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35CFE00B-1E66-4B76-9CFE-9E7965264656}" xr6:coauthVersionLast="47" xr6:coauthVersionMax="47" xr10:uidLastSave="{00000000-0000-0000-0000-000000000000}"/>
  <bookViews>
    <workbookView xWindow="28680" yWindow="-120" windowWidth="29040" windowHeight="15720" tabRatio="894" firstSheet="4" activeTab="11" xr2:uid="{00000000-000D-0000-FFFF-FFFF00000000}"/>
  </bookViews>
  <sheets>
    <sheet name="Observation" sheetId="4" r:id="rId1"/>
    <sheet name="Customer Names Cleaning" sheetId="3" r:id="rId2"/>
    <sheet name="Medical Examinations Cleaning" sheetId="2" r:id="rId3"/>
    <sheet name="Hospitalisation Details Cleanin" sheetId="1" r:id="rId4"/>
    <sheet name="Customer Names Transform" sheetId="8" r:id="rId5"/>
    <sheet name="Medical Exam Transform" sheetId="9" r:id="rId6"/>
    <sheet name="Hospitalisation Transform" sheetId="10" r:id="rId7"/>
    <sheet name=" Health care Acitivity 1" sheetId="5" r:id="rId8"/>
    <sheet name="Manual Dashboard Activity 2" sheetId="7" r:id="rId9"/>
    <sheet name="Quick Analysis Activity 3" sheetId="13" r:id="rId10"/>
    <sheet name="Pivot Chart Activity 3" sheetId="14" r:id="rId11"/>
    <sheet name="Dashboard Activity " sheetId="15" r:id="rId12"/>
  </sheets>
  <definedNames>
    <definedName name="_xlnm._FilterDatabase" localSheetId="7" hidden="1">' Health care Acitivity 1'!$A$2:$Q$2337</definedName>
    <definedName name="_xlnm._FilterDatabase" localSheetId="1" hidden="1">'Customer Names Cleaning'!$A$2:$J$2337</definedName>
    <definedName name="_xlnm._FilterDatabase" localSheetId="3" hidden="1">'Hospitalisation Details Cleanin'!$A$3:$AB$2347</definedName>
    <definedName name="_xlnm._FilterDatabase" localSheetId="6" hidden="1">'Hospitalisation Transform'!$A$1:$H$2344</definedName>
    <definedName name="_xlnm._FilterDatabase" localSheetId="2" hidden="1">'Medical Examinations Cleaning'!$A$2:$Y$2338</definedName>
    <definedName name="Slicer_Cancer_History">#N/A</definedName>
    <definedName name="Slicer_Diabetes_Status">#N/A</definedName>
    <definedName name="Slicer_Number_of_major_Surgeries">#N/A</definedName>
    <definedName name="Slicer_Smoker">#N/A</definedName>
    <definedName name="Slicer_Weight_Status">#N/A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37" i="13" l="1"/>
  <c r="F2347" i="13" s="1"/>
  <c r="Q2337" i="13"/>
  <c r="F2346" i="13" s="1"/>
  <c r="C2337" i="13"/>
  <c r="F2344" i="13" s="1"/>
  <c r="D2337" i="13"/>
  <c r="F2345" i="13" s="1"/>
  <c r="M2338" i="13"/>
  <c r="F2343" i="13" s="1"/>
  <c r="M2337" i="13"/>
  <c r="F2342" i="13" s="1"/>
  <c r="A2337" i="13"/>
  <c r="F2340" i="13" s="1"/>
  <c r="B2337" i="13"/>
  <c r="F2341" i="13" s="1"/>
  <c r="I3" i="2" l="1" a="1"/>
  <c r="J3" i="2" a="1"/>
  <c r="J3" i="2" s="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3"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3" i="5"/>
  <c r="A2347" i="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3" i="2"/>
  <c r="I3" i="2" l="1"/>
  <c r="I2338"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A2338" i="2" l="1"/>
  <c r="A2338" i="3"/>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s="1"/>
  <c r="O130" i="2" a="1"/>
  <c r="O130" i="2" s="1"/>
  <c r="O131" i="2" a="1"/>
  <c r="O131" i="2" s="1"/>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s="1"/>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s="1"/>
  <c r="O456" i="2" a="1"/>
  <c r="O456" i="2" s="1"/>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s="1"/>
  <c r="O526" i="2" a="1"/>
  <c r="O526" i="2" s="1"/>
  <c r="O527" i="2" a="1"/>
  <c r="O527" i="2" s="1"/>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s="1"/>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s="1"/>
  <c r="O606" i="2" a="1"/>
  <c r="O606" i="2" s="1"/>
  <c r="O607" i="2" a="1"/>
  <c r="O607" i="2" s="1"/>
  <c r="O608" i="2" a="1"/>
  <c r="O608" i="2" s="1"/>
  <c r="O609" i="2" a="1"/>
  <c r="O609" i="2" s="1"/>
  <c r="O610" i="2" a="1"/>
  <c r="O610" i="2" s="1"/>
  <c r="O611" i="2" a="1"/>
  <c r="O611" i="2" s="1"/>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s="1"/>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s="1"/>
  <c r="O709" i="2" a="1"/>
  <c r="O709" i="2" s="1"/>
  <c r="O710" i="2" a="1"/>
  <c r="O710" i="2" s="1"/>
  <c r="O711" i="2" a="1"/>
  <c r="O711" i="2" s="1"/>
  <c r="O712" i="2" a="1"/>
  <c r="O712" i="2" s="1"/>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s="1"/>
  <c r="O731" i="2" a="1"/>
  <c r="O731" i="2" s="1"/>
  <c r="O732" i="2" a="1"/>
  <c r="O732" i="2" s="1"/>
  <c r="O733" i="2" a="1"/>
  <c r="O733" i="2" s="1"/>
  <c r="O734" i="2" a="1"/>
  <c r="O734" i="2" s="1"/>
  <c r="O735" i="2" a="1"/>
  <c r="O735" i="2" s="1"/>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s="1"/>
  <c r="O761" i="2" a="1"/>
  <c r="O761" i="2" s="1"/>
  <c r="O762" i="2" a="1"/>
  <c r="O762" i="2" s="1"/>
  <c r="O763" i="2" a="1"/>
  <c r="O763" i="2" s="1"/>
  <c r="O764" i="2" a="1"/>
  <c r="O764" i="2" s="1"/>
  <c r="O765" i="2" a="1"/>
  <c r="O765" i="2" s="1"/>
  <c r="O766" i="2" a="1"/>
  <c r="O766" i="2" s="1"/>
  <c r="O767" i="2" a="1"/>
  <c r="O767" i="2" s="1"/>
  <c r="O768" i="2" a="1"/>
  <c r="O768" i="2" s="1"/>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s="1"/>
  <c r="O827" i="2" a="1"/>
  <c r="O827" i="2" s="1"/>
  <c r="O828" i="2" a="1"/>
  <c r="O828" i="2" s="1"/>
  <c r="O829" i="2" a="1"/>
  <c r="O829" i="2" s="1"/>
  <c r="O830" i="2" a="1"/>
  <c r="O830" i="2" s="1"/>
  <c r="O831" i="2" a="1"/>
  <c r="O831" i="2" s="1"/>
  <c r="O832" i="2" a="1"/>
  <c r="O832" i="2" s="1"/>
  <c r="O833" i="2" a="1"/>
  <c r="O833" i="2" s="1"/>
  <c r="O834" i="2" a="1"/>
  <c r="O834" i="2" s="1"/>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s="1"/>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s="1"/>
  <c r="O920" i="2" a="1"/>
  <c r="O920" i="2" s="1"/>
  <c r="O921" i="2" a="1"/>
  <c r="O921" i="2" s="1"/>
  <c r="O922" i="2" a="1"/>
  <c r="O922" i="2" s="1"/>
  <c r="O923" i="2" a="1"/>
  <c r="O923" i="2" s="1"/>
  <c r="O924" i="2" a="1"/>
  <c r="O924" i="2" s="1"/>
  <c r="O925" i="2" a="1"/>
  <c r="O925" i="2" s="1"/>
  <c r="O926" i="2" a="1"/>
  <c r="O926" i="2" s="1"/>
  <c r="O927" i="2" a="1"/>
  <c r="O927" i="2" s="1"/>
  <c r="O928" i="2" a="1"/>
  <c r="O928" i="2" s="1"/>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s="1"/>
  <c r="O988" i="2" a="1"/>
  <c r="O988" i="2" s="1"/>
  <c r="O989" i="2" a="1"/>
  <c r="O989" i="2" s="1"/>
  <c r="O990" i="2" a="1"/>
  <c r="O990" i="2" s="1"/>
  <c r="O991" i="2" a="1"/>
  <c r="O991" i="2" s="1"/>
  <c r="O992" i="2" a="1"/>
  <c r="O992" i="2" s="1"/>
  <c r="O993" i="2" a="1"/>
  <c r="O993" i="2" s="1"/>
  <c r="O994" i="2" a="1"/>
  <c r="O994" i="2" s="1"/>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s="1"/>
  <c r="O1082" i="2" a="1"/>
  <c r="O1082" i="2" s="1"/>
  <c r="O1083" i="2" a="1"/>
  <c r="O1083" i="2" s="1"/>
  <c r="O1084" i="2" a="1"/>
  <c r="O1084" i="2" s="1"/>
  <c r="O1085" i="2" a="1"/>
  <c r="O1085" i="2" s="1"/>
  <c r="O1086" i="2" a="1"/>
  <c r="O1086" i="2" s="1"/>
  <c r="O1087" i="2" a="1"/>
  <c r="O1087" i="2" s="1"/>
  <c r="O1088" i="2" a="1"/>
  <c r="O1088" i="2" s="1"/>
  <c r="O1089" i="2" a="1"/>
  <c r="O1089" i="2" s="1"/>
  <c r="O1090" i="2" a="1"/>
  <c r="O1090" i="2" s="1"/>
  <c r="O1091" i="2" a="1"/>
  <c r="O1091" i="2" s="1"/>
  <c r="O1092" i="2" a="1"/>
  <c r="O1092" i="2" s="1"/>
  <c r="O1093" i="2" a="1"/>
  <c r="O1093" i="2" s="1"/>
  <c r="O1094" i="2" a="1"/>
  <c r="O1094" i="2" s="1"/>
  <c r="O1095" i="2" a="1"/>
  <c r="O1095" i="2" s="1"/>
  <c r="O1096" i="2" a="1"/>
  <c r="O1096" i="2" s="1"/>
  <c r="O1097" i="2" a="1"/>
  <c r="O1097" i="2" s="1"/>
  <c r="O1098" i="2" a="1"/>
  <c r="O1098" i="2" s="1"/>
  <c r="O1099" i="2" a="1"/>
  <c r="O1099" i="2" s="1"/>
  <c r="O1100" i="2" a="1"/>
  <c r="O1100" i="2" s="1"/>
  <c r="O1101" i="2" a="1"/>
  <c r="O1101" i="2" s="1"/>
  <c r="O1102" i="2" a="1"/>
  <c r="O1102" i="2" s="1"/>
  <c r="O1103" i="2" a="1"/>
  <c r="O1103" i="2" s="1"/>
  <c r="O1104" i="2" a="1"/>
  <c r="O1104" i="2" s="1"/>
  <c r="O1105" i="2" a="1"/>
  <c r="O1105" i="2" s="1"/>
  <c r="O1106" i="2" a="1"/>
  <c r="O1106" i="2" s="1"/>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s="1"/>
  <c r="O1117" i="2" a="1"/>
  <c r="O1117" i="2" s="1"/>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s="1"/>
  <c r="O1134" i="2" a="1"/>
  <c r="O1134" i="2" s="1"/>
  <c r="O1135" i="2" a="1"/>
  <c r="O1135" i="2" s="1"/>
  <c r="O1136" i="2" a="1"/>
  <c r="O1136" i="2" s="1"/>
  <c r="O1137" i="2" a="1"/>
  <c r="O1137" i="2" s="1"/>
  <c r="O1138" i="2" a="1"/>
  <c r="O1138" i="2" s="1"/>
  <c r="O1139" i="2" a="1"/>
  <c r="O1139" i="2" s="1"/>
  <c r="O1140" i="2" a="1"/>
  <c r="O1140" i="2" s="1"/>
  <c r="O1141" i="2" a="1"/>
  <c r="O1141" i="2" s="1"/>
  <c r="O1142" i="2" a="1"/>
  <c r="O1142" i="2" s="1"/>
  <c r="O1143" i="2" a="1"/>
  <c r="O1143" i="2" s="1"/>
  <c r="O1144" i="2" a="1"/>
  <c r="O1144" i="2" s="1"/>
  <c r="O1145" i="2" a="1"/>
  <c r="O1145" i="2" s="1"/>
  <c r="O1146" i="2" a="1"/>
  <c r="O1146" i="2" s="1"/>
  <c r="O1147" i="2" a="1"/>
  <c r="O1147" i="2" s="1"/>
  <c r="O1148" i="2" a="1"/>
  <c r="O1148" i="2" s="1"/>
  <c r="O1149" i="2" a="1"/>
  <c r="O1149" i="2" s="1"/>
  <c r="O1150" i="2" a="1"/>
  <c r="O1150" i="2" s="1"/>
  <c r="O1151" i="2" a="1"/>
  <c r="O1151" i="2" s="1"/>
  <c r="O1152" i="2" a="1"/>
  <c r="O1152" i="2" s="1"/>
  <c r="O1153" i="2" a="1"/>
  <c r="O1153" i="2" s="1"/>
  <c r="O1154" i="2" a="1"/>
  <c r="O1154" i="2" s="1"/>
  <c r="O1155" i="2" a="1"/>
  <c r="O1155" i="2" s="1"/>
  <c r="O1156" i="2" a="1"/>
  <c r="O1156" i="2" s="1"/>
  <c r="O1157" i="2" a="1"/>
  <c r="O1157" i="2" s="1"/>
  <c r="O1158" i="2" a="1"/>
  <c r="O1158" i="2" s="1"/>
  <c r="O1159" i="2" a="1"/>
  <c r="O1159" i="2" s="1"/>
  <c r="O1160" i="2" a="1"/>
  <c r="O1160" i="2" s="1"/>
  <c r="O1161" i="2" a="1"/>
  <c r="O1161" i="2" s="1"/>
  <c r="O1162" i="2" a="1"/>
  <c r="O1162" i="2" s="1"/>
  <c r="O1163" i="2" a="1"/>
  <c r="O1163" i="2" s="1"/>
  <c r="O1164" i="2" a="1"/>
  <c r="O1164" i="2" s="1"/>
  <c r="O1165" i="2" a="1"/>
  <c r="O1165" i="2" s="1"/>
  <c r="O1166" i="2" a="1"/>
  <c r="O1166" i="2" s="1"/>
  <c r="O1167" i="2" a="1"/>
  <c r="O1167" i="2" s="1"/>
  <c r="O1168" i="2" a="1"/>
  <c r="O1168" i="2" s="1"/>
  <c r="O1169" i="2" a="1"/>
  <c r="O1169" i="2" s="1"/>
  <c r="O1170" i="2" a="1"/>
  <c r="O1170" i="2" s="1"/>
  <c r="O1171" i="2" a="1"/>
  <c r="O1171" i="2" s="1"/>
  <c r="O1172" i="2" a="1"/>
  <c r="O1172" i="2" s="1"/>
  <c r="O1173" i="2" a="1"/>
  <c r="O1173" i="2" s="1"/>
  <c r="O1174" i="2" a="1"/>
  <c r="O1174" i="2" s="1"/>
  <c r="O1175" i="2" a="1"/>
  <c r="O1175" i="2" s="1"/>
  <c r="O1176" i="2" a="1"/>
  <c r="O1176" i="2" s="1"/>
  <c r="O1177" i="2" a="1"/>
  <c r="O1177" i="2" s="1"/>
  <c r="O1178" i="2" a="1"/>
  <c r="O1178" i="2" s="1"/>
  <c r="O1179" i="2" a="1"/>
  <c r="O1179" i="2" s="1"/>
  <c r="O1180" i="2" a="1"/>
  <c r="O1180" i="2" s="1"/>
  <c r="O1181" i="2" a="1"/>
  <c r="O1181" i="2" s="1"/>
  <c r="O1182" i="2" a="1"/>
  <c r="O1182" i="2" s="1"/>
  <c r="O1183" i="2" a="1"/>
  <c r="O1183" i="2" s="1"/>
  <c r="O1184" i="2" a="1"/>
  <c r="O1184" i="2" s="1"/>
  <c r="O1185" i="2" a="1"/>
  <c r="O1185" i="2" s="1"/>
  <c r="O1186" i="2" a="1"/>
  <c r="O1186" i="2" s="1"/>
  <c r="O1187" i="2" a="1"/>
  <c r="O1187" i="2" s="1"/>
  <c r="O1188" i="2" a="1"/>
  <c r="O1188" i="2" s="1"/>
  <c r="O1189" i="2" a="1"/>
  <c r="O1189" i="2" s="1"/>
  <c r="O1190" i="2" a="1"/>
  <c r="O1190" i="2" s="1"/>
  <c r="O1191" i="2" a="1"/>
  <c r="O1191" i="2" s="1"/>
  <c r="O1192" i="2" a="1"/>
  <c r="O1192" i="2" s="1"/>
  <c r="O1193" i="2" a="1"/>
  <c r="O1193" i="2" s="1"/>
  <c r="O1194" i="2" a="1"/>
  <c r="O1194" i="2" s="1"/>
  <c r="O1195" i="2" a="1"/>
  <c r="O1195" i="2" s="1"/>
  <c r="O1196" i="2" a="1"/>
  <c r="O1196" i="2" s="1"/>
  <c r="O1197" i="2" a="1"/>
  <c r="O1197" i="2" s="1"/>
  <c r="O1198" i="2" a="1"/>
  <c r="O1198" i="2" s="1"/>
  <c r="O1199" i="2" a="1"/>
  <c r="O1199" i="2" s="1"/>
  <c r="O1200" i="2" a="1"/>
  <c r="O1200" i="2" s="1"/>
  <c r="O1201" i="2" a="1"/>
  <c r="O1201" i="2" s="1"/>
  <c r="O1202" i="2" a="1"/>
  <c r="O1202" i="2" s="1"/>
  <c r="O1203" i="2" a="1"/>
  <c r="O1203" i="2" s="1"/>
  <c r="O1204" i="2" a="1"/>
  <c r="O1204" i="2" s="1"/>
  <c r="O1205" i="2" a="1"/>
  <c r="O1205" i="2" s="1"/>
  <c r="O1206" i="2" a="1"/>
  <c r="O1206" i="2" s="1"/>
  <c r="O1207" i="2" a="1"/>
  <c r="O1207" i="2" s="1"/>
  <c r="O1208" i="2" a="1"/>
  <c r="O1208" i="2" s="1"/>
  <c r="O1209" i="2" a="1"/>
  <c r="O1209" i="2" s="1"/>
  <c r="O1210" i="2" a="1"/>
  <c r="O1210" i="2" s="1"/>
  <c r="O1211" i="2" a="1"/>
  <c r="O1211" i="2" s="1"/>
  <c r="O1212" i="2" a="1"/>
  <c r="O1212" i="2" s="1"/>
  <c r="O1213" i="2" a="1"/>
  <c r="O1213" i="2" s="1"/>
  <c r="O1214" i="2" a="1"/>
  <c r="O1214" i="2" s="1"/>
  <c r="O1215" i="2" a="1"/>
  <c r="O1215" i="2" s="1"/>
  <c r="O1216" i="2" a="1"/>
  <c r="O1216" i="2" s="1"/>
  <c r="O1217" i="2" a="1"/>
  <c r="O1217" i="2" s="1"/>
  <c r="O1218" i="2" a="1"/>
  <c r="O1218" i="2" s="1"/>
  <c r="O1219" i="2" a="1"/>
  <c r="O1219" i="2" s="1"/>
  <c r="O1220" i="2" a="1"/>
  <c r="O1220" i="2" s="1"/>
  <c r="O1221" i="2" a="1"/>
  <c r="O1221" i="2" s="1"/>
  <c r="O1222" i="2" a="1"/>
  <c r="O1222" i="2" s="1"/>
  <c r="O1223" i="2" a="1"/>
  <c r="O1223" i="2" s="1"/>
  <c r="O1224" i="2" a="1"/>
  <c r="O1224" i="2" s="1"/>
  <c r="O1225" i="2" a="1"/>
  <c r="O1225" i="2" s="1"/>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s="1"/>
  <c r="O1236" i="2" a="1"/>
  <c r="O1236" i="2" s="1"/>
  <c r="O1237" i="2" a="1"/>
  <c r="O1237" i="2" s="1"/>
  <c r="O1238" i="2" a="1"/>
  <c r="O1238" i="2" s="1"/>
  <c r="O1239" i="2" a="1"/>
  <c r="O1239" i="2" s="1"/>
  <c r="O1240" i="2" a="1"/>
  <c r="O1240" i="2" s="1"/>
  <c r="O1241" i="2" a="1"/>
  <c r="O1241" i="2" s="1"/>
  <c r="O1242" i="2" a="1"/>
  <c r="O1242" i="2" s="1"/>
  <c r="O1243" i="2" a="1"/>
  <c r="O1243" i="2" s="1"/>
  <c r="O1244" i="2" a="1"/>
  <c r="O1244" i="2" s="1"/>
  <c r="O1245" i="2" a="1"/>
  <c r="O1245" i="2" s="1"/>
  <c r="O1246" i="2" a="1"/>
  <c r="O1246" i="2" s="1"/>
  <c r="O1247" i="2" a="1"/>
  <c r="O1247" i="2" s="1"/>
  <c r="O1248" i="2" a="1"/>
  <c r="O1248" i="2" s="1"/>
  <c r="O1249" i="2" a="1"/>
  <c r="O1249" i="2" s="1"/>
  <c r="O1250" i="2" a="1"/>
  <c r="O1250" i="2" s="1"/>
  <c r="O1251" i="2" a="1"/>
  <c r="O1251" i="2" s="1"/>
  <c r="O1252" i="2" a="1"/>
  <c r="O1252" i="2" s="1"/>
  <c r="O1253" i="2" a="1"/>
  <c r="O1253" i="2" s="1"/>
  <c r="O1254" i="2" a="1"/>
  <c r="O1254" i="2" s="1"/>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s="1"/>
  <c r="O1266" i="2" a="1"/>
  <c r="O1266" i="2" s="1"/>
  <c r="O1267" i="2" a="1"/>
  <c r="O1267" i="2" s="1"/>
  <c r="O1268" i="2" a="1"/>
  <c r="O1268" i="2" s="1"/>
  <c r="O1269" i="2" a="1"/>
  <c r="O1269" i="2" s="1"/>
  <c r="O1270" i="2" a="1"/>
  <c r="O1270" i="2" s="1"/>
  <c r="O1271" i="2" a="1"/>
  <c r="O1271" i="2" s="1"/>
  <c r="O1272" i="2" a="1"/>
  <c r="O1272" i="2" s="1"/>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s="1"/>
  <c r="O1283" i="2" a="1"/>
  <c r="O1283" i="2" s="1"/>
  <c r="O1284" i="2" a="1"/>
  <c r="O1284" i="2" s="1"/>
  <c r="O1285" i="2" a="1"/>
  <c r="O1285" i="2" s="1"/>
  <c r="O1286" i="2" a="1"/>
  <c r="O1286" i="2" s="1"/>
  <c r="O1287" i="2" a="1"/>
  <c r="O1287" i="2" s="1"/>
  <c r="O1288" i="2" a="1"/>
  <c r="O1288" i="2" s="1"/>
  <c r="O1289" i="2" a="1"/>
  <c r="O1289" i="2" s="1"/>
  <c r="O1290" i="2" a="1"/>
  <c r="O1290" i="2" s="1"/>
  <c r="O1291" i="2" a="1"/>
  <c r="O1291" i="2" s="1"/>
  <c r="O1292" i="2" a="1"/>
  <c r="O1292" i="2" s="1"/>
  <c r="O1293" i="2" a="1"/>
  <c r="O1293" i="2" s="1"/>
  <c r="O1294" i="2" a="1"/>
  <c r="O1294" i="2" s="1"/>
  <c r="O1295" i="2" a="1"/>
  <c r="O1295" i="2" s="1"/>
  <c r="O1296" i="2" a="1"/>
  <c r="O1296" i="2" s="1"/>
  <c r="O1297" i="2" a="1"/>
  <c r="O1297" i="2" s="1"/>
  <c r="O1298" i="2" a="1"/>
  <c r="O1298" i="2" s="1"/>
  <c r="O1299" i="2" a="1"/>
  <c r="O1299" i="2" s="1"/>
  <c r="O1300" i="2" a="1"/>
  <c r="O1300" i="2" s="1"/>
  <c r="O1301" i="2" a="1"/>
  <c r="O1301" i="2" s="1"/>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s="1"/>
  <c r="O1317" i="2" a="1"/>
  <c r="O1317" i="2" s="1"/>
  <c r="O1318" i="2" a="1"/>
  <c r="O1318" i="2" s="1"/>
  <c r="O1319" i="2" a="1"/>
  <c r="O1319" i="2" s="1"/>
  <c r="O1320" i="2" a="1"/>
  <c r="O1320" i="2" s="1"/>
  <c r="O1321" i="2" a="1"/>
  <c r="O1321" i="2" s="1"/>
  <c r="O1322" i="2" a="1"/>
  <c r="O1322" i="2" s="1"/>
  <c r="O1323" i="2" a="1"/>
  <c r="O1323" i="2" s="1"/>
  <c r="O1324" i="2" a="1"/>
  <c r="O1324" i="2" s="1"/>
  <c r="O1325" i="2" a="1"/>
  <c r="O1325" i="2" s="1"/>
  <c r="O1326" i="2" a="1"/>
  <c r="O1326" i="2" s="1"/>
  <c r="O1327" i="2" a="1"/>
  <c r="O1327" i="2" s="1"/>
  <c r="O1328" i="2" a="1"/>
  <c r="O1328" i="2" s="1"/>
  <c r="O1329" i="2" a="1"/>
  <c r="O1329" i="2" s="1"/>
  <c r="O1330" i="2" a="1"/>
  <c r="O1330" i="2" s="1"/>
  <c r="O1331" i="2" a="1"/>
  <c r="O1331" i="2" s="1"/>
  <c r="O1332" i="2" a="1"/>
  <c r="O1332" i="2" s="1"/>
  <c r="O1333" i="2" a="1"/>
  <c r="O1333" i="2" s="1"/>
  <c r="O1334" i="2" a="1"/>
  <c r="O1334" i="2" s="1"/>
  <c r="O1335" i="2" a="1"/>
  <c r="O1335" i="2" s="1"/>
  <c r="O1336" i="2" a="1"/>
  <c r="O1336" i="2" s="1"/>
  <c r="O1337" i="2" a="1"/>
  <c r="O1337" i="2" s="1"/>
  <c r="O1338" i="2" a="1"/>
  <c r="O1338" i="2" s="1"/>
  <c r="O1339" i="2" a="1"/>
  <c r="O1339" i="2" s="1"/>
  <c r="O1340" i="2" a="1"/>
  <c r="O1340" i="2" s="1"/>
  <c r="O1341" i="2" a="1"/>
  <c r="O1341" i="2" s="1"/>
  <c r="O1342" i="2" a="1"/>
  <c r="O1342" i="2" s="1"/>
  <c r="O1343" i="2" a="1"/>
  <c r="O1343" i="2" s="1"/>
  <c r="O1344" i="2" a="1"/>
  <c r="O1344" i="2" s="1"/>
  <c r="O1345" i="2" a="1"/>
  <c r="O1345" i="2" s="1"/>
  <c r="O1346" i="2" a="1"/>
  <c r="O1346" i="2" s="1"/>
  <c r="O1347" i="2" a="1"/>
  <c r="O1347" i="2" s="1"/>
  <c r="O1348" i="2" a="1"/>
  <c r="O1348" i="2" s="1"/>
  <c r="O1349" i="2" a="1"/>
  <c r="O1349" i="2" s="1"/>
  <c r="O1350" i="2" a="1"/>
  <c r="O1350" i="2" s="1"/>
  <c r="O1351" i="2" a="1"/>
  <c r="O1351" i="2" s="1"/>
  <c r="O1352" i="2" a="1"/>
  <c r="O1352" i="2" s="1"/>
  <c r="O1353" i="2" a="1"/>
  <c r="O1353" i="2" s="1"/>
  <c r="O1354" i="2" a="1"/>
  <c r="O1354" i="2" s="1"/>
  <c r="O1355" i="2" a="1"/>
  <c r="O1355" i="2" s="1"/>
  <c r="O1356" i="2" a="1"/>
  <c r="O1356" i="2" s="1"/>
  <c r="O1357" i="2" a="1"/>
  <c r="O1357" i="2" s="1"/>
  <c r="O1358" i="2" a="1"/>
  <c r="O1358" i="2" s="1"/>
  <c r="O1359" i="2" a="1"/>
  <c r="O1359" i="2" s="1"/>
  <c r="O1360" i="2" a="1"/>
  <c r="O1360" i="2" s="1"/>
  <c r="O1361" i="2" a="1"/>
  <c r="O1361" i="2" s="1"/>
  <c r="O1362" i="2" a="1"/>
  <c r="O1362" i="2" s="1"/>
  <c r="O1363" i="2" a="1"/>
  <c r="O1363" i="2" s="1"/>
  <c r="O1364" i="2" a="1"/>
  <c r="O1364" i="2" s="1"/>
  <c r="O1365" i="2" a="1"/>
  <c r="O1365" i="2" s="1"/>
  <c r="O1366" i="2" a="1"/>
  <c r="O1366" i="2" s="1"/>
  <c r="O1367" i="2" a="1"/>
  <c r="O1367" i="2" s="1"/>
  <c r="O1368" i="2" a="1"/>
  <c r="O1368" i="2" s="1"/>
  <c r="O1369" i="2" a="1"/>
  <c r="O1369" i="2" s="1"/>
  <c r="O1370" i="2" a="1"/>
  <c r="O1370" i="2" s="1"/>
  <c r="O1371" i="2" a="1"/>
  <c r="O1371" i="2" s="1"/>
  <c r="O1372" i="2" a="1"/>
  <c r="O1372" i="2" s="1"/>
  <c r="O1373" i="2" a="1"/>
  <c r="O1373" i="2" s="1"/>
  <c r="O1374" i="2" a="1"/>
  <c r="O1374" i="2" s="1"/>
  <c r="O1375" i="2" a="1"/>
  <c r="O1375" i="2" s="1"/>
  <c r="O1376" i="2" a="1"/>
  <c r="O1376" i="2" s="1"/>
  <c r="O1377" i="2" a="1"/>
  <c r="O1377" i="2" s="1"/>
  <c r="O1378" i="2" a="1"/>
  <c r="O1378" i="2" s="1"/>
  <c r="O1379" i="2" a="1"/>
  <c r="O1379" i="2" s="1"/>
  <c r="O1380" i="2" a="1"/>
  <c r="O1380" i="2" s="1"/>
  <c r="O1381" i="2" a="1"/>
  <c r="O1381" i="2" s="1"/>
  <c r="O1382" i="2" a="1"/>
  <c r="O1382" i="2" s="1"/>
  <c r="O1383" i="2" a="1"/>
  <c r="O1383" i="2" s="1"/>
  <c r="O1384" i="2" a="1"/>
  <c r="O1384" i="2" s="1"/>
  <c r="O1385" i="2" a="1"/>
  <c r="O1385" i="2" s="1"/>
  <c r="O1386" i="2" a="1"/>
  <c r="O1386" i="2" s="1"/>
  <c r="O1387" i="2" a="1"/>
  <c r="O1387" i="2" s="1"/>
  <c r="O1388" i="2" a="1"/>
  <c r="O1388" i="2" s="1"/>
  <c r="O1389" i="2" a="1"/>
  <c r="O1389" i="2" s="1"/>
  <c r="O1390" i="2" a="1"/>
  <c r="O1390" i="2" s="1"/>
  <c r="O1391" i="2" a="1"/>
  <c r="O1391" i="2" s="1"/>
  <c r="O1392" i="2" a="1"/>
  <c r="O1392" i="2" s="1"/>
  <c r="O1393" i="2" a="1"/>
  <c r="O1393" i="2" s="1"/>
  <c r="O1394" i="2" a="1"/>
  <c r="O1394" i="2" s="1"/>
  <c r="O1395" i="2" a="1"/>
  <c r="O1395" i="2" s="1"/>
  <c r="O1396" i="2" a="1"/>
  <c r="O1396" i="2" s="1"/>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s="1"/>
  <c r="O1414" i="2" a="1"/>
  <c r="O1414" i="2" s="1"/>
  <c r="O1415" i="2" a="1"/>
  <c r="O1415" i="2" s="1"/>
  <c r="O1416" i="2" a="1"/>
  <c r="O1416" i="2" s="1"/>
  <c r="O1417" i="2" a="1"/>
  <c r="O1417" i="2" s="1"/>
  <c r="O1418" i="2" a="1"/>
  <c r="O1418" i="2" s="1"/>
  <c r="O1419" i="2" a="1"/>
  <c r="O1419" i="2" s="1"/>
  <c r="O1420" i="2" a="1"/>
  <c r="O1420" i="2" s="1"/>
  <c r="O1421" i="2" a="1"/>
  <c r="O1421" i="2" s="1"/>
  <c r="O1422" i="2" a="1"/>
  <c r="O1422" i="2" s="1"/>
  <c r="O1423" i="2" a="1"/>
  <c r="O1423" i="2" s="1"/>
  <c r="O1424" i="2" a="1"/>
  <c r="O1424" i="2" s="1"/>
  <c r="O1425" i="2" a="1"/>
  <c r="O1425" i="2" s="1"/>
  <c r="O1426" i="2" a="1"/>
  <c r="O1426" i="2" s="1"/>
  <c r="O1427" i="2" a="1"/>
  <c r="O1427" i="2" s="1"/>
  <c r="O1428" i="2" a="1"/>
  <c r="O1428" i="2" s="1"/>
  <c r="O1429" i="2" a="1"/>
  <c r="O1429" i="2" s="1"/>
  <c r="O1430" i="2" a="1"/>
  <c r="O1430" i="2" s="1"/>
  <c r="O1431" i="2" a="1"/>
  <c r="O1431" i="2" s="1"/>
  <c r="O1432" i="2" a="1"/>
  <c r="O1432" i="2" s="1"/>
  <c r="O1433" i="2" a="1"/>
  <c r="O1433" i="2" s="1"/>
  <c r="O1434" i="2" a="1"/>
  <c r="O1434" i="2" s="1"/>
  <c r="O1435" i="2" a="1"/>
  <c r="O1435" i="2" s="1"/>
  <c r="O1436" i="2" a="1"/>
  <c r="O1436" i="2" s="1"/>
  <c r="O1437" i="2" a="1"/>
  <c r="O1437" i="2" s="1"/>
  <c r="O1438" i="2" a="1"/>
  <c r="O1438" i="2" s="1"/>
  <c r="O1439" i="2" a="1"/>
  <c r="O1439" i="2" s="1"/>
  <c r="O1440" i="2" a="1"/>
  <c r="O1440" i="2" s="1"/>
  <c r="O1441" i="2" a="1"/>
  <c r="O1441" i="2" s="1"/>
  <c r="O1442" i="2" a="1"/>
  <c r="O1442" i="2" s="1"/>
  <c r="O1443" i="2" a="1"/>
  <c r="O1443" i="2" s="1"/>
  <c r="O1444" i="2" a="1"/>
  <c r="O1444" i="2" s="1"/>
  <c r="O1445" i="2" a="1"/>
  <c r="O1445" i="2" s="1"/>
  <c r="O1446" i="2" a="1"/>
  <c r="O1446" i="2" s="1"/>
  <c r="O1447" i="2" a="1"/>
  <c r="O1447" i="2" s="1"/>
  <c r="O1448" i="2" a="1"/>
  <c r="O1448" i="2" s="1"/>
  <c r="O1449" i="2" a="1"/>
  <c r="O1449" i="2" s="1"/>
  <c r="O1450" i="2" a="1"/>
  <c r="O1450" i="2" s="1"/>
  <c r="O1451" i="2" a="1"/>
  <c r="O1451" i="2" s="1"/>
  <c r="O1452" i="2" a="1"/>
  <c r="O1452" i="2" s="1"/>
  <c r="O1453" i="2" a="1"/>
  <c r="O1453" i="2" s="1"/>
  <c r="O1454" i="2" a="1"/>
  <c r="O1454" i="2" s="1"/>
  <c r="O1455" i="2" a="1"/>
  <c r="O1455" i="2" s="1"/>
  <c r="O1456" i="2" a="1"/>
  <c r="O1456" i="2" s="1"/>
  <c r="O1457" i="2" a="1"/>
  <c r="O1457" i="2" s="1"/>
  <c r="O1458" i="2" a="1"/>
  <c r="O1458" i="2" s="1"/>
  <c r="O1459" i="2" a="1"/>
  <c r="O1459" i="2" s="1"/>
  <c r="O1460" i="2" a="1"/>
  <c r="O1460" i="2" s="1"/>
  <c r="O1461" i="2" a="1"/>
  <c r="O1461" i="2" s="1"/>
  <c r="O1462" i="2" a="1"/>
  <c r="O1462" i="2" s="1"/>
  <c r="O1463" i="2" a="1"/>
  <c r="O1463" i="2" s="1"/>
  <c r="O1464" i="2" a="1"/>
  <c r="O1464" i="2" s="1"/>
  <c r="O1465" i="2" a="1"/>
  <c r="O1465" i="2" s="1"/>
  <c r="O1466" i="2" a="1"/>
  <c r="O1466" i="2" s="1"/>
  <c r="O1467" i="2" a="1"/>
  <c r="O1467" i="2" s="1"/>
  <c r="O1468" i="2" a="1"/>
  <c r="O1468" i="2" s="1"/>
  <c r="O1469" i="2" a="1"/>
  <c r="O1469" i="2" s="1"/>
  <c r="O1470" i="2" a="1"/>
  <c r="O1470" i="2" s="1"/>
  <c r="O1471" i="2" a="1"/>
  <c r="O1471" i="2" s="1"/>
  <c r="O1472" i="2" a="1"/>
  <c r="O1472" i="2" s="1"/>
  <c r="O1473" i="2" a="1"/>
  <c r="O1473" i="2" s="1"/>
  <c r="O1474" i="2" a="1"/>
  <c r="O1474" i="2" s="1"/>
  <c r="O1475" i="2" a="1"/>
  <c r="O1475" i="2" s="1"/>
  <c r="O1476" i="2" a="1"/>
  <c r="O1476" i="2" s="1"/>
  <c r="O1477" i="2" a="1"/>
  <c r="O1477" i="2" s="1"/>
  <c r="O1478" i="2" a="1"/>
  <c r="O1478" i="2" s="1"/>
  <c r="O1479" i="2" a="1"/>
  <c r="O1479" i="2" s="1"/>
  <c r="O1480" i="2" a="1"/>
  <c r="O1480" i="2" s="1"/>
  <c r="O1481" i="2" a="1"/>
  <c r="O1481" i="2" s="1"/>
  <c r="O1482" i="2" a="1"/>
  <c r="O1482" i="2" s="1"/>
  <c r="O1483" i="2" a="1"/>
  <c r="O1483" i="2" s="1"/>
  <c r="O1484" i="2" a="1"/>
  <c r="O1484" i="2" s="1"/>
  <c r="O1485" i="2" a="1"/>
  <c r="O1485" i="2" s="1"/>
  <c r="O1486" i="2" a="1"/>
  <c r="O1486" i="2" s="1"/>
  <c r="O1487" i="2" a="1"/>
  <c r="O1487" i="2" s="1"/>
  <c r="O1488" i="2" a="1"/>
  <c r="O1488" i="2" s="1"/>
  <c r="O1489" i="2" a="1"/>
  <c r="O1489" i="2" s="1"/>
  <c r="O1490" i="2" a="1"/>
  <c r="O1490" i="2" s="1"/>
  <c r="O1491" i="2" a="1"/>
  <c r="O1491" i="2" s="1"/>
  <c r="O1492" i="2" a="1"/>
  <c r="O1492" i="2" s="1"/>
  <c r="O1493" i="2" a="1"/>
  <c r="O1493" i="2" s="1"/>
  <c r="O1494" i="2" a="1"/>
  <c r="O1494" i="2" s="1"/>
  <c r="O1495" i="2" a="1"/>
  <c r="O1495" i="2" s="1"/>
  <c r="O1496" i="2" a="1"/>
  <c r="O1496" i="2" s="1"/>
  <c r="O1497" i="2" a="1"/>
  <c r="O1497" i="2" s="1"/>
  <c r="O1498" i="2" a="1"/>
  <c r="O1498" i="2" s="1"/>
  <c r="O1499" i="2" a="1"/>
  <c r="O1499" i="2" s="1"/>
  <c r="O1500" i="2" a="1"/>
  <c r="O1500" i="2" s="1"/>
  <c r="O1501" i="2" a="1"/>
  <c r="O1501" i="2" s="1"/>
  <c r="O1502" i="2" a="1"/>
  <c r="O1502" i="2" s="1"/>
  <c r="O1503" i="2" a="1"/>
  <c r="O1503" i="2" s="1"/>
  <c r="O1504" i="2" a="1"/>
  <c r="O1504" i="2" s="1"/>
  <c r="O1505" i="2" a="1"/>
  <c r="O1505" i="2" s="1"/>
  <c r="O1506" i="2" a="1"/>
  <c r="O1506" i="2" s="1"/>
  <c r="O1507" i="2" a="1"/>
  <c r="O1507" i="2" s="1"/>
  <c r="O1508" i="2" a="1"/>
  <c r="O1508" i="2" s="1"/>
  <c r="O1509" i="2" a="1"/>
  <c r="O1509" i="2" s="1"/>
  <c r="O1510" i="2" a="1"/>
  <c r="O1510" i="2" s="1"/>
  <c r="O1511" i="2" a="1"/>
  <c r="O1511" i="2" s="1"/>
  <c r="O1512" i="2" a="1"/>
  <c r="O1512" i="2" s="1"/>
  <c r="O1513" i="2" a="1"/>
  <c r="O1513" i="2" s="1"/>
  <c r="O1514" i="2" a="1"/>
  <c r="O1514" i="2" s="1"/>
  <c r="O1515" i="2" a="1"/>
  <c r="O1515" i="2" s="1"/>
  <c r="O1516" i="2" a="1"/>
  <c r="O1516" i="2" s="1"/>
  <c r="O1517" i="2" a="1"/>
  <c r="O1517" i="2" s="1"/>
  <c r="O1518" i="2" a="1"/>
  <c r="O1518" i="2" s="1"/>
  <c r="O1519" i="2" a="1"/>
  <c r="O1519" i="2" s="1"/>
  <c r="O1520" i="2" a="1"/>
  <c r="O1520" i="2" s="1"/>
  <c r="O1521" i="2" a="1"/>
  <c r="O1521" i="2" s="1"/>
  <c r="O1522" i="2" a="1"/>
  <c r="O1522" i="2" s="1"/>
  <c r="O1523" i="2" a="1"/>
  <c r="O1523" i="2" s="1"/>
  <c r="O1524" i="2" a="1"/>
  <c r="O1524" i="2" s="1"/>
  <c r="O1525" i="2" a="1"/>
  <c r="O1525" i="2" s="1"/>
  <c r="O1526" i="2" a="1"/>
  <c r="O1526" i="2" s="1"/>
  <c r="O1527" i="2" a="1"/>
  <c r="O1527" i="2" s="1"/>
  <c r="O1528" i="2" a="1"/>
  <c r="O1528" i="2" s="1"/>
  <c r="O1529" i="2" a="1"/>
  <c r="O1529" i="2" s="1"/>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s="1"/>
  <c r="O1541" i="2" a="1"/>
  <c r="O1541" i="2" s="1"/>
  <c r="O1542" i="2" a="1"/>
  <c r="O1542" i="2" s="1"/>
  <c r="O1543" i="2" a="1"/>
  <c r="O1543" i="2" s="1"/>
  <c r="O1544" i="2" a="1"/>
  <c r="O1544" i="2" s="1"/>
  <c r="O1545" i="2" a="1"/>
  <c r="O1545" i="2" s="1"/>
  <c r="O1546" i="2" a="1"/>
  <c r="O1546" i="2" s="1"/>
  <c r="O1547" i="2" a="1"/>
  <c r="O1547" i="2" s="1"/>
  <c r="O1548" i="2" a="1"/>
  <c r="O1548" i="2" s="1"/>
  <c r="O1549" i="2" a="1"/>
  <c r="O1549" i="2" s="1"/>
  <c r="O1550" i="2" a="1"/>
  <c r="O1550" i="2" s="1"/>
  <c r="O1551" i="2" a="1"/>
  <c r="O1551" i="2" s="1"/>
  <c r="O1552" i="2" a="1"/>
  <c r="O1552" i="2" s="1"/>
  <c r="O1553" i="2" a="1"/>
  <c r="O1553" i="2" s="1"/>
  <c r="O1554" i="2" a="1"/>
  <c r="O1554" i="2" s="1"/>
  <c r="O1555" i="2" a="1"/>
  <c r="O1555" i="2" s="1"/>
  <c r="O1556" i="2" a="1"/>
  <c r="O1556" i="2" s="1"/>
  <c r="O1557" i="2" a="1"/>
  <c r="O1557" i="2" s="1"/>
  <c r="O1558" i="2" a="1"/>
  <c r="O1558" i="2" s="1"/>
  <c r="O1559" i="2" a="1"/>
  <c r="O1559" i="2" s="1"/>
  <c r="O1560" i="2" a="1"/>
  <c r="O1560" i="2" s="1"/>
  <c r="O1561" i="2" a="1"/>
  <c r="O1561" i="2" s="1"/>
  <c r="O1562" i="2" a="1"/>
  <c r="O1562" i="2" s="1"/>
  <c r="O1563" i="2" a="1"/>
  <c r="O1563" i="2" s="1"/>
  <c r="O1564" i="2" a="1"/>
  <c r="O1564" i="2" s="1"/>
  <c r="O1565" i="2" a="1"/>
  <c r="O1565" i="2" s="1"/>
  <c r="O1566" i="2" a="1"/>
  <c r="O1566" i="2" s="1"/>
  <c r="O1567" i="2" a="1"/>
  <c r="O1567" i="2" s="1"/>
  <c r="O1568" i="2" a="1"/>
  <c r="O1568" i="2" s="1"/>
  <c r="O1569" i="2" a="1"/>
  <c r="O1569" i="2" s="1"/>
  <c r="O1570" i="2" a="1"/>
  <c r="O1570" i="2" s="1"/>
  <c r="O1571" i="2" a="1"/>
  <c r="O1571" i="2" s="1"/>
  <c r="O1572" i="2" a="1"/>
  <c r="O1572" i="2" s="1"/>
  <c r="O1573" i="2" a="1"/>
  <c r="O1573" i="2" s="1"/>
  <c r="O1574" i="2" a="1"/>
  <c r="O1574" i="2" s="1"/>
  <c r="O1575" i="2" a="1"/>
  <c r="O1575" i="2" s="1"/>
  <c r="O1576" i="2" a="1"/>
  <c r="O1576" i="2" s="1"/>
  <c r="O1577" i="2" a="1"/>
  <c r="O1577" i="2" s="1"/>
  <c r="O1578" i="2" a="1"/>
  <c r="O1578" i="2" s="1"/>
  <c r="O1579" i="2" a="1"/>
  <c r="O1579" i="2" s="1"/>
  <c r="O1580" i="2" a="1"/>
  <c r="O1580" i="2" s="1"/>
  <c r="O1581" i="2" a="1"/>
  <c r="O1581" i="2" s="1"/>
  <c r="O1582" i="2" a="1"/>
  <c r="O1582" i="2" s="1"/>
  <c r="O1583" i="2" a="1"/>
  <c r="O1583" i="2" s="1"/>
  <c r="O1584" i="2" a="1"/>
  <c r="O1584" i="2" s="1"/>
  <c r="O1585" i="2" a="1"/>
  <c r="O1585" i="2" s="1"/>
  <c r="O1586" i="2" a="1"/>
  <c r="O1586" i="2" s="1"/>
  <c r="O1587" i="2" a="1"/>
  <c r="O1587" i="2" s="1"/>
  <c r="O1588" i="2" a="1"/>
  <c r="O1588" i="2" s="1"/>
  <c r="O1589" i="2" a="1"/>
  <c r="O1589" i="2" s="1"/>
  <c r="O1590" i="2" a="1"/>
  <c r="O1590" i="2" s="1"/>
  <c r="O1591" i="2" a="1"/>
  <c r="O1591" i="2" s="1"/>
  <c r="O1592" i="2" a="1"/>
  <c r="O1592" i="2" s="1"/>
  <c r="O1593" i="2" a="1"/>
  <c r="O1593" i="2" s="1"/>
  <c r="O1594" i="2" a="1"/>
  <c r="O1594" i="2" s="1"/>
  <c r="O1595" i="2" a="1"/>
  <c r="O1595" i="2" s="1"/>
  <c r="O1596" i="2" a="1"/>
  <c r="O1596" i="2" s="1"/>
  <c r="O1597" i="2" a="1"/>
  <c r="O1597" i="2" s="1"/>
  <c r="O1598" i="2" a="1"/>
  <c r="O1598" i="2" s="1"/>
  <c r="O1599" i="2" a="1"/>
  <c r="O1599" i="2" s="1"/>
  <c r="O1600" i="2" a="1"/>
  <c r="O1600" i="2" s="1"/>
  <c r="O1601" i="2" a="1"/>
  <c r="O1601" i="2" s="1"/>
  <c r="O1602" i="2" a="1"/>
  <c r="O1602" i="2" s="1"/>
  <c r="O1603" i="2" a="1"/>
  <c r="O1603" i="2" s="1"/>
  <c r="O1604" i="2" a="1"/>
  <c r="O1604" i="2" s="1"/>
  <c r="O1605" i="2" a="1"/>
  <c r="O1605" i="2" s="1"/>
  <c r="O1606" i="2" a="1"/>
  <c r="O1606" i="2" s="1"/>
  <c r="O1607" i="2" a="1"/>
  <c r="O1607" i="2" s="1"/>
  <c r="O1608" i="2" a="1"/>
  <c r="O1608" i="2" s="1"/>
  <c r="O1609" i="2" a="1"/>
  <c r="O1609" i="2" s="1"/>
  <c r="O1610" i="2" a="1"/>
  <c r="O1610" i="2" s="1"/>
  <c r="O1611" i="2" a="1"/>
  <c r="O1611" i="2" s="1"/>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s="1"/>
  <c r="O1622" i="2" a="1"/>
  <c r="O1622" i="2" s="1"/>
  <c r="O1623" i="2" a="1"/>
  <c r="O1623" i="2" s="1"/>
  <c r="O1624" i="2" a="1"/>
  <c r="O1624" i="2" s="1"/>
  <c r="O1625" i="2" a="1"/>
  <c r="O1625" i="2" s="1"/>
  <c r="O1626" i="2" a="1"/>
  <c r="O1626" i="2" s="1"/>
  <c r="O1627" i="2" a="1"/>
  <c r="O1627" i="2" s="1"/>
  <c r="O1628" i="2" a="1"/>
  <c r="O1628" i="2" s="1"/>
  <c r="O1629" i="2" a="1"/>
  <c r="O1629" i="2" s="1"/>
  <c r="O1630" i="2" a="1"/>
  <c r="O1630" i="2" s="1"/>
  <c r="O1631" i="2" a="1"/>
  <c r="O1631" i="2" s="1"/>
  <c r="O1632" i="2" a="1"/>
  <c r="O1632" i="2" s="1"/>
  <c r="O1633" i="2" a="1"/>
  <c r="O1633" i="2" s="1"/>
  <c r="O1634" i="2" a="1"/>
  <c r="O1634" i="2" s="1"/>
  <c r="O1635" i="2" a="1"/>
  <c r="O1635" i="2" s="1"/>
  <c r="O1636" i="2" a="1"/>
  <c r="O1636" i="2" s="1"/>
  <c r="O1637" i="2" a="1"/>
  <c r="O1637" i="2" s="1"/>
  <c r="O1638" i="2" a="1"/>
  <c r="O1638" i="2" s="1"/>
  <c r="O1639" i="2" a="1"/>
  <c r="O1639" i="2" s="1"/>
  <c r="O1640" i="2" a="1"/>
  <c r="O1640" i="2" s="1"/>
  <c r="O1641" i="2" a="1"/>
  <c r="O1641" i="2" s="1"/>
  <c r="O1642" i="2" a="1"/>
  <c r="O1642" i="2" s="1"/>
  <c r="O1643" i="2" a="1"/>
  <c r="O1643" i="2" s="1"/>
  <c r="O1644" i="2" a="1"/>
  <c r="O1644" i="2" s="1"/>
  <c r="O1645" i="2" a="1"/>
  <c r="O1645" i="2" s="1"/>
  <c r="O1646" i="2" a="1"/>
  <c r="O1646" i="2" s="1"/>
  <c r="O1647" i="2" a="1"/>
  <c r="O1647" i="2" s="1"/>
  <c r="O1648" i="2" a="1"/>
  <c r="O1648" i="2" s="1"/>
  <c r="O1649" i="2" a="1"/>
  <c r="O1649" i="2" s="1"/>
  <c r="O1650" i="2" a="1"/>
  <c r="O1650" i="2" s="1"/>
  <c r="O1651" i="2" a="1"/>
  <c r="O1651" i="2" s="1"/>
  <c r="O1652" i="2" a="1"/>
  <c r="O1652" i="2" s="1"/>
  <c r="O1653" i="2" a="1"/>
  <c r="O1653" i="2" s="1"/>
  <c r="O1654" i="2" a="1"/>
  <c r="O1654" i="2" s="1"/>
  <c r="O1655" i="2" a="1"/>
  <c r="O1655" i="2" s="1"/>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s="1"/>
  <c r="O1667" i="2" a="1"/>
  <c r="O1667" i="2" s="1"/>
  <c r="O1668" i="2" a="1"/>
  <c r="O1668" i="2" s="1"/>
  <c r="O1669" i="2" a="1"/>
  <c r="O1669" i="2" s="1"/>
  <c r="O1670" i="2" a="1"/>
  <c r="O1670" i="2" s="1"/>
  <c r="O1671" i="2" a="1"/>
  <c r="O1671" i="2" s="1"/>
  <c r="O1672" i="2" a="1"/>
  <c r="O1672" i="2" s="1"/>
  <c r="O1673" i="2" a="1"/>
  <c r="O1673" i="2" s="1"/>
  <c r="O1674" i="2" a="1"/>
  <c r="O1674" i="2" s="1"/>
  <c r="O1675" i="2" a="1"/>
  <c r="O1675" i="2" s="1"/>
  <c r="O1676" i="2" a="1"/>
  <c r="O1676" i="2" s="1"/>
  <c r="O1677" i="2" a="1"/>
  <c r="O1677" i="2" s="1"/>
  <c r="O1678" i="2" a="1"/>
  <c r="O1678" i="2" s="1"/>
  <c r="O1679" i="2" a="1"/>
  <c r="O1679" i="2" s="1"/>
  <c r="O1680" i="2" a="1"/>
  <c r="O1680" i="2" s="1"/>
  <c r="O1681" i="2" a="1"/>
  <c r="O1681" i="2" s="1"/>
  <c r="O1682" i="2" a="1"/>
  <c r="O1682" i="2" s="1"/>
  <c r="O1683" i="2" a="1"/>
  <c r="O1683" i="2" s="1"/>
  <c r="O1684" i="2" a="1"/>
  <c r="O1684" i="2" s="1"/>
  <c r="O1685" i="2" a="1"/>
  <c r="O1685" i="2" s="1"/>
  <c r="O1686" i="2" a="1"/>
  <c r="O1686" i="2" s="1"/>
  <c r="O1687" i="2" a="1"/>
  <c r="O1687" i="2" s="1"/>
  <c r="O1688" i="2" a="1"/>
  <c r="O1688" i="2" s="1"/>
  <c r="O1689" i="2" a="1"/>
  <c r="O1689" i="2" s="1"/>
  <c r="O1690" i="2" a="1"/>
  <c r="O1690" i="2" s="1"/>
  <c r="O1691" i="2" a="1"/>
  <c r="O1691" i="2" s="1"/>
  <c r="O1692" i="2" a="1"/>
  <c r="O1692" i="2" s="1"/>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s="1"/>
  <c r="O1703" i="2" a="1"/>
  <c r="O1703" i="2" s="1"/>
  <c r="O1704" i="2" a="1"/>
  <c r="O1704" i="2" s="1"/>
  <c r="O1705" i="2" a="1"/>
  <c r="O1705" i="2" s="1"/>
  <c r="O1706" i="2" a="1"/>
  <c r="O1706" i="2" s="1"/>
  <c r="O1707" i="2" a="1"/>
  <c r="O1707" i="2" s="1"/>
  <c r="O1708" i="2" a="1"/>
  <c r="O1708" i="2" s="1"/>
  <c r="O1709" i="2" a="1"/>
  <c r="O1709" i="2" s="1"/>
  <c r="O1710" i="2" a="1"/>
  <c r="O1710" i="2" s="1"/>
  <c r="O1711" i="2" a="1"/>
  <c r="O1711" i="2" s="1"/>
  <c r="O1712" i="2" a="1"/>
  <c r="O1712" i="2" s="1"/>
  <c r="O1713" i="2" a="1"/>
  <c r="O1713" i="2" s="1"/>
  <c r="O1714" i="2" a="1"/>
  <c r="O1714" i="2" s="1"/>
  <c r="O1715" i="2" a="1"/>
  <c r="O1715" i="2" s="1"/>
  <c r="O1716" i="2" a="1"/>
  <c r="O1716" i="2" s="1"/>
  <c r="O1717" i="2" a="1"/>
  <c r="O1717" i="2" s="1"/>
  <c r="O1718" i="2" a="1"/>
  <c r="O1718" i="2" s="1"/>
  <c r="O1719" i="2" a="1"/>
  <c r="O1719" i="2" s="1"/>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s="1"/>
  <c r="O1738" i="2" a="1"/>
  <c r="O1738" i="2" s="1"/>
  <c r="O1739" i="2" a="1"/>
  <c r="O1739" i="2" s="1"/>
  <c r="O1740" i="2" a="1"/>
  <c r="O1740" i="2" s="1"/>
  <c r="O1741" i="2" a="1"/>
  <c r="O1741" i="2" s="1"/>
  <c r="O1742" i="2" a="1"/>
  <c r="O1742" i="2" s="1"/>
  <c r="O1743" i="2" a="1"/>
  <c r="O1743" i="2" s="1"/>
  <c r="O1744" i="2" a="1"/>
  <c r="O1744" i="2" s="1"/>
  <c r="O1745" i="2" a="1"/>
  <c r="O1745" i="2" s="1"/>
  <c r="O1746" i="2" a="1"/>
  <c r="O1746" i="2" s="1"/>
  <c r="O1747" i="2" a="1"/>
  <c r="O1747" i="2" s="1"/>
  <c r="O1748" i="2" a="1"/>
  <c r="O1748" i="2" s="1"/>
  <c r="O1749" i="2" a="1"/>
  <c r="O1749" i="2" s="1"/>
  <c r="O1750" i="2" a="1"/>
  <c r="O1750" i="2" s="1"/>
  <c r="O1751" i="2" a="1"/>
  <c r="O1751" i="2" s="1"/>
  <c r="O1752" i="2" a="1"/>
  <c r="O1752" i="2" s="1"/>
  <c r="O1753" i="2" a="1"/>
  <c r="O1753" i="2" s="1"/>
  <c r="O1754" i="2" a="1"/>
  <c r="O1754" i="2" s="1"/>
  <c r="O1755" i="2" a="1"/>
  <c r="O1755" i="2" s="1"/>
  <c r="O1756" i="2" a="1"/>
  <c r="O1756" i="2" s="1"/>
  <c r="O1757" i="2" a="1"/>
  <c r="O1757" i="2" s="1"/>
  <c r="O1758" i="2" a="1"/>
  <c r="O1758" i="2" s="1"/>
  <c r="O1759" i="2" a="1"/>
  <c r="O1759" i="2" s="1"/>
  <c r="O1760" i="2" a="1"/>
  <c r="O1760" i="2" s="1"/>
  <c r="O1761" i="2" a="1"/>
  <c r="O1761" i="2" s="1"/>
  <c r="O1762" i="2" a="1"/>
  <c r="O1762" i="2" s="1"/>
  <c r="O1763" i="2" a="1"/>
  <c r="O1763" i="2" s="1"/>
  <c r="O1764" i="2" a="1"/>
  <c r="O1764" i="2" s="1"/>
  <c r="O1765" i="2" a="1"/>
  <c r="O1765" i="2" s="1"/>
  <c r="O1766" i="2" a="1"/>
  <c r="O1766" i="2" s="1"/>
  <c r="O1767" i="2" a="1"/>
  <c r="O1767" i="2" s="1"/>
  <c r="O1768" i="2" a="1"/>
  <c r="O1768" i="2" s="1"/>
  <c r="O1769" i="2" a="1"/>
  <c r="O1769" i="2" s="1"/>
  <c r="O1770" i="2" a="1"/>
  <c r="O1770" i="2" s="1"/>
  <c r="O1771" i="2" a="1"/>
  <c r="O1771" i="2" s="1"/>
  <c r="O1772" i="2" a="1"/>
  <c r="O1772" i="2" s="1"/>
  <c r="O1773" i="2" a="1"/>
  <c r="O1773" i="2" s="1"/>
  <c r="O1774" i="2" a="1"/>
  <c r="O1774" i="2" s="1"/>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s="1"/>
  <c r="O1785" i="2" a="1"/>
  <c r="O1785" i="2" s="1"/>
  <c r="O1786" i="2" a="1"/>
  <c r="O1786" i="2" s="1"/>
  <c r="O1787" i="2" a="1"/>
  <c r="O1787" i="2" s="1"/>
  <c r="O1788" i="2" a="1"/>
  <c r="O1788" i="2" s="1"/>
  <c r="O1789" i="2" a="1"/>
  <c r="O1789" i="2" s="1"/>
  <c r="O1790" i="2" a="1"/>
  <c r="O1790" i="2" s="1"/>
  <c r="O1791" i="2" a="1"/>
  <c r="O1791" i="2" s="1"/>
  <c r="O1792" i="2" a="1"/>
  <c r="O1792" i="2" s="1"/>
  <c r="O1793" i="2" a="1"/>
  <c r="O1793" i="2" s="1"/>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s="1"/>
  <c r="O1804" i="2" a="1"/>
  <c r="O1804" i="2" s="1"/>
  <c r="O1805" i="2" a="1"/>
  <c r="O1805" i="2" s="1"/>
  <c r="O1806" i="2" a="1"/>
  <c r="O1806" i="2" s="1"/>
  <c r="O1807" i="2" a="1"/>
  <c r="O1807" i="2" s="1"/>
  <c r="O1808" i="2" a="1"/>
  <c r="O1808" i="2" s="1"/>
  <c r="O1809" i="2" a="1"/>
  <c r="O1809" i="2" s="1"/>
  <c r="O1810" i="2" a="1"/>
  <c r="O1810" i="2" s="1"/>
  <c r="O1811" i="2" a="1"/>
  <c r="O1811" i="2" s="1"/>
  <c r="O1812" i="2" a="1"/>
  <c r="O1812" i="2" s="1"/>
  <c r="O1813" i="2" a="1"/>
  <c r="O1813" i="2" s="1"/>
  <c r="O1814" i="2" a="1"/>
  <c r="O1814" i="2" s="1"/>
  <c r="O1815" i="2" a="1"/>
  <c r="O1815" i="2" s="1"/>
  <c r="O1816" i="2" a="1"/>
  <c r="O1816" i="2" s="1"/>
  <c r="O1817" i="2" a="1"/>
  <c r="O1817" i="2" s="1"/>
  <c r="O1818" i="2" a="1"/>
  <c r="O1818" i="2" s="1"/>
  <c r="O1819" i="2" a="1"/>
  <c r="O1819" i="2" s="1"/>
  <c r="O1820" i="2" a="1"/>
  <c r="O1820" i="2" s="1"/>
  <c r="O1821" i="2" a="1"/>
  <c r="O1821" i="2" s="1"/>
  <c r="O1822" i="2" a="1"/>
  <c r="O1822" i="2" s="1"/>
  <c r="O1823" i="2" a="1"/>
  <c r="O1823" i="2" s="1"/>
  <c r="O1824" i="2" a="1"/>
  <c r="O1824" i="2" s="1"/>
  <c r="O1825" i="2" a="1"/>
  <c r="O1825" i="2" s="1"/>
  <c r="O1826" i="2" a="1"/>
  <c r="O1826" i="2" s="1"/>
  <c r="O1827" i="2" a="1"/>
  <c r="O1827" i="2" s="1"/>
  <c r="O1828" i="2" a="1"/>
  <c r="O1828" i="2" s="1"/>
  <c r="O1829" i="2" a="1"/>
  <c r="O1829" i="2" s="1"/>
  <c r="O1830" i="2" a="1"/>
  <c r="O1830" i="2" s="1"/>
  <c r="O1831" i="2" a="1"/>
  <c r="O1831" i="2" s="1"/>
  <c r="O1832" i="2" a="1"/>
  <c r="O1832" i="2" s="1"/>
  <c r="O1833" i="2" a="1"/>
  <c r="O1833" i="2" s="1"/>
  <c r="O1834" i="2" a="1"/>
  <c r="O1834" i="2" s="1"/>
  <c r="O1835" i="2" a="1"/>
  <c r="O1835" i="2" s="1"/>
  <c r="O1836" i="2" a="1"/>
  <c r="O1836" i="2" s="1"/>
  <c r="O1837" i="2" a="1"/>
  <c r="O1837" i="2" s="1"/>
  <c r="O1838" i="2" a="1"/>
  <c r="O1838" i="2" s="1"/>
  <c r="O1839" i="2" a="1"/>
  <c r="O1839" i="2" s="1"/>
  <c r="O1840" i="2" a="1"/>
  <c r="O1840" i="2" s="1"/>
  <c r="O1841" i="2" a="1"/>
  <c r="O1841" i="2" s="1"/>
  <c r="O1842" i="2" a="1"/>
  <c r="O1842" i="2" s="1"/>
  <c r="O1843" i="2" a="1"/>
  <c r="O1843" i="2" s="1"/>
  <c r="O1844" i="2" a="1"/>
  <c r="O1844" i="2" s="1"/>
  <c r="O1845" i="2" a="1"/>
  <c r="O1845" i="2" s="1"/>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s="1"/>
  <c r="O1856" i="2" a="1"/>
  <c r="O1856" i="2" s="1"/>
  <c r="O1857" i="2" a="1"/>
  <c r="O1857" i="2" s="1"/>
  <c r="O1858" i="2" a="1"/>
  <c r="O1858" i="2" s="1"/>
  <c r="O1859" i="2" a="1"/>
  <c r="O1859" i="2" s="1"/>
  <c r="O1860" i="2" a="1"/>
  <c r="O1860" i="2" s="1"/>
  <c r="O1861" i="2" a="1"/>
  <c r="O1861" i="2" s="1"/>
  <c r="O1862" i="2" a="1"/>
  <c r="O1862" i="2" s="1"/>
  <c r="O1863" i="2" a="1"/>
  <c r="O1863" i="2" s="1"/>
  <c r="O1864" i="2" a="1"/>
  <c r="O1864" i="2" s="1"/>
  <c r="O1865" i="2" a="1"/>
  <c r="O1865" i="2" s="1"/>
  <c r="O1866" i="2" a="1"/>
  <c r="O1866" i="2" s="1"/>
  <c r="O1867" i="2" a="1"/>
  <c r="O1867" i="2" s="1"/>
  <c r="O1868" i="2" a="1"/>
  <c r="O1868" i="2" s="1"/>
  <c r="O1869" i="2" a="1"/>
  <c r="O1869" i="2" s="1"/>
  <c r="O1870" i="2" a="1"/>
  <c r="O1870" i="2" s="1"/>
  <c r="O1871" i="2" a="1"/>
  <c r="O1871" i="2" s="1"/>
  <c r="O1872" i="2" a="1"/>
  <c r="O1872" i="2" s="1"/>
  <c r="O1873" i="2" a="1"/>
  <c r="O1873" i="2" s="1"/>
  <c r="O1874" i="2" a="1"/>
  <c r="O1874" i="2" s="1"/>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s="1"/>
  <c r="O1886" i="2" a="1"/>
  <c r="O1886" i="2" s="1"/>
  <c r="O1887" i="2" a="1"/>
  <c r="O1887" i="2" s="1"/>
  <c r="O1888" i="2" a="1"/>
  <c r="O1888" i="2" s="1"/>
  <c r="O1889" i="2" a="1"/>
  <c r="O1889" i="2" s="1"/>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s="1"/>
  <c r="O1900" i="2" a="1"/>
  <c r="O1900" i="2" s="1"/>
  <c r="O1901" i="2" a="1"/>
  <c r="O1901" i="2" s="1"/>
  <c r="O1902" i="2" a="1"/>
  <c r="O1902" i="2" s="1"/>
  <c r="O1903" i="2" a="1"/>
  <c r="O1903" i="2" s="1"/>
  <c r="O1904" i="2" a="1"/>
  <c r="O1904" i="2" s="1"/>
  <c r="O1905" i="2" a="1"/>
  <c r="O1905" i="2" s="1"/>
  <c r="O1906" i="2" a="1"/>
  <c r="O1906" i="2" s="1"/>
  <c r="O1907" i="2" a="1"/>
  <c r="O1907" i="2" s="1"/>
  <c r="O1908" i="2" a="1"/>
  <c r="O1908" i="2" s="1"/>
  <c r="O1909" i="2" a="1"/>
  <c r="O1909" i="2" s="1"/>
  <c r="O1910" i="2" a="1"/>
  <c r="O1910" i="2" s="1"/>
  <c r="O1911" i="2" a="1"/>
  <c r="O1911" i="2" s="1"/>
  <c r="O1912" i="2" a="1"/>
  <c r="O1912" i="2" s="1"/>
  <c r="O1913" i="2" a="1"/>
  <c r="O1913" i="2" s="1"/>
  <c r="O1914" i="2" a="1"/>
  <c r="O1914" i="2" s="1"/>
  <c r="O1915" i="2" a="1"/>
  <c r="O1915" i="2" s="1"/>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s="1"/>
  <c r="O1928" i="2" a="1"/>
  <c r="O1928" i="2" s="1"/>
  <c r="O1929" i="2" a="1"/>
  <c r="O1929" i="2" s="1"/>
  <c r="O1930" i="2" a="1"/>
  <c r="O1930" i="2" s="1"/>
  <c r="O1931" i="2" a="1"/>
  <c r="O1931" i="2" s="1"/>
  <c r="O1932" i="2" a="1"/>
  <c r="O1932" i="2" s="1"/>
  <c r="O1933" i="2" a="1"/>
  <c r="O1933" i="2" s="1"/>
  <c r="O1934" i="2" a="1"/>
  <c r="O1934" i="2" s="1"/>
  <c r="O1935" i="2" a="1"/>
  <c r="O1935" i="2" s="1"/>
  <c r="O1936" i="2" a="1"/>
  <c r="O1936" i="2" s="1"/>
  <c r="O1937" i="2" a="1"/>
  <c r="O1937" i="2" s="1"/>
  <c r="O1938" i="2" a="1"/>
  <c r="O1938" i="2" s="1"/>
  <c r="O1939" i="2" a="1"/>
  <c r="O1939" i="2" s="1"/>
  <c r="O1940" i="2" a="1"/>
  <c r="O1940" i="2" s="1"/>
  <c r="O1941" i="2" a="1"/>
  <c r="O1941" i="2" s="1"/>
  <c r="O1942" i="2" a="1"/>
  <c r="O1942" i="2" s="1"/>
  <c r="O1943" i="2" a="1"/>
  <c r="O1943" i="2" s="1"/>
  <c r="O1944" i="2" a="1"/>
  <c r="O1944" i="2" s="1"/>
  <c r="O1945" i="2" a="1"/>
  <c r="O1945" i="2" s="1"/>
  <c r="O1946" i="2" a="1"/>
  <c r="O1946" i="2" s="1"/>
  <c r="O1947" i="2" a="1"/>
  <c r="O1947" i="2" s="1"/>
  <c r="O1948" i="2" a="1"/>
  <c r="O1948" i="2" s="1"/>
  <c r="O1949" i="2" a="1"/>
  <c r="O1949" i="2" s="1"/>
  <c r="O1950" i="2" a="1"/>
  <c r="O1950" i="2" s="1"/>
  <c r="O1951" i="2" a="1"/>
  <c r="O1951" i="2" s="1"/>
  <c r="O1952" i="2" a="1"/>
  <c r="O1952" i="2" s="1"/>
  <c r="O1953" i="2" a="1"/>
  <c r="O1953" i="2" s="1"/>
  <c r="O1954" i="2" a="1"/>
  <c r="O1954" i="2" s="1"/>
  <c r="O1955" i="2" a="1"/>
  <c r="O1955" i="2" s="1"/>
  <c r="O1956" i="2" a="1"/>
  <c r="O1956" i="2" s="1"/>
  <c r="O1957" i="2" a="1"/>
  <c r="O1957" i="2" s="1"/>
  <c r="O1958" i="2" a="1"/>
  <c r="O1958" i="2" s="1"/>
  <c r="O1959" i="2" a="1"/>
  <c r="O1959" i="2" s="1"/>
  <c r="O1960" i="2" a="1"/>
  <c r="O1960" i="2" s="1"/>
  <c r="O1961" i="2" a="1"/>
  <c r="O1961" i="2" s="1"/>
  <c r="O1962" i="2" a="1"/>
  <c r="O1962" i="2" s="1"/>
  <c r="O1963" i="2" a="1"/>
  <c r="O1963" i="2" s="1"/>
  <c r="O1964" i="2" a="1"/>
  <c r="O1964" i="2" s="1"/>
  <c r="O1965" i="2" a="1"/>
  <c r="O1965" i="2" s="1"/>
  <c r="O1966" i="2" a="1"/>
  <c r="O1966" i="2" s="1"/>
  <c r="O1967" i="2" a="1"/>
  <c r="O1967" i="2" s="1"/>
  <c r="O1968" i="2" a="1"/>
  <c r="O1968" i="2" s="1"/>
  <c r="O1969" i="2" a="1"/>
  <c r="O1969" i="2" s="1"/>
  <c r="O1970" i="2" a="1"/>
  <c r="O1970" i="2" s="1"/>
  <c r="O1971" i="2" a="1"/>
  <c r="O1971" i="2" s="1"/>
  <c r="O1972" i="2" a="1"/>
  <c r="O1972" i="2" s="1"/>
  <c r="O1973" i="2" a="1"/>
  <c r="O1973" i="2" s="1"/>
  <c r="O1974" i="2" a="1"/>
  <c r="O1974" i="2" s="1"/>
  <c r="O1975" i="2" a="1"/>
  <c r="O1975" i="2" s="1"/>
  <c r="O1976" i="2" a="1"/>
  <c r="O1976" i="2" s="1"/>
  <c r="O1977" i="2" a="1"/>
  <c r="O1977" i="2" s="1"/>
  <c r="O1978" i="2" a="1"/>
  <c r="O1978" i="2" s="1"/>
  <c r="O1979" i="2" a="1"/>
  <c r="O1979" i="2" s="1"/>
  <c r="O1980" i="2" a="1"/>
  <c r="O1980" i="2" s="1"/>
  <c r="O1981" i="2" a="1"/>
  <c r="O1981" i="2" s="1"/>
  <c r="O1982" i="2" a="1"/>
  <c r="O1982" i="2" s="1"/>
  <c r="O1983" i="2" a="1"/>
  <c r="O1983" i="2" s="1"/>
  <c r="O1984" i="2" a="1"/>
  <c r="O1984" i="2" s="1"/>
  <c r="O1985" i="2" a="1"/>
  <c r="O1985" i="2" s="1"/>
  <c r="O1986" i="2" a="1"/>
  <c r="O1986" i="2" s="1"/>
  <c r="O1987" i="2" a="1"/>
  <c r="O1987" i="2" s="1"/>
  <c r="O1988" i="2" a="1"/>
  <c r="O1988" i="2" s="1"/>
  <c r="O1989" i="2" a="1"/>
  <c r="O1989" i="2" s="1"/>
  <c r="O1990" i="2" a="1"/>
  <c r="O1990" i="2" s="1"/>
  <c r="O1991" i="2" a="1"/>
  <c r="O1991" i="2" s="1"/>
  <c r="O1992" i="2" a="1"/>
  <c r="O1992" i="2" s="1"/>
  <c r="O1993" i="2" a="1"/>
  <c r="O1993" i="2" s="1"/>
  <c r="O1994" i="2" a="1"/>
  <c r="O1994" i="2" s="1"/>
  <c r="O1995" i="2" a="1"/>
  <c r="O1995" i="2" s="1"/>
  <c r="O1996" i="2" a="1"/>
  <c r="O1996" i="2" s="1"/>
  <c r="O1997" i="2" a="1"/>
  <c r="O1997" i="2" s="1"/>
  <c r="O1998" i="2" a="1"/>
  <c r="O1998" i="2" s="1"/>
  <c r="O1999" i="2" a="1"/>
  <c r="O1999" i="2" s="1"/>
  <c r="O2000" i="2" a="1"/>
  <c r="O2000" i="2" s="1"/>
  <c r="O2001" i="2" a="1"/>
  <c r="O2001" i="2" s="1"/>
  <c r="O2002" i="2" a="1"/>
  <c r="O2002" i="2" s="1"/>
  <c r="O2003" i="2" a="1"/>
  <c r="O2003" i="2" s="1"/>
  <c r="O2004" i="2" a="1"/>
  <c r="O2004" i="2" s="1"/>
  <c r="O2005" i="2" a="1"/>
  <c r="O2005" i="2" s="1"/>
  <c r="O2006" i="2" a="1"/>
  <c r="O2006" i="2" s="1"/>
  <c r="O2007" i="2" a="1"/>
  <c r="O2007" i="2" s="1"/>
  <c r="O2008" i="2" a="1"/>
  <c r="O2008" i="2" s="1"/>
  <c r="O2009" i="2" a="1"/>
  <c r="O2009" i="2" s="1"/>
  <c r="O2010" i="2" a="1"/>
  <c r="O2010" i="2" s="1"/>
  <c r="O2011" i="2" a="1"/>
  <c r="O2011" i="2" s="1"/>
  <c r="O2012" i="2" a="1"/>
  <c r="O2012" i="2" s="1"/>
  <c r="O2013" i="2" a="1"/>
  <c r="O2013" i="2" s="1"/>
  <c r="O2014" i="2" a="1"/>
  <c r="O2014" i="2" s="1"/>
  <c r="O2015" i="2" a="1"/>
  <c r="O2015" i="2" s="1"/>
  <c r="O2016" i="2" a="1"/>
  <c r="O2016" i="2" s="1"/>
  <c r="O2017" i="2" a="1"/>
  <c r="O2017" i="2" s="1"/>
  <c r="O2018" i="2" a="1"/>
  <c r="O2018" i="2" s="1"/>
  <c r="O2019" i="2" a="1"/>
  <c r="O2019" i="2" s="1"/>
  <c r="O2020" i="2" a="1"/>
  <c r="O2020" i="2" s="1"/>
  <c r="O2021" i="2" a="1"/>
  <c r="O2021" i="2" s="1"/>
  <c r="O2022" i="2" a="1"/>
  <c r="O2022" i="2" s="1"/>
  <c r="O2023" i="2" a="1"/>
  <c r="O2023" i="2" s="1"/>
  <c r="O2024" i="2" a="1"/>
  <c r="O2024" i="2" s="1"/>
  <c r="O2025" i="2" a="1"/>
  <c r="O2025" i="2" s="1"/>
  <c r="O2026" i="2" a="1"/>
  <c r="O2026" i="2" s="1"/>
  <c r="O2027" i="2" a="1"/>
  <c r="O2027" i="2" s="1"/>
  <c r="O2028" i="2" a="1"/>
  <c r="O2028" i="2" s="1"/>
  <c r="O2029" i="2" a="1"/>
  <c r="O2029" i="2" s="1"/>
  <c r="O2030" i="2" a="1"/>
  <c r="O2030" i="2" s="1"/>
  <c r="O2031" i="2" a="1"/>
  <c r="O2031" i="2" s="1"/>
  <c r="O2032" i="2" a="1"/>
  <c r="O2032" i="2" s="1"/>
  <c r="O2033" i="2" a="1"/>
  <c r="O2033" i="2" s="1"/>
  <c r="O2034" i="2" a="1"/>
  <c r="O2034" i="2" s="1"/>
  <c r="O2035" i="2" a="1"/>
  <c r="O2035" i="2" s="1"/>
  <c r="O2036" i="2" a="1"/>
  <c r="O2036" i="2" s="1"/>
  <c r="O2037" i="2" a="1"/>
  <c r="O2037" i="2" s="1"/>
  <c r="O2038" i="2" a="1"/>
  <c r="O2038" i="2" s="1"/>
  <c r="O2039" i="2" a="1"/>
  <c r="O2039" i="2" s="1"/>
  <c r="O2040" i="2" a="1"/>
  <c r="O2040" i="2" s="1"/>
  <c r="O2041" i="2" a="1"/>
  <c r="O2041" i="2" s="1"/>
  <c r="O2042" i="2" a="1"/>
  <c r="O2042" i="2" s="1"/>
  <c r="O2043" i="2" a="1"/>
  <c r="O2043" i="2" s="1"/>
  <c r="O2044" i="2" a="1"/>
  <c r="O2044" i="2" s="1"/>
  <c r="O2045" i="2" a="1"/>
  <c r="O2045" i="2" s="1"/>
  <c r="O2046" i="2" a="1"/>
  <c r="O2046" i="2" s="1"/>
  <c r="O2047" i="2" a="1"/>
  <c r="O2047" i="2" s="1"/>
  <c r="O2048" i="2" a="1"/>
  <c r="O2048" i="2" s="1"/>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s="1"/>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s="1"/>
  <c r="O2073" i="2" a="1"/>
  <c r="O2073" i="2" s="1"/>
  <c r="O2074" i="2" a="1"/>
  <c r="O2074" i="2" s="1"/>
  <c r="O2075" i="2" a="1"/>
  <c r="O2075" i="2" s="1"/>
  <c r="O2076" i="2" a="1"/>
  <c r="O2076" i="2" s="1"/>
  <c r="O2077" i="2" a="1"/>
  <c r="O2077" i="2" s="1"/>
  <c r="O2078" i="2" a="1"/>
  <c r="O2078" i="2" s="1"/>
  <c r="O2079" i="2" a="1"/>
  <c r="O2079" i="2" s="1"/>
  <c r="O2080" i="2" a="1"/>
  <c r="O2080" i="2" s="1"/>
  <c r="O2081" i="2" a="1"/>
  <c r="O2081" i="2" s="1"/>
  <c r="O2082" i="2" a="1"/>
  <c r="O2082" i="2" s="1"/>
  <c r="O2083" i="2" a="1"/>
  <c r="O2083" i="2" s="1"/>
  <c r="O2084" i="2" a="1"/>
  <c r="O2084" i="2" s="1"/>
  <c r="O2085" i="2" a="1"/>
  <c r="O2085" i="2" s="1"/>
  <c r="O2086" i="2" a="1"/>
  <c r="O2086" i="2" s="1"/>
  <c r="O2087" i="2" a="1"/>
  <c r="O2087" i="2" s="1"/>
  <c r="O2088" i="2" a="1"/>
  <c r="O2088" i="2" s="1"/>
  <c r="O2089" i="2" a="1"/>
  <c r="O2089" i="2" s="1"/>
  <c r="O2090" i="2" a="1"/>
  <c r="O2090" i="2" s="1"/>
  <c r="O2091" i="2" a="1"/>
  <c r="O2091" i="2" s="1"/>
  <c r="O2092" i="2" a="1"/>
  <c r="O2092" i="2" s="1"/>
  <c r="O2093" i="2" a="1"/>
  <c r="O2093" i="2" s="1"/>
  <c r="O2094" i="2" a="1"/>
  <c r="O2094" i="2" s="1"/>
  <c r="O2095" i="2" a="1"/>
  <c r="O2095" i="2" s="1"/>
  <c r="O2096" i="2" a="1"/>
  <c r="O2096" i="2" s="1"/>
  <c r="O2097" i="2" a="1"/>
  <c r="O2097" i="2" s="1"/>
  <c r="O2098" i="2" a="1"/>
  <c r="O2098" i="2" s="1"/>
  <c r="O2099" i="2" a="1"/>
  <c r="O2099" i="2" s="1"/>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s="1"/>
  <c r="O2115" i="2" a="1"/>
  <c r="O2115" i="2" s="1"/>
  <c r="O2116" i="2" a="1"/>
  <c r="O2116" i="2" s="1"/>
  <c r="O2117" i="2" a="1"/>
  <c r="O2117" i="2" s="1"/>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s="1"/>
  <c r="O2128" i="2" a="1"/>
  <c r="O2128" i="2" s="1"/>
  <c r="O2129" i="2" a="1"/>
  <c r="O2129" i="2" s="1"/>
  <c r="O2130" i="2" a="1"/>
  <c r="O2130" i="2" s="1"/>
  <c r="O2131" i="2" a="1"/>
  <c r="O2131" i="2" s="1"/>
  <c r="O2132" i="2" a="1"/>
  <c r="O2132" i="2" s="1"/>
  <c r="O2133" i="2" a="1"/>
  <c r="O2133" i="2" s="1"/>
  <c r="O2134" i="2" a="1"/>
  <c r="O2134" i="2" s="1"/>
  <c r="O2135" i="2" a="1"/>
  <c r="O2135" i="2" s="1"/>
  <c r="O2136" i="2" a="1"/>
  <c r="O2136" i="2" s="1"/>
  <c r="O2137" i="2" a="1"/>
  <c r="O2137" i="2" s="1"/>
  <c r="O2138" i="2" a="1"/>
  <c r="O2138" i="2" s="1"/>
  <c r="O2139" i="2" a="1"/>
  <c r="O2139" i="2" s="1"/>
  <c r="O2140" i="2" a="1"/>
  <c r="O2140" i="2" s="1"/>
  <c r="O2141" i="2" a="1"/>
  <c r="O2141" i="2" s="1"/>
  <c r="O2142" i="2" a="1"/>
  <c r="O2142" i="2" s="1"/>
  <c r="O2143" i="2" a="1"/>
  <c r="O2143" i="2" s="1"/>
  <c r="O2144" i="2" a="1"/>
  <c r="O2144" i="2" s="1"/>
  <c r="O2145" i="2" a="1"/>
  <c r="O2145" i="2" s="1"/>
  <c r="O2146" i="2" a="1"/>
  <c r="O2146" i="2" s="1"/>
  <c r="O2147" i="2" a="1"/>
  <c r="O2147" i="2" s="1"/>
  <c r="O2148" i="2" a="1"/>
  <c r="O2148" i="2" s="1"/>
  <c r="O2149" i="2" a="1"/>
  <c r="O2149" i="2" s="1"/>
  <c r="O2150" i="2" a="1"/>
  <c r="O2150" i="2" s="1"/>
  <c r="O2151" i="2" a="1"/>
  <c r="O2151" i="2" s="1"/>
  <c r="O2152" i="2" a="1"/>
  <c r="O2152" i="2" s="1"/>
  <c r="O2153" i="2" a="1"/>
  <c r="O2153" i="2" s="1"/>
  <c r="O2154" i="2" a="1"/>
  <c r="O2154" i="2" s="1"/>
  <c r="O2155" i="2" a="1"/>
  <c r="O2155" i="2" s="1"/>
  <c r="O2156" i="2" a="1"/>
  <c r="O2156" i="2" s="1"/>
  <c r="O2157" i="2" a="1"/>
  <c r="O2157" i="2" s="1"/>
  <c r="O2158" i="2" a="1"/>
  <c r="O2158" i="2" s="1"/>
  <c r="O2159" i="2" a="1"/>
  <c r="O2159" i="2" s="1"/>
  <c r="O2160" i="2" a="1"/>
  <c r="O2160" i="2" s="1"/>
  <c r="O2161" i="2" a="1"/>
  <c r="O2161" i="2" s="1"/>
  <c r="O2162" i="2" a="1"/>
  <c r="O2162" i="2" s="1"/>
  <c r="O2163" i="2" a="1"/>
  <c r="O2163" i="2" s="1"/>
  <c r="O2164" i="2" a="1"/>
  <c r="O2164" i="2" s="1"/>
  <c r="O2165" i="2" a="1"/>
  <c r="O2165" i="2" s="1"/>
  <c r="O2166" i="2" a="1"/>
  <c r="O2166" i="2" s="1"/>
  <c r="O2167" i="2" a="1"/>
  <c r="O2167" i="2" s="1"/>
  <c r="O2168" i="2" a="1"/>
  <c r="O2168" i="2" s="1"/>
  <c r="O2169" i="2" a="1"/>
  <c r="O2169" i="2" s="1"/>
  <c r="O2170" i="2" a="1"/>
  <c r="O2170" i="2" s="1"/>
  <c r="O2171" i="2" a="1"/>
  <c r="O2171" i="2" s="1"/>
  <c r="O2172" i="2" a="1"/>
  <c r="O2172" i="2" s="1"/>
  <c r="O2173" i="2" a="1"/>
  <c r="O2173" i="2" s="1"/>
  <c r="O2174" i="2" a="1"/>
  <c r="O2174" i="2" s="1"/>
  <c r="O2175" i="2" a="1"/>
  <c r="O2175" i="2" s="1"/>
  <c r="O2176" i="2" a="1"/>
  <c r="O2176" i="2" s="1"/>
  <c r="O2177" i="2" a="1"/>
  <c r="O2177" i="2" s="1"/>
  <c r="O2178" i="2" a="1"/>
  <c r="O2178" i="2" s="1"/>
  <c r="O2179" i="2" a="1"/>
  <c r="O2179" i="2" s="1"/>
  <c r="O2180" i="2" a="1"/>
  <c r="O2180" i="2" s="1"/>
  <c r="O2181" i="2" a="1"/>
  <c r="O2181" i="2" s="1"/>
  <c r="O2182" i="2" a="1"/>
  <c r="O2182" i="2" s="1"/>
  <c r="O2183" i="2" a="1"/>
  <c r="O2183" i="2" s="1"/>
  <c r="O2184" i="2" a="1"/>
  <c r="O2184" i="2" s="1"/>
  <c r="O2185" i="2" a="1"/>
  <c r="O2185" i="2" s="1"/>
  <c r="O2186" i="2" a="1"/>
  <c r="O2186" i="2" s="1"/>
  <c r="O2187" i="2" a="1"/>
  <c r="O2187" i="2" s="1"/>
  <c r="O2188" i="2" a="1"/>
  <c r="O2188" i="2" s="1"/>
  <c r="O2189" i="2" a="1"/>
  <c r="O2189" i="2" s="1"/>
  <c r="O2190" i="2" a="1"/>
  <c r="O2190" i="2" s="1"/>
  <c r="O2191" i="2" a="1"/>
  <c r="O2191" i="2" s="1"/>
  <c r="O2192" i="2" a="1"/>
  <c r="O2192" i="2" s="1"/>
  <c r="O2193" i="2" a="1"/>
  <c r="O2193" i="2" s="1"/>
  <c r="O2194" i="2" a="1"/>
  <c r="O2194" i="2" s="1"/>
  <c r="O2195" i="2" a="1"/>
  <c r="O2195" i="2" s="1"/>
  <c r="O2196" i="2" a="1"/>
  <c r="O2196" i="2" s="1"/>
  <c r="O2197" i="2" a="1"/>
  <c r="O2197" i="2" s="1"/>
  <c r="O2198" i="2" a="1"/>
  <c r="O2198" i="2" s="1"/>
  <c r="O2199" i="2" a="1"/>
  <c r="O2199" i="2" s="1"/>
  <c r="O2200" i="2" a="1"/>
  <c r="O2200" i="2" s="1"/>
  <c r="O2201" i="2" a="1"/>
  <c r="O2201" i="2" s="1"/>
  <c r="O2202" i="2" a="1"/>
  <c r="O2202" i="2" s="1"/>
  <c r="O2203" i="2" a="1"/>
  <c r="O2203" i="2" s="1"/>
  <c r="O2204" i="2" a="1"/>
  <c r="O2204" i="2" s="1"/>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s="1"/>
  <c r="O2215" i="2" a="1"/>
  <c r="O2215" i="2" s="1"/>
  <c r="O2216" i="2" a="1"/>
  <c r="O2216" i="2" s="1"/>
  <c r="O2217" i="2" a="1"/>
  <c r="O2217" i="2" s="1"/>
  <c r="O2218" i="2" a="1"/>
  <c r="O2218" i="2" s="1"/>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s="1"/>
  <c r="O2232" i="2" a="1"/>
  <c r="O2232" i="2" s="1"/>
  <c r="O2233" i="2" a="1"/>
  <c r="O2233" i="2" s="1"/>
  <c r="O2234" i="2" a="1"/>
  <c r="O2234" i="2" s="1"/>
  <c r="O2235" i="2" a="1"/>
  <c r="O2235" i="2" s="1"/>
  <c r="O2236" i="2" a="1"/>
  <c r="O2236" i="2" s="1"/>
  <c r="O2237" i="2" a="1"/>
  <c r="O2237" i="2" s="1"/>
  <c r="O2238" i="2" a="1"/>
  <c r="O2238" i="2" s="1"/>
  <c r="O2239" i="2" a="1"/>
  <c r="O2239" i="2" s="1"/>
  <c r="O2240" i="2" a="1"/>
  <c r="O2240" i="2" s="1"/>
  <c r="O2241" i="2" a="1"/>
  <c r="O2241" i="2" s="1"/>
  <c r="O2242" i="2" a="1"/>
  <c r="O2242" i="2" s="1"/>
  <c r="O2243" i="2" a="1"/>
  <c r="O2243" i="2" s="1"/>
  <c r="O2244" i="2" a="1"/>
  <c r="O2244" i="2" s="1"/>
  <c r="O2245" i="2" a="1"/>
  <c r="O2245" i="2" s="1"/>
  <c r="O2246" i="2" a="1"/>
  <c r="O2246" i="2" s="1"/>
  <c r="O2247" i="2" a="1"/>
  <c r="O2247" i="2" s="1"/>
  <c r="O2248" i="2" a="1"/>
  <c r="O2248" i="2" s="1"/>
  <c r="O2249" i="2" a="1"/>
  <c r="O2249" i="2" s="1"/>
  <c r="O2250" i="2" a="1"/>
  <c r="O2250" i="2" s="1"/>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s="1"/>
  <c r="O2264" i="2" a="1"/>
  <c r="O2264" i="2" s="1"/>
  <c r="O2265" i="2" a="1"/>
  <c r="O2265" i="2" s="1"/>
  <c r="O2266" i="2" a="1"/>
  <c r="O2266" i="2" s="1"/>
  <c r="O2267" i="2" a="1"/>
  <c r="O2267" i="2" s="1"/>
  <c r="O2268" i="2" a="1"/>
  <c r="O2268" i="2" s="1"/>
  <c r="O2269" i="2" a="1"/>
  <c r="O2269" i="2" s="1"/>
  <c r="O2270" i="2" a="1"/>
  <c r="O2270" i="2" s="1"/>
  <c r="O2271" i="2" a="1"/>
  <c r="O2271" i="2" s="1"/>
  <c r="O2272" i="2" a="1"/>
  <c r="O2272" i="2" s="1"/>
  <c r="O2273" i="2" a="1"/>
  <c r="O2273" i="2" s="1"/>
  <c r="O2274" i="2" a="1"/>
  <c r="O2274" i="2" s="1"/>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s="1"/>
  <c r="O2296" i="2" a="1"/>
  <c r="O2296" i="2" s="1"/>
  <c r="O2297" i="2" a="1"/>
  <c r="O2297" i="2" s="1"/>
  <c r="O2298" i="2" a="1"/>
  <c r="O2298" i="2" s="1"/>
  <c r="O2299" i="2" a="1"/>
  <c r="O2299" i="2" s="1"/>
  <c r="O2300" i="2" a="1"/>
  <c r="O2300" i="2" s="1"/>
  <c r="O2301" i="2" a="1"/>
  <c r="O2301" i="2" s="1"/>
  <c r="O2302" i="2" a="1"/>
  <c r="O2302" i="2" s="1"/>
  <c r="O2303" i="2" a="1"/>
  <c r="O2303" i="2" s="1"/>
  <c r="O2304" i="2" a="1"/>
  <c r="O2304" i="2" s="1"/>
  <c r="O2305" i="2" a="1"/>
  <c r="O2305" i="2" s="1"/>
  <c r="O2306" i="2" a="1"/>
  <c r="O2306" i="2" s="1"/>
  <c r="O2307" i="2" a="1"/>
  <c r="O2307" i="2" s="1"/>
  <c r="O2308" i="2" a="1"/>
  <c r="O2308" i="2" s="1"/>
  <c r="O2309" i="2" a="1"/>
  <c r="O2309" i="2" s="1"/>
  <c r="O2310" i="2" a="1"/>
  <c r="O2310" i="2" s="1"/>
  <c r="O2311" i="2" a="1"/>
  <c r="O2311" i="2" s="1"/>
  <c r="O2312" i="2" a="1"/>
  <c r="O2312" i="2" s="1"/>
  <c r="O2313" i="2" a="1"/>
  <c r="O2313" i="2" s="1"/>
  <c r="O2314" i="2" a="1"/>
  <c r="O2314" i="2" s="1"/>
  <c r="O2315" i="2" a="1"/>
  <c r="O2315" i="2" s="1"/>
  <c r="O2316" i="2" a="1"/>
  <c r="O2316" i="2" s="1"/>
  <c r="O2317" i="2" a="1"/>
  <c r="O2317" i="2" s="1"/>
  <c r="O2318" i="2" a="1"/>
  <c r="O2318" i="2" s="1"/>
  <c r="O2319" i="2" a="1"/>
  <c r="O2319" i="2" s="1"/>
  <c r="O2320" i="2" a="1"/>
  <c r="O2320" i="2" s="1"/>
  <c r="O2321" i="2" a="1"/>
  <c r="O2321" i="2" s="1"/>
  <c r="O2322" i="2" a="1"/>
  <c r="O2322" i="2" s="1"/>
  <c r="O2323" i="2" a="1"/>
  <c r="O2323" i="2" s="1"/>
  <c r="O2324" i="2" a="1"/>
  <c r="O2324" i="2" s="1"/>
  <c r="O2325" i="2" a="1"/>
  <c r="O2325" i="2" s="1"/>
  <c r="O2326" i="2" a="1"/>
  <c r="O2326" i="2" s="1"/>
  <c r="O2327" i="2" a="1"/>
  <c r="O2327" i="2" s="1"/>
  <c r="O2328" i="2" a="1"/>
  <c r="O2328" i="2" s="1"/>
  <c r="O2329" i="2" a="1"/>
  <c r="O2329" i="2" s="1"/>
  <c r="O2330" i="2" a="1"/>
  <c r="O2330" i="2" s="1"/>
  <c r="O2331" i="2" a="1"/>
  <c r="O2331" i="2" s="1"/>
  <c r="O2332" i="2" a="1"/>
  <c r="O2332" i="2" s="1"/>
  <c r="O2333" i="2" a="1"/>
  <c r="O2333" i="2" s="1"/>
  <c r="O2334" i="2" a="1"/>
  <c r="O2334" i="2" s="1"/>
  <c r="O2335" i="2" a="1"/>
  <c r="O2335" i="2" s="1"/>
  <c r="O2336" i="2" a="1"/>
  <c r="O2336" i="2" s="1"/>
  <c r="O2337" i="2" a="1"/>
  <c r="O2337" i="2" s="1"/>
  <c r="O3" i="2" a="1"/>
  <c r="O3" i="2" s="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3" i="2"/>
  <c r="L3" i="2"/>
  <c r="J4" i="2"/>
  <c r="L4" i="2" s="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3" i="2"/>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4" i="1"/>
  <c r="O5" i="1"/>
  <c r="O6" i="1"/>
  <c r="O7" i="1"/>
  <c r="O8" i="1"/>
  <c r="O9" i="1"/>
  <c r="O10" i="1"/>
  <c r="O11" i="1"/>
  <c r="O12" i="1"/>
  <c r="O13" i="1"/>
  <c r="O14" i="1"/>
  <c r="O15" i="1"/>
  <c r="O16" i="1"/>
  <c r="O17" i="1"/>
  <c r="O18" i="1"/>
  <c r="O19" i="1"/>
  <c r="O20"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4" i="1"/>
  <c r="M5" i="1"/>
  <c r="M6" i="1"/>
  <c r="M7" i="1"/>
  <c r="M8" i="1"/>
  <c r="M9" i="1"/>
  <c r="M10" i="1"/>
  <c r="M11" i="1"/>
  <c r="M12" i="1"/>
  <c r="M13" i="1"/>
  <c r="M14"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4" i="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563" i="2"/>
  <c r="L563" i="2" s="1"/>
  <c r="J564" i="2"/>
  <c r="L564" i="2" s="1"/>
  <c r="J565" i="2"/>
  <c r="L565" i="2" s="1"/>
  <c r="J566" i="2"/>
  <c r="L566"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N2" i="1" l="1"/>
  <c r="O2" i="1" s="1"/>
  <c r="L2" i="1"/>
  <c r="O21" i="1"/>
  <c r="M15" i="1"/>
  <c r="Q4" i="1" l="1"/>
  <c r="M2" i="1"/>
  <c r="J637" i="2"/>
  <c r="L637" i="2" s="1"/>
  <c r="J562" i="2"/>
  <c r="L56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<sst xmlns="http://schemas.openxmlformats.org/spreadsheetml/2006/main" count="125189" uniqueCount="8436">
  <si>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</si>
  <si>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</si>
  <si>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</si>
  <si>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</si>
  <si>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</si>
  <si>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</si>
  <si>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</si>
  <si>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</si>
  <si>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</si>
  <si>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</si>
  <si>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</si>
  <si>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</si>
  <si>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</si>
  <si>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</si>
  <si>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</si>
  <si>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</si>
  <si>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</si>
  <si>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</si>
  <si>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</si>
  <si>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</si>
  <si>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</si>
  <si>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</si>
  <si>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</si>
  <si>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</si>
  <si>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</si>
  <si>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</si>
  <si>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</si>
  <si>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</si>
  <si>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</si>
  <si>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</si>
  <si>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</si>
  <si>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</si>
  <si>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</si>
  <si>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</si>
  <si>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</si>
  <si>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</si>
  <si>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</si>
  <si>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</si>
  <si>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</si>
  <si>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</si>
  <si>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</si>
  <si>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</si>
  <si>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</si>
  <si>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</si>
  <si>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</si>
  <si>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</si>
  <si>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</si>
  <si>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</si>
  <si>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</si>
  <si>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</si>
  <si>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</si>
  <si>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</si>
  <si>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</si>
  <si>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</si>
  <si>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</si>
  <si>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</si>
  <si>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</si>
  <si>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</si>
  <si>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</si>
  <si>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</si>
  <si>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</si>
  <si>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</si>
  <si>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</si>
  <si>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</si>
  <si>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</si>
  <si>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</si>
  <si>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</si>
  <si>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</si>
  <si>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</si>
  <si>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</si>
  <si>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</si>
  <si>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</si>
  <si>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</si>
  <si>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</si>
  <si>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</si>
  <si>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</si>
  <si>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</si>
  <si>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</si>
  <si>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</si>
  <si>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</si>
  <si>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</si>
  <si>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</si>
  <si>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</si>
  <si>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</si>
  <si>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</si>
  <si>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</si>
  <si>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</si>
  <si>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</si>
  <si>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</si>
  <si>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</si>
  <si>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</si>
  <si>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</si>
  <si>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</si>
  <si>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</si>
  <si>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</si>
  <si>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</si>
  <si>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</si>
  <si>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</si>
  <si>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</si>
  <si>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</si>
  <si>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</si>
  <si>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</si>
  <si>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</si>
  <si>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</si>
  <si>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</si>
  <si>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</si>
  <si>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</si>
  <si>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</si>
  <si>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</si>
  <si>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</si>
  <si>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</si>
  <si>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</si>
  <si>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</si>
  <si>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</si>
  <si>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</si>
  <si>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</si>
  <si>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</si>
  <si>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</si>
  <si>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</si>
  <si>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</si>
  <si>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</si>
  <si>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</si>
  <si>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</si>
  <si>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</si>
  <si>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</si>
  <si>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</si>
  <si>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</si>
  <si>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</si>
  <si>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</si>
  <si>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</si>
  <si>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</si>
  <si>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</si>
  <si>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</si>
  <si>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</si>
  <si>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</si>
  <si>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</si>
  <si>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</si>
  <si>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</si>
  <si>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</si>
  <si>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</si>
  <si>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</si>
  <si>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</si>
  <si>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</si>
  <si>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</si>
  <si>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</si>
  <si>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</si>
  <si>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</si>
  <si>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</si>
  <si>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</si>
  <si>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</si>
  <si>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</si>
  <si>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</si>
  <si>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</si>
  <si>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</si>
  <si>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</si>
  <si>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</si>
  <si>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</si>
  <si>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</si>
  <si>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</si>
  <si>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</si>
  <si>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</si>
  <si>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</si>
  <si>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</si>
  <si>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</si>
  <si>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</si>
  <si>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</si>
  <si>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</si>
  <si>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</si>
  <si>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</si>
  <si>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</si>
  <si>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</si>
  <si>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</si>
  <si>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</si>
  <si>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</si>
  <si>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</si>
  <si>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</si>
  <si>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</si>
  <si>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</si>
  <si>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</si>
  <si>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</si>
  <si>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</si>
  <si>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</si>
  <si>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</si>
  <si>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</si>
  <si>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</si>
  <si>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</si>
  <si>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</si>
  <si>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</si>
  <si>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</si>
  <si>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</si>
  <si>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</si>
  <si>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</si>
  <si>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</si>
  <si>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</si>
  <si>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</si>
  <si>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</si>
  <si>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</si>
  <si>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</si>
  <si>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</si>
  <si>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</si>
  <si>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</si>
  <si>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</si>
  <si>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</si>
  <si>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</si>
  <si>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</si>
  <si>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</si>
  <si>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</si>
  <si>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</si>
  <si>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</si>
  <si>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</si>
  <si>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</si>
  <si>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</si>
  <si>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</si>
  <si>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</si>
  <si>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</si>
  <si>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</si>
  <si>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</si>
  <si>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</si>
  <si>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</si>
  <si>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</si>
  <si>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</si>
  <si>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</si>
  <si>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</si>
  <si>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</si>
  <si>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</si>
  <si>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</si>
  <si>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</si>
  <si>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</si>
  <si>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</si>
  <si>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</si>
  <si>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</si>
  <si>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</si>
  <si>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</si>
  <si>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</si>
  <si>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</si>
  <si>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</si>
  <si>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</si>
  <si>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</si>
  <si>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</si>
  <si>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</si>
  <si>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</si>
  <si>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</si>
  <si>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</si>
  <si>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</si>
  <si>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</si>
  <si>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</si>
  <si>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</si>
  <si>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</si>
  <si>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</si>
  <si>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</si>
  <si>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</si>
  <si>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</si>
  <si>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</si>
  <si>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</si>
  <si>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</si>
  <si>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</si>
  <si>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</si>
  <si>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</si>
  <si>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</si>
  <si>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</si>
  <si>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</si>
  <si>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</si>
  <si>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</si>
  <si>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</si>
  <si>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</si>
  <si>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</si>
  <si>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</si>
  <si>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</si>
  <si>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</si>
  <si>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</si>
  <si>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</si>
  <si>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</si>
  <si>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</si>
  <si>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</si>
  <si>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</si>
  <si>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</si>
  <si>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</si>
  <si>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</si>
  <si>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</si>
  <si>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</si>
  <si>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</si>
  <si>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</si>
  <si>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</si>
  <si>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</si>
  <si>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</si>
  <si>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</si>
  <si>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</si>
  <si>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</si>
  <si>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</si>
  <si>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</si>
  <si>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</si>
  <si>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</si>
  <si>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</si>
  <si>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</si>
  <si>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</si>
  <si>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</si>
  <si>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</si>
  <si>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</si>
  <si>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</si>
  <si>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</si>
  <si>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</si>
  <si>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</si>
  <si>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</si>
  <si>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</si>
  <si>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</si>
  <si>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</si>
  <si>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</si>
  <si>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</si>
  <si>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</si>
  <si>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</si>
  <si>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</si>
  <si>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</si>
  <si>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</si>
  <si>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</si>
  <si>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</si>
  <si>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</si>
  <si>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</si>
  <si>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</si>
  <si>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</si>
  <si>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</si>
  <si>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</si>
  <si>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</si>
  <si>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</si>
  <si>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</si>
  <si>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</si>
  <si>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</si>
  <si>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</si>
  <si>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</si>
  <si>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</si>
  <si>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</si>
  <si>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</si>
  <si>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</si>
  <si>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</si>
  <si>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</si>
  <si>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</si>
  <si>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</si>
  <si>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</si>
  <si>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</si>
  <si>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</si>
  <si>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</si>
  <si>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</si>
  <si>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</si>
  <si>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</si>
  <si>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</si>
  <si>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</si>
  <si>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</si>
  <si>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</si>
  <si>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</si>
  <si>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</si>
  <si>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</si>
  <si>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</si>
  <si>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</si>
  <si>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</si>
  <si>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</si>
  <si>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</si>
  <si>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</si>
  <si>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</si>
  <si>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</si>
  <si>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</si>
  <si>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</si>
  <si>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</si>
  <si>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</si>
  <si>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</si>
  <si>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</si>
  <si>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</si>
  <si>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</si>
  <si>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</si>
  <si>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</si>
  <si>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</si>
  <si>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</si>
  <si>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</si>
  <si>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</si>
  <si>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</si>
  <si>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</si>
  <si>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</si>
  <si>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</si>
  <si>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</si>
  <si>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</si>
  <si>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</si>
  <si>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</si>
  <si>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</si>
  <si>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</si>
  <si>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</si>
  <si>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</si>
  <si>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</si>
  <si>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</si>
  <si>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</si>
  <si>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</si>
  <si>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</si>
  <si>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</si>
  <si>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</si>
  <si>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</si>
  <si>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</si>
  <si>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</si>
  <si>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</si>
  <si>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</si>
  <si>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</si>
  <si>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</si>
  <si>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</si>
  <si>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</si>
  <si>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</si>
  <si>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</si>
  <si>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</si>
  <si>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</si>
  <si>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</si>
  <si>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</si>
  <si>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</si>
  <si>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</si>
  <si>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</si>
  <si>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</si>
  <si>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</si>
  <si>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</si>
  <si>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</si>
  <si>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</si>
  <si>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</si>
  <si>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</si>
  <si>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</si>
  <si>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</si>
  <si>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</si>
  <si>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</si>
  <si>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</si>
  <si>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</si>
  <si>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</si>
  <si>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</si>
  <si>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</si>
  <si>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</si>
  <si>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</si>
  <si>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</si>
  <si>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</si>
  <si>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</si>
  <si>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</si>
  <si>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</si>
  <si>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</si>
  <si>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</si>
  <si>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</si>
  <si>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</si>
  <si>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</si>
  <si>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</si>
  <si>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</si>
  <si>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</si>
  <si>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</si>
  <si>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</si>
  <si>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</si>
  <si>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</si>
  <si>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</si>
  <si>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</si>
  <si>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</si>
  <si>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</si>
  <si>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</si>
  <si>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</si>
  <si>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</si>
  <si>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</si>
  <si>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</si>
  <si>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</si>
  <si>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</si>
  <si>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</si>
  <si>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</si>
  <si>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</si>
  <si>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</si>
  <si>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</si>
  <si>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</si>
  <si>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</si>
  <si>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</si>
  <si>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</si>
  <si>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</si>
  <si>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</si>
  <si>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</si>
  <si>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</si>
  <si>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</si>
  <si>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</si>
  <si>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</si>
  <si>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</si>
  <si>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</si>
  <si>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</si>
  <si>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</si>
  <si>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</si>
  <si>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</si>
  <si>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</si>
  <si>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</si>
  <si>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</si>
  <si>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</si>
  <si>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</si>
  <si>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</si>
  <si>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</si>
  <si>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</si>
  <si>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</si>
  <si>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</si>
  <si>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</si>
  <si>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</si>
  <si>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</si>
  <si>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</si>
  <si>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</si>
  <si>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</si>
  <si>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</si>
  <si>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</si>
  <si>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</si>
  <si>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</si>
  <si>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</si>
  <si>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</si>
  <si>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</si>
  <si>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</si>
  <si>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</si>
  <si>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</si>
  <si>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</si>
  <si>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</si>
  <si>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</si>
  <si>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</si>
  <si>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</si>
  <si>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</si>
  <si>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</si>
  <si>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</si>
  <si>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</si>
  <si>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</si>
  <si>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</si>
  <si>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</si>
  <si>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</si>
  <si>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</si>
  <si>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</si>
  <si>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</si>
  <si>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</si>
  <si>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</si>
  <si>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</si>
  <si>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</si>
  <si>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</si>
  <si>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</si>
  <si>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</si>
  <si>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</si>
  <si>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</si>
  <si>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</si>
  <si>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</si>
  <si>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</si>
  <si>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</si>
  <si>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</si>
  <si>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</si>
  <si>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</si>
  <si>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</si>
  <si>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</si>
  <si>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</si>
  <si>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</si>
  <si>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</si>
  <si>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</si>
  <si>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</si>
  <si>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</si>
  <si>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</si>
  <si>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</si>
  <si>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</si>
  <si>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</si>
  <si>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</si>
  <si>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</si>
  <si>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</si>
  <si>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</si>
  <si>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</si>
  <si>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</si>
  <si>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</si>
  <si>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</si>
  <si>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</si>
  <si>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</si>
  <si>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</si>
  <si>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</si>
  <si>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</si>
  <si>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</si>
  <si>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</si>
  <si>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</si>
  <si>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</si>
  <si>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</si>
  <si>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</si>
  <si>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</si>
  <si>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</si>
  <si>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</si>
  <si>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</si>
  <si>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</si>
  <si>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</si>
  <si>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</si>
  <si>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</si>
  <si>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</si>
  <si>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</si>
  <si>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</si>
  <si>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</si>
  <si>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</si>
  <si>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</si>
  <si>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</si>
  <si>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</si>
  <si>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</si>
  <si>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</si>
  <si>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</si>
  <si>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</si>
  <si>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</si>
  <si>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</si>
  <si>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</si>
  <si>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</si>
  <si>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</si>
  <si>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</si>
  <si>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</si>
  <si>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</si>
  <si>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</si>
  <si>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</si>
  <si>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</si>
  <si>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</si>
  <si>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</si>
  <si>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</si>
  <si>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</si>
  <si>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</si>
  <si>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</si>
  <si>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</si>
  <si>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</si>
  <si>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</si>
  <si>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</si>
  <si>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</si>
  <si>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</si>
  <si>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</si>
  <si>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</si>
  <si>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</si>
  <si>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</si>
  <si>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</si>
  <si>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</si>
  <si>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</si>
  <si>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</si>
  <si>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</si>
  <si>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</si>
  <si>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</si>
  <si>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</si>
  <si>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</si>
  <si>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</si>
  <si>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</si>
  <si>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</si>
  <si>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</si>
  <si>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</si>
  <si>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</si>
  <si>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</si>
  <si>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</si>
  <si>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</si>
  <si>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</si>
  <si>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</si>
  <si>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</si>
  <si>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</si>
  <si>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</si>
  <si>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</si>
  <si>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</si>
  <si>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</si>
  <si>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</si>
  <si>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</si>
  <si>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</si>
  <si>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</si>
  <si>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</si>
  <si>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</si>
  <si>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</si>
  <si>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</si>
  <si>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</si>
  <si>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</si>
  <si>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</si>
  <si>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</si>
  <si>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</si>
  <si>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</si>
  <si>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</si>
  <si>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</si>
  <si>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</si>
  <si>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</si>
  <si>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</si>
  <si>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</si>
  <si>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</si>
  <si>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</si>
  <si>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</si>
  <si>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</si>
  <si>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</si>
  <si>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</si>
  <si>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</si>
  <si>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</si>
  <si>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</si>
  <si>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</si>
  <si>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</si>
  <si>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</si>
  <si>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</si>
  <si>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</si>
  <si>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</si>
  <si>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</si>
  <si>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</si>
  <si>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</si>
  <si>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</si>
  <si>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</si>
  <si>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</si>
  <si>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</si>
  <si>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</si>
  <si>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</si>
  <si>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</si>
  <si>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</si>
  <si>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</si>
  <si>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</si>
  <si>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</si>
  <si>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</si>
  <si>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</si>
  <si>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</si>
  <si>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</si>
  <si>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</si>
  <si>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</si>
  <si>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</si>
  <si>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</si>
  <si>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</si>
  <si>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</si>
  <si>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</si>
  <si>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</si>
  <si>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</si>
  <si>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</si>
  <si>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</si>
  <si>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</si>
  <si>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</si>
  <si>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</si>
  <si>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</si>
  <si>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</si>
  <si>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</si>
  <si>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</si>
  <si>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</si>
  <si>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</si>
  <si>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</si>
  <si>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</si>
  <si>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</si>
  <si>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</si>
  <si>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</si>
  <si>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</si>
  <si>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</si>
  <si>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</si>
  <si>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</si>
  <si>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</si>
  <si>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</si>
  <si>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</si>
  <si>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</si>
  <si>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</si>
  <si>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</si>
  <si>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</si>
  <si>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</si>
  <si>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</si>
  <si>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</si>
  <si>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</si>
  <si>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</si>
  <si>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</si>
  <si>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</si>
  <si>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</si>
  <si>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</si>
  <si>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</si>
  <si>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</si>
  <si>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</si>
  <si>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</si>
  <si>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</si>
  <si>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</si>
  <si>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</si>
  <si>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</si>
  <si>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</si>
  <si>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</si>
  <si>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</si>
  <si>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</si>
  <si>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</si>
  <si>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</si>
  <si>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</si>
  <si>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</si>
  <si>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</si>
  <si>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</si>
  <si>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</si>
  <si>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</si>
  <si>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</si>
  <si>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</si>
  <si>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</si>
  <si>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</si>
  <si>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</si>
  <si>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</si>
  <si>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</si>
  <si>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</si>
  <si>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</si>
  <si>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</si>
  <si>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</si>
  <si>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</si>
  <si>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</si>
  <si>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</si>
  <si>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</si>
  <si>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</si>
  <si>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</si>
  <si>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</si>
  <si>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</si>
  <si>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</si>
  <si>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</si>
  <si>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</si>
  <si>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</si>
  <si>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</si>
  <si>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</si>
  <si>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</si>
  <si>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</si>
  <si>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</si>
  <si>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</si>
  <si>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</si>
  <si>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</si>
  <si>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</si>
  <si>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</si>
  <si>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</si>
  <si>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</si>
  <si>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</si>
  <si>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</si>
  <si>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</si>
  <si>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</si>
  <si>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</si>
  <si>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</si>
  <si>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</si>
  <si>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</si>
  <si>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</si>
  <si>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</si>
  <si>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</si>
  <si>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</si>
  <si>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</si>
  <si>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</si>
  <si>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</si>
  <si>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</si>
  <si>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</si>
  <si>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</si>
  <si>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</si>
  <si>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</si>
  <si>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</si>
  <si>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</si>
  <si>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</si>
  <si>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</si>
  <si>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</si>
  <si>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</si>
  <si>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</si>
  <si>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</si>
  <si>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</si>
  <si>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</si>
  <si>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</si>
  <si>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</si>
  <si>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</si>
  <si>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</si>
  <si>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</si>
  <si>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</si>
  <si>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</si>
  <si>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</si>
  <si>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</si>
  <si>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</si>
  <si>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</si>
  <si>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</si>
  <si>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</si>
  <si>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</si>
  <si>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</si>
  <si>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</si>
  <si>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</si>
  <si>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</si>
  <si>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</si>
  <si>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</si>
  <si>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</si>
  <si>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</si>
  <si>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</si>
  <si>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</si>
  <si>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</si>
  <si>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</si>
  <si>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</si>
  <si>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</si>
  <si>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</si>
  <si>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</si>
  <si>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</si>
  <si>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</si>
  <si>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</si>
  <si>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</si>
  <si>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</si>
  <si>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</si>
  <si>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</si>
  <si>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</si>
  <si>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</si>
  <si>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</si>
  <si>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</si>
  <si>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</si>
  <si>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</si>
  <si>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</si>
  <si>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</si>
  <si>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</si>
  <si>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</si>
  <si>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</si>
  <si>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</si>
  <si>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</si>
  <si>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</si>
  <si>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</si>
  <si>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</si>
  <si>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</si>
  <si>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</si>
  <si>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</si>
  <si>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</si>
  <si>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</si>
  <si>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</si>
  <si>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</si>
  <si>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</si>
  <si>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</si>
  <si>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</si>
  <si>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</si>
  <si>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</si>
  <si>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</si>
  <si>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</si>
  <si>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</si>
  <si>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</si>
  <si>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</si>
  <si>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</si>
  <si>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</si>
  <si>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</si>
  <si>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</si>
  <si>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</si>
  <si>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</si>
  <si>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</si>
  <si>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</si>
  <si>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</si>
  <si>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</si>
  <si>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</si>
  <si>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</si>
  <si>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</si>
  <si>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</si>
  <si>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</si>
  <si>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</si>
  <si>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</si>
  <si>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</si>
  <si>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</si>
  <si>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</si>
  <si>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</si>
  <si>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</si>
  <si>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</si>
  <si>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</si>
  <si>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</si>
  <si>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</si>
  <si>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</si>
  <si>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</si>
  <si>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</si>
  <si>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</si>
  <si>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</si>
  <si>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</si>
  <si>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</si>
  <si>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</si>
  <si>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</si>
  <si>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</si>
  <si>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</si>
  <si>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</si>
  <si>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</si>
  <si>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</si>
  <si>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</si>
  <si>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</si>
  <si>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</si>
  <si>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</si>
  <si>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</si>
  <si>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</si>
  <si>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</si>
  <si>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</si>
  <si>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</si>
  <si>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</si>
  <si>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</si>
  <si>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</si>
  <si>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</si>
  <si>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</si>
  <si>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</si>
  <si>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</si>
  <si>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</si>
  <si>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</si>
  <si>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</si>
  <si>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</si>
  <si>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</si>
  <si>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</si>
  <si>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</si>
  <si>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</si>
  <si>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</si>
  <si>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</si>
  <si>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</si>
  <si>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</si>
  <si>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</si>
  <si>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</si>
  <si>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</si>
  <si>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</si>
  <si>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</si>
  <si>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</si>
  <si>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</si>
  <si>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</si>
  <si>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</si>
  <si>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</si>
  <si>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</si>
  <si>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</si>
  <si>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</si>
  <si>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</si>
  <si>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</si>
  <si>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</si>
  <si>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</si>
  <si>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</si>
  <si>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</si>
  <si>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</si>
  <si>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</si>
  <si>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</si>
  <si>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</si>
  <si>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</si>
  <si>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</si>
  <si>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</si>
  <si>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</si>
  <si>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</si>
  <si>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</si>
  <si>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</si>
  <si>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</si>
  <si>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</si>
  <si>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</si>
  <si>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</si>
  <si>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</si>
  <si>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</si>
  <si>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</si>
  <si>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</si>
  <si>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</si>
  <si>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</si>
  <si>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</si>
  <si>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</si>
  <si>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</si>
  <si>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</si>
  <si>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</si>
  <si>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</si>
  <si>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</si>
  <si>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</si>
  <si>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</si>
  <si>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</si>
  <si>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</si>
  <si>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</si>
  <si>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</si>
  <si>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</si>
  <si>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</si>
  <si>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</si>
  <si>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</si>
  <si>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</si>
  <si>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</si>
  <si>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</si>
  <si>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</si>
  <si>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</si>
  <si>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</si>
  <si>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</si>
  <si>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</si>
  <si>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</si>
  <si>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</si>
  <si>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</si>
  <si>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</si>
  <si>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</si>
  <si>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</si>
  <si>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</si>
  <si>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</si>
  <si>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</si>
  <si>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</si>
  <si>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</si>
  <si>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</si>
  <si>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</si>
  <si>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</si>
  <si>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</si>
  <si>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</si>
  <si>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</si>
  <si>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</si>
  <si>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</si>
  <si>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</si>
  <si>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</si>
  <si>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</si>
  <si>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</si>
  <si>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</si>
  <si>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</si>
  <si>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</si>
  <si>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</si>
  <si>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</si>
  <si>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</si>
  <si>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</si>
  <si>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</si>
  <si>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</si>
  <si>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</si>
  <si>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</si>
  <si>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</si>
  <si>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</si>
  <si>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</si>
  <si>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</si>
  <si>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</si>
  <si>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</si>
  <si>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</si>
  <si>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</si>
  <si>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</si>
  <si>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</si>
  <si>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</si>
  <si>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</si>
  <si>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</si>
  <si>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</si>
  <si>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</si>
  <si>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</si>
  <si>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</si>
  <si>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</si>
  <si>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</si>
  <si>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</si>
  <si>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</si>
  <si>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</si>
  <si>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</si>
  <si>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</si>
  <si>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</si>
  <si>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</si>
  <si>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</si>
  <si>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</si>
  <si>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</si>
  <si>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</si>
  <si>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</si>
  <si>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</si>
  <si>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</si>
  <si>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</si>
  <si>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</si>
  <si>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</si>
  <si>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</si>
  <si>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</si>
  <si>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</si>
  <si>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</si>
  <si>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</si>
  <si>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</si>
  <si>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</si>
  <si>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</si>
  <si>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</si>
  <si>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</si>
  <si>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</si>
  <si>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</si>
  <si>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</si>
  <si>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</si>
  <si>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</si>
  <si>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</si>
  <si>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</si>
  <si>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</si>
  <si>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</si>
  <si>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</si>
  <si>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</si>
  <si>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</si>
  <si>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</si>
  <si>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</si>
  <si>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</si>
  <si>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</si>
  <si>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</si>
  <si>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</si>
  <si>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</si>
  <si>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</si>
  <si>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</si>
  <si>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</si>
  <si>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</si>
  <si>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</si>
  <si>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</si>
  <si>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</si>
  <si>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</si>
  <si>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</si>
  <si>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</si>
  <si>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</si>
  <si>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</si>
  <si>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</si>
  <si>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</si>
  <si>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</si>
  <si>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</si>
  <si>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</si>
  <si>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</si>
  <si>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</si>
  <si>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</si>
  <si>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</si>
  <si>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</si>
  <si>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</si>
  <si>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</si>
  <si>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</si>
  <si>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</si>
  <si>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</si>
  <si>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</si>
  <si>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</si>
  <si>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</si>
  <si>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</si>
  <si>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</si>
  <si>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</si>
  <si>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</si>
  <si>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</si>
  <si>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</si>
  <si>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</si>
  <si>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</si>
  <si>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</si>
  <si>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</si>
  <si>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</si>
  <si>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</si>
  <si>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</si>
  <si>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</si>
  <si>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</si>
  <si>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</si>
  <si>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</si>
  <si>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</si>
  <si>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</si>
  <si>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</si>
  <si>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</si>
  <si>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</si>
  <si>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</si>
  <si>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</si>
  <si>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</si>
  <si>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</si>
  <si>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</si>
  <si>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</si>
  <si>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</si>
  <si>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</si>
  <si>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</si>
  <si>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</si>
  <si>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</si>
  <si>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</si>
  <si>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</si>
  <si>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</si>
  <si>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</si>
  <si>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</si>
  <si>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</si>
  <si>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</si>
  <si>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</si>
  <si>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</si>
  <si>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</si>
  <si>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</si>
  <si>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</si>
  <si>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</si>
  <si>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</si>
  <si>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</si>
  <si>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</si>
  <si>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</si>
  <si>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</si>
  <si>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</si>
  <si>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</si>
  <si>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</si>
  <si>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</si>
  <si>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</si>
  <si>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</si>
  <si>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</si>
  <si>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</si>
  <si>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</si>
  <si>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</si>
  <si>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</si>
  <si>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</si>
  <si>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</si>
  <si>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</si>
  <si>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</si>
  <si>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</si>
  <si>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</si>
  <si>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</si>
  <si>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</si>
  <si>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</si>
  <si>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</si>
  <si>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</si>
  <si>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</si>
  <si>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</si>
  <si>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</si>
  <si>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</si>
  <si>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</si>
  <si>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</si>
  <si>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</si>
  <si>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</si>
  <si>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</si>
  <si>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</si>
  <si>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</si>
  <si>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</si>
  <si>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</si>
  <si>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</si>
  <si>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</si>
  <si>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</si>
  <si>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</si>
  <si>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</si>
  <si>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</si>
  <si>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</si>
  <si>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</si>
  <si>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</si>
  <si>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</si>
  <si>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</si>
  <si>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</si>
  <si>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</si>
  <si>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</si>
  <si>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</si>
  <si>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</si>
  <si>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</si>
  <si>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</si>
  <si>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</si>
  <si>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</si>
  <si>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</si>
  <si>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</si>
  <si>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</si>
  <si>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</si>
  <si>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</si>
  <si>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</si>
  <si>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</si>
  <si>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</si>
  <si>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</si>
  <si>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</si>
  <si>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</si>
  <si>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</si>
  <si>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</si>
  <si>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</si>
  <si>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</si>
  <si>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</si>
  <si>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</si>
  <si>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</si>
  <si>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</si>
  <si>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</si>
  <si>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</si>
  <si>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</si>
  <si>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</si>
  <si>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</si>
  <si>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</si>
  <si>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</si>
  <si>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</si>
  <si>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</si>
  <si>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</si>
  <si>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</si>
  <si>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</si>
  <si>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</si>
  <si>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</si>
  <si>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</si>
  <si>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</si>
  <si>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</si>
  <si>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</si>
  <si>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</si>
  <si>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</si>
  <si>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</si>
  <si>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</si>
  <si>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</si>
  <si>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</si>
  <si>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</si>
  <si>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</si>
  <si>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</si>
  <si>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</si>
  <si>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</si>
  <si>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</si>
  <si>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</si>
  <si>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</si>
  <si>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</si>
  <si>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</si>
  <si>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</si>
  <si>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</si>
  <si>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</si>
  <si>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</si>
  <si>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</si>
  <si>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</si>
  <si>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</si>
  <si>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</si>
  <si>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</si>
  <si>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</si>
  <si>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</si>
  <si>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</si>
  <si>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</si>
  <si>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</si>
  <si>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</si>
  <si>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</si>
  <si>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</si>
  <si>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</si>
  <si>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</si>
  <si>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</si>
  <si>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</si>
  <si>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</si>
  <si>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</si>
  <si>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</si>
  <si>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</si>
  <si>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</si>
  <si>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</si>
  <si>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</si>
  <si>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</si>
  <si>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</si>
  <si>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</si>
  <si>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</si>
  <si>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</si>
  <si>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</si>
  <si>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</si>
  <si>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</si>
  <si>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</si>
  <si>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</si>
  <si>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</si>
  <si>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</si>
  <si>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</si>
  <si>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</si>
  <si>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</si>
  <si>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</si>
  <si>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</si>
  <si>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</si>
  <si>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</si>
  <si>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</si>
  <si>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</si>
  <si>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</si>
  <si>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</si>
  <si>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</si>
  <si>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</si>
  <si>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</si>
  <si>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</si>
  <si>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</si>
  <si>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</si>
  <si>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</si>
  <si>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</si>
  <si>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</si>
  <si>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</si>
  <si>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</si>
  <si>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</si>
  <si>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</si>
  <si>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</si>
  <si>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</si>
  <si>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</si>
  <si>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</si>
  <si>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</si>
  <si>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</si>
  <si>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</si>
  <si>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</si>
  <si>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</si>
  <si>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</si>
  <si>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</si>
  <si>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</si>
  <si>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</si>
  <si>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</si>
  <si>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</si>
  <si>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</si>
  <si>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</si>
  <si>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</si>
  <si>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</si>
  <si>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</si>
  <si>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</si>
  <si>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</si>
  <si>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</si>
  <si>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</si>
  <si>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</si>
  <si>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</si>
  <si>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</si>
  <si>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</si>
  <si>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</si>
  <si>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</si>
  <si>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</si>
  <si>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</si>
  <si>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</si>
  <si>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</si>
  <si>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</si>
  <si>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</si>
  <si>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</si>
  <si>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</si>
  <si>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</si>
  <si>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</si>
  <si>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</si>
  <si>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</si>
  <si>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</si>
  <si>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</si>
  <si>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</si>
  <si>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</si>
  <si>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</si>
  <si>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</si>
  <si>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</si>
  <si>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</si>
  <si>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</si>
  <si>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</si>
  <si>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</si>
  <si>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</si>
  <si>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</si>
  <si>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</si>
  <si>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</si>
  <si>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</si>
  <si>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</si>
  <si>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</si>
  <si>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</si>
  <si>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</si>
  <si>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</si>
  <si>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</si>
  <si>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</si>
  <si>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</si>
  <si>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</si>
  <si>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</si>
  <si>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</si>
  <si>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</si>
  <si>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</si>
  <si>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</si>
  <si>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</si>
  <si>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</si>
  <si>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</si>
  <si>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</si>
  <si>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</si>
  <si>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</si>
  <si>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</si>
  <si>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</si>
  <si>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</si>
  <si>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</si>
  <si>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</si>
  <si>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</si>
  <si>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</si>
  <si>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</si>
  <si>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</si>
  <si>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</si>
  <si>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</si>
  <si>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</si>
  <si>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</si>
  <si>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</si>
  <si>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</si>
  <si>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</si>
  <si>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</si>
  <si>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</si>
  <si>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</si>
  <si>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</si>
  <si>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</si>
  <si>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</si>
  <si>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</si>
  <si>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</si>
  <si>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</si>
  <si>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</si>
  <si>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</si>
  <si>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</si>
  <si>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</si>
  <si>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</si>
  <si>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</si>
  <si>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</si>
  <si>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</si>
  <si>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</si>
  <si>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</si>
  <si>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</si>
  <si>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</si>
  <si>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</si>
  <si>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</si>
  <si>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</si>
  <si>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</si>
  <si>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</si>
  <si>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</si>
  <si>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</si>
  <si>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</si>
  <si>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</si>
  <si>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</si>
  <si>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</si>
  <si>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</si>
  <si>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</si>
  <si>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</si>
  <si>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</si>
  <si>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</si>
  <si>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</si>
  <si>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</si>
  <si>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</si>
  <si>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</si>
  <si>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</si>
  <si>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</si>
  <si>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</si>
  <si>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</si>
  <si>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</si>
  <si>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</si>
  <si>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</si>
  <si>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</si>
  <si>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</si>
  <si>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</si>
  <si>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</si>
  <si>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</si>
  <si>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</si>
  <si>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</si>
  <si>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</si>
  <si>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</si>
  <si>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</si>
  <si>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</si>
  <si>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</si>
  <si>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</si>
  <si>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</si>
  <si>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</si>
  <si>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</si>
  <si>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</si>
  <si>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</si>
  <si>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</si>
  <si>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</si>
  <si>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</si>
  <si>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</si>
  <si>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</si>
  <si>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</si>
  <si>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</si>
  <si>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</si>
  <si>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</si>
  <si>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</si>
  <si>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</si>
  <si>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</si>
  <si>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</si>
  <si>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</si>
  <si>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</si>
  <si>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</si>
  <si>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</si>
  <si>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</si>
  <si>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</si>
  <si>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</si>
  <si>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</si>
  <si>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</si>
  <si>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</si>
  <si>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</si>
  <si>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</si>
  <si>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</si>
  <si>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</si>
  <si>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</si>
  <si>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</si>
  <si>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</si>
  <si>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</si>
  <si>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</si>
  <si>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</si>
  <si>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</si>
  <si>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</si>
  <si>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</si>
  <si>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</si>
  <si>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</si>
  <si>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</si>
  <si>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</si>
  <si>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</si>
  <si>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</si>
  <si>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</si>
  <si>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</si>
  <si>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</si>
  <si>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</si>
  <si>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</si>
  <si>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</si>
  <si>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</si>
  <si>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</si>
  <si>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</si>
  <si>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</si>
  <si>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</si>
  <si>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</si>
  <si>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</si>
  <si>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</si>
  <si>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</si>
  <si>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</si>
  <si>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</si>
  <si>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</si>
  <si>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</si>
  <si>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</si>
  <si>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</si>
  <si>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</si>
  <si>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</si>
  <si>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</si>
  <si>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</si>
  <si>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</si>
  <si>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</si>
  <si>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</si>
  <si>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</si>
  <si>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</si>
  <si>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</si>
  <si>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</si>
  <si>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</si>
  <si>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</si>
  <si>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</si>
  <si>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</si>
  <si>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</si>
  <si>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</si>
  <si>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</si>
  <si>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</si>
  <si>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</si>
  <si>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</si>
  <si>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</si>
  <si>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</si>
  <si>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</si>
  <si>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</si>
  <si>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</si>
  <si>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</si>
  <si>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</si>
  <si>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</si>
  <si>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</si>
  <si>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</si>
  <si>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</si>
  <si>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</si>
  <si>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</si>
  <si>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</si>
  <si>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</si>
  <si>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</si>
  <si>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</si>
  <si>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</si>
  <si>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</si>
  <si>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</si>
  <si>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</si>
  <si>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</si>
  <si>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</si>
  <si>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</si>
  <si>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</si>
  <si>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</si>
  <si>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</si>
  <si>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</si>
  <si>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</si>
  <si>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</si>
  <si>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</si>
  <si>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</si>
  <si>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</si>
  <si>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</si>
  <si>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</si>
  <si>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</si>
  <si>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</si>
  <si>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</si>
  <si>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</si>
  <si>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</si>
  <si>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</si>
  <si>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</si>
  <si>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</si>
  <si>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</si>
  <si>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</si>
  <si>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</si>
  <si>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</si>
  <si>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</si>
  <si>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</si>
  <si>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</si>
  <si>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</si>
  <si>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</si>
  <si>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</si>
  <si>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</si>
  <si>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</si>
  <si>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</si>
  <si>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</si>
  <si>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</si>
  <si>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</si>
  <si>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</si>
  <si>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</si>
  <si>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</si>
  <si>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</si>
  <si>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</si>
  <si>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</si>
  <si>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</si>
  <si>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</si>
  <si>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</si>
  <si>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</si>
  <si>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</si>
  <si>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</si>
  <si>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</si>
  <si>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</si>
  <si>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</si>
  <si>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</si>
  <si>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</si>
  <si>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</si>
  <si>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</si>
  <si>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</si>
  <si>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</si>
  <si>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</si>
  <si>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</si>
  <si>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</si>
  <si>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</si>
  <si>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</si>
  <si>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</si>
  <si>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</si>
  <si>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</si>
  <si>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</si>
  <si>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</si>
  <si>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</si>
  <si>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</si>
  <si>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</si>
  <si>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</si>
  <si>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</si>
  <si>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</si>
  <si>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</si>
  <si>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</si>
  <si>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</si>
  <si>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</si>
  <si>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</si>
  <si>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</si>
  <si>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</si>
  <si>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</si>
  <si>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</si>
  <si>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</si>
  <si>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</si>
  <si>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</si>
  <si>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</si>
  <si>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</si>
  <si>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</si>
  <si>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</si>
  <si>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</si>
  <si>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</si>
  <si>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</si>
  <si>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</si>
  <si>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</si>
  <si>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</si>
  <si>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</si>
  <si>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</si>
  <si>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</si>
  <si>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</si>
  <si>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</si>
  <si>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</si>
  <si>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</si>
  <si>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</si>
  <si>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</si>
  <si>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</si>
  <si>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</si>
  <si>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</si>
  <si>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</si>
  <si>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</si>
  <si>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</si>
  <si>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</si>
  <si>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</si>
  <si>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</si>
  <si>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</si>
  <si>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</si>
  <si>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</si>
  <si>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</si>
  <si>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</si>
  <si>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</si>
  <si>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</si>
  <si>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</si>
  <si>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</si>
  <si>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</si>
  <si>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</si>
  <si>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</si>
  <si>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</si>
  <si>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</si>
  <si>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</si>
  <si>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</si>
  <si>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</si>
  <si>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</si>
  <si>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</si>
  <si>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</si>
  <si>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</si>
  <si>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</si>
  <si>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</si>
  <si>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</si>
  <si>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</si>
  <si>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</si>
  <si>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</si>
  <si>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</si>
  <si>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</si>
  <si>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</si>
  <si>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</si>
  <si>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</si>
  <si>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</si>
  <si>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</si>
  <si>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</si>
  <si>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</si>
  <si>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</si>
  <si>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</si>
  <si>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</si>
  <si>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</si>
  <si>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</si>
  <si>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</si>
  <si>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</si>
  <si>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</si>
  <si>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</si>
  <si>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</si>
  <si>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</si>
  <si>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</si>
  <si>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</si>
  <si>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</si>
  <si>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</si>
  <si>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</si>
  <si>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</si>
  <si>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</si>
  <si>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</si>
  <si>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</si>
  <si>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</si>
  <si>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</si>
  <si>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</si>
  <si>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</si>
  <si>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</si>
  <si>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</si>
  <si>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</si>
  <si>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</si>
  <si>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</si>
  <si>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</si>
  <si>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</si>
  <si>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</si>
  <si>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</si>
  <si>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</si>
  <si>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</si>
  <si>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</si>
  <si>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</si>
  <si>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</si>
  <si>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</si>
  <si>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</si>
  <si>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</si>
  <si>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</si>
  <si>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</si>
  <si>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</si>
  <si>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</si>
  <si>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</si>
  <si>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</si>
  <si>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</si>
  <si>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</si>
  <si>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</si>
  <si>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</si>
  <si>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</si>
  <si>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</si>
  <si>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</si>
  <si>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</si>
  <si>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</si>
  <si>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</si>
  <si>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</si>
  <si>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</si>
  <si>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</si>
  <si>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</si>
  <si>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</si>
  <si>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</si>
  <si>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</si>
  <si>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</si>
  <si>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</si>
  <si>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</si>
  <si>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</si>
  <si>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</si>
  <si>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</si>
  <si>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</si>
  <si>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</si>
  <si>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</si>
  <si>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</si>
  <si>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</si>
  <si>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</si>
  <si>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</si>
  <si>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</si>
  <si>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</si>
  <si>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</si>
  <si>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</si>
  <si>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</si>
  <si>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</si>
  <si>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</si>
  <si>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</si>
  <si>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</si>
  <si>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</si>
  <si>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</si>
  <si>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</si>
  <si>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</si>
  <si>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</si>
  <si>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</si>
  <si>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</si>
  <si>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</si>
  <si>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</si>
  <si>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</si>
  <si>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</si>
  <si>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</si>
  <si>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</si>
  <si>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</si>
  <si>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</si>
  <si>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</si>
  <si>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</si>
  <si>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</si>
  <si>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</si>
  <si>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</si>
  <si>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</si>
  <si>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</si>
  <si>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</si>
  <si>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</si>
  <si>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</si>
  <si>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</si>
  <si>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</si>
  <si>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</si>
  <si>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</si>
  <si>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</si>
  <si>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</si>
  <si>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</si>
  <si>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</si>
  <si>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</si>
  <si>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</si>
  <si>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</si>
  <si>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</si>
  <si>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</si>
  <si>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</si>
  <si>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</si>
  <si>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</si>
  <si>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</si>
  <si>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</si>
  <si>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</si>
  <si>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</si>
  <si>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</si>
  <si>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</si>
  <si>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</si>
  <si>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</si>
  <si>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</si>
  <si>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</si>
  <si>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</si>
  <si>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</si>
  <si>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</si>
  <si>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</si>
  <si>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</si>
  <si>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</si>
  <si>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</si>
  <si>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</si>
  <si>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</si>
  <si>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</si>
  <si>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</si>
  <si>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</si>
  <si>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</si>
  <si>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</si>
  <si>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</si>
  <si>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</si>
  <si>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</si>
  <si>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</si>
  <si>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</si>
  <si>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</si>
  <si>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</si>
  <si>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</si>
  <si>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</si>
  <si>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</si>
  <si>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</si>
  <si>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</si>
  <si>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</si>
  <si>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</si>
  <si>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</si>
  <si>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</si>
  <si>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</si>
  <si>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</si>
  <si>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</si>
  <si>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</si>
  <si>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</si>
  <si>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</si>
  <si>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</si>
  <si>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</si>
  <si>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</si>
  <si>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</si>
  <si>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</si>
  <si>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</si>
  <si>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</si>
  <si>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</si>
  <si>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</si>
  <si>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</si>
  <si>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</si>
  <si>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</si>
  <si>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</si>
  <si>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</si>
  <si>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</si>
  <si>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</si>
  <si>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</si>
  <si>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</si>
  <si>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</si>
  <si>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</si>
  <si>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</si>
  <si>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</si>
  <si>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</si>
  <si>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</si>
  <si>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</si>
  <si>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</si>
  <si>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</si>
  <si>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</si>
  <si>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</si>
  <si>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</si>
  <si>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</si>
  <si>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</si>
  <si>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</si>
  <si>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</si>
  <si>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</si>
  <si>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</si>
  <si>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</si>
  <si>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</si>
  <si>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</si>
  <si>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</si>
  <si>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</si>
  <si>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</si>
  <si>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</si>
  <si>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</si>
  <si>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</si>
  <si>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</si>
  <si>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</si>
  <si>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</si>
  <si>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</si>
  <si>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</si>
  <si>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</si>
  <si>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</si>
  <si>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</si>
  <si>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</si>
  <si>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</si>
  <si>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</si>
  <si>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</si>
  <si>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</si>
  <si>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</si>
  <si>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</si>
  <si>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</si>
  <si>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</si>
  <si>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</si>
  <si>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</si>
  <si>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</si>
  <si>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</si>
  <si>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</si>
  <si>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</si>
  <si>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</si>
  <si>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</si>
  <si>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</si>
  <si>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</si>
  <si>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</si>
  <si>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</si>
  <si>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</si>
  <si>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</si>
  <si>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</si>
  <si>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</si>
  <si>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</si>
  <si>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</si>
  <si>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</si>
  <si>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</si>
  <si>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</si>
  <si>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</si>
  <si>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</si>
  <si>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</si>
  <si>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</si>
  <si>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</si>
  <si>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</si>
  <si>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</si>
  <si>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</si>
  <si>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</si>
  <si>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</si>
  <si>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</si>
  <si>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</si>
  <si>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</si>
  <si>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</si>
  <si>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</si>
  <si>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</si>
  <si>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</si>
  <si>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</si>
  <si>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</si>
  <si>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</si>
  <si>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</si>
  <si>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</si>
  <si>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</si>
  <si>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</si>
  <si>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</si>
  <si>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</si>
  <si>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</si>
  <si>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</si>
  <si>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</si>
  <si>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</si>
  <si>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</si>
  <si>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</si>
  <si>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</si>
  <si>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</si>
  <si>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</si>
  <si>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</si>
  <si>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</si>
  <si>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</si>
  <si>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</si>
  <si>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</si>
  <si>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</si>
  <si>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</si>
  <si>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</si>
  <si>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</si>
  <si>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</si>
  <si>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</si>
  <si>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</si>
  <si>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</si>
  <si>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</si>
  <si>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</si>
  <si>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</si>
  <si>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</si>
  <si>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</si>
  <si>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</si>
  <si>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</si>
  <si>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</si>
  <si>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</si>
  <si>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</si>
  <si>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</si>
  <si>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</si>
  <si>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</si>
  <si>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</si>
  <si>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</si>
  <si>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</si>
  <si>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</si>
  <si>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</si>
  <si>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</si>
  <si>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</si>
  <si>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</si>
  <si>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</si>
  <si>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</si>
  <si>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</si>
  <si>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</si>
  <si>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</si>
  <si>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</si>
  <si>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</si>
  <si>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</si>
  <si>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</si>
  <si>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</si>
  <si>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</si>
  <si>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</si>
  <si>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</si>
  <si>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</si>
  <si>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</si>
  <si>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</si>
  <si>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</si>
  <si>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</si>
  <si>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</si>
  <si>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</si>
  <si>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</si>
  <si>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</si>
  <si>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</si>
  <si>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</si>
  <si>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</si>
  <si>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</si>
  <si>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</si>
  <si>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</si>
  <si>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</si>
  <si>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</si>
  <si>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</si>
  <si>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</si>
  <si>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</si>
  <si>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</si>
  <si>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</si>
  <si>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</si>
  <si>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</si>
  <si>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</si>
  <si>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</si>
  <si>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</si>
  <si>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</si>
  <si>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</si>
  <si>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</si>
  <si>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</si>
  <si>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</si>
  <si>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</si>
  <si>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</si>
  <si>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</si>
  <si>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</si>
  <si>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</si>
  <si>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</si>
  <si>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</si>
  <si>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</si>
  <si>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</si>
  <si>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</si>
  <si>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</si>
  <si>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</si>
  <si>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</si>
  <si>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</si>
  <si>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</si>
  <si>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</si>
  <si>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</si>
  <si>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</si>
  <si>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</si>
  <si>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</si>
  <si>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</si>
  <si>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</si>
  <si>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</si>
  <si>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</si>
  <si>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</si>
  <si>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</si>
  <si>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</si>
  <si>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</si>
  <si>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</si>
  <si>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</si>
  <si>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</si>
  <si>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</si>
  <si>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</si>
  <si>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</si>
  <si>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</si>
  <si>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</si>
  <si>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</si>
  <si>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</si>
  <si>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</si>
  <si>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</si>
  <si>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</si>
  <si>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</si>
  <si>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</si>
  <si>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</si>
  <si>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</si>
  <si>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</si>
  <si>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</si>
  <si>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</si>
  <si>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</si>
  <si>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</si>
  <si>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</si>
  <si>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</si>
  <si>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</si>
  <si>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</si>
  <si>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</si>
  <si>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</si>
  <si>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</si>
  <si>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</si>
  <si>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</si>
  <si>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</si>
  <si>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</si>
  <si>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</si>
  <si>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</si>
  <si>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</si>
  <si>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</si>
  <si>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</si>
  <si>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</si>
  <si>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</si>
  <si>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</si>
  <si>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</si>
  <si>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</si>
  <si>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</si>
  <si>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</si>
  <si>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</si>
  <si>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</si>
  <si>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</si>
  <si>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</si>
  <si>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</si>
  <si>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</si>
  <si>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</si>
  <si>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</si>
  <si>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</si>
  <si>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</si>
  <si>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</si>
  <si>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</si>
  <si>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</si>
  <si>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</si>
  <si>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</si>
  <si>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</si>
  <si>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</si>
  <si>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</si>
  <si>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</si>
  <si>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</si>
  <si>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</si>
  <si>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</si>
  <si>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</si>
  <si>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</si>
  <si>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</si>
  <si>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</si>
  <si>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</si>
  <si>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</si>
  <si>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</si>
  <si>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</si>
  <si>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</si>
  <si>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</si>
  <si>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</si>
  <si>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</si>
  <si>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</si>
  <si>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</si>
  <si>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</si>
  <si>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</si>
  <si>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</si>
  <si>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</si>
  <si>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</si>
  <si>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</si>
  <si>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</si>
  <si>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</si>
  <si>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</si>
  <si>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</si>
  <si>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</si>
  <si>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</si>
  <si>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</si>
  <si>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</si>
  <si>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</si>
  <si>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</si>
  <si>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</si>
  <si>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</si>
  <si>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</si>
  <si>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</si>
  <si>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</si>
  <si>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</si>
  <si>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</si>
  <si>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</si>
  <si>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</si>
  <si>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</si>
  <si>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</si>
  <si>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</si>
  <si>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</si>
  <si>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</si>
  <si>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</si>
  <si>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</si>
  <si>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</si>
  <si>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</si>
  <si>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</si>
  <si>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</si>
  <si>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</si>
  <si>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</si>
  <si>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</si>
  <si>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</si>
  <si>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</si>
  <si>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</si>
  <si>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</si>
  <si>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</si>
  <si>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</si>
  <si>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</si>
  <si>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</si>
  <si>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</si>
  <si>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</si>
  <si>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</si>
  <si>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</si>
  <si>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</si>
  <si>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</si>
  <si>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</si>
  <si>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</si>
  <si>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</si>
  <si>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</si>
  <si>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</si>
  <si>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</si>
  <si>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</si>
  <si>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</si>
  <si>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</si>
  <si>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</si>
  <si>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</si>
  <si>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</si>
  <si>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</si>
  <si>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</si>
  <si>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</si>
  <si>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</si>
  <si>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</si>
  <si>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</si>
  <si>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</si>
  <si>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</si>
  <si>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</si>
  <si>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</si>
  <si>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</si>
  <si>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</si>
  <si>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</si>
  <si>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</si>
  <si>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</si>
  <si>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</si>
  <si>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</si>
  <si>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</si>
  <si>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</si>
  <si>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</si>
  <si>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</si>
  <si>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</si>
  <si>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</si>
  <si>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</si>
  <si>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</si>
  <si>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</si>
  <si>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</si>
  <si>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</si>
  <si>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</si>
  <si>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</si>
  <si>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</si>
  <si>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</si>
  <si>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</si>
  <si>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</si>
  <si>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</si>
  <si>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</si>
  <si>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</si>
  <si>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</si>
  <si>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</si>
  <si>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</si>
  <si>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</si>
  <si>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</si>
  <si>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</si>
  <si>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</si>
  <si>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</si>
  <si>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</si>
  <si>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</si>
  <si>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</si>
  <si>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</si>
  <si>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</si>
  <si>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</si>
  <si>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</si>
  <si>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</si>
  <si>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</si>
  <si>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</si>
  <si>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</si>
  <si>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</si>
  <si>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</si>
  <si>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</si>
  <si>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</si>
  <si>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</si>
  <si>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</si>
  <si>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</si>
  <si>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</si>
  <si>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</si>
  <si>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</si>
  <si>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</si>
  <si>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</si>
  <si>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</si>
  <si>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</si>
  <si>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</si>
  <si>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</si>
  <si>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</si>
  <si>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</si>
  <si>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</si>
  <si>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</si>
  <si>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</si>
  <si>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</si>
  <si>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</si>
  <si>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</si>
  <si>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</si>
  <si>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</si>
  <si>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</si>
  <si>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</si>
  <si>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</si>
  <si>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</si>
  <si>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</si>
  <si>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</si>
  <si>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</si>
  <si>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</si>
  <si>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</si>
  <si>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</si>
  <si>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</si>
  <si>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</si>
  <si>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</si>
  <si>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</si>
  <si>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</si>
  <si>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</si>
  <si>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</si>
  <si>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</si>
  <si>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</si>
  <si>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</si>
  <si>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</si>
  <si>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</si>
  <si>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</si>
  <si>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</si>
  <si>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</si>
  <si>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</si>
  <si>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</si>
  <si>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</si>
  <si>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</si>
  <si>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</si>
  <si>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</si>
  <si>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</si>
  <si>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</si>
  <si>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</si>
  <si>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</si>
  <si>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</si>
  <si>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</si>
  <si>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</si>
  <si>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</si>
  <si>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</si>
  <si>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</si>
  <si>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</si>
  <si>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</si>
  <si>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</si>
  <si>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</si>
  <si>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</si>
  <si>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</si>
  <si>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</si>
  <si>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</si>
  <si>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</si>
  <si>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</si>
  <si>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</si>
  <si>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</si>
  <si>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</si>
  <si>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</si>
  <si>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</si>
  <si>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</si>
  <si>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</si>
  <si>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</si>
  <si>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</si>
  <si>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</si>
  <si>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</si>
  <si>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</si>
  <si>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</si>
  <si>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</si>
  <si>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</si>
  <si>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</si>
  <si>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</si>
  <si>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</si>
  <si>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</si>
  <si>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</si>
  <si>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</si>
  <si>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</si>
  <si>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</si>
  <si>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</si>
  <si>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</si>
  <si>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</si>
  <si>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</si>
  <si>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</si>
  <si>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</si>
  <si>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</si>
  <si>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</si>
  <si>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</si>
  <si>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</si>
  <si>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</si>
  <si>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</si>
  <si>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</si>
  <si>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</si>
  <si>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</si>
  <si>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</si>
  <si>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</si>
  <si>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</si>
  <si>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</si>
  <si>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</si>
  <si>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</si>
  <si>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</si>
  <si>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</si>
  <si>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</si>
  <si>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</si>
  <si>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</si>
  <si>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</si>
  <si>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</si>
  <si>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</si>
  <si>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</si>
  <si>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</si>
  <si>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</si>
  <si>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</si>
  <si>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</si>
  <si>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</si>
  <si>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</si>
  <si>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</si>
  <si>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</si>
  <si>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</si>
  <si>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</si>
  <si>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</si>
  <si>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</si>
  <si>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</si>
  <si>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</si>
  <si>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</si>
  <si>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</si>
  <si>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</si>
  <si>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</si>
  <si>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</si>
  <si>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</si>
  <si>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</si>
  <si>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</si>
  <si>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</si>
  <si>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</si>
  <si>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</si>
  <si>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</si>
  <si>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</si>
  <si>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</si>
  <si>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</si>
  <si>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</si>
  <si>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</si>
  <si>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</si>
  <si>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</si>
  <si>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</si>
  <si>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</si>
  <si>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</si>
  <si>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</si>
  <si>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</si>
  <si>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</si>
  <si>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</si>
  <si>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</si>
  <si>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</si>
  <si>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</si>
  <si>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</si>
  <si>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</si>
  <si>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</si>
  <si>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</si>
  <si>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</si>
  <si>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</si>
  <si>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</si>
  <si>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</si>
  <si>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</si>
  <si>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</si>
  <si>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</si>
  <si>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</si>
  <si>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</si>
  <si>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</si>
  <si>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</si>
  <si>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</si>
  <si>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</si>
  <si>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</si>
  <si>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</si>
  <si>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</si>
  <si>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</si>
  <si>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</si>
  <si>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</si>
  <si>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</si>
  <si>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</si>
  <si>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</si>
  <si>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</si>
  <si>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</si>
  <si>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</si>
  <si>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</si>
  <si>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</si>
  <si>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</si>
  <si>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</si>
  <si>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</si>
  <si>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</si>
  <si>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</si>
  <si>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</si>
  <si>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</si>
  <si>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</si>
  <si>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</si>
  <si>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</si>
  <si>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</si>
  <si>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</si>
  <si>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</si>
  <si>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</si>
  <si>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</si>
  <si>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</si>
  <si>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</si>
  <si>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</si>
  <si>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</si>
  <si>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</si>
  <si>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</si>
  <si>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</si>
  <si>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</si>
  <si>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</si>
  <si>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</si>
  <si>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</si>
  <si>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</si>
  <si>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</si>
  <si>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</si>
  <si>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</si>
  <si>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</si>
  <si>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</si>
  <si>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</si>
  <si>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</si>
  <si>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</si>
  <si>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</si>
  <si>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</si>
  <si>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</si>
  <si>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</si>
  <si>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</si>
  <si>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</si>
  <si>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</si>
  <si>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</si>
  <si>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</si>
  <si>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</si>
  <si>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</si>
  <si>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</si>
  <si>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</si>
  <si>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</si>
  <si>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</si>
  <si>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</si>
  <si>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</si>
  <si>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</si>
  <si>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</si>
  <si>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</si>
  <si>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</si>
  <si>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</si>
  <si>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</si>
  <si>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</si>
  <si>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</si>
  <si>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</si>
  <si>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</si>
  <si>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</si>
  <si>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</si>
  <si>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</si>
  <si>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</si>
  <si>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</si>
  <si>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</si>
  <si>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</si>
  <si>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</si>
  <si>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</si>
  <si>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</si>
  <si>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</si>
  <si>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</si>
  <si>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</si>
  <si>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</si>
  <si>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</si>
  <si>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</si>
  <si>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</si>
  <si>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</si>
  <si>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</si>
  <si>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</si>
  <si>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</si>
  <si>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</si>
  <si>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</si>
  <si>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</si>
  <si>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</si>
  <si>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</si>
  <si>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</si>
  <si>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</si>
  <si>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</si>
  <si>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</si>
  <si>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</si>
  <si>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</si>
  <si>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</si>
  <si>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</si>
  <si>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</si>
  <si>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</si>
  <si>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</si>
  <si>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</si>
  <si>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</si>
  <si>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</si>
  <si>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</si>
  <si>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</si>
  <si>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</si>
  <si>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</si>
  <si>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</si>
  <si>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</si>
  <si>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</si>
  <si>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</si>
  <si>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</si>
  <si>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</si>
  <si>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</si>
  <si>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</si>
  <si>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</si>
  <si>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</si>
  <si>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</si>
  <si>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</si>
  <si>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</si>
  <si>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</si>
  <si>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</si>
  <si>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</si>
  <si>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</si>
  <si>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</si>
  <si>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</si>
  <si>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</si>
  <si>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</si>
  <si>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</si>
  <si>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</si>
  <si>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</si>
  <si>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</si>
  <si>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</si>
  <si>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</si>
  <si>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</si>
  <si>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</si>
  <si>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</si>
  <si>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</si>
  <si>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</si>
  <si>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</si>
  <si>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</si>
  <si>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</si>
  <si>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</si>
  <si>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</si>
  <si>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</si>
  <si>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</si>
  <si>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</si>
  <si>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</si>
  <si>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</si>
  <si>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</si>
  <si>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</si>
  <si>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</si>
  <si>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</si>
  <si>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</si>
  <si>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</si>
  <si>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</si>
  <si>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</si>
  <si>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</si>
  <si>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</si>
  <si>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</si>
  <si>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</si>
  <si>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</si>
  <si>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</si>
  <si>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</si>
  <si>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</si>
  <si>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</si>
  <si>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</si>
  <si>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</si>
  <si>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</si>
  <si>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</si>
  <si>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</si>
  <si>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</si>
  <si>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</si>
  <si>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</si>
  <si>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</si>
  <si>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</si>
  <si>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</si>
  <si>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</si>
  <si>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</si>
  <si>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</si>
  <si>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</si>
  <si>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</si>
  <si>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</si>
  <si>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</si>
  <si>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</si>
  <si>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</si>
  <si>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</si>
  <si>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</si>
  <si>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</si>
  <si>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</si>
  <si>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</si>
  <si>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</si>
  <si>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</si>
  <si>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</si>
  <si>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</si>
  <si>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</si>
  <si>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</si>
  <si>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</si>
  <si>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</si>
  <si>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</si>
  <si>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</si>
  <si>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</si>
  <si>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</si>
  <si>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</si>
  <si>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</si>
  <si>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</si>
  <si>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</si>
  <si>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</si>
  <si>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</si>
  <si>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</si>
  <si>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</si>
  <si>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</si>
  <si>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</si>
  <si>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</si>
  <si>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</si>
  <si>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</si>
  <si>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</si>
  <si>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</si>
  <si>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</si>
  <si>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</si>
  <si>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</si>
  <si>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</si>
  <si>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</si>
  <si>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</si>
  <si>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</si>
  <si>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</si>
  <si>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</si>
  <si>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</si>
  <si>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</si>
  <si>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</si>
  <si>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</si>
  <si>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</si>
  <si>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</si>
  <si>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</si>
  <si>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</si>
  <si>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</si>
  <si>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</si>
  <si>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</si>
  <si>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</si>
  <si>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</si>
  <si>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</si>
  <si>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</si>
  <si>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</si>
  <si>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</si>
  <si>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</si>
  <si>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</si>
  <si>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</si>
  <si>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</si>
  <si>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</si>
  <si>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</si>
  <si>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</si>
  <si>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</si>
  <si>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</si>
  <si>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</si>
  <si>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</si>
  <si>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</si>
  <si>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</si>
  <si>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</si>
  <si>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</si>
  <si>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</si>
  <si>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</si>
  <si>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</si>
  <si>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</si>
  <si>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</si>
  <si>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</si>
  <si>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</si>
  <si>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</si>
  <si>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</si>
  <si>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</si>
  <si>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</si>
  <si>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</si>
  <si>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</si>
  <si>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</si>
  <si>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</si>
  <si>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</si>
  <si>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</si>
  <si>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</si>
  <si>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</si>
  <si>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</si>
  <si>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</si>
  <si>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</si>
  <si>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</si>
  <si>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</si>
  <si>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</si>
  <si>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</si>
  <si>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</si>
  <si>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</si>
  <si>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</si>
  <si>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</si>
  <si>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</si>
  <si>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</si>
  <si>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</si>
  <si>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</si>
  <si>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</si>
  <si>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</si>
  <si>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</si>
  <si>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</si>
  <si>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</si>
  <si>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</si>
  <si>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</si>
  <si>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</si>
  <si>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</si>
  <si>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</si>
  <si>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</si>
  <si>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</si>
  <si>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</si>
  <si>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</si>
  <si>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</si>
  <si>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</si>
  <si>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</si>
  <si>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</si>
  <si>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</si>
  <si>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</si>
  <si>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</si>
  <si>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</si>
  <si>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</si>
  <si>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</si>
  <si>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</si>
  <si>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</si>
  <si>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</si>
  <si>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</si>
  <si>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</si>
  <si>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</si>
  <si>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</si>
  <si>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</si>
  <si>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</si>
  <si>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</si>
  <si>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</si>
  <si>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</si>
  <si>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</si>
  <si>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</si>
  <si>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</si>
  <si>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</si>
  <si>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</si>
  <si>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</si>
  <si>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</si>
  <si>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</si>
  <si>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</si>
  <si>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</si>
  <si>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</si>
  <si>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</si>
  <si>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</si>
  <si>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</si>
  <si>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</si>
  <si>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</si>
  <si>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</si>
  <si>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</si>
  <si>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</si>
  <si>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</si>
  <si>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</si>
  <si>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</si>
  <si>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</si>
  <si>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</si>
  <si>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</si>
  <si>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</si>
  <si>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</si>
  <si>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</si>
  <si>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</si>
  <si>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</si>
  <si>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</si>
  <si>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</si>
  <si>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</si>
  <si>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</si>
  <si>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</si>
  <si>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</si>
  <si>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</si>
  <si>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</si>
  <si>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</si>
  <si>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</si>
  <si>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</si>
  <si>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</si>
  <si>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</si>
  <si>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</si>
  <si>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</si>
  <si>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</si>
  <si>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</si>
  <si>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</si>
  <si>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</si>
  <si>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</si>
  <si>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</si>
  <si>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</si>
  <si>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</si>
  <si>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</si>
  <si>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</si>
  <si>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</si>
  <si>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</si>
  <si>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</si>
  <si>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</si>
  <si>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</si>
  <si>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</si>
  <si>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</si>
  <si>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</si>
  <si>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</si>
  <si>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</si>
  <si>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</si>
  <si>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</si>
  <si>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</si>
  <si>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</si>
  <si>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</si>
  <si>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</si>
  <si>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</si>
  <si>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</si>
  <si>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</si>
  <si>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</si>
  <si>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</si>
  <si>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</si>
  <si>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</si>
  <si>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</si>
  <si>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</si>
  <si>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</si>
  <si>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</si>
  <si>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</si>
  <si>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</si>
  <si>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</si>
  <si>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</si>
  <si>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</si>
  <si>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</si>
  <si>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</si>
  <si>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</si>
  <si>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</si>
  <si>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</si>
  <si>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</si>
  <si>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</si>
  <si>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</si>
  <si>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</si>
  <si>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</si>
  <si>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</si>
  <si>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</si>
  <si>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</si>
  <si>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</si>
  <si>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</si>
  <si>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</si>
  <si>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</si>
  <si>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</si>
  <si>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</si>
  <si>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</si>
  <si>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</si>
  <si>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</si>
  <si>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</si>
  <si>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</si>
  <si>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</si>
  <si>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</si>
  <si>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</si>
  <si>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</si>
  <si>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</si>
  <si>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</si>
  <si>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</si>
  <si>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</si>
  <si>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</si>
  <si>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</si>
  <si>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</si>
  <si>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</si>
  <si>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</si>
  <si>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</si>
  <si>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</si>
  <si>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</si>
  <si>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</si>
  <si>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</si>
  <si>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</si>
  <si>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</si>
  <si>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</si>
  <si>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</si>
  <si>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</si>
  <si>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</si>
  <si>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</si>
  <si>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</si>
  <si>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</si>
  <si>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</si>
  <si>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</si>
  <si>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</si>
  <si>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</si>
  <si>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</si>
  <si>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</si>
  <si>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</si>
  <si>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</si>
  <si>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</si>
  <si>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</si>
  <si>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</si>
  <si>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</si>
  <si>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</si>
  <si>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</si>
  <si>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</si>
  <si>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</si>
  <si>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</si>
  <si>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</si>
  <si>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</si>
  <si>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</si>
  <si>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</si>
  <si>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</si>
  <si>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</si>
  <si>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</si>
  <si>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</si>
  <si>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</si>
  <si>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</si>
  <si>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</si>
  <si>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</si>
  <si>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</si>
  <si>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</si>
  <si>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</si>
  <si>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</si>
  <si>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</si>
  <si>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</si>
  <si>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</si>
  <si>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</si>
  <si>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</si>
  <si>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</si>
  <si>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</si>
  <si>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</si>
  <si>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</si>
  <si>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</si>
  <si>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</si>
  <si>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</si>
  <si>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</si>
  <si>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</si>
  <si>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</si>
  <si>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</si>
  <si>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</si>
  <si>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</si>
  <si>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</si>
  <si>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</si>
  <si>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</si>
  <si>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</si>
  <si>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</si>
  <si>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</si>
  <si>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</si>
  <si>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</si>
  <si>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</si>
  <si>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</si>
  <si>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</si>
  <si>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</si>
  <si>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</si>
  <si>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</si>
  <si>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</si>
  <si>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</si>
  <si>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</si>
  <si>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</si>
  <si>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</si>
  <si>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</si>
  <si>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</si>
  <si>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</si>
  <si>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</si>
  <si>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</si>
  <si>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</si>
  <si>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</si>
  <si>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</si>
  <si>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</si>
  <si>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</si>
  <si>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</si>
  <si>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</si>
  <si>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</si>
  <si>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</si>
  <si>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</si>
  <si>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</si>
  <si>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</si>
  <si>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</si>
  <si>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</si>
  <si>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</si>
  <si>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</si>
  <si>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</si>
  <si>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</si>
  <si>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</si>
  <si>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</si>
  <si>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</si>
  <si>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</si>
  <si>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</si>
  <si>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</si>
  <si>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</si>
  <si>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</si>
  <si>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</si>
  <si>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</si>
  <si>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</si>
  <si>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</si>
  <si>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</si>
  <si>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</si>
  <si>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</si>
  <si>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</si>
  <si>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</si>
  <si>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</si>
  <si>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</si>
  <si>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</si>
  <si>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</si>
  <si>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</si>
  <si>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</si>
  <si>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</si>
  <si>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</si>
  <si>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</si>
  <si>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</si>
  <si>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</si>
  <si>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</si>
  <si>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</si>
  <si>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</si>
  <si>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</si>
  <si>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</si>
  <si>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</si>
  <si>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</si>
  <si>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</si>
  <si>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</si>
  <si>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</si>
  <si>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</si>
  <si>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</si>
  <si>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</si>
  <si>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</si>
  <si>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</si>
  <si>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</si>
  <si>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</si>
  <si>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</si>
  <si>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</si>
  <si>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</si>
  <si>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</si>
  <si>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</si>
  <si>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</si>
  <si>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</si>
  <si>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</si>
  <si>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</si>
  <si>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</si>
  <si>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</si>
  <si>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</si>
  <si>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</si>
  <si>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</si>
  <si>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</si>
  <si>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</si>
  <si>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</si>
  <si>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</si>
  <si>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</si>
  <si>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</si>
  <si>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</si>
  <si>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</si>
  <si>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</si>
  <si>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</si>
  <si>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</si>
  <si>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</si>
  <si>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</si>
  <si>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</si>
  <si>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</si>
  <si>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</si>
  <si>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</si>
  <si>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</si>
  <si>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</si>
  <si>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</si>
  <si>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</si>
  <si>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</si>
  <si>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</si>
  <si>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</si>
  <si>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</si>
  <si>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</si>
  <si>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</si>
  <si>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</si>
  <si>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</si>
  <si>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</si>
  <si>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</si>
  <si>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</si>
  <si>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</si>
  <si>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</si>
  <si>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</si>
  <si>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</si>
  <si>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</si>
  <si>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</si>
  <si>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</si>
  <si>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</si>
  <si>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</si>
  <si>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</si>
  <si>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</si>
  <si>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</si>
  <si>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</si>
  <si>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</si>
  <si>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</si>
  <si>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</si>
  <si>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</si>
  <si>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</si>
  <si>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</si>
  <si>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</si>
  <si>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</si>
  <si>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</si>
  <si>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</si>
  <si>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</si>
  <si>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</si>
  <si>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</si>
  <si>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</si>
  <si>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</si>
  <si>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</si>
  <si>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</si>
  <si>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</si>
  <si>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</si>
  <si>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</si>
  <si>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</si>
  <si>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</si>
  <si>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</si>
  <si>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</si>
  <si>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</si>
  <si>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</si>
  <si>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</si>
  <si>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</si>
  <si>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</si>
  <si>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</si>
  <si>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</si>
  <si>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</si>
  <si>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</si>
  <si>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</si>
  <si>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</si>
  <si>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</si>
  <si>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</si>
  <si>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</si>
  <si>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</si>
  <si>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</si>
  <si>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</si>
  <si>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</si>
  <si>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</si>
  <si>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</si>
  <si>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</si>
  <si>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</si>
  <si>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</si>
  <si>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</si>
  <si>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</si>
  <si>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</si>
  <si>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</si>
  <si>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</si>
  <si>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</si>
  <si>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</si>
  <si>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</si>
  <si>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</si>
  <si>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</si>
  <si>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</si>
  <si>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</si>
  <si>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</si>
  <si>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</si>
  <si>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</si>
  <si>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</si>
  <si>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</si>
  <si>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</si>
  <si>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</si>
  <si>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</si>
  <si>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</si>
  <si>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</si>
  <si>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</si>
  <si>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</si>
  <si>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</si>
  <si>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</si>
  <si>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</si>
  <si>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</si>
  <si>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</si>
  <si>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</si>
  <si>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</si>
  <si>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</si>
  <si>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</si>
  <si>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</si>
  <si>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</si>
  <si>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</si>
  <si>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</si>
  <si>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</si>
  <si>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</si>
  <si>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</si>
  <si>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</si>
  <si>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</si>
  <si>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</si>
  <si>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</si>
  <si>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</si>
  <si>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</si>
  <si>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</si>
  <si>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</si>
  <si>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</si>
  <si>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</si>
  <si>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</si>
  <si>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</si>
  <si>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</si>
  <si>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</si>
  <si>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</si>
  <si>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</si>
  <si>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</si>
  <si>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</si>
  <si>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</si>
  <si>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</si>
  <si>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</si>
  <si>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</si>
  <si>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</si>
  <si>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</si>
  <si>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</si>
  <si>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</si>
  <si>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</si>
  <si>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</si>
  <si>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</si>
  <si>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</si>
  <si>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</si>
  <si>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</si>
  <si>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</si>
  <si>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</si>
  <si>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</si>
  <si>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</si>
  <si>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</si>
  <si>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</si>
  <si>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</si>
  <si>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</si>
  <si>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</si>
  <si>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</si>
  <si>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</si>
  <si>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</si>
  <si>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</si>
  <si>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</si>
  <si>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</si>
  <si>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</si>
  <si>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</si>
  <si>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</si>
  <si>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</si>
  <si>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</si>
  <si>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</si>
  <si>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</si>
  <si>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</si>
  <si>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</si>
  <si>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</si>
  <si>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</si>
  <si>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</si>
  <si>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</si>
  <si>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</si>
  <si>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</si>
  <si>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</si>
  <si>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</si>
  <si>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</si>
  <si>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</si>
  <si>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</si>
  <si>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</si>
  <si>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</si>
  <si>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</si>
  <si>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</si>
  <si>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</si>
  <si>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</si>
  <si>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</si>
  <si>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</si>
  <si>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</si>
  <si>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</si>
  <si>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</si>
  <si>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</si>
  <si>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</si>
  <si>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</si>
  <si>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</si>
  <si>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</si>
  <si>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</si>
  <si>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</si>
  <si>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</si>
  <si>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</si>
  <si>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</si>
  <si>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</si>
  <si>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</si>
  <si>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</si>
  <si>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</si>
  <si>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</si>
  <si>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</si>
  <si>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</si>
  <si>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</si>
  <si>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</si>
  <si>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</si>
  <si>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</si>
  <si>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</si>
  <si>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</si>
  <si>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</si>
  <si>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</si>
  <si>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</si>
  <si>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</si>
  <si>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</si>
  <si>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</si>
  <si>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</si>
  <si>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</si>
  <si>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</si>
  <si>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</si>
  <si>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</si>
  <si>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</si>
  <si>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</si>
  <si>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</si>
  <si>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</si>
  <si>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</si>
  <si>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</si>
  <si>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</si>
  <si>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</si>
  <si>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</si>
  <si>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</si>
  <si>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</si>
  <si>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</si>
  <si>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</si>
  <si>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</si>
  <si>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</si>
  <si>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</si>
  <si>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</si>
  <si>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</si>
  <si>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</si>
  <si>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</si>
  <si>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</si>
  <si>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</si>
  <si>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</si>
  <si>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</si>
  <si>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</si>
  <si>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</si>
  <si>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</si>
  <si>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</si>
  <si>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</si>
  <si>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</si>
  <si>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</si>
  <si>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</si>
  <si>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</si>
  <si>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</si>
  <si>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</si>
  <si>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</si>
  <si>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</si>
  <si>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</si>
  <si>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</si>
  <si>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</si>
  <si>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</si>
  <si>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</si>
  <si>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</si>
  <si>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</si>
  <si>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</si>
  <si>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</si>
  <si>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</si>
  <si>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</si>
  <si>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</si>
  <si>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</si>
  <si>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</si>
  <si>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</si>
  <si>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</si>
  <si>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</si>
  <si>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</si>
  <si>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</si>
  <si>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</si>
  <si>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</si>
  <si>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</si>
  <si>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</si>
  <si>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</si>
  <si>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</si>
  <si>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</si>
  <si>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</si>
  <si>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</si>
  <si>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</si>
  <si>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</si>
  <si>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</si>
  <si>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</si>
  <si>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</si>
  <si>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</si>
  <si>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</si>
  <si>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</si>
  <si>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</si>
  <si>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</si>
  <si>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</si>
  <si>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</si>
  <si>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</si>
  <si>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</si>
  <si>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</si>
  <si>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</si>
  <si>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</si>
  <si>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</si>
  <si>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</si>
  <si>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</si>
  <si>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</si>
  <si>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</si>
  <si>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</si>
  <si>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</si>
  <si>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</si>
  <si>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</si>
  <si>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</si>
  <si>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</si>
  <si>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</si>
  <si>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</si>
  <si>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</si>
  <si>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</si>
  <si>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</si>
  <si>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</si>
  <si>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</si>
  <si>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</si>
  <si>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</si>
  <si>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</si>
  <si>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</si>
  <si>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</si>
  <si>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</si>
  <si>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</si>
  <si>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</si>
  <si>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</si>
  <si>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</si>
  <si>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</si>
  <si>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</si>
  <si>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</si>
  <si>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</si>
  <si>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</si>
  <si>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</si>
  <si>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</si>
  <si>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</si>
  <si>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</si>
  <si>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</si>
  <si>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</si>
  <si>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</si>
  <si>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</si>
  <si>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</si>
  <si>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</si>
  <si>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</si>
  <si>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</si>
  <si>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</si>
  <si>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</si>
  <si>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</si>
  <si>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</si>
  <si>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</si>
  <si>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</si>
  <si>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</si>
  <si>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</si>
  <si>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</si>
  <si>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</si>
  <si>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</si>
  <si>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</si>
  <si>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</si>
  <si>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</si>
  <si>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</si>
  <si>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</si>
  <si>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</si>
  <si>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</si>
  <si>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</si>
  <si>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</si>
  <si>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</si>
  <si>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</si>
  <si>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</si>
  <si>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</si>
  <si>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</si>
  <si>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</si>
  <si>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</si>
  <si>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</si>
  <si>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</si>
  <si>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</si>
  <si>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</si>
  <si>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</si>
  <si>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</si>
  <si>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</si>
  <si>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</si>
  <si>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</si>
  <si>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</si>
  <si>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</si>
  <si>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</si>
  <si>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</si>
  <si>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</si>
  <si>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</si>
  <si>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</si>
  <si>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</si>
  <si>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</si>
  <si>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</si>
  <si>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</si>
  <si>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</si>
  <si>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</si>
  <si>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</si>
  <si>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</si>
  <si>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</si>
  <si>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</si>
  <si>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</si>
  <si>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</si>
  <si>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</si>
  <si>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</si>
  <si>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</si>
  <si>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</si>
  <si>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</si>
  <si>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</si>
  <si>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</si>
  <si>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</si>
  <si>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</si>
  <si>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</si>
  <si>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</si>
  <si>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</si>
  <si>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</si>
  <si>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</si>
  <si>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</si>
  <si>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</si>
  <si>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</si>
  <si>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</si>
  <si>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</si>
  <si>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</si>
  <si>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</si>
  <si>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</si>
  <si>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</si>
  <si>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</si>
  <si>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</si>
  <si>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</si>
  <si>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</si>
  <si>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</si>
  <si>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</si>
  <si>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</si>
  <si>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</si>
  <si>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</si>
  <si>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</si>
  <si>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</si>
  <si>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</si>
  <si>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</si>
  <si>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</si>
  <si>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</si>
  <si>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</si>
  <si>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</si>
  <si>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</si>
  <si>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</si>
  <si>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</si>
  <si>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</si>
  <si>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</si>
  <si>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</si>
  <si>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</si>
  <si>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</si>
  <si>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</si>
  <si>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</si>
  <si>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</si>
  <si>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</si>
  <si>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</si>
  <si>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</si>
  <si>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</si>
  <si>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</si>
  <si>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</si>
  <si>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</si>
  <si>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</si>
  <si>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</si>
  <si>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</si>
  <si>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</si>
  <si>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</si>
  <si>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</si>
  <si>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</si>
  <si>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</si>
  <si>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</si>
  <si>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</si>
  <si>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</si>
  <si>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</si>
  <si>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</si>
  <si>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</si>
  <si>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</si>
  <si>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</si>
  <si>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</si>
  <si>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</si>
  <si>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</si>
  <si>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</si>
  <si>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</si>
  <si>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</si>
  <si>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</si>
  <si>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</si>
  <si>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</si>
  <si>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</si>
  <si>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</si>
  <si>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</si>
  <si>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</si>
  <si>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</si>
  <si>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</si>
  <si>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</si>
  <si>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</si>
  <si>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</si>
  <si>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</si>
  <si>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</si>
  <si>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</si>
  <si>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</si>
  <si>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</si>
  <si>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</si>
  <si>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</si>
  <si>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</si>
  <si>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</si>
  <si>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</si>
  <si>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</si>
  <si>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</si>
  <si>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</si>
  <si>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</si>
  <si>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</si>
  <si>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</si>
  <si>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</si>
  <si>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</si>
  <si>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</si>
  <si>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</si>
  <si>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</si>
  <si>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</si>
  <si>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</si>
  <si>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</si>
  <si>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</si>
  <si>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</si>
  <si>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</si>
  <si>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</si>
  <si>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</si>
  <si>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</si>
  <si>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</si>
  <si>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</si>
  <si>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</si>
  <si>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</si>
  <si>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</si>
  <si>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</si>
  <si>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</si>
  <si>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</si>
  <si>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</si>
  <si>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</si>
  <si>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</si>
  <si>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</si>
  <si>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</si>
  <si>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</si>
  <si>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</si>
  <si>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</si>
  <si>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</si>
  <si>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</si>
  <si>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</si>
  <si>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</si>
  <si>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</si>
  <si>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</si>
  <si>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</si>
  <si>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</si>
  <si>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</si>
  <si>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</si>
  <si>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</si>
  <si>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</si>
  <si>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</si>
  <si>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</si>
  <si>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</si>
  <si>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</si>
  <si>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</si>
  <si>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</si>
  <si>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</si>
  <si>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</si>
  <si>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</si>
  <si>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</si>
  <si>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</si>
  <si>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</si>
  <si>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</si>
  <si>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</si>
  <si>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</si>
  <si>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</si>
  <si>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</si>
  <si>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</si>
  <si>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</si>
  <si>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</si>
  <si>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</si>
  <si>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</si>
  <si>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</si>
  <si>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</si>
  <si>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</si>
  <si>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</si>
  <si>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</si>
  <si>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</si>
  <si>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</si>
  <si>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</si>
  <si>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</si>
  <si>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</si>
  <si>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</si>
  <si>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</si>
  <si>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</si>
  <si>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</si>
  <si>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</si>
  <si>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</si>
  <si>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</si>
  <si>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</si>
  <si>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</si>
  <si>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</si>
  <si>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</si>
  <si>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</si>
  <si>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</si>
  <si>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</si>
  <si>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</si>
  <si>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</si>
  <si>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</si>
  <si>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</si>
  <si>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</si>
  <si>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</si>
  <si>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</si>
  <si>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</si>
  <si>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</si>
  <si>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</si>
  <si>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</si>
  <si>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</si>
  <si>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</si>
  <si>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</si>
  <si>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</si>
  <si>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</si>
  <si>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</si>
  <si>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</si>
  <si>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</si>
  <si>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</si>
  <si>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</si>
  <si>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</si>
  <si>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</si>
  <si>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</si>
  <si>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</si>
  <si>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</si>
  <si>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</si>
  <si>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</si>
  <si>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</si>
  <si>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</si>
  <si>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</si>
  <si>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</si>
  <si>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</si>
  <si>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</si>
  <si>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</si>
  <si>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</si>
  <si>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</si>
  <si>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</si>
  <si>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</si>
  <si>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</si>
  <si>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</si>
  <si>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</si>
  <si>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</si>
  <si>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</si>
  <si>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</si>
  <si>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</si>
  <si>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</si>
  <si>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</si>
  <si>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</si>
  <si>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</si>
  <si>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</si>
  <si>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</si>
  <si>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</si>
  <si>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</si>
  <si>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</si>
  <si>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</si>
  <si>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</si>
  <si>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</si>
  <si>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</si>
  <si>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</si>
  <si>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</si>
  <si>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</si>
  <si>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</si>
  <si>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</si>
  <si>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</si>
  <si>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</si>
  <si>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</si>
  <si>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</si>
  <si>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</si>
  <si>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</si>
  <si>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</si>
  <si>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</si>
  <si>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</si>
  <si>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</si>
  <si>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</si>
  <si>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</si>
  <si>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</si>
  <si>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</si>
  <si>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</si>
  <si>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</si>
  <si>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</si>
  <si>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</si>
  <si>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</si>
  <si>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</si>
  <si>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</si>
  <si>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</si>
  <si>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</si>
  <si>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</si>
  <si>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</si>
  <si>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</si>
  <si>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</si>
  <si>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</si>
  <si>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</si>
  <si>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</si>
  <si>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</si>
  <si>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</si>
  <si>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</si>
  <si>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</si>
  <si>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</si>
  <si>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</si>
  <si>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</si>
  <si>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</si>
  <si>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</si>
  <si>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</si>
  <si>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</si>
  <si>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</si>
  <si>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</si>
  <si>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</si>
  <si>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</si>
  <si>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</si>
  <si>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</si>
  <si>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</si>
  <si>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</si>
  <si>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</si>
  <si>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</si>
  <si>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</si>
  <si>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</si>
  <si>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</si>
  <si>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</si>
  <si>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</si>
  <si>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</si>
  <si>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</si>
  <si>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</si>
  <si>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</si>
  <si>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</si>
  <si>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</si>
  <si>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</si>
  <si>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</si>
  <si>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</si>
  <si>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</si>
  <si>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</si>
  <si>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</si>
  <si>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</si>
  <si>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</si>
  <si>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</si>
  <si>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</si>
  <si>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</si>
  <si>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</si>
  <si>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</si>
  <si>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</si>
  <si>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</si>
  <si>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</si>
  <si>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</si>
  <si>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</si>
  <si>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</si>
  <si>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</si>
  <si>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</si>
  <si>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</si>
  <si>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</si>
  <si>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</si>
  <si>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</si>
  <si>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</si>
  <si>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</si>
  <si>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</si>
  <si>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</si>
  <si>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</si>
  <si>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</si>
  <si>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</si>
  <si>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</si>
  <si>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</si>
  <si>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</si>
  <si>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</si>
  <si>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</si>
  <si>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</si>
  <si>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</si>
  <si>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</si>
  <si>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</si>
  <si>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</si>
  <si>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</si>
  <si>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</si>
  <si>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</si>
  <si>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</si>
  <si>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</si>
  <si>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</si>
  <si>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</si>
  <si>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</si>
  <si>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</si>
  <si>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</si>
  <si>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</si>
  <si>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</si>
  <si>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</si>
  <si>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</si>
  <si>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</si>
  <si>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</si>
  <si>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</si>
  <si>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</si>
  <si>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</si>
  <si>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</si>
  <si>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</si>
  <si>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</si>
  <si>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</si>
  <si>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</si>
  <si>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</si>
  <si>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</si>
  <si>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</si>
  <si>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</si>
  <si>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</si>
  <si>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</si>
  <si>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</si>
  <si>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</si>
  <si>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</si>
  <si>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</si>
  <si>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</si>
  <si>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</si>
  <si>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</si>
  <si>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</si>
  <si>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</si>
  <si>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</si>
  <si>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</si>
  <si>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</si>
  <si>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</si>
  <si>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</si>
  <si>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</si>
  <si>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</si>
  <si>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</si>
  <si>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</si>
  <si>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</si>
  <si>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</si>
  <si>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</si>
  <si>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</si>
  <si>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</si>
  <si>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</si>
  <si>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</si>
  <si>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</si>
  <si>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</si>
  <si>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</si>
  <si>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</si>
  <si>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</si>
  <si>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</si>
  <si>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</si>
  <si>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</si>
  <si>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</si>
  <si>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</si>
  <si>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</si>
  <si>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</si>
  <si>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</si>
  <si>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</si>
  <si>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</si>
  <si>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</si>
  <si>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</si>
  <si>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</si>
  <si>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</si>
  <si>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</si>
  <si>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</si>
  <si>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</si>
  <si>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</si>
  <si>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</si>
  <si>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</si>
  <si>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</si>
  <si>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</si>
  <si>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</si>
  <si>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</si>
  <si>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</si>
  <si>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</si>
  <si>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</si>
  <si>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</si>
  <si>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</si>
  <si>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</si>
  <si>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</si>
  <si>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</si>
  <si>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</si>
  <si>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</si>
  <si>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</si>
  <si>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</si>
  <si>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</si>
  <si>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</si>
  <si>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</si>
  <si>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</si>
  <si>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</si>
  <si>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</si>
  <si>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</si>
  <si>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</si>
  <si>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</si>
  <si>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</si>
  <si>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</si>
  <si>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</si>
  <si>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</si>
  <si>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</si>
  <si>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</si>
  <si>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</si>
  <si>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</si>
  <si>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</si>
  <si>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</si>
  <si>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</si>
  <si>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</si>
  <si>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</si>
  <si>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</si>
  <si>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</si>
  <si>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</si>
  <si>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</si>
  <si>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</si>
  <si>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</si>
  <si>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</si>
  <si>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</si>
  <si>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</si>
  <si>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</si>
  <si>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</si>
  <si>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</si>
  <si>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</si>
  <si>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</si>
  <si>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</si>
  <si>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</si>
  <si>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</si>
  <si>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</si>
  <si>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</si>
  <si>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</si>
  <si>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</si>
  <si>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</si>
  <si>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</si>
  <si>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</si>
  <si>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</si>
  <si>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</si>
  <si>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</si>
  <si>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</si>
  <si>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</si>
  <si>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</si>
  <si>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</si>
  <si>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</si>
  <si>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</si>
  <si>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</si>
  <si>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</si>
  <si>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</si>
  <si>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</si>
  <si>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</si>
  <si>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</si>
  <si>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</si>
  <si>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</si>
  <si>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</si>
  <si>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</si>
  <si>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</si>
  <si>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</si>
  <si>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</si>
  <si>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</si>
  <si>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</si>
  <si>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</si>
  <si>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</si>
  <si>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</si>
  <si>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</si>
  <si>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</si>
  <si>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</si>
  <si>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</si>
  <si>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</si>
  <si>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</si>
  <si>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</si>
  <si>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</si>
  <si>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</si>
  <si>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</si>
  <si>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</si>
  <si>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</si>
  <si>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</si>
  <si>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</si>
  <si>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</si>
  <si>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</si>
  <si>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</si>
  <si>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</si>
  <si>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</si>
  <si>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</si>
  <si>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</si>
  <si>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</si>
  <si>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</si>
  <si>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</si>
  <si>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</si>
  <si>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</si>
  <si>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</si>
  <si>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</si>
  <si>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</si>
  <si>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</si>
  <si>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</si>
  <si>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</si>
  <si>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</si>
  <si>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</si>
  <si>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</si>
  <si>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</si>
  <si>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</si>
  <si>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</si>
  <si>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</si>
  <si>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</si>
  <si>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</si>
  <si>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</si>
  <si>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</si>
  <si>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</si>
  <si>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</si>
  <si>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</si>
  <si>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</si>
  <si>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</si>
  <si>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</si>
  <si>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</si>
  <si>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</si>
  <si>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</si>
  <si>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</si>
  <si>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</si>
  <si>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</si>
  <si>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</si>
  <si>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</si>
  <si>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</si>
  <si>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</si>
  <si>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</si>
  <si>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</si>
  <si>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</si>
  <si>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</si>
  <si>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</si>
  <si>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</si>
  <si>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</si>
  <si>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</si>
  <si>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</si>
  <si>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</si>
  <si>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</si>
  <si>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</si>
  <si>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</si>
  <si>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</si>
  <si>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</si>
  <si>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</si>
  <si>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</si>
  <si>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</si>
  <si>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</si>
  <si>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</si>
  <si>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</si>
  <si>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</si>
  <si>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</si>
  <si>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</si>
  <si>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</si>
  <si>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</si>
  <si>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</si>
  <si>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</si>
  <si>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</si>
  <si>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</si>
  <si>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</si>
  <si>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</si>
  <si>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</si>
  <si>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</si>
  <si>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</si>
  <si>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</si>
  <si>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</si>
  <si>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</si>
  <si>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</si>
  <si>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</si>
  <si>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</si>
  <si>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</si>
  <si>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</si>
  <si>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</si>
  <si>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</si>
  <si>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</si>
  <si>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</si>
  <si>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</si>
  <si>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</si>
  <si>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</si>
  <si>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</si>
  <si>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</si>
  <si>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</si>
  <si>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</si>
  <si>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</si>
  <si>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</si>
  <si>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</si>
  <si>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</si>
  <si>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</si>
  <si>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</si>
  <si>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</si>
  <si>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</si>
  <si>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</si>
  <si>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</si>
  <si>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</si>
  <si>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</si>
  <si>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</si>
  <si>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</si>
  <si>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</si>
  <si>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</si>
  <si>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</si>
  <si>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</si>
  <si>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</si>
  <si>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</si>
  <si>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</si>
  <si>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</si>
  <si>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</si>
  <si>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</si>
  <si>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</si>
  <si>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</si>
  <si>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</si>
  <si>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</si>
  <si>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</si>
  <si>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</si>
  <si>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</si>
  <si>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</si>
  <si>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</si>
  <si>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</si>
  <si>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</si>
  <si>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</si>
  <si>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</si>
  <si>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</si>
  <si>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</si>
  <si>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</si>
  <si>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</si>
  <si>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</si>
  <si>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</si>
  <si>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</si>
  <si>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</si>
  <si>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</si>
  <si>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</si>
  <si>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</si>
  <si>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</si>
  <si>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</si>
  <si>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</si>
  <si>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</si>
  <si>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</si>
  <si>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</si>
  <si>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</si>
  <si>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</si>
  <si>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</si>
  <si>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</si>
  <si>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</si>
  <si>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</si>
  <si>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</si>
  <si>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</si>
  <si>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</si>
  <si>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</si>
  <si>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</si>
  <si>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</si>
  <si>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</si>
  <si>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</si>
  <si>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</si>
  <si>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</si>
  <si>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</si>
  <si>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</si>
  <si>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</si>
  <si>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</si>
  <si>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</si>
  <si>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</si>
  <si>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</si>
  <si>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</si>
  <si>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</si>
  <si>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</si>
  <si>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</si>
  <si>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</si>
  <si>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</si>
  <si>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</si>
  <si>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</si>
  <si>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</si>
  <si>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</si>
  <si>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</si>
  <si>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</si>
  <si>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</si>
  <si>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</si>
  <si>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</si>
  <si>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</si>
  <si>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</si>
  <si>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</si>
  <si>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</si>
  <si>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</si>
  <si>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</si>
  <si>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</si>
  <si>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</si>
  <si>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</si>
  <si>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</si>
  <si>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</si>
  <si>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</si>
  <si>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</si>
  <si>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</si>
  <si>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</si>
  <si>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</si>
  <si>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</si>
  <si>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</si>
  <si>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</si>
  <si>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</si>
  <si>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</si>
  <si>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</si>
  <si>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</si>
  <si>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</si>
  <si>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</si>
  <si>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</si>
  <si>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</si>
  <si>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</si>
  <si>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</si>
  <si>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</si>
  <si>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</si>
  <si>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</si>
  <si>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</si>
  <si>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</si>
  <si>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</si>
  <si>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</si>
  <si>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</si>
  <si>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</si>
  <si>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</si>
  <si>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</si>
  <si>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</si>
  <si>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</si>
  <si>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</si>
  <si>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</si>
  <si>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</si>
  <si>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</si>
  <si>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</si>
  <si>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</si>
  <si>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</si>
  <si>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</si>
  <si>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</si>
  <si>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</si>
  <si>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</si>
  <si>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</si>
  <si>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</si>
  <si>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</si>
  <si>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</si>
  <si>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</si>
  <si>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</si>
  <si>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</si>
  <si>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</si>
  <si>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</si>
  <si>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</si>
  <si>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</si>
  <si>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</si>
  <si>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</si>
  <si>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</si>
  <si>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</si>
  <si>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</si>
  <si>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</si>
  <si>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</si>
  <si>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</si>
  <si>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</si>
  <si>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</si>
  <si>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</si>
  <si>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</si>
  <si>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</si>
  <si>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</si>
  <si>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</si>
  <si>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</si>
  <si>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</si>
  <si>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</si>
  <si>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</si>
  <si>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</si>
  <si>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</si>
  <si>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</si>
  <si>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</si>
  <si>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</si>
  <si>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</si>
  <si>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</si>
  <si>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</si>
  <si>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</si>
  <si>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</si>
  <si>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</si>
  <si>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</si>
  <si>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</si>
  <si>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</si>
  <si>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</si>
  <si>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</si>
  <si>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</si>
  <si>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</si>
  <si>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</si>
  <si>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</si>
  <si>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</si>
  <si>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</si>
  <si>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</si>
  <si>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</si>
  <si>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</si>
  <si>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</si>
  <si>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</si>
  <si>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</si>
  <si>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</si>
  <si>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</si>
  <si>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</si>
  <si>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</si>
  <si>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</si>
  <si>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</si>
  <si>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</si>
  <si>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</si>
  <si>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</si>
  <si>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</si>
  <si>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</si>
  <si>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</si>
  <si>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</si>
  <si>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</si>
  <si>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</si>
  <si>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</si>
  <si>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</si>
  <si>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</si>
  <si>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</si>
  <si>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</si>
  <si>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</si>
  <si>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</si>
  <si>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</si>
  <si>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</si>
  <si>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</si>
  <si>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</si>
  <si>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</si>
  <si>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</si>
  <si>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</si>
  <si>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</si>
  <si>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</si>
  <si>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</si>
  <si>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</si>
  <si>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</si>
  <si>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</si>
  <si>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</si>
  <si>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</si>
  <si>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</si>
  <si>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</si>
  <si>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</si>
  <si>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</si>
  <si>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</si>
  <si>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</si>
  <si>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</si>
  <si>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</si>
  <si>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</si>
  <si>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</si>
  <si>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</si>
  <si>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</si>
  <si>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</si>
  <si>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</si>
  <si>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</si>
  <si>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</si>
  <si>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</si>
  <si>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</si>
  <si>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</si>
  <si>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</si>
  <si>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</si>
  <si>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</si>
  <si>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</si>
  <si>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</si>
  <si>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</si>
  <si>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</si>
  <si>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</si>
  <si>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</si>
  <si>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</si>
  <si>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</si>
  <si>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</si>
  <si>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</si>
  <si>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</si>
  <si>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</si>
  <si>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</si>
  <si>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</si>
  <si>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</si>
  <si>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</si>
  <si>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</si>
  <si>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</si>
  <si>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</si>
  <si>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</si>
  <si>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</si>
  <si>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</si>
  <si>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</si>
  <si>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</si>
  <si>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</si>
  <si>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</si>
  <si>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</si>
  <si>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</si>
  <si>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</si>
  <si>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</si>
  <si>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</si>
  <si>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</si>
  <si>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</si>
  <si>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</si>
  <si>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</si>
  <si>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</si>
  <si>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</si>
  <si>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</si>
  <si>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</si>
  <si>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</si>
  <si>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</si>
  <si>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</si>
  <si>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</si>
  <si>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</si>
  <si>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</si>
  <si>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</si>
  <si>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</si>
  <si>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</si>
  <si>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</si>
  <si>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</si>
  <si>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</si>
  <si>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</si>
  <si>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</si>
  <si>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</si>
  <si>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</si>
  <si>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</si>
  <si>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</si>
  <si>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</si>
  <si>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</si>
  <si>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</si>
  <si>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</si>
  <si>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</si>
  <si>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</si>
  <si>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</si>
  <si>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</si>
  <si>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</si>
  <si>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</si>
  <si>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</si>
  <si>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</si>
  <si>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</si>
  <si>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</si>
  <si>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</si>
  <si>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</si>
  <si>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</si>
  <si>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</si>
  <si>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</si>
  <si>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</si>
  <si>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</si>
  <si>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</si>
  <si>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</si>
  <si>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</si>
  <si>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</si>
  <si>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</si>
  <si>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</si>
  <si>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</si>
  <si>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</si>
  <si>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</si>
  <si>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</si>
  <si>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</si>
  <si>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</si>
  <si>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</si>
  <si>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</si>
  <si>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</si>
  <si>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</si>
  <si>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</si>
  <si>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</si>
  <si>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</si>
  <si>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</si>
  <si>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</si>
  <si>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</si>
  <si>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</si>
  <si>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</si>
  <si>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</si>
  <si>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</si>
  <si>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</si>
  <si>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</si>
  <si>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</si>
  <si>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</si>
  <si>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</si>
  <si>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</si>
  <si>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</si>
  <si>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</si>
  <si>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</si>
  <si>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</si>
  <si>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</si>
  <si>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</si>
  <si>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</si>
  <si>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</si>
  <si>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</si>
  <si>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</si>
  <si>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</si>
  <si>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</si>
  <si>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</si>
  <si>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</si>
  <si>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</si>
  <si>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</si>
  <si>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</si>
  <si>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</si>
  <si>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</si>
  <si>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</si>
  <si>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</si>
  <si>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</si>
  <si>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</si>
  <si>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</si>
  <si>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</si>
  <si>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</si>
  <si>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</si>
  <si>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</si>
  <si>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</si>
  <si>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</si>
  <si>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</si>
  <si>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</si>
  <si>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</si>
  <si>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</si>
  <si>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</si>
  <si>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</si>
  <si>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</si>
  <si>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</si>
  <si>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</si>
  <si>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</si>
  <si>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</si>
  <si>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</si>
  <si>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</si>
  <si>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</si>
  <si>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</si>
  <si>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</si>
  <si>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</si>
  <si>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</si>
  <si>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</si>
  <si>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</si>
  <si>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</si>
  <si>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</si>
  <si>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</si>
  <si>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</si>
  <si>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</si>
  <si>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</si>
  <si>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</si>
  <si>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</si>
  <si>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</si>
  <si>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</si>
  <si>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</si>
  <si>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</si>
  <si>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Customer name</t>
  </si>
  <si>
    <t>Medical Examination</t>
  </si>
  <si>
    <t>Hospitalisation</t>
  </si>
  <si>
    <t xml:space="preserve">id </t>
  </si>
  <si>
    <t>customer name</t>
  </si>
  <si>
    <t>Items</t>
  </si>
  <si>
    <t>?=6</t>
  </si>
  <si>
    <t>? =2</t>
  </si>
  <si>
    <t>?=2</t>
  </si>
  <si>
    <t>?=3</t>
  </si>
  <si>
    <t>?=1</t>
  </si>
  <si>
    <t>IF(C3="?","Sep",C3)</t>
  </si>
  <si>
    <t>1) Check for the number of missing values marked with '?' in each column of the "Medical Examinations" table and "Hospitalization Details" table. 
2) Fill in the missing values of ‘month’ with Sep and ‘year’ with its average, rounded to the nearest integer.
3) Determine the most frequently occurring values in the ‘smoker’, 'hospital tier', and 'city tier' columns, and fill in the missing values accordingly.
4) If any 'State ID' values are missing, consider filling them with 'Unknown' or using another appropriate strategy.</t>
  </si>
  <si>
    <t>IF(B3="?",ROUND(AVERAGE($B$3:$B$2345),0),B3)</t>
  </si>
  <si>
    <t>Smoker</t>
  </si>
  <si>
    <t>IF(H3="?",INDEX($H$3:$H$2337,MODE($I$3:$I$2337)),H3)</t>
  </si>
  <si>
    <t>MATCH($H$3:$H$2337,$H$3:$H$2337,0)</t>
  </si>
  <si>
    <t>Smoker Encoding</t>
  </si>
  <si>
    <t>Hospital tier Encoding</t>
  </si>
  <si>
    <t>City tier Encoding</t>
  </si>
  <si>
    <t>Hospital tier impute</t>
  </si>
  <si>
    <t>City tier Impute</t>
  </si>
  <si>
    <t>MATCH($G$4:$G$2346,$G$4:$G$2346,0)</t>
  </si>
  <si>
    <t>IF(G4="?",INDEX($G$4:$G$2346,MODE($L$4:$L$2346)),G4)</t>
  </si>
  <si>
    <t>MATCH($H$4:$H$2346,$H$4:$H$2346,0)</t>
  </si>
  <si>
    <t>IF(H4="?",INDEX($H$4:$H$2346,MODE($N$4:$N$2346)),H4)</t>
  </si>
  <si>
    <t>IF(I4="?","Unknown",I4)</t>
  </si>
  <si>
    <r>
      <t xml:space="preserve">1) Split the ‘names’ column in the “Customer Names” table into 3 meaningful columns: ‘Title’, ‘First Name’, and ‘Last Name’.
2) Convert the "NumberOfMajorSurgeries" column in the "Medical Examinations" table to numerical data by replacing non-numeric characters with meaningful numerical values.
3) Check for inconsistencies in the 'Heart Issues' and 'Smoker' columns and propose corrective actions if necessary.
4) Create a new column named “Weight Status” that categorizes BMI into different categories as below:
</t>
    </r>
    <r>
      <rPr>
        <b/>
        <sz val="11"/>
        <color theme="1"/>
        <rFont val="Calibri"/>
        <family val="2"/>
        <scheme val="minor"/>
      </rPr>
      <t xml:space="preserve">BMI
Weight Status
Below 18.5
Underweight
18.5 – 24.9
Normal Weight
25.0 – 29.9
Overweight
30.0 and Above
Obesity
</t>
    </r>
    <r>
      <rPr>
        <sz val="11"/>
        <color theme="1"/>
        <rFont val="Calibri"/>
        <family val="2"/>
        <scheme val="minor"/>
      </rPr>
      <t>5) Merge the ‘year’, ‘month’, and ‘date’ columns in the “Hospitalization Details” table into one column named ‘Date of Birth’ and format it in the ‘DD-MMM-YYYY’ custom format.
7) Calculate the ‘Age’ of each customer based on their ‘Date of Birth’ and the date of collection of the dataset, which is 8th June 2023.
8) Format the ‘charges’ column as currency ($).</t>
    </r>
  </si>
  <si>
    <t>Data Transformation</t>
  </si>
  <si>
    <t>Hawks</t>
  </si>
  <si>
    <t>Kelly</t>
  </si>
  <si>
    <t>Lehner</t>
  </si>
  <si>
    <t>Matthew</t>
  </si>
  <si>
    <t>Lu</t>
  </si>
  <si>
    <t>Phil</t>
  </si>
  <si>
    <t>Osborne</t>
  </si>
  <si>
    <t>Kelsey</t>
  </si>
  <si>
    <t>Kadala</t>
  </si>
  <si>
    <t>Kristyn</t>
  </si>
  <si>
    <t>Baker</t>
  </si>
  <si>
    <t>Macpherson</t>
  </si>
  <si>
    <t>Scott</t>
  </si>
  <si>
    <t>Hallman</t>
  </si>
  <si>
    <t>Stephen</t>
  </si>
  <si>
    <t>Moran</t>
  </si>
  <si>
    <t>Patrick</t>
  </si>
  <si>
    <t>Benner</t>
  </si>
  <si>
    <t>Brooke</t>
  </si>
  <si>
    <t>Andrea</t>
  </si>
  <si>
    <t>Franz</t>
  </si>
  <si>
    <t>David</t>
  </si>
  <si>
    <t>Foster</t>
  </si>
  <si>
    <t>Wade</t>
  </si>
  <si>
    <t>Tenorio</t>
  </si>
  <si>
    <t>Franklin</t>
  </si>
  <si>
    <t>Rios</t>
  </si>
  <si>
    <t>Viau-Dupuis</t>
  </si>
  <si>
    <t>Philippe</t>
  </si>
  <si>
    <t>Cronin</t>
  </si>
  <si>
    <t>Jennifer</t>
  </si>
  <si>
    <t>Noordstar</t>
  </si>
  <si>
    <t>Christina</t>
  </si>
  <si>
    <t>Boudalia</t>
  </si>
  <si>
    <t>Flor</t>
  </si>
  <si>
    <t>John</t>
  </si>
  <si>
    <t>Fennon</t>
  </si>
  <si>
    <t>Myles</t>
  </si>
  <si>
    <t>Hribar</t>
  </si>
  <si>
    <t>Tassello</t>
  </si>
  <si>
    <t>Nicole</t>
  </si>
  <si>
    <t>Mauricette</t>
  </si>
  <si>
    <t>Eric</t>
  </si>
  <si>
    <t>Garcia</t>
  </si>
  <si>
    <t>Airoldi</t>
  </si>
  <si>
    <t>Adam</t>
  </si>
  <si>
    <t>Cater-Cyker</t>
  </si>
  <si>
    <t>Zach</t>
  </si>
  <si>
    <t>Hamm</t>
  </si>
  <si>
    <t>Stephanie</t>
  </si>
  <si>
    <t>Cox</t>
  </si>
  <si>
    <t>Sachrajda</t>
  </si>
  <si>
    <t>Natalie</t>
  </si>
  <si>
    <t>Gareri</t>
  </si>
  <si>
    <t>Welch</t>
  </si>
  <si>
    <t>Prindiville</t>
  </si>
  <si>
    <t>Brendan</t>
  </si>
  <si>
    <t>Kincaid</t>
  </si>
  <si>
    <t>Courtney</t>
  </si>
  <si>
    <t>Bruestle</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</si>
  <si>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</si>
  <si>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</si>
  <si>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</si>
  <si>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</si>
  <si>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</si>
  <si>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</si>
  <si>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</si>
  <si>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</si>
  <si>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</si>
  <si>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</si>
  <si>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</si>
  <si>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</si>
  <si>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</si>
  <si>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</si>
  <si>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</si>
  <si>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</si>
  <si>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</si>
  <si>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</si>
  <si>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</si>
  <si>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O'Grady</t>
  </si>
  <si>
    <t>Thomas</t>
  </si>
  <si>
    <t>Melissa</t>
  </si>
  <si>
    <t>Simone</t>
  </si>
  <si>
    <t>Flavio</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</si>
  <si>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</si>
  <si>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</si>
  <si>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</si>
  <si>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</si>
  <si>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</si>
  <si>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</si>
  <si>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</si>
  <si>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</si>
  <si>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</si>
  <si>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</si>
  <si>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</si>
  <si>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</si>
  <si>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</si>
  <si>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</si>
  <si>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</si>
  <si>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</si>
  <si>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</si>
  <si>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</si>
  <si>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</si>
  <si>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</si>
  <si>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</si>
  <si>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</si>
  <si>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</si>
  <si>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</si>
  <si>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</si>
  <si>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</si>
  <si>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</si>
  <si>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</si>
  <si>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</si>
  <si>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</si>
  <si>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</si>
  <si>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</si>
  <si>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</si>
  <si>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</si>
  <si>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</si>
  <si>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</si>
  <si>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</si>
  <si>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</si>
  <si>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</si>
  <si>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</si>
  <si>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</si>
  <si>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</si>
  <si>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</si>
  <si>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</si>
  <si>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</si>
  <si>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</si>
  <si>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</si>
  <si>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</si>
  <si>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</si>
  <si>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</si>
  <si>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</si>
  <si>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</si>
  <si>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</si>
  <si>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</si>
  <si>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</si>
  <si>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</si>
  <si>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</si>
  <si>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</si>
  <si>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</si>
  <si>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</si>
  <si>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</si>
  <si>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</si>
  <si>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</si>
  <si>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</si>
  <si>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</si>
  <si>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</si>
  <si>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</si>
  <si>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</si>
  <si>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</si>
  <si>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</si>
  <si>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</si>
  <si>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</si>
  <si>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</si>
  <si>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</si>
  <si>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</si>
  <si>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</si>
  <si>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</si>
  <si>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</si>
  <si>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Pamela</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</si>
  <si>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</si>
  <si>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</si>
  <si>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</si>
  <si>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</si>
  <si>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</si>
  <si>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</si>
  <si>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</si>
  <si>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</si>
  <si>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</si>
  <si>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</si>
  <si>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</si>
  <si>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</si>
  <si>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</si>
  <si>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</si>
  <si>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</si>
  <si>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</si>
  <si>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</si>
  <si>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</si>
  <si>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</si>
  <si>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</si>
  <si>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</si>
  <si>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</si>
  <si>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</si>
  <si>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</si>
  <si>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</si>
  <si>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</si>
  <si>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</si>
  <si>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</si>
  <si>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</si>
  <si>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</si>
  <si>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</si>
  <si>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</si>
  <si>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</si>
  <si>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</si>
  <si>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</si>
  <si>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</si>
  <si>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</si>
  <si>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</si>
  <si>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</si>
  <si>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</si>
  <si>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</si>
  <si>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</si>
  <si>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</si>
  <si>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</si>
  <si>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</si>
  <si>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</si>
  <si>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</si>
  <si>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</si>
  <si>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</si>
  <si>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</si>
  <si>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</si>
  <si>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</si>
  <si>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</si>
  <si>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</si>
  <si>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</si>
  <si>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</si>
  <si>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</si>
  <si>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</si>
  <si>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</si>
  <si>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</si>
  <si>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</si>
  <si>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</si>
  <si>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</si>
  <si>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</si>
  <si>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</si>
  <si>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</si>
  <si>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</si>
  <si>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</si>
  <si>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</si>
  <si>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</si>
  <si>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</si>
  <si>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</si>
  <si>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</si>
  <si>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</si>
  <si>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</si>
  <si>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</si>
  <si>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</si>
  <si>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</si>
  <si>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</si>
  <si>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</si>
  <si>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</si>
  <si>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</si>
  <si>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</si>
  <si>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</si>
  <si>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</si>
  <si>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</si>
  <si>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</si>
  <si>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</si>
  <si>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</si>
  <si>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</si>
  <si>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</si>
  <si>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</si>
  <si>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</si>
  <si>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</si>
  <si>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</si>
  <si>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</si>
  <si>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</si>
  <si>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</si>
  <si>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</si>
  <si>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</si>
  <si>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</si>
  <si>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</si>
  <si>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</si>
  <si>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</si>
  <si>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</si>
  <si>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</si>
  <si>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</si>
  <si>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</si>
  <si>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</si>
  <si>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</si>
  <si>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</si>
  <si>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</si>
  <si>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</si>
  <si>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</si>
  <si>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</si>
  <si>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</si>
  <si>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</si>
  <si>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</si>
  <si>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</si>
  <si>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</si>
  <si>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</si>
  <si>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</si>
  <si>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</si>
  <si>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</si>
  <si>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</si>
  <si>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</si>
  <si>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</si>
  <si>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</si>
  <si>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</si>
  <si>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</si>
  <si>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</si>
  <si>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</si>
  <si>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</si>
  <si>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</si>
  <si>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</si>
  <si>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</si>
  <si>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</si>
  <si>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</si>
  <si>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</si>
  <si>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</si>
  <si>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</si>
  <si>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</si>
  <si>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</si>
  <si>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</si>
  <si>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</si>
  <si>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</si>
  <si>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</si>
  <si>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</si>
  <si>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</si>
  <si>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</si>
  <si>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</si>
  <si>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</si>
  <si>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</si>
  <si>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</si>
  <si>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</si>
  <si>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</si>
  <si>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</si>
  <si>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</si>
  <si>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</si>
  <si>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</si>
  <si>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</si>
  <si>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</si>
  <si>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</si>
  <si>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</si>
  <si>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</si>
  <si>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</si>
  <si>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</si>
  <si>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</si>
  <si>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</si>
  <si>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</si>
  <si>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</si>
  <si>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</si>
  <si>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</si>
  <si>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</si>
  <si>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</si>
  <si>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</si>
  <si>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</si>
  <si>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</si>
  <si>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</si>
  <si>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</si>
  <si>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</si>
  <si>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</si>
  <si>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</si>
  <si>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</si>
  <si>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</si>
  <si>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</si>
  <si>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</si>
  <si>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</si>
  <si>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</si>
  <si>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</si>
  <si>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</si>
  <si>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</si>
  <si>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</si>
  <si>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</si>
  <si>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</si>
  <si>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</si>
  <si>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</si>
  <si>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</si>
  <si>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</si>
  <si>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</si>
  <si>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</si>
  <si>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</si>
  <si>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</si>
  <si>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</si>
  <si>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</si>
  <si>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</si>
  <si>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</si>
  <si>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</si>
  <si>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</si>
  <si>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</si>
  <si>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</si>
  <si>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</si>
  <si>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</si>
  <si>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</si>
  <si>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</si>
  <si>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</si>
  <si>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</si>
  <si>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</si>
  <si>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</si>
  <si>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</si>
  <si>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</si>
  <si>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</si>
  <si>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</si>
  <si>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</si>
  <si>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</si>
  <si>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</si>
  <si>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</si>
  <si>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</si>
  <si>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</si>
  <si>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</si>
  <si>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</si>
  <si>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</si>
  <si>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</si>
  <si>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</si>
  <si>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</si>
  <si>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</si>
  <si>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</si>
  <si>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</si>
  <si>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</si>
  <si>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</si>
  <si>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</si>
  <si>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</si>
  <si>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</si>
  <si>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</si>
  <si>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</si>
  <si>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</si>
  <si>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</si>
  <si>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</si>
  <si>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</si>
  <si>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</si>
  <si>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</si>
  <si>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</si>
  <si>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</si>
  <si>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</si>
  <si>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</si>
  <si>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</si>
  <si>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</si>
  <si>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</si>
  <si>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</si>
  <si>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</si>
  <si>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</si>
  <si>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</si>
  <si>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</si>
  <si>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</si>
  <si>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</si>
  <si>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</si>
  <si>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</si>
  <si>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</si>
  <si>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</si>
  <si>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</si>
  <si>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</si>
  <si>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</si>
  <si>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</si>
  <si>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</si>
  <si>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</si>
  <si>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</si>
  <si>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</si>
  <si>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</si>
  <si>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</si>
  <si>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</si>
  <si>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</si>
  <si>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</si>
  <si>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</si>
  <si>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</si>
  <si>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</si>
  <si>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</si>
  <si>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</si>
  <si>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</si>
  <si>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</si>
  <si>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</si>
  <si>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</si>
  <si>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</si>
  <si>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</si>
  <si>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</si>
  <si>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</si>
  <si>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</si>
  <si>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</si>
  <si>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</si>
  <si>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</si>
  <si>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</si>
  <si>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</si>
  <si>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</si>
  <si>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</si>
  <si>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</si>
  <si>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</si>
  <si>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</si>
  <si>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</si>
  <si>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</si>
  <si>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</si>
  <si>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</si>
  <si>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</si>
  <si>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</si>
  <si>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</si>
  <si>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</si>
  <si>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</si>
  <si>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</si>
  <si>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</si>
  <si>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</si>
  <si>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</si>
  <si>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</si>
  <si>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</si>
  <si>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</si>
  <si>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</si>
  <si>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</si>
  <si>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</si>
  <si>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</si>
  <si>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</si>
  <si>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</si>
  <si>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</si>
  <si>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</si>
  <si>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</si>
  <si>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</si>
  <si>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</si>
  <si>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</si>
  <si>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</si>
  <si>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</si>
  <si>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</si>
  <si>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</si>
  <si>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</si>
  <si>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</si>
  <si>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</si>
  <si>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</si>
  <si>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</si>
  <si>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</si>
  <si>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</si>
  <si>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</si>
  <si>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</si>
  <si>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</si>
  <si>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</si>
  <si>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</si>
  <si>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</si>
  <si>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</si>
  <si>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</si>
  <si>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</si>
  <si>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</si>
  <si>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</si>
  <si>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</si>
  <si>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</si>
  <si>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</si>
  <si>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</si>
  <si>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</si>
  <si>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</si>
  <si>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</si>
  <si>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</si>
  <si>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</si>
  <si>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</si>
  <si>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</si>
  <si>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</si>
  <si>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</si>
  <si>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</si>
  <si>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</si>
  <si>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</si>
  <si>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</si>
  <si>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</si>
  <si>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</si>
  <si>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</si>
  <si>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</si>
  <si>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</si>
  <si>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</si>
  <si>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</si>
  <si>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</si>
  <si>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</si>
  <si>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</si>
  <si>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</si>
  <si>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</si>
  <si>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</si>
  <si>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</si>
  <si>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</si>
  <si>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</si>
  <si>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</si>
  <si>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</si>
  <si>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</si>
  <si>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</si>
  <si>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</si>
  <si>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</si>
  <si>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</si>
  <si>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</si>
  <si>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Miguel</t>
  </si>
  <si>
    <t>Riegel</t>
  </si>
  <si>
    <t>Monson</t>
  </si>
  <si>
    <t>Klubben</t>
  </si>
  <si>
    <t>Mascaro</t>
  </si>
  <si>
    <t>Norvell</t>
  </si>
  <si>
    <t>Ornelas</t>
  </si>
  <si>
    <t>Zachary</t>
  </si>
  <si>
    <t>Fitzpatrick</t>
  </si>
  <si>
    <t>Bloomquist</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</si>
  <si>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</si>
  <si>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</si>
  <si>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</si>
  <si>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</si>
  <si>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</si>
  <si>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</si>
  <si>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</si>
  <si>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</si>
  <si>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</si>
  <si>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</si>
  <si>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</si>
  <si>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</si>
  <si>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</si>
  <si>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</si>
  <si>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</si>
  <si>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</si>
  <si>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</si>
  <si>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</si>
  <si>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</si>
  <si>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</si>
  <si>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</si>
  <si>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</si>
  <si>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</si>
  <si>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</si>
  <si>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</si>
  <si>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</si>
  <si>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</si>
  <si>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</si>
  <si>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</si>
  <si>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</si>
  <si>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</si>
  <si>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</si>
  <si>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</si>
  <si>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</si>
  <si>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</si>
  <si>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</si>
  <si>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</si>
  <si>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</si>
  <si>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</si>
  <si>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</si>
  <si>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</si>
  <si>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</si>
  <si>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</si>
  <si>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</si>
  <si>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</si>
  <si>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</si>
  <si>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</si>
  <si>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</si>
  <si>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</si>
  <si>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</si>
  <si>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</si>
  <si>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</si>
  <si>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</si>
  <si>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</si>
  <si>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</si>
  <si>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</si>
  <si>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</si>
  <si>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</si>
  <si>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</si>
  <si>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</si>
  <si>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</si>
  <si>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</si>
  <si>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</si>
  <si>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</si>
  <si>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</si>
  <si>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</si>
  <si>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</si>
  <si>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</si>
  <si>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</si>
  <si>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</si>
  <si>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</si>
  <si>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</si>
  <si>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</si>
  <si>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</si>
  <si>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</si>
  <si>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</si>
  <si>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</si>
  <si>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</si>
  <si>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</si>
  <si>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</si>
  <si>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</si>
  <si>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</si>
  <si>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</si>
  <si>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</si>
  <si>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</si>
  <si>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</si>
  <si>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</si>
  <si>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</si>
  <si>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</si>
  <si>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</si>
  <si>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</si>
  <si>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</si>
  <si>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</si>
  <si>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</si>
  <si>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</si>
  <si>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</si>
  <si>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</si>
  <si>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</si>
  <si>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</si>
  <si>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</si>
  <si>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</si>
  <si>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</si>
  <si>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</si>
  <si>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</si>
  <si>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</si>
  <si>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</si>
  <si>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</si>
  <si>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</si>
  <si>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</si>
  <si>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</si>
  <si>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</si>
  <si>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</si>
  <si>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</si>
  <si>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</si>
  <si>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</si>
  <si>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</si>
  <si>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</si>
  <si>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</si>
  <si>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</si>
  <si>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</si>
  <si>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</si>
  <si>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</si>
  <si>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</si>
  <si>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</si>
  <si>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</si>
  <si>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</si>
  <si>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</si>
  <si>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</si>
  <si>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</si>
  <si>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</si>
  <si>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</si>
  <si>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</si>
  <si>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</si>
  <si>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</si>
  <si>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</si>
  <si>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</si>
  <si>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</si>
  <si>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</si>
  <si>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</si>
  <si>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</si>
  <si>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</si>
  <si>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</si>
  <si>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</si>
  <si>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</si>
  <si>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</si>
  <si>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</si>
  <si>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</si>
  <si>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</si>
  <si>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</si>
  <si>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</si>
  <si>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</si>
  <si>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</si>
  <si>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</si>
  <si>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</si>
  <si>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</si>
  <si>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</si>
  <si>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</si>
  <si>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</si>
  <si>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</si>
  <si>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</si>
  <si>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</si>
  <si>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</si>
  <si>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</si>
  <si>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</si>
  <si>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</si>
  <si>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</si>
  <si>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</si>
  <si>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</si>
  <si>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</si>
  <si>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</si>
  <si>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</si>
  <si>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</si>
  <si>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</si>
  <si>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</si>
  <si>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</si>
  <si>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</si>
  <si>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</si>
  <si>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</si>
  <si>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</si>
  <si>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</si>
  <si>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</si>
  <si>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</si>
  <si>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</si>
  <si>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</si>
  <si>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</si>
  <si>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</si>
  <si>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</si>
  <si>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</si>
  <si>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</si>
  <si>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</si>
  <si>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</si>
  <si>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</si>
  <si>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</si>
  <si>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</si>
  <si>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</si>
  <si>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</si>
  <si>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</si>
  <si>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</si>
  <si>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</si>
  <si>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</si>
  <si>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</si>
  <si>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</si>
  <si>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</si>
  <si>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</si>
  <si>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</si>
  <si>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</si>
  <si>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</si>
  <si>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</si>
  <si>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</si>
  <si>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</si>
  <si>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</si>
  <si>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</si>
  <si>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</si>
  <si>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</si>
  <si>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</si>
  <si>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</si>
  <si>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</si>
  <si>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</si>
  <si>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</si>
  <si>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</si>
  <si>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</si>
  <si>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</si>
  <si>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</si>
  <si>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</si>
  <si>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</si>
  <si>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</si>
  <si>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</si>
  <si>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</si>
  <si>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</si>
  <si>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</si>
  <si>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</si>
  <si>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</si>
  <si>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</si>
  <si>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</si>
  <si>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</si>
  <si>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</si>
  <si>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</si>
  <si>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</si>
  <si>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</si>
  <si>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</si>
  <si>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</si>
  <si>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</si>
  <si>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</si>
  <si>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</si>
  <si>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</si>
  <si>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</si>
  <si>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</si>
  <si>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</si>
  <si>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</si>
  <si>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</si>
  <si>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</si>
  <si>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</si>
  <si>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</si>
  <si>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</si>
  <si>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</si>
  <si>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</si>
  <si>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</si>
  <si>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</si>
  <si>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</si>
  <si>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</si>
  <si>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</si>
  <si>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</si>
  <si>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</si>
  <si>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</si>
  <si>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</si>
  <si>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</si>
  <si>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</si>
  <si>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</si>
  <si>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</si>
  <si>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</si>
  <si>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</si>
  <si>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</si>
  <si>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</si>
  <si>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</si>
  <si>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</si>
  <si>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</si>
  <si>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</si>
  <si>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</si>
  <si>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</si>
  <si>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</si>
  <si>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</si>
  <si>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</si>
  <si>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Neems</t>
  </si>
  <si>
    <t>Justin</t>
  </si>
  <si>
    <t>Pesyna</t>
  </si>
  <si>
    <t>Meling</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</si>
  <si>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</si>
  <si>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</si>
  <si>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</si>
  <si>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</si>
  <si>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</si>
  <si>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</si>
  <si>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</si>
  <si>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</si>
  <si>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</si>
  <si>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</si>
  <si>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</si>
  <si>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</si>
  <si>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</si>
  <si>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</si>
  <si>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</si>
  <si>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</si>
  <si>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</si>
  <si>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</si>
  <si>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</si>
  <si>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</si>
  <si>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</si>
  <si>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</si>
  <si>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Stoney</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</si>
  <si>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</si>
  <si>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</si>
  <si>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</si>
  <si>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</si>
  <si>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</si>
  <si>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</si>
  <si>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</si>
  <si>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</si>
  <si>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</si>
  <si>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</si>
  <si>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</si>
  <si>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</si>
  <si>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</si>
  <si>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</si>
  <si>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</si>
  <si>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</si>
  <si>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</si>
  <si>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</si>
  <si>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</si>
  <si>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</si>
  <si>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</si>
  <si>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</si>
  <si>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</si>
  <si>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</si>
  <si>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</si>
  <si>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</si>
  <si>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</si>
  <si>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</si>
  <si>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</si>
  <si>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</si>
  <si>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</si>
  <si>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</si>
  <si>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</si>
  <si>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</si>
  <si>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</si>
  <si>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</si>
  <si>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</si>
  <si>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</si>
  <si>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</si>
  <si>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</si>
  <si>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</si>
  <si>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</si>
  <si>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</si>
  <si>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</si>
  <si>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</si>
  <si>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</si>
  <si>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</si>
  <si>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</si>
  <si>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</si>
  <si>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</si>
  <si>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</si>
  <si>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</si>
  <si>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</si>
  <si>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Muhly</t>
  </si>
  <si>
    <t>Lund</t>
  </si>
  <si>
    <t>Battaglino</t>
  </si>
  <si>
    <t>Pena</t>
  </si>
  <si>
    <t>Carolina</t>
  </si>
  <si>
    <t>Thomason</t>
  </si>
  <si>
    <t>Hancox</t>
  </si>
  <si>
    <t>Canarecci</t>
  </si>
  <si>
    <t>Toupin</t>
  </si>
  <si>
    <t>Marc-Olivier</t>
  </si>
  <si>
    <t>Mulley</t>
  </si>
  <si>
    <t>Parry</t>
  </si>
  <si>
    <t>Karine</t>
  </si>
  <si>
    <t>Thompson</t>
  </si>
  <si>
    <t>Nelson</t>
  </si>
  <si>
    <t>Adriana</t>
  </si>
  <si>
    <t>Forte</t>
  </si>
  <si>
    <t>Roberto</t>
  </si>
  <si>
    <t>McCollum</t>
  </si>
  <si>
    <t>Hevner</t>
  </si>
  <si>
    <t>Tiffany</t>
  </si>
  <si>
    <t>Looi</t>
  </si>
  <si>
    <t>Alexander</t>
  </si>
  <si>
    <t>Power</t>
  </si>
  <si>
    <t>Rich</t>
  </si>
  <si>
    <t>Routon</t>
  </si>
  <si>
    <t>Dochelli</t>
  </si>
  <si>
    <t>Gillespie</t>
  </si>
  <si>
    <t>Oskvig</t>
  </si>
  <si>
    <t>Holland-Stergar</t>
  </si>
  <si>
    <t>Arai</t>
  </si>
  <si>
    <t>Hiroki</t>
  </si>
  <si>
    <t>Olausson</t>
  </si>
  <si>
    <t>Wagner</t>
  </si>
  <si>
    <t>Delong</t>
  </si>
  <si>
    <t>Mehech</t>
  </si>
  <si>
    <t>Machiela</t>
  </si>
  <si>
    <t>Dupere</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</si>
  <si>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</si>
  <si>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</si>
  <si>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</si>
  <si>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</si>
  <si>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</si>
  <si>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</si>
  <si>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</si>
  <si>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</si>
  <si>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</si>
  <si>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</si>
  <si>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</si>
  <si>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</si>
  <si>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</si>
  <si>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</si>
  <si>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</si>
  <si>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</si>
  <si>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</si>
  <si>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</si>
  <si>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</si>
  <si>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</si>
  <si>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</si>
  <si>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</si>
  <si>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</si>
  <si>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</si>
  <si>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</si>
  <si>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</si>
  <si>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</si>
  <si>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</si>
  <si>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</si>
  <si>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</si>
  <si>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</si>
  <si>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</si>
  <si>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</si>
  <si>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</si>
  <si>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</si>
  <si>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</si>
  <si>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</si>
  <si>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</si>
  <si>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</si>
  <si>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</si>
  <si>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</si>
  <si>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</si>
  <si>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</si>
  <si>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</si>
  <si>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</si>
  <si>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</si>
  <si>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</si>
  <si>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</si>
  <si>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</si>
  <si>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</si>
  <si>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</si>
  <si>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</si>
  <si>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</si>
  <si>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</si>
  <si>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</si>
  <si>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</si>
  <si>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</si>
  <si>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</si>
  <si>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</si>
  <si>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</si>
  <si>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</si>
  <si>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</si>
  <si>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</si>
  <si>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</si>
  <si>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</si>
  <si>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</si>
  <si>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</si>
  <si>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</si>
  <si>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</si>
  <si>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</si>
  <si>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</si>
  <si>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</si>
  <si>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</si>
  <si>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</si>
  <si>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</si>
  <si>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</si>
  <si>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</si>
  <si>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</si>
  <si>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</si>
  <si>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</si>
  <si>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</si>
  <si>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</si>
  <si>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</si>
  <si>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</si>
  <si>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</si>
  <si>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</si>
  <si>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</si>
  <si>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</si>
  <si>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Summers</t>
  </si>
  <si>
    <t>Taralyn</t>
  </si>
  <si>
    <t>Zhou</t>
  </si>
  <si>
    <t>Ning</t>
  </si>
  <si>
    <t>Clarke-Ames</t>
  </si>
  <si>
    <t>Staton</t>
  </si>
  <si>
    <t>Forster</t>
  </si>
  <si>
    <t>Brittney</t>
  </si>
  <si>
    <t>Monaghan</t>
  </si>
  <si>
    <t>Kawamoto</t>
  </si>
  <si>
    <t>Koji</t>
  </si>
  <si>
    <t>Dicharry</t>
  </si>
  <si>
    <t>Berry</t>
  </si>
  <si>
    <t>Colleen</t>
  </si>
  <si>
    <t>Porfirio</t>
  </si>
  <si>
    <t>Thind</t>
  </si>
  <si>
    <t>Horn</t>
  </si>
  <si>
    <t>Sabadosa</t>
  </si>
  <si>
    <t>Casady</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</si>
  <si>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</si>
  <si>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</si>
  <si>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</si>
  <si>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</si>
  <si>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</si>
  <si>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</si>
  <si>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</si>
  <si>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</si>
  <si>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</si>
  <si>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</si>
  <si>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</si>
  <si>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</si>
  <si>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</si>
  <si>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</si>
  <si>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</si>
  <si>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</si>
  <si>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</si>
  <si>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</si>
  <si>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</si>
  <si>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</si>
  <si>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</si>
  <si>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</si>
  <si>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</si>
  <si>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</si>
  <si>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</si>
  <si>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</si>
  <si>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</si>
  <si>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</si>
  <si>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</si>
  <si>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</si>
  <si>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</si>
  <si>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</si>
  <si>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</si>
  <si>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</si>
  <si>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</si>
  <si>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</si>
  <si>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</si>
  <si>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</si>
  <si>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</si>
  <si>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</si>
  <si>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</si>
  <si>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</si>
  <si>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</si>
  <si>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Desota</t>
  </si>
  <si>
    <t>Vanessa</t>
  </si>
  <si>
    <t>Edmonds</t>
  </si>
  <si>
    <t>Otto</t>
  </si>
  <si>
    <t>Kurt</t>
  </si>
  <si>
    <t>Duhaime</t>
  </si>
  <si>
    <t>Swann</t>
  </si>
  <si>
    <t>Burton</t>
  </si>
  <si>
    <t>Joslyn</t>
  </si>
  <si>
    <t>Fred</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</si>
  <si>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</si>
  <si>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</si>
  <si>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</si>
  <si>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</si>
  <si>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</si>
  <si>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</si>
  <si>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</si>
  <si>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</si>
  <si>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</si>
  <si>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</si>
  <si>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</si>
  <si>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</si>
  <si>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</si>
  <si>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</si>
  <si>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</si>
  <si>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</si>
  <si>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</si>
  <si>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</si>
  <si>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Fatehali</t>
  </si>
  <si>
    <t>Piza-Taylor</t>
  </si>
  <si>
    <t>Cavanaugh</t>
  </si>
  <si>
    <t>Julie</t>
  </si>
  <si>
    <t>Amako</t>
  </si>
  <si>
    <t>Megumi</t>
  </si>
  <si>
    <t>Musa</t>
  </si>
  <si>
    <t>Skylar</t>
  </si>
  <si>
    <t>Phillippi</t>
  </si>
  <si>
    <t>Hoskins</t>
  </si>
  <si>
    <t>Renee</t>
  </si>
  <si>
    <t>Triedman</t>
  </si>
  <si>
    <t>Lovuolo</t>
  </si>
  <si>
    <t>Tamara</t>
  </si>
  <si>
    <t>Chung</t>
  </si>
  <si>
    <t>Newsom</t>
  </si>
  <si>
    <t>Harrington</t>
  </si>
  <si>
    <t>Suzanne</t>
  </si>
  <si>
    <t>Hoffman</t>
  </si>
  <si>
    <t>Bronwyn</t>
  </si>
  <si>
    <t>Feehley</t>
  </si>
  <si>
    <t>Ashworth</t>
  </si>
  <si>
    <t>Hansen</t>
  </si>
  <si>
    <t>Czyz</t>
  </si>
  <si>
    <t>Bauder</t>
  </si>
  <si>
    <t>Mendoza</t>
  </si>
  <si>
    <t>Glass</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</si>
  <si>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</si>
  <si>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</si>
  <si>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</si>
  <si>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</si>
  <si>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</si>
  <si>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</si>
  <si>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</si>
  <si>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</si>
  <si>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</si>
  <si>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</si>
  <si>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</si>
  <si>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</si>
  <si>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</si>
  <si>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</si>
  <si>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</si>
  <si>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</si>
  <si>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</si>
  <si>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</si>
  <si>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</si>
  <si>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</si>
  <si>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</si>
  <si>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</si>
  <si>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</si>
  <si>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</si>
  <si>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</si>
  <si>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</si>
  <si>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</si>
  <si>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</si>
  <si>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</si>
  <si>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</si>
  <si>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</si>
  <si>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</si>
  <si>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</si>
  <si>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</si>
  <si>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</si>
  <si>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</si>
  <si>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</si>
  <si>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</si>
  <si>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</si>
  <si>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</si>
  <si>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</si>
  <si>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</si>
  <si>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</si>
  <si>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</si>
  <si>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</si>
  <si>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</si>
  <si>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</si>
  <si>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</si>
  <si>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</si>
  <si>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</si>
  <si>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</si>
  <si>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</si>
  <si>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</si>
  <si>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</si>
  <si>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</si>
  <si>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</si>
  <si>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</si>
  <si>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</si>
  <si>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</si>
  <si>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</si>
  <si>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</si>
  <si>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</si>
  <si>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</si>
  <si>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</si>
  <si>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</si>
  <si>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</si>
  <si>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</si>
  <si>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</si>
  <si>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</si>
  <si>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</si>
  <si>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</si>
  <si>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</si>
  <si>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</si>
  <si>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</si>
  <si>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</si>
  <si>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</si>
  <si>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</si>
  <si>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</si>
  <si>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</si>
  <si>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</si>
  <si>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</si>
  <si>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</si>
  <si>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</si>
  <si>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</si>
  <si>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</si>
  <si>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</si>
  <si>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</si>
  <si>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</si>
  <si>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</si>
  <si>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</si>
  <si>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</si>
  <si>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</si>
  <si>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</si>
  <si>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</si>
  <si>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</si>
  <si>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</si>
  <si>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</si>
  <si>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</si>
  <si>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</si>
  <si>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</si>
  <si>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</si>
  <si>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</si>
  <si>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</si>
  <si>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</si>
  <si>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</si>
  <si>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</si>
  <si>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</si>
  <si>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</si>
  <si>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</si>
  <si>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</si>
  <si>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</si>
  <si>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</si>
  <si>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</si>
  <si>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</si>
  <si>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</si>
  <si>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</si>
  <si>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</si>
  <si>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</si>
  <si>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</si>
  <si>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</si>
  <si>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</si>
  <si>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</si>
  <si>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</si>
  <si>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</si>
  <si>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</si>
  <si>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</si>
  <si>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</si>
  <si>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</si>
  <si>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</si>
  <si>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</si>
  <si>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</si>
  <si>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</si>
  <si>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</si>
  <si>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</si>
  <si>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</si>
  <si>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</si>
  <si>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</si>
  <si>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</si>
  <si>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</si>
  <si>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</si>
  <si>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</si>
  <si>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</si>
  <si>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</si>
  <si>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</si>
  <si>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</si>
  <si>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</si>
  <si>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</si>
  <si>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</si>
  <si>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</si>
  <si>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</si>
  <si>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</si>
  <si>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</si>
  <si>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</si>
  <si>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</si>
  <si>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</si>
  <si>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</si>
  <si>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</si>
  <si>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</si>
  <si>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</si>
  <si>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</si>
  <si>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</si>
  <si>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</si>
  <si>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</si>
  <si>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</si>
  <si>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</si>
  <si>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</si>
  <si>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</si>
  <si>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</si>
  <si>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</si>
  <si>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</si>
  <si>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</si>
  <si>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</si>
  <si>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</si>
  <si>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</si>
  <si>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</si>
  <si>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</si>
  <si>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</si>
  <si>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</si>
  <si>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</si>
  <si>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</si>
  <si>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</si>
  <si>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Yazmin</t>
  </si>
  <si>
    <t>Beisheim</t>
  </si>
  <si>
    <t>Florian</t>
  </si>
  <si>
    <t>Lenhoff</t>
  </si>
  <si>
    <t>Wehrwein</t>
  </si>
  <si>
    <t>Claire</t>
  </si>
  <si>
    <t>Markowitz</t>
  </si>
  <si>
    <t>Lynn</t>
  </si>
  <si>
    <t>Vos</t>
  </si>
  <si>
    <t>McLeod</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</si>
  <si>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</si>
  <si>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</si>
  <si>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</si>
  <si>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</si>
  <si>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</si>
  <si>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</si>
  <si>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</si>
  <si>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</si>
  <si>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</si>
  <si>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</si>
  <si>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</si>
  <si>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</si>
  <si>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</si>
  <si>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</si>
  <si>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</si>
  <si>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</si>
  <si>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</si>
  <si>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</si>
  <si>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</si>
  <si>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</si>
  <si>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</si>
  <si>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</si>
  <si>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</si>
  <si>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</si>
  <si>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</si>
  <si>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</si>
  <si>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</si>
  <si>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</si>
  <si>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</si>
  <si>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</si>
  <si>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</si>
  <si>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</si>
  <si>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</si>
  <si>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</si>
  <si>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</si>
  <si>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</si>
  <si>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</si>
  <si>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</si>
  <si>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</si>
  <si>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</si>
  <si>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</si>
  <si>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</si>
  <si>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</si>
  <si>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</si>
  <si>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</si>
  <si>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</si>
  <si>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</si>
  <si>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</si>
  <si>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</si>
  <si>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</si>
  <si>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</si>
  <si>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</si>
  <si>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</si>
  <si>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</si>
  <si>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</si>
  <si>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</si>
  <si>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</si>
  <si>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</si>
  <si>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</si>
  <si>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</si>
  <si>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</si>
  <si>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</si>
  <si>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</si>
  <si>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</si>
  <si>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</si>
  <si>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</si>
  <si>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</si>
  <si>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</si>
  <si>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</si>
  <si>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</si>
  <si>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</si>
  <si>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</si>
  <si>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</si>
  <si>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</si>
  <si>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</si>
  <si>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</si>
  <si>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</si>
  <si>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</si>
  <si>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</si>
  <si>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</si>
  <si>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</si>
  <si>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</si>
  <si>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</si>
  <si>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</si>
  <si>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</si>
  <si>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</si>
  <si>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</si>
  <si>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</si>
  <si>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</si>
  <si>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</si>
  <si>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</si>
  <si>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</si>
  <si>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</si>
  <si>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</si>
  <si>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</si>
  <si>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</si>
  <si>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</si>
  <si>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</si>
  <si>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</si>
  <si>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</si>
  <si>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</si>
  <si>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</si>
  <si>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</si>
  <si>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</si>
  <si>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</si>
  <si>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</si>
  <si>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</si>
  <si>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</si>
  <si>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</si>
  <si>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</si>
  <si>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</si>
  <si>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</si>
  <si>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</si>
  <si>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</si>
  <si>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</si>
  <si>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</si>
  <si>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</si>
  <si>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</si>
  <si>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</si>
  <si>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</si>
  <si>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</si>
  <si>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</si>
  <si>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</si>
  <si>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</si>
  <si>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</si>
  <si>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</si>
  <si>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</si>
  <si>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</si>
  <si>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</si>
  <si>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</si>
  <si>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</si>
  <si>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</si>
  <si>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</si>
  <si>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</si>
  <si>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</si>
  <si>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</si>
  <si>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Ciabattoni</t>
  </si>
  <si>
    <t>Warren</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</si>
  <si>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</si>
  <si>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</si>
  <si>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</si>
  <si>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</si>
  <si>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</si>
  <si>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</si>
  <si>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</si>
  <si>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</si>
  <si>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</si>
  <si>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</si>
  <si>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</si>
  <si>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</si>
  <si>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</si>
  <si>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</si>
  <si>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</si>
  <si>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</si>
  <si>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</si>
  <si>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</si>
  <si>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</si>
  <si>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</si>
  <si>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</si>
  <si>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</si>
  <si>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</si>
  <si>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</si>
  <si>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</si>
  <si>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</si>
  <si>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</si>
  <si>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</si>
  <si>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</si>
  <si>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</si>
  <si>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</si>
  <si>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</si>
  <si>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</si>
  <si>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</si>
  <si>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</si>
  <si>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Dannenhauer</t>
  </si>
  <si>
    <t>Rafer</t>
  </si>
  <si>
    <t>McComb</t>
  </si>
  <si>
    <t>Sambasivam</t>
  </si>
  <si>
    <t>Mahesh</t>
  </si>
  <si>
    <t>Maina</t>
  </si>
  <si>
    <t>Keshian</t>
  </si>
  <si>
    <t>Maas</t>
  </si>
  <si>
    <t>Sinasac</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</si>
  <si>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</si>
  <si>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</si>
  <si>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</si>
  <si>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</si>
  <si>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</si>
  <si>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</si>
  <si>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</si>
  <si>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</si>
  <si>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</si>
  <si>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</si>
  <si>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</si>
  <si>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</si>
  <si>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</si>
  <si>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</si>
  <si>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</si>
  <si>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</si>
  <si>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</si>
  <si>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</si>
  <si>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Javier</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</si>
  <si>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</si>
  <si>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</si>
  <si>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</si>
  <si>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</si>
  <si>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</si>
  <si>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</si>
  <si>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</si>
  <si>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</si>
  <si>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</si>
  <si>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</si>
  <si>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</si>
  <si>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</si>
  <si>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</si>
  <si>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</si>
  <si>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</si>
  <si>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</si>
  <si>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</si>
  <si>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</si>
  <si>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</si>
  <si>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</si>
  <si>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</si>
  <si>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</si>
  <si>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</si>
  <si>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</si>
  <si>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</si>
  <si>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</si>
  <si>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</si>
  <si>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</si>
  <si>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</si>
  <si>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</si>
  <si>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</si>
  <si>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</si>
  <si>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</si>
  <si>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</si>
  <si>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</si>
  <si>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</si>
  <si>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</si>
  <si>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</si>
  <si>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</si>
  <si>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</si>
  <si>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</si>
  <si>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</si>
  <si>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</si>
  <si>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</si>
  <si>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</si>
  <si>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</si>
  <si>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</si>
  <si>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</si>
  <si>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</si>
  <si>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</si>
  <si>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</si>
  <si>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</si>
  <si>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</si>
  <si>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</si>
  <si>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</si>
  <si>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</si>
  <si>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</si>
  <si>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</si>
  <si>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</si>
  <si>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</si>
  <si>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</si>
  <si>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</si>
  <si>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</si>
  <si>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</si>
  <si>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</si>
  <si>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</si>
  <si>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</si>
  <si>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</si>
  <si>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</si>
  <si>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</si>
  <si>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</si>
  <si>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</si>
  <si>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Montagna</t>
  </si>
  <si>
    <t>Dino</t>
  </si>
  <si>
    <t>M√ºller</t>
  </si>
  <si>
    <t>Jan</t>
  </si>
  <si>
    <t>Sidebottom</t>
  </si>
  <si>
    <t>Morris</t>
  </si>
  <si>
    <t>Chaisson</t>
  </si>
  <si>
    <t>Pigott</t>
  </si>
  <si>
    <t>Cochrane</t>
  </si>
  <si>
    <t>Krysta</t>
  </si>
  <si>
    <t>Armitage</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</si>
  <si>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</si>
  <si>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</si>
  <si>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</si>
  <si>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</si>
  <si>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</si>
  <si>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</si>
  <si>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</si>
  <si>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</si>
  <si>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</si>
  <si>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</si>
  <si>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</si>
  <si>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</si>
  <si>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</si>
  <si>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</si>
  <si>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</si>
  <si>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</si>
  <si>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</si>
  <si>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</si>
  <si>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</si>
  <si>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</si>
  <si>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</si>
  <si>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</si>
  <si>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</si>
  <si>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</si>
  <si>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</si>
  <si>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</si>
  <si>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</si>
  <si>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</si>
  <si>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</si>
  <si>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</si>
  <si>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</si>
  <si>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</si>
  <si>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</si>
  <si>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</si>
  <si>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</si>
  <si>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</si>
  <si>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</si>
  <si>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</si>
  <si>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</si>
  <si>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</si>
  <si>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</si>
  <si>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</si>
  <si>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</si>
  <si>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</si>
  <si>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</si>
  <si>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</si>
  <si>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</si>
  <si>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</si>
  <si>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</si>
  <si>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</si>
  <si>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</si>
  <si>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</si>
  <si>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</si>
  <si>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</si>
  <si>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</si>
  <si>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</si>
  <si>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</si>
  <si>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</si>
  <si>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</si>
  <si>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</si>
  <si>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</si>
  <si>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</si>
  <si>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</si>
  <si>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</si>
  <si>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</si>
  <si>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</si>
  <si>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Eoghan</t>
  </si>
  <si>
    <t>Stanek</t>
  </si>
  <si>
    <t>Kassie</t>
  </si>
  <si>
    <t>Manning</t>
  </si>
  <si>
    <t>Ruben</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</si>
  <si>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</si>
  <si>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</si>
  <si>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</si>
  <si>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</si>
  <si>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</si>
  <si>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</si>
  <si>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</si>
  <si>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</si>
  <si>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</si>
  <si>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</si>
  <si>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</si>
  <si>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</si>
  <si>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</si>
  <si>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</si>
  <si>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</si>
  <si>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</si>
  <si>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</si>
  <si>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</si>
  <si>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</si>
  <si>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</si>
  <si>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</si>
  <si>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</si>
  <si>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</si>
  <si>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</si>
  <si>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</si>
  <si>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</si>
  <si>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</si>
  <si>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</si>
  <si>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</si>
  <si>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</si>
  <si>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</si>
  <si>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</si>
  <si>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</si>
  <si>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</si>
  <si>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</si>
  <si>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</si>
  <si>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</si>
  <si>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</si>
  <si>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</si>
  <si>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</si>
  <si>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</si>
  <si>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</si>
  <si>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</si>
  <si>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</si>
  <si>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</si>
  <si>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</si>
  <si>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</si>
  <si>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</si>
  <si>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</si>
  <si>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</si>
  <si>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</si>
  <si>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</si>
  <si>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</si>
  <si>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</si>
  <si>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</si>
  <si>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</si>
  <si>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</si>
  <si>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</si>
  <si>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</si>
  <si>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</si>
  <si>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</si>
  <si>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</si>
  <si>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</si>
  <si>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</si>
  <si>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</si>
  <si>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</si>
  <si>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</si>
  <si>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</si>
  <si>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</si>
  <si>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</si>
  <si>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</si>
  <si>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</si>
  <si>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</si>
  <si>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</si>
  <si>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</si>
  <si>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</si>
  <si>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</si>
  <si>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</si>
  <si>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</si>
  <si>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</si>
  <si>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</si>
  <si>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</si>
  <si>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</si>
  <si>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</si>
  <si>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</si>
  <si>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</si>
  <si>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</si>
  <si>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</si>
  <si>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</si>
  <si>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</si>
  <si>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</si>
  <si>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</si>
  <si>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</si>
  <si>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</si>
  <si>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</si>
  <si>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</si>
  <si>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</si>
  <si>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</si>
  <si>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</si>
  <si>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</si>
  <si>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</si>
  <si>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</si>
  <si>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</si>
  <si>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</si>
  <si>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</si>
  <si>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</si>
  <si>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</si>
  <si>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</si>
  <si>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</si>
  <si>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</si>
  <si>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</si>
  <si>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</si>
  <si>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</si>
  <si>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</si>
  <si>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</si>
  <si>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</si>
  <si>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</si>
  <si>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</si>
  <si>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</si>
  <si>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</si>
  <si>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</si>
  <si>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</si>
  <si>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</si>
  <si>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</si>
  <si>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</si>
  <si>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</si>
  <si>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</si>
  <si>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</si>
  <si>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</si>
  <si>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</si>
  <si>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</si>
  <si>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</si>
  <si>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</si>
  <si>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</si>
  <si>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</si>
  <si>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</si>
  <si>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</si>
  <si>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</si>
  <si>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</si>
  <si>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</si>
  <si>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</si>
  <si>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</si>
  <si>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</si>
  <si>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</si>
  <si>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</si>
  <si>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</si>
  <si>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</si>
  <si>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</si>
  <si>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</si>
  <si>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</si>
  <si>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</si>
  <si>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</si>
  <si>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</si>
  <si>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</si>
  <si>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</si>
  <si>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</si>
  <si>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Keating</t>
  </si>
  <si>
    <t>Paula</t>
  </si>
  <si>
    <t>Duhon</t>
  </si>
  <si>
    <t>Briseno</t>
  </si>
  <si>
    <t>Besse</t>
  </si>
  <si>
    <t>Arthur</t>
  </si>
  <si>
    <t>Shillings</t>
  </si>
  <si>
    <t>Tate</t>
  </si>
  <si>
    <t>Sachiko</t>
  </si>
  <si>
    <t>Hengoed</t>
  </si>
  <si>
    <t>Aller</t>
  </si>
  <si>
    <t>Pisano</t>
  </si>
  <si>
    <t>Sanca</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</si>
  <si>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</si>
  <si>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</si>
  <si>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</si>
  <si>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</si>
  <si>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</si>
  <si>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</si>
  <si>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</si>
  <si>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</si>
  <si>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</si>
  <si>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</si>
  <si>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</si>
  <si>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</si>
  <si>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</si>
  <si>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</si>
  <si>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</si>
  <si>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</si>
  <si>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</si>
  <si>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</si>
  <si>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</si>
  <si>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</si>
  <si>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</si>
  <si>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</si>
  <si>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</si>
  <si>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</si>
  <si>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</si>
  <si>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</si>
  <si>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</si>
  <si>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</si>
  <si>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</si>
  <si>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</si>
  <si>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</si>
  <si>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</si>
  <si>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</si>
  <si>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</si>
  <si>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</si>
  <si>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</si>
  <si>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</si>
  <si>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</si>
  <si>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</si>
  <si>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</si>
  <si>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</si>
  <si>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</si>
  <si>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</si>
  <si>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</si>
  <si>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</si>
  <si>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</si>
  <si>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</si>
  <si>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</si>
  <si>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</si>
  <si>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</si>
  <si>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</si>
  <si>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</si>
  <si>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</si>
  <si>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</si>
  <si>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</si>
  <si>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</si>
  <si>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</si>
  <si>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</si>
  <si>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</si>
  <si>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</si>
  <si>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</si>
  <si>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</si>
  <si>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</si>
  <si>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</si>
  <si>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</si>
  <si>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</si>
  <si>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</si>
  <si>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</si>
  <si>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</si>
  <si>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</si>
  <si>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</si>
  <si>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</si>
  <si>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</si>
  <si>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</si>
  <si>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</si>
  <si>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</si>
  <si>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</si>
  <si>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</si>
  <si>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</si>
  <si>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</si>
  <si>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</si>
  <si>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</si>
  <si>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</si>
  <si>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</si>
  <si>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</si>
  <si>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</si>
  <si>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</si>
  <si>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</si>
  <si>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</si>
  <si>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</si>
  <si>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</si>
  <si>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</si>
  <si>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</si>
  <si>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</si>
  <si>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</si>
  <si>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</si>
  <si>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</si>
  <si>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</si>
  <si>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</si>
  <si>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</si>
  <si>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</si>
  <si>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</si>
  <si>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</si>
  <si>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</si>
  <si>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</si>
  <si>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</si>
  <si>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</si>
  <si>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</si>
  <si>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</si>
  <si>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</si>
  <si>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</si>
  <si>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</si>
  <si>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</si>
  <si>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</si>
  <si>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</si>
  <si>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</si>
  <si>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</si>
  <si>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</si>
  <si>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</si>
  <si>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</si>
  <si>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</si>
  <si>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</si>
  <si>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</si>
  <si>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</si>
  <si>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</si>
  <si>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</si>
  <si>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</si>
  <si>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</si>
  <si>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</si>
  <si>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</si>
  <si>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</si>
  <si>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</si>
  <si>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</si>
  <si>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</si>
  <si>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</si>
  <si>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</si>
  <si>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</si>
  <si>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</si>
  <si>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</si>
  <si>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</si>
  <si>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</si>
  <si>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</si>
  <si>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</si>
  <si>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</si>
  <si>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</si>
  <si>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</si>
  <si>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</si>
  <si>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</si>
  <si>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</si>
  <si>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</si>
  <si>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</si>
  <si>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</si>
  <si>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</si>
  <si>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</si>
  <si>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</si>
  <si>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</si>
  <si>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</si>
  <si>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</si>
  <si>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</si>
  <si>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</si>
  <si>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</si>
  <si>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</si>
  <si>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</si>
  <si>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</si>
  <si>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</si>
  <si>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</si>
  <si>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</si>
  <si>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</si>
  <si>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</si>
  <si>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</si>
  <si>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</si>
  <si>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</si>
  <si>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</si>
  <si>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</si>
  <si>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</si>
  <si>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</si>
  <si>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</si>
  <si>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</si>
  <si>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</si>
  <si>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</si>
  <si>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</si>
  <si>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</si>
  <si>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</si>
  <si>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Alfredo</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</si>
  <si>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</si>
  <si>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</si>
  <si>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</si>
  <si>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</si>
  <si>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</si>
  <si>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</si>
  <si>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</si>
  <si>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</si>
  <si>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</si>
  <si>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</si>
  <si>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</si>
  <si>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</si>
  <si>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</si>
  <si>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</si>
  <si>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</si>
  <si>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</si>
  <si>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</si>
  <si>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</si>
  <si>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</si>
  <si>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</si>
  <si>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</si>
  <si>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</si>
  <si>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</si>
  <si>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</si>
  <si>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</si>
  <si>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</si>
  <si>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</si>
  <si>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</si>
  <si>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</si>
  <si>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</si>
  <si>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</si>
  <si>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</si>
  <si>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</si>
  <si>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</si>
  <si>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</si>
  <si>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</si>
  <si>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</si>
  <si>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</si>
  <si>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</si>
  <si>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</si>
  <si>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</si>
  <si>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</si>
  <si>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</si>
  <si>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</si>
  <si>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</si>
  <si>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</si>
  <si>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</si>
  <si>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</si>
  <si>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</si>
  <si>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</si>
  <si>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</si>
  <si>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</si>
  <si>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</si>
  <si>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</si>
  <si>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</si>
  <si>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</si>
  <si>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</si>
  <si>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</si>
  <si>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</si>
  <si>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</si>
  <si>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</si>
  <si>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</si>
  <si>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</si>
  <si>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</si>
  <si>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</si>
  <si>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</si>
  <si>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</si>
  <si>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</si>
  <si>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</si>
  <si>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</si>
  <si>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</si>
  <si>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</si>
  <si>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</si>
  <si>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</si>
  <si>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</si>
  <si>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</si>
  <si>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</si>
  <si>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</si>
  <si>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</si>
  <si>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</si>
  <si>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</si>
  <si>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</si>
  <si>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</si>
  <si>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</si>
  <si>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</si>
  <si>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</si>
  <si>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</si>
  <si>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</si>
  <si>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</si>
  <si>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</si>
  <si>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</si>
  <si>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</si>
  <si>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</si>
  <si>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</si>
  <si>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</si>
  <si>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</si>
  <si>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</si>
  <si>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</si>
  <si>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</si>
  <si>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</si>
  <si>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</si>
  <si>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</si>
  <si>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</si>
  <si>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</si>
  <si>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</si>
  <si>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</si>
  <si>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</si>
  <si>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</si>
  <si>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</si>
  <si>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</si>
  <si>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</si>
  <si>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</si>
  <si>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</si>
  <si>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</si>
  <si>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</si>
  <si>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</si>
  <si>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</si>
  <si>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</si>
  <si>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</si>
  <si>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</si>
  <si>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</si>
  <si>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</si>
  <si>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</si>
  <si>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</si>
  <si>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</si>
  <si>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</si>
  <si>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</si>
  <si>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</si>
  <si>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</si>
  <si>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</si>
  <si>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</si>
  <si>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</si>
  <si>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</si>
  <si>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</si>
  <si>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</si>
  <si>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</si>
  <si>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</si>
  <si>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</si>
  <si>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</si>
  <si>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</si>
  <si>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</si>
  <si>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</si>
  <si>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</si>
  <si>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</si>
  <si>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</si>
  <si>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</si>
  <si>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</si>
  <si>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</si>
  <si>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</si>
  <si>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</si>
  <si>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</si>
  <si>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</si>
  <si>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</si>
  <si>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</si>
  <si>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</si>
  <si>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</si>
  <si>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</si>
  <si>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</si>
  <si>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</si>
  <si>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</si>
  <si>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</si>
  <si>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</si>
  <si>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</si>
  <si>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</si>
  <si>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</si>
  <si>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</si>
  <si>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</si>
  <si>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</si>
  <si>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</si>
  <si>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</si>
  <si>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</si>
  <si>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</si>
  <si>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</si>
  <si>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</si>
  <si>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</si>
  <si>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</si>
  <si>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</si>
  <si>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</si>
  <si>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</si>
  <si>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</si>
  <si>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</si>
  <si>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</si>
  <si>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</si>
  <si>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</si>
  <si>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</si>
  <si>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</si>
  <si>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</si>
  <si>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</si>
  <si>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</si>
  <si>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</si>
  <si>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</si>
  <si>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</si>
  <si>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</si>
  <si>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</si>
  <si>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</si>
  <si>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</si>
  <si>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</si>
  <si>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</si>
  <si>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</si>
  <si>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</si>
  <si>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</si>
  <si>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</si>
  <si>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</si>
  <si>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</si>
  <si>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</si>
  <si>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</si>
  <si>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</si>
  <si>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</si>
  <si>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</si>
  <si>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</si>
  <si>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</si>
  <si>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</si>
  <si>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</si>
  <si>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</si>
  <si>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</si>
  <si>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</si>
  <si>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</si>
  <si>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</si>
  <si>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</si>
  <si>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</si>
  <si>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</si>
  <si>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</si>
  <si>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</si>
  <si>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</si>
  <si>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</si>
  <si>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</si>
  <si>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</si>
  <si>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</si>
  <si>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</si>
  <si>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</si>
  <si>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</si>
  <si>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</si>
  <si>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</si>
  <si>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</si>
  <si>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</si>
  <si>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</si>
  <si>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</si>
  <si>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</si>
  <si>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</si>
  <si>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</si>
  <si>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</si>
  <si>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</si>
  <si>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</si>
  <si>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</si>
  <si>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</si>
  <si>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</si>
  <si>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</si>
  <si>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</si>
  <si>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</si>
  <si>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</si>
  <si>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</si>
  <si>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</si>
  <si>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</si>
  <si>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</si>
  <si>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</si>
  <si>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</si>
  <si>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</si>
  <si>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</si>
  <si>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</si>
  <si>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</si>
  <si>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</si>
  <si>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</si>
  <si>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</si>
  <si>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</si>
  <si>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</si>
  <si>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</si>
  <si>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</si>
  <si>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</si>
  <si>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</si>
  <si>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</si>
  <si>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</si>
  <si>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</si>
  <si>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</si>
  <si>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</si>
  <si>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</si>
  <si>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</si>
  <si>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</si>
  <si>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</si>
  <si>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</si>
  <si>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</si>
  <si>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</si>
  <si>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</si>
  <si>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</si>
  <si>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</si>
  <si>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</si>
  <si>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</si>
  <si>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</si>
  <si>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</si>
  <si>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</si>
  <si>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</si>
  <si>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</si>
  <si>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</si>
  <si>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</si>
  <si>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</si>
  <si>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Hallie</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</si>
  <si>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</si>
  <si>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</si>
  <si>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</si>
  <si>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</si>
  <si>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</si>
  <si>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</si>
  <si>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</si>
  <si>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</si>
  <si>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</si>
  <si>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</si>
  <si>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</si>
  <si>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</si>
  <si>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</si>
  <si>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</si>
  <si>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</si>
  <si>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</si>
  <si>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</si>
  <si>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</si>
  <si>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</si>
  <si>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</si>
  <si>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</si>
  <si>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</si>
  <si>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</si>
  <si>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</si>
  <si>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</si>
  <si>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</si>
  <si>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</si>
  <si>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</si>
  <si>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</si>
  <si>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</si>
  <si>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</si>
  <si>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</si>
  <si>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</si>
  <si>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</si>
  <si>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</si>
  <si>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</si>
  <si>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</si>
  <si>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</si>
  <si>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</si>
  <si>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</si>
  <si>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</si>
  <si>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</si>
  <si>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</si>
  <si>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</si>
  <si>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</si>
  <si>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</si>
  <si>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</si>
  <si>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</si>
  <si>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</si>
  <si>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</si>
  <si>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crane</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</si>
  <si>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</si>
  <si>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</si>
  <si>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</si>
  <si>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</si>
  <si>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</si>
  <si>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</si>
  <si>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</si>
  <si>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</si>
  <si>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</si>
  <si>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</si>
  <si>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</si>
  <si>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</si>
  <si>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</si>
  <si>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</si>
  <si>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</si>
  <si>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</si>
  <si>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</si>
  <si>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</si>
  <si>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</si>
  <si>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</si>
  <si>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</si>
  <si>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</si>
  <si>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</si>
  <si>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</si>
  <si>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</si>
  <si>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</si>
  <si>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</si>
  <si>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</si>
  <si>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</si>
  <si>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</si>
  <si>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</si>
  <si>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</si>
  <si>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</si>
  <si>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</si>
  <si>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</si>
  <si>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</si>
  <si>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</si>
  <si>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</si>
  <si>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</si>
  <si>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</si>
  <si>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</si>
  <si>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</si>
  <si>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</si>
  <si>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</si>
  <si>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</si>
  <si>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</si>
  <si>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</si>
  <si>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</si>
  <si>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</si>
  <si>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</si>
  <si>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</si>
  <si>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</si>
  <si>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</si>
  <si>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</si>
  <si>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</si>
  <si>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</si>
  <si>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</si>
  <si>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</si>
  <si>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</si>
  <si>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</si>
  <si>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</si>
  <si>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</si>
  <si>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</si>
  <si>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</si>
  <si>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</si>
  <si>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</si>
  <si>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</si>
  <si>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</si>
  <si>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</si>
  <si>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</si>
  <si>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</si>
  <si>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</si>
  <si>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</si>
  <si>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</si>
  <si>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</si>
  <si>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</si>
  <si>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</si>
  <si>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</si>
  <si>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</si>
  <si>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</si>
  <si>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</si>
  <si>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</si>
  <si>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</si>
  <si>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</si>
  <si>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</si>
  <si>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</si>
  <si>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</si>
  <si>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</si>
  <si>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</si>
  <si>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</si>
  <si>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</si>
  <si>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</si>
  <si>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</si>
  <si>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</si>
  <si>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</si>
  <si>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</si>
  <si>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</si>
  <si>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</si>
  <si>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</si>
  <si>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</si>
  <si>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</si>
  <si>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</si>
  <si>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</si>
  <si>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</si>
  <si>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</si>
  <si>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</si>
  <si>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</si>
  <si>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</si>
  <si>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</si>
  <si>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</si>
  <si>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</si>
  <si>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</si>
  <si>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</si>
  <si>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</si>
  <si>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</si>
  <si>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</si>
  <si>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</si>
  <si>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</si>
  <si>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</si>
  <si>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</si>
  <si>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</si>
  <si>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</si>
  <si>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</si>
  <si>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</si>
  <si>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</si>
  <si>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</si>
  <si>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</si>
  <si>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</si>
  <si>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</si>
  <si>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</si>
  <si>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</si>
  <si>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</si>
  <si>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</si>
  <si>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</si>
  <si>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</si>
  <si>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</si>
  <si>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Sebastian</t>
  </si>
  <si>
    <t>Avery</t>
  </si>
  <si>
    <t>Bohinski</t>
  </si>
  <si>
    <t>Kohls</t>
  </si>
  <si>
    <t>Katy</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</si>
  <si>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</si>
  <si>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</si>
  <si>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</si>
  <si>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</si>
  <si>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</si>
  <si>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</si>
  <si>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</si>
  <si>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</si>
  <si>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</si>
  <si>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</si>
  <si>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</si>
  <si>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</si>
  <si>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</si>
  <si>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</si>
  <si>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</si>
  <si>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</si>
  <si>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</si>
  <si>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</si>
  <si>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</si>
  <si>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</si>
  <si>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</si>
  <si>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</si>
  <si>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</si>
  <si>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</si>
  <si>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</si>
  <si>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</si>
  <si>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</si>
  <si>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</si>
  <si>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</si>
  <si>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</si>
  <si>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</si>
  <si>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</si>
  <si>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</si>
  <si>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</si>
  <si>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</si>
  <si>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</si>
  <si>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</si>
  <si>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</si>
  <si>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</si>
  <si>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</si>
  <si>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</si>
  <si>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</si>
  <si>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</si>
  <si>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</si>
  <si>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</si>
  <si>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</si>
  <si>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Title</t>
  </si>
  <si>
    <t>Last Name</t>
  </si>
  <si>
    <t>Ms.</t>
  </si>
  <si>
    <t>Mr.</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</si>
  <si>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</si>
  <si>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</si>
  <si>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</si>
  <si>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</si>
  <si>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</si>
  <si>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</si>
  <si>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</si>
  <si>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</si>
  <si>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</si>
  <si>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</si>
  <si>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</si>
  <si>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</si>
  <si>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</si>
  <si>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</si>
  <si>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</si>
  <si>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</si>
  <si>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</si>
  <si>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</si>
  <si>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</si>
  <si>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</si>
  <si>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</si>
  <si>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</si>
  <si>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</si>
  <si>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</si>
  <si>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</si>
  <si>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</si>
  <si>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</si>
  <si>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</si>
  <si>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</si>
  <si>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</si>
  <si>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</si>
  <si>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</si>
  <si>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</si>
  <si>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</si>
  <si>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</si>
  <si>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</si>
  <si>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</si>
  <si>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</si>
  <si>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</si>
  <si>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</si>
  <si>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</si>
  <si>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</si>
  <si>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</si>
  <si>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</si>
  <si>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</si>
  <si>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</si>
  <si>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</si>
  <si>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</si>
  <si>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</si>
  <si>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</si>
  <si>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</si>
  <si>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</si>
  <si>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</si>
  <si>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</si>
  <si>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</si>
  <si>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</si>
  <si>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</si>
  <si>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</si>
  <si>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</si>
  <si>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</si>
  <si>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</si>
  <si>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</si>
  <si>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</si>
  <si>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</si>
  <si>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</si>
  <si>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</si>
  <si>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</si>
  <si>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</si>
  <si>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</si>
  <si>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</si>
  <si>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</si>
  <si>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</si>
  <si>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</si>
  <si>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</si>
  <si>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</si>
  <si>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</si>
  <si>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</si>
  <si>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</si>
  <si>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</si>
  <si>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</si>
  <si>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</si>
  <si>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</si>
  <si>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</si>
  <si>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</si>
  <si>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</si>
  <si>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</si>
  <si>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</si>
  <si>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</si>
  <si>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</si>
  <si>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</si>
  <si>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</si>
  <si>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</si>
  <si>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</si>
  <si>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</si>
  <si>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</si>
  <si>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</si>
  <si>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</si>
  <si>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</si>
  <si>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</si>
  <si>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</si>
  <si>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</si>
  <si>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</si>
  <si>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</si>
  <si>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</si>
  <si>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</si>
  <si>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</si>
  <si>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</si>
  <si>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</si>
  <si>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</si>
  <si>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</si>
  <si>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</si>
  <si>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</si>
  <si>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</si>
  <si>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</si>
  <si>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</si>
  <si>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</si>
  <si>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</si>
  <si>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</si>
  <si>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</si>
  <si>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</si>
  <si>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</si>
  <si>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</si>
  <si>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</si>
  <si>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</si>
  <si>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</si>
  <si>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</si>
  <si>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</si>
  <si>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</si>
  <si>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</si>
  <si>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</si>
  <si>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</si>
  <si>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</si>
  <si>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</si>
  <si>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</si>
  <si>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</si>
  <si>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</si>
  <si>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</si>
  <si>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</si>
  <si>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</si>
  <si>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</si>
  <si>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</si>
  <si>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</si>
  <si>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</si>
  <si>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</si>
  <si>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</si>
  <si>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</si>
  <si>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</si>
  <si>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</si>
  <si>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</si>
  <si>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</si>
  <si>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</si>
  <si>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</si>
  <si>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</si>
  <si>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</si>
  <si>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</si>
  <si>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</si>
  <si>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</si>
  <si>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</si>
  <si>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</si>
  <si>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</si>
  <si>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</si>
  <si>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</si>
  <si>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</si>
  <si>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</si>
  <si>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</si>
  <si>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</si>
  <si>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</si>
  <si>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</si>
  <si>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</si>
  <si>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</si>
  <si>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</si>
  <si>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</si>
  <si>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</si>
  <si>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</si>
  <si>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</si>
  <si>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</si>
  <si>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</si>
  <si>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</si>
  <si>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</si>
  <si>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</si>
  <si>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</si>
  <si>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</si>
  <si>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</si>
  <si>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</si>
  <si>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</si>
  <si>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</si>
  <si>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</si>
  <si>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</si>
  <si>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</si>
  <si>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</si>
  <si>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</si>
  <si>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</si>
  <si>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</si>
  <si>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</si>
  <si>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</si>
  <si>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</si>
  <si>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</si>
  <si>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</si>
  <si>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</si>
  <si>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</si>
  <si>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</si>
  <si>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</si>
  <si>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Carly E</t>
  </si>
  <si>
    <t>Brian R.</t>
  </si>
  <si>
    <t>Dawn M.</t>
  </si>
  <si>
    <t>Kam S.</t>
  </si>
  <si>
    <t>Valerie A</t>
  </si>
  <si>
    <t>Freya R</t>
  </si>
  <si>
    <t>Bradley A.</t>
  </si>
  <si>
    <t>Amber R</t>
  </si>
  <si>
    <t>Sean K</t>
  </si>
  <si>
    <t>Jeremy A</t>
  </si>
  <si>
    <t>Karolyn A</t>
  </si>
  <si>
    <t>Laura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</si>
  <si>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</si>
  <si>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</si>
  <si>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</si>
  <si>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</si>
  <si>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</si>
  <si>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</si>
  <si>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</si>
  <si>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</si>
  <si>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</si>
  <si>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</si>
  <si>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</si>
  <si>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</si>
  <si>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</si>
  <si>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</si>
  <si>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</si>
  <si>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</si>
  <si>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</si>
  <si>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</si>
  <si>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</si>
  <si>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Jason R</t>
  </si>
  <si>
    <t>Adrienne G.</t>
  </si>
  <si>
    <t>Kristen A.</t>
  </si>
  <si>
    <t>Maria I.</t>
  </si>
  <si>
    <t>Benjamina C</t>
  </si>
  <si>
    <t>Alison B</t>
  </si>
  <si>
    <t>Alexis N</t>
  </si>
  <si>
    <t>Shanda L</t>
  </si>
  <si>
    <t>Kati A</t>
  </si>
  <si>
    <t>Greer D</t>
  </si>
  <si>
    <t>Eugene M</t>
  </si>
  <si>
    <t>Erin D</t>
  </si>
  <si>
    <t>Wayne I.</t>
  </si>
  <si>
    <t>Tracy L</t>
  </si>
  <si>
    <t>Greg D.</t>
  </si>
  <si>
    <t>Steven L.</t>
  </si>
  <si>
    <t>Mark W.</t>
  </si>
  <si>
    <t>Erika M.</t>
  </si>
  <si>
    <t>Daniel G.</t>
  </si>
  <si>
    <t>Devin C.</t>
  </si>
  <si>
    <t>Louise A</t>
  </si>
  <si>
    <t>Jessica L</t>
  </si>
  <si>
    <t>Margaret O</t>
  </si>
  <si>
    <t>Craig R.</t>
  </si>
  <si>
    <t>Christopher J</t>
  </si>
  <si>
    <t>Mario Sr.</t>
  </si>
  <si>
    <t>Scott M</t>
  </si>
  <si>
    <t>Caitlin E.</t>
  </si>
  <si>
    <t>Zachary T</t>
  </si>
  <si>
    <t>Bethany N.</t>
  </si>
  <si>
    <t>Kelly A.</t>
  </si>
  <si>
    <t>Jessica A.</t>
  </si>
  <si>
    <t>Monica K</t>
  </si>
  <si>
    <t>Kevin L</t>
  </si>
  <si>
    <t>Matthew A.</t>
  </si>
  <si>
    <t>Rachel E</t>
  </si>
  <si>
    <t>Gabriel D.</t>
  </si>
  <si>
    <t>Jeff T</t>
  </si>
  <si>
    <t>Neil D</t>
  </si>
  <si>
    <t>Katherine L.</t>
  </si>
  <si>
    <t>Ariel E</t>
  </si>
  <si>
    <t>Christopher P</t>
  </si>
  <si>
    <t>Daniel M</t>
  </si>
  <si>
    <t>Reina H.</t>
  </si>
  <si>
    <t>Meredith L.</t>
  </si>
  <si>
    <t>Margaret E</t>
  </si>
  <si>
    <t>Mario J.</t>
  </si>
  <si>
    <t>Kimberly D</t>
  </si>
  <si>
    <t>Russell J</t>
  </si>
  <si>
    <t>Allison M.</t>
  </si>
  <si>
    <t>Miranda J</t>
  </si>
  <si>
    <t>Rich M</t>
  </si>
  <si>
    <t>Aaron C</t>
  </si>
  <si>
    <t>Maria M</t>
  </si>
  <si>
    <t>Daven W</t>
  </si>
  <si>
    <t>Candace N</t>
  </si>
  <si>
    <t>Bruno F.</t>
  </si>
  <si>
    <t>Meaghan J</t>
  </si>
  <si>
    <t>Kristin P.</t>
  </si>
  <si>
    <t>Amy B</t>
  </si>
  <si>
    <t>A Danielle</t>
  </si>
  <si>
    <t>Conrad F</t>
  </si>
  <si>
    <t>Laura P.</t>
  </si>
  <si>
    <t>William D. Jr.</t>
  </si>
  <si>
    <t>Adam S</t>
  </si>
  <si>
    <t>Emily S</t>
  </si>
  <si>
    <t>Kelly R</t>
  </si>
  <si>
    <t>Bruce A Jr.</t>
  </si>
  <si>
    <t>Cary J</t>
  </si>
  <si>
    <t>Michael E.</t>
  </si>
  <si>
    <t>Mark H.</t>
  </si>
  <si>
    <t>Caroline S.</t>
  </si>
  <si>
    <t>Diego J</t>
  </si>
  <si>
    <t>Enrique M Sr.</t>
  </si>
  <si>
    <t>Rosemary E.</t>
  </si>
  <si>
    <t>Jennifer R.</t>
  </si>
  <si>
    <t>Lauren E</t>
  </si>
  <si>
    <t>Ashley M.</t>
  </si>
  <si>
    <t>Alison R.</t>
  </si>
  <si>
    <t>Jeremy J</t>
  </si>
  <si>
    <t>Justin E</t>
  </si>
  <si>
    <t>Jessica N.</t>
  </si>
  <si>
    <t>Ruth Angelica</t>
  </si>
  <si>
    <t>Una M</t>
  </si>
  <si>
    <t>James A</t>
  </si>
  <si>
    <t>Deedra G.</t>
  </si>
  <si>
    <t>Ann M.</t>
  </si>
  <si>
    <t>Sarah E</t>
  </si>
  <si>
    <t>Apryl J.</t>
  </si>
  <si>
    <t>Bradley D</t>
  </si>
  <si>
    <t>Matthew W.</t>
  </si>
  <si>
    <t>Wayne A.</t>
  </si>
  <si>
    <t>Marcos S</t>
  </si>
  <si>
    <t>Marcus B</t>
  </si>
  <si>
    <t>Thomas K.</t>
  </si>
  <si>
    <t>Chris J.</t>
  </si>
  <si>
    <t>Kate A.</t>
  </si>
  <si>
    <t>Ryan K.</t>
  </si>
  <si>
    <t>Matthew J</t>
  </si>
  <si>
    <t>Antonia G</t>
  </si>
  <si>
    <t>Casondra L</t>
  </si>
  <si>
    <t>Laura F</t>
  </si>
  <si>
    <t>Amelia F.</t>
  </si>
  <si>
    <t>Amy L.</t>
  </si>
  <si>
    <t>Katie J</t>
  </si>
  <si>
    <t>Natali N</t>
  </si>
  <si>
    <t>Andee W.</t>
  </si>
  <si>
    <t>C Fred</t>
  </si>
  <si>
    <t>Patrick Sr.</t>
  </si>
  <si>
    <t>Kelly M.</t>
  </si>
  <si>
    <t>Keila L</t>
  </si>
  <si>
    <t>Zanae E</t>
  </si>
  <si>
    <t>Jason L.</t>
  </si>
  <si>
    <t>Benjamin J.</t>
  </si>
  <si>
    <t>Matthew R</t>
  </si>
  <si>
    <t>Shaista S</t>
  </si>
  <si>
    <t>Julie A.</t>
  </si>
  <si>
    <t>Nellie A.</t>
  </si>
  <si>
    <t>Aimee J.</t>
  </si>
  <si>
    <t>Kristin A.</t>
  </si>
  <si>
    <t>Taylor J</t>
  </si>
  <si>
    <t>Joshua E.</t>
  </si>
  <si>
    <t>Andrew R</t>
  </si>
  <si>
    <t>Francisco J. Sr.</t>
  </si>
  <si>
    <t>Miles J.</t>
  </si>
  <si>
    <t>Justyna I.</t>
  </si>
  <si>
    <t>Jessica E.</t>
  </si>
  <si>
    <t>Caitlin B.</t>
  </si>
  <si>
    <t>Joseph W</t>
  </si>
  <si>
    <t>Wayne L.</t>
  </si>
  <si>
    <t>Aharon N</t>
  </si>
  <si>
    <t>Lawrence D.</t>
  </si>
  <si>
    <t>Anna E.</t>
  </si>
  <si>
    <t>Chia J.</t>
  </si>
  <si>
    <t>Laura A</t>
  </si>
  <si>
    <t>Leah A.</t>
  </si>
  <si>
    <t>Rebecca B.</t>
  </si>
  <si>
    <t>Maria A.</t>
  </si>
  <si>
    <t>Steve Jr.</t>
  </si>
  <si>
    <t>Brittany A.</t>
  </si>
  <si>
    <t>Robert S</t>
  </si>
  <si>
    <t>Katlyn A.</t>
  </si>
  <si>
    <t>Morgan B.</t>
  </si>
  <si>
    <t>Silvana M.</t>
  </si>
  <si>
    <t>Nicholas T</t>
  </si>
  <si>
    <t>Antony G</t>
  </si>
  <si>
    <t>Rosemary C</t>
  </si>
  <si>
    <t>Carrie A.</t>
  </si>
  <si>
    <t>Gerardo Sr.</t>
  </si>
  <si>
    <t>Matthew R.</t>
  </si>
  <si>
    <t>Lisa B</t>
  </si>
  <si>
    <t>Allison M</t>
  </si>
  <si>
    <t>Philip J</t>
  </si>
  <si>
    <t>Jillian A.</t>
  </si>
  <si>
    <t>Megan E.</t>
  </si>
  <si>
    <t>Shannon J.</t>
  </si>
  <si>
    <t>Rachelle M</t>
  </si>
  <si>
    <t>Brandon F</t>
  </si>
  <si>
    <t>Danielle N</t>
  </si>
  <si>
    <t>Thomas J</t>
  </si>
  <si>
    <t>Daniel T.</t>
  </si>
  <si>
    <t>Jasmine P.</t>
  </si>
  <si>
    <t>Tristan D.</t>
  </si>
  <si>
    <t>Theresa M.</t>
  </si>
  <si>
    <t>Daniel J</t>
  </si>
  <si>
    <t>Jose A.</t>
  </si>
  <si>
    <t>Jonathon M.</t>
  </si>
  <si>
    <t>Ryan M.</t>
  </si>
  <si>
    <t>Amanda N.</t>
  </si>
  <si>
    <t>Teresa P.</t>
  </si>
  <si>
    <t>Anna E</t>
  </si>
  <si>
    <t>Tania K.</t>
  </si>
  <si>
    <t>Ashley E</t>
  </si>
  <si>
    <t>Valery L</t>
  </si>
  <si>
    <t>Liza J.</t>
  </si>
  <si>
    <t>Ian M.</t>
  </si>
  <si>
    <t>Claudia L.</t>
  </si>
  <si>
    <t>Jessica M</t>
  </si>
  <si>
    <t>Billy Jr.</t>
  </si>
  <si>
    <t>Emma M</t>
  </si>
  <si>
    <t>Bridget K.</t>
  </si>
  <si>
    <t>Abby A.</t>
  </si>
  <si>
    <t>Joshua P</t>
  </si>
  <si>
    <t>Erin C</t>
  </si>
  <si>
    <t>Joseph M</t>
  </si>
  <si>
    <t>Stephen J.</t>
  </si>
  <si>
    <t>Jamie L.</t>
  </si>
  <si>
    <t>Austin T.</t>
  </si>
  <si>
    <t>Jamie T</t>
  </si>
  <si>
    <t>Matthew T.</t>
  </si>
  <si>
    <t>Lisa M</t>
  </si>
  <si>
    <t>Thomas A.</t>
  </si>
  <si>
    <t>Kevin J</t>
  </si>
  <si>
    <t>William H. III</t>
  </si>
  <si>
    <t>Karen L</t>
  </si>
  <si>
    <t>Lynn M.</t>
  </si>
  <si>
    <t>Jennifer D</t>
  </si>
  <si>
    <t>Devon R.</t>
  </si>
  <si>
    <t>John P.</t>
  </si>
  <si>
    <t>Daniel P</t>
  </si>
  <si>
    <t>Paul A</t>
  </si>
  <si>
    <t>Milah B</t>
  </si>
  <si>
    <t>Annette M.</t>
  </si>
  <si>
    <t>Tess A.</t>
  </si>
  <si>
    <t>William G.</t>
  </si>
  <si>
    <t>Stephanie D</t>
  </si>
  <si>
    <t>Sara M.</t>
  </si>
  <si>
    <t>Scott A.</t>
  </si>
  <si>
    <t>Brian A.</t>
  </si>
  <si>
    <t>Kaitlin R.</t>
  </si>
  <si>
    <t>Kelli M</t>
  </si>
  <si>
    <t>Myra L</t>
  </si>
  <si>
    <t>Melissa M.</t>
  </si>
  <si>
    <t>Eleanor F.</t>
  </si>
  <si>
    <t>Robert G.</t>
  </si>
  <si>
    <t>Thomas C.</t>
  </si>
  <si>
    <t>Matthew J.</t>
  </si>
  <si>
    <t>Mallory D.</t>
  </si>
  <si>
    <t>Thomas B.</t>
  </si>
  <si>
    <t>Gregory A</t>
  </si>
  <si>
    <t>Lucie J.</t>
  </si>
  <si>
    <t>Elizabeth S.</t>
  </si>
  <si>
    <t>Carma S</t>
  </si>
  <si>
    <t>Tom L.</t>
  </si>
  <si>
    <t>Christopher M.</t>
  </si>
  <si>
    <t>Emily E</t>
  </si>
  <si>
    <t>Jose Antonio Sr.</t>
  </si>
  <si>
    <t>Dan T.</t>
  </si>
  <si>
    <t>Liisa A.</t>
  </si>
  <si>
    <t>Kathryn E.</t>
  </si>
  <si>
    <t>David W</t>
  </si>
  <si>
    <t>Sam L.</t>
  </si>
  <si>
    <t>Andrew W</t>
  </si>
  <si>
    <t>Mark G</t>
  </si>
  <si>
    <t>Kasey E.</t>
  </si>
  <si>
    <t>Kristin M</t>
  </si>
  <si>
    <t>Mary-Lynn B.</t>
  </si>
  <si>
    <t>Jeffrey A.</t>
  </si>
  <si>
    <t>Daniel S</t>
  </si>
  <si>
    <t>Marc C.</t>
  </si>
  <si>
    <t>Mark S</t>
  </si>
  <si>
    <t>Rachelle R</t>
  </si>
  <si>
    <t>Brenda J</t>
  </si>
  <si>
    <t>William R.</t>
  </si>
  <si>
    <t>Deirdre A</t>
  </si>
  <si>
    <t>Alex F</t>
  </si>
  <si>
    <t>Johannes Fiskerstand</t>
  </si>
  <si>
    <t>Jon M</t>
  </si>
  <si>
    <t>Megan C.</t>
  </si>
  <si>
    <t>Lisa J.</t>
  </si>
  <si>
    <t>Doron P</t>
  </si>
  <si>
    <t>Kelsey J.</t>
  </si>
  <si>
    <t>Stephen A.</t>
  </si>
  <si>
    <t>Katie C</t>
  </si>
  <si>
    <t>Melissa K</t>
  </si>
  <si>
    <t>Kara H</t>
  </si>
  <si>
    <t>Juan Carlos</t>
  </si>
  <si>
    <t>John III</t>
  </si>
  <si>
    <t>Casey M.</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</si>
  <si>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</si>
  <si>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</si>
  <si>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</si>
  <si>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</si>
  <si>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</si>
  <si>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</si>
  <si>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</si>
  <si>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</si>
  <si>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</si>
  <si>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</si>
  <si>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</si>
  <si>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</si>
  <si>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</si>
  <si>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</si>
  <si>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</si>
  <si>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</si>
  <si>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</si>
  <si>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</si>
  <si>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</si>
  <si>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</si>
  <si>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</si>
  <si>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</si>
  <si>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</si>
  <si>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</si>
  <si>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</si>
  <si>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</si>
  <si>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B.j.</t>
  </si>
  <si>
    <t>Neil K.</t>
  </si>
  <si>
    <t>Carl R</t>
  </si>
  <si>
    <t>Daniel G</t>
  </si>
  <si>
    <t>Sean R</t>
  </si>
  <si>
    <t>Sara A.</t>
  </si>
  <si>
    <t>Gretchen K.</t>
  </si>
  <si>
    <t>Dustin J</t>
  </si>
  <si>
    <t>Daniel V.</t>
  </si>
  <si>
    <t>Kerry A.</t>
  </si>
  <si>
    <t>Christopher R.</t>
  </si>
  <si>
    <t>Jonathan P</t>
  </si>
  <si>
    <t>Jonathan E.</t>
  </si>
  <si>
    <t>Mark A</t>
  </si>
  <si>
    <t>Stan J</t>
  </si>
  <si>
    <t>Kelly C</t>
  </si>
  <si>
    <t>James V</t>
  </si>
  <si>
    <t>Amy C</t>
  </si>
  <si>
    <t>Victoria U</t>
  </si>
  <si>
    <t>Amelia B</t>
  </si>
  <si>
    <t>Jackie J</t>
  </si>
  <si>
    <t>Cindy G.</t>
  </si>
  <si>
    <t>Patrick J</t>
  </si>
  <si>
    <t>Bean K.</t>
  </si>
  <si>
    <t>Jesse J</t>
  </si>
  <si>
    <t>Lindsey M</t>
  </si>
  <si>
    <t>Marguerite K.</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</si>
  <si>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</si>
  <si>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</si>
  <si>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</si>
  <si>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</si>
  <si>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</si>
  <si>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</si>
  <si>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</si>
  <si>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</si>
  <si>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</si>
  <si>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</si>
  <si>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</si>
  <si>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</si>
  <si>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</si>
  <si>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</si>
  <si>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</si>
  <si>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</si>
  <si>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</si>
  <si>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Ruben Dario</t>
  </si>
  <si>
    <t>Lindsay M</t>
  </si>
  <si>
    <t>Samuel H.</t>
  </si>
  <si>
    <t>Estuardo F</t>
  </si>
  <si>
    <t>Sharon E.</t>
  </si>
  <si>
    <t>Jacob W√¶ver</t>
  </si>
  <si>
    <t>Brooke S.</t>
  </si>
  <si>
    <t>Kaye A.</t>
  </si>
  <si>
    <t>Daniel C.</t>
  </si>
  <si>
    <t>John S.</t>
  </si>
  <si>
    <t>Ashley N.</t>
  </si>
  <si>
    <t>Nelly S</t>
  </si>
  <si>
    <t>Meredith S</t>
  </si>
  <si>
    <t>Katherine A</t>
  </si>
  <si>
    <t>Kate L.</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</si>
  <si>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</si>
  <si>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</si>
  <si>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</si>
  <si>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</si>
  <si>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</si>
  <si>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</si>
  <si>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</si>
  <si>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</si>
  <si>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</si>
  <si>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</si>
  <si>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</si>
  <si>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</si>
  <si>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</si>
  <si>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</si>
  <si>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</si>
  <si>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</si>
  <si>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</si>
  <si>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Amanda L</t>
  </si>
  <si>
    <t>Ayako N.</t>
  </si>
  <si>
    <t>Stephen M</t>
  </si>
  <si>
    <t>Annemarie A</t>
  </si>
  <si>
    <t>Ashley R</t>
  </si>
  <si>
    <t>Leslie A</t>
  </si>
  <si>
    <t>Mauricio J. Sr.</t>
  </si>
  <si>
    <t>Elizabeth A</t>
  </si>
  <si>
    <t>Zeke M.</t>
  </si>
  <si>
    <t>Miguel Angel Sr.</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</si>
  <si>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</si>
  <si>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</si>
  <si>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</si>
  <si>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</si>
  <si>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</si>
  <si>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</si>
  <si>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</si>
  <si>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</si>
  <si>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</si>
  <si>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</si>
  <si>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</si>
  <si>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</si>
  <si>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</si>
  <si>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</si>
  <si>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</si>
  <si>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</si>
  <si>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</si>
  <si>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</si>
  <si>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</si>
  <si>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</si>
  <si>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</si>
  <si>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</si>
  <si>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</si>
  <si>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</si>
  <si>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</si>
  <si>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</si>
  <si>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</si>
  <si>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</si>
  <si>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</si>
  <si>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</si>
  <si>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</si>
  <si>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Rebecca J</t>
  </si>
  <si>
    <t>Barry P.</t>
  </si>
  <si>
    <t>Jerry D.</t>
  </si>
  <si>
    <t>Alex M</t>
  </si>
  <si>
    <t>Samuel L</t>
  </si>
  <si>
    <t>Spencer A.</t>
  </si>
  <si>
    <t>Maria Isabel</t>
  </si>
  <si>
    <t>Arthur M.</t>
  </si>
  <si>
    <t>Joseph R.</t>
  </si>
  <si>
    <t>Kalvin J.</t>
  </si>
  <si>
    <t>Barbara G.</t>
  </si>
  <si>
    <t>Sunny S</t>
  </si>
  <si>
    <t>Scott M.</t>
  </si>
  <si>
    <t>Marisa A</t>
  </si>
  <si>
    <t>Amy L</t>
  </si>
  <si>
    <t>Jenna M</t>
  </si>
  <si>
    <t>Lindsey A.</t>
  </si>
  <si>
    <t>Jennifer A</t>
  </si>
  <si>
    <t>Leif S.</t>
  </si>
  <si>
    <t>Stephanie A</t>
  </si>
  <si>
    <t>Kara Lynne</t>
  </si>
  <si>
    <t>Drew L.</t>
  </si>
  <si>
    <t>Alexander G</t>
  </si>
  <si>
    <t>Andrea K.</t>
  </si>
  <si>
    <t>Alden W</t>
  </si>
  <si>
    <t>Suzanne M</t>
  </si>
  <si>
    <t>Heidi Z.</t>
  </si>
  <si>
    <t>Nicholas G</t>
  </si>
  <si>
    <t>Vasilis S</t>
  </si>
  <si>
    <t>Colleen C.</t>
  </si>
  <si>
    <t>Nicholas C.</t>
  </si>
  <si>
    <t>Patricio Sr.</t>
  </si>
  <si>
    <t>Robert B</t>
  </si>
  <si>
    <t>Benjamin M</t>
  </si>
  <si>
    <t>Eric R.</t>
  </si>
  <si>
    <t>Bob R</t>
  </si>
  <si>
    <t>Stephanie J.</t>
  </si>
  <si>
    <t>Travis G.</t>
  </si>
  <si>
    <t>Emma L.</t>
  </si>
  <si>
    <t>Owen R</t>
  </si>
  <si>
    <t>Annie E</t>
  </si>
  <si>
    <t>Pamela L</t>
  </si>
  <si>
    <t>Andrew W.</t>
  </si>
  <si>
    <t>Monica M.</t>
  </si>
  <si>
    <t>Katarina K.</t>
  </si>
  <si>
    <t>Stacey L.</t>
  </si>
  <si>
    <t>James C.</t>
  </si>
  <si>
    <t>Jose Guadalupe P. Sr.</t>
  </si>
  <si>
    <t>Holly J</t>
  </si>
  <si>
    <t>Tricity M</t>
  </si>
  <si>
    <t>Sarah A</t>
  </si>
  <si>
    <t>Lisa M.</t>
  </si>
  <si>
    <t>Tracy A.</t>
  </si>
  <si>
    <t>Kelly H.</t>
  </si>
  <si>
    <t>Lindsay M.</t>
  </si>
  <si>
    <t>Austen G</t>
  </si>
  <si>
    <t>Tory J.</t>
  </si>
  <si>
    <t>Robert J.</t>
  </si>
  <si>
    <t>Richard J</t>
  </si>
  <si>
    <t>Jacqueline N.</t>
  </si>
  <si>
    <t>Samantha R.</t>
  </si>
  <si>
    <t>John P</t>
  </si>
  <si>
    <t>Grant A</t>
  </si>
  <si>
    <t>Jonathan C</t>
  </si>
  <si>
    <t>Rachael M.</t>
  </si>
  <si>
    <t>Kyle M</t>
  </si>
  <si>
    <t>David A.</t>
  </si>
  <si>
    <t>Logan B.</t>
  </si>
  <si>
    <t>Stephanie L.</t>
  </si>
  <si>
    <t>Angela H</t>
  </si>
  <si>
    <t>Britt K</t>
  </si>
  <si>
    <t>Joyce R.</t>
  </si>
  <si>
    <t>Sarah M.</t>
  </si>
  <si>
    <t>Michaela L</t>
  </si>
  <si>
    <t>Daniel J.</t>
  </si>
  <si>
    <t>Matthew M</t>
  </si>
  <si>
    <t>Nadine A.</t>
  </si>
  <si>
    <t>Peter J. Jr.</t>
  </si>
  <si>
    <t>Colleen M</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</si>
  <si>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</si>
  <si>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</si>
  <si>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</si>
  <si>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</si>
  <si>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</si>
  <si>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</si>
  <si>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</si>
  <si>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</si>
  <si>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</si>
  <si>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</si>
  <si>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</si>
  <si>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</si>
  <si>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</si>
  <si>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</si>
  <si>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</si>
  <si>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</si>
  <si>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</si>
  <si>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</si>
  <si>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</si>
  <si>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</si>
  <si>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</si>
  <si>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</si>
  <si>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</si>
  <si>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</si>
  <si>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</si>
  <si>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</si>
  <si>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</si>
  <si>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</si>
  <si>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</si>
  <si>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</si>
  <si>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</si>
  <si>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</si>
  <si>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Alison W.</t>
  </si>
  <si>
    <t>Tammara C</t>
  </si>
  <si>
    <t>Jose Norberto Sr.</t>
  </si>
  <si>
    <t>Laura M.</t>
  </si>
  <si>
    <t>Melissa D.</t>
  </si>
  <si>
    <t>Dan C. Jr.</t>
  </si>
  <si>
    <t>Wesley C.</t>
  </si>
  <si>
    <t>Margaret P.</t>
  </si>
  <si>
    <t>Tiffany K</t>
  </si>
  <si>
    <t>David M.</t>
  </si>
  <si>
    <t>Christine E</t>
  </si>
  <si>
    <t>Lorcan A.</t>
  </si>
  <si>
    <t>Paul M.</t>
  </si>
  <si>
    <t>Brenda M.</t>
  </si>
  <si>
    <t>Jeff H</t>
  </si>
  <si>
    <t>Aleah K</t>
  </si>
  <si>
    <t>Amanda R</t>
  </si>
  <si>
    <t>Murray W.</t>
  </si>
  <si>
    <t>Michael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</si>
  <si>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</si>
  <si>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</si>
  <si>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</si>
  <si>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</si>
  <si>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</si>
  <si>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</si>
  <si>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</si>
  <si>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</si>
  <si>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</si>
  <si>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</si>
  <si>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</si>
  <si>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</si>
  <si>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</si>
  <si>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</si>
  <si>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</si>
  <si>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</si>
  <si>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</si>
  <si>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</si>
  <si>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</si>
  <si>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</si>
  <si>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</si>
  <si>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</si>
  <si>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</si>
  <si>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</si>
  <si>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</si>
  <si>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</si>
  <si>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</si>
  <si>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</si>
  <si>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</si>
  <si>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</si>
  <si>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</si>
  <si>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</si>
  <si>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</si>
  <si>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</si>
  <si>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</si>
  <si>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</si>
  <si>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</si>
  <si>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</si>
  <si>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</si>
  <si>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</si>
  <si>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</si>
  <si>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</si>
  <si>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</si>
  <si>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</si>
  <si>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</si>
  <si>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</si>
  <si>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</si>
  <si>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</si>
  <si>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</si>
  <si>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</si>
  <si>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</si>
  <si>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</si>
  <si>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</si>
  <si>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</si>
  <si>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</si>
  <si>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</si>
  <si>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</si>
  <si>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</si>
  <si>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</si>
  <si>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</si>
  <si>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</si>
  <si>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</si>
  <si>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</si>
  <si>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</si>
  <si>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</si>
  <si>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</si>
  <si>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</si>
  <si>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</si>
  <si>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</si>
  <si>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</si>
  <si>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</si>
  <si>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</si>
  <si>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</si>
  <si>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</si>
  <si>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</si>
  <si>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</si>
  <si>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</si>
  <si>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</si>
  <si>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</si>
  <si>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</si>
  <si>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</si>
  <si>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</si>
  <si>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</si>
  <si>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</si>
  <si>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</si>
  <si>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</si>
  <si>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</si>
  <si>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</si>
  <si>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</si>
  <si>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</si>
  <si>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</si>
  <si>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</si>
  <si>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</si>
  <si>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</si>
  <si>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</si>
  <si>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</si>
  <si>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</si>
  <si>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</si>
  <si>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</si>
  <si>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</si>
  <si>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</si>
  <si>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</si>
  <si>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</si>
  <si>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</si>
  <si>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</si>
  <si>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</si>
  <si>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</si>
  <si>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Kathryn M.</t>
  </si>
  <si>
    <t>Trent A</t>
  </si>
  <si>
    <t>Jennifer E</t>
  </si>
  <si>
    <t>Tiffany A.</t>
  </si>
  <si>
    <t>Rebecca M.</t>
  </si>
  <si>
    <t>Gregory S</t>
  </si>
  <si>
    <t>Alexandra S</t>
  </si>
  <si>
    <t>Amy K.</t>
  </si>
  <si>
    <t>Christopher S.</t>
  </si>
  <si>
    <t>William R</t>
  </si>
  <si>
    <t>Eric S</t>
  </si>
  <si>
    <t>Martha L.</t>
  </si>
  <si>
    <t>Ryan C.</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</si>
  <si>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</si>
  <si>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</si>
  <si>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</si>
  <si>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</si>
  <si>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</si>
  <si>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</si>
  <si>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</si>
  <si>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</si>
  <si>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</si>
  <si>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</si>
  <si>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</si>
  <si>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</si>
  <si>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</si>
  <si>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</si>
  <si>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</si>
  <si>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</si>
  <si>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Matthew S</t>
  </si>
  <si>
    <t>John T</t>
  </si>
  <si>
    <t>Candice M</t>
  </si>
  <si>
    <t>Theodore A.</t>
  </si>
  <si>
    <t>Meghan K</t>
  </si>
  <si>
    <t>Susan E</t>
  </si>
  <si>
    <t>Juan D. Sr.</t>
  </si>
  <si>
    <t>Evan P</t>
  </si>
  <si>
    <t>Aaron K</t>
  </si>
  <si>
    <t>First Name</t>
  </si>
  <si>
    <t>IF(G3="No major surgery",0,G3)</t>
  </si>
  <si>
    <t>Use Text to Column</t>
  </si>
  <si>
    <t>Proper</t>
  </si>
  <si>
    <t>Change Number format</t>
  </si>
  <si>
    <t>Weight Status</t>
  </si>
  <si>
    <t>IFS(N3&lt;18.5,"Underweight",N3&lt;25,"Normalweight",N3&lt;30,"Overweight",N3&gt;=30,"Obesity")</t>
  </si>
  <si>
    <t>Date Of Birth</t>
  </si>
  <si>
    <t>CONCATENATE(D4,"-",K4,"-",J4)</t>
  </si>
  <si>
    <t>Customer Age</t>
  </si>
  <si>
    <t>Text to Cloumn</t>
  </si>
  <si>
    <t>AI-Driven Data Exploration, Analysis &amp; Visualization</t>
  </si>
  <si>
    <t>Activity 1: Data Preparation – (2 marks) (should be done manually)
➢ Create a new sheet named “Healthcare”, and combine all three tables into one, using Customer ID as the common column, utilizing XLOOKUP/Data Model manager.
➢ Retain the following necessary columns: Customer ID, First Name, BMI, HBA1C, Heart Issues, Any Transplants, Cancer History, Number of Major Surgeries, Smoker, Weight Status, Diabetes Status, Date of Birth, Charges, Hospital Tier, City Tier, State ID, and Age.
Activity 2: Manual Dashboard Build (5 marks) (should be done manually)
● Create a pivot table manually (Insert → PivotTable) using the combined healthcare dataset.
● Add charts:
○ Pie/Donut Chart: Cancer history distribution among smokers vs non-smokers.
○ Column Chart: Charges by Weight Status.
● Draw the insight manually and marked it down in the sheet
Activity 2: AI-Powered Summary Statistics &amp; Visualization( 5 marks) (AI-driven task)
Automatically generate and visualize overall healthcare statistics.
1. Highlight the combined dataset (new sheet named “Healthcare”).
2. Use Quick Analysis→ to calculate dynamic counts and averages
● Total customers count,
● Total hospitalisation count,
● Total healthcare costs,
● Average costs and medical metrics
3. Use Quick Analysis → Recommended Charts (Column/Bar/Doughnut) to visualise distributions of all pivots created in the previous step using AI tools.
● Expected Output:
○ Pivot chart/quick analysis chart visualising totals.
Activity 4: Dashboard Creation (3 marks)
● Build an interactive dashboard that consolidates all key insights using the above visualisations. Ensure visual clarity and ease of interpretation for all chart types.
● Insert slicers for weight status and diabetes status, and wherever possible.
● Arrange charts and slicers into a simple dashboard layout
● Add a heading (e.g., Healthcare Dashboard – AI Analysis).
● Ensure consistency in chart formatting for clear interpretation.</t>
  </si>
  <si>
    <t>Mrs.</t>
  </si>
  <si>
    <t>Tara R</t>
  </si>
  <si>
    <t>Anita L.</t>
  </si>
  <si>
    <t>Teiko</t>
  </si>
  <si>
    <t>Beth A</t>
  </si>
  <si>
    <t>Kelly J</t>
  </si>
  <si>
    <t>Megan C</t>
  </si>
  <si>
    <t>Aubri</t>
  </si>
  <si>
    <t>Kristina K</t>
  </si>
  <si>
    <t>Meghann R.</t>
  </si>
  <si>
    <t>Samantha A.</t>
  </si>
  <si>
    <t>Maya</t>
  </si>
  <si>
    <t>Hilda</t>
  </si>
  <si>
    <t>Sandra H</t>
  </si>
  <si>
    <t>Molly K.</t>
  </si>
  <si>
    <t>Daphne</t>
  </si>
  <si>
    <t>Jenny K.</t>
  </si>
  <si>
    <t>Brianne</t>
  </si>
  <si>
    <t>Sally</t>
  </si>
  <si>
    <t>Shannon L</t>
  </si>
  <si>
    <t>Jill M</t>
  </si>
  <si>
    <t>Kathryn E</t>
  </si>
  <si>
    <t>Jessie M.</t>
  </si>
  <si>
    <t>Heidi</t>
  </si>
  <si>
    <t>Karen L.</t>
  </si>
  <si>
    <t>Sheila</t>
  </si>
  <si>
    <t>Kulwinder</t>
  </si>
  <si>
    <t>Ilana</t>
  </si>
  <si>
    <t>Amy M</t>
  </si>
  <si>
    <t>Maggie M</t>
  </si>
  <si>
    <t>Michelle L.</t>
  </si>
  <si>
    <t>Ashley K</t>
  </si>
  <si>
    <t>Mayumi</t>
  </si>
  <si>
    <t>Erika</t>
  </si>
  <si>
    <t>Orla</t>
  </si>
  <si>
    <t>Kimberly M.</t>
  </si>
  <si>
    <t>Rhonda</t>
  </si>
  <si>
    <t>Alyssa</t>
  </si>
  <si>
    <t>Leah L.</t>
  </si>
  <si>
    <t>Ulrike</t>
  </si>
  <si>
    <t>Meghan E</t>
  </si>
  <si>
    <t>Jane R.</t>
  </si>
  <si>
    <t>Laura D</t>
  </si>
  <si>
    <t>Bettina</t>
  </si>
  <si>
    <t>Holli</t>
  </si>
  <si>
    <t>Heather C</t>
  </si>
  <si>
    <t>Annabelle M</t>
  </si>
  <si>
    <t>Courtney M.</t>
  </si>
  <si>
    <t>Krista</t>
  </si>
  <si>
    <t>Joanna G.</t>
  </si>
  <si>
    <t>Stefanie F.</t>
  </si>
  <si>
    <t>Kathya</t>
  </si>
  <si>
    <t>Brenn E.</t>
  </si>
  <si>
    <t>Candice</t>
  </si>
  <si>
    <t>Lisa K.</t>
  </si>
  <si>
    <t>Kristine</t>
  </si>
  <si>
    <t>Yoko</t>
  </si>
  <si>
    <t>Maria</t>
  </si>
  <si>
    <t>Sheridan H</t>
  </si>
  <si>
    <t>Laura J</t>
  </si>
  <si>
    <t>Jamie</t>
  </si>
  <si>
    <t>Rachelle L</t>
  </si>
  <si>
    <t>Nicole R.</t>
  </si>
  <si>
    <t>Sophia</t>
  </si>
  <si>
    <t>Haley R.</t>
  </si>
  <si>
    <t>Jamie A</t>
  </si>
  <si>
    <t>Kaitlin M</t>
  </si>
  <si>
    <t>Veronica</t>
  </si>
  <si>
    <t>Daniela</t>
  </si>
  <si>
    <t>Sarah M</t>
  </si>
  <si>
    <t>Kristin C</t>
  </si>
  <si>
    <t>Yuki</t>
  </si>
  <si>
    <t>Anne Hunter</t>
  </si>
  <si>
    <t>Gina</t>
  </si>
  <si>
    <t>Jessica L.</t>
  </si>
  <si>
    <t>Natascia</t>
  </si>
  <si>
    <t>Katena</t>
  </si>
  <si>
    <t>Colleen L.</t>
  </si>
  <si>
    <t>Robyn</t>
  </si>
  <si>
    <t>Laurie A</t>
  </si>
  <si>
    <t>Millicent M</t>
  </si>
  <si>
    <t>Rochelle</t>
  </si>
  <si>
    <t>Madeline E.</t>
  </si>
  <si>
    <t>Angela R.</t>
  </si>
  <si>
    <t>Allie</t>
  </si>
  <si>
    <t>Annika</t>
  </si>
  <si>
    <t>Kelly K</t>
  </si>
  <si>
    <t>Noel K.</t>
  </si>
  <si>
    <t>Sarah P.</t>
  </si>
  <si>
    <t>Kelli N</t>
  </si>
  <si>
    <t>Christie</t>
  </si>
  <si>
    <t>Katherine H.</t>
  </si>
  <si>
    <t>Bryn</t>
  </si>
  <si>
    <t>Meghan P.</t>
  </si>
  <si>
    <t>Chloe</t>
  </si>
  <si>
    <t>Kristen M</t>
  </si>
  <si>
    <t>Grace H</t>
  </si>
  <si>
    <t>First name</t>
  </si>
  <si>
    <t>Cancer History</t>
  </si>
  <si>
    <t>Number of major Surgeries</t>
  </si>
  <si>
    <t xml:space="preserve">Smoker </t>
  </si>
  <si>
    <t>Diabetes Status</t>
  </si>
  <si>
    <t>Date of Birth</t>
  </si>
  <si>
    <t>Charges</t>
  </si>
  <si>
    <t>Hospital Tier</t>
  </si>
  <si>
    <t>City Tier</t>
  </si>
  <si>
    <t>Age</t>
  </si>
  <si>
    <t>Obesity</t>
  </si>
  <si>
    <t>Overweight</t>
  </si>
  <si>
    <t>Normalweight</t>
  </si>
  <si>
    <t>Underweight</t>
  </si>
  <si>
    <t>Unknown</t>
  </si>
  <si>
    <t>XLOOKUP(A3,'Customer Names'!$A$3:$A$2337,'Customer Names'!$E$3:$E$2337)</t>
  </si>
  <si>
    <t>Diabetes</t>
  </si>
  <si>
    <t>Prediabetes</t>
  </si>
  <si>
    <t>Normal</t>
  </si>
  <si>
    <t>Column Labels</t>
  </si>
  <si>
    <t>Grand Total</t>
  </si>
  <si>
    <t>Row Labels</t>
  </si>
  <si>
    <t>Count of Cancer History</t>
  </si>
  <si>
    <t>Sum of Charges</t>
  </si>
  <si>
    <t>Cancer Status</t>
  </si>
  <si>
    <t>Smoker status</t>
  </si>
  <si>
    <t>Insights</t>
  </si>
  <si>
    <t>S.No</t>
  </si>
  <si>
    <t>Smokers show a high Cancer Patient (84 (21%) Out of 488)</t>
  </si>
  <si>
    <t>Non-smokers have a lower cancer patient (307 out of 1847)</t>
  </si>
  <si>
    <t>Most cancer patients are non-smokers. Comparely Smokers 307 out of 391</t>
  </si>
  <si>
    <t>The majority of non-smokers do not have cancer, as 1,540 out of 1,847 non-smokers show no cancer history.</t>
  </si>
  <si>
    <t>Under weight and Normal weight patients have low medical charges</t>
  </si>
  <si>
    <t xml:space="preserve">Moderate income from normal and over weight patient </t>
  </si>
  <si>
    <t>Obesity Patients are spending High Charges comparely other category and highly monitor Patients</t>
  </si>
  <si>
    <t>Health and charges level based on Weight Status</t>
  </si>
  <si>
    <t>Count of Customer ID</t>
  </si>
  <si>
    <t>Quick Analysis</t>
  </si>
  <si>
    <t>Total Customers Count</t>
  </si>
  <si>
    <t>Total Hospitalisation Count</t>
  </si>
  <si>
    <t>Total Healthcare Cost</t>
  </si>
  <si>
    <t>Average Cost</t>
  </si>
  <si>
    <t>Average BMI</t>
  </si>
  <si>
    <t>Average HBA1C</t>
  </si>
  <si>
    <t>Average Age</t>
  </si>
  <si>
    <t>Cancer Vs Smoker</t>
  </si>
  <si>
    <t>Weight Vs Charges</t>
  </si>
  <si>
    <t>Hospital tier Vs Charges</t>
  </si>
  <si>
    <t>Age Vs Diabetes</t>
  </si>
  <si>
    <t>Surgery  Vs Age</t>
  </si>
  <si>
    <t>City Tier Vs Customer Count</t>
  </si>
  <si>
    <t>Average Surgery</t>
  </si>
  <si>
    <t>Average of Age</t>
  </si>
  <si>
    <t>Surgery</t>
  </si>
  <si>
    <t>Health Care Dashboard-AI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</si>
</sst>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mmm\,\ yyyy"/>
    <numFmt numFmtId="165" formatCode="&quot;₹&quot;\ #,##0.00"/>
    <numFmt numFmtId="166" formatCode="[$-14009]dd/mm/yyyy;@"/>
    <numFmt numFmtId="167" formatCode="&quot;₹&quot;\ #,##0"/>
    <numFmt numFmtId="168" formatCode="_-[$$-409]* #,##0.00_ ;_-[$$-409]* \-#,##0.00\ ;_-[$$-409]* &quot;-&quot;??_ ;_-@_ "/>
    <numFmt numFmtId="169" formatCode="_-[$$-409]* #,##0_ ;_-[$$-409]* \-#,##0\ ;_-[$$-409]* &quot;-&quot;??_ ;_-@_ "/>
  </numFmts>
  <fonts count="1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name val="Calibri"/>
      <family val="2"/>
      <scheme val="minor"/>
    </font>
    <font>
      <sz val="12"/>
      <name val="Calibri"/>
      <family val="2"/>
      <scheme val="minor"/>
    </font>
    <font>
      <b/>
      <sz val="11"/>
      <color theme="1"/>
      <name val="Calibri"/>
      <family val="2"/>
      <scheme val="minor"/>
    </font>
    <font>
      <sz val="12"/>
      <color rgb="FF002060"/>
      <name val="Calibri"/>
      <family val="2"/>
      <scheme val="minor"/>
    </font>
    <font>
      <b/>
      <sz val="12"/>
      <color theme="1"/>
      <name val="Calibri"/>
      <family val="2"/>
      <scheme val="minor"/>
    </font>
    <font>
      <b/>
      <sz val="14"/>
      <color theme="1"/>
      <name val="Calibri"/>
      <family val="2"/>
      <scheme val="minor"/>
    </font>
    <font>
      <b/>
      <sz val="12"/>
      <name val="Calibri"/>
      <family val="2"/>
      <scheme val="minor"/>
    </font>
    <font>
      <b/>
      <sz val="11"/>
      <name val="Calibri"/>
      <family val="2"/>
      <scheme val="minor"/>
    </font>
    <font>
      <sz val="8"/>
      <name val="Calibri"/>
      <family val="2"/>
      <scheme val="minor"/>
    </font>
    <font>
      <sz val="11"/>
      <color theme="1"/>
      <name val="Calibri"/>
      <family val="2"/>
      <scheme val="minor"/>
    </font>
    <font>
      <sz val="28"/>
      <color theme="0" tint="-4.9989318521683403E-2"/>
      <name val="Arial Black"/>
      <family val="2"/>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749992370372631"/>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3" fontId="14" fillId="0" borderId="0" applyFont="0" applyFill="0" applyBorder="0" applyAlignment="0" applyProtection="0"/>
  </cellStyleXfs>
  <cellXfs count="124">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0" fillId="0" borderId="0" xfId="0" applyAlignment="1">
      <alignment horizontal="left"/>
    </xf>
    <xf numFmtId="164" fontId="4" fillId="4" borderId="2" xfId="0" applyNumberFormat="1" applyFont="1" applyFill="1" applyBorder="1" applyAlignment="1">
      <alignment horizontal="left" vertical="center"/>
    </xf>
    <xf numFmtId="0" fontId="4" fillId="4" borderId="2" xfId="0" applyFont="1" applyFill="1" applyBorder="1" applyAlignment="1">
      <alignment horizontal="left" vertical="center"/>
    </xf>
    <xf numFmtId="0" fontId="0" fillId="0" borderId="0" xfId="0" applyAlignment="1">
      <alignment horizontal="left" vertical="center"/>
    </xf>
    <xf numFmtId="0" fontId="1" fillId="0" borderId="0" xfId="1" applyAlignment="1">
      <alignment horizontal="left"/>
    </xf>
    <xf numFmtId="0" fontId="0" fillId="0" borderId="2" xfId="0" applyBorder="1"/>
    <xf numFmtId="0" fontId="5" fillId="5" borderId="2" xfId="0" applyFont="1" applyFill="1" applyBorder="1" applyAlignment="1">
      <alignment horizontal="left" vertical="center"/>
    </xf>
    <xf numFmtId="0" fontId="6" fillId="6" borderId="2" xfId="0" applyFont="1" applyFill="1" applyBorder="1" applyAlignment="1">
      <alignment horizontal="left" vertical="center"/>
    </xf>
    <xf numFmtId="0" fontId="0" fillId="0" borderId="0" xfId="0" applyAlignment="1">
      <alignment horizontal="center" vertical="center" wrapText="1"/>
    </xf>
    <xf numFmtId="0" fontId="1" fillId="8" borderId="2" xfId="0" applyFont="1" applyFill="1" applyBorder="1" applyAlignment="1">
      <alignment horizontal="center"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8" fillId="8" borderId="2" xfId="0" applyFont="1" applyFill="1" applyBorder="1" applyAlignment="1">
      <alignment horizontal="center" vertical="center"/>
    </xf>
    <xf numFmtId="0" fontId="0" fillId="0" borderId="1" xfId="0" applyBorder="1"/>
    <xf numFmtId="0" fontId="11" fillId="8" borderId="2" xfId="0" applyFont="1" applyFill="1" applyBorder="1" applyAlignment="1">
      <alignment horizontal="left" vertical="center"/>
    </xf>
    <xf numFmtId="0" fontId="9" fillId="8" borderId="2" xfId="0" applyFont="1" applyFill="1" applyBorder="1" applyAlignment="1">
      <alignment horizontal="left" vertical="center"/>
    </xf>
    <xf numFmtId="0" fontId="0" fillId="0" borderId="2" xfId="0" applyBorder="1" applyAlignment="1">
      <alignment horizontal="left"/>
    </xf>
    <xf numFmtId="0" fontId="1" fillId="0" borderId="2" xfId="1" applyBorder="1" applyAlignment="1">
      <alignment horizontal="left"/>
    </xf>
    <xf numFmtId="0" fontId="11" fillId="8"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9" fillId="8" borderId="2" xfId="0" applyFont="1" applyFill="1" applyBorder="1" applyAlignment="1">
      <alignment horizontal="center" vertical="center"/>
    </xf>
    <xf numFmtId="2" fontId="12" fillId="8" borderId="2" xfId="0" applyNumberFormat="1" applyFont="1" applyFill="1" applyBorder="1" applyAlignment="1">
      <alignment horizontal="center" vertical="center" wrapText="1"/>
    </xf>
    <xf numFmtId="0" fontId="7" fillId="8" borderId="2" xfId="0" applyFont="1" applyFill="1" applyBorder="1" applyAlignment="1">
      <alignment horizontal="center" vertical="center" wrapText="1"/>
    </xf>
    <xf numFmtId="2" fontId="0" fillId="0" borderId="0" xfId="0" applyNumberFormat="1" applyAlignment="1">
      <alignment horizontal="center" vertical="center"/>
    </xf>
    <xf numFmtId="2" fontId="0" fillId="0" borderId="0" xfId="0" applyNumberFormat="1" applyAlignment="1">
      <alignment horizontal="center" vertical="center" wrapText="1"/>
    </xf>
    <xf numFmtId="2" fontId="0" fillId="0" borderId="2" xfId="0" applyNumberFormat="1" applyBorder="1" applyAlignment="1">
      <alignment horizontal="center" vertical="center"/>
    </xf>
    <xf numFmtId="0" fontId="5" fillId="8" borderId="2" xfId="0" applyFont="1" applyFill="1" applyBorder="1" applyAlignment="1">
      <alignment horizontal="center" vertical="center"/>
    </xf>
    <xf numFmtId="0" fontId="0" fillId="8" borderId="2" xfId="0" applyFill="1" applyBorder="1"/>
    <xf numFmtId="165" fontId="8" fillId="8" borderId="2" xfId="0" applyNumberFormat="1" applyFont="1" applyFill="1" applyBorder="1" applyAlignment="1">
      <alignment horizontal="center" vertical="center"/>
    </xf>
    <xf numFmtId="166" fontId="0" fillId="0" borderId="0" xfId="0" applyNumberFormat="1" applyAlignment="1">
      <alignment horizontal="center" vertical="center" wrapText="1"/>
    </xf>
    <xf numFmtId="166" fontId="0" fillId="0" borderId="0" xfId="0" applyNumberFormat="1"/>
    <xf numFmtId="166" fontId="5" fillId="8" borderId="2" xfId="0" applyNumberFormat="1" applyFont="1" applyFill="1" applyBorder="1" applyAlignment="1">
      <alignment horizontal="center" vertical="center"/>
    </xf>
    <xf numFmtId="14" fontId="0" fillId="0" borderId="2" xfId="0" applyNumberFormat="1" applyBorder="1"/>
    <xf numFmtId="0" fontId="2" fillId="3" borderId="2" xfId="0" applyFont="1" applyFill="1" applyBorder="1" applyAlignment="1">
      <alignment horizontal="right" vertical="center"/>
    </xf>
    <xf numFmtId="0" fontId="0" fillId="0" borderId="0" xfId="0" applyAlignment="1">
      <alignment horizontal="right" vertical="center"/>
    </xf>
    <xf numFmtId="0" fontId="0" fillId="0" borderId="2" xfId="0" applyBorder="1" applyAlignment="1">
      <alignment horizontal="center"/>
    </xf>
    <xf numFmtId="0" fontId="0" fillId="0" borderId="2" xfId="0" applyBorder="1" applyAlignment="1">
      <alignment horizontal="left" vertical="center"/>
    </xf>
    <xf numFmtId="1" fontId="0" fillId="0" borderId="2" xfId="0" applyNumberFormat="1" applyBorder="1"/>
    <xf numFmtId="1" fontId="0" fillId="7" borderId="2" xfId="0" applyNumberFormat="1" applyFill="1" applyBorder="1"/>
    <xf numFmtId="1" fontId="0" fillId="0" borderId="0" xfId="0" applyNumberFormat="1"/>
    <xf numFmtId="49" fontId="0" fillId="0" borderId="2" xfId="0" applyNumberFormat="1" applyBorder="1"/>
    <xf numFmtId="1" fontId="0" fillId="0" borderId="2" xfId="2" applyNumberFormat="1" applyFont="1" applyBorder="1" applyAlignment="1">
      <alignment horizontal="center"/>
    </xf>
    <xf numFmtId="14" fontId="0" fillId="8" borderId="2" xfId="0" applyNumberFormat="1" applyFill="1" applyBorder="1" applyAlignment="1">
      <alignment horizontal="center" vertical="center"/>
    </xf>
    <xf numFmtId="165" fontId="0" fillId="0" borderId="0" xfId="0" applyNumberFormat="1" applyAlignment="1">
      <alignment horizontal="center"/>
    </xf>
    <xf numFmtId="165" fontId="0" fillId="0" borderId="2" xfId="0" applyNumberFormat="1" applyBorder="1" applyAlignment="1">
      <alignment horizontal="center"/>
    </xf>
    <xf numFmtId="0" fontId="0" fillId="0" borderId="0" xfId="0" applyAlignment="1">
      <alignment horizontal="center"/>
    </xf>
    <xf numFmtId="0" fontId="0" fillId="8" borderId="0" xfId="0" applyFill="1" applyAlignment="1">
      <alignment horizontal="left"/>
    </xf>
    <xf numFmtId="0" fontId="12" fillId="5"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11" fillId="5" borderId="2" xfId="0" applyFont="1" applyFill="1" applyBorder="1" applyAlignment="1">
      <alignment horizontal="center" vertical="center"/>
    </xf>
    <xf numFmtId="166" fontId="11" fillId="5" borderId="2" xfId="0" applyNumberFormat="1" applyFont="1" applyFill="1" applyBorder="1" applyAlignment="1">
      <alignment horizontal="center" vertical="center"/>
    </xf>
    <xf numFmtId="0" fontId="0" fillId="0" borderId="3" xfId="0" applyBorder="1" applyAlignment="1">
      <alignment horizontal="center" vertical="center"/>
    </xf>
    <xf numFmtId="2" fontId="0" fillId="0" borderId="3" xfId="0" applyNumberFormat="1" applyBorder="1" applyAlignment="1">
      <alignment horizontal="center" vertical="center"/>
    </xf>
    <xf numFmtId="0" fontId="0" fillId="0" borderId="3" xfId="0" applyBorder="1" applyAlignment="1">
      <alignment horizontal="left" vertical="center"/>
    </xf>
    <xf numFmtId="0" fontId="9" fillId="0" borderId="0" xfId="0" applyFont="1" applyAlignment="1">
      <alignment horizontal="center" vertical="center"/>
    </xf>
    <xf numFmtId="166" fontId="0" fillId="0" borderId="2" xfId="0" applyNumberFormat="1" applyBorder="1"/>
    <xf numFmtId="0" fontId="1" fillId="0" borderId="2" xfId="1" applyBorder="1" applyAlignment="1">
      <alignment horizontal="left" vertical="center"/>
    </xf>
    <xf numFmtId="166" fontId="0" fillId="0" borderId="2" xfId="0" applyNumberFormat="1" applyBorder="1" applyAlignment="1">
      <alignment horizontal="center" vertical="center"/>
    </xf>
    <xf numFmtId="0" fontId="9" fillId="5" borderId="2" xfId="0" applyFont="1" applyFill="1" applyBorder="1" applyAlignment="1">
      <alignment horizontal="center" vertical="center"/>
    </xf>
    <xf numFmtId="164" fontId="9" fillId="8" borderId="2" xfId="0" applyNumberFormat="1" applyFont="1" applyFill="1" applyBorder="1" applyAlignment="1">
      <alignment horizontal="left" vertical="center"/>
    </xf>
    <xf numFmtId="0" fontId="9" fillId="8" borderId="2" xfId="0" applyFont="1" applyFill="1" applyBorder="1" applyAlignment="1">
      <alignment horizontal="left" vertical="center" wrapText="1"/>
    </xf>
    <xf numFmtId="0" fontId="1" fillId="0" borderId="2" xfId="0" pivotButton="1" applyFont="1" applyBorder="1"/>
    <xf numFmtId="0" fontId="1" fillId="0" borderId="2" xfId="0" applyFont="1" applyBorder="1"/>
    <xf numFmtId="0" fontId="1" fillId="0" borderId="2" xfId="0" applyFont="1" applyBorder="1" applyAlignment="1">
      <alignment horizontal="left"/>
    </xf>
    <xf numFmtId="167" fontId="1" fillId="0" borderId="2" xfId="0" applyNumberFormat="1" applyFont="1" applyBorder="1"/>
    <xf numFmtId="0" fontId="0" fillId="0" borderId="0" xfId="0" applyAlignment="1">
      <alignment vertical="center"/>
    </xf>
    <xf numFmtId="0" fontId="0" fillId="0" borderId="2" xfId="0" pivotButton="1" applyBorder="1"/>
    <xf numFmtId="0" fontId="1" fillId="0" borderId="2" xfId="0" applyFont="1" applyBorder="1" applyAlignment="1">
      <alignment horizontal="center" vertical="center"/>
    </xf>
    <xf numFmtId="0" fontId="1" fillId="0" borderId="0" xfId="0" applyFont="1" applyAlignment="1">
      <alignment horizontal="center" vertical="center"/>
    </xf>
    <xf numFmtId="0" fontId="1" fillId="0" borderId="0" xfId="0" applyFont="1"/>
    <xf numFmtId="0" fontId="0" fillId="0" borderId="2" xfId="0" applyBorder="1" applyAlignment="1">
      <alignment vertical="center"/>
    </xf>
    <xf numFmtId="166" fontId="0" fillId="0" borderId="0" xfId="0" applyNumberFormat="1" applyAlignment="1">
      <alignment horizontal="center" vertical="center"/>
    </xf>
    <xf numFmtId="168" fontId="0" fillId="0" borderId="0" xfId="0" applyNumberFormat="1"/>
    <xf numFmtId="168" fontId="11" fillId="5" borderId="2" xfId="0" applyNumberFormat="1" applyFont="1" applyFill="1" applyBorder="1" applyAlignment="1">
      <alignment horizontal="center" vertical="center"/>
    </xf>
    <xf numFmtId="168" fontId="0" fillId="0" borderId="2" xfId="0" applyNumberFormat="1" applyBorder="1" applyAlignment="1">
      <alignment horizontal="center"/>
    </xf>
    <xf numFmtId="168" fontId="9" fillId="8" borderId="2" xfId="0" applyNumberFormat="1" applyFont="1" applyFill="1" applyBorder="1" applyAlignment="1">
      <alignment horizontal="left" vertical="center"/>
    </xf>
    <xf numFmtId="168" fontId="0" fillId="0" borderId="2" xfId="0" applyNumberFormat="1" applyBorder="1" applyAlignment="1">
      <alignment horizontal="left" vertical="center"/>
    </xf>
    <xf numFmtId="168" fontId="0" fillId="0" borderId="0" xfId="0" applyNumberFormat="1" applyAlignment="1">
      <alignment horizontal="left" vertical="center"/>
    </xf>
    <xf numFmtId="168" fontId="0" fillId="0" borderId="3" xfId="0" applyNumberFormat="1" applyBorder="1" applyAlignment="1">
      <alignment horizontal="center" vertical="center"/>
    </xf>
    <xf numFmtId="168" fontId="0" fillId="0" borderId="2" xfId="0" applyNumberFormat="1" applyBorder="1" applyAlignment="1">
      <alignment horizontal="center" vertical="center"/>
    </xf>
    <xf numFmtId="168" fontId="0" fillId="0" borderId="0" xfId="0" applyNumberFormat="1" applyAlignment="1">
      <alignment horizontal="center" vertical="center"/>
    </xf>
    <xf numFmtId="169" fontId="0" fillId="0" borderId="0" xfId="0" applyNumberFormat="1" applyAlignment="1">
      <alignment horizontal="center" vertical="center"/>
    </xf>
    <xf numFmtId="0" fontId="9" fillId="0" borderId="0" xfId="0" applyFont="1" applyAlignment="1">
      <alignment horizontal="left" vertical="center"/>
    </xf>
    <xf numFmtId="169" fontId="0" fillId="0" borderId="2" xfId="0" applyNumberFormat="1" applyBorder="1" applyAlignment="1">
      <alignment horizontal="center" vertical="center"/>
    </xf>
    <xf numFmtId="0" fontId="0" fillId="0" borderId="2" xfId="0" applyBorder="1" applyAlignment="1">
      <alignment horizontal="right" vertical="center"/>
    </xf>
    <xf numFmtId="169" fontId="0" fillId="0" borderId="2" xfId="0" applyNumberFormat="1" applyBorder="1" applyAlignment="1">
      <alignment horizontal="right" vertical="center"/>
    </xf>
    <xf numFmtId="2" fontId="0" fillId="0" borderId="2" xfId="0" applyNumberFormat="1" applyBorder="1" applyAlignment="1">
      <alignment horizontal="right" vertical="center"/>
    </xf>
    <xf numFmtId="169" fontId="0" fillId="0" borderId="2" xfId="0" applyNumberFormat="1" applyBorder="1"/>
    <xf numFmtId="0" fontId="0" fillId="0" borderId="2" xfId="0" pivotButton="1" applyBorder="1" applyAlignment="1">
      <alignment vertical="center"/>
    </xf>
    <xf numFmtId="1" fontId="0" fillId="0" borderId="2" xfId="0" applyNumberFormat="1" applyBorder="1" applyAlignment="1">
      <alignment vertical="center"/>
    </xf>
    <xf numFmtId="169" fontId="0" fillId="0" borderId="2" xfId="0" applyNumberFormat="1" applyBorder="1" applyAlignment="1">
      <alignment vertical="center"/>
    </xf>
    <xf numFmtId="0" fontId="3" fillId="2" borderId="2" xfId="0" applyFont="1" applyFill="1" applyBorder="1" applyAlignment="1">
      <alignment horizontal="left" vertical="center"/>
    </xf>
    <xf numFmtId="164" fontId="11" fillId="8" borderId="2" xfId="0" applyNumberFormat="1" applyFont="1" applyFill="1" applyBorder="1" applyAlignment="1">
      <alignment horizontal="center" vertical="center"/>
    </xf>
    <xf numFmtId="2" fontId="9" fillId="8" borderId="2" xfId="0" applyNumberFormat="1" applyFont="1" applyFill="1" applyBorder="1" applyAlignment="1">
      <alignment horizontal="center" vertical="center"/>
    </xf>
    <xf numFmtId="0" fontId="9" fillId="8" borderId="2" xfId="0" applyFont="1" applyFill="1" applyBorder="1" applyAlignment="1">
      <alignment horizontal="center" vertical="center" wrapText="1"/>
    </xf>
    <xf numFmtId="168" fontId="9" fillId="8" borderId="2" xfId="0" applyNumberFormat="1" applyFont="1" applyFill="1" applyBorder="1" applyAlignment="1">
      <alignment horizontal="center" vertical="center"/>
    </xf>
    <xf numFmtId="166" fontId="9" fillId="8" borderId="2" xfId="0" applyNumberFormat="1" applyFont="1" applyFill="1" applyBorder="1" applyAlignment="1">
      <alignment horizontal="center" vertical="center"/>
    </xf>
    <xf numFmtId="169" fontId="9" fillId="8" borderId="2" xfId="0" applyNumberFormat="1" applyFont="1" applyFill="1" applyBorder="1" applyAlignment="1">
      <alignment horizontal="center" vertical="center"/>
    </xf>
    <xf numFmtId="0" fontId="7" fillId="8" borderId="0" xfId="0" applyFont="1" applyFill="1" applyAlignment="1">
      <alignment horizontal="center" vertical="center"/>
    </xf>
    <xf numFmtId="0" fontId="0" fillId="8" borderId="0" xfId="0" applyFill="1" applyAlignment="1">
      <alignment horizontal="center" vertical="center"/>
    </xf>
    <xf numFmtId="166" fontId="0" fillId="8" borderId="0" xfId="0" applyNumberFormat="1" applyFill="1" applyAlignment="1">
      <alignment horizontal="center" vertical="center"/>
    </xf>
    <xf numFmtId="169" fontId="7" fillId="8" borderId="0" xfId="0" applyNumberFormat="1" applyFont="1" applyFill="1" applyAlignment="1">
      <alignment horizontal="center" vertical="center"/>
    </xf>
    <xf numFmtId="0" fontId="0" fillId="6" borderId="2" xfId="0" applyFill="1"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10" fillId="0" borderId="2"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vertical="center"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2" xfId="0" applyFont="1" applyBorder="1" applyAlignment="1">
      <alignment horizontal="left" vertical="center"/>
    </xf>
    <xf numFmtId="0" fontId="9" fillId="8" borderId="4"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6" xfId="0" applyFont="1" applyFill="1" applyBorder="1" applyAlignment="1">
      <alignment horizontal="center" vertical="center"/>
    </xf>
    <xf numFmtId="0" fontId="7" fillId="8" borderId="2" xfId="0" applyFont="1" applyFill="1" applyBorder="1" applyAlignment="1">
      <alignment horizontal="center" vertical="center"/>
    </xf>
    <xf numFmtId="0" fontId="15" fillId="9" borderId="0" xfId="0" applyFont="1" applyFill="1" applyAlignment="1">
      <alignment horizontal="center" vertical="center"/>
    </xf>
    <xf numFmtId="0" fontId="0" fillId="0" borderId="2" xfId="0" applyNumberFormat="1" applyBorder="1"/>
    <xf numFmtId="0" fontId="0" fillId="0" borderId="2" xfId="0" applyNumberFormat="1" applyBorder="1" applyAlignment="1">
      <alignment vertical="center"/>
    </xf>
  </cellXfs>
  <cellStyles count="3">
    <cellStyle name="Comma" xfId="2" builtinId="3"/>
    <cellStyle name="Normal" xfId="0" builtinId="0"/>
    <cellStyle name="Normal 2" xfId="1" xr:uid="{00000000-0005-0000-0000-000001000000}"/>
  </cellStyles>
  <dxfs count="15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lor theme="4" tint="0.39994506668294322"/>
      </font>
      <fill>
        <patternFill>
          <bgColor rgb="FF565656"/>
        </patternFill>
      </fill>
    </dxf>
    <dxf>
      <font>
        <strike val="0"/>
        <sz val="11"/>
        <color rgb="FFD77907"/>
      </font>
      <fill>
        <patternFill>
          <bgColor rgb="FF434343"/>
        </patternFill>
      </fill>
    </dxf>
    <dxf>
      <font>
        <strike val="0"/>
        <sz val="11"/>
        <color theme="0"/>
      </font>
      <fill>
        <patternFill>
          <bgColor theme="8"/>
        </patternFill>
      </fill>
    </dxf>
    <dxf>
      <fill>
        <patternFill>
          <bgColor theme="4"/>
        </patternFill>
      </fill>
    </dxf>
  </dxfs>
  <tableStyles count="4" defaultTableStyle="TableStyleMedium2" defaultPivotStyle="PivotStyleLight16">
    <tableStyle name="Slicer Style 1" pivot="0" table="0" count="1" xr9:uid="{3159DBA3-877D-4D3B-A5FD-1A345D4BF133}">
      <tableStyleElement type="wholeTable" dxfId="1523"/>
    </tableStyle>
    <tableStyle name="Slicer Style 2" pivot="0" table="0" count="1" xr9:uid="{B0149BCE-1563-4DAE-B2DA-5CC143000575}">
      <tableStyleElement type="wholeTable" dxfId="1522"/>
    </tableStyle>
    <tableStyle name="Slicer Style 8" pivot="0" table="0" count="1" xr9:uid="{84E2720D-61C6-43A7-B39A-5923F24D4B88}">
      <tableStyleElement type="wholeTable" dxfId="1521"/>
    </tableStyle>
    <tableStyle name="Slicer Style 9" pivot="0" table="0" count="1" xr9:uid="{A348C01F-0E3D-4C8E-A6BA-212C4B14E74B}">
      <tableStyleElement type="wholeTable" dxfId="1520"/>
    </tableStyle>
  </tableStyles>
  <colors>
    <mruColors>
      <color rgb="FFD77907"/>
      <color rgb="FFEA8408"/>
      <color rgb="FFF79319"/>
      <color rgb="FF434343"/>
      <color rgb="FF585858"/>
      <color rgb="FF565656"/>
      <color rgb="FF666262"/>
      <color rgb="FF808080"/>
      <color rgb="FF632D09"/>
    </mruColors>
  </colors>
  <extLst>
    <ext xmlns:x14="http://schemas.microsoft.com/office/spreadsheetml/2009/9/main" uri="{EB79DEF2-80B8-43e5-95BD-54CBDDF9020C}">
      <x14:slicerStyles defaultSlicerStyle="SlicerStyleLight1">
        <x14:slicerStyle name="Slicer Style 1"/>
        <x14:slicerStyle name="Slicer Style 2"/>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Creation.xlsx]Manual Dashboard Activity 2!PivotTable1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 Vs Smokers &amp; Non-Smokers</a:t>
            </a:r>
          </a:p>
        </c:rich>
      </c:tx>
      <c:layout>
        <c:manualLayout>
          <c:xMode val="edge"/>
          <c:yMode val="edge"/>
          <c:x val="0.17388027386732363"/>
          <c:y val="2.5196858881421156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8055555555555558"/>
              <c:y val="-9.30232558139534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113888888888888"/>
                  <c:h val="8.4674601721296469E-2"/>
                </c:manualLayout>
              </c15:layout>
            </c:ext>
          </c:extLst>
        </c:dLbl>
      </c:pivotFmt>
      <c:pivotFmt>
        <c:idx val="3"/>
        <c:dLbl>
          <c:idx val="0"/>
          <c:layout>
            <c:manualLayout>
              <c:x val="-0.20833333333333337"/>
              <c:y val="5.1162790697674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6244444444444445"/>
                  <c:h val="8.4674601721296469E-2"/>
                </c:manualLayout>
              </c15:layout>
            </c:ext>
          </c:extLst>
        </c:dLbl>
      </c:pivotFmt>
      <c:pivotFmt>
        <c:idx val="4"/>
        <c:dLbl>
          <c:idx val="0"/>
          <c:layout>
            <c:manualLayout>
              <c:x val="0.16388888888888889"/>
              <c:y val="9.302325581395263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675"/>
                  <c:h val="9.4930232558139538E-2"/>
                </c:manualLayout>
              </c15:layout>
            </c:ext>
          </c:extLst>
        </c:dLbl>
      </c:pivotFmt>
      <c:pivotFmt>
        <c:idx val="5"/>
        <c:dLbl>
          <c:idx val="0"/>
          <c:layout>
            <c:manualLayout>
              <c:x val="0.1999999999999999"/>
              <c:y val="-5.58139534883720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5708333333333332"/>
                  <c:h val="9.3976927302691832E-2"/>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dLbl>
          <c:idx val="0"/>
          <c:layout>
            <c:manualLayout>
              <c:x val="0.16819571865443425"/>
              <c:y val="0"/>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dLbl>
          <c:idx val="0"/>
          <c:layout>
            <c:manualLayout>
              <c:x val="-0.14067278287461774"/>
              <c:y val="-3.0007508965629381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5276350340426589"/>
              <c:y val="6.56300696888524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8274834248294478"/>
              <c:y val="0.215152878909555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4366907013086538"/>
              <c:y val="2.1390381537035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8712387805896968"/>
              <c:y val="-0.141144516786228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30274737532808393"/>
          <c:y val="0.21616993224684125"/>
          <c:w val="0.38061657917760283"/>
          <c:h val="0.63731148141366056"/>
        </c:manualLayout>
      </c:layout>
      <c:doughnutChart>
        <c:varyColors val="1"/>
        <c:ser>
          <c:idx val="0"/>
          <c:order val="0"/>
          <c:tx>
            <c:strRef>
              <c:f>'Manual Dashboard Activity 2'!$B$3:$B$4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E3C-47C9-B129-B831430BFB7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E3C-47C9-B129-B831430BFB7C}"/>
              </c:ext>
            </c:extLst>
          </c:dPt>
          <c:dLbls>
            <c:dLbl>
              <c:idx val="0"/>
              <c:layout>
                <c:manualLayout>
                  <c:x val="0.18712387805896968"/>
                  <c:y val="-0.1411445167862282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E3C-47C9-B129-B831430BFB7C}"/>
                </c:ext>
              </c:extLst>
            </c:dLbl>
            <c:dLbl>
              <c:idx val="1"/>
              <c:layout>
                <c:manualLayout>
                  <c:x val="-0.18274834248294478"/>
                  <c:y val="0.2151528789095554"/>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E3C-47C9-B129-B831430BFB7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Dashboard Activity 2'!$A$5:$A$7</c:f>
              <c:strCache>
                <c:ptCount val="2"/>
                <c:pt idx="0">
                  <c:v>No</c:v>
                </c:pt>
                <c:pt idx="1">
                  <c:v>Yes</c:v>
                </c:pt>
              </c:strCache>
            </c:strRef>
          </c:cat>
          <c:val>
            <c:numRef>
              <c:f>'Manual Dashboard Activity 2'!$B$5:$B$7</c:f>
              <c:numCache>
                <c:formatCode>General</c:formatCode>
                <c:ptCount val="2"/>
                <c:pt idx="0">
                  <c:v>1540</c:v>
                </c:pt>
                <c:pt idx="1">
                  <c:v>404</c:v>
                </c:pt>
              </c:numCache>
            </c:numRef>
          </c:val>
          <c:extLst>
            <c:ext xmlns:c16="http://schemas.microsoft.com/office/drawing/2014/chart" uri="{C3380CC4-5D6E-409C-BE32-E72D297353CC}">
              <c16:uniqueId val="{00000000-BE3C-47C9-B129-B831430BFB7C}"/>
            </c:ext>
          </c:extLst>
        </c:ser>
        <c:ser>
          <c:idx val="1"/>
          <c:order val="1"/>
          <c:tx>
            <c:strRef>
              <c:f>'Manual Dashboard Activity 2'!$C$3:$C$4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34-4D36-92F0-F823B22B1B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34-4D36-92F0-F823B22B1B13}"/>
              </c:ext>
            </c:extLst>
          </c:dPt>
          <c:dLbls>
            <c:dLbl>
              <c:idx val="0"/>
              <c:layout>
                <c:manualLayout>
                  <c:x val="0.14366907013086538"/>
                  <c:y val="2.13903815370353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A34-4D36-92F0-F823B22B1B13}"/>
                </c:ext>
              </c:extLst>
            </c:dLbl>
            <c:dLbl>
              <c:idx val="1"/>
              <c:layout>
                <c:manualLayout>
                  <c:x val="-0.15276350340426589"/>
                  <c:y val="6.563006968885247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A34-4D36-92F0-F823B22B1B1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Dashboard Activity 2'!$A$5:$A$7</c:f>
              <c:strCache>
                <c:ptCount val="2"/>
                <c:pt idx="0">
                  <c:v>No</c:v>
                </c:pt>
                <c:pt idx="1">
                  <c:v>Yes</c:v>
                </c:pt>
              </c:strCache>
            </c:strRef>
          </c:cat>
          <c:val>
            <c:numRef>
              <c:f>'Manual Dashboard Activity 2'!$C$5:$C$7</c:f>
              <c:numCache>
                <c:formatCode>General</c:formatCode>
                <c:ptCount val="2"/>
                <c:pt idx="0">
                  <c:v>307</c:v>
                </c:pt>
                <c:pt idx="1">
                  <c:v>84</c:v>
                </c:pt>
              </c:numCache>
            </c:numRef>
          </c:val>
          <c:extLst>
            <c:ext xmlns:c16="http://schemas.microsoft.com/office/drawing/2014/chart" uri="{C3380CC4-5D6E-409C-BE32-E72D297353CC}">
              <c16:uniqueId val="{00000010-316F-42CA-96C0-FC819094DA8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722222222222228"/>
          <c:y val="0.35743087346639807"/>
          <c:w val="0.12113052614310443"/>
          <c:h val="0.197665422082841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Creation.xlsx]Manual Dashboard Activity 2!PivotTable3</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Weight</a:t>
            </a:r>
            <a:r>
              <a:rPr lang="en-US" baseline="0">
                <a:solidFill>
                  <a:schemeClr val="tx1"/>
                </a:solidFill>
              </a:rPr>
              <a:t> Status Vs Charges</a:t>
            </a:r>
          </a:p>
        </c:rich>
      </c:tx>
      <c:layout>
        <c:manualLayout>
          <c:xMode val="edge"/>
          <c:yMode val="edge"/>
          <c:x val="0.22795698924731184"/>
          <c:y val="4.25011781035531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bg1"/>
            </a:solidFill>
            <a:ln>
              <a:noFill/>
            </a:ln>
            <a:effectLst>
              <a:outerShdw blurRad="50800" dist="50800" dir="5400000" algn="ctr" rotWithShape="0">
                <a:schemeClr val="tx1"/>
              </a:outerShdw>
              <a:softEdge rad="1016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'Manual Dashboard Activity 2'!$B$19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bg1"/>
              </a:solidFill>
              <a:ln>
                <a:noFill/>
              </a:ln>
              <a:effectLst>
                <a:outerShdw blurRad="50800" dist="50800" dir="5400000" algn="ctr" rotWithShape="0">
                  <a:schemeClr val="tx1"/>
                </a:outerShdw>
                <a:softEdge rad="1016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Dashboard Activity 2'!$A$20:$A$24</c:f>
              <c:strCache>
                <c:ptCount val="4"/>
                <c:pt idx="0">
                  <c:v>Normalweight</c:v>
                </c:pt>
                <c:pt idx="1">
                  <c:v>Obesity</c:v>
                </c:pt>
                <c:pt idx="2">
                  <c:v>Overweight</c:v>
                </c:pt>
                <c:pt idx="3">
                  <c:v>Underweight</c:v>
                </c:pt>
              </c:strCache>
            </c:strRef>
          </c:cat>
          <c:val>
            <c:numRef>
              <c:f>'Manual Dashboard Activity 2'!$B$20:$B$24</c:f>
              <c:numCache>
                <c:formatCode>"₹"\ #,##0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7EE3-48AE-B171-0B39998D0793}"/>
            </c:ext>
          </c:extLst>
        </c:ser>
        <c:dLbls>
          <c:dLblPos val="outEnd"/>
          <c:showLegendKey val="0"/>
          <c:showVal val="1"/>
          <c:showCatName val="0"/>
          <c:showSerName val="0"/>
          <c:showPercent val="0"/>
          <c:showBubbleSize val="0"/>
        </c:dLbls>
        <c:gapWidth val="65"/>
        <c:axId val="1170477296"/>
        <c:axId val="1170480176"/>
      </c:barChart>
      <c:catAx>
        <c:axId val="117047729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0480176"/>
        <c:crosses val="autoZero"/>
        <c:auto val="1"/>
        <c:lblAlgn val="ctr"/>
        <c:lblOffset val="100"/>
        <c:noMultiLvlLbl val="0"/>
      </c:catAx>
      <c:valAx>
        <c:axId val="1170480176"/>
        <c:scaling>
          <c:orientation val="minMax"/>
        </c:scaling>
        <c:delete val="0"/>
        <c:axPos val="l"/>
        <c:numFmt formatCode="0.00,,&quot;L&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04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3!PivotTable20</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Cancer History Vs Smoker &amp;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761948409722423"/>
          <c:y val="0.15438801341992595"/>
          <c:w val="0.66711351706036748"/>
          <c:h val="0.75010279965004378"/>
        </c:manualLayout>
      </c:layout>
      <c:barChart>
        <c:barDir val="col"/>
        <c:grouping val="clustered"/>
        <c:varyColors val="0"/>
        <c:ser>
          <c:idx val="0"/>
          <c:order val="0"/>
          <c:tx>
            <c:strRef>
              <c:f>'Pivot Chart Activity 3'!$B$8:$B$9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3'!$A$10:$A$12</c:f>
              <c:strCache>
                <c:ptCount val="2"/>
                <c:pt idx="0">
                  <c:v>No</c:v>
                </c:pt>
                <c:pt idx="1">
                  <c:v>Yes</c:v>
                </c:pt>
              </c:strCache>
            </c:strRef>
          </c:cat>
          <c:val>
            <c:numRef>
              <c:f>'Pivot Chart Activity 3'!$B$10:$B$12</c:f>
              <c:numCache>
                <c:formatCode>General</c:formatCode>
                <c:ptCount val="2"/>
                <c:pt idx="0">
                  <c:v>1540</c:v>
                </c:pt>
                <c:pt idx="1">
                  <c:v>404</c:v>
                </c:pt>
              </c:numCache>
            </c:numRef>
          </c:val>
          <c:extLst>
            <c:ext xmlns:c16="http://schemas.microsoft.com/office/drawing/2014/chart" uri="{C3380CC4-5D6E-409C-BE32-E72D297353CC}">
              <c16:uniqueId val="{00000000-BDF6-4795-85D7-6354144F1875}"/>
            </c:ext>
          </c:extLst>
        </c:ser>
        <c:ser>
          <c:idx val="1"/>
          <c:order val="1"/>
          <c:tx>
            <c:strRef>
              <c:f>'Pivot Chart Activity 3'!$C$8:$C$9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3'!$A$10:$A$12</c:f>
              <c:strCache>
                <c:ptCount val="2"/>
                <c:pt idx="0">
                  <c:v>No</c:v>
                </c:pt>
                <c:pt idx="1">
                  <c:v>Yes</c:v>
                </c:pt>
              </c:strCache>
            </c:strRef>
          </c:cat>
          <c:val>
            <c:numRef>
              <c:f>'Pivot Chart Activity 3'!$C$10:$C$12</c:f>
              <c:numCache>
                <c:formatCode>General</c:formatCode>
                <c:ptCount val="2"/>
                <c:pt idx="0">
                  <c:v>307</c:v>
                </c:pt>
                <c:pt idx="1">
                  <c:v>84</c:v>
                </c:pt>
              </c:numCache>
            </c:numRef>
          </c:val>
          <c:extLst>
            <c:ext xmlns:c16="http://schemas.microsoft.com/office/drawing/2014/chart" uri="{C3380CC4-5D6E-409C-BE32-E72D297353CC}">
              <c16:uniqueId val="{00000003-26B9-43CB-8C44-E2F0D93D75C8}"/>
            </c:ext>
          </c:extLst>
        </c:ser>
        <c:dLbls>
          <c:dLblPos val="inEnd"/>
          <c:showLegendKey val="0"/>
          <c:showVal val="1"/>
          <c:showCatName val="0"/>
          <c:showSerName val="0"/>
          <c:showPercent val="0"/>
          <c:showBubbleSize val="0"/>
        </c:dLbls>
        <c:gapWidth val="100"/>
        <c:overlap val="-24"/>
        <c:axId val="747982111"/>
        <c:axId val="732974639"/>
      </c:barChart>
      <c:catAx>
        <c:axId val="7479821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2974639"/>
        <c:crosses val="autoZero"/>
        <c:auto val="1"/>
        <c:lblAlgn val="ctr"/>
        <c:lblOffset val="100"/>
        <c:noMultiLvlLbl val="0"/>
      </c:catAx>
      <c:valAx>
        <c:axId val="73297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9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Surgery Vs Age</a:t>
            </a:r>
          </a:p>
        </c:rich>
      </c:tx>
      <c:layout>
        <c:manualLayout>
          <c:xMode val="edge"/>
          <c:yMode val="edge"/>
          <c:x val="0.38296657318022848"/>
          <c:y val="3.840756424917541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005864351618"/>
          <c:y val="0.15656334361353105"/>
          <c:w val="0.7748491561212969"/>
          <c:h val="0.64127590533760082"/>
        </c:manualLayout>
      </c:layout>
      <c:lineChart>
        <c:grouping val="standard"/>
        <c:varyColors val="0"/>
        <c:ser>
          <c:idx val="0"/>
          <c:order val="0"/>
          <c:tx>
            <c:strRef>
              <c:f>'Pivot Chart Activity 3'!$B$15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Chart Activity 3'!$A$16:$A$20</c:f>
              <c:strCache>
                <c:ptCount val="4"/>
                <c:pt idx="0">
                  <c:v>0</c:v>
                </c:pt>
                <c:pt idx="1">
                  <c:v>1</c:v>
                </c:pt>
                <c:pt idx="2">
                  <c:v>2</c:v>
                </c:pt>
                <c:pt idx="3">
                  <c:v>3</c:v>
                </c:pt>
              </c:strCache>
            </c:strRef>
          </c:cat>
          <c:val>
            <c:numRef>
              <c:f>'Pivot Chart Activity 3'!$B$16:$B$20</c:f>
              <c:numCache>
                <c:formatCode>0</c:formatCode>
                <c:ptCount val="4"/>
                <c:pt idx="0">
                  <c:v>41.128491620111731</c:v>
                </c:pt>
                <c:pt idx="1">
                  <c:v>34.975129533678754</c:v>
                </c:pt>
                <c:pt idx="2">
                  <c:v>52.423357664233578</c:v>
                </c:pt>
                <c:pt idx="3">
                  <c:v>64.954545454545453</c:v>
                </c:pt>
              </c:numCache>
            </c:numRef>
          </c:val>
          <c:smooth val="0"/>
          <c:extLst>
            <c:ext xmlns:c16="http://schemas.microsoft.com/office/drawing/2014/chart" uri="{C3380CC4-5D6E-409C-BE32-E72D297353CC}">
              <c16:uniqueId val="{00000000-7633-4B0B-9895-34D3127B0235}"/>
            </c:ext>
          </c:extLst>
        </c:ser>
        <c:dLbls>
          <c:dLblPos val="t"/>
          <c:showLegendKey val="0"/>
          <c:showVal val="1"/>
          <c:showCatName val="0"/>
          <c:showSerName val="0"/>
          <c:showPercent val="0"/>
          <c:showBubbleSize val="0"/>
        </c:dLbls>
        <c:marker val="1"/>
        <c:smooth val="0"/>
        <c:axId val="1773341712"/>
        <c:axId val="1774021200"/>
      </c:lineChart>
      <c:catAx>
        <c:axId val="1773341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No.Of.Surgery</a:t>
                </a:r>
              </a:p>
            </c:rich>
          </c:tx>
          <c:layout>
            <c:manualLayout>
              <c:xMode val="edge"/>
              <c:yMode val="edge"/>
              <c:x val="0.41561521881455399"/>
              <c:y val="0.905303293881496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4021200"/>
        <c:crosses val="autoZero"/>
        <c:auto val="1"/>
        <c:lblAlgn val="ctr"/>
        <c:lblOffset val="100"/>
        <c:noMultiLvlLbl val="0"/>
      </c:catAx>
      <c:valAx>
        <c:axId val="17740212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Average Age</a:t>
                </a:r>
              </a:p>
            </c:rich>
          </c:tx>
          <c:layout>
            <c:manualLayout>
              <c:xMode val="edge"/>
              <c:yMode val="edge"/>
              <c:x val="1.3740021384704452E-2"/>
              <c:y val="0.395983958619426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33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3!PivotTable22</c:name>
    <c:fmtId val="1"/>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Weight Vs Charges</a:t>
            </a:r>
          </a:p>
        </c:rich>
      </c:tx>
      <c:layout>
        <c:manualLayout>
          <c:xMode val="edge"/>
          <c:yMode val="edge"/>
          <c:x val="0.29483100789143724"/>
          <c:y val="2.10667771718042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953017675783714E-2"/>
              <c:y val="-2.2038556019927061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906035351567425E-3"/>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797039524350631E-3"/>
              <c:y val="-2.770178771051268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812070703134854E-2"/>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499055993958355"/>
          <c:y val="0.27094131358123413"/>
          <c:w val="0.35917613402137538"/>
          <c:h val="0.66223639631084985"/>
        </c:manualLayout>
      </c:layout>
      <c:pieChart>
        <c:varyColors val="1"/>
        <c:ser>
          <c:idx val="0"/>
          <c:order val="0"/>
          <c:tx>
            <c:strRef>
              <c:f>'Pivot Chart Activity 3'!$B$23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66-41F9-B68D-2491CC7771C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266-41F9-B68D-2491CC7771C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66-41F9-B68D-2491CC7771C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266-41F9-B68D-2491CC7771CB}"/>
              </c:ext>
            </c:extLst>
          </c:dPt>
          <c:dLbls>
            <c:dLbl>
              <c:idx val="0"/>
              <c:layout>
                <c:manualLayout>
                  <c:x val="6.8797039524350631E-3"/>
                  <c:y val="-2.7701787710512682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266-41F9-B68D-2491CC7771CB}"/>
                </c:ext>
              </c:extLst>
            </c:dLbl>
            <c:dLbl>
              <c:idx val="1"/>
              <c:layout>
                <c:manualLayout>
                  <c:x val="4.7812070703134854E-2"/>
                  <c:y val="-3.085397842789782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6-8266-41F9-B68D-2491CC7771CB}"/>
                </c:ext>
              </c:extLst>
            </c:dLbl>
            <c:dLbl>
              <c:idx val="2"/>
              <c:layout>
                <c:manualLayout>
                  <c:x val="-1.1953017675783714E-2"/>
                  <c:y val="-2.2038556019927061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266-41F9-B68D-2491CC7771CB}"/>
                </c:ext>
              </c:extLst>
            </c:dLbl>
            <c:dLbl>
              <c:idx val="3"/>
              <c:layout>
                <c:manualLayout>
                  <c:x val="-2.3906035351567425E-3"/>
                  <c:y val="-3.085397842789782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8266-41F9-B68D-2491CC7771CB}"/>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Activity 3'!$A$24:$A$28</c:f>
              <c:strCache>
                <c:ptCount val="4"/>
                <c:pt idx="0">
                  <c:v>Normalweight</c:v>
                </c:pt>
                <c:pt idx="1">
                  <c:v>Obesity</c:v>
                </c:pt>
                <c:pt idx="2">
                  <c:v>Overweight</c:v>
                </c:pt>
                <c:pt idx="3">
                  <c:v>Underweight</c:v>
                </c:pt>
              </c:strCache>
            </c:strRef>
          </c:cat>
          <c:val>
            <c:numRef>
              <c:f>'Pivot Chart Activity 3'!$B$24:$B$28</c:f>
              <c:numCache>
                <c:formatCode>_-[$$-409]* #,##0_ ;_-[$$-409]* \-#,##0\ ;_-[$$-409]* "-"??_ ;_-@_ </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8266-41F9-B68D-2491CC7771CB}"/>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3!PivotTable23</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Hospital Tier vs Charges</a:t>
            </a:r>
          </a:p>
        </c:rich>
      </c:tx>
      <c:layout>
        <c:manualLayout>
          <c:xMode val="edge"/>
          <c:yMode val="edge"/>
          <c:x val="0.23942991724950508"/>
          <c:y val="3.66336068040708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1229201060412E-2"/>
              <c:y val="-9.290248687451929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02835300484312"/>
              <c:y val="-7.520677508889660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37113733979081"/>
              <c:y val="4.423927946405680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51590789212296"/>
          <c:y val="0.20910305035057017"/>
          <c:w val="0.40469575678040243"/>
          <c:h val="0.6744929279673374"/>
        </c:manualLayout>
      </c:layout>
      <c:doughnutChart>
        <c:varyColors val="1"/>
        <c:ser>
          <c:idx val="0"/>
          <c:order val="0"/>
          <c:tx>
            <c:strRef>
              <c:f>'Pivot Chart Activity 3'!$B$31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15-4EE1-BE46-310C4DF1CA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15-4EE1-BE46-310C4DF1CA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115-4EE1-BE46-310C4DF1CA3B}"/>
              </c:ext>
            </c:extLst>
          </c:dPt>
          <c:dLbls>
            <c:dLbl>
              <c:idx val="0"/>
              <c:layout>
                <c:manualLayout>
                  <c:x val="7.61229201060412E-2"/>
                  <c:y val="-9.2902486874519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15-4EE1-BE46-310C4DF1CA3B}"/>
                </c:ext>
              </c:extLst>
            </c:dLbl>
            <c:dLbl>
              <c:idx val="1"/>
              <c:layout>
                <c:manualLayout>
                  <c:x val="-0.14137113733979081"/>
                  <c:y val="4.4239279464056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15-4EE1-BE46-310C4DF1CA3B}"/>
                </c:ext>
              </c:extLst>
            </c:dLbl>
            <c:dLbl>
              <c:idx val="2"/>
              <c:layout>
                <c:manualLayout>
                  <c:x val="-0.10602835300484312"/>
                  <c:y val="-7.5206775088896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15-4EE1-BE46-310C4DF1CA3B}"/>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Activity 3'!$A$32:$A$35</c:f>
              <c:strCache>
                <c:ptCount val="3"/>
                <c:pt idx="0">
                  <c:v>tier - 1</c:v>
                </c:pt>
                <c:pt idx="1">
                  <c:v>tier - 2</c:v>
                </c:pt>
                <c:pt idx="2">
                  <c:v>tier - 3</c:v>
                </c:pt>
              </c:strCache>
            </c:strRef>
          </c:cat>
          <c:val>
            <c:numRef>
              <c:f>'Pivot Chart Activity 3'!$B$32:$B$35</c:f>
              <c:numCache>
                <c:formatCode>_-[$$-409]* #,##0_ ;_-[$$-409]* \-#,##0\ ;_-[$$-409]* "-"??_ ;_-@_ </c:formatCode>
                <c:ptCount val="3"/>
                <c:pt idx="0">
                  <c:v>9159276.3700000122</c:v>
                </c:pt>
                <c:pt idx="1">
                  <c:v>15875729.610000005</c:v>
                </c:pt>
                <c:pt idx="2">
                  <c:v>6557352.629999999</c:v>
                </c:pt>
              </c:numCache>
            </c:numRef>
          </c:val>
          <c:extLst>
            <c:ext xmlns:c16="http://schemas.microsoft.com/office/drawing/2014/chart" uri="{C3380CC4-5D6E-409C-BE32-E72D297353CC}">
              <c16:uniqueId val="{00000000-3115-4EE1-BE46-310C4DF1CA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[healthcare-Capstone Dashboard Creation.xlsx]Pivot Chart Activity 3!PivotTable24</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Diabeties Vs Average Age</a:t>
            </a:r>
          </a:p>
        </c:rich>
      </c:tx>
      <c:layout>
        <c:manualLayout>
          <c:xMode val="edge"/>
          <c:yMode val="edge"/>
          <c:x val="0.25327858529195807"/>
          <c:y val="3.9293464739137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7435990131166"/>
          <c:y val="0.18547537245163434"/>
          <c:w val="0.68669947155941102"/>
          <c:h val="0.61164457284761364"/>
        </c:manualLayout>
      </c:layout>
      <c:barChart>
        <c:barDir val="bar"/>
        <c:grouping val="clustered"/>
        <c:varyColors val="0"/>
        <c:ser>
          <c:idx val="0"/>
          <c:order val="0"/>
          <c:tx>
            <c:strRef>
              <c:f>'Pivot Chart Activity 3'!$B$38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3'!$A$39:$A$42</c:f>
              <c:strCache>
                <c:ptCount val="3"/>
                <c:pt idx="0">
                  <c:v>Diabetes</c:v>
                </c:pt>
                <c:pt idx="1">
                  <c:v>Normal</c:v>
                </c:pt>
                <c:pt idx="2">
                  <c:v>Prediabetes</c:v>
                </c:pt>
              </c:strCache>
            </c:strRef>
          </c:cat>
          <c:val>
            <c:numRef>
              <c:f>'Pivot Chart Activity 3'!$B$39:$B$42</c:f>
              <c:numCache>
                <c:formatCode>0</c:formatCode>
                <c:ptCount val="3"/>
                <c:pt idx="0">
                  <c:v>51.546255506607928</c:v>
                </c:pt>
                <c:pt idx="1">
                  <c:v>37.935283687943262</c:v>
                </c:pt>
                <c:pt idx="2">
                  <c:v>36.551128818061088</c:v>
                </c:pt>
              </c:numCache>
            </c:numRef>
          </c:val>
          <c:extLst>
            <c:ext xmlns:c16="http://schemas.microsoft.com/office/drawing/2014/chart" uri="{C3380CC4-5D6E-409C-BE32-E72D297353CC}">
              <c16:uniqueId val="{00000000-0935-4AA7-B440-06A64A0281AE}"/>
            </c:ext>
          </c:extLst>
        </c:ser>
        <c:dLbls>
          <c:dLblPos val="ctr"/>
          <c:showLegendKey val="0"/>
          <c:showVal val="1"/>
          <c:showCatName val="0"/>
          <c:showSerName val="0"/>
          <c:showPercent val="0"/>
          <c:showBubbleSize val="0"/>
        </c:dLbls>
        <c:gapWidth val="115"/>
        <c:overlap val="-20"/>
        <c:axId val="1943632160"/>
        <c:axId val="1781605200"/>
      </c:barChart>
      <c:catAx>
        <c:axId val="19436321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Diabeties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1605200"/>
        <c:crosses val="autoZero"/>
        <c:auto val="1"/>
        <c:lblAlgn val="ctr"/>
        <c:lblOffset val="100"/>
        <c:noMultiLvlLbl val="0"/>
      </c:catAx>
      <c:valAx>
        <c:axId val="17816052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Age</a:t>
                </a:r>
              </a:p>
            </c:rich>
          </c:tx>
          <c:layout>
            <c:manualLayout>
              <c:xMode val="edge"/>
              <c:yMode val="edge"/>
              <c:x val="0.50933518968682034"/>
              <c:y val="0.8925861161211746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36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[healthcare-Capstone Dashboard Creation.xlsx]Pivot Chart Activity 3!PivotTable25</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City Tier Vs Customer Count</a:t>
            </a:r>
          </a:p>
        </c:rich>
      </c:tx>
      <c:layout>
        <c:manualLayout>
          <c:xMode val="edge"/>
          <c:yMode val="edge"/>
          <c:x val="0.2329753181490925"/>
          <c:y val="4.03444897338881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 Activity 3'!$B$45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Chart Activity 3'!$A$46:$A$49</c:f>
              <c:strCache>
                <c:ptCount val="3"/>
                <c:pt idx="0">
                  <c:v>tier - 1</c:v>
                </c:pt>
                <c:pt idx="1">
                  <c:v>tier - 2</c:v>
                </c:pt>
                <c:pt idx="2">
                  <c:v>tier - 3</c:v>
                </c:pt>
              </c:strCache>
            </c:strRef>
          </c:cat>
          <c:val>
            <c:numRef>
              <c:f>'Pivot Chart Activity 3'!$B$46:$B$49</c:f>
              <c:numCache>
                <c:formatCode>General</c:formatCode>
                <c:ptCount val="3"/>
                <c:pt idx="0">
                  <c:v>732</c:v>
                </c:pt>
                <c:pt idx="1">
                  <c:v>809</c:v>
                </c:pt>
                <c:pt idx="2">
                  <c:v>794</c:v>
                </c:pt>
              </c:numCache>
            </c:numRef>
          </c:val>
          <c:extLst>
            <c:ext xmlns:c16="http://schemas.microsoft.com/office/drawing/2014/chart" uri="{C3380CC4-5D6E-409C-BE32-E72D297353CC}">
              <c16:uniqueId val="{00000000-A2E1-41FA-96AC-A540B7231690}"/>
            </c:ext>
          </c:extLst>
        </c:ser>
        <c:dLbls>
          <c:showLegendKey val="0"/>
          <c:showVal val="0"/>
          <c:showCatName val="0"/>
          <c:showSerName val="0"/>
          <c:showPercent val="0"/>
          <c:showBubbleSize val="0"/>
        </c:dLbls>
        <c:axId val="1941885088"/>
        <c:axId val="2012131408"/>
      </c:areaChart>
      <c:catAx>
        <c:axId val="19418850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City Tier</a:t>
                </a:r>
              </a:p>
            </c:rich>
          </c:tx>
          <c:layout>
            <c:manualLayout>
              <c:xMode val="edge"/>
              <c:yMode val="edge"/>
              <c:x val="0.47797067525477593"/>
              <c:y val="0.8977207355080709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2131408"/>
        <c:crosses val="autoZero"/>
        <c:auto val="1"/>
        <c:lblAlgn val="ctr"/>
        <c:lblOffset val="100"/>
        <c:noMultiLvlLbl val="0"/>
      </c:catAx>
      <c:valAx>
        <c:axId val="20121314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Customer Count</a:t>
                </a:r>
              </a:p>
            </c:rich>
          </c:tx>
          <c:layout>
            <c:manualLayout>
              <c:xMode val="edge"/>
              <c:yMode val="edge"/>
              <c:x val="1.2818108743471725E-2"/>
              <c:y val="0.301258122069655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1885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3!PivotTable20</c:name>
    <c:fmtId val="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Cancer History Vs Smoker &amp;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1948409722423"/>
          <c:y val="0.15438801341992595"/>
          <c:w val="0.66711351706036748"/>
          <c:h val="0.75010279965004378"/>
        </c:manualLayout>
      </c:layout>
      <c:barChart>
        <c:barDir val="col"/>
        <c:grouping val="clustered"/>
        <c:varyColors val="0"/>
        <c:ser>
          <c:idx val="0"/>
          <c:order val="0"/>
          <c:tx>
            <c:strRef>
              <c:f>'Pivot Chart Activity 3'!$B$8:$B$9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3'!$A$10:$A$12</c:f>
              <c:strCache>
                <c:ptCount val="2"/>
                <c:pt idx="0">
                  <c:v>No</c:v>
                </c:pt>
                <c:pt idx="1">
                  <c:v>Yes</c:v>
                </c:pt>
              </c:strCache>
            </c:strRef>
          </c:cat>
          <c:val>
            <c:numRef>
              <c:f>'Pivot Chart Activity 3'!$B$10:$B$12</c:f>
              <c:numCache>
                <c:formatCode>General</c:formatCode>
                <c:ptCount val="2"/>
                <c:pt idx="0">
                  <c:v>1540</c:v>
                </c:pt>
                <c:pt idx="1">
                  <c:v>404</c:v>
                </c:pt>
              </c:numCache>
            </c:numRef>
          </c:val>
          <c:extLst>
            <c:ext xmlns:c16="http://schemas.microsoft.com/office/drawing/2014/chart" uri="{C3380CC4-5D6E-409C-BE32-E72D297353CC}">
              <c16:uniqueId val="{00000000-208D-4FD8-9D2C-E2C7BED8E31F}"/>
            </c:ext>
          </c:extLst>
        </c:ser>
        <c:ser>
          <c:idx val="1"/>
          <c:order val="1"/>
          <c:tx>
            <c:strRef>
              <c:f>'Pivot Chart Activity 3'!$C$8:$C$9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3'!$A$10:$A$12</c:f>
              <c:strCache>
                <c:ptCount val="2"/>
                <c:pt idx="0">
                  <c:v>No</c:v>
                </c:pt>
                <c:pt idx="1">
                  <c:v>Yes</c:v>
                </c:pt>
              </c:strCache>
            </c:strRef>
          </c:cat>
          <c:val>
            <c:numRef>
              <c:f>'Pivot Chart Activity 3'!$C$10:$C$12</c:f>
              <c:numCache>
                <c:formatCode>General</c:formatCode>
                <c:ptCount val="2"/>
                <c:pt idx="0">
                  <c:v>307</c:v>
                </c:pt>
                <c:pt idx="1">
                  <c:v>84</c:v>
                </c:pt>
              </c:numCache>
            </c:numRef>
          </c:val>
          <c:extLst>
            <c:ext xmlns:c16="http://schemas.microsoft.com/office/drawing/2014/chart" uri="{C3380CC4-5D6E-409C-BE32-E72D297353CC}">
              <c16:uniqueId val="{00000004-0217-4715-BFC6-757B0062F264}"/>
            </c:ext>
          </c:extLst>
        </c:ser>
        <c:dLbls>
          <c:dLblPos val="inEnd"/>
          <c:showLegendKey val="0"/>
          <c:showVal val="1"/>
          <c:showCatName val="0"/>
          <c:showSerName val="0"/>
          <c:showPercent val="0"/>
          <c:showBubbleSize val="0"/>
        </c:dLbls>
        <c:gapWidth val="100"/>
        <c:overlap val="-24"/>
        <c:axId val="747982111"/>
        <c:axId val="732974639"/>
      </c:barChart>
      <c:catAx>
        <c:axId val="7479821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2974639"/>
        <c:crosses val="autoZero"/>
        <c:auto val="1"/>
        <c:lblAlgn val="ctr"/>
        <c:lblOffset val="100"/>
        <c:noMultiLvlLbl val="0"/>
      </c:catAx>
      <c:valAx>
        <c:axId val="73297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9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3!PivotTable21</c:name>
    <c:fmtId val="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Surgery Vs Age</a:t>
            </a:r>
          </a:p>
        </c:rich>
      </c:tx>
      <c:layout>
        <c:manualLayout>
          <c:xMode val="edge"/>
          <c:yMode val="edge"/>
          <c:x val="0.38296657318022848"/>
          <c:y val="3.840756424917541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005864351618"/>
          <c:y val="0.15656334361353105"/>
          <c:w val="0.7748491561212969"/>
          <c:h val="0.64127590533760082"/>
        </c:manualLayout>
      </c:layout>
      <c:lineChart>
        <c:grouping val="standard"/>
        <c:varyColors val="0"/>
        <c:ser>
          <c:idx val="0"/>
          <c:order val="0"/>
          <c:tx>
            <c:strRef>
              <c:f>'Pivot Chart Activity 3'!$B$15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Chart Activity 3'!$A$16:$A$20</c:f>
              <c:strCache>
                <c:ptCount val="4"/>
                <c:pt idx="0">
                  <c:v>0</c:v>
                </c:pt>
                <c:pt idx="1">
                  <c:v>1</c:v>
                </c:pt>
                <c:pt idx="2">
                  <c:v>2</c:v>
                </c:pt>
                <c:pt idx="3">
                  <c:v>3</c:v>
                </c:pt>
              </c:strCache>
            </c:strRef>
          </c:cat>
          <c:val>
            <c:numRef>
              <c:f>'Pivot Chart Activity 3'!$B$16:$B$20</c:f>
              <c:numCache>
                <c:formatCode>0</c:formatCode>
                <c:ptCount val="4"/>
                <c:pt idx="0">
                  <c:v>41.128491620111731</c:v>
                </c:pt>
                <c:pt idx="1">
                  <c:v>34.975129533678754</c:v>
                </c:pt>
                <c:pt idx="2">
                  <c:v>52.423357664233578</c:v>
                </c:pt>
                <c:pt idx="3">
                  <c:v>64.954545454545453</c:v>
                </c:pt>
              </c:numCache>
            </c:numRef>
          </c:val>
          <c:smooth val="0"/>
          <c:extLst>
            <c:ext xmlns:c16="http://schemas.microsoft.com/office/drawing/2014/chart" uri="{C3380CC4-5D6E-409C-BE32-E72D297353CC}">
              <c16:uniqueId val="{00000000-532C-407C-8299-28955936C728}"/>
            </c:ext>
          </c:extLst>
        </c:ser>
        <c:dLbls>
          <c:dLblPos val="t"/>
          <c:showLegendKey val="0"/>
          <c:showVal val="1"/>
          <c:showCatName val="0"/>
          <c:showSerName val="0"/>
          <c:showPercent val="0"/>
          <c:showBubbleSize val="0"/>
        </c:dLbls>
        <c:marker val="1"/>
        <c:smooth val="0"/>
        <c:axId val="1773341712"/>
        <c:axId val="1774021200"/>
      </c:lineChart>
      <c:catAx>
        <c:axId val="1773341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NO</a:t>
                </a:r>
                <a:r>
                  <a:rPr lang="en-IN" baseline="0"/>
                  <a:t>.OF.SURGERY</a:t>
                </a:r>
                <a:endParaRPr lang="en-IN"/>
              </a:p>
            </c:rich>
          </c:tx>
          <c:layout>
            <c:manualLayout>
              <c:xMode val="edge"/>
              <c:yMode val="edge"/>
              <c:x val="0.41561521881455399"/>
              <c:y val="0.905303293881496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4021200"/>
        <c:crosses val="autoZero"/>
        <c:auto val="1"/>
        <c:lblAlgn val="ctr"/>
        <c:lblOffset val="100"/>
        <c:noMultiLvlLbl val="0"/>
      </c:catAx>
      <c:valAx>
        <c:axId val="17740212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a:t>AVERAGE AGE</a:t>
                </a:r>
              </a:p>
            </c:rich>
          </c:tx>
          <c:layout>
            <c:manualLayout>
              <c:xMode val="edge"/>
              <c:yMode val="edge"/>
              <c:x val="1.3740021384704452E-2"/>
              <c:y val="0.395983958619426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33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3!PivotTable22</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Weight Vs Charges</a:t>
            </a:r>
          </a:p>
        </c:rich>
      </c:tx>
      <c:layout>
        <c:manualLayout>
          <c:xMode val="edge"/>
          <c:yMode val="edge"/>
          <c:x val="0.29483100789143724"/>
          <c:y val="2.10667771718042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953017675783714E-2"/>
              <c:y val="-2.2038556019927061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906035351567425E-3"/>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797039524350631E-3"/>
              <c:y val="-2.770178771051268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812070703134854E-2"/>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797039524350631E-3"/>
              <c:y val="-2.770178771051268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812070703134854E-2"/>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953017675783714E-2"/>
              <c:y val="-2.2038556019927061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906035351567425E-3"/>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797039524350631E-3"/>
              <c:y val="-2.770178771051268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812070703134854E-2"/>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953017675783714E-2"/>
              <c:y val="-2.2038556019927061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906035351567425E-3"/>
              <c:y val="-3.085397842789782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499055993958355"/>
          <c:y val="0.27094131358123413"/>
          <c:w val="0.35917613402137538"/>
          <c:h val="0.66223639631084985"/>
        </c:manualLayout>
      </c:layout>
      <c:pieChart>
        <c:varyColors val="1"/>
        <c:ser>
          <c:idx val="0"/>
          <c:order val="0"/>
          <c:tx>
            <c:strRef>
              <c:f>'Pivot Chart Activity 3'!$B$23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62-40E0-BFB5-E709A743EA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62-40E0-BFB5-E709A743EA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62-40E0-BFB5-E709A743EA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62-40E0-BFB5-E709A743EA96}"/>
              </c:ext>
            </c:extLst>
          </c:dPt>
          <c:dLbls>
            <c:dLbl>
              <c:idx val="0"/>
              <c:layout>
                <c:manualLayout>
                  <c:x val="6.8797039524350631E-3"/>
                  <c:y val="-2.7701787710512682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962-40E0-BFB5-E709A743EA96}"/>
                </c:ext>
              </c:extLst>
            </c:dLbl>
            <c:dLbl>
              <c:idx val="1"/>
              <c:layout>
                <c:manualLayout>
                  <c:x val="4.7812070703134854E-2"/>
                  <c:y val="-3.085397842789782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962-40E0-BFB5-E709A743EA96}"/>
                </c:ext>
              </c:extLst>
            </c:dLbl>
            <c:dLbl>
              <c:idx val="2"/>
              <c:layout>
                <c:manualLayout>
                  <c:x val="-1.1953017675783714E-2"/>
                  <c:y val="-2.2038556019927061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962-40E0-BFB5-E709A743EA96}"/>
                </c:ext>
              </c:extLst>
            </c:dLbl>
            <c:dLbl>
              <c:idx val="3"/>
              <c:layout>
                <c:manualLayout>
                  <c:x val="-2.3906035351567425E-3"/>
                  <c:y val="-3.085397842789782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962-40E0-BFB5-E709A743EA96}"/>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Activity 3'!$A$24:$A$28</c:f>
              <c:strCache>
                <c:ptCount val="4"/>
                <c:pt idx="0">
                  <c:v>Normalweight</c:v>
                </c:pt>
                <c:pt idx="1">
                  <c:v>Obesity</c:v>
                </c:pt>
                <c:pt idx="2">
                  <c:v>Overweight</c:v>
                </c:pt>
                <c:pt idx="3">
                  <c:v>Underweight</c:v>
                </c:pt>
              </c:strCache>
            </c:strRef>
          </c:cat>
          <c:val>
            <c:numRef>
              <c:f>'Pivot Chart Activity 3'!$B$24:$B$28</c:f>
              <c:numCache>
                <c:formatCode>_-[$$-409]* #,##0_ ;_-[$$-409]* \-#,##0\ ;_-[$$-409]* "-"??_ ;_-@_ </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8-2962-40E0-BFB5-E709A743EA96}"/>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[healthcare-Capstone Dashboard Creation.xlsx]Pivot Chart Activity 3!PivotTable23</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Hospital Tier vs Charges</a:t>
            </a:r>
          </a:p>
        </c:rich>
      </c:tx>
      <c:layout>
        <c:manualLayout>
          <c:xMode val="edge"/>
          <c:yMode val="edge"/>
          <c:x val="0.23942991724950508"/>
          <c:y val="3.66336068040708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1229201060412E-2"/>
              <c:y val="-9.290248687451929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02835300484312"/>
              <c:y val="-7.520677508889660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37113733979081"/>
              <c:y val="4.423927946405680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1229201060412E-2"/>
              <c:y val="-9.290248687451929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37113733979081"/>
              <c:y val="4.423927946405680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02835300484312"/>
              <c:y val="-7.520677508889660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1229201060412E-2"/>
              <c:y val="-9.290248687451929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37113733979081"/>
              <c:y val="4.423927946405680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02835300484312"/>
              <c:y val="-7.520677508889660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51590789212296"/>
          <c:y val="0.20910305035057017"/>
          <c:w val="0.40469575678040243"/>
          <c:h val="0.6744929279673374"/>
        </c:manualLayout>
      </c:layout>
      <c:doughnutChart>
        <c:varyColors val="1"/>
        <c:ser>
          <c:idx val="0"/>
          <c:order val="0"/>
          <c:tx>
            <c:strRef>
              <c:f>'Pivot Chart Activity 3'!$B$31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03-45B7-95E4-3312AA9398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03-45B7-95E4-3312AA9398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03-45B7-95E4-3312AA939867}"/>
              </c:ext>
            </c:extLst>
          </c:dPt>
          <c:dLbls>
            <c:dLbl>
              <c:idx val="0"/>
              <c:layout>
                <c:manualLayout>
                  <c:x val="7.61229201060412E-2"/>
                  <c:y val="-9.2902486874519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03-45B7-95E4-3312AA939867}"/>
                </c:ext>
              </c:extLst>
            </c:dLbl>
            <c:dLbl>
              <c:idx val="1"/>
              <c:layout>
                <c:manualLayout>
                  <c:x val="-0.14137113733979081"/>
                  <c:y val="4.4239279464056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03-45B7-95E4-3312AA939867}"/>
                </c:ext>
              </c:extLst>
            </c:dLbl>
            <c:dLbl>
              <c:idx val="2"/>
              <c:layout>
                <c:manualLayout>
                  <c:x val="-0.10602835300484312"/>
                  <c:y val="-7.5206775088896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03-45B7-95E4-3312AA939867}"/>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Activity 3'!$A$32:$A$35</c:f>
              <c:strCache>
                <c:ptCount val="3"/>
                <c:pt idx="0">
                  <c:v>tier - 1</c:v>
                </c:pt>
                <c:pt idx="1">
                  <c:v>tier - 2</c:v>
                </c:pt>
                <c:pt idx="2">
                  <c:v>tier - 3</c:v>
                </c:pt>
              </c:strCache>
            </c:strRef>
          </c:cat>
          <c:val>
            <c:numRef>
              <c:f>'Pivot Chart Activity 3'!$B$32:$B$35</c:f>
              <c:numCache>
                <c:formatCode>_-[$$-409]* #,##0_ ;_-[$$-409]* \-#,##0\ ;_-[$$-409]* "-"??_ ;_-@_ </c:formatCode>
                <c:ptCount val="3"/>
                <c:pt idx="0">
                  <c:v>9159276.3700000122</c:v>
                </c:pt>
                <c:pt idx="1">
                  <c:v>15875729.610000005</c:v>
                </c:pt>
                <c:pt idx="2">
                  <c:v>6557352.629999999</c:v>
                </c:pt>
              </c:numCache>
            </c:numRef>
          </c:val>
          <c:extLst>
            <c:ext xmlns:c16="http://schemas.microsoft.com/office/drawing/2014/chart" uri="{C3380CC4-5D6E-409C-BE32-E72D297353CC}">
              <c16:uniqueId val="{00000006-1003-45B7-95E4-3312AA9398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[healthcare-Capstone Dashboard Creation.xlsx]Pivot Chart Activity 3!PivotTable24</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Diabeties Vs Average Age</a:t>
            </a:r>
          </a:p>
        </c:rich>
      </c:tx>
      <c:layout>
        <c:manualLayout>
          <c:xMode val="edge"/>
          <c:yMode val="edge"/>
          <c:x val="0.25327858529195807"/>
          <c:y val="3.9293464739137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7435990131166"/>
          <c:y val="0.18547537245163434"/>
          <c:w val="0.68669947155941102"/>
          <c:h val="0.61164457284761364"/>
        </c:manualLayout>
      </c:layout>
      <c:barChart>
        <c:barDir val="bar"/>
        <c:grouping val="clustered"/>
        <c:varyColors val="0"/>
        <c:ser>
          <c:idx val="0"/>
          <c:order val="0"/>
          <c:tx>
            <c:strRef>
              <c:f>'Pivot Chart Activity 3'!$B$38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Activity 3'!$A$39:$A$42</c:f>
              <c:strCache>
                <c:ptCount val="3"/>
                <c:pt idx="0">
                  <c:v>Diabetes</c:v>
                </c:pt>
                <c:pt idx="1">
                  <c:v>Normal</c:v>
                </c:pt>
                <c:pt idx="2">
                  <c:v>Prediabetes</c:v>
                </c:pt>
              </c:strCache>
            </c:strRef>
          </c:cat>
          <c:val>
            <c:numRef>
              <c:f>'Pivot Chart Activity 3'!$B$39:$B$42</c:f>
              <c:numCache>
                <c:formatCode>0</c:formatCode>
                <c:ptCount val="3"/>
                <c:pt idx="0">
                  <c:v>51.546255506607928</c:v>
                </c:pt>
                <c:pt idx="1">
                  <c:v>37.935283687943262</c:v>
                </c:pt>
                <c:pt idx="2">
                  <c:v>36.551128818061088</c:v>
                </c:pt>
              </c:numCache>
            </c:numRef>
          </c:val>
          <c:extLst>
            <c:ext xmlns:c16="http://schemas.microsoft.com/office/drawing/2014/chart" uri="{C3380CC4-5D6E-409C-BE32-E72D297353CC}">
              <c16:uniqueId val="{00000000-E617-466E-AFB3-01E6A19C16F4}"/>
            </c:ext>
          </c:extLst>
        </c:ser>
        <c:dLbls>
          <c:dLblPos val="ctr"/>
          <c:showLegendKey val="0"/>
          <c:showVal val="1"/>
          <c:showCatName val="0"/>
          <c:showSerName val="0"/>
          <c:showPercent val="0"/>
          <c:showBubbleSize val="0"/>
        </c:dLbls>
        <c:gapWidth val="115"/>
        <c:overlap val="-20"/>
        <c:axId val="1943632160"/>
        <c:axId val="1781605200"/>
      </c:barChart>
      <c:catAx>
        <c:axId val="19436321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Diabeties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1605200"/>
        <c:crosses val="autoZero"/>
        <c:auto val="1"/>
        <c:lblAlgn val="ctr"/>
        <c:lblOffset val="100"/>
        <c:noMultiLvlLbl val="0"/>
      </c:catAx>
      <c:valAx>
        <c:axId val="17816052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Age</a:t>
                </a:r>
              </a:p>
            </c:rich>
          </c:tx>
          <c:layout>
            <c:manualLayout>
              <c:xMode val="edge"/>
              <c:yMode val="edge"/>
              <c:x val="0.50933518968682034"/>
              <c:y val="0.8925861161211746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36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[healthcare-Capstone Dashboard Creation.xlsx]Pivot Chart Activity 3!PivotTable25</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City Tier Vs Customer Count</a:t>
            </a:r>
          </a:p>
        </c:rich>
      </c:tx>
      <c:layout>
        <c:manualLayout>
          <c:xMode val="edge"/>
          <c:yMode val="edge"/>
          <c:x val="0.2329753181490925"/>
          <c:y val="4.03444897338881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 Activity 3'!$B$45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Chart Activity 3'!$A$46:$A$49</c:f>
              <c:strCache>
                <c:ptCount val="3"/>
                <c:pt idx="0">
                  <c:v>tier - 1</c:v>
                </c:pt>
                <c:pt idx="1">
                  <c:v>tier - 2</c:v>
                </c:pt>
                <c:pt idx="2">
                  <c:v>tier - 3</c:v>
                </c:pt>
              </c:strCache>
            </c:strRef>
          </c:cat>
          <c:val>
            <c:numRef>
              <c:f>'Pivot Chart Activity 3'!$B$46:$B$49</c:f>
              <c:numCache>
                <c:formatCode>General</c:formatCode>
                <c:ptCount val="3"/>
                <c:pt idx="0">
                  <c:v>732</c:v>
                </c:pt>
                <c:pt idx="1">
                  <c:v>809</c:v>
                </c:pt>
                <c:pt idx="2">
                  <c:v>794</c:v>
                </c:pt>
              </c:numCache>
            </c:numRef>
          </c:val>
          <c:extLst>
            <c:ext xmlns:c16="http://schemas.microsoft.com/office/drawing/2014/chart" uri="{C3380CC4-5D6E-409C-BE32-E72D297353CC}">
              <c16:uniqueId val="{00000000-0857-412D-A7D0-7D316C68DC17}"/>
            </c:ext>
          </c:extLst>
        </c:ser>
        <c:dLbls>
          <c:showLegendKey val="0"/>
          <c:showVal val="0"/>
          <c:showCatName val="0"/>
          <c:showSerName val="0"/>
          <c:showPercent val="0"/>
          <c:showBubbleSize val="0"/>
        </c:dLbls>
        <c:axId val="1941885088"/>
        <c:axId val="2012131408"/>
      </c:areaChart>
      <c:catAx>
        <c:axId val="19418850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City Tier</a:t>
                </a:r>
              </a:p>
            </c:rich>
          </c:tx>
          <c:layout>
            <c:manualLayout>
              <c:xMode val="edge"/>
              <c:yMode val="edge"/>
              <c:x val="0.47797067525477593"/>
              <c:y val="0.8977207355080709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2131408"/>
        <c:crosses val="autoZero"/>
        <c:auto val="1"/>
        <c:lblAlgn val="ctr"/>
        <c:lblOffset val="100"/>
        <c:noMultiLvlLbl val="0"/>
      </c:catAx>
      <c:valAx>
        <c:axId val="20121314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a:t>Customer Count</a:t>
                </a:r>
              </a:p>
            </c:rich>
          </c:tx>
          <c:layout>
            <c:manualLayout>
              <c:xMode val="edge"/>
              <c:yMode val="edge"/>
              <c:x val="1.2818108743471725E-2"/>
              <c:y val="0.301258122069655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1885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295274</xdr:colOff>
      <xdr:row>1</xdr:row>
      <xdr:rowOff>38101</xdr:rowOff>
    </xdr:from>
    <xdr:to>
      <xdr:col>9</xdr:col>
      <xdr:colOff>276225</xdr:colOff>
      <xdr:row>16</xdr:row>
      <xdr:rowOff>142875</xdr:rowOff>
    </xdr:to>
    <xdr:graphicFrame macro="">
      <xdr:nvGraphicFramePr>
        <xdr:cNvPr id="2" name="Chart 1">
          <a:extLst>
            <a:ext uri="{FF2B5EF4-FFF2-40B4-BE49-F238E27FC236}">
              <a16:creationId xmlns:a16="http://schemas.microsoft.com/office/drawing/2014/main" id="{0E85AF34-0E17-C8BB-F496-A26C0B6EE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17</xdr:row>
      <xdr:rowOff>87312</xdr:rowOff>
    </xdr:from>
    <xdr:to>
      <xdr:col>9</xdr:col>
      <xdr:colOff>257175</xdr:colOff>
      <xdr:row>32</xdr:row>
      <xdr:rowOff>1587</xdr:rowOff>
    </xdr:to>
    <xdr:graphicFrame macro="">
      <xdr:nvGraphicFramePr>
        <xdr:cNvPr id="5" name="Chart 4">
          <a:extLst>
            <a:ext uri="{FF2B5EF4-FFF2-40B4-BE49-F238E27FC236}">
              <a16:creationId xmlns:a16="http://schemas.microsoft.com/office/drawing/2014/main" id="{571A9378-29CE-01DE-4A12-0CC64C89A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276224</xdr:colOff>
      <xdr:row>0</xdr:row>
      <xdr:rowOff>23811</xdr:rowOff>
    </xdr:from>
    <xdr:to>
      <xdr:col>17</xdr:col>
      <xdr:colOff>238124</xdr:colOff>
      <xdr:row>17</xdr:row>
      <xdr:rowOff>38100</xdr:rowOff>
    </xdr:to>
    <xdr:graphicFrame macro="">
      <xdr:nvGraphicFramePr>
        <xdr:cNvPr id="2" name="Chart 1">
          <a:extLst>
            <a:ext uri="{FF2B5EF4-FFF2-40B4-BE49-F238E27FC236}">
              <a16:creationId xmlns:a16="http://schemas.microsoft.com/office/drawing/2014/main" id="{BE7EB63B-BA52-4AC8-BCFF-5DADCD095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314325</xdr:colOff>
      <xdr:row>0</xdr:row>
      <xdr:rowOff>23812</xdr:rowOff>
    </xdr:from>
    <xdr:to>
      <xdr:col>25</xdr:col>
      <xdr:colOff>428625</xdr:colOff>
      <xdr:row>17</xdr:row>
      <xdr:rowOff>19050</xdr:rowOff>
    </xdr:to>
    <xdr:graphicFrame macro="">
      <xdr:nvGraphicFramePr>
        <xdr:cNvPr id="3" name="Chart 2">
          <a:extLst>
            <a:ext uri="{FF2B5EF4-FFF2-40B4-BE49-F238E27FC236}">
              <a16:creationId xmlns:a16="http://schemas.microsoft.com/office/drawing/2014/main" id="{45F649A9-2F4E-4AB7-B610-D3397C4D3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276224</xdr:colOff>
      <xdr:row>17</xdr:row>
      <xdr:rowOff>138112</xdr:rowOff>
    </xdr:from>
    <xdr:to>
      <xdr:col>17</xdr:col>
      <xdr:colOff>238125</xdr:colOff>
      <xdr:row>32</xdr:row>
      <xdr:rowOff>161926</xdr:rowOff>
    </xdr:to>
    <xdr:graphicFrame macro="">
      <xdr:nvGraphicFramePr>
        <xdr:cNvPr id="5" name="Chart 4">
          <a:extLst>
            <a:ext uri="{FF2B5EF4-FFF2-40B4-BE49-F238E27FC236}">
              <a16:creationId xmlns:a16="http://schemas.microsoft.com/office/drawing/2014/main" id="{B79E9215-45B6-49DB-8AD4-E6CA2DE83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339586</xdr:colOff>
      <xdr:row>17</xdr:row>
      <xdr:rowOff>135835</xdr:rowOff>
    </xdr:from>
    <xdr:to>
      <xdr:col>25</xdr:col>
      <xdr:colOff>372718</xdr:colOff>
      <xdr:row>32</xdr:row>
      <xdr:rowOff>149087</xdr:rowOff>
    </xdr:to>
    <xdr:graphicFrame macro="">
      <xdr:nvGraphicFramePr>
        <xdr:cNvPr id="6" name="Chart 5">
          <a:extLst>
            <a:ext uri="{FF2B5EF4-FFF2-40B4-BE49-F238E27FC236}">
              <a16:creationId xmlns:a16="http://schemas.microsoft.com/office/drawing/2014/main" id="{E5791FB5-DB66-485C-AAB2-BAC54015A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265042</xdr:colOff>
      <xdr:row>33</xdr:row>
      <xdr:rowOff>53008</xdr:rowOff>
    </xdr:from>
    <xdr:to>
      <xdr:col>17</xdr:col>
      <xdr:colOff>240195</xdr:colOff>
      <xdr:row>47</xdr:row>
      <xdr:rowOff>157370</xdr:rowOff>
    </xdr:to>
    <xdr:graphicFrame macro="">
      <xdr:nvGraphicFramePr>
        <xdr:cNvPr id="7" name="Chart 6">
          <a:extLst>
            <a:ext uri="{FF2B5EF4-FFF2-40B4-BE49-F238E27FC236}">
              <a16:creationId xmlns:a16="http://schemas.microsoft.com/office/drawing/2014/main" id="{46AA6FB4-37FB-4A60-86CC-DAD990AC3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368575</xdr:colOff>
      <xdr:row>33</xdr:row>
      <xdr:rowOff>58115</xdr:rowOff>
    </xdr:from>
    <xdr:to>
      <xdr:col>25</xdr:col>
      <xdr:colOff>417304</xdr:colOff>
      <xdr:row>47</xdr:row>
      <xdr:rowOff>112781</xdr:rowOff>
    </xdr:to>
    <xdr:graphicFrame macro="">
      <xdr:nvGraphicFramePr>
        <xdr:cNvPr id="8" name="Chart 7">
          <a:extLst>
            <a:ext uri="{FF2B5EF4-FFF2-40B4-BE49-F238E27FC236}">
              <a16:creationId xmlns:a16="http://schemas.microsoft.com/office/drawing/2014/main" id="{9FCE752A-2C0D-4F13-ABAE-B4FEA316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0</xdr:rowOff>
    </xdr:from>
    <xdr:to>
      <xdr:col>11</xdr:col>
      <xdr:colOff>400050</xdr:colOff>
      <xdr:row>20</xdr:row>
      <xdr:rowOff>9525</xdr:rowOff>
    </xdr:to>
    <xdr:graphicFrame macro="">
      <xdr:nvGraphicFramePr>
        <xdr:cNvPr id="3" name="Chart 2">
          <a:extLst>
            <a:ext uri="{FF2B5EF4-FFF2-40B4-BE49-F238E27FC236}">
              <a16:creationId xmlns:a16="http://schemas.microsoft.com/office/drawing/2014/main" id="{A4D0071C-6B05-41FE-8A22-BFF0EA1F9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76199</xdr:colOff>
      <xdr:row>3</xdr:row>
      <xdr:rowOff>6350</xdr:rowOff>
    </xdr:from>
    <xdr:to>
      <xdr:col>29</xdr:col>
      <xdr:colOff>600074</xdr:colOff>
      <xdr:row>20</xdr:row>
      <xdr:rowOff>25886</xdr:rowOff>
    </xdr:to>
    <xdr:graphicFrame macro="">
      <xdr:nvGraphicFramePr>
        <xdr:cNvPr id="4" name="Chart 3">
          <a:extLst>
            <a:ext uri="{FF2B5EF4-FFF2-40B4-BE49-F238E27FC236}">
              <a16:creationId xmlns:a16="http://schemas.microsoft.com/office/drawing/2014/main" id="{3ABF1F85-A30A-4A8F-A0CB-C89CDF860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444500</xdr:colOff>
      <xdr:row>19</xdr:row>
      <xdr:rowOff>160820</xdr:rowOff>
    </xdr:from>
    <xdr:to>
      <xdr:col>11</xdr:col>
      <xdr:colOff>406400</xdr:colOff>
      <xdr:row>38</xdr:row>
      <xdr:rowOff>76200</xdr:rowOff>
    </xdr:to>
    <xdr:graphicFrame macro="">
      <xdr:nvGraphicFramePr>
        <xdr:cNvPr id="5" name="Chart 4">
          <a:extLst>
            <a:ext uri="{FF2B5EF4-FFF2-40B4-BE49-F238E27FC236}">
              <a16:creationId xmlns:a16="http://schemas.microsoft.com/office/drawing/2014/main" id="{9703E1E5-551B-409B-9026-CF664C681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409575</xdr:colOff>
      <xdr:row>20</xdr:row>
      <xdr:rowOff>56945</xdr:rowOff>
    </xdr:from>
    <xdr:to>
      <xdr:col>21</xdr:col>
      <xdr:colOff>93733</xdr:colOff>
      <xdr:row>38</xdr:row>
      <xdr:rowOff>66675</xdr:rowOff>
    </xdr:to>
    <xdr:graphicFrame macro="">
      <xdr:nvGraphicFramePr>
        <xdr:cNvPr id="6" name="Chart 5">
          <a:extLst>
            <a:ext uri="{FF2B5EF4-FFF2-40B4-BE49-F238E27FC236}">
              <a16:creationId xmlns:a16="http://schemas.microsoft.com/office/drawing/2014/main" id="{786BAE84-B0FA-4D22-9BEF-B46AC603D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400049</xdr:colOff>
      <xdr:row>3</xdr:row>
      <xdr:rowOff>345</xdr:rowOff>
    </xdr:from>
    <xdr:to>
      <xdr:col>21</xdr:col>
      <xdr:colOff>107948</xdr:colOff>
      <xdr:row>20</xdr:row>
      <xdr:rowOff>57149</xdr:rowOff>
    </xdr:to>
    <xdr:graphicFrame macro="">
      <xdr:nvGraphicFramePr>
        <xdr:cNvPr id="7" name="Chart 6">
          <a:extLst>
            <a:ext uri="{FF2B5EF4-FFF2-40B4-BE49-F238E27FC236}">
              <a16:creationId xmlns:a16="http://schemas.microsoft.com/office/drawing/2014/main" id="{71F15DD2-7ECD-478F-8B92-4E144957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76199</xdr:colOff>
      <xdr:row>20</xdr:row>
      <xdr:rowOff>27677</xdr:rowOff>
    </xdr:from>
    <xdr:to>
      <xdr:col>29</xdr:col>
      <xdr:colOff>600074</xdr:colOff>
      <xdr:row>38</xdr:row>
      <xdr:rowOff>66675</xdr:rowOff>
    </xdr:to>
    <xdr:graphicFrame macro="">
      <xdr:nvGraphicFramePr>
        <xdr:cNvPr id="8" name="Chart 7">
          <a:extLst>
            <a:ext uri="{FF2B5EF4-FFF2-40B4-BE49-F238E27FC236}">
              <a16:creationId xmlns:a16="http://schemas.microsoft.com/office/drawing/2014/main" id="{B7FE2E82-6BF8-4FEC-92B9-6C876928D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15875</xdr:colOff>
      <xdr:row>3</xdr:row>
      <xdr:rowOff>9525</xdr:rowOff>
    </xdr:from>
    <xdr:to>
      <xdr:col>2</xdr:col>
      <xdr:colOff>469899</xdr:colOff>
      <xdr:row>8</xdr:row>
      <xdr:rowOff>85725</xdr:rowOff>
    </xdr:to>
    <mc:AlternateContent xmlns:mc="http://schemas.openxmlformats.org/markup-compatibility/2006" xmlns:a14="http://schemas.microsoft.com/office/drawing/2010/main">
      <mc:Choice Requires="a14">
        <xdr:graphicFrame macro="">
          <xdr:nvGraphicFramePr>
            <xdr:cNvPr id="12" name="Cancer History">
              <a:extLst>
                <a:ext uri="{FF2B5EF4-FFF2-40B4-BE49-F238E27FC236}">
                  <a16:creationId xmlns:a16="http://schemas.microsoft.com/office/drawing/2014/main" id="{18116017-3983-BF17-BC3C-1EC0498D2FF4}"/>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15875" y="549275"/>
              <a:ext cx="1670049"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30</xdr:row>
      <xdr:rowOff>19050</xdr:rowOff>
    </xdr:from>
    <xdr:to>
      <xdr:col>2</xdr:col>
      <xdr:colOff>438151</xdr:colOff>
      <xdr:row>38</xdr:row>
      <xdr:rowOff>85725</xdr:rowOff>
    </xdr:to>
    <mc:AlternateContent xmlns:mc="http://schemas.openxmlformats.org/markup-compatibility/2006" xmlns:a14="http://schemas.microsoft.com/office/drawing/2010/main">
      <mc:Choice Requires="a14">
        <xdr:graphicFrame macro="">
          <xdr:nvGraphicFramePr>
            <xdr:cNvPr id="13" name="Number of major Surgeries">
              <a:extLst>
                <a:ext uri="{FF2B5EF4-FFF2-40B4-BE49-F238E27FC236}">
                  <a16:creationId xmlns:a16="http://schemas.microsoft.com/office/drawing/2014/main" id="{62068B72-70E2-EB7B-0755-4E5615879296}"/>
                </a:ext>
              </a:extLst>
            </xdr:cNvPr>
            <xdr:cNvGraphicFramePr/>
          </xdr:nvGraphicFramePr>
          <xdr:xfrm>
            <a:off x="0" y="0"/>
            <a:ext cx="0" cy="0"/>
          </xdr:xfrm>
          <a:graphic>
            <a:graphicData uri="http://schemas.microsoft.com/office/drawing/2010/slicer">
              <sle:slicer xmlns:sle="http://schemas.microsoft.com/office/drawing/2010/slicer" name="Number of major Surgeries"/>
            </a:graphicData>
          </a:graphic>
        </xdr:graphicFrame>
      </mc:Choice>
      <mc:Fallback xmlns="">
        <xdr:sp macro="" textlink="">
          <xdr:nvSpPr>
            <xdr:cNvPr id="0" name=""/>
            <xdr:cNvSpPr>
              <a:spLocks noTextEdit="1"/>
            </xdr:cNvSpPr>
          </xdr:nvSpPr>
          <xdr:spPr>
            <a:xfrm>
              <a:off x="1" y="5448300"/>
              <a:ext cx="165735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82551</xdr:rowOff>
    </xdr:from>
    <xdr:to>
      <xdr:col>2</xdr:col>
      <xdr:colOff>457200</xdr:colOff>
      <xdr:row>13</xdr:row>
      <xdr:rowOff>152400</xdr:rowOff>
    </xdr:to>
    <mc:AlternateContent xmlns:mc="http://schemas.openxmlformats.org/markup-compatibility/2006" xmlns:a14="http://schemas.microsoft.com/office/drawing/2010/main">
      <mc:Choice Requires="a14">
        <xdr:graphicFrame macro="">
          <xdr:nvGraphicFramePr>
            <xdr:cNvPr id="14" name="Smoker ">
              <a:extLst>
                <a:ext uri="{FF2B5EF4-FFF2-40B4-BE49-F238E27FC236}">
                  <a16:creationId xmlns:a16="http://schemas.microsoft.com/office/drawing/2014/main" id="{E9EE8AFC-9EB3-EFCF-9ED5-B696634E1533}"/>
                </a:ext>
              </a:extLst>
            </xdr:cNvPr>
            <xdr:cNvGraphicFramePr/>
          </xdr:nvGraphicFramePr>
          <xdr:xfrm>
            <a:off x="0" y="0"/>
            <a:ext cx="0" cy="0"/>
          </xdr:xfrm>
          <a:graphic>
            <a:graphicData uri="http://schemas.microsoft.com/office/drawing/2010/slicer">
              <sle:slicer xmlns:sle="http://schemas.microsoft.com/office/drawing/2010/slicer" name="Smoker "/>
            </a:graphicData>
          </a:graphic>
        </xdr:graphicFrame>
      </mc:Choice>
      <mc:Fallback xmlns="">
        <xdr:sp macro="" textlink="">
          <xdr:nvSpPr>
            <xdr:cNvPr id="0" name=""/>
            <xdr:cNvSpPr>
              <a:spLocks noTextEdit="1"/>
            </xdr:cNvSpPr>
          </xdr:nvSpPr>
          <xdr:spPr>
            <a:xfrm>
              <a:off x="0" y="1533526"/>
              <a:ext cx="16764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142874</xdr:rowOff>
    </xdr:from>
    <xdr:to>
      <xdr:col>2</xdr:col>
      <xdr:colOff>457200</xdr:colOff>
      <xdr:row>22</xdr:row>
      <xdr:rowOff>66674</xdr:rowOff>
    </xdr:to>
    <mc:AlternateContent xmlns:mc="http://schemas.openxmlformats.org/markup-compatibility/2006" xmlns:a14="http://schemas.microsoft.com/office/drawing/2010/main">
      <mc:Choice Requires="a14">
        <xdr:graphicFrame macro="">
          <xdr:nvGraphicFramePr>
            <xdr:cNvPr id="15" name="Weight Status">
              <a:extLst>
                <a:ext uri="{FF2B5EF4-FFF2-40B4-BE49-F238E27FC236}">
                  <a16:creationId xmlns:a16="http://schemas.microsoft.com/office/drawing/2014/main" id="{66B182E0-710C-72E1-5C61-CF259D1539F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2498724"/>
              <a:ext cx="167640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57148</xdr:rowOff>
    </xdr:from>
    <xdr:to>
      <xdr:col>2</xdr:col>
      <xdr:colOff>447675</xdr:colOff>
      <xdr:row>30</xdr:row>
      <xdr:rowOff>19049</xdr:rowOff>
    </xdr:to>
    <mc:AlternateContent xmlns:mc="http://schemas.openxmlformats.org/markup-compatibility/2006" xmlns:a14="http://schemas.microsoft.com/office/drawing/2010/main">
      <mc:Choice Requires="a14">
        <xdr:graphicFrame macro="">
          <xdr:nvGraphicFramePr>
            <xdr:cNvPr id="16" name="Diabetes Status">
              <a:extLst>
                <a:ext uri="{FF2B5EF4-FFF2-40B4-BE49-F238E27FC236}">
                  <a16:creationId xmlns:a16="http://schemas.microsoft.com/office/drawing/2014/main" id="{A494F04A-B312-4E3A-C683-27F9BBDD136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4038598"/>
              <a:ext cx="1663700" cy="1409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5.469014351853" createdVersion="6" refreshedVersion="6" minRefreshableVersion="3" recordCount="2335" xr:uid="{D086D762-3C41-4BC9-8E58-1EE314F90F5E}">
  <cacheSource type="worksheet">
    <worksheetSource ref="A2:Q2337" sheet=" Health care Acitivity 1"/>
  </cacheSource>
  <cacheFields count="17">
    <cacheField name="Customer ID" numFmtId="0">
      <sharedItems/>
    </cacheField>
    <cacheField name="First name" numFmtId="0">
      <sharedItems/>
    </cacheField>
    <cacheField name="BMI" numFmtId="2">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 numFmtId="0">
      <sharedItems count="2">
        <s v="Yes"/>
        <s v="No"/>
      </sharedItems>
    </cacheField>
    <cacheField name="Weight Status" numFmtId="0">
      <sharedItems count="4">
        <s v="Obesity"/>
        <s v="Overweight"/>
        <s v="Normalweight"/>
        <s v="Underweight"/>
      </sharedItems>
    </cacheField>
    <cacheField name="Diabetes Status" numFmtId="0">
      <sharedItems/>
    </cacheField>
    <cacheField name="Date of Birth" numFmtId="166">
      <sharedItems containsSemiMixedTypes="0" containsNonDate="0" containsDate="1" containsString="0" minDate="1958-06-05T00:00:00" maxDate="2004-12-28T00:00:00"/>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7.898751851855" createdVersion="8" refreshedVersion="8" minRefreshableVersion="3" recordCount="2335" xr:uid="{557531AD-B4FC-4E94-B585-117C8FF58A9A}">
  <cacheSource type="worksheet">
    <worksheetSource ref="A1:Q2336" sheet="Quick Analysis Activity 3"/>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652">
        <s v="Kelly"/>
        <s v="Matthew D"/>
        <s v="Phil"/>
        <s v="Kelsey"/>
        <s v="Kristyn"/>
        <s v="Russell B."/>
        <s v="Scott"/>
        <s v="Stephen"/>
        <s v="Patrick R."/>
        <s v="Brooke N."/>
        <s v="Paola Andrea"/>
        <s v="David"/>
        <s v="Wade"/>
        <s v="Franklin"/>
        <s v="Leilani M."/>
        <s v="Philippe"/>
        <s v="Jennifer A."/>
        <s v="Christina M."/>
        <s v="Said Sr."/>
        <s v="John"/>
        <s v="Myles"/>
        <s v="Madelyn C"/>
        <s v="Nicole"/>
        <s v="Eric A."/>
        <s v="Emiliano I."/>
        <s v="Adam"/>
        <s v="Zach"/>
        <s v="Stephanie W."/>
        <s v="Natalie"/>
        <s v="Nicole J."/>
        <s v="Jefferson D"/>
        <s v="Brendan D."/>
        <s v="Courtney"/>
        <s v="Sydney L."/>
        <s v="Julien"/>
        <s v="Ryan M"/>
        <s v="Anna H."/>
        <s v="Samantha"/>
        <s v="Robert"/>
        <s v="James R."/>
        <s v="Roseann"/>
        <s v="Spencer"/>
        <s v="Eric W"/>
        <s v="Brianna L"/>
        <s v="Thomas J."/>
        <s v="Melissa L"/>
        <s v="Flavio"/>
        <s v="Ryan"/>
        <s v="Anthony J."/>
        <s v="Alex"/>
        <s v="Andrew B"/>
        <s v="Dara E"/>
        <s v="Inna"/>
        <s v="Ari"/>
        <s v="Lindsey"/>
        <s v="Kenny"/>
        <s v="Louise"/>
        <s v="Cameron"/>
        <s v="Katie T."/>
        <s v="Casey"/>
        <s v="Bryson C."/>
        <s v="Megan"/>
        <s v="Daniel"/>
        <s v="Steven M."/>
        <s v="Jenna L."/>
        <s v="Freeman"/>
        <s v="Jeff"/>
        <s v="Elenilton V. Sr."/>
        <s v="Maurya"/>
        <s v="Samantha C"/>
        <s v="Bethany A"/>
        <s v="Yves"/>
        <s v="Danielle"/>
        <s v="Julia"/>
        <s v="Joshua"/>
        <s v="Jennifer"/>
        <s v="Gwen M."/>
        <s v="Patrick"/>
        <s v="Kate"/>
        <s v="Kevin"/>
        <s v="Stephen II"/>
        <s v="Philip"/>
        <s v="Brett A"/>
        <s v="Rebecca"/>
        <s v="Kelley"/>
        <s v="Abigail K"/>
        <s v="Hope"/>
        <s v="Elyse M."/>
        <s v="Nicholas"/>
        <s v="Thomas"/>
        <s v="Pamela J."/>
        <s v="Jessica"/>
        <s v="Ron N"/>
        <s v="Brian"/>
        <s v="Sari"/>
        <s v="Robert M."/>
        <s v="Ricardo"/>
        <s v="Gedion"/>
        <s v="Mark"/>
        <s v="Gamini P."/>
        <s v="Emily J"/>
        <s v="Amanda"/>
        <s v="Knox"/>
        <s v="Yianna"/>
        <s v="Roberta"/>
        <s v="Benjamin P."/>
        <s v="Craig"/>
        <s v="Ann"/>
        <s v="Jamie P"/>
        <s v="Charlie"/>
        <s v="Meb"/>
        <s v="Aaqib L."/>
        <s v="Craig A."/>
        <s v="Meredith"/>
        <s v="Doug"/>
        <s v="Elizabeth J."/>
        <s v="Matthew P"/>
        <s v="Guillermo Sr."/>
        <s v="Ryan C"/>
        <s v="Dane"/>
        <s v="Jonas"/>
        <s v="George E"/>
        <s v="Sara S"/>
        <s v="Nick"/>
        <s v="Timothy"/>
        <s v="Becky L"/>
        <s v="Steph K."/>
        <s v="Kristine B."/>
        <s v="Taylor B"/>
        <s v="William"/>
        <s v="Sage"/>
        <s v="Cole"/>
        <s v="Jesse"/>
        <s v="Tammi J."/>
        <s v="Matthew S."/>
        <s v="Eric"/>
        <s v="Valeria R"/>
        <s v="Michael P"/>
        <s v="Rami"/>
        <s v="Denis"/>
        <s v="Brian E"/>
        <s v="Bonnie"/>
        <s v="Paul"/>
        <s v="Michael"/>
        <s v="Samuel"/>
        <s v="Matthew"/>
        <s v="Syndy"/>
        <s v="Aleksandra"/>
        <s v="Steeve T Sr."/>
        <s v="Richard"/>
        <s v="Aaron T"/>
        <s v="Akira"/>
        <s v="Ben"/>
        <s v="Jana"/>
        <s v="Jay T."/>
        <s v="Marie-Helene"/>
        <s v="Bret R"/>
        <s v="Gardner L"/>
        <s v="Bobby"/>
        <s v="Lina"/>
        <s v="Zebulon"/>
        <s v="Greg"/>
        <s v="Kelsey A."/>
        <s v="Bronwen L"/>
        <s v="Manuela"/>
        <s v="Jennifer L"/>
        <s v="Abby W."/>
        <s v="Tyler"/>
        <s v="Jeffrey"/>
        <s v="Matthew F"/>
        <s v="Ryan J."/>
        <s v="Amy"/>
        <s v="Andrew P"/>
        <s v="George M. V"/>
        <s v="Sarah"/>
        <s v="Lara"/>
        <s v="Sebastien"/>
        <s v="Padraig"/>
        <s v="Heather"/>
        <s v="Jorge"/>
        <s v="Jack R"/>
        <s v="Felix"/>
        <s v="Christopher C"/>
        <s v="Jill"/>
        <s v="Alejandro"/>
        <s v="Ian E."/>
        <s v="Hector Sr."/>
        <s v="Matt"/>
        <s v="Elizabeth H"/>
        <s v="Grace"/>
        <s v="Jaime"/>
        <s v="Calesse"/>
        <s v="Kate L"/>
        <s v="Sergey"/>
        <s v="Timothy V"/>
        <s v="Andrew S"/>
        <s v="Lawrence"/>
        <s v="Gavin M."/>
        <s v="Rick E"/>
        <s v="Andrea H."/>
        <s v="Anthony S"/>
        <s v="Erik"/>
        <s v="Kiley D"/>
        <s v="Chris"/>
        <s v="Marian M."/>
        <s v="Jeremy"/>
        <s v="Allison H"/>
        <s v="Elizabeth"/>
        <s v="Andrew"/>
        <s v="Anders J"/>
        <s v="Sean"/>
        <s v="Brian M."/>
        <s v="Susannah"/>
        <s v="Randy"/>
        <s v="Leslie"/>
        <s v="Brittany L."/>
        <s v="Cassie J."/>
        <s v="Peter W"/>
        <s v="Douglas"/>
        <s v="Dan"/>
        <s v="Dan M."/>
        <s v="Eric L."/>
        <s v="Les J"/>
        <s v="Stephanie"/>
        <s v="Melissa Y"/>
        <s v="Ashley"/>
        <s v="Stephanie M."/>
        <s v="Kylie"/>
        <s v="Carrie"/>
        <s v="Zach S"/>
        <s v="Alan"/>
        <s v="Nate"/>
        <s v="Jesse G."/>
        <s v="Jason"/>
        <s v="Megan A."/>
        <s v="Luke M"/>
        <s v="Jacy D"/>
        <s v="Simon G."/>
        <s v="Ainsley E."/>
        <s v="Erica A."/>
        <s v="Erin C."/>
        <s v="Adrienne"/>
        <s v="Yutaka"/>
        <s v="Tyler M"/>
        <s v="Andrew B."/>
        <s v="James"/>
        <s v="Shawn P."/>
        <s v="Nathaniel"/>
        <s v="Kevin D."/>
        <s v="Joan"/>
        <s v="Christopher A"/>
        <s v="Kacy L."/>
        <s v="Benjamin H."/>
        <s v="Xaviour J."/>
        <s v="Michael T."/>
        <s v="Bradley"/>
        <s v="Andrea"/>
        <s v="Nancy M"/>
        <s v="Lee"/>
        <s v="Erik T."/>
        <s v="Rod W"/>
        <s v="Joey"/>
        <s v="Hillary L."/>
        <s v="Eric J"/>
        <s v="Nicolas"/>
        <s v="Marcel"/>
        <s v="Ashley N"/>
        <s v="Evan D"/>
        <s v="Krisana"/>
        <s v="Kyle"/>
        <s v="Martin A."/>
        <s v="Stacey"/>
        <s v="Christine"/>
        <s v="Sarah C."/>
        <s v="Jason W"/>
        <s v="Michele"/>
        <s v="Nikki"/>
        <s v="Philip J."/>
        <s v="Bryan L"/>
        <s v="Timothy F"/>
        <s v="Angielyn M"/>
        <s v="Jeanie M."/>
        <s v="Aliaksandr"/>
        <s v="Jason M."/>
        <s v="Sheera K"/>
        <s v="Janice"/>
        <s v="Timothy G."/>
        <s v="Alan R"/>
        <s v="Marie-France"/>
        <s v="Erik F."/>
        <s v="Anthony"/>
        <s v="Yu"/>
        <s v="Caleb N"/>
        <s v="Angela R"/>
        <s v="Keith J"/>
        <s v="Emma"/>
        <s v="Nathan A"/>
        <s v="Kathryn"/>
        <s v="Elizabeth H."/>
        <s v="Cheryl A"/>
        <s v="Kimberly A"/>
        <s v="Cynthia"/>
        <s v="Bruce"/>
        <s v="Allison"/>
        <s v="Gabriela"/>
        <s v="Sharon"/>
        <s v="Jason A"/>
        <s v="Chelsey C."/>
        <s v="Devon A."/>
        <s v="Joni L"/>
        <s v="Colin"/>
        <s v="Rachael"/>
        <s v="Maricela"/>
        <s v="Marie"/>
        <s v="Frank"/>
        <s v="Jeffry"/>
        <s v="Mike"/>
        <s v="Rick"/>
        <s v="Pierre-Michel"/>
        <s v="Brian L."/>
        <s v="Morgan M."/>
        <s v="Caroline"/>
        <s v="Drew T."/>
        <s v="Austin W"/>
        <s v="Berenice"/>
        <s v="Kenneth A"/>
        <s v="Miguel"/>
        <s v="Hadley T."/>
        <s v="Taylor"/>
        <s v="Tenielle M"/>
        <s v="Nora P"/>
        <s v="Zachary"/>
        <s v="Alyssa K."/>
        <s v="Dante"/>
        <s v="Sara E."/>
        <s v="Andrew D."/>
        <s v="Joel D"/>
        <s v="Michelle"/>
        <s v="Michael J."/>
        <s v="Summer B."/>
        <s v="Edward"/>
        <s v="Kacee"/>
        <s v="Dave"/>
        <s v="Maryanna"/>
        <s v="Jessica H."/>
        <s v="Deanna"/>
        <s v="Peter"/>
        <s v="Elizabeth M."/>
        <s v="Gregory"/>
        <s v="Sarah E."/>
        <s v="Anne Elise"/>
        <s v="Christopher R"/>
        <s v="Elliot"/>
        <s v="Christopher D."/>
        <s v="Corey"/>
        <s v="Patrick D."/>
        <s v="Anthony D."/>
        <s v="Melissa"/>
        <s v="Raven"/>
        <s v="Christopher"/>
        <s v="Kendra A"/>
        <s v="Jordan"/>
        <s v="Nils"/>
        <s v="Angela"/>
        <s v="Caitlin O."/>
        <s v="Tracy M"/>
        <s v="Dustin M."/>
        <s v="Jenny"/>
        <s v="Emily"/>
        <s v="Fabienne"/>
        <s v="Taryn L"/>
        <s v="Temima"/>
        <s v="Serena M."/>
        <s v="Victoria M."/>
        <s v="Phoebe"/>
        <s v="Nicholas D"/>
        <s v="Christian"/>
        <s v="Jonathon S."/>
        <s v="Joshua D."/>
        <s v="Nichole"/>
        <s v="Denise M"/>
        <s v="Peter R."/>
        <s v="Johnson K"/>
        <s v="Katherine"/>
        <s v="Lynda"/>
        <s v="Linnea C."/>
        <s v="Massimiliano A."/>
        <s v="James M."/>
        <s v="Lauren"/>
        <s v="Michele V."/>
        <s v="Xiao"/>
        <s v="Harper L"/>
        <s v="Wilson"/>
        <s v="Shizhong"/>
        <s v="Marie-Claire"/>
        <s v="Todd J."/>
        <s v="Carolyn"/>
        <s v="Marissa D"/>
        <s v="Jean Luc"/>
        <s v="Jim"/>
        <s v="Matthew T"/>
        <s v="Rachel L."/>
        <s v="Corina"/>
        <s v="Guannan"/>
        <s v="Don"/>
        <s v="Gavin V."/>
        <s v="Jatin"/>
        <s v="J P. II"/>
        <s v="Angela M."/>
        <s v="Blake K."/>
        <s v="Brian T."/>
        <s v="Damon"/>
        <s v="Malcolm J."/>
        <s v="Margaret B."/>
        <s v="Helen"/>
        <s v="Tara R"/>
        <s v="Kristin"/>
        <s v="Carly E"/>
        <s v="Lisa"/>
        <s v="Louis"/>
        <s v="Brian R."/>
        <s v="Dawn M."/>
        <s v="Karen"/>
        <s v="Mathieu"/>
        <s v="Kam S."/>
        <s v="Valerie A"/>
        <s v="Freya R"/>
        <s v="Kara"/>
        <s v="Bradley A."/>
        <s v="Brendan"/>
        <s v="Amber R"/>
        <s v="Sean K"/>
        <s v="Brady"/>
        <s v="Kameko"/>
        <s v="Jeremy A"/>
        <s v="Sabine"/>
        <s v="Joseph"/>
        <s v="Karolyn A"/>
        <s v="Anita L."/>
        <s v="Laura E."/>
        <s v="Ashley E"/>
        <s v="Dan R."/>
        <s v="Katie"/>
        <s v="Cathryn"/>
        <s v="Shauna"/>
        <s v="Terence"/>
        <s v="Marisol"/>
        <s v="Lindsay"/>
        <s v="Brett W"/>
        <s v="Dylan J"/>
        <s v="Brooke M."/>
        <s v="Teiko"/>
        <s v="Johannah"/>
        <s v="Ryan A"/>
        <s v="Andres Sr."/>
        <s v="Bryan"/>
        <s v="Lizette"/>
        <s v="Jeb"/>
        <s v="Amy R."/>
        <s v="Mike G"/>
        <s v="Simonezitrone Sr."/>
        <s v="Angela M"/>
        <s v="Oz"/>
        <s v="Erin M."/>
        <s v="Bobby E."/>
        <s v="Daniel P."/>
        <s v="Marie E."/>
        <s v="Eric D"/>
        <s v="Tara"/>
        <s v="Haley L"/>
        <s v="Kayla B."/>
        <s v="Mark D."/>
        <s v="Patrick J."/>
        <s v="Beth A"/>
        <s v="Jason R"/>
        <s v="Yoshinori"/>
        <s v="Adrienne G."/>
        <s v="Junyong"/>
        <s v="Kristen A."/>
        <s v="Maria I."/>
        <s v="Jonathan"/>
        <s v="Benjamina C"/>
        <s v="Alison B"/>
        <s v="Alexis N"/>
        <s v="Shanda L"/>
        <s v="Lacey"/>
        <s v="Laurette"/>
        <s v="Mary"/>
        <s v="Kati A"/>
        <s v="Kelly J"/>
        <s v="Greer D"/>
        <s v="Brent"/>
        <s v="Eugene M"/>
        <s v="Erin D"/>
        <s v="Kamilla"/>
        <s v="Wayne I."/>
        <s v="Tracy L"/>
        <s v="Megan C"/>
        <s v="Greg D."/>
        <s v="Steven L."/>
        <s v="Gianfilippo"/>
        <s v="Hector"/>
        <s v="Mark W."/>
        <s v="Aubri"/>
        <s v="Justin"/>
        <s v="Erika M."/>
        <s v="Daniel G."/>
        <s v="Devin C."/>
        <s v="Louise A"/>
        <s v="Jessica L"/>
        <s v="Kristina K"/>
        <s v="Brad"/>
        <s v="Margaret O"/>
        <s v="Craig R."/>
        <s v="Simo"/>
        <s v="Christopher J"/>
        <s v="Mario Sr."/>
        <s v="Meghann R."/>
        <s v="Scott M"/>
        <s v="Caitlin E."/>
        <s v="Samantha A."/>
        <s v="Maya"/>
        <s v="Zachary T"/>
        <s v="Hilda"/>
        <s v="Bethany N."/>
        <s v="Sandra H"/>
        <s v="Takuo"/>
        <s v="Kelly A."/>
        <s v="Benoit"/>
        <s v="Jessica A."/>
        <s v="Monica K"/>
        <s v="Kevin L"/>
        <s v="Della"/>
        <s v="Victoria"/>
        <s v="Tasos"/>
        <s v="Lukasz"/>
        <s v="Matthew A."/>
        <s v="Meta"/>
        <s v="Rachel E"/>
        <s v="Angelica"/>
        <s v="Kathleen"/>
        <s v="Gabriel D."/>
        <s v="Jeff T"/>
        <s v="Neil D"/>
        <s v="Katherine L."/>
        <s v="Ariel E"/>
        <s v="Christopher P"/>
        <s v="Molly K."/>
        <s v="Daniel M"/>
        <s v="Hiruni"/>
        <s v="Reina H."/>
        <s v="Kristi"/>
        <s v="Meredith L."/>
        <s v="Jocelyn"/>
        <s v="Daphne"/>
        <s v="Margaret E"/>
        <s v="Mario J."/>
        <s v="Carolina"/>
        <s v="Jenny K."/>
        <s v="Kimberly D"/>
        <s v="Marc-Olivier"/>
        <s v="Russell J"/>
        <s v="Karine"/>
        <s v="Cheryl"/>
        <s v="Allison M."/>
        <s v="Adriana"/>
        <s v="Miranda J"/>
        <s v="Roberto"/>
        <s v="Rebecca B."/>
        <s v="Tiffany"/>
        <s v="Alexander"/>
        <s v="Rich M"/>
        <s v="Aaron C"/>
        <s v="Maria M"/>
        <s v="Daven W"/>
        <s v="Brianne"/>
        <s v="Hiroki"/>
        <s v="Anders"/>
        <s v="Candace N"/>
        <s v="Bruno F."/>
        <s v="Sally"/>
        <s v="Meaghan J"/>
        <s v="Rina"/>
        <s v="Kristin P."/>
        <s v="Albert"/>
        <s v="Shannon L"/>
        <s v="Amy B"/>
        <s v="A Danielle"/>
        <s v="Conrad F"/>
        <s v="Josh"/>
        <s v="Maxime"/>
        <s v="Laura P."/>
        <s v="William D. Jr."/>
        <s v="Adam S"/>
        <s v="Armando"/>
        <s v="Dana"/>
        <s v="Benjamin"/>
        <s v="Tanya"/>
        <s v="Tracy"/>
        <s v="Emily S"/>
        <s v="Kelly R"/>
        <s v="Bruce A Jr."/>
        <s v="Cary J"/>
        <s v="Jill M"/>
        <s v="Michael E."/>
        <s v="Kathryn E"/>
        <s v="Polly"/>
        <s v="Mark H."/>
        <s v="Jessie M."/>
        <s v="Caroline S."/>
        <s v="Nuta"/>
        <s v="Margie"/>
        <s v="Heidi"/>
        <s v="Diego J"/>
        <s v="Enrique M Sr."/>
        <s v="Filip"/>
        <s v="Rosemary E."/>
        <s v="Jennifer R."/>
        <s v="Lauren E"/>
        <s v="Ashley M."/>
        <s v="Alison R."/>
        <s v="Madeleine"/>
        <s v="Kimberly"/>
        <s v="Jeremy J"/>
        <s v="Amy L."/>
        <s v="Karen L."/>
        <s v="Tennille"/>
        <s v="Justin E"/>
        <s v="Shalane"/>
        <s v="Jessica N."/>
        <s v="Melanie"/>
        <s v="Ruth Angelica"/>
        <s v="Una M"/>
        <s v="Taralyn"/>
        <s v="James A"/>
        <s v="Ning"/>
        <s v="Joel"/>
        <s v="Brittney"/>
        <s v="Sheila"/>
        <s v="Koji"/>
        <s v="Colleen M"/>
        <s v="Deedra G."/>
        <s v="Kulwinder"/>
        <s v="Ann M."/>
        <s v="Sarah E"/>
        <s v="Apryl J."/>
        <s v="Ilana"/>
        <s v="Karl"/>
        <s v="Will"/>
        <s v="Bradley D"/>
        <s v="Amy M"/>
        <s v="Matthew W."/>
        <s v="Tom"/>
        <s v="Wayne A."/>
        <s v="Nobuyori"/>
        <s v="Rich"/>
        <s v="Marcos S"/>
        <s v="Andy"/>
        <s v="Marcus B"/>
        <s v="Thomas K."/>
        <s v="Geoff"/>
        <s v="Chris J."/>
        <s v="Kate A."/>
        <s v="Kelli"/>
        <s v="Maggie M"/>
        <s v="Michelle L."/>
        <s v="Ashley K"/>
        <s v="Ryan K."/>
        <s v="Matthew J"/>
        <s v="Antonia G"/>
        <s v="Casondra L"/>
        <s v="Wendy"/>
        <s v="Laura F"/>
        <s v="Amelia F."/>
        <s v="Katie J"/>
        <s v="Mayumi"/>
        <s v="Vanessa"/>
        <s v="Natali N"/>
        <s v="Beth"/>
        <s v="Andee W."/>
        <s v="C Fred"/>
        <s v="Patrick Sr."/>
        <s v="Kelly M."/>
        <s v="Keila L"/>
        <s v="Zanae E"/>
        <s v="Jason L."/>
        <s v="Benjamin J."/>
        <s v="Erika"/>
        <s v="Chad"/>
        <s v="Matthew R"/>
        <s v="Orla"/>
        <s v="Shaista S"/>
        <s v="Julie A."/>
        <s v="Megumi"/>
        <s v="Skylar"/>
        <s v="Amanda L"/>
        <s v="Renee"/>
        <s v="Nellie A."/>
        <s v="Tamara"/>
        <s v="Aimee J."/>
        <s v="Suzanne"/>
        <s v="Kristin A."/>
        <s v="Bronwyn"/>
        <s v="Taylor J"/>
        <s v="Kimberly M."/>
        <s v="Joshua E."/>
        <s v="Andrew R"/>
        <s v="Francisco J. Sr."/>
        <s v="Rhonda"/>
        <s v="Miles J."/>
        <s v="Justyna I."/>
        <s v="Lucille"/>
        <s v="April"/>
        <s v="Alyssa"/>
        <s v="Jessica E."/>
        <s v="Emilie"/>
        <s v="Caitlin B."/>
        <s v="Joseph W"/>
        <s v="Leah L."/>
        <s v="Wayne L."/>
        <s v="Floris"/>
        <s v="Marc"/>
        <s v="Aharon N"/>
        <s v="Lawrence D."/>
        <s v="Malcolm"/>
        <s v="Anna E."/>
        <s v="Chia J."/>
        <s v="Laura A"/>
        <s v="Aditi"/>
        <s v="Leah A."/>
        <s v="Marianne"/>
        <s v="Carla"/>
        <s v="Oksana"/>
        <s v="Maria A."/>
        <s v="Lisa M"/>
        <s v="Steve Jr."/>
        <s v="Dale"/>
        <s v="Brittany A."/>
        <s v="Robert S"/>
        <s v="Ulrike"/>
        <s v="Katlyn A."/>
        <s v="Morgan B."/>
        <s v="Chandler"/>
        <s v="Silvana M."/>
        <s v="Natty"/>
        <s v="Nicholas T"/>
        <s v="Antony G"/>
        <s v="Cassandra"/>
        <s v="Rosemary C"/>
        <s v="Carrie A."/>
        <s v="Gerardo Sr."/>
        <s v="Matthew R."/>
        <s v="Meghan E"/>
        <s v="Lisa B"/>
        <s v="Jane R."/>
        <s v="Allison M"/>
        <s v="Philip J"/>
        <s v="Jillian A."/>
        <s v="Laura D"/>
        <s v="Megan E."/>
        <s v="Shannon J."/>
        <s v="Rachelle M"/>
        <s v="Brandon F"/>
        <s v="Danielle N"/>
        <s v="Bettina"/>
        <s v="Holli"/>
        <s v="Heather C"/>
        <s v="Thomas J"/>
        <s v="Graham"/>
        <s v="Garrett"/>
        <s v="Annabelle M"/>
        <s v="Daniel T."/>
        <s v="Deanne"/>
        <s v="Jasmine P."/>
        <s v="Tracie"/>
        <s v="Tristan D."/>
        <s v="Peiweng"/>
        <s v="Theresa M."/>
        <s v="Daniel J"/>
        <s v="Courtney M."/>
        <s v="Jose A."/>
        <s v="Jonathon M."/>
        <s v="Stephanie A"/>
        <s v="Krista"/>
        <s v="Jenessa"/>
        <s v="Ryan M."/>
        <s v="Amanda N."/>
        <s v="Teresa P."/>
        <s v="Dorian"/>
        <s v="Aberu"/>
        <s v="Anna E"/>
        <s v="Tania K."/>
        <s v="Valery L"/>
        <s v="Joanna G."/>
        <s v="Stefanie F."/>
        <s v="Liza J."/>
        <s v="Ian M."/>
        <s v="Claudia L."/>
        <s v="Jessica M"/>
        <s v="Billy Jr."/>
        <s v="Tim"/>
        <s v="Emma M"/>
        <s v="Bridget K."/>
        <s v="Gabriel"/>
        <s v="Natasha"/>
        <s v="Abby A."/>
        <s v="Mckendree"/>
        <s v="Joshua P"/>
        <s v="Erin C"/>
        <s v="Shure"/>
        <s v="Brenda"/>
        <s v="Joseph M"/>
        <s v="Stephen J."/>
        <s v="Kathya"/>
        <s v="Wesley"/>
        <s v="Jamie L."/>
        <s v="Alexandra"/>
        <s v="Rebecca J"/>
        <s v="Austin T."/>
        <s v="Jamie T"/>
        <s v="Matthew T."/>
        <s v="Gillian"/>
        <s v="Brenn E."/>
        <s v="Thomas A."/>
        <s v="Kevin J"/>
        <s v="William H. III"/>
        <s v="Gal"/>
        <s v="Anton"/>
        <s v="Yazmin"/>
        <s v="Florian"/>
        <s v="Karen L"/>
        <s v="Claire"/>
        <s v="Lynn M."/>
        <s v="Candice"/>
        <s v="Jennifer D"/>
        <s v="Devon R."/>
        <s v="Elena"/>
        <s v="Bert"/>
        <s v="John P."/>
        <s v="Daniel P"/>
        <s v="Lisa K."/>
        <s v="Kristine"/>
        <s v="Paul A"/>
        <s v="Milah B"/>
        <s v="Annette M."/>
        <s v="Yoko"/>
        <s v="Laura"/>
        <s v="Tess A."/>
        <s v="William G."/>
        <s v="Paige"/>
        <s v="Maria"/>
        <s v="Stephanie D"/>
        <s v="Sara M."/>
        <s v="Scott A."/>
        <s v="Brian A."/>
        <s v="Kaitlin R."/>
        <s v="Mohammad"/>
        <s v="Kelli M"/>
        <s v="Sheridan H"/>
        <s v="Sarah M."/>
        <s v="Laura J"/>
        <s v="Gisele"/>
        <s v="Myra L"/>
        <s v="Melissa M."/>
        <s v="Eleanor F."/>
        <s v="Kenneth"/>
        <s v="Robert G."/>
        <s v="Thomas C."/>
        <s v="Matthew J."/>
        <s v="Mallory D."/>
        <s v="Jamie"/>
        <s v="Ariell"/>
        <s v="Thomas B."/>
        <s v="Rachelle L"/>
        <s v="Colleen"/>
        <s v="Gregory A"/>
        <s v="Sara"/>
        <s v="Lucie J."/>
        <s v="Elizabeth S."/>
        <s v="Carma S"/>
        <s v="Francesca"/>
        <s v="Toshiyuki"/>
        <s v="Tom L."/>
        <s v="Julee"/>
        <s v="Christopher M."/>
        <s v="Ciaran"/>
        <s v="Makie"/>
        <s v="Emily E"/>
        <s v="Cary"/>
        <s v="Steven"/>
        <s v="Jose Antonio Sr."/>
        <s v="Tatiana"/>
        <s v="Dan T."/>
        <s v="Liisa A."/>
        <s v="Kathryn E."/>
        <s v="Maxwell"/>
        <s v="Pascale"/>
        <s v="Becca"/>
        <s v="Nicole R."/>
        <s v="David W"/>
        <s v="Grant"/>
        <s v="Sophia"/>
        <s v="Christina"/>
        <s v="Sam L."/>
        <s v="Haley R."/>
        <s v="Ethan"/>
        <s v="Andrew W"/>
        <s v="Mark G"/>
        <s v="Kasey E."/>
        <s v="Kristin M"/>
        <s v="Mary-Lynn B."/>
        <s v="Jamie A"/>
        <s v="Jeffrey A."/>
        <s v="Audrey"/>
        <s v="Jacob"/>
        <s v="Daniel S"/>
        <s v="Marc C."/>
        <s v="Mark S"/>
        <s v="Dara"/>
        <s v="Rachelle R"/>
        <s v="Brenda J"/>
        <s v="Sylvain"/>
        <s v="Kaitlin M"/>
        <s v="William R."/>
        <s v="Veronica"/>
        <s v="Warren"/>
        <s v="Daniela"/>
        <s v="Deirdre A"/>
        <s v="Mathias"/>
        <s v="Kurt"/>
        <s v="Alex F"/>
        <s v="Alice"/>
        <s v="Johannes Fiskerstand"/>
        <s v="Jon M"/>
        <s v="Fasil"/>
        <s v="Megan C."/>
        <s v="Lisa J."/>
        <s v="Doron P"/>
        <s v="Katharina"/>
        <s v="Carl"/>
        <s v="Kelsey J."/>
        <s v="Stephen A."/>
        <s v="Katie C"/>
        <s v="Melissa K"/>
        <s v="Kara H"/>
        <s v="Juan Carlos"/>
        <s v="John III"/>
        <s v="Sarah M"/>
        <s v="Kristin C"/>
        <s v="Casey M."/>
        <s v="Braulio"/>
        <s v="Anne-Marie"/>
        <s v="Samuel K."/>
        <s v="Yuki"/>
        <s v="Rafer"/>
        <s v="Erynn J."/>
        <s v="Mahesh"/>
        <s v="Stanley"/>
        <s v="Rachel M"/>
        <s v="Fritz"/>
        <s v="Claire M"/>
        <s v="Maria S."/>
        <s v="Katherine E"/>
        <s v="Roxanne"/>
        <s v="Israel"/>
        <s v="Samalya"/>
        <s v="Alicia"/>
        <s v="Sarah K."/>
        <s v="Guomin"/>
        <s v="Javier"/>
        <s v="Thomas S"/>
        <s v="Martha Patricia"/>
        <s v="Jennifer V."/>
        <s v="Michael W."/>
        <s v="Eddie C"/>
        <s v="Maxime M"/>
        <s v="Mark D"/>
        <s v="Justin M"/>
        <s v="Svetlana V."/>
        <s v="Jana L"/>
        <s v="Torrey C III"/>
        <s v="Jennifer D."/>
        <s v="Lana J"/>
        <s v="Rebecca E"/>
        <s v="Katie M."/>
        <s v="Elizabeth A."/>
        <s v="Annie J."/>
        <s v="Annie"/>
        <s v="Amy T"/>
        <s v="Katarina D"/>
        <s v="B.j."/>
        <s v="Alison"/>
        <s v="Neil K."/>
        <s v="Anne Hunter"/>
        <s v="Sandra"/>
        <s v="Rodney"/>
        <s v="Carl R"/>
        <s v="Maximilian"/>
        <s v="Eirik"/>
        <s v="Rik"/>
        <s v="Daniel G"/>
        <s v="Yannick"/>
        <s v="Sean R"/>
        <s v="Sara A."/>
        <s v="Thibaud"/>
        <s v="Gretchen K."/>
        <s v="Martina"/>
        <s v="Dustin J"/>
        <s v="Daniel V."/>
        <s v="Saeger"/>
        <s v="Buzunesh"/>
        <s v="Mirte"/>
        <s v="Kerry A."/>
        <s v="Christopher R."/>
        <s v="Elizabeth A"/>
        <s v="Jonathan P"/>
        <s v="Gina"/>
        <s v="Dino"/>
        <s v="Jan"/>
        <s v="Jonathan E."/>
        <s v="Mark A"/>
        <s v="Stan J"/>
        <s v="Jessica L."/>
        <s v="Krysta"/>
        <s v="Natascia"/>
        <s v="Monica"/>
        <s v="Kelly C"/>
        <s v="James V"/>
        <s v="Angie"/>
        <s v="Sabina"/>
        <s v="Amy C"/>
        <s v="Victoria U"/>
        <s v="Amelia B"/>
        <s v="Jackie J"/>
        <s v="Kerry"/>
        <s v="Cindy G."/>
        <s v="Gennaro"/>
        <s v="Terry"/>
        <s v="Patrick J"/>
        <s v="Keara"/>
        <s v="Katena"/>
        <s v="Bean K."/>
        <s v="Jan-Patrick"/>
        <s v="Jesse J"/>
        <s v="Lindsey M"/>
        <s v="Marguerite K."/>
        <s v="Travis"/>
        <s v="Ricky"/>
        <s v="Colleen L."/>
        <s v="Charlie A"/>
        <s v="Lauren C"/>
        <s v="Erik R"/>
        <s v="Thomas A"/>
        <s v="Jean-Marc"/>
        <s v="Kerry L"/>
        <s v="Ulrich"/>
        <s v="Justin P"/>
        <s v="Hannah E."/>
        <s v="Joseph P"/>
        <s v="Gina M"/>
        <s v="Shantel C."/>
        <s v="Jessica R"/>
        <s v="Robyn"/>
        <s v="Jessica F."/>
        <s v="Kelly A"/>
        <s v="Brooke E"/>
        <s v="Katelyn E."/>
        <s v="Eoghan"/>
        <s v="Pamela W"/>
        <s v="Lindsey M."/>
        <s v="Kassie"/>
        <s v="Ruben Dario"/>
        <s v="Lindsay M"/>
        <s v="Samuel H."/>
        <s v="Jenni"/>
        <s v="Estuardo F"/>
        <s v="Brett"/>
        <s v="Sharon E."/>
        <s v="Jacob W√¶ver"/>
        <s v="Brooke S."/>
        <s v="Kaye A."/>
        <s v="Daniel C."/>
        <s v="Laurie A"/>
        <s v="Shelby"/>
        <s v="Leticia"/>
        <s v="John S."/>
        <s v="Ashley N."/>
        <s v="Nelly S"/>
        <s v="Meredith S"/>
        <s v="Katherine A"/>
        <s v="Steve"/>
        <s v="Kate L."/>
        <s v="Katharine"/>
        <s v="Heather L"/>
        <s v="Desiree"/>
        <s v="Peter B."/>
        <s v="Adam C"/>
        <s v="Jon"/>
        <s v="Steven J"/>
        <s v="Jessica P."/>
        <s v="Arturo H."/>
        <s v="Ketil"/>
        <s v="Christi"/>
        <s v="Edivaldo B. Sr."/>
        <s v="Eve"/>
        <s v="Devin"/>
        <s v="Shaun R"/>
        <s v="Adrian"/>
        <s v="Mallory"/>
        <s v="Shawn E"/>
        <s v="Johann A"/>
        <s v="Robin M."/>
        <s v="Kyle K"/>
        <s v="Michael A."/>
        <s v="Byron A"/>
        <s v="Carine A"/>
        <s v="Lindsay A."/>
        <s v="Justin R"/>
        <s v="Ayako N."/>
        <s v="Emilee"/>
        <s v="Stephen M"/>
        <s v="Annemarie A"/>
        <s v="Ashley R"/>
        <s v="Leslie A"/>
        <s v="Mauricio J. Sr."/>
        <s v="Kieran"/>
        <s v="Zeke M."/>
        <s v="Chip"/>
        <s v="Miguel Angel Sr."/>
        <s v="Meghan"/>
        <s v="Millicent M"/>
        <s v="Kimberly K"/>
        <s v="Justin C"/>
        <s v="Tristan P."/>
        <s v="Traci A"/>
        <s v="Logan M"/>
        <s v="Tiffany A"/>
        <s v="Luke"/>
        <s v="Leigh"/>
        <s v="Yosuke"/>
        <s v="Jodi"/>
        <s v="Misti C"/>
        <s v="Angela J"/>
        <s v="Jonathan D."/>
        <s v="Adrian R."/>
        <s v="Jason A."/>
        <s v="Rachel"/>
        <s v="Susan"/>
        <s v="Cameron M."/>
        <s v="Claudia A."/>
        <s v="Nicole M."/>
        <s v="Jack"/>
        <s v="Jackie K."/>
        <s v="Tyler C"/>
        <s v="Yoshie"/>
        <s v="Lauren A"/>
        <s v="Mason D."/>
        <s v="Arturo"/>
        <s v="Jake"/>
        <s v="Alison L."/>
        <s v="Karen A."/>
        <s v="Thomas R. Jr."/>
        <s v="Ezra"/>
        <s v="Ari L."/>
        <s v="Fanny"/>
        <s v="Peter W. Sr."/>
        <s v="Catherine A"/>
        <s v="Janel N."/>
        <s v="Yann Kai"/>
        <s v="Zachary R."/>
        <s v="Alejandro Sr."/>
        <s v="Nicholas R."/>
        <s v="Michael D"/>
        <s v="Marina"/>
        <s v="Ross P"/>
        <s v="Aoife"/>
        <s v="Barry P."/>
        <s v="Maciej"/>
        <s v="Jerry D."/>
        <s v="Cathi"/>
        <s v="Alex M"/>
        <s v="Liang"/>
        <s v="Lexy"/>
        <s v="Samuel L"/>
        <s v="Spencer A."/>
        <s v="Rochelle"/>
        <s v="Paula"/>
        <s v="Madeline E."/>
        <s v="Maria Isabel"/>
        <s v="Arthur M."/>
        <s v="Joseph R."/>
        <s v="Sachiko"/>
        <s v="Ruben"/>
        <s v="Angela R."/>
        <s v="Chatham"/>
        <s v="Derek"/>
        <s v="Kalvin J."/>
        <s v="Barbara G."/>
        <s v="Sunny S"/>
        <s v="Scott M."/>
        <s v="Marisa A"/>
        <s v="Amy L"/>
        <s v="Jenna M"/>
        <s v="Lyazid"/>
        <s v="Lindsey A."/>
        <s v="Jennifer A"/>
        <s v="Leif S."/>
        <s v="Bo"/>
        <s v="Leah"/>
        <s v="Kara Lynne"/>
        <s v="Allie"/>
        <s v="Trasi"/>
        <s v="Fernando"/>
        <s v="Ieva"/>
        <s v="Drew L."/>
        <s v="Alexander G"/>
        <s v="Meaghan"/>
        <s v="Andrea K."/>
        <s v="Kris"/>
        <s v="Alden W"/>
        <s v="Suzanne M"/>
        <s v="Heidi Z."/>
        <s v="Fan"/>
        <s v="Chaiwat"/>
        <s v="Kerri"/>
        <s v="Nicholas G"/>
        <s v="Vasilis S"/>
        <s v="Colleen C."/>
        <s v="Annika"/>
        <s v="Nicholas C."/>
        <s v="Kelly K"/>
        <s v="Hannah"/>
        <s v="Patricio Sr."/>
        <s v="Robert B"/>
        <s v="Benjamin M"/>
        <s v="Eric R."/>
        <s v="Bob R"/>
        <s v="Stephanie J."/>
        <s v="Guillaume"/>
        <s v="Kaylee"/>
        <s v="Theresa"/>
        <s v="Travis G."/>
        <s v="Emma L."/>
        <s v="Linda"/>
        <s v="Owen R"/>
        <s v="Jacqueline"/>
        <s v="Yefeng"/>
        <s v="Ken"/>
        <s v="Annie E"/>
        <s v="Noel K."/>
        <s v="Federica"/>
        <s v="Pamela L"/>
        <s v="Andrew W."/>
        <s v="Randall"/>
        <s v="Azelie"/>
        <s v="Monica M."/>
        <s v="Katarina K."/>
        <s v="Stacey L."/>
        <s v="James C."/>
        <s v="Kim"/>
        <s v="Dariusz"/>
        <s v="Kristen"/>
        <s v="Jose Guadalupe P. Sr."/>
        <s v="Holly J"/>
        <s v="Tricity M"/>
        <s v="Sarah A"/>
        <s v="Lisa M."/>
        <s v="Tracy A."/>
        <s v="Trent"/>
        <s v="Julie"/>
        <s v="Sawomir"/>
        <s v="Micah"/>
        <s v="Kelly H."/>
        <s v="Lindsay M."/>
        <s v="Austen G"/>
        <s v="Tory J."/>
        <s v="Robert J."/>
        <s v="Steph"/>
        <s v="Kristina"/>
        <s v="Flo"/>
        <s v="Sarah P."/>
        <s v="Anabel"/>
        <s v="Ian"/>
        <s v="Richard J"/>
        <s v="Jacqueline N."/>
        <s v="Cindy"/>
        <s v="Marcia"/>
        <s v="Samantha R."/>
        <s v="John P"/>
        <s v="Isabelle"/>
        <s v="Neil"/>
        <s v="Nathan"/>
        <s v="Kelli N"/>
        <s v="Grant A"/>
        <s v="Jonathan C"/>
        <s v="Rachael M."/>
        <s v="Pilar"/>
        <s v="Kyle M"/>
        <s v="Christie"/>
        <s v="David A."/>
        <s v="Masahiro"/>
        <s v="Logan B."/>
        <s v="Stephanie L."/>
        <s v="Angela H"/>
        <s v="Britt K"/>
        <s v="Joyce R."/>
        <s v="Michaela L"/>
        <s v="Shalaleh"/>
        <s v="Zuzana"/>
        <s v="Daniel J."/>
        <s v="Matthew M"/>
        <s v="Nadine A."/>
        <s v="Peter J. Jr."/>
        <s v="Douglas W"/>
        <s v="Catherine"/>
        <s v="Youngseong"/>
        <s v="Brandon S."/>
        <s v="Sean P"/>
        <s v="Janez"/>
        <s v="John I. Jr."/>
        <s v="Deniz"/>
        <s v="Shannon L."/>
        <s v="Kaitlin M."/>
        <s v="Alfredo"/>
        <s v="Troy"/>
        <s v="Daniel C"/>
        <s v="Jennefer"/>
        <s v="Tracey L."/>
        <s v="Esther"/>
        <s v="Jackie"/>
        <s v="Timothy P."/>
        <s v="Hugo M"/>
        <s v="Daniel J. Jr."/>
        <s v="Rob"/>
        <s v="Austin D"/>
        <s v="Brittany"/>
        <s v="Becky G."/>
        <s v="Virginie"/>
        <s v="Allison A"/>
        <s v="Caleb"/>
        <s v="Zachariah"/>
        <s v="Patricia A"/>
        <s v="Breno"/>
        <s v="Takaya"/>
        <s v="Thomas IV"/>
        <s v="Bradley E"/>
        <s v="Ruby J"/>
        <s v="Bart"/>
        <s v="Robert A."/>
        <s v="Yemane Adhane"/>
        <s v="Jesse A."/>
        <s v="Bird"/>
        <s v="Patrick M."/>
        <s v="Yuri"/>
        <s v="Debbie"/>
        <s v="Daniell L"/>
        <s v="Janne"/>
        <s v="Elizabeth L"/>
        <s v="Stephanie C."/>
        <s v="Callie"/>
        <s v="Mary K."/>
        <s v="Samuel M."/>
        <s v="Tom J."/>
        <s v="Dougie J"/>
        <s v="Jeremiah H"/>
        <s v="Ashley J."/>
        <s v="Turner J."/>
        <s v="Roger"/>
        <s v="Pamela"/>
        <s v="Katherine H."/>
        <s v="Robin"/>
        <s v="Terri"/>
        <s v="Eddie"/>
        <s v="Joyce"/>
        <s v="Alison W."/>
        <s v="Tammara C"/>
        <s v="Dorota"/>
        <s v="Jose Norberto Sr."/>
        <s v="Bryant"/>
        <s v="Eduardo"/>
        <s v="Laura M."/>
        <s v="Melissa D."/>
        <s v="Dan C. Jr."/>
        <s v="Wesley C."/>
        <s v="Christin"/>
        <s v="Margaret P."/>
        <s v="Tiffany K"/>
        <s v="David M."/>
        <s v="Christine E"/>
        <s v="Donna"/>
        <s v="Rod"/>
        <s v="Joe"/>
        <s v="Kayleigh"/>
        <s v="Lorcan A."/>
        <s v="Billy"/>
        <s v="Paul M."/>
        <s v="Brenda M."/>
        <s v="Jeff H"/>
        <s v="Bernard"/>
        <s v="Bryn"/>
        <s v="Jay"/>
        <s v="Shelley"/>
        <s v="Jekaterina"/>
        <s v="Pauline"/>
        <s v="Aleah K"/>
        <s v="Mare"/>
        <s v="Amanda R"/>
        <s v="Murray W."/>
        <s v="Meghan P."/>
        <s v="Seth"/>
        <s v="Michael P."/>
        <s v="Russell M"/>
        <s v="Martin"/>
        <s v="Miles"/>
        <s v="Brock J"/>
        <s v="Stephen F."/>
        <s v="Missy"/>
        <s v="Lauren M"/>
        <s v="Apolo U."/>
        <s v="Alfons"/>
        <s v="Amber"/>
        <s v="Leah C."/>
        <s v="Lilia"/>
        <s v="Danny"/>
        <s v="Satomi"/>
        <s v="Peter T II"/>
        <s v="Manuel"/>
        <s v="Kindsey P."/>
        <s v="Thomas G."/>
        <s v="Kyle S"/>
        <s v="Alexander J."/>
        <s v="Dustin L"/>
        <s v="Chloe"/>
        <s v="Cailtlin"/>
        <s v="Chuy"/>
        <s v="Laurie B"/>
        <s v="Rachel B."/>
        <s v="Liza"/>
        <s v="Lindsay E."/>
        <s v="Kathleen M."/>
        <s v="Aya"/>
        <s v="Carolyn R"/>
        <s v="Bethany"/>
        <s v="Holly A"/>
        <s v="Ping"/>
        <s v="Emmett"/>
        <s v="Christopher L."/>
        <s v="Christopher P."/>
        <s v="Christopher W"/>
        <s v="Norman H."/>
        <s v="Tatyana K"/>
        <s v="Chrissy"/>
        <s v="Halle"/>
        <s v="Tara D."/>
        <s v="Rasim M"/>
        <s v="Dina"/>
        <s v="Caitrin"/>
        <s v="Adriana S"/>
        <s v="Kristen M"/>
        <s v="Alix"/>
        <s v="Kakushin"/>
        <s v="Michael J"/>
        <s v="Amanda C."/>
        <s v="Valur"/>
        <s v="Erica J"/>
        <s v="Lissa"/>
        <s v="Alyson"/>
        <s v="Chance B"/>
        <s v="Therese"/>
        <s v="Beau"/>
        <s v="Kelsey M"/>
        <s v="Gretchen"/>
        <s v="Nicholas E."/>
        <s v="Deborah"/>
        <s v="Chuck W. Jr."/>
        <s v="Amany"/>
        <s v="Kipling"/>
        <s v="Duncan"/>
        <s v="Louis C."/>
        <s v="Ildiko M."/>
        <s v="Melinda E."/>
        <s v="Ashley M"/>
        <s v="Sean P."/>
        <s v="Emily G"/>
        <s v="Danilo"/>
        <s v="Mikko"/>
        <s v="Paula C."/>
        <s v="Kirsten N."/>
        <s v="Christy"/>
        <s v="Jingjing"/>
        <s v="Morgan"/>
        <s v="Frankline"/>
        <s v="Laura T."/>
        <s v="Natalia"/>
        <s v="Jennifer L."/>
        <s v="Brooke"/>
        <s v="Jeremy M"/>
        <s v="Megan L."/>
        <s v="Marny"/>
        <s v="Benjamin L"/>
        <s v="Rob G"/>
        <s v="Stefanie A"/>
        <s v="Caroline F."/>
        <s v="Julia J."/>
        <s v="Bernat"/>
        <s v="Hicham"/>
        <s v="Elisabetta"/>
        <s v="Trevor N."/>
        <s v="Nancy"/>
        <s v="Allison R."/>
        <s v="Janae N."/>
        <s v="Nicole F"/>
        <s v="Krista L"/>
        <s v="Denise"/>
        <s v="Ariel"/>
        <s v="Rosalie"/>
        <s v="Vitaliy"/>
        <s v="Benjamin W."/>
        <s v="Massimiliano"/>
        <s v="Kiyokatsu"/>
        <s v="Julia M"/>
        <s v="Rhea"/>
        <s v="Shamus M."/>
        <s v="Mary Beth"/>
        <s v="Erin"/>
        <s v="Hallie"/>
        <s v="Paige P"/>
        <s v="Ji"/>
        <s v="Carissa A"/>
        <s v="Mona"/>
        <s v="Kristin R."/>
        <s v="Hilary K."/>
        <s v="Dominique"/>
        <s v="Carlos I"/>
        <s v="Sarah S"/>
        <s v="Shauna R."/>
        <s v="Lindsay J."/>
        <s v="Danya A."/>
        <s v="Lorraine"/>
        <s v="Jesus Sr."/>
        <s v="Catherine C."/>
        <s v="Evan"/>
        <s v="Nathan J"/>
        <s v="Marshall"/>
        <s v="Lavar"/>
        <s v="Charlie T."/>
        <s v="Arthur"/>
        <s v="Tammy"/>
        <s v="Lena"/>
        <s v="Valentina"/>
        <s v="Russell N."/>
        <s v="Scott R."/>
        <s v="Jose Francisco Sr."/>
        <s v="Paul J"/>
        <s v="Edward J."/>
        <s v="Patrick A."/>
        <s v="Geraint H"/>
        <s v="Dj"/>
        <s v="Zachary A"/>
        <s v="Brian W."/>
        <s v="Ellen L."/>
        <s v="Abigail R."/>
        <s v="Grace H"/>
        <s v="Caitie J."/>
        <s v="Ian T"/>
        <s v="Tadese"/>
        <s v="Dathan"/>
        <s v="Aaron R"/>
        <s v="Caitlin H."/>
        <s v="Harald E."/>
        <s v="Siobhan A."/>
        <s v="Andrea J."/>
        <s v="Rachel A."/>
        <s v="Kiersten"/>
        <s v="Lelisa"/>
        <s v="Chris C."/>
        <s v="Erik C."/>
        <s v="Shawn C"/>
        <s v="Vajin L."/>
        <s v="John K. Jr."/>
        <s v="Kevin J."/>
        <s v="Kirby W."/>
        <s v="J A"/>
        <s v="Dustin G."/>
        <s v="Anthony G"/>
        <s v="Eric N"/>
        <s v="Connor"/>
        <s v="Patrick H."/>
        <s v="Deborah L."/>
        <s v="Andrea K"/>
        <s v="Elleree"/>
        <s v="Brandon J"/>
        <s v="Nina Wavik Sr."/>
        <s v="Dani"/>
        <s v="Kathryn M."/>
        <s v="Trent A"/>
        <s v="Jennifer E"/>
        <s v="Tiffany A."/>
        <s v="Pat"/>
        <s v="Rebecca M."/>
        <s v="Ruth"/>
        <s v="Gregory S"/>
        <s v="Alexandra S"/>
        <s v="Hillary"/>
        <s v="Amy K."/>
        <s v="Maaikel"/>
        <s v="Christopher S."/>
        <s v="William R"/>
        <s v="Lyndsy"/>
        <s v="Anna"/>
        <s v="Eric S"/>
        <s v="Sonja"/>
        <s v="Martha L."/>
        <s v="Ryan C."/>
        <s v="Cliff"/>
        <s v="Blue"/>
        <s v="Jeffrey M"/>
        <s v="Mohd Syahidan"/>
        <s v="Christi A."/>
        <s v="Sandra K."/>
        <s v="Jerome"/>
        <s v="Julia R"/>
        <s v="Sean Henry"/>
        <s v="Abby L."/>
        <s v="Ali"/>
        <s v="Pierre"/>
        <s v="Alvaro Sr."/>
        <s v="Mark P."/>
        <s v="Mario Jr."/>
        <s v="Lusapho"/>
        <s v="Alan F"/>
        <s v="Jacob J"/>
        <s v="Jose Tomas"/>
        <s v="Mary Evan"/>
        <s v="Justin K."/>
        <s v="Roman"/>
        <s v="Evelyn L"/>
        <s v="Matthew S"/>
        <s v="Flannery"/>
        <s v="John T"/>
        <s v="Candice M"/>
        <s v="Theodore A."/>
        <s v="Lindy"/>
        <s v="Holly"/>
        <s v="Meghan K"/>
        <s v="Fred"/>
        <s v="Sebastian"/>
        <s v="Susan E"/>
        <s v="Katy"/>
        <s v="Juan D. Sr."/>
        <s v="Evan P"/>
        <s v="Aaron K"/>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 numFmtId="0">
      <sharedItems count="2">
        <s v="Yes"/>
        <s v="No"/>
      </sharedItems>
    </cacheField>
    <cacheField name="Weight Status" numFmtId="0">
      <sharedItems count="4">
        <s v="Obesity"/>
        <s v="Overweight"/>
        <s v="Normalweight"/>
        <s v="Underweight"/>
      </sharedItems>
    </cacheField>
    <cacheField name="Diabetes Status" numFmtId="0">
      <sharedItems count="3">
        <s v="Diabetes"/>
        <s v="Prediabetes"/>
        <s v="Normal"/>
      </sharedItems>
    </cacheField>
    <cacheField name="Date of Birth" numFmtId="166">
      <sharedItems containsSemiMixedTypes="0" containsNonDate="0" containsDate="1" containsString="0" minDate="1958-06-05T00:00:00" maxDate="2004-12-28T00:00:00"/>
    </cacheField>
    <cacheField name="Charges" numFmtId="169">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8" maxValue="65" count="48">
        <n v="55"/>
        <n v="46"/>
        <n v="53"/>
        <n v="32"/>
        <n v="34"/>
        <n v="61"/>
        <n v="29"/>
        <n v="65"/>
        <n v="60"/>
        <n v="44"/>
        <n v="64"/>
        <n v="58"/>
        <n v="62"/>
        <n v="59"/>
        <n v="52"/>
        <n v="63"/>
        <n v="54"/>
        <n v="45"/>
        <n v="47"/>
        <n v="38"/>
        <n v="49"/>
        <n v="30"/>
        <n v="23"/>
        <n v="56"/>
        <n v="48"/>
        <n v="35"/>
        <n v="57"/>
        <n v="43"/>
        <n v="36"/>
        <n v="51"/>
        <n v="50"/>
        <n v="26"/>
        <n v="39"/>
        <n v="40"/>
        <n v="31"/>
        <n v="24"/>
        <n v="42"/>
        <n v="20"/>
        <n v="28"/>
        <n v="41"/>
        <n v="19"/>
        <n v="37"/>
        <n v="33"/>
        <n v="21"/>
        <n v="25"/>
        <n v="18"/>
        <n v="27"/>
        <n v="22"/>
      </sharedItems>
    </cacheField>
  </cacheFields>
  <extLst>
    <ext xmlns:x14="http://schemas.microsoft.com/office/spreadsheetml/2009/9/main" uri="{725AE2AE-9491-48be-B2B4-4EB974FC3084}">
      <x14:pivotCacheDefinition pivotCacheId="705388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s v="Diabetes"/>
    <d v="1968-10-12T00:00:00"/>
    <x v="0"/>
    <s v="tier - 1"/>
    <s v="tier - 3"/>
    <s v="R1013"/>
    <n v="55"/>
  </r>
  <r>
    <s v="Id2"/>
    <s v="Matthew D"/>
    <n v="30.36"/>
    <n v="5.77"/>
    <s v="No"/>
    <s v="No"/>
    <x v="0"/>
    <n v="0"/>
    <x v="0"/>
    <x v="0"/>
    <s v="Prediabetes"/>
    <d v="1977-06-08T00:00:00"/>
    <x v="1"/>
    <s v="tier - 2"/>
    <s v="tier - 3"/>
    <s v="R1013"/>
    <n v="46"/>
  </r>
  <r>
    <s v="Id3"/>
    <s v="Phil"/>
    <n v="34.484999999999999"/>
    <n v="11.87"/>
    <s v="Yes"/>
    <s v="No"/>
    <x v="0"/>
    <n v="2"/>
    <x v="0"/>
    <x v="0"/>
    <s v="Normal"/>
    <d v="1970-09-11T00:00:00"/>
    <x v="2"/>
    <s v="tier - 1"/>
    <s v="tier - 1"/>
    <s v="R1012"/>
    <n v="53"/>
  </r>
  <r>
    <s v="Id4"/>
    <s v="Kelsey"/>
    <n v="38.094999999999999"/>
    <n v="6.05"/>
    <s v="No"/>
    <s v="No"/>
    <x v="0"/>
    <n v="0"/>
    <x v="0"/>
    <x v="0"/>
    <s v="Prediabetes"/>
    <d v="1991-06-06T00:00:00"/>
    <x v="3"/>
    <s v="tier - 1"/>
    <s v="tier - 3"/>
    <s v="R1024"/>
    <n v="32"/>
  </r>
  <r>
    <s v="Id5"/>
    <s v="Kristyn"/>
    <n v="35.53"/>
    <n v="5.45"/>
    <s v="No"/>
    <s v="No"/>
    <x v="0"/>
    <n v="0"/>
    <x v="0"/>
    <x v="0"/>
    <s v="Prediabetes"/>
    <d v="1989-06-19T00:00:00"/>
    <x v="4"/>
    <s v="tier - 1"/>
    <s v="tier - 2"/>
    <s v="R1012"/>
    <n v="34"/>
  </r>
  <r>
    <s v="Id6"/>
    <s v="Russell B."/>
    <n v="32.799999999999997"/>
    <n v="6.59"/>
    <s v="No"/>
    <s v="No"/>
    <x v="0"/>
    <n v="0"/>
    <x v="0"/>
    <x v="0"/>
    <s v="Diabetes"/>
    <d v="1962-08-04T00:00:00"/>
    <x v="5"/>
    <s v="tier - 1"/>
    <s v="tier - 3"/>
    <s v="R1011"/>
    <n v="61"/>
  </r>
  <r>
    <s v="Id7"/>
    <s v="Scott"/>
    <n v="36.4"/>
    <n v="6.07"/>
    <s v="No"/>
    <s v="No"/>
    <x v="0"/>
    <n v="0"/>
    <x v="0"/>
    <x v="0"/>
    <s v="Prediabetes"/>
    <d v="1994-10-27T00:00:00"/>
    <x v="6"/>
    <s v="tier - 1"/>
    <s v="tier - 3"/>
    <s v="R1011"/>
    <n v="29"/>
  </r>
  <r>
    <s v="Id8"/>
    <s v="Stephen"/>
    <n v="36.96"/>
    <n v="7.93"/>
    <s v="No"/>
    <s v="No"/>
    <x v="0"/>
    <n v="3"/>
    <x v="0"/>
    <x v="0"/>
    <s v="Diabetes"/>
    <d v="1958-06-27T00:00:00"/>
    <x v="7"/>
    <s v="tier - 2"/>
    <s v="tier - 2"/>
    <s v="R1013"/>
    <n v="65"/>
  </r>
  <r>
    <s v="Id9"/>
    <s v="Patrick R."/>
    <n v="41.14"/>
    <n v="9.58"/>
    <s v="Yes"/>
    <s v="No"/>
    <x v="1"/>
    <n v="1"/>
    <x v="0"/>
    <x v="0"/>
    <s v="Diabetes"/>
    <d v="1963-09-04T00:00:00"/>
    <x v="8"/>
    <s v="tier - 1"/>
    <s v="tier - 2"/>
    <s v="R1013"/>
    <n v="60"/>
  </r>
  <r>
    <s v="Id10"/>
    <s v="Brooke N."/>
    <n v="38.06"/>
    <n v="10.79"/>
    <s v="No"/>
    <s v="No"/>
    <x v="0"/>
    <n v="0"/>
    <x v="0"/>
    <x v="0"/>
    <s v="Diabetes"/>
    <d v="1978-12-29T00:00:00"/>
    <x v="9"/>
    <s v="tier - 1"/>
    <s v="tier - 2"/>
    <s v="R1013"/>
    <n v="44"/>
  </r>
  <r>
    <s v="Id11"/>
    <s v="Paola Andrea"/>
    <n v="37.700000000000003"/>
    <n v="5.96"/>
    <s v="Yes"/>
    <s v="No"/>
    <x v="0"/>
    <n v="2"/>
    <x v="0"/>
    <x v="0"/>
    <s v="Normal"/>
    <d v="1959-07-22T00:00:00"/>
    <x v="10"/>
    <s v="tier - 2"/>
    <s v="tier - 1"/>
    <s v="R1011"/>
    <n v="64"/>
  </r>
  <r>
    <s v="Id12"/>
    <s v="David"/>
    <n v="42.13"/>
    <n v="11.9"/>
    <s v="No"/>
    <s v="No"/>
    <x v="0"/>
    <n v="0"/>
    <x v="0"/>
    <x v="0"/>
    <s v="Normal"/>
    <d v="1965-10-27T00:00:00"/>
    <x v="11"/>
    <s v="tier - 1"/>
    <s v="tier - 2"/>
    <s v="R1013"/>
    <n v="58"/>
  </r>
  <r>
    <s v="Id13"/>
    <s v="Wade"/>
    <n v="40.92"/>
    <n v="8.41"/>
    <s v="No"/>
    <s v="No"/>
    <x v="0"/>
    <n v="0"/>
    <x v="0"/>
    <x v="0"/>
    <s v="Diabetes"/>
    <d v="1962-10-11T00:00:00"/>
    <x v="12"/>
    <s v="tier - 1"/>
    <s v="tier - 2"/>
    <s v="R1013"/>
    <n v="61"/>
  </r>
  <r>
    <s v="Id14"/>
    <s v="Franklin"/>
    <n v="40.564999999999998"/>
    <n v="7.02"/>
    <s v="No"/>
    <s v="No"/>
    <x v="0"/>
    <n v="0"/>
    <x v="0"/>
    <x v="0"/>
    <s v="Diabetes"/>
    <d v="1968-12-01T00:00:00"/>
    <x v="13"/>
    <s v="tier - 1"/>
    <s v="tier - 3"/>
    <s v="R1016"/>
    <n v="55"/>
  </r>
  <r>
    <s v="Id15"/>
    <s v="Leilani M."/>
    <n v="36.384999999999998"/>
    <n v="7.59"/>
    <s v="Yes"/>
    <s v="No"/>
    <x v="0"/>
    <n v="2"/>
    <x v="0"/>
    <x v="0"/>
    <s v="Diabetes"/>
    <d v="1961-12-21T00:00:00"/>
    <x v="14"/>
    <s v="tier - 1"/>
    <s v="tier - 3"/>
    <s v="R1024"/>
    <n v="62"/>
  </r>
  <r>
    <s v="Id16"/>
    <s v="Philippe"/>
    <n v="39.9"/>
    <n v="11.32"/>
    <s v="No"/>
    <s v="No"/>
    <x v="0"/>
    <n v="0"/>
    <x v="0"/>
    <x v="0"/>
    <s v="Diabetes"/>
    <d v="1962-08-27T00:00:00"/>
    <x v="15"/>
    <s v="tier - 1"/>
    <s v="tier - 3"/>
    <s v="R1011"/>
    <n v="61"/>
  </r>
  <r>
    <s v="Id17"/>
    <s v="Jennifer A."/>
    <n v="33.799999999999997"/>
    <n v="7.67"/>
    <s v="No"/>
    <s v="No"/>
    <x v="0"/>
    <n v="3"/>
    <x v="0"/>
    <x v="0"/>
    <s v="Normal"/>
    <d v="1958-11-16T00:00:00"/>
    <x v="16"/>
    <s v="tier - 2"/>
    <s v="tier - 3"/>
    <s v="R1011"/>
    <n v="65"/>
  </r>
  <r>
    <s v="Id18"/>
    <s v="Christina M."/>
    <n v="36.765000000000001"/>
    <n v="7.29"/>
    <s v="Yes"/>
    <s v="No"/>
    <x v="1"/>
    <n v="1"/>
    <x v="0"/>
    <x v="0"/>
    <s v="Normal"/>
    <d v="1963-08-05T00:00:00"/>
    <x v="17"/>
    <s v="tier - 1"/>
    <s v="tier - 3"/>
    <s v="R1024"/>
    <n v="60"/>
  </r>
  <r>
    <s v="Id19"/>
    <s v="Said Sr."/>
    <n v="36.954999999999998"/>
    <n v="4.72"/>
    <s v="Yes"/>
    <s v="No"/>
    <x v="0"/>
    <n v="1"/>
    <x v="0"/>
    <x v="0"/>
    <s v="Normal"/>
    <d v="1964-11-07T00:00:00"/>
    <x v="18"/>
    <s v="tier - 1"/>
    <s v="tier - 3"/>
    <s v="R1012"/>
    <n v="59"/>
  </r>
  <r>
    <s v="Id20"/>
    <s v="John"/>
    <n v="42.9"/>
    <n v="11.41"/>
    <s v="No"/>
    <s v="No"/>
    <x v="0"/>
    <n v="0"/>
    <x v="0"/>
    <x v="0"/>
    <s v="Normal"/>
    <d v="1971-09-27T00:00:00"/>
    <x v="19"/>
    <s v="tier - 1"/>
    <s v="tier - 2"/>
    <s v="R1013"/>
    <n v="52"/>
  </r>
  <r>
    <s v="Id21"/>
    <s v="Myles"/>
    <n v="36.299999999999997"/>
    <n v="11.5"/>
    <s v="Yes"/>
    <s v="No"/>
    <x v="0"/>
    <n v="2"/>
    <x v="0"/>
    <x v="0"/>
    <s v="Normal"/>
    <d v="1961-06-13T00:00:00"/>
    <x v="20"/>
    <s v="tier - 1"/>
    <s v="tier - 3"/>
    <s v="R1011"/>
    <n v="62"/>
  </r>
  <r>
    <s v="Id22"/>
    <s v="Madelyn C"/>
    <n v="32.200000000000003"/>
    <n v="6.22"/>
    <s v="Yes"/>
    <s v="No"/>
    <x v="0"/>
    <n v="2"/>
    <x v="0"/>
    <x v="0"/>
    <s v="Prediabetes"/>
    <d v="1959-10-04T00:00:00"/>
    <x v="21"/>
    <s v="tier - 2"/>
    <s v="tier - 1"/>
    <s v="R1011"/>
    <n v="64"/>
  </r>
  <r>
    <s v="Id23"/>
    <s v="Nicole"/>
    <n v="31.3"/>
    <n v="11.38"/>
    <s v="No"/>
    <s v="No"/>
    <x v="0"/>
    <n v="3"/>
    <x v="0"/>
    <x v="0"/>
    <s v="Diabetes"/>
    <d v="1958-09-03T00:00:00"/>
    <x v="22"/>
    <s v="tier - 2"/>
    <s v="tier - 1"/>
    <s v="R1011"/>
    <n v="65"/>
  </r>
  <r>
    <s v="Id24"/>
    <s v="Eric A."/>
    <n v="41.8"/>
    <n v="7.89"/>
    <s v="Yes"/>
    <s v="No"/>
    <x v="0"/>
    <n v="2"/>
    <x v="0"/>
    <x v="0"/>
    <s v="Normal"/>
    <d v="1970-12-28T00:00:00"/>
    <x v="23"/>
    <s v="tier - 1"/>
    <s v="tier - 2"/>
    <s v="R1013"/>
    <n v="52"/>
  </r>
  <r>
    <s v="Id25"/>
    <s v="Emiliano I."/>
    <n v="35.090000000000003"/>
    <n v="4.38"/>
    <s v="Yes"/>
    <s v="No"/>
    <x v="0"/>
    <n v="2"/>
    <x v="0"/>
    <x v="0"/>
    <s v="Prediabetes"/>
    <d v="1959-07-14T00:00:00"/>
    <x v="24"/>
    <s v="tier - 2"/>
    <s v="tier - 1"/>
    <s v="R1013"/>
    <n v="64"/>
  </r>
  <r>
    <s v="Id26"/>
    <s v="Adam"/>
    <n v="33.880000000000003"/>
    <n v="7.01"/>
    <s v="No"/>
    <s v="No"/>
    <x v="0"/>
    <n v="3"/>
    <x v="0"/>
    <x v="0"/>
    <s v="Diabetes"/>
    <d v="1958-09-15T00:00:00"/>
    <x v="25"/>
    <s v="tier - 2"/>
    <s v="tier - 3"/>
    <s v="R1013"/>
    <n v="65"/>
  </r>
  <r>
    <s v="Id27"/>
    <s v="Zach"/>
    <n v="30.875"/>
    <n v="11.88"/>
    <s v="No"/>
    <s v="No"/>
    <x v="0"/>
    <n v="0"/>
    <x v="0"/>
    <x v="0"/>
    <s v="Diabetes"/>
    <d v="1960-11-17T00:00:00"/>
    <x v="26"/>
    <s v="tier - 1"/>
    <s v="tier - 1"/>
    <s v="R1012"/>
    <n v="63"/>
  </r>
  <r>
    <s v="Id28"/>
    <s v="Stephanie W."/>
    <n v="36.86"/>
    <n v="5.19"/>
    <s v="Yes"/>
    <s v="No"/>
    <x v="1"/>
    <n v="1"/>
    <x v="0"/>
    <x v="0"/>
    <s v="Prediabetes"/>
    <d v="1969-06-23T00:00:00"/>
    <x v="27"/>
    <s v="tier - 1"/>
    <s v="tier - 3"/>
    <s v="R1012"/>
    <n v="54"/>
  </r>
  <r>
    <s v="Id29"/>
    <s v="Stephen"/>
    <n v="35.86"/>
    <n v="6.74"/>
    <s v="Yes"/>
    <s v="No"/>
    <x v="0"/>
    <n v="2"/>
    <x v="0"/>
    <x v="0"/>
    <s v="Diabetes"/>
    <d v="1961-08-08T00:00:00"/>
    <x v="28"/>
    <s v="tier - 1"/>
    <s v="tier - 1"/>
    <s v="R1013"/>
    <n v="62"/>
  </r>
  <r>
    <s v="Id30"/>
    <s v="Natalie"/>
    <n v="37.049999999999997"/>
    <n v="8.44"/>
    <s v="No"/>
    <s v="No"/>
    <x v="0"/>
    <n v="0"/>
    <x v="0"/>
    <x v="0"/>
    <s v="Diabetes"/>
    <d v="1971-12-06T00:00:00"/>
    <x v="29"/>
    <s v="tier - 1"/>
    <s v="tier - 3"/>
    <s v="R1024"/>
    <n v="52"/>
  </r>
  <r>
    <s v="Id31"/>
    <s v="Nicole J."/>
    <n v="43.89"/>
    <n v="8.7100000000000009"/>
    <s v="No"/>
    <s v="No"/>
    <x v="0"/>
    <n v="0"/>
    <x v="0"/>
    <x v="0"/>
    <s v="Diabetes"/>
    <d v="1978-08-17T00:00:00"/>
    <x v="30"/>
    <s v="tier - 1"/>
    <s v="tier - 1"/>
    <s v="R1013"/>
    <n v="45"/>
  </r>
  <r>
    <s v="Id32"/>
    <s v="Jefferson D"/>
    <n v="42.35"/>
    <n v="5.08"/>
    <s v="Yes"/>
    <s v="No"/>
    <x v="0"/>
    <n v="0"/>
    <x v="0"/>
    <x v="0"/>
    <s v="Prediabetes"/>
    <d v="1976-12-02T00:00:00"/>
    <x v="31"/>
    <s v="tier - 1"/>
    <s v="tier - 3"/>
    <s v="R1013"/>
    <n v="47"/>
  </r>
  <r>
    <s v="Id33"/>
    <s v="Brendan D."/>
    <n v="31.35"/>
    <n v="6.86"/>
    <s v="No"/>
    <s v="No"/>
    <x v="0"/>
    <n v="0"/>
    <x v="0"/>
    <x v="0"/>
    <s v="Diabetes"/>
    <d v="1962-12-04T00:00:00"/>
    <x v="32"/>
    <s v="tier - 1"/>
    <s v="tier - 1"/>
    <s v="R1012"/>
    <n v="61"/>
  </r>
  <r>
    <s v="Id34"/>
    <s v="Courtney"/>
    <n v="47.6"/>
    <n v="5.95"/>
    <s v="Yes"/>
    <s v="No"/>
    <x v="0"/>
    <n v="0"/>
    <x v="0"/>
    <x v="0"/>
    <s v="Prediabetes"/>
    <d v="1985-09-30T00:00:00"/>
    <x v="33"/>
    <s v="tier - 2"/>
    <s v="tier - 3"/>
    <s v="R1011"/>
    <n v="38"/>
  </r>
  <r>
    <s v="Id35"/>
    <s v="Sydney L."/>
    <n v="46.2"/>
    <n v="6.09"/>
    <s v="No"/>
    <s v="No"/>
    <x v="1"/>
    <n v="1"/>
    <x v="0"/>
    <x v="0"/>
    <s v="Prediabetes"/>
    <d v="1979-08-12T00:00:00"/>
    <x v="34"/>
    <s v="tier - 2"/>
    <s v="tier - 1"/>
    <s v="R1013"/>
    <n v="44"/>
  </r>
  <r>
    <s v="Id36"/>
    <s v="Julien"/>
    <n v="32.015000000000001"/>
    <n v="11.75"/>
    <s v="No"/>
    <s v="No"/>
    <x v="0"/>
    <n v="0"/>
    <x v="0"/>
    <x v="0"/>
    <s v="Diabetes"/>
    <d v="1960-12-21T00:00:00"/>
    <x v="35"/>
    <s v="tier - 2"/>
    <s v="tier - 2"/>
    <s v="R1016"/>
    <n v="63"/>
  </r>
  <r>
    <s v="Id37"/>
    <s v="Ryan M"/>
    <n v="40.564999999999998"/>
    <n v="7.37"/>
    <s v="No"/>
    <s v="No"/>
    <x v="0"/>
    <n v="0"/>
    <x v="0"/>
    <x v="0"/>
    <s v="Diabetes"/>
    <d v="1974-08-09T00:00:00"/>
    <x v="36"/>
    <s v="tier - 2"/>
    <s v="tier - 2"/>
    <s v="R1012"/>
    <n v="49"/>
  </r>
  <r>
    <s v="Id38"/>
    <s v="Anna H."/>
    <n v="32.450000000000003"/>
    <n v="11.91"/>
    <s v="No"/>
    <s v="No"/>
    <x v="0"/>
    <n v="0"/>
    <x v="0"/>
    <x v="0"/>
    <s v="Diabetes"/>
    <d v="1962-12-17T00:00:00"/>
    <x v="37"/>
    <s v="tier - 2"/>
    <s v="tier - 2"/>
    <s v="R1013"/>
    <n v="61"/>
  </r>
  <r>
    <s v="Id39"/>
    <s v="Samantha"/>
    <n v="34.96"/>
    <n v="6.52"/>
    <s v="No"/>
    <s v="No"/>
    <x v="0"/>
    <n v="0"/>
    <x v="0"/>
    <x v="0"/>
    <s v="Normal"/>
    <d v="1971-08-13T00:00:00"/>
    <x v="38"/>
    <s v="tier - 2"/>
    <s v="tier - 3"/>
    <s v="R1024"/>
    <n v="52"/>
  </r>
  <r>
    <s v="Id40"/>
    <s v="Robert"/>
    <n v="35.5"/>
    <n v="5.14"/>
    <s v="No"/>
    <s v="No"/>
    <x v="1"/>
    <n v="1"/>
    <x v="0"/>
    <x v="0"/>
    <s v="Normal"/>
    <d v="1993-10-11T00:00:00"/>
    <x v="39"/>
    <s v="tier - 2"/>
    <s v="tier - 2"/>
    <s v="R1011"/>
    <n v="30"/>
  </r>
  <r>
    <s v="Id41"/>
    <s v="James R."/>
    <n v="52.58"/>
    <n v="4.1900000000000004"/>
    <s v="No"/>
    <s v="yes"/>
    <x v="0"/>
    <n v="1"/>
    <x v="0"/>
    <x v="0"/>
    <s v="Prediabetes"/>
    <d v="2000-08-02T00:00:00"/>
    <x v="40"/>
    <s v="tier - 2"/>
    <s v="tier - 3"/>
    <s v="R1013"/>
    <n v="23"/>
  </r>
  <r>
    <s v="Id42"/>
    <s v="Roseann"/>
    <n v="35.200000000000003"/>
    <n v="11.68"/>
    <s v="Yes"/>
    <s v="No"/>
    <x v="0"/>
    <n v="0"/>
    <x v="0"/>
    <x v="0"/>
    <s v="Normal"/>
    <d v="1967-09-14T00:00:00"/>
    <x v="41"/>
    <s v="tier - 2"/>
    <s v="tier - 3"/>
    <s v="R1013"/>
    <n v="56"/>
  </r>
  <r>
    <s v="Id43"/>
    <s v="Nicole"/>
    <n v="38.06"/>
    <n v="6.98"/>
    <s v="No"/>
    <s v="No"/>
    <x v="0"/>
    <n v="0"/>
    <x v="0"/>
    <x v="0"/>
    <s v="Normal"/>
    <d v="1971-10-29T00:00:00"/>
    <x v="42"/>
    <s v="tier - 2"/>
    <s v="tier - 2"/>
    <s v="R1013"/>
    <n v="52"/>
  </r>
  <r>
    <s v="Id44"/>
    <s v="Spencer"/>
    <n v="34.21"/>
    <n v="8.34"/>
    <s v="No"/>
    <s v="No"/>
    <x v="0"/>
    <n v="0"/>
    <x v="0"/>
    <x v="0"/>
    <s v="Diabetes"/>
    <d v="1968-11-24T00:00:00"/>
    <x v="43"/>
    <s v="tier - 2"/>
    <s v="tier - 1"/>
    <s v="R1013"/>
    <n v="55"/>
  </r>
  <r>
    <s v="Id45"/>
    <s v="Eric W"/>
    <n v="38.94"/>
    <n v="8.49"/>
    <s v="Yes"/>
    <s v="No"/>
    <x v="0"/>
    <n v="1"/>
    <x v="0"/>
    <x v="0"/>
    <s v="Diabetes"/>
    <d v="1975-06-01T00:00:00"/>
    <x v="44"/>
    <s v="tier - 2"/>
    <s v="tier - 2"/>
    <s v="R1013"/>
    <n v="48"/>
  </r>
  <r>
    <s v="Id46"/>
    <s v="Brianna L"/>
    <n v="30.21"/>
    <n v="5.34"/>
    <s v="Yes"/>
    <s v="No"/>
    <x v="0"/>
    <n v="1"/>
    <x v="0"/>
    <x v="0"/>
    <s v="Prediabetes"/>
    <d v="1988-07-16T00:00:00"/>
    <x v="45"/>
    <s v="tier - 2"/>
    <s v="tier - 1"/>
    <s v="R1012"/>
    <n v="35"/>
  </r>
  <r>
    <s v="Id47"/>
    <s v="Thomas J."/>
    <n v="33.630000000000003"/>
    <n v="4.43"/>
    <s v="Yes"/>
    <s v="No"/>
    <x v="0"/>
    <n v="2"/>
    <x v="0"/>
    <x v="0"/>
    <s v="Prediabetes"/>
    <d v="1966-10-05T00:00:00"/>
    <x v="46"/>
    <s v="tier - 2"/>
    <s v="tier - 2"/>
    <s v="R1012"/>
    <n v="57"/>
  </r>
  <r>
    <s v="Id48"/>
    <s v="Melissa L"/>
    <n v="40.369999999999997"/>
    <n v="4.47"/>
    <s v="No"/>
    <s v="No"/>
    <x v="0"/>
    <n v="0"/>
    <x v="0"/>
    <x v="0"/>
    <s v="Prediabetes"/>
    <d v="1980-11-10T00:00:00"/>
    <x v="47"/>
    <s v="tier - 2"/>
    <s v="tier - 1"/>
    <s v="R1013"/>
    <n v="43"/>
  </r>
  <r>
    <s v="Id49"/>
    <s v="Flavio"/>
    <n v="53.09"/>
    <n v="4.82"/>
    <s v="Yes"/>
    <s v="No"/>
    <x v="0"/>
    <n v="2"/>
    <x v="0"/>
    <x v="0"/>
    <s v="Prediabetes"/>
    <d v="1966-07-02T00:00:00"/>
    <x v="48"/>
    <s v="tier - 2"/>
    <s v="tier - 3"/>
    <s v="R1012"/>
    <n v="57"/>
  </r>
  <r>
    <s v="Id50"/>
    <s v="Ryan"/>
    <n v="31.79"/>
    <n v="5.51"/>
    <s v="Yes"/>
    <s v="No"/>
    <x v="0"/>
    <n v="2"/>
    <x v="0"/>
    <x v="0"/>
    <s v="Prediabetes"/>
    <d v="1966-10-25T00:00:00"/>
    <x v="49"/>
    <s v="tier - 2"/>
    <s v="tier - 2"/>
    <s v="R1013"/>
    <n v="57"/>
  </r>
  <r>
    <s v="Id51"/>
    <s v="Anthony J."/>
    <n v="41.895000000000003"/>
    <n v="10.87"/>
    <s v="Yes"/>
    <s v="No"/>
    <x v="0"/>
    <n v="1"/>
    <x v="0"/>
    <x v="0"/>
    <s v="Diabetes"/>
    <d v="1986-12-29T00:00:00"/>
    <x v="50"/>
    <s v="tier - 2"/>
    <s v="tier - 1"/>
    <s v="R1015"/>
    <n v="36"/>
  </r>
  <r>
    <s v="Id52"/>
    <s v="Alex"/>
    <n v="31.16"/>
    <n v="9.34"/>
    <s v="No"/>
    <s v="No"/>
    <x v="0"/>
    <n v="0"/>
    <x v="0"/>
    <x v="0"/>
    <s v="Normal"/>
    <d v="1965-08-22T00:00:00"/>
    <x v="51"/>
    <s v="tier - 2"/>
    <s v="tier - 2"/>
    <s v="R1012"/>
    <n v="58"/>
  </r>
  <r>
    <s v="Id53"/>
    <s v="David"/>
    <n v="34.104999999999997"/>
    <n v="5.03"/>
    <s v="Yes"/>
    <s v="No"/>
    <x v="1"/>
    <n v="1"/>
    <x v="0"/>
    <x v="0"/>
    <s v="Normal"/>
    <d v="1969-12-03T00:00:00"/>
    <x v="52"/>
    <s v="tier - 2"/>
    <s v="tier - 2"/>
    <s v="R1016"/>
    <n v="54"/>
  </r>
  <r>
    <s v="Id54"/>
    <s v="Andrew B"/>
    <n v="51.93"/>
    <n v="11.05"/>
    <s v="No"/>
    <s v="No"/>
    <x v="0"/>
    <n v="0"/>
    <x v="0"/>
    <x v="0"/>
    <s v="Normal"/>
    <d v="1965-11-29T00:00:00"/>
    <x v="53"/>
    <s v="tier - 2"/>
    <s v="tier - 2"/>
    <s v="R1011"/>
    <n v="58"/>
  </r>
  <r>
    <s v="Id55"/>
    <s v="Dara E"/>
    <n v="38.950000000000003"/>
    <n v="11.95"/>
    <s v="No"/>
    <s v="No"/>
    <x v="0"/>
    <n v="0"/>
    <x v="0"/>
    <x v="0"/>
    <s v="Normal"/>
    <d v="1978-11-04T00:00:00"/>
    <x v="54"/>
    <s v="tier - 1"/>
    <s v="tier - 2"/>
    <s v="R1012"/>
    <n v="45"/>
  </r>
  <r>
    <s v="Id56"/>
    <s v="Inna"/>
    <n v="36.630000000000003"/>
    <n v="7.72"/>
    <s v="Yes"/>
    <s v="No"/>
    <x v="0"/>
    <n v="1"/>
    <x v="0"/>
    <x v="0"/>
    <s v="Normal"/>
    <d v="1975-10-23T00:00:00"/>
    <x v="55"/>
    <s v="tier - 1"/>
    <s v="tier - 3"/>
    <s v="R1013"/>
    <n v="48"/>
  </r>
  <r>
    <s v="Id57"/>
    <s v="Ari"/>
    <n v="34.200000000000003"/>
    <n v="5.75"/>
    <s v="No"/>
    <s v="No"/>
    <x v="0"/>
    <n v="2"/>
    <x v="0"/>
    <x v="0"/>
    <s v="Normal"/>
    <d v="1972-09-10T00:00:00"/>
    <x v="56"/>
    <s v="tier - 1"/>
    <s v="tier - 1"/>
    <s v="R1011"/>
    <n v="51"/>
  </r>
  <r>
    <s v="Id58"/>
    <s v="Lindsey"/>
    <n v="50.63"/>
    <n v="11.89"/>
    <s v="No"/>
    <s v="No"/>
    <x v="0"/>
    <n v="0"/>
    <x v="0"/>
    <x v="0"/>
    <s v="Normal"/>
    <d v="1965-10-29T00:00:00"/>
    <x v="57"/>
    <s v="tier - 1"/>
    <s v="tier - 2"/>
    <s v="R1011"/>
    <n v="58"/>
  </r>
  <r>
    <s v="Id59"/>
    <s v="Kenny"/>
    <n v="36.479999999999997"/>
    <n v="6.2"/>
    <s v="No"/>
    <s v="No"/>
    <x v="0"/>
    <n v="0"/>
    <x v="0"/>
    <x v="0"/>
    <s v="Prediabetes"/>
    <d v="1977-10-21T00:00:00"/>
    <x v="58"/>
    <s v="tier - 1"/>
    <s v="tier - 2"/>
    <s v="R1012"/>
    <n v="46"/>
  </r>
  <r>
    <s v="Id60"/>
    <s v="Louise"/>
    <n v="54.82"/>
    <n v="10.61"/>
    <s v="No"/>
    <s v="No"/>
    <x v="0"/>
    <n v="0"/>
    <x v="0"/>
    <x v="0"/>
    <s v="Diabetes"/>
    <d v="1971-11-03T00:00:00"/>
    <x v="59"/>
    <s v="tier - 1"/>
    <s v="tier - 3"/>
    <s v="R1011"/>
    <n v="52"/>
  </r>
  <r>
    <s v="Id61"/>
    <s v="Cameron"/>
    <n v="38.06"/>
    <n v="6.04"/>
    <s v="No"/>
    <s v="No"/>
    <x v="1"/>
    <n v="1"/>
    <x v="0"/>
    <x v="0"/>
    <s v="Normal"/>
    <d v="1979-12-27T00:00:00"/>
    <x v="60"/>
    <s v="tier - 1"/>
    <s v="tier - 3"/>
    <s v="R1013"/>
    <n v="43"/>
  </r>
  <r>
    <s v="Id62"/>
    <s v="Katie T."/>
    <n v="51.48"/>
    <n v="9.33"/>
    <s v="Yes"/>
    <s v="No"/>
    <x v="0"/>
    <n v="0"/>
    <x v="0"/>
    <x v="0"/>
    <s v="Diabetes"/>
    <d v="1967-06-27T00:00:00"/>
    <x v="61"/>
    <s v="tier - 1"/>
    <s v="tier - 3"/>
    <s v="R1011"/>
    <n v="56"/>
  </r>
  <r>
    <s v="Id63"/>
    <s v="Casey"/>
    <n v="52.06"/>
    <n v="11.47"/>
    <s v="No"/>
    <s v="No"/>
    <x v="0"/>
    <n v="0"/>
    <x v="0"/>
    <x v="0"/>
    <s v="Normal"/>
    <d v="1968-08-03T00:00:00"/>
    <x v="62"/>
    <s v="tier - 1"/>
    <s v="tier - 2"/>
    <s v="R1011"/>
    <n v="55"/>
  </r>
  <r>
    <s v="Id64"/>
    <s v="David"/>
    <n v="30.684999999999999"/>
    <n v="7.02"/>
    <s v="Yes"/>
    <s v="No"/>
    <x v="0"/>
    <n v="0"/>
    <x v="0"/>
    <x v="0"/>
    <s v="Normal"/>
    <d v="1967-06-28T00:00:00"/>
    <x v="63"/>
    <s v="tier - 1"/>
    <s v="tier - 2"/>
    <s v="R1016"/>
    <n v="56"/>
  </r>
  <r>
    <s v="Id65"/>
    <s v="Bryson C."/>
    <n v="36.08"/>
    <n v="8.8000000000000007"/>
    <s v="Yes"/>
    <s v="No"/>
    <x v="0"/>
    <n v="1"/>
    <x v="0"/>
    <x v="0"/>
    <s v="Normal"/>
    <d v="1975-08-15T00:00:00"/>
    <x v="64"/>
    <s v="tier - 1"/>
    <s v="tier - 3"/>
    <s v="R1013"/>
    <n v="48"/>
  </r>
  <r>
    <s v="Id66"/>
    <s v="Megan"/>
    <n v="54.99"/>
    <n v="8.68"/>
    <s v="No"/>
    <s v="No"/>
    <x v="0"/>
    <n v="2"/>
    <x v="0"/>
    <x v="0"/>
    <s v="Diabetes"/>
    <d v="1973-09-18T00:00:00"/>
    <x v="65"/>
    <s v="tier - 1"/>
    <s v="tier - 1"/>
    <s v="R1011"/>
    <n v="50"/>
  </r>
  <r>
    <s v="Id67"/>
    <s v="Daniel"/>
    <n v="35.97"/>
    <n v="6.12"/>
    <s v="No"/>
    <s v="No"/>
    <x v="1"/>
    <n v="1"/>
    <x v="0"/>
    <x v="0"/>
    <s v="Prediabetes"/>
    <d v="1979-07-03T00:00:00"/>
    <x v="66"/>
    <s v="tier - 1"/>
    <s v="tier - 1"/>
    <s v="R1013"/>
    <n v="44"/>
  </r>
  <r>
    <s v="Id68"/>
    <s v="Steven M."/>
    <n v="45.54"/>
    <n v="5.4"/>
    <s v="Yes"/>
    <s v="No"/>
    <x v="1"/>
    <n v="1"/>
    <x v="0"/>
    <x v="0"/>
    <s v="Normal"/>
    <d v="1997-12-09T00:00:00"/>
    <x v="67"/>
    <s v="tier - 1"/>
    <s v="tier - 3"/>
    <s v="R1013"/>
    <n v="26"/>
  </r>
  <r>
    <s v="Id69"/>
    <s v="Jenna L."/>
    <n v="35.53"/>
    <n v="4.3600000000000003"/>
    <s v="Yes"/>
    <s v="No"/>
    <x v="0"/>
    <n v="0"/>
    <x v="0"/>
    <x v="0"/>
    <s v="Normal"/>
    <d v="1976-11-28T00:00:00"/>
    <x v="68"/>
    <s v="tier - 1"/>
    <s v="tier - 1"/>
    <s v="R1024"/>
    <n v="47"/>
  </r>
  <r>
    <s v="Id70"/>
    <s v="Freeman"/>
    <n v="30.8"/>
    <n v="9.77"/>
    <s v="No"/>
    <s v="No"/>
    <x v="0"/>
    <n v="0"/>
    <x v="0"/>
    <x v="0"/>
    <s v="Diabetes"/>
    <d v="1968-12-19T00:00:00"/>
    <x v="69"/>
    <s v="tier - 1"/>
    <s v="tier - 3"/>
    <s v="R1013"/>
    <n v="55"/>
  </r>
  <r>
    <s v="Id71"/>
    <s v="Jeff"/>
    <n v="38.39"/>
    <n v="4.25"/>
    <s v="No"/>
    <s v="No"/>
    <x v="0"/>
    <n v="1"/>
    <x v="0"/>
    <x v="0"/>
    <s v="Normal"/>
    <d v="1984-11-10T00:00:00"/>
    <x v="70"/>
    <s v="tier - 1"/>
    <s v="tier - 1"/>
    <s v="R1013"/>
    <n v="39"/>
  </r>
  <r>
    <s v="Id72"/>
    <s v="Elenilton V. Sr."/>
    <n v="32.299999999999997"/>
    <n v="4.76"/>
    <s v="No"/>
    <s v="No"/>
    <x v="0"/>
    <n v="2"/>
    <x v="0"/>
    <x v="0"/>
    <s v="Prediabetes"/>
    <d v="1972-06-08T00:00:00"/>
    <x v="71"/>
    <s v="tier - 1"/>
    <s v="tier - 1"/>
    <s v="R1016"/>
    <n v="51"/>
  </r>
  <r>
    <s v="Id73"/>
    <s v="Maurya"/>
    <n v="48.8"/>
    <n v="6.22"/>
    <s v="Yes"/>
    <s v="No"/>
    <x v="0"/>
    <n v="2"/>
    <x v="0"/>
    <x v="0"/>
    <s v="Prediabetes"/>
    <d v="1966-09-21T00:00:00"/>
    <x v="72"/>
    <s v="tier - 1"/>
    <s v="tier - 3"/>
    <s v="R1011"/>
    <n v="57"/>
  </r>
  <r>
    <s v="Id74"/>
    <s v="Samantha C"/>
    <n v="45.5"/>
    <n v="7.96"/>
    <s v="No"/>
    <s v="No"/>
    <x v="0"/>
    <n v="0"/>
    <x v="0"/>
    <x v="0"/>
    <s v="Normal"/>
    <d v="1962-09-22T00:00:00"/>
    <x v="73"/>
    <s v="tier - 1"/>
    <s v="tier - 3"/>
    <s v="R1011"/>
    <n v="61"/>
  </r>
  <r>
    <s v="Id75"/>
    <s v="Bethany A"/>
    <n v="53.61"/>
    <n v="10.92"/>
    <s v="Yes"/>
    <s v="No"/>
    <x v="0"/>
    <n v="1"/>
    <x v="0"/>
    <x v="0"/>
    <s v="Normal"/>
    <d v="1975-09-29T00:00:00"/>
    <x v="74"/>
    <s v="tier - 1"/>
    <s v="tier - 1"/>
    <s v="R1011"/>
    <n v="48"/>
  </r>
  <r>
    <s v="Id76"/>
    <s v="Yves"/>
    <n v="36.19"/>
    <n v="11.51"/>
    <s v="Yes"/>
    <s v="No"/>
    <x v="0"/>
    <n v="1"/>
    <x v="0"/>
    <x v="0"/>
    <s v="Diabetes"/>
    <d v="1975-11-14T00:00:00"/>
    <x v="75"/>
    <s v="tier - 1"/>
    <s v="tier - 2"/>
    <s v="R1013"/>
    <n v="48"/>
  </r>
  <r>
    <s v="Id77"/>
    <s v="Danielle"/>
    <n v="34.6"/>
    <n v="5.99"/>
    <s v="Yes"/>
    <s v="No"/>
    <x v="0"/>
    <n v="0"/>
    <x v="0"/>
    <x v="0"/>
    <s v="Prediabetes"/>
    <d v="1976-10-29T00:00:00"/>
    <x v="76"/>
    <s v="tier - 1"/>
    <s v="tier - 3"/>
    <s v="R1011"/>
    <n v="47"/>
  </r>
  <r>
    <s v="Id78"/>
    <s v="Julia"/>
    <n v="54.12"/>
    <n v="11.57"/>
    <s v="No"/>
    <s v="No"/>
    <x v="0"/>
    <n v="0"/>
    <x v="0"/>
    <x v="0"/>
    <s v="Diabetes"/>
    <d v="1974-11-24T00:00:00"/>
    <x v="77"/>
    <s v="tier - 1"/>
    <s v="tier - 1"/>
    <s v="R1011"/>
    <n v="49"/>
  </r>
  <r>
    <s v="Id79"/>
    <s v="Joshua"/>
    <n v="48.82"/>
    <n v="6.67"/>
    <s v="Yes"/>
    <s v="No"/>
    <x v="0"/>
    <n v="0"/>
    <x v="0"/>
    <x v="0"/>
    <s v="Normal"/>
    <d v="1967-12-22T00:00:00"/>
    <x v="78"/>
    <s v="tier - 1"/>
    <s v="tier - 2"/>
    <s v="R1011"/>
    <n v="55"/>
  </r>
  <r>
    <s v="Id80"/>
    <s v="Jennifer"/>
    <n v="51.01"/>
    <n v="9.1999999999999993"/>
    <s v="No"/>
    <s v="No"/>
    <x v="0"/>
    <n v="0"/>
    <x v="0"/>
    <x v="0"/>
    <s v="Normal"/>
    <d v="1971-10-16T00:00:00"/>
    <x v="79"/>
    <s v="tier - 1"/>
    <s v="tier - 2"/>
    <s v="R1011"/>
    <n v="52"/>
  </r>
  <r>
    <s v="Id81"/>
    <s v="Gwen M."/>
    <n v="45.65"/>
    <n v="5.1100000000000003"/>
    <s v="Yes"/>
    <s v="No"/>
    <x v="0"/>
    <n v="1"/>
    <x v="0"/>
    <x v="0"/>
    <s v="Prediabetes"/>
    <d v="1964-10-07T00:00:00"/>
    <x v="80"/>
    <s v="tier - 1"/>
    <s v="tier - 2"/>
    <s v="R1011"/>
    <n v="59"/>
  </r>
  <r>
    <s v="Id82"/>
    <s v="Patrick"/>
    <n v="52.9"/>
    <n v="5.34"/>
    <s v="No"/>
    <s v="No"/>
    <x v="0"/>
    <n v="0"/>
    <x v="0"/>
    <x v="0"/>
    <s v="Prediabetes"/>
    <d v="1977-08-27T00:00:00"/>
    <x v="81"/>
    <s v="tier - 1"/>
    <s v="tier - 2"/>
    <s v="R1011"/>
    <n v="46"/>
  </r>
  <r>
    <s v="Id83"/>
    <s v="Kate"/>
    <n v="45.41"/>
    <n v="4.03"/>
    <s v="Yes"/>
    <s v="No"/>
    <x v="0"/>
    <n v="1"/>
    <x v="0"/>
    <x v="0"/>
    <s v="Prediabetes"/>
    <d v="1964-06-06T00:00:00"/>
    <x v="82"/>
    <s v="tier - 1"/>
    <s v="tier - 3"/>
    <s v="R1011"/>
    <n v="59"/>
  </r>
  <r>
    <s v="Id84"/>
    <s v="Kevin"/>
    <n v="49.41"/>
    <n v="4.2300000000000004"/>
    <s v="Yes"/>
    <s v="No"/>
    <x v="1"/>
    <n v="1"/>
    <x v="0"/>
    <x v="0"/>
    <s v="Normal"/>
    <d v="1969-08-08T00:00:00"/>
    <x v="83"/>
    <s v="tier - 1"/>
    <s v="tier - 2"/>
    <s v="R1011"/>
    <n v="54"/>
  </r>
  <r>
    <s v="Id85"/>
    <s v="Stephen II"/>
    <n v="31.824999999999999"/>
    <n v="4.0599999999999996"/>
    <s v="No"/>
    <s v="No"/>
    <x v="0"/>
    <n v="2"/>
    <x v="0"/>
    <x v="0"/>
    <s v="Normal"/>
    <d v="1972-09-06T00:00:00"/>
    <x v="84"/>
    <s v="tier - 1"/>
    <s v="tier - 3"/>
    <s v="R1016"/>
    <n v="51"/>
  </r>
  <r>
    <s v="Id86"/>
    <s v="Philip"/>
    <n v="51.28"/>
    <n v="4.68"/>
    <s v="No"/>
    <s v="No"/>
    <x v="0"/>
    <n v="2"/>
    <x v="0"/>
    <x v="0"/>
    <s v="Prediabetes"/>
    <d v="1972-08-12T00:00:00"/>
    <x v="85"/>
    <s v="tier - 1"/>
    <s v="tier - 2"/>
    <s v="R1011"/>
    <n v="51"/>
  </r>
  <r>
    <s v="Id87"/>
    <s v="Brett A"/>
    <n v="34.96"/>
    <n v="4.34"/>
    <s v="No"/>
    <s v="No"/>
    <x v="1"/>
    <n v="1"/>
    <x v="0"/>
    <x v="0"/>
    <s v="Prediabetes"/>
    <d v="1979-10-11T00:00:00"/>
    <x v="86"/>
    <s v="tier - 1"/>
    <s v="tier - 3"/>
    <s v="R1017"/>
    <n v="44"/>
  </r>
  <r>
    <s v="Id88"/>
    <s v="Rebecca"/>
    <n v="33.11"/>
    <n v="10.51"/>
    <s v="No"/>
    <s v="No"/>
    <x v="0"/>
    <n v="0"/>
    <x v="0"/>
    <x v="0"/>
    <s v="Diabetes"/>
    <d v="1974-06-05T00:00:00"/>
    <x v="87"/>
    <s v="tier - 1"/>
    <s v="tier - 2"/>
    <s v="R1013"/>
    <n v="49"/>
  </r>
  <r>
    <s v="Id89"/>
    <s v="Kelley"/>
    <n v="54.74"/>
    <n v="5.84"/>
    <s v="Yes"/>
    <s v="No"/>
    <x v="1"/>
    <n v="1"/>
    <x v="0"/>
    <x v="0"/>
    <s v="Prediabetes"/>
    <d v="1983-09-08T00:00:00"/>
    <x v="88"/>
    <s v="tier - 1"/>
    <s v="tier - 2"/>
    <s v="R1011"/>
    <n v="40"/>
  </r>
  <r>
    <s v="Id90"/>
    <s v="Abigail K"/>
    <n v="32.56"/>
    <n v="5.41"/>
    <s v="No"/>
    <s v="No"/>
    <x v="1"/>
    <n v="1"/>
    <x v="0"/>
    <x v="0"/>
    <s v="Normal"/>
    <d v="1979-09-16T00:00:00"/>
    <x v="89"/>
    <s v="tier - 1"/>
    <s v="tier - 2"/>
    <s v="R1013"/>
    <n v="44"/>
  </r>
  <r>
    <s v="Id91"/>
    <s v="Hope"/>
    <n v="39.049999999999997"/>
    <n v="6.06"/>
    <s v="No"/>
    <s v="No"/>
    <x v="0"/>
    <n v="1"/>
    <x v="0"/>
    <x v="0"/>
    <s v="Normal"/>
    <d v="1992-08-04T00:00:00"/>
    <x v="90"/>
    <s v="tier - 1"/>
    <s v="tier - 2"/>
    <s v="R1013"/>
    <n v="31"/>
  </r>
  <r>
    <s v="Id92"/>
    <s v="Elyse M."/>
    <n v="42.75"/>
    <n v="4.22"/>
    <s v="No"/>
    <s v="No"/>
    <x v="0"/>
    <n v="0"/>
    <x v="0"/>
    <x v="0"/>
    <s v="Prediabetes"/>
    <d v="1999-07-02T00:00:00"/>
    <x v="91"/>
    <s v="tier - 1"/>
    <s v="tier - 1"/>
    <s v="R1024"/>
    <n v="24"/>
  </r>
  <r>
    <s v="Id93"/>
    <s v="Nicholas"/>
    <n v="50.58"/>
    <n v="5.12"/>
    <s v="No"/>
    <s v="No"/>
    <x v="0"/>
    <n v="2"/>
    <x v="0"/>
    <x v="0"/>
    <s v="Prediabetes"/>
    <d v="1972-06-10T00:00:00"/>
    <x v="92"/>
    <s v="tier - 1"/>
    <s v="tier - 3"/>
    <s v="R1011"/>
    <n v="51"/>
  </r>
  <r>
    <s v="Id94"/>
    <s v="David"/>
    <n v="30.495000000000001"/>
    <n v="4.57"/>
    <s v="Yes"/>
    <s v="No"/>
    <x v="0"/>
    <n v="0"/>
    <x v="0"/>
    <x v="0"/>
    <s v="Normal"/>
    <d v="1976-12-26T00:00:00"/>
    <x v="93"/>
    <s v="tier - 1"/>
    <s v="tier - 3"/>
    <s v="R1012"/>
    <n v="46"/>
  </r>
  <r>
    <s v="Id95"/>
    <s v="Natalie"/>
    <n v="48.31"/>
    <n v="9.58"/>
    <s v="Yes"/>
    <s v="No"/>
    <x v="0"/>
    <n v="2"/>
    <x v="0"/>
    <x v="0"/>
    <s v="Diabetes"/>
    <d v="1970-09-25T00:00:00"/>
    <x v="94"/>
    <s v="tier - 1"/>
    <s v="tier - 1"/>
    <s v="R1011"/>
    <n v="53"/>
  </r>
  <r>
    <s v="Id96"/>
    <s v="Thomas"/>
    <n v="48.99"/>
    <n v="9.7799999999999994"/>
    <s v="Yes"/>
    <s v="No"/>
    <x v="0"/>
    <n v="1"/>
    <x v="0"/>
    <x v="0"/>
    <s v="Normal"/>
    <d v="1975-07-10T00:00:00"/>
    <x v="95"/>
    <s v="tier - 1"/>
    <s v="tier - 3"/>
    <s v="R1012"/>
    <n v="48"/>
  </r>
  <r>
    <s v="Id97"/>
    <s v="Pamela J."/>
    <n v="38.39"/>
    <n v="4.1100000000000003"/>
    <s v="Yes"/>
    <s v="No"/>
    <x v="0"/>
    <n v="0"/>
    <x v="0"/>
    <x v="0"/>
    <s v="Prediabetes"/>
    <d v="1985-11-03T00:00:00"/>
    <x v="96"/>
    <s v="tier - 1"/>
    <s v="tier - 2"/>
    <s v="R1013"/>
    <n v="38"/>
  </r>
  <r>
    <s v="Id98"/>
    <s v="Jessica"/>
    <n v="44.34"/>
    <n v="4.0199999999999996"/>
    <s v="Yes"/>
    <s v="No"/>
    <x v="0"/>
    <n v="2"/>
    <x v="0"/>
    <x v="0"/>
    <s v="Prediabetes"/>
    <d v="1966-08-12T00:00:00"/>
    <x v="97"/>
    <s v="tier - 1"/>
    <s v="tier - 3"/>
    <s v="R1011"/>
    <n v="57"/>
  </r>
  <r>
    <s v="Id99"/>
    <s v="Ron N"/>
    <n v="41.51"/>
    <n v="6.92"/>
    <s v="No"/>
    <s v="No"/>
    <x v="0"/>
    <n v="0"/>
    <x v="0"/>
    <x v="0"/>
    <s v="Normal"/>
    <d v="1962-09-04T00:00:00"/>
    <x v="98"/>
    <s v="tier - 1"/>
    <s v="tier - 3"/>
    <s v="R1011"/>
    <n v="61"/>
  </r>
  <r>
    <s v="Id100"/>
    <s v="Daniel"/>
    <n v="48.2"/>
    <n v="4.84"/>
    <s v="No"/>
    <s v="No"/>
    <x v="0"/>
    <n v="0"/>
    <x v="0"/>
    <x v="0"/>
    <s v="Prediabetes"/>
    <d v="1977-06-27T00:00:00"/>
    <x v="99"/>
    <s v="tier - 1"/>
    <s v="tier - 3"/>
    <s v="R1012"/>
    <n v="46"/>
  </r>
  <r>
    <s v="Id101"/>
    <s v="Brian"/>
    <n v="35.75"/>
    <n v="8"/>
    <s v="Yes"/>
    <s v="No"/>
    <x v="0"/>
    <n v="0"/>
    <x v="0"/>
    <x v="0"/>
    <s v="Diabetes"/>
    <d v="1981-10-04T00:00:00"/>
    <x v="100"/>
    <s v="tier - 1"/>
    <s v="tier - 3"/>
    <s v="R1013"/>
    <n v="42"/>
  </r>
  <r>
    <s v="Id102"/>
    <s v="Sari"/>
    <n v="53.81"/>
    <n v="8.77"/>
    <s v="Yes"/>
    <s v="No"/>
    <x v="0"/>
    <n v="0"/>
    <x v="0"/>
    <x v="0"/>
    <s v="Diabetes"/>
    <d v="1981-07-28T00:00:00"/>
    <x v="101"/>
    <s v="tier - 1"/>
    <s v="tier - 2"/>
    <s v="R1011"/>
    <n v="42"/>
  </r>
  <r>
    <s v="Id103"/>
    <s v="Robert M."/>
    <n v="49.48"/>
    <n v="4.96"/>
    <s v="No"/>
    <s v="No"/>
    <x v="1"/>
    <n v="1"/>
    <x v="0"/>
    <x v="0"/>
    <s v="Normal"/>
    <d v="1979-08-18T00:00:00"/>
    <x v="102"/>
    <s v="tier - 1"/>
    <s v="tier - 3"/>
    <s v="R1012"/>
    <n v="44"/>
  </r>
  <r>
    <s v="Id104"/>
    <s v="Ricardo"/>
    <n v="34.1"/>
    <n v="4.43"/>
    <s v="Yes"/>
    <s v="No"/>
    <x v="0"/>
    <n v="0"/>
    <x v="0"/>
    <x v="0"/>
    <s v="Normal"/>
    <d v="1985-10-21T00:00:00"/>
    <x v="103"/>
    <s v="tier - 1"/>
    <s v="tier - 2"/>
    <s v="R1011"/>
    <n v="38"/>
  </r>
  <r>
    <s v="Id105"/>
    <s v="Gedion"/>
    <n v="35.299999999999997"/>
    <n v="5.82"/>
    <s v="Yes"/>
    <s v="No"/>
    <x v="1"/>
    <n v="1"/>
    <x v="0"/>
    <x v="0"/>
    <s v="Prediabetes"/>
    <d v="1983-10-14T00:00:00"/>
    <x v="104"/>
    <s v="tier - 1"/>
    <s v="tier - 2"/>
    <s v="R1011"/>
    <n v="40"/>
  </r>
  <r>
    <s v="Id106"/>
    <s v="Mark"/>
    <n v="43.83"/>
    <n v="6.03"/>
    <s v="Yes"/>
    <s v="No"/>
    <x v="0"/>
    <n v="2"/>
    <x v="0"/>
    <x v="0"/>
    <s v="Normal"/>
    <d v="1966-08-12T00:00:00"/>
    <x v="105"/>
    <s v="tier - 1"/>
    <s v="tier - 3"/>
    <s v="R1011"/>
    <n v="57"/>
  </r>
  <r>
    <s v="Id107"/>
    <s v="Gamini P."/>
    <n v="50.07"/>
    <n v="9.27"/>
    <s v="No"/>
    <s v="No"/>
    <x v="0"/>
    <n v="0"/>
    <x v="0"/>
    <x v="0"/>
    <s v="Normal"/>
    <d v="1978-12-20T00:00:00"/>
    <x v="106"/>
    <s v="tier - 1"/>
    <s v="tier - 3"/>
    <s v="R1011"/>
    <n v="44"/>
  </r>
  <r>
    <s v="Id108"/>
    <s v="Emily J"/>
    <n v="32.774999999999999"/>
    <n v="5.53"/>
    <s v="No"/>
    <s v="No"/>
    <x v="0"/>
    <n v="0"/>
    <x v="0"/>
    <x v="0"/>
    <s v="Normal"/>
    <d v="1982-12-25T00:00:00"/>
    <x v="107"/>
    <s v="tier - 1"/>
    <s v="tier - 1"/>
    <s v="R1012"/>
    <n v="40"/>
  </r>
  <r>
    <s v="Id109"/>
    <s v="Amanda"/>
    <n v="34.104999999999997"/>
    <n v="5.07"/>
    <s v="No"/>
    <s v="No"/>
    <x v="0"/>
    <n v="1"/>
    <x v="0"/>
    <x v="0"/>
    <s v="Prediabetes"/>
    <d v="1987-08-08T00:00:00"/>
    <x v="108"/>
    <s v="tier - 2"/>
    <s v="tier - 3"/>
    <s v="R1012"/>
    <n v="36"/>
  </r>
  <r>
    <s v="Id110"/>
    <s v="Nicholas"/>
    <n v="48.93"/>
    <n v="11.17"/>
    <s v="Yes"/>
    <s v="No"/>
    <x v="0"/>
    <n v="1"/>
    <x v="0"/>
    <x v="0"/>
    <s v="Normal"/>
    <d v="1975-12-02T00:00:00"/>
    <x v="109"/>
    <s v="tier - 2"/>
    <s v="tier - 2"/>
    <s v="R1011"/>
    <n v="48"/>
  </r>
  <r>
    <s v="Id111"/>
    <s v="Knox"/>
    <n v="37.07"/>
    <n v="6.14"/>
    <s v="Yes"/>
    <s v="No"/>
    <x v="0"/>
    <n v="0"/>
    <x v="0"/>
    <x v="0"/>
    <s v="Normal"/>
    <d v="1985-08-22T00:00:00"/>
    <x v="110"/>
    <s v="tier - 1"/>
    <s v="tier - 2"/>
    <s v="R1013"/>
    <n v="38"/>
  </r>
  <r>
    <s v="Id112"/>
    <s v="Yianna"/>
    <n v="51.51"/>
    <n v="6.26"/>
    <s v="Yes"/>
    <s v="No"/>
    <x v="1"/>
    <n v="1"/>
    <x v="0"/>
    <x v="0"/>
    <s v="Prediabetes"/>
    <d v="1983-06-01T00:00:00"/>
    <x v="111"/>
    <s v="tier - 2"/>
    <s v="tier - 2"/>
    <s v="R1011"/>
    <n v="40"/>
  </r>
  <r>
    <s v="Id113"/>
    <s v="Roberta"/>
    <n v="34.799999999999997"/>
    <n v="4.72"/>
    <s v="Yes"/>
    <s v="No"/>
    <x v="0"/>
    <n v="0"/>
    <x v="0"/>
    <x v="0"/>
    <s v="Normal"/>
    <d v="1985-07-17T00:00:00"/>
    <x v="112"/>
    <s v="tier - 2"/>
    <s v="tier - 1"/>
    <s v="R1011"/>
    <n v="38"/>
  </r>
  <r>
    <s v="Id114"/>
    <s v="Benjamin P."/>
    <n v="36.67"/>
    <n v="5.18"/>
    <s v="No"/>
    <s v="No"/>
    <x v="0"/>
    <n v="1"/>
    <x v="0"/>
    <x v="0"/>
    <s v="Prediabetes"/>
    <d v="1987-07-24T00:00:00"/>
    <x v="113"/>
    <s v="tier - 1"/>
    <s v="tier - 1"/>
    <s v="R1014"/>
    <n v="36"/>
  </r>
  <r>
    <s v="Id115"/>
    <s v="Craig"/>
    <n v="30.9"/>
    <n v="9.4"/>
    <s v="No"/>
    <s v="No"/>
    <x v="0"/>
    <n v="2"/>
    <x v="0"/>
    <x v="0"/>
    <s v="Diabetes"/>
    <d v="1973-12-17T00:00:00"/>
    <x v="114"/>
    <s v="tier - 1"/>
    <s v="tier - 2"/>
    <s v="R1011"/>
    <n v="50"/>
  </r>
  <r>
    <s v="Id116"/>
    <s v="Ann"/>
    <n v="30.495000000000001"/>
    <n v="6.29"/>
    <s v="No"/>
    <s v="No"/>
    <x v="0"/>
    <n v="0"/>
    <x v="0"/>
    <x v="0"/>
    <s v="Prediabetes"/>
    <d v="1977-08-12T00:00:00"/>
    <x v="115"/>
    <s v="tier - 2"/>
    <s v="tier - 1"/>
    <s v="R1012"/>
    <n v="46"/>
  </r>
  <r>
    <s v="Id117"/>
    <s v="Jamie P"/>
    <n v="44.88"/>
    <n v="6.04"/>
    <s v="No"/>
    <s v="No"/>
    <x v="1"/>
    <n v="1"/>
    <x v="0"/>
    <x v="0"/>
    <s v="Prediabetes"/>
    <d v="2003-07-16T00:00:00"/>
    <x v="116"/>
    <s v="tier - 1"/>
    <s v="tier - 1"/>
    <s v="R1013"/>
    <n v="20"/>
  </r>
  <r>
    <s v="Id118"/>
    <s v="John"/>
    <n v="44.32"/>
    <n v="10.55"/>
    <s v="No"/>
    <s v="No"/>
    <x v="0"/>
    <n v="0"/>
    <x v="0"/>
    <x v="0"/>
    <s v="Diabetes"/>
    <d v="1968-09-29T00:00:00"/>
    <x v="117"/>
    <s v="tier - 2"/>
    <s v="tier - 2"/>
    <s v="R1011"/>
    <n v="55"/>
  </r>
  <r>
    <s v="Id119"/>
    <s v="Charlie"/>
    <n v="46.39"/>
    <n v="5.09"/>
    <s v="No"/>
    <s v="No"/>
    <x v="0"/>
    <n v="0"/>
    <x v="0"/>
    <x v="0"/>
    <s v="Normal"/>
    <d v="1977-12-17T00:00:00"/>
    <x v="118"/>
    <s v="tier - 2"/>
    <s v="tier - 1"/>
    <s v="R1012"/>
    <n v="46"/>
  </r>
  <r>
    <s v="Id120"/>
    <s v="Meb"/>
    <n v="42.13"/>
    <n v="5.2"/>
    <s v="Yes"/>
    <s v="No"/>
    <x v="0"/>
    <n v="1"/>
    <x v="0"/>
    <x v="0"/>
    <s v="Normal"/>
    <d v="1995-08-07T00:00:00"/>
    <x v="119"/>
    <s v="tier - 1"/>
    <s v="tier - 3"/>
    <s v="R1013"/>
    <n v="28"/>
  </r>
  <r>
    <s v="Id121"/>
    <s v="Aaqib L."/>
    <n v="30.78"/>
    <n v="8.4499999999999993"/>
    <s v="Yes"/>
    <s v="No"/>
    <x v="0"/>
    <n v="0"/>
    <x v="0"/>
    <x v="0"/>
    <s v="Normal"/>
    <d v="1981-07-05T00:00:00"/>
    <x v="120"/>
    <s v="tier - 1"/>
    <s v="tier - 2"/>
    <s v="R1017"/>
    <n v="42"/>
  </r>
  <r>
    <s v="Id122"/>
    <s v="Craig A."/>
    <n v="31.35"/>
    <n v="9.5399999999999991"/>
    <s v="No"/>
    <s v="No"/>
    <x v="0"/>
    <n v="0"/>
    <x v="0"/>
    <x v="0"/>
    <s v="Normal"/>
    <d v="1978-07-12T00:00:00"/>
    <x v="121"/>
    <s v="tier - 1"/>
    <s v="tier - 2"/>
    <s v="R1015"/>
    <n v="45"/>
  </r>
  <r>
    <s v="Id123"/>
    <s v="Meredith"/>
    <n v="41.46"/>
    <n v="4.99"/>
    <s v="Yes"/>
    <s v="No"/>
    <x v="0"/>
    <n v="2"/>
    <x v="0"/>
    <x v="0"/>
    <s v="Normal"/>
    <d v="1966-06-24T00:00:00"/>
    <x v="122"/>
    <s v="tier - 2"/>
    <s v="tier - 2"/>
    <s v="R1011"/>
    <n v="57"/>
  </r>
  <r>
    <s v="Id124"/>
    <s v="Doug"/>
    <n v="48"/>
    <n v="10.54"/>
    <s v="No"/>
    <s v="No"/>
    <x v="0"/>
    <n v="0"/>
    <x v="0"/>
    <x v="0"/>
    <s v="Diabetes"/>
    <d v="1978-08-05T00:00:00"/>
    <x v="123"/>
    <s v="tier - 2"/>
    <s v="tier - 3"/>
    <s v="R1011"/>
    <n v="45"/>
  </r>
  <r>
    <s v="Id125"/>
    <s v="Elizabeth J."/>
    <n v="49.13"/>
    <n v="4.54"/>
    <s v="No"/>
    <s v="No"/>
    <x v="0"/>
    <n v="0"/>
    <x v="0"/>
    <x v="0"/>
    <s v="Prediabetes"/>
    <d v="1982-08-16T00:00:00"/>
    <x v="124"/>
    <s v="tier - 2"/>
    <s v="tier - 3"/>
    <s v="R1011"/>
    <n v="41"/>
  </r>
  <r>
    <s v="Id126"/>
    <s v="Matthew P"/>
    <n v="37.799999999999997"/>
    <n v="6.29"/>
    <s v="No"/>
    <s v="No"/>
    <x v="0"/>
    <n v="1"/>
    <x v="0"/>
    <x v="0"/>
    <s v="Normal"/>
    <d v="1992-11-30T00:00:00"/>
    <x v="125"/>
    <s v="tier - 1"/>
    <s v="tier - 3"/>
    <s v="R1011"/>
    <n v="31"/>
  </r>
  <r>
    <s v="Id127"/>
    <s v="Guillermo Sr."/>
    <n v="38.299999999999997"/>
    <n v="9.51"/>
    <s v="No"/>
    <s v="No"/>
    <x v="0"/>
    <n v="0"/>
    <x v="0"/>
    <x v="0"/>
    <s v="Normal"/>
    <d v="1962-07-07T00:00:00"/>
    <x v="126"/>
    <s v="tier - 2"/>
    <s v="tier - 1"/>
    <s v="R1011"/>
    <n v="61"/>
  </r>
  <r>
    <s v="Id128"/>
    <s v="Ryan C"/>
    <n v="32.774999999999999"/>
    <n v="4.72"/>
    <s v="No"/>
    <s v="No"/>
    <x v="0"/>
    <n v="0"/>
    <x v="0"/>
    <x v="0"/>
    <s v="Prediabetes"/>
    <d v="1982-08-04T00:00:00"/>
    <x v="127"/>
    <s v="tier - 1"/>
    <s v="tier - 1"/>
    <s v="R1016"/>
    <n v="41"/>
  </r>
  <r>
    <s v="Id129"/>
    <s v="Dane"/>
    <n v="34.200000000000003"/>
    <n v="5.91"/>
    <s v="Yes"/>
    <s v="No"/>
    <x v="0"/>
    <n v="0"/>
    <x v="0"/>
    <x v="0"/>
    <s v="Normal"/>
    <d v="1985-09-20T00:00:00"/>
    <x v="128"/>
    <s v="tier - 1"/>
    <s v="tier - 3"/>
    <s v="R1017"/>
    <n v="38"/>
  </r>
  <r>
    <s v="Id130"/>
    <s v="Jonas"/>
    <n v="30.2"/>
    <n v="9.58"/>
    <s v="No"/>
    <s v="No"/>
    <x v="0"/>
    <n v="0"/>
    <x v="0"/>
    <x v="0"/>
    <s v="Normal"/>
    <d v="1978-10-12T00:00:00"/>
    <x v="129"/>
    <s v="tier - 1"/>
    <s v="tier - 1"/>
    <s v="R1011"/>
    <n v="45"/>
  </r>
  <r>
    <s v="Id131"/>
    <s v="George E"/>
    <n v="48.32"/>
    <n v="5.77"/>
    <s v="No"/>
    <s v="No"/>
    <x v="0"/>
    <n v="0"/>
    <x v="0"/>
    <x v="0"/>
    <s v="Prediabetes"/>
    <d v="1980-09-24T00:00:00"/>
    <x v="130"/>
    <s v="tier - 2"/>
    <s v="tier - 3"/>
    <s v="R1011"/>
    <n v="43"/>
  </r>
  <r>
    <s v="Id132"/>
    <s v="Sara S"/>
    <n v="44.86"/>
    <n v="4.38"/>
    <s v="Yes"/>
    <s v="No"/>
    <x v="0"/>
    <n v="0"/>
    <x v="0"/>
    <x v="0"/>
    <s v="Normal"/>
    <d v="1976-12-15T00:00:00"/>
    <x v="131"/>
    <s v="tier - 2"/>
    <s v="tier - 3"/>
    <s v="R1011"/>
    <n v="47"/>
  </r>
  <r>
    <s v="Id133"/>
    <s v="Nick"/>
    <n v="52.15"/>
    <n v="5.65"/>
    <s v="No"/>
    <s v="No"/>
    <x v="0"/>
    <n v="1"/>
    <x v="0"/>
    <x v="0"/>
    <s v="Normal"/>
    <d v="1987-06-16T00:00:00"/>
    <x v="132"/>
    <s v="tier - 2"/>
    <s v="tier - 2"/>
    <s v="R1011"/>
    <n v="36"/>
  </r>
  <r>
    <s v="Id134"/>
    <s v="Timothy"/>
    <n v="41.12"/>
    <n v="7.54"/>
    <s v="Yes"/>
    <s v="No"/>
    <x v="0"/>
    <n v="0"/>
    <x v="0"/>
    <x v="0"/>
    <s v="Normal"/>
    <d v="1967-07-30T00:00:00"/>
    <x v="133"/>
    <s v="tier - 1"/>
    <s v="tier - 2"/>
    <s v="R1011"/>
    <n v="56"/>
  </r>
  <r>
    <s v="Id135"/>
    <s v="Becky L"/>
    <n v="38.39"/>
    <n v="5.1100000000000003"/>
    <s v="Yes"/>
    <s v="No"/>
    <x v="0"/>
    <n v="1"/>
    <x v="0"/>
    <x v="0"/>
    <s v="Prediabetes"/>
    <d v="1964-06-06T00:00:00"/>
    <x v="134"/>
    <s v="tier - 2"/>
    <s v="tier - 2"/>
    <s v="R1011"/>
    <n v="59"/>
  </r>
  <r>
    <s v="Id136"/>
    <s v="Steph K."/>
    <n v="46.85"/>
    <n v="4.25"/>
    <s v="No"/>
    <s v="No"/>
    <x v="1"/>
    <n v="1"/>
    <x v="0"/>
    <x v="0"/>
    <s v="Normal"/>
    <d v="1979-12-03T00:00:00"/>
    <x v="135"/>
    <s v="tier - 2"/>
    <s v="tier - 1"/>
    <s v="R1011"/>
    <n v="44"/>
  </r>
  <r>
    <s v="Id137"/>
    <s v="Kristine B."/>
    <n v="42.24"/>
    <n v="5.55"/>
    <s v="No"/>
    <s v="yes"/>
    <x v="0"/>
    <n v="1"/>
    <x v="0"/>
    <x v="0"/>
    <s v="Normal"/>
    <d v="2004-12-05T00:00:00"/>
    <x v="136"/>
    <s v="tier - 2"/>
    <s v="tier - 2"/>
    <s v="R1013"/>
    <n v="19"/>
  </r>
  <r>
    <s v="Id138"/>
    <s v="Taylor B"/>
    <n v="34.39"/>
    <n v="5.78"/>
    <s v="No"/>
    <s v="No"/>
    <x v="0"/>
    <n v="0"/>
    <x v="0"/>
    <x v="0"/>
    <s v="Prediabetes"/>
    <d v="1991-11-08T00:00:00"/>
    <x v="137"/>
    <s v="tier - 1"/>
    <s v="tier - 2"/>
    <s v="R1012"/>
    <n v="32"/>
  </r>
  <r>
    <s v="Id139"/>
    <s v="William"/>
    <n v="42.89"/>
    <n v="5.28"/>
    <s v="Yes"/>
    <s v="No"/>
    <x v="0"/>
    <n v="0"/>
    <x v="0"/>
    <x v="0"/>
    <s v="Normal"/>
    <d v="1976-06-15T00:00:00"/>
    <x v="138"/>
    <s v="tier - 2"/>
    <s v="tier - 2"/>
    <s v="R1012"/>
    <n v="47"/>
  </r>
  <r>
    <s v="Id140"/>
    <s v="Sage"/>
    <n v="36.299999999999997"/>
    <n v="5.39"/>
    <s v="No"/>
    <s v="No"/>
    <x v="0"/>
    <n v="0"/>
    <x v="0"/>
    <x v="0"/>
    <s v="Normal"/>
    <d v="1991-11-02T00:00:00"/>
    <x v="139"/>
    <s v="tier - 2"/>
    <s v="tier - 2"/>
    <s v="R1011"/>
    <n v="32"/>
  </r>
  <r>
    <s v="Id141"/>
    <s v="Cole"/>
    <n v="35.200000000000003"/>
    <n v="8.01"/>
    <s v="Yes"/>
    <s v="No"/>
    <x v="0"/>
    <n v="1"/>
    <x v="0"/>
    <x v="0"/>
    <s v="Diabetes"/>
    <d v="1986-07-20T00:00:00"/>
    <x v="140"/>
    <s v="tier - 1"/>
    <s v="tier - 3"/>
    <s v="R1013"/>
    <n v="37"/>
  </r>
  <r>
    <s v="Id142"/>
    <s v="Jesse"/>
    <n v="53.62"/>
    <n v="5.21"/>
    <s v="No"/>
    <s v="No"/>
    <x v="0"/>
    <n v="0"/>
    <x v="0"/>
    <x v="0"/>
    <s v="Prediabetes"/>
    <d v="1990-07-13T00:00:00"/>
    <x v="141"/>
    <s v="tier - 2"/>
    <s v="tier - 2"/>
    <s v="R1011"/>
    <n v="33"/>
  </r>
  <r>
    <s v="Id143"/>
    <s v="Tammi J."/>
    <n v="36.67"/>
    <n v="6.27"/>
    <s v="No"/>
    <s v="No"/>
    <x v="0"/>
    <n v="0"/>
    <x v="0"/>
    <x v="0"/>
    <s v="Normal"/>
    <d v="1999-11-12T00:00:00"/>
    <x v="142"/>
    <s v="tier - 2"/>
    <s v="tier - 2"/>
    <s v="R1024"/>
    <n v="24"/>
  </r>
  <r>
    <s v="Id144"/>
    <s v="Matthew S."/>
    <n v="33.4"/>
    <n v="10.73"/>
    <s v="Yes"/>
    <s v="No"/>
    <x v="0"/>
    <n v="1"/>
    <x v="0"/>
    <x v="0"/>
    <s v="Diabetes"/>
    <d v="1986-06-21T00:00:00"/>
    <x v="143"/>
    <s v="tier - 1"/>
    <s v="tier - 2"/>
    <s v="R1011"/>
    <n v="37"/>
  </r>
  <r>
    <s v="Id145"/>
    <s v="Eric"/>
    <n v="42.71"/>
    <n v="10.52"/>
    <s v="No"/>
    <s v="No"/>
    <x v="0"/>
    <n v="0"/>
    <x v="0"/>
    <x v="0"/>
    <s v="Normal"/>
    <d v="1971-12-23T00:00:00"/>
    <x v="144"/>
    <s v="tier - 2"/>
    <s v="tier - 1"/>
    <s v="R1011"/>
    <n v="51"/>
  </r>
  <r>
    <s v="Id146"/>
    <s v="Valeria R"/>
    <n v="41.52"/>
    <n v="11.82"/>
    <s v="Yes"/>
    <s v="No"/>
    <x v="0"/>
    <n v="2"/>
    <x v="0"/>
    <x v="0"/>
    <s v="Normal"/>
    <d v="1970-08-22T00:00:00"/>
    <x v="145"/>
    <s v="tier - 2"/>
    <s v="tier - 3"/>
    <s v="R1011"/>
    <n v="53"/>
  </r>
  <r>
    <s v="Id147"/>
    <s v="Michael P"/>
    <n v="39.4"/>
    <n v="6.76"/>
    <s v="No"/>
    <s v="No"/>
    <x v="0"/>
    <n v="0"/>
    <x v="0"/>
    <x v="0"/>
    <s v="Normal"/>
    <d v="2002-09-17T00:00:00"/>
    <x v="146"/>
    <s v="tier - 1"/>
    <s v="tier - 3"/>
    <s v="R1011"/>
    <n v="21"/>
  </r>
  <r>
    <s v="Id148"/>
    <s v="Rami"/>
    <n v="46.45"/>
    <n v="5.62"/>
    <s v="No"/>
    <s v="No"/>
    <x v="0"/>
    <n v="0"/>
    <x v="0"/>
    <x v="0"/>
    <s v="Prediabetes"/>
    <d v="1980-06-12T00:00:00"/>
    <x v="147"/>
    <s v="tier - 1"/>
    <s v="tier - 3"/>
    <s v="R1011"/>
    <n v="43"/>
  </r>
  <r>
    <s v="Id149"/>
    <s v="Denis"/>
    <n v="35.75"/>
    <n v="4.1900000000000004"/>
    <s v="No"/>
    <s v="No"/>
    <x v="0"/>
    <n v="0"/>
    <x v="0"/>
    <x v="0"/>
    <s v="Prediabetes"/>
    <d v="1989-10-30T00:00:00"/>
    <x v="148"/>
    <s v="tier - 1"/>
    <s v="tier - 2"/>
    <s v="R1013"/>
    <n v="34"/>
  </r>
  <r>
    <s v="Id150"/>
    <s v="Brian E"/>
    <n v="26.07"/>
    <n v="5.32"/>
    <s v="No"/>
    <s v="No"/>
    <x v="0"/>
    <n v="0"/>
    <x v="0"/>
    <x v="1"/>
    <s v="Prediabetes"/>
    <d v="1980-08-16T00:00:00"/>
    <x v="149"/>
    <s v="tier - 1"/>
    <s v="tier - 2"/>
    <s v="R1013"/>
    <n v="43"/>
  </r>
  <r>
    <s v="Id151"/>
    <s v="Bonnie"/>
    <n v="36.54"/>
    <n v="4.46"/>
    <s v="Yes"/>
    <s v="No"/>
    <x v="0"/>
    <n v="1"/>
    <x v="0"/>
    <x v="0"/>
    <s v="Prediabetes"/>
    <d v="1964-06-16T00:00:00"/>
    <x v="150"/>
    <s v="tier - 2"/>
    <s v="tier - 3"/>
    <s v="R1011"/>
    <n v="59"/>
  </r>
  <r>
    <s v="Id152"/>
    <s v="Michael P"/>
    <n v="51.64"/>
    <n v="5.65"/>
    <s v="No"/>
    <s v="No"/>
    <x v="0"/>
    <n v="0"/>
    <x v="0"/>
    <x v="0"/>
    <s v="Normal"/>
    <d v="1989-09-08T00:00:00"/>
    <x v="151"/>
    <s v="tier - 2"/>
    <s v="tier - 3"/>
    <s v="R1011"/>
    <n v="34"/>
  </r>
  <r>
    <s v="Id153"/>
    <s v="Paul"/>
    <n v="42.83"/>
    <n v="6.04"/>
    <s v="No"/>
    <s v="No"/>
    <x v="0"/>
    <n v="2"/>
    <x v="0"/>
    <x v="0"/>
    <s v="Normal"/>
    <d v="1972-11-19T00:00:00"/>
    <x v="152"/>
    <s v="tier - 2"/>
    <s v="tier - 2"/>
    <s v="R1011"/>
    <n v="51"/>
  </r>
  <r>
    <s v="Id154"/>
    <s v="Michael"/>
    <n v="40.15"/>
    <n v="5.76"/>
    <s v="No"/>
    <s v="No"/>
    <x v="0"/>
    <n v="1"/>
    <x v="0"/>
    <x v="0"/>
    <s v="Prediabetes"/>
    <d v="1998-07-29T00:00:00"/>
    <x v="153"/>
    <s v="tier - 1"/>
    <s v="tier - 3"/>
    <s v="R1013"/>
    <n v="25"/>
  </r>
  <r>
    <s v="Id155"/>
    <s v="Samuel"/>
    <n v="27.8"/>
    <n v="4.3600000000000003"/>
    <s v="No"/>
    <s v="No"/>
    <x v="1"/>
    <n v="1"/>
    <x v="0"/>
    <x v="1"/>
    <s v="Prediabetes"/>
    <d v="1979-09-09T00:00:00"/>
    <x v="154"/>
    <s v="tier - 1"/>
    <s v="tier - 2"/>
    <s v="R1011"/>
    <n v="44"/>
  </r>
  <r>
    <s v="Id156"/>
    <s v="Matthew"/>
    <n v="45.81"/>
    <n v="4.76"/>
    <s v="Yes"/>
    <s v="No"/>
    <x v="1"/>
    <n v="1"/>
    <x v="0"/>
    <x v="0"/>
    <s v="Prediabetes"/>
    <d v="1983-07-26T00:00:00"/>
    <x v="155"/>
    <s v="tier - 2"/>
    <s v="tier - 2"/>
    <s v="R1011"/>
    <n v="40"/>
  </r>
  <r>
    <s v="Id157"/>
    <s v="Daniel"/>
    <n v="34.43"/>
    <n v="10.82"/>
    <s v="Yes"/>
    <s v="No"/>
    <x v="0"/>
    <n v="1"/>
    <x v="0"/>
    <x v="0"/>
    <s v="Diabetes"/>
    <d v="1986-08-15T00:00:00"/>
    <x v="156"/>
    <s v="tier - 1"/>
    <s v="tier - 1"/>
    <s v="R1013"/>
    <n v="37"/>
  </r>
  <r>
    <s v="Id158"/>
    <s v="Syndy"/>
    <n v="41.33"/>
    <n v="4.01"/>
    <s v="Yes"/>
    <s v="No"/>
    <x v="0"/>
    <n v="0"/>
    <x v="0"/>
    <x v="0"/>
    <s v="Normal"/>
    <d v="1976-09-18T00:00:00"/>
    <x v="157"/>
    <s v="tier - 2"/>
    <s v="tier - 2"/>
    <s v="R1011"/>
    <n v="47"/>
  </r>
  <r>
    <s v="Id159"/>
    <s v="Aleksandra"/>
    <n v="31.92"/>
    <n v="5.12"/>
    <s v="Yes"/>
    <s v="No"/>
    <x v="0"/>
    <n v="1"/>
    <x v="0"/>
    <x v="0"/>
    <s v="Prediabetes"/>
    <d v="1988-10-10T00:00:00"/>
    <x v="158"/>
    <s v="tier - 2"/>
    <s v="tier - 3"/>
    <s v="R1023"/>
    <n v="35"/>
  </r>
  <r>
    <s v="Id160"/>
    <s v="Steeve T Sr."/>
    <n v="39.799999999999997"/>
    <n v="10.54"/>
    <s v="Yes"/>
    <s v="No"/>
    <x v="0"/>
    <n v="2"/>
    <x v="0"/>
    <x v="0"/>
    <s v="Diabetes"/>
    <d v="1970-10-28T00:00:00"/>
    <x v="159"/>
    <s v="tier - 2"/>
    <s v="tier - 3"/>
    <s v="R1011"/>
    <n v="53"/>
  </r>
  <r>
    <s v="Id161"/>
    <s v="Richard"/>
    <n v="42.82"/>
    <n v="4.21"/>
    <s v="No"/>
    <s v="No"/>
    <x v="0"/>
    <n v="0"/>
    <x v="0"/>
    <x v="0"/>
    <s v="Normal"/>
    <d v="1982-06-20T00:00:00"/>
    <x v="160"/>
    <s v="tier - 2"/>
    <s v="tier - 2"/>
    <s v="R1012"/>
    <n v="41"/>
  </r>
  <r>
    <s v="Id162"/>
    <s v="Aaron T"/>
    <n v="33.630000000000003"/>
    <n v="5.42"/>
    <s v="No"/>
    <s v="No"/>
    <x v="0"/>
    <n v="0"/>
    <x v="0"/>
    <x v="0"/>
    <s v="Prediabetes"/>
    <d v="1990-11-16T00:00:00"/>
    <x v="161"/>
    <s v="tier - 1"/>
    <s v="tier - 2"/>
    <s v="R1019"/>
    <n v="33"/>
  </r>
  <r>
    <s v="Id163"/>
    <s v="Akira"/>
    <n v="37.07"/>
    <n v="4.28"/>
    <s v="No"/>
    <s v="yes"/>
    <x v="0"/>
    <n v="1"/>
    <x v="0"/>
    <x v="0"/>
    <s v="Prediabetes"/>
    <d v="2000-10-12T00:00:00"/>
    <x v="162"/>
    <s v="tier - 1"/>
    <s v="tier - 1"/>
    <s v="R1013"/>
    <n v="23"/>
  </r>
  <r>
    <s v="Id164"/>
    <s v="Ben"/>
    <n v="35.625"/>
    <n v="8.9"/>
    <s v="No"/>
    <s v="No"/>
    <x v="0"/>
    <n v="0"/>
    <x v="0"/>
    <x v="0"/>
    <s v="Normal"/>
    <d v="2002-09-27T00:00:00"/>
    <x v="163"/>
    <s v="tier - 1"/>
    <s v="tier - 2"/>
    <s v="R1012"/>
    <n v="21"/>
  </r>
  <r>
    <s v="Id165"/>
    <s v="Jana"/>
    <n v="42.69"/>
    <n v="4.8899999999999997"/>
    <s v="No"/>
    <s v="No"/>
    <x v="1"/>
    <n v="1"/>
    <x v="0"/>
    <x v="0"/>
    <s v="Normal"/>
    <d v="1979-08-03T00:00:00"/>
    <x v="164"/>
    <s v="tier - 2"/>
    <s v="tier - 1"/>
    <s v="R1011"/>
    <n v="44"/>
  </r>
  <r>
    <s v="Id166"/>
    <s v="Jay T."/>
    <n v="37.869999999999997"/>
    <n v="4.29"/>
    <s v="Yes"/>
    <s v="No"/>
    <x v="1"/>
    <n v="1"/>
    <x v="0"/>
    <x v="0"/>
    <s v="Prediabetes"/>
    <d v="1969-10-30T00:00:00"/>
    <x v="165"/>
    <s v="tier - 1"/>
    <s v="tier - 3"/>
    <s v="R1011"/>
    <n v="54"/>
  </r>
  <r>
    <s v="Id167"/>
    <s v="Marie-Helene"/>
    <n v="40.61"/>
    <n v="8"/>
    <s v="Yes"/>
    <s v="No"/>
    <x v="0"/>
    <n v="1"/>
    <x v="0"/>
    <x v="0"/>
    <s v="Normal"/>
    <d v="1975-11-09T00:00:00"/>
    <x v="166"/>
    <s v="tier - 2"/>
    <s v="tier - 3"/>
    <s v="R1011"/>
    <n v="48"/>
  </r>
  <r>
    <s v="Id168"/>
    <s v="Bret R"/>
    <n v="30.78"/>
    <n v="4.67"/>
    <s v="Yes"/>
    <s v="No"/>
    <x v="0"/>
    <n v="0"/>
    <x v="0"/>
    <x v="0"/>
    <s v="Normal"/>
    <d v="1985-11-17T00:00:00"/>
    <x v="167"/>
    <s v="tier - 2"/>
    <s v="tier - 1"/>
    <s v="R1024"/>
    <n v="38"/>
  </r>
  <r>
    <s v="Id169"/>
    <s v="Gardner L"/>
    <n v="49.49"/>
    <n v="4.5"/>
    <s v="No"/>
    <s v="No"/>
    <x v="0"/>
    <n v="0"/>
    <x v="0"/>
    <x v="0"/>
    <s v="Prediabetes"/>
    <d v="1990-10-17T00:00:00"/>
    <x v="168"/>
    <s v="tier - 2"/>
    <s v="tier - 2"/>
    <s v="R1011"/>
    <n v="33"/>
  </r>
  <r>
    <s v="Id170"/>
    <s v="Bobby"/>
    <n v="37.619999999999997"/>
    <n v="6.32"/>
    <s v="Yes"/>
    <s v="yes"/>
    <x v="0"/>
    <n v="2"/>
    <x v="0"/>
    <x v="0"/>
    <s v="Prediabetes"/>
    <d v="2000-09-05T00:00:00"/>
    <x v="169"/>
    <s v="tier - 1"/>
    <s v="tier - 3"/>
    <s v="Unknown"/>
    <n v="23"/>
  </r>
  <r>
    <s v="Id171"/>
    <s v="Natalie"/>
    <n v="36.08"/>
    <n v="6.1"/>
    <s v="Yes"/>
    <s v="No"/>
    <x v="0"/>
    <n v="1"/>
    <x v="0"/>
    <x v="0"/>
    <s v="Normal"/>
    <d v="1995-10-30T00:00:00"/>
    <x v="170"/>
    <s v="tier - 2"/>
    <s v="tier - 2"/>
    <s v="R1013"/>
    <n v="28"/>
  </r>
  <r>
    <s v="Id172"/>
    <s v="Lina"/>
    <n v="33.5"/>
    <n v="5.4"/>
    <s v="No"/>
    <s v="No"/>
    <x v="0"/>
    <n v="0"/>
    <x v="0"/>
    <x v="0"/>
    <s v="Normal"/>
    <d v="1989-06-10T00:00:00"/>
    <x v="171"/>
    <s v="tier - 2"/>
    <s v="tier - 3"/>
    <s v="R1011"/>
    <n v="34"/>
  </r>
  <r>
    <s v="Id173"/>
    <s v="Zebulon"/>
    <n v="47.46"/>
    <n v="6.24"/>
    <s v="Yes"/>
    <s v="No"/>
    <x v="0"/>
    <n v="1"/>
    <x v="0"/>
    <x v="0"/>
    <s v="Prediabetes"/>
    <d v="1988-12-17T00:00:00"/>
    <x v="172"/>
    <s v="tier - 2"/>
    <s v="tier - 1"/>
    <s v="R1011"/>
    <n v="34"/>
  </r>
  <r>
    <s v="Id174"/>
    <s v="Amanda"/>
    <n v="49.24"/>
    <n v="4.45"/>
    <s v="No"/>
    <s v="No"/>
    <x v="0"/>
    <n v="0"/>
    <x v="0"/>
    <x v="0"/>
    <s v="Prediabetes"/>
    <d v="1991-11-01T00:00:00"/>
    <x v="173"/>
    <s v="tier - 2"/>
    <s v="tier - 2"/>
    <s v="R1011"/>
    <n v="32"/>
  </r>
  <r>
    <s v="Id175"/>
    <s v="Greg"/>
    <n v="54.4"/>
    <n v="5.22"/>
    <s v="No"/>
    <s v="No"/>
    <x v="0"/>
    <n v="1"/>
    <x v="0"/>
    <x v="0"/>
    <s v="Normal"/>
    <d v="1992-09-13T00:00:00"/>
    <x v="174"/>
    <s v="tier - 2"/>
    <s v="tier - 3"/>
    <s v="R1011"/>
    <n v="31"/>
  </r>
  <r>
    <s v="Id176"/>
    <s v="John"/>
    <n v="35.53"/>
    <n v="4.6100000000000003"/>
    <s v="No"/>
    <s v="No"/>
    <x v="0"/>
    <n v="1"/>
    <x v="0"/>
    <x v="0"/>
    <s v="Prediabetes"/>
    <d v="1992-08-25T00:00:00"/>
    <x v="175"/>
    <s v="tier - 1"/>
    <s v="tier - 1"/>
    <s v="R1013"/>
    <n v="31"/>
  </r>
  <r>
    <s v="Id177"/>
    <s v="Kelsey A."/>
    <n v="39.729999999999997"/>
    <n v="6.24"/>
    <s v="No"/>
    <s v="No"/>
    <x v="0"/>
    <n v="0"/>
    <x v="0"/>
    <x v="0"/>
    <s v="Normal"/>
    <d v="1977-08-13T00:00:00"/>
    <x v="176"/>
    <s v="tier - 2"/>
    <s v="tier - 1"/>
    <s v="R1011"/>
    <n v="46"/>
  </r>
  <r>
    <s v="Id178"/>
    <s v="Bronwen L"/>
    <n v="35.68"/>
    <n v="10.039999999999999"/>
    <s v="No"/>
    <s v="No"/>
    <x v="0"/>
    <n v="0"/>
    <x v="0"/>
    <x v="0"/>
    <s v="Normal"/>
    <d v="1968-10-22T00:00:00"/>
    <x v="177"/>
    <s v="tier - 2"/>
    <s v="tier - 1"/>
    <s v="R1011"/>
    <n v="55"/>
  </r>
  <r>
    <s v="Id179"/>
    <s v="Manuela"/>
    <n v="48.86"/>
    <n v="6.09"/>
    <s v="No"/>
    <s v="No"/>
    <x v="0"/>
    <n v="0"/>
    <x v="0"/>
    <x v="0"/>
    <s v="Prediabetes"/>
    <d v="1991-06-10T00:00:00"/>
    <x v="178"/>
    <s v="tier - 2"/>
    <s v="tier - 2"/>
    <s v="R1011"/>
    <n v="32"/>
  </r>
  <r>
    <s v="Id180"/>
    <s v="Jennifer L"/>
    <n v="34.799999999999997"/>
    <n v="11.4"/>
    <s v="Yes"/>
    <s v="No"/>
    <x v="1"/>
    <n v="1"/>
    <x v="1"/>
    <x v="0"/>
    <s v="Diabetes"/>
    <d v="1963-07-24T00:00:00"/>
    <x v="179"/>
    <s v="tier - 2"/>
    <s v="tier - 2"/>
    <s v="R1011"/>
    <n v="60"/>
  </r>
  <r>
    <s v="Id181"/>
    <s v="Abby W."/>
    <n v="32.49"/>
    <n v="4.29"/>
    <s v="No"/>
    <s v="No"/>
    <x v="1"/>
    <n v="1"/>
    <x v="0"/>
    <x v="0"/>
    <s v="Normal"/>
    <d v="2003-06-21T00:00:00"/>
    <x v="180"/>
    <s v="tier - 2"/>
    <s v="tier - 1"/>
    <s v="R1012"/>
    <n v="20"/>
  </r>
  <r>
    <s v="Id182"/>
    <s v="Tyler"/>
    <n v="39"/>
    <n v="5.7"/>
    <s v="No"/>
    <s v="No"/>
    <x v="0"/>
    <n v="2"/>
    <x v="0"/>
    <x v="0"/>
    <s v="Normal"/>
    <d v="1972-12-05T00:00:00"/>
    <x v="181"/>
    <s v="tier - 1"/>
    <s v="tier - 3"/>
    <s v="R1011"/>
    <n v="51"/>
  </r>
  <r>
    <s v="Id183"/>
    <s v="Jeffrey"/>
    <n v="35.299999999999997"/>
    <n v="6.09"/>
    <s v="No"/>
    <s v="No"/>
    <x v="0"/>
    <n v="1"/>
    <x v="0"/>
    <x v="0"/>
    <s v="Prediabetes"/>
    <d v="1992-07-04T00:00:00"/>
    <x v="182"/>
    <s v="tier - 2"/>
    <s v="tier - 3"/>
    <s v="R1011"/>
    <n v="31"/>
  </r>
  <r>
    <s v="Id184"/>
    <s v="Matthew F"/>
    <n v="33.42"/>
    <n v="10.67"/>
    <s v="No"/>
    <s v="No"/>
    <x v="0"/>
    <n v="0"/>
    <x v="0"/>
    <x v="0"/>
    <s v="Diabetes"/>
    <d v="1965-12-28T00:00:00"/>
    <x v="183"/>
    <s v="tier - 2"/>
    <s v="tier - 1"/>
    <s v="R1011"/>
    <n v="57"/>
  </r>
  <r>
    <s v="Id185"/>
    <s v="Ryan J."/>
    <n v="37.18"/>
    <n v="6.75"/>
    <s v="Yes"/>
    <s v="No"/>
    <x v="0"/>
    <n v="2"/>
    <x v="0"/>
    <x v="0"/>
    <s v="Diabetes"/>
    <d v="1970-07-14T00:00:00"/>
    <x v="184"/>
    <s v="tier - 1"/>
    <s v="tier - 1"/>
    <s v="R1011"/>
    <n v="53"/>
  </r>
  <r>
    <s v="Id186"/>
    <s v="Amy"/>
    <n v="33.33"/>
    <n v="9.26"/>
    <s v="Yes"/>
    <s v="No"/>
    <x v="0"/>
    <n v="2"/>
    <x v="1"/>
    <x v="0"/>
    <s v="Normal"/>
    <d v="1961-07-29T00:00:00"/>
    <x v="185"/>
    <s v="tier - 2"/>
    <s v="tier - 2"/>
    <s v="R1013"/>
    <n v="62"/>
  </r>
  <r>
    <s v="Id187"/>
    <s v="Andrew P"/>
    <n v="53.21"/>
    <n v="4.2699999999999996"/>
    <s v="No"/>
    <s v="No"/>
    <x v="0"/>
    <n v="1"/>
    <x v="0"/>
    <x v="0"/>
    <s v="Prediabetes"/>
    <d v="1992-10-09T00:00:00"/>
    <x v="186"/>
    <s v="tier - 1"/>
    <s v="tier - 2"/>
    <s v="R1011"/>
    <n v="31"/>
  </r>
  <r>
    <s v="Id188"/>
    <s v="George M. V"/>
    <n v="38.729999999999997"/>
    <n v="11.51"/>
    <s v="No"/>
    <s v="No"/>
    <x v="0"/>
    <n v="2"/>
    <x v="0"/>
    <x v="0"/>
    <s v="Normal"/>
    <d v="1973-08-09T00:00:00"/>
    <x v="187"/>
    <s v="tier - 2"/>
    <s v="tier - 3"/>
    <s v="R1011"/>
    <n v="50"/>
  </r>
  <r>
    <s v="Id189"/>
    <s v="Sarah"/>
    <n v="29.73"/>
    <n v="7.22"/>
    <s v="No"/>
    <s v="No"/>
    <x v="0"/>
    <n v="0"/>
    <x v="0"/>
    <x v="1"/>
    <s v="Diabetes"/>
    <d v="1962-11-19T00:00:00"/>
    <x v="188"/>
    <s v="tier - 2"/>
    <s v="tier - 2"/>
    <s v="R1011"/>
    <n v="61"/>
  </r>
  <r>
    <s v="Id190"/>
    <s v="Lara"/>
    <n v="34.700000000000003"/>
    <n v="4.37"/>
    <s v="No"/>
    <s v="No"/>
    <x v="1"/>
    <n v="1"/>
    <x v="0"/>
    <x v="0"/>
    <s v="Prediabetes"/>
    <d v="2003-12-09T00:00:00"/>
    <x v="189"/>
    <s v="tier - 2"/>
    <s v="tier - 3"/>
    <s v="R1011"/>
    <n v="20"/>
  </r>
  <r>
    <s v="Id191"/>
    <s v="Sebastien"/>
    <n v="38.28"/>
    <n v="11.56"/>
    <s v="Yes"/>
    <s v="No"/>
    <x v="0"/>
    <n v="1"/>
    <x v="0"/>
    <x v="0"/>
    <s v="Diabetes"/>
    <d v="1975-06-05T00:00:00"/>
    <x v="190"/>
    <s v="tier - 1"/>
    <s v="tier - 2"/>
    <s v="R1011"/>
    <n v="48"/>
  </r>
  <r>
    <s v="Id192"/>
    <s v="Padraig"/>
    <n v="33.57"/>
    <n v="8.82"/>
    <s v="Yes"/>
    <s v="No"/>
    <x v="0"/>
    <n v="0"/>
    <x v="0"/>
    <x v="0"/>
    <s v="Diabetes"/>
    <d v="1967-10-18T00:00:00"/>
    <x v="191"/>
    <s v="tier - 1"/>
    <s v="tier - 3"/>
    <s v="R1011"/>
    <n v="56"/>
  </r>
  <r>
    <s v="Id193"/>
    <s v="Heather"/>
    <n v="52.06"/>
    <n v="4.6900000000000004"/>
    <s v="No"/>
    <s v="No"/>
    <x v="0"/>
    <n v="1"/>
    <x v="0"/>
    <x v="0"/>
    <s v="Normal"/>
    <d v="1992-06-16T00:00:00"/>
    <x v="192"/>
    <s v="tier - 2"/>
    <s v="tier - 2"/>
    <s v="R1011"/>
    <n v="31"/>
  </r>
  <r>
    <s v="Id194"/>
    <s v="Jorge"/>
    <n v="38.17"/>
    <n v="4.53"/>
    <s v="No"/>
    <s v="yes"/>
    <x v="0"/>
    <n v="1"/>
    <x v="0"/>
    <x v="0"/>
    <s v="Prediabetes"/>
    <d v="2004-12-25T00:00:00"/>
    <x v="193"/>
    <s v="tier - 1"/>
    <s v="tier - 2"/>
    <s v="R1013"/>
    <n v="18"/>
  </r>
  <r>
    <s v="Id195"/>
    <s v="Jack R"/>
    <n v="36.954999999999998"/>
    <n v="5.84"/>
    <s v="No"/>
    <s v="No"/>
    <x v="1"/>
    <n v="1"/>
    <x v="0"/>
    <x v="0"/>
    <s v="Prediabetes"/>
    <d v="2003-09-05T00:00:00"/>
    <x v="194"/>
    <s v="tier - 1"/>
    <s v="tier - 1"/>
    <s v="R1012"/>
    <n v="20"/>
  </r>
  <r>
    <s v="Id196"/>
    <s v="Felix"/>
    <n v="34.4"/>
    <n v="4.9000000000000004"/>
    <s v="No"/>
    <s v="No"/>
    <x v="1"/>
    <n v="1"/>
    <x v="0"/>
    <x v="0"/>
    <s v="Normal"/>
    <d v="1993-12-28T00:00:00"/>
    <x v="195"/>
    <s v="tier - 1"/>
    <s v="tier - 3"/>
    <s v="R1011"/>
    <n v="29"/>
  </r>
  <r>
    <s v="Id197"/>
    <s v="Christopher C"/>
    <n v="31.73"/>
    <n v="4.3"/>
    <s v="No"/>
    <s v="No"/>
    <x v="0"/>
    <n v="0"/>
    <x v="0"/>
    <x v="0"/>
    <s v="Normal"/>
    <d v="1999-10-01T00:00:00"/>
    <x v="196"/>
    <s v="tier - 1"/>
    <s v="tier - 3"/>
    <s v="R1016"/>
    <n v="24"/>
  </r>
  <r>
    <s v="Id198"/>
    <s v="Jesse"/>
    <n v="36.64"/>
    <n v="11.34"/>
    <s v="No"/>
    <s v="No"/>
    <x v="0"/>
    <n v="0"/>
    <x v="0"/>
    <x v="0"/>
    <s v="Normal"/>
    <d v="1974-12-06T00:00:00"/>
    <x v="197"/>
    <s v="tier - 2"/>
    <s v="tier - 3"/>
    <s v="R1012"/>
    <n v="49"/>
  </r>
  <r>
    <s v="Id199"/>
    <s v="Jill"/>
    <n v="36.85"/>
    <n v="5.88"/>
    <s v="No"/>
    <s v="yes"/>
    <x v="0"/>
    <n v="1"/>
    <x v="0"/>
    <x v="0"/>
    <s v="Prediabetes"/>
    <d v="2004-08-30T00:00:00"/>
    <x v="198"/>
    <s v="tier - 2"/>
    <s v="tier - 2"/>
    <s v="R1013"/>
    <n v="19"/>
  </r>
  <r>
    <s v="Id200"/>
    <s v="William"/>
    <n v="33.33"/>
    <n v="5.01"/>
    <s v="Yes"/>
    <s v="No"/>
    <x v="1"/>
    <n v="1"/>
    <x v="0"/>
    <x v="0"/>
    <s v="Normal"/>
    <d v="1997-06-12T00:00:00"/>
    <x v="199"/>
    <s v="tier - 1"/>
    <s v="tier - 3"/>
    <s v="R1013"/>
    <n v="26"/>
  </r>
  <r>
    <s v="Id201"/>
    <s v="Alejandro"/>
    <n v="39.14"/>
    <n v="4.4000000000000004"/>
    <s v="No"/>
    <s v="No"/>
    <x v="1"/>
    <n v="1"/>
    <x v="0"/>
    <x v="0"/>
    <s v="Normal"/>
    <d v="1979-11-04T00:00:00"/>
    <x v="200"/>
    <s v="tier - 2"/>
    <s v="tier - 2"/>
    <s v="R1011"/>
    <n v="44"/>
  </r>
  <r>
    <s v="Id202"/>
    <s v="Ian E."/>
    <n v="32.9"/>
    <n v="6.26"/>
    <s v="Yes"/>
    <s v="No"/>
    <x v="0"/>
    <n v="0"/>
    <x v="0"/>
    <x v="0"/>
    <s v="Prediabetes"/>
    <d v="1996-08-20T00:00:00"/>
    <x v="201"/>
    <s v="tier - 1"/>
    <s v="tier - 1"/>
    <s v="R1011"/>
    <n v="27"/>
  </r>
  <r>
    <s v="Id203"/>
    <s v="Hector Sr."/>
    <n v="29.78"/>
    <n v="10.27"/>
    <s v="Yes"/>
    <s v="No"/>
    <x v="1"/>
    <n v="1"/>
    <x v="0"/>
    <x v="1"/>
    <s v="Normal"/>
    <d v="1963-07-22T00:00:00"/>
    <x v="202"/>
    <s v="tier - 2"/>
    <s v="tier - 1"/>
    <s v="R1011"/>
    <n v="60"/>
  </r>
  <r>
    <s v="Id204"/>
    <s v="Rebecca"/>
    <n v="32.78"/>
    <n v="5.27"/>
    <s v="No"/>
    <s v="No"/>
    <x v="0"/>
    <n v="0"/>
    <x v="0"/>
    <x v="0"/>
    <s v="Prediabetes"/>
    <d v="1999-09-04T00:00:00"/>
    <x v="203"/>
    <s v="tier - 2"/>
    <s v="tier - 3"/>
    <s v="R1013"/>
    <n v="24"/>
  </r>
  <r>
    <s v="Id205"/>
    <s v="Matt"/>
    <n v="41.65"/>
    <n v="10.73"/>
    <s v="Yes"/>
    <s v="No"/>
    <x v="0"/>
    <n v="0"/>
    <x v="0"/>
    <x v="0"/>
    <s v="Normal"/>
    <d v="1981-11-22T00:00:00"/>
    <x v="204"/>
    <s v="tier - 1"/>
    <s v="tier - 3"/>
    <s v="R1011"/>
    <n v="42"/>
  </r>
  <r>
    <s v="Id206"/>
    <s v="Elizabeth H"/>
    <n v="50.79"/>
    <n v="4.45"/>
    <s v="No"/>
    <s v="No"/>
    <x v="0"/>
    <n v="1"/>
    <x v="0"/>
    <x v="0"/>
    <s v="Prediabetes"/>
    <d v="1992-06-18T00:00:00"/>
    <x v="205"/>
    <s v="tier - 2"/>
    <s v="tier - 1"/>
    <s v="R1011"/>
    <n v="31"/>
  </r>
  <r>
    <s v="Id207"/>
    <s v="Grace"/>
    <n v="35.43"/>
    <n v="5.25"/>
    <s v="Yes"/>
    <s v="No"/>
    <x v="0"/>
    <n v="0"/>
    <x v="0"/>
    <x v="0"/>
    <s v="Normal"/>
    <d v="1976-10-04T00:00:00"/>
    <x v="206"/>
    <s v="tier - 2"/>
    <s v="tier - 2"/>
    <s v="R1011"/>
    <n v="47"/>
  </r>
  <r>
    <s v="Id208"/>
    <s v="Jaime"/>
    <n v="35.25"/>
    <n v="9.51"/>
    <s v="No"/>
    <s v="No"/>
    <x v="0"/>
    <n v="0"/>
    <x v="0"/>
    <x v="0"/>
    <s v="Normal"/>
    <d v="1974-07-15T00:00:00"/>
    <x v="207"/>
    <s v="tier - 2"/>
    <s v="tier - 3"/>
    <s v="R1012"/>
    <n v="49"/>
  </r>
  <r>
    <s v="Id209"/>
    <s v="Calesse"/>
    <n v="36.85"/>
    <n v="11.12"/>
    <s v="No"/>
    <s v="No"/>
    <x v="0"/>
    <n v="0"/>
    <x v="0"/>
    <x v="0"/>
    <s v="Normal"/>
    <d v="1978-12-19T00:00:00"/>
    <x v="208"/>
    <s v="tier - 2"/>
    <s v="tier - 1"/>
    <s v="R1011"/>
    <n v="44"/>
  </r>
  <r>
    <s v="Id210"/>
    <s v="Kate L"/>
    <n v="31.02"/>
    <n v="4.5599999999999996"/>
    <s v="No"/>
    <s v="yes"/>
    <x v="0"/>
    <n v="1"/>
    <x v="0"/>
    <x v="0"/>
    <s v="Normal"/>
    <d v="2000-12-17T00:00:00"/>
    <x v="209"/>
    <s v="tier - 2"/>
    <s v="tier - 3"/>
    <s v="R1013"/>
    <n v="22"/>
  </r>
  <r>
    <s v="Id211"/>
    <s v="Sergey"/>
    <n v="35.6"/>
    <n v="4.0199999999999996"/>
    <s v="Yes"/>
    <s v="yes"/>
    <x v="0"/>
    <n v="2"/>
    <x v="0"/>
    <x v="0"/>
    <s v="Normal"/>
    <d v="2000-11-19T00:00:00"/>
    <x v="210"/>
    <s v="tier - 2"/>
    <s v="tier - 3"/>
    <s v="R1011"/>
    <n v="23"/>
  </r>
  <r>
    <s v="Id212"/>
    <s v="Timothy V"/>
    <n v="34.39"/>
    <n v="8.7200000000000006"/>
    <s v="No"/>
    <s v="No"/>
    <x v="0"/>
    <n v="0"/>
    <x v="0"/>
    <x v="0"/>
    <s v="Diabetes"/>
    <d v="1971-08-10T00:00:00"/>
    <x v="211"/>
    <s v="tier - 1"/>
    <s v="tier - 3"/>
    <s v="R1011"/>
    <n v="52"/>
  </r>
  <r>
    <s v="Id213"/>
    <s v="Andrew S"/>
    <n v="29.06"/>
    <n v="6.25"/>
    <s v="Yes"/>
    <s v="No"/>
    <x v="0"/>
    <n v="1"/>
    <x v="0"/>
    <x v="1"/>
    <s v="Prediabetes"/>
    <d v="1964-08-29T00:00:00"/>
    <x v="212"/>
    <s v="tier - 2"/>
    <s v="tier - 1"/>
    <s v="R1011"/>
    <n v="59"/>
  </r>
  <r>
    <s v="Id214"/>
    <s v="Matthew D"/>
    <n v="35.799999999999997"/>
    <n v="7.32"/>
    <s v="No"/>
    <s v="No"/>
    <x v="0"/>
    <n v="2"/>
    <x v="0"/>
    <x v="0"/>
    <s v="Normal"/>
    <d v="1973-10-27T00:00:00"/>
    <x v="213"/>
    <s v="tier - 1"/>
    <s v="tier - 1"/>
    <s v="R1011"/>
    <n v="50"/>
  </r>
  <r>
    <s v="Id215"/>
    <s v="Jessica"/>
    <n v="49.8"/>
    <n v="4.24"/>
    <s v="No"/>
    <s v="No"/>
    <x v="0"/>
    <n v="1"/>
    <x v="0"/>
    <x v="0"/>
    <s v="Normal"/>
    <d v="1992-09-13T00:00:00"/>
    <x v="214"/>
    <s v="tier - 2"/>
    <s v="tier - 3"/>
    <s v="R1011"/>
    <n v="31"/>
  </r>
  <r>
    <s v="Id216"/>
    <s v="Lawrence"/>
    <n v="35.71"/>
    <n v="6.84"/>
    <s v="No"/>
    <s v="No"/>
    <x v="0"/>
    <n v="2"/>
    <x v="0"/>
    <x v="0"/>
    <s v="Diabetes"/>
    <d v="1973-12-16T00:00:00"/>
    <x v="215"/>
    <s v="tier - 2"/>
    <s v="tier - 2"/>
    <s v="R1011"/>
    <n v="50"/>
  </r>
  <r>
    <s v="Id217"/>
    <s v="Alex"/>
    <n v="30.8"/>
    <n v="5.23"/>
    <s v="Yes"/>
    <s v="No"/>
    <x v="0"/>
    <n v="1"/>
    <x v="0"/>
    <x v="0"/>
    <s v="Prediabetes"/>
    <d v="1988-11-20T00:00:00"/>
    <x v="216"/>
    <s v="tier - 1"/>
    <s v="tier - 2"/>
    <s v="R1011"/>
    <n v="35"/>
  </r>
  <r>
    <s v="Id218"/>
    <s v="Kevin"/>
    <n v="33.69"/>
    <n v="9.68"/>
    <s v="No"/>
    <s v="No"/>
    <x v="0"/>
    <n v="0"/>
    <x v="0"/>
    <x v="0"/>
    <s v="Diabetes"/>
    <d v="1971-09-22T00:00:00"/>
    <x v="217"/>
    <s v="tier - 2"/>
    <s v="tier - 3"/>
    <s v="R1011"/>
    <n v="52"/>
  </r>
  <r>
    <s v="Id219"/>
    <s v="Gavin M."/>
    <n v="42.27"/>
    <n v="6.05"/>
    <s v="Yes"/>
    <s v="No"/>
    <x v="0"/>
    <n v="1"/>
    <x v="0"/>
    <x v="0"/>
    <s v="Normal"/>
    <d v="1988-09-19T00:00:00"/>
    <x v="218"/>
    <s v="tier - 2"/>
    <s v="tier - 1"/>
    <s v="R1011"/>
    <n v="35"/>
  </r>
  <r>
    <s v="Id220"/>
    <s v="Rick E"/>
    <n v="53.25"/>
    <n v="6.11"/>
    <s v="Yes"/>
    <s v="No"/>
    <x v="1"/>
    <n v="1"/>
    <x v="0"/>
    <x v="0"/>
    <s v="Prediabetes"/>
    <d v="1997-07-09T00:00:00"/>
    <x v="219"/>
    <s v="tier - 1"/>
    <s v="tier - 2"/>
    <s v="R1011"/>
    <n v="26"/>
  </r>
  <r>
    <s v="Id221"/>
    <s v="Andrea H."/>
    <n v="26.8"/>
    <n v="10.93"/>
    <s v="Yes"/>
    <s v="No"/>
    <x v="0"/>
    <n v="0"/>
    <x v="1"/>
    <x v="1"/>
    <s v="Normal"/>
    <d v="1967-12-30T00:00:00"/>
    <x v="220"/>
    <s v="tier - 2"/>
    <s v="tier - 2"/>
    <s v="R1011"/>
    <n v="55"/>
  </r>
  <r>
    <s v="Id222"/>
    <s v="Anthony S"/>
    <n v="28.5"/>
    <n v="5.12"/>
    <s v="No"/>
    <s v="No"/>
    <x v="0"/>
    <n v="1"/>
    <x v="0"/>
    <x v="1"/>
    <s v="Normal"/>
    <d v="1998-12-22T00:00:00"/>
    <x v="221"/>
    <s v="tier - 1"/>
    <s v="tier - 1"/>
    <s v="R1016"/>
    <n v="24"/>
  </r>
  <r>
    <s v="Id223"/>
    <s v="Erik"/>
    <n v="22.895"/>
    <n v="5.72"/>
    <s v="No"/>
    <s v="No"/>
    <x v="0"/>
    <n v="0"/>
    <x v="0"/>
    <x v="2"/>
    <s v="Prediabetes"/>
    <d v="1977-06-29T00:00:00"/>
    <x v="222"/>
    <s v="tier - 1"/>
    <s v="tier - 1"/>
    <s v="R1017"/>
    <n v="46"/>
  </r>
  <r>
    <s v="Id224"/>
    <s v="Kiley D"/>
    <n v="34.06"/>
    <n v="11.83"/>
    <s v="Yes"/>
    <s v="No"/>
    <x v="0"/>
    <n v="1"/>
    <x v="0"/>
    <x v="0"/>
    <s v="Normal"/>
    <d v="1975-08-29T00:00:00"/>
    <x v="223"/>
    <s v="tier - 2"/>
    <s v="tier - 1"/>
    <s v="R1011"/>
    <n v="48"/>
  </r>
  <r>
    <s v="Id225"/>
    <s v="Jennifer"/>
    <n v="36.409999999999997"/>
    <n v="4.55"/>
    <s v="No"/>
    <s v="No"/>
    <x v="0"/>
    <n v="0"/>
    <x v="0"/>
    <x v="0"/>
    <s v="Normal"/>
    <d v="1982-07-05T00:00:00"/>
    <x v="224"/>
    <s v="tier - 2"/>
    <s v="tier - 3"/>
    <s v="R1011"/>
    <n v="41"/>
  </r>
  <r>
    <s v="Id226"/>
    <s v="Chris"/>
    <n v="52.3"/>
    <n v="4.87"/>
    <s v="Yes"/>
    <s v="No"/>
    <x v="1"/>
    <n v="1"/>
    <x v="0"/>
    <x v="0"/>
    <s v="Prediabetes"/>
    <d v="1997-08-22T00:00:00"/>
    <x v="225"/>
    <s v="tier - 2"/>
    <s v="tier - 2"/>
    <s v="R1011"/>
    <n v="26"/>
  </r>
  <r>
    <s v="Id227"/>
    <s v="Marian M."/>
    <n v="52.66"/>
    <n v="4.45"/>
    <s v="No"/>
    <s v="No"/>
    <x v="0"/>
    <n v="1"/>
    <x v="0"/>
    <x v="0"/>
    <s v="Normal"/>
    <d v="1998-08-22T00:00:00"/>
    <x v="226"/>
    <s v="tier - 2"/>
    <s v="tier - 1"/>
    <s v="R1011"/>
    <n v="25"/>
  </r>
  <r>
    <s v="Id228"/>
    <s v="Jeremy"/>
    <n v="29.57"/>
    <n v="9.42"/>
    <s v="Yes"/>
    <s v="No"/>
    <x v="0"/>
    <n v="0"/>
    <x v="0"/>
    <x v="1"/>
    <s v="Diabetes"/>
    <d v="1967-10-07T00:00:00"/>
    <x v="227"/>
    <s v="tier - 2"/>
    <s v="tier - 2"/>
    <s v="R1011"/>
    <n v="56"/>
  </r>
  <r>
    <s v="Id229"/>
    <s v="Allison H"/>
    <n v="36.99"/>
    <n v="5.37"/>
    <s v="Yes"/>
    <s v="No"/>
    <x v="1"/>
    <n v="1"/>
    <x v="0"/>
    <x v="0"/>
    <s v="Prediabetes"/>
    <d v="1983-07-29T00:00:00"/>
    <x v="228"/>
    <s v="tier - 2"/>
    <s v="tier - 3"/>
    <s v="R1011"/>
    <n v="40"/>
  </r>
  <r>
    <s v="Id230"/>
    <s v="Elizabeth"/>
    <n v="31.4"/>
    <n v="4.5999999999999996"/>
    <s v="Yes"/>
    <s v="No"/>
    <x v="0"/>
    <n v="1"/>
    <x v="0"/>
    <x v="0"/>
    <s v="Normal"/>
    <d v="1995-10-17T00:00:00"/>
    <x v="229"/>
    <s v="tier - 2"/>
    <s v="tier - 3"/>
    <s v="R1011"/>
    <n v="28"/>
  </r>
  <r>
    <s v="Id231"/>
    <s v="Andrew"/>
    <n v="34.9"/>
    <n v="6.22"/>
    <s v="No"/>
    <s v="No"/>
    <x v="1"/>
    <n v="1"/>
    <x v="0"/>
    <x v="0"/>
    <s v="Normal"/>
    <d v="2003-09-17T00:00:00"/>
    <x v="230"/>
    <s v="tier - 1"/>
    <s v="tier - 3"/>
    <s v="R1011"/>
    <n v="20"/>
  </r>
  <r>
    <s v="Id232"/>
    <s v="Anders J"/>
    <n v="31.13"/>
    <n v="4.5199999999999996"/>
    <s v="Yes"/>
    <s v="No"/>
    <x v="0"/>
    <n v="1"/>
    <x v="0"/>
    <x v="0"/>
    <s v="Prediabetes"/>
    <d v="1995-12-27T00:00:00"/>
    <x v="231"/>
    <s v="tier - 1"/>
    <s v="tier - 2"/>
    <s v="R1013"/>
    <n v="27"/>
  </r>
  <r>
    <s v="Id233"/>
    <s v="Sean"/>
    <n v="34.799999999999997"/>
    <n v="6.18"/>
    <s v="No"/>
    <s v="No"/>
    <x v="1"/>
    <n v="1"/>
    <x v="0"/>
    <x v="0"/>
    <s v="Prediabetes"/>
    <d v="2003-07-03T00:00:00"/>
    <x v="232"/>
    <s v="tier - 1"/>
    <s v="tier - 2"/>
    <s v="R1011"/>
    <n v="20"/>
  </r>
  <r>
    <s v="Id234"/>
    <s v="Brian M."/>
    <n v="31.68"/>
    <n v="4.4000000000000004"/>
    <s v="No"/>
    <s v="No"/>
    <x v="0"/>
    <n v="0"/>
    <x v="0"/>
    <x v="0"/>
    <s v="Normal"/>
    <d v="1994-07-07T00:00:00"/>
    <x v="233"/>
    <s v="tier - 1"/>
    <s v="tier - 3"/>
    <s v="R1013"/>
    <n v="29"/>
  </r>
  <r>
    <s v="Id235"/>
    <s v="Jeremy"/>
    <n v="33.534999999999997"/>
    <n v="6.23"/>
    <s v="No"/>
    <s v="yes"/>
    <x v="0"/>
    <n v="1"/>
    <x v="0"/>
    <x v="0"/>
    <s v="Prediabetes"/>
    <d v="2004-10-09T00:00:00"/>
    <x v="234"/>
    <s v="tier - 1"/>
    <s v="tier - 3"/>
    <s v="R1016"/>
    <n v="19"/>
  </r>
  <r>
    <s v="Id236"/>
    <s v="Susannah"/>
    <n v="31.92"/>
    <n v="5.33"/>
    <s v="Yes"/>
    <s v="No"/>
    <x v="0"/>
    <n v="0"/>
    <x v="0"/>
    <x v="0"/>
    <s v="Prediabetes"/>
    <d v="1976-11-25T00:00:00"/>
    <x v="235"/>
    <s v="tier - 2"/>
    <s v="tier - 3"/>
    <s v="R1011"/>
    <n v="47"/>
  </r>
  <r>
    <s v="Id237"/>
    <s v="Randy"/>
    <n v="32.700000000000003"/>
    <n v="4.09"/>
    <s v="No"/>
    <s v="No"/>
    <x v="0"/>
    <n v="1"/>
    <x v="0"/>
    <x v="0"/>
    <s v="Prediabetes"/>
    <d v="1998-06-24T00:00:00"/>
    <x v="236"/>
    <s v="tier - 1"/>
    <s v="tier - 3"/>
    <s v="R1011"/>
    <n v="25"/>
  </r>
  <r>
    <s v="Id238"/>
    <s v="Leslie"/>
    <n v="41.25"/>
    <n v="5.19"/>
    <s v="No"/>
    <s v="No"/>
    <x v="0"/>
    <n v="0"/>
    <x v="0"/>
    <x v="0"/>
    <s v="Normal"/>
    <d v="1990-09-24T00:00:00"/>
    <x v="237"/>
    <s v="tier - 1"/>
    <s v="tier - 2"/>
    <s v="R1011"/>
    <n v="33"/>
  </r>
  <r>
    <s v="Id239"/>
    <s v="Brittany L."/>
    <n v="33.11"/>
    <n v="4.12"/>
    <s v="No"/>
    <s v="No"/>
    <x v="1"/>
    <n v="1"/>
    <x v="0"/>
    <x v="0"/>
    <s v="Prediabetes"/>
    <d v="2003-10-05T00:00:00"/>
    <x v="238"/>
    <s v="tier - 2"/>
    <s v="tier - 1"/>
    <s v="R1013"/>
    <n v="20"/>
  </r>
  <r>
    <s v="Id240"/>
    <s v="Cassie J."/>
    <n v="36.159999999999997"/>
    <n v="5.0999999999999996"/>
    <s v="No"/>
    <s v="No"/>
    <x v="0"/>
    <n v="1"/>
    <x v="0"/>
    <x v="0"/>
    <s v="Prediabetes"/>
    <d v="1984-10-01T00:00:00"/>
    <x v="239"/>
    <s v="tier - 2"/>
    <s v="tier - 3"/>
    <s v="R1011"/>
    <n v="39"/>
  </r>
  <r>
    <s v="Id241"/>
    <s v="Peter W"/>
    <n v="33.72"/>
    <n v="6.21"/>
    <s v="Yes"/>
    <s v="No"/>
    <x v="1"/>
    <n v="1"/>
    <x v="0"/>
    <x v="0"/>
    <s v="Normal"/>
    <d v="1983-10-02T00:00:00"/>
    <x v="240"/>
    <s v="tier - 2"/>
    <s v="tier - 2"/>
    <s v="R1012"/>
    <n v="40"/>
  </r>
  <r>
    <s v="Id242"/>
    <s v="Douglas"/>
    <n v="37.74"/>
    <n v="9.5299999999999994"/>
    <s v="Yes"/>
    <s v="No"/>
    <x v="0"/>
    <n v="1"/>
    <x v="0"/>
    <x v="0"/>
    <s v="Diabetes"/>
    <d v="1986-10-11T00:00:00"/>
    <x v="241"/>
    <s v="tier - 1"/>
    <s v="tier - 2"/>
    <s v="R1011"/>
    <n v="37"/>
  </r>
  <r>
    <s v="Id243"/>
    <s v="Dan"/>
    <n v="48.75"/>
    <n v="4.6399999999999997"/>
    <s v="Yes"/>
    <s v="No"/>
    <x v="0"/>
    <n v="1"/>
    <x v="0"/>
    <x v="0"/>
    <s v="Normal"/>
    <d v="1995-10-30T00:00:00"/>
    <x v="242"/>
    <s v="tier - 1"/>
    <s v="tier - 1"/>
    <s v="R1011"/>
    <n v="28"/>
  </r>
  <r>
    <s v="Id244"/>
    <s v="Dan M."/>
    <n v="31.065000000000001"/>
    <n v="5.05"/>
    <s v="No"/>
    <s v="No"/>
    <x v="0"/>
    <n v="1"/>
    <x v="0"/>
    <x v="0"/>
    <s v="Prediabetes"/>
    <d v="1998-06-11T00:00:00"/>
    <x v="243"/>
    <s v="tier - 1"/>
    <s v="tier - 3"/>
    <s v="R1019"/>
    <n v="25"/>
  </r>
  <r>
    <s v="Id245"/>
    <s v="Eric L."/>
    <n v="23.55"/>
    <n v="10.38"/>
    <s v="No"/>
    <s v="No"/>
    <x v="0"/>
    <n v="0"/>
    <x v="0"/>
    <x v="2"/>
    <s v="Diabetes"/>
    <d v="1962-07-05T00:00:00"/>
    <x v="244"/>
    <s v="tier - 1"/>
    <s v="tier - 1"/>
    <s v="R1011"/>
    <n v="61"/>
  </r>
  <r>
    <s v="Id246"/>
    <s v="Les J"/>
    <n v="30.18"/>
    <n v="8.31"/>
    <s v="Yes"/>
    <s v="No"/>
    <x v="0"/>
    <n v="1"/>
    <x v="0"/>
    <x v="0"/>
    <s v="Normal"/>
    <d v="1975-07-21T00:00:00"/>
    <x v="245"/>
    <s v="tier - 2"/>
    <s v="tier - 1"/>
    <s v="R1012"/>
    <n v="48"/>
  </r>
  <r>
    <s v="Id247"/>
    <s v="Stephanie"/>
    <n v="29.94"/>
    <n v="7.59"/>
    <s v="No"/>
    <s v="No"/>
    <x v="0"/>
    <n v="0"/>
    <x v="0"/>
    <x v="1"/>
    <s v="Normal"/>
    <d v="1971-08-25T00:00:00"/>
    <x v="246"/>
    <s v="tier - 2"/>
    <s v="tier - 2"/>
    <s v="R1011"/>
    <n v="52"/>
  </r>
  <r>
    <s v="Id248"/>
    <s v="Melissa Y"/>
    <n v="31.4"/>
    <n v="5.49"/>
    <s v="No"/>
    <s v="No"/>
    <x v="0"/>
    <n v="0"/>
    <x v="0"/>
    <x v="0"/>
    <s v="Normal"/>
    <d v="1999-11-06T00:00:00"/>
    <x v="247"/>
    <s v="tier - 2"/>
    <s v="tier - 3"/>
    <s v="R1011"/>
    <n v="24"/>
  </r>
  <r>
    <s v="Id249"/>
    <s v="Ashley"/>
    <n v="53.06"/>
    <n v="11.68"/>
    <s v="No"/>
    <s v="No"/>
    <x v="0"/>
    <n v="0"/>
    <x v="0"/>
    <x v="0"/>
    <s v="Diabetes"/>
    <d v="2002-12-26T00:00:00"/>
    <x v="248"/>
    <s v="tier - 2"/>
    <s v="tier - 3"/>
    <s v="R1011"/>
    <n v="20"/>
  </r>
  <r>
    <s v="Id250"/>
    <s v="Stephanie M."/>
    <n v="30.25"/>
    <n v="4.1900000000000004"/>
    <s v="No"/>
    <s v="No"/>
    <x v="0"/>
    <n v="2"/>
    <x v="0"/>
    <x v="0"/>
    <s v="Normal"/>
    <d v="1972-07-26T00:00:00"/>
    <x v="249"/>
    <s v="tier - 2"/>
    <s v="tier - 2"/>
    <s v="R1011"/>
    <n v="51"/>
  </r>
  <r>
    <s v="Id251"/>
    <s v="Kylie"/>
    <n v="46.68"/>
    <n v="4.01"/>
    <s v="No"/>
    <s v="No"/>
    <x v="0"/>
    <n v="0"/>
    <x v="0"/>
    <x v="0"/>
    <s v="Prediabetes"/>
    <d v="1994-09-25T00:00:00"/>
    <x v="250"/>
    <s v="tier - 2"/>
    <s v="tier - 2"/>
    <s v="R1011"/>
    <n v="29"/>
  </r>
  <r>
    <s v="Id252"/>
    <s v="Kelly"/>
    <n v="30.4"/>
    <n v="5.91"/>
    <s v="No"/>
    <s v="yes"/>
    <x v="0"/>
    <n v="2"/>
    <x v="0"/>
    <x v="0"/>
    <s v="Prediabetes"/>
    <d v="2000-12-27T00:00:00"/>
    <x v="251"/>
    <s v="tier - 2"/>
    <s v="tier - 2"/>
    <s v="R1012"/>
    <n v="22"/>
  </r>
  <r>
    <s v="Id253"/>
    <s v="Carrie"/>
    <n v="30.2"/>
    <n v="4.47"/>
    <s v="Yes"/>
    <s v="No"/>
    <x v="1"/>
    <n v="1"/>
    <x v="0"/>
    <x v="0"/>
    <s v="Normal"/>
    <d v="1997-08-09T00:00:00"/>
    <x v="252"/>
    <s v="tier - 2"/>
    <s v="tier - 3"/>
    <s v="R1011"/>
    <n v="26"/>
  </r>
  <r>
    <s v="Id254"/>
    <s v="Alex"/>
    <n v="51.18"/>
    <n v="4.5599999999999996"/>
    <s v="Yes"/>
    <s v="yes"/>
    <x v="0"/>
    <n v="2"/>
    <x v="0"/>
    <x v="0"/>
    <s v="Normal"/>
    <d v="2000-10-26T00:00:00"/>
    <x v="253"/>
    <s v="tier - 2"/>
    <s v="tier - 3"/>
    <s v="R1011"/>
    <n v="23"/>
  </r>
  <r>
    <s v="Id255"/>
    <s v="Zach S"/>
    <n v="22.18"/>
    <n v="9.9"/>
    <s v="No"/>
    <s v="No"/>
    <x v="0"/>
    <n v="0"/>
    <x v="0"/>
    <x v="2"/>
    <s v="Diabetes"/>
    <d v="1962-12-11T00:00:00"/>
    <x v="254"/>
    <s v="tier - 1"/>
    <s v="tier - 3"/>
    <s v="R1011"/>
    <n v="61"/>
  </r>
  <r>
    <s v="Id256"/>
    <s v="Alan"/>
    <n v="31.92"/>
    <n v="5.1100000000000003"/>
    <s v="No"/>
    <s v="No"/>
    <x v="1"/>
    <n v="1"/>
    <x v="0"/>
    <x v="0"/>
    <s v="Prediabetes"/>
    <d v="2003-09-12T00:00:00"/>
    <x v="255"/>
    <s v="tier - 1"/>
    <s v="tier - 3"/>
    <s v="R1012"/>
    <n v="20"/>
  </r>
  <r>
    <s v="Id257"/>
    <s v="Nate"/>
    <n v="31.73"/>
    <n v="5.73"/>
    <s v="No"/>
    <s v="yes"/>
    <x v="0"/>
    <n v="1"/>
    <x v="0"/>
    <x v="0"/>
    <s v="Normal"/>
    <d v="2004-11-01T00:00:00"/>
    <x v="256"/>
    <s v="tier - 1"/>
    <s v="tier - 1"/>
    <s v="R1017"/>
    <n v="19"/>
  </r>
  <r>
    <s v="Id258"/>
    <s v="Jesse G."/>
    <n v="45.52"/>
    <n v="6.04"/>
    <s v="No"/>
    <s v="No"/>
    <x v="1"/>
    <n v="1"/>
    <x v="0"/>
    <x v="0"/>
    <s v="Prediabetes"/>
    <d v="1993-11-28T00:00:00"/>
    <x v="257"/>
    <s v="tier - 2"/>
    <s v="tier - 2"/>
    <s v="R1011"/>
    <n v="30"/>
  </r>
  <r>
    <s v="Id259"/>
    <s v="Jason"/>
    <n v="52.81"/>
    <n v="5.19"/>
    <s v="No"/>
    <s v="No"/>
    <x v="1"/>
    <n v="1"/>
    <x v="0"/>
    <x v="0"/>
    <s v="Prediabetes"/>
    <d v="2003-09-09T00:00:00"/>
    <x v="258"/>
    <s v="tier - 1"/>
    <s v="tier - 2"/>
    <s v="R1011"/>
    <n v="20"/>
  </r>
  <r>
    <s v="Id260"/>
    <s v="Megan A."/>
    <n v="33.58"/>
    <n v="5.56"/>
    <s v="No"/>
    <s v="No"/>
    <x v="0"/>
    <n v="1"/>
    <x v="0"/>
    <x v="0"/>
    <s v="Prediabetes"/>
    <d v="1984-07-22T00:00:00"/>
    <x v="259"/>
    <s v="tier - 2"/>
    <s v="tier - 3"/>
    <s v="R1011"/>
    <n v="39"/>
  </r>
  <r>
    <s v="Id261"/>
    <s v="Luke M"/>
    <n v="30.684999999999999"/>
    <n v="8.23"/>
    <s v="No"/>
    <s v="No"/>
    <x v="0"/>
    <n v="0"/>
    <x v="0"/>
    <x v="0"/>
    <s v="Normal"/>
    <d v="2002-08-25T00:00:00"/>
    <x v="260"/>
    <s v="tier - 1"/>
    <s v="tier - 1"/>
    <s v="R1018"/>
    <n v="21"/>
  </r>
  <r>
    <s v="Id262"/>
    <s v="Jacy D"/>
    <n v="37.524999999999999"/>
    <n v="9.0299999999999994"/>
    <s v="Yes"/>
    <s v="No"/>
    <x v="0"/>
    <n v="2"/>
    <x v="1"/>
    <x v="0"/>
    <s v="Diabetes"/>
    <d v="1970-06-18T00:00:00"/>
    <x v="261"/>
    <s v="tier - 2"/>
    <s v="tier - 2"/>
    <s v="R1012"/>
    <n v="53"/>
  </r>
  <r>
    <s v="Id263"/>
    <s v="Simon G."/>
    <n v="34.5"/>
    <n v="4.07"/>
    <s v="Yes"/>
    <s v="No"/>
    <x v="0"/>
    <n v="0"/>
    <x v="0"/>
    <x v="0"/>
    <s v="Prediabetes"/>
    <d v="1985-12-07T00:00:00"/>
    <x v="262"/>
    <s v="tier - 2"/>
    <s v="tier - 2"/>
    <s v="R1011"/>
    <n v="38"/>
  </r>
  <r>
    <s v="Id264"/>
    <s v="Ainsley E."/>
    <n v="28.16"/>
    <n v="5.77"/>
    <s v="No"/>
    <s v="No"/>
    <x v="0"/>
    <n v="2"/>
    <x v="0"/>
    <x v="1"/>
    <s v="Normal"/>
    <d v="1972-09-05T00:00:00"/>
    <x v="263"/>
    <s v="tier - 2"/>
    <s v="tier - 3"/>
    <s v="R1011"/>
    <n v="51"/>
  </r>
  <r>
    <s v="Id265"/>
    <s v="Erica A."/>
    <n v="30.02"/>
    <n v="5.98"/>
    <s v="No"/>
    <s v="No"/>
    <x v="1"/>
    <n v="1"/>
    <x v="0"/>
    <x v="0"/>
    <s v="Prediabetes"/>
    <d v="2003-11-28T00:00:00"/>
    <x v="264"/>
    <s v="tier - 2"/>
    <s v="tier - 3"/>
    <s v="R1012"/>
    <n v="20"/>
  </r>
  <r>
    <s v="Id266"/>
    <s v="Erik"/>
    <n v="37.82"/>
    <n v="6.01"/>
    <s v="No"/>
    <s v="No"/>
    <x v="0"/>
    <n v="0"/>
    <x v="0"/>
    <x v="0"/>
    <s v="Prediabetes"/>
    <d v="1990-10-12T00:00:00"/>
    <x v="265"/>
    <s v="tier - 2"/>
    <s v="tier - 1"/>
    <s v="R1011"/>
    <n v="33"/>
  </r>
  <r>
    <s v="Id267"/>
    <s v="Erin C."/>
    <n v="33.14"/>
    <n v="5.67"/>
    <s v="Yes"/>
    <s v="No"/>
    <x v="0"/>
    <n v="0"/>
    <x v="0"/>
    <x v="0"/>
    <s v="Normal"/>
    <d v="1985-07-15T00:00:00"/>
    <x v="266"/>
    <s v="tier - 2"/>
    <s v="tier - 1"/>
    <s v="R1011"/>
    <n v="38"/>
  </r>
  <r>
    <s v="Id268"/>
    <s v="Adrienne"/>
    <n v="25.14"/>
    <n v="6.02"/>
    <s v="Yes"/>
    <s v="No"/>
    <x v="1"/>
    <n v="1"/>
    <x v="0"/>
    <x v="1"/>
    <s v="Normal"/>
    <d v="1969-10-30T00:00:00"/>
    <x v="267"/>
    <s v="tier - 2"/>
    <s v="tier - 2"/>
    <s v="R1011"/>
    <n v="54"/>
  </r>
  <r>
    <s v="Id269"/>
    <s v="Adam"/>
    <n v="20.18"/>
    <n v="11.19"/>
    <s v="No"/>
    <s v="No"/>
    <x v="0"/>
    <n v="0"/>
    <x v="0"/>
    <x v="2"/>
    <s v="Diabetes"/>
    <d v="1962-07-01T00:00:00"/>
    <x v="268"/>
    <s v="tier - 1"/>
    <s v="tier - 2"/>
    <s v="R1011"/>
    <n v="61"/>
  </r>
  <r>
    <s v="Id270"/>
    <s v="Yutaka"/>
    <n v="44.36"/>
    <n v="5.1100000000000003"/>
    <s v="No"/>
    <s v="No"/>
    <x v="0"/>
    <n v="0"/>
    <x v="0"/>
    <x v="0"/>
    <s v="Prediabetes"/>
    <d v="1994-07-28T00:00:00"/>
    <x v="269"/>
    <s v="tier - 1"/>
    <s v="tier - 2"/>
    <s v="R1011"/>
    <n v="29"/>
  </r>
  <r>
    <s v="Id271"/>
    <s v="Tyler M"/>
    <n v="23.82"/>
    <n v="10.85"/>
    <s v="Yes"/>
    <s v="No"/>
    <x v="0"/>
    <n v="0"/>
    <x v="0"/>
    <x v="2"/>
    <s v="Diabetes"/>
    <d v="1967-07-10T00:00:00"/>
    <x v="270"/>
    <s v="tier - 2"/>
    <s v="tier - 3"/>
    <s v="R1011"/>
    <n v="56"/>
  </r>
  <r>
    <s v="Id272"/>
    <s v="Stephen"/>
    <n v="45"/>
    <n v="5.24"/>
    <s v="Yes"/>
    <s v="No"/>
    <x v="0"/>
    <n v="1"/>
    <x v="0"/>
    <x v="0"/>
    <s v="Normal"/>
    <d v="1995-07-08T00:00:00"/>
    <x v="271"/>
    <s v="tier - 1"/>
    <s v="tier - 1"/>
    <s v="R1011"/>
    <n v="28"/>
  </r>
  <r>
    <s v="Id273"/>
    <s v="Andrew B."/>
    <n v="26.62"/>
    <n v="10.08"/>
    <s v="No"/>
    <s v="No"/>
    <x v="0"/>
    <n v="0"/>
    <x v="0"/>
    <x v="1"/>
    <s v="Diabetes"/>
    <d v="1971-08-24T00:00:00"/>
    <x v="272"/>
    <s v="tier - 2"/>
    <s v="tier - 1"/>
    <s v="R1011"/>
    <n v="52"/>
  </r>
  <r>
    <s v="Id274"/>
    <s v="James"/>
    <n v="32.67"/>
    <n v="10.97"/>
    <s v="Yes"/>
    <s v="No"/>
    <x v="0"/>
    <n v="0"/>
    <x v="0"/>
    <x v="0"/>
    <s v="Diabetes"/>
    <d v="1981-11-17T00:00:00"/>
    <x v="273"/>
    <s v="tier - 2"/>
    <s v="tier - 3"/>
    <s v="R1011"/>
    <n v="42"/>
  </r>
  <r>
    <s v="Id275"/>
    <s v="Shawn P."/>
    <n v="44.44"/>
    <n v="4.9000000000000004"/>
    <s v="Yes"/>
    <s v="No"/>
    <x v="0"/>
    <n v="1"/>
    <x v="0"/>
    <x v="0"/>
    <s v="Normal"/>
    <d v="1995-12-04T00:00:00"/>
    <x v="274"/>
    <s v="tier - 1"/>
    <s v="tier - 2"/>
    <s v="R1011"/>
    <n v="28"/>
  </r>
  <r>
    <s v="Id276"/>
    <s v="Matt"/>
    <n v="28.31"/>
    <n v="5.33"/>
    <s v="No"/>
    <s v="No"/>
    <x v="0"/>
    <n v="0"/>
    <x v="0"/>
    <x v="1"/>
    <s v="Prediabetes"/>
    <d v="1980-12-12T00:00:00"/>
    <x v="275"/>
    <s v="tier - 1"/>
    <s v="tier - 3"/>
    <s v="R1012"/>
    <n v="43"/>
  </r>
  <r>
    <s v="Id277"/>
    <s v="Nathaniel"/>
    <n v="25.05"/>
    <n v="4.6100000000000003"/>
    <s v="No"/>
    <s v="No"/>
    <x v="0"/>
    <n v="2"/>
    <x v="0"/>
    <x v="1"/>
    <s v="Normal"/>
    <d v="1972-11-07T00:00:00"/>
    <x v="276"/>
    <s v="tier - 2"/>
    <s v="tier - 2"/>
    <s v="R1012"/>
    <n v="51"/>
  </r>
  <r>
    <s v="Id278"/>
    <s v="Kevin D."/>
    <n v="28.34"/>
    <n v="8.18"/>
    <s v="No"/>
    <s v="No"/>
    <x v="0"/>
    <n v="0"/>
    <x v="0"/>
    <x v="1"/>
    <s v="Diabetes"/>
    <d v="1974-12-06T00:00:00"/>
    <x v="277"/>
    <s v="tier - 1"/>
    <s v="tier - 1"/>
    <s v="R1011"/>
    <n v="49"/>
  </r>
  <r>
    <s v="Id279"/>
    <s v="Joan"/>
    <n v="17.765000000000001"/>
    <n v="5.62"/>
    <s v="No"/>
    <s v="No"/>
    <x v="0"/>
    <n v="0"/>
    <x v="0"/>
    <x v="3"/>
    <s v="Prediabetes"/>
    <d v="1990-07-09T00:00:00"/>
    <x v="278"/>
    <s v="tier - 2"/>
    <s v="tier - 1"/>
    <s v="R1012"/>
    <n v="33"/>
  </r>
  <r>
    <s v="Id280"/>
    <s v="Christopher A"/>
    <n v="36.119999999999997"/>
    <n v="5.82"/>
    <s v="No"/>
    <s v="No"/>
    <x v="0"/>
    <n v="0"/>
    <x v="0"/>
    <x v="0"/>
    <s v="Prediabetes"/>
    <d v="1990-09-30T00:00:00"/>
    <x v="279"/>
    <s v="tier - 1"/>
    <s v="tier - 2"/>
    <s v="R1011"/>
    <n v="33"/>
  </r>
  <r>
    <s v="Id281"/>
    <s v="Kacy L."/>
    <n v="23.19"/>
    <n v="7.66"/>
    <s v="No"/>
    <s v="No"/>
    <x v="0"/>
    <n v="0"/>
    <x v="0"/>
    <x v="2"/>
    <s v="Diabetes"/>
    <d v="1968-11-01T00:00:00"/>
    <x v="280"/>
    <s v="tier - 2"/>
    <s v="tier - 3"/>
    <s v="R1011"/>
    <n v="55"/>
  </r>
  <r>
    <s v="Id282"/>
    <s v="Benjamin H."/>
    <n v="35.99"/>
    <n v="4.2300000000000004"/>
    <s v="No"/>
    <s v="No"/>
    <x v="0"/>
    <n v="0"/>
    <x v="0"/>
    <x v="0"/>
    <s v="Prediabetes"/>
    <d v="1990-07-13T00:00:00"/>
    <x v="281"/>
    <s v="tier - 1"/>
    <s v="tier - 1"/>
    <s v="R1011"/>
    <n v="33"/>
  </r>
  <r>
    <s v="Id283"/>
    <s v="Xaviour J."/>
    <n v="30.25"/>
    <n v="5.58"/>
    <s v="No"/>
    <s v="No"/>
    <x v="1"/>
    <n v="1"/>
    <x v="0"/>
    <x v="0"/>
    <s v="Normal"/>
    <d v="2003-10-08T00:00:00"/>
    <x v="282"/>
    <s v="tier - 1"/>
    <s v="tier - 2"/>
    <s v="R1013"/>
    <n v="20"/>
  </r>
  <r>
    <s v="Id284"/>
    <s v="Michael T."/>
    <n v="26.24"/>
    <n v="6.26"/>
    <s v="Yes"/>
    <s v="No"/>
    <x v="0"/>
    <n v="0"/>
    <x v="0"/>
    <x v="1"/>
    <s v="Normal"/>
    <d v="1976-09-19T00:00:00"/>
    <x v="283"/>
    <s v="tier - 2"/>
    <s v="tier - 1"/>
    <s v="R1011"/>
    <n v="47"/>
  </r>
  <r>
    <s v="Id285"/>
    <s v="Bradley"/>
    <n v="31.36"/>
    <n v="10.6"/>
    <s v="Yes"/>
    <s v="No"/>
    <x v="0"/>
    <n v="0"/>
    <x v="0"/>
    <x v="0"/>
    <s v="Normal"/>
    <d v="1981-09-27T00:00:00"/>
    <x v="284"/>
    <s v="tier - 2"/>
    <s v="tier - 2"/>
    <s v="R1011"/>
    <n v="42"/>
  </r>
  <r>
    <s v="Id286"/>
    <s v="Andrea"/>
    <n v="25.69"/>
    <n v="4.78"/>
    <s v="Yes"/>
    <s v="No"/>
    <x v="0"/>
    <n v="0"/>
    <x v="0"/>
    <x v="1"/>
    <s v="Prediabetes"/>
    <d v="1976-08-09T00:00:00"/>
    <x v="285"/>
    <s v="tier - 2"/>
    <s v="tier - 3"/>
    <s v="R1011"/>
    <n v="47"/>
  </r>
  <r>
    <s v="Id287"/>
    <s v="Nancy M"/>
    <n v="25.46"/>
    <n v="6.03"/>
    <s v="No"/>
    <s v="No"/>
    <x v="0"/>
    <n v="2"/>
    <x v="0"/>
    <x v="1"/>
    <s v="Normal"/>
    <d v="1972-10-19T00:00:00"/>
    <x v="286"/>
    <s v="tier - 2"/>
    <s v="tier - 2"/>
    <s v="R1011"/>
    <n v="51"/>
  </r>
  <r>
    <s v="Id288"/>
    <s v="Matt"/>
    <n v="31.83"/>
    <n v="11.55"/>
    <s v="Yes"/>
    <s v="No"/>
    <x v="0"/>
    <n v="1"/>
    <x v="0"/>
    <x v="0"/>
    <s v="Diabetes"/>
    <d v="1986-12-02T00:00:00"/>
    <x v="287"/>
    <s v="tier - 2"/>
    <s v="tier - 2"/>
    <s v="R1011"/>
    <n v="37"/>
  </r>
  <r>
    <s v="Id289"/>
    <s v="Lee"/>
    <n v="24.43"/>
    <n v="7.59"/>
    <s v="Yes"/>
    <s v="No"/>
    <x v="0"/>
    <n v="1"/>
    <x v="0"/>
    <x v="2"/>
    <s v="Diabetes"/>
    <d v="1975-12-17T00:00:00"/>
    <x v="288"/>
    <s v="tier - 2"/>
    <s v="tier - 3"/>
    <s v="R1012"/>
    <n v="48"/>
  </r>
  <r>
    <s v="Id290"/>
    <s v="Chris"/>
    <n v="41.9"/>
    <n v="4.26"/>
    <s v="No"/>
    <s v="No"/>
    <x v="0"/>
    <n v="0"/>
    <x v="0"/>
    <x v="0"/>
    <s v="Prediabetes"/>
    <d v="1994-09-08T00:00:00"/>
    <x v="289"/>
    <s v="tier - 2"/>
    <s v="tier - 1"/>
    <s v="R1011"/>
    <n v="29"/>
  </r>
  <r>
    <s v="Id291"/>
    <s v="Erik T."/>
    <n v="22.88"/>
    <n v="5.9"/>
    <s v="Yes"/>
    <s v="No"/>
    <x v="1"/>
    <n v="1"/>
    <x v="0"/>
    <x v="2"/>
    <s v="Prediabetes"/>
    <d v="1969-09-11T00:00:00"/>
    <x v="290"/>
    <s v="tier - 1"/>
    <s v="tier - 2"/>
    <s v="R1011"/>
    <n v="54"/>
  </r>
  <r>
    <s v="Id292"/>
    <s v="Rod W"/>
    <n v="29.734999999999999"/>
    <n v="7.79"/>
    <s v="No"/>
    <s v="No"/>
    <x v="0"/>
    <n v="0"/>
    <x v="1"/>
    <x v="1"/>
    <s v="Normal"/>
    <d v="1978-11-10T00:00:00"/>
    <x v="291"/>
    <s v="tier - 1"/>
    <s v="tier - 3"/>
    <s v="R1017"/>
    <n v="45"/>
  </r>
  <r>
    <s v="Id293"/>
    <s v="Joey"/>
    <n v="40.74"/>
    <n v="5.28"/>
    <s v="No"/>
    <s v="No"/>
    <x v="1"/>
    <n v="1"/>
    <x v="0"/>
    <x v="0"/>
    <s v="Prediabetes"/>
    <d v="1993-09-13T00:00:00"/>
    <x v="292"/>
    <s v="tier - 1"/>
    <s v="tier - 3"/>
    <s v="R1011"/>
    <n v="30"/>
  </r>
  <r>
    <s v="Id294"/>
    <s v="Hillary L."/>
    <n v="24.14"/>
    <n v="5.87"/>
    <s v="No"/>
    <s v="No"/>
    <x v="0"/>
    <n v="2"/>
    <x v="0"/>
    <x v="2"/>
    <s v="Prediabetes"/>
    <d v="1972-09-21T00:00:00"/>
    <x v="293"/>
    <s v="tier - 2"/>
    <s v="tier - 1"/>
    <s v="R1011"/>
    <n v="51"/>
  </r>
  <r>
    <s v="Id295"/>
    <s v="Eric J"/>
    <n v="25.15"/>
    <n v="9.08"/>
    <s v="Yes"/>
    <s v="No"/>
    <x v="0"/>
    <n v="1"/>
    <x v="0"/>
    <x v="1"/>
    <s v="Normal"/>
    <d v="1975-09-25T00:00:00"/>
    <x v="294"/>
    <s v="tier - 2"/>
    <s v="tier - 3"/>
    <s v="R1011"/>
    <n v="48"/>
  </r>
  <r>
    <s v="Id296"/>
    <s v="Nicolas"/>
    <n v="28.71"/>
    <n v="5.2"/>
    <s v="No"/>
    <s v="No"/>
    <x v="0"/>
    <n v="1"/>
    <x v="0"/>
    <x v="1"/>
    <s v="Normal"/>
    <d v="1984-09-10T00:00:00"/>
    <x v="295"/>
    <s v="tier - 2"/>
    <s v="tier - 1"/>
    <s v="R1011"/>
    <n v="39"/>
  </r>
  <r>
    <s v="Id297"/>
    <s v="Marcel"/>
    <n v="23"/>
    <n v="5.48"/>
    <s v="No"/>
    <s v="No"/>
    <x v="0"/>
    <n v="0"/>
    <x v="0"/>
    <x v="2"/>
    <s v="Normal"/>
    <d v="1977-10-14T00:00:00"/>
    <x v="296"/>
    <s v="tier - 2"/>
    <s v="tier - 2"/>
    <s v="R1012"/>
    <n v="46"/>
  </r>
  <r>
    <s v="Id298"/>
    <s v="Ashley N"/>
    <n v="36.86"/>
    <n v="11.95"/>
    <s v="No"/>
    <s v="No"/>
    <x v="0"/>
    <n v="0"/>
    <x v="1"/>
    <x v="0"/>
    <s v="Diabetes"/>
    <d v="1960-12-13T00:00:00"/>
    <x v="297"/>
    <s v="tier - 2"/>
    <s v="tier - 1"/>
    <s v="R1024"/>
    <n v="63"/>
  </r>
  <r>
    <s v="Id299"/>
    <s v="Evan D"/>
    <n v="24.25"/>
    <n v="8.6999999999999993"/>
    <s v="Yes"/>
    <s v="No"/>
    <x v="0"/>
    <n v="1"/>
    <x v="0"/>
    <x v="2"/>
    <s v="Diabetes"/>
    <d v="1975-10-29T00:00:00"/>
    <x v="298"/>
    <s v="tier - 2"/>
    <s v="tier - 1"/>
    <s v="R1011"/>
    <n v="48"/>
  </r>
  <r>
    <s v="Id300"/>
    <s v="Krisana"/>
    <n v="23.85"/>
    <n v="7.84"/>
    <s v="No"/>
    <s v="No"/>
    <x v="0"/>
    <n v="0"/>
    <x v="0"/>
    <x v="2"/>
    <s v="Normal"/>
    <d v="1974-10-08T00:00:00"/>
    <x v="299"/>
    <s v="tier - 2"/>
    <s v="tier - 3"/>
    <s v="R1011"/>
    <n v="49"/>
  </r>
  <r>
    <s v="Id301"/>
    <s v="Kyle"/>
    <n v="40.020000000000003"/>
    <n v="5.19"/>
    <s v="Yes"/>
    <s v="No"/>
    <x v="0"/>
    <n v="1"/>
    <x v="0"/>
    <x v="0"/>
    <s v="Prediabetes"/>
    <d v="1995-09-27T00:00:00"/>
    <x v="300"/>
    <s v="tier - 2"/>
    <s v="tier - 2"/>
    <s v="R1011"/>
    <n v="28"/>
  </r>
  <r>
    <s v="Id302"/>
    <s v="Kate"/>
    <n v="19.170000000000002"/>
    <n v="8.41"/>
    <s v="No"/>
    <s v="No"/>
    <x v="0"/>
    <n v="0"/>
    <x v="0"/>
    <x v="2"/>
    <s v="Diabetes"/>
    <d v="1968-07-09T00:00:00"/>
    <x v="301"/>
    <s v="tier - 2"/>
    <s v="tier - 1"/>
    <s v="R1011"/>
    <n v="55"/>
  </r>
  <r>
    <s v="Id303"/>
    <s v="Martin A."/>
    <n v="43.53"/>
    <n v="5.86"/>
    <s v="Yes"/>
    <s v="yes"/>
    <x v="0"/>
    <n v="2"/>
    <x v="0"/>
    <x v="0"/>
    <s v="Prediabetes"/>
    <d v="2000-07-22T00:00:00"/>
    <x v="302"/>
    <s v="tier - 1"/>
    <s v="tier - 1"/>
    <s v="R1011"/>
    <n v="23"/>
  </r>
  <r>
    <s v="Id304"/>
    <s v="Stacey"/>
    <n v="46.06"/>
    <n v="4.18"/>
    <s v="No"/>
    <s v="yes"/>
    <x v="0"/>
    <n v="1"/>
    <x v="0"/>
    <x v="0"/>
    <s v="Prediabetes"/>
    <d v="2004-11-09T00:00:00"/>
    <x v="303"/>
    <s v="tier - 2"/>
    <s v="tier - 1"/>
    <s v="R1011"/>
    <n v="19"/>
  </r>
  <r>
    <s v="Id305"/>
    <s v="Christine"/>
    <n v="29.92"/>
    <n v="11.99"/>
    <s v="Yes"/>
    <s v="No"/>
    <x v="0"/>
    <n v="2"/>
    <x v="0"/>
    <x v="1"/>
    <s v="Diabetes"/>
    <d v="1961-09-09T00:00:00"/>
    <x v="304"/>
    <s v="tier - 2"/>
    <s v="tier - 2"/>
    <s v="R1013"/>
    <n v="62"/>
  </r>
  <r>
    <s v="Id306"/>
    <s v="Sarah C."/>
    <n v="28.46"/>
    <n v="4.8499999999999996"/>
    <s v="Yes"/>
    <s v="No"/>
    <x v="0"/>
    <n v="1"/>
    <x v="0"/>
    <x v="1"/>
    <s v="Normal"/>
    <d v="1988-09-05T00:00:00"/>
    <x v="305"/>
    <s v="tier - 2"/>
    <s v="tier - 1"/>
    <s v="R1011"/>
    <n v="35"/>
  </r>
  <r>
    <s v="Id307"/>
    <s v="Megan"/>
    <n v="24.56"/>
    <n v="6.18"/>
    <s v="Yes"/>
    <s v="No"/>
    <x v="1"/>
    <n v="1"/>
    <x v="0"/>
    <x v="2"/>
    <s v="Prediabetes"/>
    <d v="1983-12-21T00:00:00"/>
    <x v="306"/>
    <s v="tier - 2"/>
    <s v="tier - 3"/>
    <s v="R1011"/>
    <n v="39"/>
  </r>
  <r>
    <s v="Id308"/>
    <s v="Jason W"/>
    <n v="41.19"/>
    <n v="6.37"/>
    <s v="No"/>
    <s v="No"/>
    <x v="0"/>
    <n v="0"/>
    <x v="0"/>
    <x v="0"/>
    <s v="Normal"/>
    <d v="1999-09-21T00:00:00"/>
    <x v="307"/>
    <s v="tier - 1"/>
    <s v="tier - 2"/>
    <s v="R1011"/>
    <n v="24"/>
  </r>
  <r>
    <s v="Id309"/>
    <s v="Michele"/>
    <n v="18.63"/>
    <n v="9.81"/>
    <s v="Yes"/>
    <s v="No"/>
    <x v="0"/>
    <n v="2"/>
    <x v="0"/>
    <x v="2"/>
    <s v="Diabetes"/>
    <d v="1970-11-11T00:00:00"/>
    <x v="308"/>
    <s v="tier - 2"/>
    <s v="tier - 3"/>
    <s v="R1011"/>
    <n v="53"/>
  </r>
  <r>
    <s v="Id310"/>
    <s v="Nikki"/>
    <n v="26.26"/>
    <n v="11.8"/>
    <s v="Yes"/>
    <s v="No"/>
    <x v="0"/>
    <n v="1"/>
    <x v="0"/>
    <x v="1"/>
    <s v="Diabetes"/>
    <d v="1986-08-10T00:00:00"/>
    <x v="309"/>
    <s v="tier - 2"/>
    <s v="tier - 1"/>
    <s v="R1011"/>
    <n v="37"/>
  </r>
  <r>
    <s v="Id311"/>
    <s v="Philip J."/>
    <n v="22.37"/>
    <n v="5.86"/>
    <s v="Yes"/>
    <s v="No"/>
    <x v="1"/>
    <n v="1"/>
    <x v="0"/>
    <x v="2"/>
    <s v="Normal"/>
    <d v="1983-09-03T00:00:00"/>
    <x v="310"/>
    <s v="tier - 2"/>
    <s v="tier - 1"/>
    <s v="R1012"/>
    <n v="40"/>
  </r>
  <r>
    <s v="Id312"/>
    <s v="Bryan L"/>
    <n v="39.619999999999997"/>
    <n v="4.28"/>
    <s v="No"/>
    <s v="No"/>
    <x v="0"/>
    <n v="1"/>
    <x v="0"/>
    <x v="0"/>
    <s v="Normal"/>
    <d v="1998-10-28T00:00:00"/>
    <x v="311"/>
    <s v="tier - 2"/>
    <s v="tier - 3"/>
    <s v="R1011"/>
    <n v="25"/>
  </r>
  <r>
    <s v="Id313"/>
    <s v="Timothy F"/>
    <n v="18.329999999999998"/>
    <n v="4.16"/>
    <s v="Yes"/>
    <s v="No"/>
    <x v="0"/>
    <n v="0"/>
    <x v="0"/>
    <x v="3"/>
    <s v="Prediabetes"/>
    <d v="1976-09-03T00:00:00"/>
    <x v="312"/>
    <s v="tier - 2"/>
    <s v="tier - 3"/>
    <s v="R1012"/>
    <n v="47"/>
  </r>
  <r>
    <s v="Id314"/>
    <s v="Angielyn M"/>
    <n v="17.11"/>
    <n v="4.9800000000000004"/>
    <s v="Yes"/>
    <s v="No"/>
    <x v="1"/>
    <n v="1"/>
    <x v="0"/>
    <x v="3"/>
    <s v="Prediabetes"/>
    <d v="1969-07-30T00:00:00"/>
    <x v="313"/>
    <s v="tier - 2"/>
    <s v="tier - 2"/>
    <s v="R1011"/>
    <n v="54"/>
  </r>
  <r>
    <s v="Id315"/>
    <s v="Jeanie M."/>
    <n v="43.5"/>
    <n v="6.38"/>
    <s v="No"/>
    <s v="yes"/>
    <x v="0"/>
    <n v="1"/>
    <x v="0"/>
    <x v="0"/>
    <s v="Normal"/>
    <d v="2004-06-01T00:00:00"/>
    <x v="314"/>
    <s v="tier - 2"/>
    <s v="tier - 2"/>
    <s v="R1011"/>
    <n v="19"/>
  </r>
  <r>
    <s v="Id316"/>
    <s v="Greg"/>
    <n v="25.364999999999998"/>
    <n v="5.19"/>
    <s v="No"/>
    <s v="No"/>
    <x v="0"/>
    <n v="2"/>
    <x v="1"/>
    <x v="1"/>
    <s v="Normal"/>
    <d v="1972-07-24T00:00:00"/>
    <x v="315"/>
    <s v="tier - 1"/>
    <s v="tier - 1"/>
    <s v="R1012"/>
    <n v="51"/>
  </r>
  <r>
    <s v="Id317"/>
    <s v="John"/>
    <n v="28.594999999999999"/>
    <n v="10.210000000000001"/>
    <s v="No"/>
    <s v="No"/>
    <x v="0"/>
    <n v="0"/>
    <x v="1"/>
    <x v="1"/>
    <s v="Normal"/>
    <d v="1962-09-15T00:00:00"/>
    <x v="316"/>
    <s v="tier - 1"/>
    <s v="tier - 1"/>
    <s v="R1014"/>
    <n v="61"/>
  </r>
  <r>
    <s v="Id318"/>
    <s v="Aliaksandr"/>
    <n v="29.83"/>
    <n v="9.6999999999999993"/>
    <s v="Yes"/>
    <s v="No"/>
    <x v="1"/>
    <n v="1"/>
    <x v="0"/>
    <x v="1"/>
    <s v="Normal"/>
    <d v="1963-09-13T00:00:00"/>
    <x v="317"/>
    <s v="tier - 1"/>
    <s v="tier - 1"/>
    <s v="R1014"/>
    <n v="60"/>
  </r>
  <r>
    <s v="Id319"/>
    <s v="Jason M."/>
    <n v="24.7"/>
    <n v="10.25"/>
    <s v="No"/>
    <s v="No"/>
    <x v="0"/>
    <n v="3"/>
    <x v="1"/>
    <x v="2"/>
    <s v="Diabetes"/>
    <d v="1958-08-11T00:00:00"/>
    <x v="318"/>
    <s v="tier - 1"/>
    <s v="tier - 3"/>
    <s v="R1012"/>
    <n v="65"/>
  </r>
  <r>
    <s v="Id320"/>
    <s v="Sheera K"/>
    <n v="17.940000000000001"/>
    <n v="9.77"/>
    <s v="No"/>
    <s v="No"/>
    <x v="0"/>
    <n v="0"/>
    <x v="0"/>
    <x v="3"/>
    <s v="Diabetes"/>
    <d v="1971-12-25T00:00:00"/>
    <x v="319"/>
    <s v="tier - 2"/>
    <s v="tier - 3"/>
    <s v="R1011"/>
    <n v="51"/>
  </r>
  <r>
    <s v="Id321"/>
    <s v="Janice"/>
    <n v="21.08"/>
    <n v="4.83"/>
    <s v="No"/>
    <s v="No"/>
    <x v="1"/>
    <n v="1"/>
    <x v="0"/>
    <x v="2"/>
    <s v="Normal"/>
    <d v="1979-09-02T00:00:00"/>
    <x v="320"/>
    <s v="tier - 2"/>
    <s v="tier - 3"/>
    <s v="R1011"/>
    <n v="44"/>
  </r>
  <r>
    <s v="Id322"/>
    <s v="Timothy G."/>
    <n v="37.715000000000003"/>
    <n v="10.86"/>
    <s v="Yes"/>
    <s v="No"/>
    <x v="0"/>
    <n v="0"/>
    <x v="1"/>
    <x v="0"/>
    <s v="Diabetes"/>
    <d v="1967-06-16T00:00:00"/>
    <x v="321"/>
    <s v="tier - 1"/>
    <s v="tier - 1"/>
    <s v="R1012"/>
    <n v="56"/>
  </r>
  <r>
    <s v="Id323"/>
    <s v="Alan R"/>
    <n v="22.39"/>
    <n v="9.5299999999999994"/>
    <s v="Yes"/>
    <s v="No"/>
    <x v="0"/>
    <n v="0"/>
    <x v="0"/>
    <x v="2"/>
    <s v="Diabetes"/>
    <d v="1981-08-04T00:00:00"/>
    <x v="322"/>
    <s v="tier - 2"/>
    <s v="tier - 3"/>
    <s v="R1012"/>
    <n v="42"/>
  </r>
  <r>
    <s v="Id324"/>
    <s v="Michael"/>
    <n v="28.78"/>
    <n v="5.68"/>
    <s v="No"/>
    <s v="No"/>
    <x v="0"/>
    <n v="0"/>
    <x v="0"/>
    <x v="1"/>
    <s v="Prediabetes"/>
    <d v="1991-10-05T00:00:00"/>
    <x v="323"/>
    <s v="tier - 1"/>
    <s v="tier - 1"/>
    <s v="R1011"/>
    <n v="32"/>
  </r>
  <r>
    <s v="Id325"/>
    <s v="Marie-France"/>
    <n v="18.329999999999998"/>
    <n v="5.57"/>
    <s v="Yes"/>
    <s v="No"/>
    <x v="0"/>
    <n v="0"/>
    <x v="0"/>
    <x v="3"/>
    <s v="Normal"/>
    <d v="1976-06-12T00:00:00"/>
    <x v="324"/>
    <s v="tier - 1"/>
    <s v="tier - 1"/>
    <s v="R1011"/>
    <n v="47"/>
  </r>
  <r>
    <s v="Id326"/>
    <s v="Erik F."/>
    <n v="26.39"/>
    <n v="4.58"/>
    <s v="Yes"/>
    <s v="No"/>
    <x v="0"/>
    <n v="1"/>
    <x v="0"/>
    <x v="1"/>
    <s v="Prediabetes"/>
    <d v="1988-12-30T00:00:00"/>
    <x v="325"/>
    <s v="tier - 1"/>
    <s v="tier - 1"/>
    <s v="R1011"/>
    <n v="34"/>
  </r>
  <r>
    <s v="Id327"/>
    <s v="Andrew"/>
    <n v="19.260000000000002"/>
    <n v="8.9600000000000009"/>
    <s v="Yes"/>
    <s v="No"/>
    <x v="0"/>
    <n v="1"/>
    <x v="0"/>
    <x v="2"/>
    <s v="Diabetes"/>
    <d v="1975-08-19T00:00:00"/>
    <x v="326"/>
    <s v="tier - 1"/>
    <s v="tier - 3"/>
    <s v="R1011"/>
    <n v="48"/>
  </r>
  <r>
    <s v="Id328"/>
    <s v="Anthony"/>
    <n v="26.92"/>
    <n v="6.09"/>
    <s v="No"/>
    <s v="No"/>
    <x v="0"/>
    <n v="0"/>
    <x v="0"/>
    <x v="1"/>
    <s v="Normal"/>
    <d v="1989-12-30T00:00:00"/>
    <x v="327"/>
    <s v="tier - 1"/>
    <s v="tier - 3"/>
    <s v="R1011"/>
    <n v="33"/>
  </r>
  <r>
    <s v="Id329"/>
    <s v="Chris"/>
    <n v="19.73"/>
    <n v="4.3600000000000003"/>
    <s v="No"/>
    <s v="No"/>
    <x v="0"/>
    <n v="0"/>
    <x v="0"/>
    <x v="2"/>
    <s v="Prediabetes"/>
    <d v="1982-10-29T00:00:00"/>
    <x v="328"/>
    <s v="tier - 1"/>
    <s v="tier - 1"/>
    <s v="R1012"/>
    <n v="41"/>
  </r>
  <r>
    <s v="Id330"/>
    <s v="Yu"/>
    <n v="23.56"/>
    <n v="11.74"/>
    <s v="Yes"/>
    <s v="No"/>
    <x v="0"/>
    <n v="0"/>
    <x v="0"/>
    <x v="2"/>
    <s v="Normal"/>
    <d v="1981-08-13T00:00:00"/>
    <x v="329"/>
    <s v="tier - 1"/>
    <s v="tier - 2"/>
    <s v="R1011"/>
    <n v="42"/>
  </r>
  <r>
    <s v="Id331"/>
    <s v="Caleb N"/>
    <n v="37.67"/>
    <n v="5.89"/>
    <s v="No"/>
    <s v="No"/>
    <x v="0"/>
    <n v="1"/>
    <x v="0"/>
    <x v="0"/>
    <s v="Normal"/>
    <d v="1998-06-20T00:00:00"/>
    <x v="330"/>
    <s v="tier - 1"/>
    <s v="tier - 2"/>
    <s v="R1011"/>
    <n v="25"/>
  </r>
  <r>
    <s v="Id332"/>
    <s v="Jason M."/>
    <n v="18.73"/>
    <n v="10.64"/>
    <s v="No"/>
    <s v="No"/>
    <x v="0"/>
    <n v="2"/>
    <x v="0"/>
    <x v="2"/>
    <s v="Diabetes"/>
    <d v="1973-08-23T00:00:00"/>
    <x v="331"/>
    <s v="tier - 1"/>
    <s v="tier - 3"/>
    <s v="R1011"/>
    <n v="50"/>
  </r>
  <r>
    <s v="Id333"/>
    <s v="Angela R"/>
    <n v="33.090000000000003"/>
    <n v="6.06"/>
    <s v="No"/>
    <s v="No"/>
    <x v="1"/>
    <n v="1"/>
    <x v="0"/>
    <x v="0"/>
    <s v="Prediabetes"/>
    <d v="1993-07-27T00:00:00"/>
    <x v="332"/>
    <s v="tier - 1"/>
    <s v="tier - 1"/>
    <s v="R1011"/>
    <n v="30"/>
  </r>
  <r>
    <s v="Id334"/>
    <s v="Keith J"/>
    <n v="18.329999999999998"/>
    <n v="7.46"/>
    <s v="Yes"/>
    <s v="No"/>
    <x v="0"/>
    <n v="1"/>
    <x v="0"/>
    <x v="3"/>
    <s v="Normal"/>
    <d v="1975-11-03T00:00:00"/>
    <x v="333"/>
    <s v="tier - 1"/>
    <s v="tier - 1"/>
    <s v="R1011"/>
    <n v="48"/>
  </r>
  <r>
    <s v="Id335"/>
    <s v="Emma"/>
    <n v="27.74"/>
    <n v="4.68"/>
    <s v="Yes"/>
    <s v="No"/>
    <x v="0"/>
    <n v="2"/>
    <x v="0"/>
    <x v="1"/>
    <s v="Normal"/>
    <d v="1959-10-20T00:00:00"/>
    <x v="334"/>
    <s v="tier - 1"/>
    <s v="tier - 2"/>
    <s v="R1024"/>
    <n v="64"/>
  </r>
  <r>
    <s v="Id336"/>
    <s v="Nathan A"/>
    <n v="24.2"/>
    <n v="6.15"/>
    <s v="No"/>
    <s v="No"/>
    <x v="0"/>
    <n v="1"/>
    <x v="0"/>
    <x v="2"/>
    <s v="Prediabetes"/>
    <d v="1987-07-16T00:00:00"/>
    <x v="335"/>
    <s v="tier - 1"/>
    <s v="tier - 1"/>
    <s v="R1011"/>
    <n v="36"/>
  </r>
  <r>
    <s v="Id337"/>
    <s v="Kathryn"/>
    <n v="22.03"/>
    <n v="4.28"/>
    <s v="Yes"/>
    <s v="No"/>
    <x v="0"/>
    <n v="0"/>
    <x v="0"/>
    <x v="2"/>
    <s v="Prediabetes"/>
    <d v="1985-11-07T00:00:00"/>
    <x v="336"/>
    <s v="tier - 1"/>
    <s v="tier - 1"/>
    <s v="R1011"/>
    <n v="38"/>
  </r>
  <r>
    <s v="Id338"/>
    <s v="Elizabeth H."/>
    <n v="26.885000000000002"/>
    <n v="9.86"/>
    <s v="No"/>
    <s v="No"/>
    <x v="0"/>
    <n v="3"/>
    <x v="0"/>
    <x v="1"/>
    <s v="Normal"/>
    <d v="1958-06-05T00:00:00"/>
    <x v="337"/>
    <s v="tier - 1"/>
    <s v="tier - 2"/>
    <s v="R1012"/>
    <n v="65"/>
  </r>
  <r>
    <s v="Id339"/>
    <s v="Ben"/>
    <n v="16.36"/>
    <n v="11.19"/>
    <s v="No"/>
    <s v="No"/>
    <x v="0"/>
    <n v="0"/>
    <x v="0"/>
    <x v="3"/>
    <s v="Normal"/>
    <d v="1978-07-21T00:00:00"/>
    <x v="338"/>
    <s v="tier - 1"/>
    <s v="tier - 3"/>
    <s v="R1012"/>
    <n v="45"/>
  </r>
  <r>
    <s v="Id340"/>
    <s v="Cheryl A"/>
    <n v="32.299999999999997"/>
    <n v="4.8899999999999997"/>
    <s v="Yes"/>
    <s v="No"/>
    <x v="1"/>
    <n v="1"/>
    <x v="1"/>
    <x v="0"/>
    <s v="Prediabetes"/>
    <d v="1969-07-09T00:00:00"/>
    <x v="339"/>
    <s v="tier - 1"/>
    <s v="tier - 3"/>
    <s v="R1024"/>
    <n v="54"/>
  </r>
  <r>
    <s v="Id341"/>
    <s v="Kimberly A"/>
    <n v="16.05"/>
    <n v="4.3499999999999996"/>
    <s v="Yes"/>
    <s v="No"/>
    <x v="0"/>
    <n v="0"/>
    <x v="0"/>
    <x v="3"/>
    <s v="Normal"/>
    <d v="1976-11-08T00:00:00"/>
    <x v="340"/>
    <s v="tier - 1"/>
    <s v="tier - 2"/>
    <s v="R1011"/>
    <n v="47"/>
  </r>
  <r>
    <s v="Id342"/>
    <s v="Cynthia"/>
    <n v="29.07"/>
    <n v="8.66"/>
    <s v="Yes"/>
    <s v="No"/>
    <x v="0"/>
    <n v="2"/>
    <x v="0"/>
    <x v="1"/>
    <s v="Normal"/>
    <d v="1961-12-24T00:00:00"/>
    <x v="341"/>
    <s v="tier - 1"/>
    <s v="tier - 3"/>
    <s v="R1012"/>
    <n v="61"/>
  </r>
  <r>
    <s v="Id343"/>
    <s v="Jessica"/>
    <n v="17.43"/>
    <n v="8.64"/>
    <s v="No"/>
    <s v="No"/>
    <x v="0"/>
    <n v="0"/>
    <x v="0"/>
    <x v="3"/>
    <s v="Normal"/>
    <d v="1978-11-29T00:00:00"/>
    <x v="342"/>
    <s v="tier - 1"/>
    <s v="tier - 1"/>
    <s v="R1011"/>
    <n v="45"/>
  </r>
  <r>
    <s v="Id344"/>
    <s v="Bruce"/>
    <n v="19.329999999999998"/>
    <n v="4.2699999999999996"/>
    <s v="No"/>
    <s v="No"/>
    <x v="0"/>
    <n v="0"/>
    <x v="0"/>
    <x v="2"/>
    <s v="Prediabetes"/>
    <d v="1980-07-14T00:00:00"/>
    <x v="343"/>
    <s v="tier - 1"/>
    <s v="tier - 3"/>
    <s v="R1011"/>
    <n v="43"/>
  </r>
  <r>
    <s v="Id345"/>
    <s v="Allison"/>
    <n v="30.52"/>
    <n v="4.21"/>
    <s v="No"/>
    <s v="No"/>
    <x v="0"/>
    <n v="1"/>
    <x v="0"/>
    <x v="0"/>
    <s v="Prediabetes"/>
    <d v="1992-07-07T00:00:00"/>
    <x v="344"/>
    <s v="tier - 1"/>
    <s v="tier - 3"/>
    <s v="R1011"/>
    <n v="31"/>
  </r>
  <r>
    <s v="Id346"/>
    <s v="Alex"/>
    <n v="39.21"/>
    <n v="5.04"/>
    <s v="No"/>
    <s v="No"/>
    <x v="1"/>
    <n v="1"/>
    <x v="0"/>
    <x v="0"/>
    <s v="Normal"/>
    <d v="2003-09-01T00:00:00"/>
    <x v="345"/>
    <s v="tier - 1"/>
    <s v="tier - 3"/>
    <s v="R1011"/>
    <n v="20"/>
  </r>
  <r>
    <s v="Id347"/>
    <s v="Gabriela"/>
    <n v="26.98"/>
    <n v="5.21"/>
    <s v="Yes"/>
    <s v="No"/>
    <x v="0"/>
    <n v="2"/>
    <x v="0"/>
    <x v="1"/>
    <s v="Normal"/>
    <d v="1959-12-05T00:00:00"/>
    <x v="346"/>
    <s v="tier - 1"/>
    <s v="tier - 1"/>
    <s v="R1012"/>
    <n v="64"/>
  </r>
  <r>
    <s v="Id348"/>
    <s v="Sharon"/>
    <n v="25.84"/>
    <n v="8.83"/>
    <s v="No"/>
    <s v="No"/>
    <x v="0"/>
    <n v="0"/>
    <x v="1"/>
    <x v="1"/>
    <s v="Normal"/>
    <d v="1962-07-25T00:00:00"/>
    <x v="347"/>
    <s v="tier - 1"/>
    <s v="tier - 1"/>
    <s v="R1012"/>
    <n v="61"/>
  </r>
  <r>
    <s v="Id349"/>
    <s v="Jason A"/>
    <n v="28.31"/>
    <n v="8.4700000000000006"/>
    <s v="Yes"/>
    <s v="No"/>
    <x v="0"/>
    <n v="2"/>
    <x v="0"/>
    <x v="1"/>
    <s v="Diabetes"/>
    <d v="1961-08-03T00:00:00"/>
    <x v="348"/>
    <s v="tier - 1"/>
    <s v="tier - 2"/>
    <s v="R1012"/>
    <n v="62"/>
  </r>
  <r>
    <s v="Id350"/>
    <s v="Chelsey C."/>
    <n v="23.94"/>
    <n v="4.2"/>
    <s v="No"/>
    <s v="No"/>
    <x v="0"/>
    <n v="0"/>
    <x v="0"/>
    <x v="2"/>
    <s v="Normal"/>
    <d v="1990-12-05T00:00:00"/>
    <x v="349"/>
    <s v="tier - 1"/>
    <s v="tier - 3"/>
    <s v="R1011"/>
    <n v="33"/>
  </r>
  <r>
    <s v="Id351"/>
    <s v="Devon A."/>
    <n v="20.03"/>
    <n v="6.14"/>
    <s v="Yes"/>
    <s v="No"/>
    <x v="0"/>
    <n v="0"/>
    <x v="0"/>
    <x v="2"/>
    <s v="Prediabetes"/>
    <d v="1985-09-27T00:00:00"/>
    <x v="350"/>
    <s v="tier - 1"/>
    <s v="tier - 3"/>
    <s v="R1011"/>
    <n v="38"/>
  </r>
  <r>
    <s v="Id352"/>
    <s v="Joni L"/>
    <n v="41.42"/>
    <n v="6.07"/>
    <s v="No"/>
    <s v="No"/>
    <x v="0"/>
    <n v="0"/>
    <x v="1"/>
    <x v="0"/>
    <s v="Prediabetes"/>
    <d v="1982-12-11T00:00:00"/>
    <x v="351"/>
    <s v="tier - 1"/>
    <s v="tier - 2"/>
    <s v="R1012"/>
    <n v="41"/>
  </r>
  <r>
    <s v="Id353"/>
    <s v="Colin"/>
    <n v="36.67"/>
    <n v="10.210000000000001"/>
    <s v="No"/>
    <s v="No"/>
    <x v="0"/>
    <n v="0"/>
    <x v="1"/>
    <x v="0"/>
    <s v="Normal"/>
    <d v="1974-09-16T00:00:00"/>
    <x v="352"/>
    <s v="tier - 1"/>
    <s v="tier - 1"/>
    <s v="R1012"/>
    <n v="49"/>
  </r>
  <r>
    <s v="Id354"/>
    <s v="Rachael"/>
    <n v="27.645"/>
    <n v="4.6900000000000004"/>
    <s v="No"/>
    <s v="No"/>
    <x v="0"/>
    <n v="0"/>
    <x v="1"/>
    <x v="1"/>
    <s v="Normal"/>
    <d v="1977-12-02T00:00:00"/>
    <x v="353"/>
    <s v="tier - 1"/>
    <s v="tier - 2"/>
    <s v="R1012"/>
    <n v="46"/>
  </r>
  <r>
    <s v="Id355"/>
    <s v="Maricela"/>
    <n v="22.72"/>
    <n v="5.71"/>
    <s v="No"/>
    <s v="No"/>
    <x v="0"/>
    <n v="0"/>
    <x v="0"/>
    <x v="2"/>
    <s v="Prediabetes"/>
    <d v="1990-12-24T00:00:00"/>
    <x v="354"/>
    <s v="tier - 1"/>
    <s v="tier - 2"/>
    <s v="R1011"/>
    <n v="32"/>
  </r>
  <r>
    <s v="Id356"/>
    <s v="Marie"/>
    <n v="36.520000000000003"/>
    <n v="9.07"/>
    <s v="Yes"/>
    <s v="No"/>
    <x v="1"/>
    <n v="1"/>
    <x v="1"/>
    <x v="0"/>
    <s v="Diabetes"/>
    <d v="1963-11-25T00:00:00"/>
    <x v="355"/>
    <s v="tier - 1"/>
    <s v="tier - 1"/>
    <s v="R1013"/>
    <n v="60"/>
  </r>
  <r>
    <s v="Id357"/>
    <s v="Frank"/>
    <n v="33.96"/>
    <n v="4.99"/>
    <s v="No"/>
    <s v="No"/>
    <x v="0"/>
    <n v="0"/>
    <x v="0"/>
    <x v="0"/>
    <s v="Prediabetes"/>
    <d v="1999-09-06T00:00:00"/>
    <x v="356"/>
    <s v="tier - 1"/>
    <s v="tier - 3"/>
    <s v="R1011"/>
    <n v="24"/>
  </r>
  <r>
    <s v="Id358"/>
    <s v="Jeffry"/>
    <n v="26.695"/>
    <n v="8.31"/>
    <s v="No"/>
    <s v="No"/>
    <x v="0"/>
    <n v="0"/>
    <x v="0"/>
    <x v="1"/>
    <s v="Diabetes"/>
    <d v="1960-11-22T00:00:00"/>
    <x v="357"/>
    <s v="tier - 1"/>
    <s v="tier - 2"/>
    <s v="R1019"/>
    <n v="63"/>
  </r>
  <r>
    <s v="Id359"/>
    <s v="Mike"/>
    <n v="18.45"/>
    <n v="5.07"/>
    <s v="Yes"/>
    <s v="No"/>
    <x v="0"/>
    <n v="0"/>
    <x v="0"/>
    <x v="3"/>
    <s v="Prediabetes"/>
    <d v="1985-11-29T00:00:00"/>
    <x v="358"/>
    <s v="tier - 1"/>
    <s v="tier - 2"/>
    <s v="R1011"/>
    <n v="38"/>
  </r>
  <r>
    <s v="Id360"/>
    <s v="Rick"/>
    <n v="33.18"/>
    <n v="4.79"/>
    <s v="No"/>
    <s v="No"/>
    <x v="0"/>
    <n v="0"/>
    <x v="0"/>
    <x v="0"/>
    <s v="Prediabetes"/>
    <d v="1999-12-21T00:00:00"/>
    <x v="359"/>
    <s v="tier - 1"/>
    <s v="tier - 1"/>
    <s v="R1011"/>
    <n v="23"/>
  </r>
  <r>
    <s v="Id361"/>
    <s v="Pierre-Michel"/>
    <n v="36.1"/>
    <n v="11.39"/>
    <s v="Yes"/>
    <s v="No"/>
    <x v="0"/>
    <n v="2"/>
    <x v="1"/>
    <x v="0"/>
    <s v="Diabetes"/>
    <d v="1961-07-28T00:00:00"/>
    <x v="360"/>
    <s v="tier - 1"/>
    <s v="tier - 3"/>
    <s v="R1011"/>
    <n v="62"/>
  </r>
  <r>
    <s v="Id362"/>
    <s v="Daniel"/>
    <n v="22.77"/>
    <n v="6"/>
    <s v="No"/>
    <s v="No"/>
    <x v="0"/>
    <n v="0"/>
    <x v="0"/>
    <x v="2"/>
    <s v="Normal"/>
    <d v="1991-06-04T00:00:00"/>
    <x v="361"/>
    <s v="tier - 1"/>
    <s v="tier - 3"/>
    <s v="R1011"/>
    <n v="32"/>
  </r>
  <r>
    <s v="Id363"/>
    <s v="Brian L."/>
    <n v="21.24"/>
    <n v="5.13"/>
    <s v="No"/>
    <s v="No"/>
    <x v="0"/>
    <n v="0"/>
    <x v="0"/>
    <x v="2"/>
    <s v="Prediabetes"/>
    <d v="1989-11-21T00:00:00"/>
    <x v="362"/>
    <s v="tier - 1"/>
    <s v="tier - 2"/>
    <s v="R1011"/>
    <n v="34"/>
  </r>
  <r>
    <s v="Id364"/>
    <s v="Morgan M."/>
    <n v="17.600000000000001"/>
    <n v="5.26"/>
    <s v="Yes"/>
    <s v="No"/>
    <x v="0"/>
    <n v="0"/>
    <x v="0"/>
    <x v="3"/>
    <s v="Prediabetes"/>
    <d v="1985-12-04T00:00:00"/>
    <x v="363"/>
    <s v="tier - 1"/>
    <s v="tier - 1"/>
    <s v="R1011"/>
    <n v="38"/>
  </r>
  <r>
    <s v="Id365"/>
    <s v="Caroline"/>
    <n v="26.29"/>
    <n v="6.84"/>
    <s v="No"/>
    <s v="No"/>
    <x v="0"/>
    <n v="0"/>
    <x v="0"/>
    <x v="1"/>
    <s v="Normal"/>
    <d v="1960-07-06T00:00:00"/>
    <x v="364"/>
    <s v="tier - 1"/>
    <s v="tier - 1"/>
    <s v="R1013"/>
    <n v="63"/>
  </r>
  <r>
    <s v="Id366"/>
    <s v="Drew T."/>
    <n v="35.31"/>
    <n v="9.0399999999999991"/>
    <s v="No"/>
    <s v="No"/>
    <x v="0"/>
    <n v="0"/>
    <x v="1"/>
    <x v="0"/>
    <s v="Diabetes"/>
    <d v="2002-12-06T00:00:00"/>
    <x v="365"/>
    <s v="tier - 1"/>
    <s v="tier - 3"/>
    <s v="R1013"/>
    <n v="21"/>
  </r>
  <r>
    <s v="Id367"/>
    <s v="Austin W"/>
    <n v="27.04"/>
    <n v="4.0999999999999996"/>
    <s v="No"/>
    <s v="No"/>
    <x v="0"/>
    <n v="1"/>
    <x v="0"/>
    <x v="1"/>
    <s v="Prediabetes"/>
    <d v="1992-07-03T00:00:00"/>
    <x v="366"/>
    <s v="tier - 1"/>
    <s v="tier - 2"/>
    <s v="R1011"/>
    <n v="31"/>
  </r>
  <r>
    <s v="Id368"/>
    <s v="Berenice"/>
    <n v="30.23"/>
    <n v="4.2300000000000004"/>
    <s v="Yes"/>
    <s v="No"/>
    <x v="1"/>
    <n v="1"/>
    <x v="0"/>
    <x v="0"/>
    <s v="Prediabetes"/>
    <d v="1997-10-07T00:00:00"/>
    <x v="367"/>
    <s v="tier - 1"/>
    <s v="tier - 1"/>
    <s v="R1011"/>
    <n v="26"/>
  </r>
  <r>
    <s v="Id369"/>
    <s v="Kenneth A"/>
    <n v="30.6"/>
    <n v="6.48"/>
    <s v="Yes"/>
    <s v="No"/>
    <x v="1"/>
    <n v="1"/>
    <x v="0"/>
    <x v="0"/>
    <s v="Normal"/>
    <d v="1997-09-09T00:00:00"/>
    <x v="368"/>
    <s v="tier - 2"/>
    <s v="tier - 3"/>
    <s v="R1011"/>
    <n v="26"/>
  </r>
  <r>
    <s v="Id370"/>
    <s v="Miguel"/>
    <n v="26.8"/>
    <n v="5.53"/>
    <s v="No"/>
    <s v="No"/>
    <x v="0"/>
    <n v="1"/>
    <x v="0"/>
    <x v="1"/>
    <s v="Prediabetes"/>
    <d v="1992-06-11T00:00:00"/>
    <x v="369"/>
    <s v="tier - 2"/>
    <s v="tier - 3"/>
    <s v="R1011"/>
    <n v="31"/>
  </r>
  <r>
    <s v="Id371"/>
    <s v="Hadley T."/>
    <n v="16.86"/>
    <n v="4.07"/>
    <s v="Yes"/>
    <s v="No"/>
    <x v="0"/>
    <n v="0"/>
    <x v="0"/>
    <x v="3"/>
    <s v="Normal"/>
    <d v="1985-11-06T00:00:00"/>
    <x v="370"/>
    <s v="tier - 2"/>
    <s v="tier - 1"/>
    <s v="R1011"/>
    <n v="38"/>
  </r>
  <r>
    <s v="Id372"/>
    <s v="Taylor"/>
    <n v="16.3"/>
    <n v="5.51"/>
    <s v="No"/>
    <s v="No"/>
    <x v="0"/>
    <n v="1"/>
    <x v="0"/>
    <x v="3"/>
    <s v="Prediabetes"/>
    <d v="1984-07-22T00:00:00"/>
    <x v="371"/>
    <s v="tier - 2"/>
    <s v="tier - 2"/>
    <s v="R1011"/>
    <n v="39"/>
  </r>
  <r>
    <s v="Id373"/>
    <s v="Tenielle M"/>
    <n v="29.81"/>
    <n v="11.66"/>
    <s v="No"/>
    <s v="No"/>
    <x v="0"/>
    <n v="0"/>
    <x v="0"/>
    <x v="1"/>
    <s v="Diabetes"/>
    <d v="1965-10-19T00:00:00"/>
    <x v="372"/>
    <s v="tier - 2"/>
    <s v="tier - 3"/>
    <s v="R1013"/>
    <n v="58"/>
  </r>
  <r>
    <s v="Id374"/>
    <s v="Andrea"/>
    <n v="16.329999999999998"/>
    <n v="7.26"/>
    <s v="Yes"/>
    <s v="No"/>
    <x v="0"/>
    <n v="0"/>
    <x v="0"/>
    <x v="3"/>
    <s v="Diabetes"/>
    <d v="1981-10-03T00:00:00"/>
    <x v="373"/>
    <s v="tier - 2"/>
    <s v="tier - 1"/>
    <s v="R1011"/>
    <n v="42"/>
  </r>
  <r>
    <s v="Id375"/>
    <s v="Nora P"/>
    <n v="16.37"/>
    <n v="4.79"/>
    <s v="Yes"/>
    <s v="No"/>
    <x v="0"/>
    <n v="0"/>
    <x v="0"/>
    <x v="3"/>
    <s v="Normal"/>
    <d v="1985-12-05T00:00:00"/>
    <x v="374"/>
    <s v="tier - 2"/>
    <s v="tier - 1"/>
    <s v="R1011"/>
    <n v="38"/>
  </r>
  <r>
    <s v="Id376"/>
    <s v="Zachary"/>
    <n v="22.42"/>
    <n v="4.68"/>
    <s v="Yes"/>
    <s v="No"/>
    <x v="0"/>
    <n v="1"/>
    <x v="1"/>
    <x v="2"/>
    <s v="Prediabetes"/>
    <d v="1988-09-15T00:00:00"/>
    <x v="375"/>
    <s v="tier - 2"/>
    <s v="tier - 3"/>
    <s v="R1015"/>
    <n v="35"/>
  </r>
  <r>
    <s v="Id377"/>
    <s v="Michael"/>
    <n v="31.35"/>
    <n v="4.33"/>
    <s v="Yes"/>
    <s v="No"/>
    <x v="1"/>
    <n v="1"/>
    <x v="1"/>
    <x v="0"/>
    <s v="Prediabetes"/>
    <d v="1969-10-16T00:00:00"/>
    <x v="376"/>
    <s v="tier - 2"/>
    <s v="tier - 2"/>
    <s v="R1013"/>
    <n v="54"/>
  </r>
  <r>
    <s v="Id378"/>
    <s v="Alyssa K."/>
    <n v="31.9"/>
    <n v="11.89"/>
    <s v="No"/>
    <s v="No"/>
    <x v="0"/>
    <n v="0"/>
    <x v="1"/>
    <x v="0"/>
    <s v="Normal"/>
    <d v="1968-06-06T00:00:00"/>
    <x v="377"/>
    <s v="tier - 2"/>
    <s v="tier - 2"/>
    <s v="R1013"/>
    <n v="55"/>
  </r>
  <r>
    <s v="Id379"/>
    <s v="Heather"/>
    <n v="30.6"/>
    <n v="5.24"/>
    <s v="No"/>
    <s v="No"/>
    <x v="0"/>
    <n v="0"/>
    <x v="0"/>
    <x v="0"/>
    <s v="Prediabetes"/>
    <d v="1999-12-02T00:00:00"/>
    <x v="378"/>
    <s v="tier - 2"/>
    <s v="tier - 1"/>
    <s v="R1011"/>
    <n v="24"/>
  </r>
  <r>
    <s v="Id380"/>
    <s v="Dante"/>
    <n v="28.975000000000001"/>
    <n v="7.63"/>
    <s v="No"/>
    <s v="No"/>
    <x v="0"/>
    <n v="0"/>
    <x v="0"/>
    <x v="1"/>
    <s v="Normal"/>
    <d v="1965-12-21T00:00:00"/>
    <x v="379"/>
    <s v="tier - 2"/>
    <s v="tier - 1"/>
    <s v="R1017"/>
    <n v="58"/>
  </r>
  <r>
    <s v="Id381"/>
    <s v="Sara E."/>
    <n v="24.86"/>
    <n v="8.92"/>
    <s v="Yes"/>
    <s v="No"/>
    <x v="0"/>
    <n v="2"/>
    <x v="1"/>
    <x v="2"/>
    <s v="Diabetes"/>
    <d v="1970-10-02T00:00:00"/>
    <x v="380"/>
    <s v="tier - 2"/>
    <s v="tier - 2"/>
    <s v="R1013"/>
    <n v="53"/>
  </r>
  <r>
    <s v="Id382"/>
    <s v="Scott"/>
    <n v="19.54"/>
    <n v="5.37"/>
    <s v="No"/>
    <s v="No"/>
    <x v="0"/>
    <n v="0"/>
    <x v="0"/>
    <x v="2"/>
    <s v="Normal"/>
    <d v="1990-12-13T00:00:00"/>
    <x v="381"/>
    <s v="tier - 2"/>
    <s v="tier - 3"/>
    <s v="R1011"/>
    <n v="33"/>
  </r>
  <r>
    <s v="Id383"/>
    <s v="Sean"/>
    <n v="26.74"/>
    <n v="4.3099999999999996"/>
    <s v="No"/>
    <s v="No"/>
    <x v="0"/>
    <n v="0"/>
    <x v="0"/>
    <x v="1"/>
    <s v="Prediabetes"/>
    <d v="1994-07-02T00:00:00"/>
    <x v="382"/>
    <s v="tier - 2"/>
    <s v="tier - 2"/>
    <s v="R1011"/>
    <n v="29"/>
  </r>
  <r>
    <s v="Id384"/>
    <s v="Danielle"/>
    <n v="22.99"/>
    <n v="10.46"/>
    <s v="No"/>
    <s v="No"/>
    <x v="0"/>
    <n v="3"/>
    <x v="0"/>
    <x v="2"/>
    <s v="Normal"/>
    <d v="1958-06-30T00:00:00"/>
    <x v="383"/>
    <s v="tier - 2"/>
    <s v="tier - 2"/>
    <s v="R1013"/>
    <n v="65"/>
  </r>
  <r>
    <s v="Id385"/>
    <s v="Andrew D."/>
    <n v="31.46"/>
    <n v="7.39"/>
    <s v="No"/>
    <s v="No"/>
    <x v="0"/>
    <n v="0"/>
    <x v="1"/>
    <x v="0"/>
    <s v="Diabetes"/>
    <d v="1960-07-09T00:00:00"/>
    <x v="384"/>
    <s v="tier - 2"/>
    <s v="tier - 2"/>
    <s v="R1013"/>
    <n v="63"/>
  </r>
  <r>
    <s v="Id386"/>
    <s v="Joel D"/>
    <n v="30.86"/>
    <n v="6.18"/>
    <s v="No"/>
    <s v="yes"/>
    <x v="0"/>
    <n v="2"/>
    <x v="0"/>
    <x v="0"/>
    <s v="Prediabetes"/>
    <d v="2000-11-09T00:00:00"/>
    <x v="385"/>
    <s v="tier - 2"/>
    <s v="tier - 3"/>
    <s v="R1011"/>
    <n v="23"/>
  </r>
  <r>
    <s v="Id387"/>
    <s v="Michelle"/>
    <n v="31.96"/>
    <n v="8.86"/>
    <s v="No"/>
    <s v="No"/>
    <x v="0"/>
    <n v="0"/>
    <x v="0"/>
    <x v="0"/>
    <s v="Normal"/>
    <d v="2002-06-17T00:00:00"/>
    <x v="386"/>
    <s v="tier - 2"/>
    <s v="tier - 2"/>
    <s v="R1011"/>
    <n v="21"/>
  </r>
  <r>
    <s v="Id388"/>
    <s v="Michael J."/>
    <n v="23.76"/>
    <n v="10.96"/>
    <s v="No"/>
    <s v="No"/>
    <x v="0"/>
    <n v="3"/>
    <x v="0"/>
    <x v="2"/>
    <s v="Diabetes"/>
    <d v="1958-12-25T00:00:00"/>
    <x v="387"/>
    <s v="tier - 2"/>
    <s v="tier - 1"/>
    <s v="R1013"/>
    <n v="64"/>
  </r>
  <r>
    <s v="Id389"/>
    <s v="Nikki"/>
    <n v="19.38"/>
    <n v="6.28"/>
    <s v="No"/>
    <s v="No"/>
    <x v="0"/>
    <n v="0"/>
    <x v="0"/>
    <x v="2"/>
    <s v="Prediabetes"/>
    <d v="1991-08-22T00:00:00"/>
    <x v="388"/>
    <s v="tier - 2"/>
    <s v="tier - 2"/>
    <s v="R1011"/>
    <n v="32"/>
  </r>
  <r>
    <s v="Id390"/>
    <s v="Summer B."/>
    <n v="16.21"/>
    <n v="6.29"/>
    <s v="Yes"/>
    <s v="No"/>
    <x v="0"/>
    <n v="1"/>
    <x v="0"/>
    <x v="3"/>
    <s v="Normal"/>
    <d v="1988-07-22T00:00:00"/>
    <x v="389"/>
    <s v="tier - 2"/>
    <s v="tier - 1"/>
    <s v="R1011"/>
    <n v="35"/>
  </r>
  <r>
    <s v="Id391"/>
    <s v="Edward"/>
    <n v="32.54"/>
    <n v="4.0199999999999996"/>
    <s v="No"/>
    <s v="yes"/>
    <x v="0"/>
    <n v="1"/>
    <x v="0"/>
    <x v="0"/>
    <s v="Prediabetes"/>
    <d v="2004-09-05T00:00:00"/>
    <x v="390"/>
    <s v="tier - 2"/>
    <s v="tier - 2"/>
    <s v="R1011"/>
    <n v="19"/>
  </r>
  <r>
    <s v="Id392"/>
    <s v="Ryan"/>
    <n v="36.765000000000001"/>
    <n v="11.95"/>
    <s v="Yes"/>
    <s v="No"/>
    <x v="0"/>
    <n v="2"/>
    <x v="1"/>
    <x v="0"/>
    <s v="Normal"/>
    <d v="1970-08-27T00:00:00"/>
    <x v="391"/>
    <s v="tier - 2"/>
    <s v="tier - 3"/>
    <s v="R1012"/>
    <n v="53"/>
  </r>
  <r>
    <s v="Id393"/>
    <s v="Kacee"/>
    <n v="35.909999999999997"/>
    <n v="8.7100000000000009"/>
    <s v="No"/>
    <s v="No"/>
    <x v="0"/>
    <n v="0"/>
    <x v="1"/>
    <x v="0"/>
    <s v="Diabetes"/>
    <d v="1974-09-21T00:00:00"/>
    <x v="392"/>
    <s v="tier - 2"/>
    <s v="tier - 2"/>
    <s v="R1024"/>
    <n v="49"/>
  </r>
  <r>
    <s v="Id394"/>
    <s v="Dave"/>
    <n v="32.06"/>
    <n v="4.67"/>
    <s v="No"/>
    <s v="yes"/>
    <x v="0"/>
    <n v="1"/>
    <x v="0"/>
    <x v="0"/>
    <s v="Normal"/>
    <d v="2004-12-05T00:00:00"/>
    <x v="393"/>
    <s v="tier - 2"/>
    <s v="tier - 3"/>
    <s v="R1011"/>
    <n v="19"/>
  </r>
  <r>
    <s v="Id395"/>
    <s v="Maryanna"/>
    <n v="24.1"/>
    <n v="11.14"/>
    <s v="Yes"/>
    <s v="No"/>
    <x v="0"/>
    <n v="1"/>
    <x v="1"/>
    <x v="2"/>
    <s v="Diabetes"/>
    <d v="1975-06-04T00:00:00"/>
    <x v="394"/>
    <s v="tier - 2"/>
    <s v="tier - 1"/>
    <s v="R1011"/>
    <n v="48"/>
  </r>
  <r>
    <s v="Id396"/>
    <s v="Jessica H."/>
    <n v="27.1"/>
    <n v="9.0500000000000007"/>
    <s v="No"/>
    <s v="No"/>
    <x v="0"/>
    <n v="2"/>
    <x v="1"/>
    <x v="1"/>
    <s v="Diabetes"/>
    <d v="1973-07-07T00:00:00"/>
    <x v="395"/>
    <s v="tier - 2"/>
    <s v="tier - 3"/>
    <s v="R1011"/>
    <n v="50"/>
  </r>
  <r>
    <s v="Id397"/>
    <s v="Deanna"/>
    <n v="24.42"/>
    <n v="11.31"/>
    <s v="No"/>
    <s v="No"/>
    <x v="0"/>
    <n v="0"/>
    <x v="0"/>
    <x v="2"/>
    <s v="Diabetes"/>
    <d v="2002-10-11T00:00:00"/>
    <x v="396"/>
    <s v="tier - 2"/>
    <s v="tier - 1"/>
    <s v="R1013"/>
    <n v="21"/>
  </r>
  <r>
    <s v="Id398"/>
    <s v="Peter"/>
    <n v="26.695"/>
    <n v="4.68"/>
    <s v="Yes"/>
    <s v="No"/>
    <x v="0"/>
    <n v="2"/>
    <x v="0"/>
    <x v="1"/>
    <s v="Normal"/>
    <d v="1966-07-09T00:00:00"/>
    <x v="397"/>
    <s v="tier - 2"/>
    <s v="tier - 3"/>
    <s v="R1012"/>
    <n v="57"/>
  </r>
  <r>
    <s v="Id399"/>
    <s v="Rebecca"/>
    <n v="27.79"/>
    <n v="6.05"/>
    <s v="Yes"/>
    <s v="yes"/>
    <x v="0"/>
    <n v="1"/>
    <x v="0"/>
    <x v="1"/>
    <s v="Normal"/>
    <d v="2000-12-26T00:00:00"/>
    <x v="398"/>
    <s v="tier - 2"/>
    <s v="tier - 3"/>
    <s v="R1011"/>
    <n v="22"/>
  </r>
  <r>
    <s v="Id400"/>
    <s v="Elizabeth M."/>
    <n v="32.68"/>
    <n v="4.68"/>
    <s v="Yes"/>
    <s v="No"/>
    <x v="0"/>
    <n v="0"/>
    <x v="1"/>
    <x v="0"/>
    <s v="Prediabetes"/>
    <d v="2001-06-05T00:00:00"/>
    <x v="399"/>
    <s v="tier - 2"/>
    <s v="tier - 2"/>
    <s v="R1012"/>
    <n v="22"/>
  </r>
  <r>
    <s v="Id401"/>
    <s v="Gregory"/>
    <n v="26.4"/>
    <n v="9.5"/>
    <s v="Yes"/>
    <s v="No"/>
    <x v="0"/>
    <n v="2"/>
    <x v="1"/>
    <x v="1"/>
    <s v="Diabetes"/>
    <d v="1970-12-03T00:00:00"/>
    <x v="400"/>
    <s v="tier - 2"/>
    <s v="tier - 2"/>
    <s v="R1013"/>
    <n v="53"/>
  </r>
  <r>
    <s v="Id402"/>
    <s v="Sarah E."/>
    <n v="23.655000000000001"/>
    <n v="10.84"/>
    <s v="Yes"/>
    <s v="No"/>
    <x v="1"/>
    <n v="1"/>
    <x v="0"/>
    <x v="2"/>
    <s v="Diabetes"/>
    <d v="1963-08-21T00:00:00"/>
    <x v="401"/>
    <s v="tier - 2"/>
    <s v="tier - 3"/>
    <s v="R1012"/>
    <n v="60"/>
  </r>
  <r>
    <s v="Id403"/>
    <s v="Anne Elise"/>
    <n v="27.36"/>
    <n v="5.88"/>
    <s v="No"/>
    <s v="No"/>
    <x v="0"/>
    <n v="2"/>
    <x v="1"/>
    <x v="1"/>
    <s v="Normal"/>
    <d v="1972-07-17T00:00:00"/>
    <x v="402"/>
    <s v="tier - 2"/>
    <s v="tier - 3"/>
    <s v="R1024"/>
    <n v="51"/>
  </r>
  <r>
    <s v="Id404"/>
    <s v="Christopher R"/>
    <n v="27.82"/>
    <n v="5.24"/>
    <s v="Yes"/>
    <s v="No"/>
    <x v="0"/>
    <n v="0"/>
    <x v="0"/>
    <x v="1"/>
    <s v="Prediabetes"/>
    <d v="2001-08-02T00:00:00"/>
    <x v="403"/>
    <s v="tier - 2"/>
    <s v="tier - 1"/>
    <s v="R1011"/>
    <n v="22"/>
  </r>
  <r>
    <s v="Id405"/>
    <s v="Elliot"/>
    <n v="25.46"/>
    <n v="11.75"/>
    <s v="No"/>
    <s v="No"/>
    <x v="0"/>
    <n v="0"/>
    <x v="1"/>
    <x v="1"/>
    <s v="Diabetes"/>
    <d v="1968-12-11T00:00:00"/>
    <x v="404"/>
    <s v="tier - 2"/>
    <s v="tier - 3"/>
    <s v="R1017"/>
    <n v="55"/>
  </r>
  <r>
    <s v="Id406"/>
    <s v="Christopher D."/>
    <n v="25.1"/>
    <n v="6.97"/>
    <s v="No"/>
    <s v="No"/>
    <x v="0"/>
    <n v="0"/>
    <x v="0"/>
    <x v="1"/>
    <s v="Diabetes"/>
    <d v="1968-08-22T00:00:00"/>
    <x v="405"/>
    <s v="tier - 2"/>
    <s v="tier - 2"/>
    <s v="R1011"/>
    <n v="55"/>
  </r>
  <r>
    <s v="Id407"/>
    <s v="Corey"/>
    <n v="32.11"/>
    <n v="4.76"/>
    <s v="No"/>
    <s v="No"/>
    <x v="0"/>
    <n v="2"/>
    <x v="1"/>
    <x v="0"/>
    <s v="Prediabetes"/>
    <d v="1972-09-26T00:00:00"/>
    <x v="406"/>
    <s v="tier - 2"/>
    <s v="tier - 2"/>
    <s v="R1017"/>
    <n v="51"/>
  </r>
  <r>
    <s v="Id408"/>
    <s v="Patrick D."/>
    <n v="29.8"/>
    <n v="8.24"/>
    <s v="Yes"/>
    <s v="No"/>
    <x v="0"/>
    <n v="1"/>
    <x v="0"/>
    <x v="1"/>
    <s v="Normal"/>
    <d v="1975-12-14T00:00:00"/>
    <x v="407"/>
    <s v="tier - 2"/>
    <s v="tier - 1"/>
    <s v="R1011"/>
    <n v="48"/>
  </r>
  <r>
    <s v="Id409"/>
    <s v="Anthony D."/>
    <n v="24.01"/>
    <n v="4.76"/>
    <s v="No"/>
    <s v="No"/>
    <x v="0"/>
    <n v="1"/>
    <x v="0"/>
    <x v="2"/>
    <s v="Prediabetes"/>
    <d v="1998-11-24T00:00:00"/>
    <x v="408"/>
    <s v="tier - 2"/>
    <s v="tier - 3"/>
    <s v="R1011"/>
    <n v="25"/>
  </r>
  <r>
    <s v="Id410"/>
    <s v="Melissa"/>
    <n v="23.21"/>
    <n v="6.03"/>
    <s v="No"/>
    <s v="No"/>
    <x v="0"/>
    <n v="1"/>
    <x v="1"/>
    <x v="2"/>
    <s v="Prediabetes"/>
    <d v="1998-06-14T00:00:00"/>
    <x v="409"/>
    <s v="tier - 2"/>
    <s v="tier - 2"/>
    <s v="R1013"/>
    <n v="25"/>
  </r>
  <r>
    <s v="Id411"/>
    <s v="Raven"/>
    <n v="21.2"/>
    <n v="4.07"/>
    <s v="Yes"/>
    <s v="No"/>
    <x v="0"/>
    <n v="1"/>
    <x v="0"/>
    <x v="2"/>
    <s v="Prediabetes"/>
    <d v="1995-12-04T00:00:00"/>
    <x v="410"/>
    <s v="tier - 2"/>
    <s v="tier - 2"/>
    <s v="R1011"/>
    <n v="28"/>
  </r>
  <r>
    <s v="Id412"/>
    <s v="Christopher"/>
    <n v="28.215"/>
    <n v="8.26"/>
    <s v="Yes"/>
    <s v="No"/>
    <x v="0"/>
    <n v="1"/>
    <x v="0"/>
    <x v="1"/>
    <s v="Diabetes"/>
    <d v="1975-11-14T00:00:00"/>
    <x v="411"/>
    <s v="tier - 2"/>
    <s v="tier - 3"/>
    <s v="R1012"/>
    <n v="48"/>
  </r>
  <r>
    <s v="Id413"/>
    <s v="Kendra A"/>
    <n v="38.094999999999999"/>
    <n v="4.76"/>
    <s v="No"/>
    <s v="No"/>
    <x v="0"/>
    <n v="1"/>
    <x v="1"/>
    <x v="0"/>
    <s v="Normal"/>
    <d v="1987-06-14T00:00:00"/>
    <x v="412"/>
    <s v="tier - 2"/>
    <s v="tier - 1"/>
    <s v="R1024"/>
    <n v="36"/>
  </r>
  <r>
    <s v="Id414"/>
    <s v="Jordan"/>
    <n v="22.61"/>
    <n v="6.13"/>
    <s v="Yes"/>
    <s v="No"/>
    <x v="1"/>
    <n v="1"/>
    <x v="0"/>
    <x v="2"/>
    <s v="Normal"/>
    <d v="1969-07-23T00:00:00"/>
    <x v="413"/>
    <s v="tier - 2"/>
    <s v="tier - 1"/>
    <s v="R1024"/>
    <n v="54"/>
  </r>
  <r>
    <s v="Id415"/>
    <s v="Nils"/>
    <n v="24.32"/>
    <n v="10.47"/>
    <s v="Yes"/>
    <s v="No"/>
    <x v="0"/>
    <n v="2"/>
    <x v="0"/>
    <x v="2"/>
    <s v="Diabetes"/>
    <d v="1970-11-26T00:00:00"/>
    <x v="414"/>
    <s v="tier - 2"/>
    <s v="tier - 2"/>
    <s v="R1016"/>
    <n v="53"/>
  </r>
  <r>
    <s v="Id416"/>
    <s v="Scott"/>
    <n v="20.96"/>
    <n v="4.04"/>
    <s v="Yes"/>
    <s v="No"/>
    <x v="0"/>
    <n v="1"/>
    <x v="0"/>
    <x v="2"/>
    <s v="Prediabetes"/>
    <d v="1995-06-10T00:00:00"/>
    <x v="415"/>
    <s v="tier - 2"/>
    <s v="tier - 3"/>
    <s v="R1011"/>
    <n v="28"/>
  </r>
  <r>
    <s v="Id417"/>
    <s v="Angela"/>
    <n v="19.68"/>
    <n v="5.74"/>
    <s v="No"/>
    <s v="No"/>
    <x v="0"/>
    <n v="0"/>
    <x v="0"/>
    <x v="2"/>
    <s v="Normal"/>
    <d v="1994-09-09T00:00:00"/>
    <x v="416"/>
    <s v="tier - 2"/>
    <s v="tier - 2"/>
    <s v="R1011"/>
    <n v="29"/>
  </r>
  <r>
    <s v="Id418"/>
    <s v="Allison"/>
    <n v="18.100000000000001"/>
    <n v="6.33"/>
    <s v="No"/>
    <s v="No"/>
    <x v="0"/>
    <n v="1"/>
    <x v="0"/>
    <x v="3"/>
    <s v="Normal"/>
    <d v="1992-10-11T00:00:00"/>
    <x v="417"/>
    <s v="tier - 2"/>
    <s v="tier - 3"/>
    <s v="R1011"/>
    <n v="31"/>
  </r>
  <r>
    <s v="Id419"/>
    <s v="Caitlin O."/>
    <n v="29.64"/>
    <n v="4.28"/>
    <s v="Yes"/>
    <s v="No"/>
    <x v="0"/>
    <n v="0"/>
    <x v="1"/>
    <x v="1"/>
    <s v="Prediabetes"/>
    <d v="1996-08-28T00:00:00"/>
    <x v="418"/>
    <s v="tier - 2"/>
    <s v="tier - 1"/>
    <s v="R1024"/>
    <n v="27"/>
  </r>
  <r>
    <s v="Id420"/>
    <s v="Tracy M"/>
    <n v="25.3"/>
    <n v="9.4700000000000006"/>
    <s v="Yes"/>
    <s v="No"/>
    <x v="0"/>
    <n v="2"/>
    <x v="0"/>
    <x v="1"/>
    <s v="Normal"/>
    <d v="1970-06-12T00:00:00"/>
    <x v="419"/>
    <s v="tier - 2"/>
    <s v="tier - 3"/>
    <s v="R1013"/>
    <n v="53"/>
  </r>
  <r>
    <s v="Id421"/>
    <s v="Dustin M."/>
    <n v="27.6"/>
    <n v="4.8499999999999996"/>
    <s v="Yes"/>
    <s v="No"/>
    <x v="0"/>
    <n v="0"/>
    <x v="1"/>
    <x v="1"/>
    <s v="Normal"/>
    <d v="1976-10-12T00:00:00"/>
    <x v="420"/>
    <s v="tier - 2"/>
    <s v="tier - 2"/>
    <s v="R1011"/>
    <n v="47"/>
  </r>
  <r>
    <s v="Id422"/>
    <s v="Jenny"/>
    <n v="27.645"/>
    <n v="11.03"/>
    <s v="Yes"/>
    <s v="No"/>
    <x v="0"/>
    <n v="1"/>
    <x v="0"/>
    <x v="1"/>
    <s v="Normal"/>
    <d v="1975-06-13T00:00:00"/>
    <x v="421"/>
    <s v="tier - 2"/>
    <s v="tier - 2"/>
    <s v="R1012"/>
    <n v="48"/>
  </r>
  <r>
    <s v="Id423"/>
    <s v="Emily"/>
    <n v="27.6"/>
    <n v="5.22"/>
    <s v="No"/>
    <s v="No"/>
    <x v="0"/>
    <n v="2"/>
    <x v="0"/>
    <x v="1"/>
    <s v="Prediabetes"/>
    <d v="1972-09-14T00:00:00"/>
    <x v="422"/>
    <s v="tier - 2"/>
    <s v="tier - 3"/>
    <s v="R1011"/>
    <n v="51"/>
  </r>
  <r>
    <s v="Id424"/>
    <s v="Fabienne"/>
    <n v="25.08"/>
    <n v="9.52"/>
    <s v="Yes"/>
    <s v="No"/>
    <x v="0"/>
    <n v="2"/>
    <x v="1"/>
    <x v="1"/>
    <s v="Diabetes"/>
    <d v="1961-10-21T00:00:00"/>
    <x v="423"/>
    <s v="tier - 2"/>
    <s v="tier - 2"/>
    <s v="R1013"/>
    <n v="62"/>
  </r>
  <r>
    <s v="Id425"/>
    <s v="Jordan"/>
    <n v="30.02"/>
    <n v="11.09"/>
    <s v="No"/>
    <s v="No"/>
    <x v="0"/>
    <n v="0"/>
    <x v="1"/>
    <x v="0"/>
    <s v="Diabetes"/>
    <d v="1968-07-06T00:00:00"/>
    <x v="424"/>
    <s v="tier - 2"/>
    <s v="tier - 2"/>
    <s v="R1012"/>
    <n v="55"/>
  </r>
  <r>
    <s v="Id426"/>
    <s v="Matt"/>
    <n v="27.36"/>
    <n v="9.4499999999999993"/>
    <s v="Yes"/>
    <s v="No"/>
    <x v="0"/>
    <n v="2"/>
    <x v="0"/>
    <x v="1"/>
    <s v="Normal"/>
    <d v="1970-11-30T00:00:00"/>
    <x v="425"/>
    <s v="tier - 2"/>
    <s v="tier - 3"/>
    <s v="R1012"/>
    <n v="53"/>
  </r>
  <r>
    <s v="Id427"/>
    <s v="Taryn L"/>
    <n v="22.2"/>
    <n v="5.51"/>
    <s v="No"/>
    <s v="No"/>
    <x v="0"/>
    <n v="0"/>
    <x v="0"/>
    <x v="2"/>
    <s v="Normal"/>
    <d v="1999-10-07T00:00:00"/>
    <x v="426"/>
    <s v="tier - 2"/>
    <s v="tier - 1"/>
    <s v="R1011"/>
    <n v="24"/>
  </r>
  <r>
    <s v="Id428"/>
    <s v="Temima"/>
    <n v="25.71"/>
    <n v="4.18"/>
    <s v="No"/>
    <s v="yes"/>
    <x v="0"/>
    <n v="1"/>
    <x v="0"/>
    <x v="1"/>
    <s v="Prediabetes"/>
    <d v="2004-08-03T00:00:00"/>
    <x v="427"/>
    <s v="tier - 2"/>
    <s v="tier - 1"/>
    <s v="R1011"/>
    <n v="19"/>
  </r>
  <r>
    <s v="Id429"/>
    <s v="Jennifer"/>
    <n v="41.91"/>
    <n v="5.98"/>
    <s v="Yes"/>
    <s v="No"/>
    <x v="0"/>
    <n v="1"/>
    <x v="1"/>
    <x v="0"/>
    <s v="Prediabetes"/>
    <d v="1964-12-16T00:00:00"/>
    <x v="428"/>
    <s v="tier - 2"/>
    <s v="tier - 1"/>
    <s v="R1013"/>
    <n v="59"/>
  </r>
  <r>
    <s v="Id430"/>
    <s v="Serena M."/>
    <n v="25.85"/>
    <n v="10.16"/>
    <s v="No"/>
    <s v="No"/>
    <x v="0"/>
    <n v="0"/>
    <x v="0"/>
    <x v="1"/>
    <s v="Normal"/>
    <d v="1974-09-10T00:00:00"/>
    <x v="429"/>
    <s v="tier - 2"/>
    <s v="tier - 1"/>
    <s v="R1013"/>
    <n v="49"/>
  </r>
  <r>
    <s v="Id431"/>
    <s v="Victoria M."/>
    <n v="23.844999999999999"/>
    <n v="11.71"/>
    <s v="No"/>
    <s v="No"/>
    <x v="0"/>
    <n v="2"/>
    <x v="0"/>
    <x v="2"/>
    <s v="Diabetes"/>
    <d v="1973-06-13T00:00:00"/>
    <x v="430"/>
    <s v="tier - 2"/>
    <s v="tier - 2"/>
    <s v="R1024"/>
    <n v="50"/>
  </r>
  <r>
    <s v="Id432"/>
    <s v="Phoebe"/>
    <n v="30.59"/>
    <n v="5.23"/>
    <s v="No"/>
    <s v="No"/>
    <x v="1"/>
    <n v="1"/>
    <x v="1"/>
    <x v="0"/>
    <s v="Normal"/>
    <d v="2003-12-30T00:00:00"/>
    <x v="431"/>
    <s v="tier - 2"/>
    <s v="tier - 2"/>
    <s v="R1012"/>
    <n v="19"/>
  </r>
  <r>
    <s v="Id433"/>
    <s v="Corey"/>
    <n v="24.795000000000002"/>
    <n v="6.85"/>
    <s v="No"/>
    <s v="No"/>
    <x v="0"/>
    <n v="0"/>
    <x v="0"/>
    <x v="2"/>
    <s v="Normal"/>
    <d v="1971-07-10T00:00:00"/>
    <x v="432"/>
    <s v="tier - 2"/>
    <s v="tier - 2"/>
    <s v="R1012"/>
    <n v="52"/>
  </r>
  <r>
    <s v="Id434"/>
    <s v="Rebecca"/>
    <n v="24.13"/>
    <n v="7.05"/>
    <s v="Yes"/>
    <s v="No"/>
    <x v="0"/>
    <n v="2"/>
    <x v="0"/>
    <x v="2"/>
    <s v="Normal"/>
    <d v="1970-08-08T00:00:00"/>
    <x v="433"/>
    <s v="tier - 2"/>
    <s v="tier - 3"/>
    <s v="R1012"/>
    <n v="53"/>
  </r>
  <r>
    <s v="Id435"/>
    <s v="Nicholas D"/>
    <n v="25.84"/>
    <n v="11.64"/>
    <s v="No"/>
    <s v="No"/>
    <x v="0"/>
    <n v="2"/>
    <x v="0"/>
    <x v="1"/>
    <s v="Diabetes"/>
    <d v="1973-06-27T00:00:00"/>
    <x v="434"/>
    <s v="tier - 2"/>
    <s v="tier - 3"/>
    <s v="R1012"/>
    <n v="50"/>
  </r>
  <r>
    <s v="Id436"/>
    <s v="Christian"/>
    <n v="28"/>
    <n v="10.52"/>
    <s v="No"/>
    <s v="No"/>
    <x v="0"/>
    <n v="0"/>
    <x v="0"/>
    <x v="1"/>
    <s v="Diabetes"/>
    <d v="1974-06-02T00:00:00"/>
    <x v="435"/>
    <s v="tier - 2"/>
    <s v="tier - 2"/>
    <s v="R1011"/>
    <n v="49"/>
  </r>
  <r>
    <s v="Id437"/>
    <s v="Jonathon S."/>
    <n v="34.1"/>
    <n v="4.01"/>
    <s v="Yes"/>
    <s v="No"/>
    <x v="1"/>
    <n v="1"/>
    <x v="1"/>
    <x v="0"/>
    <s v="Normal"/>
    <d v="1983-08-26T00:00:00"/>
    <x v="436"/>
    <s v="tier - 2"/>
    <s v="tier - 2"/>
    <s v="R1013"/>
    <n v="40"/>
  </r>
  <r>
    <s v="Id438"/>
    <s v="Caroline"/>
    <n v="26.125"/>
    <n v="8.56"/>
    <s v="Yes"/>
    <s v="No"/>
    <x v="0"/>
    <n v="1"/>
    <x v="0"/>
    <x v="1"/>
    <s v="Diabetes"/>
    <d v="1975-11-13T00:00:00"/>
    <x v="437"/>
    <s v="tier - 2"/>
    <s v="tier - 3"/>
    <s v="R1024"/>
    <n v="48"/>
  </r>
  <r>
    <s v="Id439"/>
    <s v="Joshua D."/>
    <n v="25.6"/>
    <n v="10.5"/>
    <s v="No"/>
    <s v="No"/>
    <x v="0"/>
    <n v="2"/>
    <x v="0"/>
    <x v="1"/>
    <s v="Normal"/>
    <d v="1973-10-22T00:00:00"/>
    <x v="438"/>
    <s v="tier - 2"/>
    <s v="tier - 2"/>
    <s v="R1011"/>
    <n v="50"/>
  </r>
  <r>
    <s v="Id440"/>
    <s v="Nichole"/>
    <n v="24.32"/>
    <n v="6.39"/>
    <s v="No"/>
    <s v="No"/>
    <x v="0"/>
    <n v="0"/>
    <x v="1"/>
    <x v="2"/>
    <s v="Normal"/>
    <d v="1994-10-03T00:00:00"/>
    <x v="439"/>
    <s v="tier - 2"/>
    <s v="tier - 3"/>
    <s v="R1024"/>
    <n v="29"/>
  </r>
  <r>
    <s v="Id441"/>
    <s v="Denise M"/>
    <n v="22.88"/>
    <n v="5.71"/>
    <s v="Yes"/>
    <s v="No"/>
    <x v="1"/>
    <n v="1"/>
    <x v="0"/>
    <x v="2"/>
    <s v="Normal"/>
    <d v="1969-11-14T00:00:00"/>
    <x v="440"/>
    <s v="tier - 2"/>
    <s v="tier - 3"/>
    <s v="R1013"/>
    <n v="54"/>
  </r>
  <r>
    <s v="Id442"/>
    <s v="Peter R."/>
    <n v="24.984999999999999"/>
    <n v="4.43"/>
    <s v="Yes"/>
    <s v="No"/>
    <x v="1"/>
    <n v="1"/>
    <x v="1"/>
    <x v="2"/>
    <s v="Prediabetes"/>
    <d v="1997-08-07T00:00:00"/>
    <x v="441"/>
    <s v="tier - 2"/>
    <s v="tier - 3"/>
    <s v="R1018"/>
    <n v="26"/>
  </r>
  <r>
    <s v="Id443"/>
    <s v="Johnson K"/>
    <n v="33.1"/>
    <n v="5.52"/>
    <s v="No"/>
    <s v="No"/>
    <x v="1"/>
    <n v="1"/>
    <x v="1"/>
    <x v="0"/>
    <s v="Prediabetes"/>
    <d v="2003-12-14T00:00:00"/>
    <x v="442"/>
    <s v="tier - 2"/>
    <s v="tier - 2"/>
    <s v="R1011"/>
    <n v="19"/>
  </r>
  <r>
    <s v="Id444"/>
    <s v="Katherine"/>
    <n v="27.83"/>
    <n v="9.1999999999999993"/>
    <s v="Yes"/>
    <s v="No"/>
    <x v="0"/>
    <n v="1"/>
    <x v="0"/>
    <x v="1"/>
    <s v="Normal"/>
    <d v="1975-09-09T00:00:00"/>
    <x v="443"/>
    <s v="tier - 2"/>
    <s v="tier - 2"/>
    <s v="R1013"/>
    <n v="48"/>
  </r>
  <r>
    <s v="Id445"/>
    <s v="Lynda"/>
    <n v="30.875"/>
    <n v="10.97"/>
    <s v="Yes"/>
    <s v="No"/>
    <x v="0"/>
    <n v="2"/>
    <x v="1"/>
    <x v="0"/>
    <s v="Diabetes"/>
    <d v="1970-11-09T00:00:00"/>
    <x v="444"/>
    <s v="tier - 2"/>
    <s v="tier - 2"/>
    <s v="R1024"/>
    <n v="53"/>
  </r>
  <r>
    <s v="Id446"/>
    <s v="Anthony"/>
    <n v="27.265000000000001"/>
    <n v="4.25"/>
    <s v="No"/>
    <s v="No"/>
    <x v="1"/>
    <n v="1"/>
    <x v="1"/>
    <x v="1"/>
    <s v="Normal"/>
    <d v="2003-07-25T00:00:00"/>
    <x v="445"/>
    <s v="tier - 2"/>
    <s v="tier - 1"/>
    <s v="R1012"/>
    <n v="20"/>
  </r>
  <r>
    <s v="Id447"/>
    <s v="Linnea C."/>
    <n v="26.7"/>
    <n v="5.23"/>
    <s v="No"/>
    <s v="No"/>
    <x v="1"/>
    <n v="1"/>
    <x v="0"/>
    <x v="1"/>
    <s v="Normal"/>
    <d v="1979-11-14T00:00:00"/>
    <x v="446"/>
    <s v="tier - 3"/>
    <s v="tier - 2"/>
    <s v="R1011"/>
    <n v="44"/>
  </r>
  <r>
    <s v="Id448"/>
    <s v="Massimiliano A."/>
    <n v="29.925000000000001"/>
    <n v="5.96"/>
    <s v="Yes"/>
    <s v="No"/>
    <x v="1"/>
    <n v="1"/>
    <x v="0"/>
    <x v="1"/>
    <s v="Prediabetes"/>
    <d v="1983-12-21T00:00:00"/>
    <x v="447"/>
    <s v="tier - 3"/>
    <s v="tier - 1"/>
    <s v="R1019"/>
    <n v="39"/>
  </r>
  <r>
    <s v="Id449"/>
    <s v="James M."/>
    <n v="19.95"/>
    <n v="4.29"/>
    <s v="Yes"/>
    <s v="No"/>
    <x v="0"/>
    <n v="2"/>
    <x v="0"/>
    <x v="2"/>
    <s v="Prediabetes"/>
    <d v="1966-08-18T00:00:00"/>
    <x v="448"/>
    <s v="tier - 3"/>
    <s v="tier - 3"/>
    <s v="R1014"/>
    <n v="57"/>
  </r>
  <r>
    <s v="Id450"/>
    <s v="Lauren"/>
    <n v="24.225000000000001"/>
    <n v="4.09"/>
    <s v="No"/>
    <s v="No"/>
    <x v="0"/>
    <n v="0"/>
    <x v="1"/>
    <x v="2"/>
    <s v="Prediabetes"/>
    <d v="1999-08-26T00:00:00"/>
    <x v="449"/>
    <s v="tier - 3"/>
    <s v="tier - 2"/>
    <s v="R1024"/>
    <n v="24"/>
  </r>
  <r>
    <s v="Id451"/>
    <s v="Michele V."/>
    <n v="28.12"/>
    <n v="4.88"/>
    <s v="No"/>
    <s v="No"/>
    <x v="0"/>
    <n v="0"/>
    <x v="0"/>
    <x v="1"/>
    <s v="Prediabetes"/>
    <d v="1982-12-27T00:00:00"/>
    <x v="450"/>
    <s v="tier - 2"/>
    <s v="tier - 3"/>
    <s v="R1024"/>
    <n v="40"/>
  </r>
  <r>
    <s v="Id452"/>
    <s v="Xiao"/>
    <n v="23.21"/>
    <n v="6.76"/>
    <s v="No"/>
    <s v="No"/>
    <x v="0"/>
    <n v="0"/>
    <x v="0"/>
    <x v="2"/>
    <s v="Diabetes"/>
    <d v="1971-06-16T00:00:00"/>
    <x v="451"/>
    <s v="tier - 2"/>
    <s v="tier - 3"/>
    <s v="R1013"/>
    <n v="52"/>
  </r>
  <r>
    <s v="Id453"/>
    <s v="Harper L"/>
    <n v="23.98"/>
    <n v="10.67"/>
    <s v="No"/>
    <s v="No"/>
    <x v="0"/>
    <n v="0"/>
    <x v="1"/>
    <x v="2"/>
    <s v="Diabetes"/>
    <d v="1965-08-24T00:00:00"/>
    <x v="452"/>
    <s v="tier - 3"/>
    <s v="tier - 1"/>
    <s v="R1013"/>
    <n v="58"/>
  </r>
  <r>
    <s v="Id454"/>
    <s v="Nick"/>
    <n v="30"/>
    <n v="6.21"/>
    <s v="No"/>
    <s v="No"/>
    <x v="0"/>
    <n v="0"/>
    <x v="0"/>
    <x v="0"/>
    <s v="Normal"/>
    <d v="1980-09-12T00:00:00"/>
    <x v="453"/>
    <s v="tier - 2"/>
    <s v="tier - 2"/>
    <s v="R1011"/>
    <n v="43"/>
  </r>
  <r>
    <s v="Id455"/>
    <s v="Scott"/>
    <n v="17.350000000000001"/>
    <n v="5.03"/>
    <s v="Yes"/>
    <s v="No"/>
    <x v="0"/>
    <n v="0"/>
    <x v="0"/>
    <x v="3"/>
    <s v="Normal"/>
    <d v="2001-08-28T00:00:00"/>
    <x v="454"/>
    <s v="tier - 3"/>
    <s v="tier - 1"/>
    <s v="R1011"/>
    <n v="22"/>
  </r>
  <r>
    <s v="Id456"/>
    <s v="Wilson"/>
    <n v="22.704999999999998"/>
    <n v="5.27"/>
    <s v="No"/>
    <s v="No"/>
    <x v="0"/>
    <n v="0"/>
    <x v="1"/>
    <x v="2"/>
    <s v="Prediabetes"/>
    <d v="1989-10-14T00:00:00"/>
    <x v="455"/>
    <s v="tier - 3"/>
    <s v="tier - 1"/>
    <s v="R1012"/>
    <n v="34"/>
  </r>
  <r>
    <s v="Id457"/>
    <s v="Lee"/>
    <n v="25.41"/>
    <n v="10.53"/>
    <s v="Yes"/>
    <s v="No"/>
    <x v="0"/>
    <n v="1"/>
    <x v="0"/>
    <x v="1"/>
    <s v="Diabetes"/>
    <d v="1975-12-19T00:00:00"/>
    <x v="456"/>
    <s v="tier - 3"/>
    <s v="tier - 3"/>
    <s v="R1013"/>
    <n v="48"/>
  </r>
  <r>
    <s v="Id458"/>
    <s v="Shizhong"/>
    <n v="18.23"/>
    <n v="5.78"/>
    <s v="No"/>
    <s v="No"/>
    <x v="1"/>
    <n v="1"/>
    <x v="0"/>
    <x v="3"/>
    <s v="Prediabetes"/>
    <d v="2003-09-28T00:00:00"/>
    <x v="457"/>
    <s v="tier - 2"/>
    <s v="tier - 1"/>
    <s v="R1011"/>
    <n v="20"/>
  </r>
  <r>
    <s v="Id459"/>
    <s v="Marie-Claire"/>
    <n v="24.7"/>
    <n v="4.3600000000000003"/>
    <s v="No"/>
    <s v="No"/>
    <x v="1"/>
    <n v="1"/>
    <x v="0"/>
    <x v="2"/>
    <s v="Normal"/>
    <d v="1979-08-17T00:00:00"/>
    <x v="458"/>
    <s v="tier - 3"/>
    <s v="tier - 1"/>
    <s v="R1012"/>
    <n v="44"/>
  </r>
  <r>
    <s v="Id460"/>
    <s v="Todd J."/>
    <n v="37.4"/>
    <n v="9.7200000000000006"/>
    <s v="Yes"/>
    <s v="No"/>
    <x v="1"/>
    <n v="1"/>
    <x v="1"/>
    <x v="0"/>
    <s v="Normal"/>
    <d v="1963-08-27T00:00:00"/>
    <x v="459"/>
    <s v="tier - 3"/>
    <s v="tier - 1"/>
    <s v="R1011"/>
    <n v="60"/>
  </r>
  <r>
    <s v="Id461"/>
    <s v="Carolyn"/>
    <n v="26.885000000000002"/>
    <n v="5.18"/>
    <s v="No"/>
    <s v="No"/>
    <x v="1"/>
    <n v="1"/>
    <x v="0"/>
    <x v="1"/>
    <s v="Normal"/>
    <d v="1979-09-28T00:00:00"/>
    <x v="460"/>
    <s v="tier - 3"/>
    <s v="tier - 2"/>
    <s v="R1012"/>
    <n v="44"/>
  </r>
  <r>
    <s v="Id462"/>
    <s v="Lindsey"/>
    <n v="25.27"/>
    <n v="5.29"/>
    <s v="No"/>
    <s v="No"/>
    <x v="1"/>
    <n v="1"/>
    <x v="0"/>
    <x v="1"/>
    <s v="Normal"/>
    <d v="1979-09-20T00:00:00"/>
    <x v="461"/>
    <s v="tier - 3"/>
    <s v="tier - 1"/>
    <s v="R1024"/>
    <n v="44"/>
  </r>
  <r>
    <s v="Id463"/>
    <s v="Marissa D"/>
    <n v="23.655000000000001"/>
    <n v="4.8600000000000003"/>
    <s v="Yes"/>
    <s v="No"/>
    <x v="0"/>
    <n v="0"/>
    <x v="0"/>
    <x v="2"/>
    <s v="Normal"/>
    <d v="1976-07-18T00:00:00"/>
    <x v="462"/>
    <s v="tier - 3"/>
    <s v="tier - 1"/>
    <s v="R1012"/>
    <n v="47"/>
  </r>
  <r>
    <s v="Id464"/>
    <s v="Jean Luc"/>
    <n v="55.05"/>
    <n v="7.66"/>
    <s v="No"/>
    <s v="No"/>
    <x v="0"/>
    <n v="0"/>
    <x v="1"/>
    <x v="0"/>
    <s v="Diabetes"/>
    <d v="1962-11-16T00:00:00"/>
    <x v="463"/>
    <s v="tier - 2"/>
    <s v="tier - 2"/>
    <s v="R1012"/>
    <n v="61"/>
  </r>
  <r>
    <s v="Id465"/>
    <s v="Danielle"/>
    <n v="24.89"/>
    <n v="6.1"/>
    <s v="Yes"/>
    <s v="No"/>
    <x v="1"/>
    <n v="1"/>
    <x v="0"/>
    <x v="2"/>
    <s v="Normal"/>
    <d v="1983-12-25T00:00:00"/>
    <x v="464"/>
    <s v="tier - 3"/>
    <s v="tier - 3"/>
    <s v="R1024"/>
    <n v="39"/>
  </r>
  <r>
    <s v="Id466"/>
    <s v="Jim"/>
    <n v="18.715"/>
    <n v="4.4400000000000004"/>
    <s v="No"/>
    <s v="No"/>
    <x v="0"/>
    <n v="0"/>
    <x v="1"/>
    <x v="2"/>
    <s v="Prediabetes"/>
    <d v="1999-06-12T00:00:00"/>
    <x v="465"/>
    <s v="tier - 2"/>
    <s v="tier - 3"/>
    <s v="R1012"/>
    <n v="24"/>
  </r>
  <r>
    <s v="Id467"/>
    <s v="Matthew T"/>
    <n v="28.12"/>
    <n v="6.15"/>
    <s v="No"/>
    <s v="No"/>
    <x v="0"/>
    <n v="0"/>
    <x v="0"/>
    <x v="1"/>
    <s v="Normal"/>
    <d v="1990-11-21T00:00:00"/>
    <x v="466"/>
    <s v="tier - 2"/>
    <s v="tier - 2"/>
    <s v="R1012"/>
    <n v="33"/>
  </r>
  <r>
    <s v="Id468"/>
    <s v="Rachel L."/>
    <n v="26.6"/>
    <n v="4.53"/>
    <s v="No"/>
    <s v="No"/>
    <x v="0"/>
    <n v="0"/>
    <x v="0"/>
    <x v="1"/>
    <s v="Prediabetes"/>
    <d v="1980-09-04T00:00:00"/>
    <x v="467"/>
    <s v="tier - 2"/>
    <s v="tier - 1"/>
    <s v="R1012"/>
    <n v="43"/>
  </r>
  <r>
    <s v="Id469"/>
    <s v="Corina"/>
    <n v="30.114999999999998"/>
    <n v="5.48"/>
    <s v="No"/>
    <s v="yes"/>
    <x v="0"/>
    <n v="1"/>
    <x v="1"/>
    <x v="0"/>
    <s v="Prediabetes"/>
    <d v="2004-08-04T00:00:00"/>
    <x v="468"/>
    <s v="tier - 3"/>
    <s v="tier - 1"/>
    <s v="R1024"/>
    <n v="19"/>
  </r>
  <r>
    <s v="Id470"/>
    <s v="Guannan"/>
    <n v="24.605"/>
    <n v="5.48"/>
    <s v="No"/>
    <s v="No"/>
    <x v="0"/>
    <n v="0"/>
    <x v="0"/>
    <x v="2"/>
    <s v="Prediabetes"/>
    <d v="1980-12-10T00:00:00"/>
    <x v="469"/>
    <s v="tier - 3"/>
    <s v="tier - 3"/>
    <s v="R1019"/>
    <n v="43"/>
  </r>
  <r>
    <s v="Id471"/>
    <s v="Don"/>
    <n v="29.6"/>
    <n v="8.1"/>
    <s v="No"/>
    <s v="No"/>
    <x v="0"/>
    <n v="0"/>
    <x v="1"/>
    <x v="1"/>
    <s v="Normal"/>
    <d v="1974-09-03T00:00:00"/>
    <x v="470"/>
    <s v="tier - 3"/>
    <s v="tier - 2"/>
    <s v="R1011"/>
    <n v="49"/>
  </r>
  <r>
    <s v="Id472"/>
    <s v="Chris"/>
    <n v="24.42"/>
    <n v="7.16"/>
    <s v="No"/>
    <s v="No"/>
    <x v="0"/>
    <n v="0"/>
    <x v="0"/>
    <x v="2"/>
    <s v="Normal"/>
    <d v="1974-10-14T00:00:00"/>
    <x v="471"/>
    <s v="tier - 3"/>
    <s v="tier - 2"/>
    <s v="R1013"/>
    <n v="49"/>
  </r>
  <r>
    <s v="Id473"/>
    <s v="Gavin V."/>
    <n v="20.9"/>
    <n v="4.55"/>
    <s v="Yes"/>
    <s v="No"/>
    <x v="1"/>
    <n v="1"/>
    <x v="0"/>
    <x v="2"/>
    <s v="Normal"/>
    <d v="1969-08-26T00:00:00"/>
    <x v="472"/>
    <s v="tier - 3"/>
    <s v="tier - 1"/>
    <s v="R1013"/>
    <n v="54"/>
  </r>
  <r>
    <s v="Id474"/>
    <s v="David"/>
    <n v="22.895"/>
    <n v="6.03"/>
    <s v="No"/>
    <s v="No"/>
    <x v="0"/>
    <n v="0"/>
    <x v="0"/>
    <x v="2"/>
    <s v="Prediabetes"/>
    <d v="1977-11-23T00:00:00"/>
    <x v="473"/>
    <s v="tier - 3"/>
    <s v="tier - 3"/>
    <s v="R1012"/>
    <n v="46"/>
  </r>
  <r>
    <s v="Id475"/>
    <s v="Jatin"/>
    <n v="28.3"/>
    <n v="5.47"/>
    <s v="Yes"/>
    <s v="No"/>
    <x v="1"/>
    <n v="1"/>
    <x v="0"/>
    <x v="1"/>
    <s v="Prediabetes"/>
    <d v="1983-07-02T00:00:00"/>
    <x v="474"/>
    <s v="tier - 3"/>
    <s v="tier - 2"/>
    <s v="R1011"/>
    <n v="40"/>
  </r>
  <r>
    <s v="Id476"/>
    <s v="J P. II"/>
    <n v="54.3"/>
    <n v="4.1500000000000004"/>
    <s v="Yes"/>
    <s v="No"/>
    <x v="0"/>
    <n v="1"/>
    <x v="1"/>
    <x v="0"/>
    <s v="Normal"/>
    <d v="1964-11-19T00:00:00"/>
    <x v="475"/>
    <s v="tier - 2"/>
    <s v="tier - 3"/>
    <s v="R1012"/>
    <n v="59"/>
  </r>
  <r>
    <s v="Id477"/>
    <s v="Angela M."/>
    <n v="33.344999999999999"/>
    <n v="11.32"/>
    <s v="Yes"/>
    <s v="No"/>
    <x v="0"/>
    <n v="1"/>
    <x v="1"/>
    <x v="0"/>
    <s v="Diabetes"/>
    <d v="1975-12-08T00:00:00"/>
    <x v="476"/>
    <s v="tier - 2"/>
    <s v="tier - 1"/>
    <s v="R1024"/>
    <n v="48"/>
  </r>
  <r>
    <s v="Id478"/>
    <s v="Blake K."/>
    <n v="33"/>
    <n v="9.51"/>
    <s v="Yes"/>
    <s v="No"/>
    <x v="0"/>
    <n v="0"/>
    <x v="1"/>
    <x v="0"/>
    <s v="Normal"/>
    <d v="1967-09-08T00:00:00"/>
    <x v="477"/>
    <s v="tier - 2"/>
    <s v="tier - 3"/>
    <s v="R1013"/>
    <n v="56"/>
  </r>
  <r>
    <s v="Id479"/>
    <s v="Brian T."/>
    <n v="28.024999999999999"/>
    <n v="7.67"/>
    <s v="Yes"/>
    <s v="No"/>
    <x v="0"/>
    <n v="1"/>
    <x v="0"/>
    <x v="1"/>
    <s v="Diabetes"/>
    <d v="1986-08-04T00:00:00"/>
    <x v="478"/>
    <s v="tier - 2"/>
    <s v="tier - 3"/>
    <s v="R1017"/>
    <n v="37"/>
  </r>
  <r>
    <s v="Id480"/>
    <s v="Damon"/>
    <n v="28.69"/>
    <n v="6.23"/>
    <s v="No"/>
    <s v="No"/>
    <x v="0"/>
    <n v="1"/>
    <x v="0"/>
    <x v="1"/>
    <s v="Normal"/>
    <d v="1992-09-14T00:00:00"/>
    <x v="479"/>
    <s v="tier - 3"/>
    <s v="tier - 1"/>
    <s v="R1012"/>
    <n v="31"/>
  </r>
  <r>
    <s v="Id481"/>
    <s v="Jeffrey"/>
    <n v="40.28"/>
    <n v="8.9"/>
    <s v="No"/>
    <s v="No"/>
    <x v="0"/>
    <n v="0"/>
    <x v="1"/>
    <x v="0"/>
    <s v="Normal"/>
    <d v="1965-08-01T00:00:00"/>
    <x v="480"/>
    <s v="tier - 3"/>
    <s v="tier - 2"/>
    <s v="R1019"/>
    <n v="58"/>
  </r>
  <r>
    <s v="Id482"/>
    <s v="Malcolm J."/>
    <n v="37.299999999999997"/>
    <n v="7.79"/>
    <s v="Yes"/>
    <s v="No"/>
    <x v="0"/>
    <n v="0"/>
    <x v="1"/>
    <x v="0"/>
    <s v="Diabetes"/>
    <d v="1967-12-17T00:00:00"/>
    <x v="481"/>
    <s v="tier - 2"/>
    <s v="tier - 3"/>
    <s v="R1011"/>
    <n v="56"/>
  </r>
  <r>
    <s v="Id483"/>
    <s v="Margaret B."/>
    <n v="54.47"/>
    <n v="4.49"/>
    <s v="Yes"/>
    <s v="No"/>
    <x v="0"/>
    <n v="2"/>
    <x v="1"/>
    <x v="0"/>
    <s v="Normal"/>
    <d v="1966-07-09T00:00:00"/>
    <x v="482"/>
    <s v="tier - 3"/>
    <s v="tier - 2"/>
    <s v="R1012"/>
    <n v="57"/>
  </r>
  <r>
    <s v="Id484"/>
    <s v="Helen"/>
    <n v="38.06"/>
    <n v="5.24"/>
    <s v="Yes"/>
    <s v="No"/>
    <x v="1"/>
    <n v="1"/>
    <x v="1"/>
    <x v="0"/>
    <s v="Normal"/>
    <d v="1969-10-13T00:00:00"/>
    <x v="483"/>
    <s v="tier - 2"/>
    <s v="tier - 2"/>
    <s v="R1013"/>
    <n v="54"/>
  </r>
  <r>
    <s v="Id485"/>
    <s v="Matthew"/>
    <n v="51.47"/>
    <n v="9.6"/>
    <s v="No"/>
    <s v="No"/>
    <x v="0"/>
    <n v="0"/>
    <x v="1"/>
    <x v="0"/>
    <s v="Diabetes"/>
    <d v="1962-10-18T00:00:00"/>
    <x v="484"/>
    <s v="tier - 2"/>
    <s v="tier - 1"/>
    <s v="R1012"/>
    <n v="61"/>
  </r>
  <r>
    <s v="Id486"/>
    <s v="Jeff"/>
    <n v="29.8"/>
    <n v="5.78"/>
    <s v="Yes"/>
    <s v="No"/>
    <x v="0"/>
    <n v="0"/>
    <x v="1"/>
    <x v="1"/>
    <s v="Normal"/>
    <d v="1985-07-12T00:00:00"/>
    <x v="485"/>
    <s v="tier - 3"/>
    <s v="tier - 2"/>
    <s v="R1011"/>
    <n v="38"/>
  </r>
  <r>
    <s v="Id487"/>
    <s v="Tara R"/>
    <n v="49.77"/>
    <n v="7.02"/>
    <s v="No"/>
    <s v="No"/>
    <x v="0"/>
    <n v="0"/>
    <x v="1"/>
    <x v="0"/>
    <s v="Normal"/>
    <d v="1962-07-02T00:00:00"/>
    <x v="486"/>
    <s v="tier - 3"/>
    <s v="tier - 2"/>
    <s v="R1026"/>
    <n v="61"/>
  </r>
  <r>
    <s v="Id488"/>
    <s v="Kristin"/>
    <n v="25.555"/>
    <n v="4.09"/>
    <s v="Yes"/>
    <s v="No"/>
    <x v="0"/>
    <n v="0"/>
    <x v="0"/>
    <x v="1"/>
    <s v="Normal"/>
    <d v="1985-09-17T00:00:00"/>
    <x v="487"/>
    <s v="tier - 3"/>
    <s v="tier - 1"/>
    <s v="R1024"/>
    <n v="38"/>
  </r>
  <r>
    <s v="Id489"/>
    <s v="Timothy"/>
    <n v="29.64"/>
    <n v="4.93"/>
    <s v="No"/>
    <s v="No"/>
    <x v="1"/>
    <n v="1"/>
    <x v="1"/>
    <x v="1"/>
    <s v="Normal"/>
    <d v="1993-09-07T00:00:00"/>
    <x v="488"/>
    <s v="tier - 3"/>
    <s v="tier - 3"/>
    <s v="R1016"/>
    <n v="30"/>
  </r>
  <r>
    <s v="Id490"/>
    <s v="Scott"/>
    <n v="53.93"/>
    <n v="5.34"/>
    <s v="Yes"/>
    <s v="No"/>
    <x v="0"/>
    <n v="2"/>
    <x v="1"/>
    <x v="0"/>
    <s v="Prediabetes"/>
    <d v="1966-08-22T00:00:00"/>
    <x v="489"/>
    <s v="tier - 2"/>
    <s v="tier - 3"/>
    <s v="R1012"/>
    <n v="57"/>
  </r>
  <r>
    <s v="Id491"/>
    <s v="Carly E"/>
    <n v="28.024999999999999"/>
    <n v="5.65"/>
    <s v="No"/>
    <s v="No"/>
    <x v="0"/>
    <n v="1"/>
    <x v="0"/>
    <x v="1"/>
    <s v="Normal"/>
    <d v="1987-10-17T00:00:00"/>
    <x v="490"/>
    <s v="tier - 2"/>
    <s v="tier - 3"/>
    <s v="R1012"/>
    <n v="36"/>
  </r>
  <r>
    <s v="Id492"/>
    <s v="Lisa"/>
    <n v="27.5"/>
    <n v="4.49"/>
    <s v="No"/>
    <s v="No"/>
    <x v="0"/>
    <n v="0"/>
    <x v="1"/>
    <x v="1"/>
    <s v="Normal"/>
    <d v="1994-06-08T00:00:00"/>
    <x v="491"/>
    <s v="tier - 2"/>
    <s v="tier - 1"/>
    <s v="R1011"/>
    <n v="29"/>
  </r>
  <r>
    <s v="Id493"/>
    <s v="Stacey"/>
    <n v="21.8"/>
    <n v="10.55"/>
    <s v="No"/>
    <s v="No"/>
    <x v="0"/>
    <n v="0"/>
    <x v="0"/>
    <x v="2"/>
    <s v="Diabetes"/>
    <d v="2002-07-09T00:00:00"/>
    <x v="492"/>
    <s v="tier - 3"/>
    <s v="tier - 3"/>
    <s v="R1011"/>
    <n v="21"/>
  </r>
  <r>
    <s v="Id494"/>
    <s v="Louis"/>
    <n v="26.41"/>
    <n v="4.92"/>
    <s v="Yes"/>
    <s v="No"/>
    <x v="1"/>
    <n v="1"/>
    <x v="0"/>
    <x v="1"/>
    <s v="Normal"/>
    <d v="1983-10-06T00:00:00"/>
    <x v="493"/>
    <s v="tier - 2"/>
    <s v="tier - 1"/>
    <s v="R1016"/>
    <n v="40"/>
  </r>
  <r>
    <s v="Id495"/>
    <s v="Brian R."/>
    <n v="27.835000000000001"/>
    <n v="5.9"/>
    <s v="Yes"/>
    <s v="No"/>
    <x v="0"/>
    <n v="1"/>
    <x v="0"/>
    <x v="1"/>
    <s v="Prediabetes"/>
    <d v="1988-07-25T00:00:00"/>
    <x v="494"/>
    <s v="tier - 2"/>
    <s v="tier - 1"/>
    <s v="R1012"/>
    <n v="35"/>
  </r>
  <r>
    <s v="Id496"/>
    <s v="Jessica"/>
    <n v="51.74"/>
    <n v="4.9800000000000004"/>
    <s v="Yes"/>
    <s v="No"/>
    <x v="0"/>
    <n v="2"/>
    <x v="1"/>
    <x v="0"/>
    <s v="Normal"/>
    <d v="1966-08-10T00:00:00"/>
    <x v="495"/>
    <s v="tier - 1"/>
    <s v="tier - 3"/>
    <s v="R1026"/>
    <n v="57"/>
  </r>
  <r>
    <s v="Id497"/>
    <s v="Dawn M."/>
    <n v="23.37"/>
    <n v="5.8"/>
    <s v="No"/>
    <s v="No"/>
    <x v="0"/>
    <n v="0"/>
    <x v="0"/>
    <x v="2"/>
    <s v="Normal"/>
    <d v="1980-10-09T00:00:00"/>
    <x v="496"/>
    <s v="tier - 1"/>
    <s v="tier - 2"/>
    <s v="R1024"/>
    <n v="43"/>
  </r>
  <r>
    <s v="Id498"/>
    <s v="Chris"/>
    <n v="29.7"/>
    <n v="6.21"/>
    <s v="Yes"/>
    <s v="No"/>
    <x v="1"/>
    <n v="1"/>
    <x v="0"/>
    <x v="1"/>
    <s v="Prediabetes"/>
    <d v="1997-10-18T00:00:00"/>
    <x v="497"/>
    <s v="tier - 1"/>
    <s v="tier - 3"/>
    <s v="R1011"/>
    <n v="26"/>
  </r>
  <r>
    <s v="Id499"/>
    <s v="Karen"/>
    <n v="20.045000000000002"/>
    <n v="6.17"/>
    <s v="No"/>
    <s v="No"/>
    <x v="1"/>
    <n v="1"/>
    <x v="0"/>
    <x v="2"/>
    <s v="Normal"/>
    <d v="1979-10-30T00:00:00"/>
    <x v="498"/>
    <s v="tier - 1"/>
    <s v="tier - 1"/>
    <s v="R1024"/>
    <n v="44"/>
  </r>
  <r>
    <s v="Id500"/>
    <s v="Jessica"/>
    <n v="27.83"/>
    <n v="5.36"/>
    <s v="No"/>
    <s v="No"/>
    <x v="0"/>
    <n v="2"/>
    <x v="1"/>
    <x v="1"/>
    <s v="Prediabetes"/>
    <d v="1972-06-14T00:00:00"/>
    <x v="499"/>
    <s v="tier - 1"/>
    <s v="tier - 3"/>
    <s v="R1013"/>
    <n v="51"/>
  </r>
  <r>
    <s v="Id501"/>
    <s v="Mathieu"/>
    <n v="28.93"/>
    <n v="5.2"/>
    <s v="No"/>
    <s v="No"/>
    <x v="0"/>
    <n v="0"/>
    <x v="0"/>
    <x v="1"/>
    <s v="Prediabetes"/>
    <d v="1990-08-08T00:00:00"/>
    <x v="500"/>
    <s v="tier - 1"/>
    <s v="tier - 2"/>
    <s v="R1013"/>
    <n v="33"/>
  </r>
  <r>
    <s v="Id502"/>
    <s v="Kam S."/>
    <n v="33.82"/>
    <n v="5.42"/>
    <s v="No"/>
    <s v="No"/>
    <x v="0"/>
    <n v="0"/>
    <x v="1"/>
    <x v="0"/>
    <s v="Normal"/>
    <d v="1994-08-27T00:00:00"/>
    <x v="501"/>
    <s v="tier - 1"/>
    <s v="tier - 2"/>
    <s v="R1012"/>
    <n v="29"/>
  </r>
  <r>
    <s v="Id503"/>
    <s v="Valerie A"/>
    <n v="20.234999999999999"/>
    <n v="6.84"/>
    <s v="No"/>
    <s v="No"/>
    <x v="0"/>
    <n v="0"/>
    <x v="0"/>
    <x v="2"/>
    <s v="Diabetes"/>
    <d v="1978-09-24T00:00:00"/>
    <x v="502"/>
    <s v="tier - 1"/>
    <s v="tier - 1"/>
    <s v="R1024"/>
    <n v="45"/>
  </r>
  <r>
    <s v="Id504"/>
    <s v="Freya R"/>
    <n v="49.2"/>
    <n v="10.9"/>
    <s v="Yes"/>
    <s v="No"/>
    <x v="1"/>
    <n v="1"/>
    <x v="1"/>
    <x v="0"/>
    <s v="Normal"/>
    <d v="1963-07-14T00:00:00"/>
    <x v="503"/>
    <s v="tier - 1"/>
    <s v="tier - 3"/>
    <s v="R1012"/>
    <n v="60"/>
  </r>
  <r>
    <s v="Id505"/>
    <s v="Jennifer"/>
    <n v="26.4"/>
    <n v="4.87"/>
    <s v="Yes"/>
    <s v="No"/>
    <x v="0"/>
    <n v="0"/>
    <x v="0"/>
    <x v="1"/>
    <s v="Prediabetes"/>
    <d v="1985-09-17T00:00:00"/>
    <x v="504"/>
    <s v="tier - 1"/>
    <s v="tier - 1"/>
    <s v="R1013"/>
    <n v="38"/>
  </r>
  <r>
    <s v="Id506"/>
    <s v="Kara"/>
    <n v="28.38"/>
    <n v="6.07"/>
    <s v="No"/>
    <s v="No"/>
    <x v="0"/>
    <n v="1"/>
    <x v="0"/>
    <x v="1"/>
    <s v="Prediabetes"/>
    <d v="1992-08-19T00:00:00"/>
    <x v="505"/>
    <s v="tier - 1"/>
    <s v="tier - 2"/>
    <s v="R1013"/>
    <n v="31"/>
  </r>
  <r>
    <s v="Id507"/>
    <s v="Bradley A."/>
    <n v="24.64"/>
    <n v="4.33"/>
    <s v="No"/>
    <s v="No"/>
    <x v="0"/>
    <n v="0"/>
    <x v="0"/>
    <x v="2"/>
    <s v="Prediabetes"/>
    <d v="1980-11-08T00:00:00"/>
    <x v="506"/>
    <s v="tier - 1"/>
    <s v="tier - 1"/>
    <s v="R1013"/>
    <n v="43"/>
  </r>
  <r>
    <s v="Id508"/>
    <s v="Brendan"/>
    <n v="39.71"/>
    <n v="5.83"/>
    <s v="No"/>
    <s v="No"/>
    <x v="0"/>
    <n v="1"/>
    <x v="1"/>
    <x v="0"/>
    <s v="Prediabetes"/>
    <d v="1987-11-30T00:00:00"/>
    <x v="507"/>
    <s v="tier - 1"/>
    <s v="tier - 3"/>
    <s v="R1019"/>
    <n v="36"/>
  </r>
  <r>
    <s v="Id509"/>
    <s v="Amber R"/>
    <n v="22.22"/>
    <n v="5.5"/>
    <s v="No"/>
    <s v="No"/>
    <x v="0"/>
    <n v="0"/>
    <x v="0"/>
    <x v="2"/>
    <s v="Normal"/>
    <d v="1982-12-15T00:00:00"/>
    <x v="508"/>
    <s v="tier - 1"/>
    <s v="tier - 1"/>
    <s v="R1013"/>
    <n v="41"/>
  </r>
  <r>
    <s v="Id510"/>
    <s v="Sean K"/>
    <n v="33.344999999999999"/>
    <n v="4.79"/>
    <s v="No"/>
    <s v="No"/>
    <x v="1"/>
    <n v="1"/>
    <x v="1"/>
    <x v="0"/>
    <s v="Normal"/>
    <d v="1993-09-06T00:00:00"/>
    <x v="509"/>
    <s v="tier - 1"/>
    <s v="tier - 3"/>
    <s v="R1012"/>
    <n v="30"/>
  </r>
  <r>
    <s v="Id511"/>
    <s v="Rick"/>
    <n v="24.42"/>
    <n v="5.81"/>
    <s v="No"/>
    <s v="No"/>
    <x v="0"/>
    <n v="1"/>
    <x v="0"/>
    <x v="2"/>
    <s v="Normal"/>
    <d v="1987-06-30T00:00:00"/>
    <x v="510"/>
    <s v="tier - 1"/>
    <s v="tier - 3"/>
    <s v="R1013"/>
    <n v="36"/>
  </r>
  <r>
    <s v="Id512"/>
    <s v="Matthew"/>
    <n v="29.81"/>
    <n v="5.58"/>
    <s v="No"/>
    <s v="No"/>
    <x v="0"/>
    <n v="0"/>
    <x v="0"/>
    <x v="1"/>
    <s v="Normal"/>
    <d v="1991-08-24T00:00:00"/>
    <x v="511"/>
    <s v="tier - 1"/>
    <s v="tier - 3"/>
    <s v="R1013"/>
    <n v="32"/>
  </r>
  <r>
    <s v="Id513"/>
    <s v="Brady"/>
    <n v="51.18"/>
    <n v="4.4000000000000004"/>
    <s v="Yes"/>
    <s v="No"/>
    <x v="0"/>
    <n v="2"/>
    <x v="1"/>
    <x v="0"/>
    <s v="Normal"/>
    <d v="1966-11-15T00:00:00"/>
    <x v="512"/>
    <s v="tier - 1"/>
    <s v="tier - 1"/>
    <s v="R1012"/>
    <n v="57"/>
  </r>
  <r>
    <s v="Id514"/>
    <s v="Kameko"/>
    <n v="51.37"/>
    <n v="8.18"/>
    <s v="Yes"/>
    <s v="No"/>
    <x v="0"/>
    <n v="0"/>
    <x v="1"/>
    <x v="0"/>
    <s v="Normal"/>
    <d v="1967-07-29T00:00:00"/>
    <x v="513"/>
    <s v="tier - 1"/>
    <s v="tier - 1"/>
    <s v="R1012"/>
    <n v="56"/>
  </r>
  <r>
    <s v="Id515"/>
    <s v="Jeremy A"/>
    <n v="36.19"/>
    <n v="5.52"/>
    <s v="Yes"/>
    <s v="No"/>
    <x v="0"/>
    <n v="0"/>
    <x v="1"/>
    <x v="0"/>
    <s v="Normal"/>
    <d v="1985-12-28T00:00:00"/>
    <x v="514"/>
    <s v="tier - 1"/>
    <s v="tier - 3"/>
    <s v="R1013"/>
    <n v="37"/>
  </r>
  <r>
    <s v="Id516"/>
    <s v="Daniel"/>
    <n v="25.9"/>
    <n v="4.84"/>
    <s v="No"/>
    <s v="No"/>
    <x v="0"/>
    <n v="0"/>
    <x v="0"/>
    <x v="1"/>
    <s v="Prediabetes"/>
    <d v="1991-09-16T00:00:00"/>
    <x v="515"/>
    <s v="tier - 1"/>
    <s v="tier - 3"/>
    <s v="R1011"/>
    <n v="32"/>
  </r>
  <r>
    <s v="Id517"/>
    <s v="Amanda"/>
    <n v="35.72"/>
    <n v="4.08"/>
    <s v="No"/>
    <s v="No"/>
    <x v="1"/>
    <n v="1"/>
    <x v="1"/>
    <x v="0"/>
    <s v="Normal"/>
    <d v="1979-07-02T00:00:00"/>
    <x v="516"/>
    <s v="tier - 1"/>
    <s v="tier - 1"/>
    <s v="R1024"/>
    <n v="44"/>
  </r>
  <r>
    <s v="Id518"/>
    <s v="Karen"/>
    <n v="27.94"/>
    <n v="4.4800000000000004"/>
    <s v="No"/>
    <s v="No"/>
    <x v="1"/>
    <n v="1"/>
    <x v="0"/>
    <x v="1"/>
    <s v="Prediabetes"/>
    <d v="1993-09-28T00:00:00"/>
    <x v="517"/>
    <s v="tier - 1"/>
    <s v="tier - 2"/>
    <s v="R1013"/>
    <n v="30"/>
  </r>
  <r>
    <s v="Id519"/>
    <s v="Gregory"/>
    <n v="27.1"/>
    <n v="5.73"/>
    <s v="No"/>
    <s v="No"/>
    <x v="0"/>
    <n v="0"/>
    <x v="0"/>
    <x v="1"/>
    <s v="Prediabetes"/>
    <d v="1989-06-05T00:00:00"/>
    <x v="518"/>
    <s v="tier - 1"/>
    <s v="tier - 3"/>
    <s v="R1011"/>
    <n v="34"/>
  </r>
  <r>
    <s v="Id520"/>
    <s v="Sabine"/>
    <n v="18.3"/>
    <n v="5.46"/>
    <s v="Yes"/>
    <s v="No"/>
    <x v="1"/>
    <n v="1"/>
    <x v="0"/>
    <x v="3"/>
    <s v="Prediabetes"/>
    <d v="1983-12-19T00:00:00"/>
    <x v="519"/>
    <s v="tier - 1"/>
    <s v="tier - 3"/>
    <s v="R1011"/>
    <n v="39"/>
  </r>
  <r>
    <s v="Id521"/>
    <s v="Joseph"/>
    <n v="25.3"/>
    <n v="5.0199999999999996"/>
    <s v="Yes"/>
    <s v="No"/>
    <x v="0"/>
    <n v="1"/>
    <x v="0"/>
    <x v="1"/>
    <s v="Normal"/>
    <d v="1988-10-24T00:00:00"/>
    <x v="520"/>
    <s v="tier - 1"/>
    <s v="tier - 3"/>
    <s v="R1013"/>
    <n v="35"/>
  </r>
  <r>
    <s v="Id522"/>
    <s v="Adam"/>
    <n v="38.83"/>
    <n v="6.36"/>
    <s v="No"/>
    <s v="No"/>
    <x v="0"/>
    <n v="1"/>
    <x v="1"/>
    <x v="0"/>
    <s v="Normal"/>
    <d v="1992-11-30T00:00:00"/>
    <x v="521"/>
    <s v="tier - 1"/>
    <s v="tier - 1"/>
    <s v="R1013"/>
    <n v="31"/>
  </r>
  <r>
    <s v="Id523"/>
    <s v="Karolyn A"/>
    <n v="27.6"/>
    <n v="5.36"/>
    <s v="No"/>
    <s v="No"/>
    <x v="0"/>
    <n v="1"/>
    <x v="1"/>
    <x v="1"/>
    <s v="Normal"/>
    <d v="1998-08-06T00:00:00"/>
    <x v="522"/>
    <s v="tier - 1"/>
    <s v="tier - 3"/>
    <s v="R1011"/>
    <n v="25"/>
  </r>
  <r>
    <s v="Id524"/>
    <s v="Anita L."/>
    <n v="46.4"/>
    <n v="8.3699999999999992"/>
    <s v="Yes"/>
    <s v="No"/>
    <x v="1"/>
    <n v="1"/>
    <x v="1"/>
    <x v="0"/>
    <s v="Normal"/>
    <d v="1963-10-20T00:00:00"/>
    <x v="523"/>
    <s v="tier - 1"/>
    <s v="tier - 1"/>
    <s v="R1026"/>
    <n v="60"/>
  </r>
  <r>
    <s v="Id525"/>
    <s v="Laura E."/>
    <n v="51.92"/>
    <n v="5.18"/>
    <s v="Yes"/>
    <s v="No"/>
    <x v="1"/>
    <n v="1"/>
    <x v="1"/>
    <x v="0"/>
    <s v="Normal"/>
    <d v="1969-08-03T00:00:00"/>
    <x v="524"/>
    <s v="tier - 1"/>
    <s v="tier - 3"/>
    <s v="R1012"/>
    <n v="54"/>
  </r>
  <r>
    <s v="Id526"/>
    <s v="Sarah"/>
    <n v="32.395000000000003"/>
    <n v="5.68"/>
    <s v="Yes"/>
    <s v="No"/>
    <x v="0"/>
    <n v="1"/>
    <x v="1"/>
    <x v="0"/>
    <s v="Normal"/>
    <d v="1995-09-27T00:00:00"/>
    <x v="525"/>
    <s v="tier - 1"/>
    <s v="tier - 2"/>
    <s v="R1024"/>
    <n v="28"/>
  </r>
  <r>
    <s v="Id527"/>
    <s v="Ashley E"/>
    <n v="46.19"/>
    <n v="7.31"/>
    <s v="Yes"/>
    <s v="No"/>
    <x v="1"/>
    <n v="1"/>
    <x v="1"/>
    <x v="0"/>
    <s v="Diabetes"/>
    <d v="1963-12-06T00:00:00"/>
    <x v="526"/>
    <s v="tier - 1"/>
    <s v="tier - 1"/>
    <s v="R1026"/>
    <n v="60"/>
  </r>
  <r>
    <s v="Id528"/>
    <s v="Lindsey"/>
    <n v="27.93"/>
    <n v="4.67"/>
    <s v="No"/>
    <s v="No"/>
    <x v="1"/>
    <n v="1"/>
    <x v="1"/>
    <x v="1"/>
    <s v="Normal"/>
    <d v="2003-07-24T00:00:00"/>
    <x v="527"/>
    <s v="tier - 1"/>
    <s v="tier - 3"/>
    <s v="R1012"/>
    <n v="20"/>
  </r>
  <r>
    <s v="Id529"/>
    <s v="Alan"/>
    <n v="45.62"/>
    <n v="6.87"/>
    <s v="No"/>
    <s v="No"/>
    <x v="0"/>
    <n v="0"/>
    <x v="1"/>
    <x v="0"/>
    <s v="Normal"/>
    <d v="1962-12-18T00:00:00"/>
    <x v="528"/>
    <s v="tier - 1"/>
    <s v="tier - 1"/>
    <s v="R1023"/>
    <n v="61"/>
  </r>
  <r>
    <s v="Id530"/>
    <s v="Dan R."/>
    <n v="35.31"/>
    <n v="5.87"/>
    <s v="No"/>
    <s v="No"/>
    <x v="1"/>
    <n v="1"/>
    <x v="1"/>
    <x v="0"/>
    <s v="Normal"/>
    <d v="1979-10-15T00:00:00"/>
    <x v="529"/>
    <s v="tier - 1"/>
    <s v="tier - 2"/>
    <s v="R1013"/>
    <n v="44"/>
  </r>
  <r>
    <s v="Id531"/>
    <s v="Katie"/>
    <n v="30.4"/>
    <n v="4.07"/>
    <s v="Yes"/>
    <s v="No"/>
    <x v="0"/>
    <n v="1"/>
    <x v="1"/>
    <x v="0"/>
    <s v="Normal"/>
    <d v="1995-11-28T00:00:00"/>
    <x v="530"/>
    <s v="tier - 1"/>
    <s v="tier - 1"/>
    <s v="R1012"/>
    <n v="28"/>
  </r>
  <r>
    <s v="Id532"/>
    <s v="Eric"/>
    <n v="20.13"/>
    <n v="6.47"/>
    <s v="No"/>
    <s v="No"/>
    <x v="1"/>
    <n v="1"/>
    <x v="0"/>
    <x v="2"/>
    <s v="Normal"/>
    <d v="1979-11-19T00:00:00"/>
    <x v="531"/>
    <s v="tier - 1"/>
    <s v="tier - 1"/>
    <s v="R1013"/>
    <n v="44"/>
  </r>
  <r>
    <s v="Id533"/>
    <s v="Cathryn"/>
    <n v="23.655000000000001"/>
    <n v="5.14"/>
    <s v="No"/>
    <s v="No"/>
    <x v="0"/>
    <n v="1"/>
    <x v="0"/>
    <x v="2"/>
    <s v="Prediabetes"/>
    <d v="1992-12-27T00:00:00"/>
    <x v="532"/>
    <s v="tier - 1"/>
    <s v="tier - 2"/>
    <s v="R1012"/>
    <n v="30"/>
  </r>
  <r>
    <s v="Id534"/>
    <s v="Brendan"/>
    <n v="49.05"/>
    <n v="9.77"/>
    <s v="Yes"/>
    <s v="No"/>
    <x v="0"/>
    <n v="0"/>
    <x v="1"/>
    <x v="0"/>
    <s v="Diabetes"/>
    <d v="1967-08-30T00:00:00"/>
    <x v="533"/>
    <s v="tier - 1"/>
    <s v="tier - 1"/>
    <s v="R1023"/>
    <n v="56"/>
  </r>
  <r>
    <s v="Id535"/>
    <s v="Shauna"/>
    <n v="51.94"/>
    <n v="8.8000000000000007"/>
    <s v="Yes"/>
    <s v="No"/>
    <x v="0"/>
    <n v="2"/>
    <x v="1"/>
    <x v="0"/>
    <s v="Diabetes"/>
    <d v="1970-10-17T00:00:00"/>
    <x v="534"/>
    <s v="tier - 1"/>
    <s v="tier - 3"/>
    <s v="R1012"/>
    <n v="53"/>
  </r>
  <r>
    <s v="Id536"/>
    <s v="Terence"/>
    <n v="29.83"/>
    <n v="5.84"/>
    <s v="No"/>
    <s v="No"/>
    <x v="0"/>
    <n v="1"/>
    <x v="0"/>
    <x v="1"/>
    <s v="Prediabetes"/>
    <d v="1998-09-23T00:00:00"/>
    <x v="535"/>
    <s v="tier - 1"/>
    <s v="tier - 1"/>
    <s v="R1019"/>
    <n v="25"/>
  </r>
  <r>
    <s v="Id537"/>
    <s v="Marisol"/>
    <n v="22.6"/>
    <n v="10.43"/>
    <s v="Yes"/>
    <s v="No"/>
    <x v="0"/>
    <n v="1"/>
    <x v="0"/>
    <x v="2"/>
    <s v="Diabetes"/>
    <d v="1986-08-12T00:00:00"/>
    <x v="536"/>
    <s v="tier - 1"/>
    <s v="tier - 3"/>
    <s v="R1011"/>
    <n v="37"/>
  </r>
  <r>
    <s v="Id538"/>
    <s v="Lindsay"/>
    <n v="46.69"/>
    <n v="4.25"/>
    <s v="Yes"/>
    <s v="No"/>
    <x v="0"/>
    <n v="1"/>
    <x v="1"/>
    <x v="0"/>
    <s v="Normal"/>
    <d v="1964-09-26T00:00:00"/>
    <x v="537"/>
    <s v="tier - 1"/>
    <s v="tier - 2"/>
    <s v="R1012"/>
    <n v="59"/>
  </r>
  <r>
    <s v="Id539"/>
    <s v="Katie"/>
    <n v="28.49"/>
    <n v="4.8899999999999997"/>
    <s v="No"/>
    <s v="No"/>
    <x v="0"/>
    <n v="0"/>
    <x v="0"/>
    <x v="1"/>
    <s v="Prediabetes"/>
    <d v="1999-12-15T00:00:00"/>
    <x v="538"/>
    <s v="tier - 1"/>
    <s v="tier - 2"/>
    <s v="R1013"/>
    <n v="23"/>
  </r>
  <r>
    <s v="Id540"/>
    <s v="Daniel"/>
    <n v="28.5"/>
    <n v="5.55"/>
    <s v="Yes"/>
    <s v="No"/>
    <x v="0"/>
    <n v="1"/>
    <x v="0"/>
    <x v="1"/>
    <s v="Prediabetes"/>
    <d v="1995-07-04T00:00:00"/>
    <x v="539"/>
    <s v="tier - 1"/>
    <s v="tier - 3"/>
    <s v="R1012"/>
    <n v="28"/>
  </r>
  <r>
    <s v="Id541"/>
    <s v="Brett W"/>
    <n v="24.4"/>
    <n v="4.5199999999999996"/>
    <s v="No"/>
    <s v="No"/>
    <x v="0"/>
    <n v="1"/>
    <x v="0"/>
    <x v="2"/>
    <s v="Prediabetes"/>
    <d v="1992-12-25T00:00:00"/>
    <x v="540"/>
    <s v="tier - 1"/>
    <s v="tier - 3"/>
    <s v="R1011"/>
    <n v="30"/>
  </r>
  <r>
    <s v="Id542"/>
    <s v="Dylan J"/>
    <n v="29.15"/>
    <n v="4.45"/>
    <s v="Yes"/>
    <s v="No"/>
    <x v="0"/>
    <n v="1"/>
    <x v="0"/>
    <x v="1"/>
    <s v="Normal"/>
    <d v="1995-08-03T00:00:00"/>
    <x v="541"/>
    <s v="tier - 1"/>
    <s v="tier - 1"/>
    <s v="R1013"/>
    <n v="28"/>
  </r>
  <r>
    <s v="Id543"/>
    <s v="Elizabeth"/>
    <n v="27.28"/>
    <n v="4.72"/>
    <s v="No"/>
    <s v="yes"/>
    <x v="0"/>
    <n v="1"/>
    <x v="0"/>
    <x v="1"/>
    <s v="Prediabetes"/>
    <d v="2004-09-10T00:00:00"/>
    <x v="542"/>
    <s v="tier - 1"/>
    <s v="tier - 3"/>
    <s v="R1013"/>
    <n v="19"/>
  </r>
  <r>
    <s v="Id544"/>
    <s v="Brooke M."/>
    <n v="32.229999999999997"/>
    <n v="4.6500000000000004"/>
    <s v="Yes"/>
    <s v="No"/>
    <x v="1"/>
    <n v="1"/>
    <x v="1"/>
    <x v="0"/>
    <s v="Prediabetes"/>
    <d v="1997-06-15T00:00:00"/>
    <x v="543"/>
    <s v="tier - 1"/>
    <s v="tier - 1"/>
    <s v="R1013"/>
    <n v="26"/>
  </r>
  <r>
    <s v="Id545"/>
    <s v="Teiko"/>
    <n v="44.2"/>
    <n v="11.34"/>
    <s v="Yes"/>
    <s v="No"/>
    <x v="1"/>
    <n v="1"/>
    <x v="1"/>
    <x v="0"/>
    <s v="Normal"/>
    <d v="1963-07-04T00:00:00"/>
    <x v="544"/>
    <s v="tier - 1"/>
    <s v="tier - 2"/>
    <s v="R1026"/>
    <n v="60"/>
  </r>
  <r>
    <s v="Id546"/>
    <s v="Zachary"/>
    <n v="29.734999999999999"/>
    <n v="4.53"/>
    <s v="No"/>
    <s v="No"/>
    <x v="1"/>
    <n v="1"/>
    <x v="1"/>
    <x v="1"/>
    <s v="Normal"/>
    <d v="1993-07-12T00:00:00"/>
    <x v="545"/>
    <s v="tier - 1"/>
    <s v="tier - 1"/>
    <s v="R1012"/>
    <n v="30"/>
  </r>
  <r>
    <s v="Id547"/>
    <s v="Johannah"/>
    <n v="28.31"/>
    <n v="6.35"/>
    <s v="No"/>
    <s v="No"/>
    <x v="0"/>
    <n v="0"/>
    <x v="0"/>
    <x v="1"/>
    <s v="Normal"/>
    <d v="1999-10-24T00:00:00"/>
    <x v="546"/>
    <s v="tier - 1"/>
    <s v="tier - 1"/>
    <s v="R1012"/>
    <n v="24"/>
  </r>
  <r>
    <s v="Id548"/>
    <s v="Ryan A"/>
    <n v="46.62"/>
    <n v="8.51"/>
    <s v="No"/>
    <s v="No"/>
    <x v="0"/>
    <n v="0"/>
    <x v="1"/>
    <x v="0"/>
    <s v="Diabetes"/>
    <d v="1965-10-17T00:00:00"/>
    <x v="547"/>
    <s v="tier - 1"/>
    <s v="tier - 2"/>
    <s v="R1012"/>
    <n v="58"/>
  </r>
  <r>
    <s v="Id549"/>
    <s v="Andres Sr."/>
    <n v="51.75"/>
    <n v="8.59"/>
    <s v="Yes"/>
    <s v="No"/>
    <x v="0"/>
    <n v="1"/>
    <x v="1"/>
    <x v="0"/>
    <s v="Normal"/>
    <d v="1975-06-27T00:00:00"/>
    <x v="548"/>
    <s v="tier - 1"/>
    <s v="tier - 3"/>
    <s v="R1023"/>
    <n v="48"/>
  </r>
  <r>
    <s v="Id550"/>
    <s v="Bryan"/>
    <n v="25.7"/>
    <n v="4.13"/>
    <s v="Yes"/>
    <s v="No"/>
    <x v="0"/>
    <n v="0"/>
    <x v="0"/>
    <x v="1"/>
    <s v="Prediabetes"/>
    <d v="2001-09-28T00:00:00"/>
    <x v="549"/>
    <s v="tier - 1"/>
    <s v="tier - 2"/>
    <s v="R1011"/>
    <n v="22"/>
  </r>
  <r>
    <s v="Id551"/>
    <s v="Lizette"/>
    <n v="31.79"/>
    <n v="4.55"/>
    <s v="No"/>
    <s v="No"/>
    <x v="0"/>
    <n v="0"/>
    <x v="1"/>
    <x v="0"/>
    <s v="Prediabetes"/>
    <d v="1977-10-17T00:00:00"/>
    <x v="550"/>
    <s v="tier - 1"/>
    <s v="tier - 2"/>
    <s v="R1013"/>
    <n v="46"/>
  </r>
  <r>
    <s v="Id552"/>
    <s v="Don"/>
    <n v="24.795000000000002"/>
    <n v="4.5199999999999996"/>
    <s v="No"/>
    <s v="No"/>
    <x v="0"/>
    <n v="0"/>
    <x v="0"/>
    <x v="2"/>
    <s v="Prediabetes"/>
    <d v="1989-12-04T00:00:00"/>
    <x v="551"/>
    <s v="tier - 1"/>
    <s v="tier - 2"/>
    <s v="R1017"/>
    <n v="34"/>
  </r>
  <r>
    <s v="Id553"/>
    <s v="Jeb"/>
    <n v="53.98"/>
    <n v="5.07"/>
    <s v="No"/>
    <s v="No"/>
    <x v="1"/>
    <n v="1"/>
    <x v="1"/>
    <x v="0"/>
    <s v="Prediabetes"/>
    <d v="1979-11-12T00:00:00"/>
    <x v="552"/>
    <s v="tier - 1"/>
    <s v="tier - 3"/>
    <s v="R1012"/>
    <n v="44"/>
  </r>
  <r>
    <s v="Id554"/>
    <s v="Amy R."/>
    <n v="41.325000000000003"/>
    <n v="4.04"/>
    <s v="Yes"/>
    <s v="No"/>
    <x v="1"/>
    <n v="1"/>
    <x v="1"/>
    <x v="0"/>
    <s v="Normal"/>
    <d v="1997-08-26T00:00:00"/>
    <x v="553"/>
    <s v="tier - 1"/>
    <s v="tier - 2"/>
    <s v="R1024"/>
    <n v="26"/>
  </r>
  <r>
    <s v="Id555"/>
    <s v="Brian"/>
    <n v="51.65"/>
    <n v="5.3"/>
    <s v="Yes"/>
    <s v="No"/>
    <x v="0"/>
    <n v="0"/>
    <x v="1"/>
    <x v="0"/>
    <s v="Normal"/>
    <d v="1976-12-12T00:00:00"/>
    <x v="554"/>
    <s v="tier - 1"/>
    <s v="tier - 2"/>
    <s v="R1012"/>
    <n v="47"/>
  </r>
  <r>
    <s v="Id556"/>
    <s v="Mike G"/>
    <n v="44.52"/>
    <n v="8.64"/>
    <s v="Yes"/>
    <s v="No"/>
    <x v="1"/>
    <n v="1"/>
    <x v="1"/>
    <x v="0"/>
    <s v="Diabetes"/>
    <d v="1963-12-08T00:00:00"/>
    <x v="555"/>
    <s v="tier - 1"/>
    <s v="tier - 2"/>
    <s v="R1012"/>
    <n v="60"/>
  </r>
  <r>
    <s v="Id557"/>
    <s v="Simonezitrone Sr."/>
    <n v="53.29"/>
    <n v="4.03"/>
    <s v="No"/>
    <s v="No"/>
    <x v="1"/>
    <n v="1"/>
    <x v="1"/>
    <x v="0"/>
    <s v="Prediabetes"/>
    <d v="1979-10-10T00:00:00"/>
    <x v="556"/>
    <s v="tier - 1"/>
    <s v="tier - 2"/>
    <s v="R1012"/>
    <n v="44"/>
  </r>
  <r>
    <s v="Id558"/>
    <s v="Nicholas"/>
    <n v="46.63"/>
    <n v="4.26"/>
    <s v="Yes"/>
    <s v="No"/>
    <x v="0"/>
    <n v="2"/>
    <x v="1"/>
    <x v="0"/>
    <s v="Prediabetes"/>
    <d v="1966-06-21T00:00:00"/>
    <x v="557"/>
    <s v="tier - 1"/>
    <s v="tier - 3"/>
    <s v="R1012"/>
    <n v="57"/>
  </r>
  <r>
    <s v="Id559"/>
    <s v="Angela M"/>
    <n v="28.88"/>
    <n v="5.35"/>
    <s v="No"/>
    <s v="No"/>
    <x v="1"/>
    <n v="1"/>
    <x v="0"/>
    <x v="1"/>
    <s v="Normal"/>
    <d v="2003-07-14T00:00:00"/>
    <x v="558"/>
    <s v="tier - 1"/>
    <s v="tier - 1"/>
    <s v="R1012"/>
    <n v="20"/>
  </r>
  <r>
    <s v="Id560"/>
    <s v="Oz"/>
    <n v="23.98"/>
    <n v="4.9000000000000004"/>
    <s v="No"/>
    <s v="No"/>
    <x v="0"/>
    <n v="0"/>
    <x v="1"/>
    <x v="2"/>
    <s v="Prediabetes"/>
    <d v="1994-07-01T00:00:00"/>
    <x v="559"/>
    <s v="tier - 1"/>
    <s v="tier - 3"/>
    <s v="R1013"/>
    <n v="29"/>
  </r>
  <r>
    <s v="Id561"/>
    <s v="Erin M."/>
    <n v="23.65"/>
    <n v="4.5"/>
    <s v="No"/>
    <s v="No"/>
    <x v="0"/>
    <n v="0"/>
    <x v="1"/>
    <x v="2"/>
    <s v="Prediabetes"/>
    <d v="1990-10-25T00:00:00"/>
    <x v="560"/>
    <s v="tier - 1"/>
    <s v="tier - 3"/>
    <s v="R1013"/>
    <n v="33"/>
  </r>
  <r>
    <s v="Id562"/>
    <s v="Bobby E."/>
    <n v="49.09"/>
    <n v="8.3800000000000008"/>
    <s v="Yes"/>
    <s v="No"/>
    <x v="0"/>
    <n v="2"/>
    <x v="1"/>
    <x v="0"/>
    <s v="Diabetes"/>
    <d v="1970-07-26T00:00:00"/>
    <x v="561"/>
    <s v="tier - 1"/>
    <s v="tier - 3"/>
    <s v="R1012"/>
    <n v="53"/>
  </r>
  <r>
    <s v="Id563"/>
    <s v="Daniel P."/>
    <n v="28.024999999999999"/>
    <n v="7.03"/>
    <s v="No"/>
    <s v="No"/>
    <x v="0"/>
    <n v="0"/>
    <x v="0"/>
    <x v="1"/>
    <s v="Normal"/>
    <d v="2002-08-25T00:00:00"/>
    <x v="562"/>
    <s v="tier - 1"/>
    <s v="tier - 1"/>
    <s v="R1012"/>
    <n v="21"/>
  </r>
  <r>
    <s v="Id564"/>
    <s v="Marie E."/>
    <n v="43.32"/>
    <n v="8.75"/>
    <s v="Yes"/>
    <s v="No"/>
    <x v="1"/>
    <n v="1"/>
    <x v="1"/>
    <x v="0"/>
    <s v="Normal"/>
    <d v="1963-11-16T00:00:00"/>
    <x v="563"/>
    <s v="tier - 1"/>
    <s v="tier - 2"/>
    <s v="R1012"/>
    <n v="60"/>
  </r>
  <r>
    <s v="Id565"/>
    <s v="Katie"/>
    <n v="45.92"/>
    <n v="9.51"/>
    <s v="No"/>
    <s v="No"/>
    <x v="0"/>
    <n v="0"/>
    <x v="1"/>
    <x v="0"/>
    <s v="Diabetes"/>
    <d v="1968-07-12T00:00:00"/>
    <x v="564"/>
    <s v="tier - 1"/>
    <s v="tier - 1"/>
    <s v="R1026"/>
    <n v="55"/>
  </r>
  <r>
    <s v="Id566"/>
    <s v="Eric D"/>
    <n v="44.03"/>
    <n v="9.36"/>
    <s v="No"/>
    <s v="No"/>
    <x v="0"/>
    <n v="0"/>
    <x v="1"/>
    <x v="0"/>
    <s v="Diabetes"/>
    <d v="1965-06-16T00:00:00"/>
    <x v="565"/>
    <s v="tier - 1"/>
    <s v="tier - 2"/>
    <s v="R1023"/>
    <n v="58"/>
  </r>
  <r>
    <s v="Id567"/>
    <s v="Tara"/>
    <n v="24.6"/>
    <n v="4.8099999999999996"/>
    <s v="No"/>
    <s v="No"/>
    <x v="0"/>
    <n v="0"/>
    <x v="0"/>
    <x v="2"/>
    <s v="Prediabetes"/>
    <d v="1990-12-29T00:00:00"/>
    <x v="566"/>
    <s v="tier - 1"/>
    <s v="tier - 2"/>
    <s v="R1011"/>
    <n v="32"/>
  </r>
  <r>
    <s v="Id568"/>
    <s v="Haley L"/>
    <n v="49.15"/>
    <n v="8.08"/>
    <s v="No"/>
    <s v="No"/>
    <x v="0"/>
    <n v="0"/>
    <x v="1"/>
    <x v="0"/>
    <s v="Diabetes"/>
    <d v="1971-06-08T00:00:00"/>
    <x v="567"/>
    <s v="tier - 1"/>
    <s v="tier - 1"/>
    <s v="R1012"/>
    <n v="52"/>
  </r>
  <r>
    <s v="Id569"/>
    <s v="Kayla B."/>
    <n v="28.31"/>
    <n v="6.29"/>
    <s v="No"/>
    <s v="No"/>
    <x v="1"/>
    <n v="1"/>
    <x v="0"/>
    <x v="1"/>
    <s v="Normal"/>
    <d v="2003-11-02T00:00:00"/>
    <x v="568"/>
    <s v="tier - 2"/>
    <s v="tier - 1"/>
    <s v="R1012"/>
    <n v="20"/>
  </r>
  <r>
    <s v="Id570"/>
    <s v="Mark D."/>
    <n v="22.99"/>
    <n v="6.29"/>
    <s v="No"/>
    <s v="No"/>
    <x v="0"/>
    <n v="1"/>
    <x v="0"/>
    <x v="2"/>
    <s v="Prediabetes"/>
    <d v="1992-10-18T00:00:00"/>
    <x v="569"/>
    <s v="tier - 2"/>
    <s v="tier - 1"/>
    <s v="R1012"/>
    <n v="31"/>
  </r>
  <r>
    <s v="Id571"/>
    <s v="Patrick J."/>
    <n v="29.07"/>
    <n v="5.12"/>
    <s v="No"/>
    <s v="No"/>
    <x v="1"/>
    <n v="1"/>
    <x v="0"/>
    <x v="1"/>
    <s v="Normal"/>
    <d v="2003-11-01T00:00:00"/>
    <x v="570"/>
    <s v="tier - 2"/>
    <s v="tier - 3"/>
    <s v="R1012"/>
    <n v="20"/>
  </r>
  <r>
    <s v="Id572"/>
    <s v="Alejandro"/>
    <n v="42.02"/>
    <n v="9.9499999999999993"/>
    <s v="Yes"/>
    <s v="No"/>
    <x v="1"/>
    <n v="1"/>
    <x v="1"/>
    <x v="0"/>
    <s v="Normal"/>
    <d v="1963-07-12T00:00:00"/>
    <x v="571"/>
    <s v="tier - 2"/>
    <s v="tier - 3"/>
    <s v="R1023"/>
    <n v="60"/>
  </r>
  <r>
    <s v="Id573"/>
    <s v="Beth A"/>
    <n v="49.07"/>
    <n v="9.08"/>
    <s v="Yes"/>
    <s v="No"/>
    <x v="0"/>
    <n v="1"/>
    <x v="1"/>
    <x v="0"/>
    <s v="Diabetes"/>
    <d v="1975-08-25T00:00:00"/>
    <x v="572"/>
    <s v="tier - 2"/>
    <s v="tier - 3"/>
    <s v="R1026"/>
    <n v="48"/>
  </r>
  <r>
    <s v="Id574"/>
    <s v="Jason R"/>
    <n v="19.8"/>
    <n v="4.82"/>
    <s v="No"/>
    <s v="No"/>
    <x v="0"/>
    <n v="0"/>
    <x v="0"/>
    <x v="2"/>
    <s v="Prediabetes"/>
    <d v="1982-10-22T00:00:00"/>
    <x v="573"/>
    <s v="tier - 2"/>
    <s v="tier - 1"/>
    <s v="R1013"/>
    <n v="41"/>
  </r>
  <r>
    <s v="Id575"/>
    <s v="Yoshinori"/>
    <n v="27.36"/>
    <n v="4.6500000000000004"/>
    <s v="No"/>
    <s v="yes"/>
    <x v="0"/>
    <n v="1"/>
    <x v="0"/>
    <x v="1"/>
    <s v="Normal"/>
    <d v="2004-08-18T00:00:00"/>
    <x v="574"/>
    <s v="tier - 2"/>
    <s v="tier - 2"/>
    <s v="R1019"/>
    <n v="19"/>
  </r>
  <r>
    <s v="Id576"/>
    <s v="Adrienne G."/>
    <n v="42.95"/>
    <n v="5.16"/>
    <s v="Yes"/>
    <s v="No"/>
    <x v="0"/>
    <n v="1"/>
    <x v="1"/>
    <x v="0"/>
    <s v="Normal"/>
    <d v="1964-06-07T00:00:00"/>
    <x v="575"/>
    <s v="tier - 2"/>
    <s v="tier - 2"/>
    <s v="R1012"/>
    <n v="59"/>
  </r>
  <r>
    <s v="Id577"/>
    <s v="Meredith"/>
    <n v="42.66"/>
    <n v="10.44"/>
    <s v="No"/>
    <s v="No"/>
    <x v="0"/>
    <n v="0"/>
    <x v="1"/>
    <x v="0"/>
    <s v="Diabetes"/>
    <d v="1965-09-16T00:00:00"/>
    <x v="576"/>
    <s v="tier - 2"/>
    <s v="tier - 2"/>
    <s v="R1026"/>
    <n v="58"/>
  </r>
  <r>
    <s v="Id578"/>
    <s v="Junyong"/>
    <n v="33.630000000000003"/>
    <n v="5.69"/>
    <s v="No"/>
    <s v="No"/>
    <x v="0"/>
    <n v="1"/>
    <x v="1"/>
    <x v="0"/>
    <s v="Normal"/>
    <d v="1998-06-03T00:00:00"/>
    <x v="577"/>
    <s v="tier - 2"/>
    <s v="tier - 3"/>
    <s v="R1016"/>
    <n v="25"/>
  </r>
  <r>
    <s v="Id579"/>
    <s v="Kristen A."/>
    <n v="26.84"/>
    <n v="6.5"/>
    <s v="No"/>
    <s v="No"/>
    <x v="0"/>
    <n v="0"/>
    <x v="0"/>
    <x v="1"/>
    <s v="Normal"/>
    <d v="2002-06-28T00:00:00"/>
    <x v="578"/>
    <s v="tier - 2"/>
    <s v="tier - 3"/>
    <s v="R1013"/>
    <n v="21"/>
  </r>
  <r>
    <s v="Id580"/>
    <s v="Maria I."/>
    <n v="28.3"/>
    <n v="5.73"/>
    <s v="No"/>
    <s v="No"/>
    <x v="1"/>
    <n v="1"/>
    <x v="0"/>
    <x v="1"/>
    <s v="Prediabetes"/>
    <d v="2003-12-26T00:00:00"/>
    <x v="579"/>
    <s v="tier - 2"/>
    <s v="tier - 2"/>
    <s v="R1011"/>
    <n v="19"/>
  </r>
  <r>
    <s v="Id581"/>
    <s v="Jonathan"/>
    <n v="27.06"/>
    <n v="5.74"/>
    <s v="Yes"/>
    <s v="No"/>
    <x v="0"/>
    <n v="0"/>
    <x v="0"/>
    <x v="1"/>
    <s v="Prediabetes"/>
    <d v="1996-06-10T00:00:00"/>
    <x v="580"/>
    <s v="tier - 2"/>
    <s v="tier - 3"/>
    <s v="R1013"/>
    <n v="27"/>
  </r>
  <r>
    <s v="Id582"/>
    <s v="Phil"/>
    <n v="47.13"/>
    <n v="8.6999999999999993"/>
    <s v="No"/>
    <s v="No"/>
    <x v="0"/>
    <n v="0"/>
    <x v="1"/>
    <x v="0"/>
    <s v="Normal"/>
    <d v="1971-08-22T00:00:00"/>
    <x v="581"/>
    <s v="tier - 2"/>
    <s v="tier - 2"/>
    <s v="R1023"/>
    <n v="52"/>
  </r>
  <r>
    <s v="Id583"/>
    <s v="Benjamina C"/>
    <n v="51.72"/>
    <n v="5.09"/>
    <s v="No"/>
    <s v="No"/>
    <x v="0"/>
    <n v="0"/>
    <x v="1"/>
    <x v="0"/>
    <s v="Normal"/>
    <d v="1980-07-16T00:00:00"/>
    <x v="582"/>
    <s v="tier - 2"/>
    <s v="tier - 3"/>
    <s v="R1012"/>
    <n v="43"/>
  </r>
  <r>
    <s v="Id584"/>
    <s v="Christopher"/>
    <n v="48.59"/>
    <n v="5.57"/>
    <s v="No"/>
    <s v="No"/>
    <x v="0"/>
    <n v="0"/>
    <x v="1"/>
    <x v="0"/>
    <s v="Normal"/>
    <d v="1977-08-25T00:00:00"/>
    <x v="583"/>
    <s v="tier - 2"/>
    <s v="tier - 3"/>
    <s v="R1023"/>
    <n v="46"/>
  </r>
  <r>
    <s v="Id585"/>
    <s v="Alison B"/>
    <n v="45.18"/>
    <n v="10.87"/>
    <s v="No"/>
    <s v="No"/>
    <x v="0"/>
    <n v="0"/>
    <x v="1"/>
    <x v="0"/>
    <s v="Normal"/>
    <d v="1968-10-21T00:00:00"/>
    <x v="584"/>
    <s v="tier - 2"/>
    <s v="tier - 3"/>
    <s v="R1012"/>
    <n v="55"/>
  </r>
  <r>
    <s v="Id586"/>
    <s v="Caroline"/>
    <n v="27.9"/>
    <n v="6.02"/>
    <s v="No"/>
    <s v="No"/>
    <x v="1"/>
    <n v="1"/>
    <x v="0"/>
    <x v="1"/>
    <s v="Prediabetes"/>
    <d v="2003-09-10T00:00:00"/>
    <x v="585"/>
    <s v="tier - 2"/>
    <s v="tier - 2"/>
    <s v="R1011"/>
    <n v="20"/>
  </r>
  <r>
    <s v="Id587"/>
    <s v="Alexis N"/>
    <n v="51.33"/>
    <n v="7"/>
    <s v="No"/>
    <s v="No"/>
    <x v="0"/>
    <n v="0"/>
    <x v="1"/>
    <x v="0"/>
    <s v="Diabetes"/>
    <d v="1974-08-08T00:00:00"/>
    <x v="586"/>
    <s v="tier - 2"/>
    <s v="tier - 3"/>
    <s v="R1011"/>
    <n v="49"/>
  </r>
  <r>
    <s v="Id588"/>
    <s v="Shanda L"/>
    <n v="30.59"/>
    <n v="5.56"/>
    <s v="Yes"/>
    <s v="No"/>
    <x v="0"/>
    <n v="1"/>
    <x v="1"/>
    <x v="0"/>
    <s v="Prediabetes"/>
    <d v="1995-10-19T00:00:00"/>
    <x v="587"/>
    <s v="tier - 2"/>
    <s v="tier - 3"/>
    <s v="R1024"/>
    <n v="28"/>
  </r>
  <r>
    <s v="Id589"/>
    <s v="Lacey"/>
    <n v="39.229999999999997"/>
    <n v="8.4499999999999993"/>
    <s v="No"/>
    <s v="No"/>
    <x v="0"/>
    <n v="0"/>
    <x v="1"/>
    <x v="0"/>
    <s v="Normal"/>
    <d v="1962-07-29T00:00:00"/>
    <x v="588"/>
    <s v="tier - 2"/>
    <s v="tier - 2"/>
    <s v="R1026"/>
    <n v="61"/>
  </r>
  <r>
    <s v="Id590"/>
    <s v="Laurette"/>
    <n v="19.094999999999999"/>
    <n v="6.19"/>
    <s v="No"/>
    <s v="No"/>
    <x v="0"/>
    <n v="0"/>
    <x v="0"/>
    <x v="2"/>
    <s v="Normal"/>
    <d v="1989-09-23T00:00:00"/>
    <x v="589"/>
    <s v="tier - 2"/>
    <s v="tier - 2"/>
    <s v="R1024"/>
    <n v="34"/>
  </r>
  <r>
    <s v="Id591"/>
    <s v="Jason"/>
    <n v="49.72"/>
    <n v="7.71"/>
    <s v="No"/>
    <s v="No"/>
    <x v="0"/>
    <n v="0"/>
    <x v="1"/>
    <x v="0"/>
    <s v="Normal"/>
    <d v="1974-08-28T00:00:00"/>
    <x v="590"/>
    <s v="tier - 2"/>
    <s v="tier - 1"/>
    <s v="R1012"/>
    <n v="49"/>
  </r>
  <r>
    <s v="Id592"/>
    <s v="Mary"/>
    <n v="21.754999999999999"/>
    <n v="4.63"/>
    <s v="No"/>
    <s v="No"/>
    <x v="1"/>
    <n v="1"/>
    <x v="0"/>
    <x v="2"/>
    <s v="Normal"/>
    <d v="1993-11-05T00:00:00"/>
    <x v="591"/>
    <s v="tier - 2"/>
    <s v="tier - 1"/>
    <s v="R1024"/>
    <n v="30"/>
  </r>
  <r>
    <s v="Id593"/>
    <s v="Kati A"/>
    <n v="48.39"/>
    <n v="4.6100000000000003"/>
    <s v="No"/>
    <s v="No"/>
    <x v="0"/>
    <n v="0"/>
    <x v="1"/>
    <x v="0"/>
    <s v="Prediabetes"/>
    <d v="1977-09-25T00:00:00"/>
    <x v="592"/>
    <s v="tier - 2"/>
    <s v="tier - 1"/>
    <s v="R1012"/>
    <n v="46"/>
  </r>
  <r>
    <s v="Id594"/>
    <s v="Kelly J"/>
    <n v="47.15"/>
    <n v="9.5299999999999994"/>
    <s v="Yes"/>
    <s v="No"/>
    <x v="0"/>
    <n v="1"/>
    <x v="1"/>
    <x v="0"/>
    <s v="Normal"/>
    <d v="1975-07-24T00:00:00"/>
    <x v="593"/>
    <s v="tier - 2"/>
    <s v="tier - 1"/>
    <s v="R1026"/>
    <n v="48"/>
  </r>
  <r>
    <s v="Id595"/>
    <s v="Greer D"/>
    <n v="47.59"/>
    <n v="11.43"/>
    <s v="Yes"/>
    <s v="No"/>
    <x v="0"/>
    <n v="2"/>
    <x v="1"/>
    <x v="0"/>
    <s v="Normal"/>
    <d v="1970-07-10T00:00:00"/>
    <x v="594"/>
    <s v="tier - 2"/>
    <s v="tier - 2"/>
    <s v="R1011"/>
    <n v="53"/>
  </r>
  <r>
    <s v="Id596"/>
    <s v="Brent"/>
    <n v="39.81"/>
    <n v="7.65"/>
    <s v="Yes"/>
    <s v="No"/>
    <x v="1"/>
    <n v="1"/>
    <x v="1"/>
    <x v="0"/>
    <s v="Normal"/>
    <d v="1963-06-25T00:00:00"/>
    <x v="595"/>
    <s v="tier - 2"/>
    <s v="tier - 2"/>
    <s v="R1023"/>
    <n v="60"/>
  </r>
  <r>
    <s v="Id597"/>
    <s v="Eugene M"/>
    <n v="31.02"/>
    <n v="5.87"/>
    <s v="Yes"/>
    <s v="No"/>
    <x v="0"/>
    <n v="0"/>
    <x v="1"/>
    <x v="0"/>
    <s v="Prediabetes"/>
    <d v="2001-06-25T00:00:00"/>
    <x v="596"/>
    <s v="tier - 2"/>
    <s v="tier - 1"/>
    <s v="R1013"/>
    <n v="22"/>
  </r>
  <r>
    <s v="Id598"/>
    <s v="Erin D"/>
    <n v="24.75"/>
    <n v="4.3600000000000003"/>
    <s v="Yes"/>
    <s v="No"/>
    <x v="0"/>
    <n v="1"/>
    <x v="0"/>
    <x v="2"/>
    <s v="Normal"/>
    <d v="1995-12-23T00:00:00"/>
    <x v="597"/>
    <s v="tier - 2"/>
    <s v="tier - 1"/>
    <s v="R1013"/>
    <n v="27"/>
  </r>
  <r>
    <s v="Id599"/>
    <s v="Kamilla"/>
    <n v="30.114999999999998"/>
    <n v="10.119999999999999"/>
    <s v="No"/>
    <s v="No"/>
    <x v="0"/>
    <n v="3"/>
    <x v="1"/>
    <x v="0"/>
    <s v="Diabetes"/>
    <d v="1958-10-10T00:00:00"/>
    <x v="598"/>
    <s v="tier - 2"/>
    <s v="tier - 2"/>
    <s v="R1012"/>
    <n v="65"/>
  </r>
  <r>
    <s v="Id600"/>
    <s v="Wayne I."/>
    <n v="26.03"/>
    <n v="4.01"/>
    <s v="No"/>
    <s v="No"/>
    <x v="1"/>
    <n v="1"/>
    <x v="0"/>
    <x v="1"/>
    <s v="Normal"/>
    <d v="2003-12-20T00:00:00"/>
    <x v="599"/>
    <s v="tier - 2"/>
    <s v="tier - 1"/>
    <s v="R1012"/>
    <n v="19"/>
  </r>
  <r>
    <s v="Id601"/>
    <s v="Tracy L"/>
    <n v="20.045000000000002"/>
    <n v="4.7699999999999996"/>
    <s v="Yes"/>
    <s v="No"/>
    <x v="0"/>
    <n v="1"/>
    <x v="0"/>
    <x v="2"/>
    <s v="Prediabetes"/>
    <d v="1995-09-28T00:00:00"/>
    <x v="600"/>
    <s v="tier - 2"/>
    <s v="tier - 3"/>
    <s v="R1012"/>
    <n v="28"/>
  </r>
  <r>
    <s v="Id602"/>
    <s v="Heather"/>
    <n v="40.24"/>
    <n v="6.83"/>
    <s v="No"/>
    <s v="No"/>
    <x v="0"/>
    <n v="0"/>
    <x v="1"/>
    <x v="0"/>
    <s v="Diabetes"/>
    <d v="1965-12-05T00:00:00"/>
    <x v="601"/>
    <s v="tier - 2"/>
    <s v="tier - 3"/>
    <s v="R1026"/>
    <n v="58"/>
  </r>
  <r>
    <s v="Id603"/>
    <s v="Megan C"/>
    <n v="43.15"/>
    <n v="6.14"/>
    <s v="Yes"/>
    <s v="No"/>
    <x v="1"/>
    <n v="1"/>
    <x v="1"/>
    <x v="0"/>
    <s v="Prediabetes"/>
    <d v="1969-08-08T00:00:00"/>
    <x v="602"/>
    <s v="tier - 2"/>
    <s v="tier - 3"/>
    <s v="R1026"/>
    <n v="54"/>
  </r>
  <r>
    <s v="Id604"/>
    <s v="Jonathan"/>
    <n v="27.7"/>
    <n v="5.6"/>
    <s v="No"/>
    <s v="No"/>
    <x v="1"/>
    <n v="1"/>
    <x v="0"/>
    <x v="1"/>
    <s v="Normal"/>
    <d v="2003-08-24T00:00:00"/>
    <x v="603"/>
    <s v="tier - 2"/>
    <s v="tier - 3"/>
    <s v="R1011"/>
    <n v="20"/>
  </r>
  <r>
    <s v="Id605"/>
    <s v="Greg D."/>
    <n v="45.68"/>
    <n v="4.8"/>
    <s v="No"/>
    <s v="No"/>
    <x v="0"/>
    <n v="2"/>
    <x v="1"/>
    <x v="0"/>
    <s v="Prediabetes"/>
    <d v="1972-07-30T00:00:00"/>
    <x v="604"/>
    <s v="tier - 2"/>
    <s v="tier - 2"/>
    <s v="R1023"/>
    <n v="51"/>
  </r>
  <r>
    <s v="Id606"/>
    <s v="Steven L."/>
    <n v="27.3"/>
    <n v="11.89"/>
    <s v="No"/>
    <s v="No"/>
    <x v="0"/>
    <n v="0"/>
    <x v="0"/>
    <x v="1"/>
    <s v="Normal"/>
    <d v="2002-09-08T00:00:00"/>
    <x v="605"/>
    <s v="tier - 2"/>
    <s v="tier - 1"/>
    <s v="R1011"/>
    <n v="21"/>
  </r>
  <r>
    <s v="Id607"/>
    <s v="Gianfilippo"/>
    <n v="54.45"/>
    <n v="4.7300000000000004"/>
    <s v="Yes"/>
    <s v="No"/>
    <x v="0"/>
    <n v="1"/>
    <x v="1"/>
    <x v="0"/>
    <s v="Normal"/>
    <d v="1988-08-21T00:00:00"/>
    <x v="606"/>
    <s v="tier - 2"/>
    <s v="tier - 1"/>
    <s v="R1012"/>
    <n v="35"/>
  </r>
  <r>
    <s v="Id608"/>
    <s v="Hector"/>
    <n v="54.43"/>
    <n v="4.6100000000000003"/>
    <s v="Yes"/>
    <s v="No"/>
    <x v="0"/>
    <n v="1"/>
    <x v="1"/>
    <x v="0"/>
    <s v="Normal"/>
    <d v="1988-08-06T00:00:00"/>
    <x v="607"/>
    <s v="tier - 2"/>
    <s v="tier - 2"/>
    <s v="R1012"/>
    <n v="35"/>
  </r>
  <r>
    <s v="Id609"/>
    <s v="Mark W."/>
    <n v="48.01"/>
    <n v="7.3"/>
    <s v="No"/>
    <s v="No"/>
    <x v="0"/>
    <n v="0"/>
    <x v="1"/>
    <x v="0"/>
    <s v="Normal"/>
    <d v="1974-09-11T00:00:00"/>
    <x v="608"/>
    <s v="tier - 2"/>
    <s v="tier - 3"/>
    <s v="R1012"/>
    <n v="49"/>
  </r>
  <r>
    <s v="Id610"/>
    <s v="Aubri"/>
    <n v="48.32"/>
    <n v="5.88"/>
    <s v="No"/>
    <s v="No"/>
    <x v="0"/>
    <n v="0"/>
    <x v="1"/>
    <x v="0"/>
    <s v="Prediabetes"/>
    <d v="1982-07-06T00:00:00"/>
    <x v="609"/>
    <s v="tier - 2"/>
    <s v="tier - 1"/>
    <s v="R1026"/>
    <n v="41"/>
  </r>
  <r>
    <s v="Id611"/>
    <s v="Justin"/>
    <n v="22.895"/>
    <n v="4.0599999999999996"/>
    <s v="No"/>
    <s v="No"/>
    <x v="1"/>
    <n v="1"/>
    <x v="0"/>
    <x v="2"/>
    <s v="Prediabetes"/>
    <d v="1993-12-12T00:00:00"/>
    <x v="610"/>
    <s v="tier - 2"/>
    <s v="tier - 3"/>
    <s v="R1017"/>
    <n v="30"/>
  </r>
  <r>
    <s v="Id612"/>
    <s v="Megan A."/>
    <n v="54.85"/>
    <n v="4.9000000000000004"/>
    <s v="No"/>
    <s v="No"/>
    <x v="0"/>
    <n v="1"/>
    <x v="1"/>
    <x v="0"/>
    <s v="Normal"/>
    <d v="1987-10-06T00:00:00"/>
    <x v="611"/>
    <s v="tier - 2"/>
    <s v="tier - 1"/>
    <s v="R1011"/>
    <n v="36"/>
  </r>
  <r>
    <s v="Id613"/>
    <s v="Erika M."/>
    <n v="21.85"/>
    <n v="5.52"/>
    <s v="No"/>
    <s v="No"/>
    <x v="1"/>
    <n v="1"/>
    <x v="0"/>
    <x v="2"/>
    <s v="Normal"/>
    <d v="1993-08-08T00:00:00"/>
    <x v="612"/>
    <s v="tier - 2"/>
    <s v="tier - 1"/>
    <s v="R1024"/>
    <n v="30"/>
  </r>
  <r>
    <s v="Id614"/>
    <s v="Daniel G."/>
    <n v="51.86"/>
    <n v="5.2"/>
    <s v="Yes"/>
    <s v="No"/>
    <x v="0"/>
    <n v="0"/>
    <x v="1"/>
    <x v="0"/>
    <s v="Prediabetes"/>
    <d v="1985-08-27T00:00:00"/>
    <x v="613"/>
    <s v="tier - 2"/>
    <s v="tier - 3"/>
    <s v="R1012"/>
    <n v="38"/>
  </r>
  <r>
    <s v="Id615"/>
    <s v="Devin C."/>
    <n v="39.049999999999997"/>
    <n v="7.59"/>
    <s v="No"/>
    <s v="No"/>
    <x v="0"/>
    <n v="3"/>
    <x v="1"/>
    <x v="0"/>
    <s v="Normal"/>
    <d v="1958-06-21T00:00:00"/>
    <x v="614"/>
    <s v="tier - 2"/>
    <s v="tier - 2"/>
    <s v="R1013"/>
    <n v="65"/>
  </r>
  <r>
    <s v="Id616"/>
    <s v="Louise A"/>
    <n v="31.824999999999999"/>
    <n v="8.2799999999999994"/>
    <s v="No"/>
    <s v="No"/>
    <x v="0"/>
    <n v="3"/>
    <x v="1"/>
    <x v="0"/>
    <s v="Diabetes"/>
    <d v="1958-10-22T00:00:00"/>
    <x v="615"/>
    <s v="tier - 2"/>
    <s v="tier - 2"/>
    <s v="R1024"/>
    <n v="65"/>
  </r>
  <r>
    <s v="Id617"/>
    <s v="Sarah"/>
    <n v="46.43"/>
    <n v="6.72"/>
    <s v="No"/>
    <s v="No"/>
    <x v="0"/>
    <n v="0"/>
    <x v="1"/>
    <x v="0"/>
    <s v="Diabetes"/>
    <d v="1978-09-16T00:00:00"/>
    <x v="616"/>
    <s v="tier - 2"/>
    <s v="tier - 2"/>
    <s v="R1026"/>
    <n v="45"/>
  </r>
  <r>
    <s v="Id618"/>
    <s v="Amy"/>
    <n v="53.63"/>
    <n v="5.47"/>
    <s v="Yes"/>
    <s v="No"/>
    <x v="0"/>
    <n v="1"/>
    <x v="1"/>
    <x v="0"/>
    <s v="Prediabetes"/>
    <d v="1988-12-05T00:00:00"/>
    <x v="617"/>
    <s v="tier - 2"/>
    <s v="tier - 3"/>
    <s v="R1012"/>
    <n v="35"/>
  </r>
  <r>
    <s v="Id619"/>
    <s v="Brittany L."/>
    <n v="48.7"/>
    <n v="4.71"/>
    <s v="No"/>
    <s v="No"/>
    <x v="0"/>
    <n v="0"/>
    <x v="1"/>
    <x v="0"/>
    <s v="Normal"/>
    <d v="1980-09-19T00:00:00"/>
    <x v="618"/>
    <s v="tier - 2"/>
    <s v="tier - 2"/>
    <s v="R1012"/>
    <n v="43"/>
  </r>
  <r>
    <s v="Id620"/>
    <s v="Jessica L"/>
    <n v="48.81"/>
    <n v="5.49"/>
    <s v="No"/>
    <s v="No"/>
    <x v="0"/>
    <n v="0"/>
    <x v="1"/>
    <x v="0"/>
    <s v="Normal"/>
    <d v="1982-07-24T00:00:00"/>
    <x v="619"/>
    <s v="tier - 2"/>
    <s v="tier - 1"/>
    <s v="R1012"/>
    <n v="41"/>
  </r>
  <r>
    <s v="Id621"/>
    <s v="Kristina K"/>
    <n v="47.53"/>
    <n v="4.72"/>
    <s v="No"/>
    <s v="No"/>
    <x v="0"/>
    <n v="0"/>
    <x v="1"/>
    <x v="0"/>
    <s v="Prediabetes"/>
    <d v="1980-10-12T00:00:00"/>
    <x v="620"/>
    <s v="tier - 2"/>
    <s v="tier - 3"/>
    <s v="R1026"/>
    <n v="43"/>
  </r>
  <r>
    <s v="Id622"/>
    <s v="Brad"/>
    <n v="36.85"/>
    <n v="6.7"/>
    <s v="No"/>
    <s v="No"/>
    <x v="0"/>
    <n v="0"/>
    <x v="1"/>
    <x v="0"/>
    <s v="Diabetes"/>
    <d v="1962-12-25T00:00:00"/>
    <x v="621"/>
    <s v="tier - 2"/>
    <s v="tier - 1"/>
    <s v="R1022"/>
    <n v="60"/>
  </r>
  <r>
    <s v="Id623"/>
    <s v="Margaret O"/>
    <n v="29.3"/>
    <n v="5.5"/>
    <s v="No"/>
    <s v="No"/>
    <x v="0"/>
    <n v="0"/>
    <x v="1"/>
    <x v="1"/>
    <s v="Prediabetes"/>
    <d v="1982-11-11T00:00:00"/>
    <x v="622"/>
    <s v="tier - 2"/>
    <s v="tier - 3"/>
    <s v="R1011"/>
    <n v="41"/>
  </r>
  <r>
    <s v="Id624"/>
    <s v="Craig R."/>
    <n v="19.3"/>
    <n v="4.46"/>
    <s v="No"/>
    <s v="No"/>
    <x v="0"/>
    <n v="1"/>
    <x v="0"/>
    <x v="2"/>
    <s v="Normal"/>
    <d v="1984-06-26T00:00:00"/>
    <x v="623"/>
    <s v="tier - 2"/>
    <s v="tier - 3"/>
    <s v="R1011"/>
    <n v="39"/>
  </r>
  <r>
    <s v="Id625"/>
    <s v="Simo"/>
    <n v="24.13"/>
    <n v="5.29"/>
    <s v="Yes"/>
    <s v="No"/>
    <x v="1"/>
    <n v="1"/>
    <x v="0"/>
    <x v="2"/>
    <s v="Prediabetes"/>
    <d v="1997-10-09T00:00:00"/>
    <x v="624"/>
    <s v="tier - 2"/>
    <s v="tier - 2"/>
    <s v="R1012"/>
    <n v="26"/>
  </r>
  <r>
    <s v="Id626"/>
    <s v="Christopher J"/>
    <n v="46.7"/>
    <n v="10.99"/>
    <s v="No"/>
    <s v="No"/>
    <x v="0"/>
    <n v="0"/>
    <x v="1"/>
    <x v="0"/>
    <s v="Diabetes"/>
    <d v="1974-08-29T00:00:00"/>
    <x v="625"/>
    <s v="tier - 2"/>
    <s v="tier - 1"/>
    <s v="R1012"/>
    <n v="49"/>
  </r>
  <r>
    <s v="Id627"/>
    <s v="Mario Sr."/>
    <n v="45.27"/>
    <n v="5.2"/>
    <s v="Yes"/>
    <s v="No"/>
    <x v="0"/>
    <n v="0"/>
    <x v="1"/>
    <x v="0"/>
    <s v="Prediabetes"/>
    <d v="1976-09-20T00:00:00"/>
    <x v="626"/>
    <s v="tier - 2"/>
    <s v="tier - 2"/>
    <s v="R1012"/>
    <n v="47"/>
  </r>
  <r>
    <s v="Id628"/>
    <s v="Meghann R."/>
    <n v="44.29"/>
    <n v="9.66"/>
    <s v="No"/>
    <s v="No"/>
    <x v="0"/>
    <n v="2"/>
    <x v="1"/>
    <x v="0"/>
    <s v="Diabetes"/>
    <d v="1973-06-26T00:00:00"/>
    <x v="627"/>
    <s v="tier - 2"/>
    <s v="tier - 2"/>
    <s v="R1026"/>
    <n v="50"/>
  </r>
  <r>
    <s v="Id629"/>
    <s v="Scott M"/>
    <n v="54.59"/>
    <n v="4.22"/>
    <s v="Yes"/>
    <s v="No"/>
    <x v="0"/>
    <n v="1"/>
    <x v="1"/>
    <x v="0"/>
    <s v="Normal"/>
    <d v="1988-12-22T00:00:00"/>
    <x v="628"/>
    <s v="tier - 2"/>
    <s v="tier - 2"/>
    <s v="R1011"/>
    <n v="34"/>
  </r>
  <r>
    <s v="Id630"/>
    <s v="Caitlin E."/>
    <n v="32.965000000000003"/>
    <n v="11.78"/>
    <s v="No"/>
    <s v="No"/>
    <x v="0"/>
    <n v="0"/>
    <x v="1"/>
    <x v="0"/>
    <s v="Diabetes"/>
    <d v="1960-06-06T00:00:00"/>
    <x v="629"/>
    <s v="tier - 2"/>
    <s v="tier - 2"/>
    <s v="R1012"/>
    <n v="63"/>
  </r>
  <r>
    <s v="Id631"/>
    <s v="Samantha A."/>
    <n v="38.049999999999997"/>
    <n v="9.6199999999999992"/>
    <s v="No"/>
    <s v="No"/>
    <x v="0"/>
    <n v="0"/>
    <x v="1"/>
    <x v="0"/>
    <s v="Normal"/>
    <d v="1965-10-28T00:00:00"/>
    <x v="630"/>
    <s v="tier - 2"/>
    <s v="tier - 2"/>
    <s v="R1026"/>
    <n v="58"/>
  </r>
  <r>
    <s v="Id632"/>
    <s v="Erik"/>
    <n v="46.14"/>
    <n v="10.78"/>
    <s v="No"/>
    <s v="No"/>
    <x v="0"/>
    <n v="0"/>
    <x v="1"/>
    <x v="0"/>
    <s v="Diabetes"/>
    <d v="1974-07-30T00:00:00"/>
    <x v="631"/>
    <s v="tier - 2"/>
    <s v="tier - 2"/>
    <s v="R1012"/>
    <n v="49"/>
  </r>
  <r>
    <s v="Id633"/>
    <s v="Christopher"/>
    <n v="41.325000000000003"/>
    <n v="5.1100000000000003"/>
    <s v="Yes"/>
    <s v="No"/>
    <x v="0"/>
    <n v="2"/>
    <x v="1"/>
    <x v="0"/>
    <s v="Prediabetes"/>
    <d v="1959-10-02T00:00:00"/>
    <x v="632"/>
    <s v="tier - 2"/>
    <s v="tier - 3"/>
    <s v="R1012"/>
    <n v="64"/>
  </r>
  <r>
    <s v="Id634"/>
    <s v="Maya"/>
    <n v="44.64"/>
    <n v="7.18"/>
    <s v="No"/>
    <s v="No"/>
    <x v="0"/>
    <n v="0"/>
    <x v="1"/>
    <x v="0"/>
    <s v="Diabetes"/>
    <d v="1974-06-28T00:00:00"/>
    <x v="633"/>
    <s v="tier - 2"/>
    <s v="tier - 2"/>
    <s v="R1026"/>
    <n v="49"/>
  </r>
  <r>
    <s v="Id635"/>
    <s v="Zachary T"/>
    <n v="25.175000000000001"/>
    <n v="4.96"/>
    <s v="No"/>
    <s v="yes"/>
    <x v="0"/>
    <n v="1"/>
    <x v="1"/>
    <x v="1"/>
    <s v="Prediabetes"/>
    <d v="2004-07-17T00:00:00"/>
    <x v="634"/>
    <s v="tier - 2"/>
    <s v="tier - 3"/>
    <s v="R1015"/>
    <n v="19"/>
  </r>
  <r>
    <s v="Id636"/>
    <s v="Hilda"/>
    <n v="43.11"/>
    <n v="4.67"/>
    <s v="Yes"/>
    <s v="No"/>
    <x v="0"/>
    <n v="0"/>
    <x v="1"/>
    <x v="0"/>
    <s v="Prediabetes"/>
    <d v="1976-07-20T00:00:00"/>
    <x v="635"/>
    <s v="tier - 2"/>
    <s v="tier - 1"/>
    <s v="R1026"/>
    <n v="47"/>
  </r>
  <r>
    <s v="Id637"/>
    <s v="Stephanie"/>
    <n v="53.32"/>
    <n v="5.0599999999999996"/>
    <s v="No"/>
    <s v="No"/>
    <x v="0"/>
    <n v="0"/>
    <x v="1"/>
    <x v="0"/>
    <s v="Prediabetes"/>
    <d v="1990-10-25T00:00:00"/>
    <x v="636"/>
    <s v="tier - 2"/>
    <s v="tier - 1"/>
    <s v="R1012"/>
    <n v="33"/>
  </r>
  <r>
    <s v="Id638"/>
    <s v="Doug"/>
    <n v="38.04"/>
    <n v="5.0199999999999996"/>
    <s v="Yes"/>
    <s v="No"/>
    <x v="0"/>
    <n v="1"/>
    <x v="1"/>
    <x v="0"/>
    <s v="Prediabetes"/>
    <d v="1964-09-04T00:00:00"/>
    <x v="637"/>
    <s v="tier - 2"/>
    <s v="tier - 2"/>
    <s v="R1012"/>
    <n v="59"/>
  </r>
  <r>
    <s v="Id639"/>
    <s v="Bethany N."/>
    <n v="37.9"/>
    <n v="7.76"/>
    <s v="No"/>
    <s v="No"/>
    <x v="0"/>
    <n v="0"/>
    <x v="1"/>
    <x v="0"/>
    <s v="Normal"/>
    <d v="1962-09-06T00:00:00"/>
    <x v="638"/>
    <s v="tier - 2"/>
    <s v="tier - 2"/>
    <s v="R1011"/>
    <n v="61"/>
  </r>
  <r>
    <s v="Id640"/>
    <s v="Sandra H"/>
    <n v="39.6"/>
    <n v="9.32"/>
    <s v="No"/>
    <s v="No"/>
    <x v="0"/>
    <n v="0"/>
    <x v="1"/>
    <x v="0"/>
    <s v="Diabetes"/>
    <d v="1968-07-18T00:00:00"/>
    <x v="639"/>
    <s v="tier - 2"/>
    <s v="tier - 1"/>
    <s v="R1026"/>
    <n v="55"/>
  </r>
  <r>
    <s v="Id641"/>
    <s v="Takuo"/>
    <n v="50.92"/>
    <n v="5.31"/>
    <s v="Yes"/>
    <s v="No"/>
    <x v="0"/>
    <n v="1"/>
    <x v="1"/>
    <x v="0"/>
    <s v="Prediabetes"/>
    <d v="1988-12-17T00:00:00"/>
    <x v="640"/>
    <s v="tier - 2"/>
    <s v="tier - 3"/>
    <s v="R1023"/>
    <n v="34"/>
  </r>
  <r>
    <s v="Id642"/>
    <s v="Kelly A."/>
    <n v="21.85"/>
    <n v="5.56"/>
    <s v="Yes"/>
    <s v="No"/>
    <x v="0"/>
    <n v="0"/>
    <x v="0"/>
    <x v="2"/>
    <s v="Prediabetes"/>
    <d v="2001-07-14T00:00:00"/>
    <x v="641"/>
    <s v="tier - 2"/>
    <s v="tier - 3"/>
    <s v="R1024"/>
    <n v="22"/>
  </r>
  <r>
    <s v="Id643"/>
    <s v="Scott"/>
    <n v="36.08"/>
    <n v="7.11"/>
    <s v="Yes"/>
    <s v="No"/>
    <x v="1"/>
    <n v="1"/>
    <x v="1"/>
    <x v="0"/>
    <s v="Diabetes"/>
    <d v="1963-12-13T00:00:00"/>
    <x v="642"/>
    <s v="tier - 2"/>
    <s v="tier - 3"/>
    <s v="R1021"/>
    <n v="60"/>
  </r>
  <r>
    <s v="Id644"/>
    <s v="Benoit"/>
    <n v="40.44"/>
    <n v="5.13"/>
    <s v="Yes"/>
    <s v="No"/>
    <x v="1"/>
    <n v="1"/>
    <x v="1"/>
    <x v="0"/>
    <s v="Normal"/>
    <d v="1969-09-16T00:00:00"/>
    <x v="643"/>
    <s v="tier - 2"/>
    <s v="tier - 2"/>
    <s v="R1023"/>
    <n v="54"/>
  </r>
  <r>
    <s v="Id645"/>
    <s v="Elizabeth M."/>
    <n v="38.094999999999999"/>
    <n v="10.199999999999999"/>
    <s v="No"/>
    <s v="No"/>
    <x v="0"/>
    <n v="0"/>
    <x v="1"/>
    <x v="0"/>
    <s v="Diabetes"/>
    <d v="1960-07-25T00:00:00"/>
    <x v="644"/>
    <s v="tier - 2"/>
    <s v="tier - 2"/>
    <s v="R1024"/>
    <n v="63"/>
  </r>
  <r>
    <s v="Id646"/>
    <s v="Jessica A."/>
    <n v="44.95"/>
    <n v="10.4"/>
    <s v="No"/>
    <s v="No"/>
    <x v="0"/>
    <n v="0"/>
    <x v="1"/>
    <x v="0"/>
    <s v="Normal"/>
    <d v="1978-11-23T00:00:00"/>
    <x v="645"/>
    <s v="tier - 2"/>
    <s v="tier - 1"/>
    <s v="R1012"/>
    <n v="45"/>
  </r>
  <r>
    <s v="Id647"/>
    <s v="Monica K"/>
    <n v="35.54"/>
    <n v="10.67"/>
    <s v="No"/>
    <s v="No"/>
    <x v="0"/>
    <n v="0"/>
    <x v="1"/>
    <x v="0"/>
    <s v="Diabetes"/>
    <d v="1962-06-17T00:00:00"/>
    <x v="646"/>
    <s v="tier - 2"/>
    <s v="tier - 1"/>
    <s v="R1012"/>
    <n v="61"/>
  </r>
  <r>
    <s v="Id648"/>
    <s v="Kevin L"/>
    <n v="39.799999999999997"/>
    <n v="4.6500000000000004"/>
    <s v="Yes"/>
    <s v="No"/>
    <x v="0"/>
    <n v="2"/>
    <x v="1"/>
    <x v="0"/>
    <s v="Prediabetes"/>
    <d v="1959-12-03T00:00:00"/>
    <x v="647"/>
    <s v="tier - 2"/>
    <s v="tier - 3"/>
    <s v="R1011"/>
    <n v="64"/>
  </r>
  <r>
    <s v="Id649"/>
    <s v="Gregory"/>
    <n v="33.659999999999997"/>
    <n v="5.65"/>
    <s v="Yes"/>
    <s v="No"/>
    <x v="0"/>
    <n v="2"/>
    <x v="1"/>
    <x v="0"/>
    <s v="Normal"/>
    <d v="1959-06-04T00:00:00"/>
    <x v="648"/>
    <s v="tier - 2"/>
    <s v="tier - 1"/>
    <s v="R1013"/>
    <n v="64"/>
  </r>
  <r>
    <s v="Id650"/>
    <s v="Della"/>
    <n v="35.5"/>
    <n v="11.97"/>
    <s v="No"/>
    <s v="No"/>
    <x v="0"/>
    <n v="0"/>
    <x v="1"/>
    <x v="0"/>
    <s v="Diabetes"/>
    <d v="1962-10-25T00:00:00"/>
    <x v="649"/>
    <s v="tier - 2"/>
    <s v="tier - 2"/>
    <s v="R1012"/>
    <n v="61"/>
  </r>
  <r>
    <s v="Id651"/>
    <s v="David"/>
    <n v="41.63"/>
    <n v="6.71"/>
    <s v="No"/>
    <s v="No"/>
    <x v="0"/>
    <n v="0"/>
    <x v="1"/>
    <x v="0"/>
    <s v="Diabetes"/>
    <d v="1971-11-25T00:00:00"/>
    <x v="650"/>
    <s v="tier - 2"/>
    <s v="tier - 1"/>
    <s v="R1023"/>
    <n v="52"/>
  </r>
  <r>
    <s v="Id652"/>
    <s v="Victoria"/>
    <n v="46.49"/>
    <n v="11.92"/>
    <s v="No"/>
    <s v="No"/>
    <x v="0"/>
    <n v="0"/>
    <x v="1"/>
    <x v="0"/>
    <s v="Diabetes"/>
    <d v="1978-09-05T00:00:00"/>
    <x v="651"/>
    <s v="tier - 2"/>
    <s v="tier - 1"/>
    <s v="R1011"/>
    <n v="45"/>
  </r>
  <r>
    <s v="Id653"/>
    <s v="Tasos"/>
    <n v="43.29"/>
    <n v="5.35"/>
    <s v="No"/>
    <s v="No"/>
    <x v="0"/>
    <n v="2"/>
    <x v="1"/>
    <x v="0"/>
    <s v="Prediabetes"/>
    <d v="1972-11-07T00:00:00"/>
    <x v="652"/>
    <s v="tier - 2"/>
    <s v="tier - 1"/>
    <s v="R1012"/>
    <n v="51"/>
  </r>
  <r>
    <s v="Id654"/>
    <s v="Thomas"/>
    <n v="43.08"/>
    <n v="8.9600000000000009"/>
    <s v="Yes"/>
    <s v="No"/>
    <x v="0"/>
    <n v="1"/>
    <x v="1"/>
    <x v="0"/>
    <s v="Normal"/>
    <d v="1975-10-26T00:00:00"/>
    <x v="653"/>
    <s v="tier - 2"/>
    <s v="tier - 1"/>
    <s v="R1023"/>
    <n v="48"/>
  </r>
  <r>
    <s v="Id655"/>
    <s v="Lukasz"/>
    <n v="39.07"/>
    <n v="11.93"/>
    <s v="No"/>
    <s v="No"/>
    <x v="0"/>
    <n v="0"/>
    <x v="1"/>
    <x v="0"/>
    <s v="Diabetes"/>
    <d v="1968-06-12T00:00:00"/>
    <x v="654"/>
    <s v="tier - 2"/>
    <s v="tier - 2"/>
    <s v="R1022"/>
    <n v="55"/>
  </r>
  <r>
    <s v="Id656"/>
    <s v="Matthew A."/>
    <n v="41.3"/>
    <n v="9.59"/>
    <s v="No"/>
    <s v="No"/>
    <x v="0"/>
    <n v="0"/>
    <x v="1"/>
    <x v="0"/>
    <s v="Normal"/>
    <d v="1971-08-15T00:00:00"/>
    <x v="655"/>
    <s v="tier - 2"/>
    <s v="tier - 3"/>
    <s v="R1023"/>
    <n v="52"/>
  </r>
  <r>
    <s v="Id657"/>
    <s v="Meta"/>
    <n v="42.95"/>
    <n v="11.88"/>
    <s v="Yes"/>
    <s v="No"/>
    <x v="0"/>
    <n v="2"/>
    <x v="1"/>
    <x v="0"/>
    <s v="Diabetes"/>
    <d v="1970-09-11T00:00:00"/>
    <x v="656"/>
    <s v="tier - 2"/>
    <s v="tier - 3"/>
    <s v="R1011"/>
    <n v="53"/>
  </r>
  <r>
    <s v="Id658"/>
    <s v="Rachel E"/>
    <n v="46.96"/>
    <n v="4.6399999999999997"/>
    <s v="No"/>
    <s v="No"/>
    <x v="1"/>
    <n v="1"/>
    <x v="1"/>
    <x v="0"/>
    <s v="Prediabetes"/>
    <d v="1979-11-25T00:00:00"/>
    <x v="657"/>
    <s v="tier - 2"/>
    <s v="tier - 1"/>
    <s v="R1011"/>
    <n v="44"/>
  </r>
  <r>
    <s v="Id659"/>
    <s v="Angelica"/>
    <n v="30.495000000000001"/>
    <n v="9.5299999999999994"/>
    <s v="No"/>
    <s v="No"/>
    <x v="0"/>
    <n v="0"/>
    <x v="1"/>
    <x v="0"/>
    <s v="Diabetes"/>
    <d v="1960-08-08T00:00:00"/>
    <x v="658"/>
    <s v="tier - 2"/>
    <s v="tier - 2"/>
    <s v="R1012"/>
    <n v="63"/>
  </r>
  <r>
    <s v="Id660"/>
    <s v="Kathleen"/>
    <n v="17.954999999999998"/>
    <n v="5.29"/>
    <s v="Yes"/>
    <s v="No"/>
    <x v="0"/>
    <n v="1"/>
    <x v="0"/>
    <x v="3"/>
    <s v="Normal"/>
    <d v="1995-08-02T00:00:00"/>
    <x v="659"/>
    <s v="tier - 2"/>
    <s v="tier - 2"/>
    <s v="R1024"/>
    <n v="28"/>
  </r>
  <r>
    <s v="Id661"/>
    <s v="Gabriel D."/>
    <n v="25.6"/>
    <n v="10.95"/>
    <s v="No"/>
    <s v="No"/>
    <x v="0"/>
    <n v="3"/>
    <x v="1"/>
    <x v="1"/>
    <s v="Normal"/>
    <d v="1958-07-29T00:00:00"/>
    <x v="660"/>
    <s v="tier - 2"/>
    <s v="tier - 3"/>
    <s v="R1011"/>
    <n v="65"/>
  </r>
  <r>
    <s v="Id662"/>
    <s v="Jeff T"/>
    <n v="34.21"/>
    <n v="9.17"/>
    <s v="No"/>
    <s v="No"/>
    <x v="0"/>
    <n v="0"/>
    <x v="1"/>
    <x v="0"/>
    <s v="Normal"/>
    <d v="1962-11-29T00:00:00"/>
    <x v="661"/>
    <s v="tier - 2"/>
    <s v="tier - 1"/>
    <s v="R1021"/>
    <n v="61"/>
  </r>
  <r>
    <s v="Id663"/>
    <s v="Neil D"/>
    <n v="39.74"/>
    <n v="7.39"/>
    <s v="No"/>
    <s v="No"/>
    <x v="0"/>
    <n v="0"/>
    <x v="1"/>
    <x v="0"/>
    <s v="Diabetes"/>
    <d v="1968-11-08T00:00:00"/>
    <x v="662"/>
    <s v="tier - 2"/>
    <s v="tier - 2"/>
    <s v="R1012"/>
    <n v="55"/>
  </r>
  <r>
    <s v="Id664"/>
    <s v="Katherine L."/>
    <n v="49.53"/>
    <n v="9.1300000000000008"/>
    <s v="Yes"/>
    <s v="No"/>
    <x v="0"/>
    <n v="0"/>
    <x v="1"/>
    <x v="0"/>
    <s v="Diabetes"/>
    <d v="1981-07-04T00:00:00"/>
    <x v="663"/>
    <s v="tier - 2"/>
    <s v="tier - 1"/>
    <s v="R1011"/>
    <n v="42"/>
  </r>
  <r>
    <s v="Id665"/>
    <s v="Ariel E"/>
    <n v="39.33"/>
    <n v="10.4"/>
    <s v="No"/>
    <s v="No"/>
    <x v="0"/>
    <n v="3"/>
    <x v="1"/>
    <x v="0"/>
    <s v="Diabetes"/>
    <d v="1958-10-17T00:00:00"/>
    <x v="664"/>
    <s v="tier - 2"/>
    <s v="tier - 2"/>
    <s v="R1024"/>
    <n v="65"/>
  </r>
  <r>
    <s v="Id666"/>
    <s v="Christopher P"/>
    <n v="39.979999999999997"/>
    <n v="9.4600000000000009"/>
    <s v="Yes"/>
    <s v="No"/>
    <x v="0"/>
    <n v="2"/>
    <x v="1"/>
    <x v="0"/>
    <s v="Diabetes"/>
    <d v="1970-11-11T00:00:00"/>
    <x v="665"/>
    <s v="tier - 2"/>
    <s v="tier - 2"/>
    <s v="R1023"/>
    <n v="53"/>
  </r>
  <r>
    <s v="Id667"/>
    <s v="Erin M."/>
    <n v="46.51"/>
    <n v="8.69"/>
    <s v="Yes"/>
    <s v="No"/>
    <x v="0"/>
    <n v="0"/>
    <x v="1"/>
    <x v="0"/>
    <s v="Diabetes"/>
    <d v="1981-06-05T00:00:00"/>
    <x v="666"/>
    <s v="tier - 2"/>
    <s v="tier - 3"/>
    <s v="R1026"/>
    <n v="42"/>
  </r>
  <r>
    <s v="Id668"/>
    <s v="Molly K."/>
    <n v="43.58"/>
    <n v="4.2300000000000004"/>
    <s v="No"/>
    <s v="No"/>
    <x v="1"/>
    <n v="1"/>
    <x v="1"/>
    <x v="0"/>
    <s v="Prediabetes"/>
    <d v="1979-10-18T00:00:00"/>
    <x v="667"/>
    <s v="tier - 2"/>
    <s v="tier - 3"/>
    <s v="R1026"/>
    <n v="44"/>
  </r>
  <r>
    <s v="Id669"/>
    <s v="Ryan J."/>
    <n v="42.28"/>
    <n v="9.16"/>
    <s v="Yes"/>
    <s v="No"/>
    <x v="0"/>
    <n v="1"/>
    <x v="1"/>
    <x v="0"/>
    <s v="Diabetes"/>
    <d v="1975-12-10T00:00:00"/>
    <x v="668"/>
    <s v="tier - 2"/>
    <s v="tier - 3"/>
    <s v="R1023"/>
    <n v="48"/>
  </r>
  <r>
    <s v="Id670"/>
    <s v="Jennifer"/>
    <n v="35.520000000000003"/>
    <n v="8.26"/>
    <s v="No"/>
    <s v="No"/>
    <x v="0"/>
    <n v="0"/>
    <x v="1"/>
    <x v="0"/>
    <s v="Diabetes"/>
    <d v="1965-07-27T00:00:00"/>
    <x v="669"/>
    <s v="tier - 2"/>
    <s v="tier - 2"/>
    <s v="R1026"/>
    <n v="58"/>
  </r>
  <r>
    <s v="Id671"/>
    <s v="Daniel M"/>
    <n v="33.6"/>
    <n v="11.25"/>
    <s v="No"/>
    <s v="No"/>
    <x v="0"/>
    <n v="0"/>
    <x v="1"/>
    <x v="0"/>
    <s v="Diabetes"/>
    <d v="1962-07-29T00:00:00"/>
    <x v="670"/>
    <s v="tier - 2"/>
    <s v="tier - 3"/>
    <s v="R1021"/>
    <n v="61"/>
  </r>
  <r>
    <s v="Id672"/>
    <s v="Hiruni"/>
    <n v="22.42"/>
    <n v="6.74"/>
    <s v="No"/>
    <s v="No"/>
    <x v="0"/>
    <n v="0"/>
    <x v="0"/>
    <x v="2"/>
    <s v="Diabetes"/>
    <d v="2002-09-24T00:00:00"/>
    <x v="671"/>
    <s v="tier - 2"/>
    <s v="tier - 2"/>
    <s v="R1012"/>
    <n v="21"/>
  </r>
  <r>
    <s v="Id673"/>
    <s v="Reina H."/>
    <n v="46.86"/>
    <n v="4.87"/>
    <s v="No"/>
    <s v="No"/>
    <x v="0"/>
    <n v="0"/>
    <x v="1"/>
    <x v="0"/>
    <s v="Normal"/>
    <d v="1982-09-04T00:00:00"/>
    <x v="672"/>
    <s v="tier - 2"/>
    <s v="tier - 2"/>
    <s v="R1011"/>
    <n v="41"/>
  </r>
  <r>
    <s v="Id674"/>
    <s v="Kristi"/>
    <n v="32.965000000000003"/>
    <n v="6.68"/>
    <s v="No"/>
    <s v="No"/>
    <x v="0"/>
    <n v="3"/>
    <x v="1"/>
    <x v="0"/>
    <s v="Normal"/>
    <d v="1958-07-23T00:00:00"/>
    <x v="673"/>
    <s v="tier - 2"/>
    <s v="tier - 1"/>
    <s v="R1012"/>
    <n v="65"/>
  </r>
  <r>
    <s v="Id675"/>
    <s v="Meredith L."/>
    <n v="39.340000000000003"/>
    <n v="5.0199999999999996"/>
    <s v="Yes"/>
    <s v="No"/>
    <x v="1"/>
    <n v="1"/>
    <x v="1"/>
    <x v="0"/>
    <s v="Prediabetes"/>
    <d v="1969-10-20T00:00:00"/>
    <x v="674"/>
    <s v="tier - 2"/>
    <s v="tier - 1"/>
    <s v="R1012"/>
    <n v="54"/>
  </r>
  <r>
    <s v="Id676"/>
    <s v="Jocelyn"/>
    <n v="47"/>
    <n v="10.64"/>
    <s v="Yes"/>
    <s v="No"/>
    <x v="0"/>
    <n v="0"/>
    <x v="1"/>
    <x v="0"/>
    <s v="Diabetes"/>
    <d v="1981-11-13T00:00:00"/>
    <x v="675"/>
    <s v="tier - 2"/>
    <s v="tier - 1"/>
    <s v="R1012"/>
    <n v="42"/>
  </r>
  <r>
    <s v="Id677"/>
    <s v="Daphne"/>
    <n v="36.71"/>
    <n v="8.74"/>
    <s v="Yes"/>
    <s v="No"/>
    <x v="0"/>
    <n v="0"/>
    <x v="1"/>
    <x v="0"/>
    <s v="Diabetes"/>
    <d v="1967-09-01T00:00:00"/>
    <x v="676"/>
    <s v="tier - 2"/>
    <s v="tier - 3"/>
    <s v="R1026"/>
    <n v="56"/>
  </r>
  <r>
    <s v="Id678"/>
    <s v="Margaret E"/>
    <n v="53.48"/>
    <n v="5.64"/>
    <s v="No"/>
    <s v="No"/>
    <x v="0"/>
    <n v="0"/>
    <x v="1"/>
    <x v="0"/>
    <s v="Normal"/>
    <d v="1991-08-21T00:00:00"/>
    <x v="677"/>
    <s v="tier - 2"/>
    <s v="tier - 3"/>
    <s v="R1011"/>
    <n v="32"/>
  </r>
  <r>
    <s v="Id679"/>
    <s v="Mario J."/>
    <n v="35.5"/>
    <n v="10.37"/>
    <s v="No"/>
    <s v="No"/>
    <x v="0"/>
    <n v="0"/>
    <x v="1"/>
    <x v="0"/>
    <s v="Diabetes"/>
    <d v="1965-11-08T00:00:00"/>
    <x v="678"/>
    <s v="tier - 2"/>
    <s v="tier - 3"/>
    <s v="R1021"/>
    <n v="58"/>
  </r>
  <r>
    <s v="Id680"/>
    <s v="Peter"/>
    <n v="36.979999999999997"/>
    <n v="9.56"/>
    <s v="Yes"/>
    <s v="No"/>
    <x v="0"/>
    <n v="0"/>
    <x v="1"/>
    <x v="0"/>
    <s v="Diabetes"/>
    <d v="1967-07-18T00:00:00"/>
    <x v="679"/>
    <s v="tier - 2"/>
    <s v="tier - 3"/>
    <s v="R1022"/>
    <n v="56"/>
  </r>
  <r>
    <s v="Id681"/>
    <s v="Carolina"/>
    <n v="32.395000000000003"/>
    <n v="8.23"/>
    <s v="Yes"/>
    <s v="No"/>
    <x v="1"/>
    <n v="1"/>
    <x v="1"/>
    <x v="0"/>
    <s v="Normal"/>
    <d v="1963-10-14T00:00:00"/>
    <x v="680"/>
    <s v="tier - 2"/>
    <s v="tier - 1"/>
    <s v="R1024"/>
    <n v="60"/>
  </r>
  <r>
    <s v="Id682"/>
    <s v="Jenny K."/>
    <n v="32.729999999999997"/>
    <n v="7.03"/>
    <s v="No"/>
    <s v="No"/>
    <x v="0"/>
    <n v="0"/>
    <x v="1"/>
    <x v="0"/>
    <s v="Diabetes"/>
    <d v="1962-12-03T00:00:00"/>
    <x v="681"/>
    <s v="tier - 2"/>
    <s v="tier - 1"/>
    <s v="R1025"/>
    <n v="61"/>
  </r>
  <r>
    <s v="Id683"/>
    <s v="Jessica"/>
    <n v="20.52"/>
    <n v="5.45"/>
    <s v="No"/>
    <s v="No"/>
    <x v="0"/>
    <n v="1"/>
    <x v="0"/>
    <x v="2"/>
    <s v="Prediabetes"/>
    <d v="1998-09-12T00:00:00"/>
    <x v="682"/>
    <s v="tier - 2"/>
    <s v="tier - 1"/>
    <s v="R1024"/>
    <n v="25"/>
  </r>
  <r>
    <s v="Id684"/>
    <s v="Kimberly D"/>
    <n v="51.72"/>
    <n v="5.76"/>
    <s v="No"/>
    <s v="No"/>
    <x v="0"/>
    <n v="0"/>
    <x v="1"/>
    <x v="0"/>
    <s v="Prediabetes"/>
    <d v="1989-07-14T00:00:00"/>
    <x v="683"/>
    <s v="tier - 2"/>
    <s v="tier - 3"/>
    <s v="R1011"/>
    <n v="34"/>
  </r>
  <r>
    <s v="Id685"/>
    <s v="Marc-Olivier"/>
    <n v="50.2"/>
    <n v="5.4"/>
    <s v="No"/>
    <s v="No"/>
    <x v="0"/>
    <n v="0"/>
    <x v="1"/>
    <x v="0"/>
    <s v="Normal"/>
    <d v="1989-07-22T00:00:00"/>
    <x v="684"/>
    <s v="tier - 2"/>
    <s v="tier - 3"/>
    <s v="R1012"/>
    <n v="34"/>
  </r>
  <r>
    <s v="Id686"/>
    <s v="Russell J"/>
    <n v="25.52"/>
    <n v="6.35"/>
    <s v="No"/>
    <s v="No"/>
    <x v="1"/>
    <n v="1"/>
    <x v="1"/>
    <x v="1"/>
    <s v="Prediabetes"/>
    <d v="1979-10-20T00:00:00"/>
    <x v="685"/>
    <s v="tier - 2"/>
    <s v="tier - 2"/>
    <s v="R1013"/>
    <n v="44"/>
  </r>
  <r>
    <s v="Id687"/>
    <s v="Karine"/>
    <n v="35.200000000000003"/>
    <n v="6.26"/>
    <s v="Yes"/>
    <s v="No"/>
    <x v="0"/>
    <n v="2"/>
    <x v="1"/>
    <x v="0"/>
    <s v="Prediabetes"/>
    <d v="1959-11-20T00:00:00"/>
    <x v="686"/>
    <s v="tier - 2"/>
    <s v="tier - 2"/>
    <s v="R1013"/>
    <n v="64"/>
  </r>
  <r>
    <s v="Id688"/>
    <s v="Cheryl"/>
    <n v="41.26"/>
    <n v="5.97"/>
    <s v="Yes"/>
    <s v="No"/>
    <x v="0"/>
    <n v="0"/>
    <x v="1"/>
    <x v="0"/>
    <s v="Normal"/>
    <d v="1976-11-27T00:00:00"/>
    <x v="687"/>
    <s v="tier - 2"/>
    <s v="tier - 3"/>
    <s v="R1012"/>
    <n v="47"/>
  </r>
  <r>
    <s v="Id689"/>
    <s v="Allison M."/>
    <n v="17.195"/>
    <n v="5.29"/>
    <s v="Yes"/>
    <s v="No"/>
    <x v="0"/>
    <n v="0"/>
    <x v="0"/>
    <x v="3"/>
    <s v="Prediabetes"/>
    <d v="1996-11-10T00:00:00"/>
    <x v="688"/>
    <s v="tier - 2"/>
    <s v="tier - 3"/>
    <s v="R1024"/>
    <n v="27"/>
  </r>
  <r>
    <s v="Id690"/>
    <s v="Adriana"/>
    <n v="23.085000000000001"/>
    <n v="4.2699999999999996"/>
    <s v="Yes"/>
    <s v="No"/>
    <x v="0"/>
    <n v="2"/>
    <x v="1"/>
    <x v="2"/>
    <s v="Prediabetes"/>
    <d v="1959-08-03T00:00:00"/>
    <x v="689"/>
    <s v="tier - 2"/>
    <s v="tier - 3"/>
    <s v="R1023"/>
    <n v="64"/>
  </r>
  <r>
    <s v="Id691"/>
    <s v="Miranda J"/>
    <n v="21.66"/>
    <n v="5.2"/>
    <s v="Yes"/>
    <s v="No"/>
    <x v="0"/>
    <n v="2"/>
    <x v="1"/>
    <x v="2"/>
    <s v="Normal"/>
    <d v="1959-06-29T00:00:00"/>
    <x v="690"/>
    <s v="tier - 2"/>
    <s v="tier - 1"/>
    <s v="R1024"/>
    <n v="64"/>
  </r>
  <r>
    <s v="Id692"/>
    <s v="Roberto"/>
    <n v="36.47"/>
    <n v="8.23"/>
    <s v="Yes"/>
    <s v="No"/>
    <x v="0"/>
    <n v="0"/>
    <x v="1"/>
    <x v="0"/>
    <s v="Diabetes"/>
    <d v="1967-11-04T00:00:00"/>
    <x v="691"/>
    <s v="tier - 2"/>
    <s v="tier - 2"/>
    <s v="R1021"/>
    <n v="56"/>
  </r>
  <r>
    <s v="Id693"/>
    <s v="Rebecca B."/>
    <n v="36.08"/>
    <n v="10.33"/>
    <s v="Yes"/>
    <s v="No"/>
    <x v="0"/>
    <n v="0"/>
    <x v="1"/>
    <x v="0"/>
    <s v="Diabetes"/>
    <d v="1967-08-15T00:00:00"/>
    <x v="692"/>
    <s v="tier - 2"/>
    <s v="tier - 2"/>
    <s v="R1026"/>
    <n v="56"/>
  </r>
  <r>
    <s v="Id694"/>
    <s v="Tiffany"/>
    <n v="23.18"/>
    <n v="6.13"/>
    <s v="No"/>
    <s v="No"/>
    <x v="0"/>
    <n v="0"/>
    <x v="1"/>
    <x v="2"/>
    <s v="Prediabetes"/>
    <d v="1999-08-10T00:00:00"/>
    <x v="693"/>
    <s v="tier - 2"/>
    <s v="tier - 1"/>
    <s v="R1012"/>
    <n v="24"/>
  </r>
  <r>
    <s v="Id695"/>
    <s v="Alexander"/>
    <n v="39.159999999999997"/>
    <n v="8.08"/>
    <s v="No"/>
    <s v="No"/>
    <x v="0"/>
    <n v="3"/>
    <x v="1"/>
    <x v="0"/>
    <s v="Diabetes"/>
    <d v="1958-09-20T00:00:00"/>
    <x v="694"/>
    <s v="tier - 2"/>
    <s v="tier - 3"/>
    <s v="R1013"/>
    <n v="65"/>
  </r>
  <r>
    <s v="Id696"/>
    <s v="Rich M"/>
    <n v="38.19"/>
    <n v="10.49"/>
    <s v="No"/>
    <s v="No"/>
    <x v="0"/>
    <n v="3"/>
    <x v="1"/>
    <x v="0"/>
    <s v="Normal"/>
    <d v="1958-07-29T00:00:00"/>
    <x v="695"/>
    <s v="tier - 2"/>
    <s v="tier - 2"/>
    <s v="R1016"/>
    <n v="65"/>
  </r>
  <r>
    <s v="Id697"/>
    <s v="Aaron C"/>
    <n v="26.41"/>
    <n v="8.11"/>
    <s v="No"/>
    <s v="No"/>
    <x v="0"/>
    <n v="3"/>
    <x v="1"/>
    <x v="1"/>
    <s v="Normal"/>
    <d v="1958-09-14T00:00:00"/>
    <x v="696"/>
    <s v="tier - 2"/>
    <s v="tier - 1"/>
    <s v="R1018"/>
    <n v="65"/>
  </r>
  <r>
    <s v="Id698"/>
    <s v="Kate"/>
    <n v="28.785"/>
    <n v="6.6"/>
    <s v="No"/>
    <s v="No"/>
    <x v="0"/>
    <n v="0"/>
    <x v="1"/>
    <x v="1"/>
    <s v="Normal"/>
    <d v="1965-06-22T00:00:00"/>
    <x v="697"/>
    <s v="tier - 2"/>
    <s v="tier - 3"/>
    <s v="R1024"/>
    <n v="58"/>
  </r>
  <r>
    <s v="Id699"/>
    <s v="Maria M"/>
    <n v="26.695"/>
    <n v="10.14"/>
    <s v="Yes"/>
    <s v="No"/>
    <x v="1"/>
    <n v="1"/>
    <x v="1"/>
    <x v="1"/>
    <s v="Diabetes"/>
    <d v="1963-07-16T00:00:00"/>
    <x v="698"/>
    <s v="tier - 2"/>
    <s v="tier - 2"/>
    <s v="R1012"/>
    <n v="60"/>
  </r>
  <r>
    <s v="Id700"/>
    <s v="Daven W"/>
    <n v="32.799999999999997"/>
    <n v="6.06"/>
    <s v="Yes"/>
    <s v="No"/>
    <x v="0"/>
    <n v="1"/>
    <x v="1"/>
    <x v="0"/>
    <s v="Prediabetes"/>
    <d v="1988-11-16T00:00:00"/>
    <x v="699"/>
    <s v="tier - 2"/>
    <s v="tier - 2"/>
    <s v="R1011"/>
    <n v="35"/>
  </r>
  <r>
    <s v="Id701"/>
    <s v="Brianne"/>
    <n v="35.869999999999997"/>
    <n v="9.91"/>
    <s v="Yes"/>
    <s v="No"/>
    <x v="0"/>
    <n v="0"/>
    <x v="1"/>
    <x v="0"/>
    <s v="Diabetes"/>
    <d v="1967-10-10T00:00:00"/>
    <x v="700"/>
    <s v="tier - 2"/>
    <s v="tier - 1"/>
    <s v="R1026"/>
    <n v="56"/>
  </r>
  <r>
    <s v="Id702"/>
    <s v="Hiroki"/>
    <n v="21.66"/>
    <n v="4.1399999999999997"/>
    <s v="Yes"/>
    <s v="No"/>
    <x v="0"/>
    <n v="2"/>
    <x v="1"/>
    <x v="2"/>
    <s v="Prediabetes"/>
    <d v="1959-12-24T00:00:00"/>
    <x v="701"/>
    <s v="tier - 2"/>
    <s v="tier - 2"/>
    <s v="R1012"/>
    <n v="63"/>
  </r>
  <r>
    <s v="Id703"/>
    <s v="Anders"/>
    <n v="37.72"/>
    <n v="4.38"/>
    <s v="Yes"/>
    <s v="No"/>
    <x v="1"/>
    <n v="1"/>
    <x v="1"/>
    <x v="0"/>
    <s v="Normal"/>
    <d v="1969-09-26T00:00:00"/>
    <x v="702"/>
    <s v="tier - 2"/>
    <s v="tier - 3"/>
    <s v="R1022"/>
    <n v="54"/>
  </r>
  <r>
    <s v="Id704"/>
    <s v="Danielle"/>
    <n v="39.700000000000003"/>
    <n v="9.83"/>
    <s v="No"/>
    <s v="No"/>
    <x v="0"/>
    <n v="3"/>
    <x v="1"/>
    <x v="0"/>
    <s v="Normal"/>
    <d v="1958-07-10T00:00:00"/>
    <x v="703"/>
    <s v="tier - 2"/>
    <s v="tier - 2"/>
    <s v="R1011"/>
    <n v="65"/>
  </r>
  <r>
    <s v="Id705"/>
    <s v="Candace N"/>
    <n v="35.97"/>
    <n v="11.08"/>
    <s v="No"/>
    <s v="No"/>
    <x v="0"/>
    <n v="3"/>
    <x v="1"/>
    <x v="0"/>
    <s v="Diabetes"/>
    <d v="1958-10-15T00:00:00"/>
    <x v="704"/>
    <s v="tier - 2"/>
    <s v="tier - 3"/>
    <s v="R1013"/>
    <n v="65"/>
  </r>
  <r>
    <s v="Id706"/>
    <s v="Bruno F."/>
    <n v="37.85"/>
    <n v="11.01"/>
    <s v="No"/>
    <s v="No"/>
    <x v="0"/>
    <n v="0"/>
    <x v="1"/>
    <x v="0"/>
    <s v="Diabetes"/>
    <d v="1968-12-15T00:00:00"/>
    <x v="705"/>
    <s v="tier - 2"/>
    <s v="tier - 3"/>
    <s v="R1012"/>
    <n v="55"/>
  </r>
  <r>
    <s v="Id707"/>
    <s v="Emily"/>
    <n v="21.66"/>
    <n v="4.37"/>
    <s v="No"/>
    <s v="yes"/>
    <x v="0"/>
    <n v="1"/>
    <x v="0"/>
    <x v="2"/>
    <s v="Normal"/>
    <d v="2004-09-06T00:00:00"/>
    <x v="706"/>
    <s v="tier - 2"/>
    <s v="tier - 2"/>
    <s v="R1024"/>
    <n v="19"/>
  </r>
  <r>
    <s v="Id708"/>
    <s v="Katie"/>
    <n v="39.369999999999997"/>
    <n v="5.91"/>
    <s v="No"/>
    <s v="No"/>
    <x v="0"/>
    <n v="2"/>
    <x v="1"/>
    <x v="0"/>
    <s v="Prediabetes"/>
    <d v="1972-07-13T00:00:00"/>
    <x v="707"/>
    <s v="tier - 2"/>
    <s v="tier - 2"/>
    <s v="R1026"/>
    <n v="51"/>
  </r>
  <r>
    <s v="Id709"/>
    <s v="Sally"/>
    <n v="40.880000000000003"/>
    <n v="7.65"/>
    <s v="No"/>
    <s v="No"/>
    <x v="0"/>
    <n v="0"/>
    <x v="1"/>
    <x v="0"/>
    <s v="Diabetes"/>
    <d v="1974-12-26T00:00:00"/>
    <x v="708"/>
    <s v="tier - 2"/>
    <s v="tier - 2"/>
    <s v="R1026"/>
    <n v="48"/>
  </r>
  <r>
    <s v="Id710"/>
    <s v="Meaghan J"/>
    <n v="26.22"/>
    <n v="5.37"/>
    <s v="Yes"/>
    <s v="No"/>
    <x v="0"/>
    <n v="2"/>
    <x v="1"/>
    <x v="1"/>
    <s v="Prediabetes"/>
    <d v="1959-11-08T00:00:00"/>
    <x v="709"/>
    <s v="tier - 2"/>
    <s v="tier - 3"/>
    <s v="R1012"/>
    <n v="64"/>
  </r>
  <r>
    <s v="Id711"/>
    <s v="Rina"/>
    <n v="25.08"/>
    <n v="5.75"/>
    <s v="Yes"/>
    <s v="No"/>
    <x v="0"/>
    <n v="2"/>
    <x v="1"/>
    <x v="1"/>
    <s v="Normal"/>
    <d v="1959-10-10T00:00:00"/>
    <x v="710"/>
    <s v="tier - 2"/>
    <s v="tier - 1"/>
    <s v="R1012"/>
    <n v="64"/>
  </r>
  <r>
    <s v="Id712"/>
    <s v="Kristin P."/>
    <n v="39.1"/>
    <n v="6.79"/>
    <s v="Yes"/>
    <s v="No"/>
    <x v="0"/>
    <n v="2"/>
    <x v="1"/>
    <x v="0"/>
    <s v="Diabetes"/>
    <d v="1961-09-25T00:00:00"/>
    <x v="711"/>
    <s v="tier - 2"/>
    <s v="tier - 1"/>
    <s v="R1011"/>
    <n v="62"/>
  </r>
  <r>
    <s v="Id713"/>
    <s v="Albert"/>
    <n v="37.905000000000001"/>
    <n v="7.03"/>
    <s v="No"/>
    <s v="No"/>
    <x v="0"/>
    <n v="3"/>
    <x v="1"/>
    <x v="0"/>
    <s v="Normal"/>
    <d v="1958-09-21T00:00:00"/>
    <x v="712"/>
    <s v="tier - 2"/>
    <s v="tier - 2"/>
    <s v="R1012"/>
    <n v="65"/>
  </r>
  <r>
    <s v="Id714"/>
    <s v="Ashley"/>
    <n v="43.35"/>
    <n v="5.41"/>
    <s v="Yes"/>
    <s v="No"/>
    <x v="1"/>
    <n v="1"/>
    <x v="1"/>
    <x v="0"/>
    <s v="Normal"/>
    <d v="1983-11-17T00:00:00"/>
    <x v="713"/>
    <s v="tier - 2"/>
    <s v="tier - 1"/>
    <s v="R1026"/>
    <n v="40"/>
  </r>
  <r>
    <s v="Id715"/>
    <s v="Shannon L"/>
    <n v="36.15"/>
    <n v="8.0500000000000007"/>
    <s v="No"/>
    <s v="No"/>
    <x v="0"/>
    <n v="0"/>
    <x v="1"/>
    <x v="0"/>
    <s v="Normal"/>
    <d v="1968-12-25T00:00:00"/>
    <x v="714"/>
    <s v="tier - 2"/>
    <s v="tier - 1"/>
    <s v="R1026"/>
    <n v="54"/>
  </r>
  <r>
    <s v="Id716"/>
    <s v="Amy B"/>
    <n v="44.98"/>
    <n v="5.94"/>
    <s v="No"/>
    <s v="No"/>
    <x v="0"/>
    <n v="1"/>
    <x v="1"/>
    <x v="0"/>
    <s v="Prediabetes"/>
    <d v="1984-07-07T00:00:00"/>
    <x v="715"/>
    <s v="tier - 2"/>
    <s v="tier - 1"/>
    <s v="R1012"/>
    <n v="39"/>
  </r>
  <r>
    <s v="Id717"/>
    <s v="A Danielle"/>
    <n v="38.28"/>
    <n v="5.51"/>
    <s v="No"/>
    <s v="yes"/>
    <x v="0"/>
    <n v="1"/>
    <x v="1"/>
    <x v="0"/>
    <s v="Prediabetes"/>
    <d v="2004-07-06T00:00:00"/>
    <x v="716"/>
    <s v="tier - 2"/>
    <s v="tier - 3"/>
    <s v="R1013"/>
    <n v="19"/>
  </r>
  <r>
    <s v="Id718"/>
    <s v="Conrad F"/>
    <n v="32.299999999999997"/>
    <n v="6.55"/>
    <s v="Yes"/>
    <s v="No"/>
    <x v="0"/>
    <n v="2"/>
    <x v="1"/>
    <x v="0"/>
    <s v="Normal"/>
    <d v="1961-06-14T00:00:00"/>
    <x v="717"/>
    <s v="tier - 2"/>
    <s v="tier - 1"/>
    <s v="R1012"/>
    <n v="62"/>
  </r>
  <r>
    <s v="Id719"/>
    <s v="Josh"/>
    <n v="39.51"/>
    <n v="5.79"/>
    <s v="Yes"/>
    <s v="No"/>
    <x v="0"/>
    <n v="0"/>
    <x v="1"/>
    <x v="0"/>
    <s v="Prediabetes"/>
    <d v="1976-09-26T00:00:00"/>
    <x v="718"/>
    <s v="tier - 2"/>
    <s v="tier - 3"/>
    <s v="R1023"/>
    <n v="47"/>
  </r>
  <r>
    <s v="Id720"/>
    <s v="Maxime"/>
    <n v="50.46"/>
    <n v="4.5599999999999996"/>
    <s v="No"/>
    <s v="No"/>
    <x v="0"/>
    <n v="0"/>
    <x v="1"/>
    <x v="0"/>
    <s v="Normal"/>
    <d v="1991-09-12T00:00:00"/>
    <x v="719"/>
    <s v="tier - 2"/>
    <s v="tier - 3"/>
    <s v="R1012"/>
    <n v="32"/>
  </r>
  <r>
    <s v="Id721"/>
    <s v="Natalie"/>
    <n v="31.73"/>
    <n v="7"/>
    <s v="No"/>
    <s v="No"/>
    <x v="0"/>
    <n v="0"/>
    <x v="1"/>
    <x v="0"/>
    <s v="Diabetes"/>
    <d v="1960-11-08T00:00:00"/>
    <x v="720"/>
    <s v="tier - 2"/>
    <s v="tier - 3"/>
    <s v="R1024"/>
    <n v="63"/>
  </r>
  <r>
    <s v="Id722"/>
    <s v="Melissa"/>
    <n v="32.1"/>
    <n v="6.57"/>
    <s v="Yes"/>
    <s v="No"/>
    <x v="1"/>
    <n v="1"/>
    <x v="1"/>
    <x v="0"/>
    <s v="Normal"/>
    <d v="1963-07-08T00:00:00"/>
    <x v="721"/>
    <s v="tier - 2"/>
    <s v="tier - 3"/>
    <s v="R1011"/>
    <n v="60"/>
  </r>
  <r>
    <s v="Id723"/>
    <s v="Laura P."/>
    <n v="27.83"/>
    <n v="11.61"/>
    <s v="Yes"/>
    <s v="No"/>
    <x v="1"/>
    <n v="1"/>
    <x v="1"/>
    <x v="1"/>
    <s v="Diabetes"/>
    <d v="1963-07-06T00:00:00"/>
    <x v="722"/>
    <s v="tier - 2"/>
    <s v="tier - 2"/>
    <s v="R1013"/>
    <n v="60"/>
  </r>
  <r>
    <s v="Id724"/>
    <s v="Lisa"/>
    <n v="27.72"/>
    <n v="8.16"/>
    <s v="Yes"/>
    <s v="No"/>
    <x v="1"/>
    <n v="1"/>
    <x v="1"/>
    <x v="1"/>
    <s v="Normal"/>
    <d v="1963-12-23T00:00:00"/>
    <x v="723"/>
    <s v="tier - 2"/>
    <s v="tier - 1"/>
    <s v="R1013"/>
    <n v="59"/>
  </r>
  <r>
    <s v="Id725"/>
    <s v="William D. Jr."/>
    <n v="36.765000000000001"/>
    <n v="4.4800000000000004"/>
    <s v="Yes"/>
    <s v="No"/>
    <x v="0"/>
    <n v="2"/>
    <x v="1"/>
    <x v="0"/>
    <s v="Normal"/>
    <d v="1959-09-06T00:00:00"/>
    <x v="724"/>
    <s v="tier - 2"/>
    <s v="tier - 1"/>
    <s v="R1016"/>
    <n v="64"/>
  </r>
  <r>
    <s v="Id726"/>
    <s v="James"/>
    <n v="48.36"/>
    <n v="4.08"/>
    <s v="No"/>
    <s v="No"/>
    <x v="0"/>
    <n v="0"/>
    <x v="1"/>
    <x v="0"/>
    <s v="Prediabetes"/>
    <d v="1990-07-13T00:00:00"/>
    <x v="725"/>
    <s v="tier - 2"/>
    <s v="tier - 1"/>
    <s v="R1023"/>
    <n v="33"/>
  </r>
  <r>
    <s v="Id727"/>
    <s v="John"/>
    <n v="31.445"/>
    <n v="4.4000000000000004"/>
    <s v="Yes"/>
    <s v="No"/>
    <x v="0"/>
    <n v="2"/>
    <x v="1"/>
    <x v="0"/>
    <s v="Prediabetes"/>
    <d v="1959-08-29T00:00:00"/>
    <x v="726"/>
    <s v="tier - 2"/>
    <s v="tier - 2"/>
    <s v="R1019"/>
    <n v="64"/>
  </r>
  <r>
    <s v="Id728"/>
    <s v="Adam S"/>
    <n v="27.55"/>
    <n v="9.02"/>
    <s v="No"/>
    <s v="No"/>
    <x v="0"/>
    <n v="0"/>
    <x v="1"/>
    <x v="1"/>
    <s v="Diabetes"/>
    <d v="1960-06-18T00:00:00"/>
    <x v="727"/>
    <s v="tier - 2"/>
    <s v="tier - 1"/>
    <s v="R1012"/>
    <n v="63"/>
  </r>
  <r>
    <s v="Id729"/>
    <s v="Armando"/>
    <n v="33.11"/>
    <n v="8.06"/>
    <s v="No"/>
    <s v="No"/>
    <x v="0"/>
    <n v="0"/>
    <x v="1"/>
    <x v="0"/>
    <s v="Normal"/>
    <d v="1962-07-27T00:00:00"/>
    <x v="728"/>
    <s v="tier - 2"/>
    <s v="tier - 2"/>
    <s v="R1013"/>
    <n v="61"/>
  </r>
  <r>
    <s v="Id730"/>
    <s v="Dana"/>
    <n v="36.85"/>
    <n v="6.21"/>
    <s v="Yes"/>
    <s v="No"/>
    <x v="0"/>
    <n v="2"/>
    <x v="1"/>
    <x v="0"/>
    <s v="Prediabetes"/>
    <d v="1959-07-07T00:00:00"/>
    <x v="729"/>
    <s v="tier - 2"/>
    <s v="tier - 2"/>
    <s v="R1013"/>
    <n v="64"/>
  </r>
  <r>
    <s v="Id731"/>
    <s v="Jennifer L"/>
    <n v="36.299999999999997"/>
    <n v="5.79"/>
    <s v="Yes"/>
    <s v="No"/>
    <x v="0"/>
    <n v="2"/>
    <x v="1"/>
    <x v="0"/>
    <s v="Prediabetes"/>
    <d v="1959-12-29T00:00:00"/>
    <x v="730"/>
    <s v="tier - 2"/>
    <s v="tier - 3"/>
    <s v="R1013"/>
    <n v="63"/>
  </r>
  <r>
    <s v="Id732"/>
    <s v="Benjamin"/>
    <n v="45.34"/>
    <n v="5.69"/>
    <s v="Yes"/>
    <s v="No"/>
    <x v="0"/>
    <n v="0"/>
    <x v="1"/>
    <x v="0"/>
    <s v="Prediabetes"/>
    <d v="1985-09-25T00:00:00"/>
    <x v="731"/>
    <s v="tier - 2"/>
    <s v="tier - 2"/>
    <s v="R1012"/>
    <n v="38"/>
  </r>
  <r>
    <s v="Id733"/>
    <s v="Tanya"/>
    <n v="31.8"/>
    <n v="5.36"/>
    <s v="Yes"/>
    <s v="No"/>
    <x v="0"/>
    <n v="2"/>
    <x v="1"/>
    <x v="0"/>
    <s v="Normal"/>
    <d v="1959-10-05T00:00:00"/>
    <x v="732"/>
    <s v="tier - 2"/>
    <s v="tier - 2"/>
    <s v="R1011"/>
    <n v="64"/>
  </r>
  <r>
    <s v="Id734"/>
    <s v="Tracy"/>
    <n v="41.02"/>
    <n v="11.37"/>
    <s v="No"/>
    <s v="No"/>
    <x v="0"/>
    <n v="0"/>
    <x v="1"/>
    <x v="0"/>
    <s v="Diabetes"/>
    <d v="1978-12-19T00:00:00"/>
    <x v="733"/>
    <s v="tier - 2"/>
    <s v="tier - 1"/>
    <s v="R1012"/>
    <n v="44"/>
  </r>
  <r>
    <s v="Id735"/>
    <s v="Emily S"/>
    <n v="32.68"/>
    <n v="11.87"/>
    <s v="No"/>
    <s v="No"/>
    <x v="0"/>
    <n v="0"/>
    <x v="1"/>
    <x v="0"/>
    <s v="Diabetes"/>
    <d v="1960-07-21T00:00:00"/>
    <x v="734"/>
    <s v="tier - 2"/>
    <s v="tier - 2"/>
    <s v="R1012"/>
    <n v="63"/>
  </r>
  <r>
    <s v="Id736"/>
    <s v="Kelly R"/>
    <n v="21.7"/>
    <n v="4.9000000000000004"/>
    <s v="No"/>
    <s v="No"/>
    <x v="1"/>
    <n v="1"/>
    <x v="0"/>
    <x v="2"/>
    <s v="Prediabetes"/>
    <d v="2003-06-07T00:00:00"/>
    <x v="735"/>
    <s v="tier - 2"/>
    <s v="tier - 1"/>
    <s v="R1011"/>
    <n v="20"/>
  </r>
  <r>
    <s v="Id737"/>
    <s v="Kyle"/>
    <n v="40.479999999999997"/>
    <n v="6.7"/>
    <s v="No"/>
    <s v="No"/>
    <x v="0"/>
    <n v="3"/>
    <x v="1"/>
    <x v="0"/>
    <s v="Diabetes"/>
    <d v="1958-12-10T00:00:00"/>
    <x v="736"/>
    <s v="tier - 3"/>
    <s v="tier - 1"/>
    <s v="R1013"/>
    <n v="65"/>
  </r>
  <r>
    <s v="Id738"/>
    <s v="Bruce A Jr."/>
    <n v="34.5"/>
    <n v="10.3"/>
    <s v="No"/>
    <s v="No"/>
    <x v="0"/>
    <n v="3"/>
    <x v="1"/>
    <x v="0"/>
    <s v="Normal"/>
    <d v="1958-11-25T00:00:00"/>
    <x v="737"/>
    <s v="tier - 3"/>
    <s v="tier - 3"/>
    <s v="R1011"/>
    <n v="65"/>
  </r>
  <r>
    <s v="Id739"/>
    <s v="Cary J"/>
    <n v="45.9"/>
    <n v="11.14"/>
    <s v="Yes"/>
    <s v="No"/>
    <x v="0"/>
    <n v="1"/>
    <x v="1"/>
    <x v="0"/>
    <s v="Diabetes"/>
    <d v="1986-12-08T00:00:00"/>
    <x v="738"/>
    <s v="tier - 3"/>
    <s v="tier - 2"/>
    <s v="R1012"/>
    <n v="37"/>
  </r>
  <r>
    <s v="Id740"/>
    <s v="Jill M"/>
    <n v="33.479999999999997"/>
    <n v="4.74"/>
    <s v="Yes"/>
    <s v="No"/>
    <x v="0"/>
    <n v="2"/>
    <x v="1"/>
    <x v="0"/>
    <s v="Normal"/>
    <d v="1966-11-10T00:00:00"/>
    <x v="739"/>
    <s v="tier - 3"/>
    <s v="tier - 3"/>
    <s v="R1026"/>
    <n v="57"/>
  </r>
  <r>
    <s v="Id741"/>
    <s v="Chris"/>
    <n v="28.31"/>
    <n v="5.96"/>
    <s v="Yes"/>
    <s v="No"/>
    <x v="0"/>
    <n v="2"/>
    <x v="1"/>
    <x v="1"/>
    <s v="Prediabetes"/>
    <d v="1959-08-06T00:00:00"/>
    <x v="740"/>
    <s v="tier - 3"/>
    <s v="tier - 1"/>
    <s v="R1012"/>
    <n v="64"/>
  </r>
  <r>
    <s v="Id742"/>
    <s v="Michael E."/>
    <n v="21.565000000000001"/>
    <n v="4.95"/>
    <s v="No"/>
    <s v="yes"/>
    <x v="0"/>
    <n v="1"/>
    <x v="0"/>
    <x v="2"/>
    <s v="Prediabetes"/>
    <d v="2004-07-16T00:00:00"/>
    <x v="741"/>
    <s v="tier - 3"/>
    <s v="tier - 2"/>
    <s v="R1018"/>
    <n v="19"/>
  </r>
  <r>
    <s v="Id743"/>
    <s v="Lauren"/>
    <n v="35.590000000000003"/>
    <n v="5.21"/>
    <s v="Yes"/>
    <s v="No"/>
    <x v="1"/>
    <n v="1"/>
    <x v="1"/>
    <x v="0"/>
    <s v="Prediabetes"/>
    <d v="1969-10-23T00:00:00"/>
    <x v="742"/>
    <s v="tier - 3"/>
    <s v="tier - 2"/>
    <s v="R1026"/>
    <n v="54"/>
  </r>
  <r>
    <s v="Id744"/>
    <s v="Kathryn E"/>
    <n v="43.44"/>
    <n v="4.8600000000000003"/>
    <s v="Yes"/>
    <s v="No"/>
    <x v="0"/>
    <n v="0"/>
    <x v="1"/>
    <x v="0"/>
    <s v="Normal"/>
    <d v="1985-08-29T00:00:00"/>
    <x v="743"/>
    <s v="tier - 3"/>
    <s v="tier - 3"/>
    <s v="R1026"/>
    <n v="38"/>
  </r>
  <r>
    <s v="Id745"/>
    <s v="Polly"/>
    <n v="21.754999999999999"/>
    <n v="7.79"/>
    <s v="Yes"/>
    <s v="No"/>
    <x v="0"/>
    <n v="0"/>
    <x v="1"/>
    <x v="2"/>
    <s v="Normal"/>
    <d v="1981-08-02T00:00:00"/>
    <x v="744"/>
    <s v="tier - 3"/>
    <s v="tier - 2"/>
    <s v="R1024"/>
    <n v="42"/>
  </r>
  <r>
    <s v="Id746"/>
    <s v="Mark H."/>
    <n v="44.55"/>
    <n v="7.12"/>
    <s v="Yes"/>
    <s v="No"/>
    <x v="0"/>
    <n v="1"/>
    <x v="1"/>
    <x v="0"/>
    <s v="Normal"/>
    <d v="1986-11-24T00:00:00"/>
    <x v="745"/>
    <s v="tier - 3"/>
    <s v="tier - 2"/>
    <s v="R1023"/>
    <n v="37"/>
  </r>
  <r>
    <s v="Id747"/>
    <s v="Jessie M."/>
    <n v="43.32"/>
    <n v="4.67"/>
    <s v="Yes"/>
    <s v="No"/>
    <x v="0"/>
    <n v="0"/>
    <x v="1"/>
    <x v="0"/>
    <s v="Normal"/>
    <d v="1985-09-14T00:00:00"/>
    <x v="746"/>
    <s v="tier - 3"/>
    <s v="tier - 1"/>
    <s v="R1026"/>
    <n v="38"/>
  </r>
  <r>
    <s v="Id748"/>
    <s v="Chris"/>
    <n v="31.23"/>
    <n v="9.1199999999999992"/>
    <s v="Yes"/>
    <s v="No"/>
    <x v="1"/>
    <n v="1"/>
    <x v="1"/>
    <x v="0"/>
    <s v="Normal"/>
    <d v="1963-08-04T00:00:00"/>
    <x v="747"/>
    <s v="tier - 3"/>
    <s v="tier - 2"/>
    <s v="R1021"/>
    <n v="60"/>
  </r>
  <r>
    <s v="Id749"/>
    <s v="Daniel"/>
    <n v="42.81"/>
    <n v="4.1500000000000004"/>
    <s v="No"/>
    <s v="No"/>
    <x v="0"/>
    <n v="1"/>
    <x v="1"/>
    <x v="0"/>
    <s v="Normal"/>
    <d v="1984-07-20T00:00:00"/>
    <x v="748"/>
    <s v="tier - 3"/>
    <s v="tier - 3"/>
    <s v="R1023"/>
    <n v="39"/>
  </r>
  <r>
    <s v="Id750"/>
    <s v="Megan"/>
    <n v="35.909999999999997"/>
    <n v="6.72"/>
    <s v="Yes"/>
    <s v="No"/>
    <x v="0"/>
    <n v="2"/>
    <x v="1"/>
    <x v="0"/>
    <s v="Diabetes"/>
    <d v="1961-12-24T00:00:00"/>
    <x v="749"/>
    <s v="tier - 3"/>
    <s v="tier - 3"/>
    <s v="R1024"/>
    <n v="61"/>
  </r>
  <r>
    <s v="Id751"/>
    <s v="Kevin"/>
    <n v="36.65"/>
    <n v="5.01"/>
    <s v="Yes"/>
    <s v="No"/>
    <x v="1"/>
    <n v="1"/>
    <x v="1"/>
    <x v="0"/>
    <s v="Normal"/>
    <d v="1969-07-26T00:00:00"/>
    <x v="750"/>
    <s v="tier - 3"/>
    <s v="tier - 3"/>
    <s v="R1012"/>
    <n v="54"/>
  </r>
  <r>
    <s v="Id752"/>
    <s v="Caroline S."/>
    <n v="22.04"/>
    <n v="10.9"/>
    <s v="Yes"/>
    <s v="No"/>
    <x v="0"/>
    <n v="2"/>
    <x v="1"/>
    <x v="2"/>
    <s v="Normal"/>
    <d v="1961-11-18T00:00:00"/>
    <x v="751"/>
    <s v="tier - 3"/>
    <s v="tier - 3"/>
    <s v="R1024"/>
    <n v="62"/>
  </r>
  <r>
    <s v="Id753"/>
    <s v="Nuta"/>
    <n v="31.824999999999999"/>
    <n v="5.52"/>
    <s v="Yes"/>
    <s v="No"/>
    <x v="0"/>
    <n v="1"/>
    <x v="1"/>
    <x v="0"/>
    <s v="Prediabetes"/>
    <d v="1964-09-10T00:00:00"/>
    <x v="752"/>
    <s v="tier - 3"/>
    <s v="tier - 1"/>
    <s v="R1024"/>
    <n v="59"/>
  </r>
  <r>
    <s v="Id754"/>
    <s v="Margie"/>
    <n v="53.58"/>
    <n v="4.55"/>
    <s v="No"/>
    <s v="No"/>
    <x v="0"/>
    <n v="1"/>
    <x v="1"/>
    <x v="0"/>
    <s v="Prediabetes"/>
    <d v="1992-08-14T00:00:00"/>
    <x v="753"/>
    <s v="tier - 3"/>
    <s v="tier - 1"/>
    <s v="R1012"/>
    <n v="31"/>
  </r>
  <r>
    <s v="Id755"/>
    <s v="Heidi"/>
    <n v="34.299999999999997"/>
    <n v="11.76"/>
    <s v="No"/>
    <s v="No"/>
    <x v="0"/>
    <n v="0"/>
    <x v="1"/>
    <x v="0"/>
    <s v="Diabetes"/>
    <d v="1968-07-15T00:00:00"/>
    <x v="754"/>
    <s v="tier - 3"/>
    <s v="tier - 3"/>
    <s v="R1026"/>
    <n v="55"/>
  </r>
  <r>
    <s v="Id756"/>
    <s v="Diego J"/>
    <n v="32.11"/>
    <n v="7.06"/>
    <s v="No"/>
    <s v="No"/>
    <x v="0"/>
    <n v="0"/>
    <x v="1"/>
    <x v="0"/>
    <s v="Diabetes"/>
    <d v="1960-07-11T00:00:00"/>
    <x v="755"/>
    <s v="tier - 3"/>
    <s v="tier - 3"/>
    <s v="R1017"/>
    <n v="63"/>
  </r>
  <r>
    <s v="Id757"/>
    <s v="Enrique M Sr."/>
    <n v="31.78"/>
    <n v="11.35"/>
    <s v="Yes"/>
    <s v="No"/>
    <x v="1"/>
    <n v="1"/>
    <x v="1"/>
    <x v="0"/>
    <s v="Normal"/>
    <d v="1963-10-14T00:00:00"/>
    <x v="756"/>
    <s v="tier - 3"/>
    <s v="tier - 1"/>
    <s v="R1012"/>
    <n v="60"/>
  </r>
  <r>
    <s v="Id758"/>
    <s v="Greg"/>
    <n v="46.89"/>
    <n v="5.52"/>
    <s v="No"/>
    <s v="No"/>
    <x v="0"/>
    <n v="0"/>
    <x v="1"/>
    <x v="0"/>
    <s v="Prediabetes"/>
    <d v="1990-08-30T00:00:00"/>
    <x v="757"/>
    <s v="tier - 3"/>
    <s v="tier - 2"/>
    <s v="R1023"/>
    <n v="33"/>
  </r>
  <r>
    <s v="Id759"/>
    <s v="Filip"/>
    <n v="39.35"/>
    <n v="7.86"/>
    <s v="Yes"/>
    <s v="No"/>
    <x v="0"/>
    <n v="1"/>
    <x v="1"/>
    <x v="0"/>
    <s v="Diabetes"/>
    <d v="1975-08-07T00:00:00"/>
    <x v="758"/>
    <s v="tier - 3"/>
    <s v="tier - 2"/>
    <s v="R1012"/>
    <n v="48"/>
  </r>
  <r>
    <s v="Id760"/>
    <s v="Rosemary E."/>
    <n v="39.200000000000003"/>
    <n v="11.38"/>
    <s v="No"/>
    <s v="No"/>
    <x v="0"/>
    <n v="0"/>
    <x v="1"/>
    <x v="0"/>
    <s v="Diabetes"/>
    <d v="1960-07-24T00:00:00"/>
    <x v="759"/>
    <s v="tier - 3"/>
    <s v="tier - 3"/>
    <s v="R1011"/>
    <n v="63"/>
  </r>
  <r>
    <s v="Id761"/>
    <s v="Lisa"/>
    <n v="39.159999999999997"/>
    <n v="10.48"/>
    <s v="No"/>
    <s v="No"/>
    <x v="0"/>
    <n v="0"/>
    <x v="1"/>
    <x v="0"/>
    <s v="Diabetes"/>
    <d v="1960-07-28T00:00:00"/>
    <x v="760"/>
    <s v="tier - 3"/>
    <s v="tier - 2"/>
    <s v="R1013"/>
    <n v="63"/>
  </r>
  <r>
    <s v="Id762"/>
    <s v="Jason"/>
    <n v="44.1"/>
    <n v="5.04"/>
    <s v="Yes"/>
    <s v="No"/>
    <x v="0"/>
    <n v="0"/>
    <x v="1"/>
    <x v="0"/>
    <s v="Normal"/>
    <d v="1985-08-19T00:00:00"/>
    <x v="761"/>
    <s v="tier - 3"/>
    <s v="tier - 1"/>
    <s v="R1012"/>
    <n v="38"/>
  </r>
  <r>
    <s v="Id763"/>
    <s v="Courtney"/>
    <n v="33.200000000000003"/>
    <n v="9.06"/>
    <s v="No"/>
    <s v="No"/>
    <x v="0"/>
    <n v="0"/>
    <x v="1"/>
    <x v="0"/>
    <s v="Diabetes"/>
    <d v="1960-12-16T00:00:00"/>
    <x v="762"/>
    <s v="tier - 3"/>
    <s v="tier - 2"/>
    <s v="R1011"/>
    <n v="63"/>
  </r>
  <r>
    <s v="Id764"/>
    <s v="Jennifer R."/>
    <n v="29.92"/>
    <n v="11.07"/>
    <s v="No"/>
    <s v="No"/>
    <x v="0"/>
    <n v="0"/>
    <x v="1"/>
    <x v="1"/>
    <s v="Normal"/>
    <d v="1960-07-11T00:00:00"/>
    <x v="763"/>
    <s v="tier - 3"/>
    <s v="tier - 1"/>
    <s v="R1013"/>
    <n v="63"/>
  </r>
  <r>
    <s v="Id765"/>
    <s v="Lauren E"/>
    <n v="25"/>
    <n v="10.45"/>
    <s v="No"/>
    <s v="No"/>
    <x v="0"/>
    <n v="0"/>
    <x v="1"/>
    <x v="1"/>
    <s v="Diabetes"/>
    <d v="1960-08-13T00:00:00"/>
    <x v="764"/>
    <s v="tier - 3"/>
    <s v="tier - 1"/>
    <s v="R1011"/>
    <n v="63"/>
  </r>
  <r>
    <s v="Id766"/>
    <s v="Ashley M."/>
    <n v="38.869999999999997"/>
    <n v="8.6300000000000008"/>
    <s v="Yes"/>
    <s v="No"/>
    <x v="0"/>
    <n v="1"/>
    <x v="1"/>
    <x v="0"/>
    <s v="Diabetes"/>
    <d v="1975-06-29T00:00:00"/>
    <x v="765"/>
    <s v="tier - 3"/>
    <s v="tier - 2"/>
    <s v="R1012"/>
    <n v="48"/>
  </r>
  <r>
    <s v="Id767"/>
    <s v="Alison R."/>
    <n v="32.299999999999997"/>
    <n v="5.28"/>
    <s v="Yes"/>
    <s v="No"/>
    <x v="0"/>
    <n v="2"/>
    <x v="1"/>
    <x v="0"/>
    <s v="Prediabetes"/>
    <d v="1966-11-14T00:00:00"/>
    <x v="766"/>
    <s v="tier - 3"/>
    <s v="tier - 3"/>
    <s v="R1024"/>
    <n v="57"/>
  </r>
  <r>
    <s v="Id768"/>
    <s v="Madeleine"/>
    <n v="31.16"/>
    <n v="7.49"/>
    <s v="Yes"/>
    <s v="No"/>
    <x v="0"/>
    <n v="2"/>
    <x v="1"/>
    <x v="0"/>
    <s v="Diabetes"/>
    <d v="1961-11-03T00:00:00"/>
    <x v="767"/>
    <s v="tier - 3"/>
    <s v="tier - 3"/>
    <s v="R1012"/>
    <n v="62"/>
  </r>
  <r>
    <s v="Id769"/>
    <s v="Stacey"/>
    <n v="54.59"/>
    <n v="4.2699999999999996"/>
    <s v="No"/>
    <s v="No"/>
    <x v="0"/>
    <n v="0"/>
    <x v="1"/>
    <x v="0"/>
    <s v="Prediabetes"/>
    <d v="1994-06-17T00:00:00"/>
    <x v="768"/>
    <s v="tier - 3"/>
    <s v="tier - 3"/>
    <s v="R1012"/>
    <n v="29"/>
  </r>
  <r>
    <s v="Id770"/>
    <s v="Kimberly"/>
    <n v="21.09"/>
    <n v="9.2200000000000006"/>
    <s v="Yes"/>
    <s v="No"/>
    <x v="0"/>
    <n v="2"/>
    <x v="1"/>
    <x v="2"/>
    <s v="Diabetes"/>
    <d v="1961-07-22T00:00:00"/>
    <x v="769"/>
    <s v="tier - 3"/>
    <s v="tier - 2"/>
    <s v="R1012"/>
    <n v="62"/>
  </r>
  <r>
    <s v="Id771"/>
    <s v="Matthew D"/>
    <n v="52.41"/>
    <n v="5.99"/>
    <s v="No"/>
    <s v="No"/>
    <x v="0"/>
    <n v="1"/>
    <x v="1"/>
    <x v="0"/>
    <s v="Prediabetes"/>
    <d v="1992-12-19T00:00:00"/>
    <x v="770"/>
    <s v="tier - 3"/>
    <s v="tier - 3"/>
    <s v="R1023"/>
    <n v="30"/>
  </r>
  <r>
    <s v="Id772"/>
    <s v="Michael"/>
    <n v="41.47"/>
    <n v="5.86"/>
    <s v="Yes"/>
    <s v="No"/>
    <x v="0"/>
    <n v="2"/>
    <x v="1"/>
    <x v="0"/>
    <s v="Prediabetes"/>
    <d v="1959-12-20T00:00:00"/>
    <x v="771"/>
    <s v="tier - 3"/>
    <s v="tier - 3"/>
    <s v="R1013"/>
    <n v="64"/>
  </r>
  <r>
    <s v="Id773"/>
    <s v="Ben"/>
    <n v="33.1"/>
    <n v="5.19"/>
    <s v="Yes"/>
    <s v="No"/>
    <x v="0"/>
    <n v="2"/>
    <x v="1"/>
    <x v="0"/>
    <s v="Prediabetes"/>
    <d v="1959-11-25T00:00:00"/>
    <x v="772"/>
    <s v="tier - 3"/>
    <s v="tier - 1"/>
    <s v="R1011"/>
    <n v="64"/>
  </r>
  <r>
    <s v="Id774"/>
    <s v="Chris"/>
    <n v="30.8"/>
    <n v="4.37"/>
    <s v="Yes"/>
    <s v="No"/>
    <x v="0"/>
    <n v="2"/>
    <x v="1"/>
    <x v="0"/>
    <s v="Normal"/>
    <d v="1959-12-09T00:00:00"/>
    <x v="773"/>
    <s v="tier - 3"/>
    <s v="tier - 3"/>
    <s v="R1011"/>
    <n v="64"/>
  </r>
  <r>
    <s v="Id775"/>
    <s v="Jeremy J"/>
    <n v="42.06"/>
    <n v="5.32"/>
    <s v="No"/>
    <s v="No"/>
    <x v="0"/>
    <n v="1"/>
    <x v="1"/>
    <x v="0"/>
    <s v="Prediabetes"/>
    <d v="1984-06-06T00:00:00"/>
    <x v="774"/>
    <s v="tier - 3"/>
    <s v="tier - 2"/>
    <s v="R1023"/>
    <n v="39"/>
  </r>
  <r>
    <s v="Id776"/>
    <s v="Amy L."/>
    <n v="39.270000000000003"/>
    <n v="5.64"/>
    <s v="No"/>
    <s v="No"/>
    <x v="1"/>
    <n v="1"/>
    <x v="1"/>
    <x v="0"/>
    <s v="Normal"/>
    <d v="1979-09-30T00:00:00"/>
    <x v="775"/>
    <s v="tier - 3"/>
    <s v="tier - 3"/>
    <s v="R1026"/>
    <n v="44"/>
  </r>
  <r>
    <s v="Id777"/>
    <s v="Karen L."/>
    <n v="30.71"/>
    <n v="5.59"/>
    <s v="Yes"/>
    <s v="No"/>
    <x v="0"/>
    <n v="1"/>
    <x v="1"/>
    <x v="0"/>
    <s v="Prediabetes"/>
    <d v="1964-09-24T00:00:00"/>
    <x v="776"/>
    <s v="tier - 3"/>
    <s v="tier - 2"/>
    <s v="R1025"/>
    <n v="59"/>
  </r>
  <r>
    <s v="Id778"/>
    <s v="Tennille"/>
    <n v="47.19"/>
    <n v="5.29"/>
    <s v="No"/>
    <s v="No"/>
    <x v="0"/>
    <n v="0"/>
    <x v="1"/>
    <x v="0"/>
    <s v="Prediabetes"/>
    <d v="1990-10-02T00:00:00"/>
    <x v="777"/>
    <s v="tier - 3"/>
    <s v="tier - 1"/>
    <s v="R1012"/>
    <n v="33"/>
  </r>
  <r>
    <s v="Id779"/>
    <s v="Matt"/>
    <n v="30.02"/>
    <n v="6.65"/>
    <s v="No"/>
    <s v="No"/>
    <x v="0"/>
    <n v="0"/>
    <x v="1"/>
    <x v="0"/>
    <s v="Diabetes"/>
    <d v="1960-11-11T00:00:00"/>
    <x v="778"/>
    <s v="tier - 3"/>
    <s v="tier - 1"/>
    <s v="R1012"/>
    <n v="63"/>
  </r>
  <r>
    <s v="Id780"/>
    <s v="Emily"/>
    <n v="37.909999999999997"/>
    <n v="5.68"/>
    <s v="Yes"/>
    <s v="No"/>
    <x v="0"/>
    <n v="0"/>
    <x v="1"/>
    <x v="0"/>
    <s v="Normal"/>
    <d v="1976-08-23T00:00:00"/>
    <x v="779"/>
    <s v="tier - 3"/>
    <s v="tier - 2"/>
    <s v="R1012"/>
    <n v="47"/>
  </r>
  <r>
    <s v="Id781"/>
    <s v="Justin E"/>
    <n v="54.61"/>
    <n v="4.49"/>
    <s v="No"/>
    <s v="No"/>
    <x v="0"/>
    <n v="0"/>
    <x v="1"/>
    <x v="0"/>
    <s v="Prediabetes"/>
    <d v="1994-07-01T00:00:00"/>
    <x v="780"/>
    <s v="tier - 3"/>
    <s v="tier - 3"/>
    <s v="R1012"/>
    <n v="29"/>
  </r>
  <r>
    <s v="Id782"/>
    <s v="Shalane"/>
    <n v="36.005000000000003"/>
    <n v="6.9"/>
    <s v="No"/>
    <s v="No"/>
    <x v="0"/>
    <n v="0"/>
    <x v="1"/>
    <x v="0"/>
    <s v="Diabetes"/>
    <d v="1962-10-11T00:00:00"/>
    <x v="781"/>
    <s v="tier - 3"/>
    <s v="tier - 3"/>
    <s v="R1023"/>
    <n v="61"/>
  </r>
  <r>
    <s v="Id783"/>
    <s v="Jessica N."/>
    <n v="28.7"/>
    <n v="11.52"/>
    <s v="No"/>
    <s v="No"/>
    <x v="0"/>
    <n v="0"/>
    <x v="1"/>
    <x v="1"/>
    <s v="Diabetes"/>
    <d v="1962-11-24T00:00:00"/>
    <x v="782"/>
    <s v="tier - 3"/>
    <s v="tier - 2"/>
    <s v="R1011"/>
    <n v="61"/>
  </r>
  <r>
    <s v="Id784"/>
    <s v="Melanie"/>
    <n v="34.295000000000002"/>
    <n v="11.24"/>
    <s v="No"/>
    <s v="No"/>
    <x v="0"/>
    <n v="0"/>
    <x v="1"/>
    <x v="0"/>
    <s v="Diabetes"/>
    <d v="1965-11-13T00:00:00"/>
    <x v="783"/>
    <s v="tier - 3"/>
    <s v="tier - 3"/>
    <s v="R1024"/>
    <n v="58"/>
  </r>
  <r>
    <s v="Id785"/>
    <s v="Ruth Angelica"/>
    <n v="27.55"/>
    <n v="10.98"/>
    <s v="No"/>
    <s v="No"/>
    <x v="0"/>
    <n v="0"/>
    <x v="1"/>
    <x v="1"/>
    <s v="Diabetes"/>
    <d v="1962-12-07T00:00:00"/>
    <x v="784"/>
    <s v="tier - 3"/>
    <s v="tier - 1"/>
    <s v="R1024"/>
    <n v="61"/>
  </r>
  <r>
    <s v="Id786"/>
    <s v="Una M"/>
    <n v="40.700000000000003"/>
    <n v="5.42"/>
    <s v="No"/>
    <s v="No"/>
    <x v="0"/>
    <n v="0"/>
    <x v="1"/>
    <x v="0"/>
    <s v="Normal"/>
    <d v="1982-10-15T00:00:00"/>
    <x v="785"/>
    <s v="tier - 3"/>
    <s v="tier - 2"/>
    <s v="R1012"/>
    <n v="41"/>
  </r>
  <r>
    <s v="Id787"/>
    <s v="Taralyn"/>
    <n v="18.335000000000001"/>
    <n v="10.97"/>
    <s v="No"/>
    <s v="No"/>
    <x v="0"/>
    <n v="0"/>
    <x v="1"/>
    <x v="3"/>
    <s v="Diabetes"/>
    <d v="1962-08-05T00:00:00"/>
    <x v="786"/>
    <s v="tier - 3"/>
    <s v="tier - 1"/>
    <s v="R1024"/>
    <n v="61"/>
  </r>
  <r>
    <s v="Id788"/>
    <s v="James A"/>
    <n v="33.914999999999999"/>
    <n v="9.56"/>
    <s v="Yes"/>
    <s v="No"/>
    <x v="0"/>
    <n v="2"/>
    <x v="1"/>
    <x v="0"/>
    <s v="Diabetes"/>
    <d v="1961-12-06T00:00:00"/>
    <x v="787"/>
    <s v="tier - 3"/>
    <s v="tier - 2"/>
    <s v="R1016"/>
    <n v="62"/>
  </r>
  <r>
    <s v="Id789"/>
    <s v="Ning"/>
    <n v="33.534999999999997"/>
    <n v="9.4"/>
    <s v="Yes"/>
    <s v="No"/>
    <x v="0"/>
    <n v="2"/>
    <x v="1"/>
    <x v="0"/>
    <s v="Diabetes"/>
    <d v="1961-12-06T00:00:00"/>
    <x v="788"/>
    <s v="tier - 3"/>
    <s v="tier - 2"/>
    <s v="R1020"/>
    <n v="62"/>
  </r>
  <r>
    <s v="Id790"/>
    <s v="Joel"/>
    <n v="23.655000000000001"/>
    <n v="8.48"/>
    <s v="Yes"/>
    <s v="No"/>
    <x v="0"/>
    <n v="2"/>
    <x v="1"/>
    <x v="2"/>
    <s v="Normal"/>
    <d v="1961-09-07T00:00:00"/>
    <x v="789"/>
    <s v="tier - 3"/>
    <s v="tier - 2"/>
    <s v="R1017"/>
    <n v="62"/>
  </r>
  <r>
    <s v="Id791"/>
    <s v="Pamela J."/>
    <n v="28"/>
    <n v="5.57"/>
    <s v="No"/>
    <s v="No"/>
    <x v="0"/>
    <n v="0"/>
    <x v="1"/>
    <x v="1"/>
    <s v="Normal"/>
    <d v="1999-08-16T00:00:00"/>
    <x v="790"/>
    <s v="tier - 3"/>
    <s v="tier - 3"/>
    <s v="R1011"/>
    <n v="24"/>
  </r>
  <r>
    <s v="Id792"/>
    <s v="Brittney"/>
    <n v="30.23"/>
    <n v="6.94"/>
    <s v="Yes"/>
    <s v="No"/>
    <x v="1"/>
    <n v="1"/>
    <x v="1"/>
    <x v="0"/>
    <s v="Diabetes"/>
    <d v="1963-09-14T00:00:00"/>
    <x v="791"/>
    <s v="tier - 3"/>
    <s v="tier - 1"/>
    <s v="R1012"/>
    <n v="60"/>
  </r>
  <r>
    <s v="Id793"/>
    <s v="Sheila"/>
    <n v="51.14"/>
    <n v="4.05"/>
    <s v="No"/>
    <s v="No"/>
    <x v="0"/>
    <n v="1"/>
    <x v="1"/>
    <x v="0"/>
    <s v="Prediabetes"/>
    <d v="1992-08-12T00:00:00"/>
    <x v="792"/>
    <s v="tier - 3"/>
    <s v="tier - 2"/>
    <s v="R1026"/>
    <n v="31"/>
  </r>
  <r>
    <s v="Id794"/>
    <s v="Koji"/>
    <n v="24.32"/>
    <n v="10.220000000000001"/>
    <s v="No"/>
    <s v="No"/>
    <x v="0"/>
    <n v="0"/>
    <x v="1"/>
    <x v="2"/>
    <s v="Normal"/>
    <d v="1962-08-02T00:00:00"/>
    <x v="793"/>
    <s v="tier - 3"/>
    <s v="tier - 3"/>
    <s v="R1012"/>
    <n v="61"/>
  </r>
  <r>
    <s v="Id795"/>
    <s v="Sarah"/>
    <n v="38.06"/>
    <n v="9.24"/>
    <s v="No"/>
    <s v="No"/>
    <x v="0"/>
    <n v="0"/>
    <x v="1"/>
    <x v="0"/>
    <s v="Normal"/>
    <d v="1971-10-30T00:00:00"/>
    <x v="794"/>
    <s v="tier - 3"/>
    <s v="tier - 2"/>
    <s v="R1011"/>
    <n v="52"/>
  </r>
  <r>
    <s v="Id796"/>
    <s v="Colleen M"/>
    <n v="37.700000000000003"/>
    <n v="8.6"/>
    <s v="No"/>
    <s v="No"/>
    <x v="0"/>
    <n v="0"/>
    <x v="1"/>
    <x v="0"/>
    <s v="Diabetes"/>
    <d v="1978-07-17T00:00:00"/>
    <x v="795"/>
    <s v="tier - 3"/>
    <s v="tier - 2"/>
    <s v="R1026"/>
    <n v="45"/>
  </r>
  <r>
    <s v="Id797"/>
    <s v="Deedra G."/>
    <n v="44"/>
    <n v="9.32"/>
    <s v="Yes"/>
    <s v="No"/>
    <x v="0"/>
    <n v="2"/>
    <x v="1"/>
    <x v="0"/>
    <s v="Diabetes"/>
    <d v="1961-11-06T00:00:00"/>
    <x v="796"/>
    <s v="tier - 3"/>
    <s v="tier - 2"/>
    <s v="R1011"/>
    <n v="62"/>
  </r>
  <r>
    <s v="Id798"/>
    <s v="Kulwinder"/>
    <n v="41.45"/>
    <n v="6.12"/>
    <s v="Yes"/>
    <s v="No"/>
    <x v="0"/>
    <n v="0"/>
    <x v="1"/>
    <x v="0"/>
    <s v="Prediabetes"/>
    <d v="1985-10-26T00:00:00"/>
    <x v="797"/>
    <s v="tier - 3"/>
    <s v="tier - 1"/>
    <s v="R1026"/>
    <n v="38"/>
  </r>
  <r>
    <s v="Id799"/>
    <s v="Ann M."/>
    <n v="25.364999999999998"/>
    <n v="9.19"/>
    <s v="Yes"/>
    <s v="No"/>
    <x v="0"/>
    <n v="0"/>
    <x v="1"/>
    <x v="1"/>
    <s v="Normal"/>
    <d v="1967-08-06T00:00:00"/>
    <x v="798"/>
    <s v="tier - 3"/>
    <s v="tier - 3"/>
    <s v="R1024"/>
    <n v="56"/>
  </r>
  <r>
    <s v="Id800"/>
    <s v="Sarah E"/>
    <n v="34.56"/>
    <n v="5.84"/>
    <s v="Yes"/>
    <s v="No"/>
    <x v="1"/>
    <n v="1"/>
    <x v="1"/>
    <x v="0"/>
    <s v="Prediabetes"/>
    <d v="1969-09-23T00:00:00"/>
    <x v="799"/>
    <s v="tier - 3"/>
    <s v="tier - 1"/>
    <s v="R1012"/>
    <n v="54"/>
  </r>
  <r>
    <s v="Id801"/>
    <s v="Apryl J."/>
    <n v="28.2"/>
    <n v="7.19"/>
    <s v="Yes"/>
    <s v="No"/>
    <x v="0"/>
    <n v="2"/>
    <x v="1"/>
    <x v="1"/>
    <s v="Normal"/>
    <d v="1961-11-09T00:00:00"/>
    <x v="800"/>
    <s v="tier - 3"/>
    <s v="tier - 1"/>
    <s v="R1011"/>
    <n v="62"/>
  </r>
  <r>
    <s v="Id802"/>
    <s v="Ilana"/>
    <n v="30.43"/>
    <n v="9.39"/>
    <s v="No"/>
    <s v="No"/>
    <x v="0"/>
    <n v="0"/>
    <x v="1"/>
    <x v="0"/>
    <s v="Diabetes"/>
    <d v="1965-11-04T00:00:00"/>
    <x v="801"/>
    <s v="tier - 3"/>
    <s v="tier - 2"/>
    <s v="R1025"/>
    <n v="58"/>
  </r>
  <r>
    <s v="Id803"/>
    <s v="Katherine"/>
    <n v="32.395000000000003"/>
    <n v="4.2699999999999996"/>
    <s v="Yes"/>
    <s v="No"/>
    <x v="0"/>
    <n v="1"/>
    <x v="1"/>
    <x v="0"/>
    <s v="Prediabetes"/>
    <d v="1964-09-23T00:00:00"/>
    <x v="802"/>
    <s v="tier - 3"/>
    <s v="tier - 1"/>
    <s v="R1024"/>
    <n v="59"/>
  </r>
  <r>
    <s v="Id804"/>
    <s v="Katherine"/>
    <n v="24.035"/>
    <n v="11.71"/>
    <s v="No"/>
    <s v="No"/>
    <x v="0"/>
    <n v="0"/>
    <x v="1"/>
    <x v="2"/>
    <s v="Diabetes"/>
    <d v="1962-07-20T00:00:00"/>
    <x v="803"/>
    <s v="tier - 3"/>
    <s v="tier - 1"/>
    <s v="R1012"/>
    <n v="61"/>
  </r>
  <r>
    <s v="Id805"/>
    <s v="Karl"/>
    <n v="37.119999999999997"/>
    <n v="5.29"/>
    <s v="No"/>
    <s v="No"/>
    <x v="0"/>
    <n v="2"/>
    <x v="1"/>
    <x v="0"/>
    <s v="Prediabetes"/>
    <d v="1972-09-27T00:00:00"/>
    <x v="804"/>
    <s v="tier - 3"/>
    <s v="tier - 2"/>
    <s v="R1012"/>
    <n v="51"/>
  </r>
  <r>
    <s v="Id806"/>
    <s v="Stephen"/>
    <n v="34.840000000000003"/>
    <n v="6"/>
    <s v="Yes"/>
    <s v="No"/>
    <x v="1"/>
    <n v="1"/>
    <x v="1"/>
    <x v="0"/>
    <s v="Prediabetes"/>
    <d v="1969-12-13T00:00:00"/>
    <x v="805"/>
    <s v="tier - 3"/>
    <s v="tier - 3"/>
    <s v="R1012"/>
    <n v="54"/>
  </r>
  <r>
    <s v="Id807"/>
    <s v="Will"/>
    <n v="29.53"/>
    <n v="10.64"/>
    <s v="No"/>
    <s v="No"/>
    <x v="0"/>
    <n v="0"/>
    <x v="1"/>
    <x v="1"/>
    <s v="Diabetes"/>
    <d v="1962-06-24T00:00:00"/>
    <x v="806"/>
    <s v="tier - 3"/>
    <s v="tier - 1"/>
    <s v="R1012"/>
    <n v="61"/>
  </r>
  <r>
    <s v="Id808"/>
    <s v="Bradley D"/>
    <n v="42.51"/>
    <n v="8.2100000000000009"/>
    <s v="Yes"/>
    <s v="No"/>
    <x v="0"/>
    <n v="0"/>
    <x v="1"/>
    <x v="0"/>
    <s v="Diabetes"/>
    <d v="1981-10-30T00:00:00"/>
    <x v="807"/>
    <s v="tier - 3"/>
    <s v="tier - 1"/>
    <s v="R1012"/>
    <n v="42"/>
  </r>
  <r>
    <s v="Id809"/>
    <s v="Amy M"/>
    <n v="38.14"/>
    <n v="5.58"/>
    <s v="No"/>
    <s v="No"/>
    <x v="1"/>
    <n v="1"/>
    <x v="1"/>
    <x v="0"/>
    <s v="Prediabetes"/>
    <d v="1979-11-27T00:00:00"/>
    <x v="808"/>
    <s v="tier - 3"/>
    <s v="tier - 2"/>
    <s v="R1026"/>
    <n v="44"/>
  </r>
  <r>
    <s v="Id810"/>
    <s v="Matthew W."/>
    <n v="39.93"/>
    <n v="8.75"/>
    <s v="No"/>
    <s v="No"/>
    <x v="0"/>
    <n v="0"/>
    <x v="1"/>
    <x v="0"/>
    <s v="Diabetes"/>
    <d v="1960-11-28T00:00:00"/>
    <x v="809"/>
    <s v="tier - 3"/>
    <s v="tier - 1"/>
    <s v="R1013"/>
    <n v="63"/>
  </r>
  <r>
    <s v="Id811"/>
    <s v="Doug"/>
    <n v="38.83"/>
    <n v="11.86"/>
    <s v="No"/>
    <s v="No"/>
    <x v="0"/>
    <n v="0"/>
    <x v="1"/>
    <x v="0"/>
    <s v="Diabetes"/>
    <d v="1960-09-23T00:00:00"/>
    <x v="810"/>
    <s v="tier - 3"/>
    <s v="tier - 3"/>
    <s v="R1013"/>
    <n v="63"/>
  </r>
  <r>
    <s v="Id812"/>
    <s v="Tom"/>
    <n v="37.4"/>
    <n v="11.46"/>
    <s v="No"/>
    <s v="No"/>
    <x v="0"/>
    <n v="0"/>
    <x v="1"/>
    <x v="0"/>
    <s v="Diabetes"/>
    <d v="1960-06-22T00:00:00"/>
    <x v="811"/>
    <s v="tier - 3"/>
    <s v="tier - 1"/>
    <s v="R1011"/>
    <n v="63"/>
  </r>
  <r>
    <s v="Id813"/>
    <s v="Jonathan"/>
    <n v="21.4"/>
    <n v="9.0299999999999994"/>
    <s v="No"/>
    <s v="No"/>
    <x v="0"/>
    <n v="0"/>
    <x v="1"/>
    <x v="2"/>
    <s v="Diabetes"/>
    <d v="1960-11-04T00:00:00"/>
    <x v="812"/>
    <s v="tier - 3"/>
    <s v="tier - 1"/>
    <s v="R1011"/>
    <n v="63"/>
  </r>
  <r>
    <s v="Id814"/>
    <s v="Wayne A."/>
    <n v="38.380000000000003"/>
    <n v="8.26"/>
    <s v="Yes"/>
    <s v="No"/>
    <x v="0"/>
    <n v="2"/>
    <x v="1"/>
    <x v="0"/>
    <s v="Normal"/>
    <d v="1961-08-20T00:00:00"/>
    <x v="813"/>
    <s v="tier - 3"/>
    <s v="tier - 1"/>
    <s v="R1012"/>
    <n v="62"/>
  </r>
  <r>
    <s v="Id815"/>
    <s v="Nobuyori"/>
    <n v="33.659999999999997"/>
    <n v="5.42"/>
    <s v="Yes"/>
    <s v="No"/>
    <x v="0"/>
    <n v="2"/>
    <x v="1"/>
    <x v="0"/>
    <s v="Prediabetes"/>
    <d v="1966-12-22T00:00:00"/>
    <x v="814"/>
    <s v="tier - 3"/>
    <s v="tier - 3"/>
    <s v="R1013"/>
    <n v="56"/>
  </r>
  <r>
    <s v="Id816"/>
    <s v="Rich"/>
    <n v="31.79"/>
    <n v="11.33"/>
    <s v="Yes"/>
    <s v="No"/>
    <x v="1"/>
    <n v="1"/>
    <x v="1"/>
    <x v="0"/>
    <s v="Diabetes"/>
    <d v="1963-08-14T00:00:00"/>
    <x v="815"/>
    <s v="tier - 3"/>
    <s v="tier - 2"/>
    <s v="R1013"/>
    <n v="60"/>
  </r>
  <r>
    <s v="Id817"/>
    <s v="Marcos S"/>
    <n v="29.7"/>
    <n v="7.69"/>
    <s v="Yes"/>
    <s v="No"/>
    <x v="1"/>
    <n v="1"/>
    <x v="1"/>
    <x v="1"/>
    <s v="Diabetes"/>
    <d v="1963-09-01T00:00:00"/>
    <x v="816"/>
    <s v="tier - 3"/>
    <s v="tier - 2"/>
    <s v="R1013"/>
    <n v="60"/>
  </r>
  <r>
    <s v="Id818"/>
    <s v="Dave"/>
    <n v="25.46"/>
    <n v="8.77"/>
    <s v="Yes"/>
    <s v="No"/>
    <x v="1"/>
    <n v="1"/>
    <x v="1"/>
    <x v="1"/>
    <s v="Diabetes"/>
    <d v="1963-08-16T00:00:00"/>
    <x v="817"/>
    <s v="tier - 3"/>
    <s v="tier - 2"/>
    <s v="R1016"/>
    <n v="60"/>
  </r>
  <r>
    <s v="Id819"/>
    <s v="Andy"/>
    <n v="39.14"/>
    <n v="4.91"/>
    <s v="No"/>
    <s v="yes"/>
    <x v="0"/>
    <n v="1"/>
    <x v="1"/>
    <x v="0"/>
    <s v="Prediabetes"/>
    <d v="2004-07-09T00:00:00"/>
    <x v="818"/>
    <s v="tier - 3"/>
    <s v="tier - 1"/>
    <s v="R1019"/>
    <n v="19"/>
  </r>
  <r>
    <s v="Id820"/>
    <s v="Mary"/>
    <n v="41.2"/>
    <n v="4.95"/>
    <s v="No"/>
    <s v="No"/>
    <x v="0"/>
    <n v="1"/>
    <x v="1"/>
    <x v="0"/>
    <s v="Normal"/>
    <d v="1984-08-06T00:00:00"/>
    <x v="819"/>
    <s v="tier - 3"/>
    <s v="tier - 3"/>
    <s v="R1012"/>
    <n v="39"/>
  </r>
  <r>
    <s v="Id821"/>
    <s v="Marcus B"/>
    <n v="28.81"/>
    <n v="10.8"/>
    <s v="Yes"/>
    <s v="No"/>
    <x v="1"/>
    <n v="1"/>
    <x v="1"/>
    <x v="1"/>
    <s v="Diabetes"/>
    <d v="1963-09-27T00:00:00"/>
    <x v="820"/>
    <s v="tier - 3"/>
    <s v="tier - 3"/>
    <s v="R1021"/>
    <n v="60"/>
  </r>
  <r>
    <s v="Id822"/>
    <s v="Thomas K."/>
    <n v="37.409999999999997"/>
    <n v="7.21"/>
    <s v="No"/>
    <s v="No"/>
    <x v="0"/>
    <n v="2"/>
    <x v="1"/>
    <x v="0"/>
    <s v="Diabetes"/>
    <d v="1973-09-22T00:00:00"/>
    <x v="821"/>
    <s v="tier - 3"/>
    <s v="tier - 1"/>
    <s v="R1012"/>
    <n v="50"/>
  </r>
  <r>
    <s v="Id823"/>
    <s v="Robert"/>
    <n v="52.54"/>
    <n v="5.12"/>
    <s v="No"/>
    <s v="No"/>
    <x v="1"/>
    <n v="1"/>
    <x v="1"/>
    <x v="0"/>
    <s v="Normal"/>
    <d v="1993-09-27T00:00:00"/>
    <x v="822"/>
    <s v="tier - 3"/>
    <s v="tier - 2"/>
    <s v="R1012"/>
    <n v="30"/>
  </r>
  <r>
    <s v="Id824"/>
    <s v="Geoff"/>
    <n v="17.29"/>
    <n v="4.62"/>
    <s v="No"/>
    <s v="yes"/>
    <x v="0"/>
    <n v="1"/>
    <x v="0"/>
    <x v="3"/>
    <s v="Prediabetes"/>
    <d v="2004-11-09T00:00:00"/>
    <x v="823"/>
    <s v="tier - 3"/>
    <s v="tier - 3"/>
    <s v="R1016"/>
    <n v="19"/>
  </r>
  <r>
    <s v="Id825"/>
    <s v="Chris J."/>
    <n v="31.74"/>
    <n v="7.68"/>
    <s v="Yes"/>
    <s v="No"/>
    <x v="0"/>
    <n v="0"/>
    <x v="1"/>
    <x v="0"/>
    <s v="Diabetes"/>
    <d v="1967-09-25T00:00:00"/>
    <x v="824"/>
    <s v="tier - 3"/>
    <s v="tier - 3"/>
    <s v="R1021"/>
    <n v="56"/>
  </r>
  <r>
    <s v="Id826"/>
    <s v="Kate A."/>
    <n v="26.504999999999999"/>
    <n v="6.79"/>
    <s v="Yes"/>
    <s v="No"/>
    <x v="1"/>
    <n v="1"/>
    <x v="1"/>
    <x v="1"/>
    <s v="Diabetes"/>
    <d v="1963-07-20T00:00:00"/>
    <x v="825"/>
    <s v="tier - 3"/>
    <s v="tier - 3"/>
    <s v="R1024"/>
    <n v="60"/>
  </r>
  <r>
    <s v="Id827"/>
    <s v="Kelli"/>
    <n v="36.479999999999997"/>
    <n v="11.09"/>
    <s v="No"/>
    <s v="No"/>
    <x v="0"/>
    <n v="0"/>
    <x v="1"/>
    <x v="0"/>
    <s v="Normal"/>
    <d v="1978-07-24T00:00:00"/>
    <x v="826"/>
    <s v="tier - 3"/>
    <s v="tier - 1"/>
    <s v="R1024"/>
    <n v="45"/>
  </r>
  <r>
    <s v="Id828"/>
    <s v="Maggie M"/>
    <n v="39.159999999999997"/>
    <n v="5.24"/>
    <s v="Yes"/>
    <s v="No"/>
    <x v="1"/>
    <n v="1"/>
    <x v="1"/>
    <x v="0"/>
    <s v="Prediabetes"/>
    <d v="1983-10-29T00:00:00"/>
    <x v="827"/>
    <s v="tier - 3"/>
    <s v="tier - 1"/>
    <s v="R1026"/>
    <n v="40"/>
  </r>
  <r>
    <s v="Id829"/>
    <s v="Michelle L."/>
    <n v="28.22"/>
    <n v="7.51"/>
    <s v="Yes"/>
    <s v="No"/>
    <x v="1"/>
    <n v="1"/>
    <x v="1"/>
    <x v="1"/>
    <s v="Diabetes"/>
    <d v="1963-12-05T00:00:00"/>
    <x v="828"/>
    <s v="tier - 3"/>
    <s v="tier - 3"/>
    <s v="R1025"/>
    <n v="60"/>
  </r>
  <r>
    <s v="Id830"/>
    <s v="Ashley K"/>
    <n v="35"/>
    <n v="4.13"/>
    <s v="No"/>
    <s v="No"/>
    <x v="0"/>
    <n v="2"/>
    <x v="1"/>
    <x v="0"/>
    <s v="Prediabetes"/>
    <d v="1972-10-07T00:00:00"/>
    <x v="829"/>
    <s v="tier - 3"/>
    <s v="tier - 3"/>
    <s v="R1026"/>
    <n v="51"/>
  </r>
  <r>
    <s v="Id831"/>
    <s v="Michael"/>
    <n v="36.24"/>
    <n v="8.3800000000000008"/>
    <s v="Yes"/>
    <s v="No"/>
    <x v="0"/>
    <n v="1"/>
    <x v="1"/>
    <x v="0"/>
    <s v="Diabetes"/>
    <d v="1975-09-25T00:00:00"/>
    <x v="830"/>
    <s v="tier - 3"/>
    <s v="tier - 3"/>
    <s v="R1021"/>
    <n v="48"/>
  </r>
  <r>
    <s v="Id832"/>
    <s v="Ryan K."/>
    <n v="36.954999999999998"/>
    <n v="8.07"/>
    <s v="No"/>
    <s v="No"/>
    <x v="0"/>
    <n v="0"/>
    <x v="1"/>
    <x v="0"/>
    <s v="Normal"/>
    <d v="1962-10-01T00:00:00"/>
    <x v="831"/>
    <s v="tier - 3"/>
    <s v="tier - 1"/>
    <s v="R1017"/>
    <n v="61"/>
  </r>
  <r>
    <s v="Id833"/>
    <s v="Matthew J"/>
    <n v="29.64"/>
    <n v="8.9499999999999993"/>
    <s v="No"/>
    <s v="No"/>
    <x v="0"/>
    <n v="0"/>
    <x v="1"/>
    <x v="1"/>
    <s v="Diabetes"/>
    <d v="1962-09-02T00:00:00"/>
    <x v="832"/>
    <s v="tier - 3"/>
    <s v="tier - 3"/>
    <s v="R1016"/>
    <n v="61"/>
  </r>
  <r>
    <s v="Id834"/>
    <s v="Karine"/>
    <n v="42.74"/>
    <n v="6.31"/>
    <s v="Yes"/>
    <s v="No"/>
    <x v="0"/>
    <n v="1"/>
    <x v="1"/>
    <x v="0"/>
    <s v="Normal"/>
    <d v="1988-07-17T00:00:00"/>
    <x v="833"/>
    <s v="tier - 3"/>
    <s v="tier - 1"/>
    <s v="R1026"/>
    <n v="35"/>
  </r>
  <r>
    <s v="Id835"/>
    <s v="Antonia G"/>
    <n v="36.130000000000003"/>
    <n v="7.19"/>
    <s v="Yes"/>
    <s v="No"/>
    <x v="0"/>
    <n v="2"/>
    <x v="1"/>
    <x v="0"/>
    <s v="Normal"/>
    <d v="1970-07-08T00:00:00"/>
    <x v="834"/>
    <s v="tier - 3"/>
    <s v="tier - 1"/>
    <s v="R1011"/>
    <n v="53"/>
  </r>
  <r>
    <s v="Id836"/>
    <s v="Casondra L"/>
    <n v="31.55"/>
    <n v="6.11"/>
    <s v="Yes"/>
    <s v="No"/>
    <x v="0"/>
    <n v="1"/>
    <x v="1"/>
    <x v="0"/>
    <s v="Normal"/>
    <d v="1964-11-28T00:00:00"/>
    <x v="835"/>
    <s v="tier - 3"/>
    <s v="tier - 3"/>
    <s v="R1011"/>
    <n v="59"/>
  </r>
  <r>
    <s v="Id837"/>
    <s v="Wendy"/>
    <n v="52.75"/>
    <n v="6.02"/>
    <s v="No"/>
    <s v="No"/>
    <x v="0"/>
    <n v="1"/>
    <x v="1"/>
    <x v="0"/>
    <s v="Prediabetes"/>
    <d v="1992-07-07T00:00:00"/>
    <x v="836"/>
    <s v="tier - 3"/>
    <s v="tier - 2"/>
    <s v="R1011"/>
    <n v="31"/>
  </r>
  <r>
    <s v="Id838"/>
    <s v="Eric D"/>
    <n v="36.67"/>
    <n v="11.86"/>
    <s v="No"/>
    <s v="No"/>
    <x v="0"/>
    <n v="0"/>
    <x v="1"/>
    <x v="0"/>
    <s v="Normal"/>
    <d v="1974-09-24T00:00:00"/>
    <x v="837"/>
    <s v="tier - 3"/>
    <s v="tier - 3"/>
    <s v="R1021"/>
    <n v="49"/>
  </r>
  <r>
    <s v="Id839"/>
    <s v="Elizabeth"/>
    <n v="38.06"/>
    <n v="8.25"/>
    <s v="No"/>
    <s v="No"/>
    <x v="0"/>
    <n v="0"/>
    <x v="1"/>
    <x v="0"/>
    <s v="Diabetes"/>
    <d v="1962-08-27T00:00:00"/>
    <x v="838"/>
    <s v="tier - 3"/>
    <s v="tier - 2"/>
    <s v="R1013"/>
    <n v="61"/>
  </r>
  <r>
    <s v="Id840"/>
    <s v="Laura F"/>
    <n v="38"/>
    <n v="8.1300000000000008"/>
    <s v="No"/>
    <s v="No"/>
    <x v="0"/>
    <n v="0"/>
    <x v="1"/>
    <x v="0"/>
    <s v="Diabetes"/>
    <d v="1965-09-14T00:00:00"/>
    <x v="839"/>
    <s v="tier - 3"/>
    <s v="tier - 2"/>
    <s v="R1011"/>
    <n v="58"/>
  </r>
  <r>
    <s v="Id841"/>
    <s v="Amelia F."/>
    <n v="35.1"/>
    <n v="10.1"/>
    <s v="No"/>
    <s v="No"/>
    <x v="0"/>
    <n v="0"/>
    <x v="1"/>
    <x v="0"/>
    <s v="Diabetes"/>
    <d v="1962-07-11T00:00:00"/>
    <x v="840"/>
    <s v="tier - 3"/>
    <s v="tier - 2"/>
    <s v="R1011"/>
    <n v="61"/>
  </r>
  <r>
    <s v="Id842"/>
    <s v="Amy L."/>
    <n v="33.82"/>
    <n v="5.89"/>
    <s v="Yes"/>
    <s v="No"/>
    <x v="0"/>
    <n v="2"/>
    <x v="1"/>
    <x v="0"/>
    <s v="Prediabetes"/>
    <d v="1966-12-17T00:00:00"/>
    <x v="841"/>
    <s v="tier - 3"/>
    <s v="tier - 1"/>
    <s v="R1012"/>
    <n v="57"/>
  </r>
  <r>
    <s v="Id843"/>
    <s v="Katie J"/>
    <n v="37.43"/>
    <n v="4.97"/>
    <s v="No"/>
    <s v="No"/>
    <x v="0"/>
    <n v="2"/>
    <x v="1"/>
    <x v="0"/>
    <s v="Normal"/>
    <d v="1972-09-05T00:00:00"/>
    <x v="842"/>
    <s v="tier - 3"/>
    <s v="tier - 1"/>
    <s v="R1011"/>
    <n v="51"/>
  </r>
  <r>
    <s v="Id844"/>
    <s v="Laura E."/>
    <n v="30.5"/>
    <n v="9.9"/>
    <s v="No"/>
    <s v="No"/>
    <x v="0"/>
    <n v="0"/>
    <x v="1"/>
    <x v="0"/>
    <s v="Normal"/>
    <d v="1962-07-22T00:00:00"/>
    <x v="843"/>
    <s v="tier - 3"/>
    <s v="tier - 1"/>
    <s v="R1011"/>
    <n v="61"/>
  </r>
  <r>
    <s v="Id845"/>
    <s v="Mayumi"/>
    <n v="24.53"/>
    <n v="9.0500000000000007"/>
    <s v="No"/>
    <s v="No"/>
    <x v="0"/>
    <n v="0"/>
    <x v="1"/>
    <x v="2"/>
    <s v="Diabetes"/>
    <d v="1962-11-22T00:00:00"/>
    <x v="844"/>
    <s v="tier - 3"/>
    <s v="tier - 3"/>
    <s v="R1013"/>
    <n v="61"/>
  </r>
  <r>
    <s v="Id846"/>
    <s v="Vanessa"/>
    <n v="25.74"/>
    <n v="10.93"/>
    <s v="No"/>
    <s v="No"/>
    <x v="0"/>
    <n v="0"/>
    <x v="1"/>
    <x v="1"/>
    <s v="Diabetes"/>
    <d v="1965-10-04T00:00:00"/>
    <x v="845"/>
    <s v="tier - 3"/>
    <s v="tier - 1"/>
    <s v="R1013"/>
    <n v="58"/>
  </r>
  <r>
    <s v="Id847"/>
    <s v="Natali N"/>
    <n v="34.08"/>
    <n v="7.58"/>
    <s v="Yes"/>
    <s v="No"/>
    <x v="0"/>
    <n v="2"/>
    <x v="1"/>
    <x v="0"/>
    <s v="Normal"/>
    <d v="1970-12-28T00:00:00"/>
    <x v="846"/>
    <s v="tier - 3"/>
    <s v="tier - 1"/>
    <s v="R1012"/>
    <n v="52"/>
  </r>
  <r>
    <s v="Id848"/>
    <s v="Beth"/>
    <n v="31.35"/>
    <n v="11"/>
    <s v="Yes"/>
    <s v="No"/>
    <x v="1"/>
    <n v="1"/>
    <x v="1"/>
    <x v="0"/>
    <s v="Diabetes"/>
    <d v="1963-08-19T00:00:00"/>
    <x v="847"/>
    <s v="tier - 3"/>
    <s v="tier - 1"/>
    <s v="R1012"/>
    <n v="60"/>
  </r>
  <r>
    <s v="Id849"/>
    <s v="Alex"/>
    <n v="26.79"/>
    <n v="5.0599999999999996"/>
    <s v="No"/>
    <s v="No"/>
    <x v="0"/>
    <n v="1"/>
    <x v="1"/>
    <x v="1"/>
    <s v="Normal"/>
    <d v="1998-11-18T00:00:00"/>
    <x v="848"/>
    <s v="tier - 3"/>
    <s v="tier - 3"/>
    <s v="R1012"/>
    <n v="25"/>
  </r>
  <r>
    <s v="Id850"/>
    <s v="Spencer"/>
    <n v="42.78"/>
    <n v="6.11"/>
    <s v="Yes"/>
    <s v="No"/>
    <x v="0"/>
    <n v="1"/>
    <x v="1"/>
    <x v="0"/>
    <s v="Prediabetes"/>
    <d v="1988-08-11T00:00:00"/>
    <x v="849"/>
    <s v="tier - 3"/>
    <s v="tier - 1"/>
    <s v="R1023"/>
    <n v="35"/>
  </r>
  <r>
    <s v="Id851"/>
    <s v="Andee W."/>
    <n v="46.75"/>
    <n v="6.66"/>
    <s v="Yes"/>
    <s v="No"/>
    <x v="0"/>
    <n v="2"/>
    <x v="1"/>
    <x v="0"/>
    <s v="Diabetes"/>
    <d v="1970-06-18T00:00:00"/>
    <x v="850"/>
    <s v="tier - 3"/>
    <s v="tier - 2"/>
    <s v="R1013"/>
    <n v="53"/>
  </r>
  <r>
    <s v="Id852"/>
    <s v="Amy"/>
    <n v="32.15"/>
    <n v="4.0199999999999996"/>
    <s v="Yes"/>
    <s v="No"/>
    <x v="1"/>
    <n v="1"/>
    <x v="1"/>
    <x v="0"/>
    <s v="Normal"/>
    <d v="1969-11-26T00:00:00"/>
    <x v="851"/>
    <s v="tier - 3"/>
    <s v="tier - 1"/>
    <s v="R1025"/>
    <n v="54"/>
  </r>
  <r>
    <s v="Id853"/>
    <s v="Joshua"/>
    <n v="43.4"/>
    <n v="8.81"/>
    <s v="Yes"/>
    <s v="No"/>
    <x v="0"/>
    <n v="2"/>
    <x v="1"/>
    <x v="0"/>
    <s v="Normal"/>
    <d v="1961-11-28T00:00:00"/>
    <x v="852"/>
    <s v="tier - 3"/>
    <s v="tier - 1"/>
    <s v="R1011"/>
    <n v="62"/>
  </r>
  <r>
    <s v="Id854"/>
    <s v="C Fred"/>
    <n v="31.57"/>
    <n v="7.92"/>
    <s v="Yes"/>
    <s v="No"/>
    <x v="0"/>
    <n v="2"/>
    <x v="1"/>
    <x v="0"/>
    <s v="Diabetes"/>
    <d v="1961-11-28T00:00:00"/>
    <x v="853"/>
    <s v="tier - 3"/>
    <s v="tier - 3"/>
    <s v="R1013"/>
    <n v="62"/>
  </r>
  <r>
    <s v="Id855"/>
    <s v="Jeremy"/>
    <n v="24.32"/>
    <n v="7.48"/>
    <s v="No"/>
    <s v="No"/>
    <x v="0"/>
    <n v="0"/>
    <x v="1"/>
    <x v="2"/>
    <s v="Diabetes"/>
    <d v="1962-10-16T00:00:00"/>
    <x v="854"/>
    <s v="tier - 3"/>
    <s v="tier - 3"/>
    <s v="R1012"/>
    <n v="61"/>
  </r>
  <r>
    <s v="Id856"/>
    <s v="Patrick Sr."/>
    <n v="31.07"/>
    <n v="4.62"/>
    <s v="Yes"/>
    <s v="No"/>
    <x v="0"/>
    <n v="2"/>
    <x v="1"/>
    <x v="0"/>
    <s v="Prediabetes"/>
    <d v="1966-07-12T00:00:00"/>
    <x v="855"/>
    <s v="tier - 3"/>
    <s v="tier - 2"/>
    <s v="R1012"/>
    <n v="57"/>
  </r>
  <r>
    <s v="Id857"/>
    <s v="Kelly M."/>
    <n v="35.814999999999998"/>
    <n v="8.4700000000000006"/>
    <s v="No"/>
    <s v="No"/>
    <x v="0"/>
    <n v="0"/>
    <x v="1"/>
    <x v="0"/>
    <s v="Diabetes"/>
    <d v="1968-12-03T00:00:00"/>
    <x v="856"/>
    <s v="tier - 3"/>
    <s v="tier - 3"/>
    <s v="R1012"/>
    <n v="55"/>
  </r>
  <r>
    <s v="Id858"/>
    <s v="Katherine"/>
    <n v="40.81"/>
    <n v="10.58"/>
    <s v="Yes"/>
    <s v="No"/>
    <x v="0"/>
    <n v="0"/>
    <x v="1"/>
    <x v="0"/>
    <s v="Diabetes"/>
    <d v="1967-09-01T00:00:00"/>
    <x v="857"/>
    <s v="tier - 3"/>
    <s v="tier - 3"/>
    <s v="R1013"/>
    <n v="56"/>
  </r>
  <r>
    <s v="Id859"/>
    <s v="Keila L"/>
    <n v="24.605"/>
    <n v="7.48"/>
    <s v="No"/>
    <s v="No"/>
    <x v="0"/>
    <n v="0"/>
    <x v="1"/>
    <x v="2"/>
    <s v="Diabetes"/>
    <d v="1968-11-12T00:00:00"/>
    <x v="858"/>
    <s v="tier - 3"/>
    <s v="tier - 3"/>
    <s v="R1012"/>
    <n v="55"/>
  </r>
  <r>
    <s v="Id860"/>
    <s v="Zanae E"/>
    <n v="21.47"/>
    <n v="7.82"/>
    <s v="No"/>
    <s v="No"/>
    <x v="0"/>
    <n v="0"/>
    <x v="1"/>
    <x v="2"/>
    <s v="Diabetes"/>
    <d v="1968-11-26T00:00:00"/>
    <x v="859"/>
    <s v="tier - 3"/>
    <s v="tier - 1"/>
    <s v="R1012"/>
    <n v="55"/>
  </r>
  <r>
    <s v="Id861"/>
    <s v="Alex"/>
    <n v="52.89"/>
    <n v="4.96"/>
    <s v="Yes"/>
    <s v="No"/>
    <x v="0"/>
    <n v="1"/>
    <x v="1"/>
    <x v="0"/>
    <s v="Prediabetes"/>
    <d v="1995-08-09T00:00:00"/>
    <x v="860"/>
    <s v="tier - 3"/>
    <s v="tier - 3"/>
    <s v="R1012"/>
    <n v="28"/>
  </r>
  <r>
    <s v="Id862"/>
    <s v="Kathryn"/>
    <n v="32.965000000000003"/>
    <n v="6.15"/>
    <s v="Yes"/>
    <s v="No"/>
    <x v="0"/>
    <n v="1"/>
    <x v="1"/>
    <x v="0"/>
    <s v="Prediabetes"/>
    <d v="1964-08-04T00:00:00"/>
    <x v="861"/>
    <s v="tier - 3"/>
    <s v="tier - 3"/>
    <s v="R1024"/>
    <n v="59"/>
  </r>
  <r>
    <s v="Id863"/>
    <s v="Jason L."/>
    <n v="36.799999999999997"/>
    <n v="4.62"/>
    <s v="No"/>
    <s v="No"/>
    <x v="1"/>
    <n v="1"/>
    <x v="1"/>
    <x v="0"/>
    <s v="Prediabetes"/>
    <d v="1979-07-14T00:00:00"/>
    <x v="862"/>
    <s v="tier - 3"/>
    <s v="tier - 1"/>
    <s v="R1022"/>
    <n v="44"/>
  </r>
  <r>
    <s v="Id864"/>
    <s v="Benjamin J."/>
    <n v="34.299999999999997"/>
    <n v="4.87"/>
    <s v="No"/>
    <s v="No"/>
    <x v="0"/>
    <n v="2"/>
    <x v="1"/>
    <x v="0"/>
    <s v="Normal"/>
    <d v="1972-08-21T00:00:00"/>
    <x v="863"/>
    <s v="tier - 3"/>
    <s v="tier - 2"/>
    <s v="R1021"/>
    <n v="51"/>
  </r>
  <r>
    <s v="Id865"/>
    <s v="Steven M."/>
    <n v="35.244999999999997"/>
    <n v="4.63"/>
    <s v="No"/>
    <s v="No"/>
    <x v="0"/>
    <n v="0"/>
    <x v="1"/>
    <x v="0"/>
    <s v="Prediabetes"/>
    <d v="1989-12-29T00:00:00"/>
    <x v="864"/>
    <s v="tier - 3"/>
    <s v="tier - 3"/>
    <s v="R1016"/>
    <n v="33"/>
  </r>
  <r>
    <s v="Id866"/>
    <s v="Erika"/>
    <n v="26.23"/>
    <n v="11.93"/>
    <s v="No"/>
    <s v="No"/>
    <x v="0"/>
    <n v="0"/>
    <x v="1"/>
    <x v="1"/>
    <s v="Diabetes"/>
    <d v="1962-09-26T00:00:00"/>
    <x v="865"/>
    <s v="tier - 3"/>
    <s v="tier - 2"/>
    <s v="R1024"/>
    <n v="61"/>
  </r>
  <r>
    <s v="Id867"/>
    <s v="Chad"/>
    <n v="36.1"/>
    <n v="5.65"/>
    <s v="Yes"/>
    <s v="No"/>
    <x v="0"/>
    <n v="2"/>
    <x v="1"/>
    <x v="0"/>
    <s v="Prediabetes"/>
    <d v="1966-12-29T00:00:00"/>
    <x v="866"/>
    <s v="tier - 3"/>
    <s v="tier - 3"/>
    <s v="R1011"/>
    <n v="56"/>
  </r>
  <r>
    <s v="Id868"/>
    <s v="Mark"/>
    <n v="37.1"/>
    <n v="11.21"/>
    <s v="Yes"/>
    <s v="No"/>
    <x v="1"/>
    <n v="1"/>
    <x v="1"/>
    <x v="0"/>
    <s v="Diabetes"/>
    <d v="1963-09-22T00:00:00"/>
    <x v="867"/>
    <s v="tier - 3"/>
    <s v="tier - 3"/>
    <s v="R1011"/>
    <n v="60"/>
  </r>
  <r>
    <s v="Id869"/>
    <s v="David"/>
    <n v="27.5"/>
    <n v="10.62"/>
    <s v="Yes"/>
    <s v="No"/>
    <x v="1"/>
    <n v="1"/>
    <x v="1"/>
    <x v="1"/>
    <s v="Diabetes"/>
    <d v="1963-08-02T00:00:00"/>
    <x v="868"/>
    <s v="tier - 3"/>
    <s v="tier - 2"/>
    <s v="R1011"/>
    <n v="60"/>
  </r>
  <r>
    <s v="Id870"/>
    <s v="Matthew R"/>
    <n v="24.7"/>
    <n v="10.7"/>
    <s v="Yes"/>
    <s v="No"/>
    <x v="1"/>
    <n v="1"/>
    <x v="1"/>
    <x v="2"/>
    <s v="Diabetes"/>
    <d v="1963-08-29T00:00:00"/>
    <x v="869"/>
    <s v="tier - 3"/>
    <s v="tier - 3"/>
    <s v="R1017"/>
    <n v="60"/>
  </r>
  <r>
    <s v="Id871"/>
    <s v="Orla"/>
    <n v="26.78"/>
    <n v="10.02"/>
    <s v="Yes"/>
    <s v="No"/>
    <x v="1"/>
    <n v="1"/>
    <x v="1"/>
    <x v="1"/>
    <s v="Diabetes"/>
    <d v="1963-10-28T00:00:00"/>
    <x v="870"/>
    <s v="tier - 3"/>
    <s v="tier - 1"/>
    <s v="R1025"/>
    <n v="60"/>
  </r>
  <r>
    <s v="Id872"/>
    <s v="Shaista S"/>
    <n v="45.8"/>
    <n v="4.8499999999999996"/>
    <s v="No"/>
    <s v="No"/>
    <x v="0"/>
    <n v="0"/>
    <x v="1"/>
    <x v="0"/>
    <s v="Normal"/>
    <d v="1990-10-29T00:00:00"/>
    <x v="871"/>
    <s v="tier - 3"/>
    <s v="tier - 1"/>
    <s v="R1011"/>
    <n v="33"/>
  </r>
  <r>
    <s v="Id873"/>
    <s v="Emily"/>
    <n v="29"/>
    <n v="4.3899999999999997"/>
    <s v="Yes"/>
    <s v="No"/>
    <x v="0"/>
    <n v="2"/>
    <x v="1"/>
    <x v="1"/>
    <s v="Normal"/>
    <d v="1966-11-16T00:00:00"/>
    <x v="872"/>
    <s v="tier - 3"/>
    <s v="tier - 1"/>
    <s v="R1025"/>
    <n v="57"/>
  </r>
  <r>
    <s v="Id874"/>
    <s v="Julie A."/>
    <n v="33.534999999999997"/>
    <n v="8.24"/>
    <s v="Yes"/>
    <s v="No"/>
    <x v="0"/>
    <n v="0"/>
    <x v="1"/>
    <x v="0"/>
    <s v="Diabetes"/>
    <d v="1967-08-28T00:00:00"/>
    <x v="873"/>
    <s v="tier - 3"/>
    <s v="tier - 2"/>
    <s v="R1012"/>
    <n v="56"/>
  </r>
  <r>
    <s v="Id875"/>
    <s v="Megumi"/>
    <n v="32.774999999999999"/>
    <n v="9.77"/>
    <s v="Yes"/>
    <s v="No"/>
    <x v="0"/>
    <n v="0"/>
    <x v="1"/>
    <x v="0"/>
    <s v="Diabetes"/>
    <d v="1967-12-30T00:00:00"/>
    <x v="874"/>
    <s v="tier - 3"/>
    <s v="tier - 1"/>
    <s v="R1012"/>
    <n v="55"/>
  </r>
  <r>
    <s v="Id876"/>
    <s v="Skylar"/>
    <n v="37.51"/>
    <n v="5.5"/>
    <s v="Yes"/>
    <s v="No"/>
    <x v="0"/>
    <n v="2"/>
    <x v="1"/>
    <x v="0"/>
    <s v="Prediabetes"/>
    <d v="1966-12-06T00:00:00"/>
    <x v="875"/>
    <s v="tier - 3"/>
    <s v="tier - 3"/>
    <s v="R1013"/>
    <n v="57"/>
  </r>
  <r>
    <s v="Id877"/>
    <s v="Victoria"/>
    <n v="39.86"/>
    <n v="11.84"/>
    <s v="Yes"/>
    <s v="No"/>
    <x v="0"/>
    <n v="1"/>
    <x v="1"/>
    <x v="0"/>
    <s v="Normal"/>
    <d v="1986-08-13T00:00:00"/>
    <x v="876"/>
    <s v="tier - 3"/>
    <s v="tier - 2"/>
    <s v="R1026"/>
    <n v="37"/>
  </r>
  <r>
    <s v="Id878"/>
    <s v="Amanda L"/>
    <n v="42.13"/>
    <n v="4.66"/>
    <s v="No"/>
    <s v="No"/>
    <x v="0"/>
    <n v="0"/>
    <x v="1"/>
    <x v="0"/>
    <s v="Prediabetes"/>
    <d v="1989-11-23T00:00:00"/>
    <x v="877"/>
    <s v="tier - 3"/>
    <s v="tier - 3"/>
    <s v="R1026"/>
    <n v="34"/>
  </r>
  <r>
    <s v="Id879"/>
    <s v="Renee"/>
    <n v="35.99"/>
    <n v="11.11"/>
    <s v="No"/>
    <s v="No"/>
    <x v="0"/>
    <n v="0"/>
    <x v="1"/>
    <x v="0"/>
    <s v="Diabetes"/>
    <d v="1974-06-23T00:00:00"/>
    <x v="878"/>
    <s v="tier - 3"/>
    <s v="tier - 1"/>
    <s v="R1012"/>
    <n v="49"/>
  </r>
  <r>
    <s v="Id880"/>
    <s v="Nellie A."/>
    <n v="35.200000000000003"/>
    <n v="7.72"/>
    <s v="Yes"/>
    <s v="No"/>
    <x v="1"/>
    <n v="1"/>
    <x v="1"/>
    <x v="0"/>
    <s v="Normal"/>
    <d v="1963-07-17T00:00:00"/>
    <x v="879"/>
    <s v="tier - 3"/>
    <s v="tier - 1"/>
    <s v="R1013"/>
    <n v="60"/>
  </r>
  <r>
    <s v="Id881"/>
    <s v="Tamara"/>
    <n v="29.91"/>
    <n v="5.55"/>
    <s v="Yes"/>
    <s v="No"/>
    <x v="0"/>
    <n v="2"/>
    <x v="1"/>
    <x v="1"/>
    <s v="Prediabetes"/>
    <d v="1966-07-29T00:00:00"/>
    <x v="880"/>
    <s v="tier - 3"/>
    <s v="tier - 3"/>
    <s v="R1012"/>
    <n v="57"/>
  </r>
  <r>
    <s v="Id882"/>
    <s v="Joan"/>
    <n v="36.479999999999997"/>
    <n v="5.05"/>
    <s v="Yes"/>
    <s v="No"/>
    <x v="0"/>
    <n v="1"/>
    <x v="1"/>
    <x v="0"/>
    <s v="Normal"/>
    <d v="1964-10-15T00:00:00"/>
    <x v="881"/>
    <s v="tier - 3"/>
    <s v="tier - 3"/>
    <s v="R1012"/>
    <n v="59"/>
  </r>
  <r>
    <s v="Id883"/>
    <s v="Aimee J."/>
    <n v="27.5"/>
    <n v="8.69"/>
    <s v="Yes"/>
    <s v="No"/>
    <x v="1"/>
    <n v="1"/>
    <x v="1"/>
    <x v="1"/>
    <s v="Normal"/>
    <d v="1963-07-19T00:00:00"/>
    <x v="882"/>
    <s v="tier - 3"/>
    <s v="tier - 1"/>
    <s v="R1011"/>
    <n v="60"/>
  </r>
  <r>
    <s v="Id884"/>
    <s v="Suzanne"/>
    <n v="33.44"/>
    <n v="5.9"/>
    <s v="Yes"/>
    <s v="No"/>
    <x v="0"/>
    <n v="1"/>
    <x v="1"/>
    <x v="0"/>
    <s v="Normal"/>
    <d v="1964-06-24T00:00:00"/>
    <x v="883"/>
    <s v="tier - 3"/>
    <s v="tier - 3"/>
    <s v="R1012"/>
    <n v="59"/>
  </r>
  <r>
    <s v="Id885"/>
    <s v="Kristin A."/>
    <n v="28.215"/>
    <n v="6.29"/>
    <s v="Yes"/>
    <s v="No"/>
    <x v="0"/>
    <n v="1"/>
    <x v="1"/>
    <x v="1"/>
    <s v="Normal"/>
    <d v="1964-07-02T00:00:00"/>
    <x v="884"/>
    <s v="tier - 3"/>
    <s v="tier - 1"/>
    <s v="R1012"/>
    <n v="59"/>
  </r>
  <r>
    <s v="Id886"/>
    <s v="Bronwyn"/>
    <n v="27.17"/>
    <n v="5.84"/>
    <s v="Yes"/>
    <s v="No"/>
    <x v="0"/>
    <n v="1"/>
    <x v="1"/>
    <x v="1"/>
    <s v="Normal"/>
    <d v="1964-07-20T00:00:00"/>
    <x v="885"/>
    <s v="tier - 3"/>
    <s v="tier - 2"/>
    <s v="R1012"/>
    <n v="59"/>
  </r>
  <r>
    <s v="Id887"/>
    <s v="Taylor J"/>
    <n v="35.380000000000003"/>
    <n v="6.12"/>
    <s v="No"/>
    <s v="No"/>
    <x v="0"/>
    <n v="0"/>
    <x v="1"/>
    <x v="0"/>
    <s v="Normal"/>
    <d v="1977-08-14T00:00:00"/>
    <x v="886"/>
    <s v="tier - 3"/>
    <s v="tier - 1"/>
    <s v="R1012"/>
    <n v="46"/>
  </r>
  <r>
    <s v="Id888"/>
    <s v="Kimberly M."/>
    <n v="43.48"/>
    <n v="6.24"/>
    <s v="No"/>
    <s v="No"/>
    <x v="0"/>
    <n v="0"/>
    <x v="1"/>
    <x v="0"/>
    <s v="Prediabetes"/>
    <d v="1991-08-29T00:00:00"/>
    <x v="887"/>
    <s v="tier - 3"/>
    <s v="tier - 3"/>
    <s v="R1026"/>
    <n v="32"/>
  </r>
  <r>
    <s v="Id889"/>
    <s v="Joshua E."/>
    <n v="41.73"/>
    <n v="6.25"/>
    <s v="No"/>
    <s v="No"/>
    <x v="0"/>
    <n v="1"/>
    <x v="1"/>
    <x v="0"/>
    <s v="Prediabetes"/>
    <d v="1987-10-05T00:00:00"/>
    <x v="888"/>
    <s v="tier - 3"/>
    <s v="tier - 3"/>
    <s v="R1012"/>
    <n v="36"/>
  </r>
  <r>
    <s v="Id890"/>
    <s v="Jeffrey"/>
    <n v="28.9"/>
    <n v="11.96"/>
    <s v="No"/>
    <s v="No"/>
    <x v="0"/>
    <n v="0"/>
    <x v="1"/>
    <x v="1"/>
    <s v="Diabetes"/>
    <d v="1962-09-15T00:00:00"/>
    <x v="889"/>
    <s v="tier - 3"/>
    <s v="tier - 3"/>
    <s v="R1011"/>
    <n v="61"/>
  </r>
  <r>
    <s v="Id891"/>
    <s v="Andrew R"/>
    <n v="25.74"/>
    <n v="7.69"/>
    <s v="No"/>
    <s v="No"/>
    <x v="0"/>
    <n v="0"/>
    <x v="1"/>
    <x v="1"/>
    <s v="Diabetes"/>
    <d v="1962-11-04T00:00:00"/>
    <x v="890"/>
    <s v="tier - 3"/>
    <s v="tier - 2"/>
    <s v="R1013"/>
    <n v="61"/>
  </r>
  <r>
    <s v="Id892"/>
    <s v="Francisco J. Sr."/>
    <n v="36.06"/>
    <n v="8.83"/>
    <s v="No"/>
    <s v="No"/>
    <x v="0"/>
    <n v="0"/>
    <x v="1"/>
    <x v="0"/>
    <s v="Normal"/>
    <d v="1974-09-16T00:00:00"/>
    <x v="891"/>
    <s v="tier - 3"/>
    <s v="tier - 3"/>
    <s v="R1012"/>
    <n v="49"/>
  </r>
  <r>
    <s v="Id893"/>
    <s v="Rhonda"/>
    <n v="43.28"/>
    <n v="4.41"/>
    <s v="No"/>
    <s v="No"/>
    <x v="0"/>
    <n v="0"/>
    <x v="1"/>
    <x v="0"/>
    <s v="Normal"/>
    <d v="1991-11-06T00:00:00"/>
    <x v="892"/>
    <s v="tier - 3"/>
    <s v="tier - 3"/>
    <s v="R1026"/>
    <n v="32"/>
  </r>
  <r>
    <s v="Id894"/>
    <s v="John"/>
    <n v="28.785"/>
    <n v="9.1"/>
    <s v="Yes"/>
    <s v="No"/>
    <x v="1"/>
    <n v="1"/>
    <x v="1"/>
    <x v="1"/>
    <s v="Diabetes"/>
    <d v="1963-06-04T00:00:00"/>
    <x v="893"/>
    <s v="tier - 3"/>
    <s v="tier - 1"/>
    <s v="R1012"/>
    <n v="60"/>
  </r>
  <r>
    <s v="Id895"/>
    <s v="Miles J."/>
    <n v="25.46"/>
    <n v="11.52"/>
    <s v="Yes"/>
    <s v="No"/>
    <x v="1"/>
    <n v="1"/>
    <x v="1"/>
    <x v="1"/>
    <s v="Normal"/>
    <d v="1963-07-20T00:00:00"/>
    <x v="894"/>
    <s v="tier - 3"/>
    <s v="tier - 1"/>
    <s v="R1012"/>
    <n v="60"/>
  </r>
  <r>
    <s v="Id896"/>
    <s v="Justyna I."/>
    <n v="30.8"/>
    <n v="10.95"/>
    <s v="No"/>
    <s v="No"/>
    <x v="0"/>
    <n v="0"/>
    <x v="1"/>
    <x v="0"/>
    <s v="Diabetes"/>
    <d v="1968-10-25T00:00:00"/>
    <x v="895"/>
    <s v="tier - 3"/>
    <s v="tier - 3"/>
    <s v="R1011"/>
    <n v="55"/>
  </r>
  <r>
    <s v="Id897"/>
    <s v="Lucille"/>
    <n v="28.88"/>
    <n v="11.5"/>
    <s v="No"/>
    <s v="No"/>
    <x v="0"/>
    <n v="0"/>
    <x v="1"/>
    <x v="1"/>
    <s v="Diabetes"/>
    <d v="1968-12-09T00:00:00"/>
    <x v="896"/>
    <s v="tier - 3"/>
    <s v="tier - 1"/>
    <s v="R1024"/>
    <n v="55"/>
  </r>
  <r>
    <s v="Id898"/>
    <s v="April"/>
    <n v="23"/>
    <n v="9.8800000000000008"/>
    <s v="No"/>
    <s v="No"/>
    <x v="0"/>
    <n v="0"/>
    <x v="1"/>
    <x v="2"/>
    <s v="Normal"/>
    <d v="1968-06-21T00:00:00"/>
    <x v="897"/>
    <s v="tier - 3"/>
    <s v="tier - 3"/>
    <s v="R1011"/>
    <n v="55"/>
  </r>
  <r>
    <s v="Id899"/>
    <s v="Robert"/>
    <n v="38.25"/>
    <n v="6.2"/>
    <s v="No"/>
    <s v="No"/>
    <x v="0"/>
    <n v="1"/>
    <x v="1"/>
    <x v="0"/>
    <s v="Prediabetes"/>
    <d v="1984-09-02T00:00:00"/>
    <x v="898"/>
    <s v="tier - 3"/>
    <s v="tier - 2"/>
    <s v="R1022"/>
    <n v="39"/>
  </r>
  <r>
    <s v="Id900"/>
    <s v="Alyssa"/>
    <n v="39.25"/>
    <n v="8.41"/>
    <s v="Yes"/>
    <s v="No"/>
    <x v="0"/>
    <n v="1"/>
    <x v="1"/>
    <x v="0"/>
    <s v="Normal"/>
    <d v="1986-09-07T00:00:00"/>
    <x v="899"/>
    <s v="tier - 3"/>
    <s v="tier - 2"/>
    <s v="R1026"/>
    <n v="37"/>
  </r>
  <r>
    <s v="Id901"/>
    <s v="Jessica E."/>
    <n v="26.6"/>
    <n v="5.07"/>
    <s v="Yes"/>
    <s v="No"/>
    <x v="0"/>
    <n v="2"/>
    <x v="1"/>
    <x v="1"/>
    <s v="Normal"/>
    <d v="1966-11-24T00:00:00"/>
    <x v="900"/>
    <s v="tier - 3"/>
    <s v="tier - 1"/>
    <s v="R1012"/>
    <n v="57"/>
  </r>
  <r>
    <s v="Id902"/>
    <s v="Patrick J."/>
    <n v="35.700000000000003"/>
    <n v="4.0599999999999996"/>
    <s v="No"/>
    <s v="No"/>
    <x v="1"/>
    <n v="1"/>
    <x v="1"/>
    <x v="0"/>
    <s v="Prediabetes"/>
    <d v="1979-10-16T00:00:00"/>
    <x v="901"/>
    <s v="tier - 3"/>
    <s v="tier - 3"/>
    <s v="R1021"/>
    <n v="44"/>
  </r>
  <r>
    <s v="Id903"/>
    <s v="Emilie"/>
    <n v="20.100000000000001"/>
    <n v="10.52"/>
    <s v="No"/>
    <s v="No"/>
    <x v="0"/>
    <n v="0"/>
    <x v="1"/>
    <x v="2"/>
    <s v="Diabetes"/>
    <d v="1965-10-29T00:00:00"/>
    <x v="902"/>
    <s v="tier - 3"/>
    <s v="tier - 1"/>
    <s v="R1011"/>
    <n v="58"/>
  </r>
  <r>
    <s v="Id904"/>
    <s v="Caitlin B."/>
    <n v="22.23"/>
    <n v="9.65"/>
    <s v="No"/>
    <s v="No"/>
    <x v="0"/>
    <n v="0"/>
    <x v="1"/>
    <x v="2"/>
    <s v="Diabetes"/>
    <d v="1965-06-09T00:00:00"/>
    <x v="903"/>
    <s v="tier - 3"/>
    <s v="tier - 2"/>
    <s v="R1024"/>
    <n v="58"/>
  </r>
  <r>
    <s v="Id905"/>
    <s v="Joseph W"/>
    <n v="36.47"/>
    <n v="6.21"/>
    <s v="No"/>
    <s v="No"/>
    <x v="0"/>
    <n v="0"/>
    <x v="1"/>
    <x v="0"/>
    <s v="Prediabetes"/>
    <d v="1982-10-17T00:00:00"/>
    <x v="904"/>
    <s v="tier - 3"/>
    <s v="tier - 3"/>
    <s v="R1021"/>
    <n v="41"/>
  </r>
  <r>
    <s v="Id906"/>
    <s v="Wendy"/>
    <n v="49.64"/>
    <n v="4.76"/>
    <s v="No"/>
    <s v="No"/>
    <x v="1"/>
    <n v="1"/>
    <x v="1"/>
    <x v="0"/>
    <s v="Normal"/>
    <d v="1993-12-12T00:00:00"/>
    <x v="905"/>
    <s v="tier - 3"/>
    <s v="tier - 2"/>
    <s v="R1012"/>
    <n v="30"/>
  </r>
  <r>
    <s v="Id907"/>
    <s v="Leah L."/>
    <n v="36.799999999999997"/>
    <n v="5.73"/>
    <s v="Yes"/>
    <s v="No"/>
    <x v="1"/>
    <n v="1"/>
    <x v="1"/>
    <x v="0"/>
    <s v="Normal"/>
    <d v="1983-07-04T00:00:00"/>
    <x v="906"/>
    <s v="tier - 3"/>
    <s v="tier - 2"/>
    <s v="R1026"/>
    <n v="40"/>
  </r>
  <r>
    <s v="Id908"/>
    <s v="Wayne L."/>
    <n v="33.880000000000003"/>
    <n v="10.78"/>
    <s v="Yes"/>
    <s v="No"/>
    <x v="0"/>
    <n v="0"/>
    <x v="1"/>
    <x v="0"/>
    <s v="Diabetes"/>
    <d v="1967-12-22T00:00:00"/>
    <x v="907"/>
    <s v="tier - 3"/>
    <s v="tier - 3"/>
    <s v="R1013"/>
    <n v="55"/>
  </r>
  <r>
    <s v="Id909"/>
    <s v="Jason M."/>
    <n v="32.01"/>
    <n v="5.08"/>
    <s v="Yes"/>
    <s v="No"/>
    <x v="0"/>
    <n v="1"/>
    <x v="1"/>
    <x v="0"/>
    <s v="Normal"/>
    <d v="1964-09-29T00:00:00"/>
    <x v="908"/>
    <s v="tier - 3"/>
    <s v="tier - 2"/>
    <s v="R1013"/>
    <n v="59"/>
  </r>
  <r>
    <s v="Id910"/>
    <s v="Floris"/>
    <n v="33.630000000000003"/>
    <n v="11.39"/>
    <s v="No"/>
    <s v="No"/>
    <x v="0"/>
    <n v="0"/>
    <x v="1"/>
    <x v="0"/>
    <s v="Normal"/>
    <d v="1965-11-01T00:00:00"/>
    <x v="909"/>
    <s v="tier - 3"/>
    <s v="tier - 2"/>
    <s v="R1012"/>
    <n v="58"/>
  </r>
  <r>
    <s v="Id911"/>
    <s v="Marc"/>
    <n v="34.865000000000002"/>
    <n v="5.35"/>
    <s v="Yes"/>
    <s v="No"/>
    <x v="0"/>
    <n v="1"/>
    <x v="1"/>
    <x v="0"/>
    <s v="Prediabetes"/>
    <d v="1964-12-25T00:00:00"/>
    <x v="910"/>
    <s v="tier - 3"/>
    <s v="tier - 2"/>
    <s v="R1016"/>
    <n v="58"/>
  </r>
  <r>
    <s v="Id912"/>
    <s v="Christopher"/>
    <n v="43.11"/>
    <n v="5.6"/>
    <s v="No"/>
    <s v="No"/>
    <x v="0"/>
    <n v="0"/>
    <x v="1"/>
    <x v="0"/>
    <s v="Normal"/>
    <d v="1991-10-19T00:00:00"/>
    <x v="911"/>
    <s v="tier - 3"/>
    <s v="tier - 1"/>
    <s v="R1023"/>
    <n v="32"/>
  </r>
  <r>
    <s v="Id913"/>
    <s v="Kevin"/>
    <n v="30.305"/>
    <n v="4.2699999999999996"/>
    <s v="Yes"/>
    <s v="No"/>
    <x v="0"/>
    <n v="1"/>
    <x v="1"/>
    <x v="0"/>
    <s v="Normal"/>
    <d v="1964-08-02T00:00:00"/>
    <x v="912"/>
    <s v="tier - 3"/>
    <s v="tier - 3"/>
    <s v="R1019"/>
    <n v="59"/>
  </r>
  <r>
    <s v="Id914"/>
    <s v="Aharon N"/>
    <n v="25.175000000000001"/>
    <n v="5.57"/>
    <s v="Yes"/>
    <s v="No"/>
    <x v="0"/>
    <n v="1"/>
    <x v="1"/>
    <x v="1"/>
    <s v="Normal"/>
    <d v="1964-12-20T00:00:00"/>
    <x v="913"/>
    <s v="tier - 3"/>
    <s v="tier - 1"/>
    <s v="R1019"/>
    <n v="59"/>
  </r>
  <r>
    <s v="Id915"/>
    <s v="Lawrence D."/>
    <n v="26.8"/>
    <n v="5.68"/>
    <s v="Yes"/>
    <s v="No"/>
    <x v="0"/>
    <n v="1"/>
    <x v="1"/>
    <x v="1"/>
    <s v="Normal"/>
    <d v="1964-11-19T00:00:00"/>
    <x v="914"/>
    <s v="tier - 3"/>
    <s v="tier - 1"/>
    <s v="R1021"/>
    <n v="59"/>
  </r>
  <r>
    <s v="Id916"/>
    <s v="Malcolm"/>
    <n v="21.78"/>
    <n v="5.3"/>
    <s v="No"/>
    <s v="yes"/>
    <x v="0"/>
    <n v="1"/>
    <x v="1"/>
    <x v="2"/>
    <s v="Normal"/>
    <d v="2004-06-02T00:00:00"/>
    <x v="915"/>
    <s v="tier - 3"/>
    <s v="tier - 3"/>
    <s v="R1013"/>
    <n v="19"/>
  </r>
  <r>
    <s v="Id917"/>
    <s v="Anna E."/>
    <n v="30.14"/>
    <n v="9.4499999999999993"/>
    <s v="Yes"/>
    <s v="No"/>
    <x v="0"/>
    <n v="0"/>
    <x v="1"/>
    <x v="0"/>
    <s v="Diabetes"/>
    <d v="1967-10-29T00:00:00"/>
    <x v="916"/>
    <s v="tier - 3"/>
    <s v="tier - 1"/>
    <s v="R1013"/>
    <n v="56"/>
  </r>
  <r>
    <s v="Id918"/>
    <s v="Jenny"/>
    <n v="29.7"/>
    <n v="6.79"/>
    <s v="Yes"/>
    <s v="No"/>
    <x v="0"/>
    <n v="0"/>
    <x v="1"/>
    <x v="1"/>
    <s v="Normal"/>
    <d v="1967-07-14T00:00:00"/>
    <x v="917"/>
    <s v="tier - 3"/>
    <s v="tier - 2"/>
    <s v="R1011"/>
    <n v="56"/>
  </r>
  <r>
    <s v="Id919"/>
    <s v="Melissa L"/>
    <n v="32.395000000000003"/>
    <n v="11.1"/>
    <s v="Yes"/>
    <s v="No"/>
    <x v="0"/>
    <n v="0"/>
    <x v="1"/>
    <x v="0"/>
    <s v="Diabetes"/>
    <d v="1967-08-24T00:00:00"/>
    <x v="918"/>
    <s v="tier - 3"/>
    <s v="tier - 3"/>
    <s v="R1024"/>
    <n v="56"/>
  </r>
  <r>
    <s v="Id920"/>
    <s v="Chia J."/>
    <n v="36.64"/>
    <n v="7.26"/>
    <s v="No"/>
    <s v="No"/>
    <x v="0"/>
    <n v="0"/>
    <x v="1"/>
    <x v="0"/>
    <s v="Diabetes"/>
    <d v="1974-07-07T00:00:00"/>
    <x v="919"/>
    <s v="tier - 3"/>
    <s v="tier - 3"/>
    <s v="R1011"/>
    <n v="49"/>
  </r>
  <r>
    <s v="Id921"/>
    <s v="Laura A"/>
    <n v="39.049999999999997"/>
    <n v="5.27"/>
    <s v="Yes"/>
    <s v="No"/>
    <x v="0"/>
    <n v="1"/>
    <x v="1"/>
    <x v="0"/>
    <s v="Prediabetes"/>
    <d v="1964-09-29T00:00:00"/>
    <x v="920"/>
    <s v="tier - 3"/>
    <s v="tier - 2"/>
    <s v="R1013"/>
    <n v="59"/>
  </r>
  <r>
    <s v="Id922"/>
    <s v="Aditi"/>
    <n v="33.1"/>
    <n v="5.46"/>
    <s v="Yes"/>
    <s v="No"/>
    <x v="0"/>
    <n v="1"/>
    <x v="1"/>
    <x v="0"/>
    <s v="Prediabetes"/>
    <d v="1964-06-27T00:00:00"/>
    <x v="921"/>
    <s v="tier - 3"/>
    <s v="tier - 2"/>
    <s v="R1011"/>
    <n v="59"/>
  </r>
  <r>
    <s v="Id923"/>
    <s v="Leah A."/>
    <n v="31.824999999999999"/>
    <n v="8.1300000000000008"/>
    <s v="No"/>
    <s v="No"/>
    <x v="0"/>
    <n v="0"/>
    <x v="1"/>
    <x v="0"/>
    <s v="Diabetes"/>
    <d v="1965-11-10T00:00:00"/>
    <x v="922"/>
    <s v="tier - 3"/>
    <s v="tier - 3"/>
    <s v="R1012"/>
    <n v="58"/>
  </r>
  <r>
    <s v="Id924"/>
    <s v="Marianne"/>
    <n v="29"/>
    <n v="4.25"/>
    <s v="Yes"/>
    <s v="No"/>
    <x v="0"/>
    <n v="1"/>
    <x v="1"/>
    <x v="1"/>
    <s v="Prediabetes"/>
    <d v="1964-07-11T00:00:00"/>
    <x v="923"/>
    <s v="tier - 3"/>
    <s v="tier - 2"/>
    <s v="R1011"/>
    <n v="59"/>
  </r>
  <r>
    <s v="Id925"/>
    <s v="Carla"/>
    <n v="30.495000000000001"/>
    <n v="8.68"/>
    <s v="No"/>
    <s v="No"/>
    <x v="0"/>
    <n v="0"/>
    <x v="1"/>
    <x v="0"/>
    <s v="Diabetes"/>
    <d v="1965-09-25T00:00:00"/>
    <x v="924"/>
    <s v="tier - 3"/>
    <s v="tier - 2"/>
    <s v="R1012"/>
    <n v="58"/>
  </r>
  <r>
    <s v="Id926"/>
    <s v="Oksana"/>
    <n v="25.2"/>
    <n v="6.25"/>
    <s v="Yes"/>
    <s v="No"/>
    <x v="0"/>
    <n v="1"/>
    <x v="1"/>
    <x v="1"/>
    <s v="Prediabetes"/>
    <d v="1964-09-11T00:00:00"/>
    <x v="925"/>
    <s v="tier - 3"/>
    <s v="tier - 3"/>
    <s v="R1011"/>
    <n v="59"/>
  </r>
  <r>
    <s v="Id927"/>
    <s v="Rebecca B."/>
    <n v="22.77"/>
    <n v="4.47"/>
    <s v="Yes"/>
    <s v="No"/>
    <x v="0"/>
    <n v="1"/>
    <x v="1"/>
    <x v="2"/>
    <s v="Normal"/>
    <d v="1964-06-27T00:00:00"/>
    <x v="926"/>
    <s v="tier - 3"/>
    <s v="tier - 3"/>
    <s v="R1013"/>
    <n v="59"/>
  </r>
  <r>
    <s v="Id928"/>
    <s v="Maria A."/>
    <n v="23.18"/>
    <n v="8.31"/>
    <s v="No"/>
    <s v="No"/>
    <x v="0"/>
    <n v="0"/>
    <x v="1"/>
    <x v="2"/>
    <s v="Diabetes"/>
    <d v="1965-10-03T00:00:00"/>
    <x v="927"/>
    <s v="tier - 3"/>
    <s v="tier - 1"/>
    <s v="R1012"/>
    <n v="58"/>
  </r>
  <r>
    <s v="Id929"/>
    <s v="Lisa M"/>
    <n v="35.409999999999997"/>
    <n v="5.68"/>
    <s v="No"/>
    <s v="No"/>
    <x v="0"/>
    <n v="0"/>
    <x v="1"/>
    <x v="0"/>
    <s v="Prediabetes"/>
    <d v="1982-11-20T00:00:00"/>
    <x v="928"/>
    <s v="tier - 3"/>
    <s v="tier - 3"/>
    <s v="R1026"/>
    <n v="41"/>
  </r>
  <r>
    <s v="Id930"/>
    <s v="Steve Jr."/>
    <n v="32.11"/>
    <n v="4.75"/>
    <s v="Yes"/>
    <s v="No"/>
    <x v="0"/>
    <n v="2"/>
    <x v="1"/>
    <x v="0"/>
    <s v="Normal"/>
    <d v="1966-07-25T00:00:00"/>
    <x v="929"/>
    <s v="tier - 3"/>
    <s v="tier - 3"/>
    <s v="R1016"/>
    <n v="57"/>
  </r>
  <r>
    <s v="Id931"/>
    <s v="Tiffany"/>
    <n v="34.479999999999997"/>
    <n v="6.31"/>
    <s v="No"/>
    <s v="No"/>
    <x v="1"/>
    <n v="1"/>
    <x v="1"/>
    <x v="0"/>
    <s v="Normal"/>
    <d v="1979-11-06T00:00:00"/>
    <x v="930"/>
    <s v="tier - 3"/>
    <s v="tier - 1"/>
    <s v="R1026"/>
    <n v="44"/>
  </r>
  <r>
    <s v="Id932"/>
    <s v="Greg"/>
    <n v="34.39"/>
    <n v="6.28"/>
    <s v="Yes"/>
    <s v="No"/>
    <x v="0"/>
    <n v="1"/>
    <x v="1"/>
    <x v="0"/>
    <s v="Normal"/>
    <d v="1964-12-02T00:00:00"/>
    <x v="931"/>
    <s v="tier - 3"/>
    <s v="tier - 1"/>
    <s v="R1012"/>
    <n v="59"/>
  </r>
  <r>
    <s v="Id933"/>
    <s v="Dale"/>
    <n v="26.4"/>
    <n v="9.2899999999999991"/>
    <s v="Yes"/>
    <s v="No"/>
    <x v="1"/>
    <n v="1"/>
    <x v="1"/>
    <x v="1"/>
    <s v="Diabetes"/>
    <d v="1963-06-09T00:00:00"/>
    <x v="932"/>
    <s v="tier - 3"/>
    <s v="tier - 3"/>
    <s v="R1013"/>
    <n v="60"/>
  </r>
  <r>
    <s v="Id934"/>
    <s v="Brittany A."/>
    <n v="28.1"/>
    <n v="5.79"/>
    <s v="Yes"/>
    <s v="No"/>
    <x v="1"/>
    <n v="1"/>
    <x v="1"/>
    <x v="1"/>
    <s v="Normal"/>
    <d v="1969-11-12T00:00:00"/>
    <x v="933"/>
    <s v="tier - 3"/>
    <s v="tier - 1"/>
    <s v="R1011"/>
    <n v="54"/>
  </r>
  <r>
    <s v="Id935"/>
    <s v="Robert S"/>
    <n v="27"/>
    <n v="4.54"/>
    <s v="Yes"/>
    <s v="No"/>
    <x v="0"/>
    <n v="1"/>
    <x v="1"/>
    <x v="1"/>
    <s v="Normal"/>
    <d v="1988-09-05T00:00:00"/>
    <x v="934"/>
    <s v="tier - 3"/>
    <s v="tier - 1"/>
    <s v="R1011"/>
    <n v="35"/>
  </r>
  <r>
    <s v="Id936"/>
    <s v="Cameron"/>
    <n v="28.594999999999999"/>
    <n v="4.68"/>
    <s v="Yes"/>
    <s v="No"/>
    <x v="0"/>
    <n v="1"/>
    <x v="1"/>
    <x v="1"/>
    <s v="Prediabetes"/>
    <d v="1964-11-09T00:00:00"/>
    <x v="935"/>
    <s v="tier - 3"/>
    <s v="tier - 1"/>
    <s v="R1012"/>
    <n v="59"/>
  </r>
  <r>
    <s v="Id937"/>
    <s v="Ulrike"/>
    <n v="36.799999999999997"/>
    <n v="5.88"/>
    <s v="No"/>
    <s v="No"/>
    <x v="0"/>
    <n v="1"/>
    <x v="1"/>
    <x v="0"/>
    <s v="Normal"/>
    <d v="1984-11-26T00:00:00"/>
    <x v="936"/>
    <s v="tier - 3"/>
    <s v="tier - 3"/>
    <s v="R1026"/>
    <n v="39"/>
  </r>
  <r>
    <s v="Id938"/>
    <s v="Katlyn A."/>
    <n v="23.75"/>
    <n v="5.42"/>
    <s v="Yes"/>
    <s v="No"/>
    <x v="1"/>
    <n v="1"/>
    <x v="1"/>
    <x v="2"/>
    <s v="Prediabetes"/>
    <d v="1969-10-12T00:00:00"/>
    <x v="937"/>
    <s v="tier - 3"/>
    <s v="tier - 1"/>
    <s v="R1024"/>
    <n v="54"/>
  </r>
  <r>
    <s v="Id939"/>
    <s v="Morgan B."/>
    <n v="35.619999999999997"/>
    <n v="4.16"/>
    <s v="No"/>
    <s v="No"/>
    <x v="0"/>
    <n v="0"/>
    <x v="1"/>
    <x v="0"/>
    <s v="Normal"/>
    <d v="1982-10-21T00:00:00"/>
    <x v="938"/>
    <s v="tier - 3"/>
    <s v="tier - 2"/>
    <s v="R1021"/>
    <n v="41"/>
  </r>
  <r>
    <s v="Id940"/>
    <s v="Peter"/>
    <n v="30.69"/>
    <n v="7.05"/>
    <s v="Yes"/>
    <s v="No"/>
    <x v="0"/>
    <n v="2"/>
    <x v="1"/>
    <x v="0"/>
    <s v="Normal"/>
    <d v="1970-12-01T00:00:00"/>
    <x v="939"/>
    <s v="tier - 3"/>
    <s v="tier - 1"/>
    <s v="R1021"/>
    <n v="53"/>
  </r>
  <r>
    <s v="Id941"/>
    <s v="Chandler"/>
    <n v="35.799999999999997"/>
    <n v="5.63"/>
    <s v="Yes"/>
    <s v="No"/>
    <x v="0"/>
    <n v="2"/>
    <x v="1"/>
    <x v="0"/>
    <s v="Normal"/>
    <d v="1966-11-09T00:00:00"/>
    <x v="940"/>
    <s v="tier - 3"/>
    <s v="tier - 1"/>
    <s v="R1011"/>
    <n v="57"/>
  </r>
  <r>
    <s v="Id942"/>
    <s v="Silvana M."/>
    <n v="28.785"/>
    <n v="4.24"/>
    <s v="Yes"/>
    <s v="No"/>
    <x v="0"/>
    <n v="2"/>
    <x v="1"/>
    <x v="1"/>
    <s v="Prediabetes"/>
    <d v="1966-08-23T00:00:00"/>
    <x v="941"/>
    <s v="tier - 3"/>
    <s v="tier - 3"/>
    <s v="R1024"/>
    <n v="57"/>
  </r>
  <r>
    <s v="Id943"/>
    <s v="Natty"/>
    <n v="28.594999999999999"/>
    <n v="4.96"/>
    <s v="Yes"/>
    <s v="No"/>
    <x v="0"/>
    <n v="2"/>
    <x v="1"/>
    <x v="1"/>
    <s v="Prediabetes"/>
    <d v="1966-07-06T00:00:00"/>
    <x v="942"/>
    <s v="tier - 3"/>
    <s v="tier - 1"/>
    <s v="R1024"/>
    <n v="57"/>
  </r>
  <r>
    <s v="Id944"/>
    <s v="Nicholas T"/>
    <n v="48.75"/>
    <n v="4.34"/>
    <s v="No"/>
    <s v="No"/>
    <x v="0"/>
    <n v="0"/>
    <x v="1"/>
    <x v="0"/>
    <s v="Prediabetes"/>
    <d v="1994-07-20T00:00:00"/>
    <x v="943"/>
    <s v="tier - 3"/>
    <s v="tier - 2"/>
    <s v="R1023"/>
    <n v="29"/>
  </r>
  <r>
    <s v="Id945"/>
    <s v="Rebecca"/>
    <n v="28.31"/>
    <n v="5.43"/>
    <s v="Yes"/>
    <s v="No"/>
    <x v="0"/>
    <n v="2"/>
    <x v="1"/>
    <x v="1"/>
    <s v="Normal"/>
    <d v="1966-10-04T00:00:00"/>
    <x v="944"/>
    <s v="tier - 3"/>
    <s v="tier - 2"/>
    <s v="R1024"/>
    <n v="57"/>
  </r>
  <r>
    <s v="Id946"/>
    <s v="John"/>
    <n v="38.39"/>
    <n v="8.33"/>
    <s v="Yes"/>
    <s v="No"/>
    <x v="0"/>
    <n v="1"/>
    <x v="1"/>
    <x v="0"/>
    <s v="Normal"/>
    <d v="1986-07-17T00:00:00"/>
    <x v="945"/>
    <s v="tier - 3"/>
    <s v="tier - 3"/>
    <s v="R1022"/>
    <n v="37"/>
  </r>
  <r>
    <s v="Id947"/>
    <s v="Antony G"/>
    <n v="25.87"/>
    <n v="5.63"/>
    <s v="Yes"/>
    <s v="No"/>
    <x v="0"/>
    <n v="1"/>
    <x v="1"/>
    <x v="1"/>
    <s v="Prediabetes"/>
    <d v="1964-06-20T00:00:00"/>
    <x v="946"/>
    <s v="tier - 3"/>
    <s v="tier - 1"/>
    <s v="R1020"/>
    <n v="59"/>
  </r>
  <r>
    <s v="Id948"/>
    <s v="Eric"/>
    <n v="43.7"/>
    <n v="7.23"/>
    <s v="No"/>
    <s v="No"/>
    <x v="0"/>
    <n v="0"/>
    <x v="1"/>
    <x v="0"/>
    <s v="Diabetes"/>
    <d v="1965-11-06T00:00:00"/>
    <x v="947"/>
    <s v="tier - 3"/>
    <s v="tier - 3"/>
    <s v="R1011"/>
    <n v="58"/>
  </r>
  <r>
    <s v="Id949"/>
    <s v="Erik"/>
    <n v="40.945"/>
    <n v="10.57"/>
    <s v="No"/>
    <s v="No"/>
    <x v="0"/>
    <n v="0"/>
    <x v="1"/>
    <x v="0"/>
    <s v="Diabetes"/>
    <d v="1965-12-25T00:00:00"/>
    <x v="948"/>
    <s v="tier - 3"/>
    <s v="tier - 3"/>
    <s v="R1016"/>
    <n v="57"/>
  </r>
  <r>
    <s v="Id950"/>
    <s v="Matthew T"/>
    <n v="27.94"/>
    <n v="7.92"/>
    <s v="No"/>
    <s v="No"/>
    <x v="0"/>
    <n v="0"/>
    <x v="1"/>
    <x v="1"/>
    <s v="Diabetes"/>
    <d v="1965-10-27T00:00:00"/>
    <x v="949"/>
    <s v="tier - 3"/>
    <s v="tier - 1"/>
    <s v="R1013"/>
    <n v="58"/>
  </r>
  <r>
    <s v="Id951"/>
    <s v="Cassandra"/>
    <n v="31.9"/>
    <n v="10.119999999999999"/>
    <s v="No"/>
    <s v="No"/>
    <x v="0"/>
    <n v="2"/>
    <x v="1"/>
    <x v="0"/>
    <s v="Normal"/>
    <d v="1973-07-23T00:00:00"/>
    <x v="950"/>
    <s v="tier - 3"/>
    <s v="tier - 2"/>
    <s v="R1011"/>
    <n v="50"/>
  </r>
  <r>
    <s v="Id952"/>
    <s v="Rosemary C"/>
    <n v="31.64"/>
    <n v="7.91"/>
    <s v="No"/>
    <s v="No"/>
    <x v="0"/>
    <n v="0"/>
    <x v="1"/>
    <x v="0"/>
    <s v="Diabetes"/>
    <d v="1971-12-01T00:00:00"/>
    <x v="951"/>
    <s v="tier - 3"/>
    <s v="tier - 1"/>
    <s v="R1012"/>
    <n v="52"/>
  </r>
  <r>
    <s v="Id953"/>
    <s v="Carrie A."/>
    <n v="46.7"/>
    <n v="10.9"/>
    <s v="No"/>
    <s v="No"/>
    <x v="0"/>
    <n v="0"/>
    <x v="1"/>
    <x v="0"/>
    <s v="Diabetes"/>
    <d v="1968-11-14T00:00:00"/>
    <x v="952"/>
    <s v="tier - 3"/>
    <s v="tier - 1"/>
    <s v="R1011"/>
    <n v="55"/>
  </r>
  <r>
    <s v="Id954"/>
    <s v="Gerardo Sr."/>
    <n v="18.335000000000001"/>
    <n v="11.83"/>
    <s v="No"/>
    <s v="No"/>
    <x v="0"/>
    <n v="0"/>
    <x v="1"/>
    <x v="3"/>
    <s v="Normal"/>
    <d v="1965-10-03T00:00:00"/>
    <x v="953"/>
    <s v="tier - 3"/>
    <s v="tier - 1"/>
    <s v="R1017"/>
    <n v="58"/>
  </r>
  <r>
    <s v="Id955"/>
    <s v="Matthew R."/>
    <n v="31.24"/>
    <n v="7.42"/>
    <s v="Yes"/>
    <s v="No"/>
    <x v="0"/>
    <n v="2"/>
    <x v="1"/>
    <x v="0"/>
    <s v="Diabetes"/>
    <d v="1970-07-23T00:00:00"/>
    <x v="954"/>
    <s v="tier - 3"/>
    <s v="tier - 1"/>
    <s v="R1012"/>
    <n v="53"/>
  </r>
  <r>
    <s v="Id956"/>
    <s v="Meghan E"/>
    <n v="39.22"/>
    <n v="5.62"/>
    <s v="Yes"/>
    <s v="No"/>
    <x v="0"/>
    <n v="1"/>
    <x v="1"/>
    <x v="0"/>
    <s v="Normal"/>
    <d v="1988-06-12T00:00:00"/>
    <x v="955"/>
    <s v="tier - 3"/>
    <s v="tier - 1"/>
    <s v="R1026"/>
    <n v="35"/>
  </r>
  <r>
    <s v="Id957"/>
    <s v="Eric"/>
    <n v="24.414999999999999"/>
    <n v="7.16"/>
    <s v="No"/>
    <s v="No"/>
    <x v="0"/>
    <n v="0"/>
    <x v="1"/>
    <x v="2"/>
    <s v="Diabetes"/>
    <d v="1971-12-19T00:00:00"/>
    <x v="956"/>
    <s v="tier - 3"/>
    <s v="tier - 1"/>
    <s v="R1012"/>
    <n v="52"/>
  </r>
  <r>
    <s v="Id958"/>
    <s v="Lisa B"/>
    <n v="32.299999999999997"/>
    <n v="9.89"/>
    <s v="No"/>
    <s v="No"/>
    <x v="0"/>
    <n v="0"/>
    <x v="1"/>
    <x v="0"/>
    <s v="Diabetes"/>
    <d v="1968-06-24T00:00:00"/>
    <x v="957"/>
    <s v="tier - 3"/>
    <s v="tier - 1"/>
    <s v="R1024"/>
    <n v="55"/>
  </r>
  <r>
    <s v="Id959"/>
    <s v="Jane R."/>
    <n v="39.94"/>
    <n v="5.14"/>
    <s v="No"/>
    <s v="No"/>
    <x v="0"/>
    <n v="0"/>
    <x v="1"/>
    <x v="0"/>
    <s v="Normal"/>
    <d v="1989-10-06T00:00:00"/>
    <x v="958"/>
    <s v="tier - 3"/>
    <s v="tier - 3"/>
    <s v="R1026"/>
    <n v="34"/>
  </r>
  <r>
    <s v="Id960"/>
    <s v="Allison M"/>
    <n v="30"/>
    <n v="5.61"/>
    <s v="Yes"/>
    <s v="No"/>
    <x v="1"/>
    <n v="1"/>
    <x v="1"/>
    <x v="0"/>
    <s v="Prediabetes"/>
    <d v="1969-08-11T00:00:00"/>
    <x v="959"/>
    <s v="tier - 3"/>
    <s v="tier - 1"/>
    <s v="R1012"/>
    <n v="54"/>
  </r>
  <r>
    <s v="Id961"/>
    <s v="Sarah E."/>
    <n v="35.340000000000003"/>
    <n v="5.51"/>
    <s v="Yes"/>
    <s v="No"/>
    <x v="1"/>
    <n v="1"/>
    <x v="1"/>
    <x v="0"/>
    <s v="Prediabetes"/>
    <d v="1983-06-07T00:00:00"/>
    <x v="960"/>
    <s v="tier - 3"/>
    <s v="tier - 3"/>
    <s v="R1026"/>
    <n v="40"/>
  </r>
  <r>
    <s v="Id962"/>
    <s v="Philip J"/>
    <n v="32.204999999999998"/>
    <n v="8.3800000000000008"/>
    <s v="Yes"/>
    <s v="No"/>
    <x v="0"/>
    <n v="2"/>
    <x v="1"/>
    <x v="0"/>
    <s v="Normal"/>
    <d v="1970-10-13T00:00:00"/>
    <x v="961"/>
    <s v="tier - 3"/>
    <s v="tier - 1"/>
    <s v="R1014"/>
    <n v="53"/>
  </r>
  <r>
    <s v="Id963"/>
    <s v="Jillian A."/>
    <n v="33.880000000000003"/>
    <n v="4.68"/>
    <s v="No"/>
    <s v="yes"/>
    <x v="0"/>
    <n v="1"/>
    <x v="1"/>
    <x v="0"/>
    <s v="Normal"/>
    <d v="2004-09-10T00:00:00"/>
    <x v="962"/>
    <s v="tier - 3"/>
    <s v="tier - 2"/>
    <s v="R1013"/>
    <n v="19"/>
  </r>
  <r>
    <s v="Id964"/>
    <s v="Laura D"/>
    <n v="26.63"/>
    <n v="4.3600000000000003"/>
    <s v="Yes"/>
    <s v="No"/>
    <x v="0"/>
    <n v="2"/>
    <x v="1"/>
    <x v="1"/>
    <s v="Prediabetes"/>
    <d v="1966-09-07T00:00:00"/>
    <x v="963"/>
    <s v="tier - 3"/>
    <s v="tier - 2"/>
    <s v="R1025"/>
    <n v="57"/>
  </r>
  <r>
    <s v="Id965"/>
    <s v="Megan E."/>
    <n v="28.7"/>
    <n v="7.74"/>
    <s v="No"/>
    <s v="No"/>
    <x v="0"/>
    <n v="0"/>
    <x v="1"/>
    <x v="1"/>
    <s v="Diabetes"/>
    <d v="1965-06-23T00:00:00"/>
    <x v="964"/>
    <s v="tier - 3"/>
    <s v="tier - 2"/>
    <s v="R1011"/>
    <n v="58"/>
  </r>
  <r>
    <s v="Id966"/>
    <s v="Shannon J."/>
    <n v="25.65"/>
    <n v="4.05"/>
    <s v="Yes"/>
    <s v="No"/>
    <x v="0"/>
    <n v="2"/>
    <x v="1"/>
    <x v="1"/>
    <s v="Normal"/>
    <d v="1966-06-14T00:00:00"/>
    <x v="965"/>
    <s v="tier - 3"/>
    <s v="tier - 1"/>
    <s v="R1012"/>
    <n v="57"/>
  </r>
  <r>
    <s v="Id967"/>
    <s v="Rachelle M"/>
    <n v="36.384999999999998"/>
    <n v="11.49"/>
    <s v="No"/>
    <s v="No"/>
    <x v="0"/>
    <n v="0"/>
    <x v="1"/>
    <x v="0"/>
    <s v="Diabetes"/>
    <d v="1971-09-12T00:00:00"/>
    <x v="966"/>
    <s v="tier - 3"/>
    <s v="tier - 3"/>
    <s v="R1012"/>
    <n v="52"/>
  </r>
  <r>
    <s v="Id968"/>
    <s v="Casey"/>
    <n v="34.69"/>
    <n v="5.65"/>
    <s v="No"/>
    <s v="No"/>
    <x v="0"/>
    <n v="0"/>
    <x v="1"/>
    <x v="0"/>
    <s v="Normal"/>
    <d v="1980-07-17T00:00:00"/>
    <x v="967"/>
    <s v="tier - 3"/>
    <s v="tier - 3"/>
    <s v="R1021"/>
    <n v="43"/>
  </r>
  <r>
    <s v="Id969"/>
    <s v="Jessica L"/>
    <n v="37.68"/>
    <n v="4.29"/>
    <s v="Yes"/>
    <s v="No"/>
    <x v="0"/>
    <n v="0"/>
    <x v="1"/>
    <x v="0"/>
    <s v="Prediabetes"/>
    <d v="1985-06-09T00:00:00"/>
    <x v="968"/>
    <s v="tier - 3"/>
    <s v="tier - 1"/>
    <s v="R1012"/>
    <n v="38"/>
  </r>
  <r>
    <s v="Id970"/>
    <s v="Brandon F"/>
    <n v="35.49"/>
    <n v="4.74"/>
    <s v="Yes"/>
    <s v="No"/>
    <x v="1"/>
    <n v="1"/>
    <x v="1"/>
    <x v="0"/>
    <s v="Normal"/>
    <d v="1983-10-23T00:00:00"/>
    <x v="969"/>
    <s v="tier - 3"/>
    <s v="tier - 1"/>
    <s v="R1021"/>
    <n v="40"/>
  </r>
  <r>
    <s v="Id971"/>
    <s v="Melissa"/>
    <n v="44.7"/>
    <n v="7.6"/>
    <s v="Yes"/>
    <s v="No"/>
    <x v="0"/>
    <n v="2"/>
    <x v="1"/>
    <x v="0"/>
    <s v="Normal"/>
    <d v="1970-10-07T00:00:00"/>
    <x v="970"/>
    <s v="tier - 3"/>
    <s v="tier - 2"/>
    <s v="R1011"/>
    <n v="53"/>
  </r>
  <r>
    <s v="Id972"/>
    <s v="Danielle N"/>
    <n v="38.380000000000003"/>
    <n v="8.5"/>
    <s v="Yes"/>
    <s v="No"/>
    <x v="0"/>
    <n v="2"/>
    <x v="1"/>
    <x v="0"/>
    <s v="Diabetes"/>
    <d v="1970-10-02T00:00:00"/>
    <x v="971"/>
    <s v="tier - 3"/>
    <s v="tier - 3"/>
    <s v="R1024"/>
    <n v="53"/>
  </r>
  <r>
    <s v="Id973"/>
    <s v="Matthew"/>
    <n v="35.244999999999997"/>
    <n v="11.22"/>
    <s v="Yes"/>
    <s v="No"/>
    <x v="0"/>
    <n v="0"/>
    <x v="1"/>
    <x v="0"/>
    <s v="Diabetes"/>
    <d v="1967-12-19T00:00:00"/>
    <x v="972"/>
    <s v="tier - 3"/>
    <s v="tier - 1"/>
    <s v="R1018"/>
    <n v="56"/>
  </r>
  <r>
    <s v="Id974"/>
    <s v="Bettina"/>
    <n v="49.84"/>
    <n v="5.0999999999999996"/>
    <s v="Yes"/>
    <s v="No"/>
    <x v="1"/>
    <n v="1"/>
    <x v="1"/>
    <x v="0"/>
    <s v="Prediabetes"/>
    <d v="1997-07-28T00:00:00"/>
    <x v="973"/>
    <s v="tier - 3"/>
    <s v="tier - 2"/>
    <s v="R1026"/>
    <n v="26"/>
  </r>
  <r>
    <s v="Id975"/>
    <s v="Alexander"/>
    <n v="49.06"/>
    <n v="5.43"/>
    <s v="Yes"/>
    <s v="No"/>
    <x v="0"/>
    <n v="1"/>
    <x v="1"/>
    <x v="0"/>
    <s v="Normal"/>
    <d v="1964-06-13T00:00:00"/>
    <x v="974"/>
    <s v="tier - 3"/>
    <s v="tier - 2"/>
    <s v="R1013"/>
    <n v="59"/>
  </r>
  <r>
    <s v="Id976"/>
    <s v="Holli"/>
    <n v="30.88"/>
    <n v="5.82"/>
    <s v="No"/>
    <s v="No"/>
    <x v="0"/>
    <n v="2"/>
    <x v="1"/>
    <x v="0"/>
    <s v="Prediabetes"/>
    <d v="1972-12-06T00:00:00"/>
    <x v="975"/>
    <s v="tier - 3"/>
    <s v="tier - 2"/>
    <s v="R1025"/>
    <n v="51"/>
  </r>
  <r>
    <s v="Id977"/>
    <s v="Heather C"/>
    <n v="33.35"/>
    <n v="6.05"/>
    <s v="No"/>
    <s v="No"/>
    <x v="1"/>
    <n v="1"/>
    <x v="1"/>
    <x v="0"/>
    <s v="Normal"/>
    <d v="1979-06-07T00:00:00"/>
    <x v="976"/>
    <s v="tier - 3"/>
    <s v="tier - 1"/>
    <s v="R1026"/>
    <n v="44"/>
  </r>
  <r>
    <s v="Id978"/>
    <s v="Kyle"/>
    <n v="38"/>
    <n v="6.38"/>
    <s v="Yes"/>
    <s v="No"/>
    <x v="0"/>
    <n v="1"/>
    <x v="1"/>
    <x v="0"/>
    <s v="Normal"/>
    <d v="1964-12-13T00:00:00"/>
    <x v="977"/>
    <s v="tier - 3"/>
    <s v="tier - 2"/>
    <s v="R1011"/>
    <n v="59"/>
  </r>
  <r>
    <s v="Id979"/>
    <s v="Thomas J"/>
    <n v="36.08"/>
    <n v="5.73"/>
    <s v="Yes"/>
    <s v="No"/>
    <x v="0"/>
    <n v="1"/>
    <x v="1"/>
    <x v="0"/>
    <s v="Normal"/>
    <d v="1964-07-03T00:00:00"/>
    <x v="978"/>
    <s v="tier - 3"/>
    <s v="tier - 1"/>
    <s v="R1013"/>
    <n v="59"/>
  </r>
  <r>
    <s v="Id980"/>
    <s v="Chris"/>
    <n v="35.700000000000003"/>
    <n v="5.47"/>
    <s v="Yes"/>
    <s v="No"/>
    <x v="0"/>
    <n v="1"/>
    <x v="1"/>
    <x v="0"/>
    <s v="Normal"/>
    <d v="1964-07-04T00:00:00"/>
    <x v="979"/>
    <s v="tier - 3"/>
    <s v="tier - 1"/>
    <s v="R1011"/>
    <n v="59"/>
  </r>
  <r>
    <s v="Id981"/>
    <s v="Graham"/>
    <n v="34.01"/>
    <n v="11.3"/>
    <s v="No"/>
    <s v="No"/>
    <x v="0"/>
    <n v="0"/>
    <x v="1"/>
    <x v="0"/>
    <s v="Diabetes"/>
    <d v="1965-09-26T00:00:00"/>
    <x v="980"/>
    <s v="tier - 3"/>
    <s v="tier - 3"/>
    <s v="R1012"/>
    <n v="58"/>
  </r>
  <r>
    <s v="Id982"/>
    <s v="Garrett"/>
    <n v="31.54"/>
    <n v="6.72"/>
    <s v="No"/>
    <s v="No"/>
    <x v="0"/>
    <n v="0"/>
    <x v="1"/>
    <x v="0"/>
    <s v="Normal"/>
    <d v="1965-11-29T00:00:00"/>
    <x v="981"/>
    <s v="tier - 3"/>
    <s v="tier - 1"/>
    <s v="R1012"/>
    <n v="58"/>
  </r>
  <r>
    <s v="Id983"/>
    <s v="Andrew"/>
    <n v="23.3"/>
    <n v="5.36"/>
    <s v="Yes"/>
    <s v="No"/>
    <x v="0"/>
    <n v="1"/>
    <x v="1"/>
    <x v="2"/>
    <s v="Prediabetes"/>
    <d v="1964-07-12T00:00:00"/>
    <x v="982"/>
    <s v="tier - 3"/>
    <s v="tier - 3"/>
    <s v="R1011"/>
    <n v="59"/>
  </r>
  <r>
    <s v="Id984"/>
    <s v="Annabelle M"/>
    <n v="27.75"/>
    <n v="9.8800000000000008"/>
    <s v="No"/>
    <s v="No"/>
    <x v="0"/>
    <n v="0"/>
    <x v="1"/>
    <x v="1"/>
    <s v="Diabetes"/>
    <d v="1968-11-02T00:00:00"/>
    <x v="983"/>
    <s v="tier - 3"/>
    <s v="tier - 2"/>
    <s v="R1025"/>
    <n v="55"/>
  </r>
  <r>
    <s v="Id985"/>
    <s v="Daniel T."/>
    <n v="42.46"/>
    <n v="4.1100000000000003"/>
    <s v="No"/>
    <s v="No"/>
    <x v="0"/>
    <n v="0"/>
    <x v="1"/>
    <x v="0"/>
    <s v="Normal"/>
    <d v="1989-08-19T00:00:00"/>
    <x v="984"/>
    <s v="tier - 3"/>
    <s v="tier - 3"/>
    <s v="R1013"/>
    <n v="34"/>
  </r>
  <r>
    <s v="Id986"/>
    <s v="Deanne"/>
    <n v="54.47"/>
    <n v="7.48"/>
    <s v="No"/>
    <s v="No"/>
    <x v="0"/>
    <n v="0"/>
    <x v="1"/>
    <x v="0"/>
    <s v="Diabetes"/>
    <d v="2002-09-20T00:00:00"/>
    <x v="985"/>
    <s v="tier - 3"/>
    <s v="tier - 3"/>
    <s v="R1012"/>
    <n v="21"/>
  </r>
  <r>
    <s v="Id987"/>
    <s v="Carrie"/>
    <n v="24.93"/>
    <n v="9.18"/>
    <s v="Yes"/>
    <s v="No"/>
    <x v="1"/>
    <n v="1"/>
    <x v="1"/>
    <x v="2"/>
    <s v="Normal"/>
    <d v="1963-07-11T00:00:00"/>
    <x v="986"/>
    <s v="tier - 3"/>
    <s v="tier - 1"/>
    <s v="R1012"/>
    <n v="60"/>
  </r>
  <r>
    <s v="Id988"/>
    <s v="Suzanne"/>
    <n v="48.12"/>
    <n v="4.51"/>
    <s v="Yes"/>
    <s v="No"/>
    <x v="0"/>
    <n v="1"/>
    <x v="1"/>
    <x v="0"/>
    <s v="Normal"/>
    <d v="1995-12-10T00:00:00"/>
    <x v="987"/>
    <s v="tier - 3"/>
    <s v="tier - 2"/>
    <s v="R1026"/>
    <n v="28"/>
  </r>
  <r>
    <s v="Id989"/>
    <s v="Jasmine P."/>
    <n v="24.91"/>
    <n v="7.33"/>
    <s v="Yes"/>
    <s v="No"/>
    <x v="1"/>
    <n v="1"/>
    <x v="1"/>
    <x v="2"/>
    <s v="Diabetes"/>
    <d v="1963-11-22T00:00:00"/>
    <x v="988"/>
    <s v="tier - 3"/>
    <s v="tier - 3"/>
    <s v="R1012"/>
    <n v="60"/>
  </r>
  <r>
    <s v="Id990"/>
    <s v="Jennifer"/>
    <n v="27.645"/>
    <n v="10.56"/>
    <s v="No"/>
    <s v="No"/>
    <x v="0"/>
    <n v="0"/>
    <x v="1"/>
    <x v="1"/>
    <s v="Normal"/>
    <d v="1968-10-06T00:00:00"/>
    <x v="989"/>
    <s v="tier - 3"/>
    <s v="tier - 1"/>
    <s v="R1012"/>
    <n v="55"/>
  </r>
  <r>
    <s v="Id991"/>
    <s v="Tracie"/>
    <n v="33.700000000000003"/>
    <n v="4.01"/>
    <s v="No"/>
    <s v="No"/>
    <x v="0"/>
    <n v="2"/>
    <x v="1"/>
    <x v="0"/>
    <s v="Prediabetes"/>
    <d v="1972-09-25T00:00:00"/>
    <x v="990"/>
    <s v="tier - 3"/>
    <s v="tier - 2"/>
    <s v="R1011"/>
    <n v="51"/>
  </r>
  <r>
    <s v="Id992"/>
    <s v="Tristan D."/>
    <n v="38.93"/>
    <n v="5.64"/>
    <s v="Yes"/>
    <s v="No"/>
    <x v="0"/>
    <n v="1"/>
    <x v="1"/>
    <x v="0"/>
    <s v="Normal"/>
    <d v="1988-11-14T00:00:00"/>
    <x v="991"/>
    <s v="tier - 3"/>
    <s v="tier - 1"/>
    <s v="R1022"/>
    <n v="35"/>
  </r>
  <r>
    <s v="Id993"/>
    <s v="Peiweng"/>
    <n v="32.774999999999999"/>
    <n v="8.02"/>
    <s v="Yes"/>
    <s v="No"/>
    <x v="0"/>
    <n v="2"/>
    <x v="1"/>
    <x v="0"/>
    <s v="Normal"/>
    <d v="1970-06-22T00:00:00"/>
    <x v="992"/>
    <s v="tier - 3"/>
    <s v="tier - 1"/>
    <s v="R1012"/>
    <n v="53"/>
  </r>
  <r>
    <s v="Id994"/>
    <s v="Theresa M."/>
    <n v="29.83"/>
    <n v="7.2"/>
    <s v="Yes"/>
    <s v="No"/>
    <x v="0"/>
    <n v="0"/>
    <x v="1"/>
    <x v="1"/>
    <s v="Diabetes"/>
    <d v="1967-06-14T00:00:00"/>
    <x v="993"/>
    <s v="tier - 3"/>
    <s v="tier - 3"/>
    <s v="R1024"/>
    <n v="56"/>
  </r>
  <r>
    <s v="Id995"/>
    <s v="Daniel J"/>
    <n v="28.31"/>
    <n v="4.55"/>
    <s v="No"/>
    <s v="yes"/>
    <x v="0"/>
    <n v="1"/>
    <x v="1"/>
    <x v="1"/>
    <s v="Prediabetes"/>
    <d v="2004-10-04T00:00:00"/>
    <x v="994"/>
    <s v="tier - 3"/>
    <s v="tier - 2"/>
    <s v="R1019"/>
    <n v="19"/>
  </r>
  <r>
    <s v="Id996"/>
    <s v="Courtney M."/>
    <n v="29.79"/>
    <n v="9.0299999999999994"/>
    <s v="No"/>
    <s v="No"/>
    <x v="0"/>
    <n v="0"/>
    <x v="1"/>
    <x v="1"/>
    <s v="Normal"/>
    <d v="1971-12-26T00:00:00"/>
    <x v="995"/>
    <s v="tier - 3"/>
    <s v="tier - 1"/>
    <s v="R1025"/>
    <n v="51"/>
  </r>
  <r>
    <s v="Id997"/>
    <s v="Jose A."/>
    <n v="36.6"/>
    <n v="5.2"/>
    <s v="Yes"/>
    <s v="No"/>
    <x v="1"/>
    <n v="1"/>
    <x v="1"/>
    <x v="0"/>
    <s v="Prediabetes"/>
    <d v="1969-10-11T00:00:00"/>
    <x v="996"/>
    <s v="tier - 3"/>
    <s v="tier - 2"/>
    <s v="R1011"/>
    <n v="54"/>
  </r>
  <r>
    <s v="Id998"/>
    <s v="Lauren"/>
    <n v="35.93"/>
    <n v="8.3000000000000007"/>
    <s v="Yes"/>
    <s v="No"/>
    <x v="0"/>
    <n v="0"/>
    <x v="1"/>
    <x v="0"/>
    <s v="Diabetes"/>
    <d v="1981-10-02T00:00:00"/>
    <x v="997"/>
    <s v="tier - 3"/>
    <s v="tier - 1"/>
    <s v="R1026"/>
    <n v="42"/>
  </r>
  <r>
    <s v="Id999"/>
    <s v="Jonathon M."/>
    <n v="28.6"/>
    <n v="5.56"/>
    <s v="Yes"/>
    <s v="No"/>
    <x v="1"/>
    <n v="1"/>
    <x v="1"/>
    <x v="1"/>
    <s v="Normal"/>
    <d v="1969-08-20T00:00:00"/>
    <x v="998"/>
    <s v="tier - 3"/>
    <s v="tier - 1"/>
    <s v="R1011"/>
    <n v="54"/>
  </r>
  <r>
    <s v="Id1000"/>
    <s v="Stephanie A"/>
    <n v="39.17"/>
    <n v="4.1500000000000004"/>
    <s v="No"/>
    <s v="No"/>
    <x v="0"/>
    <n v="0"/>
    <x v="1"/>
    <x v="0"/>
    <s v="Prediabetes"/>
    <d v="1989-12-17T00:00:00"/>
    <x v="999"/>
    <s v="tier - 3"/>
    <s v="tier - 2"/>
    <s v="R1026"/>
    <n v="33"/>
  </r>
  <r>
    <s v="Id1001"/>
    <s v="Patrick"/>
    <n v="26.41"/>
    <n v="5.99"/>
    <s v="Yes"/>
    <s v="No"/>
    <x v="1"/>
    <n v="1"/>
    <x v="1"/>
    <x v="1"/>
    <s v="Normal"/>
    <d v="1969-12-30T00:00:00"/>
    <x v="1000"/>
    <s v="tier - 3"/>
    <s v="tier - 1"/>
    <s v="R1016"/>
    <n v="53"/>
  </r>
  <r>
    <s v="Id1002"/>
    <s v="Krista"/>
    <n v="30.63"/>
    <n v="5.8"/>
    <s v="Yes"/>
    <s v="No"/>
    <x v="0"/>
    <n v="0"/>
    <x v="1"/>
    <x v="0"/>
    <s v="Prediabetes"/>
    <d v="1976-06-28T00:00:00"/>
    <x v="1001"/>
    <s v="tier - 3"/>
    <s v="tier - 2"/>
    <s v="R1025"/>
    <n v="47"/>
  </r>
  <r>
    <s v="Id1003"/>
    <s v="Jenessa"/>
    <n v="31.73"/>
    <n v="7.32"/>
    <s v="Yes"/>
    <s v="No"/>
    <x v="0"/>
    <n v="2"/>
    <x v="1"/>
    <x v="0"/>
    <s v="Normal"/>
    <d v="1970-06-14T00:00:00"/>
    <x v="1002"/>
    <s v="tier - 3"/>
    <s v="tier - 2"/>
    <s v="R1012"/>
    <n v="53"/>
  </r>
  <r>
    <s v="Id1004"/>
    <s v="Ryan M."/>
    <n v="30.7"/>
    <n v="5.16"/>
    <s v="No"/>
    <s v="No"/>
    <x v="0"/>
    <n v="2"/>
    <x v="1"/>
    <x v="0"/>
    <s v="Prediabetes"/>
    <d v="1972-09-03T00:00:00"/>
    <x v="1003"/>
    <s v="tier - 3"/>
    <s v="tier - 2"/>
    <s v="R1021"/>
    <n v="51"/>
  </r>
  <r>
    <s v="Id1005"/>
    <s v="Thomas"/>
    <n v="25.934999999999999"/>
    <n v="5.96"/>
    <s v="Yes"/>
    <s v="No"/>
    <x v="0"/>
    <n v="2"/>
    <x v="1"/>
    <x v="1"/>
    <s v="Prediabetes"/>
    <d v="1966-08-06T00:00:00"/>
    <x v="1004"/>
    <s v="tier - 3"/>
    <s v="tier - 1"/>
    <s v="R1016"/>
    <n v="57"/>
  </r>
  <r>
    <s v="Id1006"/>
    <s v="Amanda N."/>
    <n v="35.9"/>
    <n v="4.8499999999999996"/>
    <s v="Yes"/>
    <s v="No"/>
    <x v="1"/>
    <n v="1"/>
    <x v="1"/>
    <x v="0"/>
    <s v="Normal"/>
    <d v="1969-06-25T00:00:00"/>
    <x v="1005"/>
    <s v="tier - 3"/>
    <s v="tier - 2"/>
    <s v="R1011"/>
    <n v="54"/>
  </r>
  <r>
    <s v="Id1007"/>
    <s v="Teresa P."/>
    <n v="26.7"/>
    <n v="5.09"/>
    <s v="Yes"/>
    <s v="No"/>
    <x v="1"/>
    <n v="1"/>
    <x v="1"/>
    <x v="1"/>
    <s v="Prediabetes"/>
    <d v="1969-11-30T00:00:00"/>
    <x v="1006"/>
    <s v="tier - 3"/>
    <s v="tier - 2"/>
    <s v="R1011"/>
    <n v="54"/>
  </r>
  <r>
    <s v="Id1008"/>
    <s v="Dorian"/>
    <n v="33.71"/>
    <n v="4.9400000000000004"/>
    <s v="No"/>
    <s v="No"/>
    <x v="0"/>
    <n v="0"/>
    <x v="1"/>
    <x v="0"/>
    <s v="Prediabetes"/>
    <d v="1980-08-20T00:00:00"/>
    <x v="1007"/>
    <s v="tier - 3"/>
    <s v="tier - 1"/>
    <s v="R1021"/>
    <n v="43"/>
  </r>
  <r>
    <s v="Id1009"/>
    <s v="Amy"/>
    <n v="41.91"/>
    <n v="4.92"/>
    <s v="Yes"/>
    <s v="No"/>
    <x v="0"/>
    <n v="2"/>
    <x v="1"/>
    <x v="0"/>
    <s v="Prediabetes"/>
    <d v="1966-07-05T00:00:00"/>
    <x v="1008"/>
    <s v="tier - 3"/>
    <s v="tier - 1"/>
    <s v="R1013"/>
    <n v="57"/>
  </r>
  <r>
    <s v="Id1010"/>
    <s v="Aberu"/>
    <n v="39.82"/>
    <n v="6.05"/>
    <s v="Yes"/>
    <s v="No"/>
    <x v="0"/>
    <n v="2"/>
    <x v="1"/>
    <x v="0"/>
    <s v="Prediabetes"/>
    <d v="1966-09-09T00:00:00"/>
    <x v="1009"/>
    <s v="tier - 3"/>
    <s v="tier - 1"/>
    <s v="R1013"/>
    <n v="57"/>
  </r>
  <r>
    <s v="Id1011"/>
    <s v="Ashley"/>
    <n v="28.12"/>
    <n v="4.67"/>
    <s v="No"/>
    <s v="No"/>
    <x v="0"/>
    <n v="2"/>
    <x v="1"/>
    <x v="1"/>
    <s v="Prediabetes"/>
    <d v="1972-10-07T00:00:00"/>
    <x v="1010"/>
    <s v="tier - 3"/>
    <s v="tier - 2"/>
    <s v="R1012"/>
    <n v="51"/>
  </r>
  <r>
    <s v="Id1012"/>
    <s v="Anna E"/>
    <n v="26.98"/>
    <n v="9.81"/>
    <s v="Yes"/>
    <s v="No"/>
    <x v="0"/>
    <n v="0"/>
    <x v="1"/>
    <x v="1"/>
    <s v="Diabetes"/>
    <d v="1967-09-04T00:00:00"/>
    <x v="1011"/>
    <s v="tier - 3"/>
    <s v="tier - 2"/>
    <s v="R1012"/>
    <n v="56"/>
  </r>
  <r>
    <s v="Id1013"/>
    <s v="Tania K."/>
    <n v="27.2"/>
    <n v="6.06"/>
    <s v="Yes"/>
    <s v="No"/>
    <x v="0"/>
    <n v="2"/>
    <x v="1"/>
    <x v="1"/>
    <s v="Normal"/>
    <d v="1966-11-20T00:00:00"/>
    <x v="1012"/>
    <s v="tier - 3"/>
    <s v="tier - 3"/>
    <s v="R1011"/>
    <n v="57"/>
  </r>
  <r>
    <s v="Id1014"/>
    <s v="Ashley E"/>
    <n v="25.3"/>
    <n v="5.19"/>
    <s v="Yes"/>
    <s v="No"/>
    <x v="0"/>
    <n v="2"/>
    <x v="1"/>
    <x v="1"/>
    <s v="Prediabetes"/>
    <d v="1966-11-07T00:00:00"/>
    <x v="1013"/>
    <s v="tier - 3"/>
    <s v="tier - 3"/>
    <s v="R1011"/>
    <n v="57"/>
  </r>
  <r>
    <s v="Id1015"/>
    <s v="Aleksandra"/>
    <n v="30.25"/>
    <n v="10.16"/>
    <s v="No"/>
    <s v="No"/>
    <x v="0"/>
    <n v="0"/>
    <x v="1"/>
    <x v="0"/>
    <s v="Diabetes"/>
    <d v="1971-11-09T00:00:00"/>
    <x v="1014"/>
    <s v="tier - 3"/>
    <s v="tier - 2"/>
    <s v="R1012"/>
    <n v="52"/>
  </r>
  <r>
    <s v="Id1016"/>
    <s v="Valery L"/>
    <n v="54"/>
    <n v="4.68"/>
    <s v="Yes"/>
    <s v="yes"/>
    <x v="0"/>
    <n v="2"/>
    <x v="1"/>
    <x v="0"/>
    <s v="Prediabetes"/>
    <d v="2000-09-18T00:00:00"/>
    <x v="1015"/>
    <s v="tier - 3"/>
    <s v="tier - 1"/>
    <s v="R1011"/>
    <n v="23"/>
  </r>
  <r>
    <s v="Id1017"/>
    <s v="Joanna G."/>
    <n v="51.86"/>
    <n v="5.32"/>
    <s v="Yes"/>
    <s v="No"/>
    <x v="0"/>
    <n v="0"/>
    <x v="1"/>
    <x v="0"/>
    <s v="Prediabetes"/>
    <d v="2001-12-17T00:00:00"/>
    <x v="1016"/>
    <s v="tier - 3"/>
    <s v="tier - 1"/>
    <s v="R1026"/>
    <n v="21"/>
  </r>
  <r>
    <s v="Id1018"/>
    <s v="Stefanie F."/>
    <n v="31.39"/>
    <n v="6.99"/>
    <s v="No"/>
    <s v="No"/>
    <x v="0"/>
    <n v="0"/>
    <x v="1"/>
    <x v="0"/>
    <s v="Normal"/>
    <d v="1974-08-30T00:00:00"/>
    <x v="1017"/>
    <s v="tier - 3"/>
    <s v="tier - 2"/>
    <s v="R1025"/>
    <n v="49"/>
  </r>
  <r>
    <s v="Id1019"/>
    <s v="Stephen"/>
    <n v="39.97"/>
    <n v="5.55"/>
    <s v="No"/>
    <s v="No"/>
    <x v="0"/>
    <n v="0"/>
    <x v="1"/>
    <x v="0"/>
    <s v="Prediabetes"/>
    <d v="1989-10-25T00:00:00"/>
    <x v="1018"/>
    <s v="tier - 3"/>
    <s v="tier - 1"/>
    <s v="R1012"/>
    <n v="34"/>
  </r>
  <r>
    <s v="Id1020"/>
    <s v="Liza J."/>
    <n v="41.23"/>
    <n v="6.94"/>
    <s v="No"/>
    <s v="No"/>
    <x v="0"/>
    <n v="0"/>
    <x v="1"/>
    <x v="0"/>
    <s v="Diabetes"/>
    <d v="1974-12-10T00:00:00"/>
    <x v="1019"/>
    <s v="tier - 3"/>
    <s v="tier - 3"/>
    <s v="R1012"/>
    <n v="49"/>
  </r>
  <r>
    <s v="Id1021"/>
    <s v="Ian M."/>
    <n v="49.45"/>
    <n v="4.2"/>
    <s v="Yes"/>
    <s v="No"/>
    <x v="0"/>
    <n v="0"/>
    <x v="1"/>
    <x v="0"/>
    <s v="Normal"/>
    <d v="1996-07-21T00:00:00"/>
    <x v="1020"/>
    <s v="tier - 3"/>
    <s v="tier - 3"/>
    <s v="R1012"/>
    <n v="27"/>
  </r>
  <r>
    <s v="Id1022"/>
    <s v="Claudia L."/>
    <n v="41.04"/>
    <n v="5.59"/>
    <s v="No"/>
    <s v="No"/>
    <x v="0"/>
    <n v="0"/>
    <x v="1"/>
    <x v="0"/>
    <s v="Normal"/>
    <d v="1991-06-26T00:00:00"/>
    <x v="1021"/>
    <s v="tier - 3"/>
    <s v="tier - 2"/>
    <s v="R1012"/>
    <n v="32"/>
  </r>
  <r>
    <s v="Id1023"/>
    <s v="Jessica M"/>
    <n v="27.93"/>
    <n v="9.9600000000000009"/>
    <s v="No"/>
    <s v="No"/>
    <x v="0"/>
    <n v="0"/>
    <x v="1"/>
    <x v="1"/>
    <s v="Normal"/>
    <d v="1974-12-15T00:00:00"/>
    <x v="1022"/>
    <s v="tier - 3"/>
    <s v="tier - 1"/>
    <s v="R1012"/>
    <n v="49"/>
  </r>
  <r>
    <s v="Id1024"/>
    <s v="Billy Jr."/>
    <n v="21.01"/>
    <n v="7.37"/>
    <s v="No"/>
    <s v="No"/>
    <x v="0"/>
    <n v="0"/>
    <x v="1"/>
    <x v="2"/>
    <s v="Diabetes"/>
    <d v="1968-10-24T00:00:00"/>
    <x v="1023"/>
    <s v="tier - 3"/>
    <s v="tier - 1"/>
    <s v="R1013"/>
    <n v="55"/>
  </r>
  <r>
    <s v="Id1025"/>
    <s v="David"/>
    <n v="52.37"/>
    <n v="5.0599999999999996"/>
    <s v="Yes"/>
    <s v="yes"/>
    <x v="0"/>
    <n v="2"/>
    <x v="1"/>
    <x v="0"/>
    <s v="Normal"/>
    <d v="2000-09-17T00:00:00"/>
    <x v="1024"/>
    <s v="tier - 3"/>
    <s v="tier - 3"/>
    <s v="R1012"/>
    <n v="23"/>
  </r>
  <r>
    <s v="Id1026"/>
    <s v="Tim"/>
    <n v="40.369999999999997"/>
    <n v="8.2100000000000009"/>
    <s v="No"/>
    <s v="No"/>
    <x v="0"/>
    <n v="0"/>
    <x v="1"/>
    <x v="0"/>
    <s v="Normal"/>
    <d v="1965-12-18T00:00:00"/>
    <x v="1025"/>
    <s v="tier - 3"/>
    <s v="tier - 3"/>
    <s v="R1013"/>
    <n v="58"/>
  </r>
  <r>
    <s v="Id1027"/>
    <s v="Emma M"/>
    <n v="41.47"/>
    <n v="10.34"/>
    <s v="No"/>
    <s v="No"/>
    <x v="0"/>
    <n v="2"/>
    <x v="1"/>
    <x v="0"/>
    <s v="Diabetes"/>
    <d v="1973-10-21T00:00:00"/>
    <x v="1026"/>
    <s v="tier - 3"/>
    <s v="tier - 1"/>
    <s v="R1013"/>
    <n v="50"/>
  </r>
  <r>
    <s v="Id1028"/>
    <s v="Tim"/>
    <n v="33.725000000000001"/>
    <n v="5.51"/>
    <s v="Yes"/>
    <s v="No"/>
    <x v="0"/>
    <n v="2"/>
    <x v="1"/>
    <x v="0"/>
    <s v="Prediabetes"/>
    <d v="1966-07-09T00:00:00"/>
    <x v="1027"/>
    <s v="tier - 3"/>
    <s v="tier - 2"/>
    <s v="R1012"/>
    <n v="57"/>
  </r>
  <r>
    <s v="Id1029"/>
    <s v="Patrick"/>
    <n v="28.1"/>
    <n v="11.2"/>
    <s v="No"/>
    <s v="No"/>
    <x v="0"/>
    <n v="0"/>
    <x v="1"/>
    <x v="1"/>
    <s v="Diabetes"/>
    <d v="1965-06-19T00:00:00"/>
    <x v="1028"/>
    <s v="tier - 3"/>
    <s v="tier - 2"/>
    <s v="R1011"/>
    <n v="58"/>
  </r>
  <r>
    <s v="Id1030"/>
    <s v="Bridget K."/>
    <n v="37.43"/>
    <n v="4.3499999999999996"/>
    <s v="Yes"/>
    <s v="No"/>
    <x v="1"/>
    <n v="1"/>
    <x v="1"/>
    <x v="0"/>
    <s v="Normal"/>
    <d v="1969-08-14T00:00:00"/>
    <x v="1029"/>
    <s v="tier - 3"/>
    <s v="tier - 3"/>
    <s v="R1012"/>
    <n v="54"/>
  </r>
  <r>
    <s v="Id1031"/>
    <s v="Gabriel"/>
    <n v="23.7"/>
    <n v="10.45"/>
    <s v="No"/>
    <s v="No"/>
    <x v="0"/>
    <n v="0"/>
    <x v="1"/>
    <x v="2"/>
    <s v="Diabetes"/>
    <d v="1965-12-04T00:00:00"/>
    <x v="1030"/>
    <s v="tier - 3"/>
    <s v="tier - 3"/>
    <s v="R1011"/>
    <n v="58"/>
  </r>
  <r>
    <s v="Id1032"/>
    <s v="Natasha"/>
    <n v="24.795000000000002"/>
    <n v="4.07"/>
    <s v="Yes"/>
    <s v="No"/>
    <x v="1"/>
    <n v="1"/>
    <x v="1"/>
    <x v="2"/>
    <s v="Normal"/>
    <d v="1969-11-10T00:00:00"/>
    <x v="1031"/>
    <s v="tier - 3"/>
    <s v="tier - 3"/>
    <s v="R1012"/>
    <n v="54"/>
  </r>
  <r>
    <s v="Id1033"/>
    <s v="Abby A."/>
    <n v="31.9"/>
    <n v="8.34"/>
    <s v="No"/>
    <s v="No"/>
    <x v="0"/>
    <n v="0"/>
    <x v="1"/>
    <x v="0"/>
    <s v="Normal"/>
    <d v="1968-11-12T00:00:00"/>
    <x v="1032"/>
    <s v="tier - 3"/>
    <s v="tier - 3"/>
    <s v="R1013"/>
    <n v="55"/>
  </r>
  <r>
    <s v="Id1034"/>
    <s v="Michelle"/>
    <n v="32.68"/>
    <n v="7.41"/>
    <s v="No"/>
    <s v="No"/>
    <x v="0"/>
    <n v="0"/>
    <x v="1"/>
    <x v="0"/>
    <s v="Diabetes"/>
    <d v="1968-11-13T00:00:00"/>
    <x v="1033"/>
    <s v="tier - 3"/>
    <s v="tier - 1"/>
    <s v="R1024"/>
    <n v="55"/>
  </r>
  <r>
    <s v="Id1035"/>
    <s v="Mckendree"/>
    <n v="47.13"/>
    <n v="4.3099999999999996"/>
    <s v="No"/>
    <s v="No"/>
    <x v="0"/>
    <n v="0"/>
    <x v="1"/>
    <x v="0"/>
    <s v="Prediabetes"/>
    <d v="1994-09-06T00:00:00"/>
    <x v="1034"/>
    <s v="tier - 3"/>
    <s v="tier - 3"/>
    <s v="R1012"/>
    <n v="29"/>
  </r>
  <r>
    <s v="Id1036"/>
    <s v="Tara"/>
    <n v="36.67"/>
    <n v="10.83"/>
    <s v="No"/>
    <s v="No"/>
    <x v="0"/>
    <n v="0"/>
    <x v="1"/>
    <x v="0"/>
    <s v="Normal"/>
    <d v="1971-12-20T00:00:00"/>
    <x v="1035"/>
    <s v="tier - 3"/>
    <s v="tier - 3"/>
    <s v="R1012"/>
    <n v="52"/>
  </r>
  <r>
    <s v="Id1037"/>
    <s v="Daniel"/>
    <n v="33.630000000000003"/>
    <n v="11.31"/>
    <s v="No"/>
    <s v="No"/>
    <x v="0"/>
    <n v="0"/>
    <x v="1"/>
    <x v="0"/>
    <s v="Normal"/>
    <d v="1968-07-28T00:00:00"/>
    <x v="1036"/>
    <s v="tier - 3"/>
    <s v="tier - 3"/>
    <s v="R1012"/>
    <n v="55"/>
  </r>
  <r>
    <s v="Id1038"/>
    <s v="Joshua P"/>
    <n v="32.67"/>
    <n v="11.81"/>
    <s v="Yes"/>
    <s v="No"/>
    <x v="0"/>
    <n v="0"/>
    <x v="1"/>
    <x v="0"/>
    <s v="Normal"/>
    <d v="1967-10-02T00:00:00"/>
    <x v="1037"/>
    <s v="tier - 3"/>
    <s v="tier - 2"/>
    <s v="R1013"/>
    <n v="56"/>
  </r>
  <r>
    <s v="Id1039"/>
    <s v="Erin C"/>
    <n v="33.299999999999997"/>
    <n v="8.26"/>
    <s v="Yes"/>
    <s v="No"/>
    <x v="0"/>
    <n v="2"/>
    <x v="1"/>
    <x v="0"/>
    <s v="Diabetes"/>
    <d v="1970-12-18T00:00:00"/>
    <x v="1038"/>
    <s v="tier - 3"/>
    <s v="tier - 2"/>
    <s v="R1011"/>
    <n v="53"/>
  </r>
  <r>
    <s v="Id1040"/>
    <s v="Shure"/>
    <n v="30.78"/>
    <n v="10.74"/>
    <s v="Yes"/>
    <s v="No"/>
    <x v="0"/>
    <n v="2"/>
    <x v="1"/>
    <x v="0"/>
    <s v="Diabetes"/>
    <d v="1970-10-28T00:00:00"/>
    <x v="1039"/>
    <s v="tier - 3"/>
    <s v="tier - 2"/>
    <s v="R1023"/>
    <n v="53"/>
  </r>
  <r>
    <s v="Id1041"/>
    <s v="Richard"/>
    <n v="28.975000000000001"/>
    <n v="7.69"/>
    <s v="Yes"/>
    <s v="No"/>
    <x v="0"/>
    <n v="0"/>
    <x v="1"/>
    <x v="1"/>
    <s v="Normal"/>
    <d v="1967-10-23T00:00:00"/>
    <x v="1040"/>
    <s v="tier - 3"/>
    <s v="tier - 1"/>
    <s v="R1019"/>
    <n v="56"/>
  </r>
  <r>
    <s v="Id1042"/>
    <s v="Brenda"/>
    <n v="33.4"/>
    <n v="4.84"/>
    <s v="No"/>
    <s v="No"/>
    <x v="0"/>
    <n v="0"/>
    <x v="1"/>
    <x v="0"/>
    <s v="Prediabetes"/>
    <d v="1999-12-24T00:00:00"/>
    <x v="1041"/>
    <s v="tier - 3"/>
    <s v="tier - 1"/>
    <s v="R1011"/>
    <n v="23"/>
  </r>
  <r>
    <s v="Id1043"/>
    <s v="Joseph M"/>
    <n v="21.5"/>
    <n v="9.77"/>
    <s v="Yes"/>
    <s v="No"/>
    <x v="0"/>
    <n v="0"/>
    <x v="1"/>
    <x v="2"/>
    <s v="Diabetes"/>
    <d v="1967-11-11T00:00:00"/>
    <x v="1042"/>
    <s v="tier - 3"/>
    <s v="tier - 2"/>
    <s v="R1011"/>
    <n v="56"/>
  </r>
  <r>
    <s v="Id1044"/>
    <s v="Stephen J."/>
    <n v="38.14"/>
    <n v="5.84"/>
    <s v="No"/>
    <s v="No"/>
    <x v="0"/>
    <n v="0"/>
    <x v="1"/>
    <x v="0"/>
    <s v="Prediabetes"/>
    <d v="1989-11-25T00:00:00"/>
    <x v="1043"/>
    <s v="tier - 3"/>
    <s v="tier - 2"/>
    <s v="R1022"/>
    <n v="34"/>
  </r>
  <r>
    <s v="Id1045"/>
    <s v="Kathya"/>
    <n v="35.42"/>
    <n v="8.6999999999999993"/>
    <s v="Yes"/>
    <s v="No"/>
    <x v="0"/>
    <n v="1"/>
    <x v="1"/>
    <x v="0"/>
    <s v="Normal"/>
    <d v="1986-08-29T00:00:00"/>
    <x v="1044"/>
    <s v="tier - 3"/>
    <s v="tier - 1"/>
    <s v="R1026"/>
    <n v="37"/>
  </r>
  <r>
    <s v="Id1046"/>
    <s v="Wesley"/>
    <n v="35.625"/>
    <n v="10.79"/>
    <s v="No"/>
    <s v="No"/>
    <x v="0"/>
    <n v="0"/>
    <x v="1"/>
    <x v="0"/>
    <s v="Normal"/>
    <d v="1974-12-09T00:00:00"/>
    <x v="1045"/>
    <s v="tier - 3"/>
    <s v="tier - 1"/>
    <s v="R1016"/>
    <n v="49"/>
  </r>
  <r>
    <s v="Id1047"/>
    <s v="Tim"/>
    <n v="45.51"/>
    <n v="4.32"/>
    <s v="No"/>
    <s v="No"/>
    <x v="0"/>
    <n v="1"/>
    <x v="1"/>
    <x v="0"/>
    <s v="Normal"/>
    <d v="1992-06-25T00:00:00"/>
    <x v="1046"/>
    <s v="tier - 3"/>
    <s v="tier - 1"/>
    <s v="R1012"/>
    <n v="31"/>
  </r>
  <r>
    <s v="Id1048"/>
    <s v="Jamie L."/>
    <n v="37.1"/>
    <n v="7.19"/>
    <s v="Yes"/>
    <s v="No"/>
    <x v="0"/>
    <n v="0"/>
    <x v="1"/>
    <x v="0"/>
    <s v="Normal"/>
    <d v="1967-10-05T00:00:00"/>
    <x v="1047"/>
    <s v="tier - 3"/>
    <s v="tier - 3"/>
    <s v="R1011"/>
    <n v="56"/>
  </r>
  <r>
    <s v="Id1049"/>
    <s v="Alexandra"/>
    <n v="30.5"/>
    <n v="11.94"/>
    <s v="Yes"/>
    <s v="No"/>
    <x v="0"/>
    <n v="0"/>
    <x v="1"/>
    <x v="0"/>
    <s v="Diabetes"/>
    <d v="1967-07-30T00:00:00"/>
    <x v="1048"/>
    <s v="tier - 3"/>
    <s v="tier - 2"/>
    <s v="R1011"/>
    <n v="56"/>
  </r>
  <r>
    <s v="Id1050"/>
    <s v="Tiffany"/>
    <n v="28.16"/>
    <n v="5.56"/>
    <s v="No"/>
    <s v="No"/>
    <x v="0"/>
    <n v="2"/>
    <x v="1"/>
    <x v="1"/>
    <s v="Prediabetes"/>
    <d v="1972-10-24T00:00:00"/>
    <x v="1049"/>
    <s v="tier - 3"/>
    <s v="tier - 3"/>
    <s v="R1013"/>
    <n v="51"/>
  </r>
  <r>
    <s v="Id1051"/>
    <s v="Rebecca J"/>
    <n v="29.1"/>
    <n v="5.64"/>
    <s v="Yes"/>
    <s v="No"/>
    <x v="0"/>
    <n v="0"/>
    <x v="1"/>
    <x v="1"/>
    <s v="Prediabetes"/>
    <d v="1976-09-30T00:00:00"/>
    <x v="1050"/>
    <s v="tier - 3"/>
    <s v="tier - 1"/>
    <s v="R1025"/>
    <n v="47"/>
  </r>
  <r>
    <s v="Id1052"/>
    <s v="Austin T."/>
    <n v="30.22"/>
    <n v="4.6500000000000004"/>
    <s v="No"/>
    <s v="No"/>
    <x v="0"/>
    <n v="0"/>
    <x v="1"/>
    <x v="0"/>
    <s v="Prediabetes"/>
    <d v="1977-08-02T00:00:00"/>
    <x v="1051"/>
    <s v="tier - 3"/>
    <s v="tier - 2"/>
    <s v="R1021"/>
    <n v="46"/>
  </r>
  <r>
    <s v="Id1053"/>
    <s v="Jamie T"/>
    <n v="24.29"/>
    <n v="9.0500000000000007"/>
    <s v="No"/>
    <s v="No"/>
    <x v="0"/>
    <n v="0"/>
    <x v="1"/>
    <x v="2"/>
    <s v="Diabetes"/>
    <d v="1962-09-07T00:00:00"/>
    <x v="1052"/>
    <s v="tier - 3"/>
    <s v="tier - 3"/>
    <s v="R1013"/>
    <n v="61"/>
  </r>
  <r>
    <s v="Id1054"/>
    <s v="Matthew T."/>
    <n v="29.39"/>
    <n v="4.5199999999999996"/>
    <s v="Yes"/>
    <s v="No"/>
    <x v="0"/>
    <n v="0"/>
    <x v="1"/>
    <x v="1"/>
    <s v="Prediabetes"/>
    <d v="1976-11-22T00:00:00"/>
    <x v="1053"/>
    <s v="tier - 3"/>
    <s v="tier - 2"/>
    <s v="R1021"/>
    <n v="47"/>
  </r>
  <r>
    <s v="Id1055"/>
    <s v="Emily"/>
    <n v="25.66"/>
    <n v="4.62"/>
    <s v="Yes"/>
    <s v="No"/>
    <x v="0"/>
    <n v="1"/>
    <x v="1"/>
    <x v="1"/>
    <s v="Normal"/>
    <d v="1964-08-08T00:00:00"/>
    <x v="1054"/>
    <s v="tier - 3"/>
    <s v="tier - 3"/>
    <s v="R1013"/>
    <n v="59"/>
  </r>
  <r>
    <s v="Id1056"/>
    <s v="Gillian"/>
    <n v="39.11"/>
    <n v="5.87"/>
    <s v="No"/>
    <s v="No"/>
    <x v="0"/>
    <n v="0"/>
    <x v="1"/>
    <x v="0"/>
    <s v="Prediabetes"/>
    <d v="1990-07-06T00:00:00"/>
    <x v="1055"/>
    <s v="tier - 3"/>
    <s v="tier - 3"/>
    <s v="R1012"/>
    <n v="33"/>
  </r>
  <r>
    <s v="Id1057"/>
    <s v="Brenn E."/>
    <n v="43.78"/>
    <n v="5.71"/>
    <s v="No"/>
    <s v="No"/>
    <x v="0"/>
    <n v="1"/>
    <x v="1"/>
    <x v="0"/>
    <s v="Normal"/>
    <d v="1992-07-23T00:00:00"/>
    <x v="1056"/>
    <s v="tier - 3"/>
    <s v="tier - 3"/>
    <s v="R1026"/>
    <n v="31"/>
  </r>
  <r>
    <s v="Id1058"/>
    <s v="Lisa M"/>
    <n v="24.35"/>
    <n v="9.08"/>
    <s v="No"/>
    <s v="No"/>
    <x v="0"/>
    <n v="0"/>
    <x v="1"/>
    <x v="2"/>
    <s v="Diabetes"/>
    <d v="1965-06-27T00:00:00"/>
    <x v="1057"/>
    <s v="tier - 3"/>
    <s v="tier - 3"/>
    <s v="R1012"/>
    <n v="58"/>
  </r>
  <r>
    <s v="Id1059"/>
    <s v="Matt"/>
    <n v="40.299999999999997"/>
    <n v="5.3"/>
    <s v="Yes"/>
    <s v="No"/>
    <x v="0"/>
    <n v="2"/>
    <x v="1"/>
    <x v="0"/>
    <s v="Prediabetes"/>
    <d v="1966-07-02T00:00:00"/>
    <x v="1058"/>
    <s v="tier - 3"/>
    <s v="tier - 3"/>
    <s v="R1011"/>
    <n v="57"/>
  </r>
  <r>
    <s v="Id1060"/>
    <s v="Thomas A."/>
    <n v="32.774999999999999"/>
    <n v="11.76"/>
    <s v="Yes"/>
    <s v="No"/>
    <x v="0"/>
    <n v="0"/>
    <x v="1"/>
    <x v="0"/>
    <s v="Diabetes"/>
    <d v="1967-06-23T00:00:00"/>
    <x v="1059"/>
    <s v="tier - 3"/>
    <s v="tier - 2"/>
    <s v="R1012"/>
    <n v="56"/>
  </r>
  <r>
    <s v="Id1061"/>
    <s v="Kevin J"/>
    <n v="39.6"/>
    <n v="5.1100000000000003"/>
    <s v="Yes"/>
    <s v="No"/>
    <x v="0"/>
    <n v="2"/>
    <x v="1"/>
    <x v="0"/>
    <s v="Normal"/>
    <d v="1966-07-20T00:00:00"/>
    <x v="1060"/>
    <s v="tier - 3"/>
    <s v="tier - 2"/>
    <s v="R1011"/>
    <n v="57"/>
  </r>
  <r>
    <s v="Id1062"/>
    <s v="William H. III"/>
    <n v="30.97"/>
    <n v="5.54"/>
    <s v="No"/>
    <s v="No"/>
    <x v="0"/>
    <n v="2"/>
    <x v="1"/>
    <x v="0"/>
    <s v="Prediabetes"/>
    <d v="1972-12-14T00:00:00"/>
    <x v="1061"/>
    <s v="tier - 3"/>
    <s v="tier - 1"/>
    <s v="R1012"/>
    <n v="51"/>
  </r>
  <r>
    <s v="Id1063"/>
    <s v="Gal"/>
    <n v="27.645"/>
    <n v="8.8699999999999992"/>
    <s v="Yes"/>
    <s v="No"/>
    <x v="0"/>
    <n v="0"/>
    <x v="1"/>
    <x v="1"/>
    <s v="Diabetes"/>
    <d v="1967-11-29T00:00:00"/>
    <x v="1062"/>
    <s v="tier - 3"/>
    <s v="tier - 1"/>
    <s v="R1012"/>
    <n v="56"/>
  </r>
  <r>
    <s v="Id1064"/>
    <s v="Anton"/>
    <n v="34.43"/>
    <n v="5.96"/>
    <s v="Yes"/>
    <s v="No"/>
    <x v="0"/>
    <n v="2"/>
    <x v="1"/>
    <x v="0"/>
    <s v="Prediabetes"/>
    <d v="1966-11-03T00:00:00"/>
    <x v="1063"/>
    <s v="tier - 3"/>
    <s v="tier - 3"/>
    <s v="R1013"/>
    <n v="57"/>
  </r>
  <r>
    <s v="Id1065"/>
    <s v="Yazmin"/>
    <n v="39.6"/>
    <n v="4.4400000000000004"/>
    <s v="Yes"/>
    <s v="No"/>
    <x v="1"/>
    <n v="1"/>
    <x v="1"/>
    <x v="0"/>
    <s v="Normal"/>
    <d v="1969-12-25T00:00:00"/>
    <x v="1064"/>
    <s v="tier - 3"/>
    <s v="tier - 3"/>
    <s v="R1013"/>
    <n v="53"/>
  </r>
  <r>
    <s v="Id1066"/>
    <s v="Florian"/>
    <n v="22.1"/>
    <n v="4.6500000000000004"/>
    <s v="Yes"/>
    <s v="No"/>
    <x v="0"/>
    <n v="2"/>
    <x v="1"/>
    <x v="2"/>
    <s v="Prediabetes"/>
    <d v="1966-12-11T00:00:00"/>
    <x v="1065"/>
    <s v="tier - 3"/>
    <s v="tier - 3"/>
    <s v="R1011"/>
    <n v="57"/>
  </r>
  <r>
    <s v="Id1067"/>
    <s v="Karen L"/>
    <n v="33.25"/>
    <n v="5.64"/>
    <s v="Yes"/>
    <s v="No"/>
    <x v="1"/>
    <n v="1"/>
    <x v="1"/>
    <x v="0"/>
    <s v="Prediabetes"/>
    <d v="1969-07-17T00:00:00"/>
    <x v="1066"/>
    <s v="tier - 3"/>
    <s v="tier - 1"/>
    <s v="R1024"/>
    <n v="54"/>
  </r>
  <r>
    <s v="Id1068"/>
    <s v="Scott"/>
    <n v="33.33"/>
    <n v="10.19"/>
    <s v="No"/>
    <s v="No"/>
    <x v="0"/>
    <n v="0"/>
    <x v="1"/>
    <x v="0"/>
    <s v="Normal"/>
    <d v="1971-06-29T00:00:00"/>
    <x v="1067"/>
    <s v="tier - 3"/>
    <s v="tier - 2"/>
    <s v="R1013"/>
    <n v="52"/>
  </r>
  <r>
    <s v="Id1069"/>
    <s v="Claire"/>
    <n v="30.5"/>
    <n v="10.79"/>
    <s v="No"/>
    <s v="No"/>
    <x v="0"/>
    <n v="0"/>
    <x v="1"/>
    <x v="0"/>
    <s v="Diabetes"/>
    <d v="1971-09-26T00:00:00"/>
    <x v="1068"/>
    <s v="tier - 3"/>
    <s v="tier - 3"/>
    <s v="R1011"/>
    <n v="52"/>
  </r>
  <r>
    <s v="Id1070"/>
    <s v="Lynn M."/>
    <n v="30.3"/>
    <n v="4.24"/>
    <s v="No"/>
    <s v="No"/>
    <x v="0"/>
    <n v="0"/>
    <x v="1"/>
    <x v="0"/>
    <s v="Prediabetes"/>
    <d v="1977-10-25T00:00:00"/>
    <x v="1069"/>
    <s v="tier - 3"/>
    <s v="tier - 1"/>
    <s v="R1012"/>
    <n v="46"/>
  </r>
  <r>
    <s v="Id1071"/>
    <s v="Sharon"/>
    <n v="26.22"/>
    <n v="5.83"/>
    <s v="No"/>
    <s v="No"/>
    <x v="0"/>
    <n v="2"/>
    <x v="1"/>
    <x v="1"/>
    <s v="Prediabetes"/>
    <d v="1972-10-19T00:00:00"/>
    <x v="1070"/>
    <s v="tier - 3"/>
    <s v="tier - 1"/>
    <s v="R1012"/>
    <n v="51"/>
  </r>
  <r>
    <s v="Id1072"/>
    <s v="Candice"/>
    <n v="29.99"/>
    <n v="11.85"/>
    <s v="No"/>
    <s v="No"/>
    <x v="0"/>
    <n v="0"/>
    <x v="1"/>
    <x v="1"/>
    <s v="Diabetes"/>
    <d v="1978-08-21T00:00:00"/>
    <x v="1071"/>
    <s v="tier - 3"/>
    <s v="tier - 3"/>
    <s v="R1025"/>
    <n v="45"/>
  </r>
  <r>
    <s v="Id1073"/>
    <s v="Jennifer D"/>
    <n v="36.380000000000003"/>
    <n v="5.98"/>
    <s v="No"/>
    <s v="No"/>
    <x v="0"/>
    <n v="1"/>
    <x v="1"/>
    <x v="0"/>
    <s v="Prediabetes"/>
    <d v="1987-06-28T00:00:00"/>
    <x v="1072"/>
    <s v="tier - 3"/>
    <s v="tier - 1"/>
    <s v="R1012"/>
    <n v="36"/>
  </r>
  <r>
    <s v="Id1074"/>
    <s v="Eric"/>
    <n v="31.16"/>
    <n v="4.26"/>
    <s v="Yes"/>
    <s v="No"/>
    <x v="1"/>
    <n v="1"/>
    <x v="1"/>
    <x v="0"/>
    <s v="Prediabetes"/>
    <d v="1969-09-22T00:00:00"/>
    <x v="1073"/>
    <s v="tier - 3"/>
    <s v="tier - 1"/>
    <s v="R1012"/>
    <n v="54"/>
  </r>
  <r>
    <s v="Id1075"/>
    <s v="Bryan"/>
    <n v="25.55"/>
    <n v="4.96"/>
    <s v="Yes"/>
    <s v="No"/>
    <x v="0"/>
    <n v="1"/>
    <x v="1"/>
    <x v="1"/>
    <s v="Prediabetes"/>
    <d v="1964-07-27T00:00:00"/>
    <x v="1074"/>
    <s v="tier - 3"/>
    <s v="tier - 1"/>
    <s v="R1013"/>
    <n v="59"/>
  </r>
  <r>
    <s v="Id1076"/>
    <s v="Devon R."/>
    <n v="28.77"/>
    <n v="4"/>
    <s v="Yes"/>
    <s v="No"/>
    <x v="0"/>
    <n v="0"/>
    <x v="1"/>
    <x v="1"/>
    <s v="Prediabetes"/>
    <d v="1976-08-03T00:00:00"/>
    <x v="1075"/>
    <s v="tier - 3"/>
    <s v="tier - 2"/>
    <s v="R1021"/>
    <n v="47"/>
  </r>
  <r>
    <s v="Id1077"/>
    <s v="Elena"/>
    <n v="23.14"/>
    <n v="4.1500000000000004"/>
    <s v="Yes"/>
    <s v="No"/>
    <x v="0"/>
    <n v="1"/>
    <x v="1"/>
    <x v="2"/>
    <s v="Prediabetes"/>
    <d v="1964-10-14T00:00:00"/>
    <x v="1076"/>
    <s v="tier - 3"/>
    <s v="tier - 1"/>
    <s v="R1012"/>
    <n v="59"/>
  </r>
  <r>
    <s v="Id1078"/>
    <s v="Chris"/>
    <n v="39.6"/>
    <n v="11.36"/>
    <s v="No"/>
    <s v="No"/>
    <x v="0"/>
    <n v="0"/>
    <x v="1"/>
    <x v="0"/>
    <s v="Diabetes"/>
    <d v="1968-11-08T00:00:00"/>
    <x v="1077"/>
    <s v="tier - 3"/>
    <s v="tier - 1"/>
    <s v="R1011"/>
    <n v="55"/>
  </r>
  <r>
    <s v="Id1079"/>
    <s v="Bert"/>
    <n v="29.2"/>
    <n v="7.53"/>
    <s v="No"/>
    <s v="No"/>
    <x v="0"/>
    <n v="0"/>
    <x v="1"/>
    <x v="1"/>
    <s v="Diabetes"/>
    <d v="1968-08-29T00:00:00"/>
    <x v="1078"/>
    <s v="tier - 3"/>
    <s v="tier - 3"/>
    <s v="R1011"/>
    <n v="55"/>
  </r>
  <r>
    <s v="Id1080"/>
    <s v="John P."/>
    <n v="32.774999999999999"/>
    <n v="7.95"/>
    <s v="No"/>
    <s v="No"/>
    <x v="0"/>
    <n v="0"/>
    <x v="1"/>
    <x v="0"/>
    <s v="Normal"/>
    <d v="1968-08-23T00:00:00"/>
    <x v="1079"/>
    <s v="tier - 3"/>
    <s v="tier - 1"/>
    <s v="R1016"/>
    <n v="55"/>
  </r>
  <r>
    <s v="Id1081"/>
    <s v="Daniel P"/>
    <n v="24.035"/>
    <n v="8.5"/>
    <s v="No"/>
    <s v="No"/>
    <x v="0"/>
    <n v="0"/>
    <x v="1"/>
    <x v="2"/>
    <s v="Diabetes"/>
    <d v="1968-12-27T00:00:00"/>
    <x v="1080"/>
    <s v="tier - 3"/>
    <s v="tier - 1"/>
    <s v="R1017"/>
    <n v="54"/>
  </r>
  <r>
    <s v="Id1082"/>
    <s v="Lisa K."/>
    <n v="30.55"/>
    <n v="5.89"/>
    <s v="No"/>
    <s v="No"/>
    <x v="1"/>
    <n v="1"/>
    <x v="1"/>
    <x v="0"/>
    <s v="Prediabetes"/>
    <d v="1979-11-25T00:00:00"/>
    <x v="1081"/>
    <s v="tier - 3"/>
    <s v="tier - 2"/>
    <s v="R1025"/>
    <n v="44"/>
  </r>
  <r>
    <s v="Id1083"/>
    <s v="Kristine"/>
    <n v="28.81"/>
    <n v="8.76"/>
    <s v="No"/>
    <s v="No"/>
    <x v="0"/>
    <n v="2"/>
    <x v="1"/>
    <x v="1"/>
    <s v="Diabetes"/>
    <d v="1973-10-11T00:00:00"/>
    <x v="1082"/>
    <s v="tier - 3"/>
    <s v="tier - 2"/>
    <s v="R1025"/>
    <n v="50"/>
  </r>
  <r>
    <s v="Id1084"/>
    <s v="Paul A"/>
    <n v="31.66"/>
    <n v="4.1100000000000003"/>
    <s v="No"/>
    <s v="No"/>
    <x v="0"/>
    <n v="0"/>
    <x v="1"/>
    <x v="0"/>
    <s v="Prediabetes"/>
    <d v="1980-10-24T00:00:00"/>
    <x v="1083"/>
    <s v="tier - 3"/>
    <s v="tier - 1"/>
    <s v="R1021"/>
    <n v="43"/>
  </r>
  <r>
    <s v="Id1085"/>
    <s v="Bryan"/>
    <n v="28.215"/>
    <n v="7.56"/>
    <s v="Yes"/>
    <s v="No"/>
    <x v="0"/>
    <n v="1"/>
    <x v="1"/>
    <x v="1"/>
    <s v="Diabetes"/>
    <d v="1975-06-05T00:00:00"/>
    <x v="1084"/>
    <s v="tier - 3"/>
    <s v="tier - 1"/>
    <s v="R1015"/>
    <n v="48"/>
  </r>
  <r>
    <s v="Id1086"/>
    <s v="Chris"/>
    <n v="26.12"/>
    <n v="4.17"/>
    <s v="Yes"/>
    <s v="No"/>
    <x v="1"/>
    <n v="1"/>
    <x v="1"/>
    <x v="1"/>
    <s v="Prediabetes"/>
    <d v="1969-07-07T00:00:00"/>
    <x v="1085"/>
    <s v="tier - 3"/>
    <s v="tier - 2"/>
    <s v="R1020"/>
    <n v="54"/>
  </r>
  <r>
    <s v="Id1087"/>
    <s v="Milah B"/>
    <n v="36.630000000000003"/>
    <n v="11.42"/>
    <s v="No"/>
    <s v="No"/>
    <x v="0"/>
    <n v="2"/>
    <x v="1"/>
    <x v="0"/>
    <s v="Diabetes"/>
    <d v="1973-09-19T00:00:00"/>
    <x v="1086"/>
    <s v="tier - 3"/>
    <s v="tier - 3"/>
    <s v="R1013"/>
    <n v="50"/>
  </r>
  <r>
    <s v="Id1088"/>
    <s v="Annette M."/>
    <n v="33.344999999999999"/>
    <n v="7.33"/>
    <s v="No"/>
    <s v="No"/>
    <x v="0"/>
    <n v="2"/>
    <x v="1"/>
    <x v="0"/>
    <s v="Normal"/>
    <d v="1973-09-29T00:00:00"/>
    <x v="1087"/>
    <s v="tier - 3"/>
    <s v="tier - 3"/>
    <s v="R1024"/>
    <n v="50"/>
  </r>
  <r>
    <s v="Id1089"/>
    <s v="Yoko"/>
    <n v="27.11"/>
    <n v="6.7"/>
    <s v="No"/>
    <s v="No"/>
    <x v="0"/>
    <n v="0"/>
    <x v="1"/>
    <x v="1"/>
    <s v="Normal"/>
    <d v="1971-09-06T00:00:00"/>
    <x v="1088"/>
    <s v="tier - 3"/>
    <s v="tier - 1"/>
    <s v="R1025"/>
    <n v="52"/>
  </r>
  <r>
    <s v="Id1090"/>
    <s v="Laura"/>
    <n v="26.6"/>
    <n v="5.27"/>
    <s v="Yes"/>
    <s v="No"/>
    <x v="1"/>
    <n v="1"/>
    <x v="1"/>
    <x v="1"/>
    <s v="Normal"/>
    <d v="1969-06-17T00:00:00"/>
    <x v="1089"/>
    <s v="tier - 3"/>
    <s v="tier - 1"/>
    <s v="R1012"/>
    <n v="54"/>
  </r>
  <r>
    <s v="Id1091"/>
    <s v="Tess A."/>
    <n v="30.41"/>
    <n v="7.72"/>
    <s v="No"/>
    <s v="No"/>
    <x v="0"/>
    <n v="0"/>
    <x v="1"/>
    <x v="0"/>
    <s v="Normal"/>
    <d v="1974-09-29T00:00:00"/>
    <x v="1090"/>
    <s v="tier - 3"/>
    <s v="tier - 1"/>
    <s v="R1012"/>
    <n v="49"/>
  </r>
  <r>
    <s v="Id1092"/>
    <s v="William G."/>
    <n v="28.98"/>
    <n v="8.68"/>
    <s v="No"/>
    <s v="No"/>
    <x v="0"/>
    <n v="2"/>
    <x v="1"/>
    <x v="1"/>
    <s v="Diabetes"/>
    <d v="1973-08-08T00:00:00"/>
    <x v="1091"/>
    <s v="tier - 3"/>
    <s v="tier - 2"/>
    <s v="R1021"/>
    <n v="50"/>
  </r>
  <r>
    <s v="Id1093"/>
    <s v="Paige"/>
    <n v="31.24"/>
    <n v="9.8000000000000007"/>
    <s v="No"/>
    <s v="No"/>
    <x v="0"/>
    <n v="0"/>
    <x v="1"/>
    <x v="0"/>
    <s v="Diabetes"/>
    <d v="1968-07-19T00:00:00"/>
    <x v="1092"/>
    <s v="tier - 3"/>
    <s v="tier - 1"/>
    <s v="R1013"/>
    <n v="55"/>
  </r>
  <r>
    <s v="Id1094"/>
    <s v="Matthew J"/>
    <n v="31.54"/>
    <n v="4.4400000000000004"/>
    <s v="No"/>
    <s v="No"/>
    <x v="0"/>
    <n v="0"/>
    <x v="1"/>
    <x v="0"/>
    <s v="Prediabetes"/>
    <d v="1982-07-21T00:00:00"/>
    <x v="1093"/>
    <s v="tier - 3"/>
    <s v="tier - 1"/>
    <s v="R1021"/>
    <n v="41"/>
  </r>
  <r>
    <s v="Id1095"/>
    <s v="Matthew"/>
    <n v="38.6"/>
    <n v="7.19"/>
    <s v="Yes"/>
    <s v="No"/>
    <x v="0"/>
    <n v="2"/>
    <x v="1"/>
    <x v="0"/>
    <s v="Diabetes"/>
    <d v="1970-12-01T00:00:00"/>
    <x v="1094"/>
    <s v="tier - 3"/>
    <s v="tier - 3"/>
    <s v="R1011"/>
    <n v="53"/>
  </r>
  <r>
    <s v="Id1096"/>
    <s v="Maria"/>
    <n v="37.950000000000003"/>
    <n v="6.06"/>
    <s v="No"/>
    <s v="No"/>
    <x v="0"/>
    <n v="0"/>
    <x v="1"/>
    <x v="0"/>
    <s v="Prediabetes"/>
    <d v="1991-08-21T00:00:00"/>
    <x v="1095"/>
    <s v="tier - 3"/>
    <s v="tier - 1"/>
    <s v="R1026"/>
    <n v="32"/>
  </r>
  <r>
    <s v="Id1097"/>
    <s v="Stephanie D"/>
    <n v="38.97"/>
    <n v="5.12"/>
    <s v="No"/>
    <s v="No"/>
    <x v="0"/>
    <n v="0"/>
    <x v="1"/>
    <x v="0"/>
    <s v="Prediabetes"/>
    <d v="1991-11-17T00:00:00"/>
    <x v="1096"/>
    <s v="tier - 3"/>
    <s v="tier - 2"/>
    <s v="R1012"/>
    <n v="32"/>
  </r>
  <r>
    <s v="Id1098"/>
    <s v="Tiffany"/>
    <n v="21.2"/>
    <n v="10.72"/>
    <s v="No"/>
    <s v="No"/>
    <x v="0"/>
    <n v="0"/>
    <x v="1"/>
    <x v="2"/>
    <s v="Diabetes"/>
    <d v="1962-07-12T00:00:00"/>
    <x v="1097"/>
    <s v="tier - 3"/>
    <s v="tier - 3"/>
    <s v="R1012"/>
    <n v="61"/>
  </r>
  <r>
    <s v="Id1099"/>
    <s v="Sara M."/>
    <n v="23.96"/>
    <n v="9.58"/>
    <s v="Yes"/>
    <s v="No"/>
    <x v="1"/>
    <n v="1"/>
    <x v="1"/>
    <x v="2"/>
    <s v="Diabetes"/>
    <d v="1963-09-24T00:00:00"/>
    <x v="1098"/>
    <s v="tier - 3"/>
    <s v="tier - 1"/>
    <s v="R1013"/>
    <n v="60"/>
  </r>
  <r>
    <s v="Id1100"/>
    <s v="Scott A."/>
    <n v="35.93"/>
    <n v="6.4"/>
    <s v="Yes"/>
    <s v="No"/>
    <x v="0"/>
    <n v="1"/>
    <x v="1"/>
    <x v="0"/>
    <s v="Normal"/>
    <d v="1988-09-14T00:00:00"/>
    <x v="1099"/>
    <s v="tier - 3"/>
    <s v="tier - 1"/>
    <s v="R1021"/>
    <n v="35"/>
  </r>
  <r>
    <s v="Id1101"/>
    <s v="Lauren"/>
    <n v="26.11"/>
    <n v="6.8"/>
    <s v="Yes"/>
    <s v="No"/>
    <x v="0"/>
    <n v="2"/>
    <x v="1"/>
    <x v="1"/>
    <s v="Normal"/>
    <d v="1970-06-21T00:00:00"/>
    <x v="1100"/>
    <s v="tier - 3"/>
    <s v="tier - 1"/>
    <s v="R1024"/>
    <n v="53"/>
  </r>
  <r>
    <s v="Id1102"/>
    <s v="Scott"/>
    <n v="32.299999999999997"/>
    <n v="9.48"/>
    <s v="No"/>
    <s v="No"/>
    <x v="0"/>
    <n v="2"/>
    <x v="1"/>
    <x v="0"/>
    <s v="Normal"/>
    <d v="1973-11-27T00:00:00"/>
    <x v="1101"/>
    <s v="tier - 3"/>
    <s v="tier - 3"/>
    <s v="R1012"/>
    <n v="50"/>
  </r>
  <r>
    <s v="Id1103"/>
    <s v="Brian A."/>
    <n v="28.69"/>
    <n v="7.45"/>
    <s v="No"/>
    <s v="No"/>
    <x v="0"/>
    <n v="2"/>
    <x v="1"/>
    <x v="1"/>
    <s v="Normal"/>
    <d v="1973-09-05T00:00:00"/>
    <x v="1102"/>
    <s v="tier - 3"/>
    <s v="tier - 2"/>
    <s v="R1012"/>
    <n v="50"/>
  </r>
  <r>
    <s v="Id1104"/>
    <s v="Kaitlin R."/>
    <n v="31.28"/>
    <n v="6.94"/>
    <s v="Yes"/>
    <s v="No"/>
    <x v="0"/>
    <n v="1"/>
    <x v="1"/>
    <x v="0"/>
    <s v="Diabetes"/>
    <d v="1975-08-15T00:00:00"/>
    <x v="1103"/>
    <s v="tier - 3"/>
    <s v="tier - 2"/>
    <s v="R1011"/>
    <n v="48"/>
  </r>
  <r>
    <s v="Id1105"/>
    <s v="Mohammad"/>
    <n v="30.21"/>
    <n v="7.83"/>
    <s v="No"/>
    <s v="No"/>
    <x v="0"/>
    <n v="0"/>
    <x v="1"/>
    <x v="0"/>
    <s v="Normal"/>
    <d v="1968-09-23T00:00:00"/>
    <x v="1104"/>
    <s v="tier - 3"/>
    <s v="tier - 1"/>
    <s v="R1012"/>
    <n v="55"/>
  </r>
  <r>
    <s v="Id1106"/>
    <s v="Charlie"/>
    <n v="38.28"/>
    <n v="10.17"/>
    <s v="Yes"/>
    <s v="No"/>
    <x v="0"/>
    <n v="0"/>
    <x v="1"/>
    <x v="0"/>
    <s v="Normal"/>
    <d v="1967-06-28T00:00:00"/>
    <x v="1105"/>
    <s v="tier - 3"/>
    <s v="tier - 3"/>
    <s v="R1013"/>
    <n v="56"/>
  </r>
  <r>
    <s v="Id1107"/>
    <s v="Brent"/>
    <n v="29.9"/>
    <n v="8.9600000000000009"/>
    <s v="Yes"/>
    <s v="No"/>
    <x v="0"/>
    <n v="0"/>
    <x v="1"/>
    <x v="1"/>
    <s v="Diabetes"/>
    <d v="1967-09-26T00:00:00"/>
    <x v="1106"/>
    <s v="tier - 3"/>
    <s v="tier - 2"/>
    <s v="R1011"/>
    <n v="56"/>
  </r>
  <r>
    <s v="Id1108"/>
    <s v="Kelli M"/>
    <n v="23.18"/>
    <n v="6.96"/>
    <s v="Yes"/>
    <s v="No"/>
    <x v="0"/>
    <n v="2"/>
    <x v="1"/>
    <x v="2"/>
    <s v="Diabetes"/>
    <d v="1970-12-24T00:00:00"/>
    <x v="1107"/>
    <s v="tier - 3"/>
    <s v="tier - 1"/>
    <s v="R1024"/>
    <n v="52"/>
  </r>
  <r>
    <s v="Id1109"/>
    <s v="Sheridan H"/>
    <n v="33.020000000000003"/>
    <n v="5.07"/>
    <s v="Yes"/>
    <s v="No"/>
    <x v="0"/>
    <n v="0"/>
    <x v="1"/>
    <x v="0"/>
    <s v="Prediabetes"/>
    <d v="1985-10-16T00:00:00"/>
    <x v="1108"/>
    <s v="tier - 3"/>
    <s v="tier - 2"/>
    <s v="R1026"/>
    <n v="38"/>
  </r>
  <r>
    <s v="Id1110"/>
    <s v="Sarah M."/>
    <n v="27.29"/>
    <n v="5.85"/>
    <s v="No"/>
    <s v="No"/>
    <x v="0"/>
    <n v="2"/>
    <x v="1"/>
    <x v="1"/>
    <s v="Prediabetes"/>
    <d v="1972-07-10T00:00:00"/>
    <x v="1109"/>
    <s v="tier - 3"/>
    <s v="tier - 3"/>
    <s v="R1025"/>
    <n v="51"/>
  </r>
  <r>
    <s v="Id1111"/>
    <s v="Jennifer"/>
    <n v="23.18"/>
    <n v="10.56"/>
    <s v="No"/>
    <s v="No"/>
    <x v="0"/>
    <n v="2"/>
    <x v="1"/>
    <x v="2"/>
    <s v="Diabetes"/>
    <d v="1973-10-13T00:00:00"/>
    <x v="1110"/>
    <s v="tier - 3"/>
    <s v="tier - 2"/>
    <s v="R1012"/>
    <n v="50"/>
  </r>
  <r>
    <s v="Id1112"/>
    <s v="Laura J"/>
    <n v="32.659999999999997"/>
    <n v="8.92"/>
    <s v="Yes"/>
    <s v="No"/>
    <x v="0"/>
    <n v="0"/>
    <x v="1"/>
    <x v="0"/>
    <s v="Normal"/>
    <d v="1981-06-12T00:00:00"/>
    <x v="1111"/>
    <s v="tier - 3"/>
    <s v="tier - 1"/>
    <s v="R1025"/>
    <n v="42"/>
  </r>
  <r>
    <s v="Id1113"/>
    <s v="Thomas"/>
    <n v="30.78"/>
    <n v="8.6300000000000008"/>
    <s v="No"/>
    <s v="No"/>
    <x v="0"/>
    <n v="0"/>
    <x v="1"/>
    <x v="0"/>
    <s v="Diabetes"/>
    <d v="1974-12-30T00:00:00"/>
    <x v="1112"/>
    <s v="tier - 3"/>
    <s v="tier - 1"/>
    <s v="R1016"/>
    <n v="48"/>
  </r>
  <r>
    <s v="Id1114"/>
    <s v="Gisele"/>
    <n v="47.2"/>
    <n v="6.29"/>
    <s v="Yes"/>
    <s v="No"/>
    <x v="1"/>
    <n v="1"/>
    <x v="1"/>
    <x v="0"/>
    <s v="Prediabetes"/>
    <d v="1997-09-05T00:00:00"/>
    <x v="1113"/>
    <s v="tier - 3"/>
    <s v="tier - 2"/>
    <s v="R1012"/>
    <n v="26"/>
  </r>
  <r>
    <s v="Id1115"/>
    <s v="Myra L"/>
    <n v="31.6"/>
    <n v="5.75"/>
    <s v="No"/>
    <s v="No"/>
    <x v="0"/>
    <n v="2"/>
    <x v="1"/>
    <x v="0"/>
    <s v="Prediabetes"/>
    <d v="1972-11-16T00:00:00"/>
    <x v="1114"/>
    <s v="tier - 3"/>
    <s v="tier - 3"/>
    <s v="R1011"/>
    <n v="51"/>
  </r>
  <r>
    <s v="Id1116"/>
    <s v="Melissa M."/>
    <n v="33.914999999999999"/>
    <n v="6.66"/>
    <s v="Yes"/>
    <s v="No"/>
    <x v="0"/>
    <n v="1"/>
    <x v="1"/>
    <x v="0"/>
    <s v="Diabetes"/>
    <d v="1975-07-02T00:00:00"/>
    <x v="1115"/>
    <s v="tier - 3"/>
    <s v="tier - 3"/>
    <s v="R1012"/>
    <n v="48"/>
  </r>
  <r>
    <s v="Id1117"/>
    <s v="Eleanor F."/>
    <n v="23.54"/>
    <n v="5.0999999999999996"/>
    <s v="No"/>
    <s v="No"/>
    <x v="0"/>
    <n v="2"/>
    <x v="1"/>
    <x v="2"/>
    <s v="Prediabetes"/>
    <d v="1972-08-08T00:00:00"/>
    <x v="1116"/>
    <s v="tier - 3"/>
    <s v="tier - 1"/>
    <s v="R1013"/>
    <n v="51"/>
  </r>
  <r>
    <s v="Id1118"/>
    <s v="Elizabeth"/>
    <n v="27.074999999999999"/>
    <n v="4.41"/>
    <s v="No"/>
    <s v="No"/>
    <x v="0"/>
    <n v="2"/>
    <x v="1"/>
    <x v="1"/>
    <s v="Normal"/>
    <d v="1972-10-19T00:00:00"/>
    <x v="1117"/>
    <s v="tier - 3"/>
    <s v="tier - 1"/>
    <s v="R1024"/>
    <n v="51"/>
  </r>
  <r>
    <s v="Id1119"/>
    <s v="Kenneth"/>
    <n v="25.8"/>
    <n v="5.52"/>
    <s v="Yes"/>
    <s v="No"/>
    <x v="0"/>
    <n v="0"/>
    <x v="1"/>
    <x v="1"/>
    <s v="Prediabetes"/>
    <d v="1976-12-19T00:00:00"/>
    <x v="1118"/>
    <s v="tier - 3"/>
    <s v="tier - 2"/>
    <s v="R1011"/>
    <n v="46"/>
  </r>
  <r>
    <s v="Id1120"/>
    <s v="Robert G."/>
    <n v="36.1"/>
    <n v="4.62"/>
    <s v="Yes"/>
    <s v="No"/>
    <x v="1"/>
    <n v="1"/>
    <x v="1"/>
    <x v="0"/>
    <s v="Prediabetes"/>
    <d v="1969-07-03T00:00:00"/>
    <x v="1119"/>
    <s v="tier - 3"/>
    <s v="tier - 3"/>
    <s v="R1011"/>
    <n v="54"/>
  </r>
  <r>
    <s v="Id1121"/>
    <s v="Thomas C."/>
    <n v="30.495000000000001"/>
    <n v="5.74"/>
    <s v="Yes"/>
    <s v="No"/>
    <x v="1"/>
    <n v="1"/>
    <x v="1"/>
    <x v="0"/>
    <s v="Prediabetes"/>
    <d v="1969-10-27T00:00:00"/>
    <x v="1120"/>
    <s v="tier - 3"/>
    <s v="tier - 1"/>
    <s v="R1017"/>
    <n v="54"/>
  </r>
  <r>
    <s v="Id1122"/>
    <s v="Matthew J."/>
    <n v="21.4"/>
    <n v="6.3"/>
    <s v="Yes"/>
    <s v="No"/>
    <x v="1"/>
    <n v="1"/>
    <x v="1"/>
    <x v="2"/>
    <s v="Prediabetes"/>
    <d v="1969-08-22T00:00:00"/>
    <x v="1121"/>
    <s v="tier - 3"/>
    <s v="tier - 2"/>
    <s v="R1011"/>
    <n v="54"/>
  </r>
  <r>
    <s v="Id1123"/>
    <s v="Mallory D."/>
    <n v="32.299999999999997"/>
    <n v="10.27"/>
    <s v="No"/>
    <s v="No"/>
    <x v="0"/>
    <n v="0"/>
    <x v="1"/>
    <x v="0"/>
    <s v="Normal"/>
    <d v="1974-08-30T00:00:00"/>
    <x v="1122"/>
    <s v="tier - 3"/>
    <s v="tier - 2"/>
    <s v="R1024"/>
    <n v="49"/>
  </r>
  <r>
    <s v="Id1124"/>
    <s v="Christopher D."/>
    <n v="29.78"/>
    <n v="5.85"/>
    <s v="No"/>
    <s v="No"/>
    <x v="1"/>
    <n v="1"/>
    <x v="1"/>
    <x v="1"/>
    <s v="Prediabetes"/>
    <d v="1979-12-28T00:00:00"/>
    <x v="1123"/>
    <s v="tier - 3"/>
    <s v="tier - 1"/>
    <s v="R1021"/>
    <n v="43"/>
  </r>
  <r>
    <s v="Id1125"/>
    <s v="Jamie"/>
    <n v="34.76"/>
    <n v="5.92"/>
    <s v="Yes"/>
    <s v="No"/>
    <x v="0"/>
    <n v="1"/>
    <x v="1"/>
    <x v="0"/>
    <s v="Prediabetes"/>
    <d v="1988-07-03T00:00:00"/>
    <x v="1124"/>
    <s v="tier - 3"/>
    <s v="tier - 3"/>
    <s v="R1026"/>
    <n v="35"/>
  </r>
  <r>
    <s v="Id1126"/>
    <s v="Ariell"/>
    <n v="18.335000000000001"/>
    <n v="10.01"/>
    <s v="Yes"/>
    <s v="No"/>
    <x v="0"/>
    <n v="2"/>
    <x v="1"/>
    <x v="3"/>
    <s v="Diabetes"/>
    <d v="1970-08-11T00:00:00"/>
    <x v="1125"/>
    <s v="tier - 2"/>
    <s v="tier - 3"/>
    <s v="R1012"/>
    <n v="53"/>
  </r>
  <r>
    <s v="Id1127"/>
    <s v="Christopher"/>
    <n v="32.299999999999997"/>
    <n v="9.59"/>
    <s v="No"/>
    <s v="No"/>
    <x v="0"/>
    <n v="0"/>
    <x v="1"/>
    <x v="0"/>
    <s v="Diabetes"/>
    <d v="1971-10-06T00:00:00"/>
    <x v="1126"/>
    <s v="tier - 2"/>
    <s v="tier - 2"/>
    <s v="R1019"/>
    <n v="52"/>
  </r>
  <r>
    <s v="Id1128"/>
    <s v="Ryan"/>
    <n v="27.74"/>
    <n v="10.37"/>
    <s v="No"/>
    <s v="No"/>
    <x v="0"/>
    <n v="0"/>
    <x v="1"/>
    <x v="1"/>
    <s v="Diabetes"/>
    <d v="1971-12-26T00:00:00"/>
    <x v="1127"/>
    <s v="tier - 2"/>
    <s v="tier - 3"/>
    <s v="R1018"/>
    <n v="51"/>
  </r>
  <r>
    <s v="Id1129"/>
    <s v="Thomas B."/>
    <n v="24"/>
    <n v="4.01"/>
    <s v="Yes"/>
    <s v="No"/>
    <x v="0"/>
    <n v="1"/>
    <x v="1"/>
    <x v="2"/>
    <s v="Prediabetes"/>
    <d v="1964-09-11T00:00:00"/>
    <x v="1128"/>
    <s v="tier - 3"/>
    <s v="tier - 3"/>
    <s v="R1013"/>
    <n v="59"/>
  </r>
  <r>
    <s v="Id1130"/>
    <s v="Katie"/>
    <n v="31.78"/>
    <n v="4.24"/>
    <s v="Yes"/>
    <s v="No"/>
    <x v="1"/>
    <n v="1"/>
    <x v="1"/>
    <x v="0"/>
    <s v="Prediabetes"/>
    <d v="1983-12-03T00:00:00"/>
    <x v="1129"/>
    <s v="tier - 2"/>
    <s v="tier - 2"/>
    <s v="R1012"/>
    <n v="40"/>
  </r>
  <r>
    <s v="Id1131"/>
    <s v="Rachelle L"/>
    <n v="32.25"/>
    <n v="5.36"/>
    <s v="Yes"/>
    <s v="No"/>
    <x v="0"/>
    <n v="0"/>
    <x v="1"/>
    <x v="0"/>
    <s v="Prediabetes"/>
    <d v="1985-08-19T00:00:00"/>
    <x v="1130"/>
    <s v="tier - 2"/>
    <s v="tier - 3"/>
    <s v="R1025"/>
    <n v="38"/>
  </r>
  <r>
    <s v="Id1132"/>
    <s v="Colleen"/>
    <n v="30.114999999999998"/>
    <n v="4.99"/>
    <s v="No"/>
    <s v="No"/>
    <x v="0"/>
    <n v="2"/>
    <x v="1"/>
    <x v="0"/>
    <s v="Normal"/>
    <d v="1972-09-14T00:00:00"/>
    <x v="1131"/>
    <s v="tier - 2"/>
    <s v="tier - 3"/>
    <s v="R1012"/>
    <n v="51"/>
  </r>
  <r>
    <s v="Id1133"/>
    <s v="Gregory A"/>
    <n v="22.41"/>
    <n v="8.68"/>
    <s v="No"/>
    <s v="No"/>
    <x v="0"/>
    <n v="0"/>
    <x v="1"/>
    <x v="2"/>
    <s v="Diabetes"/>
    <d v="1962-08-17T00:00:00"/>
    <x v="1132"/>
    <s v="tier - 3"/>
    <s v="tier - 2"/>
    <s v="R1013"/>
    <n v="61"/>
  </r>
  <r>
    <s v="Id1134"/>
    <s v="Lara"/>
    <n v="45.72"/>
    <n v="4.2300000000000004"/>
    <s v="Yes"/>
    <s v="No"/>
    <x v="0"/>
    <n v="0"/>
    <x v="1"/>
    <x v="0"/>
    <s v="Normal"/>
    <d v="1996-07-08T00:00:00"/>
    <x v="1133"/>
    <s v="tier - 2"/>
    <s v="tier - 3"/>
    <s v="R1012"/>
    <n v="27"/>
  </r>
  <r>
    <s v="Id1135"/>
    <s v="Megan"/>
    <n v="25"/>
    <n v="5.32"/>
    <s v="Yes"/>
    <s v="No"/>
    <x v="0"/>
    <n v="2"/>
    <x v="1"/>
    <x v="1"/>
    <s v="Prediabetes"/>
    <d v="1966-11-05T00:00:00"/>
    <x v="1134"/>
    <s v="tier - 3"/>
    <s v="tier - 3"/>
    <s v="R1013"/>
    <n v="57"/>
  </r>
  <r>
    <s v="Id1136"/>
    <s v="Sara"/>
    <n v="39.5"/>
    <n v="6.66"/>
    <s v="No"/>
    <s v="No"/>
    <x v="0"/>
    <n v="0"/>
    <x v="1"/>
    <x v="0"/>
    <s v="Diabetes"/>
    <d v="1971-11-08T00:00:00"/>
    <x v="1135"/>
    <s v="tier - 2"/>
    <s v="tier - 3"/>
    <s v="R1011"/>
    <n v="52"/>
  </r>
  <r>
    <s v="Id1137"/>
    <s v="Lucie J."/>
    <n v="37.729999999999997"/>
    <n v="7.4"/>
    <s v="No"/>
    <s v="No"/>
    <x v="0"/>
    <n v="0"/>
    <x v="1"/>
    <x v="0"/>
    <s v="Diabetes"/>
    <d v="1971-10-03T00:00:00"/>
    <x v="1136"/>
    <s v="tier - 2"/>
    <s v="tier - 1"/>
    <s v="R1013"/>
    <n v="52"/>
  </r>
  <r>
    <s v="Id1138"/>
    <s v="Elizabeth S."/>
    <n v="40.659999999999997"/>
    <n v="10.08"/>
    <s v="No"/>
    <s v="No"/>
    <x v="0"/>
    <n v="0"/>
    <x v="1"/>
    <x v="0"/>
    <s v="Diabetes"/>
    <d v="1971-07-03T00:00:00"/>
    <x v="1137"/>
    <s v="tier - 2"/>
    <s v="tier - 3"/>
    <s v="R1024"/>
    <n v="52"/>
  </r>
  <r>
    <s v="Id1139"/>
    <s v="Carma S"/>
    <n v="34.200000000000003"/>
    <n v="8.58"/>
    <s v="No"/>
    <s v="No"/>
    <x v="0"/>
    <n v="0"/>
    <x v="1"/>
    <x v="0"/>
    <s v="Diabetes"/>
    <d v="1971-12-22T00:00:00"/>
    <x v="1138"/>
    <s v="tier - 2"/>
    <s v="tier - 2"/>
    <s v="R1011"/>
    <n v="51"/>
  </r>
  <r>
    <s v="Id1140"/>
    <s v="Ryan"/>
    <n v="46.51"/>
    <n v="5.84"/>
    <s v="No"/>
    <s v="No"/>
    <x v="0"/>
    <n v="1"/>
    <x v="1"/>
    <x v="0"/>
    <s v="Normal"/>
    <d v="1998-07-06T00:00:00"/>
    <x v="1139"/>
    <s v="tier - 2"/>
    <s v="tier - 2"/>
    <s v="R1023"/>
    <n v="25"/>
  </r>
  <r>
    <s v="Id1141"/>
    <s v="Daniel"/>
    <n v="28.88"/>
    <n v="4.8600000000000003"/>
    <s v="Yes"/>
    <s v="No"/>
    <x v="1"/>
    <n v="1"/>
    <x v="1"/>
    <x v="1"/>
    <s v="Prediabetes"/>
    <d v="1969-08-13T00:00:00"/>
    <x v="1140"/>
    <s v="tier - 3"/>
    <s v="tier - 3"/>
    <s v="R1012"/>
    <n v="54"/>
  </r>
  <r>
    <s v="Id1142"/>
    <s v="Sarah"/>
    <n v="33.914999999999999"/>
    <n v="11.52"/>
    <s v="No"/>
    <s v="No"/>
    <x v="0"/>
    <n v="0"/>
    <x v="1"/>
    <x v="0"/>
    <s v="Normal"/>
    <d v="1971-11-09T00:00:00"/>
    <x v="1141"/>
    <s v="tier - 2"/>
    <s v="tier - 3"/>
    <s v="R1024"/>
    <n v="52"/>
  </r>
  <r>
    <s v="Id1143"/>
    <s v="Matthew J"/>
    <n v="24.32"/>
    <n v="6.15"/>
    <s v="Yes"/>
    <s v="No"/>
    <x v="1"/>
    <n v="1"/>
    <x v="1"/>
    <x v="2"/>
    <s v="Prediabetes"/>
    <d v="1969-10-20T00:00:00"/>
    <x v="1142"/>
    <s v="tier - 3"/>
    <s v="tier - 3"/>
    <s v="R1012"/>
    <n v="54"/>
  </r>
  <r>
    <s v="Id1144"/>
    <s v="Francesca"/>
    <n v="25.8"/>
    <n v="9.94"/>
    <s v="No"/>
    <s v="No"/>
    <x v="0"/>
    <n v="0"/>
    <x v="1"/>
    <x v="1"/>
    <s v="Diabetes"/>
    <d v="1971-07-17T00:00:00"/>
    <x v="1143"/>
    <s v="tier - 2"/>
    <s v="tier - 2"/>
    <s v="R1011"/>
    <n v="52"/>
  </r>
  <r>
    <s v="Id1145"/>
    <s v="Nicole"/>
    <n v="21.56"/>
    <n v="10.56"/>
    <s v="No"/>
    <s v="No"/>
    <x v="0"/>
    <n v="0"/>
    <x v="1"/>
    <x v="2"/>
    <s v="Normal"/>
    <d v="1971-10-23T00:00:00"/>
    <x v="1144"/>
    <s v="tier - 2"/>
    <s v="tier - 3"/>
    <s v="R1013"/>
    <n v="52"/>
  </r>
  <r>
    <s v="Id1146"/>
    <s v="Toshiyuki"/>
    <n v="31.6"/>
    <n v="6.79"/>
    <s v="No"/>
    <s v="No"/>
    <x v="0"/>
    <n v="0"/>
    <x v="1"/>
    <x v="0"/>
    <s v="Diabetes"/>
    <d v="1968-11-04T00:00:00"/>
    <x v="1145"/>
    <s v="tier - 3"/>
    <s v="tier - 3"/>
    <s v="R1011"/>
    <n v="55"/>
  </r>
  <r>
    <s v="Id1147"/>
    <s v="Tom L."/>
    <n v="42.93"/>
    <n v="4.8"/>
    <s v="No"/>
    <s v="No"/>
    <x v="0"/>
    <n v="1"/>
    <x v="1"/>
    <x v="0"/>
    <s v="Prediabetes"/>
    <d v="1992-08-13T00:00:00"/>
    <x v="1146"/>
    <s v="tier - 2"/>
    <s v="tier - 1"/>
    <s v="R1012"/>
    <n v="31"/>
  </r>
  <r>
    <s v="Id1148"/>
    <s v="Brian"/>
    <n v="26.72"/>
    <n v="5.75"/>
    <s v="No"/>
    <s v="No"/>
    <x v="0"/>
    <n v="2"/>
    <x v="1"/>
    <x v="1"/>
    <s v="Prediabetes"/>
    <d v="1972-09-26T00:00:00"/>
    <x v="1147"/>
    <s v="tier - 2"/>
    <s v="tier - 3"/>
    <s v="R1021"/>
    <n v="51"/>
  </r>
  <r>
    <s v="Id1149"/>
    <s v="Matthew"/>
    <n v="26.67"/>
    <n v="5.81"/>
    <s v="No"/>
    <s v="No"/>
    <x v="0"/>
    <n v="2"/>
    <x v="1"/>
    <x v="1"/>
    <s v="Prediabetes"/>
    <d v="1972-06-28T00:00:00"/>
    <x v="1148"/>
    <s v="tier - 2"/>
    <s v="tier - 2"/>
    <s v="R1021"/>
    <n v="51"/>
  </r>
  <r>
    <s v="Id1150"/>
    <s v="Julee"/>
    <n v="42.68"/>
    <n v="9.2799999999999994"/>
    <s v="No"/>
    <s v="No"/>
    <x v="0"/>
    <n v="2"/>
    <x v="1"/>
    <x v="0"/>
    <s v="Normal"/>
    <d v="1973-09-17T00:00:00"/>
    <x v="1149"/>
    <s v="tier - 2"/>
    <s v="tier - 1"/>
    <s v="R1013"/>
    <n v="50"/>
  </r>
  <r>
    <s v="Id1151"/>
    <s v="Christopher M."/>
    <n v="24.31"/>
    <n v="6.37"/>
    <s v="No"/>
    <s v="No"/>
    <x v="0"/>
    <n v="0"/>
    <x v="1"/>
    <x v="2"/>
    <s v="Prediabetes"/>
    <d v="1977-06-07T00:00:00"/>
    <x v="1150"/>
    <s v="tier - 3"/>
    <s v="tier - 2"/>
    <s v="R1013"/>
    <n v="46"/>
  </r>
  <r>
    <s v="Id1152"/>
    <s v="Ciaran"/>
    <n v="44.75"/>
    <n v="5.09"/>
    <s v="Yes"/>
    <s v="No"/>
    <x v="0"/>
    <n v="0"/>
    <x v="1"/>
    <x v="0"/>
    <s v="Prediabetes"/>
    <d v="1996-08-08T00:00:00"/>
    <x v="1151"/>
    <s v="tier - 2"/>
    <s v="tier - 3"/>
    <s v="R1023"/>
    <n v="27"/>
  </r>
  <r>
    <s v="Id1153"/>
    <s v="Kara"/>
    <n v="30.78"/>
    <n v="7.94"/>
    <s v="No"/>
    <s v="No"/>
    <x v="0"/>
    <n v="2"/>
    <x v="1"/>
    <x v="0"/>
    <s v="Normal"/>
    <d v="1973-07-07T00:00:00"/>
    <x v="1152"/>
    <s v="tier - 2"/>
    <s v="tier - 2"/>
    <s v="R1024"/>
    <n v="50"/>
  </r>
  <r>
    <s v="Id1154"/>
    <s v="Makie"/>
    <n v="21.86"/>
    <n v="10.95"/>
    <s v="No"/>
    <s v="No"/>
    <x v="0"/>
    <n v="0"/>
    <x v="1"/>
    <x v="2"/>
    <s v="Normal"/>
    <d v="1965-09-05T00:00:00"/>
    <x v="1153"/>
    <s v="tier - 3"/>
    <s v="tier - 1"/>
    <s v="R1012"/>
    <n v="58"/>
  </r>
  <r>
    <s v="Id1155"/>
    <s v="Emily E"/>
    <n v="49.09"/>
    <n v="6.3"/>
    <s v="Yes"/>
    <s v="No"/>
    <x v="0"/>
    <n v="0"/>
    <x v="1"/>
    <x v="0"/>
    <s v="Prediabetes"/>
    <d v="2001-07-14T00:00:00"/>
    <x v="1154"/>
    <s v="tier - 2"/>
    <s v="tier - 2"/>
    <s v="R1012"/>
    <n v="22"/>
  </r>
  <r>
    <s v="Id1156"/>
    <s v="Cary"/>
    <n v="47.74"/>
    <n v="8.0500000000000007"/>
    <s v="Yes"/>
    <s v="No"/>
    <x v="0"/>
    <n v="2"/>
    <x v="1"/>
    <x v="0"/>
    <s v="Diabetes"/>
    <d v="1970-07-04T00:00:00"/>
    <x v="1155"/>
    <s v="tier - 2"/>
    <s v="tier - 1"/>
    <s v="R1013"/>
    <n v="53"/>
  </r>
  <r>
    <s v="Id1157"/>
    <s v="Steven"/>
    <n v="30.2"/>
    <n v="9.8800000000000008"/>
    <s v="Yes"/>
    <s v="No"/>
    <x v="0"/>
    <n v="2"/>
    <x v="1"/>
    <x v="0"/>
    <s v="Diabetes"/>
    <d v="1970-08-18T00:00:00"/>
    <x v="1156"/>
    <s v="tier - 3"/>
    <s v="tier - 1"/>
    <s v="R1011"/>
    <n v="53"/>
  </r>
  <r>
    <s v="Id1158"/>
    <s v="Jose Antonio Sr."/>
    <n v="33.25"/>
    <n v="7.42"/>
    <s v="Yes"/>
    <s v="No"/>
    <x v="0"/>
    <n v="2"/>
    <x v="1"/>
    <x v="0"/>
    <s v="Normal"/>
    <d v="1970-09-12T00:00:00"/>
    <x v="1157"/>
    <s v="tier - 3"/>
    <s v="tier - 1"/>
    <s v="R1016"/>
    <n v="53"/>
  </r>
  <r>
    <s v="Id1159"/>
    <s v="Tatiana"/>
    <n v="26.6"/>
    <n v="8.4499999999999993"/>
    <s v="Yes"/>
    <s v="No"/>
    <x v="0"/>
    <n v="1"/>
    <x v="1"/>
    <x v="1"/>
    <s v="Normal"/>
    <d v="1975-06-27T00:00:00"/>
    <x v="1158"/>
    <s v="tier - 2"/>
    <s v="tier - 1"/>
    <s v="R1024"/>
    <n v="48"/>
  </r>
  <r>
    <s v="Id1160"/>
    <s v="Dan T."/>
    <n v="26.35"/>
    <n v="6.21"/>
    <s v="No"/>
    <s v="No"/>
    <x v="0"/>
    <n v="2"/>
    <x v="1"/>
    <x v="1"/>
    <s v="Prediabetes"/>
    <d v="1972-07-10T00:00:00"/>
    <x v="1159"/>
    <s v="tier - 2"/>
    <s v="tier - 1"/>
    <s v="R1021"/>
    <n v="51"/>
  </r>
  <r>
    <s v="Id1161"/>
    <s v="Liisa A."/>
    <n v="39.994999999999997"/>
    <n v="4.6500000000000004"/>
    <s v="No"/>
    <s v="No"/>
    <x v="0"/>
    <n v="0"/>
    <x v="1"/>
    <x v="0"/>
    <s v="Normal"/>
    <d v="1977-09-19T00:00:00"/>
    <x v="1160"/>
    <s v="tier - 2"/>
    <s v="tier - 3"/>
    <s v="R1024"/>
    <n v="46"/>
  </r>
  <r>
    <s v="Id1162"/>
    <s v="Kathryn E."/>
    <n v="22.92"/>
    <n v="5.87"/>
    <s v="Yes"/>
    <s v="No"/>
    <x v="0"/>
    <n v="1"/>
    <x v="1"/>
    <x v="2"/>
    <s v="Prediabetes"/>
    <d v="1964-11-07T00:00:00"/>
    <x v="1161"/>
    <s v="tier - 3"/>
    <s v="tier - 3"/>
    <s v="R1013"/>
    <n v="59"/>
  </r>
  <r>
    <s v="Id1163"/>
    <s v="Maxwell"/>
    <n v="24.78"/>
    <n v="4.24"/>
    <s v="Yes"/>
    <s v="No"/>
    <x v="0"/>
    <n v="2"/>
    <x v="1"/>
    <x v="2"/>
    <s v="Normal"/>
    <d v="1966-09-16T00:00:00"/>
    <x v="1162"/>
    <s v="tier - 3"/>
    <s v="tier - 2"/>
    <s v="R1013"/>
    <n v="57"/>
  </r>
  <r>
    <s v="Id1164"/>
    <s v="Pascale"/>
    <n v="34.07"/>
    <n v="7.81"/>
    <s v="Yes"/>
    <s v="No"/>
    <x v="0"/>
    <n v="0"/>
    <x v="1"/>
    <x v="0"/>
    <s v="Diabetes"/>
    <d v="1981-08-08T00:00:00"/>
    <x v="1163"/>
    <s v="tier - 2"/>
    <s v="tier - 3"/>
    <s v="R1011"/>
    <n v="42"/>
  </r>
  <r>
    <s v="Id1165"/>
    <s v="Becca"/>
    <n v="30.14"/>
    <n v="9.85"/>
    <s v="No"/>
    <s v="No"/>
    <x v="0"/>
    <n v="0"/>
    <x v="1"/>
    <x v="0"/>
    <s v="Diabetes"/>
    <d v="1974-07-08T00:00:00"/>
    <x v="1164"/>
    <s v="tier - 2"/>
    <s v="tier - 2"/>
    <s v="R1011"/>
    <n v="49"/>
  </r>
  <r>
    <s v="Id1166"/>
    <s v="Grace"/>
    <n v="18.05"/>
    <n v="6.94"/>
    <s v="No"/>
    <s v="No"/>
    <x v="0"/>
    <n v="0"/>
    <x v="1"/>
    <x v="3"/>
    <s v="Normal"/>
    <d v="1971-07-19T00:00:00"/>
    <x v="1165"/>
    <s v="tier - 2"/>
    <s v="tier - 1"/>
    <s v="R1012"/>
    <n v="52"/>
  </r>
  <r>
    <s v="Id1167"/>
    <s v="Samantha"/>
    <n v="37.4"/>
    <n v="11.3"/>
    <s v="Yes"/>
    <s v="No"/>
    <x v="0"/>
    <n v="2"/>
    <x v="1"/>
    <x v="0"/>
    <s v="Normal"/>
    <d v="1970-09-30T00:00:00"/>
    <x v="1166"/>
    <s v="tier - 2"/>
    <s v="tier - 2"/>
    <s v="R1011"/>
    <n v="53"/>
  </r>
  <r>
    <s v="Id1168"/>
    <s v="Nicole R."/>
    <n v="25.75"/>
    <n v="9.23"/>
    <s v="No"/>
    <s v="No"/>
    <x v="0"/>
    <n v="0"/>
    <x v="1"/>
    <x v="1"/>
    <s v="Normal"/>
    <d v="1968-06-22T00:00:00"/>
    <x v="1167"/>
    <s v="tier - 3"/>
    <s v="tier - 2"/>
    <s v="R1013"/>
    <n v="55"/>
  </r>
  <r>
    <s v="Id1169"/>
    <s v="David W"/>
    <n v="32.299999999999997"/>
    <n v="4.37"/>
    <s v="No"/>
    <s v="No"/>
    <x v="0"/>
    <n v="2"/>
    <x v="1"/>
    <x v="0"/>
    <s v="Prediabetes"/>
    <d v="1972-10-23T00:00:00"/>
    <x v="1168"/>
    <s v="tier - 2"/>
    <s v="tier - 2"/>
    <s v="R1011"/>
    <n v="51"/>
  </r>
  <r>
    <s v="Id1170"/>
    <s v="Grant"/>
    <n v="28.61"/>
    <n v="5.76"/>
    <s v="No"/>
    <s v="No"/>
    <x v="1"/>
    <n v="1"/>
    <x v="1"/>
    <x v="1"/>
    <s v="Prediabetes"/>
    <d v="1979-12-19T00:00:00"/>
    <x v="1169"/>
    <e v="#N/A"/>
    <e v="#N/A"/>
    <s v="R1021"/>
    <n v="43"/>
  </r>
  <r>
    <s v="Id1171"/>
    <s v="Sophia"/>
    <n v="45.41"/>
    <n v="4.96"/>
    <s v="No"/>
    <s v="No"/>
    <x v="0"/>
    <n v="1"/>
    <x v="1"/>
    <x v="0"/>
    <s v="Prediabetes"/>
    <d v="1998-06-23T00:00:00"/>
    <x v="1170"/>
    <e v="#N/A"/>
    <e v="#N/A"/>
    <s v="R1026"/>
    <n v="25"/>
  </r>
  <r>
    <s v="Id1172"/>
    <s v="Christina"/>
    <n v="31.2"/>
    <n v="11.04"/>
    <s v="Yes"/>
    <s v="No"/>
    <x v="0"/>
    <n v="2"/>
    <x v="1"/>
    <x v="0"/>
    <s v="Diabetes"/>
    <d v="1970-12-16T00:00:00"/>
    <x v="1171"/>
    <e v="#N/A"/>
    <e v="#N/A"/>
    <s v="R1011"/>
    <n v="53"/>
  </r>
  <r>
    <s v="Id1173"/>
    <s v="Sam L."/>
    <n v="29.83"/>
    <n v="7.81"/>
    <s v="Yes"/>
    <s v="No"/>
    <x v="0"/>
    <n v="1"/>
    <x v="1"/>
    <x v="1"/>
    <s v="Diabetes"/>
    <d v="1975-10-29T00:00:00"/>
    <x v="1172"/>
    <e v="#N/A"/>
    <e v="#N/A"/>
    <s v="R1012"/>
    <n v="48"/>
  </r>
  <r>
    <s v="Id1174"/>
    <s v="Haley R."/>
    <n v="29.06"/>
    <n v="4.55"/>
    <s v="No"/>
    <s v="No"/>
    <x v="0"/>
    <n v="0"/>
    <x v="1"/>
    <x v="1"/>
    <s v="Prediabetes"/>
    <d v="1982-08-29T00:00:00"/>
    <x v="1173"/>
    <e v="#N/A"/>
    <e v="#N/A"/>
    <s v="R1025"/>
    <n v="41"/>
  </r>
  <r>
    <s v="Id1175"/>
    <s v="Ethan"/>
    <n v="27.454999999999998"/>
    <n v="6.13"/>
    <s v="No"/>
    <s v="No"/>
    <x v="0"/>
    <n v="2"/>
    <x v="1"/>
    <x v="1"/>
    <s v="Prediabetes"/>
    <d v="1972-12-27T00:00:00"/>
    <x v="1174"/>
    <e v="#N/A"/>
    <e v="#N/A"/>
    <s v="R1016"/>
    <n v="50"/>
  </r>
  <r>
    <s v="Id1176"/>
    <s v="Andrew W"/>
    <n v="23.01"/>
    <n v="6.04"/>
    <s v="Yes"/>
    <s v="No"/>
    <x v="0"/>
    <n v="1"/>
    <x v="1"/>
    <x v="2"/>
    <s v="Prediabetes"/>
    <d v="1964-12-15T00:00:00"/>
    <x v="1175"/>
    <e v="#N/A"/>
    <e v="#N/A"/>
    <s v="R1013"/>
    <n v="59"/>
  </r>
  <r>
    <s v="Id1177"/>
    <s v="Mark G"/>
    <n v="31.39"/>
    <n v="8.85"/>
    <s v="Yes"/>
    <s v="No"/>
    <x v="0"/>
    <n v="0"/>
    <x v="1"/>
    <x v="0"/>
    <s v="Normal"/>
    <d v="1981-10-18T00:00:00"/>
    <x v="1176"/>
    <e v="#N/A"/>
    <e v="#N/A"/>
    <s v="R1021"/>
    <n v="42"/>
  </r>
  <r>
    <s v="Id1178"/>
    <s v="Kasey E."/>
    <n v="34.770000000000003"/>
    <n v="10.54"/>
    <s v="No"/>
    <s v="No"/>
    <x v="0"/>
    <n v="2"/>
    <x v="1"/>
    <x v="0"/>
    <s v="Diabetes"/>
    <d v="1973-11-28T00:00:00"/>
    <x v="1177"/>
    <e v="#N/A"/>
    <e v="#N/A"/>
    <s v="R1012"/>
    <n v="50"/>
  </r>
  <r>
    <s v="Id1179"/>
    <s v="Jeff"/>
    <n v="24.48"/>
    <n v="4.37"/>
    <s v="Yes"/>
    <s v="No"/>
    <x v="0"/>
    <n v="2"/>
    <x v="1"/>
    <x v="2"/>
    <s v="Prediabetes"/>
    <d v="1966-12-04T00:00:00"/>
    <x v="1178"/>
    <e v="#N/A"/>
    <e v="#N/A"/>
    <s v="R1013"/>
    <n v="57"/>
  </r>
  <r>
    <s v="Id1180"/>
    <s v="Amy"/>
    <n v="22.61"/>
    <n v="9.6300000000000008"/>
    <s v="No"/>
    <s v="No"/>
    <x v="0"/>
    <n v="2"/>
    <x v="1"/>
    <x v="2"/>
    <s v="Diabetes"/>
    <d v="1973-12-01T00:00:00"/>
    <x v="1179"/>
    <e v="#N/A"/>
    <e v="#N/A"/>
    <s v="R1012"/>
    <n v="50"/>
  </r>
  <r>
    <s v="Id1181"/>
    <s v="Adam"/>
    <n v="34.299999999999997"/>
    <n v="10.37"/>
    <s v="No"/>
    <s v="No"/>
    <x v="0"/>
    <n v="0"/>
    <x v="1"/>
    <x v="0"/>
    <s v="Diabetes"/>
    <d v="1974-08-14T00:00:00"/>
    <x v="1180"/>
    <e v="#N/A"/>
    <e v="#N/A"/>
    <s v="R1011"/>
    <n v="49"/>
  </r>
  <r>
    <s v="Id1182"/>
    <s v="Kristin M"/>
    <n v="46.09"/>
    <n v="5.44"/>
    <s v="No"/>
    <s v="No"/>
    <x v="0"/>
    <n v="2"/>
    <x v="1"/>
    <x v="0"/>
    <s v="Prediabetes"/>
    <d v="1972-09-22T00:00:00"/>
    <x v="1181"/>
    <e v="#N/A"/>
    <e v="#N/A"/>
    <s v="R1013"/>
    <n v="51"/>
  </r>
  <r>
    <s v="Id1183"/>
    <s v="Mary-Lynn B."/>
    <n v="44.744999999999997"/>
    <n v="5.19"/>
    <s v="No"/>
    <s v="No"/>
    <x v="0"/>
    <n v="2"/>
    <x v="1"/>
    <x v="0"/>
    <s v="Prediabetes"/>
    <d v="1972-09-22T00:00:00"/>
    <x v="1182"/>
    <e v="#N/A"/>
    <e v="#N/A"/>
    <s v="R1024"/>
    <n v="51"/>
  </r>
  <r>
    <s v="Id1184"/>
    <s v="Jamie A"/>
    <n v="26.33"/>
    <n v="11.8"/>
    <s v="Yes"/>
    <s v="No"/>
    <x v="0"/>
    <n v="1"/>
    <x v="1"/>
    <x v="1"/>
    <s v="Normal"/>
    <d v="1975-07-28T00:00:00"/>
    <x v="1183"/>
    <e v="#N/A"/>
    <e v="#N/A"/>
    <s v="R1024"/>
    <n v="48"/>
  </r>
  <r>
    <s v="Id1185"/>
    <s v="Jeffrey A."/>
    <n v="26.6"/>
    <n v="8.3800000000000008"/>
    <s v="No"/>
    <s v="No"/>
    <x v="0"/>
    <n v="2"/>
    <x v="1"/>
    <x v="1"/>
    <s v="Diabetes"/>
    <d v="1973-12-21T00:00:00"/>
    <x v="1184"/>
    <e v="#N/A"/>
    <e v="#N/A"/>
    <s v="R1021"/>
    <n v="49"/>
  </r>
  <r>
    <s v="Id1186"/>
    <s v="Nicole"/>
    <n v="27.5"/>
    <n v="7.58"/>
    <s v="No"/>
    <s v="No"/>
    <x v="0"/>
    <n v="0"/>
    <x v="1"/>
    <x v="1"/>
    <s v="Diabetes"/>
    <d v="1971-11-29T00:00:00"/>
    <x v="1185"/>
    <e v="#N/A"/>
    <e v="#N/A"/>
    <s v="R1011"/>
    <n v="52"/>
  </r>
  <r>
    <s v="Id1187"/>
    <s v="Audrey"/>
    <n v="41.55"/>
    <n v="4.6100000000000003"/>
    <s v="No"/>
    <s v="No"/>
    <x v="0"/>
    <n v="1"/>
    <x v="1"/>
    <x v="0"/>
    <s v="Prediabetes"/>
    <d v="1992-08-22T00:00:00"/>
    <x v="1186"/>
    <e v="#N/A"/>
    <e v="#N/A"/>
    <s v="R1012"/>
    <n v="31"/>
  </r>
  <r>
    <s v="Id1188"/>
    <s v="Jacob"/>
    <n v="41.47"/>
    <n v="4.7"/>
    <s v="Yes"/>
    <s v="No"/>
    <x v="1"/>
    <n v="1"/>
    <x v="1"/>
    <x v="0"/>
    <s v="Prediabetes"/>
    <d v="1969-08-24T00:00:00"/>
    <x v="1187"/>
    <e v="#N/A"/>
    <e v="#N/A"/>
    <s v="R1013"/>
    <n v="54"/>
  </r>
  <r>
    <s v="Id1189"/>
    <s v="Daniel S"/>
    <n v="24.795000000000002"/>
    <n v="6.05"/>
    <s v="Yes"/>
    <s v="No"/>
    <x v="0"/>
    <n v="0"/>
    <x v="1"/>
    <x v="2"/>
    <s v="Normal"/>
    <d v="1976-11-28T00:00:00"/>
    <x v="1188"/>
    <e v="#N/A"/>
    <e v="#N/A"/>
    <s v="R1017"/>
    <n v="47"/>
  </r>
  <r>
    <s v="Id1190"/>
    <s v="Marc C."/>
    <n v="29.48"/>
    <n v="5.63"/>
    <s v="Yes"/>
    <s v="No"/>
    <x v="1"/>
    <n v="1"/>
    <x v="1"/>
    <x v="1"/>
    <s v="Prediabetes"/>
    <d v="1969-06-04T00:00:00"/>
    <x v="1189"/>
    <e v="#N/A"/>
    <e v="#N/A"/>
    <s v="R1013"/>
    <n v="54"/>
  </r>
  <r>
    <s v="Id1191"/>
    <s v="Mark S"/>
    <n v="28.09"/>
    <n v="6.06"/>
    <s v="No"/>
    <s v="No"/>
    <x v="1"/>
    <n v="1"/>
    <x v="1"/>
    <x v="1"/>
    <s v="Prediabetes"/>
    <d v="1979-07-17T00:00:00"/>
    <x v="1190"/>
    <e v="#N/A"/>
    <e v="#N/A"/>
    <s v="R1021"/>
    <n v="44"/>
  </r>
  <r>
    <s v="Id1192"/>
    <s v="Dan"/>
    <n v="32.729999999999997"/>
    <n v="5.19"/>
    <s v="No"/>
    <s v="No"/>
    <x v="0"/>
    <n v="1"/>
    <x v="1"/>
    <x v="0"/>
    <s v="Prediabetes"/>
    <d v="1987-11-14T00:00:00"/>
    <x v="1191"/>
    <e v="#N/A"/>
    <e v="#N/A"/>
    <s v="R1021"/>
    <n v="36"/>
  </r>
  <r>
    <s v="Id1193"/>
    <s v="Gabriela"/>
    <n v="27.36"/>
    <n v="8.9600000000000009"/>
    <s v="No"/>
    <s v="No"/>
    <x v="0"/>
    <n v="0"/>
    <x v="1"/>
    <x v="1"/>
    <s v="Diabetes"/>
    <d v="1974-06-08T00:00:00"/>
    <x v="1192"/>
    <e v="#N/A"/>
    <e v="#N/A"/>
    <s v="R1024"/>
    <n v="49"/>
  </r>
  <r>
    <s v="Id1194"/>
    <s v="Amanda"/>
    <n v="27.265000000000001"/>
    <n v="11.39"/>
    <s v="No"/>
    <s v="No"/>
    <x v="0"/>
    <n v="0"/>
    <x v="1"/>
    <x v="1"/>
    <s v="Diabetes"/>
    <d v="1974-11-27T00:00:00"/>
    <x v="1193"/>
    <e v="#N/A"/>
    <e v="#N/A"/>
    <s v="R1024"/>
    <n v="49"/>
  </r>
  <r>
    <s v="Id1195"/>
    <s v="Dara"/>
    <n v="48.07"/>
    <n v="4.0599999999999996"/>
    <s v="Yes"/>
    <s v="No"/>
    <x v="0"/>
    <n v="0"/>
    <x v="1"/>
    <x v="0"/>
    <s v="Prediabetes"/>
    <d v="1976-11-03T00:00:00"/>
    <x v="1194"/>
    <e v="#N/A"/>
    <e v="#N/A"/>
    <s v="R1024"/>
    <n v="47"/>
  </r>
  <r>
    <s v="Id1196"/>
    <s v="Rachelle R"/>
    <n v="30.8"/>
    <n v="5.23"/>
    <s v="Yes"/>
    <s v="No"/>
    <x v="0"/>
    <n v="0"/>
    <x v="1"/>
    <x v="0"/>
    <s v="Prediabetes"/>
    <d v="1976-10-30T00:00:00"/>
    <x v="1195"/>
    <e v="#N/A"/>
    <e v="#N/A"/>
    <s v="R1011"/>
    <n v="47"/>
  </r>
  <r>
    <s v="Id1197"/>
    <s v="Brenda J"/>
    <n v="32.299999999999997"/>
    <n v="5.05"/>
    <s v="Yes"/>
    <s v="No"/>
    <x v="0"/>
    <n v="0"/>
    <x v="1"/>
    <x v="0"/>
    <s v="Prediabetes"/>
    <d v="1976-10-17T00:00:00"/>
    <x v="1196"/>
    <e v="#N/A"/>
    <e v="#N/A"/>
    <s v="R1024"/>
    <n v="47"/>
  </r>
  <r>
    <s v="Id1198"/>
    <s v="Tim"/>
    <n v="39.700000000000003"/>
    <n v="7.34"/>
    <s v="No"/>
    <s v="No"/>
    <x v="0"/>
    <n v="0"/>
    <x v="1"/>
    <x v="0"/>
    <s v="Diabetes"/>
    <d v="1971-10-20T00:00:00"/>
    <x v="1197"/>
    <e v="#N/A"/>
    <e v="#N/A"/>
    <s v="R1011"/>
    <n v="52"/>
  </r>
  <r>
    <s v="Id1199"/>
    <s v="Sylvain"/>
    <n v="35.97"/>
    <n v="8.1300000000000008"/>
    <s v="No"/>
    <s v="No"/>
    <x v="0"/>
    <n v="0"/>
    <x v="1"/>
    <x v="0"/>
    <s v="Diabetes"/>
    <d v="1971-12-29T00:00:00"/>
    <x v="1198"/>
    <e v="#N/A"/>
    <e v="#N/A"/>
    <s v="R1013"/>
    <n v="51"/>
  </r>
  <r>
    <s v="Id1200"/>
    <s v="Lisa M"/>
    <n v="25.86"/>
    <n v="6.68"/>
    <s v="Yes"/>
    <s v="No"/>
    <x v="0"/>
    <n v="1"/>
    <x v="1"/>
    <x v="1"/>
    <s v="Diabetes"/>
    <d v="1975-12-02T00:00:00"/>
    <x v="1199"/>
    <e v="#N/A"/>
    <e v="#N/A"/>
    <s v="R1024"/>
    <n v="48"/>
  </r>
  <r>
    <s v="Id1201"/>
    <s v="Ryan"/>
    <n v="30.03"/>
    <n v="11.51"/>
    <s v="No"/>
    <s v="No"/>
    <x v="0"/>
    <n v="0"/>
    <x v="1"/>
    <x v="0"/>
    <s v="Normal"/>
    <d v="1971-11-26T00:00:00"/>
    <x v="1200"/>
    <e v="#N/A"/>
    <e v="#N/A"/>
    <s v="R1013"/>
    <n v="52"/>
  </r>
  <r>
    <s v="Id1202"/>
    <s v="Kaitlin M"/>
    <n v="25.76"/>
    <n v="6.02"/>
    <s v="Yes"/>
    <s v="No"/>
    <x v="1"/>
    <n v="1"/>
    <x v="1"/>
    <x v="1"/>
    <s v="Prediabetes"/>
    <d v="1969-11-24T00:00:00"/>
    <x v="1201"/>
    <e v="#N/A"/>
    <e v="#N/A"/>
    <s v="R1013"/>
    <n v="54"/>
  </r>
  <r>
    <s v="Id1203"/>
    <s v="William R."/>
    <n v="22.42"/>
    <n v="7.96"/>
    <s v="No"/>
    <s v="No"/>
    <x v="0"/>
    <n v="0"/>
    <x v="1"/>
    <x v="2"/>
    <s v="Normal"/>
    <d v="1971-10-08T00:00:00"/>
    <x v="1202"/>
    <e v="#N/A"/>
    <e v="#N/A"/>
    <s v="R1016"/>
    <n v="52"/>
  </r>
  <r>
    <s v="Id1204"/>
    <s v="Bruce"/>
    <n v="33.18"/>
    <n v="6.01"/>
    <s v="Yes"/>
    <s v="No"/>
    <x v="0"/>
    <n v="1"/>
    <x v="1"/>
    <x v="0"/>
    <s v="Normal"/>
    <d v="1988-07-01T00:00:00"/>
    <x v="1203"/>
    <e v="#N/A"/>
    <e v="#N/A"/>
    <s v="R1021"/>
    <n v="35"/>
  </r>
  <r>
    <s v="Id1205"/>
    <s v="Veronica"/>
    <n v="43.04"/>
    <n v="5.9"/>
    <s v="Yes"/>
    <s v="No"/>
    <x v="0"/>
    <n v="0"/>
    <x v="1"/>
    <x v="0"/>
    <s v="Normal"/>
    <d v="1996-10-12T00:00:00"/>
    <x v="1204"/>
    <e v="#N/A"/>
    <e v="#N/A"/>
    <s v="R1026"/>
    <n v="27"/>
  </r>
  <r>
    <s v="Id1206"/>
    <s v="Warren"/>
    <n v="34.15"/>
    <n v="4.49"/>
    <s v="Yes"/>
    <s v="No"/>
    <x v="0"/>
    <n v="1"/>
    <x v="1"/>
    <x v="0"/>
    <s v="Normal"/>
    <d v="1988-07-09T00:00:00"/>
    <x v="1205"/>
    <e v="#N/A"/>
    <e v="#N/A"/>
    <s v="R1012"/>
    <n v="35"/>
  </r>
  <r>
    <s v="Id1207"/>
    <s v="Daniela"/>
    <n v="25.78"/>
    <n v="6.25"/>
    <s v="No"/>
    <s v="No"/>
    <x v="0"/>
    <n v="0"/>
    <x v="1"/>
    <x v="1"/>
    <s v="Normal"/>
    <d v="1977-10-12T00:00:00"/>
    <x v="1206"/>
    <e v="#N/A"/>
    <e v="#N/A"/>
    <s v="R1024"/>
    <n v="46"/>
  </r>
  <r>
    <s v="Id1208"/>
    <s v="Deirdre A"/>
    <n v="21.02"/>
    <n v="9.6199999999999992"/>
    <s v="Yes"/>
    <s v="No"/>
    <x v="1"/>
    <n v="1"/>
    <x v="1"/>
    <x v="2"/>
    <s v="Diabetes"/>
    <d v="1963-06-08T00:00:00"/>
    <x v="1207"/>
    <e v="#N/A"/>
    <e v="#N/A"/>
    <s v="R1013"/>
    <n v="60"/>
  </r>
  <r>
    <s v="Id1209"/>
    <s v="Mathias"/>
    <n v="37.51"/>
    <n v="11.06"/>
    <s v="No"/>
    <s v="No"/>
    <x v="0"/>
    <n v="2"/>
    <x v="1"/>
    <x v="0"/>
    <s v="Diabetes"/>
    <d v="1973-10-16T00:00:00"/>
    <x v="1208"/>
    <e v="#N/A"/>
    <e v="#N/A"/>
    <s v="R1013"/>
    <n v="50"/>
  </r>
  <r>
    <s v="Id1210"/>
    <s v="Matthew"/>
    <n v="25.745000000000001"/>
    <n v="6.11"/>
    <s v="Yes"/>
    <s v="No"/>
    <x v="0"/>
    <n v="0"/>
    <x v="1"/>
    <x v="1"/>
    <s v="Prediabetes"/>
    <d v="1976-11-03T00:00:00"/>
    <x v="1209"/>
    <e v="#N/A"/>
    <e v="#N/A"/>
    <s v="R1012"/>
    <n v="47"/>
  </r>
  <r>
    <s v="Id1211"/>
    <s v="Kurt"/>
    <n v="31.35"/>
    <n v="11.49"/>
    <s v="No"/>
    <s v="No"/>
    <x v="0"/>
    <n v="2"/>
    <x v="1"/>
    <x v="0"/>
    <s v="Normal"/>
    <d v="1973-09-18T00:00:00"/>
    <x v="1210"/>
    <e v="#N/A"/>
    <e v="#N/A"/>
    <s v="R1016"/>
    <n v="50"/>
  </r>
  <r>
    <s v="Id1212"/>
    <s v="Samuel"/>
    <n v="29.83"/>
    <n v="8.68"/>
    <s v="No"/>
    <s v="No"/>
    <x v="0"/>
    <n v="2"/>
    <x v="1"/>
    <x v="1"/>
    <s v="Diabetes"/>
    <d v="1973-10-16T00:00:00"/>
    <x v="1211"/>
    <e v="#N/A"/>
    <e v="#N/A"/>
    <s v="R1018"/>
    <n v="50"/>
  </r>
  <r>
    <s v="Id1213"/>
    <s v="Emily"/>
    <n v="25.49"/>
    <n v="5.68"/>
    <s v="Yes"/>
    <s v="No"/>
    <x v="1"/>
    <n v="1"/>
    <x v="1"/>
    <x v="1"/>
    <s v="Normal"/>
    <d v="1969-11-26T00:00:00"/>
    <x v="1212"/>
    <e v="#N/A"/>
    <e v="#N/A"/>
    <s v="R1013"/>
    <n v="54"/>
  </r>
  <r>
    <s v="Id1214"/>
    <s v="Tiffany"/>
    <n v="34.1"/>
    <n v="8.4499999999999993"/>
    <s v="No"/>
    <s v="No"/>
    <x v="0"/>
    <n v="0"/>
    <x v="1"/>
    <x v="0"/>
    <s v="Diabetes"/>
    <d v="1971-07-02T00:00:00"/>
    <x v="1213"/>
    <e v="#N/A"/>
    <e v="#N/A"/>
    <s v="R1013"/>
    <n v="52"/>
  </r>
  <r>
    <s v="Id1215"/>
    <s v="Alex F"/>
    <n v="25.84"/>
    <n v="8.51"/>
    <s v="No"/>
    <s v="No"/>
    <x v="0"/>
    <n v="2"/>
    <x v="1"/>
    <x v="1"/>
    <s v="Normal"/>
    <d v="1973-10-27T00:00:00"/>
    <x v="1214"/>
    <e v="#N/A"/>
    <e v="#N/A"/>
    <s v="R1016"/>
    <n v="50"/>
  </r>
  <r>
    <s v="Id1216"/>
    <s v="Alice"/>
    <n v="20.6"/>
    <n v="7.62"/>
    <s v="No"/>
    <s v="No"/>
    <x v="0"/>
    <n v="0"/>
    <x v="1"/>
    <x v="2"/>
    <s v="Diabetes"/>
    <d v="1971-08-06T00:00:00"/>
    <x v="1215"/>
    <e v="#N/A"/>
    <e v="#N/A"/>
    <s v="R1011"/>
    <n v="52"/>
  </r>
  <r>
    <s v="Id1217"/>
    <s v="Allison M."/>
    <n v="28.88"/>
    <n v="10.18"/>
    <s v="No"/>
    <s v="No"/>
    <x v="0"/>
    <n v="0"/>
    <x v="1"/>
    <x v="1"/>
    <s v="Diabetes"/>
    <d v="1974-08-21T00:00:00"/>
    <x v="1216"/>
    <e v="#N/A"/>
    <e v="#N/A"/>
    <s v="R1012"/>
    <n v="49"/>
  </r>
  <r>
    <s v="Id1218"/>
    <s v="Johannes Fiskerstand"/>
    <n v="28.24"/>
    <n v="5.36"/>
    <s v="No"/>
    <s v="No"/>
    <x v="0"/>
    <n v="0"/>
    <x v="1"/>
    <x v="1"/>
    <s v="Normal"/>
    <d v="1980-10-05T00:00:00"/>
    <x v="1217"/>
    <e v="#N/A"/>
    <e v="#N/A"/>
    <s v="R1021"/>
    <n v="43"/>
  </r>
  <r>
    <s v="Id1219"/>
    <s v="Stephen"/>
    <n v="25.46"/>
    <n v="11.78"/>
    <s v="Yes"/>
    <s v="No"/>
    <x v="0"/>
    <n v="1"/>
    <x v="1"/>
    <x v="1"/>
    <s v="Diabetes"/>
    <d v="1975-12-06T00:00:00"/>
    <x v="1218"/>
    <e v="#N/A"/>
    <e v="#N/A"/>
    <s v="R1015"/>
    <n v="48"/>
  </r>
  <r>
    <s v="Id1220"/>
    <s v="Jon M"/>
    <n v="29.64"/>
    <n v="10.82"/>
    <s v="Yes"/>
    <s v="No"/>
    <x v="0"/>
    <n v="0"/>
    <x v="1"/>
    <x v="1"/>
    <s v="Diabetes"/>
    <d v="1981-12-05T00:00:00"/>
    <x v="1219"/>
    <e v="#N/A"/>
    <e v="#N/A"/>
    <s v="R1019"/>
    <n v="42"/>
  </r>
  <r>
    <s v="Id1221"/>
    <s v="Fasil"/>
    <n v="31.27"/>
    <n v="7.73"/>
    <s v="Yes"/>
    <s v="No"/>
    <x v="0"/>
    <n v="1"/>
    <x v="1"/>
    <x v="0"/>
    <s v="Diabetes"/>
    <d v="1986-12-25T00:00:00"/>
    <x v="1220"/>
    <e v="#N/A"/>
    <e v="#N/A"/>
    <s v="R1021"/>
    <n v="36"/>
  </r>
  <r>
    <s v="Id1222"/>
    <s v="Megan C."/>
    <n v="19.95"/>
    <n v="6.24"/>
    <s v="Yes"/>
    <s v="No"/>
    <x v="0"/>
    <n v="0"/>
    <x v="1"/>
    <x v="2"/>
    <s v="Prediabetes"/>
    <d v="1976-09-10T00:00:00"/>
    <x v="1221"/>
    <e v="#N/A"/>
    <e v="#N/A"/>
    <s v="R1012"/>
    <n v="47"/>
  </r>
  <r>
    <s v="Id1223"/>
    <s v="Lisa J."/>
    <n v="21.3"/>
    <n v="10.42"/>
    <s v="No"/>
    <s v="No"/>
    <x v="0"/>
    <n v="2"/>
    <x v="1"/>
    <x v="2"/>
    <s v="Normal"/>
    <d v="1973-12-25T00:00:00"/>
    <x v="1222"/>
    <e v="#N/A"/>
    <e v="#N/A"/>
    <s v="R1011"/>
    <n v="49"/>
  </r>
  <r>
    <s v="Id1224"/>
    <s v="Doron P"/>
    <n v="31.635000000000002"/>
    <n v="11.11"/>
    <s v="No"/>
    <s v="No"/>
    <x v="0"/>
    <n v="0"/>
    <x v="1"/>
    <x v="0"/>
    <s v="Diabetes"/>
    <d v="1971-12-29T00:00:00"/>
    <x v="1223"/>
    <e v="#N/A"/>
    <e v="#N/A"/>
    <s v="R1012"/>
    <n v="51"/>
  </r>
  <r>
    <s v="Id1225"/>
    <s v="Katharina"/>
    <n v="23.9"/>
    <n v="7.67"/>
    <s v="Yes"/>
    <s v="No"/>
    <x v="0"/>
    <n v="2"/>
    <x v="1"/>
    <x v="2"/>
    <s v="Diabetes"/>
    <d v="1970-10-24T00:00:00"/>
    <x v="1224"/>
    <e v="#N/A"/>
    <e v="#N/A"/>
    <s v="R1012"/>
    <n v="53"/>
  </r>
  <r>
    <s v="Id1226"/>
    <s v="Carl"/>
    <n v="34.15"/>
    <n v="6.15"/>
    <s v="No"/>
    <s v="No"/>
    <x v="0"/>
    <n v="0"/>
    <x v="1"/>
    <x v="0"/>
    <s v="Prediabetes"/>
    <d v="1990-08-23T00:00:00"/>
    <x v="1225"/>
    <e v="#N/A"/>
    <e v="#N/A"/>
    <s v="R1021"/>
    <n v="33"/>
  </r>
  <r>
    <s v="Id1227"/>
    <s v="Kelsey J."/>
    <n v="28.71"/>
    <n v="5.71"/>
    <s v="No"/>
    <s v="No"/>
    <x v="0"/>
    <n v="0"/>
    <x v="1"/>
    <x v="1"/>
    <s v="Prediabetes"/>
    <d v="1982-12-08T00:00:00"/>
    <x v="1226"/>
    <e v="#N/A"/>
    <e v="#N/A"/>
    <s v="R1012"/>
    <n v="41"/>
  </r>
  <r>
    <s v="Id1228"/>
    <s v="Stephen A."/>
    <n v="36.700000000000003"/>
    <n v="8.6999999999999993"/>
    <s v="Yes"/>
    <s v="No"/>
    <x v="0"/>
    <n v="2"/>
    <x v="1"/>
    <x v="0"/>
    <s v="Normal"/>
    <d v="1970-10-18T00:00:00"/>
    <x v="1227"/>
    <e v="#N/A"/>
    <e v="#N/A"/>
    <s v="R1011"/>
    <n v="53"/>
  </r>
  <r>
    <s v="Id1229"/>
    <s v="Dan"/>
    <n v="34.1"/>
    <n v="9.0399999999999991"/>
    <s v="Yes"/>
    <s v="No"/>
    <x v="0"/>
    <n v="2"/>
    <x v="1"/>
    <x v="0"/>
    <s v="Diabetes"/>
    <d v="1970-08-12T00:00:00"/>
    <x v="1228"/>
    <e v="#N/A"/>
    <e v="#N/A"/>
    <s v="R1013"/>
    <n v="53"/>
  </r>
  <r>
    <s v="Id1230"/>
    <s v="Katie C"/>
    <n v="25.7"/>
    <n v="5.61"/>
    <s v="No"/>
    <s v="No"/>
    <x v="0"/>
    <n v="0"/>
    <x v="1"/>
    <x v="1"/>
    <s v="Prediabetes"/>
    <d v="1977-12-02T00:00:00"/>
    <x v="1229"/>
    <e v="#N/A"/>
    <e v="#N/A"/>
    <s v="R1011"/>
    <n v="46"/>
  </r>
  <r>
    <s v="Id1231"/>
    <s v="Melissa K"/>
    <n v="21.68"/>
    <n v="8.1199999999999992"/>
    <s v="No"/>
    <s v="No"/>
    <x v="0"/>
    <n v="0"/>
    <x v="1"/>
    <x v="2"/>
    <s v="Diabetes"/>
    <d v="1965-11-09T00:00:00"/>
    <x v="1230"/>
    <e v="#N/A"/>
    <e v="#N/A"/>
    <s v="R1011"/>
    <n v="58"/>
  </r>
  <r>
    <s v="Id1232"/>
    <s v="Kara H"/>
    <n v="25.175000000000001"/>
    <n v="4.74"/>
    <s v="No"/>
    <s v="No"/>
    <x v="0"/>
    <n v="0"/>
    <x v="1"/>
    <x v="1"/>
    <s v="Prediabetes"/>
    <d v="1977-11-04T00:00:00"/>
    <x v="1231"/>
    <e v="#N/A"/>
    <e v="#N/A"/>
    <s v="R1024"/>
    <n v="46"/>
  </r>
  <r>
    <s v="Id1233"/>
    <s v="Juan Carlos"/>
    <n v="44.77"/>
    <n v="4.0599999999999996"/>
    <s v="No"/>
    <s v="No"/>
    <x v="0"/>
    <n v="2"/>
    <x v="1"/>
    <x v="0"/>
    <s v="Normal"/>
    <d v="1972-12-02T00:00:00"/>
    <x v="1232"/>
    <e v="#N/A"/>
    <e v="#N/A"/>
    <s v="R1013"/>
    <n v="51"/>
  </r>
  <r>
    <s v="Id1234"/>
    <s v="John III"/>
    <n v="37.07"/>
    <n v="5.69"/>
    <s v="No"/>
    <s v="No"/>
    <x v="0"/>
    <n v="2"/>
    <x v="1"/>
    <x v="0"/>
    <s v="Prediabetes"/>
    <d v="1972-12-07T00:00:00"/>
    <x v="1233"/>
    <e v="#N/A"/>
    <e v="#N/A"/>
    <s v="R1013"/>
    <n v="51"/>
  </r>
  <r>
    <s v="Id1235"/>
    <s v="Sarah M"/>
    <n v="39.799999999999997"/>
    <n v="5.66"/>
    <s v="No"/>
    <s v="No"/>
    <x v="1"/>
    <n v="1"/>
    <x v="1"/>
    <x v="0"/>
    <s v="Prediabetes"/>
    <d v="1993-12-01T00:00:00"/>
    <x v="1234"/>
    <e v="#N/A"/>
    <e v="#N/A"/>
    <s v="R1026"/>
    <n v="30"/>
  </r>
  <r>
    <s v="Id1236"/>
    <s v="Kristin C"/>
    <n v="26.36"/>
    <n v="4.32"/>
    <s v="No"/>
    <s v="No"/>
    <x v="1"/>
    <n v="1"/>
    <x v="1"/>
    <x v="1"/>
    <s v="Prediabetes"/>
    <d v="1979-12-16T00:00:00"/>
    <x v="1235"/>
    <e v="#N/A"/>
    <e v="#N/A"/>
    <s v="R1025"/>
    <n v="44"/>
  </r>
  <r>
    <s v="Id1237"/>
    <s v="Casey M."/>
    <n v="29.925000000000001"/>
    <n v="8.2899999999999991"/>
    <s v="No"/>
    <s v="No"/>
    <x v="0"/>
    <n v="2"/>
    <x v="1"/>
    <x v="1"/>
    <s v="Normal"/>
    <d v="1973-10-11T00:00:00"/>
    <x v="1236"/>
    <e v="#N/A"/>
    <e v="#N/A"/>
    <s v="R1012"/>
    <n v="50"/>
  </r>
  <r>
    <s v="Id1238"/>
    <s v="Samuel"/>
    <n v="37.29"/>
    <n v="10.46"/>
    <s v="No"/>
    <s v="No"/>
    <x v="0"/>
    <n v="0"/>
    <x v="1"/>
    <x v="0"/>
    <s v="Diabetes"/>
    <d v="1974-07-21T00:00:00"/>
    <x v="1237"/>
    <e v="#N/A"/>
    <e v="#N/A"/>
    <s v="R1013"/>
    <n v="49"/>
  </r>
  <r>
    <s v="Id1239"/>
    <s v="Braulio"/>
    <n v="30.2"/>
    <n v="11.96"/>
    <s v="No"/>
    <s v="No"/>
    <x v="0"/>
    <n v="0"/>
    <x v="1"/>
    <x v="0"/>
    <s v="Diabetes"/>
    <d v="1974-09-08T00:00:00"/>
    <x v="1238"/>
    <e v="#N/A"/>
    <e v="#N/A"/>
    <s v="R1011"/>
    <n v="49"/>
  </r>
  <r>
    <s v="Id1240"/>
    <s v="Anne-Marie"/>
    <n v="24.225000000000001"/>
    <n v="4.25"/>
    <s v="Yes"/>
    <s v="No"/>
    <x v="1"/>
    <n v="1"/>
    <x v="1"/>
    <x v="2"/>
    <s v="Normal"/>
    <d v="1983-07-15T00:00:00"/>
    <x v="1239"/>
    <e v="#N/A"/>
    <e v="#N/A"/>
    <s v="R1012"/>
    <n v="40"/>
  </r>
  <r>
    <s v="Id1241"/>
    <s v="Samuel K."/>
    <n v="31.445"/>
    <n v="8.33"/>
    <s v="No"/>
    <s v="No"/>
    <x v="0"/>
    <n v="0"/>
    <x v="1"/>
    <x v="0"/>
    <s v="Diabetes"/>
    <d v="1974-08-17T00:00:00"/>
    <x v="1240"/>
    <e v="#N/A"/>
    <e v="#N/A"/>
    <s v="R1016"/>
    <n v="49"/>
  </r>
  <r>
    <s v="Id1242"/>
    <s v="Yuki"/>
    <n v="38.880000000000003"/>
    <n v="4.29"/>
    <s v="No"/>
    <s v="No"/>
    <x v="0"/>
    <n v="1"/>
    <x v="1"/>
    <x v="0"/>
    <s v="Prediabetes"/>
    <d v="1992-09-27T00:00:00"/>
    <x v="1241"/>
    <e v="#N/A"/>
    <e v="#N/A"/>
    <s v="R1026"/>
    <n v="31"/>
  </r>
  <r>
    <s v="Id1243"/>
    <s v="Rafer"/>
    <n v="43.89"/>
    <n v="6.32"/>
    <s v="Yes"/>
    <s v="No"/>
    <x v="0"/>
    <n v="0"/>
    <x v="1"/>
    <x v="0"/>
    <s v="Prediabetes"/>
    <d v="1976-12-25T00:00:00"/>
    <x v="1242"/>
    <e v="#N/A"/>
    <e v="#N/A"/>
    <s v="R1013"/>
    <n v="46"/>
  </r>
  <r>
    <s v="Id1244"/>
    <s v="Claire"/>
    <n v="25.6"/>
    <n v="5.65"/>
    <s v="No"/>
    <s v="No"/>
    <x v="0"/>
    <n v="2"/>
    <x v="1"/>
    <x v="1"/>
    <s v="Prediabetes"/>
    <d v="1972-06-06T00:00:00"/>
    <x v="1243"/>
    <e v="#N/A"/>
    <e v="#N/A"/>
    <s v="R1011"/>
    <n v="51"/>
  </r>
  <r>
    <s v="Id1245"/>
    <s v="Erynn J."/>
    <n v="29.545000000000002"/>
    <n v="8.41"/>
    <s v="Yes"/>
    <s v="No"/>
    <x v="0"/>
    <n v="1"/>
    <x v="1"/>
    <x v="1"/>
    <s v="Normal"/>
    <d v="1975-07-07T00:00:00"/>
    <x v="1244"/>
    <e v="#N/A"/>
    <e v="#N/A"/>
    <s v="R1012"/>
    <n v="48"/>
  </r>
  <r>
    <s v="Id1246"/>
    <s v="Mahesh"/>
    <n v="23.25"/>
    <n v="11.96"/>
    <s v="Yes"/>
    <s v="No"/>
    <x v="0"/>
    <n v="0"/>
    <x v="1"/>
    <x v="2"/>
    <s v="Diabetes"/>
    <d v="1967-09-06T00:00:00"/>
    <x v="1245"/>
    <e v="#N/A"/>
    <e v="#N/A"/>
    <s v="R1013"/>
    <n v="56"/>
  </r>
  <r>
    <s v="Id1247"/>
    <s v="Stanley"/>
    <n v="43.95"/>
    <n v="5.17"/>
    <s v="Yes"/>
    <s v="No"/>
    <x v="1"/>
    <n v="1"/>
    <x v="1"/>
    <x v="0"/>
    <s v="Prediabetes"/>
    <d v="1997-11-28T00:00:00"/>
    <x v="1246"/>
    <e v="#N/A"/>
    <e v="#N/A"/>
    <s v="R1012"/>
    <n v="26"/>
  </r>
  <r>
    <s v="Id1248"/>
    <s v="Gregory"/>
    <n v="21.85"/>
    <n v="8.76"/>
    <s v="No"/>
    <s v="No"/>
    <x v="0"/>
    <n v="0"/>
    <x v="1"/>
    <x v="2"/>
    <s v="Diabetes"/>
    <d v="1978-12-16T00:00:00"/>
    <x v="1247"/>
    <e v="#N/A"/>
    <e v="#N/A"/>
    <s v="R1017"/>
    <n v="45"/>
  </r>
  <r>
    <s v="Id1249"/>
    <s v="Eric"/>
    <n v="25.73"/>
    <n v="7.99"/>
    <s v="No"/>
    <s v="No"/>
    <x v="0"/>
    <n v="2"/>
    <x v="1"/>
    <x v="1"/>
    <s v="Normal"/>
    <d v="1973-09-09T00:00:00"/>
    <x v="1248"/>
    <e v="#N/A"/>
    <e v="#N/A"/>
    <s v="R1012"/>
    <n v="50"/>
  </r>
  <r>
    <s v="Id1250"/>
    <s v="Rachel M"/>
    <n v="32.229999999999997"/>
    <n v="8.59"/>
    <s v="No"/>
    <s v="No"/>
    <x v="0"/>
    <n v="0"/>
    <x v="1"/>
    <x v="0"/>
    <s v="Normal"/>
    <d v="1974-06-18T00:00:00"/>
    <x v="1249"/>
    <e v="#N/A"/>
    <e v="#N/A"/>
    <s v="R1013"/>
    <n v="49"/>
  </r>
  <r>
    <s v="Id1251"/>
    <s v="Fritz"/>
    <n v="32.204999999999998"/>
    <n v="6.14"/>
    <s v="No"/>
    <s v="No"/>
    <x v="0"/>
    <n v="2"/>
    <x v="1"/>
    <x v="0"/>
    <s v="Normal"/>
    <d v="1972-11-22T00:00:00"/>
    <x v="1250"/>
    <e v="#N/A"/>
    <e v="#N/A"/>
    <s v="R1012"/>
    <n v="51"/>
  </r>
  <r>
    <s v="Id1252"/>
    <s v="Brad"/>
    <n v="26.41"/>
    <n v="4.08"/>
    <s v="No"/>
    <s v="No"/>
    <x v="0"/>
    <n v="2"/>
    <x v="1"/>
    <x v="1"/>
    <s v="Normal"/>
    <d v="1972-11-14T00:00:00"/>
    <x v="1251"/>
    <e v="#N/A"/>
    <e v="#N/A"/>
    <s v="R1012"/>
    <n v="51"/>
  </r>
  <r>
    <s v="Id1253"/>
    <s v="Claire M"/>
    <n v="30.2"/>
    <n v="6.25"/>
    <s v="Yes"/>
    <s v="No"/>
    <x v="0"/>
    <n v="0"/>
    <x v="1"/>
    <x v="0"/>
    <s v="Prediabetes"/>
    <d v="1976-07-14T00:00:00"/>
    <x v="1252"/>
    <e v="#N/A"/>
    <e v="#N/A"/>
    <s v="R1011"/>
    <n v="47"/>
  </r>
  <r>
    <s v="Id1254"/>
    <s v="Jennifer"/>
    <n v="31.26"/>
    <n v="5.94"/>
    <s v="Yes"/>
    <s v="No"/>
    <x v="0"/>
    <n v="1"/>
    <x v="1"/>
    <x v="0"/>
    <s v="Normal"/>
    <d v="1988-08-22T00:00:00"/>
    <x v="1253"/>
    <e v="#N/A"/>
    <e v="#N/A"/>
    <s v="R1025"/>
    <n v="35"/>
  </r>
  <r>
    <s v="Id1255"/>
    <s v="Maria S."/>
    <n v="33.725000000000001"/>
    <n v="6.45"/>
    <s v="Yes"/>
    <s v="No"/>
    <x v="0"/>
    <n v="0"/>
    <x v="1"/>
    <x v="0"/>
    <s v="Prediabetes"/>
    <d v="1976-10-19T00:00:00"/>
    <x v="1254"/>
    <e v="#N/A"/>
    <e v="#N/A"/>
    <s v="R1024"/>
    <n v="47"/>
  </r>
  <r>
    <s v="Id1256"/>
    <s v="Katherine E"/>
    <n v="28.9"/>
    <n v="5.74"/>
    <s v="Yes"/>
    <s v="No"/>
    <x v="0"/>
    <n v="0"/>
    <x v="1"/>
    <x v="1"/>
    <s v="Prediabetes"/>
    <d v="1976-06-14T00:00:00"/>
    <x v="1255"/>
    <e v="#N/A"/>
    <e v="#N/A"/>
    <s v="R1011"/>
    <n v="47"/>
  </r>
  <r>
    <s v="Id1257"/>
    <s v="Michael"/>
    <n v="45.69"/>
    <n v="4.43"/>
    <s v="Yes"/>
    <s v="No"/>
    <x v="0"/>
    <n v="0"/>
    <x v="1"/>
    <x v="0"/>
    <s v="Prediabetes"/>
    <d v="2001-11-07T00:00:00"/>
    <x v="1256"/>
    <e v="#N/A"/>
    <e v="#N/A"/>
    <s v="R1023"/>
    <n v="22"/>
  </r>
  <r>
    <s v="Id1258"/>
    <s v="Roxanne"/>
    <n v="21.03"/>
    <n v="6.5"/>
    <s v="No"/>
    <s v="No"/>
    <x v="0"/>
    <n v="0"/>
    <x v="1"/>
    <x v="2"/>
    <s v="Prediabetes"/>
    <d v="1965-08-29T00:00:00"/>
    <x v="1257"/>
    <e v="#N/A"/>
    <e v="#N/A"/>
    <s v="R1013"/>
    <n v="58"/>
  </r>
  <r>
    <s v="Id1259"/>
    <s v="Israel"/>
    <n v="37"/>
    <n v="8.75"/>
    <s v="No"/>
    <s v="No"/>
    <x v="0"/>
    <n v="0"/>
    <x v="1"/>
    <x v="0"/>
    <s v="Diabetes"/>
    <d v="1971-06-18T00:00:00"/>
    <x v="1258"/>
    <e v="#N/A"/>
    <e v="#N/A"/>
    <s v="R1011"/>
    <n v="52"/>
  </r>
  <r>
    <s v="Id1260"/>
    <s v="Samalya"/>
    <n v="25.4"/>
    <n v="11.96"/>
    <s v="No"/>
    <s v="No"/>
    <x v="0"/>
    <n v="0"/>
    <x v="1"/>
    <x v="1"/>
    <s v="Diabetes"/>
    <d v="1971-08-23T00:00:00"/>
    <x v="1259"/>
    <e v="#N/A"/>
    <e v="#N/A"/>
    <s v="R1011"/>
    <n v="52"/>
  </r>
  <r>
    <s v="Id1261"/>
    <s v="Peter"/>
    <n v="32.299999999999997"/>
    <n v="10.54"/>
    <s v="No"/>
    <s v="No"/>
    <x v="0"/>
    <n v="0"/>
    <x v="1"/>
    <x v="0"/>
    <s v="Normal"/>
    <d v="1974-09-06T00:00:00"/>
    <x v="1260"/>
    <e v="#N/A"/>
    <e v="#N/A"/>
    <s v="R1012"/>
    <n v="49"/>
  </r>
  <r>
    <s v="Id1262"/>
    <s v="Alicia"/>
    <n v="23.94"/>
    <n v="4.54"/>
    <s v="Yes"/>
    <s v="No"/>
    <x v="1"/>
    <n v="1"/>
    <x v="1"/>
    <x v="2"/>
    <s v="Normal"/>
    <d v="1969-09-09T00:00:00"/>
    <x v="1261"/>
    <e v="#N/A"/>
    <e v="#N/A"/>
    <s v="R1013"/>
    <n v="54"/>
  </r>
  <r>
    <s v="Id1263"/>
    <s v="Sarah K."/>
    <n v="46.4"/>
    <n v="5.71"/>
    <s v="No"/>
    <s v="No"/>
    <x v="0"/>
    <n v="0"/>
    <x v="1"/>
    <x v="0"/>
    <s v="Normal"/>
    <d v="1999-08-23T00:00:00"/>
    <x v="1262"/>
    <e v="#N/A"/>
    <e v="#N/A"/>
    <s v="R1011"/>
    <n v="24"/>
  </r>
  <r>
    <s v="Id1264"/>
    <s v="Guomin"/>
    <n v="40.375"/>
    <n v="6.25"/>
    <s v="Yes"/>
    <s v="No"/>
    <x v="0"/>
    <n v="0"/>
    <x v="1"/>
    <x v="0"/>
    <s v="Normal"/>
    <d v="1976-06-17T00:00:00"/>
    <x v="1263"/>
    <e v="#N/A"/>
    <e v="#N/A"/>
    <s v="R1012"/>
    <n v="47"/>
  </r>
  <r>
    <s v="Id1265"/>
    <s v="Javier"/>
    <n v="28.7"/>
    <n v="9.4700000000000006"/>
    <s v="No"/>
    <s v="No"/>
    <x v="0"/>
    <n v="2"/>
    <x v="1"/>
    <x v="1"/>
    <s v="Normal"/>
    <d v="1973-06-25T00:00:00"/>
    <x v="1264"/>
    <e v="#N/A"/>
    <e v="#N/A"/>
    <s v="R1011"/>
    <n v="50"/>
  </r>
  <r>
    <s v="Id1266"/>
    <s v="Matt"/>
    <n v="26.63"/>
    <n v="5.7"/>
    <s v="No"/>
    <s v="No"/>
    <x v="0"/>
    <n v="0"/>
    <x v="1"/>
    <x v="1"/>
    <s v="Prediabetes"/>
    <d v="1980-10-28T00:00:00"/>
    <x v="1265"/>
    <e v="#N/A"/>
    <e v="#N/A"/>
    <s v="R1021"/>
    <n v="43"/>
  </r>
  <r>
    <s v="Id1267"/>
    <s v="Thomas S"/>
    <n v="22.515000000000001"/>
    <n v="11.18"/>
    <s v="No"/>
    <s v="No"/>
    <x v="0"/>
    <n v="2"/>
    <x v="1"/>
    <x v="2"/>
    <s v="Diabetes"/>
    <d v="1973-10-11T00:00:00"/>
    <x v="1266"/>
    <e v="#N/A"/>
    <e v="#N/A"/>
    <s v="R1017"/>
    <n v="50"/>
  </r>
  <r>
    <s v="Id1268"/>
    <s v="Martha Patricia"/>
    <n v="36.575000000000003"/>
    <n v="10.98"/>
    <s v="No"/>
    <s v="No"/>
    <x v="0"/>
    <n v="0"/>
    <x v="1"/>
    <x v="0"/>
    <s v="Normal"/>
    <d v="1974-08-16T00:00:00"/>
    <x v="1267"/>
    <e v="#N/A"/>
    <e v="#N/A"/>
    <s v="R1012"/>
    <n v="49"/>
  </r>
  <r>
    <s v="Id1269"/>
    <s v="Alicia"/>
    <n v="23.66"/>
    <n v="5.1100000000000003"/>
    <s v="Yes"/>
    <s v="No"/>
    <x v="1"/>
    <n v="1"/>
    <x v="1"/>
    <x v="2"/>
    <s v="Normal"/>
    <d v="1969-08-10T00:00:00"/>
    <x v="1268"/>
    <e v="#N/A"/>
    <e v="#N/A"/>
    <s v="R1013"/>
    <n v="54"/>
  </r>
  <r>
    <s v="Id1270"/>
    <s v="Jennifer V."/>
    <n v="18.62"/>
    <n v="10.24"/>
    <s v="No"/>
    <s v="No"/>
    <x v="0"/>
    <n v="0"/>
    <x v="1"/>
    <x v="2"/>
    <s v="Normal"/>
    <d v="1965-10-21T00:00:00"/>
    <x v="1269"/>
    <e v="#N/A"/>
    <e v="#N/A"/>
    <s v="R1012"/>
    <n v="58"/>
  </r>
  <r>
    <s v="Id1271"/>
    <s v="Michael W."/>
    <n v="19.190000000000001"/>
    <n v="7.71"/>
    <s v="Yes"/>
    <s v="No"/>
    <x v="0"/>
    <n v="1"/>
    <x v="1"/>
    <x v="2"/>
    <s v="Diabetes"/>
    <d v="1975-08-03T00:00:00"/>
    <x v="1270"/>
    <e v="#N/A"/>
    <e v="#N/A"/>
    <s v="R1017"/>
    <n v="48"/>
  </r>
  <r>
    <s v="Id1272"/>
    <s v="Eddie C"/>
    <n v="27.5"/>
    <n v="6.03"/>
    <s v="No"/>
    <s v="No"/>
    <x v="0"/>
    <n v="0"/>
    <x v="1"/>
    <x v="1"/>
    <s v="Normal"/>
    <d v="1977-09-02T00:00:00"/>
    <x v="1271"/>
    <e v="#N/A"/>
    <e v="#N/A"/>
    <s v="R1011"/>
    <n v="46"/>
  </r>
  <r>
    <s v="Id1273"/>
    <s v="Maxime M"/>
    <n v="27.36"/>
    <n v="5.96"/>
    <s v="No"/>
    <s v="No"/>
    <x v="1"/>
    <n v="1"/>
    <x v="1"/>
    <x v="1"/>
    <s v="Prediabetes"/>
    <d v="1979-07-17T00:00:00"/>
    <x v="1272"/>
    <e v="#N/A"/>
    <e v="#N/A"/>
    <s v="R1014"/>
    <n v="44"/>
  </r>
  <r>
    <s v="Id1274"/>
    <s v="Mark D"/>
    <n v="20.350000000000001"/>
    <n v="4.16"/>
    <s v="No"/>
    <s v="No"/>
    <x v="0"/>
    <n v="0"/>
    <x v="1"/>
    <x v="2"/>
    <s v="Prediabetes"/>
    <d v="1977-10-15T00:00:00"/>
    <x v="1273"/>
    <e v="#N/A"/>
    <e v="#N/A"/>
    <s v="R1013"/>
    <n v="46"/>
  </r>
  <r>
    <s v="Id1275"/>
    <s v="Adam"/>
    <n v="24.035"/>
    <n v="6.11"/>
    <s v="No"/>
    <s v="No"/>
    <x v="0"/>
    <n v="0"/>
    <x v="1"/>
    <x v="2"/>
    <s v="Prediabetes"/>
    <d v="1977-11-12T00:00:00"/>
    <x v="1274"/>
    <e v="#N/A"/>
    <e v="#N/A"/>
    <s v="R1016"/>
    <n v="46"/>
  </r>
  <r>
    <s v="Id1276"/>
    <s v="Justin M"/>
    <n v="23.56"/>
    <n v="5.97"/>
    <s v="No"/>
    <s v="No"/>
    <x v="0"/>
    <n v="0"/>
    <x v="1"/>
    <x v="2"/>
    <s v="Prediabetes"/>
    <d v="1977-09-24T00:00:00"/>
    <x v="1275"/>
    <e v="#N/A"/>
    <e v="#N/A"/>
    <s v="R1019"/>
    <n v="46"/>
  </r>
  <r>
    <s v="Id1277"/>
    <s v="Svetlana V."/>
    <n v="27.17"/>
    <n v="10.81"/>
    <s v="No"/>
    <s v="No"/>
    <x v="0"/>
    <n v="2"/>
    <x v="1"/>
    <x v="1"/>
    <s v="Diabetes"/>
    <d v="1973-07-11T00:00:00"/>
    <x v="1276"/>
    <e v="#N/A"/>
    <e v="#N/A"/>
    <s v="R1013"/>
    <n v="50"/>
  </r>
  <r>
    <s v="Id1278"/>
    <s v="Jana L"/>
    <n v="34.32"/>
    <n v="5.7"/>
    <s v="Yes"/>
    <s v="No"/>
    <x v="1"/>
    <n v="1"/>
    <x v="1"/>
    <x v="0"/>
    <s v="Prediabetes"/>
    <d v="1983-07-25T00:00:00"/>
    <x v="1277"/>
    <e v="#N/A"/>
    <e v="#N/A"/>
    <s v="R1013"/>
    <n v="40"/>
  </r>
  <r>
    <s v="Id1279"/>
    <s v="Laura"/>
    <n v="23.87"/>
    <n v="4.7699999999999996"/>
    <s v="Yes"/>
    <s v="No"/>
    <x v="1"/>
    <n v="1"/>
    <x v="1"/>
    <x v="2"/>
    <s v="Prediabetes"/>
    <d v="1983-12-30T00:00:00"/>
    <x v="1278"/>
    <e v="#N/A"/>
    <e v="#N/A"/>
    <s v="R1013"/>
    <n v="39"/>
  </r>
  <r>
    <s v="Id1280"/>
    <s v="Torrey C III"/>
    <n v="30.15"/>
    <n v="4.25"/>
    <s v="No"/>
    <s v="No"/>
    <x v="0"/>
    <n v="1"/>
    <x v="1"/>
    <x v="0"/>
    <s v="Normal"/>
    <d v="1987-11-11T00:00:00"/>
    <x v="1279"/>
    <e v="#N/A"/>
    <e v="#N/A"/>
    <s v="R1021"/>
    <n v="36"/>
  </r>
  <r>
    <s v="Id1281"/>
    <s v="Paul"/>
    <n v="26.36"/>
    <n v="5.52"/>
    <s v="No"/>
    <s v="No"/>
    <x v="0"/>
    <n v="0"/>
    <x v="1"/>
    <x v="1"/>
    <s v="Normal"/>
    <d v="1982-12-06T00:00:00"/>
    <x v="1280"/>
    <e v="#N/A"/>
    <e v="#N/A"/>
    <s v="R1021"/>
    <n v="41"/>
  </r>
  <r>
    <s v="Id1282"/>
    <s v="Jennifer D."/>
    <n v="45.32"/>
    <n v="6.53"/>
    <s v="Yes"/>
    <s v="No"/>
    <x v="0"/>
    <n v="1"/>
    <x v="1"/>
    <x v="0"/>
    <s v="Diabetes"/>
    <d v="1975-09-26T00:00:00"/>
    <x v="1281"/>
    <e v="#N/A"/>
    <e v="#N/A"/>
    <s v="R1013"/>
    <n v="48"/>
  </r>
  <r>
    <s v="Id1283"/>
    <s v="Erik"/>
    <n v="31.93"/>
    <n v="4.82"/>
    <s v="Yes"/>
    <s v="No"/>
    <x v="0"/>
    <n v="1"/>
    <x v="1"/>
    <x v="0"/>
    <s v="Normal"/>
    <d v="1988-09-21T00:00:00"/>
    <x v="1282"/>
    <e v="#N/A"/>
    <e v="#N/A"/>
    <s v="R1012"/>
    <n v="35"/>
  </r>
  <r>
    <s v="Id1284"/>
    <s v="Lana J"/>
    <n v="36"/>
    <n v="11.94"/>
    <s v="Yes"/>
    <s v="No"/>
    <x v="0"/>
    <n v="1"/>
    <x v="1"/>
    <x v="0"/>
    <s v="Normal"/>
    <d v="1975-08-21T00:00:00"/>
    <x v="1283"/>
    <e v="#N/A"/>
    <e v="#N/A"/>
    <s v="R1011"/>
    <n v="48"/>
  </r>
  <r>
    <s v="Id1285"/>
    <s v="Rebecca E"/>
    <n v="32"/>
    <n v="7.85"/>
    <s v="Yes"/>
    <s v="No"/>
    <x v="0"/>
    <n v="1"/>
    <x v="1"/>
    <x v="0"/>
    <s v="Normal"/>
    <d v="1975-08-06T00:00:00"/>
    <x v="1284"/>
    <e v="#N/A"/>
    <e v="#N/A"/>
    <s v="R1011"/>
    <n v="48"/>
  </r>
  <r>
    <s v="Id1286"/>
    <s v="Katie M."/>
    <n v="29.37"/>
    <n v="8.01"/>
    <s v="Yes"/>
    <s v="No"/>
    <x v="0"/>
    <n v="1"/>
    <x v="1"/>
    <x v="1"/>
    <s v="Diabetes"/>
    <d v="1983-12-12T00:00:00"/>
    <x v="1285"/>
    <e v="#N/A"/>
    <e v="#N/A"/>
    <s v="R1013"/>
    <n v="40"/>
  </r>
  <r>
    <s v="Id1287"/>
    <s v="Elizabeth A."/>
    <n v="23.6"/>
    <n v="7.4"/>
    <s v="Yes"/>
    <s v="No"/>
    <x v="0"/>
    <n v="1"/>
    <x v="1"/>
    <x v="2"/>
    <s v="Diabetes"/>
    <d v="1975-11-06T00:00:00"/>
    <x v="1286"/>
    <e v="#N/A"/>
    <e v="#N/A"/>
    <s v="R1011"/>
    <n v="48"/>
  </r>
  <r>
    <s v="Id1288"/>
    <s v="Sarah"/>
    <n v="33.155000000000001"/>
    <n v="8.3800000000000008"/>
    <s v="Yes"/>
    <s v="No"/>
    <x v="0"/>
    <n v="0"/>
    <x v="1"/>
    <x v="0"/>
    <s v="Diabetes"/>
    <d v="1981-12-27T00:00:00"/>
    <x v="1287"/>
    <e v="#N/A"/>
    <e v="#N/A"/>
    <s v="R1024"/>
    <n v="41"/>
  </r>
  <r>
    <s v="Id1289"/>
    <s v="Annie J."/>
    <n v="24.32"/>
    <n v="11.56"/>
    <s v="Yes"/>
    <s v="No"/>
    <x v="0"/>
    <n v="1"/>
    <x v="1"/>
    <x v="2"/>
    <s v="Diabetes"/>
    <d v="1983-07-24T00:00:00"/>
    <x v="1288"/>
    <e v="#N/A"/>
    <e v="#N/A"/>
    <s v="R1024"/>
    <n v="40"/>
  </r>
  <r>
    <s v="Id1290"/>
    <s v="Annie"/>
    <n v="36.299999999999997"/>
    <n v="4.6100000000000003"/>
    <s v="No"/>
    <s v="No"/>
    <x v="0"/>
    <n v="0"/>
    <x v="1"/>
    <x v="0"/>
    <s v="Prediabetes"/>
    <d v="1977-07-26T00:00:00"/>
    <x v="1289"/>
    <e v="#N/A"/>
    <e v="#N/A"/>
    <s v="R1013"/>
    <n v="46"/>
  </r>
  <r>
    <s v="Id1291"/>
    <s v="Lindsey"/>
    <n v="34.4"/>
    <n v="4.95"/>
    <s v="No"/>
    <s v="No"/>
    <x v="1"/>
    <n v="1"/>
    <x v="1"/>
    <x v="0"/>
    <s v="Prediabetes"/>
    <d v="1979-08-13T00:00:00"/>
    <x v="1290"/>
    <e v="#N/A"/>
    <e v="#N/A"/>
    <s v="R1011"/>
    <n v="44"/>
  </r>
  <r>
    <s v="Id1292"/>
    <s v="Laura"/>
    <n v="30.9"/>
    <n v="5.04"/>
    <s v="No"/>
    <s v="No"/>
    <x v="0"/>
    <n v="0"/>
    <x v="1"/>
    <x v="0"/>
    <s v="Normal"/>
    <d v="1977-12-29T00:00:00"/>
    <x v="1291"/>
    <e v="#N/A"/>
    <e v="#N/A"/>
    <s v="R1011"/>
    <n v="45"/>
  </r>
  <r>
    <s v="Id1293"/>
    <s v="Amy T"/>
    <n v="28.6"/>
    <n v="5.42"/>
    <s v="No"/>
    <s v="No"/>
    <x v="0"/>
    <n v="0"/>
    <x v="1"/>
    <x v="1"/>
    <s v="Normal"/>
    <d v="1977-06-21T00:00:00"/>
    <x v="1292"/>
    <e v="#N/A"/>
    <e v="#N/A"/>
    <s v="R1013"/>
    <n v="46"/>
  </r>
  <r>
    <s v="Id1294"/>
    <s v="Katarina D"/>
    <n v="27.83"/>
    <n v="5.39"/>
    <s v="No"/>
    <s v="No"/>
    <x v="0"/>
    <n v="0"/>
    <x v="1"/>
    <x v="1"/>
    <s v="Normal"/>
    <d v="1977-12-26T00:00:00"/>
    <x v="1293"/>
    <e v="#N/A"/>
    <e v="#N/A"/>
    <s v="R1013"/>
    <n v="45"/>
  </r>
  <r>
    <s v="Id1295"/>
    <s v="B.j."/>
    <n v="39.64"/>
    <n v="6"/>
    <s v="No"/>
    <s v="No"/>
    <x v="1"/>
    <n v="1"/>
    <x v="1"/>
    <x v="0"/>
    <s v="Normal"/>
    <d v="1993-11-10T00:00:00"/>
    <x v="1294"/>
    <e v="#N/A"/>
    <e v="#N/A"/>
    <s v="R1012"/>
    <n v="30"/>
  </r>
  <r>
    <s v="Id1296"/>
    <s v="Alison"/>
    <n v="38.479999999999997"/>
    <n v="6.02"/>
    <s v="No"/>
    <s v="No"/>
    <x v="0"/>
    <n v="1"/>
    <x v="1"/>
    <x v="0"/>
    <s v="Prediabetes"/>
    <d v="1992-09-09T00:00:00"/>
    <x v="1295"/>
    <e v="#N/A"/>
    <e v="#N/A"/>
    <s v="R1012"/>
    <n v="31"/>
  </r>
  <r>
    <s v="Id1297"/>
    <s v="Neil K."/>
    <n v="36.200000000000003"/>
    <n v="4.62"/>
    <s v="No"/>
    <s v="No"/>
    <x v="0"/>
    <n v="2"/>
    <x v="1"/>
    <x v="0"/>
    <s v="Prediabetes"/>
    <d v="1972-12-26T00:00:00"/>
    <x v="1296"/>
    <e v="#N/A"/>
    <e v="#N/A"/>
    <s v="R1011"/>
    <n v="50"/>
  </r>
  <r>
    <s v="Id1298"/>
    <s v="Anne Hunter"/>
    <n v="27.13"/>
    <n v="5.59"/>
    <s v="No"/>
    <s v="No"/>
    <x v="0"/>
    <n v="1"/>
    <x v="1"/>
    <x v="1"/>
    <s v="Prediabetes"/>
    <d v="1984-06-19T00:00:00"/>
    <x v="1297"/>
    <e v="#N/A"/>
    <e v="#N/A"/>
    <s v="R1025"/>
    <n v="39"/>
  </r>
  <r>
    <s v="Id1299"/>
    <s v="Sandra"/>
    <n v="20.75"/>
    <n v="5.18"/>
    <s v="Yes"/>
    <s v="No"/>
    <x v="0"/>
    <n v="2"/>
    <x v="1"/>
    <x v="2"/>
    <s v="Prediabetes"/>
    <d v="1966-06-12T00:00:00"/>
    <x v="1298"/>
    <e v="#N/A"/>
    <e v="#N/A"/>
    <s v="R1013"/>
    <n v="57"/>
  </r>
  <r>
    <s v="Id1300"/>
    <s v="Robert"/>
    <n v="26.6"/>
    <n v="6.29"/>
    <s v="No"/>
    <s v="No"/>
    <x v="0"/>
    <n v="2"/>
    <x v="1"/>
    <x v="1"/>
    <s v="Normal"/>
    <d v="1972-09-04T00:00:00"/>
    <x v="1299"/>
    <e v="#N/A"/>
    <e v="#N/A"/>
    <s v="R1011"/>
    <n v="51"/>
  </r>
  <r>
    <s v="Id1301"/>
    <s v="Rodney"/>
    <n v="25.3"/>
    <n v="4.49"/>
    <s v="No"/>
    <s v="No"/>
    <x v="0"/>
    <n v="2"/>
    <x v="1"/>
    <x v="1"/>
    <s v="Normal"/>
    <d v="1972-09-09T00:00:00"/>
    <x v="1300"/>
    <e v="#N/A"/>
    <e v="#N/A"/>
    <s v="R1013"/>
    <n v="51"/>
  </r>
  <r>
    <s v="Id1302"/>
    <s v="Carl R"/>
    <n v="18.84"/>
    <n v="11.82"/>
    <s v="Yes"/>
    <s v="No"/>
    <x v="1"/>
    <n v="1"/>
    <x v="1"/>
    <x v="2"/>
    <s v="Diabetes"/>
    <d v="1963-09-24T00:00:00"/>
    <x v="1301"/>
    <e v="#N/A"/>
    <e v="#N/A"/>
    <s v="R1013"/>
    <n v="60"/>
  </r>
  <r>
    <s v="Id1303"/>
    <s v="Maximilian"/>
    <n v="19.57"/>
    <n v="7.41"/>
    <s v="Yes"/>
    <s v="No"/>
    <x v="0"/>
    <n v="1"/>
    <x v="1"/>
    <x v="2"/>
    <s v="Normal"/>
    <d v="1975-09-28T00:00:00"/>
    <x v="1302"/>
    <e v="#N/A"/>
    <e v="#N/A"/>
    <s v="R1012"/>
    <n v="48"/>
  </r>
  <r>
    <s v="Id1304"/>
    <s v="Erik"/>
    <n v="30.495000000000001"/>
    <n v="5.97"/>
    <s v="No"/>
    <s v="No"/>
    <x v="0"/>
    <n v="0"/>
    <x v="1"/>
    <x v="0"/>
    <s v="Normal"/>
    <d v="1977-09-04T00:00:00"/>
    <x v="1303"/>
    <e v="#N/A"/>
    <e v="#N/A"/>
    <s v="R1012"/>
    <n v="46"/>
  </r>
  <r>
    <s v="Id1305"/>
    <s v="Christopher"/>
    <n v="30.114999999999998"/>
    <n v="5.74"/>
    <s v="No"/>
    <s v="No"/>
    <x v="1"/>
    <n v="1"/>
    <x v="1"/>
    <x v="0"/>
    <s v="Prediabetes"/>
    <d v="1979-06-11T00:00:00"/>
    <x v="1304"/>
    <e v="#N/A"/>
    <e v="#N/A"/>
    <s v="R1012"/>
    <n v="44"/>
  </r>
  <r>
    <s v="Id1306"/>
    <s v="Eirik"/>
    <n v="24.78"/>
    <n v="9.85"/>
    <s v="No"/>
    <s v="No"/>
    <x v="0"/>
    <n v="0"/>
    <x v="1"/>
    <x v="2"/>
    <s v="Diabetes"/>
    <d v="1971-09-18T00:00:00"/>
    <x v="1305"/>
    <e v="#N/A"/>
    <e v="#N/A"/>
    <s v="R1013"/>
    <n v="52"/>
  </r>
  <r>
    <s v="Id1307"/>
    <s v="Rik"/>
    <n v="24.77"/>
    <n v="7.59"/>
    <s v="No"/>
    <s v="No"/>
    <x v="0"/>
    <n v="0"/>
    <x v="1"/>
    <x v="2"/>
    <s v="Diabetes"/>
    <d v="1971-09-04T00:00:00"/>
    <x v="1306"/>
    <e v="#N/A"/>
    <e v="#N/A"/>
    <s v="R1013"/>
    <n v="52"/>
  </r>
  <r>
    <s v="Id1308"/>
    <s v="Matthew R"/>
    <n v="16.579999999999998"/>
    <n v="6.98"/>
    <s v="Yes"/>
    <s v="No"/>
    <x v="1"/>
    <n v="1"/>
    <x v="1"/>
    <x v="3"/>
    <s v="Diabetes"/>
    <d v="1963-09-21T00:00:00"/>
    <x v="1307"/>
    <e v="#N/A"/>
    <e v="#N/A"/>
    <s v="R1012"/>
    <n v="60"/>
  </r>
  <r>
    <s v="Id1309"/>
    <s v="Daniel G"/>
    <n v="38.17"/>
    <n v="4.7300000000000004"/>
    <s v="Yes"/>
    <s v="No"/>
    <x v="0"/>
    <n v="0"/>
    <x v="1"/>
    <x v="0"/>
    <s v="Prediabetes"/>
    <d v="1976-06-12T00:00:00"/>
    <x v="1308"/>
    <e v="#N/A"/>
    <e v="#N/A"/>
    <s v="R1013"/>
    <n v="47"/>
  </r>
  <r>
    <s v="Id1310"/>
    <s v="Yannick"/>
    <n v="39.424999999999997"/>
    <n v="4.76"/>
    <s v="Yes"/>
    <s v="No"/>
    <x v="0"/>
    <n v="0"/>
    <x v="1"/>
    <x v="0"/>
    <s v="Prediabetes"/>
    <d v="1976-07-07T00:00:00"/>
    <x v="1309"/>
    <e v="#N/A"/>
    <e v="#N/A"/>
    <s v="R1016"/>
    <n v="47"/>
  </r>
  <r>
    <s v="Id1311"/>
    <s v="Sean R"/>
    <n v="33.44"/>
    <n v="6.24"/>
    <s v="Yes"/>
    <s v="No"/>
    <x v="0"/>
    <n v="0"/>
    <x v="1"/>
    <x v="0"/>
    <s v="Prediabetes"/>
    <d v="1976-07-20T00:00:00"/>
    <x v="1310"/>
    <e v="#N/A"/>
    <e v="#N/A"/>
    <s v="R1016"/>
    <n v="47"/>
  </r>
  <r>
    <s v="Id1312"/>
    <s v="Peter"/>
    <n v="33.344999999999999"/>
    <n v="5.44"/>
    <s v="Yes"/>
    <s v="No"/>
    <x v="0"/>
    <n v="0"/>
    <x v="1"/>
    <x v="0"/>
    <s v="Prediabetes"/>
    <d v="1976-07-12T00:00:00"/>
    <x v="1311"/>
    <e v="#N/A"/>
    <e v="#N/A"/>
    <s v="R1016"/>
    <n v="47"/>
  </r>
  <r>
    <s v="Id1313"/>
    <s v="Sara A."/>
    <n v="38.79"/>
    <n v="5.08"/>
    <s v="No"/>
    <s v="No"/>
    <x v="1"/>
    <n v="1"/>
    <x v="1"/>
    <x v="0"/>
    <s v="Normal"/>
    <d v="1993-06-22T00:00:00"/>
    <x v="1312"/>
    <e v="#N/A"/>
    <e v="#N/A"/>
    <s v="R1012"/>
    <n v="30"/>
  </r>
  <r>
    <s v="Id1314"/>
    <s v="Erin C."/>
    <n v="30.684999999999999"/>
    <n v="4.87"/>
    <s v="No"/>
    <s v="No"/>
    <x v="1"/>
    <n v="1"/>
    <x v="1"/>
    <x v="0"/>
    <s v="Normal"/>
    <d v="1979-08-07T00:00:00"/>
    <x v="1313"/>
    <e v="#N/A"/>
    <e v="#N/A"/>
    <s v="R1012"/>
    <n v="44"/>
  </r>
  <r>
    <s v="Id1315"/>
    <s v="Thibaud"/>
    <n v="22.135000000000002"/>
    <n v="8.17"/>
    <s v="No"/>
    <s v="No"/>
    <x v="0"/>
    <n v="0"/>
    <x v="1"/>
    <x v="2"/>
    <s v="Diabetes"/>
    <d v="1978-06-26T00:00:00"/>
    <x v="1314"/>
    <e v="#N/A"/>
    <e v="#N/A"/>
    <s v="R1016"/>
    <n v="45"/>
  </r>
  <r>
    <s v="Id1316"/>
    <s v="Lisa"/>
    <n v="33.33"/>
    <n v="7.61"/>
    <s v="No"/>
    <s v="No"/>
    <x v="0"/>
    <n v="0"/>
    <x v="1"/>
    <x v="0"/>
    <s v="Diabetes"/>
    <d v="1974-06-06T00:00:00"/>
    <x v="1315"/>
    <e v="#N/A"/>
    <e v="#N/A"/>
    <s v="R1013"/>
    <n v="49"/>
  </r>
  <r>
    <s v="Id1317"/>
    <s v="Gretchen K."/>
    <n v="31.13"/>
    <n v="10.1"/>
    <s v="No"/>
    <s v="No"/>
    <x v="0"/>
    <n v="0"/>
    <x v="1"/>
    <x v="0"/>
    <s v="Diabetes"/>
    <d v="1974-12-22T00:00:00"/>
    <x v="1316"/>
    <e v="#N/A"/>
    <e v="#N/A"/>
    <s v="R1013"/>
    <n v="48"/>
  </r>
  <r>
    <s v="Id1318"/>
    <s v="Martina"/>
    <n v="28.9"/>
    <n v="11.24"/>
    <s v="No"/>
    <s v="No"/>
    <x v="0"/>
    <n v="0"/>
    <x v="1"/>
    <x v="1"/>
    <s v="Diabetes"/>
    <d v="1974-09-26T00:00:00"/>
    <x v="1317"/>
    <e v="#N/A"/>
    <e v="#N/A"/>
    <s v="R1011"/>
    <n v="49"/>
  </r>
  <r>
    <s v="Id1319"/>
    <s v="Dustin J"/>
    <n v="43.31"/>
    <n v="6.1"/>
    <s v="Yes"/>
    <s v="yes"/>
    <x v="0"/>
    <n v="1"/>
    <x v="1"/>
    <x v="0"/>
    <s v="Prediabetes"/>
    <d v="2000-11-28T00:00:00"/>
    <x v="1318"/>
    <e v="#N/A"/>
    <e v="#N/A"/>
    <s v="R1023"/>
    <n v="23"/>
  </r>
  <r>
    <s v="Id1320"/>
    <s v="Kelsey"/>
    <n v="22.8"/>
    <n v="6.98"/>
    <s v="No"/>
    <s v="No"/>
    <x v="0"/>
    <n v="0"/>
    <x v="1"/>
    <x v="2"/>
    <s v="Normal"/>
    <d v="1974-08-05T00:00:00"/>
    <x v="1319"/>
    <e v="#N/A"/>
    <e v="#N/A"/>
    <s v="R1011"/>
    <n v="49"/>
  </r>
  <r>
    <s v="Id1321"/>
    <s v="Daniel V."/>
    <n v="19.09"/>
    <n v="4"/>
    <s v="Yes"/>
    <s v="No"/>
    <x v="0"/>
    <n v="1"/>
    <x v="1"/>
    <x v="2"/>
    <s v="Normal"/>
    <d v="1964-09-05T00:00:00"/>
    <x v="1320"/>
    <e v="#N/A"/>
    <e v="#N/A"/>
    <s v="R1013"/>
    <n v="59"/>
  </r>
  <r>
    <s v="Id1322"/>
    <s v="Saeger"/>
    <n v="23.37"/>
    <n v="4.2300000000000004"/>
    <s v="No"/>
    <s v="No"/>
    <x v="0"/>
    <n v="0"/>
    <x v="1"/>
    <x v="2"/>
    <s v="Prediabetes"/>
    <d v="1982-09-27T00:00:00"/>
    <x v="1321"/>
    <e v="#N/A"/>
    <e v="#N/A"/>
    <s v="R1024"/>
    <n v="41"/>
  </r>
  <r>
    <s v="Id1323"/>
    <s v="Buzunesh"/>
    <n v="33.44"/>
    <n v="4.72"/>
    <s v="Yes"/>
    <s v="No"/>
    <x v="0"/>
    <n v="0"/>
    <x v="1"/>
    <x v="0"/>
    <s v="Normal"/>
    <d v="1976-09-02T00:00:00"/>
    <x v="1322"/>
    <e v="#N/A"/>
    <e v="#N/A"/>
    <s v="R1013"/>
    <n v="47"/>
  </r>
  <r>
    <s v="Id1324"/>
    <s v="Mirte"/>
    <n v="28.05"/>
    <n v="5.63"/>
    <s v="Yes"/>
    <s v="No"/>
    <x v="0"/>
    <n v="0"/>
    <x v="1"/>
    <x v="1"/>
    <s v="Prediabetes"/>
    <d v="1976-06-30T00:00:00"/>
    <x v="1323"/>
    <e v="#N/A"/>
    <e v="#N/A"/>
    <s v="R1013"/>
    <n v="47"/>
  </r>
  <r>
    <s v="Id1325"/>
    <s v="Megan"/>
    <n v="27.72"/>
    <n v="5.83"/>
    <s v="Yes"/>
    <s v="No"/>
    <x v="0"/>
    <n v="0"/>
    <x v="1"/>
    <x v="1"/>
    <s v="Prediabetes"/>
    <d v="1976-09-03T00:00:00"/>
    <x v="1324"/>
    <e v="#N/A"/>
    <e v="#N/A"/>
    <s v="R1013"/>
    <n v="47"/>
  </r>
  <r>
    <s v="Id1326"/>
    <s v="Kerry A."/>
    <n v="29.81"/>
    <n v="9.23"/>
    <s v="No"/>
    <s v="No"/>
    <x v="0"/>
    <n v="0"/>
    <x v="1"/>
    <x v="1"/>
    <s v="Diabetes"/>
    <d v="1978-06-30T00:00:00"/>
    <x v="1325"/>
    <e v="#N/A"/>
    <e v="#N/A"/>
    <s v="R1013"/>
    <n v="45"/>
  </r>
  <r>
    <s v="Id1327"/>
    <s v="Kristin"/>
    <n v="23.98"/>
    <n v="9.89"/>
    <s v="No"/>
    <s v="No"/>
    <x v="0"/>
    <n v="0"/>
    <x v="1"/>
    <x v="2"/>
    <s v="Normal"/>
    <d v="1978-10-24T00:00:00"/>
    <x v="1326"/>
    <e v="#N/A"/>
    <e v="#N/A"/>
    <s v="R1013"/>
    <n v="45"/>
  </r>
  <r>
    <s v="Id1328"/>
    <s v="Christopher R."/>
    <n v="17.34"/>
    <n v="12"/>
    <s v="No"/>
    <s v="No"/>
    <x v="0"/>
    <n v="0"/>
    <x v="1"/>
    <x v="3"/>
    <s v="Normal"/>
    <d v="1962-11-23T00:00:00"/>
    <x v="1327"/>
    <e v="#N/A"/>
    <e v="#N/A"/>
    <s v="R1013"/>
    <n v="61"/>
  </r>
  <r>
    <s v="Id1329"/>
    <s v="Elizabeth A"/>
    <n v="40.39"/>
    <n v="4.24"/>
    <s v="Yes"/>
    <s v="No"/>
    <x v="1"/>
    <n v="1"/>
    <x v="1"/>
    <x v="0"/>
    <s v="Prediabetes"/>
    <d v="1997-10-21T00:00:00"/>
    <x v="1328"/>
    <e v="#N/A"/>
    <e v="#N/A"/>
    <s v="R1026"/>
    <n v="26"/>
  </r>
  <r>
    <s v="Id1330"/>
    <s v="Andrew"/>
    <n v="25.96"/>
    <n v="4.68"/>
    <s v="Yes"/>
    <s v="No"/>
    <x v="1"/>
    <n v="1"/>
    <x v="1"/>
    <x v="1"/>
    <s v="Prediabetes"/>
    <d v="1983-06-08T00:00:00"/>
    <x v="1329"/>
    <e v="#N/A"/>
    <e v="#N/A"/>
    <s v="R1020"/>
    <n v="40"/>
  </r>
  <r>
    <s v="Id1331"/>
    <s v="Dawn M."/>
    <n v="17.68"/>
    <n v="8.57"/>
    <s v="Yes"/>
    <s v="No"/>
    <x v="1"/>
    <n v="1"/>
    <x v="1"/>
    <x v="3"/>
    <s v="Normal"/>
    <d v="1963-11-05T00:00:00"/>
    <x v="1330"/>
    <e v="#N/A"/>
    <e v="#N/A"/>
    <s v="R1013"/>
    <n v="60"/>
  </r>
  <r>
    <s v="Id1332"/>
    <s v="Jonathan P"/>
    <n v="30.875"/>
    <n v="4.0999999999999996"/>
    <s v="No"/>
    <s v="No"/>
    <x v="0"/>
    <n v="0"/>
    <x v="1"/>
    <x v="0"/>
    <s v="Normal"/>
    <d v="1982-06-28T00:00:00"/>
    <x v="1331"/>
    <e v="#N/A"/>
    <e v="#N/A"/>
    <s v="R1012"/>
    <n v="41"/>
  </r>
  <r>
    <s v="Id1333"/>
    <s v="Gina"/>
    <n v="30.81"/>
    <n v="4.49"/>
    <s v="No"/>
    <s v="No"/>
    <x v="0"/>
    <n v="0"/>
    <x v="1"/>
    <x v="0"/>
    <s v="Prediabetes"/>
    <d v="1990-06-21T00:00:00"/>
    <x v="1332"/>
    <e v="#N/A"/>
    <e v="#N/A"/>
    <s v="R1025"/>
    <n v="33"/>
  </r>
  <r>
    <s v="Id1334"/>
    <s v="Dino"/>
    <n v="36.85"/>
    <n v="8.8000000000000007"/>
    <s v="No"/>
    <s v="No"/>
    <x v="0"/>
    <n v="2"/>
    <x v="1"/>
    <x v="0"/>
    <s v="Diabetes"/>
    <d v="1973-09-03T00:00:00"/>
    <x v="1333"/>
    <e v="#N/A"/>
    <e v="#N/A"/>
    <s v="R1013"/>
    <n v="50"/>
  </r>
  <r>
    <s v="Id1335"/>
    <s v="Jan"/>
    <n v="35.86"/>
    <n v="7.93"/>
    <s v="No"/>
    <s v="No"/>
    <x v="0"/>
    <n v="2"/>
    <x v="1"/>
    <x v="0"/>
    <s v="Diabetes"/>
    <d v="1973-08-30T00:00:00"/>
    <x v="1334"/>
    <e v="#N/A"/>
    <e v="#N/A"/>
    <s v="R1013"/>
    <n v="50"/>
  </r>
  <r>
    <s v="Id1336"/>
    <s v="Jonathan E."/>
    <n v="30.3"/>
    <n v="9.4499999999999993"/>
    <s v="No"/>
    <s v="No"/>
    <x v="0"/>
    <n v="2"/>
    <x v="1"/>
    <x v="0"/>
    <s v="Diabetes"/>
    <d v="1973-12-16T00:00:00"/>
    <x v="1335"/>
    <e v="#N/A"/>
    <e v="#N/A"/>
    <s v="R1011"/>
    <n v="50"/>
  </r>
  <r>
    <s v="Id1337"/>
    <s v="Mark A"/>
    <n v="32.015000000000001"/>
    <n v="7.67"/>
    <s v="No"/>
    <s v="No"/>
    <x v="0"/>
    <n v="0"/>
    <x v="1"/>
    <x v="0"/>
    <s v="Diabetes"/>
    <d v="1978-09-01T00:00:00"/>
    <x v="1336"/>
    <e v="#N/A"/>
    <e v="#N/A"/>
    <s v="R1012"/>
    <n v="45"/>
  </r>
  <r>
    <s v="Id1338"/>
    <s v="Mary"/>
    <n v="25.06"/>
    <n v="10.53"/>
    <s v="No"/>
    <s v="No"/>
    <x v="0"/>
    <n v="2"/>
    <x v="1"/>
    <x v="1"/>
    <s v="Normal"/>
    <d v="1973-10-11T00:00:00"/>
    <x v="1337"/>
    <e v="#N/A"/>
    <e v="#N/A"/>
    <s v="R1013"/>
    <n v="50"/>
  </r>
  <r>
    <s v="Id1339"/>
    <s v="Samuel"/>
    <n v="18.829999999999998"/>
    <n v="10.08"/>
    <s v="Yes"/>
    <s v="No"/>
    <x v="0"/>
    <n v="0"/>
    <x v="1"/>
    <x v="2"/>
    <s v="Diabetes"/>
    <d v="1967-06-10T00:00:00"/>
    <x v="1338"/>
    <e v="#N/A"/>
    <e v="#N/A"/>
    <s v="R1012"/>
    <n v="56"/>
  </r>
  <r>
    <s v="Id1340"/>
    <s v="Stan J"/>
    <n v="47.52"/>
    <n v="11.39"/>
    <s v="Yes"/>
    <s v="No"/>
    <x v="0"/>
    <n v="1"/>
    <x v="1"/>
    <x v="0"/>
    <s v="Diabetes"/>
    <d v="1975-12-21T00:00:00"/>
    <x v="1339"/>
    <e v="#N/A"/>
    <e v="#N/A"/>
    <s v="R1013"/>
    <n v="47"/>
  </r>
  <r>
    <s v="Id1341"/>
    <s v="Jessica L."/>
    <n v="37.82"/>
    <n v="6.36"/>
    <s v="No"/>
    <s v="No"/>
    <x v="0"/>
    <n v="0"/>
    <x v="1"/>
    <x v="0"/>
    <s v="Normal"/>
    <d v="1994-10-12T00:00:00"/>
    <x v="1340"/>
    <e v="#N/A"/>
    <e v="#N/A"/>
    <s v="R1026"/>
    <n v="29"/>
  </r>
  <r>
    <s v="Id1342"/>
    <s v="Krysta"/>
    <n v="44.16"/>
    <n v="5.31"/>
    <s v="Yes"/>
    <s v="No"/>
    <x v="0"/>
    <n v="0"/>
    <x v="1"/>
    <x v="0"/>
    <s v="Normal"/>
    <d v="2001-08-28T00:00:00"/>
    <x v="1341"/>
    <e v="#N/A"/>
    <e v="#N/A"/>
    <s v="R1012"/>
    <n v="22"/>
  </r>
  <r>
    <s v="Id1343"/>
    <s v="Natascia"/>
    <n v="37.049999999999997"/>
    <n v="4.74"/>
    <s v="No"/>
    <s v="No"/>
    <x v="1"/>
    <n v="1"/>
    <x v="1"/>
    <x v="0"/>
    <s v="Prediabetes"/>
    <d v="1993-11-07T00:00:00"/>
    <x v="1342"/>
    <e v="#N/A"/>
    <e v="#N/A"/>
    <s v="R1026"/>
    <n v="30"/>
  </r>
  <r>
    <s v="Id1344"/>
    <s v="Jenny"/>
    <n v="18.66"/>
    <n v="11.35"/>
    <s v="No"/>
    <s v="No"/>
    <x v="0"/>
    <n v="0"/>
    <x v="1"/>
    <x v="2"/>
    <s v="Diabetes"/>
    <d v="1965-10-21T00:00:00"/>
    <x v="1343"/>
    <e v="#N/A"/>
    <e v="#N/A"/>
    <s v="R1011"/>
    <n v="58"/>
  </r>
  <r>
    <s v="Id1345"/>
    <s v="Brian"/>
    <n v="36.200000000000003"/>
    <n v="6.81"/>
    <s v="Yes"/>
    <s v="No"/>
    <x v="0"/>
    <n v="1"/>
    <x v="1"/>
    <x v="0"/>
    <s v="Diabetes"/>
    <d v="1975-12-15T00:00:00"/>
    <x v="1344"/>
    <e v="#N/A"/>
    <e v="#N/A"/>
    <s v="R1011"/>
    <n v="48"/>
  </r>
  <r>
    <s v="Id1346"/>
    <s v="Monica"/>
    <n v="18.87"/>
    <n v="8.06"/>
    <s v="No"/>
    <s v="No"/>
    <x v="0"/>
    <n v="0"/>
    <x v="1"/>
    <x v="2"/>
    <s v="Normal"/>
    <d v="1965-08-11T00:00:00"/>
    <x v="1345"/>
    <e v="#N/A"/>
    <e v="#N/A"/>
    <s v="R1013"/>
    <n v="58"/>
  </r>
  <r>
    <s v="Id1347"/>
    <s v="Tyler"/>
    <n v="32.299999999999997"/>
    <n v="6.74"/>
    <s v="Yes"/>
    <s v="No"/>
    <x v="0"/>
    <n v="1"/>
    <x v="1"/>
    <x v="0"/>
    <s v="Diabetes"/>
    <d v="1975-06-28T00:00:00"/>
    <x v="1346"/>
    <e v="#N/A"/>
    <e v="#N/A"/>
    <s v="R1011"/>
    <n v="48"/>
  </r>
  <r>
    <s v="Id1348"/>
    <s v="Kelly C"/>
    <n v="22.64"/>
    <n v="6.54"/>
    <s v="Yes"/>
    <s v="No"/>
    <x v="0"/>
    <n v="2"/>
    <x v="1"/>
    <x v="2"/>
    <s v="Normal"/>
    <d v="1970-12-12T00:00:00"/>
    <x v="1347"/>
    <e v="#N/A"/>
    <e v="#N/A"/>
    <s v="R1013"/>
    <n v="53"/>
  </r>
  <r>
    <s v="Id1349"/>
    <s v="Emily"/>
    <n v="28.69"/>
    <n v="5.4"/>
    <s v="No"/>
    <s v="No"/>
    <x v="0"/>
    <n v="0"/>
    <x v="1"/>
    <x v="1"/>
    <s v="Prediabetes"/>
    <d v="1982-12-27T00:00:00"/>
    <x v="1348"/>
    <e v="#N/A"/>
    <e v="#N/A"/>
    <s v="R1012"/>
    <n v="40"/>
  </r>
  <r>
    <s v="Id1350"/>
    <s v="James V"/>
    <n v="28.16"/>
    <n v="5.58"/>
    <s v="Yes"/>
    <s v="No"/>
    <x v="0"/>
    <n v="0"/>
    <x v="1"/>
    <x v="1"/>
    <s v="Prediabetes"/>
    <d v="1985-11-28T00:00:00"/>
    <x v="1349"/>
    <e v="#N/A"/>
    <e v="#N/A"/>
    <s v="R1012"/>
    <n v="38"/>
  </r>
  <r>
    <s v="Id1351"/>
    <s v="Angie"/>
    <n v="45.54"/>
    <n v="5.84"/>
    <s v="No"/>
    <s v="No"/>
    <x v="1"/>
    <n v="1"/>
    <x v="1"/>
    <x v="0"/>
    <s v="Prediabetes"/>
    <d v="2003-12-12T00:00:00"/>
    <x v="1350"/>
    <e v="#N/A"/>
    <e v="#N/A"/>
    <s v="R1012"/>
    <n v="20"/>
  </r>
  <r>
    <s v="Id1352"/>
    <s v="Michael J."/>
    <n v="28.7"/>
    <n v="4.2"/>
    <s v="No"/>
    <s v="No"/>
    <x v="0"/>
    <n v="0"/>
    <x v="1"/>
    <x v="1"/>
    <s v="Prediabetes"/>
    <d v="1977-11-06T00:00:00"/>
    <x v="1351"/>
    <e v="#N/A"/>
    <e v="#N/A"/>
    <s v="R1011"/>
    <n v="46"/>
  </r>
  <r>
    <s v="Id1353"/>
    <s v="Sabina"/>
    <n v="27.74"/>
    <n v="6.06"/>
    <s v="Yes"/>
    <s v="No"/>
    <x v="0"/>
    <n v="0"/>
    <x v="1"/>
    <x v="1"/>
    <s v="Prediabetes"/>
    <d v="1976-12-20T00:00:00"/>
    <x v="1352"/>
    <e v="#N/A"/>
    <e v="#N/A"/>
    <s v="R1012"/>
    <n v="46"/>
  </r>
  <r>
    <s v="Id1354"/>
    <s v="Amy C"/>
    <n v="36.954999999999998"/>
    <n v="7.57"/>
    <s v="No"/>
    <s v="No"/>
    <x v="0"/>
    <n v="0"/>
    <x v="1"/>
    <x v="0"/>
    <s v="Diabetes"/>
    <d v="1978-07-17T00:00:00"/>
    <x v="1353"/>
    <e v="#N/A"/>
    <e v="#N/A"/>
    <s v="R1012"/>
    <n v="45"/>
  </r>
  <r>
    <s v="Id1355"/>
    <s v="Victoria U"/>
    <n v="30.69"/>
    <n v="6.15"/>
    <s v="No"/>
    <s v="No"/>
    <x v="0"/>
    <n v="0"/>
    <x v="1"/>
    <x v="0"/>
    <s v="Normal"/>
    <d v="1989-11-03T00:00:00"/>
    <x v="1354"/>
    <e v="#N/A"/>
    <e v="#N/A"/>
    <s v="R1012"/>
    <n v="34"/>
  </r>
  <r>
    <s v="Id1356"/>
    <s v="Amelia B"/>
    <n v="24.984999999999999"/>
    <n v="4.5599999999999996"/>
    <s v="No"/>
    <s v="No"/>
    <x v="0"/>
    <n v="0"/>
    <x v="1"/>
    <x v="2"/>
    <s v="Prediabetes"/>
    <d v="1980-11-08T00:00:00"/>
    <x v="1355"/>
    <e v="#N/A"/>
    <e v="#N/A"/>
    <s v="R1012"/>
    <n v="43"/>
  </r>
  <r>
    <s v="Id1357"/>
    <s v="Jackie J"/>
    <n v="39.42"/>
    <n v="4.72"/>
    <s v="Yes"/>
    <s v="No"/>
    <x v="0"/>
    <n v="1"/>
    <x v="1"/>
    <x v="0"/>
    <s v="Prediabetes"/>
    <d v="1995-09-18T00:00:00"/>
    <x v="1356"/>
    <e v="#N/A"/>
    <e v="#N/A"/>
    <s v="R1012"/>
    <n v="28"/>
  </r>
  <r>
    <s v="Id1358"/>
    <s v="Justin"/>
    <n v="16.8"/>
    <n v="7.98"/>
    <s v="No"/>
    <s v="No"/>
    <x v="0"/>
    <n v="0"/>
    <x v="1"/>
    <x v="3"/>
    <s v="Normal"/>
    <d v="1962-08-22T00:00:00"/>
    <x v="1357"/>
    <e v="#N/A"/>
    <e v="#N/A"/>
    <s v="R1013"/>
    <n v="61"/>
  </r>
  <r>
    <s v="Id1359"/>
    <s v="Kerry"/>
    <n v="23.274999999999999"/>
    <n v="6.26"/>
    <s v="Yes"/>
    <s v="No"/>
    <x v="1"/>
    <n v="1"/>
    <x v="1"/>
    <x v="2"/>
    <s v="Normal"/>
    <d v="1983-08-20T00:00:00"/>
    <x v="1358"/>
    <e v="#N/A"/>
    <e v="#N/A"/>
    <s v="R1024"/>
    <n v="40"/>
  </r>
  <r>
    <s v="Id1360"/>
    <s v="Cindy G."/>
    <n v="22.8"/>
    <n v="4.29"/>
    <s v="Yes"/>
    <s v="No"/>
    <x v="1"/>
    <n v="1"/>
    <x v="1"/>
    <x v="2"/>
    <s v="Prediabetes"/>
    <d v="1983-08-28T00:00:00"/>
    <x v="1359"/>
    <e v="#N/A"/>
    <e v="#N/A"/>
    <s v="R1024"/>
    <n v="40"/>
  </r>
  <r>
    <s v="Id1361"/>
    <s v="Gennaro"/>
    <n v="24.3"/>
    <n v="5.43"/>
    <s v="No"/>
    <s v="No"/>
    <x v="0"/>
    <n v="2"/>
    <x v="1"/>
    <x v="2"/>
    <s v="Prediabetes"/>
    <d v="1972-11-23T00:00:00"/>
    <x v="1360"/>
    <e v="#N/A"/>
    <e v="#N/A"/>
    <s v="R1013"/>
    <n v="51"/>
  </r>
  <r>
    <s v="Id1362"/>
    <s v="Terry"/>
    <n v="25.13"/>
    <n v="8"/>
    <s v="Yes"/>
    <s v="No"/>
    <x v="0"/>
    <n v="1"/>
    <x v="1"/>
    <x v="1"/>
    <s v="Diabetes"/>
    <d v="1975-08-10T00:00:00"/>
    <x v="1361"/>
    <e v="#N/A"/>
    <e v="#N/A"/>
    <s v="R1013"/>
    <n v="48"/>
  </r>
  <r>
    <s v="Id1363"/>
    <s v="Patrick J"/>
    <n v="22.72"/>
    <n v="9.9600000000000009"/>
    <s v="Yes"/>
    <s v="No"/>
    <x v="0"/>
    <n v="2"/>
    <x v="1"/>
    <x v="2"/>
    <s v="Normal"/>
    <d v="1970-06-19T00:00:00"/>
    <x v="1362"/>
    <e v="#N/A"/>
    <e v="#N/A"/>
    <s v="R1013"/>
    <n v="53"/>
  </r>
  <r>
    <s v="Id1364"/>
    <s v="Keara"/>
    <n v="32.6"/>
    <n v="6.8"/>
    <s v="Yes"/>
    <s v="No"/>
    <x v="0"/>
    <n v="0"/>
    <x v="1"/>
    <x v="0"/>
    <s v="Diabetes"/>
    <d v="1981-12-28T00:00:00"/>
    <x v="1363"/>
    <e v="#N/A"/>
    <e v="#N/A"/>
    <s v="R1011"/>
    <n v="41"/>
  </r>
  <r>
    <s v="Id1365"/>
    <s v="Nicole"/>
    <n v="17.28"/>
    <n v="6.22"/>
    <s v="Yes"/>
    <s v="No"/>
    <x v="0"/>
    <n v="2"/>
    <x v="1"/>
    <x v="3"/>
    <s v="Prediabetes"/>
    <d v="1966-07-09T00:00:00"/>
    <x v="1364"/>
    <e v="#N/A"/>
    <e v="#N/A"/>
    <s v="R1012"/>
    <n v="57"/>
  </r>
  <r>
    <s v="Id1366"/>
    <s v="Katena"/>
    <n v="27.92"/>
    <n v="5.79"/>
    <s v="No"/>
    <s v="No"/>
    <x v="0"/>
    <n v="1"/>
    <x v="1"/>
    <x v="1"/>
    <s v="Normal"/>
    <d v="1987-10-29T00:00:00"/>
    <x v="1365"/>
    <e v="#N/A"/>
    <e v="#N/A"/>
    <s v="R1025"/>
    <n v="36"/>
  </r>
  <r>
    <s v="Id1367"/>
    <s v="Bean K."/>
    <n v="38.284999999999997"/>
    <n v="5.41"/>
    <s v="No"/>
    <s v="No"/>
    <x v="0"/>
    <n v="0"/>
    <x v="1"/>
    <x v="0"/>
    <s v="Normal"/>
    <d v="1977-07-20T00:00:00"/>
    <x v="1366"/>
    <e v="#N/A"/>
    <e v="#N/A"/>
    <s v="R1024"/>
    <n v="46"/>
  </r>
  <r>
    <s v="Id1368"/>
    <s v="Brian"/>
    <n v="16.48"/>
    <n v="11.05"/>
    <s v="No"/>
    <s v="No"/>
    <x v="0"/>
    <n v="0"/>
    <x v="1"/>
    <x v="3"/>
    <s v="Diabetes"/>
    <d v="1962-10-10T00:00:00"/>
    <x v="1367"/>
    <e v="#N/A"/>
    <e v="#N/A"/>
    <s v="R1013"/>
    <n v="61"/>
  </r>
  <r>
    <s v="Id1369"/>
    <s v="Jan-Patrick"/>
    <n v="38.57"/>
    <n v="6.27"/>
    <s v="No"/>
    <s v="No"/>
    <x v="0"/>
    <n v="0"/>
    <x v="1"/>
    <x v="0"/>
    <s v="Prediabetes"/>
    <d v="1994-11-17T00:00:00"/>
    <x v="1368"/>
    <e v="#N/A"/>
    <e v="#N/A"/>
    <s v="R1012"/>
    <n v="29"/>
  </r>
  <r>
    <s v="Id1370"/>
    <s v="Jesse J"/>
    <n v="43.85"/>
    <n v="4.7699999999999996"/>
    <s v="Yes"/>
    <s v="No"/>
    <x v="0"/>
    <n v="0"/>
    <x v="1"/>
    <x v="0"/>
    <s v="Normal"/>
    <d v="2001-10-05T00:00:00"/>
    <x v="1369"/>
    <e v="#N/A"/>
    <e v="#N/A"/>
    <s v="R1012"/>
    <n v="22"/>
  </r>
  <r>
    <s v="Id1371"/>
    <s v="Lindsey M"/>
    <n v="30.11"/>
    <n v="4.08"/>
    <s v="No"/>
    <s v="No"/>
    <x v="0"/>
    <n v="0"/>
    <x v="1"/>
    <x v="0"/>
    <s v="Normal"/>
    <d v="1989-10-12T00:00:00"/>
    <x v="1370"/>
    <e v="#N/A"/>
    <e v="#N/A"/>
    <s v="R1012"/>
    <n v="34"/>
  </r>
  <r>
    <s v="Id1372"/>
    <s v="Marguerite K."/>
    <n v="31.59"/>
    <n v="6.01"/>
    <s v="No"/>
    <s v="No"/>
    <x v="0"/>
    <n v="0"/>
    <x v="1"/>
    <x v="0"/>
    <s v="Prediabetes"/>
    <d v="1991-12-21T00:00:00"/>
    <x v="1371"/>
    <e v="#N/A"/>
    <e v="#N/A"/>
    <s v="R1012"/>
    <n v="31"/>
  </r>
  <r>
    <s v="Id1373"/>
    <s v="Travis"/>
    <n v="40.15"/>
    <n v="11.84"/>
    <s v="No"/>
    <s v="No"/>
    <x v="0"/>
    <n v="0"/>
    <x v="1"/>
    <x v="0"/>
    <s v="Diabetes"/>
    <d v="1974-11-09T00:00:00"/>
    <x v="1372"/>
    <e v="#N/A"/>
    <e v="#N/A"/>
    <s v="R1013"/>
    <n v="49"/>
  </r>
  <r>
    <s v="Id1374"/>
    <s v="Ricky"/>
    <n v="40.700000000000003"/>
    <n v="6.27"/>
    <s v="Yes"/>
    <s v="No"/>
    <x v="1"/>
    <n v="1"/>
    <x v="1"/>
    <x v="0"/>
    <s v="Prediabetes"/>
    <d v="1997-12-02T00:00:00"/>
    <x v="1373"/>
    <e v="#N/A"/>
    <e v="#N/A"/>
    <s v="R1012"/>
    <n v="26"/>
  </r>
  <r>
    <s v="Id1375"/>
    <s v="Colleen L."/>
    <n v="40.76"/>
    <n v="5.28"/>
    <s v="No"/>
    <s v="No"/>
    <x v="0"/>
    <n v="0"/>
    <x v="1"/>
    <x v="0"/>
    <s v="Prediabetes"/>
    <d v="1999-12-25T00:00:00"/>
    <x v="1374"/>
    <e v="#N/A"/>
    <e v="#N/A"/>
    <s v="R1026"/>
    <n v="23"/>
  </r>
  <r>
    <s v="Id1376"/>
    <s v="Charlie A"/>
    <n v="29.7"/>
    <n v="7.03"/>
    <s v="No"/>
    <s v="No"/>
    <x v="0"/>
    <n v="0"/>
    <x v="1"/>
    <x v="1"/>
    <s v="Diabetes"/>
    <d v="1974-12-06T00:00:00"/>
    <x v="1375"/>
    <e v="#N/A"/>
    <e v="#N/A"/>
    <s v="R1013"/>
    <n v="49"/>
  </r>
  <r>
    <s v="Id1377"/>
    <s v="Rick"/>
    <n v="40.58"/>
    <n v="5.32"/>
    <s v="Yes"/>
    <s v="No"/>
    <x v="1"/>
    <n v="1"/>
    <x v="1"/>
    <x v="0"/>
    <s v="Normal"/>
    <d v="1997-12-21T00:00:00"/>
    <x v="1376"/>
    <e v="#N/A"/>
    <e v="#N/A"/>
    <s v="R1012"/>
    <n v="25"/>
  </r>
  <r>
    <s v="Id1378"/>
    <s v="Lauren C"/>
    <n v="33.06"/>
    <n v="9.59"/>
    <s v="Yes"/>
    <s v="No"/>
    <x v="0"/>
    <n v="0"/>
    <x v="1"/>
    <x v="0"/>
    <s v="Diabetes"/>
    <d v="1981-06-30T00:00:00"/>
    <x v="1377"/>
    <e v="#N/A"/>
    <e v="#N/A"/>
    <s v="R1012"/>
    <n v="42"/>
  </r>
  <r>
    <s v="Id1379"/>
    <s v="Daniel"/>
    <n v="26.62"/>
    <n v="6.15"/>
    <s v="Yes"/>
    <s v="No"/>
    <x v="0"/>
    <n v="0"/>
    <x v="1"/>
    <x v="1"/>
    <s v="Prediabetes"/>
    <d v="1976-12-12T00:00:00"/>
    <x v="1378"/>
    <e v="#N/A"/>
    <e v="#N/A"/>
    <s v="R1013"/>
    <n v="47"/>
  </r>
  <r>
    <s v="Id1380"/>
    <s v="Jaime"/>
    <n v="37.1"/>
    <n v="11.08"/>
    <s v="No"/>
    <s v="No"/>
    <x v="0"/>
    <n v="0"/>
    <x v="1"/>
    <x v="0"/>
    <s v="Diabetes"/>
    <d v="1978-09-04T00:00:00"/>
    <x v="1379"/>
    <e v="#N/A"/>
    <e v="#N/A"/>
    <s v="R1011"/>
    <n v="45"/>
  </r>
  <r>
    <s v="Id1381"/>
    <s v="Erik R"/>
    <n v="18.28"/>
    <n v="7.95"/>
    <s v="No"/>
    <s v="No"/>
    <x v="0"/>
    <n v="0"/>
    <x v="1"/>
    <x v="3"/>
    <s v="Diabetes"/>
    <d v="1965-07-18T00:00:00"/>
    <x v="1380"/>
    <e v="#N/A"/>
    <e v="#N/A"/>
    <s v="R1013"/>
    <n v="58"/>
  </r>
  <r>
    <s v="Id1382"/>
    <s v="Katie"/>
    <n v="35.814999999999998"/>
    <n v="6.23"/>
    <s v="No"/>
    <s v="No"/>
    <x v="0"/>
    <n v="0"/>
    <x v="1"/>
    <x v="0"/>
    <s v="Normal"/>
    <d v="1977-08-29T00:00:00"/>
    <x v="1381"/>
    <e v="#N/A"/>
    <e v="#N/A"/>
    <s v="R1012"/>
    <n v="46"/>
  </r>
  <r>
    <s v="Id1383"/>
    <s v="Thomas A"/>
    <n v="30.69"/>
    <n v="6.5"/>
    <s v="No"/>
    <s v="No"/>
    <x v="0"/>
    <n v="0"/>
    <x v="1"/>
    <x v="0"/>
    <s v="Normal"/>
    <d v="1978-12-04T00:00:00"/>
    <x v="1382"/>
    <e v="#N/A"/>
    <e v="#N/A"/>
    <s v="R1013"/>
    <n v="45"/>
  </r>
  <r>
    <s v="Id1384"/>
    <s v="Jean-Marc"/>
    <n v="26.125"/>
    <n v="5.22"/>
    <s v="No"/>
    <s v="No"/>
    <x v="0"/>
    <n v="0"/>
    <x v="1"/>
    <x v="1"/>
    <s v="Prediabetes"/>
    <d v="1980-09-10T00:00:00"/>
    <x v="1383"/>
    <e v="#N/A"/>
    <e v="#N/A"/>
    <s v="R1016"/>
    <n v="43"/>
  </r>
  <r>
    <s v="Id1385"/>
    <s v="Kerry L"/>
    <n v="34.58"/>
    <n v="6.3"/>
    <s v="No"/>
    <s v="No"/>
    <x v="1"/>
    <n v="1"/>
    <x v="1"/>
    <x v="0"/>
    <s v="Prediabetes"/>
    <d v="1979-06-02T00:00:00"/>
    <x v="1384"/>
    <e v="#N/A"/>
    <e v="#N/A"/>
    <s v="R1012"/>
    <n v="44"/>
  </r>
  <r>
    <s v="Id1386"/>
    <s v="Ulrich"/>
    <n v="27.4"/>
    <n v="8.84"/>
    <s v="No"/>
    <s v="No"/>
    <x v="0"/>
    <n v="0"/>
    <x v="1"/>
    <x v="1"/>
    <s v="Diabetes"/>
    <d v="1978-12-29T00:00:00"/>
    <x v="1385"/>
    <e v="#N/A"/>
    <e v="#N/A"/>
    <s v="R1011"/>
    <n v="44"/>
  </r>
  <r>
    <s v="Id1387"/>
    <s v="Justin P"/>
    <n v="27.53"/>
    <n v="4.1100000000000003"/>
    <s v="No"/>
    <s v="No"/>
    <x v="0"/>
    <n v="1"/>
    <x v="1"/>
    <x v="1"/>
    <s v="Prediabetes"/>
    <d v="1987-07-12T00:00:00"/>
    <x v="1386"/>
    <e v="#N/A"/>
    <e v="#N/A"/>
    <s v="R1021"/>
    <n v="36"/>
  </r>
  <r>
    <s v="Id1388"/>
    <s v="Hannah E."/>
    <n v="33"/>
    <n v="4.57"/>
    <s v="No"/>
    <s v="No"/>
    <x v="0"/>
    <n v="0"/>
    <x v="1"/>
    <x v="0"/>
    <s v="Prediabetes"/>
    <d v="1982-12-18T00:00:00"/>
    <x v="1387"/>
    <e v="#N/A"/>
    <e v="#N/A"/>
    <s v="R1013"/>
    <n v="40"/>
  </r>
  <r>
    <s v="Id1389"/>
    <s v="David"/>
    <n v="25.78"/>
    <n v="11.06"/>
    <s v="Yes"/>
    <s v="No"/>
    <x v="0"/>
    <n v="0"/>
    <x v="1"/>
    <x v="1"/>
    <s v="Normal"/>
    <d v="1981-12-19T00:00:00"/>
    <x v="1388"/>
    <e v="#N/A"/>
    <e v="#N/A"/>
    <s v="R1020"/>
    <n v="41"/>
  </r>
  <r>
    <s v="Id1390"/>
    <s v="Jim"/>
    <n v="22.66"/>
    <n v="10.68"/>
    <s v="No"/>
    <s v="No"/>
    <x v="0"/>
    <n v="0"/>
    <x v="1"/>
    <x v="2"/>
    <s v="Normal"/>
    <d v="1971-10-11T00:00:00"/>
    <x v="1389"/>
    <e v="#N/A"/>
    <e v="#N/A"/>
    <s v="R1013"/>
    <n v="52"/>
  </r>
  <r>
    <s v="Id1391"/>
    <s v="Joseph P"/>
    <n v="38.81"/>
    <n v="6.14"/>
    <s v="Yes"/>
    <s v="No"/>
    <x v="0"/>
    <n v="1"/>
    <x v="1"/>
    <x v="0"/>
    <s v="Prediabetes"/>
    <d v="1995-09-13T00:00:00"/>
    <x v="1390"/>
    <e v="#N/A"/>
    <e v="#N/A"/>
    <s v="R1012"/>
    <n v="28"/>
  </r>
  <r>
    <s v="Id1392"/>
    <s v="Michael"/>
    <n v="38.51"/>
    <n v="5.45"/>
    <s v="Yes"/>
    <s v="No"/>
    <x v="0"/>
    <n v="0"/>
    <x v="1"/>
    <x v="0"/>
    <s v="Prediabetes"/>
    <d v="1996-11-24T00:00:00"/>
    <x v="1391"/>
    <e v="#N/A"/>
    <e v="#N/A"/>
    <s v="R1022"/>
    <n v="27"/>
  </r>
  <r>
    <s v="Id1393"/>
    <s v="Gina M"/>
    <n v="22.98"/>
    <n v="6.14"/>
    <s v="Yes"/>
    <s v="No"/>
    <x v="0"/>
    <n v="0"/>
    <x v="1"/>
    <x v="2"/>
    <s v="Prediabetes"/>
    <d v="1976-10-09T00:00:00"/>
    <x v="1392"/>
    <e v="#N/A"/>
    <e v="#N/A"/>
    <s v="R1011"/>
    <n v="47"/>
  </r>
  <r>
    <s v="Id1394"/>
    <s v="Shantel C."/>
    <n v="15.65"/>
    <n v="7.85"/>
    <s v="No"/>
    <s v="No"/>
    <x v="0"/>
    <n v="0"/>
    <x v="1"/>
    <x v="3"/>
    <s v="Diabetes"/>
    <d v="1965-12-27T00:00:00"/>
    <x v="1393"/>
    <e v="#N/A"/>
    <e v="#N/A"/>
    <s v="R1012"/>
    <n v="57"/>
  </r>
  <r>
    <s v="Id1395"/>
    <s v="Brian"/>
    <n v="39.97"/>
    <n v="4.09"/>
    <s v="No"/>
    <s v="No"/>
    <x v="0"/>
    <n v="1"/>
    <x v="1"/>
    <x v="0"/>
    <s v="Prediabetes"/>
    <d v="1998-09-30T00:00:00"/>
    <x v="1394"/>
    <e v="#N/A"/>
    <e v="#N/A"/>
    <s v="R1023"/>
    <n v="25"/>
  </r>
  <r>
    <s v="Id1396"/>
    <s v="Brian"/>
    <n v="37.22"/>
    <n v="4.62"/>
    <s v="No"/>
    <s v="No"/>
    <x v="1"/>
    <n v="1"/>
    <x v="1"/>
    <x v="0"/>
    <s v="Prediabetes"/>
    <d v="1993-08-10T00:00:00"/>
    <x v="1395"/>
    <e v="#N/A"/>
    <e v="#N/A"/>
    <s v="R1012"/>
    <n v="30"/>
  </r>
  <r>
    <s v="Id1397"/>
    <s v="Jessica R"/>
    <n v="41.325000000000003"/>
    <n v="5.77"/>
    <s v="No"/>
    <s v="No"/>
    <x v="0"/>
    <n v="0"/>
    <x v="1"/>
    <x v="0"/>
    <s v="Normal"/>
    <d v="1980-10-16T00:00:00"/>
    <x v="1396"/>
    <e v="#N/A"/>
    <e v="#N/A"/>
    <s v="R1024"/>
    <n v="43"/>
  </r>
  <r>
    <s v="Id1398"/>
    <s v="Robyn"/>
    <n v="40.31"/>
    <n v="5.84"/>
    <s v="No"/>
    <s v="No"/>
    <x v="0"/>
    <n v="0"/>
    <x v="1"/>
    <x v="0"/>
    <s v="Prediabetes"/>
    <d v="1999-06-15T00:00:00"/>
    <x v="1397"/>
    <e v="#N/A"/>
    <e v="#N/A"/>
    <s v="R1026"/>
    <n v="24"/>
  </r>
  <r>
    <s v="Id1399"/>
    <s v="Ashley"/>
    <n v="29.48"/>
    <n v="4.91"/>
    <s v="No"/>
    <s v="No"/>
    <x v="0"/>
    <n v="0"/>
    <x v="1"/>
    <x v="1"/>
    <s v="Prediabetes"/>
    <d v="1980-07-24T00:00:00"/>
    <x v="1398"/>
    <e v="#N/A"/>
    <e v="#N/A"/>
    <s v="R1013"/>
    <n v="43"/>
  </r>
  <r>
    <s v="Id1400"/>
    <s v="Dana"/>
    <n v="33.155000000000001"/>
    <n v="5.07"/>
    <s v="No"/>
    <s v="No"/>
    <x v="0"/>
    <n v="0"/>
    <x v="1"/>
    <x v="0"/>
    <s v="Prediabetes"/>
    <d v="1980-06-20T00:00:00"/>
    <x v="1399"/>
    <e v="#N/A"/>
    <e v="#N/A"/>
    <s v="R1024"/>
    <n v="43"/>
  </r>
  <r>
    <s v="Id1401"/>
    <s v="Jessica F."/>
    <n v="42.85"/>
    <n v="5.81"/>
    <s v="Yes"/>
    <s v="No"/>
    <x v="0"/>
    <n v="0"/>
    <x v="1"/>
    <x v="0"/>
    <s v="Prediabetes"/>
    <d v="2001-12-13T00:00:00"/>
    <x v="1400"/>
    <e v="#N/A"/>
    <e v="#N/A"/>
    <s v="R1012"/>
    <n v="21"/>
  </r>
  <r>
    <s v="Id1402"/>
    <s v="Lindsey"/>
    <n v="32.340000000000003"/>
    <n v="11.2"/>
    <s v="No"/>
    <s v="No"/>
    <x v="0"/>
    <n v="0"/>
    <x v="1"/>
    <x v="0"/>
    <s v="Normal"/>
    <d v="1978-08-24T00:00:00"/>
    <x v="1401"/>
    <e v="#N/A"/>
    <e v="#N/A"/>
    <s v="R1013"/>
    <n v="45"/>
  </r>
  <r>
    <s v="Id1403"/>
    <s v="Kelly A"/>
    <n v="27.5"/>
    <n v="10.75"/>
    <s v="No"/>
    <s v="No"/>
    <x v="0"/>
    <n v="0"/>
    <x v="1"/>
    <x v="1"/>
    <s v="Diabetes"/>
    <d v="1978-11-29T00:00:00"/>
    <x v="1402"/>
    <e v="#N/A"/>
    <e v="#N/A"/>
    <s v="R1011"/>
    <n v="45"/>
  </r>
  <r>
    <s v="Id1404"/>
    <s v="Brooke E"/>
    <n v="25.8"/>
    <n v="7.8"/>
    <s v="No"/>
    <s v="No"/>
    <x v="0"/>
    <n v="0"/>
    <x v="1"/>
    <x v="1"/>
    <s v="Diabetes"/>
    <d v="1978-11-06T00:00:00"/>
    <x v="1403"/>
    <e v="#N/A"/>
    <e v="#N/A"/>
    <s v="R1011"/>
    <n v="45"/>
  </r>
  <r>
    <s v="Id1405"/>
    <s v="Katelyn E."/>
    <n v="25"/>
    <n v="7.04"/>
    <s v="No"/>
    <s v="No"/>
    <x v="0"/>
    <n v="0"/>
    <x v="1"/>
    <x v="1"/>
    <s v="Diabetes"/>
    <d v="1978-11-28T00:00:00"/>
    <x v="1404"/>
    <e v="#N/A"/>
    <e v="#N/A"/>
    <s v="R1011"/>
    <n v="45"/>
  </r>
  <r>
    <s v="Id1406"/>
    <s v="Adam"/>
    <n v="41.2"/>
    <n v="4.18"/>
    <s v="Yes"/>
    <s v="No"/>
    <x v="0"/>
    <n v="0"/>
    <x v="1"/>
    <x v="0"/>
    <s v="Prediabetes"/>
    <d v="1996-09-17T00:00:00"/>
    <x v="1405"/>
    <e v="#N/A"/>
    <e v="#N/A"/>
    <s v="R1011"/>
    <n v="27"/>
  </r>
  <r>
    <s v="Id1407"/>
    <s v="Dana"/>
    <n v="17.78"/>
    <n v="8.19"/>
    <s v="No"/>
    <s v="No"/>
    <x v="0"/>
    <n v="0"/>
    <x v="1"/>
    <x v="3"/>
    <s v="Diabetes"/>
    <d v="1968-07-03T00:00:00"/>
    <x v="1406"/>
    <e v="#N/A"/>
    <e v="#N/A"/>
    <s v="R1012"/>
    <n v="55"/>
  </r>
  <r>
    <s v="Id1408"/>
    <s v="Eric W"/>
    <n v="40.119999999999997"/>
    <n v="6.22"/>
    <s v="Yes"/>
    <s v="No"/>
    <x v="1"/>
    <n v="1"/>
    <x v="1"/>
    <x v="0"/>
    <s v="Normal"/>
    <d v="1997-09-30T00:00:00"/>
    <x v="1407"/>
    <e v="#N/A"/>
    <e v="#N/A"/>
    <s v="R1012"/>
    <n v="26"/>
  </r>
  <r>
    <s v="Id1409"/>
    <s v="Matthew D"/>
    <n v="19.350000000000001"/>
    <n v="8.2200000000000006"/>
    <s v="Yes"/>
    <s v="No"/>
    <x v="0"/>
    <n v="0"/>
    <x v="1"/>
    <x v="2"/>
    <s v="Diabetes"/>
    <d v="1967-07-17T00:00:00"/>
    <x v="1408"/>
    <e v="#N/A"/>
    <e v="#N/A"/>
    <s v="R1013"/>
    <n v="56"/>
  </r>
  <r>
    <s v="Id1410"/>
    <s v="Eoghan"/>
    <n v="36.69"/>
    <n v="6.15"/>
    <s v="No"/>
    <s v="No"/>
    <x v="0"/>
    <n v="0"/>
    <x v="1"/>
    <x v="0"/>
    <s v="Normal"/>
    <d v="1994-08-14T00:00:00"/>
    <x v="1409"/>
    <e v="#N/A"/>
    <e v="#N/A"/>
    <s v="R1021"/>
    <n v="29"/>
  </r>
  <r>
    <s v="Id1411"/>
    <s v="Pamela W"/>
    <n v="28.51"/>
    <n v="5.65"/>
    <s v="Yes"/>
    <s v="No"/>
    <x v="0"/>
    <n v="1"/>
    <x v="1"/>
    <x v="1"/>
    <s v="Prediabetes"/>
    <d v="1988-12-15T00:00:00"/>
    <x v="1410"/>
    <e v="#N/A"/>
    <e v="#N/A"/>
    <s v="R1012"/>
    <n v="35"/>
  </r>
  <r>
    <s v="Id1412"/>
    <s v="Lindsey M."/>
    <n v="30.21"/>
    <n v="5.5"/>
    <s v="No"/>
    <s v="No"/>
    <x v="0"/>
    <n v="1"/>
    <x v="1"/>
    <x v="0"/>
    <s v="Normal"/>
    <d v="1984-08-22T00:00:00"/>
    <x v="1411"/>
    <e v="#N/A"/>
    <e v="#N/A"/>
    <s v="R1012"/>
    <n v="39"/>
  </r>
  <r>
    <s v="Id1413"/>
    <s v="Kassie"/>
    <n v="24.33"/>
    <n v="8"/>
    <s v="No"/>
    <s v="No"/>
    <x v="0"/>
    <n v="0"/>
    <x v="1"/>
    <x v="2"/>
    <s v="Diabetes"/>
    <d v="1978-12-14T00:00:00"/>
    <x v="1412"/>
    <e v="#N/A"/>
    <e v="#N/A"/>
    <s v="R1013"/>
    <n v="45"/>
  </r>
  <r>
    <s v="Id1414"/>
    <s v="Matthew"/>
    <n v="19.855"/>
    <n v="5.71"/>
    <s v="Yes"/>
    <s v="No"/>
    <x v="0"/>
    <n v="0"/>
    <x v="1"/>
    <x v="2"/>
    <s v="Prediabetes"/>
    <d v="1976-10-10T00:00:00"/>
    <x v="1413"/>
    <e v="#N/A"/>
    <e v="#N/A"/>
    <s v="R1012"/>
    <n v="47"/>
  </r>
  <r>
    <s v="Id1415"/>
    <s v="Ruben Dario"/>
    <n v="25.364999999999998"/>
    <n v="11.71"/>
    <s v="No"/>
    <s v="No"/>
    <x v="0"/>
    <n v="0"/>
    <x v="1"/>
    <x v="1"/>
    <s v="Normal"/>
    <d v="1978-10-18T00:00:00"/>
    <x v="1414"/>
    <e v="#N/A"/>
    <e v="#N/A"/>
    <s v="R1012"/>
    <n v="45"/>
  </r>
  <r>
    <s v="Id1416"/>
    <s v="Kevin"/>
    <n v="29.6"/>
    <n v="6.17"/>
    <s v="Yes"/>
    <s v="No"/>
    <x v="1"/>
    <n v="1"/>
    <x v="1"/>
    <x v="1"/>
    <s v="Prediabetes"/>
    <d v="1983-07-10T00:00:00"/>
    <x v="1415"/>
    <e v="#N/A"/>
    <e v="#N/A"/>
    <s v="R1011"/>
    <n v="40"/>
  </r>
  <r>
    <s v="Id1417"/>
    <s v="Lindsay M"/>
    <n v="39.43"/>
    <n v="6.1"/>
    <s v="Yes"/>
    <s v="No"/>
    <x v="1"/>
    <n v="1"/>
    <x v="1"/>
    <x v="0"/>
    <s v="Normal"/>
    <d v="1997-10-28T00:00:00"/>
    <x v="1416"/>
    <e v="#N/A"/>
    <e v="#N/A"/>
    <s v="R1012"/>
    <n v="26"/>
  </r>
  <r>
    <s v="Id1418"/>
    <s v="Amanda"/>
    <n v="27.34"/>
    <n v="5.19"/>
    <s v="Yes"/>
    <s v="No"/>
    <x v="0"/>
    <n v="1"/>
    <x v="1"/>
    <x v="1"/>
    <s v="Prediabetes"/>
    <d v="1988-12-15T00:00:00"/>
    <x v="1417"/>
    <e v="#N/A"/>
    <e v="#N/A"/>
    <s v="R1025"/>
    <n v="35"/>
  </r>
  <r>
    <s v="Id1419"/>
    <s v="James"/>
    <n v="39.01"/>
    <n v="5.37"/>
    <s v="Yes"/>
    <s v="No"/>
    <x v="0"/>
    <n v="0"/>
    <x v="1"/>
    <x v="0"/>
    <s v="Prediabetes"/>
    <d v="1996-06-14T00:00:00"/>
    <x v="1418"/>
    <e v="#N/A"/>
    <e v="#N/A"/>
    <s v="R1012"/>
    <n v="27"/>
  </r>
  <r>
    <s v="Id1420"/>
    <s v="Samuel H."/>
    <n v="18.989999999999998"/>
    <n v="10.82"/>
    <s v="Yes"/>
    <s v="No"/>
    <x v="0"/>
    <n v="0"/>
    <x v="1"/>
    <x v="2"/>
    <s v="Normal"/>
    <d v="1967-08-04T00:00:00"/>
    <x v="1419"/>
    <e v="#N/A"/>
    <e v="#N/A"/>
    <s v="R1013"/>
    <n v="56"/>
  </r>
  <r>
    <s v="Id1421"/>
    <s v="Jenni"/>
    <n v="42.3"/>
    <n v="6.06"/>
    <s v="Yes"/>
    <s v="No"/>
    <x v="0"/>
    <n v="0"/>
    <x v="1"/>
    <x v="0"/>
    <s v="Prediabetes"/>
    <d v="2001-06-01T00:00:00"/>
    <x v="1420"/>
    <e v="#N/A"/>
    <e v="#N/A"/>
    <s v="R1012"/>
    <n v="22"/>
  </r>
  <r>
    <s v="Id1422"/>
    <s v="Estuardo F"/>
    <n v="39.805"/>
    <n v="5.91"/>
    <s v="No"/>
    <s v="No"/>
    <x v="0"/>
    <n v="0"/>
    <x v="1"/>
    <x v="0"/>
    <s v="Normal"/>
    <d v="1977-09-30T00:00:00"/>
    <x v="1421"/>
    <e v="#N/A"/>
    <e v="#N/A"/>
    <s v="R1017"/>
    <n v="46"/>
  </r>
  <r>
    <s v="Id1423"/>
    <s v="Brett"/>
    <n v="33.700000000000003"/>
    <n v="5.87"/>
    <s v="No"/>
    <s v="No"/>
    <x v="0"/>
    <n v="0"/>
    <x v="1"/>
    <x v="0"/>
    <s v="Prediabetes"/>
    <d v="1977-09-25T00:00:00"/>
    <x v="1422"/>
    <e v="#N/A"/>
    <e v="#N/A"/>
    <s v="R1011"/>
    <n v="46"/>
  </r>
  <r>
    <s v="Id1424"/>
    <s v="Sharon E."/>
    <n v="36.195"/>
    <n v="6.22"/>
    <s v="No"/>
    <s v="No"/>
    <x v="0"/>
    <n v="0"/>
    <x v="1"/>
    <x v="0"/>
    <s v="Prediabetes"/>
    <d v="1980-07-07T00:00:00"/>
    <x v="1423"/>
    <e v="#N/A"/>
    <e v="#N/A"/>
    <s v="R1012"/>
    <n v="43"/>
  </r>
  <r>
    <s v="Id1425"/>
    <s v="Jacob W√¶ver"/>
    <n v="32.6"/>
    <n v="5.73"/>
    <s v="No"/>
    <s v="No"/>
    <x v="1"/>
    <n v="1"/>
    <x v="1"/>
    <x v="0"/>
    <s v="Prediabetes"/>
    <d v="1979-09-01T00:00:00"/>
    <x v="1424"/>
    <e v="#N/A"/>
    <e v="#N/A"/>
    <s v="R1011"/>
    <n v="44"/>
  </r>
  <r>
    <s v="Id1426"/>
    <s v="Scott"/>
    <n v="30.2"/>
    <n v="5.7"/>
    <s v="No"/>
    <s v="No"/>
    <x v="0"/>
    <n v="0"/>
    <x v="1"/>
    <x v="0"/>
    <s v="Prediabetes"/>
    <d v="1977-08-25T00:00:00"/>
    <x v="1425"/>
    <e v="#N/A"/>
    <e v="#N/A"/>
    <s v="R1011"/>
    <n v="46"/>
  </r>
  <r>
    <s v="Id1427"/>
    <s v="Brooke S."/>
    <n v="27.645"/>
    <n v="9.91"/>
    <s v="No"/>
    <s v="No"/>
    <x v="0"/>
    <n v="0"/>
    <x v="1"/>
    <x v="1"/>
    <s v="Diabetes"/>
    <d v="1978-12-02T00:00:00"/>
    <x v="1426"/>
    <e v="#N/A"/>
    <e v="#N/A"/>
    <s v="R1012"/>
    <n v="45"/>
  </r>
  <r>
    <s v="Id1428"/>
    <s v="Kaye A."/>
    <n v="26.41"/>
    <n v="11.4"/>
    <s v="No"/>
    <s v="No"/>
    <x v="0"/>
    <n v="0"/>
    <x v="1"/>
    <x v="1"/>
    <s v="Diabetes"/>
    <d v="1978-11-12T00:00:00"/>
    <x v="1427"/>
    <e v="#N/A"/>
    <e v="#N/A"/>
    <s v="R1012"/>
    <n v="45"/>
  </r>
  <r>
    <s v="Id1429"/>
    <s v="Carolyn"/>
    <n v="34.1"/>
    <n v="6.29"/>
    <s v="Yes"/>
    <s v="No"/>
    <x v="1"/>
    <n v="1"/>
    <x v="1"/>
    <x v="0"/>
    <s v="Prediabetes"/>
    <d v="1983-09-19T00:00:00"/>
    <x v="1428"/>
    <e v="#N/A"/>
    <e v="#N/A"/>
    <s v="R1011"/>
    <n v="40"/>
  </r>
  <r>
    <s v="Id1430"/>
    <s v="Daniel C."/>
    <n v="17.3"/>
    <n v="9.2799999999999994"/>
    <s v="No"/>
    <s v="No"/>
    <x v="0"/>
    <n v="0"/>
    <x v="1"/>
    <x v="3"/>
    <s v="Normal"/>
    <d v="1965-12-05T00:00:00"/>
    <x v="1429"/>
    <e v="#N/A"/>
    <e v="#N/A"/>
    <s v="R1013"/>
    <n v="58"/>
  </r>
  <r>
    <s v="Id1431"/>
    <s v="Laurie A"/>
    <n v="35.020000000000003"/>
    <n v="4.78"/>
    <s v="No"/>
    <s v="No"/>
    <x v="1"/>
    <n v="1"/>
    <x v="1"/>
    <x v="0"/>
    <s v="Normal"/>
    <d v="1993-07-22T00:00:00"/>
    <x v="1430"/>
    <e v="#N/A"/>
    <e v="#N/A"/>
    <s v="R1026"/>
    <n v="30"/>
  </r>
  <r>
    <s v="Id1432"/>
    <s v="Nicole"/>
    <n v="37.1"/>
    <n v="8.8699999999999992"/>
    <s v="Yes"/>
    <s v="No"/>
    <x v="0"/>
    <n v="0"/>
    <x v="1"/>
    <x v="0"/>
    <s v="Normal"/>
    <d v="1981-11-24T00:00:00"/>
    <x v="1431"/>
    <e v="#N/A"/>
    <e v="#N/A"/>
    <s v="R1011"/>
    <n v="42"/>
  </r>
  <r>
    <s v="Id1433"/>
    <s v="Shelby"/>
    <n v="16.79"/>
    <n v="11.4"/>
    <s v="No"/>
    <s v="No"/>
    <x v="0"/>
    <n v="0"/>
    <x v="1"/>
    <x v="3"/>
    <s v="Normal"/>
    <d v="1965-12-09T00:00:00"/>
    <x v="1432"/>
    <e v="#N/A"/>
    <e v="#N/A"/>
    <s v="R1013"/>
    <n v="58"/>
  </r>
  <r>
    <s v="Id1434"/>
    <s v="Allison"/>
    <n v="31.635000000000002"/>
    <n v="9.1300000000000008"/>
    <s v="Yes"/>
    <s v="No"/>
    <x v="0"/>
    <n v="0"/>
    <x v="1"/>
    <x v="0"/>
    <s v="Normal"/>
    <d v="1981-07-16T00:00:00"/>
    <x v="1433"/>
    <e v="#N/A"/>
    <e v="#N/A"/>
    <s v="R1024"/>
    <n v="42"/>
  </r>
  <r>
    <s v="Id1435"/>
    <s v="Leticia"/>
    <n v="24.19"/>
    <n v="6.22"/>
    <s v="Yes"/>
    <s v="No"/>
    <x v="1"/>
    <n v="1"/>
    <x v="1"/>
    <x v="2"/>
    <s v="Prediabetes"/>
    <d v="1983-06-21T00:00:00"/>
    <x v="1434"/>
    <e v="#N/A"/>
    <e v="#N/A"/>
    <s v="R1012"/>
    <n v="40"/>
  </r>
  <r>
    <s v="Id1436"/>
    <s v="John S."/>
    <n v="35.29"/>
    <n v="5.9"/>
    <s v="No"/>
    <s v="No"/>
    <x v="1"/>
    <n v="1"/>
    <x v="1"/>
    <x v="0"/>
    <s v="Prediabetes"/>
    <d v="1993-10-05T00:00:00"/>
    <x v="1435"/>
    <e v="#N/A"/>
    <e v="#N/A"/>
    <s v="R1021"/>
    <n v="30"/>
  </r>
  <r>
    <s v="Id1437"/>
    <s v="April"/>
    <n v="35.299999999999997"/>
    <n v="4.45"/>
    <s v="No"/>
    <s v="No"/>
    <x v="0"/>
    <n v="0"/>
    <x v="1"/>
    <x v="0"/>
    <s v="Prediabetes"/>
    <d v="1977-12-01T00:00:00"/>
    <x v="1436"/>
    <e v="#N/A"/>
    <e v="#N/A"/>
    <s v="R1011"/>
    <n v="46"/>
  </r>
  <r>
    <s v="Id1438"/>
    <s v="Ashley N."/>
    <n v="35.64"/>
    <n v="6.17"/>
    <s v="No"/>
    <s v="No"/>
    <x v="1"/>
    <n v="1"/>
    <x v="1"/>
    <x v="0"/>
    <s v="Normal"/>
    <d v="1979-06-26T00:00:00"/>
    <x v="1437"/>
    <e v="#N/A"/>
    <e v="#N/A"/>
    <s v="R1013"/>
    <n v="44"/>
  </r>
  <r>
    <s v="Id1439"/>
    <s v="Madeleine"/>
    <n v="33.1"/>
    <n v="4.93"/>
    <s v="No"/>
    <s v="No"/>
    <x v="0"/>
    <n v="0"/>
    <x v="1"/>
    <x v="0"/>
    <s v="Normal"/>
    <d v="1977-12-18T00:00:00"/>
    <x v="1438"/>
    <e v="#N/A"/>
    <e v="#N/A"/>
    <s v="R1011"/>
    <n v="46"/>
  </r>
  <r>
    <s v="Id1440"/>
    <s v="Nelly S"/>
    <n v="26.41"/>
    <n v="7.32"/>
    <s v="Yes"/>
    <s v="No"/>
    <x v="0"/>
    <n v="1"/>
    <x v="1"/>
    <x v="1"/>
    <s v="Normal"/>
    <d v="1986-06-15T00:00:00"/>
    <x v="1439"/>
    <e v="#N/A"/>
    <e v="#N/A"/>
    <s v="R1012"/>
    <n v="37"/>
  </r>
  <r>
    <s v="Id1441"/>
    <s v="Meredith S"/>
    <n v="29.9"/>
    <n v="5.27"/>
    <s v="No"/>
    <s v="No"/>
    <x v="1"/>
    <n v="1"/>
    <x v="1"/>
    <x v="1"/>
    <s v="Prediabetes"/>
    <d v="1979-09-19T00:00:00"/>
    <x v="1440"/>
    <e v="#N/A"/>
    <e v="#N/A"/>
    <s v="R1011"/>
    <n v="44"/>
  </r>
  <r>
    <s v="Id1442"/>
    <s v="Kevin"/>
    <n v="25.24"/>
    <n v="5.82"/>
    <s v="No"/>
    <s v="No"/>
    <x v="0"/>
    <n v="1"/>
    <x v="1"/>
    <x v="1"/>
    <s v="Prediabetes"/>
    <d v="1984-07-25T00:00:00"/>
    <x v="1441"/>
    <e v="#N/A"/>
    <e v="#N/A"/>
    <s v="R1012"/>
    <n v="39"/>
  </r>
  <r>
    <s v="Id1443"/>
    <s v="Lisa"/>
    <n v="25.08"/>
    <n v="5.8"/>
    <s v="No"/>
    <s v="No"/>
    <x v="1"/>
    <n v="1"/>
    <x v="1"/>
    <x v="1"/>
    <s v="Normal"/>
    <d v="1979-06-19T00:00:00"/>
    <x v="1442"/>
    <e v="#N/A"/>
    <e v="#N/A"/>
    <s v="R1024"/>
    <n v="44"/>
  </r>
  <r>
    <s v="Id1444"/>
    <s v="Katherine A"/>
    <n v="29.164999999999999"/>
    <n v="4.87"/>
    <s v="No"/>
    <s v="yes"/>
    <x v="0"/>
    <n v="1"/>
    <x v="1"/>
    <x v="1"/>
    <s v="Prediabetes"/>
    <d v="2004-11-15T00:00:00"/>
    <x v="1443"/>
    <e v="#N/A"/>
    <e v="#N/A"/>
    <s v="R1024"/>
    <n v="19"/>
  </r>
  <r>
    <s v="Id1445"/>
    <s v="Steve"/>
    <n v="15.05"/>
    <n v="8.1199999999999992"/>
    <s v="No"/>
    <s v="No"/>
    <x v="0"/>
    <n v="0"/>
    <x v="1"/>
    <x v="3"/>
    <s v="Normal"/>
    <d v="1965-07-11T00:00:00"/>
    <x v="1444"/>
    <e v="#N/A"/>
    <e v="#N/A"/>
    <s v="R1012"/>
    <n v="58"/>
  </r>
  <r>
    <s v="Id1446"/>
    <s v="Kate L."/>
    <n v="19.95"/>
    <n v="4.3600000000000003"/>
    <s v="No"/>
    <s v="No"/>
    <x v="0"/>
    <n v="2"/>
    <x v="1"/>
    <x v="2"/>
    <s v="Prediabetes"/>
    <d v="1972-08-11T00:00:00"/>
    <x v="1445"/>
    <e v="#N/A"/>
    <e v="#N/A"/>
    <s v="R1012"/>
    <n v="51"/>
  </r>
  <r>
    <s v="Id1447"/>
    <s v="Beth"/>
    <n v="16.66"/>
    <n v="9.16"/>
    <s v="No"/>
    <s v="No"/>
    <x v="0"/>
    <n v="0"/>
    <x v="1"/>
    <x v="3"/>
    <s v="Normal"/>
    <d v="1965-06-25T00:00:00"/>
    <x v="1446"/>
    <e v="#N/A"/>
    <e v="#N/A"/>
    <s v="R1013"/>
    <n v="58"/>
  </r>
  <r>
    <s v="Id1448"/>
    <s v="Katharine"/>
    <n v="16.62"/>
    <n v="9.14"/>
    <s v="No"/>
    <s v="No"/>
    <x v="0"/>
    <n v="0"/>
    <x v="1"/>
    <x v="3"/>
    <s v="Diabetes"/>
    <d v="1965-06-06T00:00:00"/>
    <x v="1447"/>
    <e v="#N/A"/>
    <e v="#N/A"/>
    <s v="R1013"/>
    <n v="58"/>
  </r>
  <r>
    <s v="Id1449"/>
    <s v="Heather L"/>
    <n v="15.36"/>
    <n v="5.49"/>
    <s v="Yes"/>
    <s v="No"/>
    <x v="0"/>
    <n v="2"/>
    <x v="1"/>
    <x v="3"/>
    <s v="Normal"/>
    <d v="1966-12-26T00:00:00"/>
    <x v="1448"/>
    <e v="#N/A"/>
    <e v="#N/A"/>
    <s v="R1012"/>
    <n v="56"/>
  </r>
  <r>
    <s v="Id1450"/>
    <s v="Desiree"/>
    <n v="27.74"/>
    <n v="5.96"/>
    <s v="Yes"/>
    <s v="No"/>
    <x v="0"/>
    <n v="0"/>
    <x v="1"/>
    <x v="1"/>
    <s v="Prediabetes"/>
    <d v="1985-11-02T00:00:00"/>
    <x v="1449"/>
    <e v="#N/A"/>
    <e v="#N/A"/>
    <s v="R1012"/>
    <n v="38"/>
  </r>
  <r>
    <s v="Id1451"/>
    <s v="Peter B."/>
    <n v="22.44"/>
    <n v="4.62"/>
    <s v="Yes"/>
    <s v="No"/>
    <x v="0"/>
    <n v="0"/>
    <x v="1"/>
    <x v="2"/>
    <s v="Normal"/>
    <d v="1976-12-18T00:00:00"/>
    <x v="1450"/>
    <e v="#N/A"/>
    <e v="#N/A"/>
    <s v="R1013"/>
    <n v="47"/>
  </r>
  <r>
    <s v="Id1452"/>
    <s v="Adam"/>
    <n v="37.049999999999997"/>
    <n v="9.9600000000000009"/>
    <s v="Yes"/>
    <s v="No"/>
    <x v="0"/>
    <n v="0"/>
    <x v="1"/>
    <x v="0"/>
    <s v="Diabetes"/>
    <d v="1981-08-04T00:00:00"/>
    <x v="1451"/>
    <e v="#N/A"/>
    <e v="#N/A"/>
    <s v="R1012"/>
    <n v="42"/>
  </r>
  <r>
    <s v="Id1453"/>
    <s v="Jeremy J"/>
    <n v="22.95"/>
    <n v="10.53"/>
    <s v="No"/>
    <s v="No"/>
    <x v="0"/>
    <n v="2"/>
    <x v="1"/>
    <x v="2"/>
    <s v="Normal"/>
    <d v="1973-10-25T00:00:00"/>
    <x v="1452"/>
    <e v="#N/A"/>
    <e v="#N/A"/>
    <s v="R1013"/>
    <n v="50"/>
  </r>
  <r>
    <s v="Id1454"/>
    <s v="Adam C"/>
    <n v="34.200000000000003"/>
    <n v="6.69"/>
    <s v="Yes"/>
    <s v="No"/>
    <x v="0"/>
    <n v="0"/>
    <x v="1"/>
    <x v="0"/>
    <s v="Diabetes"/>
    <d v="1981-06-13T00:00:00"/>
    <x v="1453"/>
    <e v="#N/A"/>
    <e v="#N/A"/>
    <s v="R1012"/>
    <n v="42"/>
  </r>
  <r>
    <s v="Id1455"/>
    <s v="Jon"/>
    <n v="30.59"/>
    <n v="9.5500000000000007"/>
    <s v="Yes"/>
    <s v="No"/>
    <x v="0"/>
    <n v="0"/>
    <x v="1"/>
    <x v="0"/>
    <s v="Normal"/>
    <d v="1981-08-14T00:00:00"/>
    <x v="1454"/>
    <e v="#N/A"/>
    <e v="#N/A"/>
    <s v="R1012"/>
    <n v="42"/>
  </r>
  <r>
    <s v="Id1456"/>
    <s v="Steven J"/>
    <n v="25.51"/>
    <n v="6.05"/>
    <s v="No"/>
    <s v="No"/>
    <x v="0"/>
    <n v="0"/>
    <x v="1"/>
    <x v="1"/>
    <s v="Normal"/>
    <d v="1982-07-24T00:00:00"/>
    <x v="1455"/>
    <e v="#N/A"/>
    <e v="#N/A"/>
    <s v="R1013"/>
    <n v="41"/>
  </r>
  <r>
    <s v="Id1457"/>
    <s v="Jessica P."/>
    <n v="29.04"/>
    <n v="10.56"/>
    <s v="Yes"/>
    <s v="No"/>
    <x v="0"/>
    <n v="1"/>
    <x v="1"/>
    <x v="1"/>
    <s v="Normal"/>
    <d v="1986-09-02T00:00:00"/>
    <x v="1456"/>
    <e v="#N/A"/>
    <e v="#N/A"/>
    <s v="R1013"/>
    <n v="37"/>
  </r>
  <r>
    <s v="Id1458"/>
    <s v="Ashley"/>
    <n v="22.135000000000002"/>
    <n v="10.81"/>
    <s v="Yes"/>
    <s v="No"/>
    <x v="0"/>
    <n v="1"/>
    <x v="1"/>
    <x v="2"/>
    <s v="Normal"/>
    <d v="1986-07-13T00:00:00"/>
    <x v="1457"/>
    <e v="#N/A"/>
    <e v="#N/A"/>
    <s v="R1024"/>
    <n v="37"/>
  </r>
  <r>
    <s v="Id1459"/>
    <s v="Arturo H."/>
    <n v="21.375"/>
    <n v="4.32"/>
    <s v="No"/>
    <s v="No"/>
    <x v="0"/>
    <n v="0"/>
    <x v="1"/>
    <x v="2"/>
    <s v="Normal"/>
    <d v="1977-09-15T00:00:00"/>
    <x v="1458"/>
    <e v="#N/A"/>
    <e v="#N/A"/>
    <s v="R1012"/>
    <n v="46"/>
  </r>
  <r>
    <s v="Id1460"/>
    <s v="Ketil"/>
    <n v="29.19"/>
    <n v="4.37"/>
    <s v="No"/>
    <s v="No"/>
    <x v="0"/>
    <n v="0"/>
    <x v="1"/>
    <x v="1"/>
    <s v="Prediabetes"/>
    <d v="1991-06-28T00:00:00"/>
    <x v="1459"/>
    <e v="#N/A"/>
    <e v="#N/A"/>
    <s v="R1021"/>
    <n v="32"/>
  </r>
  <r>
    <s v="Id1461"/>
    <s v="Katie"/>
    <n v="31.92"/>
    <n v="4.8099999999999996"/>
    <s v="Yes"/>
    <s v="No"/>
    <x v="1"/>
    <n v="1"/>
    <x v="1"/>
    <x v="0"/>
    <s v="Normal"/>
    <d v="1983-11-21T00:00:00"/>
    <x v="1460"/>
    <e v="#N/A"/>
    <e v="#N/A"/>
    <s v="R1012"/>
    <n v="40"/>
  </r>
  <r>
    <s v="Id1462"/>
    <s v="Christi"/>
    <n v="26.315000000000001"/>
    <n v="4.5599999999999996"/>
    <s v="Yes"/>
    <s v="No"/>
    <x v="1"/>
    <n v="1"/>
    <x v="1"/>
    <x v="1"/>
    <s v="Normal"/>
    <d v="1983-08-11T00:00:00"/>
    <x v="1461"/>
    <e v="#N/A"/>
    <e v="#N/A"/>
    <s v="R1012"/>
    <n v="40"/>
  </r>
  <r>
    <s v="Id1463"/>
    <s v="Alan"/>
    <n v="35.299999999999997"/>
    <n v="4.3899999999999997"/>
    <s v="No"/>
    <s v="No"/>
    <x v="0"/>
    <n v="0"/>
    <x v="1"/>
    <x v="0"/>
    <s v="Normal"/>
    <d v="1982-09-14T00:00:00"/>
    <x v="1462"/>
    <e v="#N/A"/>
    <e v="#N/A"/>
    <s v="R1011"/>
    <n v="41"/>
  </r>
  <r>
    <s v="Id1464"/>
    <s v="Edivaldo B. Sr."/>
    <n v="18.91"/>
    <n v="11.44"/>
    <s v="No"/>
    <s v="No"/>
    <x v="0"/>
    <n v="0"/>
    <x v="1"/>
    <x v="2"/>
    <s v="Normal"/>
    <d v="1968-08-26T00:00:00"/>
    <x v="1463"/>
    <e v="#N/A"/>
    <e v="#N/A"/>
    <s v="R1013"/>
    <n v="55"/>
  </r>
  <r>
    <s v="Id1465"/>
    <s v="Eve"/>
    <n v="22.41"/>
    <n v="11.37"/>
    <s v="Yes"/>
    <s v="No"/>
    <x v="0"/>
    <n v="1"/>
    <x v="1"/>
    <x v="2"/>
    <s v="Diabetes"/>
    <d v="1975-07-19T00:00:00"/>
    <x v="1464"/>
    <e v="#N/A"/>
    <e v="#N/A"/>
    <s v="R1013"/>
    <n v="48"/>
  </r>
  <r>
    <s v="Id1466"/>
    <s v="Devin"/>
    <n v="22.704999999999998"/>
    <n v="6.14"/>
    <s v="No"/>
    <s v="No"/>
    <x v="0"/>
    <n v="0"/>
    <x v="1"/>
    <x v="2"/>
    <s v="Normal"/>
    <d v="1982-08-16T00:00:00"/>
    <x v="1465"/>
    <e v="#N/A"/>
    <e v="#N/A"/>
    <s v="R1016"/>
    <n v="41"/>
  </r>
  <r>
    <s v="Id1467"/>
    <s v="Shaun R"/>
    <n v="37.18"/>
    <n v="4.8899999999999997"/>
    <s v="No"/>
    <s v="No"/>
    <x v="0"/>
    <n v="0"/>
    <x v="1"/>
    <x v="0"/>
    <s v="Prediabetes"/>
    <d v="1980-09-30T00:00:00"/>
    <x v="1466"/>
    <e v="#N/A"/>
    <e v="#N/A"/>
    <s v="R1013"/>
    <n v="43"/>
  </r>
  <r>
    <s v="Id1468"/>
    <s v="Adrian"/>
    <n v="35.97"/>
    <n v="4.5999999999999996"/>
    <s v="No"/>
    <s v="No"/>
    <x v="0"/>
    <n v="0"/>
    <x v="1"/>
    <x v="0"/>
    <s v="Normal"/>
    <d v="1980-10-07T00:00:00"/>
    <x v="1467"/>
    <e v="#N/A"/>
    <e v="#N/A"/>
    <s v="R1013"/>
    <n v="43"/>
  </r>
  <r>
    <s v="Id1469"/>
    <s v="Andrew"/>
    <n v="35.799999999999997"/>
    <n v="4.42"/>
    <s v="No"/>
    <s v="No"/>
    <x v="0"/>
    <n v="0"/>
    <x v="1"/>
    <x v="0"/>
    <s v="Prediabetes"/>
    <d v="1980-06-22T00:00:00"/>
    <x v="1468"/>
    <e v="#N/A"/>
    <e v="#N/A"/>
    <s v="R1011"/>
    <n v="43"/>
  </r>
  <r>
    <s v="Id1470"/>
    <s v="Mallory"/>
    <n v="28.31"/>
    <n v="7.48"/>
    <s v="Yes"/>
    <s v="No"/>
    <x v="0"/>
    <n v="0"/>
    <x v="1"/>
    <x v="1"/>
    <s v="Diabetes"/>
    <d v="1981-07-17T00:00:00"/>
    <x v="1469"/>
    <e v="#N/A"/>
    <e v="#N/A"/>
    <s v="R1012"/>
    <n v="42"/>
  </r>
  <r>
    <s v="Id1471"/>
    <s v="Shawn E"/>
    <n v="38.06"/>
    <n v="10.74"/>
    <s v="No"/>
    <s v="No"/>
    <x v="0"/>
    <n v="0"/>
    <x v="1"/>
    <x v="0"/>
    <s v="Normal"/>
    <d v="1978-09-06T00:00:00"/>
    <x v="1470"/>
    <e v="#N/A"/>
    <e v="#N/A"/>
    <s v="R1013"/>
    <n v="45"/>
  </r>
  <r>
    <s v="Id1472"/>
    <s v="Sarah E"/>
    <n v="28"/>
    <n v="5.19"/>
    <s v="No"/>
    <s v="No"/>
    <x v="0"/>
    <n v="1"/>
    <x v="1"/>
    <x v="1"/>
    <s v="Normal"/>
    <d v="1984-06-29T00:00:00"/>
    <x v="1471"/>
    <e v="#N/A"/>
    <e v="#N/A"/>
    <s v="R1011"/>
    <n v="39"/>
  </r>
  <r>
    <s v="Id1473"/>
    <s v="Josh"/>
    <n v="34.32"/>
    <n v="9.17"/>
    <s v="No"/>
    <s v="No"/>
    <x v="0"/>
    <n v="0"/>
    <x v="1"/>
    <x v="0"/>
    <s v="Normal"/>
    <d v="1978-07-30T00:00:00"/>
    <x v="1472"/>
    <e v="#N/A"/>
    <e v="#N/A"/>
    <s v="R1013"/>
    <n v="45"/>
  </r>
  <r>
    <s v="Id1474"/>
    <s v="Johann A"/>
    <n v="22.3"/>
    <n v="4.95"/>
    <s v="Yes"/>
    <s v="No"/>
    <x v="0"/>
    <n v="0"/>
    <x v="1"/>
    <x v="2"/>
    <s v="Normal"/>
    <d v="1976-06-24T00:00:00"/>
    <x v="1473"/>
    <e v="#N/A"/>
    <e v="#N/A"/>
    <s v="R1011"/>
    <n v="47"/>
  </r>
  <r>
    <s v="Id1475"/>
    <s v="Robin M."/>
    <n v="27.835000000000001"/>
    <n v="6.03"/>
    <s v="No"/>
    <s v="No"/>
    <x v="0"/>
    <n v="1"/>
    <x v="1"/>
    <x v="1"/>
    <s v="Prediabetes"/>
    <d v="1984-11-21T00:00:00"/>
    <x v="1474"/>
    <e v="#N/A"/>
    <e v="#N/A"/>
    <s v="R1024"/>
    <n v="39"/>
  </r>
  <r>
    <s v="Id1476"/>
    <s v="Kyle K"/>
    <n v="39.229999999999997"/>
    <n v="5.36"/>
    <s v="No"/>
    <s v="No"/>
    <x v="0"/>
    <n v="0"/>
    <x v="1"/>
    <x v="0"/>
    <s v="Normal"/>
    <d v="1999-08-08T00:00:00"/>
    <x v="1475"/>
    <e v="#N/A"/>
    <e v="#N/A"/>
    <s v="R1022"/>
    <n v="24"/>
  </r>
  <r>
    <s v="Id1477"/>
    <s v="Alison"/>
    <n v="19.95"/>
    <n v="6.11"/>
    <s v="No"/>
    <s v="No"/>
    <x v="0"/>
    <n v="1"/>
    <x v="1"/>
    <x v="2"/>
    <s v="Prediabetes"/>
    <d v="1984-07-07T00:00:00"/>
    <x v="1476"/>
    <e v="#N/A"/>
    <e v="#N/A"/>
    <s v="R1024"/>
    <n v="39"/>
  </r>
  <r>
    <s v="Id1478"/>
    <s v="Michael A."/>
    <n v="34.64"/>
    <n v="4.88"/>
    <s v="No"/>
    <s v="No"/>
    <x v="1"/>
    <n v="1"/>
    <x v="1"/>
    <x v="0"/>
    <s v="Prediabetes"/>
    <d v="1993-08-01T00:00:00"/>
    <x v="1477"/>
    <e v="#N/A"/>
    <e v="#N/A"/>
    <s v="R1021"/>
    <n v="30"/>
  </r>
  <r>
    <s v="Id1479"/>
    <s v="Byron A"/>
    <n v="18.75"/>
    <n v="6.72"/>
    <s v="No"/>
    <s v="No"/>
    <x v="0"/>
    <n v="0"/>
    <x v="1"/>
    <x v="2"/>
    <s v="Normal"/>
    <d v="1968-06-29T00:00:00"/>
    <x v="1478"/>
    <e v="#N/A"/>
    <e v="#N/A"/>
    <s v="R1013"/>
    <n v="55"/>
  </r>
  <r>
    <s v="Id1480"/>
    <s v="Carine A"/>
    <n v="26.48"/>
    <n v="4.2"/>
    <s v="No"/>
    <s v="No"/>
    <x v="0"/>
    <n v="1"/>
    <x v="1"/>
    <x v="1"/>
    <s v="Prediabetes"/>
    <d v="1987-08-11T00:00:00"/>
    <x v="1479"/>
    <e v="#N/A"/>
    <e v="#N/A"/>
    <s v="R1012"/>
    <n v="36"/>
  </r>
  <r>
    <s v="Id1481"/>
    <s v="Nathaniel"/>
    <n v="34.83"/>
    <n v="5.79"/>
    <s v="No"/>
    <s v="No"/>
    <x v="0"/>
    <n v="1"/>
    <x v="1"/>
    <x v="0"/>
    <s v="Normal"/>
    <d v="1992-06-18T00:00:00"/>
    <x v="1480"/>
    <e v="#N/A"/>
    <e v="#N/A"/>
    <s v="R1012"/>
    <n v="31"/>
  </r>
  <r>
    <s v="Id1482"/>
    <s v="Lindsay A."/>
    <n v="25.46"/>
    <n v="4.29"/>
    <s v="No"/>
    <s v="No"/>
    <x v="0"/>
    <n v="0"/>
    <x v="1"/>
    <x v="1"/>
    <s v="Normal"/>
    <d v="1982-10-06T00:00:00"/>
    <x v="1481"/>
    <e v="#N/A"/>
    <e v="#N/A"/>
    <s v="R1024"/>
    <n v="41"/>
  </r>
  <r>
    <s v="Id1483"/>
    <s v="Justin R"/>
    <n v="23.31"/>
    <n v="8.27"/>
    <s v="No"/>
    <s v="No"/>
    <x v="0"/>
    <n v="0"/>
    <x v="1"/>
    <x v="2"/>
    <s v="Diabetes"/>
    <d v="1978-06-24T00:00:00"/>
    <x v="1482"/>
    <e v="#N/A"/>
    <e v="#N/A"/>
    <s v="R1013"/>
    <n v="45"/>
  </r>
  <r>
    <s v="Id1484"/>
    <s v="Casey"/>
    <n v="29"/>
    <n v="4.5599999999999996"/>
    <s v="No"/>
    <s v="No"/>
    <x v="0"/>
    <n v="0"/>
    <x v="1"/>
    <x v="1"/>
    <s v="Prediabetes"/>
    <d v="1980-06-28T00:00:00"/>
    <x v="1483"/>
    <e v="#N/A"/>
    <e v="#N/A"/>
    <s v="R1011"/>
    <n v="43"/>
  </r>
  <r>
    <s v="Id1485"/>
    <s v="Amanda L"/>
    <n v="32.869999999999997"/>
    <n v="5.33"/>
    <s v="No"/>
    <s v="No"/>
    <x v="0"/>
    <n v="0"/>
    <x v="1"/>
    <x v="0"/>
    <s v="Normal"/>
    <d v="1980-07-21T00:00:00"/>
    <x v="1484"/>
    <e v="#N/A"/>
    <e v="#N/A"/>
    <s v="R1024"/>
    <n v="43"/>
  </r>
  <r>
    <s v="Id1486"/>
    <s v="Ayako N."/>
    <n v="26.18"/>
    <n v="5.63"/>
    <s v="No"/>
    <s v="No"/>
    <x v="0"/>
    <n v="0"/>
    <x v="1"/>
    <x v="1"/>
    <s v="Normal"/>
    <d v="1980-10-22T00:00:00"/>
    <x v="1485"/>
    <e v="#N/A"/>
    <e v="#N/A"/>
    <s v="R1013"/>
    <n v="43"/>
  </r>
  <r>
    <s v="Id1487"/>
    <s v="Emilee"/>
    <n v="25.3"/>
    <n v="5.12"/>
    <s v="No"/>
    <s v="No"/>
    <x v="0"/>
    <n v="0"/>
    <x v="1"/>
    <x v="1"/>
    <s v="Normal"/>
    <d v="1980-07-26T00:00:00"/>
    <x v="1486"/>
    <e v="#N/A"/>
    <e v="#N/A"/>
    <s v="R1011"/>
    <n v="43"/>
  </r>
  <r>
    <s v="Id1488"/>
    <s v="Stephen M"/>
    <n v="36.94"/>
    <n v="5.15"/>
    <s v="Yes"/>
    <s v="No"/>
    <x v="0"/>
    <n v="1"/>
    <x v="1"/>
    <x v="0"/>
    <s v="Prediabetes"/>
    <d v="1995-10-29T00:00:00"/>
    <x v="1487"/>
    <e v="#N/A"/>
    <e v="#N/A"/>
    <s v="R1012"/>
    <n v="28"/>
  </r>
  <r>
    <s v="Id1489"/>
    <s v="Annemarie A"/>
    <n v="22.86"/>
    <n v="7.5"/>
    <s v="No"/>
    <s v="No"/>
    <x v="0"/>
    <n v="0"/>
    <x v="1"/>
    <x v="2"/>
    <s v="Diabetes"/>
    <d v="1978-06-02T00:00:00"/>
    <x v="1488"/>
    <e v="#N/A"/>
    <e v="#N/A"/>
    <s v="R1013"/>
    <n v="45"/>
  </r>
  <r>
    <s v="Id1490"/>
    <s v="Ashley R"/>
    <n v="18.760000000000002"/>
    <n v="4.88"/>
    <s v="Yes"/>
    <s v="No"/>
    <x v="1"/>
    <n v="1"/>
    <x v="1"/>
    <x v="2"/>
    <s v="Prediabetes"/>
    <d v="1969-07-06T00:00:00"/>
    <x v="1489"/>
    <e v="#N/A"/>
    <e v="#N/A"/>
    <s v="R1013"/>
    <n v="54"/>
  </r>
  <r>
    <s v="Id1491"/>
    <s v="Leslie A"/>
    <n v="24.36"/>
    <n v="5.57"/>
    <s v="No"/>
    <s v="No"/>
    <x v="0"/>
    <n v="0"/>
    <x v="1"/>
    <x v="2"/>
    <s v="Normal"/>
    <d v="1982-09-01T00:00:00"/>
    <x v="1490"/>
    <e v="#N/A"/>
    <e v="#N/A"/>
    <s v="R1013"/>
    <n v="41"/>
  </r>
  <r>
    <s v="Id1492"/>
    <s v="Mauricio J. Sr."/>
    <n v="32.299999999999997"/>
    <n v="5.31"/>
    <s v="No"/>
    <s v="No"/>
    <x v="0"/>
    <n v="0"/>
    <x v="1"/>
    <x v="0"/>
    <s v="Normal"/>
    <d v="1982-10-18T00:00:00"/>
    <x v="1491"/>
    <e v="#N/A"/>
    <e v="#N/A"/>
    <s v="R1012"/>
    <n v="41"/>
  </r>
  <r>
    <s v="Id1493"/>
    <s v="Kieran"/>
    <n v="22.704999999999998"/>
    <n v="4.57"/>
    <s v="Yes"/>
    <s v="No"/>
    <x v="0"/>
    <n v="0"/>
    <x v="1"/>
    <x v="2"/>
    <s v="Prediabetes"/>
    <d v="1985-12-10T00:00:00"/>
    <x v="1492"/>
    <e v="#N/A"/>
    <e v="#N/A"/>
    <s v="R1019"/>
    <n v="38"/>
  </r>
  <r>
    <s v="Id1494"/>
    <s v="Elizabeth A"/>
    <n v="21.79"/>
    <n v="8.6999999999999993"/>
    <s v="Yes"/>
    <s v="No"/>
    <x v="0"/>
    <n v="1"/>
    <x v="1"/>
    <x v="2"/>
    <s v="Diabetes"/>
    <d v="1975-06-03T00:00:00"/>
    <x v="1493"/>
    <e v="#N/A"/>
    <e v="#N/A"/>
    <s v="R1013"/>
    <n v="48"/>
  </r>
  <r>
    <s v="Id1495"/>
    <s v="Zeke M."/>
    <n v="24.52"/>
    <n v="4.76"/>
    <s v="No"/>
    <s v="No"/>
    <x v="0"/>
    <n v="0"/>
    <x v="1"/>
    <x v="2"/>
    <s v="Prediabetes"/>
    <d v="1980-08-18T00:00:00"/>
    <x v="1494"/>
    <e v="#N/A"/>
    <e v="#N/A"/>
    <s v="R1013"/>
    <n v="43"/>
  </r>
  <r>
    <s v="Id1496"/>
    <s v="Chip"/>
    <n v="39.520000000000003"/>
    <n v="11.81"/>
    <s v="No"/>
    <s v="No"/>
    <x v="0"/>
    <n v="0"/>
    <x v="1"/>
    <x v="0"/>
    <s v="Diabetes"/>
    <d v="1978-12-15T00:00:00"/>
    <x v="1495"/>
    <e v="#N/A"/>
    <e v="#N/A"/>
    <s v="R1012"/>
    <n v="45"/>
  </r>
  <r>
    <s v="Id1497"/>
    <s v="Miguel Angel Sr."/>
    <n v="24.49"/>
    <n v="4.67"/>
    <s v="No"/>
    <s v="No"/>
    <x v="0"/>
    <n v="0"/>
    <x v="1"/>
    <x v="2"/>
    <s v="Prediabetes"/>
    <d v="1980-10-05T00:00:00"/>
    <x v="1496"/>
    <e v="#N/A"/>
    <e v="#N/A"/>
    <s v="R1013"/>
    <n v="43"/>
  </r>
  <r>
    <s v="Id1498"/>
    <s v="Brian"/>
    <n v="26.315000000000001"/>
    <n v="6.02"/>
    <s v="No"/>
    <s v="No"/>
    <x v="0"/>
    <n v="0"/>
    <x v="1"/>
    <x v="1"/>
    <s v="Prediabetes"/>
    <d v="1980-08-30T00:00:00"/>
    <x v="1497"/>
    <e v="#N/A"/>
    <e v="#N/A"/>
    <s v="R1012"/>
    <n v="43"/>
  </r>
  <r>
    <s v="Id1499"/>
    <s v="Meghan"/>
    <n v="22.58"/>
    <n v="7.46"/>
    <s v="No"/>
    <s v="No"/>
    <x v="0"/>
    <n v="0"/>
    <x v="1"/>
    <x v="2"/>
    <s v="Normal"/>
    <d v="1978-11-29T00:00:00"/>
    <x v="1498"/>
    <e v="#N/A"/>
    <e v="#N/A"/>
    <s v="R1013"/>
    <n v="45"/>
  </r>
  <r>
    <s v="Id1500"/>
    <s v="Meredith L."/>
    <n v="19.475000000000001"/>
    <n v="4.74"/>
    <s v="No"/>
    <s v="No"/>
    <x v="0"/>
    <n v="1"/>
    <x v="1"/>
    <x v="2"/>
    <s v="Prediabetes"/>
    <d v="1984-09-05T00:00:00"/>
    <x v="1499"/>
    <e v="#N/A"/>
    <e v="#N/A"/>
    <s v="R1012"/>
    <n v="39"/>
  </r>
  <r>
    <s v="Id1501"/>
    <s v="Millicent M"/>
    <n v="26.33"/>
    <n v="4.79"/>
    <s v="No"/>
    <s v="No"/>
    <x v="0"/>
    <n v="0"/>
    <x v="1"/>
    <x v="1"/>
    <s v="Prediabetes"/>
    <d v="1989-12-21T00:00:00"/>
    <x v="1500"/>
    <e v="#N/A"/>
    <e v="#N/A"/>
    <s v="R1024"/>
    <n v="33"/>
  </r>
  <r>
    <s v="Id1502"/>
    <s v="Kathleen"/>
    <n v="17.29"/>
    <n v="5.35"/>
    <s v="Yes"/>
    <s v="No"/>
    <x v="0"/>
    <n v="0"/>
    <x v="1"/>
    <x v="3"/>
    <s v="Normal"/>
    <d v="1985-09-10T00:00:00"/>
    <x v="1501"/>
    <e v="#N/A"/>
    <e v="#N/A"/>
    <s v="R1024"/>
    <n v="38"/>
  </r>
  <r>
    <s v="Id1503"/>
    <s v="Kimberly K"/>
    <n v="42.88"/>
    <n v="4.87"/>
    <s v="No"/>
    <s v="yes"/>
    <x v="0"/>
    <n v="1"/>
    <x v="1"/>
    <x v="0"/>
    <s v="Normal"/>
    <d v="2004-12-24T00:00:00"/>
    <x v="1502"/>
    <e v="#N/A"/>
    <e v="#N/A"/>
    <s v="R1012"/>
    <n v="18"/>
  </r>
  <r>
    <s v="Id1504"/>
    <s v="Justin C"/>
    <n v="32.200000000000003"/>
    <n v="10.09"/>
    <s v="Yes"/>
    <s v="No"/>
    <x v="0"/>
    <n v="0"/>
    <x v="1"/>
    <x v="0"/>
    <s v="Diabetes"/>
    <d v="1981-06-23T00:00:00"/>
    <x v="1503"/>
    <e v="#N/A"/>
    <e v="#N/A"/>
    <s v="R1011"/>
    <n v="42"/>
  </r>
  <r>
    <s v="Id1505"/>
    <s v="Tristan P."/>
    <n v="18.75"/>
    <n v="5.47"/>
    <s v="Yes"/>
    <s v="No"/>
    <x v="1"/>
    <n v="1"/>
    <x v="1"/>
    <x v="2"/>
    <s v="Normal"/>
    <d v="1969-10-23T00:00:00"/>
    <x v="1504"/>
    <e v="#N/A"/>
    <e v="#N/A"/>
    <s v="R1013"/>
    <n v="54"/>
  </r>
  <r>
    <s v="Id1506"/>
    <s v="Traci A"/>
    <n v="22.36"/>
    <n v="8.6"/>
    <s v="No"/>
    <s v="No"/>
    <x v="0"/>
    <n v="0"/>
    <x v="1"/>
    <x v="2"/>
    <s v="Normal"/>
    <d v="1978-08-05T00:00:00"/>
    <x v="1505"/>
    <e v="#N/A"/>
    <e v="#N/A"/>
    <s v="R1013"/>
    <n v="45"/>
  </r>
  <r>
    <s v="Id1507"/>
    <s v="Justin P"/>
    <n v="23.94"/>
    <n v="10.74"/>
    <s v="Yes"/>
    <s v="No"/>
    <x v="0"/>
    <n v="0"/>
    <x v="1"/>
    <x v="2"/>
    <s v="Normal"/>
    <d v="1981-06-19T00:00:00"/>
    <x v="1506"/>
    <e v="#N/A"/>
    <e v="#N/A"/>
    <s v="R1019"/>
    <n v="42"/>
  </r>
  <r>
    <s v="Id1508"/>
    <s v="Logan M"/>
    <n v="30.1"/>
    <n v="4.3899999999999997"/>
    <s v="No"/>
    <s v="No"/>
    <x v="1"/>
    <n v="1"/>
    <x v="1"/>
    <x v="0"/>
    <s v="Prediabetes"/>
    <d v="1979-11-04T00:00:00"/>
    <x v="1507"/>
    <e v="#N/A"/>
    <e v="#N/A"/>
    <s v="R1011"/>
    <n v="44"/>
  </r>
  <r>
    <s v="Id1509"/>
    <s v="Sebastien"/>
    <n v="21.93"/>
    <n v="6.3"/>
    <s v="No"/>
    <s v="No"/>
    <x v="0"/>
    <n v="0"/>
    <x v="1"/>
    <x v="2"/>
    <s v="Normal"/>
    <d v="1977-06-15T00:00:00"/>
    <x v="1508"/>
    <e v="#N/A"/>
    <e v="#N/A"/>
    <s v="R1013"/>
    <n v="46"/>
  </r>
  <r>
    <s v="Id1510"/>
    <s v="Tiffany A"/>
    <n v="39.75"/>
    <n v="5.41"/>
    <s v="No"/>
    <s v="yes"/>
    <x v="0"/>
    <n v="1"/>
    <x v="1"/>
    <x v="0"/>
    <s v="Normal"/>
    <d v="2000-11-30T00:00:00"/>
    <x v="1509"/>
    <e v="#N/A"/>
    <e v="#N/A"/>
    <s v="R1012"/>
    <n v="23"/>
  </r>
  <r>
    <s v="Id1511"/>
    <s v="Matthew"/>
    <n v="26.03"/>
    <n v="4.47"/>
    <s v="No"/>
    <s v="No"/>
    <x v="1"/>
    <n v="1"/>
    <x v="1"/>
    <x v="1"/>
    <s v="Normal"/>
    <d v="1979-07-15T00:00:00"/>
    <x v="1510"/>
    <e v="#N/A"/>
    <e v="#N/A"/>
    <s v="R1016"/>
    <n v="44"/>
  </r>
  <r>
    <s v="Id1512"/>
    <s v="Luke"/>
    <n v="34.51"/>
    <n v="6.26"/>
    <s v="No"/>
    <s v="No"/>
    <x v="0"/>
    <n v="0"/>
    <x v="1"/>
    <x v="0"/>
    <s v="Prediabetes"/>
    <d v="1994-07-08T00:00:00"/>
    <x v="1511"/>
    <e v="#N/A"/>
    <e v="#N/A"/>
    <s v="R1021"/>
    <n v="29"/>
  </r>
  <r>
    <s v="Id1513"/>
    <s v="Leigh"/>
    <n v="19.32"/>
    <n v="11.58"/>
    <s v="Yes"/>
    <s v="No"/>
    <x v="0"/>
    <n v="1"/>
    <x v="1"/>
    <x v="2"/>
    <s v="Normal"/>
    <d v="1975-08-17T00:00:00"/>
    <x v="1512"/>
    <e v="#N/A"/>
    <e v="#N/A"/>
    <s v="R1012"/>
    <n v="48"/>
  </r>
  <r>
    <s v="Id1514"/>
    <s v="Yosuke"/>
    <n v="28.5"/>
    <n v="4.3600000000000003"/>
    <s v="No"/>
    <s v="No"/>
    <x v="0"/>
    <n v="0"/>
    <x v="1"/>
    <x v="1"/>
    <s v="Prediabetes"/>
    <d v="1991-06-29T00:00:00"/>
    <x v="1513"/>
    <e v="#N/A"/>
    <e v="#N/A"/>
    <s v="R1014"/>
    <n v="32"/>
  </r>
  <r>
    <s v="Id1515"/>
    <s v="Matthew"/>
    <n v="30.875"/>
    <n v="4.1399999999999997"/>
    <s v="Yes"/>
    <s v="No"/>
    <x v="0"/>
    <n v="0"/>
    <x v="1"/>
    <x v="0"/>
    <s v="Prediabetes"/>
    <d v="1985-12-24T00:00:00"/>
    <x v="1514"/>
    <e v="#N/A"/>
    <e v="#N/A"/>
    <s v="R1012"/>
    <n v="37"/>
  </r>
  <r>
    <s v="Id1516"/>
    <s v="Jacob"/>
    <n v="24.02"/>
    <n v="4.38"/>
    <s v="No"/>
    <s v="No"/>
    <x v="0"/>
    <n v="0"/>
    <x v="1"/>
    <x v="2"/>
    <s v="Normal"/>
    <d v="1980-11-23T00:00:00"/>
    <x v="1515"/>
    <e v="#N/A"/>
    <e v="#N/A"/>
    <s v="R1013"/>
    <n v="43"/>
  </r>
  <r>
    <s v="Id1517"/>
    <s v="Jodi"/>
    <n v="36.08"/>
    <n v="11.61"/>
    <s v="Yes"/>
    <s v="No"/>
    <x v="0"/>
    <n v="0"/>
    <x v="1"/>
    <x v="0"/>
    <s v="Normal"/>
    <d v="1981-10-08T00:00:00"/>
    <x v="1516"/>
    <e v="#N/A"/>
    <e v="#N/A"/>
    <s v="R1013"/>
    <n v="42"/>
  </r>
  <r>
    <s v="Id1518"/>
    <s v="Lauren"/>
    <n v="32.200000000000003"/>
    <n v="10.59"/>
    <s v="Yes"/>
    <s v="No"/>
    <x v="0"/>
    <n v="0"/>
    <x v="1"/>
    <x v="0"/>
    <s v="Diabetes"/>
    <d v="1981-09-03T00:00:00"/>
    <x v="1517"/>
    <e v="#N/A"/>
    <e v="#N/A"/>
    <s v="R1011"/>
    <n v="42"/>
  </r>
  <r>
    <s v="Id1519"/>
    <s v="Misti C"/>
    <n v="28.05"/>
    <n v="11.85"/>
    <s v="Yes"/>
    <s v="No"/>
    <x v="0"/>
    <n v="0"/>
    <x v="1"/>
    <x v="1"/>
    <s v="Normal"/>
    <d v="1981-09-21T00:00:00"/>
    <x v="1518"/>
    <e v="#N/A"/>
    <e v="#N/A"/>
    <s v="R1013"/>
    <n v="42"/>
  </r>
  <r>
    <s v="Id1520"/>
    <s v="Angela J"/>
    <n v="19"/>
    <n v="5.46"/>
    <s v="Yes"/>
    <s v="No"/>
    <x v="0"/>
    <n v="1"/>
    <x v="1"/>
    <x v="2"/>
    <s v="Prediabetes"/>
    <d v="1988-10-10T00:00:00"/>
    <x v="1519"/>
    <e v="#N/A"/>
    <e v="#N/A"/>
    <s v="R1024"/>
    <n v="35"/>
  </r>
  <r>
    <s v="Id1521"/>
    <s v="Jonathan D."/>
    <n v="16.13"/>
    <n v="4.54"/>
    <s v="Yes"/>
    <s v="No"/>
    <x v="0"/>
    <n v="2"/>
    <x v="1"/>
    <x v="3"/>
    <s v="Prediabetes"/>
    <d v="1966-12-09T00:00:00"/>
    <x v="1520"/>
    <e v="#N/A"/>
    <e v="#N/A"/>
    <s v="R1013"/>
    <n v="57"/>
  </r>
  <r>
    <s v="Id1522"/>
    <s v="Victoria"/>
    <n v="18.77"/>
    <n v="11.98"/>
    <s v="Yes"/>
    <s v="No"/>
    <x v="0"/>
    <n v="2"/>
    <x v="1"/>
    <x v="2"/>
    <s v="Diabetes"/>
    <d v="1970-06-17T00:00:00"/>
    <x v="1521"/>
    <e v="#N/A"/>
    <e v="#N/A"/>
    <s v="R1013"/>
    <n v="53"/>
  </r>
  <r>
    <s v="Id1523"/>
    <s v="Adrian R."/>
    <n v="28.88"/>
    <n v="6.59"/>
    <s v="Yes"/>
    <s v="No"/>
    <x v="0"/>
    <n v="1"/>
    <x v="1"/>
    <x v="1"/>
    <s v="Diabetes"/>
    <d v="1986-06-05T00:00:00"/>
    <x v="1522"/>
    <e v="#N/A"/>
    <e v="#N/A"/>
    <s v="R1016"/>
    <n v="37"/>
  </r>
  <r>
    <s v="Id1524"/>
    <s v="Andrew"/>
    <n v="27.55"/>
    <n v="10.83"/>
    <s v="Yes"/>
    <s v="No"/>
    <x v="0"/>
    <n v="1"/>
    <x v="1"/>
    <x v="1"/>
    <s v="Normal"/>
    <d v="1986-08-07T00:00:00"/>
    <x v="1523"/>
    <e v="#N/A"/>
    <e v="#N/A"/>
    <s v="R1016"/>
    <n v="37"/>
  </r>
  <r>
    <s v="Id1525"/>
    <s v="Jason A."/>
    <n v="15.6"/>
    <n v="8.6"/>
    <s v="No"/>
    <s v="No"/>
    <x v="0"/>
    <n v="0"/>
    <x v="1"/>
    <x v="3"/>
    <s v="Normal"/>
    <d v="1968-07-18T00:00:00"/>
    <x v="1524"/>
    <e v="#N/A"/>
    <e v="#N/A"/>
    <s v="R1012"/>
    <n v="55"/>
  </r>
  <r>
    <s v="Id1526"/>
    <s v="Rachel"/>
    <n v="21.99"/>
    <n v="11.17"/>
    <s v="No"/>
    <s v="No"/>
    <x v="0"/>
    <n v="0"/>
    <x v="1"/>
    <x v="2"/>
    <s v="Normal"/>
    <d v="1978-10-21T00:00:00"/>
    <x v="1525"/>
    <e v="#N/A"/>
    <e v="#N/A"/>
    <s v="R1013"/>
    <n v="45"/>
  </r>
  <r>
    <s v="Id1527"/>
    <s v="Susan"/>
    <n v="34.85"/>
    <n v="5.75"/>
    <s v="No"/>
    <s v="No"/>
    <x v="0"/>
    <n v="0"/>
    <x v="1"/>
    <x v="0"/>
    <s v="Normal"/>
    <d v="1994-06-13T00:00:00"/>
    <x v="1526"/>
    <e v="#N/A"/>
    <e v="#N/A"/>
    <s v="R1012"/>
    <n v="29"/>
  </r>
  <r>
    <s v="Id1528"/>
    <s v="Cameron M."/>
    <n v="24.51"/>
    <n v="4.83"/>
    <s v="Yes"/>
    <s v="No"/>
    <x v="1"/>
    <n v="1"/>
    <x v="1"/>
    <x v="2"/>
    <s v="Normal"/>
    <d v="1983-06-12T00:00:00"/>
    <x v="1527"/>
    <e v="#N/A"/>
    <e v="#N/A"/>
    <s v="R1012"/>
    <n v="40"/>
  </r>
  <r>
    <s v="Id1529"/>
    <s v="Claudia A."/>
    <n v="19.399999999999999"/>
    <n v="11.93"/>
    <s v="No"/>
    <s v="No"/>
    <x v="0"/>
    <n v="0"/>
    <x v="1"/>
    <x v="2"/>
    <s v="Normal"/>
    <d v="1971-12-12T00:00:00"/>
    <x v="1528"/>
    <e v="#N/A"/>
    <e v="#N/A"/>
    <s v="R1013"/>
    <n v="52"/>
  </r>
  <r>
    <s v="Id1530"/>
    <s v="Kate"/>
    <n v="15.1"/>
    <n v="8.41"/>
    <s v="No"/>
    <s v="No"/>
    <x v="0"/>
    <n v="0"/>
    <x v="1"/>
    <x v="3"/>
    <s v="Diabetes"/>
    <d v="1968-07-13T00:00:00"/>
    <x v="1529"/>
    <e v="#N/A"/>
    <e v="#N/A"/>
    <s v="R1012"/>
    <n v="55"/>
  </r>
  <r>
    <s v="Id1531"/>
    <s v="Nicole M."/>
    <n v="23.37"/>
    <n v="5.59"/>
    <s v="Yes"/>
    <s v="No"/>
    <x v="0"/>
    <n v="0"/>
    <x v="1"/>
    <x v="2"/>
    <s v="Prediabetes"/>
    <d v="1985-07-09T00:00:00"/>
    <x v="1530"/>
    <e v="#N/A"/>
    <e v="#N/A"/>
    <s v="R1012"/>
    <n v="38"/>
  </r>
  <r>
    <s v="Id1532"/>
    <s v="Jack"/>
    <n v="42.4"/>
    <n v="4.0599999999999996"/>
    <s v="No"/>
    <s v="No"/>
    <x v="0"/>
    <n v="0"/>
    <x v="1"/>
    <x v="0"/>
    <s v="Prediabetes"/>
    <d v="1989-10-20T00:00:00"/>
    <x v="1531"/>
    <e v="#N/A"/>
    <e v="#N/A"/>
    <s v="R1011"/>
    <n v="34"/>
  </r>
  <r>
    <s v="Id1533"/>
    <s v="Gregory"/>
    <n v="28.405000000000001"/>
    <n v="7.02"/>
    <s v="Yes"/>
    <s v="No"/>
    <x v="0"/>
    <n v="0"/>
    <x v="1"/>
    <x v="1"/>
    <s v="Normal"/>
    <d v="1981-09-17T00:00:00"/>
    <x v="1532"/>
    <e v="#N/A"/>
    <e v="#N/A"/>
    <s v="R1012"/>
    <n v="42"/>
  </r>
  <r>
    <s v="Id1534"/>
    <s v="Rebecca"/>
    <n v="23.4"/>
    <n v="4.47"/>
    <s v="No"/>
    <s v="No"/>
    <x v="0"/>
    <n v="0"/>
    <x v="1"/>
    <x v="2"/>
    <s v="Normal"/>
    <d v="1982-09-27T00:00:00"/>
    <x v="1533"/>
    <e v="#N/A"/>
    <e v="#N/A"/>
    <s v="R1013"/>
    <n v="41"/>
  </r>
  <r>
    <s v="Id1535"/>
    <s v="Adam"/>
    <n v="33.44"/>
    <n v="4.54"/>
    <s v="No"/>
    <s v="No"/>
    <x v="0"/>
    <n v="0"/>
    <x v="1"/>
    <x v="0"/>
    <s v="Normal"/>
    <d v="1989-11-19T00:00:00"/>
    <x v="1534"/>
    <e v="#N/A"/>
    <e v="#N/A"/>
    <s v="R1013"/>
    <n v="34"/>
  </r>
  <r>
    <s v="Id1536"/>
    <s v="Ryan"/>
    <n v="21.12"/>
    <n v="4.99"/>
    <s v="No"/>
    <s v="No"/>
    <x v="0"/>
    <n v="1"/>
    <x v="1"/>
    <x v="2"/>
    <s v="Prediabetes"/>
    <d v="1984-07-01T00:00:00"/>
    <x v="1535"/>
    <e v="#N/A"/>
    <e v="#N/A"/>
    <s v="R1013"/>
    <n v="39"/>
  </r>
  <r>
    <s v="Id1537"/>
    <s v="Jackie K."/>
    <n v="18.48"/>
    <n v="10.84"/>
    <s v="Yes"/>
    <s v="No"/>
    <x v="0"/>
    <n v="2"/>
    <x v="1"/>
    <x v="3"/>
    <s v="Diabetes"/>
    <d v="1970-11-08T00:00:00"/>
    <x v="1536"/>
    <e v="#N/A"/>
    <e v="#N/A"/>
    <s v="R1013"/>
    <n v="53"/>
  </r>
  <r>
    <s v="Id1538"/>
    <s v="Chris"/>
    <n v="16.815000000000001"/>
    <n v="5.63"/>
    <s v="No"/>
    <s v="No"/>
    <x v="0"/>
    <n v="1"/>
    <x v="1"/>
    <x v="3"/>
    <s v="Normal"/>
    <d v="1984-12-08T00:00:00"/>
    <x v="1537"/>
    <e v="#N/A"/>
    <e v="#N/A"/>
    <s v="R1019"/>
    <n v="39"/>
  </r>
  <r>
    <s v="Id1539"/>
    <s v="Tyler C"/>
    <n v="26.72"/>
    <n v="4.1399999999999997"/>
    <s v="No"/>
    <s v="No"/>
    <x v="0"/>
    <n v="0"/>
    <x v="1"/>
    <x v="1"/>
    <s v="Prediabetes"/>
    <d v="1990-06-06T00:00:00"/>
    <x v="1538"/>
    <e v="#N/A"/>
    <e v="#N/A"/>
    <s v="R1021"/>
    <n v="33"/>
  </r>
  <r>
    <s v="Id1540"/>
    <s v="Yoshie"/>
    <n v="41.42"/>
    <n v="5.17"/>
    <s v="No"/>
    <s v="No"/>
    <x v="1"/>
    <n v="1"/>
    <x v="1"/>
    <x v="0"/>
    <s v="Prediabetes"/>
    <d v="2003-09-04T00:00:00"/>
    <x v="1539"/>
    <e v="#N/A"/>
    <e v="#N/A"/>
    <s v="R1012"/>
    <n v="20"/>
  </r>
  <r>
    <s v="Id1541"/>
    <s v="Lauren A"/>
    <n v="20.69"/>
    <n v="6.93"/>
    <s v="No"/>
    <s v="No"/>
    <x v="0"/>
    <n v="2"/>
    <x v="1"/>
    <x v="2"/>
    <s v="Normal"/>
    <d v="1973-08-29T00:00:00"/>
    <x v="1540"/>
    <e v="#N/A"/>
    <e v="#N/A"/>
    <s v="R1013"/>
    <n v="50"/>
  </r>
  <r>
    <s v="Id1542"/>
    <s v="Mason D."/>
    <n v="41.23"/>
    <n v="4.24"/>
    <s v="No"/>
    <s v="No"/>
    <x v="0"/>
    <n v="0"/>
    <x v="1"/>
    <x v="0"/>
    <s v="Normal"/>
    <d v="1982-08-28T00:00:00"/>
    <x v="1541"/>
    <e v="#N/A"/>
    <e v="#N/A"/>
    <s v="R1015"/>
    <n v="41"/>
  </r>
  <r>
    <s v="Id1543"/>
    <s v="Ryan"/>
    <n v="29.9"/>
    <n v="5.91"/>
    <s v="No"/>
    <s v="No"/>
    <x v="0"/>
    <n v="0"/>
    <x v="1"/>
    <x v="1"/>
    <s v="Normal"/>
    <d v="1982-11-07T00:00:00"/>
    <x v="1542"/>
    <e v="#N/A"/>
    <e v="#N/A"/>
    <s v="R1011"/>
    <n v="41"/>
  </r>
  <r>
    <s v="Id1544"/>
    <s v="Arturo"/>
    <n v="34.104999999999997"/>
    <n v="5.93"/>
    <s v="No"/>
    <s v="No"/>
    <x v="0"/>
    <n v="0"/>
    <x v="1"/>
    <x v="0"/>
    <s v="Normal"/>
    <d v="1982-12-29T00:00:00"/>
    <x v="1543"/>
    <e v="#N/A"/>
    <e v="#N/A"/>
    <s v="R1016"/>
    <n v="40"/>
  </r>
  <r>
    <s v="Id1545"/>
    <s v="Jake"/>
    <n v="24.97"/>
    <n v="5.66"/>
    <s v="No"/>
    <s v="No"/>
    <x v="0"/>
    <n v="0"/>
    <x v="1"/>
    <x v="2"/>
    <s v="Prediabetes"/>
    <d v="1982-11-22T00:00:00"/>
    <x v="1544"/>
    <e v="#N/A"/>
    <e v="#N/A"/>
    <s v="R1013"/>
    <n v="41"/>
  </r>
  <r>
    <s v="Id1546"/>
    <s v="Sarah E"/>
    <n v="34.799999999999997"/>
    <n v="4.1900000000000004"/>
    <s v="No"/>
    <s v="No"/>
    <x v="0"/>
    <n v="1"/>
    <x v="1"/>
    <x v="0"/>
    <s v="Normal"/>
    <d v="1984-10-05T00:00:00"/>
    <x v="1545"/>
    <e v="#N/A"/>
    <e v="#N/A"/>
    <s v="R1011"/>
    <n v="39"/>
  </r>
  <r>
    <s v="Id1547"/>
    <s v="Alison L."/>
    <n v="32.965000000000003"/>
    <n v="9.2100000000000009"/>
    <s v="Yes"/>
    <s v="No"/>
    <x v="0"/>
    <n v="0"/>
    <x v="1"/>
    <x v="0"/>
    <s v="Normal"/>
    <d v="1981-07-20T00:00:00"/>
    <x v="1546"/>
    <e v="#N/A"/>
    <e v="#N/A"/>
    <s v="R1012"/>
    <n v="42"/>
  </r>
  <r>
    <s v="Id1548"/>
    <s v="Karen A."/>
    <n v="27.265000000000001"/>
    <n v="5.51"/>
    <s v="No"/>
    <s v="No"/>
    <x v="0"/>
    <n v="1"/>
    <x v="1"/>
    <x v="1"/>
    <s v="Prediabetes"/>
    <d v="1984-09-20T00:00:00"/>
    <x v="1547"/>
    <e v="#N/A"/>
    <e v="#N/A"/>
    <s v="R1024"/>
    <n v="39"/>
  </r>
  <r>
    <s v="Id1549"/>
    <s v="Thomas R. Jr."/>
    <n v="17.059999999999999"/>
    <n v="8.5"/>
    <s v="No"/>
    <s v="No"/>
    <x v="0"/>
    <n v="0"/>
    <x v="1"/>
    <x v="3"/>
    <s v="Diabetes"/>
    <d v="1968-12-11T00:00:00"/>
    <x v="1548"/>
    <e v="#N/A"/>
    <e v="#N/A"/>
    <s v="R1013"/>
    <n v="55"/>
  </r>
  <r>
    <s v="Id1550"/>
    <s v="Stephanie W."/>
    <n v="36.29"/>
    <n v="6.23"/>
    <s v="No"/>
    <s v="No"/>
    <x v="0"/>
    <n v="0"/>
    <x v="1"/>
    <x v="0"/>
    <s v="Normal"/>
    <d v="1989-08-06T00:00:00"/>
    <x v="1549"/>
    <e v="#N/A"/>
    <e v="#N/A"/>
    <s v="R1024"/>
    <n v="34"/>
  </r>
  <r>
    <s v="Id1551"/>
    <s v="Ezra"/>
    <n v="28.594999999999999"/>
    <n v="8.5299999999999994"/>
    <s v="Yes"/>
    <s v="No"/>
    <x v="0"/>
    <n v="1"/>
    <x v="1"/>
    <x v="1"/>
    <s v="Normal"/>
    <d v="1986-12-18T00:00:00"/>
    <x v="1550"/>
    <e v="#N/A"/>
    <e v="#N/A"/>
    <s v="R1012"/>
    <n v="36"/>
  </r>
  <r>
    <s v="Id1552"/>
    <s v="Jim"/>
    <n v="17.8"/>
    <n v="5.75"/>
    <s v="Yes"/>
    <s v="No"/>
    <x v="1"/>
    <n v="1"/>
    <x v="1"/>
    <x v="3"/>
    <s v="Normal"/>
    <d v="1969-12-03T00:00:00"/>
    <x v="1551"/>
    <e v="#N/A"/>
    <e v="#N/A"/>
    <s v="R1013"/>
    <n v="54"/>
  </r>
  <r>
    <s v="Id1553"/>
    <s v="Ari L."/>
    <n v="21.4"/>
    <n v="5.6"/>
    <s v="No"/>
    <s v="No"/>
    <x v="0"/>
    <n v="0"/>
    <x v="1"/>
    <x v="2"/>
    <s v="Normal"/>
    <d v="1982-10-02T00:00:00"/>
    <x v="1552"/>
    <e v="#N/A"/>
    <e v="#N/A"/>
    <s v="R1012"/>
    <n v="41"/>
  </r>
  <r>
    <s v="Id1554"/>
    <s v="Fanny"/>
    <n v="23.01"/>
    <n v="4.68"/>
    <s v="No"/>
    <s v="No"/>
    <x v="0"/>
    <n v="0"/>
    <x v="1"/>
    <x v="2"/>
    <s v="Prediabetes"/>
    <d v="1982-08-12T00:00:00"/>
    <x v="1553"/>
    <e v="#N/A"/>
    <e v="#N/A"/>
    <s v="R1013"/>
    <n v="41"/>
  </r>
  <r>
    <s v="Id1555"/>
    <s v="Heather"/>
    <n v="19.86"/>
    <n v="5.62"/>
    <s v="Yes"/>
    <s v="No"/>
    <x v="0"/>
    <n v="0"/>
    <x v="1"/>
    <x v="2"/>
    <s v="Normal"/>
    <d v="1976-10-23T00:00:00"/>
    <x v="1554"/>
    <e v="#N/A"/>
    <e v="#N/A"/>
    <s v="R1013"/>
    <n v="47"/>
  </r>
  <r>
    <s v="Id1556"/>
    <s v="Peter W. Sr."/>
    <n v="33.58"/>
    <n v="5.08"/>
    <s v="No"/>
    <s v="No"/>
    <x v="0"/>
    <n v="0"/>
    <x v="1"/>
    <x v="0"/>
    <s v="Prediabetes"/>
    <d v="1994-07-07T00:00:00"/>
    <x v="1555"/>
    <e v="#N/A"/>
    <e v="#N/A"/>
    <s v="R1021"/>
    <n v="29"/>
  </r>
  <r>
    <s v="Id1557"/>
    <s v="Catherine A"/>
    <n v="29.81"/>
    <n v="5.28"/>
    <s v="No"/>
    <s v="No"/>
    <x v="0"/>
    <n v="0"/>
    <x v="1"/>
    <x v="1"/>
    <s v="Normal"/>
    <d v="1982-08-28T00:00:00"/>
    <x v="1556"/>
    <e v="#N/A"/>
    <e v="#N/A"/>
    <s v="R1013"/>
    <n v="41"/>
  </r>
  <r>
    <s v="Id1558"/>
    <s v="Kelly A"/>
    <n v="27.4"/>
    <n v="4.6100000000000003"/>
    <s v="No"/>
    <s v="No"/>
    <x v="0"/>
    <n v="0"/>
    <x v="1"/>
    <x v="1"/>
    <s v="Prediabetes"/>
    <d v="1982-10-09T00:00:00"/>
    <x v="1557"/>
    <e v="#N/A"/>
    <e v="#N/A"/>
    <s v="R1011"/>
    <n v="41"/>
  </r>
  <r>
    <s v="Id1559"/>
    <s v="Janel N."/>
    <n v="17.98"/>
    <n v="6.57"/>
    <s v="Yes"/>
    <s v="No"/>
    <x v="0"/>
    <n v="2"/>
    <x v="1"/>
    <x v="3"/>
    <s v="Normal"/>
    <d v="1970-12-01T00:00:00"/>
    <x v="1558"/>
    <e v="#N/A"/>
    <e v="#N/A"/>
    <s v="R1013"/>
    <n v="53"/>
  </r>
  <r>
    <s v="Id1560"/>
    <s v="Yann Kai"/>
    <n v="37.9"/>
    <n v="5.83"/>
    <s v="No"/>
    <s v="No"/>
    <x v="0"/>
    <n v="0"/>
    <x v="1"/>
    <x v="0"/>
    <s v="Prediabetes"/>
    <d v="1980-06-08T00:00:00"/>
    <x v="1559"/>
    <e v="#N/A"/>
    <e v="#N/A"/>
    <s v="R1011"/>
    <n v="43"/>
  </r>
  <r>
    <s v="Id1561"/>
    <s v="Zachary R."/>
    <n v="25.27"/>
    <n v="6.98"/>
    <s v="Yes"/>
    <s v="No"/>
    <x v="0"/>
    <n v="0"/>
    <x v="1"/>
    <x v="1"/>
    <s v="Normal"/>
    <d v="1981-07-27T00:00:00"/>
    <x v="1560"/>
    <e v="#N/A"/>
    <e v="#N/A"/>
    <s v="R1013"/>
    <n v="42"/>
  </r>
  <r>
    <s v="Id1562"/>
    <s v="Alejandro Sr."/>
    <n v="29.26"/>
    <n v="4.03"/>
    <s v="No"/>
    <s v="No"/>
    <x v="0"/>
    <n v="1"/>
    <x v="1"/>
    <x v="1"/>
    <s v="Prediabetes"/>
    <d v="1984-11-01T00:00:00"/>
    <x v="1561"/>
    <e v="#N/A"/>
    <e v="#N/A"/>
    <s v="R1012"/>
    <n v="39"/>
  </r>
  <r>
    <s v="Id1563"/>
    <s v="Nicholas R."/>
    <n v="27.835000000000001"/>
    <n v="4.5599999999999996"/>
    <s v="No"/>
    <s v="No"/>
    <x v="0"/>
    <n v="1"/>
    <x v="1"/>
    <x v="1"/>
    <s v="Prediabetes"/>
    <d v="1984-08-26T00:00:00"/>
    <x v="1562"/>
    <e v="#N/A"/>
    <e v="#N/A"/>
    <s v="R1012"/>
    <n v="39"/>
  </r>
  <r>
    <s v="Id1564"/>
    <s v="Paul"/>
    <n v="46.53"/>
    <n v="5.38"/>
    <s v="Yes"/>
    <s v="No"/>
    <x v="0"/>
    <n v="0"/>
    <x v="1"/>
    <x v="0"/>
    <s v="Normal"/>
    <d v="1985-07-22T00:00:00"/>
    <x v="1563"/>
    <e v="#N/A"/>
    <e v="#N/A"/>
    <s v="R1013"/>
    <n v="38"/>
  </r>
  <r>
    <s v="Id1565"/>
    <s v="Michael D"/>
    <n v="20.58"/>
    <n v="11.04"/>
    <s v="Yes"/>
    <s v="No"/>
    <x v="0"/>
    <n v="1"/>
    <x v="1"/>
    <x v="2"/>
    <s v="Diabetes"/>
    <d v="1975-08-05T00:00:00"/>
    <x v="1564"/>
    <e v="#N/A"/>
    <e v="#N/A"/>
    <s v="R1013"/>
    <n v="48"/>
  </r>
  <r>
    <s v="Id1566"/>
    <s v="Marina"/>
    <n v="19.53"/>
    <n v="6.09"/>
    <s v="Yes"/>
    <s v="No"/>
    <x v="0"/>
    <n v="0"/>
    <x v="1"/>
    <x v="2"/>
    <s v="Normal"/>
    <d v="1976-12-30T00:00:00"/>
    <x v="1565"/>
    <e v="#N/A"/>
    <e v="#N/A"/>
    <s v="R1013"/>
    <n v="46"/>
  </r>
  <r>
    <s v="Id1567"/>
    <s v="Caroline"/>
    <n v="27.7"/>
    <n v="4.71"/>
    <s v="No"/>
    <s v="No"/>
    <x v="0"/>
    <n v="1"/>
    <x v="1"/>
    <x v="1"/>
    <s v="Normal"/>
    <d v="1987-09-04T00:00:00"/>
    <x v="1566"/>
    <e v="#N/A"/>
    <e v="#N/A"/>
    <s v="R1011"/>
    <n v="36"/>
  </r>
  <r>
    <s v="Id1568"/>
    <s v="Ross P"/>
    <n v="18.920000000000002"/>
    <n v="8.18"/>
    <s v="No"/>
    <s v="No"/>
    <x v="0"/>
    <n v="0"/>
    <x v="1"/>
    <x v="2"/>
    <s v="Diabetes"/>
    <d v="1971-08-22T00:00:00"/>
    <x v="1567"/>
    <e v="#N/A"/>
    <e v="#N/A"/>
    <s v="R1013"/>
    <n v="52"/>
  </r>
  <r>
    <s v="Id1569"/>
    <s v="Aoife"/>
    <n v="17.760000000000002"/>
    <n v="11.18"/>
    <s v="Yes"/>
    <s v="No"/>
    <x v="0"/>
    <n v="2"/>
    <x v="1"/>
    <x v="3"/>
    <s v="Diabetes"/>
    <d v="1970-08-20T00:00:00"/>
    <x v="1568"/>
    <e v="#N/A"/>
    <e v="#N/A"/>
    <s v="R1013"/>
    <n v="53"/>
  </r>
  <r>
    <s v="Id1570"/>
    <s v="Wesley"/>
    <n v="29.83"/>
    <n v="5.03"/>
    <s v="Yes"/>
    <s v="No"/>
    <x v="0"/>
    <n v="0"/>
    <x v="1"/>
    <x v="1"/>
    <s v="Normal"/>
    <d v="1985-12-10T00:00:00"/>
    <x v="1569"/>
    <e v="#N/A"/>
    <e v="#N/A"/>
    <s v="R1014"/>
    <n v="38"/>
  </r>
  <r>
    <s v="Id1571"/>
    <s v="Rebecca J"/>
    <n v="23.465"/>
    <n v="5.56"/>
    <s v="No"/>
    <s v="No"/>
    <x v="0"/>
    <n v="1"/>
    <x v="1"/>
    <x v="2"/>
    <s v="Normal"/>
    <d v="1987-09-09T00:00:00"/>
    <x v="1570"/>
    <e v="#N/A"/>
    <e v="#N/A"/>
    <s v="R1024"/>
    <n v="36"/>
  </r>
  <r>
    <s v="Id1572"/>
    <s v="Barry P."/>
    <n v="29.355"/>
    <n v="4.33"/>
    <s v="No"/>
    <s v="No"/>
    <x v="0"/>
    <n v="0"/>
    <x v="1"/>
    <x v="1"/>
    <s v="Normal"/>
    <d v="1982-10-28T00:00:00"/>
    <x v="1571"/>
    <e v="#N/A"/>
    <e v="#N/A"/>
    <s v="R1012"/>
    <n v="41"/>
  </r>
  <r>
    <s v="Id1573"/>
    <s v="Maciej"/>
    <n v="35.49"/>
    <n v="5.21"/>
    <s v="Yes"/>
    <s v="No"/>
    <x v="1"/>
    <n v="1"/>
    <x v="1"/>
    <x v="0"/>
    <s v="Prediabetes"/>
    <d v="1997-08-16T00:00:00"/>
    <x v="1572"/>
    <e v="#N/A"/>
    <e v="#N/A"/>
    <s v="R1021"/>
    <n v="26"/>
  </r>
  <r>
    <s v="Id1574"/>
    <s v="Jerry D."/>
    <n v="26.315000000000001"/>
    <n v="5.89"/>
    <s v="No"/>
    <s v="No"/>
    <x v="0"/>
    <n v="0"/>
    <x v="1"/>
    <x v="1"/>
    <s v="Normal"/>
    <d v="1982-08-06T00:00:00"/>
    <x v="1573"/>
    <e v="#N/A"/>
    <e v="#N/A"/>
    <s v="R1012"/>
    <n v="41"/>
  </r>
  <r>
    <s v="Id1575"/>
    <s v="Eric A."/>
    <n v="19.79"/>
    <n v="4.8099999999999996"/>
    <s v="Yes"/>
    <s v="No"/>
    <x v="0"/>
    <n v="0"/>
    <x v="1"/>
    <x v="2"/>
    <s v="Normal"/>
    <d v="1976-11-18T00:00:00"/>
    <x v="1574"/>
    <e v="#N/A"/>
    <e v="#N/A"/>
    <s v="R1013"/>
    <n v="47"/>
  </r>
  <r>
    <s v="Id1576"/>
    <s v="Cathi"/>
    <n v="40.564999999999998"/>
    <n v="5.66"/>
    <s v="No"/>
    <s v="No"/>
    <x v="0"/>
    <n v="1"/>
    <x v="1"/>
    <x v="0"/>
    <s v="Normal"/>
    <d v="1984-08-13T00:00:00"/>
    <x v="1575"/>
    <e v="#N/A"/>
    <e v="#N/A"/>
    <s v="R1012"/>
    <n v="39"/>
  </r>
  <r>
    <s v="Id1577"/>
    <s v="Alex M"/>
    <n v="18.03"/>
    <n v="10.66"/>
    <s v="Yes"/>
    <s v="No"/>
    <x v="0"/>
    <n v="2"/>
    <x v="1"/>
    <x v="3"/>
    <s v="Normal"/>
    <d v="1970-11-09T00:00:00"/>
    <x v="1576"/>
    <e v="#N/A"/>
    <e v="#N/A"/>
    <s v="R1013"/>
    <n v="53"/>
  </r>
  <r>
    <s v="Id1578"/>
    <s v="Liang"/>
    <n v="34.65"/>
    <n v="5.98"/>
    <s v="Yes"/>
    <s v="No"/>
    <x v="0"/>
    <n v="0"/>
    <x v="1"/>
    <x v="0"/>
    <s v="Normal"/>
    <d v="1996-07-07T00:00:00"/>
    <x v="1577"/>
    <e v="#N/A"/>
    <e v="#N/A"/>
    <s v="R1021"/>
    <n v="27"/>
  </r>
  <r>
    <s v="Id1579"/>
    <s v="Lexy"/>
    <n v="42.94"/>
    <n v="4.34"/>
    <s v="No"/>
    <s v="No"/>
    <x v="0"/>
    <n v="0"/>
    <x v="1"/>
    <x v="0"/>
    <s v="Normal"/>
    <d v="1989-06-24T00:00:00"/>
    <x v="1578"/>
    <e v="#N/A"/>
    <e v="#N/A"/>
    <s v="R1012"/>
    <n v="34"/>
  </r>
  <r>
    <s v="Id1580"/>
    <s v="Michael"/>
    <n v="31.254999999999999"/>
    <n v="5.17"/>
    <s v="No"/>
    <s v="No"/>
    <x v="0"/>
    <n v="0"/>
    <x v="1"/>
    <x v="0"/>
    <s v="Prediabetes"/>
    <d v="1980-10-30T00:00:00"/>
    <x v="1579"/>
    <e v="#N/A"/>
    <e v="#N/A"/>
    <s v="R1012"/>
    <n v="43"/>
  </r>
  <r>
    <s v="Id1581"/>
    <s v="Samuel L"/>
    <n v="45.43"/>
    <n v="4.2300000000000004"/>
    <s v="Yes"/>
    <s v="No"/>
    <x v="1"/>
    <n v="1"/>
    <x v="1"/>
    <x v="0"/>
    <s v="Prediabetes"/>
    <d v="1983-08-19T00:00:00"/>
    <x v="1580"/>
    <e v="#N/A"/>
    <e v="#N/A"/>
    <s v="R1013"/>
    <n v="40"/>
  </r>
  <r>
    <s v="Id1582"/>
    <s v="Spencer A."/>
    <n v="32.340000000000003"/>
    <n v="4.88"/>
    <s v="Yes"/>
    <s v="No"/>
    <x v="1"/>
    <n v="1"/>
    <x v="1"/>
    <x v="0"/>
    <s v="Normal"/>
    <d v="1983-10-21T00:00:00"/>
    <x v="1581"/>
    <e v="#N/A"/>
    <e v="#N/A"/>
    <s v="R1013"/>
    <n v="40"/>
  </r>
  <r>
    <s v="Id1583"/>
    <s v="Rochelle"/>
    <n v="25.46"/>
    <n v="9.7100000000000009"/>
    <s v="Yes"/>
    <s v="No"/>
    <x v="0"/>
    <n v="1"/>
    <x v="1"/>
    <x v="1"/>
    <s v="Diabetes"/>
    <d v="1986-09-25T00:00:00"/>
    <x v="1582"/>
    <e v="#N/A"/>
    <e v="#N/A"/>
    <s v="R1013"/>
    <n v="37"/>
  </r>
  <r>
    <s v="Id1584"/>
    <s v="Paula"/>
    <n v="37.145000000000003"/>
    <n v="5.32"/>
    <s v="No"/>
    <s v="No"/>
    <x v="0"/>
    <n v="0"/>
    <x v="1"/>
    <x v="0"/>
    <s v="Normal"/>
    <d v="1990-08-13T00:00:00"/>
    <x v="1583"/>
    <e v="#N/A"/>
    <e v="#N/A"/>
    <s v="R1024"/>
    <n v="33"/>
  </r>
  <r>
    <s v="Id1585"/>
    <s v="Madeline E."/>
    <n v="30.8"/>
    <n v="5.83"/>
    <s v="Yes"/>
    <s v="No"/>
    <x v="0"/>
    <n v="0"/>
    <x v="1"/>
    <x v="0"/>
    <s v="Normal"/>
    <d v="1985-12-15T00:00:00"/>
    <x v="1584"/>
    <e v="#N/A"/>
    <e v="#N/A"/>
    <s v="R1013"/>
    <n v="38"/>
  </r>
  <r>
    <s v="Id1586"/>
    <s v="Maria Isabel"/>
    <n v="29.5"/>
    <n v="5.54"/>
    <s v="Yes"/>
    <s v="No"/>
    <x v="0"/>
    <n v="0"/>
    <x v="1"/>
    <x v="1"/>
    <s v="Normal"/>
    <d v="1985-11-19T00:00:00"/>
    <x v="1585"/>
    <e v="#N/A"/>
    <e v="#N/A"/>
    <s v="R1011"/>
    <n v="38"/>
  </r>
  <r>
    <s v="Id1587"/>
    <s v="Arthur M."/>
    <n v="43.39"/>
    <n v="5.85"/>
    <s v="No"/>
    <s v="yes"/>
    <x v="0"/>
    <n v="1"/>
    <x v="1"/>
    <x v="0"/>
    <s v="Prediabetes"/>
    <d v="2004-07-27T00:00:00"/>
    <x v="1586"/>
    <e v="#N/A"/>
    <e v="#N/A"/>
    <s v="R1011"/>
    <n v="19"/>
  </r>
  <r>
    <s v="Id1588"/>
    <s v="Joseph R."/>
    <n v="15.08"/>
    <n v="4.8499999999999996"/>
    <s v="Yes"/>
    <s v="No"/>
    <x v="1"/>
    <n v="1"/>
    <x v="1"/>
    <x v="3"/>
    <s v="Prediabetes"/>
    <d v="1969-09-04T00:00:00"/>
    <x v="1587"/>
    <e v="#N/A"/>
    <e v="#N/A"/>
    <s v="R1012"/>
    <n v="54"/>
  </r>
  <r>
    <s v="Id1589"/>
    <s v="Sachiko"/>
    <n v="20.48"/>
    <n v="11.09"/>
    <s v="No"/>
    <s v="No"/>
    <x v="0"/>
    <n v="0"/>
    <x v="1"/>
    <x v="2"/>
    <s v="Normal"/>
    <d v="1974-09-17T00:00:00"/>
    <x v="1588"/>
    <e v="#N/A"/>
    <e v="#N/A"/>
    <s v="R1013"/>
    <n v="49"/>
  </r>
  <r>
    <s v="Id1590"/>
    <s v="Christopher"/>
    <n v="34.450000000000003"/>
    <n v="5.58"/>
    <s v="Yes"/>
    <s v="No"/>
    <x v="0"/>
    <n v="0"/>
    <x v="1"/>
    <x v="0"/>
    <s v="Prediabetes"/>
    <d v="1996-07-04T00:00:00"/>
    <x v="1589"/>
    <e v="#N/A"/>
    <e v="#N/A"/>
    <s v="R1021"/>
    <n v="27"/>
  </r>
  <r>
    <s v="Id1591"/>
    <s v="Joseph"/>
    <n v="34.21"/>
    <n v="9.7200000000000006"/>
    <s v="Yes"/>
    <s v="No"/>
    <x v="0"/>
    <n v="0"/>
    <x v="1"/>
    <x v="0"/>
    <s v="Normal"/>
    <d v="1981-08-26T00:00:00"/>
    <x v="1590"/>
    <e v="#N/A"/>
    <e v="#N/A"/>
    <s v="R1013"/>
    <n v="42"/>
  </r>
  <r>
    <s v="Id1592"/>
    <s v="Lawrence"/>
    <n v="28.8"/>
    <n v="11.41"/>
    <s v="Yes"/>
    <s v="No"/>
    <x v="0"/>
    <n v="0"/>
    <x v="1"/>
    <x v="1"/>
    <s v="Normal"/>
    <d v="1981-11-24T00:00:00"/>
    <x v="1591"/>
    <e v="#N/A"/>
    <e v="#N/A"/>
    <s v="R1011"/>
    <n v="42"/>
  </r>
  <r>
    <s v="Id1593"/>
    <s v="Katie"/>
    <n v="31.74"/>
    <n v="4.46"/>
    <s v="No"/>
    <s v="No"/>
    <x v="1"/>
    <n v="1"/>
    <x v="1"/>
    <x v="0"/>
    <s v="Normal"/>
    <d v="1993-10-16T00:00:00"/>
    <x v="1592"/>
    <e v="#N/A"/>
    <e v="#N/A"/>
    <s v="R1025"/>
    <n v="30"/>
  </r>
  <r>
    <s v="Id1594"/>
    <s v="Ruben"/>
    <n v="21.78"/>
    <n v="9.31"/>
    <s v="Yes"/>
    <s v="No"/>
    <x v="0"/>
    <n v="0"/>
    <x v="1"/>
    <x v="2"/>
    <s v="Normal"/>
    <d v="1981-06-30T00:00:00"/>
    <x v="1593"/>
    <e v="#N/A"/>
    <e v="#N/A"/>
    <s v="R1013"/>
    <n v="42"/>
  </r>
  <r>
    <s v="Id1595"/>
    <s v="Sarah"/>
    <n v="23.75"/>
    <n v="5.03"/>
    <s v="No"/>
    <s v="No"/>
    <x v="0"/>
    <n v="1"/>
    <x v="1"/>
    <x v="2"/>
    <s v="Prediabetes"/>
    <d v="1984-09-25T00:00:00"/>
    <x v="1594"/>
    <e v="#N/A"/>
    <e v="#N/A"/>
    <s v="R1013"/>
    <n v="39"/>
  </r>
  <r>
    <s v="Id1596"/>
    <s v="Angela R."/>
    <n v="33.21"/>
    <n v="5.07"/>
    <s v="Yes"/>
    <s v="No"/>
    <x v="0"/>
    <n v="1"/>
    <x v="1"/>
    <x v="0"/>
    <s v="Normal"/>
    <d v="1995-10-17T00:00:00"/>
    <x v="1595"/>
    <e v="#N/A"/>
    <e v="#N/A"/>
    <s v="R1026"/>
    <n v="28"/>
  </r>
  <r>
    <s v="Id1597"/>
    <s v="Chatham"/>
    <n v="17.7"/>
    <n v="10.42"/>
    <s v="Yes"/>
    <s v="No"/>
    <x v="0"/>
    <n v="2"/>
    <x v="1"/>
    <x v="3"/>
    <s v="Normal"/>
    <d v="1970-10-11T00:00:00"/>
    <x v="1596"/>
    <e v="#N/A"/>
    <e v="#N/A"/>
    <s v="R1013"/>
    <n v="53"/>
  </r>
  <r>
    <s v="Id1598"/>
    <s v="Derek"/>
    <n v="17.2"/>
    <n v="6.45"/>
    <s v="No"/>
    <s v="No"/>
    <x v="0"/>
    <n v="2"/>
    <x v="1"/>
    <x v="3"/>
    <s v="Prediabetes"/>
    <d v="1972-09-08T00:00:00"/>
    <x v="1597"/>
    <e v="#N/A"/>
    <e v="#N/A"/>
    <s v="R1012"/>
    <n v="51"/>
  </r>
  <r>
    <s v="Id1599"/>
    <s v="Kalvin J."/>
    <n v="19.21"/>
    <n v="5.52"/>
    <s v="No"/>
    <s v="No"/>
    <x v="0"/>
    <n v="2"/>
    <x v="1"/>
    <x v="2"/>
    <s v="Prediabetes"/>
    <d v="1972-11-11T00:00:00"/>
    <x v="1598"/>
    <e v="#N/A"/>
    <e v="#N/A"/>
    <s v="R1013"/>
    <n v="51"/>
  </r>
  <r>
    <s v="Id1600"/>
    <s v="Dave"/>
    <n v="23.2"/>
    <n v="4.41"/>
    <s v="No"/>
    <s v="No"/>
    <x v="1"/>
    <n v="1"/>
    <x v="1"/>
    <x v="2"/>
    <s v="Normal"/>
    <d v="1979-10-10T00:00:00"/>
    <x v="1599"/>
    <e v="#N/A"/>
    <e v="#N/A"/>
    <s v="R1011"/>
    <n v="44"/>
  </r>
  <r>
    <s v="Id1601"/>
    <s v="Barbara G."/>
    <n v="32.5"/>
    <n v="4.6900000000000004"/>
    <s v="Yes"/>
    <s v="No"/>
    <x v="1"/>
    <n v="1"/>
    <x v="1"/>
    <x v="0"/>
    <s v="Normal"/>
    <d v="1983-08-11T00:00:00"/>
    <x v="1600"/>
    <e v="#N/A"/>
    <e v="#N/A"/>
    <s v="R1011"/>
    <n v="40"/>
  </r>
  <r>
    <s v="Id1602"/>
    <s v="Skylar"/>
    <n v="20.9"/>
    <n v="6.94"/>
    <s v="No"/>
    <s v="No"/>
    <x v="0"/>
    <n v="0"/>
    <x v="1"/>
    <x v="2"/>
    <s v="Normal"/>
    <d v="1978-09-19T00:00:00"/>
    <x v="1601"/>
    <e v="#N/A"/>
    <e v="#N/A"/>
    <s v="R1013"/>
    <n v="45"/>
  </r>
  <r>
    <s v="Id1603"/>
    <s v="Nick"/>
    <n v="19.11"/>
    <n v="4.3499999999999996"/>
    <s v="No"/>
    <s v="No"/>
    <x v="0"/>
    <n v="2"/>
    <x v="1"/>
    <x v="2"/>
    <s v="Prediabetes"/>
    <d v="1972-06-29T00:00:00"/>
    <x v="1602"/>
    <e v="#N/A"/>
    <e v="#N/A"/>
    <s v="R1013"/>
    <n v="51"/>
  </r>
  <r>
    <s v="Id1604"/>
    <s v="Sunny S"/>
    <n v="31.17"/>
    <n v="5.28"/>
    <s v="No"/>
    <s v="No"/>
    <x v="0"/>
    <n v="1"/>
    <x v="1"/>
    <x v="0"/>
    <s v="Normal"/>
    <d v="1992-08-12T00:00:00"/>
    <x v="1603"/>
    <e v="#N/A"/>
    <e v="#N/A"/>
    <s v="R1021"/>
    <n v="31"/>
  </r>
  <r>
    <s v="Id1605"/>
    <s v="Anne-Marie"/>
    <n v="36.08"/>
    <n v="4.29"/>
    <s v="No"/>
    <s v="No"/>
    <x v="0"/>
    <n v="0"/>
    <x v="1"/>
    <x v="0"/>
    <s v="Normal"/>
    <d v="1999-09-10T00:00:00"/>
    <x v="1604"/>
    <e v="#N/A"/>
    <e v="#N/A"/>
    <s v="R1026"/>
    <n v="24"/>
  </r>
  <r>
    <s v="Id1606"/>
    <s v="Nicholas"/>
    <n v="28.024999999999999"/>
    <n v="5.69"/>
    <s v="Yes"/>
    <s v="No"/>
    <x v="0"/>
    <n v="0"/>
    <x v="1"/>
    <x v="1"/>
    <s v="Normal"/>
    <d v="1985-09-22T00:00:00"/>
    <x v="1605"/>
    <e v="#N/A"/>
    <e v="#N/A"/>
    <s v="R1012"/>
    <n v="38"/>
  </r>
  <r>
    <s v="Id1607"/>
    <s v="Scott M."/>
    <n v="24.32"/>
    <n v="5.56"/>
    <s v="Yes"/>
    <s v="No"/>
    <x v="0"/>
    <n v="0"/>
    <x v="1"/>
    <x v="2"/>
    <s v="Prediabetes"/>
    <d v="1985-07-22T00:00:00"/>
    <x v="1606"/>
    <e v="#N/A"/>
    <e v="#N/A"/>
    <s v="R1012"/>
    <n v="38"/>
  </r>
  <r>
    <s v="Id1608"/>
    <s v="Marisa A"/>
    <n v="38"/>
    <n v="5.41"/>
    <s v="Yes"/>
    <s v="No"/>
    <x v="0"/>
    <n v="1"/>
    <x v="1"/>
    <x v="0"/>
    <s v="Prediabetes"/>
    <d v="1988-10-23T00:00:00"/>
    <x v="1607"/>
    <e v="#N/A"/>
    <e v="#N/A"/>
    <s v="R1011"/>
    <n v="35"/>
  </r>
  <r>
    <s v="Id1609"/>
    <s v="Katie"/>
    <n v="31.6"/>
    <n v="10.85"/>
    <s v="Yes"/>
    <s v="No"/>
    <x v="0"/>
    <n v="0"/>
    <x v="1"/>
    <x v="0"/>
    <s v="Diabetes"/>
    <d v="1981-10-01T00:00:00"/>
    <x v="1608"/>
    <e v="#N/A"/>
    <e v="#N/A"/>
    <s v="R1011"/>
    <n v="42"/>
  </r>
  <r>
    <s v="Id1610"/>
    <s v="Amy L"/>
    <n v="31.02"/>
    <n v="11.63"/>
    <s v="Yes"/>
    <s v="No"/>
    <x v="0"/>
    <n v="0"/>
    <x v="1"/>
    <x v="0"/>
    <s v="Normal"/>
    <d v="1981-11-22T00:00:00"/>
    <x v="1609"/>
    <e v="#N/A"/>
    <e v="#N/A"/>
    <s v="R1013"/>
    <n v="42"/>
  </r>
  <r>
    <s v="Id1611"/>
    <s v="Jenna M"/>
    <n v="29.26"/>
    <n v="5.68"/>
    <s v="Yes"/>
    <s v="No"/>
    <x v="0"/>
    <n v="1"/>
    <x v="1"/>
    <x v="1"/>
    <s v="Prediabetes"/>
    <d v="1988-11-01T00:00:00"/>
    <x v="1610"/>
    <e v="#N/A"/>
    <e v="#N/A"/>
    <s v="R1013"/>
    <n v="35"/>
  </r>
  <r>
    <s v="Id1612"/>
    <s v="Elizabeth M."/>
    <n v="15.09"/>
    <n v="7.59"/>
    <s v="Yes"/>
    <s v="No"/>
    <x v="0"/>
    <n v="2"/>
    <x v="1"/>
    <x v="3"/>
    <s v="Normal"/>
    <d v="1970-10-05T00:00:00"/>
    <x v="1611"/>
    <e v="#N/A"/>
    <e v="#N/A"/>
    <s v="R1012"/>
    <n v="53"/>
  </r>
  <r>
    <s v="Id1613"/>
    <s v="Lyazid"/>
    <n v="22.63"/>
    <n v="5.09"/>
    <s v="Yes"/>
    <s v="No"/>
    <x v="0"/>
    <n v="0"/>
    <x v="1"/>
    <x v="2"/>
    <s v="Normal"/>
    <d v="1985-08-09T00:00:00"/>
    <x v="1612"/>
    <e v="#N/A"/>
    <e v="#N/A"/>
    <s v="R1012"/>
    <n v="38"/>
  </r>
  <r>
    <s v="Id1614"/>
    <s v="Lindsey A."/>
    <n v="23.46"/>
    <n v="4.21"/>
    <s v="No"/>
    <s v="No"/>
    <x v="0"/>
    <n v="1"/>
    <x v="1"/>
    <x v="2"/>
    <s v="Normal"/>
    <d v="1984-10-06T00:00:00"/>
    <x v="1613"/>
    <e v="#N/A"/>
    <e v="#N/A"/>
    <s v="R1013"/>
    <n v="39"/>
  </r>
  <r>
    <s v="Id1615"/>
    <s v="Chris"/>
    <n v="22.56"/>
    <n v="4.34"/>
    <s v="Yes"/>
    <s v="No"/>
    <x v="0"/>
    <n v="0"/>
    <x v="1"/>
    <x v="2"/>
    <s v="Normal"/>
    <d v="1985-10-15T00:00:00"/>
    <x v="1614"/>
    <e v="#N/A"/>
    <e v="#N/A"/>
    <s v="R1012"/>
    <n v="38"/>
  </r>
  <r>
    <s v="Id1616"/>
    <s v="Jennifer A"/>
    <n v="19.28"/>
    <n v="11.85"/>
    <s v="No"/>
    <s v="No"/>
    <x v="0"/>
    <n v="2"/>
    <x v="1"/>
    <x v="2"/>
    <s v="Diabetes"/>
    <d v="1973-11-06T00:00:00"/>
    <x v="1615"/>
    <e v="#N/A"/>
    <e v="#N/A"/>
    <s v="R1013"/>
    <n v="50"/>
  </r>
  <r>
    <s v="Id1617"/>
    <s v="Leif S."/>
    <n v="15.37"/>
    <n v="9.61"/>
    <s v="Yes"/>
    <s v="No"/>
    <x v="0"/>
    <n v="2"/>
    <x v="1"/>
    <x v="3"/>
    <s v="Diabetes"/>
    <d v="1970-10-14T00:00:00"/>
    <x v="1616"/>
    <e v="#N/A"/>
    <e v="#N/A"/>
    <s v="R1012"/>
    <n v="53"/>
  </r>
  <r>
    <s v="Id1618"/>
    <s v="Stephanie A"/>
    <n v="18.71"/>
    <n v="5.29"/>
    <s v="Yes"/>
    <s v="No"/>
    <x v="0"/>
    <n v="0"/>
    <x v="1"/>
    <x v="2"/>
    <s v="Prediabetes"/>
    <d v="1976-12-12T00:00:00"/>
    <x v="1617"/>
    <e v="#N/A"/>
    <e v="#N/A"/>
    <s v="R1013"/>
    <n v="47"/>
  </r>
  <r>
    <s v="Id1619"/>
    <s v="Bo"/>
    <n v="20.61"/>
    <n v="6.89"/>
    <s v="No"/>
    <s v="No"/>
    <x v="0"/>
    <n v="0"/>
    <x v="1"/>
    <x v="2"/>
    <s v="Normal"/>
    <d v="1978-09-05T00:00:00"/>
    <x v="1618"/>
    <e v="#N/A"/>
    <e v="#N/A"/>
    <s v="R1013"/>
    <n v="45"/>
  </r>
  <r>
    <s v="Id1620"/>
    <s v="Leah"/>
    <n v="15.99"/>
    <n v="4.57"/>
    <s v="Yes"/>
    <s v="No"/>
    <x v="1"/>
    <n v="1"/>
    <x v="1"/>
    <x v="3"/>
    <s v="Normal"/>
    <d v="1969-11-09T00:00:00"/>
    <x v="1619"/>
    <e v="#N/A"/>
    <e v="#N/A"/>
    <s v="R1011"/>
    <n v="54"/>
  </r>
  <r>
    <s v="Id1621"/>
    <s v="Kara Lynne"/>
    <n v="33.155000000000001"/>
    <n v="4.32"/>
    <s v="No"/>
    <s v="No"/>
    <x v="0"/>
    <n v="0"/>
    <x v="1"/>
    <x v="0"/>
    <s v="Prediabetes"/>
    <d v="1990-08-18T00:00:00"/>
    <x v="1620"/>
    <e v="#N/A"/>
    <e v="#N/A"/>
    <s v="R1012"/>
    <n v="33"/>
  </r>
  <r>
    <s v="Id1622"/>
    <s v="Jeffrey"/>
    <n v="26.22"/>
    <n v="5.57"/>
    <s v="Yes"/>
    <s v="No"/>
    <x v="1"/>
    <n v="1"/>
    <x v="1"/>
    <x v="1"/>
    <s v="Normal"/>
    <d v="1983-11-16T00:00:00"/>
    <x v="1621"/>
    <e v="#N/A"/>
    <e v="#N/A"/>
    <s v="R1012"/>
    <n v="40"/>
  </r>
  <r>
    <s v="Id1623"/>
    <s v="Justin"/>
    <n v="21.85"/>
    <n v="5.26"/>
    <s v="Yes"/>
    <s v="No"/>
    <x v="1"/>
    <n v="1"/>
    <x v="1"/>
    <x v="2"/>
    <s v="Normal"/>
    <d v="1983-08-11T00:00:00"/>
    <x v="1622"/>
    <e v="#N/A"/>
    <e v="#N/A"/>
    <s v="R1012"/>
    <n v="40"/>
  </r>
  <r>
    <s v="Id1624"/>
    <s v="Emily"/>
    <n v="30.495000000000001"/>
    <n v="6.25"/>
    <s v="No"/>
    <s v="No"/>
    <x v="0"/>
    <n v="0"/>
    <x v="1"/>
    <x v="0"/>
    <s v="Normal"/>
    <d v="1991-07-25T00:00:00"/>
    <x v="1623"/>
    <e v="#N/A"/>
    <e v="#N/A"/>
    <s v="R1024"/>
    <n v="32"/>
  </r>
  <r>
    <s v="Id1625"/>
    <s v="Rebecca"/>
    <n v="34.104999999999997"/>
    <n v="5.67"/>
    <s v="Yes"/>
    <s v="No"/>
    <x v="0"/>
    <n v="0"/>
    <x v="1"/>
    <x v="0"/>
    <s v="Prediabetes"/>
    <d v="1985-07-21T00:00:00"/>
    <x v="1624"/>
    <e v="#N/A"/>
    <e v="#N/A"/>
    <s v="R1012"/>
    <n v="38"/>
  </r>
  <r>
    <s v="Id1626"/>
    <s v="Allie"/>
    <n v="32.770000000000003"/>
    <n v="4.42"/>
    <s v="Yes"/>
    <s v="No"/>
    <x v="0"/>
    <n v="1"/>
    <x v="1"/>
    <x v="0"/>
    <s v="Normal"/>
    <d v="1995-09-09T00:00:00"/>
    <x v="1625"/>
    <e v="#N/A"/>
    <e v="#N/A"/>
    <s v="R1026"/>
    <n v="28"/>
  </r>
  <r>
    <s v="Id1627"/>
    <s v="Trasi"/>
    <n v="16.850000000000001"/>
    <n v="11.75"/>
    <s v="Yes"/>
    <s v="No"/>
    <x v="0"/>
    <n v="2"/>
    <x v="1"/>
    <x v="3"/>
    <s v="Diabetes"/>
    <d v="1970-06-09T00:00:00"/>
    <x v="1626"/>
    <e v="#N/A"/>
    <e v="#N/A"/>
    <s v="R1013"/>
    <n v="53"/>
  </r>
  <r>
    <s v="Id1628"/>
    <s v="Kevin"/>
    <n v="34.700000000000003"/>
    <n v="6.06"/>
    <s v="No"/>
    <s v="No"/>
    <x v="0"/>
    <n v="1"/>
    <x v="1"/>
    <x v="0"/>
    <s v="Normal"/>
    <d v="1984-07-25T00:00:00"/>
    <x v="1627"/>
    <e v="#N/A"/>
    <e v="#N/A"/>
    <s v="R1011"/>
    <n v="39"/>
  </r>
  <r>
    <s v="Id1629"/>
    <s v="Fernando"/>
    <n v="37.049999999999997"/>
    <n v="5.48"/>
    <s v="No"/>
    <s v="No"/>
    <x v="0"/>
    <n v="1"/>
    <x v="1"/>
    <x v="0"/>
    <s v="Normal"/>
    <d v="1984-10-14T00:00:00"/>
    <x v="1628"/>
    <e v="#N/A"/>
    <e v="#N/A"/>
    <s v="R1014"/>
    <n v="39"/>
  </r>
  <r>
    <s v="Id1630"/>
    <s v="Ieva"/>
    <n v="18.78"/>
    <n v="4.45"/>
    <s v="No"/>
    <s v="No"/>
    <x v="1"/>
    <n v="1"/>
    <x v="1"/>
    <x v="2"/>
    <s v="Prediabetes"/>
    <d v="1979-08-08T00:00:00"/>
    <x v="1629"/>
    <e v="#N/A"/>
    <e v="#N/A"/>
    <s v="R1012"/>
    <n v="44"/>
  </r>
  <r>
    <s v="Id1631"/>
    <s v="Chris"/>
    <n v="28.024999999999999"/>
    <n v="5"/>
    <s v="No"/>
    <s v="No"/>
    <x v="0"/>
    <n v="1"/>
    <x v="1"/>
    <x v="1"/>
    <s v="Prediabetes"/>
    <d v="1984-09-21T00:00:00"/>
    <x v="1630"/>
    <e v="#N/A"/>
    <e v="#N/A"/>
    <s v="R1016"/>
    <n v="39"/>
  </r>
  <r>
    <s v="Id1632"/>
    <s v="Drew L."/>
    <n v="35.090000000000003"/>
    <n v="5.84"/>
    <s v="No"/>
    <s v="No"/>
    <x v="0"/>
    <n v="0"/>
    <x v="1"/>
    <x v="0"/>
    <s v="Prediabetes"/>
    <d v="1994-11-08T00:00:00"/>
    <x v="1631"/>
    <e v="#N/A"/>
    <e v="#N/A"/>
    <s v="R1011"/>
    <n v="29"/>
  </r>
  <r>
    <s v="Id1633"/>
    <s v="Christina"/>
    <n v="34.42"/>
    <n v="5.21"/>
    <s v="Yes"/>
    <s v="No"/>
    <x v="0"/>
    <n v="0"/>
    <x v="1"/>
    <x v="0"/>
    <s v="Normal"/>
    <d v="1996-07-28T00:00:00"/>
    <x v="1632"/>
    <e v="#N/A"/>
    <e v="#N/A"/>
    <s v="R1012"/>
    <n v="27"/>
  </r>
  <r>
    <s v="Id1634"/>
    <s v="Alexander G"/>
    <n v="29.4"/>
    <n v="4.26"/>
    <s v="No"/>
    <s v="No"/>
    <x v="0"/>
    <n v="0"/>
    <x v="1"/>
    <x v="1"/>
    <s v="Prediabetes"/>
    <d v="1989-08-16T00:00:00"/>
    <x v="1633"/>
    <e v="#N/A"/>
    <e v="#N/A"/>
    <s v="R1011"/>
    <n v="34"/>
  </r>
  <r>
    <s v="Id1635"/>
    <s v="Meaghan"/>
    <n v="21.31"/>
    <n v="4.17"/>
    <s v="No"/>
    <s v="No"/>
    <x v="0"/>
    <n v="0"/>
    <x v="1"/>
    <x v="2"/>
    <s v="Normal"/>
    <d v="1980-08-08T00:00:00"/>
    <x v="1634"/>
    <e v="#N/A"/>
    <e v="#N/A"/>
    <s v="R1013"/>
    <n v="43"/>
  </r>
  <r>
    <s v="Id1636"/>
    <s v="Kristin"/>
    <n v="19.559999999999999"/>
    <n v="11.96"/>
    <s v="No"/>
    <s v="No"/>
    <x v="0"/>
    <n v="0"/>
    <x v="1"/>
    <x v="2"/>
    <s v="Diabetes"/>
    <d v="1974-08-17T00:00:00"/>
    <x v="1635"/>
    <e v="#N/A"/>
    <e v="#N/A"/>
    <s v="R1013"/>
    <n v="49"/>
  </r>
  <r>
    <s v="Id1637"/>
    <s v="Andrea K."/>
    <n v="37.335000000000001"/>
    <n v="6.26"/>
    <s v="Yes"/>
    <s v="No"/>
    <x v="0"/>
    <n v="1"/>
    <x v="1"/>
    <x v="0"/>
    <s v="Normal"/>
    <d v="1988-06-10T00:00:00"/>
    <x v="1636"/>
    <e v="#N/A"/>
    <e v="#N/A"/>
    <s v="R1012"/>
    <n v="35"/>
  </r>
  <r>
    <s v="Id1638"/>
    <s v="Kris"/>
    <n v="19.53"/>
    <n v="11.68"/>
    <s v="No"/>
    <s v="No"/>
    <x v="0"/>
    <n v="0"/>
    <x v="1"/>
    <x v="2"/>
    <s v="Diabetes"/>
    <d v="1974-10-11T00:00:00"/>
    <x v="1637"/>
    <e v="#N/A"/>
    <e v="#N/A"/>
    <s v="R1013"/>
    <n v="49"/>
  </r>
  <r>
    <s v="Id1639"/>
    <s v="Alden W"/>
    <n v="34.1"/>
    <n v="5.16"/>
    <s v="No"/>
    <s v="No"/>
    <x v="0"/>
    <n v="0"/>
    <x v="1"/>
    <x v="0"/>
    <s v="Normal"/>
    <d v="1980-10-10T00:00:00"/>
    <x v="1638"/>
    <e v="#N/A"/>
    <e v="#N/A"/>
    <s v="R1011"/>
    <n v="43"/>
  </r>
  <r>
    <s v="Id1640"/>
    <s v="Suzanne M"/>
    <n v="16.5"/>
    <n v="6.9"/>
    <s v="Yes"/>
    <s v="No"/>
    <x v="0"/>
    <n v="2"/>
    <x v="1"/>
    <x v="3"/>
    <s v="Diabetes"/>
    <d v="1970-06-25T00:00:00"/>
    <x v="1639"/>
    <e v="#N/A"/>
    <e v="#N/A"/>
    <s v="R1013"/>
    <n v="53"/>
  </r>
  <r>
    <s v="Id1641"/>
    <s v="Heidi Z."/>
    <n v="30.69"/>
    <n v="4.83"/>
    <s v="No"/>
    <s v="No"/>
    <x v="0"/>
    <n v="1"/>
    <x v="1"/>
    <x v="0"/>
    <s v="Prediabetes"/>
    <d v="1984-11-11T00:00:00"/>
    <x v="1640"/>
    <e v="#N/A"/>
    <e v="#N/A"/>
    <s v="R1013"/>
    <n v="39"/>
  </r>
  <r>
    <s v="Id1642"/>
    <s v="Carolyn"/>
    <n v="28.93"/>
    <n v="4.87"/>
    <s v="No"/>
    <s v="No"/>
    <x v="0"/>
    <n v="1"/>
    <x v="1"/>
    <x v="1"/>
    <s v="Prediabetes"/>
    <d v="1984-09-19T00:00:00"/>
    <x v="1641"/>
    <e v="#N/A"/>
    <e v="#N/A"/>
    <s v="R1013"/>
    <n v="39"/>
  </r>
  <r>
    <s v="Id1643"/>
    <s v="Sabine"/>
    <n v="38.9"/>
    <n v="4.28"/>
    <s v="No"/>
    <s v="No"/>
    <x v="0"/>
    <n v="0"/>
    <x v="1"/>
    <x v="0"/>
    <s v="Prediabetes"/>
    <d v="1989-07-22T00:00:00"/>
    <x v="1642"/>
    <e v="#N/A"/>
    <e v="#N/A"/>
    <s v="R1011"/>
    <n v="34"/>
  </r>
  <r>
    <s v="Id1644"/>
    <s v="Bobby"/>
    <n v="26.9"/>
    <n v="4.07"/>
    <s v="No"/>
    <s v="No"/>
    <x v="0"/>
    <n v="0"/>
    <x v="1"/>
    <x v="1"/>
    <s v="Prediabetes"/>
    <d v="1980-07-21T00:00:00"/>
    <x v="1643"/>
    <e v="#N/A"/>
    <e v="#N/A"/>
    <s v="R1011"/>
    <n v="43"/>
  </r>
  <r>
    <s v="Id1645"/>
    <s v="Fan"/>
    <n v="24.86"/>
    <n v="6.23"/>
    <s v="No"/>
    <s v="No"/>
    <x v="0"/>
    <n v="0"/>
    <x v="1"/>
    <x v="2"/>
    <s v="Normal"/>
    <d v="1980-08-05T00:00:00"/>
    <x v="1644"/>
    <e v="#N/A"/>
    <e v="#N/A"/>
    <s v="R1013"/>
    <n v="43"/>
  </r>
  <r>
    <s v="Id1646"/>
    <s v="Rachel M"/>
    <n v="39.14"/>
    <n v="6.24"/>
    <s v="No"/>
    <s v="yes"/>
    <x v="0"/>
    <n v="1"/>
    <x v="1"/>
    <x v="0"/>
    <s v="Normal"/>
    <d v="2004-07-15T00:00:00"/>
    <x v="1645"/>
    <e v="#N/A"/>
    <e v="#N/A"/>
    <s v="R1026"/>
    <n v="19"/>
  </r>
  <r>
    <s v="Id1647"/>
    <s v="Greg"/>
    <n v="39.799999999999997"/>
    <n v="6.17"/>
    <s v="No"/>
    <s v="No"/>
    <x v="1"/>
    <n v="1"/>
    <x v="1"/>
    <x v="0"/>
    <s v="Normal"/>
    <d v="2003-08-13T00:00:00"/>
    <x v="1646"/>
    <e v="#N/A"/>
    <e v="#N/A"/>
    <s v="R1012"/>
    <n v="20"/>
  </r>
  <r>
    <s v="Id1648"/>
    <s v="Dan"/>
    <n v="34.32"/>
    <n v="5.16"/>
    <s v="No"/>
    <s v="No"/>
    <x v="0"/>
    <n v="1"/>
    <x v="1"/>
    <x v="0"/>
    <s v="Prediabetes"/>
    <d v="1987-07-14T00:00:00"/>
    <x v="1647"/>
    <e v="#N/A"/>
    <e v="#N/A"/>
    <s v="R1013"/>
    <n v="36"/>
  </r>
  <r>
    <s v="Id1649"/>
    <s v="Jennifer A"/>
    <n v="32.51"/>
    <n v="4.3"/>
    <s v="No"/>
    <s v="No"/>
    <x v="0"/>
    <n v="0"/>
    <x v="1"/>
    <x v="0"/>
    <s v="Prediabetes"/>
    <d v="1994-07-30T00:00:00"/>
    <x v="1648"/>
    <e v="#N/A"/>
    <e v="#N/A"/>
    <s v="R1012"/>
    <n v="29"/>
  </r>
  <r>
    <s v="Id1650"/>
    <s v="Jessica"/>
    <n v="30.71"/>
    <n v="6.14"/>
    <s v="No"/>
    <s v="No"/>
    <x v="1"/>
    <n v="1"/>
    <x v="1"/>
    <x v="0"/>
    <s v="Prediabetes"/>
    <d v="1993-08-13T00:00:00"/>
    <x v="1649"/>
    <e v="#N/A"/>
    <e v="#N/A"/>
    <s v="R1025"/>
    <n v="30"/>
  </r>
  <r>
    <s v="Id1651"/>
    <s v="Chaiwat"/>
    <n v="28.9"/>
    <n v="5.36"/>
    <s v="No"/>
    <s v="No"/>
    <x v="0"/>
    <n v="1"/>
    <x v="1"/>
    <x v="1"/>
    <s v="Normal"/>
    <d v="1987-07-29T00:00:00"/>
    <x v="1650"/>
    <e v="#N/A"/>
    <e v="#N/A"/>
    <s v="R1011"/>
    <n v="36"/>
  </r>
  <r>
    <s v="Id1652"/>
    <s v="Kerri"/>
    <n v="36.19"/>
    <n v="4.3"/>
    <s v="No"/>
    <s v="No"/>
    <x v="0"/>
    <n v="0"/>
    <x v="1"/>
    <x v="0"/>
    <s v="Prediabetes"/>
    <d v="1982-12-21T00:00:00"/>
    <x v="1651"/>
    <e v="#N/A"/>
    <e v="#N/A"/>
    <s v="R1013"/>
    <n v="40"/>
  </r>
  <r>
    <s v="Id1653"/>
    <s v="Lisa"/>
    <n v="29.6"/>
    <n v="4.09"/>
    <s v="No"/>
    <s v="No"/>
    <x v="0"/>
    <n v="0"/>
    <x v="1"/>
    <x v="1"/>
    <s v="Prediabetes"/>
    <d v="1982-07-08T00:00:00"/>
    <x v="1652"/>
    <e v="#N/A"/>
    <e v="#N/A"/>
    <s v="R1011"/>
    <n v="41"/>
  </r>
  <r>
    <s v="Id1654"/>
    <s v="Nicholas G"/>
    <n v="30.95"/>
    <n v="6.27"/>
    <s v="No"/>
    <s v="No"/>
    <x v="1"/>
    <n v="1"/>
    <x v="1"/>
    <x v="0"/>
    <s v="Normal"/>
    <d v="1993-10-19T00:00:00"/>
    <x v="1653"/>
    <e v="#N/A"/>
    <e v="#N/A"/>
    <s v="R1021"/>
    <n v="30"/>
  </r>
  <r>
    <s v="Id1655"/>
    <s v="Vasilis S"/>
    <n v="19.95"/>
    <n v="5.39"/>
    <s v="No"/>
    <s v="No"/>
    <x v="0"/>
    <n v="1"/>
    <x v="1"/>
    <x v="2"/>
    <s v="Normal"/>
    <d v="1984-11-22T00:00:00"/>
    <x v="1654"/>
    <e v="#N/A"/>
    <e v="#N/A"/>
    <s v="R1012"/>
    <n v="39"/>
  </r>
  <r>
    <s v="Id1656"/>
    <s v="Michael P"/>
    <n v="23.65"/>
    <n v="5.75"/>
    <s v="Yes"/>
    <s v="No"/>
    <x v="0"/>
    <n v="0"/>
    <x v="1"/>
    <x v="2"/>
    <s v="Prediabetes"/>
    <d v="1985-06-18T00:00:00"/>
    <x v="1655"/>
    <e v="#N/A"/>
    <e v="#N/A"/>
    <s v="R1013"/>
    <n v="38"/>
  </r>
  <r>
    <s v="Id1657"/>
    <s v="Colleen C."/>
    <n v="43.34"/>
    <n v="4.91"/>
    <s v="No"/>
    <s v="No"/>
    <x v="0"/>
    <n v="1"/>
    <x v="1"/>
    <x v="0"/>
    <s v="Normal"/>
    <d v="1987-09-30T00:00:00"/>
    <x v="1656"/>
    <e v="#N/A"/>
    <e v="#N/A"/>
    <s v="R1013"/>
    <n v="36"/>
  </r>
  <r>
    <s v="Id1658"/>
    <s v="Annika"/>
    <n v="31.98"/>
    <n v="4.46"/>
    <s v="Yes"/>
    <s v="No"/>
    <x v="0"/>
    <n v="1"/>
    <x v="1"/>
    <x v="0"/>
    <s v="Prediabetes"/>
    <d v="1995-08-20T00:00:00"/>
    <x v="1657"/>
    <e v="#N/A"/>
    <e v="#N/A"/>
    <s v="R1025"/>
    <n v="28"/>
  </r>
  <r>
    <s v="Id1659"/>
    <s v="Kelly"/>
    <n v="35.86"/>
    <n v="6.22"/>
    <s v="No"/>
    <s v="No"/>
    <x v="0"/>
    <n v="1"/>
    <x v="1"/>
    <x v="0"/>
    <s v="Normal"/>
    <d v="1987-07-27T00:00:00"/>
    <x v="1658"/>
    <e v="#N/A"/>
    <e v="#N/A"/>
    <s v="R1013"/>
    <n v="36"/>
  </r>
  <r>
    <s v="Id1660"/>
    <s v="Nicholas C."/>
    <n v="15.2"/>
    <n v="8.82"/>
    <s v="No"/>
    <s v="No"/>
    <x v="0"/>
    <n v="0"/>
    <x v="1"/>
    <x v="3"/>
    <s v="Normal"/>
    <d v="1971-09-27T00:00:00"/>
    <x v="1659"/>
    <e v="#N/A"/>
    <e v="#N/A"/>
    <s v="R1012"/>
    <n v="52"/>
  </r>
  <r>
    <s v="Id1661"/>
    <s v="Kelly K"/>
    <n v="37.200000000000003"/>
    <n v="10.14"/>
    <s v="No"/>
    <s v="No"/>
    <x v="0"/>
    <n v="0"/>
    <x v="1"/>
    <x v="0"/>
    <s v="Diabetes"/>
    <d v="2002-07-22T00:00:00"/>
    <x v="1660"/>
    <e v="#N/A"/>
    <e v="#N/A"/>
    <s v="R1026"/>
    <n v="21"/>
  </r>
  <r>
    <s v="Id1662"/>
    <s v="Andrew"/>
    <n v="17.91"/>
    <n v="4.66"/>
    <s v="No"/>
    <s v="No"/>
    <x v="0"/>
    <n v="2"/>
    <x v="1"/>
    <x v="3"/>
    <s v="Prediabetes"/>
    <d v="1972-11-02T00:00:00"/>
    <x v="1661"/>
    <e v="#N/A"/>
    <e v="#N/A"/>
    <s v="R1013"/>
    <n v="51"/>
  </r>
  <r>
    <s v="Id1663"/>
    <s v="Hannah"/>
    <n v="20.76"/>
    <n v="6.26"/>
    <s v="No"/>
    <s v="No"/>
    <x v="0"/>
    <n v="0"/>
    <x v="1"/>
    <x v="2"/>
    <s v="Normal"/>
    <d v="1980-09-18T00:00:00"/>
    <x v="1662"/>
    <e v="#N/A"/>
    <e v="#N/A"/>
    <s v="R1013"/>
    <n v="43"/>
  </r>
  <r>
    <s v="Id1664"/>
    <s v="Patricio Sr."/>
    <n v="38.99"/>
    <n v="5.21"/>
    <s v="No"/>
    <s v="yes"/>
    <x v="0"/>
    <n v="1"/>
    <x v="1"/>
    <x v="0"/>
    <s v="Normal"/>
    <d v="2004-11-01T00:00:00"/>
    <x v="1663"/>
    <e v="#N/A"/>
    <e v="#N/A"/>
    <s v="R1022"/>
    <n v="19"/>
  </r>
  <r>
    <s v="Id1665"/>
    <s v="Robert B"/>
    <n v="42.655000000000001"/>
    <n v="5.94"/>
    <s v="Yes"/>
    <s v="No"/>
    <x v="1"/>
    <n v="1"/>
    <x v="1"/>
    <x v="0"/>
    <s v="Prediabetes"/>
    <d v="1983-08-30T00:00:00"/>
    <x v="1664"/>
    <e v="#N/A"/>
    <e v="#N/A"/>
    <s v="R1019"/>
    <n v="40"/>
  </r>
  <r>
    <s v="Id1666"/>
    <s v="Benjamin M"/>
    <n v="30.57"/>
    <n v="5.34"/>
    <s v="No"/>
    <s v="No"/>
    <x v="1"/>
    <n v="1"/>
    <x v="1"/>
    <x v="0"/>
    <s v="Prediabetes"/>
    <d v="1993-06-10T00:00:00"/>
    <x v="1665"/>
    <e v="#N/A"/>
    <e v="#N/A"/>
    <s v="R1021"/>
    <n v="30"/>
  </r>
  <r>
    <s v="Id1667"/>
    <s v="Robert"/>
    <n v="17.7"/>
    <n v="6.38"/>
    <s v="No"/>
    <s v="No"/>
    <x v="0"/>
    <n v="2"/>
    <x v="1"/>
    <x v="3"/>
    <s v="Prediabetes"/>
    <d v="1972-08-21T00:00:00"/>
    <x v="1666"/>
    <e v="#N/A"/>
    <e v="#N/A"/>
    <s v="R1013"/>
    <n v="51"/>
  </r>
  <r>
    <s v="Id1668"/>
    <s v="Eric R."/>
    <n v="34.770000000000003"/>
    <n v="4.47"/>
    <s v="No"/>
    <s v="No"/>
    <x v="0"/>
    <n v="1"/>
    <x v="1"/>
    <x v="0"/>
    <s v="Prediabetes"/>
    <d v="1987-10-19T00:00:00"/>
    <x v="1667"/>
    <e v="#N/A"/>
    <e v="#N/A"/>
    <s v="R1012"/>
    <n v="36"/>
  </r>
  <r>
    <s v="Id1669"/>
    <s v="Matthew"/>
    <n v="16.88"/>
    <n v="9.9600000000000009"/>
    <s v="No"/>
    <s v="No"/>
    <x v="0"/>
    <n v="0"/>
    <x v="1"/>
    <x v="3"/>
    <s v="Diabetes"/>
    <d v="1971-12-18T00:00:00"/>
    <x v="1668"/>
    <e v="#N/A"/>
    <e v="#N/A"/>
    <s v="R1013"/>
    <n v="52"/>
  </r>
  <r>
    <s v="Id1670"/>
    <s v="Bob R"/>
    <n v="40.26"/>
    <n v="9.92"/>
    <s v="Yes"/>
    <s v="No"/>
    <x v="0"/>
    <n v="0"/>
    <x v="1"/>
    <x v="0"/>
    <s v="Diabetes"/>
    <d v="1981-08-30T00:00:00"/>
    <x v="1669"/>
    <e v="#N/A"/>
    <e v="#N/A"/>
    <s v="R1013"/>
    <n v="42"/>
  </r>
  <r>
    <s v="Id1671"/>
    <s v="Stephanie J."/>
    <n v="25.6"/>
    <n v="6.03"/>
    <s v="No"/>
    <s v="No"/>
    <x v="1"/>
    <n v="1"/>
    <x v="1"/>
    <x v="1"/>
    <s v="Prediabetes"/>
    <d v="1993-11-03T00:00:00"/>
    <x v="1670"/>
    <e v="#N/A"/>
    <e v="#N/A"/>
    <s v="R1011"/>
    <n v="30"/>
  </r>
  <r>
    <s v="Id1672"/>
    <s v="Jake"/>
    <n v="33.549999999999997"/>
    <n v="10.9"/>
    <s v="Yes"/>
    <s v="No"/>
    <x v="0"/>
    <n v="0"/>
    <x v="1"/>
    <x v="0"/>
    <s v="Normal"/>
    <d v="1981-06-15T00:00:00"/>
    <x v="1671"/>
    <e v="#N/A"/>
    <e v="#N/A"/>
    <s v="R1013"/>
    <n v="42"/>
  </r>
  <r>
    <s v="Id1673"/>
    <s v="Alison L."/>
    <n v="16.690000000000001"/>
    <n v="10.66"/>
    <s v="No"/>
    <s v="No"/>
    <x v="0"/>
    <n v="0"/>
    <x v="1"/>
    <x v="3"/>
    <s v="Diabetes"/>
    <d v="1974-07-06T00:00:00"/>
    <x v="1672"/>
    <e v="#N/A"/>
    <e v="#N/A"/>
    <s v="R1012"/>
    <n v="49"/>
  </r>
  <r>
    <s v="Id1674"/>
    <s v="Lindsay M"/>
    <n v="19.95"/>
    <n v="4.05"/>
    <s v="No"/>
    <s v="No"/>
    <x v="0"/>
    <n v="1"/>
    <x v="1"/>
    <x v="2"/>
    <s v="Normal"/>
    <d v="1992-11-03T00:00:00"/>
    <x v="1673"/>
    <e v="#N/A"/>
    <e v="#N/A"/>
    <s v="R1012"/>
    <n v="31"/>
  </r>
  <r>
    <s v="Id1675"/>
    <s v="Guillaume"/>
    <n v="17.55"/>
    <n v="4.2300000000000004"/>
    <s v="No"/>
    <s v="No"/>
    <x v="0"/>
    <n v="2"/>
    <x v="1"/>
    <x v="3"/>
    <s v="Prediabetes"/>
    <d v="1972-10-28T00:00:00"/>
    <x v="1674"/>
    <e v="#N/A"/>
    <e v="#N/A"/>
    <s v="R1013"/>
    <n v="51"/>
  </r>
  <r>
    <s v="Id1676"/>
    <s v="Kaylee"/>
    <n v="22.01"/>
    <n v="5.01"/>
    <s v="No"/>
    <s v="No"/>
    <x v="0"/>
    <n v="1"/>
    <x v="1"/>
    <x v="2"/>
    <s v="Normal"/>
    <d v="1984-08-12T00:00:00"/>
    <x v="1675"/>
    <e v="#N/A"/>
    <e v="#N/A"/>
    <s v="R1013"/>
    <n v="39"/>
  </r>
  <r>
    <s v="Id1677"/>
    <s v="Theresa"/>
    <n v="41.8"/>
    <n v="5.82"/>
    <s v="Yes"/>
    <s v="No"/>
    <x v="1"/>
    <n v="1"/>
    <x v="1"/>
    <x v="0"/>
    <s v="Prediabetes"/>
    <d v="1983-09-03T00:00:00"/>
    <x v="1676"/>
    <e v="#N/A"/>
    <e v="#N/A"/>
    <s v="R1013"/>
    <n v="40"/>
  </r>
  <r>
    <s v="Id1678"/>
    <s v="Travis G."/>
    <n v="19.170000000000002"/>
    <n v="7.94"/>
    <s v="No"/>
    <s v="No"/>
    <x v="0"/>
    <n v="0"/>
    <x v="1"/>
    <x v="2"/>
    <s v="Diabetes"/>
    <d v="1978-09-27T00:00:00"/>
    <x v="1677"/>
    <e v="#N/A"/>
    <e v="#N/A"/>
    <s v="R1013"/>
    <n v="45"/>
  </r>
  <r>
    <s v="Id1679"/>
    <s v="Emma L."/>
    <n v="32.799999999999997"/>
    <n v="6.16"/>
    <s v="Yes"/>
    <s v="No"/>
    <x v="1"/>
    <n v="1"/>
    <x v="1"/>
    <x v="0"/>
    <s v="Normal"/>
    <d v="1983-06-08T00:00:00"/>
    <x v="1678"/>
    <e v="#N/A"/>
    <e v="#N/A"/>
    <s v="R1011"/>
    <n v="40"/>
  </r>
  <r>
    <s v="Id1680"/>
    <s v="Linda"/>
    <n v="35.814999999999998"/>
    <n v="4.1500000000000004"/>
    <s v="No"/>
    <s v="No"/>
    <x v="0"/>
    <n v="1"/>
    <x v="1"/>
    <x v="0"/>
    <s v="Normal"/>
    <d v="1987-12-09T00:00:00"/>
    <x v="1679"/>
    <e v="#N/A"/>
    <e v="#N/A"/>
    <s v="R1012"/>
    <n v="36"/>
  </r>
  <r>
    <s v="Id1681"/>
    <s v="Owen R"/>
    <n v="24.3"/>
    <n v="6.23"/>
    <s v="No"/>
    <s v="No"/>
    <x v="0"/>
    <n v="0"/>
    <x v="1"/>
    <x v="2"/>
    <s v="Normal"/>
    <d v="1994-11-15T00:00:00"/>
    <x v="1680"/>
    <e v="#N/A"/>
    <e v="#N/A"/>
    <s v="R1011"/>
    <n v="29"/>
  </r>
  <r>
    <s v="Id1682"/>
    <s v="Jacob"/>
    <n v="19.059999999999999"/>
    <n v="7.41"/>
    <s v="No"/>
    <s v="No"/>
    <x v="0"/>
    <n v="0"/>
    <x v="1"/>
    <x v="2"/>
    <s v="Diabetes"/>
    <d v="1978-09-11T00:00:00"/>
    <x v="1681"/>
    <e v="#N/A"/>
    <e v="#N/A"/>
    <s v="R1013"/>
    <n v="45"/>
  </r>
  <r>
    <s v="Id1683"/>
    <s v="Jacqueline"/>
    <n v="33.25"/>
    <n v="5.62"/>
    <s v="Yes"/>
    <s v="No"/>
    <x v="0"/>
    <n v="1"/>
    <x v="1"/>
    <x v="0"/>
    <s v="Normal"/>
    <d v="1988-11-18T00:00:00"/>
    <x v="1682"/>
    <e v="#N/A"/>
    <e v="#N/A"/>
    <s v="R1024"/>
    <n v="35"/>
  </r>
  <r>
    <s v="Id1684"/>
    <s v="Yefeng"/>
    <n v="21.37"/>
    <n v="4.54"/>
    <s v="Yes"/>
    <s v="No"/>
    <x v="1"/>
    <n v="1"/>
    <x v="1"/>
    <x v="2"/>
    <s v="Prediabetes"/>
    <d v="1983-10-03T00:00:00"/>
    <x v="1683"/>
    <e v="#N/A"/>
    <e v="#N/A"/>
    <s v="R1013"/>
    <n v="40"/>
  </r>
  <r>
    <s v="Id1685"/>
    <s v="Thomas J"/>
    <n v="34.43"/>
    <n v="8.6199999999999992"/>
    <s v="Yes"/>
    <s v="No"/>
    <x v="0"/>
    <n v="1"/>
    <x v="1"/>
    <x v="0"/>
    <s v="Diabetes"/>
    <d v="1986-11-21T00:00:00"/>
    <x v="1684"/>
    <e v="#N/A"/>
    <e v="#N/A"/>
    <s v="R1013"/>
    <n v="37"/>
  </r>
  <r>
    <s v="Id1686"/>
    <s v="Ken"/>
    <n v="20.86"/>
    <n v="4.3600000000000003"/>
    <s v="Yes"/>
    <s v="No"/>
    <x v="0"/>
    <n v="0"/>
    <x v="1"/>
    <x v="2"/>
    <s v="Normal"/>
    <d v="1985-09-05T00:00:00"/>
    <x v="1685"/>
    <e v="#N/A"/>
    <e v="#N/A"/>
    <s v="R1012"/>
    <n v="38"/>
  </r>
  <r>
    <s v="Id1687"/>
    <s v="Annie E"/>
    <n v="18.34"/>
    <n v="10.01"/>
    <s v="No"/>
    <s v="No"/>
    <x v="0"/>
    <n v="0"/>
    <x v="1"/>
    <x v="3"/>
    <s v="Normal"/>
    <d v="1974-09-18T00:00:00"/>
    <x v="1686"/>
    <e v="#N/A"/>
    <e v="#N/A"/>
    <s v="R1013"/>
    <n v="49"/>
  </r>
  <r>
    <s v="Id1688"/>
    <s v="Noel K."/>
    <n v="34.15"/>
    <n v="5.42"/>
    <s v="No"/>
    <s v="No"/>
    <x v="0"/>
    <n v="0"/>
    <x v="1"/>
    <x v="0"/>
    <s v="Normal"/>
    <d v="1999-09-22T00:00:00"/>
    <x v="1687"/>
    <e v="#N/A"/>
    <e v="#N/A"/>
    <s v="R1026"/>
    <n v="24"/>
  </r>
  <r>
    <s v="Id1689"/>
    <s v="Mark S"/>
    <n v="18.350000000000001"/>
    <n v="5.12"/>
    <s v="No"/>
    <s v="No"/>
    <x v="0"/>
    <n v="0"/>
    <x v="1"/>
    <x v="3"/>
    <s v="Prediabetes"/>
    <d v="1980-12-07T00:00:00"/>
    <x v="1688"/>
    <e v="#N/A"/>
    <e v="#N/A"/>
    <s v="R1012"/>
    <n v="43"/>
  </r>
  <r>
    <s v="Id1690"/>
    <s v="Federica"/>
    <n v="22.13"/>
    <n v="9.1999999999999993"/>
    <s v="Yes"/>
    <s v="No"/>
    <x v="0"/>
    <n v="0"/>
    <x v="1"/>
    <x v="2"/>
    <s v="Diabetes"/>
    <d v="1981-11-07T00:00:00"/>
    <x v="1689"/>
    <e v="#N/A"/>
    <e v="#N/A"/>
    <s v="R1013"/>
    <n v="42"/>
  </r>
  <r>
    <s v="Id1691"/>
    <s v="Pamela L"/>
    <n v="22.51"/>
    <n v="6.08"/>
    <s v="Yes"/>
    <s v="No"/>
    <x v="0"/>
    <n v="1"/>
    <x v="1"/>
    <x v="2"/>
    <s v="Prediabetes"/>
    <d v="1988-07-29T00:00:00"/>
    <x v="1690"/>
    <e v="#N/A"/>
    <e v="#N/A"/>
    <s v="R1012"/>
    <n v="35"/>
  </r>
  <r>
    <s v="Id1692"/>
    <s v="Andrew W."/>
    <n v="31"/>
    <n v="4.7699999999999996"/>
    <s v="No"/>
    <s v="No"/>
    <x v="0"/>
    <n v="1"/>
    <x v="1"/>
    <x v="0"/>
    <s v="Normal"/>
    <d v="1984-08-17T00:00:00"/>
    <x v="1691"/>
    <e v="#N/A"/>
    <e v="#N/A"/>
    <s v="R1011"/>
    <n v="39"/>
  </r>
  <r>
    <s v="Id1693"/>
    <s v="Randall"/>
    <n v="28.27"/>
    <n v="4.62"/>
    <s v="No"/>
    <s v="No"/>
    <x v="0"/>
    <n v="1"/>
    <x v="1"/>
    <x v="1"/>
    <s v="Prediabetes"/>
    <d v="1984-08-26T00:00:00"/>
    <x v="1692"/>
    <e v="#N/A"/>
    <e v="#N/A"/>
    <s v="R1013"/>
    <n v="39"/>
  </r>
  <r>
    <s v="Id1694"/>
    <s v="Tracy L"/>
    <n v="29.92"/>
    <n v="9.07"/>
    <s v="Yes"/>
    <s v="No"/>
    <x v="0"/>
    <n v="1"/>
    <x v="1"/>
    <x v="1"/>
    <s v="Diabetes"/>
    <d v="1986-09-30T00:00:00"/>
    <x v="1693"/>
    <e v="#N/A"/>
    <e v="#N/A"/>
    <s v="R1013"/>
    <n v="37"/>
  </r>
  <r>
    <s v="Id1695"/>
    <s v="Azelie"/>
    <n v="25.9"/>
    <n v="9.1199999999999992"/>
    <s v="Yes"/>
    <s v="No"/>
    <x v="0"/>
    <n v="1"/>
    <x v="1"/>
    <x v="1"/>
    <s v="Diabetes"/>
    <d v="1986-07-12T00:00:00"/>
    <x v="1694"/>
    <e v="#N/A"/>
    <e v="#N/A"/>
    <s v="R1011"/>
    <n v="37"/>
  </r>
  <r>
    <s v="Id1696"/>
    <s v="Monica M."/>
    <n v="27.74"/>
    <n v="7.32"/>
    <s v="Yes"/>
    <s v="No"/>
    <x v="0"/>
    <n v="1"/>
    <x v="1"/>
    <x v="1"/>
    <s v="Diabetes"/>
    <d v="1986-12-02T00:00:00"/>
    <x v="1695"/>
    <e v="#N/A"/>
    <e v="#N/A"/>
    <s v="R1024"/>
    <n v="37"/>
  </r>
  <r>
    <s v="Id1697"/>
    <s v="Katarina K."/>
    <n v="17.260000000000002"/>
    <n v="11.73"/>
    <s v="No"/>
    <s v="No"/>
    <x v="0"/>
    <n v="2"/>
    <x v="1"/>
    <x v="3"/>
    <s v="Diabetes"/>
    <d v="1973-10-24T00:00:00"/>
    <x v="1696"/>
    <e v="#N/A"/>
    <e v="#N/A"/>
    <s v="R1013"/>
    <n v="50"/>
  </r>
  <r>
    <s v="Id1698"/>
    <s v="Jamie L."/>
    <n v="19.855"/>
    <n v="6.64"/>
    <s v="Yes"/>
    <s v="No"/>
    <x v="0"/>
    <n v="1"/>
    <x v="1"/>
    <x v="2"/>
    <s v="Diabetes"/>
    <d v="1986-12-25T00:00:00"/>
    <x v="1697"/>
    <e v="#N/A"/>
    <e v="#N/A"/>
    <s v="R1024"/>
    <n v="36"/>
  </r>
  <r>
    <s v="Id1699"/>
    <s v="Brian"/>
    <n v="41.69"/>
    <n v="5.78"/>
    <s v="No"/>
    <s v="No"/>
    <x v="0"/>
    <n v="0"/>
    <x v="1"/>
    <x v="0"/>
    <s v="Normal"/>
    <d v="1982-08-25T00:00:00"/>
    <x v="1698"/>
    <e v="#N/A"/>
    <e v="#N/A"/>
    <s v="R1013"/>
    <n v="41"/>
  </r>
  <r>
    <s v="Id1700"/>
    <s v="Stacey L."/>
    <n v="16.12"/>
    <n v="10.45"/>
    <s v="No"/>
    <s v="No"/>
    <x v="0"/>
    <n v="0"/>
    <x v="1"/>
    <x v="3"/>
    <s v="Normal"/>
    <d v="1978-06-08T00:00:00"/>
    <x v="1699"/>
    <e v="#N/A"/>
    <e v="#N/A"/>
    <s v="R1012"/>
    <n v="45"/>
  </r>
  <r>
    <s v="Id1701"/>
    <s v="Stephen"/>
    <n v="37.43"/>
    <n v="4.5199999999999996"/>
    <s v="No"/>
    <s v="No"/>
    <x v="0"/>
    <n v="1"/>
    <x v="1"/>
    <x v="0"/>
    <s v="Normal"/>
    <d v="1992-09-17T00:00:00"/>
    <x v="1700"/>
    <e v="#N/A"/>
    <e v="#N/A"/>
    <s v="R1017"/>
    <n v="31"/>
  </r>
  <r>
    <s v="Id1702"/>
    <s v="Joshua"/>
    <n v="31.065000000000001"/>
    <n v="5.71"/>
    <s v="No"/>
    <s v="No"/>
    <x v="0"/>
    <n v="0"/>
    <x v="1"/>
    <x v="0"/>
    <s v="Normal"/>
    <d v="1991-07-06T00:00:00"/>
    <x v="1701"/>
    <e v="#N/A"/>
    <e v="#N/A"/>
    <s v="R1012"/>
    <n v="32"/>
  </r>
  <r>
    <s v="Id1703"/>
    <s v="Josh"/>
    <n v="25.08"/>
    <n v="4.7699999999999996"/>
    <s v="No"/>
    <s v="No"/>
    <x v="0"/>
    <n v="0"/>
    <x v="1"/>
    <x v="1"/>
    <s v="Normal"/>
    <d v="1982-09-27T00:00:00"/>
    <x v="1702"/>
    <e v="#N/A"/>
    <e v="#N/A"/>
    <s v="R1013"/>
    <n v="41"/>
  </r>
  <r>
    <s v="Id1704"/>
    <s v="Heather"/>
    <n v="15.2"/>
    <n v="7.81"/>
    <s v="Yes"/>
    <s v="No"/>
    <x v="0"/>
    <n v="1"/>
    <x v="1"/>
    <x v="3"/>
    <s v="Normal"/>
    <d v="1975-09-27T00:00:00"/>
    <x v="1703"/>
    <e v="#N/A"/>
    <e v="#N/A"/>
    <s v="R1012"/>
    <n v="48"/>
  </r>
  <r>
    <s v="Id1705"/>
    <s v="James C."/>
    <n v="22.34"/>
    <n v="5.19"/>
    <s v="Yes"/>
    <s v="No"/>
    <x v="0"/>
    <n v="0"/>
    <x v="1"/>
    <x v="2"/>
    <s v="Normal"/>
    <d v="1985-12-23T00:00:00"/>
    <x v="1704"/>
    <e v="#N/A"/>
    <e v="#N/A"/>
    <s v="R1013"/>
    <n v="37"/>
  </r>
  <r>
    <s v="Id1706"/>
    <s v="Kim"/>
    <n v="40.15"/>
    <n v="5.93"/>
    <s v="No"/>
    <s v="No"/>
    <x v="0"/>
    <n v="1"/>
    <x v="1"/>
    <x v="0"/>
    <s v="Normal"/>
    <d v="1984-08-01T00:00:00"/>
    <x v="1705"/>
    <e v="#N/A"/>
    <e v="#N/A"/>
    <s v="R1013"/>
    <n v="39"/>
  </r>
  <r>
    <s v="Id1707"/>
    <s v="Marie E."/>
    <n v="37.729999999999997"/>
    <n v="6.29"/>
    <s v="No"/>
    <s v="No"/>
    <x v="0"/>
    <n v="1"/>
    <x v="1"/>
    <x v="0"/>
    <s v="Normal"/>
    <d v="1984-09-03T00:00:00"/>
    <x v="1706"/>
    <e v="#N/A"/>
    <e v="#N/A"/>
    <s v="R1013"/>
    <n v="39"/>
  </r>
  <r>
    <s v="Id1708"/>
    <s v="Dariusz"/>
    <n v="25.35"/>
    <n v="4.9000000000000004"/>
    <s v="No"/>
    <s v="No"/>
    <x v="0"/>
    <n v="0"/>
    <x v="1"/>
    <x v="1"/>
    <s v="Normal"/>
    <d v="1989-11-06T00:00:00"/>
    <x v="1707"/>
    <e v="#N/A"/>
    <e v="#N/A"/>
    <s v="R1013"/>
    <n v="34"/>
  </r>
  <r>
    <s v="Id1709"/>
    <s v="Jessica E."/>
    <n v="26.41"/>
    <n v="5.07"/>
    <s v="Yes"/>
    <s v="No"/>
    <x v="0"/>
    <n v="1"/>
    <x v="1"/>
    <x v="1"/>
    <s v="Normal"/>
    <d v="1988-08-08T00:00:00"/>
    <x v="1708"/>
    <e v="#N/A"/>
    <e v="#N/A"/>
    <s v="R1012"/>
    <n v="35"/>
  </r>
  <r>
    <s v="Id1710"/>
    <s v="Kristen"/>
    <n v="27.6"/>
    <n v="5.33"/>
    <s v="No"/>
    <s v="No"/>
    <x v="0"/>
    <n v="1"/>
    <x v="1"/>
    <x v="1"/>
    <s v="Normal"/>
    <d v="1984-06-01T00:00:00"/>
    <x v="1709"/>
    <e v="#N/A"/>
    <e v="#N/A"/>
    <s v="R1011"/>
    <n v="39"/>
  </r>
  <r>
    <s v="Id1711"/>
    <s v="Jose Guadalupe P. Sr."/>
    <n v="33.82"/>
    <n v="8.93"/>
    <s v="Yes"/>
    <s v="No"/>
    <x v="0"/>
    <n v="1"/>
    <x v="1"/>
    <x v="0"/>
    <s v="Diabetes"/>
    <d v="1986-07-22T00:00:00"/>
    <x v="1710"/>
    <e v="#N/A"/>
    <e v="#N/A"/>
    <s v="R1012"/>
    <n v="37"/>
  </r>
  <r>
    <s v="Id1712"/>
    <s v="Cynthia"/>
    <n v="32.9"/>
    <n v="4.3499999999999996"/>
    <s v="No"/>
    <s v="No"/>
    <x v="0"/>
    <n v="0"/>
    <x v="1"/>
    <x v="0"/>
    <s v="Normal"/>
    <d v="1989-11-18T00:00:00"/>
    <x v="1711"/>
    <e v="#N/A"/>
    <e v="#N/A"/>
    <s v="R1011"/>
    <n v="34"/>
  </r>
  <r>
    <s v="Id1713"/>
    <s v="Tyler"/>
    <n v="30.875"/>
    <n v="9.5399999999999991"/>
    <s v="Yes"/>
    <s v="No"/>
    <x v="0"/>
    <n v="1"/>
    <x v="1"/>
    <x v="0"/>
    <s v="Normal"/>
    <d v="1986-06-01T00:00:00"/>
    <x v="1712"/>
    <e v="#N/A"/>
    <e v="#N/A"/>
    <s v="R1012"/>
    <n v="37"/>
  </r>
  <r>
    <s v="Id1714"/>
    <s v="Holly J"/>
    <n v="32.64"/>
    <n v="5.91"/>
    <s v="No"/>
    <s v="No"/>
    <x v="0"/>
    <n v="0"/>
    <x v="1"/>
    <x v="0"/>
    <s v="Prediabetes"/>
    <d v="1994-12-07T00:00:00"/>
    <x v="1713"/>
    <e v="#N/A"/>
    <e v="#N/A"/>
    <s v="R1011"/>
    <n v="29"/>
  </r>
  <r>
    <s v="Id1715"/>
    <s v="Kristen"/>
    <n v="22.135000000000002"/>
    <n v="5.0999999999999996"/>
    <s v="No"/>
    <s v="No"/>
    <x v="0"/>
    <n v="0"/>
    <x v="1"/>
    <x v="2"/>
    <s v="Normal"/>
    <d v="1989-11-07T00:00:00"/>
    <x v="1714"/>
    <e v="#N/A"/>
    <e v="#N/A"/>
    <s v="R1024"/>
    <n v="34"/>
  </r>
  <r>
    <s v="Id1716"/>
    <s v="Thomas"/>
    <n v="16.53"/>
    <n v="5.08"/>
    <s v="No"/>
    <s v="No"/>
    <x v="0"/>
    <n v="2"/>
    <x v="1"/>
    <x v="3"/>
    <s v="Normal"/>
    <d v="1972-12-15T00:00:00"/>
    <x v="1715"/>
    <e v="#N/A"/>
    <e v="#N/A"/>
    <s v="R1013"/>
    <n v="51"/>
  </r>
  <r>
    <s v="Id1717"/>
    <s v="Tricity M"/>
    <n v="32.774999999999999"/>
    <n v="4.75"/>
    <s v="No"/>
    <s v="No"/>
    <x v="0"/>
    <n v="0"/>
    <x v="1"/>
    <x v="0"/>
    <s v="Normal"/>
    <d v="1991-08-28T00:00:00"/>
    <x v="1716"/>
    <e v="#N/A"/>
    <e v="#N/A"/>
    <s v="R1012"/>
    <n v="32"/>
  </r>
  <r>
    <s v="Id1718"/>
    <s v="Sarah A"/>
    <n v="30.9"/>
    <n v="6.05"/>
    <s v="No"/>
    <s v="No"/>
    <x v="0"/>
    <n v="1"/>
    <x v="1"/>
    <x v="0"/>
    <s v="Normal"/>
    <d v="1992-06-18T00:00:00"/>
    <x v="1717"/>
    <e v="#N/A"/>
    <e v="#N/A"/>
    <s v="R1011"/>
    <n v="31"/>
  </r>
  <r>
    <s v="Id1719"/>
    <s v="Lisa M."/>
    <n v="15.58"/>
    <n v="11.56"/>
    <s v="No"/>
    <s v="No"/>
    <x v="0"/>
    <n v="0"/>
    <x v="1"/>
    <x v="3"/>
    <s v="Normal"/>
    <d v="1974-09-02T00:00:00"/>
    <x v="1718"/>
    <e v="#N/A"/>
    <e v="#N/A"/>
    <s v="R1012"/>
    <n v="49"/>
  </r>
  <r>
    <s v="Id1720"/>
    <s v="Tracy A."/>
    <n v="26.315000000000001"/>
    <n v="5.76"/>
    <s v="No"/>
    <s v="No"/>
    <x v="0"/>
    <n v="0"/>
    <x v="1"/>
    <x v="1"/>
    <s v="Normal"/>
    <d v="1994-11-13T00:00:00"/>
    <x v="1719"/>
    <e v="#N/A"/>
    <e v="#N/A"/>
    <s v="R1012"/>
    <n v="29"/>
  </r>
  <r>
    <s v="Id1721"/>
    <s v="Patrick"/>
    <n v="35.61"/>
    <n v="5.65"/>
    <s v="No"/>
    <s v="yes"/>
    <x v="0"/>
    <n v="1"/>
    <x v="1"/>
    <x v="0"/>
    <s v="Normal"/>
    <d v="2000-09-09T00:00:00"/>
    <x v="1720"/>
    <e v="#N/A"/>
    <e v="#N/A"/>
    <s v="R1012"/>
    <n v="23"/>
  </r>
  <r>
    <s v="Id1722"/>
    <s v="Trent"/>
    <n v="37.56"/>
    <n v="5.88"/>
    <s v="No"/>
    <s v="yes"/>
    <x v="0"/>
    <n v="1"/>
    <x v="1"/>
    <x v="0"/>
    <s v="Normal"/>
    <d v="2004-08-22T00:00:00"/>
    <x v="1721"/>
    <e v="#N/A"/>
    <e v="#N/A"/>
    <s v="R1022"/>
    <n v="19"/>
  </r>
  <r>
    <s v="Id1723"/>
    <s v="Julie"/>
    <n v="15.49"/>
    <n v="9.6"/>
    <s v="No"/>
    <s v="No"/>
    <x v="0"/>
    <n v="0"/>
    <x v="1"/>
    <x v="3"/>
    <s v="Diabetes"/>
    <d v="1974-11-12T00:00:00"/>
    <x v="1722"/>
    <e v="#N/A"/>
    <e v="#N/A"/>
    <s v="R1012"/>
    <n v="49"/>
  </r>
  <r>
    <s v="Id1724"/>
    <s v="Sawomir"/>
    <n v="23.48"/>
    <n v="6.24"/>
    <s v="No"/>
    <s v="No"/>
    <x v="0"/>
    <n v="1"/>
    <x v="1"/>
    <x v="2"/>
    <s v="Prediabetes"/>
    <d v="1987-09-01T00:00:00"/>
    <x v="1723"/>
    <e v="#N/A"/>
    <e v="#N/A"/>
    <s v="R1013"/>
    <n v="36"/>
  </r>
  <r>
    <s v="Id1725"/>
    <s v="Micah"/>
    <n v="30.02"/>
    <n v="7.63"/>
    <s v="Yes"/>
    <s v="No"/>
    <x v="0"/>
    <n v="1"/>
    <x v="1"/>
    <x v="0"/>
    <s v="Normal"/>
    <d v="1986-10-20T00:00:00"/>
    <x v="1724"/>
    <e v="#N/A"/>
    <e v="#N/A"/>
    <s v="R1012"/>
    <n v="37"/>
  </r>
  <r>
    <s v="Id1726"/>
    <s v="Kelly H."/>
    <n v="26.885000000000002"/>
    <n v="8.66"/>
    <s v="Yes"/>
    <s v="No"/>
    <x v="0"/>
    <n v="1"/>
    <x v="1"/>
    <x v="1"/>
    <s v="Normal"/>
    <d v="1986-09-20T00:00:00"/>
    <x v="1725"/>
    <e v="#N/A"/>
    <e v="#N/A"/>
    <s v="R1012"/>
    <n v="37"/>
  </r>
  <r>
    <s v="Id1727"/>
    <s v="Lindsay M."/>
    <n v="25.84"/>
    <n v="8.5500000000000007"/>
    <s v="Yes"/>
    <s v="No"/>
    <x v="0"/>
    <n v="1"/>
    <x v="1"/>
    <x v="1"/>
    <s v="Diabetes"/>
    <d v="1986-10-25T00:00:00"/>
    <x v="1726"/>
    <e v="#N/A"/>
    <e v="#N/A"/>
    <s v="R1012"/>
    <n v="37"/>
  </r>
  <r>
    <s v="Id1728"/>
    <s v="Austen G"/>
    <n v="27.454999999999998"/>
    <n v="4.54"/>
    <s v="No"/>
    <s v="No"/>
    <x v="0"/>
    <n v="0"/>
    <x v="1"/>
    <x v="1"/>
    <s v="Prediabetes"/>
    <d v="1989-07-19T00:00:00"/>
    <x v="1727"/>
    <e v="#N/A"/>
    <e v="#N/A"/>
    <s v="R1012"/>
    <n v="34"/>
  </r>
  <r>
    <s v="Id1729"/>
    <s v="Tory J."/>
    <n v="24.605"/>
    <n v="5.7"/>
    <s v="No"/>
    <s v="No"/>
    <x v="0"/>
    <n v="0"/>
    <x v="1"/>
    <x v="2"/>
    <s v="Normal"/>
    <d v="1989-11-25T00:00:00"/>
    <x v="1728"/>
    <e v="#N/A"/>
    <e v="#N/A"/>
    <s v="R1012"/>
    <n v="34"/>
  </r>
  <r>
    <s v="Id1730"/>
    <s v="Robert J."/>
    <n v="30.8"/>
    <n v="5.07"/>
    <s v="No"/>
    <s v="No"/>
    <x v="0"/>
    <n v="0"/>
    <x v="1"/>
    <x v="0"/>
    <s v="Prediabetes"/>
    <d v="1990-07-06T00:00:00"/>
    <x v="1729"/>
    <e v="#N/A"/>
    <e v="#N/A"/>
    <s v="R1011"/>
    <n v="33"/>
  </r>
  <r>
    <s v="Id1731"/>
    <s v="Steph"/>
    <n v="34.799999999999997"/>
    <n v="4.38"/>
    <s v="No"/>
    <s v="No"/>
    <x v="0"/>
    <n v="1"/>
    <x v="1"/>
    <x v="0"/>
    <s v="Normal"/>
    <d v="1987-09-09T00:00:00"/>
    <x v="1730"/>
    <e v="#N/A"/>
    <e v="#N/A"/>
    <s v="R1011"/>
    <n v="36"/>
  </r>
  <r>
    <s v="Id1732"/>
    <s v="Kate"/>
    <n v="34.21"/>
    <n v="4.54"/>
    <s v="No"/>
    <s v="No"/>
    <x v="0"/>
    <n v="1"/>
    <x v="1"/>
    <x v="0"/>
    <s v="Normal"/>
    <d v="1987-07-05T00:00:00"/>
    <x v="1731"/>
    <e v="#N/A"/>
    <e v="#N/A"/>
    <s v="R1013"/>
    <n v="36"/>
  </r>
  <r>
    <s v="Id1733"/>
    <s v="Kristina"/>
    <n v="31"/>
    <n v="5.38"/>
    <s v="No"/>
    <s v="No"/>
    <x v="0"/>
    <n v="1"/>
    <x v="1"/>
    <x v="0"/>
    <s v="Normal"/>
    <d v="1987-12-26T00:00:00"/>
    <x v="1732"/>
    <e v="#N/A"/>
    <e v="#N/A"/>
    <s v="R1011"/>
    <n v="35"/>
  </r>
  <r>
    <s v="Id1734"/>
    <s v="Flo"/>
    <n v="26.125"/>
    <n v="5.55"/>
    <s v="No"/>
    <s v="No"/>
    <x v="0"/>
    <n v="1"/>
    <x v="1"/>
    <x v="1"/>
    <s v="Normal"/>
    <d v="1987-06-29T00:00:00"/>
    <x v="1733"/>
    <e v="#N/A"/>
    <e v="#N/A"/>
    <s v="R1024"/>
    <n v="36"/>
  </r>
  <r>
    <s v="Id1735"/>
    <s v="Sarah P."/>
    <n v="30.13"/>
    <n v="4.03"/>
    <s v="Yes"/>
    <s v="No"/>
    <x v="0"/>
    <n v="1"/>
    <x v="1"/>
    <x v="0"/>
    <s v="Prediabetes"/>
    <d v="1995-06-06T00:00:00"/>
    <x v="1734"/>
    <e v="#N/A"/>
    <e v="#N/A"/>
    <s v="R1025"/>
    <n v="28"/>
  </r>
  <r>
    <s v="Id1736"/>
    <s v="Anabel"/>
    <n v="34.19"/>
    <n v="4.1900000000000004"/>
    <s v="No"/>
    <s v="No"/>
    <x v="0"/>
    <n v="0"/>
    <x v="1"/>
    <x v="0"/>
    <s v="Normal"/>
    <d v="1999-12-01T00:00:00"/>
    <x v="1735"/>
    <e v="#N/A"/>
    <e v="#N/A"/>
    <s v="R1012"/>
    <n v="24"/>
  </r>
  <r>
    <s v="Id1737"/>
    <s v="Ian"/>
    <n v="22.515000000000001"/>
    <n v="4.37"/>
    <s v="No"/>
    <s v="No"/>
    <x v="1"/>
    <n v="1"/>
    <x v="1"/>
    <x v="2"/>
    <s v="Prediabetes"/>
    <d v="1993-06-17T00:00:00"/>
    <x v="1736"/>
    <e v="#N/A"/>
    <e v="#N/A"/>
    <s v="R1017"/>
    <n v="30"/>
  </r>
  <r>
    <s v="Id1738"/>
    <s v="Alex"/>
    <n v="18.239999999999998"/>
    <n v="5.31"/>
    <s v="Yes"/>
    <s v="No"/>
    <x v="1"/>
    <n v="1"/>
    <x v="1"/>
    <x v="3"/>
    <s v="Normal"/>
    <d v="1983-10-24T00:00:00"/>
    <x v="1737"/>
    <e v="#N/A"/>
    <e v="#N/A"/>
    <s v="R1012"/>
    <n v="40"/>
  </r>
  <r>
    <s v="Id1739"/>
    <s v="Richard J"/>
    <n v="37.28"/>
    <n v="4.66"/>
    <s v="No"/>
    <s v="yes"/>
    <x v="0"/>
    <n v="1"/>
    <x v="1"/>
    <x v="0"/>
    <s v="Prediabetes"/>
    <d v="2004-06-06T00:00:00"/>
    <x v="1738"/>
    <e v="#N/A"/>
    <e v="#N/A"/>
    <s v="R1022"/>
    <n v="19"/>
  </r>
  <r>
    <s v="Id1740"/>
    <s v="Jacqueline N."/>
    <n v="18.2"/>
    <n v="6.19"/>
    <s v="No"/>
    <s v="No"/>
    <x v="1"/>
    <n v="1"/>
    <x v="1"/>
    <x v="3"/>
    <s v="Normal"/>
    <d v="1979-09-12T00:00:00"/>
    <x v="1739"/>
    <e v="#N/A"/>
    <e v="#N/A"/>
    <s v="R1013"/>
    <n v="44"/>
  </r>
  <r>
    <s v="Id1741"/>
    <s v="Cindy"/>
    <n v="20.53"/>
    <n v="4.8600000000000003"/>
    <s v="No"/>
    <s v="No"/>
    <x v="0"/>
    <n v="1"/>
    <x v="1"/>
    <x v="2"/>
    <s v="Prediabetes"/>
    <d v="1984-10-16T00:00:00"/>
    <x v="1740"/>
    <e v="#N/A"/>
    <e v="#N/A"/>
    <s v="R1013"/>
    <n v="39"/>
  </r>
  <r>
    <s v="Id1742"/>
    <s v="Marcia"/>
    <n v="23.79"/>
    <n v="4.74"/>
    <s v="No"/>
    <s v="No"/>
    <x v="0"/>
    <n v="0"/>
    <x v="1"/>
    <x v="2"/>
    <s v="Normal"/>
    <d v="1991-08-29T00:00:00"/>
    <x v="1741"/>
    <e v="#N/A"/>
    <e v="#N/A"/>
    <s v="R1012"/>
    <n v="32"/>
  </r>
  <r>
    <s v="Id1743"/>
    <s v="Samantha R."/>
    <n v="29.8"/>
    <n v="6.03"/>
    <s v="No"/>
    <s v="No"/>
    <x v="0"/>
    <n v="0"/>
    <x v="1"/>
    <x v="1"/>
    <s v="Normal"/>
    <d v="1990-10-09T00:00:00"/>
    <x v="1742"/>
    <e v="#N/A"/>
    <e v="#N/A"/>
    <s v="R1011"/>
    <n v="33"/>
  </r>
  <r>
    <s v="Id1744"/>
    <s v="Katie"/>
    <n v="31.54"/>
    <n v="4.71"/>
    <s v="No"/>
    <s v="No"/>
    <x v="0"/>
    <n v="0"/>
    <x v="1"/>
    <x v="0"/>
    <s v="Prediabetes"/>
    <d v="1990-08-22T00:00:00"/>
    <x v="1743"/>
    <e v="#N/A"/>
    <e v="#N/A"/>
    <s v="R1024"/>
    <n v="33"/>
  </r>
  <r>
    <s v="Id1745"/>
    <s v="John P"/>
    <n v="20.82"/>
    <n v="5.55"/>
    <s v="No"/>
    <s v="No"/>
    <x v="0"/>
    <n v="1"/>
    <x v="1"/>
    <x v="2"/>
    <s v="Prediabetes"/>
    <d v="1984-08-22T00:00:00"/>
    <x v="1744"/>
    <e v="#N/A"/>
    <e v="#N/A"/>
    <s v="R1013"/>
    <n v="39"/>
  </r>
  <r>
    <s v="Id1746"/>
    <s v="Rachel"/>
    <n v="38.83"/>
    <n v="4.78"/>
    <s v="No"/>
    <s v="No"/>
    <x v="1"/>
    <n v="1"/>
    <x v="1"/>
    <x v="0"/>
    <s v="Prediabetes"/>
    <d v="1993-12-10T00:00:00"/>
    <x v="1745"/>
    <e v="#N/A"/>
    <e v="#N/A"/>
    <s v="R1013"/>
    <n v="30"/>
  </r>
  <r>
    <s v="Id1747"/>
    <s v="Isabelle"/>
    <n v="23.44"/>
    <n v="4.6500000000000004"/>
    <s v="Yes"/>
    <s v="No"/>
    <x v="0"/>
    <n v="1"/>
    <x v="1"/>
    <x v="2"/>
    <s v="Normal"/>
    <d v="1988-09-15T00:00:00"/>
    <x v="1746"/>
    <e v="#N/A"/>
    <e v="#N/A"/>
    <s v="R1013"/>
    <n v="35"/>
  </r>
  <r>
    <s v="Id1748"/>
    <s v="Neil"/>
    <n v="24.13"/>
    <n v="5.2"/>
    <s v="No"/>
    <s v="No"/>
    <x v="0"/>
    <n v="1"/>
    <x v="1"/>
    <x v="2"/>
    <s v="Normal"/>
    <d v="1987-09-13T00:00:00"/>
    <x v="1747"/>
    <e v="#N/A"/>
    <e v="#N/A"/>
    <s v="R1012"/>
    <n v="36"/>
  </r>
  <r>
    <s v="Id1749"/>
    <s v="Tom"/>
    <n v="42.13"/>
    <n v="4.54"/>
    <s v="Yes"/>
    <s v="No"/>
    <x v="0"/>
    <n v="1"/>
    <x v="1"/>
    <x v="0"/>
    <s v="Prediabetes"/>
    <d v="1988-11-01T00:00:00"/>
    <x v="1748"/>
    <e v="#N/A"/>
    <e v="#N/A"/>
    <s v="R1013"/>
    <n v="35"/>
  </r>
  <r>
    <s v="Id1750"/>
    <s v="Nathan"/>
    <n v="17.86"/>
    <n v="4.1100000000000003"/>
    <s v="No"/>
    <s v="No"/>
    <x v="0"/>
    <n v="1"/>
    <x v="1"/>
    <x v="3"/>
    <s v="Normal"/>
    <d v="1987-11-18T00:00:00"/>
    <x v="1749"/>
    <e v="#N/A"/>
    <e v="#N/A"/>
    <s v="R1012"/>
    <n v="36"/>
  </r>
  <r>
    <s v="Id1751"/>
    <s v="Kelli N"/>
    <n v="32.78"/>
    <n v="4.63"/>
    <s v="No"/>
    <s v="No"/>
    <x v="0"/>
    <n v="0"/>
    <x v="1"/>
    <x v="0"/>
    <s v="Prediabetes"/>
    <d v="1999-06-19T00:00:00"/>
    <x v="1750"/>
    <e v="#N/A"/>
    <e v="#N/A"/>
    <s v="R1026"/>
    <n v="24"/>
  </r>
  <r>
    <s v="Id1752"/>
    <s v="Scott M."/>
    <n v="23.9"/>
    <n v="6.06"/>
    <s v="Yes"/>
    <s v="No"/>
    <x v="1"/>
    <n v="1"/>
    <x v="1"/>
    <x v="2"/>
    <s v="Prediabetes"/>
    <d v="1997-07-14T00:00:00"/>
    <x v="1751"/>
    <e v="#N/A"/>
    <e v="#N/A"/>
    <s v="R1011"/>
    <n v="26"/>
  </r>
  <r>
    <s v="Id1753"/>
    <s v="Grant A"/>
    <n v="15.47"/>
    <n v="8.43"/>
    <s v="No"/>
    <s v="No"/>
    <x v="0"/>
    <n v="0"/>
    <x v="1"/>
    <x v="3"/>
    <s v="Normal"/>
    <d v="1978-11-22T00:00:00"/>
    <x v="1752"/>
    <e v="#N/A"/>
    <e v="#N/A"/>
    <s v="R1012"/>
    <n v="45"/>
  </r>
  <r>
    <s v="Id1754"/>
    <s v="Jonathan C"/>
    <n v="28.54"/>
    <n v="5.51"/>
    <s v="No"/>
    <s v="No"/>
    <x v="1"/>
    <n v="1"/>
    <x v="1"/>
    <x v="1"/>
    <s v="Normal"/>
    <d v="1993-06-11T00:00:00"/>
    <x v="1753"/>
    <e v="#N/A"/>
    <e v="#N/A"/>
    <s v="R1021"/>
    <n v="30"/>
  </r>
  <r>
    <s v="Id1755"/>
    <s v="Rachael M."/>
    <n v="18.54"/>
    <n v="4.95"/>
    <s v="No"/>
    <s v="No"/>
    <x v="0"/>
    <n v="0"/>
    <x v="1"/>
    <x v="2"/>
    <s v="Normal"/>
    <d v="1980-09-07T00:00:00"/>
    <x v="1754"/>
    <e v="#N/A"/>
    <e v="#N/A"/>
    <s v="R1013"/>
    <n v="43"/>
  </r>
  <r>
    <s v="Id1756"/>
    <s v="Pilar"/>
    <n v="32.18"/>
    <n v="6.44"/>
    <s v="Yes"/>
    <s v="No"/>
    <x v="1"/>
    <n v="1"/>
    <x v="1"/>
    <x v="0"/>
    <s v="Normal"/>
    <d v="1997-07-29T00:00:00"/>
    <x v="1755"/>
    <e v="#N/A"/>
    <e v="#N/A"/>
    <s v="R1012"/>
    <n v="26"/>
  </r>
  <r>
    <s v="Id1757"/>
    <s v="Kyle M"/>
    <n v="37.380000000000003"/>
    <n v="6.05"/>
    <s v="Yes"/>
    <s v="No"/>
    <x v="0"/>
    <n v="0"/>
    <x v="1"/>
    <x v="0"/>
    <s v="Prediabetes"/>
    <d v="2001-10-16T00:00:00"/>
    <x v="1756"/>
    <e v="#N/A"/>
    <e v="#N/A"/>
    <s v="R1011"/>
    <n v="22"/>
  </r>
  <r>
    <s v="Id1758"/>
    <s v="Christie"/>
    <n v="31.12"/>
    <n v="4.76"/>
    <s v="Yes"/>
    <s v="No"/>
    <x v="1"/>
    <n v="1"/>
    <x v="1"/>
    <x v="0"/>
    <s v="Prediabetes"/>
    <d v="1997-12-04T00:00:00"/>
    <x v="1757"/>
    <e v="#N/A"/>
    <e v="#N/A"/>
    <s v="R1025"/>
    <n v="26"/>
  </r>
  <r>
    <s v="Id1759"/>
    <s v="David A."/>
    <n v="22.01"/>
    <n v="6.72"/>
    <s v="Yes"/>
    <s v="No"/>
    <x v="0"/>
    <n v="1"/>
    <x v="1"/>
    <x v="2"/>
    <s v="Diabetes"/>
    <d v="1986-06-29T00:00:00"/>
    <x v="1758"/>
    <e v="#N/A"/>
    <e v="#N/A"/>
    <s v="R1013"/>
    <n v="37"/>
  </r>
  <r>
    <s v="Id1760"/>
    <s v="Masahiro"/>
    <n v="27.645"/>
    <n v="5.7"/>
    <s v="No"/>
    <s v="No"/>
    <x v="0"/>
    <n v="0"/>
    <x v="1"/>
    <x v="1"/>
    <s v="Normal"/>
    <d v="1991-09-10T00:00:00"/>
    <x v="1759"/>
    <e v="#N/A"/>
    <e v="#N/A"/>
    <s v="R1016"/>
    <n v="32"/>
  </r>
  <r>
    <s v="Id1761"/>
    <s v="Logan B."/>
    <n v="29.64"/>
    <n v="5.31"/>
    <s v="Yes"/>
    <s v="No"/>
    <x v="0"/>
    <n v="0"/>
    <x v="1"/>
    <x v="1"/>
    <s v="Prediabetes"/>
    <d v="1985-12-28T00:00:00"/>
    <x v="1760"/>
    <e v="#N/A"/>
    <e v="#N/A"/>
    <s v="R1012"/>
    <n v="37"/>
  </r>
  <r>
    <s v="Id1762"/>
    <s v="Stephanie L."/>
    <n v="33.700000000000003"/>
    <n v="4.32"/>
    <s v="Yes"/>
    <s v="No"/>
    <x v="0"/>
    <n v="1"/>
    <x v="1"/>
    <x v="0"/>
    <s v="Normal"/>
    <d v="1988-11-09T00:00:00"/>
    <x v="1761"/>
    <e v="#N/A"/>
    <e v="#N/A"/>
    <s v="R1011"/>
    <n v="35"/>
  </r>
  <r>
    <s v="Id1763"/>
    <s v="Angela H"/>
    <n v="27.5"/>
    <n v="4.2300000000000004"/>
    <s v="Yes"/>
    <s v="No"/>
    <x v="0"/>
    <n v="1"/>
    <x v="1"/>
    <x v="1"/>
    <s v="Prediabetes"/>
    <d v="1988-07-08T00:00:00"/>
    <x v="1762"/>
    <e v="#N/A"/>
    <e v="#N/A"/>
    <s v="R1011"/>
    <n v="35"/>
  </r>
  <r>
    <s v="Id1764"/>
    <s v="Britt K"/>
    <n v="16.12"/>
    <n v="6.09"/>
    <s v="No"/>
    <s v="No"/>
    <x v="0"/>
    <n v="0"/>
    <x v="1"/>
    <x v="3"/>
    <s v="Normal"/>
    <d v="1977-06-09T00:00:00"/>
    <x v="1763"/>
    <e v="#N/A"/>
    <e v="#N/A"/>
    <s v="R1013"/>
    <n v="46"/>
  </r>
  <r>
    <s v="Id1765"/>
    <s v="Joyce R."/>
    <n v="26.73"/>
    <n v="4.74"/>
    <s v="Yes"/>
    <s v="No"/>
    <x v="0"/>
    <n v="1"/>
    <x v="1"/>
    <x v="1"/>
    <s v="Prediabetes"/>
    <d v="1988-09-04T00:00:00"/>
    <x v="1764"/>
    <e v="#N/A"/>
    <e v="#N/A"/>
    <s v="R1013"/>
    <n v="35"/>
  </r>
  <r>
    <s v="Id1766"/>
    <s v="Ben"/>
    <n v="37.25"/>
    <n v="6.23"/>
    <s v="Yes"/>
    <s v="No"/>
    <x v="0"/>
    <n v="0"/>
    <x v="1"/>
    <x v="0"/>
    <s v="Prediabetes"/>
    <d v="2001-10-05T00:00:00"/>
    <x v="1765"/>
    <e v="#N/A"/>
    <e v="#N/A"/>
    <s v="R1011"/>
    <n v="22"/>
  </r>
  <r>
    <s v="Id1767"/>
    <s v="Sarah M."/>
    <n v="23.56"/>
    <n v="5.45"/>
    <s v="Yes"/>
    <s v="No"/>
    <x v="0"/>
    <n v="1"/>
    <x v="1"/>
    <x v="2"/>
    <s v="Prediabetes"/>
    <d v="1988-06-24T00:00:00"/>
    <x v="1766"/>
    <e v="#N/A"/>
    <e v="#N/A"/>
    <s v="R1024"/>
    <n v="35"/>
  </r>
  <r>
    <s v="Id1768"/>
    <s v="Sarah"/>
    <n v="15.84"/>
    <n v="10.34"/>
    <s v="No"/>
    <s v="No"/>
    <x v="0"/>
    <n v="2"/>
    <x v="1"/>
    <x v="3"/>
    <s v="Diabetes"/>
    <d v="1973-11-07T00:00:00"/>
    <x v="1767"/>
    <e v="#N/A"/>
    <e v="#N/A"/>
    <s v="R1013"/>
    <n v="50"/>
  </r>
  <r>
    <s v="Id1769"/>
    <s v="Katie"/>
    <n v="36.630000000000003"/>
    <n v="5.15"/>
    <s v="No"/>
    <s v="No"/>
    <x v="0"/>
    <n v="0"/>
    <x v="1"/>
    <x v="0"/>
    <s v="Normal"/>
    <d v="1991-08-30T00:00:00"/>
    <x v="1768"/>
    <e v="#N/A"/>
    <e v="#N/A"/>
    <s v="R1013"/>
    <n v="32"/>
  </r>
  <r>
    <s v="Id1770"/>
    <s v="Michaela L"/>
    <n v="16.47"/>
    <n v="11.72"/>
    <s v="No"/>
    <s v="No"/>
    <x v="0"/>
    <n v="0"/>
    <x v="1"/>
    <x v="3"/>
    <s v="Normal"/>
    <d v="1974-06-26T00:00:00"/>
    <x v="1769"/>
    <e v="#N/A"/>
    <e v="#N/A"/>
    <s v="R1013"/>
    <n v="49"/>
  </r>
  <r>
    <s v="Id1771"/>
    <s v="Shalaleh"/>
    <n v="25.8"/>
    <n v="5.29"/>
    <s v="No"/>
    <s v="No"/>
    <x v="0"/>
    <n v="0"/>
    <x v="1"/>
    <x v="1"/>
    <s v="Prediabetes"/>
    <d v="1991-11-27T00:00:00"/>
    <x v="1770"/>
    <e v="#N/A"/>
    <e v="#N/A"/>
    <s v="R1011"/>
    <n v="32"/>
  </r>
  <r>
    <s v="Id1772"/>
    <s v="Karen"/>
    <n v="23.6"/>
    <n v="4.33"/>
    <s v="No"/>
    <s v="No"/>
    <x v="0"/>
    <n v="0"/>
    <x v="1"/>
    <x v="2"/>
    <s v="Prediabetes"/>
    <d v="1991-08-23T00:00:00"/>
    <x v="1771"/>
    <e v="#N/A"/>
    <e v="#N/A"/>
    <s v="R1011"/>
    <n v="32"/>
  </r>
  <r>
    <s v="Id1773"/>
    <s v="Zuzana"/>
    <n v="32.11"/>
    <n v="6.24"/>
    <s v="No"/>
    <s v="No"/>
    <x v="1"/>
    <n v="1"/>
    <x v="1"/>
    <x v="0"/>
    <s v="Normal"/>
    <d v="1993-08-10T00:00:00"/>
    <x v="1772"/>
    <e v="#N/A"/>
    <e v="#N/A"/>
    <s v="R1012"/>
    <n v="30"/>
  </r>
  <r>
    <s v="Id1774"/>
    <s v="Daniel J."/>
    <n v="30.114999999999998"/>
    <n v="11.61"/>
    <s v="No"/>
    <s v="No"/>
    <x v="0"/>
    <n v="0"/>
    <x v="1"/>
    <x v="0"/>
    <s v="Normal"/>
    <d v="2002-08-21T00:00:00"/>
    <x v="1773"/>
    <e v="#N/A"/>
    <e v="#N/A"/>
    <s v="R1017"/>
    <n v="21"/>
  </r>
  <r>
    <s v="Id1775"/>
    <s v="Alexandra"/>
    <n v="20.28"/>
    <n v="11.07"/>
    <s v="Yes"/>
    <s v="No"/>
    <x v="0"/>
    <n v="0"/>
    <x v="1"/>
    <x v="2"/>
    <s v="Normal"/>
    <d v="1981-10-18T00:00:00"/>
    <x v="1774"/>
    <e v="#N/A"/>
    <e v="#N/A"/>
    <s v="R1013"/>
    <n v="42"/>
  </r>
  <r>
    <s v="Id1776"/>
    <s v="Jessica"/>
    <n v="20.234999999999999"/>
    <n v="5.19"/>
    <s v="No"/>
    <s v="No"/>
    <x v="1"/>
    <n v="1"/>
    <x v="1"/>
    <x v="2"/>
    <s v="Normal"/>
    <d v="1993-07-10T00:00:00"/>
    <x v="1775"/>
    <e v="#N/A"/>
    <e v="#N/A"/>
    <s v="R1012"/>
    <n v="30"/>
  </r>
  <r>
    <s v="Id1777"/>
    <s v="Matthew M"/>
    <n v="25.27"/>
    <n v="5.7"/>
    <s v="Yes"/>
    <s v="No"/>
    <x v="0"/>
    <n v="1"/>
    <x v="1"/>
    <x v="1"/>
    <s v="Normal"/>
    <d v="1988-09-23T00:00:00"/>
    <x v="1776"/>
    <e v="#N/A"/>
    <e v="#N/A"/>
    <s v="R1012"/>
    <n v="35"/>
  </r>
  <r>
    <s v="Id1778"/>
    <s v="Nadine A."/>
    <n v="24.24"/>
    <n v="6.15"/>
    <s v="No"/>
    <s v="No"/>
    <x v="0"/>
    <n v="0"/>
    <x v="1"/>
    <x v="2"/>
    <s v="Prediabetes"/>
    <d v="1990-11-28T00:00:00"/>
    <x v="1777"/>
    <e v="#N/A"/>
    <e v="#N/A"/>
    <s v="R1013"/>
    <n v="33"/>
  </r>
  <r>
    <s v="Id1779"/>
    <s v="Peter J. Jr."/>
    <n v="35.75"/>
    <n v="5.07"/>
    <s v="No"/>
    <s v="No"/>
    <x v="0"/>
    <n v="0"/>
    <x v="1"/>
    <x v="0"/>
    <s v="Prediabetes"/>
    <d v="1989-07-10T00:00:00"/>
    <x v="1778"/>
    <e v="#N/A"/>
    <e v="#N/A"/>
    <s v="R1013"/>
    <n v="34"/>
  </r>
  <r>
    <s v="Id1780"/>
    <s v="Colleen M"/>
    <n v="29.92"/>
    <n v="10.97"/>
    <s v="Yes"/>
    <s v="No"/>
    <x v="0"/>
    <n v="1"/>
    <x v="1"/>
    <x v="1"/>
    <s v="Normal"/>
    <d v="1986-10-27T00:00:00"/>
    <x v="1779"/>
    <e v="#N/A"/>
    <e v="#N/A"/>
    <s v="R1013"/>
    <n v="37"/>
  </r>
  <r>
    <s v="Id1781"/>
    <s v="Julie A."/>
    <n v="26.2"/>
    <n v="10.93"/>
    <s v="Yes"/>
    <s v="No"/>
    <x v="0"/>
    <n v="1"/>
    <x v="1"/>
    <x v="1"/>
    <s v="Normal"/>
    <d v="1986-12-23T00:00:00"/>
    <x v="1780"/>
    <e v="#N/A"/>
    <e v="#N/A"/>
    <s v="R1011"/>
    <n v="36"/>
  </r>
  <r>
    <s v="Id1782"/>
    <s v="Douglas W"/>
    <n v="26.695"/>
    <n v="4.21"/>
    <s v="Yes"/>
    <s v="No"/>
    <x v="1"/>
    <n v="1"/>
    <x v="1"/>
    <x v="1"/>
    <s v="Normal"/>
    <d v="1997-09-29T00:00:00"/>
    <x v="1781"/>
    <e v="#N/A"/>
    <e v="#N/A"/>
    <s v="R1012"/>
    <n v="26"/>
  </r>
  <r>
    <s v="Id1783"/>
    <s v="Catherine"/>
    <n v="23.16"/>
    <n v="5.5"/>
    <s v="No"/>
    <s v="No"/>
    <x v="0"/>
    <n v="0"/>
    <x v="1"/>
    <x v="2"/>
    <s v="Prediabetes"/>
    <d v="1989-09-01T00:00:00"/>
    <x v="1782"/>
    <e v="#N/A"/>
    <e v="#N/A"/>
    <s v="R1011"/>
    <n v="34"/>
  </r>
  <r>
    <s v="Id1784"/>
    <s v="James A"/>
    <n v="32.585000000000001"/>
    <n v="4.93"/>
    <s v="Yes"/>
    <s v="No"/>
    <x v="0"/>
    <n v="1"/>
    <x v="1"/>
    <x v="0"/>
    <s v="Prediabetes"/>
    <d v="1995-12-27T00:00:00"/>
    <x v="1783"/>
    <e v="#N/A"/>
    <e v="#N/A"/>
    <s v="R1017"/>
    <n v="27"/>
  </r>
  <r>
    <s v="Id1785"/>
    <s v="Youngseong"/>
    <n v="33.97"/>
    <n v="5.6"/>
    <s v="Yes"/>
    <s v="No"/>
    <x v="0"/>
    <n v="0"/>
    <x v="1"/>
    <x v="0"/>
    <s v="Prediabetes"/>
    <d v="2001-06-07T00:00:00"/>
    <x v="1784"/>
    <e v="#N/A"/>
    <e v="#N/A"/>
    <s v="R1021"/>
    <n v="22"/>
  </r>
  <r>
    <s v="Id1786"/>
    <s v="John"/>
    <n v="16.57"/>
    <n v="9.99"/>
    <s v="No"/>
    <s v="No"/>
    <x v="0"/>
    <n v="0"/>
    <x v="1"/>
    <x v="3"/>
    <s v="Normal"/>
    <d v="1974-09-11T00:00:00"/>
    <x v="1785"/>
    <e v="#N/A"/>
    <e v="#N/A"/>
    <s v="R1013"/>
    <n v="49"/>
  </r>
  <r>
    <s v="Id1787"/>
    <s v="Brandon S."/>
    <n v="17.55"/>
    <n v="5.93"/>
    <s v="No"/>
    <s v="No"/>
    <x v="1"/>
    <n v="1"/>
    <x v="1"/>
    <x v="3"/>
    <s v="Normal"/>
    <d v="1979-12-13T00:00:00"/>
    <x v="1786"/>
    <e v="#N/A"/>
    <e v="#N/A"/>
    <s v="R1013"/>
    <n v="44"/>
  </r>
  <r>
    <s v="Id1788"/>
    <s v="Sean P"/>
    <n v="29.41"/>
    <n v="6.29"/>
    <s v="Yes"/>
    <s v="No"/>
    <x v="0"/>
    <n v="1"/>
    <x v="1"/>
    <x v="1"/>
    <s v="Normal"/>
    <d v="1995-09-29T00:00:00"/>
    <x v="1787"/>
    <e v="#N/A"/>
    <e v="#N/A"/>
    <s v="R1021"/>
    <n v="28"/>
  </r>
  <r>
    <s v="Id1789"/>
    <s v="Scott"/>
    <n v="17.91"/>
    <n v="5.65"/>
    <s v="No"/>
    <s v="No"/>
    <x v="0"/>
    <n v="1"/>
    <x v="1"/>
    <x v="3"/>
    <s v="Normal"/>
    <d v="1984-10-15T00:00:00"/>
    <x v="1788"/>
    <e v="#N/A"/>
    <e v="#N/A"/>
    <s v="R1012"/>
    <n v="39"/>
  </r>
  <r>
    <s v="Id1790"/>
    <s v="Janez"/>
    <n v="31.57"/>
    <n v="6.15"/>
    <s v="No"/>
    <s v="No"/>
    <x v="0"/>
    <n v="1"/>
    <x v="1"/>
    <x v="0"/>
    <s v="Normal"/>
    <d v="1992-09-10T00:00:00"/>
    <x v="1789"/>
    <e v="#N/A"/>
    <e v="#N/A"/>
    <s v="R1013"/>
    <n v="31"/>
  </r>
  <r>
    <s v="Id1791"/>
    <s v="John I. Jr."/>
    <n v="33.18"/>
    <n v="5.22"/>
    <s v="No"/>
    <s v="yes"/>
    <x v="0"/>
    <n v="1"/>
    <x v="1"/>
    <x v="0"/>
    <s v="Normal"/>
    <d v="2000-12-11T00:00:00"/>
    <x v="1790"/>
    <e v="#N/A"/>
    <e v="#N/A"/>
    <s v="R1021"/>
    <n v="23"/>
  </r>
  <r>
    <s v="Id1792"/>
    <s v="Heather"/>
    <n v="37"/>
    <n v="11.66"/>
    <s v="No"/>
    <s v="No"/>
    <x v="0"/>
    <n v="0"/>
    <x v="1"/>
    <x v="0"/>
    <s v="Diabetes"/>
    <d v="2002-06-27T00:00:00"/>
    <x v="1791"/>
    <e v="#N/A"/>
    <e v="#N/A"/>
    <s v="R1011"/>
    <n v="21"/>
  </r>
  <r>
    <s v="Id1793"/>
    <s v="Michael"/>
    <n v="18.905000000000001"/>
    <n v="4.91"/>
    <s v="Yes"/>
    <s v="No"/>
    <x v="0"/>
    <n v="1"/>
    <x v="1"/>
    <x v="2"/>
    <s v="Normal"/>
    <d v="1995-12-01T00:00:00"/>
    <x v="1792"/>
    <e v="#N/A"/>
    <e v="#N/A"/>
    <s v="Unknown"/>
    <n v="28"/>
  </r>
  <r>
    <s v="Id1794"/>
    <s v="Kathleen"/>
    <n v="20.03"/>
    <n v="9.25"/>
    <s v="Yes"/>
    <s v="No"/>
    <x v="0"/>
    <n v="0"/>
    <x v="1"/>
    <x v="2"/>
    <s v="Normal"/>
    <d v="1981-07-03T00:00:00"/>
    <x v="1793"/>
    <e v="#N/A"/>
    <e v="#N/A"/>
    <s v="R1013"/>
    <n v="42"/>
  </r>
  <r>
    <s v="Id1795"/>
    <s v="Ryan M"/>
    <n v="16.7"/>
    <n v="11.48"/>
    <s v="No"/>
    <s v="No"/>
    <x v="0"/>
    <n v="0"/>
    <x v="1"/>
    <x v="3"/>
    <s v="Normal"/>
    <d v="1978-10-03T00:00:00"/>
    <x v="1794"/>
    <e v="#N/A"/>
    <e v="#N/A"/>
    <s v="R1013"/>
    <n v="45"/>
  </r>
  <r>
    <s v="Id1796"/>
    <s v="Sara"/>
    <n v="39.82"/>
    <n v="6.06"/>
    <s v="No"/>
    <s v="No"/>
    <x v="0"/>
    <n v="0"/>
    <x v="1"/>
    <x v="0"/>
    <s v="Normal"/>
    <d v="1989-12-16T00:00:00"/>
    <x v="1795"/>
    <e v="#N/A"/>
    <e v="#N/A"/>
    <s v="R1013"/>
    <n v="33"/>
  </r>
  <r>
    <s v="Id1797"/>
    <s v="Deniz"/>
    <n v="22.04"/>
    <n v="5.86"/>
    <s v="No"/>
    <s v="No"/>
    <x v="0"/>
    <n v="1"/>
    <x v="1"/>
    <x v="2"/>
    <s v="Normal"/>
    <d v="1987-06-22T00:00:00"/>
    <x v="1796"/>
    <e v="#N/A"/>
    <e v="#N/A"/>
    <s v="R1013"/>
    <n v="36"/>
  </r>
  <r>
    <s v="Id1798"/>
    <s v="Shannon L."/>
    <n v="28.27"/>
    <n v="5.33"/>
    <s v="No"/>
    <s v="No"/>
    <x v="0"/>
    <n v="0"/>
    <x v="1"/>
    <x v="1"/>
    <s v="Normal"/>
    <d v="1989-12-09T00:00:00"/>
    <x v="1797"/>
    <e v="#N/A"/>
    <e v="#N/A"/>
    <s v="R1013"/>
    <n v="34"/>
  </r>
  <r>
    <s v="Id1799"/>
    <s v="Kaitlin M."/>
    <n v="18.5"/>
    <n v="5.33"/>
    <s v="No"/>
    <s v="No"/>
    <x v="0"/>
    <n v="0"/>
    <x v="1"/>
    <x v="2"/>
    <s v="Normal"/>
    <d v="1989-08-01T00:00:00"/>
    <x v="1798"/>
    <e v="#N/A"/>
    <e v="#N/A"/>
    <s v="R1011"/>
    <n v="34"/>
  </r>
  <r>
    <s v="Id1800"/>
    <s v="Alfredo"/>
    <n v="38.6"/>
    <n v="6.02"/>
    <s v="No"/>
    <s v="No"/>
    <x v="0"/>
    <n v="1"/>
    <x v="1"/>
    <x v="0"/>
    <s v="Normal"/>
    <d v="1987-09-27T00:00:00"/>
    <x v="1799"/>
    <e v="#N/A"/>
    <e v="#N/A"/>
    <s v="R1011"/>
    <n v="36"/>
  </r>
  <r>
    <s v="Id1801"/>
    <s v="Kristen"/>
    <n v="43.12"/>
    <n v="6.25"/>
    <s v="No"/>
    <s v="No"/>
    <x v="0"/>
    <n v="1"/>
    <x v="1"/>
    <x v="0"/>
    <s v="Normal"/>
    <d v="1992-08-16T00:00:00"/>
    <x v="1800"/>
    <e v="#N/A"/>
    <e v="#N/A"/>
    <s v="R1013"/>
    <n v="31"/>
  </r>
  <r>
    <s v="Id1802"/>
    <s v="Daniel"/>
    <n v="30.5"/>
    <n v="4.8099999999999996"/>
    <s v="No"/>
    <s v="No"/>
    <x v="0"/>
    <n v="1"/>
    <x v="1"/>
    <x v="0"/>
    <s v="Prediabetes"/>
    <d v="1987-11-22T00:00:00"/>
    <x v="1801"/>
    <e v="#N/A"/>
    <e v="#N/A"/>
    <s v="R1011"/>
    <n v="36"/>
  </r>
  <r>
    <s v="Id1803"/>
    <s v="Jonathan"/>
    <n v="27.61"/>
    <n v="4.5999999999999996"/>
    <s v="No"/>
    <s v="No"/>
    <x v="0"/>
    <n v="1"/>
    <x v="1"/>
    <x v="1"/>
    <s v="Normal"/>
    <d v="1987-09-02T00:00:00"/>
    <x v="1802"/>
    <e v="#N/A"/>
    <e v="#N/A"/>
    <s v="R1013"/>
    <n v="36"/>
  </r>
  <r>
    <s v="Id1804"/>
    <s v="Troy"/>
    <n v="27.1"/>
    <n v="5.08"/>
    <s v="No"/>
    <s v="No"/>
    <x v="0"/>
    <n v="1"/>
    <x v="1"/>
    <x v="1"/>
    <s v="Prediabetes"/>
    <d v="1987-06-05T00:00:00"/>
    <x v="1803"/>
    <e v="#N/A"/>
    <e v="#N/A"/>
    <s v="R1011"/>
    <n v="36"/>
  </r>
  <r>
    <s v="Id1805"/>
    <s v="Daniel C"/>
    <n v="35.93"/>
    <n v="5.43"/>
    <s v="No"/>
    <s v="yes"/>
    <x v="0"/>
    <n v="1"/>
    <x v="1"/>
    <x v="0"/>
    <s v="Prediabetes"/>
    <d v="2004-11-24T00:00:00"/>
    <x v="1804"/>
    <e v="#N/A"/>
    <e v="#N/A"/>
    <s v="R1021"/>
    <n v="19"/>
  </r>
  <r>
    <s v="Id1806"/>
    <s v="Lauren"/>
    <n v="32.68"/>
    <n v="5.44"/>
    <s v="No"/>
    <s v="No"/>
    <x v="0"/>
    <n v="0"/>
    <x v="1"/>
    <x v="0"/>
    <s v="Normal"/>
    <d v="1991-10-12T00:00:00"/>
    <x v="1805"/>
    <e v="#N/A"/>
    <e v="#N/A"/>
    <s v="R1012"/>
    <n v="32"/>
  </r>
  <r>
    <s v="Id1807"/>
    <s v="Jennefer"/>
    <n v="20.74"/>
    <n v="11.69"/>
    <s v="Yes"/>
    <s v="No"/>
    <x v="0"/>
    <n v="1"/>
    <x v="1"/>
    <x v="2"/>
    <s v="Normal"/>
    <d v="1986-09-05T00:00:00"/>
    <x v="1806"/>
    <e v="#N/A"/>
    <e v="#N/A"/>
    <s v="R1013"/>
    <n v="37"/>
  </r>
  <r>
    <s v="Id1808"/>
    <s v="Tracey L."/>
    <n v="15.57"/>
    <n v="6.07"/>
    <s v="No"/>
    <s v="No"/>
    <x v="0"/>
    <n v="0"/>
    <x v="1"/>
    <x v="3"/>
    <s v="Prediabetes"/>
    <d v="1980-07-02T00:00:00"/>
    <x v="1807"/>
    <e v="#N/A"/>
    <e v="#N/A"/>
    <s v="R1012"/>
    <n v="43"/>
  </r>
  <r>
    <s v="Id1809"/>
    <s v="Ashley"/>
    <n v="23.844999999999999"/>
    <n v="4.3600000000000003"/>
    <s v="No"/>
    <s v="No"/>
    <x v="0"/>
    <n v="0"/>
    <x v="1"/>
    <x v="2"/>
    <s v="Normal"/>
    <d v="1994-08-12T00:00:00"/>
    <x v="1808"/>
    <e v="#N/A"/>
    <e v="#N/A"/>
    <s v="R1012"/>
    <n v="29"/>
  </r>
  <r>
    <s v="Id1810"/>
    <s v="Cindy"/>
    <n v="22.895"/>
    <n v="5.24"/>
    <s v="No"/>
    <s v="No"/>
    <x v="0"/>
    <n v="1"/>
    <x v="1"/>
    <x v="2"/>
    <s v="Prediabetes"/>
    <d v="1992-09-28T00:00:00"/>
    <x v="1809"/>
    <e v="#N/A"/>
    <e v="#N/A"/>
    <s v="R1024"/>
    <n v="31"/>
  </r>
  <r>
    <s v="Id1811"/>
    <s v="Esther"/>
    <n v="21.945"/>
    <n v="5.37"/>
    <s v="No"/>
    <s v="No"/>
    <x v="0"/>
    <n v="1"/>
    <x v="1"/>
    <x v="2"/>
    <s v="Prediabetes"/>
    <d v="1992-10-09T00:00:00"/>
    <x v="1810"/>
    <e v="#N/A"/>
    <e v="#N/A"/>
    <s v="R1024"/>
    <n v="31"/>
  </r>
  <r>
    <s v="Id1812"/>
    <s v="Jackie"/>
    <n v="19.47"/>
    <n v="6.6"/>
    <s v="Yes"/>
    <s v="No"/>
    <x v="0"/>
    <n v="0"/>
    <x v="1"/>
    <x v="2"/>
    <s v="Diabetes"/>
    <d v="1981-08-12T00:00:00"/>
    <x v="1811"/>
    <e v="#N/A"/>
    <e v="#N/A"/>
    <s v="R1011"/>
    <n v="42"/>
  </r>
  <r>
    <s v="Id1813"/>
    <s v="Timothy P."/>
    <n v="15.61"/>
    <n v="5.77"/>
    <s v="No"/>
    <s v="No"/>
    <x v="0"/>
    <n v="0"/>
    <x v="1"/>
    <x v="3"/>
    <s v="Normal"/>
    <d v="1977-12-04T00:00:00"/>
    <x v="1812"/>
    <e v="#N/A"/>
    <e v="#N/A"/>
    <s v="R1013"/>
    <n v="46"/>
  </r>
  <r>
    <s v="Id1814"/>
    <s v="Lauren"/>
    <n v="28.6"/>
    <n v="6.08"/>
    <s v="No"/>
    <s v="No"/>
    <x v="1"/>
    <n v="1"/>
    <x v="1"/>
    <x v="1"/>
    <s v="Prediabetes"/>
    <d v="2003-06-22T00:00:00"/>
    <x v="1813"/>
    <e v="#N/A"/>
    <e v="#N/A"/>
    <s v="R1011"/>
    <n v="20"/>
  </r>
  <r>
    <s v="Id1815"/>
    <s v="Benjamin"/>
    <n v="46.53"/>
    <n v="4.16"/>
    <s v="No"/>
    <s v="No"/>
    <x v="0"/>
    <n v="0"/>
    <x v="1"/>
    <x v="0"/>
    <s v="Normal"/>
    <d v="1990-09-04T00:00:00"/>
    <x v="1814"/>
    <e v="#N/A"/>
    <e v="#N/A"/>
    <s v="R1013"/>
    <n v="33"/>
  </r>
  <r>
    <s v="Id1816"/>
    <s v="Hugo M"/>
    <n v="34.99"/>
    <n v="5.0999999999999996"/>
    <s v="No"/>
    <s v="No"/>
    <x v="1"/>
    <n v="1"/>
    <x v="1"/>
    <x v="0"/>
    <s v="Normal"/>
    <d v="2003-10-04T00:00:00"/>
    <x v="1815"/>
    <e v="#N/A"/>
    <e v="#N/A"/>
    <s v="R1021"/>
    <n v="20"/>
  </r>
  <r>
    <s v="Id1817"/>
    <s v="Daniel J. Jr."/>
    <n v="17.05"/>
    <n v="5.3"/>
    <s v="No"/>
    <s v="No"/>
    <x v="1"/>
    <n v="1"/>
    <x v="1"/>
    <x v="3"/>
    <s v="Normal"/>
    <d v="1979-10-18T00:00:00"/>
    <x v="1816"/>
    <e v="#N/A"/>
    <e v="#N/A"/>
    <s v="R1013"/>
    <n v="44"/>
  </r>
  <r>
    <s v="Id1818"/>
    <s v="Justin R"/>
    <n v="37.18"/>
    <n v="4.9000000000000004"/>
    <s v="No"/>
    <s v="No"/>
    <x v="0"/>
    <n v="0"/>
    <x v="1"/>
    <x v="0"/>
    <s v="Prediabetes"/>
    <d v="1990-07-13T00:00:00"/>
    <x v="1817"/>
    <e v="#N/A"/>
    <e v="#N/A"/>
    <s v="R1013"/>
    <n v="33"/>
  </r>
  <r>
    <s v="Id1819"/>
    <s v="Colin"/>
    <n v="35.200000000000003"/>
    <n v="5.55"/>
    <s v="No"/>
    <s v="No"/>
    <x v="0"/>
    <n v="0"/>
    <x v="1"/>
    <x v="0"/>
    <s v="Normal"/>
    <d v="1990-09-26T00:00:00"/>
    <x v="1818"/>
    <e v="#N/A"/>
    <e v="#N/A"/>
    <s v="R1011"/>
    <n v="33"/>
  </r>
  <r>
    <s v="Id1820"/>
    <s v="Rob"/>
    <n v="37.335000000000001"/>
    <n v="4.95"/>
    <s v="No"/>
    <s v="No"/>
    <x v="0"/>
    <n v="0"/>
    <x v="1"/>
    <x v="0"/>
    <s v="Normal"/>
    <d v="1990-08-05T00:00:00"/>
    <x v="1819"/>
    <e v="#N/A"/>
    <e v="#N/A"/>
    <s v="R1016"/>
    <n v="33"/>
  </r>
  <r>
    <s v="Id1821"/>
    <s v="Patrick"/>
    <n v="27.265000000000001"/>
    <n v="6.46"/>
    <s v="Yes"/>
    <s v="No"/>
    <x v="0"/>
    <n v="0"/>
    <x v="1"/>
    <x v="1"/>
    <s v="Normal"/>
    <d v="1996-10-25T00:00:00"/>
    <x v="1820"/>
    <e v="#N/A"/>
    <e v="#N/A"/>
    <s v="R1017"/>
    <n v="27"/>
  </r>
  <r>
    <s v="Id1822"/>
    <s v="Austin D"/>
    <n v="30.8"/>
    <n v="4.9000000000000004"/>
    <s v="Yes"/>
    <s v="No"/>
    <x v="0"/>
    <n v="0"/>
    <x v="1"/>
    <x v="0"/>
    <s v="Normal"/>
    <d v="1985-06-22T00:00:00"/>
    <x v="1821"/>
    <e v="#N/A"/>
    <e v="#N/A"/>
    <s v="R1011"/>
    <n v="38"/>
  </r>
  <r>
    <s v="Id1823"/>
    <s v="Brittany"/>
    <n v="30.21"/>
    <n v="5.21"/>
    <s v="No"/>
    <s v="No"/>
    <x v="0"/>
    <n v="1"/>
    <x v="1"/>
    <x v="0"/>
    <s v="Normal"/>
    <d v="1998-06-29T00:00:00"/>
    <x v="1822"/>
    <e v="#N/A"/>
    <e v="#N/A"/>
    <s v="R1012"/>
    <n v="25"/>
  </r>
  <r>
    <s v="Id1824"/>
    <s v="Matthew T"/>
    <n v="35.340000000000003"/>
    <n v="4.13"/>
    <s v="No"/>
    <s v="yes"/>
    <x v="0"/>
    <n v="1"/>
    <x v="1"/>
    <x v="0"/>
    <s v="Normal"/>
    <d v="2000-07-02T00:00:00"/>
    <x v="1823"/>
    <e v="#N/A"/>
    <e v="#N/A"/>
    <s v="R1011"/>
    <n v="23"/>
  </r>
  <r>
    <s v="Id1825"/>
    <s v="Becky G."/>
    <n v="26.695"/>
    <n v="5.28"/>
    <s v="No"/>
    <s v="No"/>
    <x v="0"/>
    <n v="0"/>
    <x v="1"/>
    <x v="1"/>
    <s v="Normal"/>
    <d v="1989-09-18T00:00:00"/>
    <x v="1824"/>
    <e v="#N/A"/>
    <e v="#N/A"/>
    <s v="R1012"/>
    <n v="34"/>
  </r>
  <r>
    <s v="Id1826"/>
    <s v="Virginie"/>
    <n v="29.355"/>
    <n v="4.68"/>
    <s v="Yes"/>
    <s v="No"/>
    <x v="0"/>
    <n v="0"/>
    <x v="1"/>
    <x v="1"/>
    <s v="Prediabetes"/>
    <d v="1996-12-25T00:00:00"/>
    <x v="1825"/>
    <e v="#N/A"/>
    <e v="#N/A"/>
    <s v="R1024"/>
    <n v="26"/>
  </r>
  <r>
    <s v="Id1827"/>
    <s v="Allison A"/>
    <n v="29.59"/>
    <n v="4.0599999999999996"/>
    <s v="No"/>
    <s v="No"/>
    <x v="0"/>
    <n v="0"/>
    <x v="1"/>
    <x v="1"/>
    <s v="Prediabetes"/>
    <d v="1990-09-20T00:00:00"/>
    <x v="1826"/>
    <e v="#N/A"/>
    <e v="#N/A"/>
    <s v="R1013"/>
    <n v="33"/>
  </r>
  <r>
    <s v="Id1828"/>
    <s v="Julie"/>
    <n v="31.35"/>
    <n v="4.2"/>
    <s v="No"/>
    <s v="yes"/>
    <x v="0"/>
    <n v="1"/>
    <x v="1"/>
    <x v="0"/>
    <s v="Normal"/>
    <d v="2004-12-22T00:00:00"/>
    <x v="1827"/>
    <e v="#N/A"/>
    <e v="#N/A"/>
    <s v="R1024"/>
    <n v="18"/>
  </r>
  <r>
    <s v="Id1829"/>
    <s v="Katherine"/>
    <n v="20.52"/>
    <n v="4.83"/>
    <s v="No"/>
    <s v="No"/>
    <x v="0"/>
    <n v="0"/>
    <x v="1"/>
    <x v="2"/>
    <s v="Normal"/>
    <d v="1990-11-17T00:00:00"/>
    <x v="1828"/>
    <e v="#N/A"/>
    <e v="#N/A"/>
    <s v="R1024"/>
    <n v="33"/>
  </r>
  <r>
    <s v="Id1830"/>
    <s v="Caleb"/>
    <n v="42.9"/>
    <n v="4.87"/>
    <s v="Yes"/>
    <s v="No"/>
    <x v="0"/>
    <n v="1"/>
    <x v="1"/>
    <x v="0"/>
    <s v="Normal"/>
    <d v="1988-06-13T00:00:00"/>
    <x v="1829"/>
    <e v="#N/A"/>
    <e v="#N/A"/>
    <s v="R1011"/>
    <n v="35"/>
  </r>
  <r>
    <s v="Id1831"/>
    <s v="Jaime"/>
    <n v="24.6"/>
    <n v="5.86"/>
    <s v="No"/>
    <s v="No"/>
    <x v="1"/>
    <n v="1"/>
    <x v="1"/>
    <x v="2"/>
    <s v="Prediabetes"/>
    <d v="1993-06-29T00:00:00"/>
    <x v="1830"/>
    <e v="#N/A"/>
    <e v="#N/A"/>
    <s v="R1011"/>
    <n v="30"/>
  </r>
  <r>
    <s v="Id1832"/>
    <s v="Hannah"/>
    <n v="28.405000000000001"/>
    <n v="4.12"/>
    <s v="No"/>
    <s v="No"/>
    <x v="0"/>
    <n v="1"/>
    <x v="1"/>
    <x v="1"/>
    <s v="Normal"/>
    <d v="1992-08-13T00:00:00"/>
    <x v="1831"/>
    <e v="#N/A"/>
    <e v="#N/A"/>
    <s v="R1012"/>
    <n v="31"/>
  </r>
  <r>
    <s v="Id1833"/>
    <s v="Zachariah"/>
    <n v="34.674999999999997"/>
    <n v="5.71"/>
    <s v="Yes"/>
    <s v="No"/>
    <x v="0"/>
    <n v="1"/>
    <x v="1"/>
    <x v="0"/>
    <s v="Prediabetes"/>
    <d v="1988-12-21T00:00:00"/>
    <x v="1832"/>
    <e v="#N/A"/>
    <e v="#N/A"/>
    <s v="R1017"/>
    <n v="34"/>
  </r>
  <r>
    <s v="Id1834"/>
    <s v="Patricia A"/>
    <n v="18.850000000000001"/>
    <n v="6.03"/>
    <s v="No"/>
    <s v="No"/>
    <x v="0"/>
    <n v="1"/>
    <x v="1"/>
    <x v="2"/>
    <s v="Normal"/>
    <d v="1987-12-05T00:00:00"/>
    <x v="1833"/>
    <e v="#N/A"/>
    <e v="#N/A"/>
    <s v="R1012"/>
    <n v="36"/>
  </r>
  <r>
    <s v="Id1835"/>
    <s v="Elizabeth A."/>
    <n v="34.130000000000003"/>
    <n v="5.65"/>
    <s v="No"/>
    <s v="No"/>
    <x v="1"/>
    <n v="1"/>
    <x v="1"/>
    <x v="0"/>
    <s v="Prediabetes"/>
    <d v="2003-10-02T00:00:00"/>
    <x v="1834"/>
    <e v="#N/A"/>
    <e v="#N/A"/>
    <s v="R1026"/>
    <n v="20"/>
  </r>
  <r>
    <s v="Id1836"/>
    <s v="Benjamin"/>
    <n v="17.34"/>
    <n v="5.05"/>
    <s v="No"/>
    <s v="No"/>
    <x v="0"/>
    <n v="0"/>
    <x v="1"/>
    <x v="3"/>
    <s v="Normal"/>
    <d v="1980-06-16T00:00:00"/>
    <x v="1835"/>
    <e v="#N/A"/>
    <e v="#N/A"/>
    <s v="R1013"/>
    <n v="43"/>
  </r>
  <r>
    <s v="Id1837"/>
    <s v="Breno"/>
    <n v="17.440000000000001"/>
    <n v="6.26"/>
    <s v="No"/>
    <s v="No"/>
    <x v="0"/>
    <n v="0"/>
    <x v="1"/>
    <x v="3"/>
    <s v="Normal"/>
    <d v="1982-09-27T00:00:00"/>
    <x v="1836"/>
    <e v="#N/A"/>
    <e v="#N/A"/>
    <s v="R1013"/>
    <n v="41"/>
  </r>
  <r>
    <s v="Id1838"/>
    <s v="Takaya"/>
    <n v="33.659999999999997"/>
    <n v="4.08"/>
    <s v="Yes"/>
    <s v="No"/>
    <x v="1"/>
    <n v="1"/>
    <x v="1"/>
    <x v="0"/>
    <s v="Normal"/>
    <d v="1997-10-13T00:00:00"/>
    <x v="1837"/>
    <e v="#N/A"/>
    <e v="#N/A"/>
    <s v="R1013"/>
    <n v="26"/>
  </r>
  <r>
    <s v="Id1839"/>
    <s v="Thomas IV"/>
    <n v="21.375"/>
    <n v="6.19"/>
    <s v="Yes"/>
    <s v="No"/>
    <x v="0"/>
    <n v="1"/>
    <x v="1"/>
    <x v="2"/>
    <s v="Prediabetes"/>
    <d v="1988-06-26T00:00:00"/>
    <x v="1838"/>
    <e v="#N/A"/>
    <e v="#N/A"/>
    <s v="R1017"/>
    <n v="35"/>
  </r>
  <r>
    <s v="Id1840"/>
    <s v="Bradley E"/>
    <n v="27.14"/>
    <n v="6.01"/>
    <s v="No"/>
    <s v="No"/>
    <x v="0"/>
    <n v="1"/>
    <x v="1"/>
    <x v="1"/>
    <s v="Normal"/>
    <d v="1992-07-12T00:00:00"/>
    <x v="1839"/>
    <e v="#N/A"/>
    <e v="#N/A"/>
    <s v="R1012"/>
    <n v="31"/>
  </r>
  <r>
    <s v="Id1841"/>
    <s v="Megan"/>
    <n v="35.78"/>
    <n v="6.07"/>
    <s v="No"/>
    <s v="yes"/>
    <x v="0"/>
    <n v="1"/>
    <x v="1"/>
    <x v="0"/>
    <s v="Normal"/>
    <d v="2004-07-18T00:00:00"/>
    <x v="1840"/>
    <e v="#N/A"/>
    <e v="#N/A"/>
    <s v="R1012"/>
    <n v="19"/>
  </r>
  <r>
    <s v="Id1842"/>
    <s v="Ruby J"/>
    <n v="34.96"/>
    <n v="5.63"/>
    <s v="No"/>
    <s v="No"/>
    <x v="0"/>
    <n v="0"/>
    <x v="1"/>
    <x v="0"/>
    <s v="Normal"/>
    <d v="1999-11-20T00:00:00"/>
    <x v="1841"/>
    <e v="#N/A"/>
    <e v="#N/A"/>
    <s v="R1012"/>
    <n v="24"/>
  </r>
  <r>
    <s v="Id1843"/>
    <s v="Bart"/>
    <n v="38.39"/>
    <n v="6.05"/>
    <s v="No"/>
    <s v="No"/>
    <x v="0"/>
    <n v="0"/>
    <x v="1"/>
    <x v="0"/>
    <s v="Normal"/>
    <d v="1991-07-04T00:00:00"/>
    <x v="1842"/>
    <e v="#N/A"/>
    <e v="#N/A"/>
    <s v="R1013"/>
    <n v="32"/>
  </r>
  <r>
    <s v="Id1844"/>
    <s v="Robert A."/>
    <n v="33.82"/>
    <n v="4.6500000000000004"/>
    <s v="No"/>
    <s v="No"/>
    <x v="0"/>
    <n v="0"/>
    <x v="1"/>
    <x v="0"/>
    <s v="Normal"/>
    <d v="1990-07-15T00:00:00"/>
    <x v="1843"/>
    <e v="#N/A"/>
    <e v="#N/A"/>
    <s v="R1012"/>
    <n v="33"/>
  </r>
  <r>
    <s v="Id1845"/>
    <s v="Adam"/>
    <n v="27.835000000000001"/>
    <n v="5.37"/>
    <s v="No"/>
    <s v="No"/>
    <x v="0"/>
    <n v="0"/>
    <x v="1"/>
    <x v="1"/>
    <s v="Normal"/>
    <d v="1990-08-08T00:00:00"/>
    <x v="1844"/>
    <e v="#N/A"/>
    <e v="#N/A"/>
    <s v="R1012"/>
    <n v="33"/>
  </r>
  <r>
    <s v="Id1846"/>
    <s v="Yemane Adhane"/>
    <n v="33"/>
    <n v="5.39"/>
    <s v="No"/>
    <s v="No"/>
    <x v="0"/>
    <n v="0"/>
    <x v="1"/>
    <x v="0"/>
    <s v="Normal"/>
    <d v="1994-06-28T00:00:00"/>
    <x v="1845"/>
    <e v="#N/A"/>
    <e v="#N/A"/>
    <s v="R1013"/>
    <n v="29"/>
  </r>
  <r>
    <s v="Id1847"/>
    <s v="Jesse A."/>
    <n v="26.885000000000002"/>
    <n v="5.86"/>
    <s v="No"/>
    <s v="No"/>
    <x v="0"/>
    <n v="0"/>
    <x v="1"/>
    <x v="1"/>
    <s v="Normal"/>
    <d v="1991-09-03T00:00:00"/>
    <x v="1846"/>
    <e v="#N/A"/>
    <e v="#N/A"/>
    <s v="R1014"/>
    <n v="32"/>
  </r>
  <r>
    <s v="Id1848"/>
    <s v="Bird"/>
    <n v="29.26"/>
    <n v="4.4400000000000004"/>
    <s v="No"/>
    <s v="No"/>
    <x v="0"/>
    <n v="0"/>
    <x v="1"/>
    <x v="1"/>
    <s v="Normal"/>
    <d v="1994-10-24T00:00:00"/>
    <x v="1847"/>
    <e v="#N/A"/>
    <e v="#N/A"/>
    <s v="R1017"/>
    <n v="29"/>
  </r>
  <r>
    <s v="Id1849"/>
    <s v="Patrick M."/>
    <n v="26.98"/>
    <n v="4.41"/>
    <s v="No"/>
    <s v="No"/>
    <x v="0"/>
    <n v="0"/>
    <x v="1"/>
    <x v="1"/>
    <s v="Normal"/>
    <d v="1994-10-08T00:00:00"/>
    <x v="1848"/>
    <e v="#N/A"/>
    <e v="#N/A"/>
    <s v="R1016"/>
    <n v="29"/>
  </r>
  <r>
    <s v="Id1850"/>
    <s v="Kyle"/>
    <n v="32.11"/>
    <n v="5.19"/>
    <s v="No"/>
    <s v="No"/>
    <x v="1"/>
    <n v="1"/>
    <x v="1"/>
    <x v="0"/>
    <s v="Normal"/>
    <d v="1993-12-23T00:00:00"/>
    <x v="1849"/>
    <e v="#N/A"/>
    <e v="#N/A"/>
    <s v="R1012"/>
    <n v="29"/>
  </r>
  <r>
    <s v="Id1851"/>
    <s v="Ryan"/>
    <n v="31.73"/>
    <n v="5.16"/>
    <s v="No"/>
    <s v="No"/>
    <x v="1"/>
    <n v="1"/>
    <x v="1"/>
    <x v="0"/>
    <s v="Prediabetes"/>
    <d v="1993-09-04T00:00:00"/>
    <x v="1850"/>
    <e v="#N/A"/>
    <e v="#N/A"/>
    <s v="R1012"/>
    <n v="30"/>
  </r>
  <r>
    <s v="Id1852"/>
    <s v="Yuri"/>
    <n v="22.515000000000001"/>
    <n v="4.24"/>
    <s v="No"/>
    <s v="No"/>
    <x v="0"/>
    <n v="0"/>
    <x v="1"/>
    <x v="2"/>
    <s v="Prediabetes"/>
    <d v="1994-12-29T00:00:00"/>
    <x v="1851"/>
    <e v="#N/A"/>
    <e v="#N/A"/>
    <s v="R1017"/>
    <n v="28"/>
  </r>
  <r>
    <s v="Id1853"/>
    <s v="Ryan"/>
    <n v="25.9"/>
    <n v="5.45"/>
    <s v="No"/>
    <s v="No"/>
    <x v="0"/>
    <n v="1"/>
    <x v="1"/>
    <x v="1"/>
    <s v="Normal"/>
    <d v="1992-08-15T00:00:00"/>
    <x v="1852"/>
    <e v="#N/A"/>
    <e v="#N/A"/>
    <s v="R1020"/>
    <n v="31"/>
  </r>
  <r>
    <s v="Id1854"/>
    <s v="Debbie"/>
    <n v="27.72"/>
    <n v="5.03"/>
    <s v="Yes"/>
    <s v="No"/>
    <x v="0"/>
    <n v="1"/>
    <x v="1"/>
    <x v="1"/>
    <s v="Normal"/>
    <d v="1988-09-16T00:00:00"/>
    <x v="1853"/>
    <e v="#N/A"/>
    <e v="#N/A"/>
    <s v="R1013"/>
    <n v="35"/>
  </r>
  <r>
    <s v="Id1855"/>
    <s v="Mark D"/>
    <n v="31.5"/>
    <n v="9.6199999999999992"/>
    <s v="Yes"/>
    <s v="No"/>
    <x v="0"/>
    <n v="1"/>
    <x v="1"/>
    <x v="0"/>
    <s v="Normal"/>
    <d v="1986-07-13T00:00:00"/>
    <x v="1854"/>
    <e v="#N/A"/>
    <e v="#N/A"/>
    <s v="R1011"/>
    <n v="37"/>
  </r>
  <r>
    <s v="Id1856"/>
    <s v="Christopher"/>
    <n v="29.7"/>
    <n v="6.77"/>
    <s v="Yes"/>
    <s v="No"/>
    <x v="0"/>
    <n v="1"/>
    <x v="1"/>
    <x v="1"/>
    <s v="Normal"/>
    <d v="1986-08-11T00:00:00"/>
    <x v="1855"/>
    <e v="#N/A"/>
    <e v="#N/A"/>
    <s v="R1013"/>
    <n v="37"/>
  </r>
  <r>
    <s v="Id1857"/>
    <s v="Daniell L"/>
    <n v="21.26"/>
    <n v="5.36"/>
    <s v="Yes"/>
    <s v="No"/>
    <x v="0"/>
    <n v="1"/>
    <x v="1"/>
    <x v="2"/>
    <s v="Normal"/>
    <d v="1988-07-18T00:00:00"/>
    <x v="1856"/>
    <e v="#N/A"/>
    <e v="#N/A"/>
    <s v="R1013"/>
    <n v="35"/>
  </r>
  <r>
    <s v="Id1858"/>
    <s v="Janne"/>
    <n v="17.09"/>
    <n v="5.69"/>
    <s v="No"/>
    <s v="No"/>
    <x v="0"/>
    <n v="0"/>
    <x v="1"/>
    <x v="3"/>
    <s v="Prediabetes"/>
    <d v="1982-06-29T00:00:00"/>
    <x v="1857"/>
    <e v="#N/A"/>
    <e v="#N/A"/>
    <s v="R1013"/>
    <n v="41"/>
  </r>
  <r>
    <s v="Id1859"/>
    <s v="Martina"/>
    <n v="24.3"/>
    <n v="4.9000000000000004"/>
    <s v="Yes"/>
    <s v="No"/>
    <x v="1"/>
    <n v="1"/>
    <x v="1"/>
    <x v="2"/>
    <s v="Prediabetes"/>
    <d v="1997-11-29T00:00:00"/>
    <x v="1858"/>
    <e v="#N/A"/>
    <e v="#N/A"/>
    <s v="R1011"/>
    <n v="26"/>
  </r>
  <r>
    <s v="Id1860"/>
    <s v="Elizabeth L"/>
    <n v="29.734999999999999"/>
    <n v="5.78"/>
    <s v="No"/>
    <s v="No"/>
    <x v="0"/>
    <n v="0"/>
    <x v="1"/>
    <x v="1"/>
    <s v="Prediabetes"/>
    <d v="1990-08-28T00:00:00"/>
    <x v="1859"/>
    <e v="#N/A"/>
    <e v="#N/A"/>
    <s v="R1012"/>
    <n v="33"/>
  </r>
  <r>
    <s v="Id1861"/>
    <s v="Stephanie C."/>
    <n v="29.26"/>
    <n v="4.7"/>
    <s v="No"/>
    <s v="No"/>
    <x v="0"/>
    <n v="0"/>
    <x v="1"/>
    <x v="1"/>
    <s v="Normal"/>
    <d v="1991-09-13T00:00:00"/>
    <x v="1860"/>
    <e v="#N/A"/>
    <e v="#N/A"/>
    <s v="R1013"/>
    <n v="32"/>
  </r>
  <r>
    <s v="Id1862"/>
    <s v="Katie"/>
    <n v="33"/>
    <n v="6.28"/>
    <s v="No"/>
    <s v="No"/>
    <x v="0"/>
    <n v="0"/>
    <x v="1"/>
    <x v="0"/>
    <s v="Normal"/>
    <d v="1994-11-01T00:00:00"/>
    <x v="1861"/>
    <e v="#N/A"/>
    <e v="#N/A"/>
    <s v="R1013"/>
    <n v="29"/>
  </r>
  <r>
    <s v="Id1863"/>
    <s v="Callie"/>
    <n v="31.065000000000001"/>
    <n v="4.2300000000000004"/>
    <s v="No"/>
    <s v="No"/>
    <x v="0"/>
    <n v="0"/>
    <x v="1"/>
    <x v="0"/>
    <s v="Normal"/>
    <d v="1991-06-01T00:00:00"/>
    <x v="1862"/>
    <e v="#N/A"/>
    <e v="#N/A"/>
    <s v="R1024"/>
    <n v="32"/>
  </r>
  <r>
    <s v="Id1864"/>
    <s v="Inna"/>
    <n v="26.51"/>
    <n v="6.17"/>
    <s v="No"/>
    <s v="No"/>
    <x v="0"/>
    <n v="0"/>
    <x v="1"/>
    <x v="1"/>
    <s v="Prediabetes"/>
    <d v="1994-10-26T00:00:00"/>
    <x v="1863"/>
    <e v="#N/A"/>
    <e v="#N/A"/>
    <s v="R1013"/>
    <n v="29"/>
  </r>
  <r>
    <s v="Id1865"/>
    <s v="Mary K."/>
    <n v="28.88"/>
    <n v="4.96"/>
    <s v="No"/>
    <s v="No"/>
    <x v="0"/>
    <n v="0"/>
    <x v="1"/>
    <x v="1"/>
    <s v="Normal"/>
    <d v="1994-11-02T00:00:00"/>
    <x v="1864"/>
    <e v="#N/A"/>
    <e v="#N/A"/>
    <s v="R1024"/>
    <n v="29"/>
  </r>
  <r>
    <s v="Id1866"/>
    <s v="Samuel M."/>
    <n v="35.814999999999998"/>
    <n v="5.1100000000000003"/>
    <s v="Yes"/>
    <s v="No"/>
    <x v="0"/>
    <n v="1"/>
    <x v="1"/>
    <x v="0"/>
    <s v="Prediabetes"/>
    <d v="1988-12-19T00:00:00"/>
    <x v="1865"/>
    <e v="#N/A"/>
    <e v="#N/A"/>
    <s v="R1012"/>
    <n v="34"/>
  </r>
  <r>
    <s v="Id1867"/>
    <s v="Kimberly"/>
    <n v="21.28"/>
    <n v="4.05"/>
    <s v="No"/>
    <s v="yes"/>
    <x v="0"/>
    <n v="1"/>
    <x v="1"/>
    <x v="2"/>
    <s v="Prediabetes"/>
    <d v="2000-11-25T00:00:00"/>
    <x v="1866"/>
    <e v="#N/A"/>
    <e v="#N/A"/>
    <s v="R1012"/>
    <n v="23"/>
  </r>
  <r>
    <s v="Id1868"/>
    <s v="Tom J."/>
    <n v="33.81"/>
    <n v="6.49"/>
    <s v="No"/>
    <s v="No"/>
    <x v="1"/>
    <n v="1"/>
    <x v="1"/>
    <x v="0"/>
    <s v="Normal"/>
    <d v="2003-06-08T00:00:00"/>
    <x v="1867"/>
    <e v="#N/A"/>
    <e v="#N/A"/>
    <s v="R1021"/>
    <n v="20"/>
  </r>
  <r>
    <s v="Id1869"/>
    <s v="Zachary"/>
    <n v="44.22"/>
    <n v="4.1900000000000004"/>
    <s v="No"/>
    <s v="No"/>
    <x v="0"/>
    <n v="1"/>
    <x v="1"/>
    <x v="0"/>
    <s v="Normal"/>
    <d v="1992-06-18T00:00:00"/>
    <x v="1868"/>
    <e v="#N/A"/>
    <e v="#N/A"/>
    <s v="R1013"/>
    <n v="31"/>
  </r>
  <r>
    <s v="Id1870"/>
    <s v="Dane"/>
    <n v="15.46"/>
    <n v="4.99"/>
    <s v="Yes"/>
    <s v="No"/>
    <x v="1"/>
    <n v="1"/>
    <x v="1"/>
    <x v="3"/>
    <s v="Normal"/>
    <d v="1983-11-20T00:00:00"/>
    <x v="1869"/>
    <e v="#N/A"/>
    <e v="#N/A"/>
    <s v="R1012"/>
    <n v="40"/>
  </r>
  <r>
    <s v="Id1871"/>
    <s v="Dougie J"/>
    <n v="30.3"/>
    <n v="4.7699999999999996"/>
    <s v="Yes"/>
    <s v="No"/>
    <x v="0"/>
    <n v="1"/>
    <x v="1"/>
    <x v="0"/>
    <s v="Prediabetes"/>
    <d v="1995-10-14T00:00:00"/>
    <x v="1870"/>
    <e v="#N/A"/>
    <e v="#N/A"/>
    <s v="R1011"/>
    <n v="28"/>
  </r>
  <r>
    <s v="Id1872"/>
    <s v="Jeremiah H"/>
    <n v="16.670000000000002"/>
    <n v="5.46"/>
    <s v="No"/>
    <s v="No"/>
    <x v="0"/>
    <n v="0"/>
    <x v="1"/>
    <x v="3"/>
    <s v="Prediabetes"/>
    <d v="1982-06-16T00:00:00"/>
    <x v="1871"/>
    <e v="#N/A"/>
    <e v="#N/A"/>
    <s v="R1013"/>
    <n v="41"/>
  </r>
  <r>
    <s v="Id1873"/>
    <s v="Ashley J."/>
    <n v="28.594999999999999"/>
    <n v="5.43"/>
    <s v="No"/>
    <s v="No"/>
    <x v="0"/>
    <n v="0"/>
    <x v="1"/>
    <x v="1"/>
    <s v="Normal"/>
    <d v="1991-12-01T00:00:00"/>
    <x v="1872"/>
    <e v="#N/A"/>
    <e v="#N/A"/>
    <s v="R1012"/>
    <n v="32"/>
  </r>
  <r>
    <s v="Id1874"/>
    <s v="Turner J."/>
    <n v="25.934999999999999"/>
    <n v="4.29"/>
    <s v="No"/>
    <s v="No"/>
    <x v="0"/>
    <n v="0"/>
    <x v="1"/>
    <x v="1"/>
    <s v="Prediabetes"/>
    <d v="1991-11-03T00:00:00"/>
    <x v="1873"/>
    <e v="#N/A"/>
    <e v="#N/A"/>
    <s v="R1012"/>
    <n v="32"/>
  </r>
  <r>
    <s v="Id1875"/>
    <s v="Roger"/>
    <n v="27.645"/>
    <n v="5.25"/>
    <s v="No"/>
    <s v="No"/>
    <x v="0"/>
    <n v="1"/>
    <x v="1"/>
    <x v="1"/>
    <s v="Normal"/>
    <d v="1992-06-27T00:00:00"/>
    <x v="1874"/>
    <e v="#N/A"/>
    <e v="#N/A"/>
    <s v="R1016"/>
    <n v="31"/>
  </r>
  <r>
    <s v="Id1876"/>
    <s v="Pamela"/>
    <n v="30.1"/>
    <n v="4.04"/>
    <s v="No"/>
    <s v="No"/>
    <x v="0"/>
    <n v="1"/>
    <x v="1"/>
    <x v="0"/>
    <s v="Prediabetes"/>
    <d v="1998-12-14T00:00:00"/>
    <x v="1875"/>
    <e v="#N/A"/>
    <e v="#N/A"/>
    <s v="R1011"/>
    <n v="24"/>
  </r>
  <r>
    <s v="Id1877"/>
    <s v="Allison M."/>
    <n v="26.79"/>
    <n v="5"/>
    <s v="Yes"/>
    <s v="No"/>
    <x v="1"/>
    <n v="1"/>
    <x v="1"/>
    <x v="1"/>
    <s v="Normal"/>
    <d v="1997-09-06T00:00:00"/>
    <x v="1876"/>
    <e v="#N/A"/>
    <e v="#N/A"/>
    <s v="R1012"/>
    <n v="26"/>
  </r>
  <r>
    <s v="Id1878"/>
    <s v="Katherine H."/>
    <n v="27.1"/>
    <n v="4.01"/>
    <s v="Yes"/>
    <s v="No"/>
    <x v="0"/>
    <n v="1"/>
    <x v="1"/>
    <x v="1"/>
    <s v="Prediabetes"/>
    <d v="1995-10-03T00:00:00"/>
    <x v="1877"/>
    <e v="#N/A"/>
    <e v="#N/A"/>
    <s v="R1025"/>
    <n v="28"/>
  </r>
  <r>
    <s v="Id1879"/>
    <s v="Robin"/>
    <n v="24.31"/>
    <n v="5.4"/>
    <s v="No"/>
    <s v="No"/>
    <x v="0"/>
    <n v="0"/>
    <x v="1"/>
    <x v="2"/>
    <s v="Normal"/>
    <d v="1989-06-25T00:00:00"/>
    <x v="1878"/>
    <e v="#N/A"/>
    <e v="#N/A"/>
    <s v="R1013"/>
    <n v="34"/>
  </r>
  <r>
    <s v="Id1880"/>
    <s v="Terri"/>
    <n v="15.53"/>
    <n v="5.81"/>
    <s v="No"/>
    <s v="No"/>
    <x v="0"/>
    <n v="1"/>
    <x v="1"/>
    <x v="3"/>
    <s v="Normal"/>
    <d v="1984-09-16T00:00:00"/>
    <x v="1879"/>
    <e v="#N/A"/>
    <e v="#N/A"/>
    <s v="R1012"/>
    <n v="39"/>
  </r>
  <r>
    <s v="Id1881"/>
    <s v="Eddie"/>
    <n v="30.7"/>
    <n v="5.82"/>
    <s v="No"/>
    <s v="No"/>
    <x v="0"/>
    <n v="1"/>
    <x v="1"/>
    <x v="0"/>
    <s v="Prediabetes"/>
    <d v="1998-11-26T00:00:00"/>
    <x v="1880"/>
    <e v="#N/A"/>
    <e v="#N/A"/>
    <s v="R1012"/>
    <n v="25"/>
  </r>
  <r>
    <s v="Id1882"/>
    <s v="Pamela"/>
    <n v="33.33"/>
    <n v="4.82"/>
    <s v="No"/>
    <s v="No"/>
    <x v="0"/>
    <n v="1"/>
    <x v="1"/>
    <x v="0"/>
    <s v="Normal"/>
    <d v="1992-08-04T00:00:00"/>
    <x v="1881"/>
    <e v="#N/A"/>
    <e v="#N/A"/>
    <s v="R1013"/>
    <n v="31"/>
  </r>
  <r>
    <s v="Id1883"/>
    <s v="Joyce"/>
    <n v="32.4"/>
    <n v="5.08"/>
    <s v="No"/>
    <s v="No"/>
    <x v="0"/>
    <n v="1"/>
    <x v="1"/>
    <x v="0"/>
    <s v="Normal"/>
    <d v="1992-06-28T00:00:00"/>
    <x v="1882"/>
    <e v="#N/A"/>
    <e v="#N/A"/>
    <s v="R1011"/>
    <n v="31"/>
  </r>
  <r>
    <s v="Id1884"/>
    <s v="Alison W."/>
    <n v="27.93"/>
    <n v="5.59"/>
    <s v="No"/>
    <s v="No"/>
    <x v="0"/>
    <n v="1"/>
    <x v="1"/>
    <x v="1"/>
    <s v="Prediabetes"/>
    <d v="1992-06-18T00:00:00"/>
    <x v="1883"/>
    <e v="#N/A"/>
    <e v="#N/A"/>
    <s v="R1024"/>
    <n v="31"/>
  </r>
  <r>
    <s v="Id1885"/>
    <s v="Tammara C"/>
    <n v="21.754999999999999"/>
    <n v="5.12"/>
    <s v="No"/>
    <s v="No"/>
    <x v="0"/>
    <n v="0"/>
    <x v="1"/>
    <x v="2"/>
    <s v="Prediabetes"/>
    <d v="1991-08-06T00:00:00"/>
    <x v="1884"/>
    <e v="#N/A"/>
    <e v="#N/A"/>
    <s v="R1012"/>
    <n v="32"/>
  </r>
  <r>
    <s v="Id1886"/>
    <s v="Dorota"/>
    <n v="25.934999999999999"/>
    <n v="4.95"/>
    <s v="No"/>
    <s v="No"/>
    <x v="0"/>
    <n v="0"/>
    <x v="1"/>
    <x v="1"/>
    <s v="Normal"/>
    <d v="1994-08-21T00:00:00"/>
    <x v="1885"/>
    <e v="#N/A"/>
    <e v="#N/A"/>
    <s v="R1012"/>
    <n v="29"/>
  </r>
  <r>
    <s v="Id1887"/>
    <s v="Jose Norberto Sr."/>
    <n v="31.5"/>
    <n v="6.16"/>
    <s v="No"/>
    <s v="No"/>
    <x v="0"/>
    <n v="0"/>
    <x v="1"/>
    <x v="0"/>
    <s v="Normal"/>
    <d v="1990-12-14T00:00:00"/>
    <x v="1886"/>
    <e v="#N/A"/>
    <e v="#N/A"/>
    <s v="R1011"/>
    <n v="33"/>
  </r>
  <r>
    <s v="Id1888"/>
    <s v="Peter"/>
    <n v="30.03"/>
    <n v="6.41"/>
    <s v="No"/>
    <s v="No"/>
    <x v="0"/>
    <n v="0"/>
    <x v="1"/>
    <x v="0"/>
    <s v="Normal"/>
    <d v="1990-12-01T00:00:00"/>
    <x v="1887"/>
    <e v="#N/A"/>
    <e v="#N/A"/>
    <s v="R1013"/>
    <n v="33"/>
  </r>
  <r>
    <s v="Id1889"/>
    <s v="Bryant"/>
    <n v="33.479999999999997"/>
    <n v="8.94"/>
    <s v="No"/>
    <s v="No"/>
    <x v="0"/>
    <n v="0"/>
    <x v="1"/>
    <x v="0"/>
    <s v="Normal"/>
    <d v="2002-10-18T00:00:00"/>
    <x v="1888"/>
    <e v="#N/A"/>
    <e v="#N/A"/>
    <s v="R1012"/>
    <n v="21"/>
  </r>
  <r>
    <s v="Id1890"/>
    <s v="Christina"/>
    <n v="16.510000000000002"/>
    <n v="4.42"/>
    <s v="Yes"/>
    <s v="No"/>
    <x v="1"/>
    <n v="1"/>
    <x v="1"/>
    <x v="3"/>
    <s v="Normal"/>
    <d v="1983-09-16T00:00:00"/>
    <x v="1889"/>
    <e v="#N/A"/>
    <e v="#N/A"/>
    <s v="R1013"/>
    <n v="40"/>
  </r>
  <r>
    <s v="Id1891"/>
    <s v="John"/>
    <n v="33.155000000000001"/>
    <n v="5.3"/>
    <s v="Yes"/>
    <s v="No"/>
    <x v="0"/>
    <n v="1"/>
    <x v="1"/>
    <x v="0"/>
    <s v="Normal"/>
    <d v="1995-09-14T00:00:00"/>
    <x v="1890"/>
    <e v="#N/A"/>
    <e v="#N/A"/>
    <s v="R1012"/>
    <n v="28"/>
  </r>
  <r>
    <s v="Id1892"/>
    <s v="Eduardo"/>
    <n v="37.29"/>
    <n v="4.6399999999999997"/>
    <s v="No"/>
    <s v="No"/>
    <x v="1"/>
    <n v="1"/>
    <x v="1"/>
    <x v="0"/>
    <s v="Normal"/>
    <d v="1993-08-13T00:00:00"/>
    <x v="1891"/>
    <e v="#N/A"/>
    <e v="#N/A"/>
    <s v="R1013"/>
    <n v="30"/>
  </r>
  <r>
    <s v="Id1893"/>
    <s v="Laura M."/>
    <n v="20.23"/>
    <n v="6.16"/>
    <s v="Yes"/>
    <s v="No"/>
    <x v="0"/>
    <n v="1"/>
    <x v="1"/>
    <x v="2"/>
    <s v="Prediabetes"/>
    <d v="1988-11-30T00:00:00"/>
    <x v="1892"/>
    <e v="#N/A"/>
    <e v="#N/A"/>
    <s v="R1013"/>
    <n v="35"/>
  </r>
  <r>
    <s v="Id1894"/>
    <s v="Charlie"/>
    <n v="28.975000000000001"/>
    <n v="4.12"/>
    <s v="No"/>
    <s v="No"/>
    <x v="1"/>
    <n v="1"/>
    <x v="1"/>
    <x v="1"/>
    <s v="Normal"/>
    <d v="1993-12-26T00:00:00"/>
    <x v="1893"/>
    <e v="#N/A"/>
    <e v="#N/A"/>
    <s v="R1015"/>
    <n v="29"/>
  </r>
  <r>
    <s v="Id1895"/>
    <s v="Melissa D."/>
    <n v="16.420000000000002"/>
    <n v="5.77"/>
    <s v="Yes"/>
    <s v="No"/>
    <x v="1"/>
    <n v="1"/>
    <x v="1"/>
    <x v="3"/>
    <s v="Prediabetes"/>
    <d v="1983-11-10T00:00:00"/>
    <x v="1894"/>
    <e v="#N/A"/>
    <e v="#N/A"/>
    <s v="R1013"/>
    <n v="40"/>
  </r>
  <r>
    <s v="Id1896"/>
    <s v="Dan C. Jr."/>
    <n v="17.559999999999999"/>
    <n v="6.2"/>
    <s v="No"/>
    <s v="No"/>
    <x v="0"/>
    <n v="1"/>
    <x v="1"/>
    <x v="3"/>
    <s v="Normal"/>
    <d v="1984-07-07T00:00:00"/>
    <x v="1895"/>
    <e v="#N/A"/>
    <e v="#N/A"/>
    <s v="R1013"/>
    <n v="39"/>
  </r>
  <r>
    <s v="Id1897"/>
    <s v="Matthew"/>
    <n v="24.13"/>
    <n v="4.3899999999999997"/>
    <s v="No"/>
    <s v="No"/>
    <x v="0"/>
    <n v="1"/>
    <x v="1"/>
    <x v="2"/>
    <s v="Normal"/>
    <d v="1992-10-11T00:00:00"/>
    <x v="1896"/>
    <e v="#N/A"/>
    <e v="#N/A"/>
    <s v="R1012"/>
    <n v="31"/>
  </r>
  <r>
    <s v="Id1898"/>
    <s v="Wesley C."/>
    <n v="19.95"/>
    <n v="5.13"/>
    <s v="No"/>
    <s v="yes"/>
    <x v="0"/>
    <n v="2"/>
    <x v="1"/>
    <x v="2"/>
    <s v="Prediabetes"/>
    <d v="2000-09-13T00:00:00"/>
    <x v="1897"/>
    <e v="#N/A"/>
    <e v="#N/A"/>
    <s v="R1015"/>
    <n v="23"/>
  </r>
  <r>
    <s v="Id1899"/>
    <s v="Christopher"/>
    <n v="21.24"/>
    <n v="4.49"/>
    <s v="No"/>
    <s v="No"/>
    <x v="0"/>
    <n v="0"/>
    <x v="1"/>
    <x v="2"/>
    <s v="Normal"/>
    <d v="1989-07-10T00:00:00"/>
    <x v="1898"/>
    <e v="#N/A"/>
    <e v="#N/A"/>
    <s v="R1013"/>
    <n v="34"/>
  </r>
  <r>
    <s v="Id1900"/>
    <s v="Jessica"/>
    <n v="44.22"/>
    <n v="6.35"/>
    <s v="No"/>
    <s v="No"/>
    <x v="0"/>
    <n v="0"/>
    <x v="1"/>
    <x v="0"/>
    <s v="Normal"/>
    <d v="1990-11-01T00:00:00"/>
    <x v="1899"/>
    <e v="#N/A"/>
    <e v="#N/A"/>
    <s v="R1013"/>
    <n v="33"/>
  </r>
  <r>
    <s v="Id1901"/>
    <s v="Christin"/>
    <n v="41.1"/>
    <n v="5.79"/>
    <s v="No"/>
    <s v="No"/>
    <x v="0"/>
    <n v="0"/>
    <x v="1"/>
    <x v="0"/>
    <s v="Normal"/>
    <d v="1990-11-22T00:00:00"/>
    <x v="1900"/>
    <e v="#N/A"/>
    <e v="#N/A"/>
    <s v="R1011"/>
    <n v="33"/>
  </r>
  <r>
    <s v="Id1902"/>
    <s v="Sara"/>
    <n v="34.200000000000003"/>
    <n v="4.78"/>
    <s v="Yes"/>
    <s v="No"/>
    <x v="0"/>
    <n v="0"/>
    <x v="1"/>
    <x v="0"/>
    <s v="Prediabetes"/>
    <d v="1996-09-08T00:00:00"/>
    <x v="1901"/>
    <e v="#N/A"/>
    <e v="#N/A"/>
    <s v="R1011"/>
    <n v="27"/>
  </r>
  <r>
    <s v="Id1903"/>
    <s v="Elizabeth"/>
    <n v="29.92"/>
    <n v="6.02"/>
    <s v="Yes"/>
    <s v="No"/>
    <x v="0"/>
    <n v="0"/>
    <x v="1"/>
    <x v="1"/>
    <s v="Prediabetes"/>
    <d v="1996-08-17T00:00:00"/>
    <x v="1902"/>
    <e v="#N/A"/>
    <e v="#N/A"/>
    <s v="R1013"/>
    <n v="27"/>
  </r>
  <r>
    <s v="Id1904"/>
    <s v="Margaret P."/>
    <n v="28.93"/>
    <n v="4.4400000000000004"/>
    <s v="No"/>
    <s v="No"/>
    <x v="0"/>
    <n v="0"/>
    <x v="1"/>
    <x v="1"/>
    <s v="Prediabetes"/>
    <d v="1990-07-29T00:00:00"/>
    <x v="1903"/>
    <e v="#N/A"/>
    <e v="#N/A"/>
    <s v="R1013"/>
    <n v="33"/>
  </r>
  <r>
    <s v="Id1905"/>
    <s v="Tiffany K"/>
    <n v="31.254999999999999"/>
    <n v="5.84"/>
    <s v="Yes"/>
    <s v="No"/>
    <x v="0"/>
    <n v="1"/>
    <x v="1"/>
    <x v="0"/>
    <s v="Prediabetes"/>
    <d v="1995-07-11T00:00:00"/>
    <x v="1904"/>
    <e v="#N/A"/>
    <e v="#N/A"/>
    <s v="R1012"/>
    <n v="28"/>
  </r>
  <r>
    <s v="Id1906"/>
    <s v="David M."/>
    <n v="29.83"/>
    <n v="5.39"/>
    <s v="No"/>
    <s v="No"/>
    <x v="0"/>
    <n v="0"/>
    <x v="1"/>
    <x v="1"/>
    <s v="Normal"/>
    <d v="1999-07-10T00:00:00"/>
    <x v="1905"/>
    <e v="#N/A"/>
    <e v="#N/A"/>
    <s v="R1021"/>
    <n v="24"/>
  </r>
  <r>
    <s v="Id1907"/>
    <s v="Christine E"/>
    <n v="29.59"/>
    <n v="6.16"/>
    <s v="No"/>
    <s v="No"/>
    <x v="1"/>
    <n v="1"/>
    <x v="1"/>
    <x v="1"/>
    <s v="Prediabetes"/>
    <d v="1993-11-11T00:00:00"/>
    <x v="1906"/>
    <e v="#N/A"/>
    <e v="#N/A"/>
    <s v="R1013"/>
    <n v="30"/>
  </r>
  <r>
    <s v="Id1908"/>
    <s v="Donna"/>
    <n v="31.16"/>
    <n v="4.49"/>
    <s v="No"/>
    <s v="No"/>
    <x v="1"/>
    <n v="1"/>
    <x v="1"/>
    <x v="0"/>
    <s v="Prediabetes"/>
    <d v="1993-09-29T00:00:00"/>
    <x v="1907"/>
    <e v="#N/A"/>
    <e v="#N/A"/>
    <s v="R1024"/>
    <n v="30"/>
  </r>
  <r>
    <s v="Id1909"/>
    <s v="Rod"/>
    <n v="34.21"/>
    <n v="4.4800000000000004"/>
    <s v="Yes"/>
    <s v="No"/>
    <x v="0"/>
    <n v="1"/>
    <x v="1"/>
    <x v="0"/>
    <s v="Normal"/>
    <d v="1988-10-24T00:00:00"/>
    <x v="1908"/>
    <e v="#N/A"/>
    <e v="#N/A"/>
    <s v="R1013"/>
    <n v="35"/>
  </r>
  <r>
    <s v="Id1910"/>
    <s v="Joe"/>
    <n v="34.86"/>
    <n v="10.97"/>
    <s v="No"/>
    <s v="No"/>
    <x v="0"/>
    <n v="0"/>
    <x v="1"/>
    <x v="0"/>
    <s v="Diabetes"/>
    <d v="2002-06-15T00:00:00"/>
    <x v="1909"/>
    <e v="#N/A"/>
    <e v="#N/A"/>
    <s v="R1011"/>
    <n v="21"/>
  </r>
  <r>
    <s v="Id1911"/>
    <s v="Kayleigh"/>
    <n v="34.58"/>
    <n v="5.14"/>
    <s v="No"/>
    <s v="yes"/>
    <x v="0"/>
    <n v="2"/>
    <x v="1"/>
    <x v="0"/>
    <s v="Normal"/>
    <d v="2000-07-10T00:00:00"/>
    <x v="1910"/>
    <e v="#N/A"/>
    <e v="#N/A"/>
    <s v="R1024"/>
    <n v="23"/>
  </r>
  <r>
    <s v="Id1912"/>
    <s v="Lorcan A."/>
    <n v="17.940000000000001"/>
    <n v="5.17"/>
    <s v="Yes"/>
    <s v="No"/>
    <x v="0"/>
    <n v="0"/>
    <x v="1"/>
    <x v="3"/>
    <s v="Prediabetes"/>
    <d v="1985-07-05T00:00:00"/>
    <x v="1911"/>
    <e v="#N/A"/>
    <e v="#N/A"/>
    <s v="R1013"/>
    <n v="38"/>
  </r>
  <r>
    <s v="Id1913"/>
    <s v="Billy"/>
    <n v="26.8"/>
    <n v="6.18"/>
    <s v="Yes"/>
    <s v="No"/>
    <x v="1"/>
    <n v="1"/>
    <x v="1"/>
    <x v="1"/>
    <s v="Normal"/>
    <d v="1997-11-24T00:00:00"/>
    <x v="1912"/>
    <e v="#N/A"/>
    <e v="#N/A"/>
    <s v="R1011"/>
    <n v="26"/>
  </r>
  <r>
    <s v="Id1914"/>
    <s v="Paul M."/>
    <n v="17.690000000000001"/>
    <n v="9.07"/>
    <s v="Yes"/>
    <s v="No"/>
    <x v="0"/>
    <n v="0"/>
    <x v="1"/>
    <x v="3"/>
    <s v="Normal"/>
    <d v="1981-08-27T00:00:00"/>
    <x v="1913"/>
    <e v="#N/A"/>
    <e v="#N/A"/>
    <s v="R1013"/>
    <n v="42"/>
  </r>
  <r>
    <s v="Id1915"/>
    <s v="Brenda M."/>
    <n v="25.77"/>
    <n v="4.43"/>
    <s v="No"/>
    <s v="No"/>
    <x v="1"/>
    <n v="1"/>
    <x v="1"/>
    <x v="1"/>
    <s v="Prediabetes"/>
    <d v="1993-09-14T00:00:00"/>
    <x v="1914"/>
    <e v="#N/A"/>
    <e v="#N/A"/>
    <s v="R1012"/>
    <n v="30"/>
  </r>
  <r>
    <s v="Id1916"/>
    <s v="Jeff H"/>
    <n v="34.46"/>
    <n v="4.17"/>
    <s v="No"/>
    <s v="yes"/>
    <x v="0"/>
    <n v="1"/>
    <x v="1"/>
    <x v="0"/>
    <s v="Normal"/>
    <d v="2004-07-13T00:00:00"/>
    <x v="1915"/>
    <e v="#N/A"/>
    <e v="#N/A"/>
    <s v="R1012"/>
    <n v="19"/>
  </r>
  <r>
    <s v="Id1917"/>
    <s v="Michael"/>
    <n v="30.875"/>
    <n v="4.95"/>
    <s v="Yes"/>
    <s v="No"/>
    <x v="0"/>
    <n v="0"/>
    <x v="1"/>
    <x v="0"/>
    <s v="Normal"/>
    <d v="1996-10-23T00:00:00"/>
    <x v="1916"/>
    <e v="#N/A"/>
    <e v="#N/A"/>
    <s v="R1012"/>
    <n v="27"/>
  </r>
  <r>
    <s v="Id1918"/>
    <s v="Jan"/>
    <n v="39.49"/>
    <n v="5.13"/>
    <s v="No"/>
    <s v="No"/>
    <x v="0"/>
    <n v="0"/>
    <x v="1"/>
    <x v="0"/>
    <s v="Prediabetes"/>
    <d v="1991-07-25T00:00:00"/>
    <x v="1917"/>
    <e v="#N/A"/>
    <e v="#N/A"/>
    <s v="R1013"/>
    <n v="32"/>
  </r>
  <r>
    <s v="Id1919"/>
    <s v="Bernard"/>
    <n v="28.88"/>
    <n v="4.0999999999999996"/>
    <s v="No"/>
    <s v="No"/>
    <x v="0"/>
    <n v="0"/>
    <x v="1"/>
    <x v="1"/>
    <s v="Normal"/>
    <d v="1990-06-24T00:00:00"/>
    <x v="1918"/>
    <e v="#N/A"/>
    <e v="#N/A"/>
    <s v="R1012"/>
    <n v="33"/>
  </r>
  <r>
    <s v="Id1920"/>
    <s v="Craig"/>
    <n v="20.234999999999999"/>
    <n v="5.01"/>
    <s v="Yes"/>
    <s v="No"/>
    <x v="0"/>
    <n v="0"/>
    <x v="1"/>
    <x v="2"/>
    <s v="Prediabetes"/>
    <d v="2001-10-18T00:00:00"/>
    <x v="1919"/>
    <e v="#N/A"/>
    <e v="#N/A"/>
    <s v="R1016"/>
    <n v="22"/>
  </r>
  <r>
    <s v="Id1921"/>
    <s v="Bryn"/>
    <n v="30.67"/>
    <n v="5.09"/>
    <s v="Yes"/>
    <s v="No"/>
    <x v="0"/>
    <n v="0"/>
    <x v="1"/>
    <x v="0"/>
    <s v="Normal"/>
    <d v="2001-06-06T00:00:00"/>
    <x v="1920"/>
    <e v="#N/A"/>
    <e v="#N/A"/>
    <s v="R1025"/>
    <n v="22"/>
  </r>
  <r>
    <s v="Id1922"/>
    <s v="Michael"/>
    <n v="30.875"/>
    <n v="6.49"/>
    <s v="No"/>
    <s v="No"/>
    <x v="0"/>
    <n v="0"/>
    <x v="1"/>
    <x v="0"/>
    <s v="Normal"/>
    <d v="1991-08-19T00:00:00"/>
    <x v="1921"/>
    <e v="#N/A"/>
    <e v="#N/A"/>
    <s v="R1016"/>
    <n v="32"/>
  </r>
  <r>
    <s v="Id1923"/>
    <s v="Benjamin"/>
    <n v="23.8"/>
    <n v="4.08"/>
    <s v="No"/>
    <s v="No"/>
    <x v="0"/>
    <n v="0"/>
    <x v="1"/>
    <x v="2"/>
    <s v="Normal"/>
    <d v="1994-08-12T00:00:00"/>
    <x v="1922"/>
    <e v="#N/A"/>
    <e v="#N/A"/>
    <s v="R1011"/>
    <n v="29"/>
  </r>
  <r>
    <s v="Id1924"/>
    <s v="Jay"/>
    <n v="15.37"/>
    <n v="8.6300000000000008"/>
    <s v="Yes"/>
    <s v="No"/>
    <x v="0"/>
    <n v="0"/>
    <x v="1"/>
    <x v="3"/>
    <s v="Diabetes"/>
    <d v="1981-09-29T00:00:00"/>
    <x v="1923"/>
    <e v="#N/A"/>
    <e v="#N/A"/>
    <s v="R1012"/>
    <n v="42"/>
  </r>
  <r>
    <s v="Id1925"/>
    <s v="William"/>
    <n v="30.4"/>
    <n v="5.28"/>
    <s v="No"/>
    <s v="No"/>
    <x v="0"/>
    <n v="0"/>
    <x v="1"/>
    <x v="0"/>
    <s v="Normal"/>
    <d v="1999-06-24T00:00:00"/>
    <x v="1924"/>
    <e v="#N/A"/>
    <e v="#N/A"/>
    <s v="R1012"/>
    <n v="24"/>
  </r>
  <r>
    <s v="Id1926"/>
    <s v="Shelley"/>
    <n v="19.48"/>
    <n v="5.63"/>
    <s v="Yes"/>
    <s v="No"/>
    <x v="0"/>
    <n v="1"/>
    <x v="1"/>
    <x v="2"/>
    <s v="Normal"/>
    <d v="1988-08-28T00:00:00"/>
    <x v="1925"/>
    <e v="#N/A"/>
    <e v="#N/A"/>
    <s v="R1013"/>
    <n v="35"/>
  </r>
  <r>
    <s v="Id1927"/>
    <s v="Jekaterina"/>
    <n v="16.96"/>
    <n v="11.47"/>
    <s v="Yes"/>
    <s v="No"/>
    <x v="0"/>
    <n v="0"/>
    <x v="1"/>
    <x v="3"/>
    <s v="Normal"/>
    <d v="1981-12-13T00:00:00"/>
    <x v="1926"/>
    <e v="#N/A"/>
    <e v="#N/A"/>
    <s v="R1013"/>
    <n v="42"/>
  </r>
  <r>
    <s v="Id1928"/>
    <s v="Daniel"/>
    <n v="19.05"/>
    <n v="4.92"/>
    <s v="No"/>
    <s v="No"/>
    <x v="0"/>
    <n v="1"/>
    <x v="1"/>
    <x v="2"/>
    <s v="Prediabetes"/>
    <d v="1987-10-24T00:00:00"/>
    <x v="1927"/>
    <e v="#N/A"/>
    <e v="#N/A"/>
    <s v="R1013"/>
    <n v="36"/>
  </r>
  <r>
    <s v="Id1929"/>
    <s v="Pauline"/>
    <n v="37.619999999999997"/>
    <n v="4.18"/>
    <s v="No"/>
    <s v="No"/>
    <x v="0"/>
    <n v="0"/>
    <x v="1"/>
    <x v="0"/>
    <s v="Normal"/>
    <d v="1994-11-21T00:00:00"/>
    <x v="1928"/>
    <e v="#N/A"/>
    <e v="#N/A"/>
    <s v="R1013"/>
    <n v="29"/>
  </r>
  <r>
    <s v="Id1930"/>
    <s v="Colleen"/>
    <n v="29.1"/>
    <n v="4.67"/>
    <s v="No"/>
    <s v="No"/>
    <x v="0"/>
    <n v="0"/>
    <x v="1"/>
    <x v="1"/>
    <s v="Normal"/>
    <d v="1991-10-24T00:00:00"/>
    <x v="1929"/>
    <e v="#N/A"/>
    <e v="#N/A"/>
    <s v="R1011"/>
    <n v="32"/>
  </r>
  <r>
    <s v="Id1931"/>
    <s v="Aleah K"/>
    <n v="26.62"/>
    <n v="6.24"/>
    <s v="No"/>
    <s v="No"/>
    <x v="0"/>
    <n v="0"/>
    <x v="1"/>
    <x v="1"/>
    <s v="Prediabetes"/>
    <d v="1991-08-25T00:00:00"/>
    <x v="1930"/>
    <e v="#N/A"/>
    <e v="#N/A"/>
    <s v="R1013"/>
    <n v="32"/>
  </r>
  <r>
    <s v="Id1932"/>
    <s v="Mare"/>
    <n v="25.74"/>
    <n v="5.99"/>
    <s v="No"/>
    <s v="No"/>
    <x v="0"/>
    <n v="0"/>
    <x v="1"/>
    <x v="1"/>
    <s v="Normal"/>
    <d v="1991-10-28T00:00:00"/>
    <x v="1931"/>
    <e v="#N/A"/>
    <e v="#N/A"/>
    <s v="R1013"/>
    <n v="32"/>
  </r>
  <r>
    <s v="Id1933"/>
    <s v="Kevin"/>
    <n v="18.22"/>
    <n v="10.27"/>
    <s v="Yes"/>
    <s v="No"/>
    <x v="0"/>
    <n v="1"/>
    <x v="1"/>
    <x v="3"/>
    <s v="Normal"/>
    <d v="1986-09-09T00:00:00"/>
    <x v="1932"/>
    <e v="#N/A"/>
    <e v="#N/A"/>
    <s v="R1013"/>
    <n v="37"/>
  </r>
  <r>
    <s v="Id1934"/>
    <s v="Jessica"/>
    <n v="26.03"/>
    <n v="5.97"/>
    <s v="No"/>
    <s v="No"/>
    <x v="1"/>
    <n v="1"/>
    <x v="1"/>
    <x v="1"/>
    <s v="Normal"/>
    <d v="1993-06-22T00:00:00"/>
    <x v="1933"/>
    <e v="#N/A"/>
    <e v="#N/A"/>
    <s v="R1012"/>
    <n v="30"/>
  </r>
  <r>
    <s v="Id1935"/>
    <s v="Amanda R"/>
    <n v="17.29"/>
    <n v="4.9800000000000004"/>
    <s v="No"/>
    <s v="No"/>
    <x v="0"/>
    <n v="0"/>
    <x v="1"/>
    <x v="3"/>
    <s v="Prediabetes"/>
    <d v="1994-08-22T00:00:00"/>
    <x v="1934"/>
    <e v="#N/A"/>
    <e v="#N/A"/>
    <s v="R1024"/>
    <n v="29"/>
  </r>
  <r>
    <s v="Id1936"/>
    <s v="Murray W."/>
    <n v="18.170000000000002"/>
    <n v="6.91"/>
    <s v="Yes"/>
    <s v="No"/>
    <x v="0"/>
    <n v="1"/>
    <x v="1"/>
    <x v="3"/>
    <s v="Diabetes"/>
    <d v="1986-12-01T00:00:00"/>
    <x v="1935"/>
    <e v="#N/A"/>
    <e v="#N/A"/>
    <s v="R1013"/>
    <n v="37"/>
  </r>
  <r>
    <s v="Id1937"/>
    <s v="Meghan P."/>
    <n v="32.54"/>
    <n v="6.38"/>
    <s v="No"/>
    <s v="yes"/>
    <x v="0"/>
    <n v="1"/>
    <x v="1"/>
    <x v="0"/>
    <s v="Normal"/>
    <d v="2004-11-05T00:00:00"/>
    <x v="1936"/>
    <e v="#N/A"/>
    <e v="#N/A"/>
    <s v="R1025"/>
    <n v="19"/>
  </r>
  <r>
    <s v="Id1938"/>
    <s v="David"/>
    <n v="30.25"/>
    <n v="4.7699999999999996"/>
    <s v="No"/>
    <s v="No"/>
    <x v="0"/>
    <n v="0"/>
    <x v="1"/>
    <x v="0"/>
    <s v="Normal"/>
    <d v="1989-12-02T00:00:00"/>
    <x v="1937"/>
    <e v="#N/A"/>
    <e v="#N/A"/>
    <s v="R1013"/>
    <n v="34"/>
  </r>
  <r>
    <s v="Id1939"/>
    <s v="Seth"/>
    <n v="19.59"/>
    <n v="6.04"/>
    <s v="Yes"/>
    <s v="No"/>
    <x v="0"/>
    <n v="1"/>
    <x v="1"/>
    <x v="2"/>
    <s v="Prediabetes"/>
    <d v="1988-08-18T00:00:00"/>
    <x v="1938"/>
    <e v="#N/A"/>
    <e v="#N/A"/>
    <s v="R1013"/>
    <n v="35"/>
  </r>
  <r>
    <s v="Id1940"/>
    <s v="Michael P."/>
    <n v="45.9"/>
    <n v="4.3"/>
    <s v="Yes"/>
    <s v="No"/>
    <x v="0"/>
    <n v="1"/>
    <x v="1"/>
    <x v="0"/>
    <s v="Normal"/>
    <d v="1995-10-21T00:00:00"/>
    <x v="1939"/>
    <e v="#N/A"/>
    <e v="#N/A"/>
    <s v="R1011"/>
    <n v="28"/>
  </r>
  <r>
    <s v="Id1941"/>
    <s v="Russell M"/>
    <n v="17.059999999999999"/>
    <n v="8.75"/>
    <s v="Yes"/>
    <s v="No"/>
    <x v="0"/>
    <n v="0"/>
    <x v="1"/>
    <x v="3"/>
    <s v="Normal"/>
    <d v="1981-12-14T00:00:00"/>
    <x v="1940"/>
    <e v="#N/A"/>
    <e v="#N/A"/>
    <s v="R1013"/>
    <n v="42"/>
  </r>
  <r>
    <s v="Id1942"/>
    <s v="Martin"/>
    <n v="32.07"/>
    <n v="5.25"/>
    <s v="No"/>
    <s v="No"/>
    <x v="1"/>
    <n v="1"/>
    <x v="1"/>
    <x v="0"/>
    <s v="Normal"/>
    <d v="2003-07-10T00:00:00"/>
    <x v="1941"/>
    <e v="#N/A"/>
    <e v="#N/A"/>
    <s v="R1021"/>
    <n v="20"/>
  </r>
  <r>
    <s v="Id1943"/>
    <s v="Michael"/>
    <n v="16.5"/>
    <n v="5.03"/>
    <s v="No"/>
    <s v="No"/>
    <x v="0"/>
    <n v="1"/>
    <x v="1"/>
    <x v="3"/>
    <s v="Normal"/>
    <d v="1984-07-06T00:00:00"/>
    <x v="1942"/>
    <e v="#N/A"/>
    <e v="#N/A"/>
    <s v="R1013"/>
    <n v="39"/>
  </r>
  <r>
    <s v="Id1944"/>
    <s v="Miles"/>
    <n v="31.4"/>
    <n v="5.88"/>
    <s v="No"/>
    <s v="No"/>
    <x v="0"/>
    <n v="1"/>
    <x v="1"/>
    <x v="0"/>
    <s v="Prediabetes"/>
    <d v="1992-09-14T00:00:00"/>
    <x v="1943"/>
    <e v="#N/A"/>
    <e v="#N/A"/>
    <s v="R1011"/>
    <n v="31"/>
  </r>
  <r>
    <s v="Id1945"/>
    <s v="Amanda"/>
    <n v="20.36"/>
    <n v="4.49"/>
    <s v="No"/>
    <s v="No"/>
    <x v="0"/>
    <n v="0"/>
    <x v="1"/>
    <x v="2"/>
    <s v="Normal"/>
    <d v="1990-11-08T00:00:00"/>
    <x v="1944"/>
    <e v="#N/A"/>
    <e v="#N/A"/>
    <s v="R1011"/>
    <n v="33"/>
  </r>
  <r>
    <s v="Id1946"/>
    <s v="Roger"/>
    <n v="25.46"/>
    <n v="4.1399999999999997"/>
    <s v="No"/>
    <s v="No"/>
    <x v="0"/>
    <n v="1"/>
    <x v="1"/>
    <x v="1"/>
    <s v="Normal"/>
    <d v="1992-11-17T00:00:00"/>
    <x v="1945"/>
    <e v="#N/A"/>
    <e v="#N/A"/>
    <s v="R1014"/>
    <n v="31"/>
  </r>
  <r>
    <s v="Id1947"/>
    <s v="Brock J"/>
    <n v="17.09"/>
    <n v="5.8"/>
    <s v="Yes"/>
    <s v="No"/>
    <x v="0"/>
    <n v="0"/>
    <x v="1"/>
    <x v="3"/>
    <s v="Normal"/>
    <d v="1985-06-14T00:00:00"/>
    <x v="1946"/>
    <e v="#N/A"/>
    <e v="#N/A"/>
    <s v="R1013"/>
    <n v="38"/>
  </r>
  <r>
    <s v="Id1948"/>
    <s v="Stephen F."/>
    <n v="20.83"/>
    <n v="5.12"/>
    <s v="No"/>
    <s v="No"/>
    <x v="0"/>
    <n v="0"/>
    <x v="1"/>
    <x v="2"/>
    <s v="Normal"/>
    <d v="1990-10-11T00:00:00"/>
    <x v="1947"/>
    <e v="#N/A"/>
    <e v="#N/A"/>
    <s v="R1013"/>
    <n v="33"/>
  </r>
  <r>
    <s v="Id1949"/>
    <s v="Missy"/>
    <n v="18.920000000000002"/>
    <n v="5.98"/>
    <s v="Yes"/>
    <s v="No"/>
    <x v="0"/>
    <n v="1"/>
    <x v="1"/>
    <x v="2"/>
    <s v="Normal"/>
    <d v="1988-11-04T00:00:00"/>
    <x v="1948"/>
    <e v="#N/A"/>
    <e v="#N/A"/>
    <s v="R1013"/>
    <n v="35"/>
  </r>
  <r>
    <s v="Id1950"/>
    <s v="William"/>
    <n v="37.1"/>
    <n v="5.46"/>
    <s v="No"/>
    <s v="No"/>
    <x v="0"/>
    <n v="0"/>
    <x v="1"/>
    <x v="0"/>
    <s v="Normal"/>
    <d v="1999-08-12T00:00:00"/>
    <x v="1949"/>
    <e v="#N/A"/>
    <e v="#N/A"/>
    <s v="R1011"/>
    <n v="24"/>
  </r>
  <r>
    <s v="Id1951"/>
    <s v="Lauren M"/>
    <n v="22.515000000000001"/>
    <n v="4.91"/>
    <s v="Yes"/>
    <s v="No"/>
    <x v="1"/>
    <n v="1"/>
    <x v="1"/>
    <x v="2"/>
    <s v="Normal"/>
    <d v="1997-11-04T00:00:00"/>
    <x v="1950"/>
    <e v="#N/A"/>
    <e v="#N/A"/>
    <s v="R1012"/>
    <n v="26"/>
  </r>
  <r>
    <s v="Id1952"/>
    <s v="Apolo U."/>
    <n v="32.700000000000003"/>
    <n v="4.66"/>
    <s v="No"/>
    <s v="No"/>
    <x v="0"/>
    <n v="0"/>
    <x v="1"/>
    <x v="0"/>
    <s v="Normal"/>
    <d v="1999-06-06T00:00:00"/>
    <x v="1951"/>
    <e v="#N/A"/>
    <e v="#N/A"/>
    <s v="R1011"/>
    <n v="24"/>
  </r>
  <r>
    <s v="Id1953"/>
    <s v="Alfons"/>
    <n v="17.75"/>
    <n v="6.8"/>
    <s v="Yes"/>
    <s v="No"/>
    <x v="0"/>
    <n v="1"/>
    <x v="1"/>
    <x v="3"/>
    <s v="Normal"/>
    <d v="1986-12-27T00:00:00"/>
    <x v="1952"/>
    <e v="#N/A"/>
    <e v="#N/A"/>
    <s v="R1013"/>
    <n v="36"/>
  </r>
  <r>
    <s v="Id1954"/>
    <s v="Amber"/>
    <n v="33.630000000000003"/>
    <n v="4.47"/>
    <s v="Yes"/>
    <s v="No"/>
    <x v="0"/>
    <n v="0"/>
    <x v="1"/>
    <x v="0"/>
    <s v="Normal"/>
    <d v="2001-11-11T00:00:00"/>
    <x v="1953"/>
    <e v="#N/A"/>
    <e v="#N/A"/>
    <s v="R1012"/>
    <n v="22"/>
  </r>
  <r>
    <s v="Id1955"/>
    <s v="Leah C."/>
    <n v="34.799999999999997"/>
    <n v="4.08"/>
    <s v="Yes"/>
    <s v="No"/>
    <x v="0"/>
    <n v="1"/>
    <x v="1"/>
    <x v="0"/>
    <s v="Normal"/>
    <d v="1995-08-23T00:00:00"/>
    <x v="1954"/>
    <e v="#N/A"/>
    <e v="#N/A"/>
    <s v="R1011"/>
    <n v="28"/>
  </r>
  <r>
    <s v="Id1956"/>
    <s v="Lilia"/>
    <n v="16.809999999999999"/>
    <n v="5.51"/>
    <s v="Yes"/>
    <s v="No"/>
    <x v="0"/>
    <n v="1"/>
    <x v="1"/>
    <x v="3"/>
    <s v="Prediabetes"/>
    <d v="1988-08-18T00:00:00"/>
    <x v="1955"/>
    <e v="#N/A"/>
    <e v="#N/A"/>
    <s v="R1012"/>
    <n v="35"/>
  </r>
  <r>
    <s v="Id1957"/>
    <s v="Danny"/>
    <n v="16.690000000000001"/>
    <n v="8.4"/>
    <s v="Yes"/>
    <s v="No"/>
    <x v="0"/>
    <n v="0"/>
    <x v="1"/>
    <x v="3"/>
    <s v="Normal"/>
    <d v="1981-10-10T00:00:00"/>
    <x v="1956"/>
    <e v="#N/A"/>
    <e v="#N/A"/>
    <s v="R1013"/>
    <n v="42"/>
  </r>
  <r>
    <s v="Id1958"/>
    <s v="Lauren"/>
    <n v="23.21"/>
    <n v="5.14"/>
    <s v="Yes"/>
    <s v="No"/>
    <x v="0"/>
    <n v="1"/>
    <x v="1"/>
    <x v="2"/>
    <s v="Normal"/>
    <d v="1995-06-16T00:00:00"/>
    <x v="1957"/>
    <e v="#N/A"/>
    <e v="#N/A"/>
    <s v="R1013"/>
    <n v="28"/>
  </r>
  <r>
    <s v="Id1959"/>
    <s v="Courtney"/>
    <n v="25.175000000000001"/>
    <n v="5.21"/>
    <s v="Yes"/>
    <s v="No"/>
    <x v="0"/>
    <n v="1"/>
    <x v="1"/>
    <x v="1"/>
    <s v="Prediabetes"/>
    <d v="1995-10-09T00:00:00"/>
    <x v="1958"/>
    <e v="#N/A"/>
    <e v="#N/A"/>
    <s v="R1024"/>
    <n v="28"/>
  </r>
  <r>
    <s v="Id1960"/>
    <s v="Elizabeth"/>
    <n v="34.770000000000003"/>
    <n v="6.23"/>
    <s v="No"/>
    <s v="No"/>
    <x v="0"/>
    <n v="0"/>
    <x v="1"/>
    <x v="0"/>
    <s v="Normal"/>
    <d v="1994-09-24T00:00:00"/>
    <x v="1959"/>
    <e v="#N/A"/>
    <e v="#N/A"/>
    <s v="R1012"/>
    <n v="29"/>
  </r>
  <r>
    <s v="Id1961"/>
    <s v="Satomi"/>
    <n v="27.7"/>
    <n v="5.6"/>
    <s v="No"/>
    <s v="No"/>
    <x v="0"/>
    <n v="1"/>
    <x v="1"/>
    <x v="1"/>
    <s v="Normal"/>
    <d v="1992-12-22T00:00:00"/>
    <x v="1960"/>
    <e v="#N/A"/>
    <e v="#N/A"/>
    <s v="R1011"/>
    <n v="30"/>
  </r>
  <r>
    <s v="Id1962"/>
    <s v="Matthew D"/>
    <n v="19.12"/>
    <n v="4.72"/>
    <s v="Yes"/>
    <s v="No"/>
    <x v="0"/>
    <n v="1"/>
    <x v="1"/>
    <x v="2"/>
    <s v="Prediabetes"/>
    <d v="1988-10-15T00:00:00"/>
    <x v="1961"/>
    <e v="#N/A"/>
    <e v="#N/A"/>
    <s v="R1013"/>
    <n v="35"/>
  </r>
  <r>
    <s v="Id1963"/>
    <s v="Peter T II"/>
    <n v="32.67"/>
    <n v="4.67"/>
    <s v="No"/>
    <s v="No"/>
    <x v="1"/>
    <n v="1"/>
    <x v="1"/>
    <x v="0"/>
    <s v="Prediabetes"/>
    <d v="2003-08-24T00:00:00"/>
    <x v="1962"/>
    <e v="#N/A"/>
    <e v="#N/A"/>
    <s v="R1012"/>
    <n v="20"/>
  </r>
  <r>
    <s v="Id1964"/>
    <s v="Manuel"/>
    <n v="28.5"/>
    <n v="6.11"/>
    <s v="No"/>
    <s v="No"/>
    <x v="0"/>
    <n v="1"/>
    <x v="1"/>
    <x v="1"/>
    <s v="Normal"/>
    <d v="1998-09-16T00:00:00"/>
    <x v="1963"/>
    <e v="#N/A"/>
    <e v="#N/A"/>
    <s v="R1012"/>
    <n v="25"/>
  </r>
  <r>
    <s v="Id1965"/>
    <s v="Kindsey P."/>
    <n v="39.270000000000003"/>
    <n v="6.25"/>
    <s v="No"/>
    <s v="No"/>
    <x v="0"/>
    <n v="0"/>
    <x v="1"/>
    <x v="0"/>
    <s v="Prediabetes"/>
    <d v="1999-09-22T00:00:00"/>
    <x v="1964"/>
    <e v="#N/A"/>
    <e v="#N/A"/>
    <s v="R1013"/>
    <n v="24"/>
  </r>
  <r>
    <s v="Id1966"/>
    <s v="Thomas G."/>
    <n v="32.49"/>
    <n v="4"/>
    <s v="Yes"/>
    <s v="No"/>
    <x v="0"/>
    <n v="0"/>
    <x v="1"/>
    <x v="0"/>
    <s v="Normal"/>
    <d v="1996-09-18T00:00:00"/>
    <x v="1965"/>
    <e v="#N/A"/>
    <e v="#N/A"/>
    <s v="R1015"/>
    <n v="27"/>
  </r>
  <r>
    <s v="Id1967"/>
    <s v="Kyle S"/>
    <n v="23.7"/>
    <n v="5.55"/>
    <s v="Yes"/>
    <s v="No"/>
    <x v="0"/>
    <n v="0"/>
    <x v="1"/>
    <x v="2"/>
    <s v="Normal"/>
    <d v="1996-09-19T00:00:00"/>
    <x v="1966"/>
    <e v="#N/A"/>
    <e v="#N/A"/>
    <s v="R1011"/>
    <n v="27"/>
  </r>
  <r>
    <s v="Id1968"/>
    <s v="Alexander J."/>
    <n v="30.4"/>
    <n v="5.95"/>
    <s v="No"/>
    <s v="yes"/>
    <x v="0"/>
    <n v="1"/>
    <x v="1"/>
    <x v="0"/>
    <s v="Normal"/>
    <d v="2004-06-26T00:00:00"/>
    <x v="1967"/>
    <e v="#N/A"/>
    <e v="#N/A"/>
    <s v="R1016"/>
    <n v="19"/>
  </r>
  <r>
    <s v="Id1969"/>
    <s v="Dustin L"/>
    <n v="38.94"/>
    <n v="4.3600000000000003"/>
    <s v="No"/>
    <s v="No"/>
    <x v="1"/>
    <n v="1"/>
    <x v="1"/>
    <x v="0"/>
    <s v="Prediabetes"/>
    <d v="1993-10-12T00:00:00"/>
    <x v="1968"/>
    <e v="#N/A"/>
    <e v="#N/A"/>
    <s v="R1013"/>
    <n v="30"/>
  </r>
  <r>
    <s v="Id1970"/>
    <s v="Chloe"/>
    <n v="31.02"/>
    <n v="4.84"/>
    <s v="No"/>
    <s v="No"/>
    <x v="1"/>
    <n v="1"/>
    <x v="1"/>
    <x v="0"/>
    <s v="Prediabetes"/>
    <d v="2003-07-29T00:00:00"/>
    <x v="1969"/>
    <e v="#N/A"/>
    <e v="#N/A"/>
    <s v="R1025"/>
    <n v="20"/>
  </r>
  <r>
    <s v="Id1971"/>
    <s v="Cailtlin"/>
    <n v="17.5"/>
    <n v="4.5599999999999996"/>
    <s v="No"/>
    <s v="No"/>
    <x v="0"/>
    <n v="1"/>
    <x v="1"/>
    <x v="3"/>
    <s v="Prediabetes"/>
    <d v="1987-09-14T00:00:00"/>
    <x v="1970"/>
    <e v="#N/A"/>
    <e v="#N/A"/>
    <s v="R1011"/>
    <n v="36"/>
  </r>
  <r>
    <s v="Id1972"/>
    <s v="Joshua"/>
    <n v="34.799999999999997"/>
    <n v="4.42"/>
    <s v="Yes"/>
    <s v="yes"/>
    <x v="0"/>
    <n v="2"/>
    <x v="1"/>
    <x v="0"/>
    <s v="Prediabetes"/>
    <d v="2000-06-20T00:00:00"/>
    <x v="1971"/>
    <e v="#N/A"/>
    <e v="#N/A"/>
    <s v="R1011"/>
    <n v="23"/>
  </r>
  <r>
    <s v="Id1973"/>
    <s v="Chuy"/>
    <n v="17.3"/>
    <n v="7.66"/>
    <s v="Yes"/>
    <s v="No"/>
    <x v="0"/>
    <n v="1"/>
    <x v="1"/>
    <x v="3"/>
    <s v="Normal"/>
    <d v="1986-08-27T00:00:00"/>
    <x v="1972"/>
    <e v="#N/A"/>
    <e v="#N/A"/>
    <s v="R1013"/>
    <n v="37"/>
  </r>
  <r>
    <s v="Id1974"/>
    <s v="Laurie B"/>
    <n v="32.25"/>
    <n v="5.2"/>
    <s v="Yes"/>
    <s v="No"/>
    <x v="0"/>
    <n v="0"/>
    <x v="1"/>
    <x v="0"/>
    <s v="Prediabetes"/>
    <d v="2001-12-26T00:00:00"/>
    <x v="1973"/>
    <e v="#N/A"/>
    <e v="#N/A"/>
    <s v="R1011"/>
    <n v="21"/>
  </r>
  <r>
    <s v="Id1975"/>
    <s v="Rachel B."/>
    <n v="42.4"/>
    <n v="5.53"/>
    <s v="Yes"/>
    <s v="No"/>
    <x v="0"/>
    <n v="0"/>
    <x v="1"/>
    <x v="0"/>
    <s v="Normal"/>
    <d v="1996-12-19T00:00:00"/>
    <x v="1974"/>
    <e v="#N/A"/>
    <e v="#N/A"/>
    <s v="R1011"/>
    <n v="26"/>
  </r>
  <r>
    <s v="Id1976"/>
    <s v="Liza"/>
    <n v="38.664999999999999"/>
    <n v="4.8600000000000003"/>
    <s v="No"/>
    <s v="yes"/>
    <x v="0"/>
    <n v="1"/>
    <x v="1"/>
    <x v="0"/>
    <s v="Normal"/>
    <d v="2004-07-16T00:00:00"/>
    <x v="1975"/>
    <e v="#N/A"/>
    <e v="#N/A"/>
    <s v="R1023"/>
    <n v="19"/>
  </r>
  <r>
    <s v="Id1977"/>
    <s v="Lindsey"/>
    <n v="29.92"/>
    <n v="5.49"/>
    <s v="Yes"/>
    <s v="No"/>
    <x v="0"/>
    <n v="0"/>
    <x v="1"/>
    <x v="1"/>
    <s v="Normal"/>
    <d v="1996-10-27T00:00:00"/>
    <x v="1976"/>
    <e v="#N/A"/>
    <e v="#N/A"/>
    <s v="R1013"/>
    <n v="27"/>
  </r>
  <r>
    <s v="Id1978"/>
    <s v="Lindsay E."/>
    <n v="29.48"/>
    <n v="4.09"/>
    <s v="Yes"/>
    <s v="No"/>
    <x v="0"/>
    <n v="0"/>
    <x v="1"/>
    <x v="1"/>
    <s v="Normal"/>
    <d v="1996-08-10T00:00:00"/>
    <x v="1977"/>
    <e v="#N/A"/>
    <e v="#N/A"/>
    <s v="R1013"/>
    <n v="27"/>
  </r>
  <r>
    <s v="Id1979"/>
    <s v="Kathleen M."/>
    <n v="28.785"/>
    <n v="4.3099999999999996"/>
    <s v="Yes"/>
    <s v="No"/>
    <x v="0"/>
    <n v="0"/>
    <x v="1"/>
    <x v="1"/>
    <s v="Normal"/>
    <d v="1996-11-13T00:00:00"/>
    <x v="1978"/>
    <e v="#N/A"/>
    <e v="#N/A"/>
    <s v="R1024"/>
    <n v="27"/>
  </r>
  <r>
    <s v="Id1980"/>
    <s v="Aya"/>
    <n v="19.8"/>
    <n v="4"/>
    <s v="Yes"/>
    <s v="No"/>
    <x v="0"/>
    <n v="0"/>
    <x v="1"/>
    <x v="2"/>
    <s v="Normal"/>
    <d v="1996-12-14T00:00:00"/>
    <x v="1979"/>
    <e v="#N/A"/>
    <e v="#N/A"/>
    <s v="R1011"/>
    <n v="26"/>
  </r>
  <r>
    <s v="Id1981"/>
    <s v="Carolyn R"/>
    <n v="35.53"/>
    <n v="4.68"/>
    <s v="No"/>
    <s v="No"/>
    <x v="1"/>
    <n v="1"/>
    <x v="1"/>
    <x v="0"/>
    <s v="Normal"/>
    <d v="1993-10-07T00:00:00"/>
    <x v="1980"/>
    <e v="#N/A"/>
    <e v="#N/A"/>
    <s v="R1013"/>
    <n v="30"/>
  </r>
  <r>
    <s v="Id1982"/>
    <s v="Bethany"/>
    <n v="21.47"/>
    <n v="4.0199999999999996"/>
    <s v="Yes"/>
    <s v="No"/>
    <x v="0"/>
    <n v="1"/>
    <x v="1"/>
    <x v="2"/>
    <s v="Normal"/>
    <d v="1995-06-23T00:00:00"/>
    <x v="1981"/>
    <e v="#N/A"/>
    <e v="#N/A"/>
    <s v="R1012"/>
    <n v="28"/>
  </r>
  <r>
    <s v="Id1983"/>
    <s v="Holly A"/>
    <n v="25.9"/>
    <n v="5.12"/>
    <s v="No"/>
    <s v="No"/>
    <x v="1"/>
    <n v="1"/>
    <x v="1"/>
    <x v="1"/>
    <s v="Normal"/>
    <d v="1993-10-28T00:00:00"/>
    <x v="1982"/>
    <e v="#N/A"/>
    <e v="#N/A"/>
    <s v="R1011"/>
    <n v="30"/>
  </r>
  <r>
    <s v="Id1984"/>
    <s v="Ping"/>
    <n v="20.81"/>
    <n v="5.52"/>
    <s v="No"/>
    <s v="No"/>
    <x v="0"/>
    <n v="0"/>
    <x v="1"/>
    <x v="2"/>
    <s v="Prediabetes"/>
    <d v="1991-09-01T00:00:00"/>
    <x v="1983"/>
    <e v="#N/A"/>
    <e v="#N/A"/>
    <s v="R1013"/>
    <n v="32"/>
  </r>
  <r>
    <s v="Id1985"/>
    <s v="Tim"/>
    <n v="25.84"/>
    <n v="5.81"/>
    <s v="Yes"/>
    <s v="No"/>
    <x v="1"/>
    <n v="1"/>
    <x v="1"/>
    <x v="1"/>
    <s v="Normal"/>
    <d v="1997-06-20T00:00:00"/>
    <x v="1984"/>
    <e v="#N/A"/>
    <e v="#N/A"/>
    <s v="R1017"/>
    <n v="26"/>
  </r>
  <r>
    <s v="Id1986"/>
    <s v="John"/>
    <n v="30.95"/>
    <n v="5.16"/>
    <s v="No"/>
    <s v="No"/>
    <x v="1"/>
    <n v="1"/>
    <x v="1"/>
    <x v="0"/>
    <s v="Prediabetes"/>
    <d v="2003-11-18T00:00:00"/>
    <x v="1985"/>
    <e v="#N/A"/>
    <e v="#N/A"/>
    <s v="R1021"/>
    <n v="20"/>
  </r>
  <r>
    <s v="Id1987"/>
    <s v="Cynthia"/>
    <n v="30.54"/>
    <n v="5"/>
    <s v="No"/>
    <s v="No"/>
    <x v="1"/>
    <n v="1"/>
    <x v="1"/>
    <x v="0"/>
    <s v="Prediabetes"/>
    <d v="2003-12-05T00:00:00"/>
    <x v="1986"/>
    <e v="#N/A"/>
    <e v="#N/A"/>
    <s v="R1025"/>
    <n v="20"/>
  </r>
  <r>
    <s v="Id1988"/>
    <s v="Emmett"/>
    <n v="33.914999999999999"/>
    <n v="5.84"/>
    <s v="Yes"/>
    <s v="No"/>
    <x v="0"/>
    <n v="0"/>
    <x v="1"/>
    <x v="0"/>
    <s v="Normal"/>
    <d v="1996-11-17T00:00:00"/>
    <x v="1987"/>
    <e v="#N/A"/>
    <e v="#N/A"/>
    <s v="R1012"/>
    <n v="27"/>
  </r>
  <r>
    <s v="Id1989"/>
    <s v="Kate"/>
    <n v="33.31"/>
    <n v="4.1900000000000004"/>
    <s v="No"/>
    <s v="No"/>
    <x v="1"/>
    <n v="1"/>
    <x v="1"/>
    <x v="0"/>
    <s v="Prediabetes"/>
    <d v="2003-07-03T00:00:00"/>
    <x v="1988"/>
    <e v="#N/A"/>
    <e v="#N/A"/>
    <s v="R1011"/>
    <n v="20"/>
  </r>
  <r>
    <s v="Id1990"/>
    <s v="Christopher L."/>
    <n v="25.745000000000001"/>
    <n v="4.62"/>
    <s v="Yes"/>
    <s v="No"/>
    <x v="0"/>
    <n v="0"/>
    <x v="1"/>
    <x v="1"/>
    <s v="Normal"/>
    <d v="2001-10-06T00:00:00"/>
    <x v="1989"/>
    <e v="#N/A"/>
    <e v="#N/A"/>
    <s v="R1017"/>
    <n v="22"/>
  </r>
  <r>
    <s v="Id1991"/>
    <s v="Christopher P."/>
    <n v="37.1"/>
    <n v="6.24"/>
    <s v="No"/>
    <s v="No"/>
    <x v="0"/>
    <n v="0"/>
    <x v="1"/>
    <x v="0"/>
    <s v="Normal"/>
    <d v="1994-07-01T00:00:00"/>
    <x v="1990"/>
    <e v="#N/A"/>
    <e v="#N/A"/>
    <s v="R1011"/>
    <n v="29"/>
  </r>
  <r>
    <s v="Id1992"/>
    <s v="Christopher W"/>
    <n v="35.435000000000002"/>
    <n v="5.81"/>
    <s v="No"/>
    <s v="No"/>
    <x v="0"/>
    <n v="0"/>
    <x v="1"/>
    <x v="0"/>
    <s v="Prediabetes"/>
    <d v="1994-12-02T00:00:00"/>
    <x v="1991"/>
    <e v="#N/A"/>
    <e v="#N/A"/>
    <s v="R1016"/>
    <n v="29"/>
  </r>
  <r>
    <s v="Id1993"/>
    <s v="Norman H."/>
    <n v="20.399999999999999"/>
    <n v="4.83"/>
    <s v="No"/>
    <s v="No"/>
    <x v="0"/>
    <n v="0"/>
    <x v="1"/>
    <x v="2"/>
    <s v="Normal"/>
    <d v="1991-11-13T00:00:00"/>
    <x v="1992"/>
    <e v="#N/A"/>
    <e v="#N/A"/>
    <s v="R1011"/>
    <n v="32"/>
  </r>
  <r>
    <s v="Id1994"/>
    <s v="Susan"/>
    <n v="42.13"/>
    <n v="5.72"/>
    <s v="Yes"/>
    <s v="No"/>
    <x v="1"/>
    <n v="1"/>
    <x v="1"/>
    <x v="0"/>
    <s v="Normal"/>
    <d v="1997-09-02T00:00:00"/>
    <x v="1993"/>
    <e v="#N/A"/>
    <e v="#N/A"/>
    <s v="R1013"/>
    <n v="26"/>
  </r>
  <r>
    <s v="Id1995"/>
    <s v="Tatyana K"/>
    <n v="33.99"/>
    <n v="4.83"/>
    <s v="Yes"/>
    <s v="No"/>
    <x v="1"/>
    <n v="1"/>
    <x v="1"/>
    <x v="0"/>
    <s v="Normal"/>
    <d v="1997-08-02T00:00:00"/>
    <x v="1994"/>
    <e v="#N/A"/>
    <e v="#N/A"/>
    <s v="R1013"/>
    <n v="26"/>
  </r>
  <r>
    <s v="Id1996"/>
    <s v="Chrissy"/>
    <n v="28.594999999999999"/>
    <n v="4.1399999999999997"/>
    <s v="Yes"/>
    <s v="No"/>
    <x v="1"/>
    <n v="1"/>
    <x v="1"/>
    <x v="1"/>
    <s v="Prediabetes"/>
    <d v="1997-07-06T00:00:00"/>
    <x v="1995"/>
    <e v="#N/A"/>
    <e v="#N/A"/>
    <s v="R1024"/>
    <n v="26"/>
  </r>
  <r>
    <s v="Id1997"/>
    <s v="Carrie"/>
    <n v="20.8"/>
    <n v="4.07"/>
    <s v="Yes"/>
    <s v="No"/>
    <x v="1"/>
    <n v="1"/>
    <x v="1"/>
    <x v="2"/>
    <s v="Normal"/>
    <d v="1997-12-22T00:00:00"/>
    <x v="1996"/>
    <e v="#N/A"/>
    <e v="#N/A"/>
    <s v="R1011"/>
    <n v="25"/>
  </r>
  <r>
    <s v="Id1998"/>
    <s v="Halle"/>
    <n v="23.465"/>
    <n v="6.26"/>
    <s v="Yes"/>
    <s v="No"/>
    <x v="1"/>
    <n v="1"/>
    <x v="1"/>
    <x v="2"/>
    <s v="Normal"/>
    <d v="1997-07-05T00:00:00"/>
    <x v="1997"/>
    <e v="#N/A"/>
    <e v="#N/A"/>
    <s v="R1024"/>
    <n v="26"/>
  </r>
  <r>
    <s v="Id1999"/>
    <s v="Carolyn"/>
    <n v="40.185000000000002"/>
    <n v="5.88"/>
    <s v="Yes"/>
    <s v="No"/>
    <x v="0"/>
    <n v="0"/>
    <x v="1"/>
    <x v="0"/>
    <s v="Normal"/>
    <d v="1996-10-11T00:00:00"/>
    <x v="1998"/>
    <e v="#N/A"/>
    <e v="#N/A"/>
    <s v="R1012"/>
    <n v="27"/>
  </r>
  <r>
    <s v="Id2000"/>
    <s v="Tara D."/>
    <n v="21.89"/>
    <n v="5.72"/>
    <s v="Yes"/>
    <s v="No"/>
    <x v="0"/>
    <n v="0"/>
    <x v="1"/>
    <x v="2"/>
    <s v="Normal"/>
    <d v="2001-09-02T00:00:00"/>
    <x v="1999"/>
    <e v="#N/A"/>
    <e v="#N/A"/>
    <s v="R1013"/>
    <n v="22"/>
  </r>
  <r>
    <s v="Id2001"/>
    <s v="Rasim M"/>
    <n v="29.34"/>
    <n v="6.09"/>
    <s v="Yes"/>
    <s v="yes"/>
    <x v="0"/>
    <n v="2"/>
    <x v="1"/>
    <x v="1"/>
    <s v="Normal"/>
    <d v="2000-09-23T00:00:00"/>
    <x v="2000"/>
    <e v="#N/A"/>
    <e v="#N/A"/>
    <s v="R1012"/>
    <n v="23"/>
  </r>
  <r>
    <s v="Id2002"/>
    <s v="Dina"/>
    <n v="22.61"/>
    <n v="4.25"/>
    <s v="Yes"/>
    <s v="No"/>
    <x v="0"/>
    <n v="0"/>
    <x v="1"/>
    <x v="2"/>
    <s v="Normal"/>
    <d v="1996-07-03T00:00:00"/>
    <x v="2001"/>
    <e v="#N/A"/>
    <e v="#N/A"/>
    <s v="R1012"/>
    <n v="27"/>
  </r>
  <r>
    <s v="Id2003"/>
    <s v="Lisa"/>
    <n v="22.23"/>
    <n v="6.09"/>
    <s v="Yes"/>
    <s v="No"/>
    <x v="0"/>
    <n v="0"/>
    <x v="1"/>
    <x v="2"/>
    <s v="Normal"/>
    <d v="1996-08-14T00:00:00"/>
    <x v="2002"/>
    <e v="#N/A"/>
    <e v="#N/A"/>
    <s v="R1012"/>
    <n v="27"/>
  </r>
  <r>
    <s v="Id2004"/>
    <s v="Caitrin"/>
    <n v="33.4"/>
    <n v="5.51"/>
    <s v="No"/>
    <s v="No"/>
    <x v="0"/>
    <n v="0"/>
    <x v="1"/>
    <x v="0"/>
    <s v="Prediabetes"/>
    <d v="1994-07-06T00:00:00"/>
    <x v="2003"/>
    <e v="#N/A"/>
    <e v="#N/A"/>
    <s v="R1011"/>
    <n v="29"/>
  </r>
  <r>
    <s v="Id2005"/>
    <s v="Adriana S"/>
    <n v="33.11"/>
    <n v="5.63"/>
    <s v="No"/>
    <s v="No"/>
    <x v="0"/>
    <n v="0"/>
    <x v="1"/>
    <x v="0"/>
    <s v="Prediabetes"/>
    <d v="1994-10-25T00:00:00"/>
    <x v="2004"/>
    <e v="#N/A"/>
    <e v="#N/A"/>
    <s v="R1013"/>
    <n v="29"/>
  </r>
  <r>
    <s v="Id2006"/>
    <s v="Megan"/>
    <n v="16.815000000000001"/>
    <n v="5.29"/>
    <s v="Yes"/>
    <s v="No"/>
    <x v="0"/>
    <n v="0"/>
    <x v="1"/>
    <x v="3"/>
    <s v="Normal"/>
    <d v="2001-08-29T00:00:00"/>
    <x v="2005"/>
    <e v="#N/A"/>
    <e v="#N/A"/>
    <s v="R1024"/>
    <n v="22"/>
  </r>
  <r>
    <s v="Id2007"/>
    <s v="Kristen M"/>
    <n v="25.61"/>
    <n v="4"/>
    <s v="No"/>
    <s v="No"/>
    <x v="1"/>
    <n v="1"/>
    <x v="1"/>
    <x v="1"/>
    <s v="Normal"/>
    <d v="1993-09-25T00:00:00"/>
    <x v="2006"/>
    <e v="#N/A"/>
    <e v="#N/A"/>
    <s v="R1013"/>
    <n v="30"/>
  </r>
  <r>
    <s v="Id2008"/>
    <s v="Alix"/>
    <n v="25.8"/>
    <n v="5.49"/>
    <s v="No"/>
    <s v="No"/>
    <x v="0"/>
    <n v="0"/>
    <x v="1"/>
    <x v="1"/>
    <s v="Normal"/>
    <d v="1994-07-10T00:00:00"/>
    <x v="2007"/>
    <e v="#N/A"/>
    <e v="#N/A"/>
    <s v="R1011"/>
    <n v="29"/>
  </r>
  <r>
    <s v="Id2009"/>
    <s v="Kakushin"/>
    <n v="27.39"/>
    <n v="5.34"/>
    <s v="No"/>
    <s v="No"/>
    <x v="0"/>
    <n v="0"/>
    <x v="1"/>
    <x v="1"/>
    <s v="Normal"/>
    <d v="1999-06-25T00:00:00"/>
    <x v="2008"/>
    <e v="#N/A"/>
    <e v="#N/A"/>
    <s v="R1021"/>
    <n v="24"/>
  </r>
  <r>
    <s v="Id2010"/>
    <s v="Michael J"/>
    <n v="17.03"/>
    <n v="4.12"/>
    <s v="No"/>
    <s v="No"/>
    <x v="0"/>
    <n v="1"/>
    <x v="1"/>
    <x v="3"/>
    <s v="Prediabetes"/>
    <d v="1987-08-01T00:00:00"/>
    <x v="2009"/>
    <e v="#N/A"/>
    <e v="#N/A"/>
    <s v="R1013"/>
    <n v="36"/>
  </r>
  <r>
    <s v="Id2011"/>
    <s v="Bradley"/>
    <n v="23.75"/>
    <n v="5.49"/>
    <s v="Yes"/>
    <s v="No"/>
    <x v="0"/>
    <n v="0"/>
    <x v="1"/>
    <x v="2"/>
    <s v="Normal"/>
    <d v="2001-10-13T00:00:00"/>
    <x v="2010"/>
    <e v="#N/A"/>
    <e v="#N/A"/>
    <s v="R1012"/>
    <n v="22"/>
  </r>
  <r>
    <s v="Id2012"/>
    <s v="Matt"/>
    <n v="26.03"/>
    <n v="5.1100000000000003"/>
    <s v="Yes"/>
    <s v="No"/>
    <x v="0"/>
    <n v="1"/>
    <x v="1"/>
    <x v="1"/>
    <s v="Prediabetes"/>
    <d v="1995-09-10T00:00:00"/>
    <x v="2011"/>
    <e v="#N/A"/>
    <e v="#N/A"/>
    <s v="R1017"/>
    <n v="28"/>
  </r>
  <r>
    <s v="Id2013"/>
    <s v="Amanda C."/>
    <n v="16.079999999999998"/>
    <n v="5.94"/>
    <s v="No"/>
    <s v="No"/>
    <x v="0"/>
    <n v="0"/>
    <x v="1"/>
    <x v="3"/>
    <s v="Prediabetes"/>
    <d v="1989-10-01T00:00:00"/>
    <x v="2012"/>
    <e v="#N/A"/>
    <e v="#N/A"/>
    <s v="R1012"/>
    <n v="34"/>
  </r>
  <r>
    <s v="Id2014"/>
    <s v="Valur"/>
    <n v="30.875"/>
    <n v="5.54"/>
    <s v="No"/>
    <s v="No"/>
    <x v="0"/>
    <n v="0"/>
    <x v="1"/>
    <x v="0"/>
    <s v="Prediabetes"/>
    <d v="1994-09-26T00:00:00"/>
    <x v="2013"/>
    <e v="#N/A"/>
    <e v="#N/A"/>
    <s v="R1012"/>
    <n v="29"/>
  </r>
  <r>
    <s v="Id2015"/>
    <s v="Erica J"/>
    <n v="31.79"/>
    <n v="7.09"/>
    <s v="No"/>
    <s v="No"/>
    <x v="0"/>
    <n v="0"/>
    <x v="1"/>
    <x v="0"/>
    <s v="Diabetes"/>
    <d v="2002-06-21T00:00:00"/>
    <x v="2014"/>
    <e v="#N/A"/>
    <e v="#N/A"/>
    <s v="R1013"/>
    <n v="21"/>
  </r>
  <r>
    <s v="Id2016"/>
    <s v="Stephen F."/>
    <n v="28.48"/>
    <n v="6.22"/>
    <s v="Yes"/>
    <s v="No"/>
    <x v="1"/>
    <n v="1"/>
    <x v="1"/>
    <x v="1"/>
    <s v="Normal"/>
    <d v="1997-12-22T00:00:00"/>
    <x v="2015"/>
    <e v="#N/A"/>
    <e v="#N/A"/>
    <s v="R1011"/>
    <n v="25"/>
  </r>
  <r>
    <s v="Id2017"/>
    <s v="Lissa"/>
    <n v="26.6"/>
    <n v="4.33"/>
    <s v="No"/>
    <s v="No"/>
    <x v="0"/>
    <n v="1"/>
    <x v="1"/>
    <x v="1"/>
    <s v="Normal"/>
    <d v="1998-08-09T00:00:00"/>
    <x v="2016"/>
    <e v="#N/A"/>
    <e v="#N/A"/>
    <s v="R1023"/>
    <n v="25"/>
  </r>
  <r>
    <s v="Id2018"/>
    <s v="Megan"/>
    <n v="25.27"/>
    <n v="5.83"/>
    <s v="No"/>
    <s v="No"/>
    <x v="0"/>
    <n v="1"/>
    <x v="1"/>
    <x v="1"/>
    <s v="Normal"/>
    <d v="1998-09-15T00:00:00"/>
    <x v="2017"/>
    <e v="#N/A"/>
    <e v="#N/A"/>
    <s v="R1024"/>
    <n v="25"/>
  </r>
  <r>
    <s v="Id2019"/>
    <s v="Alyson"/>
    <n v="34.484999999999999"/>
    <n v="4.7"/>
    <s v="Yes"/>
    <s v="No"/>
    <x v="1"/>
    <n v="1"/>
    <x v="1"/>
    <x v="0"/>
    <s v="Prediabetes"/>
    <d v="1997-12-19T00:00:00"/>
    <x v="2018"/>
    <e v="#N/A"/>
    <e v="#N/A"/>
    <s v="R1012"/>
    <n v="25"/>
  </r>
  <r>
    <s v="Id2020"/>
    <s v="Chance B"/>
    <n v="15.57"/>
    <n v="4.07"/>
    <s v="Yes"/>
    <s v="No"/>
    <x v="0"/>
    <n v="1"/>
    <x v="1"/>
    <x v="3"/>
    <s v="Prediabetes"/>
    <d v="1988-09-28T00:00:00"/>
    <x v="2019"/>
    <e v="#N/A"/>
    <e v="#N/A"/>
    <s v="R1012"/>
    <n v="35"/>
  </r>
  <r>
    <s v="Id2021"/>
    <s v="Sean P"/>
    <n v="30.36"/>
    <n v="9.39"/>
    <s v="No"/>
    <s v="No"/>
    <x v="0"/>
    <n v="0"/>
    <x v="1"/>
    <x v="0"/>
    <s v="Normal"/>
    <d v="2002-12-15T00:00:00"/>
    <x v="2020"/>
    <e v="#N/A"/>
    <e v="#N/A"/>
    <s v="R1012"/>
    <n v="20"/>
  </r>
  <r>
    <s v="Id2022"/>
    <s v="Therese"/>
    <n v="19.37"/>
    <n v="4.18"/>
    <s v="No"/>
    <s v="No"/>
    <x v="0"/>
    <n v="0"/>
    <x v="1"/>
    <x v="2"/>
    <s v="Normal"/>
    <d v="1991-11-20T00:00:00"/>
    <x v="2021"/>
    <e v="#N/A"/>
    <e v="#N/A"/>
    <s v="R1013"/>
    <n v="32"/>
  </r>
  <r>
    <s v="Id2023"/>
    <s v="Beau"/>
    <n v="16.71"/>
    <n v="4.18"/>
    <s v="No"/>
    <s v="No"/>
    <x v="0"/>
    <n v="1"/>
    <x v="1"/>
    <x v="3"/>
    <s v="Normal"/>
    <d v="1987-06-18T00:00:00"/>
    <x v="2022"/>
    <e v="#N/A"/>
    <e v="#N/A"/>
    <s v="R1013"/>
    <n v="36"/>
  </r>
  <r>
    <s v="Id2024"/>
    <s v="Kelsey M"/>
    <n v="24.1"/>
    <n v="4.4000000000000004"/>
    <s v="Yes"/>
    <s v="No"/>
    <x v="0"/>
    <n v="1"/>
    <x v="1"/>
    <x v="2"/>
    <s v="Normal"/>
    <d v="1995-09-24T00:00:00"/>
    <x v="2023"/>
    <e v="#N/A"/>
    <e v="#N/A"/>
    <s v="R1011"/>
    <n v="28"/>
  </r>
  <r>
    <s v="Id2025"/>
    <s v="Gretchen"/>
    <n v="29.77"/>
    <n v="9.9"/>
    <s v="No"/>
    <s v="No"/>
    <x v="0"/>
    <n v="0"/>
    <x v="1"/>
    <x v="1"/>
    <s v="Normal"/>
    <d v="2002-09-30T00:00:00"/>
    <x v="2024"/>
    <e v="#N/A"/>
    <e v="#N/A"/>
    <s v="R1012"/>
    <n v="21"/>
  </r>
  <r>
    <s v="Id2026"/>
    <s v="Nicholas E."/>
    <n v="46.53"/>
    <n v="4.84"/>
    <s v="Yes"/>
    <s v="No"/>
    <x v="0"/>
    <n v="0"/>
    <x v="1"/>
    <x v="0"/>
    <s v="Normal"/>
    <d v="1996-06-30T00:00:00"/>
    <x v="2025"/>
    <e v="#N/A"/>
    <e v="#N/A"/>
    <s v="R1013"/>
    <n v="27"/>
  </r>
  <r>
    <s v="Id2027"/>
    <s v="Deborah"/>
    <n v="23.4"/>
    <n v="5.53"/>
    <s v="No"/>
    <s v="No"/>
    <x v="1"/>
    <n v="1"/>
    <x v="1"/>
    <x v="2"/>
    <s v="Normal"/>
    <d v="2003-06-05T00:00:00"/>
    <x v="2026"/>
    <e v="#N/A"/>
    <e v="#N/A"/>
    <s v="R1011"/>
    <n v="20"/>
  </r>
  <r>
    <s v="Id2028"/>
    <s v="Chuck W. Jr."/>
    <n v="30"/>
    <n v="4.33"/>
    <s v="Yes"/>
    <s v="No"/>
    <x v="0"/>
    <n v="0"/>
    <x v="1"/>
    <x v="0"/>
    <s v="Normal"/>
    <d v="1996-06-13T00:00:00"/>
    <x v="2027"/>
    <e v="#N/A"/>
    <e v="#N/A"/>
    <s v="R1011"/>
    <n v="27"/>
  </r>
  <r>
    <s v="Id2029"/>
    <s v="Daniel"/>
    <n v="29.15"/>
    <n v="4.91"/>
    <s v="Yes"/>
    <s v="No"/>
    <x v="0"/>
    <n v="0"/>
    <x v="1"/>
    <x v="1"/>
    <s v="Prediabetes"/>
    <d v="1996-10-24T00:00:00"/>
    <x v="2028"/>
    <e v="#N/A"/>
    <e v="#N/A"/>
    <s v="R1013"/>
    <n v="27"/>
  </r>
  <r>
    <s v="Id2030"/>
    <s v="Amany"/>
    <n v="34.865000000000002"/>
    <n v="4.8"/>
    <s v="No"/>
    <s v="No"/>
    <x v="0"/>
    <n v="0"/>
    <x v="1"/>
    <x v="0"/>
    <s v="Normal"/>
    <d v="1999-11-01T00:00:00"/>
    <x v="2029"/>
    <e v="#N/A"/>
    <e v="#N/A"/>
    <s v="R1024"/>
    <n v="24"/>
  </r>
  <r>
    <s v="Id2031"/>
    <s v="Kipling"/>
    <n v="28.12"/>
    <n v="5.55"/>
    <s v="Yes"/>
    <s v="yes"/>
    <x v="0"/>
    <n v="2"/>
    <x v="1"/>
    <x v="1"/>
    <s v="Normal"/>
    <d v="2000-07-14T00:00:00"/>
    <x v="2030"/>
    <e v="#N/A"/>
    <e v="#N/A"/>
    <s v="R1012"/>
    <n v="23"/>
  </r>
  <r>
    <s v="Id2032"/>
    <s v="Duncan"/>
    <n v="29.45"/>
    <n v="5.24"/>
    <s v="Yes"/>
    <s v="No"/>
    <x v="0"/>
    <n v="0"/>
    <x v="1"/>
    <x v="1"/>
    <s v="Prediabetes"/>
    <d v="1996-06-21T00:00:00"/>
    <x v="2031"/>
    <e v="#N/A"/>
    <e v="#N/A"/>
    <s v="R1016"/>
    <n v="27"/>
  </r>
  <r>
    <s v="Id2033"/>
    <s v="Louis C."/>
    <n v="27.94"/>
    <n v="6.08"/>
    <s v="No"/>
    <s v="No"/>
    <x v="1"/>
    <n v="1"/>
    <x v="1"/>
    <x v="1"/>
    <s v="Prediabetes"/>
    <d v="1993-08-12T00:00:00"/>
    <x v="2032"/>
    <e v="#N/A"/>
    <e v="#N/A"/>
    <s v="R1013"/>
    <n v="30"/>
  </r>
  <r>
    <s v="Id2034"/>
    <s v="Daniel J"/>
    <n v="27.2"/>
    <n v="5.83"/>
    <s v="No"/>
    <s v="No"/>
    <x v="1"/>
    <n v="1"/>
    <x v="1"/>
    <x v="1"/>
    <s v="Normal"/>
    <d v="1993-11-01T00:00:00"/>
    <x v="2033"/>
    <e v="#N/A"/>
    <e v="#N/A"/>
    <s v="R1011"/>
    <n v="30"/>
  </r>
  <r>
    <s v="Id2035"/>
    <s v="Ildiko M."/>
    <n v="33.344999999999999"/>
    <n v="4.29"/>
    <s v="No"/>
    <s v="No"/>
    <x v="0"/>
    <n v="1"/>
    <x v="1"/>
    <x v="0"/>
    <s v="Prediabetes"/>
    <d v="1998-09-04T00:00:00"/>
    <x v="2034"/>
    <e v="#N/A"/>
    <e v="#N/A"/>
    <s v="R1012"/>
    <n v="25"/>
  </r>
  <r>
    <s v="Id2036"/>
    <s v="Melinda E."/>
    <n v="29.925000000000001"/>
    <n v="5.3"/>
    <s v="No"/>
    <s v="No"/>
    <x v="0"/>
    <n v="1"/>
    <x v="1"/>
    <x v="1"/>
    <s v="Normal"/>
    <d v="1998-06-17T00:00:00"/>
    <x v="2035"/>
    <e v="#N/A"/>
    <e v="#N/A"/>
    <s v="R1012"/>
    <n v="25"/>
  </r>
  <r>
    <s v="Id2037"/>
    <s v="Ashley M"/>
    <n v="24.225000000000001"/>
    <n v="4.42"/>
    <s v="No"/>
    <s v="No"/>
    <x v="0"/>
    <n v="1"/>
    <x v="1"/>
    <x v="2"/>
    <s v="Normal"/>
    <d v="1998-11-15T00:00:00"/>
    <x v="2036"/>
    <e v="#N/A"/>
    <e v="#N/A"/>
    <s v="R1012"/>
    <n v="25"/>
  </r>
  <r>
    <s v="Id2038"/>
    <s v="Stephanie"/>
    <n v="29.68"/>
    <n v="5.68"/>
    <s v="No"/>
    <s v="yes"/>
    <x v="0"/>
    <n v="1"/>
    <x v="1"/>
    <x v="1"/>
    <s v="Prediabetes"/>
    <d v="2000-10-01T00:00:00"/>
    <x v="2037"/>
    <e v="#N/A"/>
    <e v="#N/A"/>
    <s v="R1011"/>
    <n v="23"/>
  </r>
  <r>
    <s v="Id2039"/>
    <s v="Sean P."/>
    <n v="20.614999999999998"/>
    <n v="6.05"/>
    <s v="No"/>
    <s v="No"/>
    <x v="1"/>
    <n v="1"/>
    <x v="1"/>
    <x v="2"/>
    <s v="Prediabetes"/>
    <d v="2003-09-23T00:00:00"/>
    <x v="2038"/>
    <e v="#N/A"/>
    <e v="#N/A"/>
    <s v="R1012"/>
    <n v="20"/>
  </r>
  <r>
    <s v="Id2040"/>
    <s v="Emily G"/>
    <n v="32.119999999999997"/>
    <n v="5.33"/>
    <s v="No"/>
    <s v="yes"/>
    <x v="0"/>
    <n v="1"/>
    <x v="1"/>
    <x v="0"/>
    <s v="Normal"/>
    <d v="2004-08-04T00:00:00"/>
    <x v="2039"/>
    <e v="#N/A"/>
    <e v="#N/A"/>
    <s v="R1013"/>
    <n v="19"/>
  </r>
  <r>
    <s v="Id2041"/>
    <s v="Malcolm"/>
    <n v="27.36"/>
    <n v="6.22"/>
    <s v="No"/>
    <s v="No"/>
    <x v="0"/>
    <n v="0"/>
    <x v="1"/>
    <x v="1"/>
    <s v="Normal"/>
    <d v="1999-12-24T00:00:00"/>
    <x v="2040"/>
    <e v="#N/A"/>
    <e v="#N/A"/>
    <s v="R1012"/>
    <n v="23"/>
  </r>
  <r>
    <s v="Id2042"/>
    <s v="Danilo"/>
    <n v="17.385000000000002"/>
    <n v="5.84"/>
    <s v="No"/>
    <s v="No"/>
    <x v="0"/>
    <n v="0"/>
    <x v="1"/>
    <x v="3"/>
    <s v="Normal"/>
    <d v="1999-08-29T00:00:00"/>
    <x v="2041"/>
    <e v="#N/A"/>
    <e v="#N/A"/>
    <s v="R1012"/>
    <n v="24"/>
  </r>
  <r>
    <s v="Id2043"/>
    <s v="Mikko"/>
    <n v="30.13"/>
    <n v="5.71"/>
    <s v="No"/>
    <s v="yes"/>
    <x v="0"/>
    <n v="1"/>
    <x v="1"/>
    <x v="0"/>
    <s v="Prediabetes"/>
    <d v="2004-11-14T00:00:00"/>
    <x v="2042"/>
    <e v="#N/A"/>
    <e v="#N/A"/>
    <s v="R1021"/>
    <n v="19"/>
  </r>
  <r>
    <s v="Id2044"/>
    <s v="Paula C."/>
    <n v="25.44"/>
    <n v="6.04"/>
    <s v="Yes"/>
    <s v="No"/>
    <x v="1"/>
    <n v="1"/>
    <x v="1"/>
    <x v="1"/>
    <s v="Normal"/>
    <d v="1997-08-10T00:00:00"/>
    <x v="2043"/>
    <e v="#N/A"/>
    <e v="#N/A"/>
    <s v="R1012"/>
    <n v="26"/>
  </r>
  <r>
    <s v="Id2045"/>
    <s v="Kirsten N."/>
    <n v="39.805"/>
    <n v="4.38"/>
    <s v="No"/>
    <s v="yes"/>
    <x v="0"/>
    <n v="1"/>
    <x v="1"/>
    <x v="0"/>
    <s v="Prediabetes"/>
    <d v="2000-10-11T00:00:00"/>
    <x v="2044"/>
    <e v="#N/A"/>
    <e v="#N/A"/>
    <s v="R1024"/>
    <n v="23"/>
  </r>
  <r>
    <s v="Id2046"/>
    <s v="Christy"/>
    <n v="30.4"/>
    <n v="5.56"/>
    <s v="Yes"/>
    <s v="yes"/>
    <x v="0"/>
    <n v="1"/>
    <x v="1"/>
    <x v="0"/>
    <s v="Prediabetes"/>
    <d v="2000-10-03T00:00:00"/>
    <x v="2045"/>
    <e v="#N/A"/>
    <e v="#N/A"/>
    <s v="R1024"/>
    <n v="23"/>
  </r>
  <r>
    <s v="Id2047"/>
    <s v="Jennifer"/>
    <n v="23.18"/>
    <n v="4.24"/>
    <s v="No"/>
    <s v="yes"/>
    <x v="0"/>
    <n v="1"/>
    <x v="1"/>
    <x v="2"/>
    <s v="Normal"/>
    <d v="2000-12-17T00:00:00"/>
    <x v="2046"/>
    <e v="#N/A"/>
    <e v="#N/A"/>
    <s v="R1024"/>
    <n v="22"/>
  </r>
  <r>
    <s v="Id2048"/>
    <s v="Jingjing"/>
    <n v="39.615000000000002"/>
    <n v="6.32"/>
    <s v="No"/>
    <s v="No"/>
    <x v="1"/>
    <n v="1"/>
    <x v="1"/>
    <x v="0"/>
    <s v="Normal"/>
    <d v="2003-12-03T00:00:00"/>
    <x v="2047"/>
    <e v="#N/A"/>
    <e v="#N/A"/>
    <s v="R1012"/>
    <n v="20"/>
  </r>
  <r>
    <s v="Id2049"/>
    <s v="Morgan"/>
    <n v="30.59"/>
    <n v="6.3"/>
    <s v="Yes"/>
    <s v="No"/>
    <x v="1"/>
    <n v="1"/>
    <x v="1"/>
    <x v="0"/>
    <s v="Prediabetes"/>
    <d v="1997-10-06T00:00:00"/>
    <x v="2048"/>
    <e v="#N/A"/>
    <e v="#N/A"/>
    <s v="R1016"/>
    <n v="26"/>
  </r>
  <r>
    <s v="Id2050"/>
    <s v="Patrick J."/>
    <n v="16.72"/>
    <n v="4.38"/>
    <s v="Yes"/>
    <s v="No"/>
    <x v="0"/>
    <n v="1"/>
    <x v="1"/>
    <x v="3"/>
    <s v="Prediabetes"/>
    <d v="1988-08-20T00:00:00"/>
    <x v="2049"/>
    <e v="#N/A"/>
    <e v="#N/A"/>
    <s v="R1013"/>
    <n v="35"/>
  </r>
  <r>
    <s v="Id2051"/>
    <s v="Frankline"/>
    <n v="26.22"/>
    <n v="4.6500000000000004"/>
    <s v="Yes"/>
    <s v="No"/>
    <x v="1"/>
    <n v="1"/>
    <x v="1"/>
    <x v="1"/>
    <s v="Normal"/>
    <d v="1997-10-30T00:00:00"/>
    <x v="2050"/>
    <e v="#N/A"/>
    <e v="#N/A"/>
    <s v="R1014"/>
    <n v="26"/>
  </r>
  <r>
    <s v="Id2052"/>
    <s v="Laura T."/>
    <n v="31.824999999999999"/>
    <n v="4.7"/>
    <s v="No"/>
    <s v="No"/>
    <x v="1"/>
    <n v="1"/>
    <x v="1"/>
    <x v="0"/>
    <s v="Normal"/>
    <d v="2003-08-06T00:00:00"/>
    <x v="2051"/>
    <e v="#N/A"/>
    <e v="#N/A"/>
    <s v="R1012"/>
    <n v="20"/>
  </r>
  <r>
    <s v="Id2053"/>
    <s v="Natalia"/>
    <n v="25.745000000000001"/>
    <n v="4.34"/>
    <s v="No"/>
    <s v="No"/>
    <x v="1"/>
    <n v="1"/>
    <x v="1"/>
    <x v="1"/>
    <s v="Prediabetes"/>
    <d v="2003-12-01T00:00:00"/>
    <x v="2052"/>
    <e v="#N/A"/>
    <e v="#N/A"/>
    <s v="R1012"/>
    <n v="20"/>
  </r>
  <r>
    <s v="Id2054"/>
    <s v="Jennifer L."/>
    <n v="24.605"/>
    <n v="5.62"/>
    <s v="No"/>
    <s v="No"/>
    <x v="1"/>
    <n v="1"/>
    <x v="1"/>
    <x v="2"/>
    <s v="Prediabetes"/>
    <d v="2003-11-21T00:00:00"/>
    <x v="2053"/>
    <e v="#N/A"/>
    <e v="#N/A"/>
    <s v="R1012"/>
    <n v="20"/>
  </r>
  <r>
    <s v="Id2055"/>
    <s v="Brooke"/>
    <n v="24.51"/>
    <n v="4.24"/>
    <s v="No"/>
    <s v="No"/>
    <x v="1"/>
    <n v="1"/>
    <x v="1"/>
    <x v="2"/>
    <s v="Prediabetes"/>
    <d v="2003-07-17T00:00:00"/>
    <x v="2054"/>
    <e v="#N/A"/>
    <e v="#N/A"/>
    <s v="R1012"/>
    <n v="20"/>
  </r>
  <r>
    <s v="Id2056"/>
    <s v="Jeremy M"/>
    <n v="31.065000000000001"/>
    <n v="4.57"/>
    <s v="Yes"/>
    <s v="No"/>
    <x v="0"/>
    <n v="0"/>
    <x v="1"/>
    <x v="0"/>
    <s v="Prediabetes"/>
    <d v="1996-06-13T00:00:00"/>
    <x v="2055"/>
    <e v="#N/A"/>
    <e v="#N/A"/>
    <s v="R1012"/>
    <n v="27"/>
  </r>
  <r>
    <s v="Id2057"/>
    <s v="Megan L."/>
    <n v="28.12"/>
    <n v="5.05"/>
    <s v="No"/>
    <s v="No"/>
    <x v="0"/>
    <n v="0"/>
    <x v="1"/>
    <x v="1"/>
    <s v="Prediabetes"/>
    <d v="1999-06-11T00:00:00"/>
    <x v="2056"/>
    <e v="#N/A"/>
    <e v="#N/A"/>
    <s v="R1012"/>
    <n v="24"/>
  </r>
  <r>
    <s v="Id2058"/>
    <s v="Bryan"/>
    <n v="38.06"/>
    <n v="6.16"/>
    <s v="No"/>
    <s v="No"/>
    <x v="0"/>
    <n v="0"/>
    <x v="1"/>
    <x v="0"/>
    <s v="Normal"/>
    <d v="1994-10-02T00:00:00"/>
    <x v="2057"/>
    <e v="#N/A"/>
    <e v="#N/A"/>
    <s v="R1013"/>
    <n v="29"/>
  </r>
  <r>
    <s v="Id2059"/>
    <s v="Marny"/>
    <n v="24.96"/>
    <n v="4.57"/>
    <s v="No"/>
    <s v="No"/>
    <x v="0"/>
    <n v="0"/>
    <x v="1"/>
    <x v="2"/>
    <s v="Normal"/>
    <d v="1994-09-17T00:00:00"/>
    <x v="2058"/>
    <e v="#N/A"/>
    <e v="#N/A"/>
    <s v="R1013"/>
    <n v="29"/>
  </r>
  <r>
    <s v="Id2060"/>
    <s v="Marc"/>
    <n v="17.670000000000002"/>
    <n v="5.53"/>
    <s v="Yes"/>
    <s v="No"/>
    <x v="0"/>
    <n v="0"/>
    <x v="1"/>
    <x v="3"/>
    <s v="Normal"/>
    <d v="1996-08-05T00:00:00"/>
    <x v="2059"/>
    <e v="#N/A"/>
    <e v="#N/A"/>
    <s v="R1012"/>
    <n v="27"/>
  </r>
  <r>
    <s v="Id2061"/>
    <s v="Benjamin L"/>
    <n v="31.35"/>
    <n v="5.84"/>
    <s v="No"/>
    <s v="yes"/>
    <x v="0"/>
    <n v="1"/>
    <x v="1"/>
    <x v="0"/>
    <s v="Normal"/>
    <d v="2000-12-09T00:00:00"/>
    <x v="2060"/>
    <e v="#N/A"/>
    <e v="#N/A"/>
    <s v="R1012"/>
    <n v="23"/>
  </r>
  <r>
    <s v="Id2062"/>
    <s v="Rob G"/>
    <n v="28.31"/>
    <n v="6.41"/>
    <s v="No"/>
    <s v="yes"/>
    <x v="0"/>
    <n v="1"/>
    <x v="1"/>
    <x v="1"/>
    <s v="Prediabetes"/>
    <d v="2000-06-24T00:00:00"/>
    <x v="2061"/>
    <e v="#N/A"/>
    <e v="#N/A"/>
    <s v="R1012"/>
    <n v="23"/>
  </r>
  <r>
    <s v="Id2063"/>
    <s v="Stefanie A"/>
    <n v="30.3"/>
    <n v="4.7300000000000004"/>
    <s v="Yes"/>
    <s v="No"/>
    <x v="1"/>
    <n v="1"/>
    <x v="1"/>
    <x v="0"/>
    <s v="Prediabetes"/>
    <d v="1997-08-26T00:00:00"/>
    <x v="2062"/>
    <e v="#N/A"/>
    <e v="#N/A"/>
    <s v="R1011"/>
    <n v="26"/>
  </r>
  <r>
    <s v="Id2064"/>
    <s v="Stephanie"/>
    <n v="26.4"/>
    <n v="6.22"/>
    <s v="Yes"/>
    <s v="No"/>
    <x v="0"/>
    <n v="0"/>
    <x v="1"/>
    <x v="1"/>
    <s v="Prediabetes"/>
    <d v="2001-08-26T00:00:00"/>
    <x v="2063"/>
    <e v="#N/A"/>
    <e v="#N/A"/>
    <s v="R1011"/>
    <n v="22"/>
  </r>
  <r>
    <s v="Id2065"/>
    <s v="Caroline F."/>
    <n v="22.135000000000002"/>
    <n v="4.46"/>
    <s v="Yes"/>
    <s v="No"/>
    <x v="0"/>
    <n v="0"/>
    <x v="1"/>
    <x v="2"/>
    <s v="Prediabetes"/>
    <d v="2001-07-28T00:00:00"/>
    <x v="2064"/>
    <e v="#N/A"/>
    <e v="#N/A"/>
    <s v="R1024"/>
    <n v="22"/>
  </r>
  <r>
    <s v="Id2066"/>
    <s v="Julia J."/>
    <n v="17.399999999999999"/>
    <n v="4.5"/>
    <s v="Yes"/>
    <s v="No"/>
    <x v="0"/>
    <n v="0"/>
    <x v="1"/>
    <x v="3"/>
    <s v="Normal"/>
    <d v="2001-10-15T00:00:00"/>
    <x v="2065"/>
    <e v="#N/A"/>
    <e v="#N/A"/>
    <s v="R1011"/>
    <n v="22"/>
  </r>
  <r>
    <s v="Id2067"/>
    <s v="Jack"/>
    <n v="28.06"/>
    <n v="8.93"/>
    <s v="No"/>
    <s v="No"/>
    <x v="0"/>
    <n v="0"/>
    <x v="1"/>
    <x v="1"/>
    <s v="Diabetes"/>
    <d v="2002-07-20T00:00:00"/>
    <x v="2066"/>
    <e v="#N/A"/>
    <e v="#N/A"/>
    <s v="R1021"/>
    <n v="21"/>
  </r>
  <r>
    <s v="Id2068"/>
    <s v="Bernat"/>
    <n v="31.13"/>
    <n v="11.02"/>
    <s v="No"/>
    <s v="No"/>
    <x v="0"/>
    <n v="0"/>
    <x v="1"/>
    <x v="0"/>
    <s v="Normal"/>
    <d v="2002-10-11T00:00:00"/>
    <x v="2067"/>
    <e v="#N/A"/>
    <e v="#N/A"/>
    <s v="R1013"/>
    <n v="21"/>
  </r>
  <r>
    <s v="Id2069"/>
    <s v="Hicham"/>
    <n v="18.46"/>
    <n v="5.25"/>
    <s v="No"/>
    <s v="No"/>
    <x v="0"/>
    <n v="0"/>
    <x v="1"/>
    <x v="3"/>
    <s v="Normal"/>
    <d v="1991-11-17T00:00:00"/>
    <x v="2068"/>
    <e v="#N/A"/>
    <e v="#N/A"/>
    <s v="R1013"/>
    <n v="32"/>
  </r>
  <r>
    <s v="Id2070"/>
    <s v="Sarah"/>
    <n v="17.3"/>
    <n v="4.75"/>
    <s v="No"/>
    <s v="No"/>
    <x v="0"/>
    <n v="0"/>
    <x v="1"/>
    <x v="3"/>
    <s v="Normal"/>
    <d v="1990-10-01T00:00:00"/>
    <x v="2069"/>
    <e v="#N/A"/>
    <e v="#N/A"/>
    <s v="R1013"/>
    <n v="33"/>
  </r>
  <r>
    <s v="Id2071"/>
    <s v="Anthony S"/>
    <n v="35.625"/>
    <n v="4.68"/>
    <s v="Yes"/>
    <s v="No"/>
    <x v="1"/>
    <n v="1"/>
    <x v="1"/>
    <x v="0"/>
    <s v="Prediabetes"/>
    <d v="1997-07-28T00:00:00"/>
    <x v="2070"/>
    <e v="#N/A"/>
    <e v="#N/A"/>
    <s v="R1012"/>
    <n v="26"/>
  </r>
  <r>
    <s v="Id2072"/>
    <s v="Elisabetta"/>
    <n v="20.234999999999999"/>
    <n v="6.17"/>
    <s v="Yes"/>
    <s v="yes"/>
    <x v="0"/>
    <n v="2"/>
    <x v="1"/>
    <x v="2"/>
    <s v="Prediabetes"/>
    <d v="2000-08-25T00:00:00"/>
    <x v="2071"/>
    <e v="#N/A"/>
    <e v="#N/A"/>
    <s v="R1012"/>
    <n v="23"/>
  </r>
  <r>
    <s v="Id2073"/>
    <s v="Trevor N."/>
    <n v="27.55"/>
    <n v="4.5599999999999996"/>
    <s v="Yes"/>
    <s v="No"/>
    <x v="1"/>
    <n v="1"/>
    <x v="1"/>
    <x v="1"/>
    <s v="Normal"/>
    <d v="1997-11-02T00:00:00"/>
    <x v="2072"/>
    <e v="#N/A"/>
    <e v="#N/A"/>
    <s v="R1012"/>
    <n v="26"/>
  </r>
  <r>
    <s v="Id2074"/>
    <s v="Nancy"/>
    <n v="17.97"/>
    <n v="6.3"/>
    <s v="No"/>
    <s v="No"/>
    <x v="0"/>
    <n v="0"/>
    <x v="1"/>
    <x v="3"/>
    <s v="Prediabetes"/>
    <d v="1991-08-05T00:00:00"/>
    <x v="2073"/>
    <e v="#N/A"/>
    <e v="#N/A"/>
    <s v="R1013"/>
    <n v="32"/>
  </r>
  <r>
    <s v="Id2075"/>
    <s v="Allison R."/>
    <n v="29.98"/>
    <n v="6.03"/>
    <s v="No"/>
    <s v="yes"/>
    <x v="0"/>
    <n v="1"/>
    <x v="1"/>
    <x v="1"/>
    <s v="Normal"/>
    <d v="2004-09-06T00:00:00"/>
    <x v="2074"/>
    <e v="#N/A"/>
    <e v="#N/A"/>
    <s v="R1012"/>
    <n v="19"/>
  </r>
  <r>
    <s v="Id2076"/>
    <s v="Robert J."/>
    <n v="33.659999999999997"/>
    <n v="4.2"/>
    <s v="Yes"/>
    <s v="No"/>
    <x v="0"/>
    <n v="1"/>
    <x v="1"/>
    <x v="0"/>
    <s v="Normal"/>
    <d v="1995-10-15T00:00:00"/>
    <x v="2075"/>
    <e v="#N/A"/>
    <e v="#N/A"/>
    <s v="R1013"/>
    <n v="28"/>
  </r>
  <r>
    <s v="Id2077"/>
    <s v="Nicholas"/>
    <n v="32.67"/>
    <n v="5.61"/>
    <s v="Yes"/>
    <s v="No"/>
    <x v="0"/>
    <n v="1"/>
    <x v="1"/>
    <x v="0"/>
    <s v="Prediabetes"/>
    <d v="1995-07-09T00:00:00"/>
    <x v="2076"/>
    <e v="#N/A"/>
    <e v="#N/A"/>
    <s v="R1013"/>
    <n v="28"/>
  </r>
  <r>
    <s v="Id2078"/>
    <s v="Kevin L"/>
    <n v="30.5"/>
    <n v="5.88"/>
    <s v="Yes"/>
    <s v="No"/>
    <x v="0"/>
    <n v="1"/>
    <x v="1"/>
    <x v="0"/>
    <s v="Normal"/>
    <d v="1995-10-14T00:00:00"/>
    <x v="2077"/>
    <e v="#N/A"/>
    <e v="#N/A"/>
    <s v="R1011"/>
    <n v="28"/>
  </r>
  <r>
    <s v="Id2079"/>
    <s v="Bryan"/>
    <n v="23.1"/>
    <n v="5.92"/>
    <s v="Yes"/>
    <s v="No"/>
    <x v="0"/>
    <n v="1"/>
    <x v="1"/>
    <x v="2"/>
    <s v="Prediabetes"/>
    <d v="1995-11-06T00:00:00"/>
    <x v="2078"/>
    <e v="#N/A"/>
    <e v="#N/A"/>
    <s v="R1013"/>
    <n v="28"/>
  </r>
  <r>
    <s v="Id2080"/>
    <s v="Janae N."/>
    <n v="39.49"/>
    <n v="4.8099999999999996"/>
    <s v="No"/>
    <s v="No"/>
    <x v="0"/>
    <n v="1"/>
    <x v="1"/>
    <x v="0"/>
    <s v="Prediabetes"/>
    <d v="1998-06-20T00:00:00"/>
    <x v="2079"/>
    <e v="#N/A"/>
    <e v="#N/A"/>
    <s v="R1013"/>
    <n v="25"/>
  </r>
  <r>
    <s v="Id2081"/>
    <s v="Audrey"/>
    <n v="33.99"/>
    <n v="4.55"/>
    <s v="No"/>
    <s v="No"/>
    <x v="0"/>
    <n v="1"/>
    <x v="1"/>
    <x v="0"/>
    <s v="Normal"/>
    <d v="1998-07-02T00:00:00"/>
    <x v="2080"/>
    <e v="#N/A"/>
    <e v="#N/A"/>
    <s v="R1013"/>
    <n v="25"/>
  </r>
  <r>
    <s v="Id2082"/>
    <s v="Laura"/>
    <n v="27.72"/>
    <n v="6.43"/>
    <s v="No"/>
    <s v="No"/>
    <x v="0"/>
    <n v="1"/>
    <x v="1"/>
    <x v="1"/>
    <s v="Normal"/>
    <d v="1998-08-17T00:00:00"/>
    <x v="2081"/>
    <e v="#N/A"/>
    <e v="#N/A"/>
    <s v="R1013"/>
    <n v="25"/>
  </r>
  <r>
    <s v="Id2083"/>
    <s v="Nicole F"/>
    <n v="30.59"/>
    <n v="11.62"/>
    <s v="No"/>
    <s v="No"/>
    <x v="0"/>
    <n v="0"/>
    <x v="1"/>
    <x v="0"/>
    <s v="Normal"/>
    <d v="2002-07-11T00:00:00"/>
    <x v="2082"/>
    <e v="#N/A"/>
    <e v="#N/A"/>
    <s v="R1024"/>
    <n v="21"/>
  </r>
  <r>
    <s v="Id2084"/>
    <s v="Krista L"/>
    <n v="22.6"/>
    <n v="6.04"/>
    <s v="No"/>
    <s v="No"/>
    <x v="0"/>
    <n v="1"/>
    <x v="1"/>
    <x v="2"/>
    <s v="Normal"/>
    <d v="1998-11-19T00:00:00"/>
    <x v="2083"/>
    <e v="#N/A"/>
    <e v="#N/A"/>
    <s v="R1011"/>
    <n v="25"/>
  </r>
  <r>
    <s v="Id2085"/>
    <s v="Denise"/>
    <n v="28.785"/>
    <n v="8.82"/>
    <s v="No"/>
    <s v="No"/>
    <x v="0"/>
    <n v="0"/>
    <x v="1"/>
    <x v="1"/>
    <s v="Normal"/>
    <d v="2002-07-29T00:00:00"/>
    <x v="2084"/>
    <e v="#N/A"/>
    <e v="#N/A"/>
    <s v="R1024"/>
    <n v="21"/>
  </r>
  <r>
    <s v="Id2086"/>
    <s v="Ariel"/>
    <n v="50.38"/>
    <n v="5.8"/>
    <s v="No"/>
    <s v="No"/>
    <x v="0"/>
    <n v="0"/>
    <x v="1"/>
    <x v="0"/>
    <s v="Normal"/>
    <d v="1999-11-21T00:00:00"/>
    <x v="2085"/>
    <e v="#N/A"/>
    <e v="#N/A"/>
    <s v="R1013"/>
    <n v="24"/>
  </r>
  <r>
    <s v="Id2087"/>
    <s v="Jeremy"/>
    <n v="35.200000000000003"/>
    <n v="4.28"/>
    <s v="No"/>
    <s v="No"/>
    <x v="0"/>
    <n v="0"/>
    <x v="1"/>
    <x v="0"/>
    <s v="Normal"/>
    <d v="1999-11-12T00:00:00"/>
    <x v="2086"/>
    <e v="#N/A"/>
    <e v="#N/A"/>
    <s v="R1011"/>
    <n v="24"/>
  </r>
  <r>
    <s v="Id2088"/>
    <s v="Rosalie"/>
    <n v="35.72"/>
    <n v="5.5"/>
    <s v="Yes"/>
    <s v="No"/>
    <x v="0"/>
    <n v="0"/>
    <x v="1"/>
    <x v="0"/>
    <s v="Normal"/>
    <d v="2001-06-03T00:00:00"/>
    <x v="2087"/>
    <e v="#N/A"/>
    <e v="#N/A"/>
    <s v="R1012"/>
    <n v="22"/>
  </r>
  <r>
    <s v="Id2089"/>
    <s v="Jay"/>
    <n v="24.51"/>
    <n v="4.6900000000000004"/>
    <s v="No"/>
    <s v="No"/>
    <x v="0"/>
    <n v="0"/>
    <x v="1"/>
    <x v="2"/>
    <s v="Normal"/>
    <d v="1999-08-10T00:00:00"/>
    <x v="2088"/>
    <e v="#N/A"/>
    <e v="#N/A"/>
    <s v="R1019"/>
    <n v="24"/>
  </r>
  <r>
    <s v="Id2090"/>
    <s v="Vitaliy"/>
    <n v="23.844999999999999"/>
    <n v="4.43"/>
    <s v="No"/>
    <s v="No"/>
    <x v="0"/>
    <n v="0"/>
    <x v="1"/>
    <x v="2"/>
    <s v="Normal"/>
    <d v="1999-12-17T00:00:00"/>
    <x v="2089"/>
    <e v="#N/A"/>
    <e v="#N/A"/>
    <s v="R1014"/>
    <n v="23"/>
  </r>
  <r>
    <s v="Id2091"/>
    <s v="Benjamin W."/>
    <n v="15.68"/>
    <n v="6.16"/>
    <s v="Yes"/>
    <s v="No"/>
    <x v="0"/>
    <n v="1"/>
    <x v="1"/>
    <x v="3"/>
    <s v="Normal"/>
    <d v="1988-12-12T00:00:00"/>
    <x v="2090"/>
    <e v="#N/A"/>
    <e v="#N/A"/>
    <s v="R1013"/>
    <n v="35"/>
  </r>
  <r>
    <s v="Id2092"/>
    <s v="Jesse"/>
    <n v="32.395000000000003"/>
    <n v="6.66"/>
    <s v="No"/>
    <s v="No"/>
    <x v="0"/>
    <n v="0"/>
    <x v="1"/>
    <x v="0"/>
    <s v="Normal"/>
    <d v="2002-11-05T00:00:00"/>
    <x v="2091"/>
    <e v="#N/A"/>
    <e v="#N/A"/>
    <s v="R1012"/>
    <n v="21"/>
  </r>
  <r>
    <s v="Id2093"/>
    <s v="Mark"/>
    <n v="23.655000000000001"/>
    <n v="5.92"/>
    <s v="No"/>
    <s v="No"/>
    <x v="0"/>
    <n v="1"/>
    <x v="1"/>
    <x v="2"/>
    <s v="Prediabetes"/>
    <d v="1998-10-21T00:00:00"/>
    <x v="2092"/>
    <e v="#N/A"/>
    <e v="#N/A"/>
    <s v="R1012"/>
    <n v="25"/>
  </r>
  <r>
    <s v="Id2094"/>
    <s v="Lauren"/>
    <n v="28.4"/>
    <n v="5.97"/>
    <s v="No"/>
    <s v="No"/>
    <x v="1"/>
    <n v="1"/>
    <x v="1"/>
    <x v="1"/>
    <s v="Normal"/>
    <d v="2003-11-18T00:00:00"/>
    <x v="2093"/>
    <e v="#N/A"/>
    <e v="#N/A"/>
    <s v="R1011"/>
    <n v="20"/>
  </r>
  <r>
    <s v="Id2095"/>
    <s v="Massimiliano"/>
    <n v="35.42"/>
    <n v="4.6399999999999997"/>
    <s v="Yes"/>
    <s v="No"/>
    <x v="0"/>
    <n v="0"/>
    <x v="1"/>
    <x v="0"/>
    <s v="Prediabetes"/>
    <d v="1996-12-17T00:00:00"/>
    <x v="2094"/>
    <e v="#N/A"/>
    <e v="#N/A"/>
    <s v="R1013"/>
    <n v="26"/>
  </r>
  <r>
    <s v="Id2096"/>
    <s v="Josh"/>
    <n v="26.18"/>
    <n v="6.12"/>
    <s v="No"/>
    <s v="yes"/>
    <x v="0"/>
    <n v="1"/>
    <x v="1"/>
    <x v="1"/>
    <s v="Prediabetes"/>
    <d v="2004-09-06T00:00:00"/>
    <x v="2095"/>
    <e v="#N/A"/>
    <e v="#N/A"/>
    <s v="R1013"/>
    <n v="19"/>
  </r>
  <r>
    <s v="Id2097"/>
    <s v="Kiyokatsu"/>
    <n v="20.8"/>
    <n v="4.87"/>
    <s v="Yes"/>
    <s v="No"/>
    <x v="0"/>
    <n v="0"/>
    <x v="1"/>
    <x v="2"/>
    <s v="Normal"/>
    <d v="1996-11-28T00:00:00"/>
    <x v="2096"/>
    <e v="#N/A"/>
    <e v="#N/A"/>
    <s v="R1011"/>
    <n v="27"/>
  </r>
  <r>
    <s v="Id2098"/>
    <s v="Amanda L"/>
    <n v="15.82"/>
    <n v="4.5999999999999996"/>
    <s v="No"/>
    <s v="No"/>
    <x v="0"/>
    <n v="0"/>
    <x v="1"/>
    <x v="3"/>
    <s v="Prediabetes"/>
    <d v="1989-10-05T00:00:00"/>
    <x v="2097"/>
    <e v="#N/A"/>
    <e v="#N/A"/>
    <s v="R1013"/>
    <n v="34"/>
  </r>
  <r>
    <s v="Id2099"/>
    <s v="Matthew"/>
    <n v="17.670000000000002"/>
    <n v="4.78"/>
    <s v="No"/>
    <s v="No"/>
    <x v="0"/>
    <n v="0"/>
    <x v="1"/>
    <x v="3"/>
    <s v="Normal"/>
    <d v="1991-06-16T00:00:00"/>
    <x v="2098"/>
    <e v="#N/A"/>
    <e v="#N/A"/>
    <s v="R1013"/>
    <n v="32"/>
  </r>
  <r>
    <s v="Id2100"/>
    <s v="Julia M"/>
    <n v="31.92"/>
    <n v="11.05"/>
    <s v="No"/>
    <s v="No"/>
    <x v="0"/>
    <n v="0"/>
    <x v="1"/>
    <x v="0"/>
    <s v="Normal"/>
    <d v="2002-11-12T00:00:00"/>
    <x v="2099"/>
    <e v="#N/A"/>
    <e v="#N/A"/>
    <s v="R1012"/>
    <n v="21"/>
  </r>
  <r>
    <s v="Id2101"/>
    <s v="Rhea"/>
    <n v="28.975000000000001"/>
    <n v="7.62"/>
    <s v="No"/>
    <s v="No"/>
    <x v="0"/>
    <n v="0"/>
    <x v="1"/>
    <x v="1"/>
    <s v="Normal"/>
    <d v="2002-07-15T00:00:00"/>
    <x v="2100"/>
    <e v="#N/A"/>
    <e v="#N/A"/>
    <s v="R1012"/>
    <n v="21"/>
  </r>
  <r>
    <s v="Id2102"/>
    <s v="Justin"/>
    <n v="31.73"/>
    <n v="4.78"/>
    <s v="Yes"/>
    <s v="yes"/>
    <x v="0"/>
    <n v="2"/>
    <x v="1"/>
    <x v="0"/>
    <s v="Normal"/>
    <d v="2000-12-11T00:00:00"/>
    <x v="2101"/>
    <e v="#N/A"/>
    <e v="#N/A"/>
    <s v="R1016"/>
    <n v="23"/>
  </r>
  <r>
    <s v="Id2103"/>
    <s v="Shamus M."/>
    <n v="28.88"/>
    <n v="6.09"/>
    <s v="Yes"/>
    <s v="yes"/>
    <x v="0"/>
    <n v="2"/>
    <x v="1"/>
    <x v="1"/>
    <s v="Normal"/>
    <d v="2000-06-30T00:00:00"/>
    <x v="2102"/>
    <e v="#N/A"/>
    <e v="#N/A"/>
    <s v="R1018"/>
    <n v="23"/>
  </r>
  <r>
    <s v="Id2104"/>
    <s v="Mike"/>
    <n v="25.555"/>
    <n v="5.1100000000000003"/>
    <s v="No"/>
    <s v="No"/>
    <x v="1"/>
    <n v="1"/>
    <x v="1"/>
    <x v="1"/>
    <s v="Prediabetes"/>
    <d v="2003-12-10T00:00:00"/>
    <x v="2103"/>
    <e v="#N/A"/>
    <e v="#N/A"/>
    <s v="R1012"/>
    <n v="20"/>
  </r>
  <r>
    <s v="Id2105"/>
    <s v="Mary Beth"/>
    <n v="37.29"/>
    <n v="4.46"/>
    <s v="No"/>
    <s v="yes"/>
    <x v="0"/>
    <n v="1"/>
    <x v="1"/>
    <x v="0"/>
    <s v="Normal"/>
    <d v="2004-12-12T00:00:00"/>
    <x v="2104"/>
    <e v="#N/A"/>
    <e v="#N/A"/>
    <s v="R1013"/>
    <n v="18"/>
  </r>
  <r>
    <s v="Id2106"/>
    <s v="Erin"/>
    <n v="40.28"/>
    <n v="6.11"/>
    <s v="No"/>
    <s v="yes"/>
    <x v="0"/>
    <n v="1"/>
    <x v="1"/>
    <x v="0"/>
    <s v="Normal"/>
    <d v="2004-09-25T00:00:00"/>
    <x v="2105"/>
    <e v="#N/A"/>
    <e v="#N/A"/>
    <s v="R1024"/>
    <n v="19"/>
  </r>
  <r>
    <s v="Id2107"/>
    <s v="Hallie"/>
    <n v="40.185000000000002"/>
    <n v="4.66"/>
    <s v="No"/>
    <s v="yes"/>
    <x v="0"/>
    <n v="1"/>
    <x v="1"/>
    <x v="0"/>
    <s v="Normal"/>
    <d v="2004-06-13T00:00:00"/>
    <x v="2106"/>
    <e v="#N/A"/>
    <e v="#N/A"/>
    <s v="R1024"/>
    <n v="19"/>
  </r>
  <r>
    <s v="Id2108"/>
    <s v="Paige P"/>
    <n v="23.57"/>
    <n v="6.14"/>
    <s v="No"/>
    <s v="No"/>
    <x v="0"/>
    <n v="0"/>
    <x v="1"/>
    <x v="2"/>
    <s v="Prediabetes"/>
    <d v="1994-11-17T00:00:00"/>
    <x v="2107"/>
    <e v="#N/A"/>
    <e v="#N/A"/>
    <s v="R1013"/>
    <n v="29"/>
  </r>
  <r>
    <s v="Id2109"/>
    <s v="Ji"/>
    <n v="35.625"/>
    <n v="6.21"/>
    <s v="No"/>
    <s v="yes"/>
    <x v="0"/>
    <n v="1"/>
    <x v="1"/>
    <x v="0"/>
    <s v="Normal"/>
    <d v="2004-07-27T00:00:00"/>
    <x v="2108"/>
    <e v="#N/A"/>
    <e v="#N/A"/>
    <s v="R1024"/>
    <n v="19"/>
  </r>
  <r>
    <s v="Id2110"/>
    <s v="Carissa A"/>
    <n v="33.155000000000001"/>
    <n v="4.5999999999999996"/>
    <s v="No"/>
    <s v="yes"/>
    <x v="0"/>
    <n v="1"/>
    <x v="1"/>
    <x v="0"/>
    <s v="Normal"/>
    <d v="2004-08-06T00:00:00"/>
    <x v="2109"/>
    <e v="#N/A"/>
    <e v="#N/A"/>
    <s v="R1024"/>
    <n v="19"/>
  </r>
  <r>
    <s v="Id2111"/>
    <s v="Mona"/>
    <n v="31.92"/>
    <n v="5.04"/>
    <s v="No"/>
    <s v="yes"/>
    <x v="0"/>
    <n v="1"/>
    <x v="1"/>
    <x v="0"/>
    <s v="Prediabetes"/>
    <d v="2004-11-13T00:00:00"/>
    <x v="2110"/>
    <e v="#N/A"/>
    <e v="#N/A"/>
    <s v="R1024"/>
    <n v="19"/>
  </r>
  <r>
    <s v="Id2112"/>
    <s v="Kristin R."/>
    <n v="30.305"/>
    <n v="5.08"/>
    <s v="No"/>
    <s v="yes"/>
    <x v="0"/>
    <n v="1"/>
    <x v="1"/>
    <x v="0"/>
    <s v="Normal"/>
    <d v="2004-10-28T00:00:00"/>
    <x v="2111"/>
    <e v="#N/A"/>
    <e v="#N/A"/>
    <s v="R1024"/>
    <n v="19"/>
  </r>
  <r>
    <s v="Id2113"/>
    <s v="Beth"/>
    <n v="30.114999999999998"/>
    <n v="4.38"/>
    <s v="No"/>
    <s v="yes"/>
    <x v="0"/>
    <n v="1"/>
    <x v="1"/>
    <x v="0"/>
    <s v="Normal"/>
    <d v="2004-08-06T00:00:00"/>
    <x v="2112"/>
    <e v="#N/A"/>
    <e v="#N/A"/>
    <s v="R1024"/>
    <n v="19"/>
  </r>
  <r>
    <s v="Id2114"/>
    <s v="Allison"/>
    <n v="24.09"/>
    <n v="4.79"/>
    <s v="No"/>
    <s v="yes"/>
    <x v="0"/>
    <n v="1"/>
    <x v="1"/>
    <x v="2"/>
    <s v="Normal"/>
    <d v="2004-07-27T00:00:00"/>
    <x v="2113"/>
    <e v="#N/A"/>
    <e v="#N/A"/>
    <s v="R1013"/>
    <n v="19"/>
  </r>
  <r>
    <s v="Id2115"/>
    <s v="Ashley E"/>
    <n v="28.215"/>
    <n v="4.21"/>
    <s v="No"/>
    <s v="yes"/>
    <x v="0"/>
    <n v="1"/>
    <x v="1"/>
    <x v="1"/>
    <s v="Prediabetes"/>
    <d v="2004-09-12T00:00:00"/>
    <x v="2114"/>
    <e v="#N/A"/>
    <e v="#N/A"/>
    <s v="R1024"/>
    <n v="19"/>
  </r>
  <r>
    <s v="Id2116"/>
    <s v="Hilary K."/>
    <n v="26.315000000000001"/>
    <n v="5.47"/>
    <s v="No"/>
    <s v="yes"/>
    <x v="0"/>
    <n v="1"/>
    <x v="1"/>
    <x v="1"/>
    <s v="Normal"/>
    <d v="2004-09-03T00:00:00"/>
    <x v="2115"/>
    <e v="#N/A"/>
    <e v="#N/A"/>
    <s v="R1023"/>
    <n v="19"/>
  </r>
  <r>
    <s v="Id2117"/>
    <s v="Dominique"/>
    <n v="25.08"/>
    <n v="5.09"/>
    <s v="No"/>
    <s v="yes"/>
    <x v="0"/>
    <n v="1"/>
    <x v="1"/>
    <x v="1"/>
    <s v="Prediabetes"/>
    <d v="2004-12-07T00:00:00"/>
    <x v="2116"/>
    <e v="#N/A"/>
    <e v="#N/A"/>
    <s v="R1024"/>
    <n v="19"/>
  </r>
  <r>
    <s v="Id2118"/>
    <s v="Carlos I"/>
    <n v="15.41"/>
    <n v="5.08"/>
    <s v="No"/>
    <s v="No"/>
    <x v="0"/>
    <n v="0"/>
    <x v="1"/>
    <x v="3"/>
    <s v="Prediabetes"/>
    <d v="1991-12-16T00:00:00"/>
    <x v="2117"/>
    <e v="#N/A"/>
    <e v="#N/A"/>
    <s v="R1012"/>
    <n v="31"/>
  </r>
  <r>
    <s v="Id2119"/>
    <s v="Matthew"/>
    <n v="23.83"/>
    <n v="5.68"/>
    <s v="No"/>
    <s v="No"/>
    <x v="0"/>
    <n v="0"/>
    <x v="1"/>
    <x v="2"/>
    <s v="Prediabetes"/>
    <d v="1994-09-27T00:00:00"/>
    <x v="2118"/>
    <e v="#N/A"/>
    <e v="#N/A"/>
    <s v="R1013"/>
    <n v="29"/>
  </r>
  <r>
    <s v="Id2120"/>
    <s v="Kara"/>
    <n v="36"/>
    <n v="4.66"/>
    <s v="No"/>
    <s v="yes"/>
    <x v="0"/>
    <n v="1"/>
    <x v="1"/>
    <x v="0"/>
    <s v="Prediabetes"/>
    <d v="2000-08-23T00:00:00"/>
    <x v="2119"/>
    <e v="#N/A"/>
    <e v="#N/A"/>
    <s v="R1011"/>
    <n v="23"/>
  </r>
  <r>
    <s v="Id2121"/>
    <s v="Sarah S"/>
    <n v="28.82"/>
    <n v="5.59"/>
    <s v="No"/>
    <s v="yes"/>
    <x v="0"/>
    <n v="1"/>
    <x v="1"/>
    <x v="1"/>
    <s v="Normal"/>
    <d v="2000-12-10T00:00:00"/>
    <x v="2120"/>
    <e v="#N/A"/>
    <e v="#N/A"/>
    <s v="R1013"/>
    <n v="23"/>
  </r>
  <r>
    <s v="Id2122"/>
    <s v="Shauna R."/>
    <n v="28.05"/>
    <n v="6.2"/>
    <s v="No"/>
    <s v="yes"/>
    <x v="0"/>
    <n v="1"/>
    <x v="1"/>
    <x v="1"/>
    <s v="Normal"/>
    <d v="2000-11-29T00:00:00"/>
    <x v="2121"/>
    <e v="#N/A"/>
    <e v="#N/A"/>
    <s v="R1013"/>
    <n v="23"/>
  </r>
  <r>
    <s v="Id2123"/>
    <s v="Lindsay J."/>
    <n v="27.1"/>
    <n v="4.45"/>
    <s v="No"/>
    <s v="yes"/>
    <x v="0"/>
    <n v="1"/>
    <x v="1"/>
    <x v="1"/>
    <s v="Prediabetes"/>
    <d v="2000-10-22T00:00:00"/>
    <x v="2122"/>
    <e v="#N/A"/>
    <e v="#N/A"/>
    <s v="R1011"/>
    <n v="23"/>
  </r>
  <r>
    <s v="Id2124"/>
    <s v="Danya A."/>
    <n v="24.3"/>
    <n v="6.1"/>
    <s v="Yes"/>
    <s v="yes"/>
    <x v="0"/>
    <n v="1"/>
    <x v="1"/>
    <x v="2"/>
    <s v="Prediabetes"/>
    <d v="2000-12-27T00:00:00"/>
    <x v="2123"/>
    <e v="#N/A"/>
    <e v="#N/A"/>
    <s v="R1011"/>
    <n v="22"/>
  </r>
  <r>
    <s v="Id2125"/>
    <s v="Lorraine"/>
    <n v="30.72"/>
    <n v="6.06"/>
    <s v="No"/>
    <s v="yes"/>
    <x v="0"/>
    <n v="1"/>
    <x v="1"/>
    <x v="0"/>
    <s v="Normal"/>
    <d v="2004-10-04T00:00:00"/>
    <x v="2124"/>
    <e v="#N/A"/>
    <e v="#N/A"/>
    <s v="R1011"/>
    <n v="19"/>
  </r>
  <r>
    <s v="Id2126"/>
    <s v="Jennifer L."/>
    <n v="37.43"/>
    <n v="4.5599999999999996"/>
    <s v="No"/>
    <s v="No"/>
    <x v="1"/>
    <n v="1"/>
    <x v="1"/>
    <x v="0"/>
    <s v="Normal"/>
    <d v="2003-08-19T00:00:00"/>
    <x v="2125"/>
    <e v="#N/A"/>
    <e v="#N/A"/>
    <s v="R1012"/>
    <n v="20"/>
  </r>
  <r>
    <s v="Id2127"/>
    <s v="Jesus Sr."/>
    <n v="25.74"/>
    <n v="6.41"/>
    <s v="Yes"/>
    <s v="No"/>
    <x v="1"/>
    <n v="1"/>
    <x v="1"/>
    <x v="1"/>
    <s v="Normal"/>
    <d v="1997-09-03T00:00:00"/>
    <x v="2126"/>
    <e v="#N/A"/>
    <e v="#N/A"/>
    <s v="R1013"/>
    <n v="26"/>
  </r>
  <r>
    <s v="Id2128"/>
    <s v="Kristen"/>
    <n v="36.575000000000003"/>
    <n v="5.57"/>
    <s v="No"/>
    <s v="No"/>
    <x v="1"/>
    <n v="1"/>
    <x v="1"/>
    <x v="0"/>
    <s v="Normal"/>
    <d v="2003-09-26T00:00:00"/>
    <x v="2127"/>
    <e v="#N/A"/>
    <e v="#N/A"/>
    <s v="R1012"/>
    <n v="20"/>
  </r>
  <r>
    <s v="Id2129"/>
    <s v="Catherine C."/>
    <n v="35.15"/>
    <n v="5.47"/>
    <s v="No"/>
    <s v="No"/>
    <x v="1"/>
    <n v="1"/>
    <x v="1"/>
    <x v="0"/>
    <s v="Prediabetes"/>
    <d v="2003-09-01T00:00:00"/>
    <x v="2128"/>
    <e v="#N/A"/>
    <e v="#N/A"/>
    <s v="R1012"/>
    <n v="20"/>
  </r>
  <r>
    <s v="Id2130"/>
    <s v="Paula"/>
    <n v="32.11"/>
    <n v="4.43"/>
    <s v="No"/>
    <s v="No"/>
    <x v="1"/>
    <n v="1"/>
    <x v="1"/>
    <x v="0"/>
    <s v="Prediabetes"/>
    <d v="2003-12-22T00:00:00"/>
    <x v="2129"/>
    <e v="#N/A"/>
    <e v="#N/A"/>
    <s v="R1012"/>
    <n v="19"/>
  </r>
  <r>
    <s v="Id2131"/>
    <s v="Evan"/>
    <n v="30.495000000000001"/>
    <n v="4.95"/>
    <s v="No"/>
    <s v="No"/>
    <x v="1"/>
    <n v="1"/>
    <x v="1"/>
    <x v="0"/>
    <s v="Prediabetes"/>
    <d v="2003-08-30T00:00:00"/>
    <x v="2130"/>
    <e v="#N/A"/>
    <e v="#N/A"/>
    <s v="R1012"/>
    <n v="20"/>
  </r>
  <r>
    <s v="Id2132"/>
    <s v="Nathan J"/>
    <n v="29.24"/>
    <n v="4.04"/>
    <s v="No"/>
    <s v="yes"/>
    <x v="0"/>
    <n v="1"/>
    <x v="1"/>
    <x v="1"/>
    <s v="Prediabetes"/>
    <d v="2004-11-04T00:00:00"/>
    <x v="2131"/>
    <e v="#N/A"/>
    <e v="#N/A"/>
    <s v="R1012"/>
    <n v="19"/>
  </r>
  <r>
    <s v="Id2133"/>
    <s v="Ashley M"/>
    <n v="22.515000000000001"/>
    <n v="5.93"/>
    <s v="No"/>
    <s v="No"/>
    <x v="1"/>
    <n v="1"/>
    <x v="1"/>
    <x v="2"/>
    <s v="Normal"/>
    <d v="2003-09-30T00:00:00"/>
    <x v="2132"/>
    <e v="#N/A"/>
    <e v="#N/A"/>
    <s v="R1012"/>
    <n v="20"/>
  </r>
  <r>
    <s v="Id2134"/>
    <s v="Jason"/>
    <n v="15.65"/>
    <n v="4.2300000000000004"/>
    <s v="No"/>
    <s v="No"/>
    <x v="0"/>
    <n v="0"/>
    <x v="1"/>
    <x v="3"/>
    <s v="Prediabetes"/>
    <d v="1989-07-21T00:00:00"/>
    <x v="2133"/>
    <e v="#N/A"/>
    <e v="#N/A"/>
    <s v="R1013"/>
    <n v="34"/>
  </r>
  <r>
    <s v="Id2135"/>
    <s v="Marshall"/>
    <n v="27.36"/>
    <n v="5.59"/>
    <s v="Yes"/>
    <s v="No"/>
    <x v="0"/>
    <n v="0"/>
    <x v="1"/>
    <x v="1"/>
    <s v="Normal"/>
    <d v="2001-11-28T00:00:00"/>
    <x v="2134"/>
    <e v="#N/A"/>
    <e v="#N/A"/>
    <s v="R1016"/>
    <n v="22"/>
  </r>
  <r>
    <s v="Id2136"/>
    <s v="Lavar"/>
    <n v="22.3"/>
    <n v="4.8899999999999997"/>
    <s v="Yes"/>
    <s v="No"/>
    <x v="0"/>
    <n v="0"/>
    <x v="1"/>
    <x v="2"/>
    <s v="Normal"/>
    <d v="2001-06-22T00:00:00"/>
    <x v="2135"/>
    <e v="#N/A"/>
    <e v="#N/A"/>
    <s v="R1011"/>
    <n v="22"/>
  </r>
  <r>
    <s v="Id2137"/>
    <s v="Charlie T."/>
    <n v="26.03"/>
    <n v="5.81"/>
    <s v="Yes"/>
    <s v="No"/>
    <x v="0"/>
    <n v="0"/>
    <x v="1"/>
    <x v="1"/>
    <s v="Prediabetes"/>
    <d v="2001-08-14T00:00:00"/>
    <x v="2136"/>
    <e v="#N/A"/>
    <e v="#N/A"/>
    <s v="R1019"/>
    <n v="22"/>
  </r>
  <r>
    <s v="Id2138"/>
    <s v="Lauren"/>
    <n v="27.74"/>
    <n v="4.29"/>
    <s v="No"/>
    <s v="yes"/>
    <x v="0"/>
    <n v="1"/>
    <x v="1"/>
    <x v="1"/>
    <s v="Prediabetes"/>
    <d v="2004-06-12T00:00:00"/>
    <x v="2137"/>
    <e v="#N/A"/>
    <e v="#N/A"/>
    <s v="R1025"/>
    <n v="19"/>
  </r>
  <r>
    <s v="Id2139"/>
    <s v="Arthur"/>
    <n v="32.11"/>
    <n v="4.03"/>
    <s v="Yes"/>
    <s v="yes"/>
    <x v="0"/>
    <n v="2"/>
    <x v="1"/>
    <x v="0"/>
    <s v="Normal"/>
    <d v="2000-07-26T00:00:00"/>
    <x v="2138"/>
    <e v="#N/A"/>
    <e v="#N/A"/>
    <s v="R1012"/>
    <n v="23"/>
  </r>
  <r>
    <s v="Id2140"/>
    <s v="Thomas"/>
    <n v="25.175000000000001"/>
    <n v="6.29"/>
    <s v="Yes"/>
    <s v="yes"/>
    <x v="0"/>
    <n v="2"/>
    <x v="1"/>
    <x v="1"/>
    <s v="Normal"/>
    <d v="2000-09-02T00:00:00"/>
    <x v="2139"/>
    <e v="#N/A"/>
    <e v="#N/A"/>
    <s v="R1012"/>
    <n v="23"/>
  </r>
  <r>
    <s v="Id2141"/>
    <s v="Jennifer"/>
    <n v="39.49"/>
    <n v="4.4800000000000004"/>
    <s v="Yes"/>
    <s v="No"/>
    <x v="0"/>
    <n v="0"/>
    <x v="1"/>
    <x v="0"/>
    <s v="Normal"/>
    <d v="2001-08-04T00:00:00"/>
    <x v="2140"/>
    <e v="#N/A"/>
    <e v="#N/A"/>
    <s v="R1013"/>
    <n v="22"/>
  </r>
  <r>
    <s v="Id2142"/>
    <s v="Tammy"/>
    <n v="34.869999999999997"/>
    <n v="5.51"/>
    <s v="Yes"/>
    <s v="No"/>
    <x v="0"/>
    <n v="0"/>
    <x v="1"/>
    <x v="0"/>
    <s v="Normal"/>
    <d v="2001-09-06T00:00:00"/>
    <x v="2141"/>
    <e v="#N/A"/>
    <e v="#N/A"/>
    <s v="R1013"/>
    <n v="22"/>
  </r>
  <r>
    <s v="Id2143"/>
    <s v="Lena"/>
    <n v="34.6"/>
    <n v="4.5"/>
    <s v="Yes"/>
    <s v="No"/>
    <x v="0"/>
    <n v="0"/>
    <x v="1"/>
    <x v="0"/>
    <s v="Normal"/>
    <d v="2001-07-01T00:00:00"/>
    <x v="2142"/>
    <e v="#N/A"/>
    <e v="#N/A"/>
    <s v="R1011"/>
    <n v="22"/>
  </r>
  <r>
    <s v="Id2144"/>
    <s v="Valentina"/>
    <n v="25.8"/>
    <n v="6.29"/>
    <s v="Yes"/>
    <s v="No"/>
    <x v="0"/>
    <n v="0"/>
    <x v="1"/>
    <x v="1"/>
    <s v="Prediabetes"/>
    <d v="2001-08-14T00:00:00"/>
    <x v="2143"/>
    <e v="#N/A"/>
    <e v="#N/A"/>
    <s v="R1011"/>
    <n v="22"/>
  </r>
  <r>
    <s v="Id2145"/>
    <s v="Russell N."/>
    <n v="35.86"/>
    <n v="4.33"/>
    <s v="No"/>
    <s v="No"/>
    <x v="0"/>
    <n v="1"/>
    <x v="1"/>
    <x v="0"/>
    <s v="Normal"/>
    <d v="1998-09-14T00:00:00"/>
    <x v="2144"/>
    <e v="#N/A"/>
    <e v="#N/A"/>
    <s v="R1013"/>
    <n v="25"/>
  </r>
  <r>
    <s v="Id2146"/>
    <s v="Scott R."/>
    <n v="40.47"/>
    <n v="11.15"/>
    <s v="No"/>
    <s v="No"/>
    <x v="0"/>
    <n v="0"/>
    <x v="1"/>
    <x v="0"/>
    <s v="Normal"/>
    <d v="2002-09-29T00:00:00"/>
    <x v="2145"/>
    <e v="#N/A"/>
    <e v="#N/A"/>
    <s v="R1016"/>
    <n v="21"/>
  </r>
  <r>
    <s v="Id2147"/>
    <s v="Jose Francisco Sr."/>
    <n v="32.01"/>
    <n v="6.45"/>
    <s v="No"/>
    <s v="No"/>
    <x v="0"/>
    <n v="1"/>
    <x v="1"/>
    <x v="0"/>
    <s v="Normal"/>
    <d v="1998-12-29T00:00:00"/>
    <x v="2146"/>
    <e v="#N/A"/>
    <e v="#N/A"/>
    <s v="R1013"/>
    <n v="24"/>
  </r>
  <r>
    <s v="Id2148"/>
    <s v="Paul J"/>
    <n v="33"/>
    <n v="9.27"/>
    <s v="No"/>
    <s v="No"/>
    <x v="0"/>
    <n v="0"/>
    <x v="1"/>
    <x v="0"/>
    <s v="Normal"/>
    <d v="2002-07-16T00:00:00"/>
    <x v="2147"/>
    <e v="#N/A"/>
    <e v="#N/A"/>
    <s v="R1011"/>
    <n v="21"/>
  </r>
  <r>
    <s v="Id2149"/>
    <s v="Adam"/>
    <n v="29.3"/>
    <n v="6.15"/>
    <s v="No"/>
    <s v="No"/>
    <x v="0"/>
    <n v="1"/>
    <x v="1"/>
    <x v="1"/>
    <s v="Prediabetes"/>
    <d v="1998-09-29T00:00:00"/>
    <x v="2148"/>
    <e v="#N/A"/>
    <e v="#N/A"/>
    <s v="R1011"/>
    <n v="25"/>
  </r>
  <r>
    <s v="Id2150"/>
    <s v="Edward J."/>
    <n v="25.8"/>
    <n v="4.13"/>
    <s v="No"/>
    <s v="No"/>
    <x v="0"/>
    <n v="1"/>
    <x v="1"/>
    <x v="1"/>
    <s v="Normal"/>
    <d v="1998-10-05T00:00:00"/>
    <x v="2149"/>
    <e v="#N/A"/>
    <e v="#N/A"/>
    <s v="R1011"/>
    <n v="25"/>
  </r>
  <r>
    <s v="Id2151"/>
    <s v="Patrick A."/>
    <n v="23.4"/>
    <n v="4.24"/>
    <s v="No"/>
    <s v="No"/>
    <x v="0"/>
    <n v="1"/>
    <x v="1"/>
    <x v="2"/>
    <s v="Normal"/>
    <d v="1998-09-28T00:00:00"/>
    <x v="2150"/>
    <e v="#N/A"/>
    <e v="#N/A"/>
    <s v="R1011"/>
    <n v="25"/>
  </r>
  <r>
    <s v="Id2152"/>
    <s v="Geraint H"/>
    <n v="27.93"/>
    <n v="9.8800000000000008"/>
    <s v="No"/>
    <s v="No"/>
    <x v="0"/>
    <n v="0"/>
    <x v="1"/>
    <x v="1"/>
    <s v="Normal"/>
    <d v="2002-07-29T00:00:00"/>
    <x v="2151"/>
    <e v="#N/A"/>
    <e v="#N/A"/>
    <s v="R1016"/>
    <n v="21"/>
  </r>
  <r>
    <s v="Id2153"/>
    <s v="Dj"/>
    <n v="22"/>
    <n v="9.5"/>
    <s v="No"/>
    <s v="No"/>
    <x v="0"/>
    <n v="0"/>
    <x v="1"/>
    <x v="2"/>
    <s v="Normal"/>
    <d v="2002-09-07T00:00:00"/>
    <x v="2152"/>
    <e v="#N/A"/>
    <e v="#N/A"/>
    <s v="R1011"/>
    <n v="21"/>
  </r>
  <r>
    <s v="Id2154"/>
    <s v="Zachary A"/>
    <n v="36.86"/>
    <n v="4.97"/>
    <s v="Yes"/>
    <s v="No"/>
    <x v="0"/>
    <n v="0"/>
    <x v="1"/>
    <x v="0"/>
    <s v="Prediabetes"/>
    <d v="2001-12-09T00:00:00"/>
    <x v="2153"/>
    <e v="#N/A"/>
    <e v="#N/A"/>
    <s v="R1012"/>
    <n v="22"/>
  </r>
  <r>
    <s v="Id2155"/>
    <s v="Brian W."/>
    <n v="31.254999999999999"/>
    <n v="5.49"/>
    <s v="Yes"/>
    <s v="No"/>
    <x v="0"/>
    <n v="0"/>
    <x v="1"/>
    <x v="0"/>
    <s v="Normal"/>
    <d v="2001-08-03T00:00:00"/>
    <x v="2154"/>
    <e v="#N/A"/>
    <e v="#N/A"/>
    <s v="R1012"/>
    <n v="22"/>
  </r>
  <r>
    <s v="Id2156"/>
    <s v="Joe"/>
    <n v="23.06"/>
    <n v="4.47"/>
    <s v="No"/>
    <s v="No"/>
    <x v="0"/>
    <n v="0"/>
    <x v="1"/>
    <x v="2"/>
    <s v="Normal"/>
    <d v="1994-10-06T00:00:00"/>
    <x v="2155"/>
    <e v="#N/A"/>
    <e v="#N/A"/>
    <s v="R1013"/>
    <n v="29"/>
  </r>
  <r>
    <s v="Id2157"/>
    <s v="Stephen"/>
    <n v="28.975000000000001"/>
    <n v="4.34"/>
    <s v="Yes"/>
    <s v="No"/>
    <x v="0"/>
    <n v="0"/>
    <x v="1"/>
    <x v="1"/>
    <s v="Normal"/>
    <d v="2001-08-10T00:00:00"/>
    <x v="2156"/>
    <e v="#N/A"/>
    <e v="#N/A"/>
    <s v="R1012"/>
    <n v="22"/>
  </r>
  <r>
    <s v="Id2158"/>
    <s v="Ellen L."/>
    <n v="33.299999999999997"/>
    <n v="9.49"/>
    <s v="No"/>
    <s v="No"/>
    <x v="0"/>
    <n v="0"/>
    <x v="1"/>
    <x v="0"/>
    <s v="Normal"/>
    <d v="2002-08-21T00:00:00"/>
    <x v="2157"/>
    <e v="#N/A"/>
    <e v="#N/A"/>
    <s v="R1011"/>
    <n v="21"/>
  </r>
  <r>
    <s v="Id2159"/>
    <s v="Cindy"/>
    <n v="33"/>
    <n v="10.16"/>
    <s v="No"/>
    <s v="No"/>
    <x v="0"/>
    <n v="0"/>
    <x v="1"/>
    <x v="0"/>
    <s v="Normal"/>
    <d v="2002-08-29T00:00:00"/>
    <x v="2158"/>
    <e v="#N/A"/>
    <e v="#N/A"/>
    <s v="R1013"/>
    <n v="21"/>
  </r>
  <r>
    <s v="Id2160"/>
    <s v="Abigail R."/>
    <n v="31.46"/>
    <n v="11.19"/>
    <s v="No"/>
    <s v="No"/>
    <x v="0"/>
    <n v="0"/>
    <x v="1"/>
    <x v="0"/>
    <s v="Normal"/>
    <d v="2002-10-29T00:00:00"/>
    <x v="2159"/>
    <e v="#N/A"/>
    <e v="#N/A"/>
    <s v="R1013"/>
    <n v="21"/>
  </r>
  <r>
    <s v="Id2161"/>
    <s v="Amy L."/>
    <n v="29.6"/>
    <n v="11.03"/>
    <s v="No"/>
    <s v="No"/>
    <x v="0"/>
    <n v="0"/>
    <x v="1"/>
    <x v="1"/>
    <s v="Normal"/>
    <d v="2002-09-22T00:00:00"/>
    <x v="2160"/>
    <e v="#N/A"/>
    <e v="#N/A"/>
    <s v="R1011"/>
    <n v="21"/>
  </r>
  <r>
    <s v="Id2162"/>
    <s v="Amy"/>
    <n v="22.05"/>
    <n v="4.43"/>
    <s v="Yes"/>
    <s v="No"/>
    <x v="0"/>
    <n v="0"/>
    <x v="1"/>
    <x v="2"/>
    <s v="Normal"/>
    <d v="1996-07-02T00:00:00"/>
    <x v="2161"/>
    <e v="#N/A"/>
    <e v="#N/A"/>
    <s v="R1012"/>
    <n v="27"/>
  </r>
  <r>
    <s v="Id2163"/>
    <s v="Grace H"/>
    <n v="27.06"/>
    <n v="6.14"/>
    <s v="No"/>
    <s v="yes"/>
    <x v="0"/>
    <n v="1"/>
    <x v="1"/>
    <x v="1"/>
    <s v="Normal"/>
    <d v="2004-12-27T00:00:00"/>
    <x v="2162"/>
    <e v="#N/A"/>
    <e v="#N/A"/>
    <s v="R1025"/>
    <n v="18"/>
  </r>
  <r>
    <s v="Id2164"/>
    <s v="Caitie J."/>
    <n v="20.49"/>
    <n v="4.87"/>
    <s v="No"/>
    <s v="No"/>
    <x v="0"/>
    <n v="0"/>
    <x v="1"/>
    <x v="2"/>
    <s v="Normal"/>
    <d v="1994-12-06T00:00:00"/>
    <x v="2163"/>
    <e v="#N/A"/>
    <e v="#N/A"/>
    <s v="R1012"/>
    <n v="29"/>
  </r>
  <r>
    <s v="Id2165"/>
    <s v="Benjamin"/>
    <n v="28.4"/>
    <n v="4.3"/>
    <s v="No"/>
    <s v="No"/>
    <x v="1"/>
    <n v="1"/>
    <x v="1"/>
    <x v="1"/>
    <s v="Normal"/>
    <d v="2003-07-20T00:00:00"/>
    <x v="2164"/>
    <e v="#N/A"/>
    <e v="#N/A"/>
    <s v="R1011"/>
    <n v="20"/>
  </r>
  <r>
    <s v="Id2166"/>
    <s v="Ian T"/>
    <n v="41.91"/>
    <n v="6.19"/>
    <s v="No"/>
    <s v="No"/>
    <x v="0"/>
    <n v="0"/>
    <x v="1"/>
    <x v="0"/>
    <s v="Normal"/>
    <d v="1999-12-12T00:00:00"/>
    <x v="2165"/>
    <e v="#N/A"/>
    <e v="#N/A"/>
    <s v="R1013"/>
    <n v="24"/>
  </r>
  <r>
    <s v="Id2167"/>
    <s v="Tadese"/>
    <n v="24.6"/>
    <n v="6.19"/>
    <s v="No"/>
    <s v="No"/>
    <x v="1"/>
    <n v="1"/>
    <x v="1"/>
    <x v="2"/>
    <s v="Normal"/>
    <d v="2003-08-04T00:00:00"/>
    <x v="2166"/>
    <e v="#N/A"/>
    <e v="#N/A"/>
    <s v="R1011"/>
    <n v="20"/>
  </r>
  <r>
    <s v="Id2168"/>
    <s v="Jonathan"/>
    <n v="20.9"/>
    <n v="5.12"/>
    <s v="No"/>
    <s v="No"/>
    <x v="1"/>
    <n v="1"/>
    <x v="1"/>
    <x v="2"/>
    <s v="Prediabetes"/>
    <d v="2003-08-11T00:00:00"/>
    <x v="2167"/>
    <e v="#N/A"/>
    <e v="#N/A"/>
    <s v="R1011"/>
    <n v="20"/>
  </r>
  <r>
    <s v="Id2169"/>
    <s v="Dathan"/>
    <n v="34.4"/>
    <n v="4.04"/>
    <s v="No"/>
    <s v="No"/>
    <x v="0"/>
    <n v="0"/>
    <x v="1"/>
    <x v="0"/>
    <s v="Prediabetes"/>
    <d v="1999-10-01T00:00:00"/>
    <x v="2168"/>
    <e v="#N/A"/>
    <e v="#N/A"/>
    <s v="R1011"/>
    <n v="24"/>
  </r>
  <r>
    <s v="Id2170"/>
    <s v="Eric"/>
    <n v="32.56"/>
    <n v="5.36"/>
    <s v="No"/>
    <s v="No"/>
    <x v="0"/>
    <n v="0"/>
    <x v="1"/>
    <x v="0"/>
    <s v="Normal"/>
    <d v="1999-11-17T00:00:00"/>
    <x v="2169"/>
    <e v="#N/A"/>
    <e v="#N/A"/>
    <s v="R1013"/>
    <n v="24"/>
  </r>
  <r>
    <s v="Id2171"/>
    <s v="Allison M"/>
    <n v="27.98"/>
    <n v="4.38"/>
    <s v="No"/>
    <s v="yes"/>
    <x v="0"/>
    <n v="1"/>
    <x v="1"/>
    <x v="1"/>
    <s v="Normal"/>
    <d v="2004-08-19T00:00:00"/>
    <x v="2170"/>
    <e v="#N/A"/>
    <e v="#N/A"/>
    <s v="R1012"/>
    <n v="19"/>
  </r>
  <r>
    <s v="Id2172"/>
    <s v="Paul"/>
    <n v="26.51"/>
    <n v="4.58"/>
    <s v="No"/>
    <s v="No"/>
    <x v="0"/>
    <n v="0"/>
    <x v="1"/>
    <x v="1"/>
    <s v="Normal"/>
    <d v="1999-09-25T00:00:00"/>
    <x v="2171"/>
    <e v="#N/A"/>
    <e v="#N/A"/>
    <s v="R1013"/>
    <n v="24"/>
  </r>
  <r>
    <s v="Id2173"/>
    <s v="Aaron R"/>
    <n v="29.734999999999999"/>
    <n v="11.92"/>
    <s v="No"/>
    <s v="No"/>
    <x v="0"/>
    <n v="0"/>
    <x v="1"/>
    <x v="1"/>
    <s v="Normal"/>
    <d v="2002-12-13T00:00:00"/>
    <x v="2172"/>
    <e v="#N/A"/>
    <e v="#N/A"/>
    <s v="R1012"/>
    <n v="20"/>
  </r>
  <r>
    <s v="Id2174"/>
    <s v="Caitlin H."/>
    <n v="40.5"/>
    <n v="5.4"/>
    <s v="No"/>
    <s v="No"/>
    <x v="1"/>
    <n v="1"/>
    <x v="1"/>
    <x v="0"/>
    <s v="Normal"/>
    <d v="2003-11-19T00:00:00"/>
    <x v="2173"/>
    <e v="#N/A"/>
    <e v="#N/A"/>
    <s v="R1011"/>
    <n v="20"/>
  </r>
  <r>
    <s v="Id2175"/>
    <s v="Harald E."/>
    <n v="25.64"/>
    <n v="4.76"/>
    <s v="No"/>
    <s v="No"/>
    <x v="0"/>
    <n v="1"/>
    <x v="1"/>
    <x v="1"/>
    <s v="Prediabetes"/>
    <d v="1998-10-07T00:00:00"/>
    <x v="2174"/>
    <e v="#N/A"/>
    <e v="#N/A"/>
    <s v="R1013"/>
    <n v="25"/>
  </r>
  <r>
    <s v="Id2176"/>
    <s v="Siobhan A."/>
    <n v="32.9"/>
    <n v="4.78"/>
    <s v="No"/>
    <s v="No"/>
    <x v="1"/>
    <n v="1"/>
    <x v="1"/>
    <x v="0"/>
    <s v="Prediabetes"/>
    <d v="2003-09-26T00:00:00"/>
    <x v="2175"/>
    <e v="#N/A"/>
    <e v="#N/A"/>
    <s v="R1011"/>
    <n v="20"/>
  </r>
  <r>
    <s v="Id2177"/>
    <s v="Andrea J."/>
    <n v="29.8"/>
    <n v="4.26"/>
    <s v="No"/>
    <s v="No"/>
    <x v="1"/>
    <n v="1"/>
    <x v="1"/>
    <x v="1"/>
    <s v="Normal"/>
    <d v="2003-07-28T00:00:00"/>
    <x v="2176"/>
    <e v="#N/A"/>
    <e v="#N/A"/>
    <s v="R1011"/>
    <n v="20"/>
  </r>
  <r>
    <s v="Id2178"/>
    <s v="Marie"/>
    <n v="28.9"/>
    <n v="5.85"/>
    <s v="No"/>
    <s v="No"/>
    <x v="1"/>
    <n v="1"/>
    <x v="1"/>
    <x v="1"/>
    <s v="Prediabetes"/>
    <d v="2003-07-25T00:00:00"/>
    <x v="2177"/>
    <e v="#N/A"/>
    <e v="#N/A"/>
    <s v="R1011"/>
    <n v="20"/>
  </r>
  <r>
    <s v="Id2179"/>
    <s v="Rachel A."/>
    <n v="24.7"/>
    <n v="5.32"/>
    <s v="No"/>
    <s v="No"/>
    <x v="1"/>
    <n v="1"/>
    <x v="1"/>
    <x v="2"/>
    <s v="Normal"/>
    <d v="2003-11-14T00:00:00"/>
    <x v="2178"/>
    <e v="#N/A"/>
    <e v="#N/A"/>
    <s v="R1011"/>
    <n v="20"/>
  </r>
  <r>
    <s v="Id2180"/>
    <s v="Emma"/>
    <n v="20.6"/>
    <n v="5.14"/>
    <s v="No"/>
    <s v="No"/>
    <x v="1"/>
    <n v="1"/>
    <x v="1"/>
    <x v="2"/>
    <s v="Normal"/>
    <d v="2003-11-09T00:00:00"/>
    <x v="2179"/>
    <e v="#N/A"/>
    <e v="#N/A"/>
    <s v="R1011"/>
    <n v="20"/>
  </r>
  <r>
    <s v="Id2181"/>
    <s v="Kiersten"/>
    <n v="18.600000000000001"/>
    <n v="5"/>
    <s v="No"/>
    <s v="No"/>
    <x v="1"/>
    <n v="1"/>
    <x v="1"/>
    <x v="2"/>
    <s v="Normal"/>
    <d v="2003-09-01T00:00:00"/>
    <x v="2180"/>
    <e v="#N/A"/>
    <e v="#N/A"/>
    <s v="R1011"/>
    <n v="20"/>
  </r>
  <r>
    <s v="Id2182"/>
    <s v="Rachael"/>
    <n v="17.8"/>
    <n v="4.55"/>
    <s v="No"/>
    <s v="No"/>
    <x v="1"/>
    <n v="1"/>
    <x v="1"/>
    <x v="3"/>
    <s v="Normal"/>
    <d v="2003-11-21T00:00:00"/>
    <x v="2181"/>
    <e v="#N/A"/>
    <e v="#N/A"/>
    <s v="R1011"/>
    <n v="20"/>
  </r>
  <r>
    <s v="Id2183"/>
    <s v="Timothy P."/>
    <n v="35.200000000000003"/>
    <n v="5.97"/>
    <s v="No"/>
    <s v="yes"/>
    <x v="0"/>
    <n v="1"/>
    <x v="1"/>
    <x v="0"/>
    <s v="Prediabetes"/>
    <d v="2004-09-09T00:00:00"/>
    <x v="2182"/>
    <e v="#N/A"/>
    <e v="#N/A"/>
    <s v="R1013"/>
    <n v="19"/>
  </r>
  <r>
    <s v="Id2184"/>
    <s v="Lelisa"/>
    <n v="33.770000000000003"/>
    <n v="4.0199999999999996"/>
    <s v="No"/>
    <s v="yes"/>
    <x v="0"/>
    <n v="1"/>
    <x v="1"/>
    <x v="0"/>
    <s v="Normal"/>
    <d v="2004-10-21T00:00:00"/>
    <x v="2183"/>
    <e v="#N/A"/>
    <e v="#N/A"/>
    <s v="R1013"/>
    <n v="19"/>
  </r>
  <r>
    <s v="Id2185"/>
    <s v="Nate"/>
    <n v="30.03"/>
    <n v="4.04"/>
    <s v="No"/>
    <s v="yes"/>
    <x v="0"/>
    <n v="1"/>
    <x v="1"/>
    <x v="0"/>
    <s v="Normal"/>
    <d v="2004-09-11T00:00:00"/>
    <x v="2184"/>
    <e v="#N/A"/>
    <e v="#N/A"/>
    <s v="R1013"/>
    <n v="19"/>
  </r>
  <r>
    <s v="Id2186"/>
    <s v="Chris C."/>
    <n v="29.37"/>
    <n v="5.54"/>
    <s v="No"/>
    <s v="yes"/>
    <x v="0"/>
    <n v="1"/>
    <x v="1"/>
    <x v="1"/>
    <s v="Prediabetes"/>
    <d v="2004-06-10T00:00:00"/>
    <x v="2185"/>
    <e v="#N/A"/>
    <e v="#N/A"/>
    <s v="R1013"/>
    <n v="19"/>
  </r>
  <r>
    <s v="Id2187"/>
    <s v="Scott"/>
    <n v="28.5"/>
    <n v="4.03"/>
    <s v="No"/>
    <s v="yes"/>
    <x v="0"/>
    <n v="1"/>
    <x v="1"/>
    <x v="1"/>
    <s v="Normal"/>
    <d v="2004-09-21T00:00:00"/>
    <x v="2186"/>
    <e v="#N/A"/>
    <e v="#N/A"/>
    <s v="R1016"/>
    <n v="19"/>
  </r>
  <r>
    <s v="Id2188"/>
    <s v="Kevin"/>
    <n v="23.32"/>
    <n v="5.62"/>
    <s v="No"/>
    <s v="yes"/>
    <x v="0"/>
    <n v="1"/>
    <x v="1"/>
    <x v="2"/>
    <s v="Prediabetes"/>
    <d v="2004-09-19T00:00:00"/>
    <x v="2187"/>
    <e v="#N/A"/>
    <e v="#N/A"/>
    <s v="R1013"/>
    <n v="19"/>
  </r>
  <r>
    <s v="Id2189"/>
    <s v="Erik C."/>
    <n v="26.125"/>
    <n v="5.27"/>
    <s v="No"/>
    <s v="yes"/>
    <x v="0"/>
    <n v="1"/>
    <x v="1"/>
    <x v="1"/>
    <s v="Normal"/>
    <d v="2004-12-12T00:00:00"/>
    <x v="2188"/>
    <e v="#N/A"/>
    <e v="#N/A"/>
    <s v="R1019"/>
    <n v="18"/>
  </r>
  <r>
    <s v="Id2190"/>
    <s v="Shawn C"/>
    <n v="25.46"/>
    <n v="5.18"/>
    <s v="No"/>
    <s v="yes"/>
    <x v="0"/>
    <n v="1"/>
    <x v="1"/>
    <x v="1"/>
    <s v="Prediabetes"/>
    <d v="2004-10-17T00:00:00"/>
    <x v="2189"/>
    <e v="#N/A"/>
    <e v="#N/A"/>
    <s v="R1016"/>
    <n v="19"/>
  </r>
  <r>
    <s v="Id2191"/>
    <s v="Vajin L."/>
    <n v="23.75"/>
    <n v="5.27"/>
    <s v="No"/>
    <s v="yes"/>
    <x v="0"/>
    <n v="1"/>
    <x v="1"/>
    <x v="2"/>
    <s v="Normal"/>
    <d v="2004-12-06T00:00:00"/>
    <x v="2190"/>
    <e v="#N/A"/>
    <e v="#N/A"/>
    <s v="R1015"/>
    <n v="19"/>
  </r>
  <r>
    <s v="Id2192"/>
    <s v="John K. Jr."/>
    <n v="23.085000000000001"/>
    <n v="5.62"/>
    <s v="No"/>
    <s v="yes"/>
    <x v="0"/>
    <n v="1"/>
    <x v="1"/>
    <x v="2"/>
    <s v="Normal"/>
    <d v="2004-12-14T00:00:00"/>
    <x v="2191"/>
    <e v="#N/A"/>
    <e v="#N/A"/>
    <s v="R1018"/>
    <n v="18"/>
  </r>
  <r>
    <s v="Id2193"/>
    <s v="Kevin J."/>
    <n v="22.99"/>
    <n v="5.0599999999999996"/>
    <s v="No"/>
    <s v="yes"/>
    <x v="0"/>
    <n v="1"/>
    <x v="1"/>
    <x v="2"/>
    <s v="Normal"/>
    <d v="2004-11-07T00:00:00"/>
    <x v="2192"/>
    <e v="#N/A"/>
    <e v="#N/A"/>
    <s v="R1016"/>
    <n v="19"/>
  </r>
  <r>
    <s v="Id2194"/>
    <s v="Kirby W."/>
    <n v="21.47"/>
    <n v="4.6900000000000004"/>
    <s v="No"/>
    <s v="yes"/>
    <x v="0"/>
    <n v="1"/>
    <x v="1"/>
    <x v="2"/>
    <s v="Normal"/>
    <d v="2004-12-10T00:00:00"/>
    <x v="2193"/>
    <e v="#N/A"/>
    <e v="#N/A"/>
    <s v="R1019"/>
    <n v="19"/>
  </r>
  <r>
    <s v="Id2195"/>
    <s v="J A"/>
    <n v="15.96"/>
    <n v="5.44"/>
    <s v="No"/>
    <s v="yes"/>
    <x v="0"/>
    <n v="1"/>
    <x v="1"/>
    <x v="3"/>
    <s v="Normal"/>
    <d v="2004-11-17T00:00:00"/>
    <x v="2194"/>
    <e v="#N/A"/>
    <e v="#N/A"/>
    <s v="R1015"/>
    <n v="19"/>
  </r>
  <r>
    <s v="Id2196"/>
    <s v="Dustin G."/>
    <n v="39.5"/>
    <n v="5.05"/>
    <s v="No"/>
    <s v="yes"/>
    <x v="0"/>
    <n v="1"/>
    <x v="1"/>
    <x v="0"/>
    <s v="Prediabetes"/>
    <d v="2000-10-21T00:00:00"/>
    <x v="2195"/>
    <e v="#N/A"/>
    <e v="#N/A"/>
    <s v="R1011"/>
    <n v="23"/>
  </r>
  <r>
    <s v="Id2197"/>
    <s v="Anthony G"/>
    <n v="33.770000000000003"/>
    <n v="6"/>
    <s v="No"/>
    <s v="yes"/>
    <x v="0"/>
    <n v="1"/>
    <x v="1"/>
    <x v="0"/>
    <s v="Normal"/>
    <d v="2000-06-10T00:00:00"/>
    <x v="2196"/>
    <e v="#N/A"/>
    <e v="#N/A"/>
    <s v="R1013"/>
    <n v="23"/>
  </r>
  <r>
    <s v="Id2198"/>
    <s v="Ryan"/>
    <n v="26.84"/>
    <n v="5.99"/>
    <s v="Yes"/>
    <s v="yes"/>
    <x v="0"/>
    <n v="1"/>
    <x v="1"/>
    <x v="1"/>
    <s v="Normal"/>
    <d v="2000-10-23T00:00:00"/>
    <x v="2197"/>
    <e v="#N/A"/>
    <e v="#N/A"/>
    <s v="R1013"/>
    <n v="23"/>
  </r>
  <r>
    <s v="Id2199"/>
    <s v="Eric N"/>
    <n v="35.53"/>
    <n v="4.3600000000000003"/>
    <s v="No"/>
    <s v="No"/>
    <x v="1"/>
    <n v="1"/>
    <x v="1"/>
    <x v="0"/>
    <s v="Normal"/>
    <d v="2003-12-30T00:00:00"/>
    <x v="2198"/>
    <e v="#N/A"/>
    <e v="#N/A"/>
    <s v="R1012"/>
    <n v="19"/>
  </r>
  <r>
    <s v="Id2200"/>
    <s v="Connor"/>
    <n v="30.59"/>
    <n v="4.41"/>
    <s v="No"/>
    <s v="No"/>
    <x v="1"/>
    <n v="1"/>
    <x v="1"/>
    <x v="0"/>
    <s v="Normal"/>
    <d v="2003-08-21T00:00:00"/>
    <x v="2199"/>
    <e v="#N/A"/>
    <e v="#N/A"/>
    <s v="R1012"/>
    <n v="20"/>
  </r>
  <r>
    <s v="Id2201"/>
    <s v="Patrick H."/>
    <n v="30.59"/>
    <n v="4.17"/>
    <s v="No"/>
    <s v="No"/>
    <x v="1"/>
    <n v="1"/>
    <x v="1"/>
    <x v="0"/>
    <s v="Prediabetes"/>
    <d v="2003-09-16T00:00:00"/>
    <x v="2199"/>
    <e v="#N/A"/>
    <e v="#N/A"/>
    <s v="R1012"/>
    <n v="20"/>
  </r>
  <r>
    <s v="Id2202"/>
    <s v="Tyler"/>
    <n v="27.835000000000001"/>
    <n v="4.4400000000000004"/>
    <s v="No"/>
    <s v="No"/>
    <x v="1"/>
    <n v="1"/>
    <x v="1"/>
    <x v="1"/>
    <s v="Normal"/>
    <d v="2003-12-30T00:00:00"/>
    <x v="2200"/>
    <e v="#N/A"/>
    <e v="#N/A"/>
    <s v="R1012"/>
    <n v="19"/>
  </r>
  <r>
    <s v="Id2203"/>
    <s v="Deborah L."/>
    <n v="40.26"/>
    <n v="5.52"/>
    <s v="No"/>
    <s v="yes"/>
    <x v="0"/>
    <n v="1"/>
    <x v="1"/>
    <x v="0"/>
    <s v="Normal"/>
    <d v="2004-06-13T00:00:00"/>
    <x v="2201"/>
    <e v="#N/A"/>
    <e v="#N/A"/>
    <s v="R1013"/>
    <n v="19"/>
  </r>
  <r>
    <s v="Id2204"/>
    <s v="Andrea K"/>
    <n v="39.82"/>
    <n v="6.01"/>
    <s v="No"/>
    <s v="yes"/>
    <x v="0"/>
    <n v="1"/>
    <x v="1"/>
    <x v="0"/>
    <s v="Normal"/>
    <d v="2004-08-08T00:00:00"/>
    <x v="2202"/>
    <e v="#N/A"/>
    <e v="#N/A"/>
    <s v="R1013"/>
    <n v="19"/>
  </r>
  <r>
    <s v="Id2205"/>
    <s v="Elleree"/>
    <n v="39.159999999999997"/>
    <n v="5.81"/>
    <s v="No"/>
    <s v="yes"/>
    <x v="0"/>
    <n v="1"/>
    <x v="1"/>
    <x v="0"/>
    <s v="Normal"/>
    <d v="2004-12-13T00:00:00"/>
    <x v="2203"/>
    <e v="#N/A"/>
    <e v="#N/A"/>
    <s v="R1013"/>
    <n v="18"/>
  </r>
  <r>
    <s v="Id2206"/>
    <s v="Brandon J"/>
    <n v="25.555"/>
    <n v="4.37"/>
    <s v="No"/>
    <s v="No"/>
    <x v="1"/>
    <n v="1"/>
    <x v="1"/>
    <x v="1"/>
    <s v="Normal"/>
    <d v="2003-09-16T00:00:00"/>
    <x v="2204"/>
    <e v="#N/A"/>
    <e v="#N/A"/>
    <s v="R1012"/>
    <n v="20"/>
  </r>
  <r>
    <s v="Id2207"/>
    <s v="Steve"/>
    <n v="25.175000000000001"/>
    <n v="5.74"/>
    <s v="No"/>
    <s v="No"/>
    <x v="1"/>
    <n v="1"/>
    <x v="1"/>
    <x v="1"/>
    <s v="Normal"/>
    <d v="2003-10-03T00:00:00"/>
    <x v="2205"/>
    <e v="#N/A"/>
    <e v="#N/A"/>
    <s v="R1012"/>
    <n v="20"/>
  </r>
  <r>
    <s v="Id2208"/>
    <s v="Nina Wavik Sr."/>
    <n v="38.28"/>
    <n v="5.39"/>
    <s v="No"/>
    <s v="yes"/>
    <x v="0"/>
    <n v="1"/>
    <x v="1"/>
    <x v="0"/>
    <s v="Prediabetes"/>
    <d v="2004-07-09T00:00:00"/>
    <x v="2206"/>
    <e v="#N/A"/>
    <e v="#N/A"/>
    <s v="R1013"/>
    <n v="19"/>
  </r>
  <r>
    <s v="Id2209"/>
    <s v="Dani"/>
    <n v="38.17"/>
    <n v="4.07"/>
    <s v="No"/>
    <s v="yes"/>
    <x v="0"/>
    <n v="1"/>
    <x v="1"/>
    <x v="0"/>
    <s v="Prediabetes"/>
    <d v="2004-12-05T00:00:00"/>
    <x v="2207"/>
    <e v="#N/A"/>
    <e v="#N/A"/>
    <s v="R1013"/>
    <n v="19"/>
  </r>
  <r>
    <s v="Id2210"/>
    <s v="Jennifer A."/>
    <n v="36.85"/>
    <n v="5.49"/>
    <s v="No"/>
    <s v="yes"/>
    <x v="0"/>
    <n v="1"/>
    <x v="1"/>
    <x v="0"/>
    <s v="Prediabetes"/>
    <d v="2004-10-04T00:00:00"/>
    <x v="2208"/>
    <e v="#N/A"/>
    <e v="#N/A"/>
    <s v="R1013"/>
    <n v="19"/>
  </r>
  <r>
    <s v="Id2211"/>
    <s v="Martin"/>
    <n v="22.61"/>
    <n v="5.68"/>
    <s v="No"/>
    <s v="No"/>
    <x v="1"/>
    <n v="1"/>
    <x v="1"/>
    <x v="2"/>
    <s v="Prediabetes"/>
    <d v="2003-07-17T00:00:00"/>
    <x v="2209"/>
    <e v="#N/A"/>
    <e v="#N/A"/>
    <s v="R1012"/>
    <n v="20"/>
  </r>
  <r>
    <s v="Id2212"/>
    <s v="Steve"/>
    <n v="21.754999999999999"/>
    <n v="6.09"/>
    <s v="No"/>
    <s v="No"/>
    <x v="1"/>
    <n v="1"/>
    <x v="1"/>
    <x v="2"/>
    <s v="Normal"/>
    <d v="2003-12-04T00:00:00"/>
    <x v="2210"/>
    <e v="#N/A"/>
    <e v="#N/A"/>
    <s v="R1012"/>
    <n v="20"/>
  </r>
  <r>
    <s v="Id2213"/>
    <s v="Christopher"/>
    <n v="20.425000000000001"/>
    <n v="5.53"/>
    <s v="No"/>
    <s v="No"/>
    <x v="1"/>
    <n v="1"/>
    <x v="1"/>
    <x v="2"/>
    <s v="Normal"/>
    <d v="2003-09-09T00:00:00"/>
    <x v="2211"/>
    <e v="#N/A"/>
    <e v="#N/A"/>
    <s v="R1012"/>
    <n v="20"/>
  </r>
  <r>
    <s v="Id2214"/>
    <s v="Kathryn M."/>
    <n v="31.35"/>
    <n v="4.28"/>
    <s v="No"/>
    <s v="yes"/>
    <x v="0"/>
    <n v="1"/>
    <x v="1"/>
    <x v="0"/>
    <s v="Normal"/>
    <d v="2004-07-25T00:00:00"/>
    <x v="2212"/>
    <e v="#N/A"/>
    <e v="#N/A"/>
    <s v="R1013"/>
    <n v="19"/>
  </r>
  <r>
    <s v="Id2215"/>
    <s v="Emily"/>
    <n v="31.13"/>
    <n v="6.01"/>
    <s v="No"/>
    <s v="yes"/>
    <x v="0"/>
    <n v="1"/>
    <x v="1"/>
    <x v="0"/>
    <s v="Prediabetes"/>
    <d v="2004-08-21T00:00:00"/>
    <x v="2213"/>
    <e v="#N/A"/>
    <e v="#N/A"/>
    <s v="R1013"/>
    <n v="19"/>
  </r>
  <r>
    <s v="Id2216"/>
    <s v="Trent A"/>
    <n v="17.48"/>
    <n v="4.59"/>
    <s v="No"/>
    <s v="No"/>
    <x v="1"/>
    <n v="1"/>
    <x v="1"/>
    <x v="3"/>
    <s v="Normal"/>
    <d v="2003-09-14T00:00:00"/>
    <x v="2214"/>
    <e v="#N/A"/>
    <e v="#N/A"/>
    <s v="R1012"/>
    <n v="20"/>
  </r>
  <r>
    <s v="Id2217"/>
    <s v="Jennifer E"/>
    <n v="22.57"/>
    <n v="5.8"/>
    <s v="Yes"/>
    <s v="No"/>
    <x v="0"/>
    <n v="1"/>
    <x v="1"/>
    <x v="2"/>
    <s v="Prediabetes"/>
    <d v="1995-08-05T00:00:00"/>
    <x v="2215"/>
    <e v="#N/A"/>
    <e v="#N/A"/>
    <s v="R1013"/>
    <n v="28"/>
  </r>
  <r>
    <s v="Id2218"/>
    <s v="Polly"/>
    <n v="26.73"/>
    <n v="5.08"/>
    <s v="No"/>
    <s v="yes"/>
    <x v="0"/>
    <n v="1"/>
    <x v="1"/>
    <x v="1"/>
    <s v="Normal"/>
    <d v="2004-07-22T00:00:00"/>
    <x v="2216"/>
    <e v="#N/A"/>
    <e v="#N/A"/>
    <s v="R1013"/>
    <n v="19"/>
  </r>
  <r>
    <s v="Id2219"/>
    <s v="Elizabeth"/>
    <n v="20.79"/>
    <n v="5.84"/>
    <s v="No"/>
    <s v="yes"/>
    <x v="0"/>
    <n v="1"/>
    <x v="1"/>
    <x v="2"/>
    <s v="Prediabetes"/>
    <d v="2004-11-19T00:00:00"/>
    <x v="2217"/>
    <e v="#N/A"/>
    <e v="#N/A"/>
    <s v="R1013"/>
    <n v="19"/>
  </r>
  <r>
    <s v="Id2220"/>
    <s v="Tiffany A."/>
    <n v="20.149999999999999"/>
    <n v="4.1500000000000004"/>
    <s v="No"/>
    <s v="No"/>
    <x v="0"/>
    <n v="1"/>
    <x v="1"/>
    <x v="2"/>
    <s v="Normal"/>
    <d v="1992-09-22T00:00:00"/>
    <x v="2218"/>
    <e v="#N/A"/>
    <e v="#N/A"/>
    <s v="R1013"/>
    <n v="31"/>
  </r>
  <r>
    <s v="Id2221"/>
    <s v="Cole"/>
    <n v="36.85"/>
    <n v="4.3600000000000003"/>
    <s v="Yes"/>
    <s v="No"/>
    <x v="0"/>
    <n v="0"/>
    <x v="1"/>
    <x v="0"/>
    <s v="Normal"/>
    <d v="2001-12-05T00:00:00"/>
    <x v="2219"/>
    <e v="#N/A"/>
    <e v="#N/A"/>
    <s v="R1013"/>
    <n v="22"/>
  </r>
  <r>
    <s v="Id2222"/>
    <s v="Matthew T."/>
    <n v="35.53"/>
    <n v="4.55"/>
    <s v="Yes"/>
    <s v="No"/>
    <x v="0"/>
    <n v="0"/>
    <x v="1"/>
    <x v="0"/>
    <s v="Normal"/>
    <d v="2001-06-02T00:00:00"/>
    <x v="2220"/>
    <e v="#N/A"/>
    <e v="#N/A"/>
    <s v="R1013"/>
    <n v="22"/>
  </r>
  <r>
    <s v="Id2223"/>
    <s v="Zachary"/>
    <n v="31.1"/>
    <n v="4.37"/>
    <s v="Yes"/>
    <s v="No"/>
    <x v="0"/>
    <n v="0"/>
    <x v="1"/>
    <x v="0"/>
    <s v="Normal"/>
    <d v="2001-07-07T00:00:00"/>
    <x v="2221"/>
    <e v="#N/A"/>
    <e v="#N/A"/>
    <s v="R1011"/>
    <n v="22"/>
  </r>
  <r>
    <s v="Id2224"/>
    <s v="Matthew T."/>
    <n v="23.21"/>
    <n v="5.24"/>
    <s v="Yes"/>
    <s v="No"/>
    <x v="0"/>
    <n v="0"/>
    <x v="1"/>
    <x v="2"/>
    <s v="Prediabetes"/>
    <d v="2001-08-25T00:00:00"/>
    <x v="2222"/>
    <e v="#N/A"/>
    <e v="#N/A"/>
    <s v="R1013"/>
    <n v="22"/>
  </r>
  <r>
    <s v="Id2225"/>
    <s v="Pat"/>
    <n v="18.36"/>
    <n v="5.96"/>
    <s v="No"/>
    <s v="No"/>
    <x v="0"/>
    <n v="1"/>
    <x v="1"/>
    <x v="3"/>
    <s v="Normal"/>
    <d v="1998-06-19T00:00:00"/>
    <x v="2223"/>
    <e v="#N/A"/>
    <e v="#N/A"/>
    <s v="R1013"/>
    <n v="25"/>
  </r>
  <r>
    <s v="Id2226"/>
    <s v="Ashley"/>
    <n v="15.92"/>
    <n v="4.76"/>
    <s v="Yes"/>
    <s v="No"/>
    <x v="0"/>
    <n v="1"/>
    <x v="1"/>
    <x v="3"/>
    <s v="Prediabetes"/>
    <d v="1995-10-07T00:00:00"/>
    <x v="2224"/>
    <e v="#N/A"/>
    <e v="#N/A"/>
    <s v="R1013"/>
    <n v="28"/>
  </r>
  <r>
    <s v="Id2227"/>
    <s v="Elizabeth A."/>
    <n v="15.17"/>
    <n v="4.3"/>
    <s v="Yes"/>
    <s v="No"/>
    <x v="1"/>
    <n v="1"/>
    <x v="1"/>
    <x v="3"/>
    <s v="Prediabetes"/>
    <d v="1997-06-09T00:00:00"/>
    <x v="2225"/>
    <e v="#N/A"/>
    <e v="#N/A"/>
    <s v="R1012"/>
    <n v="26"/>
  </r>
  <r>
    <s v="Id2228"/>
    <s v="Rebecca M."/>
    <n v="16.63"/>
    <n v="4.5"/>
    <s v="No"/>
    <s v="No"/>
    <x v="0"/>
    <n v="1"/>
    <x v="1"/>
    <x v="3"/>
    <s v="Normal"/>
    <d v="1998-12-07T00:00:00"/>
    <x v="2226"/>
    <e v="#N/A"/>
    <e v="#N/A"/>
    <s v="R1013"/>
    <n v="25"/>
  </r>
  <r>
    <s v="Id2229"/>
    <s v="Ruth"/>
    <n v="19.39"/>
    <n v="5.59"/>
    <s v="No"/>
    <s v="No"/>
    <x v="1"/>
    <n v="1"/>
    <x v="1"/>
    <x v="2"/>
    <s v="Normal"/>
    <d v="2003-06-20T00:00:00"/>
    <x v="2227"/>
    <e v="#N/A"/>
    <e v="#N/A"/>
    <s v="R1013"/>
    <n v="20"/>
  </r>
  <r>
    <s v="Id2230"/>
    <s v="Gregory S"/>
    <n v="17.34"/>
    <n v="6.29"/>
    <s v="Yes"/>
    <s v="No"/>
    <x v="1"/>
    <n v="1"/>
    <x v="1"/>
    <x v="3"/>
    <s v="Normal"/>
    <d v="1997-06-19T00:00:00"/>
    <x v="2228"/>
    <e v="#N/A"/>
    <e v="#N/A"/>
    <s v="R1013"/>
    <n v="26"/>
  </r>
  <r>
    <s v="Id2231"/>
    <s v="Alexandra S"/>
    <n v="17.940000000000001"/>
    <n v="4.1900000000000004"/>
    <s v="No"/>
    <s v="yes"/>
    <x v="0"/>
    <n v="1"/>
    <x v="1"/>
    <x v="3"/>
    <s v="Normal"/>
    <d v="2000-09-01T00:00:00"/>
    <x v="2229"/>
    <e v="#N/A"/>
    <e v="#N/A"/>
    <s v="R1013"/>
    <n v="23"/>
  </r>
  <r>
    <s v="Id2232"/>
    <s v="Hillary"/>
    <n v="16.670000000000002"/>
    <n v="4.7"/>
    <s v="Yes"/>
    <s v="No"/>
    <x v="1"/>
    <n v="1"/>
    <x v="1"/>
    <x v="3"/>
    <s v="Normal"/>
    <d v="1997-12-05T00:00:00"/>
    <x v="2230"/>
    <e v="#N/A"/>
    <e v="#N/A"/>
    <s v="R1013"/>
    <n v="26"/>
  </r>
  <r>
    <s v="Id2233"/>
    <s v="Amy K."/>
    <n v="20.58"/>
    <n v="5.64"/>
    <s v="Yes"/>
    <s v="No"/>
    <x v="0"/>
    <n v="0"/>
    <x v="1"/>
    <x v="2"/>
    <s v="Normal"/>
    <d v="2001-08-23T00:00:00"/>
    <x v="2231"/>
    <e v="#N/A"/>
    <e v="#N/A"/>
    <s v="R1013"/>
    <n v="22"/>
  </r>
  <r>
    <s v="Id2234"/>
    <s v="Scott"/>
    <n v="16.5"/>
    <n v="4.1100000000000003"/>
    <s v="Yes"/>
    <s v="No"/>
    <x v="0"/>
    <n v="0"/>
    <x v="1"/>
    <x v="3"/>
    <s v="Normal"/>
    <d v="1996-06-23T00:00:00"/>
    <x v="2232"/>
    <e v="#N/A"/>
    <e v="#N/A"/>
    <s v="R1013"/>
    <n v="27"/>
  </r>
  <r>
    <s v="Id2235"/>
    <s v="John"/>
    <n v="15.41"/>
    <n v="5.43"/>
    <s v="Yes"/>
    <s v="No"/>
    <x v="1"/>
    <n v="1"/>
    <x v="1"/>
    <x v="3"/>
    <s v="Prediabetes"/>
    <d v="1997-10-27T00:00:00"/>
    <x v="2233"/>
    <e v="#N/A"/>
    <e v="#N/A"/>
    <s v="R1011"/>
    <n v="26"/>
  </r>
  <r>
    <s v="Id2236"/>
    <s v="Maaikel"/>
    <n v="24.59"/>
    <n v="4.38"/>
    <s v="No"/>
    <s v="No"/>
    <x v="0"/>
    <n v="1"/>
    <x v="1"/>
    <x v="2"/>
    <s v="Normal"/>
    <d v="1998-09-05T00:00:00"/>
    <x v="2234"/>
    <e v="#N/A"/>
    <e v="#N/A"/>
    <s v="R1013"/>
    <n v="25"/>
  </r>
  <r>
    <s v="Id2237"/>
    <s v="Daniel C"/>
    <n v="33.33"/>
    <n v="9.7899999999999991"/>
    <s v="No"/>
    <s v="No"/>
    <x v="0"/>
    <n v="0"/>
    <x v="1"/>
    <x v="0"/>
    <s v="Diabetes"/>
    <d v="2002-12-22T00:00:00"/>
    <x v="2235"/>
    <e v="#N/A"/>
    <e v="#N/A"/>
    <s v="R1013"/>
    <n v="20"/>
  </r>
  <r>
    <s v="Id2238"/>
    <s v="Christopher S."/>
    <n v="18.5"/>
    <n v="11.84"/>
    <s v="No"/>
    <s v="No"/>
    <x v="0"/>
    <n v="0"/>
    <x v="1"/>
    <x v="2"/>
    <s v="Diabetes"/>
    <d v="2002-11-14T00:00:00"/>
    <x v="2236"/>
    <e v="#N/A"/>
    <e v="#N/A"/>
    <s v="R1013"/>
    <n v="21"/>
  </r>
  <r>
    <s v="Id2239"/>
    <s v="William R"/>
    <n v="18.579999999999998"/>
    <n v="6.22"/>
    <s v="No"/>
    <s v="No"/>
    <x v="0"/>
    <n v="0"/>
    <x v="1"/>
    <x v="2"/>
    <s v="Prediabetes"/>
    <d v="1999-07-06T00:00:00"/>
    <x v="2237"/>
    <e v="#N/A"/>
    <e v="#N/A"/>
    <s v="R1013"/>
    <n v="24"/>
  </r>
  <r>
    <s v="Id2240"/>
    <s v="Lyndsy"/>
    <n v="16.64"/>
    <n v="10.01"/>
    <s v="No"/>
    <s v="No"/>
    <x v="0"/>
    <n v="0"/>
    <x v="1"/>
    <x v="3"/>
    <s v="Normal"/>
    <d v="2002-08-15T00:00:00"/>
    <x v="2238"/>
    <e v="#N/A"/>
    <e v="#N/A"/>
    <s v="R1013"/>
    <n v="21"/>
  </r>
  <r>
    <s v="Id2241"/>
    <s v="Jessica"/>
    <n v="19.329999999999998"/>
    <n v="4.32"/>
    <s v="No"/>
    <s v="No"/>
    <x v="0"/>
    <n v="1"/>
    <x v="1"/>
    <x v="2"/>
    <s v="Normal"/>
    <d v="1998-12-03T00:00:00"/>
    <x v="2239"/>
    <e v="#N/A"/>
    <e v="#N/A"/>
    <s v="R1013"/>
    <n v="25"/>
  </r>
  <r>
    <s v="Id2242"/>
    <s v="Anna"/>
    <n v="21.26"/>
    <n v="5.65"/>
    <s v="Yes"/>
    <s v="No"/>
    <x v="1"/>
    <n v="1"/>
    <x v="1"/>
    <x v="2"/>
    <s v="Normal"/>
    <d v="1997-11-07T00:00:00"/>
    <x v="2240"/>
    <e v="#N/A"/>
    <e v="#N/A"/>
    <s v="R1012"/>
    <n v="26"/>
  </r>
  <r>
    <s v="Id2243"/>
    <s v="Jordan"/>
    <n v="15.6"/>
    <n v="4.12"/>
    <s v="Yes"/>
    <s v="No"/>
    <x v="0"/>
    <n v="1"/>
    <x v="1"/>
    <x v="3"/>
    <s v="Prediabetes"/>
    <d v="1995-07-30T00:00:00"/>
    <x v="2241"/>
    <e v="#N/A"/>
    <e v="#N/A"/>
    <s v="R1012"/>
    <n v="28"/>
  </r>
  <r>
    <s v="Id2244"/>
    <s v="Brian"/>
    <n v="24.39"/>
    <n v="6.24"/>
    <s v="No"/>
    <s v="No"/>
    <x v="0"/>
    <n v="1"/>
    <x v="1"/>
    <x v="2"/>
    <s v="Normal"/>
    <d v="1998-07-12T00:00:00"/>
    <x v="2242"/>
    <e v="#N/A"/>
    <e v="#N/A"/>
    <s v="R1013"/>
    <n v="25"/>
  </r>
  <r>
    <s v="Id2245"/>
    <s v="Katherine A"/>
    <n v="24.75"/>
    <n v="4.83"/>
    <s v="No"/>
    <s v="No"/>
    <x v="0"/>
    <n v="0"/>
    <x v="1"/>
    <x v="2"/>
    <s v="Normal"/>
    <d v="1999-10-14T00:00:00"/>
    <x v="2243"/>
    <e v="#N/A"/>
    <e v="#N/A"/>
    <s v="R1013"/>
    <n v="24"/>
  </r>
  <r>
    <s v="Id2246"/>
    <s v="Melanie"/>
    <n v="20.88"/>
    <n v="7.4"/>
    <s v="No"/>
    <s v="No"/>
    <x v="0"/>
    <n v="0"/>
    <x v="1"/>
    <x v="2"/>
    <s v="Normal"/>
    <d v="2002-10-13T00:00:00"/>
    <x v="2244"/>
    <e v="#N/A"/>
    <e v="#N/A"/>
    <s v="R1013"/>
    <n v="21"/>
  </r>
  <r>
    <s v="Id2247"/>
    <s v="Jessica"/>
    <n v="20.43"/>
    <n v="4.54"/>
    <s v="No"/>
    <s v="No"/>
    <x v="0"/>
    <n v="0"/>
    <x v="1"/>
    <x v="2"/>
    <s v="Prediabetes"/>
    <d v="1999-12-02T00:00:00"/>
    <x v="2245"/>
    <e v="#N/A"/>
    <e v="#N/A"/>
    <s v="R1013"/>
    <n v="24"/>
  </r>
  <r>
    <s v="Id2248"/>
    <s v="Eric S"/>
    <n v="15.18"/>
    <n v="11.11"/>
    <s v="No"/>
    <s v="No"/>
    <x v="0"/>
    <n v="0"/>
    <x v="1"/>
    <x v="3"/>
    <s v="Diabetes"/>
    <d v="2002-12-10T00:00:00"/>
    <x v="2245"/>
    <e v="#N/A"/>
    <e v="#N/A"/>
    <s v="R1012"/>
    <n v="21"/>
  </r>
  <r>
    <s v="Id2249"/>
    <s v="Joseph"/>
    <n v="15.12"/>
    <n v="4.03"/>
    <s v="Yes"/>
    <s v="No"/>
    <x v="0"/>
    <n v="0"/>
    <x v="1"/>
    <x v="3"/>
    <s v="Normal"/>
    <d v="2001-11-29T00:00:00"/>
    <x v="2246"/>
    <e v="#N/A"/>
    <e v="#N/A"/>
    <s v="R1012"/>
    <n v="22"/>
  </r>
  <r>
    <s v="Id2250"/>
    <s v="Mary"/>
    <n v="23.88"/>
    <n v="4.51"/>
    <s v="No"/>
    <s v="No"/>
    <x v="0"/>
    <n v="1"/>
    <x v="1"/>
    <x v="2"/>
    <s v="Normal"/>
    <d v="1998-06-04T00:00:00"/>
    <x v="2247"/>
    <e v="#N/A"/>
    <e v="#N/A"/>
    <s v="R1013"/>
    <n v="25"/>
  </r>
  <r>
    <s v="Id2251"/>
    <s v="Natalie"/>
    <n v="16.13"/>
    <n v="5.56"/>
    <s v="No"/>
    <s v="yes"/>
    <x v="0"/>
    <n v="1"/>
    <x v="1"/>
    <x v="3"/>
    <s v="Prediabetes"/>
    <d v="2000-06-26T00:00:00"/>
    <x v="2248"/>
    <e v="#N/A"/>
    <e v="#N/A"/>
    <s v="R1013"/>
    <n v="23"/>
  </r>
  <r>
    <s v="Id2252"/>
    <s v="Christopher"/>
    <n v="24.09"/>
    <n v="4.0999999999999996"/>
    <s v="No"/>
    <s v="yes"/>
    <x v="0"/>
    <n v="1"/>
    <x v="1"/>
    <x v="2"/>
    <s v="Normal"/>
    <d v="2004-07-28T00:00:00"/>
    <x v="2249"/>
    <e v="#N/A"/>
    <e v="#N/A"/>
    <s v="R1013"/>
    <n v="19"/>
  </r>
  <r>
    <s v="Id2253"/>
    <s v="Sonja"/>
    <n v="19.43"/>
    <n v="5.85"/>
    <s v="No"/>
    <s v="yes"/>
    <x v="0"/>
    <n v="1"/>
    <x v="1"/>
    <x v="2"/>
    <s v="Normal"/>
    <d v="2004-09-30T00:00:00"/>
    <x v="2250"/>
    <e v="#N/A"/>
    <e v="#N/A"/>
    <s v="R1013"/>
    <n v="19"/>
  </r>
  <r>
    <s v="Id2254"/>
    <s v="Alexandra"/>
    <n v="15.22"/>
    <n v="4.92"/>
    <s v="Yes"/>
    <s v="No"/>
    <x v="1"/>
    <n v="1"/>
    <x v="1"/>
    <x v="3"/>
    <s v="Normal"/>
    <d v="1997-10-26T00:00:00"/>
    <x v="2251"/>
    <e v="#N/A"/>
    <e v="#N/A"/>
    <s v="R1012"/>
    <n v="26"/>
  </r>
  <r>
    <s v="Id2255"/>
    <s v="Martha L."/>
    <n v="20.72"/>
    <n v="9.4600000000000009"/>
    <s v="No"/>
    <s v="No"/>
    <x v="0"/>
    <n v="0"/>
    <x v="1"/>
    <x v="2"/>
    <s v="Normal"/>
    <d v="2002-12-04T00:00:00"/>
    <x v="2252"/>
    <e v="#N/A"/>
    <e v="#N/A"/>
    <s v="R1013"/>
    <n v="21"/>
  </r>
  <r>
    <s v="Id2256"/>
    <s v="Ryan C."/>
    <n v="35.4"/>
    <n v="5.94"/>
    <s v="No"/>
    <s v="No"/>
    <x v="1"/>
    <n v="1"/>
    <x v="1"/>
    <x v="0"/>
    <s v="Prediabetes"/>
    <d v="2003-11-21T00:00:00"/>
    <x v="2253"/>
    <e v="#N/A"/>
    <e v="#N/A"/>
    <s v="R1011"/>
    <n v="20"/>
  </r>
  <r>
    <s v="Id2257"/>
    <s v="Cliff"/>
    <n v="34.4"/>
    <n v="5.7"/>
    <s v="No"/>
    <s v="No"/>
    <x v="1"/>
    <n v="1"/>
    <x v="1"/>
    <x v="0"/>
    <s v="Prediabetes"/>
    <d v="2003-08-15T00:00:00"/>
    <x v="2254"/>
    <e v="#N/A"/>
    <e v="#N/A"/>
    <s v="R1011"/>
    <n v="20"/>
  </r>
  <r>
    <s v="Id2258"/>
    <s v="Blue"/>
    <n v="34.1"/>
    <n v="4.13"/>
    <s v="No"/>
    <s v="No"/>
    <x v="1"/>
    <n v="1"/>
    <x v="1"/>
    <x v="0"/>
    <s v="Normal"/>
    <d v="2003-10-30T00:00:00"/>
    <x v="2255"/>
    <e v="#N/A"/>
    <e v="#N/A"/>
    <s v="R1011"/>
    <n v="20"/>
  </r>
  <r>
    <s v="Id2259"/>
    <s v="Jeffrey M"/>
    <n v="30.4"/>
    <n v="4.7699999999999996"/>
    <s v="No"/>
    <s v="No"/>
    <x v="1"/>
    <n v="1"/>
    <x v="1"/>
    <x v="0"/>
    <s v="Normal"/>
    <d v="2003-10-13T00:00:00"/>
    <x v="2256"/>
    <e v="#N/A"/>
    <e v="#N/A"/>
    <s v="R1011"/>
    <n v="20"/>
  </r>
  <r>
    <s v="Id2260"/>
    <s v="Andrew"/>
    <n v="28.7"/>
    <n v="4.99"/>
    <s v="No"/>
    <s v="No"/>
    <x v="1"/>
    <n v="1"/>
    <x v="1"/>
    <x v="1"/>
    <s v="Normal"/>
    <d v="2003-12-10T00:00:00"/>
    <x v="2257"/>
    <e v="#N/A"/>
    <e v="#N/A"/>
    <s v="R1011"/>
    <n v="20"/>
  </r>
  <r>
    <s v="Id2261"/>
    <s v="Julia"/>
    <n v="17.440000000000001"/>
    <n v="4.42"/>
    <s v="Yes"/>
    <s v="No"/>
    <x v="1"/>
    <n v="1"/>
    <x v="1"/>
    <x v="3"/>
    <s v="Normal"/>
    <d v="1997-11-04T00:00:00"/>
    <x v="2258"/>
    <e v="#N/A"/>
    <e v="#N/A"/>
    <s v="R1013"/>
    <n v="26"/>
  </r>
  <r>
    <s v="Id2262"/>
    <s v="Daniel"/>
    <n v="27.6"/>
    <n v="4.01"/>
    <s v="No"/>
    <s v="No"/>
    <x v="1"/>
    <n v="1"/>
    <x v="1"/>
    <x v="1"/>
    <s v="Prediabetes"/>
    <d v="2003-09-15T00:00:00"/>
    <x v="2259"/>
    <e v="#N/A"/>
    <e v="#N/A"/>
    <s v="R1011"/>
    <n v="20"/>
  </r>
  <r>
    <s v="Id2263"/>
    <s v="Jaime"/>
    <n v="20.7"/>
    <n v="4.49"/>
    <s v="No"/>
    <s v="No"/>
    <x v="1"/>
    <n v="1"/>
    <x v="1"/>
    <x v="2"/>
    <s v="Prediabetes"/>
    <d v="2003-09-08T00:00:00"/>
    <x v="2260"/>
    <e v="#N/A"/>
    <e v="#N/A"/>
    <s v="R1011"/>
    <n v="20"/>
  </r>
  <r>
    <s v="Id2264"/>
    <s v="Mohd Syahidan"/>
    <n v="20.3"/>
    <n v="6.37"/>
    <s v="No"/>
    <s v="No"/>
    <x v="1"/>
    <n v="1"/>
    <x v="1"/>
    <x v="2"/>
    <s v="Prediabetes"/>
    <d v="2003-09-15T00:00:00"/>
    <x v="2261"/>
    <e v="#N/A"/>
    <e v="#N/A"/>
    <s v="R1011"/>
    <n v="20"/>
  </r>
  <r>
    <s v="Id2265"/>
    <s v="Matthew"/>
    <n v="19.8"/>
    <n v="5.12"/>
    <s v="No"/>
    <s v="No"/>
    <x v="1"/>
    <n v="1"/>
    <x v="1"/>
    <x v="2"/>
    <s v="Prediabetes"/>
    <d v="2003-08-02T00:00:00"/>
    <x v="2262"/>
    <e v="#N/A"/>
    <e v="#N/A"/>
    <s v="R1011"/>
    <n v="20"/>
  </r>
  <r>
    <s v="Id2266"/>
    <s v="Elizabeth S."/>
    <n v="21.87"/>
    <n v="8.59"/>
    <s v="No"/>
    <s v="No"/>
    <x v="0"/>
    <n v="0"/>
    <x v="1"/>
    <x v="2"/>
    <s v="Diabetes"/>
    <d v="2002-07-01T00:00:00"/>
    <x v="2263"/>
    <e v="#N/A"/>
    <e v="#N/A"/>
    <s v="R1013"/>
    <n v="21"/>
  </r>
  <r>
    <s v="Id2267"/>
    <s v="Katie"/>
    <n v="16.600000000000001"/>
    <n v="5.87"/>
    <s v="No"/>
    <s v="No"/>
    <x v="0"/>
    <n v="1"/>
    <x v="1"/>
    <x v="3"/>
    <s v="Normal"/>
    <d v="1998-10-11T00:00:00"/>
    <x v="2264"/>
    <e v="#N/A"/>
    <e v="#N/A"/>
    <s v="R1012"/>
    <n v="25"/>
  </r>
  <r>
    <s v="Id2268"/>
    <s v="Christi A."/>
    <n v="21.98"/>
    <n v="7.03"/>
    <s v="No"/>
    <s v="No"/>
    <x v="0"/>
    <n v="0"/>
    <x v="1"/>
    <x v="2"/>
    <s v="Normal"/>
    <d v="2002-12-12T00:00:00"/>
    <x v="2265"/>
    <e v="#N/A"/>
    <e v="#N/A"/>
    <s v="R1013"/>
    <n v="21"/>
  </r>
  <r>
    <s v="Id2269"/>
    <s v="Sandra K."/>
    <n v="19.7"/>
    <n v="5.51"/>
    <s v="No"/>
    <s v="No"/>
    <x v="0"/>
    <n v="1"/>
    <x v="1"/>
    <x v="2"/>
    <s v="Prediabetes"/>
    <d v="1998-07-13T00:00:00"/>
    <x v="2266"/>
    <e v="#N/A"/>
    <e v="#N/A"/>
    <s v="R1013"/>
    <n v="25"/>
  </r>
  <r>
    <s v="Id2270"/>
    <s v="Katharine"/>
    <n v="19.21"/>
    <n v="4.76"/>
    <s v="No"/>
    <s v="yes"/>
    <x v="0"/>
    <n v="1"/>
    <x v="1"/>
    <x v="2"/>
    <s v="Normal"/>
    <d v="2004-10-16T00:00:00"/>
    <x v="2267"/>
    <e v="#N/A"/>
    <e v="#N/A"/>
    <s v="R1012"/>
    <n v="19"/>
  </r>
  <r>
    <s v="Id2271"/>
    <s v="Jerome"/>
    <n v="19.3"/>
    <n v="4.7"/>
    <s v="No"/>
    <s v="yes"/>
    <x v="0"/>
    <n v="1"/>
    <x v="1"/>
    <x v="2"/>
    <s v="Normal"/>
    <d v="2004-07-09T00:00:00"/>
    <x v="2268"/>
    <e v="#N/A"/>
    <e v="#N/A"/>
    <s v="R1013"/>
    <n v="19"/>
  </r>
  <r>
    <s v="Id2272"/>
    <s v="Julia R"/>
    <n v="16.22"/>
    <n v="6.21"/>
    <s v="Yes"/>
    <s v="No"/>
    <x v="0"/>
    <n v="0"/>
    <x v="1"/>
    <x v="3"/>
    <s v="Normal"/>
    <d v="1996-11-04T00:00:00"/>
    <x v="2269"/>
    <e v="#N/A"/>
    <e v="#N/A"/>
    <s v="R1012"/>
    <n v="27"/>
  </r>
  <r>
    <s v="Id2273"/>
    <s v="Sean Henry"/>
    <n v="17.12"/>
    <n v="4.5199999999999996"/>
    <s v="No"/>
    <s v="yes"/>
    <x v="0"/>
    <n v="1"/>
    <x v="1"/>
    <x v="3"/>
    <s v="Normal"/>
    <d v="2004-06-02T00:00:00"/>
    <x v="2270"/>
    <e v="#N/A"/>
    <e v="#N/A"/>
    <s v="R1013"/>
    <n v="19"/>
  </r>
  <r>
    <s v="Id2274"/>
    <s v="Rachel A."/>
    <n v="19.07"/>
    <n v="5.45"/>
    <s v="No"/>
    <s v="No"/>
    <x v="0"/>
    <n v="1"/>
    <x v="1"/>
    <x v="2"/>
    <s v="Prediabetes"/>
    <d v="1992-10-06T00:00:00"/>
    <x v="2271"/>
    <e v="#N/A"/>
    <e v="#N/A"/>
    <s v="R1013"/>
    <n v="31"/>
  </r>
  <r>
    <s v="Id2275"/>
    <s v="Jim"/>
    <n v="15.56"/>
    <n v="4.42"/>
    <s v="No"/>
    <s v="No"/>
    <x v="0"/>
    <n v="0"/>
    <x v="1"/>
    <x v="3"/>
    <s v="Prediabetes"/>
    <d v="1999-06-28T00:00:00"/>
    <x v="2272"/>
    <e v="#N/A"/>
    <e v="#N/A"/>
    <s v="R1012"/>
    <n v="24"/>
  </r>
  <r>
    <s v="Id2276"/>
    <s v="Tim"/>
    <n v="22.76"/>
    <n v="9.44"/>
    <s v="No"/>
    <s v="No"/>
    <x v="0"/>
    <n v="0"/>
    <x v="1"/>
    <x v="2"/>
    <s v="Diabetes"/>
    <d v="2002-08-26T00:00:00"/>
    <x v="2273"/>
    <e v="#N/A"/>
    <e v="#N/A"/>
    <s v="R1013"/>
    <n v="21"/>
  </r>
  <r>
    <s v="Id2277"/>
    <s v="Abby L."/>
    <n v="22.79"/>
    <n v="6.15"/>
    <s v="Yes"/>
    <s v="No"/>
    <x v="1"/>
    <n v="1"/>
    <x v="1"/>
    <x v="2"/>
    <s v="Normal"/>
    <d v="1997-06-28T00:00:00"/>
    <x v="2274"/>
    <e v="#N/A"/>
    <e v="#N/A"/>
    <s v="R1013"/>
    <n v="26"/>
  </r>
  <r>
    <s v="Id2278"/>
    <s v="Mark"/>
    <n v="17.41"/>
    <n v="5.13"/>
    <s v="Yes"/>
    <s v="No"/>
    <x v="0"/>
    <n v="0"/>
    <x v="1"/>
    <x v="3"/>
    <s v="Normal"/>
    <d v="1996-08-11T00:00:00"/>
    <x v="2275"/>
    <e v="#N/A"/>
    <e v="#N/A"/>
    <s v="R1013"/>
    <n v="27"/>
  </r>
  <r>
    <s v="Id2279"/>
    <s v="Ali"/>
    <n v="19.32"/>
    <n v="4.96"/>
    <s v="Yes"/>
    <s v="No"/>
    <x v="0"/>
    <n v="0"/>
    <x v="1"/>
    <x v="2"/>
    <s v="Normal"/>
    <d v="2001-11-12T00:00:00"/>
    <x v="2276"/>
    <e v="#N/A"/>
    <e v="#N/A"/>
    <s v="R1013"/>
    <n v="22"/>
  </r>
  <r>
    <s v="Id2280"/>
    <s v="Joshua"/>
    <n v="18.25"/>
    <n v="10.95"/>
    <s v="No"/>
    <s v="No"/>
    <x v="0"/>
    <n v="0"/>
    <x v="1"/>
    <x v="3"/>
    <s v="Diabetes"/>
    <d v="2002-06-11T00:00:00"/>
    <x v="2277"/>
    <e v="#N/A"/>
    <e v="#N/A"/>
    <s v="R1012"/>
    <n v="21"/>
  </r>
  <r>
    <s v="Id2281"/>
    <s v="Pierre"/>
    <n v="53.13"/>
    <n v="4.4400000000000004"/>
    <s v="No"/>
    <s v="yes"/>
    <x v="0"/>
    <n v="1"/>
    <x v="1"/>
    <x v="0"/>
    <s v="Normal"/>
    <d v="2004-11-11T00:00:00"/>
    <x v="2278"/>
    <e v="#N/A"/>
    <e v="#N/A"/>
    <s v="R1013"/>
    <n v="19"/>
  </r>
  <r>
    <s v="Id2282"/>
    <s v="Kate"/>
    <n v="20.46"/>
    <n v="4.0199999999999996"/>
    <s v="No"/>
    <s v="No"/>
    <x v="0"/>
    <n v="0"/>
    <x v="1"/>
    <x v="2"/>
    <s v="Normal"/>
    <d v="1994-07-26T00:00:00"/>
    <x v="2279"/>
    <e v="#N/A"/>
    <e v="#N/A"/>
    <s v="R1013"/>
    <n v="29"/>
  </r>
  <r>
    <s v="Id2283"/>
    <s v="David"/>
    <n v="43.01"/>
    <n v="5.44"/>
    <s v="No"/>
    <s v="yes"/>
    <x v="0"/>
    <n v="1"/>
    <x v="1"/>
    <x v="0"/>
    <s v="Normal"/>
    <d v="2004-07-18T00:00:00"/>
    <x v="2280"/>
    <e v="#N/A"/>
    <e v="#N/A"/>
    <s v="R1013"/>
    <n v="19"/>
  </r>
  <r>
    <s v="Id2284"/>
    <s v="Carla"/>
    <n v="15.01"/>
    <n v="4.1500000000000004"/>
    <s v="No"/>
    <s v="No"/>
    <x v="1"/>
    <n v="1"/>
    <x v="1"/>
    <x v="3"/>
    <s v="Normal"/>
    <d v="2003-06-12T00:00:00"/>
    <x v="2281"/>
    <e v="#N/A"/>
    <e v="#N/A"/>
    <s v="R1012"/>
    <n v="20"/>
  </r>
  <r>
    <s v="Id2285"/>
    <s v="Alvaro Sr."/>
    <n v="41.14"/>
    <n v="6.02"/>
    <s v="No"/>
    <s v="yes"/>
    <x v="0"/>
    <n v="1"/>
    <x v="1"/>
    <x v="0"/>
    <s v="Prediabetes"/>
    <d v="2004-06-10T00:00:00"/>
    <x v="2282"/>
    <e v="#N/A"/>
    <e v="#N/A"/>
    <s v="R1013"/>
    <n v="19"/>
  </r>
  <r>
    <s v="Id2286"/>
    <s v="Hope"/>
    <n v="16.55"/>
    <n v="7.73"/>
    <s v="No"/>
    <s v="No"/>
    <x v="0"/>
    <n v="0"/>
    <x v="1"/>
    <x v="3"/>
    <s v="Normal"/>
    <d v="2002-10-01T00:00:00"/>
    <x v="2283"/>
    <e v="#N/A"/>
    <e v="#N/A"/>
    <s v="R1011"/>
    <n v="21"/>
  </r>
  <r>
    <s v="Id2287"/>
    <s v="Mark P."/>
    <n v="37.29"/>
    <n v="5.03"/>
    <s v="No"/>
    <s v="yes"/>
    <x v="0"/>
    <n v="1"/>
    <x v="1"/>
    <x v="0"/>
    <s v="Prediabetes"/>
    <d v="2004-09-12T00:00:00"/>
    <x v="2284"/>
    <e v="#N/A"/>
    <e v="#N/A"/>
    <s v="R1013"/>
    <n v="19"/>
  </r>
  <r>
    <s v="Id2288"/>
    <s v="Desiree"/>
    <n v="16.739999999999998"/>
    <n v="4.08"/>
    <s v="Yes"/>
    <s v="No"/>
    <x v="0"/>
    <n v="0"/>
    <x v="1"/>
    <x v="3"/>
    <s v="Prediabetes"/>
    <d v="2001-10-25T00:00:00"/>
    <x v="2285"/>
    <e v="#N/A"/>
    <e v="#N/A"/>
    <s v="R1013"/>
    <n v="22"/>
  </r>
  <r>
    <s v="Id2289"/>
    <s v="Mario Jr."/>
    <n v="34.43"/>
    <n v="4.2699999999999996"/>
    <s v="No"/>
    <s v="yes"/>
    <x v="0"/>
    <n v="1"/>
    <x v="1"/>
    <x v="0"/>
    <s v="Normal"/>
    <d v="2004-11-27T00:00:00"/>
    <x v="2286"/>
    <e v="#N/A"/>
    <e v="#N/A"/>
    <s v="R1013"/>
    <n v="19"/>
  </r>
  <r>
    <s v="Id2290"/>
    <s v="Lusapho"/>
    <n v="34.1"/>
    <n v="4.07"/>
    <s v="No"/>
    <s v="yes"/>
    <x v="0"/>
    <n v="1"/>
    <x v="1"/>
    <x v="0"/>
    <s v="Prediabetes"/>
    <d v="2004-10-15T00:00:00"/>
    <x v="2287"/>
    <e v="#N/A"/>
    <e v="#N/A"/>
    <s v="R1013"/>
    <n v="19"/>
  </r>
  <r>
    <s v="Id2291"/>
    <s v="Erin C."/>
    <n v="19.3"/>
    <n v="10.36"/>
    <s v="No"/>
    <s v="No"/>
    <x v="0"/>
    <n v="0"/>
    <x v="1"/>
    <x v="2"/>
    <s v="Normal"/>
    <d v="2002-08-11T00:00:00"/>
    <x v="2288"/>
    <e v="#N/A"/>
    <e v="#N/A"/>
    <s v="R1013"/>
    <n v="21"/>
  </r>
  <r>
    <s v="Id2292"/>
    <s v="Alan F"/>
    <n v="33.659999999999997"/>
    <n v="5.71"/>
    <s v="No"/>
    <s v="yes"/>
    <x v="0"/>
    <n v="1"/>
    <x v="1"/>
    <x v="0"/>
    <s v="Normal"/>
    <d v="2004-11-28T00:00:00"/>
    <x v="2289"/>
    <e v="#N/A"/>
    <e v="#N/A"/>
    <s v="R1013"/>
    <n v="19"/>
  </r>
  <r>
    <s v="Id2293"/>
    <s v="Ryan"/>
    <n v="33.33"/>
    <n v="6.08"/>
    <s v="No"/>
    <s v="yes"/>
    <x v="0"/>
    <n v="1"/>
    <x v="1"/>
    <x v="0"/>
    <s v="Prediabetes"/>
    <d v="2004-06-11T00:00:00"/>
    <x v="2290"/>
    <e v="#N/A"/>
    <e v="#N/A"/>
    <s v="R1013"/>
    <n v="19"/>
  </r>
  <r>
    <s v="Id2294"/>
    <s v="Hope"/>
    <n v="21.84"/>
    <n v="5.71"/>
    <s v="No"/>
    <s v="yes"/>
    <x v="0"/>
    <n v="1"/>
    <x v="1"/>
    <x v="2"/>
    <s v="Prediabetes"/>
    <d v="2004-10-06T00:00:00"/>
    <x v="2291"/>
    <e v="#N/A"/>
    <e v="#N/A"/>
    <s v="R1013"/>
    <n v="19"/>
  </r>
  <r>
    <s v="Id2295"/>
    <s v="Josh"/>
    <n v="16.87"/>
    <n v="9.1300000000000008"/>
    <s v="No"/>
    <s v="No"/>
    <x v="0"/>
    <n v="0"/>
    <x v="1"/>
    <x v="3"/>
    <s v="Normal"/>
    <d v="2002-07-19T00:00:00"/>
    <x v="2292"/>
    <e v="#N/A"/>
    <e v="#N/A"/>
    <s v="R1013"/>
    <n v="21"/>
  </r>
  <r>
    <s v="Id2296"/>
    <s v="Jacob J"/>
    <n v="30.14"/>
    <n v="5.49"/>
    <s v="No"/>
    <s v="yes"/>
    <x v="0"/>
    <n v="1"/>
    <x v="1"/>
    <x v="0"/>
    <s v="Normal"/>
    <d v="2004-06-14T00:00:00"/>
    <x v="2293"/>
    <e v="#N/A"/>
    <e v="#N/A"/>
    <s v="R1013"/>
    <n v="19"/>
  </r>
  <r>
    <s v="Id2297"/>
    <s v="Jose Tomas"/>
    <n v="23.21"/>
    <n v="4.37"/>
    <s v="No"/>
    <s v="yes"/>
    <x v="0"/>
    <n v="1"/>
    <x v="1"/>
    <x v="2"/>
    <s v="Normal"/>
    <d v="2004-11-12T00:00:00"/>
    <x v="2294"/>
    <e v="#N/A"/>
    <e v="#N/A"/>
    <s v="R1013"/>
    <n v="19"/>
  </r>
  <r>
    <s v="Id2298"/>
    <s v="Mary Evan"/>
    <n v="17.170000000000002"/>
    <n v="8.4600000000000009"/>
    <s v="No"/>
    <s v="No"/>
    <x v="0"/>
    <n v="0"/>
    <x v="1"/>
    <x v="3"/>
    <s v="Diabetes"/>
    <d v="2002-08-13T00:00:00"/>
    <x v="2295"/>
    <e v="#N/A"/>
    <e v="#N/A"/>
    <s v="R1013"/>
    <n v="21"/>
  </r>
  <r>
    <s v="Id2299"/>
    <s v="Justin K."/>
    <n v="15.61"/>
    <n v="5.28"/>
    <s v="No"/>
    <s v="No"/>
    <x v="0"/>
    <n v="1"/>
    <x v="1"/>
    <x v="3"/>
    <s v="Normal"/>
    <d v="1998-12-26T00:00:00"/>
    <x v="2296"/>
    <e v="#N/A"/>
    <e v="#N/A"/>
    <s v="R1013"/>
    <n v="24"/>
  </r>
  <r>
    <s v="Id2300"/>
    <s v="Patrick"/>
    <n v="17.98"/>
    <n v="5.33"/>
    <s v="Yes"/>
    <s v="No"/>
    <x v="1"/>
    <n v="1"/>
    <x v="1"/>
    <x v="3"/>
    <s v="Normal"/>
    <d v="1997-08-13T00:00:00"/>
    <x v="2297"/>
    <e v="#N/A"/>
    <e v="#N/A"/>
    <s v="R1013"/>
    <n v="26"/>
  </r>
  <r>
    <s v="Id2301"/>
    <s v="Roman"/>
    <n v="21.64"/>
    <n v="5.5"/>
    <s v="No"/>
    <s v="yes"/>
    <x v="0"/>
    <n v="1"/>
    <x v="1"/>
    <x v="2"/>
    <s v="Normal"/>
    <d v="2004-08-24T00:00:00"/>
    <x v="2298"/>
    <e v="#N/A"/>
    <e v="#N/A"/>
    <s v="R1013"/>
    <n v="19"/>
  </r>
  <r>
    <s v="Id2302"/>
    <s v="David"/>
    <n v="16.399999999999999"/>
    <n v="5.4"/>
    <s v="No"/>
    <s v="No"/>
    <x v="1"/>
    <n v="1"/>
    <x v="1"/>
    <x v="3"/>
    <s v="Normal"/>
    <d v="1993-09-28T00:00:00"/>
    <x v="2299"/>
    <e v="#N/A"/>
    <e v="#N/A"/>
    <s v="R1013"/>
    <n v="30"/>
  </r>
  <r>
    <s v="Id2303"/>
    <s v="Evelyn L"/>
    <n v="15.77"/>
    <n v="6.05"/>
    <s v="Yes"/>
    <s v="No"/>
    <x v="0"/>
    <n v="1"/>
    <x v="1"/>
    <x v="3"/>
    <s v="Prediabetes"/>
    <d v="1995-06-01T00:00:00"/>
    <x v="2300"/>
    <e v="#N/A"/>
    <e v="#N/A"/>
    <s v="R1013"/>
    <n v="28"/>
  </r>
  <r>
    <s v="Id2304"/>
    <s v="Jim"/>
    <n v="18.27"/>
    <n v="11.46"/>
    <s v="No"/>
    <s v="No"/>
    <x v="0"/>
    <n v="0"/>
    <x v="1"/>
    <x v="3"/>
    <s v="Diabetes"/>
    <d v="2002-07-01T00:00:00"/>
    <x v="2301"/>
    <e v="#N/A"/>
    <e v="#N/A"/>
    <s v="R1012"/>
    <n v="21"/>
  </r>
  <r>
    <s v="Id2305"/>
    <s v="Matthew S"/>
    <n v="16.489999999999998"/>
    <n v="8.48"/>
    <s v="No"/>
    <s v="No"/>
    <x v="0"/>
    <n v="0"/>
    <x v="1"/>
    <x v="3"/>
    <s v="Normal"/>
    <d v="2002-07-20T00:00:00"/>
    <x v="2302"/>
    <e v="#N/A"/>
    <e v="#N/A"/>
    <s v="R1013"/>
    <n v="21"/>
  </r>
  <r>
    <s v="Id2306"/>
    <s v="Kenneth"/>
    <n v="16.14"/>
    <n v="4.8600000000000003"/>
    <s v="No"/>
    <s v="No"/>
    <x v="0"/>
    <n v="0"/>
    <x v="1"/>
    <x v="3"/>
    <s v="Normal"/>
    <d v="1994-11-17T00:00:00"/>
    <x v="2303"/>
    <e v="#N/A"/>
    <e v="#N/A"/>
    <s v="R1013"/>
    <n v="29"/>
  </r>
  <r>
    <s v="Id2307"/>
    <s v="Andrea"/>
    <n v="20.85"/>
    <n v="4.45"/>
    <s v="Yes"/>
    <s v="No"/>
    <x v="0"/>
    <n v="1"/>
    <x v="1"/>
    <x v="2"/>
    <s v="Normal"/>
    <d v="1995-10-05T00:00:00"/>
    <x v="2304"/>
    <e v="#N/A"/>
    <e v="#N/A"/>
    <s v="R1013"/>
    <n v="28"/>
  </r>
  <r>
    <s v="Id2308"/>
    <s v="Kristina"/>
    <n v="15.88"/>
    <n v="4.3600000000000003"/>
    <s v="No"/>
    <s v="No"/>
    <x v="0"/>
    <n v="0"/>
    <x v="1"/>
    <x v="3"/>
    <s v="Normal"/>
    <d v="1999-08-05T00:00:00"/>
    <x v="2305"/>
    <e v="#N/A"/>
    <e v="#N/A"/>
    <s v="R1013"/>
    <n v="24"/>
  </r>
  <r>
    <s v="Id2309"/>
    <s v="Kristen"/>
    <n v="20.66"/>
    <n v="5.8"/>
    <s v="No"/>
    <s v="yes"/>
    <x v="0"/>
    <n v="1"/>
    <x v="1"/>
    <x v="2"/>
    <s v="Normal"/>
    <d v="2000-10-09T00:00:00"/>
    <x v="2306"/>
    <e v="#N/A"/>
    <e v="#N/A"/>
    <s v="R1013"/>
    <n v="23"/>
  </r>
  <r>
    <s v="Id2310"/>
    <s v="Matthew"/>
    <n v="20.399999999999999"/>
    <n v="5.27"/>
    <s v="No"/>
    <s v="No"/>
    <x v="0"/>
    <n v="0"/>
    <x v="1"/>
    <x v="2"/>
    <s v="Normal"/>
    <d v="1994-11-22T00:00:00"/>
    <x v="2307"/>
    <e v="#N/A"/>
    <e v="#N/A"/>
    <s v="R1013"/>
    <n v="29"/>
  </r>
  <r>
    <s v="Id2311"/>
    <s v="Kathleen"/>
    <n v="25.19"/>
    <n v="5.64"/>
    <s v="Yes"/>
    <s v="No"/>
    <x v="0"/>
    <n v="0"/>
    <x v="1"/>
    <x v="1"/>
    <s v="Normal"/>
    <d v="2001-08-19T00:00:00"/>
    <x v="2308"/>
    <e v="#N/A"/>
    <e v="#N/A"/>
    <s v="R1013"/>
    <n v="22"/>
  </r>
  <r>
    <s v="Id2312"/>
    <s v="Lindsey"/>
    <n v="20.54"/>
    <n v="4.2"/>
    <s v="Yes"/>
    <s v="No"/>
    <x v="0"/>
    <n v="1"/>
    <x v="1"/>
    <x v="2"/>
    <s v="Normal"/>
    <d v="1995-10-28T00:00:00"/>
    <x v="2309"/>
    <e v="#N/A"/>
    <e v="#N/A"/>
    <s v="R1013"/>
    <n v="28"/>
  </r>
  <r>
    <s v="Id2313"/>
    <s v="Robert"/>
    <n v="20.13"/>
    <n v="5.42"/>
    <s v="No"/>
    <s v="No"/>
    <x v="0"/>
    <n v="0"/>
    <x v="1"/>
    <x v="2"/>
    <s v="Normal"/>
    <d v="1994-10-30T00:00:00"/>
    <x v="2310"/>
    <e v="#N/A"/>
    <e v="#N/A"/>
    <s v="R1013"/>
    <n v="29"/>
  </r>
  <r>
    <s v="Id2314"/>
    <s v="Sarah E."/>
    <n v="18.93"/>
    <n v="6.11"/>
    <s v="No"/>
    <s v="No"/>
    <x v="1"/>
    <n v="1"/>
    <x v="1"/>
    <x v="2"/>
    <s v="Normal"/>
    <d v="1993-11-27T00:00:00"/>
    <x v="2311"/>
    <e v="#N/A"/>
    <e v="#N/A"/>
    <s v="R1013"/>
    <n v="30"/>
  </r>
  <r>
    <s v="Id2315"/>
    <s v="Flannery"/>
    <n v="24.14"/>
    <n v="5.29"/>
    <s v="No"/>
    <s v="yes"/>
    <x v="0"/>
    <n v="1"/>
    <x v="1"/>
    <x v="2"/>
    <s v="Normal"/>
    <d v="2000-11-18T00:00:00"/>
    <x v="2312"/>
    <e v="#N/A"/>
    <e v="#N/A"/>
    <s v="R1013"/>
    <n v="23"/>
  </r>
  <r>
    <s v="Id2316"/>
    <s v="John T"/>
    <n v="25.03"/>
    <n v="5.91"/>
    <s v="No"/>
    <s v="yes"/>
    <x v="0"/>
    <n v="1"/>
    <x v="1"/>
    <x v="1"/>
    <s v="Normal"/>
    <d v="2004-10-07T00:00:00"/>
    <x v="2313"/>
    <e v="#N/A"/>
    <e v="#N/A"/>
    <s v="R1011"/>
    <n v="19"/>
  </r>
  <r>
    <s v="Id2317"/>
    <s v="Koji"/>
    <n v="20.47"/>
    <n v="5.81"/>
    <s v="Yes"/>
    <s v="No"/>
    <x v="0"/>
    <n v="1"/>
    <x v="1"/>
    <x v="2"/>
    <s v="Normal"/>
    <d v="1995-12-07T00:00:00"/>
    <x v="2314"/>
    <e v="#N/A"/>
    <e v="#N/A"/>
    <s v="R1013"/>
    <n v="28"/>
  </r>
  <r>
    <s v="Id2318"/>
    <s v="Candice M"/>
    <n v="18.82"/>
    <n v="5.51"/>
    <s v="Yes"/>
    <s v="No"/>
    <x v="0"/>
    <n v="0"/>
    <x v="1"/>
    <x v="2"/>
    <s v="Normal"/>
    <d v="1996-09-18T00:00:00"/>
    <x v="2315"/>
    <e v="#N/A"/>
    <e v="#N/A"/>
    <s v="R1012"/>
    <n v="27"/>
  </r>
  <r>
    <s v="Id2319"/>
    <s v="Theodore A."/>
    <n v="17.079999999999998"/>
    <n v="5.73"/>
    <s v="No"/>
    <s v="No"/>
    <x v="1"/>
    <n v="1"/>
    <x v="1"/>
    <x v="3"/>
    <s v="Normal"/>
    <d v="1993-06-28T00:00:00"/>
    <x v="2316"/>
    <e v="#N/A"/>
    <e v="#N/A"/>
    <s v="R1013"/>
    <n v="30"/>
  </r>
  <r>
    <s v="Id2320"/>
    <s v="Lindy"/>
    <n v="19.21"/>
    <n v="5.53"/>
    <s v="Yes"/>
    <s v="No"/>
    <x v="0"/>
    <n v="0"/>
    <x v="1"/>
    <x v="2"/>
    <s v="Normal"/>
    <d v="1996-10-22T00:00:00"/>
    <x v="2317"/>
    <e v="#N/A"/>
    <e v="#N/A"/>
    <s v="R1013"/>
    <n v="27"/>
  </r>
  <r>
    <s v="Id2321"/>
    <s v="Thomas"/>
    <n v="17.86"/>
    <n v="5.43"/>
    <s v="No"/>
    <s v="No"/>
    <x v="1"/>
    <n v="1"/>
    <x v="1"/>
    <x v="3"/>
    <s v="Normal"/>
    <d v="1993-08-09T00:00:00"/>
    <x v="2317"/>
    <e v="#N/A"/>
    <e v="#N/A"/>
    <s v="R1013"/>
    <n v="30"/>
  </r>
  <r>
    <s v="Id2322"/>
    <s v="Holly"/>
    <n v="21.38"/>
    <n v="8.01"/>
    <s v="No"/>
    <s v="No"/>
    <x v="0"/>
    <n v="0"/>
    <x v="1"/>
    <x v="2"/>
    <s v="Normal"/>
    <d v="2002-09-19T00:00:00"/>
    <x v="2318"/>
    <e v="#N/A"/>
    <e v="#N/A"/>
    <s v="R1012"/>
    <n v="21"/>
  </r>
  <r>
    <s v="Id2323"/>
    <s v="Matthew"/>
    <n v="23.35"/>
    <n v="5.94"/>
    <s v="No"/>
    <s v="No"/>
    <x v="0"/>
    <n v="0"/>
    <x v="1"/>
    <x v="2"/>
    <s v="Normal"/>
    <d v="1999-12-14T00:00:00"/>
    <x v="2319"/>
    <e v="#N/A"/>
    <e v="#N/A"/>
    <s v="R1013"/>
    <n v="23"/>
  </r>
  <r>
    <s v="Id2324"/>
    <s v="Meghan K"/>
    <n v="22.24"/>
    <n v="5.04"/>
    <s v="No"/>
    <s v="No"/>
    <x v="0"/>
    <n v="0"/>
    <x v="1"/>
    <x v="2"/>
    <s v="Normal"/>
    <d v="1999-12-26T00:00:00"/>
    <x v="2320"/>
    <e v="#N/A"/>
    <e v="#N/A"/>
    <s v="R1013"/>
    <n v="23"/>
  </r>
  <r>
    <s v="Id2325"/>
    <s v="Fred"/>
    <n v="24.76"/>
    <n v="4.54"/>
    <s v="Yes"/>
    <s v="No"/>
    <x v="0"/>
    <n v="0"/>
    <x v="1"/>
    <x v="2"/>
    <s v="Normal"/>
    <d v="2001-09-12T00:00:00"/>
    <x v="2321"/>
    <e v="#N/A"/>
    <e v="#N/A"/>
    <s v="R1013"/>
    <n v="22"/>
  </r>
  <r>
    <s v="Id2326"/>
    <s v="Sebastian"/>
    <n v="20.100000000000001"/>
    <n v="5.6"/>
    <s v="Yes"/>
    <s v="No"/>
    <x v="1"/>
    <n v="1"/>
    <x v="1"/>
    <x v="2"/>
    <s v="Normal"/>
    <d v="1997-11-09T00:00:00"/>
    <x v="2322"/>
    <e v="#N/A"/>
    <e v="#N/A"/>
    <s v="R1013"/>
    <n v="26"/>
  </r>
  <r>
    <s v="Id2327"/>
    <s v="Laura"/>
    <n v="21.77"/>
    <n v="10.67"/>
    <s v="No"/>
    <s v="No"/>
    <x v="0"/>
    <n v="0"/>
    <x v="1"/>
    <x v="2"/>
    <s v="Normal"/>
    <d v="2002-11-29T00:00:00"/>
    <x v="2323"/>
    <e v="#N/A"/>
    <e v="#N/A"/>
    <s v="R1012"/>
    <n v="21"/>
  </r>
  <r>
    <s v="Id2328"/>
    <s v="Nicole"/>
    <n v="17.82"/>
    <n v="5.26"/>
    <s v="Yes"/>
    <s v="No"/>
    <x v="0"/>
    <n v="1"/>
    <x v="1"/>
    <x v="3"/>
    <s v="Normal"/>
    <d v="1995-07-04T00:00:00"/>
    <x v="2324"/>
    <e v="#N/A"/>
    <e v="#N/A"/>
    <s v="R1013"/>
    <n v="28"/>
  </r>
  <r>
    <s v="Id2329"/>
    <s v="Susan E"/>
    <n v="17.07"/>
    <n v="5.22"/>
    <s v="No"/>
    <s v="No"/>
    <x v="1"/>
    <n v="1"/>
    <x v="1"/>
    <x v="3"/>
    <s v="Normal"/>
    <d v="1993-06-01T00:00:00"/>
    <x v="2324"/>
    <e v="#N/A"/>
    <e v="#N/A"/>
    <s v="R1013"/>
    <n v="30"/>
  </r>
  <r>
    <s v="Id2330"/>
    <s v="Katy"/>
    <n v="22.24"/>
    <n v="4.29"/>
    <s v="Yes"/>
    <s v="No"/>
    <x v="0"/>
    <n v="0"/>
    <x v="1"/>
    <x v="2"/>
    <s v="Normal"/>
    <d v="2001-11-20T00:00:00"/>
    <x v="2325"/>
    <e v="#N/A"/>
    <e v="#N/A"/>
    <s v="R1012"/>
    <n v="22"/>
  </r>
  <r>
    <s v="Id2331"/>
    <s v="Jordan"/>
    <n v="22.34"/>
    <n v="5.57"/>
    <s v="No"/>
    <s v="No"/>
    <x v="0"/>
    <n v="1"/>
    <x v="1"/>
    <x v="2"/>
    <s v="Normal"/>
    <d v="1998-07-27T00:00:00"/>
    <x v="2326"/>
    <e v="#N/A"/>
    <e v="#N/A"/>
    <s v="R1013"/>
    <n v="25"/>
  </r>
  <r>
    <s v="Id2332"/>
    <s v="Juan D. Sr."/>
    <n v="17.7"/>
    <n v="6.28"/>
    <s v="No"/>
    <s v="No"/>
    <x v="0"/>
    <n v="1"/>
    <x v="1"/>
    <x v="3"/>
    <s v="Normal"/>
    <d v="1992-09-13T00:00:00"/>
    <x v="2327"/>
    <e v="#N/A"/>
    <e v="#N/A"/>
    <s v="R1013"/>
    <n v="31"/>
  </r>
  <r>
    <s v="Id2333"/>
    <s v="Julie"/>
    <n v="16.47"/>
    <n v="6.35"/>
    <s v="No"/>
    <s v="No"/>
    <x v="1"/>
    <n v="1"/>
    <x v="1"/>
    <x v="3"/>
    <s v="Normal"/>
    <d v="1993-06-30T00:00:00"/>
    <x v="2328"/>
    <e v="#N/A"/>
    <e v="#N/A"/>
    <s v="R1013"/>
    <n v="30"/>
  </r>
  <r>
    <s v="Id2334"/>
    <s v="Evan P"/>
    <n v="17.600000000000001"/>
    <n v="4.3899999999999997"/>
    <s v="No"/>
    <s v="No"/>
    <x v="0"/>
    <n v="1"/>
    <x v="1"/>
    <x v="3"/>
    <s v="Normal"/>
    <d v="1992-11-30T00:00:00"/>
    <x v="2329"/>
    <e v="#N/A"/>
    <e v="#N/A"/>
    <s v="R1013"/>
    <n v="31"/>
  </r>
  <r>
    <s v="Id2335"/>
    <s v="Aaron K"/>
    <n v="17.579999999999998"/>
    <n v="4.51"/>
    <s v="No"/>
    <s v="No"/>
    <x v="0"/>
    <n v="1"/>
    <x v="1"/>
    <x v="3"/>
    <s v="Normal"/>
    <d v="1992-07-09T00:00:00"/>
    <x v="2330"/>
    <e v="#N/A"/>
    <e v="#N/A"/>
    <s v="R1013"/>
    <n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x v="0"/>
    <x v="0"/>
    <x v="0"/>
    <x v="0"/>
    <x v="0"/>
    <x v="0"/>
    <x v="0"/>
    <x v="0"/>
    <x v="0"/>
    <d v="1968-10-12T00:00:00"/>
    <x v="0"/>
    <x v="0"/>
    <x v="0"/>
    <s v="R1013"/>
    <x v="0"/>
  </r>
  <r>
    <x v="1"/>
    <x v="1"/>
    <x v="1"/>
    <x v="1"/>
    <x v="0"/>
    <x v="0"/>
    <x v="0"/>
    <x v="0"/>
    <x v="0"/>
    <x v="0"/>
    <x v="1"/>
    <d v="1977-06-08T00:00:00"/>
    <x v="1"/>
    <x v="1"/>
    <x v="0"/>
    <s v="R1013"/>
    <x v="1"/>
  </r>
  <r>
    <x v="2"/>
    <x v="2"/>
    <x v="2"/>
    <x v="2"/>
    <x v="1"/>
    <x v="0"/>
    <x v="0"/>
    <x v="1"/>
    <x v="0"/>
    <x v="0"/>
    <x v="2"/>
    <d v="1970-09-11T00:00:00"/>
    <x v="2"/>
    <x v="0"/>
    <x v="1"/>
    <s v="R1012"/>
    <x v="2"/>
  </r>
  <r>
    <x v="3"/>
    <x v="3"/>
    <x v="3"/>
    <x v="3"/>
    <x v="0"/>
    <x v="0"/>
    <x v="0"/>
    <x v="0"/>
    <x v="0"/>
    <x v="0"/>
    <x v="1"/>
    <d v="1991-06-06T00:00:00"/>
    <x v="3"/>
    <x v="0"/>
    <x v="0"/>
    <s v="R1024"/>
    <x v="3"/>
  </r>
  <r>
    <x v="4"/>
    <x v="4"/>
    <x v="4"/>
    <x v="4"/>
    <x v="0"/>
    <x v="0"/>
    <x v="0"/>
    <x v="0"/>
    <x v="0"/>
    <x v="0"/>
    <x v="1"/>
    <d v="1989-06-19T00:00:00"/>
    <x v="4"/>
    <x v="0"/>
    <x v="2"/>
    <s v="R1012"/>
    <x v="4"/>
  </r>
  <r>
    <x v="5"/>
    <x v="5"/>
    <x v="5"/>
    <x v="5"/>
    <x v="0"/>
    <x v="0"/>
    <x v="0"/>
    <x v="0"/>
    <x v="0"/>
    <x v="0"/>
    <x v="0"/>
    <d v="1962-08-04T00:00:00"/>
    <x v="5"/>
    <x v="0"/>
    <x v="0"/>
    <s v="R1011"/>
    <x v="5"/>
  </r>
  <r>
    <x v="6"/>
    <x v="6"/>
    <x v="6"/>
    <x v="6"/>
    <x v="0"/>
    <x v="0"/>
    <x v="0"/>
    <x v="0"/>
    <x v="0"/>
    <x v="0"/>
    <x v="1"/>
    <d v="1994-10-27T00:00:00"/>
    <x v="6"/>
    <x v="0"/>
    <x v="0"/>
    <s v="R1011"/>
    <x v="6"/>
  </r>
  <r>
    <x v="7"/>
    <x v="7"/>
    <x v="7"/>
    <x v="7"/>
    <x v="0"/>
    <x v="0"/>
    <x v="0"/>
    <x v="2"/>
    <x v="0"/>
    <x v="0"/>
    <x v="0"/>
    <d v="1958-06-27T00:00:00"/>
    <x v="7"/>
    <x v="1"/>
    <x v="2"/>
    <s v="R1013"/>
    <x v="7"/>
  </r>
  <r>
    <x v="8"/>
    <x v="8"/>
    <x v="8"/>
    <x v="8"/>
    <x v="1"/>
    <x v="0"/>
    <x v="1"/>
    <x v="3"/>
    <x v="0"/>
    <x v="0"/>
    <x v="0"/>
    <d v="1963-09-04T00:00:00"/>
    <x v="8"/>
    <x v="0"/>
    <x v="2"/>
    <s v="R1013"/>
    <x v="8"/>
  </r>
  <r>
    <x v="9"/>
    <x v="9"/>
    <x v="9"/>
    <x v="9"/>
    <x v="0"/>
    <x v="0"/>
    <x v="0"/>
    <x v="0"/>
    <x v="0"/>
    <x v="0"/>
    <x v="0"/>
    <d v="1978-12-29T00:00:00"/>
    <x v="9"/>
    <x v="0"/>
    <x v="2"/>
    <s v="R1013"/>
    <x v="9"/>
  </r>
  <r>
    <x v="10"/>
    <x v="10"/>
    <x v="10"/>
    <x v="10"/>
    <x v="1"/>
    <x v="0"/>
    <x v="0"/>
    <x v="1"/>
    <x v="0"/>
    <x v="0"/>
    <x v="2"/>
    <d v="1959-07-22T00:00:00"/>
    <x v="10"/>
    <x v="1"/>
    <x v="1"/>
    <s v="R1011"/>
    <x v="10"/>
  </r>
  <r>
    <x v="11"/>
    <x v="11"/>
    <x v="11"/>
    <x v="11"/>
    <x v="0"/>
    <x v="0"/>
    <x v="0"/>
    <x v="0"/>
    <x v="0"/>
    <x v="0"/>
    <x v="2"/>
    <d v="1965-10-27T00:00:00"/>
    <x v="11"/>
    <x v="0"/>
    <x v="2"/>
    <s v="R1013"/>
    <x v="11"/>
  </r>
  <r>
    <x v="12"/>
    <x v="12"/>
    <x v="12"/>
    <x v="12"/>
    <x v="0"/>
    <x v="0"/>
    <x v="0"/>
    <x v="0"/>
    <x v="0"/>
    <x v="0"/>
    <x v="0"/>
    <d v="1962-10-11T00:00:00"/>
    <x v="12"/>
    <x v="0"/>
    <x v="2"/>
    <s v="R1013"/>
    <x v="5"/>
  </r>
  <r>
    <x v="13"/>
    <x v="13"/>
    <x v="13"/>
    <x v="13"/>
    <x v="0"/>
    <x v="0"/>
    <x v="0"/>
    <x v="0"/>
    <x v="0"/>
    <x v="0"/>
    <x v="0"/>
    <d v="1968-12-01T00:00:00"/>
    <x v="13"/>
    <x v="0"/>
    <x v="0"/>
    <s v="R1016"/>
    <x v="0"/>
  </r>
  <r>
    <x v="14"/>
    <x v="14"/>
    <x v="14"/>
    <x v="14"/>
    <x v="1"/>
    <x v="0"/>
    <x v="0"/>
    <x v="1"/>
    <x v="0"/>
    <x v="0"/>
    <x v="0"/>
    <d v="1961-12-21T00:00:00"/>
    <x v="14"/>
    <x v="0"/>
    <x v="0"/>
    <s v="R1024"/>
    <x v="12"/>
  </r>
  <r>
    <x v="15"/>
    <x v="15"/>
    <x v="15"/>
    <x v="15"/>
    <x v="0"/>
    <x v="0"/>
    <x v="0"/>
    <x v="0"/>
    <x v="0"/>
    <x v="0"/>
    <x v="0"/>
    <d v="1962-08-27T00:00:00"/>
    <x v="15"/>
    <x v="0"/>
    <x v="0"/>
    <s v="R1011"/>
    <x v="5"/>
  </r>
  <r>
    <x v="16"/>
    <x v="16"/>
    <x v="16"/>
    <x v="16"/>
    <x v="0"/>
    <x v="0"/>
    <x v="0"/>
    <x v="2"/>
    <x v="0"/>
    <x v="0"/>
    <x v="2"/>
    <d v="1958-11-16T00:00:00"/>
    <x v="16"/>
    <x v="1"/>
    <x v="0"/>
    <s v="R1011"/>
    <x v="7"/>
  </r>
  <r>
    <x v="17"/>
    <x v="17"/>
    <x v="17"/>
    <x v="17"/>
    <x v="1"/>
    <x v="0"/>
    <x v="1"/>
    <x v="3"/>
    <x v="0"/>
    <x v="0"/>
    <x v="2"/>
    <d v="1963-08-05T00:00:00"/>
    <x v="17"/>
    <x v="0"/>
    <x v="0"/>
    <s v="R1024"/>
    <x v="8"/>
  </r>
  <r>
    <x v="18"/>
    <x v="18"/>
    <x v="18"/>
    <x v="18"/>
    <x v="1"/>
    <x v="0"/>
    <x v="0"/>
    <x v="3"/>
    <x v="0"/>
    <x v="0"/>
    <x v="2"/>
    <d v="1964-11-07T00:00:00"/>
    <x v="18"/>
    <x v="0"/>
    <x v="0"/>
    <s v="R1012"/>
    <x v="13"/>
  </r>
  <r>
    <x v="19"/>
    <x v="19"/>
    <x v="19"/>
    <x v="19"/>
    <x v="0"/>
    <x v="0"/>
    <x v="0"/>
    <x v="0"/>
    <x v="0"/>
    <x v="0"/>
    <x v="2"/>
    <d v="1971-09-27T00:00:00"/>
    <x v="19"/>
    <x v="0"/>
    <x v="2"/>
    <s v="R1013"/>
    <x v="14"/>
  </r>
  <r>
    <x v="20"/>
    <x v="20"/>
    <x v="20"/>
    <x v="20"/>
    <x v="1"/>
    <x v="0"/>
    <x v="0"/>
    <x v="1"/>
    <x v="0"/>
    <x v="0"/>
    <x v="2"/>
    <d v="1961-06-13T00:00:00"/>
    <x v="20"/>
    <x v="0"/>
    <x v="0"/>
    <s v="R1011"/>
    <x v="12"/>
  </r>
  <r>
    <x v="21"/>
    <x v="21"/>
    <x v="21"/>
    <x v="21"/>
    <x v="1"/>
    <x v="0"/>
    <x v="0"/>
    <x v="1"/>
    <x v="0"/>
    <x v="0"/>
    <x v="1"/>
    <d v="1959-10-04T00:00:00"/>
    <x v="21"/>
    <x v="1"/>
    <x v="1"/>
    <s v="R1011"/>
    <x v="10"/>
  </r>
  <r>
    <x v="22"/>
    <x v="22"/>
    <x v="22"/>
    <x v="22"/>
    <x v="0"/>
    <x v="0"/>
    <x v="0"/>
    <x v="2"/>
    <x v="0"/>
    <x v="0"/>
    <x v="0"/>
    <d v="1958-09-03T00:00:00"/>
    <x v="22"/>
    <x v="1"/>
    <x v="1"/>
    <s v="R1011"/>
    <x v="7"/>
  </r>
  <r>
    <x v="23"/>
    <x v="23"/>
    <x v="23"/>
    <x v="23"/>
    <x v="1"/>
    <x v="0"/>
    <x v="0"/>
    <x v="1"/>
    <x v="0"/>
    <x v="0"/>
    <x v="2"/>
    <d v="1970-12-28T00:00:00"/>
    <x v="23"/>
    <x v="0"/>
    <x v="2"/>
    <s v="R1013"/>
    <x v="14"/>
  </r>
  <r>
    <x v="24"/>
    <x v="24"/>
    <x v="24"/>
    <x v="24"/>
    <x v="1"/>
    <x v="0"/>
    <x v="0"/>
    <x v="1"/>
    <x v="0"/>
    <x v="0"/>
    <x v="1"/>
    <d v="1959-07-14T00:00:00"/>
    <x v="24"/>
    <x v="1"/>
    <x v="1"/>
    <s v="R1013"/>
    <x v="10"/>
  </r>
  <r>
    <x v="25"/>
    <x v="25"/>
    <x v="25"/>
    <x v="25"/>
    <x v="0"/>
    <x v="0"/>
    <x v="0"/>
    <x v="2"/>
    <x v="0"/>
    <x v="0"/>
    <x v="0"/>
    <d v="1958-09-15T00:00:00"/>
    <x v="25"/>
    <x v="1"/>
    <x v="0"/>
    <s v="R1013"/>
    <x v="7"/>
  </r>
  <r>
    <x v="26"/>
    <x v="26"/>
    <x v="26"/>
    <x v="26"/>
    <x v="0"/>
    <x v="0"/>
    <x v="0"/>
    <x v="0"/>
    <x v="0"/>
    <x v="0"/>
    <x v="0"/>
    <d v="1960-11-17T00:00:00"/>
    <x v="26"/>
    <x v="0"/>
    <x v="1"/>
    <s v="R1012"/>
    <x v="15"/>
  </r>
  <r>
    <x v="27"/>
    <x v="27"/>
    <x v="27"/>
    <x v="27"/>
    <x v="1"/>
    <x v="0"/>
    <x v="1"/>
    <x v="3"/>
    <x v="0"/>
    <x v="0"/>
    <x v="1"/>
    <d v="1969-06-23T00:00:00"/>
    <x v="27"/>
    <x v="0"/>
    <x v="0"/>
    <s v="R1012"/>
    <x v="16"/>
  </r>
  <r>
    <x v="28"/>
    <x v="7"/>
    <x v="28"/>
    <x v="28"/>
    <x v="1"/>
    <x v="0"/>
    <x v="0"/>
    <x v="1"/>
    <x v="0"/>
    <x v="0"/>
    <x v="0"/>
    <d v="1961-08-08T00:00:00"/>
    <x v="28"/>
    <x v="0"/>
    <x v="1"/>
    <s v="R1013"/>
    <x v="12"/>
  </r>
  <r>
    <x v="29"/>
    <x v="28"/>
    <x v="29"/>
    <x v="29"/>
    <x v="0"/>
    <x v="0"/>
    <x v="0"/>
    <x v="0"/>
    <x v="0"/>
    <x v="0"/>
    <x v="0"/>
    <d v="1971-12-06T00:00:00"/>
    <x v="29"/>
    <x v="0"/>
    <x v="0"/>
    <s v="R1024"/>
    <x v="14"/>
  </r>
  <r>
    <x v="30"/>
    <x v="29"/>
    <x v="30"/>
    <x v="30"/>
    <x v="0"/>
    <x v="0"/>
    <x v="0"/>
    <x v="0"/>
    <x v="0"/>
    <x v="0"/>
    <x v="0"/>
    <d v="1978-08-17T00:00:00"/>
    <x v="30"/>
    <x v="0"/>
    <x v="1"/>
    <s v="R1013"/>
    <x v="17"/>
  </r>
  <r>
    <x v="31"/>
    <x v="30"/>
    <x v="31"/>
    <x v="31"/>
    <x v="1"/>
    <x v="0"/>
    <x v="0"/>
    <x v="0"/>
    <x v="0"/>
    <x v="0"/>
    <x v="1"/>
    <d v="1976-12-02T00:00:00"/>
    <x v="31"/>
    <x v="0"/>
    <x v="0"/>
    <s v="R1013"/>
    <x v="18"/>
  </r>
  <r>
    <x v="32"/>
    <x v="31"/>
    <x v="32"/>
    <x v="32"/>
    <x v="0"/>
    <x v="0"/>
    <x v="0"/>
    <x v="0"/>
    <x v="0"/>
    <x v="0"/>
    <x v="0"/>
    <d v="1962-12-04T00:00:00"/>
    <x v="32"/>
    <x v="0"/>
    <x v="1"/>
    <s v="R1012"/>
    <x v="5"/>
  </r>
  <r>
    <x v="33"/>
    <x v="32"/>
    <x v="33"/>
    <x v="33"/>
    <x v="1"/>
    <x v="0"/>
    <x v="0"/>
    <x v="0"/>
    <x v="0"/>
    <x v="0"/>
    <x v="1"/>
    <d v="1985-09-30T00:00:00"/>
    <x v="33"/>
    <x v="1"/>
    <x v="0"/>
    <s v="R1011"/>
    <x v="19"/>
  </r>
  <r>
    <x v="34"/>
    <x v="33"/>
    <x v="34"/>
    <x v="34"/>
    <x v="0"/>
    <x v="0"/>
    <x v="1"/>
    <x v="3"/>
    <x v="0"/>
    <x v="0"/>
    <x v="1"/>
    <d v="1979-08-12T00:00:00"/>
    <x v="34"/>
    <x v="1"/>
    <x v="1"/>
    <s v="R1013"/>
    <x v="9"/>
  </r>
  <r>
    <x v="35"/>
    <x v="34"/>
    <x v="35"/>
    <x v="35"/>
    <x v="0"/>
    <x v="0"/>
    <x v="0"/>
    <x v="0"/>
    <x v="0"/>
    <x v="0"/>
    <x v="0"/>
    <d v="1960-12-21T00:00:00"/>
    <x v="35"/>
    <x v="1"/>
    <x v="2"/>
    <s v="R1016"/>
    <x v="15"/>
  </r>
  <r>
    <x v="36"/>
    <x v="35"/>
    <x v="13"/>
    <x v="36"/>
    <x v="0"/>
    <x v="0"/>
    <x v="0"/>
    <x v="0"/>
    <x v="0"/>
    <x v="0"/>
    <x v="0"/>
    <d v="1974-08-09T00:00:00"/>
    <x v="36"/>
    <x v="1"/>
    <x v="2"/>
    <s v="R1012"/>
    <x v="20"/>
  </r>
  <r>
    <x v="37"/>
    <x v="36"/>
    <x v="36"/>
    <x v="37"/>
    <x v="0"/>
    <x v="0"/>
    <x v="0"/>
    <x v="0"/>
    <x v="0"/>
    <x v="0"/>
    <x v="0"/>
    <d v="1962-12-17T00:00:00"/>
    <x v="37"/>
    <x v="1"/>
    <x v="2"/>
    <s v="R1013"/>
    <x v="5"/>
  </r>
  <r>
    <x v="38"/>
    <x v="37"/>
    <x v="37"/>
    <x v="38"/>
    <x v="0"/>
    <x v="0"/>
    <x v="0"/>
    <x v="0"/>
    <x v="0"/>
    <x v="0"/>
    <x v="2"/>
    <d v="1971-08-13T00:00:00"/>
    <x v="38"/>
    <x v="1"/>
    <x v="0"/>
    <s v="R1024"/>
    <x v="14"/>
  </r>
  <r>
    <x v="39"/>
    <x v="38"/>
    <x v="38"/>
    <x v="39"/>
    <x v="0"/>
    <x v="0"/>
    <x v="1"/>
    <x v="3"/>
    <x v="0"/>
    <x v="0"/>
    <x v="2"/>
    <d v="1993-10-11T00:00:00"/>
    <x v="39"/>
    <x v="1"/>
    <x v="2"/>
    <s v="R1011"/>
    <x v="21"/>
  </r>
  <r>
    <x v="40"/>
    <x v="39"/>
    <x v="39"/>
    <x v="40"/>
    <x v="0"/>
    <x v="1"/>
    <x v="0"/>
    <x v="3"/>
    <x v="0"/>
    <x v="0"/>
    <x v="1"/>
    <d v="2000-08-02T00:00:00"/>
    <x v="40"/>
    <x v="1"/>
    <x v="0"/>
    <s v="R1013"/>
    <x v="22"/>
  </r>
  <r>
    <x v="41"/>
    <x v="40"/>
    <x v="40"/>
    <x v="41"/>
    <x v="1"/>
    <x v="0"/>
    <x v="0"/>
    <x v="0"/>
    <x v="0"/>
    <x v="0"/>
    <x v="2"/>
    <d v="1967-09-14T00:00:00"/>
    <x v="41"/>
    <x v="1"/>
    <x v="0"/>
    <s v="R1013"/>
    <x v="23"/>
  </r>
  <r>
    <x v="42"/>
    <x v="22"/>
    <x v="9"/>
    <x v="42"/>
    <x v="0"/>
    <x v="0"/>
    <x v="0"/>
    <x v="0"/>
    <x v="0"/>
    <x v="0"/>
    <x v="2"/>
    <d v="1971-10-29T00:00:00"/>
    <x v="42"/>
    <x v="1"/>
    <x v="2"/>
    <s v="R1013"/>
    <x v="14"/>
  </r>
  <r>
    <x v="43"/>
    <x v="41"/>
    <x v="41"/>
    <x v="43"/>
    <x v="0"/>
    <x v="0"/>
    <x v="0"/>
    <x v="0"/>
    <x v="0"/>
    <x v="0"/>
    <x v="0"/>
    <d v="1968-11-24T00:00:00"/>
    <x v="43"/>
    <x v="1"/>
    <x v="1"/>
    <s v="R1013"/>
    <x v="0"/>
  </r>
  <r>
    <x v="44"/>
    <x v="42"/>
    <x v="42"/>
    <x v="44"/>
    <x v="1"/>
    <x v="0"/>
    <x v="0"/>
    <x v="3"/>
    <x v="0"/>
    <x v="0"/>
    <x v="0"/>
    <d v="1975-06-01T00:00:00"/>
    <x v="44"/>
    <x v="1"/>
    <x v="2"/>
    <s v="R1013"/>
    <x v="24"/>
  </r>
  <r>
    <x v="45"/>
    <x v="43"/>
    <x v="43"/>
    <x v="45"/>
    <x v="1"/>
    <x v="0"/>
    <x v="0"/>
    <x v="3"/>
    <x v="0"/>
    <x v="0"/>
    <x v="1"/>
    <d v="1988-07-16T00:00:00"/>
    <x v="45"/>
    <x v="1"/>
    <x v="1"/>
    <s v="R1012"/>
    <x v="25"/>
  </r>
  <r>
    <x v="46"/>
    <x v="44"/>
    <x v="44"/>
    <x v="46"/>
    <x v="1"/>
    <x v="0"/>
    <x v="0"/>
    <x v="1"/>
    <x v="0"/>
    <x v="0"/>
    <x v="1"/>
    <d v="1966-10-05T00:00:00"/>
    <x v="46"/>
    <x v="1"/>
    <x v="2"/>
    <s v="R1012"/>
    <x v="26"/>
  </r>
  <r>
    <x v="47"/>
    <x v="45"/>
    <x v="45"/>
    <x v="47"/>
    <x v="0"/>
    <x v="0"/>
    <x v="0"/>
    <x v="0"/>
    <x v="0"/>
    <x v="0"/>
    <x v="1"/>
    <d v="1980-11-10T00:00:00"/>
    <x v="47"/>
    <x v="1"/>
    <x v="1"/>
    <s v="R1013"/>
    <x v="27"/>
  </r>
  <r>
    <x v="48"/>
    <x v="46"/>
    <x v="46"/>
    <x v="48"/>
    <x v="1"/>
    <x v="0"/>
    <x v="0"/>
    <x v="1"/>
    <x v="0"/>
    <x v="0"/>
    <x v="1"/>
    <d v="1966-07-02T00:00:00"/>
    <x v="48"/>
    <x v="1"/>
    <x v="0"/>
    <s v="R1012"/>
    <x v="26"/>
  </r>
  <r>
    <x v="49"/>
    <x v="47"/>
    <x v="47"/>
    <x v="49"/>
    <x v="1"/>
    <x v="0"/>
    <x v="0"/>
    <x v="1"/>
    <x v="0"/>
    <x v="0"/>
    <x v="1"/>
    <d v="1966-10-25T00:00:00"/>
    <x v="49"/>
    <x v="1"/>
    <x v="2"/>
    <s v="R1013"/>
    <x v="26"/>
  </r>
  <r>
    <x v="50"/>
    <x v="48"/>
    <x v="48"/>
    <x v="50"/>
    <x v="1"/>
    <x v="0"/>
    <x v="0"/>
    <x v="3"/>
    <x v="0"/>
    <x v="0"/>
    <x v="0"/>
    <d v="1986-12-29T00:00:00"/>
    <x v="50"/>
    <x v="1"/>
    <x v="1"/>
    <s v="R1015"/>
    <x v="28"/>
  </r>
  <r>
    <x v="51"/>
    <x v="49"/>
    <x v="49"/>
    <x v="51"/>
    <x v="0"/>
    <x v="0"/>
    <x v="0"/>
    <x v="0"/>
    <x v="0"/>
    <x v="0"/>
    <x v="2"/>
    <d v="1965-08-22T00:00:00"/>
    <x v="51"/>
    <x v="1"/>
    <x v="2"/>
    <s v="R1012"/>
    <x v="11"/>
  </r>
  <r>
    <x v="52"/>
    <x v="11"/>
    <x v="50"/>
    <x v="52"/>
    <x v="1"/>
    <x v="0"/>
    <x v="1"/>
    <x v="3"/>
    <x v="0"/>
    <x v="0"/>
    <x v="2"/>
    <d v="1969-12-03T00:00:00"/>
    <x v="52"/>
    <x v="1"/>
    <x v="2"/>
    <s v="R1016"/>
    <x v="16"/>
  </r>
  <r>
    <x v="53"/>
    <x v="50"/>
    <x v="51"/>
    <x v="53"/>
    <x v="0"/>
    <x v="0"/>
    <x v="0"/>
    <x v="0"/>
    <x v="0"/>
    <x v="0"/>
    <x v="2"/>
    <d v="1965-11-29T00:00:00"/>
    <x v="53"/>
    <x v="1"/>
    <x v="2"/>
    <s v="R1011"/>
    <x v="11"/>
  </r>
  <r>
    <x v="54"/>
    <x v="51"/>
    <x v="52"/>
    <x v="54"/>
    <x v="0"/>
    <x v="0"/>
    <x v="0"/>
    <x v="0"/>
    <x v="0"/>
    <x v="0"/>
    <x v="2"/>
    <d v="1978-11-04T00:00:00"/>
    <x v="54"/>
    <x v="0"/>
    <x v="2"/>
    <s v="R1012"/>
    <x v="17"/>
  </r>
  <r>
    <x v="55"/>
    <x v="52"/>
    <x v="53"/>
    <x v="55"/>
    <x v="1"/>
    <x v="0"/>
    <x v="0"/>
    <x v="3"/>
    <x v="0"/>
    <x v="0"/>
    <x v="2"/>
    <d v="1975-10-23T00:00:00"/>
    <x v="55"/>
    <x v="0"/>
    <x v="0"/>
    <s v="R1013"/>
    <x v="24"/>
  </r>
  <r>
    <x v="56"/>
    <x v="53"/>
    <x v="54"/>
    <x v="56"/>
    <x v="0"/>
    <x v="0"/>
    <x v="0"/>
    <x v="1"/>
    <x v="0"/>
    <x v="0"/>
    <x v="2"/>
    <d v="1972-09-10T00:00:00"/>
    <x v="56"/>
    <x v="0"/>
    <x v="1"/>
    <s v="R1011"/>
    <x v="29"/>
  </r>
  <r>
    <x v="57"/>
    <x v="54"/>
    <x v="55"/>
    <x v="57"/>
    <x v="0"/>
    <x v="0"/>
    <x v="0"/>
    <x v="0"/>
    <x v="0"/>
    <x v="0"/>
    <x v="2"/>
    <d v="1965-10-29T00:00:00"/>
    <x v="57"/>
    <x v="0"/>
    <x v="2"/>
    <s v="R1011"/>
    <x v="11"/>
  </r>
  <r>
    <x v="58"/>
    <x v="55"/>
    <x v="56"/>
    <x v="58"/>
    <x v="0"/>
    <x v="0"/>
    <x v="0"/>
    <x v="0"/>
    <x v="0"/>
    <x v="0"/>
    <x v="1"/>
    <d v="1977-10-21T00:00:00"/>
    <x v="58"/>
    <x v="0"/>
    <x v="2"/>
    <s v="R1012"/>
    <x v="1"/>
  </r>
  <r>
    <x v="59"/>
    <x v="56"/>
    <x v="57"/>
    <x v="59"/>
    <x v="0"/>
    <x v="0"/>
    <x v="0"/>
    <x v="0"/>
    <x v="0"/>
    <x v="0"/>
    <x v="0"/>
    <d v="1971-11-03T00:00:00"/>
    <x v="59"/>
    <x v="0"/>
    <x v="0"/>
    <s v="R1011"/>
    <x v="14"/>
  </r>
  <r>
    <x v="60"/>
    <x v="57"/>
    <x v="9"/>
    <x v="60"/>
    <x v="0"/>
    <x v="0"/>
    <x v="1"/>
    <x v="3"/>
    <x v="0"/>
    <x v="0"/>
    <x v="2"/>
    <d v="1979-12-27T00:00:00"/>
    <x v="60"/>
    <x v="0"/>
    <x v="0"/>
    <s v="R1013"/>
    <x v="27"/>
  </r>
  <r>
    <x v="61"/>
    <x v="58"/>
    <x v="58"/>
    <x v="61"/>
    <x v="1"/>
    <x v="0"/>
    <x v="0"/>
    <x v="0"/>
    <x v="0"/>
    <x v="0"/>
    <x v="0"/>
    <d v="1967-06-27T00:00:00"/>
    <x v="61"/>
    <x v="0"/>
    <x v="0"/>
    <s v="R1011"/>
    <x v="23"/>
  </r>
  <r>
    <x v="62"/>
    <x v="59"/>
    <x v="59"/>
    <x v="62"/>
    <x v="0"/>
    <x v="0"/>
    <x v="0"/>
    <x v="0"/>
    <x v="0"/>
    <x v="0"/>
    <x v="2"/>
    <d v="1968-08-03T00:00:00"/>
    <x v="62"/>
    <x v="0"/>
    <x v="2"/>
    <s v="R1011"/>
    <x v="0"/>
  </r>
  <r>
    <x v="63"/>
    <x v="11"/>
    <x v="60"/>
    <x v="13"/>
    <x v="1"/>
    <x v="0"/>
    <x v="0"/>
    <x v="0"/>
    <x v="0"/>
    <x v="0"/>
    <x v="2"/>
    <d v="1967-06-28T00:00:00"/>
    <x v="63"/>
    <x v="0"/>
    <x v="2"/>
    <s v="R1016"/>
    <x v="23"/>
  </r>
  <r>
    <x v="64"/>
    <x v="60"/>
    <x v="61"/>
    <x v="63"/>
    <x v="1"/>
    <x v="0"/>
    <x v="0"/>
    <x v="3"/>
    <x v="0"/>
    <x v="0"/>
    <x v="2"/>
    <d v="1975-08-15T00:00:00"/>
    <x v="64"/>
    <x v="0"/>
    <x v="0"/>
    <s v="R1013"/>
    <x v="24"/>
  </r>
  <r>
    <x v="65"/>
    <x v="61"/>
    <x v="62"/>
    <x v="64"/>
    <x v="0"/>
    <x v="0"/>
    <x v="0"/>
    <x v="1"/>
    <x v="0"/>
    <x v="0"/>
    <x v="0"/>
    <d v="1973-09-18T00:00:00"/>
    <x v="65"/>
    <x v="0"/>
    <x v="1"/>
    <s v="R1011"/>
    <x v="30"/>
  </r>
  <r>
    <x v="66"/>
    <x v="62"/>
    <x v="63"/>
    <x v="65"/>
    <x v="0"/>
    <x v="0"/>
    <x v="1"/>
    <x v="3"/>
    <x v="0"/>
    <x v="0"/>
    <x v="1"/>
    <d v="1979-07-03T00:00:00"/>
    <x v="66"/>
    <x v="0"/>
    <x v="1"/>
    <s v="R1013"/>
    <x v="9"/>
  </r>
  <r>
    <x v="67"/>
    <x v="63"/>
    <x v="64"/>
    <x v="66"/>
    <x v="1"/>
    <x v="0"/>
    <x v="1"/>
    <x v="3"/>
    <x v="0"/>
    <x v="0"/>
    <x v="2"/>
    <d v="1997-12-09T00:00:00"/>
    <x v="67"/>
    <x v="0"/>
    <x v="0"/>
    <s v="R1013"/>
    <x v="31"/>
  </r>
  <r>
    <x v="68"/>
    <x v="64"/>
    <x v="4"/>
    <x v="67"/>
    <x v="1"/>
    <x v="0"/>
    <x v="0"/>
    <x v="0"/>
    <x v="0"/>
    <x v="0"/>
    <x v="2"/>
    <d v="1976-11-28T00:00:00"/>
    <x v="68"/>
    <x v="0"/>
    <x v="1"/>
    <s v="R1024"/>
    <x v="18"/>
  </r>
  <r>
    <x v="69"/>
    <x v="65"/>
    <x v="65"/>
    <x v="68"/>
    <x v="0"/>
    <x v="0"/>
    <x v="0"/>
    <x v="0"/>
    <x v="0"/>
    <x v="0"/>
    <x v="0"/>
    <d v="1968-12-19T00:00:00"/>
    <x v="69"/>
    <x v="0"/>
    <x v="0"/>
    <s v="R1013"/>
    <x v="0"/>
  </r>
  <r>
    <x v="70"/>
    <x v="66"/>
    <x v="66"/>
    <x v="69"/>
    <x v="0"/>
    <x v="0"/>
    <x v="0"/>
    <x v="3"/>
    <x v="0"/>
    <x v="0"/>
    <x v="2"/>
    <d v="1984-11-10T00:00:00"/>
    <x v="70"/>
    <x v="0"/>
    <x v="1"/>
    <s v="R1013"/>
    <x v="32"/>
  </r>
  <r>
    <x v="71"/>
    <x v="67"/>
    <x v="67"/>
    <x v="70"/>
    <x v="0"/>
    <x v="0"/>
    <x v="0"/>
    <x v="1"/>
    <x v="0"/>
    <x v="0"/>
    <x v="1"/>
    <d v="1972-06-08T00:00:00"/>
    <x v="71"/>
    <x v="0"/>
    <x v="1"/>
    <s v="R1016"/>
    <x v="29"/>
  </r>
  <r>
    <x v="72"/>
    <x v="68"/>
    <x v="68"/>
    <x v="21"/>
    <x v="1"/>
    <x v="0"/>
    <x v="0"/>
    <x v="1"/>
    <x v="0"/>
    <x v="0"/>
    <x v="1"/>
    <d v="1966-09-21T00:00:00"/>
    <x v="72"/>
    <x v="0"/>
    <x v="0"/>
    <s v="R1011"/>
    <x v="26"/>
  </r>
  <r>
    <x v="73"/>
    <x v="69"/>
    <x v="69"/>
    <x v="71"/>
    <x v="0"/>
    <x v="0"/>
    <x v="0"/>
    <x v="0"/>
    <x v="0"/>
    <x v="0"/>
    <x v="2"/>
    <d v="1962-09-22T00:00:00"/>
    <x v="73"/>
    <x v="0"/>
    <x v="0"/>
    <s v="R1011"/>
    <x v="5"/>
  </r>
  <r>
    <x v="74"/>
    <x v="70"/>
    <x v="70"/>
    <x v="72"/>
    <x v="1"/>
    <x v="0"/>
    <x v="0"/>
    <x v="3"/>
    <x v="0"/>
    <x v="0"/>
    <x v="2"/>
    <d v="1975-09-29T00:00:00"/>
    <x v="74"/>
    <x v="0"/>
    <x v="1"/>
    <s v="R1011"/>
    <x v="24"/>
  </r>
  <r>
    <x v="75"/>
    <x v="71"/>
    <x v="71"/>
    <x v="73"/>
    <x v="1"/>
    <x v="0"/>
    <x v="0"/>
    <x v="3"/>
    <x v="0"/>
    <x v="0"/>
    <x v="0"/>
    <d v="1975-11-14T00:00:00"/>
    <x v="75"/>
    <x v="0"/>
    <x v="2"/>
    <s v="R1013"/>
    <x v="24"/>
  </r>
  <r>
    <x v="76"/>
    <x v="72"/>
    <x v="72"/>
    <x v="74"/>
    <x v="1"/>
    <x v="0"/>
    <x v="0"/>
    <x v="0"/>
    <x v="0"/>
    <x v="0"/>
    <x v="1"/>
    <d v="1976-10-29T00:00:00"/>
    <x v="76"/>
    <x v="0"/>
    <x v="0"/>
    <s v="R1011"/>
    <x v="18"/>
  </r>
  <r>
    <x v="77"/>
    <x v="73"/>
    <x v="73"/>
    <x v="75"/>
    <x v="0"/>
    <x v="0"/>
    <x v="0"/>
    <x v="0"/>
    <x v="0"/>
    <x v="0"/>
    <x v="0"/>
    <d v="1974-11-24T00:00:00"/>
    <x v="77"/>
    <x v="0"/>
    <x v="1"/>
    <s v="R1011"/>
    <x v="20"/>
  </r>
  <r>
    <x v="78"/>
    <x v="74"/>
    <x v="74"/>
    <x v="76"/>
    <x v="1"/>
    <x v="0"/>
    <x v="0"/>
    <x v="0"/>
    <x v="0"/>
    <x v="0"/>
    <x v="2"/>
    <d v="1967-12-22T00:00:00"/>
    <x v="78"/>
    <x v="0"/>
    <x v="2"/>
    <s v="R1011"/>
    <x v="0"/>
  </r>
  <r>
    <x v="79"/>
    <x v="75"/>
    <x v="75"/>
    <x v="77"/>
    <x v="0"/>
    <x v="0"/>
    <x v="0"/>
    <x v="0"/>
    <x v="0"/>
    <x v="0"/>
    <x v="2"/>
    <d v="1971-10-16T00:00:00"/>
    <x v="79"/>
    <x v="0"/>
    <x v="2"/>
    <s v="R1011"/>
    <x v="14"/>
  </r>
  <r>
    <x v="80"/>
    <x v="76"/>
    <x v="76"/>
    <x v="78"/>
    <x v="1"/>
    <x v="0"/>
    <x v="0"/>
    <x v="3"/>
    <x v="0"/>
    <x v="0"/>
    <x v="1"/>
    <d v="1964-10-07T00:00:00"/>
    <x v="80"/>
    <x v="0"/>
    <x v="2"/>
    <s v="R1011"/>
    <x v="13"/>
  </r>
  <r>
    <x v="81"/>
    <x v="77"/>
    <x v="77"/>
    <x v="45"/>
    <x v="0"/>
    <x v="0"/>
    <x v="0"/>
    <x v="0"/>
    <x v="0"/>
    <x v="0"/>
    <x v="1"/>
    <d v="1977-08-27T00:00:00"/>
    <x v="81"/>
    <x v="0"/>
    <x v="2"/>
    <s v="R1011"/>
    <x v="1"/>
  </r>
  <r>
    <x v="82"/>
    <x v="78"/>
    <x v="78"/>
    <x v="79"/>
    <x v="1"/>
    <x v="0"/>
    <x v="0"/>
    <x v="3"/>
    <x v="0"/>
    <x v="0"/>
    <x v="1"/>
    <d v="1964-06-06T00:00:00"/>
    <x v="82"/>
    <x v="0"/>
    <x v="0"/>
    <s v="R1011"/>
    <x v="13"/>
  </r>
  <r>
    <x v="83"/>
    <x v="79"/>
    <x v="79"/>
    <x v="80"/>
    <x v="1"/>
    <x v="0"/>
    <x v="1"/>
    <x v="3"/>
    <x v="0"/>
    <x v="0"/>
    <x v="2"/>
    <d v="1969-08-08T00:00:00"/>
    <x v="83"/>
    <x v="0"/>
    <x v="2"/>
    <s v="R1011"/>
    <x v="16"/>
  </r>
  <r>
    <x v="84"/>
    <x v="80"/>
    <x v="80"/>
    <x v="81"/>
    <x v="0"/>
    <x v="0"/>
    <x v="0"/>
    <x v="1"/>
    <x v="0"/>
    <x v="0"/>
    <x v="2"/>
    <d v="1972-09-06T00:00:00"/>
    <x v="84"/>
    <x v="0"/>
    <x v="0"/>
    <s v="R1016"/>
    <x v="29"/>
  </r>
  <r>
    <x v="85"/>
    <x v="81"/>
    <x v="81"/>
    <x v="82"/>
    <x v="0"/>
    <x v="0"/>
    <x v="0"/>
    <x v="1"/>
    <x v="0"/>
    <x v="0"/>
    <x v="1"/>
    <d v="1972-08-12T00:00:00"/>
    <x v="85"/>
    <x v="0"/>
    <x v="2"/>
    <s v="R1011"/>
    <x v="29"/>
  </r>
  <r>
    <x v="86"/>
    <x v="82"/>
    <x v="37"/>
    <x v="83"/>
    <x v="0"/>
    <x v="0"/>
    <x v="1"/>
    <x v="3"/>
    <x v="0"/>
    <x v="0"/>
    <x v="1"/>
    <d v="1979-10-11T00:00:00"/>
    <x v="86"/>
    <x v="0"/>
    <x v="0"/>
    <s v="R1017"/>
    <x v="9"/>
  </r>
  <r>
    <x v="87"/>
    <x v="83"/>
    <x v="82"/>
    <x v="84"/>
    <x v="0"/>
    <x v="0"/>
    <x v="0"/>
    <x v="0"/>
    <x v="0"/>
    <x v="0"/>
    <x v="0"/>
    <d v="1974-06-05T00:00:00"/>
    <x v="87"/>
    <x v="0"/>
    <x v="2"/>
    <s v="R1013"/>
    <x v="20"/>
  </r>
  <r>
    <x v="88"/>
    <x v="84"/>
    <x v="83"/>
    <x v="85"/>
    <x v="1"/>
    <x v="0"/>
    <x v="1"/>
    <x v="3"/>
    <x v="0"/>
    <x v="0"/>
    <x v="1"/>
    <d v="1983-09-08T00:00:00"/>
    <x v="88"/>
    <x v="0"/>
    <x v="2"/>
    <s v="R1011"/>
    <x v="33"/>
  </r>
  <r>
    <x v="89"/>
    <x v="85"/>
    <x v="84"/>
    <x v="86"/>
    <x v="0"/>
    <x v="0"/>
    <x v="1"/>
    <x v="3"/>
    <x v="0"/>
    <x v="0"/>
    <x v="2"/>
    <d v="1979-09-16T00:00:00"/>
    <x v="89"/>
    <x v="0"/>
    <x v="2"/>
    <s v="R1013"/>
    <x v="9"/>
  </r>
  <r>
    <x v="90"/>
    <x v="86"/>
    <x v="85"/>
    <x v="87"/>
    <x v="0"/>
    <x v="0"/>
    <x v="0"/>
    <x v="3"/>
    <x v="0"/>
    <x v="0"/>
    <x v="2"/>
    <d v="1992-08-04T00:00:00"/>
    <x v="90"/>
    <x v="0"/>
    <x v="2"/>
    <s v="R1013"/>
    <x v="34"/>
  </r>
  <r>
    <x v="91"/>
    <x v="87"/>
    <x v="86"/>
    <x v="88"/>
    <x v="0"/>
    <x v="0"/>
    <x v="0"/>
    <x v="0"/>
    <x v="0"/>
    <x v="0"/>
    <x v="1"/>
    <d v="1999-07-02T00:00:00"/>
    <x v="91"/>
    <x v="0"/>
    <x v="1"/>
    <s v="R1024"/>
    <x v="35"/>
  </r>
  <r>
    <x v="92"/>
    <x v="88"/>
    <x v="87"/>
    <x v="89"/>
    <x v="0"/>
    <x v="0"/>
    <x v="0"/>
    <x v="1"/>
    <x v="0"/>
    <x v="0"/>
    <x v="1"/>
    <d v="1972-06-10T00:00:00"/>
    <x v="92"/>
    <x v="0"/>
    <x v="0"/>
    <s v="R1011"/>
    <x v="29"/>
  </r>
  <r>
    <x v="93"/>
    <x v="11"/>
    <x v="88"/>
    <x v="90"/>
    <x v="1"/>
    <x v="0"/>
    <x v="0"/>
    <x v="0"/>
    <x v="0"/>
    <x v="0"/>
    <x v="2"/>
    <d v="1976-12-26T00:00:00"/>
    <x v="93"/>
    <x v="0"/>
    <x v="0"/>
    <s v="R1012"/>
    <x v="1"/>
  </r>
  <r>
    <x v="94"/>
    <x v="28"/>
    <x v="89"/>
    <x v="8"/>
    <x v="1"/>
    <x v="0"/>
    <x v="0"/>
    <x v="1"/>
    <x v="0"/>
    <x v="0"/>
    <x v="0"/>
    <d v="1970-09-25T00:00:00"/>
    <x v="94"/>
    <x v="0"/>
    <x v="1"/>
    <s v="R1011"/>
    <x v="2"/>
  </r>
  <r>
    <x v="95"/>
    <x v="89"/>
    <x v="90"/>
    <x v="91"/>
    <x v="1"/>
    <x v="0"/>
    <x v="0"/>
    <x v="3"/>
    <x v="0"/>
    <x v="0"/>
    <x v="2"/>
    <d v="1975-07-10T00:00:00"/>
    <x v="95"/>
    <x v="0"/>
    <x v="0"/>
    <s v="R1012"/>
    <x v="24"/>
  </r>
  <r>
    <x v="96"/>
    <x v="90"/>
    <x v="66"/>
    <x v="92"/>
    <x v="1"/>
    <x v="0"/>
    <x v="0"/>
    <x v="0"/>
    <x v="0"/>
    <x v="0"/>
    <x v="1"/>
    <d v="1985-11-03T00:00:00"/>
    <x v="96"/>
    <x v="0"/>
    <x v="2"/>
    <s v="R1013"/>
    <x v="19"/>
  </r>
  <r>
    <x v="97"/>
    <x v="91"/>
    <x v="91"/>
    <x v="93"/>
    <x v="1"/>
    <x v="0"/>
    <x v="0"/>
    <x v="1"/>
    <x v="0"/>
    <x v="0"/>
    <x v="1"/>
    <d v="1966-08-12T00:00:00"/>
    <x v="97"/>
    <x v="0"/>
    <x v="0"/>
    <s v="R1011"/>
    <x v="26"/>
  </r>
  <r>
    <x v="98"/>
    <x v="92"/>
    <x v="92"/>
    <x v="94"/>
    <x v="0"/>
    <x v="0"/>
    <x v="0"/>
    <x v="0"/>
    <x v="0"/>
    <x v="0"/>
    <x v="2"/>
    <d v="1962-09-04T00:00:00"/>
    <x v="98"/>
    <x v="0"/>
    <x v="0"/>
    <s v="R1011"/>
    <x v="5"/>
  </r>
  <r>
    <x v="99"/>
    <x v="62"/>
    <x v="93"/>
    <x v="95"/>
    <x v="0"/>
    <x v="0"/>
    <x v="0"/>
    <x v="0"/>
    <x v="0"/>
    <x v="0"/>
    <x v="1"/>
    <d v="1977-06-27T00:00:00"/>
    <x v="99"/>
    <x v="0"/>
    <x v="0"/>
    <s v="R1012"/>
    <x v="1"/>
  </r>
  <r>
    <x v="100"/>
    <x v="93"/>
    <x v="94"/>
    <x v="96"/>
    <x v="1"/>
    <x v="0"/>
    <x v="0"/>
    <x v="0"/>
    <x v="0"/>
    <x v="0"/>
    <x v="0"/>
    <d v="1981-10-04T00:00:00"/>
    <x v="100"/>
    <x v="0"/>
    <x v="0"/>
    <s v="R1013"/>
    <x v="36"/>
  </r>
  <r>
    <x v="101"/>
    <x v="94"/>
    <x v="95"/>
    <x v="97"/>
    <x v="1"/>
    <x v="0"/>
    <x v="0"/>
    <x v="0"/>
    <x v="0"/>
    <x v="0"/>
    <x v="0"/>
    <d v="1981-07-28T00:00:00"/>
    <x v="101"/>
    <x v="0"/>
    <x v="2"/>
    <s v="R1011"/>
    <x v="36"/>
  </r>
  <r>
    <x v="102"/>
    <x v="95"/>
    <x v="96"/>
    <x v="98"/>
    <x v="0"/>
    <x v="0"/>
    <x v="1"/>
    <x v="3"/>
    <x v="0"/>
    <x v="0"/>
    <x v="2"/>
    <d v="1979-08-18T00:00:00"/>
    <x v="102"/>
    <x v="0"/>
    <x v="0"/>
    <s v="R1012"/>
    <x v="9"/>
  </r>
  <r>
    <x v="103"/>
    <x v="96"/>
    <x v="97"/>
    <x v="46"/>
    <x v="1"/>
    <x v="0"/>
    <x v="0"/>
    <x v="0"/>
    <x v="0"/>
    <x v="0"/>
    <x v="2"/>
    <d v="1985-10-21T00:00:00"/>
    <x v="103"/>
    <x v="0"/>
    <x v="2"/>
    <s v="R1011"/>
    <x v="19"/>
  </r>
  <r>
    <x v="104"/>
    <x v="97"/>
    <x v="98"/>
    <x v="99"/>
    <x v="1"/>
    <x v="0"/>
    <x v="1"/>
    <x v="3"/>
    <x v="0"/>
    <x v="0"/>
    <x v="1"/>
    <d v="1983-10-14T00:00:00"/>
    <x v="104"/>
    <x v="0"/>
    <x v="2"/>
    <s v="R1011"/>
    <x v="33"/>
  </r>
  <r>
    <x v="105"/>
    <x v="98"/>
    <x v="99"/>
    <x v="100"/>
    <x v="1"/>
    <x v="0"/>
    <x v="0"/>
    <x v="1"/>
    <x v="0"/>
    <x v="0"/>
    <x v="2"/>
    <d v="1966-08-12T00:00:00"/>
    <x v="105"/>
    <x v="0"/>
    <x v="0"/>
    <s v="R1011"/>
    <x v="26"/>
  </r>
  <r>
    <x v="106"/>
    <x v="99"/>
    <x v="100"/>
    <x v="101"/>
    <x v="0"/>
    <x v="0"/>
    <x v="0"/>
    <x v="0"/>
    <x v="0"/>
    <x v="0"/>
    <x v="2"/>
    <d v="1978-12-20T00:00:00"/>
    <x v="106"/>
    <x v="0"/>
    <x v="0"/>
    <s v="R1011"/>
    <x v="9"/>
  </r>
  <r>
    <x v="107"/>
    <x v="100"/>
    <x v="101"/>
    <x v="102"/>
    <x v="0"/>
    <x v="0"/>
    <x v="0"/>
    <x v="0"/>
    <x v="0"/>
    <x v="0"/>
    <x v="2"/>
    <d v="1982-12-25T00:00:00"/>
    <x v="107"/>
    <x v="0"/>
    <x v="1"/>
    <s v="R1012"/>
    <x v="33"/>
  </r>
  <r>
    <x v="108"/>
    <x v="101"/>
    <x v="50"/>
    <x v="103"/>
    <x v="0"/>
    <x v="0"/>
    <x v="0"/>
    <x v="3"/>
    <x v="0"/>
    <x v="0"/>
    <x v="1"/>
    <d v="1987-08-08T00:00:00"/>
    <x v="108"/>
    <x v="1"/>
    <x v="0"/>
    <s v="R1012"/>
    <x v="28"/>
  </r>
  <r>
    <x v="109"/>
    <x v="88"/>
    <x v="102"/>
    <x v="104"/>
    <x v="1"/>
    <x v="0"/>
    <x v="0"/>
    <x v="3"/>
    <x v="0"/>
    <x v="0"/>
    <x v="2"/>
    <d v="1975-12-02T00:00:00"/>
    <x v="109"/>
    <x v="1"/>
    <x v="2"/>
    <s v="R1011"/>
    <x v="24"/>
  </r>
  <r>
    <x v="110"/>
    <x v="102"/>
    <x v="103"/>
    <x v="105"/>
    <x v="1"/>
    <x v="0"/>
    <x v="0"/>
    <x v="0"/>
    <x v="0"/>
    <x v="0"/>
    <x v="2"/>
    <d v="1985-08-22T00:00:00"/>
    <x v="110"/>
    <x v="0"/>
    <x v="2"/>
    <s v="R1013"/>
    <x v="19"/>
  </r>
  <r>
    <x v="111"/>
    <x v="103"/>
    <x v="104"/>
    <x v="106"/>
    <x v="1"/>
    <x v="0"/>
    <x v="1"/>
    <x v="3"/>
    <x v="0"/>
    <x v="0"/>
    <x v="1"/>
    <d v="1983-06-01T00:00:00"/>
    <x v="111"/>
    <x v="1"/>
    <x v="2"/>
    <s v="R1011"/>
    <x v="33"/>
  </r>
  <r>
    <x v="112"/>
    <x v="104"/>
    <x v="105"/>
    <x v="18"/>
    <x v="1"/>
    <x v="0"/>
    <x v="0"/>
    <x v="0"/>
    <x v="0"/>
    <x v="0"/>
    <x v="2"/>
    <d v="1985-07-17T00:00:00"/>
    <x v="112"/>
    <x v="1"/>
    <x v="1"/>
    <s v="R1011"/>
    <x v="19"/>
  </r>
  <r>
    <x v="113"/>
    <x v="105"/>
    <x v="106"/>
    <x v="107"/>
    <x v="0"/>
    <x v="0"/>
    <x v="0"/>
    <x v="3"/>
    <x v="0"/>
    <x v="0"/>
    <x v="1"/>
    <d v="1987-07-24T00:00:00"/>
    <x v="113"/>
    <x v="0"/>
    <x v="1"/>
    <s v="R1014"/>
    <x v="28"/>
  </r>
  <r>
    <x v="114"/>
    <x v="106"/>
    <x v="107"/>
    <x v="108"/>
    <x v="0"/>
    <x v="0"/>
    <x v="0"/>
    <x v="1"/>
    <x v="0"/>
    <x v="0"/>
    <x v="0"/>
    <d v="1973-12-17T00:00:00"/>
    <x v="114"/>
    <x v="0"/>
    <x v="2"/>
    <s v="R1011"/>
    <x v="30"/>
  </r>
  <r>
    <x v="115"/>
    <x v="107"/>
    <x v="88"/>
    <x v="109"/>
    <x v="0"/>
    <x v="0"/>
    <x v="0"/>
    <x v="0"/>
    <x v="0"/>
    <x v="0"/>
    <x v="1"/>
    <d v="1977-08-12T00:00:00"/>
    <x v="115"/>
    <x v="1"/>
    <x v="1"/>
    <s v="R1012"/>
    <x v="1"/>
  </r>
  <r>
    <x v="116"/>
    <x v="108"/>
    <x v="108"/>
    <x v="60"/>
    <x v="0"/>
    <x v="0"/>
    <x v="1"/>
    <x v="3"/>
    <x v="0"/>
    <x v="0"/>
    <x v="1"/>
    <d v="2003-07-16T00:00:00"/>
    <x v="116"/>
    <x v="0"/>
    <x v="1"/>
    <s v="R1013"/>
    <x v="37"/>
  </r>
  <r>
    <x v="117"/>
    <x v="19"/>
    <x v="109"/>
    <x v="110"/>
    <x v="0"/>
    <x v="0"/>
    <x v="0"/>
    <x v="0"/>
    <x v="0"/>
    <x v="0"/>
    <x v="0"/>
    <d v="1968-09-29T00:00:00"/>
    <x v="117"/>
    <x v="1"/>
    <x v="2"/>
    <s v="R1011"/>
    <x v="0"/>
  </r>
  <r>
    <x v="118"/>
    <x v="109"/>
    <x v="110"/>
    <x v="111"/>
    <x v="0"/>
    <x v="0"/>
    <x v="0"/>
    <x v="0"/>
    <x v="0"/>
    <x v="0"/>
    <x v="2"/>
    <d v="1977-12-17T00:00:00"/>
    <x v="118"/>
    <x v="1"/>
    <x v="1"/>
    <s v="R1012"/>
    <x v="1"/>
  </r>
  <r>
    <x v="119"/>
    <x v="110"/>
    <x v="11"/>
    <x v="112"/>
    <x v="1"/>
    <x v="0"/>
    <x v="0"/>
    <x v="3"/>
    <x v="0"/>
    <x v="0"/>
    <x v="2"/>
    <d v="1995-08-07T00:00:00"/>
    <x v="119"/>
    <x v="0"/>
    <x v="0"/>
    <s v="R1013"/>
    <x v="38"/>
  </r>
  <r>
    <x v="120"/>
    <x v="111"/>
    <x v="111"/>
    <x v="113"/>
    <x v="1"/>
    <x v="0"/>
    <x v="0"/>
    <x v="0"/>
    <x v="0"/>
    <x v="0"/>
    <x v="2"/>
    <d v="1981-07-05T00:00:00"/>
    <x v="120"/>
    <x v="0"/>
    <x v="2"/>
    <s v="R1017"/>
    <x v="36"/>
  </r>
  <r>
    <x v="121"/>
    <x v="112"/>
    <x v="32"/>
    <x v="114"/>
    <x v="0"/>
    <x v="0"/>
    <x v="0"/>
    <x v="0"/>
    <x v="0"/>
    <x v="0"/>
    <x v="2"/>
    <d v="1978-07-12T00:00:00"/>
    <x v="121"/>
    <x v="0"/>
    <x v="2"/>
    <s v="R1015"/>
    <x v="17"/>
  </r>
  <r>
    <x v="122"/>
    <x v="113"/>
    <x v="112"/>
    <x v="115"/>
    <x v="1"/>
    <x v="0"/>
    <x v="0"/>
    <x v="1"/>
    <x v="0"/>
    <x v="0"/>
    <x v="2"/>
    <d v="1966-06-24T00:00:00"/>
    <x v="122"/>
    <x v="1"/>
    <x v="2"/>
    <s v="R1011"/>
    <x v="26"/>
  </r>
  <r>
    <x v="123"/>
    <x v="114"/>
    <x v="113"/>
    <x v="116"/>
    <x v="0"/>
    <x v="0"/>
    <x v="0"/>
    <x v="0"/>
    <x v="0"/>
    <x v="0"/>
    <x v="0"/>
    <d v="1978-08-05T00:00:00"/>
    <x v="123"/>
    <x v="1"/>
    <x v="0"/>
    <s v="R1011"/>
    <x v="17"/>
  </r>
  <r>
    <x v="124"/>
    <x v="115"/>
    <x v="114"/>
    <x v="117"/>
    <x v="0"/>
    <x v="0"/>
    <x v="0"/>
    <x v="0"/>
    <x v="0"/>
    <x v="0"/>
    <x v="1"/>
    <d v="1982-08-16T00:00:00"/>
    <x v="124"/>
    <x v="1"/>
    <x v="0"/>
    <s v="R1011"/>
    <x v="39"/>
  </r>
  <r>
    <x v="125"/>
    <x v="116"/>
    <x v="115"/>
    <x v="109"/>
    <x v="0"/>
    <x v="0"/>
    <x v="0"/>
    <x v="3"/>
    <x v="0"/>
    <x v="0"/>
    <x v="2"/>
    <d v="1992-11-30T00:00:00"/>
    <x v="125"/>
    <x v="0"/>
    <x v="0"/>
    <s v="R1011"/>
    <x v="34"/>
  </r>
  <r>
    <x v="126"/>
    <x v="117"/>
    <x v="116"/>
    <x v="118"/>
    <x v="0"/>
    <x v="0"/>
    <x v="0"/>
    <x v="0"/>
    <x v="0"/>
    <x v="0"/>
    <x v="2"/>
    <d v="1962-07-07T00:00:00"/>
    <x v="126"/>
    <x v="1"/>
    <x v="1"/>
    <s v="R1011"/>
    <x v="5"/>
  </r>
  <r>
    <x v="127"/>
    <x v="118"/>
    <x v="101"/>
    <x v="18"/>
    <x v="0"/>
    <x v="0"/>
    <x v="0"/>
    <x v="0"/>
    <x v="0"/>
    <x v="0"/>
    <x v="1"/>
    <d v="1982-08-04T00:00:00"/>
    <x v="127"/>
    <x v="0"/>
    <x v="1"/>
    <s v="R1016"/>
    <x v="39"/>
  </r>
  <r>
    <x v="128"/>
    <x v="119"/>
    <x v="54"/>
    <x v="119"/>
    <x v="1"/>
    <x v="0"/>
    <x v="0"/>
    <x v="0"/>
    <x v="0"/>
    <x v="0"/>
    <x v="2"/>
    <d v="1985-09-20T00:00:00"/>
    <x v="128"/>
    <x v="0"/>
    <x v="0"/>
    <s v="R1017"/>
    <x v="19"/>
  </r>
  <r>
    <x v="129"/>
    <x v="120"/>
    <x v="117"/>
    <x v="8"/>
    <x v="0"/>
    <x v="0"/>
    <x v="0"/>
    <x v="0"/>
    <x v="0"/>
    <x v="0"/>
    <x v="2"/>
    <d v="1978-10-12T00:00:00"/>
    <x v="129"/>
    <x v="0"/>
    <x v="1"/>
    <s v="R1011"/>
    <x v="17"/>
  </r>
  <r>
    <x v="130"/>
    <x v="121"/>
    <x v="118"/>
    <x v="1"/>
    <x v="0"/>
    <x v="0"/>
    <x v="0"/>
    <x v="0"/>
    <x v="0"/>
    <x v="0"/>
    <x v="1"/>
    <d v="1980-09-24T00:00:00"/>
    <x v="130"/>
    <x v="1"/>
    <x v="0"/>
    <s v="R1011"/>
    <x v="27"/>
  </r>
  <r>
    <x v="131"/>
    <x v="122"/>
    <x v="119"/>
    <x v="24"/>
    <x v="1"/>
    <x v="0"/>
    <x v="0"/>
    <x v="0"/>
    <x v="0"/>
    <x v="0"/>
    <x v="2"/>
    <d v="1976-12-15T00:00:00"/>
    <x v="131"/>
    <x v="1"/>
    <x v="0"/>
    <s v="R1011"/>
    <x v="18"/>
  </r>
  <r>
    <x v="132"/>
    <x v="123"/>
    <x v="120"/>
    <x v="120"/>
    <x v="0"/>
    <x v="0"/>
    <x v="0"/>
    <x v="3"/>
    <x v="0"/>
    <x v="0"/>
    <x v="2"/>
    <d v="1987-06-16T00:00:00"/>
    <x v="132"/>
    <x v="1"/>
    <x v="2"/>
    <s v="R1011"/>
    <x v="28"/>
  </r>
  <r>
    <x v="133"/>
    <x v="124"/>
    <x v="121"/>
    <x v="121"/>
    <x v="1"/>
    <x v="0"/>
    <x v="0"/>
    <x v="0"/>
    <x v="0"/>
    <x v="0"/>
    <x v="2"/>
    <d v="1967-07-30T00:00:00"/>
    <x v="133"/>
    <x v="0"/>
    <x v="2"/>
    <s v="R1011"/>
    <x v="23"/>
  </r>
  <r>
    <x v="134"/>
    <x v="125"/>
    <x v="66"/>
    <x v="78"/>
    <x v="1"/>
    <x v="0"/>
    <x v="0"/>
    <x v="3"/>
    <x v="0"/>
    <x v="0"/>
    <x v="1"/>
    <d v="1964-06-06T00:00:00"/>
    <x v="134"/>
    <x v="1"/>
    <x v="2"/>
    <s v="R1011"/>
    <x v="13"/>
  </r>
  <r>
    <x v="135"/>
    <x v="126"/>
    <x v="122"/>
    <x v="69"/>
    <x v="0"/>
    <x v="0"/>
    <x v="1"/>
    <x v="3"/>
    <x v="0"/>
    <x v="0"/>
    <x v="2"/>
    <d v="1979-12-03T00:00:00"/>
    <x v="135"/>
    <x v="1"/>
    <x v="1"/>
    <s v="R1011"/>
    <x v="9"/>
  </r>
  <r>
    <x v="136"/>
    <x v="127"/>
    <x v="123"/>
    <x v="122"/>
    <x v="0"/>
    <x v="1"/>
    <x v="0"/>
    <x v="3"/>
    <x v="0"/>
    <x v="0"/>
    <x v="2"/>
    <d v="2004-12-05T00:00:00"/>
    <x v="136"/>
    <x v="1"/>
    <x v="2"/>
    <s v="R1013"/>
    <x v="40"/>
  </r>
  <r>
    <x v="137"/>
    <x v="128"/>
    <x v="124"/>
    <x v="123"/>
    <x v="0"/>
    <x v="0"/>
    <x v="0"/>
    <x v="0"/>
    <x v="0"/>
    <x v="0"/>
    <x v="1"/>
    <d v="1991-11-08T00:00:00"/>
    <x v="137"/>
    <x v="0"/>
    <x v="2"/>
    <s v="R1012"/>
    <x v="3"/>
  </r>
  <r>
    <x v="138"/>
    <x v="129"/>
    <x v="125"/>
    <x v="124"/>
    <x v="1"/>
    <x v="0"/>
    <x v="0"/>
    <x v="0"/>
    <x v="0"/>
    <x v="0"/>
    <x v="2"/>
    <d v="1976-06-15T00:00:00"/>
    <x v="138"/>
    <x v="1"/>
    <x v="2"/>
    <s v="R1012"/>
    <x v="18"/>
  </r>
  <r>
    <x v="139"/>
    <x v="130"/>
    <x v="20"/>
    <x v="125"/>
    <x v="0"/>
    <x v="0"/>
    <x v="0"/>
    <x v="0"/>
    <x v="0"/>
    <x v="0"/>
    <x v="2"/>
    <d v="1991-11-02T00:00:00"/>
    <x v="139"/>
    <x v="1"/>
    <x v="2"/>
    <s v="R1011"/>
    <x v="3"/>
  </r>
  <r>
    <x v="140"/>
    <x v="131"/>
    <x v="40"/>
    <x v="126"/>
    <x v="1"/>
    <x v="0"/>
    <x v="0"/>
    <x v="3"/>
    <x v="0"/>
    <x v="0"/>
    <x v="0"/>
    <d v="1986-07-20T00:00:00"/>
    <x v="140"/>
    <x v="0"/>
    <x v="0"/>
    <s v="R1013"/>
    <x v="41"/>
  </r>
  <r>
    <x v="141"/>
    <x v="132"/>
    <x v="126"/>
    <x v="127"/>
    <x v="0"/>
    <x v="0"/>
    <x v="0"/>
    <x v="0"/>
    <x v="0"/>
    <x v="0"/>
    <x v="1"/>
    <d v="1990-07-13T00:00:00"/>
    <x v="141"/>
    <x v="1"/>
    <x v="2"/>
    <s v="R1011"/>
    <x v="42"/>
  </r>
  <r>
    <x v="142"/>
    <x v="133"/>
    <x v="106"/>
    <x v="128"/>
    <x v="0"/>
    <x v="0"/>
    <x v="0"/>
    <x v="0"/>
    <x v="0"/>
    <x v="0"/>
    <x v="2"/>
    <d v="1999-11-12T00:00:00"/>
    <x v="142"/>
    <x v="1"/>
    <x v="2"/>
    <s v="R1024"/>
    <x v="35"/>
  </r>
  <r>
    <x v="143"/>
    <x v="134"/>
    <x v="127"/>
    <x v="129"/>
    <x v="1"/>
    <x v="0"/>
    <x v="0"/>
    <x v="3"/>
    <x v="0"/>
    <x v="0"/>
    <x v="0"/>
    <d v="1986-06-21T00:00:00"/>
    <x v="143"/>
    <x v="0"/>
    <x v="2"/>
    <s v="R1011"/>
    <x v="41"/>
  </r>
  <r>
    <x v="144"/>
    <x v="135"/>
    <x v="128"/>
    <x v="130"/>
    <x v="0"/>
    <x v="0"/>
    <x v="0"/>
    <x v="0"/>
    <x v="0"/>
    <x v="0"/>
    <x v="2"/>
    <d v="1971-12-23T00:00:00"/>
    <x v="144"/>
    <x v="1"/>
    <x v="1"/>
    <s v="R1011"/>
    <x v="29"/>
  </r>
  <r>
    <x v="145"/>
    <x v="136"/>
    <x v="129"/>
    <x v="131"/>
    <x v="1"/>
    <x v="0"/>
    <x v="0"/>
    <x v="1"/>
    <x v="0"/>
    <x v="0"/>
    <x v="2"/>
    <d v="1970-08-22T00:00:00"/>
    <x v="145"/>
    <x v="1"/>
    <x v="0"/>
    <s v="R1011"/>
    <x v="2"/>
  </r>
  <r>
    <x v="146"/>
    <x v="137"/>
    <x v="130"/>
    <x v="132"/>
    <x v="0"/>
    <x v="0"/>
    <x v="0"/>
    <x v="0"/>
    <x v="0"/>
    <x v="0"/>
    <x v="2"/>
    <d v="2002-09-17T00:00:00"/>
    <x v="146"/>
    <x v="0"/>
    <x v="0"/>
    <s v="R1011"/>
    <x v="43"/>
  </r>
  <r>
    <x v="147"/>
    <x v="138"/>
    <x v="131"/>
    <x v="133"/>
    <x v="0"/>
    <x v="0"/>
    <x v="0"/>
    <x v="0"/>
    <x v="0"/>
    <x v="0"/>
    <x v="1"/>
    <d v="1980-06-12T00:00:00"/>
    <x v="147"/>
    <x v="0"/>
    <x v="0"/>
    <s v="R1011"/>
    <x v="27"/>
  </r>
  <r>
    <x v="148"/>
    <x v="139"/>
    <x v="94"/>
    <x v="40"/>
    <x v="0"/>
    <x v="0"/>
    <x v="0"/>
    <x v="0"/>
    <x v="0"/>
    <x v="0"/>
    <x v="1"/>
    <d v="1989-10-30T00:00:00"/>
    <x v="148"/>
    <x v="0"/>
    <x v="2"/>
    <s v="R1013"/>
    <x v="4"/>
  </r>
  <r>
    <x v="149"/>
    <x v="140"/>
    <x v="132"/>
    <x v="134"/>
    <x v="0"/>
    <x v="0"/>
    <x v="0"/>
    <x v="0"/>
    <x v="0"/>
    <x v="1"/>
    <x v="1"/>
    <d v="1980-08-16T00:00:00"/>
    <x v="149"/>
    <x v="0"/>
    <x v="2"/>
    <s v="R1013"/>
    <x v="27"/>
  </r>
  <r>
    <x v="150"/>
    <x v="141"/>
    <x v="133"/>
    <x v="135"/>
    <x v="1"/>
    <x v="0"/>
    <x v="0"/>
    <x v="3"/>
    <x v="0"/>
    <x v="0"/>
    <x v="1"/>
    <d v="1964-06-16T00:00:00"/>
    <x v="150"/>
    <x v="1"/>
    <x v="0"/>
    <s v="R1011"/>
    <x v="13"/>
  </r>
  <r>
    <x v="151"/>
    <x v="137"/>
    <x v="134"/>
    <x v="120"/>
    <x v="0"/>
    <x v="0"/>
    <x v="0"/>
    <x v="0"/>
    <x v="0"/>
    <x v="0"/>
    <x v="2"/>
    <d v="1989-09-08T00:00:00"/>
    <x v="151"/>
    <x v="1"/>
    <x v="0"/>
    <s v="R1011"/>
    <x v="4"/>
  </r>
  <r>
    <x v="152"/>
    <x v="142"/>
    <x v="135"/>
    <x v="60"/>
    <x v="0"/>
    <x v="0"/>
    <x v="0"/>
    <x v="1"/>
    <x v="0"/>
    <x v="0"/>
    <x v="2"/>
    <d v="1972-11-19T00:00:00"/>
    <x v="152"/>
    <x v="1"/>
    <x v="2"/>
    <s v="R1011"/>
    <x v="29"/>
  </r>
  <r>
    <x v="153"/>
    <x v="143"/>
    <x v="136"/>
    <x v="136"/>
    <x v="0"/>
    <x v="0"/>
    <x v="0"/>
    <x v="3"/>
    <x v="0"/>
    <x v="0"/>
    <x v="1"/>
    <d v="1998-07-29T00:00:00"/>
    <x v="153"/>
    <x v="0"/>
    <x v="0"/>
    <s v="R1013"/>
    <x v="44"/>
  </r>
  <r>
    <x v="154"/>
    <x v="144"/>
    <x v="137"/>
    <x v="67"/>
    <x v="0"/>
    <x v="0"/>
    <x v="1"/>
    <x v="3"/>
    <x v="0"/>
    <x v="1"/>
    <x v="1"/>
    <d v="1979-09-09T00:00:00"/>
    <x v="154"/>
    <x v="0"/>
    <x v="2"/>
    <s v="R1011"/>
    <x v="9"/>
  </r>
  <r>
    <x v="155"/>
    <x v="145"/>
    <x v="138"/>
    <x v="70"/>
    <x v="1"/>
    <x v="0"/>
    <x v="1"/>
    <x v="3"/>
    <x v="0"/>
    <x v="0"/>
    <x v="1"/>
    <d v="1983-07-26T00:00:00"/>
    <x v="155"/>
    <x v="1"/>
    <x v="2"/>
    <s v="R1011"/>
    <x v="33"/>
  </r>
  <r>
    <x v="156"/>
    <x v="62"/>
    <x v="139"/>
    <x v="137"/>
    <x v="1"/>
    <x v="0"/>
    <x v="0"/>
    <x v="3"/>
    <x v="0"/>
    <x v="0"/>
    <x v="0"/>
    <d v="1986-08-15T00:00:00"/>
    <x v="156"/>
    <x v="0"/>
    <x v="1"/>
    <s v="R1013"/>
    <x v="41"/>
  </r>
  <r>
    <x v="157"/>
    <x v="146"/>
    <x v="140"/>
    <x v="138"/>
    <x v="1"/>
    <x v="0"/>
    <x v="0"/>
    <x v="0"/>
    <x v="0"/>
    <x v="0"/>
    <x v="2"/>
    <d v="1976-09-18T00:00:00"/>
    <x v="157"/>
    <x v="1"/>
    <x v="2"/>
    <s v="R1011"/>
    <x v="18"/>
  </r>
  <r>
    <x v="158"/>
    <x v="147"/>
    <x v="141"/>
    <x v="89"/>
    <x v="1"/>
    <x v="0"/>
    <x v="0"/>
    <x v="3"/>
    <x v="0"/>
    <x v="0"/>
    <x v="1"/>
    <d v="1988-10-10T00:00:00"/>
    <x v="158"/>
    <x v="1"/>
    <x v="0"/>
    <s v="R1023"/>
    <x v="25"/>
  </r>
  <r>
    <x v="159"/>
    <x v="148"/>
    <x v="142"/>
    <x v="116"/>
    <x v="1"/>
    <x v="0"/>
    <x v="0"/>
    <x v="1"/>
    <x v="0"/>
    <x v="0"/>
    <x v="0"/>
    <d v="1970-10-28T00:00:00"/>
    <x v="159"/>
    <x v="1"/>
    <x v="0"/>
    <s v="R1011"/>
    <x v="2"/>
  </r>
  <r>
    <x v="160"/>
    <x v="149"/>
    <x v="143"/>
    <x v="139"/>
    <x v="0"/>
    <x v="0"/>
    <x v="0"/>
    <x v="0"/>
    <x v="0"/>
    <x v="0"/>
    <x v="2"/>
    <d v="1982-06-20T00:00:00"/>
    <x v="160"/>
    <x v="1"/>
    <x v="2"/>
    <s v="R1012"/>
    <x v="39"/>
  </r>
  <r>
    <x v="161"/>
    <x v="150"/>
    <x v="44"/>
    <x v="140"/>
    <x v="0"/>
    <x v="0"/>
    <x v="0"/>
    <x v="0"/>
    <x v="0"/>
    <x v="0"/>
    <x v="1"/>
    <d v="1990-11-16T00:00:00"/>
    <x v="161"/>
    <x v="0"/>
    <x v="2"/>
    <s v="R1019"/>
    <x v="42"/>
  </r>
  <r>
    <x v="162"/>
    <x v="151"/>
    <x v="103"/>
    <x v="141"/>
    <x v="0"/>
    <x v="1"/>
    <x v="0"/>
    <x v="3"/>
    <x v="0"/>
    <x v="0"/>
    <x v="1"/>
    <d v="2000-10-12T00:00:00"/>
    <x v="162"/>
    <x v="0"/>
    <x v="1"/>
    <s v="R1013"/>
    <x v="22"/>
  </r>
  <r>
    <x v="163"/>
    <x v="152"/>
    <x v="144"/>
    <x v="142"/>
    <x v="0"/>
    <x v="0"/>
    <x v="0"/>
    <x v="0"/>
    <x v="0"/>
    <x v="0"/>
    <x v="2"/>
    <d v="2002-09-27T00:00:00"/>
    <x v="163"/>
    <x v="0"/>
    <x v="2"/>
    <s v="R1012"/>
    <x v="43"/>
  </r>
  <r>
    <x v="164"/>
    <x v="153"/>
    <x v="145"/>
    <x v="143"/>
    <x v="0"/>
    <x v="0"/>
    <x v="1"/>
    <x v="3"/>
    <x v="0"/>
    <x v="0"/>
    <x v="2"/>
    <d v="1979-08-03T00:00:00"/>
    <x v="164"/>
    <x v="1"/>
    <x v="1"/>
    <s v="R1011"/>
    <x v="9"/>
  </r>
  <r>
    <x v="165"/>
    <x v="154"/>
    <x v="146"/>
    <x v="144"/>
    <x v="1"/>
    <x v="0"/>
    <x v="1"/>
    <x v="3"/>
    <x v="0"/>
    <x v="0"/>
    <x v="1"/>
    <d v="1969-10-30T00:00:00"/>
    <x v="165"/>
    <x v="0"/>
    <x v="0"/>
    <s v="R1011"/>
    <x v="16"/>
  </r>
  <r>
    <x v="166"/>
    <x v="155"/>
    <x v="147"/>
    <x v="96"/>
    <x v="1"/>
    <x v="0"/>
    <x v="0"/>
    <x v="3"/>
    <x v="0"/>
    <x v="0"/>
    <x v="2"/>
    <d v="1975-11-09T00:00:00"/>
    <x v="166"/>
    <x v="1"/>
    <x v="0"/>
    <s v="R1011"/>
    <x v="24"/>
  </r>
  <r>
    <x v="167"/>
    <x v="156"/>
    <x v="111"/>
    <x v="145"/>
    <x v="1"/>
    <x v="0"/>
    <x v="0"/>
    <x v="0"/>
    <x v="0"/>
    <x v="0"/>
    <x v="2"/>
    <d v="1985-11-17T00:00:00"/>
    <x v="167"/>
    <x v="1"/>
    <x v="1"/>
    <s v="R1024"/>
    <x v="19"/>
  </r>
  <r>
    <x v="168"/>
    <x v="157"/>
    <x v="148"/>
    <x v="146"/>
    <x v="0"/>
    <x v="0"/>
    <x v="0"/>
    <x v="0"/>
    <x v="0"/>
    <x v="0"/>
    <x v="1"/>
    <d v="1990-10-17T00:00:00"/>
    <x v="168"/>
    <x v="1"/>
    <x v="2"/>
    <s v="R1011"/>
    <x v="42"/>
  </r>
  <r>
    <x v="169"/>
    <x v="158"/>
    <x v="149"/>
    <x v="147"/>
    <x v="1"/>
    <x v="1"/>
    <x v="0"/>
    <x v="1"/>
    <x v="0"/>
    <x v="0"/>
    <x v="1"/>
    <d v="2000-09-05T00:00:00"/>
    <x v="169"/>
    <x v="0"/>
    <x v="0"/>
    <s v="Unknown"/>
    <x v="22"/>
  </r>
  <r>
    <x v="170"/>
    <x v="28"/>
    <x v="61"/>
    <x v="148"/>
    <x v="1"/>
    <x v="0"/>
    <x v="0"/>
    <x v="3"/>
    <x v="0"/>
    <x v="0"/>
    <x v="2"/>
    <d v="1995-10-30T00:00:00"/>
    <x v="170"/>
    <x v="1"/>
    <x v="2"/>
    <s v="R1013"/>
    <x v="38"/>
  </r>
  <r>
    <x v="171"/>
    <x v="159"/>
    <x v="150"/>
    <x v="66"/>
    <x v="0"/>
    <x v="0"/>
    <x v="0"/>
    <x v="0"/>
    <x v="0"/>
    <x v="0"/>
    <x v="2"/>
    <d v="1989-06-10T00:00:00"/>
    <x v="171"/>
    <x v="1"/>
    <x v="0"/>
    <s v="R1011"/>
    <x v="4"/>
  </r>
  <r>
    <x v="172"/>
    <x v="160"/>
    <x v="151"/>
    <x v="149"/>
    <x v="1"/>
    <x v="0"/>
    <x v="0"/>
    <x v="3"/>
    <x v="0"/>
    <x v="0"/>
    <x v="1"/>
    <d v="1988-12-17T00:00:00"/>
    <x v="172"/>
    <x v="1"/>
    <x v="1"/>
    <s v="R1011"/>
    <x v="4"/>
  </r>
  <r>
    <x v="173"/>
    <x v="101"/>
    <x v="152"/>
    <x v="150"/>
    <x v="0"/>
    <x v="0"/>
    <x v="0"/>
    <x v="0"/>
    <x v="0"/>
    <x v="0"/>
    <x v="1"/>
    <d v="1991-11-01T00:00:00"/>
    <x v="173"/>
    <x v="1"/>
    <x v="2"/>
    <s v="R1011"/>
    <x v="3"/>
  </r>
  <r>
    <x v="174"/>
    <x v="161"/>
    <x v="153"/>
    <x v="151"/>
    <x v="0"/>
    <x v="0"/>
    <x v="0"/>
    <x v="3"/>
    <x v="0"/>
    <x v="0"/>
    <x v="2"/>
    <d v="1992-09-13T00:00:00"/>
    <x v="174"/>
    <x v="1"/>
    <x v="0"/>
    <s v="R1011"/>
    <x v="34"/>
  </r>
  <r>
    <x v="175"/>
    <x v="19"/>
    <x v="4"/>
    <x v="152"/>
    <x v="0"/>
    <x v="0"/>
    <x v="0"/>
    <x v="3"/>
    <x v="0"/>
    <x v="0"/>
    <x v="1"/>
    <d v="1992-08-25T00:00:00"/>
    <x v="175"/>
    <x v="0"/>
    <x v="1"/>
    <s v="R1013"/>
    <x v="34"/>
  </r>
  <r>
    <x v="176"/>
    <x v="162"/>
    <x v="154"/>
    <x v="149"/>
    <x v="0"/>
    <x v="0"/>
    <x v="0"/>
    <x v="0"/>
    <x v="0"/>
    <x v="0"/>
    <x v="2"/>
    <d v="1977-08-13T00:00:00"/>
    <x v="176"/>
    <x v="1"/>
    <x v="1"/>
    <s v="R1011"/>
    <x v="1"/>
  </r>
  <r>
    <x v="177"/>
    <x v="163"/>
    <x v="155"/>
    <x v="153"/>
    <x v="0"/>
    <x v="0"/>
    <x v="0"/>
    <x v="0"/>
    <x v="0"/>
    <x v="0"/>
    <x v="2"/>
    <d v="1968-10-22T00:00:00"/>
    <x v="177"/>
    <x v="1"/>
    <x v="1"/>
    <s v="R1011"/>
    <x v="0"/>
  </r>
  <r>
    <x v="178"/>
    <x v="164"/>
    <x v="156"/>
    <x v="34"/>
    <x v="0"/>
    <x v="0"/>
    <x v="0"/>
    <x v="0"/>
    <x v="0"/>
    <x v="0"/>
    <x v="1"/>
    <d v="1991-06-10T00:00:00"/>
    <x v="178"/>
    <x v="1"/>
    <x v="2"/>
    <s v="R1011"/>
    <x v="3"/>
  </r>
  <r>
    <x v="179"/>
    <x v="165"/>
    <x v="105"/>
    <x v="154"/>
    <x v="1"/>
    <x v="0"/>
    <x v="1"/>
    <x v="3"/>
    <x v="1"/>
    <x v="0"/>
    <x v="0"/>
    <d v="1963-07-24T00:00:00"/>
    <x v="179"/>
    <x v="1"/>
    <x v="2"/>
    <s v="R1011"/>
    <x v="8"/>
  </r>
  <r>
    <x v="180"/>
    <x v="166"/>
    <x v="157"/>
    <x v="144"/>
    <x v="0"/>
    <x v="0"/>
    <x v="1"/>
    <x v="3"/>
    <x v="0"/>
    <x v="0"/>
    <x v="2"/>
    <d v="2003-06-21T00:00:00"/>
    <x v="180"/>
    <x v="1"/>
    <x v="1"/>
    <s v="R1012"/>
    <x v="37"/>
  </r>
  <r>
    <x v="181"/>
    <x v="167"/>
    <x v="158"/>
    <x v="155"/>
    <x v="0"/>
    <x v="0"/>
    <x v="0"/>
    <x v="1"/>
    <x v="0"/>
    <x v="0"/>
    <x v="2"/>
    <d v="1972-12-05T00:00:00"/>
    <x v="181"/>
    <x v="0"/>
    <x v="0"/>
    <s v="R1011"/>
    <x v="29"/>
  </r>
  <r>
    <x v="182"/>
    <x v="168"/>
    <x v="98"/>
    <x v="34"/>
    <x v="0"/>
    <x v="0"/>
    <x v="0"/>
    <x v="3"/>
    <x v="0"/>
    <x v="0"/>
    <x v="1"/>
    <d v="1992-07-04T00:00:00"/>
    <x v="182"/>
    <x v="1"/>
    <x v="0"/>
    <s v="R1011"/>
    <x v="34"/>
  </r>
  <r>
    <x v="183"/>
    <x v="169"/>
    <x v="159"/>
    <x v="156"/>
    <x v="0"/>
    <x v="0"/>
    <x v="0"/>
    <x v="0"/>
    <x v="0"/>
    <x v="0"/>
    <x v="0"/>
    <d v="1965-12-28T00:00:00"/>
    <x v="183"/>
    <x v="1"/>
    <x v="1"/>
    <s v="R1011"/>
    <x v="26"/>
  </r>
  <r>
    <x v="184"/>
    <x v="170"/>
    <x v="160"/>
    <x v="157"/>
    <x v="1"/>
    <x v="0"/>
    <x v="0"/>
    <x v="1"/>
    <x v="0"/>
    <x v="0"/>
    <x v="0"/>
    <d v="1970-07-14T00:00:00"/>
    <x v="184"/>
    <x v="0"/>
    <x v="1"/>
    <s v="R1011"/>
    <x v="2"/>
  </r>
  <r>
    <x v="185"/>
    <x v="171"/>
    <x v="161"/>
    <x v="158"/>
    <x v="1"/>
    <x v="0"/>
    <x v="0"/>
    <x v="1"/>
    <x v="1"/>
    <x v="0"/>
    <x v="2"/>
    <d v="1961-07-29T00:00:00"/>
    <x v="185"/>
    <x v="1"/>
    <x v="2"/>
    <s v="R1013"/>
    <x v="12"/>
  </r>
  <r>
    <x v="186"/>
    <x v="172"/>
    <x v="162"/>
    <x v="159"/>
    <x v="0"/>
    <x v="0"/>
    <x v="0"/>
    <x v="3"/>
    <x v="0"/>
    <x v="0"/>
    <x v="1"/>
    <d v="1992-10-09T00:00:00"/>
    <x v="186"/>
    <x v="0"/>
    <x v="2"/>
    <s v="R1011"/>
    <x v="34"/>
  </r>
  <r>
    <x v="187"/>
    <x v="173"/>
    <x v="163"/>
    <x v="73"/>
    <x v="0"/>
    <x v="0"/>
    <x v="0"/>
    <x v="1"/>
    <x v="0"/>
    <x v="0"/>
    <x v="2"/>
    <d v="1973-08-09T00:00:00"/>
    <x v="187"/>
    <x v="1"/>
    <x v="0"/>
    <s v="R1011"/>
    <x v="30"/>
  </r>
  <r>
    <x v="188"/>
    <x v="174"/>
    <x v="164"/>
    <x v="160"/>
    <x v="0"/>
    <x v="0"/>
    <x v="0"/>
    <x v="0"/>
    <x v="0"/>
    <x v="1"/>
    <x v="0"/>
    <d v="1962-11-19T00:00:00"/>
    <x v="188"/>
    <x v="1"/>
    <x v="2"/>
    <s v="R1011"/>
    <x v="5"/>
  </r>
  <r>
    <x v="189"/>
    <x v="175"/>
    <x v="165"/>
    <x v="161"/>
    <x v="0"/>
    <x v="0"/>
    <x v="1"/>
    <x v="3"/>
    <x v="0"/>
    <x v="0"/>
    <x v="1"/>
    <d v="2003-12-09T00:00:00"/>
    <x v="189"/>
    <x v="1"/>
    <x v="0"/>
    <s v="R1011"/>
    <x v="37"/>
  </r>
  <r>
    <x v="190"/>
    <x v="176"/>
    <x v="166"/>
    <x v="162"/>
    <x v="1"/>
    <x v="0"/>
    <x v="0"/>
    <x v="3"/>
    <x v="0"/>
    <x v="0"/>
    <x v="0"/>
    <d v="1975-06-05T00:00:00"/>
    <x v="190"/>
    <x v="0"/>
    <x v="2"/>
    <s v="R1011"/>
    <x v="24"/>
  </r>
  <r>
    <x v="191"/>
    <x v="177"/>
    <x v="167"/>
    <x v="163"/>
    <x v="1"/>
    <x v="0"/>
    <x v="0"/>
    <x v="0"/>
    <x v="0"/>
    <x v="0"/>
    <x v="0"/>
    <d v="1967-10-18T00:00:00"/>
    <x v="191"/>
    <x v="0"/>
    <x v="0"/>
    <s v="R1011"/>
    <x v="23"/>
  </r>
  <r>
    <x v="192"/>
    <x v="178"/>
    <x v="59"/>
    <x v="164"/>
    <x v="0"/>
    <x v="0"/>
    <x v="0"/>
    <x v="3"/>
    <x v="0"/>
    <x v="0"/>
    <x v="2"/>
    <d v="1992-06-16T00:00:00"/>
    <x v="192"/>
    <x v="1"/>
    <x v="2"/>
    <s v="R1011"/>
    <x v="34"/>
  </r>
  <r>
    <x v="193"/>
    <x v="179"/>
    <x v="168"/>
    <x v="165"/>
    <x v="0"/>
    <x v="1"/>
    <x v="0"/>
    <x v="3"/>
    <x v="0"/>
    <x v="0"/>
    <x v="1"/>
    <d v="2004-12-25T00:00:00"/>
    <x v="193"/>
    <x v="0"/>
    <x v="2"/>
    <s v="R1013"/>
    <x v="45"/>
  </r>
  <r>
    <x v="194"/>
    <x v="180"/>
    <x v="18"/>
    <x v="85"/>
    <x v="0"/>
    <x v="0"/>
    <x v="1"/>
    <x v="3"/>
    <x v="0"/>
    <x v="0"/>
    <x v="1"/>
    <d v="2003-09-05T00:00:00"/>
    <x v="194"/>
    <x v="0"/>
    <x v="1"/>
    <s v="R1012"/>
    <x v="37"/>
  </r>
  <r>
    <x v="195"/>
    <x v="181"/>
    <x v="169"/>
    <x v="166"/>
    <x v="0"/>
    <x v="0"/>
    <x v="1"/>
    <x v="3"/>
    <x v="0"/>
    <x v="0"/>
    <x v="2"/>
    <d v="1993-12-28T00:00:00"/>
    <x v="195"/>
    <x v="0"/>
    <x v="0"/>
    <s v="R1011"/>
    <x v="6"/>
  </r>
  <r>
    <x v="196"/>
    <x v="182"/>
    <x v="170"/>
    <x v="167"/>
    <x v="0"/>
    <x v="0"/>
    <x v="0"/>
    <x v="0"/>
    <x v="0"/>
    <x v="0"/>
    <x v="2"/>
    <d v="1999-10-01T00:00:00"/>
    <x v="196"/>
    <x v="0"/>
    <x v="0"/>
    <s v="R1016"/>
    <x v="35"/>
  </r>
  <r>
    <x v="197"/>
    <x v="132"/>
    <x v="171"/>
    <x v="168"/>
    <x v="0"/>
    <x v="0"/>
    <x v="0"/>
    <x v="0"/>
    <x v="0"/>
    <x v="0"/>
    <x v="2"/>
    <d v="1974-12-06T00:00:00"/>
    <x v="197"/>
    <x v="1"/>
    <x v="0"/>
    <s v="R1012"/>
    <x v="20"/>
  </r>
  <r>
    <x v="198"/>
    <x v="183"/>
    <x v="172"/>
    <x v="169"/>
    <x v="0"/>
    <x v="1"/>
    <x v="0"/>
    <x v="3"/>
    <x v="0"/>
    <x v="0"/>
    <x v="1"/>
    <d v="2004-08-30T00:00:00"/>
    <x v="198"/>
    <x v="1"/>
    <x v="2"/>
    <s v="R1013"/>
    <x v="40"/>
  </r>
  <r>
    <x v="199"/>
    <x v="129"/>
    <x v="161"/>
    <x v="170"/>
    <x v="1"/>
    <x v="0"/>
    <x v="1"/>
    <x v="3"/>
    <x v="0"/>
    <x v="0"/>
    <x v="2"/>
    <d v="1997-06-12T00:00:00"/>
    <x v="199"/>
    <x v="0"/>
    <x v="0"/>
    <s v="R1013"/>
    <x v="31"/>
  </r>
  <r>
    <x v="200"/>
    <x v="184"/>
    <x v="173"/>
    <x v="171"/>
    <x v="0"/>
    <x v="0"/>
    <x v="1"/>
    <x v="3"/>
    <x v="0"/>
    <x v="0"/>
    <x v="2"/>
    <d v="1979-11-04T00:00:00"/>
    <x v="200"/>
    <x v="1"/>
    <x v="2"/>
    <s v="R1011"/>
    <x v="9"/>
  </r>
  <r>
    <x v="201"/>
    <x v="185"/>
    <x v="174"/>
    <x v="106"/>
    <x v="1"/>
    <x v="0"/>
    <x v="0"/>
    <x v="0"/>
    <x v="0"/>
    <x v="0"/>
    <x v="1"/>
    <d v="1996-08-20T00:00:00"/>
    <x v="201"/>
    <x v="0"/>
    <x v="1"/>
    <s v="R1011"/>
    <x v="46"/>
  </r>
  <r>
    <x v="202"/>
    <x v="186"/>
    <x v="175"/>
    <x v="172"/>
    <x v="1"/>
    <x v="0"/>
    <x v="1"/>
    <x v="3"/>
    <x v="0"/>
    <x v="1"/>
    <x v="2"/>
    <d v="1963-07-22T00:00:00"/>
    <x v="202"/>
    <x v="1"/>
    <x v="1"/>
    <s v="R1011"/>
    <x v="8"/>
  </r>
  <r>
    <x v="203"/>
    <x v="83"/>
    <x v="176"/>
    <x v="173"/>
    <x v="0"/>
    <x v="0"/>
    <x v="0"/>
    <x v="0"/>
    <x v="0"/>
    <x v="0"/>
    <x v="1"/>
    <d v="1999-09-04T00:00:00"/>
    <x v="203"/>
    <x v="1"/>
    <x v="0"/>
    <s v="R1013"/>
    <x v="35"/>
  </r>
  <r>
    <x v="204"/>
    <x v="187"/>
    <x v="177"/>
    <x v="129"/>
    <x v="1"/>
    <x v="0"/>
    <x v="0"/>
    <x v="0"/>
    <x v="0"/>
    <x v="0"/>
    <x v="2"/>
    <d v="1981-11-22T00:00:00"/>
    <x v="204"/>
    <x v="0"/>
    <x v="0"/>
    <s v="R1011"/>
    <x v="36"/>
  </r>
  <r>
    <x v="205"/>
    <x v="188"/>
    <x v="178"/>
    <x v="150"/>
    <x v="0"/>
    <x v="0"/>
    <x v="0"/>
    <x v="3"/>
    <x v="0"/>
    <x v="0"/>
    <x v="1"/>
    <d v="1992-06-18T00:00:00"/>
    <x v="205"/>
    <x v="1"/>
    <x v="1"/>
    <s v="R1011"/>
    <x v="34"/>
  </r>
  <r>
    <x v="206"/>
    <x v="189"/>
    <x v="179"/>
    <x v="174"/>
    <x v="1"/>
    <x v="0"/>
    <x v="0"/>
    <x v="0"/>
    <x v="0"/>
    <x v="0"/>
    <x v="2"/>
    <d v="1976-10-04T00:00:00"/>
    <x v="206"/>
    <x v="1"/>
    <x v="2"/>
    <s v="R1011"/>
    <x v="18"/>
  </r>
  <r>
    <x v="207"/>
    <x v="190"/>
    <x v="180"/>
    <x v="118"/>
    <x v="0"/>
    <x v="0"/>
    <x v="0"/>
    <x v="0"/>
    <x v="0"/>
    <x v="0"/>
    <x v="2"/>
    <d v="1974-07-15T00:00:00"/>
    <x v="207"/>
    <x v="1"/>
    <x v="0"/>
    <s v="R1012"/>
    <x v="20"/>
  </r>
  <r>
    <x v="208"/>
    <x v="191"/>
    <x v="172"/>
    <x v="175"/>
    <x v="0"/>
    <x v="0"/>
    <x v="0"/>
    <x v="0"/>
    <x v="0"/>
    <x v="0"/>
    <x v="2"/>
    <d v="1978-12-19T00:00:00"/>
    <x v="208"/>
    <x v="1"/>
    <x v="1"/>
    <s v="R1011"/>
    <x v="9"/>
  </r>
  <r>
    <x v="209"/>
    <x v="192"/>
    <x v="181"/>
    <x v="176"/>
    <x v="0"/>
    <x v="1"/>
    <x v="0"/>
    <x v="3"/>
    <x v="0"/>
    <x v="0"/>
    <x v="2"/>
    <d v="2000-12-17T00:00:00"/>
    <x v="209"/>
    <x v="1"/>
    <x v="0"/>
    <s v="R1013"/>
    <x v="47"/>
  </r>
  <r>
    <x v="210"/>
    <x v="193"/>
    <x v="182"/>
    <x v="93"/>
    <x v="1"/>
    <x v="1"/>
    <x v="0"/>
    <x v="1"/>
    <x v="0"/>
    <x v="0"/>
    <x v="2"/>
    <d v="2000-11-19T00:00:00"/>
    <x v="210"/>
    <x v="1"/>
    <x v="0"/>
    <s v="R1011"/>
    <x v="22"/>
  </r>
  <r>
    <x v="211"/>
    <x v="194"/>
    <x v="124"/>
    <x v="177"/>
    <x v="0"/>
    <x v="0"/>
    <x v="0"/>
    <x v="0"/>
    <x v="0"/>
    <x v="0"/>
    <x v="0"/>
    <d v="1971-08-10T00:00:00"/>
    <x v="211"/>
    <x v="0"/>
    <x v="0"/>
    <s v="R1011"/>
    <x v="14"/>
  </r>
  <r>
    <x v="212"/>
    <x v="195"/>
    <x v="183"/>
    <x v="178"/>
    <x v="1"/>
    <x v="0"/>
    <x v="0"/>
    <x v="3"/>
    <x v="0"/>
    <x v="1"/>
    <x v="1"/>
    <d v="1964-08-29T00:00:00"/>
    <x v="212"/>
    <x v="1"/>
    <x v="1"/>
    <s v="R1011"/>
    <x v="13"/>
  </r>
  <r>
    <x v="213"/>
    <x v="1"/>
    <x v="184"/>
    <x v="179"/>
    <x v="0"/>
    <x v="0"/>
    <x v="0"/>
    <x v="1"/>
    <x v="0"/>
    <x v="0"/>
    <x v="2"/>
    <d v="1973-10-27T00:00:00"/>
    <x v="213"/>
    <x v="0"/>
    <x v="1"/>
    <s v="R1011"/>
    <x v="30"/>
  </r>
  <r>
    <x v="214"/>
    <x v="91"/>
    <x v="185"/>
    <x v="180"/>
    <x v="0"/>
    <x v="0"/>
    <x v="0"/>
    <x v="3"/>
    <x v="0"/>
    <x v="0"/>
    <x v="2"/>
    <d v="1992-09-13T00:00:00"/>
    <x v="214"/>
    <x v="1"/>
    <x v="0"/>
    <s v="R1011"/>
    <x v="34"/>
  </r>
  <r>
    <x v="215"/>
    <x v="196"/>
    <x v="186"/>
    <x v="181"/>
    <x v="0"/>
    <x v="0"/>
    <x v="0"/>
    <x v="1"/>
    <x v="0"/>
    <x v="0"/>
    <x v="0"/>
    <d v="1973-12-16T00:00:00"/>
    <x v="215"/>
    <x v="1"/>
    <x v="2"/>
    <s v="R1011"/>
    <x v="30"/>
  </r>
  <r>
    <x v="216"/>
    <x v="49"/>
    <x v="65"/>
    <x v="182"/>
    <x v="1"/>
    <x v="0"/>
    <x v="0"/>
    <x v="3"/>
    <x v="0"/>
    <x v="0"/>
    <x v="1"/>
    <d v="1988-11-20T00:00:00"/>
    <x v="216"/>
    <x v="0"/>
    <x v="2"/>
    <s v="R1011"/>
    <x v="25"/>
  </r>
  <r>
    <x v="217"/>
    <x v="79"/>
    <x v="187"/>
    <x v="183"/>
    <x v="0"/>
    <x v="0"/>
    <x v="0"/>
    <x v="0"/>
    <x v="0"/>
    <x v="0"/>
    <x v="0"/>
    <d v="1971-09-22T00:00:00"/>
    <x v="217"/>
    <x v="1"/>
    <x v="0"/>
    <s v="R1011"/>
    <x v="14"/>
  </r>
  <r>
    <x v="218"/>
    <x v="197"/>
    <x v="188"/>
    <x v="3"/>
    <x v="1"/>
    <x v="0"/>
    <x v="0"/>
    <x v="3"/>
    <x v="0"/>
    <x v="0"/>
    <x v="2"/>
    <d v="1988-09-19T00:00:00"/>
    <x v="218"/>
    <x v="1"/>
    <x v="1"/>
    <s v="R1011"/>
    <x v="25"/>
  </r>
  <r>
    <x v="219"/>
    <x v="198"/>
    <x v="189"/>
    <x v="184"/>
    <x v="1"/>
    <x v="0"/>
    <x v="1"/>
    <x v="3"/>
    <x v="0"/>
    <x v="0"/>
    <x v="1"/>
    <d v="1997-07-09T00:00:00"/>
    <x v="219"/>
    <x v="0"/>
    <x v="2"/>
    <s v="R1011"/>
    <x v="31"/>
  </r>
  <r>
    <x v="220"/>
    <x v="199"/>
    <x v="190"/>
    <x v="185"/>
    <x v="1"/>
    <x v="0"/>
    <x v="0"/>
    <x v="0"/>
    <x v="1"/>
    <x v="1"/>
    <x v="2"/>
    <d v="1967-12-30T00:00:00"/>
    <x v="220"/>
    <x v="1"/>
    <x v="2"/>
    <s v="R1011"/>
    <x v="0"/>
  </r>
  <r>
    <x v="221"/>
    <x v="200"/>
    <x v="191"/>
    <x v="89"/>
    <x v="0"/>
    <x v="0"/>
    <x v="0"/>
    <x v="3"/>
    <x v="0"/>
    <x v="1"/>
    <x v="2"/>
    <d v="1998-12-22T00:00:00"/>
    <x v="221"/>
    <x v="0"/>
    <x v="1"/>
    <s v="R1016"/>
    <x v="35"/>
  </r>
  <r>
    <x v="222"/>
    <x v="201"/>
    <x v="192"/>
    <x v="186"/>
    <x v="0"/>
    <x v="0"/>
    <x v="0"/>
    <x v="0"/>
    <x v="0"/>
    <x v="2"/>
    <x v="1"/>
    <d v="1977-06-29T00:00:00"/>
    <x v="222"/>
    <x v="0"/>
    <x v="1"/>
    <s v="R1017"/>
    <x v="1"/>
  </r>
  <r>
    <x v="223"/>
    <x v="202"/>
    <x v="193"/>
    <x v="187"/>
    <x v="1"/>
    <x v="0"/>
    <x v="0"/>
    <x v="3"/>
    <x v="0"/>
    <x v="0"/>
    <x v="2"/>
    <d v="1975-08-29T00:00:00"/>
    <x v="223"/>
    <x v="1"/>
    <x v="1"/>
    <s v="R1011"/>
    <x v="24"/>
  </r>
  <r>
    <x v="224"/>
    <x v="75"/>
    <x v="194"/>
    <x v="188"/>
    <x v="0"/>
    <x v="0"/>
    <x v="0"/>
    <x v="0"/>
    <x v="0"/>
    <x v="0"/>
    <x v="2"/>
    <d v="1982-07-05T00:00:00"/>
    <x v="224"/>
    <x v="1"/>
    <x v="0"/>
    <s v="R1011"/>
    <x v="39"/>
  </r>
  <r>
    <x v="225"/>
    <x v="203"/>
    <x v="195"/>
    <x v="189"/>
    <x v="1"/>
    <x v="0"/>
    <x v="1"/>
    <x v="3"/>
    <x v="0"/>
    <x v="0"/>
    <x v="1"/>
    <d v="1997-08-22T00:00:00"/>
    <x v="225"/>
    <x v="1"/>
    <x v="2"/>
    <s v="R1011"/>
    <x v="31"/>
  </r>
  <r>
    <x v="226"/>
    <x v="204"/>
    <x v="196"/>
    <x v="150"/>
    <x v="0"/>
    <x v="0"/>
    <x v="0"/>
    <x v="3"/>
    <x v="0"/>
    <x v="0"/>
    <x v="2"/>
    <d v="1998-08-22T00:00:00"/>
    <x v="226"/>
    <x v="1"/>
    <x v="1"/>
    <s v="R1011"/>
    <x v="44"/>
  </r>
  <r>
    <x v="227"/>
    <x v="205"/>
    <x v="197"/>
    <x v="190"/>
    <x v="1"/>
    <x v="0"/>
    <x v="0"/>
    <x v="0"/>
    <x v="0"/>
    <x v="1"/>
    <x v="0"/>
    <d v="1967-10-07T00:00:00"/>
    <x v="227"/>
    <x v="1"/>
    <x v="2"/>
    <s v="R1011"/>
    <x v="23"/>
  </r>
  <r>
    <x v="228"/>
    <x v="206"/>
    <x v="198"/>
    <x v="191"/>
    <x v="1"/>
    <x v="0"/>
    <x v="1"/>
    <x v="3"/>
    <x v="0"/>
    <x v="0"/>
    <x v="1"/>
    <d v="1983-07-29T00:00:00"/>
    <x v="228"/>
    <x v="1"/>
    <x v="0"/>
    <s v="R1011"/>
    <x v="33"/>
  </r>
  <r>
    <x v="229"/>
    <x v="207"/>
    <x v="199"/>
    <x v="192"/>
    <x v="1"/>
    <x v="0"/>
    <x v="0"/>
    <x v="3"/>
    <x v="0"/>
    <x v="0"/>
    <x v="2"/>
    <d v="1995-10-17T00:00:00"/>
    <x v="229"/>
    <x v="1"/>
    <x v="0"/>
    <s v="R1011"/>
    <x v="38"/>
  </r>
  <r>
    <x v="230"/>
    <x v="208"/>
    <x v="200"/>
    <x v="21"/>
    <x v="0"/>
    <x v="0"/>
    <x v="1"/>
    <x v="3"/>
    <x v="0"/>
    <x v="0"/>
    <x v="2"/>
    <d v="2003-09-17T00:00:00"/>
    <x v="230"/>
    <x v="0"/>
    <x v="0"/>
    <s v="R1011"/>
    <x v="37"/>
  </r>
  <r>
    <x v="231"/>
    <x v="209"/>
    <x v="201"/>
    <x v="193"/>
    <x v="1"/>
    <x v="0"/>
    <x v="0"/>
    <x v="3"/>
    <x v="0"/>
    <x v="0"/>
    <x v="1"/>
    <d v="1995-12-27T00:00:00"/>
    <x v="231"/>
    <x v="0"/>
    <x v="2"/>
    <s v="R1013"/>
    <x v="46"/>
  </r>
  <r>
    <x v="232"/>
    <x v="210"/>
    <x v="105"/>
    <x v="194"/>
    <x v="0"/>
    <x v="0"/>
    <x v="1"/>
    <x v="3"/>
    <x v="0"/>
    <x v="0"/>
    <x v="1"/>
    <d v="2003-07-03T00:00:00"/>
    <x v="232"/>
    <x v="0"/>
    <x v="2"/>
    <s v="R1011"/>
    <x v="37"/>
  </r>
  <r>
    <x v="233"/>
    <x v="211"/>
    <x v="202"/>
    <x v="171"/>
    <x v="0"/>
    <x v="0"/>
    <x v="0"/>
    <x v="0"/>
    <x v="0"/>
    <x v="0"/>
    <x v="2"/>
    <d v="1994-07-07T00:00:00"/>
    <x v="233"/>
    <x v="0"/>
    <x v="0"/>
    <s v="R1013"/>
    <x v="6"/>
  </r>
  <r>
    <x v="234"/>
    <x v="205"/>
    <x v="203"/>
    <x v="195"/>
    <x v="0"/>
    <x v="1"/>
    <x v="0"/>
    <x v="3"/>
    <x v="0"/>
    <x v="0"/>
    <x v="1"/>
    <d v="2004-10-09T00:00:00"/>
    <x v="234"/>
    <x v="0"/>
    <x v="0"/>
    <s v="R1016"/>
    <x v="40"/>
  </r>
  <r>
    <x v="235"/>
    <x v="212"/>
    <x v="141"/>
    <x v="196"/>
    <x v="1"/>
    <x v="0"/>
    <x v="0"/>
    <x v="0"/>
    <x v="0"/>
    <x v="0"/>
    <x v="1"/>
    <d v="1976-11-25T00:00:00"/>
    <x v="235"/>
    <x v="1"/>
    <x v="0"/>
    <s v="R1011"/>
    <x v="18"/>
  </r>
  <r>
    <x v="236"/>
    <x v="213"/>
    <x v="204"/>
    <x v="197"/>
    <x v="0"/>
    <x v="0"/>
    <x v="0"/>
    <x v="3"/>
    <x v="0"/>
    <x v="0"/>
    <x v="1"/>
    <d v="1998-06-24T00:00:00"/>
    <x v="236"/>
    <x v="0"/>
    <x v="0"/>
    <s v="R1011"/>
    <x v="44"/>
  </r>
  <r>
    <x v="237"/>
    <x v="214"/>
    <x v="205"/>
    <x v="27"/>
    <x v="0"/>
    <x v="0"/>
    <x v="0"/>
    <x v="0"/>
    <x v="0"/>
    <x v="0"/>
    <x v="2"/>
    <d v="1990-09-24T00:00:00"/>
    <x v="237"/>
    <x v="0"/>
    <x v="2"/>
    <s v="R1011"/>
    <x v="42"/>
  </r>
  <r>
    <x v="238"/>
    <x v="215"/>
    <x v="82"/>
    <x v="198"/>
    <x v="0"/>
    <x v="0"/>
    <x v="1"/>
    <x v="3"/>
    <x v="0"/>
    <x v="0"/>
    <x v="1"/>
    <d v="2003-10-05T00:00:00"/>
    <x v="238"/>
    <x v="1"/>
    <x v="1"/>
    <s v="R1013"/>
    <x v="37"/>
  </r>
  <r>
    <x v="239"/>
    <x v="216"/>
    <x v="206"/>
    <x v="199"/>
    <x v="0"/>
    <x v="0"/>
    <x v="0"/>
    <x v="3"/>
    <x v="0"/>
    <x v="0"/>
    <x v="1"/>
    <d v="1984-10-01T00:00:00"/>
    <x v="239"/>
    <x v="1"/>
    <x v="0"/>
    <s v="R1011"/>
    <x v="32"/>
  </r>
  <r>
    <x v="240"/>
    <x v="217"/>
    <x v="207"/>
    <x v="200"/>
    <x v="1"/>
    <x v="0"/>
    <x v="1"/>
    <x v="3"/>
    <x v="0"/>
    <x v="0"/>
    <x v="2"/>
    <d v="1983-10-02T00:00:00"/>
    <x v="240"/>
    <x v="1"/>
    <x v="2"/>
    <s v="R1012"/>
    <x v="33"/>
  </r>
  <r>
    <x v="241"/>
    <x v="218"/>
    <x v="208"/>
    <x v="201"/>
    <x v="1"/>
    <x v="0"/>
    <x v="0"/>
    <x v="3"/>
    <x v="0"/>
    <x v="0"/>
    <x v="0"/>
    <d v="1986-10-11T00:00:00"/>
    <x v="241"/>
    <x v="0"/>
    <x v="2"/>
    <s v="R1011"/>
    <x v="41"/>
  </r>
  <r>
    <x v="242"/>
    <x v="219"/>
    <x v="209"/>
    <x v="202"/>
    <x v="1"/>
    <x v="0"/>
    <x v="0"/>
    <x v="3"/>
    <x v="0"/>
    <x v="0"/>
    <x v="2"/>
    <d v="1995-10-30T00:00:00"/>
    <x v="242"/>
    <x v="0"/>
    <x v="1"/>
    <s v="R1011"/>
    <x v="38"/>
  </r>
  <r>
    <x v="243"/>
    <x v="220"/>
    <x v="210"/>
    <x v="203"/>
    <x v="0"/>
    <x v="0"/>
    <x v="0"/>
    <x v="3"/>
    <x v="0"/>
    <x v="0"/>
    <x v="1"/>
    <d v="1998-06-11T00:00:00"/>
    <x v="243"/>
    <x v="0"/>
    <x v="0"/>
    <s v="R1019"/>
    <x v="44"/>
  </r>
  <r>
    <x v="244"/>
    <x v="221"/>
    <x v="211"/>
    <x v="204"/>
    <x v="0"/>
    <x v="0"/>
    <x v="0"/>
    <x v="0"/>
    <x v="0"/>
    <x v="2"/>
    <x v="0"/>
    <d v="1962-07-05T00:00:00"/>
    <x v="244"/>
    <x v="0"/>
    <x v="1"/>
    <s v="R1011"/>
    <x v="5"/>
  </r>
  <r>
    <x v="245"/>
    <x v="222"/>
    <x v="212"/>
    <x v="205"/>
    <x v="1"/>
    <x v="0"/>
    <x v="0"/>
    <x v="3"/>
    <x v="0"/>
    <x v="0"/>
    <x v="2"/>
    <d v="1975-07-21T00:00:00"/>
    <x v="245"/>
    <x v="1"/>
    <x v="1"/>
    <s v="R1012"/>
    <x v="24"/>
  </r>
  <r>
    <x v="246"/>
    <x v="223"/>
    <x v="213"/>
    <x v="14"/>
    <x v="0"/>
    <x v="0"/>
    <x v="0"/>
    <x v="0"/>
    <x v="0"/>
    <x v="1"/>
    <x v="2"/>
    <d v="1971-08-25T00:00:00"/>
    <x v="246"/>
    <x v="1"/>
    <x v="2"/>
    <s v="R1011"/>
    <x v="14"/>
  </r>
  <r>
    <x v="247"/>
    <x v="224"/>
    <x v="199"/>
    <x v="206"/>
    <x v="0"/>
    <x v="0"/>
    <x v="0"/>
    <x v="0"/>
    <x v="0"/>
    <x v="0"/>
    <x v="2"/>
    <d v="1999-11-06T00:00:00"/>
    <x v="247"/>
    <x v="1"/>
    <x v="0"/>
    <s v="R1011"/>
    <x v="35"/>
  </r>
  <r>
    <x v="248"/>
    <x v="225"/>
    <x v="214"/>
    <x v="41"/>
    <x v="0"/>
    <x v="0"/>
    <x v="0"/>
    <x v="0"/>
    <x v="0"/>
    <x v="0"/>
    <x v="0"/>
    <d v="2002-12-26T00:00:00"/>
    <x v="248"/>
    <x v="1"/>
    <x v="0"/>
    <s v="R1011"/>
    <x v="37"/>
  </r>
  <r>
    <x v="249"/>
    <x v="226"/>
    <x v="215"/>
    <x v="40"/>
    <x v="0"/>
    <x v="0"/>
    <x v="0"/>
    <x v="1"/>
    <x v="0"/>
    <x v="0"/>
    <x v="2"/>
    <d v="1972-07-26T00:00:00"/>
    <x v="249"/>
    <x v="1"/>
    <x v="2"/>
    <s v="R1011"/>
    <x v="29"/>
  </r>
  <r>
    <x v="250"/>
    <x v="227"/>
    <x v="216"/>
    <x v="138"/>
    <x v="0"/>
    <x v="0"/>
    <x v="0"/>
    <x v="0"/>
    <x v="0"/>
    <x v="0"/>
    <x v="1"/>
    <d v="1994-09-25T00:00:00"/>
    <x v="250"/>
    <x v="1"/>
    <x v="2"/>
    <s v="R1011"/>
    <x v="6"/>
  </r>
  <r>
    <x v="251"/>
    <x v="0"/>
    <x v="217"/>
    <x v="119"/>
    <x v="0"/>
    <x v="1"/>
    <x v="0"/>
    <x v="1"/>
    <x v="0"/>
    <x v="0"/>
    <x v="1"/>
    <d v="2000-12-27T00:00:00"/>
    <x v="251"/>
    <x v="1"/>
    <x v="2"/>
    <s v="R1012"/>
    <x v="47"/>
  </r>
  <r>
    <x v="252"/>
    <x v="228"/>
    <x v="117"/>
    <x v="47"/>
    <x v="1"/>
    <x v="0"/>
    <x v="1"/>
    <x v="3"/>
    <x v="0"/>
    <x v="0"/>
    <x v="2"/>
    <d v="1997-08-09T00:00:00"/>
    <x v="252"/>
    <x v="1"/>
    <x v="0"/>
    <s v="R1011"/>
    <x v="31"/>
  </r>
  <r>
    <x v="253"/>
    <x v="49"/>
    <x v="218"/>
    <x v="176"/>
    <x v="1"/>
    <x v="1"/>
    <x v="0"/>
    <x v="1"/>
    <x v="0"/>
    <x v="0"/>
    <x v="2"/>
    <d v="2000-10-26T00:00:00"/>
    <x v="253"/>
    <x v="1"/>
    <x v="0"/>
    <s v="R1011"/>
    <x v="22"/>
  </r>
  <r>
    <x v="254"/>
    <x v="229"/>
    <x v="219"/>
    <x v="207"/>
    <x v="0"/>
    <x v="0"/>
    <x v="0"/>
    <x v="0"/>
    <x v="0"/>
    <x v="2"/>
    <x v="0"/>
    <d v="1962-12-11T00:00:00"/>
    <x v="254"/>
    <x v="0"/>
    <x v="0"/>
    <s v="R1011"/>
    <x v="5"/>
  </r>
  <r>
    <x v="255"/>
    <x v="230"/>
    <x v="141"/>
    <x v="78"/>
    <x v="0"/>
    <x v="0"/>
    <x v="1"/>
    <x v="3"/>
    <x v="0"/>
    <x v="0"/>
    <x v="1"/>
    <d v="2003-09-12T00:00:00"/>
    <x v="255"/>
    <x v="0"/>
    <x v="0"/>
    <s v="R1012"/>
    <x v="37"/>
  </r>
  <r>
    <x v="256"/>
    <x v="231"/>
    <x v="170"/>
    <x v="208"/>
    <x v="0"/>
    <x v="1"/>
    <x v="0"/>
    <x v="3"/>
    <x v="0"/>
    <x v="0"/>
    <x v="2"/>
    <d v="2004-11-01T00:00:00"/>
    <x v="256"/>
    <x v="0"/>
    <x v="1"/>
    <s v="R1017"/>
    <x v="40"/>
  </r>
  <r>
    <x v="257"/>
    <x v="232"/>
    <x v="220"/>
    <x v="60"/>
    <x v="0"/>
    <x v="0"/>
    <x v="1"/>
    <x v="3"/>
    <x v="0"/>
    <x v="0"/>
    <x v="1"/>
    <d v="1993-11-28T00:00:00"/>
    <x v="257"/>
    <x v="1"/>
    <x v="2"/>
    <s v="R1011"/>
    <x v="21"/>
  </r>
  <r>
    <x v="258"/>
    <x v="233"/>
    <x v="221"/>
    <x v="27"/>
    <x v="0"/>
    <x v="0"/>
    <x v="1"/>
    <x v="3"/>
    <x v="0"/>
    <x v="0"/>
    <x v="1"/>
    <d v="2003-09-09T00:00:00"/>
    <x v="258"/>
    <x v="0"/>
    <x v="2"/>
    <s v="R1011"/>
    <x v="37"/>
  </r>
  <r>
    <x v="259"/>
    <x v="234"/>
    <x v="222"/>
    <x v="209"/>
    <x v="0"/>
    <x v="0"/>
    <x v="0"/>
    <x v="3"/>
    <x v="0"/>
    <x v="0"/>
    <x v="1"/>
    <d v="1984-07-22T00:00:00"/>
    <x v="259"/>
    <x v="1"/>
    <x v="0"/>
    <s v="R1011"/>
    <x v="32"/>
  </r>
  <r>
    <x v="260"/>
    <x v="235"/>
    <x v="60"/>
    <x v="210"/>
    <x v="0"/>
    <x v="0"/>
    <x v="0"/>
    <x v="0"/>
    <x v="0"/>
    <x v="0"/>
    <x v="2"/>
    <d v="2002-08-25T00:00:00"/>
    <x v="260"/>
    <x v="0"/>
    <x v="1"/>
    <s v="R1018"/>
    <x v="43"/>
  </r>
  <r>
    <x v="261"/>
    <x v="236"/>
    <x v="223"/>
    <x v="211"/>
    <x v="1"/>
    <x v="0"/>
    <x v="0"/>
    <x v="1"/>
    <x v="1"/>
    <x v="0"/>
    <x v="0"/>
    <d v="1970-06-18T00:00:00"/>
    <x v="261"/>
    <x v="1"/>
    <x v="2"/>
    <s v="R1012"/>
    <x v="2"/>
  </r>
  <r>
    <x v="262"/>
    <x v="237"/>
    <x v="224"/>
    <x v="212"/>
    <x v="1"/>
    <x v="0"/>
    <x v="0"/>
    <x v="0"/>
    <x v="0"/>
    <x v="0"/>
    <x v="1"/>
    <d v="1985-12-07T00:00:00"/>
    <x v="262"/>
    <x v="1"/>
    <x v="2"/>
    <s v="R1011"/>
    <x v="19"/>
  </r>
  <r>
    <x v="263"/>
    <x v="238"/>
    <x v="225"/>
    <x v="1"/>
    <x v="0"/>
    <x v="0"/>
    <x v="0"/>
    <x v="1"/>
    <x v="0"/>
    <x v="1"/>
    <x v="2"/>
    <d v="1972-09-05T00:00:00"/>
    <x v="263"/>
    <x v="1"/>
    <x v="0"/>
    <s v="R1011"/>
    <x v="29"/>
  </r>
  <r>
    <x v="264"/>
    <x v="239"/>
    <x v="226"/>
    <x v="213"/>
    <x v="0"/>
    <x v="0"/>
    <x v="1"/>
    <x v="3"/>
    <x v="0"/>
    <x v="0"/>
    <x v="1"/>
    <d v="2003-11-28T00:00:00"/>
    <x v="264"/>
    <x v="1"/>
    <x v="0"/>
    <s v="R1012"/>
    <x v="37"/>
  </r>
  <r>
    <x v="265"/>
    <x v="201"/>
    <x v="227"/>
    <x v="214"/>
    <x v="0"/>
    <x v="0"/>
    <x v="0"/>
    <x v="0"/>
    <x v="0"/>
    <x v="0"/>
    <x v="1"/>
    <d v="1990-10-12T00:00:00"/>
    <x v="265"/>
    <x v="1"/>
    <x v="1"/>
    <s v="R1011"/>
    <x v="42"/>
  </r>
  <r>
    <x v="266"/>
    <x v="240"/>
    <x v="228"/>
    <x v="215"/>
    <x v="1"/>
    <x v="0"/>
    <x v="0"/>
    <x v="0"/>
    <x v="0"/>
    <x v="0"/>
    <x v="2"/>
    <d v="1985-07-15T00:00:00"/>
    <x v="266"/>
    <x v="1"/>
    <x v="1"/>
    <s v="R1011"/>
    <x v="19"/>
  </r>
  <r>
    <x v="267"/>
    <x v="241"/>
    <x v="229"/>
    <x v="216"/>
    <x v="1"/>
    <x v="0"/>
    <x v="1"/>
    <x v="3"/>
    <x v="0"/>
    <x v="1"/>
    <x v="2"/>
    <d v="1969-10-30T00:00:00"/>
    <x v="267"/>
    <x v="1"/>
    <x v="2"/>
    <s v="R1011"/>
    <x v="16"/>
  </r>
  <r>
    <x v="268"/>
    <x v="25"/>
    <x v="230"/>
    <x v="217"/>
    <x v="0"/>
    <x v="0"/>
    <x v="0"/>
    <x v="0"/>
    <x v="0"/>
    <x v="2"/>
    <x v="0"/>
    <d v="1962-07-01T00:00:00"/>
    <x v="268"/>
    <x v="0"/>
    <x v="2"/>
    <s v="R1011"/>
    <x v="5"/>
  </r>
  <r>
    <x v="269"/>
    <x v="242"/>
    <x v="231"/>
    <x v="78"/>
    <x v="0"/>
    <x v="0"/>
    <x v="0"/>
    <x v="0"/>
    <x v="0"/>
    <x v="0"/>
    <x v="1"/>
    <d v="1994-07-28T00:00:00"/>
    <x v="269"/>
    <x v="0"/>
    <x v="2"/>
    <s v="R1011"/>
    <x v="6"/>
  </r>
  <r>
    <x v="270"/>
    <x v="243"/>
    <x v="232"/>
    <x v="218"/>
    <x v="1"/>
    <x v="0"/>
    <x v="0"/>
    <x v="0"/>
    <x v="0"/>
    <x v="2"/>
    <x v="0"/>
    <d v="1967-07-10T00:00:00"/>
    <x v="270"/>
    <x v="1"/>
    <x v="0"/>
    <s v="R1011"/>
    <x v="23"/>
  </r>
  <r>
    <x v="271"/>
    <x v="7"/>
    <x v="233"/>
    <x v="219"/>
    <x v="1"/>
    <x v="0"/>
    <x v="0"/>
    <x v="3"/>
    <x v="0"/>
    <x v="0"/>
    <x v="2"/>
    <d v="1995-07-08T00:00:00"/>
    <x v="271"/>
    <x v="0"/>
    <x v="1"/>
    <s v="R1011"/>
    <x v="38"/>
  </r>
  <r>
    <x v="272"/>
    <x v="244"/>
    <x v="234"/>
    <x v="220"/>
    <x v="0"/>
    <x v="0"/>
    <x v="0"/>
    <x v="0"/>
    <x v="0"/>
    <x v="1"/>
    <x v="0"/>
    <d v="1971-08-24T00:00:00"/>
    <x v="272"/>
    <x v="1"/>
    <x v="1"/>
    <s v="R1011"/>
    <x v="14"/>
  </r>
  <r>
    <x v="273"/>
    <x v="245"/>
    <x v="235"/>
    <x v="221"/>
    <x v="1"/>
    <x v="0"/>
    <x v="0"/>
    <x v="0"/>
    <x v="0"/>
    <x v="0"/>
    <x v="0"/>
    <d v="1981-11-17T00:00:00"/>
    <x v="273"/>
    <x v="1"/>
    <x v="0"/>
    <s v="R1011"/>
    <x v="36"/>
  </r>
  <r>
    <x v="274"/>
    <x v="246"/>
    <x v="236"/>
    <x v="166"/>
    <x v="1"/>
    <x v="0"/>
    <x v="0"/>
    <x v="3"/>
    <x v="0"/>
    <x v="0"/>
    <x v="2"/>
    <d v="1995-12-04T00:00:00"/>
    <x v="274"/>
    <x v="0"/>
    <x v="2"/>
    <s v="R1011"/>
    <x v="38"/>
  </r>
  <r>
    <x v="275"/>
    <x v="187"/>
    <x v="237"/>
    <x v="196"/>
    <x v="0"/>
    <x v="0"/>
    <x v="0"/>
    <x v="0"/>
    <x v="0"/>
    <x v="1"/>
    <x v="1"/>
    <d v="1980-12-12T00:00:00"/>
    <x v="275"/>
    <x v="0"/>
    <x v="0"/>
    <s v="R1012"/>
    <x v="27"/>
  </r>
  <r>
    <x v="276"/>
    <x v="247"/>
    <x v="238"/>
    <x v="152"/>
    <x v="0"/>
    <x v="0"/>
    <x v="0"/>
    <x v="1"/>
    <x v="0"/>
    <x v="1"/>
    <x v="2"/>
    <d v="1972-11-07T00:00:00"/>
    <x v="276"/>
    <x v="1"/>
    <x v="2"/>
    <s v="R1012"/>
    <x v="29"/>
  </r>
  <r>
    <x v="277"/>
    <x v="248"/>
    <x v="239"/>
    <x v="222"/>
    <x v="0"/>
    <x v="0"/>
    <x v="0"/>
    <x v="0"/>
    <x v="0"/>
    <x v="1"/>
    <x v="0"/>
    <d v="1974-12-06T00:00:00"/>
    <x v="277"/>
    <x v="0"/>
    <x v="1"/>
    <s v="R1011"/>
    <x v="20"/>
  </r>
  <r>
    <x v="278"/>
    <x v="249"/>
    <x v="240"/>
    <x v="133"/>
    <x v="0"/>
    <x v="0"/>
    <x v="0"/>
    <x v="0"/>
    <x v="0"/>
    <x v="3"/>
    <x v="1"/>
    <d v="1990-07-09T00:00:00"/>
    <x v="278"/>
    <x v="1"/>
    <x v="1"/>
    <s v="R1012"/>
    <x v="42"/>
  </r>
  <r>
    <x v="279"/>
    <x v="250"/>
    <x v="241"/>
    <x v="99"/>
    <x v="0"/>
    <x v="0"/>
    <x v="0"/>
    <x v="0"/>
    <x v="0"/>
    <x v="0"/>
    <x v="1"/>
    <d v="1990-09-30T00:00:00"/>
    <x v="279"/>
    <x v="0"/>
    <x v="2"/>
    <s v="R1011"/>
    <x v="42"/>
  </r>
  <r>
    <x v="280"/>
    <x v="251"/>
    <x v="242"/>
    <x v="223"/>
    <x v="0"/>
    <x v="0"/>
    <x v="0"/>
    <x v="0"/>
    <x v="0"/>
    <x v="2"/>
    <x v="0"/>
    <d v="1968-11-01T00:00:00"/>
    <x v="280"/>
    <x v="1"/>
    <x v="0"/>
    <s v="R1011"/>
    <x v="0"/>
  </r>
  <r>
    <x v="281"/>
    <x v="252"/>
    <x v="243"/>
    <x v="80"/>
    <x v="0"/>
    <x v="0"/>
    <x v="0"/>
    <x v="0"/>
    <x v="0"/>
    <x v="0"/>
    <x v="1"/>
    <d v="1990-07-13T00:00:00"/>
    <x v="281"/>
    <x v="0"/>
    <x v="1"/>
    <s v="R1011"/>
    <x v="42"/>
  </r>
  <r>
    <x v="282"/>
    <x v="253"/>
    <x v="215"/>
    <x v="224"/>
    <x v="0"/>
    <x v="0"/>
    <x v="1"/>
    <x v="3"/>
    <x v="0"/>
    <x v="0"/>
    <x v="2"/>
    <d v="2003-10-08T00:00:00"/>
    <x v="282"/>
    <x v="0"/>
    <x v="2"/>
    <s v="R1013"/>
    <x v="37"/>
  </r>
  <r>
    <x v="283"/>
    <x v="254"/>
    <x v="244"/>
    <x v="106"/>
    <x v="1"/>
    <x v="0"/>
    <x v="0"/>
    <x v="0"/>
    <x v="0"/>
    <x v="1"/>
    <x v="2"/>
    <d v="1976-09-19T00:00:00"/>
    <x v="283"/>
    <x v="1"/>
    <x v="1"/>
    <s v="R1011"/>
    <x v="18"/>
  </r>
  <r>
    <x v="284"/>
    <x v="255"/>
    <x v="245"/>
    <x v="225"/>
    <x v="1"/>
    <x v="0"/>
    <x v="0"/>
    <x v="0"/>
    <x v="0"/>
    <x v="0"/>
    <x v="2"/>
    <d v="1981-09-27T00:00:00"/>
    <x v="284"/>
    <x v="1"/>
    <x v="2"/>
    <s v="R1011"/>
    <x v="36"/>
  </r>
  <r>
    <x v="285"/>
    <x v="256"/>
    <x v="246"/>
    <x v="226"/>
    <x v="1"/>
    <x v="0"/>
    <x v="0"/>
    <x v="0"/>
    <x v="0"/>
    <x v="1"/>
    <x v="1"/>
    <d v="1976-08-09T00:00:00"/>
    <x v="285"/>
    <x v="1"/>
    <x v="0"/>
    <s v="R1011"/>
    <x v="18"/>
  </r>
  <r>
    <x v="286"/>
    <x v="257"/>
    <x v="247"/>
    <x v="100"/>
    <x v="0"/>
    <x v="0"/>
    <x v="0"/>
    <x v="1"/>
    <x v="0"/>
    <x v="1"/>
    <x v="2"/>
    <d v="1972-10-19T00:00:00"/>
    <x v="286"/>
    <x v="1"/>
    <x v="2"/>
    <s v="R1011"/>
    <x v="29"/>
  </r>
  <r>
    <x v="287"/>
    <x v="187"/>
    <x v="248"/>
    <x v="227"/>
    <x v="1"/>
    <x v="0"/>
    <x v="0"/>
    <x v="3"/>
    <x v="0"/>
    <x v="0"/>
    <x v="0"/>
    <d v="1986-12-02T00:00:00"/>
    <x v="287"/>
    <x v="1"/>
    <x v="2"/>
    <s v="R1011"/>
    <x v="41"/>
  </r>
  <r>
    <x v="288"/>
    <x v="258"/>
    <x v="249"/>
    <x v="14"/>
    <x v="1"/>
    <x v="0"/>
    <x v="0"/>
    <x v="3"/>
    <x v="0"/>
    <x v="2"/>
    <x v="0"/>
    <d v="1975-12-17T00:00:00"/>
    <x v="288"/>
    <x v="1"/>
    <x v="0"/>
    <s v="R1012"/>
    <x v="24"/>
  </r>
  <r>
    <x v="289"/>
    <x v="203"/>
    <x v="250"/>
    <x v="228"/>
    <x v="0"/>
    <x v="0"/>
    <x v="0"/>
    <x v="0"/>
    <x v="0"/>
    <x v="0"/>
    <x v="1"/>
    <d v="1994-09-08T00:00:00"/>
    <x v="289"/>
    <x v="1"/>
    <x v="1"/>
    <s v="R1011"/>
    <x v="6"/>
  </r>
  <r>
    <x v="290"/>
    <x v="259"/>
    <x v="251"/>
    <x v="229"/>
    <x v="1"/>
    <x v="0"/>
    <x v="1"/>
    <x v="3"/>
    <x v="0"/>
    <x v="2"/>
    <x v="1"/>
    <d v="1969-09-11T00:00:00"/>
    <x v="290"/>
    <x v="0"/>
    <x v="2"/>
    <s v="R1011"/>
    <x v="16"/>
  </r>
  <r>
    <x v="291"/>
    <x v="260"/>
    <x v="252"/>
    <x v="230"/>
    <x v="0"/>
    <x v="0"/>
    <x v="0"/>
    <x v="0"/>
    <x v="1"/>
    <x v="1"/>
    <x v="2"/>
    <d v="1978-11-10T00:00:00"/>
    <x v="291"/>
    <x v="0"/>
    <x v="0"/>
    <s v="R1017"/>
    <x v="17"/>
  </r>
  <r>
    <x v="292"/>
    <x v="261"/>
    <x v="253"/>
    <x v="124"/>
    <x v="0"/>
    <x v="0"/>
    <x v="1"/>
    <x v="3"/>
    <x v="0"/>
    <x v="0"/>
    <x v="1"/>
    <d v="1993-09-13T00:00:00"/>
    <x v="292"/>
    <x v="0"/>
    <x v="0"/>
    <s v="R1011"/>
    <x v="21"/>
  </r>
  <r>
    <x v="293"/>
    <x v="262"/>
    <x v="254"/>
    <x v="231"/>
    <x v="0"/>
    <x v="0"/>
    <x v="0"/>
    <x v="1"/>
    <x v="0"/>
    <x v="2"/>
    <x v="1"/>
    <d v="1972-09-21T00:00:00"/>
    <x v="293"/>
    <x v="1"/>
    <x v="1"/>
    <s v="R1011"/>
    <x v="29"/>
  </r>
  <r>
    <x v="294"/>
    <x v="263"/>
    <x v="255"/>
    <x v="232"/>
    <x v="1"/>
    <x v="0"/>
    <x v="0"/>
    <x v="3"/>
    <x v="0"/>
    <x v="1"/>
    <x v="2"/>
    <d v="1975-09-25T00:00:00"/>
    <x v="294"/>
    <x v="1"/>
    <x v="0"/>
    <s v="R1011"/>
    <x v="24"/>
  </r>
  <r>
    <x v="295"/>
    <x v="264"/>
    <x v="256"/>
    <x v="112"/>
    <x v="0"/>
    <x v="0"/>
    <x v="0"/>
    <x v="3"/>
    <x v="0"/>
    <x v="1"/>
    <x v="2"/>
    <d v="1984-09-10T00:00:00"/>
    <x v="295"/>
    <x v="1"/>
    <x v="1"/>
    <s v="R1011"/>
    <x v="32"/>
  </r>
  <r>
    <x v="296"/>
    <x v="265"/>
    <x v="257"/>
    <x v="233"/>
    <x v="0"/>
    <x v="0"/>
    <x v="0"/>
    <x v="0"/>
    <x v="0"/>
    <x v="2"/>
    <x v="2"/>
    <d v="1977-10-14T00:00:00"/>
    <x v="296"/>
    <x v="1"/>
    <x v="2"/>
    <s v="R1012"/>
    <x v="1"/>
  </r>
  <r>
    <x v="297"/>
    <x v="266"/>
    <x v="27"/>
    <x v="54"/>
    <x v="0"/>
    <x v="0"/>
    <x v="0"/>
    <x v="0"/>
    <x v="1"/>
    <x v="0"/>
    <x v="0"/>
    <d v="1960-12-13T00:00:00"/>
    <x v="297"/>
    <x v="1"/>
    <x v="1"/>
    <s v="R1024"/>
    <x v="15"/>
  </r>
  <r>
    <x v="298"/>
    <x v="267"/>
    <x v="258"/>
    <x v="234"/>
    <x v="1"/>
    <x v="0"/>
    <x v="0"/>
    <x v="3"/>
    <x v="0"/>
    <x v="2"/>
    <x v="0"/>
    <d v="1975-10-29T00:00:00"/>
    <x v="298"/>
    <x v="1"/>
    <x v="1"/>
    <s v="R1011"/>
    <x v="24"/>
  </r>
  <r>
    <x v="299"/>
    <x v="268"/>
    <x v="259"/>
    <x v="235"/>
    <x v="0"/>
    <x v="0"/>
    <x v="0"/>
    <x v="0"/>
    <x v="0"/>
    <x v="2"/>
    <x v="2"/>
    <d v="1974-10-08T00:00:00"/>
    <x v="299"/>
    <x v="1"/>
    <x v="0"/>
    <s v="R1011"/>
    <x v="20"/>
  </r>
  <r>
    <x v="300"/>
    <x v="269"/>
    <x v="260"/>
    <x v="27"/>
    <x v="1"/>
    <x v="0"/>
    <x v="0"/>
    <x v="3"/>
    <x v="0"/>
    <x v="0"/>
    <x v="1"/>
    <d v="1995-09-27T00:00:00"/>
    <x v="300"/>
    <x v="1"/>
    <x v="2"/>
    <s v="R1011"/>
    <x v="38"/>
  </r>
  <r>
    <x v="301"/>
    <x v="78"/>
    <x v="261"/>
    <x v="12"/>
    <x v="0"/>
    <x v="0"/>
    <x v="0"/>
    <x v="0"/>
    <x v="0"/>
    <x v="2"/>
    <x v="0"/>
    <d v="1968-07-09T00:00:00"/>
    <x v="301"/>
    <x v="1"/>
    <x v="1"/>
    <s v="R1011"/>
    <x v="0"/>
  </r>
  <r>
    <x v="302"/>
    <x v="270"/>
    <x v="262"/>
    <x v="236"/>
    <x v="1"/>
    <x v="1"/>
    <x v="0"/>
    <x v="1"/>
    <x v="0"/>
    <x v="0"/>
    <x v="1"/>
    <d v="2000-07-22T00:00:00"/>
    <x v="302"/>
    <x v="0"/>
    <x v="1"/>
    <s v="R1011"/>
    <x v="22"/>
  </r>
  <r>
    <x v="303"/>
    <x v="271"/>
    <x v="263"/>
    <x v="237"/>
    <x v="0"/>
    <x v="1"/>
    <x v="0"/>
    <x v="3"/>
    <x v="0"/>
    <x v="0"/>
    <x v="1"/>
    <d v="2004-11-09T00:00:00"/>
    <x v="303"/>
    <x v="1"/>
    <x v="1"/>
    <s v="R1011"/>
    <x v="40"/>
  </r>
  <r>
    <x v="304"/>
    <x v="272"/>
    <x v="264"/>
    <x v="238"/>
    <x v="1"/>
    <x v="0"/>
    <x v="0"/>
    <x v="1"/>
    <x v="0"/>
    <x v="1"/>
    <x v="0"/>
    <d v="1961-09-09T00:00:00"/>
    <x v="304"/>
    <x v="1"/>
    <x v="2"/>
    <s v="R1013"/>
    <x v="12"/>
  </r>
  <r>
    <x v="305"/>
    <x v="273"/>
    <x v="265"/>
    <x v="239"/>
    <x v="1"/>
    <x v="0"/>
    <x v="0"/>
    <x v="3"/>
    <x v="0"/>
    <x v="1"/>
    <x v="2"/>
    <d v="1988-09-05T00:00:00"/>
    <x v="305"/>
    <x v="1"/>
    <x v="1"/>
    <s v="R1011"/>
    <x v="25"/>
  </r>
  <r>
    <x v="306"/>
    <x v="61"/>
    <x v="266"/>
    <x v="194"/>
    <x v="1"/>
    <x v="0"/>
    <x v="1"/>
    <x v="3"/>
    <x v="0"/>
    <x v="2"/>
    <x v="1"/>
    <d v="1983-12-21T00:00:00"/>
    <x v="306"/>
    <x v="1"/>
    <x v="0"/>
    <s v="R1011"/>
    <x v="32"/>
  </r>
  <r>
    <x v="307"/>
    <x v="274"/>
    <x v="267"/>
    <x v="240"/>
    <x v="0"/>
    <x v="0"/>
    <x v="0"/>
    <x v="0"/>
    <x v="0"/>
    <x v="0"/>
    <x v="2"/>
    <d v="1999-09-21T00:00:00"/>
    <x v="307"/>
    <x v="0"/>
    <x v="2"/>
    <s v="R1011"/>
    <x v="35"/>
  </r>
  <r>
    <x v="308"/>
    <x v="275"/>
    <x v="268"/>
    <x v="241"/>
    <x v="1"/>
    <x v="0"/>
    <x v="0"/>
    <x v="1"/>
    <x v="0"/>
    <x v="2"/>
    <x v="0"/>
    <d v="1970-11-11T00:00:00"/>
    <x v="308"/>
    <x v="1"/>
    <x v="0"/>
    <s v="R1011"/>
    <x v="2"/>
  </r>
  <r>
    <x v="309"/>
    <x v="276"/>
    <x v="269"/>
    <x v="242"/>
    <x v="1"/>
    <x v="0"/>
    <x v="0"/>
    <x v="3"/>
    <x v="0"/>
    <x v="1"/>
    <x v="0"/>
    <d v="1986-08-10T00:00:00"/>
    <x v="309"/>
    <x v="1"/>
    <x v="1"/>
    <s v="R1011"/>
    <x v="41"/>
  </r>
  <r>
    <x v="310"/>
    <x v="277"/>
    <x v="270"/>
    <x v="236"/>
    <x v="1"/>
    <x v="0"/>
    <x v="1"/>
    <x v="3"/>
    <x v="0"/>
    <x v="2"/>
    <x v="2"/>
    <d v="1983-09-03T00:00:00"/>
    <x v="310"/>
    <x v="1"/>
    <x v="1"/>
    <s v="R1012"/>
    <x v="33"/>
  </r>
  <r>
    <x v="311"/>
    <x v="278"/>
    <x v="271"/>
    <x v="141"/>
    <x v="0"/>
    <x v="0"/>
    <x v="0"/>
    <x v="3"/>
    <x v="0"/>
    <x v="0"/>
    <x v="2"/>
    <d v="1998-10-28T00:00:00"/>
    <x v="311"/>
    <x v="1"/>
    <x v="0"/>
    <s v="R1011"/>
    <x v="44"/>
  </r>
  <r>
    <x v="312"/>
    <x v="279"/>
    <x v="272"/>
    <x v="243"/>
    <x v="1"/>
    <x v="0"/>
    <x v="0"/>
    <x v="0"/>
    <x v="0"/>
    <x v="3"/>
    <x v="1"/>
    <d v="1976-09-03T00:00:00"/>
    <x v="312"/>
    <x v="1"/>
    <x v="0"/>
    <s v="R1012"/>
    <x v="18"/>
  </r>
  <r>
    <x v="313"/>
    <x v="280"/>
    <x v="273"/>
    <x v="244"/>
    <x v="1"/>
    <x v="0"/>
    <x v="1"/>
    <x v="3"/>
    <x v="0"/>
    <x v="3"/>
    <x v="1"/>
    <d v="1969-07-30T00:00:00"/>
    <x v="313"/>
    <x v="1"/>
    <x v="2"/>
    <s v="R1011"/>
    <x v="16"/>
  </r>
  <r>
    <x v="314"/>
    <x v="281"/>
    <x v="274"/>
    <x v="245"/>
    <x v="0"/>
    <x v="1"/>
    <x v="0"/>
    <x v="3"/>
    <x v="0"/>
    <x v="0"/>
    <x v="2"/>
    <d v="2004-06-01T00:00:00"/>
    <x v="314"/>
    <x v="1"/>
    <x v="2"/>
    <s v="R1011"/>
    <x v="40"/>
  </r>
  <r>
    <x v="315"/>
    <x v="161"/>
    <x v="275"/>
    <x v="27"/>
    <x v="0"/>
    <x v="0"/>
    <x v="0"/>
    <x v="1"/>
    <x v="1"/>
    <x v="1"/>
    <x v="2"/>
    <d v="1972-07-24T00:00:00"/>
    <x v="315"/>
    <x v="0"/>
    <x v="1"/>
    <s v="R1012"/>
    <x v="29"/>
  </r>
  <r>
    <x v="316"/>
    <x v="19"/>
    <x v="276"/>
    <x v="246"/>
    <x v="0"/>
    <x v="0"/>
    <x v="0"/>
    <x v="0"/>
    <x v="1"/>
    <x v="1"/>
    <x v="2"/>
    <d v="1962-09-15T00:00:00"/>
    <x v="316"/>
    <x v="0"/>
    <x v="1"/>
    <s v="R1014"/>
    <x v="5"/>
  </r>
  <r>
    <x v="317"/>
    <x v="282"/>
    <x v="277"/>
    <x v="247"/>
    <x v="1"/>
    <x v="0"/>
    <x v="1"/>
    <x v="3"/>
    <x v="0"/>
    <x v="1"/>
    <x v="2"/>
    <d v="1963-09-13T00:00:00"/>
    <x v="317"/>
    <x v="0"/>
    <x v="1"/>
    <s v="R1014"/>
    <x v="8"/>
  </r>
  <r>
    <x v="318"/>
    <x v="283"/>
    <x v="278"/>
    <x v="248"/>
    <x v="0"/>
    <x v="0"/>
    <x v="0"/>
    <x v="2"/>
    <x v="1"/>
    <x v="2"/>
    <x v="0"/>
    <d v="1958-08-11T00:00:00"/>
    <x v="318"/>
    <x v="0"/>
    <x v="0"/>
    <s v="R1012"/>
    <x v="7"/>
  </r>
  <r>
    <x v="319"/>
    <x v="284"/>
    <x v="279"/>
    <x v="68"/>
    <x v="0"/>
    <x v="0"/>
    <x v="0"/>
    <x v="0"/>
    <x v="0"/>
    <x v="3"/>
    <x v="0"/>
    <d v="1971-12-25T00:00:00"/>
    <x v="319"/>
    <x v="1"/>
    <x v="0"/>
    <s v="R1011"/>
    <x v="29"/>
  </r>
  <r>
    <x v="320"/>
    <x v="285"/>
    <x v="280"/>
    <x v="249"/>
    <x v="0"/>
    <x v="0"/>
    <x v="1"/>
    <x v="3"/>
    <x v="0"/>
    <x v="2"/>
    <x v="2"/>
    <d v="1979-09-02T00:00:00"/>
    <x v="320"/>
    <x v="1"/>
    <x v="0"/>
    <s v="R1011"/>
    <x v="9"/>
  </r>
  <r>
    <x v="321"/>
    <x v="286"/>
    <x v="281"/>
    <x v="250"/>
    <x v="1"/>
    <x v="0"/>
    <x v="0"/>
    <x v="0"/>
    <x v="1"/>
    <x v="0"/>
    <x v="0"/>
    <d v="1967-06-16T00:00:00"/>
    <x v="321"/>
    <x v="0"/>
    <x v="1"/>
    <s v="R1012"/>
    <x v="23"/>
  </r>
  <r>
    <x v="322"/>
    <x v="287"/>
    <x v="282"/>
    <x v="201"/>
    <x v="1"/>
    <x v="0"/>
    <x v="0"/>
    <x v="0"/>
    <x v="0"/>
    <x v="2"/>
    <x v="0"/>
    <d v="1981-08-04T00:00:00"/>
    <x v="322"/>
    <x v="1"/>
    <x v="0"/>
    <s v="R1012"/>
    <x v="36"/>
  </r>
  <r>
    <x v="323"/>
    <x v="143"/>
    <x v="283"/>
    <x v="251"/>
    <x v="0"/>
    <x v="0"/>
    <x v="0"/>
    <x v="0"/>
    <x v="0"/>
    <x v="1"/>
    <x v="1"/>
    <d v="1991-10-05T00:00:00"/>
    <x v="323"/>
    <x v="0"/>
    <x v="1"/>
    <s v="R1011"/>
    <x v="3"/>
  </r>
  <r>
    <x v="324"/>
    <x v="288"/>
    <x v="272"/>
    <x v="252"/>
    <x v="1"/>
    <x v="0"/>
    <x v="0"/>
    <x v="0"/>
    <x v="0"/>
    <x v="3"/>
    <x v="2"/>
    <d v="1976-06-12T00:00:00"/>
    <x v="324"/>
    <x v="0"/>
    <x v="1"/>
    <s v="R1011"/>
    <x v="18"/>
  </r>
  <r>
    <x v="325"/>
    <x v="289"/>
    <x v="284"/>
    <x v="253"/>
    <x v="1"/>
    <x v="0"/>
    <x v="0"/>
    <x v="3"/>
    <x v="0"/>
    <x v="1"/>
    <x v="1"/>
    <d v="1988-12-30T00:00:00"/>
    <x v="325"/>
    <x v="0"/>
    <x v="1"/>
    <s v="R1011"/>
    <x v="4"/>
  </r>
  <r>
    <x v="326"/>
    <x v="208"/>
    <x v="285"/>
    <x v="254"/>
    <x v="1"/>
    <x v="0"/>
    <x v="0"/>
    <x v="3"/>
    <x v="0"/>
    <x v="2"/>
    <x v="0"/>
    <d v="1975-08-19T00:00:00"/>
    <x v="326"/>
    <x v="0"/>
    <x v="0"/>
    <s v="R1011"/>
    <x v="24"/>
  </r>
  <r>
    <x v="327"/>
    <x v="290"/>
    <x v="286"/>
    <x v="34"/>
    <x v="0"/>
    <x v="0"/>
    <x v="0"/>
    <x v="0"/>
    <x v="0"/>
    <x v="1"/>
    <x v="2"/>
    <d v="1989-12-30T00:00:00"/>
    <x v="327"/>
    <x v="0"/>
    <x v="0"/>
    <s v="R1011"/>
    <x v="42"/>
  </r>
  <r>
    <x v="328"/>
    <x v="203"/>
    <x v="287"/>
    <x v="67"/>
    <x v="0"/>
    <x v="0"/>
    <x v="0"/>
    <x v="0"/>
    <x v="0"/>
    <x v="2"/>
    <x v="1"/>
    <d v="1982-10-29T00:00:00"/>
    <x v="328"/>
    <x v="0"/>
    <x v="1"/>
    <s v="R1012"/>
    <x v="39"/>
  </r>
  <r>
    <x v="329"/>
    <x v="291"/>
    <x v="288"/>
    <x v="255"/>
    <x v="1"/>
    <x v="0"/>
    <x v="0"/>
    <x v="0"/>
    <x v="0"/>
    <x v="2"/>
    <x v="2"/>
    <d v="1981-08-13T00:00:00"/>
    <x v="329"/>
    <x v="0"/>
    <x v="2"/>
    <s v="R1011"/>
    <x v="36"/>
  </r>
  <r>
    <x v="330"/>
    <x v="292"/>
    <x v="289"/>
    <x v="256"/>
    <x v="0"/>
    <x v="0"/>
    <x v="0"/>
    <x v="3"/>
    <x v="0"/>
    <x v="0"/>
    <x v="2"/>
    <d v="1998-06-20T00:00:00"/>
    <x v="330"/>
    <x v="0"/>
    <x v="2"/>
    <s v="R1011"/>
    <x v="44"/>
  </r>
  <r>
    <x v="331"/>
    <x v="283"/>
    <x v="290"/>
    <x v="257"/>
    <x v="0"/>
    <x v="0"/>
    <x v="0"/>
    <x v="1"/>
    <x v="0"/>
    <x v="2"/>
    <x v="0"/>
    <d v="1973-08-23T00:00:00"/>
    <x v="331"/>
    <x v="0"/>
    <x v="0"/>
    <s v="R1011"/>
    <x v="30"/>
  </r>
  <r>
    <x v="332"/>
    <x v="293"/>
    <x v="291"/>
    <x v="87"/>
    <x v="0"/>
    <x v="0"/>
    <x v="1"/>
    <x v="3"/>
    <x v="0"/>
    <x v="0"/>
    <x v="1"/>
    <d v="1993-07-27T00:00:00"/>
    <x v="332"/>
    <x v="0"/>
    <x v="1"/>
    <s v="R1011"/>
    <x v="21"/>
  </r>
  <r>
    <x v="333"/>
    <x v="294"/>
    <x v="272"/>
    <x v="258"/>
    <x v="1"/>
    <x v="0"/>
    <x v="0"/>
    <x v="3"/>
    <x v="0"/>
    <x v="3"/>
    <x v="2"/>
    <d v="1975-11-03T00:00:00"/>
    <x v="333"/>
    <x v="0"/>
    <x v="1"/>
    <s v="R1011"/>
    <x v="24"/>
  </r>
  <r>
    <x v="334"/>
    <x v="295"/>
    <x v="292"/>
    <x v="82"/>
    <x v="1"/>
    <x v="0"/>
    <x v="0"/>
    <x v="1"/>
    <x v="0"/>
    <x v="1"/>
    <x v="2"/>
    <d v="1959-10-20T00:00:00"/>
    <x v="334"/>
    <x v="0"/>
    <x v="2"/>
    <s v="R1024"/>
    <x v="10"/>
  </r>
  <r>
    <x v="335"/>
    <x v="296"/>
    <x v="293"/>
    <x v="259"/>
    <x v="0"/>
    <x v="0"/>
    <x v="0"/>
    <x v="3"/>
    <x v="0"/>
    <x v="2"/>
    <x v="1"/>
    <d v="1987-07-16T00:00:00"/>
    <x v="335"/>
    <x v="0"/>
    <x v="1"/>
    <s v="R1011"/>
    <x v="28"/>
  </r>
  <r>
    <x v="336"/>
    <x v="297"/>
    <x v="294"/>
    <x v="141"/>
    <x v="1"/>
    <x v="0"/>
    <x v="0"/>
    <x v="0"/>
    <x v="0"/>
    <x v="2"/>
    <x v="1"/>
    <d v="1985-11-07T00:00:00"/>
    <x v="336"/>
    <x v="0"/>
    <x v="1"/>
    <s v="R1011"/>
    <x v="19"/>
  </r>
  <r>
    <x v="337"/>
    <x v="298"/>
    <x v="295"/>
    <x v="260"/>
    <x v="0"/>
    <x v="0"/>
    <x v="0"/>
    <x v="2"/>
    <x v="0"/>
    <x v="1"/>
    <x v="2"/>
    <d v="1958-06-05T00:00:00"/>
    <x v="337"/>
    <x v="0"/>
    <x v="2"/>
    <s v="R1012"/>
    <x v="7"/>
  </r>
  <r>
    <x v="338"/>
    <x v="152"/>
    <x v="296"/>
    <x v="217"/>
    <x v="0"/>
    <x v="0"/>
    <x v="0"/>
    <x v="0"/>
    <x v="0"/>
    <x v="3"/>
    <x v="2"/>
    <d v="1978-07-21T00:00:00"/>
    <x v="338"/>
    <x v="0"/>
    <x v="0"/>
    <s v="R1012"/>
    <x v="17"/>
  </r>
  <r>
    <x v="339"/>
    <x v="299"/>
    <x v="67"/>
    <x v="143"/>
    <x v="1"/>
    <x v="0"/>
    <x v="1"/>
    <x v="3"/>
    <x v="1"/>
    <x v="0"/>
    <x v="1"/>
    <d v="1969-07-09T00:00:00"/>
    <x v="339"/>
    <x v="0"/>
    <x v="0"/>
    <s v="R1024"/>
    <x v="16"/>
  </r>
  <r>
    <x v="340"/>
    <x v="300"/>
    <x v="297"/>
    <x v="261"/>
    <x v="1"/>
    <x v="0"/>
    <x v="0"/>
    <x v="0"/>
    <x v="0"/>
    <x v="3"/>
    <x v="2"/>
    <d v="1976-11-08T00:00:00"/>
    <x v="340"/>
    <x v="0"/>
    <x v="2"/>
    <s v="R1011"/>
    <x v="18"/>
  </r>
  <r>
    <x v="341"/>
    <x v="301"/>
    <x v="298"/>
    <x v="262"/>
    <x v="1"/>
    <x v="0"/>
    <x v="0"/>
    <x v="1"/>
    <x v="0"/>
    <x v="1"/>
    <x v="2"/>
    <d v="1961-12-24T00:00:00"/>
    <x v="341"/>
    <x v="0"/>
    <x v="0"/>
    <s v="R1012"/>
    <x v="5"/>
  </r>
  <r>
    <x v="342"/>
    <x v="91"/>
    <x v="299"/>
    <x v="263"/>
    <x v="0"/>
    <x v="0"/>
    <x v="0"/>
    <x v="0"/>
    <x v="0"/>
    <x v="3"/>
    <x v="2"/>
    <d v="1978-11-29T00:00:00"/>
    <x v="342"/>
    <x v="0"/>
    <x v="1"/>
    <s v="R1011"/>
    <x v="17"/>
  </r>
  <r>
    <x v="343"/>
    <x v="302"/>
    <x v="300"/>
    <x v="159"/>
    <x v="0"/>
    <x v="0"/>
    <x v="0"/>
    <x v="0"/>
    <x v="0"/>
    <x v="2"/>
    <x v="1"/>
    <d v="1980-07-14T00:00:00"/>
    <x v="343"/>
    <x v="0"/>
    <x v="0"/>
    <s v="R1011"/>
    <x v="27"/>
  </r>
  <r>
    <x v="344"/>
    <x v="303"/>
    <x v="301"/>
    <x v="139"/>
    <x v="0"/>
    <x v="0"/>
    <x v="0"/>
    <x v="3"/>
    <x v="0"/>
    <x v="0"/>
    <x v="1"/>
    <d v="1992-07-07T00:00:00"/>
    <x v="344"/>
    <x v="0"/>
    <x v="0"/>
    <s v="R1011"/>
    <x v="34"/>
  </r>
  <r>
    <x v="345"/>
    <x v="49"/>
    <x v="302"/>
    <x v="264"/>
    <x v="0"/>
    <x v="0"/>
    <x v="1"/>
    <x v="3"/>
    <x v="0"/>
    <x v="0"/>
    <x v="2"/>
    <d v="2003-09-01T00:00:00"/>
    <x v="345"/>
    <x v="0"/>
    <x v="0"/>
    <s v="R1011"/>
    <x v="37"/>
  </r>
  <r>
    <x v="346"/>
    <x v="304"/>
    <x v="303"/>
    <x v="127"/>
    <x v="1"/>
    <x v="0"/>
    <x v="0"/>
    <x v="1"/>
    <x v="0"/>
    <x v="1"/>
    <x v="2"/>
    <d v="1959-12-05T00:00:00"/>
    <x v="346"/>
    <x v="0"/>
    <x v="1"/>
    <s v="R1012"/>
    <x v="10"/>
  </r>
  <r>
    <x v="347"/>
    <x v="305"/>
    <x v="304"/>
    <x v="265"/>
    <x v="0"/>
    <x v="0"/>
    <x v="0"/>
    <x v="0"/>
    <x v="1"/>
    <x v="1"/>
    <x v="2"/>
    <d v="1962-07-25T00:00:00"/>
    <x v="347"/>
    <x v="0"/>
    <x v="1"/>
    <s v="R1012"/>
    <x v="5"/>
  </r>
  <r>
    <x v="348"/>
    <x v="306"/>
    <x v="237"/>
    <x v="266"/>
    <x v="1"/>
    <x v="0"/>
    <x v="0"/>
    <x v="1"/>
    <x v="0"/>
    <x v="1"/>
    <x v="0"/>
    <d v="1961-08-03T00:00:00"/>
    <x v="348"/>
    <x v="0"/>
    <x v="2"/>
    <s v="R1012"/>
    <x v="12"/>
  </r>
  <r>
    <x v="349"/>
    <x v="307"/>
    <x v="305"/>
    <x v="267"/>
    <x v="0"/>
    <x v="0"/>
    <x v="0"/>
    <x v="0"/>
    <x v="0"/>
    <x v="2"/>
    <x v="2"/>
    <d v="1990-12-05T00:00:00"/>
    <x v="349"/>
    <x v="0"/>
    <x v="0"/>
    <s v="R1011"/>
    <x v="42"/>
  </r>
  <r>
    <x v="350"/>
    <x v="308"/>
    <x v="306"/>
    <x v="105"/>
    <x v="1"/>
    <x v="0"/>
    <x v="0"/>
    <x v="0"/>
    <x v="0"/>
    <x v="2"/>
    <x v="1"/>
    <d v="1985-09-27T00:00:00"/>
    <x v="350"/>
    <x v="0"/>
    <x v="0"/>
    <s v="R1011"/>
    <x v="19"/>
  </r>
  <r>
    <x v="351"/>
    <x v="309"/>
    <x v="307"/>
    <x v="6"/>
    <x v="0"/>
    <x v="0"/>
    <x v="0"/>
    <x v="0"/>
    <x v="1"/>
    <x v="0"/>
    <x v="1"/>
    <d v="1982-12-11T00:00:00"/>
    <x v="351"/>
    <x v="0"/>
    <x v="2"/>
    <s v="R1012"/>
    <x v="39"/>
  </r>
  <r>
    <x v="352"/>
    <x v="310"/>
    <x v="106"/>
    <x v="246"/>
    <x v="0"/>
    <x v="0"/>
    <x v="0"/>
    <x v="0"/>
    <x v="1"/>
    <x v="0"/>
    <x v="2"/>
    <d v="1974-09-16T00:00:00"/>
    <x v="352"/>
    <x v="0"/>
    <x v="1"/>
    <s v="R1012"/>
    <x v="20"/>
  </r>
  <r>
    <x v="353"/>
    <x v="311"/>
    <x v="308"/>
    <x v="164"/>
    <x v="0"/>
    <x v="0"/>
    <x v="0"/>
    <x v="0"/>
    <x v="1"/>
    <x v="1"/>
    <x v="2"/>
    <d v="1977-12-02T00:00:00"/>
    <x v="353"/>
    <x v="0"/>
    <x v="2"/>
    <s v="R1012"/>
    <x v="1"/>
  </r>
  <r>
    <x v="354"/>
    <x v="312"/>
    <x v="309"/>
    <x v="268"/>
    <x v="0"/>
    <x v="0"/>
    <x v="0"/>
    <x v="0"/>
    <x v="0"/>
    <x v="2"/>
    <x v="1"/>
    <d v="1990-12-24T00:00:00"/>
    <x v="354"/>
    <x v="0"/>
    <x v="2"/>
    <s v="R1011"/>
    <x v="3"/>
  </r>
  <r>
    <x v="355"/>
    <x v="313"/>
    <x v="310"/>
    <x v="269"/>
    <x v="1"/>
    <x v="0"/>
    <x v="1"/>
    <x v="3"/>
    <x v="1"/>
    <x v="0"/>
    <x v="0"/>
    <d v="1963-11-25T00:00:00"/>
    <x v="355"/>
    <x v="0"/>
    <x v="1"/>
    <s v="R1013"/>
    <x v="8"/>
  </r>
  <r>
    <x v="356"/>
    <x v="314"/>
    <x v="311"/>
    <x v="115"/>
    <x v="0"/>
    <x v="0"/>
    <x v="0"/>
    <x v="0"/>
    <x v="0"/>
    <x v="0"/>
    <x v="1"/>
    <d v="1999-09-06T00:00:00"/>
    <x v="356"/>
    <x v="0"/>
    <x v="0"/>
    <s v="R1011"/>
    <x v="35"/>
  </r>
  <r>
    <x v="357"/>
    <x v="315"/>
    <x v="312"/>
    <x v="205"/>
    <x v="0"/>
    <x v="0"/>
    <x v="0"/>
    <x v="0"/>
    <x v="0"/>
    <x v="1"/>
    <x v="0"/>
    <d v="1960-11-22T00:00:00"/>
    <x v="357"/>
    <x v="0"/>
    <x v="2"/>
    <s v="R1019"/>
    <x v="15"/>
  </r>
  <r>
    <x v="358"/>
    <x v="316"/>
    <x v="313"/>
    <x v="103"/>
    <x v="1"/>
    <x v="0"/>
    <x v="0"/>
    <x v="0"/>
    <x v="0"/>
    <x v="3"/>
    <x v="1"/>
    <d v="1985-11-29T00:00:00"/>
    <x v="358"/>
    <x v="0"/>
    <x v="2"/>
    <s v="R1011"/>
    <x v="19"/>
  </r>
  <r>
    <x v="359"/>
    <x v="317"/>
    <x v="314"/>
    <x v="270"/>
    <x v="0"/>
    <x v="0"/>
    <x v="0"/>
    <x v="0"/>
    <x v="0"/>
    <x v="0"/>
    <x v="1"/>
    <d v="1999-12-21T00:00:00"/>
    <x v="359"/>
    <x v="0"/>
    <x v="1"/>
    <s v="R1011"/>
    <x v="22"/>
  </r>
  <r>
    <x v="360"/>
    <x v="318"/>
    <x v="315"/>
    <x v="271"/>
    <x v="1"/>
    <x v="0"/>
    <x v="0"/>
    <x v="1"/>
    <x v="1"/>
    <x v="0"/>
    <x v="0"/>
    <d v="1961-07-28T00:00:00"/>
    <x v="360"/>
    <x v="0"/>
    <x v="0"/>
    <s v="R1011"/>
    <x v="12"/>
  </r>
  <r>
    <x v="361"/>
    <x v="62"/>
    <x v="316"/>
    <x v="272"/>
    <x v="0"/>
    <x v="0"/>
    <x v="0"/>
    <x v="0"/>
    <x v="0"/>
    <x v="2"/>
    <x v="2"/>
    <d v="1991-06-04T00:00:00"/>
    <x v="361"/>
    <x v="0"/>
    <x v="0"/>
    <s v="R1011"/>
    <x v="3"/>
  </r>
  <r>
    <x v="362"/>
    <x v="319"/>
    <x v="317"/>
    <x v="273"/>
    <x v="0"/>
    <x v="0"/>
    <x v="0"/>
    <x v="0"/>
    <x v="0"/>
    <x v="2"/>
    <x v="1"/>
    <d v="1989-11-21T00:00:00"/>
    <x v="362"/>
    <x v="0"/>
    <x v="2"/>
    <s v="R1011"/>
    <x v="4"/>
  </r>
  <r>
    <x v="363"/>
    <x v="320"/>
    <x v="318"/>
    <x v="274"/>
    <x v="1"/>
    <x v="0"/>
    <x v="0"/>
    <x v="0"/>
    <x v="0"/>
    <x v="3"/>
    <x v="1"/>
    <d v="1985-12-04T00:00:00"/>
    <x v="363"/>
    <x v="0"/>
    <x v="1"/>
    <s v="R1011"/>
    <x v="19"/>
  </r>
  <r>
    <x v="364"/>
    <x v="321"/>
    <x v="319"/>
    <x v="181"/>
    <x v="0"/>
    <x v="0"/>
    <x v="0"/>
    <x v="0"/>
    <x v="0"/>
    <x v="1"/>
    <x v="2"/>
    <d v="1960-07-06T00:00:00"/>
    <x v="364"/>
    <x v="0"/>
    <x v="1"/>
    <s v="R1013"/>
    <x v="15"/>
  </r>
  <r>
    <x v="365"/>
    <x v="322"/>
    <x v="320"/>
    <x v="275"/>
    <x v="0"/>
    <x v="0"/>
    <x v="0"/>
    <x v="0"/>
    <x v="1"/>
    <x v="0"/>
    <x v="0"/>
    <d v="2002-12-06T00:00:00"/>
    <x v="365"/>
    <x v="0"/>
    <x v="0"/>
    <s v="R1013"/>
    <x v="43"/>
  </r>
  <r>
    <x v="366"/>
    <x v="323"/>
    <x v="321"/>
    <x v="276"/>
    <x v="0"/>
    <x v="0"/>
    <x v="0"/>
    <x v="3"/>
    <x v="0"/>
    <x v="1"/>
    <x v="1"/>
    <d v="1992-07-03T00:00:00"/>
    <x v="366"/>
    <x v="0"/>
    <x v="2"/>
    <s v="R1011"/>
    <x v="34"/>
  </r>
  <r>
    <x v="367"/>
    <x v="324"/>
    <x v="322"/>
    <x v="80"/>
    <x v="1"/>
    <x v="0"/>
    <x v="1"/>
    <x v="3"/>
    <x v="0"/>
    <x v="0"/>
    <x v="1"/>
    <d v="1997-10-07T00:00:00"/>
    <x v="367"/>
    <x v="0"/>
    <x v="1"/>
    <s v="R1011"/>
    <x v="31"/>
  </r>
  <r>
    <x v="368"/>
    <x v="325"/>
    <x v="323"/>
    <x v="277"/>
    <x v="1"/>
    <x v="0"/>
    <x v="1"/>
    <x v="3"/>
    <x v="0"/>
    <x v="0"/>
    <x v="2"/>
    <d v="1997-09-09T00:00:00"/>
    <x v="368"/>
    <x v="1"/>
    <x v="0"/>
    <s v="R1011"/>
    <x v="31"/>
  </r>
  <r>
    <x v="369"/>
    <x v="326"/>
    <x v="190"/>
    <x v="102"/>
    <x v="0"/>
    <x v="0"/>
    <x v="0"/>
    <x v="3"/>
    <x v="0"/>
    <x v="1"/>
    <x v="1"/>
    <d v="1992-06-11T00:00:00"/>
    <x v="369"/>
    <x v="1"/>
    <x v="0"/>
    <s v="R1011"/>
    <x v="34"/>
  </r>
  <r>
    <x v="370"/>
    <x v="327"/>
    <x v="324"/>
    <x v="212"/>
    <x v="1"/>
    <x v="0"/>
    <x v="0"/>
    <x v="0"/>
    <x v="0"/>
    <x v="3"/>
    <x v="2"/>
    <d v="1985-11-06T00:00:00"/>
    <x v="370"/>
    <x v="1"/>
    <x v="1"/>
    <s v="R1011"/>
    <x v="19"/>
  </r>
  <r>
    <x v="371"/>
    <x v="328"/>
    <x v="325"/>
    <x v="49"/>
    <x v="0"/>
    <x v="0"/>
    <x v="0"/>
    <x v="3"/>
    <x v="0"/>
    <x v="3"/>
    <x v="1"/>
    <d v="1984-07-22T00:00:00"/>
    <x v="371"/>
    <x v="1"/>
    <x v="2"/>
    <s v="R1011"/>
    <x v="32"/>
  </r>
  <r>
    <x v="372"/>
    <x v="329"/>
    <x v="326"/>
    <x v="278"/>
    <x v="0"/>
    <x v="0"/>
    <x v="0"/>
    <x v="0"/>
    <x v="0"/>
    <x v="1"/>
    <x v="0"/>
    <d v="1965-10-19T00:00:00"/>
    <x v="372"/>
    <x v="1"/>
    <x v="0"/>
    <s v="R1013"/>
    <x v="11"/>
  </r>
  <r>
    <x v="373"/>
    <x v="256"/>
    <x v="327"/>
    <x v="279"/>
    <x v="1"/>
    <x v="0"/>
    <x v="0"/>
    <x v="0"/>
    <x v="0"/>
    <x v="3"/>
    <x v="0"/>
    <d v="1981-10-03T00:00:00"/>
    <x v="373"/>
    <x v="1"/>
    <x v="1"/>
    <s v="R1011"/>
    <x v="36"/>
  </r>
  <r>
    <x v="374"/>
    <x v="330"/>
    <x v="328"/>
    <x v="270"/>
    <x v="1"/>
    <x v="0"/>
    <x v="0"/>
    <x v="0"/>
    <x v="0"/>
    <x v="3"/>
    <x v="2"/>
    <d v="1985-12-05T00:00:00"/>
    <x v="374"/>
    <x v="1"/>
    <x v="1"/>
    <s v="R1011"/>
    <x v="19"/>
  </r>
  <r>
    <x v="375"/>
    <x v="331"/>
    <x v="329"/>
    <x v="82"/>
    <x v="1"/>
    <x v="0"/>
    <x v="0"/>
    <x v="3"/>
    <x v="1"/>
    <x v="2"/>
    <x v="1"/>
    <d v="1988-09-15T00:00:00"/>
    <x v="375"/>
    <x v="1"/>
    <x v="0"/>
    <s v="R1015"/>
    <x v="25"/>
  </r>
  <r>
    <x v="376"/>
    <x v="143"/>
    <x v="32"/>
    <x v="280"/>
    <x v="1"/>
    <x v="0"/>
    <x v="1"/>
    <x v="3"/>
    <x v="1"/>
    <x v="0"/>
    <x v="1"/>
    <d v="1969-10-16T00:00:00"/>
    <x v="376"/>
    <x v="1"/>
    <x v="2"/>
    <s v="R1013"/>
    <x v="16"/>
  </r>
  <r>
    <x v="377"/>
    <x v="332"/>
    <x v="330"/>
    <x v="57"/>
    <x v="0"/>
    <x v="0"/>
    <x v="0"/>
    <x v="0"/>
    <x v="1"/>
    <x v="0"/>
    <x v="2"/>
    <d v="1968-06-06T00:00:00"/>
    <x v="377"/>
    <x v="1"/>
    <x v="2"/>
    <s v="R1013"/>
    <x v="0"/>
  </r>
  <r>
    <x v="378"/>
    <x v="178"/>
    <x v="323"/>
    <x v="219"/>
    <x v="0"/>
    <x v="0"/>
    <x v="0"/>
    <x v="0"/>
    <x v="0"/>
    <x v="0"/>
    <x v="1"/>
    <d v="1999-12-02T00:00:00"/>
    <x v="378"/>
    <x v="1"/>
    <x v="1"/>
    <s v="R1011"/>
    <x v="35"/>
  </r>
  <r>
    <x v="379"/>
    <x v="333"/>
    <x v="331"/>
    <x v="281"/>
    <x v="0"/>
    <x v="0"/>
    <x v="0"/>
    <x v="0"/>
    <x v="0"/>
    <x v="1"/>
    <x v="2"/>
    <d v="1965-12-21T00:00:00"/>
    <x v="379"/>
    <x v="1"/>
    <x v="1"/>
    <s v="R1017"/>
    <x v="11"/>
  </r>
  <r>
    <x v="380"/>
    <x v="334"/>
    <x v="332"/>
    <x v="282"/>
    <x v="1"/>
    <x v="0"/>
    <x v="0"/>
    <x v="1"/>
    <x v="1"/>
    <x v="2"/>
    <x v="0"/>
    <d v="1970-10-02T00:00:00"/>
    <x v="380"/>
    <x v="1"/>
    <x v="2"/>
    <s v="R1013"/>
    <x v="2"/>
  </r>
  <r>
    <x v="381"/>
    <x v="6"/>
    <x v="333"/>
    <x v="191"/>
    <x v="0"/>
    <x v="0"/>
    <x v="0"/>
    <x v="0"/>
    <x v="0"/>
    <x v="2"/>
    <x v="2"/>
    <d v="1990-12-13T00:00:00"/>
    <x v="381"/>
    <x v="1"/>
    <x v="0"/>
    <s v="R1011"/>
    <x v="42"/>
  </r>
  <r>
    <x v="382"/>
    <x v="210"/>
    <x v="334"/>
    <x v="283"/>
    <x v="0"/>
    <x v="0"/>
    <x v="0"/>
    <x v="0"/>
    <x v="0"/>
    <x v="1"/>
    <x v="1"/>
    <d v="1994-07-02T00:00:00"/>
    <x v="382"/>
    <x v="1"/>
    <x v="2"/>
    <s v="R1011"/>
    <x v="6"/>
  </r>
  <r>
    <x v="383"/>
    <x v="72"/>
    <x v="335"/>
    <x v="284"/>
    <x v="0"/>
    <x v="0"/>
    <x v="0"/>
    <x v="2"/>
    <x v="0"/>
    <x v="2"/>
    <x v="2"/>
    <d v="1958-06-30T00:00:00"/>
    <x v="383"/>
    <x v="1"/>
    <x v="2"/>
    <s v="R1013"/>
    <x v="7"/>
  </r>
  <r>
    <x v="384"/>
    <x v="335"/>
    <x v="336"/>
    <x v="285"/>
    <x v="0"/>
    <x v="0"/>
    <x v="0"/>
    <x v="0"/>
    <x v="1"/>
    <x v="0"/>
    <x v="0"/>
    <d v="1960-07-09T00:00:00"/>
    <x v="384"/>
    <x v="1"/>
    <x v="2"/>
    <s v="R1013"/>
    <x v="15"/>
  </r>
  <r>
    <x v="385"/>
    <x v="336"/>
    <x v="337"/>
    <x v="194"/>
    <x v="0"/>
    <x v="1"/>
    <x v="0"/>
    <x v="1"/>
    <x v="0"/>
    <x v="0"/>
    <x v="1"/>
    <d v="2000-11-09T00:00:00"/>
    <x v="385"/>
    <x v="1"/>
    <x v="0"/>
    <s v="R1011"/>
    <x v="22"/>
  </r>
  <r>
    <x v="386"/>
    <x v="337"/>
    <x v="338"/>
    <x v="286"/>
    <x v="0"/>
    <x v="0"/>
    <x v="0"/>
    <x v="0"/>
    <x v="0"/>
    <x v="0"/>
    <x v="2"/>
    <d v="2002-06-17T00:00:00"/>
    <x v="386"/>
    <x v="1"/>
    <x v="2"/>
    <s v="R1011"/>
    <x v="43"/>
  </r>
  <r>
    <x v="387"/>
    <x v="338"/>
    <x v="339"/>
    <x v="287"/>
    <x v="0"/>
    <x v="0"/>
    <x v="0"/>
    <x v="2"/>
    <x v="0"/>
    <x v="2"/>
    <x v="0"/>
    <d v="1958-12-25T00:00:00"/>
    <x v="387"/>
    <x v="1"/>
    <x v="1"/>
    <s v="R1013"/>
    <x v="10"/>
  </r>
  <r>
    <x v="388"/>
    <x v="276"/>
    <x v="340"/>
    <x v="288"/>
    <x v="0"/>
    <x v="0"/>
    <x v="0"/>
    <x v="0"/>
    <x v="0"/>
    <x v="2"/>
    <x v="1"/>
    <d v="1991-08-22T00:00:00"/>
    <x v="388"/>
    <x v="1"/>
    <x v="2"/>
    <s v="R1011"/>
    <x v="3"/>
  </r>
  <r>
    <x v="389"/>
    <x v="339"/>
    <x v="341"/>
    <x v="109"/>
    <x v="1"/>
    <x v="0"/>
    <x v="0"/>
    <x v="3"/>
    <x v="0"/>
    <x v="3"/>
    <x v="2"/>
    <d v="1988-07-22T00:00:00"/>
    <x v="389"/>
    <x v="1"/>
    <x v="1"/>
    <s v="R1011"/>
    <x v="25"/>
  </r>
  <r>
    <x v="390"/>
    <x v="340"/>
    <x v="342"/>
    <x v="93"/>
    <x v="0"/>
    <x v="1"/>
    <x v="0"/>
    <x v="3"/>
    <x v="0"/>
    <x v="0"/>
    <x v="1"/>
    <d v="2004-09-05T00:00:00"/>
    <x v="390"/>
    <x v="1"/>
    <x v="2"/>
    <s v="R1011"/>
    <x v="40"/>
  </r>
  <r>
    <x v="391"/>
    <x v="47"/>
    <x v="17"/>
    <x v="54"/>
    <x v="1"/>
    <x v="0"/>
    <x v="0"/>
    <x v="1"/>
    <x v="1"/>
    <x v="0"/>
    <x v="2"/>
    <d v="1970-08-27T00:00:00"/>
    <x v="391"/>
    <x v="1"/>
    <x v="0"/>
    <s v="R1012"/>
    <x v="2"/>
  </r>
  <r>
    <x v="392"/>
    <x v="341"/>
    <x v="343"/>
    <x v="30"/>
    <x v="0"/>
    <x v="0"/>
    <x v="0"/>
    <x v="0"/>
    <x v="1"/>
    <x v="0"/>
    <x v="0"/>
    <d v="1974-09-21T00:00:00"/>
    <x v="392"/>
    <x v="1"/>
    <x v="2"/>
    <s v="R1024"/>
    <x v="20"/>
  </r>
  <r>
    <x v="393"/>
    <x v="342"/>
    <x v="344"/>
    <x v="145"/>
    <x v="0"/>
    <x v="1"/>
    <x v="0"/>
    <x v="3"/>
    <x v="0"/>
    <x v="0"/>
    <x v="2"/>
    <d v="2004-12-05T00:00:00"/>
    <x v="393"/>
    <x v="1"/>
    <x v="0"/>
    <s v="R1011"/>
    <x v="40"/>
  </r>
  <r>
    <x v="394"/>
    <x v="343"/>
    <x v="345"/>
    <x v="289"/>
    <x v="1"/>
    <x v="0"/>
    <x v="0"/>
    <x v="3"/>
    <x v="1"/>
    <x v="2"/>
    <x v="0"/>
    <d v="1975-06-04T00:00:00"/>
    <x v="394"/>
    <x v="1"/>
    <x v="1"/>
    <s v="R1011"/>
    <x v="24"/>
  </r>
  <r>
    <x v="395"/>
    <x v="344"/>
    <x v="346"/>
    <x v="290"/>
    <x v="0"/>
    <x v="0"/>
    <x v="0"/>
    <x v="1"/>
    <x v="1"/>
    <x v="1"/>
    <x v="0"/>
    <d v="1973-07-07T00:00:00"/>
    <x v="395"/>
    <x v="1"/>
    <x v="0"/>
    <s v="R1011"/>
    <x v="30"/>
  </r>
  <r>
    <x v="396"/>
    <x v="345"/>
    <x v="347"/>
    <x v="291"/>
    <x v="0"/>
    <x v="0"/>
    <x v="0"/>
    <x v="0"/>
    <x v="0"/>
    <x v="2"/>
    <x v="0"/>
    <d v="2002-10-11T00:00:00"/>
    <x v="396"/>
    <x v="1"/>
    <x v="1"/>
    <s v="R1013"/>
    <x v="43"/>
  </r>
  <r>
    <x v="397"/>
    <x v="346"/>
    <x v="312"/>
    <x v="82"/>
    <x v="1"/>
    <x v="0"/>
    <x v="0"/>
    <x v="1"/>
    <x v="0"/>
    <x v="1"/>
    <x v="2"/>
    <d v="1966-07-09T00:00:00"/>
    <x v="397"/>
    <x v="1"/>
    <x v="0"/>
    <s v="R1012"/>
    <x v="26"/>
  </r>
  <r>
    <x v="398"/>
    <x v="83"/>
    <x v="348"/>
    <x v="3"/>
    <x v="1"/>
    <x v="1"/>
    <x v="0"/>
    <x v="3"/>
    <x v="0"/>
    <x v="1"/>
    <x v="2"/>
    <d v="2000-12-26T00:00:00"/>
    <x v="398"/>
    <x v="1"/>
    <x v="0"/>
    <s v="R1011"/>
    <x v="47"/>
  </r>
  <r>
    <x v="399"/>
    <x v="347"/>
    <x v="349"/>
    <x v="82"/>
    <x v="1"/>
    <x v="0"/>
    <x v="0"/>
    <x v="0"/>
    <x v="1"/>
    <x v="0"/>
    <x v="1"/>
    <d v="2001-06-05T00:00:00"/>
    <x v="399"/>
    <x v="1"/>
    <x v="2"/>
    <s v="R1012"/>
    <x v="47"/>
  </r>
  <r>
    <x v="400"/>
    <x v="348"/>
    <x v="350"/>
    <x v="292"/>
    <x v="1"/>
    <x v="0"/>
    <x v="0"/>
    <x v="1"/>
    <x v="1"/>
    <x v="1"/>
    <x v="0"/>
    <d v="1970-12-03T00:00:00"/>
    <x v="400"/>
    <x v="1"/>
    <x v="2"/>
    <s v="R1013"/>
    <x v="2"/>
  </r>
  <r>
    <x v="401"/>
    <x v="349"/>
    <x v="351"/>
    <x v="293"/>
    <x v="1"/>
    <x v="0"/>
    <x v="1"/>
    <x v="3"/>
    <x v="0"/>
    <x v="2"/>
    <x v="0"/>
    <d v="1963-08-21T00:00:00"/>
    <x v="401"/>
    <x v="1"/>
    <x v="0"/>
    <s v="R1012"/>
    <x v="8"/>
  </r>
  <r>
    <x v="402"/>
    <x v="350"/>
    <x v="352"/>
    <x v="169"/>
    <x v="0"/>
    <x v="0"/>
    <x v="0"/>
    <x v="1"/>
    <x v="1"/>
    <x v="1"/>
    <x v="2"/>
    <d v="1972-07-17T00:00:00"/>
    <x v="402"/>
    <x v="1"/>
    <x v="0"/>
    <s v="R1024"/>
    <x v="29"/>
  </r>
  <r>
    <x v="403"/>
    <x v="351"/>
    <x v="353"/>
    <x v="219"/>
    <x v="1"/>
    <x v="0"/>
    <x v="0"/>
    <x v="0"/>
    <x v="0"/>
    <x v="1"/>
    <x v="1"/>
    <d v="2001-08-02T00:00:00"/>
    <x v="403"/>
    <x v="1"/>
    <x v="1"/>
    <s v="R1011"/>
    <x v="47"/>
  </r>
  <r>
    <x v="404"/>
    <x v="352"/>
    <x v="247"/>
    <x v="35"/>
    <x v="0"/>
    <x v="0"/>
    <x v="0"/>
    <x v="0"/>
    <x v="1"/>
    <x v="1"/>
    <x v="0"/>
    <d v="1968-12-11T00:00:00"/>
    <x v="404"/>
    <x v="1"/>
    <x v="0"/>
    <s v="R1017"/>
    <x v="0"/>
  </r>
  <r>
    <x v="405"/>
    <x v="353"/>
    <x v="354"/>
    <x v="294"/>
    <x v="0"/>
    <x v="0"/>
    <x v="0"/>
    <x v="0"/>
    <x v="0"/>
    <x v="1"/>
    <x v="0"/>
    <d v="1968-08-22T00:00:00"/>
    <x v="405"/>
    <x v="1"/>
    <x v="2"/>
    <s v="R1011"/>
    <x v="0"/>
  </r>
  <r>
    <x v="406"/>
    <x v="354"/>
    <x v="355"/>
    <x v="70"/>
    <x v="0"/>
    <x v="0"/>
    <x v="0"/>
    <x v="1"/>
    <x v="1"/>
    <x v="0"/>
    <x v="1"/>
    <d v="1972-09-26T00:00:00"/>
    <x v="406"/>
    <x v="1"/>
    <x v="2"/>
    <s v="R1017"/>
    <x v="29"/>
  </r>
  <r>
    <x v="407"/>
    <x v="355"/>
    <x v="356"/>
    <x v="295"/>
    <x v="1"/>
    <x v="0"/>
    <x v="0"/>
    <x v="3"/>
    <x v="0"/>
    <x v="1"/>
    <x v="2"/>
    <d v="1975-12-14T00:00:00"/>
    <x v="407"/>
    <x v="1"/>
    <x v="1"/>
    <s v="R1011"/>
    <x v="24"/>
  </r>
  <r>
    <x v="408"/>
    <x v="356"/>
    <x v="357"/>
    <x v="70"/>
    <x v="0"/>
    <x v="0"/>
    <x v="0"/>
    <x v="3"/>
    <x v="0"/>
    <x v="2"/>
    <x v="1"/>
    <d v="1998-11-24T00:00:00"/>
    <x v="408"/>
    <x v="1"/>
    <x v="0"/>
    <s v="R1011"/>
    <x v="44"/>
  </r>
  <r>
    <x v="409"/>
    <x v="357"/>
    <x v="358"/>
    <x v="100"/>
    <x v="0"/>
    <x v="0"/>
    <x v="0"/>
    <x v="3"/>
    <x v="1"/>
    <x v="2"/>
    <x v="1"/>
    <d v="1998-06-14T00:00:00"/>
    <x v="409"/>
    <x v="1"/>
    <x v="2"/>
    <s v="R1013"/>
    <x v="44"/>
  </r>
  <r>
    <x v="410"/>
    <x v="358"/>
    <x v="359"/>
    <x v="212"/>
    <x v="1"/>
    <x v="0"/>
    <x v="0"/>
    <x v="3"/>
    <x v="0"/>
    <x v="2"/>
    <x v="1"/>
    <d v="1995-12-04T00:00:00"/>
    <x v="410"/>
    <x v="1"/>
    <x v="2"/>
    <s v="R1011"/>
    <x v="38"/>
  </r>
  <r>
    <x v="411"/>
    <x v="359"/>
    <x v="360"/>
    <x v="296"/>
    <x v="1"/>
    <x v="0"/>
    <x v="0"/>
    <x v="3"/>
    <x v="0"/>
    <x v="1"/>
    <x v="0"/>
    <d v="1975-11-14T00:00:00"/>
    <x v="411"/>
    <x v="1"/>
    <x v="0"/>
    <s v="R1012"/>
    <x v="24"/>
  </r>
  <r>
    <x v="412"/>
    <x v="360"/>
    <x v="3"/>
    <x v="70"/>
    <x v="0"/>
    <x v="0"/>
    <x v="0"/>
    <x v="3"/>
    <x v="1"/>
    <x v="0"/>
    <x v="2"/>
    <d v="1987-06-14T00:00:00"/>
    <x v="412"/>
    <x v="1"/>
    <x v="1"/>
    <s v="R1024"/>
    <x v="28"/>
  </r>
  <r>
    <x v="413"/>
    <x v="361"/>
    <x v="361"/>
    <x v="297"/>
    <x v="1"/>
    <x v="0"/>
    <x v="1"/>
    <x v="3"/>
    <x v="0"/>
    <x v="2"/>
    <x v="2"/>
    <d v="1969-07-23T00:00:00"/>
    <x v="413"/>
    <x v="1"/>
    <x v="1"/>
    <s v="R1024"/>
    <x v="16"/>
  </r>
  <r>
    <x v="414"/>
    <x v="362"/>
    <x v="362"/>
    <x v="298"/>
    <x v="1"/>
    <x v="0"/>
    <x v="0"/>
    <x v="1"/>
    <x v="0"/>
    <x v="2"/>
    <x v="0"/>
    <d v="1970-11-26T00:00:00"/>
    <x v="414"/>
    <x v="1"/>
    <x v="2"/>
    <s v="R1016"/>
    <x v="2"/>
  </r>
  <r>
    <x v="415"/>
    <x v="6"/>
    <x v="363"/>
    <x v="299"/>
    <x v="1"/>
    <x v="0"/>
    <x v="0"/>
    <x v="3"/>
    <x v="0"/>
    <x v="2"/>
    <x v="1"/>
    <d v="1995-06-10T00:00:00"/>
    <x v="415"/>
    <x v="1"/>
    <x v="0"/>
    <s v="R1011"/>
    <x v="38"/>
  </r>
  <r>
    <x v="416"/>
    <x v="363"/>
    <x v="364"/>
    <x v="300"/>
    <x v="0"/>
    <x v="0"/>
    <x v="0"/>
    <x v="0"/>
    <x v="0"/>
    <x v="2"/>
    <x v="2"/>
    <d v="1994-09-09T00:00:00"/>
    <x v="416"/>
    <x v="1"/>
    <x v="2"/>
    <s v="R1011"/>
    <x v="6"/>
  </r>
  <r>
    <x v="417"/>
    <x v="303"/>
    <x v="365"/>
    <x v="301"/>
    <x v="0"/>
    <x v="0"/>
    <x v="0"/>
    <x v="3"/>
    <x v="0"/>
    <x v="3"/>
    <x v="2"/>
    <d v="1992-10-11T00:00:00"/>
    <x v="417"/>
    <x v="1"/>
    <x v="0"/>
    <s v="R1011"/>
    <x v="34"/>
  </r>
  <r>
    <x v="418"/>
    <x v="364"/>
    <x v="366"/>
    <x v="141"/>
    <x v="1"/>
    <x v="0"/>
    <x v="0"/>
    <x v="0"/>
    <x v="1"/>
    <x v="1"/>
    <x v="1"/>
    <d v="1996-08-28T00:00:00"/>
    <x v="418"/>
    <x v="1"/>
    <x v="1"/>
    <s v="R1024"/>
    <x v="46"/>
  </r>
  <r>
    <x v="419"/>
    <x v="365"/>
    <x v="367"/>
    <x v="302"/>
    <x v="1"/>
    <x v="0"/>
    <x v="0"/>
    <x v="1"/>
    <x v="0"/>
    <x v="1"/>
    <x v="2"/>
    <d v="1970-06-12T00:00:00"/>
    <x v="419"/>
    <x v="1"/>
    <x v="0"/>
    <s v="R1013"/>
    <x v="2"/>
  </r>
  <r>
    <x v="420"/>
    <x v="366"/>
    <x v="368"/>
    <x v="239"/>
    <x v="1"/>
    <x v="0"/>
    <x v="0"/>
    <x v="0"/>
    <x v="1"/>
    <x v="1"/>
    <x v="2"/>
    <d v="1976-10-12T00:00:00"/>
    <x v="420"/>
    <x v="1"/>
    <x v="2"/>
    <s v="R1011"/>
    <x v="18"/>
  </r>
  <r>
    <x v="421"/>
    <x v="367"/>
    <x v="308"/>
    <x v="303"/>
    <x v="1"/>
    <x v="0"/>
    <x v="0"/>
    <x v="3"/>
    <x v="0"/>
    <x v="1"/>
    <x v="2"/>
    <d v="1975-06-13T00:00:00"/>
    <x v="421"/>
    <x v="1"/>
    <x v="2"/>
    <s v="R1012"/>
    <x v="24"/>
  </r>
  <r>
    <x v="422"/>
    <x v="368"/>
    <x v="368"/>
    <x v="151"/>
    <x v="0"/>
    <x v="0"/>
    <x v="0"/>
    <x v="1"/>
    <x v="0"/>
    <x v="1"/>
    <x v="1"/>
    <d v="1972-09-14T00:00:00"/>
    <x v="422"/>
    <x v="1"/>
    <x v="0"/>
    <s v="R1011"/>
    <x v="29"/>
  </r>
  <r>
    <x v="423"/>
    <x v="369"/>
    <x v="369"/>
    <x v="304"/>
    <x v="1"/>
    <x v="0"/>
    <x v="0"/>
    <x v="1"/>
    <x v="1"/>
    <x v="1"/>
    <x v="0"/>
    <d v="1961-10-21T00:00:00"/>
    <x v="423"/>
    <x v="1"/>
    <x v="2"/>
    <s v="R1013"/>
    <x v="12"/>
  </r>
  <r>
    <x v="424"/>
    <x v="361"/>
    <x v="226"/>
    <x v="305"/>
    <x v="0"/>
    <x v="0"/>
    <x v="0"/>
    <x v="0"/>
    <x v="1"/>
    <x v="0"/>
    <x v="0"/>
    <d v="1968-07-06T00:00:00"/>
    <x v="424"/>
    <x v="1"/>
    <x v="2"/>
    <s v="R1012"/>
    <x v="0"/>
  </r>
  <r>
    <x v="425"/>
    <x v="187"/>
    <x v="352"/>
    <x v="306"/>
    <x v="1"/>
    <x v="0"/>
    <x v="0"/>
    <x v="1"/>
    <x v="0"/>
    <x v="1"/>
    <x v="2"/>
    <d v="1970-11-30T00:00:00"/>
    <x v="425"/>
    <x v="1"/>
    <x v="0"/>
    <s v="R1012"/>
    <x v="2"/>
  </r>
  <r>
    <x v="426"/>
    <x v="370"/>
    <x v="370"/>
    <x v="49"/>
    <x v="0"/>
    <x v="0"/>
    <x v="0"/>
    <x v="0"/>
    <x v="0"/>
    <x v="2"/>
    <x v="2"/>
    <d v="1999-10-07T00:00:00"/>
    <x v="426"/>
    <x v="1"/>
    <x v="1"/>
    <s v="R1011"/>
    <x v="35"/>
  </r>
  <r>
    <x v="427"/>
    <x v="371"/>
    <x v="371"/>
    <x v="237"/>
    <x v="0"/>
    <x v="1"/>
    <x v="0"/>
    <x v="3"/>
    <x v="0"/>
    <x v="1"/>
    <x v="1"/>
    <d v="2004-08-03T00:00:00"/>
    <x v="427"/>
    <x v="1"/>
    <x v="1"/>
    <s v="R1011"/>
    <x v="40"/>
  </r>
  <r>
    <x v="428"/>
    <x v="75"/>
    <x v="372"/>
    <x v="213"/>
    <x v="1"/>
    <x v="0"/>
    <x v="0"/>
    <x v="3"/>
    <x v="1"/>
    <x v="0"/>
    <x v="1"/>
    <d v="1964-12-16T00:00:00"/>
    <x v="428"/>
    <x v="1"/>
    <x v="1"/>
    <s v="R1013"/>
    <x v="13"/>
  </r>
  <r>
    <x v="429"/>
    <x v="372"/>
    <x v="373"/>
    <x v="307"/>
    <x v="0"/>
    <x v="0"/>
    <x v="0"/>
    <x v="0"/>
    <x v="0"/>
    <x v="1"/>
    <x v="2"/>
    <d v="1974-09-10T00:00:00"/>
    <x v="429"/>
    <x v="1"/>
    <x v="1"/>
    <s v="R1013"/>
    <x v="20"/>
  </r>
  <r>
    <x v="430"/>
    <x v="373"/>
    <x v="374"/>
    <x v="308"/>
    <x v="0"/>
    <x v="0"/>
    <x v="0"/>
    <x v="1"/>
    <x v="0"/>
    <x v="2"/>
    <x v="0"/>
    <d v="1973-06-13T00:00:00"/>
    <x v="430"/>
    <x v="1"/>
    <x v="2"/>
    <s v="R1024"/>
    <x v="30"/>
  </r>
  <r>
    <x v="431"/>
    <x v="374"/>
    <x v="375"/>
    <x v="182"/>
    <x v="0"/>
    <x v="0"/>
    <x v="1"/>
    <x v="3"/>
    <x v="1"/>
    <x v="0"/>
    <x v="2"/>
    <d v="2003-12-30T00:00:00"/>
    <x v="431"/>
    <x v="1"/>
    <x v="2"/>
    <s v="R1012"/>
    <x v="40"/>
  </r>
  <r>
    <x v="432"/>
    <x v="354"/>
    <x v="376"/>
    <x v="309"/>
    <x v="0"/>
    <x v="0"/>
    <x v="0"/>
    <x v="0"/>
    <x v="0"/>
    <x v="2"/>
    <x v="2"/>
    <d v="1971-07-10T00:00:00"/>
    <x v="432"/>
    <x v="1"/>
    <x v="2"/>
    <s v="R1012"/>
    <x v="14"/>
  </r>
  <r>
    <x v="433"/>
    <x v="83"/>
    <x v="377"/>
    <x v="310"/>
    <x v="1"/>
    <x v="0"/>
    <x v="0"/>
    <x v="1"/>
    <x v="0"/>
    <x v="2"/>
    <x v="2"/>
    <d v="1970-08-08T00:00:00"/>
    <x v="433"/>
    <x v="1"/>
    <x v="0"/>
    <s v="R1012"/>
    <x v="2"/>
  </r>
  <r>
    <x v="434"/>
    <x v="375"/>
    <x v="304"/>
    <x v="311"/>
    <x v="0"/>
    <x v="0"/>
    <x v="0"/>
    <x v="1"/>
    <x v="0"/>
    <x v="1"/>
    <x v="0"/>
    <d v="1973-06-27T00:00:00"/>
    <x v="434"/>
    <x v="1"/>
    <x v="0"/>
    <s v="R1012"/>
    <x v="30"/>
  </r>
  <r>
    <x v="435"/>
    <x v="376"/>
    <x v="378"/>
    <x v="130"/>
    <x v="0"/>
    <x v="0"/>
    <x v="0"/>
    <x v="0"/>
    <x v="0"/>
    <x v="1"/>
    <x v="0"/>
    <d v="1974-06-02T00:00:00"/>
    <x v="435"/>
    <x v="1"/>
    <x v="2"/>
    <s v="R1011"/>
    <x v="20"/>
  </r>
  <r>
    <x v="436"/>
    <x v="377"/>
    <x v="97"/>
    <x v="138"/>
    <x v="1"/>
    <x v="0"/>
    <x v="1"/>
    <x v="3"/>
    <x v="1"/>
    <x v="0"/>
    <x v="2"/>
    <d v="1983-08-26T00:00:00"/>
    <x v="436"/>
    <x v="1"/>
    <x v="2"/>
    <s v="R1013"/>
    <x v="33"/>
  </r>
  <r>
    <x v="437"/>
    <x v="321"/>
    <x v="379"/>
    <x v="312"/>
    <x v="1"/>
    <x v="0"/>
    <x v="0"/>
    <x v="3"/>
    <x v="0"/>
    <x v="1"/>
    <x v="0"/>
    <d v="1975-11-13T00:00:00"/>
    <x v="437"/>
    <x v="1"/>
    <x v="0"/>
    <s v="R1024"/>
    <x v="24"/>
  </r>
  <r>
    <x v="438"/>
    <x v="378"/>
    <x v="380"/>
    <x v="313"/>
    <x v="0"/>
    <x v="0"/>
    <x v="0"/>
    <x v="1"/>
    <x v="0"/>
    <x v="1"/>
    <x v="2"/>
    <d v="1973-10-22T00:00:00"/>
    <x v="438"/>
    <x v="1"/>
    <x v="2"/>
    <s v="R1011"/>
    <x v="30"/>
  </r>
  <r>
    <x v="439"/>
    <x v="379"/>
    <x v="362"/>
    <x v="314"/>
    <x v="0"/>
    <x v="0"/>
    <x v="0"/>
    <x v="0"/>
    <x v="1"/>
    <x v="2"/>
    <x v="2"/>
    <d v="1994-10-03T00:00:00"/>
    <x v="439"/>
    <x v="1"/>
    <x v="0"/>
    <s v="R1024"/>
    <x v="6"/>
  </r>
  <r>
    <x v="440"/>
    <x v="380"/>
    <x v="251"/>
    <x v="268"/>
    <x v="1"/>
    <x v="0"/>
    <x v="1"/>
    <x v="3"/>
    <x v="0"/>
    <x v="2"/>
    <x v="2"/>
    <d v="1969-11-14T00:00:00"/>
    <x v="440"/>
    <x v="1"/>
    <x v="0"/>
    <s v="R1013"/>
    <x v="16"/>
  </r>
  <r>
    <x v="441"/>
    <x v="381"/>
    <x v="381"/>
    <x v="46"/>
    <x v="1"/>
    <x v="0"/>
    <x v="1"/>
    <x v="3"/>
    <x v="1"/>
    <x v="2"/>
    <x v="1"/>
    <d v="1997-08-07T00:00:00"/>
    <x v="441"/>
    <x v="1"/>
    <x v="0"/>
    <s v="R1018"/>
    <x v="31"/>
  </r>
  <r>
    <x v="442"/>
    <x v="382"/>
    <x v="382"/>
    <x v="315"/>
    <x v="0"/>
    <x v="0"/>
    <x v="1"/>
    <x v="3"/>
    <x v="1"/>
    <x v="0"/>
    <x v="1"/>
    <d v="2003-12-14T00:00:00"/>
    <x v="442"/>
    <x v="1"/>
    <x v="2"/>
    <s v="R1011"/>
    <x v="40"/>
  </r>
  <r>
    <x v="443"/>
    <x v="383"/>
    <x v="383"/>
    <x v="77"/>
    <x v="1"/>
    <x v="0"/>
    <x v="0"/>
    <x v="3"/>
    <x v="0"/>
    <x v="1"/>
    <x v="2"/>
    <d v="1975-09-09T00:00:00"/>
    <x v="443"/>
    <x v="1"/>
    <x v="2"/>
    <s v="R1013"/>
    <x v="24"/>
  </r>
  <r>
    <x v="444"/>
    <x v="384"/>
    <x v="26"/>
    <x v="221"/>
    <x v="1"/>
    <x v="0"/>
    <x v="0"/>
    <x v="1"/>
    <x v="1"/>
    <x v="0"/>
    <x v="0"/>
    <d v="1970-11-09T00:00:00"/>
    <x v="444"/>
    <x v="1"/>
    <x v="2"/>
    <s v="R1024"/>
    <x v="2"/>
  </r>
  <r>
    <x v="445"/>
    <x v="290"/>
    <x v="384"/>
    <x v="69"/>
    <x v="0"/>
    <x v="0"/>
    <x v="1"/>
    <x v="3"/>
    <x v="1"/>
    <x v="1"/>
    <x v="2"/>
    <d v="2003-07-25T00:00:00"/>
    <x v="445"/>
    <x v="1"/>
    <x v="1"/>
    <s v="R1012"/>
    <x v="37"/>
  </r>
  <r>
    <x v="446"/>
    <x v="385"/>
    <x v="385"/>
    <x v="182"/>
    <x v="0"/>
    <x v="0"/>
    <x v="1"/>
    <x v="3"/>
    <x v="0"/>
    <x v="1"/>
    <x v="2"/>
    <d v="1979-11-14T00:00:00"/>
    <x v="446"/>
    <x v="2"/>
    <x v="2"/>
    <s v="R1011"/>
    <x v="9"/>
  </r>
  <r>
    <x v="447"/>
    <x v="386"/>
    <x v="386"/>
    <x v="10"/>
    <x v="1"/>
    <x v="0"/>
    <x v="1"/>
    <x v="3"/>
    <x v="0"/>
    <x v="1"/>
    <x v="1"/>
    <d v="1983-12-21T00:00:00"/>
    <x v="447"/>
    <x v="2"/>
    <x v="1"/>
    <s v="R1019"/>
    <x v="32"/>
  </r>
  <r>
    <x v="448"/>
    <x v="387"/>
    <x v="387"/>
    <x v="144"/>
    <x v="1"/>
    <x v="0"/>
    <x v="0"/>
    <x v="1"/>
    <x v="0"/>
    <x v="2"/>
    <x v="1"/>
    <d v="1966-08-18T00:00:00"/>
    <x v="448"/>
    <x v="2"/>
    <x v="0"/>
    <s v="R1014"/>
    <x v="26"/>
  </r>
  <r>
    <x v="449"/>
    <x v="388"/>
    <x v="388"/>
    <x v="197"/>
    <x v="0"/>
    <x v="0"/>
    <x v="0"/>
    <x v="0"/>
    <x v="1"/>
    <x v="2"/>
    <x v="1"/>
    <d v="1999-08-26T00:00:00"/>
    <x v="449"/>
    <x v="2"/>
    <x v="2"/>
    <s v="R1024"/>
    <x v="35"/>
  </r>
  <r>
    <x v="450"/>
    <x v="389"/>
    <x v="389"/>
    <x v="316"/>
    <x v="0"/>
    <x v="0"/>
    <x v="0"/>
    <x v="0"/>
    <x v="0"/>
    <x v="1"/>
    <x v="1"/>
    <d v="1982-12-27T00:00:00"/>
    <x v="450"/>
    <x v="1"/>
    <x v="0"/>
    <s v="R1024"/>
    <x v="33"/>
  </r>
  <r>
    <x v="451"/>
    <x v="390"/>
    <x v="358"/>
    <x v="132"/>
    <x v="0"/>
    <x v="0"/>
    <x v="0"/>
    <x v="0"/>
    <x v="0"/>
    <x v="2"/>
    <x v="0"/>
    <d v="1971-06-16T00:00:00"/>
    <x v="451"/>
    <x v="1"/>
    <x v="0"/>
    <s v="R1013"/>
    <x v="14"/>
  </r>
  <r>
    <x v="452"/>
    <x v="391"/>
    <x v="390"/>
    <x v="156"/>
    <x v="0"/>
    <x v="0"/>
    <x v="0"/>
    <x v="0"/>
    <x v="1"/>
    <x v="2"/>
    <x v="0"/>
    <d v="1965-08-24T00:00:00"/>
    <x v="452"/>
    <x v="2"/>
    <x v="1"/>
    <s v="R1013"/>
    <x v="11"/>
  </r>
  <r>
    <x v="453"/>
    <x v="123"/>
    <x v="391"/>
    <x v="200"/>
    <x v="0"/>
    <x v="0"/>
    <x v="0"/>
    <x v="0"/>
    <x v="0"/>
    <x v="0"/>
    <x v="2"/>
    <d v="1980-09-12T00:00:00"/>
    <x v="453"/>
    <x v="1"/>
    <x v="2"/>
    <s v="R1011"/>
    <x v="27"/>
  </r>
  <r>
    <x v="454"/>
    <x v="6"/>
    <x v="392"/>
    <x v="52"/>
    <x v="1"/>
    <x v="0"/>
    <x v="0"/>
    <x v="0"/>
    <x v="0"/>
    <x v="3"/>
    <x v="2"/>
    <d v="2001-08-28T00:00:00"/>
    <x v="454"/>
    <x v="2"/>
    <x v="1"/>
    <s v="R1011"/>
    <x v="47"/>
  </r>
  <r>
    <x v="455"/>
    <x v="392"/>
    <x v="393"/>
    <x v="173"/>
    <x v="0"/>
    <x v="0"/>
    <x v="0"/>
    <x v="0"/>
    <x v="1"/>
    <x v="2"/>
    <x v="1"/>
    <d v="1989-10-14T00:00:00"/>
    <x v="455"/>
    <x v="2"/>
    <x v="1"/>
    <s v="R1012"/>
    <x v="4"/>
  </r>
  <r>
    <x v="456"/>
    <x v="258"/>
    <x v="394"/>
    <x v="317"/>
    <x v="1"/>
    <x v="0"/>
    <x v="0"/>
    <x v="3"/>
    <x v="0"/>
    <x v="1"/>
    <x v="0"/>
    <d v="1975-12-19T00:00:00"/>
    <x v="456"/>
    <x v="2"/>
    <x v="0"/>
    <s v="R1013"/>
    <x v="24"/>
  </r>
  <r>
    <x v="457"/>
    <x v="393"/>
    <x v="395"/>
    <x v="123"/>
    <x v="0"/>
    <x v="0"/>
    <x v="1"/>
    <x v="3"/>
    <x v="0"/>
    <x v="3"/>
    <x v="1"/>
    <d v="2003-09-28T00:00:00"/>
    <x v="457"/>
    <x v="1"/>
    <x v="1"/>
    <s v="R1011"/>
    <x v="37"/>
  </r>
  <r>
    <x v="458"/>
    <x v="394"/>
    <x v="278"/>
    <x v="67"/>
    <x v="0"/>
    <x v="0"/>
    <x v="1"/>
    <x v="3"/>
    <x v="0"/>
    <x v="2"/>
    <x v="2"/>
    <d v="1979-08-17T00:00:00"/>
    <x v="458"/>
    <x v="2"/>
    <x v="1"/>
    <s v="R1012"/>
    <x v="9"/>
  </r>
  <r>
    <x v="459"/>
    <x v="395"/>
    <x v="396"/>
    <x v="318"/>
    <x v="1"/>
    <x v="0"/>
    <x v="1"/>
    <x v="3"/>
    <x v="1"/>
    <x v="0"/>
    <x v="2"/>
    <d v="1963-08-27T00:00:00"/>
    <x v="459"/>
    <x v="2"/>
    <x v="1"/>
    <s v="R1011"/>
    <x v="8"/>
  </r>
  <r>
    <x v="460"/>
    <x v="396"/>
    <x v="295"/>
    <x v="107"/>
    <x v="0"/>
    <x v="0"/>
    <x v="1"/>
    <x v="3"/>
    <x v="0"/>
    <x v="1"/>
    <x v="2"/>
    <d v="1979-09-28T00:00:00"/>
    <x v="460"/>
    <x v="2"/>
    <x v="2"/>
    <s v="R1012"/>
    <x v="9"/>
  </r>
  <r>
    <x v="461"/>
    <x v="54"/>
    <x v="397"/>
    <x v="319"/>
    <x v="0"/>
    <x v="0"/>
    <x v="1"/>
    <x v="3"/>
    <x v="0"/>
    <x v="1"/>
    <x v="2"/>
    <d v="1979-09-20T00:00:00"/>
    <x v="461"/>
    <x v="2"/>
    <x v="1"/>
    <s v="R1024"/>
    <x v="9"/>
  </r>
  <r>
    <x v="462"/>
    <x v="397"/>
    <x v="351"/>
    <x v="320"/>
    <x v="1"/>
    <x v="0"/>
    <x v="0"/>
    <x v="0"/>
    <x v="0"/>
    <x v="2"/>
    <x v="2"/>
    <d v="1976-07-18T00:00:00"/>
    <x v="462"/>
    <x v="2"/>
    <x v="1"/>
    <s v="R1012"/>
    <x v="18"/>
  </r>
  <r>
    <x v="463"/>
    <x v="398"/>
    <x v="398"/>
    <x v="223"/>
    <x v="0"/>
    <x v="0"/>
    <x v="0"/>
    <x v="0"/>
    <x v="1"/>
    <x v="0"/>
    <x v="0"/>
    <d v="1962-11-16T00:00:00"/>
    <x v="463"/>
    <x v="1"/>
    <x v="2"/>
    <s v="R1012"/>
    <x v="5"/>
  </r>
  <r>
    <x v="464"/>
    <x v="72"/>
    <x v="399"/>
    <x v="148"/>
    <x v="1"/>
    <x v="0"/>
    <x v="1"/>
    <x v="3"/>
    <x v="0"/>
    <x v="2"/>
    <x v="2"/>
    <d v="1983-12-25T00:00:00"/>
    <x v="464"/>
    <x v="2"/>
    <x v="0"/>
    <s v="R1024"/>
    <x v="32"/>
  </r>
  <r>
    <x v="465"/>
    <x v="399"/>
    <x v="400"/>
    <x v="321"/>
    <x v="0"/>
    <x v="0"/>
    <x v="0"/>
    <x v="0"/>
    <x v="1"/>
    <x v="2"/>
    <x v="1"/>
    <d v="1999-06-12T00:00:00"/>
    <x v="465"/>
    <x v="1"/>
    <x v="0"/>
    <s v="R1012"/>
    <x v="35"/>
  </r>
  <r>
    <x v="466"/>
    <x v="400"/>
    <x v="389"/>
    <x v="259"/>
    <x v="0"/>
    <x v="0"/>
    <x v="0"/>
    <x v="0"/>
    <x v="0"/>
    <x v="1"/>
    <x v="2"/>
    <d v="1990-11-21T00:00:00"/>
    <x v="466"/>
    <x v="1"/>
    <x v="2"/>
    <s v="R1012"/>
    <x v="42"/>
  </r>
  <r>
    <x v="467"/>
    <x v="401"/>
    <x v="401"/>
    <x v="165"/>
    <x v="0"/>
    <x v="0"/>
    <x v="0"/>
    <x v="0"/>
    <x v="0"/>
    <x v="1"/>
    <x v="1"/>
    <d v="1980-09-04T00:00:00"/>
    <x v="467"/>
    <x v="1"/>
    <x v="1"/>
    <s v="R1012"/>
    <x v="27"/>
  </r>
  <r>
    <x v="468"/>
    <x v="402"/>
    <x v="402"/>
    <x v="233"/>
    <x v="0"/>
    <x v="1"/>
    <x v="0"/>
    <x v="3"/>
    <x v="1"/>
    <x v="0"/>
    <x v="1"/>
    <d v="2004-08-04T00:00:00"/>
    <x v="468"/>
    <x v="2"/>
    <x v="1"/>
    <s v="R1024"/>
    <x v="40"/>
  </r>
  <r>
    <x v="469"/>
    <x v="403"/>
    <x v="403"/>
    <x v="233"/>
    <x v="0"/>
    <x v="0"/>
    <x v="0"/>
    <x v="0"/>
    <x v="0"/>
    <x v="2"/>
    <x v="1"/>
    <d v="1980-12-10T00:00:00"/>
    <x v="469"/>
    <x v="2"/>
    <x v="0"/>
    <s v="R1019"/>
    <x v="27"/>
  </r>
  <r>
    <x v="470"/>
    <x v="404"/>
    <x v="404"/>
    <x v="322"/>
    <x v="0"/>
    <x v="0"/>
    <x v="0"/>
    <x v="0"/>
    <x v="1"/>
    <x v="1"/>
    <x v="2"/>
    <d v="1974-09-03T00:00:00"/>
    <x v="470"/>
    <x v="2"/>
    <x v="2"/>
    <s v="R1011"/>
    <x v="20"/>
  </r>
  <r>
    <x v="471"/>
    <x v="203"/>
    <x v="347"/>
    <x v="323"/>
    <x v="0"/>
    <x v="0"/>
    <x v="0"/>
    <x v="0"/>
    <x v="0"/>
    <x v="2"/>
    <x v="2"/>
    <d v="1974-10-14T00:00:00"/>
    <x v="471"/>
    <x v="2"/>
    <x v="2"/>
    <s v="R1013"/>
    <x v="20"/>
  </r>
  <r>
    <x v="472"/>
    <x v="405"/>
    <x v="405"/>
    <x v="188"/>
    <x v="1"/>
    <x v="0"/>
    <x v="1"/>
    <x v="3"/>
    <x v="0"/>
    <x v="2"/>
    <x v="2"/>
    <d v="1969-08-26T00:00:00"/>
    <x v="472"/>
    <x v="2"/>
    <x v="1"/>
    <s v="R1013"/>
    <x v="16"/>
  </r>
  <r>
    <x v="473"/>
    <x v="11"/>
    <x v="192"/>
    <x v="100"/>
    <x v="0"/>
    <x v="0"/>
    <x v="0"/>
    <x v="0"/>
    <x v="0"/>
    <x v="2"/>
    <x v="1"/>
    <d v="1977-11-23T00:00:00"/>
    <x v="473"/>
    <x v="2"/>
    <x v="0"/>
    <s v="R1012"/>
    <x v="1"/>
  </r>
  <r>
    <x v="474"/>
    <x v="406"/>
    <x v="406"/>
    <x v="324"/>
    <x v="1"/>
    <x v="0"/>
    <x v="1"/>
    <x v="3"/>
    <x v="0"/>
    <x v="1"/>
    <x v="1"/>
    <d v="1983-07-02T00:00:00"/>
    <x v="474"/>
    <x v="2"/>
    <x v="2"/>
    <s v="R1011"/>
    <x v="33"/>
  </r>
  <r>
    <x v="475"/>
    <x v="407"/>
    <x v="407"/>
    <x v="325"/>
    <x v="1"/>
    <x v="0"/>
    <x v="0"/>
    <x v="3"/>
    <x v="1"/>
    <x v="0"/>
    <x v="2"/>
    <d v="1964-11-19T00:00:00"/>
    <x v="475"/>
    <x v="1"/>
    <x v="0"/>
    <s v="R1012"/>
    <x v="13"/>
  </r>
  <r>
    <x v="476"/>
    <x v="408"/>
    <x v="408"/>
    <x v="15"/>
    <x v="1"/>
    <x v="0"/>
    <x v="0"/>
    <x v="3"/>
    <x v="1"/>
    <x v="0"/>
    <x v="0"/>
    <d v="1975-12-08T00:00:00"/>
    <x v="476"/>
    <x v="1"/>
    <x v="1"/>
    <s v="R1024"/>
    <x v="24"/>
  </r>
  <r>
    <x v="477"/>
    <x v="409"/>
    <x v="409"/>
    <x v="118"/>
    <x v="1"/>
    <x v="0"/>
    <x v="0"/>
    <x v="0"/>
    <x v="1"/>
    <x v="0"/>
    <x v="2"/>
    <d v="1967-09-08T00:00:00"/>
    <x v="477"/>
    <x v="1"/>
    <x v="0"/>
    <s v="R1013"/>
    <x v="23"/>
  </r>
  <r>
    <x v="478"/>
    <x v="410"/>
    <x v="410"/>
    <x v="16"/>
    <x v="1"/>
    <x v="0"/>
    <x v="0"/>
    <x v="3"/>
    <x v="0"/>
    <x v="1"/>
    <x v="0"/>
    <d v="1986-08-04T00:00:00"/>
    <x v="478"/>
    <x v="1"/>
    <x v="0"/>
    <s v="R1017"/>
    <x v="41"/>
  </r>
  <r>
    <x v="479"/>
    <x v="411"/>
    <x v="411"/>
    <x v="195"/>
    <x v="0"/>
    <x v="0"/>
    <x v="0"/>
    <x v="3"/>
    <x v="0"/>
    <x v="1"/>
    <x v="2"/>
    <d v="1992-09-14T00:00:00"/>
    <x v="479"/>
    <x v="2"/>
    <x v="1"/>
    <s v="R1012"/>
    <x v="34"/>
  </r>
  <r>
    <x v="480"/>
    <x v="168"/>
    <x v="412"/>
    <x v="142"/>
    <x v="0"/>
    <x v="0"/>
    <x v="0"/>
    <x v="0"/>
    <x v="1"/>
    <x v="0"/>
    <x v="2"/>
    <d v="1965-08-01T00:00:00"/>
    <x v="480"/>
    <x v="2"/>
    <x v="2"/>
    <s v="R1019"/>
    <x v="11"/>
  </r>
  <r>
    <x v="481"/>
    <x v="412"/>
    <x v="413"/>
    <x v="230"/>
    <x v="1"/>
    <x v="0"/>
    <x v="0"/>
    <x v="0"/>
    <x v="1"/>
    <x v="0"/>
    <x v="0"/>
    <d v="1967-12-17T00:00:00"/>
    <x v="481"/>
    <x v="1"/>
    <x v="0"/>
    <s v="R1011"/>
    <x v="23"/>
  </r>
  <r>
    <x v="482"/>
    <x v="413"/>
    <x v="414"/>
    <x v="326"/>
    <x v="1"/>
    <x v="0"/>
    <x v="0"/>
    <x v="1"/>
    <x v="1"/>
    <x v="0"/>
    <x v="2"/>
    <d v="1966-07-09T00:00:00"/>
    <x v="482"/>
    <x v="2"/>
    <x v="2"/>
    <s v="R1012"/>
    <x v="26"/>
  </r>
  <r>
    <x v="483"/>
    <x v="414"/>
    <x v="9"/>
    <x v="219"/>
    <x v="1"/>
    <x v="0"/>
    <x v="1"/>
    <x v="3"/>
    <x v="1"/>
    <x v="0"/>
    <x v="2"/>
    <d v="1969-10-13T00:00:00"/>
    <x v="483"/>
    <x v="1"/>
    <x v="2"/>
    <s v="R1013"/>
    <x v="16"/>
  </r>
  <r>
    <x v="484"/>
    <x v="145"/>
    <x v="415"/>
    <x v="327"/>
    <x v="0"/>
    <x v="0"/>
    <x v="0"/>
    <x v="0"/>
    <x v="1"/>
    <x v="0"/>
    <x v="0"/>
    <d v="1962-10-18T00:00:00"/>
    <x v="484"/>
    <x v="1"/>
    <x v="1"/>
    <s v="R1012"/>
    <x v="5"/>
  </r>
  <r>
    <x v="485"/>
    <x v="66"/>
    <x v="356"/>
    <x v="123"/>
    <x v="1"/>
    <x v="0"/>
    <x v="0"/>
    <x v="0"/>
    <x v="1"/>
    <x v="1"/>
    <x v="2"/>
    <d v="1985-07-12T00:00:00"/>
    <x v="485"/>
    <x v="2"/>
    <x v="2"/>
    <s v="R1011"/>
    <x v="19"/>
  </r>
  <r>
    <x v="486"/>
    <x v="415"/>
    <x v="416"/>
    <x v="13"/>
    <x v="0"/>
    <x v="0"/>
    <x v="0"/>
    <x v="0"/>
    <x v="1"/>
    <x v="0"/>
    <x v="2"/>
    <d v="1962-07-02T00:00:00"/>
    <x v="486"/>
    <x v="2"/>
    <x v="2"/>
    <s v="R1026"/>
    <x v="5"/>
  </r>
  <r>
    <x v="487"/>
    <x v="416"/>
    <x v="417"/>
    <x v="197"/>
    <x v="1"/>
    <x v="0"/>
    <x v="0"/>
    <x v="0"/>
    <x v="0"/>
    <x v="1"/>
    <x v="2"/>
    <d v="1985-09-17T00:00:00"/>
    <x v="487"/>
    <x v="2"/>
    <x v="1"/>
    <s v="R1024"/>
    <x v="19"/>
  </r>
  <r>
    <x v="488"/>
    <x v="124"/>
    <x v="366"/>
    <x v="328"/>
    <x v="0"/>
    <x v="0"/>
    <x v="1"/>
    <x v="3"/>
    <x v="1"/>
    <x v="1"/>
    <x v="2"/>
    <d v="1993-09-07T00:00:00"/>
    <x v="488"/>
    <x v="2"/>
    <x v="0"/>
    <s v="R1016"/>
    <x v="21"/>
  </r>
  <r>
    <x v="489"/>
    <x v="6"/>
    <x v="418"/>
    <x v="45"/>
    <x v="1"/>
    <x v="0"/>
    <x v="0"/>
    <x v="1"/>
    <x v="1"/>
    <x v="0"/>
    <x v="1"/>
    <d v="1966-08-22T00:00:00"/>
    <x v="489"/>
    <x v="1"/>
    <x v="0"/>
    <s v="R1012"/>
    <x v="26"/>
  </r>
  <r>
    <x v="490"/>
    <x v="417"/>
    <x v="410"/>
    <x v="120"/>
    <x v="0"/>
    <x v="0"/>
    <x v="0"/>
    <x v="3"/>
    <x v="0"/>
    <x v="1"/>
    <x v="2"/>
    <d v="1987-10-17T00:00:00"/>
    <x v="490"/>
    <x v="1"/>
    <x v="0"/>
    <s v="R1012"/>
    <x v="28"/>
  </r>
  <r>
    <x v="491"/>
    <x v="418"/>
    <x v="419"/>
    <x v="326"/>
    <x v="0"/>
    <x v="0"/>
    <x v="0"/>
    <x v="0"/>
    <x v="1"/>
    <x v="1"/>
    <x v="2"/>
    <d v="1994-06-08T00:00:00"/>
    <x v="491"/>
    <x v="1"/>
    <x v="1"/>
    <s v="R1011"/>
    <x v="6"/>
  </r>
  <r>
    <x v="492"/>
    <x v="271"/>
    <x v="420"/>
    <x v="110"/>
    <x v="0"/>
    <x v="0"/>
    <x v="0"/>
    <x v="0"/>
    <x v="0"/>
    <x v="2"/>
    <x v="0"/>
    <d v="2002-07-09T00:00:00"/>
    <x v="492"/>
    <x v="2"/>
    <x v="0"/>
    <s v="R1011"/>
    <x v="43"/>
  </r>
  <r>
    <x v="493"/>
    <x v="419"/>
    <x v="421"/>
    <x v="329"/>
    <x v="1"/>
    <x v="0"/>
    <x v="1"/>
    <x v="3"/>
    <x v="0"/>
    <x v="1"/>
    <x v="2"/>
    <d v="1983-10-06T00:00:00"/>
    <x v="493"/>
    <x v="1"/>
    <x v="1"/>
    <s v="R1016"/>
    <x v="33"/>
  </r>
  <r>
    <x v="494"/>
    <x v="420"/>
    <x v="422"/>
    <x v="229"/>
    <x v="1"/>
    <x v="0"/>
    <x v="0"/>
    <x v="3"/>
    <x v="0"/>
    <x v="1"/>
    <x v="1"/>
    <d v="1988-07-25T00:00:00"/>
    <x v="494"/>
    <x v="1"/>
    <x v="1"/>
    <s v="R1012"/>
    <x v="25"/>
  </r>
  <r>
    <x v="495"/>
    <x v="91"/>
    <x v="423"/>
    <x v="244"/>
    <x v="1"/>
    <x v="0"/>
    <x v="0"/>
    <x v="1"/>
    <x v="1"/>
    <x v="0"/>
    <x v="2"/>
    <d v="1966-08-10T00:00:00"/>
    <x v="495"/>
    <x v="0"/>
    <x v="0"/>
    <s v="R1026"/>
    <x v="26"/>
  </r>
  <r>
    <x v="496"/>
    <x v="421"/>
    <x v="424"/>
    <x v="330"/>
    <x v="0"/>
    <x v="0"/>
    <x v="0"/>
    <x v="0"/>
    <x v="0"/>
    <x v="2"/>
    <x v="2"/>
    <d v="1980-10-09T00:00:00"/>
    <x v="496"/>
    <x v="0"/>
    <x v="2"/>
    <s v="R1024"/>
    <x v="27"/>
  </r>
  <r>
    <x v="497"/>
    <x v="203"/>
    <x v="425"/>
    <x v="200"/>
    <x v="1"/>
    <x v="0"/>
    <x v="1"/>
    <x v="3"/>
    <x v="0"/>
    <x v="1"/>
    <x v="1"/>
    <d v="1997-10-18T00:00:00"/>
    <x v="497"/>
    <x v="0"/>
    <x v="0"/>
    <s v="R1011"/>
    <x v="31"/>
  </r>
  <r>
    <x v="498"/>
    <x v="422"/>
    <x v="426"/>
    <x v="331"/>
    <x v="0"/>
    <x v="0"/>
    <x v="1"/>
    <x v="3"/>
    <x v="0"/>
    <x v="2"/>
    <x v="2"/>
    <d v="1979-10-30T00:00:00"/>
    <x v="498"/>
    <x v="0"/>
    <x v="1"/>
    <s v="R1024"/>
    <x v="9"/>
  </r>
  <r>
    <x v="499"/>
    <x v="91"/>
    <x v="383"/>
    <x v="332"/>
    <x v="0"/>
    <x v="0"/>
    <x v="0"/>
    <x v="1"/>
    <x v="1"/>
    <x v="1"/>
    <x v="1"/>
    <d v="1972-06-14T00:00:00"/>
    <x v="499"/>
    <x v="0"/>
    <x v="0"/>
    <s v="R1013"/>
    <x v="29"/>
  </r>
  <r>
    <x v="500"/>
    <x v="423"/>
    <x v="427"/>
    <x v="112"/>
    <x v="0"/>
    <x v="0"/>
    <x v="0"/>
    <x v="0"/>
    <x v="0"/>
    <x v="1"/>
    <x v="1"/>
    <d v="1990-08-08T00:00:00"/>
    <x v="500"/>
    <x v="0"/>
    <x v="2"/>
    <s v="R1013"/>
    <x v="42"/>
  </r>
  <r>
    <x v="501"/>
    <x v="424"/>
    <x v="428"/>
    <x v="140"/>
    <x v="0"/>
    <x v="0"/>
    <x v="0"/>
    <x v="0"/>
    <x v="1"/>
    <x v="0"/>
    <x v="2"/>
    <d v="1994-08-27T00:00:00"/>
    <x v="501"/>
    <x v="0"/>
    <x v="2"/>
    <s v="R1012"/>
    <x v="6"/>
  </r>
  <r>
    <x v="502"/>
    <x v="425"/>
    <x v="429"/>
    <x v="181"/>
    <x v="0"/>
    <x v="0"/>
    <x v="0"/>
    <x v="0"/>
    <x v="0"/>
    <x v="2"/>
    <x v="0"/>
    <d v="1978-09-24T00:00:00"/>
    <x v="502"/>
    <x v="0"/>
    <x v="1"/>
    <s v="R1024"/>
    <x v="17"/>
  </r>
  <r>
    <x v="503"/>
    <x v="426"/>
    <x v="430"/>
    <x v="333"/>
    <x v="1"/>
    <x v="0"/>
    <x v="1"/>
    <x v="3"/>
    <x v="1"/>
    <x v="0"/>
    <x v="2"/>
    <d v="1963-07-14T00:00:00"/>
    <x v="503"/>
    <x v="0"/>
    <x v="0"/>
    <s v="R1012"/>
    <x v="8"/>
  </r>
  <r>
    <x v="504"/>
    <x v="75"/>
    <x v="350"/>
    <x v="189"/>
    <x v="1"/>
    <x v="0"/>
    <x v="0"/>
    <x v="0"/>
    <x v="0"/>
    <x v="1"/>
    <x v="1"/>
    <d v="1985-09-17T00:00:00"/>
    <x v="504"/>
    <x v="0"/>
    <x v="1"/>
    <s v="R1013"/>
    <x v="19"/>
  </r>
  <r>
    <x v="505"/>
    <x v="427"/>
    <x v="431"/>
    <x v="6"/>
    <x v="0"/>
    <x v="0"/>
    <x v="0"/>
    <x v="3"/>
    <x v="0"/>
    <x v="1"/>
    <x v="1"/>
    <d v="1992-08-19T00:00:00"/>
    <x v="505"/>
    <x v="0"/>
    <x v="2"/>
    <s v="R1013"/>
    <x v="34"/>
  </r>
  <r>
    <x v="506"/>
    <x v="428"/>
    <x v="432"/>
    <x v="280"/>
    <x v="0"/>
    <x v="0"/>
    <x v="0"/>
    <x v="0"/>
    <x v="0"/>
    <x v="2"/>
    <x v="1"/>
    <d v="1980-11-08T00:00:00"/>
    <x v="506"/>
    <x v="0"/>
    <x v="1"/>
    <s v="R1013"/>
    <x v="27"/>
  </r>
  <r>
    <x v="507"/>
    <x v="429"/>
    <x v="433"/>
    <x v="334"/>
    <x v="0"/>
    <x v="0"/>
    <x v="0"/>
    <x v="3"/>
    <x v="1"/>
    <x v="0"/>
    <x v="1"/>
    <d v="1987-11-30T00:00:00"/>
    <x v="507"/>
    <x v="0"/>
    <x v="0"/>
    <s v="R1019"/>
    <x v="28"/>
  </r>
  <r>
    <x v="508"/>
    <x v="430"/>
    <x v="434"/>
    <x v="335"/>
    <x v="0"/>
    <x v="0"/>
    <x v="0"/>
    <x v="0"/>
    <x v="0"/>
    <x v="2"/>
    <x v="2"/>
    <d v="1982-12-15T00:00:00"/>
    <x v="508"/>
    <x v="0"/>
    <x v="1"/>
    <s v="R1013"/>
    <x v="39"/>
  </r>
  <r>
    <x v="509"/>
    <x v="431"/>
    <x v="408"/>
    <x v="270"/>
    <x v="0"/>
    <x v="0"/>
    <x v="1"/>
    <x v="3"/>
    <x v="1"/>
    <x v="0"/>
    <x v="2"/>
    <d v="1993-09-06T00:00:00"/>
    <x v="509"/>
    <x v="0"/>
    <x v="0"/>
    <s v="R1012"/>
    <x v="21"/>
  </r>
  <r>
    <x v="510"/>
    <x v="317"/>
    <x v="347"/>
    <x v="336"/>
    <x v="0"/>
    <x v="0"/>
    <x v="0"/>
    <x v="3"/>
    <x v="0"/>
    <x v="2"/>
    <x v="2"/>
    <d v="1987-06-30T00:00:00"/>
    <x v="510"/>
    <x v="0"/>
    <x v="0"/>
    <s v="R1013"/>
    <x v="28"/>
  </r>
  <r>
    <x v="511"/>
    <x v="145"/>
    <x v="326"/>
    <x v="224"/>
    <x v="0"/>
    <x v="0"/>
    <x v="0"/>
    <x v="0"/>
    <x v="0"/>
    <x v="1"/>
    <x v="2"/>
    <d v="1991-08-24T00:00:00"/>
    <x v="511"/>
    <x v="0"/>
    <x v="0"/>
    <s v="R1013"/>
    <x v="3"/>
  </r>
  <r>
    <x v="512"/>
    <x v="432"/>
    <x v="218"/>
    <x v="171"/>
    <x v="1"/>
    <x v="0"/>
    <x v="0"/>
    <x v="1"/>
    <x v="1"/>
    <x v="0"/>
    <x v="2"/>
    <d v="1966-11-15T00:00:00"/>
    <x v="512"/>
    <x v="0"/>
    <x v="1"/>
    <s v="R1012"/>
    <x v="26"/>
  </r>
  <r>
    <x v="513"/>
    <x v="433"/>
    <x v="435"/>
    <x v="222"/>
    <x v="1"/>
    <x v="0"/>
    <x v="0"/>
    <x v="0"/>
    <x v="1"/>
    <x v="0"/>
    <x v="2"/>
    <d v="1967-07-29T00:00:00"/>
    <x v="513"/>
    <x v="0"/>
    <x v="1"/>
    <s v="R1012"/>
    <x v="23"/>
  </r>
  <r>
    <x v="514"/>
    <x v="434"/>
    <x v="71"/>
    <x v="315"/>
    <x v="1"/>
    <x v="0"/>
    <x v="0"/>
    <x v="0"/>
    <x v="1"/>
    <x v="0"/>
    <x v="2"/>
    <d v="1985-12-28T00:00:00"/>
    <x v="514"/>
    <x v="0"/>
    <x v="0"/>
    <s v="R1013"/>
    <x v="41"/>
  </r>
  <r>
    <x v="515"/>
    <x v="62"/>
    <x v="436"/>
    <x v="95"/>
    <x v="0"/>
    <x v="0"/>
    <x v="0"/>
    <x v="0"/>
    <x v="0"/>
    <x v="1"/>
    <x v="1"/>
    <d v="1991-09-16T00:00:00"/>
    <x v="515"/>
    <x v="0"/>
    <x v="0"/>
    <s v="R1011"/>
    <x v="3"/>
  </r>
  <r>
    <x v="516"/>
    <x v="101"/>
    <x v="437"/>
    <x v="337"/>
    <x v="0"/>
    <x v="0"/>
    <x v="1"/>
    <x v="3"/>
    <x v="1"/>
    <x v="0"/>
    <x v="2"/>
    <d v="1979-07-02T00:00:00"/>
    <x v="516"/>
    <x v="0"/>
    <x v="1"/>
    <s v="R1024"/>
    <x v="9"/>
  </r>
  <r>
    <x v="517"/>
    <x v="422"/>
    <x v="438"/>
    <x v="338"/>
    <x v="0"/>
    <x v="0"/>
    <x v="1"/>
    <x v="3"/>
    <x v="0"/>
    <x v="1"/>
    <x v="1"/>
    <d v="1993-09-28T00:00:00"/>
    <x v="517"/>
    <x v="0"/>
    <x v="2"/>
    <s v="R1013"/>
    <x v="21"/>
  </r>
  <r>
    <x v="518"/>
    <x v="348"/>
    <x v="346"/>
    <x v="208"/>
    <x v="0"/>
    <x v="0"/>
    <x v="0"/>
    <x v="0"/>
    <x v="0"/>
    <x v="1"/>
    <x v="1"/>
    <d v="1989-06-05T00:00:00"/>
    <x v="518"/>
    <x v="0"/>
    <x v="0"/>
    <s v="R1011"/>
    <x v="4"/>
  </r>
  <r>
    <x v="519"/>
    <x v="435"/>
    <x v="439"/>
    <x v="339"/>
    <x v="1"/>
    <x v="0"/>
    <x v="1"/>
    <x v="3"/>
    <x v="0"/>
    <x v="3"/>
    <x v="1"/>
    <d v="1983-12-19T00:00:00"/>
    <x v="519"/>
    <x v="0"/>
    <x v="0"/>
    <s v="R1011"/>
    <x v="32"/>
  </r>
  <r>
    <x v="520"/>
    <x v="436"/>
    <x v="367"/>
    <x v="340"/>
    <x v="1"/>
    <x v="0"/>
    <x v="0"/>
    <x v="3"/>
    <x v="0"/>
    <x v="1"/>
    <x v="2"/>
    <d v="1988-10-24T00:00:00"/>
    <x v="520"/>
    <x v="0"/>
    <x v="0"/>
    <s v="R1013"/>
    <x v="25"/>
  </r>
  <r>
    <x v="521"/>
    <x v="25"/>
    <x v="440"/>
    <x v="341"/>
    <x v="0"/>
    <x v="0"/>
    <x v="0"/>
    <x v="3"/>
    <x v="1"/>
    <x v="0"/>
    <x v="2"/>
    <d v="1992-11-30T00:00:00"/>
    <x v="521"/>
    <x v="0"/>
    <x v="1"/>
    <s v="R1013"/>
    <x v="34"/>
  </r>
  <r>
    <x v="522"/>
    <x v="437"/>
    <x v="368"/>
    <x v="332"/>
    <x v="0"/>
    <x v="0"/>
    <x v="0"/>
    <x v="3"/>
    <x v="1"/>
    <x v="1"/>
    <x v="2"/>
    <d v="1998-08-06T00:00:00"/>
    <x v="522"/>
    <x v="0"/>
    <x v="0"/>
    <s v="R1011"/>
    <x v="44"/>
  </r>
  <r>
    <x v="523"/>
    <x v="438"/>
    <x v="441"/>
    <x v="342"/>
    <x v="1"/>
    <x v="0"/>
    <x v="1"/>
    <x v="3"/>
    <x v="1"/>
    <x v="0"/>
    <x v="2"/>
    <d v="1963-10-20T00:00:00"/>
    <x v="523"/>
    <x v="0"/>
    <x v="1"/>
    <s v="R1026"/>
    <x v="8"/>
  </r>
  <r>
    <x v="524"/>
    <x v="439"/>
    <x v="442"/>
    <x v="107"/>
    <x v="1"/>
    <x v="0"/>
    <x v="1"/>
    <x v="3"/>
    <x v="1"/>
    <x v="0"/>
    <x v="2"/>
    <d v="1969-08-03T00:00:00"/>
    <x v="524"/>
    <x v="0"/>
    <x v="0"/>
    <s v="R1012"/>
    <x v="16"/>
  </r>
  <r>
    <x v="525"/>
    <x v="174"/>
    <x v="443"/>
    <x v="251"/>
    <x v="1"/>
    <x v="0"/>
    <x v="0"/>
    <x v="3"/>
    <x v="1"/>
    <x v="0"/>
    <x v="2"/>
    <d v="1995-09-27T00:00:00"/>
    <x v="525"/>
    <x v="0"/>
    <x v="2"/>
    <s v="R1024"/>
    <x v="38"/>
  </r>
  <r>
    <x v="526"/>
    <x v="440"/>
    <x v="444"/>
    <x v="343"/>
    <x v="1"/>
    <x v="0"/>
    <x v="1"/>
    <x v="3"/>
    <x v="1"/>
    <x v="0"/>
    <x v="0"/>
    <d v="1963-12-06T00:00:00"/>
    <x v="526"/>
    <x v="0"/>
    <x v="1"/>
    <s v="R1026"/>
    <x v="8"/>
  </r>
  <r>
    <x v="527"/>
    <x v="54"/>
    <x v="445"/>
    <x v="145"/>
    <x v="0"/>
    <x v="0"/>
    <x v="1"/>
    <x v="3"/>
    <x v="1"/>
    <x v="1"/>
    <x v="2"/>
    <d v="2003-07-24T00:00:00"/>
    <x v="527"/>
    <x v="0"/>
    <x v="0"/>
    <s v="R1012"/>
    <x v="37"/>
  </r>
  <r>
    <x v="528"/>
    <x v="230"/>
    <x v="446"/>
    <x v="344"/>
    <x v="0"/>
    <x v="0"/>
    <x v="0"/>
    <x v="0"/>
    <x v="1"/>
    <x v="0"/>
    <x v="2"/>
    <d v="1962-12-18T00:00:00"/>
    <x v="528"/>
    <x v="0"/>
    <x v="1"/>
    <s v="R1023"/>
    <x v="5"/>
  </r>
  <r>
    <x v="529"/>
    <x v="441"/>
    <x v="320"/>
    <x v="231"/>
    <x v="0"/>
    <x v="0"/>
    <x v="1"/>
    <x v="3"/>
    <x v="1"/>
    <x v="0"/>
    <x v="2"/>
    <d v="1979-10-15T00:00:00"/>
    <x v="529"/>
    <x v="0"/>
    <x v="2"/>
    <s v="R1013"/>
    <x v="9"/>
  </r>
  <r>
    <x v="530"/>
    <x v="442"/>
    <x v="217"/>
    <x v="212"/>
    <x v="1"/>
    <x v="0"/>
    <x v="0"/>
    <x v="3"/>
    <x v="1"/>
    <x v="0"/>
    <x v="2"/>
    <d v="1995-11-28T00:00:00"/>
    <x v="530"/>
    <x v="0"/>
    <x v="1"/>
    <s v="R1012"/>
    <x v="38"/>
  </r>
  <r>
    <x v="531"/>
    <x v="135"/>
    <x v="447"/>
    <x v="345"/>
    <x v="0"/>
    <x v="0"/>
    <x v="1"/>
    <x v="3"/>
    <x v="0"/>
    <x v="2"/>
    <x v="2"/>
    <d v="1979-11-19T00:00:00"/>
    <x v="531"/>
    <x v="0"/>
    <x v="1"/>
    <s v="R1013"/>
    <x v="9"/>
  </r>
  <r>
    <x v="532"/>
    <x v="443"/>
    <x v="351"/>
    <x v="39"/>
    <x v="0"/>
    <x v="0"/>
    <x v="0"/>
    <x v="3"/>
    <x v="0"/>
    <x v="2"/>
    <x v="1"/>
    <d v="1992-12-27T00:00:00"/>
    <x v="532"/>
    <x v="0"/>
    <x v="2"/>
    <s v="R1012"/>
    <x v="21"/>
  </r>
  <r>
    <x v="533"/>
    <x v="429"/>
    <x v="448"/>
    <x v="68"/>
    <x v="1"/>
    <x v="0"/>
    <x v="0"/>
    <x v="0"/>
    <x v="1"/>
    <x v="0"/>
    <x v="0"/>
    <d v="1967-08-30T00:00:00"/>
    <x v="533"/>
    <x v="0"/>
    <x v="1"/>
    <s v="R1023"/>
    <x v="23"/>
  </r>
  <r>
    <x v="534"/>
    <x v="444"/>
    <x v="449"/>
    <x v="63"/>
    <x v="1"/>
    <x v="0"/>
    <x v="0"/>
    <x v="1"/>
    <x v="1"/>
    <x v="0"/>
    <x v="0"/>
    <d v="1970-10-17T00:00:00"/>
    <x v="534"/>
    <x v="0"/>
    <x v="0"/>
    <s v="R1012"/>
    <x v="2"/>
  </r>
  <r>
    <x v="535"/>
    <x v="445"/>
    <x v="277"/>
    <x v="85"/>
    <x v="0"/>
    <x v="0"/>
    <x v="0"/>
    <x v="3"/>
    <x v="0"/>
    <x v="1"/>
    <x v="1"/>
    <d v="1998-09-23T00:00:00"/>
    <x v="535"/>
    <x v="0"/>
    <x v="1"/>
    <s v="R1019"/>
    <x v="44"/>
  </r>
  <r>
    <x v="536"/>
    <x v="446"/>
    <x v="450"/>
    <x v="346"/>
    <x v="1"/>
    <x v="0"/>
    <x v="0"/>
    <x v="3"/>
    <x v="0"/>
    <x v="2"/>
    <x v="0"/>
    <d v="1986-08-12T00:00:00"/>
    <x v="536"/>
    <x v="0"/>
    <x v="0"/>
    <s v="R1011"/>
    <x v="41"/>
  </r>
  <r>
    <x v="537"/>
    <x v="447"/>
    <x v="451"/>
    <x v="69"/>
    <x v="1"/>
    <x v="0"/>
    <x v="0"/>
    <x v="3"/>
    <x v="1"/>
    <x v="0"/>
    <x v="2"/>
    <d v="1964-09-26T00:00:00"/>
    <x v="537"/>
    <x v="0"/>
    <x v="2"/>
    <s v="R1012"/>
    <x v="13"/>
  </r>
  <r>
    <x v="538"/>
    <x v="442"/>
    <x v="452"/>
    <x v="143"/>
    <x v="0"/>
    <x v="0"/>
    <x v="0"/>
    <x v="0"/>
    <x v="0"/>
    <x v="1"/>
    <x v="1"/>
    <d v="1999-12-15T00:00:00"/>
    <x v="538"/>
    <x v="0"/>
    <x v="2"/>
    <s v="R1013"/>
    <x v="22"/>
  </r>
  <r>
    <x v="539"/>
    <x v="62"/>
    <x v="191"/>
    <x v="122"/>
    <x v="1"/>
    <x v="0"/>
    <x v="0"/>
    <x v="3"/>
    <x v="0"/>
    <x v="1"/>
    <x v="1"/>
    <d v="1995-07-04T00:00:00"/>
    <x v="539"/>
    <x v="0"/>
    <x v="0"/>
    <s v="R1012"/>
    <x v="38"/>
  </r>
  <r>
    <x v="540"/>
    <x v="448"/>
    <x v="453"/>
    <x v="193"/>
    <x v="0"/>
    <x v="0"/>
    <x v="0"/>
    <x v="3"/>
    <x v="0"/>
    <x v="2"/>
    <x v="1"/>
    <d v="1992-12-25T00:00:00"/>
    <x v="540"/>
    <x v="0"/>
    <x v="0"/>
    <s v="R1011"/>
    <x v="21"/>
  </r>
  <r>
    <x v="541"/>
    <x v="449"/>
    <x v="454"/>
    <x v="150"/>
    <x v="1"/>
    <x v="0"/>
    <x v="0"/>
    <x v="3"/>
    <x v="0"/>
    <x v="1"/>
    <x v="2"/>
    <d v="1995-08-03T00:00:00"/>
    <x v="541"/>
    <x v="0"/>
    <x v="1"/>
    <s v="R1013"/>
    <x v="38"/>
  </r>
  <r>
    <x v="542"/>
    <x v="207"/>
    <x v="455"/>
    <x v="18"/>
    <x v="0"/>
    <x v="1"/>
    <x v="0"/>
    <x v="3"/>
    <x v="0"/>
    <x v="1"/>
    <x v="1"/>
    <d v="2004-09-10T00:00:00"/>
    <x v="542"/>
    <x v="0"/>
    <x v="0"/>
    <s v="R1013"/>
    <x v="40"/>
  </r>
  <r>
    <x v="543"/>
    <x v="450"/>
    <x v="456"/>
    <x v="347"/>
    <x v="1"/>
    <x v="0"/>
    <x v="1"/>
    <x v="3"/>
    <x v="1"/>
    <x v="0"/>
    <x v="1"/>
    <d v="1997-06-15T00:00:00"/>
    <x v="543"/>
    <x v="0"/>
    <x v="1"/>
    <s v="R1013"/>
    <x v="31"/>
  </r>
  <r>
    <x v="544"/>
    <x v="451"/>
    <x v="457"/>
    <x v="168"/>
    <x v="1"/>
    <x v="0"/>
    <x v="1"/>
    <x v="3"/>
    <x v="1"/>
    <x v="0"/>
    <x v="2"/>
    <d v="1963-07-04T00:00:00"/>
    <x v="544"/>
    <x v="0"/>
    <x v="2"/>
    <s v="R1026"/>
    <x v="8"/>
  </r>
  <r>
    <x v="545"/>
    <x v="331"/>
    <x v="252"/>
    <x v="165"/>
    <x v="0"/>
    <x v="0"/>
    <x v="1"/>
    <x v="3"/>
    <x v="1"/>
    <x v="1"/>
    <x v="2"/>
    <d v="1993-07-12T00:00:00"/>
    <x v="545"/>
    <x v="0"/>
    <x v="1"/>
    <s v="R1012"/>
    <x v="21"/>
  </r>
  <r>
    <x v="546"/>
    <x v="452"/>
    <x v="237"/>
    <x v="348"/>
    <x v="0"/>
    <x v="0"/>
    <x v="0"/>
    <x v="0"/>
    <x v="0"/>
    <x v="1"/>
    <x v="2"/>
    <d v="1999-10-24T00:00:00"/>
    <x v="546"/>
    <x v="0"/>
    <x v="1"/>
    <s v="R1012"/>
    <x v="35"/>
  </r>
  <r>
    <x v="547"/>
    <x v="453"/>
    <x v="458"/>
    <x v="349"/>
    <x v="0"/>
    <x v="0"/>
    <x v="0"/>
    <x v="0"/>
    <x v="1"/>
    <x v="0"/>
    <x v="0"/>
    <d v="1965-10-17T00:00:00"/>
    <x v="547"/>
    <x v="0"/>
    <x v="2"/>
    <s v="R1012"/>
    <x v="11"/>
  </r>
  <r>
    <x v="548"/>
    <x v="454"/>
    <x v="459"/>
    <x v="350"/>
    <x v="1"/>
    <x v="0"/>
    <x v="0"/>
    <x v="3"/>
    <x v="1"/>
    <x v="0"/>
    <x v="2"/>
    <d v="1975-06-27T00:00:00"/>
    <x v="548"/>
    <x v="0"/>
    <x v="0"/>
    <s v="R1023"/>
    <x v="24"/>
  </r>
  <r>
    <x v="549"/>
    <x v="455"/>
    <x v="460"/>
    <x v="351"/>
    <x v="1"/>
    <x v="0"/>
    <x v="0"/>
    <x v="0"/>
    <x v="0"/>
    <x v="1"/>
    <x v="1"/>
    <d v="2001-09-28T00:00:00"/>
    <x v="549"/>
    <x v="0"/>
    <x v="2"/>
    <s v="R1011"/>
    <x v="47"/>
  </r>
  <r>
    <x v="550"/>
    <x v="456"/>
    <x v="47"/>
    <x v="188"/>
    <x v="0"/>
    <x v="0"/>
    <x v="0"/>
    <x v="0"/>
    <x v="1"/>
    <x v="0"/>
    <x v="1"/>
    <d v="1977-10-17T00:00:00"/>
    <x v="550"/>
    <x v="0"/>
    <x v="2"/>
    <s v="R1013"/>
    <x v="1"/>
  </r>
  <r>
    <x v="551"/>
    <x v="404"/>
    <x v="376"/>
    <x v="193"/>
    <x v="0"/>
    <x v="0"/>
    <x v="0"/>
    <x v="0"/>
    <x v="0"/>
    <x v="2"/>
    <x v="1"/>
    <d v="1989-12-04T00:00:00"/>
    <x v="551"/>
    <x v="0"/>
    <x v="2"/>
    <s v="R1017"/>
    <x v="4"/>
  </r>
  <r>
    <x v="552"/>
    <x v="457"/>
    <x v="461"/>
    <x v="103"/>
    <x v="0"/>
    <x v="0"/>
    <x v="1"/>
    <x v="3"/>
    <x v="1"/>
    <x v="0"/>
    <x v="1"/>
    <d v="1979-11-12T00:00:00"/>
    <x v="552"/>
    <x v="0"/>
    <x v="0"/>
    <s v="R1012"/>
    <x v="9"/>
  </r>
  <r>
    <x v="553"/>
    <x v="458"/>
    <x v="462"/>
    <x v="299"/>
    <x v="1"/>
    <x v="0"/>
    <x v="1"/>
    <x v="3"/>
    <x v="1"/>
    <x v="0"/>
    <x v="2"/>
    <d v="1997-08-26T00:00:00"/>
    <x v="553"/>
    <x v="0"/>
    <x v="2"/>
    <s v="R1024"/>
    <x v="31"/>
  </r>
  <r>
    <x v="554"/>
    <x v="93"/>
    <x v="463"/>
    <x v="352"/>
    <x v="1"/>
    <x v="0"/>
    <x v="0"/>
    <x v="0"/>
    <x v="1"/>
    <x v="0"/>
    <x v="2"/>
    <d v="1976-12-12T00:00:00"/>
    <x v="554"/>
    <x v="0"/>
    <x v="2"/>
    <s v="R1012"/>
    <x v="18"/>
  </r>
  <r>
    <x v="555"/>
    <x v="459"/>
    <x v="464"/>
    <x v="263"/>
    <x v="1"/>
    <x v="0"/>
    <x v="1"/>
    <x v="3"/>
    <x v="1"/>
    <x v="0"/>
    <x v="0"/>
    <d v="1963-12-08T00:00:00"/>
    <x v="555"/>
    <x v="0"/>
    <x v="2"/>
    <s v="R1012"/>
    <x v="8"/>
  </r>
  <r>
    <x v="556"/>
    <x v="460"/>
    <x v="465"/>
    <x v="79"/>
    <x v="0"/>
    <x v="0"/>
    <x v="1"/>
    <x v="3"/>
    <x v="1"/>
    <x v="0"/>
    <x v="1"/>
    <d v="1979-10-10T00:00:00"/>
    <x v="556"/>
    <x v="0"/>
    <x v="2"/>
    <s v="R1012"/>
    <x v="9"/>
  </r>
  <r>
    <x v="557"/>
    <x v="88"/>
    <x v="466"/>
    <x v="228"/>
    <x v="1"/>
    <x v="0"/>
    <x v="0"/>
    <x v="1"/>
    <x v="1"/>
    <x v="0"/>
    <x v="1"/>
    <d v="1966-06-21T00:00:00"/>
    <x v="557"/>
    <x v="0"/>
    <x v="0"/>
    <s v="R1012"/>
    <x v="26"/>
  </r>
  <r>
    <x v="558"/>
    <x v="461"/>
    <x v="467"/>
    <x v="353"/>
    <x v="0"/>
    <x v="0"/>
    <x v="1"/>
    <x v="3"/>
    <x v="0"/>
    <x v="1"/>
    <x v="2"/>
    <d v="2003-07-14T00:00:00"/>
    <x v="558"/>
    <x v="0"/>
    <x v="1"/>
    <s v="R1012"/>
    <x v="37"/>
  </r>
  <r>
    <x v="559"/>
    <x v="462"/>
    <x v="390"/>
    <x v="166"/>
    <x v="0"/>
    <x v="0"/>
    <x v="0"/>
    <x v="0"/>
    <x v="1"/>
    <x v="2"/>
    <x v="1"/>
    <d v="1994-07-01T00:00:00"/>
    <x v="559"/>
    <x v="0"/>
    <x v="0"/>
    <s v="R1013"/>
    <x v="6"/>
  </r>
  <r>
    <x v="560"/>
    <x v="463"/>
    <x v="468"/>
    <x v="146"/>
    <x v="0"/>
    <x v="0"/>
    <x v="0"/>
    <x v="0"/>
    <x v="1"/>
    <x v="2"/>
    <x v="1"/>
    <d v="1990-10-25T00:00:00"/>
    <x v="560"/>
    <x v="0"/>
    <x v="0"/>
    <s v="R1013"/>
    <x v="42"/>
  </r>
  <r>
    <x v="561"/>
    <x v="464"/>
    <x v="469"/>
    <x v="354"/>
    <x v="1"/>
    <x v="0"/>
    <x v="0"/>
    <x v="1"/>
    <x v="1"/>
    <x v="0"/>
    <x v="0"/>
    <d v="1970-07-26T00:00:00"/>
    <x v="561"/>
    <x v="0"/>
    <x v="0"/>
    <s v="R1012"/>
    <x v="2"/>
  </r>
  <r>
    <x v="562"/>
    <x v="465"/>
    <x v="410"/>
    <x v="355"/>
    <x v="0"/>
    <x v="0"/>
    <x v="0"/>
    <x v="0"/>
    <x v="0"/>
    <x v="1"/>
    <x v="2"/>
    <d v="2002-08-25T00:00:00"/>
    <x v="562"/>
    <x v="0"/>
    <x v="1"/>
    <s v="R1012"/>
    <x v="43"/>
  </r>
  <r>
    <x v="563"/>
    <x v="466"/>
    <x v="470"/>
    <x v="356"/>
    <x v="1"/>
    <x v="0"/>
    <x v="1"/>
    <x v="3"/>
    <x v="1"/>
    <x v="0"/>
    <x v="2"/>
    <d v="1963-11-16T00:00:00"/>
    <x v="563"/>
    <x v="0"/>
    <x v="2"/>
    <s v="R1012"/>
    <x v="8"/>
  </r>
  <r>
    <x v="564"/>
    <x v="442"/>
    <x v="471"/>
    <x v="118"/>
    <x v="0"/>
    <x v="0"/>
    <x v="0"/>
    <x v="0"/>
    <x v="1"/>
    <x v="0"/>
    <x v="0"/>
    <d v="1968-07-12T00:00:00"/>
    <x v="564"/>
    <x v="0"/>
    <x v="1"/>
    <s v="R1026"/>
    <x v="0"/>
  </r>
  <r>
    <x v="565"/>
    <x v="467"/>
    <x v="472"/>
    <x v="357"/>
    <x v="0"/>
    <x v="0"/>
    <x v="0"/>
    <x v="0"/>
    <x v="1"/>
    <x v="0"/>
    <x v="0"/>
    <d v="1965-06-16T00:00:00"/>
    <x v="565"/>
    <x v="0"/>
    <x v="2"/>
    <s v="R1023"/>
    <x v="11"/>
  </r>
  <r>
    <x v="566"/>
    <x v="468"/>
    <x v="473"/>
    <x v="358"/>
    <x v="0"/>
    <x v="0"/>
    <x v="0"/>
    <x v="0"/>
    <x v="0"/>
    <x v="2"/>
    <x v="1"/>
    <d v="1990-12-29T00:00:00"/>
    <x v="566"/>
    <x v="0"/>
    <x v="2"/>
    <s v="R1011"/>
    <x v="3"/>
  </r>
  <r>
    <x v="567"/>
    <x v="469"/>
    <x v="474"/>
    <x v="359"/>
    <x v="0"/>
    <x v="0"/>
    <x v="0"/>
    <x v="0"/>
    <x v="1"/>
    <x v="0"/>
    <x v="0"/>
    <d v="1971-06-08T00:00:00"/>
    <x v="567"/>
    <x v="0"/>
    <x v="1"/>
    <s v="R1012"/>
    <x v="14"/>
  </r>
  <r>
    <x v="568"/>
    <x v="470"/>
    <x v="237"/>
    <x v="109"/>
    <x v="0"/>
    <x v="0"/>
    <x v="1"/>
    <x v="3"/>
    <x v="0"/>
    <x v="1"/>
    <x v="2"/>
    <d v="2003-11-02T00:00:00"/>
    <x v="568"/>
    <x v="1"/>
    <x v="1"/>
    <s v="R1012"/>
    <x v="37"/>
  </r>
  <r>
    <x v="569"/>
    <x v="471"/>
    <x v="335"/>
    <x v="109"/>
    <x v="0"/>
    <x v="0"/>
    <x v="0"/>
    <x v="3"/>
    <x v="0"/>
    <x v="2"/>
    <x v="1"/>
    <d v="1992-10-18T00:00:00"/>
    <x v="569"/>
    <x v="1"/>
    <x v="1"/>
    <s v="R1012"/>
    <x v="34"/>
  </r>
  <r>
    <x v="570"/>
    <x v="472"/>
    <x v="298"/>
    <x v="89"/>
    <x v="0"/>
    <x v="0"/>
    <x v="1"/>
    <x v="3"/>
    <x v="0"/>
    <x v="1"/>
    <x v="2"/>
    <d v="2003-11-01T00:00:00"/>
    <x v="570"/>
    <x v="1"/>
    <x v="0"/>
    <s v="R1012"/>
    <x v="37"/>
  </r>
  <r>
    <x v="571"/>
    <x v="184"/>
    <x v="475"/>
    <x v="360"/>
    <x v="1"/>
    <x v="0"/>
    <x v="1"/>
    <x v="3"/>
    <x v="1"/>
    <x v="0"/>
    <x v="2"/>
    <d v="1963-07-12T00:00:00"/>
    <x v="571"/>
    <x v="1"/>
    <x v="0"/>
    <s v="R1023"/>
    <x v="8"/>
  </r>
  <r>
    <x v="572"/>
    <x v="473"/>
    <x v="476"/>
    <x v="232"/>
    <x v="1"/>
    <x v="0"/>
    <x v="0"/>
    <x v="3"/>
    <x v="1"/>
    <x v="0"/>
    <x v="0"/>
    <d v="1975-08-25T00:00:00"/>
    <x v="572"/>
    <x v="1"/>
    <x v="0"/>
    <s v="R1026"/>
    <x v="24"/>
  </r>
  <r>
    <x v="573"/>
    <x v="474"/>
    <x v="477"/>
    <x v="48"/>
    <x v="0"/>
    <x v="0"/>
    <x v="0"/>
    <x v="0"/>
    <x v="0"/>
    <x v="2"/>
    <x v="1"/>
    <d v="1982-10-22T00:00:00"/>
    <x v="573"/>
    <x v="1"/>
    <x v="1"/>
    <s v="R1013"/>
    <x v="39"/>
  </r>
  <r>
    <x v="574"/>
    <x v="475"/>
    <x v="352"/>
    <x v="347"/>
    <x v="0"/>
    <x v="1"/>
    <x v="0"/>
    <x v="3"/>
    <x v="0"/>
    <x v="1"/>
    <x v="2"/>
    <d v="2004-08-18T00:00:00"/>
    <x v="574"/>
    <x v="1"/>
    <x v="2"/>
    <s v="R1019"/>
    <x v="40"/>
  </r>
  <r>
    <x v="575"/>
    <x v="476"/>
    <x v="478"/>
    <x v="361"/>
    <x v="1"/>
    <x v="0"/>
    <x v="0"/>
    <x v="3"/>
    <x v="1"/>
    <x v="0"/>
    <x v="2"/>
    <d v="1964-06-07T00:00:00"/>
    <x v="575"/>
    <x v="1"/>
    <x v="2"/>
    <s v="R1012"/>
    <x v="13"/>
  </r>
  <r>
    <x v="576"/>
    <x v="113"/>
    <x v="479"/>
    <x v="362"/>
    <x v="0"/>
    <x v="0"/>
    <x v="0"/>
    <x v="0"/>
    <x v="1"/>
    <x v="0"/>
    <x v="0"/>
    <d v="1965-09-16T00:00:00"/>
    <x v="576"/>
    <x v="1"/>
    <x v="2"/>
    <s v="R1026"/>
    <x v="11"/>
  </r>
  <r>
    <x v="577"/>
    <x v="477"/>
    <x v="44"/>
    <x v="363"/>
    <x v="0"/>
    <x v="0"/>
    <x v="0"/>
    <x v="3"/>
    <x v="1"/>
    <x v="0"/>
    <x v="2"/>
    <d v="1998-06-03T00:00:00"/>
    <x v="577"/>
    <x v="1"/>
    <x v="0"/>
    <s v="R1016"/>
    <x v="44"/>
  </r>
  <r>
    <x v="578"/>
    <x v="478"/>
    <x v="480"/>
    <x v="364"/>
    <x v="0"/>
    <x v="0"/>
    <x v="0"/>
    <x v="0"/>
    <x v="0"/>
    <x v="1"/>
    <x v="2"/>
    <d v="2002-06-28T00:00:00"/>
    <x v="578"/>
    <x v="1"/>
    <x v="0"/>
    <s v="R1013"/>
    <x v="43"/>
  </r>
  <r>
    <x v="579"/>
    <x v="479"/>
    <x v="406"/>
    <x v="208"/>
    <x v="0"/>
    <x v="0"/>
    <x v="1"/>
    <x v="3"/>
    <x v="0"/>
    <x v="1"/>
    <x v="1"/>
    <d v="2003-12-26T00:00:00"/>
    <x v="579"/>
    <x v="1"/>
    <x v="2"/>
    <s v="R1011"/>
    <x v="40"/>
  </r>
  <r>
    <x v="580"/>
    <x v="480"/>
    <x v="481"/>
    <x v="300"/>
    <x v="1"/>
    <x v="0"/>
    <x v="0"/>
    <x v="0"/>
    <x v="0"/>
    <x v="1"/>
    <x v="1"/>
    <d v="1996-06-10T00:00:00"/>
    <x v="580"/>
    <x v="1"/>
    <x v="0"/>
    <s v="R1013"/>
    <x v="46"/>
  </r>
  <r>
    <x v="581"/>
    <x v="2"/>
    <x v="482"/>
    <x v="234"/>
    <x v="0"/>
    <x v="0"/>
    <x v="0"/>
    <x v="0"/>
    <x v="1"/>
    <x v="0"/>
    <x v="2"/>
    <d v="1971-08-22T00:00:00"/>
    <x v="581"/>
    <x v="1"/>
    <x v="2"/>
    <s v="R1023"/>
    <x v="14"/>
  </r>
  <r>
    <x v="582"/>
    <x v="481"/>
    <x v="483"/>
    <x v="111"/>
    <x v="0"/>
    <x v="0"/>
    <x v="0"/>
    <x v="0"/>
    <x v="1"/>
    <x v="0"/>
    <x v="2"/>
    <d v="1980-07-16T00:00:00"/>
    <x v="582"/>
    <x v="1"/>
    <x v="0"/>
    <s v="R1012"/>
    <x v="27"/>
  </r>
  <r>
    <x v="583"/>
    <x v="359"/>
    <x v="484"/>
    <x v="252"/>
    <x v="0"/>
    <x v="0"/>
    <x v="0"/>
    <x v="0"/>
    <x v="1"/>
    <x v="0"/>
    <x v="2"/>
    <d v="1977-08-25T00:00:00"/>
    <x v="583"/>
    <x v="1"/>
    <x v="0"/>
    <s v="R1023"/>
    <x v="1"/>
  </r>
  <r>
    <x v="584"/>
    <x v="482"/>
    <x v="485"/>
    <x v="50"/>
    <x v="0"/>
    <x v="0"/>
    <x v="0"/>
    <x v="0"/>
    <x v="1"/>
    <x v="0"/>
    <x v="2"/>
    <d v="1968-10-21T00:00:00"/>
    <x v="584"/>
    <x v="1"/>
    <x v="0"/>
    <s v="R1012"/>
    <x v="0"/>
  </r>
  <r>
    <x v="585"/>
    <x v="321"/>
    <x v="486"/>
    <x v="216"/>
    <x v="0"/>
    <x v="0"/>
    <x v="1"/>
    <x v="3"/>
    <x v="0"/>
    <x v="1"/>
    <x v="1"/>
    <d v="2003-09-10T00:00:00"/>
    <x v="585"/>
    <x v="1"/>
    <x v="2"/>
    <s v="R1011"/>
    <x v="37"/>
  </r>
  <r>
    <x v="586"/>
    <x v="483"/>
    <x v="487"/>
    <x v="365"/>
    <x v="0"/>
    <x v="0"/>
    <x v="0"/>
    <x v="0"/>
    <x v="1"/>
    <x v="0"/>
    <x v="0"/>
    <d v="1974-08-08T00:00:00"/>
    <x v="586"/>
    <x v="1"/>
    <x v="0"/>
    <s v="R1011"/>
    <x v="20"/>
  </r>
  <r>
    <x v="587"/>
    <x v="484"/>
    <x v="375"/>
    <x v="209"/>
    <x v="1"/>
    <x v="0"/>
    <x v="0"/>
    <x v="3"/>
    <x v="1"/>
    <x v="0"/>
    <x v="1"/>
    <d v="1995-10-19T00:00:00"/>
    <x v="587"/>
    <x v="1"/>
    <x v="0"/>
    <s v="R1024"/>
    <x v="38"/>
  </r>
  <r>
    <x v="588"/>
    <x v="485"/>
    <x v="488"/>
    <x v="113"/>
    <x v="0"/>
    <x v="0"/>
    <x v="0"/>
    <x v="0"/>
    <x v="1"/>
    <x v="0"/>
    <x v="2"/>
    <d v="1962-07-29T00:00:00"/>
    <x v="588"/>
    <x v="1"/>
    <x v="2"/>
    <s v="R1026"/>
    <x v="5"/>
  </r>
  <r>
    <x v="589"/>
    <x v="486"/>
    <x v="489"/>
    <x v="366"/>
    <x v="0"/>
    <x v="0"/>
    <x v="0"/>
    <x v="0"/>
    <x v="0"/>
    <x v="2"/>
    <x v="2"/>
    <d v="1989-09-23T00:00:00"/>
    <x v="589"/>
    <x v="1"/>
    <x v="2"/>
    <s v="R1024"/>
    <x v="4"/>
  </r>
  <r>
    <x v="590"/>
    <x v="233"/>
    <x v="490"/>
    <x v="367"/>
    <x v="0"/>
    <x v="0"/>
    <x v="0"/>
    <x v="0"/>
    <x v="1"/>
    <x v="0"/>
    <x v="2"/>
    <d v="1974-08-28T00:00:00"/>
    <x v="590"/>
    <x v="1"/>
    <x v="1"/>
    <s v="R1012"/>
    <x v="20"/>
  </r>
  <r>
    <x v="591"/>
    <x v="487"/>
    <x v="491"/>
    <x v="368"/>
    <x v="0"/>
    <x v="0"/>
    <x v="1"/>
    <x v="3"/>
    <x v="0"/>
    <x v="2"/>
    <x v="2"/>
    <d v="1993-11-05T00:00:00"/>
    <x v="591"/>
    <x v="1"/>
    <x v="1"/>
    <s v="R1024"/>
    <x v="21"/>
  </r>
  <r>
    <x v="592"/>
    <x v="488"/>
    <x v="492"/>
    <x v="152"/>
    <x v="0"/>
    <x v="0"/>
    <x v="0"/>
    <x v="0"/>
    <x v="1"/>
    <x v="0"/>
    <x v="1"/>
    <d v="1977-09-25T00:00:00"/>
    <x v="592"/>
    <x v="1"/>
    <x v="1"/>
    <s v="R1012"/>
    <x v="1"/>
  </r>
  <r>
    <x v="593"/>
    <x v="489"/>
    <x v="493"/>
    <x v="201"/>
    <x v="1"/>
    <x v="0"/>
    <x v="0"/>
    <x v="3"/>
    <x v="1"/>
    <x v="0"/>
    <x v="2"/>
    <d v="1975-07-24T00:00:00"/>
    <x v="593"/>
    <x v="1"/>
    <x v="1"/>
    <s v="R1026"/>
    <x v="24"/>
  </r>
  <r>
    <x v="594"/>
    <x v="490"/>
    <x v="494"/>
    <x v="369"/>
    <x v="1"/>
    <x v="0"/>
    <x v="0"/>
    <x v="1"/>
    <x v="1"/>
    <x v="0"/>
    <x v="2"/>
    <d v="1970-07-10T00:00:00"/>
    <x v="594"/>
    <x v="1"/>
    <x v="2"/>
    <s v="R1011"/>
    <x v="2"/>
  </r>
  <r>
    <x v="595"/>
    <x v="491"/>
    <x v="495"/>
    <x v="370"/>
    <x v="1"/>
    <x v="0"/>
    <x v="1"/>
    <x v="3"/>
    <x v="1"/>
    <x v="0"/>
    <x v="2"/>
    <d v="1963-06-25T00:00:00"/>
    <x v="595"/>
    <x v="1"/>
    <x v="2"/>
    <s v="R1023"/>
    <x v="8"/>
  </r>
  <r>
    <x v="596"/>
    <x v="492"/>
    <x v="181"/>
    <x v="231"/>
    <x v="1"/>
    <x v="0"/>
    <x v="0"/>
    <x v="0"/>
    <x v="1"/>
    <x v="0"/>
    <x v="1"/>
    <d v="2001-06-25T00:00:00"/>
    <x v="596"/>
    <x v="1"/>
    <x v="1"/>
    <s v="R1013"/>
    <x v="47"/>
  </r>
  <r>
    <x v="597"/>
    <x v="493"/>
    <x v="496"/>
    <x v="67"/>
    <x v="1"/>
    <x v="0"/>
    <x v="0"/>
    <x v="3"/>
    <x v="0"/>
    <x v="2"/>
    <x v="2"/>
    <d v="1995-12-23T00:00:00"/>
    <x v="597"/>
    <x v="1"/>
    <x v="1"/>
    <s v="R1013"/>
    <x v="46"/>
  </r>
  <r>
    <x v="598"/>
    <x v="494"/>
    <x v="402"/>
    <x v="371"/>
    <x v="0"/>
    <x v="0"/>
    <x v="0"/>
    <x v="2"/>
    <x v="1"/>
    <x v="0"/>
    <x v="0"/>
    <d v="1958-10-10T00:00:00"/>
    <x v="598"/>
    <x v="1"/>
    <x v="2"/>
    <s v="R1012"/>
    <x v="7"/>
  </r>
  <r>
    <x v="599"/>
    <x v="495"/>
    <x v="497"/>
    <x v="138"/>
    <x v="0"/>
    <x v="0"/>
    <x v="1"/>
    <x v="3"/>
    <x v="0"/>
    <x v="1"/>
    <x v="2"/>
    <d v="2003-12-20T00:00:00"/>
    <x v="599"/>
    <x v="1"/>
    <x v="1"/>
    <s v="R1012"/>
    <x v="40"/>
  </r>
  <r>
    <x v="600"/>
    <x v="496"/>
    <x v="426"/>
    <x v="372"/>
    <x v="1"/>
    <x v="0"/>
    <x v="0"/>
    <x v="3"/>
    <x v="0"/>
    <x v="2"/>
    <x v="1"/>
    <d v="1995-09-28T00:00:00"/>
    <x v="600"/>
    <x v="1"/>
    <x v="0"/>
    <s v="R1012"/>
    <x v="38"/>
  </r>
  <r>
    <x v="601"/>
    <x v="178"/>
    <x v="498"/>
    <x v="373"/>
    <x v="0"/>
    <x v="0"/>
    <x v="0"/>
    <x v="0"/>
    <x v="1"/>
    <x v="0"/>
    <x v="0"/>
    <d v="1965-12-05T00:00:00"/>
    <x v="601"/>
    <x v="1"/>
    <x v="0"/>
    <s v="R1026"/>
    <x v="11"/>
  </r>
  <r>
    <x v="602"/>
    <x v="497"/>
    <x v="499"/>
    <x v="105"/>
    <x v="1"/>
    <x v="0"/>
    <x v="1"/>
    <x v="3"/>
    <x v="1"/>
    <x v="0"/>
    <x v="1"/>
    <d v="1969-08-08T00:00:00"/>
    <x v="602"/>
    <x v="1"/>
    <x v="0"/>
    <s v="R1026"/>
    <x v="16"/>
  </r>
  <r>
    <x v="603"/>
    <x v="480"/>
    <x v="500"/>
    <x v="374"/>
    <x v="0"/>
    <x v="0"/>
    <x v="1"/>
    <x v="3"/>
    <x v="0"/>
    <x v="1"/>
    <x v="2"/>
    <d v="2003-08-24T00:00:00"/>
    <x v="603"/>
    <x v="1"/>
    <x v="0"/>
    <s v="R1011"/>
    <x v="37"/>
  </r>
  <r>
    <x v="604"/>
    <x v="498"/>
    <x v="501"/>
    <x v="375"/>
    <x v="0"/>
    <x v="0"/>
    <x v="0"/>
    <x v="1"/>
    <x v="1"/>
    <x v="0"/>
    <x v="1"/>
    <d v="1972-07-30T00:00:00"/>
    <x v="604"/>
    <x v="1"/>
    <x v="2"/>
    <s v="R1023"/>
    <x v="29"/>
  </r>
  <r>
    <x v="605"/>
    <x v="499"/>
    <x v="502"/>
    <x v="57"/>
    <x v="0"/>
    <x v="0"/>
    <x v="0"/>
    <x v="0"/>
    <x v="0"/>
    <x v="1"/>
    <x v="2"/>
    <d v="2002-09-08T00:00:00"/>
    <x v="605"/>
    <x v="1"/>
    <x v="1"/>
    <s v="R1011"/>
    <x v="43"/>
  </r>
  <r>
    <x v="606"/>
    <x v="500"/>
    <x v="503"/>
    <x v="376"/>
    <x v="1"/>
    <x v="0"/>
    <x v="0"/>
    <x v="3"/>
    <x v="1"/>
    <x v="0"/>
    <x v="2"/>
    <d v="1988-08-21T00:00:00"/>
    <x v="606"/>
    <x v="1"/>
    <x v="1"/>
    <s v="R1012"/>
    <x v="25"/>
  </r>
  <r>
    <x v="607"/>
    <x v="501"/>
    <x v="504"/>
    <x v="152"/>
    <x v="1"/>
    <x v="0"/>
    <x v="0"/>
    <x v="3"/>
    <x v="1"/>
    <x v="0"/>
    <x v="2"/>
    <d v="1988-08-06T00:00:00"/>
    <x v="607"/>
    <x v="1"/>
    <x v="2"/>
    <s v="R1012"/>
    <x v="25"/>
  </r>
  <r>
    <x v="608"/>
    <x v="502"/>
    <x v="505"/>
    <x v="377"/>
    <x v="0"/>
    <x v="0"/>
    <x v="0"/>
    <x v="0"/>
    <x v="1"/>
    <x v="0"/>
    <x v="2"/>
    <d v="1974-09-11T00:00:00"/>
    <x v="608"/>
    <x v="1"/>
    <x v="0"/>
    <s v="R1012"/>
    <x v="20"/>
  </r>
  <r>
    <x v="609"/>
    <x v="503"/>
    <x v="118"/>
    <x v="169"/>
    <x v="0"/>
    <x v="0"/>
    <x v="0"/>
    <x v="0"/>
    <x v="1"/>
    <x v="0"/>
    <x v="1"/>
    <d v="1982-07-06T00:00:00"/>
    <x v="609"/>
    <x v="1"/>
    <x v="1"/>
    <s v="R1026"/>
    <x v="39"/>
  </r>
  <r>
    <x v="610"/>
    <x v="504"/>
    <x v="192"/>
    <x v="81"/>
    <x v="0"/>
    <x v="0"/>
    <x v="1"/>
    <x v="3"/>
    <x v="0"/>
    <x v="2"/>
    <x v="1"/>
    <d v="1993-12-12T00:00:00"/>
    <x v="610"/>
    <x v="1"/>
    <x v="0"/>
    <s v="R1017"/>
    <x v="21"/>
  </r>
  <r>
    <x v="611"/>
    <x v="234"/>
    <x v="506"/>
    <x v="166"/>
    <x v="0"/>
    <x v="0"/>
    <x v="0"/>
    <x v="3"/>
    <x v="1"/>
    <x v="0"/>
    <x v="2"/>
    <d v="1987-10-06T00:00:00"/>
    <x v="611"/>
    <x v="1"/>
    <x v="1"/>
    <s v="R1011"/>
    <x v="28"/>
  </r>
  <r>
    <x v="612"/>
    <x v="505"/>
    <x v="507"/>
    <x v="315"/>
    <x v="0"/>
    <x v="0"/>
    <x v="1"/>
    <x v="3"/>
    <x v="0"/>
    <x v="2"/>
    <x v="2"/>
    <d v="1993-08-08T00:00:00"/>
    <x v="612"/>
    <x v="1"/>
    <x v="1"/>
    <s v="R1024"/>
    <x v="21"/>
  </r>
  <r>
    <x v="613"/>
    <x v="506"/>
    <x v="508"/>
    <x v="112"/>
    <x v="1"/>
    <x v="0"/>
    <x v="0"/>
    <x v="0"/>
    <x v="1"/>
    <x v="0"/>
    <x v="1"/>
    <d v="1985-08-27T00:00:00"/>
    <x v="613"/>
    <x v="1"/>
    <x v="0"/>
    <s v="R1012"/>
    <x v="19"/>
  </r>
  <r>
    <x v="614"/>
    <x v="507"/>
    <x v="85"/>
    <x v="14"/>
    <x v="0"/>
    <x v="0"/>
    <x v="0"/>
    <x v="2"/>
    <x v="1"/>
    <x v="0"/>
    <x v="2"/>
    <d v="1958-06-21T00:00:00"/>
    <x v="614"/>
    <x v="1"/>
    <x v="2"/>
    <s v="R1013"/>
    <x v="7"/>
  </r>
  <r>
    <x v="615"/>
    <x v="508"/>
    <x v="80"/>
    <x v="378"/>
    <x v="0"/>
    <x v="0"/>
    <x v="0"/>
    <x v="2"/>
    <x v="1"/>
    <x v="0"/>
    <x v="0"/>
    <d v="1958-10-22T00:00:00"/>
    <x v="615"/>
    <x v="1"/>
    <x v="2"/>
    <s v="R1024"/>
    <x v="7"/>
  </r>
  <r>
    <x v="616"/>
    <x v="174"/>
    <x v="509"/>
    <x v="379"/>
    <x v="0"/>
    <x v="0"/>
    <x v="0"/>
    <x v="0"/>
    <x v="1"/>
    <x v="0"/>
    <x v="0"/>
    <d v="1978-09-16T00:00:00"/>
    <x v="616"/>
    <x v="1"/>
    <x v="2"/>
    <s v="R1026"/>
    <x v="17"/>
  </r>
  <r>
    <x v="617"/>
    <x v="171"/>
    <x v="510"/>
    <x v="324"/>
    <x v="1"/>
    <x v="0"/>
    <x v="0"/>
    <x v="3"/>
    <x v="1"/>
    <x v="0"/>
    <x v="1"/>
    <d v="1988-12-05T00:00:00"/>
    <x v="617"/>
    <x v="1"/>
    <x v="0"/>
    <s v="R1012"/>
    <x v="25"/>
  </r>
  <r>
    <x v="618"/>
    <x v="215"/>
    <x v="511"/>
    <x v="380"/>
    <x v="0"/>
    <x v="0"/>
    <x v="0"/>
    <x v="0"/>
    <x v="1"/>
    <x v="0"/>
    <x v="2"/>
    <d v="1980-09-19T00:00:00"/>
    <x v="618"/>
    <x v="1"/>
    <x v="2"/>
    <s v="R1012"/>
    <x v="27"/>
  </r>
  <r>
    <x v="619"/>
    <x v="509"/>
    <x v="512"/>
    <x v="206"/>
    <x v="0"/>
    <x v="0"/>
    <x v="0"/>
    <x v="0"/>
    <x v="1"/>
    <x v="0"/>
    <x v="2"/>
    <d v="1982-07-24T00:00:00"/>
    <x v="619"/>
    <x v="1"/>
    <x v="1"/>
    <s v="R1012"/>
    <x v="39"/>
  </r>
  <r>
    <x v="620"/>
    <x v="510"/>
    <x v="513"/>
    <x v="18"/>
    <x v="0"/>
    <x v="0"/>
    <x v="0"/>
    <x v="0"/>
    <x v="1"/>
    <x v="0"/>
    <x v="1"/>
    <d v="1980-10-12T00:00:00"/>
    <x v="620"/>
    <x v="1"/>
    <x v="0"/>
    <s v="R1026"/>
    <x v="27"/>
  </r>
  <r>
    <x v="621"/>
    <x v="511"/>
    <x v="172"/>
    <x v="381"/>
    <x v="0"/>
    <x v="0"/>
    <x v="0"/>
    <x v="0"/>
    <x v="1"/>
    <x v="0"/>
    <x v="0"/>
    <d v="1962-12-25T00:00:00"/>
    <x v="621"/>
    <x v="1"/>
    <x v="1"/>
    <s v="R1022"/>
    <x v="8"/>
  </r>
  <r>
    <x v="622"/>
    <x v="512"/>
    <x v="514"/>
    <x v="335"/>
    <x v="0"/>
    <x v="0"/>
    <x v="0"/>
    <x v="0"/>
    <x v="1"/>
    <x v="1"/>
    <x v="1"/>
    <d v="1982-11-11T00:00:00"/>
    <x v="622"/>
    <x v="1"/>
    <x v="0"/>
    <s v="R1011"/>
    <x v="39"/>
  </r>
  <r>
    <x v="623"/>
    <x v="513"/>
    <x v="515"/>
    <x v="135"/>
    <x v="0"/>
    <x v="0"/>
    <x v="0"/>
    <x v="3"/>
    <x v="0"/>
    <x v="2"/>
    <x v="2"/>
    <d v="1984-06-26T00:00:00"/>
    <x v="623"/>
    <x v="1"/>
    <x v="0"/>
    <s v="R1011"/>
    <x v="32"/>
  </r>
  <r>
    <x v="624"/>
    <x v="514"/>
    <x v="377"/>
    <x v="319"/>
    <x v="1"/>
    <x v="0"/>
    <x v="1"/>
    <x v="3"/>
    <x v="0"/>
    <x v="2"/>
    <x v="1"/>
    <d v="1997-10-09T00:00:00"/>
    <x v="624"/>
    <x v="1"/>
    <x v="2"/>
    <s v="R1012"/>
    <x v="31"/>
  </r>
  <r>
    <x v="625"/>
    <x v="515"/>
    <x v="516"/>
    <x v="382"/>
    <x v="0"/>
    <x v="0"/>
    <x v="0"/>
    <x v="0"/>
    <x v="1"/>
    <x v="0"/>
    <x v="0"/>
    <d v="1974-08-29T00:00:00"/>
    <x v="625"/>
    <x v="1"/>
    <x v="1"/>
    <s v="R1012"/>
    <x v="20"/>
  </r>
  <r>
    <x v="626"/>
    <x v="516"/>
    <x v="517"/>
    <x v="112"/>
    <x v="1"/>
    <x v="0"/>
    <x v="0"/>
    <x v="0"/>
    <x v="1"/>
    <x v="0"/>
    <x v="1"/>
    <d v="1976-09-20T00:00:00"/>
    <x v="626"/>
    <x v="1"/>
    <x v="2"/>
    <s v="R1012"/>
    <x v="18"/>
  </r>
  <r>
    <x v="627"/>
    <x v="517"/>
    <x v="518"/>
    <x v="383"/>
    <x v="0"/>
    <x v="0"/>
    <x v="0"/>
    <x v="1"/>
    <x v="1"/>
    <x v="0"/>
    <x v="0"/>
    <d v="1973-06-26T00:00:00"/>
    <x v="627"/>
    <x v="1"/>
    <x v="2"/>
    <s v="R1026"/>
    <x v="30"/>
  </r>
  <r>
    <x v="628"/>
    <x v="518"/>
    <x v="519"/>
    <x v="88"/>
    <x v="1"/>
    <x v="0"/>
    <x v="0"/>
    <x v="3"/>
    <x v="1"/>
    <x v="0"/>
    <x v="2"/>
    <d v="1988-12-22T00:00:00"/>
    <x v="628"/>
    <x v="1"/>
    <x v="2"/>
    <s v="R1011"/>
    <x v="4"/>
  </r>
  <r>
    <x v="629"/>
    <x v="519"/>
    <x v="520"/>
    <x v="384"/>
    <x v="0"/>
    <x v="0"/>
    <x v="0"/>
    <x v="0"/>
    <x v="1"/>
    <x v="0"/>
    <x v="0"/>
    <d v="1960-06-06T00:00:00"/>
    <x v="629"/>
    <x v="1"/>
    <x v="2"/>
    <s v="R1012"/>
    <x v="15"/>
  </r>
  <r>
    <x v="630"/>
    <x v="520"/>
    <x v="521"/>
    <x v="385"/>
    <x v="0"/>
    <x v="0"/>
    <x v="0"/>
    <x v="0"/>
    <x v="1"/>
    <x v="0"/>
    <x v="2"/>
    <d v="1965-10-28T00:00:00"/>
    <x v="630"/>
    <x v="1"/>
    <x v="2"/>
    <s v="R1026"/>
    <x v="11"/>
  </r>
  <r>
    <x v="631"/>
    <x v="201"/>
    <x v="522"/>
    <x v="386"/>
    <x v="0"/>
    <x v="0"/>
    <x v="0"/>
    <x v="0"/>
    <x v="1"/>
    <x v="0"/>
    <x v="0"/>
    <d v="1974-07-30T00:00:00"/>
    <x v="631"/>
    <x v="1"/>
    <x v="2"/>
    <s v="R1012"/>
    <x v="20"/>
  </r>
  <r>
    <x v="632"/>
    <x v="359"/>
    <x v="462"/>
    <x v="78"/>
    <x v="1"/>
    <x v="0"/>
    <x v="0"/>
    <x v="1"/>
    <x v="1"/>
    <x v="0"/>
    <x v="1"/>
    <d v="1959-10-02T00:00:00"/>
    <x v="632"/>
    <x v="1"/>
    <x v="0"/>
    <s v="R1012"/>
    <x v="10"/>
  </r>
  <r>
    <x v="633"/>
    <x v="521"/>
    <x v="523"/>
    <x v="387"/>
    <x v="0"/>
    <x v="0"/>
    <x v="0"/>
    <x v="0"/>
    <x v="1"/>
    <x v="0"/>
    <x v="0"/>
    <d v="1974-06-28T00:00:00"/>
    <x v="633"/>
    <x v="1"/>
    <x v="2"/>
    <s v="R1026"/>
    <x v="20"/>
  </r>
  <r>
    <x v="634"/>
    <x v="522"/>
    <x v="524"/>
    <x v="98"/>
    <x v="0"/>
    <x v="1"/>
    <x v="0"/>
    <x v="3"/>
    <x v="1"/>
    <x v="1"/>
    <x v="1"/>
    <d v="2004-07-17T00:00:00"/>
    <x v="634"/>
    <x v="1"/>
    <x v="0"/>
    <s v="R1015"/>
    <x v="40"/>
  </r>
  <r>
    <x v="635"/>
    <x v="523"/>
    <x v="525"/>
    <x v="145"/>
    <x v="1"/>
    <x v="0"/>
    <x v="0"/>
    <x v="0"/>
    <x v="1"/>
    <x v="0"/>
    <x v="1"/>
    <d v="1976-07-20T00:00:00"/>
    <x v="635"/>
    <x v="1"/>
    <x v="1"/>
    <s v="R1026"/>
    <x v="18"/>
  </r>
  <r>
    <x v="636"/>
    <x v="223"/>
    <x v="526"/>
    <x v="388"/>
    <x v="0"/>
    <x v="0"/>
    <x v="0"/>
    <x v="0"/>
    <x v="1"/>
    <x v="0"/>
    <x v="1"/>
    <d v="1990-10-25T00:00:00"/>
    <x v="636"/>
    <x v="1"/>
    <x v="1"/>
    <s v="R1012"/>
    <x v="42"/>
  </r>
  <r>
    <x v="637"/>
    <x v="114"/>
    <x v="527"/>
    <x v="340"/>
    <x v="1"/>
    <x v="0"/>
    <x v="0"/>
    <x v="3"/>
    <x v="1"/>
    <x v="0"/>
    <x v="1"/>
    <d v="1964-09-04T00:00:00"/>
    <x v="637"/>
    <x v="1"/>
    <x v="2"/>
    <s v="R1012"/>
    <x v="13"/>
  </r>
  <r>
    <x v="638"/>
    <x v="524"/>
    <x v="528"/>
    <x v="389"/>
    <x v="0"/>
    <x v="0"/>
    <x v="0"/>
    <x v="0"/>
    <x v="1"/>
    <x v="0"/>
    <x v="2"/>
    <d v="1962-09-06T00:00:00"/>
    <x v="638"/>
    <x v="1"/>
    <x v="2"/>
    <s v="R1011"/>
    <x v="5"/>
  </r>
  <r>
    <x v="639"/>
    <x v="525"/>
    <x v="529"/>
    <x v="390"/>
    <x v="0"/>
    <x v="0"/>
    <x v="0"/>
    <x v="0"/>
    <x v="1"/>
    <x v="0"/>
    <x v="0"/>
    <d v="1968-07-18T00:00:00"/>
    <x v="639"/>
    <x v="1"/>
    <x v="1"/>
    <s v="R1026"/>
    <x v="0"/>
  </r>
  <r>
    <x v="640"/>
    <x v="526"/>
    <x v="530"/>
    <x v="391"/>
    <x v="1"/>
    <x v="0"/>
    <x v="0"/>
    <x v="3"/>
    <x v="1"/>
    <x v="0"/>
    <x v="1"/>
    <d v="1988-12-17T00:00:00"/>
    <x v="640"/>
    <x v="1"/>
    <x v="0"/>
    <s v="R1023"/>
    <x v="4"/>
  </r>
  <r>
    <x v="641"/>
    <x v="527"/>
    <x v="507"/>
    <x v="209"/>
    <x v="1"/>
    <x v="0"/>
    <x v="0"/>
    <x v="0"/>
    <x v="0"/>
    <x v="2"/>
    <x v="1"/>
    <d v="2001-07-14T00:00:00"/>
    <x v="641"/>
    <x v="1"/>
    <x v="0"/>
    <s v="R1024"/>
    <x v="47"/>
  </r>
  <r>
    <x v="642"/>
    <x v="6"/>
    <x v="61"/>
    <x v="392"/>
    <x v="1"/>
    <x v="0"/>
    <x v="1"/>
    <x v="3"/>
    <x v="1"/>
    <x v="0"/>
    <x v="0"/>
    <d v="1963-12-13T00:00:00"/>
    <x v="642"/>
    <x v="1"/>
    <x v="0"/>
    <s v="R1021"/>
    <x v="8"/>
  </r>
  <r>
    <x v="643"/>
    <x v="528"/>
    <x v="531"/>
    <x v="273"/>
    <x v="1"/>
    <x v="0"/>
    <x v="1"/>
    <x v="3"/>
    <x v="1"/>
    <x v="0"/>
    <x v="2"/>
    <d v="1969-09-16T00:00:00"/>
    <x v="643"/>
    <x v="1"/>
    <x v="2"/>
    <s v="R1023"/>
    <x v="16"/>
  </r>
  <r>
    <x v="644"/>
    <x v="347"/>
    <x v="3"/>
    <x v="393"/>
    <x v="0"/>
    <x v="0"/>
    <x v="0"/>
    <x v="0"/>
    <x v="1"/>
    <x v="0"/>
    <x v="0"/>
    <d v="1960-07-25T00:00:00"/>
    <x v="644"/>
    <x v="1"/>
    <x v="2"/>
    <s v="R1024"/>
    <x v="15"/>
  </r>
  <r>
    <x v="645"/>
    <x v="529"/>
    <x v="532"/>
    <x v="394"/>
    <x v="0"/>
    <x v="0"/>
    <x v="0"/>
    <x v="0"/>
    <x v="1"/>
    <x v="0"/>
    <x v="2"/>
    <d v="1978-11-23T00:00:00"/>
    <x v="645"/>
    <x v="1"/>
    <x v="1"/>
    <s v="R1012"/>
    <x v="17"/>
  </r>
  <r>
    <x v="646"/>
    <x v="530"/>
    <x v="533"/>
    <x v="156"/>
    <x v="0"/>
    <x v="0"/>
    <x v="0"/>
    <x v="0"/>
    <x v="1"/>
    <x v="0"/>
    <x v="0"/>
    <d v="1962-06-17T00:00:00"/>
    <x v="646"/>
    <x v="1"/>
    <x v="1"/>
    <s v="R1012"/>
    <x v="5"/>
  </r>
  <r>
    <x v="647"/>
    <x v="531"/>
    <x v="142"/>
    <x v="347"/>
    <x v="1"/>
    <x v="0"/>
    <x v="0"/>
    <x v="1"/>
    <x v="1"/>
    <x v="0"/>
    <x v="1"/>
    <d v="1959-12-03T00:00:00"/>
    <x v="647"/>
    <x v="1"/>
    <x v="0"/>
    <s v="R1011"/>
    <x v="10"/>
  </r>
  <r>
    <x v="648"/>
    <x v="348"/>
    <x v="534"/>
    <x v="120"/>
    <x v="1"/>
    <x v="0"/>
    <x v="0"/>
    <x v="1"/>
    <x v="1"/>
    <x v="0"/>
    <x v="2"/>
    <d v="1959-06-04T00:00:00"/>
    <x v="648"/>
    <x v="1"/>
    <x v="1"/>
    <s v="R1013"/>
    <x v="10"/>
  </r>
  <r>
    <x v="649"/>
    <x v="532"/>
    <x v="38"/>
    <x v="395"/>
    <x v="0"/>
    <x v="0"/>
    <x v="0"/>
    <x v="0"/>
    <x v="1"/>
    <x v="0"/>
    <x v="0"/>
    <d v="1962-10-25T00:00:00"/>
    <x v="649"/>
    <x v="1"/>
    <x v="2"/>
    <s v="R1012"/>
    <x v="5"/>
  </r>
  <r>
    <x v="650"/>
    <x v="11"/>
    <x v="535"/>
    <x v="396"/>
    <x v="0"/>
    <x v="0"/>
    <x v="0"/>
    <x v="0"/>
    <x v="1"/>
    <x v="0"/>
    <x v="0"/>
    <d v="1971-11-25T00:00:00"/>
    <x v="650"/>
    <x v="1"/>
    <x v="1"/>
    <s v="R1023"/>
    <x v="14"/>
  </r>
  <r>
    <x v="651"/>
    <x v="533"/>
    <x v="536"/>
    <x v="397"/>
    <x v="0"/>
    <x v="0"/>
    <x v="0"/>
    <x v="0"/>
    <x v="1"/>
    <x v="0"/>
    <x v="0"/>
    <d v="1978-09-05T00:00:00"/>
    <x v="651"/>
    <x v="1"/>
    <x v="1"/>
    <s v="R1011"/>
    <x v="17"/>
  </r>
  <r>
    <x v="652"/>
    <x v="534"/>
    <x v="537"/>
    <x v="353"/>
    <x v="0"/>
    <x v="0"/>
    <x v="0"/>
    <x v="1"/>
    <x v="1"/>
    <x v="0"/>
    <x v="1"/>
    <d v="1972-11-07T00:00:00"/>
    <x v="652"/>
    <x v="1"/>
    <x v="1"/>
    <s v="R1012"/>
    <x v="29"/>
  </r>
  <r>
    <x v="653"/>
    <x v="89"/>
    <x v="538"/>
    <x v="254"/>
    <x v="1"/>
    <x v="0"/>
    <x v="0"/>
    <x v="3"/>
    <x v="1"/>
    <x v="0"/>
    <x v="2"/>
    <d v="1975-10-26T00:00:00"/>
    <x v="653"/>
    <x v="1"/>
    <x v="1"/>
    <s v="R1023"/>
    <x v="24"/>
  </r>
  <r>
    <x v="654"/>
    <x v="535"/>
    <x v="539"/>
    <x v="398"/>
    <x v="0"/>
    <x v="0"/>
    <x v="0"/>
    <x v="0"/>
    <x v="1"/>
    <x v="0"/>
    <x v="0"/>
    <d v="1968-06-12T00:00:00"/>
    <x v="654"/>
    <x v="1"/>
    <x v="2"/>
    <s v="R1022"/>
    <x v="0"/>
  </r>
  <r>
    <x v="655"/>
    <x v="536"/>
    <x v="540"/>
    <x v="399"/>
    <x v="0"/>
    <x v="0"/>
    <x v="0"/>
    <x v="0"/>
    <x v="1"/>
    <x v="0"/>
    <x v="2"/>
    <d v="1971-08-15T00:00:00"/>
    <x v="655"/>
    <x v="1"/>
    <x v="0"/>
    <s v="R1023"/>
    <x v="14"/>
  </r>
  <r>
    <x v="656"/>
    <x v="537"/>
    <x v="478"/>
    <x v="26"/>
    <x v="1"/>
    <x v="0"/>
    <x v="0"/>
    <x v="1"/>
    <x v="1"/>
    <x v="0"/>
    <x v="0"/>
    <d v="1970-09-11T00:00:00"/>
    <x v="656"/>
    <x v="1"/>
    <x v="0"/>
    <s v="R1011"/>
    <x v="2"/>
  </r>
  <r>
    <x v="657"/>
    <x v="538"/>
    <x v="541"/>
    <x v="202"/>
    <x v="0"/>
    <x v="0"/>
    <x v="1"/>
    <x v="3"/>
    <x v="1"/>
    <x v="0"/>
    <x v="1"/>
    <d v="1979-11-25T00:00:00"/>
    <x v="657"/>
    <x v="1"/>
    <x v="1"/>
    <s v="R1011"/>
    <x v="9"/>
  </r>
  <r>
    <x v="658"/>
    <x v="539"/>
    <x v="88"/>
    <x v="201"/>
    <x v="0"/>
    <x v="0"/>
    <x v="0"/>
    <x v="0"/>
    <x v="1"/>
    <x v="0"/>
    <x v="0"/>
    <d v="1960-08-08T00:00:00"/>
    <x v="658"/>
    <x v="1"/>
    <x v="2"/>
    <s v="R1012"/>
    <x v="15"/>
  </r>
  <r>
    <x v="659"/>
    <x v="540"/>
    <x v="542"/>
    <x v="319"/>
    <x v="1"/>
    <x v="0"/>
    <x v="0"/>
    <x v="3"/>
    <x v="0"/>
    <x v="3"/>
    <x v="2"/>
    <d v="1995-08-02T00:00:00"/>
    <x v="659"/>
    <x v="1"/>
    <x v="2"/>
    <s v="R1024"/>
    <x v="38"/>
  </r>
  <r>
    <x v="660"/>
    <x v="541"/>
    <x v="380"/>
    <x v="400"/>
    <x v="0"/>
    <x v="0"/>
    <x v="0"/>
    <x v="2"/>
    <x v="1"/>
    <x v="1"/>
    <x v="2"/>
    <d v="1958-07-29T00:00:00"/>
    <x v="660"/>
    <x v="1"/>
    <x v="0"/>
    <s v="R1011"/>
    <x v="7"/>
  </r>
  <r>
    <x v="661"/>
    <x v="542"/>
    <x v="41"/>
    <x v="401"/>
    <x v="0"/>
    <x v="0"/>
    <x v="0"/>
    <x v="0"/>
    <x v="1"/>
    <x v="0"/>
    <x v="2"/>
    <d v="1962-11-29T00:00:00"/>
    <x v="661"/>
    <x v="1"/>
    <x v="1"/>
    <s v="R1021"/>
    <x v="5"/>
  </r>
  <r>
    <x v="662"/>
    <x v="543"/>
    <x v="543"/>
    <x v="285"/>
    <x v="0"/>
    <x v="0"/>
    <x v="0"/>
    <x v="0"/>
    <x v="1"/>
    <x v="0"/>
    <x v="0"/>
    <d v="1968-11-08T00:00:00"/>
    <x v="662"/>
    <x v="1"/>
    <x v="2"/>
    <s v="R1012"/>
    <x v="0"/>
  </r>
  <r>
    <x v="663"/>
    <x v="544"/>
    <x v="544"/>
    <x v="402"/>
    <x v="1"/>
    <x v="0"/>
    <x v="0"/>
    <x v="0"/>
    <x v="1"/>
    <x v="0"/>
    <x v="0"/>
    <d v="1981-07-04T00:00:00"/>
    <x v="663"/>
    <x v="1"/>
    <x v="1"/>
    <s v="R1011"/>
    <x v="36"/>
  </r>
  <r>
    <x v="664"/>
    <x v="545"/>
    <x v="545"/>
    <x v="394"/>
    <x v="0"/>
    <x v="0"/>
    <x v="0"/>
    <x v="2"/>
    <x v="1"/>
    <x v="0"/>
    <x v="0"/>
    <d v="1958-10-17T00:00:00"/>
    <x v="664"/>
    <x v="1"/>
    <x v="2"/>
    <s v="R1024"/>
    <x v="7"/>
  </r>
  <r>
    <x v="665"/>
    <x v="546"/>
    <x v="546"/>
    <x v="403"/>
    <x v="1"/>
    <x v="0"/>
    <x v="0"/>
    <x v="1"/>
    <x v="1"/>
    <x v="0"/>
    <x v="0"/>
    <d v="1970-11-11T00:00:00"/>
    <x v="665"/>
    <x v="1"/>
    <x v="2"/>
    <s v="R1023"/>
    <x v="2"/>
  </r>
  <r>
    <x v="666"/>
    <x v="463"/>
    <x v="547"/>
    <x v="404"/>
    <x v="1"/>
    <x v="0"/>
    <x v="0"/>
    <x v="0"/>
    <x v="1"/>
    <x v="0"/>
    <x v="0"/>
    <d v="1981-06-05T00:00:00"/>
    <x v="666"/>
    <x v="1"/>
    <x v="0"/>
    <s v="R1026"/>
    <x v="36"/>
  </r>
  <r>
    <x v="667"/>
    <x v="547"/>
    <x v="548"/>
    <x v="80"/>
    <x v="0"/>
    <x v="0"/>
    <x v="1"/>
    <x v="3"/>
    <x v="1"/>
    <x v="0"/>
    <x v="1"/>
    <d v="1979-10-18T00:00:00"/>
    <x v="667"/>
    <x v="1"/>
    <x v="0"/>
    <s v="R1026"/>
    <x v="9"/>
  </r>
  <r>
    <x v="668"/>
    <x v="170"/>
    <x v="549"/>
    <x v="405"/>
    <x v="1"/>
    <x v="0"/>
    <x v="0"/>
    <x v="3"/>
    <x v="1"/>
    <x v="0"/>
    <x v="0"/>
    <d v="1975-12-10T00:00:00"/>
    <x v="668"/>
    <x v="1"/>
    <x v="0"/>
    <s v="R1023"/>
    <x v="24"/>
  </r>
  <r>
    <x v="669"/>
    <x v="75"/>
    <x v="550"/>
    <x v="296"/>
    <x v="0"/>
    <x v="0"/>
    <x v="0"/>
    <x v="0"/>
    <x v="1"/>
    <x v="0"/>
    <x v="0"/>
    <d v="1965-07-27T00:00:00"/>
    <x v="669"/>
    <x v="1"/>
    <x v="2"/>
    <s v="R1026"/>
    <x v="11"/>
  </r>
  <r>
    <x v="670"/>
    <x v="548"/>
    <x v="551"/>
    <x v="406"/>
    <x v="0"/>
    <x v="0"/>
    <x v="0"/>
    <x v="0"/>
    <x v="1"/>
    <x v="0"/>
    <x v="0"/>
    <d v="1962-07-29T00:00:00"/>
    <x v="670"/>
    <x v="1"/>
    <x v="0"/>
    <s v="R1021"/>
    <x v="5"/>
  </r>
  <r>
    <x v="671"/>
    <x v="549"/>
    <x v="329"/>
    <x v="28"/>
    <x v="0"/>
    <x v="0"/>
    <x v="0"/>
    <x v="0"/>
    <x v="0"/>
    <x v="2"/>
    <x v="0"/>
    <d v="2002-09-24T00:00:00"/>
    <x v="671"/>
    <x v="1"/>
    <x v="2"/>
    <s v="R1012"/>
    <x v="43"/>
  </r>
  <r>
    <x v="672"/>
    <x v="550"/>
    <x v="552"/>
    <x v="189"/>
    <x v="0"/>
    <x v="0"/>
    <x v="0"/>
    <x v="0"/>
    <x v="1"/>
    <x v="0"/>
    <x v="2"/>
    <d v="1982-09-04T00:00:00"/>
    <x v="672"/>
    <x v="1"/>
    <x v="2"/>
    <s v="R1011"/>
    <x v="39"/>
  </r>
  <r>
    <x v="673"/>
    <x v="551"/>
    <x v="520"/>
    <x v="407"/>
    <x v="0"/>
    <x v="0"/>
    <x v="0"/>
    <x v="2"/>
    <x v="1"/>
    <x v="0"/>
    <x v="2"/>
    <d v="1958-07-23T00:00:00"/>
    <x v="673"/>
    <x v="1"/>
    <x v="1"/>
    <s v="R1012"/>
    <x v="7"/>
  </r>
  <r>
    <x v="674"/>
    <x v="552"/>
    <x v="553"/>
    <x v="340"/>
    <x v="1"/>
    <x v="0"/>
    <x v="1"/>
    <x v="3"/>
    <x v="1"/>
    <x v="0"/>
    <x v="1"/>
    <d v="1969-10-20T00:00:00"/>
    <x v="674"/>
    <x v="1"/>
    <x v="1"/>
    <s v="R1012"/>
    <x v="16"/>
  </r>
  <r>
    <x v="675"/>
    <x v="553"/>
    <x v="554"/>
    <x v="257"/>
    <x v="1"/>
    <x v="0"/>
    <x v="0"/>
    <x v="0"/>
    <x v="1"/>
    <x v="0"/>
    <x v="0"/>
    <d v="1981-11-13T00:00:00"/>
    <x v="675"/>
    <x v="1"/>
    <x v="1"/>
    <s v="R1012"/>
    <x v="36"/>
  </r>
  <r>
    <x v="676"/>
    <x v="554"/>
    <x v="555"/>
    <x v="408"/>
    <x v="1"/>
    <x v="0"/>
    <x v="0"/>
    <x v="0"/>
    <x v="1"/>
    <x v="0"/>
    <x v="0"/>
    <d v="1967-09-01T00:00:00"/>
    <x v="676"/>
    <x v="1"/>
    <x v="0"/>
    <s v="R1026"/>
    <x v="23"/>
  </r>
  <r>
    <x v="677"/>
    <x v="555"/>
    <x v="556"/>
    <x v="409"/>
    <x v="0"/>
    <x v="0"/>
    <x v="0"/>
    <x v="0"/>
    <x v="1"/>
    <x v="0"/>
    <x v="2"/>
    <d v="1991-08-21T00:00:00"/>
    <x v="677"/>
    <x v="1"/>
    <x v="0"/>
    <s v="R1011"/>
    <x v="3"/>
  </r>
  <r>
    <x v="678"/>
    <x v="556"/>
    <x v="38"/>
    <x v="410"/>
    <x v="0"/>
    <x v="0"/>
    <x v="0"/>
    <x v="0"/>
    <x v="1"/>
    <x v="0"/>
    <x v="0"/>
    <d v="1965-11-08T00:00:00"/>
    <x v="678"/>
    <x v="1"/>
    <x v="0"/>
    <s v="R1021"/>
    <x v="11"/>
  </r>
  <r>
    <x v="679"/>
    <x v="346"/>
    <x v="557"/>
    <x v="411"/>
    <x v="1"/>
    <x v="0"/>
    <x v="0"/>
    <x v="0"/>
    <x v="1"/>
    <x v="0"/>
    <x v="0"/>
    <d v="1967-07-18T00:00:00"/>
    <x v="679"/>
    <x v="1"/>
    <x v="0"/>
    <s v="R1022"/>
    <x v="23"/>
  </r>
  <r>
    <x v="680"/>
    <x v="557"/>
    <x v="443"/>
    <x v="210"/>
    <x v="1"/>
    <x v="0"/>
    <x v="1"/>
    <x v="3"/>
    <x v="1"/>
    <x v="0"/>
    <x v="2"/>
    <d v="1963-10-14T00:00:00"/>
    <x v="680"/>
    <x v="1"/>
    <x v="1"/>
    <s v="R1024"/>
    <x v="8"/>
  </r>
  <r>
    <x v="681"/>
    <x v="558"/>
    <x v="558"/>
    <x v="355"/>
    <x v="0"/>
    <x v="0"/>
    <x v="0"/>
    <x v="0"/>
    <x v="1"/>
    <x v="0"/>
    <x v="0"/>
    <d v="1962-12-03T00:00:00"/>
    <x v="681"/>
    <x v="1"/>
    <x v="1"/>
    <s v="R1025"/>
    <x v="5"/>
  </r>
  <r>
    <x v="682"/>
    <x v="91"/>
    <x v="559"/>
    <x v="4"/>
    <x v="0"/>
    <x v="0"/>
    <x v="0"/>
    <x v="3"/>
    <x v="0"/>
    <x v="2"/>
    <x v="1"/>
    <d v="1998-09-12T00:00:00"/>
    <x v="682"/>
    <x v="1"/>
    <x v="1"/>
    <s v="R1024"/>
    <x v="44"/>
  </r>
  <r>
    <x v="683"/>
    <x v="559"/>
    <x v="483"/>
    <x v="136"/>
    <x v="0"/>
    <x v="0"/>
    <x v="0"/>
    <x v="0"/>
    <x v="1"/>
    <x v="0"/>
    <x v="1"/>
    <d v="1989-07-14T00:00:00"/>
    <x v="683"/>
    <x v="1"/>
    <x v="0"/>
    <s v="R1011"/>
    <x v="4"/>
  </r>
  <r>
    <x v="684"/>
    <x v="560"/>
    <x v="560"/>
    <x v="66"/>
    <x v="0"/>
    <x v="0"/>
    <x v="0"/>
    <x v="0"/>
    <x v="1"/>
    <x v="0"/>
    <x v="2"/>
    <d v="1989-07-22T00:00:00"/>
    <x v="684"/>
    <x v="1"/>
    <x v="0"/>
    <s v="R1012"/>
    <x v="4"/>
  </r>
  <r>
    <x v="685"/>
    <x v="561"/>
    <x v="561"/>
    <x v="348"/>
    <x v="0"/>
    <x v="0"/>
    <x v="1"/>
    <x v="3"/>
    <x v="1"/>
    <x v="1"/>
    <x v="1"/>
    <d v="1979-10-20T00:00:00"/>
    <x v="685"/>
    <x v="1"/>
    <x v="2"/>
    <s v="R1013"/>
    <x v="9"/>
  </r>
  <r>
    <x v="686"/>
    <x v="562"/>
    <x v="40"/>
    <x v="106"/>
    <x v="1"/>
    <x v="0"/>
    <x v="0"/>
    <x v="1"/>
    <x v="1"/>
    <x v="0"/>
    <x v="1"/>
    <d v="1959-11-20T00:00:00"/>
    <x v="686"/>
    <x v="1"/>
    <x v="2"/>
    <s v="R1013"/>
    <x v="10"/>
  </r>
  <r>
    <x v="687"/>
    <x v="563"/>
    <x v="562"/>
    <x v="412"/>
    <x v="1"/>
    <x v="0"/>
    <x v="0"/>
    <x v="0"/>
    <x v="1"/>
    <x v="0"/>
    <x v="2"/>
    <d v="1976-11-27T00:00:00"/>
    <x v="687"/>
    <x v="1"/>
    <x v="0"/>
    <s v="R1012"/>
    <x v="18"/>
  </r>
  <r>
    <x v="688"/>
    <x v="564"/>
    <x v="563"/>
    <x v="319"/>
    <x v="1"/>
    <x v="0"/>
    <x v="0"/>
    <x v="0"/>
    <x v="0"/>
    <x v="3"/>
    <x v="1"/>
    <d v="1996-11-10T00:00:00"/>
    <x v="688"/>
    <x v="1"/>
    <x v="0"/>
    <s v="R1024"/>
    <x v="46"/>
  </r>
  <r>
    <x v="689"/>
    <x v="565"/>
    <x v="564"/>
    <x v="159"/>
    <x v="1"/>
    <x v="0"/>
    <x v="0"/>
    <x v="1"/>
    <x v="1"/>
    <x v="2"/>
    <x v="1"/>
    <d v="1959-08-03T00:00:00"/>
    <x v="689"/>
    <x v="1"/>
    <x v="0"/>
    <s v="R1023"/>
    <x v="10"/>
  </r>
  <r>
    <x v="690"/>
    <x v="566"/>
    <x v="565"/>
    <x v="112"/>
    <x v="1"/>
    <x v="0"/>
    <x v="0"/>
    <x v="1"/>
    <x v="1"/>
    <x v="2"/>
    <x v="2"/>
    <d v="1959-06-29T00:00:00"/>
    <x v="690"/>
    <x v="1"/>
    <x v="1"/>
    <s v="R1024"/>
    <x v="10"/>
  </r>
  <r>
    <x v="691"/>
    <x v="567"/>
    <x v="566"/>
    <x v="210"/>
    <x v="1"/>
    <x v="0"/>
    <x v="0"/>
    <x v="0"/>
    <x v="1"/>
    <x v="0"/>
    <x v="0"/>
    <d v="1967-11-04T00:00:00"/>
    <x v="691"/>
    <x v="1"/>
    <x v="2"/>
    <s v="R1021"/>
    <x v="23"/>
  </r>
  <r>
    <x v="692"/>
    <x v="568"/>
    <x v="61"/>
    <x v="413"/>
    <x v="1"/>
    <x v="0"/>
    <x v="0"/>
    <x v="0"/>
    <x v="1"/>
    <x v="0"/>
    <x v="0"/>
    <d v="1967-08-15T00:00:00"/>
    <x v="692"/>
    <x v="1"/>
    <x v="2"/>
    <s v="R1026"/>
    <x v="23"/>
  </r>
  <r>
    <x v="693"/>
    <x v="569"/>
    <x v="567"/>
    <x v="297"/>
    <x v="0"/>
    <x v="0"/>
    <x v="0"/>
    <x v="0"/>
    <x v="1"/>
    <x v="2"/>
    <x v="1"/>
    <d v="1999-08-10T00:00:00"/>
    <x v="693"/>
    <x v="1"/>
    <x v="1"/>
    <s v="R1012"/>
    <x v="35"/>
  </r>
  <r>
    <x v="694"/>
    <x v="570"/>
    <x v="568"/>
    <x v="359"/>
    <x v="0"/>
    <x v="0"/>
    <x v="0"/>
    <x v="2"/>
    <x v="1"/>
    <x v="0"/>
    <x v="0"/>
    <d v="1958-09-20T00:00:00"/>
    <x v="694"/>
    <x v="1"/>
    <x v="0"/>
    <s v="R1013"/>
    <x v="7"/>
  </r>
  <r>
    <x v="695"/>
    <x v="571"/>
    <x v="569"/>
    <x v="414"/>
    <x v="0"/>
    <x v="0"/>
    <x v="0"/>
    <x v="2"/>
    <x v="1"/>
    <x v="0"/>
    <x v="2"/>
    <d v="1958-07-29T00:00:00"/>
    <x v="695"/>
    <x v="1"/>
    <x v="2"/>
    <s v="R1016"/>
    <x v="7"/>
  </r>
  <r>
    <x v="696"/>
    <x v="572"/>
    <x v="421"/>
    <x v="415"/>
    <x v="0"/>
    <x v="0"/>
    <x v="0"/>
    <x v="2"/>
    <x v="1"/>
    <x v="1"/>
    <x v="2"/>
    <d v="1958-09-14T00:00:00"/>
    <x v="696"/>
    <x v="1"/>
    <x v="1"/>
    <s v="R1018"/>
    <x v="7"/>
  </r>
  <r>
    <x v="697"/>
    <x v="78"/>
    <x v="570"/>
    <x v="416"/>
    <x v="0"/>
    <x v="0"/>
    <x v="0"/>
    <x v="0"/>
    <x v="1"/>
    <x v="1"/>
    <x v="2"/>
    <d v="1965-06-22T00:00:00"/>
    <x v="697"/>
    <x v="1"/>
    <x v="0"/>
    <s v="R1024"/>
    <x v="11"/>
  </r>
  <r>
    <x v="698"/>
    <x v="573"/>
    <x v="312"/>
    <x v="417"/>
    <x v="1"/>
    <x v="0"/>
    <x v="1"/>
    <x v="3"/>
    <x v="1"/>
    <x v="1"/>
    <x v="0"/>
    <d v="1963-07-16T00:00:00"/>
    <x v="698"/>
    <x v="1"/>
    <x v="2"/>
    <s v="R1012"/>
    <x v="8"/>
  </r>
  <r>
    <x v="699"/>
    <x v="574"/>
    <x v="5"/>
    <x v="87"/>
    <x v="1"/>
    <x v="0"/>
    <x v="0"/>
    <x v="3"/>
    <x v="1"/>
    <x v="0"/>
    <x v="1"/>
    <d v="1988-11-16T00:00:00"/>
    <x v="699"/>
    <x v="1"/>
    <x v="2"/>
    <s v="R1011"/>
    <x v="25"/>
  </r>
  <r>
    <x v="700"/>
    <x v="575"/>
    <x v="571"/>
    <x v="418"/>
    <x v="1"/>
    <x v="0"/>
    <x v="0"/>
    <x v="0"/>
    <x v="1"/>
    <x v="0"/>
    <x v="0"/>
    <d v="1967-10-10T00:00:00"/>
    <x v="700"/>
    <x v="1"/>
    <x v="1"/>
    <s v="R1026"/>
    <x v="23"/>
  </r>
  <r>
    <x v="701"/>
    <x v="576"/>
    <x v="565"/>
    <x v="419"/>
    <x v="1"/>
    <x v="0"/>
    <x v="0"/>
    <x v="1"/>
    <x v="1"/>
    <x v="2"/>
    <x v="1"/>
    <d v="1959-12-24T00:00:00"/>
    <x v="701"/>
    <x v="1"/>
    <x v="2"/>
    <s v="R1012"/>
    <x v="15"/>
  </r>
  <r>
    <x v="702"/>
    <x v="577"/>
    <x v="572"/>
    <x v="24"/>
    <x v="1"/>
    <x v="0"/>
    <x v="1"/>
    <x v="3"/>
    <x v="1"/>
    <x v="0"/>
    <x v="2"/>
    <d v="1969-09-26T00:00:00"/>
    <x v="702"/>
    <x v="1"/>
    <x v="0"/>
    <s v="R1022"/>
    <x v="16"/>
  </r>
  <r>
    <x v="703"/>
    <x v="72"/>
    <x v="573"/>
    <x v="420"/>
    <x v="0"/>
    <x v="0"/>
    <x v="0"/>
    <x v="2"/>
    <x v="1"/>
    <x v="0"/>
    <x v="2"/>
    <d v="1958-07-10T00:00:00"/>
    <x v="703"/>
    <x v="1"/>
    <x v="2"/>
    <s v="R1011"/>
    <x v="7"/>
  </r>
  <r>
    <x v="704"/>
    <x v="578"/>
    <x v="63"/>
    <x v="421"/>
    <x v="0"/>
    <x v="0"/>
    <x v="0"/>
    <x v="2"/>
    <x v="1"/>
    <x v="0"/>
    <x v="0"/>
    <d v="1958-10-15T00:00:00"/>
    <x v="704"/>
    <x v="1"/>
    <x v="0"/>
    <s v="R1013"/>
    <x v="7"/>
  </r>
  <r>
    <x v="705"/>
    <x v="579"/>
    <x v="574"/>
    <x v="422"/>
    <x v="0"/>
    <x v="0"/>
    <x v="0"/>
    <x v="0"/>
    <x v="1"/>
    <x v="0"/>
    <x v="0"/>
    <d v="1968-12-15T00:00:00"/>
    <x v="705"/>
    <x v="1"/>
    <x v="0"/>
    <s v="R1012"/>
    <x v="0"/>
  </r>
  <r>
    <x v="706"/>
    <x v="368"/>
    <x v="565"/>
    <x v="161"/>
    <x v="0"/>
    <x v="1"/>
    <x v="0"/>
    <x v="3"/>
    <x v="0"/>
    <x v="2"/>
    <x v="2"/>
    <d v="2004-09-06T00:00:00"/>
    <x v="706"/>
    <x v="1"/>
    <x v="2"/>
    <s v="R1024"/>
    <x v="40"/>
  </r>
  <r>
    <x v="707"/>
    <x v="442"/>
    <x v="575"/>
    <x v="119"/>
    <x v="0"/>
    <x v="0"/>
    <x v="0"/>
    <x v="1"/>
    <x v="1"/>
    <x v="0"/>
    <x v="1"/>
    <d v="1972-07-13T00:00:00"/>
    <x v="707"/>
    <x v="1"/>
    <x v="2"/>
    <s v="R1026"/>
    <x v="29"/>
  </r>
  <r>
    <x v="708"/>
    <x v="580"/>
    <x v="576"/>
    <x v="370"/>
    <x v="0"/>
    <x v="0"/>
    <x v="0"/>
    <x v="0"/>
    <x v="1"/>
    <x v="0"/>
    <x v="0"/>
    <d v="1974-12-26T00:00:00"/>
    <x v="708"/>
    <x v="1"/>
    <x v="2"/>
    <s v="R1026"/>
    <x v="24"/>
  </r>
  <r>
    <x v="709"/>
    <x v="581"/>
    <x v="577"/>
    <x v="191"/>
    <x v="1"/>
    <x v="0"/>
    <x v="0"/>
    <x v="1"/>
    <x v="1"/>
    <x v="1"/>
    <x v="1"/>
    <d v="1959-11-08T00:00:00"/>
    <x v="709"/>
    <x v="1"/>
    <x v="0"/>
    <s v="R1012"/>
    <x v="10"/>
  </r>
  <r>
    <x v="710"/>
    <x v="582"/>
    <x v="369"/>
    <x v="56"/>
    <x v="1"/>
    <x v="0"/>
    <x v="0"/>
    <x v="1"/>
    <x v="1"/>
    <x v="1"/>
    <x v="2"/>
    <d v="1959-10-10T00:00:00"/>
    <x v="710"/>
    <x v="1"/>
    <x v="1"/>
    <s v="R1012"/>
    <x v="10"/>
  </r>
  <r>
    <x v="711"/>
    <x v="583"/>
    <x v="578"/>
    <x v="423"/>
    <x v="1"/>
    <x v="0"/>
    <x v="0"/>
    <x v="1"/>
    <x v="1"/>
    <x v="0"/>
    <x v="0"/>
    <d v="1961-09-25T00:00:00"/>
    <x v="711"/>
    <x v="1"/>
    <x v="1"/>
    <s v="R1011"/>
    <x v="12"/>
  </r>
  <r>
    <x v="712"/>
    <x v="584"/>
    <x v="579"/>
    <x v="355"/>
    <x v="0"/>
    <x v="0"/>
    <x v="0"/>
    <x v="2"/>
    <x v="1"/>
    <x v="0"/>
    <x v="2"/>
    <d v="1958-09-21T00:00:00"/>
    <x v="712"/>
    <x v="1"/>
    <x v="2"/>
    <s v="R1012"/>
    <x v="7"/>
  </r>
  <r>
    <x v="713"/>
    <x v="225"/>
    <x v="580"/>
    <x v="86"/>
    <x v="1"/>
    <x v="0"/>
    <x v="1"/>
    <x v="3"/>
    <x v="1"/>
    <x v="0"/>
    <x v="2"/>
    <d v="1983-11-17T00:00:00"/>
    <x v="713"/>
    <x v="1"/>
    <x v="1"/>
    <s v="R1026"/>
    <x v="33"/>
  </r>
  <r>
    <x v="714"/>
    <x v="585"/>
    <x v="581"/>
    <x v="424"/>
    <x v="0"/>
    <x v="0"/>
    <x v="0"/>
    <x v="0"/>
    <x v="1"/>
    <x v="0"/>
    <x v="2"/>
    <d v="1968-12-25T00:00:00"/>
    <x v="714"/>
    <x v="1"/>
    <x v="1"/>
    <s v="R1026"/>
    <x v="16"/>
  </r>
  <r>
    <x v="715"/>
    <x v="586"/>
    <x v="582"/>
    <x v="425"/>
    <x v="0"/>
    <x v="0"/>
    <x v="0"/>
    <x v="3"/>
    <x v="1"/>
    <x v="0"/>
    <x v="1"/>
    <d v="1984-07-07T00:00:00"/>
    <x v="715"/>
    <x v="1"/>
    <x v="1"/>
    <s v="R1012"/>
    <x v="32"/>
  </r>
  <r>
    <x v="716"/>
    <x v="587"/>
    <x v="166"/>
    <x v="49"/>
    <x v="0"/>
    <x v="1"/>
    <x v="0"/>
    <x v="3"/>
    <x v="1"/>
    <x v="0"/>
    <x v="1"/>
    <d v="2004-07-06T00:00:00"/>
    <x v="716"/>
    <x v="1"/>
    <x v="0"/>
    <s v="R1013"/>
    <x v="40"/>
  </r>
  <r>
    <x v="717"/>
    <x v="588"/>
    <x v="67"/>
    <x v="426"/>
    <x v="1"/>
    <x v="0"/>
    <x v="0"/>
    <x v="1"/>
    <x v="1"/>
    <x v="0"/>
    <x v="2"/>
    <d v="1961-06-14T00:00:00"/>
    <x v="717"/>
    <x v="1"/>
    <x v="1"/>
    <s v="R1012"/>
    <x v="12"/>
  </r>
  <r>
    <x v="718"/>
    <x v="589"/>
    <x v="583"/>
    <x v="427"/>
    <x v="1"/>
    <x v="0"/>
    <x v="0"/>
    <x v="0"/>
    <x v="1"/>
    <x v="0"/>
    <x v="1"/>
    <d v="1976-09-26T00:00:00"/>
    <x v="718"/>
    <x v="1"/>
    <x v="0"/>
    <s v="R1023"/>
    <x v="18"/>
  </r>
  <r>
    <x v="719"/>
    <x v="590"/>
    <x v="584"/>
    <x v="176"/>
    <x v="0"/>
    <x v="0"/>
    <x v="0"/>
    <x v="0"/>
    <x v="1"/>
    <x v="0"/>
    <x v="2"/>
    <d v="1991-09-12T00:00:00"/>
    <x v="719"/>
    <x v="1"/>
    <x v="0"/>
    <s v="R1012"/>
    <x v="3"/>
  </r>
  <r>
    <x v="720"/>
    <x v="28"/>
    <x v="170"/>
    <x v="365"/>
    <x v="0"/>
    <x v="0"/>
    <x v="0"/>
    <x v="0"/>
    <x v="1"/>
    <x v="0"/>
    <x v="0"/>
    <d v="1960-11-08T00:00:00"/>
    <x v="720"/>
    <x v="1"/>
    <x v="0"/>
    <s v="R1024"/>
    <x v="15"/>
  </r>
  <r>
    <x v="721"/>
    <x v="357"/>
    <x v="585"/>
    <x v="428"/>
    <x v="1"/>
    <x v="0"/>
    <x v="1"/>
    <x v="3"/>
    <x v="1"/>
    <x v="0"/>
    <x v="2"/>
    <d v="1963-07-08T00:00:00"/>
    <x v="721"/>
    <x v="1"/>
    <x v="0"/>
    <s v="R1011"/>
    <x v="8"/>
  </r>
  <r>
    <x v="722"/>
    <x v="591"/>
    <x v="383"/>
    <x v="429"/>
    <x v="1"/>
    <x v="0"/>
    <x v="1"/>
    <x v="3"/>
    <x v="1"/>
    <x v="1"/>
    <x v="0"/>
    <d v="1963-07-06T00:00:00"/>
    <x v="722"/>
    <x v="1"/>
    <x v="2"/>
    <s v="R1013"/>
    <x v="8"/>
  </r>
  <r>
    <x v="723"/>
    <x v="418"/>
    <x v="586"/>
    <x v="430"/>
    <x v="1"/>
    <x v="0"/>
    <x v="1"/>
    <x v="3"/>
    <x v="1"/>
    <x v="1"/>
    <x v="2"/>
    <d v="1963-12-23T00:00:00"/>
    <x v="723"/>
    <x v="1"/>
    <x v="1"/>
    <s v="R1013"/>
    <x v="13"/>
  </r>
  <r>
    <x v="724"/>
    <x v="592"/>
    <x v="17"/>
    <x v="338"/>
    <x v="1"/>
    <x v="0"/>
    <x v="0"/>
    <x v="1"/>
    <x v="1"/>
    <x v="0"/>
    <x v="2"/>
    <d v="1959-09-06T00:00:00"/>
    <x v="724"/>
    <x v="1"/>
    <x v="1"/>
    <s v="R1016"/>
    <x v="10"/>
  </r>
  <r>
    <x v="725"/>
    <x v="245"/>
    <x v="587"/>
    <x v="337"/>
    <x v="0"/>
    <x v="0"/>
    <x v="0"/>
    <x v="0"/>
    <x v="1"/>
    <x v="0"/>
    <x v="1"/>
    <d v="1990-07-13T00:00:00"/>
    <x v="725"/>
    <x v="1"/>
    <x v="1"/>
    <s v="R1023"/>
    <x v="42"/>
  </r>
  <r>
    <x v="726"/>
    <x v="19"/>
    <x v="588"/>
    <x v="171"/>
    <x v="1"/>
    <x v="0"/>
    <x v="0"/>
    <x v="1"/>
    <x v="1"/>
    <x v="0"/>
    <x v="1"/>
    <d v="1959-08-29T00:00:00"/>
    <x v="726"/>
    <x v="1"/>
    <x v="2"/>
    <s v="R1019"/>
    <x v="10"/>
  </r>
  <r>
    <x v="727"/>
    <x v="593"/>
    <x v="589"/>
    <x v="431"/>
    <x v="0"/>
    <x v="0"/>
    <x v="0"/>
    <x v="0"/>
    <x v="1"/>
    <x v="1"/>
    <x v="0"/>
    <d v="1960-06-18T00:00:00"/>
    <x v="727"/>
    <x v="1"/>
    <x v="1"/>
    <s v="R1012"/>
    <x v="15"/>
  </r>
  <r>
    <x v="728"/>
    <x v="594"/>
    <x v="82"/>
    <x v="432"/>
    <x v="0"/>
    <x v="0"/>
    <x v="0"/>
    <x v="0"/>
    <x v="1"/>
    <x v="0"/>
    <x v="2"/>
    <d v="1962-07-27T00:00:00"/>
    <x v="728"/>
    <x v="1"/>
    <x v="2"/>
    <s v="R1013"/>
    <x v="5"/>
  </r>
  <r>
    <x v="729"/>
    <x v="595"/>
    <x v="172"/>
    <x v="200"/>
    <x v="1"/>
    <x v="0"/>
    <x v="0"/>
    <x v="1"/>
    <x v="1"/>
    <x v="0"/>
    <x v="1"/>
    <d v="1959-07-07T00:00:00"/>
    <x v="729"/>
    <x v="1"/>
    <x v="2"/>
    <s v="R1013"/>
    <x v="10"/>
  </r>
  <r>
    <x v="730"/>
    <x v="165"/>
    <x v="20"/>
    <x v="427"/>
    <x v="1"/>
    <x v="0"/>
    <x v="0"/>
    <x v="1"/>
    <x v="1"/>
    <x v="0"/>
    <x v="1"/>
    <d v="1959-12-29T00:00:00"/>
    <x v="730"/>
    <x v="1"/>
    <x v="0"/>
    <s v="R1013"/>
    <x v="15"/>
  </r>
  <r>
    <x v="731"/>
    <x v="596"/>
    <x v="590"/>
    <x v="363"/>
    <x v="1"/>
    <x v="0"/>
    <x v="0"/>
    <x v="0"/>
    <x v="1"/>
    <x v="0"/>
    <x v="1"/>
    <d v="1985-09-25T00:00:00"/>
    <x v="731"/>
    <x v="1"/>
    <x v="2"/>
    <s v="R1012"/>
    <x v="19"/>
  </r>
  <r>
    <x v="732"/>
    <x v="597"/>
    <x v="591"/>
    <x v="332"/>
    <x v="1"/>
    <x v="0"/>
    <x v="0"/>
    <x v="1"/>
    <x v="1"/>
    <x v="0"/>
    <x v="2"/>
    <d v="1959-10-05T00:00:00"/>
    <x v="732"/>
    <x v="1"/>
    <x v="2"/>
    <s v="R1011"/>
    <x v="10"/>
  </r>
  <r>
    <x v="733"/>
    <x v="598"/>
    <x v="592"/>
    <x v="433"/>
    <x v="0"/>
    <x v="0"/>
    <x v="0"/>
    <x v="0"/>
    <x v="1"/>
    <x v="0"/>
    <x v="0"/>
    <d v="1978-12-19T00:00:00"/>
    <x v="733"/>
    <x v="1"/>
    <x v="1"/>
    <s v="R1012"/>
    <x v="9"/>
  </r>
  <r>
    <x v="734"/>
    <x v="599"/>
    <x v="349"/>
    <x v="2"/>
    <x v="0"/>
    <x v="0"/>
    <x v="0"/>
    <x v="0"/>
    <x v="1"/>
    <x v="0"/>
    <x v="0"/>
    <d v="1960-07-21T00:00:00"/>
    <x v="734"/>
    <x v="1"/>
    <x v="2"/>
    <s v="R1012"/>
    <x v="15"/>
  </r>
  <r>
    <x v="735"/>
    <x v="600"/>
    <x v="593"/>
    <x v="166"/>
    <x v="0"/>
    <x v="0"/>
    <x v="1"/>
    <x v="3"/>
    <x v="0"/>
    <x v="2"/>
    <x v="1"/>
    <d v="2003-06-07T00:00:00"/>
    <x v="735"/>
    <x v="1"/>
    <x v="1"/>
    <s v="R1011"/>
    <x v="37"/>
  </r>
  <r>
    <x v="736"/>
    <x v="269"/>
    <x v="594"/>
    <x v="381"/>
    <x v="0"/>
    <x v="0"/>
    <x v="0"/>
    <x v="2"/>
    <x v="1"/>
    <x v="0"/>
    <x v="0"/>
    <d v="1958-12-10T00:00:00"/>
    <x v="736"/>
    <x v="2"/>
    <x v="1"/>
    <s v="R1013"/>
    <x v="7"/>
  </r>
  <r>
    <x v="737"/>
    <x v="601"/>
    <x v="224"/>
    <x v="434"/>
    <x v="0"/>
    <x v="0"/>
    <x v="0"/>
    <x v="2"/>
    <x v="1"/>
    <x v="0"/>
    <x v="2"/>
    <d v="1958-11-25T00:00:00"/>
    <x v="737"/>
    <x v="2"/>
    <x v="0"/>
    <s v="R1011"/>
    <x v="7"/>
  </r>
  <r>
    <x v="738"/>
    <x v="602"/>
    <x v="595"/>
    <x v="289"/>
    <x v="1"/>
    <x v="0"/>
    <x v="0"/>
    <x v="3"/>
    <x v="1"/>
    <x v="0"/>
    <x v="0"/>
    <d v="1986-12-08T00:00:00"/>
    <x v="738"/>
    <x v="2"/>
    <x v="2"/>
    <s v="R1012"/>
    <x v="41"/>
  </r>
  <r>
    <x v="739"/>
    <x v="603"/>
    <x v="596"/>
    <x v="435"/>
    <x v="1"/>
    <x v="0"/>
    <x v="0"/>
    <x v="1"/>
    <x v="1"/>
    <x v="0"/>
    <x v="2"/>
    <d v="1966-11-10T00:00:00"/>
    <x v="739"/>
    <x v="2"/>
    <x v="0"/>
    <s v="R1026"/>
    <x v="26"/>
  </r>
  <r>
    <x v="740"/>
    <x v="203"/>
    <x v="237"/>
    <x v="10"/>
    <x v="1"/>
    <x v="0"/>
    <x v="0"/>
    <x v="1"/>
    <x v="1"/>
    <x v="1"/>
    <x v="1"/>
    <d v="1959-08-06T00:00:00"/>
    <x v="740"/>
    <x v="2"/>
    <x v="1"/>
    <s v="R1012"/>
    <x v="10"/>
  </r>
  <r>
    <x v="741"/>
    <x v="604"/>
    <x v="597"/>
    <x v="436"/>
    <x v="0"/>
    <x v="1"/>
    <x v="0"/>
    <x v="3"/>
    <x v="0"/>
    <x v="2"/>
    <x v="1"/>
    <d v="2004-07-16T00:00:00"/>
    <x v="741"/>
    <x v="2"/>
    <x v="2"/>
    <s v="R1018"/>
    <x v="40"/>
  </r>
  <r>
    <x v="742"/>
    <x v="388"/>
    <x v="598"/>
    <x v="127"/>
    <x v="1"/>
    <x v="0"/>
    <x v="1"/>
    <x v="3"/>
    <x v="1"/>
    <x v="0"/>
    <x v="1"/>
    <d v="1969-10-23T00:00:00"/>
    <x v="742"/>
    <x v="2"/>
    <x v="2"/>
    <s v="R1026"/>
    <x v="16"/>
  </r>
  <r>
    <x v="743"/>
    <x v="605"/>
    <x v="599"/>
    <x v="320"/>
    <x v="1"/>
    <x v="0"/>
    <x v="0"/>
    <x v="0"/>
    <x v="1"/>
    <x v="0"/>
    <x v="2"/>
    <d v="1985-08-29T00:00:00"/>
    <x v="743"/>
    <x v="2"/>
    <x v="0"/>
    <s v="R1026"/>
    <x v="19"/>
  </r>
  <r>
    <x v="744"/>
    <x v="606"/>
    <x v="491"/>
    <x v="230"/>
    <x v="1"/>
    <x v="0"/>
    <x v="0"/>
    <x v="0"/>
    <x v="1"/>
    <x v="2"/>
    <x v="2"/>
    <d v="1981-08-02T00:00:00"/>
    <x v="744"/>
    <x v="2"/>
    <x v="2"/>
    <s v="R1024"/>
    <x v="36"/>
  </r>
  <r>
    <x v="745"/>
    <x v="607"/>
    <x v="600"/>
    <x v="437"/>
    <x v="1"/>
    <x v="0"/>
    <x v="0"/>
    <x v="3"/>
    <x v="1"/>
    <x v="0"/>
    <x v="2"/>
    <d v="1986-11-24T00:00:00"/>
    <x v="745"/>
    <x v="2"/>
    <x v="2"/>
    <s v="R1023"/>
    <x v="41"/>
  </r>
  <r>
    <x v="746"/>
    <x v="608"/>
    <x v="470"/>
    <x v="145"/>
    <x v="1"/>
    <x v="0"/>
    <x v="0"/>
    <x v="0"/>
    <x v="1"/>
    <x v="0"/>
    <x v="2"/>
    <d v="1985-09-14T00:00:00"/>
    <x v="746"/>
    <x v="2"/>
    <x v="1"/>
    <s v="R1026"/>
    <x v="19"/>
  </r>
  <r>
    <x v="747"/>
    <x v="203"/>
    <x v="601"/>
    <x v="438"/>
    <x v="1"/>
    <x v="0"/>
    <x v="1"/>
    <x v="3"/>
    <x v="1"/>
    <x v="0"/>
    <x v="2"/>
    <d v="1963-08-04T00:00:00"/>
    <x v="747"/>
    <x v="2"/>
    <x v="2"/>
    <s v="R1021"/>
    <x v="8"/>
  </r>
  <r>
    <x v="748"/>
    <x v="62"/>
    <x v="602"/>
    <x v="325"/>
    <x v="0"/>
    <x v="0"/>
    <x v="0"/>
    <x v="3"/>
    <x v="1"/>
    <x v="0"/>
    <x v="2"/>
    <d v="1984-07-20T00:00:00"/>
    <x v="748"/>
    <x v="2"/>
    <x v="0"/>
    <s v="R1023"/>
    <x v="32"/>
  </r>
  <r>
    <x v="749"/>
    <x v="61"/>
    <x v="343"/>
    <x v="379"/>
    <x v="1"/>
    <x v="0"/>
    <x v="0"/>
    <x v="1"/>
    <x v="1"/>
    <x v="0"/>
    <x v="0"/>
    <d v="1961-12-24T00:00:00"/>
    <x v="749"/>
    <x v="2"/>
    <x v="0"/>
    <s v="R1024"/>
    <x v="5"/>
  </r>
  <r>
    <x v="750"/>
    <x v="79"/>
    <x v="603"/>
    <x v="170"/>
    <x v="1"/>
    <x v="0"/>
    <x v="1"/>
    <x v="3"/>
    <x v="1"/>
    <x v="0"/>
    <x v="2"/>
    <d v="1969-07-26T00:00:00"/>
    <x v="750"/>
    <x v="2"/>
    <x v="0"/>
    <s v="R1012"/>
    <x v="16"/>
  </r>
  <r>
    <x v="751"/>
    <x v="609"/>
    <x v="604"/>
    <x v="333"/>
    <x v="1"/>
    <x v="0"/>
    <x v="0"/>
    <x v="1"/>
    <x v="1"/>
    <x v="2"/>
    <x v="2"/>
    <d v="1961-11-18T00:00:00"/>
    <x v="751"/>
    <x v="2"/>
    <x v="0"/>
    <s v="R1024"/>
    <x v="12"/>
  </r>
  <r>
    <x v="752"/>
    <x v="610"/>
    <x v="80"/>
    <x v="315"/>
    <x v="1"/>
    <x v="0"/>
    <x v="0"/>
    <x v="3"/>
    <x v="1"/>
    <x v="0"/>
    <x v="1"/>
    <d v="1964-09-10T00:00:00"/>
    <x v="752"/>
    <x v="2"/>
    <x v="1"/>
    <s v="R1024"/>
    <x v="13"/>
  </r>
  <r>
    <x v="753"/>
    <x v="611"/>
    <x v="605"/>
    <x v="188"/>
    <x v="0"/>
    <x v="0"/>
    <x v="0"/>
    <x v="3"/>
    <x v="1"/>
    <x v="0"/>
    <x v="1"/>
    <d v="1992-08-14T00:00:00"/>
    <x v="753"/>
    <x v="2"/>
    <x v="1"/>
    <s v="R1012"/>
    <x v="34"/>
  </r>
  <r>
    <x v="754"/>
    <x v="612"/>
    <x v="606"/>
    <x v="439"/>
    <x v="0"/>
    <x v="0"/>
    <x v="0"/>
    <x v="0"/>
    <x v="1"/>
    <x v="0"/>
    <x v="0"/>
    <d v="1968-07-15T00:00:00"/>
    <x v="754"/>
    <x v="2"/>
    <x v="0"/>
    <s v="R1026"/>
    <x v="0"/>
  </r>
  <r>
    <x v="755"/>
    <x v="613"/>
    <x v="355"/>
    <x v="440"/>
    <x v="0"/>
    <x v="0"/>
    <x v="0"/>
    <x v="0"/>
    <x v="1"/>
    <x v="0"/>
    <x v="0"/>
    <d v="1960-07-11T00:00:00"/>
    <x v="755"/>
    <x v="2"/>
    <x v="0"/>
    <s v="R1017"/>
    <x v="15"/>
  </r>
  <r>
    <x v="756"/>
    <x v="614"/>
    <x v="607"/>
    <x v="441"/>
    <x v="1"/>
    <x v="0"/>
    <x v="1"/>
    <x v="3"/>
    <x v="1"/>
    <x v="0"/>
    <x v="2"/>
    <d v="1963-10-14T00:00:00"/>
    <x v="756"/>
    <x v="2"/>
    <x v="1"/>
    <s v="R1012"/>
    <x v="8"/>
  </r>
  <r>
    <x v="757"/>
    <x v="161"/>
    <x v="608"/>
    <x v="315"/>
    <x v="0"/>
    <x v="0"/>
    <x v="0"/>
    <x v="0"/>
    <x v="1"/>
    <x v="0"/>
    <x v="1"/>
    <d v="1990-08-30T00:00:00"/>
    <x v="757"/>
    <x v="2"/>
    <x v="2"/>
    <s v="R1023"/>
    <x v="42"/>
  </r>
  <r>
    <x v="758"/>
    <x v="615"/>
    <x v="609"/>
    <x v="442"/>
    <x v="1"/>
    <x v="0"/>
    <x v="0"/>
    <x v="3"/>
    <x v="1"/>
    <x v="0"/>
    <x v="0"/>
    <d v="1975-08-07T00:00:00"/>
    <x v="758"/>
    <x v="2"/>
    <x v="2"/>
    <s v="R1012"/>
    <x v="24"/>
  </r>
  <r>
    <x v="759"/>
    <x v="616"/>
    <x v="610"/>
    <x v="22"/>
    <x v="0"/>
    <x v="0"/>
    <x v="0"/>
    <x v="0"/>
    <x v="1"/>
    <x v="0"/>
    <x v="0"/>
    <d v="1960-07-24T00:00:00"/>
    <x v="759"/>
    <x v="2"/>
    <x v="0"/>
    <s v="R1011"/>
    <x v="15"/>
  </r>
  <r>
    <x v="760"/>
    <x v="418"/>
    <x v="568"/>
    <x v="443"/>
    <x v="0"/>
    <x v="0"/>
    <x v="0"/>
    <x v="0"/>
    <x v="1"/>
    <x v="0"/>
    <x v="0"/>
    <d v="1960-07-28T00:00:00"/>
    <x v="760"/>
    <x v="2"/>
    <x v="2"/>
    <s v="R1013"/>
    <x v="15"/>
  </r>
  <r>
    <x v="761"/>
    <x v="233"/>
    <x v="611"/>
    <x v="264"/>
    <x v="1"/>
    <x v="0"/>
    <x v="0"/>
    <x v="0"/>
    <x v="1"/>
    <x v="0"/>
    <x v="2"/>
    <d v="1985-08-19T00:00:00"/>
    <x v="761"/>
    <x v="2"/>
    <x v="1"/>
    <s v="R1012"/>
    <x v="19"/>
  </r>
  <r>
    <x v="762"/>
    <x v="32"/>
    <x v="612"/>
    <x v="444"/>
    <x v="0"/>
    <x v="0"/>
    <x v="0"/>
    <x v="0"/>
    <x v="1"/>
    <x v="0"/>
    <x v="0"/>
    <d v="1960-12-16T00:00:00"/>
    <x v="762"/>
    <x v="2"/>
    <x v="2"/>
    <s v="R1011"/>
    <x v="15"/>
  </r>
  <r>
    <x v="763"/>
    <x v="617"/>
    <x v="264"/>
    <x v="445"/>
    <x v="0"/>
    <x v="0"/>
    <x v="0"/>
    <x v="0"/>
    <x v="1"/>
    <x v="1"/>
    <x v="2"/>
    <d v="1960-07-11T00:00:00"/>
    <x v="763"/>
    <x v="2"/>
    <x v="1"/>
    <s v="R1013"/>
    <x v="15"/>
  </r>
  <r>
    <x v="764"/>
    <x v="618"/>
    <x v="613"/>
    <x v="446"/>
    <x v="0"/>
    <x v="0"/>
    <x v="0"/>
    <x v="0"/>
    <x v="1"/>
    <x v="1"/>
    <x v="0"/>
    <d v="1960-08-13T00:00:00"/>
    <x v="764"/>
    <x v="2"/>
    <x v="1"/>
    <s v="R1011"/>
    <x v="15"/>
  </r>
  <r>
    <x v="765"/>
    <x v="619"/>
    <x v="614"/>
    <x v="447"/>
    <x v="1"/>
    <x v="0"/>
    <x v="0"/>
    <x v="3"/>
    <x v="1"/>
    <x v="0"/>
    <x v="0"/>
    <d v="1975-06-29T00:00:00"/>
    <x v="765"/>
    <x v="2"/>
    <x v="2"/>
    <s v="R1012"/>
    <x v="24"/>
  </r>
  <r>
    <x v="766"/>
    <x v="620"/>
    <x v="67"/>
    <x v="124"/>
    <x v="1"/>
    <x v="0"/>
    <x v="0"/>
    <x v="1"/>
    <x v="1"/>
    <x v="0"/>
    <x v="1"/>
    <d v="1966-11-14T00:00:00"/>
    <x v="766"/>
    <x v="2"/>
    <x v="0"/>
    <s v="R1024"/>
    <x v="26"/>
  </r>
  <r>
    <x v="767"/>
    <x v="621"/>
    <x v="49"/>
    <x v="448"/>
    <x v="1"/>
    <x v="0"/>
    <x v="0"/>
    <x v="1"/>
    <x v="1"/>
    <x v="0"/>
    <x v="0"/>
    <d v="1961-11-03T00:00:00"/>
    <x v="767"/>
    <x v="2"/>
    <x v="0"/>
    <s v="R1012"/>
    <x v="12"/>
  </r>
  <r>
    <x v="768"/>
    <x v="271"/>
    <x v="519"/>
    <x v="159"/>
    <x v="0"/>
    <x v="0"/>
    <x v="0"/>
    <x v="0"/>
    <x v="1"/>
    <x v="0"/>
    <x v="1"/>
    <d v="1994-06-17T00:00:00"/>
    <x v="768"/>
    <x v="2"/>
    <x v="0"/>
    <s v="R1012"/>
    <x v="6"/>
  </r>
  <r>
    <x v="769"/>
    <x v="622"/>
    <x v="615"/>
    <x v="449"/>
    <x v="1"/>
    <x v="0"/>
    <x v="0"/>
    <x v="1"/>
    <x v="1"/>
    <x v="2"/>
    <x v="0"/>
    <d v="1961-07-22T00:00:00"/>
    <x v="769"/>
    <x v="2"/>
    <x v="2"/>
    <s v="R1012"/>
    <x v="12"/>
  </r>
  <r>
    <x v="770"/>
    <x v="1"/>
    <x v="616"/>
    <x v="74"/>
    <x v="0"/>
    <x v="0"/>
    <x v="0"/>
    <x v="3"/>
    <x v="1"/>
    <x v="0"/>
    <x v="1"/>
    <d v="1992-12-19T00:00:00"/>
    <x v="770"/>
    <x v="2"/>
    <x v="0"/>
    <s v="R1023"/>
    <x v="21"/>
  </r>
  <r>
    <x v="771"/>
    <x v="143"/>
    <x v="617"/>
    <x v="236"/>
    <x v="1"/>
    <x v="0"/>
    <x v="0"/>
    <x v="1"/>
    <x v="1"/>
    <x v="0"/>
    <x v="1"/>
    <d v="1959-12-20T00:00:00"/>
    <x v="771"/>
    <x v="2"/>
    <x v="0"/>
    <s v="R1013"/>
    <x v="10"/>
  </r>
  <r>
    <x v="772"/>
    <x v="152"/>
    <x v="382"/>
    <x v="27"/>
    <x v="1"/>
    <x v="0"/>
    <x v="0"/>
    <x v="1"/>
    <x v="1"/>
    <x v="0"/>
    <x v="1"/>
    <d v="1959-11-25T00:00:00"/>
    <x v="772"/>
    <x v="2"/>
    <x v="1"/>
    <s v="R1011"/>
    <x v="10"/>
  </r>
  <r>
    <x v="773"/>
    <x v="203"/>
    <x v="65"/>
    <x v="161"/>
    <x v="1"/>
    <x v="0"/>
    <x v="0"/>
    <x v="1"/>
    <x v="1"/>
    <x v="0"/>
    <x v="2"/>
    <d v="1959-12-09T00:00:00"/>
    <x v="773"/>
    <x v="2"/>
    <x v="0"/>
    <s v="R1011"/>
    <x v="10"/>
  </r>
  <r>
    <x v="774"/>
    <x v="623"/>
    <x v="618"/>
    <x v="134"/>
    <x v="0"/>
    <x v="0"/>
    <x v="0"/>
    <x v="3"/>
    <x v="1"/>
    <x v="0"/>
    <x v="1"/>
    <d v="1984-06-06T00:00:00"/>
    <x v="774"/>
    <x v="2"/>
    <x v="2"/>
    <s v="R1023"/>
    <x v="32"/>
  </r>
  <r>
    <x v="775"/>
    <x v="624"/>
    <x v="619"/>
    <x v="409"/>
    <x v="0"/>
    <x v="0"/>
    <x v="1"/>
    <x v="3"/>
    <x v="1"/>
    <x v="0"/>
    <x v="2"/>
    <d v="1979-09-30T00:00:00"/>
    <x v="775"/>
    <x v="2"/>
    <x v="0"/>
    <s v="R1026"/>
    <x v="9"/>
  </r>
  <r>
    <x v="776"/>
    <x v="625"/>
    <x v="620"/>
    <x v="450"/>
    <x v="1"/>
    <x v="0"/>
    <x v="0"/>
    <x v="3"/>
    <x v="1"/>
    <x v="0"/>
    <x v="1"/>
    <d v="1964-09-24T00:00:00"/>
    <x v="776"/>
    <x v="2"/>
    <x v="2"/>
    <s v="R1025"/>
    <x v="13"/>
  </r>
  <r>
    <x v="777"/>
    <x v="626"/>
    <x v="621"/>
    <x v="319"/>
    <x v="0"/>
    <x v="0"/>
    <x v="0"/>
    <x v="0"/>
    <x v="1"/>
    <x v="0"/>
    <x v="1"/>
    <d v="1990-10-02T00:00:00"/>
    <x v="777"/>
    <x v="2"/>
    <x v="1"/>
    <s v="R1012"/>
    <x v="42"/>
  </r>
  <r>
    <x v="778"/>
    <x v="187"/>
    <x v="226"/>
    <x v="451"/>
    <x v="0"/>
    <x v="0"/>
    <x v="0"/>
    <x v="0"/>
    <x v="1"/>
    <x v="0"/>
    <x v="0"/>
    <d v="1960-11-11T00:00:00"/>
    <x v="778"/>
    <x v="2"/>
    <x v="1"/>
    <s v="R1012"/>
    <x v="15"/>
  </r>
  <r>
    <x v="779"/>
    <x v="368"/>
    <x v="622"/>
    <x v="251"/>
    <x v="1"/>
    <x v="0"/>
    <x v="0"/>
    <x v="0"/>
    <x v="1"/>
    <x v="0"/>
    <x v="2"/>
    <d v="1976-08-23T00:00:00"/>
    <x v="779"/>
    <x v="2"/>
    <x v="2"/>
    <s v="R1012"/>
    <x v="18"/>
  </r>
  <r>
    <x v="780"/>
    <x v="627"/>
    <x v="623"/>
    <x v="326"/>
    <x v="0"/>
    <x v="0"/>
    <x v="0"/>
    <x v="0"/>
    <x v="1"/>
    <x v="0"/>
    <x v="1"/>
    <d v="1994-07-01T00:00:00"/>
    <x v="780"/>
    <x v="2"/>
    <x v="0"/>
    <s v="R1012"/>
    <x v="6"/>
  </r>
  <r>
    <x v="781"/>
    <x v="628"/>
    <x v="624"/>
    <x v="452"/>
    <x v="0"/>
    <x v="0"/>
    <x v="0"/>
    <x v="0"/>
    <x v="1"/>
    <x v="0"/>
    <x v="0"/>
    <d v="1962-10-11T00:00:00"/>
    <x v="781"/>
    <x v="2"/>
    <x v="0"/>
    <s v="R1023"/>
    <x v="5"/>
  </r>
  <r>
    <x v="782"/>
    <x v="629"/>
    <x v="625"/>
    <x v="453"/>
    <x v="0"/>
    <x v="0"/>
    <x v="0"/>
    <x v="0"/>
    <x v="1"/>
    <x v="1"/>
    <x v="0"/>
    <d v="1962-11-24T00:00:00"/>
    <x v="782"/>
    <x v="2"/>
    <x v="2"/>
    <s v="R1011"/>
    <x v="5"/>
  </r>
  <r>
    <x v="783"/>
    <x v="630"/>
    <x v="626"/>
    <x v="454"/>
    <x v="0"/>
    <x v="0"/>
    <x v="0"/>
    <x v="0"/>
    <x v="1"/>
    <x v="0"/>
    <x v="0"/>
    <d v="1965-11-13T00:00:00"/>
    <x v="783"/>
    <x v="2"/>
    <x v="0"/>
    <s v="R1024"/>
    <x v="11"/>
  </r>
  <r>
    <x v="784"/>
    <x v="631"/>
    <x v="589"/>
    <x v="455"/>
    <x v="0"/>
    <x v="0"/>
    <x v="0"/>
    <x v="0"/>
    <x v="1"/>
    <x v="1"/>
    <x v="0"/>
    <d v="1962-12-07T00:00:00"/>
    <x v="784"/>
    <x v="2"/>
    <x v="1"/>
    <s v="R1024"/>
    <x v="5"/>
  </r>
  <r>
    <x v="785"/>
    <x v="632"/>
    <x v="627"/>
    <x v="140"/>
    <x v="0"/>
    <x v="0"/>
    <x v="0"/>
    <x v="0"/>
    <x v="1"/>
    <x v="0"/>
    <x v="2"/>
    <d v="1982-10-15T00:00:00"/>
    <x v="785"/>
    <x v="2"/>
    <x v="2"/>
    <s v="R1012"/>
    <x v="39"/>
  </r>
  <r>
    <x v="786"/>
    <x v="633"/>
    <x v="628"/>
    <x v="221"/>
    <x v="0"/>
    <x v="0"/>
    <x v="0"/>
    <x v="0"/>
    <x v="1"/>
    <x v="3"/>
    <x v="0"/>
    <d v="1962-08-05T00:00:00"/>
    <x v="786"/>
    <x v="2"/>
    <x v="1"/>
    <s v="R1024"/>
    <x v="5"/>
  </r>
  <r>
    <x v="787"/>
    <x v="634"/>
    <x v="629"/>
    <x v="411"/>
    <x v="1"/>
    <x v="0"/>
    <x v="0"/>
    <x v="1"/>
    <x v="1"/>
    <x v="0"/>
    <x v="0"/>
    <d v="1961-12-06T00:00:00"/>
    <x v="787"/>
    <x v="2"/>
    <x v="2"/>
    <s v="R1016"/>
    <x v="12"/>
  </r>
  <r>
    <x v="788"/>
    <x v="635"/>
    <x v="203"/>
    <x v="108"/>
    <x v="1"/>
    <x v="0"/>
    <x v="0"/>
    <x v="1"/>
    <x v="1"/>
    <x v="0"/>
    <x v="0"/>
    <d v="1961-12-06T00:00:00"/>
    <x v="788"/>
    <x v="2"/>
    <x v="2"/>
    <s v="R1020"/>
    <x v="12"/>
  </r>
  <r>
    <x v="789"/>
    <x v="636"/>
    <x v="351"/>
    <x v="456"/>
    <x v="1"/>
    <x v="0"/>
    <x v="0"/>
    <x v="1"/>
    <x v="1"/>
    <x v="2"/>
    <x v="2"/>
    <d v="1961-09-07T00:00:00"/>
    <x v="789"/>
    <x v="2"/>
    <x v="2"/>
    <s v="R1017"/>
    <x v="12"/>
  </r>
  <r>
    <x v="790"/>
    <x v="90"/>
    <x v="378"/>
    <x v="252"/>
    <x v="0"/>
    <x v="0"/>
    <x v="0"/>
    <x v="0"/>
    <x v="1"/>
    <x v="1"/>
    <x v="2"/>
    <d v="1999-08-16T00:00:00"/>
    <x v="790"/>
    <x v="2"/>
    <x v="0"/>
    <s v="R1011"/>
    <x v="35"/>
  </r>
  <r>
    <x v="791"/>
    <x v="637"/>
    <x v="322"/>
    <x v="457"/>
    <x v="1"/>
    <x v="0"/>
    <x v="1"/>
    <x v="3"/>
    <x v="1"/>
    <x v="0"/>
    <x v="0"/>
    <d v="1963-09-14T00:00:00"/>
    <x v="791"/>
    <x v="2"/>
    <x v="1"/>
    <s v="R1012"/>
    <x v="8"/>
  </r>
  <r>
    <x v="792"/>
    <x v="638"/>
    <x v="630"/>
    <x v="458"/>
    <x v="0"/>
    <x v="0"/>
    <x v="0"/>
    <x v="3"/>
    <x v="1"/>
    <x v="0"/>
    <x v="1"/>
    <d v="1992-08-12T00:00:00"/>
    <x v="792"/>
    <x v="2"/>
    <x v="2"/>
    <s v="R1026"/>
    <x v="34"/>
  </r>
  <r>
    <x v="793"/>
    <x v="639"/>
    <x v="362"/>
    <x v="459"/>
    <x v="0"/>
    <x v="0"/>
    <x v="0"/>
    <x v="0"/>
    <x v="1"/>
    <x v="2"/>
    <x v="2"/>
    <d v="1962-08-02T00:00:00"/>
    <x v="793"/>
    <x v="2"/>
    <x v="0"/>
    <s v="R1012"/>
    <x v="5"/>
  </r>
  <r>
    <x v="794"/>
    <x v="174"/>
    <x v="9"/>
    <x v="460"/>
    <x v="0"/>
    <x v="0"/>
    <x v="0"/>
    <x v="0"/>
    <x v="1"/>
    <x v="0"/>
    <x v="2"/>
    <d v="1971-10-30T00:00:00"/>
    <x v="794"/>
    <x v="2"/>
    <x v="2"/>
    <s v="R1011"/>
    <x v="14"/>
  </r>
  <r>
    <x v="795"/>
    <x v="640"/>
    <x v="10"/>
    <x v="461"/>
    <x v="0"/>
    <x v="0"/>
    <x v="0"/>
    <x v="0"/>
    <x v="1"/>
    <x v="0"/>
    <x v="0"/>
    <d v="1978-07-17T00:00:00"/>
    <x v="795"/>
    <x v="2"/>
    <x v="2"/>
    <s v="R1026"/>
    <x v="17"/>
  </r>
  <r>
    <x v="796"/>
    <x v="641"/>
    <x v="631"/>
    <x v="390"/>
    <x v="1"/>
    <x v="0"/>
    <x v="0"/>
    <x v="1"/>
    <x v="1"/>
    <x v="0"/>
    <x v="0"/>
    <d v="1961-11-06T00:00:00"/>
    <x v="796"/>
    <x v="2"/>
    <x v="2"/>
    <s v="R1011"/>
    <x v="12"/>
  </r>
  <r>
    <x v="797"/>
    <x v="642"/>
    <x v="632"/>
    <x v="65"/>
    <x v="1"/>
    <x v="0"/>
    <x v="0"/>
    <x v="0"/>
    <x v="1"/>
    <x v="0"/>
    <x v="1"/>
    <d v="1985-10-26T00:00:00"/>
    <x v="797"/>
    <x v="2"/>
    <x v="1"/>
    <s v="R1026"/>
    <x v="19"/>
  </r>
  <r>
    <x v="798"/>
    <x v="643"/>
    <x v="275"/>
    <x v="462"/>
    <x v="1"/>
    <x v="0"/>
    <x v="0"/>
    <x v="0"/>
    <x v="1"/>
    <x v="1"/>
    <x v="2"/>
    <d v="1967-08-06T00:00:00"/>
    <x v="798"/>
    <x v="2"/>
    <x v="0"/>
    <s v="R1024"/>
    <x v="23"/>
  </r>
  <r>
    <x v="799"/>
    <x v="644"/>
    <x v="633"/>
    <x v="85"/>
    <x v="1"/>
    <x v="0"/>
    <x v="1"/>
    <x v="3"/>
    <x v="1"/>
    <x v="0"/>
    <x v="1"/>
    <d v="1969-09-23T00:00:00"/>
    <x v="799"/>
    <x v="2"/>
    <x v="1"/>
    <s v="R1012"/>
    <x v="16"/>
  </r>
  <r>
    <x v="800"/>
    <x v="645"/>
    <x v="634"/>
    <x v="463"/>
    <x v="1"/>
    <x v="0"/>
    <x v="0"/>
    <x v="1"/>
    <x v="1"/>
    <x v="1"/>
    <x v="2"/>
    <d v="1961-11-09T00:00:00"/>
    <x v="800"/>
    <x v="2"/>
    <x v="1"/>
    <s v="R1011"/>
    <x v="12"/>
  </r>
  <r>
    <x v="801"/>
    <x v="646"/>
    <x v="635"/>
    <x v="464"/>
    <x v="0"/>
    <x v="0"/>
    <x v="0"/>
    <x v="0"/>
    <x v="1"/>
    <x v="0"/>
    <x v="0"/>
    <d v="1965-11-04T00:00:00"/>
    <x v="801"/>
    <x v="2"/>
    <x v="2"/>
    <s v="R1025"/>
    <x v="11"/>
  </r>
  <r>
    <x v="802"/>
    <x v="383"/>
    <x v="443"/>
    <x v="159"/>
    <x v="1"/>
    <x v="0"/>
    <x v="0"/>
    <x v="3"/>
    <x v="1"/>
    <x v="0"/>
    <x v="1"/>
    <d v="1964-09-23T00:00:00"/>
    <x v="802"/>
    <x v="2"/>
    <x v="1"/>
    <s v="R1024"/>
    <x v="13"/>
  </r>
  <r>
    <x v="803"/>
    <x v="383"/>
    <x v="636"/>
    <x v="308"/>
    <x v="0"/>
    <x v="0"/>
    <x v="0"/>
    <x v="0"/>
    <x v="1"/>
    <x v="2"/>
    <x v="0"/>
    <d v="1962-07-20T00:00:00"/>
    <x v="803"/>
    <x v="2"/>
    <x v="1"/>
    <s v="R1012"/>
    <x v="5"/>
  </r>
  <r>
    <x v="804"/>
    <x v="647"/>
    <x v="637"/>
    <x v="319"/>
    <x v="0"/>
    <x v="0"/>
    <x v="0"/>
    <x v="1"/>
    <x v="1"/>
    <x v="0"/>
    <x v="1"/>
    <d v="1972-09-27T00:00:00"/>
    <x v="804"/>
    <x v="2"/>
    <x v="2"/>
    <s v="R1012"/>
    <x v="29"/>
  </r>
  <r>
    <x v="805"/>
    <x v="7"/>
    <x v="638"/>
    <x v="272"/>
    <x v="1"/>
    <x v="0"/>
    <x v="1"/>
    <x v="3"/>
    <x v="1"/>
    <x v="0"/>
    <x v="1"/>
    <d v="1969-12-13T00:00:00"/>
    <x v="805"/>
    <x v="2"/>
    <x v="0"/>
    <s v="R1012"/>
    <x v="16"/>
  </r>
  <r>
    <x v="806"/>
    <x v="648"/>
    <x v="639"/>
    <x v="257"/>
    <x v="0"/>
    <x v="0"/>
    <x v="0"/>
    <x v="0"/>
    <x v="1"/>
    <x v="1"/>
    <x v="0"/>
    <d v="1962-06-24T00:00:00"/>
    <x v="806"/>
    <x v="2"/>
    <x v="1"/>
    <s v="R1012"/>
    <x v="5"/>
  </r>
  <r>
    <x v="807"/>
    <x v="649"/>
    <x v="640"/>
    <x v="465"/>
    <x v="1"/>
    <x v="0"/>
    <x v="0"/>
    <x v="0"/>
    <x v="1"/>
    <x v="0"/>
    <x v="0"/>
    <d v="1981-10-30T00:00:00"/>
    <x v="807"/>
    <x v="2"/>
    <x v="1"/>
    <s v="R1012"/>
    <x v="36"/>
  </r>
  <r>
    <x v="808"/>
    <x v="650"/>
    <x v="641"/>
    <x v="224"/>
    <x v="0"/>
    <x v="0"/>
    <x v="1"/>
    <x v="3"/>
    <x v="1"/>
    <x v="0"/>
    <x v="1"/>
    <d v="1979-11-27T00:00:00"/>
    <x v="808"/>
    <x v="2"/>
    <x v="2"/>
    <s v="R1026"/>
    <x v="9"/>
  </r>
  <r>
    <x v="809"/>
    <x v="651"/>
    <x v="642"/>
    <x v="356"/>
    <x v="0"/>
    <x v="0"/>
    <x v="0"/>
    <x v="0"/>
    <x v="1"/>
    <x v="0"/>
    <x v="0"/>
    <d v="1960-11-28T00:00:00"/>
    <x v="809"/>
    <x v="2"/>
    <x v="1"/>
    <s v="R1013"/>
    <x v="15"/>
  </r>
  <r>
    <x v="810"/>
    <x v="114"/>
    <x v="440"/>
    <x v="466"/>
    <x v="0"/>
    <x v="0"/>
    <x v="0"/>
    <x v="0"/>
    <x v="1"/>
    <x v="0"/>
    <x v="0"/>
    <d v="1960-09-23T00:00:00"/>
    <x v="810"/>
    <x v="2"/>
    <x v="0"/>
    <s v="R1013"/>
    <x v="15"/>
  </r>
  <r>
    <x v="811"/>
    <x v="652"/>
    <x v="396"/>
    <x v="467"/>
    <x v="0"/>
    <x v="0"/>
    <x v="0"/>
    <x v="0"/>
    <x v="1"/>
    <x v="0"/>
    <x v="0"/>
    <d v="1960-06-22T00:00:00"/>
    <x v="811"/>
    <x v="2"/>
    <x v="1"/>
    <s v="R1011"/>
    <x v="15"/>
  </r>
  <r>
    <x v="812"/>
    <x v="480"/>
    <x v="643"/>
    <x v="211"/>
    <x v="0"/>
    <x v="0"/>
    <x v="0"/>
    <x v="0"/>
    <x v="1"/>
    <x v="2"/>
    <x v="0"/>
    <d v="1960-11-04T00:00:00"/>
    <x v="812"/>
    <x v="2"/>
    <x v="1"/>
    <s v="R1011"/>
    <x v="15"/>
  </r>
  <r>
    <x v="813"/>
    <x v="653"/>
    <x v="644"/>
    <x v="296"/>
    <x v="1"/>
    <x v="0"/>
    <x v="0"/>
    <x v="1"/>
    <x v="1"/>
    <x v="0"/>
    <x v="2"/>
    <d v="1961-08-20T00:00:00"/>
    <x v="813"/>
    <x v="2"/>
    <x v="1"/>
    <s v="R1012"/>
    <x v="12"/>
  </r>
  <r>
    <x v="814"/>
    <x v="654"/>
    <x v="534"/>
    <x v="140"/>
    <x v="1"/>
    <x v="0"/>
    <x v="0"/>
    <x v="1"/>
    <x v="1"/>
    <x v="0"/>
    <x v="1"/>
    <d v="1966-12-22T00:00:00"/>
    <x v="814"/>
    <x v="2"/>
    <x v="0"/>
    <s v="R1013"/>
    <x v="23"/>
  </r>
  <r>
    <x v="815"/>
    <x v="655"/>
    <x v="47"/>
    <x v="468"/>
    <x v="1"/>
    <x v="0"/>
    <x v="1"/>
    <x v="3"/>
    <x v="1"/>
    <x v="0"/>
    <x v="0"/>
    <d v="1963-08-14T00:00:00"/>
    <x v="815"/>
    <x v="2"/>
    <x v="2"/>
    <s v="R1013"/>
    <x v="8"/>
  </r>
  <r>
    <x v="816"/>
    <x v="656"/>
    <x v="425"/>
    <x v="469"/>
    <x v="1"/>
    <x v="0"/>
    <x v="1"/>
    <x v="3"/>
    <x v="1"/>
    <x v="1"/>
    <x v="0"/>
    <d v="1963-09-01T00:00:00"/>
    <x v="816"/>
    <x v="2"/>
    <x v="2"/>
    <s v="R1013"/>
    <x v="8"/>
  </r>
  <r>
    <x v="817"/>
    <x v="342"/>
    <x v="247"/>
    <x v="97"/>
    <x v="1"/>
    <x v="0"/>
    <x v="1"/>
    <x v="3"/>
    <x v="1"/>
    <x v="1"/>
    <x v="0"/>
    <d v="1963-08-16T00:00:00"/>
    <x v="817"/>
    <x v="2"/>
    <x v="2"/>
    <s v="R1016"/>
    <x v="8"/>
  </r>
  <r>
    <x v="818"/>
    <x v="657"/>
    <x v="173"/>
    <x v="470"/>
    <x v="0"/>
    <x v="1"/>
    <x v="0"/>
    <x v="3"/>
    <x v="1"/>
    <x v="0"/>
    <x v="1"/>
    <d v="2004-07-09T00:00:00"/>
    <x v="818"/>
    <x v="2"/>
    <x v="1"/>
    <s v="R1019"/>
    <x v="40"/>
  </r>
  <r>
    <x v="819"/>
    <x v="487"/>
    <x v="645"/>
    <x v="436"/>
    <x v="0"/>
    <x v="0"/>
    <x v="0"/>
    <x v="3"/>
    <x v="1"/>
    <x v="0"/>
    <x v="2"/>
    <d v="1984-08-06T00:00:00"/>
    <x v="819"/>
    <x v="2"/>
    <x v="0"/>
    <s v="R1012"/>
    <x v="32"/>
  </r>
  <r>
    <x v="820"/>
    <x v="658"/>
    <x v="646"/>
    <x v="471"/>
    <x v="1"/>
    <x v="0"/>
    <x v="1"/>
    <x v="3"/>
    <x v="1"/>
    <x v="1"/>
    <x v="0"/>
    <d v="1963-09-27T00:00:00"/>
    <x v="820"/>
    <x v="2"/>
    <x v="0"/>
    <s v="R1021"/>
    <x v="8"/>
  </r>
  <r>
    <x v="821"/>
    <x v="659"/>
    <x v="647"/>
    <x v="472"/>
    <x v="0"/>
    <x v="0"/>
    <x v="0"/>
    <x v="1"/>
    <x v="1"/>
    <x v="0"/>
    <x v="0"/>
    <d v="1973-09-22T00:00:00"/>
    <x v="821"/>
    <x v="2"/>
    <x v="1"/>
    <s v="R1012"/>
    <x v="30"/>
  </r>
  <r>
    <x v="822"/>
    <x v="38"/>
    <x v="648"/>
    <x v="89"/>
    <x v="0"/>
    <x v="0"/>
    <x v="1"/>
    <x v="3"/>
    <x v="1"/>
    <x v="0"/>
    <x v="2"/>
    <d v="1993-09-27T00:00:00"/>
    <x v="822"/>
    <x v="2"/>
    <x v="2"/>
    <s v="R1012"/>
    <x v="21"/>
  </r>
  <r>
    <x v="823"/>
    <x v="660"/>
    <x v="649"/>
    <x v="473"/>
    <x v="0"/>
    <x v="1"/>
    <x v="0"/>
    <x v="3"/>
    <x v="0"/>
    <x v="3"/>
    <x v="1"/>
    <d v="2004-11-09T00:00:00"/>
    <x v="823"/>
    <x v="2"/>
    <x v="0"/>
    <s v="R1016"/>
    <x v="40"/>
  </r>
  <r>
    <x v="824"/>
    <x v="661"/>
    <x v="650"/>
    <x v="474"/>
    <x v="1"/>
    <x v="0"/>
    <x v="0"/>
    <x v="0"/>
    <x v="1"/>
    <x v="0"/>
    <x v="0"/>
    <d v="1967-09-25T00:00:00"/>
    <x v="824"/>
    <x v="2"/>
    <x v="0"/>
    <s v="R1021"/>
    <x v="23"/>
  </r>
  <r>
    <x v="825"/>
    <x v="662"/>
    <x v="651"/>
    <x v="423"/>
    <x v="1"/>
    <x v="0"/>
    <x v="1"/>
    <x v="3"/>
    <x v="1"/>
    <x v="1"/>
    <x v="0"/>
    <d v="1963-07-20T00:00:00"/>
    <x v="825"/>
    <x v="2"/>
    <x v="0"/>
    <s v="R1024"/>
    <x v="8"/>
  </r>
  <r>
    <x v="826"/>
    <x v="663"/>
    <x v="56"/>
    <x v="305"/>
    <x v="0"/>
    <x v="0"/>
    <x v="0"/>
    <x v="0"/>
    <x v="1"/>
    <x v="0"/>
    <x v="2"/>
    <d v="1978-07-24T00:00:00"/>
    <x v="826"/>
    <x v="2"/>
    <x v="1"/>
    <s v="R1024"/>
    <x v="17"/>
  </r>
  <r>
    <x v="827"/>
    <x v="664"/>
    <x v="568"/>
    <x v="219"/>
    <x v="1"/>
    <x v="0"/>
    <x v="1"/>
    <x v="3"/>
    <x v="1"/>
    <x v="0"/>
    <x v="1"/>
    <d v="1983-10-29T00:00:00"/>
    <x v="827"/>
    <x v="2"/>
    <x v="1"/>
    <s v="R1026"/>
    <x v="33"/>
  </r>
  <r>
    <x v="828"/>
    <x v="665"/>
    <x v="652"/>
    <x v="475"/>
    <x v="1"/>
    <x v="0"/>
    <x v="1"/>
    <x v="3"/>
    <x v="1"/>
    <x v="1"/>
    <x v="0"/>
    <d v="1963-12-05T00:00:00"/>
    <x v="828"/>
    <x v="2"/>
    <x v="0"/>
    <s v="R1025"/>
    <x v="8"/>
  </r>
  <r>
    <x v="829"/>
    <x v="666"/>
    <x v="653"/>
    <x v="351"/>
    <x v="0"/>
    <x v="0"/>
    <x v="0"/>
    <x v="1"/>
    <x v="1"/>
    <x v="0"/>
    <x v="1"/>
    <d v="1972-10-07T00:00:00"/>
    <x v="829"/>
    <x v="2"/>
    <x v="0"/>
    <s v="R1026"/>
    <x v="29"/>
  </r>
  <r>
    <x v="830"/>
    <x v="143"/>
    <x v="654"/>
    <x v="354"/>
    <x v="1"/>
    <x v="0"/>
    <x v="0"/>
    <x v="3"/>
    <x v="1"/>
    <x v="0"/>
    <x v="0"/>
    <d v="1975-09-25T00:00:00"/>
    <x v="830"/>
    <x v="2"/>
    <x v="0"/>
    <s v="R1021"/>
    <x v="24"/>
  </r>
  <r>
    <x v="831"/>
    <x v="667"/>
    <x v="18"/>
    <x v="476"/>
    <x v="0"/>
    <x v="0"/>
    <x v="0"/>
    <x v="0"/>
    <x v="1"/>
    <x v="0"/>
    <x v="2"/>
    <d v="1962-10-01T00:00:00"/>
    <x v="831"/>
    <x v="2"/>
    <x v="1"/>
    <s v="R1017"/>
    <x v="5"/>
  </r>
  <r>
    <x v="832"/>
    <x v="668"/>
    <x v="366"/>
    <x v="477"/>
    <x v="0"/>
    <x v="0"/>
    <x v="0"/>
    <x v="0"/>
    <x v="1"/>
    <x v="1"/>
    <x v="0"/>
    <d v="1962-09-02T00:00:00"/>
    <x v="832"/>
    <x v="2"/>
    <x v="0"/>
    <s v="R1016"/>
    <x v="5"/>
  </r>
  <r>
    <x v="833"/>
    <x v="562"/>
    <x v="655"/>
    <x v="478"/>
    <x v="1"/>
    <x v="0"/>
    <x v="0"/>
    <x v="3"/>
    <x v="1"/>
    <x v="0"/>
    <x v="2"/>
    <d v="1988-07-17T00:00:00"/>
    <x v="833"/>
    <x v="2"/>
    <x v="1"/>
    <s v="R1026"/>
    <x v="25"/>
  </r>
  <r>
    <x v="834"/>
    <x v="669"/>
    <x v="656"/>
    <x v="463"/>
    <x v="1"/>
    <x v="0"/>
    <x v="0"/>
    <x v="1"/>
    <x v="1"/>
    <x v="0"/>
    <x v="2"/>
    <d v="1970-07-08T00:00:00"/>
    <x v="834"/>
    <x v="2"/>
    <x v="1"/>
    <s v="R1011"/>
    <x v="2"/>
  </r>
  <r>
    <x v="835"/>
    <x v="670"/>
    <x v="657"/>
    <x v="184"/>
    <x v="1"/>
    <x v="0"/>
    <x v="0"/>
    <x v="3"/>
    <x v="1"/>
    <x v="0"/>
    <x v="2"/>
    <d v="1964-11-28T00:00:00"/>
    <x v="835"/>
    <x v="2"/>
    <x v="0"/>
    <s v="R1011"/>
    <x v="13"/>
  </r>
  <r>
    <x v="836"/>
    <x v="671"/>
    <x v="658"/>
    <x v="216"/>
    <x v="0"/>
    <x v="0"/>
    <x v="0"/>
    <x v="3"/>
    <x v="1"/>
    <x v="0"/>
    <x v="1"/>
    <d v="1992-07-07T00:00:00"/>
    <x v="836"/>
    <x v="2"/>
    <x v="2"/>
    <s v="R1011"/>
    <x v="34"/>
  </r>
  <r>
    <x v="837"/>
    <x v="467"/>
    <x v="106"/>
    <x v="466"/>
    <x v="0"/>
    <x v="0"/>
    <x v="0"/>
    <x v="0"/>
    <x v="1"/>
    <x v="0"/>
    <x v="2"/>
    <d v="1974-09-24T00:00:00"/>
    <x v="837"/>
    <x v="2"/>
    <x v="0"/>
    <s v="R1021"/>
    <x v="20"/>
  </r>
  <r>
    <x v="838"/>
    <x v="207"/>
    <x v="9"/>
    <x v="479"/>
    <x v="0"/>
    <x v="0"/>
    <x v="0"/>
    <x v="0"/>
    <x v="1"/>
    <x v="0"/>
    <x v="0"/>
    <d v="1962-08-27T00:00:00"/>
    <x v="838"/>
    <x v="2"/>
    <x v="2"/>
    <s v="R1013"/>
    <x v="5"/>
  </r>
  <r>
    <x v="839"/>
    <x v="672"/>
    <x v="659"/>
    <x v="480"/>
    <x v="0"/>
    <x v="0"/>
    <x v="0"/>
    <x v="0"/>
    <x v="1"/>
    <x v="0"/>
    <x v="0"/>
    <d v="1965-09-14T00:00:00"/>
    <x v="839"/>
    <x v="2"/>
    <x v="2"/>
    <s v="R1011"/>
    <x v="11"/>
  </r>
  <r>
    <x v="840"/>
    <x v="673"/>
    <x v="660"/>
    <x v="481"/>
    <x v="0"/>
    <x v="0"/>
    <x v="0"/>
    <x v="0"/>
    <x v="1"/>
    <x v="0"/>
    <x v="0"/>
    <d v="1962-07-11T00:00:00"/>
    <x v="840"/>
    <x v="2"/>
    <x v="2"/>
    <s v="R1011"/>
    <x v="5"/>
  </r>
  <r>
    <x v="841"/>
    <x v="624"/>
    <x v="428"/>
    <x v="256"/>
    <x v="1"/>
    <x v="0"/>
    <x v="0"/>
    <x v="1"/>
    <x v="1"/>
    <x v="0"/>
    <x v="1"/>
    <d v="1966-12-17T00:00:00"/>
    <x v="841"/>
    <x v="2"/>
    <x v="1"/>
    <s v="R1012"/>
    <x v="26"/>
  </r>
  <r>
    <x v="842"/>
    <x v="674"/>
    <x v="661"/>
    <x v="482"/>
    <x v="0"/>
    <x v="0"/>
    <x v="0"/>
    <x v="1"/>
    <x v="1"/>
    <x v="0"/>
    <x v="2"/>
    <d v="1972-09-05T00:00:00"/>
    <x v="842"/>
    <x v="2"/>
    <x v="1"/>
    <s v="R1011"/>
    <x v="29"/>
  </r>
  <r>
    <x v="843"/>
    <x v="439"/>
    <x v="662"/>
    <x v="207"/>
    <x v="0"/>
    <x v="0"/>
    <x v="0"/>
    <x v="0"/>
    <x v="1"/>
    <x v="0"/>
    <x v="2"/>
    <d v="1962-07-22T00:00:00"/>
    <x v="843"/>
    <x v="2"/>
    <x v="1"/>
    <s v="R1011"/>
    <x v="5"/>
  </r>
  <r>
    <x v="844"/>
    <x v="675"/>
    <x v="663"/>
    <x v="290"/>
    <x v="0"/>
    <x v="0"/>
    <x v="0"/>
    <x v="0"/>
    <x v="1"/>
    <x v="2"/>
    <x v="0"/>
    <d v="1962-11-22T00:00:00"/>
    <x v="844"/>
    <x v="2"/>
    <x v="0"/>
    <s v="R1013"/>
    <x v="5"/>
  </r>
  <r>
    <x v="845"/>
    <x v="676"/>
    <x v="664"/>
    <x v="185"/>
    <x v="0"/>
    <x v="0"/>
    <x v="0"/>
    <x v="0"/>
    <x v="1"/>
    <x v="1"/>
    <x v="0"/>
    <d v="1965-10-04T00:00:00"/>
    <x v="845"/>
    <x v="2"/>
    <x v="1"/>
    <s v="R1013"/>
    <x v="11"/>
  </r>
  <r>
    <x v="846"/>
    <x v="677"/>
    <x v="665"/>
    <x v="483"/>
    <x v="1"/>
    <x v="0"/>
    <x v="0"/>
    <x v="1"/>
    <x v="1"/>
    <x v="0"/>
    <x v="2"/>
    <d v="1970-12-28T00:00:00"/>
    <x v="846"/>
    <x v="2"/>
    <x v="1"/>
    <s v="R1012"/>
    <x v="14"/>
  </r>
  <r>
    <x v="847"/>
    <x v="678"/>
    <x v="32"/>
    <x v="484"/>
    <x v="1"/>
    <x v="0"/>
    <x v="1"/>
    <x v="3"/>
    <x v="1"/>
    <x v="0"/>
    <x v="0"/>
    <d v="1963-08-19T00:00:00"/>
    <x v="847"/>
    <x v="2"/>
    <x v="1"/>
    <s v="R1012"/>
    <x v="8"/>
  </r>
  <r>
    <x v="848"/>
    <x v="49"/>
    <x v="666"/>
    <x v="388"/>
    <x v="0"/>
    <x v="0"/>
    <x v="0"/>
    <x v="3"/>
    <x v="1"/>
    <x v="1"/>
    <x v="2"/>
    <d v="1998-11-18T00:00:00"/>
    <x v="848"/>
    <x v="2"/>
    <x v="0"/>
    <s v="R1012"/>
    <x v="44"/>
  </r>
  <r>
    <x v="849"/>
    <x v="41"/>
    <x v="667"/>
    <x v="184"/>
    <x v="1"/>
    <x v="0"/>
    <x v="0"/>
    <x v="3"/>
    <x v="1"/>
    <x v="0"/>
    <x v="1"/>
    <d v="1988-08-11T00:00:00"/>
    <x v="849"/>
    <x v="2"/>
    <x v="1"/>
    <s v="R1023"/>
    <x v="25"/>
  </r>
  <r>
    <x v="850"/>
    <x v="679"/>
    <x v="668"/>
    <x v="485"/>
    <x v="1"/>
    <x v="0"/>
    <x v="0"/>
    <x v="1"/>
    <x v="1"/>
    <x v="0"/>
    <x v="0"/>
    <d v="1970-06-18T00:00:00"/>
    <x v="850"/>
    <x v="2"/>
    <x v="2"/>
    <s v="R1013"/>
    <x v="2"/>
  </r>
  <r>
    <x v="851"/>
    <x v="171"/>
    <x v="669"/>
    <x v="93"/>
    <x v="1"/>
    <x v="0"/>
    <x v="1"/>
    <x v="3"/>
    <x v="1"/>
    <x v="0"/>
    <x v="2"/>
    <d v="1969-11-26T00:00:00"/>
    <x v="851"/>
    <x v="2"/>
    <x v="1"/>
    <s v="R1025"/>
    <x v="16"/>
  </r>
  <r>
    <x v="852"/>
    <x v="74"/>
    <x v="670"/>
    <x v="486"/>
    <x v="1"/>
    <x v="0"/>
    <x v="0"/>
    <x v="1"/>
    <x v="1"/>
    <x v="0"/>
    <x v="2"/>
    <d v="1961-11-28T00:00:00"/>
    <x v="852"/>
    <x v="2"/>
    <x v="1"/>
    <s v="R1011"/>
    <x v="12"/>
  </r>
  <r>
    <x v="853"/>
    <x v="680"/>
    <x v="671"/>
    <x v="487"/>
    <x v="1"/>
    <x v="0"/>
    <x v="0"/>
    <x v="1"/>
    <x v="1"/>
    <x v="0"/>
    <x v="0"/>
    <d v="1961-11-28T00:00:00"/>
    <x v="853"/>
    <x v="2"/>
    <x v="0"/>
    <s v="R1013"/>
    <x v="12"/>
  </r>
  <r>
    <x v="854"/>
    <x v="205"/>
    <x v="362"/>
    <x v="488"/>
    <x v="0"/>
    <x v="0"/>
    <x v="0"/>
    <x v="0"/>
    <x v="1"/>
    <x v="2"/>
    <x v="0"/>
    <d v="1962-10-16T00:00:00"/>
    <x v="854"/>
    <x v="2"/>
    <x v="0"/>
    <s v="R1012"/>
    <x v="5"/>
  </r>
  <r>
    <x v="855"/>
    <x v="681"/>
    <x v="672"/>
    <x v="473"/>
    <x v="1"/>
    <x v="0"/>
    <x v="0"/>
    <x v="1"/>
    <x v="1"/>
    <x v="0"/>
    <x v="1"/>
    <d v="1966-07-12T00:00:00"/>
    <x v="855"/>
    <x v="2"/>
    <x v="2"/>
    <s v="R1012"/>
    <x v="26"/>
  </r>
  <r>
    <x v="856"/>
    <x v="682"/>
    <x v="673"/>
    <x v="266"/>
    <x v="0"/>
    <x v="0"/>
    <x v="0"/>
    <x v="0"/>
    <x v="1"/>
    <x v="0"/>
    <x v="0"/>
    <d v="1968-12-03T00:00:00"/>
    <x v="856"/>
    <x v="2"/>
    <x v="0"/>
    <s v="R1012"/>
    <x v="0"/>
  </r>
  <r>
    <x v="857"/>
    <x v="383"/>
    <x v="674"/>
    <x v="489"/>
    <x v="1"/>
    <x v="0"/>
    <x v="0"/>
    <x v="0"/>
    <x v="1"/>
    <x v="0"/>
    <x v="0"/>
    <d v="1967-09-01T00:00:00"/>
    <x v="857"/>
    <x v="2"/>
    <x v="0"/>
    <s v="R1013"/>
    <x v="23"/>
  </r>
  <r>
    <x v="858"/>
    <x v="683"/>
    <x v="403"/>
    <x v="488"/>
    <x v="0"/>
    <x v="0"/>
    <x v="0"/>
    <x v="0"/>
    <x v="1"/>
    <x v="2"/>
    <x v="0"/>
    <d v="1968-11-12T00:00:00"/>
    <x v="858"/>
    <x v="2"/>
    <x v="0"/>
    <s v="R1012"/>
    <x v="0"/>
  </r>
  <r>
    <x v="859"/>
    <x v="684"/>
    <x v="675"/>
    <x v="490"/>
    <x v="0"/>
    <x v="0"/>
    <x v="0"/>
    <x v="0"/>
    <x v="1"/>
    <x v="2"/>
    <x v="0"/>
    <d v="1968-11-26T00:00:00"/>
    <x v="859"/>
    <x v="2"/>
    <x v="1"/>
    <s v="R1012"/>
    <x v="0"/>
  </r>
  <r>
    <x v="860"/>
    <x v="49"/>
    <x v="676"/>
    <x v="98"/>
    <x v="1"/>
    <x v="0"/>
    <x v="0"/>
    <x v="3"/>
    <x v="1"/>
    <x v="0"/>
    <x v="1"/>
    <d v="1995-08-09T00:00:00"/>
    <x v="860"/>
    <x v="2"/>
    <x v="0"/>
    <s v="R1012"/>
    <x v="38"/>
  </r>
  <r>
    <x v="861"/>
    <x v="297"/>
    <x v="520"/>
    <x v="259"/>
    <x v="1"/>
    <x v="0"/>
    <x v="0"/>
    <x v="3"/>
    <x v="1"/>
    <x v="0"/>
    <x v="1"/>
    <d v="1964-08-04T00:00:00"/>
    <x v="861"/>
    <x v="2"/>
    <x v="0"/>
    <s v="R1024"/>
    <x v="13"/>
  </r>
  <r>
    <x v="862"/>
    <x v="685"/>
    <x v="677"/>
    <x v="473"/>
    <x v="0"/>
    <x v="0"/>
    <x v="1"/>
    <x v="3"/>
    <x v="1"/>
    <x v="0"/>
    <x v="1"/>
    <d v="1979-07-14T00:00:00"/>
    <x v="862"/>
    <x v="2"/>
    <x v="1"/>
    <s v="R1022"/>
    <x v="9"/>
  </r>
  <r>
    <x v="863"/>
    <x v="686"/>
    <x v="606"/>
    <x v="189"/>
    <x v="0"/>
    <x v="0"/>
    <x v="0"/>
    <x v="1"/>
    <x v="1"/>
    <x v="0"/>
    <x v="2"/>
    <d v="1972-08-21T00:00:00"/>
    <x v="863"/>
    <x v="2"/>
    <x v="2"/>
    <s v="R1021"/>
    <x v="29"/>
  </r>
  <r>
    <x v="864"/>
    <x v="63"/>
    <x v="678"/>
    <x v="368"/>
    <x v="0"/>
    <x v="0"/>
    <x v="0"/>
    <x v="0"/>
    <x v="1"/>
    <x v="0"/>
    <x v="1"/>
    <d v="1989-12-29T00:00:00"/>
    <x v="864"/>
    <x v="2"/>
    <x v="0"/>
    <s v="R1016"/>
    <x v="42"/>
  </r>
  <r>
    <x v="865"/>
    <x v="687"/>
    <x v="679"/>
    <x v="398"/>
    <x v="0"/>
    <x v="0"/>
    <x v="0"/>
    <x v="0"/>
    <x v="1"/>
    <x v="1"/>
    <x v="0"/>
    <d v="1962-09-26T00:00:00"/>
    <x v="865"/>
    <x v="2"/>
    <x v="2"/>
    <s v="R1024"/>
    <x v="5"/>
  </r>
  <r>
    <x v="866"/>
    <x v="688"/>
    <x v="315"/>
    <x v="120"/>
    <x v="1"/>
    <x v="0"/>
    <x v="0"/>
    <x v="1"/>
    <x v="1"/>
    <x v="0"/>
    <x v="1"/>
    <d v="1966-12-29T00:00:00"/>
    <x v="866"/>
    <x v="2"/>
    <x v="0"/>
    <s v="R1011"/>
    <x v="23"/>
  </r>
  <r>
    <x v="867"/>
    <x v="98"/>
    <x v="680"/>
    <x v="491"/>
    <x v="1"/>
    <x v="0"/>
    <x v="1"/>
    <x v="3"/>
    <x v="1"/>
    <x v="0"/>
    <x v="0"/>
    <d v="1963-09-22T00:00:00"/>
    <x v="867"/>
    <x v="2"/>
    <x v="0"/>
    <s v="R1011"/>
    <x v="8"/>
  </r>
  <r>
    <x v="868"/>
    <x v="11"/>
    <x v="419"/>
    <x v="492"/>
    <x v="1"/>
    <x v="0"/>
    <x v="1"/>
    <x v="3"/>
    <x v="1"/>
    <x v="1"/>
    <x v="0"/>
    <d v="1963-08-02T00:00:00"/>
    <x v="868"/>
    <x v="2"/>
    <x v="2"/>
    <s v="R1011"/>
    <x v="8"/>
  </r>
  <r>
    <x v="869"/>
    <x v="689"/>
    <x v="278"/>
    <x v="493"/>
    <x v="1"/>
    <x v="0"/>
    <x v="1"/>
    <x v="3"/>
    <x v="1"/>
    <x v="2"/>
    <x v="0"/>
    <d v="1963-08-29T00:00:00"/>
    <x v="869"/>
    <x v="2"/>
    <x v="0"/>
    <s v="R1017"/>
    <x v="8"/>
  </r>
  <r>
    <x v="870"/>
    <x v="690"/>
    <x v="681"/>
    <x v="494"/>
    <x v="1"/>
    <x v="0"/>
    <x v="1"/>
    <x v="3"/>
    <x v="1"/>
    <x v="1"/>
    <x v="0"/>
    <d v="1963-10-28T00:00:00"/>
    <x v="870"/>
    <x v="2"/>
    <x v="1"/>
    <s v="R1025"/>
    <x v="8"/>
  </r>
  <r>
    <x v="871"/>
    <x v="691"/>
    <x v="682"/>
    <x v="239"/>
    <x v="0"/>
    <x v="0"/>
    <x v="0"/>
    <x v="0"/>
    <x v="1"/>
    <x v="0"/>
    <x v="2"/>
    <d v="1990-10-29T00:00:00"/>
    <x v="871"/>
    <x v="2"/>
    <x v="1"/>
    <s v="R1011"/>
    <x v="42"/>
  </r>
  <r>
    <x v="872"/>
    <x v="368"/>
    <x v="683"/>
    <x v="495"/>
    <x v="1"/>
    <x v="0"/>
    <x v="0"/>
    <x v="1"/>
    <x v="1"/>
    <x v="1"/>
    <x v="2"/>
    <d v="1966-11-16T00:00:00"/>
    <x v="872"/>
    <x v="2"/>
    <x v="1"/>
    <s v="R1025"/>
    <x v="26"/>
  </r>
  <r>
    <x v="873"/>
    <x v="692"/>
    <x v="203"/>
    <x v="295"/>
    <x v="1"/>
    <x v="0"/>
    <x v="0"/>
    <x v="0"/>
    <x v="1"/>
    <x v="0"/>
    <x v="0"/>
    <d v="1967-08-28T00:00:00"/>
    <x v="873"/>
    <x v="2"/>
    <x v="2"/>
    <s v="R1012"/>
    <x v="23"/>
  </r>
  <r>
    <x v="874"/>
    <x v="693"/>
    <x v="101"/>
    <x v="68"/>
    <x v="1"/>
    <x v="0"/>
    <x v="0"/>
    <x v="0"/>
    <x v="1"/>
    <x v="0"/>
    <x v="0"/>
    <d v="1967-12-30T00:00:00"/>
    <x v="874"/>
    <x v="2"/>
    <x v="1"/>
    <s v="R1012"/>
    <x v="0"/>
  </r>
  <r>
    <x v="875"/>
    <x v="694"/>
    <x v="684"/>
    <x v="335"/>
    <x v="1"/>
    <x v="0"/>
    <x v="0"/>
    <x v="1"/>
    <x v="1"/>
    <x v="0"/>
    <x v="1"/>
    <d v="1966-12-06T00:00:00"/>
    <x v="875"/>
    <x v="2"/>
    <x v="0"/>
    <s v="R1013"/>
    <x v="26"/>
  </r>
  <r>
    <x v="876"/>
    <x v="533"/>
    <x v="685"/>
    <x v="496"/>
    <x v="1"/>
    <x v="0"/>
    <x v="0"/>
    <x v="3"/>
    <x v="1"/>
    <x v="0"/>
    <x v="2"/>
    <d v="1986-08-13T00:00:00"/>
    <x v="876"/>
    <x v="2"/>
    <x v="2"/>
    <s v="R1026"/>
    <x v="41"/>
  </r>
  <r>
    <x v="877"/>
    <x v="695"/>
    <x v="11"/>
    <x v="497"/>
    <x v="0"/>
    <x v="0"/>
    <x v="0"/>
    <x v="0"/>
    <x v="1"/>
    <x v="0"/>
    <x v="1"/>
    <d v="1989-11-23T00:00:00"/>
    <x v="877"/>
    <x v="2"/>
    <x v="0"/>
    <s v="R1026"/>
    <x v="4"/>
  </r>
  <r>
    <x v="878"/>
    <x v="696"/>
    <x v="243"/>
    <x v="498"/>
    <x v="0"/>
    <x v="0"/>
    <x v="0"/>
    <x v="0"/>
    <x v="1"/>
    <x v="0"/>
    <x v="0"/>
    <d v="1974-06-23T00:00:00"/>
    <x v="878"/>
    <x v="2"/>
    <x v="1"/>
    <s v="R1012"/>
    <x v="20"/>
  </r>
  <r>
    <x v="879"/>
    <x v="697"/>
    <x v="40"/>
    <x v="55"/>
    <x v="1"/>
    <x v="0"/>
    <x v="1"/>
    <x v="3"/>
    <x v="1"/>
    <x v="0"/>
    <x v="2"/>
    <d v="1963-07-17T00:00:00"/>
    <x v="879"/>
    <x v="2"/>
    <x v="1"/>
    <s v="R1013"/>
    <x v="8"/>
  </r>
  <r>
    <x v="880"/>
    <x v="698"/>
    <x v="686"/>
    <x v="122"/>
    <x v="1"/>
    <x v="0"/>
    <x v="0"/>
    <x v="1"/>
    <x v="1"/>
    <x v="1"/>
    <x v="1"/>
    <d v="1966-07-29T00:00:00"/>
    <x v="880"/>
    <x v="2"/>
    <x v="0"/>
    <s v="R1012"/>
    <x v="26"/>
  </r>
  <r>
    <x v="881"/>
    <x v="249"/>
    <x v="56"/>
    <x v="203"/>
    <x v="1"/>
    <x v="0"/>
    <x v="0"/>
    <x v="3"/>
    <x v="1"/>
    <x v="0"/>
    <x v="2"/>
    <d v="1964-10-15T00:00:00"/>
    <x v="881"/>
    <x v="2"/>
    <x v="0"/>
    <s v="R1012"/>
    <x v="13"/>
  </r>
  <r>
    <x v="882"/>
    <x v="699"/>
    <x v="419"/>
    <x v="404"/>
    <x v="1"/>
    <x v="0"/>
    <x v="1"/>
    <x v="3"/>
    <x v="1"/>
    <x v="1"/>
    <x v="2"/>
    <d v="1963-07-19T00:00:00"/>
    <x v="882"/>
    <x v="2"/>
    <x v="1"/>
    <s v="R1011"/>
    <x v="8"/>
  </r>
  <r>
    <x v="883"/>
    <x v="700"/>
    <x v="687"/>
    <x v="229"/>
    <x v="1"/>
    <x v="0"/>
    <x v="0"/>
    <x v="3"/>
    <x v="1"/>
    <x v="0"/>
    <x v="2"/>
    <d v="1964-06-24T00:00:00"/>
    <x v="883"/>
    <x v="2"/>
    <x v="0"/>
    <s v="R1012"/>
    <x v="13"/>
  </r>
  <r>
    <x v="884"/>
    <x v="701"/>
    <x v="360"/>
    <x v="109"/>
    <x v="1"/>
    <x v="0"/>
    <x v="0"/>
    <x v="3"/>
    <x v="1"/>
    <x v="1"/>
    <x v="2"/>
    <d v="1964-07-02T00:00:00"/>
    <x v="884"/>
    <x v="2"/>
    <x v="1"/>
    <s v="R1012"/>
    <x v="13"/>
  </r>
  <r>
    <x v="885"/>
    <x v="702"/>
    <x v="688"/>
    <x v="85"/>
    <x v="1"/>
    <x v="0"/>
    <x v="0"/>
    <x v="3"/>
    <x v="1"/>
    <x v="1"/>
    <x v="2"/>
    <d v="1964-07-20T00:00:00"/>
    <x v="885"/>
    <x v="2"/>
    <x v="2"/>
    <s v="R1012"/>
    <x v="13"/>
  </r>
  <r>
    <x v="886"/>
    <x v="703"/>
    <x v="689"/>
    <x v="65"/>
    <x v="0"/>
    <x v="0"/>
    <x v="0"/>
    <x v="0"/>
    <x v="1"/>
    <x v="0"/>
    <x v="2"/>
    <d v="1977-08-14T00:00:00"/>
    <x v="886"/>
    <x v="2"/>
    <x v="1"/>
    <s v="R1012"/>
    <x v="1"/>
  </r>
  <r>
    <x v="887"/>
    <x v="704"/>
    <x v="690"/>
    <x v="149"/>
    <x v="0"/>
    <x v="0"/>
    <x v="0"/>
    <x v="0"/>
    <x v="1"/>
    <x v="0"/>
    <x v="1"/>
    <d v="1991-08-29T00:00:00"/>
    <x v="887"/>
    <x v="2"/>
    <x v="0"/>
    <s v="R1026"/>
    <x v="3"/>
  </r>
  <r>
    <x v="888"/>
    <x v="705"/>
    <x v="691"/>
    <x v="178"/>
    <x v="0"/>
    <x v="0"/>
    <x v="0"/>
    <x v="3"/>
    <x v="1"/>
    <x v="0"/>
    <x v="1"/>
    <d v="1987-10-05T00:00:00"/>
    <x v="888"/>
    <x v="2"/>
    <x v="0"/>
    <s v="R1012"/>
    <x v="28"/>
  </r>
  <r>
    <x v="889"/>
    <x v="168"/>
    <x v="692"/>
    <x v="499"/>
    <x v="0"/>
    <x v="0"/>
    <x v="0"/>
    <x v="0"/>
    <x v="1"/>
    <x v="1"/>
    <x v="0"/>
    <d v="1962-09-15T00:00:00"/>
    <x v="889"/>
    <x v="2"/>
    <x v="0"/>
    <s v="R1011"/>
    <x v="5"/>
  </r>
  <r>
    <x v="890"/>
    <x v="706"/>
    <x v="664"/>
    <x v="469"/>
    <x v="0"/>
    <x v="0"/>
    <x v="0"/>
    <x v="0"/>
    <x v="1"/>
    <x v="1"/>
    <x v="0"/>
    <d v="1962-11-04T00:00:00"/>
    <x v="890"/>
    <x v="2"/>
    <x v="2"/>
    <s v="R1013"/>
    <x v="5"/>
  </r>
  <r>
    <x v="891"/>
    <x v="707"/>
    <x v="693"/>
    <x v="265"/>
    <x v="0"/>
    <x v="0"/>
    <x v="0"/>
    <x v="0"/>
    <x v="1"/>
    <x v="0"/>
    <x v="2"/>
    <d v="1974-09-16T00:00:00"/>
    <x v="891"/>
    <x v="2"/>
    <x v="0"/>
    <s v="R1012"/>
    <x v="20"/>
  </r>
  <r>
    <x v="892"/>
    <x v="708"/>
    <x v="694"/>
    <x v="500"/>
    <x v="0"/>
    <x v="0"/>
    <x v="0"/>
    <x v="0"/>
    <x v="1"/>
    <x v="0"/>
    <x v="2"/>
    <d v="1991-11-06T00:00:00"/>
    <x v="892"/>
    <x v="2"/>
    <x v="0"/>
    <s v="R1026"/>
    <x v="3"/>
  </r>
  <r>
    <x v="893"/>
    <x v="19"/>
    <x v="570"/>
    <x v="501"/>
    <x v="1"/>
    <x v="0"/>
    <x v="1"/>
    <x v="3"/>
    <x v="1"/>
    <x v="1"/>
    <x v="0"/>
    <d v="1963-06-04T00:00:00"/>
    <x v="893"/>
    <x v="2"/>
    <x v="1"/>
    <s v="R1012"/>
    <x v="8"/>
  </r>
  <r>
    <x v="894"/>
    <x v="709"/>
    <x v="247"/>
    <x v="453"/>
    <x v="1"/>
    <x v="0"/>
    <x v="1"/>
    <x v="3"/>
    <x v="1"/>
    <x v="1"/>
    <x v="2"/>
    <d v="1963-07-20T00:00:00"/>
    <x v="894"/>
    <x v="2"/>
    <x v="1"/>
    <s v="R1012"/>
    <x v="8"/>
  </r>
  <r>
    <x v="895"/>
    <x v="710"/>
    <x v="65"/>
    <x v="400"/>
    <x v="0"/>
    <x v="0"/>
    <x v="0"/>
    <x v="0"/>
    <x v="1"/>
    <x v="0"/>
    <x v="0"/>
    <d v="1968-10-25T00:00:00"/>
    <x v="895"/>
    <x v="2"/>
    <x v="0"/>
    <s v="R1011"/>
    <x v="0"/>
  </r>
  <r>
    <x v="896"/>
    <x v="711"/>
    <x v="467"/>
    <x v="20"/>
    <x v="0"/>
    <x v="0"/>
    <x v="0"/>
    <x v="0"/>
    <x v="1"/>
    <x v="1"/>
    <x v="0"/>
    <d v="1968-12-09T00:00:00"/>
    <x v="896"/>
    <x v="2"/>
    <x v="1"/>
    <s v="R1024"/>
    <x v="0"/>
  </r>
  <r>
    <x v="897"/>
    <x v="712"/>
    <x v="257"/>
    <x v="502"/>
    <x v="0"/>
    <x v="0"/>
    <x v="0"/>
    <x v="0"/>
    <x v="1"/>
    <x v="2"/>
    <x v="2"/>
    <d v="1968-06-21T00:00:00"/>
    <x v="897"/>
    <x v="2"/>
    <x v="0"/>
    <s v="R1011"/>
    <x v="0"/>
  </r>
  <r>
    <x v="898"/>
    <x v="38"/>
    <x v="695"/>
    <x v="58"/>
    <x v="0"/>
    <x v="0"/>
    <x v="0"/>
    <x v="3"/>
    <x v="1"/>
    <x v="0"/>
    <x v="1"/>
    <d v="1984-09-02T00:00:00"/>
    <x v="898"/>
    <x v="2"/>
    <x v="2"/>
    <s v="R1022"/>
    <x v="32"/>
  </r>
  <r>
    <x v="899"/>
    <x v="713"/>
    <x v="696"/>
    <x v="12"/>
    <x v="1"/>
    <x v="0"/>
    <x v="0"/>
    <x v="3"/>
    <x v="1"/>
    <x v="0"/>
    <x v="2"/>
    <d v="1986-09-07T00:00:00"/>
    <x v="899"/>
    <x v="2"/>
    <x v="2"/>
    <s v="R1026"/>
    <x v="41"/>
  </r>
  <r>
    <x v="900"/>
    <x v="714"/>
    <x v="401"/>
    <x v="103"/>
    <x v="1"/>
    <x v="0"/>
    <x v="0"/>
    <x v="1"/>
    <x v="1"/>
    <x v="1"/>
    <x v="2"/>
    <d v="1966-11-24T00:00:00"/>
    <x v="900"/>
    <x v="2"/>
    <x v="1"/>
    <s v="R1012"/>
    <x v="26"/>
  </r>
  <r>
    <x v="901"/>
    <x v="472"/>
    <x v="697"/>
    <x v="81"/>
    <x v="0"/>
    <x v="0"/>
    <x v="1"/>
    <x v="3"/>
    <x v="1"/>
    <x v="0"/>
    <x v="1"/>
    <d v="1979-10-16T00:00:00"/>
    <x v="901"/>
    <x v="2"/>
    <x v="0"/>
    <s v="R1021"/>
    <x v="9"/>
  </r>
  <r>
    <x v="902"/>
    <x v="715"/>
    <x v="698"/>
    <x v="130"/>
    <x v="0"/>
    <x v="0"/>
    <x v="0"/>
    <x v="0"/>
    <x v="1"/>
    <x v="2"/>
    <x v="0"/>
    <d v="1965-10-29T00:00:00"/>
    <x v="902"/>
    <x v="2"/>
    <x v="1"/>
    <s v="R1011"/>
    <x v="11"/>
  </r>
  <r>
    <x v="903"/>
    <x v="716"/>
    <x v="699"/>
    <x v="503"/>
    <x v="0"/>
    <x v="0"/>
    <x v="0"/>
    <x v="0"/>
    <x v="1"/>
    <x v="2"/>
    <x v="0"/>
    <d v="1965-06-09T00:00:00"/>
    <x v="903"/>
    <x v="2"/>
    <x v="2"/>
    <s v="R1024"/>
    <x v="11"/>
  </r>
  <r>
    <x v="904"/>
    <x v="717"/>
    <x v="566"/>
    <x v="200"/>
    <x v="0"/>
    <x v="0"/>
    <x v="0"/>
    <x v="0"/>
    <x v="1"/>
    <x v="0"/>
    <x v="1"/>
    <d v="1982-10-17T00:00:00"/>
    <x v="904"/>
    <x v="2"/>
    <x v="0"/>
    <s v="R1021"/>
    <x v="39"/>
  </r>
  <r>
    <x v="905"/>
    <x v="671"/>
    <x v="700"/>
    <x v="70"/>
    <x v="0"/>
    <x v="0"/>
    <x v="1"/>
    <x v="3"/>
    <x v="1"/>
    <x v="0"/>
    <x v="2"/>
    <d v="1993-12-12T00:00:00"/>
    <x v="905"/>
    <x v="2"/>
    <x v="2"/>
    <s v="R1012"/>
    <x v="21"/>
  </r>
  <r>
    <x v="906"/>
    <x v="718"/>
    <x v="677"/>
    <x v="208"/>
    <x v="1"/>
    <x v="0"/>
    <x v="1"/>
    <x v="3"/>
    <x v="1"/>
    <x v="0"/>
    <x v="2"/>
    <d v="1983-07-04T00:00:00"/>
    <x v="906"/>
    <x v="2"/>
    <x v="2"/>
    <s v="R1026"/>
    <x v="33"/>
  </r>
  <r>
    <x v="907"/>
    <x v="719"/>
    <x v="25"/>
    <x v="386"/>
    <x v="1"/>
    <x v="0"/>
    <x v="0"/>
    <x v="0"/>
    <x v="1"/>
    <x v="0"/>
    <x v="0"/>
    <d v="1967-12-22T00:00:00"/>
    <x v="907"/>
    <x v="2"/>
    <x v="0"/>
    <s v="R1013"/>
    <x v="0"/>
  </r>
  <r>
    <x v="908"/>
    <x v="283"/>
    <x v="701"/>
    <x v="31"/>
    <x v="1"/>
    <x v="0"/>
    <x v="0"/>
    <x v="3"/>
    <x v="1"/>
    <x v="0"/>
    <x v="2"/>
    <d v="1964-09-29T00:00:00"/>
    <x v="908"/>
    <x v="2"/>
    <x v="2"/>
    <s v="R1013"/>
    <x v="13"/>
  </r>
  <r>
    <x v="909"/>
    <x v="720"/>
    <x v="44"/>
    <x v="271"/>
    <x v="0"/>
    <x v="0"/>
    <x v="0"/>
    <x v="0"/>
    <x v="1"/>
    <x v="0"/>
    <x v="2"/>
    <d v="1965-11-01T00:00:00"/>
    <x v="909"/>
    <x v="2"/>
    <x v="2"/>
    <s v="R1012"/>
    <x v="11"/>
  </r>
  <r>
    <x v="910"/>
    <x v="721"/>
    <x v="702"/>
    <x v="353"/>
    <x v="1"/>
    <x v="0"/>
    <x v="0"/>
    <x v="3"/>
    <x v="1"/>
    <x v="0"/>
    <x v="1"/>
    <d v="1964-12-25T00:00:00"/>
    <x v="910"/>
    <x v="2"/>
    <x v="2"/>
    <s v="R1016"/>
    <x v="11"/>
  </r>
  <r>
    <x v="911"/>
    <x v="359"/>
    <x v="525"/>
    <x v="374"/>
    <x v="0"/>
    <x v="0"/>
    <x v="0"/>
    <x v="0"/>
    <x v="1"/>
    <x v="0"/>
    <x v="2"/>
    <d v="1991-10-19T00:00:00"/>
    <x v="911"/>
    <x v="2"/>
    <x v="1"/>
    <s v="R1023"/>
    <x v="3"/>
  </r>
  <r>
    <x v="912"/>
    <x v="79"/>
    <x v="703"/>
    <x v="159"/>
    <x v="1"/>
    <x v="0"/>
    <x v="0"/>
    <x v="3"/>
    <x v="1"/>
    <x v="0"/>
    <x v="2"/>
    <d v="1964-08-02T00:00:00"/>
    <x v="912"/>
    <x v="2"/>
    <x v="0"/>
    <s v="R1019"/>
    <x v="13"/>
  </r>
  <r>
    <x v="913"/>
    <x v="722"/>
    <x v="524"/>
    <x v="252"/>
    <x v="1"/>
    <x v="0"/>
    <x v="0"/>
    <x v="3"/>
    <x v="1"/>
    <x v="1"/>
    <x v="2"/>
    <d v="1964-12-20T00:00:00"/>
    <x v="913"/>
    <x v="2"/>
    <x v="1"/>
    <s v="R1019"/>
    <x v="13"/>
  </r>
  <r>
    <x v="914"/>
    <x v="723"/>
    <x v="190"/>
    <x v="251"/>
    <x v="1"/>
    <x v="0"/>
    <x v="0"/>
    <x v="3"/>
    <x v="1"/>
    <x v="1"/>
    <x v="2"/>
    <d v="1964-11-19T00:00:00"/>
    <x v="914"/>
    <x v="2"/>
    <x v="1"/>
    <s v="R1021"/>
    <x v="13"/>
  </r>
  <r>
    <x v="915"/>
    <x v="724"/>
    <x v="704"/>
    <x v="352"/>
    <x v="0"/>
    <x v="1"/>
    <x v="0"/>
    <x v="3"/>
    <x v="1"/>
    <x v="2"/>
    <x v="2"/>
    <d v="2004-06-02T00:00:00"/>
    <x v="915"/>
    <x v="2"/>
    <x v="0"/>
    <s v="R1013"/>
    <x v="40"/>
  </r>
  <r>
    <x v="916"/>
    <x v="725"/>
    <x v="705"/>
    <x v="306"/>
    <x v="1"/>
    <x v="0"/>
    <x v="0"/>
    <x v="0"/>
    <x v="1"/>
    <x v="0"/>
    <x v="0"/>
    <d v="1967-10-29T00:00:00"/>
    <x v="916"/>
    <x v="2"/>
    <x v="1"/>
    <s v="R1013"/>
    <x v="23"/>
  </r>
  <r>
    <x v="917"/>
    <x v="367"/>
    <x v="425"/>
    <x v="423"/>
    <x v="1"/>
    <x v="0"/>
    <x v="0"/>
    <x v="0"/>
    <x v="1"/>
    <x v="1"/>
    <x v="2"/>
    <d v="1967-07-14T00:00:00"/>
    <x v="917"/>
    <x v="2"/>
    <x v="2"/>
    <s v="R1011"/>
    <x v="23"/>
  </r>
  <r>
    <x v="918"/>
    <x v="45"/>
    <x v="443"/>
    <x v="504"/>
    <x v="1"/>
    <x v="0"/>
    <x v="0"/>
    <x v="0"/>
    <x v="1"/>
    <x v="0"/>
    <x v="0"/>
    <d v="1967-08-24T00:00:00"/>
    <x v="918"/>
    <x v="2"/>
    <x v="0"/>
    <s v="R1024"/>
    <x v="23"/>
  </r>
  <r>
    <x v="919"/>
    <x v="726"/>
    <x v="171"/>
    <x v="279"/>
    <x v="0"/>
    <x v="0"/>
    <x v="0"/>
    <x v="0"/>
    <x v="1"/>
    <x v="0"/>
    <x v="0"/>
    <d v="1974-07-07T00:00:00"/>
    <x v="919"/>
    <x v="2"/>
    <x v="0"/>
    <s v="R1011"/>
    <x v="20"/>
  </r>
  <r>
    <x v="920"/>
    <x v="727"/>
    <x v="85"/>
    <x v="173"/>
    <x v="1"/>
    <x v="0"/>
    <x v="0"/>
    <x v="3"/>
    <x v="1"/>
    <x v="0"/>
    <x v="1"/>
    <d v="1964-09-29T00:00:00"/>
    <x v="920"/>
    <x v="2"/>
    <x v="2"/>
    <s v="R1013"/>
    <x v="13"/>
  </r>
  <r>
    <x v="921"/>
    <x v="728"/>
    <x v="382"/>
    <x v="339"/>
    <x v="1"/>
    <x v="0"/>
    <x v="0"/>
    <x v="3"/>
    <x v="1"/>
    <x v="0"/>
    <x v="1"/>
    <d v="1964-06-27T00:00:00"/>
    <x v="921"/>
    <x v="2"/>
    <x v="2"/>
    <s v="R1011"/>
    <x v="13"/>
  </r>
  <r>
    <x v="922"/>
    <x v="729"/>
    <x v="80"/>
    <x v="480"/>
    <x v="0"/>
    <x v="0"/>
    <x v="0"/>
    <x v="0"/>
    <x v="1"/>
    <x v="0"/>
    <x v="0"/>
    <d v="1965-11-10T00:00:00"/>
    <x v="922"/>
    <x v="2"/>
    <x v="0"/>
    <s v="R1012"/>
    <x v="11"/>
  </r>
  <r>
    <x v="923"/>
    <x v="730"/>
    <x v="683"/>
    <x v="69"/>
    <x v="1"/>
    <x v="0"/>
    <x v="0"/>
    <x v="3"/>
    <x v="1"/>
    <x v="1"/>
    <x v="1"/>
    <d v="1964-07-11T00:00:00"/>
    <x v="923"/>
    <x v="2"/>
    <x v="2"/>
    <s v="R1011"/>
    <x v="13"/>
  </r>
  <r>
    <x v="924"/>
    <x v="731"/>
    <x v="88"/>
    <x v="64"/>
    <x v="0"/>
    <x v="0"/>
    <x v="0"/>
    <x v="0"/>
    <x v="1"/>
    <x v="0"/>
    <x v="0"/>
    <d v="1965-09-25T00:00:00"/>
    <x v="924"/>
    <x v="2"/>
    <x v="2"/>
    <s v="R1012"/>
    <x v="11"/>
  </r>
  <r>
    <x v="925"/>
    <x v="732"/>
    <x v="706"/>
    <x v="178"/>
    <x v="1"/>
    <x v="0"/>
    <x v="0"/>
    <x v="3"/>
    <x v="1"/>
    <x v="1"/>
    <x v="1"/>
    <d v="1964-09-11T00:00:00"/>
    <x v="925"/>
    <x v="2"/>
    <x v="0"/>
    <s v="R1011"/>
    <x v="13"/>
  </r>
  <r>
    <x v="926"/>
    <x v="568"/>
    <x v="316"/>
    <x v="47"/>
    <x v="1"/>
    <x v="0"/>
    <x v="0"/>
    <x v="3"/>
    <x v="1"/>
    <x v="2"/>
    <x v="2"/>
    <d v="1964-06-27T00:00:00"/>
    <x v="926"/>
    <x v="2"/>
    <x v="0"/>
    <s v="R1013"/>
    <x v="13"/>
  </r>
  <r>
    <x v="927"/>
    <x v="733"/>
    <x v="567"/>
    <x v="205"/>
    <x v="0"/>
    <x v="0"/>
    <x v="0"/>
    <x v="0"/>
    <x v="1"/>
    <x v="2"/>
    <x v="0"/>
    <d v="1965-10-03T00:00:00"/>
    <x v="927"/>
    <x v="2"/>
    <x v="1"/>
    <s v="R1012"/>
    <x v="11"/>
  </r>
  <r>
    <x v="928"/>
    <x v="734"/>
    <x v="707"/>
    <x v="251"/>
    <x v="0"/>
    <x v="0"/>
    <x v="0"/>
    <x v="0"/>
    <x v="1"/>
    <x v="0"/>
    <x v="1"/>
    <d v="1982-11-20T00:00:00"/>
    <x v="928"/>
    <x v="2"/>
    <x v="0"/>
    <s v="R1026"/>
    <x v="39"/>
  </r>
  <r>
    <x v="929"/>
    <x v="735"/>
    <x v="355"/>
    <x v="505"/>
    <x v="1"/>
    <x v="0"/>
    <x v="0"/>
    <x v="1"/>
    <x v="1"/>
    <x v="0"/>
    <x v="2"/>
    <d v="1966-07-25T00:00:00"/>
    <x v="929"/>
    <x v="2"/>
    <x v="0"/>
    <s v="R1016"/>
    <x v="26"/>
  </r>
  <r>
    <x v="930"/>
    <x v="569"/>
    <x v="708"/>
    <x v="478"/>
    <x v="0"/>
    <x v="0"/>
    <x v="1"/>
    <x v="3"/>
    <x v="1"/>
    <x v="0"/>
    <x v="2"/>
    <d v="1979-11-06T00:00:00"/>
    <x v="930"/>
    <x v="2"/>
    <x v="1"/>
    <s v="R1026"/>
    <x v="9"/>
  </r>
  <r>
    <x v="931"/>
    <x v="161"/>
    <x v="124"/>
    <x v="288"/>
    <x v="1"/>
    <x v="0"/>
    <x v="0"/>
    <x v="3"/>
    <x v="1"/>
    <x v="0"/>
    <x v="2"/>
    <d v="1964-12-02T00:00:00"/>
    <x v="931"/>
    <x v="2"/>
    <x v="1"/>
    <s v="R1012"/>
    <x v="13"/>
  </r>
  <r>
    <x v="932"/>
    <x v="736"/>
    <x v="350"/>
    <x v="506"/>
    <x v="1"/>
    <x v="0"/>
    <x v="1"/>
    <x v="3"/>
    <x v="1"/>
    <x v="1"/>
    <x v="0"/>
    <d v="1963-06-09T00:00:00"/>
    <x v="932"/>
    <x v="2"/>
    <x v="0"/>
    <s v="R1013"/>
    <x v="8"/>
  </r>
  <r>
    <x v="933"/>
    <x v="737"/>
    <x v="709"/>
    <x v="427"/>
    <x v="1"/>
    <x v="0"/>
    <x v="1"/>
    <x v="3"/>
    <x v="1"/>
    <x v="1"/>
    <x v="2"/>
    <d v="1969-11-12T00:00:00"/>
    <x v="933"/>
    <x v="2"/>
    <x v="1"/>
    <s v="R1011"/>
    <x v="16"/>
  </r>
  <r>
    <x v="934"/>
    <x v="738"/>
    <x v="710"/>
    <x v="117"/>
    <x v="1"/>
    <x v="0"/>
    <x v="0"/>
    <x v="3"/>
    <x v="1"/>
    <x v="1"/>
    <x v="2"/>
    <d v="1988-09-05T00:00:00"/>
    <x v="934"/>
    <x v="2"/>
    <x v="1"/>
    <s v="R1011"/>
    <x v="25"/>
  </r>
  <r>
    <x v="935"/>
    <x v="57"/>
    <x v="276"/>
    <x v="82"/>
    <x v="1"/>
    <x v="0"/>
    <x v="0"/>
    <x v="3"/>
    <x v="1"/>
    <x v="1"/>
    <x v="1"/>
    <d v="1964-11-09T00:00:00"/>
    <x v="935"/>
    <x v="2"/>
    <x v="1"/>
    <s v="R1012"/>
    <x v="13"/>
  </r>
  <r>
    <x v="936"/>
    <x v="739"/>
    <x v="677"/>
    <x v="169"/>
    <x v="0"/>
    <x v="0"/>
    <x v="0"/>
    <x v="3"/>
    <x v="1"/>
    <x v="0"/>
    <x v="2"/>
    <d v="1984-11-26T00:00:00"/>
    <x v="936"/>
    <x v="2"/>
    <x v="0"/>
    <s v="R1026"/>
    <x v="32"/>
  </r>
  <r>
    <x v="937"/>
    <x v="740"/>
    <x v="711"/>
    <x v="140"/>
    <x v="1"/>
    <x v="0"/>
    <x v="1"/>
    <x v="3"/>
    <x v="1"/>
    <x v="2"/>
    <x v="1"/>
    <d v="1969-10-12T00:00:00"/>
    <x v="937"/>
    <x v="2"/>
    <x v="1"/>
    <s v="R1024"/>
    <x v="16"/>
  </r>
  <r>
    <x v="938"/>
    <x v="741"/>
    <x v="712"/>
    <x v="243"/>
    <x v="0"/>
    <x v="0"/>
    <x v="0"/>
    <x v="0"/>
    <x v="1"/>
    <x v="0"/>
    <x v="2"/>
    <d v="1982-10-21T00:00:00"/>
    <x v="938"/>
    <x v="2"/>
    <x v="2"/>
    <s v="R1021"/>
    <x v="39"/>
  </r>
  <r>
    <x v="939"/>
    <x v="346"/>
    <x v="713"/>
    <x v="310"/>
    <x v="1"/>
    <x v="0"/>
    <x v="0"/>
    <x v="1"/>
    <x v="1"/>
    <x v="0"/>
    <x v="2"/>
    <d v="1970-12-01T00:00:00"/>
    <x v="939"/>
    <x v="2"/>
    <x v="1"/>
    <s v="R1021"/>
    <x v="2"/>
  </r>
  <r>
    <x v="940"/>
    <x v="742"/>
    <x v="184"/>
    <x v="507"/>
    <x v="1"/>
    <x v="0"/>
    <x v="0"/>
    <x v="1"/>
    <x v="1"/>
    <x v="0"/>
    <x v="2"/>
    <d v="1966-11-09T00:00:00"/>
    <x v="940"/>
    <x v="2"/>
    <x v="1"/>
    <s v="R1011"/>
    <x v="26"/>
  </r>
  <r>
    <x v="941"/>
    <x v="743"/>
    <x v="570"/>
    <x v="180"/>
    <x v="1"/>
    <x v="0"/>
    <x v="0"/>
    <x v="1"/>
    <x v="1"/>
    <x v="1"/>
    <x v="1"/>
    <d v="1966-08-23T00:00:00"/>
    <x v="941"/>
    <x v="2"/>
    <x v="0"/>
    <s v="R1024"/>
    <x v="26"/>
  </r>
  <r>
    <x v="942"/>
    <x v="744"/>
    <x v="276"/>
    <x v="98"/>
    <x v="1"/>
    <x v="0"/>
    <x v="0"/>
    <x v="1"/>
    <x v="1"/>
    <x v="1"/>
    <x v="1"/>
    <d v="1966-07-06T00:00:00"/>
    <x v="942"/>
    <x v="2"/>
    <x v="1"/>
    <s v="R1024"/>
    <x v="26"/>
  </r>
  <r>
    <x v="943"/>
    <x v="745"/>
    <x v="209"/>
    <x v="83"/>
    <x v="0"/>
    <x v="0"/>
    <x v="0"/>
    <x v="0"/>
    <x v="1"/>
    <x v="0"/>
    <x v="1"/>
    <d v="1994-07-20T00:00:00"/>
    <x v="943"/>
    <x v="2"/>
    <x v="2"/>
    <s v="R1023"/>
    <x v="6"/>
  </r>
  <r>
    <x v="944"/>
    <x v="83"/>
    <x v="237"/>
    <x v="508"/>
    <x v="1"/>
    <x v="0"/>
    <x v="0"/>
    <x v="1"/>
    <x v="1"/>
    <x v="1"/>
    <x v="2"/>
    <d v="1966-10-04T00:00:00"/>
    <x v="944"/>
    <x v="2"/>
    <x v="2"/>
    <s v="R1024"/>
    <x v="26"/>
  </r>
  <r>
    <x v="945"/>
    <x v="19"/>
    <x v="66"/>
    <x v="509"/>
    <x v="1"/>
    <x v="0"/>
    <x v="0"/>
    <x v="3"/>
    <x v="1"/>
    <x v="0"/>
    <x v="2"/>
    <d v="1986-07-17T00:00:00"/>
    <x v="945"/>
    <x v="2"/>
    <x v="0"/>
    <s v="R1022"/>
    <x v="41"/>
  </r>
  <r>
    <x v="946"/>
    <x v="746"/>
    <x v="714"/>
    <x v="507"/>
    <x v="1"/>
    <x v="0"/>
    <x v="0"/>
    <x v="3"/>
    <x v="1"/>
    <x v="1"/>
    <x v="1"/>
    <d v="1964-06-20T00:00:00"/>
    <x v="946"/>
    <x v="2"/>
    <x v="1"/>
    <s v="R1020"/>
    <x v="13"/>
  </r>
  <r>
    <x v="947"/>
    <x v="135"/>
    <x v="715"/>
    <x v="510"/>
    <x v="0"/>
    <x v="0"/>
    <x v="0"/>
    <x v="0"/>
    <x v="1"/>
    <x v="0"/>
    <x v="0"/>
    <d v="1965-11-06T00:00:00"/>
    <x v="947"/>
    <x v="2"/>
    <x v="0"/>
    <s v="R1011"/>
    <x v="11"/>
  </r>
  <r>
    <x v="948"/>
    <x v="201"/>
    <x v="716"/>
    <x v="511"/>
    <x v="0"/>
    <x v="0"/>
    <x v="0"/>
    <x v="0"/>
    <x v="1"/>
    <x v="0"/>
    <x v="0"/>
    <d v="1965-12-25T00:00:00"/>
    <x v="948"/>
    <x v="2"/>
    <x v="0"/>
    <s v="R1016"/>
    <x v="26"/>
  </r>
  <r>
    <x v="949"/>
    <x v="400"/>
    <x v="438"/>
    <x v="487"/>
    <x v="0"/>
    <x v="0"/>
    <x v="0"/>
    <x v="0"/>
    <x v="1"/>
    <x v="1"/>
    <x v="0"/>
    <d v="1965-10-27T00:00:00"/>
    <x v="949"/>
    <x v="2"/>
    <x v="1"/>
    <s v="R1013"/>
    <x v="11"/>
  </r>
  <r>
    <x v="950"/>
    <x v="747"/>
    <x v="330"/>
    <x v="371"/>
    <x v="0"/>
    <x v="0"/>
    <x v="0"/>
    <x v="1"/>
    <x v="1"/>
    <x v="0"/>
    <x v="2"/>
    <d v="1973-07-23T00:00:00"/>
    <x v="950"/>
    <x v="2"/>
    <x v="2"/>
    <s v="R1011"/>
    <x v="30"/>
  </r>
  <r>
    <x v="951"/>
    <x v="748"/>
    <x v="717"/>
    <x v="512"/>
    <x v="0"/>
    <x v="0"/>
    <x v="0"/>
    <x v="0"/>
    <x v="1"/>
    <x v="0"/>
    <x v="0"/>
    <d v="1971-12-01T00:00:00"/>
    <x v="951"/>
    <x v="2"/>
    <x v="1"/>
    <s v="R1012"/>
    <x v="14"/>
  </r>
  <r>
    <x v="952"/>
    <x v="749"/>
    <x v="516"/>
    <x v="333"/>
    <x v="0"/>
    <x v="0"/>
    <x v="0"/>
    <x v="0"/>
    <x v="1"/>
    <x v="0"/>
    <x v="0"/>
    <d v="1968-11-14T00:00:00"/>
    <x v="952"/>
    <x v="2"/>
    <x v="1"/>
    <s v="R1011"/>
    <x v="0"/>
  </r>
  <r>
    <x v="953"/>
    <x v="750"/>
    <x v="628"/>
    <x v="187"/>
    <x v="0"/>
    <x v="0"/>
    <x v="0"/>
    <x v="0"/>
    <x v="1"/>
    <x v="3"/>
    <x v="2"/>
    <d v="1965-10-03T00:00:00"/>
    <x v="953"/>
    <x v="2"/>
    <x v="1"/>
    <s v="R1017"/>
    <x v="11"/>
  </r>
  <r>
    <x v="954"/>
    <x v="751"/>
    <x v="718"/>
    <x v="513"/>
    <x v="1"/>
    <x v="0"/>
    <x v="0"/>
    <x v="1"/>
    <x v="1"/>
    <x v="0"/>
    <x v="0"/>
    <d v="1970-07-23T00:00:00"/>
    <x v="954"/>
    <x v="2"/>
    <x v="1"/>
    <s v="R1012"/>
    <x v="2"/>
  </r>
  <r>
    <x v="955"/>
    <x v="752"/>
    <x v="719"/>
    <x v="133"/>
    <x v="1"/>
    <x v="0"/>
    <x v="0"/>
    <x v="3"/>
    <x v="1"/>
    <x v="0"/>
    <x v="2"/>
    <d v="1988-06-12T00:00:00"/>
    <x v="955"/>
    <x v="2"/>
    <x v="1"/>
    <s v="R1026"/>
    <x v="25"/>
  </r>
  <r>
    <x v="956"/>
    <x v="135"/>
    <x v="720"/>
    <x v="323"/>
    <x v="0"/>
    <x v="0"/>
    <x v="0"/>
    <x v="0"/>
    <x v="1"/>
    <x v="2"/>
    <x v="0"/>
    <d v="1971-12-19T00:00:00"/>
    <x v="956"/>
    <x v="2"/>
    <x v="1"/>
    <s v="R1012"/>
    <x v="14"/>
  </r>
  <r>
    <x v="957"/>
    <x v="753"/>
    <x v="67"/>
    <x v="514"/>
    <x v="0"/>
    <x v="0"/>
    <x v="0"/>
    <x v="0"/>
    <x v="1"/>
    <x v="0"/>
    <x v="0"/>
    <d v="1968-06-24T00:00:00"/>
    <x v="957"/>
    <x v="2"/>
    <x v="1"/>
    <s v="R1024"/>
    <x v="0"/>
  </r>
  <r>
    <x v="958"/>
    <x v="754"/>
    <x v="721"/>
    <x v="39"/>
    <x v="0"/>
    <x v="0"/>
    <x v="0"/>
    <x v="0"/>
    <x v="1"/>
    <x v="0"/>
    <x v="2"/>
    <d v="1989-10-06T00:00:00"/>
    <x v="958"/>
    <x v="2"/>
    <x v="0"/>
    <s v="R1026"/>
    <x v="4"/>
  </r>
  <r>
    <x v="959"/>
    <x v="755"/>
    <x v="391"/>
    <x v="515"/>
    <x v="1"/>
    <x v="0"/>
    <x v="1"/>
    <x v="3"/>
    <x v="1"/>
    <x v="0"/>
    <x v="1"/>
    <d v="1969-08-11T00:00:00"/>
    <x v="959"/>
    <x v="2"/>
    <x v="1"/>
    <s v="R1012"/>
    <x v="16"/>
  </r>
  <r>
    <x v="960"/>
    <x v="349"/>
    <x v="722"/>
    <x v="49"/>
    <x v="1"/>
    <x v="0"/>
    <x v="1"/>
    <x v="3"/>
    <x v="1"/>
    <x v="0"/>
    <x v="1"/>
    <d v="1983-06-07T00:00:00"/>
    <x v="960"/>
    <x v="2"/>
    <x v="0"/>
    <s v="R1026"/>
    <x v="33"/>
  </r>
  <r>
    <x v="961"/>
    <x v="756"/>
    <x v="723"/>
    <x v="354"/>
    <x v="1"/>
    <x v="0"/>
    <x v="0"/>
    <x v="1"/>
    <x v="1"/>
    <x v="0"/>
    <x v="2"/>
    <d v="1970-10-13T00:00:00"/>
    <x v="961"/>
    <x v="2"/>
    <x v="1"/>
    <s v="R1014"/>
    <x v="2"/>
  </r>
  <r>
    <x v="962"/>
    <x v="757"/>
    <x v="25"/>
    <x v="82"/>
    <x v="0"/>
    <x v="1"/>
    <x v="0"/>
    <x v="3"/>
    <x v="1"/>
    <x v="0"/>
    <x v="2"/>
    <d v="2004-09-10T00:00:00"/>
    <x v="962"/>
    <x v="2"/>
    <x v="2"/>
    <s v="R1013"/>
    <x v="40"/>
  </r>
  <r>
    <x v="963"/>
    <x v="758"/>
    <x v="724"/>
    <x v="67"/>
    <x v="1"/>
    <x v="0"/>
    <x v="0"/>
    <x v="1"/>
    <x v="1"/>
    <x v="1"/>
    <x v="1"/>
    <d v="1966-09-07T00:00:00"/>
    <x v="963"/>
    <x v="2"/>
    <x v="2"/>
    <s v="R1025"/>
    <x v="26"/>
  </r>
  <r>
    <x v="964"/>
    <x v="759"/>
    <x v="625"/>
    <x v="516"/>
    <x v="0"/>
    <x v="0"/>
    <x v="0"/>
    <x v="0"/>
    <x v="1"/>
    <x v="1"/>
    <x v="0"/>
    <d v="1965-06-23T00:00:00"/>
    <x v="964"/>
    <x v="2"/>
    <x v="2"/>
    <s v="R1011"/>
    <x v="11"/>
  </r>
  <r>
    <x v="965"/>
    <x v="760"/>
    <x v="725"/>
    <x v="458"/>
    <x v="1"/>
    <x v="0"/>
    <x v="0"/>
    <x v="1"/>
    <x v="1"/>
    <x v="1"/>
    <x v="2"/>
    <d v="1966-06-14T00:00:00"/>
    <x v="965"/>
    <x v="2"/>
    <x v="1"/>
    <s v="R1012"/>
    <x v="26"/>
  </r>
  <r>
    <x v="966"/>
    <x v="761"/>
    <x v="14"/>
    <x v="517"/>
    <x v="0"/>
    <x v="0"/>
    <x v="0"/>
    <x v="0"/>
    <x v="1"/>
    <x v="0"/>
    <x v="0"/>
    <d v="1971-09-12T00:00:00"/>
    <x v="966"/>
    <x v="2"/>
    <x v="0"/>
    <s v="R1012"/>
    <x v="14"/>
  </r>
  <r>
    <x v="967"/>
    <x v="59"/>
    <x v="726"/>
    <x v="120"/>
    <x v="0"/>
    <x v="0"/>
    <x v="0"/>
    <x v="0"/>
    <x v="1"/>
    <x v="0"/>
    <x v="2"/>
    <d v="1980-07-17T00:00:00"/>
    <x v="967"/>
    <x v="2"/>
    <x v="0"/>
    <s v="R1021"/>
    <x v="27"/>
  </r>
  <r>
    <x v="968"/>
    <x v="509"/>
    <x v="727"/>
    <x v="144"/>
    <x v="1"/>
    <x v="0"/>
    <x v="0"/>
    <x v="0"/>
    <x v="1"/>
    <x v="0"/>
    <x v="1"/>
    <d v="1985-06-09T00:00:00"/>
    <x v="968"/>
    <x v="2"/>
    <x v="1"/>
    <s v="R1012"/>
    <x v="19"/>
  </r>
  <r>
    <x v="969"/>
    <x v="762"/>
    <x v="728"/>
    <x v="435"/>
    <x v="1"/>
    <x v="0"/>
    <x v="1"/>
    <x v="3"/>
    <x v="1"/>
    <x v="0"/>
    <x v="2"/>
    <d v="1983-10-23T00:00:00"/>
    <x v="969"/>
    <x v="2"/>
    <x v="1"/>
    <s v="R1021"/>
    <x v="33"/>
  </r>
  <r>
    <x v="970"/>
    <x v="357"/>
    <x v="729"/>
    <x v="518"/>
    <x v="1"/>
    <x v="0"/>
    <x v="0"/>
    <x v="1"/>
    <x v="1"/>
    <x v="0"/>
    <x v="2"/>
    <d v="1970-10-07T00:00:00"/>
    <x v="970"/>
    <x v="2"/>
    <x v="2"/>
    <s v="R1011"/>
    <x v="2"/>
  </r>
  <r>
    <x v="971"/>
    <x v="763"/>
    <x v="644"/>
    <x v="519"/>
    <x v="1"/>
    <x v="0"/>
    <x v="0"/>
    <x v="1"/>
    <x v="1"/>
    <x v="0"/>
    <x v="0"/>
    <d v="1970-10-02T00:00:00"/>
    <x v="971"/>
    <x v="2"/>
    <x v="0"/>
    <s v="R1024"/>
    <x v="2"/>
  </r>
  <r>
    <x v="972"/>
    <x v="145"/>
    <x v="678"/>
    <x v="520"/>
    <x v="1"/>
    <x v="0"/>
    <x v="0"/>
    <x v="0"/>
    <x v="1"/>
    <x v="0"/>
    <x v="0"/>
    <d v="1967-12-19T00:00:00"/>
    <x v="972"/>
    <x v="2"/>
    <x v="1"/>
    <s v="R1018"/>
    <x v="23"/>
  </r>
  <r>
    <x v="973"/>
    <x v="764"/>
    <x v="730"/>
    <x v="199"/>
    <x v="1"/>
    <x v="0"/>
    <x v="1"/>
    <x v="3"/>
    <x v="1"/>
    <x v="0"/>
    <x v="1"/>
    <d v="1997-07-28T00:00:00"/>
    <x v="973"/>
    <x v="2"/>
    <x v="2"/>
    <s v="R1026"/>
    <x v="31"/>
  </r>
  <r>
    <x v="974"/>
    <x v="570"/>
    <x v="731"/>
    <x v="508"/>
    <x v="1"/>
    <x v="0"/>
    <x v="0"/>
    <x v="3"/>
    <x v="1"/>
    <x v="0"/>
    <x v="2"/>
    <d v="1964-06-13T00:00:00"/>
    <x v="974"/>
    <x v="2"/>
    <x v="2"/>
    <s v="R1013"/>
    <x v="13"/>
  </r>
  <r>
    <x v="975"/>
    <x v="765"/>
    <x v="732"/>
    <x v="99"/>
    <x v="0"/>
    <x v="0"/>
    <x v="0"/>
    <x v="1"/>
    <x v="1"/>
    <x v="0"/>
    <x v="1"/>
    <d v="1972-12-06T00:00:00"/>
    <x v="975"/>
    <x v="2"/>
    <x v="2"/>
    <s v="R1025"/>
    <x v="29"/>
  </r>
  <r>
    <x v="976"/>
    <x v="766"/>
    <x v="733"/>
    <x v="3"/>
    <x v="0"/>
    <x v="0"/>
    <x v="1"/>
    <x v="3"/>
    <x v="1"/>
    <x v="0"/>
    <x v="2"/>
    <d v="1979-06-07T00:00:00"/>
    <x v="976"/>
    <x v="2"/>
    <x v="1"/>
    <s v="R1026"/>
    <x v="9"/>
  </r>
  <r>
    <x v="977"/>
    <x v="269"/>
    <x v="659"/>
    <x v="245"/>
    <x v="1"/>
    <x v="0"/>
    <x v="0"/>
    <x v="3"/>
    <x v="1"/>
    <x v="0"/>
    <x v="2"/>
    <d v="1964-12-13T00:00:00"/>
    <x v="977"/>
    <x v="2"/>
    <x v="2"/>
    <s v="R1011"/>
    <x v="13"/>
  </r>
  <r>
    <x v="978"/>
    <x v="767"/>
    <x v="61"/>
    <x v="208"/>
    <x v="1"/>
    <x v="0"/>
    <x v="0"/>
    <x v="3"/>
    <x v="1"/>
    <x v="0"/>
    <x v="2"/>
    <d v="1964-07-03T00:00:00"/>
    <x v="978"/>
    <x v="2"/>
    <x v="1"/>
    <s v="R1013"/>
    <x v="13"/>
  </r>
  <r>
    <x v="979"/>
    <x v="203"/>
    <x v="697"/>
    <x v="324"/>
    <x v="1"/>
    <x v="0"/>
    <x v="0"/>
    <x v="3"/>
    <x v="1"/>
    <x v="0"/>
    <x v="2"/>
    <d v="1964-07-04T00:00:00"/>
    <x v="979"/>
    <x v="2"/>
    <x v="1"/>
    <s v="R1011"/>
    <x v="13"/>
  </r>
  <r>
    <x v="980"/>
    <x v="768"/>
    <x v="734"/>
    <x v="521"/>
    <x v="0"/>
    <x v="0"/>
    <x v="0"/>
    <x v="0"/>
    <x v="1"/>
    <x v="0"/>
    <x v="0"/>
    <d v="1965-09-26T00:00:00"/>
    <x v="980"/>
    <x v="2"/>
    <x v="0"/>
    <s v="R1012"/>
    <x v="11"/>
  </r>
  <r>
    <x v="981"/>
    <x v="769"/>
    <x v="735"/>
    <x v="379"/>
    <x v="0"/>
    <x v="0"/>
    <x v="0"/>
    <x v="0"/>
    <x v="1"/>
    <x v="0"/>
    <x v="2"/>
    <d v="1965-11-29T00:00:00"/>
    <x v="981"/>
    <x v="2"/>
    <x v="1"/>
    <s v="R1012"/>
    <x v="11"/>
  </r>
  <r>
    <x v="982"/>
    <x v="208"/>
    <x v="736"/>
    <x v="332"/>
    <x v="1"/>
    <x v="0"/>
    <x v="0"/>
    <x v="3"/>
    <x v="1"/>
    <x v="2"/>
    <x v="1"/>
    <d v="1964-07-12T00:00:00"/>
    <x v="982"/>
    <x v="2"/>
    <x v="0"/>
    <s v="R1011"/>
    <x v="13"/>
  </r>
  <r>
    <x v="983"/>
    <x v="770"/>
    <x v="737"/>
    <x v="502"/>
    <x v="0"/>
    <x v="0"/>
    <x v="0"/>
    <x v="0"/>
    <x v="1"/>
    <x v="1"/>
    <x v="0"/>
    <d v="1968-11-02T00:00:00"/>
    <x v="983"/>
    <x v="2"/>
    <x v="2"/>
    <s v="R1025"/>
    <x v="0"/>
  </r>
  <r>
    <x v="984"/>
    <x v="771"/>
    <x v="738"/>
    <x v="92"/>
    <x v="0"/>
    <x v="0"/>
    <x v="0"/>
    <x v="0"/>
    <x v="1"/>
    <x v="0"/>
    <x v="2"/>
    <d v="1989-08-19T00:00:00"/>
    <x v="984"/>
    <x v="2"/>
    <x v="0"/>
    <s v="R1013"/>
    <x v="4"/>
  </r>
  <r>
    <x v="985"/>
    <x v="772"/>
    <x v="414"/>
    <x v="488"/>
    <x v="0"/>
    <x v="0"/>
    <x v="0"/>
    <x v="0"/>
    <x v="1"/>
    <x v="0"/>
    <x v="0"/>
    <d v="2002-09-20T00:00:00"/>
    <x v="985"/>
    <x v="2"/>
    <x v="0"/>
    <s v="R1012"/>
    <x v="43"/>
  </r>
  <r>
    <x v="986"/>
    <x v="228"/>
    <x v="739"/>
    <x v="522"/>
    <x v="1"/>
    <x v="0"/>
    <x v="1"/>
    <x v="3"/>
    <x v="1"/>
    <x v="2"/>
    <x v="2"/>
    <d v="1963-07-11T00:00:00"/>
    <x v="986"/>
    <x v="2"/>
    <x v="1"/>
    <s v="R1012"/>
    <x v="8"/>
  </r>
  <r>
    <x v="987"/>
    <x v="700"/>
    <x v="740"/>
    <x v="523"/>
    <x v="1"/>
    <x v="0"/>
    <x v="0"/>
    <x v="3"/>
    <x v="1"/>
    <x v="0"/>
    <x v="2"/>
    <d v="1995-12-10T00:00:00"/>
    <x v="987"/>
    <x v="2"/>
    <x v="2"/>
    <s v="R1026"/>
    <x v="38"/>
  </r>
  <r>
    <x v="988"/>
    <x v="773"/>
    <x v="741"/>
    <x v="524"/>
    <x v="1"/>
    <x v="0"/>
    <x v="1"/>
    <x v="3"/>
    <x v="1"/>
    <x v="2"/>
    <x v="0"/>
    <d v="1963-11-22T00:00:00"/>
    <x v="988"/>
    <x v="2"/>
    <x v="0"/>
    <s v="R1012"/>
    <x v="8"/>
  </r>
  <r>
    <x v="989"/>
    <x v="75"/>
    <x v="308"/>
    <x v="525"/>
    <x v="0"/>
    <x v="0"/>
    <x v="0"/>
    <x v="0"/>
    <x v="1"/>
    <x v="1"/>
    <x v="2"/>
    <d v="1968-10-06T00:00:00"/>
    <x v="989"/>
    <x v="2"/>
    <x v="1"/>
    <s v="R1012"/>
    <x v="0"/>
  </r>
  <r>
    <x v="990"/>
    <x v="774"/>
    <x v="742"/>
    <x v="138"/>
    <x v="0"/>
    <x v="0"/>
    <x v="0"/>
    <x v="1"/>
    <x v="1"/>
    <x v="0"/>
    <x v="1"/>
    <d v="1972-09-25T00:00:00"/>
    <x v="990"/>
    <x v="2"/>
    <x v="2"/>
    <s v="R1011"/>
    <x v="29"/>
  </r>
  <r>
    <x v="991"/>
    <x v="775"/>
    <x v="743"/>
    <x v="409"/>
    <x v="1"/>
    <x v="0"/>
    <x v="0"/>
    <x v="3"/>
    <x v="1"/>
    <x v="0"/>
    <x v="2"/>
    <d v="1988-11-14T00:00:00"/>
    <x v="991"/>
    <x v="2"/>
    <x v="1"/>
    <s v="R1022"/>
    <x v="25"/>
  </r>
  <r>
    <x v="992"/>
    <x v="776"/>
    <x v="101"/>
    <x v="526"/>
    <x v="1"/>
    <x v="0"/>
    <x v="0"/>
    <x v="1"/>
    <x v="1"/>
    <x v="0"/>
    <x v="2"/>
    <d v="1970-06-22T00:00:00"/>
    <x v="992"/>
    <x v="2"/>
    <x v="1"/>
    <s v="R1012"/>
    <x v="2"/>
  </r>
  <r>
    <x v="993"/>
    <x v="777"/>
    <x v="277"/>
    <x v="527"/>
    <x v="1"/>
    <x v="0"/>
    <x v="0"/>
    <x v="0"/>
    <x v="1"/>
    <x v="1"/>
    <x v="0"/>
    <d v="1967-06-14T00:00:00"/>
    <x v="993"/>
    <x v="2"/>
    <x v="0"/>
    <s v="R1024"/>
    <x v="23"/>
  </r>
  <r>
    <x v="994"/>
    <x v="778"/>
    <x v="237"/>
    <x v="188"/>
    <x v="0"/>
    <x v="1"/>
    <x v="0"/>
    <x v="3"/>
    <x v="1"/>
    <x v="1"/>
    <x v="1"/>
    <d v="2004-10-04T00:00:00"/>
    <x v="994"/>
    <x v="2"/>
    <x v="2"/>
    <s v="R1019"/>
    <x v="40"/>
  </r>
  <r>
    <x v="995"/>
    <x v="779"/>
    <x v="744"/>
    <x v="211"/>
    <x v="0"/>
    <x v="0"/>
    <x v="0"/>
    <x v="0"/>
    <x v="1"/>
    <x v="1"/>
    <x v="2"/>
    <d v="1971-12-26T00:00:00"/>
    <x v="995"/>
    <x v="2"/>
    <x v="1"/>
    <s v="R1025"/>
    <x v="29"/>
  </r>
  <r>
    <x v="996"/>
    <x v="780"/>
    <x v="745"/>
    <x v="112"/>
    <x v="1"/>
    <x v="0"/>
    <x v="1"/>
    <x v="3"/>
    <x v="1"/>
    <x v="0"/>
    <x v="1"/>
    <d v="1969-10-11T00:00:00"/>
    <x v="996"/>
    <x v="2"/>
    <x v="2"/>
    <s v="R1011"/>
    <x v="16"/>
  </r>
  <r>
    <x v="997"/>
    <x v="388"/>
    <x v="746"/>
    <x v="528"/>
    <x v="1"/>
    <x v="0"/>
    <x v="0"/>
    <x v="0"/>
    <x v="1"/>
    <x v="0"/>
    <x v="0"/>
    <d v="1981-10-02T00:00:00"/>
    <x v="997"/>
    <x v="2"/>
    <x v="1"/>
    <s v="R1026"/>
    <x v="36"/>
  </r>
  <r>
    <x v="998"/>
    <x v="781"/>
    <x v="747"/>
    <x v="209"/>
    <x v="1"/>
    <x v="0"/>
    <x v="1"/>
    <x v="3"/>
    <x v="1"/>
    <x v="1"/>
    <x v="2"/>
    <d v="1969-08-20T00:00:00"/>
    <x v="998"/>
    <x v="2"/>
    <x v="1"/>
    <s v="R1011"/>
    <x v="16"/>
  </r>
  <r>
    <x v="999"/>
    <x v="782"/>
    <x v="748"/>
    <x v="325"/>
    <x v="0"/>
    <x v="0"/>
    <x v="0"/>
    <x v="0"/>
    <x v="1"/>
    <x v="0"/>
    <x v="1"/>
    <d v="1989-12-17T00:00:00"/>
    <x v="999"/>
    <x v="2"/>
    <x v="2"/>
    <s v="R1026"/>
    <x v="42"/>
  </r>
  <r>
    <x v="1000"/>
    <x v="77"/>
    <x v="421"/>
    <x v="74"/>
    <x v="1"/>
    <x v="0"/>
    <x v="1"/>
    <x v="3"/>
    <x v="1"/>
    <x v="1"/>
    <x v="2"/>
    <d v="1969-12-30T00:00:00"/>
    <x v="1000"/>
    <x v="2"/>
    <x v="1"/>
    <s v="R1016"/>
    <x v="2"/>
  </r>
  <r>
    <x v="1001"/>
    <x v="783"/>
    <x v="749"/>
    <x v="330"/>
    <x v="1"/>
    <x v="0"/>
    <x v="0"/>
    <x v="0"/>
    <x v="1"/>
    <x v="0"/>
    <x v="1"/>
    <d v="1976-06-28T00:00:00"/>
    <x v="1001"/>
    <x v="2"/>
    <x v="2"/>
    <s v="R1025"/>
    <x v="18"/>
  </r>
  <r>
    <x v="1002"/>
    <x v="784"/>
    <x v="170"/>
    <x v="179"/>
    <x v="1"/>
    <x v="0"/>
    <x v="0"/>
    <x v="1"/>
    <x v="1"/>
    <x v="0"/>
    <x v="2"/>
    <d v="1970-06-14T00:00:00"/>
    <x v="1002"/>
    <x v="2"/>
    <x v="2"/>
    <s v="R1012"/>
    <x v="2"/>
  </r>
  <r>
    <x v="1003"/>
    <x v="785"/>
    <x v="750"/>
    <x v="361"/>
    <x v="0"/>
    <x v="0"/>
    <x v="0"/>
    <x v="1"/>
    <x v="1"/>
    <x v="0"/>
    <x v="1"/>
    <d v="1972-09-03T00:00:00"/>
    <x v="1003"/>
    <x v="2"/>
    <x v="2"/>
    <s v="R1021"/>
    <x v="29"/>
  </r>
  <r>
    <x v="1004"/>
    <x v="89"/>
    <x v="751"/>
    <x v="10"/>
    <x v="1"/>
    <x v="0"/>
    <x v="0"/>
    <x v="1"/>
    <x v="1"/>
    <x v="1"/>
    <x v="1"/>
    <d v="1966-08-06T00:00:00"/>
    <x v="1004"/>
    <x v="2"/>
    <x v="1"/>
    <s v="R1016"/>
    <x v="26"/>
  </r>
  <r>
    <x v="1005"/>
    <x v="786"/>
    <x v="752"/>
    <x v="239"/>
    <x v="1"/>
    <x v="0"/>
    <x v="1"/>
    <x v="3"/>
    <x v="1"/>
    <x v="0"/>
    <x v="2"/>
    <d v="1969-06-25T00:00:00"/>
    <x v="1005"/>
    <x v="2"/>
    <x v="2"/>
    <s v="R1011"/>
    <x v="16"/>
  </r>
  <r>
    <x v="1006"/>
    <x v="787"/>
    <x v="385"/>
    <x v="111"/>
    <x v="1"/>
    <x v="0"/>
    <x v="1"/>
    <x v="3"/>
    <x v="1"/>
    <x v="1"/>
    <x v="1"/>
    <d v="1969-11-30T00:00:00"/>
    <x v="1006"/>
    <x v="2"/>
    <x v="2"/>
    <s v="R1011"/>
    <x v="16"/>
  </r>
  <r>
    <x v="1007"/>
    <x v="788"/>
    <x v="753"/>
    <x v="529"/>
    <x v="0"/>
    <x v="0"/>
    <x v="0"/>
    <x v="0"/>
    <x v="1"/>
    <x v="0"/>
    <x v="1"/>
    <d v="1980-08-20T00:00:00"/>
    <x v="1007"/>
    <x v="2"/>
    <x v="1"/>
    <s v="R1021"/>
    <x v="27"/>
  </r>
  <r>
    <x v="1008"/>
    <x v="171"/>
    <x v="372"/>
    <x v="329"/>
    <x v="1"/>
    <x v="0"/>
    <x v="0"/>
    <x v="1"/>
    <x v="1"/>
    <x v="0"/>
    <x v="1"/>
    <d v="1966-07-05T00:00:00"/>
    <x v="1008"/>
    <x v="2"/>
    <x v="1"/>
    <s v="R1013"/>
    <x v="26"/>
  </r>
  <r>
    <x v="1009"/>
    <x v="789"/>
    <x v="754"/>
    <x v="3"/>
    <x v="1"/>
    <x v="0"/>
    <x v="0"/>
    <x v="1"/>
    <x v="1"/>
    <x v="0"/>
    <x v="1"/>
    <d v="1966-09-09T00:00:00"/>
    <x v="1009"/>
    <x v="2"/>
    <x v="1"/>
    <s v="R1013"/>
    <x v="26"/>
  </r>
  <r>
    <x v="1010"/>
    <x v="225"/>
    <x v="389"/>
    <x v="145"/>
    <x v="0"/>
    <x v="0"/>
    <x v="0"/>
    <x v="1"/>
    <x v="1"/>
    <x v="1"/>
    <x v="1"/>
    <d v="1972-10-07T00:00:00"/>
    <x v="1010"/>
    <x v="2"/>
    <x v="2"/>
    <s v="R1012"/>
    <x v="29"/>
  </r>
  <r>
    <x v="1011"/>
    <x v="790"/>
    <x v="303"/>
    <x v="241"/>
    <x v="1"/>
    <x v="0"/>
    <x v="0"/>
    <x v="0"/>
    <x v="1"/>
    <x v="1"/>
    <x v="0"/>
    <d v="1967-09-04T00:00:00"/>
    <x v="1011"/>
    <x v="2"/>
    <x v="2"/>
    <s v="R1012"/>
    <x v="23"/>
  </r>
  <r>
    <x v="1012"/>
    <x v="791"/>
    <x v="755"/>
    <x v="87"/>
    <x v="1"/>
    <x v="0"/>
    <x v="0"/>
    <x v="1"/>
    <x v="1"/>
    <x v="1"/>
    <x v="2"/>
    <d v="1966-11-20T00:00:00"/>
    <x v="1012"/>
    <x v="2"/>
    <x v="0"/>
    <s v="R1011"/>
    <x v="26"/>
  </r>
  <r>
    <x v="1013"/>
    <x v="440"/>
    <x v="367"/>
    <x v="27"/>
    <x v="1"/>
    <x v="0"/>
    <x v="0"/>
    <x v="1"/>
    <x v="1"/>
    <x v="1"/>
    <x v="1"/>
    <d v="1966-11-07T00:00:00"/>
    <x v="1013"/>
    <x v="2"/>
    <x v="0"/>
    <s v="R1011"/>
    <x v="26"/>
  </r>
  <r>
    <x v="1014"/>
    <x v="147"/>
    <x v="215"/>
    <x v="307"/>
    <x v="0"/>
    <x v="0"/>
    <x v="0"/>
    <x v="0"/>
    <x v="1"/>
    <x v="0"/>
    <x v="0"/>
    <d v="1971-11-09T00:00:00"/>
    <x v="1014"/>
    <x v="2"/>
    <x v="2"/>
    <s v="R1012"/>
    <x v="14"/>
  </r>
  <r>
    <x v="1015"/>
    <x v="792"/>
    <x v="756"/>
    <x v="82"/>
    <x v="1"/>
    <x v="1"/>
    <x v="0"/>
    <x v="1"/>
    <x v="1"/>
    <x v="0"/>
    <x v="1"/>
    <d v="2000-09-18T00:00:00"/>
    <x v="1015"/>
    <x v="2"/>
    <x v="1"/>
    <s v="R1011"/>
    <x v="22"/>
  </r>
  <r>
    <x v="1016"/>
    <x v="793"/>
    <x v="508"/>
    <x v="134"/>
    <x v="1"/>
    <x v="0"/>
    <x v="0"/>
    <x v="0"/>
    <x v="1"/>
    <x v="0"/>
    <x v="1"/>
    <d v="2001-12-17T00:00:00"/>
    <x v="1016"/>
    <x v="2"/>
    <x v="1"/>
    <s v="R1026"/>
    <x v="43"/>
  </r>
  <r>
    <x v="1017"/>
    <x v="794"/>
    <x v="757"/>
    <x v="530"/>
    <x v="0"/>
    <x v="0"/>
    <x v="0"/>
    <x v="0"/>
    <x v="1"/>
    <x v="0"/>
    <x v="2"/>
    <d v="1974-08-30T00:00:00"/>
    <x v="1017"/>
    <x v="2"/>
    <x v="2"/>
    <s v="R1025"/>
    <x v="20"/>
  </r>
  <r>
    <x v="1018"/>
    <x v="7"/>
    <x v="758"/>
    <x v="122"/>
    <x v="0"/>
    <x v="0"/>
    <x v="0"/>
    <x v="0"/>
    <x v="1"/>
    <x v="0"/>
    <x v="1"/>
    <d v="1989-10-25T00:00:00"/>
    <x v="1018"/>
    <x v="2"/>
    <x v="1"/>
    <s v="R1012"/>
    <x v="4"/>
  </r>
  <r>
    <x v="1019"/>
    <x v="795"/>
    <x v="759"/>
    <x v="457"/>
    <x v="0"/>
    <x v="0"/>
    <x v="0"/>
    <x v="0"/>
    <x v="1"/>
    <x v="0"/>
    <x v="0"/>
    <d v="1974-12-10T00:00:00"/>
    <x v="1019"/>
    <x v="2"/>
    <x v="0"/>
    <s v="R1012"/>
    <x v="20"/>
  </r>
  <r>
    <x v="1020"/>
    <x v="796"/>
    <x v="760"/>
    <x v="267"/>
    <x v="1"/>
    <x v="0"/>
    <x v="0"/>
    <x v="0"/>
    <x v="1"/>
    <x v="0"/>
    <x v="2"/>
    <d v="1996-07-21T00:00:00"/>
    <x v="1020"/>
    <x v="2"/>
    <x v="0"/>
    <s v="R1012"/>
    <x v="46"/>
  </r>
  <r>
    <x v="1021"/>
    <x v="797"/>
    <x v="761"/>
    <x v="450"/>
    <x v="0"/>
    <x v="0"/>
    <x v="0"/>
    <x v="0"/>
    <x v="1"/>
    <x v="0"/>
    <x v="2"/>
    <d v="1991-06-26T00:00:00"/>
    <x v="1021"/>
    <x v="2"/>
    <x v="2"/>
    <s v="R1012"/>
    <x v="3"/>
  </r>
  <r>
    <x v="1022"/>
    <x v="798"/>
    <x v="445"/>
    <x v="531"/>
    <x v="0"/>
    <x v="0"/>
    <x v="0"/>
    <x v="0"/>
    <x v="1"/>
    <x v="1"/>
    <x v="2"/>
    <d v="1974-12-15T00:00:00"/>
    <x v="1022"/>
    <x v="2"/>
    <x v="1"/>
    <s v="R1012"/>
    <x v="20"/>
  </r>
  <r>
    <x v="1023"/>
    <x v="799"/>
    <x v="762"/>
    <x v="36"/>
    <x v="0"/>
    <x v="0"/>
    <x v="0"/>
    <x v="0"/>
    <x v="1"/>
    <x v="2"/>
    <x v="0"/>
    <d v="1968-10-24T00:00:00"/>
    <x v="1023"/>
    <x v="2"/>
    <x v="1"/>
    <s v="R1013"/>
    <x v="0"/>
  </r>
  <r>
    <x v="1024"/>
    <x v="11"/>
    <x v="763"/>
    <x v="388"/>
    <x v="1"/>
    <x v="1"/>
    <x v="0"/>
    <x v="1"/>
    <x v="1"/>
    <x v="0"/>
    <x v="2"/>
    <d v="2000-09-17T00:00:00"/>
    <x v="1024"/>
    <x v="2"/>
    <x v="0"/>
    <s v="R1012"/>
    <x v="22"/>
  </r>
  <r>
    <x v="1025"/>
    <x v="800"/>
    <x v="45"/>
    <x v="465"/>
    <x v="0"/>
    <x v="0"/>
    <x v="0"/>
    <x v="0"/>
    <x v="1"/>
    <x v="0"/>
    <x v="2"/>
    <d v="1965-12-18T00:00:00"/>
    <x v="1025"/>
    <x v="2"/>
    <x v="0"/>
    <s v="R1013"/>
    <x v="11"/>
  </r>
  <r>
    <x v="1026"/>
    <x v="801"/>
    <x v="617"/>
    <x v="532"/>
    <x v="0"/>
    <x v="0"/>
    <x v="0"/>
    <x v="1"/>
    <x v="1"/>
    <x v="0"/>
    <x v="0"/>
    <d v="1973-10-21T00:00:00"/>
    <x v="1026"/>
    <x v="2"/>
    <x v="1"/>
    <s v="R1013"/>
    <x v="30"/>
  </r>
  <r>
    <x v="1027"/>
    <x v="800"/>
    <x v="764"/>
    <x v="49"/>
    <x v="1"/>
    <x v="0"/>
    <x v="0"/>
    <x v="1"/>
    <x v="1"/>
    <x v="0"/>
    <x v="1"/>
    <d v="1966-07-09T00:00:00"/>
    <x v="1027"/>
    <x v="2"/>
    <x v="2"/>
    <s v="R1012"/>
    <x v="26"/>
  </r>
  <r>
    <x v="1028"/>
    <x v="77"/>
    <x v="709"/>
    <x v="533"/>
    <x v="0"/>
    <x v="0"/>
    <x v="0"/>
    <x v="0"/>
    <x v="1"/>
    <x v="1"/>
    <x v="0"/>
    <d v="1965-06-19T00:00:00"/>
    <x v="1028"/>
    <x v="2"/>
    <x v="2"/>
    <s v="R1011"/>
    <x v="11"/>
  </r>
  <r>
    <x v="1029"/>
    <x v="802"/>
    <x v="661"/>
    <x v="261"/>
    <x v="1"/>
    <x v="0"/>
    <x v="1"/>
    <x v="3"/>
    <x v="1"/>
    <x v="0"/>
    <x v="2"/>
    <d v="1969-08-14T00:00:00"/>
    <x v="1029"/>
    <x v="2"/>
    <x v="0"/>
    <s v="R1012"/>
    <x v="16"/>
  </r>
  <r>
    <x v="1030"/>
    <x v="803"/>
    <x v="765"/>
    <x v="446"/>
    <x v="0"/>
    <x v="0"/>
    <x v="0"/>
    <x v="0"/>
    <x v="1"/>
    <x v="2"/>
    <x v="0"/>
    <d v="1965-12-04T00:00:00"/>
    <x v="1030"/>
    <x v="2"/>
    <x v="0"/>
    <s v="R1011"/>
    <x v="11"/>
  </r>
  <r>
    <x v="1031"/>
    <x v="804"/>
    <x v="376"/>
    <x v="212"/>
    <x v="1"/>
    <x v="0"/>
    <x v="1"/>
    <x v="3"/>
    <x v="1"/>
    <x v="2"/>
    <x v="2"/>
    <d v="1969-11-10T00:00:00"/>
    <x v="1031"/>
    <x v="2"/>
    <x v="0"/>
    <s v="R1012"/>
    <x v="16"/>
  </r>
  <r>
    <x v="1032"/>
    <x v="805"/>
    <x v="330"/>
    <x v="43"/>
    <x v="0"/>
    <x v="0"/>
    <x v="0"/>
    <x v="0"/>
    <x v="1"/>
    <x v="0"/>
    <x v="2"/>
    <d v="1968-11-12T00:00:00"/>
    <x v="1032"/>
    <x v="2"/>
    <x v="0"/>
    <s v="R1013"/>
    <x v="0"/>
  </r>
  <r>
    <x v="1033"/>
    <x v="337"/>
    <x v="349"/>
    <x v="534"/>
    <x v="0"/>
    <x v="0"/>
    <x v="0"/>
    <x v="0"/>
    <x v="1"/>
    <x v="0"/>
    <x v="0"/>
    <d v="1968-11-13T00:00:00"/>
    <x v="1033"/>
    <x v="2"/>
    <x v="1"/>
    <s v="R1024"/>
    <x v="0"/>
  </r>
  <r>
    <x v="1034"/>
    <x v="806"/>
    <x v="482"/>
    <x v="283"/>
    <x v="0"/>
    <x v="0"/>
    <x v="0"/>
    <x v="0"/>
    <x v="1"/>
    <x v="0"/>
    <x v="1"/>
    <d v="1994-09-06T00:00:00"/>
    <x v="1034"/>
    <x v="2"/>
    <x v="0"/>
    <s v="R1012"/>
    <x v="6"/>
  </r>
  <r>
    <x v="1035"/>
    <x v="468"/>
    <x v="106"/>
    <x v="535"/>
    <x v="0"/>
    <x v="0"/>
    <x v="0"/>
    <x v="0"/>
    <x v="1"/>
    <x v="0"/>
    <x v="2"/>
    <d v="1971-12-20T00:00:00"/>
    <x v="1035"/>
    <x v="2"/>
    <x v="0"/>
    <s v="R1012"/>
    <x v="14"/>
  </r>
  <r>
    <x v="1036"/>
    <x v="62"/>
    <x v="44"/>
    <x v="291"/>
    <x v="0"/>
    <x v="0"/>
    <x v="0"/>
    <x v="0"/>
    <x v="1"/>
    <x v="0"/>
    <x v="2"/>
    <d v="1968-07-28T00:00:00"/>
    <x v="1036"/>
    <x v="2"/>
    <x v="0"/>
    <s v="R1012"/>
    <x v="0"/>
  </r>
  <r>
    <x v="1037"/>
    <x v="807"/>
    <x v="235"/>
    <x v="536"/>
    <x v="1"/>
    <x v="0"/>
    <x v="0"/>
    <x v="0"/>
    <x v="1"/>
    <x v="0"/>
    <x v="2"/>
    <d v="1967-10-02T00:00:00"/>
    <x v="1037"/>
    <x v="2"/>
    <x v="2"/>
    <s v="R1013"/>
    <x v="23"/>
  </r>
  <r>
    <x v="1038"/>
    <x v="808"/>
    <x v="766"/>
    <x v="296"/>
    <x v="1"/>
    <x v="0"/>
    <x v="0"/>
    <x v="1"/>
    <x v="1"/>
    <x v="0"/>
    <x v="0"/>
    <d v="1970-12-18T00:00:00"/>
    <x v="1038"/>
    <x v="2"/>
    <x v="2"/>
    <s v="R1011"/>
    <x v="2"/>
  </r>
  <r>
    <x v="1039"/>
    <x v="809"/>
    <x v="111"/>
    <x v="537"/>
    <x v="1"/>
    <x v="0"/>
    <x v="0"/>
    <x v="1"/>
    <x v="1"/>
    <x v="0"/>
    <x v="0"/>
    <d v="1970-10-28T00:00:00"/>
    <x v="1039"/>
    <x v="2"/>
    <x v="2"/>
    <s v="R1023"/>
    <x v="2"/>
  </r>
  <r>
    <x v="1040"/>
    <x v="149"/>
    <x v="331"/>
    <x v="469"/>
    <x v="1"/>
    <x v="0"/>
    <x v="0"/>
    <x v="0"/>
    <x v="1"/>
    <x v="1"/>
    <x v="2"/>
    <d v="1967-10-23T00:00:00"/>
    <x v="1040"/>
    <x v="2"/>
    <x v="1"/>
    <s v="R1019"/>
    <x v="23"/>
  </r>
  <r>
    <x v="1041"/>
    <x v="810"/>
    <x v="127"/>
    <x v="95"/>
    <x v="0"/>
    <x v="0"/>
    <x v="0"/>
    <x v="0"/>
    <x v="1"/>
    <x v="0"/>
    <x v="1"/>
    <d v="1999-12-24T00:00:00"/>
    <x v="1041"/>
    <x v="2"/>
    <x v="1"/>
    <s v="R1011"/>
    <x v="22"/>
  </r>
  <r>
    <x v="1042"/>
    <x v="811"/>
    <x v="767"/>
    <x v="68"/>
    <x v="1"/>
    <x v="0"/>
    <x v="0"/>
    <x v="0"/>
    <x v="1"/>
    <x v="2"/>
    <x v="0"/>
    <d v="1967-11-11T00:00:00"/>
    <x v="1042"/>
    <x v="2"/>
    <x v="2"/>
    <s v="R1011"/>
    <x v="23"/>
  </r>
  <r>
    <x v="1043"/>
    <x v="812"/>
    <x v="641"/>
    <x v="85"/>
    <x v="0"/>
    <x v="0"/>
    <x v="0"/>
    <x v="0"/>
    <x v="1"/>
    <x v="0"/>
    <x v="1"/>
    <d v="1989-11-25T00:00:00"/>
    <x v="1043"/>
    <x v="2"/>
    <x v="2"/>
    <s v="R1022"/>
    <x v="4"/>
  </r>
  <r>
    <x v="1044"/>
    <x v="813"/>
    <x v="768"/>
    <x v="234"/>
    <x v="1"/>
    <x v="0"/>
    <x v="0"/>
    <x v="3"/>
    <x v="1"/>
    <x v="0"/>
    <x v="2"/>
    <d v="1986-08-29T00:00:00"/>
    <x v="1044"/>
    <x v="2"/>
    <x v="1"/>
    <s v="R1026"/>
    <x v="41"/>
  </r>
  <r>
    <x v="1045"/>
    <x v="814"/>
    <x v="144"/>
    <x v="9"/>
    <x v="0"/>
    <x v="0"/>
    <x v="0"/>
    <x v="0"/>
    <x v="1"/>
    <x v="0"/>
    <x v="2"/>
    <d v="1974-12-09T00:00:00"/>
    <x v="1045"/>
    <x v="2"/>
    <x v="1"/>
    <s v="R1016"/>
    <x v="20"/>
  </r>
  <r>
    <x v="1046"/>
    <x v="800"/>
    <x v="769"/>
    <x v="538"/>
    <x v="0"/>
    <x v="0"/>
    <x v="0"/>
    <x v="3"/>
    <x v="1"/>
    <x v="0"/>
    <x v="2"/>
    <d v="1992-06-25T00:00:00"/>
    <x v="1046"/>
    <x v="2"/>
    <x v="1"/>
    <s v="R1012"/>
    <x v="34"/>
  </r>
  <r>
    <x v="1047"/>
    <x v="815"/>
    <x v="680"/>
    <x v="463"/>
    <x v="1"/>
    <x v="0"/>
    <x v="0"/>
    <x v="0"/>
    <x v="1"/>
    <x v="0"/>
    <x v="2"/>
    <d v="1967-10-05T00:00:00"/>
    <x v="1047"/>
    <x v="2"/>
    <x v="0"/>
    <s v="R1011"/>
    <x v="23"/>
  </r>
  <r>
    <x v="1048"/>
    <x v="816"/>
    <x v="662"/>
    <x v="539"/>
    <x v="1"/>
    <x v="0"/>
    <x v="0"/>
    <x v="0"/>
    <x v="1"/>
    <x v="0"/>
    <x v="0"/>
    <d v="1967-07-30T00:00:00"/>
    <x v="1048"/>
    <x v="2"/>
    <x v="2"/>
    <s v="R1011"/>
    <x v="23"/>
  </r>
  <r>
    <x v="1049"/>
    <x v="569"/>
    <x v="225"/>
    <x v="209"/>
    <x v="0"/>
    <x v="0"/>
    <x v="0"/>
    <x v="1"/>
    <x v="1"/>
    <x v="1"/>
    <x v="1"/>
    <d v="1972-10-24T00:00:00"/>
    <x v="1049"/>
    <x v="2"/>
    <x v="0"/>
    <s v="R1013"/>
    <x v="29"/>
  </r>
  <r>
    <x v="1050"/>
    <x v="817"/>
    <x v="770"/>
    <x v="409"/>
    <x v="1"/>
    <x v="0"/>
    <x v="0"/>
    <x v="0"/>
    <x v="1"/>
    <x v="1"/>
    <x v="1"/>
    <d v="1976-09-30T00:00:00"/>
    <x v="1050"/>
    <x v="2"/>
    <x v="1"/>
    <s v="R1025"/>
    <x v="18"/>
  </r>
  <r>
    <x v="1051"/>
    <x v="818"/>
    <x v="771"/>
    <x v="347"/>
    <x v="0"/>
    <x v="0"/>
    <x v="0"/>
    <x v="0"/>
    <x v="1"/>
    <x v="0"/>
    <x v="1"/>
    <d v="1977-08-02T00:00:00"/>
    <x v="1051"/>
    <x v="2"/>
    <x v="2"/>
    <s v="R1021"/>
    <x v="1"/>
  </r>
  <r>
    <x v="1052"/>
    <x v="819"/>
    <x v="772"/>
    <x v="290"/>
    <x v="0"/>
    <x v="0"/>
    <x v="0"/>
    <x v="0"/>
    <x v="1"/>
    <x v="2"/>
    <x v="0"/>
    <d v="1962-09-07T00:00:00"/>
    <x v="1052"/>
    <x v="2"/>
    <x v="0"/>
    <s v="R1013"/>
    <x v="5"/>
  </r>
  <r>
    <x v="1053"/>
    <x v="820"/>
    <x v="773"/>
    <x v="193"/>
    <x v="1"/>
    <x v="0"/>
    <x v="0"/>
    <x v="0"/>
    <x v="1"/>
    <x v="1"/>
    <x v="1"/>
    <d v="1976-11-22T00:00:00"/>
    <x v="1053"/>
    <x v="2"/>
    <x v="2"/>
    <s v="R1021"/>
    <x v="18"/>
  </r>
  <r>
    <x v="1054"/>
    <x v="368"/>
    <x v="774"/>
    <x v="473"/>
    <x v="1"/>
    <x v="0"/>
    <x v="0"/>
    <x v="3"/>
    <x v="1"/>
    <x v="1"/>
    <x v="2"/>
    <d v="1964-08-08T00:00:00"/>
    <x v="1054"/>
    <x v="2"/>
    <x v="0"/>
    <s v="R1013"/>
    <x v="13"/>
  </r>
  <r>
    <x v="1055"/>
    <x v="821"/>
    <x v="775"/>
    <x v="231"/>
    <x v="0"/>
    <x v="0"/>
    <x v="0"/>
    <x v="0"/>
    <x v="1"/>
    <x v="0"/>
    <x v="1"/>
    <d v="1990-07-06T00:00:00"/>
    <x v="1055"/>
    <x v="2"/>
    <x v="0"/>
    <s v="R1012"/>
    <x v="42"/>
  </r>
  <r>
    <x v="1056"/>
    <x v="822"/>
    <x v="776"/>
    <x v="268"/>
    <x v="0"/>
    <x v="0"/>
    <x v="0"/>
    <x v="3"/>
    <x v="1"/>
    <x v="0"/>
    <x v="2"/>
    <d v="1992-07-23T00:00:00"/>
    <x v="1056"/>
    <x v="2"/>
    <x v="0"/>
    <s v="R1026"/>
    <x v="34"/>
  </r>
  <r>
    <x v="1057"/>
    <x v="734"/>
    <x v="777"/>
    <x v="232"/>
    <x v="0"/>
    <x v="0"/>
    <x v="0"/>
    <x v="0"/>
    <x v="1"/>
    <x v="2"/>
    <x v="0"/>
    <d v="1965-06-27T00:00:00"/>
    <x v="1057"/>
    <x v="2"/>
    <x v="0"/>
    <s v="R1012"/>
    <x v="11"/>
  </r>
  <r>
    <x v="1058"/>
    <x v="187"/>
    <x v="778"/>
    <x v="352"/>
    <x v="1"/>
    <x v="0"/>
    <x v="0"/>
    <x v="1"/>
    <x v="1"/>
    <x v="0"/>
    <x v="1"/>
    <d v="1966-07-02T00:00:00"/>
    <x v="1058"/>
    <x v="2"/>
    <x v="0"/>
    <s v="R1011"/>
    <x v="26"/>
  </r>
  <r>
    <x v="1059"/>
    <x v="823"/>
    <x v="101"/>
    <x v="439"/>
    <x v="1"/>
    <x v="0"/>
    <x v="0"/>
    <x v="0"/>
    <x v="1"/>
    <x v="0"/>
    <x v="0"/>
    <d v="1967-06-23T00:00:00"/>
    <x v="1059"/>
    <x v="2"/>
    <x v="2"/>
    <s v="R1012"/>
    <x v="23"/>
  </r>
  <r>
    <x v="1060"/>
    <x v="824"/>
    <x v="529"/>
    <x v="78"/>
    <x v="1"/>
    <x v="0"/>
    <x v="0"/>
    <x v="1"/>
    <x v="1"/>
    <x v="0"/>
    <x v="2"/>
    <d v="1966-07-20T00:00:00"/>
    <x v="1060"/>
    <x v="2"/>
    <x v="2"/>
    <s v="R1011"/>
    <x v="26"/>
  </r>
  <r>
    <x v="1061"/>
    <x v="825"/>
    <x v="779"/>
    <x v="540"/>
    <x v="0"/>
    <x v="0"/>
    <x v="0"/>
    <x v="1"/>
    <x v="1"/>
    <x v="0"/>
    <x v="1"/>
    <d v="1972-12-14T00:00:00"/>
    <x v="1061"/>
    <x v="2"/>
    <x v="1"/>
    <s v="R1012"/>
    <x v="29"/>
  </r>
  <r>
    <x v="1062"/>
    <x v="826"/>
    <x v="308"/>
    <x v="541"/>
    <x v="1"/>
    <x v="0"/>
    <x v="0"/>
    <x v="0"/>
    <x v="1"/>
    <x v="1"/>
    <x v="0"/>
    <d v="1967-11-29T00:00:00"/>
    <x v="1062"/>
    <x v="2"/>
    <x v="1"/>
    <s v="R1012"/>
    <x v="23"/>
  </r>
  <r>
    <x v="1063"/>
    <x v="827"/>
    <x v="139"/>
    <x v="10"/>
    <x v="1"/>
    <x v="0"/>
    <x v="0"/>
    <x v="1"/>
    <x v="1"/>
    <x v="0"/>
    <x v="1"/>
    <d v="1966-11-03T00:00:00"/>
    <x v="1063"/>
    <x v="2"/>
    <x v="0"/>
    <s v="R1013"/>
    <x v="26"/>
  </r>
  <r>
    <x v="1064"/>
    <x v="828"/>
    <x v="529"/>
    <x v="321"/>
    <x v="1"/>
    <x v="0"/>
    <x v="1"/>
    <x v="3"/>
    <x v="1"/>
    <x v="0"/>
    <x v="2"/>
    <d v="1969-12-25T00:00:00"/>
    <x v="1064"/>
    <x v="2"/>
    <x v="0"/>
    <s v="R1013"/>
    <x v="2"/>
  </r>
  <r>
    <x v="1065"/>
    <x v="829"/>
    <x v="780"/>
    <x v="347"/>
    <x v="1"/>
    <x v="0"/>
    <x v="0"/>
    <x v="1"/>
    <x v="1"/>
    <x v="2"/>
    <x v="1"/>
    <d v="1966-12-11T00:00:00"/>
    <x v="1065"/>
    <x v="2"/>
    <x v="0"/>
    <s v="R1011"/>
    <x v="26"/>
  </r>
  <r>
    <x v="1066"/>
    <x v="830"/>
    <x v="781"/>
    <x v="409"/>
    <x v="1"/>
    <x v="0"/>
    <x v="1"/>
    <x v="3"/>
    <x v="1"/>
    <x v="0"/>
    <x v="1"/>
    <d v="1969-07-17T00:00:00"/>
    <x v="1066"/>
    <x v="2"/>
    <x v="1"/>
    <s v="R1024"/>
    <x v="16"/>
  </r>
  <r>
    <x v="1067"/>
    <x v="6"/>
    <x v="161"/>
    <x v="542"/>
    <x v="0"/>
    <x v="0"/>
    <x v="0"/>
    <x v="0"/>
    <x v="1"/>
    <x v="0"/>
    <x v="2"/>
    <d v="1971-06-29T00:00:00"/>
    <x v="1067"/>
    <x v="2"/>
    <x v="2"/>
    <s v="R1013"/>
    <x v="14"/>
  </r>
  <r>
    <x v="1068"/>
    <x v="831"/>
    <x v="662"/>
    <x v="9"/>
    <x v="0"/>
    <x v="0"/>
    <x v="0"/>
    <x v="0"/>
    <x v="1"/>
    <x v="0"/>
    <x v="0"/>
    <d v="1971-09-26T00:00:00"/>
    <x v="1068"/>
    <x v="2"/>
    <x v="0"/>
    <s v="R1011"/>
    <x v="14"/>
  </r>
  <r>
    <x v="1069"/>
    <x v="832"/>
    <x v="782"/>
    <x v="180"/>
    <x v="0"/>
    <x v="0"/>
    <x v="0"/>
    <x v="0"/>
    <x v="1"/>
    <x v="0"/>
    <x v="1"/>
    <d v="1977-10-25T00:00:00"/>
    <x v="1069"/>
    <x v="2"/>
    <x v="1"/>
    <s v="R1012"/>
    <x v="1"/>
  </r>
  <r>
    <x v="1070"/>
    <x v="305"/>
    <x v="577"/>
    <x v="334"/>
    <x v="0"/>
    <x v="0"/>
    <x v="0"/>
    <x v="1"/>
    <x v="1"/>
    <x v="1"/>
    <x v="1"/>
    <d v="1972-10-19T00:00:00"/>
    <x v="1070"/>
    <x v="2"/>
    <x v="1"/>
    <s v="R1012"/>
    <x v="29"/>
  </r>
  <r>
    <x v="1071"/>
    <x v="833"/>
    <x v="783"/>
    <x v="543"/>
    <x v="0"/>
    <x v="0"/>
    <x v="0"/>
    <x v="0"/>
    <x v="1"/>
    <x v="1"/>
    <x v="0"/>
    <d v="1978-08-21T00:00:00"/>
    <x v="1071"/>
    <x v="2"/>
    <x v="0"/>
    <s v="R1025"/>
    <x v="17"/>
  </r>
  <r>
    <x v="1072"/>
    <x v="834"/>
    <x v="784"/>
    <x v="213"/>
    <x v="0"/>
    <x v="0"/>
    <x v="0"/>
    <x v="3"/>
    <x v="1"/>
    <x v="0"/>
    <x v="1"/>
    <d v="1987-06-28T00:00:00"/>
    <x v="1072"/>
    <x v="2"/>
    <x v="1"/>
    <s v="R1012"/>
    <x v="28"/>
  </r>
  <r>
    <x v="1073"/>
    <x v="135"/>
    <x v="49"/>
    <x v="228"/>
    <x v="1"/>
    <x v="0"/>
    <x v="1"/>
    <x v="3"/>
    <x v="1"/>
    <x v="0"/>
    <x v="1"/>
    <d v="1969-09-22T00:00:00"/>
    <x v="1073"/>
    <x v="2"/>
    <x v="1"/>
    <s v="R1012"/>
    <x v="16"/>
  </r>
  <r>
    <x v="1074"/>
    <x v="455"/>
    <x v="785"/>
    <x v="98"/>
    <x v="1"/>
    <x v="0"/>
    <x v="0"/>
    <x v="3"/>
    <x v="1"/>
    <x v="1"/>
    <x v="1"/>
    <d v="1964-07-27T00:00:00"/>
    <x v="1074"/>
    <x v="2"/>
    <x v="1"/>
    <s v="R1013"/>
    <x v="13"/>
  </r>
  <r>
    <x v="1075"/>
    <x v="835"/>
    <x v="786"/>
    <x v="544"/>
    <x v="1"/>
    <x v="0"/>
    <x v="0"/>
    <x v="0"/>
    <x v="1"/>
    <x v="1"/>
    <x v="1"/>
    <d v="1976-08-03T00:00:00"/>
    <x v="1075"/>
    <x v="2"/>
    <x v="2"/>
    <s v="R1021"/>
    <x v="18"/>
  </r>
  <r>
    <x v="1076"/>
    <x v="836"/>
    <x v="787"/>
    <x v="325"/>
    <x v="1"/>
    <x v="0"/>
    <x v="0"/>
    <x v="3"/>
    <x v="1"/>
    <x v="2"/>
    <x v="1"/>
    <d v="1964-10-14T00:00:00"/>
    <x v="1076"/>
    <x v="2"/>
    <x v="1"/>
    <s v="R1012"/>
    <x v="13"/>
  </r>
  <r>
    <x v="1077"/>
    <x v="203"/>
    <x v="529"/>
    <x v="545"/>
    <x v="0"/>
    <x v="0"/>
    <x v="0"/>
    <x v="0"/>
    <x v="1"/>
    <x v="0"/>
    <x v="0"/>
    <d v="1968-11-08T00:00:00"/>
    <x v="1077"/>
    <x v="2"/>
    <x v="1"/>
    <s v="R1011"/>
    <x v="0"/>
  </r>
  <r>
    <x v="1078"/>
    <x v="837"/>
    <x v="788"/>
    <x v="546"/>
    <x v="0"/>
    <x v="0"/>
    <x v="0"/>
    <x v="0"/>
    <x v="1"/>
    <x v="1"/>
    <x v="0"/>
    <d v="1968-08-29T00:00:00"/>
    <x v="1078"/>
    <x v="2"/>
    <x v="0"/>
    <s v="R1011"/>
    <x v="0"/>
  </r>
  <r>
    <x v="1079"/>
    <x v="838"/>
    <x v="101"/>
    <x v="547"/>
    <x v="0"/>
    <x v="0"/>
    <x v="0"/>
    <x v="0"/>
    <x v="1"/>
    <x v="0"/>
    <x v="2"/>
    <d v="1968-08-23T00:00:00"/>
    <x v="1079"/>
    <x v="2"/>
    <x v="1"/>
    <s v="R1016"/>
    <x v="0"/>
  </r>
  <r>
    <x v="1080"/>
    <x v="839"/>
    <x v="636"/>
    <x v="519"/>
    <x v="0"/>
    <x v="0"/>
    <x v="0"/>
    <x v="0"/>
    <x v="1"/>
    <x v="2"/>
    <x v="0"/>
    <d v="1968-12-27T00:00:00"/>
    <x v="1080"/>
    <x v="2"/>
    <x v="1"/>
    <s v="R1017"/>
    <x v="16"/>
  </r>
  <r>
    <x v="1081"/>
    <x v="840"/>
    <x v="789"/>
    <x v="256"/>
    <x v="0"/>
    <x v="0"/>
    <x v="1"/>
    <x v="3"/>
    <x v="1"/>
    <x v="0"/>
    <x v="1"/>
    <d v="1979-11-25T00:00:00"/>
    <x v="1081"/>
    <x v="2"/>
    <x v="2"/>
    <s v="R1025"/>
    <x v="9"/>
  </r>
  <r>
    <x v="1082"/>
    <x v="841"/>
    <x v="646"/>
    <x v="548"/>
    <x v="0"/>
    <x v="0"/>
    <x v="0"/>
    <x v="1"/>
    <x v="1"/>
    <x v="1"/>
    <x v="0"/>
    <d v="1973-10-11T00:00:00"/>
    <x v="1082"/>
    <x v="2"/>
    <x v="2"/>
    <s v="R1025"/>
    <x v="30"/>
  </r>
  <r>
    <x v="1083"/>
    <x v="842"/>
    <x v="790"/>
    <x v="92"/>
    <x v="0"/>
    <x v="0"/>
    <x v="0"/>
    <x v="0"/>
    <x v="1"/>
    <x v="0"/>
    <x v="1"/>
    <d v="1980-10-24T00:00:00"/>
    <x v="1083"/>
    <x v="2"/>
    <x v="1"/>
    <s v="R1021"/>
    <x v="27"/>
  </r>
  <r>
    <x v="1084"/>
    <x v="455"/>
    <x v="360"/>
    <x v="549"/>
    <x v="1"/>
    <x v="0"/>
    <x v="0"/>
    <x v="3"/>
    <x v="1"/>
    <x v="1"/>
    <x v="0"/>
    <d v="1975-06-05T00:00:00"/>
    <x v="1084"/>
    <x v="2"/>
    <x v="1"/>
    <s v="R1015"/>
    <x v="24"/>
  </r>
  <r>
    <x v="1085"/>
    <x v="203"/>
    <x v="791"/>
    <x v="550"/>
    <x v="1"/>
    <x v="0"/>
    <x v="1"/>
    <x v="3"/>
    <x v="1"/>
    <x v="1"/>
    <x v="1"/>
    <d v="1969-07-07T00:00:00"/>
    <x v="1085"/>
    <x v="2"/>
    <x v="2"/>
    <s v="R1020"/>
    <x v="16"/>
  </r>
  <r>
    <x v="1086"/>
    <x v="843"/>
    <x v="53"/>
    <x v="551"/>
    <x v="0"/>
    <x v="0"/>
    <x v="0"/>
    <x v="1"/>
    <x v="1"/>
    <x v="0"/>
    <x v="0"/>
    <d v="1973-09-19T00:00:00"/>
    <x v="1086"/>
    <x v="2"/>
    <x v="0"/>
    <s v="R1013"/>
    <x v="30"/>
  </r>
  <r>
    <x v="1087"/>
    <x v="844"/>
    <x v="408"/>
    <x v="524"/>
    <x v="0"/>
    <x v="0"/>
    <x v="0"/>
    <x v="1"/>
    <x v="1"/>
    <x v="0"/>
    <x v="2"/>
    <d v="1973-09-29T00:00:00"/>
    <x v="1087"/>
    <x v="2"/>
    <x v="0"/>
    <s v="R1024"/>
    <x v="30"/>
  </r>
  <r>
    <x v="1088"/>
    <x v="845"/>
    <x v="792"/>
    <x v="381"/>
    <x v="0"/>
    <x v="0"/>
    <x v="0"/>
    <x v="0"/>
    <x v="1"/>
    <x v="1"/>
    <x v="2"/>
    <d v="1971-09-06T00:00:00"/>
    <x v="1088"/>
    <x v="2"/>
    <x v="1"/>
    <s v="R1025"/>
    <x v="14"/>
  </r>
  <r>
    <x v="1089"/>
    <x v="846"/>
    <x v="401"/>
    <x v="173"/>
    <x v="1"/>
    <x v="0"/>
    <x v="1"/>
    <x v="3"/>
    <x v="1"/>
    <x v="1"/>
    <x v="2"/>
    <d v="1969-06-17T00:00:00"/>
    <x v="1089"/>
    <x v="2"/>
    <x v="1"/>
    <s v="R1012"/>
    <x v="16"/>
  </r>
  <r>
    <x v="1090"/>
    <x v="847"/>
    <x v="793"/>
    <x v="55"/>
    <x v="0"/>
    <x v="0"/>
    <x v="0"/>
    <x v="0"/>
    <x v="1"/>
    <x v="0"/>
    <x v="2"/>
    <d v="1974-09-29T00:00:00"/>
    <x v="1090"/>
    <x v="2"/>
    <x v="1"/>
    <s v="R1012"/>
    <x v="20"/>
  </r>
  <r>
    <x v="1091"/>
    <x v="848"/>
    <x v="794"/>
    <x v="64"/>
    <x v="0"/>
    <x v="0"/>
    <x v="0"/>
    <x v="1"/>
    <x v="1"/>
    <x v="1"/>
    <x v="0"/>
    <d v="1973-08-08T00:00:00"/>
    <x v="1091"/>
    <x v="2"/>
    <x v="2"/>
    <s v="R1021"/>
    <x v="30"/>
  </r>
  <r>
    <x v="1092"/>
    <x v="849"/>
    <x v="718"/>
    <x v="552"/>
    <x v="0"/>
    <x v="0"/>
    <x v="0"/>
    <x v="0"/>
    <x v="1"/>
    <x v="0"/>
    <x v="0"/>
    <d v="1968-07-19T00:00:00"/>
    <x v="1092"/>
    <x v="2"/>
    <x v="1"/>
    <s v="R1013"/>
    <x v="0"/>
  </r>
  <r>
    <x v="1093"/>
    <x v="668"/>
    <x v="735"/>
    <x v="321"/>
    <x v="0"/>
    <x v="0"/>
    <x v="0"/>
    <x v="0"/>
    <x v="1"/>
    <x v="0"/>
    <x v="1"/>
    <d v="1982-07-21T00:00:00"/>
    <x v="1093"/>
    <x v="2"/>
    <x v="1"/>
    <s v="R1021"/>
    <x v="39"/>
  </r>
  <r>
    <x v="1094"/>
    <x v="145"/>
    <x v="795"/>
    <x v="463"/>
    <x v="1"/>
    <x v="0"/>
    <x v="0"/>
    <x v="1"/>
    <x v="1"/>
    <x v="0"/>
    <x v="0"/>
    <d v="1970-12-01T00:00:00"/>
    <x v="1094"/>
    <x v="2"/>
    <x v="0"/>
    <s v="R1011"/>
    <x v="2"/>
  </r>
  <r>
    <x v="1095"/>
    <x v="850"/>
    <x v="796"/>
    <x v="87"/>
    <x v="0"/>
    <x v="0"/>
    <x v="0"/>
    <x v="0"/>
    <x v="1"/>
    <x v="0"/>
    <x v="1"/>
    <d v="1991-08-21T00:00:00"/>
    <x v="1095"/>
    <x v="2"/>
    <x v="1"/>
    <s v="R1026"/>
    <x v="3"/>
  </r>
  <r>
    <x v="1096"/>
    <x v="851"/>
    <x v="797"/>
    <x v="89"/>
    <x v="0"/>
    <x v="0"/>
    <x v="0"/>
    <x v="0"/>
    <x v="1"/>
    <x v="0"/>
    <x v="1"/>
    <d v="1991-11-17T00:00:00"/>
    <x v="1096"/>
    <x v="2"/>
    <x v="2"/>
    <s v="R1012"/>
    <x v="3"/>
  </r>
  <r>
    <x v="1097"/>
    <x v="569"/>
    <x v="359"/>
    <x v="553"/>
    <x v="0"/>
    <x v="0"/>
    <x v="0"/>
    <x v="0"/>
    <x v="1"/>
    <x v="2"/>
    <x v="0"/>
    <d v="1962-07-12T00:00:00"/>
    <x v="1097"/>
    <x v="2"/>
    <x v="0"/>
    <s v="R1012"/>
    <x v="5"/>
  </r>
  <r>
    <x v="1098"/>
    <x v="852"/>
    <x v="798"/>
    <x v="8"/>
    <x v="1"/>
    <x v="0"/>
    <x v="1"/>
    <x v="3"/>
    <x v="1"/>
    <x v="2"/>
    <x v="0"/>
    <d v="1963-09-24T00:00:00"/>
    <x v="1098"/>
    <x v="2"/>
    <x v="1"/>
    <s v="R1013"/>
    <x v="8"/>
  </r>
  <r>
    <x v="1099"/>
    <x v="853"/>
    <x v="746"/>
    <x v="554"/>
    <x v="1"/>
    <x v="0"/>
    <x v="0"/>
    <x v="3"/>
    <x v="1"/>
    <x v="0"/>
    <x v="2"/>
    <d v="1988-09-14T00:00:00"/>
    <x v="1099"/>
    <x v="2"/>
    <x v="1"/>
    <s v="R1021"/>
    <x v="25"/>
  </r>
  <r>
    <x v="1100"/>
    <x v="388"/>
    <x v="799"/>
    <x v="555"/>
    <x v="1"/>
    <x v="0"/>
    <x v="0"/>
    <x v="1"/>
    <x v="1"/>
    <x v="1"/>
    <x v="2"/>
    <d v="1970-06-21T00:00:00"/>
    <x v="1100"/>
    <x v="2"/>
    <x v="1"/>
    <s v="R1024"/>
    <x v="2"/>
  </r>
  <r>
    <x v="1101"/>
    <x v="6"/>
    <x v="67"/>
    <x v="556"/>
    <x v="0"/>
    <x v="0"/>
    <x v="0"/>
    <x v="1"/>
    <x v="1"/>
    <x v="0"/>
    <x v="2"/>
    <d v="1973-11-27T00:00:00"/>
    <x v="1101"/>
    <x v="2"/>
    <x v="0"/>
    <s v="R1012"/>
    <x v="30"/>
  </r>
  <r>
    <x v="1102"/>
    <x v="854"/>
    <x v="411"/>
    <x v="557"/>
    <x v="0"/>
    <x v="0"/>
    <x v="0"/>
    <x v="1"/>
    <x v="1"/>
    <x v="1"/>
    <x v="2"/>
    <d v="1973-09-05T00:00:00"/>
    <x v="1102"/>
    <x v="2"/>
    <x v="2"/>
    <s v="R1012"/>
    <x v="30"/>
  </r>
  <r>
    <x v="1103"/>
    <x v="855"/>
    <x v="800"/>
    <x v="457"/>
    <x v="1"/>
    <x v="0"/>
    <x v="0"/>
    <x v="3"/>
    <x v="1"/>
    <x v="0"/>
    <x v="0"/>
    <d v="1975-08-15T00:00:00"/>
    <x v="1103"/>
    <x v="2"/>
    <x v="2"/>
    <s v="R1011"/>
    <x v="24"/>
  </r>
  <r>
    <x v="1104"/>
    <x v="856"/>
    <x v="43"/>
    <x v="558"/>
    <x v="0"/>
    <x v="0"/>
    <x v="0"/>
    <x v="0"/>
    <x v="1"/>
    <x v="0"/>
    <x v="2"/>
    <d v="1968-09-23T00:00:00"/>
    <x v="1104"/>
    <x v="2"/>
    <x v="1"/>
    <s v="R1012"/>
    <x v="0"/>
  </r>
  <r>
    <x v="1105"/>
    <x v="109"/>
    <x v="166"/>
    <x v="559"/>
    <x v="1"/>
    <x v="0"/>
    <x v="0"/>
    <x v="0"/>
    <x v="1"/>
    <x v="0"/>
    <x v="2"/>
    <d v="1967-06-28T00:00:00"/>
    <x v="1105"/>
    <x v="2"/>
    <x v="0"/>
    <s v="R1013"/>
    <x v="23"/>
  </r>
  <r>
    <x v="1106"/>
    <x v="491"/>
    <x v="801"/>
    <x v="254"/>
    <x v="1"/>
    <x v="0"/>
    <x v="0"/>
    <x v="0"/>
    <x v="1"/>
    <x v="1"/>
    <x v="0"/>
    <d v="1967-09-26T00:00:00"/>
    <x v="1106"/>
    <x v="2"/>
    <x v="2"/>
    <s v="R1011"/>
    <x v="23"/>
  </r>
  <r>
    <x v="1107"/>
    <x v="857"/>
    <x v="567"/>
    <x v="560"/>
    <x v="1"/>
    <x v="0"/>
    <x v="0"/>
    <x v="1"/>
    <x v="1"/>
    <x v="2"/>
    <x v="0"/>
    <d v="1970-12-24T00:00:00"/>
    <x v="1107"/>
    <x v="2"/>
    <x v="1"/>
    <s v="R1024"/>
    <x v="14"/>
  </r>
  <r>
    <x v="1108"/>
    <x v="858"/>
    <x v="802"/>
    <x v="103"/>
    <x v="1"/>
    <x v="0"/>
    <x v="0"/>
    <x v="0"/>
    <x v="1"/>
    <x v="0"/>
    <x v="1"/>
    <d v="1985-10-16T00:00:00"/>
    <x v="1108"/>
    <x v="2"/>
    <x v="2"/>
    <s v="R1026"/>
    <x v="19"/>
  </r>
  <r>
    <x v="1109"/>
    <x v="859"/>
    <x v="803"/>
    <x v="561"/>
    <x v="0"/>
    <x v="0"/>
    <x v="0"/>
    <x v="1"/>
    <x v="1"/>
    <x v="1"/>
    <x v="1"/>
    <d v="1972-07-10T00:00:00"/>
    <x v="1109"/>
    <x v="2"/>
    <x v="0"/>
    <s v="R1025"/>
    <x v="29"/>
  </r>
  <r>
    <x v="1110"/>
    <x v="75"/>
    <x v="567"/>
    <x v="525"/>
    <x v="0"/>
    <x v="0"/>
    <x v="0"/>
    <x v="1"/>
    <x v="1"/>
    <x v="2"/>
    <x v="0"/>
    <d v="1973-10-13T00:00:00"/>
    <x v="1110"/>
    <x v="2"/>
    <x v="2"/>
    <s v="R1012"/>
    <x v="30"/>
  </r>
  <r>
    <x v="1111"/>
    <x v="860"/>
    <x v="804"/>
    <x v="282"/>
    <x v="1"/>
    <x v="0"/>
    <x v="0"/>
    <x v="0"/>
    <x v="1"/>
    <x v="0"/>
    <x v="2"/>
    <d v="1981-06-12T00:00:00"/>
    <x v="1111"/>
    <x v="2"/>
    <x v="1"/>
    <s v="R1025"/>
    <x v="36"/>
  </r>
  <r>
    <x v="1112"/>
    <x v="89"/>
    <x v="111"/>
    <x v="447"/>
    <x v="0"/>
    <x v="0"/>
    <x v="0"/>
    <x v="0"/>
    <x v="1"/>
    <x v="0"/>
    <x v="0"/>
    <d v="1974-12-30T00:00:00"/>
    <x v="1112"/>
    <x v="2"/>
    <x v="1"/>
    <s v="R1016"/>
    <x v="24"/>
  </r>
  <r>
    <x v="1113"/>
    <x v="861"/>
    <x v="805"/>
    <x v="109"/>
    <x v="1"/>
    <x v="0"/>
    <x v="1"/>
    <x v="3"/>
    <x v="1"/>
    <x v="0"/>
    <x v="1"/>
    <d v="1997-09-05T00:00:00"/>
    <x v="1113"/>
    <x v="2"/>
    <x v="2"/>
    <s v="R1012"/>
    <x v="31"/>
  </r>
  <r>
    <x v="1114"/>
    <x v="862"/>
    <x v="806"/>
    <x v="56"/>
    <x v="0"/>
    <x v="0"/>
    <x v="0"/>
    <x v="1"/>
    <x v="1"/>
    <x v="0"/>
    <x v="1"/>
    <d v="1972-11-16T00:00:00"/>
    <x v="1114"/>
    <x v="2"/>
    <x v="0"/>
    <s v="R1011"/>
    <x v="29"/>
  </r>
  <r>
    <x v="1115"/>
    <x v="863"/>
    <x v="629"/>
    <x v="485"/>
    <x v="1"/>
    <x v="0"/>
    <x v="0"/>
    <x v="3"/>
    <x v="1"/>
    <x v="0"/>
    <x v="0"/>
    <d v="1975-07-02T00:00:00"/>
    <x v="1115"/>
    <x v="2"/>
    <x v="0"/>
    <s v="R1012"/>
    <x v="24"/>
  </r>
  <r>
    <x v="1116"/>
    <x v="864"/>
    <x v="807"/>
    <x v="199"/>
    <x v="0"/>
    <x v="0"/>
    <x v="0"/>
    <x v="1"/>
    <x v="1"/>
    <x v="2"/>
    <x v="1"/>
    <d v="1972-08-08T00:00:00"/>
    <x v="1116"/>
    <x v="2"/>
    <x v="1"/>
    <s v="R1013"/>
    <x v="29"/>
  </r>
  <r>
    <x v="1117"/>
    <x v="207"/>
    <x v="808"/>
    <x v="500"/>
    <x v="0"/>
    <x v="0"/>
    <x v="0"/>
    <x v="1"/>
    <x v="1"/>
    <x v="1"/>
    <x v="2"/>
    <d v="1972-10-19T00:00:00"/>
    <x v="1117"/>
    <x v="2"/>
    <x v="1"/>
    <s v="R1024"/>
    <x v="29"/>
  </r>
  <r>
    <x v="1118"/>
    <x v="865"/>
    <x v="809"/>
    <x v="315"/>
    <x v="1"/>
    <x v="0"/>
    <x v="0"/>
    <x v="0"/>
    <x v="1"/>
    <x v="1"/>
    <x v="1"/>
    <d v="1976-12-19T00:00:00"/>
    <x v="1118"/>
    <x v="2"/>
    <x v="2"/>
    <s v="R1011"/>
    <x v="1"/>
  </r>
  <r>
    <x v="1119"/>
    <x v="866"/>
    <x v="315"/>
    <x v="473"/>
    <x v="1"/>
    <x v="0"/>
    <x v="1"/>
    <x v="3"/>
    <x v="1"/>
    <x v="0"/>
    <x v="1"/>
    <d v="1969-07-03T00:00:00"/>
    <x v="1119"/>
    <x v="2"/>
    <x v="0"/>
    <s v="R1011"/>
    <x v="16"/>
  </r>
  <r>
    <x v="1120"/>
    <x v="867"/>
    <x v="88"/>
    <x v="300"/>
    <x v="1"/>
    <x v="0"/>
    <x v="1"/>
    <x v="3"/>
    <x v="1"/>
    <x v="0"/>
    <x v="1"/>
    <d v="1969-10-27T00:00:00"/>
    <x v="1120"/>
    <x v="2"/>
    <x v="1"/>
    <s v="R1017"/>
    <x v="16"/>
  </r>
  <r>
    <x v="1121"/>
    <x v="868"/>
    <x v="643"/>
    <x v="562"/>
    <x v="1"/>
    <x v="0"/>
    <x v="1"/>
    <x v="3"/>
    <x v="1"/>
    <x v="2"/>
    <x v="1"/>
    <d v="1969-08-22T00:00:00"/>
    <x v="1121"/>
    <x v="2"/>
    <x v="2"/>
    <s v="R1011"/>
    <x v="16"/>
  </r>
  <r>
    <x v="1122"/>
    <x v="869"/>
    <x v="67"/>
    <x v="172"/>
    <x v="0"/>
    <x v="0"/>
    <x v="0"/>
    <x v="0"/>
    <x v="1"/>
    <x v="0"/>
    <x v="2"/>
    <d v="1974-08-30T00:00:00"/>
    <x v="1122"/>
    <x v="2"/>
    <x v="2"/>
    <s v="R1024"/>
    <x v="20"/>
  </r>
  <r>
    <x v="1123"/>
    <x v="353"/>
    <x v="175"/>
    <x v="561"/>
    <x v="0"/>
    <x v="0"/>
    <x v="1"/>
    <x v="3"/>
    <x v="1"/>
    <x v="1"/>
    <x v="1"/>
    <d v="1979-12-28T00:00:00"/>
    <x v="1123"/>
    <x v="2"/>
    <x v="1"/>
    <s v="R1021"/>
    <x v="27"/>
  </r>
  <r>
    <x v="1124"/>
    <x v="870"/>
    <x v="810"/>
    <x v="563"/>
    <x v="1"/>
    <x v="0"/>
    <x v="0"/>
    <x v="3"/>
    <x v="1"/>
    <x v="0"/>
    <x v="1"/>
    <d v="1988-07-03T00:00:00"/>
    <x v="1124"/>
    <x v="2"/>
    <x v="0"/>
    <s v="R1026"/>
    <x v="25"/>
  </r>
  <r>
    <x v="1125"/>
    <x v="871"/>
    <x v="628"/>
    <x v="564"/>
    <x v="1"/>
    <x v="0"/>
    <x v="0"/>
    <x v="1"/>
    <x v="1"/>
    <x v="3"/>
    <x v="0"/>
    <d v="1970-08-11T00:00:00"/>
    <x v="1125"/>
    <x v="1"/>
    <x v="0"/>
    <s v="R1012"/>
    <x v="2"/>
  </r>
  <r>
    <x v="1126"/>
    <x v="359"/>
    <x v="67"/>
    <x v="399"/>
    <x v="0"/>
    <x v="0"/>
    <x v="0"/>
    <x v="0"/>
    <x v="1"/>
    <x v="0"/>
    <x v="0"/>
    <d v="1971-10-06T00:00:00"/>
    <x v="1126"/>
    <x v="1"/>
    <x v="2"/>
    <s v="R1019"/>
    <x v="14"/>
  </r>
  <r>
    <x v="1127"/>
    <x v="47"/>
    <x v="292"/>
    <x v="410"/>
    <x v="0"/>
    <x v="0"/>
    <x v="0"/>
    <x v="0"/>
    <x v="1"/>
    <x v="1"/>
    <x v="0"/>
    <d v="1971-12-26T00:00:00"/>
    <x v="1127"/>
    <x v="1"/>
    <x v="0"/>
    <s v="R1018"/>
    <x v="29"/>
  </r>
  <r>
    <x v="1128"/>
    <x v="872"/>
    <x v="811"/>
    <x v="138"/>
    <x v="1"/>
    <x v="0"/>
    <x v="0"/>
    <x v="3"/>
    <x v="1"/>
    <x v="2"/>
    <x v="1"/>
    <d v="1964-09-11T00:00:00"/>
    <x v="1128"/>
    <x v="2"/>
    <x v="0"/>
    <s v="R1013"/>
    <x v="13"/>
  </r>
  <r>
    <x v="1129"/>
    <x v="442"/>
    <x v="607"/>
    <x v="180"/>
    <x v="1"/>
    <x v="0"/>
    <x v="1"/>
    <x v="3"/>
    <x v="1"/>
    <x v="0"/>
    <x v="1"/>
    <d v="1983-12-03T00:00:00"/>
    <x v="1129"/>
    <x v="1"/>
    <x v="2"/>
    <s v="R1012"/>
    <x v="33"/>
  </r>
  <r>
    <x v="1130"/>
    <x v="873"/>
    <x v="812"/>
    <x v="332"/>
    <x v="1"/>
    <x v="0"/>
    <x v="0"/>
    <x v="0"/>
    <x v="1"/>
    <x v="0"/>
    <x v="1"/>
    <d v="1985-08-19T00:00:00"/>
    <x v="1130"/>
    <x v="1"/>
    <x v="0"/>
    <s v="R1025"/>
    <x v="19"/>
  </r>
  <r>
    <x v="1131"/>
    <x v="874"/>
    <x v="402"/>
    <x v="115"/>
    <x v="0"/>
    <x v="0"/>
    <x v="0"/>
    <x v="1"/>
    <x v="1"/>
    <x v="0"/>
    <x v="2"/>
    <d v="1972-09-14T00:00:00"/>
    <x v="1131"/>
    <x v="1"/>
    <x v="0"/>
    <s v="R1012"/>
    <x v="29"/>
  </r>
  <r>
    <x v="1132"/>
    <x v="875"/>
    <x v="813"/>
    <x v="64"/>
    <x v="0"/>
    <x v="0"/>
    <x v="0"/>
    <x v="0"/>
    <x v="1"/>
    <x v="2"/>
    <x v="0"/>
    <d v="1962-08-17T00:00:00"/>
    <x v="1132"/>
    <x v="2"/>
    <x v="2"/>
    <s v="R1013"/>
    <x v="5"/>
  </r>
  <r>
    <x v="1133"/>
    <x v="175"/>
    <x v="814"/>
    <x v="80"/>
    <x v="1"/>
    <x v="0"/>
    <x v="0"/>
    <x v="0"/>
    <x v="1"/>
    <x v="0"/>
    <x v="2"/>
    <d v="1996-07-08T00:00:00"/>
    <x v="1133"/>
    <x v="1"/>
    <x v="0"/>
    <s v="R1012"/>
    <x v="46"/>
  </r>
  <r>
    <x v="1134"/>
    <x v="61"/>
    <x v="613"/>
    <x v="134"/>
    <x v="1"/>
    <x v="0"/>
    <x v="0"/>
    <x v="1"/>
    <x v="1"/>
    <x v="1"/>
    <x v="1"/>
    <d v="1966-11-05T00:00:00"/>
    <x v="1134"/>
    <x v="2"/>
    <x v="0"/>
    <s v="R1013"/>
    <x v="26"/>
  </r>
  <r>
    <x v="1135"/>
    <x v="876"/>
    <x v="815"/>
    <x v="485"/>
    <x v="0"/>
    <x v="0"/>
    <x v="0"/>
    <x v="0"/>
    <x v="1"/>
    <x v="0"/>
    <x v="0"/>
    <d v="1971-11-08T00:00:00"/>
    <x v="1135"/>
    <x v="1"/>
    <x v="0"/>
    <s v="R1011"/>
    <x v="14"/>
  </r>
  <r>
    <x v="1136"/>
    <x v="877"/>
    <x v="816"/>
    <x v="565"/>
    <x v="0"/>
    <x v="0"/>
    <x v="0"/>
    <x v="0"/>
    <x v="1"/>
    <x v="0"/>
    <x v="0"/>
    <d v="1971-10-03T00:00:00"/>
    <x v="1136"/>
    <x v="1"/>
    <x v="1"/>
    <s v="R1013"/>
    <x v="14"/>
  </r>
  <r>
    <x v="1137"/>
    <x v="878"/>
    <x v="817"/>
    <x v="220"/>
    <x v="0"/>
    <x v="0"/>
    <x v="0"/>
    <x v="0"/>
    <x v="1"/>
    <x v="0"/>
    <x v="0"/>
    <d v="1971-07-03T00:00:00"/>
    <x v="1137"/>
    <x v="1"/>
    <x v="0"/>
    <s v="R1024"/>
    <x v="14"/>
  </r>
  <r>
    <x v="1138"/>
    <x v="879"/>
    <x v="54"/>
    <x v="566"/>
    <x v="0"/>
    <x v="0"/>
    <x v="0"/>
    <x v="0"/>
    <x v="1"/>
    <x v="0"/>
    <x v="0"/>
    <d v="1971-12-22T00:00:00"/>
    <x v="1138"/>
    <x v="1"/>
    <x v="2"/>
    <s v="R1011"/>
    <x v="29"/>
  </r>
  <r>
    <x v="1139"/>
    <x v="47"/>
    <x v="547"/>
    <x v="85"/>
    <x v="0"/>
    <x v="0"/>
    <x v="0"/>
    <x v="3"/>
    <x v="1"/>
    <x v="0"/>
    <x v="2"/>
    <d v="1998-07-06T00:00:00"/>
    <x v="1139"/>
    <x v="1"/>
    <x v="2"/>
    <s v="R1023"/>
    <x v="44"/>
  </r>
  <r>
    <x v="1140"/>
    <x v="62"/>
    <x v="467"/>
    <x v="320"/>
    <x v="1"/>
    <x v="0"/>
    <x v="1"/>
    <x v="3"/>
    <x v="1"/>
    <x v="1"/>
    <x v="1"/>
    <d v="1969-08-13T00:00:00"/>
    <x v="1140"/>
    <x v="2"/>
    <x v="0"/>
    <s v="R1012"/>
    <x v="16"/>
  </r>
  <r>
    <x v="1141"/>
    <x v="174"/>
    <x v="629"/>
    <x v="453"/>
    <x v="0"/>
    <x v="0"/>
    <x v="0"/>
    <x v="0"/>
    <x v="1"/>
    <x v="0"/>
    <x v="2"/>
    <d v="1971-11-09T00:00:00"/>
    <x v="1141"/>
    <x v="1"/>
    <x v="0"/>
    <s v="R1024"/>
    <x v="14"/>
  </r>
  <r>
    <x v="1142"/>
    <x v="668"/>
    <x v="362"/>
    <x v="259"/>
    <x v="1"/>
    <x v="0"/>
    <x v="1"/>
    <x v="3"/>
    <x v="1"/>
    <x v="2"/>
    <x v="1"/>
    <d v="1969-10-20T00:00:00"/>
    <x v="1142"/>
    <x v="2"/>
    <x v="0"/>
    <s v="R1012"/>
    <x v="16"/>
  </r>
  <r>
    <x v="1143"/>
    <x v="880"/>
    <x v="809"/>
    <x v="567"/>
    <x v="0"/>
    <x v="0"/>
    <x v="0"/>
    <x v="0"/>
    <x v="1"/>
    <x v="1"/>
    <x v="0"/>
    <d v="1971-07-17T00:00:00"/>
    <x v="1143"/>
    <x v="1"/>
    <x v="2"/>
    <s v="R1011"/>
    <x v="14"/>
  </r>
  <r>
    <x v="1144"/>
    <x v="22"/>
    <x v="818"/>
    <x v="525"/>
    <x v="0"/>
    <x v="0"/>
    <x v="0"/>
    <x v="0"/>
    <x v="1"/>
    <x v="2"/>
    <x v="2"/>
    <d v="1971-10-23T00:00:00"/>
    <x v="1144"/>
    <x v="1"/>
    <x v="0"/>
    <s v="R1013"/>
    <x v="14"/>
  </r>
  <r>
    <x v="1145"/>
    <x v="881"/>
    <x v="806"/>
    <x v="423"/>
    <x v="0"/>
    <x v="0"/>
    <x v="0"/>
    <x v="0"/>
    <x v="1"/>
    <x v="0"/>
    <x v="0"/>
    <d v="1968-11-04T00:00:00"/>
    <x v="1145"/>
    <x v="2"/>
    <x v="0"/>
    <s v="R1011"/>
    <x v="0"/>
  </r>
  <r>
    <x v="1146"/>
    <x v="882"/>
    <x v="819"/>
    <x v="375"/>
    <x v="0"/>
    <x v="0"/>
    <x v="0"/>
    <x v="3"/>
    <x v="1"/>
    <x v="0"/>
    <x v="1"/>
    <d v="1992-08-13T00:00:00"/>
    <x v="1146"/>
    <x v="1"/>
    <x v="1"/>
    <s v="R1012"/>
    <x v="34"/>
  </r>
  <r>
    <x v="1147"/>
    <x v="93"/>
    <x v="820"/>
    <x v="56"/>
    <x v="0"/>
    <x v="0"/>
    <x v="0"/>
    <x v="1"/>
    <x v="1"/>
    <x v="1"/>
    <x v="1"/>
    <d v="1972-09-26T00:00:00"/>
    <x v="1147"/>
    <x v="1"/>
    <x v="0"/>
    <s v="R1021"/>
    <x v="29"/>
  </r>
  <r>
    <x v="1148"/>
    <x v="145"/>
    <x v="821"/>
    <x v="336"/>
    <x v="0"/>
    <x v="0"/>
    <x v="0"/>
    <x v="1"/>
    <x v="1"/>
    <x v="1"/>
    <x v="1"/>
    <d v="1972-06-28T00:00:00"/>
    <x v="1148"/>
    <x v="1"/>
    <x v="2"/>
    <s v="R1021"/>
    <x v="29"/>
  </r>
  <r>
    <x v="1149"/>
    <x v="883"/>
    <x v="822"/>
    <x v="568"/>
    <x v="0"/>
    <x v="0"/>
    <x v="0"/>
    <x v="1"/>
    <x v="1"/>
    <x v="0"/>
    <x v="2"/>
    <d v="1973-09-17T00:00:00"/>
    <x v="1149"/>
    <x v="1"/>
    <x v="1"/>
    <s v="R1013"/>
    <x v="30"/>
  </r>
  <r>
    <x v="1150"/>
    <x v="884"/>
    <x v="823"/>
    <x v="240"/>
    <x v="0"/>
    <x v="0"/>
    <x v="0"/>
    <x v="0"/>
    <x v="1"/>
    <x v="2"/>
    <x v="1"/>
    <d v="1977-06-07T00:00:00"/>
    <x v="1150"/>
    <x v="2"/>
    <x v="2"/>
    <s v="R1013"/>
    <x v="1"/>
  </r>
  <r>
    <x v="1151"/>
    <x v="885"/>
    <x v="824"/>
    <x v="111"/>
    <x v="1"/>
    <x v="0"/>
    <x v="0"/>
    <x v="0"/>
    <x v="1"/>
    <x v="0"/>
    <x v="1"/>
    <d v="1996-08-08T00:00:00"/>
    <x v="1151"/>
    <x v="1"/>
    <x v="0"/>
    <s v="R1023"/>
    <x v="46"/>
  </r>
  <r>
    <x v="1152"/>
    <x v="427"/>
    <x v="111"/>
    <x v="569"/>
    <x v="0"/>
    <x v="0"/>
    <x v="0"/>
    <x v="1"/>
    <x v="1"/>
    <x v="0"/>
    <x v="2"/>
    <d v="1973-07-07T00:00:00"/>
    <x v="1152"/>
    <x v="1"/>
    <x v="2"/>
    <s v="R1024"/>
    <x v="30"/>
  </r>
  <r>
    <x v="1153"/>
    <x v="886"/>
    <x v="825"/>
    <x v="400"/>
    <x v="0"/>
    <x v="0"/>
    <x v="0"/>
    <x v="0"/>
    <x v="1"/>
    <x v="2"/>
    <x v="2"/>
    <d v="1965-09-05T00:00:00"/>
    <x v="1153"/>
    <x v="2"/>
    <x v="1"/>
    <s v="R1012"/>
    <x v="11"/>
  </r>
  <r>
    <x v="1154"/>
    <x v="887"/>
    <x v="469"/>
    <x v="562"/>
    <x v="1"/>
    <x v="0"/>
    <x v="0"/>
    <x v="0"/>
    <x v="1"/>
    <x v="0"/>
    <x v="1"/>
    <d v="2001-07-14T00:00:00"/>
    <x v="1154"/>
    <x v="1"/>
    <x v="2"/>
    <s v="R1012"/>
    <x v="47"/>
  </r>
  <r>
    <x v="1155"/>
    <x v="888"/>
    <x v="826"/>
    <x v="424"/>
    <x v="1"/>
    <x v="0"/>
    <x v="0"/>
    <x v="1"/>
    <x v="1"/>
    <x v="0"/>
    <x v="0"/>
    <d v="1970-07-04T00:00:00"/>
    <x v="1155"/>
    <x v="1"/>
    <x v="1"/>
    <s v="R1013"/>
    <x v="2"/>
  </r>
  <r>
    <x v="1156"/>
    <x v="889"/>
    <x v="117"/>
    <x v="502"/>
    <x v="1"/>
    <x v="0"/>
    <x v="0"/>
    <x v="1"/>
    <x v="1"/>
    <x v="0"/>
    <x v="0"/>
    <d v="1970-08-18T00:00:00"/>
    <x v="1156"/>
    <x v="2"/>
    <x v="1"/>
    <s v="R1011"/>
    <x v="2"/>
  </r>
  <r>
    <x v="1157"/>
    <x v="890"/>
    <x v="781"/>
    <x v="513"/>
    <x v="1"/>
    <x v="0"/>
    <x v="0"/>
    <x v="1"/>
    <x v="1"/>
    <x v="0"/>
    <x v="2"/>
    <d v="1970-09-12T00:00:00"/>
    <x v="1157"/>
    <x v="2"/>
    <x v="1"/>
    <s v="R1016"/>
    <x v="2"/>
  </r>
  <r>
    <x v="1158"/>
    <x v="891"/>
    <x v="401"/>
    <x v="113"/>
    <x v="1"/>
    <x v="0"/>
    <x v="0"/>
    <x v="3"/>
    <x v="1"/>
    <x v="1"/>
    <x v="2"/>
    <d v="1975-06-27T00:00:00"/>
    <x v="1158"/>
    <x v="1"/>
    <x v="1"/>
    <s v="R1024"/>
    <x v="24"/>
  </r>
  <r>
    <x v="1159"/>
    <x v="892"/>
    <x v="827"/>
    <x v="200"/>
    <x v="0"/>
    <x v="0"/>
    <x v="0"/>
    <x v="1"/>
    <x v="1"/>
    <x v="1"/>
    <x v="1"/>
    <d v="1972-07-10T00:00:00"/>
    <x v="1159"/>
    <x v="1"/>
    <x v="1"/>
    <s v="R1021"/>
    <x v="29"/>
  </r>
  <r>
    <x v="1160"/>
    <x v="893"/>
    <x v="828"/>
    <x v="347"/>
    <x v="0"/>
    <x v="0"/>
    <x v="0"/>
    <x v="0"/>
    <x v="1"/>
    <x v="0"/>
    <x v="2"/>
    <d v="1977-09-19T00:00:00"/>
    <x v="1160"/>
    <x v="1"/>
    <x v="0"/>
    <s v="R1024"/>
    <x v="1"/>
  </r>
  <r>
    <x v="1161"/>
    <x v="894"/>
    <x v="829"/>
    <x v="231"/>
    <x v="1"/>
    <x v="0"/>
    <x v="0"/>
    <x v="3"/>
    <x v="1"/>
    <x v="2"/>
    <x v="1"/>
    <d v="1964-11-07T00:00:00"/>
    <x v="1161"/>
    <x v="2"/>
    <x v="0"/>
    <s v="R1013"/>
    <x v="13"/>
  </r>
  <r>
    <x v="1162"/>
    <x v="895"/>
    <x v="830"/>
    <x v="180"/>
    <x v="1"/>
    <x v="0"/>
    <x v="0"/>
    <x v="1"/>
    <x v="1"/>
    <x v="2"/>
    <x v="2"/>
    <d v="1966-09-16T00:00:00"/>
    <x v="1162"/>
    <x v="2"/>
    <x v="2"/>
    <s v="R1013"/>
    <x v="26"/>
  </r>
  <r>
    <x v="1163"/>
    <x v="896"/>
    <x v="831"/>
    <x v="570"/>
    <x v="1"/>
    <x v="0"/>
    <x v="0"/>
    <x v="0"/>
    <x v="1"/>
    <x v="0"/>
    <x v="0"/>
    <d v="1981-08-08T00:00:00"/>
    <x v="1163"/>
    <x v="1"/>
    <x v="0"/>
    <s v="R1011"/>
    <x v="36"/>
  </r>
  <r>
    <x v="1164"/>
    <x v="897"/>
    <x v="705"/>
    <x v="571"/>
    <x v="0"/>
    <x v="0"/>
    <x v="0"/>
    <x v="0"/>
    <x v="1"/>
    <x v="0"/>
    <x v="0"/>
    <d v="1974-07-08T00:00:00"/>
    <x v="1164"/>
    <x v="1"/>
    <x v="2"/>
    <s v="R1011"/>
    <x v="20"/>
  </r>
  <r>
    <x v="1165"/>
    <x v="189"/>
    <x v="832"/>
    <x v="457"/>
    <x v="0"/>
    <x v="0"/>
    <x v="0"/>
    <x v="0"/>
    <x v="1"/>
    <x v="3"/>
    <x v="2"/>
    <d v="1971-07-19T00:00:00"/>
    <x v="1165"/>
    <x v="1"/>
    <x v="1"/>
    <s v="R1012"/>
    <x v="14"/>
  </r>
  <r>
    <x v="1166"/>
    <x v="37"/>
    <x v="396"/>
    <x v="521"/>
    <x v="1"/>
    <x v="0"/>
    <x v="0"/>
    <x v="1"/>
    <x v="1"/>
    <x v="0"/>
    <x v="2"/>
    <d v="1970-09-30T00:00:00"/>
    <x v="1166"/>
    <x v="1"/>
    <x v="2"/>
    <s v="R1011"/>
    <x v="2"/>
  </r>
  <r>
    <x v="1167"/>
    <x v="898"/>
    <x v="833"/>
    <x v="572"/>
    <x v="0"/>
    <x v="0"/>
    <x v="0"/>
    <x v="0"/>
    <x v="1"/>
    <x v="1"/>
    <x v="2"/>
    <d v="1968-06-22T00:00:00"/>
    <x v="1167"/>
    <x v="2"/>
    <x v="2"/>
    <s v="R1013"/>
    <x v="0"/>
  </r>
  <r>
    <x v="1168"/>
    <x v="899"/>
    <x v="67"/>
    <x v="161"/>
    <x v="0"/>
    <x v="0"/>
    <x v="0"/>
    <x v="1"/>
    <x v="1"/>
    <x v="0"/>
    <x v="1"/>
    <d v="1972-10-23T00:00:00"/>
    <x v="1168"/>
    <x v="1"/>
    <x v="2"/>
    <s v="R1011"/>
    <x v="29"/>
  </r>
  <r>
    <x v="1169"/>
    <x v="900"/>
    <x v="834"/>
    <x v="136"/>
    <x v="0"/>
    <x v="0"/>
    <x v="1"/>
    <x v="3"/>
    <x v="1"/>
    <x v="1"/>
    <x v="1"/>
    <d v="1979-12-19T00:00:00"/>
    <x v="1169"/>
    <x v="1"/>
    <x v="2"/>
    <s v="R1021"/>
    <x v="27"/>
  </r>
  <r>
    <x v="1170"/>
    <x v="901"/>
    <x v="78"/>
    <x v="98"/>
    <x v="0"/>
    <x v="0"/>
    <x v="0"/>
    <x v="3"/>
    <x v="1"/>
    <x v="0"/>
    <x v="1"/>
    <d v="1998-06-23T00:00:00"/>
    <x v="1170"/>
    <x v="1"/>
    <x v="2"/>
    <s v="R1026"/>
    <x v="44"/>
  </r>
  <r>
    <x v="1171"/>
    <x v="902"/>
    <x v="835"/>
    <x v="573"/>
    <x v="1"/>
    <x v="0"/>
    <x v="0"/>
    <x v="1"/>
    <x v="1"/>
    <x v="0"/>
    <x v="0"/>
    <d v="1970-12-16T00:00:00"/>
    <x v="1171"/>
    <x v="1"/>
    <x v="0"/>
    <s v="R1011"/>
    <x v="2"/>
  </r>
  <r>
    <x v="1172"/>
    <x v="903"/>
    <x v="277"/>
    <x v="570"/>
    <x v="1"/>
    <x v="0"/>
    <x v="0"/>
    <x v="3"/>
    <x v="1"/>
    <x v="1"/>
    <x v="0"/>
    <d v="1975-10-29T00:00:00"/>
    <x v="1172"/>
    <x v="2"/>
    <x v="0"/>
    <s v="R1012"/>
    <x v="24"/>
  </r>
  <r>
    <x v="1173"/>
    <x v="904"/>
    <x v="183"/>
    <x v="188"/>
    <x v="0"/>
    <x v="0"/>
    <x v="0"/>
    <x v="0"/>
    <x v="1"/>
    <x v="1"/>
    <x v="1"/>
    <d v="1982-08-29T00:00:00"/>
    <x v="1173"/>
    <x v="1"/>
    <x v="1"/>
    <s v="R1025"/>
    <x v="39"/>
  </r>
  <r>
    <x v="1174"/>
    <x v="905"/>
    <x v="836"/>
    <x v="297"/>
    <x v="0"/>
    <x v="0"/>
    <x v="0"/>
    <x v="1"/>
    <x v="1"/>
    <x v="1"/>
    <x v="1"/>
    <d v="1972-12-27T00:00:00"/>
    <x v="1174"/>
    <x v="2"/>
    <x v="0"/>
    <s v="R1016"/>
    <x v="30"/>
  </r>
  <r>
    <x v="1175"/>
    <x v="906"/>
    <x v="837"/>
    <x v="60"/>
    <x v="1"/>
    <x v="0"/>
    <x v="0"/>
    <x v="3"/>
    <x v="1"/>
    <x v="2"/>
    <x v="1"/>
    <d v="1964-12-15T00:00:00"/>
    <x v="1175"/>
    <x v="2"/>
    <x v="0"/>
    <s v="R1013"/>
    <x v="13"/>
  </r>
  <r>
    <x v="1176"/>
    <x v="907"/>
    <x v="757"/>
    <x v="574"/>
    <x v="1"/>
    <x v="0"/>
    <x v="0"/>
    <x v="0"/>
    <x v="1"/>
    <x v="0"/>
    <x v="2"/>
    <d v="1981-10-18T00:00:00"/>
    <x v="1176"/>
    <x v="1"/>
    <x v="1"/>
    <s v="R1021"/>
    <x v="36"/>
  </r>
  <r>
    <x v="1177"/>
    <x v="908"/>
    <x v="838"/>
    <x v="116"/>
    <x v="0"/>
    <x v="0"/>
    <x v="0"/>
    <x v="1"/>
    <x v="1"/>
    <x v="0"/>
    <x v="0"/>
    <d v="1973-11-28T00:00:00"/>
    <x v="1177"/>
    <x v="1"/>
    <x v="0"/>
    <s v="R1012"/>
    <x v="30"/>
  </r>
  <r>
    <x v="1178"/>
    <x v="66"/>
    <x v="839"/>
    <x v="161"/>
    <x v="1"/>
    <x v="0"/>
    <x v="0"/>
    <x v="1"/>
    <x v="1"/>
    <x v="2"/>
    <x v="1"/>
    <d v="1966-12-04T00:00:00"/>
    <x v="1178"/>
    <x v="2"/>
    <x v="2"/>
    <s v="R1013"/>
    <x v="26"/>
  </r>
  <r>
    <x v="1179"/>
    <x v="171"/>
    <x v="361"/>
    <x v="575"/>
    <x v="0"/>
    <x v="0"/>
    <x v="0"/>
    <x v="1"/>
    <x v="1"/>
    <x v="2"/>
    <x v="0"/>
    <d v="1973-12-01T00:00:00"/>
    <x v="1179"/>
    <x v="1"/>
    <x v="1"/>
    <s v="R1012"/>
    <x v="30"/>
  </r>
  <r>
    <x v="1180"/>
    <x v="25"/>
    <x v="606"/>
    <x v="410"/>
    <x v="0"/>
    <x v="0"/>
    <x v="0"/>
    <x v="0"/>
    <x v="1"/>
    <x v="0"/>
    <x v="0"/>
    <d v="1974-08-14T00:00:00"/>
    <x v="1180"/>
    <x v="2"/>
    <x v="1"/>
    <s v="R1011"/>
    <x v="20"/>
  </r>
  <r>
    <x v="1181"/>
    <x v="909"/>
    <x v="840"/>
    <x v="576"/>
    <x v="0"/>
    <x v="0"/>
    <x v="0"/>
    <x v="1"/>
    <x v="1"/>
    <x v="0"/>
    <x v="1"/>
    <d v="1972-09-22T00:00:00"/>
    <x v="1181"/>
    <x v="1"/>
    <x v="1"/>
    <s v="R1013"/>
    <x v="29"/>
  </r>
  <r>
    <x v="1182"/>
    <x v="910"/>
    <x v="841"/>
    <x v="27"/>
    <x v="0"/>
    <x v="0"/>
    <x v="0"/>
    <x v="1"/>
    <x v="1"/>
    <x v="0"/>
    <x v="1"/>
    <d v="1972-09-22T00:00:00"/>
    <x v="1182"/>
    <x v="1"/>
    <x v="1"/>
    <s v="R1024"/>
    <x v="29"/>
  </r>
  <r>
    <x v="1183"/>
    <x v="911"/>
    <x v="842"/>
    <x v="242"/>
    <x v="1"/>
    <x v="0"/>
    <x v="0"/>
    <x v="3"/>
    <x v="1"/>
    <x v="1"/>
    <x v="2"/>
    <d v="1975-07-28T00:00:00"/>
    <x v="1183"/>
    <x v="1"/>
    <x v="2"/>
    <s v="R1024"/>
    <x v="24"/>
  </r>
  <r>
    <x v="1184"/>
    <x v="912"/>
    <x v="401"/>
    <x v="354"/>
    <x v="0"/>
    <x v="0"/>
    <x v="0"/>
    <x v="1"/>
    <x v="1"/>
    <x v="1"/>
    <x v="0"/>
    <d v="1973-12-21T00:00:00"/>
    <x v="1184"/>
    <x v="1"/>
    <x v="0"/>
    <s v="R1021"/>
    <x v="20"/>
  </r>
  <r>
    <x v="1185"/>
    <x v="22"/>
    <x v="419"/>
    <x v="483"/>
    <x v="0"/>
    <x v="0"/>
    <x v="0"/>
    <x v="0"/>
    <x v="1"/>
    <x v="1"/>
    <x v="0"/>
    <d v="1971-11-29T00:00:00"/>
    <x v="1185"/>
    <x v="1"/>
    <x v="2"/>
    <s v="R1011"/>
    <x v="14"/>
  </r>
  <r>
    <x v="1186"/>
    <x v="913"/>
    <x v="843"/>
    <x v="152"/>
    <x v="0"/>
    <x v="0"/>
    <x v="0"/>
    <x v="3"/>
    <x v="1"/>
    <x v="0"/>
    <x v="1"/>
    <d v="1992-08-22T00:00:00"/>
    <x v="1186"/>
    <x v="1"/>
    <x v="1"/>
    <s v="R1012"/>
    <x v="34"/>
  </r>
  <r>
    <x v="1187"/>
    <x v="914"/>
    <x v="617"/>
    <x v="577"/>
    <x v="1"/>
    <x v="0"/>
    <x v="1"/>
    <x v="3"/>
    <x v="1"/>
    <x v="0"/>
    <x v="1"/>
    <d v="1969-08-24T00:00:00"/>
    <x v="1187"/>
    <x v="2"/>
    <x v="2"/>
    <s v="R1013"/>
    <x v="16"/>
  </r>
  <r>
    <x v="1188"/>
    <x v="915"/>
    <x v="376"/>
    <x v="3"/>
    <x v="1"/>
    <x v="0"/>
    <x v="0"/>
    <x v="0"/>
    <x v="1"/>
    <x v="2"/>
    <x v="2"/>
    <d v="1976-11-28T00:00:00"/>
    <x v="1188"/>
    <x v="1"/>
    <x v="0"/>
    <s v="R1017"/>
    <x v="18"/>
  </r>
  <r>
    <x v="1189"/>
    <x v="916"/>
    <x v="844"/>
    <x v="507"/>
    <x v="1"/>
    <x v="0"/>
    <x v="1"/>
    <x v="3"/>
    <x v="1"/>
    <x v="1"/>
    <x v="1"/>
    <d v="1969-06-04T00:00:00"/>
    <x v="1189"/>
    <x v="1"/>
    <x v="2"/>
    <s v="R1013"/>
    <x v="16"/>
  </r>
  <r>
    <x v="1190"/>
    <x v="917"/>
    <x v="845"/>
    <x v="87"/>
    <x v="0"/>
    <x v="0"/>
    <x v="1"/>
    <x v="3"/>
    <x v="1"/>
    <x v="1"/>
    <x v="1"/>
    <d v="1979-07-17T00:00:00"/>
    <x v="1190"/>
    <x v="1"/>
    <x v="2"/>
    <s v="R1021"/>
    <x v="9"/>
  </r>
  <r>
    <x v="1191"/>
    <x v="219"/>
    <x v="558"/>
    <x v="27"/>
    <x v="0"/>
    <x v="0"/>
    <x v="0"/>
    <x v="3"/>
    <x v="1"/>
    <x v="0"/>
    <x v="1"/>
    <d v="1987-11-14T00:00:00"/>
    <x v="1191"/>
    <x v="1"/>
    <x v="0"/>
    <s v="R1021"/>
    <x v="28"/>
  </r>
  <r>
    <x v="1192"/>
    <x v="304"/>
    <x v="352"/>
    <x v="254"/>
    <x v="0"/>
    <x v="0"/>
    <x v="0"/>
    <x v="0"/>
    <x v="1"/>
    <x v="1"/>
    <x v="0"/>
    <d v="1974-06-08T00:00:00"/>
    <x v="1192"/>
    <x v="1"/>
    <x v="0"/>
    <s v="R1024"/>
    <x v="20"/>
  </r>
  <r>
    <x v="1193"/>
    <x v="101"/>
    <x v="384"/>
    <x v="271"/>
    <x v="0"/>
    <x v="0"/>
    <x v="0"/>
    <x v="0"/>
    <x v="1"/>
    <x v="1"/>
    <x v="0"/>
    <d v="1974-11-27T00:00:00"/>
    <x v="1193"/>
    <x v="1"/>
    <x v="1"/>
    <s v="R1024"/>
    <x v="20"/>
  </r>
  <r>
    <x v="1194"/>
    <x v="918"/>
    <x v="846"/>
    <x v="81"/>
    <x v="1"/>
    <x v="0"/>
    <x v="0"/>
    <x v="0"/>
    <x v="1"/>
    <x v="0"/>
    <x v="1"/>
    <d v="1976-11-03T00:00:00"/>
    <x v="1194"/>
    <x v="1"/>
    <x v="1"/>
    <s v="R1024"/>
    <x v="18"/>
  </r>
  <r>
    <x v="1195"/>
    <x v="919"/>
    <x v="65"/>
    <x v="182"/>
    <x v="1"/>
    <x v="0"/>
    <x v="0"/>
    <x v="0"/>
    <x v="1"/>
    <x v="0"/>
    <x v="1"/>
    <d v="1976-10-30T00:00:00"/>
    <x v="1195"/>
    <x v="1"/>
    <x v="2"/>
    <s v="R1011"/>
    <x v="18"/>
  </r>
  <r>
    <x v="1196"/>
    <x v="920"/>
    <x v="67"/>
    <x v="203"/>
    <x v="1"/>
    <x v="0"/>
    <x v="0"/>
    <x v="0"/>
    <x v="1"/>
    <x v="0"/>
    <x v="1"/>
    <d v="1976-10-17T00:00:00"/>
    <x v="1196"/>
    <x v="1"/>
    <x v="0"/>
    <s v="R1024"/>
    <x v="18"/>
  </r>
  <r>
    <x v="1197"/>
    <x v="800"/>
    <x v="573"/>
    <x v="578"/>
    <x v="0"/>
    <x v="0"/>
    <x v="0"/>
    <x v="0"/>
    <x v="1"/>
    <x v="0"/>
    <x v="0"/>
    <d v="1971-10-20T00:00:00"/>
    <x v="1197"/>
    <x v="2"/>
    <x v="0"/>
    <s v="R1011"/>
    <x v="14"/>
  </r>
  <r>
    <x v="1198"/>
    <x v="921"/>
    <x v="63"/>
    <x v="480"/>
    <x v="0"/>
    <x v="0"/>
    <x v="0"/>
    <x v="0"/>
    <x v="1"/>
    <x v="0"/>
    <x v="0"/>
    <d v="1971-12-29T00:00:00"/>
    <x v="1198"/>
    <x v="2"/>
    <x v="2"/>
    <s v="R1013"/>
    <x v="29"/>
  </r>
  <r>
    <x v="1199"/>
    <x v="734"/>
    <x v="847"/>
    <x v="407"/>
    <x v="1"/>
    <x v="0"/>
    <x v="0"/>
    <x v="3"/>
    <x v="1"/>
    <x v="1"/>
    <x v="0"/>
    <d v="1975-12-02T00:00:00"/>
    <x v="1199"/>
    <x v="1"/>
    <x v="2"/>
    <s v="R1024"/>
    <x v="24"/>
  </r>
  <r>
    <x v="1200"/>
    <x v="47"/>
    <x v="848"/>
    <x v="73"/>
    <x v="0"/>
    <x v="0"/>
    <x v="0"/>
    <x v="0"/>
    <x v="1"/>
    <x v="0"/>
    <x v="2"/>
    <d v="1971-11-26T00:00:00"/>
    <x v="1200"/>
    <x v="1"/>
    <x v="1"/>
    <s v="R1013"/>
    <x v="14"/>
  </r>
  <r>
    <x v="1201"/>
    <x v="922"/>
    <x v="849"/>
    <x v="216"/>
    <x v="1"/>
    <x v="0"/>
    <x v="1"/>
    <x v="3"/>
    <x v="1"/>
    <x v="1"/>
    <x v="1"/>
    <d v="1969-11-24T00:00:00"/>
    <x v="1201"/>
    <x v="1"/>
    <x v="0"/>
    <s v="R1013"/>
    <x v="16"/>
  </r>
  <r>
    <x v="1202"/>
    <x v="923"/>
    <x v="329"/>
    <x v="71"/>
    <x v="0"/>
    <x v="0"/>
    <x v="0"/>
    <x v="0"/>
    <x v="1"/>
    <x v="2"/>
    <x v="2"/>
    <d v="1971-10-08T00:00:00"/>
    <x v="1202"/>
    <x v="2"/>
    <x v="1"/>
    <s v="R1016"/>
    <x v="14"/>
  </r>
  <r>
    <x v="1203"/>
    <x v="302"/>
    <x v="314"/>
    <x v="214"/>
    <x v="1"/>
    <x v="0"/>
    <x v="0"/>
    <x v="3"/>
    <x v="1"/>
    <x v="0"/>
    <x v="2"/>
    <d v="1988-07-01T00:00:00"/>
    <x v="1203"/>
    <x v="1"/>
    <x v="1"/>
    <s v="R1021"/>
    <x v="25"/>
  </r>
  <r>
    <x v="1204"/>
    <x v="924"/>
    <x v="850"/>
    <x v="229"/>
    <x v="1"/>
    <x v="0"/>
    <x v="0"/>
    <x v="0"/>
    <x v="1"/>
    <x v="0"/>
    <x v="2"/>
    <d v="1996-10-12T00:00:00"/>
    <x v="1204"/>
    <x v="1"/>
    <x v="1"/>
    <s v="R1026"/>
    <x v="46"/>
  </r>
  <r>
    <x v="1205"/>
    <x v="925"/>
    <x v="851"/>
    <x v="326"/>
    <x v="1"/>
    <x v="0"/>
    <x v="0"/>
    <x v="3"/>
    <x v="1"/>
    <x v="0"/>
    <x v="2"/>
    <d v="1988-07-09T00:00:00"/>
    <x v="1205"/>
    <x v="1"/>
    <x v="1"/>
    <s v="R1012"/>
    <x v="25"/>
  </r>
  <r>
    <x v="1206"/>
    <x v="926"/>
    <x v="852"/>
    <x v="178"/>
    <x v="0"/>
    <x v="0"/>
    <x v="0"/>
    <x v="0"/>
    <x v="1"/>
    <x v="1"/>
    <x v="2"/>
    <d v="1977-10-12T00:00:00"/>
    <x v="1206"/>
    <x v="1"/>
    <x v="1"/>
    <s v="R1024"/>
    <x v="1"/>
  </r>
  <r>
    <x v="1207"/>
    <x v="927"/>
    <x v="853"/>
    <x v="385"/>
    <x v="1"/>
    <x v="0"/>
    <x v="1"/>
    <x v="3"/>
    <x v="1"/>
    <x v="2"/>
    <x v="0"/>
    <d v="1963-06-08T00:00:00"/>
    <x v="1207"/>
    <x v="2"/>
    <x v="1"/>
    <s v="R1013"/>
    <x v="8"/>
  </r>
  <r>
    <x v="1208"/>
    <x v="928"/>
    <x v="684"/>
    <x v="579"/>
    <x v="0"/>
    <x v="0"/>
    <x v="0"/>
    <x v="1"/>
    <x v="1"/>
    <x v="0"/>
    <x v="0"/>
    <d v="1973-10-16T00:00:00"/>
    <x v="1208"/>
    <x v="2"/>
    <x v="0"/>
    <s v="R1013"/>
    <x v="30"/>
  </r>
  <r>
    <x v="1209"/>
    <x v="145"/>
    <x v="854"/>
    <x v="184"/>
    <x v="1"/>
    <x v="0"/>
    <x v="0"/>
    <x v="0"/>
    <x v="1"/>
    <x v="1"/>
    <x v="1"/>
    <d v="1976-11-03T00:00:00"/>
    <x v="1209"/>
    <x v="1"/>
    <x v="1"/>
    <s v="R1012"/>
    <x v="18"/>
  </r>
  <r>
    <x v="1210"/>
    <x v="929"/>
    <x v="32"/>
    <x v="517"/>
    <x v="0"/>
    <x v="0"/>
    <x v="0"/>
    <x v="1"/>
    <x v="1"/>
    <x v="0"/>
    <x v="2"/>
    <d v="1973-09-18T00:00:00"/>
    <x v="1210"/>
    <x v="2"/>
    <x v="0"/>
    <s v="R1016"/>
    <x v="30"/>
  </r>
  <r>
    <x v="1211"/>
    <x v="144"/>
    <x v="277"/>
    <x v="64"/>
    <x v="0"/>
    <x v="0"/>
    <x v="0"/>
    <x v="1"/>
    <x v="1"/>
    <x v="1"/>
    <x v="0"/>
    <d v="1973-10-16T00:00:00"/>
    <x v="1211"/>
    <x v="1"/>
    <x v="0"/>
    <s v="R1018"/>
    <x v="30"/>
  </r>
  <r>
    <x v="1212"/>
    <x v="368"/>
    <x v="855"/>
    <x v="251"/>
    <x v="1"/>
    <x v="0"/>
    <x v="1"/>
    <x v="3"/>
    <x v="1"/>
    <x v="1"/>
    <x v="2"/>
    <d v="1969-11-26T00:00:00"/>
    <x v="1212"/>
    <x v="1"/>
    <x v="0"/>
    <s v="R1013"/>
    <x v="16"/>
  </r>
  <r>
    <x v="1213"/>
    <x v="569"/>
    <x v="97"/>
    <x v="113"/>
    <x v="0"/>
    <x v="0"/>
    <x v="0"/>
    <x v="0"/>
    <x v="1"/>
    <x v="0"/>
    <x v="0"/>
    <d v="1971-07-02T00:00:00"/>
    <x v="1213"/>
    <x v="1"/>
    <x v="0"/>
    <s v="R1013"/>
    <x v="14"/>
  </r>
  <r>
    <x v="1214"/>
    <x v="930"/>
    <x v="304"/>
    <x v="349"/>
    <x v="0"/>
    <x v="0"/>
    <x v="0"/>
    <x v="1"/>
    <x v="1"/>
    <x v="1"/>
    <x v="2"/>
    <d v="1973-10-27T00:00:00"/>
    <x v="1214"/>
    <x v="2"/>
    <x v="2"/>
    <s v="R1016"/>
    <x v="30"/>
  </r>
  <r>
    <x v="1215"/>
    <x v="931"/>
    <x v="856"/>
    <x v="580"/>
    <x v="0"/>
    <x v="0"/>
    <x v="0"/>
    <x v="0"/>
    <x v="1"/>
    <x v="2"/>
    <x v="0"/>
    <d v="1971-08-06T00:00:00"/>
    <x v="1215"/>
    <x v="1"/>
    <x v="1"/>
    <s v="R1011"/>
    <x v="14"/>
  </r>
  <r>
    <x v="1216"/>
    <x v="564"/>
    <x v="467"/>
    <x v="581"/>
    <x v="0"/>
    <x v="0"/>
    <x v="0"/>
    <x v="0"/>
    <x v="1"/>
    <x v="1"/>
    <x v="0"/>
    <d v="1974-08-21T00:00:00"/>
    <x v="1216"/>
    <x v="1"/>
    <x v="1"/>
    <s v="R1012"/>
    <x v="20"/>
  </r>
  <r>
    <x v="1217"/>
    <x v="932"/>
    <x v="857"/>
    <x v="332"/>
    <x v="0"/>
    <x v="0"/>
    <x v="0"/>
    <x v="0"/>
    <x v="1"/>
    <x v="1"/>
    <x v="2"/>
    <d v="1980-10-05T00:00:00"/>
    <x v="1217"/>
    <x v="1"/>
    <x v="1"/>
    <s v="R1021"/>
    <x v="27"/>
  </r>
  <r>
    <x v="1218"/>
    <x v="7"/>
    <x v="247"/>
    <x v="384"/>
    <x v="1"/>
    <x v="0"/>
    <x v="0"/>
    <x v="3"/>
    <x v="1"/>
    <x v="1"/>
    <x v="0"/>
    <d v="1975-12-06T00:00:00"/>
    <x v="1218"/>
    <x v="2"/>
    <x v="0"/>
    <s v="R1015"/>
    <x v="24"/>
  </r>
  <r>
    <x v="1219"/>
    <x v="933"/>
    <x v="366"/>
    <x v="137"/>
    <x v="1"/>
    <x v="0"/>
    <x v="0"/>
    <x v="0"/>
    <x v="1"/>
    <x v="1"/>
    <x v="0"/>
    <d v="1981-12-05T00:00:00"/>
    <x v="1219"/>
    <x v="1"/>
    <x v="0"/>
    <s v="R1019"/>
    <x v="36"/>
  </r>
  <r>
    <x v="1220"/>
    <x v="934"/>
    <x v="858"/>
    <x v="582"/>
    <x v="1"/>
    <x v="0"/>
    <x v="0"/>
    <x v="3"/>
    <x v="1"/>
    <x v="0"/>
    <x v="0"/>
    <d v="1986-12-25T00:00:00"/>
    <x v="1220"/>
    <x v="1"/>
    <x v="0"/>
    <s v="R1021"/>
    <x v="28"/>
  </r>
  <r>
    <x v="1221"/>
    <x v="935"/>
    <x v="387"/>
    <x v="149"/>
    <x v="1"/>
    <x v="0"/>
    <x v="0"/>
    <x v="0"/>
    <x v="1"/>
    <x v="2"/>
    <x v="1"/>
    <d v="1976-09-10T00:00:00"/>
    <x v="1221"/>
    <x v="1"/>
    <x v="1"/>
    <s v="R1012"/>
    <x v="18"/>
  </r>
  <r>
    <x v="1222"/>
    <x v="936"/>
    <x v="859"/>
    <x v="583"/>
    <x v="0"/>
    <x v="0"/>
    <x v="0"/>
    <x v="1"/>
    <x v="1"/>
    <x v="2"/>
    <x v="2"/>
    <d v="1973-12-25T00:00:00"/>
    <x v="1222"/>
    <x v="1"/>
    <x v="0"/>
    <s v="R1011"/>
    <x v="20"/>
  </r>
  <r>
    <x v="1223"/>
    <x v="937"/>
    <x v="860"/>
    <x v="498"/>
    <x v="0"/>
    <x v="0"/>
    <x v="0"/>
    <x v="0"/>
    <x v="1"/>
    <x v="0"/>
    <x v="0"/>
    <d v="1971-12-29T00:00:00"/>
    <x v="1223"/>
    <x v="2"/>
    <x v="1"/>
    <s v="R1012"/>
    <x v="29"/>
  </r>
  <r>
    <x v="1224"/>
    <x v="938"/>
    <x v="861"/>
    <x v="16"/>
    <x v="1"/>
    <x v="0"/>
    <x v="0"/>
    <x v="1"/>
    <x v="1"/>
    <x v="2"/>
    <x v="0"/>
    <d v="1970-10-24T00:00:00"/>
    <x v="1224"/>
    <x v="1"/>
    <x v="2"/>
    <s v="R1012"/>
    <x v="2"/>
  </r>
  <r>
    <x v="1225"/>
    <x v="939"/>
    <x v="851"/>
    <x v="259"/>
    <x v="0"/>
    <x v="0"/>
    <x v="0"/>
    <x v="0"/>
    <x v="1"/>
    <x v="0"/>
    <x v="1"/>
    <d v="1990-08-23T00:00:00"/>
    <x v="1225"/>
    <x v="1"/>
    <x v="2"/>
    <s v="R1021"/>
    <x v="42"/>
  </r>
  <r>
    <x v="1226"/>
    <x v="940"/>
    <x v="256"/>
    <x v="268"/>
    <x v="0"/>
    <x v="0"/>
    <x v="0"/>
    <x v="0"/>
    <x v="1"/>
    <x v="1"/>
    <x v="1"/>
    <d v="1982-12-08T00:00:00"/>
    <x v="1226"/>
    <x v="1"/>
    <x v="1"/>
    <s v="R1012"/>
    <x v="39"/>
  </r>
  <r>
    <x v="1227"/>
    <x v="941"/>
    <x v="862"/>
    <x v="234"/>
    <x v="1"/>
    <x v="0"/>
    <x v="0"/>
    <x v="1"/>
    <x v="1"/>
    <x v="0"/>
    <x v="2"/>
    <d v="1970-10-18T00:00:00"/>
    <x v="1227"/>
    <x v="2"/>
    <x v="2"/>
    <s v="R1011"/>
    <x v="2"/>
  </r>
  <r>
    <x v="1228"/>
    <x v="219"/>
    <x v="97"/>
    <x v="275"/>
    <x v="1"/>
    <x v="0"/>
    <x v="0"/>
    <x v="1"/>
    <x v="1"/>
    <x v="0"/>
    <x v="0"/>
    <d v="1970-08-12T00:00:00"/>
    <x v="1228"/>
    <x v="2"/>
    <x v="0"/>
    <s v="R1013"/>
    <x v="2"/>
  </r>
  <r>
    <x v="1229"/>
    <x v="942"/>
    <x v="460"/>
    <x v="515"/>
    <x v="0"/>
    <x v="0"/>
    <x v="0"/>
    <x v="0"/>
    <x v="1"/>
    <x v="1"/>
    <x v="1"/>
    <d v="1977-12-02T00:00:00"/>
    <x v="1229"/>
    <x v="1"/>
    <x v="1"/>
    <s v="R1011"/>
    <x v="1"/>
  </r>
  <r>
    <x v="1230"/>
    <x v="943"/>
    <x v="863"/>
    <x v="584"/>
    <x v="0"/>
    <x v="0"/>
    <x v="0"/>
    <x v="0"/>
    <x v="1"/>
    <x v="2"/>
    <x v="0"/>
    <d v="1965-11-09T00:00:00"/>
    <x v="1230"/>
    <x v="2"/>
    <x v="1"/>
    <s v="R1011"/>
    <x v="11"/>
  </r>
  <r>
    <x v="1231"/>
    <x v="944"/>
    <x v="524"/>
    <x v="435"/>
    <x v="0"/>
    <x v="0"/>
    <x v="0"/>
    <x v="0"/>
    <x v="1"/>
    <x v="1"/>
    <x v="1"/>
    <d v="1977-11-04T00:00:00"/>
    <x v="1231"/>
    <x v="1"/>
    <x v="2"/>
    <s v="R1024"/>
    <x v="1"/>
  </r>
  <r>
    <x v="1232"/>
    <x v="945"/>
    <x v="864"/>
    <x v="81"/>
    <x v="0"/>
    <x v="0"/>
    <x v="0"/>
    <x v="1"/>
    <x v="1"/>
    <x v="0"/>
    <x v="2"/>
    <d v="1972-12-02T00:00:00"/>
    <x v="1232"/>
    <x v="2"/>
    <x v="2"/>
    <s v="R1013"/>
    <x v="29"/>
  </r>
  <r>
    <x v="1233"/>
    <x v="946"/>
    <x v="103"/>
    <x v="363"/>
    <x v="0"/>
    <x v="0"/>
    <x v="0"/>
    <x v="1"/>
    <x v="1"/>
    <x v="0"/>
    <x v="1"/>
    <d v="1972-12-07T00:00:00"/>
    <x v="1233"/>
    <x v="1"/>
    <x v="2"/>
    <s v="R1013"/>
    <x v="29"/>
  </r>
  <r>
    <x v="1234"/>
    <x v="947"/>
    <x v="142"/>
    <x v="585"/>
    <x v="0"/>
    <x v="0"/>
    <x v="1"/>
    <x v="3"/>
    <x v="1"/>
    <x v="0"/>
    <x v="1"/>
    <d v="1993-12-01T00:00:00"/>
    <x v="1234"/>
    <x v="1"/>
    <x v="0"/>
    <s v="R1026"/>
    <x v="21"/>
  </r>
  <r>
    <x v="1235"/>
    <x v="948"/>
    <x v="865"/>
    <x v="538"/>
    <x v="0"/>
    <x v="0"/>
    <x v="1"/>
    <x v="3"/>
    <x v="1"/>
    <x v="1"/>
    <x v="1"/>
    <d v="1979-12-16T00:00:00"/>
    <x v="1235"/>
    <x v="1"/>
    <x v="1"/>
    <s v="R1025"/>
    <x v="9"/>
  </r>
  <r>
    <x v="1236"/>
    <x v="949"/>
    <x v="386"/>
    <x v="586"/>
    <x v="0"/>
    <x v="0"/>
    <x v="0"/>
    <x v="1"/>
    <x v="1"/>
    <x v="1"/>
    <x v="2"/>
    <d v="1973-10-11T00:00:00"/>
    <x v="1236"/>
    <x v="1"/>
    <x v="1"/>
    <s v="R1012"/>
    <x v="30"/>
  </r>
  <r>
    <x v="1237"/>
    <x v="144"/>
    <x v="866"/>
    <x v="284"/>
    <x v="0"/>
    <x v="0"/>
    <x v="0"/>
    <x v="0"/>
    <x v="1"/>
    <x v="0"/>
    <x v="0"/>
    <d v="1974-07-21T00:00:00"/>
    <x v="1237"/>
    <x v="1"/>
    <x v="2"/>
    <s v="R1013"/>
    <x v="20"/>
  </r>
  <r>
    <x v="1238"/>
    <x v="950"/>
    <x v="117"/>
    <x v="499"/>
    <x v="0"/>
    <x v="0"/>
    <x v="0"/>
    <x v="0"/>
    <x v="1"/>
    <x v="0"/>
    <x v="0"/>
    <d v="1974-09-08T00:00:00"/>
    <x v="1238"/>
    <x v="2"/>
    <x v="2"/>
    <s v="R1011"/>
    <x v="20"/>
  </r>
  <r>
    <x v="1239"/>
    <x v="951"/>
    <x v="388"/>
    <x v="69"/>
    <x v="1"/>
    <x v="0"/>
    <x v="1"/>
    <x v="3"/>
    <x v="1"/>
    <x v="2"/>
    <x v="2"/>
    <d v="1983-07-15T00:00:00"/>
    <x v="1239"/>
    <x v="1"/>
    <x v="0"/>
    <s v="R1012"/>
    <x v="33"/>
  </r>
  <r>
    <x v="1240"/>
    <x v="952"/>
    <x v="588"/>
    <x v="509"/>
    <x v="0"/>
    <x v="0"/>
    <x v="0"/>
    <x v="0"/>
    <x v="1"/>
    <x v="0"/>
    <x v="0"/>
    <d v="1974-08-17T00:00:00"/>
    <x v="1240"/>
    <x v="2"/>
    <x v="2"/>
    <s v="R1016"/>
    <x v="20"/>
  </r>
  <r>
    <x v="1241"/>
    <x v="953"/>
    <x v="867"/>
    <x v="144"/>
    <x v="0"/>
    <x v="0"/>
    <x v="0"/>
    <x v="3"/>
    <x v="1"/>
    <x v="0"/>
    <x v="1"/>
    <d v="1992-09-27T00:00:00"/>
    <x v="1241"/>
    <x v="1"/>
    <x v="0"/>
    <s v="R1026"/>
    <x v="34"/>
  </r>
  <r>
    <x v="1242"/>
    <x v="954"/>
    <x v="30"/>
    <x v="147"/>
    <x v="1"/>
    <x v="0"/>
    <x v="0"/>
    <x v="0"/>
    <x v="1"/>
    <x v="0"/>
    <x v="1"/>
    <d v="1976-12-25T00:00:00"/>
    <x v="1242"/>
    <x v="2"/>
    <x v="2"/>
    <s v="R1013"/>
    <x v="1"/>
  </r>
  <r>
    <x v="1243"/>
    <x v="831"/>
    <x v="380"/>
    <x v="120"/>
    <x v="0"/>
    <x v="0"/>
    <x v="0"/>
    <x v="1"/>
    <x v="1"/>
    <x v="1"/>
    <x v="1"/>
    <d v="1972-06-06T00:00:00"/>
    <x v="1243"/>
    <x v="1"/>
    <x v="1"/>
    <s v="R1011"/>
    <x v="29"/>
  </r>
  <r>
    <x v="1244"/>
    <x v="955"/>
    <x v="868"/>
    <x v="12"/>
    <x v="1"/>
    <x v="0"/>
    <x v="0"/>
    <x v="3"/>
    <x v="1"/>
    <x v="1"/>
    <x v="2"/>
    <d v="1975-07-07T00:00:00"/>
    <x v="1244"/>
    <x v="1"/>
    <x v="2"/>
    <s v="R1012"/>
    <x v="24"/>
  </r>
  <r>
    <x v="1245"/>
    <x v="956"/>
    <x v="869"/>
    <x v="499"/>
    <x v="1"/>
    <x v="0"/>
    <x v="0"/>
    <x v="0"/>
    <x v="1"/>
    <x v="2"/>
    <x v="0"/>
    <d v="1967-09-06T00:00:00"/>
    <x v="1245"/>
    <x v="2"/>
    <x v="2"/>
    <s v="R1013"/>
    <x v="23"/>
  </r>
  <r>
    <x v="1246"/>
    <x v="957"/>
    <x v="870"/>
    <x v="587"/>
    <x v="1"/>
    <x v="0"/>
    <x v="1"/>
    <x v="3"/>
    <x v="1"/>
    <x v="0"/>
    <x v="1"/>
    <d v="1997-11-28T00:00:00"/>
    <x v="1246"/>
    <x v="1"/>
    <x v="2"/>
    <s v="R1012"/>
    <x v="31"/>
  </r>
  <r>
    <x v="1247"/>
    <x v="348"/>
    <x v="507"/>
    <x v="548"/>
    <x v="0"/>
    <x v="0"/>
    <x v="0"/>
    <x v="0"/>
    <x v="1"/>
    <x v="2"/>
    <x v="0"/>
    <d v="1978-12-16T00:00:00"/>
    <x v="1247"/>
    <x v="1"/>
    <x v="0"/>
    <s v="R1017"/>
    <x v="17"/>
  </r>
  <r>
    <x v="1248"/>
    <x v="135"/>
    <x v="871"/>
    <x v="588"/>
    <x v="0"/>
    <x v="0"/>
    <x v="0"/>
    <x v="1"/>
    <x v="1"/>
    <x v="1"/>
    <x v="2"/>
    <d v="1973-09-09T00:00:00"/>
    <x v="1248"/>
    <x v="1"/>
    <x v="0"/>
    <s v="R1012"/>
    <x v="30"/>
  </r>
  <r>
    <x v="1249"/>
    <x v="958"/>
    <x v="456"/>
    <x v="350"/>
    <x v="0"/>
    <x v="0"/>
    <x v="0"/>
    <x v="0"/>
    <x v="1"/>
    <x v="0"/>
    <x v="2"/>
    <d v="1974-06-18T00:00:00"/>
    <x v="1249"/>
    <x v="1"/>
    <x v="0"/>
    <s v="R1013"/>
    <x v="20"/>
  </r>
  <r>
    <x v="1250"/>
    <x v="959"/>
    <x v="723"/>
    <x v="105"/>
    <x v="0"/>
    <x v="0"/>
    <x v="0"/>
    <x v="1"/>
    <x v="1"/>
    <x v="0"/>
    <x v="2"/>
    <d v="1972-11-22T00:00:00"/>
    <x v="1250"/>
    <x v="2"/>
    <x v="2"/>
    <s v="R1012"/>
    <x v="29"/>
  </r>
  <r>
    <x v="1251"/>
    <x v="511"/>
    <x v="421"/>
    <x v="337"/>
    <x v="0"/>
    <x v="0"/>
    <x v="0"/>
    <x v="1"/>
    <x v="1"/>
    <x v="1"/>
    <x v="2"/>
    <d v="1972-11-14T00:00:00"/>
    <x v="1251"/>
    <x v="2"/>
    <x v="1"/>
    <s v="R1012"/>
    <x v="29"/>
  </r>
  <r>
    <x v="1252"/>
    <x v="960"/>
    <x v="117"/>
    <x v="178"/>
    <x v="1"/>
    <x v="0"/>
    <x v="0"/>
    <x v="0"/>
    <x v="1"/>
    <x v="0"/>
    <x v="1"/>
    <d v="1976-07-14T00:00:00"/>
    <x v="1252"/>
    <x v="1"/>
    <x v="0"/>
    <s v="R1011"/>
    <x v="18"/>
  </r>
  <r>
    <x v="1253"/>
    <x v="75"/>
    <x v="872"/>
    <x v="425"/>
    <x v="1"/>
    <x v="0"/>
    <x v="0"/>
    <x v="3"/>
    <x v="1"/>
    <x v="0"/>
    <x v="2"/>
    <d v="1988-08-22T00:00:00"/>
    <x v="1253"/>
    <x v="1"/>
    <x v="1"/>
    <s v="R1025"/>
    <x v="25"/>
  </r>
  <r>
    <x v="1254"/>
    <x v="961"/>
    <x v="764"/>
    <x v="589"/>
    <x v="1"/>
    <x v="0"/>
    <x v="0"/>
    <x v="0"/>
    <x v="1"/>
    <x v="0"/>
    <x v="1"/>
    <d v="1976-10-19T00:00:00"/>
    <x v="1254"/>
    <x v="1"/>
    <x v="0"/>
    <s v="R1024"/>
    <x v="18"/>
  </r>
  <r>
    <x v="1255"/>
    <x v="962"/>
    <x v="692"/>
    <x v="300"/>
    <x v="1"/>
    <x v="0"/>
    <x v="0"/>
    <x v="0"/>
    <x v="1"/>
    <x v="1"/>
    <x v="1"/>
    <d v="1976-06-14T00:00:00"/>
    <x v="1255"/>
    <x v="1"/>
    <x v="1"/>
    <s v="R1011"/>
    <x v="18"/>
  </r>
  <r>
    <x v="1256"/>
    <x v="143"/>
    <x v="873"/>
    <x v="46"/>
    <x v="1"/>
    <x v="0"/>
    <x v="0"/>
    <x v="0"/>
    <x v="1"/>
    <x v="0"/>
    <x v="1"/>
    <d v="2001-11-07T00:00:00"/>
    <x v="1256"/>
    <x v="1"/>
    <x v="0"/>
    <s v="R1023"/>
    <x v="47"/>
  </r>
  <r>
    <x v="1257"/>
    <x v="963"/>
    <x v="874"/>
    <x v="364"/>
    <x v="0"/>
    <x v="0"/>
    <x v="0"/>
    <x v="0"/>
    <x v="1"/>
    <x v="2"/>
    <x v="1"/>
    <d v="1965-08-29T00:00:00"/>
    <x v="1257"/>
    <x v="2"/>
    <x v="2"/>
    <s v="R1013"/>
    <x v="11"/>
  </r>
  <r>
    <x v="1258"/>
    <x v="964"/>
    <x v="875"/>
    <x v="356"/>
    <x v="0"/>
    <x v="0"/>
    <x v="0"/>
    <x v="0"/>
    <x v="1"/>
    <x v="0"/>
    <x v="0"/>
    <d v="1971-06-18T00:00:00"/>
    <x v="1258"/>
    <x v="1"/>
    <x v="1"/>
    <s v="R1011"/>
    <x v="14"/>
  </r>
  <r>
    <x v="1259"/>
    <x v="965"/>
    <x v="876"/>
    <x v="499"/>
    <x v="0"/>
    <x v="0"/>
    <x v="0"/>
    <x v="0"/>
    <x v="1"/>
    <x v="1"/>
    <x v="0"/>
    <d v="1971-08-23T00:00:00"/>
    <x v="1259"/>
    <x v="1"/>
    <x v="0"/>
    <s v="R1011"/>
    <x v="14"/>
  </r>
  <r>
    <x v="1260"/>
    <x v="346"/>
    <x v="67"/>
    <x v="116"/>
    <x v="0"/>
    <x v="0"/>
    <x v="0"/>
    <x v="0"/>
    <x v="1"/>
    <x v="0"/>
    <x v="2"/>
    <d v="1974-09-06T00:00:00"/>
    <x v="1260"/>
    <x v="1"/>
    <x v="0"/>
    <s v="R1012"/>
    <x v="20"/>
  </r>
  <r>
    <x v="1261"/>
    <x v="966"/>
    <x v="305"/>
    <x v="117"/>
    <x v="1"/>
    <x v="0"/>
    <x v="1"/>
    <x v="3"/>
    <x v="1"/>
    <x v="2"/>
    <x v="2"/>
    <d v="1969-09-09T00:00:00"/>
    <x v="1261"/>
    <x v="1"/>
    <x v="1"/>
    <s v="R1013"/>
    <x v="16"/>
  </r>
  <r>
    <x v="1262"/>
    <x v="967"/>
    <x v="441"/>
    <x v="268"/>
    <x v="0"/>
    <x v="0"/>
    <x v="0"/>
    <x v="0"/>
    <x v="1"/>
    <x v="0"/>
    <x v="2"/>
    <d v="1999-08-23T00:00:00"/>
    <x v="1262"/>
    <x v="1"/>
    <x v="0"/>
    <s v="R1011"/>
    <x v="35"/>
  </r>
  <r>
    <x v="1263"/>
    <x v="968"/>
    <x v="877"/>
    <x v="178"/>
    <x v="1"/>
    <x v="0"/>
    <x v="0"/>
    <x v="0"/>
    <x v="1"/>
    <x v="0"/>
    <x v="2"/>
    <d v="1976-06-17T00:00:00"/>
    <x v="1263"/>
    <x v="1"/>
    <x v="0"/>
    <s v="R1012"/>
    <x v="18"/>
  </r>
  <r>
    <x v="1264"/>
    <x v="969"/>
    <x v="625"/>
    <x v="302"/>
    <x v="0"/>
    <x v="0"/>
    <x v="0"/>
    <x v="1"/>
    <x v="1"/>
    <x v="1"/>
    <x v="2"/>
    <d v="1973-06-25T00:00:00"/>
    <x v="1264"/>
    <x v="2"/>
    <x v="0"/>
    <s v="R1011"/>
    <x v="30"/>
  </r>
  <r>
    <x v="1265"/>
    <x v="187"/>
    <x v="724"/>
    <x v="155"/>
    <x v="0"/>
    <x v="0"/>
    <x v="0"/>
    <x v="0"/>
    <x v="1"/>
    <x v="1"/>
    <x v="1"/>
    <d v="1980-10-28T00:00:00"/>
    <x v="1265"/>
    <x v="1"/>
    <x v="0"/>
    <s v="R1021"/>
    <x v="27"/>
  </r>
  <r>
    <x v="1266"/>
    <x v="970"/>
    <x v="878"/>
    <x v="590"/>
    <x v="0"/>
    <x v="0"/>
    <x v="0"/>
    <x v="1"/>
    <x v="1"/>
    <x v="2"/>
    <x v="0"/>
    <d v="1973-10-11T00:00:00"/>
    <x v="1266"/>
    <x v="1"/>
    <x v="1"/>
    <s v="R1017"/>
    <x v="30"/>
  </r>
  <r>
    <x v="1267"/>
    <x v="971"/>
    <x v="879"/>
    <x v="455"/>
    <x v="0"/>
    <x v="0"/>
    <x v="0"/>
    <x v="0"/>
    <x v="1"/>
    <x v="0"/>
    <x v="2"/>
    <d v="1974-08-16T00:00:00"/>
    <x v="1267"/>
    <x v="1"/>
    <x v="1"/>
    <s v="R1012"/>
    <x v="20"/>
  </r>
  <r>
    <x v="1268"/>
    <x v="966"/>
    <x v="880"/>
    <x v="78"/>
    <x v="1"/>
    <x v="0"/>
    <x v="1"/>
    <x v="3"/>
    <x v="1"/>
    <x v="2"/>
    <x v="2"/>
    <d v="1969-08-10T00:00:00"/>
    <x v="1268"/>
    <x v="1"/>
    <x v="0"/>
    <s v="R1013"/>
    <x v="16"/>
  </r>
  <r>
    <x v="1269"/>
    <x v="972"/>
    <x v="881"/>
    <x v="591"/>
    <x v="0"/>
    <x v="0"/>
    <x v="0"/>
    <x v="0"/>
    <x v="1"/>
    <x v="2"/>
    <x v="2"/>
    <d v="1965-10-21T00:00:00"/>
    <x v="1269"/>
    <x v="2"/>
    <x v="2"/>
    <s v="R1012"/>
    <x v="11"/>
  </r>
  <r>
    <x v="1270"/>
    <x v="973"/>
    <x v="882"/>
    <x v="367"/>
    <x v="1"/>
    <x v="0"/>
    <x v="0"/>
    <x v="3"/>
    <x v="1"/>
    <x v="2"/>
    <x v="0"/>
    <d v="1975-08-03T00:00:00"/>
    <x v="1270"/>
    <x v="1"/>
    <x v="2"/>
    <s v="R1017"/>
    <x v="24"/>
  </r>
  <r>
    <x v="1271"/>
    <x v="974"/>
    <x v="419"/>
    <x v="100"/>
    <x v="0"/>
    <x v="0"/>
    <x v="0"/>
    <x v="0"/>
    <x v="1"/>
    <x v="1"/>
    <x v="2"/>
    <d v="1977-09-02T00:00:00"/>
    <x v="1271"/>
    <x v="1"/>
    <x v="0"/>
    <s v="R1011"/>
    <x v="1"/>
  </r>
  <r>
    <x v="1272"/>
    <x v="975"/>
    <x v="352"/>
    <x v="10"/>
    <x v="0"/>
    <x v="0"/>
    <x v="1"/>
    <x v="3"/>
    <x v="1"/>
    <x v="1"/>
    <x v="1"/>
    <d v="1979-07-17T00:00:00"/>
    <x v="1272"/>
    <x v="0"/>
    <x v="2"/>
    <s v="R1014"/>
    <x v="9"/>
  </r>
  <r>
    <x v="1273"/>
    <x v="976"/>
    <x v="883"/>
    <x v="243"/>
    <x v="0"/>
    <x v="0"/>
    <x v="0"/>
    <x v="0"/>
    <x v="1"/>
    <x v="2"/>
    <x v="1"/>
    <d v="1977-10-15T00:00:00"/>
    <x v="1273"/>
    <x v="1"/>
    <x v="2"/>
    <s v="R1013"/>
    <x v="1"/>
  </r>
  <r>
    <x v="1274"/>
    <x v="25"/>
    <x v="636"/>
    <x v="184"/>
    <x v="0"/>
    <x v="0"/>
    <x v="0"/>
    <x v="0"/>
    <x v="1"/>
    <x v="2"/>
    <x v="1"/>
    <d v="1977-11-12T00:00:00"/>
    <x v="1274"/>
    <x v="2"/>
    <x v="2"/>
    <s v="R1016"/>
    <x v="1"/>
  </r>
  <r>
    <x v="1275"/>
    <x v="977"/>
    <x v="288"/>
    <x v="412"/>
    <x v="0"/>
    <x v="0"/>
    <x v="0"/>
    <x v="0"/>
    <x v="1"/>
    <x v="2"/>
    <x v="1"/>
    <d v="1977-09-24T00:00:00"/>
    <x v="1275"/>
    <x v="1"/>
    <x v="1"/>
    <s v="R1019"/>
    <x v="1"/>
  </r>
  <r>
    <x v="1276"/>
    <x v="978"/>
    <x v="688"/>
    <x v="592"/>
    <x v="0"/>
    <x v="0"/>
    <x v="0"/>
    <x v="1"/>
    <x v="1"/>
    <x v="1"/>
    <x v="0"/>
    <d v="1973-07-11T00:00:00"/>
    <x v="1276"/>
    <x v="1"/>
    <x v="1"/>
    <s v="R1013"/>
    <x v="30"/>
  </r>
  <r>
    <x v="1277"/>
    <x v="979"/>
    <x v="884"/>
    <x v="155"/>
    <x v="1"/>
    <x v="0"/>
    <x v="1"/>
    <x v="3"/>
    <x v="1"/>
    <x v="0"/>
    <x v="1"/>
    <d v="1983-07-25T00:00:00"/>
    <x v="1277"/>
    <x v="1"/>
    <x v="0"/>
    <s v="R1013"/>
    <x v="33"/>
  </r>
  <r>
    <x v="1278"/>
    <x v="846"/>
    <x v="885"/>
    <x v="372"/>
    <x v="1"/>
    <x v="0"/>
    <x v="1"/>
    <x v="3"/>
    <x v="1"/>
    <x v="2"/>
    <x v="1"/>
    <d v="1983-12-30T00:00:00"/>
    <x v="1278"/>
    <x v="1"/>
    <x v="1"/>
    <s v="R1013"/>
    <x v="32"/>
  </r>
  <r>
    <x v="1279"/>
    <x v="980"/>
    <x v="886"/>
    <x v="69"/>
    <x v="0"/>
    <x v="0"/>
    <x v="0"/>
    <x v="3"/>
    <x v="1"/>
    <x v="0"/>
    <x v="2"/>
    <d v="1987-11-11T00:00:00"/>
    <x v="1279"/>
    <x v="1"/>
    <x v="2"/>
    <s v="R1021"/>
    <x v="28"/>
  </r>
  <r>
    <x v="1280"/>
    <x v="142"/>
    <x v="865"/>
    <x v="315"/>
    <x v="0"/>
    <x v="0"/>
    <x v="0"/>
    <x v="0"/>
    <x v="1"/>
    <x v="1"/>
    <x v="2"/>
    <d v="1982-12-06T00:00:00"/>
    <x v="1280"/>
    <x v="1"/>
    <x v="2"/>
    <s v="R1021"/>
    <x v="39"/>
  </r>
  <r>
    <x v="1281"/>
    <x v="981"/>
    <x v="887"/>
    <x v="593"/>
    <x v="1"/>
    <x v="0"/>
    <x v="0"/>
    <x v="3"/>
    <x v="1"/>
    <x v="0"/>
    <x v="0"/>
    <d v="1975-09-26T00:00:00"/>
    <x v="1281"/>
    <x v="1"/>
    <x v="0"/>
    <s v="R1013"/>
    <x v="24"/>
  </r>
  <r>
    <x v="1282"/>
    <x v="201"/>
    <x v="888"/>
    <x v="48"/>
    <x v="1"/>
    <x v="0"/>
    <x v="0"/>
    <x v="3"/>
    <x v="1"/>
    <x v="0"/>
    <x v="2"/>
    <d v="1988-09-21T00:00:00"/>
    <x v="1282"/>
    <x v="1"/>
    <x v="1"/>
    <s v="R1012"/>
    <x v="25"/>
  </r>
  <r>
    <x v="1283"/>
    <x v="982"/>
    <x v="889"/>
    <x v="539"/>
    <x v="1"/>
    <x v="0"/>
    <x v="0"/>
    <x v="3"/>
    <x v="1"/>
    <x v="0"/>
    <x v="2"/>
    <d v="1975-08-21T00:00:00"/>
    <x v="1283"/>
    <x v="1"/>
    <x v="1"/>
    <s v="R1011"/>
    <x v="24"/>
  </r>
  <r>
    <x v="1284"/>
    <x v="983"/>
    <x v="890"/>
    <x v="594"/>
    <x v="1"/>
    <x v="0"/>
    <x v="0"/>
    <x v="3"/>
    <x v="1"/>
    <x v="0"/>
    <x v="2"/>
    <d v="1975-08-06T00:00:00"/>
    <x v="1284"/>
    <x v="1"/>
    <x v="2"/>
    <s v="R1011"/>
    <x v="24"/>
  </r>
  <r>
    <x v="1285"/>
    <x v="984"/>
    <x v="891"/>
    <x v="126"/>
    <x v="1"/>
    <x v="0"/>
    <x v="0"/>
    <x v="3"/>
    <x v="1"/>
    <x v="1"/>
    <x v="0"/>
    <d v="1983-12-12T00:00:00"/>
    <x v="1285"/>
    <x v="1"/>
    <x v="1"/>
    <s v="R1013"/>
    <x v="33"/>
  </r>
  <r>
    <x v="1286"/>
    <x v="985"/>
    <x v="892"/>
    <x v="565"/>
    <x v="1"/>
    <x v="0"/>
    <x v="0"/>
    <x v="3"/>
    <x v="1"/>
    <x v="2"/>
    <x v="0"/>
    <d v="1975-11-06T00:00:00"/>
    <x v="1286"/>
    <x v="1"/>
    <x v="0"/>
    <s v="R1011"/>
    <x v="24"/>
  </r>
  <r>
    <x v="1287"/>
    <x v="174"/>
    <x v="893"/>
    <x v="354"/>
    <x v="1"/>
    <x v="0"/>
    <x v="0"/>
    <x v="0"/>
    <x v="1"/>
    <x v="0"/>
    <x v="0"/>
    <d v="1981-12-27T00:00:00"/>
    <x v="1287"/>
    <x v="1"/>
    <x v="0"/>
    <s v="R1024"/>
    <x v="39"/>
  </r>
  <r>
    <x v="1288"/>
    <x v="986"/>
    <x v="362"/>
    <x v="162"/>
    <x v="1"/>
    <x v="0"/>
    <x v="0"/>
    <x v="3"/>
    <x v="1"/>
    <x v="2"/>
    <x v="0"/>
    <d v="1983-07-24T00:00:00"/>
    <x v="1288"/>
    <x v="1"/>
    <x v="0"/>
    <s v="R1024"/>
    <x v="33"/>
  </r>
  <r>
    <x v="1289"/>
    <x v="987"/>
    <x v="20"/>
    <x v="152"/>
    <x v="0"/>
    <x v="0"/>
    <x v="0"/>
    <x v="0"/>
    <x v="1"/>
    <x v="0"/>
    <x v="1"/>
    <d v="1977-07-26T00:00:00"/>
    <x v="1289"/>
    <x v="1"/>
    <x v="2"/>
    <s v="R1013"/>
    <x v="1"/>
  </r>
  <r>
    <x v="1290"/>
    <x v="54"/>
    <x v="169"/>
    <x v="436"/>
    <x v="0"/>
    <x v="0"/>
    <x v="1"/>
    <x v="3"/>
    <x v="1"/>
    <x v="0"/>
    <x v="1"/>
    <d v="1979-08-13T00:00:00"/>
    <x v="1290"/>
    <x v="1"/>
    <x v="2"/>
    <s v="R1011"/>
    <x v="9"/>
  </r>
  <r>
    <x v="1291"/>
    <x v="846"/>
    <x v="107"/>
    <x v="264"/>
    <x v="0"/>
    <x v="0"/>
    <x v="0"/>
    <x v="0"/>
    <x v="1"/>
    <x v="0"/>
    <x v="2"/>
    <d v="1977-12-29T00:00:00"/>
    <x v="1291"/>
    <x v="1"/>
    <x v="0"/>
    <s v="R1011"/>
    <x v="17"/>
  </r>
  <r>
    <x v="1292"/>
    <x v="988"/>
    <x v="747"/>
    <x v="140"/>
    <x v="0"/>
    <x v="0"/>
    <x v="0"/>
    <x v="0"/>
    <x v="1"/>
    <x v="1"/>
    <x v="2"/>
    <d v="1977-06-21T00:00:00"/>
    <x v="1292"/>
    <x v="1"/>
    <x v="1"/>
    <s v="R1013"/>
    <x v="1"/>
  </r>
  <r>
    <x v="1293"/>
    <x v="989"/>
    <x v="383"/>
    <x v="125"/>
    <x v="0"/>
    <x v="0"/>
    <x v="0"/>
    <x v="0"/>
    <x v="1"/>
    <x v="1"/>
    <x v="2"/>
    <d v="1977-12-26T00:00:00"/>
    <x v="1293"/>
    <x v="1"/>
    <x v="2"/>
    <s v="R1013"/>
    <x v="17"/>
  </r>
  <r>
    <x v="1294"/>
    <x v="990"/>
    <x v="894"/>
    <x v="272"/>
    <x v="0"/>
    <x v="0"/>
    <x v="1"/>
    <x v="3"/>
    <x v="1"/>
    <x v="0"/>
    <x v="2"/>
    <d v="1993-11-10T00:00:00"/>
    <x v="1294"/>
    <x v="1"/>
    <x v="1"/>
    <s v="R1012"/>
    <x v="21"/>
  </r>
  <r>
    <x v="1295"/>
    <x v="991"/>
    <x v="895"/>
    <x v="216"/>
    <x v="0"/>
    <x v="0"/>
    <x v="0"/>
    <x v="3"/>
    <x v="1"/>
    <x v="0"/>
    <x v="1"/>
    <d v="1992-09-09T00:00:00"/>
    <x v="1295"/>
    <x v="1"/>
    <x v="2"/>
    <s v="R1012"/>
    <x v="34"/>
  </r>
  <r>
    <x v="1296"/>
    <x v="992"/>
    <x v="896"/>
    <x v="473"/>
    <x v="0"/>
    <x v="0"/>
    <x v="0"/>
    <x v="1"/>
    <x v="1"/>
    <x v="0"/>
    <x v="1"/>
    <d v="1972-12-26T00:00:00"/>
    <x v="1296"/>
    <x v="1"/>
    <x v="0"/>
    <s v="R1011"/>
    <x v="30"/>
  </r>
  <r>
    <x v="1297"/>
    <x v="993"/>
    <x v="897"/>
    <x v="450"/>
    <x v="0"/>
    <x v="0"/>
    <x v="0"/>
    <x v="3"/>
    <x v="1"/>
    <x v="1"/>
    <x v="1"/>
    <d v="1984-06-19T00:00:00"/>
    <x v="1297"/>
    <x v="1"/>
    <x v="2"/>
    <s v="R1025"/>
    <x v="32"/>
  </r>
  <r>
    <x v="1298"/>
    <x v="994"/>
    <x v="898"/>
    <x v="107"/>
    <x v="1"/>
    <x v="0"/>
    <x v="0"/>
    <x v="1"/>
    <x v="1"/>
    <x v="2"/>
    <x v="1"/>
    <d v="1966-06-12T00:00:00"/>
    <x v="1298"/>
    <x v="2"/>
    <x v="1"/>
    <s v="R1013"/>
    <x v="26"/>
  </r>
  <r>
    <x v="1299"/>
    <x v="38"/>
    <x v="401"/>
    <x v="109"/>
    <x v="0"/>
    <x v="0"/>
    <x v="0"/>
    <x v="1"/>
    <x v="1"/>
    <x v="1"/>
    <x v="2"/>
    <d v="1972-09-04T00:00:00"/>
    <x v="1299"/>
    <x v="2"/>
    <x v="1"/>
    <s v="R1011"/>
    <x v="29"/>
  </r>
  <r>
    <x v="1300"/>
    <x v="995"/>
    <x v="367"/>
    <x v="326"/>
    <x v="0"/>
    <x v="0"/>
    <x v="0"/>
    <x v="1"/>
    <x v="1"/>
    <x v="1"/>
    <x v="2"/>
    <d v="1972-09-09T00:00:00"/>
    <x v="1300"/>
    <x v="1"/>
    <x v="0"/>
    <s v="R1013"/>
    <x v="29"/>
  </r>
  <r>
    <x v="1301"/>
    <x v="996"/>
    <x v="899"/>
    <x v="131"/>
    <x v="1"/>
    <x v="0"/>
    <x v="1"/>
    <x v="3"/>
    <x v="1"/>
    <x v="2"/>
    <x v="0"/>
    <d v="1963-09-24T00:00:00"/>
    <x v="1301"/>
    <x v="2"/>
    <x v="2"/>
    <s v="R1013"/>
    <x v="8"/>
  </r>
  <r>
    <x v="1302"/>
    <x v="997"/>
    <x v="900"/>
    <x v="534"/>
    <x v="1"/>
    <x v="0"/>
    <x v="0"/>
    <x v="3"/>
    <x v="1"/>
    <x v="2"/>
    <x v="2"/>
    <d v="1975-09-28T00:00:00"/>
    <x v="1302"/>
    <x v="2"/>
    <x v="2"/>
    <s v="R1012"/>
    <x v="24"/>
  </r>
  <r>
    <x v="1303"/>
    <x v="201"/>
    <x v="88"/>
    <x v="412"/>
    <x v="0"/>
    <x v="0"/>
    <x v="0"/>
    <x v="0"/>
    <x v="1"/>
    <x v="0"/>
    <x v="2"/>
    <d v="1977-09-04T00:00:00"/>
    <x v="1303"/>
    <x v="2"/>
    <x v="1"/>
    <s v="R1012"/>
    <x v="1"/>
  </r>
  <r>
    <x v="1304"/>
    <x v="359"/>
    <x v="402"/>
    <x v="300"/>
    <x v="0"/>
    <x v="0"/>
    <x v="1"/>
    <x v="3"/>
    <x v="1"/>
    <x v="0"/>
    <x v="1"/>
    <d v="1979-06-11T00:00:00"/>
    <x v="1304"/>
    <x v="1"/>
    <x v="2"/>
    <s v="R1012"/>
    <x v="9"/>
  </r>
  <r>
    <x v="1305"/>
    <x v="998"/>
    <x v="830"/>
    <x v="571"/>
    <x v="0"/>
    <x v="0"/>
    <x v="0"/>
    <x v="0"/>
    <x v="1"/>
    <x v="2"/>
    <x v="0"/>
    <d v="1971-09-18T00:00:00"/>
    <x v="1305"/>
    <x v="1"/>
    <x v="0"/>
    <s v="R1013"/>
    <x v="14"/>
  </r>
  <r>
    <x v="1306"/>
    <x v="999"/>
    <x v="901"/>
    <x v="14"/>
    <x v="0"/>
    <x v="0"/>
    <x v="0"/>
    <x v="0"/>
    <x v="1"/>
    <x v="2"/>
    <x v="0"/>
    <d v="1971-09-04T00:00:00"/>
    <x v="1306"/>
    <x v="1"/>
    <x v="0"/>
    <s v="R1013"/>
    <x v="14"/>
  </r>
  <r>
    <x v="1307"/>
    <x v="689"/>
    <x v="902"/>
    <x v="42"/>
    <x v="1"/>
    <x v="0"/>
    <x v="1"/>
    <x v="3"/>
    <x v="1"/>
    <x v="3"/>
    <x v="0"/>
    <d v="1963-09-21T00:00:00"/>
    <x v="1307"/>
    <x v="2"/>
    <x v="0"/>
    <s v="R1012"/>
    <x v="8"/>
  </r>
  <r>
    <x v="1308"/>
    <x v="1000"/>
    <x v="168"/>
    <x v="376"/>
    <x v="1"/>
    <x v="0"/>
    <x v="0"/>
    <x v="0"/>
    <x v="1"/>
    <x v="0"/>
    <x v="1"/>
    <d v="1976-06-12T00:00:00"/>
    <x v="1308"/>
    <x v="1"/>
    <x v="1"/>
    <s v="R1013"/>
    <x v="18"/>
  </r>
  <r>
    <x v="1309"/>
    <x v="1001"/>
    <x v="903"/>
    <x v="70"/>
    <x v="1"/>
    <x v="0"/>
    <x v="0"/>
    <x v="0"/>
    <x v="1"/>
    <x v="0"/>
    <x v="1"/>
    <d v="1976-07-07T00:00:00"/>
    <x v="1309"/>
    <x v="2"/>
    <x v="1"/>
    <s v="R1016"/>
    <x v="18"/>
  </r>
  <r>
    <x v="1310"/>
    <x v="1002"/>
    <x v="687"/>
    <x v="149"/>
    <x v="1"/>
    <x v="0"/>
    <x v="0"/>
    <x v="0"/>
    <x v="1"/>
    <x v="0"/>
    <x v="1"/>
    <d v="1976-07-20T00:00:00"/>
    <x v="1310"/>
    <x v="2"/>
    <x v="2"/>
    <s v="R1016"/>
    <x v="18"/>
  </r>
  <r>
    <x v="1311"/>
    <x v="346"/>
    <x v="408"/>
    <x v="576"/>
    <x v="1"/>
    <x v="0"/>
    <x v="0"/>
    <x v="0"/>
    <x v="1"/>
    <x v="0"/>
    <x v="1"/>
    <d v="1976-07-12T00:00:00"/>
    <x v="1311"/>
    <x v="2"/>
    <x v="2"/>
    <s v="R1016"/>
    <x v="18"/>
  </r>
  <r>
    <x v="1312"/>
    <x v="1003"/>
    <x v="904"/>
    <x v="31"/>
    <x v="0"/>
    <x v="0"/>
    <x v="1"/>
    <x v="3"/>
    <x v="1"/>
    <x v="0"/>
    <x v="2"/>
    <d v="1993-06-22T00:00:00"/>
    <x v="1312"/>
    <x v="1"/>
    <x v="1"/>
    <s v="R1012"/>
    <x v="21"/>
  </r>
  <r>
    <x v="1313"/>
    <x v="240"/>
    <x v="60"/>
    <x v="189"/>
    <x v="0"/>
    <x v="0"/>
    <x v="1"/>
    <x v="3"/>
    <x v="1"/>
    <x v="0"/>
    <x v="2"/>
    <d v="1979-08-07T00:00:00"/>
    <x v="1313"/>
    <x v="1"/>
    <x v="2"/>
    <s v="R1012"/>
    <x v="9"/>
  </r>
  <r>
    <x v="1314"/>
    <x v="1004"/>
    <x v="905"/>
    <x v="595"/>
    <x v="0"/>
    <x v="0"/>
    <x v="0"/>
    <x v="0"/>
    <x v="1"/>
    <x v="2"/>
    <x v="0"/>
    <d v="1978-06-26T00:00:00"/>
    <x v="1314"/>
    <x v="2"/>
    <x v="0"/>
    <s v="R1016"/>
    <x v="17"/>
  </r>
  <r>
    <x v="1315"/>
    <x v="418"/>
    <x v="161"/>
    <x v="596"/>
    <x v="0"/>
    <x v="0"/>
    <x v="0"/>
    <x v="0"/>
    <x v="1"/>
    <x v="0"/>
    <x v="0"/>
    <d v="1974-06-06T00:00:00"/>
    <x v="1315"/>
    <x v="1"/>
    <x v="0"/>
    <s v="R1013"/>
    <x v="20"/>
  </r>
  <r>
    <x v="1316"/>
    <x v="1005"/>
    <x v="201"/>
    <x v="481"/>
    <x v="0"/>
    <x v="0"/>
    <x v="0"/>
    <x v="0"/>
    <x v="1"/>
    <x v="0"/>
    <x v="0"/>
    <d v="1974-12-22T00:00:00"/>
    <x v="1316"/>
    <x v="1"/>
    <x v="2"/>
    <s v="R1013"/>
    <x v="24"/>
  </r>
  <r>
    <x v="1317"/>
    <x v="1006"/>
    <x v="692"/>
    <x v="454"/>
    <x v="0"/>
    <x v="0"/>
    <x v="0"/>
    <x v="0"/>
    <x v="1"/>
    <x v="1"/>
    <x v="0"/>
    <d v="1974-09-26T00:00:00"/>
    <x v="1317"/>
    <x v="1"/>
    <x v="2"/>
    <s v="R1011"/>
    <x v="20"/>
  </r>
  <r>
    <x v="1318"/>
    <x v="1007"/>
    <x v="906"/>
    <x v="148"/>
    <x v="1"/>
    <x v="1"/>
    <x v="0"/>
    <x v="3"/>
    <x v="1"/>
    <x v="0"/>
    <x v="1"/>
    <d v="2000-11-28T00:00:00"/>
    <x v="1318"/>
    <x v="1"/>
    <x v="1"/>
    <s v="R1023"/>
    <x v="22"/>
  </r>
  <r>
    <x v="1319"/>
    <x v="3"/>
    <x v="907"/>
    <x v="42"/>
    <x v="0"/>
    <x v="0"/>
    <x v="0"/>
    <x v="0"/>
    <x v="1"/>
    <x v="2"/>
    <x v="2"/>
    <d v="1974-08-05T00:00:00"/>
    <x v="1319"/>
    <x v="1"/>
    <x v="1"/>
    <s v="R1011"/>
    <x v="20"/>
  </r>
  <r>
    <x v="1320"/>
    <x v="1008"/>
    <x v="908"/>
    <x v="544"/>
    <x v="1"/>
    <x v="0"/>
    <x v="0"/>
    <x v="3"/>
    <x v="1"/>
    <x v="2"/>
    <x v="2"/>
    <d v="1964-09-05T00:00:00"/>
    <x v="1320"/>
    <x v="2"/>
    <x v="0"/>
    <s v="R1013"/>
    <x v="13"/>
  </r>
  <r>
    <x v="1321"/>
    <x v="1009"/>
    <x v="424"/>
    <x v="80"/>
    <x v="0"/>
    <x v="0"/>
    <x v="0"/>
    <x v="0"/>
    <x v="1"/>
    <x v="2"/>
    <x v="1"/>
    <d v="1982-09-27T00:00:00"/>
    <x v="1321"/>
    <x v="1"/>
    <x v="2"/>
    <s v="R1024"/>
    <x v="39"/>
  </r>
  <r>
    <x v="1322"/>
    <x v="1010"/>
    <x v="687"/>
    <x v="18"/>
    <x v="1"/>
    <x v="0"/>
    <x v="0"/>
    <x v="0"/>
    <x v="1"/>
    <x v="0"/>
    <x v="2"/>
    <d v="1976-09-02T00:00:00"/>
    <x v="1322"/>
    <x v="1"/>
    <x v="2"/>
    <s v="R1013"/>
    <x v="18"/>
  </r>
  <r>
    <x v="1323"/>
    <x v="1011"/>
    <x v="909"/>
    <x v="507"/>
    <x v="1"/>
    <x v="0"/>
    <x v="0"/>
    <x v="0"/>
    <x v="1"/>
    <x v="1"/>
    <x v="1"/>
    <d v="1976-06-30T00:00:00"/>
    <x v="1323"/>
    <x v="1"/>
    <x v="2"/>
    <s v="R1013"/>
    <x v="18"/>
  </r>
  <r>
    <x v="1324"/>
    <x v="61"/>
    <x v="586"/>
    <x v="334"/>
    <x v="1"/>
    <x v="0"/>
    <x v="0"/>
    <x v="0"/>
    <x v="1"/>
    <x v="1"/>
    <x v="1"/>
    <d v="1976-09-03T00:00:00"/>
    <x v="1324"/>
    <x v="1"/>
    <x v="0"/>
    <s v="R1013"/>
    <x v="18"/>
  </r>
  <r>
    <x v="1325"/>
    <x v="1012"/>
    <x v="326"/>
    <x v="572"/>
    <x v="0"/>
    <x v="0"/>
    <x v="0"/>
    <x v="0"/>
    <x v="1"/>
    <x v="1"/>
    <x v="0"/>
    <d v="1978-06-30T00:00:00"/>
    <x v="1325"/>
    <x v="1"/>
    <x v="2"/>
    <s v="R1013"/>
    <x v="17"/>
  </r>
  <r>
    <x v="1326"/>
    <x v="416"/>
    <x v="390"/>
    <x v="514"/>
    <x v="0"/>
    <x v="0"/>
    <x v="0"/>
    <x v="0"/>
    <x v="1"/>
    <x v="2"/>
    <x v="2"/>
    <d v="1978-10-24T00:00:00"/>
    <x v="1326"/>
    <x v="1"/>
    <x v="0"/>
    <s v="R1013"/>
    <x v="17"/>
  </r>
  <r>
    <x v="1327"/>
    <x v="1013"/>
    <x v="910"/>
    <x v="597"/>
    <x v="0"/>
    <x v="0"/>
    <x v="0"/>
    <x v="0"/>
    <x v="1"/>
    <x v="3"/>
    <x v="2"/>
    <d v="1962-11-23T00:00:00"/>
    <x v="1327"/>
    <x v="2"/>
    <x v="0"/>
    <s v="R1013"/>
    <x v="5"/>
  </r>
  <r>
    <x v="1328"/>
    <x v="1014"/>
    <x v="911"/>
    <x v="180"/>
    <x v="1"/>
    <x v="0"/>
    <x v="1"/>
    <x v="3"/>
    <x v="1"/>
    <x v="0"/>
    <x v="1"/>
    <d v="1997-10-21T00:00:00"/>
    <x v="1328"/>
    <x v="1"/>
    <x v="1"/>
    <s v="R1026"/>
    <x v="31"/>
  </r>
  <r>
    <x v="1329"/>
    <x v="208"/>
    <x v="912"/>
    <x v="82"/>
    <x v="1"/>
    <x v="0"/>
    <x v="1"/>
    <x v="3"/>
    <x v="1"/>
    <x v="1"/>
    <x v="1"/>
    <d v="1983-06-08T00:00:00"/>
    <x v="1329"/>
    <x v="1"/>
    <x v="2"/>
    <s v="R1020"/>
    <x v="33"/>
  </r>
  <r>
    <x v="1330"/>
    <x v="421"/>
    <x v="913"/>
    <x v="598"/>
    <x v="1"/>
    <x v="0"/>
    <x v="1"/>
    <x v="3"/>
    <x v="1"/>
    <x v="3"/>
    <x v="2"/>
    <d v="1963-11-05T00:00:00"/>
    <x v="1330"/>
    <x v="2"/>
    <x v="1"/>
    <s v="R1013"/>
    <x v="8"/>
  </r>
  <r>
    <x v="1331"/>
    <x v="1015"/>
    <x v="26"/>
    <x v="276"/>
    <x v="0"/>
    <x v="0"/>
    <x v="0"/>
    <x v="0"/>
    <x v="1"/>
    <x v="0"/>
    <x v="2"/>
    <d v="1982-06-28T00:00:00"/>
    <x v="1331"/>
    <x v="2"/>
    <x v="0"/>
    <s v="R1012"/>
    <x v="39"/>
  </r>
  <r>
    <x v="1332"/>
    <x v="1016"/>
    <x v="914"/>
    <x v="326"/>
    <x v="0"/>
    <x v="0"/>
    <x v="0"/>
    <x v="0"/>
    <x v="1"/>
    <x v="0"/>
    <x v="1"/>
    <d v="1990-06-21T00:00:00"/>
    <x v="1332"/>
    <x v="1"/>
    <x v="0"/>
    <s v="R1025"/>
    <x v="42"/>
  </r>
  <r>
    <x v="1333"/>
    <x v="1017"/>
    <x v="172"/>
    <x v="63"/>
    <x v="0"/>
    <x v="0"/>
    <x v="0"/>
    <x v="1"/>
    <x v="1"/>
    <x v="0"/>
    <x v="0"/>
    <d v="1973-09-03T00:00:00"/>
    <x v="1333"/>
    <x v="1"/>
    <x v="2"/>
    <s v="R1013"/>
    <x v="30"/>
  </r>
  <r>
    <x v="1334"/>
    <x v="1018"/>
    <x v="28"/>
    <x v="7"/>
    <x v="0"/>
    <x v="0"/>
    <x v="0"/>
    <x v="1"/>
    <x v="1"/>
    <x v="0"/>
    <x v="0"/>
    <d v="1973-08-30T00:00:00"/>
    <x v="1334"/>
    <x v="2"/>
    <x v="1"/>
    <s v="R1013"/>
    <x v="30"/>
  </r>
  <r>
    <x v="1335"/>
    <x v="1019"/>
    <x v="782"/>
    <x v="306"/>
    <x v="0"/>
    <x v="0"/>
    <x v="0"/>
    <x v="1"/>
    <x v="1"/>
    <x v="0"/>
    <x v="0"/>
    <d v="1973-12-16T00:00:00"/>
    <x v="1335"/>
    <x v="2"/>
    <x v="1"/>
    <s v="R1011"/>
    <x v="30"/>
  </r>
  <r>
    <x v="1336"/>
    <x v="1020"/>
    <x v="35"/>
    <x v="16"/>
    <x v="0"/>
    <x v="0"/>
    <x v="0"/>
    <x v="0"/>
    <x v="1"/>
    <x v="0"/>
    <x v="0"/>
    <d v="1978-09-01T00:00:00"/>
    <x v="1336"/>
    <x v="2"/>
    <x v="1"/>
    <s v="R1012"/>
    <x v="17"/>
  </r>
  <r>
    <x v="1337"/>
    <x v="487"/>
    <x v="915"/>
    <x v="317"/>
    <x v="0"/>
    <x v="0"/>
    <x v="0"/>
    <x v="1"/>
    <x v="1"/>
    <x v="1"/>
    <x v="2"/>
    <d v="1973-10-11T00:00:00"/>
    <x v="1337"/>
    <x v="1"/>
    <x v="2"/>
    <s v="R1013"/>
    <x v="30"/>
  </r>
  <r>
    <x v="1338"/>
    <x v="144"/>
    <x v="916"/>
    <x v="220"/>
    <x v="1"/>
    <x v="0"/>
    <x v="0"/>
    <x v="0"/>
    <x v="1"/>
    <x v="2"/>
    <x v="0"/>
    <d v="1967-06-10T00:00:00"/>
    <x v="1338"/>
    <x v="2"/>
    <x v="1"/>
    <s v="R1012"/>
    <x v="23"/>
  </r>
  <r>
    <x v="1339"/>
    <x v="1021"/>
    <x v="917"/>
    <x v="271"/>
    <x v="1"/>
    <x v="0"/>
    <x v="0"/>
    <x v="3"/>
    <x v="1"/>
    <x v="0"/>
    <x v="0"/>
    <d v="1975-12-21T00:00:00"/>
    <x v="1339"/>
    <x v="2"/>
    <x v="0"/>
    <s v="R1013"/>
    <x v="18"/>
  </r>
  <r>
    <x v="1340"/>
    <x v="1022"/>
    <x v="227"/>
    <x v="341"/>
    <x v="0"/>
    <x v="0"/>
    <x v="0"/>
    <x v="0"/>
    <x v="1"/>
    <x v="0"/>
    <x v="2"/>
    <d v="1994-10-12T00:00:00"/>
    <x v="1340"/>
    <x v="1"/>
    <x v="2"/>
    <s v="R1026"/>
    <x v="6"/>
  </r>
  <r>
    <x v="1341"/>
    <x v="1023"/>
    <x v="918"/>
    <x v="391"/>
    <x v="1"/>
    <x v="0"/>
    <x v="0"/>
    <x v="0"/>
    <x v="1"/>
    <x v="0"/>
    <x v="2"/>
    <d v="2001-08-28T00:00:00"/>
    <x v="1341"/>
    <x v="1"/>
    <x v="2"/>
    <s v="R1012"/>
    <x v="47"/>
  </r>
  <r>
    <x v="1342"/>
    <x v="1024"/>
    <x v="29"/>
    <x v="435"/>
    <x v="0"/>
    <x v="0"/>
    <x v="1"/>
    <x v="3"/>
    <x v="1"/>
    <x v="0"/>
    <x v="1"/>
    <d v="1993-11-07T00:00:00"/>
    <x v="1342"/>
    <x v="1"/>
    <x v="1"/>
    <s v="R1026"/>
    <x v="21"/>
  </r>
  <r>
    <x v="1343"/>
    <x v="367"/>
    <x v="919"/>
    <x v="441"/>
    <x v="0"/>
    <x v="0"/>
    <x v="0"/>
    <x v="0"/>
    <x v="1"/>
    <x v="2"/>
    <x v="0"/>
    <d v="1965-10-21T00:00:00"/>
    <x v="1343"/>
    <x v="2"/>
    <x v="1"/>
    <s v="R1011"/>
    <x v="11"/>
  </r>
  <r>
    <x v="1344"/>
    <x v="93"/>
    <x v="896"/>
    <x v="599"/>
    <x v="1"/>
    <x v="0"/>
    <x v="0"/>
    <x v="3"/>
    <x v="1"/>
    <x v="0"/>
    <x v="0"/>
    <d v="1975-12-15T00:00:00"/>
    <x v="1344"/>
    <x v="2"/>
    <x v="2"/>
    <s v="R1011"/>
    <x v="24"/>
  </r>
  <r>
    <x v="1345"/>
    <x v="1025"/>
    <x v="920"/>
    <x v="432"/>
    <x v="0"/>
    <x v="0"/>
    <x v="0"/>
    <x v="0"/>
    <x v="1"/>
    <x v="2"/>
    <x v="2"/>
    <d v="1965-08-11T00:00:00"/>
    <x v="1345"/>
    <x v="2"/>
    <x v="1"/>
    <s v="R1013"/>
    <x v="11"/>
  </r>
  <r>
    <x v="1346"/>
    <x v="167"/>
    <x v="67"/>
    <x v="28"/>
    <x v="1"/>
    <x v="0"/>
    <x v="0"/>
    <x v="3"/>
    <x v="1"/>
    <x v="0"/>
    <x v="0"/>
    <d v="1975-06-28T00:00:00"/>
    <x v="1346"/>
    <x v="2"/>
    <x v="0"/>
    <s v="R1011"/>
    <x v="24"/>
  </r>
  <r>
    <x v="1347"/>
    <x v="1026"/>
    <x v="921"/>
    <x v="600"/>
    <x v="1"/>
    <x v="0"/>
    <x v="0"/>
    <x v="1"/>
    <x v="1"/>
    <x v="2"/>
    <x v="2"/>
    <d v="1970-12-12T00:00:00"/>
    <x v="1347"/>
    <x v="1"/>
    <x v="1"/>
    <s v="R1013"/>
    <x v="2"/>
  </r>
  <r>
    <x v="1348"/>
    <x v="368"/>
    <x v="411"/>
    <x v="66"/>
    <x v="0"/>
    <x v="0"/>
    <x v="0"/>
    <x v="0"/>
    <x v="1"/>
    <x v="1"/>
    <x v="1"/>
    <d v="1982-12-27T00:00:00"/>
    <x v="1348"/>
    <x v="1"/>
    <x v="0"/>
    <s v="R1012"/>
    <x v="33"/>
  </r>
  <r>
    <x v="1349"/>
    <x v="1027"/>
    <x v="225"/>
    <x v="224"/>
    <x v="1"/>
    <x v="0"/>
    <x v="0"/>
    <x v="0"/>
    <x v="1"/>
    <x v="1"/>
    <x v="1"/>
    <d v="1985-11-28T00:00:00"/>
    <x v="1349"/>
    <x v="1"/>
    <x v="0"/>
    <s v="R1012"/>
    <x v="19"/>
  </r>
  <r>
    <x v="1350"/>
    <x v="1028"/>
    <x v="64"/>
    <x v="85"/>
    <x v="0"/>
    <x v="0"/>
    <x v="1"/>
    <x v="3"/>
    <x v="1"/>
    <x v="0"/>
    <x v="1"/>
    <d v="2003-12-12T00:00:00"/>
    <x v="1350"/>
    <x v="1"/>
    <x v="2"/>
    <s v="R1012"/>
    <x v="37"/>
  </r>
  <r>
    <x v="1351"/>
    <x v="338"/>
    <x v="625"/>
    <x v="267"/>
    <x v="0"/>
    <x v="0"/>
    <x v="0"/>
    <x v="0"/>
    <x v="1"/>
    <x v="1"/>
    <x v="1"/>
    <d v="1977-11-06T00:00:00"/>
    <x v="1351"/>
    <x v="2"/>
    <x v="2"/>
    <s v="R1011"/>
    <x v="1"/>
  </r>
  <r>
    <x v="1352"/>
    <x v="1029"/>
    <x v="292"/>
    <x v="87"/>
    <x v="1"/>
    <x v="0"/>
    <x v="0"/>
    <x v="0"/>
    <x v="1"/>
    <x v="1"/>
    <x v="1"/>
    <d v="1976-12-20T00:00:00"/>
    <x v="1352"/>
    <x v="1"/>
    <x v="2"/>
    <s v="R1012"/>
    <x v="1"/>
  </r>
  <r>
    <x v="1353"/>
    <x v="1030"/>
    <x v="18"/>
    <x v="601"/>
    <x v="0"/>
    <x v="0"/>
    <x v="0"/>
    <x v="0"/>
    <x v="1"/>
    <x v="0"/>
    <x v="0"/>
    <d v="1978-07-17T00:00:00"/>
    <x v="1353"/>
    <x v="1"/>
    <x v="0"/>
    <s v="R1012"/>
    <x v="17"/>
  </r>
  <r>
    <x v="1354"/>
    <x v="1031"/>
    <x v="713"/>
    <x v="259"/>
    <x v="0"/>
    <x v="0"/>
    <x v="0"/>
    <x v="0"/>
    <x v="1"/>
    <x v="0"/>
    <x v="2"/>
    <d v="1989-11-03T00:00:00"/>
    <x v="1354"/>
    <x v="1"/>
    <x v="1"/>
    <s v="R1012"/>
    <x v="4"/>
  </r>
  <r>
    <x v="1355"/>
    <x v="1032"/>
    <x v="381"/>
    <x v="176"/>
    <x v="0"/>
    <x v="0"/>
    <x v="0"/>
    <x v="0"/>
    <x v="1"/>
    <x v="2"/>
    <x v="1"/>
    <d v="1980-11-08T00:00:00"/>
    <x v="1355"/>
    <x v="1"/>
    <x v="2"/>
    <s v="R1012"/>
    <x v="27"/>
  </r>
  <r>
    <x v="1356"/>
    <x v="1033"/>
    <x v="922"/>
    <x v="18"/>
    <x v="1"/>
    <x v="0"/>
    <x v="0"/>
    <x v="3"/>
    <x v="1"/>
    <x v="0"/>
    <x v="1"/>
    <d v="1995-09-18T00:00:00"/>
    <x v="1356"/>
    <x v="1"/>
    <x v="0"/>
    <s v="R1012"/>
    <x v="38"/>
  </r>
  <r>
    <x v="1357"/>
    <x v="504"/>
    <x v="923"/>
    <x v="602"/>
    <x v="0"/>
    <x v="0"/>
    <x v="0"/>
    <x v="0"/>
    <x v="1"/>
    <x v="3"/>
    <x v="2"/>
    <d v="1962-08-22T00:00:00"/>
    <x v="1357"/>
    <x v="2"/>
    <x v="1"/>
    <s v="R1013"/>
    <x v="5"/>
  </r>
  <r>
    <x v="1358"/>
    <x v="1034"/>
    <x v="924"/>
    <x v="106"/>
    <x v="1"/>
    <x v="0"/>
    <x v="1"/>
    <x v="3"/>
    <x v="1"/>
    <x v="2"/>
    <x v="2"/>
    <d v="1983-08-20T00:00:00"/>
    <x v="1358"/>
    <x v="1"/>
    <x v="0"/>
    <s v="R1024"/>
    <x v="33"/>
  </r>
  <r>
    <x v="1359"/>
    <x v="1035"/>
    <x v="907"/>
    <x v="144"/>
    <x v="1"/>
    <x v="0"/>
    <x v="1"/>
    <x v="3"/>
    <x v="1"/>
    <x v="2"/>
    <x v="1"/>
    <d v="1983-08-28T00:00:00"/>
    <x v="1359"/>
    <x v="1"/>
    <x v="1"/>
    <s v="R1024"/>
    <x v="33"/>
  </r>
  <r>
    <x v="1360"/>
    <x v="1036"/>
    <x v="925"/>
    <x v="508"/>
    <x v="0"/>
    <x v="0"/>
    <x v="0"/>
    <x v="1"/>
    <x v="1"/>
    <x v="2"/>
    <x v="1"/>
    <d v="1972-11-23T00:00:00"/>
    <x v="1360"/>
    <x v="1"/>
    <x v="2"/>
    <s v="R1013"/>
    <x v="29"/>
  </r>
  <r>
    <x v="1361"/>
    <x v="1037"/>
    <x v="926"/>
    <x v="96"/>
    <x v="1"/>
    <x v="0"/>
    <x v="0"/>
    <x v="3"/>
    <x v="1"/>
    <x v="1"/>
    <x v="0"/>
    <d v="1975-08-10T00:00:00"/>
    <x v="1361"/>
    <x v="1"/>
    <x v="2"/>
    <s v="R1013"/>
    <x v="24"/>
  </r>
  <r>
    <x v="1362"/>
    <x v="1038"/>
    <x v="309"/>
    <x v="531"/>
    <x v="1"/>
    <x v="0"/>
    <x v="0"/>
    <x v="1"/>
    <x v="1"/>
    <x v="2"/>
    <x v="2"/>
    <d v="1970-06-19T00:00:00"/>
    <x v="1362"/>
    <x v="1"/>
    <x v="2"/>
    <s v="R1013"/>
    <x v="2"/>
  </r>
  <r>
    <x v="1363"/>
    <x v="1039"/>
    <x v="927"/>
    <x v="555"/>
    <x v="1"/>
    <x v="0"/>
    <x v="0"/>
    <x v="0"/>
    <x v="1"/>
    <x v="0"/>
    <x v="0"/>
    <d v="1981-12-28T00:00:00"/>
    <x v="1363"/>
    <x v="1"/>
    <x v="2"/>
    <s v="R1011"/>
    <x v="39"/>
  </r>
  <r>
    <x v="1364"/>
    <x v="22"/>
    <x v="928"/>
    <x v="21"/>
    <x v="1"/>
    <x v="0"/>
    <x v="0"/>
    <x v="1"/>
    <x v="1"/>
    <x v="3"/>
    <x v="1"/>
    <d v="1966-07-09T00:00:00"/>
    <x v="1364"/>
    <x v="2"/>
    <x v="0"/>
    <s v="R1012"/>
    <x v="26"/>
  </r>
  <r>
    <x v="1365"/>
    <x v="1040"/>
    <x v="929"/>
    <x v="427"/>
    <x v="0"/>
    <x v="0"/>
    <x v="0"/>
    <x v="3"/>
    <x v="1"/>
    <x v="1"/>
    <x v="2"/>
    <d v="1987-10-29T00:00:00"/>
    <x v="1365"/>
    <x v="1"/>
    <x v="0"/>
    <s v="R1025"/>
    <x v="28"/>
  </r>
  <r>
    <x v="1366"/>
    <x v="1041"/>
    <x v="930"/>
    <x v="86"/>
    <x v="0"/>
    <x v="0"/>
    <x v="0"/>
    <x v="0"/>
    <x v="1"/>
    <x v="0"/>
    <x v="2"/>
    <d v="1977-07-20T00:00:00"/>
    <x v="1366"/>
    <x v="1"/>
    <x v="1"/>
    <s v="R1024"/>
    <x v="1"/>
  </r>
  <r>
    <x v="1367"/>
    <x v="93"/>
    <x v="931"/>
    <x v="53"/>
    <x v="0"/>
    <x v="0"/>
    <x v="0"/>
    <x v="0"/>
    <x v="1"/>
    <x v="3"/>
    <x v="0"/>
    <d v="1962-10-10T00:00:00"/>
    <x v="1367"/>
    <x v="2"/>
    <x v="2"/>
    <s v="R1013"/>
    <x v="5"/>
  </r>
  <r>
    <x v="1368"/>
    <x v="1042"/>
    <x v="932"/>
    <x v="128"/>
    <x v="0"/>
    <x v="0"/>
    <x v="0"/>
    <x v="0"/>
    <x v="1"/>
    <x v="0"/>
    <x v="1"/>
    <d v="1994-11-17T00:00:00"/>
    <x v="1368"/>
    <x v="1"/>
    <x v="0"/>
    <s v="R1012"/>
    <x v="6"/>
  </r>
  <r>
    <x v="1369"/>
    <x v="1043"/>
    <x v="933"/>
    <x v="372"/>
    <x v="1"/>
    <x v="0"/>
    <x v="0"/>
    <x v="0"/>
    <x v="1"/>
    <x v="0"/>
    <x v="2"/>
    <d v="2001-10-05T00:00:00"/>
    <x v="1369"/>
    <x v="1"/>
    <x v="2"/>
    <s v="R1012"/>
    <x v="47"/>
  </r>
  <r>
    <x v="1370"/>
    <x v="1044"/>
    <x v="934"/>
    <x v="337"/>
    <x v="0"/>
    <x v="0"/>
    <x v="0"/>
    <x v="0"/>
    <x v="1"/>
    <x v="0"/>
    <x v="2"/>
    <d v="1989-10-12T00:00:00"/>
    <x v="1370"/>
    <x v="1"/>
    <x v="2"/>
    <s v="R1012"/>
    <x v="4"/>
  </r>
  <r>
    <x v="1371"/>
    <x v="1045"/>
    <x v="935"/>
    <x v="214"/>
    <x v="0"/>
    <x v="0"/>
    <x v="0"/>
    <x v="0"/>
    <x v="1"/>
    <x v="0"/>
    <x v="1"/>
    <d v="1991-12-21T00:00:00"/>
    <x v="1371"/>
    <x v="1"/>
    <x v="1"/>
    <s v="R1012"/>
    <x v="34"/>
  </r>
  <r>
    <x v="1372"/>
    <x v="1046"/>
    <x v="136"/>
    <x v="496"/>
    <x v="0"/>
    <x v="0"/>
    <x v="0"/>
    <x v="0"/>
    <x v="1"/>
    <x v="0"/>
    <x v="0"/>
    <d v="1974-11-09T00:00:00"/>
    <x v="1372"/>
    <x v="1"/>
    <x v="0"/>
    <s v="R1013"/>
    <x v="20"/>
  </r>
  <r>
    <x v="1373"/>
    <x v="1047"/>
    <x v="627"/>
    <x v="128"/>
    <x v="1"/>
    <x v="0"/>
    <x v="1"/>
    <x v="3"/>
    <x v="1"/>
    <x v="0"/>
    <x v="1"/>
    <d v="1997-12-02T00:00:00"/>
    <x v="1373"/>
    <x v="1"/>
    <x v="0"/>
    <s v="R1012"/>
    <x v="31"/>
  </r>
  <r>
    <x v="1374"/>
    <x v="1048"/>
    <x v="936"/>
    <x v="124"/>
    <x v="0"/>
    <x v="0"/>
    <x v="0"/>
    <x v="0"/>
    <x v="1"/>
    <x v="0"/>
    <x v="1"/>
    <d v="1999-12-25T00:00:00"/>
    <x v="1374"/>
    <x v="1"/>
    <x v="2"/>
    <s v="R1026"/>
    <x v="22"/>
  </r>
  <r>
    <x v="1375"/>
    <x v="1049"/>
    <x v="425"/>
    <x v="355"/>
    <x v="0"/>
    <x v="0"/>
    <x v="0"/>
    <x v="0"/>
    <x v="1"/>
    <x v="1"/>
    <x v="0"/>
    <d v="1974-12-06T00:00:00"/>
    <x v="1375"/>
    <x v="0"/>
    <x v="0"/>
    <s v="R1013"/>
    <x v="20"/>
  </r>
  <r>
    <x v="1376"/>
    <x v="317"/>
    <x v="937"/>
    <x v="134"/>
    <x v="1"/>
    <x v="0"/>
    <x v="1"/>
    <x v="3"/>
    <x v="1"/>
    <x v="0"/>
    <x v="2"/>
    <d v="1997-12-21T00:00:00"/>
    <x v="1376"/>
    <x v="1"/>
    <x v="1"/>
    <s v="R1012"/>
    <x v="44"/>
  </r>
  <r>
    <x v="1377"/>
    <x v="1050"/>
    <x v="938"/>
    <x v="399"/>
    <x v="1"/>
    <x v="0"/>
    <x v="0"/>
    <x v="0"/>
    <x v="1"/>
    <x v="0"/>
    <x v="0"/>
    <d v="1981-06-30T00:00:00"/>
    <x v="1377"/>
    <x v="1"/>
    <x v="1"/>
    <s v="R1012"/>
    <x v="36"/>
  </r>
  <r>
    <x v="1378"/>
    <x v="62"/>
    <x v="234"/>
    <x v="259"/>
    <x v="1"/>
    <x v="0"/>
    <x v="0"/>
    <x v="0"/>
    <x v="1"/>
    <x v="1"/>
    <x v="1"/>
    <d v="1976-12-12T00:00:00"/>
    <x v="1378"/>
    <x v="2"/>
    <x v="2"/>
    <s v="R1013"/>
    <x v="18"/>
  </r>
  <r>
    <x v="1379"/>
    <x v="190"/>
    <x v="680"/>
    <x v="421"/>
    <x v="0"/>
    <x v="0"/>
    <x v="0"/>
    <x v="0"/>
    <x v="1"/>
    <x v="0"/>
    <x v="0"/>
    <d v="1978-09-04T00:00:00"/>
    <x v="1379"/>
    <x v="0"/>
    <x v="1"/>
    <s v="R1011"/>
    <x v="17"/>
  </r>
  <r>
    <x v="1380"/>
    <x v="1051"/>
    <x v="939"/>
    <x v="547"/>
    <x v="0"/>
    <x v="0"/>
    <x v="0"/>
    <x v="0"/>
    <x v="1"/>
    <x v="3"/>
    <x v="0"/>
    <d v="1965-07-18T00:00:00"/>
    <x v="1380"/>
    <x v="2"/>
    <x v="2"/>
    <s v="R1013"/>
    <x v="11"/>
  </r>
  <r>
    <x v="1381"/>
    <x v="442"/>
    <x v="673"/>
    <x v="195"/>
    <x v="0"/>
    <x v="0"/>
    <x v="0"/>
    <x v="0"/>
    <x v="1"/>
    <x v="0"/>
    <x v="2"/>
    <d v="1977-08-29T00:00:00"/>
    <x v="1381"/>
    <x v="1"/>
    <x v="0"/>
    <s v="R1012"/>
    <x v="1"/>
  </r>
  <r>
    <x v="1382"/>
    <x v="1052"/>
    <x v="713"/>
    <x v="364"/>
    <x v="0"/>
    <x v="0"/>
    <x v="0"/>
    <x v="0"/>
    <x v="1"/>
    <x v="0"/>
    <x v="2"/>
    <d v="1978-12-04T00:00:00"/>
    <x v="1382"/>
    <x v="2"/>
    <x v="2"/>
    <s v="R1013"/>
    <x v="17"/>
  </r>
  <r>
    <x v="1383"/>
    <x v="1053"/>
    <x v="379"/>
    <x v="151"/>
    <x v="0"/>
    <x v="0"/>
    <x v="0"/>
    <x v="0"/>
    <x v="1"/>
    <x v="1"/>
    <x v="1"/>
    <d v="1980-09-10T00:00:00"/>
    <x v="1383"/>
    <x v="2"/>
    <x v="1"/>
    <s v="R1016"/>
    <x v="27"/>
  </r>
  <r>
    <x v="1384"/>
    <x v="1054"/>
    <x v="940"/>
    <x v="562"/>
    <x v="0"/>
    <x v="0"/>
    <x v="1"/>
    <x v="3"/>
    <x v="1"/>
    <x v="0"/>
    <x v="1"/>
    <d v="1979-06-02T00:00:00"/>
    <x v="1384"/>
    <x v="1"/>
    <x v="0"/>
    <s v="R1012"/>
    <x v="9"/>
  </r>
  <r>
    <x v="1385"/>
    <x v="1055"/>
    <x v="941"/>
    <x v="603"/>
    <x v="0"/>
    <x v="0"/>
    <x v="0"/>
    <x v="0"/>
    <x v="1"/>
    <x v="1"/>
    <x v="0"/>
    <d v="1978-12-29T00:00:00"/>
    <x v="1385"/>
    <x v="0"/>
    <x v="2"/>
    <s v="R1011"/>
    <x v="9"/>
  </r>
  <r>
    <x v="1386"/>
    <x v="1056"/>
    <x v="942"/>
    <x v="92"/>
    <x v="0"/>
    <x v="0"/>
    <x v="0"/>
    <x v="3"/>
    <x v="1"/>
    <x v="1"/>
    <x v="1"/>
    <d v="1987-07-12T00:00:00"/>
    <x v="1386"/>
    <x v="1"/>
    <x v="0"/>
    <s v="R1021"/>
    <x v="28"/>
  </r>
  <r>
    <x v="1387"/>
    <x v="1057"/>
    <x v="409"/>
    <x v="90"/>
    <x v="0"/>
    <x v="0"/>
    <x v="0"/>
    <x v="0"/>
    <x v="1"/>
    <x v="0"/>
    <x v="1"/>
    <d v="1982-12-18T00:00:00"/>
    <x v="1387"/>
    <x v="1"/>
    <x v="1"/>
    <s v="R1013"/>
    <x v="33"/>
  </r>
  <r>
    <x v="1388"/>
    <x v="11"/>
    <x v="852"/>
    <x v="579"/>
    <x v="1"/>
    <x v="0"/>
    <x v="0"/>
    <x v="0"/>
    <x v="1"/>
    <x v="1"/>
    <x v="2"/>
    <d v="1981-12-19T00:00:00"/>
    <x v="1388"/>
    <x v="1"/>
    <x v="2"/>
    <s v="R1020"/>
    <x v="39"/>
  </r>
  <r>
    <x v="1389"/>
    <x v="399"/>
    <x v="943"/>
    <x v="604"/>
    <x v="0"/>
    <x v="0"/>
    <x v="0"/>
    <x v="0"/>
    <x v="1"/>
    <x v="2"/>
    <x v="2"/>
    <d v="1971-10-11T00:00:00"/>
    <x v="1389"/>
    <x v="1"/>
    <x v="1"/>
    <s v="R1013"/>
    <x v="14"/>
  </r>
  <r>
    <x v="1390"/>
    <x v="1058"/>
    <x v="944"/>
    <x v="105"/>
    <x v="1"/>
    <x v="0"/>
    <x v="0"/>
    <x v="3"/>
    <x v="1"/>
    <x v="0"/>
    <x v="1"/>
    <d v="1995-09-13T00:00:00"/>
    <x v="1390"/>
    <x v="1"/>
    <x v="1"/>
    <s v="R1012"/>
    <x v="38"/>
  </r>
  <r>
    <x v="1391"/>
    <x v="143"/>
    <x v="945"/>
    <x v="4"/>
    <x v="1"/>
    <x v="0"/>
    <x v="0"/>
    <x v="0"/>
    <x v="1"/>
    <x v="0"/>
    <x v="1"/>
    <d v="1996-11-24T00:00:00"/>
    <x v="1391"/>
    <x v="1"/>
    <x v="2"/>
    <s v="R1022"/>
    <x v="46"/>
  </r>
  <r>
    <x v="1392"/>
    <x v="1059"/>
    <x v="946"/>
    <x v="105"/>
    <x v="1"/>
    <x v="0"/>
    <x v="0"/>
    <x v="0"/>
    <x v="1"/>
    <x v="2"/>
    <x v="1"/>
    <d v="1976-10-09T00:00:00"/>
    <x v="1392"/>
    <x v="1"/>
    <x v="1"/>
    <s v="R1011"/>
    <x v="18"/>
  </r>
  <r>
    <x v="1393"/>
    <x v="1060"/>
    <x v="947"/>
    <x v="594"/>
    <x v="0"/>
    <x v="0"/>
    <x v="0"/>
    <x v="0"/>
    <x v="1"/>
    <x v="3"/>
    <x v="0"/>
    <d v="1965-12-27T00:00:00"/>
    <x v="1393"/>
    <x v="2"/>
    <x v="0"/>
    <s v="R1012"/>
    <x v="26"/>
  </r>
  <r>
    <x v="1394"/>
    <x v="93"/>
    <x v="758"/>
    <x v="197"/>
    <x v="0"/>
    <x v="0"/>
    <x v="0"/>
    <x v="3"/>
    <x v="1"/>
    <x v="0"/>
    <x v="1"/>
    <d v="1998-09-30T00:00:00"/>
    <x v="1394"/>
    <x v="1"/>
    <x v="0"/>
    <s v="R1023"/>
    <x v="44"/>
  </r>
  <r>
    <x v="1395"/>
    <x v="93"/>
    <x v="948"/>
    <x v="473"/>
    <x v="0"/>
    <x v="0"/>
    <x v="1"/>
    <x v="3"/>
    <x v="1"/>
    <x v="0"/>
    <x v="1"/>
    <d v="1993-08-10T00:00:00"/>
    <x v="1395"/>
    <x v="1"/>
    <x v="2"/>
    <s v="R1012"/>
    <x v="21"/>
  </r>
  <r>
    <x v="1396"/>
    <x v="1061"/>
    <x v="462"/>
    <x v="1"/>
    <x v="0"/>
    <x v="0"/>
    <x v="0"/>
    <x v="0"/>
    <x v="1"/>
    <x v="0"/>
    <x v="2"/>
    <d v="1980-10-16T00:00:00"/>
    <x v="1396"/>
    <x v="1"/>
    <x v="2"/>
    <s v="R1024"/>
    <x v="27"/>
  </r>
  <r>
    <x v="1397"/>
    <x v="1062"/>
    <x v="949"/>
    <x v="85"/>
    <x v="0"/>
    <x v="0"/>
    <x v="0"/>
    <x v="0"/>
    <x v="1"/>
    <x v="0"/>
    <x v="1"/>
    <d v="1999-06-15T00:00:00"/>
    <x v="1397"/>
    <x v="1"/>
    <x v="2"/>
    <s v="R1026"/>
    <x v="35"/>
  </r>
  <r>
    <x v="1398"/>
    <x v="225"/>
    <x v="844"/>
    <x v="470"/>
    <x v="0"/>
    <x v="0"/>
    <x v="0"/>
    <x v="0"/>
    <x v="1"/>
    <x v="1"/>
    <x v="1"/>
    <d v="1980-07-24T00:00:00"/>
    <x v="1398"/>
    <x v="1"/>
    <x v="1"/>
    <s v="R1013"/>
    <x v="27"/>
  </r>
  <r>
    <x v="1399"/>
    <x v="595"/>
    <x v="893"/>
    <x v="103"/>
    <x v="0"/>
    <x v="0"/>
    <x v="0"/>
    <x v="0"/>
    <x v="1"/>
    <x v="0"/>
    <x v="1"/>
    <d v="1980-06-20T00:00:00"/>
    <x v="1399"/>
    <x v="1"/>
    <x v="2"/>
    <s v="R1024"/>
    <x v="27"/>
  </r>
  <r>
    <x v="1400"/>
    <x v="1063"/>
    <x v="950"/>
    <x v="336"/>
    <x v="1"/>
    <x v="0"/>
    <x v="0"/>
    <x v="0"/>
    <x v="1"/>
    <x v="0"/>
    <x v="1"/>
    <d v="2001-12-13T00:00:00"/>
    <x v="1400"/>
    <x v="1"/>
    <x v="0"/>
    <s v="R1012"/>
    <x v="43"/>
  </r>
  <r>
    <x v="1401"/>
    <x v="54"/>
    <x v="951"/>
    <x v="533"/>
    <x v="0"/>
    <x v="0"/>
    <x v="0"/>
    <x v="0"/>
    <x v="1"/>
    <x v="0"/>
    <x v="2"/>
    <d v="1978-08-24T00:00:00"/>
    <x v="1401"/>
    <x v="1"/>
    <x v="1"/>
    <s v="R1013"/>
    <x v="17"/>
  </r>
  <r>
    <x v="1402"/>
    <x v="1064"/>
    <x v="419"/>
    <x v="605"/>
    <x v="0"/>
    <x v="0"/>
    <x v="0"/>
    <x v="0"/>
    <x v="1"/>
    <x v="1"/>
    <x v="0"/>
    <d v="1978-11-29T00:00:00"/>
    <x v="1402"/>
    <x v="1"/>
    <x v="2"/>
    <s v="R1011"/>
    <x v="17"/>
  </r>
  <r>
    <x v="1403"/>
    <x v="1065"/>
    <x v="809"/>
    <x v="606"/>
    <x v="0"/>
    <x v="0"/>
    <x v="0"/>
    <x v="0"/>
    <x v="1"/>
    <x v="1"/>
    <x v="0"/>
    <d v="1978-11-06T00:00:00"/>
    <x v="1403"/>
    <x v="1"/>
    <x v="1"/>
    <s v="R1011"/>
    <x v="17"/>
  </r>
  <r>
    <x v="1404"/>
    <x v="1066"/>
    <x v="613"/>
    <x v="607"/>
    <x v="0"/>
    <x v="0"/>
    <x v="0"/>
    <x v="0"/>
    <x v="1"/>
    <x v="1"/>
    <x v="0"/>
    <d v="1978-11-28T00:00:00"/>
    <x v="1404"/>
    <x v="1"/>
    <x v="1"/>
    <s v="R1011"/>
    <x v="17"/>
  </r>
  <r>
    <x v="1405"/>
    <x v="25"/>
    <x v="645"/>
    <x v="237"/>
    <x v="1"/>
    <x v="0"/>
    <x v="0"/>
    <x v="0"/>
    <x v="1"/>
    <x v="0"/>
    <x v="1"/>
    <d v="1996-09-17T00:00:00"/>
    <x v="1405"/>
    <x v="1"/>
    <x v="0"/>
    <s v="R1011"/>
    <x v="46"/>
  </r>
  <r>
    <x v="1406"/>
    <x v="595"/>
    <x v="952"/>
    <x v="608"/>
    <x v="0"/>
    <x v="0"/>
    <x v="0"/>
    <x v="0"/>
    <x v="1"/>
    <x v="3"/>
    <x v="0"/>
    <d v="1968-07-03T00:00:00"/>
    <x v="1406"/>
    <x v="2"/>
    <x v="2"/>
    <s v="R1012"/>
    <x v="0"/>
  </r>
  <r>
    <x v="1407"/>
    <x v="42"/>
    <x v="953"/>
    <x v="21"/>
    <x v="1"/>
    <x v="0"/>
    <x v="1"/>
    <x v="3"/>
    <x v="1"/>
    <x v="0"/>
    <x v="2"/>
    <d v="1997-09-30T00:00:00"/>
    <x v="1407"/>
    <x v="1"/>
    <x v="2"/>
    <s v="R1012"/>
    <x v="31"/>
  </r>
  <r>
    <x v="1408"/>
    <x v="1"/>
    <x v="954"/>
    <x v="609"/>
    <x v="1"/>
    <x v="0"/>
    <x v="0"/>
    <x v="0"/>
    <x v="1"/>
    <x v="2"/>
    <x v="0"/>
    <d v="1967-07-17T00:00:00"/>
    <x v="1408"/>
    <x v="2"/>
    <x v="2"/>
    <s v="R1013"/>
    <x v="23"/>
  </r>
  <r>
    <x v="1409"/>
    <x v="1067"/>
    <x v="955"/>
    <x v="259"/>
    <x v="0"/>
    <x v="0"/>
    <x v="0"/>
    <x v="0"/>
    <x v="1"/>
    <x v="0"/>
    <x v="2"/>
    <d v="1994-08-14T00:00:00"/>
    <x v="1409"/>
    <x v="1"/>
    <x v="2"/>
    <s v="R1021"/>
    <x v="6"/>
  </r>
  <r>
    <x v="1410"/>
    <x v="1068"/>
    <x v="956"/>
    <x v="120"/>
    <x v="1"/>
    <x v="0"/>
    <x v="0"/>
    <x v="3"/>
    <x v="1"/>
    <x v="1"/>
    <x v="1"/>
    <d v="1988-12-15T00:00:00"/>
    <x v="1410"/>
    <x v="1"/>
    <x v="2"/>
    <s v="R1012"/>
    <x v="25"/>
  </r>
  <r>
    <x v="1411"/>
    <x v="1069"/>
    <x v="43"/>
    <x v="335"/>
    <x v="0"/>
    <x v="0"/>
    <x v="0"/>
    <x v="3"/>
    <x v="1"/>
    <x v="0"/>
    <x v="2"/>
    <d v="1984-08-22T00:00:00"/>
    <x v="1411"/>
    <x v="1"/>
    <x v="2"/>
    <s v="R1012"/>
    <x v="32"/>
  </r>
  <r>
    <x v="1412"/>
    <x v="1070"/>
    <x v="957"/>
    <x v="96"/>
    <x v="0"/>
    <x v="0"/>
    <x v="0"/>
    <x v="0"/>
    <x v="1"/>
    <x v="2"/>
    <x v="0"/>
    <d v="1978-12-14T00:00:00"/>
    <x v="1412"/>
    <x v="1"/>
    <x v="1"/>
    <s v="R1013"/>
    <x v="17"/>
  </r>
  <r>
    <x v="1413"/>
    <x v="145"/>
    <x v="958"/>
    <x v="268"/>
    <x v="1"/>
    <x v="0"/>
    <x v="0"/>
    <x v="0"/>
    <x v="1"/>
    <x v="2"/>
    <x v="1"/>
    <d v="1976-10-10T00:00:00"/>
    <x v="1413"/>
    <x v="2"/>
    <x v="1"/>
    <s v="R1012"/>
    <x v="18"/>
  </r>
  <r>
    <x v="1414"/>
    <x v="1071"/>
    <x v="275"/>
    <x v="308"/>
    <x v="0"/>
    <x v="0"/>
    <x v="0"/>
    <x v="0"/>
    <x v="1"/>
    <x v="1"/>
    <x v="2"/>
    <d v="1978-10-18T00:00:00"/>
    <x v="1414"/>
    <x v="1"/>
    <x v="0"/>
    <s v="R1012"/>
    <x v="17"/>
  </r>
  <r>
    <x v="1415"/>
    <x v="79"/>
    <x v="404"/>
    <x v="331"/>
    <x v="1"/>
    <x v="0"/>
    <x v="1"/>
    <x v="3"/>
    <x v="1"/>
    <x v="1"/>
    <x v="1"/>
    <d v="1983-07-10T00:00:00"/>
    <x v="1415"/>
    <x v="2"/>
    <x v="2"/>
    <s v="R1011"/>
    <x v="33"/>
  </r>
  <r>
    <x v="1416"/>
    <x v="1072"/>
    <x v="959"/>
    <x v="148"/>
    <x v="1"/>
    <x v="0"/>
    <x v="1"/>
    <x v="3"/>
    <x v="1"/>
    <x v="0"/>
    <x v="2"/>
    <d v="1997-10-28T00:00:00"/>
    <x v="1416"/>
    <x v="1"/>
    <x v="1"/>
    <s v="R1012"/>
    <x v="31"/>
  </r>
  <r>
    <x v="1417"/>
    <x v="101"/>
    <x v="960"/>
    <x v="27"/>
    <x v="1"/>
    <x v="0"/>
    <x v="0"/>
    <x v="3"/>
    <x v="1"/>
    <x v="1"/>
    <x v="1"/>
    <d v="1988-12-15T00:00:00"/>
    <x v="1417"/>
    <x v="1"/>
    <x v="0"/>
    <s v="R1025"/>
    <x v="25"/>
  </r>
  <r>
    <x v="1418"/>
    <x v="245"/>
    <x v="961"/>
    <x v="191"/>
    <x v="1"/>
    <x v="0"/>
    <x v="0"/>
    <x v="0"/>
    <x v="1"/>
    <x v="0"/>
    <x v="1"/>
    <d v="1996-06-14T00:00:00"/>
    <x v="1418"/>
    <x v="1"/>
    <x v="0"/>
    <s v="R1012"/>
    <x v="46"/>
  </r>
  <r>
    <x v="1419"/>
    <x v="1073"/>
    <x v="962"/>
    <x v="137"/>
    <x v="1"/>
    <x v="0"/>
    <x v="0"/>
    <x v="0"/>
    <x v="1"/>
    <x v="2"/>
    <x v="2"/>
    <d v="1967-08-04T00:00:00"/>
    <x v="1419"/>
    <x v="2"/>
    <x v="0"/>
    <s v="R1013"/>
    <x v="23"/>
  </r>
  <r>
    <x v="1420"/>
    <x v="1074"/>
    <x v="963"/>
    <x v="87"/>
    <x v="1"/>
    <x v="0"/>
    <x v="0"/>
    <x v="0"/>
    <x v="1"/>
    <x v="0"/>
    <x v="1"/>
    <d v="2001-06-01T00:00:00"/>
    <x v="1420"/>
    <x v="1"/>
    <x v="2"/>
    <s v="R1012"/>
    <x v="47"/>
  </r>
  <r>
    <x v="1421"/>
    <x v="1075"/>
    <x v="964"/>
    <x v="119"/>
    <x v="0"/>
    <x v="0"/>
    <x v="0"/>
    <x v="0"/>
    <x v="1"/>
    <x v="0"/>
    <x v="2"/>
    <d v="1977-09-30T00:00:00"/>
    <x v="1421"/>
    <x v="2"/>
    <x v="0"/>
    <s v="R1017"/>
    <x v="1"/>
  </r>
  <r>
    <x v="1422"/>
    <x v="1076"/>
    <x v="742"/>
    <x v="231"/>
    <x v="0"/>
    <x v="0"/>
    <x v="0"/>
    <x v="0"/>
    <x v="1"/>
    <x v="0"/>
    <x v="1"/>
    <d v="1977-09-25T00:00:00"/>
    <x v="1422"/>
    <x v="2"/>
    <x v="1"/>
    <s v="R1011"/>
    <x v="1"/>
  </r>
  <r>
    <x v="1423"/>
    <x v="1077"/>
    <x v="965"/>
    <x v="21"/>
    <x v="0"/>
    <x v="0"/>
    <x v="0"/>
    <x v="0"/>
    <x v="1"/>
    <x v="0"/>
    <x v="1"/>
    <d v="1980-07-07T00:00:00"/>
    <x v="1423"/>
    <x v="1"/>
    <x v="0"/>
    <s v="R1012"/>
    <x v="27"/>
  </r>
  <r>
    <x v="1424"/>
    <x v="1078"/>
    <x v="927"/>
    <x v="208"/>
    <x v="0"/>
    <x v="0"/>
    <x v="1"/>
    <x v="3"/>
    <x v="1"/>
    <x v="0"/>
    <x v="1"/>
    <d v="1979-09-01T00:00:00"/>
    <x v="1424"/>
    <x v="2"/>
    <x v="2"/>
    <s v="R1011"/>
    <x v="9"/>
  </r>
  <r>
    <x v="1425"/>
    <x v="6"/>
    <x v="117"/>
    <x v="155"/>
    <x v="0"/>
    <x v="0"/>
    <x v="0"/>
    <x v="0"/>
    <x v="1"/>
    <x v="0"/>
    <x v="1"/>
    <d v="1977-08-25T00:00:00"/>
    <x v="1425"/>
    <x v="2"/>
    <x v="2"/>
    <s v="R1011"/>
    <x v="1"/>
  </r>
  <r>
    <x v="1426"/>
    <x v="1079"/>
    <x v="308"/>
    <x v="418"/>
    <x v="0"/>
    <x v="0"/>
    <x v="0"/>
    <x v="0"/>
    <x v="1"/>
    <x v="1"/>
    <x v="0"/>
    <d v="1978-12-02T00:00:00"/>
    <x v="1426"/>
    <x v="1"/>
    <x v="0"/>
    <s v="R1012"/>
    <x v="17"/>
  </r>
  <r>
    <x v="1427"/>
    <x v="1080"/>
    <x v="421"/>
    <x v="154"/>
    <x v="0"/>
    <x v="0"/>
    <x v="0"/>
    <x v="0"/>
    <x v="1"/>
    <x v="1"/>
    <x v="0"/>
    <d v="1978-11-12T00:00:00"/>
    <x v="1427"/>
    <x v="1"/>
    <x v="2"/>
    <s v="R1012"/>
    <x v="17"/>
  </r>
  <r>
    <x v="1428"/>
    <x v="396"/>
    <x v="97"/>
    <x v="109"/>
    <x v="1"/>
    <x v="0"/>
    <x v="1"/>
    <x v="3"/>
    <x v="1"/>
    <x v="0"/>
    <x v="1"/>
    <d v="1983-09-19T00:00:00"/>
    <x v="1428"/>
    <x v="1"/>
    <x v="2"/>
    <s v="R1011"/>
    <x v="33"/>
  </r>
  <r>
    <x v="1429"/>
    <x v="1081"/>
    <x v="966"/>
    <x v="568"/>
    <x v="0"/>
    <x v="0"/>
    <x v="0"/>
    <x v="0"/>
    <x v="1"/>
    <x v="3"/>
    <x v="2"/>
    <d v="1965-12-05T00:00:00"/>
    <x v="1429"/>
    <x v="2"/>
    <x v="2"/>
    <s v="R1013"/>
    <x v="11"/>
  </r>
  <r>
    <x v="1430"/>
    <x v="1082"/>
    <x v="967"/>
    <x v="226"/>
    <x v="0"/>
    <x v="0"/>
    <x v="1"/>
    <x v="3"/>
    <x v="1"/>
    <x v="0"/>
    <x v="2"/>
    <d v="1993-07-22T00:00:00"/>
    <x v="1430"/>
    <x v="1"/>
    <x v="2"/>
    <s v="R1026"/>
    <x v="21"/>
  </r>
  <r>
    <x v="1431"/>
    <x v="22"/>
    <x v="680"/>
    <x v="541"/>
    <x v="1"/>
    <x v="0"/>
    <x v="0"/>
    <x v="0"/>
    <x v="1"/>
    <x v="0"/>
    <x v="2"/>
    <d v="1981-11-24T00:00:00"/>
    <x v="1431"/>
    <x v="1"/>
    <x v="1"/>
    <s v="R1011"/>
    <x v="36"/>
  </r>
  <r>
    <x v="1432"/>
    <x v="1083"/>
    <x v="968"/>
    <x v="154"/>
    <x v="0"/>
    <x v="0"/>
    <x v="0"/>
    <x v="0"/>
    <x v="1"/>
    <x v="3"/>
    <x v="2"/>
    <d v="1965-12-09T00:00:00"/>
    <x v="1432"/>
    <x v="2"/>
    <x v="0"/>
    <s v="R1013"/>
    <x v="11"/>
  </r>
  <r>
    <x v="1433"/>
    <x v="303"/>
    <x v="860"/>
    <x v="402"/>
    <x v="1"/>
    <x v="0"/>
    <x v="0"/>
    <x v="0"/>
    <x v="1"/>
    <x v="0"/>
    <x v="2"/>
    <d v="1981-07-16T00:00:00"/>
    <x v="1433"/>
    <x v="1"/>
    <x v="0"/>
    <s v="R1024"/>
    <x v="36"/>
  </r>
  <r>
    <x v="1434"/>
    <x v="1084"/>
    <x v="969"/>
    <x v="21"/>
    <x v="1"/>
    <x v="0"/>
    <x v="1"/>
    <x v="3"/>
    <x v="1"/>
    <x v="2"/>
    <x v="1"/>
    <d v="1983-06-21T00:00:00"/>
    <x v="1434"/>
    <x v="1"/>
    <x v="2"/>
    <s v="R1012"/>
    <x v="33"/>
  </r>
  <r>
    <x v="1435"/>
    <x v="1085"/>
    <x v="970"/>
    <x v="229"/>
    <x v="0"/>
    <x v="0"/>
    <x v="1"/>
    <x v="3"/>
    <x v="1"/>
    <x v="0"/>
    <x v="1"/>
    <d v="1993-10-05T00:00:00"/>
    <x v="1435"/>
    <x v="1"/>
    <x v="2"/>
    <s v="R1021"/>
    <x v="21"/>
  </r>
  <r>
    <x v="1436"/>
    <x v="712"/>
    <x v="98"/>
    <x v="150"/>
    <x v="0"/>
    <x v="0"/>
    <x v="0"/>
    <x v="0"/>
    <x v="1"/>
    <x v="0"/>
    <x v="1"/>
    <d v="1977-12-01T00:00:00"/>
    <x v="1436"/>
    <x v="1"/>
    <x v="1"/>
    <s v="R1011"/>
    <x v="1"/>
  </r>
  <r>
    <x v="1437"/>
    <x v="1086"/>
    <x v="971"/>
    <x v="331"/>
    <x v="0"/>
    <x v="0"/>
    <x v="1"/>
    <x v="3"/>
    <x v="1"/>
    <x v="0"/>
    <x v="2"/>
    <d v="1979-06-26T00:00:00"/>
    <x v="1437"/>
    <x v="1"/>
    <x v="1"/>
    <s v="R1013"/>
    <x v="9"/>
  </r>
  <r>
    <x v="1438"/>
    <x v="621"/>
    <x v="382"/>
    <x v="328"/>
    <x v="0"/>
    <x v="0"/>
    <x v="0"/>
    <x v="0"/>
    <x v="1"/>
    <x v="0"/>
    <x v="2"/>
    <d v="1977-12-18T00:00:00"/>
    <x v="1438"/>
    <x v="1"/>
    <x v="1"/>
    <s v="R1011"/>
    <x v="1"/>
  </r>
  <r>
    <x v="1439"/>
    <x v="1087"/>
    <x v="421"/>
    <x v="179"/>
    <x v="1"/>
    <x v="0"/>
    <x v="0"/>
    <x v="3"/>
    <x v="1"/>
    <x v="1"/>
    <x v="2"/>
    <d v="1986-06-15T00:00:00"/>
    <x v="1439"/>
    <x v="1"/>
    <x v="2"/>
    <s v="R1012"/>
    <x v="41"/>
  </r>
  <r>
    <x v="1440"/>
    <x v="1088"/>
    <x v="801"/>
    <x v="173"/>
    <x v="0"/>
    <x v="0"/>
    <x v="1"/>
    <x v="3"/>
    <x v="1"/>
    <x v="1"/>
    <x v="1"/>
    <d v="1979-09-19T00:00:00"/>
    <x v="1440"/>
    <x v="1"/>
    <x v="0"/>
    <s v="R1011"/>
    <x v="9"/>
  </r>
  <r>
    <x v="1441"/>
    <x v="79"/>
    <x v="972"/>
    <x v="99"/>
    <x v="0"/>
    <x v="0"/>
    <x v="0"/>
    <x v="3"/>
    <x v="1"/>
    <x v="1"/>
    <x v="1"/>
    <d v="1984-07-25T00:00:00"/>
    <x v="1441"/>
    <x v="1"/>
    <x v="1"/>
    <s v="R1012"/>
    <x v="32"/>
  </r>
  <r>
    <x v="1442"/>
    <x v="418"/>
    <x v="369"/>
    <x v="330"/>
    <x v="0"/>
    <x v="0"/>
    <x v="1"/>
    <x v="3"/>
    <x v="1"/>
    <x v="1"/>
    <x v="2"/>
    <d v="1979-06-19T00:00:00"/>
    <x v="1442"/>
    <x v="1"/>
    <x v="0"/>
    <s v="R1024"/>
    <x v="9"/>
  </r>
  <r>
    <x v="1443"/>
    <x v="1089"/>
    <x v="973"/>
    <x v="189"/>
    <x v="0"/>
    <x v="1"/>
    <x v="0"/>
    <x v="3"/>
    <x v="1"/>
    <x v="1"/>
    <x v="1"/>
    <d v="2004-11-15T00:00:00"/>
    <x v="1443"/>
    <x v="1"/>
    <x v="2"/>
    <s v="R1024"/>
    <x v="40"/>
  </r>
  <r>
    <x v="1444"/>
    <x v="1090"/>
    <x v="974"/>
    <x v="584"/>
    <x v="0"/>
    <x v="0"/>
    <x v="0"/>
    <x v="0"/>
    <x v="1"/>
    <x v="3"/>
    <x v="2"/>
    <d v="1965-07-11T00:00:00"/>
    <x v="1444"/>
    <x v="2"/>
    <x v="0"/>
    <s v="R1012"/>
    <x v="11"/>
  </r>
  <r>
    <x v="1445"/>
    <x v="1091"/>
    <x v="387"/>
    <x v="67"/>
    <x v="0"/>
    <x v="0"/>
    <x v="0"/>
    <x v="1"/>
    <x v="1"/>
    <x v="2"/>
    <x v="1"/>
    <d v="1972-08-11T00:00:00"/>
    <x v="1445"/>
    <x v="1"/>
    <x v="0"/>
    <s v="R1012"/>
    <x v="29"/>
  </r>
  <r>
    <x v="1446"/>
    <x v="678"/>
    <x v="975"/>
    <x v="405"/>
    <x v="0"/>
    <x v="0"/>
    <x v="0"/>
    <x v="0"/>
    <x v="1"/>
    <x v="3"/>
    <x v="2"/>
    <d v="1965-06-25T00:00:00"/>
    <x v="1446"/>
    <x v="2"/>
    <x v="1"/>
    <s v="R1013"/>
    <x v="11"/>
  </r>
  <r>
    <x v="1447"/>
    <x v="1092"/>
    <x v="976"/>
    <x v="610"/>
    <x v="0"/>
    <x v="0"/>
    <x v="0"/>
    <x v="0"/>
    <x v="1"/>
    <x v="3"/>
    <x v="0"/>
    <d v="1965-06-06T00:00:00"/>
    <x v="1447"/>
    <x v="2"/>
    <x v="0"/>
    <s v="R1013"/>
    <x v="11"/>
  </r>
  <r>
    <x v="1448"/>
    <x v="1093"/>
    <x v="977"/>
    <x v="206"/>
    <x v="1"/>
    <x v="0"/>
    <x v="0"/>
    <x v="1"/>
    <x v="1"/>
    <x v="3"/>
    <x v="2"/>
    <d v="1966-12-26T00:00:00"/>
    <x v="1448"/>
    <x v="2"/>
    <x v="1"/>
    <s v="R1012"/>
    <x v="23"/>
  </r>
  <r>
    <x v="1449"/>
    <x v="1094"/>
    <x v="292"/>
    <x v="10"/>
    <x v="1"/>
    <x v="0"/>
    <x v="0"/>
    <x v="0"/>
    <x v="1"/>
    <x v="1"/>
    <x v="1"/>
    <d v="1985-11-02T00:00:00"/>
    <x v="1449"/>
    <x v="1"/>
    <x v="1"/>
    <s v="R1012"/>
    <x v="19"/>
  </r>
  <r>
    <x v="1450"/>
    <x v="1095"/>
    <x v="978"/>
    <x v="473"/>
    <x v="1"/>
    <x v="0"/>
    <x v="0"/>
    <x v="0"/>
    <x v="1"/>
    <x v="2"/>
    <x v="2"/>
    <d v="1976-12-18T00:00:00"/>
    <x v="1450"/>
    <x v="1"/>
    <x v="1"/>
    <s v="R1013"/>
    <x v="18"/>
  </r>
  <r>
    <x v="1451"/>
    <x v="25"/>
    <x v="29"/>
    <x v="531"/>
    <x v="1"/>
    <x v="0"/>
    <x v="0"/>
    <x v="0"/>
    <x v="1"/>
    <x v="0"/>
    <x v="0"/>
    <d v="1981-08-04T00:00:00"/>
    <x v="1451"/>
    <x v="2"/>
    <x v="0"/>
    <s v="R1012"/>
    <x v="36"/>
  </r>
  <r>
    <x v="1452"/>
    <x v="623"/>
    <x v="979"/>
    <x v="317"/>
    <x v="0"/>
    <x v="0"/>
    <x v="0"/>
    <x v="1"/>
    <x v="1"/>
    <x v="2"/>
    <x v="2"/>
    <d v="1973-10-25T00:00:00"/>
    <x v="1452"/>
    <x v="1"/>
    <x v="2"/>
    <s v="R1013"/>
    <x v="30"/>
  </r>
  <r>
    <x v="1453"/>
    <x v="1096"/>
    <x v="54"/>
    <x v="611"/>
    <x v="1"/>
    <x v="0"/>
    <x v="0"/>
    <x v="0"/>
    <x v="1"/>
    <x v="0"/>
    <x v="0"/>
    <d v="1981-06-13T00:00:00"/>
    <x v="1453"/>
    <x v="2"/>
    <x v="0"/>
    <s v="R1012"/>
    <x v="36"/>
  </r>
  <r>
    <x v="1454"/>
    <x v="1097"/>
    <x v="375"/>
    <x v="612"/>
    <x v="1"/>
    <x v="0"/>
    <x v="0"/>
    <x v="0"/>
    <x v="1"/>
    <x v="0"/>
    <x v="2"/>
    <d v="1981-08-14T00:00:00"/>
    <x v="1454"/>
    <x v="2"/>
    <x v="2"/>
    <s v="R1012"/>
    <x v="36"/>
  </r>
  <r>
    <x v="1455"/>
    <x v="1098"/>
    <x v="980"/>
    <x v="3"/>
    <x v="0"/>
    <x v="0"/>
    <x v="0"/>
    <x v="0"/>
    <x v="1"/>
    <x v="1"/>
    <x v="2"/>
    <d v="1982-07-24T00:00:00"/>
    <x v="1455"/>
    <x v="1"/>
    <x v="1"/>
    <s v="R1013"/>
    <x v="39"/>
  </r>
  <r>
    <x v="1456"/>
    <x v="1099"/>
    <x v="981"/>
    <x v="525"/>
    <x v="1"/>
    <x v="0"/>
    <x v="0"/>
    <x v="3"/>
    <x v="1"/>
    <x v="1"/>
    <x v="2"/>
    <d v="1986-09-02T00:00:00"/>
    <x v="1456"/>
    <x v="1"/>
    <x v="0"/>
    <s v="R1013"/>
    <x v="41"/>
  </r>
  <r>
    <x v="1457"/>
    <x v="225"/>
    <x v="905"/>
    <x v="592"/>
    <x v="1"/>
    <x v="0"/>
    <x v="0"/>
    <x v="3"/>
    <x v="1"/>
    <x v="2"/>
    <x v="2"/>
    <d v="1986-07-13T00:00:00"/>
    <x v="1457"/>
    <x v="1"/>
    <x v="1"/>
    <s v="R1024"/>
    <x v="41"/>
  </r>
  <r>
    <x v="1458"/>
    <x v="1100"/>
    <x v="982"/>
    <x v="538"/>
    <x v="0"/>
    <x v="0"/>
    <x v="0"/>
    <x v="0"/>
    <x v="1"/>
    <x v="2"/>
    <x v="2"/>
    <d v="1977-09-15T00:00:00"/>
    <x v="1458"/>
    <x v="2"/>
    <x v="0"/>
    <s v="R1012"/>
    <x v="1"/>
  </r>
  <r>
    <x v="1459"/>
    <x v="1101"/>
    <x v="983"/>
    <x v="161"/>
    <x v="0"/>
    <x v="0"/>
    <x v="0"/>
    <x v="0"/>
    <x v="1"/>
    <x v="1"/>
    <x v="1"/>
    <d v="1991-06-28T00:00:00"/>
    <x v="1459"/>
    <x v="1"/>
    <x v="2"/>
    <s v="R1021"/>
    <x v="3"/>
  </r>
  <r>
    <x v="1460"/>
    <x v="442"/>
    <x v="141"/>
    <x v="358"/>
    <x v="1"/>
    <x v="0"/>
    <x v="1"/>
    <x v="3"/>
    <x v="1"/>
    <x v="0"/>
    <x v="2"/>
    <d v="1983-11-21T00:00:00"/>
    <x v="1460"/>
    <x v="1"/>
    <x v="0"/>
    <s v="R1012"/>
    <x v="33"/>
  </r>
  <r>
    <x v="1461"/>
    <x v="1102"/>
    <x v="984"/>
    <x v="176"/>
    <x v="1"/>
    <x v="0"/>
    <x v="1"/>
    <x v="3"/>
    <x v="1"/>
    <x v="1"/>
    <x v="2"/>
    <d v="1983-08-11T00:00:00"/>
    <x v="1461"/>
    <x v="1"/>
    <x v="0"/>
    <s v="R1012"/>
    <x v="33"/>
  </r>
  <r>
    <x v="1462"/>
    <x v="230"/>
    <x v="98"/>
    <x v="495"/>
    <x v="0"/>
    <x v="0"/>
    <x v="0"/>
    <x v="0"/>
    <x v="1"/>
    <x v="0"/>
    <x v="2"/>
    <d v="1982-09-14T00:00:00"/>
    <x v="1462"/>
    <x v="2"/>
    <x v="2"/>
    <s v="R1011"/>
    <x v="39"/>
  </r>
  <r>
    <x v="1463"/>
    <x v="1103"/>
    <x v="985"/>
    <x v="613"/>
    <x v="0"/>
    <x v="0"/>
    <x v="0"/>
    <x v="0"/>
    <x v="1"/>
    <x v="2"/>
    <x v="2"/>
    <d v="1968-08-26T00:00:00"/>
    <x v="1463"/>
    <x v="2"/>
    <x v="0"/>
    <s v="R1013"/>
    <x v="0"/>
  </r>
  <r>
    <x v="1464"/>
    <x v="1104"/>
    <x v="813"/>
    <x v="433"/>
    <x v="1"/>
    <x v="0"/>
    <x v="0"/>
    <x v="3"/>
    <x v="1"/>
    <x v="2"/>
    <x v="0"/>
    <d v="1975-07-19T00:00:00"/>
    <x v="1464"/>
    <x v="1"/>
    <x v="0"/>
    <s v="R1013"/>
    <x v="24"/>
  </r>
  <r>
    <x v="1465"/>
    <x v="1105"/>
    <x v="393"/>
    <x v="105"/>
    <x v="0"/>
    <x v="0"/>
    <x v="0"/>
    <x v="0"/>
    <x v="1"/>
    <x v="2"/>
    <x v="2"/>
    <d v="1982-08-16T00:00:00"/>
    <x v="1465"/>
    <x v="2"/>
    <x v="2"/>
    <s v="R1016"/>
    <x v="39"/>
  </r>
  <r>
    <x v="1466"/>
    <x v="1106"/>
    <x v="160"/>
    <x v="143"/>
    <x v="0"/>
    <x v="0"/>
    <x v="0"/>
    <x v="0"/>
    <x v="1"/>
    <x v="0"/>
    <x v="1"/>
    <d v="1980-09-30T00:00:00"/>
    <x v="1466"/>
    <x v="1"/>
    <x v="0"/>
    <s v="R1013"/>
    <x v="27"/>
  </r>
  <r>
    <x v="1467"/>
    <x v="1107"/>
    <x v="63"/>
    <x v="192"/>
    <x v="0"/>
    <x v="0"/>
    <x v="0"/>
    <x v="0"/>
    <x v="1"/>
    <x v="0"/>
    <x v="2"/>
    <d v="1980-10-07T00:00:00"/>
    <x v="1467"/>
    <x v="1"/>
    <x v="1"/>
    <s v="R1013"/>
    <x v="27"/>
  </r>
  <r>
    <x v="1468"/>
    <x v="208"/>
    <x v="184"/>
    <x v="614"/>
    <x v="0"/>
    <x v="0"/>
    <x v="0"/>
    <x v="0"/>
    <x v="1"/>
    <x v="0"/>
    <x v="1"/>
    <d v="1980-06-22T00:00:00"/>
    <x v="1468"/>
    <x v="1"/>
    <x v="2"/>
    <s v="R1011"/>
    <x v="27"/>
  </r>
  <r>
    <x v="1469"/>
    <x v="1108"/>
    <x v="237"/>
    <x v="488"/>
    <x v="1"/>
    <x v="0"/>
    <x v="0"/>
    <x v="0"/>
    <x v="1"/>
    <x v="1"/>
    <x v="0"/>
    <d v="1981-07-17T00:00:00"/>
    <x v="1469"/>
    <x v="1"/>
    <x v="1"/>
    <s v="R1012"/>
    <x v="36"/>
  </r>
  <r>
    <x v="1470"/>
    <x v="1109"/>
    <x v="9"/>
    <x v="537"/>
    <x v="0"/>
    <x v="0"/>
    <x v="0"/>
    <x v="0"/>
    <x v="1"/>
    <x v="0"/>
    <x v="2"/>
    <d v="1978-09-06T00:00:00"/>
    <x v="1470"/>
    <x v="2"/>
    <x v="2"/>
    <s v="R1013"/>
    <x v="17"/>
  </r>
  <r>
    <x v="1471"/>
    <x v="644"/>
    <x v="378"/>
    <x v="27"/>
    <x v="0"/>
    <x v="0"/>
    <x v="0"/>
    <x v="3"/>
    <x v="1"/>
    <x v="1"/>
    <x v="2"/>
    <d v="1984-06-29T00:00:00"/>
    <x v="1471"/>
    <x v="1"/>
    <x v="2"/>
    <s v="R1011"/>
    <x v="32"/>
  </r>
  <r>
    <x v="1472"/>
    <x v="589"/>
    <x v="884"/>
    <x v="401"/>
    <x v="0"/>
    <x v="0"/>
    <x v="0"/>
    <x v="0"/>
    <x v="1"/>
    <x v="0"/>
    <x v="2"/>
    <d v="1978-07-30T00:00:00"/>
    <x v="1472"/>
    <x v="1"/>
    <x v="0"/>
    <s v="R1013"/>
    <x v="17"/>
  </r>
  <r>
    <x v="1473"/>
    <x v="1110"/>
    <x v="986"/>
    <x v="436"/>
    <x v="1"/>
    <x v="0"/>
    <x v="0"/>
    <x v="0"/>
    <x v="1"/>
    <x v="2"/>
    <x v="2"/>
    <d v="1976-06-24T00:00:00"/>
    <x v="1473"/>
    <x v="2"/>
    <x v="2"/>
    <s v="R1011"/>
    <x v="18"/>
  </r>
  <r>
    <x v="1474"/>
    <x v="1111"/>
    <x v="422"/>
    <x v="100"/>
    <x v="0"/>
    <x v="0"/>
    <x v="0"/>
    <x v="3"/>
    <x v="1"/>
    <x v="1"/>
    <x v="1"/>
    <d v="1984-11-21T00:00:00"/>
    <x v="1474"/>
    <x v="1"/>
    <x v="2"/>
    <s v="R1024"/>
    <x v="32"/>
  </r>
  <r>
    <x v="1475"/>
    <x v="1112"/>
    <x v="488"/>
    <x v="332"/>
    <x v="0"/>
    <x v="0"/>
    <x v="0"/>
    <x v="0"/>
    <x v="1"/>
    <x v="0"/>
    <x v="2"/>
    <d v="1999-08-08T00:00:00"/>
    <x v="1475"/>
    <x v="1"/>
    <x v="1"/>
    <s v="R1022"/>
    <x v="35"/>
  </r>
  <r>
    <x v="1476"/>
    <x v="991"/>
    <x v="387"/>
    <x v="184"/>
    <x v="0"/>
    <x v="0"/>
    <x v="0"/>
    <x v="3"/>
    <x v="1"/>
    <x v="2"/>
    <x v="1"/>
    <d v="1984-07-07T00:00:00"/>
    <x v="1476"/>
    <x v="1"/>
    <x v="1"/>
    <s v="R1024"/>
    <x v="32"/>
  </r>
  <r>
    <x v="1477"/>
    <x v="1113"/>
    <x v="987"/>
    <x v="316"/>
    <x v="0"/>
    <x v="0"/>
    <x v="1"/>
    <x v="3"/>
    <x v="1"/>
    <x v="0"/>
    <x v="1"/>
    <d v="1993-08-01T00:00:00"/>
    <x v="1477"/>
    <x v="1"/>
    <x v="2"/>
    <s v="R1021"/>
    <x v="21"/>
  </r>
  <r>
    <x v="1478"/>
    <x v="1114"/>
    <x v="988"/>
    <x v="379"/>
    <x v="0"/>
    <x v="0"/>
    <x v="0"/>
    <x v="0"/>
    <x v="1"/>
    <x v="2"/>
    <x v="2"/>
    <d v="1968-06-29T00:00:00"/>
    <x v="1478"/>
    <x v="2"/>
    <x v="2"/>
    <s v="R1013"/>
    <x v="0"/>
  </r>
  <r>
    <x v="1479"/>
    <x v="1115"/>
    <x v="989"/>
    <x v="267"/>
    <x v="0"/>
    <x v="0"/>
    <x v="0"/>
    <x v="3"/>
    <x v="1"/>
    <x v="1"/>
    <x v="1"/>
    <d v="1987-08-11T00:00:00"/>
    <x v="1479"/>
    <x v="1"/>
    <x v="1"/>
    <s v="R1012"/>
    <x v="28"/>
  </r>
  <r>
    <x v="1480"/>
    <x v="247"/>
    <x v="990"/>
    <x v="427"/>
    <x v="0"/>
    <x v="0"/>
    <x v="0"/>
    <x v="3"/>
    <x v="1"/>
    <x v="0"/>
    <x v="2"/>
    <d v="1992-06-18T00:00:00"/>
    <x v="1480"/>
    <x v="1"/>
    <x v="2"/>
    <s v="R1012"/>
    <x v="34"/>
  </r>
  <r>
    <x v="1481"/>
    <x v="1116"/>
    <x v="247"/>
    <x v="144"/>
    <x v="0"/>
    <x v="0"/>
    <x v="0"/>
    <x v="0"/>
    <x v="1"/>
    <x v="1"/>
    <x v="2"/>
    <d v="1982-10-06T00:00:00"/>
    <x v="1481"/>
    <x v="1"/>
    <x v="0"/>
    <s v="R1024"/>
    <x v="39"/>
  </r>
  <r>
    <x v="1482"/>
    <x v="1117"/>
    <x v="991"/>
    <x v="615"/>
    <x v="0"/>
    <x v="0"/>
    <x v="0"/>
    <x v="0"/>
    <x v="1"/>
    <x v="2"/>
    <x v="0"/>
    <d v="1978-06-24T00:00:00"/>
    <x v="1482"/>
    <x v="1"/>
    <x v="2"/>
    <s v="R1013"/>
    <x v="17"/>
  </r>
  <r>
    <x v="1483"/>
    <x v="59"/>
    <x v="683"/>
    <x v="176"/>
    <x v="0"/>
    <x v="0"/>
    <x v="0"/>
    <x v="0"/>
    <x v="1"/>
    <x v="1"/>
    <x v="1"/>
    <d v="1980-06-28T00:00:00"/>
    <x v="1483"/>
    <x v="1"/>
    <x v="0"/>
    <s v="R1011"/>
    <x v="27"/>
  </r>
  <r>
    <x v="1484"/>
    <x v="695"/>
    <x v="992"/>
    <x v="196"/>
    <x v="0"/>
    <x v="0"/>
    <x v="0"/>
    <x v="0"/>
    <x v="1"/>
    <x v="0"/>
    <x v="2"/>
    <d v="1980-07-21T00:00:00"/>
    <x v="1484"/>
    <x v="1"/>
    <x v="1"/>
    <s v="R1024"/>
    <x v="27"/>
  </r>
  <r>
    <x v="1485"/>
    <x v="1118"/>
    <x v="993"/>
    <x v="507"/>
    <x v="0"/>
    <x v="0"/>
    <x v="0"/>
    <x v="0"/>
    <x v="1"/>
    <x v="1"/>
    <x v="2"/>
    <d v="1980-10-22T00:00:00"/>
    <x v="1485"/>
    <x v="1"/>
    <x v="0"/>
    <s v="R1013"/>
    <x v="27"/>
  </r>
  <r>
    <x v="1486"/>
    <x v="1119"/>
    <x v="367"/>
    <x v="89"/>
    <x v="0"/>
    <x v="0"/>
    <x v="0"/>
    <x v="0"/>
    <x v="1"/>
    <x v="1"/>
    <x v="2"/>
    <d v="1980-07-26T00:00:00"/>
    <x v="1486"/>
    <x v="1"/>
    <x v="1"/>
    <s v="R1011"/>
    <x v="27"/>
  </r>
  <r>
    <x v="1487"/>
    <x v="1120"/>
    <x v="994"/>
    <x v="616"/>
    <x v="1"/>
    <x v="0"/>
    <x v="0"/>
    <x v="3"/>
    <x v="1"/>
    <x v="0"/>
    <x v="1"/>
    <d v="1995-10-29T00:00:00"/>
    <x v="1487"/>
    <x v="1"/>
    <x v="0"/>
    <s v="R1012"/>
    <x v="38"/>
  </r>
  <r>
    <x v="1488"/>
    <x v="1121"/>
    <x v="995"/>
    <x v="617"/>
    <x v="0"/>
    <x v="0"/>
    <x v="0"/>
    <x v="0"/>
    <x v="1"/>
    <x v="2"/>
    <x v="0"/>
    <d v="1978-06-02T00:00:00"/>
    <x v="1488"/>
    <x v="1"/>
    <x v="2"/>
    <s v="R1013"/>
    <x v="17"/>
  </r>
  <r>
    <x v="1489"/>
    <x v="1122"/>
    <x v="996"/>
    <x v="316"/>
    <x v="1"/>
    <x v="0"/>
    <x v="1"/>
    <x v="3"/>
    <x v="1"/>
    <x v="2"/>
    <x v="1"/>
    <d v="1969-07-06T00:00:00"/>
    <x v="1489"/>
    <x v="1"/>
    <x v="0"/>
    <s v="R1013"/>
    <x v="16"/>
  </r>
  <r>
    <x v="1490"/>
    <x v="1123"/>
    <x v="997"/>
    <x v="252"/>
    <x v="0"/>
    <x v="0"/>
    <x v="0"/>
    <x v="0"/>
    <x v="1"/>
    <x v="2"/>
    <x v="2"/>
    <d v="1982-09-01T00:00:00"/>
    <x v="1490"/>
    <x v="1"/>
    <x v="1"/>
    <s v="R1013"/>
    <x v="39"/>
  </r>
  <r>
    <x v="1491"/>
    <x v="1124"/>
    <x v="67"/>
    <x v="391"/>
    <x v="0"/>
    <x v="0"/>
    <x v="0"/>
    <x v="0"/>
    <x v="1"/>
    <x v="0"/>
    <x v="2"/>
    <d v="1982-10-18T00:00:00"/>
    <x v="1491"/>
    <x v="2"/>
    <x v="1"/>
    <s v="R1012"/>
    <x v="39"/>
  </r>
  <r>
    <x v="1492"/>
    <x v="1125"/>
    <x v="393"/>
    <x v="90"/>
    <x v="1"/>
    <x v="0"/>
    <x v="0"/>
    <x v="0"/>
    <x v="1"/>
    <x v="2"/>
    <x v="1"/>
    <d v="1985-12-10T00:00:00"/>
    <x v="1492"/>
    <x v="1"/>
    <x v="2"/>
    <s v="R1019"/>
    <x v="19"/>
  </r>
  <r>
    <x v="1493"/>
    <x v="1014"/>
    <x v="998"/>
    <x v="234"/>
    <x v="1"/>
    <x v="0"/>
    <x v="0"/>
    <x v="3"/>
    <x v="1"/>
    <x v="2"/>
    <x v="0"/>
    <d v="1975-06-03T00:00:00"/>
    <x v="1493"/>
    <x v="1"/>
    <x v="0"/>
    <s v="R1013"/>
    <x v="24"/>
  </r>
  <r>
    <x v="1494"/>
    <x v="1126"/>
    <x v="999"/>
    <x v="70"/>
    <x v="0"/>
    <x v="0"/>
    <x v="0"/>
    <x v="0"/>
    <x v="1"/>
    <x v="2"/>
    <x v="1"/>
    <d v="1980-08-18T00:00:00"/>
    <x v="1494"/>
    <x v="1"/>
    <x v="2"/>
    <s v="R1013"/>
    <x v="27"/>
  </r>
  <r>
    <x v="1495"/>
    <x v="1127"/>
    <x v="1000"/>
    <x v="536"/>
    <x v="0"/>
    <x v="0"/>
    <x v="0"/>
    <x v="0"/>
    <x v="1"/>
    <x v="0"/>
    <x v="0"/>
    <d v="1978-12-15T00:00:00"/>
    <x v="1495"/>
    <x v="0"/>
    <x v="2"/>
    <s v="R1012"/>
    <x v="17"/>
  </r>
  <r>
    <x v="1496"/>
    <x v="1128"/>
    <x v="1001"/>
    <x v="145"/>
    <x v="0"/>
    <x v="0"/>
    <x v="0"/>
    <x v="0"/>
    <x v="1"/>
    <x v="2"/>
    <x v="1"/>
    <d v="1980-10-05T00:00:00"/>
    <x v="1496"/>
    <x v="1"/>
    <x v="0"/>
    <s v="R1013"/>
    <x v="27"/>
  </r>
  <r>
    <x v="1497"/>
    <x v="93"/>
    <x v="984"/>
    <x v="216"/>
    <x v="0"/>
    <x v="0"/>
    <x v="0"/>
    <x v="0"/>
    <x v="1"/>
    <x v="1"/>
    <x v="1"/>
    <d v="1980-08-30T00:00:00"/>
    <x v="1497"/>
    <x v="1"/>
    <x v="2"/>
    <s v="R1012"/>
    <x v="27"/>
  </r>
  <r>
    <x v="1498"/>
    <x v="1129"/>
    <x v="1002"/>
    <x v="258"/>
    <x v="0"/>
    <x v="0"/>
    <x v="0"/>
    <x v="0"/>
    <x v="1"/>
    <x v="2"/>
    <x v="2"/>
    <d v="1978-11-29T00:00:00"/>
    <x v="1498"/>
    <x v="1"/>
    <x v="2"/>
    <s v="R1013"/>
    <x v="17"/>
  </r>
  <r>
    <x v="1499"/>
    <x v="552"/>
    <x v="1003"/>
    <x v="435"/>
    <x v="0"/>
    <x v="0"/>
    <x v="0"/>
    <x v="3"/>
    <x v="1"/>
    <x v="2"/>
    <x v="1"/>
    <d v="1984-09-05T00:00:00"/>
    <x v="1499"/>
    <x v="1"/>
    <x v="0"/>
    <s v="R1012"/>
    <x v="32"/>
  </r>
  <r>
    <x v="1500"/>
    <x v="1130"/>
    <x v="842"/>
    <x v="270"/>
    <x v="0"/>
    <x v="0"/>
    <x v="0"/>
    <x v="0"/>
    <x v="1"/>
    <x v="1"/>
    <x v="1"/>
    <d v="1989-12-21T00:00:00"/>
    <x v="1500"/>
    <x v="1"/>
    <x v="0"/>
    <s v="R1024"/>
    <x v="42"/>
  </r>
  <r>
    <x v="1501"/>
    <x v="540"/>
    <x v="649"/>
    <x v="353"/>
    <x v="1"/>
    <x v="0"/>
    <x v="0"/>
    <x v="0"/>
    <x v="1"/>
    <x v="3"/>
    <x v="2"/>
    <d v="1985-09-10T00:00:00"/>
    <x v="1501"/>
    <x v="1"/>
    <x v="1"/>
    <s v="R1024"/>
    <x v="19"/>
  </r>
  <r>
    <x v="1502"/>
    <x v="1131"/>
    <x v="1004"/>
    <x v="189"/>
    <x v="0"/>
    <x v="1"/>
    <x v="0"/>
    <x v="3"/>
    <x v="1"/>
    <x v="0"/>
    <x v="2"/>
    <d v="2004-12-24T00:00:00"/>
    <x v="1502"/>
    <x v="1"/>
    <x v="1"/>
    <s v="R1012"/>
    <x v="45"/>
  </r>
  <r>
    <x v="1503"/>
    <x v="1132"/>
    <x v="21"/>
    <x v="618"/>
    <x v="1"/>
    <x v="0"/>
    <x v="0"/>
    <x v="0"/>
    <x v="1"/>
    <x v="0"/>
    <x v="0"/>
    <d v="1981-06-23T00:00:00"/>
    <x v="1503"/>
    <x v="1"/>
    <x v="2"/>
    <s v="R1011"/>
    <x v="36"/>
  </r>
  <r>
    <x v="1504"/>
    <x v="1133"/>
    <x v="988"/>
    <x v="324"/>
    <x v="1"/>
    <x v="0"/>
    <x v="1"/>
    <x v="3"/>
    <x v="1"/>
    <x v="2"/>
    <x v="2"/>
    <d v="1969-10-23T00:00:00"/>
    <x v="1504"/>
    <x v="1"/>
    <x v="2"/>
    <s v="R1013"/>
    <x v="16"/>
  </r>
  <r>
    <x v="1505"/>
    <x v="1134"/>
    <x v="1005"/>
    <x v="461"/>
    <x v="0"/>
    <x v="0"/>
    <x v="0"/>
    <x v="0"/>
    <x v="1"/>
    <x v="2"/>
    <x v="2"/>
    <d v="1978-08-05T00:00:00"/>
    <x v="1505"/>
    <x v="1"/>
    <x v="1"/>
    <s v="R1013"/>
    <x v="17"/>
  </r>
  <r>
    <x v="1506"/>
    <x v="1056"/>
    <x v="305"/>
    <x v="537"/>
    <x v="1"/>
    <x v="0"/>
    <x v="0"/>
    <x v="0"/>
    <x v="1"/>
    <x v="2"/>
    <x v="2"/>
    <d v="1981-06-19T00:00:00"/>
    <x v="1506"/>
    <x v="1"/>
    <x v="2"/>
    <s v="R1019"/>
    <x v="36"/>
  </r>
  <r>
    <x v="1507"/>
    <x v="1135"/>
    <x v="1006"/>
    <x v="495"/>
    <x v="0"/>
    <x v="0"/>
    <x v="1"/>
    <x v="3"/>
    <x v="1"/>
    <x v="0"/>
    <x v="1"/>
    <d v="1979-11-04T00:00:00"/>
    <x v="1507"/>
    <x v="1"/>
    <x v="2"/>
    <s v="R1011"/>
    <x v="9"/>
  </r>
  <r>
    <x v="1508"/>
    <x v="176"/>
    <x v="1007"/>
    <x v="562"/>
    <x v="0"/>
    <x v="0"/>
    <x v="0"/>
    <x v="0"/>
    <x v="1"/>
    <x v="2"/>
    <x v="2"/>
    <d v="1977-06-15T00:00:00"/>
    <x v="1508"/>
    <x v="1"/>
    <x v="1"/>
    <s v="R1013"/>
    <x v="1"/>
  </r>
  <r>
    <x v="1509"/>
    <x v="1136"/>
    <x v="1008"/>
    <x v="86"/>
    <x v="0"/>
    <x v="1"/>
    <x v="0"/>
    <x v="3"/>
    <x v="1"/>
    <x v="0"/>
    <x v="2"/>
    <d v="2000-11-30T00:00:00"/>
    <x v="1509"/>
    <x v="1"/>
    <x v="1"/>
    <s v="R1012"/>
    <x v="22"/>
  </r>
  <r>
    <x v="1510"/>
    <x v="145"/>
    <x v="497"/>
    <x v="47"/>
    <x v="0"/>
    <x v="0"/>
    <x v="1"/>
    <x v="3"/>
    <x v="1"/>
    <x v="1"/>
    <x v="2"/>
    <d v="1979-07-15T00:00:00"/>
    <x v="1510"/>
    <x v="2"/>
    <x v="1"/>
    <s v="R1016"/>
    <x v="9"/>
  </r>
  <r>
    <x v="1511"/>
    <x v="1137"/>
    <x v="1009"/>
    <x v="106"/>
    <x v="0"/>
    <x v="0"/>
    <x v="0"/>
    <x v="0"/>
    <x v="1"/>
    <x v="0"/>
    <x v="1"/>
    <d v="1994-07-08T00:00:00"/>
    <x v="1511"/>
    <x v="1"/>
    <x v="2"/>
    <s v="R1021"/>
    <x v="6"/>
  </r>
  <r>
    <x v="1512"/>
    <x v="1138"/>
    <x v="1010"/>
    <x v="619"/>
    <x v="1"/>
    <x v="0"/>
    <x v="0"/>
    <x v="3"/>
    <x v="1"/>
    <x v="2"/>
    <x v="2"/>
    <d v="1975-08-17T00:00:00"/>
    <x v="1512"/>
    <x v="1"/>
    <x v="1"/>
    <s v="R1012"/>
    <x v="24"/>
  </r>
  <r>
    <x v="1513"/>
    <x v="1139"/>
    <x v="191"/>
    <x v="67"/>
    <x v="0"/>
    <x v="0"/>
    <x v="0"/>
    <x v="0"/>
    <x v="1"/>
    <x v="1"/>
    <x v="1"/>
    <d v="1991-06-29T00:00:00"/>
    <x v="1513"/>
    <x v="0"/>
    <x v="2"/>
    <s v="R1014"/>
    <x v="3"/>
  </r>
  <r>
    <x v="1514"/>
    <x v="145"/>
    <x v="26"/>
    <x v="419"/>
    <x v="1"/>
    <x v="0"/>
    <x v="0"/>
    <x v="0"/>
    <x v="1"/>
    <x v="0"/>
    <x v="1"/>
    <d v="1985-12-24T00:00:00"/>
    <x v="1514"/>
    <x v="2"/>
    <x v="0"/>
    <s v="R1012"/>
    <x v="41"/>
  </r>
  <r>
    <x v="1515"/>
    <x v="914"/>
    <x v="1011"/>
    <x v="24"/>
    <x v="0"/>
    <x v="0"/>
    <x v="0"/>
    <x v="0"/>
    <x v="1"/>
    <x v="2"/>
    <x v="2"/>
    <d v="1980-11-23T00:00:00"/>
    <x v="1515"/>
    <x v="1"/>
    <x v="2"/>
    <s v="R1013"/>
    <x v="27"/>
  </r>
  <r>
    <x v="1516"/>
    <x v="1140"/>
    <x v="61"/>
    <x v="429"/>
    <x v="1"/>
    <x v="0"/>
    <x v="0"/>
    <x v="0"/>
    <x v="1"/>
    <x v="0"/>
    <x v="2"/>
    <d v="1981-10-08T00:00:00"/>
    <x v="1516"/>
    <x v="1"/>
    <x v="1"/>
    <s v="R1013"/>
    <x v="36"/>
  </r>
  <r>
    <x v="1517"/>
    <x v="388"/>
    <x v="21"/>
    <x v="620"/>
    <x v="1"/>
    <x v="0"/>
    <x v="0"/>
    <x v="0"/>
    <x v="1"/>
    <x v="0"/>
    <x v="0"/>
    <d v="1981-09-03T00:00:00"/>
    <x v="1517"/>
    <x v="1"/>
    <x v="0"/>
    <s v="R1011"/>
    <x v="36"/>
  </r>
  <r>
    <x v="1518"/>
    <x v="1141"/>
    <x v="909"/>
    <x v="543"/>
    <x v="1"/>
    <x v="0"/>
    <x v="0"/>
    <x v="0"/>
    <x v="1"/>
    <x v="1"/>
    <x v="2"/>
    <d v="1981-09-21T00:00:00"/>
    <x v="1518"/>
    <x v="1"/>
    <x v="0"/>
    <s v="R1013"/>
    <x v="36"/>
  </r>
  <r>
    <x v="1519"/>
    <x v="1142"/>
    <x v="1012"/>
    <x v="339"/>
    <x v="1"/>
    <x v="0"/>
    <x v="0"/>
    <x v="3"/>
    <x v="1"/>
    <x v="2"/>
    <x v="1"/>
    <d v="1988-10-10T00:00:00"/>
    <x v="1519"/>
    <x v="1"/>
    <x v="2"/>
    <s v="R1024"/>
    <x v="25"/>
  </r>
  <r>
    <x v="1520"/>
    <x v="1143"/>
    <x v="1013"/>
    <x v="117"/>
    <x v="1"/>
    <x v="0"/>
    <x v="0"/>
    <x v="1"/>
    <x v="1"/>
    <x v="3"/>
    <x v="1"/>
    <d v="1966-12-09T00:00:00"/>
    <x v="1520"/>
    <x v="2"/>
    <x v="2"/>
    <s v="R1013"/>
    <x v="26"/>
  </r>
  <r>
    <x v="1521"/>
    <x v="533"/>
    <x v="1014"/>
    <x v="621"/>
    <x v="1"/>
    <x v="0"/>
    <x v="0"/>
    <x v="1"/>
    <x v="1"/>
    <x v="2"/>
    <x v="0"/>
    <d v="1970-06-17T00:00:00"/>
    <x v="1521"/>
    <x v="1"/>
    <x v="1"/>
    <s v="R1013"/>
    <x v="2"/>
  </r>
  <r>
    <x v="1522"/>
    <x v="1144"/>
    <x v="467"/>
    <x v="5"/>
    <x v="1"/>
    <x v="0"/>
    <x v="0"/>
    <x v="3"/>
    <x v="1"/>
    <x v="1"/>
    <x v="0"/>
    <d v="1986-06-05T00:00:00"/>
    <x v="1522"/>
    <x v="2"/>
    <x v="1"/>
    <s v="R1016"/>
    <x v="41"/>
  </r>
  <r>
    <x v="1523"/>
    <x v="208"/>
    <x v="589"/>
    <x v="535"/>
    <x v="1"/>
    <x v="0"/>
    <x v="0"/>
    <x v="3"/>
    <x v="1"/>
    <x v="1"/>
    <x v="2"/>
    <d v="1986-08-07T00:00:00"/>
    <x v="1523"/>
    <x v="2"/>
    <x v="2"/>
    <s v="R1016"/>
    <x v="41"/>
  </r>
  <r>
    <x v="1524"/>
    <x v="1145"/>
    <x v="1015"/>
    <x v="461"/>
    <x v="0"/>
    <x v="0"/>
    <x v="0"/>
    <x v="0"/>
    <x v="1"/>
    <x v="3"/>
    <x v="2"/>
    <d v="1968-07-18T00:00:00"/>
    <x v="1524"/>
    <x v="2"/>
    <x v="1"/>
    <s v="R1012"/>
    <x v="0"/>
  </r>
  <r>
    <x v="1525"/>
    <x v="1146"/>
    <x v="1016"/>
    <x v="104"/>
    <x v="0"/>
    <x v="0"/>
    <x v="0"/>
    <x v="0"/>
    <x v="1"/>
    <x v="2"/>
    <x v="2"/>
    <d v="1978-10-21T00:00:00"/>
    <x v="1525"/>
    <x v="1"/>
    <x v="0"/>
    <s v="R1013"/>
    <x v="17"/>
  </r>
  <r>
    <x v="1526"/>
    <x v="1147"/>
    <x v="1017"/>
    <x v="56"/>
    <x v="0"/>
    <x v="0"/>
    <x v="0"/>
    <x v="0"/>
    <x v="1"/>
    <x v="0"/>
    <x v="2"/>
    <d v="1994-06-13T00:00:00"/>
    <x v="1526"/>
    <x v="1"/>
    <x v="1"/>
    <s v="R1012"/>
    <x v="6"/>
  </r>
  <r>
    <x v="1527"/>
    <x v="1148"/>
    <x v="1018"/>
    <x v="249"/>
    <x v="1"/>
    <x v="0"/>
    <x v="1"/>
    <x v="3"/>
    <x v="1"/>
    <x v="2"/>
    <x v="2"/>
    <d v="1983-06-12T00:00:00"/>
    <x v="1527"/>
    <x v="2"/>
    <x v="0"/>
    <s v="R1012"/>
    <x v="33"/>
  </r>
  <r>
    <x v="1528"/>
    <x v="1149"/>
    <x v="1019"/>
    <x v="398"/>
    <x v="0"/>
    <x v="0"/>
    <x v="0"/>
    <x v="0"/>
    <x v="1"/>
    <x v="2"/>
    <x v="2"/>
    <d v="1971-12-12T00:00:00"/>
    <x v="1528"/>
    <x v="1"/>
    <x v="1"/>
    <s v="R1013"/>
    <x v="14"/>
  </r>
  <r>
    <x v="1529"/>
    <x v="78"/>
    <x v="1020"/>
    <x v="12"/>
    <x v="0"/>
    <x v="0"/>
    <x v="0"/>
    <x v="0"/>
    <x v="1"/>
    <x v="3"/>
    <x v="0"/>
    <d v="1968-07-13T00:00:00"/>
    <x v="1529"/>
    <x v="2"/>
    <x v="1"/>
    <s v="R1012"/>
    <x v="0"/>
  </r>
  <r>
    <x v="1530"/>
    <x v="1150"/>
    <x v="424"/>
    <x v="450"/>
    <x v="1"/>
    <x v="0"/>
    <x v="0"/>
    <x v="0"/>
    <x v="1"/>
    <x v="2"/>
    <x v="1"/>
    <d v="1985-07-09T00:00:00"/>
    <x v="1530"/>
    <x v="1"/>
    <x v="0"/>
    <s v="R1012"/>
    <x v="19"/>
  </r>
  <r>
    <x v="1531"/>
    <x v="1151"/>
    <x v="1021"/>
    <x v="81"/>
    <x v="0"/>
    <x v="0"/>
    <x v="0"/>
    <x v="0"/>
    <x v="1"/>
    <x v="0"/>
    <x v="1"/>
    <d v="1989-10-20T00:00:00"/>
    <x v="1531"/>
    <x v="2"/>
    <x v="1"/>
    <s v="R1011"/>
    <x v="4"/>
  </r>
  <r>
    <x v="1532"/>
    <x v="348"/>
    <x v="1022"/>
    <x v="13"/>
    <x v="1"/>
    <x v="0"/>
    <x v="0"/>
    <x v="0"/>
    <x v="1"/>
    <x v="1"/>
    <x v="2"/>
    <d v="1981-09-17T00:00:00"/>
    <x v="1532"/>
    <x v="2"/>
    <x v="1"/>
    <s v="R1012"/>
    <x v="36"/>
  </r>
  <r>
    <x v="1533"/>
    <x v="83"/>
    <x v="1023"/>
    <x v="47"/>
    <x v="0"/>
    <x v="0"/>
    <x v="0"/>
    <x v="0"/>
    <x v="1"/>
    <x v="2"/>
    <x v="2"/>
    <d v="1982-09-27T00:00:00"/>
    <x v="1533"/>
    <x v="1"/>
    <x v="2"/>
    <s v="R1013"/>
    <x v="39"/>
  </r>
  <r>
    <x v="1534"/>
    <x v="25"/>
    <x v="687"/>
    <x v="117"/>
    <x v="0"/>
    <x v="0"/>
    <x v="0"/>
    <x v="0"/>
    <x v="1"/>
    <x v="0"/>
    <x v="2"/>
    <d v="1989-11-19T00:00:00"/>
    <x v="1534"/>
    <x v="1"/>
    <x v="1"/>
    <s v="R1013"/>
    <x v="4"/>
  </r>
  <r>
    <x v="1535"/>
    <x v="47"/>
    <x v="1024"/>
    <x v="115"/>
    <x v="0"/>
    <x v="0"/>
    <x v="0"/>
    <x v="3"/>
    <x v="1"/>
    <x v="2"/>
    <x v="1"/>
    <d v="1984-07-01T00:00:00"/>
    <x v="1535"/>
    <x v="2"/>
    <x v="2"/>
    <s v="R1013"/>
    <x v="32"/>
  </r>
  <r>
    <x v="1536"/>
    <x v="1152"/>
    <x v="1025"/>
    <x v="293"/>
    <x v="1"/>
    <x v="0"/>
    <x v="0"/>
    <x v="1"/>
    <x v="1"/>
    <x v="3"/>
    <x v="0"/>
    <d v="1970-11-08T00:00:00"/>
    <x v="1536"/>
    <x v="1"/>
    <x v="0"/>
    <s v="R1013"/>
    <x v="2"/>
  </r>
  <r>
    <x v="1537"/>
    <x v="203"/>
    <x v="1026"/>
    <x v="507"/>
    <x v="0"/>
    <x v="0"/>
    <x v="0"/>
    <x v="3"/>
    <x v="1"/>
    <x v="3"/>
    <x v="2"/>
    <d v="1984-12-08T00:00:00"/>
    <x v="1537"/>
    <x v="1"/>
    <x v="0"/>
    <s v="R1019"/>
    <x v="32"/>
  </r>
  <r>
    <x v="1538"/>
    <x v="1153"/>
    <x v="820"/>
    <x v="419"/>
    <x v="0"/>
    <x v="0"/>
    <x v="0"/>
    <x v="0"/>
    <x v="1"/>
    <x v="1"/>
    <x v="1"/>
    <d v="1990-06-06T00:00:00"/>
    <x v="1538"/>
    <x v="1"/>
    <x v="2"/>
    <s v="R1021"/>
    <x v="42"/>
  </r>
  <r>
    <x v="1539"/>
    <x v="1154"/>
    <x v="307"/>
    <x v="587"/>
    <x v="0"/>
    <x v="0"/>
    <x v="1"/>
    <x v="3"/>
    <x v="1"/>
    <x v="0"/>
    <x v="1"/>
    <d v="2003-09-04T00:00:00"/>
    <x v="1539"/>
    <x v="1"/>
    <x v="1"/>
    <s v="R1012"/>
    <x v="37"/>
  </r>
  <r>
    <x v="1540"/>
    <x v="1155"/>
    <x v="1027"/>
    <x v="622"/>
    <x v="0"/>
    <x v="0"/>
    <x v="0"/>
    <x v="1"/>
    <x v="1"/>
    <x v="2"/>
    <x v="2"/>
    <d v="1973-08-29T00:00:00"/>
    <x v="1540"/>
    <x v="1"/>
    <x v="1"/>
    <s v="R1013"/>
    <x v="30"/>
  </r>
  <r>
    <x v="1541"/>
    <x v="1156"/>
    <x v="759"/>
    <x v="180"/>
    <x v="0"/>
    <x v="0"/>
    <x v="0"/>
    <x v="0"/>
    <x v="1"/>
    <x v="0"/>
    <x v="2"/>
    <d v="1982-08-28T00:00:00"/>
    <x v="1541"/>
    <x v="2"/>
    <x v="2"/>
    <s v="R1015"/>
    <x v="39"/>
  </r>
  <r>
    <x v="1542"/>
    <x v="47"/>
    <x v="801"/>
    <x v="119"/>
    <x v="0"/>
    <x v="0"/>
    <x v="0"/>
    <x v="0"/>
    <x v="1"/>
    <x v="1"/>
    <x v="2"/>
    <d v="1982-11-07T00:00:00"/>
    <x v="1542"/>
    <x v="1"/>
    <x v="0"/>
    <s v="R1011"/>
    <x v="39"/>
  </r>
  <r>
    <x v="1543"/>
    <x v="1157"/>
    <x v="50"/>
    <x v="623"/>
    <x v="0"/>
    <x v="0"/>
    <x v="0"/>
    <x v="0"/>
    <x v="1"/>
    <x v="0"/>
    <x v="2"/>
    <d v="1982-12-29T00:00:00"/>
    <x v="1543"/>
    <x v="2"/>
    <x v="2"/>
    <s v="R1016"/>
    <x v="33"/>
  </r>
  <r>
    <x v="1544"/>
    <x v="1158"/>
    <x v="1028"/>
    <x v="585"/>
    <x v="0"/>
    <x v="0"/>
    <x v="0"/>
    <x v="0"/>
    <x v="1"/>
    <x v="2"/>
    <x v="1"/>
    <d v="1982-11-22T00:00:00"/>
    <x v="1544"/>
    <x v="1"/>
    <x v="1"/>
    <s v="R1013"/>
    <x v="39"/>
  </r>
  <r>
    <x v="1545"/>
    <x v="644"/>
    <x v="105"/>
    <x v="40"/>
    <x v="0"/>
    <x v="0"/>
    <x v="0"/>
    <x v="3"/>
    <x v="1"/>
    <x v="0"/>
    <x v="2"/>
    <d v="1984-10-05T00:00:00"/>
    <x v="1545"/>
    <x v="1"/>
    <x v="0"/>
    <s v="R1011"/>
    <x v="32"/>
  </r>
  <r>
    <x v="1546"/>
    <x v="1159"/>
    <x v="520"/>
    <x v="624"/>
    <x v="1"/>
    <x v="0"/>
    <x v="0"/>
    <x v="0"/>
    <x v="1"/>
    <x v="0"/>
    <x v="2"/>
    <d v="1981-07-20T00:00:00"/>
    <x v="1546"/>
    <x v="1"/>
    <x v="1"/>
    <s v="R1012"/>
    <x v="36"/>
  </r>
  <r>
    <x v="1547"/>
    <x v="1160"/>
    <x v="384"/>
    <x v="49"/>
    <x v="0"/>
    <x v="0"/>
    <x v="0"/>
    <x v="3"/>
    <x v="1"/>
    <x v="1"/>
    <x v="1"/>
    <d v="1984-09-20T00:00:00"/>
    <x v="1547"/>
    <x v="1"/>
    <x v="2"/>
    <s v="R1024"/>
    <x v="32"/>
  </r>
  <r>
    <x v="1548"/>
    <x v="1161"/>
    <x v="1029"/>
    <x v="519"/>
    <x v="0"/>
    <x v="0"/>
    <x v="0"/>
    <x v="0"/>
    <x v="1"/>
    <x v="3"/>
    <x v="0"/>
    <d v="1968-12-11T00:00:00"/>
    <x v="1548"/>
    <x v="2"/>
    <x v="2"/>
    <s v="R1013"/>
    <x v="0"/>
  </r>
  <r>
    <x v="1549"/>
    <x v="27"/>
    <x v="1030"/>
    <x v="195"/>
    <x v="0"/>
    <x v="0"/>
    <x v="0"/>
    <x v="0"/>
    <x v="1"/>
    <x v="0"/>
    <x v="2"/>
    <d v="1989-08-06T00:00:00"/>
    <x v="1549"/>
    <x v="1"/>
    <x v="2"/>
    <s v="R1024"/>
    <x v="4"/>
  </r>
  <r>
    <x v="1550"/>
    <x v="1162"/>
    <x v="276"/>
    <x v="625"/>
    <x v="1"/>
    <x v="0"/>
    <x v="0"/>
    <x v="3"/>
    <x v="1"/>
    <x v="1"/>
    <x v="2"/>
    <d v="1986-12-18T00:00:00"/>
    <x v="1550"/>
    <x v="1"/>
    <x v="0"/>
    <s v="R1012"/>
    <x v="28"/>
  </r>
  <r>
    <x v="1551"/>
    <x v="399"/>
    <x v="1031"/>
    <x v="56"/>
    <x v="1"/>
    <x v="0"/>
    <x v="1"/>
    <x v="3"/>
    <x v="1"/>
    <x v="3"/>
    <x v="2"/>
    <d v="1969-12-03T00:00:00"/>
    <x v="1551"/>
    <x v="1"/>
    <x v="0"/>
    <s v="R1013"/>
    <x v="16"/>
  </r>
  <r>
    <x v="1552"/>
    <x v="1163"/>
    <x v="643"/>
    <x v="374"/>
    <x v="0"/>
    <x v="0"/>
    <x v="0"/>
    <x v="0"/>
    <x v="1"/>
    <x v="2"/>
    <x v="2"/>
    <d v="1982-10-02T00:00:00"/>
    <x v="1552"/>
    <x v="1"/>
    <x v="2"/>
    <s v="R1012"/>
    <x v="39"/>
  </r>
  <r>
    <x v="1553"/>
    <x v="1164"/>
    <x v="837"/>
    <x v="82"/>
    <x v="0"/>
    <x v="0"/>
    <x v="0"/>
    <x v="0"/>
    <x v="1"/>
    <x v="2"/>
    <x v="1"/>
    <d v="1982-08-12T00:00:00"/>
    <x v="1553"/>
    <x v="1"/>
    <x v="1"/>
    <s v="R1013"/>
    <x v="39"/>
  </r>
  <r>
    <x v="1554"/>
    <x v="178"/>
    <x v="1032"/>
    <x v="133"/>
    <x v="1"/>
    <x v="0"/>
    <x v="0"/>
    <x v="0"/>
    <x v="1"/>
    <x v="2"/>
    <x v="2"/>
    <d v="1976-10-23T00:00:00"/>
    <x v="1554"/>
    <x v="1"/>
    <x v="1"/>
    <s v="R1013"/>
    <x v="18"/>
  </r>
  <r>
    <x v="1555"/>
    <x v="1165"/>
    <x v="222"/>
    <x v="31"/>
    <x v="0"/>
    <x v="0"/>
    <x v="0"/>
    <x v="0"/>
    <x v="1"/>
    <x v="0"/>
    <x v="1"/>
    <d v="1994-07-07T00:00:00"/>
    <x v="1555"/>
    <x v="1"/>
    <x v="1"/>
    <s v="R1021"/>
    <x v="6"/>
  </r>
  <r>
    <x v="1556"/>
    <x v="1166"/>
    <x v="326"/>
    <x v="124"/>
    <x v="0"/>
    <x v="0"/>
    <x v="0"/>
    <x v="0"/>
    <x v="1"/>
    <x v="1"/>
    <x v="2"/>
    <d v="1982-08-28T00:00:00"/>
    <x v="1556"/>
    <x v="1"/>
    <x v="2"/>
    <s v="R1013"/>
    <x v="39"/>
  </r>
  <r>
    <x v="1557"/>
    <x v="1064"/>
    <x v="941"/>
    <x v="152"/>
    <x v="0"/>
    <x v="0"/>
    <x v="0"/>
    <x v="0"/>
    <x v="1"/>
    <x v="1"/>
    <x v="1"/>
    <d v="1982-10-09T00:00:00"/>
    <x v="1557"/>
    <x v="1"/>
    <x v="0"/>
    <s v="R1011"/>
    <x v="39"/>
  </r>
  <r>
    <x v="1558"/>
    <x v="1167"/>
    <x v="1033"/>
    <x v="428"/>
    <x v="1"/>
    <x v="0"/>
    <x v="0"/>
    <x v="1"/>
    <x v="1"/>
    <x v="3"/>
    <x v="2"/>
    <d v="1970-12-01T00:00:00"/>
    <x v="1558"/>
    <x v="1"/>
    <x v="2"/>
    <s v="R1013"/>
    <x v="2"/>
  </r>
  <r>
    <x v="1559"/>
    <x v="1168"/>
    <x v="528"/>
    <x v="334"/>
    <x v="0"/>
    <x v="0"/>
    <x v="0"/>
    <x v="0"/>
    <x v="1"/>
    <x v="0"/>
    <x v="1"/>
    <d v="1980-06-08T00:00:00"/>
    <x v="1559"/>
    <x v="1"/>
    <x v="0"/>
    <s v="R1011"/>
    <x v="27"/>
  </r>
  <r>
    <x v="1560"/>
    <x v="1169"/>
    <x v="397"/>
    <x v="42"/>
    <x v="1"/>
    <x v="0"/>
    <x v="0"/>
    <x v="0"/>
    <x v="1"/>
    <x v="1"/>
    <x v="2"/>
    <d v="1981-07-27T00:00:00"/>
    <x v="1560"/>
    <x v="1"/>
    <x v="2"/>
    <s v="R1013"/>
    <x v="36"/>
  </r>
  <r>
    <x v="1561"/>
    <x v="1170"/>
    <x v="1034"/>
    <x v="79"/>
    <x v="0"/>
    <x v="0"/>
    <x v="0"/>
    <x v="3"/>
    <x v="1"/>
    <x v="1"/>
    <x v="1"/>
    <d v="1984-11-01T00:00:00"/>
    <x v="1561"/>
    <x v="1"/>
    <x v="0"/>
    <s v="R1012"/>
    <x v="32"/>
  </r>
  <r>
    <x v="1562"/>
    <x v="1171"/>
    <x v="422"/>
    <x v="176"/>
    <x v="0"/>
    <x v="0"/>
    <x v="0"/>
    <x v="3"/>
    <x v="1"/>
    <x v="1"/>
    <x v="1"/>
    <d v="1984-08-26T00:00:00"/>
    <x v="1562"/>
    <x v="2"/>
    <x v="0"/>
    <s v="R1012"/>
    <x v="32"/>
  </r>
  <r>
    <x v="1563"/>
    <x v="142"/>
    <x v="1035"/>
    <x v="626"/>
    <x v="1"/>
    <x v="0"/>
    <x v="0"/>
    <x v="0"/>
    <x v="1"/>
    <x v="0"/>
    <x v="2"/>
    <d v="1985-07-22T00:00:00"/>
    <x v="1563"/>
    <x v="2"/>
    <x v="2"/>
    <s v="R1013"/>
    <x v="19"/>
  </r>
  <r>
    <x v="1564"/>
    <x v="1172"/>
    <x v="1036"/>
    <x v="573"/>
    <x v="1"/>
    <x v="0"/>
    <x v="0"/>
    <x v="3"/>
    <x v="1"/>
    <x v="2"/>
    <x v="0"/>
    <d v="1975-08-05T00:00:00"/>
    <x v="1564"/>
    <x v="1"/>
    <x v="0"/>
    <s v="R1013"/>
    <x v="24"/>
  </r>
  <r>
    <x v="1565"/>
    <x v="1173"/>
    <x v="1037"/>
    <x v="34"/>
    <x v="1"/>
    <x v="0"/>
    <x v="0"/>
    <x v="0"/>
    <x v="1"/>
    <x v="2"/>
    <x v="2"/>
    <d v="1976-12-30T00:00:00"/>
    <x v="1565"/>
    <x v="1"/>
    <x v="0"/>
    <s v="R1013"/>
    <x v="1"/>
  </r>
  <r>
    <x v="1566"/>
    <x v="321"/>
    <x v="500"/>
    <x v="380"/>
    <x v="0"/>
    <x v="0"/>
    <x v="0"/>
    <x v="3"/>
    <x v="1"/>
    <x v="1"/>
    <x v="2"/>
    <d v="1987-09-04T00:00:00"/>
    <x v="1566"/>
    <x v="1"/>
    <x v="2"/>
    <s v="R1011"/>
    <x v="28"/>
  </r>
  <r>
    <x v="1567"/>
    <x v="1174"/>
    <x v="1038"/>
    <x v="222"/>
    <x v="0"/>
    <x v="0"/>
    <x v="0"/>
    <x v="0"/>
    <x v="1"/>
    <x v="2"/>
    <x v="0"/>
    <d v="1971-08-22T00:00:00"/>
    <x v="1567"/>
    <x v="1"/>
    <x v="0"/>
    <s v="R1013"/>
    <x v="14"/>
  </r>
  <r>
    <x v="1568"/>
    <x v="1175"/>
    <x v="1039"/>
    <x v="590"/>
    <x v="1"/>
    <x v="0"/>
    <x v="0"/>
    <x v="1"/>
    <x v="1"/>
    <x v="3"/>
    <x v="0"/>
    <d v="1970-08-20T00:00:00"/>
    <x v="1568"/>
    <x v="1"/>
    <x v="1"/>
    <s v="R1013"/>
    <x v="2"/>
  </r>
  <r>
    <x v="1569"/>
    <x v="814"/>
    <x v="277"/>
    <x v="52"/>
    <x v="1"/>
    <x v="0"/>
    <x v="0"/>
    <x v="0"/>
    <x v="1"/>
    <x v="1"/>
    <x v="2"/>
    <d v="1985-12-10T00:00:00"/>
    <x v="1569"/>
    <x v="0"/>
    <x v="0"/>
    <s v="R1014"/>
    <x v="19"/>
  </r>
  <r>
    <x v="1570"/>
    <x v="817"/>
    <x v="1040"/>
    <x v="209"/>
    <x v="0"/>
    <x v="0"/>
    <x v="0"/>
    <x v="3"/>
    <x v="1"/>
    <x v="2"/>
    <x v="2"/>
    <d v="1987-09-09T00:00:00"/>
    <x v="1570"/>
    <x v="1"/>
    <x v="0"/>
    <s v="R1024"/>
    <x v="28"/>
  </r>
  <r>
    <x v="1571"/>
    <x v="1176"/>
    <x v="1041"/>
    <x v="280"/>
    <x v="0"/>
    <x v="0"/>
    <x v="0"/>
    <x v="0"/>
    <x v="1"/>
    <x v="1"/>
    <x v="2"/>
    <d v="1982-10-28T00:00:00"/>
    <x v="1571"/>
    <x v="1"/>
    <x v="1"/>
    <s v="R1012"/>
    <x v="39"/>
  </r>
  <r>
    <x v="1572"/>
    <x v="1177"/>
    <x v="728"/>
    <x v="127"/>
    <x v="1"/>
    <x v="0"/>
    <x v="1"/>
    <x v="3"/>
    <x v="1"/>
    <x v="0"/>
    <x v="1"/>
    <d v="1997-08-16T00:00:00"/>
    <x v="1572"/>
    <x v="1"/>
    <x v="2"/>
    <s v="R1021"/>
    <x v="31"/>
  </r>
  <r>
    <x v="1573"/>
    <x v="1178"/>
    <x v="984"/>
    <x v="256"/>
    <x v="0"/>
    <x v="0"/>
    <x v="0"/>
    <x v="0"/>
    <x v="1"/>
    <x v="1"/>
    <x v="2"/>
    <d v="1982-08-06T00:00:00"/>
    <x v="1573"/>
    <x v="0"/>
    <x v="2"/>
    <s v="R1012"/>
    <x v="39"/>
  </r>
  <r>
    <x v="1574"/>
    <x v="23"/>
    <x v="1042"/>
    <x v="358"/>
    <x v="1"/>
    <x v="0"/>
    <x v="0"/>
    <x v="0"/>
    <x v="1"/>
    <x v="2"/>
    <x v="2"/>
    <d v="1976-11-18T00:00:00"/>
    <x v="1574"/>
    <x v="1"/>
    <x v="2"/>
    <s v="R1013"/>
    <x v="18"/>
  </r>
  <r>
    <x v="1575"/>
    <x v="1179"/>
    <x v="13"/>
    <x v="585"/>
    <x v="0"/>
    <x v="0"/>
    <x v="0"/>
    <x v="3"/>
    <x v="1"/>
    <x v="0"/>
    <x v="2"/>
    <d v="1984-08-13T00:00:00"/>
    <x v="1575"/>
    <x v="1"/>
    <x v="1"/>
    <s v="R1012"/>
    <x v="32"/>
  </r>
  <r>
    <x v="1576"/>
    <x v="1180"/>
    <x v="1043"/>
    <x v="627"/>
    <x v="1"/>
    <x v="0"/>
    <x v="0"/>
    <x v="1"/>
    <x v="1"/>
    <x v="3"/>
    <x v="2"/>
    <d v="1970-11-09T00:00:00"/>
    <x v="1576"/>
    <x v="1"/>
    <x v="1"/>
    <s v="R1013"/>
    <x v="2"/>
  </r>
  <r>
    <x v="1577"/>
    <x v="1181"/>
    <x v="1044"/>
    <x v="213"/>
    <x v="1"/>
    <x v="0"/>
    <x v="0"/>
    <x v="0"/>
    <x v="1"/>
    <x v="0"/>
    <x v="2"/>
    <d v="1996-07-07T00:00:00"/>
    <x v="1577"/>
    <x v="1"/>
    <x v="0"/>
    <s v="R1021"/>
    <x v="46"/>
  </r>
  <r>
    <x v="1578"/>
    <x v="1182"/>
    <x v="1045"/>
    <x v="83"/>
    <x v="0"/>
    <x v="0"/>
    <x v="0"/>
    <x v="0"/>
    <x v="1"/>
    <x v="0"/>
    <x v="2"/>
    <d v="1989-06-24T00:00:00"/>
    <x v="1578"/>
    <x v="1"/>
    <x v="2"/>
    <s v="R1012"/>
    <x v="4"/>
  </r>
  <r>
    <x v="1579"/>
    <x v="143"/>
    <x v="1046"/>
    <x v="587"/>
    <x v="0"/>
    <x v="0"/>
    <x v="0"/>
    <x v="0"/>
    <x v="1"/>
    <x v="0"/>
    <x v="1"/>
    <d v="1980-10-30T00:00:00"/>
    <x v="1579"/>
    <x v="1"/>
    <x v="1"/>
    <s v="R1012"/>
    <x v="27"/>
  </r>
  <r>
    <x v="1580"/>
    <x v="1183"/>
    <x v="1047"/>
    <x v="80"/>
    <x v="1"/>
    <x v="0"/>
    <x v="1"/>
    <x v="3"/>
    <x v="1"/>
    <x v="0"/>
    <x v="1"/>
    <d v="1983-08-19T00:00:00"/>
    <x v="1580"/>
    <x v="2"/>
    <x v="2"/>
    <s v="R1013"/>
    <x v="33"/>
  </r>
  <r>
    <x v="1581"/>
    <x v="1184"/>
    <x v="951"/>
    <x v="316"/>
    <x v="1"/>
    <x v="0"/>
    <x v="1"/>
    <x v="3"/>
    <x v="1"/>
    <x v="0"/>
    <x v="2"/>
    <d v="1983-10-21T00:00:00"/>
    <x v="1581"/>
    <x v="1"/>
    <x v="1"/>
    <s v="R1013"/>
    <x v="33"/>
  </r>
  <r>
    <x v="1582"/>
    <x v="1185"/>
    <x v="247"/>
    <x v="628"/>
    <x v="1"/>
    <x v="0"/>
    <x v="0"/>
    <x v="3"/>
    <x v="1"/>
    <x v="1"/>
    <x v="0"/>
    <d v="1986-09-25T00:00:00"/>
    <x v="1582"/>
    <x v="1"/>
    <x v="2"/>
    <s v="R1013"/>
    <x v="41"/>
  </r>
  <r>
    <x v="1583"/>
    <x v="1186"/>
    <x v="1048"/>
    <x v="134"/>
    <x v="0"/>
    <x v="0"/>
    <x v="0"/>
    <x v="0"/>
    <x v="1"/>
    <x v="0"/>
    <x v="2"/>
    <d v="1990-08-13T00:00:00"/>
    <x v="1583"/>
    <x v="1"/>
    <x v="2"/>
    <s v="R1024"/>
    <x v="42"/>
  </r>
  <r>
    <x v="1584"/>
    <x v="1187"/>
    <x v="65"/>
    <x v="334"/>
    <x v="1"/>
    <x v="0"/>
    <x v="0"/>
    <x v="0"/>
    <x v="1"/>
    <x v="0"/>
    <x v="2"/>
    <d v="1985-12-15T00:00:00"/>
    <x v="1584"/>
    <x v="1"/>
    <x v="1"/>
    <s v="R1013"/>
    <x v="19"/>
  </r>
  <r>
    <x v="1585"/>
    <x v="1188"/>
    <x v="1049"/>
    <x v="540"/>
    <x v="1"/>
    <x v="0"/>
    <x v="0"/>
    <x v="0"/>
    <x v="1"/>
    <x v="1"/>
    <x v="2"/>
    <d v="1985-11-19T00:00:00"/>
    <x v="1585"/>
    <x v="1"/>
    <x v="1"/>
    <s v="R1011"/>
    <x v="19"/>
  </r>
  <r>
    <x v="1586"/>
    <x v="1189"/>
    <x v="1050"/>
    <x v="561"/>
    <x v="0"/>
    <x v="1"/>
    <x v="0"/>
    <x v="3"/>
    <x v="1"/>
    <x v="0"/>
    <x v="1"/>
    <d v="2004-07-27T00:00:00"/>
    <x v="1586"/>
    <x v="1"/>
    <x v="2"/>
    <s v="R1011"/>
    <x v="40"/>
  </r>
  <r>
    <x v="1587"/>
    <x v="1190"/>
    <x v="1051"/>
    <x v="239"/>
    <x v="1"/>
    <x v="0"/>
    <x v="1"/>
    <x v="3"/>
    <x v="1"/>
    <x v="3"/>
    <x v="1"/>
    <d v="1969-09-04T00:00:00"/>
    <x v="1587"/>
    <x v="1"/>
    <x v="2"/>
    <s v="R1012"/>
    <x v="16"/>
  </r>
  <r>
    <x v="1588"/>
    <x v="1191"/>
    <x v="1052"/>
    <x v="305"/>
    <x v="0"/>
    <x v="0"/>
    <x v="0"/>
    <x v="0"/>
    <x v="1"/>
    <x v="2"/>
    <x v="2"/>
    <d v="1974-09-17T00:00:00"/>
    <x v="1588"/>
    <x v="1"/>
    <x v="1"/>
    <s v="R1013"/>
    <x v="20"/>
  </r>
  <r>
    <x v="1589"/>
    <x v="359"/>
    <x v="1053"/>
    <x v="224"/>
    <x v="1"/>
    <x v="0"/>
    <x v="0"/>
    <x v="0"/>
    <x v="1"/>
    <x v="0"/>
    <x v="1"/>
    <d v="1996-07-04T00:00:00"/>
    <x v="1589"/>
    <x v="1"/>
    <x v="0"/>
    <s v="R1021"/>
    <x v="46"/>
  </r>
  <r>
    <x v="1590"/>
    <x v="436"/>
    <x v="41"/>
    <x v="318"/>
    <x v="1"/>
    <x v="0"/>
    <x v="0"/>
    <x v="0"/>
    <x v="1"/>
    <x v="0"/>
    <x v="2"/>
    <d v="1981-08-26T00:00:00"/>
    <x v="1590"/>
    <x v="1"/>
    <x v="0"/>
    <s v="R1013"/>
    <x v="36"/>
  </r>
  <r>
    <x v="1591"/>
    <x v="196"/>
    <x v="1054"/>
    <x v="19"/>
    <x v="1"/>
    <x v="0"/>
    <x v="0"/>
    <x v="0"/>
    <x v="1"/>
    <x v="1"/>
    <x v="2"/>
    <d v="1981-11-24T00:00:00"/>
    <x v="1591"/>
    <x v="1"/>
    <x v="1"/>
    <s v="R1011"/>
    <x v="36"/>
  </r>
  <r>
    <x v="1592"/>
    <x v="442"/>
    <x v="650"/>
    <x v="135"/>
    <x v="0"/>
    <x v="0"/>
    <x v="1"/>
    <x v="3"/>
    <x v="1"/>
    <x v="0"/>
    <x v="2"/>
    <d v="1993-10-16T00:00:00"/>
    <x v="1592"/>
    <x v="1"/>
    <x v="1"/>
    <s v="R1025"/>
    <x v="21"/>
  </r>
  <r>
    <x v="1593"/>
    <x v="1192"/>
    <x v="704"/>
    <x v="629"/>
    <x v="1"/>
    <x v="0"/>
    <x v="0"/>
    <x v="0"/>
    <x v="1"/>
    <x v="2"/>
    <x v="2"/>
    <d v="1981-06-30T00:00:00"/>
    <x v="1593"/>
    <x v="0"/>
    <x v="0"/>
    <s v="R1013"/>
    <x v="36"/>
  </r>
  <r>
    <x v="1594"/>
    <x v="174"/>
    <x v="711"/>
    <x v="52"/>
    <x v="0"/>
    <x v="0"/>
    <x v="0"/>
    <x v="3"/>
    <x v="1"/>
    <x v="2"/>
    <x v="1"/>
    <d v="1984-09-25T00:00:00"/>
    <x v="1594"/>
    <x v="1"/>
    <x v="1"/>
    <s v="R1013"/>
    <x v="32"/>
  </r>
  <r>
    <x v="1595"/>
    <x v="1193"/>
    <x v="1055"/>
    <x v="103"/>
    <x v="1"/>
    <x v="0"/>
    <x v="0"/>
    <x v="3"/>
    <x v="1"/>
    <x v="0"/>
    <x v="2"/>
    <d v="1995-10-17T00:00:00"/>
    <x v="1595"/>
    <x v="1"/>
    <x v="1"/>
    <s v="R1026"/>
    <x v="38"/>
  </r>
  <r>
    <x v="1596"/>
    <x v="1194"/>
    <x v="1056"/>
    <x v="583"/>
    <x v="1"/>
    <x v="0"/>
    <x v="0"/>
    <x v="1"/>
    <x v="1"/>
    <x v="3"/>
    <x v="2"/>
    <d v="1970-10-11T00:00:00"/>
    <x v="1596"/>
    <x v="1"/>
    <x v="2"/>
    <s v="R1013"/>
    <x v="2"/>
  </r>
  <r>
    <x v="1597"/>
    <x v="1195"/>
    <x v="1057"/>
    <x v="589"/>
    <x v="0"/>
    <x v="0"/>
    <x v="0"/>
    <x v="1"/>
    <x v="1"/>
    <x v="3"/>
    <x v="1"/>
    <d v="1972-09-08T00:00:00"/>
    <x v="1597"/>
    <x v="1"/>
    <x v="2"/>
    <s v="R1012"/>
    <x v="29"/>
  </r>
  <r>
    <x v="1598"/>
    <x v="1196"/>
    <x v="1058"/>
    <x v="315"/>
    <x v="0"/>
    <x v="0"/>
    <x v="0"/>
    <x v="1"/>
    <x v="1"/>
    <x v="2"/>
    <x v="1"/>
    <d v="1972-11-11T00:00:00"/>
    <x v="1598"/>
    <x v="1"/>
    <x v="2"/>
    <s v="R1013"/>
    <x v="29"/>
  </r>
  <r>
    <x v="1599"/>
    <x v="342"/>
    <x v="1059"/>
    <x v="500"/>
    <x v="0"/>
    <x v="0"/>
    <x v="1"/>
    <x v="3"/>
    <x v="1"/>
    <x v="2"/>
    <x v="2"/>
    <d v="1979-10-10T00:00:00"/>
    <x v="1599"/>
    <x v="1"/>
    <x v="1"/>
    <s v="R1011"/>
    <x v="9"/>
  </r>
  <r>
    <x v="1600"/>
    <x v="1197"/>
    <x v="1060"/>
    <x v="164"/>
    <x v="1"/>
    <x v="0"/>
    <x v="1"/>
    <x v="3"/>
    <x v="1"/>
    <x v="0"/>
    <x v="2"/>
    <d v="1983-08-11T00:00:00"/>
    <x v="1600"/>
    <x v="1"/>
    <x v="1"/>
    <s v="R1011"/>
    <x v="33"/>
  </r>
  <r>
    <x v="1601"/>
    <x v="694"/>
    <x v="405"/>
    <x v="457"/>
    <x v="0"/>
    <x v="0"/>
    <x v="0"/>
    <x v="0"/>
    <x v="1"/>
    <x v="2"/>
    <x v="2"/>
    <d v="1978-09-19T00:00:00"/>
    <x v="1601"/>
    <x v="1"/>
    <x v="2"/>
    <s v="R1013"/>
    <x v="17"/>
  </r>
  <r>
    <x v="1602"/>
    <x v="123"/>
    <x v="1061"/>
    <x v="261"/>
    <x v="0"/>
    <x v="0"/>
    <x v="0"/>
    <x v="1"/>
    <x v="1"/>
    <x v="2"/>
    <x v="1"/>
    <d v="1972-06-29T00:00:00"/>
    <x v="1602"/>
    <x v="1"/>
    <x v="2"/>
    <s v="R1013"/>
    <x v="29"/>
  </r>
  <r>
    <x v="1603"/>
    <x v="1198"/>
    <x v="1062"/>
    <x v="124"/>
    <x v="0"/>
    <x v="0"/>
    <x v="0"/>
    <x v="3"/>
    <x v="1"/>
    <x v="0"/>
    <x v="2"/>
    <d v="1992-08-12T00:00:00"/>
    <x v="1603"/>
    <x v="1"/>
    <x v="1"/>
    <s v="R1021"/>
    <x v="34"/>
  </r>
  <r>
    <x v="1604"/>
    <x v="951"/>
    <x v="61"/>
    <x v="144"/>
    <x v="0"/>
    <x v="0"/>
    <x v="0"/>
    <x v="0"/>
    <x v="1"/>
    <x v="0"/>
    <x v="2"/>
    <d v="1999-09-10T00:00:00"/>
    <x v="1604"/>
    <x v="1"/>
    <x v="2"/>
    <s v="R1026"/>
    <x v="35"/>
  </r>
  <r>
    <x v="1605"/>
    <x v="88"/>
    <x v="410"/>
    <x v="363"/>
    <x v="1"/>
    <x v="0"/>
    <x v="0"/>
    <x v="0"/>
    <x v="1"/>
    <x v="1"/>
    <x v="2"/>
    <d v="1985-09-22T00:00:00"/>
    <x v="1605"/>
    <x v="1"/>
    <x v="2"/>
    <s v="R1012"/>
    <x v="19"/>
  </r>
  <r>
    <x v="1606"/>
    <x v="1199"/>
    <x v="362"/>
    <x v="209"/>
    <x v="1"/>
    <x v="0"/>
    <x v="0"/>
    <x v="0"/>
    <x v="1"/>
    <x v="2"/>
    <x v="1"/>
    <d v="1985-07-22T00:00:00"/>
    <x v="1606"/>
    <x v="1"/>
    <x v="1"/>
    <s v="R1012"/>
    <x v="19"/>
  </r>
  <r>
    <x v="1607"/>
    <x v="1200"/>
    <x v="659"/>
    <x v="86"/>
    <x v="1"/>
    <x v="0"/>
    <x v="0"/>
    <x v="3"/>
    <x v="1"/>
    <x v="0"/>
    <x v="1"/>
    <d v="1988-10-23T00:00:00"/>
    <x v="1607"/>
    <x v="1"/>
    <x v="1"/>
    <s v="R1011"/>
    <x v="25"/>
  </r>
  <r>
    <x v="1608"/>
    <x v="442"/>
    <x v="806"/>
    <x v="218"/>
    <x v="1"/>
    <x v="0"/>
    <x v="0"/>
    <x v="0"/>
    <x v="1"/>
    <x v="0"/>
    <x v="0"/>
    <d v="1981-10-01T00:00:00"/>
    <x v="1608"/>
    <x v="1"/>
    <x v="0"/>
    <s v="R1011"/>
    <x v="36"/>
  </r>
  <r>
    <x v="1609"/>
    <x v="1201"/>
    <x v="181"/>
    <x v="630"/>
    <x v="1"/>
    <x v="0"/>
    <x v="0"/>
    <x v="0"/>
    <x v="1"/>
    <x v="0"/>
    <x v="2"/>
    <d v="1981-11-22T00:00:00"/>
    <x v="1609"/>
    <x v="1"/>
    <x v="1"/>
    <s v="R1013"/>
    <x v="36"/>
  </r>
  <r>
    <x v="1610"/>
    <x v="1202"/>
    <x v="1034"/>
    <x v="251"/>
    <x v="1"/>
    <x v="0"/>
    <x v="0"/>
    <x v="3"/>
    <x v="1"/>
    <x v="1"/>
    <x v="1"/>
    <d v="1988-11-01T00:00:00"/>
    <x v="1610"/>
    <x v="1"/>
    <x v="0"/>
    <s v="R1013"/>
    <x v="25"/>
  </r>
  <r>
    <x v="1611"/>
    <x v="347"/>
    <x v="1063"/>
    <x v="14"/>
    <x v="1"/>
    <x v="0"/>
    <x v="0"/>
    <x v="1"/>
    <x v="1"/>
    <x v="3"/>
    <x v="2"/>
    <d v="1970-10-05T00:00:00"/>
    <x v="1611"/>
    <x v="1"/>
    <x v="2"/>
    <s v="R1012"/>
    <x v="2"/>
  </r>
  <r>
    <x v="1612"/>
    <x v="1203"/>
    <x v="1064"/>
    <x v="111"/>
    <x v="1"/>
    <x v="0"/>
    <x v="0"/>
    <x v="0"/>
    <x v="1"/>
    <x v="2"/>
    <x v="2"/>
    <d v="1985-08-09T00:00:00"/>
    <x v="1612"/>
    <x v="1"/>
    <x v="2"/>
    <s v="R1012"/>
    <x v="19"/>
  </r>
  <r>
    <x v="1613"/>
    <x v="1204"/>
    <x v="1065"/>
    <x v="139"/>
    <x v="0"/>
    <x v="0"/>
    <x v="0"/>
    <x v="3"/>
    <x v="1"/>
    <x v="2"/>
    <x v="2"/>
    <d v="1984-10-06T00:00:00"/>
    <x v="1613"/>
    <x v="1"/>
    <x v="1"/>
    <s v="R1013"/>
    <x v="32"/>
  </r>
  <r>
    <x v="1614"/>
    <x v="203"/>
    <x v="1066"/>
    <x v="83"/>
    <x v="1"/>
    <x v="0"/>
    <x v="0"/>
    <x v="0"/>
    <x v="1"/>
    <x v="2"/>
    <x v="2"/>
    <d v="1985-10-15T00:00:00"/>
    <x v="1614"/>
    <x v="1"/>
    <x v="1"/>
    <s v="R1012"/>
    <x v="19"/>
  </r>
  <r>
    <x v="1615"/>
    <x v="1205"/>
    <x v="1067"/>
    <x v="543"/>
    <x v="0"/>
    <x v="0"/>
    <x v="0"/>
    <x v="1"/>
    <x v="1"/>
    <x v="2"/>
    <x v="0"/>
    <d v="1973-11-06T00:00:00"/>
    <x v="1615"/>
    <x v="1"/>
    <x v="0"/>
    <s v="R1013"/>
    <x v="30"/>
  </r>
  <r>
    <x v="1616"/>
    <x v="1206"/>
    <x v="1068"/>
    <x v="631"/>
    <x v="1"/>
    <x v="0"/>
    <x v="0"/>
    <x v="1"/>
    <x v="1"/>
    <x v="3"/>
    <x v="0"/>
    <d v="1970-10-14T00:00:00"/>
    <x v="1616"/>
    <x v="1"/>
    <x v="0"/>
    <s v="R1012"/>
    <x v="2"/>
  </r>
  <r>
    <x v="1617"/>
    <x v="782"/>
    <x v="1069"/>
    <x v="319"/>
    <x v="1"/>
    <x v="0"/>
    <x v="0"/>
    <x v="0"/>
    <x v="1"/>
    <x v="2"/>
    <x v="1"/>
    <d v="1976-12-12T00:00:00"/>
    <x v="1617"/>
    <x v="1"/>
    <x v="0"/>
    <s v="R1013"/>
    <x v="18"/>
  </r>
  <r>
    <x v="1618"/>
    <x v="1207"/>
    <x v="1070"/>
    <x v="632"/>
    <x v="0"/>
    <x v="0"/>
    <x v="0"/>
    <x v="0"/>
    <x v="1"/>
    <x v="2"/>
    <x v="2"/>
    <d v="1978-09-05T00:00:00"/>
    <x v="1618"/>
    <x v="1"/>
    <x v="1"/>
    <s v="R1013"/>
    <x v="17"/>
  </r>
  <r>
    <x v="1619"/>
    <x v="1208"/>
    <x v="1071"/>
    <x v="90"/>
    <x v="1"/>
    <x v="0"/>
    <x v="1"/>
    <x v="3"/>
    <x v="1"/>
    <x v="3"/>
    <x v="2"/>
    <d v="1969-11-09T00:00:00"/>
    <x v="1619"/>
    <x v="1"/>
    <x v="2"/>
    <s v="R1011"/>
    <x v="16"/>
  </r>
  <r>
    <x v="1620"/>
    <x v="1209"/>
    <x v="893"/>
    <x v="538"/>
    <x v="0"/>
    <x v="0"/>
    <x v="0"/>
    <x v="0"/>
    <x v="1"/>
    <x v="0"/>
    <x v="1"/>
    <d v="1990-08-18T00:00:00"/>
    <x v="1620"/>
    <x v="1"/>
    <x v="0"/>
    <s v="R1012"/>
    <x v="42"/>
  </r>
  <r>
    <x v="1621"/>
    <x v="168"/>
    <x v="577"/>
    <x v="252"/>
    <x v="1"/>
    <x v="0"/>
    <x v="1"/>
    <x v="3"/>
    <x v="1"/>
    <x v="1"/>
    <x v="2"/>
    <d v="1983-11-16T00:00:00"/>
    <x v="1621"/>
    <x v="2"/>
    <x v="2"/>
    <s v="R1012"/>
    <x v="33"/>
  </r>
  <r>
    <x v="1622"/>
    <x v="504"/>
    <x v="507"/>
    <x v="274"/>
    <x v="1"/>
    <x v="0"/>
    <x v="1"/>
    <x v="3"/>
    <x v="1"/>
    <x v="2"/>
    <x v="2"/>
    <d v="1983-08-11T00:00:00"/>
    <x v="1622"/>
    <x v="1"/>
    <x v="0"/>
    <s v="R1012"/>
    <x v="33"/>
  </r>
  <r>
    <x v="1623"/>
    <x v="368"/>
    <x v="88"/>
    <x v="178"/>
    <x v="0"/>
    <x v="0"/>
    <x v="0"/>
    <x v="0"/>
    <x v="1"/>
    <x v="0"/>
    <x v="2"/>
    <d v="1991-07-25T00:00:00"/>
    <x v="1623"/>
    <x v="1"/>
    <x v="2"/>
    <s v="R1024"/>
    <x v="3"/>
  </r>
  <r>
    <x v="1624"/>
    <x v="83"/>
    <x v="50"/>
    <x v="215"/>
    <x v="1"/>
    <x v="0"/>
    <x v="0"/>
    <x v="0"/>
    <x v="1"/>
    <x v="0"/>
    <x v="1"/>
    <d v="1985-07-21T00:00:00"/>
    <x v="1624"/>
    <x v="1"/>
    <x v="1"/>
    <s v="R1012"/>
    <x v="19"/>
  </r>
  <r>
    <x v="1625"/>
    <x v="1210"/>
    <x v="1072"/>
    <x v="614"/>
    <x v="1"/>
    <x v="0"/>
    <x v="0"/>
    <x v="3"/>
    <x v="1"/>
    <x v="0"/>
    <x v="2"/>
    <d v="1995-09-09T00:00:00"/>
    <x v="1625"/>
    <x v="1"/>
    <x v="0"/>
    <s v="R1026"/>
    <x v="38"/>
  </r>
  <r>
    <x v="1626"/>
    <x v="1211"/>
    <x v="1073"/>
    <x v="35"/>
    <x v="1"/>
    <x v="0"/>
    <x v="0"/>
    <x v="1"/>
    <x v="1"/>
    <x v="3"/>
    <x v="0"/>
    <d v="1970-06-09T00:00:00"/>
    <x v="1626"/>
    <x v="1"/>
    <x v="2"/>
    <s v="R1013"/>
    <x v="2"/>
  </r>
  <r>
    <x v="1627"/>
    <x v="79"/>
    <x v="165"/>
    <x v="87"/>
    <x v="0"/>
    <x v="0"/>
    <x v="0"/>
    <x v="3"/>
    <x v="1"/>
    <x v="0"/>
    <x v="2"/>
    <d v="1984-07-25T00:00:00"/>
    <x v="1627"/>
    <x v="0"/>
    <x v="2"/>
    <s v="R1011"/>
    <x v="32"/>
  </r>
  <r>
    <x v="1628"/>
    <x v="1212"/>
    <x v="29"/>
    <x v="233"/>
    <x v="0"/>
    <x v="0"/>
    <x v="0"/>
    <x v="3"/>
    <x v="1"/>
    <x v="0"/>
    <x v="2"/>
    <d v="1984-10-14T00:00:00"/>
    <x v="1628"/>
    <x v="0"/>
    <x v="1"/>
    <s v="R1014"/>
    <x v="32"/>
  </r>
  <r>
    <x v="1629"/>
    <x v="1213"/>
    <x v="1074"/>
    <x v="150"/>
    <x v="0"/>
    <x v="0"/>
    <x v="1"/>
    <x v="3"/>
    <x v="1"/>
    <x v="2"/>
    <x v="1"/>
    <d v="1979-08-08T00:00:00"/>
    <x v="1629"/>
    <x v="1"/>
    <x v="2"/>
    <s v="R1012"/>
    <x v="9"/>
  </r>
  <r>
    <x v="1630"/>
    <x v="203"/>
    <x v="410"/>
    <x v="633"/>
    <x v="0"/>
    <x v="0"/>
    <x v="0"/>
    <x v="3"/>
    <x v="1"/>
    <x v="1"/>
    <x v="1"/>
    <d v="1984-09-21T00:00:00"/>
    <x v="1630"/>
    <x v="2"/>
    <x v="1"/>
    <s v="R1016"/>
    <x v="32"/>
  </r>
  <r>
    <x v="1631"/>
    <x v="1214"/>
    <x v="24"/>
    <x v="85"/>
    <x v="0"/>
    <x v="0"/>
    <x v="0"/>
    <x v="0"/>
    <x v="1"/>
    <x v="0"/>
    <x v="1"/>
    <d v="1994-11-08T00:00:00"/>
    <x v="1631"/>
    <x v="1"/>
    <x v="2"/>
    <s v="R1011"/>
    <x v="6"/>
  </r>
  <r>
    <x v="1632"/>
    <x v="902"/>
    <x v="1075"/>
    <x v="127"/>
    <x v="1"/>
    <x v="0"/>
    <x v="0"/>
    <x v="0"/>
    <x v="1"/>
    <x v="0"/>
    <x v="2"/>
    <d v="1996-07-28T00:00:00"/>
    <x v="1632"/>
    <x v="1"/>
    <x v="0"/>
    <s v="R1012"/>
    <x v="46"/>
  </r>
  <r>
    <x v="1633"/>
    <x v="1215"/>
    <x v="1076"/>
    <x v="228"/>
    <x v="0"/>
    <x v="0"/>
    <x v="0"/>
    <x v="0"/>
    <x v="1"/>
    <x v="1"/>
    <x v="1"/>
    <d v="1989-08-16T00:00:00"/>
    <x v="1633"/>
    <x v="1"/>
    <x v="1"/>
    <s v="R1011"/>
    <x v="4"/>
  </r>
  <r>
    <x v="1634"/>
    <x v="1216"/>
    <x v="1077"/>
    <x v="550"/>
    <x v="0"/>
    <x v="0"/>
    <x v="0"/>
    <x v="0"/>
    <x v="1"/>
    <x v="2"/>
    <x v="2"/>
    <d v="1980-08-08T00:00:00"/>
    <x v="1634"/>
    <x v="1"/>
    <x v="0"/>
    <s v="R1013"/>
    <x v="27"/>
  </r>
  <r>
    <x v="1635"/>
    <x v="416"/>
    <x v="1078"/>
    <x v="499"/>
    <x v="0"/>
    <x v="0"/>
    <x v="0"/>
    <x v="0"/>
    <x v="1"/>
    <x v="2"/>
    <x v="0"/>
    <d v="1974-08-17T00:00:00"/>
    <x v="1635"/>
    <x v="1"/>
    <x v="2"/>
    <s v="R1013"/>
    <x v="20"/>
  </r>
  <r>
    <x v="1636"/>
    <x v="1217"/>
    <x v="1079"/>
    <x v="106"/>
    <x v="1"/>
    <x v="0"/>
    <x v="0"/>
    <x v="3"/>
    <x v="1"/>
    <x v="0"/>
    <x v="2"/>
    <d v="1988-06-10T00:00:00"/>
    <x v="1636"/>
    <x v="1"/>
    <x v="1"/>
    <s v="R1012"/>
    <x v="25"/>
  </r>
  <r>
    <x v="1637"/>
    <x v="1218"/>
    <x v="1037"/>
    <x v="41"/>
    <x v="0"/>
    <x v="0"/>
    <x v="0"/>
    <x v="0"/>
    <x v="1"/>
    <x v="2"/>
    <x v="0"/>
    <d v="1974-10-11T00:00:00"/>
    <x v="1637"/>
    <x v="1"/>
    <x v="0"/>
    <s v="R1013"/>
    <x v="20"/>
  </r>
  <r>
    <x v="1638"/>
    <x v="1219"/>
    <x v="97"/>
    <x v="361"/>
    <x v="0"/>
    <x v="0"/>
    <x v="0"/>
    <x v="0"/>
    <x v="1"/>
    <x v="0"/>
    <x v="2"/>
    <d v="1980-10-10T00:00:00"/>
    <x v="1638"/>
    <x v="1"/>
    <x v="2"/>
    <s v="R1011"/>
    <x v="27"/>
  </r>
  <r>
    <x v="1639"/>
    <x v="1220"/>
    <x v="1080"/>
    <x v="452"/>
    <x v="1"/>
    <x v="0"/>
    <x v="0"/>
    <x v="1"/>
    <x v="1"/>
    <x v="3"/>
    <x v="0"/>
    <d v="1970-06-25T00:00:00"/>
    <x v="1639"/>
    <x v="1"/>
    <x v="0"/>
    <s v="R1013"/>
    <x v="2"/>
  </r>
  <r>
    <x v="1640"/>
    <x v="1221"/>
    <x v="713"/>
    <x v="249"/>
    <x v="0"/>
    <x v="0"/>
    <x v="0"/>
    <x v="3"/>
    <x v="1"/>
    <x v="0"/>
    <x v="1"/>
    <d v="1984-11-11T00:00:00"/>
    <x v="1640"/>
    <x v="1"/>
    <x v="2"/>
    <s v="R1013"/>
    <x v="32"/>
  </r>
  <r>
    <x v="1641"/>
    <x v="396"/>
    <x v="427"/>
    <x v="189"/>
    <x v="0"/>
    <x v="0"/>
    <x v="0"/>
    <x v="3"/>
    <x v="1"/>
    <x v="1"/>
    <x v="1"/>
    <d v="1984-09-19T00:00:00"/>
    <x v="1641"/>
    <x v="1"/>
    <x v="0"/>
    <s v="R1013"/>
    <x v="32"/>
  </r>
  <r>
    <x v="1642"/>
    <x v="435"/>
    <x v="1081"/>
    <x v="141"/>
    <x v="0"/>
    <x v="0"/>
    <x v="0"/>
    <x v="0"/>
    <x v="1"/>
    <x v="0"/>
    <x v="1"/>
    <d v="1989-07-22T00:00:00"/>
    <x v="1642"/>
    <x v="1"/>
    <x v="2"/>
    <s v="R1011"/>
    <x v="4"/>
  </r>
  <r>
    <x v="1643"/>
    <x v="158"/>
    <x v="1082"/>
    <x v="212"/>
    <x v="0"/>
    <x v="0"/>
    <x v="0"/>
    <x v="0"/>
    <x v="1"/>
    <x v="1"/>
    <x v="1"/>
    <d v="1980-07-21T00:00:00"/>
    <x v="1643"/>
    <x v="2"/>
    <x v="0"/>
    <s v="R1011"/>
    <x v="27"/>
  </r>
  <r>
    <x v="1644"/>
    <x v="1222"/>
    <x v="332"/>
    <x v="195"/>
    <x v="0"/>
    <x v="0"/>
    <x v="0"/>
    <x v="0"/>
    <x v="1"/>
    <x v="2"/>
    <x v="2"/>
    <d v="1980-08-05T00:00:00"/>
    <x v="1644"/>
    <x v="1"/>
    <x v="0"/>
    <s v="R1013"/>
    <x v="27"/>
  </r>
  <r>
    <x v="1645"/>
    <x v="958"/>
    <x v="173"/>
    <x v="149"/>
    <x v="0"/>
    <x v="1"/>
    <x v="0"/>
    <x v="3"/>
    <x v="1"/>
    <x v="0"/>
    <x v="2"/>
    <d v="2004-07-15T00:00:00"/>
    <x v="1645"/>
    <x v="1"/>
    <x v="1"/>
    <s v="R1026"/>
    <x v="40"/>
  </r>
  <r>
    <x v="1646"/>
    <x v="161"/>
    <x v="142"/>
    <x v="331"/>
    <x v="0"/>
    <x v="0"/>
    <x v="1"/>
    <x v="3"/>
    <x v="1"/>
    <x v="0"/>
    <x v="2"/>
    <d v="2003-08-13T00:00:00"/>
    <x v="1646"/>
    <x v="1"/>
    <x v="2"/>
    <s v="R1012"/>
    <x v="37"/>
  </r>
  <r>
    <x v="1647"/>
    <x v="219"/>
    <x v="884"/>
    <x v="361"/>
    <x v="0"/>
    <x v="0"/>
    <x v="0"/>
    <x v="3"/>
    <x v="1"/>
    <x v="0"/>
    <x v="1"/>
    <d v="1987-07-14T00:00:00"/>
    <x v="1647"/>
    <x v="2"/>
    <x v="2"/>
    <s v="R1013"/>
    <x v="28"/>
  </r>
  <r>
    <x v="1648"/>
    <x v="1205"/>
    <x v="1083"/>
    <x v="167"/>
    <x v="0"/>
    <x v="0"/>
    <x v="0"/>
    <x v="0"/>
    <x v="1"/>
    <x v="0"/>
    <x v="1"/>
    <d v="1994-07-30T00:00:00"/>
    <x v="1648"/>
    <x v="1"/>
    <x v="1"/>
    <s v="R1012"/>
    <x v="6"/>
  </r>
  <r>
    <x v="1649"/>
    <x v="91"/>
    <x v="620"/>
    <x v="105"/>
    <x v="0"/>
    <x v="0"/>
    <x v="1"/>
    <x v="3"/>
    <x v="1"/>
    <x v="0"/>
    <x v="1"/>
    <d v="1993-08-13T00:00:00"/>
    <x v="1649"/>
    <x v="1"/>
    <x v="2"/>
    <s v="R1025"/>
    <x v="21"/>
  </r>
  <r>
    <x v="1650"/>
    <x v="1223"/>
    <x v="692"/>
    <x v="332"/>
    <x v="0"/>
    <x v="0"/>
    <x v="0"/>
    <x v="3"/>
    <x v="1"/>
    <x v="1"/>
    <x v="2"/>
    <d v="1987-07-29T00:00:00"/>
    <x v="1650"/>
    <x v="2"/>
    <x v="0"/>
    <s v="R1011"/>
    <x v="28"/>
  </r>
  <r>
    <x v="1651"/>
    <x v="1224"/>
    <x v="71"/>
    <x v="167"/>
    <x v="0"/>
    <x v="0"/>
    <x v="0"/>
    <x v="0"/>
    <x v="1"/>
    <x v="0"/>
    <x v="1"/>
    <d v="1982-12-21T00:00:00"/>
    <x v="1651"/>
    <x v="1"/>
    <x v="1"/>
    <s v="R1013"/>
    <x v="33"/>
  </r>
  <r>
    <x v="1652"/>
    <x v="418"/>
    <x v="404"/>
    <x v="197"/>
    <x v="0"/>
    <x v="0"/>
    <x v="0"/>
    <x v="0"/>
    <x v="1"/>
    <x v="1"/>
    <x v="1"/>
    <d v="1982-07-08T00:00:00"/>
    <x v="1652"/>
    <x v="1"/>
    <x v="1"/>
    <s v="R1011"/>
    <x v="39"/>
  </r>
  <r>
    <x v="1653"/>
    <x v="1225"/>
    <x v="1084"/>
    <x v="128"/>
    <x v="0"/>
    <x v="0"/>
    <x v="1"/>
    <x v="3"/>
    <x v="1"/>
    <x v="0"/>
    <x v="2"/>
    <d v="1993-10-19T00:00:00"/>
    <x v="1653"/>
    <x v="1"/>
    <x v="2"/>
    <s v="R1021"/>
    <x v="21"/>
  </r>
  <r>
    <x v="1654"/>
    <x v="1226"/>
    <x v="387"/>
    <x v="125"/>
    <x v="0"/>
    <x v="0"/>
    <x v="0"/>
    <x v="3"/>
    <x v="1"/>
    <x v="2"/>
    <x v="2"/>
    <d v="1984-11-22T00:00:00"/>
    <x v="1654"/>
    <x v="1"/>
    <x v="0"/>
    <s v="R1012"/>
    <x v="32"/>
  </r>
  <r>
    <x v="1655"/>
    <x v="137"/>
    <x v="468"/>
    <x v="56"/>
    <x v="1"/>
    <x v="0"/>
    <x v="0"/>
    <x v="0"/>
    <x v="1"/>
    <x v="2"/>
    <x v="1"/>
    <d v="1985-06-18T00:00:00"/>
    <x v="1655"/>
    <x v="1"/>
    <x v="1"/>
    <s v="R1013"/>
    <x v="19"/>
  </r>
  <r>
    <x v="1656"/>
    <x v="1227"/>
    <x v="1085"/>
    <x v="470"/>
    <x v="0"/>
    <x v="0"/>
    <x v="0"/>
    <x v="3"/>
    <x v="1"/>
    <x v="0"/>
    <x v="2"/>
    <d v="1987-09-30T00:00:00"/>
    <x v="1656"/>
    <x v="1"/>
    <x v="2"/>
    <s v="R1013"/>
    <x v="28"/>
  </r>
  <r>
    <x v="1657"/>
    <x v="1228"/>
    <x v="1086"/>
    <x v="135"/>
    <x v="1"/>
    <x v="0"/>
    <x v="0"/>
    <x v="3"/>
    <x v="1"/>
    <x v="0"/>
    <x v="1"/>
    <d v="1995-08-20T00:00:00"/>
    <x v="1657"/>
    <x v="1"/>
    <x v="2"/>
    <s v="R1025"/>
    <x v="38"/>
  </r>
  <r>
    <x v="1658"/>
    <x v="0"/>
    <x v="28"/>
    <x v="21"/>
    <x v="0"/>
    <x v="0"/>
    <x v="0"/>
    <x v="3"/>
    <x v="1"/>
    <x v="0"/>
    <x v="2"/>
    <d v="1987-07-27T00:00:00"/>
    <x v="1658"/>
    <x v="1"/>
    <x v="0"/>
    <s v="R1013"/>
    <x v="28"/>
  </r>
  <r>
    <x v="1659"/>
    <x v="1229"/>
    <x v="1087"/>
    <x v="163"/>
    <x v="0"/>
    <x v="0"/>
    <x v="0"/>
    <x v="0"/>
    <x v="1"/>
    <x v="3"/>
    <x v="2"/>
    <d v="1971-09-27T00:00:00"/>
    <x v="1659"/>
    <x v="1"/>
    <x v="0"/>
    <s v="R1012"/>
    <x v="14"/>
  </r>
  <r>
    <x v="1660"/>
    <x v="1230"/>
    <x v="1088"/>
    <x v="417"/>
    <x v="0"/>
    <x v="0"/>
    <x v="0"/>
    <x v="0"/>
    <x v="1"/>
    <x v="0"/>
    <x v="0"/>
    <d v="2002-07-22T00:00:00"/>
    <x v="1660"/>
    <x v="1"/>
    <x v="2"/>
    <s v="R1026"/>
    <x v="43"/>
  </r>
  <r>
    <x v="1661"/>
    <x v="208"/>
    <x v="1089"/>
    <x v="497"/>
    <x v="0"/>
    <x v="0"/>
    <x v="0"/>
    <x v="1"/>
    <x v="1"/>
    <x v="3"/>
    <x v="1"/>
    <d v="1972-11-02T00:00:00"/>
    <x v="1661"/>
    <x v="1"/>
    <x v="2"/>
    <s v="R1013"/>
    <x v="29"/>
  </r>
  <r>
    <x v="1662"/>
    <x v="1231"/>
    <x v="1090"/>
    <x v="106"/>
    <x v="0"/>
    <x v="0"/>
    <x v="0"/>
    <x v="0"/>
    <x v="1"/>
    <x v="2"/>
    <x v="2"/>
    <d v="1980-09-18T00:00:00"/>
    <x v="1662"/>
    <x v="1"/>
    <x v="0"/>
    <s v="R1013"/>
    <x v="27"/>
  </r>
  <r>
    <x v="1663"/>
    <x v="1232"/>
    <x v="1091"/>
    <x v="127"/>
    <x v="0"/>
    <x v="1"/>
    <x v="0"/>
    <x v="3"/>
    <x v="1"/>
    <x v="0"/>
    <x v="2"/>
    <d v="2004-11-01T00:00:00"/>
    <x v="1663"/>
    <x v="1"/>
    <x v="0"/>
    <s v="R1022"/>
    <x v="40"/>
  </r>
  <r>
    <x v="1664"/>
    <x v="1233"/>
    <x v="1092"/>
    <x v="425"/>
    <x v="1"/>
    <x v="0"/>
    <x v="1"/>
    <x v="3"/>
    <x v="1"/>
    <x v="0"/>
    <x v="1"/>
    <d v="1983-08-30T00:00:00"/>
    <x v="1664"/>
    <x v="1"/>
    <x v="0"/>
    <s v="R1019"/>
    <x v="33"/>
  </r>
  <r>
    <x v="1665"/>
    <x v="1234"/>
    <x v="1093"/>
    <x v="45"/>
    <x v="0"/>
    <x v="0"/>
    <x v="1"/>
    <x v="3"/>
    <x v="1"/>
    <x v="0"/>
    <x v="1"/>
    <d v="1993-06-10T00:00:00"/>
    <x v="1665"/>
    <x v="1"/>
    <x v="1"/>
    <s v="R1021"/>
    <x v="21"/>
  </r>
  <r>
    <x v="1666"/>
    <x v="38"/>
    <x v="1056"/>
    <x v="245"/>
    <x v="0"/>
    <x v="0"/>
    <x v="0"/>
    <x v="1"/>
    <x v="1"/>
    <x v="3"/>
    <x v="1"/>
    <d v="1972-08-21T00:00:00"/>
    <x v="1666"/>
    <x v="1"/>
    <x v="0"/>
    <s v="R1013"/>
    <x v="29"/>
  </r>
  <r>
    <x v="1667"/>
    <x v="1235"/>
    <x v="838"/>
    <x v="47"/>
    <x v="0"/>
    <x v="0"/>
    <x v="0"/>
    <x v="3"/>
    <x v="1"/>
    <x v="0"/>
    <x v="1"/>
    <d v="1987-10-19T00:00:00"/>
    <x v="1667"/>
    <x v="0"/>
    <x v="2"/>
    <s v="R1012"/>
    <x v="28"/>
  </r>
  <r>
    <x v="1668"/>
    <x v="145"/>
    <x v="1094"/>
    <x v="531"/>
    <x v="0"/>
    <x v="0"/>
    <x v="0"/>
    <x v="0"/>
    <x v="1"/>
    <x v="3"/>
    <x v="0"/>
    <d v="1971-12-18T00:00:00"/>
    <x v="1668"/>
    <x v="1"/>
    <x v="1"/>
    <s v="R1013"/>
    <x v="14"/>
  </r>
  <r>
    <x v="1669"/>
    <x v="1236"/>
    <x v="1095"/>
    <x v="634"/>
    <x v="1"/>
    <x v="0"/>
    <x v="0"/>
    <x v="0"/>
    <x v="1"/>
    <x v="0"/>
    <x v="0"/>
    <d v="1981-08-30T00:00:00"/>
    <x v="1669"/>
    <x v="2"/>
    <x v="0"/>
    <s v="R1013"/>
    <x v="36"/>
  </r>
  <r>
    <x v="1670"/>
    <x v="1237"/>
    <x v="380"/>
    <x v="100"/>
    <x v="0"/>
    <x v="0"/>
    <x v="1"/>
    <x v="3"/>
    <x v="1"/>
    <x v="1"/>
    <x v="1"/>
    <d v="1993-11-03T00:00:00"/>
    <x v="1670"/>
    <x v="1"/>
    <x v="1"/>
    <s v="R1011"/>
    <x v="21"/>
  </r>
  <r>
    <x v="1671"/>
    <x v="1158"/>
    <x v="1096"/>
    <x v="333"/>
    <x v="1"/>
    <x v="0"/>
    <x v="0"/>
    <x v="0"/>
    <x v="1"/>
    <x v="0"/>
    <x v="2"/>
    <d v="1981-06-15T00:00:00"/>
    <x v="1671"/>
    <x v="1"/>
    <x v="0"/>
    <s v="R1013"/>
    <x v="36"/>
  </r>
  <r>
    <x v="1672"/>
    <x v="1159"/>
    <x v="1097"/>
    <x v="627"/>
    <x v="0"/>
    <x v="0"/>
    <x v="0"/>
    <x v="0"/>
    <x v="1"/>
    <x v="3"/>
    <x v="0"/>
    <d v="1974-07-06T00:00:00"/>
    <x v="1672"/>
    <x v="1"/>
    <x v="2"/>
    <s v="R1012"/>
    <x v="20"/>
  </r>
  <r>
    <x v="1673"/>
    <x v="1072"/>
    <x v="387"/>
    <x v="458"/>
    <x v="0"/>
    <x v="0"/>
    <x v="0"/>
    <x v="3"/>
    <x v="1"/>
    <x v="2"/>
    <x v="2"/>
    <d v="1992-11-03T00:00:00"/>
    <x v="1673"/>
    <x v="1"/>
    <x v="0"/>
    <s v="R1012"/>
    <x v="34"/>
  </r>
  <r>
    <x v="1674"/>
    <x v="1238"/>
    <x v="1098"/>
    <x v="80"/>
    <x v="0"/>
    <x v="0"/>
    <x v="0"/>
    <x v="1"/>
    <x v="1"/>
    <x v="3"/>
    <x v="1"/>
    <d v="1972-10-28T00:00:00"/>
    <x v="1674"/>
    <x v="1"/>
    <x v="1"/>
    <s v="R1013"/>
    <x v="29"/>
  </r>
  <r>
    <x v="1675"/>
    <x v="1239"/>
    <x v="1099"/>
    <x v="170"/>
    <x v="0"/>
    <x v="0"/>
    <x v="0"/>
    <x v="3"/>
    <x v="1"/>
    <x v="2"/>
    <x v="2"/>
    <d v="1984-08-12T00:00:00"/>
    <x v="1675"/>
    <x v="1"/>
    <x v="2"/>
    <s v="R1013"/>
    <x v="32"/>
  </r>
  <r>
    <x v="1676"/>
    <x v="1240"/>
    <x v="23"/>
    <x v="99"/>
    <x v="1"/>
    <x v="0"/>
    <x v="1"/>
    <x v="3"/>
    <x v="1"/>
    <x v="0"/>
    <x v="1"/>
    <d v="1983-09-03T00:00:00"/>
    <x v="1676"/>
    <x v="1"/>
    <x v="1"/>
    <s v="R1013"/>
    <x v="33"/>
  </r>
  <r>
    <x v="1677"/>
    <x v="1241"/>
    <x v="261"/>
    <x v="569"/>
    <x v="0"/>
    <x v="0"/>
    <x v="0"/>
    <x v="0"/>
    <x v="1"/>
    <x v="2"/>
    <x v="0"/>
    <d v="1978-09-27T00:00:00"/>
    <x v="1677"/>
    <x v="1"/>
    <x v="1"/>
    <s v="R1013"/>
    <x v="17"/>
  </r>
  <r>
    <x v="1678"/>
    <x v="1242"/>
    <x v="5"/>
    <x v="635"/>
    <x v="1"/>
    <x v="0"/>
    <x v="1"/>
    <x v="3"/>
    <x v="1"/>
    <x v="0"/>
    <x v="2"/>
    <d v="1983-06-08T00:00:00"/>
    <x v="1678"/>
    <x v="1"/>
    <x v="0"/>
    <s v="R1011"/>
    <x v="33"/>
  </r>
  <r>
    <x v="1679"/>
    <x v="1243"/>
    <x v="673"/>
    <x v="325"/>
    <x v="0"/>
    <x v="0"/>
    <x v="0"/>
    <x v="3"/>
    <x v="1"/>
    <x v="0"/>
    <x v="2"/>
    <d v="1987-12-09T00:00:00"/>
    <x v="1679"/>
    <x v="1"/>
    <x v="0"/>
    <s v="R1012"/>
    <x v="28"/>
  </r>
  <r>
    <x v="1680"/>
    <x v="1244"/>
    <x v="925"/>
    <x v="195"/>
    <x v="0"/>
    <x v="0"/>
    <x v="0"/>
    <x v="0"/>
    <x v="1"/>
    <x v="2"/>
    <x v="2"/>
    <d v="1994-11-15T00:00:00"/>
    <x v="1680"/>
    <x v="1"/>
    <x v="0"/>
    <s v="R1011"/>
    <x v="6"/>
  </r>
  <r>
    <x v="1681"/>
    <x v="914"/>
    <x v="1100"/>
    <x v="534"/>
    <x v="0"/>
    <x v="0"/>
    <x v="0"/>
    <x v="0"/>
    <x v="1"/>
    <x v="2"/>
    <x v="0"/>
    <d v="1978-09-11T00:00:00"/>
    <x v="1681"/>
    <x v="1"/>
    <x v="0"/>
    <s v="R1013"/>
    <x v="17"/>
  </r>
  <r>
    <x v="1682"/>
    <x v="1245"/>
    <x v="781"/>
    <x v="133"/>
    <x v="1"/>
    <x v="0"/>
    <x v="0"/>
    <x v="3"/>
    <x v="1"/>
    <x v="0"/>
    <x v="2"/>
    <d v="1988-11-18T00:00:00"/>
    <x v="1682"/>
    <x v="1"/>
    <x v="0"/>
    <s v="R1024"/>
    <x v="25"/>
  </r>
  <r>
    <x v="1683"/>
    <x v="1246"/>
    <x v="1101"/>
    <x v="117"/>
    <x v="1"/>
    <x v="0"/>
    <x v="1"/>
    <x v="3"/>
    <x v="1"/>
    <x v="2"/>
    <x v="1"/>
    <d v="1983-10-03T00:00:00"/>
    <x v="1683"/>
    <x v="1"/>
    <x v="1"/>
    <s v="R1013"/>
    <x v="33"/>
  </r>
  <r>
    <x v="1684"/>
    <x v="767"/>
    <x v="139"/>
    <x v="636"/>
    <x v="1"/>
    <x v="0"/>
    <x v="0"/>
    <x v="3"/>
    <x v="1"/>
    <x v="0"/>
    <x v="0"/>
    <d v="1986-11-21T00:00:00"/>
    <x v="1684"/>
    <x v="2"/>
    <x v="1"/>
    <s v="R1013"/>
    <x v="41"/>
  </r>
  <r>
    <x v="1685"/>
    <x v="1247"/>
    <x v="1102"/>
    <x v="67"/>
    <x v="1"/>
    <x v="0"/>
    <x v="0"/>
    <x v="0"/>
    <x v="1"/>
    <x v="2"/>
    <x v="2"/>
    <d v="1985-09-05T00:00:00"/>
    <x v="1685"/>
    <x v="1"/>
    <x v="1"/>
    <s v="R1012"/>
    <x v="19"/>
  </r>
  <r>
    <x v="1686"/>
    <x v="1248"/>
    <x v="1103"/>
    <x v="564"/>
    <x v="0"/>
    <x v="0"/>
    <x v="0"/>
    <x v="0"/>
    <x v="1"/>
    <x v="3"/>
    <x v="2"/>
    <d v="1974-09-18T00:00:00"/>
    <x v="1686"/>
    <x v="1"/>
    <x v="0"/>
    <s v="R1013"/>
    <x v="20"/>
  </r>
  <r>
    <x v="1687"/>
    <x v="1249"/>
    <x v="851"/>
    <x v="140"/>
    <x v="0"/>
    <x v="0"/>
    <x v="0"/>
    <x v="0"/>
    <x v="1"/>
    <x v="0"/>
    <x v="2"/>
    <d v="1999-09-22T00:00:00"/>
    <x v="1687"/>
    <x v="1"/>
    <x v="0"/>
    <s v="R1026"/>
    <x v="35"/>
  </r>
  <r>
    <x v="1688"/>
    <x v="917"/>
    <x v="1104"/>
    <x v="89"/>
    <x v="0"/>
    <x v="0"/>
    <x v="0"/>
    <x v="0"/>
    <x v="1"/>
    <x v="3"/>
    <x v="1"/>
    <d v="1980-12-07T00:00:00"/>
    <x v="1688"/>
    <x v="1"/>
    <x v="2"/>
    <s v="R1012"/>
    <x v="27"/>
  </r>
  <r>
    <x v="1689"/>
    <x v="1250"/>
    <x v="1105"/>
    <x v="77"/>
    <x v="1"/>
    <x v="0"/>
    <x v="0"/>
    <x v="0"/>
    <x v="1"/>
    <x v="2"/>
    <x v="0"/>
    <d v="1981-11-07T00:00:00"/>
    <x v="1689"/>
    <x v="1"/>
    <x v="2"/>
    <s v="R1013"/>
    <x v="36"/>
  </r>
  <r>
    <x v="1690"/>
    <x v="1251"/>
    <x v="1106"/>
    <x v="637"/>
    <x v="1"/>
    <x v="0"/>
    <x v="0"/>
    <x v="3"/>
    <x v="1"/>
    <x v="2"/>
    <x v="1"/>
    <d v="1988-07-29T00:00:00"/>
    <x v="1690"/>
    <x v="1"/>
    <x v="2"/>
    <s v="R1012"/>
    <x v="25"/>
  </r>
  <r>
    <x v="1691"/>
    <x v="1252"/>
    <x v="1107"/>
    <x v="372"/>
    <x v="0"/>
    <x v="0"/>
    <x v="0"/>
    <x v="3"/>
    <x v="1"/>
    <x v="0"/>
    <x v="2"/>
    <d v="1984-08-17T00:00:00"/>
    <x v="1691"/>
    <x v="1"/>
    <x v="0"/>
    <s v="R1011"/>
    <x v="32"/>
  </r>
  <r>
    <x v="1692"/>
    <x v="1253"/>
    <x v="1108"/>
    <x v="473"/>
    <x v="0"/>
    <x v="0"/>
    <x v="0"/>
    <x v="3"/>
    <x v="1"/>
    <x v="1"/>
    <x v="1"/>
    <d v="1984-08-26T00:00:00"/>
    <x v="1692"/>
    <x v="1"/>
    <x v="2"/>
    <s v="R1013"/>
    <x v="32"/>
  </r>
  <r>
    <x v="1693"/>
    <x v="496"/>
    <x v="264"/>
    <x v="269"/>
    <x v="1"/>
    <x v="0"/>
    <x v="0"/>
    <x v="3"/>
    <x v="1"/>
    <x v="1"/>
    <x v="0"/>
    <d v="1986-09-30T00:00:00"/>
    <x v="1693"/>
    <x v="1"/>
    <x v="0"/>
    <s v="R1013"/>
    <x v="41"/>
  </r>
  <r>
    <x v="1694"/>
    <x v="1254"/>
    <x v="436"/>
    <x v="438"/>
    <x v="1"/>
    <x v="0"/>
    <x v="0"/>
    <x v="3"/>
    <x v="1"/>
    <x v="1"/>
    <x v="0"/>
    <d v="1986-07-12T00:00:00"/>
    <x v="1694"/>
    <x v="1"/>
    <x v="0"/>
    <s v="R1011"/>
    <x v="41"/>
  </r>
  <r>
    <x v="1695"/>
    <x v="1255"/>
    <x v="292"/>
    <x v="179"/>
    <x v="1"/>
    <x v="0"/>
    <x v="0"/>
    <x v="3"/>
    <x v="1"/>
    <x v="1"/>
    <x v="0"/>
    <d v="1986-12-02T00:00:00"/>
    <x v="1695"/>
    <x v="1"/>
    <x v="2"/>
    <s v="R1024"/>
    <x v="41"/>
  </r>
  <r>
    <x v="1696"/>
    <x v="1256"/>
    <x v="1109"/>
    <x v="638"/>
    <x v="0"/>
    <x v="0"/>
    <x v="0"/>
    <x v="1"/>
    <x v="1"/>
    <x v="3"/>
    <x v="0"/>
    <d v="1973-10-24T00:00:00"/>
    <x v="1696"/>
    <x v="1"/>
    <x v="2"/>
    <s v="R1013"/>
    <x v="30"/>
  </r>
  <r>
    <x v="1697"/>
    <x v="815"/>
    <x v="958"/>
    <x v="639"/>
    <x v="1"/>
    <x v="0"/>
    <x v="0"/>
    <x v="3"/>
    <x v="1"/>
    <x v="2"/>
    <x v="0"/>
    <d v="1986-12-25T00:00:00"/>
    <x v="1697"/>
    <x v="1"/>
    <x v="2"/>
    <s v="R1024"/>
    <x v="28"/>
  </r>
  <r>
    <x v="1698"/>
    <x v="93"/>
    <x v="1110"/>
    <x v="123"/>
    <x v="0"/>
    <x v="0"/>
    <x v="0"/>
    <x v="0"/>
    <x v="1"/>
    <x v="0"/>
    <x v="2"/>
    <d v="1982-08-25T00:00:00"/>
    <x v="1698"/>
    <x v="2"/>
    <x v="2"/>
    <s v="R1013"/>
    <x v="39"/>
  </r>
  <r>
    <x v="1699"/>
    <x v="1257"/>
    <x v="1111"/>
    <x v="446"/>
    <x v="0"/>
    <x v="0"/>
    <x v="0"/>
    <x v="0"/>
    <x v="1"/>
    <x v="3"/>
    <x v="2"/>
    <d v="1978-06-08T00:00:00"/>
    <x v="1699"/>
    <x v="1"/>
    <x v="2"/>
    <s v="R1012"/>
    <x v="17"/>
  </r>
  <r>
    <x v="1700"/>
    <x v="7"/>
    <x v="661"/>
    <x v="193"/>
    <x v="0"/>
    <x v="0"/>
    <x v="0"/>
    <x v="3"/>
    <x v="1"/>
    <x v="0"/>
    <x v="2"/>
    <d v="1992-09-17T00:00:00"/>
    <x v="1700"/>
    <x v="2"/>
    <x v="1"/>
    <s v="R1017"/>
    <x v="34"/>
  </r>
  <r>
    <x v="1701"/>
    <x v="74"/>
    <x v="210"/>
    <x v="268"/>
    <x v="0"/>
    <x v="0"/>
    <x v="0"/>
    <x v="0"/>
    <x v="1"/>
    <x v="0"/>
    <x v="2"/>
    <d v="1991-07-06T00:00:00"/>
    <x v="1701"/>
    <x v="1"/>
    <x v="1"/>
    <s v="R1012"/>
    <x v="3"/>
  </r>
  <r>
    <x v="1702"/>
    <x v="589"/>
    <x v="369"/>
    <x v="372"/>
    <x v="0"/>
    <x v="0"/>
    <x v="0"/>
    <x v="0"/>
    <x v="1"/>
    <x v="1"/>
    <x v="2"/>
    <d v="1982-09-27T00:00:00"/>
    <x v="1702"/>
    <x v="1"/>
    <x v="0"/>
    <s v="R1013"/>
    <x v="39"/>
  </r>
  <r>
    <x v="1703"/>
    <x v="178"/>
    <x v="1087"/>
    <x v="570"/>
    <x v="1"/>
    <x v="0"/>
    <x v="0"/>
    <x v="3"/>
    <x v="1"/>
    <x v="3"/>
    <x v="2"/>
    <d v="1975-09-27T00:00:00"/>
    <x v="1703"/>
    <x v="1"/>
    <x v="0"/>
    <s v="R1012"/>
    <x v="24"/>
  </r>
  <r>
    <x v="1704"/>
    <x v="1258"/>
    <x v="1112"/>
    <x v="27"/>
    <x v="1"/>
    <x v="0"/>
    <x v="0"/>
    <x v="0"/>
    <x v="1"/>
    <x v="2"/>
    <x v="2"/>
    <d v="1985-12-23T00:00:00"/>
    <x v="1704"/>
    <x v="1"/>
    <x v="1"/>
    <s v="R1013"/>
    <x v="41"/>
  </r>
  <r>
    <x v="1705"/>
    <x v="1259"/>
    <x v="136"/>
    <x v="623"/>
    <x v="0"/>
    <x v="0"/>
    <x v="0"/>
    <x v="3"/>
    <x v="1"/>
    <x v="0"/>
    <x v="2"/>
    <d v="1984-08-01T00:00:00"/>
    <x v="1705"/>
    <x v="1"/>
    <x v="2"/>
    <s v="R1013"/>
    <x v="32"/>
  </r>
  <r>
    <x v="1706"/>
    <x v="466"/>
    <x v="816"/>
    <x v="109"/>
    <x v="0"/>
    <x v="0"/>
    <x v="0"/>
    <x v="3"/>
    <x v="1"/>
    <x v="0"/>
    <x v="2"/>
    <d v="1984-09-03T00:00:00"/>
    <x v="1706"/>
    <x v="1"/>
    <x v="2"/>
    <s v="R1013"/>
    <x v="32"/>
  </r>
  <r>
    <x v="1707"/>
    <x v="1260"/>
    <x v="1113"/>
    <x v="166"/>
    <x v="0"/>
    <x v="0"/>
    <x v="0"/>
    <x v="0"/>
    <x v="1"/>
    <x v="1"/>
    <x v="2"/>
    <d v="1989-11-06T00:00:00"/>
    <x v="1707"/>
    <x v="1"/>
    <x v="0"/>
    <s v="R1013"/>
    <x v="4"/>
  </r>
  <r>
    <x v="1708"/>
    <x v="714"/>
    <x v="421"/>
    <x v="103"/>
    <x v="1"/>
    <x v="0"/>
    <x v="0"/>
    <x v="3"/>
    <x v="1"/>
    <x v="1"/>
    <x v="2"/>
    <d v="1988-08-08T00:00:00"/>
    <x v="1708"/>
    <x v="1"/>
    <x v="0"/>
    <s v="R1012"/>
    <x v="25"/>
  </r>
  <r>
    <x v="1709"/>
    <x v="1261"/>
    <x v="368"/>
    <x v="196"/>
    <x v="0"/>
    <x v="0"/>
    <x v="0"/>
    <x v="3"/>
    <x v="1"/>
    <x v="1"/>
    <x v="2"/>
    <d v="1984-06-01T00:00:00"/>
    <x v="1709"/>
    <x v="1"/>
    <x v="0"/>
    <s v="R1011"/>
    <x v="32"/>
  </r>
  <r>
    <x v="1710"/>
    <x v="1262"/>
    <x v="428"/>
    <x v="640"/>
    <x v="1"/>
    <x v="0"/>
    <x v="0"/>
    <x v="3"/>
    <x v="1"/>
    <x v="0"/>
    <x v="0"/>
    <d v="1986-07-22T00:00:00"/>
    <x v="1710"/>
    <x v="1"/>
    <x v="0"/>
    <s v="R1012"/>
    <x v="41"/>
  </r>
  <r>
    <x v="1711"/>
    <x v="301"/>
    <x v="174"/>
    <x v="261"/>
    <x v="0"/>
    <x v="0"/>
    <x v="0"/>
    <x v="0"/>
    <x v="1"/>
    <x v="0"/>
    <x v="2"/>
    <d v="1989-11-18T00:00:00"/>
    <x v="1711"/>
    <x v="1"/>
    <x v="1"/>
    <s v="R1011"/>
    <x v="4"/>
  </r>
  <r>
    <x v="1712"/>
    <x v="167"/>
    <x v="26"/>
    <x v="114"/>
    <x v="1"/>
    <x v="0"/>
    <x v="0"/>
    <x v="3"/>
    <x v="1"/>
    <x v="0"/>
    <x v="2"/>
    <d v="1986-06-01T00:00:00"/>
    <x v="1712"/>
    <x v="1"/>
    <x v="2"/>
    <s v="R1012"/>
    <x v="41"/>
  </r>
  <r>
    <x v="1713"/>
    <x v="1263"/>
    <x v="1114"/>
    <x v="119"/>
    <x v="0"/>
    <x v="0"/>
    <x v="0"/>
    <x v="0"/>
    <x v="1"/>
    <x v="0"/>
    <x v="1"/>
    <d v="1994-12-07T00:00:00"/>
    <x v="1713"/>
    <x v="1"/>
    <x v="1"/>
    <s v="R1011"/>
    <x v="6"/>
  </r>
  <r>
    <x v="1714"/>
    <x v="1261"/>
    <x v="905"/>
    <x v="199"/>
    <x v="0"/>
    <x v="0"/>
    <x v="0"/>
    <x v="0"/>
    <x v="1"/>
    <x v="2"/>
    <x v="2"/>
    <d v="1989-11-07T00:00:00"/>
    <x v="1714"/>
    <x v="1"/>
    <x v="0"/>
    <s v="R1024"/>
    <x v="4"/>
  </r>
  <r>
    <x v="1715"/>
    <x v="89"/>
    <x v="1115"/>
    <x v="31"/>
    <x v="0"/>
    <x v="0"/>
    <x v="0"/>
    <x v="1"/>
    <x v="1"/>
    <x v="3"/>
    <x v="2"/>
    <d v="1972-12-15T00:00:00"/>
    <x v="1715"/>
    <x v="1"/>
    <x v="0"/>
    <s v="R1013"/>
    <x v="29"/>
  </r>
  <r>
    <x v="1716"/>
    <x v="1264"/>
    <x v="101"/>
    <x v="505"/>
    <x v="0"/>
    <x v="0"/>
    <x v="0"/>
    <x v="0"/>
    <x v="1"/>
    <x v="0"/>
    <x v="2"/>
    <d v="1991-08-28T00:00:00"/>
    <x v="1716"/>
    <x v="1"/>
    <x v="1"/>
    <s v="R1012"/>
    <x v="3"/>
  </r>
  <r>
    <x v="1717"/>
    <x v="1265"/>
    <x v="107"/>
    <x v="3"/>
    <x v="0"/>
    <x v="0"/>
    <x v="0"/>
    <x v="3"/>
    <x v="1"/>
    <x v="0"/>
    <x v="2"/>
    <d v="1992-06-18T00:00:00"/>
    <x v="1717"/>
    <x v="1"/>
    <x v="1"/>
    <s v="R1011"/>
    <x v="34"/>
  </r>
  <r>
    <x v="1718"/>
    <x v="1266"/>
    <x v="1116"/>
    <x v="162"/>
    <x v="0"/>
    <x v="0"/>
    <x v="0"/>
    <x v="0"/>
    <x v="1"/>
    <x v="3"/>
    <x v="2"/>
    <d v="1974-09-02T00:00:00"/>
    <x v="1718"/>
    <x v="1"/>
    <x v="1"/>
    <s v="R1012"/>
    <x v="20"/>
  </r>
  <r>
    <x v="1719"/>
    <x v="1267"/>
    <x v="984"/>
    <x v="136"/>
    <x v="0"/>
    <x v="0"/>
    <x v="0"/>
    <x v="0"/>
    <x v="1"/>
    <x v="1"/>
    <x v="2"/>
    <d v="1994-11-13T00:00:00"/>
    <x v="1719"/>
    <x v="1"/>
    <x v="2"/>
    <s v="R1012"/>
    <x v="6"/>
  </r>
  <r>
    <x v="1720"/>
    <x v="77"/>
    <x v="1117"/>
    <x v="120"/>
    <x v="0"/>
    <x v="1"/>
    <x v="0"/>
    <x v="3"/>
    <x v="1"/>
    <x v="0"/>
    <x v="2"/>
    <d v="2000-09-09T00:00:00"/>
    <x v="1720"/>
    <x v="1"/>
    <x v="0"/>
    <s v="R1012"/>
    <x v="22"/>
  </r>
  <r>
    <x v="1721"/>
    <x v="1268"/>
    <x v="1118"/>
    <x v="169"/>
    <x v="0"/>
    <x v="1"/>
    <x v="0"/>
    <x v="3"/>
    <x v="1"/>
    <x v="0"/>
    <x v="2"/>
    <d v="2004-08-22T00:00:00"/>
    <x v="1721"/>
    <x v="1"/>
    <x v="2"/>
    <s v="R1022"/>
    <x v="40"/>
  </r>
  <r>
    <x v="1722"/>
    <x v="1269"/>
    <x v="1119"/>
    <x v="327"/>
    <x v="0"/>
    <x v="0"/>
    <x v="0"/>
    <x v="0"/>
    <x v="1"/>
    <x v="3"/>
    <x v="0"/>
    <d v="1974-11-12T00:00:00"/>
    <x v="1722"/>
    <x v="1"/>
    <x v="2"/>
    <s v="R1012"/>
    <x v="20"/>
  </r>
  <r>
    <x v="1723"/>
    <x v="1270"/>
    <x v="1120"/>
    <x v="149"/>
    <x v="0"/>
    <x v="0"/>
    <x v="0"/>
    <x v="3"/>
    <x v="1"/>
    <x v="2"/>
    <x v="1"/>
    <d v="1987-09-01T00:00:00"/>
    <x v="1723"/>
    <x v="1"/>
    <x v="2"/>
    <s v="R1013"/>
    <x v="28"/>
  </r>
  <r>
    <x v="1724"/>
    <x v="1271"/>
    <x v="226"/>
    <x v="281"/>
    <x v="1"/>
    <x v="0"/>
    <x v="0"/>
    <x v="3"/>
    <x v="1"/>
    <x v="0"/>
    <x v="2"/>
    <d v="1986-10-20T00:00:00"/>
    <x v="1724"/>
    <x v="1"/>
    <x v="0"/>
    <s v="R1012"/>
    <x v="41"/>
  </r>
  <r>
    <x v="1725"/>
    <x v="1272"/>
    <x v="295"/>
    <x v="262"/>
    <x v="1"/>
    <x v="0"/>
    <x v="0"/>
    <x v="3"/>
    <x v="1"/>
    <x v="1"/>
    <x v="2"/>
    <d v="1986-09-20T00:00:00"/>
    <x v="1725"/>
    <x v="1"/>
    <x v="2"/>
    <s v="R1012"/>
    <x v="41"/>
  </r>
  <r>
    <x v="1726"/>
    <x v="1273"/>
    <x v="304"/>
    <x v="641"/>
    <x v="1"/>
    <x v="0"/>
    <x v="0"/>
    <x v="3"/>
    <x v="1"/>
    <x v="1"/>
    <x v="0"/>
    <d v="1986-10-25T00:00:00"/>
    <x v="1726"/>
    <x v="1"/>
    <x v="2"/>
    <s v="R1012"/>
    <x v="41"/>
  </r>
  <r>
    <x v="1727"/>
    <x v="1274"/>
    <x v="836"/>
    <x v="117"/>
    <x v="0"/>
    <x v="0"/>
    <x v="0"/>
    <x v="0"/>
    <x v="1"/>
    <x v="1"/>
    <x v="1"/>
    <d v="1989-07-19T00:00:00"/>
    <x v="1727"/>
    <x v="1"/>
    <x v="2"/>
    <s v="R1012"/>
    <x v="4"/>
  </r>
  <r>
    <x v="1728"/>
    <x v="1275"/>
    <x v="403"/>
    <x v="155"/>
    <x v="0"/>
    <x v="0"/>
    <x v="0"/>
    <x v="0"/>
    <x v="1"/>
    <x v="2"/>
    <x v="2"/>
    <d v="1989-11-25T00:00:00"/>
    <x v="1728"/>
    <x v="1"/>
    <x v="2"/>
    <s v="R1012"/>
    <x v="4"/>
  </r>
  <r>
    <x v="1729"/>
    <x v="1276"/>
    <x v="65"/>
    <x v="103"/>
    <x v="0"/>
    <x v="0"/>
    <x v="0"/>
    <x v="0"/>
    <x v="1"/>
    <x v="0"/>
    <x v="1"/>
    <d v="1990-07-06T00:00:00"/>
    <x v="1729"/>
    <x v="2"/>
    <x v="0"/>
    <s v="R1011"/>
    <x v="42"/>
  </r>
  <r>
    <x v="1730"/>
    <x v="1277"/>
    <x v="105"/>
    <x v="24"/>
    <x v="0"/>
    <x v="0"/>
    <x v="0"/>
    <x v="3"/>
    <x v="1"/>
    <x v="0"/>
    <x v="2"/>
    <d v="1987-09-09T00:00:00"/>
    <x v="1730"/>
    <x v="1"/>
    <x v="0"/>
    <s v="R1011"/>
    <x v="28"/>
  </r>
  <r>
    <x v="1731"/>
    <x v="78"/>
    <x v="41"/>
    <x v="117"/>
    <x v="0"/>
    <x v="0"/>
    <x v="0"/>
    <x v="3"/>
    <x v="1"/>
    <x v="0"/>
    <x v="2"/>
    <d v="1987-07-05T00:00:00"/>
    <x v="1731"/>
    <x v="1"/>
    <x v="2"/>
    <s v="R1013"/>
    <x v="28"/>
  </r>
  <r>
    <x v="1732"/>
    <x v="1278"/>
    <x v="1107"/>
    <x v="626"/>
    <x v="0"/>
    <x v="0"/>
    <x v="0"/>
    <x v="3"/>
    <x v="1"/>
    <x v="0"/>
    <x v="2"/>
    <d v="1987-12-26T00:00:00"/>
    <x v="1732"/>
    <x v="1"/>
    <x v="2"/>
    <s v="R1011"/>
    <x v="25"/>
  </r>
  <r>
    <x v="1733"/>
    <x v="1279"/>
    <x v="379"/>
    <x v="122"/>
    <x v="0"/>
    <x v="0"/>
    <x v="0"/>
    <x v="3"/>
    <x v="1"/>
    <x v="1"/>
    <x v="2"/>
    <d v="1987-06-29T00:00:00"/>
    <x v="1733"/>
    <x v="1"/>
    <x v="1"/>
    <s v="R1024"/>
    <x v="28"/>
  </r>
  <r>
    <x v="1734"/>
    <x v="1280"/>
    <x v="1121"/>
    <x v="79"/>
    <x v="1"/>
    <x v="0"/>
    <x v="0"/>
    <x v="3"/>
    <x v="1"/>
    <x v="0"/>
    <x v="1"/>
    <d v="1995-06-06T00:00:00"/>
    <x v="1734"/>
    <x v="1"/>
    <x v="2"/>
    <s v="R1025"/>
    <x v="38"/>
  </r>
  <r>
    <x v="1735"/>
    <x v="1281"/>
    <x v="1122"/>
    <x v="40"/>
    <x v="0"/>
    <x v="0"/>
    <x v="0"/>
    <x v="0"/>
    <x v="1"/>
    <x v="0"/>
    <x v="2"/>
    <d v="1999-12-01T00:00:00"/>
    <x v="1735"/>
    <x v="1"/>
    <x v="1"/>
    <s v="R1012"/>
    <x v="35"/>
  </r>
  <r>
    <x v="1736"/>
    <x v="1282"/>
    <x v="878"/>
    <x v="161"/>
    <x v="0"/>
    <x v="0"/>
    <x v="1"/>
    <x v="3"/>
    <x v="1"/>
    <x v="2"/>
    <x v="1"/>
    <d v="1993-06-17T00:00:00"/>
    <x v="1736"/>
    <x v="2"/>
    <x v="0"/>
    <s v="R1017"/>
    <x v="21"/>
  </r>
  <r>
    <x v="1737"/>
    <x v="49"/>
    <x v="1123"/>
    <x v="391"/>
    <x v="1"/>
    <x v="0"/>
    <x v="1"/>
    <x v="3"/>
    <x v="1"/>
    <x v="3"/>
    <x v="2"/>
    <d v="1983-10-24T00:00:00"/>
    <x v="1737"/>
    <x v="1"/>
    <x v="2"/>
    <s v="R1012"/>
    <x v="33"/>
  </r>
  <r>
    <x v="1738"/>
    <x v="1283"/>
    <x v="1124"/>
    <x v="497"/>
    <x v="0"/>
    <x v="1"/>
    <x v="0"/>
    <x v="3"/>
    <x v="1"/>
    <x v="0"/>
    <x v="1"/>
    <d v="2004-06-06T00:00:00"/>
    <x v="1738"/>
    <x v="1"/>
    <x v="2"/>
    <s v="R1022"/>
    <x v="40"/>
  </r>
  <r>
    <x v="1739"/>
    <x v="1284"/>
    <x v="1125"/>
    <x v="366"/>
    <x v="0"/>
    <x v="0"/>
    <x v="1"/>
    <x v="3"/>
    <x v="1"/>
    <x v="3"/>
    <x v="2"/>
    <d v="1979-09-12T00:00:00"/>
    <x v="1739"/>
    <x v="1"/>
    <x v="2"/>
    <s v="R1013"/>
    <x v="9"/>
  </r>
  <r>
    <x v="1740"/>
    <x v="1285"/>
    <x v="1126"/>
    <x v="320"/>
    <x v="0"/>
    <x v="0"/>
    <x v="0"/>
    <x v="3"/>
    <x v="1"/>
    <x v="2"/>
    <x v="1"/>
    <d v="1984-10-16T00:00:00"/>
    <x v="1740"/>
    <x v="1"/>
    <x v="1"/>
    <s v="R1013"/>
    <x v="32"/>
  </r>
  <r>
    <x v="1741"/>
    <x v="1286"/>
    <x v="1127"/>
    <x v="435"/>
    <x v="0"/>
    <x v="0"/>
    <x v="0"/>
    <x v="0"/>
    <x v="1"/>
    <x v="2"/>
    <x v="2"/>
    <d v="1991-08-29T00:00:00"/>
    <x v="1741"/>
    <x v="1"/>
    <x v="2"/>
    <s v="R1012"/>
    <x v="3"/>
  </r>
  <r>
    <x v="1742"/>
    <x v="1287"/>
    <x v="356"/>
    <x v="100"/>
    <x v="0"/>
    <x v="0"/>
    <x v="0"/>
    <x v="0"/>
    <x v="1"/>
    <x v="1"/>
    <x v="2"/>
    <d v="1990-10-09T00:00:00"/>
    <x v="1742"/>
    <x v="1"/>
    <x v="2"/>
    <s v="R1011"/>
    <x v="42"/>
  </r>
  <r>
    <x v="1743"/>
    <x v="442"/>
    <x v="735"/>
    <x v="380"/>
    <x v="0"/>
    <x v="0"/>
    <x v="0"/>
    <x v="0"/>
    <x v="1"/>
    <x v="0"/>
    <x v="1"/>
    <d v="1990-08-22T00:00:00"/>
    <x v="1743"/>
    <x v="1"/>
    <x v="2"/>
    <s v="R1024"/>
    <x v="42"/>
  </r>
  <r>
    <x v="1744"/>
    <x v="1288"/>
    <x v="1128"/>
    <x v="122"/>
    <x v="0"/>
    <x v="0"/>
    <x v="0"/>
    <x v="3"/>
    <x v="1"/>
    <x v="2"/>
    <x v="1"/>
    <d v="1984-08-22T00:00:00"/>
    <x v="1744"/>
    <x v="1"/>
    <x v="1"/>
    <s v="R1013"/>
    <x v="32"/>
  </r>
  <r>
    <x v="1745"/>
    <x v="1146"/>
    <x v="440"/>
    <x v="226"/>
    <x v="0"/>
    <x v="0"/>
    <x v="1"/>
    <x v="3"/>
    <x v="1"/>
    <x v="0"/>
    <x v="1"/>
    <d v="1993-12-10T00:00:00"/>
    <x v="1745"/>
    <x v="1"/>
    <x v="2"/>
    <s v="R1013"/>
    <x v="21"/>
  </r>
  <r>
    <x v="1746"/>
    <x v="1289"/>
    <x v="1129"/>
    <x v="347"/>
    <x v="1"/>
    <x v="0"/>
    <x v="0"/>
    <x v="3"/>
    <x v="1"/>
    <x v="2"/>
    <x v="2"/>
    <d v="1988-09-15T00:00:00"/>
    <x v="1746"/>
    <x v="1"/>
    <x v="1"/>
    <s v="R1013"/>
    <x v="25"/>
  </r>
  <r>
    <x v="1747"/>
    <x v="1290"/>
    <x v="377"/>
    <x v="112"/>
    <x v="0"/>
    <x v="0"/>
    <x v="0"/>
    <x v="3"/>
    <x v="1"/>
    <x v="2"/>
    <x v="2"/>
    <d v="1987-09-13T00:00:00"/>
    <x v="1747"/>
    <x v="0"/>
    <x v="2"/>
    <s v="R1012"/>
    <x v="28"/>
  </r>
  <r>
    <x v="1748"/>
    <x v="652"/>
    <x v="11"/>
    <x v="117"/>
    <x v="1"/>
    <x v="0"/>
    <x v="0"/>
    <x v="3"/>
    <x v="1"/>
    <x v="0"/>
    <x v="1"/>
    <d v="1988-11-01T00:00:00"/>
    <x v="1748"/>
    <x v="1"/>
    <x v="0"/>
    <s v="R1013"/>
    <x v="25"/>
  </r>
  <r>
    <x v="1749"/>
    <x v="1291"/>
    <x v="1130"/>
    <x v="92"/>
    <x v="0"/>
    <x v="0"/>
    <x v="0"/>
    <x v="3"/>
    <x v="1"/>
    <x v="3"/>
    <x v="2"/>
    <d v="1987-11-18T00:00:00"/>
    <x v="1749"/>
    <x v="1"/>
    <x v="2"/>
    <s v="R1012"/>
    <x v="28"/>
  </r>
  <r>
    <x v="1750"/>
    <x v="1292"/>
    <x v="176"/>
    <x v="368"/>
    <x v="0"/>
    <x v="0"/>
    <x v="0"/>
    <x v="0"/>
    <x v="1"/>
    <x v="0"/>
    <x v="1"/>
    <d v="1999-06-19T00:00:00"/>
    <x v="1750"/>
    <x v="1"/>
    <x v="2"/>
    <s v="R1026"/>
    <x v="35"/>
  </r>
  <r>
    <x v="1751"/>
    <x v="1199"/>
    <x v="861"/>
    <x v="87"/>
    <x v="1"/>
    <x v="0"/>
    <x v="1"/>
    <x v="3"/>
    <x v="1"/>
    <x v="2"/>
    <x v="1"/>
    <d v="1997-07-14T00:00:00"/>
    <x v="1751"/>
    <x v="2"/>
    <x v="2"/>
    <s v="R1011"/>
    <x v="31"/>
  </r>
  <r>
    <x v="1752"/>
    <x v="1293"/>
    <x v="1131"/>
    <x v="642"/>
    <x v="0"/>
    <x v="0"/>
    <x v="0"/>
    <x v="0"/>
    <x v="1"/>
    <x v="3"/>
    <x v="2"/>
    <d v="1978-11-22T00:00:00"/>
    <x v="1752"/>
    <x v="1"/>
    <x v="0"/>
    <s v="R1012"/>
    <x v="17"/>
  </r>
  <r>
    <x v="1753"/>
    <x v="1294"/>
    <x v="1132"/>
    <x v="49"/>
    <x v="0"/>
    <x v="0"/>
    <x v="1"/>
    <x v="3"/>
    <x v="1"/>
    <x v="1"/>
    <x v="2"/>
    <d v="1993-06-11T00:00:00"/>
    <x v="1753"/>
    <x v="1"/>
    <x v="1"/>
    <s v="R1021"/>
    <x v="21"/>
  </r>
  <r>
    <x v="1754"/>
    <x v="1295"/>
    <x v="1133"/>
    <x v="436"/>
    <x v="0"/>
    <x v="0"/>
    <x v="0"/>
    <x v="0"/>
    <x v="1"/>
    <x v="2"/>
    <x v="2"/>
    <d v="1980-09-07T00:00:00"/>
    <x v="1754"/>
    <x v="1"/>
    <x v="2"/>
    <s v="R1013"/>
    <x v="27"/>
  </r>
  <r>
    <x v="1755"/>
    <x v="1296"/>
    <x v="1134"/>
    <x v="643"/>
    <x v="1"/>
    <x v="0"/>
    <x v="1"/>
    <x v="3"/>
    <x v="1"/>
    <x v="0"/>
    <x v="2"/>
    <d v="1997-07-29T00:00:00"/>
    <x v="1755"/>
    <x v="1"/>
    <x v="2"/>
    <s v="R1012"/>
    <x v="31"/>
  </r>
  <r>
    <x v="1756"/>
    <x v="1297"/>
    <x v="1135"/>
    <x v="3"/>
    <x v="1"/>
    <x v="0"/>
    <x v="0"/>
    <x v="0"/>
    <x v="1"/>
    <x v="0"/>
    <x v="1"/>
    <d v="2001-10-16T00:00:00"/>
    <x v="1756"/>
    <x v="1"/>
    <x v="0"/>
    <s v="R1011"/>
    <x v="47"/>
  </r>
  <r>
    <x v="1757"/>
    <x v="1298"/>
    <x v="1136"/>
    <x v="70"/>
    <x v="1"/>
    <x v="0"/>
    <x v="1"/>
    <x v="3"/>
    <x v="1"/>
    <x v="0"/>
    <x v="1"/>
    <d v="1997-12-04T00:00:00"/>
    <x v="1757"/>
    <x v="1"/>
    <x v="2"/>
    <s v="R1025"/>
    <x v="31"/>
  </r>
  <r>
    <x v="1758"/>
    <x v="1299"/>
    <x v="1099"/>
    <x v="379"/>
    <x v="1"/>
    <x v="0"/>
    <x v="0"/>
    <x v="3"/>
    <x v="1"/>
    <x v="2"/>
    <x v="0"/>
    <d v="1986-06-29T00:00:00"/>
    <x v="1758"/>
    <x v="1"/>
    <x v="2"/>
    <s v="R1013"/>
    <x v="41"/>
  </r>
  <r>
    <x v="1759"/>
    <x v="1300"/>
    <x v="308"/>
    <x v="155"/>
    <x v="0"/>
    <x v="0"/>
    <x v="0"/>
    <x v="0"/>
    <x v="1"/>
    <x v="1"/>
    <x v="2"/>
    <d v="1991-09-10T00:00:00"/>
    <x v="1759"/>
    <x v="2"/>
    <x v="1"/>
    <s v="R1016"/>
    <x v="3"/>
  </r>
  <r>
    <x v="1760"/>
    <x v="1301"/>
    <x v="366"/>
    <x v="391"/>
    <x v="1"/>
    <x v="0"/>
    <x v="0"/>
    <x v="0"/>
    <x v="1"/>
    <x v="1"/>
    <x v="1"/>
    <d v="1985-12-28T00:00:00"/>
    <x v="1760"/>
    <x v="0"/>
    <x v="2"/>
    <s v="R1012"/>
    <x v="41"/>
  </r>
  <r>
    <x v="1761"/>
    <x v="1302"/>
    <x v="742"/>
    <x v="538"/>
    <x v="1"/>
    <x v="0"/>
    <x v="0"/>
    <x v="3"/>
    <x v="1"/>
    <x v="0"/>
    <x v="2"/>
    <d v="1988-11-09T00:00:00"/>
    <x v="1761"/>
    <x v="1"/>
    <x v="0"/>
    <s v="R1011"/>
    <x v="25"/>
  </r>
  <r>
    <x v="1762"/>
    <x v="1303"/>
    <x v="419"/>
    <x v="80"/>
    <x v="1"/>
    <x v="0"/>
    <x v="0"/>
    <x v="3"/>
    <x v="1"/>
    <x v="1"/>
    <x v="1"/>
    <d v="1988-07-08T00:00:00"/>
    <x v="1762"/>
    <x v="1"/>
    <x v="0"/>
    <s v="R1011"/>
    <x v="25"/>
  </r>
  <r>
    <x v="1763"/>
    <x v="1304"/>
    <x v="1111"/>
    <x v="34"/>
    <x v="0"/>
    <x v="0"/>
    <x v="0"/>
    <x v="0"/>
    <x v="1"/>
    <x v="3"/>
    <x v="2"/>
    <d v="1977-06-09T00:00:00"/>
    <x v="1763"/>
    <x v="1"/>
    <x v="0"/>
    <s v="R1013"/>
    <x v="1"/>
  </r>
  <r>
    <x v="1764"/>
    <x v="1305"/>
    <x v="1137"/>
    <x v="435"/>
    <x v="1"/>
    <x v="0"/>
    <x v="0"/>
    <x v="3"/>
    <x v="1"/>
    <x v="1"/>
    <x v="1"/>
    <d v="1988-09-04T00:00:00"/>
    <x v="1764"/>
    <x v="1"/>
    <x v="2"/>
    <s v="R1013"/>
    <x v="25"/>
  </r>
  <r>
    <x v="1765"/>
    <x v="152"/>
    <x v="1138"/>
    <x v="195"/>
    <x v="1"/>
    <x v="0"/>
    <x v="0"/>
    <x v="0"/>
    <x v="1"/>
    <x v="0"/>
    <x v="1"/>
    <d v="2001-10-05T00:00:00"/>
    <x v="1765"/>
    <x v="1"/>
    <x v="2"/>
    <s v="R1011"/>
    <x v="47"/>
  </r>
  <r>
    <x v="1766"/>
    <x v="859"/>
    <x v="288"/>
    <x v="4"/>
    <x v="1"/>
    <x v="0"/>
    <x v="0"/>
    <x v="3"/>
    <x v="1"/>
    <x v="2"/>
    <x v="1"/>
    <d v="1988-06-24T00:00:00"/>
    <x v="1766"/>
    <x v="1"/>
    <x v="0"/>
    <s v="R1024"/>
    <x v="25"/>
  </r>
  <r>
    <x v="1767"/>
    <x v="174"/>
    <x v="1139"/>
    <x v="532"/>
    <x v="0"/>
    <x v="0"/>
    <x v="0"/>
    <x v="1"/>
    <x v="1"/>
    <x v="3"/>
    <x v="0"/>
    <d v="1973-11-07T00:00:00"/>
    <x v="1767"/>
    <x v="1"/>
    <x v="0"/>
    <s v="R1013"/>
    <x v="30"/>
  </r>
  <r>
    <x v="1768"/>
    <x v="442"/>
    <x v="53"/>
    <x v="616"/>
    <x v="0"/>
    <x v="0"/>
    <x v="0"/>
    <x v="0"/>
    <x v="1"/>
    <x v="0"/>
    <x v="2"/>
    <d v="1991-08-30T00:00:00"/>
    <x v="1768"/>
    <x v="1"/>
    <x v="1"/>
    <s v="R1013"/>
    <x v="3"/>
  </r>
  <r>
    <x v="1769"/>
    <x v="1306"/>
    <x v="1140"/>
    <x v="644"/>
    <x v="0"/>
    <x v="0"/>
    <x v="0"/>
    <x v="0"/>
    <x v="1"/>
    <x v="3"/>
    <x v="2"/>
    <d v="1974-06-26T00:00:00"/>
    <x v="1769"/>
    <x v="1"/>
    <x v="2"/>
    <s v="R1013"/>
    <x v="20"/>
  </r>
  <r>
    <x v="1770"/>
    <x v="1307"/>
    <x v="809"/>
    <x v="319"/>
    <x v="0"/>
    <x v="0"/>
    <x v="0"/>
    <x v="0"/>
    <x v="1"/>
    <x v="1"/>
    <x v="1"/>
    <d v="1991-11-27T00:00:00"/>
    <x v="1770"/>
    <x v="1"/>
    <x v="0"/>
    <s v="R1011"/>
    <x v="3"/>
  </r>
  <r>
    <x v="1771"/>
    <x v="422"/>
    <x v="892"/>
    <x v="280"/>
    <x v="0"/>
    <x v="0"/>
    <x v="0"/>
    <x v="0"/>
    <x v="1"/>
    <x v="2"/>
    <x v="1"/>
    <d v="1991-08-23T00:00:00"/>
    <x v="1771"/>
    <x v="1"/>
    <x v="0"/>
    <s v="R1011"/>
    <x v="3"/>
  </r>
  <r>
    <x v="1772"/>
    <x v="1308"/>
    <x v="355"/>
    <x v="149"/>
    <x v="0"/>
    <x v="0"/>
    <x v="1"/>
    <x v="3"/>
    <x v="1"/>
    <x v="0"/>
    <x v="2"/>
    <d v="1993-08-10T00:00:00"/>
    <x v="1772"/>
    <x v="1"/>
    <x v="2"/>
    <s v="R1012"/>
    <x v="21"/>
  </r>
  <r>
    <x v="1773"/>
    <x v="1309"/>
    <x v="402"/>
    <x v="429"/>
    <x v="0"/>
    <x v="0"/>
    <x v="0"/>
    <x v="0"/>
    <x v="1"/>
    <x v="0"/>
    <x v="2"/>
    <d v="2002-08-21T00:00:00"/>
    <x v="1773"/>
    <x v="1"/>
    <x v="1"/>
    <s v="R1017"/>
    <x v="43"/>
  </r>
  <r>
    <x v="1774"/>
    <x v="816"/>
    <x v="1141"/>
    <x v="445"/>
    <x v="1"/>
    <x v="0"/>
    <x v="0"/>
    <x v="0"/>
    <x v="1"/>
    <x v="2"/>
    <x v="2"/>
    <d v="1981-10-18T00:00:00"/>
    <x v="1774"/>
    <x v="1"/>
    <x v="0"/>
    <s v="R1013"/>
    <x v="36"/>
  </r>
  <r>
    <x v="1775"/>
    <x v="91"/>
    <x v="429"/>
    <x v="27"/>
    <x v="0"/>
    <x v="0"/>
    <x v="1"/>
    <x v="3"/>
    <x v="1"/>
    <x v="2"/>
    <x v="2"/>
    <d v="1993-07-10T00:00:00"/>
    <x v="1775"/>
    <x v="1"/>
    <x v="1"/>
    <s v="R1012"/>
    <x v="21"/>
  </r>
  <r>
    <x v="1776"/>
    <x v="1310"/>
    <x v="397"/>
    <x v="155"/>
    <x v="1"/>
    <x v="0"/>
    <x v="0"/>
    <x v="3"/>
    <x v="1"/>
    <x v="1"/>
    <x v="2"/>
    <d v="1988-09-23T00:00:00"/>
    <x v="1776"/>
    <x v="2"/>
    <x v="0"/>
    <s v="R1012"/>
    <x v="25"/>
  </r>
  <r>
    <x v="1777"/>
    <x v="1311"/>
    <x v="1142"/>
    <x v="259"/>
    <x v="0"/>
    <x v="0"/>
    <x v="0"/>
    <x v="0"/>
    <x v="1"/>
    <x v="2"/>
    <x v="1"/>
    <d v="1990-11-28T00:00:00"/>
    <x v="1777"/>
    <x v="1"/>
    <x v="0"/>
    <s v="R1013"/>
    <x v="42"/>
  </r>
  <r>
    <x v="1778"/>
    <x v="1312"/>
    <x v="94"/>
    <x v="103"/>
    <x v="0"/>
    <x v="0"/>
    <x v="0"/>
    <x v="0"/>
    <x v="1"/>
    <x v="0"/>
    <x v="1"/>
    <d v="1989-07-10T00:00:00"/>
    <x v="1778"/>
    <x v="2"/>
    <x v="2"/>
    <s v="R1013"/>
    <x v="4"/>
  </r>
  <r>
    <x v="1779"/>
    <x v="640"/>
    <x v="264"/>
    <x v="221"/>
    <x v="1"/>
    <x v="0"/>
    <x v="0"/>
    <x v="3"/>
    <x v="1"/>
    <x v="1"/>
    <x v="2"/>
    <d v="1986-10-27T00:00:00"/>
    <x v="1779"/>
    <x v="1"/>
    <x v="1"/>
    <s v="R1013"/>
    <x v="41"/>
  </r>
  <r>
    <x v="1780"/>
    <x v="692"/>
    <x v="1143"/>
    <x v="185"/>
    <x v="1"/>
    <x v="0"/>
    <x v="0"/>
    <x v="3"/>
    <x v="1"/>
    <x v="1"/>
    <x v="2"/>
    <d v="1986-12-23T00:00:00"/>
    <x v="1780"/>
    <x v="1"/>
    <x v="1"/>
    <s v="R1011"/>
    <x v="28"/>
  </r>
  <r>
    <x v="1781"/>
    <x v="1313"/>
    <x v="312"/>
    <x v="139"/>
    <x v="1"/>
    <x v="0"/>
    <x v="1"/>
    <x v="3"/>
    <x v="1"/>
    <x v="1"/>
    <x v="2"/>
    <d v="1997-09-29T00:00:00"/>
    <x v="1781"/>
    <x v="1"/>
    <x v="0"/>
    <s v="R1012"/>
    <x v="31"/>
  </r>
  <r>
    <x v="1782"/>
    <x v="1314"/>
    <x v="1144"/>
    <x v="335"/>
    <x v="0"/>
    <x v="0"/>
    <x v="0"/>
    <x v="0"/>
    <x v="1"/>
    <x v="2"/>
    <x v="1"/>
    <d v="1989-09-01T00:00:00"/>
    <x v="1782"/>
    <x v="1"/>
    <x v="0"/>
    <s v="R1011"/>
    <x v="4"/>
  </r>
  <r>
    <x v="1783"/>
    <x v="634"/>
    <x v="1145"/>
    <x v="328"/>
    <x v="1"/>
    <x v="0"/>
    <x v="0"/>
    <x v="3"/>
    <x v="1"/>
    <x v="0"/>
    <x v="1"/>
    <d v="1995-12-27T00:00:00"/>
    <x v="1783"/>
    <x v="1"/>
    <x v="0"/>
    <s v="R1017"/>
    <x v="46"/>
  </r>
  <r>
    <x v="1784"/>
    <x v="1315"/>
    <x v="1146"/>
    <x v="374"/>
    <x v="1"/>
    <x v="0"/>
    <x v="0"/>
    <x v="0"/>
    <x v="1"/>
    <x v="0"/>
    <x v="1"/>
    <d v="2001-06-07T00:00:00"/>
    <x v="1784"/>
    <x v="1"/>
    <x v="0"/>
    <s v="R1021"/>
    <x v="47"/>
  </r>
  <r>
    <x v="1785"/>
    <x v="19"/>
    <x v="1147"/>
    <x v="645"/>
    <x v="0"/>
    <x v="0"/>
    <x v="0"/>
    <x v="0"/>
    <x v="1"/>
    <x v="3"/>
    <x v="2"/>
    <d v="1974-09-11T00:00:00"/>
    <x v="1785"/>
    <x v="1"/>
    <x v="2"/>
    <s v="R1013"/>
    <x v="20"/>
  </r>
  <r>
    <x v="1786"/>
    <x v="1316"/>
    <x v="1098"/>
    <x v="623"/>
    <x v="0"/>
    <x v="0"/>
    <x v="1"/>
    <x v="3"/>
    <x v="1"/>
    <x v="3"/>
    <x v="2"/>
    <d v="1979-12-13T00:00:00"/>
    <x v="1786"/>
    <x v="1"/>
    <x v="0"/>
    <s v="R1013"/>
    <x v="9"/>
  </r>
  <r>
    <x v="1787"/>
    <x v="1317"/>
    <x v="1148"/>
    <x v="109"/>
    <x v="1"/>
    <x v="0"/>
    <x v="0"/>
    <x v="3"/>
    <x v="1"/>
    <x v="1"/>
    <x v="2"/>
    <d v="1995-09-29T00:00:00"/>
    <x v="1787"/>
    <x v="1"/>
    <x v="1"/>
    <s v="R1021"/>
    <x v="38"/>
  </r>
  <r>
    <x v="1788"/>
    <x v="6"/>
    <x v="1089"/>
    <x v="120"/>
    <x v="0"/>
    <x v="0"/>
    <x v="0"/>
    <x v="3"/>
    <x v="1"/>
    <x v="3"/>
    <x v="2"/>
    <d v="1984-10-15T00:00:00"/>
    <x v="1788"/>
    <x v="1"/>
    <x v="1"/>
    <s v="R1012"/>
    <x v="32"/>
  </r>
  <r>
    <x v="1789"/>
    <x v="1318"/>
    <x v="671"/>
    <x v="259"/>
    <x v="0"/>
    <x v="0"/>
    <x v="0"/>
    <x v="3"/>
    <x v="1"/>
    <x v="0"/>
    <x v="2"/>
    <d v="1992-09-10T00:00:00"/>
    <x v="1789"/>
    <x v="2"/>
    <x v="2"/>
    <s v="R1013"/>
    <x v="34"/>
  </r>
  <r>
    <x v="1790"/>
    <x v="1319"/>
    <x v="314"/>
    <x v="151"/>
    <x v="0"/>
    <x v="1"/>
    <x v="0"/>
    <x v="3"/>
    <x v="1"/>
    <x v="0"/>
    <x v="2"/>
    <d v="2000-12-11T00:00:00"/>
    <x v="1790"/>
    <x v="1"/>
    <x v="2"/>
    <s v="R1021"/>
    <x v="22"/>
  </r>
  <r>
    <x v="1791"/>
    <x v="178"/>
    <x v="875"/>
    <x v="278"/>
    <x v="0"/>
    <x v="0"/>
    <x v="0"/>
    <x v="0"/>
    <x v="1"/>
    <x v="0"/>
    <x v="0"/>
    <d v="2002-06-27T00:00:00"/>
    <x v="1791"/>
    <x v="1"/>
    <x v="1"/>
    <s v="R1011"/>
    <x v="43"/>
  </r>
  <r>
    <x v="1792"/>
    <x v="143"/>
    <x v="1149"/>
    <x v="470"/>
    <x v="1"/>
    <x v="0"/>
    <x v="0"/>
    <x v="3"/>
    <x v="1"/>
    <x v="2"/>
    <x v="2"/>
    <d v="1995-12-01T00:00:00"/>
    <x v="1792"/>
    <x v="0"/>
    <x v="2"/>
    <s v="Unknown"/>
    <x v="38"/>
  </r>
  <r>
    <x v="1793"/>
    <x v="540"/>
    <x v="306"/>
    <x v="646"/>
    <x v="1"/>
    <x v="0"/>
    <x v="0"/>
    <x v="0"/>
    <x v="1"/>
    <x v="2"/>
    <x v="2"/>
    <d v="1981-07-03T00:00:00"/>
    <x v="1793"/>
    <x v="1"/>
    <x v="1"/>
    <s v="R1013"/>
    <x v="36"/>
  </r>
  <r>
    <x v="1794"/>
    <x v="35"/>
    <x v="1150"/>
    <x v="647"/>
    <x v="0"/>
    <x v="0"/>
    <x v="0"/>
    <x v="0"/>
    <x v="1"/>
    <x v="3"/>
    <x v="2"/>
    <d v="1978-10-03T00:00:00"/>
    <x v="1794"/>
    <x v="1"/>
    <x v="0"/>
    <s v="R1013"/>
    <x v="17"/>
  </r>
  <r>
    <x v="1795"/>
    <x v="876"/>
    <x v="754"/>
    <x v="87"/>
    <x v="0"/>
    <x v="0"/>
    <x v="0"/>
    <x v="0"/>
    <x v="1"/>
    <x v="0"/>
    <x v="2"/>
    <d v="1989-12-16T00:00:00"/>
    <x v="1795"/>
    <x v="1"/>
    <x v="1"/>
    <s v="R1013"/>
    <x v="42"/>
  </r>
  <r>
    <x v="1796"/>
    <x v="1320"/>
    <x v="604"/>
    <x v="236"/>
    <x v="0"/>
    <x v="0"/>
    <x v="0"/>
    <x v="3"/>
    <x v="1"/>
    <x v="2"/>
    <x v="2"/>
    <d v="1987-06-22T00:00:00"/>
    <x v="1796"/>
    <x v="1"/>
    <x v="0"/>
    <s v="R1013"/>
    <x v="28"/>
  </r>
  <r>
    <x v="1797"/>
    <x v="1321"/>
    <x v="1108"/>
    <x v="196"/>
    <x v="0"/>
    <x v="0"/>
    <x v="0"/>
    <x v="0"/>
    <x v="1"/>
    <x v="1"/>
    <x v="2"/>
    <d v="1989-12-09T00:00:00"/>
    <x v="1797"/>
    <x v="1"/>
    <x v="0"/>
    <s v="R1013"/>
    <x v="4"/>
  </r>
  <r>
    <x v="1798"/>
    <x v="1322"/>
    <x v="1151"/>
    <x v="196"/>
    <x v="0"/>
    <x v="0"/>
    <x v="0"/>
    <x v="0"/>
    <x v="1"/>
    <x v="2"/>
    <x v="2"/>
    <d v="1989-08-01T00:00:00"/>
    <x v="1798"/>
    <x v="1"/>
    <x v="0"/>
    <s v="R1011"/>
    <x v="4"/>
  </r>
  <r>
    <x v="1799"/>
    <x v="1323"/>
    <x v="795"/>
    <x v="216"/>
    <x v="0"/>
    <x v="0"/>
    <x v="0"/>
    <x v="3"/>
    <x v="1"/>
    <x v="0"/>
    <x v="2"/>
    <d v="1987-09-27T00:00:00"/>
    <x v="1799"/>
    <x v="2"/>
    <x v="0"/>
    <s v="R1011"/>
    <x v="28"/>
  </r>
  <r>
    <x v="1800"/>
    <x v="1261"/>
    <x v="1152"/>
    <x v="178"/>
    <x v="0"/>
    <x v="0"/>
    <x v="0"/>
    <x v="3"/>
    <x v="1"/>
    <x v="0"/>
    <x v="2"/>
    <d v="1992-08-16T00:00:00"/>
    <x v="1800"/>
    <x v="1"/>
    <x v="0"/>
    <s v="R1013"/>
    <x v="34"/>
  </r>
  <r>
    <x v="1801"/>
    <x v="62"/>
    <x v="662"/>
    <x v="358"/>
    <x v="0"/>
    <x v="0"/>
    <x v="0"/>
    <x v="3"/>
    <x v="1"/>
    <x v="0"/>
    <x v="1"/>
    <d v="1987-11-22T00:00:00"/>
    <x v="1801"/>
    <x v="2"/>
    <x v="1"/>
    <s v="R1011"/>
    <x v="28"/>
  </r>
  <r>
    <x v="1802"/>
    <x v="480"/>
    <x v="1153"/>
    <x v="192"/>
    <x v="0"/>
    <x v="0"/>
    <x v="0"/>
    <x v="3"/>
    <x v="1"/>
    <x v="1"/>
    <x v="2"/>
    <d v="1987-09-02T00:00:00"/>
    <x v="1802"/>
    <x v="1"/>
    <x v="2"/>
    <s v="R1013"/>
    <x v="28"/>
  </r>
  <r>
    <x v="1803"/>
    <x v="1324"/>
    <x v="346"/>
    <x v="31"/>
    <x v="0"/>
    <x v="0"/>
    <x v="0"/>
    <x v="3"/>
    <x v="1"/>
    <x v="1"/>
    <x v="1"/>
    <d v="1987-06-05T00:00:00"/>
    <x v="1803"/>
    <x v="1"/>
    <x v="2"/>
    <s v="R1011"/>
    <x v="28"/>
  </r>
  <r>
    <x v="1804"/>
    <x v="1325"/>
    <x v="746"/>
    <x v="508"/>
    <x v="0"/>
    <x v="1"/>
    <x v="0"/>
    <x v="3"/>
    <x v="1"/>
    <x v="0"/>
    <x v="1"/>
    <d v="2004-11-24T00:00:00"/>
    <x v="1804"/>
    <x v="1"/>
    <x v="0"/>
    <s v="R1021"/>
    <x v="40"/>
  </r>
  <r>
    <x v="1805"/>
    <x v="388"/>
    <x v="349"/>
    <x v="576"/>
    <x v="0"/>
    <x v="0"/>
    <x v="0"/>
    <x v="0"/>
    <x v="1"/>
    <x v="0"/>
    <x v="2"/>
    <d v="1991-10-12T00:00:00"/>
    <x v="1805"/>
    <x v="1"/>
    <x v="0"/>
    <s v="R1012"/>
    <x v="3"/>
  </r>
  <r>
    <x v="1806"/>
    <x v="1326"/>
    <x v="1154"/>
    <x v="648"/>
    <x v="1"/>
    <x v="0"/>
    <x v="0"/>
    <x v="3"/>
    <x v="1"/>
    <x v="2"/>
    <x v="2"/>
    <d v="1986-09-05T00:00:00"/>
    <x v="1806"/>
    <x v="1"/>
    <x v="1"/>
    <s v="R1013"/>
    <x v="41"/>
  </r>
  <r>
    <x v="1807"/>
    <x v="1327"/>
    <x v="1155"/>
    <x v="6"/>
    <x v="0"/>
    <x v="0"/>
    <x v="0"/>
    <x v="0"/>
    <x v="1"/>
    <x v="3"/>
    <x v="1"/>
    <d v="1980-07-02T00:00:00"/>
    <x v="1807"/>
    <x v="1"/>
    <x v="0"/>
    <s v="R1012"/>
    <x v="27"/>
  </r>
  <r>
    <x v="1808"/>
    <x v="225"/>
    <x v="374"/>
    <x v="67"/>
    <x v="0"/>
    <x v="0"/>
    <x v="0"/>
    <x v="0"/>
    <x v="1"/>
    <x v="2"/>
    <x v="2"/>
    <d v="1994-08-12T00:00:00"/>
    <x v="1808"/>
    <x v="1"/>
    <x v="1"/>
    <s v="R1012"/>
    <x v="6"/>
  </r>
  <r>
    <x v="1809"/>
    <x v="1285"/>
    <x v="192"/>
    <x v="219"/>
    <x v="0"/>
    <x v="0"/>
    <x v="0"/>
    <x v="3"/>
    <x v="1"/>
    <x v="2"/>
    <x v="1"/>
    <d v="1992-09-28T00:00:00"/>
    <x v="1809"/>
    <x v="1"/>
    <x v="2"/>
    <s v="R1024"/>
    <x v="34"/>
  </r>
  <r>
    <x v="1810"/>
    <x v="1328"/>
    <x v="1156"/>
    <x v="191"/>
    <x v="0"/>
    <x v="0"/>
    <x v="0"/>
    <x v="3"/>
    <x v="1"/>
    <x v="2"/>
    <x v="1"/>
    <d v="1992-10-09T00:00:00"/>
    <x v="1810"/>
    <x v="1"/>
    <x v="0"/>
    <s v="R1024"/>
    <x v="34"/>
  </r>
  <r>
    <x v="1811"/>
    <x v="1329"/>
    <x v="1157"/>
    <x v="416"/>
    <x v="1"/>
    <x v="0"/>
    <x v="0"/>
    <x v="0"/>
    <x v="1"/>
    <x v="2"/>
    <x v="0"/>
    <d v="1981-08-12T00:00:00"/>
    <x v="1811"/>
    <x v="1"/>
    <x v="0"/>
    <s v="R1011"/>
    <x v="36"/>
  </r>
  <r>
    <x v="1812"/>
    <x v="1330"/>
    <x v="1158"/>
    <x v="1"/>
    <x v="0"/>
    <x v="0"/>
    <x v="0"/>
    <x v="0"/>
    <x v="1"/>
    <x v="3"/>
    <x v="2"/>
    <d v="1977-12-04T00:00:00"/>
    <x v="1812"/>
    <x v="1"/>
    <x v="0"/>
    <s v="R1013"/>
    <x v="1"/>
  </r>
  <r>
    <x v="1813"/>
    <x v="388"/>
    <x v="747"/>
    <x v="637"/>
    <x v="0"/>
    <x v="0"/>
    <x v="1"/>
    <x v="3"/>
    <x v="1"/>
    <x v="1"/>
    <x v="1"/>
    <d v="2003-06-22T00:00:00"/>
    <x v="1813"/>
    <x v="1"/>
    <x v="0"/>
    <s v="R1011"/>
    <x v="37"/>
  </r>
  <r>
    <x v="1814"/>
    <x v="596"/>
    <x v="1035"/>
    <x v="243"/>
    <x v="0"/>
    <x v="0"/>
    <x v="0"/>
    <x v="0"/>
    <x v="1"/>
    <x v="0"/>
    <x v="2"/>
    <d v="1990-09-04T00:00:00"/>
    <x v="1814"/>
    <x v="2"/>
    <x v="0"/>
    <s v="R1013"/>
    <x v="42"/>
  </r>
  <r>
    <x v="1815"/>
    <x v="1331"/>
    <x v="1159"/>
    <x v="199"/>
    <x v="0"/>
    <x v="0"/>
    <x v="1"/>
    <x v="3"/>
    <x v="1"/>
    <x v="0"/>
    <x v="2"/>
    <d v="2003-10-04T00:00:00"/>
    <x v="1815"/>
    <x v="1"/>
    <x v="1"/>
    <s v="R1021"/>
    <x v="37"/>
  </r>
  <r>
    <x v="1816"/>
    <x v="1332"/>
    <x v="1160"/>
    <x v="352"/>
    <x v="0"/>
    <x v="0"/>
    <x v="1"/>
    <x v="3"/>
    <x v="1"/>
    <x v="3"/>
    <x v="2"/>
    <d v="1979-10-18T00:00:00"/>
    <x v="1816"/>
    <x v="1"/>
    <x v="1"/>
    <s v="R1013"/>
    <x v="9"/>
  </r>
  <r>
    <x v="1817"/>
    <x v="1117"/>
    <x v="160"/>
    <x v="166"/>
    <x v="0"/>
    <x v="0"/>
    <x v="0"/>
    <x v="0"/>
    <x v="1"/>
    <x v="0"/>
    <x v="1"/>
    <d v="1990-07-13T00:00:00"/>
    <x v="1817"/>
    <x v="1"/>
    <x v="1"/>
    <s v="R1013"/>
    <x v="42"/>
  </r>
  <r>
    <x v="1818"/>
    <x v="310"/>
    <x v="40"/>
    <x v="122"/>
    <x v="0"/>
    <x v="0"/>
    <x v="0"/>
    <x v="0"/>
    <x v="1"/>
    <x v="0"/>
    <x v="2"/>
    <d v="1990-09-26T00:00:00"/>
    <x v="1818"/>
    <x v="1"/>
    <x v="2"/>
    <s v="R1011"/>
    <x v="42"/>
  </r>
  <r>
    <x v="1819"/>
    <x v="1333"/>
    <x v="1079"/>
    <x v="436"/>
    <x v="0"/>
    <x v="0"/>
    <x v="0"/>
    <x v="0"/>
    <x v="1"/>
    <x v="0"/>
    <x v="2"/>
    <d v="1990-08-05T00:00:00"/>
    <x v="1819"/>
    <x v="2"/>
    <x v="0"/>
    <s v="R1016"/>
    <x v="42"/>
  </r>
  <r>
    <x v="1820"/>
    <x v="77"/>
    <x v="384"/>
    <x v="649"/>
    <x v="1"/>
    <x v="0"/>
    <x v="0"/>
    <x v="0"/>
    <x v="1"/>
    <x v="1"/>
    <x v="2"/>
    <d v="1996-10-25T00:00:00"/>
    <x v="1820"/>
    <x v="1"/>
    <x v="1"/>
    <s v="R1017"/>
    <x v="46"/>
  </r>
  <r>
    <x v="1821"/>
    <x v="1334"/>
    <x v="65"/>
    <x v="166"/>
    <x v="1"/>
    <x v="0"/>
    <x v="0"/>
    <x v="0"/>
    <x v="1"/>
    <x v="0"/>
    <x v="2"/>
    <d v="1985-06-22T00:00:00"/>
    <x v="1821"/>
    <x v="0"/>
    <x v="1"/>
    <s v="R1011"/>
    <x v="19"/>
  </r>
  <r>
    <x v="1822"/>
    <x v="1335"/>
    <x v="43"/>
    <x v="127"/>
    <x v="0"/>
    <x v="0"/>
    <x v="0"/>
    <x v="3"/>
    <x v="1"/>
    <x v="0"/>
    <x v="2"/>
    <d v="1998-06-29T00:00:00"/>
    <x v="1822"/>
    <x v="1"/>
    <x v="1"/>
    <s v="R1012"/>
    <x v="44"/>
  </r>
  <r>
    <x v="1823"/>
    <x v="400"/>
    <x v="722"/>
    <x v="351"/>
    <x v="0"/>
    <x v="1"/>
    <x v="0"/>
    <x v="3"/>
    <x v="1"/>
    <x v="0"/>
    <x v="2"/>
    <d v="2000-07-02T00:00:00"/>
    <x v="1823"/>
    <x v="1"/>
    <x v="0"/>
    <s v="R1011"/>
    <x v="22"/>
  </r>
  <r>
    <x v="1824"/>
    <x v="1336"/>
    <x v="312"/>
    <x v="124"/>
    <x v="0"/>
    <x v="0"/>
    <x v="0"/>
    <x v="0"/>
    <x v="1"/>
    <x v="1"/>
    <x v="2"/>
    <d v="1989-09-18T00:00:00"/>
    <x v="1824"/>
    <x v="1"/>
    <x v="2"/>
    <s v="R1012"/>
    <x v="4"/>
  </r>
  <r>
    <x v="1825"/>
    <x v="1337"/>
    <x v="1041"/>
    <x v="82"/>
    <x v="1"/>
    <x v="0"/>
    <x v="0"/>
    <x v="0"/>
    <x v="1"/>
    <x v="1"/>
    <x v="1"/>
    <d v="1996-12-25T00:00:00"/>
    <x v="1825"/>
    <x v="1"/>
    <x v="2"/>
    <s v="R1024"/>
    <x v="31"/>
  </r>
  <r>
    <x v="1826"/>
    <x v="1338"/>
    <x v="1161"/>
    <x v="81"/>
    <x v="0"/>
    <x v="0"/>
    <x v="0"/>
    <x v="0"/>
    <x v="1"/>
    <x v="1"/>
    <x v="1"/>
    <d v="1990-09-20T00:00:00"/>
    <x v="1826"/>
    <x v="1"/>
    <x v="2"/>
    <s v="R1013"/>
    <x v="42"/>
  </r>
  <r>
    <x v="1827"/>
    <x v="1269"/>
    <x v="32"/>
    <x v="267"/>
    <x v="0"/>
    <x v="1"/>
    <x v="0"/>
    <x v="3"/>
    <x v="1"/>
    <x v="0"/>
    <x v="2"/>
    <d v="2004-12-22T00:00:00"/>
    <x v="1827"/>
    <x v="1"/>
    <x v="2"/>
    <s v="R1024"/>
    <x v="45"/>
  </r>
  <r>
    <x v="1828"/>
    <x v="383"/>
    <x v="559"/>
    <x v="249"/>
    <x v="0"/>
    <x v="0"/>
    <x v="0"/>
    <x v="0"/>
    <x v="1"/>
    <x v="2"/>
    <x v="2"/>
    <d v="1990-11-17T00:00:00"/>
    <x v="1828"/>
    <x v="1"/>
    <x v="1"/>
    <s v="R1024"/>
    <x v="42"/>
  </r>
  <r>
    <x v="1829"/>
    <x v="1339"/>
    <x v="19"/>
    <x v="189"/>
    <x v="1"/>
    <x v="0"/>
    <x v="0"/>
    <x v="3"/>
    <x v="1"/>
    <x v="0"/>
    <x v="2"/>
    <d v="1988-06-13T00:00:00"/>
    <x v="1829"/>
    <x v="1"/>
    <x v="2"/>
    <s v="R1011"/>
    <x v="25"/>
  </r>
  <r>
    <x v="1830"/>
    <x v="190"/>
    <x v="473"/>
    <x v="236"/>
    <x v="0"/>
    <x v="0"/>
    <x v="1"/>
    <x v="3"/>
    <x v="1"/>
    <x v="2"/>
    <x v="1"/>
    <d v="1993-06-29T00:00:00"/>
    <x v="1830"/>
    <x v="1"/>
    <x v="1"/>
    <s v="R1011"/>
    <x v="21"/>
  </r>
  <r>
    <x v="1831"/>
    <x v="1231"/>
    <x v="1022"/>
    <x v="198"/>
    <x v="0"/>
    <x v="0"/>
    <x v="0"/>
    <x v="3"/>
    <x v="1"/>
    <x v="1"/>
    <x v="2"/>
    <d v="1992-08-13T00:00:00"/>
    <x v="1831"/>
    <x v="1"/>
    <x v="2"/>
    <s v="R1012"/>
    <x v="34"/>
  </r>
  <r>
    <x v="1832"/>
    <x v="1340"/>
    <x v="1162"/>
    <x v="268"/>
    <x v="1"/>
    <x v="0"/>
    <x v="0"/>
    <x v="3"/>
    <x v="1"/>
    <x v="0"/>
    <x v="1"/>
    <d v="1988-12-21T00:00:00"/>
    <x v="1832"/>
    <x v="1"/>
    <x v="2"/>
    <s v="R1017"/>
    <x v="4"/>
  </r>
  <r>
    <x v="1833"/>
    <x v="1341"/>
    <x v="1163"/>
    <x v="100"/>
    <x v="0"/>
    <x v="0"/>
    <x v="0"/>
    <x v="3"/>
    <x v="1"/>
    <x v="2"/>
    <x v="2"/>
    <d v="1987-12-05T00:00:00"/>
    <x v="1833"/>
    <x v="1"/>
    <x v="0"/>
    <s v="R1012"/>
    <x v="28"/>
  </r>
  <r>
    <x v="1834"/>
    <x v="985"/>
    <x v="1164"/>
    <x v="120"/>
    <x v="0"/>
    <x v="0"/>
    <x v="1"/>
    <x v="3"/>
    <x v="1"/>
    <x v="0"/>
    <x v="1"/>
    <d v="2003-10-02T00:00:00"/>
    <x v="1834"/>
    <x v="1"/>
    <x v="0"/>
    <s v="R1026"/>
    <x v="37"/>
  </r>
  <r>
    <x v="1835"/>
    <x v="596"/>
    <x v="910"/>
    <x v="203"/>
    <x v="0"/>
    <x v="0"/>
    <x v="0"/>
    <x v="0"/>
    <x v="1"/>
    <x v="3"/>
    <x v="2"/>
    <d v="1980-06-16T00:00:00"/>
    <x v="1835"/>
    <x v="1"/>
    <x v="0"/>
    <s v="R1013"/>
    <x v="27"/>
  </r>
  <r>
    <x v="1836"/>
    <x v="1342"/>
    <x v="1165"/>
    <x v="106"/>
    <x v="0"/>
    <x v="0"/>
    <x v="0"/>
    <x v="0"/>
    <x v="1"/>
    <x v="3"/>
    <x v="2"/>
    <d v="1982-09-27T00:00:00"/>
    <x v="1836"/>
    <x v="1"/>
    <x v="0"/>
    <s v="R1013"/>
    <x v="39"/>
  </r>
  <r>
    <x v="1837"/>
    <x v="1343"/>
    <x v="534"/>
    <x v="337"/>
    <x v="1"/>
    <x v="0"/>
    <x v="1"/>
    <x v="3"/>
    <x v="1"/>
    <x v="0"/>
    <x v="2"/>
    <d v="1997-10-13T00:00:00"/>
    <x v="1837"/>
    <x v="0"/>
    <x v="2"/>
    <s v="R1013"/>
    <x v="31"/>
  </r>
  <r>
    <x v="1838"/>
    <x v="1344"/>
    <x v="982"/>
    <x v="366"/>
    <x v="1"/>
    <x v="0"/>
    <x v="0"/>
    <x v="3"/>
    <x v="1"/>
    <x v="2"/>
    <x v="1"/>
    <d v="1988-06-26T00:00:00"/>
    <x v="1838"/>
    <x v="1"/>
    <x v="1"/>
    <s v="R1017"/>
    <x v="25"/>
  </r>
  <r>
    <x v="1839"/>
    <x v="1345"/>
    <x v="1166"/>
    <x v="214"/>
    <x v="0"/>
    <x v="0"/>
    <x v="0"/>
    <x v="3"/>
    <x v="1"/>
    <x v="1"/>
    <x v="2"/>
    <d v="1992-07-12T00:00:00"/>
    <x v="1839"/>
    <x v="1"/>
    <x v="0"/>
    <s v="R1012"/>
    <x v="34"/>
  </r>
  <r>
    <x v="1840"/>
    <x v="61"/>
    <x v="1167"/>
    <x v="6"/>
    <x v="0"/>
    <x v="1"/>
    <x v="0"/>
    <x v="3"/>
    <x v="1"/>
    <x v="0"/>
    <x v="2"/>
    <d v="2004-07-18T00:00:00"/>
    <x v="1840"/>
    <x v="1"/>
    <x v="2"/>
    <s v="R1012"/>
    <x v="40"/>
  </r>
  <r>
    <x v="1841"/>
    <x v="1346"/>
    <x v="37"/>
    <x v="507"/>
    <x v="0"/>
    <x v="0"/>
    <x v="0"/>
    <x v="0"/>
    <x v="1"/>
    <x v="0"/>
    <x v="2"/>
    <d v="1999-11-20T00:00:00"/>
    <x v="1841"/>
    <x v="1"/>
    <x v="2"/>
    <s v="R1012"/>
    <x v="35"/>
  </r>
  <r>
    <x v="1842"/>
    <x v="1347"/>
    <x v="66"/>
    <x v="3"/>
    <x v="0"/>
    <x v="0"/>
    <x v="0"/>
    <x v="0"/>
    <x v="1"/>
    <x v="0"/>
    <x v="2"/>
    <d v="1991-07-04T00:00:00"/>
    <x v="1842"/>
    <x v="2"/>
    <x v="0"/>
    <s v="R1013"/>
    <x v="3"/>
  </r>
  <r>
    <x v="1843"/>
    <x v="1348"/>
    <x v="428"/>
    <x v="347"/>
    <x v="0"/>
    <x v="0"/>
    <x v="0"/>
    <x v="0"/>
    <x v="1"/>
    <x v="0"/>
    <x v="2"/>
    <d v="1990-07-15T00:00:00"/>
    <x v="1843"/>
    <x v="1"/>
    <x v="0"/>
    <s v="R1012"/>
    <x v="42"/>
  </r>
  <r>
    <x v="1844"/>
    <x v="25"/>
    <x v="422"/>
    <x v="191"/>
    <x v="0"/>
    <x v="0"/>
    <x v="0"/>
    <x v="0"/>
    <x v="1"/>
    <x v="1"/>
    <x v="2"/>
    <d v="1990-08-08T00:00:00"/>
    <x v="1844"/>
    <x v="1"/>
    <x v="0"/>
    <s v="R1012"/>
    <x v="42"/>
  </r>
  <r>
    <x v="1845"/>
    <x v="1349"/>
    <x v="409"/>
    <x v="125"/>
    <x v="0"/>
    <x v="0"/>
    <x v="0"/>
    <x v="0"/>
    <x v="1"/>
    <x v="0"/>
    <x v="2"/>
    <d v="1994-06-28T00:00:00"/>
    <x v="1845"/>
    <x v="0"/>
    <x v="2"/>
    <s v="R1013"/>
    <x v="6"/>
  </r>
  <r>
    <x v="1846"/>
    <x v="1350"/>
    <x v="295"/>
    <x v="236"/>
    <x v="0"/>
    <x v="0"/>
    <x v="0"/>
    <x v="0"/>
    <x v="1"/>
    <x v="1"/>
    <x v="2"/>
    <d v="1991-09-03T00:00:00"/>
    <x v="1846"/>
    <x v="0"/>
    <x v="2"/>
    <s v="R1014"/>
    <x v="3"/>
  </r>
  <r>
    <x v="1847"/>
    <x v="1351"/>
    <x v="1034"/>
    <x v="321"/>
    <x v="0"/>
    <x v="0"/>
    <x v="0"/>
    <x v="0"/>
    <x v="1"/>
    <x v="1"/>
    <x v="2"/>
    <d v="1994-10-24T00:00:00"/>
    <x v="1847"/>
    <x v="1"/>
    <x v="0"/>
    <s v="R1017"/>
    <x v="6"/>
  </r>
  <r>
    <x v="1848"/>
    <x v="1352"/>
    <x v="303"/>
    <x v="500"/>
    <x v="0"/>
    <x v="0"/>
    <x v="0"/>
    <x v="0"/>
    <x v="1"/>
    <x v="1"/>
    <x v="2"/>
    <d v="1994-10-08T00:00:00"/>
    <x v="1848"/>
    <x v="2"/>
    <x v="2"/>
    <s v="R1016"/>
    <x v="6"/>
  </r>
  <r>
    <x v="1849"/>
    <x v="269"/>
    <x v="355"/>
    <x v="27"/>
    <x v="0"/>
    <x v="0"/>
    <x v="1"/>
    <x v="3"/>
    <x v="1"/>
    <x v="0"/>
    <x v="2"/>
    <d v="1993-12-23T00:00:00"/>
    <x v="1849"/>
    <x v="1"/>
    <x v="2"/>
    <s v="R1012"/>
    <x v="6"/>
  </r>
  <r>
    <x v="1850"/>
    <x v="47"/>
    <x v="170"/>
    <x v="361"/>
    <x v="0"/>
    <x v="0"/>
    <x v="1"/>
    <x v="3"/>
    <x v="1"/>
    <x v="0"/>
    <x v="1"/>
    <d v="1993-09-04T00:00:00"/>
    <x v="1850"/>
    <x v="1"/>
    <x v="0"/>
    <s v="R1012"/>
    <x v="21"/>
  </r>
  <r>
    <x v="1851"/>
    <x v="1353"/>
    <x v="878"/>
    <x v="180"/>
    <x v="0"/>
    <x v="0"/>
    <x v="0"/>
    <x v="0"/>
    <x v="1"/>
    <x v="2"/>
    <x v="1"/>
    <d v="1994-12-29T00:00:00"/>
    <x v="1851"/>
    <x v="2"/>
    <x v="1"/>
    <s v="R1017"/>
    <x v="38"/>
  </r>
  <r>
    <x v="1852"/>
    <x v="47"/>
    <x v="436"/>
    <x v="4"/>
    <x v="0"/>
    <x v="0"/>
    <x v="0"/>
    <x v="3"/>
    <x v="1"/>
    <x v="1"/>
    <x v="2"/>
    <d v="1992-08-15T00:00:00"/>
    <x v="1852"/>
    <x v="1"/>
    <x v="0"/>
    <s v="R1020"/>
    <x v="34"/>
  </r>
  <r>
    <x v="1853"/>
    <x v="1354"/>
    <x v="586"/>
    <x v="52"/>
    <x v="1"/>
    <x v="0"/>
    <x v="0"/>
    <x v="3"/>
    <x v="1"/>
    <x v="1"/>
    <x v="2"/>
    <d v="1988-09-16T00:00:00"/>
    <x v="1853"/>
    <x v="1"/>
    <x v="1"/>
    <s v="R1013"/>
    <x v="25"/>
  </r>
  <r>
    <x v="1854"/>
    <x v="976"/>
    <x v="1168"/>
    <x v="385"/>
    <x v="1"/>
    <x v="0"/>
    <x v="0"/>
    <x v="3"/>
    <x v="1"/>
    <x v="0"/>
    <x v="2"/>
    <d v="1986-07-13T00:00:00"/>
    <x v="1854"/>
    <x v="1"/>
    <x v="2"/>
    <s v="R1011"/>
    <x v="41"/>
  </r>
  <r>
    <x v="1855"/>
    <x v="359"/>
    <x v="425"/>
    <x v="650"/>
    <x v="1"/>
    <x v="0"/>
    <x v="0"/>
    <x v="3"/>
    <x v="1"/>
    <x v="1"/>
    <x v="2"/>
    <d v="1986-08-11T00:00:00"/>
    <x v="1855"/>
    <x v="2"/>
    <x v="2"/>
    <s v="R1013"/>
    <x v="41"/>
  </r>
  <r>
    <x v="1856"/>
    <x v="1355"/>
    <x v="1169"/>
    <x v="332"/>
    <x v="1"/>
    <x v="0"/>
    <x v="0"/>
    <x v="3"/>
    <x v="1"/>
    <x v="2"/>
    <x v="2"/>
    <d v="1988-07-18T00:00:00"/>
    <x v="1856"/>
    <x v="1"/>
    <x v="2"/>
    <s v="R1013"/>
    <x v="25"/>
  </r>
  <r>
    <x v="1857"/>
    <x v="1356"/>
    <x v="1170"/>
    <x v="363"/>
    <x v="0"/>
    <x v="0"/>
    <x v="0"/>
    <x v="0"/>
    <x v="1"/>
    <x v="3"/>
    <x v="1"/>
    <d v="1982-06-29T00:00:00"/>
    <x v="1857"/>
    <x v="1"/>
    <x v="2"/>
    <s v="R1013"/>
    <x v="39"/>
  </r>
  <r>
    <x v="1858"/>
    <x v="1006"/>
    <x v="925"/>
    <x v="166"/>
    <x v="1"/>
    <x v="0"/>
    <x v="1"/>
    <x v="3"/>
    <x v="1"/>
    <x v="2"/>
    <x v="1"/>
    <d v="1997-11-29T00:00:00"/>
    <x v="1858"/>
    <x v="1"/>
    <x v="2"/>
    <s v="R1011"/>
    <x v="31"/>
  </r>
  <r>
    <x v="1859"/>
    <x v="1357"/>
    <x v="252"/>
    <x v="123"/>
    <x v="0"/>
    <x v="0"/>
    <x v="0"/>
    <x v="0"/>
    <x v="1"/>
    <x v="1"/>
    <x v="1"/>
    <d v="1990-08-28T00:00:00"/>
    <x v="1859"/>
    <x v="1"/>
    <x v="0"/>
    <s v="R1012"/>
    <x v="42"/>
  </r>
  <r>
    <x v="1860"/>
    <x v="1358"/>
    <x v="1034"/>
    <x v="577"/>
    <x v="0"/>
    <x v="0"/>
    <x v="0"/>
    <x v="0"/>
    <x v="1"/>
    <x v="1"/>
    <x v="2"/>
    <d v="1991-09-13T00:00:00"/>
    <x v="1860"/>
    <x v="1"/>
    <x v="2"/>
    <s v="R1013"/>
    <x v="3"/>
  </r>
  <r>
    <x v="1861"/>
    <x v="442"/>
    <x v="409"/>
    <x v="288"/>
    <x v="0"/>
    <x v="0"/>
    <x v="0"/>
    <x v="0"/>
    <x v="1"/>
    <x v="0"/>
    <x v="2"/>
    <d v="1994-11-01T00:00:00"/>
    <x v="1861"/>
    <x v="1"/>
    <x v="2"/>
    <s v="R1013"/>
    <x v="6"/>
  </r>
  <r>
    <x v="1862"/>
    <x v="1359"/>
    <x v="210"/>
    <x v="80"/>
    <x v="0"/>
    <x v="0"/>
    <x v="0"/>
    <x v="0"/>
    <x v="1"/>
    <x v="0"/>
    <x v="2"/>
    <d v="1991-06-01T00:00:00"/>
    <x v="1862"/>
    <x v="1"/>
    <x v="1"/>
    <s v="R1024"/>
    <x v="3"/>
  </r>
  <r>
    <x v="1863"/>
    <x v="52"/>
    <x v="1171"/>
    <x v="331"/>
    <x v="0"/>
    <x v="0"/>
    <x v="0"/>
    <x v="0"/>
    <x v="1"/>
    <x v="1"/>
    <x v="1"/>
    <d v="1994-10-26T00:00:00"/>
    <x v="1863"/>
    <x v="1"/>
    <x v="1"/>
    <s v="R1013"/>
    <x v="6"/>
  </r>
  <r>
    <x v="1864"/>
    <x v="1360"/>
    <x v="467"/>
    <x v="98"/>
    <x v="0"/>
    <x v="0"/>
    <x v="0"/>
    <x v="0"/>
    <x v="1"/>
    <x v="1"/>
    <x v="2"/>
    <d v="1994-11-02T00:00:00"/>
    <x v="1864"/>
    <x v="1"/>
    <x v="1"/>
    <s v="R1024"/>
    <x v="6"/>
  </r>
  <r>
    <x v="1865"/>
    <x v="1361"/>
    <x v="673"/>
    <x v="78"/>
    <x v="1"/>
    <x v="0"/>
    <x v="0"/>
    <x v="3"/>
    <x v="1"/>
    <x v="0"/>
    <x v="1"/>
    <d v="1988-12-19T00:00:00"/>
    <x v="1865"/>
    <x v="1"/>
    <x v="1"/>
    <s v="R1012"/>
    <x v="4"/>
  </r>
  <r>
    <x v="1866"/>
    <x v="622"/>
    <x v="1172"/>
    <x v="458"/>
    <x v="0"/>
    <x v="1"/>
    <x v="0"/>
    <x v="3"/>
    <x v="1"/>
    <x v="2"/>
    <x v="1"/>
    <d v="2000-11-25T00:00:00"/>
    <x v="1866"/>
    <x v="1"/>
    <x v="0"/>
    <s v="R1012"/>
    <x v="22"/>
  </r>
  <r>
    <x v="1867"/>
    <x v="1362"/>
    <x v="1173"/>
    <x v="651"/>
    <x v="0"/>
    <x v="0"/>
    <x v="1"/>
    <x v="3"/>
    <x v="1"/>
    <x v="0"/>
    <x v="2"/>
    <d v="2003-06-08T00:00:00"/>
    <x v="1867"/>
    <x v="1"/>
    <x v="1"/>
    <s v="R1021"/>
    <x v="37"/>
  </r>
  <r>
    <x v="1868"/>
    <x v="331"/>
    <x v="1174"/>
    <x v="40"/>
    <x v="0"/>
    <x v="0"/>
    <x v="0"/>
    <x v="3"/>
    <x v="1"/>
    <x v="0"/>
    <x v="2"/>
    <d v="1992-06-18T00:00:00"/>
    <x v="1868"/>
    <x v="2"/>
    <x v="2"/>
    <s v="R1013"/>
    <x v="34"/>
  </r>
  <r>
    <x v="1869"/>
    <x v="119"/>
    <x v="1175"/>
    <x v="115"/>
    <x v="1"/>
    <x v="0"/>
    <x v="1"/>
    <x v="3"/>
    <x v="1"/>
    <x v="3"/>
    <x v="2"/>
    <d v="1983-11-20T00:00:00"/>
    <x v="1869"/>
    <x v="1"/>
    <x v="1"/>
    <s v="R1012"/>
    <x v="33"/>
  </r>
  <r>
    <x v="1870"/>
    <x v="1363"/>
    <x v="782"/>
    <x v="372"/>
    <x v="1"/>
    <x v="0"/>
    <x v="0"/>
    <x v="3"/>
    <x v="1"/>
    <x v="0"/>
    <x v="1"/>
    <d v="1995-10-14T00:00:00"/>
    <x v="1870"/>
    <x v="2"/>
    <x v="2"/>
    <s v="R1011"/>
    <x v="38"/>
  </r>
  <r>
    <x v="1871"/>
    <x v="1364"/>
    <x v="1176"/>
    <x v="339"/>
    <x v="0"/>
    <x v="0"/>
    <x v="0"/>
    <x v="0"/>
    <x v="1"/>
    <x v="3"/>
    <x v="1"/>
    <d v="1982-06-16T00:00:00"/>
    <x v="1871"/>
    <x v="1"/>
    <x v="0"/>
    <s v="R1013"/>
    <x v="39"/>
  </r>
  <r>
    <x v="1872"/>
    <x v="1365"/>
    <x v="276"/>
    <x v="508"/>
    <x v="0"/>
    <x v="0"/>
    <x v="0"/>
    <x v="0"/>
    <x v="1"/>
    <x v="1"/>
    <x v="2"/>
    <d v="1991-12-01T00:00:00"/>
    <x v="1872"/>
    <x v="2"/>
    <x v="1"/>
    <s v="R1012"/>
    <x v="3"/>
  </r>
  <r>
    <x v="1873"/>
    <x v="1366"/>
    <x v="751"/>
    <x v="144"/>
    <x v="0"/>
    <x v="0"/>
    <x v="0"/>
    <x v="0"/>
    <x v="1"/>
    <x v="1"/>
    <x v="1"/>
    <d v="1991-11-03T00:00:00"/>
    <x v="1873"/>
    <x v="1"/>
    <x v="2"/>
    <s v="R1012"/>
    <x v="3"/>
  </r>
  <r>
    <x v="1874"/>
    <x v="1367"/>
    <x v="308"/>
    <x v="174"/>
    <x v="0"/>
    <x v="0"/>
    <x v="0"/>
    <x v="3"/>
    <x v="1"/>
    <x v="1"/>
    <x v="2"/>
    <d v="1992-06-27T00:00:00"/>
    <x v="1874"/>
    <x v="2"/>
    <x v="1"/>
    <s v="R1016"/>
    <x v="34"/>
  </r>
  <r>
    <x v="1875"/>
    <x v="1368"/>
    <x v="1006"/>
    <x v="299"/>
    <x v="0"/>
    <x v="0"/>
    <x v="0"/>
    <x v="3"/>
    <x v="1"/>
    <x v="0"/>
    <x v="1"/>
    <d v="1998-12-14T00:00:00"/>
    <x v="1875"/>
    <x v="1"/>
    <x v="1"/>
    <s v="R1011"/>
    <x v="35"/>
  </r>
  <r>
    <x v="1876"/>
    <x v="564"/>
    <x v="666"/>
    <x v="633"/>
    <x v="1"/>
    <x v="0"/>
    <x v="1"/>
    <x v="3"/>
    <x v="1"/>
    <x v="1"/>
    <x v="2"/>
    <d v="1997-09-06T00:00:00"/>
    <x v="1876"/>
    <x v="1"/>
    <x v="2"/>
    <s v="R1012"/>
    <x v="31"/>
  </r>
  <r>
    <x v="1877"/>
    <x v="1369"/>
    <x v="346"/>
    <x v="138"/>
    <x v="1"/>
    <x v="0"/>
    <x v="0"/>
    <x v="3"/>
    <x v="1"/>
    <x v="1"/>
    <x v="1"/>
    <d v="1995-10-03T00:00:00"/>
    <x v="1877"/>
    <x v="1"/>
    <x v="2"/>
    <s v="R1025"/>
    <x v="38"/>
  </r>
  <r>
    <x v="1878"/>
    <x v="1370"/>
    <x v="823"/>
    <x v="66"/>
    <x v="0"/>
    <x v="0"/>
    <x v="0"/>
    <x v="0"/>
    <x v="1"/>
    <x v="2"/>
    <x v="2"/>
    <d v="1989-06-25T00:00:00"/>
    <x v="1878"/>
    <x v="1"/>
    <x v="0"/>
    <s v="R1013"/>
    <x v="4"/>
  </r>
  <r>
    <x v="1879"/>
    <x v="1371"/>
    <x v="1177"/>
    <x v="336"/>
    <x v="0"/>
    <x v="0"/>
    <x v="0"/>
    <x v="3"/>
    <x v="1"/>
    <x v="3"/>
    <x v="2"/>
    <d v="1984-09-16T00:00:00"/>
    <x v="1879"/>
    <x v="1"/>
    <x v="2"/>
    <s v="R1012"/>
    <x v="32"/>
  </r>
  <r>
    <x v="1880"/>
    <x v="1372"/>
    <x v="750"/>
    <x v="99"/>
    <x v="0"/>
    <x v="0"/>
    <x v="0"/>
    <x v="3"/>
    <x v="1"/>
    <x v="0"/>
    <x v="1"/>
    <d v="1998-11-26T00:00:00"/>
    <x v="1880"/>
    <x v="1"/>
    <x v="1"/>
    <s v="R1012"/>
    <x v="44"/>
  </r>
  <r>
    <x v="1881"/>
    <x v="1368"/>
    <x v="161"/>
    <x v="48"/>
    <x v="0"/>
    <x v="0"/>
    <x v="0"/>
    <x v="3"/>
    <x v="1"/>
    <x v="0"/>
    <x v="2"/>
    <d v="1992-08-04T00:00:00"/>
    <x v="1881"/>
    <x v="1"/>
    <x v="2"/>
    <s v="R1013"/>
    <x v="34"/>
  </r>
  <r>
    <x v="1882"/>
    <x v="1373"/>
    <x v="1178"/>
    <x v="31"/>
    <x v="0"/>
    <x v="0"/>
    <x v="0"/>
    <x v="3"/>
    <x v="1"/>
    <x v="0"/>
    <x v="2"/>
    <d v="1992-06-28T00:00:00"/>
    <x v="1882"/>
    <x v="1"/>
    <x v="1"/>
    <s v="R1011"/>
    <x v="34"/>
  </r>
  <r>
    <x v="1883"/>
    <x v="1374"/>
    <x v="445"/>
    <x v="450"/>
    <x v="0"/>
    <x v="0"/>
    <x v="0"/>
    <x v="3"/>
    <x v="1"/>
    <x v="1"/>
    <x v="1"/>
    <d v="1992-06-18T00:00:00"/>
    <x v="1883"/>
    <x v="1"/>
    <x v="0"/>
    <s v="R1024"/>
    <x v="34"/>
  </r>
  <r>
    <x v="1884"/>
    <x v="1375"/>
    <x v="491"/>
    <x v="89"/>
    <x v="0"/>
    <x v="0"/>
    <x v="0"/>
    <x v="0"/>
    <x v="1"/>
    <x v="2"/>
    <x v="1"/>
    <d v="1991-08-06T00:00:00"/>
    <x v="1884"/>
    <x v="1"/>
    <x v="1"/>
    <s v="R1012"/>
    <x v="3"/>
  </r>
  <r>
    <x v="1885"/>
    <x v="1376"/>
    <x v="751"/>
    <x v="436"/>
    <x v="0"/>
    <x v="0"/>
    <x v="0"/>
    <x v="0"/>
    <x v="1"/>
    <x v="1"/>
    <x v="2"/>
    <d v="1994-08-21T00:00:00"/>
    <x v="1885"/>
    <x v="1"/>
    <x v="0"/>
    <s v="R1012"/>
    <x v="6"/>
  </r>
  <r>
    <x v="1886"/>
    <x v="1377"/>
    <x v="1168"/>
    <x v="635"/>
    <x v="0"/>
    <x v="0"/>
    <x v="0"/>
    <x v="0"/>
    <x v="1"/>
    <x v="0"/>
    <x v="2"/>
    <d v="1990-12-14T00:00:00"/>
    <x v="1886"/>
    <x v="1"/>
    <x v="0"/>
    <s v="R1011"/>
    <x v="42"/>
  </r>
  <r>
    <x v="1887"/>
    <x v="346"/>
    <x v="848"/>
    <x v="652"/>
    <x v="0"/>
    <x v="0"/>
    <x v="0"/>
    <x v="0"/>
    <x v="1"/>
    <x v="0"/>
    <x v="2"/>
    <d v="1990-12-01T00:00:00"/>
    <x v="1887"/>
    <x v="2"/>
    <x v="2"/>
    <s v="R1013"/>
    <x v="42"/>
  </r>
  <r>
    <x v="1888"/>
    <x v="1378"/>
    <x v="596"/>
    <x v="653"/>
    <x v="0"/>
    <x v="0"/>
    <x v="0"/>
    <x v="0"/>
    <x v="1"/>
    <x v="0"/>
    <x v="2"/>
    <d v="2002-10-18T00:00:00"/>
    <x v="1888"/>
    <x v="1"/>
    <x v="1"/>
    <s v="R1012"/>
    <x v="43"/>
  </r>
  <r>
    <x v="1889"/>
    <x v="902"/>
    <x v="1179"/>
    <x v="614"/>
    <x v="1"/>
    <x v="0"/>
    <x v="1"/>
    <x v="3"/>
    <x v="1"/>
    <x v="3"/>
    <x v="2"/>
    <d v="1983-09-16T00:00:00"/>
    <x v="1889"/>
    <x v="1"/>
    <x v="1"/>
    <s v="R1013"/>
    <x v="33"/>
  </r>
  <r>
    <x v="1890"/>
    <x v="19"/>
    <x v="893"/>
    <x v="352"/>
    <x v="1"/>
    <x v="0"/>
    <x v="0"/>
    <x v="3"/>
    <x v="1"/>
    <x v="0"/>
    <x v="2"/>
    <d v="1995-09-14T00:00:00"/>
    <x v="1890"/>
    <x v="2"/>
    <x v="0"/>
    <s v="R1012"/>
    <x v="38"/>
  </r>
  <r>
    <x v="1891"/>
    <x v="1379"/>
    <x v="866"/>
    <x v="202"/>
    <x v="0"/>
    <x v="0"/>
    <x v="1"/>
    <x v="3"/>
    <x v="1"/>
    <x v="0"/>
    <x v="2"/>
    <d v="1993-08-13T00:00:00"/>
    <x v="1891"/>
    <x v="1"/>
    <x v="1"/>
    <s v="R1013"/>
    <x v="21"/>
  </r>
  <r>
    <x v="1892"/>
    <x v="1380"/>
    <x v="1180"/>
    <x v="635"/>
    <x v="1"/>
    <x v="0"/>
    <x v="0"/>
    <x v="3"/>
    <x v="1"/>
    <x v="2"/>
    <x v="1"/>
    <d v="1988-11-30T00:00:00"/>
    <x v="1892"/>
    <x v="1"/>
    <x v="1"/>
    <s v="R1013"/>
    <x v="25"/>
  </r>
  <r>
    <x v="1893"/>
    <x v="109"/>
    <x v="331"/>
    <x v="198"/>
    <x v="0"/>
    <x v="0"/>
    <x v="1"/>
    <x v="3"/>
    <x v="1"/>
    <x v="1"/>
    <x v="2"/>
    <d v="1993-12-26T00:00:00"/>
    <x v="1893"/>
    <x v="2"/>
    <x v="0"/>
    <s v="R1015"/>
    <x v="6"/>
  </r>
  <r>
    <x v="1894"/>
    <x v="1381"/>
    <x v="1181"/>
    <x v="1"/>
    <x v="1"/>
    <x v="0"/>
    <x v="1"/>
    <x v="3"/>
    <x v="1"/>
    <x v="3"/>
    <x v="1"/>
    <d v="1983-11-10T00:00:00"/>
    <x v="1894"/>
    <x v="1"/>
    <x v="1"/>
    <s v="R1013"/>
    <x v="33"/>
  </r>
  <r>
    <x v="1895"/>
    <x v="1382"/>
    <x v="1182"/>
    <x v="58"/>
    <x v="0"/>
    <x v="0"/>
    <x v="0"/>
    <x v="3"/>
    <x v="1"/>
    <x v="3"/>
    <x v="2"/>
    <d v="1984-07-07T00:00:00"/>
    <x v="1895"/>
    <x v="1"/>
    <x v="1"/>
    <s v="R1013"/>
    <x v="32"/>
  </r>
  <r>
    <x v="1896"/>
    <x v="145"/>
    <x v="377"/>
    <x v="495"/>
    <x v="0"/>
    <x v="0"/>
    <x v="0"/>
    <x v="3"/>
    <x v="1"/>
    <x v="2"/>
    <x v="2"/>
    <d v="1992-10-11T00:00:00"/>
    <x v="1896"/>
    <x v="2"/>
    <x v="0"/>
    <s v="R1012"/>
    <x v="34"/>
  </r>
  <r>
    <x v="1897"/>
    <x v="1383"/>
    <x v="387"/>
    <x v="273"/>
    <x v="0"/>
    <x v="1"/>
    <x v="0"/>
    <x v="1"/>
    <x v="1"/>
    <x v="2"/>
    <x v="1"/>
    <d v="2000-09-13T00:00:00"/>
    <x v="1897"/>
    <x v="1"/>
    <x v="1"/>
    <s v="R1015"/>
    <x v="22"/>
  </r>
  <r>
    <x v="1898"/>
    <x v="359"/>
    <x v="317"/>
    <x v="326"/>
    <x v="0"/>
    <x v="0"/>
    <x v="0"/>
    <x v="0"/>
    <x v="1"/>
    <x v="2"/>
    <x v="2"/>
    <d v="1989-07-10T00:00:00"/>
    <x v="1898"/>
    <x v="1"/>
    <x v="1"/>
    <s v="R1013"/>
    <x v="4"/>
  </r>
  <r>
    <x v="1899"/>
    <x v="91"/>
    <x v="1174"/>
    <x v="348"/>
    <x v="0"/>
    <x v="0"/>
    <x v="0"/>
    <x v="0"/>
    <x v="1"/>
    <x v="0"/>
    <x v="2"/>
    <d v="1990-11-01T00:00:00"/>
    <x v="1899"/>
    <x v="1"/>
    <x v="2"/>
    <s v="R1013"/>
    <x v="42"/>
  </r>
  <r>
    <x v="1900"/>
    <x v="1384"/>
    <x v="1183"/>
    <x v="427"/>
    <x v="0"/>
    <x v="0"/>
    <x v="0"/>
    <x v="0"/>
    <x v="1"/>
    <x v="0"/>
    <x v="2"/>
    <d v="1990-11-22T00:00:00"/>
    <x v="1900"/>
    <x v="1"/>
    <x v="2"/>
    <s v="R1011"/>
    <x v="42"/>
  </r>
  <r>
    <x v="1901"/>
    <x v="876"/>
    <x v="54"/>
    <x v="226"/>
    <x v="1"/>
    <x v="0"/>
    <x v="0"/>
    <x v="0"/>
    <x v="1"/>
    <x v="0"/>
    <x v="1"/>
    <d v="1996-09-08T00:00:00"/>
    <x v="1901"/>
    <x v="1"/>
    <x v="2"/>
    <s v="R1011"/>
    <x v="46"/>
  </r>
  <r>
    <x v="1902"/>
    <x v="207"/>
    <x v="264"/>
    <x v="216"/>
    <x v="1"/>
    <x v="0"/>
    <x v="0"/>
    <x v="0"/>
    <x v="1"/>
    <x v="1"/>
    <x v="1"/>
    <d v="1996-08-17T00:00:00"/>
    <x v="1902"/>
    <x v="1"/>
    <x v="2"/>
    <s v="R1013"/>
    <x v="46"/>
  </r>
  <r>
    <x v="1903"/>
    <x v="1385"/>
    <x v="427"/>
    <x v="321"/>
    <x v="0"/>
    <x v="0"/>
    <x v="0"/>
    <x v="0"/>
    <x v="1"/>
    <x v="1"/>
    <x v="1"/>
    <d v="1990-07-29T00:00:00"/>
    <x v="1903"/>
    <x v="1"/>
    <x v="0"/>
    <s v="R1013"/>
    <x v="42"/>
  </r>
  <r>
    <x v="1904"/>
    <x v="1386"/>
    <x v="1046"/>
    <x v="85"/>
    <x v="1"/>
    <x v="0"/>
    <x v="0"/>
    <x v="3"/>
    <x v="1"/>
    <x v="0"/>
    <x v="1"/>
    <d v="1995-07-11T00:00:00"/>
    <x v="1904"/>
    <x v="1"/>
    <x v="2"/>
    <s v="R1012"/>
    <x v="38"/>
  </r>
  <r>
    <x v="1905"/>
    <x v="1387"/>
    <x v="277"/>
    <x v="125"/>
    <x v="0"/>
    <x v="0"/>
    <x v="0"/>
    <x v="0"/>
    <x v="1"/>
    <x v="1"/>
    <x v="2"/>
    <d v="1999-07-10T00:00:00"/>
    <x v="1905"/>
    <x v="1"/>
    <x v="0"/>
    <s v="R1021"/>
    <x v="35"/>
  </r>
  <r>
    <x v="1906"/>
    <x v="1388"/>
    <x v="1161"/>
    <x v="635"/>
    <x v="0"/>
    <x v="0"/>
    <x v="1"/>
    <x v="3"/>
    <x v="1"/>
    <x v="1"/>
    <x v="1"/>
    <d v="1993-11-11T00:00:00"/>
    <x v="1906"/>
    <x v="1"/>
    <x v="2"/>
    <s v="R1013"/>
    <x v="21"/>
  </r>
  <r>
    <x v="1907"/>
    <x v="1389"/>
    <x v="49"/>
    <x v="326"/>
    <x v="0"/>
    <x v="0"/>
    <x v="1"/>
    <x v="3"/>
    <x v="1"/>
    <x v="0"/>
    <x v="1"/>
    <d v="1993-09-29T00:00:00"/>
    <x v="1907"/>
    <x v="1"/>
    <x v="0"/>
    <s v="R1024"/>
    <x v="21"/>
  </r>
  <r>
    <x v="1908"/>
    <x v="1390"/>
    <x v="41"/>
    <x v="338"/>
    <x v="1"/>
    <x v="0"/>
    <x v="0"/>
    <x v="3"/>
    <x v="1"/>
    <x v="0"/>
    <x v="2"/>
    <d v="1988-10-24T00:00:00"/>
    <x v="1908"/>
    <x v="2"/>
    <x v="1"/>
    <s v="R1013"/>
    <x v="25"/>
  </r>
  <r>
    <x v="1909"/>
    <x v="1391"/>
    <x v="1184"/>
    <x v="221"/>
    <x v="0"/>
    <x v="0"/>
    <x v="0"/>
    <x v="0"/>
    <x v="1"/>
    <x v="0"/>
    <x v="0"/>
    <d v="2002-06-15T00:00:00"/>
    <x v="1909"/>
    <x v="1"/>
    <x v="0"/>
    <s v="R1011"/>
    <x v="43"/>
  </r>
  <r>
    <x v="1910"/>
    <x v="1392"/>
    <x v="940"/>
    <x v="39"/>
    <x v="0"/>
    <x v="1"/>
    <x v="0"/>
    <x v="1"/>
    <x v="1"/>
    <x v="0"/>
    <x v="2"/>
    <d v="2000-07-10T00:00:00"/>
    <x v="1910"/>
    <x v="1"/>
    <x v="2"/>
    <s v="R1024"/>
    <x v="22"/>
  </r>
  <r>
    <x v="1911"/>
    <x v="1393"/>
    <x v="279"/>
    <x v="587"/>
    <x v="1"/>
    <x v="0"/>
    <x v="0"/>
    <x v="0"/>
    <x v="1"/>
    <x v="3"/>
    <x v="1"/>
    <d v="1985-07-05T00:00:00"/>
    <x v="1911"/>
    <x v="1"/>
    <x v="2"/>
    <s v="R1013"/>
    <x v="19"/>
  </r>
  <r>
    <x v="1912"/>
    <x v="1394"/>
    <x v="190"/>
    <x v="194"/>
    <x v="1"/>
    <x v="0"/>
    <x v="1"/>
    <x v="3"/>
    <x v="1"/>
    <x v="1"/>
    <x v="2"/>
    <d v="1997-11-24T00:00:00"/>
    <x v="1912"/>
    <x v="2"/>
    <x v="0"/>
    <s v="R1011"/>
    <x v="31"/>
  </r>
  <r>
    <x v="1913"/>
    <x v="1395"/>
    <x v="1185"/>
    <x v="269"/>
    <x v="1"/>
    <x v="0"/>
    <x v="0"/>
    <x v="0"/>
    <x v="1"/>
    <x v="3"/>
    <x v="2"/>
    <d v="1981-08-27T00:00:00"/>
    <x v="1913"/>
    <x v="1"/>
    <x v="2"/>
    <s v="R1013"/>
    <x v="36"/>
  </r>
  <r>
    <x v="1914"/>
    <x v="1396"/>
    <x v="1186"/>
    <x v="46"/>
    <x v="0"/>
    <x v="0"/>
    <x v="1"/>
    <x v="3"/>
    <x v="1"/>
    <x v="1"/>
    <x v="1"/>
    <d v="1993-09-14T00:00:00"/>
    <x v="1914"/>
    <x v="1"/>
    <x v="2"/>
    <s v="R1012"/>
    <x v="21"/>
  </r>
  <r>
    <x v="1915"/>
    <x v="1397"/>
    <x v="1187"/>
    <x v="550"/>
    <x v="0"/>
    <x v="1"/>
    <x v="0"/>
    <x v="3"/>
    <x v="1"/>
    <x v="0"/>
    <x v="2"/>
    <d v="2004-07-13T00:00:00"/>
    <x v="1915"/>
    <x v="1"/>
    <x v="2"/>
    <s v="R1012"/>
    <x v="40"/>
  </r>
  <r>
    <x v="1916"/>
    <x v="143"/>
    <x v="26"/>
    <x v="436"/>
    <x v="1"/>
    <x v="0"/>
    <x v="0"/>
    <x v="0"/>
    <x v="1"/>
    <x v="0"/>
    <x v="2"/>
    <d v="1996-10-23T00:00:00"/>
    <x v="1916"/>
    <x v="0"/>
    <x v="0"/>
    <s v="R1012"/>
    <x v="46"/>
  </r>
  <r>
    <x v="1917"/>
    <x v="1018"/>
    <x v="1188"/>
    <x v="273"/>
    <x v="0"/>
    <x v="0"/>
    <x v="0"/>
    <x v="0"/>
    <x v="1"/>
    <x v="0"/>
    <x v="1"/>
    <d v="1991-07-25T00:00:00"/>
    <x v="1917"/>
    <x v="1"/>
    <x v="0"/>
    <s v="R1013"/>
    <x v="3"/>
  </r>
  <r>
    <x v="1918"/>
    <x v="1398"/>
    <x v="467"/>
    <x v="276"/>
    <x v="0"/>
    <x v="0"/>
    <x v="0"/>
    <x v="0"/>
    <x v="1"/>
    <x v="1"/>
    <x v="2"/>
    <d v="1990-06-24T00:00:00"/>
    <x v="1918"/>
    <x v="0"/>
    <x v="1"/>
    <s v="R1012"/>
    <x v="42"/>
  </r>
  <r>
    <x v="1919"/>
    <x v="106"/>
    <x v="429"/>
    <x v="170"/>
    <x v="1"/>
    <x v="0"/>
    <x v="0"/>
    <x v="0"/>
    <x v="1"/>
    <x v="2"/>
    <x v="1"/>
    <d v="2001-10-18T00:00:00"/>
    <x v="1919"/>
    <x v="1"/>
    <x v="2"/>
    <s v="R1016"/>
    <x v="47"/>
  </r>
  <r>
    <x v="1920"/>
    <x v="1399"/>
    <x v="1189"/>
    <x v="111"/>
    <x v="1"/>
    <x v="0"/>
    <x v="0"/>
    <x v="0"/>
    <x v="1"/>
    <x v="0"/>
    <x v="2"/>
    <d v="2001-06-06T00:00:00"/>
    <x v="1920"/>
    <x v="1"/>
    <x v="0"/>
    <s v="R1025"/>
    <x v="47"/>
  </r>
  <r>
    <x v="1921"/>
    <x v="143"/>
    <x v="26"/>
    <x v="651"/>
    <x v="0"/>
    <x v="0"/>
    <x v="0"/>
    <x v="0"/>
    <x v="1"/>
    <x v="0"/>
    <x v="2"/>
    <d v="1991-08-19T00:00:00"/>
    <x v="1921"/>
    <x v="2"/>
    <x v="1"/>
    <s v="R1016"/>
    <x v="3"/>
  </r>
  <r>
    <x v="1922"/>
    <x v="596"/>
    <x v="1190"/>
    <x v="337"/>
    <x v="0"/>
    <x v="0"/>
    <x v="0"/>
    <x v="0"/>
    <x v="1"/>
    <x v="2"/>
    <x v="2"/>
    <d v="1994-08-12T00:00:00"/>
    <x v="1922"/>
    <x v="2"/>
    <x v="2"/>
    <s v="R1011"/>
    <x v="6"/>
  </r>
  <r>
    <x v="1923"/>
    <x v="1400"/>
    <x v="1068"/>
    <x v="447"/>
    <x v="1"/>
    <x v="0"/>
    <x v="0"/>
    <x v="0"/>
    <x v="1"/>
    <x v="3"/>
    <x v="0"/>
    <d v="1981-09-29T00:00:00"/>
    <x v="1923"/>
    <x v="1"/>
    <x v="0"/>
    <s v="R1012"/>
    <x v="36"/>
  </r>
  <r>
    <x v="1924"/>
    <x v="129"/>
    <x v="217"/>
    <x v="124"/>
    <x v="0"/>
    <x v="0"/>
    <x v="0"/>
    <x v="0"/>
    <x v="1"/>
    <x v="0"/>
    <x v="2"/>
    <d v="1999-06-24T00:00:00"/>
    <x v="1924"/>
    <x v="1"/>
    <x v="0"/>
    <s v="R1012"/>
    <x v="35"/>
  </r>
  <r>
    <x v="1925"/>
    <x v="1401"/>
    <x v="1191"/>
    <x v="507"/>
    <x v="1"/>
    <x v="0"/>
    <x v="0"/>
    <x v="3"/>
    <x v="1"/>
    <x v="2"/>
    <x v="2"/>
    <d v="1988-08-28T00:00:00"/>
    <x v="1925"/>
    <x v="1"/>
    <x v="0"/>
    <s v="R1013"/>
    <x v="25"/>
  </r>
  <r>
    <x v="1926"/>
    <x v="1402"/>
    <x v="1192"/>
    <x v="62"/>
    <x v="1"/>
    <x v="0"/>
    <x v="0"/>
    <x v="0"/>
    <x v="1"/>
    <x v="3"/>
    <x v="2"/>
    <d v="1981-12-13T00:00:00"/>
    <x v="1926"/>
    <x v="1"/>
    <x v="1"/>
    <s v="R1013"/>
    <x v="36"/>
  </r>
  <r>
    <x v="1927"/>
    <x v="62"/>
    <x v="1193"/>
    <x v="329"/>
    <x v="0"/>
    <x v="0"/>
    <x v="0"/>
    <x v="3"/>
    <x v="1"/>
    <x v="2"/>
    <x v="1"/>
    <d v="1987-10-24T00:00:00"/>
    <x v="1927"/>
    <x v="1"/>
    <x v="0"/>
    <s v="R1013"/>
    <x v="28"/>
  </r>
  <r>
    <x v="1928"/>
    <x v="1403"/>
    <x v="149"/>
    <x v="237"/>
    <x v="0"/>
    <x v="0"/>
    <x v="0"/>
    <x v="0"/>
    <x v="1"/>
    <x v="0"/>
    <x v="2"/>
    <d v="1994-11-21T00:00:00"/>
    <x v="1928"/>
    <x v="1"/>
    <x v="1"/>
    <s v="R1013"/>
    <x v="6"/>
  </r>
  <r>
    <x v="1929"/>
    <x v="874"/>
    <x v="770"/>
    <x v="145"/>
    <x v="0"/>
    <x v="0"/>
    <x v="0"/>
    <x v="0"/>
    <x v="1"/>
    <x v="1"/>
    <x v="2"/>
    <d v="1991-10-24T00:00:00"/>
    <x v="1929"/>
    <x v="1"/>
    <x v="0"/>
    <s v="R1011"/>
    <x v="3"/>
  </r>
  <r>
    <x v="1930"/>
    <x v="1404"/>
    <x v="234"/>
    <x v="149"/>
    <x v="0"/>
    <x v="0"/>
    <x v="0"/>
    <x v="0"/>
    <x v="1"/>
    <x v="1"/>
    <x v="1"/>
    <d v="1991-08-25T00:00:00"/>
    <x v="1930"/>
    <x v="1"/>
    <x v="1"/>
    <s v="R1013"/>
    <x v="3"/>
  </r>
  <r>
    <x v="1931"/>
    <x v="1405"/>
    <x v="664"/>
    <x v="74"/>
    <x v="0"/>
    <x v="0"/>
    <x v="0"/>
    <x v="0"/>
    <x v="1"/>
    <x v="1"/>
    <x v="2"/>
    <d v="1991-10-28T00:00:00"/>
    <x v="1931"/>
    <x v="1"/>
    <x v="2"/>
    <s v="R1013"/>
    <x v="3"/>
  </r>
  <r>
    <x v="1932"/>
    <x v="79"/>
    <x v="1194"/>
    <x v="172"/>
    <x v="1"/>
    <x v="0"/>
    <x v="0"/>
    <x v="3"/>
    <x v="1"/>
    <x v="3"/>
    <x v="2"/>
    <d v="1986-09-09T00:00:00"/>
    <x v="1932"/>
    <x v="1"/>
    <x v="2"/>
    <s v="R1013"/>
    <x v="41"/>
  </r>
  <r>
    <x v="1933"/>
    <x v="91"/>
    <x v="497"/>
    <x v="412"/>
    <x v="0"/>
    <x v="0"/>
    <x v="1"/>
    <x v="3"/>
    <x v="1"/>
    <x v="1"/>
    <x v="2"/>
    <d v="1993-06-22T00:00:00"/>
    <x v="1933"/>
    <x v="1"/>
    <x v="2"/>
    <s v="R1012"/>
    <x v="21"/>
  </r>
  <r>
    <x v="1934"/>
    <x v="1406"/>
    <x v="649"/>
    <x v="244"/>
    <x v="0"/>
    <x v="0"/>
    <x v="0"/>
    <x v="0"/>
    <x v="1"/>
    <x v="3"/>
    <x v="1"/>
    <d v="1994-08-22T00:00:00"/>
    <x v="1934"/>
    <x v="1"/>
    <x v="0"/>
    <s v="R1024"/>
    <x v="6"/>
  </r>
  <r>
    <x v="1935"/>
    <x v="1407"/>
    <x v="1195"/>
    <x v="654"/>
    <x v="1"/>
    <x v="0"/>
    <x v="0"/>
    <x v="3"/>
    <x v="1"/>
    <x v="3"/>
    <x v="0"/>
    <d v="1986-12-01T00:00:00"/>
    <x v="1935"/>
    <x v="1"/>
    <x v="2"/>
    <s v="R1013"/>
    <x v="41"/>
  </r>
  <r>
    <x v="1936"/>
    <x v="1408"/>
    <x v="342"/>
    <x v="245"/>
    <x v="0"/>
    <x v="1"/>
    <x v="0"/>
    <x v="3"/>
    <x v="1"/>
    <x v="0"/>
    <x v="2"/>
    <d v="2004-11-05T00:00:00"/>
    <x v="1936"/>
    <x v="1"/>
    <x v="2"/>
    <s v="R1025"/>
    <x v="40"/>
  </r>
  <r>
    <x v="1937"/>
    <x v="11"/>
    <x v="215"/>
    <x v="372"/>
    <x v="0"/>
    <x v="0"/>
    <x v="0"/>
    <x v="0"/>
    <x v="1"/>
    <x v="0"/>
    <x v="2"/>
    <d v="1989-12-02T00:00:00"/>
    <x v="1937"/>
    <x v="1"/>
    <x v="2"/>
    <s v="R1013"/>
    <x v="4"/>
  </r>
  <r>
    <x v="1938"/>
    <x v="1409"/>
    <x v="1196"/>
    <x v="60"/>
    <x v="1"/>
    <x v="0"/>
    <x v="0"/>
    <x v="3"/>
    <x v="1"/>
    <x v="2"/>
    <x v="1"/>
    <d v="1988-08-18T00:00:00"/>
    <x v="1938"/>
    <x v="1"/>
    <x v="0"/>
    <s v="R1013"/>
    <x v="25"/>
  </r>
  <r>
    <x v="1939"/>
    <x v="1410"/>
    <x v="595"/>
    <x v="167"/>
    <x v="1"/>
    <x v="0"/>
    <x v="0"/>
    <x v="3"/>
    <x v="1"/>
    <x v="0"/>
    <x v="2"/>
    <d v="1995-10-21T00:00:00"/>
    <x v="1939"/>
    <x v="1"/>
    <x v="0"/>
    <s v="R1011"/>
    <x v="38"/>
  </r>
  <r>
    <x v="1940"/>
    <x v="1411"/>
    <x v="1029"/>
    <x v="356"/>
    <x v="1"/>
    <x v="0"/>
    <x v="0"/>
    <x v="0"/>
    <x v="1"/>
    <x v="3"/>
    <x v="2"/>
    <d v="1981-12-14T00:00:00"/>
    <x v="1940"/>
    <x v="1"/>
    <x v="2"/>
    <s v="R1013"/>
    <x v="36"/>
  </r>
  <r>
    <x v="1941"/>
    <x v="1412"/>
    <x v="1197"/>
    <x v="174"/>
    <x v="0"/>
    <x v="0"/>
    <x v="1"/>
    <x v="3"/>
    <x v="1"/>
    <x v="0"/>
    <x v="2"/>
    <d v="2003-07-10T00:00:00"/>
    <x v="1941"/>
    <x v="1"/>
    <x v="2"/>
    <s v="R1021"/>
    <x v="37"/>
  </r>
  <r>
    <x v="1942"/>
    <x v="143"/>
    <x v="1080"/>
    <x v="52"/>
    <x v="0"/>
    <x v="0"/>
    <x v="0"/>
    <x v="3"/>
    <x v="1"/>
    <x v="3"/>
    <x v="2"/>
    <d v="1984-07-06T00:00:00"/>
    <x v="1942"/>
    <x v="1"/>
    <x v="0"/>
    <s v="R1013"/>
    <x v="32"/>
  </r>
  <r>
    <x v="1943"/>
    <x v="1413"/>
    <x v="199"/>
    <x v="169"/>
    <x v="0"/>
    <x v="0"/>
    <x v="0"/>
    <x v="3"/>
    <x v="1"/>
    <x v="0"/>
    <x v="1"/>
    <d v="1992-09-14T00:00:00"/>
    <x v="1943"/>
    <x v="2"/>
    <x v="1"/>
    <s v="R1011"/>
    <x v="34"/>
  </r>
  <r>
    <x v="1944"/>
    <x v="101"/>
    <x v="1198"/>
    <x v="326"/>
    <x v="0"/>
    <x v="0"/>
    <x v="0"/>
    <x v="0"/>
    <x v="1"/>
    <x v="2"/>
    <x v="2"/>
    <d v="1990-11-08T00:00:00"/>
    <x v="1944"/>
    <x v="1"/>
    <x v="0"/>
    <s v="R1011"/>
    <x v="42"/>
  </r>
  <r>
    <x v="1945"/>
    <x v="1367"/>
    <x v="247"/>
    <x v="419"/>
    <x v="0"/>
    <x v="0"/>
    <x v="0"/>
    <x v="3"/>
    <x v="1"/>
    <x v="1"/>
    <x v="2"/>
    <d v="1992-11-17T00:00:00"/>
    <x v="1945"/>
    <x v="0"/>
    <x v="2"/>
    <s v="R1014"/>
    <x v="34"/>
  </r>
  <r>
    <x v="1946"/>
    <x v="1414"/>
    <x v="1170"/>
    <x v="330"/>
    <x v="1"/>
    <x v="0"/>
    <x v="0"/>
    <x v="0"/>
    <x v="1"/>
    <x v="3"/>
    <x v="2"/>
    <d v="1985-06-14T00:00:00"/>
    <x v="1946"/>
    <x v="1"/>
    <x v="1"/>
    <s v="R1013"/>
    <x v="19"/>
  </r>
  <r>
    <x v="1947"/>
    <x v="1415"/>
    <x v="1199"/>
    <x v="89"/>
    <x v="0"/>
    <x v="0"/>
    <x v="0"/>
    <x v="0"/>
    <x v="1"/>
    <x v="2"/>
    <x v="2"/>
    <d v="1990-10-11T00:00:00"/>
    <x v="1947"/>
    <x v="1"/>
    <x v="1"/>
    <s v="R1013"/>
    <x v="42"/>
  </r>
  <r>
    <x v="1948"/>
    <x v="1416"/>
    <x v="1038"/>
    <x v="213"/>
    <x v="1"/>
    <x v="0"/>
    <x v="0"/>
    <x v="3"/>
    <x v="1"/>
    <x v="2"/>
    <x v="2"/>
    <d v="1988-11-04T00:00:00"/>
    <x v="1948"/>
    <x v="1"/>
    <x v="1"/>
    <s v="R1013"/>
    <x v="25"/>
  </r>
  <r>
    <x v="1949"/>
    <x v="129"/>
    <x v="680"/>
    <x v="339"/>
    <x v="0"/>
    <x v="0"/>
    <x v="0"/>
    <x v="0"/>
    <x v="1"/>
    <x v="0"/>
    <x v="2"/>
    <d v="1999-08-12T00:00:00"/>
    <x v="1949"/>
    <x v="1"/>
    <x v="2"/>
    <s v="R1011"/>
    <x v="35"/>
  </r>
  <r>
    <x v="1950"/>
    <x v="1417"/>
    <x v="878"/>
    <x v="470"/>
    <x v="1"/>
    <x v="0"/>
    <x v="1"/>
    <x v="3"/>
    <x v="1"/>
    <x v="2"/>
    <x v="2"/>
    <d v="1997-11-04T00:00:00"/>
    <x v="1950"/>
    <x v="1"/>
    <x v="2"/>
    <s v="R1012"/>
    <x v="31"/>
  </r>
  <r>
    <x v="1951"/>
    <x v="1418"/>
    <x v="204"/>
    <x v="497"/>
    <x v="0"/>
    <x v="0"/>
    <x v="0"/>
    <x v="0"/>
    <x v="1"/>
    <x v="0"/>
    <x v="2"/>
    <d v="1999-06-06T00:00:00"/>
    <x v="1951"/>
    <x v="1"/>
    <x v="0"/>
    <s v="R1011"/>
    <x v="35"/>
  </r>
  <r>
    <x v="1952"/>
    <x v="1419"/>
    <x v="1200"/>
    <x v="555"/>
    <x v="1"/>
    <x v="0"/>
    <x v="0"/>
    <x v="3"/>
    <x v="1"/>
    <x v="3"/>
    <x v="2"/>
    <d v="1986-12-27T00:00:00"/>
    <x v="1952"/>
    <x v="1"/>
    <x v="2"/>
    <s v="R1013"/>
    <x v="28"/>
  </r>
  <r>
    <x v="1953"/>
    <x v="1420"/>
    <x v="44"/>
    <x v="47"/>
    <x v="1"/>
    <x v="0"/>
    <x v="0"/>
    <x v="0"/>
    <x v="1"/>
    <x v="0"/>
    <x v="2"/>
    <d v="2001-11-11T00:00:00"/>
    <x v="1953"/>
    <x v="1"/>
    <x v="2"/>
    <s v="R1012"/>
    <x v="47"/>
  </r>
  <r>
    <x v="1954"/>
    <x v="1421"/>
    <x v="105"/>
    <x v="337"/>
    <x v="1"/>
    <x v="0"/>
    <x v="0"/>
    <x v="3"/>
    <x v="1"/>
    <x v="0"/>
    <x v="2"/>
    <d v="1995-08-23T00:00:00"/>
    <x v="1954"/>
    <x v="1"/>
    <x v="0"/>
    <s v="R1011"/>
    <x v="38"/>
  </r>
  <r>
    <x v="1955"/>
    <x v="1422"/>
    <x v="1201"/>
    <x v="49"/>
    <x v="1"/>
    <x v="0"/>
    <x v="0"/>
    <x v="3"/>
    <x v="1"/>
    <x v="3"/>
    <x v="1"/>
    <d v="1988-08-18T00:00:00"/>
    <x v="1955"/>
    <x v="1"/>
    <x v="1"/>
    <s v="R1012"/>
    <x v="25"/>
  </r>
  <r>
    <x v="1956"/>
    <x v="1423"/>
    <x v="1097"/>
    <x v="655"/>
    <x v="1"/>
    <x v="0"/>
    <x v="0"/>
    <x v="0"/>
    <x v="1"/>
    <x v="3"/>
    <x v="2"/>
    <d v="1981-10-10T00:00:00"/>
    <x v="1956"/>
    <x v="1"/>
    <x v="1"/>
    <s v="R1013"/>
    <x v="36"/>
  </r>
  <r>
    <x v="1957"/>
    <x v="388"/>
    <x v="358"/>
    <x v="39"/>
    <x v="1"/>
    <x v="0"/>
    <x v="0"/>
    <x v="3"/>
    <x v="1"/>
    <x v="2"/>
    <x v="2"/>
    <d v="1995-06-16T00:00:00"/>
    <x v="1957"/>
    <x v="1"/>
    <x v="1"/>
    <s v="R1013"/>
    <x v="38"/>
  </r>
  <r>
    <x v="1958"/>
    <x v="32"/>
    <x v="524"/>
    <x v="127"/>
    <x v="1"/>
    <x v="0"/>
    <x v="0"/>
    <x v="3"/>
    <x v="1"/>
    <x v="1"/>
    <x v="1"/>
    <d v="1995-10-09T00:00:00"/>
    <x v="1958"/>
    <x v="1"/>
    <x v="0"/>
    <s v="R1024"/>
    <x v="38"/>
  </r>
  <r>
    <x v="1959"/>
    <x v="207"/>
    <x v="838"/>
    <x v="195"/>
    <x v="0"/>
    <x v="0"/>
    <x v="0"/>
    <x v="0"/>
    <x v="1"/>
    <x v="0"/>
    <x v="2"/>
    <d v="1994-09-24T00:00:00"/>
    <x v="1959"/>
    <x v="1"/>
    <x v="0"/>
    <s v="R1012"/>
    <x v="6"/>
  </r>
  <r>
    <x v="1960"/>
    <x v="1424"/>
    <x v="500"/>
    <x v="374"/>
    <x v="0"/>
    <x v="0"/>
    <x v="0"/>
    <x v="3"/>
    <x v="1"/>
    <x v="1"/>
    <x v="2"/>
    <d v="1992-12-22T00:00:00"/>
    <x v="1960"/>
    <x v="1"/>
    <x v="0"/>
    <s v="R1011"/>
    <x v="21"/>
  </r>
  <r>
    <x v="1961"/>
    <x v="1"/>
    <x v="1202"/>
    <x v="18"/>
    <x v="1"/>
    <x v="0"/>
    <x v="0"/>
    <x v="3"/>
    <x v="1"/>
    <x v="2"/>
    <x v="1"/>
    <d v="1988-10-15T00:00:00"/>
    <x v="1961"/>
    <x v="1"/>
    <x v="1"/>
    <s v="R1013"/>
    <x v="25"/>
  </r>
  <r>
    <x v="1962"/>
    <x v="1425"/>
    <x v="235"/>
    <x v="145"/>
    <x v="0"/>
    <x v="0"/>
    <x v="1"/>
    <x v="3"/>
    <x v="1"/>
    <x v="0"/>
    <x v="1"/>
    <d v="2003-08-24T00:00:00"/>
    <x v="1962"/>
    <x v="1"/>
    <x v="2"/>
    <s v="R1012"/>
    <x v="37"/>
  </r>
  <r>
    <x v="1963"/>
    <x v="1426"/>
    <x v="191"/>
    <x v="184"/>
    <x v="0"/>
    <x v="0"/>
    <x v="0"/>
    <x v="3"/>
    <x v="1"/>
    <x v="1"/>
    <x v="2"/>
    <d v="1998-09-16T00:00:00"/>
    <x v="1963"/>
    <x v="2"/>
    <x v="0"/>
    <s v="R1012"/>
    <x v="44"/>
  </r>
  <r>
    <x v="1964"/>
    <x v="1427"/>
    <x v="619"/>
    <x v="178"/>
    <x v="0"/>
    <x v="0"/>
    <x v="0"/>
    <x v="0"/>
    <x v="1"/>
    <x v="0"/>
    <x v="1"/>
    <d v="1999-09-22T00:00:00"/>
    <x v="1964"/>
    <x v="1"/>
    <x v="2"/>
    <s v="R1013"/>
    <x v="35"/>
  </r>
  <r>
    <x v="1965"/>
    <x v="1428"/>
    <x v="157"/>
    <x v="544"/>
    <x v="1"/>
    <x v="0"/>
    <x v="0"/>
    <x v="0"/>
    <x v="1"/>
    <x v="0"/>
    <x v="2"/>
    <d v="1996-09-18T00:00:00"/>
    <x v="1965"/>
    <x v="0"/>
    <x v="2"/>
    <s v="R1015"/>
    <x v="46"/>
  </r>
  <r>
    <x v="1966"/>
    <x v="1429"/>
    <x v="765"/>
    <x v="122"/>
    <x v="1"/>
    <x v="0"/>
    <x v="0"/>
    <x v="0"/>
    <x v="1"/>
    <x v="2"/>
    <x v="2"/>
    <d v="1996-09-19T00:00:00"/>
    <x v="1966"/>
    <x v="2"/>
    <x v="0"/>
    <s v="R1011"/>
    <x v="46"/>
  </r>
  <r>
    <x v="1967"/>
    <x v="1430"/>
    <x v="217"/>
    <x v="33"/>
    <x v="0"/>
    <x v="1"/>
    <x v="0"/>
    <x v="3"/>
    <x v="1"/>
    <x v="0"/>
    <x v="2"/>
    <d v="2004-06-26T00:00:00"/>
    <x v="1967"/>
    <x v="1"/>
    <x v="0"/>
    <s v="R1016"/>
    <x v="40"/>
  </r>
  <r>
    <x v="1968"/>
    <x v="1431"/>
    <x v="42"/>
    <x v="67"/>
    <x v="0"/>
    <x v="0"/>
    <x v="1"/>
    <x v="3"/>
    <x v="1"/>
    <x v="0"/>
    <x v="1"/>
    <d v="1993-10-12T00:00:00"/>
    <x v="1968"/>
    <x v="1"/>
    <x v="2"/>
    <s v="R1013"/>
    <x v="21"/>
  </r>
  <r>
    <x v="1969"/>
    <x v="1432"/>
    <x v="181"/>
    <x v="95"/>
    <x v="0"/>
    <x v="0"/>
    <x v="1"/>
    <x v="3"/>
    <x v="1"/>
    <x v="0"/>
    <x v="1"/>
    <d v="2003-07-29T00:00:00"/>
    <x v="1969"/>
    <x v="1"/>
    <x v="1"/>
    <s v="R1025"/>
    <x v="37"/>
  </r>
  <r>
    <x v="1970"/>
    <x v="1433"/>
    <x v="1203"/>
    <x v="176"/>
    <x v="0"/>
    <x v="0"/>
    <x v="0"/>
    <x v="3"/>
    <x v="1"/>
    <x v="3"/>
    <x v="1"/>
    <d v="1987-09-14T00:00:00"/>
    <x v="1970"/>
    <x v="1"/>
    <x v="1"/>
    <s v="R1011"/>
    <x v="28"/>
  </r>
  <r>
    <x v="1971"/>
    <x v="74"/>
    <x v="105"/>
    <x v="614"/>
    <x v="1"/>
    <x v="1"/>
    <x v="0"/>
    <x v="1"/>
    <x v="1"/>
    <x v="0"/>
    <x v="1"/>
    <d v="2000-06-20T00:00:00"/>
    <x v="1971"/>
    <x v="1"/>
    <x v="1"/>
    <s v="R1011"/>
    <x v="22"/>
  </r>
  <r>
    <x v="1972"/>
    <x v="1434"/>
    <x v="966"/>
    <x v="223"/>
    <x v="1"/>
    <x v="0"/>
    <x v="0"/>
    <x v="3"/>
    <x v="1"/>
    <x v="3"/>
    <x v="2"/>
    <d v="1986-08-27T00:00:00"/>
    <x v="1972"/>
    <x v="1"/>
    <x v="1"/>
    <s v="R1013"/>
    <x v="41"/>
  </r>
  <r>
    <x v="1973"/>
    <x v="1435"/>
    <x v="812"/>
    <x v="112"/>
    <x v="1"/>
    <x v="0"/>
    <x v="0"/>
    <x v="0"/>
    <x v="1"/>
    <x v="0"/>
    <x v="1"/>
    <d v="2001-12-26T00:00:00"/>
    <x v="1973"/>
    <x v="1"/>
    <x v="2"/>
    <s v="R1011"/>
    <x v="43"/>
  </r>
  <r>
    <x v="1974"/>
    <x v="1436"/>
    <x v="1021"/>
    <x v="102"/>
    <x v="1"/>
    <x v="0"/>
    <x v="0"/>
    <x v="0"/>
    <x v="1"/>
    <x v="0"/>
    <x v="2"/>
    <d v="1996-12-19T00:00:00"/>
    <x v="1974"/>
    <x v="1"/>
    <x v="2"/>
    <s v="R1011"/>
    <x v="31"/>
  </r>
  <r>
    <x v="1975"/>
    <x v="1437"/>
    <x v="1204"/>
    <x v="320"/>
    <x v="0"/>
    <x v="1"/>
    <x v="0"/>
    <x v="3"/>
    <x v="1"/>
    <x v="0"/>
    <x v="2"/>
    <d v="2004-07-16T00:00:00"/>
    <x v="1975"/>
    <x v="1"/>
    <x v="2"/>
    <s v="R1023"/>
    <x v="40"/>
  </r>
  <r>
    <x v="1976"/>
    <x v="54"/>
    <x v="264"/>
    <x v="206"/>
    <x v="1"/>
    <x v="0"/>
    <x v="0"/>
    <x v="0"/>
    <x v="1"/>
    <x v="1"/>
    <x v="2"/>
    <d v="1996-10-27T00:00:00"/>
    <x v="1976"/>
    <x v="1"/>
    <x v="0"/>
    <s v="R1013"/>
    <x v="46"/>
  </r>
  <r>
    <x v="1977"/>
    <x v="1438"/>
    <x v="844"/>
    <x v="197"/>
    <x v="1"/>
    <x v="0"/>
    <x v="0"/>
    <x v="0"/>
    <x v="1"/>
    <x v="1"/>
    <x v="2"/>
    <d v="1996-08-10T00:00:00"/>
    <x v="1977"/>
    <x v="1"/>
    <x v="0"/>
    <s v="R1013"/>
    <x v="46"/>
  </r>
  <r>
    <x v="1978"/>
    <x v="1439"/>
    <x v="570"/>
    <x v="283"/>
    <x v="1"/>
    <x v="0"/>
    <x v="0"/>
    <x v="0"/>
    <x v="1"/>
    <x v="1"/>
    <x v="2"/>
    <d v="1996-11-13T00:00:00"/>
    <x v="1978"/>
    <x v="1"/>
    <x v="2"/>
    <s v="R1024"/>
    <x v="46"/>
  </r>
  <r>
    <x v="1979"/>
    <x v="1440"/>
    <x v="477"/>
    <x v="544"/>
    <x v="1"/>
    <x v="0"/>
    <x v="0"/>
    <x v="0"/>
    <x v="1"/>
    <x v="2"/>
    <x v="2"/>
    <d v="1996-12-14T00:00:00"/>
    <x v="1979"/>
    <x v="1"/>
    <x v="1"/>
    <s v="R1011"/>
    <x v="31"/>
  </r>
  <r>
    <x v="1980"/>
    <x v="1441"/>
    <x v="4"/>
    <x v="82"/>
    <x v="0"/>
    <x v="0"/>
    <x v="1"/>
    <x v="3"/>
    <x v="1"/>
    <x v="0"/>
    <x v="2"/>
    <d v="1993-10-07T00:00:00"/>
    <x v="1980"/>
    <x v="1"/>
    <x v="2"/>
    <s v="R1013"/>
    <x v="21"/>
  </r>
  <r>
    <x v="1981"/>
    <x v="1442"/>
    <x v="675"/>
    <x v="93"/>
    <x v="1"/>
    <x v="0"/>
    <x v="0"/>
    <x v="3"/>
    <x v="1"/>
    <x v="2"/>
    <x v="2"/>
    <d v="1995-06-23T00:00:00"/>
    <x v="1981"/>
    <x v="1"/>
    <x v="0"/>
    <s v="R1012"/>
    <x v="38"/>
  </r>
  <r>
    <x v="1982"/>
    <x v="1443"/>
    <x v="436"/>
    <x v="89"/>
    <x v="0"/>
    <x v="0"/>
    <x v="1"/>
    <x v="3"/>
    <x v="1"/>
    <x v="1"/>
    <x v="2"/>
    <d v="1993-10-28T00:00:00"/>
    <x v="1982"/>
    <x v="1"/>
    <x v="1"/>
    <s v="R1011"/>
    <x v="21"/>
  </r>
  <r>
    <x v="1983"/>
    <x v="1444"/>
    <x v="1205"/>
    <x v="315"/>
    <x v="0"/>
    <x v="0"/>
    <x v="0"/>
    <x v="0"/>
    <x v="1"/>
    <x v="2"/>
    <x v="1"/>
    <d v="1991-09-01T00:00:00"/>
    <x v="1983"/>
    <x v="1"/>
    <x v="1"/>
    <s v="R1013"/>
    <x v="3"/>
  </r>
  <r>
    <x v="1984"/>
    <x v="800"/>
    <x v="304"/>
    <x v="336"/>
    <x v="1"/>
    <x v="0"/>
    <x v="1"/>
    <x v="3"/>
    <x v="1"/>
    <x v="1"/>
    <x v="2"/>
    <d v="1997-06-20T00:00:00"/>
    <x v="1984"/>
    <x v="2"/>
    <x v="0"/>
    <s v="R1017"/>
    <x v="31"/>
  </r>
  <r>
    <x v="1985"/>
    <x v="19"/>
    <x v="1084"/>
    <x v="361"/>
    <x v="0"/>
    <x v="0"/>
    <x v="1"/>
    <x v="3"/>
    <x v="1"/>
    <x v="0"/>
    <x v="1"/>
    <d v="2003-11-18T00:00:00"/>
    <x v="1985"/>
    <x v="1"/>
    <x v="1"/>
    <s v="R1021"/>
    <x v="37"/>
  </r>
  <r>
    <x v="1986"/>
    <x v="301"/>
    <x v="1206"/>
    <x v="633"/>
    <x v="0"/>
    <x v="0"/>
    <x v="1"/>
    <x v="3"/>
    <x v="1"/>
    <x v="0"/>
    <x v="1"/>
    <d v="2003-12-05T00:00:00"/>
    <x v="1986"/>
    <x v="1"/>
    <x v="2"/>
    <s v="R1025"/>
    <x v="37"/>
  </r>
  <r>
    <x v="1987"/>
    <x v="1445"/>
    <x v="629"/>
    <x v="85"/>
    <x v="1"/>
    <x v="0"/>
    <x v="0"/>
    <x v="0"/>
    <x v="1"/>
    <x v="0"/>
    <x v="2"/>
    <d v="1996-11-17T00:00:00"/>
    <x v="1987"/>
    <x v="1"/>
    <x v="2"/>
    <s v="R1012"/>
    <x v="46"/>
  </r>
  <r>
    <x v="1988"/>
    <x v="78"/>
    <x v="1207"/>
    <x v="40"/>
    <x v="0"/>
    <x v="0"/>
    <x v="1"/>
    <x v="3"/>
    <x v="1"/>
    <x v="0"/>
    <x v="1"/>
    <d v="2003-07-03T00:00:00"/>
    <x v="1988"/>
    <x v="1"/>
    <x v="0"/>
    <s v="R1011"/>
    <x v="37"/>
  </r>
  <r>
    <x v="1989"/>
    <x v="1446"/>
    <x v="854"/>
    <x v="473"/>
    <x v="1"/>
    <x v="0"/>
    <x v="0"/>
    <x v="0"/>
    <x v="1"/>
    <x v="1"/>
    <x v="2"/>
    <d v="2001-10-06T00:00:00"/>
    <x v="1989"/>
    <x v="1"/>
    <x v="1"/>
    <s v="R1017"/>
    <x v="47"/>
  </r>
  <r>
    <x v="1990"/>
    <x v="1447"/>
    <x v="680"/>
    <x v="149"/>
    <x v="0"/>
    <x v="0"/>
    <x v="0"/>
    <x v="0"/>
    <x v="1"/>
    <x v="0"/>
    <x v="2"/>
    <d v="1994-07-01T00:00:00"/>
    <x v="1990"/>
    <x v="1"/>
    <x v="0"/>
    <s v="R1011"/>
    <x v="6"/>
  </r>
  <r>
    <x v="1991"/>
    <x v="1448"/>
    <x v="1208"/>
    <x v="336"/>
    <x v="0"/>
    <x v="0"/>
    <x v="0"/>
    <x v="0"/>
    <x v="1"/>
    <x v="0"/>
    <x v="1"/>
    <d v="1994-12-02T00:00:00"/>
    <x v="1991"/>
    <x v="2"/>
    <x v="1"/>
    <s v="R1016"/>
    <x v="6"/>
  </r>
  <r>
    <x v="1992"/>
    <x v="1449"/>
    <x v="1209"/>
    <x v="249"/>
    <x v="0"/>
    <x v="0"/>
    <x v="0"/>
    <x v="0"/>
    <x v="1"/>
    <x v="2"/>
    <x v="2"/>
    <d v="1991-11-13T00:00:00"/>
    <x v="1992"/>
    <x v="2"/>
    <x v="2"/>
    <s v="R1011"/>
    <x v="3"/>
  </r>
  <r>
    <x v="1993"/>
    <x v="1147"/>
    <x v="11"/>
    <x v="186"/>
    <x v="1"/>
    <x v="0"/>
    <x v="1"/>
    <x v="3"/>
    <x v="1"/>
    <x v="0"/>
    <x v="2"/>
    <d v="1997-09-02T00:00:00"/>
    <x v="1993"/>
    <x v="1"/>
    <x v="0"/>
    <s v="R1013"/>
    <x v="31"/>
  </r>
  <r>
    <x v="1994"/>
    <x v="1450"/>
    <x v="1210"/>
    <x v="249"/>
    <x v="1"/>
    <x v="0"/>
    <x v="1"/>
    <x v="3"/>
    <x v="1"/>
    <x v="0"/>
    <x v="2"/>
    <d v="1997-08-02T00:00:00"/>
    <x v="1994"/>
    <x v="1"/>
    <x v="0"/>
    <s v="R1013"/>
    <x v="31"/>
  </r>
  <r>
    <x v="1995"/>
    <x v="1451"/>
    <x v="276"/>
    <x v="419"/>
    <x v="1"/>
    <x v="0"/>
    <x v="1"/>
    <x v="3"/>
    <x v="1"/>
    <x v="1"/>
    <x v="1"/>
    <d v="1997-07-06T00:00:00"/>
    <x v="1995"/>
    <x v="1"/>
    <x v="2"/>
    <s v="R1024"/>
    <x v="31"/>
  </r>
  <r>
    <x v="1996"/>
    <x v="228"/>
    <x v="1211"/>
    <x v="212"/>
    <x v="1"/>
    <x v="0"/>
    <x v="1"/>
    <x v="3"/>
    <x v="1"/>
    <x v="2"/>
    <x v="2"/>
    <d v="1997-12-22T00:00:00"/>
    <x v="1996"/>
    <x v="1"/>
    <x v="0"/>
    <s v="R1011"/>
    <x v="44"/>
  </r>
  <r>
    <x v="1997"/>
    <x v="1452"/>
    <x v="1040"/>
    <x v="106"/>
    <x v="1"/>
    <x v="0"/>
    <x v="1"/>
    <x v="3"/>
    <x v="1"/>
    <x v="2"/>
    <x v="2"/>
    <d v="1997-07-05T00:00:00"/>
    <x v="1997"/>
    <x v="1"/>
    <x v="0"/>
    <s v="R1024"/>
    <x v="31"/>
  </r>
  <r>
    <x v="1998"/>
    <x v="396"/>
    <x v="1212"/>
    <x v="169"/>
    <x v="1"/>
    <x v="0"/>
    <x v="0"/>
    <x v="0"/>
    <x v="1"/>
    <x v="0"/>
    <x v="2"/>
    <d v="1996-10-11T00:00:00"/>
    <x v="1998"/>
    <x v="1"/>
    <x v="0"/>
    <s v="R1012"/>
    <x v="46"/>
  </r>
  <r>
    <x v="1999"/>
    <x v="1453"/>
    <x v="1213"/>
    <x v="186"/>
    <x v="1"/>
    <x v="0"/>
    <x v="0"/>
    <x v="0"/>
    <x v="1"/>
    <x v="2"/>
    <x v="2"/>
    <d v="2001-09-02T00:00:00"/>
    <x v="1999"/>
    <x v="1"/>
    <x v="2"/>
    <s v="R1013"/>
    <x v="47"/>
  </r>
  <r>
    <x v="2000"/>
    <x v="1454"/>
    <x v="1214"/>
    <x v="34"/>
    <x v="1"/>
    <x v="1"/>
    <x v="0"/>
    <x v="1"/>
    <x v="1"/>
    <x v="1"/>
    <x v="2"/>
    <d v="2000-09-23T00:00:00"/>
    <x v="2000"/>
    <x v="1"/>
    <x v="2"/>
    <s v="R1012"/>
    <x v="22"/>
  </r>
  <r>
    <x v="2001"/>
    <x v="1455"/>
    <x v="361"/>
    <x v="69"/>
    <x v="1"/>
    <x v="0"/>
    <x v="0"/>
    <x v="0"/>
    <x v="1"/>
    <x v="2"/>
    <x v="2"/>
    <d v="1996-07-03T00:00:00"/>
    <x v="2001"/>
    <x v="1"/>
    <x v="1"/>
    <s v="R1012"/>
    <x v="46"/>
  </r>
  <r>
    <x v="2002"/>
    <x v="418"/>
    <x v="699"/>
    <x v="34"/>
    <x v="1"/>
    <x v="0"/>
    <x v="0"/>
    <x v="0"/>
    <x v="1"/>
    <x v="2"/>
    <x v="2"/>
    <d v="1996-08-14T00:00:00"/>
    <x v="2002"/>
    <x v="1"/>
    <x v="2"/>
    <s v="R1012"/>
    <x v="46"/>
  </r>
  <r>
    <x v="2003"/>
    <x v="1456"/>
    <x v="127"/>
    <x v="49"/>
    <x v="0"/>
    <x v="0"/>
    <x v="0"/>
    <x v="0"/>
    <x v="1"/>
    <x v="0"/>
    <x v="1"/>
    <d v="1994-07-06T00:00:00"/>
    <x v="2003"/>
    <x v="1"/>
    <x v="1"/>
    <s v="R1011"/>
    <x v="6"/>
  </r>
  <r>
    <x v="2004"/>
    <x v="1457"/>
    <x v="82"/>
    <x v="507"/>
    <x v="0"/>
    <x v="0"/>
    <x v="0"/>
    <x v="0"/>
    <x v="1"/>
    <x v="0"/>
    <x v="1"/>
    <d v="1994-10-25T00:00:00"/>
    <x v="2004"/>
    <x v="1"/>
    <x v="0"/>
    <s v="R1013"/>
    <x v="6"/>
  </r>
  <r>
    <x v="2005"/>
    <x v="61"/>
    <x v="1026"/>
    <x v="319"/>
    <x v="1"/>
    <x v="0"/>
    <x v="0"/>
    <x v="0"/>
    <x v="1"/>
    <x v="3"/>
    <x v="2"/>
    <d v="2001-08-29T00:00:00"/>
    <x v="2005"/>
    <x v="1"/>
    <x v="0"/>
    <s v="R1024"/>
    <x v="47"/>
  </r>
  <r>
    <x v="2006"/>
    <x v="1458"/>
    <x v="1215"/>
    <x v="544"/>
    <x v="0"/>
    <x v="0"/>
    <x v="1"/>
    <x v="3"/>
    <x v="1"/>
    <x v="1"/>
    <x v="2"/>
    <d v="1993-09-25T00:00:00"/>
    <x v="2006"/>
    <x v="1"/>
    <x v="0"/>
    <s v="R1013"/>
    <x v="21"/>
  </r>
  <r>
    <x v="2007"/>
    <x v="1459"/>
    <x v="809"/>
    <x v="206"/>
    <x v="0"/>
    <x v="0"/>
    <x v="0"/>
    <x v="0"/>
    <x v="1"/>
    <x v="1"/>
    <x v="2"/>
    <d v="1994-07-10T00:00:00"/>
    <x v="2007"/>
    <x v="1"/>
    <x v="1"/>
    <s v="R1011"/>
    <x v="6"/>
  </r>
  <r>
    <x v="2008"/>
    <x v="1460"/>
    <x v="1216"/>
    <x v="45"/>
    <x v="0"/>
    <x v="0"/>
    <x v="0"/>
    <x v="0"/>
    <x v="1"/>
    <x v="1"/>
    <x v="2"/>
    <d v="1999-06-25T00:00:00"/>
    <x v="2008"/>
    <x v="1"/>
    <x v="0"/>
    <s v="R1021"/>
    <x v="35"/>
  </r>
  <r>
    <x v="2009"/>
    <x v="1461"/>
    <x v="1217"/>
    <x v="198"/>
    <x v="0"/>
    <x v="0"/>
    <x v="0"/>
    <x v="3"/>
    <x v="1"/>
    <x v="3"/>
    <x v="1"/>
    <d v="1987-08-01T00:00:00"/>
    <x v="2009"/>
    <x v="1"/>
    <x v="2"/>
    <s v="R1013"/>
    <x v="28"/>
  </r>
  <r>
    <x v="2010"/>
    <x v="255"/>
    <x v="711"/>
    <x v="206"/>
    <x v="1"/>
    <x v="0"/>
    <x v="0"/>
    <x v="0"/>
    <x v="1"/>
    <x v="2"/>
    <x v="2"/>
    <d v="2001-10-13T00:00:00"/>
    <x v="2010"/>
    <x v="1"/>
    <x v="1"/>
    <s v="R1012"/>
    <x v="47"/>
  </r>
  <r>
    <x v="2011"/>
    <x v="187"/>
    <x v="497"/>
    <x v="78"/>
    <x v="1"/>
    <x v="0"/>
    <x v="0"/>
    <x v="3"/>
    <x v="1"/>
    <x v="1"/>
    <x v="1"/>
    <d v="1995-09-10T00:00:00"/>
    <x v="2011"/>
    <x v="2"/>
    <x v="1"/>
    <s v="R1017"/>
    <x v="38"/>
  </r>
  <r>
    <x v="2012"/>
    <x v="1462"/>
    <x v="1218"/>
    <x v="425"/>
    <x v="0"/>
    <x v="0"/>
    <x v="0"/>
    <x v="0"/>
    <x v="1"/>
    <x v="3"/>
    <x v="1"/>
    <d v="1989-10-01T00:00:00"/>
    <x v="2012"/>
    <x v="1"/>
    <x v="1"/>
    <s v="R1012"/>
    <x v="4"/>
  </r>
  <r>
    <x v="2013"/>
    <x v="1463"/>
    <x v="26"/>
    <x v="540"/>
    <x v="0"/>
    <x v="0"/>
    <x v="0"/>
    <x v="0"/>
    <x v="1"/>
    <x v="0"/>
    <x v="1"/>
    <d v="1994-09-26T00:00:00"/>
    <x v="2013"/>
    <x v="2"/>
    <x v="1"/>
    <s v="R1012"/>
    <x v="6"/>
  </r>
  <r>
    <x v="2014"/>
    <x v="1464"/>
    <x v="47"/>
    <x v="656"/>
    <x v="0"/>
    <x v="0"/>
    <x v="0"/>
    <x v="0"/>
    <x v="1"/>
    <x v="0"/>
    <x v="0"/>
    <d v="2002-06-21T00:00:00"/>
    <x v="2014"/>
    <x v="1"/>
    <x v="0"/>
    <s v="R1013"/>
    <x v="43"/>
  </r>
  <r>
    <x v="2015"/>
    <x v="1415"/>
    <x v="1219"/>
    <x v="21"/>
    <x v="1"/>
    <x v="0"/>
    <x v="1"/>
    <x v="3"/>
    <x v="1"/>
    <x v="1"/>
    <x v="2"/>
    <d v="1997-12-22T00:00:00"/>
    <x v="2015"/>
    <x v="1"/>
    <x v="2"/>
    <s v="R1011"/>
    <x v="44"/>
  </r>
  <r>
    <x v="2016"/>
    <x v="1465"/>
    <x v="401"/>
    <x v="280"/>
    <x v="0"/>
    <x v="0"/>
    <x v="0"/>
    <x v="3"/>
    <x v="1"/>
    <x v="1"/>
    <x v="2"/>
    <d v="1998-08-09T00:00:00"/>
    <x v="2016"/>
    <x v="1"/>
    <x v="1"/>
    <s v="R1023"/>
    <x v="44"/>
  </r>
  <r>
    <x v="2017"/>
    <x v="61"/>
    <x v="397"/>
    <x v="334"/>
    <x v="0"/>
    <x v="0"/>
    <x v="0"/>
    <x v="3"/>
    <x v="1"/>
    <x v="1"/>
    <x v="2"/>
    <d v="1998-09-15T00:00:00"/>
    <x v="2017"/>
    <x v="1"/>
    <x v="0"/>
    <s v="R1024"/>
    <x v="44"/>
  </r>
  <r>
    <x v="2018"/>
    <x v="1466"/>
    <x v="2"/>
    <x v="577"/>
    <x v="1"/>
    <x v="0"/>
    <x v="1"/>
    <x v="3"/>
    <x v="1"/>
    <x v="0"/>
    <x v="1"/>
    <d v="1997-12-19T00:00:00"/>
    <x v="2018"/>
    <x v="1"/>
    <x v="0"/>
    <s v="R1012"/>
    <x v="44"/>
  </r>
  <r>
    <x v="2019"/>
    <x v="1467"/>
    <x v="1155"/>
    <x v="212"/>
    <x v="1"/>
    <x v="0"/>
    <x v="0"/>
    <x v="3"/>
    <x v="1"/>
    <x v="3"/>
    <x v="1"/>
    <d v="1988-09-28T00:00:00"/>
    <x v="2019"/>
    <x v="1"/>
    <x v="2"/>
    <s v="R1012"/>
    <x v="25"/>
  </r>
  <r>
    <x v="2020"/>
    <x v="1317"/>
    <x v="1"/>
    <x v="464"/>
    <x v="0"/>
    <x v="0"/>
    <x v="0"/>
    <x v="0"/>
    <x v="1"/>
    <x v="0"/>
    <x v="2"/>
    <d v="2002-12-15T00:00:00"/>
    <x v="2020"/>
    <x v="1"/>
    <x v="0"/>
    <s v="R1012"/>
    <x v="37"/>
  </r>
  <r>
    <x v="2021"/>
    <x v="1468"/>
    <x v="1220"/>
    <x v="237"/>
    <x v="0"/>
    <x v="0"/>
    <x v="0"/>
    <x v="0"/>
    <x v="1"/>
    <x v="2"/>
    <x v="2"/>
    <d v="1991-11-20T00:00:00"/>
    <x v="2021"/>
    <x v="1"/>
    <x v="2"/>
    <s v="R1013"/>
    <x v="3"/>
  </r>
  <r>
    <x v="2022"/>
    <x v="1469"/>
    <x v="1221"/>
    <x v="237"/>
    <x v="0"/>
    <x v="0"/>
    <x v="0"/>
    <x v="3"/>
    <x v="1"/>
    <x v="3"/>
    <x v="2"/>
    <d v="1987-06-18T00:00:00"/>
    <x v="2022"/>
    <x v="1"/>
    <x v="0"/>
    <s v="R1013"/>
    <x v="28"/>
  </r>
  <r>
    <x v="2023"/>
    <x v="1470"/>
    <x v="345"/>
    <x v="171"/>
    <x v="1"/>
    <x v="0"/>
    <x v="0"/>
    <x v="3"/>
    <x v="1"/>
    <x v="2"/>
    <x v="2"/>
    <d v="1995-09-24T00:00:00"/>
    <x v="2023"/>
    <x v="1"/>
    <x v="1"/>
    <s v="R1011"/>
    <x v="38"/>
  </r>
  <r>
    <x v="2024"/>
    <x v="1471"/>
    <x v="1222"/>
    <x v="207"/>
    <x v="0"/>
    <x v="0"/>
    <x v="0"/>
    <x v="0"/>
    <x v="1"/>
    <x v="1"/>
    <x v="2"/>
    <d v="2002-09-30T00:00:00"/>
    <x v="2024"/>
    <x v="1"/>
    <x v="0"/>
    <s v="R1012"/>
    <x v="43"/>
  </r>
  <r>
    <x v="2025"/>
    <x v="1472"/>
    <x v="1035"/>
    <x v="95"/>
    <x v="1"/>
    <x v="0"/>
    <x v="0"/>
    <x v="0"/>
    <x v="1"/>
    <x v="0"/>
    <x v="2"/>
    <d v="1996-06-30T00:00:00"/>
    <x v="2025"/>
    <x v="1"/>
    <x v="2"/>
    <s v="R1013"/>
    <x v="46"/>
  </r>
  <r>
    <x v="2026"/>
    <x v="1473"/>
    <x v="1023"/>
    <x v="102"/>
    <x v="0"/>
    <x v="0"/>
    <x v="1"/>
    <x v="3"/>
    <x v="1"/>
    <x v="2"/>
    <x v="2"/>
    <d v="2003-06-05T00:00:00"/>
    <x v="2026"/>
    <x v="1"/>
    <x v="2"/>
    <s v="R1011"/>
    <x v="37"/>
  </r>
  <r>
    <x v="2027"/>
    <x v="1474"/>
    <x v="391"/>
    <x v="280"/>
    <x v="1"/>
    <x v="0"/>
    <x v="0"/>
    <x v="0"/>
    <x v="1"/>
    <x v="0"/>
    <x v="2"/>
    <d v="1996-06-13T00:00:00"/>
    <x v="2027"/>
    <x v="1"/>
    <x v="2"/>
    <s v="R1011"/>
    <x v="46"/>
  </r>
  <r>
    <x v="2028"/>
    <x v="62"/>
    <x v="454"/>
    <x v="470"/>
    <x v="1"/>
    <x v="0"/>
    <x v="0"/>
    <x v="0"/>
    <x v="1"/>
    <x v="1"/>
    <x v="1"/>
    <d v="1996-10-24T00:00:00"/>
    <x v="2028"/>
    <x v="1"/>
    <x v="2"/>
    <s v="R1013"/>
    <x v="46"/>
  </r>
  <r>
    <x v="2029"/>
    <x v="1475"/>
    <x v="702"/>
    <x v="375"/>
    <x v="0"/>
    <x v="0"/>
    <x v="0"/>
    <x v="0"/>
    <x v="1"/>
    <x v="0"/>
    <x v="2"/>
    <d v="1999-11-01T00:00:00"/>
    <x v="2029"/>
    <x v="1"/>
    <x v="2"/>
    <s v="R1024"/>
    <x v="35"/>
  </r>
  <r>
    <x v="2030"/>
    <x v="1476"/>
    <x v="389"/>
    <x v="122"/>
    <x v="1"/>
    <x v="1"/>
    <x v="0"/>
    <x v="1"/>
    <x v="1"/>
    <x v="1"/>
    <x v="2"/>
    <d v="2000-07-14T00:00:00"/>
    <x v="2030"/>
    <x v="1"/>
    <x v="1"/>
    <s v="R1012"/>
    <x v="22"/>
  </r>
  <r>
    <x v="2031"/>
    <x v="1477"/>
    <x v="1223"/>
    <x v="219"/>
    <x v="1"/>
    <x v="0"/>
    <x v="0"/>
    <x v="0"/>
    <x v="1"/>
    <x v="1"/>
    <x v="1"/>
    <d v="1996-06-21T00:00:00"/>
    <x v="2031"/>
    <x v="2"/>
    <x v="0"/>
    <s v="R1016"/>
    <x v="46"/>
  </r>
  <r>
    <x v="2032"/>
    <x v="1478"/>
    <x v="438"/>
    <x v="637"/>
    <x v="0"/>
    <x v="0"/>
    <x v="1"/>
    <x v="3"/>
    <x v="1"/>
    <x v="1"/>
    <x v="1"/>
    <d v="1993-08-12T00:00:00"/>
    <x v="2032"/>
    <x v="0"/>
    <x v="0"/>
    <s v="R1013"/>
    <x v="21"/>
  </r>
  <r>
    <x v="2033"/>
    <x v="778"/>
    <x v="755"/>
    <x v="334"/>
    <x v="0"/>
    <x v="0"/>
    <x v="1"/>
    <x v="3"/>
    <x v="1"/>
    <x v="1"/>
    <x v="2"/>
    <d v="1993-11-01T00:00:00"/>
    <x v="2033"/>
    <x v="2"/>
    <x v="0"/>
    <s v="R1011"/>
    <x v="21"/>
  </r>
  <r>
    <x v="2034"/>
    <x v="1479"/>
    <x v="408"/>
    <x v="144"/>
    <x v="0"/>
    <x v="0"/>
    <x v="0"/>
    <x v="3"/>
    <x v="1"/>
    <x v="0"/>
    <x v="1"/>
    <d v="1998-09-04T00:00:00"/>
    <x v="2034"/>
    <x v="1"/>
    <x v="0"/>
    <s v="R1012"/>
    <x v="44"/>
  </r>
  <r>
    <x v="2035"/>
    <x v="1480"/>
    <x v="386"/>
    <x v="352"/>
    <x v="0"/>
    <x v="0"/>
    <x v="0"/>
    <x v="3"/>
    <x v="1"/>
    <x v="1"/>
    <x v="2"/>
    <d v="1998-06-17T00:00:00"/>
    <x v="2035"/>
    <x v="1"/>
    <x v="0"/>
    <s v="R1012"/>
    <x v="44"/>
  </r>
  <r>
    <x v="2036"/>
    <x v="1481"/>
    <x v="388"/>
    <x v="614"/>
    <x v="0"/>
    <x v="0"/>
    <x v="0"/>
    <x v="3"/>
    <x v="1"/>
    <x v="2"/>
    <x v="2"/>
    <d v="1998-11-15T00:00:00"/>
    <x v="2036"/>
    <x v="1"/>
    <x v="0"/>
    <s v="R1012"/>
    <x v="44"/>
  </r>
  <r>
    <x v="2037"/>
    <x v="223"/>
    <x v="1224"/>
    <x v="251"/>
    <x v="0"/>
    <x v="1"/>
    <x v="0"/>
    <x v="3"/>
    <x v="1"/>
    <x v="1"/>
    <x v="1"/>
    <d v="2000-10-01T00:00:00"/>
    <x v="2037"/>
    <x v="1"/>
    <x v="0"/>
    <s v="R1011"/>
    <x v="22"/>
  </r>
  <r>
    <x v="2038"/>
    <x v="1482"/>
    <x v="1225"/>
    <x v="3"/>
    <x v="0"/>
    <x v="0"/>
    <x v="1"/>
    <x v="3"/>
    <x v="1"/>
    <x v="2"/>
    <x v="1"/>
    <d v="2003-09-23T00:00:00"/>
    <x v="2038"/>
    <x v="1"/>
    <x v="1"/>
    <s v="R1012"/>
    <x v="37"/>
  </r>
  <r>
    <x v="2039"/>
    <x v="1483"/>
    <x v="1226"/>
    <x v="196"/>
    <x v="0"/>
    <x v="1"/>
    <x v="0"/>
    <x v="3"/>
    <x v="1"/>
    <x v="0"/>
    <x v="2"/>
    <d v="2004-08-04T00:00:00"/>
    <x v="2039"/>
    <x v="1"/>
    <x v="0"/>
    <s v="R1013"/>
    <x v="40"/>
  </r>
  <r>
    <x v="2040"/>
    <x v="724"/>
    <x v="352"/>
    <x v="21"/>
    <x v="0"/>
    <x v="0"/>
    <x v="0"/>
    <x v="0"/>
    <x v="1"/>
    <x v="1"/>
    <x v="2"/>
    <d v="1999-12-24T00:00:00"/>
    <x v="2040"/>
    <x v="1"/>
    <x v="0"/>
    <s v="R1012"/>
    <x v="22"/>
  </r>
  <r>
    <x v="2041"/>
    <x v="1484"/>
    <x v="1227"/>
    <x v="85"/>
    <x v="0"/>
    <x v="0"/>
    <x v="0"/>
    <x v="0"/>
    <x v="1"/>
    <x v="3"/>
    <x v="2"/>
    <d v="1999-08-29T00:00:00"/>
    <x v="2041"/>
    <x v="1"/>
    <x v="1"/>
    <s v="R1012"/>
    <x v="35"/>
  </r>
  <r>
    <x v="2042"/>
    <x v="1485"/>
    <x v="1121"/>
    <x v="268"/>
    <x v="0"/>
    <x v="1"/>
    <x v="0"/>
    <x v="3"/>
    <x v="1"/>
    <x v="0"/>
    <x v="1"/>
    <d v="2004-11-14T00:00:00"/>
    <x v="2042"/>
    <x v="1"/>
    <x v="1"/>
    <s v="R1021"/>
    <x v="40"/>
  </r>
  <r>
    <x v="2043"/>
    <x v="1486"/>
    <x v="1228"/>
    <x v="60"/>
    <x v="1"/>
    <x v="0"/>
    <x v="1"/>
    <x v="3"/>
    <x v="1"/>
    <x v="1"/>
    <x v="2"/>
    <d v="1997-08-10T00:00:00"/>
    <x v="2043"/>
    <x v="1"/>
    <x v="1"/>
    <s v="R1012"/>
    <x v="31"/>
  </r>
  <r>
    <x v="2044"/>
    <x v="1487"/>
    <x v="964"/>
    <x v="24"/>
    <x v="0"/>
    <x v="1"/>
    <x v="0"/>
    <x v="3"/>
    <x v="1"/>
    <x v="0"/>
    <x v="1"/>
    <d v="2000-10-11T00:00:00"/>
    <x v="2044"/>
    <x v="1"/>
    <x v="1"/>
    <s v="R1024"/>
    <x v="22"/>
  </r>
  <r>
    <x v="2045"/>
    <x v="1488"/>
    <x v="217"/>
    <x v="209"/>
    <x v="1"/>
    <x v="1"/>
    <x v="0"/>
    <x v="3"/>
    <x v="1"/>
    <x v="0"/>
    <x v="1"/>
    <d v="2000-10-03T00:00:00"/>
    <x v="2045"/>
    <x v="1"/>
    <x v="0"/>
    <s v="R1024"/>
    <x v="22"/>
  </r>
  <r>
    <x v="2046"/>
    <x v="75"/>
    <x v="567"/>
    <x v="180"/>
    <x v="0"/>
    <x v="1"/>
    <x v="0"/>
    <x v="3"/>
    <x v="1"/>
    <x v="2"/>
    <x v="2"/>
    <d v="2000-12-17T00:00:00"/>
    <x v="2046"/>
    <x v="1"/>
    <x v="0"/>
    <s v="R1024"/>
    <x v="47"/>
  </r>
  <r>
    <x v="2047"/>
    <x v="1489"/>
    <x v="1229"/>
    <x v="147"/>
    <x v="0"/>
    <x v="0"/>
    <x v="1"/>
    <x v="3"/>
    <x v="1"/>
    <x v="0"/>
    <x v="2"/>
    <d v="2003-12-03T00:00:00"/>
    <x v="2047"/>
    <x v="1"/>
    <x v="0"/>
    <s v="R1012"/>
    <x v="37"/>
  </r>
  <r>
    <x v="2048"/>
    <x v="1490"/>
    <x v="375"/>
    <x v="562"/>
    <x v="1"/>
    <x v="0"/>
    <x v="1"/>
    <x v="3"/>
    <x v="1"/>
    <x v="0"/>
    <x v="1"/>
    <d v="1997-10-06T00:00:00"/>
    <x v="2048"/>
    <x v="2"/>
    <x v="0"/>
    <s v="R1016"/>
    <x v="31"/>
  </r>
  <r>
    <x v="2049"/>
    <x v="472"/>
    <x v="1230"/>
    <x v="24"/>
    <x v="1"/>
    <x v="0"/>
    <x v="0"/>
    <x v="3"/>
    <x v="1"/>
    <x v="3"/>
    <x v="1"/>
    <d v="1988-08-20T00:00:00"/>
    <x v="2049"/>
    <x v="1"/>
    <x v="2"/>
    <s v="R1013"/>
    <x v="25"/>
  </r>
  <r>
    <x v="2050"/>
    <x v="1491"/>
    <x v="577"/>
    <x v="347"/>
    <x v="1"/>
    <x v="0"/>
    <x v="1"/>
    <x v="3"/>
    <x v="1"/>
    <x v="1"/>
    <x v="2"/>
    <d v="1997-10-30T00:00:00"/>
    <x v="2050"/>
    <x v="0"/>
    <x v="0"/>
    <s v="R1014"/>
    <x v="31"/>
  </r>
  <r>
    <x v="2051"/>
    <x v="1492"/>
    <x v="80"/>
    <x v="577"/>
    <x v="0"/>
    <x v="0"/>
    <x v="1"/>
    <x v="3"/>
    <x v="1"/>
    <x v="0"/>
    <x v="2"/>
    <d v="2003-08-06T00:00:00"/>
    <x v="2051"/>
    <x v="1"/>
    <x v="2"/>
    <s v="R1012"/>
    <x v="37"/>
  </r>
  <r>
    <x v="2052"/>
    <x v="1493"/>
    <x v="854"/>
    <x v="83"/>
    <x v="0"/>
    <x v="0"/>
    <x v="1"/>
    <x v="3"/>
    <x v="1"/>
    <x v="1"/>
    <x v="1"/>
    <d v="2003-12-01T00:00:00"/>
    <x v="2052"/>
    <x v="1"/>
    <x v="0"/>
    <s v="R1012"/>
    <x v="37"/>
  </r>
  <r>
    <x v="2053"/>
    <x v="1494"/>
    <x v="403"/>
    <x v="133"/>
    <x v="0"/>
    <x v="0"/>
    <x v="1"/>
    <x v="3"/>
    <x v="1"/>
    <x v="2"/>
    <x v="1"/>
    <d v="2003-11-21T00:00:00"/>
    <x v="2053"/>
    <x v="1"/>
    <x v="2"/>
    <s v="R1012"/>
    <x v="37"/>
  </r>
  <r>
    <x v="2054"/>
    <x v="1495"/>
    <x v="1018"/>
    <x v="180"/>
    <x v="0"/>
    <x v="0"/>
    <x v="1"/>
    <x v="3"/>
    <x v="1"/>
    <x v="2"/>
    <x v="1"/>
    <d v="2003-07-17T00:00:00"/>
    <x v="2054"/>
    <x v="1"/>
    <x v="2"/>
    <s v="R1012"/>
    <x v="37"/>
  </r>
  <r>
    <x v="2055"/>
    <x v="1496"/>
    <x v="210"/>
    <x v="90"/>
    <x v="1"/>
    <x v="0"/>
    <x v="0"/>
    <x v="0"/>
    <x v="1"/>
    <x v="0"/>
    <x v="1"/>
    <d v="1996-06-13T00:00:00"/>
    <x v="2055"/>
    <x v="1"/>
    <x v="1"/>
    <s v="R1012"/>
    <x v="46"/>
  </r>
  <r>
    <x v="2056"/>
    <x v="1497"/>
    <x v="389"/>
    <x v="203"/>
    <x v="0"/>
    <x v="0"/>
    <x v="0"/>
    <x v="0"/>
    <x v="1"/>
    <x v="1"/>
    <x v="1"/>
    <d v="1999-06-11T00:00:00"/>
    <x v="2056"/>
    <x v="1"/>
    <x v="2"/>
    <s v="R1012"/>
    <x v="35"/>
  </r>
  <r>
    <x v="2057"/>
    <x v="455"/>
    <x v="9"/>
    <x v="635"/>
    <x v="0"/>
    <x v="0"/>
    <x v="0"/>
    <x v="0"/>
    <x v="1"/>
    <x v="0"/>
    <x v="2"/>
    <d v="1994-10-02T00:00:00"/>
    <x v="2057"/>
    <x v="2"/>
    <x v="2"/>
    <s v="R1013"/>
    <x v="6"/>
  </r>
  <r>
    <x v="2058"/>
    <x v="1498"/>
    <x v="1231"/>
    <x v="90"/>
    <x v="0"/>
    <x v="0"/>
    <x v="0"/>
    <x v="0"/>
    <x v="1"/>
    <x v="2"/>
    <x v="2"/>
    <d v="1994-09-17T00:00:00"/>
    <x v="2058"/>
    <x v="1"/>
    <x v="2"/>
    <s v="R1013"/>
    <x v="6"/>
  </r>
  <r>
    <x v="2059"/>
    <x v="721"/>
    <x v="1232"/>
    <x v="102"/>
    <x v="1"/>
    <x v="0"/>
    <x v="0"/>
    <x v="0"/>
    <x v="1"/>
    <x v="3"/>
    <x v="2"/>
    <d v="1996-08-05T00:00:00"/>
    <x v="2059"/>
    <x v="2"/>
    <x v="2"/>
    <s v="R1012"/>
    <x v="46"/>
  </r>
  <r>
    <x v="2060"/>
    <x v="1499"/>
    <x v="32"/>
    <x v="85"/>
    <x v="0"/>
    <x v="1"/>
    <x v="0"/>
    <x v="3"/>
    <x v="1"/>
    <x v="0"/>
    <x v="2"/>
    <d v="2000-12-09T00:00:00"/>
    <x v="2060"/>
    <x v="1"/>
    <x v="1"/>
    <s v="R1012"/>
    <x v="22"/>
  </r>
  <r>
    <x v="2061"/>
    <x v="1500"/>
    <x v="237"/>
    <x v="652"/>
    <x v="0"/>
    <x v="1"/>
    <x v="0"/>
    <x v="3"/>
    <x v="1"/>
    <x v="1"/>
    <x v="1"/>
    <d v="2000-06-24T00:00:00"/>
    <x v="2061"/>
    <x v="1"/>
    <x v="2"/>
    <s v="R1012"/>
    <x v="22"/>
  </r>
  <r>
    <x v="2062"/>
    <x v="1501"/>
    <x v="782"/>
    <x v="376"/>
    <x v="1"/>
    <x v="0"/>
    <x v="1"/>
    <x v="3"/>
    <x v="1"/>
    <x v="0"/>
    <x v="1"/>
    <d v="1997-08-26T00:00:00"/>
    <x v="2062"/>
    <x v="1"/>
    <x v="1"/>
    <s v="R1011"/>
    <x v="31"/>
  </r>
  <r>
    <x v="2063"/>
    <x v="223"/>
    <x v="350"/>
    <x v="21"/>
    <x v="1"/>
    <x v="0"/>
    <x v="0"/>
    <x v="0"/>
    <x v="1"/>
    <x v="1"/>
    <x v="1"/>
    <d v="2001-08-26T00:00:00"/>
    <x v="2063"/>
    <x v="1"/>
    <x v="1"/>
    <s v="R1011"/>
    <x v="47"/>
  </r>
  <r>
    <x v="2064"/>
    <x v="1502"/>
    <x v="905"/>
    <x v="135"/>
    <x v="1"/>
    <x v="0"/>
    <x v="0"/>
    <x v="0"/>
    <x v="1"/>
    <x v="2"/>
    <x v="1"/>
    <d v="2001-07-28T00:00:00"/>
    <x v="2064"/>
    <x v="1"/>
    <x v="2"/>
    <s v="R1024"/>
    <x v="47"/>
  </r>
  <r>
    <x v="2065"/>
    <x v="1503"/>
    <x v="1233"/>
    <x v="146"/>
    <x v="1"/>
    <x v="0"/>
    <x v="0"/>
    <x v="0"/>
    <x v="1"/>
    <x v="3"/>
    <x v="2"/>
    <d v="2001-10-15T00:00:00"/>
    <x v="2065"/>
    <x v="1"/>
    <x v="0"/>
    <s v="R1011"/>
    <x v="47"/>
  </r>
  <r>
    <x v="2066"/>
    <x v="1151"/>
    <x v="1234"/>
    <x v="640"/>
    <x v="0"/>
    <x v="0"/>
    <x v="0"/>
    <x v="0"/>
    <x v="1"/>
    <x v="1"/>
    <x v="0"/>
    <d v="2002-07-20T00:00:00"/>
    <x v="2066"/>
    <x v="1"/>
    <x v="2"/>
    <s v="R1021"/>
    <x v="43"/>
  </r>
  <r>
    <x v="2067"/>
    <x v="1504"/>
    <x v="201"/>
    <x v="657"/>
    <x v="0"/>
    <x v="0"/>
    <x v="0"/>
    <x v="0"/>
    <x v="1"/>
    <x v="0"/>
    <x v="2"/>
    <d v="2002-10-11T00:00:00"/>
    <x v="2067"/>
    <x v="1"/>
    <x v="0"/>
    <s v="R1013"/>
    <x v="43"/>
  </r>
  <r>
    <x v="2068"/>
    <x v="1505"/>
    <x v="1235"/>
    <x v="174"/>
    <x v="0"/>
    <x v="0"/>
    <x v="0"/>
    <x v="0"/>
    <x v="1"/>
    <x v="3"/>
    <x v="2"/>
    <d v="1991-11-17T00:00:00"/>
    <x v="2068"/>
    <x v="1"/>
    <x v="1"/>
    <s v="R1013"/>
    <x v="3"/>
  </r>
  <r>
    <x v="2069"/>
    <x v="174"/>
    <x v="966"/>
    <x v="505"/>
    <x v="0"/>
    <x v="0"/>
    <x v="0"/>
    <x v="0"/>
    <x v="1"/>
    <x v="3"/>
    <x v="2"/>
    <d v="1990-10-01T00:00:00"/>
    <x v="2069"/>
    <x v="1"/>
    <x v="2"/>
    <s v="R1013"/>
    <x v="42"/>
  </r>
  <r>
    <x v="2070"/>
    <x v="200"/>
    <x v="144"/>
    <x v="82"/>
    <x v="1"/>
    <x v="0"/>
    <x v="1"/>
    <x v="3"/>
    <x v="1"/>
    <x v="0"/>
    <x v="1"/>
    <d v="1997-07-28T00:00:00"/>
    <x v="2070"/>
    <x v="2"/>
    <x v="0"/>
    <s v="R1012"/>
    <x v="31"/>
  </r>
  <r>
    <x v="2071"/>
    <x v="1506"/>
    <x v="429"/>
    <x v="331"/>
    <x v="1"/>
    <x v="1"/>
    <x v="0"/>
    <x v="1"/>
    <x v="1"/>
    <x v="2"/>
    <x v="1"/>
    <d v="2000-08-25T00:00:00"/>
    <x v="2071"/>
    <x v="1"/>
    <x v="0"/>
    <s v="R1012"/>
    <x v="22"/>
  </r>
  <r>
    <x v="2072"/>
    <x v="1507"/>
    <x v="589"/>
    <x v="176"/>
    <x v="1"/>
    <x v="0"/>
    <x v="1"/>
    <x v="3"/>
    <x v="1"/>
    <x v="1"/>
    <x v="2"/>
    <d v="1997-11-02T00:00:00"/>
    <x v="2072"/>
    <x v="2"/>
    <x v="1"/>
    <s v="R1012"/>
    <x v="31"/>
  </r>
  <r>
    <x v="2073"/>
    <x v="1508"/>
    <x v="1236"/>
    <x v="562"/>
    <x v="0"/>
    <x v="0"/>
    <x v="0"/>
    <x v="0"/>
    <x v="1"/>
    <x v="3"/>
    <x v="1"/>
    <d v="1991-08-05T00:00:00"/>
    <x v="2073"/>
    <x v="1"/>
    <x v="1"/>
    <s v="R1013"/>
    <x v="3"/>
  </r>
  <r>
    <x v="2074"/>
    <x v="1509"/>
    <x v="1237"/>
    <x v="100"/>
    <x v="0"/>
    <x v="1"/>
    <x v="0"/>
    <x v="3"/>
    <x v="1"/>
    <x v="1"/>
    <x v="2"/>
    <d v="2004-09-06T00:00:00"/>
    <x v="2074"/>
    <x v="1"/>
    <x v="2"/>
    <s v="R1012"/>
    <x v="40"/>
  </r>
  <r>
    <x v="2075"/>
    <x v="1276"/>
    <x v="534"/>
    <x v="267"/>
    <x v="1"/>
    <x v="0"/>
    <x v="0"/>
    <x v="3"/>
    <x v="1"/>
    <x v="0"/>
    <x v="2"/>
    <d v="1995-10-15T00:00:00"/>
    <x v="2075"/>
    <x v="2"/>
    <x v="0"/>
    <s v="R1013"/>
    <x v="38"/>
  </r>
  <r>
    <x v="2076"/>
    <x v="88"/>
    <x v="235"/>
    <x v="515"/>
    <x v="1"/>
    <x v="0"/>
    <x v="0"/>
    <x v="3"/>
    <x v="1"/>
    <x v="0"/>
    <x v="1"/>
    <d v="1995-07-09T00:00:00"/>
    <x v="2076"/>
    <x v="2"/>
    <x v="0"/>
    <s v="R1013"/>
    <x v="38"/>
  </r>
  <r>
    <x v="2077"/>
    <x v="531"/>
    <x v="662"/>
    <x v="169"/>
    <x v="1"/>
    <x v="0"/>
    <x v="0"/>
    <x v="3"/>
    <x v="1"/>
    <x v="0"/>
    <x v="2"/>
    <d v="1995-10-14T00:00:00"/>
    <x v="2077"/>
    <x v="2"/>
    <x v="1"/>
    <s v="R1011"/>
    <x v="38"/>
  </r>
  <r>
    <x v="2078"/>
    <x v="455"/>
    <x v="1238"/>
    <x v="563"/>
    <x v="1"/>
    <x v="0"/>
    <x v="0"/>
    <x v="3"/>
    <x v="1"/>
    <x v="2"/>
    <x v="1"/>
    <d v="1995-11-06T00:00:00"/>
    <x v="2078"/>
    <x v="2"/>
    <x v="2"/>
    <s v="R1013"/>
    <x v="38"/>
  </r>
  <r>
    <x v="2079"/>
    <x v="1510"/>
    <x v="1188"/>
    <x v="358"/>
    <x v="0"/>
    <x v="0"/>
    <x v="0"/>
    <x v="3"/>
    <x v="1"/>
    <x v="0"/>
    <x v="1"/>
    <d v="1998-06-20T00:00:00"/>
    <x v="2079"/>
    <x v="1"/>
    <x v="2"/>
    <s v="R1013"/>
    <x v="44"/>
  </r>
  <r>
    <x v="2080"/>
    <x v="913"/>
    <x v="1210"/>
    <x v="188"/>
    <x v="0"/>
    <x v="0"/>
    <x v="0"/>
    <x v="3"/>
    <x v="1"/>
    <x v="0"/>
    <x v="2"/>
    <d v="1998-07-02T00:00:00"/>
    <x v="2080"/>
    <x v="1"/>
    <x v="0"/>
    <s v="R1013"/>
    <x v="44"/>
  </r>
  <r>
    <x v="2081"/>
    <x v="846"/>
    <x v="586"/>
    <x v="658"/>
    <x v="0"/>
    <x v="0"/>
    <x v="0"/>
    <x v="3"/>
    <x v="1"/>
    <x v="1"/>
    <x v="2"/>
    <d v="1998-08-17T00:00:00"/>
    <x v="2081"/>
    <x v="1"/>
    <x v="0"/>
    <s v="R1013"/>
    <x v="44"/>
  </r>
  <r>
    <x v="2082"/>
    <x v="1511"/>
    <x v="375"/>
    <x v="659"/>
    <x v="0"/>
    <x v="0"/>
    <x v="0"/>
    <x v="0"/>
    <x v="1"/>
    <x v="0"/>
    <x v="2"/>
    <d v="2002-07-11T00:00:00"/>
    <x v="2082"/>
    <x v="1"/>
    <x v="2"/>
    <s v="R1024"/>
    <x v="43"/>
  </r>
  <r>
    <x v="2083"/>
    <x v="1512"/>
    <x v="450"/>
    <x v="60"/>
    <x v="0"/>
    <x v="0"/>
    <x v="0"/>
    <x v="3"/>
    <x v="1"/>
    <x v="2"/>
    <x v="2"/>
    <d v="1998-11-19T00:00:00"/>
    <x v="2083"/>
    <x v="1"/>
    <x v="1"/>
    <s v="R1011"/>
    <x v="44"/>
  </r>
  <r>
    <x v="2084"/>
    <x v="1513"/>
    <x v="570"/>
    <x v="163"/>
    <x v="0"/>
    <x v="0"/>
    <x v="0"/>
    <x v="0"/>
    <x v="1"/>
    <x v="1"/>
    <x v="2"/>
    <d v="2002-07-29T00:00:00"/>
    <x v="2084"/>
    <x v="1"/>
    <x v="1"/>
    <s v="R1024"/>
    <x v="43"/>
  </r>
  <r>
    <x v="2085"/>
    <x v="1514"/>
    <x v="1239"/>
    <x v="330"/>
    <x v="0"/>
    <x v="0"/>
    <x v="0"/>
    <x v="0"/>
    <x v="1"/>
    <x v="0"/>
    <x v="2"/>
    <d v="1999-11-21T00:00:00"/>
    <x v="2085"/>
    <x v="1"/>
    <x v="2"/>
    <s v="R1013"/>
    <x v="35"/>
  </r>
  <r>
    <x v="2086"/>
    <x v="205"/>
    <x v="40"/>
    <x v="141"/>
    <x v="0"/>
    <x v="0"/>
    <x v="0"/>
    <x v="0"/>
    <x v="1"/>
    <x v="0"/>
    <x v="2"/>
    <d v="1999-11-12T00:00:00"/>
    <x v="2086"/>
    <x v="1"/>
    <x v="2"/>
    <s v="R1011"/>
    <x v="35"/>
  </r>
  <r>
    <x v="2087"/>
    <x v="1515"/>
    <x v="437"/>
    <x v="335"/>
    <x v="1"/>
    <x v="0"/>
    <x v="0"/>
    <x v="0"/>
    <x v="1"/>
    <x v="0"/>
    <x v="2"/>
    <d v="2001-06-03T00:00:00"/>
    <x v="2087"/>
    <x v="1"/>
    <x v="0"/>
    <s v="R1012"/>
    <x v="47"/>
  </r>
  <r>
    <x v="2088"/>
    <x v="1400"/>
    <x v="1018"/>
    <x v="164"/>
    <x v="0"/>
    <x v="0"/>
    <x v="0"/>
    <x v="0"/>
    <x v="1"/>
    <x v="2"/>
    <x v="2"/>
    <d v="1999-08-10T00:00:00"/>
    <x v="2088"/>
    <x v="1"/>
    <x v="1"/>
    <s v="R1019"/>
    <x v="35"/>
  </r>
  <r>
    <x v="2089"/>
    <x v="1516"/>
    <x v="374"/>
    <x v="46"/>
    <x v="0"/>
    <x v="0"/>
    <x v="0"/>
    <x v="0"/>
    <x v="1"/>
    <x v="2"/>
    <x v="2"/>
    <d v="1999-12-17T00:00:00"/>
    <x v="2089"/>
    <x v="1"/>
    <x v="1"/>
    <s v="R1014"/>
    <x v="22"/>
  </r>
  <r>
    <x v="2090"/>
    <x v="1517"/>
    <x v="1240"/>
    <x v="635"/>
    <x v="1"/>
    <x v="0"/>
    <x v="0"/>
    <x v="3"/>
    <x v="1"/>
    <x v="3"/>
    <x v="2"/>
    <d v="1988-12-12T00:00:00"/>
    <x v="2090"/>
    <x v="1"/>
    <x v="2"/>
    <s v="R1013"/>
    <x v="25"/>
  </r>
  <r>
    <x v="2091"/>
    <x v="132"/>
    <x v="443"/>
    <x v="485"/>
    <x v="0"/>
    <x v="0"/>
    <x v="0"/>
    <x v="0"/>
    <x v="1"/>
    <x v="0"/>
    <x v="2"/>
    <d v="2002-11-05T00:00:00"/>
    <x v="2091"/>
    <x v="1"/>
    <x v="1"/>
    <s v="R1012"/>
    <x v="43"/>
  </r>
  <r>
    <x v="2092"/>
    <x v="98"/>
    <x v="351"/>
    <x v="563"/>
    <x v="0"/>
    <x v="0"/>
    <x v="0"/>
    <x v="3"/>
    <x v="1"/>
    <x v="2"/>
    <x v="1"/>
    <d v="1998-10-21T00:00:00"/>
    <x v="2092"/>
    <x v="2"/>
    <x v="0"/>
    <s v="R1012"/>
    <x v="44"/>
  </r>
  <r>
    <x v="2093"/>
    <x v="388"/>
    <x v="1241"/>
    <x v="412"/>
    <x v="0"/>
    <x v="0"/>
    <x v="1"/>
    <x v="3"/>
    <x v="1"/>
    <x v="1"/>
    <x v="2"/>
    <d v="2003-11-18T00:00:00"/>
    <x v="2093"/>
    <x v="1"/>
    <x v="0"/>
    <s v="R1011"/>
    <x v="37"/>
  </r>
  <r>
    <x v="2094"/>
    <x v="1518"/>
    <x v="768"/>
    <x v="202"/>
    <x v="1"/>
    <x v="0"/>
    <x v="0"/>
    <x v="0"/>
    <x v="1"/>
    <x v="0"/>
    <x v="1"/>
    <d v="1996-12-17T00:00:00"/>
    <x v="2094"/>
    <x v="1"/>
    <x v="1"/>
    <s v="R1013"/>
    <x v="31"/>
  </r>
  <r>
    <x v="2095"/>
    <x v="589"/>
    <x v="993"/>
    <x v="65"/>
    <x v="0"/>
    <x v="1"/>
    <x v="0"/>
    <x v="3"/>
    <x v="1"/>
    <x v="1"/>
    <x v="1"/>
    <d v="2004-09-06T00:00:00"/>
    <x v="2095"/>
    <x v="1"/>
    <x v="0"/>
    <s v="R1013"/>
    <x v="40"/>
  </r>
  <r>
    <x v="2096"/>
    <x v="1519"/>
    <x v="1211"/>
    <x v="189"/>
    <x v="1"/>
    <x v="0"/>
    <x v="0"/>
    <x v="0"/>
    <x v="1"/>
    <x v="2"/>
    <x v="2"/>
    <d v="1996-11-28T00:00:00"/>
    <x v="2096"/>
    <x v="0"/>
    <x v="2"/>
    <s v="R1011"/>
    <x v="46"/>
  </r>
  <r>
    <x v="2097"/>
    <x v="695"/>
    <x v="1242"/>
    <x v="192"/>
    <x v="0"/>
    <x v="0"/>
    <x v="0"/>
    <x v="0"/>
    <x v="1"/>
    <x v="3"/>
    <x v="1"/>
    <d v="1989-10-05T00:00:00"/>
    <x v="2097"/>
    <x v="1"/>
    <x v="1"/>
    <s v="R1013"/>
    <x v="4"/>
  </r>
  <r>
    <x v="2098"/>
    <x v="145"/>
    <x v="1232"/>
    <x v="226"/>
    <x v="0"/>
    <x v="0"/>
    <x v="0"/>
    <x v="0"/>
    <x v="1"/>
    <x v="3"/>
    <x v="2"/>
    <d v="1991-06-16T00:00:00"/>
    <x v="2098"/>
    <x v="1"/>
    <x v="1"/>
    <s v="R1013"/>
    <x v="3"/>
  </r>
  <r>
    <x v="2099"/>
    <x v="1520"/>
    <x v="141"/>
    <x v="53"/>
    <x v="0"/>
    <x v="0"/>
    <x v="0"/>
    <x v="0"/>
    <x v="1"/>
    <x v="0"/>
    <x v="2"/>
    <d v="2002-11-12T00:00:00"/>
    <x v="2099"/>
    <x v="1"/>
    <x v="1"/>
    <s v="R1012"/>
    <x v="43"/>
  </r>
  <r>
    <x v="2100"/>
    <x v="1521"/>
    <x v="331"/>
    <x v="580"/>
    <x v="0"/>
    <x v="0"/>
    <x v="0"/>
    <x v="0"/>
    <x v="1"/>
    <x v="1"/>
    <x v="2"/>
    <d v="2002-07-15T00:00:00"/>
    <x v="2100"/>
    <x v="1"/>
    <x v="1"/>
    <s v="R1012"/>
    <x v="43"/>
  </r>
  <r>
    <x v="2101"/>
    <x v="504"/>
    <x v="170"/>
    <x v="226"/>
    <x v="1"/>
    <x v="1"/>
    <x v="0"/>
    <x v="1"/>
    <x v="1"/>
    <x v="0"/>
    <x v="2"/>
    <d v="2000-12-11T00:00:00"/>
    <x v="2101"/>
    <x v="1"/>
    <x v="0"/>
    <s v="R1016"/>
    <x v="22"/>
  </r>
  <r>
    <x v="2102"/>
    <x v="1522"/>
    <x v="467"/>
    <x v="34"/>
    <x v="1"/>
    <x v="1"/>
    <x v="0"/>
    <x v="1"/>
    <x v="1"/>
    <x v="1"/>
    <x v="2"/>
    <d v="2000-06-30T00:00:00"/>
    <x v="2102"/>
    <x v="1"/>
    <x v="2"/>
    <s v="R1018"/>
    <x v="22"/>
  </r>
  <r>
    <x v="2103"/>
    <x v="316"/>
    <x v="417"/>
    <x v="78"/>
    <x v="0"/>
    <x v="0"/>
    <x v="1"/>
    <x v="3"/>
    <x v="1"/>
    <x v="1"/>
    <x v="1"/>
    <d v="2003-12-10T00:00:00"/>
    <x v="2103"/>
    <x v="1"/>
    <x v="0"/>
    <s v="R1012"/>
    <x v="37"/>
  </r>
  <r>
    <x v="2104"/>
    <x v="1523"/>
    <x v="866"/>
    <x v="135"/>
    <x v="0"/>
    <x v="1"/>
    <x v="0"/>
    <x v="3"/>
    <x v="1"/>
    <x v="0"/>
    <x v="2"/>
    <d v="2004-12-12T00:00:00"/>
    <x v="2104"/>
    <x v="1"/>
    <x v="1"/>
    <s v="R1013"/>
    <x v="45"/>
  </r>
  <r>
    <x v="2105"/>
    <x v="1524"/>
    <x v="412"/>
    <x v="184"/>
    <x v="0"/>
    <x v="1"/>
    <x v="0"/>
    <x v="3"/>
    <x v="1"/>
    <x v="0"/>
    <x v="2"/>
    <d v="2004-09-25T00:00:00"/>
    <x v="2105"/>
    <x v="1"/>
    <x v="1"/>
    <s v="R1024"/>
    <x v="40"/>
  </r>
  <r>
    <x v="2106"/>
    <x v="1525"/>
    <x v="1212"/>
    <x v="497"/>
    <x v="0"/>
    <x v="1"/>
    <x v="0"/>
    <x v="3"/>
    <x v="1"/>
    <x v="0"/>
    <x v="2"/>
    <d v="2004-06-13T00:00:00"/>
    <x v="2106"/>
    <x v="1"/>
    <x v="1"/>
    <s v="R1024"/>
    <x v="40"/>
  </r>
  <r>
    <x v="2107"/>
    <x v="1526"/>
    <x v="1243"/>
    <x v="105"/>
    <x v="0"/>
    <x v="0"/>
    <x v="0"/>
    <x v="0"/>
    <x v="1"/>
    <x v="2"/>
    <x v="1"/>
    <d v="1994-11-17T00:00:00"/>
    <x v="2107"/>
    <x v="1"/>
    <x v="2"/>
    <s v="R1013"/>
    <x v="6"/>
  </r>
  <r>
    <x v="2108"/>
    <x v="1527"/>
    <x v="144"/>
    <x v="200"/>
    <x v="0"/>
    <x v="1"/>
    <x v="0"/>
    <x v="3"/>
    <x v="1"/>
    <x v="0"/>
    <x v="2"/>
    <d v="2004-07-27T00:00:00"/>
    <x v="2108"/>
    <x v="1"/>
    <x v="2"/>
    <s v="R1024"/>
    <x v="40"/>
  </r>
  <r>
    <x v="2109"/>
    <x v="1528"/>
    <x v="893"/>
    <x v="192"/>
    <x v="0"/>
    <x v="1"/>
    <x v="0"/>
    <x v="3"/>
    <x v="1"/>
    <x v="0"/>
    <x v="2"/>
    <d v="2004-08-06T00:00:00"/>
    <x v="2109"/>
    <x v="1"/>
    <x v="2"/>
    <s v="R1024"/>
    <x v="40"/>
  </r>
  <r>
    <x v="2110"/>
    <x v="1529"/>
    <x v="141"/>
    <x v="264"/>
    <x v="0"/>
    <x v="1"/>
    <x v="0"/>
    <x v="3"/>
    <x v="1"/>
    <x v="0"/>
    <x v="1"/>
    <d v="2004-11-13T00:00:00"/>
    <x v="2110"/>
    <x v="1"/>
    <x v="0"/>
    <s v="R1024"/>
    <x v="40"/>
  </r>
  <r>
    <x v="2111"/>
    <x v="1530"/>
    <x v="703"/>
    <x v="31"/>
    <x v="0"/>
    <x v="1"/>
    <x v="0"/>
    <x v="3"/>
    <x v="1"/>
    <x v="0"/>
    <x v="2"/>
    <d v="2004-10-28T00:00:00"/>
    <x v="2111"/>
    <x v="1"/>
    <x v="2"/>
    <s v="R1024"/>
    <x v="40"/>
  </r>
  <r>
    <x v="2112"/>
    <x v="678"/>
    <x v="402"/>
    <x v="24"/>
    <x v="0"/>
    <x v="1"/>
    <x v="0"/>
    <x v="3"/>
    <x v="1"/>
    <x v="0"/>
    <x v="2"/>
    <d v="2004-08-06T00:00:00"/>
    <x v="2112"/>
    <x v="1"/>
    <x v="2"/>
    <s v="R1024"/>
    <x v="40"/>
  </r>
  <r>
    <x v="2113"/>
    <x v="303"/>
    <x v="1244"/>
    <x v="270"/>
    <x v="0"/>
    <x v="1"/>
    <x v="0"/>
    <x v="3"/>
    <x v="1"/>
    <x v="2"/>
    <x v="2"/>
    <d v="2004-07-27T00:00:00"/>
    <x v="2113"/>
    <x v="1"/>
    <x v="0"/>
    <s v="R1013"/>
    <x v="40"/>
  </r>
  <r>
    <x v="2114"/>
    <x v="440"/>
    <x v="360"/>
    <x v="139"/>
    <x v="0"/>
    <x v="1"/>
    <x v="0"/>
    <x v="3"/>
    <x v="1"/>
    <x v="1"/>
    <x v="1"/>
    <d v="2004-09-12T00:00:00"/>
    <x v="2114"/>
    <x v="1"/>
    <x v="2"/>
    <s v="R1024"/>
    <x v="40"/>
  </r>
  <r>
    <x v="2115"/>
    <x v="1531"/>
    <x v="984"/>
    <x v="324"/>
    <x v="0"/>
    <x v="1"/>
    <x v="0"/>
    <x v="3"/>
    <x v="1"/>
    <x v="1"/>
    <x v="2"/>
    <d v="2004-09-03T00:00:00"/>
    <x v="2115"/>
    <x v="1"/>
    <x v="1"/>
    <s v="R1023"/>
    <x v="40"/>
  </r>
  <r>
    <x v="2116"/>
    <x v="1532"/>
    <x v="369"/>
    <x v="111"/>
    <x v="0"/>
    <x v="1"/>
    <x v="0"/>
    <x v="3"/>
    <x v="1"/>
    <x v="1"/>
    <x v="1"/>
    <d v="2004-12-07T00:00:00"/>
    <x v="2116"/>
    <x v="1"/>
    <x v="0"/>
    <s v="R1024"/>
    <x v="40"/>
  </r>
  <r>
    <x v="2117"/>
    <x v="1533"/>
    <x v="1245"/>
    <x v="31"/>
    <x v="0"/>
    <x v="0"/>
    <x v="0"/>
    <x v="0"/>
    <x v="1"/>
    <x v="3"/>
    <x v="1"/>
    <d v="1991-12-16T00:00:00"/>
    <x v="2117"/>
    <x v="1"/>
    <x v="2"/>
    <s v="R1012"/>
    <x v="34"/>
  </r>
  <r>
    <x v="2118"/>
    <x v="145"/>
    <x v="1246"/>
    <x v="251"/>
    <x v="0"/>
    <x v="0"/>
    <x v="0"/>
    <x v="0"/>
    <x v="1"/>
    <x v="2"/>
    <x v="1"/>
    <d v="1994-09-27T00:00:00"/>
    <x v="2118"/>
    <x v="1"/>
    <x v="2"/>
    <s v="R1013"/>
    <x v="6"/>
  </r>
  <r>
    <x v="2119"/>
    <x v="427"/>
    <x v="889"/>
    <x v="497"/>
    <x v="0"/>
    <x v="1"/>
    <x v="0"/>
    <x v="3"/>
    <x v="1"/>
    <x v="0"/>
    <x v="1"/>
    <d v="2000-08-23T00:00:00"/>
    <x v="2119"/>
    <x v="1"/>
    <x v="2"/>
    <s v="R1011"/>
    <x v="22"/>
  </r>
  <r>
    <x v="2120"/>
    <x v="1534"/>
    <x v="1247"/>
    <x v="450"/>
    <x v="0"/>
    <x v="1"/>
    <x v="0"/>
    <x v="3"/>
    <x v="1"/>
    <x v="1"/>
    <x v="2"/>
    <d v="2000-12-10T00:00:00"/>
    <x v="2120"/>
    <x v="1"/>
    <x v="2"/>
    <s v="R1013"/>
    <x v="22"/>
  </r>
  <r>
    <x v="2121"/>
    <x v="1535"/>
    <x v="909"/>
    <x v="58"/>
    <x v="0"/>
    <x v="1"/>
    <x v="0"/>
    <x v="3"/>
    <x v="1"/>
    <x v="1"/>
    <x v="2"/>
    <d v="2000-11-29T00:00:00"/>
    <x v="2121"/>
    <x v="1"/>
    <x v="0"/>
    <s v="R1013"/>
    <x v="22"/>
  </r>
  <r>
    <x v="2122"/>
    <x v="1536"/>
    <x v="346"/>
    <x v="150"/>
    <x v="0"/>
    <x v="1"/>
    <x v="0"/>
    <x v="3"/>
    <x v="1"/>
    <x v="1"/>
    <x v="1"/>
    <d v="2000-10-22T00:00:00"/>
    <x v="2122"/>
    <x v="1"/>
    <x v="2"/>
    <s v="R1011"/>
    <x v="22"/>
  </r>
  <r>
    <x v="2123"/>
    <x v="1537"/>
    <x v="925"/>
    <x v="148"/>
    <x v="1"/>
    <x v="1"/>
    <x v="0"/>
    <x v="3"/>
    <x v="1"/>
    <x v="2"/>
    <x v="1"/>
    <d v="2000-12-27T00:00:00"/>
    <x v="2123"/>
    <x v="1"/>
    <x v="0"/>
    <s v="R1011"/>
    <x v="47"/>
  </r>
  <r>
    <x v="2124"/>
    <x v="1538"/>
    <x v="1248"/>
    <x v="87"/>
    <x v="0"/>
    <x v="1"/>
    <x v="0"/>
    <x v="3"/>
    <x v="1"/>
    <x v="0"/>
    <x v="2"/>
    <d v="2004-10-04T00:00:00"/>
    <x v="2124"/>
    <x v="1"/>
    <x v="1"/>
    <s v="R1011"/>
    <x v="40"/>
  </r>
  <r>
    <x v="2125"/>
    <x v="1494"/>
    <x v="661"/>
    <x v="176"/>
    <x v="0"/>
    <x v="0"/>
    <x v="1"/>
    <x v="3"/>
    <x v="1"/>
    <x v="0"/>
    <x v="2"/>
    <d v="2003-08-19T00:00:00"/>
    <x v="2125"/>
    <x v="1"/>
    <x v="1"/>
    <s v="R1012"/>
    <x v="37"/>
  </r>
  <r>
    <x v="2126"/>
    <x v="1539"/>
    <x v="664"/>
    <x v="652"/>
    <x v="1"/>
    <x v="0"/>
    <x v="1"/>
    <x v="3"/>
    <x v="1"/>
    <x v="1"/>
    <x v="2"/>
    <d v="1997-09-03T00:00:00"/>
    <x v="2126"/>
    <x v="2"/>
    <x v="1"/>
    <s v="R1013"/>
    <x v="31"/>
  </r>
  <r>
    <x v="2127"/>
    <x v="1261"/>
    <x v="879"/>
    <x v="252"/>
    <x v="0"/>
    <x v="0"/>
    <x v="1"/>
    <x v="3"/>
    <x v="1"/>
    <x v="0"/>
    <x v="2"/>
    <d v="2003-09-26T00:00:00"/>
    <x v="2127"/>
    <x v="1"/>
    <x v="2"/>
    <s v="R1012"/>
    <x v="37"/>
  </r>
  <r>
    <x v="2128"/>
    <x v="1540"/>
    <x v="1249"/>
    <x v="324"/>
    <x v="0"/>
    <x v="0"/>
    <x v="1"/>
    <x v="3"/>
    <x v="1"/>
    <x v="0"/>
    <x v="1"/>
    <d v="2003-09-01T00:00:00"/>
    <x v="2128"/>
    <x v="1"/>
    <x v="0"/>
    <s v="R1012"/>
    <x v="37"/>
  </r>
  <r>
    <x v="2129"/>
    <x v="1186"/>
    <x v="355"/>
    <x v="46"/>
    <x v="0"/>
    <x v="0"/>
    <x v="1"/>
    <x v="3"/>
    <x v="1"/>
    <x v="0"/>
    <x v="1"/>
    <d v="2003-12-22T00:00:00"/>
    <x v="2129"/>
    <x v="1"/>
    <x v="0"/>
    <s v="R1012"/>
    <x v="40"/>
  </r>
  <r>
    <x v="2130"/>
    <x v="1541"/>
    <x v="88"/>
    <x v="436"/>
    <x v="0"/>
    <x v="0"/>
    <x v="1"/>
    <x v="3"/>
    <x v="1"/>
    <x v="0"/>
    <x v="1"/>
    <d v="2003-08-30T00:00:00"/>
    <x v="2130"/>
    <x v="1"/>
    <x v="1"/>
    <s v="R1012"/>
    <x v="37"/>
  </r>
  <r>
    <x v="2131"/>
    <x v="1542"/>
    <x v="1250"/>
    <x v="299"/>
    <x v="0"/>
    <x v="1"/>
    <x v="0"/>
    <x v="3"/>
    <x v="1"/>
    <x v="1"/>
    <x v="1"/>
    <d v="2004-11-04T00:00:00"/>
    <x v="2131"/>
    <x v="1"/>
    <x v="1"/>
    <s v="R1012"/>
    <x v="40"/>
  </r>
  <r>
    <x v="2132"/>
    <x v="1481"/>
    <x v="878"/>
    <x v="623"/>
    <x v="0"/>
    <x v="0"/>
    <x v="1"/>
    <x v="3"/>
    <x v="1"/>
    <x v="2"/>
    <x v="2"/>
    <d v="2003-09-30T00:00:00"/>
    <x v="2132"/>
    <x v="1"/>
    <x v="0"/>
    <s v="R1012"/>
    <x v="37"/>
  </r>
  <r>
    <x v="2133"/>
    <x v="233"/>
    <x v="947"/>
    <x v="80"/>
    <x v="0"/>
    <x v="0"/>
    <x v="0"/>
    <x v="0"/>
    <x v="1"/>
    <x v="3"/>
    <x v="1"/>
    <d v="1989-07-21T00:00:00"/>
    <x v="2133"/>
    <x v="1"/>
    <x v="2"/>
    <s v="R1013"/>
    <x v="4"/>
  </r>
  <r>
    <x v="2134"/>
    <x v="1543"/>
    <x v="352"/>
    <x v="450"/>
    <x v="1"/>
    <x v="0"/>
    <x v="0"/>
    <x v="0"/>
    <x v="1"/>
    <x v="1"/>
    <x v="2"/>
    <d v="2001-11-28T00:00:00"/>
    <x v="2134"/>
    <x v="1"/>
    <x v="1"/>
    <s v="R1016"/>
    <x v="47"/>
  </r>
  <r>
    <x v="2135"/>
    <x v="1544"/>
    <x v="986"/>
    <x v="143"/>
    <x v="1"/>
    <x v="0"/>
    <x v="0"/>
    <x v="0"/>
    <x v="1"/>
    <x v="2"/>
    <x v="2"/>
    <d v="2001-06-22T00:00:00"/>
    <x v="2135"/>
    <x v="2"/>
    <x v="2"/>
    <s v="R1011"/>
    <x v="47"/>
  </r>
  <r>
    <x v="2136"/>
    <x v="1545"/>
    <x v="497"/>
    <x v="336"/>
    <x v="1"/>
    <x v="0"/>
    <x v="0"/>
    <x v="0"/>
    <x v="1"/>
    <x v="1"/>
    <x v="1"/>
    <d v="2001-08-14T00:00:00"/>
    <x v="2136"/>
    <x v="2"/>
    <x v="2"/>
    <s v="R1019"/>
    <x v="47"/>
  </r>
  <r>
    <x v="2137"/>
    <x v="388"/>
    <x v="292"/>
    <x v="144"/>
    <x v="0"/>
    <x v="1"/>
    <x v="0"/>
    <x v="3"/>
    <x v="1"/>
    <x v="1"/>
    <x v="1"/>
    <d v="2004-06-12T00:00:00"/>
    <x v="2137"/>
    <x v="2"/>
    <x v="2"/>
    <s v="R1025"/>
    <x v="40"/>
  </r>
  <r>
    <x v="2138"/>
    <x v="1546"/>
    <x v="355"/>
    <x v="79"/>
    <x v="1"/>
    <x v="1"/>
    <x v="0"/>
    <x v="1"/>
    <x v="1"/>
    <x v="0"/>
    <x v="2"/>
    <d v="2000-07-26T00:00:00"/>
    <x v="2138"/>
    <x v="2"/>
    <x v="0"/>
    <s v="R1012"/>
    <x v="22"/>
  </r>
  <r>
    <x v="2139"/>
    <x v="89"/>
    <x v="524"/>
    <x v="109"/>
    <x v="1"/>
    <x v="1"/>
    <x v="0"/>
    <x v="1"/>
    <x v="1"/>
    <x v="1"/>
    <x v="2"/>
    <d v="2000-09-02T00:00:00"/>
    <x v="2139"/>
    <x v="2"/>
    <x v="0"/>
    <s v="R1012"/>
    <x v="22"/>
  </r>
  <r>
    <x v="2140"/>
    <x v="75"/>
    <x v="1188"/>
    <x v="338"/>
    <x v="1"/>
    <x v="0"/>
    <x v="0"/>
    <x v="0"/>
    <x v="1"/>
    <x v="0"/>
    <x v="2"/>
    <d v="2001-08-04T00:00:00"/>
    <x v="2140"/>
    <x v="2"/>
    <x v="2"/>
    <s v="R1013"/>
    <x v="47"/>
  </r>
  <r>
    <x v="2141"/>
    <x v="1547"/>
    <x v="1251"/>
    <x v="49"/>
    <x v="1"/>
    <x v="0"/>
    <x v="0"/>
    <x v="0"/>
    <x v="1"/>
    <x v="0"/>
    <x v="2"/>
    <d v="2001-09-06T00:00:00"/>
    <x v="2141"/>
    <x v="2"/>
    <x v="2"/>
    <s v="R1013"/>
    <x v="47"/>
  </r>
  <r>
    <x v="2142"/>
    <x v="1548"/>
    <x v="72"/>
    <x v="146"/>
    <x v="1"/>
    <x v="0"/>
    <x v="0"/>
    <x v="0"/>
    <x v="1"/>
    <x v="0"/>
    <x v="2"/>
    <d v="2001-07-01T00:00:00"/>
    <x v="2142"/>
    <x v="2"/>
    <x v="1"/>
    <s v="R1011"/>
    <x v="47"/>
  </r>
  <r>
    <x v="2143"/>
    <x v="1549"/>
    <x v="809"/>
    <x v="109"/>
    <x v="1"/>
    <x v="0"/>
    <x v="0"/>
    <x v="0"/>
    <x v="1"/>
    <x v="1"/>
    <x v="1"/>
    <d v="2001-08-14T00:00:00"/>
    <x v="2143"/>
    <x v="2"/>
    <x v="2"/>
    <s v="R1011"/>
    <x v="47"/>
  </r>
  <r>
    <x v="2144"/>
    <x v="1550"/>
    <x v="28"/>
    <x v="280"/>
    <x v="0"/>
    <x v="0"/>
    <x v="0"/>
    <x v="3"/>
    <x v="1"/>
    <x v="0"/>
    <x v="2"/>
    <d v="1998-09-14T00:00:00"/>
    <x v="2144"/>
    <x v="2"/>
    <x v="2"/>
    <s v="R1013"/>
    <x v="44"/>
  </r>
  <r>
    <x v="2145"/>
    <x v="1551"/>
    <x v="1252"/>
    <x v="660"/>
    <x v="0"/>
    <x v="0"/>
    <x v="0"/>
    <x v="0"/>
    <x v="1"/>
    <x v="0"/>
    <x v="2"/>
    <d v="2002-09-29T00:00:00"/>
    <x v="2145"/>
    <x v="2"/>
    <x v="0"/>
    <s v="R1016"/>
    <x v="43"/>
  </r>
  <r>
    <x v="2146"/>
    <x v="1552"/>
    <x v="701"/>
    <x v="589"/>
    <x v="0"/>
    <x v="0"/>
    <x v="0"/>
    <x v="3"/>
    <x v="1"/>
    <x v="0"/>
    <x v="2"/>
    <d v="1998-12-29T00:00:00"/>
    <x v="2146"/>
    <x v="2"/>
    <x v="1"/>
    <s v="R1013"/>
    <x v="35"/>
  </r>
  <r>
    <x v="2147"/>
    <x v="1553"/>
    <x v="409"/>
    <x v="101"/>
    <x v="0"/>
    <x v="0"/>
    <x v="0"/>
    <x v="0"/>
    <x v="1"/>
    <x v="0"/>
    <x v="2"/>
    <d v="2002-07-16T00:00:00"/>
    <x v="2147"/>
    <x v="2"/>
    <x v="0"/>
    <s v="R1011"/>
    <x v="43"/>
  </r>
  <r>
    <x v="2148"/>
    <x v="25"/>
    <x v="514"/>
    <x v="259"/>
    <x v="0"/>
    <x v="0"/>
    <x v="0"/>
    <x v="3"/>
    <x v="1"/>
    <x v="1"/>
    <x v="1"/>
    <d v="1998-09-29T00:00:00"/>
    <x v="2148"/>
    <x v="2"/>
    <x v="1"/>
    <s v="R1011"/>
    <x v="44"/>
  </r>
  <r>
    <x v="2149"/>
    <x v="1554"/>
    <x v="809"/>
    <x v="351"/>
    <x v="0"/>
    <x v="0"/>
    <x v="0"/>
    <x v="3"/>
    <x v="1"/>
    <x v="1"/>
    <x v="2"/>
    <d v="1998-10-05T00:00:00"/>
    <x v="2149"/>
    <x v="2"/>
    <x v="1"/>
    <s v="R1011"/>
    <x v="44"/>
  </r>
  <r>
    <x v="2150"/>
    <x v="1555"/>
    <x v="1023"/>
    <x v="180"/>
    <x v="0"/>
    <x v="0"/>
    <x v="0"/>
    <x v="3"/>
    <x v="1"/>
    <x v="2"/>
    <x v="2"/>
    <d v="1998-09-28T00:00:00"/>
    <x v="2150"/>
    <x v="2"/>
    <x v="0"/>
    <s v="R1011"/>
    <x v="44"/>
  </r>
  <r>
    <x v="2151"/>
    <x v="1556"/>
    <x v="445"/>
    <x v="502"/>
    <x v="0"/>
    <x v="0"/>
    <x v="0"/>
    <x v="0"/>
    <x v="1"/>
    <x v="1"/>
    <x v="2"/>
    <d v="2002-07-29T00:00:00"/>
    <x v="2151"/>
    <x v="2"/>
    <x v="2"/>
    <s v="R1016"/>
    <x v="43"/>
  </r>
  <r>
    <x v="2152"/>
    <x v="1557"/>
    <x v="1253"/>
    <x v="292"/>
    <x v="0"/>
    <x v="0"/>
    <x v="0"/>
    <x v="0"/>
    <x v="1"/>
    <x v="2"/>
    <x v="2"/>
    <d v="2002-09-07T00:00:00"/>
    <x v="2152"/>
    <x v="2"/>
    <x v="1"/>
    <s v="R1011"/>
    <x v="43"/>
  </r>
  <r>
    <x v="2153"/>
    <x v="1558"/>
    <x v="27"/>
    <x v="482"/>
    <x v="1"/>
    <x v="0"/>
    <x v="0"/>
    <x v="0"/>
    <x v="1"/>
    <x v="0"/>
    <x v="1"/>
    <d v="2001-12-09T00:00:00"/>
    <x v="2153"/>
    <x v="2"/>
    <x v="2"/>
    <s v="R1012"/>
    <x v="47"/>
  </r>
  <r>
    <x v="2154"/>
    <x v="1559"/>
    <x v="1046"/>
    <x v="206"/>
    <x v="1"/>
    <x v="0"/>
    <x v="0"/>
    <x v="0"/>
    <x v="1"/>
    <x v="0"/>
    <x v="2"/>
    <d v="2001-08-03T00:00:00"/>
    <x v="2154"/>
    <x v="2"/>
    <x v="0"/>
    <s v="R1012"/>
    <x v="47"/>
  </r>
  <r>
    <x v="2155"/>
    <x v="1391"/>
    <x v="1254"/>
    <x v="47"/>
    <x v="0"/>
    <x v="0"/>
    <x v="0"/>
    <x v="0"/>
    <x v="1"/>
    <x v="2"/>
    <x v="2"/>
    <d v="1994-10-06T00:00:00"/>
    <x v="2155"/>
    <x v="2"/>
    <x v="0"/>
    <s v="R1013"/>
    <x v="6"/>
  </r>
  <r>
    <x v="2156"/>
    <x v="7"/>
    <x v="331"/>
    <x v="83"/>
    <x v="1"/>
    <x v="0"/>
    <x v="0"/>
    <x v="0"/>
    <x v="1"/>
    <x v="1"/>
    <x v="2"/>
    <d v="2001-08-10T00:00:00"/>
    <x v="2156"/>
    <x v="2"/>
    <x v="1"/>
    <s v="R1012"/>
    <x v="47"/>
  </r>
  <r>
    <x v="2157"/>
    <x v="1560"/>
    <x v="766"/>
    <x v="661"/>
    <x v="0"/>
    <x v="0"/>
    <x v="0"/>
    <x v="0"/>
    <x v="1"/>
    <x v="0"/>
    <x v="2"/>
    <d v="2002-08-21T00:00:00"/>
    <x v="2157"/>
    <x v="2"/>
    <x v="1"/>
    <s v="R1011"/>
    <x v="43"/>
  </r>
  <r>
    <x v="2158"/>
    <x v="1285"/>
    <x v="409"/>
    <x v="307"/>
    <x v="0"/>
    <x v="0"/>
    <x v="0"/>
    <x v="0"/>
    <x v="1"/>
    <x v="0"/>
    <x v="2"/>
    <d v="2002-08-29T00:00:00"/>
    <x v="2158"/>
    <x v="2"/>
    <x v="2"/>
    <s v="R1013"/>
    <x v="43"/>
  </r>
  <r>
    <x v="2159"/>
    <x v="1561"/>
    <x v="336"/>
    <x v="217"/>
    <x v="0"/>
    <x v="0"/>
    <x v="0"/>
    <x v="0"/>
    <x v="1"/>
    <x v="0"/>
    <x v="2"/>
    <d v="2002-10-29T00:00:00"/>
    <x v="2159"/>
    <x v="2"/>
    <x v="1"/>
    <s v="R1013"/>
    <x v="43"/>
  </r>
  <r>
    <x v="2160"/>
    <x v="624"/>
    <x v="404"/>
    <x v="303"/>
    <x v="0"/>
    <x v="0"/>
    <x v="0"/>
    <x v="0"/>
    <x v="1"/>
    <x v="1"/>
    <x v="2"/>
    <d v="2002-09-22T00:00:00"/>
    <x v="2160"/>
    <x v="2"/>
    <x v="2"/>
    <s v="R1011"/>
    <x v="43"/>
  </r>
  <r>
    <x v="2161"/>
    <x v="171"/>
    <x v="1255"/>
    <x v="46"/>
    <x v="1"/>
    <x v="0"/>
    <x v="0"/>
    <x v="0"/>
    <x v="1"/>
    <x v="2"/>
    <x v="2"/>
    <d v="1996-07-02T00:00:00"/>
    <x v="2161"/>
    <x v="2"/>
    <x v="0"/>
    <s v="R1012"/>
    <x v="46"/>
  </r>
  <r>
    <x v="2162"/>
    <x v="1562"/>
    <x v="481"/>
    <x v="105"/>
    <x v="0"/>
    <x v="1"/>
    <x v="0"/>
    <x v="3"/>
    <x v="1"/>
    <x v="1"/>
    <x v="2"/>
    <d v="2004-12-27T00:00:00"/>
    <x v="2162"/>
    <x v="2"/>
    <x v="1"/>
    <s v="R1025"/>
    <x v="45"/>
  </r>
  <r>
    <x v="2163"/>
    <x v="1563"/>
    <x v="1256"/>
    <x v="189"/>
    <x v="0"/>
    <x v="0"/>
    <x v="0"/>
    <x v="0"/>
    <x v="1"/>
    <x v="2"/>
    <x v="2"/>
    <d v="1994-12-06T00:00:00"/>
    <x v="2163"/>
    <x v="2"/>
    <x v="2"/>
    <s v="R1012"/>
    <x v="6"/>
  </r>
  <r>
    <x v="2164"/>
    <x v="596"/>
    <x v="1241"/>
    <x v="167"/>
    <x v="0"/>
    <x v="0"/>
    <x v="1"/>
    <x v="3"/>
    <x v="1"/>
    <x v="1"/>
    <x v="2"/>
    <d v="2003-07-20T00:00:00"/>
    <x v="2164"/>
    <x v="2"/>
    <x v="2"/>
    <s v="R1011"/>
    <x v="37"/>
  </r>
  <r>
    <x v="2165"/>
    <x v="1564"/>
    <x v="372"/>
    <x v="366"/>
    <x v="0"/>
    <x v="0"/>
    <x v="0"/>
    <x v="0"/>
    <x v="1"/>
    <x v="0"/>
    <x v="2"/>
    <d v="1999-12-12T00:00:00"/>
    <x v="2165"/>
    <x v="2"/>
    <x v="2"/>
    <s v="R1013"/>
    <x v="35"/>
  </r>
  <r>
    <x v="2166"/>
    <x v="1565"/>
    <x v="473"/>
    <x v="366"/>
    <x v="0"/>
    <x v="0"/>
    <x v="1"/>
    <x v="3"/>
    <x v="1"/>
    <x v="2"/>
    <x v="2"/>
    <d v="2003-08-04T00:00:00"/>
    <x v="2166"/>
    <x v="2"/>
    <x v="2"/>
    <s v="R1011"/>
    <x v="37"/>
  </r>
  <r>
    <x v="2167"/>
    <x v="480"/>
    <x v="405"/>
    <x v="89"/>
    <x v="0"/>
    <x v="0"/>
    <x v="1"/>
    <x v="3"/>
    <x v="1"/>
    <x v="2"/>
    <x v="1"/>
    <d v="2003-08-11T00:00:00"/>
    <x v="2167"/>
    <x v="2"/>
    <x v="0"/>
    <s v="R1011"/>
    <x v="37"/>
  </r>
  <r>
    <x v="2168"/>
    <x v="1566"/>
    <x v="169"/>
    <x v="299"/>
    <x v="0"/>
    <x v="0"/>
    <x v="0"/>
    <x v="0"/>
    <x v="1"/>
    <x v="0"/>
    <x v="1"/>
    <d v="1999-10-01T00:00:00"/>
    <x v="2168"/>
    <x v="2"/>
    <x v="2"/>
    <s v="R1011"/>
    <x v="35"/>
  </r>
  <r>
    <x v="2169"/>
    <x v="135"/>
    <x v="84"/>
    <x v="332"/>
    <x v="0"/>
    <x v="0"/>
    <x v="0"/>
    <x v="0"/>
    <x v="1"/>
    <x v="0"/>
    <x v="2"/>
    <d v="1999-11-17T00:00:00"/>
    <x v="2169"/>
    <x v="2"/>
    <x v="0"/>
    <s v="R1013"/>
    <x v="35"/>
  </r>
  <r>
    <x v="2170"/>
    <x v="755"/>
    <x v="1257"/>
    <x v="24"/>
    <x v="0"/>
    <x v="1"/>
    <x v="0"/>
    <x v="3"/>
    <x v="1"/>
    <x v="1"/>
    <x v="2"/>
    <d v="2004-08-19T00:00:00"/>
    <x v="2170"/>
    <x v="2"/>
    <x v="1"/>
    <s v="R1012"/>
    <x v="40"/>
  </r>
  <r>
    <x v="2171"/>
    <x v="142"/>
    <x v="1171"/>
    <x v="253"/>
    <x v="0"/>
    <x v="0"/>
    <x v="0"/>
    <x v="0"/>
    <x v="1"/>
    <x v="1"/>
    <x v="2"/>
    <d v="1999-09-25T00:00:00"/>
    <x v="2171"/>
    <x v="2"/>
    <x v="0"/>
    <s v="R1013"/>
    <x v="35"/>
  </r>
  <r>
    <x v="2172"/>
    <x v="1567"/>
    <x v="252"/>
    <x v="397"/>
    <x v="0"/>
    <x v="0"/>
    <x v="0"/>
    <x v="0"/>
    <x v="1"/>
    <x v="1"/>
    <x v="2"/>
    <d v="2002-12-13T00:00:00"/>
    <x v="2172"/>
    <x v="2"/>
    <x v="0"/>
    <s v="R1012"/>
    <x v="37"/>
  </r>
  <r>
    <x v="2173"/>
    <x v="1568"/>
    <x v="1258"/>
    <x v="66"/>
    <x v="0"/>
    <x v="0"/>
    <x v="1"/>
    <x v="3"/>
    <x v="1"/>
    <x v="0"/>
    <x v="2"/>
    <d v="2003-11-19T00:00:00"/>
    <x v="2173"/>
    <x v="2"/>
    <x v="1"/>
    <s v="R1011"/>
    <x v="37"/>
  </r>
  <r>
    <x v="2174"/>
    <x v="1569"/>
    <x v="1259"/>
    <x v="70"/>
    <x v="0"/>
    <x v="0"/>
    <x v="0"/>
    <x v="3"/>
    <x v="1"/>
    <x v="1"/>
    <x v="1"/>
    <d v="1998-10-07T00:00:00"/>
    <x v="2174"/>
    <x v="2"/>
    <x v="0"/>
    <s v="R1013"/>
    <x v="44"/>
  </r>
  <r>
    <x v="2175"/>
    <x v="1570"/>
    <x v="174"/>
    <x v="226"/>
    <x v="0"/>
    <x v="0"/>
    <x v="1"/>
    <x v="3"/>
    <x v="1"/>
    <x v="0"/>
    <x v="1"/>
    <d v="2003-09-26T00:00:00"/>
    <x v="2175"/>
    <x v="2"/>
    <x v="1"/>
    <s v="R1011"/>
    <x v="37"/>
  </r>
  <r>
    <x v="2176"/>
    <x v="1571"/>
    <x v="356"/>
    <x v="228"/>
    <x v="0"/>
    <x v="0"/>
    <x v="1"/>
    <x v="3"/>
    <x v="1"/>
    <x v="1"/>
    <x v="2"/>
    <d v="2003-07-28T00:00:00"/>
    <x v="2176"/>
    <x v="2"/>
    <x v="1"/>
    <s v="R1011"/>
    <x v="37"/>
  </r>
  <r>
    <x v="2177"/>
    <x v="313"/>
    <x v="692"/>
    <x v="561"/>
    <x v="0"/>
    <x v="0"/>
    <x v="1"/>
    <x v="3"/>
    <x v="1"/>
    <x v="1"/>
    <x v="1"/>
    <d v="2003-07-25T00:00:00"/>
    <x v="2177"/>
    <x v="2"/>
    <x v="1"/>
    <s v="R1011"/>
    <x v="37"/>
  </r>
  <r>
    <x v="2178"/>
    <x v="1572"/>
    <x v="278"/>
    <x v="134"/>
    <x v="0"/>
    <x v="0"/>
    <x v="1"/>
    <x v="3"/>
    <x v="1"/>
    <x v="2"/>
    <x v="2"/>
    <d v="2003-11-14T00:00:00"/>
    <x v="2178"/>
    <x v="2"/>
    <x v="2"/>
    <s v="R1011"/>
    <x v="37"/>
  </r>
  <r>
    <x v="2179"/>
    <x v="295"/>
    <x v="856"/>
    <x v="39"/>
    <x v="0"/>
    <x v="0"/>
    <x v="1"/>
    <x v="3"/>
    <x v="1"/>
    <x v="2"/>
    <x v="2"/>
    <d v="2003-11-09T00:00:00"/>
    <x v="2179"/>
    <x v="2"/>
    <x v="2"/>
    <s v="R1011"/>
    <x v="37"/>
  </r>
  <r>
    <x v="2180"/>
    <x v="1573"/>
    <x v="1260"/>
    <x v="633"/>
    <x v="0"/>
    <x v="0"/>
    <x v="1"/>
    <x v="3"/>
    <x v="1"/>
    <x v="2"/>
    <x v="2"/>
    <d v="2003-09-01T00:00:00"/>
    <x v="2180"/>
    <x v="2"/>
    <x v="2"/>
    <s v="R1011"/>
    <x v="37"/>
  </r>
  <r>
    <x v="2181"/>
    <x v="311"/>
    <x v="1031"/>
    <x v="188"/>
    <x v="0"/>
    <x v="0"/>
    <x v="1"/>
    <x v="3"/>
    <x v="1"/>
    <x v="3"/>
    <x v="2"/>
    <d v="2003-11-21T00:00:00"/>
    <x v="2181"/>
    <x v="2"/>
    <x v="0"/>
    <s v="R1011"/>
    <x v="37"/>
  </r>
  <r>
    <x v="2182"/>
    <x v="1330"/>
    <x v="40"/>
    <x v="412"/>
    <x v="0"/>
    <x v="1"/>
    <x v="0"/>
    <x v="3"/>
    <x v="1"/>
    <x v="0"/>
    <x v="1"/>
    <d v="2004-09-09T00:00:00"/>
    <x v="2182"/>
    <x v="2"/>
    <x v="1"/>
    <s v="R1013"/>
    <x v="40"/>
  </r>
  <r>
    <x v="2183"/>
    <x v="1574"/>
    <x v="1261"/>
    <x v="93"/>
    <x v="0"/>
    <x v="1"/>
    <x v="0"/>
    <x v="3"/>
    <x v="1"/>
    <x v="0"/>
    <x v="2"/>
    <d v="2004-10-21T00:00:00"/>
    <x v="2183"/>
    <x v="2"/>
    <x v="2"/>
    <s v="R1013"/>
    <x v="40"/>
  </r>
  <r>
    <x v="2184"/>
    <x v="231"/>
    <x v="848"/>
    <x v="299"/>
    <x v="0"/>
    <x v="1"/>
    <x v="0"/>
    <x v="3"/>
    <x v="1"/>
    <x v="0"/>
    <x v="2"/>
    <d v="2004-09-11T00:00:00"/>
    <x v="2184"/>
    <x v="2"/>
    <x v="0"/>
    <s v="R1013"/>
    <x v="40"/>
  </r>
  <r>
    <x v="2185"/>
    <x v="1575"/>
    <x v="891"/>
    <x v="540"/>
    <x v="0"/>
    <x v="1"/>
    <x v="0"/>
    <x v="3"/>
    <x v="1"/>
    <x v="1"/>
    <x v="1"/>
    <d v="2004-06-10T00:00:00"/>
    <x v="2185"/>
    <x v="2"/>
    <x v="0"/>
    <s v="R1013"/>
    <x v="40"/>
  </r>
  <r>
    <x v="2186"/>
    <x v="6"/>
    <x v="191"/>
    <x v="79"/>
    <x v="0"/>
    <x v="1"/>
    <x v="0"/>
    <x v="3"/>
    <x v="1"/>
    <x v="1"/>
    <x v="2"/>
    <d v="2004-09-21T00:00:00"/>
    <x v="2186"/>
    <x v="2"/>
    <x v="1"/>
    <s v="R1016"/>
    <x v="40"/>
  </r>
  <r>
    <x v="2187"/>
    <x v="79"/>
    <x v="1262"/>
    <x v="133"/>
    <x v="0"/>
    <x v="1"/>
    <x v="0"/>
    <x v="3"/>
    <x v="1"/>
    <x v="2"/>
    <x v="1"/>
    <d v="2004-09-19T00:00:00"/>
    <x v="2187"/>
    <x v="2"/>
    <x v="0"/>
    <s v="R1013"/>
    <x v="40"/>
  </r>
  <r>
    <x v="2188"/>
    <x v="1576"/>
    <x v="379"/>
    <x v="173"/>
    <x v="0"/>
    <x v="1"/>
    <x v="0"/>
    <x v="3"/>
    <x v="1"/>
    <x v="1"/>
    <x v="2"/>
    <d v="2004-12-12T00:00:00"/>
    <x v="2188"/>
    <x v="2"/>
    <x v="1"/>
    <s v="R1019"/>
    <x v="45"/>
  </r>
  <r>
    <x v="2189"/>
    <x v="1577"/>
    <x v="247"/>
    <x v="107"/>
    <x v="0"/>
    <x v="1"/>
    <x v="0"/>
    <x v="3"/>
    <x v="1"/>
    <x v="1"/>
    <x v="1"/>
    <d v="2004-10-17T00:00:00"/>
    <x v="2189"/>
    <x v="2"/>
    <x v="2"/>
    <s v="R1016"/>
    <x v="40"/>
  </r>
  <r>
    <x v="2190"/>
    <x v="1578"/>
    <x v="711"/>
    <x v="173"/>
    <x v="0"/>
    <x v="1"/>
    <x v="0"/>
    <x v="3"/>
    <x v="1"/>
    <x v="2"/>
    <x v="2"/>
    <d v="2004-12-06T00:00:00"/>
    <x v="2190"/>
    <x v="1"/>
    <x v="2"/>
    <s v="R1015"/>
    <x v="40"/>
  </r>
  <r>
    <x v="2191"/>
    <x v="1579"/>
    <x v="564"/>
    <x v="133"/>
    <x v="0"/>
    <x v="1"/>
    <x v="0"/>
    <x v="3"/>
    <x v="1"/>
    <x v="2"/>
    <x v="2"/>
    <d v="2004-12-14T00:00:00"/>
    <x v="2191"/>
    <x v="1"/>
    <x v="0"/>
    <s v="R1018"/>
    <x v="45"/>
  </r>
  <r>
    <x v="2192"/>
    <x v="1580"/>
    <x v="335"/>
    <x v="388"/>
    <x v="0"/>
    <x v="1"/>
    <x v="0"/>
    <x v="3"/>
    <x v="1"/>
    <x v="2"/>
    <x v="2"/>
    <d v="2004-11-07T00:00:00"/>
    <x v="2192"/>
    <x v="1"/>
    <x v="1"/>
    <s v="R1016"/>
    <x v="40"/>
  </r>
  <r>
    <x v="2193"/>
    <x v="1581"/>
    <x v="675"/>
    <x v="164"/>
    <x v="0"/>
    <x v="1"/>
    <x v="0"/>
    <x v="3"/>
    <x v="1"/>
    <x v="2"/>
    <x v="2"/>
    <d v="2004-12-10T00:00:00"/>
    <x v="2193"/>
    <x v="1"/>
    <x v="0"/>
    <s v="R1019"/>
    <x v="40"/>
  </r>
  <r>
    <x v="2194"/>
    <x v="1582"/>
    <x v="1263"/>
    <x v="576"/>
    <x v="0"/>
    <x v="1"/>
    <x v="0"/>
    <x v="3"/>
    <x v="1"/>
    <x v="3"/>
    <x v="2"/>
    <d v="2004-11-17T00:00:00"/>
    <x v="2194"/>
    <x v="1"/>
    <x v="2"/>
    <s v="R1015"/>
    <x v="40"/>
  </r>
  <r>
    <x v="2195"/>
    <x v="1583"/>
    <x v="815"/>
    <x v="203"/>
    <x v="0"/>
    <x v="1"/>
    <x v="0"/>
    <x v="3"/>
    <x v="1"/>
    <x v="0"/>
    <x v="1"/>
    <d v="2000-10-21T00:00:00"/>
    <x v="2195"/>
    <x v="1"/>
    <x v="2"/>
    <s v="R1011"/>
    <x v="22"/>
  </r>
  <r>
    <x v="2196"/>
    <x v="1584"/>
    <x v="1261"/>
    <x v="272"/>
    <x v="0"/>
    <x v="1"/>
    <x v="0"/>
    <x v="3"/>
    <x v="1"/>
    <x v="0"/>
    <x v="2"/>
    <d v="2000-06-10T00:00:00"/>
    <x v="2196"/>
    <x v="1"/>
    <x v="2"/>
    <s v="R1013"/>
    <x v="22"/>
  </r>
  <r>
    <x v="2197"/>
    <x v="47"/>
    <x v="480"/>
    <x v="74"/>
    <x v="1"/>
    <x v="1"/>
    <x v="0"/>
    <x v="3"/>
    <x v="1"/>
    <x v="1"/>
    <x v="2"/>
    <d v="2000-10-23T00:00:00"/>
    <x v="2197"/>
    <x v="1"/>
    <x v="2"/>
    <s v="R1013"/>
    <x v="22"/>
  </r>
  <r>
    <x v="2198"/>
    <x v="1585"/>
    <x v="4"/>
    <x v="67"/>
    <x v="0"/>
    <x v="0"/>
    <x v="1"/>
    <x v="3"/>
    <x v="1"/>
    <x v="0"/>
    <x v="2"/>
    <d v="2003-12-30T00:00:00"/>
    <x v="2198"/>
    <x v="1"/>
    <x v="1"/>
    <s v="R1012"/>
    <x v="40"/>
  </r>
  <r>
    <x v="2199"/>
    <x v="1586"/>
    <x v="375"/>
    <x v="500"/>
    <x v="0"/>
    <x v="0"/>
    <x v="1"/>
    <x v="3"/>
    <x v="1"/>
    <x v="0"/>
    <x v="2"/>
    <d v="2003-08-21T00:00:00"/>
    <x v="2199"/>
    <x v="1"/>
    <x v="2"/>
    <s v="R1012"/>
    <x v="37"/>
  </r>
  <r>
    <x v="2200"/>
    <x v="1587"/>
    <x v="375"/>
    <x v="550"/>
    <x v="0"/>
    <x v="0"/>
    <x v="1"/>
    <x v="3"/>
    <x v="1"/>
    <x v="0"/>
    <x v="1"/>
    <d v="2003-09-16T00:00:00"/>
    <x v="2199"/>
    <x v="1"/>
    <x v="2"/>
    <s v="R1012"/>
    <x v="37"/>
  </r>
  <r>
    <x v="2201"/>
    <x v="167"/>
    <x v="422"/>
    <x v="321"/>
    <x v="0"/>
    <x v="0"/>
    <x v="1"/>
    <x v="3"/>
    <x v="1"/>
    <x v="1"/>
    <x v="2"/>
    <d v="2003-12-30T00:00:00"/>
    <x v="2200"/>
    <x v="1"/>
    <x v="0"/>
    <s v="R1012"/>
    <x v="40"/>
  </r>
  <r>
    <x v="2202"/>
    <x v="1588"/>
    <x v="1095"/>
    <x v="315"/>
    <x v="0"/>
    <x v="1"/>
    <x v="0"/>
    <x v="3"/>
    <x v="1"/>
    <x v="0"/>
    <x v="2"/>
    <d v="2004-06-13T00:00:00"/>
    <x v="2201"/>
    <x v="1"/>
    <x v="2"/>
    <s v="R1013"/>
    <x v="40"/>
  </r>
  <r>
    <x v="2203"/>
    <x v="1589"/>
    <x v="754"/>
    <x v="214"/>
    <x v="0"/>
    <x v="1"/>
    <x v="0"/>
    <x v="3"/>
    <x v="1"/>
    <x v="0"/>
    <x v="2"/>
    <d v="2004-08-08T00:00:00"/>
    <x v="2202"/>
    <x v="1"/>
    <x v="1"/>
    <s v="R1013"/>
    <x v="40"/>
  </r>
  <r>
    <x v="2204"/>
    <x v="1590"/>
    <x v="568"/>
    <x v="336"/>
    <x v="0"/>
    <x v="1"/>
    <x v="0"/>
    <x v="3"/>
    <x v="1"/>
    <x v="0"/>
    <x v="2"/>
    <d v="2004-12-13T00:00:00"/>
    <x v="2203"/>
    <x v="1"/>
    <x v="2"/>
    <s v="R1013"/>
    <x v="45"/>
  </r>
  <r>
    <x v="2205"/>
    <x v="1591"/>
    <x v="417"/>
    <x v="161"/>
    <x v="0"/>
    <x v="0"/>
    <x v="1"/>
    <x v="3"/>
    <x v="1"/>
    <x v="1"/>
    <x v="2"/>
    <d v="2003-09-16T00:00:00"/>
    <x v="2204"/>
    <x v="1"/>
    <x v="2"/>
    <s v="R1012"/>
    <x v="37"/>
  </r>
  <r>
    <x v="2206"/>
    <x v="1090"/>
    <x v="524"/>
    <x v="300"/>
    <x v="0"/>
    <x v="0"/>
    <x v="1"/>
    <x v="3"/>
    <x v="1"/>
    <x v="1"/>
    <x v="2"/>
    <d v="2003-10-03T00:00:00"/>
    <x v="2205"/>
    <x v="1"/>
    <x v="2"/>
    <s v="R1012"/>
    <x v="37"/>
  </r>
  <r>
    <x v="2207"/>
    <x v="1592"/>
    <x v="166"/>
    <x v="125"/>
    <x v="0"/>
    <x v="1"/>
    <x v="0"/>
    <x v="3"/>
    <x v="1"/>
    <x v="0"/>
    <x v="1"/>
    <d v="2004-07-09T00:00:00"/>
    <x v="2206"/>
    <x v="1"/>
    <x v="1"/>
    <s v="R1013"/>
    <x v="40"/>
  </r>
  <r>
    <x v="2208"/>
    <x v="1593"/>
    <x v="168"/>
    <x v="212"/>
    <x v="0"/>
    <x v="1"/>
    <x v="0"/>
    <x v="3"/>
    <x v="1"/>
    <x v="0"/>
    <x v="1"/>
    <d v="2004-12-05T00:00:00"/>
    <x v="2207"/>
    <x v="1"/>
    <x v="0"/>
    <s v="R1013"/>
    <x v="40"/>
  </r>
  <r>
    <x v="2209"/>
    <x v="16"/>
    <x v="172"/>
    <x v="206"/>
    <x v="0"/>
    <x v="1"/>
    <x v="0"/>
    <x v="3"/>
    <x v="1"/>
    <x v="0"/>
    <x v="1"/>
    <d v="2004-10-04T00:00:00"/>
    <x v="2208"/>
    <x v="1"/>
    <x v="2"/>
    <s v="R1013"/>
    <x v="40"/>
  </r>
  <r>
    <x v="2210"/>
    <x v="1412"/>
    <x v="361"/>
    <x v="251"/>
    <x v="0"/>
    <x v="0"/>
    <x v="1"/>
    <x v="3"/>
    <x v="1"/>
    <x v="2"/>
    <x v="1"/>
    <d v="2003-07-17T00:00:00"/>
    <x v="2209"/>
    <x v="1"/>
    <x v="1"/>
    <s v="R1012"/>
    <x v="37"/>
  </r>
  <r>
    <x v="2211"/>
    <x v="1090"/>
    <x v="491"/>
    <x v="34"/>
    <x v="0"/>
    <x v="0"/>
    <x v="1"/>
    <x v="3"/>
    <x v="1"/>
    <x v="2"/>
    <x v="2"/>
    <d v="2003-12-04T00:00:00"/>
    <x v="2210"/>
    <x v="1"/>
    <x v="2"/>
    <s v="R1012"/>
    <x v="37"/>
  </r>
  <r>
    <x v="2212"/>
    <x v="359"/>
    <x v="1264"/>
    <x v="102"/>
    <x v="0"/>
    <x v="0"/>
    <x v="1"/>
    <x v="3"/>
    <x v="1"/>
    <x v="2"/>
    <x v="2"/>
    <d v="2003-09-09T00:00:00"/>
    <x v="2211"/>
    <x v="1"/>
    <x v="0"/>
    <s v="R1012"/>
    <x v="37"/>
  </r>
  <r>
    <x v="2213"/>
    <x v="1594"/>
    <x v="32"/>
    <x v="141"/>
    <x v="0"/>
    <x v="1"/>
    <x v="0"/>
    <x v="3"/>
    <x v="1"/>
    <x v="0"/>
    <x v="2"/>
    <d v="2004-07-25T00:00:00"/>
    <x v="2212"/>
    <x v="1"/>
    <x v="1"/>
    <s v="R1013"/>
    <x v="40"/>
  </r>
  <r>
    <x v="2214"/>
    <x v="368"/>
    <x v="201"/>
    <x v="214"/>
    <x v="0"/>
    <x v="1"/>
    <x v="0"/>
    <x v="3"/>
    <x v="1"/>
    <x v="0"/>
    <x v="1"/>
    <d v="2004-08-21T00:00:00"/>
    <x v="2213"/>
    <x v="1"/>
    <x v="2"/>
    <s v="R1013"/>
    <x v="40"/>
  </r>
  <r>
    <x v="2215"/>
    <x v="1595"/>
    <x v="1265"/>
    <x v="662"/>
    <x v="0"/>
    <x v="0"/>
    <x v="1"/>
    <x v="3"/>
    <x v="1"/>
    <x v="3"/>
    <x v="2"/>
    <d v="2003-09-14T00:00:00"/>
    <x v="2214"/>
    <x v="1"/>
    <x v="2"/>
    <s v="R1012"/>
    <x v="37"/>
  </r>
  <r>
    <x v="2216"/>
    <x v="1596"/>
    <x v="1266"/>
    <x v="330"/>
    <x v="1"/>
    <x v="0"/>
    <x v="0"/>
    <x v="3"/>
    <x v="1"/>
    <x v="2"/>
    <x v="1"/>
    <d v="1995-08-05T00:00:00"/>
    <x v="2215"/>
    <x v="1"/>
    <x v="1"/>
    <s v="R1013"/>
    <x v="38"/>
  </r>
  <r>
    <x v="2217"/>
    <x v="606"/>
    <x v="1137"/>
    <x v="31"/>
    <x v="0"/>
    <x v="1"/>
    <x v="0"/>
    <x v="3"/>
    <x v="1"/>
    <x v="1"/>
    <x v="2"/>
    <d v="2004-07-22T00:00:00"/>
    <x v="2216"/>
    <x v="1"/>
    <x v="1"/>
    <s v="R1013"/>
    <x v="40"/>
  </r>
  <r>
    <x v="2218"/>
    <x v="207"/>
    <x v="1267"/>
    <x v="85"/>
    <x v="0"/>
    <x v="1"/>
    <x v="0"/>
    <x v="3"/>
    <x v="1"/>
    <x v="2"/>
    <x v="1"/>
    <d v="2004-11-19T00:00:00"/>
    <x v="2217"/>
    <x v="1"/>
    <x v="0"/>
    <s v="R1013"/>
    <x v="40"/>
  </r>
  <r>
    <x v="2219"/>
    <x v="1597"/>
    <x v="1268"/>
    <x v="325"/>
    <x v="0"/>
    <x v="0"/>
    <x v="0"/>
    <x v="3"/>
    <x v="1"/>
    <x v="2"/>
    <x v="2"/>
    <d v="1992-09-22T00:00:00"/>
    <x v="2218"/>
    <x v="1"/>
    <x v="1"/>
    <s v="R1013"/>
    <x v="34"/>
  </r>
  <r>
    <x v="2220"/>
    <x v="131"/>
    <x v="172"/>
    <x v="67"/>
    <x v="1"/>
    <x v="0"/>
    <x v="0"/>
    <x v="0"/>
    <x v="1"/>
    <x v="0"/>
    <x v="2"/>
    <d v="2001-12-05T00:00:00"/>
    <x v="2219"/>
    <x v="1"/>
    <x v="2"/>
    <s v="R1013"/>
    <x v="47"/>
  </r>
  <r>
    <x v="2221"/>
    <x v="820"/>
    <x v="4"/>
    <x v="188"/>
    <x v="1"/>
    <x v="0"/>
    <x v="0"/>
    <x v="0"/>
    <x v="1"/>
    <x v="0"/>
    <x v="2"/>
    <d v="2001-06-02T00:00:00"/>
    <x v="2220"/>
    <x v="1"/>
    <x v="2"/>
    <s v="R1013"/>
    <x v="47"/>
  </r>
  <r>
    <x v="2222"/>
    <x v="331"/>
    <x v="1269"/>
    <x v="161"/>
    <x v="1"/>
    <x v="0"/>
    <x v="0"/>
    <x v="0"/>
    <x v="1"/>
    <x v="0"/>
    <x v="2"/>
    <d v="2001-07-07T00:00:00"/>
    <x v="2221"/>
    <x v="1"/>
    <x v="0"/>
    <s v="R1011"/>
    <x v="47"/>
  </r>
  <r>
    <x v="2223"/>
    <x v="820"/>
    <x v="358"/>
    <x v="219"/>
    <x v="1"/>
    <x v="0"/>
    <x v="0"/>
    <x v="0"/>
    <x v="1"/>
    <x v="2"/>
    <x v="1"/>
    <d v="2001-08-25T00:00:00"/>
    <x v="2222"/>
    <x v="1"/>
    <x v="0"/>
    <s v="R1013"/>
    <x v="47"/>
  </r>
  <r>
    <x v="2224"/>
    <x v="1598"/>
    <x v="1270"/>
    <x v="10"/>
    <x v="0"/>
    <x v="0"/>
    <x v="0"/>
    <x v="3"/>
    <x v="1"/>
    <x v="3"/>
    <x v="2"/>
    <d v="1998-06-19T00:00:00"/>
    <x v="2223"/>
    <x v="1"/>
    <x v="2"/>
    <s v="R1013"/>
    <x v="44"/>
  </r>
  <r>
    <x v="2225"/>
    <x v="225"/>
    <x v="1271"/>
    <x v="70"/>
    <x v="1"/>
    <x v="0"/>
    <x v="0"/>
    <x v="3"/>
    <x v="1"/>
    <x v="3"/>
    <x v="1"/>
    <d v="1995-10-07T00:00:00"/>
    <x v="2224"/>
    <x v="1"/>
    <x v="0"/>
    <s v="R1013"/>
    <x v="38"/>
  </r>
  <r>
    <x v="2226"/>
    <x v="985"/>
    <x v="1272"/>
    <x v="167"/>
    <x v="1"/>
    <x v="0"/>
    <x v="1"/>
    <x v="3"/>
    <x v="1"/>
    <x v="3"/>
    <x v="1"/>
    <d v="1997-06-09T00:00:00"/>
    <x v="2225"/>
    <x v="1"/>
    <x v="1"/>
    <s v="R1012"/>
    <x v="31"/>
  </r>
  <r>
    <x v="2227"/>
    <x v="1599"/>
    <x v="1273"/>
    <x v="146"/>
    <x v="0"/>
    <x v="0"/>
    <x v="0"/>
    <x v="3"/>
    <x v="1"/>
    <x v="3"/>
    <x v="2"/>
    <d v="1998-12-07T00:00:00"/>
    <x v="2226"/>
    <x v="1"/>
    <x v="1"/>
    <s v="R1013"/>
    <x v="44"/>
  </r>
  <r>
    <x v="2228"/>
    <x v="1600"/>
    <x v="1274"/>
    <x v="450"/>
    <x v="0"/>
    <x v="0"/>
    <x v="1"/>
    <x v="3"/>
    <x v="1"/>
    <x v="2"/>
    <x v="2"/>
    <d v="2003-06-20T00:00:00"/>
    <x v="2227"/>
    <x v="1"/>
    <x v="2"/>
    <s v="R1013"/>
    <x v="37"/>
  </r>
  <r>
    <x v="2229"/>
    <x v="1601"/>
    <x v="910"/>
    <x v="109"/>
    <x v="1"/>
    <x v="0"/>
    <x v="1"/>
    <x v="3"/>
    <x v="1"/>
    <x v="3"/>
    <x v="2"/>
    <d v="1997-06-19T00:00:00"/>
    <x v="2228"/>
    <x v="1"/>
    <x v="1"/>
    <s v="R1013"/>
    <x v="31"/>
  </r>
  <r>
    <x v="2230"/>
    <x v="1602"/>
    <x v="279"/>
    <x v="40"/>
    <x v="0"/>
    <x v="1"/>
    <x v="0"/>
    <x v="3"/>
    <x v="1"/>
    <x v="3"/>
    <x v="2"/>
    <d v="2000-09-01T00:00:00"/>
    <x v="2229"/>
    <x v="1"/>
    <x v="2"/>
    <s v="R1013"/>
    <x v="22"/>
  </r>
  <r>
    <x v="2231"/>
    <x v="1603"/>
    <x v="1176"/>
    <x v="577"/>
    <x v="1"/>
    <x v="0"/>
    <x v="1"/>
    <x v="3"/>
    <x v="1"/>
    <x v="3"/>
    <x v="2"/>
    <d v="1997-12-05T00:00:00"/>
    <x v="2230"/>
    <x v="1"/>
    <x v="2"/>
    <s v="R1013"/>
    <x v="31"/>
  </r>
  <r>
    <x v="2232"/>
    <x v="1604"/>
    <x v="1036"/>
    <x v="409"/>
    <x v="1"/>
    <x v="0"/>
    <x v="0"/>
    <x v="0"/>
    <x v="1"/>
    <x v="2"/>
    <x v="2"/>
    <d v="2001-08-23T00:00:00"/>
    <x v="2231"/>
    <x v="1"/>
    <x v="2"/>
    <s v="R1013"/>
    <x v="47"/>
  </r>
  <r>
    <x v="2233"/>
    <x v="6"/>
    <x v="1080"/>
    <x v="92"/>
    <x v="1"/>
    <x v="0"/>
    <x v="0"/>
    <x v="0"/>
    <x v="1"/>
    <x v="3"/>
    <x v="2"/>
    <d v="1996-06-23T00:00:00"/>
    <x v="2232"/>
    <x v="1"/>
    <x v="0"/>
    <s v="R1013"/>
    <x v="46"/>
  </r>
  <r>
    <x v="2234"/>
    <x v="19"/>
    <x v="1245"/>
    <x v="508"/>
    <x v="1"/>
    <x v="0"/>
    <x v="1"/>
    <x v="3"/>
    <x v="1"/>
    <x v="3"/>
    <x v="1"/>
    <d v="1997-10-27T00:00:00"/>
    <x v="2233"/>
    <x v="1"/>
    <x v="0"/>
    <s v="R1011"/>
    <x v="31"/>
  </r>
  <r>
    <x v="2235"/>
    <x v="1605"/>
    <x v="1275"/>
    <x v="24"/>
    <x v="0"/>
    <x v="0"/>
    <x v="0"/>
    <x v="3"/>
    <x v="1"/>
    <x v="2"/>
    <x v="2"/>
    <d v="1998-09-05T00:00:00"/>
    <x v="2234"/>
    <x v="1"/>
    <x v="2"/>
    <s v="R1013"/>
    <x v="44"/>
  </r>
  <r>
    <x v="2236"/>
    <x v="1325"/>
    <x v="161"/>
    <x v="663"/>
    <x v="0"/>
    <x v="0"/>
    <x v="0"/>
    <x v="0"/>
    <x v="1"/>
    <x v="0"/>
    <x v="0"/>
    <d v="2002-12-22T00:00:00"/>
    <x v="2235"/>
    <x v="1"/>
    <x v="1"/>
    <s v="R1013"/>
    <x v="37"/>
  </r>
  <r>
    <x v="2237"/>
    <x v="1606"/>
    <x v="1151"/>
    <x v="496"/>
    <x v="0"/>
    <x v="0"/>
    <x v="0"/>
    <x v="0"/>
    <x v="1"/>
    <x v="2"/>
    <x v="0"/>
    <d v="2002-11-14T00:00:00"/>
    <x v="2236"/>
    <x v="1"/>
    <x v="2"/>
    <s v="R1013"/>
    <x v="43"/>
  </r>
  <r>
    <x v="2238"/>
    <x v="1607"/>
    <x v="1276"/>
    <x v="21"/>
    <x v="0"/>
    <x v="0"/>
    <x v="0"/>
    <x v="0"/>
    <x v="1"/>
    <x v="2"/>
    <x v="1"/>
    <d v="1999-07-06T00:00:00"/>
    <x v="2237"/>
    <x v="1"/>
    <x v="2"/>
    <s v="R1013"/>
    <x v="35"/>
  </r>
  <r>
    <x v="2239"/>
    <x v="1608"/>
    <x v="1277"/>
    <x v="564"/>
    <x v="0"/>
    <x v="0"/>
    <x v="0"/>
    <x v="0"/>
    <x v="1"/>
    <x v="3"/>
    <x v="2"/>
    <d v="2002-08-15T00:00:00"/>
    <x v="2238"/>
    <x v="1"/>
    <x v="1"/>
    <s v="R1013"/>
    <x v="43"/>
  </r>
  <r>
    <x v="2240"/>
    <x v="91"/>
    <x v="300"/>
    <x v="538"/>
    <x v="0"/>
    <x v="0"/>
    <x v="0"/>
    <x v="3"/>
    <x v="1"/>
    <x v="2"/>
    <x v="2"/>
    <d v="1998-12-03T00:00:00"/>
    <x v="2239"/>
    <x v="1"/>
    <x v="1"/>
    <s v="R1013"/>
    <x v="44"/>
  </r>
  <r>
    <x v="2241"/>
    <x v="1609"/>
    <x v="1169"/>
    <x v="120"/>
    <x v="1"/>
    <x v="0"/>
    <x v="1"/>
    <x v="3"/>
    <x v="1"/>
    <x v="2"/>
    <x v="2"/>
    <d v="1997-11-07T00:00:00"/>
    <x v="2240"/>
    <x v="1"/>
    <x v="2"/>
    <s v="R1012"/>
    <x v="31"/>
  </r>
  <r>
    <x v="2242"/>
    <x v="361"/>
    <x v="1015"/>
    <x v="198"/>
    <x v="1"/>
    <x v="0"/>
    <x v="0"/>
    <x v="3"/>
    <x v="1"/>
    <x v="3"/>
    <x v="1"/>
    <d v="1995-07-30T00:00:00"/>
    <x v="2241"/>
    <x v="1"/>
    <x v="0"/>
    <s v="R1012"/>
    <x v="38"/>
  </r>
  <r>
    <x v="2243"/>
    <x v="93"/>
    <x v="1278"/>
    <x v="149"/>
    <x v="0"/>
    <x v="0"/>
    <x v="0"/>
    <x v="3"/>
    <x v="1"/>
    <x v="2"/>
    <x v="2"/>
    <d v="1998-07-12T00:00:00"/>
    <x v="2242"/>
    <x v="1"/>
    <x v="0"/>
    <s v="R1013"/>
    <x v="44"/>
  </r>
  <r>
    <x v="2244"/>
    <x v="1089"/>
    <x v="496"/>
    <x v="249"/>
    <x v="0"/>
    <x v="0"/>
    <x v="0"/>
    <x v="0"/>
    <x v="1"/>
    <x v="2"/>
    <x v="2"/>
    <d v="1999-10-14T00:00:00"/>
    <x v="2243"/>
    <x v="1"/>
    <x v="0"/>
    <s v="R1013"/>
    <x v="35"/>
  </r>
  <r>
    <x v="2245"/>
    <x v="630"/>
    <x v="1279"/>
    <x v="565"/>
    <x v="0"/>
    <x v="0"/>
    <x v="0"/>
    <x v="0"/>
    <x v="1"/>
    <x v="2"/>
    <x v="2"/>
    <d v="2002-10-13T00:00:00"/>
    <x v="2244"/>
    <x v="1"/>
    <x v="2"/>
    <s v="R1013"/>
    <x v="43"/>
  </r>
  <r>
    <x v="2246"/>
    <x v="91"/>
    <x v="1280"/>
    <x v="117"/>
    <x v="0"/>
    <x v="0"/>
    <x v="0"/>
    <x v="0"/>
    <x v="1"/>
    <x v="2"/>
    <x v="1"/>
    <d v="1999-12-02T00:00:00"/>
    <x v="2245"/>
    <x v="1"/>
    <x v="2"/>
    <s v="R1013"/>
    <x v="35"/>
  </r>
  <r>
    <x v="2247"/>
    <x v="1610"/>
    <x v="1281"/>
    <x v="498"/>
    <x v="0"/>
    <x v="0"/>
    <x v="0"/>
    <x v="0"/>
    <x v="1"/>
    <x v="3"/>
    <x v="0"/>
    <d v="2002-12-10T00:00:00"/>
    <x v="2245"/>
    <x v="1"/>
    <x v="2"/>
    <s v="R1012"/>
    <x v="43"/>
  </r>
  <r>
    <x v="2248"/>
    <x v="436"/>
    <x v="1282"/>
    <x v="79"/>
    <x v="1"/>
    <x v="0"/>
    <x v="0"/>
    <x v="0"/>
    <x v="1"/>
    <x v="3"/>
    <x v="2"/>
    <d v="2001-11-29T00:00:00"/>
    <x v="2246"/>
    <x v="1"/>
    <x v="0"/>
    <s v="R1012"/>
    <x v="47"/>
  </r>
  <r>
    <x v="2249"/>
    <x v="487"/>
    <x v="1283"/>
    <x v="523"/>
    <x v="0"/>
    <x v="0"/>
    <x v="0"/>
    <x v="3"/>
    <x v="1"/>
    <x v="2"/>
    <x v="2"/>
    <d v="1998-06-04T00:00:00"/>
    <x v="2247"/>
    <x v="1"/>
    <x v="2"/>
    <s v="R1013"/>
    <x v="44"/>
  </r>
  <r>
    <x v="2250"/>
    <x v="28"/>
    <x v="1013"/>
    <x v="209"/>
    <x v="0"/>
    <x v="1"/>
    <x v="0"/>
    <x v="3"/>
    <x v="1"/>
    <x v="3"/>
    <x v="1"/>
    <d v="2000-06-26T00:00:00"/>
    <x v="2248"/>
    <x v="1"/>
    <x v="2"/>
    <s v="R1013"/>
    <x v="22"/>
  </r>
  <r>
    <x v="2251"/>
    <x v="359"/>
    <x v="1244"/>
    <x v="276"/>
    <x v="0"/>
    <x v="1"/>
    <x v="0"/>
    <x v="3"/>
    <x v="1"/>
    <x v="2"/>
    <x v="2"/>
    <d v="2004-07-28T00:00:00"/>
    <x v="2249"/>
    <x v="1"/>
    <x v="0"/>
    <s v="R1013"/>
    <x v="40"/>
  </r>
  <r>
    <x v="2252"/>
    <x v="1611"/>
    <x v="1284"/>
    <x v="561"/>
    <x v="0"/>
    <x v="1"/>
    <x v="0"/>
    <x v="3"/>
    <x v="1"/>
    <x v="2"/>
    <x v="2"/>
    <d v="2004-09-30T00:00:00"/>
    <x v="2250"/>
    <x v="1"/>
    <x v="1"/>
    <s v="R1013"/>
    <x v="40"/>
  </r>
  <r>
    <x v="2253"/>
    <x v="816"/>
    <x v="1285"/>
    <x v="329"/>
    <x v="1"/>
    <x v="0"/>
    <x v="1"/>
    <x v="3"/>
    <x v="1"/>
    <x v="3"/>
    <x v="2"/>
    <d v="1997-10-26T00:00:00"/>
    <x v="2251"/>
    <x v="1"/>
    <x v="2"/>
    <s v="R1012"/>
    <x v="31"/>
  </r>
  <r>
    <x v="2254"/>
    <x v="1612"/>
    <x v="1286"/>
    <x v="403"/>
    <x v="0"/>
    <x v="0"/>
    <x v="0"/>
    <x v="0"/>
    <x v="1"/>
    <x v="2"/>
    <x v="2"/>
    <d v="2002-12-04T00:00:00"/>
    <x v="2252"/>
    <x v="1"/>
    <x v="1"/>
    <s v="R1013"/>
    <x v="43"/>
  </r>
  <r>
    <x v="2255"/>
    <x v="1613"/>
    <x v="1287"/>
    <x v="425"/>
    <x v="0"/>
    <x v="0"/>
    <x v="1"/>
    <x v="3"/>
    <x v="1"/>
    <x v="0"/>
    <x v="1"/>
    <d v="2003-11-21T00:00:00"/>
    <x v="2253"/>
    <x v="1"/>
    <x v="0"/>
    <s v="R1011"/>
    <x v="37"/>
  </r>
  <r>
    <x v="2256"/>
    <x v="1614"/>
    <x v="169"/>
    <x v="155"/>
    <x v="0"/>
    <x v="0"/>
    <x v="1"/>
    <x v="3"/>
    <x v="1"/>
    <x v="0"/>
    <x v="1"/>
    <d v="2003-08-15T00:00:00"/>
    <x v="2254"/>
    <x v="1"/>
    <x v="0"/>
    <s v="R1011"/>
    <x v="37"/>
  </r>
  <r>
    <x v="2257"/>
    <x v="1615"/>
    <x v="97"/>
    <x v="351"/>
    <x v="0"/>
    <x v="0"/>
    <x v="1"/>
    <x v="3"/>
    <x v="1"/>
    <x v="0"/>
    <x v="2"/>
    <d v="2003-10-30T00:00:00"/>
    <x v="2255"/>
    <x v="1"/>
    <x v="0"/>
    <s v="R1011"/>
    <x v="37"/>
  </r>
  <r>
    <x v="2258"/>
    <x v="1616"/>
    <x v="217"/>
    <x v="372"/>
    <x v="0"/>
    <x v="0"/>
    <x v="1"/>
    <x v="3"/>
    <x v="1"/>
    <x v="0"/>
    <x v="2"/>
    <d v="2003-10-13T00:00:00"/>
    <x v="2256"/>
    <x v="1"/>
    <x v="0"/>
    <s v="R1011"/>
    <x v="37"/>
  </r>
  <r>
    <x v="2259"/>
    <x v="208"/>
    <x v="625"/>
    <x v="115"/>
    <x v="0"/>
    <x v="0"/>
    <x v="1"/>
    <x v="3"/>
    <x v="1"/>
    <x v="1"/>
    <x v="2"/>
    <d v="2003-12-10T00:00:00"/>
    <x v="2257"/>
    <x v="1"/>
    <x v="2"/>
    <s v="R1011"/>
    <x v="37"/>
  </r>
  <r>
    <x v="2260"/>
    <x v="73"/>
    <x v="1165"/>
    <x v="614"/>
    <x v="1"/>
    <x v="0"/>
    <x v="1"/>
    <x v="3"/>
    <x v="1"/>
    <x v="3"/>
    <x v="2"/>
    <d v="1997-11-04T00:00:00"/>
    <x v="2258"/>
    <x v="1"/>
    <x v="2"/>
    <s v="R1013"/>
    <x v="31"/>
  </r>
  <r>
    <x v="2261"/>
    <x v="62"/>
    <x v="368"/>
    <x v="138"/>
    <x v="0"/>
    <x v="0"/>
    <x v="1"/>
    <x v="3"/>
    <x v="1"/>
    <x v="1"/>
    <x v="1"/>
    <d v="2003-09-15T00:00:00"/>
    <x v="2259"/>
    <x v="1"/>
    <x v="0"/>
    <s v="R1011"/>
    <x v="37"/>
  </r>
  <r>
    <x v="2262"/>
    <x v="190"/>
    <x v="1288"/>
    <x v="326"/>
    <x v="0"/>
    <x v="0"/>
    <x v="1"/>
    <x v="3"/>
    <x v="1"/>
    <x v="2"/>
    <x v="1"/>
    <d v="2003-09-08T00:00:00"/>
    <x v="2260"/>
    <x v="1"/>
    <x v="1"/>
    <s v="R1011"/>
    <x v="37"/>
  </r>
  <r>
    <x v="2263"/>
    <x v="1617"/>
    <x v="1289"/>
    <x v="240"/>
    <x v="0"/>
    <x v="0"/>
    <x v="1"/>
    <x v="3"/>
    <x v="1"/>
    <x v="2"/>
    <x v="1"/>
    <d v="2003-09-15T00:00:00"/>
    <x v="2261"/>
    <x v="1"/>
    <x v="1"/>
    <s v="R1011"/>
    <x v="37"/>
  </r>
  <r>
    <x v="2264"/>
    <x v="145"/>
    <x v="477"/>
    <x v="89"/>
    <x v="0"/>
    <x v="0"/>
    <x v="1"/>
    <x v="3"/>
    <x v="1"/>
    <x v="2"/>
    <x v="1"/>
    <d v="2003-08-02T00:00:00"/>
    <x v="2262"/>
    <x v="1"/>
    <x v="2"/>
    <s v="R1011"/>
    <x v="37"/>
  </r>
  <r>
    <x v="2265"/>
    <x v="878"/>
    <x v="1290"/>
    <x v="350"/>
    <x v="0"/>
    <x v="0"/>
    <x v="0"/>
    <x v="0"/>
    <x v="1"/>
    <x v="2"/>
    <x v="0"/>
    <d v="2002-07-01T00:00:00"/>
    <x v="2263"/>
    <x v="1"/>
    <x v="2"/>
    <s v="R1013"/>
    <x v="43"/>
  </r>
  <r>
    <x v="2266"/>
    <x v="442"/>
    <x v="1291"/>
    <x v="231"/>
    <x v="0"/>
    <x v="0"/>
    <x v="0"/>
    <x v="3"/>
    <x v="1"/>
    <x v="3"/>
    <x v="2"/>
    <d v="1998-10-11T00:00:00"/>
    <x v="2264"/>
    <x v="1"/>
    <x v="1"/>
    <s v="R1012"/>
    <x v="44"/>
  </r>
  <r>
    <x v="2267"/>
    <x v="1618"/>
    <x v="1292"/>
    <x v="355"/>
    <x v="0"/>
    <x v="0"/>
    <x v="0"/>
    <x v="0"/>
    <x v="1"/>
    <x v="2"/>
    <x v="2"/>
    <d v="2002-12-12T00:00:00"/>
    <x v="2265"/>
    <x v="1"/>
    <x v="2"/>
    <s v="R1013"/>
    <x v="43"/>
  </r>
  <r>
    <x v="2268"/>
    <x v="1619"/>
    <x v="1293"/>
    <x v="49"/>
    <x v="0"/>
    <x v="0"/>
    <x v="0"/>
    <x v="3"/>
    <x v="1"/>
    <x v="2"/>
    <x v="1"/>
    <d v="1998-07-13T00:00:00"/>
    <x v="2266"/>
    <x v="1"/>
    <x v="1"/>
    <s v="R1013"/>
    <x v="44"/>
  </r>
  <r>
    <x v="2269"/>
    <x v="1092"/>
    <x v="1058"/>
    <x v="70"/>
    <x v="0"/>
    <x v="1"/>
    <x v="0"/>
    <x v="3"/>
    <x v="1"/>
    <x v="2"/>
    <x v="2"/>
    <d v="2004-10-16T00:00:00"/>
    <x v="2267"/>
    <x v="1"/>
    <x v="1"/>
    <s v="R1012"/>
    <x v="40"/>
  </r>
  <r>
    <x v="2270"/>
    <x v="1620"/>
    <x v="515"/>
    <x v="577"/>
    <x v="0"/>
    <x v="1"/>
    <x v="0"/>
    <x v="3"/>
    <x v="1"/>
    <x v="2"/>
    <x v="2"/>
    <d v="2004-07-09T00:00:00"/>
    <x v="2268"/>
    <x v="1"/>
    <x v="1"/>
    <s v="R1013"/>
    <x v="40"/>
  </r>
  <r>
    <x v="2271"/>
    <x v="1621"/>
    <x v="1294"/>
    <x v="200"/>
    <x v="1"/>
    <x v="0"/>
    <x v="0"/>
    <x v="0"/>
    <x v="1"/>
    <x v="3"/>
    <x v="2"/>
    <d v="1996-11-04T00:00:00"/>
    <x v="2269"/>
    <x v="1"/>
    <x v="0"/>
    <s v="R1012"/>
    <x v="46"/>
  </r>
  <r>
    <x v="2272"/>
    <x v="1622"/>
    <x v="1295"/>
    <x v="193"/>
    <x v="0"/>
    <x v="1"/>
    <x v="0"/>
    <x v="3"/>
    <x v="1"/>
    <x v="3"/>
    <x v="2"/>
    <d v="2004-06-02T00:00:00"/>
    <x v="2270"/>
    <x v="1"/>
    <x v="1"/>
    <s v="R1013"/>
    <x v="40"/>
  </r>
  <r>
    <x v="2273"/>
    <x v="1572"/>
    <x v="1296"/>
    <x v="4"/>
    <x v="0"/>
    <x v="0"/>
    <x v="0"/>
    <x v="3"/>
    <x v="1"/>
    <x v="2"/>
    <x v="1"/>
    <d v="1992-10-06T00:00:00"/>
    <x v="2271"/>
    <x v="1"/>
    <x v="0"/>
    <s v="R1013"/>
    <x v="34"/>
  </r>
  <r>
    <x v="2274"/>
    <x v="399"/>
    <x v="1297"/>
    <x v="614"/>
    <x v="0"/>
    <x v="0"/>
    <x v="0"/>
    <x v="0"/>
    <x v="1"/>
    <x v="3"/>
    <x v="1"/>
    <d v="1999-06-28T00:00:00"/>
    <x v="2272"/>
    <x v="1"/>
    <x v="0"/>
    <s v="R1012"/>
    <x v="35"/>
  </r>
  <r>
    <x v="2275"/>
    <x v="800"/>
    <x v="1298"/>
    <x v="664"/>
    <x v="0"/>
    <x v="0"/>
    <x v="0"/>
    <x v="0"/>
    <x v="1"/>
    <x v="2"/>
    <x v="0"/>
    <d v="2002-08-26T00:00:00"/>
    <x v="2273"/>
    <x v="1"/>
    <x v="1"/>
    <s v="R1013"/>
    <x v="43"/>
  </r>
  <r>
    <x v="2276"/>
    <x v="1623"/>
    <x v="1299"/>
    <x v="259"/>
    <x v="1"/>
    <x v="0"/>
    <x v="1"/>
    <x v="3"/>
    <x v="1"/>
    <x v="2"/>
    <x v="2"/>
    <d v="1997-06-28T00:00:00"/>
    <x v="2274"/>
    <x v="1"/>
    <x v="2"/>
    <s v="R1013"/>
    <x v="31"/>
  </r>
  <r>
    <x v="2277"/>
    <x v="98"/>
    <x v="1300"/>
    <x v="273"/>
    <x v="1"/>
    <x v="0"/>
    <x v="0"/>
    <x v="0"/>
    <x v="1"/>
    <x v="3"/>
    <x v="2"/>
    <d v="1996-08-11T00:00:00"/>
    <x v="2275"/>
    <x v="1"/>
    <x v="0"/>
    <s v="R1013"/>
    <x v="46"/>
  </r>
  <r>
    <x v="2278"/>
    <x v="1624"/>
    <x v="1010"/>
    <x v="98"/>
    <x v="1"/>
    <x v="0"/>
    <x v="0"/>
    <x v="0"/>
    <x v="1"/>
    <x v="2"/>
    <x v="2"/>
    <d v="2001-11-12T00:00:00"/>
    <x v="2276"/>
    <x v="1"/>
    <x v="1"/>
    <s v="R1013"/>
    <x v="47"/>
  </r>
  <r>
    <x v="2279"/>
    <x v="74"/>
    <x v="1301"/>
    <x v="400"/>
    <x v="0"/>
    <x v="0"/>
    <x v="0"/>
    <x v="0"/>
    <x v="1"/>
    <x v="3"/>
    <x v="0"/>
    <d v="2002-06-11T00:00:00"/>
    <x v="2277"/>
    <x v="1"/>
    <x v="0"/>
    <s v="R1012"/>
    <x v="43"/>
  </r>
  <r>
    <x v="2280"/>
    <x v="1625"/>
    <x v="1302"/>
    <x v="321"/>
    <x v="0"/>
    <x v="1"/>
    <x v="0"/>
    <x v="3"/>
    <x v="1"/>
    <x v="0"/>
    <x v="2"/>
    <d v="2004-11-11T00:00:00"/>
    <x v="2278"/>
    <x v="1"/>
    <x v="0"/>
    <s v="R1013"/>
    <x v="40"/>
  </r>
  <r>
    <x v="2281"/>
    <x v="78"/>
    <x v="1303"/>
    <x v="93"/>
    <x v="0"/>
    <x v="0"/>
    <x v="0"/>
    <x v="0"/>
    <x v="1"/>
    <x v="2"/>
    <x v="2"/>
    <d v="1994-07-26T00:00:00"/>
    <x v="2279"/>
    <x v="1"/>
    <x v="1"/>
    <s v="R1013"/>
    <x v="6"/>
  </r>
  <r>
    <x v="2282"/>
    <x v="11"/>
    <x v="1304"/>
    <x v="576"/>
    <x v="0"/>
    <x v="1"/>
    <x v="0"/>
    <x v="3"/>
    <x v="1"/>
    <x v="0"/>
    <x v="2"/>
    <d v="2004-07-18T00:00:00"/>
    <x v="2280"/>
    <x v="1"/>
    <x v="2"/>
    <s v="R1013"/>
    <x v="40"/>
  </r>
  <r>
    <x v="2283"/>
    <x v="731"/>
    <x v="1305"/>
    <x v="325"/>
    <x v="0"/>
    <x v="0"/>
    <x v="1"/>
    <x v="3"/>
    <x v="1"/>
    <x v="3"/>
    <x v="2"/>
    <d v="2003-06-12T00:00:00"/>
    <x v="2281"/>
    <x v="1"/>
    <x v="1"/>
    <s v="R1012"/>
    <x v="37"/>
  </r>
  <r>
    <x v="2284"/>
    <x v="1626"/>
    <x v="8"/>
    <x v="216"/>
    <x v="0"/>
    <x v="1"/>
    <x v="0"/>
    <x v="3"/>
    <x v="1"/>
    <x v="0"/>
    <x v="1"/>
    <d v="2004-06-10T00:00:00"/>
    <x v="2282"/>
    <x v="1"/>
    <x v="2"/>
    <s v="R1013"/>
    <x v="40"/>
  </r>
  <r>
    <x v="2285"/>
    <x v="86"/>
    <x v="1306"/>
    <x v="582"/>
    <x v="0"/>
    <x v="0"/>
    <x v="0"/>
    <x v="0"/>
    <x v="1"/>
    <x v="3"/>
    <x v="2"/>
    <d v="2002-10-01T00:00:00"/>
    <x v="2283"/>
    <x v="2"/>
    <x v="2"/>
    <s v="R1011"/>
    <x v="43"/>
  </r>
  <r>
    <x v="2286"/>
    <x v="1627"/>
    <x v="866"/>
    <x v="52"/>
    <x v="0"/>
    <x v="1"/>
    <x v="0"/>
    <x v="3"/>
    <x v="1"/>
    <x v="0"/>
    <x v="1"/>
    <d v="2004-09-12T00:00:00"/>
    <x v="2284"/>
    <x v="2"/>
    <x v="0"/>
    <s v="R1013"/>
    <x v="40"/>
  </r>
  <r>
    <x v="2287"/>
    <x v="1094"/>
    <x v="1307"/>
    <x v="337"/>
    <x v="1"/>
    <x v="0"/>
    <x v="0"/>
    <x v="0"/>
    <x v="1"/>
    <x v="3"/>
    <x v="1"/>
    <d v="2001-10-25T00:00:00"/>
    <x v="2285"/>
    <x v="2"/>
    <x v="1"/>
    <s v="R1013"/>
    <x v="47"/>
  </r>
  <r>
    <x v="2288"/>
    <x v="1628"/>
    <x v="139"/>
    <x v="159"/>
    <x v="0"/>
    <x v="1"/>
    <x v="0"/>
    <x v="3"/>
    <x v="1"/>
    <x v="0"/>
    <x v="2"/>
    <d v="2004-11-27T00:00:00"/>
    <x v="2286"/>
    <x v="2"/>
    <x v="2"/>
    <s v="R1013"/>
    <x v="40"/>
  </r>
  <r>
    <x v="2289"/>
    <x v="1629"/>
    <x v="97"/>
    <x v="212"/>
    <x v="0"/>
    <x v="1"/>
    <x v="0"/>
    <x v="3"/>
    <x v="1"/>
    <x v="0"/>
    <x v="1"/>
    <d v="2004-10-15T00:00:00"/>
    <x v="2287"/>
    <x v="2"/>
    <x v="1"/>
    <s v="R1013"/>
    <x v="40"/>
  </r>
  <r>
    <x v="2290"/>
    <x v="240"/>
    <x v="515"/>
    <x v="665"/>
    <x v="0"/>
    <x v="0"/>
    <x v="0"/>
    <x v="0"/>
    <x v="1"/>
    <x v="2"/>
    <x v="2"/>
    <d v="2002-08-11T00:00:00"/>
    <x v="2288"/>
    <x v="2"/>
    <x v="1"/>
    <s v="R1013"/>
    <x v="43"/>
  </r>
  <r>
    <x v="2291"/>
    <x v="1630"/>
    <x v="534"/>
    <x v="268"/>
    <x v="0"/>
    <x v="1"/>
    <x v="0"/>
    <x v="3"/>
    <x v="1"/>
    <x v="0"/>
    <x v="2"/>
    <d v="2004-11-28T00:00:00"/>
    <x v="2289"/>
    <x v="2"/>
    <x v="0"/>
    <s v="R1013"/>
    <x v="40"/>
  </r>
  <r>
    <x v="2292"/>
    <x v="47"/>
    <x v="161"/>
    <x v="637"/>
    <x v="0"/>
    <x v="1"/>
    <x v="0"/>
    <x v="3"/>
    <x v="1"/>
    <x v="0"/>
    <x v="1"/>
    <d v="2004-06-11T00:00:00"/>
    <x v="2290"/>
    <x v="2"/>
    <x v="0"/>
    <s v="R1013"/>
    <x v="40"/>
  </r>
  <r>
    <x v="2293"/>
    <x v="86"/>
    <x v="1308"/>
    <x v="268"/>
    <x v="0"/>
    <x v="1"/>
    <x v="0"/>
    <x v="3"/>
    <x v="1"/>
    <x v="2"/>
    <x v="1"/>
    <d v="2004-10-06T00:00:00"/>
    <x v="2291"/>
    <x v="2"/>
    <x v="0"/>
    <s v="R1013"/>
    <x v="40"/>
  </r>
  <r>
    <x v="2294"/>
    <x v="589"/>
    <x v="1309"/>
    <x v="402"/>
    <x v="0"/>
    <x v="0"/>
    <x v="0"/>
    <x v="0"/>
    <x v="1"/>
    <x v="3"/>
    <x v="2"/>
    <d v="2002-07-19T00:00:00"/>
    <x v="2292"/>
    <x v="2"/>
    <x v="1"/>
    <s v="R1013"/>
    <x v="43"/>
  </r>
  <r>
    <x v="2295"/>
    <x v="1631"/>
    <x v="705"/>
    <x v="206"/>
    <x v="0"/>
    <x v="1"/>
    <x v="0"/>
    <x v="3"/>
    <x v="1"/>
    <x v="0"/>
    <x v="2"/>
    <d v="2004-06-14T00:00:00"/>
    <x v="2293"/>
    <x v="2"/>
    <x v="1"/>
    <s v="R1013"/>
    <x v="40"/>
  </r>
  <r>
    <x v="2296"/>
    <x v="1632"/>
    <x v="358"/>
    <x v="161"/>
    <x v="0"/>
    <x v="1"/>
    <x v="0"/>
    <x v="3"/>
    <x v="1"/>
    <x v="2"/>
    <x v="2"/>
    <d v="2004-11-12T00:00:00"/>
    <x v="2294"/>
    <x v="2"/>
    <x v="1"/>
    <s v="R1013"/>
    <x v="40"/>
  </r>
  <r>
    <x v="2297"/>
    <x v="1633"/>
    <x v="1310"/>
    <x v="666"/>
    <x v="0"/>
    <x v="0"/>
    <x v="0"/>
    <x v="0"/>
    <x v="1"/>
    <x v="3"/>
    <x v="0"/>
    <d v="2002-08-13T00:00:00"/>
    <x v="2295"/>
    <x v="2"/>
    <x v="0"/>
    <s v="R1013"/>
    <x v="43"/>
  </r>
  <r>
    <x v="2298"/>
    <x v="1634"/>
    <x v="1158"/>
    <x v="124"/>
    <x v="0"/>
    <x v="0"/>
    <x v="0"/>
    <x v="3"/>
    <x v="1"/>
    <x v="3"/>
    <x v="2"/>
    <d v="1998-12-26T00:00:00"/>
    <x v="2296"/>
    <x v="2"/>
    <x v="2"/>
    <s v="R1013"/>
    <x v="35"/>
  </r>
  <r>
    <x v="2299"/>
    <x v="77"/>
    <x v="1033"/>
    <x v="196"/>
    <x v="1"/>
    <x v="0"/>
    <x v="1"/>
    <x v="3"/>
    <x v="1"/>
    <x v="3"/>
    <x v="2"/>
    <d v="1997-08-13T00:00:00"/>
    <x v="2297"/>
    <x v="2"/>
    <x v="0"/>
    <s v="R1013"/>
    <x v="31"/>
  </r>
  <r>
    <x v="2300"/>
    <x v="1635"/>
    <x v="1311"/>
    <x v="335"/>
    <x v="0"/>
    <x v="1"/>
    <x v="0"/>
    <x v="3"/>
    <x v="1"/>
    <x v="2"/>
    <x v="2"/>
    <d v="2004-08-24T00:00:00"/>
    <x v="2298"/>
    <x v="2"/>
    <x v="0"/>
    <s v="R1013"/>
    <x v="40"/>
  </r>
  <r>
    <x v="2301"/>
    <x v="11"/>
    <x v="1312"/>
    <x v="66"/>
    <x v="0"/>
    <x v="0"/>
    <x v="1"/>
    <x v="3"/>
    <x v="1"/>
    <x v="3"/>
    <x v="2"/>
    <d v="1993-09-28T00:00:00"/>
    <x v="2299"/>
    <x v="2"/>
    <x v="1"/>
    <s v="R1013"/>
    <x v="21"/>
  </r>
  <r>
    <x v="2302"/>
    <x v="1636"/>
    <x v="1313"/>
    <x v="3"/>
    <x v="1"/>
    <x v="0"/>
    <x v="0"/>
    <x v="3"/>
    <x v="1"/>
    <x v="3"/>
    <x v="1"/>
    <d v="1995-06-01T00:00:00"/>
    <x v="2300"/>
    <x v="2"/>
    <x v="2"/>
    <s v="R1013"/>
    <x v="38"/>
  </r>
  <r>
    <x v="2303"/>
    <x v="399"/>
    <x v="1314"/>
    <x v="467"/>
    <x v="0"/>
    <x v="0"/>
    <x v="0"/>
    <x v="0"/>
    <x v="1"/>
    <x v="3"/>
    <x v="0"/>
    <d v="2002-07-01T00:00:00"/>
    <x v="2301"/>
    <x v="2"/>
    <x v="2"/>
    <s v="R1012"/>
    <x v="43"/>
  </r>
  <r>
    <x v="2304"/>
    <x v="1637"/>
    <x v="1315"/>
    <x v="456"/>
    <x v="0"/>
    <x v="0"/>
    <x v="0"/>
    <x v="0"/>
    <x v="1"/>
    <x v="3"/>
    <x v="2"/>
    <d v="2002-07-20T00:00:00"/>
    <x v="2302"/>
    <x v="2"/>
    <x v="1"/>
    <s v="R1013"/>
    <x v="43"/>
  </r>
  <r>
    <x v="2305"/>
    <x v="865"/>
    <x v="1316"/>
    <x v="320"/>
    <x v="0"/>
    <x v="0"/>
    <x v="0"/>
    <x v="0"/>
    <x v="1"/>
    <x v="3"/>
    <x v="2"/>
    <d v="1994-11-17T00:00:00"/>
    <x v="2303"/>
    <x v="2"/>
    <x v="2"/>
    <s v="R1013"/>
    <x v="6"/>
  </r>
  <r>
    <x v="2306"/>
    <x v="256"/>
    <x v="1317"/>
    <x v="150"/>
    <x v="1"/>
    <x v="0"/>
    <x v="0"/>
    <x v="3"/>
    <x v="1"/>
    <x v="2"/>
    <x v="2"/>
    <d v="1995-10-05T00:00:00"/>
    <x v="2304"/>
    <x v="2"/>
    <x v="1"/>
    <s v="R1013"/>
    <x v="38"/>
  </r>
  <r>
    <x v="2307"/>
    <x v="1278"/>
    <x v="1318"/>
    <x v="67"/>
    <x v="0"/>
    <x v="0"/>
    <x v="0"/>
    <x v="0"/>
    <x v="1"/>
    <x v="3"/>
    <x v="2"/>
    <d v="1999-08-05T00:00:00"/>
    <x v="2305"/>
    <x v="2"/>
    <x v="2"/>
    <s v="R1013"/>
    <x v="35"/>
  </r>
  <r>
    <x v="2308"/>
    <x v="1261"/>
    <x v="1319"/>
    <x v="330"/>
    <x v="0"/>
    <x v="1"/>
    <x v="0"/>
    <x v="3"/>
    <x v="1"/>
    <x v="2"/>
    <x v="2"/>
    <d v="2000-10-09T00:00:00"/>
    <x v="2306"/>
    <x v="2"/>
    <x v="2"/>
    <s v="R1013"/>
    <x v="22"/>
  </r>
  <r>
    <x v="2309"/>
    <x v="145"/>
    <x v="1209"/>
    <x v="173"/>
    <x v="0"/>
    <x v="0"/>
    <x v="0"/>
    <x v="0"/>
    <x v="1"/>
    <x v="2"/>
    <x v="2"/>
    <d v="1994-11-22T00:00:00"/>
    <x v="2307"/>
    <x v="2"/>
    <x v="2"/>
    <s v="R1013"/>
    <x v="6"/>
  </r>
  <r>
    <x v="2310"/>
    <x v="540"/>
    <x v="1320"/>
    <x v="409"/>
    <x v="1"/>
    <x v="0"/>
    <x v="0"/>
    <x v="0"/>
    <x v="1"/>
    <x v="1"/>
    <x v="2"/>
    <d v="2001-08-19T00:00:00"/>
    <x v="2308"/>
    <x v="2"/>
    <x v="2"/>
    <s v="R1013"/>
    <x v="47"/>
  </r>
  <r>
    <x v="2311"/>
    <x v="54"/>
    <x v="1321"/>
    <x v="267"/>
    <x v="1"/>
    <x v="0"/>
    <x v="0"/>
    <x v="3"/>
    <x v="1"/>
    <x v="2"/>
    <x v="2"/>
    <d v="1995-10-28T00:00:00"/>
    <x v="2309"/>
    <x v="2"/>
    <x v="1"/>
    <s v="R1013"/>
    <x v="38"/>
  </r>
  <r>
    <x v="2312"/>
    <x v="38"/>
    <x v="447"/>
    <x v="140"/>
    <x v="0"/>
    <x v="0"/>
    <x v="0"/>
    <x v="0"/>
    <x v="1"/>
    <x v="2"/>
    <x v="2"/>
    <d v="1994-10-30T00:00:00"/>
    <x v="2310"/>
    <x v="2"/>
    <x v="1"/>
    <s v="R1013"/>
    <x v="6"/>
  </r>
  <r>
    <x v="2313"/>
    <x v="349"/>
    <x v="1322"/>
    <x v="184"/>
    <x v="0"/>
    <x v="0"/>
    <x v="1"/>
    <x v="3"/>
    <x v="1"/>
    <x v="2"/>
    <x v="2"/>
    <d v="1993-11-27T00:00:00"/>
    <x v="2311"/>
    <x v="2"/>
    <x v="1"/>
    <s v="R1013"/>
    <x v="21"/>
  </r>
  <r>
    <x v="2314"/>
    <x v="1638"/>
    <x v="254"/>
    <x v="319"/>
    <x v="0"/>
    <x v="1"/>
    <x v="0"/>
    <x v="3"/>
    <x v="1"/>
    <x v="2"/>
    <x v="2"/>
    <d v="2000-11-18T00:00:00"/>
    <x v="2312"/>
    <x v="2"/>
    <x v="1"/>
    <s v="R1013"/>
    <x v="22"/>
  </r>
  <r>
    <x v="2315"/>
    <x v="1639"/>
    <x v="1323"/>
    <x v="119"/>
    <x v="0"/>
    <x v="1"/>
    <x v="0"/>
    <x v="3"/>
    <x v="1"/>
    <x v="1"/>
    <x v="2"/>
    <d v="2004-10-07T00:00:00"/>
    <x v="2313"/>
    <x v="2"/>
    <x v="2"/>
    <s v="R1011"/>
    <x v="40"/>
  </r>
  <r>
    <x v="2316"/>
    <x v="639"/>
    <x v="1324"/>
    <x v="336"/>
    <x v="1"/>
    <x v="0"/>
    <x v="0"/>
    <x v="3"/>
    <x v="1"/>
    <x v="2"/>
    <x v="2"/>
    <d v="1995-12-07T00:00:00"/>
    <x v="2314"/>
    <x v="2"/>
    <x v="2"/>
    <s v="R1013"/>
    <x v="38"/>
  </r>
  <r>
    <x v="2317"/>
    <x v="1640"/>
    <x v="1325"/>
    <x v="49"/>
    <x v="1"/>
    <x v="0"/>
    <x v="0"/>
    <x v="0"/>
    <x v="1"/>
    <x v="2"/>
    <x v="2"/>
    <d v="1996-09-18T00:00:00"/>
    <x v="2315"/>
    <x v="2"/>
    <x v="2"/>
    <s v="R1012"/>
    <x v="46"/>
  </r>
  <r>
    <x v="2318"/>
    <x v="1641"/>
    <x v="1326"/>
    <x v="208"/>
    <x v="0"/>
    <x v="0"/>
    <x v="1"/>
    <x v="3"/>
    <x v="1"/>
    <x v="3"/>
    <x v="2"/>
    <d v="1993-06-28T00:00:00"/>
    <x v="2316"/>
    <x v="2"/>
    <x v="0"/>
    <s v="R1013"/>
    <x v="21"/>
  </r>
  <r>
    <x v="2319"/>
    <x v="1642"/>
    <x v="1058"/>
    <x v="102"/>
    <x v="1"/>
    <x v="0"/>
    <x v="0"/>
    <x v="0"/>
    <x v="1"/>
    <x v="2"/>
    <x v="2"/>
    <d v="1996-10-22T00:00:00"/>
    <x v="2317"/>
    <x v="2"/>
    <x v="0"/>
    <s v="R1013"/>
    <x v="46"/>
  </r>
  <r>
    <x v="2320"/>
    <x v="89"/>
    <x v="1130"/>
    <x v="508"/>
    <x v="0"/>
    <x v="0"/>
    <x v="1"/>
    <x v="3"/>
    <x v="1"/>
    <x v="3"/>
    <x v="2"/>
    <d v="1993-08-09T00:00:00"/>
    <x v="2317"/>
    <x v="2"/>
    <x v="1"/>
    <s v="R1013"/>
    <x v="21"/>
  </r>
  <r>
    <x v="2321"/>
    <x v="1643"/>
    <x v="1327"/>
    <x v="126"/>
    <x v="0"/>
    <x v="0"/>
    <x v="0"/>
    <x v="0"/>
    <x v="1"/>
    <x v="2"/>
    <x v="2"/>
    <d v="2002-09-19T00:00:00"/>
    <x v="2318"/>
    <x v="2"/>
    <x v="1"/>
    <s v="R1012"/>
    <x v="43"/>
  </r>
  <r>
    <x v="2322"/>
    <x v="145"/>
    <x v="1328"/>
    <x v="425"/>
    <x v="0"/>
    <x v="0"/>
    <x v="0"/>
    <x v="0"/>
    <x v="1"/>
    <x v="2"/>
    <x v="2"/>
    <d v="1999-12-14T00:00:00"/>
    <x v="2319"/>
    <x v="2"/>
    <x v="1"/>
    <s v="R1013"/>
    <x v="22"/>
  </r>
  <r>
    <x v="2323"/>
    <x v="1644"/>
    <x v="1329"/>
    <x v="264"/>
    <x v="0"/>
    <x v="0"/>
    <x v="0"/>
    <x v="0"/>
    <x v="1"/>
    <x v="2"/>
    <x v="2"/>
    <d v="1999-12-26T00:00:00"/>
    <x v="2320"/>
    <x v="1"/>
    <x v="0"/>
    <s v="R1013"/>
    <x v="22"/>
  </r>
  <r>
    <x v="2324"/>
    <x v="1645"/>
    <x v="1330"/>
    <x v="117"/>
    <x v="1"/>
    <x v="0"/>
    <x v="0"/>
    <x v="0"/>
    <x v="1"/>
    <x v="2"/>
    <x v="2"/>
    <d v="2001-09-12T00:00:00"/>
    <x v="2321"/>
    <x v="2"/>
    <x v="2"/>
    <s v="R1013"/>
    <x v="47"/>
  </r>
  <r>
    <x v="2325"/>
    <x v="1646"/>
    <x v="698"/>
    <x v="374"/>
    <x v="1"/>
    <x v="0"/>
    <x v="1"/>
    <x v="3"/>
    <x v="1"/>
    <x v="2"/>
    <x v="2"/>
    <d v="1997-11-09T00:00:00"/>
    <x v="2322"/>
    <x v="2"/>
    <x v="0"/>
    <s v="R1013"/>
    <x v="31"/>
  </r>
  <r>
    <x v="2326"/>
    <x v="846"/>
    <x v="1331"/>
    <x v="156"/>
    <x v="0"/>
    <x v="0"/>
    <x v="0"/>
    <x v="0"/>
    <x v="1"/>
    <x v="2"/>
    <x v="2"/>
    <d v="2002-11-29T00:00:00"/>
    <x v="2323"/>
    <x v="2"/>
    <x v="2"/>
    <s v="R1012"/>
    <x v="43"/>
  </r>
  <r>
    <x v="2327"/>
    <x v="22"/>
    <x v="1332"/>
    <x v="274"/>
    <x v="1"/>
    <x v="0"/>
    <x v="0"/>
    <x v="3"/>
    <x v="1"/>
    <x v="3"/>
    <x v="2"/>
    <d v="1995-07-04T00:00:00"/>
    <x v="2324"/>
    <x v="2"/>
    <x v="0"/>
    <s v="R1013"/>
    <x v="38"/>
  </r>
  <r>
    <x v="2328"/>
    <x v="1647"/>
    <x v="1333"/>
    <x v="151"/>
    <x v="0"/>
    <x v="0"/>
    <x v="1"/>
    <x v="3"/>
    <x v="1"/>
    <x v="3"/>
    <x v="2"/>
    <d v="1993-06-01T00:00:00"/>
    <x v="2324"/>
    <x v="2"/>
    <x v="0"/>
    <s v="R1013"/>
    <x v="21"/>
  </r>
  <r>
    <x v="2329"/>
    <x v="1648"/>
    <x v="1329"/>
    <x v="144"/>
    <x v="1"/>
    <x v="0"/>
    <x v="0"/>
    <x v="0"/>
    <x v="1"/>
    <x v="2"/>
    <x v="2"/>
    <d v="2001-11-20T00:00:00"/>
    <x v="2325"/>
    <x v="2"/>
    <x v="0"/>
    <s v="R1012"/>
    <x v="47"/>
  </r>
  <r>
    <x v="2330"/>
    <x v="361"/>
    <x v="1112"/>
    <x v="252"/>
    <x v="0"/>
    <x v="0"/>
    <x v="0"/>
    <x v="3"/>
    <x v="1"/>
    <x v="2"/>
    <x v="2"/>
    <d v="1998-07-27T00:00:00"/>
    <x v="2326"/>
    <x v="2"/>
    <x v="0"/>
    <s v="R1013"/>
    <x v="44"/>
  </r>
  <r>
    <x v="2331"/>
    <x v="1649"/>
    <x v="1056"/>
    <x v="288"/>
    <x v="0"/>
    <x v="0"/>
    <x v="0"/>
    <x v="3"/>
    <x v="1"/>
    <x v="3"/>
    <x v="2"/>
    <d v="1992-09-13T00:00:00"/>
    <x v="2327"/>
    <x v="2"/>
    <x v="0"/>
    <s v="R1013"/>
    <x v="34"/>
  </r>
  <r>
    <x v="2332"/>
    <x v="1269"/>
    <x v="1140"/>
    <x v="348"/>
    <x v="0"/>
    <x v="0"/>
    <x v="1"/>
    <x v="3"/>
    <x v="1"/>
    <x v="3"/>
    <x v="2"/>
    <d v="1993-06-30T00:00:00"/>
    <x v="2328"/>
    <x v="1"/>
    <x v="1"/>
    <s v="R1013"/>
    <x v="21"/>
  </r>
  <r>
    <x v="2333"/>
    <x v="1650"/>
    <x v="318"/>
    <x v="495"/>
    <x v="0"/>
    <x v="0"/>
    <x v="0"/>
    <x v="3"/>
    <x v="1"/>
    <x v="3"/>
    <x v="2"/>
    <d v="1992-11-30T00:00:00"/>
    <x v="2329"/>
    <x v="1"/>
    <x v="1"/>
    <s v="R1013"/>
    <x v="34"/>
  </r>
  <r>
    <x v="2334"/>
    <x v="1651"/>
    <x v="1334"/>
    <x v="523"/>
    <x v="0"/>
    <x v="0"/>
    <x v="0"/>
    <x v="3"/>
    <x v="1"/>
    <x v="3"/>
    <x v="2"/>
    <d v="1992-07-09T00:00:00"/>
    <x v="2330"/>
    <x v="1"/>
    <x v="0"/>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CBE15-49FA-46AA-99CF-9A4033539F7E}"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0" rowHeaderCaption="Smoker status" colHeaderCaption="Cancer Status">
  <location ref="A3:D7" firstHeaderRow="1" firstDataRow="2" firstDataCol="1"/>
  <pivotFields count="17">
    <pivotField showAll="0"/>
    <pivotField showAll="0"/>
    <pivotField numFmtId="2"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pivotField showAll="0"/>
    <pivotField numFmtId="166"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8" baseItem="0"/>
  </dataFields>
  <formats count="18">
    <format dxfId="1508">
      <pivotArea type="all" dataOnly="0" outline="0" fieldPosition="0"/>
    </format>
    <format dxfId="1507">
      <pivotArea outline="0" collapsedLevelsAreSubtotals="1" fieldPosition="0"/>
    </format>
    <format dxfId="1506">
      <pivotArea type="origin" dataOnly="0" labelOnly="1" outline="0" fieldPosition="0"/>
    </format>
    <format dxfId="1505">
      <pivotArea field="6" type="button" dataOnly="0" labelOnly="1" outline="0" axis="axisCol" fieldPosition="0"/>
    </format>
    <format dxfId="1504">
      <pivotArea type="topRight" dataOnly="0" labelOnly="1" outline="0" fieldPosition="0"/>
    </format>
    <format dxfId="1503">
      <pivotArea field="8" type="button" dataOnly="0" labelOnly="1" outline="0" axis="axisRow" fieldPosition="0"/>
    </format>
    <format dxfId="1502">
      <pivotArea dataOnly="0" labelOnly="1" fieldPosition="0">
        <references count="1">
          <reference field="8" count="0"/>
        </references>
      </pivotArea>
    </format>
    <format dxfId="1501">
      <pivotArea dataOnly="0" labelOnly="1" grandRow="1" outline="0" fieldPosition="0"/>
    </format>
    <format dxfId="1500">
      <pivotArea dataOnly="0" labelOnly="1" grandCol="1" outline="0" fieldPosition="0"/>
    </format>
    <format dxfId="1499">
      <pivotArea type="all" dataOnly="0" outline="0" fieldPosition="0"/>
    </format>
    <format dxfId="1498">
      <pivotArea outline="0" collapsedLevelsAreSubtotals="1" fieldPosition="0"/>
    </format>
    <format dxfId="1497">
      <pivotArea type="origin" dataOnly="0" labelOnly="1" outline="0" fieldPosition="0"/>
    </format>
    <format dxfId="1496">
      <pivotArea field="6" type="button" dataOnly="0" labelOnly="1" outline="0" axis="axisCol" fieldPosition="0"/>
    </format>
    <format dxfId="1495">
      <pivotArea type="topRight" dataOnly="0" labelOnly="1" outline="0" fieldPosition="0"/>
    </format>
    <format dxfId="1494">
      <pivotArea field="8" type="button" dataOnly="0" labelOnly="1" outline="0" axis="axisRow" fieldPosition="0"/>
    </format>
    <format dxfId="1493">
      <pivotArea dataOnly="0" labelOnly="1" fieldPosition="0">
        <references count="1">
          <reference field="8" count="0"/>
        </references>
      </pivotArea>
    </format>
    <format dxfId="1492">
      <pivotArea dataOnly="0" labelOnly="1" grandRow="1" outline="0" fieldPosition="0"/>
    </format>
    <format dxfId="1491">
      <pivotArea dataOnly="0" labelOnly="1" grandCol="1" outline="0" fieldPosition="0"/>
    </format>
  </formats>
  <chartFormats count="12">
    <chartFormat chart="17"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1"/>
          </reference>
        </references>
      </pivotArea>
    </chartFormat>
    <chartFormat chart="17" format="3" series="1">
      <pivotArea type="data" outline="0" fieldPosition="0">
        <references count="2">
          <reference field="4294967294" count="1" selected="0">
            <x v="0"/>
          </reference>
          <reference field="6" count="1" selected="0">
            <x v="1"/>
          </reference>
        </references>
      </pivotArea>
    </chartFormat>
    <chartFormat chart="0" format="9" series="1">
      <pivotArea type="data" outline="0" fieldPosition="0">
        <references count="2">
          <reference field="4294967294" count="1" selected="0">
            <x v="0"/>
          </reference>
          <reference field="6" count="1" selected="0">
            <x v="1"/>
          </reference>
        </references>
      </pivotArea>
    </chartFormat>
    <chartFormat chart="0" format="10">
      <pivotArea type="data" outline="0" fieldPosition="0">
        <references count="3">
          <reference field="4294967294" count="1" selected="0">
            <x v="0"/>
          </reference>
          <reference field="6" count="1" selected="0">
            <x v="1"/>
          </reference>
          <reference field="8" count="1" selected="0">
            <x v="1"/>
          </reference>
        </references>
      </pivotArea>
    </chartFormat>
    <chartFormat chart="0" format="11">
      <pivotArea type="data" outline="0" fieldPosition="0">
        <references count="3">
          <reference field="4294967294" count="1" selected="0">
            <x v="0"/>
          </reference>
          <reference field="6" count="1" selected="0">
            <x v="0"/>
          </reference>
          <reference field="8" count="1" selected="0">
            <x v="1"/>
          </reference>
        </references>
      </pivotArea>
    </chartFormat>
    <chartFormat chart="0" format="12">
      <pivotArea type="data" outline="0" fieldPosition="0">
        <references count="3">
          <reference field="4294967294" count="1" selected="0">
            <x v="0"/>
          </reference>
          <reference field="6" count="1" selected="0">
            <x v="1"/>
          </reference>
          <reference field="8" count="1" selected="0">
            <x v="0"/>
          </reference>
        </references>
      </pivotArea>
    </chartFormat>
    <chartFormat chart="0" format="13">
      <pivotArea type="data" outline="0" fieldPosition="0">
        <references count="3">
          <reference field="4294967294" count="1" selected="0">
            <x v="0"/>
          </reference>
          <reference field="6" count="1" selected="0">
            <x v="0"/>
          </reference>
          <reference field="8" count="1" selected="0">
            <x v="0"/>
          </reference>
        </references>
      </pivotArea>
    </chartFormat>
    <chartFormat chart="0" format="14" series="1">
      <pivotArea type="data" outline="0" fieldPosition="0">
        <references count="2">
          <reference field="4294967294" count="1" selected="0">
            <x v="0"/>
          </reference>
          <reference field="6" count="1" selected="0">
            <x v="0"/>
          </reference>
        </references>
      </pivotArea>
    </chartFormat>
    <chartFormat chart="0" format="1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C6BF4-1A71-4971-8220-629A24A487C6}"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rowHeaderCaption="Weight Status">
  <location ref="A19:B24" firstHeaderRow="1" firstDataRow="1" firstDataCol="1"/>
  <pivotFields count="17">
    <pivotField showAll="0"/>
    <pivotField showAll="0"/>
    <pivotField numFmtId="2" showAll="0"/>
    <pivotField showAll="0"/>
    <pivotField showAll="0"/>
    <pivotField showAll="0"/>
    <pivotField showAll="0"/>
    <pivotField showAll="0"/>
    <pivotField showAll="0"/>
    <pivotField axis="axisRow" showAll="0">
      <items count="5">
        <item x="2"/>
        <item x="0"/>
        <item x="1"/>
        <item x="3"/>
        <item t="default"/>
      </items>
    </pivotField>
    <pivotField showAll="0"/>
    <pivotField numFmtId="166"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7"/>
  </dataFields>
  <formats count="11">
    <format dxfId="1519">
      <pivotArea type="all" dataOnly="0" outline="0" fieldPosition="0"/>
    </format>
    <format dxfId="1518">
      <pivotArea outline="0" collapsedLevelsAreSubtotals="1" fieldPosition="0"/>
    </format>
    <format dxfId="1517">
      <pivotArea field="9" type="button" dataOnly="0" labelOnly="1" outline="0" axis="axisRow" fieldPosition="0"/>
    </format>
    <format dxfId="1516">
      <pivotArea dataOnly="0" labelOnly="1" grandRow="1" outline="0" fieldPosition="0"/>
    </format>
    <format dxfId="1515">
      <pivotArea dataOnly="0" labelOnly="1" outline="0" axis="axisValues" fieldPosition="0"/>
    </format>
    <format dxfId="1514">
      <pivotArea type="all" dataOnly="0" outline="0" fieldPosition="0"/>
    </format>
    <format dxfId="1513">
      <pivotArea outline="0" collapsedLevelsAreSubtotals="1" fieldPosition="0"/>
    </format>
    <format dxfId="1512">
      <pivotArea field="9" type="button" dataOnly="0" labelOnly="1" outline="0" axis="axisRow" fieldPosition="0"/>
    </format>
    <format dxfId="1511">
      <pivotArea dataOnly="0" labelOnly="1" grandRow="1" outline="0" fieldPosition="0"/>
    </format>
    <format dxfId="1510">
      <pivotArea dataOnly="0" labelOnly="1" outline="0" axis="axisValues" fieldPosition="0"/>
    </format>
    <format dxfId="150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E2504-9044-4C2B-990B-E9AFCAD16E5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D12"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items count="3">
        <item x="0"/>
        <item x="1"/>
        <item t="default"/>
      </items>
    </pivotField>
    <pivotField showAll="0">
      <items count="3">
        <item x="0"/>
        <item x="1"/>
        <item t="default"/>
      </items>
    </pivotField>
    <pivotField axis="axisCol" dataField="1" showAll="0">
      <items count="3">
        <item x="0"/>
        <item x="1"/>
        <item t="default"/>
      </items>
    </pivotField>
    <pivotField showAll="0">
      <items count="5">
        <item x="0"/>
        <item x="3"/>
        <item x="1"/>
        <item x="2"/>
        <item t="default"/>
      </items>
    </pivotField>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9" showAll="0"/>
    <pivotField showAll="0">
      <items count="4">
        <item x="0"/>
        <item x="1"/>
        <item x="2"/>
        <item t="default"/>
      </items>
    </pivotField>
    <pivotField showAll="0">
      <items count="4">
        <item x="1"/>
        <item x="2"/>
        <item x="0"/>
        <item t="default"/>
      </items>
    </pivotField>
    <pivotField showAll="0"/>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8" baseItem="0"/>
  </dataFields>
  <formats count="20">
    <format dxfId="1448">
      <pivotArea type="all" dataOnly="0" outline="0" fieldPosition="0"/>
    </format>
    <format dxfId="1447">
      <pivotArea outline="0" collapsedLevelsAreSubtotals="1" fieldPosition="0"/>
    </format>
    <format dxfId="1446">
      <pivotArea type="origin" dataOnly="0" labelOnly="1" outline="0" fieldPosition="0"/>
    </format>
    <format dxfId="1445">
      <pivotArea field="6" type="button" dataOnly="0" labelOnly="1" outline="0" axis="axisCol" fieldPosition="0"/>
    </format>
    <format dxfId="1444">
      <pivotArea type="topRight" dataOnly="0" labelOnly="1" outline="0" fieldPosition="0"/>
    </format>
    <format dxfId="1443">
      <pivotArea field="8" type="button" dataOnly="0" labelOnly="1" outline="0" axis="axisRow" fieldPosition="0"/>
    </format>
    <format dxfId="1442">
      <pivotArea dataOnly="0" labelOnly="1" fieldPosition="0">
        <references count="1">
          <reference field="8" count="0"/>
        </references>
      </pivotArea>
    </format>
    <format dxfId="1441">
      <pivotArea dataOnly="0" labelOnly="1" grandRow="1" outline="0" fieldPosition="0"/>
    </format>
    <format dxfId="1440">
      <pivotArea dataOnly="0" labelOnly="1" fieldPosition="0">
        <references count="1">
          <reference field="6" count="0"/>
        </references>
      </pivotArea>
    </format>
    <format dxfId="1439">
      <pivotArea dataOnly="0" labelOnly="1" grandCol="1" outline="0" fieldPosition="0"/>
    </format>
    <format dxfId="1438">
      <pivotArea type="all" dataOnly="0" outline="0" fieldPosition="0"/>
    </format>
    <format dxfId="1437">
      <pivotArea outline="0" collapsedLevelsAreSubtotals="1" fieldPosition="0"/>
    </format>
    <format dxfId="1436">
      <pivotArea type="origin" dataOnly="0" labelOnly="1" outline="0" fieldPosition="0"/>
    </format>
    <format dxfId="1435">
      <pivotArea field="6" type="button" dataOnly="0" labelOnly="1" outline="0" axis="axisCol" fieldPosition="0"/>
    </format>
    <format dxfId="1434">
      <pivotArea type="topRight" dataOnly="0" labelOnly="1" outline="0" fieldPosition="0"/>
    </format>
    <format dxfId="1433">
      <pivotArea field="8" type="button" dataOnly="0" labelOnly="1" outline="0" axis="axisRow" fieldPosition="0"/>
    </format>
    <format dxfId="1432">
      <pivotArea dataOnly="0" labelOnly="1" fieldPosition="0">
        <references count="1">
          <reference field="8" count="0"/>
        </references>
      </pivotArea>
    </format>
    <format dxfId="1431">
      <pivotArea dataOnly="0" labelOnly="1" grandRow="1" outline="0" fieldPosition="0"/>
    </format>
    <format dxfId="1430">
      <pivotArea dataOnly="0" labelOnly="1" fieldPosition="0">
        <references count="1">
          <reference field="6" count="0"/>
        </references>
      </pivotArea>
    </format>
    <format dxfId="1429">
      <pivotArea dataOnly="0" labelOnly="1" grandCol="1" outline="0"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5" format="4" series="1">
      <pivotArea type="data" outline="0" fieldPosition="0">
        <references count="2">
          <reference field="4294967294" count="1" selected="0">
            <x v="0"/>
          </reference>
          <reference field="6" count="1" selected="0">
            <x v="0"/>
          </reference>
        </references>
      </pivotArea>
    </chartFormat>
    <chartFormat chart="5" format="5" series="1">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263EB0-1744-4E0A-8A3D-3DB03DA01947}"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42" firstHeaderRow="1" firstDataRow="1"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axis="axisRow" showAll="0">
      <items count="4">
        <item x="0"/>
        <item x="2"/>
        <item x="1"/>
        <item t="default"/>
      </items>
    </pivotField>
    <pivotField numFmtId="166" showAll="0"/>
    <pivotField numFmtId="169" showAll="0"/>
    <pivotField showAll="0"/>
    <pivotField showAll="0">
      <items count="4">
        <item x="1"/>
        <item x="2"/>
        <item x="0"/>
        <item t="default"/>
      </items>
    </pivotField>
    <pivotField showAll="0"/>
    <pivotField dataField="1" showAll="0"/>
  </pivotFields>
  <rowFields count="1">
    <field x="10"/>
  </rowFields>
  <rowItems count="4">
    <i>
      <x/>
    </i>
    <i>
      <x v="1"/>
    </i>
    <i>
      <x v="2"/>
    </i>
    <i t="grand">
      <x/>
    </i>
  </rowItems>
  <colItems count="1">
    <i/>
  </colItems>
  <dataFields count="1">
    <dataField name="Average of Age" fld="16" subtotal="average" baseField="10" baseItem="0" numFmtId="1"/>
  </dataFields>
  <formats count="7">
    <format dxfId="1455">
      <pivotArea type="all" dataOnly="0" outline="0" fieldPosition="0"/>
    </format>
    <format dxfId="1454">
      <pivotArea outline="0" collapsedLevelsAreSubtotals="1" fieldPosition="0"/>
    </format>
    <format dxfId="1453">
      <pivotArea field="10" type="button" dataOnly="0" labelOnly="1" outline="0" axis="axisRow" fieldPosition="0"/>
    </format>
    <format dxfId="1452">
      <pivotArea dataOnly="0" labelOnly="1" fieldPosition="0">
        <references count="1">
          <reference field="10" count="0"/>
        </references>
      </pivotArea>
    </format>
    <format dxfId="1451">
      <pivotArea dataOnly="0" labelOnly="1" grandRow="1" outline="0" fieldPosition="0"/>
    </format>
    <format dxfId="1450">
      <pivotArea dataOnly="0" labelOnly="1" outline="0" axis="axisValues" fieldPosition="0"/>
    </format>
    <format dxfId="14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D480A-4215-4611-A490-B1B1AF6120A7}"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35" firstHeaderRow="1" firstDataRow="1" firstDataCol="1"/>
  <pivotFields count="17">
    <pivotField showAll="0"/>
    <pivotField showAll="0">
      <items count="1653">
        <item x="712"/>
        <item x="1018"/>
        <item x="587"/>
        <item x="111"/>
        <item x="572"/>
        <item x="1651"/>
        <item x="1567"/>
        <item x="150"/>
        <item x="805"/>
        <item x="1623"/>
        <item x="166"/>
        <item x="789"/>
        <item x="85"/>
        <item x="1561"/>
        <item x="25"/>
        <item x="1096"/>
        <item x="593"/>
        <item x="728"/>
        <item x="1107"/>
        <item x="1144"/>
        <item x="565"/>
        <item x="1457"/>
        <item x="241"/>
        <item x="476"/>
        <item x="722"/>
        <item x="699"/>
        <item x="238"/>
        <item x="151"/>
        <item x="230"/>
        <item x="1630"/>
        <item x="287"/>
        <item x="584"/>
        <item x="1219"/>
        <item x="1404"/>
        <item x="184"/>
        <item x="1170"/>
        <item x="147"/>
        <item x="49"/>
        <item x="930"/>
        <item x="1180"/>
        <item x="570"/>
        <item x="1215"/>
        <item x="1430"/>
        <item x="816"/>
        <item x="1602"/>
        <item x="483"/>
        <item x="1419"/>
        <item x="1323"/>
        <item x="1624"/>
        <item x="282"/>
        <item x="931"/>
        <item x="966"/>
        <item x="991"/>
        <item x="482"/>
        <item x="1159"/>
        <item x="620"/>
        <item x="1374"/>
        <item x="1459"/>
        <item x="1210"/>
        <item x="303"/>
        <item x="1338"/>
        <item x="206"/>
        <item x="755"/>
        <item x="564"/>
        <item x="1509"/>
        <item x="1626"/>
        <item x="1466"/>
        <item x="713"/>
        <item x="332"/>
        <item x="101"/>
        <item x="1462"/>
        <item x="695"/>
        <item x="786"/>
        <item x="1406"/>
        <item x="1475"/>
        <item x="1420"/>
        <item x="430"/>
        <item x="1032"/>
        <item x="673"/>
        <item x="171"/>
        <item x="586"/>
        <item x="1030"/>
        <item x="1604"/>
        <item x="1201"/>
        <item x="624"/>
        <item x="650"/>
        <item x="458"/>
        <item x="988"/>
        <item x="1281"/>
        <item x="679"/>
        <item x="577"/>
        <item x="209"/>
        <item x="256"/>
        <item x="199"/>
        <item x="1571"/>
        <item x="1589"/>
        <item x="1217"/>
        <item x="454"/>
        <item x="208"/>
        <item x="50"/>
        <item x="244"/>
        <item x="335"/>
        <item x="172"/>
        <item x="706"/>
        <item x="195"/>
        <item x="906"/>
        <item x="1252"/>
        <item x="657"/>
        <item x="363"/>
        <item x="1303"/>
        <item x="1142"/>
        <item x="461"/>
        <item x="408"/>
        <item x="293"/>
        <item x="1193"/>
        <item x="539"/>
        <item x="1028"/>
        <item x="280"/>
        <item x="438"/>
        <item x="107"/>
        <item x="643"/>
        <item x="1609"/>
        <item x="790"/>
        <item x="725"/>
        <item x="36"/>
        <item x="770"/>
        <item x="350"/>
        <item x="993"/>
        <item x="951"/>
        <item x="1121"/>
        <item x="844"/>
        <item x="987"/>
        <item x="1248"/>
        <item x="986"/>
        <item x="1228"/>
        <item x="290"/>
        <item x="356"/>
        <item x="1584"/>
        <item x="48"/>
        <item x="200"/>
        <item x="827"/>
        <item x="669"/>
        <item x="746"/>
        <item x="1175"/>
        <item x="1418"/>
        <item x="645"/>
        <item x="53"/>
        <item x="1163"/>
        <item x="1514"/>
        <item x="545"/>
        <item x="871"/>
        <item x="594"/>
        <item x="1546"/>
        <item x="1189"/>
        <item x="1157"/>
        <item x="1100"/>
        <item x="225"/>
        <item x="440"/>
        <item x="1365"/>
        <item x="666"/>
        <item x="1481"/>
        <item x="619"/>
        <item x="266"/>
        <item x="1086"/>
        <item x="1122"/>
        <item x="503"/>
        <item x="913"/>
        <item x="1274"/>
        <item x="1334"/>
        <item x="818"/>
        <item x="323"/>
        <item x="1440"/>
        <item x="1118"/>
        <item x="1254"/>
        <item x="990"/>
        <item x="1197"/>
        <item x="1176"/>
        <item x="1347"/>
        <item x="1041"/>
        <item x="1469"/>
        <item x="897"/>
        <item x="1336"/>
        <item x="125"/>
        <item x="152"/>
        <item x="596"/>
        <item x="252"/>
        <item x="686"/>
        <item x="1499"/>
        <item x="1234"/>
        <item x="105"/>
        <item x="1517"/>
        <item x="481"/>
        <item x="528"/>
        <item x="324"/>
        <item x="1398"/>
        <item x="1504"/>
        <item x="837"/>
        <item x="678"/>
        <item x="473"/>
        <item x="1442"/>
        <item x="70"/>
        <item x="524"/>
        <item x="764"/>
        <item x="1394"/>
        <item x="799"/>
        <item x="1351"/>
        <item x="409"/>
        <item x="1615"/>
        <item x="1207"/>
        <item x="1236"/>
        <item x="158"/>
        <item x="464"/>
        <item x="141"/>
        <item x="511"/>
        <item x="255"/>
        <item x="428"/>
        <item x="649"/>
        <item x="1345"/>
        <item x="432"/>
        <item x="762"/>
        <item x="1591"/>
        <item x="1316"/>
        <item x="950"/>
        <item x="810"/>
        <item x="920"/>
        <item x="1396"/>
        <item x="429"/>
        <item x="31"/>
        <item x="822"/>
        <item x="1342"/>
        <item x="491"/>
        <item x="156"/>
        <item x="1076"/>
        <item x="82"/>
        <item x="448"/>
        <item x="93"/>
        <item x="854"/>
        <item x="140"/>
        <item x="319"/>
        <item x="211"/>
        <item x="420"/>
        <item x="410"/>
        <item x="1559"/>
        <item x="43"/>
        <item x="575"/>
        <item x="802"/>
        <item x="1304"/>
        <item x="1335"/>
        <item x="737"/>
        <item x="215"/>
        <item x="637"/>
        <item x="1414"/>
        <item x="163"/>
        <item x="702"/>
        <item x="1495"/>
        <item x="1065"/>
        <item x="450"/>
        <item x="9"/>
        <item x="1079"/>
        <item x="302"/>
        <item x="601"/>
        <item x="579"/>
        <item x="455"/>
        <item x="278"/>
        <item x="1378"/>
        <item x="1399"/>
        <item x="60"/>
        <item x="1010"/>
        <item x="1114"/>
        <item x="680"/>
        <item x="1433"/>
        <item x="1563"/>
        <item x="716"/>
        <item x="519"/>
        <item x="1568"/>
        <item x="364"/>
        <item x="1456"/>
        <item x="1339"/>
        <item x="292"/>
        <item x="191"/>
        <item x="1359"/>
        <item x="57"/>
        <item x="1148"/>
        <item x="578"/>
        <item x="833"/>
        <item x="1640"/>
        <item x="1115"/>
        <item x="1528"/>
        <item x="939"/>
        <item x="996"/>
        <item x="731"/>
        <item x="1533"/>
        <item x="417"/>
        <item x="879"/>
        <item x="557"/>
        <item x="321"/>
        <item x="1502"/>
        <item x="609"/>
        <item x="396"/>
        <item x="1441"/>
        <item x="228"/>
        <item x="749"/>
        <item x="888"/>
        <item x="602"/>
        <item x="59"/>
        <item x="949"/>
        <item x="670"/>
        <item x="747"/>
        <item x="216"/>
        <item x="1314"/>
        <item x="1166"/>
        <item x="1540"/>
        <item x="1179"/>
        <item x="443"/>
        <item x="688"/>
        <item x="1223"/>
        <item x="1467"/>
        <item x="742"/>
        <item x="109"/>
        <item x="1049"/>
        <item x="1545"/>
        <item x="1194"/>
        <item x="307"/>
        <item x="563"/>
        <item x="299"/>
        <item x="726"/>
        <item x="1127"/>
        <item x="1432"/>
        <item x="203"/>
        <item x="1575"/>
        <item x="661"/>
        <item x="1451"/>
        <item x="1102"/>
        <item x="1618"/>
        <item x="376"/>
        <item x="1298"/>
        <item x="1384"/>
        <item x="902"/>
        <item x="17"/>
        <item x="272"/>
        <item x="1388"/>
        <item x="359"/>
        <item x="250"/>
        <item x="182"/>
        <item x="353"/>
        <item x="515"/>
        <item x="1446"/>
        <item x="884"/>
        <item x="546"/>
        <item x="1447"/>
        <item x="351"/>
        <item x="1013"/>
        <item x="1606"/>
        <item x="1448"/>
        <item x="1488"/>
        <item x="1474"/>
        <item x="1434"/>
        <item x="885"/>
        <item x="1285"/>
        <item x="1035"/>
        <item x="831"/>
        <item x="960"/>
        <item x="1149"/>
        <item x="797"/>
        <item x="1614"/>
        <item x="131"/>
        <item x="310"/>
        <item x="874"/>
        <item x="1227"/>
        <item x="1048"/>
        <item x="640"/>
        <item x="1586"/>
        <item x="588"/>
        <item x="354"/>
        <item x="402"/>
        <item x="32"/>
        <item x="779"/>
        <item x="106"/>
        <item x="112"/>
        <item x="513"/>
        <item x="301"/>
        <item x="736"/>
        <item x="411"/>
        <item x="219"/>
        <item x="1382"/>
        <item x="220"/>
        <item x="441"/>
        <item x="892"/>
        <item x="595"/>
        <item x="119"/>
        <item x="1593"/>
        <item x="62"/>
        <item x="1325"/>
        <item x="1081"/>
        <item x="1000"/>
        <item x="506"/>
        <item x="778"/>
        <item x="1309"/>
        <item x="1332"/>
        <item x="548"/>
        <item x="839"/>
        <item x="465"/>
        <item x="915"/>
        <item x="771"/>
        <item x="1008"/>
        <item x="926"/>
        <item x="1355"/>
        <item x="72"/>
        <item x="763"/>
        <item x="1484"/>
        <item x="1423"/>
        <item x="333"/>
        <item x="1537"/>
        <item x="554"/>
        <item x="918"/>
        <item x="51"/>
        <item x="1260"/>
        <item x="1566"/>
        <item x="342"/>
        <item x="574"/>
        <item x="11"/>
        <item x="1299"/>
        <item x="1387"/>
        <item x="899"/>
        <item x="421"/>
        <item x="345"/>
        <item x="772"/>
        <item x="1354"/>
        <item x="1473"/>
        <item x="1588"/>
        <item x="641"/>
        <item x="927"/>
        <item x="532"/>
        <item x="139"/>
        <item x="1513"/>
        <item x="380"/>
        <item x="1320"/>
        <item x="1195"/>
        <item x="1094"/>
        <item x="1105"/>
        <item x="507"/>
        <item x="308"/>
        <item x="835"/>
        <item x="613"/>
        <item x="1455"/>
        <item x="1017"/>
        <item x="1557"/>
        <item x="1532"/>
        <item x="404"/>
        <item x="1389"/>
        <item x="788"/>
        <item x="937"/>
        <item x="1376"/>
        <item x="114"/>
        <item x="1363"/>
        <item x="218"/>
        <item x="1313"/>
        <item x="1214"/>
        <item x="322"/>
        <item x="1477"/>
        <item x="1583"/>
        <item x="1007"/>
        <item x="1431"/>
        <item x="366"/>
        <item x="449"/>
        <item x="1372"/>
        <item x="974"/>
        <item x="1103"/>
        <item x="1379"/>
        <item x="340"/>
        <item x="1554"/>
        <item x="998"/>
        <item x="864"/>
        <item x="836"/>
        <item x="67"/>
        <item x="1506"/>
        <item x="207"/>
        <item x="1014"/>
        <item x="985"/>
        <item x="188"/>
        <item x="298"/>
        <item x="115"/>
        <item x="1357"/>
        <item x="347"/>
        <item x="878"/>
        <item x="1560"/>
        <item x="1590"/>
        <item x="352"/>
        <item x="87"/>
        <item x="1119"/>
        <item x="24"/>
        <item x="715"/>
        <item x="368"/>
        <item x="887"/>
        <item x="1483"/>
        <item x="100"/>
        <item x="599"/>
        <item x="295"/>
        <item x="1242"/>
        <item x="801"/>
        <item x="1445"/>
        <item x="614"/>
        <item x="1067"/>
        <item x="135"/>
        <item x="23"/>
        <item x="467"/>
        <item x="263"/>
        <item x="221"/>
        <item x="1585"/>
        <item x="1235"/>
        <item x="1610"/>
        <item x="42"/>
        <item x="239"/>
        <item x="1464"/>
        <item x="201"/>
        <item x="1576"/>
        <item x="289"/>
        <item x="1051"/>
        <item x="259"/>
        <item x="687"/>
        <item x="505"/>
        <item x="1524"/>
        <item x="808"/>
        <item x="240"/>
        <item x="493"/>
        <item x="463"/>
        <item x="955"/>
        <item x="1328"/>
        <item x="1075"/>
        <item x="905"/>
        <item x="492"/>
        <item x="1541"/>
        <item x="267"/>
        <item x="1650"/>
        <item x="1104"/>
        <item x="1636"/>
        <item x="1162"/>
        <item x="369"/>
        <item x="1222"/>
        <item x="1164"/>
        <item x="934"/>
        <item x="1250"/>
        <item x="181"/>
        <item x="1212"/>
        <item x="615"/>
        <item x="1638"/>
        <item x="46"/>
        <item x="1279"/>
        <item x="829"/>
        <item x="720"/>
        <item x="880"/>
        <item x="707"/>
        <item x="314"/>
        <item x="13"/>
        <item x="1491"/>
        <item x="1645"/>
        <item x="65"/>
        <item x="426"/>
        <item x="959"/>
        <item x="803"/>
        <item x="541"/>
        <item x="304"/>
        <item x="826"/>
        <item x="99"/>
        <item x="157"/>
        <item x="769"/>
        <item x="197"/>
        <item x="405"/>
        <item x="97"/>
        <item x="1036"/>
        <item x="660"/>
        <item x="121"/>
        <item x="173"/>
        <item x="1556"/>
        <item x="750"/>
        <item x="500"/>
        <item x="821"/>
        <item x="1016"/>
        <item x="1059"/>
        <item x="861"/>
        <item x="189"/>
        <item x="1562"/>
        <item x="768"/>
        <item x="900"/>
        <item x="1293"/>
        <item x="490"/>
        <item x="161"/>
        <item x="498"/>
        <item x="348"/>
        <item x="875"/>
        <item x="1601"/>
        <item x="1471"/>
        <item x="1005"/>
        <item x="403"/>
        <item x="1238"/>
        <item x="117"/>
        <item x="968"/>
        <item x="76"/>
        <item x="327"/>
        <item x="469"/>
        <item x="904"/>
        <item x="1452"/>
        <item x="1525"/>
        <item x="1231"/>
        <item x="1057"/>
        <item x="1569"/>
        <item x="391"/>
        <item x="178"/>
        <item x="766"/>
        <item x="1093"/>
        <item x="501"/>
        <item x="186"/>
        <item x="612"/>
        <item x="1221"/>
        <item x="414"/>
        <item x="1505"/>
        <item x="1531"/>
        <item x="523"/>
        <item x="1603"/>
        <item x="262"/>
        <item x="576"/>
        <item x="549"/>
        <item x="765"/>
        <item x="1643"/>
        <item x="1443"/>
        <item x="1263"/>
        <item x="86"/>
        <item x="1331"/>
        <item x="1282"/>
        <item x="185"/>
        <item x="796"/>
        <item x="1564"/>
        <item x="1213"/>
        <item x="646"/>
        <item x="1479"/>
        <item x="52"/>
        <item x="1289"/>
        <item x="964"/>
        <item x="1582"/>
        <item x="407"/>
        <item x="1151"/>
        <item x="180"/>
        <item x="1329"/>
        <item x="1033"/>
        <item x="1152"/>
        <item x="914"/>
        <item x="1631"/>
        <item x="1078"/>
        <item x="1245"/>
        <item x="1284"/>
        <item x="236"/>
        <item x="190"/>
        <item x="1158"/>
        <item x="245"/>
        <item x="634"/>
        <item x="1258"/>
        <item x="387"/>
        <item x="39"/>
        <item x="1027"/>
        <item x="870"/>
        <item x="911"/>
        <item x="815"/>
        <item x="108"/>
        <item x="819"/>
        <item x="153"/>
        <item x="979"/>
        <item x="1510"/>
        <item x="754"/>
        <item x="1167"/>
        <item x="1318"/>
        <item x="285"/>
        <item x="1356"/>
        <item x="1042"/>
        <item x="773"/>
        <item x="233"/>
        <item x="306"/>
        <item x="1145"/>
        <item x="685"/>
        <item x="283"/>
        <item x="474"/>
        <item x="274"/>
        <item x="406"/>
        <item x="969"/>
        <item x="1400"/>
        <item x="154"/>
        <item x="398"/>
        <item x="281"/>
        <item x="1053"/>
        <item x="457"/>
        <item x="66"/>
        <item x="1397"/>
        <item x="542"/>
        <item x="30"/>
        <item x="168"/>
        <item x="912"/>
        <item x="1616"/>
        <item x="315"/>
        <item x="1402"/>
        <item x="784"/>
        <item x="64"/>
        <item x="1202"/>
        <item x="1326"/>
        <item x="1074"/>
        <item x="75"/>
        <item x="1205"/>
        <item x="16"/>
        <item x="834"/>
        <item x="981"/>
        <item x="1596"/>
        <item x="165"/>
        <item x="1494"/>
        <item x="617"/>
        <item x="972"/>
        <item x="367"/>
        <item x="558"/>
        <item x="1364"/>
        <item x="205"/>
        <item x="434"/>
        <item x="623"/>
        <item x="1496"/>
        <item x="1620"/>
        <item x="1178"/>
        <item x="132"/>
        <item x="1350"/>
        <item x="232"/>
        <item x="1043"/>
        <item x="91"/>
        <item x="529"/>
        <item x="714"/>
        <item x="1063"/>
        <item x="344"/>
        <item x="509"/>
        <item x="1022"/>
        <item x="798"/>
        <item x="629"/>
        <item x="1099"/>
        <item x="1061"/>
        <item x="608"/>
        <item x="1539"/>
        <item x="1527"/>
        <item x="183"/>
        <item x="603"/>
        <item x="757"/>
        <item x="399"/>
        <item x="1489"/>
        <item x="249"/>
        <item x="793"/>
        <item x="553"/>
        <item x="1140"/>
        <item x="1391"/>
        <item x="636"/>
        <item x="336"/>
        <item x="261"/>
        <item x="1110"/>
        <item x="452"/>
        <item x="932"/>
        <item x="19"/>
        <item x="1319"/>
        <item x="946"/>
        <item x="1579"/>
        <item x="1288"/>
        <item x="838"/>
        <item x="1085"/>
        <item x="1639"/>
        <item x="382"/>
        <item x="1097"/>
        <item x="933"/>
        <item x="120"/>
        <item x="480"/>
        <item x="1294"/>
        <item x="1143"/>
        <item x="1019"/>
        <item x="1015"/>
        <item x="781"/>
        <item x="377"/>
        <item x="309"/>
        <item x="361"/>
        <item x="179"/>
        <item x="780"/>
        <item x="890"/>
        <item x="1552"/>
        <item x="1262"/>
        <item x="1377"/>
        <item x="1632"/>
        <item x="436"/>
        <item x="811"/>
        <item x="1058"/>
        <item x="1190"/>
        <item x="717"/>
        <item x="589"/>
        <item x="74"/>
        <item x="378"/>
        <item x="705"/>
        <item x="807"/>
        <item x="1373"/>
        <item x="1305"/>
        <item x="945"/>
        <item x="1649"/>
        <item x="883"/>
        <item x="73"/>
        <item x="1503"/>
        <item x="1520"/>
        <item x="1621"/>
        <item x="1269"/>
        <item x="692"/>
        <item x="34"/>
        <item x="477"/>
        <item x="504"/>
        <item x="1132"/>
        <item x="627"/>
        <item x="1634"/>
        <item x="977"/>
        <item x="1056"/>
        <item x="1117"/>
        <item x="710"/>
        <item x="341"/>
        <item x="251"/>
        <item x="922"/>
        <item x="1322"/>
        <item x="855"/>
        <item x="1460"/>
        <item x="1196"/>
        <item x="424"/>
        <item x="433"/>
        <item x="494"/>
        <item x="427"/>
        <item x="944"/>
        <item x="1209"/>
        <item x="422"/>
        <item x="1160"/>
        <item x="830"/>
        <item x="625"/>
        <item x="562"/>
        <item x="647"/>
        <item x="437"/>
        <item x="908"/>
        <item x="1070"/>
        <item x="989"/>
        <item x="1256"/>
        <item x="78"/>
        <item x="662"/>
        <item x="192"/>
        <item x="1091"/>
        <item x="1066"/>
        <item x="1040"/>
        <item x="938"/>
        <item x="1092"/>
        <item x="383"/>
        <item x="1089"/>
        <item x="962"/>
        <item x="1369"/>
        <item x="544"/>
        <item x="540"/>
        <item x="1439"/>
        <item x="297"/>
        <item x="605"/>
        <item x="894"/>
        <item x="1594"/>
        <item x="813"/>
        <item x="488"/>
        <item x="442"/>
        <item x="942"/>
        <item x="674"/>
        <item x="984"/>
        <item x="58"/>
        <item x="740"/>
        <item x="1648"/>
        <item x="1080"/>
        <item x="470"/>
        <item x="1239"/>
        <item x="1392"/>
        <item x="1039"/>
        <item x="683"/>
        <item x="294"/>
        <item x="84"/>
        <item x="663"/>
        <item x="857"/>
        <item x="1292"/>
        <item x="0"/>
        <item x="1064"/>
        <item x="527"/>
        <item x="1026"/>
        <item x="1272"/>
        <item x="489"/>
        <item x="1230"/>
        <item x="682"/>
        <item x="600"/>
        <item x="3"/>
        <item x="162"/>
        <item x="940"/>
        <item x="1470"/>
        <item x="1247"/>
        <item x="360"/>
        <item x="865"/>
        <item x="325"/>
        <item x="55"/>
        <item x="1224"/>
        <item x="1034"/>
        <item x="1012"/>
        <item x="1054"/>
        <item x="1101"/>
        <item x="79"/>
        <item x="248"/>
        <item x="824"/>
        <item x="1580"/>
        <item x="531"/>
        <item x="1125"/>
        <item x="1573"/>
        <item x="202"/>
        <item x="1259"/>
        <item x="622"/>
        <item x="300"/>
        <item x="559"/>
        <item x="1131"/>
        <item x="704"/>
        <item x="1427"/>
        <item x="1476"/>
        <item x="1581"/>
        <item x="1487"/>
        <item x="1519"/>
        <item x="102"/>
        <item x="639"/>
        <item x="1218"/>
        <item x="268"/>
        <item x="783"/>
        <item x="1512"/>
        <item x="1261"/>
        <item x="478"/>
        <item x="1458"/>
        <item x="551"/>
        <item x="416"/>
        <item x="701"/>
        <item x="948"/>
        <item x="909"/>
        <item x="583"/>
        <item x="1530"/>
        <item x="1278"/>
        <item x="510"/>
        <item x="841"/>
        <item x="127"/>
        <item x="4"/>
        <item x="1023"/>
        <item x="642"/>
        <item x="929"/>
        <item x="269"/>
        <item x="1112"/>
        <item x="1297"/>
        <item x="1429"/>
        <item x="227"/>
        <item x="485"/>
        <item x="982"/>
        <item x="175"/>
        <item x="846"/>
        <item x="727"/>
        <item x="758"/>
        <item x="439"/>
        <item x="672"/>
        <item x="860"/>
        <item x="1380"/>
        <item x="591"/>
        <item x="1492"/>
        <item x="388"/>
        <item x="1155"/>
        <item x="1050"/>
        <item x="618"/>
        <item x="1417"/>
        <item x="486"/>
        <item x="1082"/>
        <item x="1435"/>
        <item x="1544"/>
        <item x="196"/>
        <item x="723"/>
        <item x="1208"/>
        <item x="729"/>
        <item x="1421"/>
        <item x="718"/>
        <item x="258"/>
        <item x="1206"/>
        <item x="1138"/>
        <item x="14"/>
        <item x="1574"/>
        <item x="1548"/>
        <item x="222"/>
        <item x="214"/>
        <item x="1123"/>
        <item x="1084"/>
        <item x="1182"/>
        <item x="1181"/>
        <item x="893"/>
        <item x="1422"/>
        <item x="159"/>
        <item x="1243"/>
        <item x="447"/>
        <item x="1116"/>
        <item x="1438"/>
        <item x="1536"/>
        <item x="1072"/>
        <item x="1273"/>
        <item x="54"/>
        <item x="1204"/>
        <item x="1044"/>
        <item x="1069"/>
        <item x="1642"/>
        <item x="385"/>
        <item x="418"/>
        <item x="753"/>
        <item x="936"/>
        <item x="840"/>
        <item x="734"/>
        <item x="1266"/>
        <item x="1465"/>
        <item x="1437"/>
        <item x="795"/>
        <item x="456"/>
        <item x="1301"/>
        <item x="1135"/>
        <item x="1393"/>
        <item x="1538"/>
        <item x="419"/>
        <item x="1478"/>
        <item x="56"/>
        <item x="508"/>
        <item x="877"/>
        <item x="711"/>
        <item x="535"/>
        <item x="1137"/>
        <item x="235"/>
        <item x="1629"/>
        <item x="1203"/>
        <item x="384"/>
        <item x="1608"/>
        <item x="832"/>
        <item x="1605"/>
        <item x="1177"/>
        <item x="621"/>
        <item x="1187"/>
        <item x="21"/>
        <item x="664"/>
        <item x="956"/>
        <item x="886"/>
        <item x="724"/>
        <item x="412"/>
        <item x="1108"/>
        <item x="869"/>
        <item x="1426"/>
        <item x="164"/>
        <item x="721"/>
        <item x="916"/>
        <item x="265"/>
        <item x="1286"/>
        <item x="560"/>
        <item x="656"/>
        <item x="658"/>
        <item x="1405"/>
        <item x="413"/>
        <item x="555"/>
        <item x="512"/>
        <item x="1385"/>
        <item x="611"/>
        <item x="1045"/>
        <item x="850"/>
        <item x="733"/>
        <item x="479"/>
        <item x="1188"/>
        <item x="573"/>
        <item x="961"/>
        <item x="204"/>
        <item x="730"/>
        <item x="312"/>
        <item x="313"/>
        <item x="466"/>
        <item x="394"/>
        <item x="288"/>
        <item x="155"/>
        <item x="1173"/>
        <item x="556"/>
        <item x="1628"/>
        <item x="516"/>
        <item x="1200"/>
        <item x="446"/>
        <item x="397"/>
        <item x="98"/>
        <item x="1020"/>
        <item x="976"/>
        <item x="471"/>
        <item x="907"/>
        <item x="607"/>
        <item x="1627"/>
        <item x="917"/>
        <item x="502"/>
        <item x="1498"/>
        <item x="1543"/>
        <item x="1612"/>
        <item x="971"/>
        <item x="1412"/>
        <item x="270"/>
        <item x="1006"/>
        <item x="487"/>
        <item x="1523"/>
        <item x="1633"/>
        <item x="1360"/>
        <item x="343"/>
        <item x="910"/>
        <item x="1300"/>
        <item x="1156"/>
        <item x="1518"/>
        <item x="386"/>
        <item x="928"/>
        <item x="423"/>
        <item x="187"/>
        <item x="145"/>
        <item x="536"/>
        <item x="1"/>
        <item x="169"/>
        <item x="668"/>
        <item x="868"/>
        <item x="1310"/>
        <item x="116"/>
        <item x="689"/>
        <item x="751"/>
        <item x="1637"/>
        <item x="134"/>
        <item x="400"/>
        <item x="820"/>
        <item x="651"/>
        <item x="1124"/>
        <item x="68"/>
        <item x="590"/>
        <item x="975"/>
        <item x="997"/>
        <item x="895"/>
        <item x="521"/>
        <item x="675"/>
        <item x="806"/>
        <item x="1216"/>
        <item x="581"/>
        <item x="110"/>
        <item x="61"/>
        <item x="234"/>
        <item x="497"/>
        <item x="935"/>
        <item x="759"/>
        <item x="1497"/>
        <item x="1129"/>
        <item x="752"/>
        <item x="1644"/>
        <item x="1408"/>
        <item x="517"/>
        <item x="693"/>
        <item x="630"/>
        <item x="1480"/>
        <item x="357"/>
        <item x="1381"/>
        <item x="943"/>
        <item x="45"/>
        <item x="863"/>
        <item x="224"/>
        <item x="113"/>
        <item x="552"/>
        <item x="1088"/>
        <item x="537"/>
        <item x="1271"/>
        <item x="143"/>
        <item x="1113"/>
        <item x="1172"/>
        <item x="604"/>
        <item x="1461"/>
        <item x="338"/>
        <item x="137"/>
        <item x="1410"/>
        <item x="254"/>
        <item x="973"/>
        <item x="1306"/>
        <item x="275"/>
        <item x="389"/>
        <item x="337"/>
        <item x="665"/>
        <item x="326"/>
        <item x="1128"/>
        <item x="316"/>
        <item x="459"/>
        <item x="1485"/>
        <item x="843"/>
        <item x="1413"/>
        <item x="709"/>
        <item x="1130"/>
        <item x="566"/>
        <item x="1011"/>
        <item x="1416"/>
        <item x="1141"/>
        <item x="856"/>
        <item x="1617"/>
        <item x="547"/>
        <item x="1529"/>
        <item x="1025"/>
        <item x="530"/>
        <item x="1255"/>
        <item x="1490"/>
        <item x="741"/>
        <item x="320"/>
        <item x="1407"/>
        <item x="20"/>
        <item x="862"/>
        <item x="1311"/>
        <item x="1508"/>
        <item x="257"/>
        <item x="677"/>
        <item x="1493"/>
        <item x="28"/>
        <item x="1024"/>
        <item x="804"/>
        <item x="231"/>
        <item x="1291"/>
        <item x="296"/>
        <item x="1542"/>
        <item x="247"/>
        <item x="744"/>
        <item x="1290"/>
        <item x="543"/>
        <item x="992"/>
        <item x="697"/>
        <item x="1087"/>
        <item x="88"/>
        <item x="1229"/>
        <item x="375"/>
        <item x="1472"/>
        <item x="1225"/>
        <item x="1171"/>
        <item x="745"/>
        <item x="379"/>
        <item x="123"/>
        <item x="264"/>
        <item x="22"/>
        <item x="1511"/>
        <item x="29"/>
        <item x="1150"/>
        <item x="898"/>
        <item x="276"/>
        <item x="362"/>
        <item x="1592"/>
        <item x="635"/>
        <item x="654"/>
        <item x="1249"/>
        <item x="330"/>
        <item x="1449"/>
        <item x="610"/>
        <item x="732"/>
        <item x="690"/>
        <item x="1244"/>
        <item x="462"/>
        <item x="177"/>
        <item x="849"/>
        <item x="1526"/>
        <item x="1368"/>
        <item x="90"/>
        <item x="1251"/>
        <item x="1068"/>
        <item x="10"/>
        <item x="896"/>
        <item x="1598"/>
        <item x="1341"/>
        <item x="1232"/>
        <item x="77"/>
        <item x="1555"/>
        <item x="355"/>
        <item x="1587"/>
        <item x="1038"/>
        <item x="472"/>
        <item x="1352"/>
        <item x="8"/>
        <item x="681"/>
        <item x="142"/>
        <item x="842"/>
        <item x="1553"/>
        <item x="1395"/>
        <item x="1186"/>
        <item x="1486"/>
        <item x="1403"/>
        <item x="776"/>
        <item x="346"/>
        <item x="1095"/>
        <item x="1312"/>
        <item x="381"/>
        <item x="1425"/>
        <item x="217"/>
        <item x="1165"/>
        <item x="2"/>
        <item x="81"/>
        <item x="756"/>
        <item x="277"/>
        <item x="15"/>
        <item x="374"/>
        <item x="1625"/>
        <item x="318"/>
        <item x="1296"/>
        <item x="1444"/>
        <item x="606"/>
        <item x="311"/>
        <item x="1295"/>
        <item x="1146"/>
        <item x="1572"/>
        <item x="1436"/>
        <item x="538"/>
        <item x="401"/>
        <item x="958"/>
        <item x="873"/>
        <item x="761"/>
        <item x="919"/>
        <item x="954"/>
        <item x="138"/>
        <item x="1253"/>
        <item x="213"/>
        <item x="1454"/>
        <item x="358"/>
        <item x="83"/>
        <item x="568"/>
        <item x="983"/>
        <item x="817"/>
        <item x="1599"/>
        <item x="550"/>
        <item x="696"/>
        <item x="1521"/>
        <item x="708"/>
        <item x="96"/>
        <item x="655"/>
        <item x="571"/>
        <item x="149"/>
        <item x="1283"/>
        <item x="317"/>
        <item x="198"/>
        <item x="1047"/>
        <item x="999"/>
        <item x="582"/>
        <item x="1333"/>
        <item x="1500"/>
        <item x="38"/>
        <item x="1348"/>
        <item x="1233"/>
        <item x="866"/>
        <item x="1276"/>
        <item x="95"/>
        <item x="738"/>
        <item x="104"/>
        <item x="567"/>
        <item x="1370"/>
        <item x="1111"/>
        <item x="1062"/>
        <item x="1185"/>
        <item x="1390"/>
        <item x="260"/>
        <item x="995"/>
        <item x="1367"/>
        <item x="1635"/>
        <item x="92"/>
        <item x="1515"/>
        <item x="40"/>
        <item x="748"/>
        <item x="616"/>
        <item x="1174"/>
        <item x="963"/>
        <item x="1192"/>
        <item x="1071"/>
        <item x="1346"/>
        <item x="5"/>
        <item x="561"/>
        <item x="1411"/>
        <item x="1550"/>
        <item x="1600"/>
        <item x="631"/>
        <item x="47"/>
        <item x="453"/>
        <item x="118"/>
        <item x="1613"/>
        <item x="170"/>
        <item x="667"/>
        <item x="35"/>
        <item x="785"/>
        <item x="1029"/>
        <item x="435"/>
        <item x="1191"/>
        <item x="1009"/>
        <item x="130"/>
        <item x="18"/>
        <item x="580"/>
        <item x="903"/>
        <item x="965"/>
        <item x="37"/>
        <item x="520"/>
        <item x="69"/>
        <item x="1287"/>
        <item x="144"/>
        <item x="1073"/>
        <item x="952"/>
        <item x="1183"/>
        <item x="1361"/>
        <item x="994"/>
        <item x="525"/>
        <item x="1619"/>
        <item x="876"/>
        <item x="1003"/>
        <item x="334"/>
        <item x="852"/>
        <item x="122"/>
        <item x="174"/>
        <item x="1265"/>
        <item x="273"/>
        <item x="644"/>
        <item x="349"/>
        <item x="967"/>
        <item x="947"/>
        <item x="859"/>
        <item x="1280"/>
        <item x="1534"/>
        <item x="94"/>
        <item x="1424"/>
        <item x="1270"/>
        <item x="6"/>
        <item x="853"/>
        <item x="518"/>
        <item x="1199"/>
        <item x="1551"/>
        <item x="210"/>
        <item x="1622"/>
        <item x="431"/>
        <item x="1317"/>
        <item x="1482"/>
        <item x="1002"/>
        <item x="1646"/>
        <item x="176"/>
        <item x="372"/>
        <item x="193"/>
        <item x="1409"/>
        <item x="691"/>
        <item x="1307"/>
        <item x="628"/>
        <item x="1522"/>
        <item x="484"/>
        <item x="760"/>
        <item x="585"/>
        <item x="1321"/>
        <item x="1060"/>
        <item x="305"/>
        <item x="1077"/>
        <item x="1106"/>
        <item x="444"/>
        <item x="1535"/>
        <item x="1577"/>
        <item x="1109"/>
        <item x="246"/>
        <item x="284"/>
        <item x="638"/>
        <item x="1083"/>
        <item x="1401"/>
        <item x="858"/>
        <item x="393"/>
        <item x="809"/>
        <item x="743"/>
        <item x="514"/>
        <item x="237"/>
        <item x="460"/>
        <item x="1570"/>
        <item x="694"/>
        <item x="1611"/>
        <item x="901"/>
        <item x="41"/>
        <item x="1184"/>
        <item x="271"/>
        <item x="1257"/>
        <item x="1021"/>
        <item x="957"/>
        <item x="148"/>
        <item x="1501"/>
        <item x="794"/>
        <item x="1277"/>
        <item x="126"/>
        <item x="223"/>
        <item x="782"/>
        <item x="1358"/>
        <item x="851"/>
        <item x="1237"/>
        <item x="1302"/>
        <item x="226"/>
        <item x="27"/>
        <item x="7"/>
        <item x="941"/>
        <item x="1415"/>
        <item x="80"/>
        <item x="812"/>
        <item x="1120"/>
        <item x="1090"/>
        <item x="735"/>
        <item x="889"/>
        <item x="1098"/>
        <item x="499"/>
        <item x="63"/>
        <item x="339"/>
        <item x="1198"/>
        <item x="1147"/>
        <item x="1647"/>
        <item x="212"/>
        <item x="700"/>
        <item x="1220"/>
        <item x="978"/>
        <item x="33"/>
        <item x="921"/>
        <item x="146"/>
        <item x="1565"/>
        <item x="1343"/>
        <item x="526"/>
        <item x="698"/>
        <item x="1375"/>
        <item x="133"/>
        <item x="1547"/>
        <item x="791"/>
        <item x="597"/>
        <item x="468"/>
        <item x="1453"/>
        <item x="415"/>
        <item x="633"/>
        <item x="370"/>
        <item x="534"/>
        <item x="891"/>
        <item x="1450"/>
        <item x="328"/>
        <item x="128"/>
        <item x="703"/>
        <item x="451"/>
        <item x="371"/>
        <item x="329"/>
        <item x="626"/>
        <item x="445"/>
        <item x="787"/>
        <item x="1371"/>
        <item x="1037"/>
        <item x="847"/>
        <item x="1641"/>
        <item x="1240"/>
        <item x="777"/>
        <item x="1468"/>
        <item x="1004"/>
        <item x="89"/>
        <item x="1052"/>
        <item x="823"/>
        <item x="872"/>
        <item x="867"/>
        <item x="1428"/>
        <item x="1344"/>
        <item x="767"/>
        <item x="44"/>
        <item x="659"/>
        <item x="1161"/>
        <item x="970"/>
        <item x="569"/>
        <item x="1136"/>
        <item x="1597"/>
        <item x="1386"/>
        <item x="800"/>
        <item x="124"/>
        <item x="279"/>
        <item x="286"/>
        <item x="1330"/>
        <item x="194"/>
        <item x="395"/>
        <item x="652"/>
        <item x="1362"/>
        <item x="882"/>
        <item x="980"/>
        <item x="1275"/>
        <item x="881"/>
        <item x="1327"/>
        <item x="1134"/>
        <item x="774"/>
        <item x="598"/>
        <item x="1267"/>
        <item x="496"/>
        <item x="365"/>
        <item x="1211"/>
        <item x="1046"/>
        <item x="1241"/>
        <item x="1268"/>
        <item x="1595"/>
        <item x="1507"/>
        <item x="1264"/>
        <item x="775"/>
        <item x="1133"/>
        <item x="1324"/>
        <item x="1366"/>
        <item x="167"/>
        <item x="1153"/>
        <item x="243"/>
        <item x="1055"/>
        <item x="739"/>
        <item x="632"/>
        <item x="1578"/>
        <item x="1549"/>
        <item x="136"/>
        <item x="425"/>
        <item x="792"/>
        <item x="1463"/>
        <item x="676"/>
        <item x="1226"/>
        <item x="924"/>
        <item x="533"/>
        <item x="373"/>
        <item x="1031"/>
        <item x="1337"/>
        <item x="1516"/>
        <item x="12"/>
        <item x="925"/>
        <item x="653"/>
        <item x="495"/>
        <item x="719"/>
        <item x="671"/>
        <item x="814"/>
        <item x="1383"/>
        <item x="648"/>
        <item x="129"/>
        <item x="592"/>
        <item x="848"/>
        <item x="825"/>
        <item x="1607"/>
        <item x="923"/>
        <item x="392"/>
        <item x="253"/>
        <item x="390"/>
        <item x="1168"/>
        <item x="1001"/>
        <item x="828"/>
        <item x="1246"/>
        <item x="1349"/>
        <item x="103"/>
        <item x="845"/>
        <item x="1154"/>
        <item x="475"/>
        <item x="1139"/>
        <item x="1315"/>
        <item x="291"/>
        <item x="953"/>
        <item x="1353"/>
        <item x="242"/>
        <item x="71"/>
        <item x="26"/>
        <item x="229"/>
        <item x="1340"/>
        <item x="331"/>
        <item x="1558"/>
        <item x="1169"/>
        <item x="522"/>
        <item x="684"/>
        <item x="160"/>
        <item x="1126"/>
        <item x="1308"/>
        <item t="default"/>
      </items>
    </pivotField>
    <pivotField showAll="0"/>
    <pivotField showAll="0"/>
    <pivotField showAll="0"/>
    <pivotField showAll="0"/>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dataField="1" numFmtId="169" showAll="0"/>
    <pivotField axis="axisRow" showAll="0">
      <items count="4">
        <item x="0"/>
        <item x="1"/>
        <item x="2"/>
        <item t="default"/>
      </items>
    </pivotField>
    <pivotField showAll="0">
      <items count="4">
        <item x="1"/>
        <item x="2"/>
        <item x="0"/>
        <item t="default"/>
      </items>
    </pivotField>
    <pivotField showAll="0"/>
    <pivotField showAll="0"/>
  </pivotFields>
  <rowFields count="1">
    <field x="13"/>
  </rowFields>
  <rowItems count="4">
    <i>
      <x/>
    </i>
    <i>
      <x v="1"/>
    </i>
    <i>
      <x v="2"/>
    </i>
    <i t="grand">
      <x/>
    </i>
  </rowItems>
  <colItems count="1">
    <i/>
  </colItems>
  <dataFields count="1">
    <dataField name="Sum of Charges" fld="12" baseField="0" baseItem="0" numFmtId="169"/>
  </dataFields>
  <formats count="6">
    <format dxfId="1461">
      <pivotArea type="all" dataOnly="0" outline="0" fieldPosition="0"/>
    </format>
    <format dxfId="1460">
      <pivotArea outline="0" collapsedLevelsAreSubtotals="1" fieldPosition="0"/>
    </format>
    <format dxfId="1459">
      <pivotArea field="13" type="button" dataOnly="0" labelOnly="1" outline="0" axis="axisRow" fieldPosition="0"/>
    </format>
    <format dxfId="1458">
      <pivotArea dataOnly="0" labelOnly="1" fieldPosition="0">
        <references count="1">
          <reference field="13" count="0"/>
        </references>
      </pivotArea>
    </format>
    <format dxfId="1457">
      <pivotArea dataOnly="0" labelOnly="1" grandRow="1" outline="0" fieldPosition="0"/>
    </format>
    <format dxfId="1456">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0"/>
          </reference>
          <reference field="13" count="1" selected="0">
            <x v="1"/>
          </reference>
        </references>
      </pivotArea>
    </chartFormat>
    <chartFormat chart="2"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5F35A6-F332-4BBB-AEE4-AE9BF28AC77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urgery">
  <location ref="A15:B20" firstHeaderRow="1" firstDataRow="1" firstDataCol="1"/>
  <pivotFields count="17">
    <pivotField showAll="0"/>
    <pivotField showAll="0"/>
    <pivotField showAll="0"/>
    <pivotField showAll="0"/>
    <pivotField showAll="0"/>
    <pivotField showAll="0"/>
    <pivotField showAll="0">
      <items count="3">
        <item x="0"/>
        <item x="1"/>
        <item t="default"/>
      </items>
    </pivotField>
    <pivotField axis="axisRow"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9" showAll="0"/>
    <pivotField showAll="0"/>
    <pivotField showAll="0">
      <items count="4">
        <item x="1"/>
        <item x="2"/>
        <item x="0"/>
        <item t="default"/>
      </items>
    </pivotField>
    <pivotField showAll="0"/>
    <pivotField dataField="1" showAll="0">
      <items count="49">
        <item x="45"/>
        <item x="40"/>
        <item x="37"/>
        <item x="43"/>
        <item x="47"/>
        <item x="22"/>
        <item x="35"/>
        <item x="44"/>
        <item x="31"/>
        <item x="46"/>
        <item x="38"/>
        <item x="6"/>
        <item x="21"/>
        <item x="34"/>
        <item x="3"/>
        <item x="42"/>
        <item x="4"/>
        <item x="25"/>
        <item x="28"/>
        <item x="41"/>
        <item x="19"/>
        <item x="32"/>
        <item x="33"/>
        <item x="39"/>
        <item x="36"/>
        <item x="27"/>
        <item x="9"/>
        <item x="17"/>
        <item x="1"/>
        <item x="18"/>
        <item x="24"/>
        <item x="20"/>
        <item x="30"/>
        <item x="29"/>
        <item x="14"/>
        <item x="2"/>
        <item x="16"/>
        <item x="0"/>
        <item x="23"/>
        <item x="26"/>
        <item x="11"/>
        <item x="13"/>
        <item x="8"/>
        <item x="5"/>
        <item x="12"/>
        <item x="15"/>
        <item x="10"/>
        <item x="7"/>
        <item t="default"/>
      </items>
    </pivotField>
  </pivotFields>
  <rowFields count="1">
    <field x="7"/>
  </rowFields>
  <rowItems count="5">
    <i>
      <x/>
    </i>
    <i>
      <x v="1"/>
    </i>
    <i>
      <x v="2"/>
    </i>
    <i>
      <x v="3"/>
    </i>
    <i t="grand">
      <x/>
    </i>
  </rowItems>
  <colItems count="1">
    <i/>
  </colItems>
  <dataFields count="1">
    <dataField name="Average of Age" fld="16" subtotal="average" baseField="7" baseItem="0" numFmtId="1"/>
  </dataFields>
  <formats count="11">
    <format dxfId="1472">
      <pivotArea type="all" dataOnly="0" outline="0" fieldPosition="0"/>
    </format>
    <format dxfId="1471">
      <pivotArea outline="0" collapsedLevelsAreSubtotals="1" fieldPosition="0"/>
    </format>
    <format dxfId="1470">
      <pivotArea field="7" type="button" dataOnly="0" labelOnly="1" outline="0" axis="axisRow" fieldPosition="0"/>
    </format>
    <format dxfId="1469">
      <pivotArea dataOnly="0" labelOnly="1" grandRow="1" outline="0" fieldPosition="0"/>
    </format>
    <format dxfId="1468">
      <pivotArea dataOnly="0" labelOnly="1" outline="0" axis="axisValues" fieldPosition="0"/>
    </format>
    <format dxfId="1467">
      <pivotArea outline="0" collapsedLevelsAreSubtotals="1" fieldPosition="0"/>
    </format>
    <format dxfId="1466">
      <pivotArea type="all" dataOnly="0" outline="0" fieldPosition="0"/>
    </format>
    <format dxfId="1465">
      <pivotArea outline="0" collapsedLevelsAreSubtotals="1" fieldPosition="0"/>
    </format>
    <format dxfId="1464">
      <pivotArea field="7" type="button" dataOnly="0" labelOnly="1" outline="0" axis="axisRow" fieldPosition="0"/>
    </format>
    <format dxfId="1463">
      <pivotArea dataOnly="0" labelOnly="1" grandRow="1" outline="0" fieldPosition="0"/>
    </format>
    <format dxfId="146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B20BAE-04E6-44A3-A81D-12B02B2E7835}"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8"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items count="5">
        <item x="0"/>
        <item x="3"/>
        <item x="1"/>
        <item x="2"/>
        <item t="default"/>
      </items>
    </pivotField>
    <pivotField showAll="0">
      <items count="3">
        <item x="1"/>
        <item x="0"/>
        <item t="default"/>
      </items>
    </pivotField>
    <pivotField axis="axisRow" showAll="0">
      <items count="5">
        <item x="2"/>
        <item x="0"/>
        <item x="1"/>
        <item x="3"/>
        <item t="default"/>
      </items>
    </pivotField>
    <pivotField showAll="0">
      <items count="4">
        <item x="0"/>
        <item x="2"/>
        <item x="1"/>
        <item t="default"/>
      </items>
    </pivotField>
    <pivotField numFmtId="166" showAll="0"/>
    <pivotField dataField="1" numFmtId="169"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4">
        <item x="1"/>
        <item x="2"/>
        <item x="0"/>
        <item t="default"/>
      </items>
    </pivotField>
    <pivotField showAll="0"/>
    <pivotField showAll="0"/>
  </pivotFields>
  <rowFields count="1">
    <field x="9"/>
  </rowFields>
  <rowItems count="5">
    <i>
      <x/>
    </i>
    <i>
      <x v="1"/>
    </i>
    <i>
      <x v="2"/>
    </i>
    <i>
      <x v="3"/>
    </i>
    <i t="grand">
      <x/>
    </i>
  </rowItems>
  <colItems count="1">
    <i/>
  </colItems>
  <dataFields count="1">
    <dataField name="Sum of Charges" fld="12" baseField="9" baseItem="0" numFmtId="169"/>
  </dataFields>
  <formats count="12">
    <format dxfId="1484">
      <pivotArea type="all" dataOnly="0" outline="0" fieldPosition="0"/>
    </format>
    <format dxfId="1483">
      <pivotArea outline="0" collapsedLevelsAreSubtotals="1" fieldPosition="0"/>
    </format>
    <format dxfId="1482">
      <pivotArea field="9" type="button" dataOnly="0" labelOnly="1" outline="0" axis="axisRow" fieldPosition="0"/>
    </format>
    <format dxfId="1481">
      <pivotArea dataOnly="0" labelOnly="1" fieldPosition="0">
        <references count="1">
          <reference field="9" count="0"/>
        </references>
      </pivotArea>
    </format>
    <format dxfId="1480">
      <pivotArea dataOnly="0" labelOnly="1" grandRow="1" outline="0" fieldPosition="0"/>
    </format>
    <format dxfId="1479">
      <pivotArea dataOnly="0" labelOnly="1" outline="0" fieldPosition="0">
        <references count="1">
          <reference field="4294967294" count="1">
            <x v="0"/>
          </reference>
        </references>
      </pivotArea>
    </format>
    <format dxfId="1478">
      <pivotArea type="all" dataOnly="0" outline="0" fieldPosition="0"/>
    </format>
    <format dxfId="1477">
      <pivotArea outline="0" collapsedLevelsAreSubtotals="1" fieldPosition="0"/>
    </format>
    <format dxfId="1476">
      <pivotArea field="9" type="button" dataOnly="0" labelOnly="1" outline="0" axis="axisRow" fieldPosition="0"/>
    </format>
    <format dxfId="1475">
      <pivotArea dataOnly="0" labelOnly="1" fieldPosition="0">
        <references count="1">
          <reference field="9" count="0"/>
        </references>
      </pivotArea>
    </format>
    <format dxfId="1474">
      <pivotArea dataOnly="0" labelOnly="1" grandRow="1" outline="0" fieldPosition="0"/>
    </format>
    <format dxfId="1473">
      <pivotArea dataOnly="0" labelOnly="1" outline="0" fieldPosition="0">
        <references count="1">
          <reference field="4294967294" count="1">
            <x v="0"/>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3"/>
          </reference>
        </references>
      </pivotArea>
    </chartFormat>
    <chartFormat chart="1" format="3">
      <pivotArea type="data" outline="0" fieldPosition="0">
        <references count="2">
          <reference field="4294967294" count="1" selected="0">
            <x v="0"/>
          </reference>
          <reference field="9" count="1" selected="0">
            <x v="0"/>
          </reference>
        </references>
      </pivotArea>
    </chartFormat>
    <chartFormat chart="1" format="4">
      <pivotArea type="data" outline="0" fieldPosition="0">
        <references count="2">
          <reference field="4294967294" count="1" selected="0">
            <x v="0"/>
          </reference>
          <reference field="9"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61EC99-41E9-4B3E-89B2-B842DF72D977}"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49" firstHeaderRow="1" firstDataRow="1" firstDataCol="1"/>
  <pivotFields count="17">
    <pivotField dataField="1" showAll="0"/>
    <pivotField showAll="0"/>
    <pivotField showAll="0"/>
    <pivotField showAll="0"/>
    <pivotField showAll="0"/>
    <pivotField showAll="0"/>
    <pivotField showAll="0">
      <items count="3">
        <item x="0"/>
        <item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9" showAll="0"/>
    <pivotField showAll="0"/>
    <pivotField axis="axisRow" showAll="0">
      <items count="4">
        <item x="1"/>
        <item x="2"/>
        <item x="0"/>
        <item t="default"/>
      </items>
    </pivotField>
    <pivotField showAll="0"/>
    <pivotField showAll="0"/>
  </pivotFields>
  <rowFields count="1">
    <field x="14"/>
  </rowFields>
  <rowItems count="4">
    <i>
      <x/>
    </i>
    <i>
      <x v="1"/>
    </i>
    <i>
      <x v="2"/>
    </i>
    <i t="grand">
      <x/>
    </i>
  </rowItems>
  <colItems count="1">
    <i/>
  </colItems>
  <dataFields count="1">
    <dataField name="Count of Customer ID" fld="0" subtotal="count" baseField="0" baseItem="0"/>
  </dataFields>
  <formats count="6">
    <format dxfId="1490">
      <pivotArea type="all" dataOnly="0" outline="0" fieldPosition="0"/>
    </format>
    <format dxfId="1489">
      <pivotArea outline="0" collapsedLevelsAreSubtotals="1" fieldPosition="0"/>
    </format>
    <format dxfId="1488">
      <pivotArea field="14" type="button" dataOnly="0" labelOnly="1" outline="0" axis="axisRow" fieldPosition="0"/>
    </format>
    <format dxfId="1487">
      <pivotArea dataOnly="0" labelOnly="1" fieldPosition="0">
        <references count="1">
          <reference field="14" count="0"/>
        </references>
      </pivotArea>
    </format>
    <format dxfId="1486">
      <pivotArea dataOnly="0" labelOnly="1" grandRow="1" outline="0" fieldPosition="0"/>
    </format>
    <format dxfId="148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024DDD77-D688-439D-ABBD-39EF3C94E32A}" sourceName="Cancer History">
  <pivotTables>
    <pivotTable tabId="14" name="PivotTable20"/>
    <pivotTable tabId="14" name="PivotTable21"/>
    <pivotTable tabId="14" name="PivotTable22"/>
    <pivotTable tabId="14" name="PivotTable23"/>
    <pivotTable tabId="14" name="PivotTable24"/>
    <pivotTable tabId="14" name="PivotTable25"/>
  </pivotTables>
  <data>
    <tabular pivotCacheId="7053880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major_Surgeries" xr10:uid="{F11FA1E4-D2B3-4ADC-B1A1-C545614B484F}" sourceName="Number of major Surgeries">
  <pivotTables>
    <pivotTable tabId="14" name="PivotTable20"/>
    <pivotTable tabId="14" name="PivotTable21"/>
    <pivotTable tabId="14" name="PivotTable22"/>
    <pivotTable tabId="14" name="PivotTable23"/>
    <pivotTable tabId="14" name="PivotTable24"/>
    <pivotTable tabId="14" name="PivotTable25"/>
  </pivotTables>
  <data>
    <tabular pivotCacheId="705388009">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6D564852-DD23-4FFD-8EC8-3B1A679736AC}" sourceName="Smoker ">
  <pivotTables>
    <pivotTable tabId="14" name="PivotTable20"/>
    <pivotTable tabId="14" name="PivotTable21"/>
    <pivotTable tabId="14" name="PivotTable22"/>
    <pivotTable tabId="14" name="PivotTable23"/>
    <pivotTable tabId="14" name="PivotTable24"/>
    <pivotTable tabId="14" name="PivotTable25"/>
  </pivotTables>
  <data>
    <tabular pivotCacheId="7053880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E0A35E7-C87D-416B-B71A-0AFF796CF925}" sourceName="Weight Status">
  <pivotTables>
    <pivotTable tabId="14" name="PivotTable20"/>
    <pivotTable tabId="14" name="PivotTable21"/>
    <pivotTable tabId="14" name="PivotTable22"/>
    <pivotTable tabId="14" name="PivotTable23"/>
    <pivotTable tabId="14" name="PivotTable24"/>
    <pivotTable tabId="14" name="PivotTable25"/>
  </pivotTables>
  <data>
    <tabular pivotCacheId="705388009">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1B9E4C3-022F-4E05-906C-66FB1E54B7D5}" sourceName="Diabetes Status">
  <pivotTables>
    <pivotTable tabId="14" name="PivotTable20"/>
    <pivotTable tabId="14" name="PivotTable21"/>
    <pivotTable tabId="14" name="PivotTable22"/>
    <pivotTable tabId="14" name="PivotTable23"/>
    <pivotTable tabId="14" name="PivotTable24"/>
    <pivotTable tabId="14" name="PivotTable25"/>
  </pivotTables>
  <data>
    <tabular pivotCacheId="7053880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E55F472B-2DE5-48A7-8231-FFFB91A5045A}" cache="Slicer_Cancer_History" caption="Cancer History" style="Slicer Style 8" rowHeight="241300"/>
  <slicer name="Number of major Surgeries" xr10:uid="{259DED4D-84A1-42CF-9623-3C255C55C09C}" cache="Slicer_Number_of_major_Surgeries" caption="Number of major Surgeries" style="Slicer Style 8" rowHeight="241300"/>
  <slicer name="Smoker " xr10:uid="{778B5B3A-3465-47EC-8422-EEFE3651A7D5}" cache="Slicer_Smoker" caption="Smoker " style="Slicer Style 8" rowHeight="241300"/>
  <slicer name="Weight Status" xr10:uid="{C8CBFBC0-F14C-4391-B65F-43EEB9F46952}" cache="Slicer_Weight_Status" caption="Weight Status" style="Slicer Style 8" rowHeight="241300"/>
  <slicer name="Diabetes Status" xr10:uid="{70B0D68C-792A-4AF8-9E1A-0C10D57EE43D}" cache="Slicer_Diabetes_Status" caption="Diabetes Status" style="Slicer Style 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9234859-82E1-4160-BB56-C586101E9AB5}">
  <we:reference id="wa200008734" version="1.0.0.4" store="en-US" storeType="OMEX"/>
  <we:alternateReferences>
    <we:reference id="wa200008734" version="1.0.0.4" store="wa200008734" storeType="OMEX"/>
  </we:alternateReferences>
  <we:properties>
    <we:property name="elkar-uid" value="&quot;b8575ac2-0d93-48d5-a94e-24df57ad85b3&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BCED-A168-4D52-9D58-121E6E85F33C}">
  <sheetPr>
    <tabColor theme="9" tint="0.79998168889431442"/>
  </sheetPr>
  <dimension ref="A1:I79"/>
  <sheetViews>
    <sheetView workbookViewId="0">
      <selection activeCell="K64" sqref="K64"/>
    </sheetView>
  </sheetViews>
  <sheetFormatPr defaultRowHeight="14.5" x14ac:dyDescent="0.35"/>
  <cols>
    <col min="1" max="1" width="24.26953125" bestFit="1" customWidth="1"/>
    <col min="2" max="2" width="14.453125" bestFit="1" customWidth="1"/>
    <col min="3" max="3" width="18.81640625" bestFit="1" customWidth="1"/>
    <col min="4" max="4" width="13.7265625" bestFit="1" customWidth="1"/>
  </cols>
  <sheetData>
    <row r="1" spans="1:9" ht="18.5" x14ac:dyDescent="0.45">
      <c r="A1" s="110" t="s">
        <v>4720</v>
      </c>
      <c r="B1" s="110"/>
      <c r="C1" s="110"/>
      <c r="D1" s="110"/>
      <c r="E1" s="110"/>
      <c r="F1" s="110"/>
      <c r="G1" s="110"/>
      <c r="H1" s="110"/>
      <c r="I1" s="110"/>
    </row>
    <row r="2" spans="1:9" x14ac:dyDescent="0.35">
      <c r="A2" s="16" t="s">
        <v>4726</v>
      </c>
      <c r="B2" s="16" t="s">
        <v>4721</v>
      </c>
      <c r="C2" s="16" t="s">
        <v>4722</v>
      </c>
      <c r="D2" s="16" t="s">
        <v>4723</v>
      </c>
      <c r="E2" s="107" t="s">
        <v>4733</v>
      </c>
      <c r="F2" s="108"/>
      <c r="G2" s="108"/>
      <c r="H2" s="108"/>
      <c r="I2" s="108"/>
    </row>
    <row r="3" spans="1:9" x14ac:dyDescent="0.35">
      <c r="A3" s="8" t="s">
        <v>4724</v>
      </c>
      <c r="B3" s="8"/>
      <c r="C3" s="8"/>
      <c r="D3" s="8" t="s">
        <v>4727</v>
      </c>
      <c r="E3" s="109"/>
      <c r="F3" s="109"/>
      <c r="G3" s="109"/>
      <c r="H3" s="109"/>
      <c r="I3" s="109"/>
    </row>
    <row r="4" spans="1:9" x14ac:dyDescent="0.35">
      <c r="A4" s="8" t="s">
        <v>4725</v>
      </c>
      <c r="B4" s="8"/>
      <c r="C4" s="8"/>
      <c r="D4" s="8"/>
      <c r="E4" s="109"/>
      <c r="F4" s="109"/>
      <c r="G4" s="109"/>
      <c r="H4" s="109"/>
      <c r="I4" s="109"/>
    </row>
    <row r="5" spans="1:9" x14ac:dyDescent="0.35">
      <c r="A5" s="9" t="s">
        <v>2373</v>
      </c>
      <c r="B5" s="8"/>
      <c r="C5" s="8"/>
      <c r="D5" s="8"/>
      <c r="E5" s="109"/>
      <c r="F5" s="109"/>
      <c r="G5" s="109"/>
      <c r="H5" s="109"/>
      <c r="I5" s="109"/>
    </row>
    <row r="6" spans="1:9" x14ac:dyDescent="0.35">
      <c r="A6" s="9" t="s">
        <v>2374</v>
      </c>
      <c r="B6" s="8"/>
      <c r="C6" s="8"/>
      <c r="D6" s="8"/>
      <c r="E6" s="109"/>
      <c r="F6" s="109"/>
      <c r="G6" s="109"/>
      <c r="H6" s="109"/>
      <c r="I6" s="109"/>
    </row>
    <row r="7" spans="1:9" x14ac:dyDescent="0.35">
      <c r="A7" s="9" t="s">
        <v>2375</v>
      </c>
      <c r="B7" s="8"/>
      <c r="C7" s="8"/>
      <c r="D7" s="8"/>
      <c r="E7" s="109"/>
      <c r="F7" s="109"/>
      <c r="G7" s="109"/>
      <c r="H7" s="109"/>
      <c r="I7" s="109"/>
    </row>
    <row r="8" spans="1:9" x14ac:dyDescent="0.35">
      <c r="A8" s="9" t="s">
        <v>2376</v>
      </c>
      <c r="B8" s="8"/>
      <c r="C8" s="8"/>
      <c r="D8" s="8"/>
      <c r="E8" s="109"/>
      <c r="F8" s="109"/>
      <c r="G8" s="109"/>
      <c r="H8" s="109"/>
      <c r="I8" s="109"/>
    </row>
    <row r="9" spans="1:9" x14ac:dyDescent="0.35">
      <c r="A9" s="9" t="s">
        <v>2377</v>
      </c>
      <c r="B9" s="8"/>
      <c r="C9" s="8"/>
      <c r="D9" s="8"/>
      <c r="E9" s="109"/>
      <c r="F9" s="109"/>
      <c r="G9" s="109"/>
      <c r="H9" s="109"/>
      <c r="I9" s="109"/>
    </row>
    <row r="10" spans="1:9" x14ac:dyDescent="0.35">
      <c r="A10" s="9" t="s">
        <v>2378</v>
      </c>
      <c r="B10" s="8"/>
      <c r="C10" s="8"/>
      <c r="D10" s="8"/>
      <c r="E10" s="109"/>
      <c r="F10" s="109"/>
      <c r="G10" s="109"/>
      <c r="H10" s="109"/>
      <c r="I10" s="109"/>
    </row>
    <row r="11" spans="1:9" x14ac:dyDescent="0.35">
      <c r="A11" s="9" t="s">
        <v>2379</v>
      </c>
      <c r="B11" s="8"/>
      <c r="C11" s="30" t="s">
        <v>4728</v>
      </c>
      <c r="D11" s="8"/>
      <c r="E11" s="109"/>
      <c r="F11" s="109"/>
      <c r="G11" s="109"/>
      <c r="H11" s="109"/>
      <c r="I11" s="109"/>
    </row>
    <row r="12" spans="1:9" ht="15.5" x14ac:dyDescent="0.35">
      <c r="A12" s="10" t="s">
        <v>1</v>
      </c>
      <c r="B12" s="8"/>
      <c r="C12" s="8"/>
      <c r="D12" s="30" t="s">
        <v>4729</v>
      </c>
      <c r="E12" s="109"/>
      <c r="F12" s="109"/>
      <c r="G12" s="109"/>
      <c r="H12" s="109"/>
      <c r="I12" s="109"/>
    </row>
    <row r="13" spans="1:9" ht="15.5" x14ac:dyDescent="0.35">
      <c r="A13" s="10" t="s">
        <v>2</v>
      </c>
      <c r="B13" s="8"/>
      <c r="C13" s="8"/>
      <c r="D13" s="30" t="s">
        <v>4730</v>
      </c>
      <c r="E13" s="109"/>
      <c r="F13" s="109"/>
      <c r="G13" s="109"/>
      <c r="H13" s="109"/>
      <c r="I13" s="109"/>
    </row>
    <row r="14" spans="1:9" ht="15.5" x14ac:dyDescent="0.35">
      <c r="A14" s="10" t="s">
        <v>3</v>
      </c>
      <c r="B14" s="8"/>
      <c r="C14" s="8"/>
      <c r="D14" s="8"/>
      <c r="E14" s="109"/>
      <c r="F14" s="109"/>
      <c r="G14" s="109"/>
      <c r="H14" s="109"/>
      <c r="I14" s="109"/>
    </row>
    <row r="15" spans="1:9" ht="15.5" x14ac:dyDescent="0.35">
      <c r="A15" s="10" t="s">
        <v>4</v>
      </c>
      <c r="B15" s="8"/>
      <c r="C15" s="8"/>
      <c r="D15" s="8"/>
      <c r="E15" s="109"/>
      <c r="F15" s="109"/>
      <c r="G15" s="109"/>
      <c r="H15" s="109"/>
      <c r="I15" s="109"/>
    </row>
    <row r="16" spans="1:9" ht="15.5" x14ac:dyDescent="0.35">
      <c r="A16" s="10" t="s">
        <v>5</v>
      </c>
      <c r="B16" s="8"/>
      <c r="C16" s="8"/>
      <c r="D16" s="8"/>
      <c r="E16" s="109"/>
      <c r="F16" s="109"/>
      <c r="G16" s="109"/>
      <c r="H16" s="109"/>
      <c r="I16" s="109"/>
    </row>
    <row r="17" spans="1:9" ht="15.5" x14ac:dyDescent="0.35">
      <c r="A17" s="10" t="s">
        <v>6</v>
      </c>
      <c r="B17" s="8"/>
      <c r="C17" s="8"/>
      <c r="D17" s="30" t="s">
        <v>4731</v>
      </c>
      <c r="E17" s="109"/>
      <c r="F17" s="109"/>
      <c r="G17" s="109"/>
      <c r="H17" s="109"/>
      <c r="I17" s="109"/>
    </row>
    <row r="18" spans="1:9" ht="15.5" x14ac:dyDescent="0.35">
      <c r="A18" s="10" t="s">
        <v>7</v>
      </c>
      <c r="B18" s="8"/>
      <c r="C18" s="8"/>
      <c r="D18" s="30" t="s">
        <v>4731</v>
      </c>
      <c r="E18" s="109"/>
      <c r="F18" s="109"/>
      <c r="G18" s="109"/>
      <c r="H18" s="109"/>
      <c r="I18" s="109"/>
    </row>
    <row r="19" spans="1:9" ht="15.5" x14ac:dyDescent="0.35">
      <c r="A19" s="10" t="s">
        <v>8</v>
      </c>
      <c r="B19" s="8"/>
      <c r="C19" s="8"/>
      <c r="D19" s="30" t="s">
        <v>4729</v>
      </c>
      <c r="E19" s="109"/>
      <c r="F19" s="109"/>
      <c r="G19" s="109"/>
      <c r="H19" s="109"/>
      <c r="I19" s="109"/>
    </row>
    <row r="20" spans="1:9" ht="18.5" x14ac:dyDescent="0.45">
      <c r="A20" s="110" t="s">
        <v>4749</v>
      </c>
      <c r="B20" s="110"/>
      <c r="C20" s="110"/>
      <c r="D20" s="110"/>
      <c r="E20" s="110"/>
      <c r="F20" s="110"/>
      <c r="G20" s="110"/>
      <c r="H20" s="110"/>
      <c r="I20" s="110"/>
    </row>
    <row r="21" spans="1:9" ht="14.5" customHeight="1" x14ac:dyDescent="0.35">
      <c r="A21" s="106" t="s">
        <v>4748</v>
      </c>
      <c r="B21" s="106"/>
      <c r="C21" s="106"/>
      <c r="D21" s="106"/>
      <c r="E21" s="106"/>
      <c r="F21" s="106"/>
      <c r="G21" s="106"/>
      <c r="H21" s="106"/>
      <c r="I21" s="106"/>
    </row>
    <row r="22" spans="1:9" x14ac:dyDescent="0.35">
      <c r="A22" s="106"/>
      <c r="B22" s="106"/>
      <c r="C22" s="106"/>
      <c r="D22" s="106"/>
      <c r="E22" s="106"/>
      <c r="F22" s="106"/>
      <c r="G22" s="106"/>
      <c r="H22" s="106"/>
      <c r="I22" s="106"/>
    </row>
    <row r="23" spans="1:9" x14ac:dyDescent="0.35">
      <c r="A23" s="106"/>
      <c r="B23" s="106"/>
      <c r="C23" s="106"/>
      <c r="D23" s="106"/>
      <c r="E23" s="106"/>
      <c r="F23" s="106"/>
      <c r="G23" s="106"/>
      <c r="H23" s="106"/>
      <c r="I23" s="106"/>
    </row>
    <row r="24" spans="1:9" x14ac:dyDescent="0.35">
      <c r="A24" s="106"/>
      <c r="B24" s="106"/>
      <c r="C24" s="106"/>
      <c r="D24" s="106"/>
      <c r="E24" s="106"/>
      <c r="F24" s="106"/>
      <c r="G24" s="106"/>
      <c r="H24" s="106"/>
      <c r="I24" s="106"/>
    </row>
    <row r="25" spans="1:9" x14ac:dyDescent="0.35">
      <c r="A25" s="106"/>
      <c r="B25" s="106"/>
      <c r="C25" s="106"/>
      <c r="D25" s="106"/>
      <c r="E25" s="106"/>
      <c r="F25" s="106"/>
      <c r="G25" s="106"/>
      <c r="H25" s="106"/>
      <c r="I25" s="106"/>
    </row>
    <row r="26" spans="1:9" x14ac:dyDescent="0.35">
      <c r="A26" s="106"/>
      <c r="B26" s="106"/>
      <c r="C26" s="106"/>
      <c r="D26" s="106"/>
      <c r="E26" s="106"/>
      <c r="F26" s="106"/>
      <c r="G26" s="106"/>
      <c r="H26" s="106"/>
      <c r="I26" s="106"/>
    </row>
    <row r="27" spans="1:9" x14ac:dyDescent="0.35">
      <c r="A27" s="106"/>
      <c r="B27" s="106"/>
      <c r="C27" s="106"/>
      <c r="D27" s="106"/>
      <c r="E27" s="106"/>
      <c r="F27" s="106"/>
      <c r="G27" s="106"/>
      <c r="H27" s="106"/>
      <c r="I27" s="106"/>
    </row>
    <row r="28" spans="1:9" x14ac:dyDescent="0.35">
      <c r="A28" s="106"/>
      <c r="B28" s="106"/>
      <c r="C28" s="106"/>
      <c r="D28" s="106"/>
      <c r="E28" s="106"/>
      <c r="F28" s="106"/>
      <c r="G28" s="106"/>
      <c r="H28" s="106"/>
      <c r="I28" s="106"/>
    </row>
    <row r="29" spans="1:9" x14ac:dyDescent="0.35">
      <c r="A29" s="106"/>
      <c r="B29" s="106"/>
      <c r="C29" s="106"/>
      <c r="D29" s="106"/>
      <c r="E29" s="106"/>
      <c r="F29" s="106"/>
      <c r="G29" s="106"/>
      <c r="H29" s="106"/>
      <c r="I29" s="106"/>
    </row>
    <row r="30" spans="1:9" x14ac:dyDescent="0.35">
      <c r="A30" s="106"/>
      <c r="B30" s="106"/>
      <c r="C30" s="106"/>
      <c r="D30" s="106"/>
      <c r="E30" s="106"/>
      <c r="F30" s="106"/>
      <c r="G30" s="106"/>
      <c r="H30" s="106"/>
      <c r="I30" s="106"/>
    </row>
    <row r="31" spans="1:9" x14ac:dyDescent="0.35">
      <c r="A31" s="106"/>
      <c r="B31" s="106"/>
      <c r="C31" s="106"/>
      <c r="D31" s="106"/>
      <c r="E31" s="106"/>
      <c r="F31" s="106"/>
      <c r="G31" s="106"/>
      <c r="H31" s="106"/>
      <c r="I31" s="106"/>
    </row>
    <row r="32" spans="1:9" x14ac:dyDescent="0.35">
      <c r="A32" s="106"/>
      <c r="B32" s="106"/>
      <c r="C32" s="106"/>
      <c r="D32" s="106"/>
      <c r="E32" s="106"/>
      <c r="F32" s="106"/>
      <c r="G32" s="106"/>
      <c r="H32" s="106"/>
      <c r="I32" s="106"/>
    </row>
    <row r="33" spans="1:9" x14ac:dyDescent="0.35">
      <c r="A33" s="106"/>
      <c r="B33" s="106"/>
      <c r="C33" s="106"/>
      <c r="D33" s="106"/>
      <c r="E33" s="106"/>
      <c r="F33" s="106"/>
      <c r="G33" s="106"/>
      <c r="H33" s="106"/>
      <c r="I33" s="106"/>
    </row>
    <row r="34" spans="1:9" x14ac:dyDescent="0.35">
      <c r="A34" s="106"/>
      <c r="B34" s="106"/>
      <c r="C34" s="106"/>
      <c r="D34" s="106"/>
      <c r="E34" s="106"/>
      <c r="F34" s="106"/>
      <c r="G34" s="106"/>
      <c r="H34" s="106"/>
      <c r="I34" s="106"/>
    </row>
    <row r="35" spans="1:9" x14ac:dyDescent="0.35">
      <c r="A35" s="106"/>
      <c r="B35" s="106"/>
      <c r="C35" s="106"/>
      <c r="D35" s="106"/>
      <c r="E35" s="106"/>
      <c r="F35" s="106"/>
      <c r="G35" s="106"/>
      <c r="H35" s="106"/>
      <c r="I35" s="106"/>
    </row>
    <row r="36" spans="1:9" x14ac:dyDescent="0.35">
      <c r="A36" s="106"/>
      <c r="B36" s="106"/>
      <c r="C36" s="106"/>
      <c r="D36" s="106"/>
      <c r="E36" s="106"/>
      <c r="F36" s="106"/>
      <c r="G36" s="106"/>
      <c r="H36" s="106"/>
      <c r="I36" s="106"/>
    </row>
    <row r="37" spans="1:9" x14ac:dyDescent="0.35">
      <c r="A37" s="106"/>
      <c r="B37" s="106"/>
      <c r="C37" s="106"/>
      <c r="D37" s="106"/>
      <c r="E37" s="106"/>
      <c r="F37" s="106"/>
      <c r="G37" s="106"/>
      <c r="H37" s="106"/>
      <c r="I37" s="106"/>
    </row>
    <row r="38" spans="1:9" x14ac:dyDescent="0.35">
      <c r="A38" s="106"/>
      <c r="B38" s="106"/>
      <c r="C38" s="106"/>
      <c r="D38" s="106"/>
      <c r="E38" s="106"/>
      <c r="F38" s="106"/>
      <c r="G38" s="106"/>
      <c r="H38" s="106"/>
      <c r="I38" s="106"/>
    </row>
    <row r="39" spans="1:9" x14ac:dyDescent="0.35">
      <c r="A39" s="106"/>
      <c r="B39" s="106"/>
      <c r="C39" s="106"/>
      <c r="D39" s="106"/>
      <c r="E39" s="106"/>
      <c r="F39" s="106"/>
      <c r="G39" s="106"/>
      <c r="H39" s="106"/>
      <c r="I39" s="106"/>
    </row>
    <row r="40" spans="1:9" x14ac:dyDescent="0.35">
      <c r="A40" s="106"/>
      <c r="B40" s="106"/>
      <c r="C40" s="106"/>
      <c r="D40" s="106"/>
      <c r="E40" s="106"/>
      <c r="F40" s="106"/>
      <c r="G40" s="106"/>
      <c r="H40" s="106"/>
      <c r="I40" s="106"/>
    </row>
    <row r="41" spans="1:9" x14ac:dyDescent="0.35">
      <c r="A41" s="106"/>
      <c r="B41" s="106"/>
      <c r="C41" s="106"/>
      <c r="D41" s="106"/>
      <c r="E41" s="106"/>
      <c r="F41" s="106"/>
      <c r="G41" s="106"/>
      <c r="H41" s="106"/>
      <c r="I41" s="106"/>
    </row>
    <row r="42" spans="1:9" x14ac:dyDescent="0.35">
      <c r="A42" s="106"/>
      <c r="B42" s="106"/>
      <c r="C42" s="106"/>
      <c r="D42" s="106"/>
      <c r="E42" s="106"/>
      <c r="F42" s="106"/>
      <c r="G42" s="106"/>
      <c r="H42" s="106"/>
      <c r="I42" s="106"/>
    </row>
    <row r="43" spans="1:9" x14ac:dyDescent="0.35">
      <c r="A43" s="106"/>
      <c r="B43" s="106"/>
      <c r="C43" s="106"/>
      <c r="D43" s="106"/>
      <c r="E43" s="106"/>
      <c r="F43" s="106"/>
      <c r="G43" s="106"/>
      <c r="H43" s="106"/>
      <c r="I43" s="106"/>
    </row>
    <row r="44" spans="1:9" x14ac:dyDescent="0.35">
      <c r="A44" s="106"/>
      <c r="B44" s="106"/>
      <c r="C44" s="106"/>
      <c r="D44" s="106"/>
      <c r="E44" s="106"/>
      <c r="F44" s="106"/>
      <c r="G44" s="106"/>
      <c r="H44" s="106"/>
      <c r="I44" s="106"/>
    </row>
    <row r="45" spans="1:9" x14ac:dyDescent="0.35">
      <c r="A45" s="106"/>
      <c r="B45" s="106"/>
      <c r="C45" s="106"/>
      <c r="D45" s="106"/>
      <c r="E45" s="106"/>
      <c r="F45" s="106"/>
      <c r="G45" s="106"/>
      <c r="H45" s="106"/>
      <c r="I45" s="106"/>
    </row>
    <row r="46" spans="1:9" x14ac:dyDescent="0.35">
      <c r="A46" s="106"/>
      <c r="B46" s="106"/>
      <c r="C46" s="106"/>
      <c r="D46" s="106"/>
      <c r="E46" s="106"/>
      <c r="F46" s="106"/>
      <c r="G46" s="106"/>
      <c r="H46" s="106"/>
      <c r="I46" s="106"/>
    </row>
    <row r="47" spans="1:9" x14ac:dyDescent="0.35">
      <c r="A47" s="106"/>
      <c r="B47" s="106"/>
      <c r="C47" s="106"/>
      <c r="D47" s="106"/>
      <c r="E47" s="106"/>
      <c r="F47" s="106"/>
      <c r="G47" s="106"/>
      <c r="H47" s="106"/>
      <c r="I47" s="106"/>
    </row>
    <row r="48" spans="1:9" ht="18.5" x14ac:dyDescent="0.45">
      <c r="A48" s="110" t="s">
        <v>8282</v>
      </c>
      <c r="B48" s="110"/>
      <c r="C48" s="110"/>
      <c r="D48" s="110"/>
      <c r="E48" s="110"/>
      <c r="F48" s="110"/>
      <c r="G48" s="110"/>
      <c r="H48" s="110"/>
      <c r="I48" s="110"/>
    </row>
    <row r="49" spans="1:9" x14ac:dyDescent="0.35">
      <c r="A49" s="106" t="s">
        <v>8283</v>
      </c>
      <c r="B49" s="106"/>
      <c r="C49" s="106"/>
      <c r="D49" s="106"/>
      <c r="E49" s="106"/>
      <c r="F49" s="106"/>
      <c r="G49" s="106"/>
      <c r="H49" s="106"/>
      <c r="I49" s="106"/>
    </row>
    <row r="50" spans="1:9" x14ac:dyDescent="0.35">
      <c r="A50" s="106"/>
      <c r="B50" s="106"/>
      <c r="C50" s="106"/>
      <c r="D50" s="106"/>
      <c r="E50" s="106"/>
      <c r="F50" s="106"/>
      <c r="G50" s="106"/>
      <c r="H50" s="106"/>
      <c r="I50" s="106"/>
    </row>
    <row r="51" spans="1:9" x14ac:dyDescent="0.35">
      <c r="A51" s="106"/>
      <c r="B51" s="106"/>
      <c r="C51" s="106"/>
      <c r="D51" s="106"/>
      <c r="E51" s="106"/>
      <c r="F51" s="106"/>
      <c r="G51" s="106"/>
      <c r="H51" s="106"/>
      <c r="I51" s="106"/>
    </row>
    <row r="52" spans="1:9" x14ac:dyDescent="0.35">
      <c r="A52" s="106"/>
      <c r="B52" s="106"/>
      <c r="C52" s="106"/>
      <c r="D52" s="106"/>
      <c r="E52" s="106"/>
      <c r="F52" s="106"/>
      <c r="G52" s="106"/>
      <c r="H52" s="106"/>
      <c r="I52" s="106"/>
    </row>
    <row r="53" spans="1:9" x14ac:dyDescent="0.35">
      <c r="A53" s="106"/>
      <c r="B53" s="106"/>
      <c r="C53" s="106"/>
      <c r="D53" s="106"/>
      <c r="E53" s="106"/>
      <c r="F53" s="106"/>
      <c r="G53" s="106"/>
      <c r="H53" s="106"/>
      <c r="I53" s="106"/>
    </row>
    <row r="54" spans="1:9" x14ac:dyDescent="0.35">
      <c r="A54" s="106"/>
      <c r="B54" s="106"/>
      <c r="C54" s="106"/>
      <c r="D54" s="106"/>
      <c r="E54" s="106"/>
      <c r="F54" s="106"/>
      <c r="G54" s="106"/>
      <c r="H54" s="106"/>
      <c r="I54" s="106"/>
    </row>
    <row r="55" spans="1:9" x14ac:dyDescent="0.35">
      <c r="A55" s="106"/>
      <c r="B55" s="106"/>
      <c r="C55" s="106"/>
      <c r="D55" s="106"/>
      <c r="E55" s="106"/>
      <c r="F55" s="106"/>
      <c r="G55" s="106"/>
      <c r="H55" s="106"/>
      <c r="I55" s="106"/>
    </row>
    <row r="56" spans="1:9" x14ac:dyDescent="0.35">
      <c r="A56" s="106"/>
      <c r="B56" s="106"/>
      <c r="C56" s="106"/>
      <c r="D56" s="106"/>
      <c r="E56" s="106"/>
      <c r="F56" s="106"/>
      <c r="G56" s="106"/>
      <c r="H56" s="106"/>
      <c r="I56" s="106"/>
    </row>
    <row r="57" spans="1:9" x14ac:dyDescent="0.35">
      <c r="A57" s="106"/>
      <c r="B57" s="106"/>
      <c r="C57" s="106"/>
      <c r="D57" s="106"/>
      <c r="E57" s="106"/>
      <c r="F57" s="106"/>
      <c r="G57" s="106"/>
      <c r="H57" s="106"/>
      <c r="I57" s="106"/>
    </row>
    <row r="58" spans="1:9" x14ac:dyDescent="0.35">
      <c r="A58" s="106"/>
      <c r="B58" s="106"/>
      <c r="C58" s="106"/>
      <c r="D58" s="106"/>
      <c r="E58" s="106"/>
      <c r="F58" s="106"/>
      <c r="G58" s="106"/>
      <c r="H58" s="106"/>
      <c r="I58" s="106"/>
    </row>
    <row r="59" spans="1:9" x14ac:dyDescent="0.35">
      <c r="A59" s="106"/>
      <c r="B59" s="106"/>
      <c r="C59" s="106"/>
      <c r="D59" s="106"/>
      <c r="E59" s="106"/>
      <c r="F59" s="106"/>
      <c r="G59" s="106"/>
      <c r="H59" s="106"/>
      <c r="I59" s="106"/>
    </row>
    <row r="60" spans="1:9" x14ac:dyDescent="0.35">
      <c r="A60" s="106"/>
      <c r="B60" s="106"/>
      <c r="C60" s="106"/>
      <c r="D60" s="106"/>
      <c r="E60" s="106"/>
      <c r="F60" s="106"/>
      <c r="G60" s="106"/>
      <c r="H60" s="106"/>
      <c r="I60" s="106"/>
    </row>
    <row r="61" spans="1:9" x14ac:dyDescent="0.35">
      <c r="A61" s="106"/>
      <c r="B61" s="106"/>
      <c r="C61" s="106"/>
      <c r="D61" s="106"/>
      <c r="E61" s="106"/>
      <c r="F61" s="106"/>
      <c r="G61" s="106"/>
      <c r="H61" s="106"/>
      <c r="I61" s="106"/>
    </row>
    <row r="62" spans="1:9" x14ac:dyDescent="0.35">
      <c r="A62" s="106"/>
      <c r="B62" s="106"/>
      <c r="C62" s="106"/>
      <c r="D62" s="106"/>
      <c r="E62" s="106"/>
      <c r="F62" s="106"/>
      <c r="G62" s="106"/>
      <c r="H62" s="106"/>
      <c r="I62" s="106"/>
    </row>
    <row r="63" spans="1:9" x14ac:dyDescent="0.35">
      <c r="A63" s="106"/>
      <c r="B63" s="106"/>
      <c r="C63" s="106"/>
      <c r="D63" s="106"/>
      <c r="E63" s="106"/>
      <c r="F63" s="106"/>
      <c r="G63" s="106"/>
      <c r="H63" s="106"/>
      <c r="I63" s="106"/>
    </row>
    <row r="64" spans="1:9" x14ac:dyDescent="0.35">
      <c r="A64" s="106"/>
      <c r="B64" s="106"/>
      <c r="C64" s="106"/>
      <c r="D64" s="106"/>
      <c r="E64" s="106"/>
      <c r="F64" s="106"/>
      <c r="G64" s="106"/>
      <c r="H64" s="106"/>
      <c r="I64" s="106"/>
    </row>
    <row r="65" spans="1:9" x14ac:dyDescent="0.35">
      <c r="A65" s="106"/>
      <c r="B65" s="106"/>
      <c r="C65" s="106"/>
      <c r="D65" s="106"/>
      <c r="E65" s="106"/>
      <c r="F65" s="106"/>
      <c r="G65" s="106"/>
      <c r="H65" s="106"/>
      <c r="I65" s="106"/>
    </row>
    <row r="66" spans="1:9" x14ac:dyDescent="0.35">
      <c r="A66" s="106"/>
      <c r="B66" s="106"/>
      <c r="C66" s="106"/>
      <c r="D66" s="106"/>
      <c r="E66" s="106"/>
      <c r="F66" s="106"/>
      <c r="G66" s="106"/>
      <c r="H66" s="106"/>
      <c r="I66" s="106"/>
    </row>
    <row r="67" spans="1:9" x14ac:dyDescent="0.35">
      <c r="A67" s="106"/>
      <c r="B67" s="106"/>
      <c r="C67" s="106"/>
      <c r="D67" s="106"/>
      <c r="E67" s="106"/>
      <c r="F67" s="106"/>
      <c r="G67" s="106"/>
      <c r="H67" s="106"/>
      <c r="I67" s="106"/>
    </row>
    <row r="68" spans="1:9" x14ac:dyDescent="0.35">
      <c r="A68" s="106"/>
      <c r="B68" s="106"/>
      <c r="C68" s="106"/>
      <c r="D68" s="106"/>
      <c r="E68" s="106"/>
      <c r="F68" s="106"/>
      <c r="G68" s="106"/>
      <c r="H68" s="106"/>
      <c r="I68" s="106"/>
    </row>
    <row r="69" spans="1:9" x14ac:dyDescent="0.35">
      <c r="A69" s="106"/>
      <c r="B69" s="106"/>
      <c r="C69" s="106"/>
      <c r="D69" s="106"/>
      <c r="E69" s="106"/>
      <c r="F69" s="106"/>
      <c r="G69" s="106"/>
      <c r="H69" s="106"/>
      <c r="I69" s="106"/>
    </row>
    <row r="70" spans="1:9" x14ac:dyDescent="0.35">
      <c r="A70" s="106"/>
      <c r="B70" s="106"/>
      <c r="C70" s="106"/>
      <c r="D70" s="106"/>
      <c r="E70" s="106"/>
      <c r="F70" s="106"/>
      <c r="G70" s="106"/>
      <c r="H70" s="106"/>
      <c r="I70" s="106"/>
    </row>
    <row r="71" spans="1:9" x14ac:dyDescent="0.35">
      <c r="A71" s="106"/>
      <c r="B71" s="106"/>
      <c r="C71" s="106"/>
      <c r="D71" s="106"/>
      <c r="E71" s="106"/>
      <c r="F71" s="106"/>
      <c r="G71" s="106"/>
      <c r="H71" s="106"/>
      <c r="I71" s="106"/>
    </row>
    <row r="72" spans="1:9" x14ac:dyDescent="0.35">
      <c r="A72" s="106"/>
      <c r="B72" s="106"/>
      <c r="C72" s="106"/>
      <c r="D72" s="106"/>
      <c r="E72" s="106"/>
      <c r="F72" s="106"/>
      <c r="G72" s="106"/>
      <c r="H72" s="106"/>
      <c r="I72" s="106"/>
    </row>
    <row r="73" spans="1:9" x14ac:dyDescent="0.35">
      <c r="A73" s="106"/>
      <c r="B73" s="106"/>
      <c r="C73" s="106"/>
      <c r="D73" s="106"/>
      <c r="E73" s="106"/>
      <c r="F73" s="106"/>
      <c r="G73" s="106"/>
      <c r="H73" s="106"/>
      <c r="I73" s="106"/>
    </row>
    <row r="74" spans="1:9" x14ac:dyDescent="0.35">
      <c r="A74" s="106"/>
      <c r="B74" s="106"/>
      <c r="C74" s="106"/>
      <c r="D74" s="106"/>
      <c r="E74" s="106"/>
      <c r="F74" s="106"/>
      <c r="G74" s="106"/>
      <c r="H74" s="106"/>
      <c r="I74" s="106"/>
    </row>
    <row r="75" spans="1:9" x14ac:dyDescent="0.35">
      <c r="A75" s="106"/>
      <c r="B75" s="106"/>
      <c r="C75" s="106"/>
      <c r="D75" s="106"/>
      <c r="E75" s="106"/>
      <c r="F75" s="106"/>
      <c r="G75" s="106"/>
      <c r="H75" s="106"/>
      <c r="I75" s="106"/>
    </row>
    <row r="76" spans="1:9" x14ac:dyDescent="0.35">
      <c r="A76" s="106"/>
      <c r="B76" s="106"/>
      <c r="C76" s="106"/>
      <c r="D76" s="106"/>
      <c r="E76" s="106"/>
      <c r="F76" s="106"/>
      <c r="G76" s="106"/>
      <c r="H76" s="106"/>
      <c r="I76" s="106"/>
    </row>
    <row r="77" spans="1:9" x14ac:dyDescent="0.35">
      <c r="A77" s="106"/>
      <c r="B77" s="106"/>
      <c r="C77" s="106"/>
      <c r="D77" s="106"/>
      <c r="E77" s="106"/>
      <c r="F77" s="106"/>
      <c r="G77" s="106"/>
      <c r="H77" s="106"/>
      <c r="I77" s="106"/>
    </row>
    <row r="78" spans="1:9" x14ac:dyDescent="0.35">
      <c r="A78" s="106"/>
      <c r="B78" s="106"/>
      <c r="C78" s="106"/>
      <c r="D78" s="106"/>
      <c r="E78" s="106"/>
      <c r="F78" s="106"/>
      <c r="G78" s="106"/>
      <c r="H78" s="106"/>
      <c r="I78" s="106"/>
    </row>
    <row r="79" spans="1:9" x14ac:dyDescent="0.35">
      <c r="A79" s="106"/>
      <c r="B79" s="106"/>
      <c r="C79" s="106"/>
      <c r="D79" s="106"/>
      <c r="E79" s="106"/>
      <c r="F79" s="106"/>
      <c r="G79" s="106"/>
      <c r="H79" s="106"/>
      <c r="I79" s="106"/>
    </row>
  </sheetData>
  <mergeCells count="6">
    <mergeCell ref="A49:I79"/>
    <mergeCell ref="E2:I19"/>
    <mergeCell ref="A1:I1"/>
    <mergeCell ref="A20:I20"/>
    <mergeCell ref="A21:I47"/>
    <mergeCell ref="A48:I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8"/>
  <sheetViews>
    <sheetView workbookViewId="0">
      <selection activeCell="H25" sqref="H25"/>
    </sheetView>
  </sheetViews>
  <sheetFormatPr defaultColWidth="9.1796875" defaultRowHeight="14.5" x14ac:dyDescent="0.35"/>
  <cols>
    <col min="1" max="1" width="12.26953125" style="3" customWidth="1"/>
    <col min="2" max="2" width="37.453125" style="3" bestFit="1" customWidth="1"/>
    <col min="3" max="3" width="18.453125" style="3" bestFit="1" customWidth="1"/>
    <col min="4" max="4" width="4.54296875" bestFit="1" customWidth="1"/>
    <col min="5" max="5" width="19.1796875" customWidth="1"/>
    <col min="6" max="6" width="13.1796875" style="3" customWidth="1"/>
    <col min="7" max="10" width="9.1796875" style="3"/>
    <col min="12" max="16384" width="9.1796875" style="3"/>
  </cols>
  <sheetData>
    <row r="1" spans="1:6" x14ac:dyDescent="0.35">
      <c r="C1" s="111" t="s">
        <v>8273</v>
      </c>
      <c r="D1" s="111"/>
      <c r="E1" s="111"/>
    </row>
    <row r="2" spans="1:6" s="6" customFormat="1" ht="19" customHeight="1" x14ac:dyDescent="0.35">
      <c r="A2" s="4" t="s">
        <v>0</v>
      </c>
      <c r="B2" s="5" t="s">
        <v>2384</v>
      </c>
      <c r="C2" s="17" t="s">
        <v>7358</v>
      </c>
      <c r="D2" s="18" t="s">
        <v>7357</v>
      </c>
      <c r="E2" s="18" t="s">
        <v>8271</v>
      </c>
    </row>
    <row r="3" spans="1:6" ht="15.5" x14ac:dyDescent="0.35">
      <c r="A3" s="7" t="s">
        <v>2372</v>
      </c>
      <c r="B3" s="7" t="s">
        <v>2385</v>
      </c>
      <c r="C3" s="20" t="s">
        <v>4750</v>
      </c>
      <c r="D3" s="8" t="s">
        <v>7359</v>
      </c>
      <c r="E3" s="8" t="s">
        <v>4751</v>
      </c>
      <c r="F3" s="3" t="str">
        <f t="shared" ref="F3:F66" si="0">IF(RIGHT(E3,1)=".",LEFT(E3,LEN(E3)-1),E3)</f>
        <v>Kelly</v>
      </c>
    </row>
    <row r="4" spans="1:6" ht="15.5" x14ac:dyDescent="0.35">
      <c r="A4" s="7" t="s">
        <v>2371</v>
      </c>
      <c r="B4" s="7" t="s">
        <v>2386</v>
      </c>
      <c r="C4" s="20" t="s">
        <v>4752</v>
      </c>
      <c r="D4" s="8" t="s">
        <v>7360</v>
      </c>
      <c r="E4" s="8" t="s">
        <v>7361</v>
      </c>
      <c r="F4" s="3" t="str">
        <f t="shared" si="0"/>
        <v>Matthew D</v>
      </c>
    </row>
    <row r="5" spans="1:6" ht="15.5" x14ac:dyDescent="0.35">
      <c r="A5" s="7" t="s">
        <v>2370</v>
      </c>
      <c r="B5" s="7" t="s">
        <v>2387</v>
      </c>
      <c r="C5" s="20" t="s">
        <v>4754</v>
      </c>
      <c r="D5" s="8" t="s">
        <v>7360</v>
      </c>
      <c r="E5" s="8" t="s">
        <v>4755</v>
      </c>
      <c r="F5" s="3" t="str">
        <f t="shared" si="0"/>
        <v>Phil</v>
      </c>
    </row>
    <row r="6" spans="1:6" ht="15.5" x14ac:dyDescent="0.35">
      <c r="A6" s="7" t="s">
        <v>2369</v>
      </c>
      <c r="B6" s="7" t="s">
        <v>2388</v>
      </c>
      <c r="C6" s="20" t="s">
        <v>4756</v>
      </c>
      <c r="D6" s="8" t="s">
        <v>7359</v>
      </c>
      <c r="E6" s="8" t="s">
        <v>4757</v>
      </c>
      <c r="F6" s="3" t="str">
        <f t="shared" si="0"/>
        <v>Kelsey</v>
      </c>
    </row>
    <row r="7" spans="1:6" ht="15.5" x14ac:dyDescent="0.35">
      <c r="A7" s="7" t="s">
        <v>2368</v>
      </c>
      <c r="B7" s="7" t="s">
        <v>2389</v>
      </c>
      <c r="C7" s="20" t="s">
        <v>4758</v>
      </c>
      <c r="D7" s="8" t="s">
        <v>7359</v>
      </c>
      <c r="E7" s="8" t="s">
        <v>4759</v>
      </c>
      <c r="F7" s="3" t="str">
        <f t="shared" si="0"/>
        <v>Kristyn</v>
      </c>
    </row>
    <row r="8" spans="1:6" ht="15.5" x14ac:dyDescent="0.35">
      <c r="A8" s="7" t="s">
        <v>2367</v>
      </c>
      <c r="B8" s="7" t="s">
        <v>2390</v>
      </c>
      <c r="C8" s="20" t="s">
        <v>4760</v>
      </c>
      <c r="D8" s="8" t="s">
        <v>7360</v>
      </c>
      <c r="E8" s="8" t="s">
        <v>7362</v>
      </c>
      <c r="F8" s="3" t="str">
        <f t="shared" si="0"/>
        <v>Russell B</v>
      </c>
    </row>
    <row r="9" spans="1:6" ht="15.5" x14ac:dyDescent="0.35">
      <c r="A9" s="7" t="s">
        <v>2366</v>
      </c>
      <c r="B9" s="7" t="s">
        <v>2391</v>
      </c>
      <c r="C9" s="20" t="s">
        <v>4761</v>
      </c>
      <c r="D9" s="8" t="s">
        <v>7360</v>
      </c>
      <c r="E9" s="8" t="s">
        <v>4762</v>
      </c>
      <c r="F9" s="3" t="str">
        <f t="shared" si="0"/>
        <v>Scott</v>
      </c>
    </row>
    <row r="10" spans="1:6" ht="15.5" x14ac:dyDescent="0.35">
      <c r="A10" s="7" t="s">
        <v>2365</v>
      </c>
      <c r="B10" s="7" t="s">
        <v>2392</v>
      </c>
      <c r="C10" s="20" t="s">
        <v>4763</v>
      </c>
      <c r="D10" s="8" t="s">
        <v>7360</v>
      </c>
      <c r="E10" s="8" t="s">
        <v>4764</v>
      </c>
      <c r="F10" s="3" t="str">
        <f t="shared" si="0"/>
        <v>Stephen</v>
      </c>
    </row>
    <row r="11" spans="1:6" ht="15.5" x14ac:dyDescent="0.35">
      <c r="A11" s="7" t="s">
        <v>2364</v>
      </c>
      <c r="B11" s="7" t="s">
        <v>2393</v>
      </c>
      <c r="C11" s="20" t="s">
        <v>4765</v>
      </c>
      <c r="D11" s="8" t="s">
        <v>7360</v>
      </c>
      <c r="E11" s="8" t="s">
        <v>7363</v>
      </c>
      <c r="F11" s="3" t="str">
        <f t="shared" si="0"/>
        <v>Patrick R</v>
      </c>
    </row>
    <row r="12" spans="1:6" ht="15.5" x14ac:dyDescent="0.35">
      <c r="A12" s="7" t="s">
        <v>2363</v>
      </c>
      <c r="B12" s="7" t="s">
        <v>2394</v>
      </c>
      <c r="C12" s="20" t="s">
        <v>4767</v>
      </c>
      <c r="D12" s="8" t="s">
        <v>7359</v>
      </c>
      <c r="E12" s="8" t="s">
        <v>7364</v>
      </c>
      <c r="F12" s="3" t="str">
        <f t="shared" si="0"/>
        <v>Brooke N</v>
      </c>
    </row>
    <row r="13" spans="1:6" ht="15.5" x14ac:dyDescent="0.35">
      <c r="A13" s="7" t="s">
        <v>2362</v>
      </c>
      <c r="B13" s="7" t="s">
        <v>2395</v>
      </c>
      <c r="C13" s="20" t="s">
        <v>7315</v>
      </c>
      <c r="D13" s="8" t="s">
        <v>7359</v>
      </c>
      <c r="E13" s="8" t="s">
        <v>7365</v>
      </c>
      <c r="F13" s="3" t="str">
        <f t="shared" si="0"/>
        <v>Paola Andrea</v>
      </c>
    </row>
    <row r="14" spans="1:6" ht="15.5" x14ac:dyDescent="0.35">
      <c r="A14" s="7" t="s">
        <v>2361</v>
      </c>
      <c r="B14" s="7" t="s">
        <v>2396</v>
      </c>
      <c r="C14" s="20" t="s">
        <v>4770</v>
      </c>
      <c r="D14" s="8" t="s">
        <v>7360</v>
      </c>
      <c r="E14" s="8" t="s">
        <v>4771</v>
      </c>
      <c r="F14" s="3" t="str">
        <f t="shared" si="0"/>
        <v>David</v>
      </c>
    </row>
    <row r="15" spans="1:6" ht="15.5" x14ac:dyDescent="0.35">
      <c r="A15" s="7" t="s">
        <v>2360</v>
      </c>
      <c r="B15" s="7" t="s">
        <v>2397</v>
      </c>
      <c r="C15" s="20" t="s">
        <v>4772</v>
      </c>
      <c r="D15" s="8" t="s">
        <v>7360</v>
      </c>
      <c r="E15" s="8" t="s">
        <v>4773</v>
      </c>
      <c r="F15" s="3" t="str">
        <f t="shared" si="0"/>
        <v>Wade</v>
      </c>
    </row>
    <row r="16" spans="1:6" ht="15.5" x14ac:dyDescent="0.35">
      <c r="A16" s="7" t="s">
        <v>2359</v>
      </c>
      <c r="B16" s="7" t="s">
        <v>2398</v>
      </c>
      <c r="C16" s="20" t="s">
        <v>4774</v>
      </c>
      <c r="D16" s="8" t="s">
        <v>7360</v>
      </c>
      <c r="E16" s="8" t="s">
        <v>4775</v>
      </c>
      <c r="F16" s="3" t="str">
        <f t="shared" si="0"/>
        <v>Franklin</v>
      </c>
    </row>
    <row r="17" spans="1:6" ht="15.5" x14ac:dyDescent="0.35">
      <c r="A17" s="7" t="s">
        <v>2358</v>
      </c>
      <c r="B17" s="7" t="s">
        <v>2399</v>
      </c>
      <c r="C17" s="20" t="s">
        <v>4776</v>
      </c>
      <c r="D17" s="8" t="s">
        <v>7359</v>
      </c>
      <c r="E17" s="8" t="s">
        <v>7366</v>
      </c>
      <c r="F17" s="3" t="str">
        <f t="shared" si="0"/>
        <v>Leilani M</v>
      </c>
    </row>
    <row r="18" spans="1:6" ht="15.5" x14ac:dyDescent="0.35">
      <c r="A18" s="7" t="s">
        <v>2357</v>
      </c>
      <c r="B18" s="7" t="s">
        <v>2400</v>
      </c>
      <c r="C18" s="20" t="s">
        <v>4777</v>
      </c>
      <c r="D18" s="8" t="s">
        <v>7360</v>
      </c>
      <c r="E18" s="8" t="s">
        <v>4778</v>
      </c>
      <c r="F18" s="3" t="str">
        <f t="shared" si="0"/>
        <v>Philippe</v>
      </c>
    </row>
    <row r="19" spans="1:6" ht="15.5" x14ac:dyDescent="0.35">
      <c r="A19" s="7" t="s">
        <v>2356</v>
      </c>
      <c r="B19" s="7" t="s">
        <v>2401</v>
      </c>
      <c r="C19" s="20" t="s">
        <v>4779</v>
      </c>
      <c r="D19" s="8" t="s">
        <v>7359</v>
      </c>
      <c r="E19" s="8" t="s">
        <v>7367</v>
      </c>
      <c r="F19" s="3" t="str">
        <f t="shared" si="0"/>
        <v>Jennifer A</v>
      </c>
    </row>
    <row r="20" spans="1:6" ht="15.5" x14ac:dyDescent="0.35">
      <c r="A20" s="7" t="s">
        <v>2355</v>
      </c>
      <c r="B20" s="7" t="s">
        <v>2402</v>
      </c>
      <c r="C20" s="20" t="s">
        <v>4781</v>
      </c>
      <c r="D20" s="8" t="s">
        <v>7359</v>
      </c>
      <c r="E20" s="8" t="s">
        <v>7368</v>
      </c>
      <c r="F20" s="3" t="str">
        <f t="shared" si="0"/>
        <v>Christina M</v>
      </c>
    </row>
    <row r="21" spans="1:6" ht="15.5" x14ac:dyDescent="0.35">
      <c r="A21" s="7" t="s">
        <v>2354</v>
      </c>
      <c r="B21" s="7" t="s">
        <v>2403</v>
      </c>
      <c r="C21" s="20" t="s">
        <v>4783</v>
      </c>
      <c r="D21" s="8" t="s">
        <v>7360</v>
      </c>
      <c r="E21" s="8" t="s">
        <v>7369</v>
      </c>
      <c r="F21" s="3" t="str">
        <f t="shared" si="0"/>
        <v>Said Sr</v>
      </c>
    </row>
    <row r="22" spans="1:6" ht="15.5" x14ac:dyDescent="0.35">
      <c r="A22" s="7" t="s">
        <v>2353</v>
      </c>
      <c r="B22" s="7" t="s">
        <v>2404</v>
      </c>
      <c r="C22" s="20" t="s">
        <v>4784</v>
      </c>
      <c r="D22" s="8" t="s">
        <v>7360</v>
      </c>
      <c r="E22" s="8" t="s">
        <v>4785</v>
      </c>
      <c r="F22" s="3" t="str">
        <f t="shared" si="0"/>
        <v>John</v>
      </c>
    </row>
    <row r="23" spans="1:6" ht="15.5" x14ac:dyDescent="0.35">
      <c r="A23" s="7" t="s">
        <v>2352</v>
      </c>
      <c r="B23" s="7" t="s">
        <v>2405</v>
      </c>
      <c r="C23" s="20" t="s">
        <v>4786</v>
      </c>
      <c r="D23" s="8" t="s">
        <v>7360</v>
      </c>
      <c r="E23" s="8" t="s">
        <v>4787</v>
      </c>
      <c r="F23" s="3" t="str">
        <f t="shared" si="0"/>
        <v>Myles</v>
      </c>
    </row>
    <row r="24" spans="1:6" ht="15.5" x14ac:dyDescent="0.35">
      <c r="A24" s="7" t="s">
        <v>2351</v>
      </c>
      <c r="B24" s="7" t="s">
        <v>2406</v>
      </c>
      <c r="C24" s="20" t="s">
        <v>4788</v>
      </c>
      <c r="D24" s="8" t="s">
        <v>7359</v>
      </c>
      <c r="E24" s="8" t="s">
        <v>7370</v>
      </c>
      <c r="F24" s="3" t="str">
        <f t="shared" si="0"/>
        <v>Madelyn C</v>
      </c>
    </row>
    <row r="25" spans="1:6" ht="15.5" x14ac:dyDescent="0.35">
      <c r="A25" s="7" t="s">
        <v>2350</v>
      </c>
      <c r="B25" s="7" t="s">
        <v>2407</v>
      </c>
      <c r="C25" s="20" t="s">
        <v>4789</v>
      </c>
      <c r="D25" s="8" t="s">
        <v>7359</v>
      </c>
      <c r="E25" s="8" t="s">
        <v>4790</v>
      </c>
      <c r="F25" s="3" t="str">
        <f t="shared" si="0"/>
        <v>Nicole</v>
      </c>
    </row>
    <row r="26" spans="1:6" ht="15.5" x14ac:dyDescent="0.35">
      <c r="A26" s="7" t="s">
        <v>2349</v>
      </c>
      <c r="B26" s="7" t="s">
        <v>2408</v>
      </c>
      <c r="C26" s="20" t="s">
        <v>4791</v>
      </c>
      <c r="D26" s="8" t="s">
        <v>7360</v>
      </c>
      <c r="E26" s="8" t="s">
        <v>7371</v>
      </c>
      <c r="F26" s="3" t="str">
        <f t="shared" si="0"/>
        <v>Eric A</v>
      </c>
    </row>
    <row r="27" spans="1:6" ht="15.5" x14ac:dyDescent="0.35">
      <c r="A27" s="7" t="s">
        <v>2348</v>
      </c>
      <c r="B27" s="7" t="s">
        <v>2409</v>
      </c>
      <c r="C27" s="20" t="s">
        <v>4793</v>
      </c>
      <c r="D27" s="8" t="s">
        <v>7360</v>
      </c>
      <c r="E27" s="8" t="s">
        <v>7372</v>
      </c>
      <c r="F27" s="3" t="str">
        <f t="shared" si="0"/>
        <v>Emiliano I</v>
      </c>
    </row>
    <row r="28" spans="1:6" ht="15.5" x14ac:dyDescent="0.35">
      <c r="A28" s="7" t="s">
        <v>2347</v>
      </c>
      <c r="B28" s="7" t="s">
        <v>2410</v>
      </c>
      <c r="C28" s="20" t="s">
        <v>4794</v>
      </c>
      <c r="D28" s="8" t="s">
        <v>7360</v>
      </c>
      <c r="E28" s="8" t="s">
        <v>4795</v>
      </c>
      <c r="F28" s="3" t="str">
        <f t="shared" si="0"/>
        <v>Adam</v>
      </c>
    </row>
    <row r="29" spans="1:6" ht="15.5" x14ac:dyDescent="0.35">
      <c r="A29" s="7" t="s">
        <v>2346</v>
      </c>
      <c r="B29" s="7" t="s">
        <v>2411</v>
      </c>
      <c r="C29" s="20" t="s">
        <v>4796</v>
      </c>
      <c r="D29" s="8" t="s">
        <v>7360</v>
      </c>
      <c r="E29" s="8" t="s">
        <v>4797</v>
      </c>
      <c r="F29" s="3" t="str">
        <f t="shared" si="0"/>
        <v>Zach</v>
      </c>
    </row>
    <row r="30" spans="1:6" ht="15.5" x14ac:dyDescent="0.35">
      <c r="A30" s="7" t="s">
        <v>2345</v>
      </c>
      <c r="B30" s="7" t="s">
        <v>2412</v>
      </c>
      <c r="C30" s="20" t="s">
        <v>4798</v>
      </c>
      <c r="D30" s="8" t="s">
        <v>7359</v>
      </c>
      <c r="E30" s="8" t="s">
        <v>7373</v>
      </c>
      <c r="F30" s="3" t="str">
        <f t="shared" si="0"/>
        <v>Stephanie W</v>
      </c>
    </row>
    <row r="31" spans="1:6" ht="15.5" x14ac:dyDescent="0.35">
      <c r="A31" s="7" t="s">
        <v>2344</v>
      </c>
      <c r="B31" s="7" t="s">
        <v>2413</v>
      </c>
      <c r="C31" s="20" t="s">
        <v>4800</v>
      </c>
      <c r="D31" s="8" t="s">
        <v>7360</v>
      </c>
      <c r="E31" s="8" t="s">
        <v>4764</v>
      </c>
      <c r="F31" s="3" t="str">
        <f t="shared" si="0"/>
        <v>Stephen</v>
      </c>
    </row>
    <row r="32" spans="1:6" ht="15.5" x14ac:dyDescent="0.35">
      <c r="A32" s="7" t="s">
        <v>2343</v>
      </c>
      <c r="B32" s="7" t="s">
        <v>2414</v>
      </c>
      <c r="C32" s="20" t="s">
        <v>4801</v>
      </c>
      <c r="D32" s="8" t="s">
        <v>7359</v>
      </c>
      <c r="E32" s="8" t="s">
        <v>4802</v>
      </c>
      <c r="F32" s="3" t="str">
        <f t="shared" si="0"/>
        <v>Natalie</v>
      </c>
    </row>
    <row r="33" spans="1:6" ht="15.5" x14ac:dyDescent="0.35">
      <c r="A33" s="7" t="s">
        <v>2342</v>
      </c>
      <c r="B33" s="7" t="s">
        <v>2415</v>
      </c>
      <c r="C33" s="20" t="s">
        <v>4803</v>
      </c>
      <c r="D33" s="8" t="s">
        <v>7359</v>
      </c>
      <c r="E33" s="8" t="s">
        <v>7374</v>
      </c>
      <c r="F33" s="3" t="str">
        <f t="shared" si="0"/>
        <v>Nicole J</v>
      </c>
    </row>
    <row r="34" spans="1:6" ht="15.5" x14ac:dyDescent="0.35">
      <c r="A34" s="7" t="s">
        <v>2341</v>
      </c>
      <c r="B34" s="7" t="s">
        <v>2416</v>
      </c>
      <c r="C34" s="20" t="s">
        <v>4804</v>
      </c>
      <c r="D34" s="8" t="s">
        <v>7360</v>
      </c>
      <c r="E34" s="8" t="s">
        <v>7375</v>
      </c>
      <c r="F34" s="3" t="str">
        <f t="shared" si="0"/>
        <v>Jefferson D</v>
      </c>
    </row>
    <row r="35" spans="1:6" ht="15.5" x14ac:dyDescent="0.35">
      <c r="A35" s="7" t="s">
        <v>2340</v>
      </c>
      <c r="B35" s="7" t="s">
        <v>2417</v>
      </c>
      <c r="C35" s="20" t="s">
        <v>4805</v>
      </c>
      <c r="D35" s="8" t="s">
        <v>7360</v>
      </c>
      <c r="E35" s="8" t="s">
        <v>7376</v>
      </c>
      <c r="F35" s="3" t="str">
        <f t="shared" si="0"/>
        <v>Brendan D</v>
      </c>
    </row>
    <row r="36" spans="1:6" ht="15.5" x14ac:dyDescent="0.35">
      <c r="A36" s="7" t="s">
        <v>2339</v>
      </c>
      <c r="B36" s="7" t="s">
        <v>2418</v>
      </c>
      <c r="C36" s="20" t="s">
        <v>4807</v>
      </c>
      <c r="D36" s="8" t="s">
        <v>7359</v>
      </c>
      <c r="E36" s="8" t="s">
        <v>4808</v>
      </c>
      <c r="F36" s="3" t="str">
        <f t="shared" si="0"/>
        <v>Courtney</v>
      </c>
    </row>
    <row r="37" spans="1:6" ht="15.5" x14ac:dyDescent="0.35">
      <c r="A37" s="7" t="s">
        <v>2338</v>
      </c>
      <c r="B37" s="7" t="s">
        <v>2419</v>
      </c>
      <c r="C37" s="20" t="s">
        <v>4809</v>
      </c>
      <c r="D37" s="8" t="s">
        <v>7359</v>
      </c>
      <c r="E37" s="8" t="s">
        <v>7377</v>
      </c>
      <c r="F37" s="3" t="str">
        <f t="shared" si="0"/>
        <v>Sydney L</v>
      </c>
    </row>
    <row r="38" spans="1:6" ht="15.5" x14ac:dyDescent="0.35">
      <c r="A38" s="7" t="s">
        <v>2337</v>
      </c>
      <c r="B38" s="7" t="s">
        <v>2420</v>
      </c>
      <c r="C38" s="20" t="s">
        <v>4810</v>
      </c>
      <c r="D38" s="8" t="s">
        <v>7360</v>
      </c>
      <c r="E38" s="8" t="s">
        <v>4811</v>
      </c>
      <c r="F38" s="3" t="str">
        <f t="shared" si="0"/>
        <v>Julien</v>
      </c>
    </row>
    <row r="39" spans="1:6" ht="15.5" x14ac:dyDescent="0.35">
      <c r="A39" s="7" t="s">
        <v>2336</v>
      </c>
      <c r="B39" s="7" t="s">
        <v>2421</v>
      </c>
      <c r="C39" s="20" t="s">
        <v>4812</v>
      </c>
      <c r="D39" s="8" t="s">
        <v>7360</v>
      </c>
      <c r="E39" s="8" t="s">
        <v>7378</v>
      </c>
      <c r="F39" s="3" t="str">
        <f t="shared" si="0"/>
        <v>Ryan M</v>
      </c>
    </row>
    <row r="40" spans="1:6" ht="15.5" x14ac:dyDescent="0.35">
      <c r="A40" s="7" t="s">
        <v>2335</v>
      </c>
      <c r="B40" s="7" t="s">
        <v>2422</v>
      </c>
      <c r="C40" s="20" t="s">
        <v>4814</v>
      </c>
      <c r="D40" s="8" t="s">
        <v>7359</v>
      </c>
      <c r="E40" s="8" t="s">
        <v>7379</v>
      </c>
      <c r="F40" s="3" t="str">
        <f t="shared" si="0"/>
        <v>Anna H</v>
      </c>
    </row>
    <row r="41" spans="1:6" ht="15.5" x14ac:dyDescent="0.35">
      <c r="A41" s="7" t="s">
        <v>2334</v>
      </c>
      <c r="B41" s="7" t="s">
        <v>2423</v>
      </c>
      <c r="C41" s="20" t="s">
        <v>4816</v>
      </c>
      <c r="D41" s="8" t="s">
        <v>7359</v>
      </c>
      <c r="E41" s="8" t="s">
        <v>4817</v>
      </c>
      <c r="F41" s="3" t="str">
        <f t="shared" si="0"/>
        <v>Samantha</v>
      </c>
    </row>
    <row r="42" spans="1:6" ht="15.5" x14ac:dyDescent="0.35">
      <c r="A42" s="7" t="s">
        <v>2333</v>
      </c>
      <c r="B42" s="7" t="s">
        <v>2424</v>
      </c>
      <c r="C42" s="20" t="s">
        <v>4818</v>
      </c>
      <c r="D42" s="8" t="s">
        <v>7360</v>
      </c>
      <c r="E42" s="8" t="s">
        <v>4819</v>
      </c>
      <c r="F42" s="3" t="str">
        <f t="shared" si="0"/>
        <v>Robert</v>
      </c>
    </row>
    <row r="43" spans="1:6" ht="15.5" x14ac:dyDescent="0.35">
      <c r="A43" s="7" t="s">
        <v>2332</v>
      </c>
      <c r="B43" s="7" t="s">
        <v>2425</v>
      </c>
      <c r="C43" s="20" t="s">
        <v>4820</v>
      </c>
      <c r="D43" s="8" t="s">
        <v>7360</v>
      </c>
      <c r="E43" s="8" t="s">
        <v>7380</v>
      </c>
      <c r="F43" s="3" t="str">
        <f t="shared" si="0"/>
        <v>James R</v>
      </c>
    </row>
    <row r="44" spans="1:6" ht="15.5" x14ac:dyDescent="0.35">
      <c r="A44" s="7" t="s">
        <v>2331</v>
      </c>
      <c r="B44" s="7" t="s">
        <v>2426</v>
      </c>
      <c r="C44" s="20" t="s">
        <v>4822</v>
      </c>
      <c r="D44" s="8" t="s">
        <v>7359</v>
      </c>
      <c r="E44" s="8" t="s">
        <v>4823</v>
      </c>
      <c r="F44" s="3" t="str">
        <f t="shared" si="0"/>
        <v>Roseann</v>
      </c>
    </row>
    <row r="45" spans="1:6" ht="15.5" x14ac:dyDescent="0.35">
      <c r="A45" s="7" t="s">
        <v>2330</v>
      </c>
      <c r="B45" s="7" t="s">
        <v>2427</v>
      </c>
      <c r="C45" s="20" t="s">
        <v>4824</v>
      </c>
      <c r="D45" s="8" t="s">
        <v>7359</v>
      </c>
      <c r="E45" s="8" t="s">
        <v>4790</v>
      </c>
      <c r="F45" s="3" t="str">
        <f t="shared" si="0"/>
        <v>Nicole</v>
      </c>
    </row>
    <row r="46" spans="1:6" ht="15.5" x14ac:dyDescent="0.35">
      <c r="A46" s="7" t="s">
        <v>2329</v>
      </c>
      <c r="B46" s="7" t="s">
        <v>2428</v>
      </c>
      <c r="C46" s="20" t="s">
        <v>4825</v>
      </c>
      <c r="D46" s="8" t="s">
        <v>7360</v>
      </c>
      <c r="E46" s="8" t="s">
        <v>4826</v>
      </c>
      <c r="F46" s="3" t="str">
        <f t="shared" si="0"/>
        <v>Spencer</v>
      </c>
    </row>
    <row r="47" spans="1:6" ht="15.5" x14ac:dyDescent="0.35">
      <c r="A47" s="7" t="s">
        <v>2328</v>
      </c>
      <c r="B47" s="7" t="s">
        <v>2429</v>
      </c>
      <c r="C47" s="20" t="s">
        <v>4827</v>
      </c>
      <c r="D47" s="8" t="s">
        <v>7360</v>
      </c>
      <c r="E47" s="8" t="s">
        <v>7381</v>
      </c>
      <c r="F47" s="3" t="str">
        <f t="shared" si="0"/>
        <v>Eric W</v>
      </c>
    </row>
    <row r="48" spans="1:6" ht="15.5" x14ac:dyDescent="0.35">
      <c r="A48" s="7" t="s">
        <v>2327</v>
      </c>
      <c r="B48" s="7" t="s">
        <v>2430</v>
      </c>
      <c r="C48" s="20" t="s">
        <v>4828</v>
      </c>
      <c r="D48" s="8" t="s">
        <v>7359</v>
      </c>
      <c r="E48" s="8" t="s">
        <v>7382</v>
      </c>
      <c r="F48" s="3" t="str">
        <f t="shared" si="0"/>
        <v>Brianna L</v>
      </c>
    </row>
    <row r="49" spans="1:6" ht="15.5" x14ac:dyDescent="0.35">
      <c r="A49" s="7" t="s">
        <v>2326</v>
      </c>
      <c r="B49" s="7" t="s">
        <v>2431</v>
      </c>
      <c r="C49" s="20" t="s">
        <v>4829</v>
      </c>
      <c r="D49" s="8" t="s">
        <v>7360</v>
      </c>
      <c r="E49" s="8" t="s">
        <v>7383</v>
      </c>
      <c r="F49" s="3" t="str">
        <f t="shared" si="0"/>
        <v>Thomas J</v>
      </c>
    </row>
    <row r="50" spans="1:6" ht="15.5" x14ac:dyDescent="0.35">
      <c r="A50" s="7" t="s">
        <v>2325</v>
      </c>
      <c r="B50" s="7" t="s">
        <v>2432</v>
      </c>
      <c r="C50" s="20" t="s">
        <v>4822</v>
      </c>
      <c r="D50" s="8" t="s">
        <v>7359</v>
      </c>
      <c r="E50" s="8" t="s">
        <v>7384</v>
      </c>
      <c r="F50" s="3" t="str">
        <f t="shared" si="0"/>
        <v>Melissa L</v>
      </c>
    </row>
    <row r="51" spans="1:6" ht="15.5" x14ac:dyDescent="0.35">
      <c r="A51" s="7" t="s">
        <v>2324</v>
      </c>
      <c r="B51" s="7" t="s">
        <v>2433</v>
      </c>
      <c r="C51" s="20" t="s">
        <v>7316</v>
      </c>
      <c r="D51" s="8" t="s">
        <v>7360</v>
      </c>
      <c r="E51" s="8" t="s">
        <v>4833</v>
      </c>
      <c r="F51" s="3" t="str">
        <f t="shared" si="0"/>
        <v>Flavio</v>
      </c>
    </row>
    <row r="52" spans="1:6" ht="15.5" x14ac:dyDescent="0.35">
      <c r="A52" s="7" t="s">
        <v>2323</v>
      </c>
      <c r="B52" s="7" t="s">
        <v>2434</v>
      </c>
      <c r="C52" s="20" t="s">
        <v>4834</v>
      </c>
      <c r="D52" s="8" t="s">
        <v>7360</v>
      </c>
      <c r="E52" s="8" t="s">
        <v>4813</v>
      </c>
      <c r="F52" s="3" t="str">
        <f t="shared" si="0"/>
        <v>Ryan</v>
      </c>
    </row>
    <row r="53" spans="1:6" ht="15.5" x14ac:dyDescent="0.35">
      <c r="A53" s="7" t="s">
        <v>2322</v>
      </c>
      <c r="B53" s="7" t="s">
        <v>2435</v>
      </c>
      <c r="C53" s="20" t="s">
        <v>4835</v>
      </c>
      <c r="D53" s="8" t="s">
        <v>7360</v>
      </c>
      <c r="E53" s="8" t="s">
        <v>7385</v>
      </c>
      <c r="F53" s="3" t="str">
        <f t="shared" si="0"/>
        <v>Anthony J</v>
      </c>
    </row>
    <row r="54" spans="1:6" ht="15.5" x14ac:dyDescent="0.35">
      <c r="A54" s="7" t="s">
        <v>2321</v>
      </c>
      <c r="B54" s="7" t="s">
        <v>2436</v>
      </c>
      <c r="C54" s="20" t="s">
        <v>4837</v>
      </c>
      <c r="D54" s="8" t="s">
        <v>7359</v>
      </c>
      <c r="E54" s="8" t="s">
        <v>4838</v>
      </c>
      <c r="F54" s="3" t="str">
        <f t="shared" si="0"/>
        <v>Alex</v>
      </c>
    </row>
    <row r="55" spans="1:6" ht="15.5" x14ac:dyDescent="0.35">
      <c r="A55" s="7" t="s">
        <v>2320</v>
      </c>
      <c r="B55" s="7" t="s">
        <v>2437</v>
      </c>
      <c r="C55" s="20" t="s">
        <v>4839</v>
      </c>
      <c r="D55" s="8" t="s">
        <v>7360</v>
      </c>
      <c r="E55" s="8" t="s">
        <v>4771</v>
      </c>
      <c r="F55" s="3" t="str">
        <f t="shared" si="0"/>
        <v>David</v>
      </c>
    </row>
    <row r="56" spans="1:6" ht="15.5" x14ac:dyDescent="0.35">
      <c r="A56" s="7" t="s">
        <v>2319</v>
      </c>
      <c r="B56" s="7" t="s">
        <v>2438</v>
      </c>
      <c r="C56" s="20" t="s">
        <v>4840</v>
      </c>
      <c r="D56" s="8" t="s">
        <v>7360</v>
      </c>
      <c r="E56" s="8" t="s">
        <v>7386</v>
      </c>
      <c r="F56" s="3" t="str">
        <f t="shared" si="0"/>
        <v>Andrew B</v>
      </c>
    </row>
    <row r="57" spans="1:6" ht="15.5" x14ac:dyDescent="0.35">
      <c r="A57" s="7" t="s">
        <v>2318</v>
      </c>
      <c r="B57" s="7" t="s">
        <v>2439</v>
      </c>
      <c r="C57" s="20" t="s">
        <v>4842</v>
      </c>
      <c r="D57" s="8" t="s">
        <v>7359</v>
      </c>
      <c r="E57" s="8" t="s">
        <v>7387</v>
      </c>
      <c r="F57" s="3" t="str">
        <f t="shared" si="0"/>
        <v>Dara E</v>
      </c>
    </row>
    <row r="58" spans="1:6" ht="15.5" x14ac:dyDescent="0.35">
      <c r="A58" s="7" t="s">
        <v>2317</v>
      </c>
      <c r="B58" s="7" t="s">
        <v>2440</v>
      </c>
      <c r="C58" s="20" t="s">
        <v>4844</v>
      </c>
      <c r="D58" s="8" t="s">
        <v>7359</v>
      </c>
      <c r="E58" s="8" t="s">
        <v>4845</v>
      </c>
      <c r="F58" s="3" t="str">
        <f t="shared" si="0"/>
        <v>Inna</v>
      </c>
    </row>
    <row r="59" spans="1:6" ht="15.5" x14ac:dyDescent="0.35">
      <c r="A59" s="7" t="s">
        <v>2316</v>
      </c>
      <c r="B59" s="7" t="s">
        <v>2441</v>
      </c>
      <c r="C59" s="20" t="s">
        <v>4846</v>
      </c>
      <c r="D59" s="8" t="s">
        <v>7360</v>
      </c>
      <c r="E59" s="8" t="s">
        <v>4847</v>
      </c>
      <c r="F59" s="3" t="str">
        <f t="shared" si="0"/>
        <v>Ari</v>
      </c>
    </row>
    <row r="60" spans="1:6" ht="15.5" x14ac:dyDescent="0.35">
      <c r="A60" s="7" t="s">
        <v>2315</v>
      </c>
      <c r="B60" s="7" t="s">
        <v>2442</v>
      </c>
      <c r="C60" s="20" t="s">
        <v>4848</v>
      </c>
      <c r="D60" s="8" t="s">
        <v>7359</v>
      </c>
      <c r="E60" s="8" t="s">
        <v>4849</v>
      </c>
      <c r="F60" s="3" t="str">
        <f t="shared" si="0"/>
        <v>Lindsey</v>
      </c>
    </row>
    <row r="61" spans="1:6" ht="15.5" x14ac:dyDescent="0.35">
      <c r="A61" s="7" t="s">
        <v>2314</v>
      </c>
      <c r="B61" s="7" t="s">
        <v>2443</v>
      </c>
      <c r="C61" s="20" t="s">
        <v>4850</v>
      </c>
      <c r="D61" s="8" t="s">
        <v>7360</v>
      </c>
      <c r="E61" s="8" t="s">
        <v>4851</v>
      </c>
      <c r="F61" s="3" t="str">
        <f t="shared" si="0"/>
        <v>Kenny</v>
      </c>
    </row>
    <row r="62" spans="1:6" ht="15.5" x14ac:dyDescent="0.35">
      <c r="A62" s="7" t="s">
        <v>2313</v>
      </c>
      <c r="B62" s="7" t="s">
        <v>2444</v>
      </c>
      <c r="C62" s="20" t="s">
        <v>4852</v>
      </c>
      <c r="D62" s="8" t="s">
        <v>7359</v>
      </c>
      <c r="E62" s="8" t="s">
        <v>4853</v>
      </c>
      <c r="F62" s="3" t="str">
        <f t="shared" si="0"/>
        <v>Louise</v>
      </c>
    </row>
    <row r="63" spans="1:6" ht="15.5" x14ac:dyDescent="0.35">
      <c r="A63" s="7" t="s">
        <v>2312</v>
      </c>
      <c r="B63" s="7" t="s">
        <v>2445</v>
      </c>
      <c r="C63" s="20" t="s">
        <v>4854</v>
      </c>
      <c r="D63" s="8" t="s">
        <v>7360</v>
      </c>
      <c r="E63" s="8" t="s">
        <v>4855</v>
      </c>
      <c r="F63" s="3" t="str">
        <f t="shared" si="0"/>
        <v>Cameron</v>
      </c>
    </row>
    <row r="64" spans="1:6" ht="15.5" x14ac:dyDescent="0.35">
      <c r="A64" s="7" t="s">
        <v>2311</v>
      </c>
      <c r="B64" s="7" t="s">
        <v>2446</v>
      </c>
      <c r="C64" s="20" t="s">
        <v>4856</v>
      </c>
      <c r="D64" s="8" t="s">
        <v>7359</v>
      </c>
      <c r="E64" s="8" t="s">
        <v>7388</v>
      </c>
      <c r="F64" s="3" t="str">
        <f t="shared" si="0"/>
        <v>Katie T</v>
      </c>
    </row>
    <row r="65" spans="1:6" ht="15.5" x14ac:dyDescent="0.35">
      <c r="A65" s="7" t="s">
        <v>2310</v>
      </c>
      <c r="B65" s="7" t="s">
        <v>2447</v>
      </c>
      <c r="C65" s="20" t="s">
        <v>4858</v>
      </c>
      <c r="D65" s="8" t="s">
        <v>7359</v>
      </c>
      <c r="E65" s="8" t="s">
        <v>4859</v>
      </c>
      <c r="F65" s="3" t="str">
        <f t="shared" si="0"/>
        <v>Casey</v>
      </c>
    </row>
    <row r="66" spans="1:6" ht="15.5" x14ac:dyDescent="0.35">
      <c r="A66" s="7" t="s">
        <v>2309</v>
      </c>
      <c r="B66" s="7" t="s">
        <v>2448</v>
      </c>
      <c r="C66" s="20" t="s">
        <v>4860</v>
      </c>
      <c r="D66" s="8" t="s">
        <v>7360</v>
      </c>
      <c r="E66" s="8" t="s">
        <v>4771</v>
      </c>
      <c r="F66" s="3" t="str">
        <f t="shared" si="0"/>
        <v>David</v>
      </c>
    </row>
    <row r="67" spans="1:6" ht="15.5" x14ac:dyDescent="0.35">
      <c r="A67" s="7" t="s">
        <v>2308</v>
      </c>
      <c r="B67" s="7" t="s">
        <v>2449</v>
      </c>
      <c r="C67" s="20" t="s">
        <v>4861</v>
      </c>
      <c r="D67" s="8" t="s">
        <v>7360</v>
      </c>
      <c r="E67" s="8" t="s">
        <v>7389</v>
      </c>
      <c r="F67" s="3" t="str">
        <f t="shared" ref="F67:F130" si="1">IF(RIGHT(E67,1)=".",LEFT(E67,LEN(E67)-1),E67)</f>
        <v>Bryson C</v>
      </c>
    </row>
    <row r="68" spans="1:6" ht="15.5" x14ac:dyDescent="0.35">
      <c r="A68" s="7" t="s">
        <v>2307</v>
      </c>
      <c r="B68" s="7" t="s">
        <v>2450</v>
      </c>
      <c r="C68" s="20" t="s">
        <v>4862</v>
      </c>
      <c r="D68" s="8" t="s">
        <v>7359</v>
      </c>
      <c r="E68" s="8" t="s">
        <v>4863</v>
      </c>
      <c r="F68" s="3" t="str">
        <f t="shared" si="1"/>
        <v>Megan</v>
      </c>
    </row>
    <row r="69" spans="1:6" ht="15.5" x14ac:dyDescent="0.35">
      <c r="A69" s="7" t="s">
        <v>2306</v>
      </c>
      <c r="B69" s="7" t="s">
        <v>2451</v>
      </c>
      <c r="C69" s="20" t="s">
        <v>4864</v>
      </c>
      <c r="D69" s="8" t="s">
        <v>7360</v>
      </c>
      <c r="E69" s="8" t="s">
        <v>4865</v>
      </c>
      <c r="F69" s="3" t="str">
        <f t="shared" si="1"/>
        <v>Daniel</v>
      </c>
    </row>
    <row r="70" spans="1:6" ht="15.5" x14ac:dyDescent="0.35">
      <c r="A70" s="7" t="s">
        <v>2305</v>
      </c>
      <c r="B70" s="7" t="s">
        <v>2452</v>
      </c>
      <c r="C70" s="20" t="s">
        <v>4866</v>
      </c>
      <c r="D70" s="8" t="s">
        <v>7360</v>
      </c>
      <c r="E70" s="8" t="s">
        <v>7390</v>
      </c>
      <c r="F70" s="3" t="str">
        <f t="shared" si="1"/>
        <v>Steven M</v>
      </c>
    </row>
    <row r="71" spans="1:6" ht="15.5" x14ac:dyDescent="0.35">
      <c r="A71" s="7" t="s">
        <v>2304</v>
      </c>
      <c r="B71" s="7" t="s">
        <v>2453</v>
      </c>
      <c r="C71" s="20" t="s">
        <v>4868</v>
      </c>
      <c r="D71" s="8" t="s">
        <v>7359</v>
      </c>
      <c r="E71" s="8" t="s">
        <v>7391</v>
      </c>
      <c r="F71" s="3" t="str">
        <f t="shared" si="1"/>
        <v>Jenna L</v>
      </c>
    </row>
    <row r="72" spans="1:6" ht="15.5" x14ac:dyDescent="0.35">
      <c r="A72" s="7" t="s">
        <v>2303</v>
      </c>
      <c r="B72" s="7" t="s">
        <v>2454</v>
      </c>
      <c r="C72" s="20" t="s">
        <v>4869</v>
      </c>
      <c r="D72" s="8" t="s">
        <v>7360</v>
      </c>
      <c r="E72" s="8" t="s">
        <v>4870</v>
      </c>
      <c r="F72" s="3" t="str">
        <f t="shared" si="1"/>
        <v>Freeman</v>
      </c>
    </row>
    <row r="73" spans="1:6" ht="15.5" x14ac:dyDescent="0.35">
      <c r="A73" s="7" t="s">
        <v>2302</v>
      </c>
      <c r="B73" s="7" t="s">
        <v>2455</v>
      </c>
      <c r="C73" s="20" t="s">
        <v>4871</v>
      </c>
      <c r="D73" s="8" t="s">
        <v>7360</v>
      </c>
      <c r="E73" s="8" t="s">
        <v>4872</v>
      </c>
      <c r="F73" s="3" t="str">
        <f t="shared" si="1"/>
        <v>Jeff</v>
      </c>
    </row>
    <row r="74" spans="1:6" ht="15.5" x14ac:dyDescent="0.35">
      <c r="A74" s="7" t="s">
        <v>2301</v>
      </c>
      <c r="B74" s="7" t="s">
        <v>2456</v>
      </c>
      <c r="C74" s="20" t="s">
        <v>4873</v>
      </c>
      <c r="D74" s="8" t="s">
        <v>7360</v>
      </c>
      <c r="E74" s="8" t="s">
        <v>7392</v>
      </c>
      <c r="F74" s="3" t="str">
        <f t="shared" si="1"/>
        <v>Elenilton V. Sr</v>
      </c>
    </row>
    <row r="75" spans="1:6" ht="15.5" x14ac:dyDescent="0.35">
      <c r="A75" s="7" t="s">
        <v>2300</v>
      </c>
      <c r="B75" s="7" t="s">
        <v>2457</v>
      </c>
      <c r="C75" s="20" t="s">
        <v>4874</v>
      </c>
      <c r="D75" s="8" t="s">
        <v>7359</v>
      </c>
      <c r="E75" s="8" t="s">
        <v>4875</v>
      </c>
      <c r="F75" s="3" t="str">
        <f t="shared" si="1"/>
        <v>Maurya</v>
      </c>
    </row>
    <row r="76" spans="1:6" ht="15.5" x14ac:dyDescent="0.35">
      <c r="A76" s="7" t="s">
        <v>2299</v>
      </c>
      <c r="B76" s="7" t="s">
        <v>2458</v>
      </c>
      <c r="C76" s="20" t="s">
        <v>4876</v>
      </c>
      <c r="D76" s="8" t="s">
        <v>7359</v>
      </c>
      <c r="E76" s="8" t="s">
        <v>7393</v>
      </c>
      <c r="F76" s="3" t="str">
        <f t="shared" si="1"/>
        <v>Samantha C</v>
      </c>
    </row>
    <row r="77" spans="1:6" ht="15.5" x14ac:dyDescent="0.35">
      <c r="A77" s="7" t="s">
        <v>2298</v>
      </c>
      <c r="B77" s="7" t="s">
        <v>2459</v>
      </c>
      <c r="C77" s="20" t="s">
        <v>4877</v>
      </c>
      <c r="D77" s="8" t="s">
        <v>7359</v>
      </c>
      <c r="E77" s="8" t="s">
        <v>7394</v>
      </c>
      <c r="F77" s="3" t="str">
        <f t="shared" si="1"/>
        <v>Bethany A</v>
      </c>
    </row>
    <row r="78" spans="1:6" ht="15.5" x14ac:dyDescent="0.35">
      <c r="A78" s="7" t="s">
        <v>2297</v>
      </c>
      <c r="B78" s="7" t="s">
        <v>2460</v>
      </c>
      <c r="C78" s="20" t="s">
        <v>4879</v>
      </c>
      <c r="D78" s="8" t="s">
        <v>7360</v>
      </c>
      <c r="E78" s="8" t="s">
        <v>4880</v>
      </c>
      <c r="F78" s="3" t="str">
        <f t="shared" si="1"/>
        <v>Yves</v>
      </c>
    </row>
    <row r="79" spans="1:6" ht="15.5" x14ac:dyDescent="0.35">
      <c r="A79" s="7" t="s">
        <v>2296</v>
      </c>
      <c r="B79" s="7" t="s">
        <v>2461</v>
      </c>
      <c r="C79" s="20" t="s">
        <v>4881</v>
      </c>
      <c r="D79" s="8" t="s">
        <v>7359</v>
      </c>
      <c r="E79" s="8" t="s">
        <v>4882</v>
      </c>
      <c r="F79" s="3" t="str">
        <f t="shared" si="1"/>
        <v>Danielle</v>
      </c>
    </row>
    <row r="80" spans="1:6" ht="15.5" x14ac:dyDescent="0.35">
      <c r="A80" s="7" t="s">
        <v>2295</v>
      </c>
      <c r="B80" s="7" t="s">
        <v>2462</v>
      </c>
      <c r="C80" s="20" t="s">
        <v>4883</v>
      </c>
      <c r="D80" s="8" t="s">
        <v>7359</v>
      </c>
      <c r="E80" s="8" t="s">
        <v>4884</v>
      </c>
      <c r="F80" s="3" t="str">
        <f t="shared" si="1"/>
        <v>Julia</v>
      </c>
    </row>
    <row r="81" spans="1:6" ht="15.5" x14ac:dyDescent="0.35">
      <c r="A81" s="7" t="s">
        <v>2294</v>
      </c>
      <c r="B81" s="7" t="s">
        <v>2463</v>
      </c>
      <c r="C81" s="20" t="s">
        <v>4885</v>
      </c>
      <c r="D81" s="8" t="s">
        <v>7360</v>
      </c>
      <c r="E81" s="8" t="s">
        <v>4886</v>
      </c>
      <c r="F81" s="3" t="str">
        <f t="shared" si="1"/>
        <v>Joshua</v>
      </c>
    </row>
    <row r="82" spans="1:6" ht="15.5" x14ac:dyDescent="0.35">
      <c r="A82" s="7" t="s">
        <v>2293</v>
      </c>
      <c r="B82" s="7" t="s">
        <v>2464</v>
      </c>
      <c r="C82" s="20" t="s">
        <v>4887</v>
      </c>
      <c r="D82" s="8" t="s">
        <v>7359</v>
      </c>
      <c r="E82" s="8" t="s">
        <v>4780</v>
      </c>
      <c r="F82" s="3" t="str">
        <f t="shared" si="1"/>
        <v>Jennifer</v>
      </c>
    </row>
    <row r="83" spans="1:6" ht="15.5" x14ac:dyDescent="0.35">
      <c r="A83" s="7" t="s">
        <v>2292</v>
      </c>
      <c r="B83" s="7" t="s">
        <v>2465</v>
      </c>
      <c r="C83" s="20" t="s">
        <v>4888</v>
      </c>
      <c r="D83" s="8" t="s">
        <v>7359</v>
      </c>
      <c r="E83" s="8" t="s">
        <v>7395</v>
      </c>
      <c r="F83" s="3" t="str">
        <f t="shared" si="1"/>
        <v>Gwen M</v>
      </c>
    </row>
    <row r="84" spans="1:6" ht="15.5" x14ac:dyDescent="0.35">
      <c r="A84" s="7" t="s">
        <v>2291</v>
      </c>
      <c r="B84" s="7" t="s">
        <v>2466</v>
      </c>
      <c r="C84" s="20" t="s">
        <v>4889</v>
      </c>
      <c r="D84" s="8" t="s">
        <v>7360</v>
      </c>
      <c r="E84" s="8" t="s">
        <v>4766</v>
      </c>
      <c r="F84" s="3" t="str">
        <f t="shared" si="1"/>
        <v>Patrick</v>
      </c>
    </row>
    <row r="85" spans="1:6" ht="15.5" x14ac:dyDescent="0.35">
      <c r="A85" s="7" t="s">
        <v>2290</v>
      </c>
      <c r="B85" s="7" t="s">
        <v>2467</v>
      </c>
      <c r="C85" s="20" t="s">
        <v>4890</v>
      </c>
      <c r="D85" s="8" t="s">
        <v>7359</v>
      </c>
      <c r="E85" s="8" t="s">
        <v>4891</v>
      </c>
      <c r="F85" s="3" t="str">
        <f t="shared" si="1"/>
        <v>Kate</v>
      </c>
    </row>
    <row r="86" spans="1:6" ht="15.5" x14ac:dyDescent="0.35">
      <c r="A86" s="7" t="s">
        <v>2289</v>
      </c>
      <c r="B86" s="7" t="s">
        <v>2468</v>
      </c>
      <c r="C86" s="20" t="s">
        <v>4892</v>
      </c>
      <c r="D86" s="8" t="s">
        <v>7360</v>
      </c>
      <c r="E86" s="8" t="s">
        <v>4893</v>
      </c>
      <c r="F86" s="3" t="str">
        <f t="shared" si="1"/>
        <v>Kevin</v>
      </c>
    </row>
    <row r="87" spans="1:6" ht="15.5" x14ac:dyDescent="0.35">
      <c r="A87" s="7" t="s">
        <v>2288</v>
      </c>
      <c r="B87" s="7" t="s">
        <v>2469</v>
      </c>
      <c r="C87" s="20" t="s">
        <v>4894</v>
      </c>
      <c r="D87" s="8" t="s">
        <v>7360</v>
      </c>
      <c r="E87" s="8" t="s">
        <v>7396</v>
      </c>
      <c r="F87" s="3" t="str">
        <f t="shared" si="1"/>
        <v>Stephen II</v>
      </c>
    </row>
    <row r="88" spans="1:6" ht="15.5" x14ac:dyDescent="0.35">
      <c r="A88" s="7" t="s">
        <v>2287</v>
      </c>
      <c r="B88" s="7" t="s">
        <v>2470</v>
      </c>
      <c r="C88" s="20" t="s">
        <v>4895</v>
      </c>
      <c r="D88" s="8" t="s">
        <v>7360</v>
      </c>
      <c r="E88" s="8" t="s">
        <v>4896</v>
      </c>
      <c r="F88" s="3" t="str">
        <f t="shared" si="1"/>
        <v>Philip</v>
      </c>
    </row>
    <row r="89" spans="1:6" ht="15.5" x14ac:dyDescent="0.35">
      <c r="A89" s="7" t="s">
        <v>2286</v>
      </c>
      <c r="B89" s="7" t="s">
        <v>2471</v>
      </c>
      <c r="C89" s="20" t="s">
        <v>4897</v>
      </c>
      <c r="D89" s="8" t="s">
        <v>7360</v>
      </c>
      <c r="E89" s="8" t="s">
        <v>7397</v>
      </c>
      <c r="F89" s="3" t="str">
        <f t="shared" si="1"/>
        <v>Brett A</v>
      </c>
    </row>
    <row r="90" spans="1:6" ht="15.5" x14ac:dyDescent="0.35">
      <c r="A90" s="7" t="s">
        <v>2285</v>
      </c>
      <c r="B90" s="7" t="s">
        <v>2472</v>
      </c>
      <c r="C90" s="20" t="s">
        <v>4899</v>
      </c>
      <c r="D90" s="8" t="s">
        <v>7359</v>
      </c>
      <c r="E90" s="8" t="s">
        <v>4900</v>
      </c>
      <c r="F90" s="3" t="str">
        <f t="shared" si="1"/>
        <v>Rebecca</v>
      </c>
    </row>
    <row r="91" spans="1:6" ht="15.5" x14ac:dyDescent="0.35">
      <c r="A91" s="7" t="s">
        <v>2284</v>
      </c>
      <c r="B91" s="7" t="s">
        <v>2473</v>
      </c>
      <c r="C91" s="20" t="s">
        <v>4901</v>
      </c>
      <c r="D91" s="8" t="s">
        <v>7359</v>
      </c>
      <c r="E91" s="8" t="s">
        <v>4902</v>
      </c>
      <c r="F91" s="3" t="str">
        <f t="shared" si="1"/>
        <v>Kelley</v>
      </c>
    </row>
    <row r="92" spans="1:6" ht="15.5" x14ac:dyDescent="0.35">
      <c r="A92" s="7" t="s">
        <v>2283</v>
      </c>
      <c r="B92" s="7" t="s">
        <v>2474</v>
      </c>
      <c r="C92" s="20" t="s">
        <v>4903</v>
      </c>
      <c r="D92" s="8" t="s">
        <v>7359</v>
      </c>
      <c r="E92" s="8" t="s">
        <v>7398</v>
      </c>
      <c r="F92" s="3" t="str">
        <f t="shared" si="1"/>
        <v>Abigail K</v>
      </c>
    </row>
    <row r="93" spans="1:6" ht="15.5" x14ac:dyDescent="0.35">
      <c r="A93" s="7" t="s">
        <v>2282</v>
      </c>
      <c r="B93" s="7" t="s">
        <v>2475</v>
      </c>
      <c r="C93" s="20" t="s">
        <v>4904</v>
      </c>
      <c r="D93" s="8" t="s">
        <v>7359</v>
      </c>
      <c r="E93" s="8" t="s">
        <v>4905</v>
      </c>
      <c r="F93" s="3" t="str">
        <f t="shared" si="1"/>
        <v>Hope</v>
      </c>
    </row>
    <row r="94" spans="1:6" ht="15.5" x14ac:dyDescent="0.35">
      <c r="A94" s="7" t="s">
        <v>2281</v>
      </c>
      <c r="B94" s="7" t="s">
        <v>2476</v>
      </c>
      <c r="C94" s="20" t="s">
        <v>4906</v>
      </c>
      <c r="D94" s="8" t="s">
        <v>7359</v>
      </c>
      <c r="E94" s="8" t="s">
        <v>7399</v>
      </c>
      <c r="F94" s="3" t="str">
        <f t="shared" si="1"/>
        <v>Elyse M</v>
      </c>
    </row>
    <row r="95" spans="1:6" ht="15.5" x14ac:dyDescent="0.35">
      <c r="A95" s="7" t="s">
        <v>2280</v>
      </c>
      <c r="B95" s="7" t="s">
        <v>2477</v>
      </c>
      <c r="C95" s="20" t="s">
        <v>4907</v>
      </c>
      <c r="D95" s="8" t="s">
        <v>7360</v>
      </c>
      <c r="E95" s="8" t="s">
        <v>4908</v>
      </c>
      <c r="F95" s="3" t="str">
        <f t="shared" si="1"/>
        <v>Nicholas</v>
      </c>
    </row>
    <row r="96" spans="1:6" ht="15.5" x14ac:dyDescent="0.35">
      <c r="A96" s="7" t="s">
        <v>2279</v>
      </c>
      <c r="B96" s="7" t="s">
        <v>2478</v>
      </c>
      <c r="C96" s="20" t="s">
        <v>4909</v>
      </c>
      <c r="D96" s="8" t="s">
        <v>7360</v>
      </c>
      <c r="E96" s="8" t="s">
        <v>4771</v>
      </c>
      <c r="F96" s="3" t="str">
        <f t="shared" si="1"/>
        <v>David</v>
      </c>
    </row>
    <row r="97" spans="1:6" ht="15.5" x14ac:dyDescent="0.35">
      <c r="A97" s="7" t="s">
        <v>2278</v>
      </c>
      <c r="B97" s="7" t="s">
        <v>2479</v>
      </c>
      <c r="C97" s="20" t="s">
        <v>4910</v>
      </c>
      <c r="D97" s="8" t="s">
        <v>7359</v>
      </c>
      <c r="E97" s="8" t="s">
        <v>4802</v>
      </c>
      <c r="F97" s="3" t="str">
        <f t="shared" si="1"/>
        <v>Natalie</v>
      </c>
    </row>
    <row r="98" spans="1:6" ht="15.5" x14ac:dyDescent="0.35">
      <c r="A98" s="7" t="s">
        <v>2277</v>
      </c>
      <c r="B98" s="7" t="s">
        <v>2480</v>
      </c>
      <c r="C98" s="20" t="s">
        <v>4911</v>
      </c>
      <c r="D98" s="8" t="s">
        <v>7360</v>
      </c>
      <c r="E98" s="8" t="s">
        <v>4830</v>
      </c>
      <c r="F98" s="3" t="str">
        <f t="shared" si="1"/>
        <v>Thomas</v>
      </c>
    </row>
    <row r="99" spans="1:6" ht="15.5" x14ac:dyDescent="0.35">
      <c r="A99" s="7" t="s">
        <v>2276</v>
      </c>
      <c r="B99" s="7" t="s">
        <v>2481</v>
      </c>
      <c r="C99" s="20" t="s">
        <v>7317</v>
      </c>
      <c r="D99" s="8" t="s">
        <v>7359</v>
      </c>
      <c r="E99" s="8" t="s">
        <v>7400</v>
      </c>
      <c r="F99" s="3" t="str">
        <f t="shared" si="1"/>
        <v>Pamela J</v>
      </c>
    </row>
    <row r="100" spans="1:6" ht="15.5" x14ac:dyDescent="0.35">
      <c r="A100" s="7" t="s">
        <v>2275</v>
      </c>
      <c r="B100" s="7" t="s">
        <v>2482</v>
      </c>
      <c r="C100" s="20" t="s">
        <v>4913</v>
      </c>
      <c r="D100" s="8" t="s">
        <v>7359</v>
      </c>
      <c r="E100" s="8" t="s">
        <v>4914</v>
      </c>
      <c r="F100" s="3" t="str">
        <f t="shared" si="1"/>
        <v>Jessica</v>
      </c>
    </row>
    <row r="101" spans="1:6" ht="15.5" x14ac:dyDescent="0.35">
      <c r="A101" s="7" t="s">
        <v>2274</v>
      </c>
      <c r="B101" s="7" t="s">
        <v>2483</v>
      </c>
      <c r="C101" s="20" t="s">
        <v>4915</v>
      </c>
      <c r="D101" s="8" t="s">
        <v>7360</v>
      </c>
      <c r="E101" s="8" t="s">
        <v>7401</v>
      </c>
      <c r="F101" s="3" t="str">
        <f t="shared" si="1"/>
        <v>Ron N</v>
      </c>
    </row>
    <row r="102" spans="1:6" ht="15.5" x14ac:dyDescent="0.35">
      <c r="A102" s="7" t="s">
        <v>2273</v>
      </c>
      <c r="B102" s="7" t="s">
        <v>2484</v>
      </c>
      <c r="C102" s="20" t="s">
        <v>4916</v>
      </c>
      <c r="D102" s="8" t="s">
        <v>7360</v>
      </c>
      <c r="E102" s="8" t="s">
        <v>4865</v>
      </c>
      <c r="F102" s="3" t="str">
        <f t="shared" si="1"/>
        <v>Daniel</v>
      </c>
    </row>
    <row r="103" spans="1:6" ht="15.5" x14ac:dyDescent="0.35">
      <c r="A103" s="7" t="s">
        <v>2272</v>
      </c>
      <c r="B103" s="7" t="s">
        <v>2485</v>
      </c>
      <c r="C103" s="20" t="s">
        <v>4917</v>
      </c>
      <c r="D103" s="8" t="s">
        <v>7360</v>
      </c>
      <c r="E103" s="8" t="s">
        <v>4918</v>
      </c>
      <c r="F103" s="3" t="str">
        <f t="shared" si="1"/>
        <v>Brian</v>
      </c>
    </row>
    <row r="104" spans="1:6" ht="15.5" x14ac:dyDescent="0.35">
      <c r="A104" s="7" t="s">
        <v>2271</v>
      </c>
      <c r="B104" s="7" t="s">
        <v>2486</v>
      </c>
      <c r="C104" s="20" t="s">
        <v>4919</v>
      </c>
      <c r="D104" s="8" t="s">
        <v>7359</v>
      </c>
      <c r="E104" s="8" t="s">
        <v>4920</v>
      </c>
      <c r="F104" s="3" t="str">
        <f t="shared" si="1"/>
        <v>Sari</v>
      </c>
    </row>
    <row r="105" spans="1:6" ht="15.5" x14ac:dyDescent="0.35">
      <c r="A105" s="7" t="s">
        <v>2270</v>
      </c>
      <c r="B105" s="7" t="s">
        <v>2487</v>
      </c>
      <c r="C105" s="20" t="s">
        <v>4921</v>
      </c>
      <c r="D105" s="8" t="s">
        <v>7360</v>
      </c>
      <c r="E105" s="8" t="s">
        <v>7402</v>
      </c>
      <c r="F105" s="3" t="str">
        <f t="shared" si="1"/>
        <v>Robert M</v>
      </c>
    </row>
    <row r="106" spans="1:6" ht="15.5" x14ac:dyDescent="0.35">
      <c r="A106" s="7" t="s">
        <v>2269</v>
      </c>
      <c r="B106" s="7" t="s">
        <v>2488</v>
      </c>
      <c r="C106" s="20" t="s">
        <v>4922</v>
      </c>
      <c r="D106" s="8" t="s">
        <v>7360</v>
      </c>
      <c r="E106" s="8" t="s">
        <v>4923</v>
      </c>
      <c r="F106" s="3" t="str">
        <f t="shared" si="1"/>
        <v>Ricardo</v>
      </c>
    </row>
    <row r="107" spans="1:6" ht="15.5" x14ac:dyDescent="0.35">
      <c r="A107" s="7" t="s">
        <v>2268</v>
      </c>
      <c r="B107" s="7" t="s">
        <v>2489</v>
      </c>
      <c r="C107" s="20" t="s">
        <v>4924</v>
      </c>
      <c r="D107" s="8" t="s">
        <v>7360</v>
      </c>
      <c r="E107" s="8" t="s">
        <v>4925</v>
      </c>
      <c r="F107" s="3" t="str">
        <f t="shared" si="1"/>
        <v>Gedion</v>
      </c>
    </row>
    <row r="108" spans="1:6" ht="15.5" x14ac:dyDescent="0.35">
      <c r="A108" s="7" t="s">
        <v>2267</v>
      </c>
      <c r="B108" s="7" t="s">
        <v>2490</v>
      </c>
      <c r="C108" s="20" t="s">
        <v>4926</v>
      </c>
      <c r="D108" s="8" t="s">
        <v>7360</v>
      </c>
      <c r="E108" s="8" t="s">
        <v>4927</v>
      </c>
      <c r="F108" s="3" t="str">
        <f t="shared" si="1"/>
        <v>Mark</v>
      </c>
    </row>
    <row r="109" spans="1:6" ht="15.5" x14ac:dyDescent="0.35">
      <c r="A109" s="7" t="s">
        <v>2266</v>
      </c>
      <c r="B109" s="7" t="s">
        <v>2491</v>
      </c>
      <c r="C109" s="20" t="s">
        <v>4928</v>
      </c>
      <c r="D109" s="8" t="s">
        <v>7360</v>
      </c>
      <c r="E109" s="8" t="s">
        <v>7403</v>
      </c>
      <c r="F109" s="3" t="str">
        <f t="shared" si="1"/>
        <v>Gamini P</v>
      </c>
    </row>
    <row r="110" spans="1:6" ht="15.5" x14ac:dyDescent="0.35">
      <c r="A110" s="7" t="s">
        <v>2265</v>
      </c>
      <c r="B110" s="7" t="s">
        <v>2492</v>
      </c>
      <c r="C110" s="20" t="s">
        <v>4929</v>
      </c>
      <c r="D110" s="8" t="s">
        <v>7359</v>
      </c>
      <c r="E110" s="8" t="s">
        <v>7404</v>
      </c>
      <c r="F110" s="3" t="str">
        <f t="shared" si="1"/>
        <v>Emily J</v>
      </c>
    </row>
    <row r="111" spans="1:6" ht="15.5" x14ac:dyDescent="0.35">
      <c r="A111" s="7" t="s">
        <v>2264</v>
      </c>
      <c r="B111" s="7" t="s">
        <v>2493</v>
      </c>
      <c r="C111" s="20" t="s">
        <v>4931</v>
      </c>
      <c r="D111" s="8" t="s">
        <v>7359</v>
      </c>
      <c r="E111" s="8" t="s">
        <v>4932</v>
      </c>
      <c r="F111" s="3" t="str">
        <f t="shared" si="1"/>
        <v>Amanda</v>
      </c>
    </row>
    <row r="112" spans="1:6" ht="15.5" x14ac:dyDescent="0.35">
      <c r="A112" s="7" t="s">
        <v>2263</v>
      </c>
      <c r="B112" s="7" t="s">
        <v>2494</v>
      </c>
      <c r="C112" s="20" t="s">
        <v>4933</v>
      </c>
      <c r="D112" s="8" t="s">
        <v>7360</v>
      </c>
      <c r="E112" s="8" t="s">
        <v>4908</v>
      </c>
      <c r="F112" s="3" t="str">
        <f t="shared" si="1"/>
        <v>Nicholas</v>
      </c>
    </row>
    <row r="113" spans="1:6" ht="15.5" x14ac:dyDescent="0.35">
      <c r="A113" s="7" t="s">
        <v>2262</v>
      </c>
      <c r="B113" s="7" t="s">
        <v>2495</v>
      </c>
      <c r="C113" s="20" t="s">
        <v>4934</v>
      </c>
      <c r="D113" s="8" t="s">
        <v>7360</v>
      </c>
      <c r="E113" s="8" t="s">
        <v>4935</v>
      </c>
      <c r="F113" s="3" t="str">
        <f t="shared" si="1"/>
        <v>Knox</v>
      </c>
    </row>
    <row r="114" spans="1:6" ht="15.5" x14ac:dyDescent="0.35">
      <c r="A114" s="7" t="s">
        <v>2261</v>
      </c>
      <c r="B114" s="7" t="s">
        <v>2496</v>
      </c>
      <c r="C114" s="20" t="s">
        <v>4936</v>
      </c>
      <c r="D114" s="8" t="s">
        <v>7359</v>
      </c>
      <c r="E114" s="8" t="s">
        <v>4937</v>
      </c>
      <c r="F114" s="3" t="str">
        <f t="shared" si="1"/>
        <v>Yianna</v>
      </c>
    </row>
    <row r="115" spans="1:6" ht="15.5" x14ac:dyDescent="0.35">
      <c r="A115" s="7" t="s">
        <v>2260</v>
      </c>
      <c r="B115" s="7" t="s">
        <v>2497</v>
      </c>
      <c r="C115" s="20" t="s">
        <v>4938</v>
      </c>
      <c r="D115" s="8" t="s">
        <v>7359</v>
      </c>
      <c r="E115" s="8" t="s">
        <v>4939</v>
      </c>
      <c r="F115" s="3" t="str">
        <f t="shared" si="1"/>
        <v>Roberta</v>
      </c>
    </row>
    <row r="116" spans="1:6" ht="15.5" x14ac:dyDescent="0.35">
      <c r="A116" s="7" t="s">
        <v>2259</v>
      </c>
      <c r="B116" s="7" t="s">
        <v>2498</v>
      </c>
      <c r="C116" s="20" t="s">
        <v>4940</v>
      </c>
      <c r="D116" s="8" t="s">
        <v>7360</v>
      </c>
      <c r="E116" s="8" t="s">
        <v>7405</v>
      </c>
      <c r="F116" s="3" t="str">
        <f t="shared" si="1"/>
        <v>Benjamin P</v>
      </c>
    </row>
    <row r="117" spans="1:6" ht="15.5" x14ac:dyDescent="0.35">
      <c r="A117" s="7" t="s">
        <v>2258</v>
      </c>
      <c r="B117" s="7" t="s">
        <v>2499</v>
      </c>
      <c r="C117" s="20" t="s">
        <v>4942</v>
      </c>
      <c r="D117" s="8" t="s">
        <v>7360</v>
      </c>
      <c r="E117" s="8" t="s">
        <v>4943</v>
      </c>
      <c r="F117" s="3" t="str">
        <f t="shared" si="1"/>
        <v>Craig</v>
      </c>
    </row>
    <row r="118" spans="1:6" ht="15.5" x14ac:dyDescent="0.35">
      <c r="A118" s="7" t="s">
        <v>2257</v>
      </c>
      <c r="B118" s="7" t="s">
        <v>2500</v>
      </c>
      <c r="C118" s="20" t="s">
        <v>4944</v>
      </c>
      <c r="D118" s="8" t="s">
        <v>7359</v>
      </c>
      <c r="E118" s="8" t="s">
        <v>4945</v>
      </c>
      <c r="F118" s="3" t="str">
        <f t="shared" si="1"/>
        <v>Ann</v>
      </c>
    </row>
    <row r="119" spans="1:6" ht="15.5" x14ac:dyDescent="0.35">
      <c r="A119" s="7" t="s">
        <v>2256</v>
      </c>
      <c r="B119" s="7" t="s">
        <v>2501</v>
      </c>
      <c r="C119" s="20" t="s">
        <v>4946</v>
      </c>
      <c r="D119" s="8" t="s">
        <v>7360</v>
      </c>
      <c r="E119" s="8" t="s">
        <v>7406</v>
      </c>
      <c r="F119" s="3" t="str">
        <f t="shared" si="1"/>
        <v>Jamie P</v>
      </c>
    </row>
    <row r="120" spans="1:6" ht="15.5" x14ac:dyDescent="0.35">
      <c r="A120" s="7" t="s">
        <v>2255</v>
      </c>
      <c r="B120" s="7" t="s">
        <v>2502</v>
      </c>
      <c r="C120" s="20" t="s">
        <v>4947</v>
      </c>
      <c r="D120" s="8" t="s">
        <v>7360</v>
      </c>
      <c r="E120" s="8" t="s">
        <v>4785</v>
      </c>
      <c r="F120" s="3" t="str">
        <f t="shared" si="1"/>
        <v>John</v>
      </c>
    </row>
    <row r="121" spans="1:6" ht="15.5" x14ac:dyDescent="0.35">
      <c r="A121" s="7" t="s">
        <v>2254</v>
      </c>
      <c r="B121" s="7" t="s">
        <v>2503</v>
      </c>
      <c r="C121" s="20" t="s">
        <v>4948</v>
      </c>
      <c r="D121" s="8" t="s">
        <v>7360</v>
      </c>
      <c r="E121" s="8" t="s">
        <v>4949</v>
      </c>
      <c r="F121" s="3" t="str">
        <f t="shared" si="1"/>
        <v>Charlie</v>
      </c>
    </row>
    <row r="122" spans="1:6" ht="15.5" x14ac:dyDescent="0.35">
      <c r="A122" s="7" t="s">
        <v>2253</v>
      </c>
      <c r="B122" s="7" t="s">
        <v>2504</v>
      </c>
      <c r="C122" s="20" t="s">
        <v>4950</v>
      </c>
      <c r="D122" s="8" t="s">
        <v>7360</v>
      </c>
      <c r="E122" s="8" t="s">
        <v>4951</v>
      </c>
      <c r="F122" s="3" t="str">
        <f t="shared" si="1"/>
        <v>Meb</v>
      </c>
    </row>
    <row r="123" spans="1:6" ht="15.5" x14ac:dyDescent="0.35">
      <c r="A123" s="7" t="s">
        <v>2252</v>
      </c>
      <c r="B123" s="7" t="s">
        <v>2505</v>
      </c>
      <c r="C123" s="20" t="s">
        <v>4952</v>
      </c>
      <c r="D123" s="8" t="s">
        <v>7360</v>
      </c>
      <c r="E123" s="8" t="s">
        <v>7407</v>
      </c>
      <c r="F123" s="3" t="str">
        <f t="shared" si="1"/>
        <v>Aaqib L</v>
      </c>
    </row>
    <row r="124" spans="1:6" ht="15.5" x14ac:dyDescent="0.35">
      <c r="A124" s="7" t="s">
        <v>2251</v>
      </c>
      <c r="B124" s="7" t="s">
        <v>2506</v>
      </c>
      <c r="C124" s="20" t="s">
        <v>4953</v>
      </c>
      <c r="D124" s="8" t="s">
        <v>7360</v>
      </c>
      <c r="E124" s="8" t="s">
        <v>7408</v>
      </c>
      <c r="F124" s="3" t="str">
        <f t="shared" si="1"/>
        <v>Craig A</v>
      </c>
    </row>
    <row r="125" spans="1:6" ht="15.5" x14ac:dyDescent="0.35">
      <c r="A125" s="7" t="s">
        <v>2250</v>
      </c>
      <c r="B125" s="7" t="s">
        <v>2507</v>
      </c>
      <c r="C125" s="20" t="s">
        <v>4954</v>
      </c>
      <c r="D125" s="8" t="s">
        <v>7359</v>
      </c>
      <c r="E125" s="8" t="s">
        <v>4955</v>
      </c>
      <c r="F125" s="3" t="str">
        <f t="shared" si="1"/>
        <v>Meredith</v>
      </c>
    </row>
    <row r="126" spans="1:6" ht="15.5" x14ac:dyDescent="0.35">
      <c r="A126" s="7" t="s">
        <v>2249</v>
      </c>
      <c r="B126" s="7" t="s">
        <v>2508</v>
      </c>
      <c r="C126" s="20" t="s">
        <v>4956</v>
      </c>
      <c r="D126" s="8" t="s">
        <v>7360</v>
      </c>
      <c r="E126" s="8" t="s">
        <v>4957</v>
      </c>
      <c r="F126" s="3" t="str">
        <f t="shared" si="1"/>
        <v>Doug</v>
      </c>
    </row>
    <row r="127" spans="1:6" ht="15.5" x14ac:dyDescent="0.35">
      <c r="A127" s="7" t="s">
        <v>2248</v>
      </c>
      <c r="B127" s="7" t="s">
        <v>2509</v>
      </c>
      <c r="C127" s="20" t="s">
        <v>4958</v>
      </c>
      <c r="D127" s="8" t="s">
        <v>7359</v>
      </c>
      <c r="E127" s="8" t="s">
        <v>7409</v>
      </c>
      <c r="F127" s="3" t="str">
        <f t="shared" si="1"/>
        <v>Elizabeth J</v>
      </c>
    </row>
    <row r="128" spans="1:6" ht="15.5" x14ac:dyDescent="0.35">
      <c r="A128" s="7" t="s">
        <v>2247</v>
      </c>
      <c r="B128" s="7" t="s">
        <v>2510</v>
      </c>
      <c r="C128" s="20" t="s">
        <v>4960</v>
      </c>
      <c r="D128" s="8" t="s">
        <v>7360</v>
      </c>
      <c r="E128" s="8" t="s">
        <v>7410</v>
      </c>
      <c r="F128" s="3" t="str">
        <f t="shared" si="1"/>
        <v>Matthew P</v>
      </c>
    </row>
    <row r="129" spans="1:6" ht="15.5" x14ac:dyDescent="0.35">
      <c r="A129" s="7" t="s">
        <v>2246</v>
      </c>
      <c r="B129" s="7" t="s">
        <v>2511</v>
      </c>
      <c r="C129" s="20" t="s">
        <v>7318</v>
      </c>
      <c r="D129" s="8" t="s">
        <v>7360</v>
      </c>
      <c r="E129" s="8" t="s">
        <v>7411</v>
      </c>
      <c r="F129" s="3" t="str">
        <f t="shared" si="1"/>
        <v>Guillermo Sr</v>
      </c>
    </row>
    <row r="130" spans="1:6" ht="15.5" x14ac:dyDescent="0.35">
      <c r="A130" s="7" t="s">
        <v>2245</v>
      </c>
      <c r="B130" s="7" t="s">
        <v>2512</v>
      </c>
      <c r="C130" s="20" t="s">
        <v>4962</v>
      </c>
      <c r="D130" s="8" t="s">
        <v>7360</v>
      </c>
      <c r="E130" s="8" t="s">
        <v>7412</v>
      </c>
      <c r="F130" s="3" t="str">
        <f t="shared" si="1"/>
        <v>Ryan C</v>
      </c>
    </row>
    <row r="131" spans="1:6" ht="15.5" x14ac:dyDescent="0.35">
      <c r="A131" s="7" t="s">
        <v>2244</v>
      </c>
      <c r="B131" s="7" t="s">
        <v>2513</v>
      </c>
      <c r="C131" s="20" t="s">
        <v>4963</v>
      </c>
      <c r="D131" s="8" t="s">
        <v>7360</v>
      </c>
      <c r="E131" s="8" t="s">
        <v>4964</v>
      </c>
      <c r="F131" s="3" t="str">
        <f t="shared" ref="F131:F194" si="2">IF(RIGHT(E131,1)=".",LEFT(E131,LEN(E131)-1),E131)</f>
        <v>Dane</v>
      </c>
    </row>
    <row r="132" spans="1:6" ht="15.5" x14ac:dyDescent="0.35">
      <c r="A132" s="7" t="s">
        <v>2243</v>
      </c>
      <c r="B132" s="7" t="s">
        <v>2514</v>
      </c>
      <c r="C132" s="20" t="s">
        <v>4965</v>
      </c>
      <c r="D132" s="8" t="s">
        <v>7360</v>
      </c>
      <c r="E132" s="8" t="s">
        <v>4966</v>
      </c>
      <c r="F132" s="3" t="str">
        <f t="shared" si="2"/>
        <v>Jonas</v>
      </c>
    </row>
    <row r="133" spans="1:6" ht="15.5" x14ac:dyDescent="0.35">
      <c r="A133" s="7" t="s">
        <v>2242</v>
      </c>
      <c r="B133" s="7" t="s">
        <v>2515</v>
      </c>
      <c r="C133" s="20" t="s">
        <v>4967</v>
      </c>
      <c r="D133" s="8" t="s">
        <v>7360</v>
      </c>
      <c r="E133" s="8" t="s">
        <v>7413</v>
      </c>
      <c r="F133" s="3" t="str">
        <f t="shared" si="2"/>
        <v>George E</v>
      </c>
    </row>
    <row r="134" spans="1:6" ht="15.5" x14ac:dyDescent="0.35">
      <c r="A134" s="7" t="s">
        <v>2241</v>
      </c>
      <c r="B134" s="7" t="s">
        <v>2516</v>
      </c>
      <c r="C134" s="20" t="s">
        <v>4969</v>
      </c>
      <c r="D134" s="8" t="s">
        <v>7359</v>
      </c>
      <c r="E134" s="8" t="s">
        <v>7414</v>
      </c>
      <c r="F134" s="3" t="str">
        <f t="shared" si="2"/>
        <v>Sara S</v>
      </c>
    </row>
    <row r="135" spans="1:6" ht="15.5" x14ac:dyDescent="0.35">
      <c r="A135" s="7" t="s">
        <v>2240</v>
      </c>
      <c r="B135" s="7" t="s">
        <v>2517</v>
      </c>
      <c r="C135" s="20" t="s">
        <v>4971</v>
      </c>
      <c r="D135" s="8" t="s">
        <v>7360</v>
      </c>
      <c r="E135" s="8" t="s">
        <v>4972</v>
      </c>
      <c r="F135" s="3" t="str">
        <f t="shared" si="2"/>
        <v>Nick</v>
      </c>
    </row>
    <row r="136" spans="1:6" ht="15.5" x14ac:dyDescent="0.35">
      <c r="A136" s="7" t="s">
        <v>2239</v>
      </c>
      <c r="B136" s="7" t="s">
        <v>2518</v>
      </c>
      <c r="C136" s="20" t="s">
        <v>4973</v>
      </c>
      <c r="D136" s="8" t="s">
        <v>7360</v>
      </c>
      <c r="E136" s="8" t="s">
        <v>4974</v>
      </c>
      <c r="F136" s="3" t="str">
        <f t="shared" si="2"/>
        <v>Timothy</v>
      </c>
    </row>
    <row r="137" spans="1:6" ht="15.5" x14ac:dyDescent="0.35">
      <c r="A137" s="7" t="s">
        <v>2238</v>
      </c>
      <c r="B137" s="7" t="s">
        <v>2519</v>
      </c>
      <c r="C137" s="20" t="s">
        <v>4975</v>
      </c>
      <c r="D137" s="8" t="s">
        <v>7359</v>
      </c>
      <c r="E137" s="8" t="s">
        <v>7415</v>
      </c>
      <c r="F137" s="3" t="str">
        <f t="shared" si="2"/>
        <v>Becky L</v>
      </c>
    </row>
    <row r="138" spans="1:6" ht="15.5" x14ac:dyDescent="0.35">
      <c r="A138" s="7" t="s">
        <v>2237</v>
      </c>
      <c r="B138" s="7" t="s">
        <v>2520</v>
      </c>
      <c r="C138" s="20" t="s">
        <v>4976</v>
      </c>
      <c r="D138" s="8" t="s">
        <v>7359</v>
      </c>
      <c r="E138" s="8" t="s">
        <v>7416</v>
      </c>
      <c r="F138" s="3" t="str">
        <f t="shared" si="2"/>
        <v>Steph K</v>
      </c>
    </row>
    <row r="139" spans="1:6" ht="15.5" x14ac:dyDescent="0.35">
      <c r="A139" s="7" t="s">
        <v>2236</v>
      </c>
      <c r="B139" s="7" t="s">
        <v>2521</v>
      </c>
      <c r="C139" s="20" t="s">
        <v>4978</v>
      </c>
      <c r="D139" s="8" t="s">
        <v>7359</v>
      </c>
      <c r="E139" s="8" t="s">
        <v>7417</v>
      </c>
      <c r="F139" s="3" t="str">
        <f t="shared" si="2"/>
        <v>Kristine B</v>
      </c>
    </row>
    <row r="140" spans="1:6" ht="15.5" x14ac:dyDescent="0.35">
      <c r="A140" s="7" t="s">
        <v>2235</v>
      </c>
      <c r="B140" s="7" t="s">
        <v>2522</v>
      </c>
      <c r="C140" s="20" t="s">
        <v>4979</v>
      </c>
      <c r="D140" s="8" t="s">
        <v>7360</v>
      </c>
      <c r="E140" s="8" t="s">
        <v>7418</v>
      </c>
      <c r="F140" s="3" t="str">
        <f t="shared" si="2"/>
        <v>Taylor B</v>
      </c>
    </row>
    <row r="141" spans="1:6" ht="15.5" x14ac:dyDescent="0.35">
      <c r="A141" s="7" t="s">
        <v>2234</v>
      </c>
      <c r="B141" s="7" t="s">
        <v>2523</v>
      </c>
      <c r="C141" s="20" t="s">
        <v>4981</v>
      </c>
      <c r="D141" s="8" t="s">
        <v>7360</v>
      </c>
      <c r="E141" s="8" t="s">
        <v>4982</v>
      </c>
      <c r="F141" s="3" t="str">
        <f t="shared" si="2"/>
        <v>William</v>
      </c>
    </row>
    <row r="142" spans="1:6" ht="15.5" x14ac:dyDescent="0.35">
      <c r="A142" s="7" t="s">
        <v>2233</v>
      </c>
      <c r="B142" s="7" t="s">
        <v>2524</v>
      </c>
      <c r="C142" s="20" t="s">
        <v>4983</v>
      </c>
      <c r="D142" s="8" t="s">
        <v>7360</v>
      </c>
      <c r="E142" s="8" t="s">
        <v>4984</v>
      </c>
      <c r="F142" s="3" t="str">
        <f t="shared" si="2"/>
        <v>Sage</v>
      </c>
    </row>
    <row r="143" spans="1:6" ht="15.5" x14ac:dyDescent="0.35">
      <c r="A143" s="7" t="s">
        <v>2232</v>
      </c>
      <c r="B143" s="7" t="s">
        <v>2525</v>
      </c>
      <c r="C143" s="20" t="s">
        <v>4985</v>
      </c>
      <c r="D143" s="8" t="s">
        <v>7360</v>
      </c>
      <c r="E143" s="8" t="s">
        <v>4986</v>
      </c>
      <c r="F143" s="3" t="str">
        <f t="shared" si="2"/>
        <v>Cole</v>
      </c>
    </row>
    <row r="144" spans="1:6" ht="15.5" x14ac:dyDescent="0.35">
      <c r="A144" s="7" t="s">
        <v>2231</v>
      </c>
      <c r="B144" s="7" t="s">
        <v>2526</v>
      </c>
      <c r="C144" s="20" t="s">
        <v>4987</v>
      </c>
      <c r="D144" s="8" t="s">
        <v>7360</v>
      </c>
      <c r="E144" s="8" t="s">
        <v>4988</v>
      </c>
      <c r="F144" s="3" t="str">
        <f t="shared" si="2"/>
        <v>Jesse</v>
      </c>
    </row>
    <row r="145" spans="1:6" ht="15.5" x14ac:dyDescent="0.35">
      <c r="A145" s="7" t="s">
        <v>2230</v>
      </c>
      <c r="B145" s="7" t="s">
        <v>2527</v>
      </c>
      <c r="C145" s="20" t="s">
        <v>4989</v>
      </c>
      <c r="D145" s="8" t="s">
        <v>7359</v>
      </c>
      <c r="E145" s="8" t="s">
        <v>7419</v>
      </c>
      <c r="F145" s="3" t="str">
        <f t="shared" si="2"/>
        <v>Tammi J</v>
      </c>
    </row>
    <row r="146" spans="1:6" ht="15.5" x14ac:dyDescent="0.35">
      <c r="A146" s="7" t="s">
        <v>2229</v>
      </c>
      <c r="B146" s="7" t="s">
        <v>2528</v>
      </c>
      <c r="C146" s="20" t="s">
        <v>4990</v>
      </c>
      <c r="D146" s="8" t="s">
        <v>7360</v>
      </c>
      <c r="E146" s="8" t="s">
        <v>7420</v>
      </c>
      <c r="F146" s="3" t="str">
        <f t="shared" si="2"/>
        <v>Matthew S</v>
      </c>
    </row>
    <row r="147" spans="1:6" ht="15.5" x14ac:dyDescent="0.35">
      <c r="A147" s="7" t="s">
        <v>2228</v>
      </c>
      <c r="B147" s="7" t="s">
        <v>2529</v>
      </c>
      <c r="C147" s="20" t="s">
        <v>4991</v>
      </c>
      <c r="D147" s="8" t="s">
        <v>7360</v>
      </c>
      <c r="E147" s="8" t="s">
        <v>4792</v>
      </c>
      <c r="F147" s="3" t="str">
        <f t="shared" si="2"/>
        <v>Eric</v>
      </c>
    </row>
    <row r="148" spans="1:6" ht="15.5" x14ac:dyDescent="0.35">
      <c r="A148" s="7" t="s">
        <v>2227</v>
      </c>
      <c r="B148" s="7" t="s">
        <v>2530</v>
      </c>
      <c r="C148" s="20" t="s">
        <v>4992</v>
      </c>
      <c r="D148" s="8" t="s">
        <v>7359</v>
      </c>
      <c r="E148" s="8" t="s">
        <v>7421</v>
      </c>
      <c r="F148" s="3" t="str">
        <f t="shared" si="2"/>
        <v>Valeria R</v>
      </c>
    </row>
    <row r="149" spans="1:6" ht="15.5" x14ac:dyDescent="0.35">
      <c r="A149" s="7" t="s">
        <v>2226</v>
      </c>
      <c r="B149" s="7" t="s">
        <v>2531</v>
      </c>
      <c r="C149" s="20" t="s">
        <v>4888</v>
      </c>
      <c r="D149" s="8" t="s">
        <v>7360</v>
      </c>
      <c r="E149" s="8" t="s">
        <v>7422</v>
      </c>
      <c r="F149" s="3" t="str">
        <f t="shared" si="2"/>
        <v>Michael P</v>
      </c>
    </row>
    <row r="150" spans="1:6" ht="15.5" x14ac:dyDescent="0.35">
      <c r="A150" s="7" t="s">
        <v>2225</v>
      </c>
      <c r="B150" s="7" t="s">
        <v>2532</v>
      </c>
      <c r="C150" s="20" t="s">
        <v>4994</v>
      </c>
      <c r="D150" s="8" t="s">
        <v>7360</v>
      </c>
      <c r="E150" s="8" t="s">
        <v>4995</v>
      </c>
      <c r="F150" s="3" t="str">
        <f t="shared" si="2"/>
        <v>Rami</v>
      </c>
    </row>
    <row r="151" spans="1:6" ht="15.5" x14ac:dyDescent="0.35">
      <c r="A151" s="7" t="s">
        <v>2224</v>
      </c>
      <c r="B151" s="7" t="s">
        <v>2533</v>
      </c>
      <c r="C151" s="20" t="s">
        <v>4996</v>
      </c>
      <c r="D151" s="8" t="s">
        <v>7360</v>
      </c>
      <c r="E151" s="8" t="s">
        <v>4997</v>
      </c>
      <c r="F151" s="3" t="str">
        <f t="shared" si="2"/>
        <v>Denis</v>
      </c>
    </row>
    <row r="152" spans="1:6" ht="15.5" x14ac:dyDescent="0.35">
      <c r="A152" s="7" t="s">
        <v>2223</v>
      </c>
      <c r="B152" s="7" t="s">
        <v>2534</v>
      </c>
      <c r="C152" s="20" t="s">
        <v>4998</v>
      </c>
      <c r="D152" s="8" t="s">
        <v>7360</v>
      </c>
      <c r="E152" s="8" t="s">
        <v>7423</v>
      </c>
      <c r="F152" s="3" t="str">
        <f t="shared" si="2"/>
        <v>Brian E</v>
      </c>
    </row>
    <row r="153" spans="1:6" ht="15.5" x14ac:dyDescent="0.35">
      <c r="A153" s="7" t="s">
        <v>2222</v>
      </c>
      <c r="B153" s="7" t="s">
        <v>2535</v>
      </c>
      <c r="C153" s="20" t="s">
        <v>4999</v>
      </c>
      <c r="D153" s="8" t="s">
        <v>7359</v>
      </c>
      <c r="E153" s="8" t="s">
        <v>5000</v>
      </c>
      <c r="F153" s="3" t="str">
        <f t="shared" si="2"/>
        <v>Bonnie</v>
      </c>
    </row>
    <row r="154" spans="1:6" ht="15.5" x14ac:dyDescent="0.35">
      <c r="A154" s="7" t="s">
        <v>2221</v>
      </c>
      <c r="B154" s="7" t="s">
        <v>2536</v>
      </c>
      <c r="C154" s="20" t="s">
        <v>5001</v>
      </c>
      <c r="D154" s="8" t="s">
        <v>7360</v>
      </c>
      <c r="E154" s="8" t="s">
        <v>7422</v>
      </c>
      <c r="F154" s="3" t="str">
        <f t="shared" si="2"/>
        <v>Michael P</v>
      </c>
    </row>
    <row r="155" spans="1:6" ht="15.5" x14ac:dyDescent="0.35">
      <c r="A155" s="7" t="s">
        <v>2220</v>
      </c>
      <c r="B155" s="7" t="s">
        <v>2537</v>
      </c>
      <c r="C155" s="20" t="s">
        <v>5002</v>
      </c>
      <c r="D155" s="8" t="s">
        <v>7360</v>
      </c>
      <c r="E155" s="8" t="s">
        <v>5003</v>
      </c>
      <c r="F155" s="3" t="str">
        <f t="shared" si="2"/>
        <v>Paul</v>
      </c>
    </row>
    <row r="156" spans="1:6" ht="15.5" x14ac:dyDescent="0.35">
      <c r="A156" s="7" t="s">
        <v>2219</v>
      </c>
      <c r="B156" s="7" t="s">
        <v>2538</v>
      </c>
      <c r="C156" s="20" t="s">
        <v>5004</v>
      </c>
      <c r="D156" s="8" t="s">
        <v>7360</v>
      </c>
      <c r="E156" s="8" t="s">
        <v>4993</v>
      </c>
      <c r="F156" s="3" t="str">
        <f t="shared" si="2"/>
        <v>Michael</v>
      </c>
    </row>
    <row r="157" spans="1:6" ht="15.5" x14ac:dyDescent="0.35">
      <c r="A157" s="7" t="s">
        <v>2218</v>
      </c>
      <c r="B157" s="7" t="s">
        <v>2539</v>
      </c>
      <c r="C157" s="20" t="s">
        <v>5005</v>
      </c>
      <c r="D157" s="8" t="s">
        <v>7360</v>
      </c>
      <c r="E157" s="8" t="s">
        <v>5006</v>
      </c>
      <c r="F157" s="3" t="str">
        <f t="shared" si="2"/>
        <v>Samuel</v>
      </c>
    </row>
    <row r="158" spans="1:6" ht="15.5" x14ac:dyDescent="0.35">
      <c r="A158" s="7" t="s">
        <v>2217</v>
      </c>
      <c r="B158" s="7" t="s">
        <v>2540</v>
      </c>
      <c r="C158" s="20" t="s">
        <v>5007</v>
      </c>
      <c r="D158" s="8" t="s">
        <v>7360</v>
      </c>
      <c r="E158" s="8" t="s">
        <v>4753</v>
      </c>
      <c r="F158" s="3" t="str">
        <f t="shared" si="2"/>
        <v>Matthew</v>
      </c>
    </row>
    <row r="159" spans="1:6" ht="15.5" x14ac:dyDescent="0.35">
      <c r="A159" s="7" t="s">
        <v>2216</v>
      </c>
      <c r="B159" s="7" t="s">
        <v>2541</v>
      </c>
      <c r="C159" s="20" t="s">
        <v>5008</v>
      </c>
      <c r="D159" s="8" t="s">
        <v>7360</v>
      </c>
      <c r="E159" s="8" t="s">
        <v>4865</v>
      </c>
      <c r="F159" s="3" t="str">
        <f t="shared" si="2"/>
        <v>Daniel</v>
      </c>
    </row>
    <row r="160" spans="1:6" ht="15.5" x14ac:dyDescent="0.35">
      <c r="A160" s="7" t="s">
        <v>2215</v>
      </c>
      <c r="B160" s="7" t="s">
        <v>2542</v>
      </c>
      <c r="C160" s="20" t="s">
        <v>5009</v>
      </c>
      <c r="D160" s="8" t="s">
        <v>7359</v>
      </c>
      <c r="E160" s="8" t="s">
        <v>5010</v>
      </c>
      <c r="F160" s="3" t="str">
        <f t="shared" si="2"/>
        <v>Syndy</v>
      </c>
    </row>
    <row r="161" spans="1:6" ht="15.5" x14ac:dyDescent="0.35">
      <c r="A161" s="7" t="s">
        <v>2214</v>
      </c>
      <c r="B161" s="7" t="s">
        <v>2543</v>
      </c>
      <c r="C161" s="20" t="s">
        <v>5011</v>
      </c>
      <c r="D161" s="8" t="s">
        <v>7359</v>
      </c>
      <c r="E161" s="8" t="s">
        <v>5012</v>
      </c>
      <c r="F161" s="3" t="str">
        <f t="shared" si="2"/>
        <v>Aleksandra</v>
      </c>
    </row>
    <row r="162" spans="1:6" ht="15.5" x14ac:dyDescent="0.35">
      <c r="A162" s="7" t="s">
        <v>2213</v>
      </c>
      <c r="B162" s="7" t="s">
        <v>2544</v>
      </c>
      <c r="C162" s="20" t="s">
        <v>5013</v>
      </c>
      <c r="D162" s="8" t="s">
        <v>7360</v>
      </c>
      <c r="E162" s="8" t="s">
        <v>7424</v>
      </c>
      <c r="F162" s="3" t="str">
        <f t="shared" si="2"/>
        <v>Steeve T Sr</v>
      </c>
    </row>
    <row r="163" spans="1:6" ht="15.5" x14ac:dyDescent="0.35">
      <c r="A163" s="7" t="s">
        <v>2212</v>
      </c>
      <c r="B163" s="7" t="s">
        <v>2545</v>
      </c>
      <c r="C163" s="20" t="s">
        <v>5014</v>
      </c>
      <c r="D163" s="8" t="s">
        <v>7360</v>
      </c>
      <c r="E163" s="8" t="s">
        <v>5015</v>
      </c>
      <c r="F163" s="3" t="str">
        <f t="shared" si="2"/>
        <v>Richard</v>
      </c>
    </row>
    <row r="164" spans="1:6" ht="15.5" x14ac:dyDescent="0.35">
      <c r="A164" s="7" t="s">
        <v>2211</v>
      </c>
      <c r="B164" s="7" t="s">
        <v>2546</v>
      </c>
      <c r="C164" s="20" t="s">
        <v>5016</v>
      </c>
      <c r="D164" s="8" t="s">
        <v>7360</v>
      </c>
      <c r="E164" s="8" t="s">
        <v>7425</v>
      </c>
      <c r="F164" s="3" t="str">
        <f t="shared" si="2"/>
        <v>Aaron T</v>
      </c>
    </row>
    <row r="165" spans="1:6" ht="15.5" x14ac:dyDescent="0.35">
      <c r="A165" s="7" t="s">
        <v>2210</v>
      </c>
      <c r="B165" s="7" t="s">
        <v>2547</v>
      </c>
      <c r="C165" s="20" t="s">
        <v>5017</v>
      </c>
      <c r="D165" s="8" t="s">
        <v>7360</v>
      </c>
      <c r="E165" s="8" t="s">
        <v>5018</v>
      </c>
      <c r="F165" s="3" t="str">
        <f t="shared" si="2"/>
        <v>Akira</v>
      </c>
    </row>
    <row r="166" spans="1:6" ht="15.5" x14ac:dyDescent="0.35">
      <c r="A166" s="7" t="s">
        <v>2209</v>
      </c>
      <c r="B166" s="7" t="s">
        <v>2548</v>
      </c>
      <c r="C166" s="20" t="s">
        <v>5019</v>
      </c>
      <c r="D166" s="8" t="s">
        <v>7360</v>
      </c>
      <c r="E166" s="8" t="s">
        <v>5020</v>
      </c>
      <c r="F166" s="3" t="str">
        <f t="shared" si="2"/>
        <v>Ben</v>
      </c>
    </row>
    <row r="167" spans="1:6" ht="15.5" x14ac:dyDescent="0.35">
      <c r="A167" s="7" t="s">
        <v>2208</v>
      </c>
      <c r="B167" s="7" t="s">
        <v>2549</v>
      </c>
      <c r="C167" s="20" t="s">
        <v>5021</v>
      </c>
      <c r="D167" s="8" t="s">
        <v>7359</v>
      </c>
      <c r="E167" s="8" t="s">
        <v>5022</v>
      </c>
      <c r="F167" s="3" t="str">
        <f t="shared" si="2"/>
        <v>Jana</v>
      </c>
    </row>
    <row r="168" spans="1:6" ht="15.5" x14ac:dyDescent="0.35">
      <c r="A168" s="7" t="s">
        <v>2207</v>
      </c>
      <c r="B168" s="7" t="s">
        <v>2550</v>
      </c>
      <c r="C168" s="20" t="s">
        <v>5023</v>
      </c>
      <c r="D168" s="8" t="s">
        <v>7360</v>
      </c>
      <c r="E168" s="8" t="s">
        <v>7426</v>
      </c>
      <c r="F168" s="3" t="str">
        <f t="shared" si="2"/>
        <v>Jay T</v>
      </c>
    </row>
    <row r="169" spans="1:6" ht="15.5" x14ac:dyDescent="0.35">
      <c r="A169" s="7" t="s">
        <v>2206</v>
      </c>
      <c r="B169" s="7" t="s">
        <v>2551</v>
      </c>
      <c r="C169" s="20" t="s">
        <v>5025</v>
      </c>
      <c r="D169" s="8" t="s">
        <v>7359</v>
      </c>
      <c r="E169" s="8" t="s">
        <v>5026</v>
      </c>
      <c r="F169" s="3" t="str">
        <f t="shared" si="2"/>
        <v>Marie-Helene</v>
      </c>
    </row>
    <row r="170" spans="1:6" ht="15.5" x14ac:dyDescent="0.35">
      <c r="A170" s="7" t="s">
        <v>2205</v>
      </c>
      <c r="B170" s="7" t="s">
        <v>2552</v>
      </c>
      <c r="C170" s="20" t="s">
        <v>5027</v>
      </c>
      <c r="D170" s="8" t="s">
        <v>7359</v>
      </c>
      <c r="E170" s="8" t="s">
        <v>7427</v>
      </c>
      <c r="F170" s="3" t="str">
        <f t="shared" si="2"/>
        <v>Bret R</v>
      </c>
    </row>
    <row r="171" spans="1:6" ht="15.5" x14ac:dyDescent="0.35">
      <c r="A171" s="7" t="s">
        <v>2204</v>
      </c>
      <c r="B171" s="7" t="s">
        <v>2553</v>
      </c>
      <c r="C171" s="20" t="s">
        <v>5028</v>
      </c>
      <c r="D171" s="8" t="s">
        <v>7360</v>
      </c>
      <c r="E171" s="8" t="s">
        <v>7428</v>
      </c>
      <c r="F171" s="3" t="str">
        <f t="shared" si="2"/>
        <v>Gardner L</v>
      </c>
    </row>
    <row r="172" spans="1:6" ht="15.5" x14ac:dyDescent="0.35">
      <c r="A172" s="7" t="s">
        <v>2203</v>
      </c>
      <c r="B172" s="7" t="s">
        <v>2554</v>
      </c>
      <c r="C172" s="20" t="s">
        <v>5030</v>
      </c>
      <c r="D172" s="8" t="s">
        <v>7360</v>
      </c>
      <c r="E172" s="8" t="s">
        <v>5031</v>
      </c>
      <c r="F172" s="3" t="str">
        <f t="shared" si="2"/>
        <v>Bobby</v>
      </c>
    </row>
    <row r="173" spans="1:6" ht="15.5" x14ac:dyDescent="0.35">
      <c r="A173" s="7" t="s">
        <v>2202</v>
      </c>
      <c r="B173" s="7" t="s">
        <v>2555</v>
      </c>
      <c r="C173" s="20" t="s">
        <v>5032</v>
      </c>
      <c r="D173" s="8" t="s">
        <v>7359</v>
      </c>
      <c r="E173" s="8" t="s">
        <v>4802</v>
      </c>
      <c r="F173" s="3" t="str">
        <f t="shared" si="2"/>
        <v>Natalie</v>
      </c>
    </row>
    <row r="174" spans="1:6" ht="15.5" x14ac:dyDescent="0.35">
      <c r="A174" s="7" t="s">
        <v>2201</v>
      </c>
      <c r="B174" s="7" t="s">
        <v>2556</v>
      </c>
      <c r="C174" s="20" t="s">
        <v>5033</v>
      </c>
      <c r="D174" s="8" t="s">
        <v>7359</v>
      </c>
      <c r="E174" s="8" t="s">
        <v>5034</v>
      </c>
      <c r="F174" s="3" t="str">
        <f t="shared" si="2"/>
        <v>Lina</v>
      </c>
    </row>
    <row r="175" spans="1:6" ht="15.5" x14ac:dyDescent="0.35">
      <c r="A175" s="7" t="s">
        <v>2200</v>
      </c>
      <c r="B175" s="7" t="s">
        <v>2557</v>
      </c>
      <c r="C175" s="20" t="s">
        <v>5035</v>
      </c>
      <c r="D175" s="8" t="s">
        <v>7360</v>
      </c>
      <c r="E175" s="8" t="s">
        <v>5036</v>
      </c>
      <c r="F175" s="3" t="str">
        <f t="shared" si="2"/>
        <v>Zebulon</v>
      </c>
    </row>
    <row r="176" spans="1:6" ht="15.5" x14ac:dyDescent="0.35">
      <c r="A176" s="7" t="s">
        <v>2199</v>
      </c>
      <c r="B176" s="7" t="s">
        <v>2558</v>
      </c>
      <c r="C176" s="20" t="s">
        <v>5037</v>
      </c>
      <c r="D176" s="8" t="s">
        <v>7359</v>
      </c>
      <c r="E176" s="8" t="s">
        <v>4932</v>
      </c>
      <c r="F176" s="3" t="str">
        <f t="shared" si="2"/>
        <v>Amanda</v>
      </c>
    </row>
    <row r="177" spans="1:6" ht="15.5" x14ac:dyDescent="0.35">
      <c r="A177" s="7" t="s">
        <v>2198</v>
      </c>
      <c r="B177" s="7" t="s">
        <v>2559</v>
      </c>
      <c r="C177" s="20" t="s">
        <v>5038</v>
      </c>
      <c r="D177" s="8" t="s">
        <v>7360</v>
      </c>
      <c r="E177" s="8" t="s">
        <v>5039</v>
      </c>
      <c r="F177" s="3" t="str">
        <f t="shared" si="2"/>
        <v>Greg</v>
      </c>
    </row>
    <row r="178" spans="1:6" ht="15.5" x14ac:dyDescent="0.35">
      <c r="A178" s="7" t="s">
        <v>2197</v>
      </c>
      <c r="B178" s="7" t="s">
        <v>2560</v>
      </c>
      <c r="C178" s="20" t="s">
        <v>5040</v>
      </c>
      <c r="D178" s="8" t="s">
        <v>7360</v>
      </c>
      <c r="E178" s="8" t="s">
        <v>4785</v>
      </c>
      <c r="F178" s="3" t="str">
        <f t="shared" si="2"/>
        <v>John</v>
      </c>
    </row>
    <row r="179" spans="1:6" ht="15.5" x14ac:dyDescent="0.35">
      <c r="A179" s="7" t="s">
        <v>2196</v>
      </c>
      <c r="B179" s="7" t="s">
        <v>2561</v>
      </c>
      <c r="C179" s="20" t="s">
        <v>5041</v>
      </c>
      <c r="D179" s="8" t="s">
        <v>7359</v>
      </c>
      <c r="E179" s="8" t="s">
        <v>7429</v>
      </c>
      <c r="F179" s="3" t="str">
        <f t="shared" si="2"/>
        <v>Kelsey A</v>
      </c>
    </row>
    <row r="180" spans="1:6" ht="15.5" x14ac:dyDescent="0.35">
      <c r="A180" s="7" t="s">
        <v>2195</v>
      </c>
      <c r="B180" s="7" t="s">
        <v>2562</v>
      </c>
      <c r="C180" s="20" t="s">
        <v>5042</v>
      </c>
      <c r="D180" s="8" t="s">
        <v>7359</v>
      </c>
      <c r="E180" s="8" t="s">
        <v>7430</v>
      </c>
      <c r="F180" s="3" t="str">
        <f t="shared" si="2"/>
        <v>Bronwen L</v>
      </c>
    </row>
    <row r="181" spans="1:6" ht="15.5" x14ac:dyDescent="0.35">
      <c r="A181" s="7" t="s">
        <v>2194</v>
      </c>
      <c r="B181" s="7" t="s">
        <v>2563</v>
      </c>
      <c r="C181" s="20" t="s">
        <v>5043</v>
      </c>
      <c r="D181" s="8" t="s">
        <v>7359</v>
      </c>
      <c r="E181" s="8" t="s">
        <v>5044</v>
      </c>
      <c r="F181" s="3" t="str">
        <f t="shared" si="2"/>
        <v>Manuela</v>
      </c>
    </row>
    <row r="182" spans="1:6" ht="15.5" x14ac:dyDescent="0.35">
      <c r="A182" s="7" t="s">
        <v>2193</v>
      </c>
      <c r="B182" s="7" t="s">
        <v>2564</v>
      </c>
      <c r="C182" s="20" t="s">
        <v>5045</v>
      </c>
      <c r="D182" s="8" t="s">
        <v>7359</v>
      </c>
      <c r="E182" s="8" t="s">
        <v>7431</v>
      </c>
      <c r="F182" s="3" t="str">
        <f t="shared" si="2"/>
        <v>Jennifer L</v>
      </c>
    </row>
    <row r="183" spans="1:6" ht="15.5" x14ac:dyDescent="0.35">
      <c r="A183" s="7" t="s">
        <v>2192</v>
      </c>
      <c r="B183" s="7" t="s">
        <v>2565</v>
      </c>
      <c r="C183" s="20" t="s">
        <v>5046</v>
      </c>
      <c r="D183" s="8" t="s">
        <v>7359</v>
      </c>
      <c r="E183" s="8" t="s">
        <v>7432</v>
      </c>
      <c r="F183" s="3" t="str">
        <f t="shared" si="2"/>
        <v>Abby W</v>
      </c>
    </row>
    <row r="184" spans="1:6" ht="15.5" x14ac:dyDescent="0.35">
      <c r="A184" s="7" t="s">
        <v>2191</v>
      </c>
      <c r="B184" s="7" t="s">
        <v>2566</v>
      </c>
      <c r="C184" s="20" t="s">
        <v>5047</v>
      </c>
      <c r="D184" s="8" t="s">
        <v>7360</v>
      </c>
      <c r="E184" s="8" t="s">
        <v>5048</v>
      </c>
      <c r="F184" s="3" t="str">
        <f t="shared" si="2"/>
        <v>Tyler</v>
      </c>
    </row>
    <row r="185" spans="1:6" ht="15.5" x14ac:dyDescent="0.35">
      <c r="A185" s="7" t="s">
        <v>2190</v>
      </c>
      <c r="B185" s="7" t="s">
        <v>2567</v>
      </c>
      <c r="C185" s="20" t="s">
        <v>5049</v>
      </c>
      <c r="D185" s="8" t="s">
        <v>7360</v>
      </c>
      <c r="E185" s="8" t="s">
        <v>5050</v>
      </c>
      <c r="F185" s="3" t="str">
        <f t="shared" si="2"/>
        <v>Jeffrey</v>
      </c>
    </row>
    <row r="186" spans="1:6" ht="15.5" x14ac:dyDescent="0.35">
      <c r="A186" s="7" t="s">
        <v>2189</v>
      </c>
      <c r="B186" s="7" t="s">
        <v>2568</v>
      </c>
      <c r="C186" s="20" t="s">
        <v>5051</v>
      </c>
      <c r="D186" s="8" t="s">
        <v>7360</v>
      </c>
      <c r="E186" s="8" t="s">
        <v>7433</v>
      </c>
      <c r="F186" s="3" t="str">
        <f t="shared" si="2"/>
        <v>Matthew F</v>
      </c>
    </row>
    <row r="187" spans="1:6" ht="15.5" x14ac:dyDescent="0.35">
      <c r="A187" s="7" t="s">
        <v>2188</v>
      </c>
      <c r="B187" s="7" t="s">
        <v>2569</v>
      </c>
      <c r="C187" s="20" t="s">
        <v>5052</v>
      </c>
      <c r="D187" s="8" t="s">
        <v>7360</v>
      </c>
      <c r="E187" s="8" t="s">
        <v>7434</v>
      </c>
      <c r="F187" s="3" t="str">
        <f t="shared" si="2"/>
        <v>Ryan J</v>
      </c>
    </row>
    <row r="188" spans="1:6" ht="15.5" x14ac:dyDescent="0.35">
      <c r="A188" s="7" t="s">
        <v>2187</v>
      </c>
      <c r="B188" s="7" t="s">
        <v>2570</v>
      </c>
      <c r="C188" s="20" t="s">
        <v>5053</v>
      </c>
      <c r="D188" s="8" t="s">
        <v>7359</v>
      </c>
      <c r="E188" s="8" t="s">
        <v>5054</v>
      </c>
      <c r="F188" s="3" t="str">
        <f t="shared" si="2"/>
        <v>Amy</v>
      </c>
    </row>
    <row r="189" spans="1:6" ht="15.5" x14ac:dyDescent="0.35">
      <c r="A189" s="7" t="s">
        <v>2186</v>
      </c>
      <c r="B189" s="7" t="s">
        <v>2571</v>
      </c>
      <c r="C189" s="20" t="s">
        <v>5055</v>
      </c>
      <c r="D189" s="8" t="s">
        <v>7360</v>
      </c>
      <c r="E189" s="8" t="s">
        <v>7435</v>
      </c>
      <c r="F189" s="3" t="str">
        <f t="shared" si="2"/>
        <v>Andrew P</v>
      </c>
    </row>
    <row r="190" spans="1:6" ht="15.5" x14ac:dyDescent="0.35">
      <c r="A190" s="7" t="s">
        <v>2185</v>
      </c>
      <c r="B190" s="7" t="s">
        <v>2572</v>
      </c>
      <c r="C190" s="20" t="s">
        <v>5056</v>
      </c>
      <c r="D190" s="8" t="s">
        <v>7360</v>
      </c>
      <c r="E190" s="8" t="s">
        <v>7436</v>
      </c>
      <c r="F190" s="3" t="str">
        <f t="shared" si="2"/>
        <v>George M. V</v>
      </c>
    </row>
    <row r="191" spans="1:6" ht="15.5" x14ac:dyDescent="0.35">
      <c r="A191" s="7" t="s">
        <v>2184</v>
      </c>
      <c r="B191" s="7" t="s">
        <v>2573</v>
      </c>
      <c r="C191" s="20" t="s">
        <v>5057</v>
      </c>
      <c r="D191" s="8" t="s">
        <v>7359</v>
      </c>
      <c r="E191" s="8" t="s">
        <v>5058</v>
      </c>
      <c r="F191" s="3" t="str">
        <f t="shared" si="2"/>
        <v>Sarah</v>
      </c>
    </row>
    <row r="192" spans="1:6" ht="15.5" x14ac:dyDescent="0.35">
      <c r="A192" s="7" t="s">
        <v>2183</v>
      </c>
      <c r="B192" s="7" t="s">
        <v>2574</v>
      </c>
      <c r="C192" s="20" t="s">
        <v>5059</v>
      </c>
      <c r="D192" s="8" t="s">
        <v>7359</v>
      </c>
      <c r="E192" s="8" t="s">
        <v>5060</v>
      </c>
      <c r="F192" s="3" t="str">
        <f t="shared" si="2"/>
        <v>Lara</v>
      </c>
    </row>
    <row r="193" spans="1:6" ht="15.5" x14ac:dyDescent="0.35">
      <c r="A193" s="7" t="s">
        <v>2182</v>
      </c>
      <c r="B193" s="7" t="s">
        <v>2575</v>
      </c>
      <c r="C193" s="20" t="s">
        <v>5061</v>
      </c>
      <c r="D193" s="8" t="s">
        <v>7360</v>
      </c>
      <c r="E193" s="8" t="s">
        <v>5062</v>
      </c>
      <c r="F193" s="3" t="str">
        <f t="shared" si="2"/>
        <v>Sebastien</v>
      </c>
    </row>
    <row r="194" spans="1:6" ht="15.5" x14ac:dyDescent="0.35">
      <c r="A194" s="7" t="s">
        <v>2181</v>
      </c>
      <c r="B194" s="7" t="s">
        <v>2576</v>
      </c>
      <c r="C194" s="20" t="s">
        <v>5063</v>
      </c>
      <c r="D194" s="8" t="s">
        <v>7360</v>
      </c>
      <c r="E194" s="8" t="s">
        <v>5064</v>
      </c>
      <c r="F194" s="3" t="str">
        <f t="shared" si="2"/>
        <v>Padraig</v>
      </c>
    </row>
    <row r="195" spans="1:6" ht="15.5" x14ac:dyDescent="0.35">
      <c r="A195" s="7" t="s">
        <v>2180</v>
      </c>
      <c r="B195" s="7" t="s">
        <v>2577</v>
      </c>
      <c r="C195" s="20" t="s">
        <v>5065</v>
      </c>
      <c r="D195" s="8" t="s">
        <v>7359</v>
      </c>
      <c r="E195" s="8" t="s">
        <v>5066</v>
      </c>
      <c r="F195" s="3" t="str">
        <f t="shared" ref="F195:F258" si="3">IF(RIGHT(E195,1)=".",LEFT(E195,LEN(E195)-1),E195)</f>
        <v>Heather</v>
      </c>
    </row>
    <row r="196" spans="1:6" ht="15.5" x14ac:dyDescent="0.35">
      <c r="A196" s="7" t="s">
        <v>2179</v>
      </c>
      <c r="B196" s="7" t="s">
        <v>2578</v>
      </c>
      <c r="C196" s="20" t="s">
        <v>7319</v>
      </c>
      <c r="D196" s="8" t="s">
        <v>7360</v>
      </c>
      <c r="E196" s="8" t="s">
        <v>5067</v>
      </c>
      <c r="F196" s="3" t="str">
        <f t="shared" si="3"/>
        <v>Jorge</v>
      </c>
    </row>
    <row r="197" spans="1:6" ht="15.5" x14ac:dyDescent="0.35">
      <c r="A197" s="7" t="s">
        <v>2178</v>
      </c>
      <c r="B197" s="7" t="s">
        <v>2579</v>
      </c>
      <c r="C197" s="20" t="s">
        <v>5068</v>
      </c>
      <c r="D197" s="8" t="s">
        <v>7360</v>
      </c>
      <c r="E197" s="8" t="s">
        <v>7437</v>
      </c>
      <c r="F197" s="3" t="str">
        <f t="shared" si="3"/>
        <v>Jack R</v>
      </c>
    </row>
    <row r="198" spans="1:6" ht="15.5" x14ac:dyDescent="0.35">
      <c r="A198" s="7" t="s">
        <v>2177</v>
      </c>
      <c r="B198" s="7" t="s">
        <v>2580</v>
      </c>
      <c r="C198" s="20" t="s">
        <v>5070</v>
      </c>
      <c r="D198" s="8" t="s">
        <v>7360</v>
      </c>
      <c r="E198" s="8" t="s">
        <v>5071</v>
      </c>
      <c r="F198" s="3" t="str">
        <f t="shared" si="3"/>
        <v>Felix</v>
      </c>
    </row>
    <row r="199" spans="1:6" ht="15.5" x14ac:dyDescent="0.35">
      <c r="A199" s="7" t="s">
        <v>2176</v>
      </c>
      <c r="B199" s="7" t="s">
        <v>2581</v>
      </c>
      <c r="C199" s="20" t="s">
        <v>5072</v>
      </c>
      <c r="D199" s="8" t="s">
        <v>7360</v>
      </c>
      <c r="E199" s="8" t="s">
        <v>7438</v>
      </c>
      <c r="F199" s="3" t="str">
        <f t="shared" si="3"/>
        <v>Christopher C</v>
      </c>
    </row>
    <row r="200" spans="1:6" ht="15.5" x14ac:dyDescent="0.35">
      <c r="A200" s="7" t="s">
        <v>2175</v>
      </c>
      <c r="B200" s="7" t="s">
        <v>2582</v>
      </c>
      <c r="C200" s="20" t="s">
        <v>5074</v>
      </c>
      <c r="D200" s="8" t="s">
        <v>7360</v>
      </c>
      <c r="E200" s="8" t="s">
        <v>4988</v>
      </c>
      <c r="F200" s="3" t="str">
        <f t="shared" si="3"/>
        <v>Jesse</v>
      </c>
    </row>
    <row r="201" spans="1:6" ht="15.5" x14ac:dyDescent="0.35">
      <c r="A201" s="7" t="s">
        <v>2174</v>
      </c>
      <c r="B201" s="7" t="s">
        <v>2583</v>
      </c>
      <c r="C201" s="20" t="s">
        <v>5075</v>
      </c>
      <c r="D201" s="8" t="s">
        <v>7359</v>
      </c>
      <c r="E201" s="8" t="s">
        <v>5076</v>
      </c>
      <c r="F201" s="3" t="str">
        <f t="shared" si="3"/>
        <v>Jill</v>
      </c>
    </row>
    <row r="202" spans="1:6" ht="15.5" x14ac:dyDescent="0.35">
      <c r="A202" s="7" t="s">
        <v>2173</v>
      </c>
      <c r="B202" s="7" t="s">
        <v>2584</v>
      </c>
      <c r="C202" s="20" t="s">
        <v>5077</v>
      </c>
      <c r="D202" s="8" t="s">
        <v>7360</v>
      </c>
      <c r="E202" s="8" t="s">
        <v>4982</v>
      </c>
      <c r="F202" s="3" t="str">
        <f t="shared" si="3"/>
        <v>William</v>
      </c>
    </row>
    <row r="203" spans="1:6" ht="15.5" x14ac:dyDescent="0.35">
      <c r="A203" s="7" t="s">
        <v>2172</v>
      </c>
      <c r="B203" s="7" t="s">
        <v>2585</v>
      </c>
      <c r="C203" s="20" t="s">
        <v>5078</v>
      </c>
      <c r="D203" s="8" t="s">
        <v>7360</v>
      </c>
      <c r="E203" s="8" t="s">
        <v>5079</v>
      </c>
      <c r="F203" s="3" t="str">
        <f t="shared" si="3"/>
        <v>Alejandro</v>
      </c>
    </row>
    <row r="204" spans="1:6" ht="15.5" x14ac:dyDescent="0.35">
      <c r="A204" s="7" t="s">
        <v>2171</v>
      </c>
      <c r="B204" s="7" t="s">
        <v>2586</v>
      </c>
      <c r="C204" s="20" t="s">
        <v>5080</v>
      </c>
      <c r="D204" s="8" t="s">
        <v>7360</v>
      </c>
      <c r="E204" s="8" t="s">
        <v>7439</v>
      </c>
      <c r="F204" s="3" t="str">
        <f t="shared" si="3"/>
        <v>Ian E</v>
      </c>
    </row>
    <row r="205" spans="1:6" ht="15.5" x14ac:dyDescent="0.35">
      <c r="A205" s="7" t="s">
        <v>2170</v>
      </c>
      <c r="B205" s="7" t="s">
        <v>2587</v>
      </c>
      <c r="C205" s="20" t="s">
        <v>5082</v>
      </c>
      <c r="D205" s="8" t="s">
        <v>7360</v>
      </c>
      <c r="E205" s="8" t="s">
        <v>7440</v>
      </c>
      <c r="F205" s="3" t="str">
        <f t="shared" si="3"/>
        <v>Hector Sr</v>
      </c>
    </row>
    <row r="206" spans="1:6" ht="15.5" x14ac:dyDescent="0.35">
      <c r="A206" s="7" t="s">
        <v>2169</v>
      </c>
      <c r="B206" s="7" t="s">
        <v>2588</v>
      </c>
      <c r="C206" s="20" t="s">
        <v>5084</v>
      </c>
      <c r="D206" s="8" t="s">
        <v>7359</v>
      </c>
      <c r="E206" s="8" t="s">
        <v>4900</v>
      </c>
      <c r="F206" s="3" t="str">
        <f t="shared" si="3"/>
        <v>Rebecca</v>
      </c>
    </row>
    <row r="207" spans="1:6" ht="15.5" x14ac:dyDescent="0.35">
      <c r="A207" s="7" t="s">
        <v>2168</v>
      </c>
      <c r="B207" s="7" t="s">
        <v>2589</v>
      </c>
      <c r="C207" s="20" t="s">
        <v>5085</v>
      </c>
      <c r="D207" s="8" t="s">
        <v>7360</v>
      </c>
      <c r="E207" s="8" t="s">
        <v>5086</v>
      </c>
      <c r="F207" s="3" t="str">
        <f t="shared" si="3"/>
        <v>Matt</v>
      </c>
    </row>
    <row r="208" spans="1:6" ht="15.5" x14ac:dyDescent="0.35">
      <c r="A208" s="7" t="s">
        <v>2167</v>
      </c>
      <c r="B208" s="7" t="s">
        <v>2590</v>
      </c>
      <c r="C208" s="20" t="s">
        <v>5087</v>
      </c>
      <c r="D208" s="8" t="s">
        <v>7359</v>
      </c>
      <c r="E208" s="8" t="s">
        <v>7441</v>
      </c>
      <c r="F208" s="3" t="str">
        <f t="shared" si="3"/>
        <v>Elizabeth H</v>
      </c>
    </row>
    <row r="209" spans="1:6" ht="15.5" x14ac:dyDescent="0.35">
      <c r="A209" s="7" t="s">
        <v>2166</v>
      </c>
      <c r="B209" s="7" t="s">
        <v>2591</v>
      </c>
      <c r="C209" s="20" t="s">
        <v>5088</v>
      </c>
      <c r="D209" s="8" t="s">
        <v>7359</v>
      </c>
      <c r="E209" s="8" t="s">
        <v>5089</v>
      </c>
      <c r="F209" s="3" t="str">
        <f t="shared" si="3"/>
        <v>Grace</v>
      </c>
    </row>
    <row r="210" spans="1:6" ht="15.5" x14ac:dyDescent="0.35">
      <c r="A210" s="7" t="s">
        <v>2165</v>
      </c>
      <c r="B210" s="7" t="s">
        <v>2592</v>
      </c>
      <c r="C210" s="20" t="s">
        <v>5090</v>
      </c>
      <c r="D210" s="8" t="s">
        <v>7360</v>
      </c>
      <c r="E210" s="8" t="s">
        <v>5091</v>
      </c>
      <c r="F210" s="3" t="str">
        <f t="shared" si="3"/>
        <v>Jaime</v>
      </c>
    </row>
    <row r="211" spans="1:6" ht="15.5" x14ac:dyDescent="0.35">
      <c r="A211" s="7" t="s">
        <v>2164</v>
      </c>
      <c r="B211" s="7" t="s">
        <v>2593</v>
      </c>
      <c r="C211" s="20" t="s">
        <v>5092</v>
      </c>
      <c r="D211" s="8" t="s">
        <v>7359</v>
      </c>
      <c r="E211" s="8" t="s">
        <v>5093</v>
      </c>
      <c r="F211" s="3" t="str">
        <f t="shared" si="3"/>
        <v>Calesse</v>
      </c>
    </row>
    <row r="212" spans="1:6" ht="15.5" x14ac:dyDescent="0.35">
      <c r="A212" s="7" t="s">
        <v>2163</v>
      </c>
      <c r="B212" s="7" t="s">
        <v>2594</v>
      </c>
      <c r="C212" s="20" t="s">
        <v>5094</v>
      </c>
      <c r="D212" s="8" t="s">
        <v>7359</v>
      </c>
      <c r="E212" s="8" t="s">
        <v>7442</v>
      </c>
      <c r="F212" s="3" t="str">
        <f t="shared" si="3"/>
        <v>Kate L</v>
      </c>
    </row>
    <row r="213" spans="1:6" ht="15.5" x14ac:dyDescent="0.35">
      <c r="A213" s="7" t="s">
        <v>2162</v>
      </c>
      <c r="B213" s="7" t="s">
        <v>2595</v>
      </c>
      <c r="C213" s="20" t="s">
        <v>5095</v>
      </c>
      <c r="D213" s="8" t="s">
        <v>7360</v>
      </c>
      <c r="E213" s="8" t="s">
        <v>5096</v>
      </c>
      <c r="F213" s="3" t="str">
        <f t="shared" si="3"/>
        <v>Sergey</v>
      </c>
    </row>
    <row r="214" spans="1:6" ht="15.5" x14ac:dyDescent="0.35">
      <c r="A214" s="7" t="s">
        <v>2161</v>
      </c>
      <c r="B214" s="7" t="s">
        <v>2596</v>
      </c>
      <c r="C214" s="20" t="s">
        <v>5097</v>
      </c>
      <c r="D214" s="8" t="s">
        <v>7360</v>
      </c>
      <c r="E214" s="8" t="s">
        <v>7443</v>
      </c>
      <c r="F214" s="3" t="str">
        <f t="shared" si="3"/>
        <v>Timothy V</v>
      </c>
    </row>
    <row r="215" spans="1:6" ht="15.5" x14ac:dyDescent="0.35">
      <c r="A215" s="7" t="s">
        <v>2160</v>
      </c>
      <c r="B215" s="7" t="s">
        <v>2597</v>
      </c>
      <c r="C215" s="20" t="s">
        <v>5098</v>
      </c>
      <c r="D215" s="8" t="s">
        <v>7360</v>
      </c>
      <c r="E215" s="8" t="s">
        <v>7444</v>
      </c>
      <c r="F215" s="3" t="str">
        <f t="shared" si="3"/>
        <v>Andrew S</v>
      </c>
    </row>
    <row r="216" spans="1:6" ht="15.5" x14ac:dyDescent="0.35">
      <c r="A216" s="7" t="s">
        <v>2159</v>
      </c>
      <c r="B216" s="7" t="s">
        <v>2598</v>
      </c>
      <c r="C216" s="20" t="s">
        <v>5099</v>
      </c>
      <c r="D216" s="8" t="s">
        <v>7360</v>
      </c>
      <c r="E216" s="8" t="s">
        <v>7361</v>
      </c>
      <c r="F216" s="3" t="str">
        <f t="shared" si="3"/>
        <v>Matthew D</v>
      </c>
    </row>
    <row r="217" spans="1:6" ht="15.5" x14ac:dyDescent="0.35">
      <c r="A217" s="7" t="s">
        <v>2158</v>
      </c>
      <c r="B217" s="7" t="s">
        <v>2599</v>
      </c>
      <c r="C217" s="20" t="s">
        <v>5100</v>
      </c>
      <c r="D217" s="8" t="s">
        <v>7359</v>
      </c>
      <c r="E217" s="8" t="s">
        <v>4914</v>
      </c>
      <c r="F217" s="3" t="str">
        <f t="shared" si="3"/>
        <v>Jessica</v>
      </c>
    </row>
    <row r="218" spans="1:6" ht="15.5" x14ac:dyDescent="0.35">
      <c r="A218" s="7" t="s">
        <v>2157</v>
      </c>
      <c r="B218" s="7" t="s">
        <v>2600</v>
      </c>
      <c r="C218" s="20" t="s">
        <v>5101</v>
      </c>
      <c r="D218" s="8" t="s">
        <v>7360</v>
      </c>
      <c r="E218" s="8" t="s">
        <v>5102</v>
      </c>
      <c r="F218" s="3" t="str">
        <f t="shared" si="3"/>
        <v>Lawrence</v>
      </c>
    </row>
    <row r="219" spans="1:6" ht="15.5" x14ac:dyDescent="0.35">
      <c r="A219" s="7" t="s">
        <v>2156</v>
      </c>
      <c r="B219" s="7" t="s">
        <v>2601</v>
      </c>
      <c r="C219" s="20" t="s">
        <v>5103</v>
      </c>
      <c r="D219" s="8" t="s">
        <v>7360</v>
      </c>
      <c r="E219" s="8" t="s">
        <v>4838</v>
      </c>
      <c r="F219" s="3" t="str">
        <f t="shared" si="3"/>
        <v>Alex</v>
      </c>
    </row>
    <row r="220" spans="1:6" ht="15.5" x14ac:dyDescent="0.35">
      <c r="A220" s="7" t="s">
        <v>2155</v>
      </c>
      <c r="B220" s="7" t="s">
        <v>2602</v>
      </c>
      <c r="C220" s="20" t="s">
        <v>5104</v>
      </c>
      <c r="D220" s="8" t="s">
        <v>7360</v>
      </c>
      <c r="E220" s="8" t="s">
        <v>4893</v>
      </c>
      <c r="F220" s="3" t="str">
        <f t="shared" si="3"/>
        <v>Kevin</v>
      </c>
    </row>
    <row r="221" spans="1:6" ht="15.5" x14ac:dyDescent="0.35">
      <c r="A221" s="7" t="s">
        <v>2154</v>
      </c>
      <c r="B221" s="7" t="s">
        <v>2603</v>
      </c>
      <c r="C221" s="20" t="s">
        <v>5105</v>
      </c>
      <c r="D221" s="8" t="s">
        <v>7360</v>
      </c>
      <c r="E221" s="8" t="s">
        <v>7445</v>
      </c>
      <c r="F221" s="3" t="str">
        <f t="shared" si="3"/>
        <v>Gavin M</v>
      </c>
    </row>
    <row r="222" spans="1:6" ht="15.5" x14ac:dyDescent="0.35">
      <c r="A222" s="7" t="s">
        <v>2153</v>
      </c>
      <c r="B222" s="7" t="s">
        <v>2604</v>
      </c>
      <c r="C222" s="20" t="s">
        <v>4888</v>
      </c>
      <c r="D222" s="8" t="s">
        <v>7360</v>
      </c>
      <c r="E222" s="8" t="s">
        <v>7446</v>
      </c>
      <c r="F222" s="3" t="str">
        <f t="shared" si="3"/>
        <v>Rick E</v>
      </c>
    </row>
    <row r="223" spans="1:6" ht="15.5" x14ac:dyDescent="0.35">
      <c r="A223" s="7" t="s">
        <v>2152</v>
      </c>
      <c r="B223" s="7" t="s">
        <v>2605</v>
      </c>
      <c r="C223" s="20" t="s">
        <v>5107</v>
      </c>
      <c r="D223" s="8" t="s">
        <v>7359</v>
      </c>
      <c r="E223" s="8" t="s">
        <v>7447</v>
      </c>
      <c r="F223" s="3" t="str">
        <f t="shared" si="3"/>
        <v>Andrea H</v>
      </c>
    </row>
    <row r="224" spans="1:6" ht="15.5" x14ac:dyDescent="0.35">
      <c r="A224" s="7" t="s">
        <v>2151</v>
      </c>
      <c r="B224" s="7" t="s">
        <v>2606</v>
      </c>
      <c r="C224" s="20" t="s">
        <v>5108</v>
      </c>
      <c r="D224" s="8" t="s">
        <v>7360</v>
      </c>
      <c r="E224" s="8" t="s">
        <v>7448</v>
      </c>
      <c r="F224" s="3" t="str">
        <f t="shared" si="3"/>
        <v>Anthony S</v>
      </c>
    </row>
    <row r="225" spans="1:6" ht="15.5" x14ac:dyDescent="0.35">
      <c r="A225" s="7" t="s">
        <v>2150</v>
      </c>
      <c r="B225" s="7" t="s">
        <v>2607</v>
      </c>
      <c r="C225" s="20" t="s">
        <v>5109</v>
      </c>
      <c r="D225" s="8" t="s">
        <v>7360</v>
      </c>
      <c r="E225" s="8" t="s">
        <v>5110</v>
      </c>
      <c r="F225" s="3" t="str">
        <f t="shared" si="3"/>
        <v>Erik</v>
      </c>
    </row>
    <row r="226" spans="1:6" ht="15.5" x14ac:dyDescent="0.35">
      <c r="A226" s="7" t="s">
        <v>2149</v>
      </c>
      <c r="B226" s="7" t="s">
        <v>2608</v>
      </c>
      <c r="C226" s="20" t="s">
        <v>5111</v>
      </c>
      <c r="D226" s="8" t="s">
        <v>7359</v>
      </c>
      <c r="E226" s="8" t="s">
        <v>7449</v>
      </c>
      <c r="F226" s="3" t="str">
        <f t="shared" si="3"/>
        <v>Kiley D</v>
      </c>
    </row>
    <row r="227" spans="1:6" ht="15.5" x14ac:dyDescent="0.35">
      <c r="A227" s="7" t="s">
        <v>2148</v>
      </c>
      <c r="B227" s="7" t="s">
        <v>2609</v>
      </c>
      <c r="C227" s="20" t="s">
        <v>5112</v>
      </c>
      <c r="D227" s="8" t="s">
        <v>7359</v>
      </c>
      <c r="E227" s="8" t="s">
        <v>4780</v>
      </c>
      <c r="F227" s="3" t="str">
        <f t="shared" si="3"/>
        <v>Jennifer</v>
      </c>
    </row>
    <row r="228" spans="1:6" ht="15.5" x14ac:dyDescent="0.35">
      <c r="A228" s="7" t="s">
        <v>2147</v>
      </c>
      <c r="B228" s="7" t="s">
        <v>2610</v>
      </c>
      <c r="C228" s="20" t="s">
        <v>4861</v>
      </c>
      <c r="D228" s="8" t="s">
        <v>7360</v>
      </c>
      <c r="E228" s="8" t="s">
        <v>5113</v>
      </c>
      <c r="F228" s="3" t="str">
        <f t="shared" si="3"/>
        <v>Chris</v>
      </c>
    </row>
    <row r="229" spans="1:6" ht="15.5" x14ac:dyDescent="0.35">
      <c r="A229" s="7" t="s">
        <v>2146</v>
      </c>
      <c r="B229" s="7" t="s">
        <v>2611</v>
      </c>
      <c r="C229" s="20" t="s">
        <v>5114</v>
      </c>
      <c r="D229" s="8" t="s">
        <v>7359</v>
      </c>
      <c r="E229" s="8" t="s">
        <v>7450</v>
      </c>
      <c r="F229" s="3" t="str">
        <f t="shared" si="3"/>
        <v>Marian M</v>
      </c>
    </row>
    <row r="230" spans="1:6" ht="15.5" x14ac:dyDescent="0.35">
      <c r="A230" s="7" t="s">
        <v>2145</v>
      </c>
      <c r="B230" s="7" t="s">
        <v>2612</v>
      </c>
      <c r="C230" s="20" t="s">
        <v>5115</v>
      </c>
      <c r="D230" s="8" t="s">
        <v>7360</v>
      </c>
      <c r="E230" s="8" t="s">
        <v>5116</v>
      </c>
      <c r="F230" s="3" t="str">
        <f t="shared" si="3"/>
        <v>Jeremy</v>
      </c>
    </row>
    <row r="231" spans="1:6" ht="15.5" x14ac:dyDescent="0.35">
      <c r="A231" s="7" t="s">
        <v>2144</v>
      </c>
      <c r="B231" s="7" t="s">
        <v>2613</v>
      </c>
      <c r="C231" s="20" t="s">
        <v>5117</v>
      </c>
      <c r="D231" s="8" t="s">
        <v>7359</v>
      </c>
      <c r="E231" s="8" t="s">
        <v>7451</v>
      </c>
      <c r="F231" s="3" t="str">
        <f t="shared" si="3"/>
        <v>Allison H</v>
      </c>
    </row>
    <row r="232" spans="1:6" ht="15.5" x14ac:dyDescent="0.35">
      <c r="A232" s="7" t="s">
        <v>2143</v>
      </c>
      <c r="B232" s="7" t="s">
        <v>2614</v>
      </c>
      <c r="C232" s="20" t="s">
        <v>5119</v>
      </c>
      <c r="D232" s="8" t="s">
        <v>7359</v>
      </c>
      <c r="E232" s="8" t="s">
        <v>4959</v>
      </c>
      <c r="F232" s="3" t="str">
        <f t="shared" si="3"/>
        <v>Elizabeth</v>
      </c>
    </row>
    <row r="233" spans="1:6" ht="15.5" x14ac:dyDescent="0.35">
      <c r="A233" s="7" t="s">
        <v>2142</v>
      </c>
      <c r="B233" s="7" t="s">
        <v>2615</v>
      </c>
      <c r="C233" s="20" t="s">
        <v>5120</v>
      </c>
      <c r="D233" s="8" t="s">
        <v>7360</v>
      </c>
      <c r="E233" s="8" t="s">
        <v>4841</v>
      </c>
      <c r="F233" s="3" t="str">
        <f t="shared" si="3"/>
        <v>Andrew</v>
      </c>
    </row>
    <row r="234" spans="1:6" ht="15.5" x14ac:dyDescent="0.35">
      <c r="A234" s="7" t="s">
        <v>2141</v>
      </c>
      <c r="B234" s="7" t="s">
        <v>2616</v>
      </c>
      <c r="C234" s="20" t="s">
        <v>5121</v>
      </c>
      <c r="D234" s="8" t="s">
        <v>7360</v>
      </c>
      <c r="E234" s="8" t="s">
        <v>7452</v>
      </c>
      <c r="F234" s="3" t="str">
        <f t="shared" si="3"/>
        <v>Anders J</v>
      </c>
    </row>
    <row r="235" spans="1:6" ht="15.5" x14ac:dyDescent="0.35">
      <c r="A235" s="7" t="s">
        <v>2140</v>
      </c>
      <c r="B235" s="7" t="s">
        <v>2617</v>
      </c>
      <c r="C235" s="20" t="s">
        <v>5123</v>
      </c>
      <c r="D235" s="8" t="s">
        <v>7360</v>
      </c>
      <c r="E235" s="8" t="s">
        <v>5124</v>
      </c>
      <c r="F235" s="3" t="str">
        <f t="shared" si="3"/>
        <v>Sean</v>
      </c>
    </row>
    <row r="236" spans="1:6" ht="15.5" x14ac:dyDescent="0.35">
      <c r="A236" s="7" t="s">
        <v>2139</v>
      </c>
      <c r="B236" s="7" t="s">
        <v>2618</v>
      </c>
      <c r="C236" s="20" t="s">
        <v>5125</v>
      </c>
      <c r="D236" s="8" t="s">
        <v>7360</v>
      </c>
      <c r="E236" s="8" t="s">
        <v>7453</v>
      </c>
      <c r="F236" s="3" t="str">
        <f t="shared" si="3"/>
        <v>Brian M</v>
      </c>
    </row>
    <row r="237" spans="1:6" ht="15.5" x14ac:dyDescent="0.35">
      <c r="A237" s="7" t="s">
        <v>2138</v>
      </c>
      <c r="B237" s="7" t="s">
        <v>2619</v>
      </c>
      <c r="C237" s="20" t="s">
        <v>4973</v>
      </c>
      <c r="D237" s="8" t="s">
        <v>7360</v>
      </c>
      <c r="E237" s="8" t="s">
        <v>5116</v>
      </c>
      <c r="F237" s="3" t="str">
        <f t="shared" si="3"/>
        <v>Jeremy</v>
      </c>
    </row>
    <row r="238" spans="1:6" ht="15.5" x14ac:dyDescent="0.35">
      <c r="A238" s="7" t="s">
        <v>2137</v>
      </c>
      <c r="B238" s="7" t="s">
        <v>2620</v>
      </c>
      <c r="C238" s="20" t="s">
        <v>5126</v>
      </c>
      <c r="D238" s="8" t="s">
        <v>7359</v>
      </c>
      <c r="E238" s="8" t="s">
        <v>5127</v>
      </c>
      <c r="F238" s="3" t="str">
        <f t="shared" si="3"/>
        <v>Susannah</v>
      </c>
    </row>
    <row r="239" spans="1:6" ht="15.5" x14ac:dyDescent="0.35">
      <c r="A239" s="7" t="s">
        <v>2136</v>
      </c>
      <c r="B239" s="7" t="s">
        <v>2621</v>
      </c>
      <c r="C239" s="20" t="s">
        <v>5128</v>
      </c>
      <c r="D239" s="8" t="s">
        <v>7360</v>
      </c>
      <c r="E239" s="8" t="s">
        <v>5129</v>
      </c>
      <c r="F239" s="3" t="str">
        <f t="shared" si="3"/>
        <v>Randy</v>
      </c>
    </row>
    <row r="240" spans="1:6" ht="15.5" x14ac:dyDescent="0.35">
      <c r="A240" s="7" t="s">
        <v>2135</v>
      </c>
      <c r="B240" s="7" t="s">
        <v>2622</v>
      </c>
      <c r="C240" s="20" t="s">
        <v>5130</v>
      </c>
      <c r="D240" s="8" t="s">
        <v>7360</v>
      </c>
      <c r="E240" s="8" t="s">
        <v>5131</v>
      </c>
      <c r="F240" s="3" t="str">
        <f t="shared" si="3"/>
        <v>Leslie</v>
      </c>
    </row>
    <row r="241" spans="1:6" ht="15.5" x14ac:dyDescent="0.35">
      <c r="A241" s="7" t="s">
        <v>2134</v>
      </c>
      <c r="B241" s="7" t="s">
        <v>2623</v>
      </c>
      <c r="C241" s="20" t="s">
        <v>5132</v>
      </c>
      <c r="D241" s="8" t="s">
        <v>7359</v>
      </c>
      <c r="E241" s="8" t="s">
        <v>7454</v>
      </c>
      <c r="F241" s="3" t="str">
        <f t="shared" si="3"/>
        <v>Brittany L</v>
      </c>
    </row>
    <row r="242" spans="1:6" ht="15.5" x14ac:dyDescent="0.35">
      <c r="A242" s="7" t="s">
        <v>2133</v>
      </c>
      <c r="B242" s="7" t="s">
        <v>2624</v>
      </c>
      <c r="C242" s="20" t="s">
        <v>5134</v>
      </c>
      <c r="D242" s="8" t="s">
        <v>7359</v>
      </c>
      <c r="E242" s="8" t="s">
        <v>7455</v>
      </c>
      <c r="F242" s="3" t="str">
        <f t="shared" si="3"/>
        <v>Cassie J</v>
      </c>
    </row>
    <row r="243" spans="1:6" ht="15.5" x14ac:dyDescent="0.35">
      <c r="A243" s="7" t="s">
        <v>2132</v>
      </c>
      <c r="B243" s="7" t="s">
        <v>2625</v>
      </c>
      <c r="C243" s="20" t="s">
        <v>5135</v>
      </c>
      <c r="D243" s="8" t="s">
        <v>7360</v>
      </c>
      <c r="E243" s="8" t="s">
        <v>7456</v>
      </c>
      <c r="F243" s="3" t="str">
        <f t="shared" si="3"/>
        <v>Peter W</v>
      </c>
    </row>
    <row r="244" spans="1:6" ht="15.5" x14ac:dyDescent="0.35">
      <c r="A244" s="7" t="s">
        <v>2130</v>
      </c>
      <c r="B244" s="7" t="s">
        <v>2626</v>
      </c>
      <c r="C244" s="20" t="s">
        <v>5137</v>
      </c>
      <c r="D244" s="8" t="s">
        <v>7360</v>
      </c>
      <c r="E244" s="8" t="s">
        <v>5138</v>
      </c>
      <c r="F244" s="3" t="str">
        <f t="shared" si="3"/>
        <v>Douglas</v>
      </c>
    </row>
    <row r="245" spans="1:6" ht="15.5" x14ac:dyDescent="0.35">
      <c r="A245" s="7" t="s">
        <v>2129</v>
      </c>
      <c r="B245" s="7" t="s">
        <v>2627</v>
      </c>
      <c r="C245" s="20" t="s">
        <v>5139</v>
      </c>
      <c r="D245" s="8" t="s">
        <v>7360</v>
      </c>
      <c r="E245" s="8" t="s">
        <v>5140</v>
      </c>
      <c r="F245" s="3" t="str">
        <f t="shared" si="3"/>
        <v>Dan</v>
      </c>
    </row>
    <row r="246" spans="1:6" ht="15.5" x14ac:dyDescent="0.35">
      <c r="A246" s="7" t="s">
        <v>2128</v>
      </c>
      <c r="B246" s="7" t="s">
        <v>2628</v>
      </c>
      <c r="C246" s="20" t="s">
        <v>5141</v>
      </c>
      <c r="D246" s="8" t="s">
        <v>7360</v>
      </c>
      <c r="E246" s="8" t="s">
        <v>7457</v>
      </c>
      <c r="F246" s="3" t="str">
        <f t="shared" si="3"/>
        <v>Dan M</v>
      </c>
    </row>
    <row r="247" spans="1:6" ht="15.5" x14ac:dyDescent="0.35">
      <c r="A247" s="7" t="s">
        <v>2127</v>
      </c>
      <c r="B247" s="7" t="s">
        <v>2629</v>
      </c>
      <c r="C247" s="20" t="s">
        <v>5142</v>
      </c>
      <c r="D247" s="8" t="s">
        <v>7360</v>
      </c>
      <c r="E247" s="8" t="s">
        <v>7458</v>
      </c>
      <c r="F247" s="3" t="str">
        <f t="shared" si="3"/>
        <v>Eric L</v>
      </c>
    </row>
    <row r="248" spans="1:6" ht="15.5" x14ac:dyDescent="0.35">
      <c r="A248" s="7" t="s">
        <v>2126</v>
      </c>
      <c r="B248" s="7" t="s">
        <v>2630</v>
      </c>
      <c r="C248" s="20" t="s">
        <v>5143</v>
      </c>
      <c r="D248" s="8" t="s">
        <v>7360</v>
      </c>
      <c r="E248" s="8" t="s">
        <v>7459</v>
      </c>
      <c r="F248" s="3" t="str">
        <f t="shared" si="3"/>
        <v>Les J</v>
      </c>
    </row>
    <row r="249" spans="1:6" ht="15.5" x14ac:dyDescent="0.35">
      <c r="A249" s="7" t="s">
        <v>2125</v>
      </c>
      <c r="B249" s="7" t="s">
        <v>2631</v>
      </c>
      <c r="C249" s="20" t="s">
        <v>5144</v>
      </c>
      <c r="D249" s="8" t="s">
        <v>7359</v>
      </c>
      <c r="E249" s="8" t="s">
        <v>4799</v>
      </c>
      <c r="F249" s="3" t="str">
        <f t="shared" si="3"/>
        <v>Stephanie</v>
      </c>
    </row>
    <row r="250" spans="1:6" ht="15.5" x14ac:dyDescent="0.35">
      <c r="A250" s="7" t="s">
        <v>2124</v>
      </c>
      <c r="B250" s="7" t="s">
        <v>2632</v>
      </c>
      <c r="C250" s="20" t="s">
        <v>5145</v>
      </c>
      <c r="D250" s="8" t="s">
        <v>7359</v>
      </c>
      <c r="E250" s="8" t="s">
        <v>7460</v>
      </c>
      <c r="F250" s="3" t="str">
        <f t="shared" si="3"/>
        <v>Melissa Y</v>
      </c>
    </row>
    <row r="251" spans="1:6" ht="15.5" x14ac:dyDescent="0.35">
      <c r="A251" s="7" t="s">
        <v>2123</v>
      </c>
      <c r="B251" s="7" t="s">
        <v>2633</v>
      </c>
      <c r="C251" s="20" t="s">
        <v>5146</v>
      </c>
      <c r="D251" s="8" t="s">
        <v>7359</v>
      </c>
      <c r="E251" s="8" t="s">
        <v>5147</v>
      </c>
      <c r="F251" s="3" t="str">
        <f t="shared" si="3"/>
        <v>Ashley</v>
      </c>
    </row>
    <row r="252" spans="1:6" ht="15.5" x14ac:dyDescent="0.35">
      <c r="A252" s="7" t="s">
        <v>2122</v>
      </c>
      <c r="B252" s="7" t="s">
        <v>2634</v>
      </c>
      <c r="C252" s="20" t="s">
        <v>5148</v>
      </c>
      <c r="D252" s="8" t="s">
        <v>7359</v>
      </c>
      <c r="E252" s="8" t="s">
        <v>7461</v>
      </c>
      <c r="F252" s="3" t="str">
        <f t="shared" si="3"/>
        <v>Stephanie M</v>
      </c>
    </row>
    <row r="253" spans="1:6" ht="15.5" x14ac:dyDescent="0.35">
      <c r="A253" s="7" t="s">
        <v>2121</v>
      </c>
      <c r="B253" s="7" t="s">
        <v>2635</v>
      </c>
      <c r="C253" s="20" t="s">
        <v>5149</v>
      </c>
      <c r="D253" s="8" t="s">
        <v>7359</v>
      </c>
      <c r="E253" s="8" t="s">
        <v>5150</v>
      </c>
      <c r="F253" s="3" t="str">
        <f t="shared" si="3"/>
        <v>Kylie</v>
      </c>
    </row>
    <row r="254" spans="1:6" ht="15.5" x14ac:dyDescent="0.35">
      <c r="A254" s="7" t="s">
        <v>2120</v>
      </c>
      <c r="B254" s="7" t="s">
        <v>2636</v>
      </c>
      <c r="C254" s="20" t="s">
        <v>5151</v>
      </c>
      <c r="D254" s="8" t="s">
        <v>7359</v>
      </c>
      <c r="E254" s="8" t="s">
        <v>4751</v>
      </c>
      <c r="F254" s="3" t="str">
        <f t="shared" si="3"/>
        <v>Kelly</v>
      </c>
    </row>
    <row r="255" spans="1:6" ht="15.5" x14ac:dyDescent="0.35">
      <c r="A255" s="7" t="s">
        <v>2119</v>
      </c>
      <c r="B255" s="7" t="s">
        <v>2637</v>
      </c>
      <c r="C255" s="20" t="s">
        <v>5152</v>
      </c>
      <c r="D255" s="8" t="s">
        <v>7359</v>
      </c>
      <c r="E255" s="8" t="s">
        <v>5153</v>
      </c>
      <c r="F255" s="3" t="str">
        <f t="shared" si="3"/>
        <v>Carrie</v>
      </c>
    </row>
    <row r="256" spans="1:6" ht="15.5" x14ac:dyDescent="0.35">
      <c r="A256" s="7" t="s">
        <v>2118</v>
      </c>
      <c r="B256" s="7" t="s">
        <v>2638</v>
      </c>
      <c r="C256" s="20" t="s">
        <v>5154</v>
      </c>
      <c r="D256" s="8" t="s">
        <v>7360</v>
      </c>
      <c r="E256" s="8" t="s">
        <v>4838</v>
      </c>
      <c r="F256" s="3" t="str">
        <f t="shared" si="3"/>
        <v>Alex</v>
      </c>
    </row>
    <row r="257" spans="1:6" ht="15.5" x14ac:dyDescent="0.35">
      <c r="A257" s="7" t="s">
        <v>2117</v>
      </c>
      <c r="B257" s="7" t="s">
        <v>2639</v>
      </c>
      <c r="C257" s="20" t="s">
        <v>5155</v>
      </c>
      <c r="D257" s="8" t="s">
        <v>7360</v>
      </c>
      <c r="E257" s="8" t="s">
        <v>7462</v>
      </c>
      <c r="F257" s="3" t="str">
        <f t="shared" si="3"/>
        <v>Zach S</v>
      </c>
    </row>
    <row r="258" spans="1:6" ht="15.5" x14ac:dyDescent="0.35">
      <c r="A258" s="7" t="s">
        <v>2116</v>
      </c>
      <c r="B258" s="7" t="s">
        <v>2640</v>
      </c>
      <c r="C258" s="20" t="s">
        <v>5156</v>
      </c>
      <c r="D258" s="8" t="s">
        <v>7360</v>
      </c>
      <c r="E258" s="8" t="s">
        <v>5157</v>
      </c>
      <c r="F258" s="3" t="str">
        <f t="shared" si="3"/>
        <v>Alan</v>
      </c>
    </row>
    <row r="259" spans="1:6" ht="15.5" x14ac:dyDescent="0.35">
      <c r="A259" s="7" t="s">
        <v>2115</v>
      </c>
      <c r="B259" s="7" t="s">
        <v>2641</v>
      </c>
      <c r="C259" s="20" t="s">
        <v>5158</v>
      </c>
      <c r="D259" s="8" t="s">
        <v>7360</v>
      </c>
      <c r="E259" s="8" t="s">
        <v>5159</v>
      </c>
      <c r="F259" s="3" t="str">
        <f t="shared" ref="F259:F322" si="4">IF(RIGHT(E259,1)=".",LEFT(E259,LEN(E259)-1),E259)</f>
        <v>Nate</v>
      </c>
    </row>
    <row r="260" spans="1:6" ht="15.5" x14ac:dyDescent="0.35">
      <c r="A260" s="7" t="s">
        <v>2114</v>
      </c>
      <c r="B260" s="7" t="s">
        <v>2642</v>
      </c>
      <c r="C260" s="20" t="s">
        <v>5160</v>
      </c>
      <c r="D260" s="8" t="s">
        <v>7360</v>
      </c>
      <c r="E260" s="8" t="s">
        <v>7463</v>
      </c>
      <c r="F260" s="3" t="str">
        <f t="shared" si="4"/>
        <v>Jesse G</v>
      </c>
    </row>
    <row r="261" spans="1:6" ht="15.5" x14ac:dyDescent="0.35">
      <c r="A261" s="7" t="s">
        <v>2113</v>
      </c>
      <c r="B261" s="7" t="s">
        <v>2643</v>
      </c>
      <c r="C261" s="20" t="s">
        <v>5161</v>
      </c>
      <c r="D261" s="8" t="s">
        <v>7360</v>
      </c>
      <c r="E261" s="8" t="s">
        <v>5162</v>
      </c>
      <c r="F261" s="3" t="str">
        <f t="shared" si="4"/>
        <v>Jason</v>
      </c>
    </row>
    <row r="262" spans="1:6" ht="15.5" x14ac:dyDescent="0.35">
      <c r="A262" s="7" t="s">
        <v>2112</v>
      </c>
      <c r="B262" s="7" t="s">
        <v>2644</v>
      </c>
      <c r="C262" s="20" t="s">
        <v>5163</v>
      </c>
      <c r="D262" s="8" t="s">
        <v>7359</v>
      </c>
      <c r="E262" s="8" t="s">
        <v>7464</v>
      </c>
      <c r="F262" s="3" t="str">
        <f t="shared" si="4"/>
        <v>Megan A</v>
      </c>
    </row>
    <row r="263" spans="1:6" ht="15.5" x14ac:dyDescent="0.35">
      <c r="A263" s="7" t="s">
        <v>2111</v>
      </c>
      <c r="B263" s="7" t="s">
        <v>2645</v>
      </c>
      <c r="C263" s="20" t="s">
        <v>5164</v>
      </c>
      <c r="D263" s="8" t="s">
        <v>7360</v>
      </c>
      <c r="E263" s="8" t="s">
        <v>7465</v>
      </c>
      <c r="F263" s="3" t="str">
        <f t="shared" si="4"/>
        <v>Luke M</v>
      </c>
    </row>
    <row r="264" spans="1:6" ht="15.5" x14ac:dyDescent="0.35">
      <c r="A264" s="7" t="s">
        <v>2110</v>
      </c>
      <c r="B264" s="7" t="s">
        <v>2646</v>
      </c>
      <c r="C264" s="20" t="s">
        <v>5166</v>
      </c>
      <c r="D264" s="8" t="s">
        <v>7359</v>
      </c>
      <c r="E264" s="8" t="s">
        <v>7466</v>
      </c>
      <c r="F264" s="3" t="str">
        <f t="shared" si="4"/>
        <v>Jacy D</v>
      </c>
    </row>
    <row r="265" spans="1:6" ht="15.5" x14ac:dyDescent="0.35">
      <c r="A265" s="7" t="s">
        <v>2109</v>
      </c>
      <c r="B265" s="7" t="s">
        <v>2647</v>
      </c>
      <c r="C265" s="20" t="s">
        <v>5167</v>
      </c>
      <c r="D265" s="8" t="s">
        <v>7360</v>
      </c>
      <c r="E265" s="8" t="s">
        <v>7467</v>
      </c>
      <c r="F265" s="3" t="str">
        <f t="shared" si="4"/>
        <v>Simon G</v>
      </c>
    </row>
    <row r="266" spans="1:6" ht="15.5" x14ac:dyDescent="0.35">
      <c r="A266" s="7" t="s">
        <v>2108</v>
      </c>
      <c r="B266" s="7" t="s">
        <v>2648</v>
      </c>
      <c r="C266" s="20" t="s">
        <v>5169</v>
      </c>
      <c r="D266" s="8" t="s">
        <v>7359</v>
      </c>
      <c r="E266" s="8" t="s">
        <v>7468</v>
      </c>
      <c r="F266" s="3" t="str">
        <f t="shared" si="4"/>
        <v>Ainsley E</v>
      </c>
    </row>
    <row r="267" spans="1:6" ht="15.5" x14ac:dyDescent="0.35">
      <c r="A267" s="7" t="s">
        <v>2107</v>
      </c>
      <c r="B267" s="7" t="s">
        <v>2649</v>
      </c>
      <c r="C267" s="20" t="s">
        <v>5171</v>
      </c>
      <c r="D267" s="8" t="s">
        <v>7359</v>
      </c>
      <c r="E267" s="8" t="s">
        <v>7469</v>
      </c>
      <c r="F267" s="3" t="str">
        <f t="shared" si="4"/>
        <v>Erica A</v>
      </c>
    </row>
    <row r="268" spans="1:6" ht="15.5" x14ac:dyDescent="0.35">
      <c r="A268" s="7" t="s">
        <v>2106</v>
      </c>
      <c r="B268" s="7" t="s">
        <v>2650</v>
      </c>
      <c r="C268" s="20" t="s">
        <v>5172</v>
      </c>
      <c r="D268" s="8" t="s">
        <v>7360</v>
      </c>
      <c r="E268" s="8" t="s">
        <v>5110</v>
      </c>
      <c r="F268" s="3" t="str">
        <f t="shared" si="4"/>
        <v>Erik</v>
      </c>
    </row>
    <row r="269" spans="1:6" ht="15.5" x14ac:dyDescent="0.35">
      <c r="A269" s="7" t="s">
        <v>2105</v>
      </c>
      <c r="B269" s="7" t="s">
        <v>2651</v>
      </c>
      <c r="C269" s="20" t="s">
        <v>5173</v>
      </c>
      <c r="D269" s="8" t="s">
        <v>7359</v>
      </c>
      <c r="E269" s="8" t="s">
        <v>7470</v>
      </c>
      <c r="F269" s="3" t="str">
        <f t="shared" si="4"/>
        <v>Erin C</v>
      </c>
    </row>
    <row r="270" spans="1:6" ht="15.5" x14ac:dyDescent="0.35">
      <c r="A270" s="7" t="s">
        <v>2104</v>
      </c>
      <c r="B270" s="7" t="s">
        <v>2652</v>
      </c>
      <c r="C270" s="20" t="s">
        <v>5059</v>
      </c>
      <c r="D270" s="8" t="s">
        <v>7359</v>
      </c>
      <c r="E270" s="8" t="s">
        <v>5175</v>
      </c>
      <c r="F270" s="3" t="str">
        <f t="shared" si="4"/>
        <v>Adrienne</v>
      </c>
    </row>
    <row r="271" spans="1:6" ht="15.5" x14ac:dyDescent="0.35">
      <c r="A271" s="7" t="s">
        <v>2103</v>
      </c>
      <c r="B271" s="7" t="s">
        <v>2653</v>
      </c>
      <c r="C271" s="20" t="s">
        <v>5176</v>
      </c>
      <c r="D271" s="8" t="s">
        <v>7360</v>
      </c>
      <c r="E271" s="8" t="s">
        <v>4795</v>
      </c>
      <c r="F271" s="3" t="str">
        <f t="shared" si="4"/>
        <v>Adam</v>
      </c>
    </row>
    <row r="272" spans="1:6" ht="15.5" x14ac:dyDescent="0.35">
      <c r="A272" s="7" t="s">
        <v>2102</v>
      </c>
      <c r="B272" s="7" t="s">
        <v>2654</v>
      </c>
      <c r="C272" s="20" t="s">
        <v>5177</v>
      </c>
      <c r="D272" s="8" t="s">
        <v>7360</v>
      </c>
      <c r="E272" s="8" t="s">
        <v>5178</v>
      </c>
      <c r="F272" s="3" t="str">
        <f t="shared" si="4"/>
        <v>Yutaka</v>
      </c>
    </row>
    <row r="273" spans="1:6" ht="15.5" x14ac:dyDescent="0.35">
      <c r="A273" s="7" t="s">
        <v>2101</v>
      </c>
      <c r="B273" s="7" t="s">
        <v>2655</v>
      </c>
      <c r="C273" s="20" t="s">
        <v>5179</v>
      </c>
      <c r="D273" s="8" t="s">
        <v>7360</v>
      </c>
      <c r="E273" s="8" t="s">
        <v>7471</v>
      </c>
      <c r="F273" s="3" t="str">
        <f t="shared" si="4"/>
        <v>Tyler M</v>
      </c>
    </row>
    <row r="274" spans="1:6" ht="15.5" x14ac:dyDescent="0.35">
      <c r="A274" s="7" t="s">
        <v>2100</v>
      </c>
      <c r="B274" s="7" t="s">
        <v>2656</v>
      </c>
      <c r="C274" s="20" t="s">
        <v>5180</v>
      </c>
      <c r="D274" s="8" t="s">
        <v>7360</v>
      </c>
      <c r="E274" s="8" t="s">
        <v>4764</v>
      </c>
      <c r="F274" s="3" t="str">
        <f t="shared" si="4"/>
        <v>Stephen</v>
      </c>
    </row>
    <row r="275" spans="1:6" ht="15.5" x14ac:dyDescent="0.35">
      <c r="A275" s="7" t="s">
        <v>2099</v>
      </c>
      <c r="B275" s="7" t="s">
        <v>2657</v>
      </c>
      <c r="C275" s="20" t="s">
        <v>5181</v>
      </c>
      <c r="D275" s="8" t="s">
        <v>7360</v>
      </c>
      <c r="E275" s="8" t="s">
        <v>7472</v>
      </c>
      <c r="F275" s="3" t="str">
        <f t="shared" si="4"/>
        <v>Andrew B</v>
      </c>
    </row>
    <row r="276" spans="1:6" ht="15.5" x14ac:dyDescent="0.35">
      <c r="A276" s="7" t="s">
        <v>2098</v>
      </c>
      <c r="B276" s="7" t="s">
        <v>2658</v>
      </c>
      <c r="C276" s="20" t="s">
        <v>5182</v>
      </c>
      <c r="D276" s="8" t="s">
        <v>7360</v>
      </c>
      <c r="E276" s="8" t="s">
        <v>4821</v>
      </c>
      <c r="F276" s="3" t="str">
        <f t="shared" si="4"/>
        <v>James</v>
      </c>
    </row>
    <row r="277" spans="1:6" ht="15.5" x14ac:dyDescent="0.35">
      <c r="A277" s="7" t="s">
        <v>2097</v>
      </c>
      <c r="B277" s="7" t="s">
        <v>2659</v>
      </c>
      <c r="C277" s="20" t="s">
        <v>5183</v>
      </c>
      <c r="D277" s="8" t="s">
        <v>7360</v>
      </c>
      <c r="E277" s="8" t="s">
        <v>7473</v>
      </c>
      <c r="F277" s="3" t="str">
        <f t="shared" si="4"/>
        <v>Shawn P</v>
      </c>
    </row>
    <row r="278" spans="1:6" ht="15.5" x14ac:dyDescent="0.35">
      <c r="A278" s="7" t="s">
        <v>2096</v>
      </c>
      <c r="B278" s="7" t="s">
        <v>2660</v>
      </c>
      <c r="C278" s="20" t="s">
        <v>5184</v>
      </c>
      <c r="D278" s="8" t="s">
        <v>7360</v>
      </c>
      <c r="E278" s="8" t="s">
        <v>5086</v>
      </c>
      <c r="F278" s="3" t="str">
        <f t="shared" si="4"/>
        <v>Matt</v>
      </c>
    </row>
    <row r="279" spans="1:6" ht="15.5" x14ac:dyDescent="0.35">
      <c r="A279" s="7" t="s">
        <v>2095</v>
      </c>
      <c r="B279" s="7" t="s">
        <v>2661</v>
      </c>
      <c r="C279" s="20" t="s">
        <v>5185</v>
      </c>
      <c r="D279" s="8" t="s">
        <v>7360</v>
      </c>
      <c r="E279" s="8" t="s">
        <v>5186</v>
      </c>
      <c r="F279" s="3" t="str">
        <f t="shared" si="4"/>
        <v>Nathaniel</v>
      </c>
    </row>
    <row r="280" spans="1:6" ht="15.5" x14ac:dyDescent="0.35">
      <c r="A280" s="7" t="s">
        <v>2094</v>
      </c>
      <c r="B280" s="7" t="s">
        <v>2662</v>
      </c>
      <c r="C280" s="20" t="s">
        <v>5187</v>
      </c>
      <c r="D280" s="8" t="s">
        <v>7360</v>
      </c>
      <c r="E280" s="8" t="s">
        <v>7474</v>
      </c>
      <c r="F280" s="3" t="str">
        <f t="shared" si="4"/>
        <v>Kevin D</v>
      </c>
    </row>
    <row r="281" spans="1:6" ht="15.5" x14ac:dyDescent="0.35">
      <c r="A281" s="7" t="s">
        <v>2093</v>
      </c>
      <c r="B281" s="7" t="s">
        <v>2663</v>
      </c>
      <c r="C281" s="20" t="s">
        <v>5046</v>
      </c>
      <c r="D281" s="8" t="s">
        <v>7359</v>
      </c>
      <c r="E281" s="8" t="s">
        <v>5188</v>
      </c>
      <c r="F281" s="3" t="str">
        <f t="shared" si="4"/>
        <v>Joan</v>
      </c>
    </row>
    <row r="282" spans="1:6" ht="15.5" x14ac:dyDescent="0.35">
      <c r="A282" s="7" t="s">
        <v>2092</v>
      </c>
      <c r="B282" s="7" t="s">
        <v>2664</v>
      </c>
      <c r="C282" s="20" t="s">
        <v>5189</v>
      </c>
      <c r="D282" s="8" t="s">
        <v>7360</v>
      </c>
      <c r="E282" s="8" t="s">
        <v>7475</v>
      </c>
      <c r="F282" s="3" t="str">
        <f t="shared" si="4"/>
        <v>Christopher A</v>
      </c>
    </row>
    <row r="283" spans="1:6" ht="15.5" x14ac:dyDescent="0.35">
      <c r="A283" s="7" t="s">
        <v>2091</v>
      </c>
      <c r="B283" s="7" t="s">
        <v>2665</v>
      </c>
      <c r="C283" s="20" t="s">
        <v>5190</v>
      </c>
      <c r="D283" s="8" t="s">
        <v>7359</v>
      </c>
      <c r="E283" s="8" t="s">
        <v>7476</v>
      </c>
      <c r="F283" s="3" t="str">
        <f t="shared" si="4"/>
        <v>Kacy L</v>
      </c>
    </row>
    <row r="284" spans="1:6" ht="15.5" x14ac:dyDescent="0.35">
      <c r="A284" s="7" t="s">
        <v>2090</v>
      </c>
      <c r="B284" s="7" t="s">
        <v>2666</v>
      </c>
      <c r="C284" s="20" t="s">
        <v>4909</v>
      </c>
      <c r="D284" s="8" t="s">
        <v>7360</v>
      </c>
      <c r="E284" s="8" t="s">
        <v>7477</v>
      </c>
      <c r="F284" s="3" t="str">
        <f t="shared" si="4"/>
        <v>Benjamin H</v>
      </c>
    </row>
    <row r="285" spans="1:6" ht="15.5" x14ac:dyDescent="0.35">
      <c r="A285" s="7" t="s">
        <v>2089</v>
      </c>
      <c r="B285" s="7" t="s">
        <v>2667</v>
      </c>
      <c r="C285" s="20" t="s">
        <v>5191</v>
      </c>
      <c r="D285" s="8" t="s">
        <v>7360</v>
      </c>
      <c r="E285" s="8" t="s">
        <v>7478</v>
      </c>
      <c r="F285" s="3" t="str">
        <f t="shared" si="4"/>
        <v>Xaviour J</v>
      </c>
    </row>
    <row r="286" spans="1:6" ht="15.5" x14ac:dyDescent="0.35">
      <c r="A286" s="7" t="s">
        <v>2088</v>
      </c>
      <c r="B286" s="7" t="s">
        <v>2668</v>
      </c>
      <c r="C286" s="20" t="s">
        <v>5192</v>
      </c>
      <c r="D286" s="8" t="s">
        <v>7360</v>
      </c>
      <c r="E286" s="8" t="s">
        <v>7479</v>
      </c>
      <c r="F286" s="3" t="str">
        <f t="shared" si="4"/>
        <v>Michael T</v>
      </c>
    </row>
    <row r="287" spans="1:6" ht="15.5" x14ac:dyDescent="0.35">
      <c r="A287" s="7" t="s">
        <v>2087</v>
      </c>
      <c r="B287" s="7" t="s">
        <v>2669</v>
      </c>
      <c r="C287" s="20" t="s">
        <v>5193</v>
      </c>
      <c r="D287" s="8" t="s">
        <v>7360</v>
      </c>
      <c r="E287" s="8" t="s">
        <v>5194</v>
      </c>
      <c r="F287" s="3" t="str">
        <f t="shared" si="4"/>
        <v>Bradley</v>
      </c>
    </row>
    <row r="288" spans="1:6" ht="15.5" x14ac:dyDescent="0.35">
      <c r="A288" s="7" t="s">
        <v>2086</v>
      </c>
      <c r="B288" s="7" t="s">
        <v>2670</v>
      </c>
      <c r="C288" s="20" t="s">
        <v>5195</v>
      </c>
      <c r="D288" s="8" t="s">
        <v>7359</v>
      </c>
      <c r="E288" s="8" t="s">
        <v>4769</v>
      </c>
      <c r="F288" s="3" t="str">
        <f t="shared" si="4"/>
        <v>Andrea</v>
      </c>
    </row>
    <row r="289" spans="1:6" ht="15.5" x14ac:dyDescent="0.35">
      <c r="A289" s="7" t="s">
        <v>2085</v>
      </c>
      <c r="B289" s="7" t="s">
        <v>2671</v>
      </c>
      <c r="C289" s="20" t="s">
        <v>5196</v>
      </c>
      <c r="D289" s="8" t="s">
        <v>7359</v>
      </c>
      <c r="E289" s="8" t="s">
        <v>7480</v>
      </c>
      <c r="F289" s="3" t="str">
        <f t="shared" si="4"/>
        <v>Nancy M</v>
      </c>
    </row>
    <row r="290" spans="1:6" ht="15.5" x14ac:dyDescent="0.35">
      <c r="A290" s="7" t="s">
        <v>2084</v>
      </c>
      <c r="B290" s="7" t="s">
        <v>2672</v>
      </c>
      <c r="C290" s="20" t="s">
        <v>5198</v>
      </c>
      <c r="D290" s="8" t="s">
        <v>7360</v>
      </c>
      <c r="E290" s="8" t="s">
        <v>5086</v>
      </c>
      <c r="F290" s="3" t="str">
        <f t="shared" si="4"/>
        <v>Matt</v>
      </c>
    </row>
    <row r="291" spans="1:6" ht="15.5" x14ac:dyDescent="0.35">
      <c r="A291" s="7" t="s">
        <v>2083</v>
      </c>
      <c r="B291" s="7" t="s">
        <v>2673</v>
      </c>
      <c r="C291" s="20" t="s">
        <v>5199</v>
      </c>
      <c r="D291" s="8" t="s">
        <v>7360</v>
      </c>
      <c r="E291" s="8" t="s">
        <v>4869</v>
      </c>
      <c r="F291" s="3" t="str">
        <f t="shared" si="4"/>
        <v>Lee</v>
      </c>
    </row>
    <row r="292" spans="1:6" ht="15.5" x14ac:dyDescent="0.35">
      <c r="A292" s="7" t="s">
        <v>2082</v>
      </c>
      <c r="B292" s="7" t="s">
        <v>2674</v>
      </c>
      <c r="C292" s="20" t="s">
        <v>5200</v>
      </c>
      <c r="D292" s="8" t="s">
        <v>7360</v>
      </c>
      <c r="E292" s="8" t="s">
        <v>5113</v>
      </c>
      <c r="F292" s="3" t="str">
        <f t="shared" si="4"/>
        <v>Chris</v>
      </c>
    </row>
    <row r="293" spans="1:6" ht="15.5" x14ac:dyDescent="0.35">
      <c r="A293" s="7" t="s">
        <v>2081</v>
      </c>
      <c r="B293" s="7" t="s">
        <v>2675</v>
      </c>
      <c r="C293" s="20" t="s">
        <v>5201</v>
      </c>
      <c r="D293" s="8" t="s">
        <v>7360</v>
      </c>
      <c r="E293" s="8" t="s">
        <v>7481</v>
      </c>
      <c r="F293" s="3" t="str">
        <f t="shared" si="4"/>
        <v>Erik T</v>
      </c>
    </row>
    <row r="294" spans="1:6" ht="15.5" x14ac:dyDescent="0.35">
      <c r="A294" s="7" t="s">
        <v>2080</v>
      </c>
      <c r="B294" s="7" t="s">
        <v>2676</v>
      </c>
      <c r="C294" s="20" t="s">
        <v>5202</v>
      </c>
      <c r="D294" s="8" t="s">
        <v>7360</v>
      </c>
      <c r="E294" s="8" t="s">
        <v>7482</v>
      </c>
      <c r="F294" s="3" t="str">
        <f t="shared" si="4"/>
        <v>Rod W</v>
      </c>
    </row>
    <row r="295" spans="1:6" ht="15.5" x14ac:dyDescent="0.35">
      <c r="A295" s="7" t="s">
        <v>2079</v>
      </c>
      <c r="B295" s="7" t="s">
        <v>2677</v>
      </c>
      <c r="C295" s="20" t="s">
        <v>5204</v>
      </c>
      <c r="D295" s="8" t="s">
        <v>7360</v>
      </c>
      <c r="E295" s="8" t="s">
        <v>5205</v>
      </c>
      <c r="F295" s="3" t="str">
        <f t="shared" si="4"/>
        <v>Joey</v>
      </c>
    </row>
    <row r="296" spans="1:6" ht="15.5" x14ac:dyDescent="0.35">
      <c r="A296" s="7" t="s">
        <v>2078</v>
      </c>
      <c r="B296" s="7" t="s">
        <v>2678</v>
      </c>
      <c r="C296" s="20" t="s">
        <v>5206</v>
      </c>
      <c r="D296" s="8" t="s">
        <v>7359</v>
      </c>
      <c r="E296" s="8" t="s">
        <v>7483</v>
      </c>
      <c r="F296" s="3" t="str">
        <f t="shared" si="4"/>
        <v>Hillary L</v>
      </c>
    </row>
    <row r="297" spans="1:6" ht="15.5" x14ac:dyDescent="0.35">
      <c r="A297" s="7" t="s">
        <v>2077</v>
      </c>
      <c r="B297" s="7" t="s">
        <v>2679</v>
      </c>
      <c r="C297" s="20" t="s">
        <v>5208</v>
      </c>
      <c r="D297" s="8" t="s">
        <v>7360</v>
      </c>
      <c r="E297" s="8" t="s">
        <v>7484</v>
      </c>
      <c r="F297" s="3" t="str">
        <f t="shared" si="4"/>
        <v>Eric J</v>
      </c>
    </row>
    <row r="298" spans="1:6" ht="15.5" x14ac:dyDescent="0.35">
      <c r="A298" s="7" t="s">
        <v>2076</v>
      </c>
      <c r="B298" s="7" t="s">
        <v>2680</v>
      </c>
      <c r="C298" s="20" t="s">
        <v>5209</v>
      </c>
      <c r="D298" s="8" t="s">
        <v>7360</v>
      </c>
      <c r="E298" s="8" t="s">
        <v>5210</v>
      </c>
      <c r="F298" s="3" t="str">
        <f t="shared" si="4"/>
        <v>Nicolas</v>
      </c>
    </row>
    <row r="299" spans="1:6" ht="15.5" x14ac:dyDescent="0.35">
      <c r="A299" s="7" t="s">
        <v>2075</v>
      </c>
      <c r="B299" s="7" t="s">
        <v>2681</v>
      </c>
      <c r="C299" s="20" t="s">
        <v>5211</v>
      </c>
      <c r="D299" s="8" t="s">
        <v>7360</v>
      </c>
      <c r="E299" s="8" t="s">
        <v>5212</v>
      </c>
      <c r="F299" s="3" t="str">
        <f t="shared" si="4"/>
        <v>Marcel</v>
      </c>
    </row>
    <row r="300" spans="1:6" ht="15.5" x14ac:dyDescent="0.35">
      <c r="A300" s="7" t="s">
        <v>2074</v>
      </c>
      <c r="B300" s="7" t="s">
        <v>2682</v>
      </c>
      <c r="C300" s="20" t="s">
        <v>5213</v>
      </c>
      <c r="D300" s="8" t="s">
        <v>7359</v>
      </c>
      <c r="E300" s="8" t="s">
        <v>7485</v>
      </c>
      <c r="F300" s="3" t="str">
        <f t="shared" si="4"/>
        <v>Ashley N</v>
      </c>
    </row>
    <row r="301" spans="1:6" ht="15.5" x14ac:dyDescent="0.35">
      <c r="A301" s="7" t="s">
        <v>2073</v>
      </c>
      <c r="B301" s="7" t="s">
        <v>2683</v>
      </c>
      <c r="C301" s="20" t="s">
        <v>5214</v>
      </c>
      <c r="D301" s="8" t="s">
        <v>7360</v>
      </c>
      <c r="E301" s="8" t="s">
        <v>7486</v>
      </c>
      <c r="F301" s="3" t="str">
        <f t="shared" si="4"/>
        <v>Evan D</v>
      </c>
    </row>
    <row r="302" spans="1:6" ht="15.5" x14ac:dyDescent="0.35">
      <c r="A302" s="7" t="s">
        <v>2072</v>
      </c>
      <c r="B302" s="7" t="s">
        <v>2684</v>
      </c>
      <c r="C302" s="20" t="s">
        <v>5216</v>
      </c>
      <c r="D302" s="8" t="s">
        <v>7359</v>
      </c>
      <c r="E302" s="8" t="s">
        <v>5217</v>
      </c>
      <c r="F302" s="3" t="str">
        <f t="shared" si="4"/>
        <v>Krisana</v>
      </c>
    </row>
    <row r="303" spans="1:6" ht="15.5" x14ac:dyDescent="0.35">
      <c r="A303" s="7" t="s">
        <v>2071</v>
      </c>
      <c r="B303" s="7" t="s">
        <v>2685</v>
      </c>
      <c r="C303" s="20" t="s">
        <v>5139</v>
      </c>
      <c r="D303" s="8" t="s">
        <v>7360</v>
      </c>
      <c r="E303" s="8" t="s">
        <v>5218</v>
      </c>
      <c r="F303" s="3" t="str">
        <f t="shared" si="4"/>
        <v>Kyle</v>
      </c>
    </row>
    <row r="304" spans="1:6" ht="15.5" x14ac:dyDescent="0.35">
      <c r="A304" s="7" t="s">
        <v>2070</v>
      </c>
      <c r="B304" s="7" t="s">
        <v>2686</v>
      </c>
      <c r="C304" s="20" t="s">
        <v>5147</v>
      </c>
      <c r="D304" s="8" t="s">
        <v>7359</v>
      </c>
      <c r="E304" s="8" t="s">
        <v>4891</v>
      </c>
      <c r="F304" s="3" t="str">
        <f t="shared" si="4"/>
        <v>Kate</v>
      </c>
    </row>
    <row r="305" spans="1:6" ht="15.5" x14ac:dyDescent="0.35">
      <c r="A305" s="7" t="s">
        <v>2069</v>
      </c>
      <c r="B305" s="7" t="s">
        <v>2687</v>
      </c>
      <c r="C305" s="20" t="s">
        <v>5219</v>
      </c>
      <c r="D305" s="8" t="s">
        <v>7360</v>
      </c>
      <c r="E305" s="8" t="s">
        <v>7487</v>
      </c>
      <c r="F305" s="3" t="str">
        <f t="shared" si="4"/>
        <v>Martin A</v>
      </c>
    </row>
    <row r="306" spans="1:6" ht="15.5" x14ac:dyDescent="0.35">
      <c r="A306" s="7" t="s">
        <v>2068</v>
      </c>
      <c r="B306" s="7" t="s">
        <v>2688</v>
      </c>
      <c r="C306" s="20" t="s">
        <v>5221</v>
      </c>
      <c r="D306" s="8" t="s">
        <v>7359</v>
      </c>
      <c r="E306" s="8" t="s">
        <v>5222</v>
      </c>
      <c r="F306" s="3" t="str">
        <f t="shared" si="4"/>
        <v>Stacey</v>
      </c>
    </row>
    <row r="307" spans="1:6" ht="15.5" x14ac:dyDescent="0.35">
      <c r="A307" s="7" t="s">
        <v>2067</v>
      </c>
      <c r="B307" s="7" t="s">
        <v>2689</v>
      </c>
      <c r="C307" s="20" t="s">
        <v>5223</v>
      </c>
      <c r="D307" s="8" t="s">
        <v>7359</v>
      </c>
      <c r="E307" s="8" t="s">
        <v>5224</v>
      </c>
      <c r="F307" s="3" t="str">
        <f t="shared" si="4"/>
        <v>Christine</v>
      </c>
    </row>
    <row r="308" spans="1:6" ht="15.5" x14ac:dyDescent="0.35">
      <c r="A308" s="7" t="s">
        <v>2066</v>
      </c>
      <c r="B308" s="7" t="s">
        <v>2690</v>
      </c>
      <c r="C308" s="20" t="s">
        <v>5134</v>
      </c>
      <c r="D308" s="8" t="s">
        <v>7359</v>
      </c>
      <c r="E308" s="8" t="s">
        <v>7488</v>
      </c>
      <c r="F308" s="3" t="str">
        <f t="shared" si="4"/>
        <v>Sarah C</v>
      </c>
    </row>
    <row r="309" spans="1:6" ht="15.5" x14ac:dyDescent="0.35">
      <c r="A309" s="7" t="s">
        <v>2065</v>
      </c>
      <c r="B309" s="7" t="s">
        <v>2691</v>
      </c>
      <c r="C309" s="20" t="s">
        <v>5225</v>
      </c>
      <c r="D309" s="8" t="s">
        <v>7359</v>
      </c>
      <c r="E309" s="8" t="s">
        <v>4863</v>
      </c>
      <c r="F309" s="3" t="str">
        <f t="shared" si="4"/>
        <v>Megan</v>
      </c>
    </row>
    <row r="310" spans="1:6" ht="15.5" x14ac:dyDescent="0.35">
      <c r="A310" s="7" t="s">
        <v>2064</v>
      </c>
      <c r="B310" s="7" t="s">
        <v>2692</v>
      </c>
      <c r="C310" s="20" t="s">
        <v>5226</v>
      </c>
      <c r="D310" s="8" t="s">
        <v>7360</v>
      </c>
      <c r="E310" s="8" t="s">
        <v>7489</v>
      </c>
      <c r="F310" s="3" t="str">
        <f t="shared" si="4"/>
        <v>Jason W</v>
      </c>
    </row>
    <row r="311" spans="1:6" ht="15.5" x14ac:dyDescent="0.35">
      <c r="A311" s="7" t="s">
        <v>2063</v>
      </c>
      <c r="B311" s="7" t="s">
        <v>2693</v>
      </c>
      <c r="C311" s="20" t="s">
        <v>5227</v>
      </c>
      <c r="D311" s="8" t="s">
        <v>7359</v>
      </c>
      <c r="E311" s="8" t="s">
        <v>5228</v>
      </c>
      <c r="F311" s="3" t="str">
        <f t="shared" si="4"/>
        <v>Michele</v>
      </c>
    </row>
    <row r="312" spans="1:6" ht="15.5" x14ac:dyDescent="0.35">
      <c r="A312" s="7" t="s">
        <v>2062</v>
      </c>
      <c r="B312" s="7" t="s">
        <v>2694</v>
      </c>
      <c r="C312" s="20" t="s">
        <v>5229</v>
      </c>
      <c r="D312" s="8" t="s">
        <v>7359</v>
      </c>
      <c r="E312" s="8" t="s">
        <v>5230</v>
      </c>
      <c r="F312" s="3" t="str">
        <f t="shared" si="4"/>
        <v>Nikki</v>
      </c>
    </row>
    <row r="313" spans="1:6" ht="15.5" x14ac:dyDescent="0.35">
      <c r="A313" s="7" t="s">
        <v>2061</v>
      </c>
      <c r="B313" s="7" t="s">
        <v>2695</v>
      </c>
      <c r="C313" s="20" t="s">
        <v>4871</v>
      </c>
      <c r="D313" s="8" t="s">
        <v>7360</v>
      </c>
      <c r="E313" s="8" t="s">
        <v>7490</v>
      </c>
      <c r="F313" s="3" t="str">
        <f t="shared" si="4"/>
        <v>Philip J</v>
      </c>
    </row>
    <row r="314" spans="1:6" ht="15.5" x14ac:dyDescent="0.35">
      <c r="A314" s="7" t="s">
        <v>2060</v>
      </c>
      <c r="B314" s="7" t="s">
        <v>2696</v>
      </c>
      <c r="C314" s="20" t="s">
        <v>5231</v>
      </c>
      <c r="D314" s="8" t="s">
        <v>7360</v>
      </c>
      <c r="E314" s="8" t="s">
        <v>7491</v>
      </c>
      <c r="F314" s="3" t="str">
        <f t="shared" si="4"/>
        <v>Bryan L</v>
      </c>
    </row>
    <row r="315" spans="1:6" ht="15.5" x14ac:dyDescent="0.35">
      <c r="A315" s="7" t="s">
        <v>2059</v>
      </c>
      <c r="B315" s="7" t="s">
        <v>2697</v>
      </c>
      <c r="C315" s="20" t="s">
        <v>5233</v>
      </c>
      <c r="D315" s="8" t="s">
        <v>7360</v>
      </c>
      <c r="E315" s="8" t="s">
        <v>7492</v>
      </c>
      <c r="F315" s="3" t="str">
        <f t="shared" si="4"/>
        <v>Timothy F</v>
      </c>
    </row>
    <row r="316" spans="1:6" ht="15.5" x14ac:dyDescent="0.35">
      <c r="A316" s="7" t="s">
        <v>2058</v>
      </c>
      <c r="B316" s="7" t="s">
        <v>2698</v>
      </c>
      <c r="C316" s="20" t="s">
        <v>7320</v>
      </c>
      <c r="D316" s="8" t="s">
        <v>7359</v>
      </c>
      <c r="E316" s="8" t="s">
        <v>7493</v>
      </c>
      <c r="F316" s="3" t="str">
        <f t="shared" si="4"/>
        <v>Angielyn M</v>
      </c>
    </row>
    <row r="317" spans="1:6" ht="15.5" x14ac:dyDescent="0.35">
      <c r="A317" s="7" t="s">
        <v>2057</v>
      </c>
      <c r="B317" s="7" t="s">
        <v>2699</v>
      </c>
      <c r="C317" s="20" t="s">
        <v>5234</v>
      </c>
      <c r="D317" s="8" t="s">
        <v>7359</v>
      </c>
      <c r="E317" s="8" t="s">
        <v>7494</v>
      </c>
      <c r="F317" s="3" t="str">
        <f t="shared" si="4"/>
        <v>Jeanie M</v>
      </c>
    </row>
    <row r="318" spans="1:6" ht="15.5" x14ac:dyDescent="0.35">
      <c r="A318" s="7" t="s">
        <v>2056</v>
      </c>
      <c r="B318" s="7" t="s">
        <v>2700</v>
      </c>
      <c r="C318" s="20" t="s">
        <v>5235</v>
      </c>
      <c r="D318" s="8" t="s">
        <v>7360</v>
      </c>
      <c r="E318" s="8" t="s">
        <v>5039</v>
      </c>
      <c r="F318" s="3" t="str">
        <f t="shared" si="4"/>
        <v>Greg</v>
      </c>
    </row>
    <row r="319" spans="1:6" ht="15.5" x14ac:dyDescent="0.35">
      <c r="A319" s="7" t="s">
        <v>2055</v>
      </c>
      <c r="B319" s="7" t="s">
        <v>2701</v>
      </c>
      <c r="C319" s="20" t="s">
        <v>5236</v>
      </c>
      <c r="D319" s="8" t="s">
        <v>7360</v>
      </c>
      <c r="E319" s="8" t="s">
        <v>4785</v>
      </c>
      <c r="F319" s="3" t="str">
        <f t="shared" si="4"/>
        <v>John</v>
      </c>
    </row>
    <row r="320" spans="1:6" ht="15.5" x14ac:dyDescent="0.35">
      <c r="A320" s="7" t="s">
        <v>2054</v>
      </c>
      <c r="B320" s="7" t="s">
        <v>2702</v>
      </c>
      <c r="C320" s="20" t="s">
        <v>5237</v>
      </c>
      <c r="D320" s="8" t="s">
        <v>7360</v>
      </c>
      <c r="E320" s="8" t="s">
        <v>5238</v>
      </c>
      <c r="F320" s="3" t="str">
        <f t="shared" si="4"/>
        <v>Aliaksandr</v>
      </c>
    </row>
    <row r="321" spans="1:6" ht="15.5" x14ac:dyDescent="0.35">
      <c r="A321" s="7" t="s">
        <v>2053</v>
      </c>
      <c r="B321" s="7" t="s">
        <v>2703</v>
      </c>
      <c r="C321" s="20" t="s">
        <v>5239</v>
      </c>
      <c r="D321" s="8" t="s">
        <v>7360</v>
      </c>
      <c r="E321" s="8" t="s">
        <v>7495</v>
      </c>
      <c r="F321" s="3" t="str">
        <f t="shared" si="4"/>
        <v>Jason M</v>
      </c>
    </row>
    <row r="322" spans="1:6" ht="15.5" x14ac:dyDescent="0.35">
      <c r="A322" s="7" t="s">
        <v>2052</v>
      </c>
      <c r="B322" s="7" t="s">
        <v>2704</v>
      </c>
      <c r="C322" s="20" t="s">
        <v>5240</v>
      </c>
      <c r="D322" s="8" t="s">
        <v>7359</v>
      </c>
      <c r="E322" s="8" t="s">
        <v>7496</v>
      </c>
      <c r="F322" s="3" t="str">
        <f t="shared" si="4"/>
        <v>Sheera K</v>
      </c>
    </row>
    <row r="323" spans="1:6" ht="15.5" x14ac:dyDescent="0.35">
      <c r="A323" s="7" t="s">
        <v>2051</v>
      </c>
      <c r="B323" s="7" t="s">
        <v>2705</v>
      </c>
      <c r="C323" s="20" t="s">
        <v>5241</v>
      </c>
      <c r="D323" s="8" t="s">
        <v>7359</v>
      </c>
      <c r="E323" s="8" t="s">
        <v>5242</v>
      </c>
      <c r="F323" s="3" t="str">
        <f t="shared" ref="F323:F386" si="5">IF(RIGHT(E323,1)=".",LEFT(E323,LEN(E323)-1),E323)</f>
        <v>Janice</v>
      </c>
    </row>
    <row r="324" spans="1:6" ht="15.5" x14ac:dyDescent="0.35">
      <c r="A324" s="7" t="s">
        <v>2050</v>
      </c>
      <c r="B324" s="7" t="s">
        <v>2706</v>
      </c>
      <c r="C324" s="20" t="s">
        <v>5243</v>
      </c>
      <c r="D324" s="8" t="s">
        <v>7360</v>
      </c>
      <c r="E324" s="8" t="s">
        <v>7497</v>
      </c>
      <c r="F324" s="3" t="str">
        <f t="shared" si="5"/>
        <v>Timothy G</v>
      </c>
    </row>
    <row r="325" spans="1:6" ht="15.5" x14ac:dyDescent="0.35">
      <c r="A325" s="7" t="s">
        <v>2049</v>
      </c>
      <c r="B325" s="7" t="s">
        <v>2707</v>
      </c>
      <c r="C325" s="20" t="s">
        <v>5191</v>
      </c>
      <c r="D325" s="8" t="s">
        <v>7360</v>
      </c>
      <c r="E325" s="8" t="s">
        <v>7498</v>
      </c>
      <c r="F325" s="3" t="str">
        <f t="shared" si="5"/>
        <v>Alan R</v>
      </c>
    </row>
    <row r="326" spans="1:6" ht="15.5" x14ac:dyDescent="0.35">
      <c r="A326" s="7" t="s">
        <v>2048</v>
      </c>
      <c r="B326" s="7" t="s">
        <v>2708</v>
      </c>
      <c r="C326" s="20" t="s">
        <v>5244</v>
      </c>
      <c r="D326" s="8" t="s">
        <v>7360</v>
      </c>
      <c r="E326" s="8" t="s">
        <v>4993</v>
      </c>
      <c r="F326" s="3" t="str">
        <f t="shared" si="5"/>
        <v>Michael</v>
      </c>
    </row>
    <row r="327" spans="1:6" ht="15.5" x14ac:dyDescent="0.35">
      <c r="A327" s="7" t="s">
        <v>2047</v>
      </c>
      <c r="B327" s="7" t="s">
        <v>2709</v>
      </c>
      <c r="C327" s="20" t="s">
        <v>5245</v>
      </c>
      <c r="D327" s="8" t="s">
        <v>7359</v>
      </c>
      <c r="E327" s="8" t="s">
        <v>5246</v>
      </c>
      <c r="F327" s="3" t="str">
        <f t="shared" si="5"/>
        <v>Marie-France</v>
      </c>
    </row>
    <row r="328" spans="1:6" ht="15.5" x14ac:dyDescent="0.35">
      <c r="A328" s="7" t="s">
        <v>2046</v>
      </c>
      <c r="B328" s="7" t="s">
        <v>2710</v>
      </c>
      <c r="C328" s="20" t="s">
        <v>5247</v>
      </c>
      <c r="D328" s="8" t="s">
        <v>7360</v>
      </c>
      <c r="E328" s="8" t="s">
        <v>7499</v>
      </c>
      <c r="F328" s="3" t="str">
        <f t="shared" si="5"/>
        <v>Erik F</v>
      </c>
    </row>
    <row r="329" spans="1:6" ht="15.5" x14ac:dyDescent="0.35">
      <c r="A329" s="7" t="s">
        <v>2045</v>
      </c>
      <c r="B329" s="7" t="s">
        <v>2711</v>
      </c>
      <c r="C329" s="20" t="s">
        <v>5248</v>
      </c>
      <c r="D329" s="8" t="s">
        <v>7360</v>
      </c>
      <c r="E329" s="8" t="s">
        <v>4841</v>
      </c>
      <c r="F329" s="3" t="str">
        <f t="shared" si="5"/>
        <v>Andrew</v>
      </c>
    </row>
    <row r="330" spans="1:6" ht="15.5" x14ac:dyDescent="0.35">
      <c r="A330" s="7" t="s">
        <v>2044</v>
      </c>
      <c r="B330" s="7" t="s">
        <v>2712</v>
      </c>
      <c r="C330" s="20" t="s">
        <v>5249</v>
      </c>
      <c r="D330" s="8" t="s">
        <v>7360</v>
      </c>
      <c r="E330" s="8" t="s">
        <v>4836</v>
      </c>
      <c r="F330" s="3" t="str">
        <f t="shared" si="5"/>
        <v>Anthony</v>
      </c>
    </row>
    <row r="331" spans="1:6" ht="15.5" x14ac:dyDescent="0.35">
      <c r="A331" s="7" t="s">
        <v>2043</v>
      </c>
      <c r="B331" s="7" t="s">
        <v>2713</v>
      </c>
      <c r="C331" s="20" t="s">
        <v>5250</v>
      </c>
      <c r="D331" s="8" t="s">
        <v>7360</v>
      </c>
      <c r="E331" s="8" t="s">
        <v>5113</v>
      </c>
      <c r="F331" s="3" t="str">
        <f t="shared" si="5"/>
        <v>Chris</v>
      </c>
    </row>
    <row r="332" spans="1:6" ht="15.5" x14ac:dyDescent="0.35">
      <c r="A332" s="7" t="s">
        <v>2042</v>
      </c>
      <c r="B332" s="7" t="s">
        <v>2714</v>
      </c>
      <c r="C332" s="20" t="s">
        <v>5251</v>
      </c>
      <c r="D332" s="8" t="s">
        <v>7360</v>
      </c>
      <c r="E332" s="8" t="s">
        <v>5252</v>
      </c>
      <c r="F332" s="3" t="str">
        <f t="shared" si="5"/>
        <v>Yu</v>
      </c>
    </row>
    <row r="333" spans="1:6" ht="15.5" x14ac:dyDescent="0.35">
      <c r="A333" s="7" t="s">
        <v>2041</v>
      </c>
      <c r="B333" s="7" t="s">
        <v>2715</v>
      </c>
      <c r="C333" s="20" t="s">
        <v>5253</v>
      </c>
      <c r="D333" s="8" t="s">
        <v>7360</v>
      </c>
      <c r="E333" s="8" t="s">
        <v>7500</v>
      </c>
      <c r="F333" s="3" t="str">
        <f t="shared" si="5"/>
        <v>Caleb N</v>
      </c>
    </row>
    <row r="334" spans="1:6" ht="15.5" x14ac:dyDescent="0.35">
      <c r="A334" s="7" t="s">
        <v>2040</v>
      </c>
      <c r="B334" s="7" t="s">
        <v>2716</v>
      </c>
      <c r="C334" s="20" t="s">
        <v>5255</v>
      </c>
      <c r="D334" s="8" t="s">
        <v>7360</v>
      </c>
      <c r="E334" s="8" t="s">
        <v>7495</v>
      </c>
      <c r="F334" s="3" t="str">
        <f t="shared" si="5"/>
        <v>Jason M</v>
      </c>
    </row>
    <row r="335" spans="1:6" ht="15.5" x14ac:dyDescent="0.35">
      <c r="A335" s="7" t="s">
        <v>2039</v>
      </c>
      <c r="B335" s="7" t="s">
        <v>2717</v>
      </c>
      <c r="C335" s="20" t="s">
        <v>5256</v>
      </c>
      <c r="D335" s="8" t="s">
        <v>7359</v>
      </c>
      <c r="E335" s="8" t="s">
        <v>7501</v>
      </c>
      <c r="F335" s="3" t="str">
        <f t="shared" si="5"/>
        <v>Angela R</v>
      </c>
    </row>
    <row r="336" spans="1:6" ht="15.5" x14ac:dyDescent="0.35">
      <c r="A336" s="7" t="s">
        <v>2038</v>
      </c>
      <c r="B336" s="7" t="s">
        <v>2718</v>
      </c>
      <c r="C336" s="20" t="s">
        <v>5258</v>
      </c>
      <c r="D336" s="8" t="s">
        <v>7360</v>
      </c>
      <c r="E336" s="8" t="s">
        <v>7502</v>
      </c>
      <c r="F336" s="3" t="str">
        <f t="shared" si="5"/>
        <v>Keith J</v>
      </c>
    </row>
    <row r="337" spans="1:6" ht="15.5" x14ac:dyDescent="0.35">
      <c r="A337" s="7" t="s">
        <v>2037</v>
      </c>
      <c r="B337" s="7" t="s">
        <v>2719</v>
      </c>
      <c r="C337" s="20" t="s">
        <v>4826</v>
      </c>
      <c r="D337" s="8" t="s">
        <v>7359</v>
      </c>
      <c r="E337" s="8" t="s">
        <v>5259</v>
      </c>
      <c r="F337" s="3" t="str">
        <f t="shared" si="5"/>
        <v>Emma</v>
      </c>
    </row>
    <row r="338" spans="1:6" ht="15.5" x14ac:dyDescent="0.35">
      <c r="A338" s="7" t="s">
        <v>2036</v>
      </c>
      <c r="B338" s="7" t="s">
        <v>2720</v>
      </c>
      <c r="C338" s="20" t="s">
        <v>5260</v>
      </c>
      <c r="D338" s="8" t="s">
        <v>7360</v>
      </c>
      <c r="E338" s="8" t="s">
        <v>7503</v>
      </c>
      <c r="F338" s="3" t="str">
        <f t="shared" si="5"/>
        <v>Nathan A</v>
      </c>
    </row>
    <row r="339" spans="1:6" ht="15.5" x14ac:dyDescent="0.35">
      <c r="A339" s="7" t="s">
        <v>2035</v>
      </c>
      <c r="B339" s="7" t="s">
        <v>2721</v>
      </c>
      <c r="C339" s="20" t="s">
        <v>5262</v>
      </c>
      <c r="D339" s="8" t="s">
        <v>7359</v>
      </c>
      <c r="E339" s="8" t="s">
        <v>5263</v>
      </c>
      <c r="F339" s="3" t="str">
        <f t="shared" si="5"/>
        <v>Kathryn</v>
      </c>
    </row>
    <row r="340" spans="1:6" ht="15.5" x14ac:dyDescent="0.35">
      <c r="A340" s="7" t="s">
        <v>2034</v>
      </c>
      <c r="B340" s="7" t="s">
        <v>2722</v>
      </c>
      <c r="C340" s="20" t="s">
        <v>4902</v>
      </c>
      <c r="D340" s="8" t="s">
        <v>7359</v>
      </c>
      <c r="E340" s="8" t="s">
        <v>7504</v>
      </c>
      <c r="F340" s="3" t="str">
        <f t="shared" si="5"/>
        <v>Elizabeth H</v>
      </c>
    </row>
    <row r="341" spans="1:6" ht="15.5" x14ac:dyDescent="0.35">
      <c r="A341" s="7" t="s">
        <v>2033</v>
      </c>
      <c r="B341" s="7" t="s">
        <v>2723</v>
      </c>
      <c r="C341" s="20" t="s">
        <v>5264</v>
      </c>
      <c r="D341" s="8" t="s">
        <v>7360</v>
      </c>
      <c r="E341" s="8" t="s">
        <v>5020</v>
      </c>
      <c r="F341" s="3" t="str">
        <f t="shared" si="5"/>
        <v>Ben</v>
      </c>
    </row>
    <row r="342" spans="1:6" ht="15.5" x14ac:dyDescent="0.35">
      <c r="A342" s="7" t="s">
        <v>2032</v>
      </c>
      <c r="B342" s="7" t="s">
        <v>2724</v>
      </c>
      <c r="C342" s="20" t="s">
        <v>5265</v>
      </c>
      <c r="D342" s="8" t="s">
        <v>7359</v>
      </c>
      <c r="E342" s="8" t="s">
        <v>7505</v>
      </c>
      <c r="F342" s="3" t="str">
        <f t="shared" si="5"/>
        <v>Cheryl A</v>
      </c>
    </row>
    <row r="343" spans="1:6" ht="15.5" x14ac:dyDescent="0.35">
      <c r="A343" s="7" t="s">
        <v>2031</v>
      </c>
      <c r="B343" s="7" t="s">
        <v>2725</v>
      </c>
      <c r="C343" s="20" t="s">
        <v>5267</v>
      </c>
      <c r="D343" s="8" t="s">
        <v>7359</v>
      </c>
      <c r="E343" s="8" t="s">
        <v>7506</v>
      </c>
      <c r="F343" s="3" t="str">
        <f t="shared" si="5"/>
        <v>Kimberly A</v>
      </c>
    </row>
    <row r="344" spans="1:6" ht="15.5" x14ac:dyDescent="0.35">
      <c r="A344" s="7" t="s">
        <v>2030</v>
      </c>
      <c r="B344" s="7" t="s">
        <v>2726</v>
      </c>
      <c r="C344" s="20" t="s">
        <v>5269</v>
      </c>
      <c r="D344" s="8" t="s">
        <v>7359</v>
      </c>
      <c r="E344" s="8" t="s">
        <v>5270</v>
      </c>
      <c r="F344" s="3" t="str">
        <f t="shared" si="5"/>
        <v>Cynthia</v>
      </c>
    </row>
    <row r="345" spans="1:6" ht="15.5" x14ac:dyDescent="0.35">
      <c r="A345" s="7" t="s">
        <v>2029</v>
      </c>
      <c r="B345" s="7" t="s">
        <v>2727</v>
      </c>
      <c r="C345" s="20" t="s">
        <v>5271</v>
      </c>
      <c r="D345" s="8" t="s">
        <v>7359</v>
      </c>
      <c r="E345" s="8" t="s">
        <v>4914</v>
      </c>
      <c r="F345" s="3" t="str">
        <f t="shared" si="5"/>
        <v>Jessica</v>
      </c>
    </row>
    <row r="346" spans="1:6" ht="15.5" x14ac:dyDescent="0.35">
      <c r="A346" s="7" t="s">
        <v>2028</v>
      </c>
      <c r="B346" s="7" t="s">
        <v>2728</v>
      </c>
      <c r="C346" s="20" t="s">
        <v>5272</v>
      </c>
      <c r="D346" s="8" t="s">
        <v>7360</v>
      </c>
      <c r="E346" s="8" t="s">
        <v>5273</v>
      </c>
      <c r="F346" s="3" t="str">
        <f t="shared" si="5"/>
        <v>Bruce</v>
      </c>
    </row>
    <row r="347" spans="1:6" ht="15.5" x14ac:dyDescent="0.35">
      <c r="A347" s="7" t="s">
        <v>2027</v>
      </c>
      <c r="B347" s="7" t="s">
        <v>2729</v>
      </c>
      <c r="C347" s="20" t="s">
        <v>5274</v>
      </c>
      <c r="D347" s="8" t="s">
        <v>7359</v>
      </c>
      <c r="E347" s="8" t="s">
        <v>5118</v>
      </c>
      <c r="F347" s="3" t="str">
        <f t="shared" si="5"/>
        <v>Allison</v>
      </c>
    </row>
    <row r="348" spans="1:6" ht="15.5" x14ac:dyDescent="0.35">
      <c r="A348" s="7" t="s">
        <v>2026</v>
      </c>
      <c r="B348" s="7" t="s">
        <v>2730</v>
      </c>
      <c r="C348" s="20" t="s">
        <v>5275</v>
      </c>
      <c r="D348" s="8" t="s">
        <v>7360</v>
      </c>
      <c r="E348" s="8" t="s">
        <v>4838</v>
      </c>
      <c r="F348" s="3" t="str">
        <f t="shared" si="5"/>
        <v>Alex</v>
      </c>
    </row>
    <row r="349" spans="1:6" ht="15.5" x14ac:dyDescent="0.35">
      <c r="A349" s="7" t="s">
        <v>2025</v>
      </c>
      <c r="B349" s="7" t="s">
        <v>2731</v>
      </c>
      <c r="C349" s="20" t="s">
        <v>5276</v>
      </c>
      <c r="D349" s="8" t="s">
        <v>7359</v>
      </c>
      <c r="E349" s="8" t="s">
        <v>5277</v>
      </c>
      <c r="F349" s="3" t="str">
        <f t="shared" si="5"/>
        <v>Gabriela</v>
      </c>
    </row>
    <row r="350" spans="1:6" ht="15.5" x14ac:dyDescent="0.35">
      <c r="A350" s="7" t="s">
        <v>2024</v>
      </c>
      <c r="B350" s="7" t="s">
        <v>2732</v>
      </c>
      <c r="C350" s="20" t="s">
        <v>5278</v>
      </c>
      <c r="D350" s="8" t="s">
        <v>7359</v>
      </c>
      <c r="E350" s="8" t="s">
        <v>5279</v>
      </c>
      <c r="F350" s="3" t="str">
        <f t="shared" si="5"/>
        <v>Sharon</v>
      </c>
    </row>
    <row r="351" spans="1:6" ht="15.5" x14ac:dyDescent="0.35">
      <c r="A351" s="7" t="s">
        <v>2023</v>
      </c>
      <c r="B351" s="7" t="s">
        <v>2733</v>
      </c>
      <c r="C351" s="20" t="s">
        <v>5280</v>
      </c>
      <c r="D351" s="8" t="s">
        <v>7360</v>
      </c>
      <c r="E351" s="8" t="s">
        <v>7507</v>
      </c>
      <c r="F351" s="3" t="str">
        <f t="shared" si="5"/>
        <v>Jason A</v>
      </c>
    </row>
    <row r="352" spans="1:6" ht="15.5" x14ac:dyDescent="0.35">
      <c r="A352" s="7" t="s">
        <v>2022</v>
      </c>
      <c r="B352" s="7" t="s">
        <v>2734</v>
      </c>
      <c r="C352" s="20" t="s">
        <v>5281</v>
      </c>
      <c r="D352" s="8" t="s">
        <v>7359</v>
      </c>
      <c r="E352" s="8" t="s">
        <v>7508</v>
      </c>
      <c r="F352" s="3" t="str">
        <f t="shared" si="5"/>
        <v>Chelsey C</v>
      </c>
    </row>
    <row r="353" spans="1:6" ht="15.5" x14ac:dyDescent="0.35">
      <c r="A353" s="7" t="s">
        <v>2021</v>
      </c>
      <c r="B353" s="7" t="s">
        <v>2735</v>
      </c>
      <c r="C353" s="20" t="s">
        <v>5282</v>
      </c>
      <c r="D353" s="8" t="s">
        <v>7360</v>
      </c>
      <c r="E353" s="8" t="s">
        <v>7509</v>
      </c>
      <c r="F353" s="3" t="str">
        <f t="shared" si="5"/>
        <v>Devon A</v>
      </c>
    </row>
    <row r="354" spans="1:6" ht="15.5" x14ac:dyDescent="0.35">
      <c r="A354" s="7" t="s">
        <v>2020</v>
      </c>
      <c r="B354" s="7" t="s">
        <v>2736</v>
      </c>
      <c r="C354" s="20" t="s">
        <v>5283</v>
      </c>
      <c r="D354" s="8" t="s">
        <v>7359</v>
      </c>
      <c r="E354" s="8" t="s">
        <v>7510</v>
      </c>
      <c r="F354" s="3" t="str">
        <f t="shared" si="5"/>
        <v>Joni L</v>
      </c>
    </row>
    <row r="355" spans="1:6" ht="15.5" x14ac:dyDescent="0.35">
      <c r="A355" s="7" t="s">
        <v>2019</v>
      </c>
      <c r="B355" s="7" t="s">
        <v>2737</v>
      </c>
      <c r="C355" s="20" t="s">
        <v>4888</v>
      </c>
      <c r="D355" s="8" t="s">
        <v>7360</v>
      </c>
      <c r="E355" s="8" t="s">
        <v>5284</v>
      </c>
      <c r="F355" s="3" t="str">
        <f t="shared" si="5"/>
        <v>Colin</v>
      </c>
    </row>
    <row r="356" spans="1:6" ht="15.5" x14ac:dyDescent="0.35">
      <c r="A356" s="7" t="s">
        <v>2018</v>
      </c>
      <c r="B356" s="7" t="s">
        <v>2738</v>
      </c>
      <c r="C356" s="20" t="s">
        <v>5285</v>
      </c>
      <c r="D356" s="8" t="s">
        <v>7359</v>
      </c>
      <c r="E356" s="8" t="s">
        <v>5286</v>
      </c>
      <c r="F356" s="3" t="str">
        <f t="shared" si="5"/>
        <v>Rachael</v>
      </c>
    </row>
    <row r="357" spans="1:6" ht="15.5" x14ac:dyDescent="0.35">
      <c r="A357" s="7" t="s">
        <v>2017</v>
      </c>
      <c r="B357" s="7" t="s">
        <v>2739</v>
      </c>
      <c r="C357" s="20" t="s">
        <v>7321</v>
      </c>
      <c r="D357" s="8" t="s">
        <v>7359</v>
      </c>
      <c r="E357" s="8" t="s">
        <v>5287</v>
      </c>
      <c r="F357" s="3" t="str">
        <f t="shared" si="5"/>
        <v>Maricela</v>
      </c>
    </row>
    <row r="358" spans="1:6" ht="15.5" x14ac:dyDescent="0.35">
      <c r="A358" s="7" t="s">
        <v>2016</v>
      </c>
      <c r="B358" s="7" t="s">
        <v>2740</v>
      </c>
      <c r="C358" s="20" t="s">
        <v>5288</v>
      </c>
      <c r="D358" s="8" t="s">
        <v>7359</v>
      </c>
      <c r="E358" s="8" t="s">
        <v>5289</v>
      </c>
      <c r="F358" s="3" t="str">
        <f t="shared" si="5"/>
        <v>Marie</v>
      </c>
    </row>
    <row r="359" spans="1:6" ht="15.5" x14ac:dyDescent="0.35">
      <c r="A359" s="7" t="s">
        <v>2015</v>
      </c>
      <c r="B359" s="7" t="s">
        <v>2741</v>
      </c>
      <c r="C359" s="20" t="s">
        <v>5290</v>
      </c>
      <c r="D359" s="8" t="s">
        <v>7360</v>
      </c>
      <c r="E359" s="8" t="s">
        <v>5291</v>
      </c>
      <c r="F359" s="3" t="str">
        <f t="shared" si="5"/>
        <v>Frank</v>
      </c>
    </row>
    <row r="360" spans="1:6" ht="15.5" x14ac:dyDescent="0.35">
      <c r="A360" s="7" t="s">
        <v>2014</v>
      </c>
      <c r="B360" s="7" t="s">
        <v>2742</v>
      </c>
      <c r="C360" s="20" t="s">
        <v>5292</v>
      </c>
      <c r="D360" s="8" t="s">
        <v>7360</v>
      </c>
      <c r="E360" s="8" t="s">
        <v>5293</v>
      </c>
      <c r="F360" s="3" t="str">
        <f t="shared" si="5"/>
        <v>Jeffry</v>
      </c>
    </row>
    <row r="361" spans="1:6" ht="15.5" x14ac:dyDescent="0.35">
      <c r="A361" s="7" t="s">
        <v>2013</v>
      </c>
      <c r="B361" s="7" t="s">
        <v>2743</v>
      </c>
      <c r="C361" s="20" t="s">
        <v>5294</v>
      </c>
      <c r="D361" s="8" t="s">
        <v>7360</v>
      </c>
      <c r="E361" s="8" t="s">
        <v>5295</v>
      </c>
      <c r="F361" s="3" t="str">
        <f t="shared" si="5"/>
        <v>Mike</v>
      </c>
    </row>
    <row r="362" spans="1:6" ht="15.5" x14ac:dyDescent="0.35">
      <c r="A362" s="7" t="s">
        <v>2012</v>
      </c>
      <c r="B362" s="7" t="s">
        <v>2744</v>
      </c>
      <c r="C362" s="20" t="s">
        <v>5057</v>
      </c>
      <c r="D362" s="8" t="s">
        <v>7360</v>
      </c>
      <c r="E362" s="8" t="s">
        <v>5106</v>
      </c>
      <c r="F362" s="3" t="str">
        <f t="shared" si="5"/>
        <v>Rick</v>
      </c>
    </row>
    <row r="363" spans="1:6" ht="15.5" x14ac:dyDescent="0.35">
      <c r="A363" s="7" t="s">
        <v>2011</v>
      </c>
      <c r="B363" s="7" t="s">
        <v>2745</v>
      </c>
      <c r="C363" s="20" t="s">
        <v>5296</v>
      </c>
      <c r="D363" s="8" t="s">
        <v>7360</v>
      </c>
      <c r="E363" s="8" t="s">
        <v>5297</v>
      </c>
      <c r="F363" s="3" t="str">
        <f t="shared" si="5"/>
        <v>Pierre-Michel</v>
      </c>
    </row>
    <row r="364" spans="1:6" ht="15.5" x14ac:dyDescent="0.35">
      <c r="A364" s="7" t="s">
        <v>2010</v>
      </c>
      <c r="B364" s="7" t="s">
        <v>2746</v>
      </c>
      <c r="C364" s="20" t="s">
        <v>5298</v>
      </c>
      <c r="D364" s="8" t="s">
        <v>7360</v>
      </c>
      <c r="E364" s="8" t="s">
        <v>4865</v>
      </c>
      <c r="F364" s="3" t="str">
        <f t="shared" si="5"/>
        <v>Daniel</v>
      </c>
    </row>
    <row r="365" spans="1:6" ht="15.5" x14ac:dyDescent="0.35">
      <c r="A365" s="7" t="s">
        <v>2009</v>
      </c>
      <c r="B365" s="7" t="s">
        <v>2747</v>
      </c>
      <c r="C365" s="20" t="s">
        <v>5299</v>
      </c>
      <c r="D365" s="8" t="s">
        <v>7360</v>
      </c>
      <c r="E365" s="8" t="s">
        <v>7511</v>
      </c>
      <c r="F365" s="3" t="str">
        <f t="shared" si="5"/>
        <v>Brian L</v>
      </c>
    </row>
    <row r="366" spans="1:6" ht="15.5" x14ac:dyDescent="0.35">
      <c r="A366" s="7" t="s">
        <v>2008</v>
      </c>
      <c r="B366" s="7" t="s">
        <v>2748</v>
      </c>
      <c r="C366" s="20" t="s">
        <v>5300</v>
      </c>
      <c r="D366" s="8" t="s">
        <v>7359</v>
      </c>
      <c r="E366" s="8" t="s">
        <v>7512</v>
      </c>
      <c r="F366" s="3" t="str">
        <f t="shared" si="5"/>
        <v>Morgan M</v>
      </c>
    </row>
    <row r="367" spans="1:6" ht="15.5" x14ac:dyDescent="0.35">
      <c r="A367" s="7" t="s">
        <v>2007</v>
      </c>
      <c r="B367" s="7" t="s">
        <v>2749</v>
      </c>
      <c r="C367" s="20" t="s">
        <v>5302</v>
      </c>
      <c r="D367" s="8" t="s">
        <v>7359</v>
      </c>
      <c r="E367" s="8" t="s">
        <v>5303</v>
      </c>
      <c r="F367" s="3" t="str">
        <f t="shared" si="5"/>
        <v>Caroline</v>
      </c>
    </row>
    <row r="368" spans="1:6" ht="15.5" x14ac:dyDescent="0.35">
      <c r="A368" s="7" t="s">
        <v>2006</v>
      </c>
      <c r="B368" s="7" t="s">
        <v>2750</v>
      </c>
      <c r="C368" s="20" t="s">
        <v>5304</v>
      </c>
      <c r="D368" s="8" t="s">
        <v>7360</v>
      </c>
      <c r="E368" s="8" t="s">
        <v>7513</v>
      </c>
      <c r="F368" s="3" t="str">
        <f t="shared" si="5"/>
        <v>Drew T</v>
      </c>
    </row>
    <row r="369" spans="1:6" ht="15.5" x14ac:dyDescent="0.35">
      <c r="A369" s="7" t="s">
        <v>2005</v>
      </c>
      <c r="B369" s="7" t="s">
        <v>2751</v>
      </c>
      <c r="C369" s="20" t="s">
        <v>5305</v>
      </c>
      <c r="D369" s="8" t="s">
        <v>7360</v>
      </c>
      <c r="E369" s="8" t="s">
        <v>7514</v>
      </c>
      <c r="F369" s="3" t="str">
        <f t="shared" si="5"/>
        <v>Austin W</v>
      </c>
    </row>
    <row r="370" spans="1:6" ht="15.5" x14ac:dyDescent="0.35">
      <c r="A370" s="7" t="s">
        <v>2004</v>
      </c>
      <c r="B370" s="7" t="s">
        <v>2752</v>
      </c>
      <c r="C370" s="20" t="s">
        <v>5306</v>
      </c>
      <c r="D370" s="8" t="s">
        <v>7359</v>
      </c>
      <c r="E370" s="8" t="s">
        <v>5307</v>
      </c>
      <c r="F370" s="3" t="str">
        <f t="shared" si="5"/>
        <v>Berenice</v>
      </c>
    </row>
    <row r="371" spans="1:6" ht="15.5" x14ac:dyDescent="0.35">
      <c r="A371" s="7" t="s">
        <v>2003</v>
      </c>
      <c r="B371" s="7" t="s">
        <v>2753</v>
      </c>
      <c r="C371" s="20" t="s">
        <v>5308</v>
      </c>
      <c r="D371" s="8" t="s">
        <v>7360</v>
      </c>
      <c r="E371" s="8" t="s">
        <v>7515</v>
      </c>
      <c r="F371" s="3" t="str">
        <f t="shared" si="5"/>
        <v>Kenneth A</v>
      </c>
    </row>
    <row r="372" spans="1:6" ht="15.5" x14ac:dyDescent="0.35">
      <c r="A372" s="7" t="s">
        <v>2002</v>
      </c>
      <c r="B372" s="7" t="s">
        <v>2754</v>
      </c>
      <c r="C372" s="20" t="s">
        <v>7322</v>
      </c>
      <c r="D372" s="8" t="s">
        <v>7360</v>
      </c>
      <c r="E372" s="8" t="s">
        <v>5310</v>
      </c>
      <c r="F372" s="3" t="str">
        <f t="shared" si="5"/>
        <v>Miguel</v>
      </c>
    </row>
    <row r="373" spans="1:6" ht="15.5" x14ac:dyDescent="0.35">
      <c r="A373" s="7" t="s">
        <v>2001</v>
      </c>
      <c r="B373" s="7" t="s">
        <v>2755</v>
      </c>
      <c r="C373" s="20" t="s">
        <v>5311</v>
      </c>
      <c r="D373" s="8" t="s">
        <v>7359</v>
      </c>
      <c r="E373" s="8" t="s">
        <v>7516</v>
      </c>
      <c r="F373" s="3" t="str">
        <f t="shared" si="5"/>
        <v>Hadley T</v>
      </c>
    </row>
    <row r="374" spans="1:6" ht="15.5" x14ac:dyDescent="0.35">
      <c r="A374" s="7" t="s">
        <v>2000</v>
      </c>
      <c r="B374" s="7" t="s">
        <v>2756</v>
      </c>
      <c r="C374" s="20" t="s">
        <v>5312</v>
      </c>
      <c r="D374" s="8" t="s">
        <v>7360</v>
      </c>
      <c r="E374" s="8" t="s">
        <v>4980</v>
      </c>
      <c r="F374" s="3" t="str">
        <f t="shared" si="5"/>
        <v>Taylor</v>
      </c>
    </row>
    <row r="375" spans="1:6" ht="15.5" x14ac:dyDescent="0.35">
      <c r="A375" s="7" t="s">
        <v>1999</v>
      </c>
      <c r="B375" s="7" t="s">
        <v>2757</v>
      </c>
      <c r="C375" s="20" t="s">
        <v>5313</v>
      </c>
      <c r="D375" s="8" t="s">
        <v>7359</v>
      </c>
      <c r="E375" s="8" t="s">
        <v>7517</v>
      </c>
      <c r="F375" s="3" t="str">
        <f t="shared" si="5"/>
        <v>Tenielle M</v>
      </c>
    </row>
    <row r="376" spans="1:6" ht="15.5" x14ac:dyDescent="0.35">
      <c r="A376" s="7" t="s">
        <v>1998</v>
      </c>
      <c r="B376" s="7" t="s">
        <v>2758</v>
      </c>
      <c r="C376" s="20" t="s">
        <v>5314</v>
      </c>
      <c r="D376" s="8" t="s">
        <v>7359</v>
      </c>
      <c r="E376" s="8" t="s">
        <v>4769</v>
      </c>
      <c r="F376" s="3" t="str">
        <f t="shared" si="5"/>
        <v>Andrea</v>
      </c>
    </row>
    <row r="377" spans="1:6" ht="15.5" x14ac:dyDescent="0.35">
      <c r="A377" s="7" t="s">
        <v>1997</v>
      </c>
      <c r="B377" s="7" t="s">
        <v>2759</v>
      </c>
      <c r="C377" s="20" t="s">
        <v>5315</v>
      </c>
      <c r="D377" s="8" t="s">
        <v>7359</v>
      </c>
      <c r="E377" s="8" t="s">
        <v>7518</v>
      </c>
      <c r="F377" s="3" t="str">
        <f t="shared" si="5"/>
        <v>Nora P</v>
      </c>
    </row>
    <row r="378" spans="1:6" ht="15.5" x14ac:dyDescent="0.35">
      <c r="A378" s="7" t="s">
        <v>1996</v>
      </c>
      <c r="B378" s="7" t="s">
        <v>2760</v>
      </c>
      <c r="C378" s="20" t="s">
        <v>5316</v>
      </c>
      <c r="D378" s="8" t="s">
        <v>7360</v>
      </c>
      <c r="E378" s="8" t="s">
        <v>5317</v>
      </c>
      <c r="F378" s="3" t="str">
        <f t="shared" si="5"/>
        <v>Zachary</v>
      </c>
    </row>
    <row r="379" spans="1:6" ht="15.5" x14ac:dyDescent="0.35">
      <c r="A379" s="7" t="s">
        <v>1995</v>
      </c>
      <c r="B379" s="7" t="s">
        <v>2761</v>
      </c>
      <c r="C379" s="20" t="s">
        <v>5318</v>
      </c>
      <c r="D379" s="8" t="s">
        <v>7360</v>
      </c>
      <c r="E379" s="8" t="s">
        <v>4993</v>
      </c>
      <c r="F379" s="3" t="str">
        <f t="shared" si="5"/>
        <v>Michael</v>
      </c>
    </row>
    <row r="380" spans="1:6" ht="15.5" x14ac:dyDescent="0.35">
      <c r="A380" s="7" t="s">
        <v>1994</v>
      </c>
      <c r="B380" s="7" t="s">
        <v>2762</v>
      </c>
      <c r="C380" s="20" t="s">
        <v>5319</v>
      </c>
      <c r="D380" s="8" t="s">
        <v>7359</v>
      </c>
      <c r="E380" s="8" t="s">
        <v>7519</v>
      </c>
      <c r="F380" s="3" t="str">
        <f t="shared" si="5"/>
        <v>Alyssa K</v>
      </c>
    </row>
    <row r="381" spans="1:6" ht="15.5" x14ac:dyDescent="0.35">
      <c r="A381" s="7" t="s">
        <v>1993</v>
      </c>
      <c r="B381" s="7" t="s">
        <v>2763</v>
      </c>
      <c r="C381" s="20" t="s">
        <v>5320</v>
      </c>
      <c r="D381" s="8" t="s">
        <v>7359</v>
      </c>
      <c r="E381" s="8" t="s">
        <v>5066</v>
      </c>
      <c r="F381" s="3" t="str">
        <f t="shared" si="5"/>
        <v>Heather</v>
      </c>
    </row>
    <row r="382" spans="1:6" ht="15.5" x14ac:dyDescent="0.35">
      <c r="A382" s="7" t="s">
        <v>1992</v>
      </c>
      <c r="B382" s="7" t="s">
        <v>2764</v>
      </c>
      <c r="C382" s="20" t="s">
        <v>5321</v>
      </c>
      <c r="D382" s="8" t="s">
        <v>7360</v>
      </c>
      <c r="E382" s="8" t="s">
        <v>5322</v>
      </c>
      <c r="F382" s="3" t="str">
        <f t="shared" si="5"/>
        <v>Dante</v>
      </c>
    </row>
    <row r="383" spans="1:6" ht="15.5" x14ac:dyDescent="0.35">
      <c r="A383" s="7" t="s">
        <v>1991</v>
      </c>
      <c r="B383" s="7" t="s">
        <v>2765</v>
      </c>
      <c r="C383" s="20" t="s">
        <v>5323</v>
      </c>
      <c r="D383" s="8" t="s">
        <v>7359</v>
      </c>
      <c r="E383" s="8" t="s">
        <v>7520</v>
      </c>
      <c r="F383" s="3" t="str">
        <f t="shared" si="5"/>
        <v>Sara E</v>
      </c>
    </row>
    <row r="384" spans="1:6" ht="15.5" x14ac:dyDescent="0.35">
      <c r="A384" s="7" t="s">
        <v>1990</v>
      </c>
      <c r="B384" s="7" t="s">
        <v>2766</v>
      </c>
      <c r="C384" s="20" t="s">
        <v>5324</v>
      </c>
      <c r="D384" s="8" t="s">
        <v>7360</v>
      </c>
      <c r="E384" s="8" t="s">
        <v>4762</v>
      </c>
      <c r="F384" s="3" t="str">
        <f t="shared" si="5"/>
        <v>Scott</v>
      </c>
    </row>
    <row r="385" spans="1:6" ht="15.5" x14ac:dyDescent="0.35">
      <c r="A385" s="7" t="s">
        <v>1989</v>
      </c>
      <c r="B385" s="7" t="s">
        <v>2767</v>
      </c>
      <c r="C385" s="20" t="s">
        <v>5325</v>
      </c>
      <c r="D385" s="8" t="s">
        <v>7360</v>
      </c>
      <c r="E385" s="8" t="s">
        <v>5124</v>
      </c>
      <c r="F385" s="3" t="str">
        <f t="shared" si="5"/>
        <v>Sean</v>
      </c>
    </row>
    <row r="386" spans="1:6" ht="15.5" x14ac:dyDescent="0.35">
      <c r="A386" s="7" t="s">
        <v>1988</v>
      </c>
      <c r="B386" s="7" t="s">
        <v>2768</v>
      </c>
      <c r="C386" s="20" t="s">
        <v>5326</v>
      </c>
      <c r="D386" s="8" t="s">
        <v>7359</v>
      </c>
      <c r="E386" s="8" t="s">
        <v>4882</v>
      </c>
      <c r="F386" s="3" t="str">
        <f t="shared" si="5"/>
        <v>Danielle</v>
      </c>
    </row>
    <row r="387" spans="1:6" ht="15.5" x14ac:dyDescent="0.35">
      <c r="A387" s="7" t="s">
        <v>1987</v>
      </c>
      <c r="B387" s="7" t="s">
        <v>2769</v>
      </c>
      <c r="C387" s="20" t="s">
        <v>5327</v>
      </c>
      <c r="D387" s="8" t="s">
        <v>7360</v>
      </c>
      <c r="E387" s="8" t="s">
        <v>7521</v>
      </c>
      <c r="F387" s="3" t="str">
        <f t="shared" ref="F387:F450" si="6">IF(RIGHT(E387,1)=".",LEFT(E387,LEN(E387)-1),E387)</f>
        <v>Andrew D</v>
      </c>
    </row>
    <row r="388" spans="1:6" ht="15.5" x14ac:dyDescent="0.35">
      <c r="A388" s="7" t="s">
        <v>1986</v>
      </c>
      <c r="B388" s="7" t="s">
        <v>2770</v>
      </c>
      <c r="C388" s="20" t="s">
        <v>5328</v>
      </c>
      <c r="D388" s="8" t="s">
        <v>7360</v>
      </c>
      <c r="E388" s="8" t="s">
        <v>7522</v>
      </c>
      <c r="F388" s="3" t="str">
        <f t="shared" si="6"/>
        <v>Joel D</v>
      </c>
    </row>
    <row r="389" spans="1:6" ht="15.5" x14ac:dyDescent="0.35">
      <c r="A389" s="7" t="s">
        <v>1985</v>
      </c>
      <c r="B389" s="7" t="s">
        <v>2771</v>
      </c>
      <c r="C389" s="20" t="s">
        <v>5330</v>
      </c>
      <c r="D389" s="8" t="s">
        <v>7359</v>
      </c>
      <c r="E389" s="8" t="s">
        <v>5331</v>
      </c>
      <c r="F389" s="3" t="str">
        <f t="shared" si="6"/>
        <v>Michelle</v>
      </c>
    </row>
    <row r="390" spans="1:6" ht="15.5" x14ac:dyDescent="0.35">
      <c r="A390" s="7" t="s">
        <v>1984</v>
      </c>
      <c r="B390" s="7" t="s">
        <v>2772</v>
      </c>
      <c r="C390" s="20" t="s">
        <v>5332</v>
      </c>
      <c r="D390" s="8" t="s">
        <v>7360</v>
      </c>
      <c r="E390" s="8" t="s">
        <v>7523</v>
      </c>
      <c r="F390" s="3" t="str">
        <f t="shared" si="6"/>
        <v>Michael J</v>
      </c>
    </row>
    <row r="391" spans="1:6" ht="15.5" x14ac:dyDescent="0.35">
      <c r="A391" s="7" t="s">
        <v>1983</v>
      </c>
      <c r="B391" s="7" t="s">
        <v>2773</v>
      </c>
      <c r="C391" s="20" t="s">
        <v>5333</v>
      </c>
      <c r="D391" s="8" t="s">
        <v>7359</v>
      </c>
      <c r="E391" s="8" t="s">
        <v>5230</v>
      </c>
      <c r="F391" s="3" t="str">
        <f t="shared" si="6"/>
        <v>Nikki</v>
      </c>
    </row>
    <row r="392" spans="1:6" ht="15.5" x14ac:dyDescent="0.35">
      <c r="A392" s="7" t="s">
        <v>1982</v>
      </c>
      <c r="B392" s="7" t="s">
        <v>2774</v>
      </c>
      <c r="C392" s="20" t="s">
        <v>5334</v>
      </c>
      <c r="D392" s="8" t="s">
        <v>7359</v>
      </c>
      <c r="E392" s="8" t="s">
        <v>7524</v>
      </c>
      <c r="F392" s="3" t="str">
        <f t="shared" si="6"/>
        <v>Summer B</v>
      </c>
    </row>
    <row r="393" spans="1:6" ht="15.5" x14ac:dyDescent="0.35">
      <c r="A393" s="7" t="s">
        <v>1981</v>
      </c>
      <c r="B393" s="7" t="s">
        <v>2775</v>
      </c>
      <c r="C393" s="20" t="s">
        <v>5335</v>
      </c>
      <c r="D393" s="8" t="s">
        <v>7360</v>
      </c>
      <c r="E393" s="8" t="s">
        <v>5336</v>
      </c>
      <c r="F393" s="3" t="str">
        <f t="shared" si="6"/>
        <v>Edward</v>
      </c>
    </row>
    <row r="394" spans="1:6" ht="15.5" x14ac:dyDescent="0.35">
      <c r="A394" s="7" t="s">
        <v>1980</v>
      </c>
      <c r="B394" s="7" t="s">
        <v>2776</v>
      </c>
      <c r="C394" s="20" t="s">
        <v>5337</v>
      </c>
      <c r="D394" s="8" t="s">
        <v>7360</v>
      </c>
      <c r="E394" s="8" t="s">
        <v>4813</v>
      </c>
      <c r="F394" s="3" t="str">
        <f t="shared" si="6"/>
        <v>Ryan</v>
      </c>
    </row>
    <row r="395" spans="1:6" ht="15.5" x14ac:dyDescent="0.35">
      <c r="A395" s="7" t="s">
        <v>1979</v>
      </c>
      <c r="B395" s="7" t="s">
        <v>2777</v>
      </c>
      <c r="C395" s="20" t="s">
        <v>5338</v>
      </c>
      <c r="D395" s="8" t="s">
        <v>7359</v>
      </c>
      <c r="E395" s="8" t="s">
        <v>5339</v>
      </c>
      <c r="F395" s="3" t="str">
        <f t="shared" si="6"/>
        <v>Kacee</v>
      </c>
    </row>
    <row r="396" spans="1:6" ht="15.5" x14ac:dyDescent="0.35">
      <c r="A396" s="7" t="s">
        <v>1978</v>
      </c>
      <c r="B396" s="7" t="s">
        <v>2778</v>
      </c>
      <c r="C396" s="20" t="s">
        <v>5087</v>
      </c>
      <c r="D396" s="8" t="s">
        <v>7360</v>
      </c>
      <c r="E396" s="8" t="s">
        <v>5340</v>
      </c>
      <c r="F396" s="3" t="str">
        <f t="shared" si="6"/>
        <v>Dave</v>
      </c>
    </row>
    <row r="397" spans="1:6" ht="15.5" x14ac:dyDescent="0.35">
      <c r="A397" s="7" t="s">
        <v>1977</v>
      </c>
      <c r="B397" s="7" t="s">
        <v>2779</v>
      </c>
      <c r="C397" s="20" t="s">
        <v>5341</v>
      </c>
      <c r="D397" s="8" t="s">
        <v>7359</v>
      </c>
      <c r="E397" s="8" t="s">
        <v>5342</v>
      </c>
      <c r="F397" s="3" t="str">
        <f t="shared" si="6"/>
        <v>Maryanna</v>
      </c>
    </row>
    <row r="398" spans="1:6" ht="15.5" x14ac:dyDescent="0.35">
      <c r="A398" s="7" t="s">
        <v>1976</v>
      </c>
      <c r="B398" s="7" t="s">
        <v>2780</v>
      </c>
      <c r="C398" s="20" t="s">
        <v>5343</v>
      </c>
      <c r="D398" s="8" t="s">
        <v>7359</v>
      </c>
      <c r="E398" s="8" t="s">
        <v>7525</v>
      </c>
      <c r="F398" s="3" t="str">
        <f t="shared" si="6"/>
        <v>Jessica H</v>
      </c>
    </row>
    <row r="399" spans="1:6" ht="15.5" x14ac:dyDescent="0.35">
      <c r="A399" s="7" t="s">
        <v>1975</v>
      </c>
      <c r="B399" s="7" t="s">
        <v>2781</v>
      </c>
      <c r="C399" s="20" t="s">
        <v>5344</v>
      </c>
      <c r="D399" s="8" t="s">
        <v>7359</v>
      </c>
      <c r="E399" s="8" t="s">
        <v>5345</v>
      </c>
      <c r="F399" s="3" t="str">
        <f t="shared" si="6"/>
        <v>Deanna</v>
      </c>
    </row>
    <row r="400" spans="1:6" ht="15.5" x14ac:dyDescent="0.35">
      <c r="A400" s="7" t="s">
        <v>1974</v>
      </c>
      <c r="B400" s="7" t="s">
        <v>2782</v>
      </c>
      <c r="C400" s="20" t="s">
        <v>5346</v>
      </c>
      <c r="D400" s="8" t="s">
        <v>7360</v>
      </c>
      <c r="E400" s="8" t="s">
        <v>5136</v>
      </c>
      <c r="F400" s="3" t="str">
        <f t="shared" si="6"/>
        <v>Peter</v>
      </c>
    </row>
    <row r="401" spans="1:6" ht="15.5" x14ac:dyDescent="0.35">
      <c r="A401" s="7" t="s">
        <v>1973</v>
      </c>
      <c r="B401" s="7" t="s">
        <v>2783</v>
      </c>
      <c r="C401" s="20" t="s">
        <v>5347</v>
      </c>
      <c r="D401" s="8" t="s">
        <v>7359</v>
      </c>
      <c r="E401" s="8" t="s">
        <v>4900</v>
      </c>
      <c r="F401" s="3" t="str">
        <f t="shared" si="6"/>
        <v>Rebecca</v>
      </c>
    </row>
    <row r="402" spans="1:6" ht="15.5" x14ac:dyDescent="0.35">
      <c r="A402" s="7" t="s">
        <v>1972</v>
      </c>
      <c r="B402" s="7" t="s">
        <v>2784</v>
      </c>
      <c r="C402" s="20" t="s">
        <v>5348</v>
      </c>
      <c r="D402" s="8" t="s">
        <v>7359</v>
      </c>
      <c r="E402" s="8" t="s">
        <v>7526</v>
      </c>
      <c r="F402" s="3" t="str">
        <f t="shared" si="6"/>
        <v>Elizabeth M</v>
      </c>
    </row>
    <row r="403" spans="1:6" ht="15.5" x14ac:dyDescent="0.35">
      <c r="A403" s="7" t="s">
        <v>1971</v>
      </c>
      <c r="B403" s="7" t="s">
        <v>2785</v>
      </c>
      <c r="C403" s="20" t="s">
        <v>5349</v>
      </c>
      <c r="D403" s="8" t="s">
        <v>7360</v>
      </c>
      <c r="E403" s="8" t="s">
        <v>5350</v>
      </c>
      <c r="F403" s="3" t="str">
        <f t="shared" si="6"/>
        <v>Gregory</v>
      </c>
    </row>
    <row r="404" spans="1:6" ht="15.5" x14ac:dyDescent="0.35">
      <c r="A404" s="7" t="s">
        <v>1970</v>
      </c>
      <c r="B404" s="7" t="s">
        <v>2786</v>
      </c>
      <c r="C404" s="20" t="s">
        <v>5351</v>
      </c>
      <c r="D404" s="8" t="s">
        <v>7359</v>
      </c>
      <c r="E404" s="8" t="s">
        <v>7527</v>
      </c>
      <c r="F404" s="3" t="str">
        <f t="shared" si="6"/>
        <v>Sarah E</v>
      </c>
    </row>
    <row r="405" spans="1:6" ht="15.5" x14ac:dyDescent="0.35">
      <c r="A405" s="7" t="s">
        <v>1969</v>
      </c>
      <c r="B405" s="7" t="s">
        <v>2787</v>
      </c>
      <c r="C405" s="20" t="s">
        <v>5352</v>
      </c>
      <c r="D405" s="8" t="s">
        <v>7359</v>
      </c>
      <c r="E405" s="8" t="s">
        <v>7528</v>
      </c>
      <c r="F405" s="3" t="str">
        <f t="shared" si="6"/>
        <v>Anne Elise</v>
      </c>
    </row>
    <row r="406" spans="1:6" ht="15.5" x14ac:dyDescent="0.35">
      <c r="A406" s="7" t="s">
        <v>1968</v>
      </c>
      <c r="B406" s="7" t="s">
        <v>2788</v>
      </c>
      <c r="C406" s="20" t="s">
        <v>5353</v>
      </c>
      <c r="D406" s="8" t="s">
        <v>7360</v>
      </c>
      <c r="E406" s="8" t="s">
        <v>7529</v>
      </c>
      <c r="F406" s="3" t="str">
        <f t="shared" si="6"/>
        <v>Christopher R</v>
      </c>
    </row>
    <row r="407" spans="1:6" ht="15.5" x14ac:dyDescent="0.35">
      <c r="A407" s="7" t="s">
        <v>1967</v>
      </c>
      <c r="B407" s="7" t="s">
        <v>2789</v>
      </c>
      <c r="C407" s="20" t="s">
        <v>5354</v>
      </c>
      <c r="D407" s="8" t="s">
        <v>7360</v>
      </c>
      <c r="E407" s="8" t="s">
        <v>5355</v>
      </c>
      <c r="F407" s="3" t="str">
        <f t="shared" si="6"/>
        <v>Elliot</v>
      </c>
    </row>
    <row r="408" spans="1:6" ht="15.5" x14ac:dyDescent="0.35">
      <c r="A408" s="7" t="s">
        <v>1966</v>
      </c>
      <c r="B408" s="7" t="s">
        <v>2790</v>
      </c>
      <c r="C408" s="20" t="s">
        <v>5356</v>
      </c>
      <c r="D408" s="8" t="s">
        <v>7360</v>
      </c>
      <c r="E408" s="8" t="s">
        <v>7530</v>
      </c>
      <c r="F408" s="3" t="str">
        <f t="shared" si="6"/>
        <v>Christopher D</v>
      </c>
    </row>
    <row r="409" spans="1:6" ht="15.5" x14ac:dyDescent="0.35">
      <c r="A409" s="7" t="s">
        <v>1965</v>
      </c>
      <c r="B409" s="7" t="s">
        <v>2791</v>
      </c>
      <c r="C409" s="20" t="s">
        <v>5357</v>
      </c>
      <c r="D409" s="8" t="s">
        <v>7360</v>
      </c>
      <c r="E409" s="8" t="s">
        <v>5358</v>
      </c>
      <c r="F409" s="3" t="str">
        <f t="shared" si="6"/>
        <v>Corey</v>
      </c>
    </row>
    <row r="410" spans="1:6" ht="15.5" x14ac:dyDescent="0.35">
      <c r="A410" s="7" t="s">
        <v>1964</v>
      </c>
      <c r="B410" s="7" t="s">
        <v>2792</v>
      </c>
      <c r="C410" s="20" t="s">
        <v>5359</v>
      </c>
      <c r="D410" s="8" t="s">
        <v>7360</v>
      </c>
      <c r="E410" s="8" t="s">
        <v>7531</v>
      </c>
      <c r="F410" s="3" t="str">
        <f t="shared" si="6"/>
        <v>Patrick D</v>
      </c>
    </row>
    <row r="411" spans="1:6" ht="15.5" x14ac:dyDescent="0.35">
      <c r="A411" s="7" t="s">
        <v>1963</v>
      </c>
      <c r="B411" s="7" t="s">
        <v>2793</v>
      </c>
      <c r="C411" s="20" t="s">
        <v>5220</v>
      </c>
      <c r="D411" s="8" t="s">
        <v>7360</v>
      </c>
      <c r="E411" s="8" t="s">
        <v>7532</v>
      </c>
      <c r="F411" s="3" t="str">
        <f t="shared" si="6"/>
        <v>Anthony D</v>
      </c>
    </row>
    <row r="412" spans="1:6" ht="15.5" x14ac:dyDescent="0.35">
      <c r="A412" s="7" t="s">
        <v>1962</v>
      </c>
      <c r="B412" s="7" t="s">
        <v>2794</v>
      </c>
      <c r="C412" s="20" t="s">
        <v>5360</v>
      </c>
      <c r="D412" s="8" t="s">
        <v>7359</v>
      </c>
      <c r="E412" s="8" t="s">
        <v>4831</v>
      </c>
      <c r="F412" s="3" t="str">
        <f t="shared" si="6"/>
        <v>Melissa</v>
      </c>
    </row>
    <row r="413" spans="1:6" ht="15.5" x14ac:dyDescent="0.35">
      <c r="A413" s="7" t="s">
        <v>1961</v>
      </c>
      <c r="B413" s="7" t="s">
        <v>2795</v>
      </c>
      <c r="C413" s="20" t="s">
        <v>5361</v>
      </c>
      <c r="D413" s="8" t="s">
        <v>7359</v>
      </c>
      <c r="E413" s="8" t="s">
        <v>5362</v>
      </c>
      <c r="F413" s="3" t="str">
        <f t="shared" si="6"/>
        <v>Raven</v>
      </c>
    </row>
    <row r="414" spans="1:6" ht="15.5" x14ac:dyDescent="0.35">
      <c r="A414" s="7" t="s">
        <v>1960</v>
      </c>
      <c r="B414" s="7" t="s">
        <v>2796</v>
      </c>
      <c r="C414" s="20" t="s">
        <v>5363</v>
      </c>
      <c r="D414" s="8" t="s">
        <v>7360</v>
      </c>
      <c r="E414" s="8" t="s">
        <v>5073</v>
      </c>
      <c r="F414" s="3" t="str">
        <f t="shared" si="6"/>
        <v>Christopher</v>
      </c>
    </row>
    <row r="415" spans="1:6" ht="15.5" x14ac:dyDescent="0.35">
      <c r="A415" s="7" t="s">
        <v>1959</v>
      </c>
      <c r="B415" s="7" t="s">
        <v>2797</v>
      </c>
      <c r="C415" s="20" t="s">
        <v>5364</v>
      </c>
      <c r="D415" s="8" t="s">
        <v>7359</v>
      </c>
      <c r="E415" s="8" t="s">
        <v>7533</v>
      </c>
      <c r="F415" s="3" t="str">
        <f t="shared" si="6"/>
        <v>Kendra A</v>
      </c>
    </row>
    <row r="416" spans="1:6" ht="15.5" x14ac:dyDescent="0.35">
      <c r="A416" s="7" t="s">
        <v>1958</v>
      </c>
      <c r="B416" s="7" t="s">
        <v>2798</v>
      </c>
      <c r="C416" s="20" t="s">
        <v>5365</v>
      </c>
      <c r="D416" s="8" t="s">
        <v>7359</v>
      </c>
      <c r="E416" s="8" t="s">
        <v>5366</v>
      </c>
      <c r="F416" s="3" t="str">
        <f t="shared" si="6"/>
        <v>Jordan</v>
      </c>
    </row>
    <row r="417" spans="1:6" ht="15.5" x14ac:dyDescent="0.35">
      <c r="A417" s="7" t="s">
        <v>1957</v>
      </c>
      <c r="B417" s="7" t="s">
        <v>2799</v>
      </c>
      <c r="C417" s="20" t="s">
        <v>5367</v>
      </c>
      <c r="D417" s="8" t="s">
        <v>7360</v>
      </c>
      <c r="E417" s="8" t="s">
        <v>5368</v>
      </c>
      <c r="F417" s="3" t="str">
        <f t="shared" si="6"/>
        <v>Nils</v>
      </c>
    </row>
    <row r="418" spans="1:6" ht="15.5" x14ac:dyDescent="0.35">
      <c r="A418" s="7" t="s">
        <v>1956</v>
      </c>
      <c r="B418" s="7" t="s">
        <v>2800</v>
      </c>
      <c r="C418" s="20" t="s">
        <v>5369</v>
      </c>
      <c r="D418" s="8" t="s">
        <v>7360</v>
      </c>
      <c r="E418" s="8" t="s">
        <v>4762</v>
      </c>
      <c r="F418" s="3" t="str">
        <f t="shared" si="6"/>
        <v>Scott</v>
      </c>
    </row>
    <row r="419" spans="1:6" ht="15.5" x14ac:dyDescent="0.35">
      <c r="A419" s="7" t="s">
        <v>1955</v>
      </c>
      <c r="B419" s="7" t="s">
        <v>2801</v>
      </c>
      <c r="C419" s="20" t="s">
        <v>5370</v>
      </c>
      <c r="D419" s="8" t="s">
        <v>7359</v>
      </c>
      <c r="E419" s="8" t="s">
        <v>5257</v>
      </c>
      <c r="F419" s="3" t="str">
        <f t="shared" si="6"/>
        <v>Angela</v>
      </c>
    </row>
    <row r="420" spans="1:6" ht="15.5" x14ac:dyDescent="0.35">
      <c r="A420" s="7" t="s">
        <v>1954</v>
      </c>
      <c r="B420" s="7" t="s">
        <v>2802</v>
      </c>
      <c r="C420" s="20" t="s">
        <v>5371</v>
      </c>
      <c r="D420" s="8" t="s">
        <v>7359</v>
      </c>
      <c r="E420" s="8" t="s">
        <v>5118</v>
      </c>
      <c r="F420" s="3" t="str">
        <f t="shared" si="6"/>
        <v>Allison</v>
      </c>
    </row>
    <row r="421" spans="1:6" ht="15.5" x14ac:dyDescent="0.35">
      <c r="A421" s="7" t="s">
        <v>1953</v>
      </c>
      <c r="B421" s="7" t="s">
        <v>2803</v>
      </c>
      <c r="C421" s="20" t="s">
        <v>5372</v>
      </c>
      <c r="D421" s="8" t="s">
        <v>7359</v>
      </c>
      <c r="E421" s="8" t="s">
        <v>7534</v>
      </c>
      <c r="F421" s="3" t="str">
        <f t="shared" si="6"/>
        <v>Caitlin O</v>
      </c>
    </row>
    <row r="422" spans="1:6" ht="15.5" x14ac:dyDescent="0.35">
      <c r="A422" s="7" t="s">
        <v>1952</v>
      </c>
      <c r="B422" s="7" t="s">
        <v>2804</v>
      </c>
      <c r="C422" s="20" t="s">
        <v>5373</v>
      </c>
      <c r="D422" s="8" t="s">
        <v>7359</v>
      </c>
      <c r="E422" s="8" t="s">
        <v>7535</v>
      </c>
      <c r="F422" s="3" t="str">
        <f t="shared" si="6"/>
        <v>Tracy M</v>
      </c>
    </row>
    <row r="423" spans="1:6" ht="15.5" x14ac:dyDescent="0.35">
      <c r="A423" s="7" t="s">
        <v>1951</v>
      </c>
      <c r="B423" s="7" t="s">
        <v>2805</v>
      </c>
      <c r="C423" s="20" t="s">
        <v>5375</v>
      </c>
      <c r="D423" s="8" t="s">
        <v>7360</v>
      </c>
      <c r="E423" s="8" t="s">
        <v>7536</v>
      </c>
      <c r="F423" s="3" t="str">
        <f t="shared" si="6"/>
        <v>Dustin M</v>
      </c>
    </row>
    <row r="424" spans="1:6" ht="15.5" x14ac:dyDescent="0.35">
      <c r="A424" s="7" t="s">
        <v>1950</v>
      </c>
      <c r="B424" s="7" t="s">
        <v>2806</v>
      </c>
      <c r="C424" s="20" t="s">
        <v>4934</v>
      </c>
      <c r="D424" s="8" t="s">
        <v>7359</v>
      </c>
      <c r="E424" s="8" t="s">
        <v>5376</v>
      </c>
      <c r="F424" s="3" t="str">
        <f t="shared" si="6"/>
        <v>Jenny</v>
      </c>
    </row>
    <row r="425" spans="1:6" ht="15.5" x14ac:dyDescent="0.35">
      <c r="A425" s="7" t="s">
        <v>1949</v>
      </c>
      <c r="B425" s="7" t="s">
        <v>2807</v>
      </c>
      <c r="C425" s="20" t="s">
        <v>5377</v>
      </c>
      <c r="D425" s="8" t="s">
        <v>7359</v>
      </c>
      <c r="E425" s="8" t="s">
        <v>4930</v>
      </c>
      <c r="F425" s="3" t="str">
        <f t="shared" si="6"/>
        <v>Emily</v>
      </c>
    </row>
    <row r="426" spans="1:6" ht="15.5" x14ac:dyDescent="0.35">
      <c r="A426" s="7" t="s">
        <v>1948</v>
      </c>
      <c r="B426" s="7" t="s">
        <v>2808</v>
      </c>
      <c r="C426" s="20" t="s">
        <v>5378</v>
      </c>
      <c r="D426" s="8" t="s">
        <v>7359</v>
      </c>
      <c r="E426" s="8" t="s">
        <v>5379</v>
      </c>
      <c r="F426" s="3" t="str">
        <f t="shared" si="6"/>
        <v>Fabienne</v>
      </c>
    </row>
    <row r="427" spans="1:6" ht="15.5" x14ac:dyDescent="0.35">
      <c r="A427" s="7" t="s">
        <v>1947</v>
      </c>
      <c r="B427" s="7" t="s">
        <v>2809</v>
      </c>
      <c r="C427" s="20" t="s">
        <v>5380</v>
      </c>
      <c r="D427" s="8" t="s">
        <v>7360</v>
      </c>
      <c r="E427" s="8" t="s">
        <v>5366</v>
      </c>
      <c r="F427" s="3" t="str">
        <f t="shared" si="6"/>
        <v>Jordan</v>
      </c>
    </row>
    <row r="428" spans="1:6" ht="15.5" x14ac:dyDescent="0.35">
      <c r="A428" s="7" t="s">
        <v>1946</v>
      </c>
      <c r="B428" s="7" t="s">
        <v>2810</v>
      </c>
      <c r="C428" s="20" t="s">
        <v>5381</v>
      </c>
      <c r="D428" s="8" t="s">
        <v>7360</v>
      </c>
      <c r="E428" s="8" t="s">
        <v>5086</v>
      </c>
      <c r="F428" s="3" t="str">
        <f t="shared" si="6"/>
        <v>Matt</v>
      </c>
    </row>
    <row r="429" spans="1:6" ht="15.5" x14ac:dyDescent="0.35">
      <c r="A429" s="7" t="s">
        <v>1945</v>
      </c>
      <c r="B429" s="7" t="s">
        <v>2811</v>
      </c>
      <c r="C429" s="20" t="s">
        <v>5382</v>
      </c>
      <c r="D429" s="8" t="s">
        <v>7359</v>
      </c>
      <c r="E429" s="8" t="s">
        <v>7537</v>
      </c>
      <c r="F429" s="3" t="str">
        <f t="shared" si="6"/>
        <v>Taryn L</v>
      </c>
    </row>
    <row r="430" spans="1:6" ht="15.5" x14ac:dyDescent="0.35">
      <c r="A430" s="7" t="s">
        <v>1944</v>
      </c>
      <c r="B430" s="7" t="s">
        <v>2812</v>
      </c>
      <c r="C430" s="20" t="s">
        <v>5383</v>
      </c>
      <c r="D430" s="8" t="s">
        <v>7359</v>
      </c>
      <c r="E430" s="8" t="s">
        <v>5384</v>
      </c>
      <c r="F430" s="3" t="str">
        <f t="shared" si="6"/>
        <v>Temima</v>
      </c>
    </row>
    <row r="431" spans="1:6" ht="15.5" x14ac:dyDescent="0.35">
      <c r="A431" s="7" t="s">
        <v>1943</v>
      </c>
      <c r="B431" s="7" t="s">
        <v>2813</v>
      </c>
      <c r="C431" s="20" t="s">
        <v>5385</v>
      </c>
      <c r="D431" s="8" t="s">
        <v>7359</v>
      </c>
      <c r="E431" s="8" t="s">
        <v>4780</v>
      </c>
      <c r="F431" s="3" t="str">
        <f t="shared" si="6"/>
        <v>Jennifer</v>
      </c>
    </row>
    <row r="432" spans="1:6" ht="15.5" x14ac:dyDescent="0.35">
      <c r="A432" s="7" t="s">
        <v>1942</v>
      </c>
      <c r="B432" s="7" t="s">
        <v>2814</v>
      </c>
      <c r="C432" s="20" t="s">
        <v>5386</v>
      </c>
      <c r="D432" s="8" t="s">
        <v>7359</v>
      </c>
      <c r="E432" s="8" t="s">
        <v>7538</v>
      </c>
      <c r="F432" s="3" t="str">
        <f t="shared" si="6"/>
        <v>Serena M</v>
      </c>
    </row>
    <row r="433" spans="1:6" ht="15.5" x14ac:dyDescent="0.35">
      <c r="A433" s="7" t="s">
        <v>1941</v>
      </c>
      <c r="B433" s="7" t="s">
        <v>2815</v>
      </c>
      <c r="C433" s="20" t="s">
        <v>5387</v>
      </c>
      <c r="D433" s="8" t="s">
        <v>7359</v>
      </c>
      <c r="E433" s="8" t="s">
        <v>7539</v>
      </c>
      <c r="F433" s="3" t="str">
        <f t="shared" si="6"/>
        <v>Victoria M</v>
      </c>
    </row>
    <row r="434" spans="1:6" ht="15.5" x14ac:dyDescent="0.35">
      <c r="A434" s="7" t="s">
        <v>1940</v>
      </c>
      <c r="B434" s="7" t="s">
        <v>2816</v>
      </c>
      <c r="C434" s="20" t="s">
        <v>5389</v>
      </c>
      <c r="D434" s="8" t="s">
        <v>7359</v>
      </c>
      <c r="E434" s="8" t="s">
        <v>5390</v>
      </c>
      <c r="F434" s="3" t="str">
        <f t="shared" si="6"/>
        <v>Phoebe</v>
      </c>
    </row>
    <row r="435" spans="1:6" ht="15.5" x14ac:dyDescent="0.35">
      <c r="A435" s="7" t="s">
        <v>1939</v>
      </c>
      <c r="B435" s="7" t="s">
        <v>2817</v>
      </c>
      <c r="C435" s="20" t="s">
        <v>5391</v>
      </c>
      <c r="D435" s="8" t="s">
        <v>7360</v>
      </c>
      <c r="E435" s="8" t="s">
        <v>5358</v>
      </c>
      <c r="F435" s="3" t="str">
        <f t="shared" si="6"/>
        <v>Corey</v>
      </c>
    </row>
    <row r="436" spans="1:6" ht="15.5" x14ac:dyDescent="0.35">
      <c r="A436" s="7" t="s">
        <v>1938</v>
      </c>
      <c r="B436" s="7" t="s">
        <v>2818</v>
      </c>
      <c r="C436" s="20" t="s">
        <v>5392</v>
      </c>
      <c r="D436" s="8" t="s">
        <v>7359</v>
      </c>
      <c r="E436" s="8" t="s">
        <v>4900</v>
      </c>
      <c r="F436" s="3" t="str">
        <f t="shared" si="6"/>
        <v>Rebecca</v>
      </c>
    </row>
    <row r="437" spans="1:6" ht="15.5" x14ac:dyDescent="0.35">
      <c r="A437" s="7" t="s">
        <v>1937</v>
      </c>
      <c r="B437" s="7" t="s">
        <v>2819</v>
      </c>
      <c r="C437" s="20" t="s">
        <v>5393</v>
      </c>
      <c r="D437" s="8" t="s">
        <v>7360</v>
      </c>
      <c r="E437" s="8" t="s">
        <v>7540</v>
      </c>
      <c r="F437" s="3" t="str">
        <f t="shared" si="6"/>
        <v>Nicholas D</v>
      </c>
    </row>
    <row r="438" spans="1:6" ht="15.5" x14ac:dyDescent="0.35">
      <c r="A438" s="7" t="s">
        <v>1936</v>
      </c>
      <c r="B438" s="7" t="s">
        <v>2820</v>
      </c>
      <c r="C438" s="20" t="s">
        <v>5394</v>
      </c>
      <c r="D438" s="8" t="s">
        <v>7360</v>
      </c>
      <c r="E438" s="8" t="s">
        <v>5395</v>
      </c>
      <c r="F438" s="3" t="str">
        <f t="shared" si="6"/>
        <v>Christian</v>
      </c>
    </row>
    <row r="439" spans="1:6" ht="15.5" x14ac:dyDescent="0.35">
      <c r="A439" s="7" t="s">
        <v>1935</v>
      </c>
      <c r="B439" s="7" t="s">
        <v>2821</v>
      </c>
      <c r="C439" s="20" t="s">
        <v>5396</v>
      </c>
      <c r="D439" s="8" t="s">
        <v>7360</v>
      </c>
      <c r="E439" s="8" t="s">
        <v>7541</v>
      </c>
      <c r="F439" s="3" t="str">
        <f t="shared" si="6"/>
        <v>Jonathon S</v>
      </c>
    </row>
    <row r="440" spans="1:6" ht="15.5" x14ac:dyDescent="0.35">
      <c r="A440" s="7" t="s">
        <v>1934</v>
      </c>
      <c r="B440" s="7" t="s">
        <v>2822</v>
      </c>
      <c r="C440" s="20" t="s">
        <v>5397</v>
      </c>
      <c r="D440" s="8" t="s">
        <v>7359</v>
      </c>
      <c r="E440" s="8" t="s">
        <v>5303</v>
      </c>
      <c r="F440" s="3" t="str">
        <f t="shared" si="6"/>
        <v>Caroline</v>
      </c>
    </row>
    <row r="441" spans="1:6" ht="15.5" x14ac:dyDescent="0.35">
      <c r="A441" s="7" t="s">
        <v>1933</v>
      </c>
      <c r="B441" s="7" t="s">
        <v>2823</v>
      </c>
      <c r="C441" s="20" t="s">
        <v>5398</v>
      </c>
      <c r="D441" s="8" t="s">
        <v>7360</v>
      </c>
      <c r="E441" s="8" t="s">
        <v>7542</v>
      </c>
      <c r="F441" s="3" t="str">
        <f t="shared" si="6"/>
        <v>Joshua D</v>
      </c>
    </row>
    <row r="442" spans="1:6" ht="15.5" x14ac:dyDescent="0.35">
      <c r="A442" s="7" t="s">
        <v>1932</v>
      </c>
      <c r="B442" s="7" t="s">
        <v>2824</v>
      </c>
      <c r="C442" s="20" t="s">
        <v>5399</v>
      </c>
      <c r="D442" s="8" t="s">
        <v>7359</v>
      </c>
      <c r="E442" s="8" t="s">
        <v>5400</v>
      </c>
      <c r="F442" s="3" t="str">
        <f t="shared" si="6"/>
        <v>Nichole</v>
      </c>
    </row>
    <row r="443" spans="1:6" ht="15.5" x14ac:dyDescent="0.35">
      <c r="A443" s="7" t="s">
        <v>1931</v>
      </c>
      <c r="B443" s="7" t="s">
        <v>2825</v>
      </c>
      <c r="C443" s="20" t="s">
        <v>5401</v>
      </c>
      <c r="D443" s="8" t="s">
        <v>7359</v>
      </c>
      <c r="E443" s="8" t="s">
        <v>7543</v>
      </c>
      <c r="F443" s="3" t="str">
        <f t="shared" si="6"/>
        <v>Denise M</v>
      </c>
    </row>
    <row r="444" spans="1:6" ht="15.5" x14ac:dyDescent="0.35">
      <c r="A444" s="7" t="s">
        <v>1930</v>
      </c>
      <c r="B444" s="7" t="s">
        <v>2826</v>
      </c>
      <c r="C444" s="20" t="s">
        <v>5403</v>
      </c>
      <c r="D444" s="8" t="s">
        <v>7360</v>
      </c>
      <c r="E444" s="8" t="s">
        <v>7544</v>
      </c>
      <c r="F444" s="3" t="str">
        <f t="shared" si="6"/>
        <v>Peter R</v>
      </c>
    </row>
    <row r="445" spans="1:6" ht="15.5" x14ac:dyDescent="0.35">
      <c r="A445" s="7" t="s">
        <v>1929</v>
      </c>
      <c r="B445" s="7" t="s">
        <v>2827</v>
      </c>
      <c r="C445" s="20" t="s">
        <v>4869</v>
      </c>
      <c r="D445" s="8" t="s">
        <v>7360</v>
      </c>
      <c r="E445" s="8" t="s">
        <v>7545</v>
      </c>
      <c r="F445" s="3" t="str">
        <f t="shared" si="6"/>
        <v>Johnson K</v>
      </c>
    </row>
    <row r="446" spans="1:6" ht="15.5" x14ac:dyDescent="0.35">
      <c r="A446" s="7" t="s">
        <v>1928</v>
      </c>
      <c r="B446" s="7" t="s">
        <v>2828</v>
      </c>
      <c r="C446" s="20" t="s">
        <v>5404</v>
      </c>
      <c r="D446" s="8" t="s">
        <v>7359</v>
      </c>
      <c r="E446" s="8" t="s">
        <v>5405</v>
      </c>
      <c r="F446" s="3" t="str">
        <f t="shared" si="6"/>
        <v>Katherine</v>
      </c>
    </row>
    <row r="447" spans="1:6" ht="15.5" x14ac:dyDescent="0.35">
      <c r="A447" s="7" t="s">
        <v>1927</v>
      </c>
      <c r="B447" s="7" t="s">
        <v>2829</v>
      </c>
      <c r="C447" s="20" t="s">
        <v>5406</v>
      </c>
      <c r="D447" s="8" t="s">
        <v>7359</v>
      </c>
      <c r="E447" s="8" t="s">
        <v>5407</v>
      </c>
      <c r="F447" s="3" t="str">
        <f t="shared" si="6"/>
        <v>Lynda</v>
      </c>
    </row>
    <row r="448" spans="1:6" ht="15.5" x14ac:dyDescent="0.35">
      <c r="A448" s="7" t="s">
        <v>1926</v>
      </c>
      <c r="B448" s="7" t="s">
        <v>2830</v>
      </c>
      <c r="C448" s="20" t="s">
        <v>5408</v>
      </c>
      <c r="D448" s="8" t="s">
        <v>7360</v>
      </c>
      <c r="E448" s="8" t="s">
        <v>4836</v>
      </c>
      <c r="F448" s="3" t="str">
        <f t="shared" si="6"/>
        <v>Anthony</v>
      </c>
    </row>
    <row r="449" spans="1:6" ht="15.5" x14ac:dyDescent="0.35">
      <c r="A449" s="7" t="s">
        <v>1925</v>
      </c>
      <c r="B449" s="7" t="s">
        <v>2831</v>
      </c>
      <c r="C449" s="20" t="s">
        <v>5409</v>
      </c>
      <c r="D449" s="8" t="s">
        <v>7359</v>
      </c>
      <c r="E449" s="8" t="s">
        <v>7546</v>
      </c>
      <c r="F449" s="3" t="str">
        <f t="shared" si="6"/>
        <v>Linnea C</v>
      </c>
    </row>
    <row r="450" spans="1:6" ht="15.5" x14ac:dyDescent="0.35">
      <c r="A450" s="7" t="s">
        <v>1924</v>
      </c>
      <c r="B450" s="7" t="s">
        <v>2832</v>
      </c>
      <c r="C450" s="20" t="s">
        <v>5410</v>
      </c>
      <c r="D450" s="8" t="s">
        <v>7360</v>
      </c>
      <c r="E450" s="8" t="s">
        <v>7547</v>
      </c>
      <c r="F450" s="3" t="str">
        <f t="shared" si="6"/>
        <v>Massimiliano A</v>
      </c>
    </row>
    <row r="451" spans="1:6" ht="15.5" x14ac:dyDescent="0.35">
      <c r="A451" s="7" t="s">
        <v>1923</v>
      </c>
      <c r="B451" s="7" t="s">
        <v>2833</v>
      </c>
      <c r="C451" s="20" t="s">
        <v>4751</v>
      </c>
      <c r="D451" s="8" t="s">
        <v>7360</v>
      </c>
      <c r="E451" s="8" t="s">
        <v>7548</v>
      </c>
      <c r="F451" s="3" t="str">
        <f t="shared" ref="F451:F514" si="7">IF(RIGHT(E451,1)=".",LEFT(E451,LEN(E451)-1),E451)</f>
        <v>James M</v>
      </c>
    </row>
    <row r="452" spans="1:6" ht="15.5" x14ac:dyDescent="0.35">
      <c r="A452" s="7" t="s">
        <v>1922</v>
      </c>
      <c r="B452" s="7" t="s">
        <v>2834</v>
      </c>
      <c r="C452" s="20" t="s">
        <v>5412</v>
      </c>
      <c r="D452" s="8" t="s">
        <v>7359</v>
      </c>
      <c r="E452" s="8" t="s">
        <v>5413</v>
      </c>
      <c r="F452" s="3" t="str">
        <f t="shared" si="7"/>
        <v>Lauren</v>
      </c>
    </row>
    <row r="453" spans="1:6" ht="15.5" x14ac:dyDescent="0.35">
      <c r="A453" s="7" t="s">
        <v>1921</v>
      </c>
      <c r="B453" s="7" t="s">
        <v>2835</v>
      </c>
      <c r="C453" s="20" t="s">
        <v>5281</v>
      </c>
      <c r="D453" s="8" t="s">
        <v>7359</v>
      </c>
      <c r="E453" s="8" t="s">
        <v>7549</v>
      </c>
      <c r="F453" s="3" t="str">
        <f t="shared" si="7"/>
        <v>Michele V</v>
      </c>
    </row>
    <row r="454" spans="1:6" ht="15.5" x14ac:dyDescent="0.35">
      <c r="A454" s="7" t="s">
        <v>1920</v>
      </c>
      <c r="B454" s="7" t="s">
        <v>2836</v>
      </c>
      <c r="C454" s="20" t="s">
        <v>4837</v>
      </c>
      <c r="D454" s="8" t="s">
        <v>7360</v>
      </c>
      <c r="E454" s="8" t="s">
        <v>5414</v>
      </c>
      <c r="F454" s="3" t="str">
        <f t="shared" si="7"/>
        <v>Xiao</v>
      </c>
    </row>
    <row r="455" spans="1:6" ht="15.5" x14ac:dyDescent="0.35">
      <c r="A455" s="7" t="s">
        <v>1919</v>
      </c>
      <c r="B455" s="7" t="s">
        <v>2837</v>
      </c>
      <c r="C455" s="20" t="s">
        <v>5415</v>
      </c>
      <c r="D455" s="8" t="s">
        <v>7359</v>
      </c>
      <c r="E455" s="8" t="s">
        <v>7550</v>
      </c>
      <c r="F455" s="3" t="str">
        <f t="shared" si="7"/>
        <v>Harper L</v>
      </c>
    </row>
    <row r="456" spans="1:6" ht="15.5" x14ac:dyDescent="0.35">
      <c r="A456" s="7" t="s">
        <v>1918</v>
      </c>
      <c r="B456" s="7" t="s">
        <v>2838</v>
      </c>
      <c r="C456" s="20" t="s">
        <v>5416</v>
      </c>
      <c r="D456" s="8" t="s">
        <v>7360</v>
      </c>
      <c r="E456" s="8" t="s">
        <v>4972</v>
      </c>
      <c r="F456" s="3" t="str">
        <f t="shared" si="7"/>
        <v>Nick</v>
      </c>
    </row>
    <row r="457" spans="1:6" ht="15.5" x14ac:dyDescent="0.35">
      <c r="A457" s="7" t="s">
        <v>1917</v>
      </c>
      <c r="B457" s="7" t="s">
        <v>2839</v>
      </c>
      <c r="C457" s="20" t="s">
        <v>5417</v>
      </c>
      <c r="D457" s="8" t="s">
        <v>7360</v>
      </c>
      <c r="E457" s="8" t="s">
        <v>4762</v>
      </c>
      <c r="F457" s="3" t="str">
        <f t="shared" si="7"/>
        <v>Scott</v>
      </c>
    </row>
    <row r="458" spans="1:6" ht="15.5" x14ac:dyDescent="0.35">
      <c r="A458" s="7" t="s">
        <v>1916</v>
      </c>
      <c r="B458" s="7" t="s">
        <v>2840</v>
      </c>
      <c r="C458" s="20" t="s">
        <v>5418</v>
      </c>
      <c r="D458" s="8" t="s">
        <v>7360</v>
      </c>
      <c r="E458" s="8" t="s">
        <v>5137</v>
      </c>
      <c r="F458" s="3" t="str">
        <f t="shared" si="7"/>
        <v>Wilson</v>
      </c>
    </row>
    <row r="459" spans="1:6" ht="15.5" x14ac:dyDescent="0.35">
      <c r="A459" s="7" t="s">
        <v>1915</v>
      </c>
      <c r="B459" s="7" t="s">
        <v>2841</v>
      </c>
      <c r="C459" s="20" t="s">
        <v>5419</v>
      </c>
      <c r="D459" s="8" t="s">
        <v>7360</v>
      </c>
      <c r="E459" s="8" t="s">
        <v>4869</v>
      </c>
      <c r="F459" s="3" t="str">
        <f t="shared" si="7"/>
        <v>Lee</v>
      </c>
    </row>
    <row r="460" spans="1:6" ht="15.5" x14ac:dyDescent="0.35">
      <c r="A460" s="7" t="s">
        <v>1914</v>
      </c>
      <c r="B460" s="7" t="s">
        <v>2842</v>
      </c>
      <c r="C460" s="20" t="s">
        <v>5420</v>
      </c>
      <c r="D460" s="8" t="s">
        <v>7360</v>
      </c>
      <c r="E460" s="8" t="s">
        <v>5421</v>
      </c>
      <c r="F460" s="3" t="str">
        <f t="shared" si="7"/>
        <v>Shizhong</v>
      </c>
    </row>
    <row r="461" spans="1:6" ht="15.5" x14ac:dyDescent="0.35">
      <c r="A461" s="7" t="s">
        <v>1913</v>
      </c>
      <c r="B461" s="7" t="s">
        <v>2843</v>
      </c>
      <c r="C461" s="20" t="s">
        <v>5422</v>
      </c>
      <c r="D461" s="8" t="s">
        <v>7359</v>
      </c>
      <c r="E461" s="8" t="s">
        <v>5423</v>
      </c>
      <c r="F461" s="3" t="str">
        <f t="shared" si="7"/>
        <v>Marie-Claire</v>
      </c>
    </row>
    <row r="462" spans="1:6" ht="15.5" x14ac:dyDescent="0.35">
      <c r="A462" s="7" t="s">
        <v>1912</v>
      </c>
      <c r="B462" s="7" t="s">
        <v>2844</v>
      </c>
      <c r="C462" s="20" t="s">
        <v>4861</v>
      </c>
      <c r="D462" s="8" t="s">
        <v>7360</v>
      </c>
      <c r="E462" s="8" t="s">
        <v>7551</v>
      </c>
      <c r="F462" s="3" t="str">
        <f t="shared" si="7"/>
        <v>Todd J</v>
      </c>
    </row>
    <row r="463" spans="1:6" ht="15.5" x14ac:dyDescent="0.35">
      <c r="A463" s="7" t="s">
        <v>1911</v>
      </c>
      <c r="B463" s="7" t="s">
        <v>2845</v>
      </c>
      <c r="C463" s="20" t="s">
        <v>5208</v>
      </c>
      <c r="D463" s="8" t="s">
        <v>7359</v>
      </c>
      <c r="E463" s="8" t="s">
        <v>5425</v>
      </c>
      <c r="F463" s="3" t="str">
        <f t="shared" si="7"/>
        <v>Carolyn</v>
      </c>
    </row>
    <row r="464" spans="1:6" ht="15.5" x14ac:dyDescent="0.35">
      <c r="A464" s="7" t="s">
        <v>1910</v>
      </c>
      <c r="B464" s="7" t="s">
        <v>2846</v>
      </c>
      <c r="C464" s="20" t="s">
        <v>4888</v>
      </c>
      <c r="D464" s="8" t="s">
        <v>7359</v>
      </c>
      <c r="E464" s="8" t="s">
        <v>4849</v>
      </c>
      <c r="F464" s="3" t="str">
        <f t="shared" si="7"/>
        <v>Lindsey</v>
      </c>
    </row>
    <row r="465" spans="1:6" ht="15.5" x14ac:dyDescent="0.35">
      <c r="A465" s="7" t="s">
        <v>1909</v>
      </c>
      <c r="B465" s="7" t="s">
        <v>2847</v>
      </c>
      <c r="C465" s="20" t="s">
        <v>5426</v>
      </c>
      <c r="D465" s="8" t="s">
        <v>7359</v>
      </c>
      <c r="E465" s="8" t="s">
        <v>7552</v>
      </c>
      <c r="F465" s="3" t="str">
        <f t="shared" si="7"/>
        <v>Marissa D</v>
      </c>
    </row>
    <row r="466" spans="1:6" ht="15.5" x14ac:dyDescent="0.35">
      <c r="A466" s="7" t="s">
        <v>1908</v>
      </c>
      <c r="B466" s="7" t="s">
        <v>2848</v>
      </c>
      <c r="C466" s="20" t="s">
        <v>5427</v>
      </c>
      <c r="D466" s="8" t="s">
        <v>7360</v>
      </c>
      <c r="E466" s="8" t="s">
        <v>7553</v>
      </c>
      <c r="F466" s="3" t="str">
        <f t="shared" si="7"/>
        <v>Jean Luc</v>
      </c>
    </row>
    <row r="467" spans="1:6" ht="15.5" x14ac:dyDescent="0.35">
      <c r="A467" s="7" t="s">
        <v>1907</v>
      </c>
      <c r="B467" s="7" t="s">
        <v>2849</v>
      </c>
      <c r="C467" s="20" t="s">
        <v>5429</v>
      </c>
      <c r="D467" s="8" t="s">
        <v>7359</v>
      </c>
      <c r="E467" s="8" t="s">
        <v>4882</v>
      </c>
      <c r="F467" s="3" t="str">
        <f t="shared" si="7"/>
        <v>Danielle</v>
      </c>
    </row>
    <row r="468" spans="1:6" ht="15.5" x14ac:dyDescent="0.35">
      <c r="A468" s="7" t="s">
        <v>1906</v>
      </c>
      <c r="B468" s="7" t="s">
        <v>2850</v>
      </c>
      <c r="C468" s="20" t="s">
        <v>5430</v>
      </c>
      <c r="D468" s="8" t="s">
        <v>7360</v>
      </c>
      <c r="E468" s="8" t="s">
        <v>5431</v>
      </c>
      <c r="F468" s="3" t="str">
        <f t="shared" si="7"/>
        <v>Jim</v>
      </c>
    </row>
    <row r="469" spans="1:6" ht="15.5" x14ac:dyDescent="0.35">
      <c r="A469" s="7" t="s">
        <v>1905</v>
      </c>
      <c r="B469" s="7" t="s">
        <v>2851</v>
      </c>
      <c r="C469" s="20" t="s">
        <v>4866</v>
      </c>
      <c r="D469" s="8" t="s">
        <v>7360</v>
      </c>
      <c r="E469" s="8" t="s">
        <v>7554</v>
      </c>
      <c r="F469" s="3" t="str">
        <f t="shared" si="7"/>
        <v>Matthew T</v>
      </c>
    </row>
    <row r="470" spans="1:6" ht="15.5" x14ac:dyDescent="0.35">
      <c r="A470" s="7" t="s">
        <v>1904</v>
      </c>
      <c r="B470" s="7" t="s">
        <v>2852</v>
      </c>
      <c r="C470" s="20" t="s">
        <v>5432</v>
      </c>
      <c r="D470" s="8" t="s">
        <v>7359</v>
      </c>
      <c r="E470" s="8" t="s">
        <v>7555</v>
      </c>
      <c r="F470" s="3" t="str">
        <f t="shared" si="7"/>
        <v>Rachel L</v>
      </c>
    </row>
    <row r="471" spans="1:6" ht="15.5" x14ac:dyDescent="0.35">
      <c r="A471" s="7" t="s">
        <v>1903</v>
      </c>
      <c r="B471" s="7" t="s">
        <v>2853</v>
      </c>
      <c r="C471" s="20" t="s">
        <v>5434</v>
      </c>
      <c r="D471" s="8" t="s">
        <v>7359</v>
      </c>
      <c r="E471" s="8" t="s">
        <v>5435</v>
      </c>
      <c r="F471" s="3" t="str">
        <f t="shared" si="7"/>
        <v>Corina</v>
      </c>
    </row>
    <row r="472" spans="1:6" ht="15.5" x14ac:dyDescent="0.35">
      <c r="A472" s="7" t="s">
        <v>1902</v>
      </c>
      <c r="B472" s="7" t="s">
        <v>2854</v>
      </c>
      <c r="C472" s="20" t="s">
        <v>5436</v>
      </c>
      <c r="D472" s="8" t="s">
        <v>7360</v>
      </c>
      <c r="E472" s="8" t="s">
        <v>5437</v>
      </c>
      <c r="F472" s="3" t="str">
        <f t="shared" si="7"/>
        <v>Guannan</v>
      </c>
    </row>
    <row r="473" spans="1:6" ht="15.5" x14ac:dyDescent="0.35">
      <c r="A473" s="7" t="s">
        <v>1901</v>
      </c>
      <c r="B473" s="7" t="s">
        <v>2855</v>
      </c>
      <c r="C473" s="20" t="s">
        <v>5438</v>
      </c>
      <c r="D473" s="8" t="s">
        <v>7360</v>
      </c>
      <c r="E473" s="8" t="s">
        <v>5439</v>
      </c>
      <c r="F473" s="3" t="str">
        <f t="shared" si="7"/>
        <v>Don</v>
      </c>
    </row>
    <row r="474" spans="1:6" ht="15.5" x14ac:dyDescent="0.35">
      <c r="A474" s="7" t="s">
        <v>1900</v>
      </c>
      <c r="B474" s="7" t="s">
        <v>2856</v>
      </c>
      <c r="C474" s="20" t="s">
        <v>5440</v>
      </c>
      <c r="D474" s="8" t="s">
        <v>7360</v>
      </c>
      <c r="E474" s="8" t="s">
        <v>5113</v>
      </c>
      <c r="F474" s="3" t="str">
        <f t="shared" si="7"/>
        <v>Chris</v>
      </c>
    </row>
    <row r="475" spans="1:6" ht="15.5" x14ac:dyDescent="0.35">
      <c r="A475" s="7" t="s">
        <v>1899</v>
      </c>
      <c r="B475" s="7" t="s">
        <v>2857</v>
      </c>
      <c r="C475" s="20" t="s">
        <v>5142</v>
      </c>
      <c r="D475" s="8" t="s">
        <v>7360</v>
      </c>
      <c r="E475" s="8" t="s">
        <v>7556</v>
      </c>
      <c r="F475" s="3" t="str">
        <f t="shared" si="7"/>
        <v>Gavin V</v>
      </c>
    </row>
    <row r="476" spans="1:6" ht="15.5" x14ac:dyDescent="0.35">
      <c r="A476" s="7" t="s">
        <v>1898</v>
      </c>
      <c r="B476" s="7" t="s">
        <v>2858</v>
      </c>
      <c r="C476" s="20" t="s">
        <v>5441</v>
      </c>
      <c r="D476" s="8" t="s">
        <v>7360</v>
      </c>
      <c r="E476" s="8" t="s">
        <v>4771</v>
      </c>
      <c r="F476" s="3" t="str">
        <f t="shared" si="7"/>
        <v>David</v>
      </c>
    </row>
    <row r="477" spans="1:6" ht="15.5" x14ac:dyDescent="0.35">
      <c r="A477" s="7" t="s">
        <v>1897</v>
      </c>
      <c r="B477" s="7" t="s">
        <v>2859</v>
      </c>
      <c r="C477" s="20" t="s">
        <v>5442</v>
      </c>
      <c r="D477" s="8" t="s">
        <v>7360</v>
      </c>
      <c r="E477" s="8" t="s">
        <v>5443</v>
      </c>
      <c r="F477" s="3" t="str">
        <f t="shared" si="7"/>
        <v>Jatin</v>
      </c>
    </row>
    <row r="478" spans="1:6" ht="15.5" x14ac:dyDescent="0.35">
      <c r="A478" s="7" t="s">
        <v>1895</v>
      </c>
      <c r="B478" s="7" t="s">
        <v>2860</v>
      </c>
      <c r="C478" s="20" t="s">
        <v>5444</v>
      </c>
      <c r="D478" s="8" t="s">
        <v>7360</v>
      </c>
      <c r="E478" s="8" t="s">
        <v>7557</v>
      </c>
      <c r="F478" s="3" t="str">
        <f t="shared" si="7"/>
        <v>J P. II</v>
      </c>
    </row>
    <row r="479" spans="1:6" ht="15.5" x14ac:dyDescent="0.35">
      <c r="A479" s="7" t="s">
        <v>1894</v>
      </c>
      <c r="B479" s="7" t="s">
        <v>2861</v>
      </c>
      <c r="C479" s="20" t="s">
        <v>5445</v>
      </c>
      <c r="D479" s="8" t="s">
        <v>7359</v>
      </c>
      <c r="E479" s="8" t="s">
        <v>7558</v>
      </c>
      <c r="F479" s="3" t="str">
        <f t="shared" si="7"/>
        <v>Angela M</v>
      </c>
    </row>
    <row r="480" spans="1:6" ht="15.5" x14ac:dyDescent="0.35">
      <c r="A480" s="7" t="s">
        <v>1893</v>
      </c>
      <c r="B480" s="7" t="s">
        <v>2862</v>
      </c>
      <c r="C480" s="20" t="s">
        <v>5446</v>
      </c>
      <c r="D480" s="8" t="s">
        <v>7360</v>
      </c>
      <c r="E480" s="8" t="s">
        <v>7559</v>
      </c>
      <c r="F480" s="3" t="str">
        <f t="shared" si="7"/>
        <v>Blake K</v>
      </c>
    </row>
    <row r="481" spans="1:6" ht="15.5" x14ac:dyDescent="0.35">
      <c r="A481" s="7" t="s">
        <v>1892</v>
      </c>
      <c r="B481" s="7" t="s">
        <v>2863</v>
      </c>
      <c r="C481" s="20" t="s">
        <v>5448</v>
      </c>
      <c r="D481" s="8" t="s">
        <v>7360</v>
      </c>
      <c r="E481" s="8" t="s">
        <v>7560</v>
      </c>
      <c r="F481" s="3" t="str">
        <f t="shared" si="7"/>
        <v>Brian T</v>
      </c>
    </row>
    <row r="482" spans="1:6" ht="15.5" x14ac:dyDescent="0.35">
      <c r="A482" s="7" t="s">
        <v>1891</v>
      </c>
      <c r="B482" s="7" t="s">
        <v>2864</v>
      </c>
      <c r="C482" s="20" t="s">
        <v>5449</v>
      </c>
      <c r="D482" s="8" t="s">
        <v>7360</v>
      </c>
      <c r="E482" s="8" t="s">
        <v>5450</v>
      </c>
      <c r="F482" s="3" t="str">
        <f t="shared" si="7"/>
        <v>Damon</v>
      </c>
    </row>
    <row r="483" spans="1:6" ht="15.5" x14ac:dyDescent="0.35">
      <c r="A483" s="7" t="s">
        <v>1890</v>
      </c>
      <c r="B483" s="7" t="s">
        <v>2865</v>
      </c>
      <c r="C483" s="20" t="s">
        <v>5451</v>
      </c>
      <c r="D483" s="8" t="s">
        <v>7360</v>
      </c>
      <c r="E483" s="8" t="s">
        <v>5050</v>
      </c>
      <c r="F483" s="3" t="str">
        <f t="shared" si="7"/>
        <v>Jeffrey</v>
      </c>
    </row>
    <row r="484" spans="1:6" ht="15.5" x14ac:dyDescent="0.35">
      <c r="A484" s="7" t="s">
        <v>1889</v>
      </c>
      <c r="B484" s="7" t="s">
        <v>2866</v>
      </c>
      <c r="C484" s="20" t="s">
        <v>5452</v>
      </c>
      <c r="D484" s="8" t="s">
        <v>7360</v>
      </c>
      <c r="E484" s="8" t="s">
        <v>7561</v>
      </c>
      <c r="F484" s="3" t="str">
        <f t="shared" si="7"/>
        <v>Malcolm J</v>
      </c>
    </row>
    <row r="485" spans="1:6" ht="15.5" x14ac:dyDescent="0.35">
      <c r="A485" s="7" t="s">
        <v>1888</v>
      </c>
      <c r="B485" s="7" t="s">
        <v>2867</v>
      </c>
      <c r="C485" s="20" t="s">
        <v>5454</v>
      </c>
      <c r="D485" s="8" t="s">
        <v>7359</v>
      </c>
      <c r="E485" s="8" t="s">
        <v>7562</v>
      </c>
      <c r="F485" s="3" t="str">
        <f t="shared" si="7"/>
        <v>Margaret B</v>
      </c>
    </row>
    <row r="486" spans="1:6" ht="15.5" x14ac:dyDescent="0.35">
      <c r="A486" s="7" t="s">
        <v>1887</v>
      </c>
      <c r="B486" s="7" t="s">
        <v>2868</v>
      </c>
      <c r="C486" s="20" t="s">
        <v>4967</v>
      </c>
      <c r="D486" s="8" t="s">
        <v>7359</v>
      </c>
      <c r="E486" s="8" t="s">
        <v>5455</v>
      </c>
      <c r="F486" s="3" t="str">
        <f t="shared" si="7"/>
        <v>Helen</v>
      </c>
    </row>
    <row r="487" spans="1:6" ht="15.5" x14ac:dyDescent="0.35">
      <c r="A487" s="7" t="s">
        <v>1886</v>
      </c>
      <c r="B487" s="7" t="s">
        <v>2869</v>
      </c>
      <c r="C487" s="20" t="s">
        <v>5456</v>
      </c>
      <c r="D487" s="8" t="s">
        <v>7360</v>
      </c>
      <c r="E487" s="8" t="s">
        <v>4753</v>
      </c>
      <c r="F487" s="3" t="str">
        <f t="shared" si="7"/>
        <v>Matthew</v>
      </c>
    </row>
    <row r="488" spans="1:6" ht="15.5" x14ac:dyDescent="0.35">
      <c r="A488" s="7" t="s">
        <v>1885</v>
      </c>
      <c r="B488" s="7" t="s">
        <v>2870</v>
      </c>
      <c r="C488" s="20" t="s">
        <v>5250</v>
      </c>
      <c r="D488" s="8" t="s">
        <v>7360</v>
      </c>
      <c r="E488" s="8" t="s">
        <v>4872</v>
      </c>
      <c r="F488" s="3" t="str">
        <f t="shared" si="7"/>
        <v>Jeff</v>
      </c>
    </row>
    <row r="489" spans="1:6" ht="15.5" x14ac:dyDescent="0.35">
      <c r="A489" s="7" t="s">
        <v>1884</v>
      </c>
      <c r="B489" s="7" t="s">
        <v>2871</v>
      </c>
      <c r="C489" s="20" t="s">
        <v>5457</v>
      </c>
      <c r="D489" s="8" t="s">
        <v>8284</v>
      </c>
      <c r="E489" s="8" t="s">
        <v>8285</v>
      </c>
      <c r="F489" s="3" t="str">
        <f t="shared" si="7"/>
        <v>Tara R</v>
      </c>
    </row>
    <row r="490" spans="1:6" ht="15.5" x14ac:dyDescent="0.35">
      <c r="A490" s="7" t="s">
        <v>1883</v>
      </c>
      <c r="B490" s="7" t="s">
        <v>2872</v>
      </c>
      <c r="C490" s="20" t="s">
        <v>5459</v>
      </c>
      <c r="D490" s="8" t="s">
        <v>7359</v>
      </c>
      <c r="E490" s="8" t="s">
        <v>5460</v>
      </c>
      <c r="F490" s="3" t="str">
        <f t="shared" si="7"/>
        <v>Kristin</v>
      </c>
    </row>
    <row r="491" spans="1:6" ht="15.5" x14ac:dyDescent="0.35">
      <c r="A491" s="7" t="s">
        <v>1882</v>
      </c>
      <c r="B491" s="7" t="s">
        <v>2873</v>
      </c>
      <c r="C491" s="20" t="s">
        <v>5461</v>
      </c>
      <c r="D491" s="8" t="s">
        <v>7360</v>
      </c>
      <c r="E491" s="8" t="s">
        <v>4974</v>
      </c>
      <c r="F491" s="3" t="str">
        <f t="shared" si="7"/>
        <v>Timothy</v>
      </c>
    </row>
    <row r="492" spans="1:6" ht="15.5" x14ac:dyDescent="0.35">
      <c r="A492" s="7" t="s">
        <v>1881</v>
      </c>
      <c r="B492" s="7" t="s">
        <v>2874</v>
      </c>
      <c r="C492" s="20" t="s">
        <v>5462</v>
      </c>
      <c r="D492" s="8" t="s">
        <v>7360</v>
      </c>
      <c r="E492" s="8" t="s">
        <v>4762</v>
      </c>
      <c r="F492" s="3" t="str">
        <f t="shared" si="7"/>
        <v>Scott</v>
      </c>
    </row>
    <row r="493" spans="1:6" ht="15.5" x14ac:dyDescent="0.35">
      <c r="A493" s="7" t="s">
        <v>1880</v>
      </c>
      <c r="B493" s="7" t="s">
        <v>2875</v>
      </c>
      <c r="C493" s="20" t="s">
        <v>5463</v>
      </c>
      <c r="D493" s="8" t="s">
        <v>7359</v>
      </c>
      <c r="E493" s="8" t="s">
        <v>7563</v>
      </c>
      <c r="F493" s="3" t="str">
        <f t="shared" si="7"/>
        <v>Carly E</v>
      </c>
    </row>
    <row r="494" spans="1:6" ht="15.5" x14ac:dyDescent="0.35">
      <c r="A494" s="7" t="s">
        <v>1879</v>
      </c>
      <c r="B494" s="7" t="s">
        <v>2876</v>
      </c>
      <c r="C494" s="20" t="s">
        <v>4813</v>
      </c>
      <c r="D494" s="8" t="s">
        <v>7359</v>
      </c>
      <c r="E494" s="8" t="s">
        <v>5464</v>
      </c>
      <c r="F494" s="3" t="str">
        <f t="shared" si="7"/>
        <v>Lisa</v>
      </c>
    </row>
    <row r="495" spans="1:6" ht="15.5" x14ac:dyDescent="0.35">
      <c r="A495" s="7" t="s">
        <v>1878</v>
      </c>
      <c r="B495" s="7" t="s">
        <v>2877</v>
      </c>
      <c r="C495" s="20" t="s">
        <v>5465</v>
      </c>
      <c r="D495" s="8" t="s">
        <v>7359</v>
      </c>
      <c r="E495" s="8" t="s">
        <v>5222</v>
      </c>
      <c r="F495" s="3" t="str">
        <f t="shared" si="7"/>
        <v>Stacey</v>
      </c>
    </row>
    <row r="496" spans="1:6" ht="15.5" x14ac:dyDescent="0.35">
      <c r="A496" s="7" t="s">
        <v>1877</v>
      </c>
      <c r="B496" s="7" t="s">
        <v>2878</v>
      </c>
      <c r="C496" s="20" t="s">
        <v>5466</v>
      </c>
      <c r="D496" s="8" t="s">
        <v>7360</v>
      </c>
      <c r="E496" s="8" t="s">
        <v>5467</v>
      </c>
      <c r="F496" s="3" t="str">
        <f t="shared" si="7"/>
        <v>Louis</v>
      </c>
    </row>
    <row r="497" spans="1:6" ht="15.5" x14ac:dyDescent="0.35">
      <c r="A497" s="7" t="s">
        <v>1876</v>
      </c>
      <c r="B497" s="7" t="s">
        <v>2879</v>
      </c>
      <c r="C497" s="20" t="s">
        <v>5451</v>
      </c>
      <c r="D497" s="8" t="s">
        <v>7360</v>
      </c>
      <c r="E497" s="8" t="s">
        <v>7564</v>
      </c>
      <c r="F497" s="3" t="str">
        <f t="shared" si="7"/>
        <v>Brian R</v>
      </c>
    </row>
    <row r="498" spans="1:6" ht="15.5" x14ac:dyDescent="0.35">
      <c r="A498" s="7" t="s">
        <v>1875</v>
      </c>
      <c r="B498" s="7" t="s">
        <v>2880</v>
      </c>
      <c r="C498" s="20" t="s">
        <v>5468</v>
      </c>
      <c r="D498" s="8" t="s">
        <v>8284</v>
      </c>
      <c r="E498" s="8" t="s">
        <v>4914</v>
      </c>
      <c r="F498" s="3" t="str">
        <f t="shared" si="7"/>
        <v>Jessica</v>
      </c>
    </row>
    <row r="499" spans="1:6" ht="15.5" x14ac:dyDescent="0.35">
      <c r="A499" s="7" t="s">
        <v>1874</v>
      </c>
      <c r="B499" s="7" t="s">
        <v>2881</v>
      </c>
      <c r="C499" s="20" t="s">
        <v>5469</v>
      </c>
      <c r="D499" s="8" t="s">
        <v>7359</v>
      </c>
      <c r="E499" s="8" t="s">
        <v>7565</v>
      </c>
      <c r="F499" s="3" t="str">
        <f t="shared" si="7"/>
        <v>Dawn M</v>
      </c>
    </row>
    <row r="500" spans="1:6" ht="15.5" x14ac:dyDescent="0.35">
      <c r="A500" s="7" t="s">
        <v>1873</v>
      </c>
      <c r="B500" s="7" t="s">
        <v>2882</v>
      </c>
      <c r="C500" s="20" t="s">
        <v>7323</v>
      </c>
      <c r="D500" s="8" t="s">
        <v>7360</v>
      </c>
      <c r="E500" s="8" t="s">
        <v>5113</v>
      </c>
      <c r="F500" s="3" t="str">
        <f t="shared" si="7"/>
        <v>Chris</v>
      </c>
    </row>
    <row r="501" spans="1:6" ht="15.5" x14ac:dyDescent="0.35">
      <c r="A501" s="7" t="s">
        <v>1872</v>
      </c>
      <c r="B501" s="7" t="s">
        <v>2883</v>
      </c>
      <c r="C501" s="20" t="s">
        <v>5470</v>
      </c>
      <c r="D501" s="8" t="s">
        <v>7359</v>
      </c>
      <c r="E501" s="8" t="s">
        <v>5471</v>
      </c>
      <c r="F501" s="3" t="str">
        <f t="shared" si="7"/>
        <v>Karen</v>
      </c>
    </row>
    <row r="502" spans="1:6" ht="15.5" x14ac:dyDescent="0.35">
      <c r="A502" s="7" t="s">
        <v>1871</v>
      </c>
      <c r="B502" s="7" t="s">
        <v>2884</v>
      </c>
      <c r="C502" s="20" t="s">
        <v>5472</v>
      </c>
      <c r="D502" s="8" t="s">
        <v>7359</v>
      </c>
      <c r="E502" s="8" t="s">
        <v>4914</v>
      </c>
      <c r="F502" s="3" t="str">
        <f t="shared" si="7"/>
        <v>Jessica</v>
      </c>
    </row>
    <row r="503" spans="1:6" ht="15.5" x14ac:dyDescent="0.35">
      <c r="A503" s="7" t="s">
        <v>1870</v>
      </c>
      <c r="B503" s="7" t="s">
        <v>2885</v>
      </c>
      <c r="C503" s="20" t="s">
        <v>5473</v>
      </c>
      <c r="D503" s="8" t="s">
        <v>7360</v>
      </c>
      <c r="E503" s="8" t="s">
        <v>5474</v>
      </c>
      <c r="F503" s="3" t="str">
        <f t="shared" si="7"/>
        <v>Mathieu</v>
      </c>
    </row>
    <row r="504" spans="1:6" ht="15.5" x14ac:dyDescent="0.35">
      <c r="A504" s="7" t="s">
        <v>1869</v>
      </c>
      <c r="B504" s="7" t="s">
        <v>2886</v>
      </c>
      <c r="C504" s="20" t="s">
        <v>4869</v>
      </c>
      <c r="D504" s="8" t="s">
        <v>7360</v>
      </c>
      <c r="E504" s="8" t="s">
        <v>7566</v>
      </c>
      <c r="F504" s="3" t="str">
        <f t="shared" si="7"/>
        <v>Kam S</v>
      </c>
    </row>
    <row r="505" spans="1:6" ht="15.5" x14ac:dyDescent="0.35">
      <c r="A505" s="7" t="s">
        <v>1868</v>
      </c>
      <c r="B505" s="7" t="s">
        <v>2887</v>
      </c>
      <c r="C505" s="20" t="s">
        <v>5475</v>
      </c>
      <c r="D505" s="8" t="s">
        <v>7359</v>
      </c>
      <c r="E505" s="8" t="s">
        <v>7567</v>
      </c>
      <c r="F505" s="3" t="str">
        <f t="shared" si="7"/>
        <v>Valerie A</v>
      </c>
    </row>
    <row r="506" spans="1:6" ht="15.5" x14ac:dyDescent="0.35">
      <c r="A506" s="7" t="s">
        <v>1867</v>
      </c>
      <c r="B506" s="7" t="s">
        <v>2888</v>
      </c>
      <c r="C506" s="20" t="s">
        <v>5476</v>
      </c>
      <c r="D506" s="8" t="s">
        <v>7359</v>
      </c>
      <c r="E506" s="8" t="s">
        <v>7568</v>
      </c>
      <c r="F506" s="3" t="str">
        <f t="shared" si="7"/>
        <v>Freya R</v>
      </c>
    </row>
    <row r="507" spans="1:6" ht="15.5" x14ac:dyDescent="0.35">
      <c r="A507" s="7" t="s">
        <v>1866</v>
      </c>
      <c r="B507" s="7" t="s">
        <v>2889</v>
      </c>
      <c r="C507" s="20" t="s">
        <v>5477</v>
      </c>
      <c r="D507" s="8" t="s">
        <v>7359</v>
      </c>
      <c r="E507" s="8" t="s">
        <v>4780</v>
      </c>
      <c r="F507" s="3" t="str">
        <f t="shared" si="7"/>
        <v>Jennifer</v>
      </c>
    </row>
    <row r="508" spans="1:6" ht="15.5" x14ac:dyDescent="0.35">
      <c r="A508" s="7" t="s">
        <v>1865</v>
      </c>
      <c r="B508" s="7" t="s">
        <v>2890</v>
      </c>
      <c r="C508" s="20" t="s">
        <v>5478</v>
      </c>
      <c r="D508" s="8" t="s">
        <v>7359</v>
      </c>
      <c r="E508" s="8" t="s">
        <v>5479</v>
      </c>
      <c r="F508" s="3" t="str">
        <f t="shared" si="7"/>
        <v>Kara</v>
      </c>
    </row>
    <row r="509" spans="1:6" ht="15.5" x14ac:dyDescent="0.35">
      <c r="A509" s="7" t="s">
        <v>1864</v>
      </c>
      <c r="B509" s="7" t="s">
        <v>2891</v>
      </c>
      <c r="C509" s="20" t="s">
        <v>5480</v>
      </c>
      <c r="D509" s="8" t="s">
        <v>7360</v>
      </c>
      <c r="E509" s="8" t="s">
        <v>7569</v>
      </c>
      <c r="F509" s="3" t="str">
        <f t="shared" si="7"/>
        <v>Bradley A</v>
      </c>
    </row>
    <row r="510" spans="1:6" ht="15.5" x14ac:dyDescent="0.35">
      <c r="A510" s="7" t="s">
        <v>1863</v>
      </c>
      <c r="B510" s="7" t="s">
        <v>2892</v>
      </c>
      <c r="C510" s="20" t="s">
        <v>5481</v>
      </c>
      <c r="D510" s="8" t="s">
        <v>7360</v>
      </c>
      <c r="E510" s="8" t="s">
        <v>4806</v>
      </c>
      <c r="F510" s="3" t="str">
        <f t="shared" si="7"/>
        <v>Brendan</v>
      </c>
    </row>
    <row r="511" spans="1:6" ht="15.5" x14ac:dyDescent="0.35">
      <c r="A511" s="7" t="s">
        <v>1862</v>
      </c>
      <c r="B511" s="7" t="s">
        <v>2893</v>
      </c>
      <c r="C511" s="20" t="s">
        <v>5482</v>
      </c>
      <c r="D511" s="8" t="s">
        <v>7359</v>
      </c>
      <c r="E511" s="8" t="s">
        <v>7570</v>
      </c>
      <c r="F511" s="3" t="str">
        <f t="shared" si="7"/>
        <v>Amber R</v>
      </c>
    </row>
    <row r="512" spans="1:6" ht="15.5" x14ac:dyDescent="0.35">
      <c r="A512" s="7" t="s">
        <v>1861</v>
      </c>
      <c r="B512" s="7" t="s">
        <v>2894</v>
      </c>
      <c r="C512" s="20" t="s">
        <v>5484</v>
      </c>
      <c r="D512" s="8" t="s">
        <v>7360</v>
      </c>
      <c r="E512" s="8" t="s">
        <v>7571</v>
      </c>
      <c r="F512" s="3" t="str">
        <f t="shared" si="7"/>
        <v>Sean K</v>
      </c>
    </row>
    <row r="513" spans="1:6" ht="15.5" x14ac:dyDescent="0.35">
      <c r="A513" s="7" t="s">
        <v>1860</v>
      </c>
      <c r="B513" s="7" t="s">
        <v>2895</v>
      </c>
      <c r="C513" s="20" t="s">
        <v>5485</v>
      </c>
      <c r="D513" s="8" t="s">
        <v>7360</v>
      </c>
      <c r="E513" s="8" t="s">
        <v>5106</v>
      </c>
      <c r="F513" s="3" t="str">
        <f t="shared" si="7"/>
        <v>Rick</v>
      </c>
    </row>
    <row r="514" spans="1:6" ht="15.5" x14ac:dyDescent="0.35">
      <c r="A514" s="7" t="s">
        <v>1859</v>
      </c>
      <c r="B514" s="7" t="s">
        <v>2896</v>
      </c>
      <c r="C514" s="20" t="s">
        <v>5486</v>
      </c>
      <c r="D514" s="8" t="s">
        <v>7360</v>
      </c>
      <c r="E514" s="8" t="s">
        <v>4753</v>
      </c>
      <c r="F514" s="3" t="str">
        <f t="shared" si="7"/>
        <v>Matthew</v>
      </c>
    </row>
    <row r="515" spans="1:6" ht="15.5" x14ac:dyDescent="0.35">
      <c r="A515" s="7" t="s">
        <v>1858</v>
      </c>
      <c r="B515" s="7" t="s">
        <v>2897</v>
      </c>
      <c r="C515" s="20" t="s">
        <v>5487</v>
      </c>
      <c r="D515" s="8" t="s">
        <v>7360</v>
      </c>
      <c r="E515" s="8" t="s">
        <v>5488</v>
      </c>
      <c r="F515" s="3" t="str">
        <f t="shared" ref="F515:F578" si="8">IF(RIGHT(E515,1)=".",LEFT(E515,LEN(E515)-1),E515)</f>
        <v>Brady</v>
      </c>
    </row>
    <row r="516" spans="1:6" ht="15.5" x14ac:dyDescent="0.35">
      <c r="A516" s="7" t="s">
        <v>1857</v>
      </c>
      <c r="B516" s="7" t="s">
        <v>2898</v>
      </c>
      <c r="C516" s="20" t="s">
        <v>5489</v>
      </c>
      <c r="D516" s="8" t="s">
        <v>7359</v>
      </c>
      <c r="E516" s="8" t="s">
        <v>5490</v>
      </c>
      <c r="F516" s="3" t="str">
        <f t="shared" si="8"/>
        <v>Kameko</v>
      </c>
    </row>
    <row r="517" spans="1:6" ht="15.5" x14ac:dyDescent="0.35">
      <c r="A517" s="7" t="s">
        <v>1856</v>
      </c>
      <c r="B517" s="7" t="s">
        <v>2899</v>
      </c>
      <c r="C517" s="20" t="s">
        <v>5491</v>
      </c>
      <c r="D517" s="8" t="s">
        <v>7360</v>
      </c>
      <c r="E517" s="8" t="s">
        <v>7572</v>
      </c>
      <c r="F517" s="3" t="str">
        <f t="shared" si="8"/>
        <v>Jeremy A</v>
      </c>
    </row>
    <row r="518" spans="1:6" ht="15.5" x14ac:dyDescent="0.35">
      <c r="A518" s="7" t="s">
        <v>1855</v>
      </c>
      <c r="B518" s="7" t="s">
        <v>2900</v>
      </c>
      <c r="C518" s="20" t="s">
        <v>4968</v>
      </c>
      <c r="D518" s="8" t="s">
        <v>7360</v>
      </c>
      <c r="E518" s="8" t="s">
        <v>4865</v>
      </c>
      <c r="F518" s="3" t="str">
        <f t="shared" si="8"/>
        <v>Daniel</v>
      </c>
    </row>
    <row r="519" spans="1:6" ht="15.5" x14ac:dyDescent="0.35">
      <c r="A519" s="7" t="s">
        <v>1854</v>
      </c>
      <c r="B519" s="7" t="s">
        <v>2901</v>
      </c>
      <c r="C519" s="20" t="s">
        <v>5492</v>
      </c>
      <c r="D519" s="8" t="s">
        <v>7359</v>
      </c>
      <c r="E519" s="8" t="s">
        <v>4932</v>
      </c>
      <c r="F519" s="3" t="str">
        <f t="shared" si="8"/>
        <v>Amanda</v>
      </c>
    </row>
    <row r="520" spans="1:6" ht="15.5" x14ac:dyDescent="0.35">
      <c r="A520" s="7" t="s">
        <v>1853</v>
      </c>
      <c r="B520" s="7" t="s">
        <v>2902</v>
      </c>
      <c r="C520" s="20" t="s">
        <v>5493</v>
      </c>
      <c r="D520" s="8" t="s">
        <v>7359</v>
      </c>
      <c r="E520" s="8" t="s">
        <v>5471</v>
      </c>
      <c r="F520" s="3" t="str">
        <f t="shared" si="8"/>
        <v>Karen</v>
      </c>
    </row>
    <row r="521" spans="1:6" ht="15.5" x14ac:dyDescent="0.35">
      <c r="A521" s="7" t="s">
        <v>1852</v>
      </c>
      <c r="B521" s="7" t="s">
        <v>2903</v>
      </c>
      <c r="C521" s="20" t="s">
        <v>5494</v>
      </c>
      <c r="D521" s="8" t="s">
        <v>7360</v>
      </c>
      <c r="E521" s="8" t="s">
        <v>5350</v>
      </c>
      <c r="F521" s="3" t="str">
        <f t="shared" si="8"/>
        <v>Gregory</v>
      </c>
    </row>
    <row r="522" spans="1:6" ht="15.5" x14ac:dyDescent="0.35">
      <c r="A522" s="7" t="s">
        <v>1851</v>
      </c>
      <c r="B522" s="7" t="s">
        <v>2904</v>
      </c>
      <c r="C522" s="20" t="s">
        <v>5495</v>
      </c>
      <c r="D522" s="8" t="s">
        <v>7359</v>
      </c>
      <c r="E522" s="8" t="s">
        <v>5496</v>
      </c>
      <c r="F522" s="3" t="str">
        <f t="shared" si="8"/>
        <v>Sabine</v>
      </c>
    </row>
    <row r="523" spans="1:6" ht="15.5" x14ac:dyDescent="0.35">
      <c r="A523" s="7" t="s">
        <v>1850</v>
      </c>
      <c r="B523" s="7" t="s">
        <v>2905</v>
      </c>
      <c r="C523" s="20" t="s">
        <v>5497</v>
      </c>
      <c r="D523" s="8" t="s">
        <v>7360</v>
      </c>
      <c r="E523" s="8" t="s">
        <v>5498</v>
      </c>
      <c r="F523" s="3" t="str">
        <f t="shared" si="8"/>
        <v>Joseph</v>
      </c>
    </row>
    <row r="524" spans="1:6" ht="15.5" x14ac:dyDescent="0.35">
      <c r="A524" s="7" t="s">
        <v>1849</v>
      </c>
      <c r="B524" s="7" t="s">
        <v>2906</v>
      </c>
      <c r="C524" s="20" t="s">
        <v>5499</v>
      </c>
      <c r="D524" s="8" t="s">
        <v>7360</v>
      </c>
      <c r="E524" s="8" t="s">
        <v>4795</v>
      </c>
      <c r="F524" s="3" t="str">
        <f t="shared" si="8"/>
        <v>Adam</v>
      </c>
    </row>
    <row r="525" spans="1:6" ht="15.5" x14ac:dyDescent="0.35">
      <c r="A525" s="7" t="s">
        <v>1848</v>
      </c>
      <c r="B525" s="7" t="s">
        <v>2907</v>
      </c>
      <c r="C525" s="20" t="s">
        <v>5500</v>
      </c>
      <c r="D525" s="8" t="s">
        <v>7359</v>
      </c>
      <c r="E525" s="8" t="s">
        <v>7573</v>
      </c>
      <c r="F525" s="3" t="str">
        <f t="shared" si="8"/>
        <v>Karolyn A</v>
      </c>
    </row>
    <row r="526" spans="1:6" ht="15.5" x14ac:dyDescent="0.35">
      <c r="A526" s="7" t="s">
        <v>1847</v>
      </c>
      <c r="B526" s="7" t="s">
        <v>2908</v>
      </c>
      <c r="C526" s="20" t="s">
        <v>5501</v>
      </c>
      <c r="D526" s="8" t="s">
        <v>8284</v>
      </c>
      <c r="E526" s="8" t="s">
        <v>8286</v>
      </c>
      <c r="F526" s="3" t="str">
        <f t="shared" si="8"/>
        <v>Anita L</v>
      </c>
    </row>
    <row r="527" spans="1:6" ht="15.5" x14ac:dyDescent="0.35">
      <c r="A527" s="7" t="s">
        <v>1846</v>
      </c>
      <c r="B527" s="7" t="s">
        <v>2909</v>
      </c>
      <c r="C527" s="20" t="s">
        <v>5502</v>
      </c>
      <c r="D527" s="8" t="s">
        <v>7359</v>
      </c>
      <c r="E527" s="8" t="s">
        <v>7574</v>
      </c>
      <c r="F527" s="3" t="str">
        <f t="shared" si="8"/>
        <v>Laura E</v>
      </c>
    </row>
    <row r="528" spans="1:6" ht="15.5" x14ac:dyDescent="0.35">
      <c r="A528" s="7" t="s">
        <v>1845</v>
      </c>
      <c r="B528" s="7" t="s">
        <v>2910</v>
      </c>
      <c r="C528" s="20" t="s">
        <v>5504</v>
      </c>
      <c r="D528" s="8" t="s">
        <v>7359</v>
      </c>
      <c r="E528" s="8" t="s">
        <v>5058</v>
      </c>
      <c r="F528" s="3" t="str">
        <f t="shared" si="8"/>
        <v>Sarah</v>
      </c>
    </row>
    <row r="529" spans="1:6" ht="15.5" x14ac:dyDescent="0.35">
      <c r="A529" s="7" t="s">
        <v>1844</v>
      </c>
      <c r="B529" s="7" t="s">
        <v>2911</v>
      </c>
      <c r="C529" s="20" t="s">
        <v>5505</v>
      </c>
      <c r="D529" s="8" t="s">
        <v>8284</v>
      </c>
      <c r="E529" s="8" t="s">
        <v>7766</v>
      </c>
      <c r="F529" s="3" t="str">
        <f t="shared" si="8"/>
        <v>Ashley E</v>
      </c>
    </row>
    <row r="530" spans="1:6" ht="15.5" x14ac:dyDescent="0.35">
      <c r="A530" s="7" t="s">
        <v>1843</v>
      </c>
      <c r="B530" s="7" t="s">
        <v>2912</v>
      </c>
      <c r="C530" s="20" t="s">
        <v>5506</v>
      </c>
      <c r="D530" s="8" t="s">
        <v>7359</v>
      </c>
      <c r="E530" s="8" t="s">
        <v>4849</v>
      </c>
      <c r="F530" s="3" t="str">
        <f t="shared" si="8"/>
        <v>Lindsey</v>
      </c>
    </row>
    <row r="531" spans="1:6" ht="15.5" x14ac:dyDescent="0.35">
      <c r="A531" s="7" t="s">
        <v>1842</v>
      </c>
      <c r="B531" s="7" t="s">
        <v>2913</v>
      </c>
      <c r="C531" s="20" t="s">
        <v>5507</v>
      </c>
      <c r="D531" s="8" t="s">
        <v>7360</v>
      </c>
      <c r="E531" s="8" t="s">
        <v>5157</v>
      </c>
      <c r="F531" s="3" t="str">
        <f t="shared" si="8"/>
        <v>Alan</v>
      </c>
    </row>
    <row r="532" spans="1:6" ht="15.5" x14ac:dyDescent="0.35">
      <c r="A532" s="7" t="s">
        <v>1841</v>
      </c>
      <c r="B532" s="7" t="s">
        <v>2914</v>
      </c>
      <c r="C532" s="20" t="s">
        <v>5508</v>
      </c>
      <c r="D532" s="8" t="s">
        <v>7360</v>
      </c>
      <c r="E532" s="8" t="s">
        <v>7575</v>
      </c>
      <c r="F532" s="3" t="str">
        <f t="shared" si="8"/>
        <v>Dan R</v>
      </c>
    </row>
    <row r="533" spans="1:6" ht="15.5" x14ac:dyDescent="0.35">
      <c r="A533" s="7" t="s">
        <v>1840</v>
      </c>
      <c r="B533" s="7" t="s">
        <v>2915</v>
      </c>
      <c r="C533" s="20" t="s">
        <v>5509</v>
      </c>
      <c r="D533" s="8" t="s">
        <v>7359</v>
      </c>
      <c r="E533" s="8" t="s">
        <v>4857</v>
      </c>
      <c r="F533" s="3" t="str">
        <f t="shared" si="8"/>
        <v>Katie</v>
      </c>
    </row>
    <row r="534" spans="1:6" ht="15.5" x14ac:dyDescent="0.35">
      <c r="A534" s="7" t="s">
        <v>1839</v>
      </c>
      <c r="B534" s="7" t="s">
        <v>2916</v>
      </c>
      <c r="C534" s="20" t="s">
        <v>5510</v>
      </c>
      <c r="D534" s="8" t="s">
        <v>7360</v>
      </c>
      <c r="E534" s="8" t="s">
        <v>4792</v>
      </c>
      <c r="F534" s="3" t="str">
        <f t="shared" si="8"/>
        <v>Eric</v>
      </c>
    </row>
    <row r="535" spans="1:6" ht="15.5" x14ac:dyDescent="0.35">
      <c r="A535" s="7" t="s">
        <v>1838</v>
      </c>
      <c r="B535" s="7" t="s">
        <v>2917</v>
      </c>
      <c r="C535" s="20" t="s">
        <v>5511</v>
      </c>
      <c r="D535" s="8" t="s">
        <v>7359</v>
      </c>
      <c r="E535" s="8" t="s">
        <v>5512</v>
      </c>
      <c r="F535" s="3" t="str">
        <f t="shared" si="8"/>
        <v>Cathryn</v>
      </c>
    </row>
    <row r="536" spans="1:6" ht="15.5" x14ac:dyDescent="0.35">
      <c r="A536" s="7" t="s">
        <v>1837</v>
      </c>
      <c r="B536" s="7" t="s">
        <v>2918</v>
      </c>
      <c r="C536" s="20" t="s">
        <v>5513</v>
      </c>
      <c r="D536" s="8" t="s">
        <v>7360</v>
      </c>
      <c r="E536" s="8" t="s">
        <v>4806</v>
      </c>
      <c r="F536" s="3" t="str">
        <f t="shared" si="8"/>
        <v>Brendan</v>
      </c>
    </row>
    <row r="537" spans="1:6" ht="15.5" x14ac:dyDescent="0.35">
      <c r="A537" s="7" t="s">
        <v>1836</v>
      </c>
      <c r="B537" s="7" t="s">
        <v>2919</v>
      </c>
      <c r="C537" s="20" t="s">
        <v>5514</v>
      </c>
      <c r="D537" s="8" t="s">
        <v>7359</v>
      </c>
      <c r="E537" s="8" t="s">
        <v>5515</v>
      </c>
      <c r="F537" s="3" t="str">
        <f t="shared" si="8"/>
        <v>Shauna</v>
      </c>
    </row>
    <row r="538" spans="1:6" ht="15.5" x14ac:dyDescent="0.35">
      <c r="A538" s="7" t="s">
        <v>1835</v>
      </c>
      <c r="B538" s="7" t="s">
        <v>2920</v>
      </c>
      <c r="C538" s="20" t="s">
        <v>4869</v>
      </c>
      <c r="D538" s="8" t="s">
        <v>7360</v>
      </c>
      <c r="E538" s="8" t="s">
        <v>5516</v>
      </c>
      <c r="F538" s="3" t="str">
        <f t="shared" si="8"/>
        <v>Terence</v>
      </c>
    </row>
    <row r="539" spans="1:6" ht="15.5" x14ac:dyDescent="0.35">
      <c r="A539" s="7" t="s">
        <v>1834</v>
      </c>
      <c r="B539" s="7" t="s">
        <v>2921</v>
      </c>
      <c r="C539" s="20" t="s">
        <v>5517</v>
      </c>
      <c r="D539" s="8" t="s">
        <v>7359</v>
      </c>
      <c r="E539" s="8" t="s">
        <v>5518</v>
      </c>
      <c r="F539" s="3" t="str">
        <f t="shared" si="8"/>
        <v>Marisol</v>
      </c>
    </row>
    <row r="540" spans="1:6" ht="15.5" x14ac:dyDescent="0.35">
      <c r="A540" s="7" t="s">
        <v>1833</v>
      </c>
      <c r="B540" s="7" t="s">
        <v>2922</v>
      </c>
      <c r="C540" s="20" t="s">
        <v>5519</v>
      </c>
      <c r="D540" s="8" t="s">
        <v>7359</v>
      </c>
      <c r="E540" s="8" t="s">
        <v>5167</v>
      </c>
      <c r="F540" s="3" t="str">
        <f t="shared" si="8"/>
        <v>Lindsay</v>
      </c>
    </row>
    <row r="541" spans="1:6" ht="15.5" x14ac:dyDescent="0.35">
      <c r="A541" s="7" t="s">
        <v>1832</v>
      </c>
      <c r="B541" s="7" t="s">
        <v>2923</v>
      </c>
      <c r="C541" s="20" t="s">
        <v>5520</v>
      </c>
      <c r="D541" s="8" t="s">
        <v>7359</v>
      </c>
      <c r="E541" s="8" t="s">
        <v>4857</v>
      </c>
      <c r="F541" s="3" t="str">
        <f t="shared" si="8"/>
        <v>Katie</v>
      </c>
    </row>
    <row r="542" spans="1:6" ht="15.5" x14ac:dyDescent="0.35">
      <c r="A542" s="7" t="s">
        <v>1831</v>
      </c>
      <c r="B542" s="7" t="s">
        <v>2924</v>
      </c>
      <c r="C542" s="20" t="s">
        <v>4943</v>
      </c>
      <c r="D542" s="8" t="s">
        <v>7360</v>
      </c>
      <c r="E542" s="8" t="s">
        <v>4865</v>
      </c>
      <c r="F542" s="3" t="str">
        <f t="shared" si="8"/>
        <v>Daniel</v>
      </c>
    </row>
    <row r="543" spans="1:6" ht="15.5" x14ac:dyDescent="0.35">
      <c r="A543" s="7" t="s">
        <v>1830</v>
      </c>
      <c r="B543" s="7" t="s">
        <v>2925</v>
      </c>
      <c r="C543" s="20" t="s">
        <v>5521</v>
      </c>
      <c r="D543" s="8" t="s">
        <v>7360</v>
      </c>
      <c r="E543" s="8" t="s">
        <v>7576</v>
      </c>
      <c r="F543" s="3" t="str">
        <f t="shared" si="8"/>
        <v>Brett W</v>
      </c>
    </row>
    <row r="544" spans="1:6" ht="15.5" x14ac:dyDescent="0.35">
      <c r="A544" s="7" t="s">
        <v>1829</v>
      </c>
      <c r="B544" s="7" t="s">
        <v>2926</v>
      </c>
      <c r="C544" s="20" t="s">
        <v>5522</v>
      </c>
      <c r="D544" s="8" t="s">
        <v>7360</v>
      </c>
      <c r="E544" s="8" t="s">
        <v>7577</v>
      </c>
      <c r="F544" s="3" t="str">
        <f t="shared" si="8"/>
        <v>Dylan J</v>
      </c>
    </row>
    <row r="545" spans="1:6" ht="15.5" x14ac:dyDescent="0.35">
      <c r="A545" s="7" t="s">
        <v>1828</v>
      </c>
      <c r="B545" s="7" t="s">
        <v>2927</v>
      </c>
      <c r="C545" s="20" t="s">
        <v>5523</v>
      </c>
      <c r="D545" s="8" t="s">
        <v>7359</v>
      </c>
      <c r="E545" s="8" t="s">
        <v>4959</v>
      </c>
      <c r="F545" s="3" t="str">
        <f t="shared" si="8"/>
        <v>Elizabeth</v>
      </c>
    </row>
    <row r="546" spans="1:6" ht="15.5" x14ac:dyDescent="0.35">
      <c r="A546" s="7" t="s">
        <v>1827</v>
      </c>
      <c r="B546" s="7" t="s">
        <v>2928</v>
      </c>
      <c r="C546" s="20" t="s">
        <v>5524</v>
      </c>
      <c r="D546" s="8" t="s">
        <v>7359</v>
      </c>
      <c r="E546" s="8" t="s">
        <v>7578</v>
      </c>
      <c r="F546" s="3" t="str">
        <f t="shared" si="8"/>
        <v>Brooke M</v>
      </c>
    </row>
    <row r="547" spans="1:6" ht="15.5" x14ac:dyDescent="0.35">
      <c r="A547" s="7" t="s">
        <v>1826</v>
      </c>
      <c r="B547" s="7" t="s">
        <v>2929</v>
      </c>
      <c r="C547" s="20" t="s">
        <v>5525</v>
      </c>
      <c r="D547" s="8" t="s">
        <v>8284</v>
      </c>
      <c r="E547" s="8" t="s">
        <v>8287</v>
      </c>
      <c r="F547" s="3" t="str">
        <f t="shared" si="8"/>
        <v>Teiko</v>
      </c>
    </row>
    <row r="548" spans="1:6" ht="15.5" x14ac:dyDescent="0.35">
      <c r="A548" s="7" t="s">
        <v>1825</v>
      </c>
      <c r="B548" s="7" t="s">
        <v>2930</v>
      </c>
      <c r="C548" s="20" t="s">
        <v>5526</v>
      </c>
      <c r="D548" s="8" t="s">
        <v>7360</v>
      </c>
      <c r="E548" s="8" t="s">
        <v>5317</v>
      </c>
      <c r="F548" s="3" t="str">
        <f t="shared" si="8"/>
        <v>Zachary</v>
      </c>
    </row>
    <row r="549" spans="1:6" ht="15.5" x14ac:dyDescent="0.35">
      <c r="A549" s="7" t="s">
        <v>1824</v>
      </c>
      <c r="B549" s="7" t="s">
        <v>2931</v>
      </c>
      <c r="C549" s="20" t="s">
        <v>5527</v>
      </c>
      <c r="D549" s="8" t="s">
        <v>7359</v>
      </c>
      <c r="E549" s="8" t="s">
        <v>5528</v>
      </c>
      <c r="F549" s="3" t="str">
        <f t="shared" si="8"/>
        <v>Johannah</v>
      </c>
    </row>
    <row r="550" spans="1:6" ht="15.5" x14ac:dyDescent="0.35">
      <c r="A550" s="7" t="s">
        <v>1823</v>
      </c>
      <c r="B550" s="7" t="s">
        <v>2932</v>
      </c>
      <c r="C550" s="20" t="s">
        <v>5529</v>
      </c>
      <c r="D550" s="8" t="s">
        <v>7360</v>
      </c>
      <c r="E550" s="8" t="s">
        <v>7579</v>
      </c>
      <c r="F550" s="3" t="str">
        <f t="shared" si="8"/>
        <v>Ryan A</v>
      </c>
    </row>
    <row r="551" spans="1:6" ht="15.5" x14ac:dyDescent="0.35">
      <c r="A551" s="7" t="s">
        <v>1822</v>
      </c>
      <c r="B551" s="7" t="s">
        <v>2933</v>
      </c>
      <c r="C551" s="20" t="s">
        <v>5530</v>
      </c>
      <c r="D551" s="8" t="s">
        <v>7360</v>
      </c>
      <c r="E551" s="8" t="s">
        <v>7580</v>
      </c>
      <c r="F551" s="3" t="str">
        <f t="shared" si="8"/>
        <v>Andres Sr</v>
      </c>
    </row>
    <row r="552" spans="1:6" ht="15.5" x14ac:dyDescent="0.35">
      <c r="A552" s="7" t="s">
        <v>1821</v>
      </c>
      <c r="B552" s="7" t="s">
        <v>2934</v>
      </c>
      <c r="C552" s="20" t="s">
        <v>5531</v>
      </c>
      <c r="D552" s="8" t="s">
        <v>7360</v>
      </c>
      <c r="E552" s="8" t="s">
        <v>5232</v>
      </c>
      <c r="F552" s="3" t="str">
        <f t="shared" si="8"/>
        <v>Bryan</v>
      </c>
    </row>
    <row r="553" spans="1:6" ht="15.5" x14ac:dyDescent="0.35">
      <c r="A553" s="7" t="s">
        <v>1820</v>
      </c>
      <c r="B553" s="7" t="s">
        <v>2935</v>
      </c>
      <c r="C553" s="20" t="s">
        <v>5532</v>
      </c>
      <c r="D553" s="8" t="s">
        <v>7359</v>
      </c>
      <c r="E553" s="8" t="s">
        <v>5533</v>
      </c>
      <c r="F553" s="3" t="str">
        <f t="shared" si="8"/>
        <v>Lizette</v>
      </c>
    </row>
    <row r="554" spans="1:6" ht="15.5" x14ac:dyDescent="0.35">
      <c r="A554" s="7" t="s">
        <v>1819</v>
      </c>
      <c r="B554" s="7" t="s">
        <v>2936</v>
      </c>
      <c r="C554" s="20" t="s">
        <v>5045</v>
      </c>
      <c r="D554" s="8" t="s">
        <v>7360</v>
      </c>
      <c r="E554" s="8" t="s">
        <v>5439</v>
      </c>
      <c r="F554" s="3" t="str">
        <f t="shared" si="8"/>
        <v>Don</v>
      </c>
    </row>
    <row r="555" spans="1:6" ht="15.5" x14ac:dyDescent="0.35">
      <c r="A555" s="7" t="s">
        <v>1818</v>
      </c>
      <c r="B555" s="7" t="s">
        <v>2937</v>
      </c>
      <c r="C555" s="20" t="s">
        <v>5534</v>
      </c>
      <c r="D555" s="8" t="s">
        <v>7360</v>
      </c>
      <c r="E555" s="8" t="s">
        <v>5535</v>
      </c>
      <c r="F555" s="3" t="str">
        <f t="shared" si="8"/>
        <v>Jeb</v>
      </c>
    </row>
    <row r="556" spans="1:6" ht="15.5" x14ac:dyDescent="0.35">
      <c r="A556" s="7" t="s">
        <v>1817</v>
      </c>
      <c r="B556" s="7" t="s">
        <v>2938</v>
      </c>
      <c r="C556" s="20" t="s">
        <v>5536</v>
      </c>
      <c r="D556" s="8" t="s">
        <v>7359</v>
      </c>
      <c r="E556" s="8" t="s">
        <v>7581</v>
      </c>
      <c r="F556" s="3" t="str">
        <f t="shared" si="8"/>
        <v>Amy R</v>
      </c>
    </row>
    <row r="557" spans="1:6" ht="15.5" x14ac:dyDescent="0.35">
      <c r="A557" s="7" t="s">
        <v>1816</v>
      </c>
      <c r="B557" s="7" t="s">
        <v>2939</v>
      </c>
      <c r="C557" s="20" t="s">
        <v>5537</v>
      </c>
      <c r="D557" s="8" t="s">
        <v>7360</v>
      </c>
      <c r="E557" s="8" t="s">
        <v>4918</v>
      </c>
      <c r="F557" s="3" t="str">
        <f t="shared" si="8"/>
        <v>Brian</v>
      </c>
    </row>
    <row r="558" spans="1:6" ht="15.5" x14ac:dyDescent="0.35">
      <c r="A558" s="7" t="s">
        <v>1815</v>
      </c>
      <c r="B558" s="7" t="s">
        <v>2940</v>
      </c>
      <c r="C558" s="20" t="s">
        <v>5538</v>
      </c>
      <c r="D558" s="8" t="s">
        <v>7360</v>
      </c>
      <c r="E558" s="8" t="s">
        <v>7582</v>
      </c>
      <c r="F558" s="3" t="str">
        <f t="shared" si="8"/>
        <v>Mike G</v>
      </c>
    </row>
    <row r="559" spans="1:6" ht="15.5" x14ac:dyDescent="0.35">
      <c r="A559" s="7" t="s">
        <v>1814</v>
      </c>
      <c r="B559" s="7" t="s">
        <v>2941</v>
      </c>
      <c r="C559" s="20" t="s">
        <v>5539</v>
      </c>
      <c r="D559" s="8" t="s">
        <v>7359</v>
      </c>
      <c r="E559" s="8" t="s">
        <v>7583</v>
      </c>
      <c r="F559" s="3" t="str">
        <f t="shared" si="8"/>
        <v>Simonezitrone Sr</v>
      </c>
    </row>
    <row r="560" spans="1:6" ht="15.5" x14ac:dyDescent="0.35">
      <c r="A560" s="7" t="s">
        <v>1813</v>
      </c>
      <c r="B560" s="7" t="s">
        <v>2942</v>
      </c>
      <c r="C560" s="20" t="s">
        <v>5540</v>
      </c>
      <c r="D560" s="8" t="s">
        <v>7360</v>
      </c>
      <c r="E560" s="8" t="s">
        <v>4908</v>
      </c>
      <c r="F560" s="3" t="str">
        <f t="shared" si="8"/>
        <v>Nicholas</v>
      </c>
    </row>
    <row r="561" spans="1:6" ht="15.5" x14ac:dyDescent="0.35">
      <c r="A561" s="7" t="s">
        <v>1812</v>
      </c>
      <c r="B561" s="7" t="s">
        <v>2943</v>
      </c>
      <c r="C561" s="20" t="s">
        <v>5541</v>
      </c>
      <c r="D561" s="8" t="s">
        <v>7359</v>
      </c>
      <c r="E561" s="8" t="s">
        <v>7584</v>
      </c>
      <c r="F561" s="3" t="str">
        <f t="shared" si="8"/>
        <v>Angela M</v>
      </c>
    </row>
    <row r="562" spans="1:6" ht="15.5" x14ac:dyDescent="0.35">
      <c r="A562" s="7" t="s">
        <v>1811</v>
      </c>
      <c r="B562" s="7" t="s">
        <v>2944</v>
      </c>
      <c r="C562" s="20" t="s">
        <v>5542</v>
      </c>
      <c r="D562" s="8" t="s">
        <v>7360</v>
      </c>
      <c r="E562" s="8" t="s">
        <v>5543</v>
      </c>
      <c r="F562" s="3" t="str">
        <f t="shared" si="8"/>
        <v>Oz</v>
      </c>
    </row>
    <row r="563" spans="1:6" ht="15.5" x14ac:dyDescent="0.35">
      <c r="A563" s="7" t="s">
        <v>1810</v>
      </c>
      <c r="B563" s="7" t="s">
        <v>2945</v>
      </c>
      <c r="C563" s="20" t="s">
        <v>5544</v>
      </c>
      <c r="D563" s="8" t="s">
        <v>7359</v>
      </c>
      <c r="E563" s="8" t="s">
        <v>7585</v>
      </c>
      <c r="F563" s="3" t="str">
        <f t="shared" si="8"/>
        <v>Erin M</v>
      </c>
    </row>
    <row r="564" spans="1:6" ht="15.5" x14ac:dyDescent="0.35">
      <c r="A564" s="7" t="s">
        <v>1809</v>
      </c>
      <c r="B564" s="7" t="s">
        <v>2946</v>
      </c>
      <c r="C564" s="20" t="s">
        <v>5545</v>
      </c>
      <c r="D564" s="8" t="s">
        <v>7360</v>
      </c>
      <c r="E564" s="8" t="s">
        <v>7586</v>
      </c>
      <c r="F564" s="3" t="str">
        <f t="shared" si="8"/>
        <v>Bobby E</v>
      </c>
    </row>
    <row r="565" spans="1:6" ht="15.5" x14ac:dyDescent="0.35">
      <c r="A565" s="7" t="s">
        <v>1808</v>
      </c>
      <c r="B565" s="7" t="s">
        <v>2947</v>
      </c>
      <c r="C565" s="20" t="s">
        <v>5546</v>
      </c>
      <c r="D565" s="8" t="s">
        <v>7360</v>
      </c>
      <c r="E565" s="8" t="s">
        <v>7587</v>
      </c>
      <c r="F565" s="3" t="str">
        <f t="shared" si="8"/>
        <v>Daniel P</v>
      </c>
    </row>
    <row r="566" spans="1:6" ht="15.5" x14ac:dyDescent="0.35">
      <c r="A566" s="7" t="s">
        <v>1807</v>
      </c>
      <c r="B566" s="7" t="s">
        <v>2948</v>
      </c>
      <c r="C566" s="20" t="s">
        <v>5547</v>
      </c>
      <c r="D566" s="8" t="s">
        <v>7359</v>
      </c>
      <c r="E566" s="8" t="s">
        <v>7588</v>
      </c>
      <c r="F566" s="3" t="str">
        <f t="shared" si="8"/>
        <v>Marie E</v>
      </c>
    </row>
    <row r="567" spans="1:6" ht="15.5" x14ac:dyDescent="0.35">
      <c r="A567" s="7" t="s">
        <v>1806</v>
      </c>
      <c r="B567" s="7" t="s">
        <v>2949</v>
      </c>
      <c r="C567" s="20" t="s">
        <v>5548</v>
      </c>
      <c r="D567" s="8" t="s">
        <v>8284</v>
      </c>
      <c r="E567" s="8" t="s">
        <v>4857</v>
      </c>
      <c r="F567" s="3" t="str">
        <f t="shared" si="8"/>
        <v>Katie</v>
      </c>
    </row>
    <row r="568" spans="1:6" ht="15.5" x14ac:dyDescent="0.35">
      <c r="A568" s="7" t="s">
        <v>1805</v>
      </c>
      <c r="B568" s="7" t="s">
        <v>2950</v>
      </c>
      <c r="C568" s="20" t="s">
        <v>5549</v>
      </c>
      <c r="D568" s="8" t="s">
        <v>7360</v>
      </c>
      <c r="E568" s="8" t="s">
        <v>7589</v>
      </c>
      <c r="F568" s="3" t="str">
        <f t="shared" si="8"/>
        <v>Eric D</v>
      </c>
    </row>
    <row r="569" spans="1:6" ht="15.5" x14ac:dyDescent="0.35">
      <c r="A569" s="7" t="s">
        <v>1804</v>
      </c>
      <c r="B569" s="7" t="s">
        <v>2951</v>
      </c>
      <c r="C569" s="20" t="s">
        <v>5550</v>
      </c>
      <c r="D569" s="8" t="s">
        <v>7359</v>
      </c>
      <c r="E569" s="8" t="s">
        <v>5458</v>
      </c>
      <c r="F569" s="3" t="str">
        <f t="shared" si="8"/>
        <v>Tara</v>
      </c>
    </row>
    <row r="570" spans="1:6" ht="15.5" x14ac:dyDescent="0.35">
      <c r="A570" s="7" t="s">
        <v>1803</v>
      </c>
      <c r="B570" s="7" t="s">
        <v>2952</v>
      </c>
      <c r="C570" s="20" t="s">
        <v>5551</v>
      </c>
      <c r="D570" s="8" t="s">
        <v>7359</v>
      </c>
      <c r="E570" s="8" t="s">
        <v>7590</v>
      </c>
      <c r="F570" s="3" t="str">
        <f t="shared" si="8"/>
        <v>Haley L</v>
      </c>
    </row>
    <row r="571" spans="1:6" ht="15.5" x14ac:dyDescent="0.35">
      <c r="A571" s="7" t="s">
        <v>1802</v>
      </c>
      <c r="B571" s="7" t="s">
        <v>2953</v>
      </c>
      <c r="C571" s="20" t="s">
        <v>5553</v>
      </c>
      <c r="D571" s="8" t="s">
        <v>7359</v>
      </c>
      <c r="E571" s="8" t="s">
        <v>7591</v>
      </c>
      <c r="F571" s="3" t="str">
        <f t="shared" si="8"/>
        <v>Kayla B</v>
      </c>
    </row>
    <row r="572" spans="1:6" ht="15.5" x14ac:dyDescent="0.35">
      <c r="A572" s="7" t="s">
        <v>1801</v>
      </c>
      <c r="B572" s="7" t="s">
        <v>2954</v>
      </c>
      <c r="C572" s="20" t="s">
        <v>5554</v>
      </c>
      <c r="D572" s="8" t="s">
        <v>7360</v>
      </c>
      <c r="E572" s="8" t="s">
        <v>7592</v>
      </c>
      <c r="F572" s="3" t="str">
        <f t="shared" si="8"/>
        <v>Mark D</v>
      </c>
    </row>
    <row r="573" spans="1:6" ht="15.5" x14ac:dyDescent="0.35">
      <c r="A573" s="7" t="s">
        <v>1800</v>
      </c>
      <c r="B573" s="7" t="s">
        <v>2955</v>
      </c>
      <c r="C573" s="20" t="s">
        <v>5555</v>
      </c>
      <c r="D573" s="8" t="s">
        <v>7360</v>
      </c>
      <c r="E573" s="8" t="s">
        <v>7593</v>
      </c>
      <c r="F573" s="3" t="str">
        <f t="shared" si="8"/>
        <v>Patrick J</v>
      </c>
    </row>
    <row r="574" spans="1:6" ht="15.5" x14ac:dyDescent="0.35">
      <c r="A574" s="7" t="s">
        <v>1799</v>
      </c>
      <c r="B574" s="7" t="s">
        <v>2956</v>
      </c>
      <c r="C574" s="20" t="s">
        <v>5556</v>
      </c>
      <c r="D574" s="8" t="s">
        <v>7360</v>
      </c>
      <c r="E574" s="8" t="s">
        <v>5079</v>
      </c>
      <c r="F574" s="3" t="str">
        <f t="shared" si="8"/>
        <v>Alejandro</v>
      </c>
    </row>
    <row r="575" spans="1:6" ht="15.5" x14ac:dyDescent="0.35">
      <c r="A575" s="7" t="s">
        <v>1798</v>
      </c>
      <c r="B575" s="7" t="s">
        <v>2957</v>
      </c>
      <c r="C575" s="20" t="s">
        <v>5557</v>
      </c>
      <c r="D575" s="8" t="s">
        <v>8284</v>
      </c>
      <c r="E575" s="8" t="s">
        <v>8288</v>
      </c>
      <c r="F575" s="3" t="str">
        <f t="shared" si="8"/>
        <v>Beth A</v>
      </c>
    </row>
    <row r="576" spans="1:6" ht="15.5" x14ac:dyDescent="0.35">
      <c r="A576" s="7" t="s">
        <v>1797</v>
      </c>
      <c r="B576" s="7" t="s">
        <v>2958</v>
      </c>
      <c r="C576" s="20" t="s">
        <v>5559</v>
      </c>
      <c r="D576" s="8" t="s">
        <v>7360</v>
      </c>
      <c r="E576" s="8" t="s">
        <v>7594</v>
      </c>
      <c r="F576" s="3" t="str">
        <f t="shared" si="8"/>
        <v>Jason R</v>
      </c>
    </row>
    <row r="577" spans="1:6" ht="15.5" x14ac:dyDescent="0.35">
      <c r="A577" s="7" t="s">
        <v>1796</v>
      </c>
      <c r="B577" s="7" t="s">
        <v>2959</v>
      </c>
      <c r="C577" s="20" t="s">
        <v>5560</v>
      </c>
      <c r="D577" s="8" t="s">
        <v>7360</v>
      </c>
      <c r="E577" s="8" t="s">
        <v>5561</v>
      </c>
      <c r="F577" s="3" t="str">
        <f t="shared" si="8"/>
        <v>Yoshinori</v>
      </c>
    </row>
    <row r="578" spans="1:6" ht="15.5" x14ac:dyDescent="0.35">
      <c r="A578" s="7" t="s">
        <v>1795</v>
      </c>
      <c r="B578" s="7" t="s">
        <v>2960</v>
      </c>
      <c r="C578" s="20" t="s">
        <v>5562</v>
      </c>
      <c r="D578" s="8" t="s">
        <v>7359</v>
      </c>
      <c r="E578" s="8" t="s">
        <v>7595</v>
      </c>
      <c r="F578" s="3" t="str">
        <f t="shared" si="8"/>
        <v>Adrienne G</v>
      </c>
    </row>
    <row r="579" spans="1:6" ht="15.5" x14ac:dyDescent="0.35">
      <c r="A579" s="7" t="s">
        <v>1794</v>
      </c>
      <c r="B579" s="7" t="s">
        <v>2961</v>
      </c>
      <c r="C579" s="20" t="s">
        <v>5563</v>
      </c>
      <c r="D579" s="8" t="s">
        <v>8284</v>
      </c>
      <c r="E579" s="8" t="s">
        <v>4955</v>
      </c>
      <c r="F579" s="3" t="str">
        <f t="shared" ref="F579:F642" si="9">IF(RIGHT(E579,1)=".",LEFT(E579,LEN(E579)-1),E579)</f>
        <v>Meredith</v>
      </c>
    </row>
    <row r="580" spans="1:6" ht="15.5" x14ac:dyDescent="0.35">
      <c r="A580" s="7" t="s">
        <v>1793</v>
      </c>
      <c r="B580" s="7" t="s">
        <v>2962</v>
      </c>
      <c r="C580" s="20" t="s">
        <v>5564</v>
      </c>
      <c r="D580" s="8" t="s">
        <v>7360</v>
      </c>
      <c r="E580" s="8" t="s">
        <v>5565</v>
      </c>
      <c r="F580" s="3" t="str">
        <f t="shared" si="9"/>
        <v>Junyong</v>
      </c>
    </row>
    <row r="581" spans="1:6" ht="15.5" x14ac:dyDescent="0.35">
      <c r="A581" s="7" t="s">
        <v>1792</v>
      </c>
      <c r="B581" s="7" t="s">
        <v>2963</v>
      </c>
      <c r="C581" s="20" t="s">
        <v>5566</v>
      </c>
      <c r="D581" s="8" t="s">
        <v>7359</v>
      </c>
      <c r="E581" s="8" t="s">
        <v>7596</v>
      </c>
      <c r="F581" s="3" t="str">
        <f t="shared" si="9"/>
        <v>Kristen A</v>
      </c>
    </row>
    <row r="582" spans="1:6" ht="15.5" x14ac:dyDescent="0.35">
      <c r="A582" s="7" t="s">
        <v>1791</v>
      </c>
      <c r="B582" s="7" t="s">
        <v>2964</v>
      </c>
      <c r="C582" s="20" t="s">
        <v>5568</v>
      </c>
      <c r="D582" s="8" t="s">
        <v>7359</v>
      </c>
      <c r="E582" s="8" t="s">
        <v>7597</v>
      </c>
      <c r="F582" s="3" t="str">
        <f t="shared" si="9"/>
        <v>Maria I</v>
      </c>
    </row>
    <row r="583" spans="1:6" ht="15.5" x14ac:dyDescent="0.35">
      <c r="A583" s="7" t="s">
        <v>1790</v>
      </c>
      <c r="B583" s="7" t="s">
        <v>2965</v>
      </c>
      <c r="C583" s="20" t="s">
        <v>5569</v>
      </c>
      <c r="D583" s="8" t="s">
        <v>7360</v>
      </c>
      <c r="E583" s="8" t="s">
        <v>5570</v>
      </c>
      <c r="F583" s="3" t="str">
        <f t="shared" si="9"/>
        <v>Jonathan</v>
      </c>
    </row>
    <row r="584" spans="1:6" ht="15.5" x14ac:dyDescent="0.35">
      <c r="A584" s="7" t="s">
        <v>1789</v>
      </c>
      <c r="B584" s="7" t="s">
        <v>2966</v>
      </c>
      <c r="C584" s="20" t="s">
        <v>5571</v>
      </c>
      <c r="D584" s="8" t="s">
        <v>7360</v>
      </c>
      <c r="E584" s="8" t="s">
        <v>4755</v>
      </c>
      <c r="F584" s="3" t="str">
        <f t="shared" si="9"/>
        <v>Phil</v>
      </c>
    </row>
    <row r="585" spans="1:6" ht="15.5" x14ac:dyDescent="0.35">
      <c r="A585" s="7" t="s">
        <v>1788</v>
      </c>
      <c r="B585" s="7" t="s">
        <v>2967</v>
      </c>
      <c r="C585" s="20" t="s">
        <v>5572</v>
      </c>
      <c r="D585" s="8" t="s">
        <v>7359</v>
      </c>
      <c r="E585" s="8" t="s">
        <v>7598</v>
      </c>
      <c r="F585" s="3" t="str">
        <f t="shared" si="9"/>
        <v>Benjamina C</v>
      </c>
    </row>
    <row r="586" spans="1:6" ht="15.5" x14ac:dyDescent="0.35">
      <c r="A586" s="7" t="s">
        <v>1787</v>
      </c>
      <c r="B586" s="7" t="s">
        <v>2968</v>
      </c>
      <c r="C586" s="20" t="s">
        <v>5573</v>
      </c>
      <c r="D586" s="8" t="s">
        <v>7360</v>
      </c>
      <c r="E586" s="8" t="s">
        <v>5073</v>
      </c>
      <c r="F586" s="3" t="str">
        <f t="shared" si="9"/>
        <v>Christopher</v>
      </c>
    </row>
    <row r="587" spans="1:6" ht="15.5" x14ac:dyDescent="0.35">
      <c r="A587" s="7" t="s">
        <v>1786</v>
      </c>
      <c r="B587" s="7" t="s">
        <v>2969</v>
      </c>
      <c r="C587" s="20" t="s">
        <v>5574</v>
      </c>
      <c r="D587" s="8" t="s">
        <v>7359</v>
      </c>
      <c r="E587" s="8" t="s">
        <v>7599</v>
      </c>
      <c r="F587" s="3" t="str">
        <f t="shared" si="9"/>
        <v>Alison B</v>
      </c>
    </row>
    <row r="588" spans="1:6" ht="15.5" x14ac:dyDescent="0.35">
      <c r="A588" s="7" t="s">
        <v>1785</v>
      </c>
      <c r="B588" s="7" t="s">
        <v>2970</v>
      </c>
      <c r="C588" s="20" t="s">
        <v>5576</v>
      </c>
      <c r="D588" s="8" t="s">
        <v>7359</v>
      </c>
      <c r="E588" s="8" t="s">
        <v>5303</v>
      </c>
      <c r="F588" s="3" t="str">
        <f t="shared" si="9"/>
        <v>Caroline</v>
      </c>
    </row>
    <row r="589" spans="1:6" ht="15.5" x14ac:dyDescent="0.35">
      <c r="A589" s="7" t="s">
        <v>1784</v>
      </c>
      <c r="B589" s="7" t="s">
        <v>2971</v>
      </c>
      <c r="C589" s="20" t="s">
        <v>5577</v>
      </c>
      <c r="D589" s="8" t="s">
        <v>7359</v>
      </c>
      <c r="E589" s="8" t="s">
        <v>7600</v>
      </c>
      <c r="F589" s="3" t="str">
        <f t="shared" si="9"/>
        <v>Alexis N</v>
      </c>
    </row>
    <row r="590" spans="1:6" ht="15.5" x14ac:dyDescent="0.35">
      <c r="A590" s="7" t="s">
        <v>1783</v>
      </c>
      <c r="B590" s="7" t="s">
        <v>2972</v>
      </c>
      <c r="C590" s="20" t="s">
        <v>5578</v>
      </c>
      <c r="D590" s="8" t="s">
        <v>7359</v>
      </c>
      <c r="E590" s="8" t="s">
        <v>7601</v>
      </c>
      <c r="F590" s="3" t="str">
        <f t="shared" si="9"/>
        <v>Shanda L</v>
      </c>
    </row>
    <row r="591" spans="1:6" ht="15.5" x14ac:dyDescent="0.35">
      <c r="A591" s="7" t="s">
        <v>1782</v>
      </c>
      <c r="B591" s="7" t="s">
        <v>2973</v>
      </c>
      <c r="C591" s="20" t="s">
        <v>4885</v>
      </c>
      <c r="D591" s="8" t="s">
        <v>8284</v>
      </c>
      <c r="E591" s="8" t="s">
        <v>4874</v>
      </c>
      <c r="F591" s="3" t="str">
        <f t="shared" si="9"/>
        <v>Lacey</v>
      </c>
    </row>
    <row r="592" spans="1:6" ht="15.5" x14ac:dyDescent="0.35">
      <c r="A592" s="7" t="s">
        <v>1781</v>
      </c>
      <c r="B592" s="7" t="s">
        <v>2974</v>
      </c>
      <c r="C592" s="20" t="s">
        <v>5579</v>
      </c>
      <c r="D592" s="8" t="s">
        <v>7359</v>
      </c>
      <c r="E592" s="8" t="s">
        <v>5580</v>
      </c>
      <c r="F592" s="3" t="str">
        <f t="shared" si="9"/>
        <v>Laurette</v>
      </c>
    </row>
    <row r="593" spans="1:6" ht="15.5" x14ac:dyDescent="0.35">
      <c r="A593" s="7" t="s">
        <v>1780</v>
      </c>
      <c r="B593" s="7" t="s">
        <v>2975</v>
      </c>
      <c r="C593" s="20" t="s">
        <v>5581</v>
      </c>
      <c r="D593" s="8" t="s">
        <v>7360</v>
      </c>
      <c r="E593" s="8" t="s">
        <v>5162</v>
      </c>
      <c r="F593" s="3" t="str">
        <f t="shared" si="9"/>
        <v>Jason</v>
      </c>
    </row>
    <row r="594" spans="1:6" ht="15.5" x14ac:dyDescent="0.35">
      <c r="A594" s="7" t="s">
        <v>1779</v>
      </c>
      <c r="B594" s="7" t="s">
        <v>2976</v>
      </c>
      <c r="C594" s="20" t="s">
        <v>4866</v>
      </c>
      <c r="D594" s="8" t="s">
        <v>7359</v>
      </c>
      <c r="E594" s="8" t="s">
        <v>5582</v>
      </c>
      <c r="F594" s="3" t="str">
        <f t="shared" si="9"/>
        <v>Mary</v>
      </c>
    </row>
    <row r="595" spans="1:6" ht="15.5" x14ac:dyDescent="0.35">
      <c r="A595" s="7" t="s">
        <v>1778</v>
      </c>
      <c r="B595" s="7" t="s">
        <v>2977</v>
      </c>
      <c r="C595" s="20" t="s">
        <v>5583</v>
      </c>
      <c r="D595" s="8" t="s">
        <v>7359</v>
      </c>
      <c r="E595" s="8" t="s">
        <v>7602</v>
      </c>
      <c r="F595" s="3" t="str">
        <f t="shared" si="9"/>
        <v>Kati A</v>
      </c>
    </row>
    <row r="596" spans="1:6" ht="15.5" x14ac:dyDescent="0.35">
      <c r="A596" s="7" t="s">
        <v>1777</v>
      </c>
      <c r="B596" s="7" t="s">
        <v>2978</v>
      </c>
      <c r="C596" s="20" t="s">
        <v>5584</v>
      </c>
      <c r="D596" s="8" t="s">
        <v>8284</v>
      </c>
      <c r="E596" s="8" t="s">
        <v>8289</v>
      </c>
      <c r="F596" s="3" t="str">
        <f t="shared" si="9"/>
        <v>Kelly J</v>
      </c>
    </row>
    <row r="597" spans="1:6" ht="15.5" x14ac:dyDescent="0.35">
      <c r="A597" s="7" t="s">
        <v>1776</v>
      </c>
      <c r="B597" s="7" t="s">
        <v>2979</v>
      </c>
      <c r="C597" s="20" t="s">
        <v>5585</v>
      </c>
      <c r="D597" s="8" t="s">
        <v>7359</v>
      </c>
      <c r="E597" s="8" t="s">
        <v>7603</v>
      </c>
      <c r="F597" s="3" t="str">
        <f t="shared" si="9"/>
        <v>Greer D</v>
      </c>
    </row>
    <row r="598" spans="1:6" ht="15.5" x14ac:dyDescent="0.35">
      <c r="A598" s="7" t="s">
        <v>1775</v>
      </c>
      <c r="B598" s="7" t="s">
        <v>2980</v>
      </c>
      <c r="C598" s="20" t="s">
        <v>5586</v>
      </c>
      <c r="D598" s="8" t="s">
        <v>7360</v>
      </c>
      <c r="E598" s="8" t="s">
        <v>5587</v>
      </c>
      <c r="F598" s="3" t="str">
        <f t="shared" si="9"/>
        <v>Brent</v>
      </c>
    </row>
    <row r="599" spans="1:6" ht="15.5" x14ac:dyDescent="0.35">
      <c r="A599" s="7" t="s">
        <v>1774</v>
      </c>
      <c r="B599" s="7" t="s">
        <v>2981</v>
      </c>
      <c r="C599" s="20" t="s">
        <v>5588</v>
      </c>
      <c r="D599" s="8" t="s">
        <v>7360</v>
      </c>
      <c r="E599" s="8" t="s">
        <v>7604</v>
      </c>
      <c r="F599" s="3" t="str">
        <f t="shared" si="9"/>
        <v>Eugene M</v>
      </c>
    </row>
    <row r="600" spans="1:6" ht="15.5" x14ac:dyDescent="0.35">
      <c r="A600" s="7" t="s">
        <v>1773</v>
      </c>
      <c r="B600" s="7" t="s">
        <v>2982</v>
      </c>
      <c r="C600" s="20" t="s">
        <v>5589</v>
      </c>
      <c r="D600" s="8" t="s">
        <v>7359</v>
      </c>
      <c r="E600" s="8" t="s">
        <v>7605</v>
      </c>
      <c r="F600" s="3" t="str">
        <f t="shared" si="9"/>
        <v>Erin D</v>
      </c>
    </row>
    <row r="601" spans="1:6" ht="15.5" x14ac:dyDescent="0.35">
      <c r="A601" s="7" t="s">
        <v>1772</v>
      </c>
      <c r="B601" s="7" t="s">
        <v>2983</v>
      </c>
      <c r="C601" s="20" t="s">
        <v>5590</v>
      </c>
      <c r="D601" s="8" t="s">
        <v>7359</v>
      </c>
      <c r="E601" s="8" t="s">
        <v>5591</v>
      </c>
      <c r="F601" s="3" t="str">
        <f t="shared" si="9"/>
        <v>Kamilla</v>
      </c>
    </row>
    <row r="602" spans="1:6" ht="15.5" x14ac:dyDescent="0.35">
      <c r="A602" s="7" t="s">
        <v>1771</v>
      </c>
      <c r="B602" s="7" t="s">
        <v>2984</v>
      </c>
      <c r="C602" s="20" t="s">
        <v>5592</v>
      </c>
      <c r="D602" s="8" t="s">
        <v>7360</v>
      </c>
      <c r="E602" s="8" t="s">
        <v>7606</v>
      </c>
      <c r="F602" s="3" t="str">
        <f t="shared" si="9"/>
        <v>Wayne I</v>
      </c>
    </row>
    <row r="603" spans="1:6" ht="15.5" x14ac:dyDescent="0.35">
      <c r="A603" s="7" t="s">
        <v>1770</v>
      </c>
      <c r="B603" s="7" t="s">
        <v>2985</v>
      </c>
      <c r="C603" s="20" t="s">
        <v>5593</v>
      </c>
      <c r="D603" s="8" t="s">
        <v>7359</v>
      </c>
      <c r="E603" s="8" t="s">
        <v>7607</v>
      </c>
      <c r="F603" s="3" t="str">
        <f t="shared" si="9"/>
        <v>Tracy L</v>
      </c>
    </row>
    <row r="604" spans="1:6" ht="15.5" x14ac:dyDescent="0.35">
      <c r="A604" s="7" t="s">
        <v>1769</v>
      </c>
      <c r="B604" s="7" t="s">
        <v>2986</v>
      </c>
      <c r="C604" s="20" t="s">
        <v>4762</v>
      </c>
      <c r="D604" s="8" t="s">
        <v>8284</v>
      </c>
      <c r="E604" s="8" t="s">
        <v>5066</v>
      </c>
      <c r="F604" s="3" t="str">
        <f t="shared" si="9"/>
        <v>Heather</v>
      </c>
    </row>
    <row r="605" spans="1:6" ht="15.5" x14ac:dyDescent="0.35">
      <c r="A605" s="7" t="s">
        <v>1768</v>
      </c>
      <c r="B605" s="7" t="s">
        <v>2987</v>
      </c>
      <c r="C605" s="20" t="s">
        <v>5594</v>
      </c>
      <c r="D605" s="8" t="s">
        <v>8284</v>
      </c>
      <c r="E605" s="8" t="s">
        <v>8290</v>
      </c>
      <c r="F605" s="3" t="str">
        <f t="shared" si="9"/>
        <v>Megan C</v>
      </c>
    </row>
    <row r="606" spans="1:6" ht="15.5" x14ac:dyDescent="0.35">
      <c r="A606" s="7" t="s">
        <v>1767</v>
      </c>
      <c r="B606" s="7" t="s">
        <v>2988</v>
      </c>
      <c r="C606" s="20" t="s">
        <v>5595</v>
      </c>
      <c r="D606" s="8" t="s">
        <v>7360</v>
      </c>
      <c r="E606" s="8" t="s">
        <v>5570</v>
      </c>
      <c r="F606" s="3" t="str">
        <f t="shared" si="9"/>
        <v>Jonathan</v>
      </c>
    </row>
    <row r="607" spans="1:6" ht="15.5" x14ac:dyDescent="0.35">
      <c r="A607" s="7" t="s">
        <v>1766</v>
      </c>
      <c r="B607" s="7" t="s">
        <v>2989</v>
      </c>
      <c r="C607" s="20" t="s">
        <v>4944</v>
      </c>
      <c r="D607" s="8" t="s">
        <v>7360</v>
      </c>
      <c r="E607" s="8" t="s">
        <v>7608</v>
      </c>
      <c r="F607" s="3" t="str">
        <f t="shared" si="9"/>
        <v>Greg D</v>
      </c>
    </row>
    <row r="608" spans="1:6" ht="15.5" x14ac:dyDescent="0.35">
      <c r="A608" s="7" t="s">
        <v>1765</v>
      </c>
      <c r="B608" s="7" t="s">
        <v>2990</v>
      </c>
      <c r="C608" s="20" t="s">
        <v>5596</v>
      </c>
      <c r="D608" s="8" t="s">
        <v>7360</v>
      </c>
      <c r="E608" s="8" t="s">
        <v>7609</v>
      </c>
      <c r="F608" s="3" t="str">
        <f t="shared" si="9"/>
        <v>Steven L</v>
      </c>
    </row>
    <row r="609" spans="1:6" ht="15.5" x14ac:dyDescent="0.35">
      <c r="A609" s="7" t="s">
        <v>1764</v>
      </c>
      <c r="B609" s="7" t="s">
        <v>2991</v>
      </c>
      <c r="C609" s="20" t="s">
        <v>5597</v>
      </c>
      <c r="D609" s="8" t="s">
        <v>7360</v>
      </c>
      <c r="E609" s="8" t="s">
        <v>5598</v>
      </c>
      <c r="F609" s="3" t="str">
        <f t="shared" si="9"/>
        <v>Gianfilippo</v>
      </c>
    </row>
    <row r="610" spans="1:6" ht="15.5" x14ac:dyDescent="0.35">
      <c r="A610" s="7" t="s">
        <v>1763</v>
      </c>
      <c r="B610" s="7" t="s">
        <v>2992</v>
      </c>
      <c r="C610" s="20" t="s">
        <v>5599</v>
      </c>
      <c r="D610" s="8" t="s">
        <v>7360</v>
      </c>
      <c r="E610" s="8" t="s">
        <v>5083</v>
      </c>
      <c r="F610" s="3" t="str">
        <f t="shared" si="9"/>
        <v>Hector</v>
      </c>
    </row>
    <row r="611" spans="1:6" ht="15.5" x14ac:dyDescent="0.35">
      <c r="A611" s="7" t="s">
        <v>1762</v>
      </c>
      <c r="B611" s="7" t="s">
        <v>2993</v>
      </c>
      <c r="C611" s="20" t="s">
        <v>5600</v>
      </c>
      <c r="D611" s="8" t="s">
        <v>7360</v>
      </c>
      <c r="E611" s="8" t="s">
        <v>7610</v>
      </c>
      <c r="F611" s="3" t="str">
        <f t="shared" si="9"/>
        <v>Mark W</v>
      </c>
    </row>
    <row r="612" spans="1:6" ht="15.5" x14ac:dyDescent="0.35">
      <c r="A612" s="7" t="s">
        <v>1761</v>
      </c>
      <c r="B612" s="7" t="s">
        <v>2994</v>
      </c>
      <c r="C612" s="20" t="s">
        <v>5601</v>
      </c>
      <c r="D612" s="8" t="s">
        <v>8284</v>
      </c>
      <c r="E612" s="8" t="s">
        <v>8291</v>
      </c>
      <c r="F612" s="3" t="str">
        <f t="shared" si="9"/>
        <v>Aubri</v>
      </c>
    </row>
    <row r="613" spans="1:6" ht="15.5" x14ac:dyDescent="0.35">
      <c r="A613" s="7" t="s">
        <v>1760</v>
      </c>
      <c r="B613" s="7" t="s">
        <v>2995</v>
      </c>
      <c r="C613" s="20" t="s">
        <v>5602</v>
      </c>
      <c r="D613" s="8" t="s">
        <v>7360</v>
      </c>
      <c r="E613" s="8" t="s">
        <v>5603</v>
      </c>
      <c r="F613" s="3" t="str">
        <f t="shared" si="9"/>
        <v>Justin</v>
      </c>
    </row>
    <row r="614" spans="1:6" ht="15.5" x14ac:dyDescent="0.35">
      <c r="A614" s="7" t="s">
        <v>1759</v>
      </c>
      <c r="B614" s="7" t="s">
        <v>2996</v>
      </c>
      <c r="C614" s="20" t="s">
        <v>5604</v>
      </c>
      <c r="D614" s="8" t="s">
        <v>7359</v>
      </c>
      <c r="E614" s="8" t="s">
        <v>7464</v>
      </c>
      <c r="F614" s="3" t="str">
        <f t="shared" si="9"/>
        <v>Megan A</v>
      </c>
    </row>
    <row r="615" spans="1:6" ht="15.5" x14ac:dyDescent="0.35">
      <c r="A615" s="7" t="s">
        <v>1758</v>
      </c>
      <c r="B615" s="7" t="s">
        <v>2997</v>
      </c>
      <c r="C615" s="20" t="s">
        <v>5605</v>
      </c>
      <c r="D615" s="8" t="s">
        <v>7359</v>
      </c>
      <c r="E615" s="8" t="s">
        <v>7611</v>
      </c>
      <c r="F615" s="3" t="str">
        <f t="shared" si="9"/>
        <v>Erika M</v>
      </c>
    </row>
    <row r="616" spans="1:6" ht="15.5" x14ac:dyDescent="0.35">
      <c r="A616" s="7" t="s">
        <v>1757</v>
      </c>
      <c r="B616" s="7" t="s">
        <v>2998</v>
      </c>
      <c r="C616" s="20" t="s">
        <v>5606</v>
      </c>
      <c r="D616" s="8" t="s">
        <v>7360</v>
      </c>
      <c r="E616" s="8" t="s">
        <v>7612</v>
      </c>
      <c r="F616" s="3" t="str">
        <f t="shared" si="9"/>
        <v>Daniel G</v>
      </c>
    </row>
    <row r="617" spans="1:6" ht="15.5" x14ac:dyDescent="0.35">
      <c r="A617" s="7" t="s">
        <v>1756</v>
      </c>
      <c r="B617" s="7" t="s">
        <v>2999</v>
      </c>
      <c r="C617" s="20" t="s">
        <v>5607</v>
      </c>
      <c r="D617" s="8" t="s">
        <v>7359</v>
      </c>
      <c r="E617" s="8" t="s">
        <v>7613</v>
      </c>
      <c r="F617" s="3" t="str">
        <f t="shared" si="9"/>
        <v>Devin C</v>
      </c>
    </row>
    <row r="618" spans="1:6" ht="15.5" x14ac:dyDescent="0.35">
      <c r="A618" s="7" t="s">
        <v>1755</v>
      </c>
      <c r="B618" s="7" t="s">
        <v>3000</v>
      </c>
      <c r="C618" s="20" t="s">
        <v>4871</v>
      </c>
      <c r="D618" s="8" t="s">
        <v>7359</v>
      </c>
      <c r="E618" s="8" t="s">
        <v>7614</v>
      </c>
      <c r="F618" s="3" t="str">
        <f t="shared" si="9"/>
        <v>Louise A</v>
      </c>
    </row>
    <row r="619" spans="1:6" ht="15.5" x14ac:dyDescent="0.35">
      <c r="A619" s="7" t="s">
        <v>1754</v>
      </c>
      <c r="B619" s="7" t="s">
        <v>3001</v>
      </c>
      <c r="C619" s="20" t="s">
        <v>5191</v>
      </c>
      <c r="D619" s="8" t="s">
        <v>8284</v>
      </c>
      <c r="E619" s="8" t="s">
        <v>5058</v>
      </c>
      <c r="F619" s="3" t="str">
        <f t="shared" si="9"/>
        <v>Sarah</v>
      </c>
    </row>
    <row r="620" spans="1:6" ht="15.5" x14ac:dyDescent="0.35">
      <c r="A620" s="7" t="s">
        <v>1753</v>
      </c>
      <c r="B620" s="7" t="s">
        <v>3002</v>
      </c>
      <c r="C620" s="20" t="s">
        <v>5609</v>
      </c>
      <c r="D620" s="8" t="s">
        <v>7359</v>
      </c>
      <c r="E620" s="8" t="s">
        <v>5054</v>
      </c>
      <c r="F620" s="3" t="str">
        <f t="shared" si="9"/>
        <v>Amy</v>
      </c>
    </row>
    <row r="621" spans="1:6" ht="15.5" x14ac:dyDescent="0.35">
      <c r="A621" s="7" t="s">
        <v>1752</v>
      </c>
      <c r="B621" s="7" t="s">
        <v>3003</v>
      </c>
      <c r="C621" s="20" t="s">
        <v>5610</v>
      </c>
      <c r="D621" s="8" t="s">
        <v>7359</v>
      </c>
      <c r="E621" s="8" t="s">
        <v>7454</v>
      </c>
      <c r="F621" s="3" t="str">
        <f t="shared" si="9"/>
        <v>Brittany L</v>
      </c>
    </row>
    <row r="622" spans="1:6" ht="15.5" x14ac:dyDescent="0.35">
      <c r="A622" s="7" t="s">
        <v>1751</v>
      </c>
      <c r="B622" s="7" t="s">
        <v>3004</v>
      </c>
      <c r="C622" s="20" t="s">
        <v>5611</v>
      </c>
      <c r="D622" s="8" t="s">
        <v>7359</v>
      </c>
      <c r="E622" s="8" t="s">
        <v>7615</v>
      </c>
      <c r="F622" s="3" t="str">
        <f t="shared" si="9"/>
        <v>Jessica L</v>
      </c>
    </row>
    <row r="623" spans="1:6" ht="15.5" x14ac:dyDescent="0.35">
      <c r="A623" s="7" t="s">
        <v>1750</v>
      </c>
      <c r="B623" s="7" t="s">
        <v>3005</v>
      </c>
      <c r="C623" s="20" t="s">
        <v>5612</v>
      </c>
      <c r="D623" s="8" t="s">
        <v>8284</v>
      </c>
      <c r="E623" s="8" t="s">
        <v>8292</v>
      </c>
      <c r="F623" s="3" t="str">
        <f t="shared" si="9"/>
        <v>Kristina K</v>
      </c>
    </row>
    <row r="624" spans="1:6" ht="15.5" x14ac:dyDescent="0.35">
      <c r="A624" s="7" t="s">
        <v>1749</v>
      </c>
      <c r="B624" s="7" t="s">
        <v>3006</v>
      </c>
      <c r="C624" s="20" t="s">
        <v>5614</v>
      </c>
      <c r="D624" s="8" t="s">
        <v>7360</v>
      </c>
      <c r="E624" s="8" t="s">
        <v>5615</v>
      </c>
      <c r="F624" s="3" t="str">
        <f t="shared" si="9"/>
        <v>Brad</v>
      </c>
    </row>
    <row r="625" spans="1:6" ht="15.5" x14ac:dyDescent="0.35">
      <c r="A625" s="7" t="s">
        <v>1748</v>
      </c>
      <c r="B625" s="7" t="s">
        <v>3007</v>
      </c>
      <c r="C625" s="20" t="s">
        <v>5616</v>
      </c>
      <c r="D625" s="8" t="s">
        <v>7359</v>
      </c>
      <c r="E625" s="8" t="s">
        <v>7616</v>
      </c>
      <c r="F625" s="3" t="str">
        <f t="shared" si="9"/>
        <v>Margaret O</v>
      </c>
    </row>
    <row r="626" spans="1:6" ht="15.5" x14ac:dyDescent="0.35">
      <c r="A626" s="7" t="s">
        <v>1747</v>
      </c>
      <c r="B626" s="7" t="s">
        <v>3008</v>
      </c>
      <c r="C626" s="20" t="s">
        <v>5617</v>
      </c>
      <c r="D626" s="8" t="s">
        <v>7360</v>
      </c>
      <c r="E626" s="8" t="s">
        <v>7617</v>
      </c>
      <c r="F626" s="3" t="str">
        <f t="shared" si="9"/>
        <v>Craig R</v>
      </c>
    </row>
    <row r="627" spans="1:6" ht="15.5" x14ac:dyDescent="0.35">
      <c r="A627" s="7" t="s">
        <v>1746</v>
      </c>
      <c r="B627" s="7" t="s">
        <v>3009</v>
      </c>
      <c r="C627" s="20" t="s">
        <v>5618</v>
      </c>
      <c r="D627" s="8" t="s">
        <v>7360</v>
      </c>
      <c r="E627" s="8" t="s">
        <v>5619</v>
      </c>
      <c r="F627" s="3" t="str">
        <f t="shared" si="9"/>
        <v>Simo</v>
      </c>
    </row>
    <row r="628" spans="1:6" ht="15.5" x14ac:dyDescent="0.35">
      <c r="A628" s="7" t="s">
        <v>1745</v>
      </c>
      <c r="B628" s="7" t="s">
        <v>3010</v>
      </c>
      <c r="C628" s="20" t="s">
        <v>5620</v>
      </c>
      <c r="D628" s="8" t="s">
        <v>7360</v>
      </c>
      <c r="E628" s="8" t="s">
        <v>7618</v>
      </c>
      <c r="F628" s="3" t="str">
        <f t="shared" si="9"/>
        <v>Christopher J</v>
      </c>
    </row>
    <row r="629" spans="1:6" ht="15.5" x14ac:dyDescent="0.35">
      <c r="A629" s="7" t="s">
        <v>1744</v>
      </c>
      <c r="B629" s="7" t="s">
        <v>3011</v>
      </c>
      <c r="C629" s="20" t="s">
        <v>5621</v>
      </c>
      <c r="D629" s="8" t="s">
        <v>7360</v>
      </c>
      <c r="E629" s="8" t="s">
        <v>7619</v>
      </c>
      <c r="F629" s="3" t="str">
        <f t="shared" si="9"/>
        <v>Mario Sr</v>
      </c>
    </row>
    <row r="630" spans="1:6" ht="15.5" x14ac:dyDescent="0.35">
      <c r="A630" s="7" t="s">
        <v>1743</v>
      </c>
      <c r="B630" s="7" t="s">
        <v>3012</v>
      </c>
      <c r="C630" s="20" t="s">
        <v>5622</v>
      </c>
      <c r="D630" s="8" t="s">
        <v>8284</v>
      </c>
      <c r="E630" s="8" t="s">
        <v>8293</v>
      </c>
      <c r="F630" s="3" t="str">
        <f t="shared" si="9"/>
        <v>Meghann R</v>
      </c>
    </row>
    <row r="631" spans="1:6" ht="15.5" x14ac:dyDescent="0.35">
      <c r="A631" s="7" t="s">
        <v>1742</v>
      </c>
      <c r="B631" s="7" t="s">
        <v>3013</v>
      </c>
      <c r="C631" s="20" t="s">
        <v>5623</v>
      </c>
      <c r="D631" s="8" t="s">
        <v>7360</v>
      </c>
      <c r="E631" s="8" t="s">
        <v>7620</v>
      </c>
      <c r="F631" s="3" t="str">
        <f t="shared" si="9"/>
        <v>Scott M</v>
      </c>
    </row>
    <row r="632" spans="1:6" ht="15.5" x14ac:dyDescent="0.35">
      <c r="A632" s="7" t="s">
        <v>1741</v>
      </c>
      <c r="B632" s="7" t="s">
        <v>3014</v>
      </c>
      <c r="C632" s="20" t="s">
        <v>5179</v>
      </c>
      <c r="D632" s="8" t="s">
        <v>7359</v>
      </c>
      <c r="E632" s="8" t="s">
        <v>7621</v>
      </c>
      <c r="F632" s="3" t="str">
        <f t="shared" si="9"/>
        <v>Caitlin E</v>
      </c>
    </row>
    <row r="633" spans="1:6" ht="15.5" x14ac:dyDescent="0.35">
      <c r="A633" s="7" t="s">
        <v>1740</v>
      </c>
      <c r="B633" s="7" t="s">
        <v>3015</v>
      </c>
      <c r="C633" s="20" t="s">
        <v>5624</v>
      </c>
      <c r="D633" s="8" t="s">
        <v>8284</v>
      </c>
      <c r="E633" s="8" t="s">
        <v>8294</v>
      </c>
      <c r="F633" s="3" t="str">
        <f t="shared" si="9"/>
        <v>Samantha A</v>
      </c>
    </row>
    <row r="634" spans="1:6" ht="15.5" x14ac:dyDescent="0.35">
      <c r="A634" s="7" t="s">
        <v>1739</v>
      </c>
      <c r="B634" s="7" t="s">
        <v>3016</v>
      </c>
      <c r="C634" s="20" t="s">
        <v>5625</v>
      </c>
      <c r="D634" s="8" t="s">
        <v>7360</v>
      </c>
      <c r="E634" s="8" t="s">
        <v>5110</v>
      </c>
      <c r="F634" s="3" t="str">
        <f t="shared" si="9"/>
        <v>Erik</v>
      </c>
    </row>
    <row r="635" spans="1:6" ht="15.5" x14ac:dyDescent="0.35">
      <c r="A635" s="7" t="s">
        <v>1738</v>
      </c>
      <c r="B635" s="7" t="s">
        <v>3017</v>
      </c>
      <c r="C635" s="20" t="s">
        <v>5626</v>
      </c>
      <c r="D635" s="8" t="s">
        <v>7360</v>
      </c>
      <c r="E635" s="8" t="s">
        <v>5073</v>
      </c>
      <c r="F635" s="3" t="str">
        <f t="shared" si="9"/>
        <v>Christopher</v>
      </c>
    </row>
    <row r="636" spans="1:6" ht="15.5" x14ac:dyDescent="0.35">
      <c r="A636" s="7" t="s">
        <v>1737</v>
      </c>
      <c r="B636" s="7" t="s">
        <v>3018</v>
      </c>
      <c r="C636" s="20" t="s">
        <v>5627</v>
      </c>
      <c r="D636" s="8" t="s">
        <v>8284</v>
      </c>
      <c r="E636" s="8" t="s">
        <v>8295</v>
      </c>
      <c r="F636" s="3" t="str">
        <f t="shared" si="9"/>
        <v>Maya</v>
      </c>
    </row>
    <row r="637" spans="1:6" ht="15.5" x14ac:dyDescent="0.35">
      <c r="A637" s="7" t="s">
        <v>1736</v>
      </c>
      <c r="B637" s="7" t="s">
        <v>3019</v>
      </c>
      <c r="C637" s="20" t="s">
        <v>5255</v>
      </c>
      <c r="D637" s="8" t="s">
        <v>7360</v>
      </c>
      <c r="E637" s="8" t="s">
        <v>7622</v>
      </c>
      <c r="F637" s="3" t="str">
        <f t="shared" si="9"/>
        <v>Zachary T</v>
      </c>
    </row>
    <row r="638" spans="1:6" ht="15.5" x14ac:dyDescent="0.35">
      <c r="A638" s="7" t="s">
        <v>1735</v>
      </c>
      <c r="B638" s="7" t="s">
        <v>3020</v>
      </c>
      <c r="C638" s="20" t="s">
        <v>5628</v>
      </c>
      <c r="D638" s="8" t="s">
        <v>8284</v>
      </c>
      <c r="E638" s="8" t="s">
        <v>8296</v>
      </c>
      <c r="F638" s="3" t="str">
        <f t="shared" si="9"/>
        <v>Hilda</v>
      </c>
    </row>
    <row r="639" spans="1:6" ht="15.5" x14ac:dyDescent="0.35">
      <c r="A639" s="7" t="s">
        <v>1734</v>
      </c>
      <c r="B639" s="7" t="s">
        <v>3021</v>
      </c>
      <c r="C639" s="20" t="s">
        <v>5629</v>
      </c>
      <c r="D639" s="8" t="s">
        <v>7359</v>
      </c>
      <c r="E639" s="8" t="s">
        <v>4799</v>
      </c>
      <c r="F639" s="3" t="str">
        <f t="shared" si="9"/>
        <v>Stephanie</v>
      </c>
    </row>
    <row r="640" spans="1:6" ht="15.5" x14ac:dyDescent="0.35">
      <c r="A640" s="7" t="s">
        <v>1733</v>
      </c>
      <c r="B640" s="7" t="s">
        <v>3022</v>
      </c>
      <c r="C640" s="20" t="s">
        <v>5630</v>
      </c>
      <c r="D640" s="8" t="s">
        <v>7360</v>
      </c>
      <c r="E640" s="8" t="s">
        <v>4957</v>
      </c>
      <c r="F640" s="3" t="str">
        <f t="shared" si="9"/>
        <v>Doug</v>
      </c>
    </row>
    <row r="641" spans="1:6" ht="15.5" x14ac:dyDescent="0.35">
      <c r="A641" s="7" t="s">
        <v>1732</v>
      </c>
      <c r="B641" s="7" t="s">
        <v>3023</v>
      </c>
      <c r="C641" s="20" t="s">
        <v>5631</v>
      </c>
      <c r="D641" s="8" t="s">
        <v>7359</v>
      </c>
      <c r="E641" s="8" t="s">
        <v>7623</v>
      </c>
      <c r="F641" s="3" t="str">
        <f t="shared" si="9"/>
        <v>Bethany N</v>
      </c>
    </row>
    <row r="642" spans="1:6" ht="15.5" x14ac:dyDescent="0.35">
      <c r="A642" s="7" t="s">
        <v>1731</v>
      </c>
      <c r="B642" s="7" t="s">
        <v>3024</v>
      </c>
      <c r="C642" s="20" t="s">
        <v>4756</v>
      </c>
      <c r="D642" s="8" t="s">
        <v>8284</v>
      </c>
      <c r="E642" s="8" t="s">
        <v>8297</v>
      </c>
      <c r="F642" s="3" t="str">
        <f t="shared" si="9"/>
        <v>Sandra H</v>
      </c>
    </row>
    <row r="643" spans="1:6" ht="15.5" x14ac:dyDescent="0.35">
      <c r="A643" s="7" t="s">
        <v>1730</v>
      </c>
      <c r="B643" s="7" t="s">
        <v>3025</v>
      </c>
      <c r="C643" s="20" t="s">
        <v>5633</v>
      </c>
      <c r="D643" s="8" t="s">
        <v>7360</v>
      </c>
      <c r="E643" s="8" t="s">
        <v>5634</v>
      </c>
      <c r="F643" s="3" t="str">
        <f t="shared" ref="F643:F706" si="10">IF(RIGHT(E643,1)=".",LEFT(E643,LEN(E643)-1),E643)</f>
        <v>Takuo</v>
      </c>
    </row>
    <row r="644" spans="1:6" ht="15.5" x14ac:dyDescent="0.35">
      <c r="A644" s="7" t="s">
        <v>1729</v>
      </c>
      <c r="B644" s="7" t="s">
        <v>3026</v>
      </c>
      <c r="C644" s="20" t="s">
        <v>4861</v>
      </c>
      <c r="D644" s="8" t="s">
        <v>7359</v>
      </c>
      <c r="E644" s="8" t="s">
        <v>7624</v>
      </c>
      <c r="F644" s="3" t="str">
        <f t="shared" si="10"/>
        <v>Kelly A</v>
      </c>
    </row>
    <row r="645" spans="1:6" ht="15.5" x14ac:dyDescent="0.35">
      <c r="A645" s="7" t="s">
        <v>1728</v>
      </c>
      <c r="B645" s="7" t="s">
        <v>3027</v>
      </c>
      <c r="C645" s="20" t="s">
        <v>5635</v>
      </c>
      <c r="D645" s="8" t="s">
        <v>7360</v>
      </c>
      <c r="E645" s="8" t="s">
        <v>4762</v>
      </c>
      <c r="F645" s="3" t="str">
        <f t="shared" si="10"/>
        <v>Scott</v>
      </c>
    </row>
    <row r="646" spans="1:6" ht="15.5" x14ac:dyDescent="0.35">
      <c r="A646" s="7" t="s">
        <v>1727</v>
      </c>
      <c r="B646" s="7" t="s">
        <v>3028</v>
      </c>
      <c r="C646" s="20" t="s">
        <v>5636</v>
      </c>
      <c r="D646" s="8" t="s">
        <v>7360</v>
      </c>
      <c r="E646" s="8" t="s">
        <v>5637</v>
      </c>
      <c r="F646" s="3" t="str">
        <f t="shared" si="10"/>
        <v>Benoit</v>
      </c>
    </row>
    <row r="647" spans="1:6" ht="15.5" x14ac:dyDescent="0.35">
      <c r="A647" s="7" t="s">
        <v>1726</v>
      </c>
      <c r="B647" s="7" t="s">
        <v>3029</v>
      </c>
      <c r="C647" s="20" t="s">
        <v>5638</v>
      </c>
      <c r="D647" s="8" t="s">
        <v>7359</v>
      </c>
      <c r="E647" s="8" t="s">
        <v>7526</v>
      </c>
      <c r="F647" s="3" t="str">
        <f t="shared" si="10"/>
        <v>Elizabeth M</v>
      </c>
    </row>
    <row r="648" spans="1:6" ht="15.5" x14ac:dyDescent="0.35">
      <c r="A648" s="7" t="s">
        <v>1725</v>
      </c>
      <c r="B648" s="7" t="s">
        <v>3030</v>
      </c>
      <c r="C648" s="20" t="s">
        <v>5639</v>
      </c>
      <c r="D648" s="8" t="s">
        <v>7359</v>
      </c>
      <c r="E648" s="8" t="s">
        <v>7625</v>
      </c>
      <c r="F648" s="3" t="str">
        <f t="shared" si="10"/>
        <v>Jessica A</v>
      </c>
    </row>
    <row r="649" spans="1:6" ht="15.5" x14ac:dyDescent="0.35">
      <c r="A649" s="7" t="s">
        <v>1724</v>
      </c>
      <c r="B649" s="7" t="s">
        <v>3031</v>
      </c>
      <c r="C649" s="20" t="s">
        <v>5640</v>
      </c>
      <c r="D649" s="8" t="s">
        <v>7359</v>
      </c>
      <c r="E649" s="8" t="s">
        <v>7626</v>
      </c>
      <c r="F649" s="3" t="str">
        <f t="shared" si="10"/>
        <v>Monica K</v>
      </c>
    </row>
    <row r="650" spans="1:6" ht="15.5" x14ac:dyDescent="0.35">
      <c r="A650" s="7" t="s">
        <v>1723</v>
      </c>
      <c r="B650" s="7" t="s">
        <v>3032</v>
      </c>
      <c r="C650" s="20" t="s">
        <v>5642</v>
      </c>
      <c r="D650" s="8" t="s">
        <v>7360</v>
      </c>
      <c r="E650" s="8" t="s">
        <v>7627</v>
      </c>
      <c r="F650" s="3" t="str">
        <f t="shared" si="10"/>
        <v>Kevin L</v>
      </c>
    </row>
    <row r="651" spans="1:6" ht="15.5" x14ac:dyDescent="0.35">
      <c r="A651" s="7" t="s">
        <v>1722</v>
      </c>
      <c r="B651" s="7" t="s">
        <v>3033</v>
      </c>
      <c r="C651" s="20" t="s">
        <v>5643</v>
      </c>
      <c r="D651" s="8" t="s">
        <v>7360</v>
      </c>
      <c r="E651" s="8" t="s">
        <v>5350</v>
      </c>
      <c r="F651" s="3" t="str">
        <f t="shared" si="10"/>
        <v>Gregory</v>
      </c>
    </row>
    <row r="652" spans="1:6" ht="15.5" x14ac:dyDescent="0.35">
      <c r="A652" s="7" t="s">
        <v>1721</v>
      </c>
      <c r="B652" s="7" t="s">
        <v>3034</v>
      </c>
      <c r="C652" s="20" t="s">
        <v>5644</v>
      </c>
      <c r="D652" s="8" t="s">
        <v>7359</v>
      </c>
      <c r="E652" s="8" t="s">
        <v>5645</v>
      </c>
      <c r="F652" s="3" t="str">
        <f t="shared" si="10"/>
        <v>Della</v>
      </c>
    </row>
    <row r="653" spans="1:6" ht="15.5" x14ac:dyDescent="0.35">
      <c r="A653" s="7" t="s">
        <v>1720</v>
      </c>
      <c r="B653" s="7" t="s">
        <v>3035</v>
      </c>
      <c r="C653" s="20" t="s">
        <v>5646</v>
      </c>
      <c r="D653" s="8" t="s">
        <v>7360</v>
      </c>
      <c r="E653" s="8" t="s">
        <v>4771</v>
      </c>
      <c r="F653" s="3" t="str">
        <f t="shared" si="10"/>
        <v>David</v>
      </c>
    </row>
    <row r="654" spans="1:6" ht="15.5" x14ac:dyDescent="0.35">
      <c r="A654" s="7" t="s">
        <v>1719</v>
      </c>
      <c r="B654" s="7" t="s">
        <v>3036</v>
      </c>
      <c r="C654" s="20" t="s">
        <v>5647</v>
      </c>
      <c r="D654" s="8" t="s">
        <v>7359</v>
      </c>
      <c r="E654" s="8" t="s">
        <v>5388</v>
      </c>
      <c r="F654" s="3" t="str">
        <f t="shared" si="10"/>
        <v>Victoria</v>
      </c>
    </row>
    <row r="655" spans="1:6" ht="15.5" x14ac:dyDescent="0.35">
      <c r="A655" s="7" t="s">
        <v>1718</v>
      </c>
      <c r="B655" s="7" t="s">
        <v>3037</v>
      </c>
      <c r="C655" s="20" t="s">
        <v>5648</v>
      </c>
      <c r="D655" s="8" t="s">
        <v>7360</v>
      </c>
      <c r="E655" s="8" t="s">
        <v>5649</v>
      </c>
      <c r="F655" s="3" t="str">
        <f t="shared" si="10"/>
        <v>Tasos</v>
      </c>
    </row>
    <row r="656" spans="1:6" ht="15.5" x14ac:dyDescent="0.35">
      <c r="A656" s="7" t="s">
        <v>1717</v>
      </c>
      <c r="B656" s="7" t="s">
        <v>3038</v>
      </c>
      <c r="C656" s="20" t="s">
        <v>5650</v>
      </c>
      <c r="D656" s="8" t="s">
        <v>7360</v>
      </c>
      <c r="E656" s="8" t="s">
        <v>4830</v>
      </c>
      <c r="F656" s="3" t="str">
        <f t="shared" si="10"/>
        <v>Thomas</v>
      </c>
    </row>
    <row r="657" spans="1:6" ht="15.5" x14ac:dyDescent="0.35">
      <c r="A657" s="7" t="s">
        <v>1716</v>
      </c>
      <c r="B657" s="7" t="s">
        <v>3039</v>
      </c>
      <c r="C657" s="20" t="s">
        <v>5651</v>
      </c>
      <c r="D657" s="8" t="s">
        <v>7360</v>
      </c>
      <c r="E657" s="8" t="s">
        <v>5652</v>
      </c>
      <c r="F657" s="3" t="str">
        <f t="shared" si="10"/>
        <v>Lukasz</v>
      </c>
    </row>
    <row r="658" spans="1:6" ht="15.5" x14ac:dyDescent="0.35">
      <c r="A658" s="7" t="s">
        <v>1715</v>
      </c>
      <c r="B658" s="7" t="s">
        <v>3040</v>
      </c>
      <c r="C658" s="20" t="s">
        <v>5653</v>
      </c>
      <c r="D658" s="8" t="s">
        <v>7360</v>
      </c>
      <c r="E658" s="8" t="s">
        <v>7628</v>
      </c>
      <c r="F658" s="3" t="str">
        <f t="shared" si="10"/>
        <v>Matthew A</v>
      </c>
    </row>
    <row r="659" spans="1:6" ht="15.5" x14ac:dyDescent="0.35">
      <c r="A659" s="7" t="s">
        <v>1714</v>
      </c>
      <c r="B659" s="7" t="s">
        <v>3041</v>
      </c>
      <c r="C659" s="20" t="s">
        <v>5552</v>
      </c>
      <c r="D659" s="8" t="s">
        <v>7359</v>
      </c>
      <c r="E659" s="8" t="s">
        <v>5654</v>
      </c>
      <c r="F659" s="3" t="str">
        <f t="shared" si="10"/>
        <v>Meta</v>
      </c>
    </row>
    <row r="660" spans="1:6" ht="15.5" x14ac:dyDescent="0.35">
      <c r="A660" s="7" t="s">
        <v>1713</v>
      </c>
      <c r="B660" s="7" t="s">
        <v>3042</v>
      </c>
      <c r="C660" s="20" t="s">
        <v>5655</v>
      </c>
      <c r="D660" s="8" t="s">
        <v>7359</v>
      </c>
      <c r="E660" s="8" t="s">
        <v>7629</v>
      </c>
      <c r="F660" s="3" t="str">
        <f t="shared" si="10"/>
        <v>Rachel E</v>
      </c>
    </row>
    <row r="661" spans="1:6" ht="15.5" x14ac:dyDescent="0.35">
      <c r="A661" s="7" t="s">
        <v>1712</v>
      </c>
      <c r="B661" s="7" t="s">
        <v>3043</v>
      </c>
      <c r="C661" s="20" t="s">
        <v>5656</v>
      </c>
      <c r="D661" s="8" t="s">
        <v>7359</v>
      </c>
      <c r="E661" s="8" t="s">
        <v>5657</v>
      </c>
      <c r="F661" s="3" t="str">
        <f t="shared" si="10"/>
        <v>Angelica</v>
      </c>
    </row>
    <row r="662" spans="1:6" ht="15.5" x14ac:dyDescent="0.35">
      <c r="A662" s="7" t="s">
        <v>1711</v>
      </c>
      <c r="B662" s="7" t="s">
        <v>3044</v>
      </c>
      <c r="C662" s="20" t="s">
        <v>5658</v>
      </c>
      <c r="D662" s="8" t="s">
        <v>7359</v>
      </c>
      <c r="E662" s="8" t="s">
        <v>5659</v>
      </c>
      <c r="F662" s="3" t="str">
        <f t="shared" si="10"/>
        <v>Kathleen</v>
      </c>
    </row>
    <row r="663" spans="1:6" ht="15.5" x14ac:dyDescent="0.35">
      <c r="A663" s="7" t="s">
        <v>1710</v>
      </c>
      <c r="B663" s="7" t="s">
        <v>3045</v>
      </c>
      <c r="C663" s="20" t="s">
        <v>5660</v>
      </c>
      <c r="D663" s="8" t="s">
        <v>7360</v>
      </c>
      <c r="E663" s="8" t="s">
        <v>7630</v>
      </c>
      <c r="F663" s="3" t="str">
        <f t="shared" si="10"/>
        <v>Gabriel D</v>
      </c>
    </row>
    <row r="664" spans="1:6" ht="15.5" x14ac:dyDescent="0.35">
      <c r="A664" s="7" t="s">
        <v>1709</v>
      </c>
      <c r="B664" s="7" t="s">
        <v>3046</v>
      </c>
      <c r="C664" s="20" t="s">
        <v>5662</v>
      </c>
      <c r="D664" s="8" t="s">
        <v>7360</v>
      </c>
      <c r="E664" s="8" t="s">
        <v>7631</v>
      </c>
      <c r="F664" s="3" t="str">
        <f t="shared" si="10"/>
        <v>Jeff T</v>
      </c>
    </row>
    <row r="665" spans="1:6" ht="15.5" x14ac:dyDescent="0.35">
      <c r="A665" s="7" t="s">
        <v>1708</v>
      </c>
      <c r="B665" s="7" t="s">
        <v>3047</v>
      </c>
      <c r="C665" s="20" t="s">
        <v>5663</v>
      </c>
      <c r="D665" s="8" t="s">
        <v>7360</v>
      </c>
      <c r="E665" s="8" t="s">
        <v>7632</v>
      </c>
      <c r="F665" s="3" t="str">
        <f t="shared" si="10"/>
        <v>Neil D</v>
      </c>
    </row>
    <row r="666" spans="1:6" ht="15.5" x14ac:dyDescent="0.35">
      <c r="A666" s="7" t="s">
        <v>1707</v>
      </c>
      <c r="B666" s="7" t="s">
        <v>3048</v>
      </c>
      <c r="C666" s="20" t="s">
        <v>5665</v>
      </c>
      <c r="D666" s="8" t="s">
        <v>7359</v>
      </c>
      <c r="E666" s="8" t="s">
        <v>7633</v>
      </c>
      <c r="F666" s="3" t="str">
        <f t="shared" si="10"/>
        <v>Katherine L</v>
      </c>
    </row>
    <row r="667" spans="1:6" ht="15.5" x14ac:dyDescent="0.35">
      <c r="A667" s="7" t="s">
        <v>1706</v>
      </c>
      <c r="B667" s="7" t="s">
        <v>3049</v>
      </c>
      <c r="C667" s="20" t="s">
        <v>5666</v>
      </c>
      <c r="D667" s="8" t="s">
        <v>7359</v>
      </c>
      <c r="E667" s="8" t="s">
        <v>7634</v>
      </c>
      <c r="F667" s="3" t="str">
        <f t="shared" si="10"/>
        <v>Ariel E</v>
      </c>
    </row>
    <row r="668" spans="1:6" ht="15.5" x14ac:dyDescent="0.35">
      <c r="A668" s="7" t="s">
        <v>1705</v>
      </c>
      <c r="B668" s="7" t="s">
        <v>3050</v>
      </c>
      <c r="C668" s="20" t="s">
        <v>5668</v>
      </c>
      <c r="D668" s="8" t="s">
        <v>7360</v>
      </c>
      <c r="E668" s="8" t="s">
        <v>7635</v>
      </c>
      <c r="F668" s="3" t="str">
        <f t="shared" si="10"/>
        <v>Christopher P</v>
      </c>
    </row>
    <row r="669" spans="1:6" ht="15.5" x14ac:dyDescent="0.35">
      <c r="A669" s="7" t="s">
        <v>1704</v>
      </c>
      <c r="B669" s="7" t="s">
        <v>3051</v>
      </c>
      <c r="C669" s="20" t="s">
        <v>5669</v>
      </c>
      <c r="D669" s="8" t="s">
        <v>8284</v>
      </c>
      <c r="E669" s="8" t="s">
        <v>7585</v>
      </c>
      <c r="F669" s="3" t="str">
        <f t="shared" si="10"/>
        <v>Erin M</v>
      </c>
    </row>
    <row r="670" spans="1:6" ht="15.5" x14ac:dyDescent="0.35">
      <c r="A670" s="7" t="s">
        <v>1703</v>
      </c>
      <c r="B670" s="7" t="s">
        <v>3052</v>
      </c>
      <c r="C670" s="20" t="s">
        <v>5670</v>
      </c>
      <c r="D670" s="8" t="s">
        <v>8284</v>
      </c>
      <c r="E670" s="8" t="s">
        <v>8298</v>
      </c>
      <c r="F670" s="3" t="str">
        <f t="shared" si="10"/>
        <v>Molly K</v>
      </c>
    </row>
    <row r="671" spans="1:6" ht="15.5" x14ac:dyDescent="0.35">
      <c r="A671" s="7" t="s">
        <v>1702</v>
      </c>
      <c r="B671" s="7" t="s">
        <v>3053</v>
      </c>
      <c r="C671" s="20" t="s">
        <v>5671</v>
      </c>
      <c r="D671" s="8" t="s">
        <v>7360</v>
      </c>
      <c r="E671" s="8" t="s">
        <v>7434</v>
      </c>
      <c r="F671" s="3" t="str">
        <f t="shared" si="10"/>
        <v>Ryan J</v>
      </c>
    </row>
    <row r="672" spans="1:6" ht="15.5" x14ac:dyDescent="0.35">
      <c r="A672" s="7" t="s">
        <v>1701</v>
      </c>
      <c r="B672" s="7" t="s">
        <v>3054</v>
      </c>
      <c r="C672" s="20" t="s">
        <v>5304</v>
      </c>
      <c r="D672" s="8" t="s">
        <v>8284</v>
      </c>
      <c r="E672" s="8" t="s">
        <v>4780</v>
      </c>
      <c r="F672" s="3" t="str">
        <f t="shared" si="10"/>
        <v>Jennifer</v>
      </c>
    </row>
    <row r="673" spans="1:6" ht="15.5" x14ac:dyDescent="0.35">
      <c r="A673" s="7" t="s">
        <v>1700</v>
      </c>
      <c r="B673" s="7" t="s">
        <v>3055</v>
      </c>
      <c r="C673" s="20" t="s">
        <v>5672</v>
      </c>
      <c r="D673" s="8" t="s">
        <v>7360</v>
      </c>
      <c r="E673" s="8" t="s">
        <v>7636</v>
      </c>
      <c r="F673" s="3" t="str">
        <f t="shared" si="10"/>
        <v>Daniel M</v>
      </c>
    </row>
    <row r="674" spans="1:6" ht="15.5" x14ac:dyDescent="0.35">
      <c r="A674" s="7" t="s">
        <v>1699</v>
      </c>
      <c r="B674" s="7" t="s">
        <v>3056</v>
      </c>
      <c r="C674" s="20" t="s">
        <v>5673</v>
      </c>
      <c r="D674" s="8" t="s">
        <v>7359</v>
      </c>
      <c r="E674" s="8" t="s">
        <v>5674</v>
      </c>
      <c r="F674" s="3" t="str">
        <f t="shared" si="10"/>
        <v>Hiruni</v>
      </c>
    </row>
    <row r="675" spans="1:6" ht="15.5" x14ac:dyDescent="0.35">
      <c r="A675" s="7" t="s">
        <v>1698</v>
      </c>
      <c r="B675" s="7" t="s">
        <v>3057</v>
      </c>
      <c r="C675" s="20" t="s">
        <v>5675</v>
      </c>
      <c r="D675" s="8" t="s">
        <v>7359</v>
      </c>
      <c r="E675" s="8" t="s">
        <v>7637</v>
      </c>
      <c r="F675" s="3" t="str">
        <f t="shared" si="10"/>
        <v>Reina H</v>
      </c>
    </row>
    <row r="676" spans="1:6" ht="15.5" x14ac:dyDescent="0.35">
      <c r="A676" s="7" t="s">
        <v>1697</v>
      </c>
      <c r="B676" s="7" t="s">
        <v>3058</v>
      </c>
      <c r="C676" s="20" t="s">
        <v>5676</v>
      </c>
      <c r="D676" s="8" t="s">
        <v>7359</v>
      </c>
      <c r="E676" s="8" t="s">
        <v>5677</v>
      </c>
      <c r="F676" s="3" t="str">
        <f t="shared" si="10"/>
        <v>Kristi</v>
      </c>
    </row>
    <row r="677" spans="1:6" ht="15.5" x14ac:dyDescent="0.35">
      <c r="A677" s="7" t="s">
        <v>1696</v>
      </c>
      <c r="B677" s="7" t="s">
        <v>3059</v>
      </c>
      <c r="C677" s="20" t="s">
        <v>5678</v>
      </c>
      <c r="D677" s="8" t="s">
        <v>7359</v>
      </c>
      <c r="E677" s="8" t="s">
        <v>7638</v>
      </c>
      <c r="F677" s="3" t="str">
        <f t="shared" si="10"/>
        <v>Meredith L</v>
      </c>
    </row>
    <row r="678" spans="1:6" ht="15.5" x14ac:dyDescent="0.35">
      <c r="A678" s="7" t="s">
        <v>1695</v>
      </c>
      <c r="B678" s="7" t="s">
        <v>3060</v>
      </c>
      <c r="C678" s="20" t="s">
        <v>5679</v>
      </c>
      <c r="D678" s="8" t="s">
        <v>7359</v>
      </c>
      <c r="E678" s="8" t="s">
        <v>5680</v>
      </c>
      <c r="F678" s="3" t="str">
        <f t="shared" si="10"/>
        <v>Jocelyn</v>
      </c>
    </row>
    <row r="679" spans="1:6" ht="15.5" x14ac:dyDescent="0.35">
      <c r="A679" s="7" t="s">
        <v>1694</v>
      </c>
      <c r="B679" s="7" t="s">
        <v>3061</v>
      </c>
      <c r="C679" s="20" t="s">
        <v>5681</v>
      </c>
      <c r="D679" s="8" t="s">
        <v>8284</v>
      </c>
      <c r="E679" s="8" t="s">
        <v>8299</v>
      </c>
      <c r="F679" s="3" t="str">
        <f t="shared" si="10"/>
        <v>Daphne</v>
      </c>
    </row>
    <row r="680" spans="1:6" ht="15.5" x14ac:dyDescent="0.35">
      <c r="A680" s="7" t="s">
        <v>1693</v>
      </c>
      <c r="B680" s="7" t="s">
        <v>3062</v>
      </c>
      <c r="C680" s="20" t="s">
        <v>5682</v>
      </c>
      <c r="D680" s="8" t="s">
        <v>7359</v>
      </c>
      <c r="E680" s="8" t="s">
        <v>7639</v>
      </c>
      <c r="F680" s="3" t="str">
        <f t="shared" si="10"/>
        <v>Margaret E</v>
      </c>
    </row>
    <row r="681" spans="1:6" ht="15.5" x14ac:dyDescent="0.35">
      <c r="A681" s="7" t="s">
        <v>1692</v>
      </c>
      <c r="B681" s="7" t="s">
        <v>3063</v>
      </c>
      <c r="C681" s="20" t="s">
        <v>5683</v>
      </c>
      <c r="D681" s="8" t="s">
        <v>7360</v>
      </c>
      <c r="E681" s="8" t="s">
        <v>7640</v>
      </c>
      <c r="F681" s="3" t="str">
        <f t="shared" si="10"/>
        <v>Mario J</v>
      </c>
    </row>
    <row r="682" spans="1:6" ht="15.5" x14ac:dyDescent="0.35">
      <c r="A682" s="7" t="s">
        <v>1691</v>
      </c>
      <c r="B682" s="7" t="s">
        <v>3064</v>
      </c>
      <c r="C682" s="20" t="s">
        <v>5684</v>
      </c>
      <c r="D682" s="8" t="s">
        <v>7360</v>
      </c>
      <c r="E682" s="8" t="s">
        <v>5136</v>
      </c>
      <c r="F682" s="3" t="str">
        <f t="shared" si="10"/>
        <v>Peter</v>
      </c>
    </row>
    <row r="683" spans="1:6" ht="15.5" x14ac:dyDescent="0.35">
      <c r="A683" s="7" t="s">
        <v>1690</v>
      </c>
      <c r="B683" s="7" t="s">
        <v>3065</v>
      </c>
      <c r="C683" s="20" t="s">
        <v>5685</v>
      </c>
      <c r="D683" s="8" t="s">
        <v>7359</v>
      </c>
      <c r="E683" s="8" t="s">
        <v>5686</v>
      </c>
      <c r="F683" s="3" t="str">
        <f t="shared" si="10"/>
        <v>Carolina</v>
      </c>
    </row>
    <row r="684" spans="1:6" ht="15.5" x14ac:dyDescent="0.35">
      <c r="A684" s="7" t="s">
        <v>1689</v>
      </c>
      <c r="B684" s="7" t="s">
        <v>3066</v>
      </c>
      <c r="C684" s="20" t="s">
        <v>5687</v>
      </c>
      <c r="D684" s="8" t="s">
        <v>8284</v>
      </c>
      <c r="E684" s="8" t="s">
        <v>8300</v>
      </c>
      <c r="F684" s="3" t="str">
        <f t="shared" si="10"/>
        <v>Jenny K</v>
      </c>
    </row>
    <row r="685" spans="1:6" ht="15.5" x14ac:dyDescent="0.35">
      <c r="A685" s="7" t="s">
        <v>1688</v>
      </c>
      <c r="B685" s="7" t="s">
        <v>3067</v>
      </c>
      <c r="C685" s="20" t="s">
        <v>5688</v>
      </c>
      <c r="D685" s="8" t="s">
        <v>7359</v>
      </c>
      <c r="E685" s="8" t="s">
        <v>4914</v>
      </c>
      <c r="F685" s="3" t="str">
        <f t="shared" si="10"/>
        <v>Jessica</v>
      </c>
    </row>
    <row r="686" spans="1:6" ht="15.5" x14ac:dyDescent="0.35">
      <c r="A686" s="7" t="s">
        <v>1687</v>
      </c>
      <c r="B686" s="7" t="s">
        <v>3068</v>
      </c>
      <c r="C686" s="20" t="s">
        <v>5689</v>
      </c>
      <c r="D686" s="8" t="s">
        <v>7359</v>
      </c>
      <c r="E686" s="8" t="s">
        <v>7641</v>
      </c>
      <c r="F686" s="3" t="str">
        <f t="shared" si="10"/>
        <v>Kimberly D</v>
      </c>
    </row>
    <row r="687" spans="1:6" ht="15.5" x14ac:dyDescent="0.35">
      <c r="A687" s="7" t="s">
        <v>1686</v>
      </c>
      <c r="B687" s="7" t="s">
        <v>3069</v>
      </c>
      <c r="C687" s="20" t="s">
        <v>5690</v>
      </c>
      <c r="D687" s="8" t="s">
        <v>7360</v>
      </c>
      <c r="E687" s="8" t="s">
        <v>5691</v>
      </c>
      <c r="F687" s="3" t="str">
        <f t="shared" si="10"/>
        <v>Marc-Olivier</v>
      </c>
    </row>
    <row r="688" spans="1:6" ht="15.5" x14ac:dyDescent="0.35">
      <c r="A688" s="7" t="s">
        <v>1685</v>
      </c>
      <c r="B688" s="7" t="s">
        <v>3070</v>
      </c>
      <c r="C688" s="20" t="s">
        <v>5692</v>
      </c>
      <c r="D688" s="8" t="s">
        <v>7360</v>
      </c>
      <c r="E688" s="8" t="s">
        <v>7642</v>
      </c>
      <c r="F688" s="3" t="str">
        <f t="shared" si="10"/>
        <v>Russell J</v>
      </c>
    </row>
    <row r="689" spans="1:6" ht="15.5" x14ac:dyDescent="0.35">
      <c r="A689" s="7" t="s">
        <v>1684</v>
      </c>
      <c r="B689" s="7" t="s">
        <v>3071</v>
      </c>
      <c r="C689" s="20" t="s">
        <v>5693</v>
      </c>
      <c r="D689" s="8" t="s">
        <v>7359</v>
      </c>
      <c r="E689" s="8" t="s">
        <v>5694</v>
      </c>
      <c r="F689" s="3" t="str">
        <f t="shared" si="10"/>
        <v>Karine</v>
      </c>
    </row>
    <row r="690" spans="1:6" ht="15.5" x14ac:dyDescent="0.35">
      <c r="A690" s="7" t="s">
        <v>1683</v>
      </c>
      <c r="B690" s="7" t="s">
        <v>3072</v>
      </c>
      <c r="C690" s="20" t="s">
        <v>7324</v>
      </c>
      <c r="D690" s="8" t="s">
        <v>7359</v>
      </c>
      <c r="E690" s="8" t="s">
        <v>5266</v>
      </c>
      <c r="F690" s="3" t="str">
        <f t="shared" si="10"/>
        <v>Cheryl</v>
      </c>
    </row>
    <row r="691" spans="1:6" ht="15.5" x14ac:dyDescent="0.35">
      <c r="A691" s="7" t="s">
        <v>1682</v>
      </c>
      <c r="B691" s="7" t="s">
        <v>3073</v>
      </c>
      <c r="C691" s="20" t="s">
        <v>5695</v>
      </c>
      <c r="D691" s="8" t="s">
        <v>7359</v>
      </c>
      <c r="E691" s="8" t="s">
        <v>7643</v>
      </c>
      <c r="F691" s="3" t="str">
        <f t="shared" si="10"/>
        <v>Allison M</v>
      </c>
    </row>
    <row r="692" spans="1:6" ht="15.5" x14ac:dyDescent="0.35">
      <c r="A692" s="7" t="s">
        <v>1681</v>
      </c>
      <c r="B692" s="7" t="s">
        <v>3074</v>
      </c>
      <c r="C692" s="20" t="s">
        <v>5696</v>
      </c>
      <c r="D692" s="8" t="s">
        <v>7359</v>
      </c>
      <c r="E692" s="8" t="s">
        <v>5697</v>
      </c>
      <c r="F692" s="3" t="str">
        <f t="shared" si="10"/>
        <v>Adriana</v>
      </c>
    </row>
    <row r="693" spans="1:6" ht="15.5" x14ac:dyDescent="0.35">
      <c r="A693" s="7" t="s">
        <v>1680</v>
      </c>
      <c r="B693" s="7" t="s">
        <v>3075</v>
      </c>
      <c r="C693" s="20" t="s">
        <v>5698</v>
      </c>
      <c r="D693" s="8" t="s">
        <v>7359</v>
      </c>
      <c r="E693" s="8" t="s">
        <v>7644</v>
      </c>
      <c r="F693" s="3" t="str">
        <f t="shared" si="10"/>
        <v>Miranda J</v>
      </c>
    </row>
    <row r="694" spans="1:6" ht="15.5" x14ac:dyDescent="0.35">
      <c r="A694" s="7" t="s">
        <v>1679</v>
      </c>
      <c r="B694" s="7" t="s">
        <v>3076</v>
      </c>
      <c r="C694" s="20" t="s">
        <v>7325</v>
      </c>
      <c r="D694" s="8" t="s">
        <v>7360</v>
      </c>
      <c r="E694" s="8" t="s">
        <v>5699</v>
      </c>
      <c r="F694" s="3" t="str">
        <f t="shared" si="10"/>
        <v>Roberto</v>
      </c>
    </row>
    <row r="695" spans="1:6" ht="15.5" x14ac:dyDescent="0.35">
      <c r="A695" s="7" t="s">
        <v>1678</v>
      </c>
      <c r="B695" s="7" t="s">
        <v>3077</v>
      </c>
      <c r="C695" s="20" t="s">
        <v>5700</v>
      </c>
      <c r="D695" s="8" t="s">
        <v>8284</v>
      </c>
      <c r="E695" s="8" t="s">
        <v>7730</v>
      </c>
      <c r="F695" s="3" t="str">
        <f t="shared" si="10"/>
        <v>Rebecca B</v>
      </c>
    </row>
    <row r="696" spans="1:6" ht="15.5" x14ac:dyDescent="0.35">
      <c r="A696" s="7" t="s">
        <v>1677</v>
      </c>
      <c r="B696" s="7" t="s">
        <v>3078</v>
      </c>
      <c r="C696" s="20" t="s">
        <v>5701</v>
      </c>
      <c r="D696" s="8" t="s">
        <v>7359</v>
      </c>
      <c r="E696" s="8" t="s">
        <v>5702</v>
      </c>
      <c r="F696" s="3" t="str">
        <f t="shared" si="10"/>
        <v>Tiffany</v>
      </c>
    </row>
    <row r="697" spans="1:6" ht="15.5" x14ac:dyDescent="0.35">
      <c r="A697" s="7" t="s">
        <v>1676</v>
      </c>
      <c r="B697" s="7" t="s">
        <v>3079</v>
      </c>
      <c r="C697" s="20" t="s">
        <v>5703</v>
      </c>
      <c r="D697" s="8" t="s">
        <v>7360</v>
      </c>
      <c r="E697" s="8" t="s">
        <v>5704</v>
      </c>
      <c r="F697" s="3" t="str">
        <f t="shared" si="10"/>
        <v>Alexander</v>
      </c>
    </row>
    <row r="698" spans="1:6" ht="15.5" x14ac:dyDescent="0.35">
      <c r="A698" s="7" t="s">
        <v>1675</v>
      </c>
      <c r="B698" s="7" t="s">
        <v>3080</v>
      </c>
      <c r="C698" s="20" t="s">
        <v>5705</v>
      </c>
      <c r="D698" s="8" t="s">
        <v>7360</v>
      </c>
      <c r="E698" s="8" t="s">
        <v>7645</v>
      </c>
      <c r="F698" s="3" t="str">
        <f t="shared" si="10"/>
        <v>Rich M</v>
      </c>
    </row>
    <row r="699" spans="1:6" ht="15.5" x14ac:dyDescent="0.35">
      <c r="A699" s="7" t="s">
        <v>1674</v>
      </c>
      <c r="B699" s="7" t="s">
        <v>3081</v>
      </c>
      <c r="C699" s="20" t="s">
        <v>5707</v>
      </c>
      <c r="D699" s="8" t="s">
        <v>7360</v>
      </c>
      <c r="E699" s="8" t="s">
        <v>7646</v>
      </c>
      <c r="F699" s="3" t="str">
        <f t="shared" si="10"/>
        <v>Aaron C</v>
      </c>
    </row>
    <row r="700" spans="1:6" ht="15.5" x14ac:dyDescent="0.35">
      <c r="A700" s="7" t="s">
        <v>1673</v>
      </c>
      <c r="B700" s="7" t="s">
        <v>3082</v>
      </c>
      <c r="C700" s="20" t="s">
        <v>5708</v>
      </c>
      <c r="D700" s="8" t="s">
        <v>7359</v>
      </c>
      <c r="E700" s="8" t="s">
        <v>4891</v>
      </c>
      <c r="F700" s="3" t="str">
        <f t="shared" si="10"/>
        <v>Kate</v>
      </c>
    </row>
    <row r="701" spans="1:6" ht="15.5" x14ac:dyDescent="0.35">
      <c r="A701" s="7" t="s">
        <v>1672</v>
      </c>
      <c r="B701" s="7" t="s">
        <v>3083</v>
      </c>
      <c r="C701" s="20" t="s">
        <v>5709</v>
      </c>
      <c r="D701" s="8" t="s">
        <v>7359</v>
      </c>
      <c r="E701" s="8" t="s">
        <v>7647</v>
      </c>
      <c r="F701" s="3" t="str">
        <f t="shared" si="10"/>
        <v>Maria M</v>
      </c>
    </row>
    <row r="702" spans="1:6" ht="15.5" x14ac:dyDescent="0.35">
      <c r="A702" s="7" t="s">
        <v>1671</v>
      </c>
      <c r="B702" s="7" t="s">
        <v>3084</v>
      </c>
      <c r="C702" s="20" t="s">
        <v>5710</v>
      </c>
      <c r="D702" s="8" t="s">
        <v>7360</v>
      </c>
      <c r="E702" s="8" t="s">
        <v>7648</v>
      </c>
      <c r="F702" s="3" t="str">
        <f t="shared" si="10"/>
        <v>Daven W</v>
      </c>
    </row>
    <row r="703" spans="1:6" ht="15.5" x14ac:dyDescent="0.35">
      <c r="A703" s="7" t="s">
        <v>1670</v>
      </c>
      <c r="B703" s="7" t="s">
        <v>3085</v>
      </c>
      <c r="C703" s="20" t="s">
        <v>5711</v>
      </c>
      <c r="D703" s="8" t="s">
        <v>8284</v>
      </c>
      <c r="E703" s="8" t="s">
        <v>8301</v>
      </c>
      <c r="F703" s="3" t="str">
        <f t="shared" si="10"/>
        <v>Brianne</v>
      </c>
    </row>
    <row r="704" spans="1:6" ht="15.5" x14ac:dyDescent="0.35">
      <c r="A704" s="7" t="s">
        <v>1669</v>
      </c>
      <c r="B704" s="7" t="s">
        <v>3086</v>
      </c>
      <c r="C704" s="20" t="s">
        <v>5712</v>
      </c>
      <c r="D704" s="8" t="s">
        <v>7360</v>
      </c>
      <c r="E704" s="8" t="s">
        <v>5713</v>
      </c>
      <c r="F704" s="3" t="str">
        <f t="shared" si="10"/>
        <v>Hiroki</v>
      </c>
    </row>
    <row r="705" spans="1:6" ht="15.5" x14ac:dyDescent="0.35">
      <c r="A705" s="7" t="s">
        <v>1668</v>
      </c>
      <c r="B705" s="7" t="s">
        <v>3087</v>
      </c>
      <c r="C705" s="20" t="s">
        <v>5714</v>
      </c>
      <c r="D705" s="8" t="s">
        <v>7360</v>
      </c>
      <c r="E705" s="8" t="s">
        <v>5122</v>
      </c>
      <c r="F705" s="3" t="str">
        <f t="shared" si="10"/>
        <v>Anders</v>
      </c>
    </row>
    <row r="706" spans="1:6" ht="15.5" x14ac:dyDescent="0.35">
      <c r="A706" s="7" t="s">
        <v>1667</v>
      </c>
      <c r="B706" s="7" t="s">
        <v>3088</v>
      </c>
      <c r="C706" s="20" t="s">
        <v>5715</v>
      </c>
      <c r="D706" s="8" t="s">
        <v>7359</v>
      </c>
      <c r="E706" s="8" t="s">
        <v>4882</v>
      </c>
      <c r="F706" s="3" t="str">
        <f t="shared" si="10"/>
        <v>Danielle</v>
      </c>
    </row>
    <row r="707" spans="1:6" ht="15.5" x14ac:dyDescent="0.35">
      <c r="A707" s="7" t="s">
        <v>1666</v>
      </c>
      <c r="B707" s="7" t="s">
        <v>3089</v>
      </c>
      <c r="C707" s="20" t="s">
        <v>5716</v>
      </c>
      <c r="D707" s="8" t="s">
        <v>7359</v>
      </c>
      <c r="E707" s="8" t="s">
        <v>7649</v>
      </c>
      <c r="F707" s="3" t="str">
        <f t="shared" ref="F707:F770" si="11">IF(RIGHT(E707,1)=".",LEFT(E707,LEN(E707)-1),E707)</f>
        <v>Candace N</v>
      </c>
    </row>
    <row r="708" spans="1:6" ht="15.5" x14ac:dyDescent="0.35">
      <c r="A708" s="7" t="s">
        <v>1665</v>
      </c>
      <c r="B708" s="7" t="s">
        <v>3090</v>
      </c>
      <c r="C708" s="20" t="s">
        <v>5717</v>
      </c>
      <c r="D708" s="8" t="s">
        <v>7360</v>
      </c>
      <c r="E708" s="8" t="s">
        <v>7650</v>
      </c>
      <c r="F708" s="3" t="str">
        <f t="shared" si="11"/>
        <v>Bruno F</v>
      </c>
    </row>
    <row r="709" spans="1:6" ht="15.5" x14ac:dyDescent="0.35">
      <c r="A709" s="7" t="s">
        <v>1664</v>
      </c>
      <c r="B709" s="7" t="s">
        <v>3091</v>
      </c>
      <c r="C709" s="20" t="s">
        <v>5718</v>
      </c>
      <c r="D709" s="8" t="s">
        <v>7359</v>
      </c>
      <c r="E709" s="8" t="s">
        <v>4930</v>
      </c>
      <c r="F709" s="3" t="str">
        <f t="shared" si="11"/>
        <v>Emily</v>
      </c>
    </row>
    <row r="710" spans="1:6" ht="15.5" x14ac:dyDescent="0.35">
      <c r="A710" s="7" t="s">
        <v>1663</v>
      </c>
      <c r="B710" s="7" t="s">
        <v>3092</v>
      </c>
      <c r="C710" s="20" t="s">
        <v>5451</v>
      </c>
      <c r="D710" s="8" t="s">
        <v>8284</v>
      </c>
      <c r="E710" s="8" t="s">
        <v>4857</v>
      </c>
      <c r="F710" s="3" t="str">
        <f t="shared" si="11"/>
        <v>Katie</v>
      </c>
    </row>
    <row r="711" spans="1:6" ht="15.5" x14ac:dyDescent="0.35">
      <c r="A711" s="7" t="s">
        <v>1662</v>
      </c>
      <c r="B711" s="7" t="s">
        <v>3093</v>
      </c>
      <c r="C711" s="20" t="s">
        <v>5719</v>
      </c>
      <c r="D711" s="8" t="s">
        <v>8284</v>
      </c>
      <c r="E711" s="8" t="s">
        <v>8302</v>
      </c>
      <c r="F711" s="3" t="str">
        <f t="shared" si="11"/>
        <v>Sally</v>
      </c>
    </row>
    <row r="712" spans="1:6" ht="15.5" x14ac:dyDescent="0.35">
      <c r="A712" s="7" t="s">
        <v>1661</v>
      </c>
      <c r="B712" s="7" t="s">
        <v>3094</v>
      </c>
      <c r="C712" s="20" t="s">
        <v>5720</v>
      </c>
      <c r="D712" s="8" t="s">
        <v>7359</v>
      </c>
      <c r="E712" s="8" t="s">
        <v>7651</v>
      </c>
      <c r="F712" s="3" t="str">
        <f t="shared" si="11"/>
        <v>Meaghan J</v>
      </c>
    </row>
    <row r="713" spans="1:6" ht="15.5" x14ac:dyDescent="0.35">
      <c r="A713" s="7" t="s">
        <v>1660</v>
      </c>
      <c r="B713" s="7" t="s">
        <v>3095</v>
      </c>
      <c r="C713" s="20" t="s">
        <v>5722</v>
      </c>
      <c r="D713" s="8" t="s">
        <v>7359</v>
      </c>
      <c r="E713" s="8" t="s">
        <v>5723</v>
      </c>
      <c r="F713" s="3" t="str">
        <f t="shared" si="11"/>
        <v>Rina</v>
      </c>
    </row>
    <row r="714" spans="1:6" ht="15.5" x14ac:dyDescent="0.35">
      <c r="A714" s="7" t="s">
        <v>1659</v>
      </c>
      <c r="B714" s="7" t="s">
        <v>3096</v>
      </c>
      <c r="C714" s="20" t="s">
        <v>5724</v>
      </c>
      <c r="D714" s="8" t="s">
        <v>7359</v>
      </c>
      <c r="E714" s="8" t="s">
        <v>7652</v>
      </c>
      <c r="F714" s="3" t="str">
        <f t="shared" si="11"/>
        <v>Kristin P</v>
      </c>
    </row>
    <row r="715" spans="1:6" ht="15.5" x14ac:dyDescent="0.35">
      <c r="A715" s="7" t="s">
        <v>1658</v>
      </c>
      <c r="B715" s="7" t="s">
        <v>3097</v>
      </c>
      <c r="C715" s="20" t="s">
        <v>5725</v>
      </c>
      <c r="D715" s="8" t="s">
        <v>7360</v>
      </c>
      <c r="E715" s="8" t="s">
        <v>5726</v>
      </c>
      <c r="F715" s="3" t="str">
        <f t="shared" si="11"/>
        <v>Albert</v>
      </c>
    </row>
    <row r="716" spans="1:6" ht="15.5" x14ac:dyDescent="0.35">
      <c r="A716" s="7" t="s">
        <v>1657</v>
      </c>
      <c r="B716" s="7" t="s">
        <v>3098</v>
      </c>
      <c r="C716" s="20" t="s">
        <v>5727</v>
      </c>
      <c r="D716" s="8" t="s">
        <v>8284</v>
      </c>
      <c r="E716" s="8" t="s">
        <v>5147</v>
      </c>
      <c r="F716" s="3" t="str">
        <f t="shared" si="11"/>
        <v>Ashley</v>
      </c>
    </row>
    <row r="717" spans="1:6" ht="15.5" x14ac:dyDescent="0.35">
      <c r="A717" s="7" t="s">
        <v>1656</v>
      </c>
      <c r="B717" s="7" t="s">
        <v>3099</v>
      </c>
      <c r="C717" s="20" t="s">
        <v>4861</v>
      </c>
      <c r="D717" s="8" t="s">
        <v>8284</v>
      </c>
      <c r="E717" s="8" t="s">
        <v>8303</v>
      </c>
      <c r="F717" s="3" t="str">
        <f t="shared" si="11"/>
        <v>Shannon L</v>
      </c>
    </row>
    <row r="718" spans="1:6" ht="15.5" x14ac:dyDescent="0.35">
      <c r="A718" s="7" t="s">
        <v>1655</v>
      </c>
      <c r="B718" s="7" t="s">
        <v>3100</v>
      </c>
      <c r="C718" s="20" t="s">
        <v>5728</v>
      </c>
      <c r="D718" s="8" t="s">
        <v>7359</v>
      </c>
      <c r="E718" s="8" t="s">
        <v>7653</v>
      </c>
      <c r="F718" s="3" t="str">
        <f t="shared" si="11"/>
        <v>Amy B</v>
      </c>
    </row>
    <row r="719" spans="1:6" ht="15.5" x14ac:dyDescent="0.35">
      <c r="A719" s="7" t="s">
        <v>1654</v>
      </c>
      <c r="B719" s="7" t="s">
        <v>3101</v>
      </c>
      <c r="C719" s="20" t="s">
        <v>5729</v>
      </c>
      <c r="D719" s="8" t="s">
        <v>7359</v>
      </c>
      <c r="E719" s="8" t="s">
        <v>7654</v>
      </c>
      <c r="F719" s="3" t="str">
        <f t="shared" si="11"/>
        <v>A Danielle</v>
      </c>
    </row>
    <row r="720" spans="1:6" ht="15.5" x14ac:dyDescent="0.35">
      <c r="A720" s="7" t="s">
        <v>1653</v>
      </c>
      <c r="B720" s="7" t="s">
        <v>3102</v>
      </c>
      <c r="C720" s="20" t="s">
        <v>5730</v>
      </c>
      <c r="D720" s="8" t="s">
        <v>7360</v>
      </c>
      <c r="E720" s="8" t="s">
        <v>7655</v>
      </c>
      <c r="F720" s="3" t="str">
        <f t="shared" si="11"/>
        <v>Conrad F</v>
      </c>
    </row>
    <row r="721" spans="1:6" ht="15.5" x14ac:dyDescent="0.35">
      <c r="A721" s="7" t="s">
        <v>1652</v>
      </c>
      <c r="B721" s="7" t="s">
        <v>3103</v>
      </c>
      <c r="C721" s="20" t="s">
        <v>5732</v>
      </c>
      <c r="D721" s="8" t="s">
        <v>7360</v>
      </c>
      <c r="E721" s="8" t="s">
        <v>5733</v>
      </c>
      <c r="F721" s="3" t="str">
        <f t="shared" si="11"/>
        <v>Josh</v>
      </c>
    </row>
    <row r="722" spans="1:6" ht="15.5" x14ac:dyDescent="0.35">
      <c r="A722" s="7" t="s">
        <v>1651</v>
      </c>
      <c r="B722" s="7" t="s">
        <v>3104</v>
      </c>
      <c r="C722" s="20" t="s">
        <v>5734</v>
      </c>
      <c r="D722" s="8" t="s">
        <v>7360</v>
      </c>
      <c r="E722" s="8" t="s">
        <v>5735</v>
      </c>
      <c r="F722" s="3" t="str">
        <f t="shared" si="11"/>
        <v>Maxime</v>
      </c>
    </row>
    <row r="723" spans="1:6" ht="15.5" x14ac:dyDescent="0.35">
      <c r="A723" s="7" t="s">
        <v>1650</v>
      </c>
      <c r="B723" s="7" t="s">
        <v>3105</v>
      </c>
      <c r="C723" s="20" t="s">
        <v>5736</v>
      </c>
      <c r="D723" s="8" t="s">
        <v>7359</v>
      </c>
      <c r="E723" s="8" t="s">
        <v>4802</v>
      </c>
      <c r="F723" s="3" t="str">
        <f t="shared" si="11"/>
        <v>Natalie</v>
      </c>
    </row>
    <row r="724" spans="1:6" ht="15.5" x14ac:dyDescent="0.35">
      <c r="A724" s="7" t="s">
        <v>1649</v>
      </c>
      <c r="B724" s="7" t="s">
        <v>3106</v>
      </c>
      <c r="C724" s="20" t="s">
        <v>5737</v>
      </c>
      <c r="D724" s="8" t="s">
        <v>7359</v>
      </c>
      <c r="E724" s="8" t="s">
        <v>4831</v>
      </c>
      <c r="F724" s="3" t="str">
        <f t="shared" si="11"/>
        <v>Melissa</v>
      </c>
    </row>
    <row r="725" spans="1:6" ht="15.5" x14ac:dyDescent="0.35">
      <c r="A725" s="7" t="s">
        <v>1648</v>
      </c>
      <c r="B725" s="7" t="s">
        <v>3107</v>
      </c>
      <c r="C725" s="20" t="s">
        <v>5738</v>
      </c>
      <c r="D725" s="8" t="s">
        <v>7359</v>
      </c>
      <c r="E725" s="8" t="s">
        <v>7656</v>
      </c>
      <c r="F725" s="3" t="str">
        <f t="shared" si="11"/>
        <v>Laura P</v>
      </c>
    </row>
    <row r="726" spans="1:6" ht="15.5" x14ac:dyDescent="0.35">
      <c r="A726" s="7" t="s">
        <v>1647</v>
      </c>
      <c r="B726" s="7" t="s">
        <v>3108</v>
      </c>
      <c r="C726" s="20" t="s">
        <v>5739</v>
      </c>
      <c r="D726" s="8" t="s">
        <v>8284</v>
      </c>
      <c r="E726" s="8" t="s">
        <v>5464</v>
      </c>
      <c r="F726" s="3" t="str">
        <f t="shared" si="11"/>
        <v>Lisa</v>
      </c>
    </row>
    <row r="727" spans="1:6" ht="15.5" x14ac:dyDescent="0.35">
      <c r="A727" s="7" t="s">
        <v>1646</v>
      </c>
      <c r="B727" s="7" t="s">
        <v>3109</v>
      </c>
      <c r="C727" s="20" t="s">
        <v>5740</v>
      </c>
      <c r="D727" s="8" t="s">
        <v>7360</v>
      </c>
      <c r="E727" s="8" t="s">
        <v>7657</v>
      </c>
      <c r="F727" s="3" t="str">
        <f t="shared" si="11"/>
        <v>William D. Jr</v>
      </c>
    </row>
    <row r="728" spans="1:6" ht="15.5" x14ac:dyDescent="0.35">
      <c r="A728" s="7" t="s">
        <v>1645</v>
      </c>
      <c r="B728" s="7" t="s">
        <v>3110</v>
      </c>
      <c r="C728" s="20" t="s">
        <v>4901</v>
      </c>
      <c r="D728" s="8" t="s">
        <v>7360</v>
      </c>
      <c r="E728" s="8" t="s">
        <v>4821</v>
      </c>
      <c r="F728" s="3" t="str">
        <f t="shared" si="11"/>
        <v>James</v>
      </c>
    </row>
    <row r="729" spans="1:6" ht="15.5" x14ac:dyDescent="0.35">
      <c r="A729" s="7" t="s">
        <v>1644</v>
      </c>
      <c r="B729" s="7" t="s">
        <v>3111</v>
      </c>
      <c r="C729" s="20" t="s">
        <v>5741</v>
      </c>
      <c r="D729" s="8" t="s">
        <v>7360</v>
      </c>
      <c r="E729" s="8" t="s">
        <v>4785</v>
      </c>
      <c r="F729" s="3" t="str">
        <f t="shared" si="11"/>
        <v>John</v>
      </c>
    </row>
    <row r="730" spans="1:6" ht="15.5" x14ac:dyDescent="0.35">
      <c r="A730" s="7" t="s">
        <v>1643</v>
      </c>
      <c r="B730" s="7" t="s">
        <v>3112</v>
      </c>
      <c r="C730" s="20" t="s">
        <v>5742</v>
      </c>
      <c r="D730" s="8" t="s">
        <v>7360</v>
      </c>
      <c r="E730" s="8" t="s">
        <v>7658</v>
      </c>
      <c r="F730" s="3" t="str">
        <f t="shared" si="11"/>
        <v>Adam S</v>
      </c>
    </row>
    <row r="731" spans="1:6" ht="15.5" x14ac:dyDescent="0.35">
      <c r="A731" s="7" t="s">
        <v>1642</v>
      </c>
      <c r="B731" s="7" t="s">
        <v>3113</v>
      </c>
      <c r="C731" s="20" t="s">
        <v>5732</v>
      </c>
      <c r="D731" s="8" t="s">
        <v>7360</v>
      </c>
      <c r="E731" s="8" t="s">
        <v>5743</v>
      </c>
      <c r="F731" s="3" t="str">
        <f t="shared" si="11"/>
        <v>Armando</v>
      </c>
    </row>
    <row r="732" spans="1:6" ht="15.5" x14ac:dyDescent="0.35">
      <c r="A732" s="7" t="s">
        <v>1641</v>
      </c>
      <c r="B732" s="7" t="s">
        <v>3114</v>
      </c>
      <c r="C732" s="20" t="s">
        <v>7326</v>
      </c>
      <c r="D732" s="8" t="s">
        <v>7359</v>
      </c>
      <c r="E732" s="8" t="s">
        <v>5745</v>
      </c>
      <c r="F732" s="3" t="str">
        <f t="shared" si="11"/>
        <v>Dana</v>
      </c>
    </row>
    <row r="733" spans="1:6" ht="15.5" x14ac:dyDescent="0.35">
      <c r="A733" s="7" t="s">
        <v>1640</v>
      </c>
      <c r="B733" s="7" t="s">
        <v>3115</v>
      </c>
      <c r="C733" s="20" t="s">
        <v>5746</v>
      </c>
      <c r="D733" s="8" t="s">
        <v>7359</v>
      </c>
      <c r="E733" s="8" t="s">
        <v>7431</v>
      </c>
      <c r="F733" s="3" t="str">
        <f t="shared" si="11"/>
        <v>Jennifer L</v>
      </c>
    </row>
    <row r="734" spans="1:6" ht="15.5" x14ac:dyDescent="0.35">
      <c r="A734" s="7" t="s">
        <v>1639</v>
      </c>
      <c r="B734" s="7" t="s">
        <v>3116</v>
      </c>
      <c r="C734" s="20" t="s">
        <v>5747</v>
      </c>
      <c r="D734" s="8" t="s">
        <v>7360</v>
      </c>
      <c r="E734" s="8" t="s">
        <v>4941</v>
      </c>
      <c r="F734" s="3" t="str">
        <f t="shared" si="11"/>
        <v>Benjamin</v>
      </c>
    </row>
    <row r="735" spans="1:6" ht="15.5" x14ac:dyDescent="0.35">
      <c r="A735" s="7" t="s">
        <v>1638</v>
      </c>
      <c r="B735" s="7" t="s">
        <v>3117</v>
      </c>
      <c r="C735" s="20" t="s">
        <v>5748</v>
      </c>
      <c r="D735" s="8" t="s">
        <v>7359</v>
      </c>
      <c r="E735" s="8" t="s">
        <v>5749</v>
      </c>
      <c r="F735" s="3" t="str">
        <f t="shared" si="11"/>
        <v>Tanya</v>
      </c>
    </row>
    <row r="736" spans="1:6" ht="15.5" x14ac:dyDescent="0.35">
      <c r="A736" s="7" t="s">
        <v>1637</v>
      </c>
      <c r="B736" s="7" t="s">
        <v>3118</v>
      </c>
      <c r="C736" s="20" t="s">
        <v>4866</v>
      </c>
      <c r="D736" s="8" t="s">
        <v>7359</v>
      </c>
      <c r="E736" s="8" t="s">
        <v>5374</v>
      </c>
      <c r="F736" s="3" t="str">
        <f t="shared" si="11"/>
        <v>Tracy</v>
      </c>
    </row>
    <row r="737" spans="1:6" ht="15.5" x14ac:dyDescent="0.35">
      <c r="A737" s="7" t="s">
        <v>1636</v>
      </c>
      <c r="B737" s="7" t="s">
        <v>3119</v>
      </c>
      <c r="C737" s="20" t="s">
        <v>5750</v>
      </c>
      <c r="D737" s="8" t="s">
        <v>7359</v>
      </c>
      <c r="E737" s="8" t="s">
        <v>7659</v>
      </c>
      <c r="F737" s="3" t="str">
        <f t="shared" si="11"/>
        <v>Emily S</v>
      </c>
    </row>
    <row r="738" spans="1:6" ht="15.5" x14ac:dyDescent="0.35">
      <c r="A738" s="7" t="s">
        <v>1635</v>
      </c>
      <c r="B738" s="7" t="s">
        <v>3120</v>
      </c>
      <c r="C738" s="20" t="s">
        <v>5751</v>
      </c>
      <c r="D738" s="8" t="s">
        <v>7359</v>
      </c>
      <c r="E738" s="8" t="s">
        <v>7660</v>
      </c>
      <c r="F738" s="3" t="str">
        <f t="shared" si="11"/>
        <v>Kelly R</v>
      </c>
    </row>
    <row r="739" spans="1:6" ht="15.5" x14ac:dyDescent="0.35">
      <c r="A739" s="7" t="s">
        <v>1634</v>
      </c>
      <c r="B739" s="7" t="s">
        <v>3121</v>
      </c>
      <c r="C739" s="20" t="s">
        <v>5752</v>
      </c>
      <c r="D739" s="8" t="s">
        <v>7360</v>
      </c>
      <c r="E739" s="8" t="s">
        <v>5218</v>
      </c>
      <c r="F739" s="3" t="str">
        <f t="shared" si="11"/>
        <v>Kyle</v>
      </c>
    </row>
    <row r="740" spans="1:6" ht="15.5" x14ac:dyDescent="0.35">
      <c r="A740" s="7" t="s">
        <v>1633</v>
      </c>
      <c r="B740" s="7" t="s">
        <v>3122</v>
      </c>
      <c r="C740" s="20" t="s">
        <v>5753</v>
      </c>
      <c r="D740" s="8" t="s">
        <v>7360</v>
      </c>
      <c r="E740" s="8" t="s">
        <v>7661</v>
      </c>
      <c r="F740" s="3" t="str">
        <f t="shared" si="11"/>
        <v>Bruce A Jr</v>
      </c>
    </row>
    <row r="741" spans="1:6" ht="15.5" x14ac:dyDescent="0.35">
      <c r="A741" s="7" t="s">
        <v>1632</v>
      </c>
      <c r="B741" s="7" t="s">
        <v>3123</v>
      </c>
      <c r="C741" s="20" t="s">
        <v>5754</v>
      </c>
      <c r="D741" s="8" t="s">
        <v>7360</v>
      </c>
      <c r="E741" s="8" t="s">
        <v>7662</v>
      </c>
      <c r="F741" s="3" t="str">
        <f t="shared" si="11"/>
        <v>Cary J</v>
      </c>
    </row>
    <row r="742" spans="1:6" ht="15.5" x14ac:dyDescent="0.35">
      <c r="A742" s="7" t="s">
        <v>1631</v>
      </c>
      <c r="B742" s="7" t="s">
        <v>3124</v>
      </c>
      <c r="C742" s="20" t="s">
        <v>5756</v>
      </c>
      <c r="D742" s="8" t="s">
        <v>8284</v>
      </c>
      <c r="E742" s="8" t="s">
        <v>8304</v>
      </c>
      <c r="F742" s="3" t="str">
        <f t="shared" si="11"/>
        <v>Jill M</v>
      </c>
    </row>
    <row r="743" spans="1:6" ht="15.5" x14ac:dyDescent="0.35">
      <c r="A743" s="7" t="s">
        <v>1630</v>
      </c>
      <c r="B743" s="7" t="s">
        <v>3125</v>
      </c>
      <c r="C743" s="20" t="s">
        <v>5757</v>
      </c>
      <c r="D743" s="8" t="s">
        <v>7360</v>
      </c>
      <c r="E743" s="8" t="s">
        <v>5113</v>
      </c>
      <c r="F743" s="3" t="str">
        <f t="shared" si="11"/>
        <v>Chris</v>
      </c>
    </row>
    <row r="744" spans="1:6" ht="15.5" x14ac:dyDescent="0.35">
      <c r="A744" s="7" t="s">
        <v>1629</v>
      </c>
      <c r="B744" s="7" t="s">
        <v>3126</v>
      </c>
      <c r="C744" s="20" t="s">
        <v>5758</v>
      </c>
      <c r="D744" s="8" t="s">
        <v>7360</v>
      </c>
      <c r="E744" s="8" t="s">
        <v>7663</v>
      </c>
      <c r="F744" s="3" t="str">
        <f t="shared" si="11"/>
        <v>Michael E</v>
      </c>
    </row>
    <row r="745" spans="1:6" ht="15.5" x14ac:dyDescent="0.35">
      <c r="A745" s="7" t="s">
        <v>1628</v>
      </c>
      <c r="B745" s="7" t="s">
        <v>3127</v>
      </c>
      <c r="C745" s="20" t="s">
        <v>5759</v>
      </c>
      <c r="D745" s="8" t="s">
        <v>8284</v>
      </c>
      <c r="E745" s="8" t="s">
        <v>5413</v>
      </c>
      <c r="F745" s="3" t="str">
        <f t="shared" si="11"/>
        <v>Lauren</v>
      </c>
    </row>
    <row r="746" spans="1:6" ht="15.5" x14ac:dyDescent="0.35">
      <c r="A746" s="7" t="s">
        <v>1627</v>
      </c>
      <c r="B746" s="7" t="s">
        <v>3128</v>
      </c>
      <c r="C746" s="20" t="s">
        <v>4788</v>
      </c>
      <c r="D746" s="8" t="s">
        <v>8284</v>
      </c>
      <c r="E746" s="8" t="s">
        <v>8305</v>
      </c>
      <c r="F746" s="3" t="str">
        <f t="shared" si="11"/>
        <v>Kathryn E</v>
      </c>
    </row>
    <row r="747" spans="1:6" ht="15.5" x14ac:dyDescent="0.35">
      <c r="A747" s="7" t="s">
        <v>1626</v>
      </c>
      <c r="B747" s="7" t="s">
        <v>3129</v>
      </c>
      <c r="C747" s="20" t="s">
        <v>5760</v>
      </c>
      <c r="D747" s="8" t="s">
        <v>7359</v>
      </c>
      <c r="E747" s="8" t="s">
        <v>5761</v>
      </c>
      <c r="F747" s="3" t="str">
        <f t="shared" si="11"/>
        <v>Polly</v>
      </c>
    </row>
    <row r="748" spans="1:6" ht="15.5" x14ac:dyDescent="0.35">
      <c r="A748" s="7" t="s">
        <v>1625</v>
      </c>
      <c r="B748" s="7" t="s">
        <v>3130</v>
      </c>
      <c r="C748" s="20" t="s">
        <v>5762</v>
      </c>
      <c r="D748" s="8" t="s">
        <v>7360</v>
      </c>
      <c r="E748" s="8" t="s">
        <v>7664</v>
      </c>
      <c r="F748" s="3" t="str">
        <f t="shared" si="11"/>
        <v>Mark H</v>
      </c>
    </row>
    <row r="749" spans="1:6" ht="15.5" x14ac:dyDescent="0.35">
      <c r="A749" s="7" t="s">
        <v>1624</v>
      </c>
      <c r="B749" s="7" t="s">
        <v>3131</v>
      </c>
      <c r="C749" s="20" t="s">
        <v>5763</v>
      </c>
      <c r="D749" s="8" t="s">
        <v>8284</v>
      </c>
      <c r="E749" s="8" t="s">
        <v>8306</v>
      </c>
      <c r="F749" s="3" t="str">
        <f t="shared" si="11"/>
        <v>Jessie M</v>
      </c>
    </row>
    <row r="750" spans="1:6" ht="15.5" x14ac:dyDescent="0.35">
      <c r="A750" s="7" t="s">
        <v>1623</v>
      </c>
      <c r="B750" s="7" t="s">
        <v>3132</v>
      </c>
      <c r="C750" s="20" t="s">
        <v>5764</v>
      </c>
      <c r="D750" s="8" t="s">
        <v>7360</v>
      </c>
      <c r="E750" s="8" t="s">
        <v>5113</v>
      </c>
      <c r="F750" s="3" t="str">
        <f t="shared" si="11"/>
        <v>Chris</v>
      </c>
    </row>
    <row r="751" spans="1:6" ht="15.5" x14ac:dyDescent="0.35">
      <c r="A751" s="7" t="s">
        <v>1622</v>
      </c>
      <c r="B751" s="7" t="s">
        <v>3133</v>
      </c>
      <c r="C751" s="20" t="s">
        <v>5765</v>
      </c>
      <c r="D751" s="8" t="s">
        <v>7360</v>
      </c>
      <c r="E751" s="8" t="s">
        <v>4865</v>
      </c>
      <c r="F751" s="3" t="str">
        <f t="shared" si="11"/>
        <v>Daniel</v>
      </c>
    </row>
    <row r="752" spans="1:6" ht="15.5" x14ac:dyDescent="0.35">
      <c r="A752" s="7" t="s">
        <v>1621</v>
      </c>
      <c r="B752" s="7" t="s">
        <v>3134</v>
      </c>
      <c r="C752" s="20" t="s">
        <v>5766</v>
      </c>
      <c r="D752" s="8" t="s">
        <v>7359</v>
      </c>
      <c r="E752" s="8" t="s">
        <v>4863</v>
      </c>
      <c r="F752" s="3" t="str">
        <f t="shared" si="11"/>
        <v>Megan</v>
      </c>
    </row>
    <row r="753" spans="1:6" ht="15.5" x14ac:dyDescent="0.35">
      <c r="A753" s="7" t="s">
        <v>1620</v>
      </c>
      <c r="B753" s="7" t="s">
        <v>3135</v>
      </c>
      <c r="C753" s="20" t="s">
        <v>5767</v>
      </c>
      <c r="D753" s="8" t="s">
        <v>7360</v>
      </c>
      <c r="E753" s="8" t="s">
        <v>4893</v>
      </c>
      <c r="F753" s="3" t="str">
        <f t="shared" si="11"/>
        <v>Kevin</v>
      </c>
    </row>
    <row r="754" spans="1:6" ht="15.5" x14ac:dyDescent="0.35">
      <c r="A754" s="7" t="s">
        <v>1619</v>
      </c>
      <c r="B754" s="7" t="s">
        <v>3136</v>
      </c>
      <c r="C754" s="20" t="s">
        <v>5768</v>
      </c>
      <c r="D754" s="8" t="s">
        <v>7359</v>
      </c>
      <c r="E754" s="8" t="s">
        <v>7665</v>
      </c>
      <c r="F754" s="3" t="str">
        <f t="shared" si="11"/>
        <v>Caroline S</v>
      </c>
    </row>
    <row r="755" spans="1:6" ht="15.5" x14ac:dyDescent="0.35">
      <c r="A755" s="7" t="s">
        <v>1618</v>
      </c>
      <c r="B755" s="7" t="s">
        <v>3137</v>
      </c>
      <c r="C755" s="20" t="s">
        <v>5769</v>
      </c>
      <c r="D755" s="8" t="s">
        <v>7359</v>
      </c>
      <c r="E755" s="8" t="s">
        <v>5770</v>
      </c>
      <c r="F755" s="3" t="str">
        <f t="shared" si="11"/>
        <v>Nuta</v>
      </c>
    </row>
    <row r="756" spans="1:6" ht="15.5" x14ac:dyDescent="0.35">
      <c r="A756" s="7" t="s">
        <v>1617</v>
      </c>
      <c r="B756" s="7" t="s">
        <v>3138</v>
      </c>
      <c r="C756" s="20" t="s">
        <v>5771</v>
      </c>
      <c r="D756" s="8" t="s">
        <v>7359</v>
      </c>
      <c r="E756" s="8" t="s">
        <v>5772</v>
      </c>
      <c r="F756" s="3" t="str">
        <f t="shared" si="11"/>
        <v>Margie</v>
      </c>
    </row>
    <row r="757" spans="1:6" ht="15.5" x14ac:dyDescent="0.35">
      <c r="A757" s="7" t="s">
        <v>1616</v>
      </c>
      <c r="B757" s="7" t="s">
        <v>3139</v>
      </c>
      <c r="C757" s="20" t="s">
        <v>5773</v>
      </c>
      <c r="D757" s="8" t="s">
        <v>8284</v>
      </c>
      <c r="E757" s="8" t="s">
        <v>8307</v>
      </c>
      <c r="F757" s="3" t="str">
        <f t="shared" si="11"/>
        <v>Heidi</v>
      </c>
    </row>
    <row r="758" spans="1:6" ht="15.5" x14ac:dyDescent="0.35">
      <c r="A758" s="7" t="s">
        <v>1615</v>
      </c>
      <c r="B758" s="7" t="s">
        <v>3140</v>
      </c>
      <c r="C758" s="20" t="s">
        <v>5774</v>
      </c>
      <c r="D758" s="8" t="s">
        <v>7360</v>
      </c>
      <c r="E758" s="8" t="s">
        <v>7666</v>
      </c>
      <c r="F758" s="3" t="str">
        <f t="shared" si="11"/>
        <v>Diego J</v>
      </c>
    </row>
    <row r="759" spans="1:6" ht="15.5" x14ac:dyDescent="0.35">
      <c r="A759" s="7" t="s">
        <v>1614</v>
      </c>
      <c r="B759" s="7" t="s">
        <v>3141</v>
      </c>
      <c r="C759" s="20" t="s">
        <v>5775</v>
      </c>
      <c r="D759" s="8" t="s">
        <v>7360</v>
      </c>
      <c r="E759" s="8" t="s">
        <v>7667</v>
      </c>
      <c r="F759" s="3" t="str">
        <f t="shared" si="11"/>
        <v>Enrique M Sr</v>
      </c>
    </row>
    <row r="760" spans="1:6" ht="15.5" x14ac:dyDescent="0.35">
      <c r="A760" s="7" t="s">
        <v>1613</v>
      </c>
      <c r="B760" s="7" t="s">
        <v>3142</v>
      </c>
      <c r="C760" s="20" t="s">
        <v>5776</v>
      </c>
      <c r="D760" s="8" t="s">
        <v>7360</v>
      </c>
      <c r="E760" s="8" t="s">
        <v>5039</v>
      </c>
      <c r="F760" s="3" t="str">
        <f t="shared" si="11"/>
        <v>Greg</v>
      </c>
    </row>
    <row r="761" spans="1:6" ht="15.5" x14ac:dyDescent="0.35">
      <c r="A761" s="7" t="s">
        <v>1612</v>
      </c>
      <c r="B761" s="7" t="s">
        <v>3143</v>
      </c>
      <c r="C761" s="20" t="s">
        <v>5777</v>
      </c>
      <c r="D761" s="8" t="s">
        <v>7360</v>
      </c>
      <c r="E761" s="8" t="s">
        <v>5778</v>
      </c>
      <c r="F761" s="3" t="str">
        <f t="shared" si="11"/>
        <v>Filip</v>
      </c>
    </row>
    <row r="762" spans="1:6" ht="15.5" x14ac:dyDescent="0.35">
      <c r="A762" s="7" t="s">
        <v>1611</v>
      </c>
      <c r="B762" s="7" t="s">
        <v>3144</v>
      </c>
      <c r="C762" s="20" t="s">
        <v>5779</v>
      </c>
      <c r="D762" s="8" t="s">
        <v>7359</v>
      </c>
      <c r="E762" s="8" t="s">
        <v>7668</v>
      </c>
      <c r="F762" s="3" t="str">
        <f t="shared" si="11"/>
        <v>Rosemary E</v>
      </c>
    </row>
    <row r="763" spans="1:6" ht="15.5" x14ac:dyDescent="0.35">
      <c r="A763" s="7" t="s">
        <v>1610</v>
      </c>
      <c r="B763" s="7" t="s">
        <v>3145</v>
      </c>
      <c r="C763" s="20" t="s">
        <v>5780</v>
      </c>
      <c r="D763" s="8" t="s">
        <v>7359</v>
      </c>
      <c r="E763" s="8" t="s">
        <v>5464</v>
      </c>
      <c r="F763" s="3" t="str">
        <f t="shared" si="11"/>
        <v>Lisa</v>
      </c>
    </row>
    <row r="764" spans="1:6" ht="15.5" x14ac:dyDescent="0.35">
      <c r="A764" s="7" t="s">
        <v>1609</v>
      </c>
      <c r="B764" s="7" t="s">
        <v>3146</v>
      </c>
      <c r="C764" s="20" t="s">
        <v>5781</v>
      </c>
      <c r="D764" s="8" t="s">
        <v>7360</v>
      </c>
      <c r="E764" s="8" t="s">
        <v>5162</v>
      </c>
      <c r="F764" s="3" t="str">
        <f t="shared" si="11"/>
        <v>Jason</v>
      </c>
    </row>
    <row r="765" spans="1:6" ht="15.5" x14ac:dyDescent="0.35">
      <c r="A765" s="7" t="s">
        <v>1608</v>
      </c>
      <c r="B765" s="7" t="s">
        <v>3147</v>
      </c>
      <c r="C765" s="20" t="s">
        <v>5782</v>
      </c>
      <c r="D765" s="8" t="s">
        <v>7359</v>
      </c>
      <c r="E765" s="8" t="s">
        <v>4808</v>
      </c>
      <c r="F765" s="3" t="str">
        <f t="shared" si="11"/>
        <v>Courtney</v>
      </c>
    </row>
    <row r="766" spans="1:6" ht="15.5" x14ac:dyDescent="0.35">
      <c r="A766" s="7" t="s">
        <v>1607</v>
      </c>
      <c r="B766" s="7" t="s">
        <v>3148</v>
      </c>
      <c r="C766" s="20" t="s">
        <v>5783</v>
      </c>
      <c r="D766" s="8" t="s">
        <v>7359</v>
      </c>
      <c r="E766" s="8" t="s">
        <v>7669</v>
      </c>
      <c r="F766" s="3" t="str">
        <f t="shared" si="11"/>
        <v>Jennifer R</v>
      </c>
    </row>
    <row r="767" spans="1:6" ht="15.5" x14ac:dyDescent="0.35">
      <c r="A767" s="7" t="s">
        <v>1606</v>
      </c>
      <c r="B767" s="7" t="s">
        <v>3149</v>
      </c>
      <c r="C767" s="20" t="s">
        <v>5784</v>
      </c>
      <c r="D767" s="8" t="s">
        <v>7359</v>
      </c>
      <c r="E767" s="8" t="s">
        <v>7670</v>
      </c>
      <c r="F767" s="3" t="str">
        <f t="shared" si="11"/>
        <v>Lauren E</v>
      </c>
    </row>
    <row r="768" spans="1:6" ht="15.5" x14ac:dyDescent="0.35">
      <c r="A768" s="7" t="s">
        <v>1605</v>
      </c>
      <c r="B768" s="7" t="s">
        <v>3150</v>
      </c>
      <c r="C768" s="20" t="s">
        <v>5785</v>
      </c>
      <c r="D768" s="8" t="s">
        <v>7359</v>
      </c>
      <c r="E768" s="8" t="s">
        <v>7671</v>
      </c>
      <c r="F768" s="3" t="str">
        <f t="shared" si="11"/>
        <v>Ashley M</v>
      </c>
    </row>
    <row r="769" spans="1:6" ht="15.5" x14ac:dyDescent="0.35">
      <c r="A769" s="7" t="s">
        <v>1604</v>
      </c>
      <c r="B769" s="7" t="s">
        <v>3151</v>
      </c>
      <c r="C769" s="20" t="s">
        <v>5786</v>
      </c>
      <c r="D769" s="8" t="s">
        <v>7359</v>
      </c>
      <c r="E769" s="8" t="s">
        <v>7672</v>
      </c>
      <c r="F769" s="3" t="str">
        <f t="shared" si="11"/>
        <v>Alison R</v>
      </c>
    </row>
    <row r="770" spans="1:6" ht="15.5" x14ac:dyDescent="0.35">
      <c r="A770" s="7" t="s">
        <v>1603</v>
      </c>
      <c r="B770" s="7" t="s">
        <v>3152</v>
      </c>
      <c r="C770" s="20" t="s">
        <v>5787</v>
      </c>
      <c r="D770" s="8" t="s">
        <v>7359</v>
      </c>
      <c r="E770" s="8" t="s">
        <v>5788</v>
      </c>
      <c r="F770" s="3" t="str">
        <f t="shared" si="11"/>
        <v>Madeleine</v>
      </c>
    </row>
    <row r="771" spans="1:6" ht="15.5" x14ac:dyDescent="0.35">
      <c r="A771" s="7" t="s">
        <v>1602</v>
      </c>
      <c r="B771" s="7" t="s">
        <v>3153</v>
      </c>
      <c r="C771" s="20" t="s">
        <v>5789</v>
      </c>
      <c r="D771" s="8" t="s">
        <v>7359</v>
      </c>
      <c r="E771" s="8" t="s">
        <v>5222</v>
      </c>
      <c r="F771" s="3" t="str">
        <f t="shared" ref="F771:F834" si="12">IF(RIGHT(E771,1)=".",LEFT(E771,LEN(E771)-1),E771)</f>
        <v>Stacey</v>
      </c>
    </row>
    <row r="772" spans="1:6" ht="15.5" x14ac:dyDescent="0.35">
      <c r="A772" s="7" t="s">
        <v>1601</v>
      </c>
      <c r="B772" s="7" t="s">
        <v>3154</v>
      </c>
      <c r="C772" s="20" t="s">
        <v>5790</v>
      </c>
      <c r="D772" s="8" t="s">
        <v>7359</v>
      </c>
      <c r="E772" s="8" t="s">
        <v>5268</v>
      </c>
      <c r="F772" s="3" t="str">
        <f t="shared" si="12"/>
        <v>Kimberly</v>
      </c>
    </row>
    <row r="773" spans="1:6" ht="15.5" x14ac:dyDescent="0.35">
      <c r="A773" s="7" t="s">
        <v>1600</v>
      </c>
      <c r="B773" s="7" t="s">
        <v>3155</v>
      </c>
      <c r="C773" s="20" t="s">
        <v>5791</v>
      </c>
      <c r="D773" s="8" t="s">
        <v>7360</v>
      </c>
      <c r="E773" s="8" t="s">
        <v>7361</v>
      </c>
      <c r="F773" s="3" t="str">
        <f t="shared" si="12"/>
        <v>Matthew D</v>
      </c>
    </row>
    <row r="774" spans="1:6" ht="15.5" x14ac:dyDescent="0.35">
      <c r="A774" s="7" t="s">
        <v>1599</v>
      </c>
      <c r="B774" s="7" t="s">
        <v>3156</v>
      </c>
      <c r="C774" s="20" t="s">
        <v>5792</v>
      </c>
      <c r="D774" s="8" t="s">
        <v>7360</v>
      </c>
      <c r="E774" s="8" t="s">
        <v>4993</v>
      </c>
      <c r="F774" s="3" t="str">
        <f t="shared" si="12"/>
        <v>Michael</v>
      </c>
    </row>
    <row r="775" spans="1:6" ht="15.5" x14ac:dyDescent="0.35">
      <c r="A775" s="7" t="s">
        <v>1598</v>
      </c>
      <c r="B775" s="7" t="s">
        <v>3157</v>
      </c>
      <c r="C775" s="20" t="s">
        <v>5793</v>
      </c>
      <c r="D775" s="8" t="s">
        <v>7360</v>
      </c>
      <c r="E775" s="8" t="s">
        <v>5020</v>
      </c>
      <c r="F775" s="3" t="str">
        <f t="shared" si="12"/>
        <v>Ben</v>
      </c>
    </row>
    <row r="776" spans="1:6" ht="15.5" x14ac:dyDescent="0.35">
      <c r="A776" s="7" t="s">
        <v>1597</v>
      </c>
      <c r="B776" s="7" t="s">
        <v>3158</v>
      </c>
      <c r="C776" s="20" t="s">
        <v>5794</v>
      </c>
      <c r="D776" s="8" t="s">
        <v>7360</v>
      </c>
      <c r="E776" s="8" t="s">
        <v>5113</v>
      </c>
      <c r="F776" s="3" t="str">
        <f t="shared" si="12"/>
        <v>Chris</v>
      </c>
    </row>
    <row r="777" spans="1:6" ht="15.5" x14ac:dyDescent="0.35">
      <c r="A777" s="7" t="s">
        <v>1596</v>
      </c>
      <c r="B777" s="7" t="s">
        <v>3159</v>
      </c>
      <c r="C777" s="20" t="s">
        <v>5795</v>
      </c>
      <c r="D777" s="8" t="s">
        <v>7360</v>
      </c>
      <c r="E777" s="8" t="s">
        <v>7673</v>
      </c>
      <c r="F777" s="3" t="str">
        <f t="shared" si="12"/>
        <v>Jeremy J</v>
      </c>
    </row>
    <row r="778" spans="1:6" ht="15.5" x14ac:dyDescent="0.35">
      <c r="A778" s="7" t="s">
        <v>1595</v>
      </c>
      <c r="B778" s="7" t="s">
        <v>3160</v>
      </c>
      <c r="C778" s="20" t="s">
        <v>5796</v>
      </c>
      <c r="D778" s="8" t="s">
        <v>8284</v>
      </c>
      <c r="E778" s="8" t="s">
        <v>7697</v>
      </c>
      <c r="F778" s="3" t="str">
        <f t="shared" si="12"/>
        <v>Amy L</v>
      </c>
    </row>
    <row r="779" spans="1:6" ht="15.5" x14ac:dyDescent="0.35">
      <c r="A779" s="7" t="s">
        <v>1594</v>
      </c>
      <c r="B779" s="7" t="s">
        <v>3161</v>
      </c>
      <c r="C779" s="20" t="s">
        <v>4869</v>
      </c>
      <c r="D779" s="8" t="s">
        <v>8284</v>
      </c>
      <c r="E779" s="8" t="s">
        <v>8308</v>
      </c>
      <c r="F779" s="3" t="str">
        <f t="shared" si="12"/>
        <v>Karen L</v>
      </c>
    </row>
    <row r="780" spans="1:6" ht="15.5" x14ac:dyDescent="0.35">
      <c r="A780" s="7" t="s">
        <v>1593</v>
      </c>
      <c r="B780" s="7" t="s">
        <v>3162</v>
      </c>
      <c r="C780" s="20" t="s">
        <v>4980</v>
      </c>
      <c r="D780" s="8" t="s">
        <v>7359</v>
      </c>
      <c r="E780" s="8" t="s">
        <v>5797</v>
      </c>
      <c r="F780" s="3" t="str">
        <f t="shared" si="12"/>
        <v>Tennille</v>
      </c>
    </row>
    <row r="781" spans="1:6" ht="15.5" x14ac:dyDescent="0.35">
      <c r="A781" s="7" t="s">
        <v>1592</v>
      </c>
      <c r="B781" s="7" t="s">
        <v>3163</v>
      </c>
      <c r="C781" s="20" t="s">
        <v>5798</v>
      </c>
      <c r="D781" s="8" t="s">
        <v>7360</v>
      </c>
      <c r="E781" s="8" t="s">
        <v>5086</v>
      </c>
      <c r="F781" s="3" t="str">
        <f t="shared" si="12"/>
        <v>Matt</v>
      </c>
    </row>
    <row r="782" spans="1:6" ht="15.5" x14ac:dyDescent="0.35">
      <c r="A782" s="7" t="s">
        <v>1591</v>
      </c>
      <c r="B782" s="7" t="s">
        <v>3164</v>
      </c>
      <c r="C782" s="20" t="s">
        <v>5799</v>
      </c>
      <c r="D782" s="8" t="s">
        <v>7359</v>
      </c>
      <c r="E782" s="8" t="s">
        <v>4930</v>
      </c>
      <c r="F782" s="3" t="str">
        <f t="shared" si="12"/>
        <v>Emily</v>
      </c>
    </row>
    <row r="783" spans="1:6" ht="15.5" x14ac:dyDescent="0.35">
      <c r="A783" s="7" t="s">
        <v>1590</v>
      </c>
      <c r="B783" s="7" t="s">
        <v>3165</v>
      </c>
      <c r="C783" s="20" t="s">
        <v>5800</v>
      </c>
      <c r="D783" s="8" t="s">
        <v>7360</v>
      </c>
      <c r="E783" s="8" t="s">
        <v>7674</v>
      </c>
      <c r="F783" s="3" t="str">
        <f t="shared" si="12"/>
        <v>Justin E</v>
      </c>
    </row>
    <row r="784" spans="1:6" ht="15.5" x14ac:dyDescent="0.35">
      <c r="A784" s="7" t="s">
        <v>1589</v>
      </c>
      <c r="B784" s="7" t="s">
        <v>3166</v>
      </c>
      <c r="C784" s="20" t="s">
        <v>5669</v>
      </c>
      <c r="D784" s="8" t="s">
        <v>7359</v>
      </c>
      <c r="E784" s="8" t="s">
        <v>5801</v>
      </c>
      <c r="F784" s="3" t="str">
        <f t="shared" si="12"/>
        <v>Shalane</v>
      </c>
    </row>
    <row r="785" spans="1:6" ht="15.5" x14ac:dyDescent="0.35">
      <c r="A785" s="7" t="s">
        <v>1588</v>
      </c>
      <c r="B785" s="7" t="s">
        <v>3167</v>
      </c>
      <c r="C785" s="20" t="s">
        <v>5802</v>
      </c>
      <c r="D785" s="8" t="s">
        <v>7359</v>
      </c>
      <c r="E785" s="8" t="s">
        <v>7675</v>
      </c>
      <c r="F785" s="3" t="str">
        <f t="shared" si="12"/>
        <v>Jessica N</v>
      </c>
    </row>
    <row r="786" spans="1:6" ht="15.5" x14ac:dyDescent="0.35">
      <c r="A786" s="7" t="s">
        <v>1587</v>
      </c>
      <c r="B786" s="7" t="s">
        <v>3168</v>
      </c>
      <c r="C786" s="20" t="s">
        <v>5803</v>
      </c>
      <c r="D786" s="8" t="s">
        <v>7359</v>
      </c>
      <c r="E786" s="8" t="s">
        <v>5804</v>
      </c>
      <c r="F786" s="3" t="str">
        <f t="shared" si="12"/>
        <v>Melanie</v>
      </c>
    </row>
    <row r="787" spans="1:6" ht="15.5" x14ac:dyDescent="0.35">
      <c r="A787" s="7" t="s">
        <v>1586</v>
      </c>
      <c r="B787" s="7" t="s">
        <v>3169</v>
      </c>
      <c r="C787" s="20" t="s">
        <v>7327</v>
      </c>
      <c r="D787" s="8" t="s">
        <v>7359</v>
      </c>
      <c r="E787" s="8" t="s">
        <v>7676</v>
      </c>
      <c r="F787" s="3" t="str">
        <f t="shared" si="12"/>
        <v>Ruth Angelica</v>
      </c>
    </row>
    <row r="788" spans="1:6" ht="15.5" x14ac:dyDescent="0.35">
      <c r="A788" s="7" t="s">
        <v>1585</v>
      </c>
      <c r="B788" s="7" t="s">
        <v>3170</v>
      </c>
      <c r="C788" s="20" t="s">
        <v>5807</v>
      </c>
      <c r="D788" s="8" t="s">
        <v>7359</v>
      </c>
      <c r="E788" s="8" t="s">
        <v>7677</v>
      </c>
      <c r="F788" s="3" t="str">
        <f t="shared" si="12"/>
        <v>Una M</v>
      </c>
    </row>
    <row r="789" spans="1:6" ht="15.5" x14ac:dyDescent="0.35">
      <c r="A789" s="7" t="s">
        <v>1584</v>
      </c>
      <c r="B789" s="7" t="s">
        <v>3171</v>
      </c>
      <c r="C789" s="20" t="s">
        <v>5808</v>
      </c>
      <c r="D789" s="8" t="s">
        <v>7359</v>
      </c>
      <c r="E789" s="8" t="s">
        <v>5809</v>
      </c>
      <c r="F789" s="3" t="str">
        <f t="shared" si="12"/>
        <v>Taralyn</v>
      </c>
    </row>
    <row r="790" spans="1:6" ht="15.5" x14ac:dyDescent="0.35">
      <c r="A790" s="7" t="s">
        <v>1583</v>
      </c>
      <c r="B790" s="7" t="s">
        <v>3172</v>
      </c>
      <c r="C790" s="20" t="s">
        <v>4818</v>
      </c>
      <c r="D790" s="8" t="s">
        <v>7360</v>
      </c>
      <c r="E790" s="8" t="s">
        <v>7678</v>
      </c>
      <c r="F790" s="3" t="str">
        <f t="shared" si="12"/>
        <v>James A</v>
      </c>
    </row>
    <row r="791" spans="1:6" ht="15.5" x14ac:dyDescent="0.35">
      <c r="A791" s="7" t="s">
        <v>1582</v>
      </c>
      <c r="B791" s="7" t="s">
        <v>3173</v>
      </c>
      <c r="C791" s="20" t="s">
        <v>5810</v>
      </c>
      <c r="D791" s="8" t="s">
        <v>7360</v>
      </c>
      <c r="E791" s="8" t="s">
        <v>5811</v>
      </c>
      <c r="F791" s="3" t="str">
        <f t="shared" si="12"/>
        <v>Ning</v>
      </c>
    </row>
    <row r="792" spans="1:6" ht="15.5" x14ac:dyDescent="0.35">
      <c r="A792" s="7" t="s">
        <v>1581</v>
      </c>
      <c r="B792" s="7" t="s">
        <v>3174</v>
      </c>
      <c r="C792" s="20" t="s">
        <v>5812</v>
      </c>
      <c r="D792" s="8" t="s">
        <v>7360</v>
      </c>
      <c r="E792" s="8" t="s">
        <v>5329</v>
      </c>
      <c r="F792" s="3" t="str">
        <f t="shared" si="12"/>
        <v>Joel</v>
      </c>
    </row>
    <row r="793" spans="1:6" ht="15.5" x14ac:dyDescent="0.35">
      <c r="A793" s="7" t="s">
        <v>1580</v>
      </c>
      <c r="B793" s="7" t="s">
        <v>3175</v>
      </c>
      <c r="C793" s="20" t="s">
        <v>5813</v>
      </c>
      <c r="D793" s="8" t="s">
        <v>7359</v>
      </c>
      <c r="E793" s="8" t="s">
        <v>7400</v>
      </c>
      <c r="F793" s="3" t="str">
        <f t="shared" si="12"/>
        <v>Pamela J</v>
      </c>
    </row>
    <row r="794" spans="1:6" ht="15.5" x14ac:dyDescent="0.35">
      <c r="A794" s="7" t="s">
        <v>1579</v>
      </c>
      <c r="B794" s="7" t="s">
        <v>3176</v>
      </c>
      <c r="C794" s="20" t="s">
        <v>5814</v>
      </c>
      <c r="D794" s="8" t="s">
        <v>7359</v>
      </c>
      <c r="E794" s="8" t="s">
        <v>5815</v>
      </c>
      <c r="F794" s="3" t="str">
        <f t="shared" si="12"/>
        <v>Brittney</v>
      </c>
    </row>
    <row r="795" spans="1:6" ht="15.5" x14ac:dyDescent="0.35">
      <c r="A795" s="7" t="s">
        <v>1578</v>
      </c>
      <c r="B795" s="7" t="s">
        <v>3177</v>
      </c>
      <c r="C795" s="20" t="s">
        <v>5816</v>
      </c>
      <c r="D795" s="8" t="s">
        <v>8284</v>
      </c>
      <c r="E795" s="8" t="s">
        <v>8309</v>
      </c>
      <c r="F795" s="3" t="str">
        <f t="shared" si="12"/>
        <v>Sheila</v>
      </c>
    </row>
    <row r="796" spans="1:6" ht="15.5" x14ac:dyDescent="0.35">
      <c r="A796" s="7" t="s">
        <v>1577</v>
      </c>
      <c r="B796" s="7" t="s">
        <v>3178</v>
      </c>
      <c r="C796" s="20" t="s">
        <v>5817</v>
      </c>
      <c r="D796" s="8" t="s">
        <v>7360</v>
      </c>
      <c r="E796" s="8" t="s">
        <v>5818</v>
      </c>
      <c r="F796" s="3" t="str">
        <f t="shared" si="12"/>
        <v>Koji</v>
      </c>
    </row>
    <row r="797" spans="1:6" ht="15.5" x14ac:dyDescent="0.35">
      <c r="A797" s="7" t="s">
        <v>1576</v>
      </c>
      <c r="B797" s="7" t="s">
        <v>3179</v>
      </c>
      <c r="C797" s="20" t="s">
        <v>5819</v>
      </c>
      <c r="D797" s="8" t="s">
        <v>7359</v>
      </c>
      <c r="E797" s="8" t="s">
        <v>5058</v>
      </c>
      <c r="F797" s="3" t="str">
        <f t="shared" si="12"/>
        <v>Sarah</v>
      </c>
    </row>
    <row r="798" spans="1:6" ht="15.5" x14ac:dyDescent="0.35">
      <c r="A798" s="7" t="s">
        <v>1575</v>
      </c>
      <c r="B798" s="7" t="s">
        <v>3180</v>
      </c>
      <c r="C798" s="20" t="s">
        <v>5820</v>
      </c>
      <c r="D798" s="8" t="s">
        <v>8284</v>
      </c>
      <c r="E798" s="8" t="s">
        <v>8074</v>
      </c>
      <c r="F798" s="3" t="str">
        <f t="shared" si="12"/>
        <v>Colleen M</v>
      </c>
    </row>
    <row r="799" spans="1:6" ht="15.5" x14ac:dyDescent="0.35">
      <c r="A799" s="7" t="s">
        <v>1574</v>
      </c>
      <c r="B799" s="7" t="s">
        <v>3181</v>
      </c>
      <c r="C799" s="20" t="s">
        <v>5822</v>
      </c>
      <c r="D799" s="8" t="s">
        <v>7359</v>
      </c>
      <c r="E799" s="8" t="s">
        <v>7679</v>
      </c>
      <c r="F799" s="3" t="str">
        <f t="shared" si="12"/>
        <v>Deedra G</v>
      </c>
    </row>
    <row r="800" spans="1:6" ht="15.5" x14ac:dyDescent="0.35">
      <c r="A800" s="7" t="s">
        <v>1573</v>
      </c>
      <c r="B800" s="7" t="s">
        <v>3182</v>
      </c>
      <c r="C800" s="20" t="s">
        <v>5823</v>
      </c>
      <c r="D800" s="8" t="s">
        <v>8284</v>
      </c>
      <c r="E800" s="8" t="s">
        <v>8310</v>
      </c>
      <c r="F800" s="3" t="str">
        <f t="shared" si="12"/>
        <v>Kulwinder</v>
      </c>
    </row>
    <row r="801" spans="1:6" ht="15.5" x14ac:dyDescent="0.35">
      <c r="A801" s="7" t="s">
        <v>1572</v>
      </c>
      <c r="B801" s="7" t="s">
        <v>3183</v>
      </c>
      <c r="C801" s="20" t="s">
        <v>4813</v>
      </c>
      <c r="D801" s="8" t="s">
        <v>7359</v>
      </c>
      <c r="E801" s="8" t="s">
        <v>7680</v>
      </c>
      <c r="F801" s="3" t="str">
        <f t="shared" si="12"/>
        <v>Ann M</v>
      </c>
    </row>
    <row r="802" spans="1:6" ht="15.5" x14ac:dyDescent="0.35">
      <c r="A802" s="7" t="s">
        <v>1571</v>
      </c>
      <c r="B802" s="7" t="s">
        <v>3184</v>
      </c>
      <c r="C802" s="20" t="s">
        <v>5824</v>
      </c>
      <c r="D802" s="8" t="s">
        <v>7359</v>
      </c>
      <c r="E802" s="8" t="s">
        <v>7681</v>
      </c>
      <c r="F802" s="3" t="str">
        <f t="shared" si="12"/>
        <v>Sarah E</v>
      </c>
    </row>
    <row r="803" spans="1:6" ht="15.5" x14ac:dyDescent="0.35">
      <c r="A803" s="7" t="s">
        <v>1570</v>
      </c>
      <c r="B803" s="7" t="s">
        <v>3185</v>
      </c>
      <c r="C803" s="20" t="s">
        <v>5825</v>
      </c>
      <c r="D803" s="8" t="s">
        <v>7359</v>
      </c>
      <c r="E803" s="8" t="s">
        <v>7682</v>
      </c>
      <c r="F803" s="3" t="str">
        <f t="shared" si="12"/>
        <v>Apryl J</v>
      </c>
    </row>
    <row r="804" spans="1:6" ht="15.5" x14ac:dyDescent="0.35">
      <c r="A804" s="7" t="s">
        <v>1569</v>
      </c>
      <c r="B804" s="7" t="s">
        <v>3186</v>
      </c>
      <c r="C804" s="20" t="s">
        <v>5826</v>
      </c>
      <c r="D804" s="8" t="s">
        <v>8284</v>
      </c>
      <c r="E804" s="8" t="s">
        <v>8311</v>
      </c>
      <c r="F804" s="3" t="str">
        <f t="shared" si="12"/>
        <v>Ilana</v>
      </c>
    </row>
    <row r="805" spans="1:6" ht="15.5" x14ac:dyDescent="0.35">
      <c r="A805" s="7" t="s">
        <v>1568</v>
      </c>
      <c r="B805" s="7" t="s">
        <v>3187</v>
      </c>
      <c r="C805" s="20" t="s">
        <v>5179</v>
      </c>
      <c r="D805" s="8" t="s">
        <v>7359</v>
      </c>
      <c r="E805" s="8" t="s">
        <v>5405</v>
      </c>
      <c r="F805" s="3" t="str">
        <f t="shared" si="12"/>
        <v>Katherine</v>
      </c>
    </row>
    <row r="806" spans="1:6" ht="15.5" x14ac:dyDescent="0.35">
      <c r="A806" s="7" t="s">
        <v>1567</v>
      </c>
      <c r="B806" s="7" t="s">
        <v>3188</v>
      </c>
      <c r="C806" s="20" t="s">
        <v>5827</v>
      </c>
      <c r="D806" s="8" t="s">
        <v>7359</v>
      </c>
      <c r="E806" s="8" t="s">
        <v>5405</v>
      </c>
      <c r="F806" s="3" t="str">
        <f t="shared" si="12"/>
        <v>Katherine</v>
      </c>
    </row>
    <row r="807" spans="1:6" ht="15.5" x14ac:dyDescent="0.35">
      <c r="A807" s="7" t="s">
        <v>1566</v>
      </c>
      <c r="B807" s="7" t="s">
        <v>3189</v>
      </c>
      <c r="C807" s="20" t="s">
        <v>5828</v>
      </c>
      <c r="D807" s="8" t="s">
        <v>7360</v>
      </c>
      <c r="E807" s="8" t="s">
        <v>5829</v>
      </c>
      <c r="F807" s="3" t="str">
        <f t="shared" si="12"/>
        <v>Karl</v>
      </c>
    </row>
    <row r="808" spans="1:6" ht="15.5" x14ac:dyDescent="0.35">
      <c r="A808" s="7" t="s">
        <v>1565</v>
      </c>
      <c r="B808" s="7" t="s">
        <v>3190</v>
      </c>
      <c r="C808" s="20" t="s">
        <v>5830</v>
      </c>
      <c r="D808" s="8" t="s">
        <v>7360</v>
      </c>
      <c r="E808" s="8" t="s">
        <v>4764</v>
      </c>
      <c r="F808" s="3" t="str">
        <f t="shared" si="12"/>
        <v>Stephen</v>
      </c>
    </row>
    <row r="809" spans="1:6" ht="15.5" x14ac:dyDescent="0.35">
      <c r="A809" s="7" t="s">
        <v>1564</v>
      </c>
      <c r="B809" s="7" t="s">
        <v>3191</v>
      </c>
      <c r="C809" s="20" t="s">
        <v>5831</v>
      </c>
      <c r="D809" s="8" t="s">
        <v>7360</v>
      </c>
      <c r="E809" s="8" t="s">
        <v>5832</v>
      </c>
      <c r="F809" s="3" t="str">
        <f t="shared" si="12"/>
        <v>Will</v>
      </c>
    </row>
    <row r="810" spans="1:6" ht="15.5" x14ac:dyDescent="0.35">
      <c r="A810" s="7" t="s">
        <v>1563</v>
      </c>
      <c r="B810" s="7" t="s">
        <v>3192</v>
      </c>
      <c r="C810" s="20" t="s">
        <v>5833</v>
      </c>
      <c r="D810" s="8" t="s">
        <v>7360</v>
      </c>
      <c r="E810" s="8" t="s">
        <v>7683</v>
      </c>
      <c r="F810" s="3" t="str">
        <f t="shared" si="12"/>
        <v>Bradley D</v>
      </c>
    </row>
    <row r="811" spans="1:6" ht="15.5" x14ac:dyDescent="0.35">
      <c r="A811" s="7" t="s">
        <v>1562</v>
      </c>
      <c r="B811" s="7" t="s">
        <v>3193</v>
      </c>
      <c r="C811" s="20" t="s">
        <v>5834</v>
      </c>
      <c r="D811" s="8" t="s">
        <v>8284</v>
      </c>
      <c r="E811" s="8" t="s">
        <v>8312</v>
      </c>
      <c r="F811" s="3" t="str">
        <f t="shared" si="12"/>
        <v>Amy M</v>
      </c>
    </row>
    <row r="812" spans="1:6" ht="15.5" x14ac:dyDescent="0.35">
      <c r="A812" s="7" t="s">
        <v>1561</v>
      </c>
      <c r="B812" s="7" t="s">
        <v>3194</v>
      </c>
      <c r="C812" s="20" t="s">
        <v>5835</v>
      </c>
      <c r="D812" s="8" t="s">
        <v>7360</v>
      </c>
      <c r="E812" s="8" t="s">
        <v>7684</v>
      </c>
      <c r="F812" s="3" t="str">
        <f t="shared" si="12"/>
        <v>Matthew W</v>
      </c>
    </row>
    <row r="813" spans="1:6" ht="15.5" x14ac:dyDescent="0.35">
      <c r="A813" s="7" t="s">
        <v>1560</v>
      </c>
      <c r="B813" s="7" t="s">
        <v>3195</v>
      </c>
      <c r="C813" s="20" t="s">
        <v>5836</v>
      </c>
      <c r="D813" s="8" t="s">
        <v>7360</v>
      </c>
      <c r="E813" s="8" t="s">
        <v>4957</v>
      </c>
      <c r="F813" s="3" t="str">
        <f t="shared" si="12"/>
        <v>Doug</v>
      </c>
    </row>
    <row r="814" spans="1:6" ht="15.5" x14ac:dyDescent="0.35">
      <c r="A814" s="7" t="s">
        <v>1559</v>
      </c>
      <c r="B814" s="7" t="s">
        <v>3196</v>
      </c>
      <c r="C814" s="20" t="s">
        <v>5348</v>
      </c>
      <c r="D814" s="8" t="s">
        <v>7360</v>
      </c>
      <c r="E814" s="8" t="s">
        <v>5837</v>
      </c>
      <c r="F814" s="3" t="str">
        <f t="shared" si="12"/>
        <v>Tom</v>
      </c>
    </row>
    <row r="815" spans="1:6" ht="15.5" x14ac:dyDescent="0.35">
      <c r="A815" s="7" t="s">
        <v>1558</v>
      </c>
      <c r="B815" s="7" t="s">
        <v>3197</v>
      </c>
      <c r="C815" s="20" t="s">
        <v>5838</v>
      </c>
      <c r="D815" s="8" t="s">
        <v>7360</v>
      </c>
      <c r="E815" s="8" t="s">
        <v>5570</v>
      </c>
      <c r="F815" s="3" t="str">
        <f t="shared" si="12"/>
        <v>Jonathan</v>
      </c>
    </row>
    <row r="816" spans="1:6" ht="15.5" x14ac:dyDescent="0.35">
      <c r="A816" s="7" t="s">
        <v>1557</v>
      </c>
      <c r="B816" s="7" t="s">
        <v>3198</v>
      </c>
      <c r="C816" s="20" t="s">
        <v>5839</v>
      </c>
      <c r="D816" s="8" t="s">
        <v>7360</v>
      </c>
      <c r="E816" s="8" t="s">
        <v>7685</v>
      </c>
      <c r="F816" s="3" t="str">
        <f t="shared" si="12"/>
        <v>Wayne A</v>
      </c>
    </row>
    <row r="817" spans="1:6" ht="15.5" x14ac:dyDescent="0.35">
      <c r="A817" s="7" t="s">
        <v>1556</v>
      </c>
      <c r="B817" s="7" t="s">
        <v>3199</v>
      </c>
      <c r="C817" s="20" t="s">
        <v>5840</v>
      </c>
      <c r="D817" s="8" t="s">
        <v>7360</v>
      </c>
      <c r="E817" s="8" t="s">
        <v>5841</v>
      </c>
      <c r="F817" s="3" t="str">
        <f t="shared" si="12"/>
        <v>Nobuyori</v>
      </c>
    </row>
    <row r="818" spans="1:6" ht="15.5" x14ac:dyDescent="0.35">
      <c r="A818" s="7" t="s">
        <v>1555</v>
      </c>
      <c r="B818" s="7" t="s">
        <v>3200</v>
      </c>
      <c r="C818" s="20" t="s">
        <v>5842</v>
      </c>
      <c r="D818" s="8" t="s">
        <v>7360</v>
      </c>
      <c r="E818" s="8" t="s">
        <v>5706</v>
      </c>
      <c r="F818" s="3" t="str">
        <f t="shared" si="12"/>
        <v>Rich</v>
      </c>
    </row>
    <row r="819" spans="1:6" ht="15.5" x14ac:dyDescent="0.35">
      <c r="A819" s="7" t="s">
        <v>1554</v>
      </c>
      <c r="B819" s="7" t="s">
        <v>3201</v>
      </c>
      <c r="C819" s="20" t="s">
        <v>5843</v>
      </c>
      <c r="D819" s="8" t="s">
        <v>7360</v>
      </c>
      <c r="E819" s="8" t="s">
        <v>7686</v>
      </c>
      <c r="F819" s="3" t="str">
        <f t="shared" si="12"/>
        <v>Marcos S</v>
      </c>
    </row>
    <row r="820" spans="1:6" ht="15.5" x14ac:dyDescent="0.35">
      <c r="A820" s="7" t="s">
        <v>1553</v>
      </c>
      <c r="B820" s="7" t="s">
        <v>3202</v>
      </c>
      <c r="C820" s="20" t="s">
        <v>5221</v>
      </c>
      <c r="D820" s="8" t="s">
        <v>7360</v>
      </c>
      <c r="E820" s="8" t="s">
        <v>5340</v>
      </c>
      <c r="F820" s="3" t="str">
        <f t="shared" si="12"/>
        <v>Dave</v>
      </c>
    </row>
    <row r="821" spans="1:6" ht="15.5" x14ac:dyDescent="0.35">
      <c r="A821" s="7" t="s">
        <v>1552</v>
      </c>
      <c r="B821" s="7" t="s">
        <v>3203</v>
      </c>
      <c r="C821" s="20" t="s">
        <v>5844</v>
      </c>
      <c r="D821" s="8" t="s">
        <v>7360</v>
      </c>
      <c r="E821" s="8" t="s">
        <v>5845</v>
      </c>
      <c r="F821" s="3" t="str">
        <f t="shared" si="12"/>
        <v>Andy</v>
      </c>
    </row>
    <row r="822" spans="1:6" ht="15.5" x14ac:dyDescent="0.35">
      <c r="A822" s="7" t="s">
        <v>1551</v>
      </c>
      <c r="B822" s="7" t="s">
        <v>3204</v>
      </c>
      <c r="C822" s="20" t="s">
        <v>5846</v>
      </c>
      <c r="D822" s="8" t="s">
        <v>7359</v>
      </c>
      <c r="E822" s="8" t="s">
        <v>5582</v>
      </c>
      <c r="F822" s="3" t="str">
        <f t="shared" si="12"/>
        <v>Mary</v>
      </c>
    </row>
    <row r="823" spans="1:6" ht="15.5" x14ac:dyDescent="0.35">
      <c r="A823" s="7" t="s">
        <v>1550</v>
      </c>
      <c r="B823" s="7" t="s">
        <v>3205</v>
      </c>
      <c r="C823" s="20" t="s">
        <v>5847</v>
      </c>
      <c r="D823" s="8" t="s">
        <v>7360</v>
      </c>
      <c r="E823" s="8" t="s">
        <v>7687</v>
      </c>
      <c r="F823" s="3" t="str">
        <f t="shared" si="12"/>
        <v>Marcus B</v>
      </c>
    </row>
    <row r="824" spans="1:6" ht="15.5" x14ac:dyDescent="0.35">
      <c r="A824" s="7" t="s">
        <v>1549</v>
      </c>
      <c r="B824" s="7" t="s">
        <v>3206</v>
      </c>
      <c r="C824" s="20" t="s">
        <v>5849</v>
      </c>
      <c r="D824" s="8" t="s">
        <v>7360</v>
      </c>
      <c r="E824" s="8" t="s">
        <v>7688</v>
      </c>
      <c r="F824" s="3" t="str">
        <f t="shared" si="12"/>
        <v>Thomas K</v>
      </c>
    </row>
    <row r="825" spans="1:6" ht="15.5" x14ac:dyDescent="0.35">
      <c r="A825" s="7" t="s">
        <v>1548</v>
      </c>
      <c r="B825" s="7" t="s">
        <v>3207</v>
      </c>
      <c r="C825" s="20" t="s">
        <v>5850</v>
      </c>
      <c r="D825" s="8" t="s">
        <v>7360</v>
      </c>
      <c r="E825" s="8" t="s">
        <v>4819</v>
      </c>
      <c r="F825" s="3" t="str">
        <f t="shared" si="12"/>
        <v>Robert</v>
      </c>
    </row>
    <row r="826" spans="1:6" ht="15.5" x14ac:dyDescent="0.35">
      <c r="A826" s="7" t="s">
        <v>1547</v>
      </c>
      <c r="B826" s="7" t="s">
        <v>3208</v>
      </c>
      <c r="C826" s="20" t="s">
        <v>5696</v>
      </c>
      <c r="D826" s="8" t="s">
        <v>7360</v>
      </c>
      <c r="E826" s="8" t="s">
        <v>5851</v>
      </c>
      <c r="F826" s="3" t="str">
        <f t="shared" si="12"/>
        <v>Geoff</v>
      </c>
    </row>
    <row r="827" spans="1:6" ht="15.5" x14ac:dyDescent="0.35">
      <c r="A827" s="7" t="s">
        <v>1546</v>
      </c>
      <c r="B827" s="7" t="s">
        <v>3209</v>
      </c>
      <c r="C827" s="20" t="s">
        <v>5852</v>
      </c>
      <c r="D827" s="8" t="s">
        <v>7360</v>
      </c>
      <c r="E827" s="8" t="s">
        <v>7689</v>
      </c>
      <c r="F827" s="3" t="str">
        <f t="shared" si="12"/>
        <v>Chris J</v>
      </c>
    </row>
    <row r="828" spans="1:6" ht="15.5" x14ac:dyDescent="0.35">
      <c r="A828" s="7" t="s">
        <v>1545</v>
      </c>
      <c r="B828" s="7" t="s">
        <v>3210</v>
      </c>
      <c r="C828" s="20" t="s">
        <v>5853</v>
      </c>
      <c r="D828" s="8" t="s">
        <v>7359</v>
      </c>
      <c r="E828" s="8" t="s">
        <v>7690</v>
      </c>
      <c r="F828" s="3" t="str">
        <f t="shared" si="12"/>
        <v>Kate A</v>
      </c>
    </row>
    <row r="829" spans="1:6" ht="15.5" x14ac:dyDescent="0.35">
      <c r="A829" s="7" t="s">
        <v>1544</v>
      </c>
      <c r="B829" s="7" t="s">
        <v>3211</v>
      </c>
      <c r="C829" s="20" t="s">
        <v>5854</v>
      </c>
      <c r="D829" s="8" t="s">
        <v>7359</v>
      </c>
      <c r="E829" s="8" t="s">
        <v>5855</v>
      </c>
      <c r="F829" s="3" t="str">
        <f t="shared" si="12"/>
        <v>Kelli</v>
      </c>
    </row>
    <row r="830" spans="1:6" ht="15.5" x14ac:dyDescent="0.35">
      <c r="A830" s="7" t="s">
        <v>1543</v>
      </c>
      <c r="B830" s="7" t="s">
        <v>3212</v>
      </c>
      <c r="C830" s="20" t="s">
        <v>4813</v>
      </c>
      <c r="D830" s="8" t="s">
        <v>8284</v>
      </c>
      <c r="E830" s="8" t="s">
        <v>8313</v>
      </c>
      <c r="F830" s="3" t="str">
        <f t="shared" si="12"/>
        <v>Maggie M</v>
      </c>
    </row>
    <row r="831" spans="1:6" ht="15.5" x14ac:dyDescent="0.35">
      <c r="A831" s="7" t="s">
        <v>1542</v>
      </c>
      <c r="B831" s="7" t="s">
        <v>3213</v>
      </c>
      <c r="C831" s="20" t="s">
        <v>5484</v>
      </c>
      <c r="D831" s="8" t="s">
        <v>8284</v>
      </c>
      <c r="E831" s="8" t="s">
        <v>8314</v>
      </c>
      <c r="F831" s="3" t="str">
        <f t="shared" si="12"/>
        <v>Michelle L</v>
      </c>
    </row>
    <row r="832" spans="1:6" ht="15.5" x14ac:dyDescent="0.35">
      <c r="A832" s="7" t="s">
        <v>1541</v>
      </c>
      <c r="B832" s="7" t="s">
        <v>3214</v>
      </c>
      <c r="C832" s="20" t="s">
        <v>5856</v>
      </c>
      <c r="D832" s="8" t="s">
        <v>8284</v>
      </c>
      <c r="E832" s="8" t="s">
        <v>8315</v>
      </c>
      <c r="F832" s="3" t="str">
        <f t="shared" si="12"/>
        <v>Ashley K</v>
      </c>
    </row>
    <row r="833" spans="1:6" ht="15.5" x14ac:dyDescent="0.35">
      <c r="A833" s="7" t="s">
        <v>1540</v>
      </c>
      <c r="B833" s="7" t="s">
        <v>3215</v>
      </c>
      <c r="C833" s="20" t="s">
        <v>5857</v>
      </c>
      <c r="D833" s="8" t="s">
        <v>7360</v>
      </c>
      <c r="E833" s="8" t="s">
        <v>4993</v>
      </c>
      <c r="F833" s="3" t="str">
        <f t="shared" si="12"/>
        <v>Michael</v>
      </c>
    </row>
    <row r="834" spans="1:6" ht="15.5" x14ac:dyDescent="0.35">
      <c r="A834" s="7" t="s">
        <v>1539</v>
      </c>
      <c r="B834" s="7" t="s">
        <v>3216</v>
      </c>
      <c r="C834" s="20" t="s">
        <v>5858</v>
      </c>
      <c r="D834" s="8" t="s">
        <v>7360</v>
      </c>
      <c r="E834" s="8" t="s">
        <v>7691</v>
      </c>
      <c r="F834" s="3" t="str">
        <f t="shared" si="12"/>
        <v>Ryan K</v>
      </c>
    </row>
    <row r="835" spans="1:6" ht="15.5" x14ac:dyDescent="0.35">
      <c r="A835" s="7" t="s">
        <v>1538</v>
      </c>
      <c r="B835" s="7" t="s">
        <v>3217</v>
      </c>
      <c r="C835" s="20" t="s">
        <v>5859</v>
      </c>
      <c r="D835" s="8" t="s">
        <v>7360</v>
      </c>
      <c r="E835" s="8" t="s">
        <v>7692</v>
      </c>
      <c r="F835" s="3" t="str">
        <f t="shared" ref="F835:F898" si="13">IF(RIGHT(E835,1)=".",LEFT(E835,LEN(E835)-1),E835)</f>
        <v>Matthew J</v>
      </c>
    </row>
    <row r="836" spans="1:6" ht="15.5" x14ac:dyDescent="0.35">
      <c r="A836" s="7" t="s">
        <v>1537</v>
      </c>
      <c r="B836" s="7" t="s">
        <v>3218</v>
      </c>
      <c r="C836" s="20" t="s">
        <v>5860</v>
      </c>
      <c r="D836" s="8" t="s">
        <v>8284</v>
      </c>
      <c r="E836" s="8" t="s">
        <v>5694</v>
      </c>
      <c r="F836" s="3" t="str">
        <f t="shared" si="13"/>
        <v>Karine</v>
      </c>
    </row>
    <row r="837" spans="1:6" ht="15.5" x14ac:dyDescent="0.35">
      <c r="A837" s="7" t="s">
        <v>1536</v>
      </c>
      <c r="B837" s="7" t="s">
        <v>3219</v>
      </c>
      <c r="C837" s="20" t="s">
        <v>5861</v>
      </c>
      <c r="D837" s="8" t="s">
        <v>7359</v>
      </c>
      <c r="E837" s="8" t="s">
        <v>7693</v>
      </c>
      <c r="F837" s="3" t="str">
        <f t="shared" si="13"/>
        <v>Antonia G</v>
      </c>
    </row>
    <row r="838" spans="1:6" ht="15.5" x14ac:dyDescent="0.35">
      <c r="A838" s="7" t="s">
        <v>1535</v>
      </c>
      <c r="B838" s="7" t="s">
        <v>3220</v>
      </c>
      <c r="C838" s="20" t="s">
        <v>5105</v>
      </c>
      <c r="D838" s="8" t="s">
        <v>7359</v>
      </c>
      <c r="E838" s="8" t="s">
        <v>7694</v>
      </c>
      <c r="F838" s="3" t="str">
        <f t="shared" si="13"/>
        <v>Casondra L</v>
      </c>
    </row>
    <row r="839" spans="1:6" ht="15.5" x14ac:dyDescent="0.35">
      <c r="A839" s="7" t="s">
        <v>1534</v>
      </c>
      <c r="B839" s="7" t="s">
        <v>3221</v>
      </c>
      <c r="C839" s="20" t="s">
        <v>5862</v>
      </c>
      <c r="D839" s="8" t="s">
        <v>7359</v>
      </c>
      <c r="E839" s="8" t="s">
        <v>5863</v>
      </c>
      <c r="F839" s="3" t="str">
        <f t="shared" si="13"/>
        <v>Wendy</v>
      </c>
    </row>
    <row r="840" spans="1:6" ht="15.5" x14ac:dyDescent="0.35">
      <c r="A840" s="7" t="s">
        <v>1533</v>
      </c>
      <c r="B840" s="7" t="s">
        <v>3222</v>
      </c>
      <c r="C840" s="20" t="s">
        <v>5623</v>
      </c>
      <c r="D840" s="8" t="s">
        <v>7360</v>
      </c>
      <c r="E840" s="8" t="s">
        <v>7589</v>
      </c>
      <c r="F840" s="3" t="str">
        <f t="shared" si="13"/>
        <v>Eric D</v>
      </c>
    </row>
    <row r="841" spans="1:6" ht="15.5" x14ac:dyDescent="0.35">
      <c r="A841" s="7" t="s">
        <v>1532</v>
      </c>
      <c r="B841" s="7" t="s">
        <v>3223</v>
      </c>
      <c r="C841" s="20" t="s">
        <v>5864</v>
      </c>
      <c r="D841" s="8" t="s">
        <v>7359</v>
      </c>
      <c r="E841" s="8" t="s">
        <v>4959</v>
      </c>
      <c r="F841" s="3" t="str">
        <f t="shared" si="13"/>
        <v>Elizabeth</v>
      </c>
    </row>
    <row r="842" spans="1:6" ht="15.5" x14ac:dyDescent="0.35">
      <c r="A842" s="7" t="s">
        <v>1531</v>
      </c>
      <c r="B842" s="7" t="s">
        <v>3224</v>
      </c>
      <c r="C842" s="20" t="s">
        <v>5865</v>
      </c>
      <c r="D842" s="8" t="s">
        <v>7359</v>
      </c>
      <c r="E842" s="8" t="s">
        <v>7695</v>
      </c>
      <c r="F842" s="3" t="str">
        <f t="shared" si="13"/>
        <v>Laura F</v>
      </c>
    </row>
    <row r="843" spans="1:6" ht="15.5" x14ac:dyDescent="0.35">
      <c r="A843" s="7" t="s">
        <v>1530</v>
      </c>
      <c r="B843" s="7" t="s">
        <v>3225</v>
      </c>
      <c r="C843" s="20" t="s">
        <v>5866</v>
      </c>
      <c r="D843" s="8" t="s">
        <v>7359</v>
      </c>
      <c r="E843" s="8" t="s">
        <v>7696</v>
      </c>
      <c r="F843" s="3" t="str">
        <f t="shared" si="13"/>
        <v>Amelia F</v>
      </c>
    </row>
    <row r="844" spans="1:6" ht="15.5" x14ac:dyDescent="0.35">
      <c r="A844" s="7" t="s">
        <v>1529</v>
      </c>
      <c r="B844" s="7" t="s">
        <v>3226</v>
      </c>
      <c r="C844" s="20" t="s">
        <v>5867</v>
      </c>
      <c r="D844" s="8" t="s">
        <v>7359</v>
      </c>
      <c r="E844" s="8" t="s">
        <v>7697</v>
      </c>
      <c r="F844" s="3" t="str">
        <f t="shared" si="13"/>
        <v>Amy L</v>
      </c>
    </row>
    <row r="845" spans="1:6" ht="15.5" x14ac:dyDescent="0.35">
      <c r="A845" s="7" t="s">
        <v>1528</v>
      </c>
      <c r="B845" s="7" t="s">
        <v>3227</v>
      </c>
      <c r="C845" s="20" t="s">
        <v>5868</v>
      </c>
      <c r="D845" s="8" t="s">
        <v>7359</v>
      </c>
      <c r="E845" s="8" t="s">
        <v>7698</v>
      </c>
      <c r="F845" s="3" t="str">
        <f t="shared" si="13"/>
        <v>Katie J</v>
      </c>
    </row>
    <row r="846" spans="1:6" ht="15.5" x14ac:dyDescent="0.35">
      <c r="A846" s="7" t="s">
        <v>1527</v>
      </c>
      <c r="B846" s="7" t="s">
        <v>3228</v>
      </c>
      <c r="C846" s="20" t="s">
        <v>4990</v>
      </c>
      <c r="D846" s="8" t="s">
        <v>7359</v>
      </c>
      <c r="E846" s="8" t="s">
        <v>7574</v>
      </c>
      <c r="F846" s="3" t="str">
        <f t="shared" si="13"/>
        <v>Laura E</v>
      </c>
    </row>
    <row r="847" spans="1:6" ht="15.5" x14ac:dyDescent="0.35">
      <c r="A847" s="7" t="s">
        <v>1526</v>
      </c>
      <c r="B847" s="7" t="s">
        <v>3229</v>
      </c>
      <c r="C847" s="20" t="s">
        <v>5869</v>
      </c>
      <c r="D847" s="8" t="s">
        <v>8284</v>
      </c>
      <c r="E847" s="8" t="s">
        <v>8316</v>
      </c>
      <c r="F847" s="3" t="str">
        <f t="shared" si="13"/>
        <v>Mayumi</v>
      </c>
    </row>
    <row r="848" spans="1:6" ht="15.5" x14ac:dyDescent="0.35">
      <c r="A848" s="7" t="s">
        <v>1525</v>
      </c>
      <c r="B848" s="7" t="s">
        <v>3230</v>
      </c>
      <c r="C848" s="20" t="s">
        <v>5870</v>
      </c>
      <c r="D848" s="8" t="s">
        <v>7359</v>
      </c>
      <c r="E848" s="8" t="s">
        <v>5871</v>
      </c>
      <c r="F848" s="3" t="str">
        <f t="shared" si="13"/>
        <v>Vanessa</v>
      </c>
    </row>
    <row r="849" spans="1:6" ht="15.5" x14ac:dyDescent="0.35">
      <c r="A849" s="7" t="s">
        <v>1524</v>
      </c>
      <c r="B849" s="7" t="s">
        <v>3231</v>
      </c>
      <c r="C849" s="20" t="s">
        <v>5872</v>
      </c>
      <c r="D849" s="8" t="s">
        <v>7359</v>
      </c>
      <c r="E849" s="8" t="s">
        <v>7699</v>
      </c>
      <c r="F849" s="3" t="str">
        <f t="shared" si="13"/>
        <v>Natali N</v>
      </c>
    </row>
    <row r="850" spans="1:6" ht="15.5" x14ac:dyDescent="0.35">
      <c r="A850" s="7" t="s">
        <v>1523</v>
      </c>
      <c r="B850" s="7" t="s">
        <v>3232</v>
      </c>
      <c r="C850" s="20" t="s">
        <v>5873</v>
      </c>
      <c r="D850" s="8" t="s">
        <v>7359</v>
      </c>
      <c r="E850" s="8" t="s">
        <v>5558</v>
      </c>
      <c r="F850" s="3" t="str">
        <f t="shared" si="13"/>
        <v>Beth</v>
      </c>
    </row>
    <row r="851" spans="1:6" ht="15.5" x14ac:dyDescent="0.35">
      <c r="A851" s="7" t="s">
        <v>1522</v>
      </c>
      <c r="B851" s="7" t="s">
        <v>3233</v>
      </c>
      <c r="C851" s="20" t="s">
        <v>5874</v>
      </c>
      <c r="D851" s="8" t="s">
        <v>7360</v>
      </c>
      <c r="E851" s="8" t="s">
        <v>4838</v>
      </c>
      <c r="F851" s="3" t="str">
        <f t="shared" si="13"/>
        <v>Alex</v>
      </c>
    </row>
    <row r="852" spans="1:6" ht="15.5" x14ac:dyDescent="0.35">
      <c r="A852" s="7" t="s">
        <v>1521</v>
      </c>
      <c r="B852" s="7" t="s">
        <v>3234</v>
      </c>
      <c r="C852" s="20" t="s">
        <v>5875</v>
      </c>
      <c r="D852" s="8" t="s">
        <v>7360</v>
      </c>
      <c r="E852" s="8" t="s">
        <v>4826</v>
      </c>
      <c r="F852" s="3" t="str">
        <f t="shared" si="13"/>
        <v>Spencer</v>
      </c>
    </row>
    <row r="853" spans="1:6" ht="15.5" x14ac:dyDescent="0.35">
      <c r="A853" s="7" t="s">
        <v>1520</v>
      </c>
      <c r="B853" s="7" t="s">
        <v>3235</v>
      </c>
      <c r="C853" s="20" t="s">
        <v>5876</v>
      </c>
      <c r="D853" s="8" t="s">
        <v>7359</v>
      </c>
      <c r="E853" s="8" t="s">
        <v>7700</v>
      </c>
      <c r="F853" s="3" t="str">
        <f t="shared" si="13"/>
        <v>Andee W</v>
      </c>
    </row>
    <row r="854" spans="1:6" ht="15.5" x14ac:dyDescent="0.35">
      <c r="A854" s="7" t="s">
        <v>1519</v>
      </c>
      <c r="B854" s="7" t="s">
        <v>3236</v>
      </c>
      <c r="C854" s="20" t="s">
        <v>5877</v>
      </c>
      <c r="D854" s="8" t="s">
        <v>8284</v>
      </c>
      <c r="E854" s="8" t="s">
        <v>5054</v>
      </c>
      <c r="F854" s="3" t="str">
        <f t="shared" si="13"/>
        <v>Amy</v>
      </c>
    </row>
    <row r="855" spans="1:6" ht="15.5" x14ac:dyDescent="0.35">
      <c r="A855" s="7" t="s">
        <v>1518</v>
      </c>
      <c r="B855" s="7" t="s">
        <v>3237</v>
      </c>
      <c r="C855" s="20" t="s">
        <v>5040</v>
      </c>
      <c r="D855" s="8" t="s">
        <v>7360</v>
      </c>
      <c r="E855" s="8" t="s">
        <v>4886</v>
      </c>
      <c r="F855" s="3" t="str">
        <f t="shared" si="13"/>
        <v>Joshua</v>
      </c>
    </row>
    <row r="856" spans="1:6" ht="15.5" x14ac:dyDescent="0.35">
      <c r="A856" s="7" t="s">
        <v>1517</v>
      </c>
      <c r="B856" s="7" t="s">
        <v>3238</v>
      </c>
      <c r="C856" s="20" t="s">
        <v>5878</v>
      </c>
      <c r="D856" s="8" t="s">
        <v>7360</v>
      </c>
      <c r="E856" s="8" t="s">
        <v>7701</v>
      </c>
      <c r="F856" s="3" t="str">
        <f t="shared" si="13"/>
        <v>C Fred</v>
      </c>
    </row>
    <row r="857" spans="1:6" ht="15.5" x14ac:dyDescent="0.35">
      <c r="A857" s="7" t="s">
        <v>1516</v>
      </c>
      <c r="B857" s="7" t="s">
        <v>3239</v>
      </c>
      <c r="C857" s="20" t="s">
        <v>5880</v>
      </c>
      <c r="D857" s="8" t="s">
        <v>7360</v>
      </c>
      <c r="E857" s="8" t="s">
        <v>5116</v>
      </c>
      <c r="F857" s="3" t="str">
        <f t="shared" si="13"/>
        <v>Jeremy</v>
      </c>
    </row>
    <row r="858" spans="1:6" ht="15.5" x14ac:dyDescent="0.35">
      <c r="A858" s="7" t="s">
        <v>1515</v>
      </c>
      <c r="B858" s="7" t="s">
        <v>3240</v>
      </c>
      <c r="C858" s="20" t="s">
        <v>5881</v>
      </c>
      <c r="D858" s="8" t="s">
        <v>7360</v>
      </c>
      <c r="E858" s="8" t="s">
        <v>7702</v>
      </c>
      <c r="F858" s="3" t="str">
        <f t="shared" si="13"/>
        <v>Patrick Sr</v>
      </c>
    </row>
    <row r="859" spans="1:6" ht="15.5" x14ac:dyDescent="0.35">
      <c r="A859" s="7" t="s">
        <v>1514</v>
      </c>
      <c r="B859" s="7" t="s">
        <v>3241</v>
      </c>
      <c r="C859" s="20" t="s">
        <v>5882</v>
      </c>
      <c r="D859" s="8" t="s">
        <v>7359</v>
      </c>
      <c r="E859" s="8" t="s">
        <v>7703</v>
      </c>
      <c r="F859" s="3" t="str">
        <f t="shared" si="13"/>
        <v>Kelly M</v>
      </c>
    </row>
    <row r="860" spans="1:6" ht="15.5" x14ac:dyDescent="0.35">
      <c r="A860" s="7" t="s">
        <v>1513</v>
      </c>
      <c r="B860" s="7" t="s">
        <v>3242</v>
      </c>
      <c r="C860" s="20" t="s">
        <v>5883</v>
      </c>
      <c r="D860" s="8" t="s">
        <v>7359</v>
      </c>
      <c r="E860" s="8" t="s">
        <v>5405</v>
      </c>
      <c r="F860" s="3" t="str">
        <f t="shared" si="13"/>
        <v>Katherine</v>
      </c>
    </row>
    <row r="861" spans="1:6" ht="15.5" x14ac:dyDescent="0.35">
      <c r="A861" s="7" t="s">
        <v>1512</v>
      </c>
      <c r="B861" s="7" t="s">
        <v>3243</v>
      </c>
      <c r="C861" s="20" t="s">
        <v>5884</v>
      </c>
      <c r="D861" s="8" t="s">
        <v>7359</v>
      </c>
      <c r="E861" s="8" t="s">
        <v>7704</v>
      </c>
      <c r="F861" s="3" t="str">
        <f t="shared" si="13"/>
        <v>Keila L</v>
      </c>
    </row>
    <row r="862" spans="1:6" ht="15.5" x14ac:dyDescent="0.35">
      <c r="A862" s="7" t="s">
        <v>1511</v>
      </c>
      <c r="B862" s="7" t="s">
        <v>3244</v>
      </c>
      <c r="C862" s="20" t="s">
        <v>5885</v>
      </c>
      <c r="D862" s="8" t="s">
        <v>7359</v>
      </c>
      <c r="E862" s="8" t="s">
        <v>7705</v>
      </c>
      <c r="F862" s="3" t="str">
        <f t="shared" si="13"/>
        <v>Zanae E</v>
      </c>
    </row>
    <row r="863" spans="1:6" ht="15.5" x14ac:dyDescent="0.35">
      <c r="A863" s="7" t="s">
        <v>1510</v>
      </c>
      <c r="B863" s="7" t="s">
        <v>3245</v>
      </c>
      <c r="C863" s="20" t="s">
        <v>5886</v>
      </c>
      <c r="D863" s="8" t="s">
        <v>7360</v>
      </c>
      <c r="E863" s="8" t="s">
        <v>4838</v>
      </c>
      <c r="F863" s="3" t="str">
        <f t="shared" si="13"/>
        <v>Alex</v>
      </c>
    </row>
    <row r="864" spans="1:6" ht="15.5" x14ac:dyDescent="0.35">
      <c r="A864" s="7" t="s">
        <v>1509</v>
      </c>
      <c r="B864" s="7" t="s">
        <v>3246</v>
      </c>
      <c r="C864" s="20" t="s">
        <v>5887</v>
      </c>
      <c r="D864" s="8" t="s">
        <v>7359</v>
      </c>
      <c r="E864" s="8" t="s">
        <v>5263</v>
      </c>
      <c r="F864" s="3" t="str">
        <f t="shared" si="13"/>
        <v>Kathryn</v>
      </c>
    </row>
    <row r="865" spans="1:6" ht="15.5" x14ac:dyDescent="0.35">
      <c r="A865" s="7" t="s">
        <v>1508</v>
      </c>
      <c r="B865" s="7" t="s">
        <v>3247</v>
      </c>
      <c r="C865" s="20" t="s">
        <v>5888</v>
      </c>
      <c r="D865" s="8" t="s">
        <v>7360</v>
      </c>
      <c r="E865" s="8" t="s">
        <v>7706</v>
      </c>
      <c r="F865" s="3" t="str">
        <f t="shared" si="13"/>
        <v>Jason L</v>
      </c>
    </row>
    <row r="866" spans="1:6" ht="15.5" x14ac:dyDescent="0.35">
      <c r="A866" s="7" t="s">
        <v>1507</v>
      </c>
      <c r="B866" s="7" t="s">
        <v>3248</v>
      </c>
      <c r="C866" s="20" t="s">
        <v>5889</v>
      </c>
      <c r="D866" s="8" t="s">
        <v>7360</v>
      </c>
      <c r="E866" s="8" t="s">
        <v>7707</v>
      </c>
      <c r="F866" s="3" t="str">
        <f t="shared" si="13"/>
        <v>Benjamin J</v>
      </c>
    </row>
    <row r="867" spans="1:6" ht="15.5" x14ac:dyDescent="0.35">
      <c r="A867" s="7" t="s">
        <v>1506</v>
      </c>
      <c r="B867" s="7" t="s">
        <v>3249</v>
      </c>
      <c r="C867" s="20" t="s">
        <v>5890</v>
      </c>
      <c r="D867" s="8" t="s">
        <v>7360</v>
      </c>
      <c r="E867" s="8" t="s">
        <v>7390</v>
      </c>
      <c r="F867" s="3" t="str">
        <f t="shared" si="13"/>
        <v>Steven M</v>
      </c>
    </row>
    <row r="868" spans="1:6" ht="15.5" x14ac:dyDescent="0.35">
      <c r="A868" s="7" t="s">
        <v>1505</v>
      </c>
      <c r="B868" s="7" t="s">
        <v>3250</v>
      </c>
      <c r="C868" s="20" t="s">
        <v>5891</v>
      </c>
      <c r="D868" s="8" t="s">
        <v>8284</v>
      </c>
      <c r="E868" s="8" t="s">
        <v>8317</v>
      </c>
      <c r="F868" s="3" t="str">
        <f t="shared" si="13"/>
        <v>Erika</v>
      </c>
    </row>
    <row r="869" spans="1:6" ht="15.5" x14ac:dyDescent="0.35">
      <c r="A869" s="7" t="s">
        <v>1504</v>
      </c>
      <c r="B869" s="7" t="s">
        <v>3251</v>
      </c>
      <c r="C869" s="20" t="s">
        <v>5892</v>
      </c>
      <c r="D869" s="8" t="s">
        <v>7360</v>
      </c>
      <c r="E869" s="8" t="s">
        <v>5893</v>
      </c>
      <c r="F869" s="3" t="str">
        <f t="shared" si="13"/>
        <v>Chad</v>
      </c>
    </row>
    <row r="870" spans="1:6" ht="15.5" x14ac:dyDescent="0.35">
      <c r="A870" s="7" t="s">
        <v>1503</v>
      </c>
      <c r="B870" s="7" t="s">
        <v>3252</v>
      </c>
      <c r="C870" s="20" t="s">
        <v>5894</v>
      </c>
      <c r="D870" s="8" t="s">
        <v>7360</v>
      </c>
      <c r="E870" s="8" t="s">
        <v>4927</v>
      </c>
      <c r="F870" s="3" t="str">
        <f t="shared" si="13"/>
        <v>Mark</v>
      </c>
    </row>
    <row r="871" spans="1:6" ht="15.5" x14ac:dyDescent="0.35">
      <c r="A871" s="7" t="s">
        <v>1502</v>
      </c>
      <c r="B871" s="7" t="s">
        <v>3253</v>
      </c>
      <c r="C871" s="20" t="s">
        <v>5895</v>
      </c>
      <c r="D871" s="8" t="s">
        <v>7360</v>
      </c>
      <c r="E871" s="8" t="s">
        <v>4771</v>
      </c>
      <c r="F871" s="3" t="str">
        <f t="shared" si="13"/>
        <v>David</v>
      </c>
    </row>
    <row r="872" spans="1:6" ht="15.5" x14ac:dyDescent="0.35">
      <c r="A872" s="7" t="s">
        <v>1501</v>
      </c>
      <c r="B872" s="7" t="s">
        <v>3254</v>
      </c>
      <c r="C872" s="20" t="s">
        <v>5896</v>
      </c>
      <c r="D872" s="8" t="s">
        <v>7360</v>
      </c>
      <c r="E872" s="8" t="s">
        <v>7708</v>
      </c>
      <c r="F872" s="3" t="str">
        <f t="shared" si="13"/>
        <v>Matthew R</v>
      </c>
    </row>
    <row r="873" spans="1:6" ht="15.5" x14ac:dyDescent="0.35">
      <c r="A873" s="7" t="s">
        <v>1500</v>
      </c>
      <c r="B873" s="7" t="s">
        <v>3255</v>
      </c>
      <c r="C873" s="20" t="s">
        <v>5897</v>
      </c>
      <c r="D873" s="8" t="s">
        <v>8284</v>
      </c>
      <c r="E873" s="8" t="s">
        <v>8318</v>
      </c>
      <c r="F873" s="3" t="str">
        <f t="shared" si="13"/>
        <v>Orla</v>
      </c>
    </row>
    <row r="874" spans="1:6" ht="15.5" x14ac:dyDescent="0.35">
      <c r="A874" s="7" t="s">
        <v>1499</v>
      </c>
      <c r="B874" s="7" t="s">
        <v>3256</v>
      </c>
      <c r="C874" s="20" t="s">
        <v>5898</v>
      </c>
      <c r="D874" s="8" t="s">
        <v>7359</v>
      </c>
      <c r="E874" s="8" t="s">
        <v>7709</v>
      </c>
      <c r="F874" s="3" t="str">
        <f t="shared" si="13"/>
        <v>Shaista S</v>
      </c>
    </row>
    <row r="875" spans="1:6" ht="15.5" x14ac:dyDescent="0.35">
      <c r="A875" s="7" t="s">
        <v>1498</v>
      </c>
      <c r="B875" s="7" t="s">
        <v>3257</v>
      </c>
      <c r="C875" s="20" t="s">
        <v>5899</v>
      </c>
      <c r="D875" s="8" t="s">
        <v>8284</v>
      </c>
      <c r="E875" s="8" t="s">
        <v>4930</v>
      </c>
      <c r="F875" s="3" t="str">
        <f t="shared" si="13"/>
        <v>Emily</v>
      </c>
    </row>
    <row r="876" spans="1:6" ht="15.5" x14ac:dyDescent="0.35">
      <c r="A876" s="7" t="s">
        <v>1497</v>
      </c>
      <c r="B876" s="7" t="s">
        <v>3258</v>
      </c>
      <c r="C876" s="20" t="s">
        <v>5900</v>
      </c>
      <c r="D876" s="8" t="s">
        <v>7359</v>
      </c>
      <c r="E876" s="8" t="s">
        <v>7710</v>
      </c>
      <c r="F876" s="3" t="str">
        <f t="shared" si="13"/>
        <v>Julie A</v>
      </c>
    </row>
    <row r="877" spans="1:6" ht="15.5" x14ac:dyDescent="0.35">
      <c r="A877" s="7" t="s">
        <v>1496</v>
      </c>
      <c r="B877" s="7" t="s">
        <v>3259</v>
      </c>
      <c r="C877" s="20" t="s">
        <v>5902</v>
      </c>
      <c r="D877" s="8" t="s">
        <v>7359</v>
      </c>
      <c r="E877" s="8" t="s">
        <v>5903</v>
      </c>
      <c r="F877" s="3" t="str">
        <f t="shared" si="13"/>
        <v>Megumi</v>
      </c>
    </row>
    <row r="878" spans="1:6" ht="15.5" x14ac:dyDescent="0.35">
      <c r="A878" s="7" t="s">
        <v>1495</v>
      </c>
      <c r="B878" s="7" t="s">
        <v>3260</v>
      </c>
      <c r="C878" s="20" t="s">
        <v>5904</v>
      </c>
      <c r="D878" s="8" t="s">
        <v>7359</v>
      </c>
      <c r="E878" s="8" t="s">
        <v>5905</v>
      </c>
      <c r="F878" s="3" t="str">
        <f t="shared" si="13"/>
        <v>Skylar</v>
      </c>
    </row>
    <row r="879" spans="1:6" ht="15.5" x14ac:dyDescent="0.35">
      <c r="A879" s="7" t="s">
        <v>1494</v>
      </c>
      <c r="B879" s="7" t="s">
        <v>3261</v>
      </c>
      <c r="C879" s="20" t="s">
        <v>5906</v>
      </c>
      <c r="D879" s="8" t="s">
        <v>8284</v>
      </c>
      <c r="E879" s="8" t="s">
        <v>5388</v>
      </c>
      <c r="F879" s="3" t="str">
        <f t="shared" si="13"/>
        <v>Victoria</v>
      </c>
    </row>
    <row r="880" spans="1:6" ht="15.5" x14ac:dyDescent="0.35">
      <c r="A880" s="7" t="s">
        <v>1493</v>
      </c>
      <c r="B880" s="7" t="s">
        <v>3262</v>
      </c>
      <c r="C880" s="20" t="s">
        <v>5907</v>
      </c>
      <c r="D880" s="8" t="s">
        <v>8284</v>
      </c>
      <c r="E880" s="8" t="s">
        <v>7955</v>
      </c>
      <c r="F880" s="3" t="str">
        <f t="shared" si="13"/>
        <v>Amanda L</v>
      </c>
    </row>
    <row r="881" spans="1:6" ht="15.5" x14ac:dyDescent="0.35">
      <c r="A881" s="7" t="s">
        <v>1492</v>
      </c>
      <c r="B881" s="7" t="s">
        <v>3263</v>
      </c>
      <c r="C881" s="20" t="s">
        <v>7328</v>
      </c>
      <c r="D881" s="8" t="s">
        <v>7359</v>
      </c>
      <c r="E881" s="8" t="s">
        <v>5908</v>
      </c>
      <c r="F881" s="3" t="str">
        <f t="shared" si="13"/>
        <v>Renee</v>
      </c>
    </row>
    <row r="882" spans="1:6" ht="15.5" x14ac:dyDescent="0.35">
      <c r="A882" s="7" t="s">
        <v>1491</v>
      </c>
      <c r="B882" s="7" t="s">
        <v>3264</v>
      </c>
      <c r="C882" s="20" t="s">
        <v>5909</v>
      </c>
      <c r="D882" s="8" t="s">
        <v>7359</v>
      </c>
      <c r="E882" s="8" t="s">
        <v>7711</v>
      </c>
      <c r="F882" s="3" t="str">
        <f t="shared" si="13"/>
        <v>Nellie A</v>
      </c>
    </row>
    <row r="883" spans="1:6" ht="15.5" x14ac:dyDescent="0.35">
      <c r="A883" s="7" t="s">
        <v>1490</v>
      </c>
      <c r="B883" s="7" t="s">
        <v>3265</v>
      </c>
      <c r="C883" s="20" t="s">
        <v>5910</v>
      </c>
      <c r="D883" s="8" t="s">
        <v>7359</v>
      </c>
      <c r="E883" s="8" t="s">
        <v>5911</v>
      </c>
      <c r="F883" s="3" t="str">
        <f t="shared" si="13"/>
        <v>Tamara</v>
      </c>
    </row>
    <row r="884" spans="1:6" ht="15.5" x14ac:dyDescent="0.35">
      <c r="A884" s="7" t="s">
        <v>1489</v>
      </c>
      <c r="B884" s="7" t="s">
        <v>3266</v>
      </c>
      <c r="C884" s="20" t="s">
        <v>5912</v>
      </c>
      <c r="D884" s="8" t="s">
        <v>7359</v>
      </c>
      <c r="E884" s="8" t="s">
        <v>5188</v>
      </c>
      <c r="F884" s="3" t="str">
        <f t="shared" si="13"/>
        <v>Joan</v>
      </c>
    </row>
    <row r="885" spans="1:6" ht="15.5" x14ac:dyDescent="0.35">
      <c r="A885" s="7" t="s">
        <v>1488</v>
      </c>
      <c r="B885" s="7" t="s">
        <v>3267</v>
      </c>
      <c r="C885" s="20" t="s">
        <v>5913</v>
      </c>
      <c r="D885" s="8" t="s">
        <v>7359</v>
      </c>
      <c r="E885" s="8" t="s">
        <v>7712</v>
      </c>
      <c r="F885" s="3" t="str">
        <f t="shared" si="13"/>
        <v>Aimee J</v>
      </c>
    </row>
    <row r="886" spans="1:6" ht="15.5" x14ac:dyDescent="0.35">
      <c r="A886" s="7" t="s">
        <v>1487</v>
      </c>
      <c r="B886" s="7" t="s">
        <v>3268</v>
      </c>
      <c r="C886" s="20" t="s">
        <v>5914</v>
      </c>
      <c r="D886" s="8" t="s">
        <v>7359</v>
      </c>
      <c r="E886" s="8" t="s">
        <v>5915</v>
      </c>
      <c r="F886" s="3" t="str">
        <f t="shared" si="13"/>
        <v>Suzanne</v>
      </c>
    </row>
    <row r="887" spans="1:6" ht="15.5" x14ac:dyDescent="0.35">
      <c r="A887" s="7" t="s">
        <v>1486</v>
      </c>
      <c r="B887" s="7" t="s">
        <v>3269</v>
      </c>
      <c r="C887" s="20" t="s">
        <v>5916</v>
      </c>
      <c r="D887" s="8" t="s">
        <v>7359</v>
      </c>
      <c r="E887" s="8" t="s">
        <v>7713</v>
      </c>
      <c r="F887" s="3" t="str">
        <f t="shared" si="13"/>
        <v>Kristin A</v>
      </c>
    </row>
    <row r="888" spans="1:6" ht="15.5" x14ac:dyDescent="0.35">
      <c r="A888" s="7" t="s">
        <v>1485</v>
      </c>
      <c r="B888" s="7" t="s">
        <v>3270</v>
      </c>
      <c r="C888" s="20" t="s">
        <v>7329</v>
      </c>
      <c r="D888" s="8" t="s">
        <v>7359</v>
      </c>
      <c r="E888" s="8" t="s">
        <v>5917</v>
      </c>
      <c r="F888" s="3" t="str">
        <f t="shared" si="13"/>
        <v>Bronwyn</v>
      </c>
    </row>
    <row r="889" spans="1:6" ht="15.5" x14ac:dyDescent="0.35">
      <c r="A889" s="7" t="s">
        <v>1484</v>
      </c>
      <c r="B889" s="7" t="s">
        <v>3271</v>
      </c>
      <c r="C889" s="20" t="s">
        <v>5918</v>
      </c>
      <c r="D889" s="8" t="s">
        <v>7359</v>
      </c>
      <c r="E889" s="8" t="s">
        <v>7714</v>
      </c>
      <c r="F889" s="3" t="str">
        <f t="shared" si="13"/>
        <v>Taylor J</v>
      </c>
    </row>
    <row r="890" spans="1:6" ht="15.5" x14ac:dyDescent="0.35">
      <c r="A890" s="7" t="s">
        <v>1483</v>
      </c>
      <c r="B890" s="7" t="s">
        <v>3272</v>
      </c>
      <c r="C890" s="20" t="s">
        <v>5919</v>
      </c>
      <c r="D890" s="8" t="s">
        <v>8284</v>
      </c>
      <c r="E890" s="8" t="s">
        <v>8319</v>
      </c>
      <c r="F890" s="3" t="str">
        <f t="shared" si="13"/>
        <v>Kimberly M</v>
      </c>
    </row>
    <row r="891" spans="1:6" ht="15.5" x14ac:dyDescent="0.35">
      <c r="A891" s="7" t="s">
        <v>1482</v>
      </c>
      <c r="B891" s="7" t="s">
        <v>3273</v>
      </c>
      <c r="C891" s="20" t="s">
        <v>5920</v>
      </c>
      <c r="D891" s="8" t="s">
        <v>7360</v>
      </c>
      <c r="E891" s="8" t="s">
        <v>7715</v>
      </c>
      <c r="F891" s="3" t="str">
        <f t="shared" si="13"/>
        <v>Joshua E</v>
      </c>
    </row>
    <row r="892" spans="1:6" ht="15.5" x14ac:dyDescent="0.35">
      <c r="A892" s="7" t="s">
        <v>1481</v>
      </c>
      <c r="B892" s="7" t="s">
        <v>3274</v>
      </c>
      <c r="C892" s="20" t="s">
        <v>5921</v>
      </c>
      <c r="D892" s="8" t="s">
        <v>7360</v>
      </c>
      <c r="E892" s="8" t="s">
        <v>5050</v>
      </c>
      <c r="F892" s="3" t="str">
        <f t="shared" si="13"/>
        <v>Jeffrey</v>
      </c>
    </row>
    <row r="893" spans="1:6" ht="15.5" x14ac:dyDescent="0.35">
      <c r="A893" s="7" t="s">
        <v>1480</v>
      </c>
      <c r="B893" s="7" t="s">
        <v>3275</v>
      </c>
      <c r="C893" s="20" t="s">
        <v>5922</v>
      </c>
      <c r="D893" s="8" t="s">
        <v>7360</v>
      </c>
      <c r="E893" s="8" t="s">
        <v>7716</v>
      </c>
      <c r="F893" s="3" t="str">
        <f t="shared" si="13"/>
        <v>Andrew R</v>
      </c>
    </row>
    <row r="894" spans="1:6" ht="15.5" x14ac:dyDescent="0.35">
      <c r="A894" s="7" t="s">
        <v>1479</v>
      </c>
      <c r="B894" s="7" t="s">
        <v>3276</v>
      </c>
      <c r="C894" s="20" t="s">
        <v>5923</v>
      </c>
      <c r="D894" s="8" t="s">
        <v>7360</v>
      </c>
      <c r="E894" s="8" t="s">
        <v>7717</v>
      </c>
      <c r="F894" s="3" t="str">
        <f t="shared" si="13"/>
        <v>Francisco J. Sr</v>
      </c>
    </row>
    <row r="895" spans="1:6" ht="15.5" x14ac:dyDescent="0.35">
      <c r="A895" s="7" t="s">
        <v>1478</v>
      </c>
      <c r="B895" s="7" t="s">
        <v>3277</v>
      </c>
      <c r="C895" s="20" t="s">
        <v>5924</v>
      </c>
      <c r="D895" s="8" t="s">
        <v>8284</v>
      </c>
      <c r="E895" s="8" t="s">
        <v>8320</v>
      </c>
      <c r="F895" s="3" t="str">
        <f t="shared" si="13"/>
        <v>Rhonda</v>
      </c>
    </row>
    <row r="896" spans="1:6" ht="15.5" x14ac:dyDescent="0.35">
      <c r="A896" s="7" t="s">
        <v>1477</v>
      </c>
      <c r="B896" s="7" t="s">
        <v>3278</v>
      </c>
      <c r="C896" s="20" t="s">
        <v>5925</v>
      </c>
      <c r="D896" s="8" t="s">
        <v>7360</v>
      </c>
      <c r="E896" s="8" t="s">
        <v>4785</v>
      </c>
      <c r="F896" s="3" t="str">
        <f t="shared" si="13"/>
        <v>John</v>
      </c>
    </row>
    <row r="897" spans="1:6" ht="15.5" x14ac:dyDescent="0.35">
      <c r="A897" s="7" t="s">
        <v>1476</v>
      </c>
      <c r="B897" s="7" t="s">
        <v>3279</v>
      </c>
      <c r="C897" s="20" t="s">
        <v>5926</v>
      </c>
      <c r="D897" s="8" t="s">
        <v>7360</v>
      </c>
      <c r="E897" s="8" t="s">
        <v>7718</v>
      </c>
      <c r="F897" s="3" t="str">
        <f t="shared" si="13"/>
        <v>Miles J</v>
      </c>
    </row>
    <row r="898" spans="1:6" ht="15.5" x14ac:dyDescent="0.35">
      <c r="A898" s="7" t="s">
        <v>1475</v>
      </c>
      <c r="B898" s="7" t="s">
        <v>3280</v>
      </c>
      <c r="C898" s="20" t="s">
        <v>5928</v>
      </c>
      <c r="D898" s="8" t="s">
        <v>7359</v>
      </c>
      <c r="E898" s="8" t="s">
        <v>7719</v>
      </c>
      <c r="F898" s="3" t="str">
        <f t="shared" si="13"/>
        <v>Justyna I</v>
      </c>
    </row>
    <row r="899" spans="1:6" ht="15.5" x14ac:dyDescent="0.35">
      <c r="A899" s="7" t="s">
        <v>1474</v>
      </c>
      <c r="B899" s="7" t="s">
        <v>3281</v>
      </c>
      <c r="C899" s="20" t="s">
        <v>5501</v>
      </c>
      <c r="D899" s="8" t="s">
        <v>7359</v>
      </c>
      <c r="E899" s="8" t="s">
        <v>5929</v>
      </c>
      <c r="F899" s="3" t="str">
        <f t="shared" ref="F899:F962" si="14">IF(RIGHT(E899,1)=".",LEFT(E899,LEN(E899)-1),E899)</f>
        <v>Lucille</v>
      </c>
    </row>
    <row r="900" spans="1:6" ht="15.5" x14ac:dyDescent="0.35">
      <c r="A900" s="7" t="s">
        <v>1473</v>
      </c>
      <c r="B900" s="7" t="s">
        <v>3282</v>
      </c>
      <c r="C900" s="20" t="s">
        <v>5930</v>
      </c>
      <c r="D900" s="8" t="s">
        <v>7359</v>
      </c>
      <c r="E900" s="8" t="s">
        <v>5931</v>
      </c>
      <c r="F900" s="3" t="str">
        <f t="shared" si="14"/>
        <v>April</v>
      </c>
    </row>
    <row r="901" spans="1:6" ht="15.5" x14ac:dyDescent="0.35">
      <c r="A901" s="7" t="s">
        <v>1472</v>
      </c>
      <c r="B901" s="7" t="s">
        <v>3283</v>
      </c>
      <c r="C901" s="20" t="s">
        <v>5077</v>
      </c>
      <c r="D901" s="8" t="s">
        <v>7360</v>
      </c>
      <c r="E901" s="8" t="s">
        <v>4819</v>
      </c>
      <c r="F901" s="3" t="str">
        <f t="shared" si="14"/>
        <v>Robert</v>
      </c>
    </row>
    <row r="902" spans="1:6" ht="15.5" x14ac:dyDescent="0.35">
      <c r="A902" s="7" t="s">
        <v>1471</v>
      </c>
      <c r="B902" s="7" t="s">
        <v>3284</v>
      </c>
      <c r="C902" s="20" t="s">
        <v>5103</v>
      </c>
      <c r="D902" s="8" t="s">
        <v>8284</v>
      </c>
      <c r="E902" s="8" t="s">
        <v>8321</v>
      </c>
      <c r="F902" s="3" t="str">
        <f t="shared" si="14"/>
        <v>Alyssa</v>
      </c>
    </row>
    <row r="903" spans="1:6" ht="15.5" x14ac:dyDescent="0.35">
      <c r="A903" s="7" t="s">
        <v>1470</v>
      </c>
      <c r="B903" s="7" t="s">
        <v>3285</v>
      </c>
      <c r="C903" s="20" t="s">
        <v>5932</v>
      </c>
      <c r="D903" s="8" t="s">
        <v>7359</v>
      </c>
      <c r="E903" s="8" t="s">
        <v>7720</v>
      </c>
      <c r="F903" s="3" t="str">
        <f t="shared" si="14"/>
        <v>Jessica E</v>
      </c>
    </row>
    <row r="904" spans="1:6" ht="15.5" x14ac:dyDescent="0.35">
      <c r="A904" s="7" t="s">
        <v>1469</v>
      </c>
      <c r="B904" s="7" t="s">
        <v>3286</v>
      </c>
      <c r="C904" s="20" t="s">
        <v>5933</v>
      </c>
      <c r="D904" s="8" t="s">
        <v>7360</v>
      </c>
      <c r="E904" s="8" t="s">
        <v>7593</v>
      </c>
      <c r="F904" s="3" t="str">
        <f t="shared" si="14"/>
        <v>Patrick J</v>
      </c>
    </row>
    <row r="905" spans="1:6" ht="15.5" x14ac:dyDescent="0.35">
      <c r="A905" s="7" t="s">
        <v>1468</v>
      </c>
      <c r="B905" s="7" t="s">
        <v>3287</v>
      </c>
      <c r="C905" s="20" t="s">
        <v>5934</v>
      </c>
      <c r="D905" s="8" t="s">
        <v>7359</v>
      </c>
      <c r="E905" s="8" t="s">
        <v>5935</v>
      </c>
      <c r="F905" s="3" t="str">
        <f t="shared" si="14"/>
        <v>Emilie</v>
      </c>
    </row>
    <row r="906" spans="1:6" ht="15.5" x14ac:dyDescent="0.35">
      <c r="A906" s="7" t="s">
        <v>1467</v>
      </c>
      <c r="B906" s="7" t="s">
        <v>3288</v>
      </c>
      <c r="C906" s="20" t="s">
        <v>4830</v>
      </c>
      <c r="D906" s="8" t="s">
        <v>7359</v>
      </c>
      <c r="E906" s="8" t="s">
        <v>7721</v>
      </c>
      <c r="F906" s="3" t="str">
        <f t="shared" si="14"/>
        <v>Caitlin B</v>
      </c>
    </row>
    <row r="907" spans="1:6" ht="15.5" x14ac:dyDescent="0.35">
      <c r="A907" s="7" t="s">
        <v>1466</v>
      </c>
      <c r="B907" s="7" t="s">
        <v>3289</v>
      </c>
      <c r="C907" s="20" t="s">
        <v>5936</v>
      </c>
      <c r="D907" s="8" t="s">
        <v>7360</v>
      </c>
      <c r="E907" s="8" t="s">
        <v>7722</v>
      </c>
      <c r="F907" s="3" t="str">
        <f t="shared" si="14"/>
        <v>Joseph W</v>
      </c>
    </row>
    <row r="908" spans="1:6" ht="15.5" x14ac:dyDescent="0.35">
      <c r="A908" s="7" t="s">
        <v>1465</v>
      </c>
      <c r="B908" s="7" t="s">
        <v>3290</v>
      </c>
      <c r="C908" s="20" t="s">
        <v>5937</v>
      </c>
      <c r="D908" s="8" t="s">
        <v>7359</v>
      </c>
      <c r="E908" s="8" t="s">
        <v>5863</v>
      </c>
      <c r="F908" s="3" t="str">
        <f t="shared" si="14"/>
        <v>Wendy</v>
      </c>
    </row>
    <row r="909" spans="1:6" ht="15.5" x14ac:dyDescent="0.35">
      <c r="A909" s="7" t="s">
        <v>1464</v>
      </c>
      <c r="B909" s="7" t="s">
        <v>3291</v>
      </c>
      <c r="C909" s="20" t="s">
        <v>5938</v>
      </c>
      <c r="D909" s="8" t="s">
        <v>8284</v>
      </c>
      <c r="E909" s="8" t="s">
        <v>8322</v>
      </c>
      <c r="F909" s="3" t="str">
        <f t="shared" si="14"/>
        <v>Leah L</v>
      </c>
    </row>
    <row r="910" spans="1:6" ht="15.5" x14ac:dyDescent="0.35">
      <c r="A910" s="7" t="s">
        <v>1463</v>
      </c>
      <c r="B910" s="7" t="s">
        <v>3292</v>
      </c>
      <c r="C910" s="20" t="s">
        <v>5940</v>
      </c>
      <c r="D910" s="8" t="s">
        <v>7360</v>
      </c>
      <c r="E910" s="8" t="s">
        <v>7723</v>
      </c>
      <c r="F910" s="3" t="str">
        <f t="shared" si="14"/>
        <v>Wayne L</v>
      </c>
    </row>
    <row r="911" spans="1:6" ht="15.5" x14ac:dyDescent="0.35">
      <c r="A911" s="7" t="s">
        <v>1462</v>
      </c>
      <c r="B911" s="7" t="s">
        <v>3293</v>
      </c>
      <c r="C911" s="20" t="s">
        <v>5941</v>
      </c>
      <c r="D911" s="8" t="s">
        <v>7360</v>
      </c>
      <c r="E911" s="8" t="s">
        <v>7495</v>
      </c>
      <c r="F911" s="3" t="str">
        <f t="shared" si="14"/>
        <v>Jason M</v>
      </c>
    </row>
    <row r="912" spans="1:6" ht="15.5" x14ac:dyDescent="0.35">
      <c r="A912" s="7" t="s">
        <v>1461</v>
      </c>
      <c r="B912" s="7" t="s">
        <v>3294</v>
      </c>
      <c r="C912" s="20" t="s">
        <v>5942</v>
      </c>
      <c r="D912" s="8" t="s">
        <v>7360</v>
      </c>
      <c r="E912" s="8" t="s">
        <v>5943</v>
      </c>
      <c r="F912" s="3" t="str">
        <f t="shared" si="14"/>
        <v>Floris</v>
      </c>
    </row>
    <row r="913" spans="1:6" ht="15.5" x14ac:dyDescent="0.35">
      <c r="A913" s="7" t="s">
        <v>1460</v>
      </c>
      <c r="B913" s="7" t="s">
        <v>3295</v>
      </c>
      <c r="C913" s="20" t="s">
        <v>5944</v>
      </c>
      <c r="D913" s="8" t="s">
        <v>7360</v>
      </c>
      <c r="E913" s="8" t="s">
        <v>5945</v>
      </c>
      <c r="F913" s="3" t="str">
        <f t="shared" si="14"/>
        <v>Marc</v>
      </c>
    </row>
    <row r="914" spans="1:6" ht="15.5" x14ac:dyDescent="0.35">
      <c r="A914" s="7" t="s">
        <v>1459</v>
      </c>
      <c r="B914" s="7" t="s">
        <v>3296</v>
      </c>
      <c r="C914" s="20" t="s">
        <v>5946</v>
      </c>
      <c r="D914" s="8" t="s">
        <v>7360</v>
      </c>
      <c r="E914" s="8" t="s">
        <v>5073</v>
      </c>
      <c r="F914" s="3" t="str">
        <f t="shared" si="14"/>
        <v>Christopher</v>
      </c>
    </row>
    <row r="915" spans="1:6" ht="15.5" x14ac:dyDescent="0.35">
      <c r="A915" s="7" t="s">
        <v>1458</v>
      </c>
      <c r="B915" s="7" t="s">
        <v>3297</v>
      </c>
      <c r="C915" s="20" t="s">
        <v>5947</v>
      </c>
      <c r="D915" s="8" t="s">
        <v>7360</v>
      </c>
      <c r="E915" s="8" t="s">
        <v>4893</v>
      </c>
      <c r="F915" s="3" t="str">
        <f t="shared" si="14"/>
        <v>Kevin</v>
      </c>
    </row>
    <row r="916" spans="1:6" ht="15.5" x14ac:dyDescent="0.35">
      <c r="A916" s="7" t="s">
        <v>1457</v>
      </c>
      <c r="B916" s="7" t="s">
        <v>3298</v>
      </c>
      <c r="C916" s="20" t="s">
        <v>4967</v>
      </c>
      <c r="D916" s="8" t="s">
        <v>7360</v>
      </c>
      <c r="E916" s="8" t="s">
        <v>7724</v>
      </c>
      <c r="F916" s="3" t="str">
        <f t="shared" si="14"/>
        <v>Aharon N</v>
      </c>
    </row>
    <row r="917" spans="1:6" ht="15.5" x14ac:dyDescent="0.35">
      <c r="A917" s="7" t="s">
        <v>1456</v>
      </c>
      <c r="B917" s="7" t="s">
        <v>3299</v>
      </c>
      <c r="C917" s="20" t="s">
        <v>5948</v>
      </c>
      <c r="D917" s="8" t="s">
        <v>7360</v>
      </c>
      <c r="E917" s="8" t="s">
        <v>7725</v>
      </c>
      <c r="F917" s="3" t="str">
        <f t="shared" si="14"/>
        <v>Lawrence D</v>
      </c>
    </row>
    <row r="918" spans="1:6" ht="15.5" x14ac:dyDescent="0.35">
      <c r="A918" s="7" t="s">
        <v>1455</v>
      </c>
      <c r="B918" s="7" t="s">
        <v>3300</v>
      </c>
      <c r="C918" s="20" t="s">
        <v>5103</v>
      </c>
      <c r="D918" s="8" t="s">
        <v>7360</v>
      </c>
      <c r="E918" s="8" t="s">
        <v>5453</v>
      </c>
      <c r="F918" s="3" t="str">
        <f t="shared" si="14"/>
        <v>Malcolm</v>
      </c>
    </row>
    <row r="919" spans="1:6" ht="15.5" x14ac:dyDescent="0.35">
      <c r="A919" s="7" t="s">
        <v>1454</v>
      </c>
      <c r="B919" s="7" t="s">
        <v>3301</v>
      </c>
      <c r="C919" s="20" t="s">
        <v>5949</v>
      </c>
      <c r="D919" s="8" t="s">
        <v>7359</v>
      </c>
      <c r="E919" s="8" t="s">
        <v>7726</v>
      </c>
      <c r="F919" s="3" t="str">
        <f t="shared" si="14"/>
        <v>Anna E</v>
      </c>
    </row>
    <row r="920" spans="1:6" ht="15.5" x14ac:dyDescent="0.35">
      <c r="A920" s="7" t="s">
        <v>1453</v>
      </c>
      <c r="B920" s="7" t="s">
        <v>3302</v>
      </c>
      <c r="C920" s="20" t="s">
        <v>5950</v>
      </c>
      <c r="D920" s="8" t="s">
        <v>7359</v>
      </c>
      <c r="E920" s="8" t="s">
        <v>5376</v>
      </c>
      <c r="F920" s="3" t="str">
        <f t="shared" si="14"/>
        <v>Jenny</v>
      </c>
    </row>
    <row r="921" spans="1:6" ht="15.5" x14ac:dyDescent="0.35">
      <c r="A921" s="7" t="s">
        <v>1452</v>
      </c>
      <c r="B921" s="7" t="s">
        <v>3303</v>
      </c>
      <c r="C921" s="20" t="s">
        <v>5951</v>
      </c>
      <c r="D921" s="8" t="s">
        <v>7359</v>
      </c>
      <c r="E921" s="8" t="s">
        <v>7384</v>
      </c>
      <c r="F921" s="3" t="str">
        <f t="shared" si="14"/>
        <v>Melissa L</v>
      </c>
    </row>
    <row r="922" spans="1:6" ht="15.5" x14ac:dyDescent="0.35">
      <c r="A922" s="7" t="s">
        <v>1451</v>
      </c>
      <c r="B922" s="7" t="s">
        <v>3304</v>
      </c>
      <c r="C922" s="20" t="s">
        <v>5952</v>
      </c>
      <c r="D922" s="8" t="s">
        <v>7359</v>
      </c>
      <c r="E922" s="8" t="s">
        <v>7727</v>
      </c>
      <c r="F922" s="3" t="str">
        <f t="shared" si="14"/>
        <v>Chia J</v>
      </c>
    </row>
    <row r="923" spans="1:6" ht="15.5" x14ac:dyDescent="0.35">
      <c r="A923" s="7" t="s">
        <v>1450</v>
      </c>
      <c r="B923" s="7" t="s">
        <v>3305</v>
      </c>
      <c r="C923" s="20" t="s">
        <v>5953</v>
      </c>
      <c r="D923" s="8" t="s">
        <v>7359</v>
      </c>
      <c r="E923" s="8" t="s">
        <v>7728</v>
      </c>
      <c r="F923" s="3" t="str">
        <f t="shared" si="14"/>
        <v>Laura A</v>
      </c>
    </row>
    <row r="924" spans="1:6" ht="15.5" x14ac:dyDescent="0.35">
      <c r="A924" s="7" t="s">
        <v>1449</v>
      </c>
      <c r="B924" s="7" t="s">
        <v>3306</v>
      </c>
      <c r="C924" s="20" t="s">
        <v>5954</v>
      </c>
      <c r="D924" s="8" t="s">
        <v>7359</v>
      </c>
      <c r="E924" s="8" t="s">
        <v>5955</v>
      </c>
      <c r="F924" s="3" t="str">
        <f t="shared" si="14"/>
        <v>Aditi</v>
      </c>
    </row>
    <row r="925" spans="1:6" ht="15.5" x14ac:dyDescent="0.35">
      <c r="A925" s="7" t="s">
        <v>1448</v>
      </c>
      <c r="B925" s="7" t="s">
        <v>3307</v>
      </c>
      <c r="C925" s="20" t="s">
        <v>5956</v>
      </c>
      <c r="D925" s="8" t="s">
        <v>7359</v>
      </c>
      <c r="E925" s="8" t="s">
        <v>7729</v>
      </c>
      <c r="F925" s="3" t="str">
        <f t="shared" si="14"/>
        <v>Leah A</v>
      </c>
    </row>
    <row r="926" spans="1:6" ht="15.5" x14ac:dyDescent="0.35">
      <c r="A926" s="7" t="s">
        <v>1447</v>
      </c>
      <c r="B926" s="7" t="s">
        <v>3308</v>
      </c>
      <c r="C926" s="20" t="s">
        <v>5957</v>
      </c>
      <c r="D926" s="8" t="s">
        <v>7359</v>
      </c>
      <c r="E926" s="8" t="s">
        <v>5958</v>
      </c>
      <c r="F926" s="3" t="str">
        <f t="shared" si="14"/>
        <v>Marianne</v>
      </c>
    </row>
    <row r="927" spans="1:6" ht="15.5" x14ac:dyDescent="0.35">
      <c r="A927" s="7" t="s">
        <v>1446</v>
      </c>
      <c r="B927" s="7" t="s">
        <v>3309</v>
      </c>
      <c r="C927" s="20" t="s">
        <v>5959</v>
      </c>
      <c r="D927" s="8" t="s">
        <v>7359</v>
      </c>
      <c r="E927" s="8" t="s">
        <v>5960</v>
      </c>
      <c r="F927" s="3" t="str">
        <f t="shared" si="14"/>
        <v>Carla</v>
      </c>
    </row>
    <row r="928" spans="1:6" ht="15.5" x14ac:dyDescent="0.35">
      <c r="A928" s="7" t="s">
        <v>1445</v>
      </c>
      <c r="B928" s="7" t="s">
        <v>3310</v>
      </c>
      <c r="C928" s="20" t="s">
        <v>5961</v>
      </c>
      <c r="D928" s="8" t="s">
        <v>7359</v>
      </c>
      <c r="E928" s="8" t="s">
        <v>5962</v>
      </c>
      <c r="F928" s="3" t="str">
        <f t="shared" si="14"/>
        <v>Oksana</v>
      </c>
    </row>
    <row r="929" spans="1:6" ht="15.5" x14ac:dyDescent="0.35">
      <c r="A929" s="7" t="s">
        <v>1444</v>
      </c>
      <c r="B929" s="7" t="s">
        <v>3311</v>
      </c>
      <c r="C929" s="20" t="s">
        <v>5963</v>
      </c>
      <c r="D929" s="8" t="s">
        <v>7359</v>
      </c>
      <c r="E929" s="8" t="s">
        <v>7730</v>
      </c>
      <c r="F929" s="3" t="str">
        <f t="shared" si="14"/>
        <v>Rebecca B</v>
      </c>
    </row>
    <row r="930" spans="1:6" ht="15.5" x14ac:dyDescent="0.35">
      <c r="A930" s="7" t="s">
        <v>1443</v>
      </c>
      <c r="B930" s="7" t="s">
        <v>3312</v>
      </c>
      <c r="C930" s="20" t="s">
        <v>5964</v>
      </c>
      <c r="D930" s="8" t="s">
        <v>7359</v>
      </c>
      <c r="E930" s="8" t="s">
        <v>7731</v>
      </c>
      <c r="F930" s="3" t="str">
        <f t="shared" si="14"/>
        <v>Maria A</v>
      </c>
    </row>
    <row r="931" spans="1:6" ht="15.5" x14ac:dyDescent="0.35">
      <c r="A931" s="7" t="s">
        <v>1442</v>
      </c>
      <c r="B931" s="7" t="s">
        <v>3313</v>
      </c>
      <c r="C931" s="20" t="s">
        <v>5965</v>
      </c>
      <c r="D931" s="8" t="s">
        <v>8284</v>
      </c>
      <c r="E931" s="8" t="s">
        <v>7784</v>
      </c>
      <c r="F931" s="3" t="str">
        <f t="shared" si="14"/>
        <v>Lisa M</v>
      </c>
    </row>
    <row r="932" spans="1:6" ht="15.5" x14ac:dyDescent="0.35">
      <c r="A932" s="7" t="s">
        <v>1441</v>
      </c>
      <c r="B932" s="7" t="s">
        <v>3314</v>
      </c>
      <c r="C932" s="20" t="s">
        <v>5966</v>
      </c>
      <c r="D932" s="8" t="s">
        <v>7360</v>
      </c>
      <c r="E932" s="8" t="s">
        <v>7732</v>
      </c>
      <c r="F932" s="3" t="str">
        <f t="shared" si="14"/>
        <v>Steve Jr</v>
      </c>
    </row>
    <row r="933" spans="1:6" ht="15.5" x14ac:dyDescent="0.35">
      <c r="A933" s="7" t="s">
        <v>1440</v>
      </c>
      <c r="B933" s="7" t="s">
        <v>3315</v>
      </c>
      <c r="C933" s="20" t="s">
        <v>5968</v>
      </c>
      <c r="D933" s="8" t="s">
        <v>8284</v>
      </c>
      <c r="E933" s="8" t="s">
        <v>5702</v>
      </c>
      <c r="F933" s="3" t="str">
        <f t="shared" si="14"/>
        <v>Tiffany</v>
      </c>
    </row>
    <row r="934" spans="1:6" ht="15.5" x14ac:dyDescent="0.35">
      <c r="A934" s="7" t="s">
        <v>1439</v>
      </c>
      <c r="B934" s="7" t="s">
        <v>3316</v>
      </c>
      <c r="C934" s="20" t="s">
        <v>5969</v>
      </c>
      <c r="D934" s="8" t="s">
        <v>7360</v>
      </c>
      <c r="E934" s="8" t="s">
        <v>5039</v>
      </c>
      <c r="F934" s="3" t="str">
        <f t="shared" si="14"/>
        <v>Greg</v>
      </c>
    </row>
    <row r="935" spans="1:6" ht="15.5" x14ac:dyDescent="0.35">
      <c r="A935" s="7" t="s">
        <v>1438</v>
      </c>
      <c r="B935" s="7" t="s">
        <v>3317</v>
      </c>
      <c r="C935" s="20" t="s">
        <v>5970</v>
      </c>
      <c r="D935" s="8" t="s">
        <v>7360</v>
      </c>
      <c r="E935" s="8" t="s">
        <v>5971</v>
      </c>
      <c r="F935" s="3" t="str">
        <f t="shared" si="14"/>
        <v>Dale</v>
      </c>
    </row>
    <row r="936" spans="1:6" ht="15.5" x14ac:dyDescent="0.35">
      <c r="A936" s="7" t="s">
        <v>1437</v>
      </c>
      <c r="B936" s="7" t="s">
        <v>3318</v>
      </c>
      <c r="C936" s="20" t="s">
        <v>4765</v>
      </c>
      <c r="D936" s="8" t="s">
        <v>7359</v>
      </c>
      <c r="E936" s="8" t="s">
        <v>7733</v>
      </c>
      <c r="F936" s="3" t="str">
        <f t="shared" si="14"/>
        <v>Brittany A</v>
      </c>
    </row>
    <row r="937" spans="1:6" ht="15.5" x14ac:dyDescent="0.35">
      <c r="A937" s="7" t="s">
        <v>1436</v>
      </c>
      <c r="B937" s="7" t="s">
        <v>3319</v>
      </c>
      <c r="C937" s="20" t="s">
        <v>5972</v>
      </c>
      <c r="D937" s="8" t="s">
        <v>7360</v>
      </c>
      <c r="E937" s="8" t="s">
        <v>7734</v>
      </c>
      <c r="F937" s="3" t="str">
        <f t="shared" si="14"/>
        <v>Robert S</v>
      </c>
    </row>
    <row r="938" spans="1:6" ht="15.5" x14ac:dyDescent="0.35">
      <c r="A938" s="7" t="s">
        <v>1435</v>
      </c>
      <c r="B938" s="7" t="s">
        <v>3320</v>
      </c>
      <c r="C938" s="20" t="s">
        <v>5973</v>
      </c>
      <c r="D938" s="8" t="s">
        <v>7360</v>
      </c>
      <c r="E938" s="8" t="s">
        <v>4855</v>
      </c>
      <c r="F938" s="3" t="str">
        <f t="shared" si="14"/>
        <v>Cameron</v>
      </c>
    </row>
    <row r="939" spans="1:6" ht="15.5" x14ac:dyDescent="0.35">
      <c r="A939" s="7" t="s">
        <v>1434</v>
      </c>
      <c r="B939" s="7" t="s">
        <v>3321</v>
      </c>
      <c r="C939" s="20" t="s">
        <v>5949</v>
      </c>
      <c r="D939" s="8" t="s">
        <v>8284</v>
      </c>
      <c r="E939" s="8" t="s">
        <v>8323</v>
      </c>
      <c r="F939" s="3" t="str">
        <f t="shared" si="14"/>
        <v>Ulrike</v>
      </c>
    </row>
    <row r="940" spans="1:6" ht="15.5" x14ac:dyDescent="0.35">
      <c r="A940" s="7" t="s">
        <v>1433</v>
      </c>
      <c r="B940" s="7" t="s">
        <v>3322</v>
      </c>
      <c r="C940" s="20" t="s">
        <v>5974</v>
      </c>
      <c r="D940" s="8" t="s">
        <v>7359</v>
      </c>
      <c r="E940" s="8" t="s">
        <v>7735</v>
      </c>
      <c r="F940" s="3" t="str">
        <f t="shared" si="14"/>
        <v>Katlyn A</v>
      </c>
    </row>
    <row r="941" spans="1:6" ht="15.5" x14ac:dyDescent="0.35">
      <c r="A941" s="7" t="s">
        <v>1432</v>
      </c>
      <c r="B941" s="7" t="s">
        <v>3323</v>
      </c>
      <c r="C941" s="20" t="s">
        <v>5975</v>
      </c>
      <c r="D941" s="8" t="s">
        <v>7360</v>
      </c>
      <c r="E941" s="8" t="s">
        <v>7736</v>
      </c>
      <c r="F941" s="3" t="str">
        <f t="shared" si="14"/>
        <v>Morgan B</v>
      </c>
    </row>
    <row r="942" spans="1:6" ht="15.5" x14ac:dyDescent="0.35">
      <c r="A942" s="7" t="s">
        <v>1431</v>
      </c>
      <c r="B942" s="7" t="s">
        <v>3324</v>
      </c>
      <c r="C942" s="20" t="s">
        <v>5976</v>
      </c>
      <c r="D942" s="8" t="s">
        <v>7360</v>
      </c>
      <c r="E942" s="8" t="s">
        <v>5136</v>
      </c>
      <c r="F942" s="3" t="str">
        <f t="shared" si="14"/>
        <v>Peter</v>
      </c>
    </row>
    <row r="943" spans="1:6" ht="15.5" x14ac:dyDescent="0.35">
      <c r="A943" s="7" t="s">
        <v>1430</v>
      </c>
      <c r="B943" s="7" t="s">
        <v>3325</v>
      </c>
      <c r="C943" s="20" t="s">
        <v>5977</v>
      </c>
      <c r="D943" s="8" t="s">
        <v>7359</v>
      </c>
      <c r="E943" s="8" t="s">
        <v>5978</v>
      </c>
      <c r="F943" s="3" t="str">
        <f t="shared" si="14"/>
        <v>Chandler</v>
      </c>
    </row>
    <row r="944" spans="1:6" ht="15.5" x14ac:dyDescent="0.35">
      <c r="A944" s="7" t="s">
        <v>1429</v>
      </c>
      <c r="B944" s="7" t="s">
        <v>3326</v>
      </c>
      <c r="C944" s="20" t="s">
        <v>5979</v>
      </c>
      <c r="D944" s="8" t="s">
        <v>7359</v>
      </c>
      <c r="E944" s="8" t="s">
        <v>7737</v>
      </c>
      <c r="F944" s="3" t="str">
        <f t="shared" si="14"/>
        <v>Silvana M</v>
      </c>
    </row>
    <row r="945" spans="1:6" ht="15.5" x14ac:dyDescent="0.35">
      <c r="A945" s="7" t="s">
        <v>1428</v>
      </c>
      <c r="B945" s="7" t="s">
        <v>3327</v>
      </c>
      <c r="C945" s="20" t="s">
        <v>5980</v>
      </c>
      <c r="D945" s="8" t="s">
        <v>7359</v>
      </c>
      <c r="E945" s="8" t="s">
        <v>5981</v>
      </c>
      <c r="F945" s="3" t="str">
        <f t="shared" si="14"/>
        <v>Natty</v>
      </c>
    </row>
    <row r="946" spans="1:6" ht="15.5" x14ac:dyDescent="0.35">
      <c r="A946" s="7" t="s">
        <v>1427</v>
      </c>
      <c r="B946" s="7" t="s">
        <v>3328</v>
      </c>
      <c r="C946" s="20" t="s">
        <v>5332</v>
      </c>
      <c r="D946" s="8" t="s">
        <v>7360</v>
      </c>
      <c r="E946" s="8" t="s">
        <v>7738</v>
      </c>
      <c r="F946" s="3" t="str">
        <f t="shared" si="14"/>
        <v>Nicholas T</v>
      </c>
    </row>
    <row r="947" spans="1:6" ht="15.5" x14ac:dyDescent="0.35">
      <c r="A947" s="7" t="s">
        <v>1426</v>
      </c>
      <c r="B947" s="7" t="s">
        <v>3329</v>
      </c>
      <c r="C947" s="20" t="s">
        <v>5982</v>
      </c>
      <c r="D947" s="8" t="s">
        <v>7359</v>
      </c>
      <c r="E947" s="8" t="s">
        <v>4900</v>
      </c>
      <c r="F947" s="3" t="str">
        <f t="shared" si="14"/>
        <v>Rebecca</v>
      </c>
    </row>
    <row r="948" spans="1:6" ht="15.5" x14ac:dyDescent="0.35">
      <c r="A948" s="7" t="s">
        <v>1425</v>
      </c>
      <c r="B948" s="7" t="s">
        <v>3330</v>
      </c>
      <c r="C948" s="20" t="s">
        <v>5983</v>
      </c>
      <c r="D948" s="8" t="s">
        <v>7360</v>
      </c>
      <c r="E948" s="8" t="s">
        <v>4785</v>
      </c>
      <c r="F948" s="3" t="str">
        <f t="shared" si="14"/>
        <v>John</v>
      </c>
    </row>
    <row r="949" spans="1:6" ht="15.5" x14ac:dyDescent="0.35">
      <c r="A949" s="7" t="s">
        <v>1424</v>
      </c>
      <c r="B949" s="7" t="s">
        <v>3331</v>
      </c>
      <c r="C949" s="20" t="s">
        <v>4762</v>
      </c>
      <c r="D949" s="8" t="s">
        <v>7360</v>
      </c>
      <c r="E949" s="8" t="s">
        <v>7739</v>
      </c>
      <c r="F949" s="3" t="str">
        <f t="shared" si="14"/>
        <v>Antony G</v>
      </c>
    </row>
    <row r="950" spans="1:6" ht="15.5" x14ac:dyDescent="0.35">
      <c r="A950" s="7" t="s">
        <v>1423</v>
      </c>
      <c r="B950" s="7" t="s">
        <v>3332</v>
      </c>
      <c r="C950" s="20" t="s">
        <v>5984</v>
      </c>
      <c r="D950" s="8" t="s">
        <v>7360</v>
      </c>
      <c r="E950" s="8" t="s">
        <v>4792</v>
      </c>
      <c r="F950" s="3" t="str">
        <f t="shared" si="14"/>
        <v>Eric</v>
      </c>
    </row>
    <row r="951" spans="1:6" ht="15.5" x14ac:dyDescent="0.35">
      <c r="A951" s="7" t="s">
        <v>1422</v>
      </c>
      <c r="B951" s="7" t="s">
        <v>3333</v>
      </c>
      <c r="C951" s="20" t="s">
        <v>5985</v>
      </c>
      <c r="D951" s="8" t="s">
        <v>7360</v>
      </c>
      <c r="E951" s="8" t="s">
        <v>5110</v>
      </c>
      <c r="F951" s="3" t="str">
        <f t="shared" si="14"/>
        <v>Erik</v>
      </c>
    </row>
    <row r="952" spans="1:6" ht="15.5" x14ac:dyDescent="0.35">
      <c r="A952" s="7" t="s">
        <v>1421</v>
      </c>
      <c r="B952" s="7" t="s">
        <v>3334</v>
      </c>
      <c r="C952" s="20" t="s">
        <v>5986</v>
      </c>
      <c r="D952" s="8" t="s">
        <v>7360</v>
      </c>
      <c r="E952" s="8" t="s">
        <v>7554</v>
      </c>
      <c r="F952" s="3" t="str">
        <f t="shared" si="14"/>
        <v>Matthew T</v>
      </c>
    </row>
    <row r="953" spans="1:6" ht="15.5" x14ac:dyDescent="0.35">
      <c r="A953" s="7" t="s">
        <v>1420</v>
      </c>
      <c r="B953" s="7" t="s">
        <v>3335</v>
      </c>
      <c r="C953" s="20" t="s">
        <v>5987</v>
      </c>
      <c r="D953" s="8" t="s">
        <v>7359</v>
      </c>
      <c r="E953" s="8" t="s">
        <v>5988</v>
      </c>
      <c r="F953" s="3" t="str">
        <f t="shared" si="14"/>
        <v>Cassandra</v>
      </c>
    </row>
    <row r="954" spans="1:6" ht="15.5" x14ac:dyDescent="0.35">
      <c r="A954" s="7" t="s">
        <v>1419</v>
      </c>
      <c r="B954" s="7" t="s">
        <v>3336</v>
      </c>
      <c r="C954" s="20" t="s">
        <v>4902</v>
      </c>
      <c r="D954" s="8" t="s">
        <v>7359</v>
      </c>
      <c r="E954" s="8" t="s">
        <v>7740</v>
      </c>
      <c r="F954" s="3" t="str">
        <f t="shared" si="14"/>
        <v>Rosemary C</v>
      </c>
    </row>
    <row r="955" spans="1:6" ht="15.5" x14ac:dyDescent="0.35">
      <c r="A955" s="7" t="s">
        <v>1418</v>
      </c>
      <c r="B955" s="7" t="s">
        <v>3337</v>
      </c>
      <c r="C955" s="20" t="s">
        <v>5989</v>
      </c>
      <c r="D955" s="8" t="s">
        <v>7359</v>
      </c>
      <c r="E955" s="8" t="s">
        <v>7741</v>
      </c>
      <c r="F955" s="3" t="str">
        <f t="shared" si="14"/>
        <v>Carrie A</v>
      </c>
    </row>
    <row r="956" spans="1:6" ht="15.5" x14ac:dyDescent="0.35">
      <c r="A956" s="7" t="s">
        <v>1417</v>
      </c>
      <c r="B956" s="7" t="s">
        <v>3338</v>
      </c>
      <c r="C956" s="20" t="s">
        <v>5990</v>
      </c>
      <c r="D956" s="8" t="s">
        <v>7360</v>
      </c>
      <c r="E956" s="8" t="s">
        <v>7742</v>
      </c>
      <c r="F956" s="3" t="str">
        <f t="shared" si="14"/>
        <v>Gerardo Sr</v>
      </c>
    </row>
    <row r="957" spans="1:6" ht="15.5" x14ac:dyDescent="0.35">
      <c r="A957" s="7" t="s">
        <v>1416</v>
      </c>
      <c r="B957" s="7" t="s">
        <v>3339</v>
      </c>
      <c r="C957" s="20" t="s">
        <v>5991</v>
      </c>
      <c r="D957" s="8" t="s">
        <v>7360</v>
      </c>
      <c r="E957" s="8" t="s">
        <v>7743</v>
      </c>
      <c r="F957" s="3" t="str">
        <f t="shared" si="14"/>
        <v>Matthew R</v>
      </c>
    </row>
    <row r="958" spans="1:6" ht="15.5" x14ac:dyDescent="0.35">
      <c r="A958" s="7" t="s">
        <v>1415</v>
      </c>
      <c r="B958" s="7" t="s">
        <v>3340</v>
      </c>
      <c r="C958" s="20" t="s">
        <v>5992</v>
      </c>
      <c r="D958" s="8" t="s">
        <v>8284</v>
      </c>
      <c r="E958" s="8" t="s">
        <v>8324</v>
      </c>
      <c r="F958" s="3" t="str">
        <f t="shared" si="14"/>
        <v>Meghan E</v>
      </c>
    </row>
    <row r="959" spans="1:6" ht="15.5" x14ac:dyDescent="0.35">
      <c r="A959" s="7" t="s">
        <v>1414</v>
      </c>
      <c r="B959" s="7" t="s">
        <v>3341</v>
      </c>
      <c r="C959" s="20" t="s">
        <v>5923</v>
      </c>
      <c r="D959" s="8" t="s">
        <v>7360</v>
      </c>
      <c r="E959" s="8" t="s">
        <v>4792</v>
      </c>
      <c r="F959" s="3" t="str">
        <f t="shared" si="14"/>
        <v>Eric</v>
      </c>
    </row>
    <row r="960" spans="1:6" ht="15.5" x14ac:dyDescent="0.35">
      <c r="A960" s="7" t="s">
        <v>1413</v>
      </c>
      <c r="B960" s="7" t="s">
        <v>3342</v>
      </c>
      <c r="C960" s="20" t="s">
        <v>5994</v>
      </c>
      <c r="D960" s="8" t="s">
        <v>7359</v>
      </c>
      <c r="E960" s="8" t="s">
        <v>7744</v>
      </c>
      <c r="F960" s="3" t="str">
        <f t="shared" si="14"/>
        <v>Lisa B</v>
      </c>
    </row>
    <row r="961" spans="1:6" ht="15.5" x14ac:dyDescent="0.35">
      <c r="A961" s="7" t="s">
        <v>1412</v>
      </c>
      <c r="B961" s="7" t="s">
        <v>3343</v>
      </c>
      <c r="C961" s="20" t="s">
        <v>5995</v>
      </c>
      <c r="D961" s="8" t="s">
        <v>8284</v>
      </c>
      <c r="E961" s="8" t="s">
        <v>8325</v>
      </c>
      <c r="F961" s="3" t="str">
        <f t="shared" si="14"/>
        <v>Jane R</v>
      </c>
    </row>
    <row r="962" spans="1:6" ht="15.5" x14ac:dyDescent="0.35">
      <c r="A962" s="7" t="s">
        <v>1411</v>
      </c>
      <c r="B962" s="7" t="s">
        <v>3344</v>
      </c>
      <c r="C962" s="20" t="s">
        <v>5996</v>
      </c>
      <c r="D962" s="8" t="s">
        <v>7359</v>
      </c>
      <c r="E962" s="8" t="s">
        <v>7745</v>
      </c>
      <c r="F962" s="3" t="str">
        <f t="shared" si="14"/>
        <v>Allison M</v>
      </c>
    </row>
    <row r="963" spans="1:6" ht="15.5" x14ac:dyDescent="0.35">
      <c r="A963" s="7" t="s">
        <v>1410</v>
      </c>
      <c r="B963" s="7" t="s">
        <v>3345</v>
      </c>
      <c r="C963" s="20" t="s">
        <v>5997</v>
      </c>
      <c r="D963" s="8" t="s">
        <v>8284</v>
      </c>
      <c r="E963" s="8" t="s">
        <v>7527</v>
      </c>
      <c r="F963" s="3" t="str">
        <f t="shared" ref="F963:F1026" si="15">IF(RIGHT(E963,1)=".",LEFT(E963,LEN(E963)-1),E963)</f>
        <v>Sarah E</v>
      </c>
    </row>
    <row r="964" spans="1:6" ht="15.5" x14ac:dyDescent="0.35">
      <c r="A964" s="7" t="s">
        <v>1409</v>
      </c>
      <c r="B964" s="7" t="s">
        <v>3346</v>
      </c>
      <c r="C964" s="20" t="s">
        <v>5206</v>
      </c>
      <c r="D964" s="8" t="s">
        <v>7360</v>
      </c>
      <c r="E964" s="8" t="s">
        <v>7746</v>
      </c>
      <c r="F964" s="3" t="str">
        <f t="shared" si="15"/>
        <v>Philip J</v>
      </c>
    </row>
    <row r="965" spans="1:6" ht="15.5" x14ac:dyDescent="0.35">
      <c r="A965" s="7" t="s">
        <v>1408</v>
      </c>
      <c r="B965" s="7" t="s">
        <v>3347</v>
      </c>
      <c r="C965" s="20" t="s">
        <v>5998</v>
      </c>
      <c r="D965" s="8" t="s">
        <v>7359</v>
      </c>
      <c r="E965" s="8" t="s">
        <v>7747</v>
      </c>
      <c r="F965" s="3" t="str">
        <f t="shared" si="15"/>
        <v>Jillian A</v>
      </c>
    </row>
    <row r="966" spans="1:6" ht="15.5" x14ac:dyDescent="0.35">
      <c r="A966" s="7" t="s">
        <v>1407</v>
      </c>
      <c r="B966" s="7" t="s">
        <v>3348</v>
      </c>
      <c r="C966" s="20" t="s">
        <v>5999</v>
      </c>
      <c r="D966" s="8" t="s">
        <v>8284</v>
      </c>
      <c r="E966" s="8" t="s">
        <v>8326</v>
      </c>
      <c r="F966" s="3" t="str">
        <f t="shared" si="15"/>
        <v>Laura D</v>
      </c>
    </row>
    <row r="967" spans="1:6" ht="15.5" x14ac:dyDescent="0.35">
      <c r="A967" s="7" t="s">
        <v>1406</v>
      </c>
      <c r="B967" s="7" t="s">
        <v>3349</v>
      </c>
      <c r="C967" s="20" t="s">
        <v>6000</v>
      </c>
      <c r="D967" s="8" t="s">
        <v>7359</v>
      </c>
      <c r="E967" s="8" t="s">
        <v>7748</v>
      </c>
      <c r="F967" s="3" t="str">
        <f t="shared" si="15"/>
        <v>Megan E</v>
      </c>
    </row>
    <row r="968" spans="1:6" ht="15.5" x14ac:dyDescent="0.35">
      <c r="A968" s="7" t="s">
        <v>1405</v>
      </c>
      <c r="B968" s="7" t="s">
        <v>3350</v>
      </c>
      <c r="C968" s="20" t="s">
        <v>6001</v>
      </c>
      <c r="D968" s="8" t="s">
        <v>7359</v>
      </c>
      <c r="E968" s="8" t="s">
        <v>7749</v>
      </c>
      <c r="F968" s="3" t="str">
        <f t="shared" si="15"/>
        <v>Shannon J</v>
      </c>
    </row>
    <row r="969" spans="1:6" ht="15.5" x14ac:dyDescent="0.35">
      <c r="A969" s="7" t="s">
        <v>1404</v>
      </c>
      <c r="B969" s="7" t="s">
        <v>3351</v>
      </c>
      <c r="C969" s="20" t="s">
        <v>6002</v>
      </c>
      <c r="D969" s="8" t="s">
        <v>7359</v>
      </c>
      <c r="E969" s="8" t="s">
        <v>7750</v>
      </c>
      <c r="F969" s="3" t="str">
        <f t="shared" si="15"/>
        <v>Rachelle M</v>
      </c>
    </row>
    <row r="970" spans="1:6" ht="15.5" x14ac:dyDescent="0.35">
      <c r="A970" s="7" t="s">
        <v>1403</v>
      </c>
      <c r="B970" s="7" t="s">
        <v>3352</v>
      </c>
      <c r="C970" s="20" t="s">
        <v>6003</v>
      </c>
      <c r="D970" s="8" t="s">
        <v>7360</v>
      </c>
      <c r="E970" s="8" t="s">
        <v>4859</v>
      </c>
      <c r="F970" s="3" t="str">
        <f t="shared" si="15"/>
        <v>Casey</v>
      </c>
    </row>
    <row r="971" spans="1:6" ht="15.5" x14ac:dyDescent="0.35">
      <c r="A971" s="7" t="s">
        <v>1402</v>
      </c>
      <c r="B971" s="7" t="s">
        <v>3353</v>
      </c>
      <c r="C971" s="20" t="s">
        <v>6004</v>
      </c>
      <c r="D971" s="8" t="s">
        <v>7359</v>
      </c>
      <c r="E971" s="8" t="s">
        <v>7615</v>
      </c>
      <c r="F971" s="3" t="str">
        <f t="shared" si="15"/>
        <v>Jessica L</v>
      </c>
    </row>
    <row r="972" spans="1:6" ht="15.5" x14ac:dyDescent="0.35">
      <c r="A972" s="7" t="s">
        <v>1401</v>
      </c>
      <c r="B972" s="7" t="s">
        <v>3354</v>
      </c>
      <c r="C972" s="20" t="s">
        <v>6005</v>
      </c>
      <c r="D972" s="8" t="s">
        <v>7360</v>
      </c>
      <c r="E972" s="8" t="s">
        <v>7751</v>
      </c>
      <c r="F972" s="3" t="str">
        <f t="shared" si="15"/>
        <v>Brandon F</v>
      </c>
    </row>
    <row r="973" spans="1:6" ht="15.5" x14ac:dyDescent="0.35">
      <c r="A973" s="7" t="s">
        <v>1400</v>
      </c>
      <c r="B973" s="7" t="s">
        <v>3355</v>
      </c>
      <c r="C973" s="20" t="s">
        <v>6006</v>
      </c>
      <c r="D973" s="8" t="s">
        <v>7359</v>
      </c>
      <c r="E973" s="8" t="s">
        <v>4831</v>
      </c>
      <c r="F973" s="3" t="str">
        <f t="shared" si="15"/>
        <v>Melissa</v>
      </c>
    </row>
    <row r="974" spans="1:6" ht="15.5" x14ac:dyDescent="0.35">
      <c r="A974" s="7" t="s">
        <v>1399</v>
      </c>
      <c r="B974" s="7" t="s">
        <v>3356</v>
      </c>
      <c r="C974" s="20" t="s">
        <v>6007</v>
      </c>
      <c r="D974" s="8" t="s">
        <v>7359</v>
      </c>
      <c r="E974" s="8" t="s">
        <v>7752</v>
      </c>
      <c r="F974" s="3" t="str">
        <f t="shared" si="15"/>
        <v>Danielle N</v>
      </c>
    </row>
    <row r="975" spans="1:6" ht="15.5" x14ac:dyDescent="0.35">
      <c r="A975" s="7" t="s">
        <v>1398</v>
      </c>
      <c r="B975" s="7" t="s">
        <v>3357</v>
      </c>
      <c r="C975" s="20" t="s">
        <v>6008</v>
      </c>
      <c r="D975" s="8" t="s">
        <v>7360</v>
      </c>
      <c r="E975" s="8" t="s">
        <v>4753</v>
      </c>
      <c r="F975" s="3" t="str">
        <f t="shared" si="15"/>
        <v>Matthew</v>
      </c>
    </row>
    <row r="976" spans="1:6" ht="15.5" x14ac:dyDescent="0.35">
      <c r="A976" s="7" t="s">
        <v>1397</v>
      </c>
      <c r="B976" s="7" t="s">
        <v>3358</v>
      </c>
      <c r="C976" s="20" t="s">
        <v>5783</v>
      </c>
      <c r="D976" s="8" t="s">
        <v>8284</v>
      </c>
      <c r="E976" s="8" t="s">
        <v>8327</v>
      </c>
      <c r="F976" s="3" t="str">
        <f t="shared" si="15"/>
        <v>Bettina</v>
      </c>
    </row>
    <row r="977" spans="1:6" ht="15.5" x14ac:dyDescent="0.35">
      <c r="A977" s="7" t="s">
        <v>1396</v>
      </c>
      <c r="B977" s="7" t="s">
        <v>3359</v>
      </c>
      <c r="C977" s="20" t="s">
        <v>6009</v>
      </c>
      <c r="D977" s="8" t="s">
        <v>7360</v>
      </c>
      <c r="E977" s="8" t="s">
        <v>5704</v>
      </c>
      <c r="F977" s="3" t="str">
        <f t="shared" si="15"/>
        <v>Alexander</v>
      </c>
    </row>
    <row r="978" spans="1:6" ht="15.5" x14ac:dyDescent="0.35">
      <c r="A978" s="7" t="s">
        <v>1395</v>
      </c>
      <c r="B978" s="7" t="s">
        <v>3360</v>
      </c>
      <c r="C978" s="20" t="s">
        <v>6010</v>
      </c>
      <c r="D978" s="8" t="s">
        <v>8284</v>
      </c>
      <c r="E978" s="8" t="s">
        <v>8328</v>
      </c>
      <c r="F978" s="3" t="str">
        <f t="shared" si="15"/>
        <v>Holli</v>
      </c>
    </row>
    <row r="979" spans="1:6" ht="15.5" x14ac:dyDescent="0.35">
      <c r="A979" s="7" t="s">
        <v>1394</v>
      </c>
      <c r="B979" s="7" t="s">
        <v>3361</v>
      </c>
      <c r="C979" s="20" t="s">
        <v>5451</v>
      </c>
      <c r="D979" s="8" t="s">
        <v>8284</v>
      </c>
      <c r="E979" s="8" t="s">
        <v>8329</v>
      </c>
      <c r="F979" s="3" t="str">
        <f t="shared" si="15"/>
        <v>Heather C</v>
      </c>
    </row>
    <row r="980" spans="1:6" ht="15.5" x14ac:dyDescent="0.35">
      <c r="A980" s="7" t="s">
        <v>1393</v>
      </c>
      <c r="B980" s="7" t="s">
        <v>3362</v>
      </c>
      <c r="C980" s="20" t="s">
        <v>6011</v>
      </c>
      <c r="D980" s="8" t="s">
        <v>7360</v>
      </c>
      <c r="E980" s="8" t="s">
        <v>5218</v>
      </c>
      <c r="F980" s="3" t="str">
        <f t="shared" si="15"/>
        <v>Kyle</v>
      </c>
    </row>
    <row r="981" spans="1:6" ht="15.5" x14ac:dyDescent="0.35">
      <c r="A981" s="7" t="s">
        <v>1392</v>
      </c>
      <c r="B981" s="7" t="s">
        <v>3363</v>
      </c>
      <c r="C981" s="20" t="s">
        <v>6012</v>
      </c>
      <c r="D981" s="8" t="s">
        <v>7360</v>
      </c>
      <c r="E981" s="8" t="s">
        <v>7753</v>
      </c>
      <c r="F981" s="3" t="str">
        <f t="shared" si="15"/>
        <v>Thomas J</v>
      </c>
    </row>
    <row r="982" spans="1:6" ht="15.5" x14ac:dyDescent="0.35">
      <c r="A982" s="7" t="s">
        <v>1391</v>
      </c>
      <c r="B982" s="7" t="s">
        <v>3364</v>
      </c>
      <c r="C982" s="20" t="s">
        <v>6013</v>
      </c>
      <c r="D982" s="8" t="s">
        <v>7360</v>
      </c>
      <c r="E982" s="8" t="s">
        <v>5113</v>
      </c>
      <c r="F982" s="3" t="str">
        <f t="shared" si="15"/>
        <v>Chris</v>
      </c>
    </row>
    <row r="983" spans="1:6" ht="15.5" x14ac:dyDescent="0.35">
      <c r="A983" s="7" t="s">
        <v>1390</v>
      </c>
      <c r="B983" s="7" t="s">
        <v>3365</v>
      </c>
      <c r="C983" s="20" t="s">
        <v>6014</v>
      </c>
      <c r="D983" s="8" t="s">
        <v>7360</v>
      </c>
      <c r="E983" s="8" t="s">
        <v>5326</v>
      </c>
      <c r="F983" s="3" t="str">
        <f t="shared" si="15"/>
        <v>Graham</v>
      </c>
    </row>
    <row r="984" spans="1:6" ht="15.5" x14ac:dyDescent="0.35">
      <c r="A984" s="7" t="s">
        <v>1389</v>
      </c>
      <c r="B984" s="7" t="s">
        <v>3366</v>
      </c>
      <c r="C984" s="20" t="s">
        <v>6015</v>
      </c>
      <c r="D984" s="8" t="s">
        <v>7360</v>
      </c>
      <c r="E984" s="8" t="s">
        <v>6016</v>
      </c>
      <c r="F984" s="3" t="str">
        <f t="shared" si="15"/>
        <v>Garrett</v>
      </c>
    </row>
    <row r="985" spans="1:6" ht="15.5" x14ac:dyDescent="0.35">
      <c r="A985" s="7" t="s">
        <v>1388</v>
      </c>
      <c r="B985" s="7" t="s">
        <v>3367</v>
      </c>
      <c r="C985" s="20" t="s">
        <v>6017</v>
      </c>
      <c r="D985" s="8" t="s">
        <v>7360</v>
      </c>
      <c r="E985" s="8" t="s">
        <v>4841</v>
      </c>
      <c r="F985" s="3" t="str">
        <f t="shared" si="15"/>
        <v>Andrew</v>
      </c>
    </row>
    <row r="986" spans="1:6" ht="15.5" x14ac:dyDescent="0.35">
      <c r="A986" s="7" t="s">
        <v>1387</v>
      </c>
      <c r="B986" s="7" t="s">
        <v>3368</v>
      </c>
      <c r="C986" s="20" t="s">
        <v>6018</v>
      </c>
      <c r="D986" s="8" t="s">
        <v>8284</v>
      </c>
      <c r="E986" s="8" t="s">
        <v>8330</v>
      </c>
      <c r="F986" s="3" t="str">
        <f t="shared" si="15"/>
        <v>Annabelle M</v>
      </c>
    </row>
    <row r="987" spans="1:6" ht="15.5" x14ac:dyDescent="0.35">
      <c r="A987" s="7" t="s">
        <v>1386</v>
      </c>
      <c r="B987" s="7" t="s">
        <v>3369</v>
      </c>
      <c r="C987" s="20" t="s">
        <v>6019</v>
      </c>
      <c r="D987" s="8" t="s">
        <v>7360</v>
      </c>
      <c r="E987" s="8" t="s">
        <v>7754</v>
      </c>
      <c r="F987" s="3" t="str">
        <f t="shared" si="15"/>
        <v>Daniel T</v>
      </c>
    </row>
    <row r="988" spans="1:6" ht="15.5" x14ac:dyDescent="0.35">
      <c r="A988" s="7" t="s">
        <v>1385</v>
      </c>
      <c r="B988" s="7" t="s">
        <v>3370</v>
      </c>
      <c r="C988" s="20" t="s">
        <v>6020</v>
      </c>
      <c r="D988" s="8" t="s">
        <v>7359</v>
      </c>
      <c r="E988" s="8" t="s">
        <v>6021</v>
      </c>
      <c r="F988" s="3" t="str">
        <f t="shared" si="15"/>
        <v>Deanne</v>
      </c>
    </row>
    <row r="989" spans="1:6" ht="15.5" x14ac:dyDescent="0.35">
      <c r="A989" s="7" t="s">
        <v>1384</v>
      </c>
      <c r="B989" s="7" t="s">
        <v>3371</v>
      </c>
      <c r="C989" s="20" t="s">
        <v>4990</v>
      </c>
      <c r="D989" s="8" t="s">
        <v>7359</v>
      </c>
      <c r="E989" s="8" t="s">
        <v>5153</v>
      </c>
      <c r="F989" s="3" t="str">
        <f t="shared" si="15"/>
        <v>Carrie</v>
      </c>
    </row>
    <row r="990" spans="1:6" ht="15.5" x14ac:dyDescent="0.35">
      <c r="A990" s="7" t="s">
        <v>1383</v>
      </c>
      <c r="B990" s="7" t="s">
        <v>3372</v>
      </c>
      <c r="C990" s="20" t="s">
        <v>6022</v>
      </c>
      <c r="D990" s="8" t="s">
        <v>8284</v>
      </c>
      <c r="E990" s="8" t="s">
        <v>5915</v>
      </c>
      <c r="F990" s="3" t="str">
        <f t="shared" si="15"/>
        <v>Suzanne</v>
      </c>
    </row>
    <row r="991" spans="1:6" ht="15.5" x14ac:dyDescent="0.35">
      <c r="A991" s="7" t="s">
        <v>1382</v>
      </c>
      <c r="B991" s="7" t="s">
        <v>3373</v>
      </c>
      <c r="C991" s="20" t="s">
        <v>6023</v>
      </c>
      <c r="D991" s="8" t="s">
        <v>7359</v>
      </c>
      <c r="E991" s="8" t="s">
        <v>7755</v>
      </c>
      <c r="F991" s="3" t="str">
        <f t="shared" si="15"/>
        <v>Jasmine P</v>
      </c>
    </row>
    <row r="992" spans="1:6" ht="15.5" x14ac:dyDescent="0.35">
      <c r="A992" s="7" t="s">
        <v>1381</v>
      </c>
      <c r="B992" s="7" t="s">
        <v>3374</v>
      </c>
      <c r="C992" s="20" t="s">
        <v>6024</v>
      </c>
      <c r="D992" s="8" t="s">
        <v>7359</v>
      </c>
      <c r="E992" s="8" t="s">
        <v>4780</v>
      </c>
      <c r="F992" s="3" t="str">
        <f t="shared" si="15"/>
        <v>Jennifer</v>
      </c>
    </row>
    <row r="993" spans="1:6" ht="15.5" x14ac:dyDescent="0.35">
      <c r="A993" s="7" t="s">
        <v>1380</v>
      </c>
      <c r="B993" s="7" t="s">
        <v>3375</v>
      </c>
      <c r="C993" s="20" t="s">
        <v>6025</v>
      </c>
      <c r="D993" s="8" t="s">
        <v>7359</v>
      </c>
      <c r="E993" s="8" t="s">
        <v>6026</v>
      </c>
      <c r="F993" s="3" t="str">
        <f t="shared" si="15"/>
        <v>Tracie</v>
      </c>
    </row>
    <row r="994" spans="1:6" ht="15.5" x14ac:dyDescent="0.35">
      <c r="A994" s="7" t="s">
        <v>1379</v>
      </c>
      <c r="B994" s="7" t="s">
        <v>3376</v>
      </c>
      <c r="C994" s="20" t="s">
        <v>4903</v>
      </c>
      <c r="D994" s="8" t="s">
        <v>7360</v>
      </c>
      <c r="E994" s="8" t="s">
        <v>7756</v>
      </c>
      <c r="F994" s="3" t="str">
        <f t="shared" si="15"/>
        <v>Tristan D</v>
      </c>
    </row>
    <row r="995" spans="1:6" ht="15.5" x14ac:dyDescent="0.35">
      <c r="A995" s="7" t="s">
        <v>1378</v>
      </c>
      <c r="B995" s="7" t="s">
        <v>3377</v>
      </c>
      <c r="C995" s="20" t="s">
        <v>6027</v>
      </c>
      <c r="D995" s="8" t="s">
        <v>7360</v>
      </c>
      <c r="E995" s="8" t="s">
        <v>6028</v>
      </c>
      <c r="F995" s="3" t="str">
        <f t="shared" si="15"/>
        <v>Peiweng</v>
      </c>
    </row>
    <row r="996" spans="1:6" ht="15.5" x14ac:dyDescent="0.35">
      <c r="A996" s="7" t="s">
        <v>1377</v>
      </c>
      <c r="B996" s="7" t="s">
        <v>3378</v>
      </c>
      <c r="C996" s="20" t="s">
        <v>6029</v>
      </c>
      <c r="D996" s="8" t="s">
        <v>7359</v>
      </c>
      <c r="E996" s="8" t="s">
        <v>7757</v>
      </c>
      <c r="F996" s="3" t="str">
        <f t="shared" si="15"/>
        <v>Theresa M</v>
      </c>
    </row>
    <row r="997" spans="1:6" ht="15.5" x14ac:dyDescent="0.35">
      <c r="A997" s="7" t="s">
        <v>1376</v>
      </c>
      <c r="B997" s="7" t="s">
        <v>3379</v>
      </c>
      <c r="C997" s="20" t="s">
        <v>4822</v>
      </c>
      <c r="D997" s="8" t="s">
        <v>7360</v>
      </c>
      <c r="E997" s="8" t="s">
        <v>7758</v>
      </c>
      <c r="F997" s="3" t="str">
        <f t="shared" si="15"/>
        <v>Daniel J</v>
      </c>
    </row>
    <row r="998" spans="1:6" ht="15.5" x14ac:dyDescent="0.35">
      <c r="A998" s="7" t="s">
        <v>1375</v>
      </c>
      <c r="B998" s="7" t="s">
        <v>3380</v>
      </c>
      <c r="C998" s="20" t="s">
        <v>6031</v>
      </c>
      <c r="D998" s="8" t="s">
        <v>8284</v>
      </c>
      <c r="E998" s="8" t="s">
        <v>8331</v>
      </c>
      <c r="F998" s="3" t="str">
        <f t="shared" si="15"/>
        <v>Courtney M</v>
      </c>
    </row>
    <row r="999" spans="1:6" ht="15.5" x14ac:dyDescent="0.35">
      <c r="A999" s="7" t="s">
        <v>1374</v>
      </c>
      <c r="B999" s="7" t="s">
        <v>3381</v>
      </c>
      <c r="C999" s="20" t="s">
        <v>4793</v>
      </c>
      <c r="D999" s="8" t="s">
        <v>7360</v>
      </c>
      <c r="E999" s="8" t="s">
        <v>7759</v>
      </c>
      <c r="F999" s="3" t="str">
        <f t="shared" si="15"/>
        <v>Jose A</v>
      </c>
    </row>
    <row r="1000" spans="1:6" ht="15.5" x14ac:dyDescent="0.35">
      <c r="A1000" s="7" t="s">
        <v>1373</v>
      </c>
      <c r="B1000" s="7" t="s">
        <v>3382</v>
      </c>
      <c r="C1000" s="20" t="s">
        <v>6032</v>
      </c>
      <c r="D1000" s="8" t="s">
        <v>8284</v>
      </c>
      <c r="E1000" s="8" t="s">
        <v>5413</v>
      </c>
      <c r="F1000" s="3" t="str">
        <f t="shared" si="15"/>
        <v>Lauren</v>
      </c>
    </row>
    <row r="1001" spans="1:6" ht="15.5" x14ac:dyDescent="0.35">
      <c r="A1001" s="7" t="s">
        <v>1372</v>
      </c>
      <c r="B1001" s="7" t="s">
        <v>3383</v>
      </c>
      <c r="C1001" s="20" t="s">
        <v>5536</v>
      </c>
      <c r="D1001" s="8" t="s">
        <v>7360</v>
      </c>
      <c r="E1001" s="8" t="s">
        <v>7760</v>
      </c>
      <c r="F1001" s="3" t="str">
        <f t="shared" si="15"/>
        <v>Jonathon M</v>
      </c>
    </row>
    <row r="1002" spans="1:6" ht="15.5" x14ac:dyDescent="0.35">
      <c r="A1002" s="7" t="s">
        <v>1371</v>
      </c>
      <c r="B1002" s="7" t="s">
        <v>3384</v>
      </c>
      <c r="C1002" s="20" t="s">
        <v>6033</v>
      </c>
      <c r="D1002" s="8" t="s">
        <v>8284</v>
      </c>
      <c r="E1002" s="8" t="s">
        <v>8015</v>
      </c>
      <c r="F1002" s="3" t="str">
        <f t="shared" si="15"/>
        <v>Stephanie A</v>
      </c>
    </row>
    <row r="1003" spans="1:6" ht="15.5" x14ac:dyDescent="0.35">
      <c r="A1003" s="7" t="s">
        <v>1370</v>
      </c>
      <c r="B1003" s="7" t="s">
        <v>3385</v>
      </c>
      <c r="C1003" s="20" t="s">
        <v>6034</v>
      </c>
      <c r="D1003" s="8" t="s">
        <v>7360</v>
      </c>
      <c r="E1003" s="8" t="s">
        <v>4766</v>
      </c>
      <c r="F1003" s="3" t="str">
        <f t="shared" si="15"/>
        <v>Patrick</v>
      </c>
    </row>
    <row r="1004" spans="1:6" ht="15.5" x14ac:dyDescent="0.35">
      <c r="A1004" s="7" t="s">
        <v>1369</v>
      </c>
      <c r="B1004" s="7" t="s">
        <v>3386</v>
      </c>
      <c r="C1004" s="20" t="s">
        <v>6035</v>
      </c>
      <c r="D1004" s="8" t="s">
        <v>8284</v>
      </c>
      <c r="E1004" s="8" t="s">
        <v>8332</v>
      </c>
      <c r="F1004" s="3" t="str">
        <f t="shared" si="15"/>
        <v>Krista</v>
      </c>
    </row>
    <row r="1005" spans="1:6" ht="15.5" x14ac:dyDescent="0.35">
      <c r="A1005" s="7" t="s">
        <v>1368</v>
      </c>
      <c r="B1005" s="7" t="s">
        <v>3387</v>
      </c>
      <c r="C1005" s="20" t="s">
        <v>6036</v>
      </c>
      <c r="D1005" s="8" t="s">
        <v>7359</v>
      </c>
      <c r="E1005" s="8" t="s">
        <v>6037</v>
      </c>
      <c r="F1005" s="3" t="str">
        <f t="shared" si="15"/>
        <v>Jenessa</v>
      </c>
    </row>
    <row r="1006" spans="1:6" ht="15.5" x14ac:dyDescent="0.35">
      <c r="A1006" s="7" t="s">
        <v>1367</v>
      </c>
      <c r="B1006" s="7" t="s">
        <v>3388</v>
      </c>
      <c r="C1006" s="20" t="s">
        <v>6038</v>
      </c>
      <c r="D1006" s="8" t="s">
        <v>7360</v>
      </c>
      <c r="E1006" s="8" t="s">
        <v>7761</v>
      </c>
      <c r="F1006" s="3" t="str">
        <f t="shared" si="15"/>
        <v>Ryan M</v>
      </c>
    </row>
    <row r="1007" spans="1:6" ht="15.5" x14ac:dyDescent="0.35">
      <c r="A1007" s="7" t="s">
        <v>1366</v>
      </c>
      <c r="B1007" s="7" t="s">
        <v>3389</v>
      </c>
      <c r="C1007" s="20" t="s">
        <v>6039</v>
      </c>
      <c r="D1007" s="8" t="s">
        <v>7360</v>
      </c>
      <c r="E1007" s="8" t="s">
        <v>4830</v>
      </c>
      <c r="F1007" s="3" t="str">
        <f t="shared" si="15"/>
        <v>Thomas</v>
      </c>
    </row>
    <row r="1008" spans="1:6" ht="15.5" x14ac:dyDescent="0.35">
      <c r="A1008" s="7" t="s">
        <v>1365</v>
      </c>
      <c r="B1008" s="7" t="s">
        <v>3390</v>
      </c>
      <c r="C1008" s="20" t="s">
        <v>6040</v>
      </c>
      <c r="D1008" s="8" t="s">
        <v>7359</v>
      </c>
      <c r="E1008" s="8" t="s">
        <v>7762</v>
      </c>
      <c r="F1008" s="3" t="str">
        <f t="shared" si="15"/>
        <v>Amanda N</v>
      </c>
    </row>
    <row r="1009" spans="1:6" ht="15.5" x14ac:dyDescent="0.35">
      <c r="A1009" s="7" t="s">
        <v>1364</v>
      </c>
      <c r="B1009" s="7" t="s">
        <v>3391</v>
      </c>
      <c r="C1009" s="20" t="s">
        <v>5164</v>
      </c>
      <c r="D1009" s="8" t="s">
        <v>7359</v>
      </c>
      <c r="E1009" s="8" t="s">
        <v>7763</v>
      </c>
      <c r="F1009" s="3" t="str">
        <f t="shared" si="15"/>
        <v>Teresa P</v>
      </c>
    </row>
    <row r="1010" spans="1:6" ht="15.5" x14ac:dyDescent="0.35">
      <c r="A1010" s="7" t="s">
        <v>1363</v>
      </c>
      <c r="B1010" s="7" t="s">
        <v>3392</v>
      </c>
      <c r="C1010" s="20" t="s">
        <v>6041</v>
      </c>
      <c r="D1010" s="8" t="s">
        <v>7360</v>
      </c>
      <c r="E1010" s="8" t="s">
        <v>6042</v>
      </c>
      <c r="F1010" s="3" t="str">
        <f t="shared" si="15"/>
        <v>Dorian</v>
      </c>
    </row>
    <row r="1011" spans="1:6" ht="15.5" x14ac:dyDescent="0.35">
      <c r="A1011" s="7" t="s">
        <v>1362</v>
      </c>
      <c r="B1011" s="7" t="s">
        <v>3393</v>
      </c>
      <c r="C1011" s="20" t="s">
        <v>6043</v>
      </c>
      <c r="D1011" s="8" t="s">
        <v>7359</v>
      </c>
      <c r="E1011" s="8" t="s">
        <v>5054</v>
      </c>
      <c r="F1011" s="3" t="str">
        <f t="shared" si="15"/>
        <v>Amy</v>
      </c>
    </row>
    <row r="1012" spans="1:6" ht="15.5" x14ac:dyDescent="0.35">
      <c r="A1012" s="7" t="s">
        <v>1361</v>
      </c>
      <c r="B1012" s="7" t="s">
        <v>3394</v>
      </c>
      <c r="C1012" s="20" t="s">
        <v>6044</v>
      </c>
      <c r="D1012" s="8" t="s">
        <v>7359</v>
      </c>
      <c r="E1012" s="8" t="s">
        <v>6045</v>
      </c>
      <c r="F1012" s="3" t="str">
        <f t="shared" si="15"/>
        <v>Aberu</v>
      </c>
    </row>
    <row r="1013" spans="1:6" ht="15.5" x14ac:dyDescent="0.35">
      <c r="A1013" s="7" t="s">
        <v>1360</v>
      </c>
      <c r="B1013" s="7" t="s">
        <v>3395</v>
      </c>
      <c r="C1013" s="20" t="s">
        <v>6046</v>
      </c>
      <c r="D1013" s="8" t="s">
        <v>7359</v>
      </c>
      <c r="E1013" s="8" t="s">
        <v>5147</v>
      </c>
      <c r="F1013" s="3" t="str">
        <f t="shared" si="15"/>
        <v>Ashley</v>
      </c>
    </row>
    <row r="1014" spans="1:6" ht="15.5" x14ac:dyDescent="0.35">
      <c r="A1014" s="7" t="s">
        <v>1359</v>
      </c>
      <c r="B1014" s="7" t="s">
        <v>3396</v>
      </c>
      <c r="C1014" s="20" t="s">
        <v>6047</v>
      </c>
      <c r="D1014" s="8" t="s">
        <v>7359</v>
      </c>
      <c r="E1014" s="8" t="s">
        <v>7764</v>
      </c>
      <c r="F1014" s="3" t="str">
        <f t="shared" si="15"/>
        <v>Anna E</v>
      </c>
    </row>
    <row r="1015" spans="1:6" ht="15.5" x14ac:dyDescent="0.35">
      <c r="A1015" s="7" t="s">
        <v>1358</v>
      </c>
      <c r="B1015" s="7" t="s">
        <v>3397</v>
      </c>
      <c r="C1015" s="20" t="s">
        <v>6048</v>
      </c>
      <c r="D1015" s="8" t="s">
        <v>7359</v>
      </c>
      <c r="E1015" s="8" t="s">
        <v>7765</v>
      </c>
      <c r="F1015" s="3" t="str">
        <f t="shared" si="15"/>
        <v>Tania K</v>
      </c>
    </row>
    <row r="1016" spans="1:6" ht="15.5" x14ac:dyDescent="0.35">
      <c r="A1016" s="7" t="s">
        <v>1357</v>
      </c>
      <c r="B1016" s="7" t="s">
        <v>3398</v>
      </c>
      <c r="C1016" s="20" t="s">
        <v>6049</v>
      </c>
      <c r="D1016" s="8" t="s">
        <v>7359</v>
      </c>
      <c r="E1016" s="8" t="s">
        <v>7766</v>
      </c>
      <c r="F1016" s="3" t="str">
        <f t="shared" si="15"/>
        <v>Ashley E</v>
      </c>
    </row>
    <row r="1017" spans="1:6" ht="15.5" x14ac:dyDescent="0.35">
      <c r="A1017" s="7" t="s">
        <v>1356</v>
      </c>
      <c r="B1017" s="7" t="s">
        <v>3399</v>
      </c>
      <c r="C1017" s="20" t="s">
        <v>6050</v>
      </c>
      <c r="D1017" s="8" t="s">
        <v>7359</v>
      </c>
      <c r="E1017" s="8" t="s">
        <v>5012</v>
      </c>
      <c r="F1017" s="3" t="str">
        <f t="shared" si="15"/>
        <v>Aleksandra</v>
      </c>
    </row>
    <row r="1018" spans="1:6" ht="15.5" x14ac:dyDescent="0.35">
      <c r="A1018" s="7" t="s">
        <v>1355</v>
      </c>
      <c r="B1018" s="7" t="s">
        <v>3400</v>
      </c>
      <c r="C1018" s="20" t="s">
        <v>6051</v>
      </c>
      <c r="D1018" s="8" t="s">
        <v>7359</v>
      </c>
      <c r="E1018" s="8" t="s">
        <v>7767</v>
      </c>
      <c r="F1018" s="3" t="str">
        <f t="shared" si="15"/>
        <v>Valery L</v>
      </c>
    </row>
    <row r="1019" spans="1:6" ht="15.5" x14ac:dyDescent="0.35">
      <c r="A1019" s="7" t="s">
        <v>1354</v>
      </c>
      <c r="B1019" s="7" t="s">
        <v>3401</v>
      </c>
      <c r="C1019" s="20" t="s">
        <v>5805</v>
      </c>
      <c r="D1019" s="8" t="s">
        <v>8284</v>
      </c>
      <c r="E1019" s="8" t="s">
        <v>8333</v>
      </c>
      <c r="F1019" s="3" t="str">
        <f t="shared" si="15"/>
        <v>Joanna G</v>
      </c>
    </row>
    <row r="1020" spans="1:6" ht="15.5" x14ac:dyDescent="0.35">
      <c r="A1020" s="7" t="s">
        <v>1353</v>
      </c>
      <c r="B1020" s="7" t="s">
        <v>3402</v>
      </c>
      <c r="C1020" s="20" t="s">
        <v>6052</v>
      </c>
      <c r="D1020" s="8" t="s">
        <v>8284</v>
      </c>
      <c r="E1020" s="8" t="s">
        <v>8334</v>
      </c>
      <c r="F1020" s="3" t="str">
        <f t="shared" si="15"/>
        <v>Stefanie F</v>
      </c>
    </row>
    <row r="1021" spans="1:6" ht="15.5" x14ac:dyDescent="0.35">
      <c r="A1021" s="7" t="s">
        <v>1352</v>
      </c>
      <c r="B1021" s="7" t="s">
        <v>3403</v>
      </c>
      <c r="C1021" s="20" t="s">
        <v>6053</v>
      </c>
      <c r="D1021" s="8" t="s">
        <v>7360</v>
      </c>
      <c r="E1021" s="8" t="s">
        <v>4764</v>
      </c>
      <c r="F1021" s="3" t="str">
        <f t="shared" si="15"/>
        <v>Stephen</v>
      </c>
    </row>
    <row r="1022" spans="1:6" ht="15.5" x14ac:dyDescent="0.35">
      <c r="A1022" s="7" t="s">
        <v>1351</v>
      </c>
      <c r="B1022" s="7" t="s">
        <v>3404</v>
      </c>
      <c r="C1022" s="20" t="s">
        <v>6054</v>
      </c>
      <c r="D1022" s="8" t="s">
        <v>7359</v>
      </c>
      <c r="E1022" s="8" t="s">
        <v>7768</v>
      </c>
      <c r="F1022" s="3" t="str">
        <f t="shared" si="15"/>
        <v>Liza J</v>
      </c>
    </row>
    <row r="1023" spans="1:6" ht="15.5" x14ac:dyDescent="0.35">
      <c r="A1023" s="7" t="s">
        <v>1350</v>
      </c>
      <c r="B1023" s="7" t="s">
        <v>3405</v>
      </c>
      <c r="C1023" s="20" t="s">
        <v>6056</v>
      </c>
      <c r="D1023" s="8" t="s">
        <v>7360</v>
      </c>
      <c r="E1023" s="8" t="s">
        <v>7769</v>
      </c>
      <c r="F1023" s="3" t="str">
        <f t="shared" si="15"/>
        <v>Ian M</v>
      </c>
    </row>
    <row r="1024" spans="1:6" ht="15.5" x14ac:dyDescent="0.35">
      <c r="A1024" s="7" t="s">
        <v>1349</v>
      </c>
      <c r="B1024" s="7" t="s">
        <v>3406</v>
      </c>
      <c r="C1024" s="20" t="s">
        <v>6057</v>
      </c>
      <c r="D1024" s="8" t="s">
        <v>7359</v>
      </c>
      <c r="E1024" s="8" t="s">
        <v>7770</v>
      </c>
      <c r="F1024" s="3" t="str">
        <f t="shared" si="15"/>
        <v>Claudia L</v>
      </c>
    </row>
    <row r="1025" spans="1:6" ht="15.5" x14ac:dyDescent="0.35">
      <c r="A1025" s="7" t="s">
        <v>1348</v>
      </c>
      <c r="B1025" s="7" t="s">
        <v>3407</v>
      </c>
      <c r="C1025" s="20" t="s">
        <v>6058</v>
      </c>
      <c r="D1025" s="8" t="s">
        <v>7359</v>
      </c>
      <c r="E1025" s="8" t="s">
        <v>7771</v>
      </c>
      <c r="F1025" s="3" t="str">
        <f t="shared" si="15"/>
        <v>Jessica M</v>
      </c>
    </row>
    <row r="1026" spans="1:6" ht="15.5" x14ac:dyDescent="0.35">
      <c r="A1026" s="7" t="s">
        <v>1347</v>
      </c>
      <c r="B1026" s="7" t="s">
        <v>3408</v>
      </c>
      <c r="C1026" s="20" t="s">
        <v>6059</v>
      </c>
      <c r="D1026" s="8" t="s">
        <v>7360</v>
      </c>
      <c r="E1026" s="8" t="s">
        <v>7772</v>
      </c>
      <c r="F1026" s="3" t="str">
        <f t="shared" si="15"/>
        <v>Billy Jr</v>
      </c>
    </row>
    <row r="1027" spans="1:6" ht="15.5" x14ac:dyDescent="0.35">
      <c r="A1027" s="7" t="s">
        <v>1346</v>
      </c>
      <c r="B1027" s="7" t="s">
        <v>3409</v>
      </c>
      <c r="C1027" s="20" t="s">
        <v>6061</v>
      </c>
      <c r="D1027" s="8" t="s">
        <v>7360</v>
      </c>
      <c r="E1027" s="8" t="s">
        <v>4771</v>
      </c>
      <c r="F1027" s="3" t="str">
        <f t="shared" ref="F1027:F1090" si="16">IF(RIGHT(E1027,1)=".",LEFT(E1027,LEN(E1027)-1),E1027)</f>
        <v>David</v>
      </c>
    </row>
    <row r="1028" spans="1:6" ht="15.5" x14ac:dyDescent="0.35">
      <c r="A1028" s="7" t="s">
        <v>1345</v>
      </c>
      <c r="B1028" s="7" t="s">
        <v>3410</v>
      </c>
      <c r="C1028" s="20" t="s">
        <v>6062</v>
      </c>
      <c r="D1028" s="8" t="s">
        <v>7360</v>
      </c>
      <c r="E1028" s="8" t="s">
        <v>6063</v>
      </c>
      <c r="F1028" s="3" t="str">
        <f t="shared" si="16"/>
        <v>Tim</v>
      </c>
    </row>
    <row r="1029" spans="1:6" ht="15.5" x14ac:dyDescent="0.35">
      <c r="A1029" s="7" t="s">
        <v>1344</v>
      </c>
      <c r="B1029" s="7" t="s">
        <v>3411</v>
      </c>
      <c r="C1029" s="20" t="s">
        <v>6064</v>
      </c>
      <c r="D1029" s="8" t="s">
        <v>7359</v>
      </c>
      <c r="E1029" s="8" t="s">
        <v>7773</v>
      </c>
      <c r="F1029" s="3" t="str">
        <f t="shared" si="16"/>
        <v>Emma M</v>
      </c>
    </row>
    <row r="1030" spans="1:6" ht="15.5" x14ac:dyDescent="0.35">
      <c r="A1030" s="7" t="s">
        <v>1343</v>
      </c>
      <c r="B1030" s="7" t="s">
        <v>3412</v>
      </c>
      <c r="C1030" s="20" t="s">
        <v>6065</v>
      </c>
      <c r="D1030" s="8" t="s">
        <v>7360</v>
      </c>
      <c r="E1030" s="8" t="s">
        <v>6063</v>
      </c>
      <c r="F1030" s="3" t="str">
        <f t="shared" si="16"/>
        <v>Tim</v>
      </c>
    </row>
    <row r="1031" spans="1:6" ht="15.5" x14ac:dyDescent="0.35">
      <c r="A1031" s="7" t="s">
        <v>1342</v>
      </c>
      <c r="B1031" s="7" t="s">
        <v>3413</v>
      </c>
      <c r="C1031" s="20" t="s">
        <v>6066</v>
      </c>
      <c r="D1031" s="8" t="s">
        <v>7360</v>
      </c>
      <c r="E1031" s="8" t="s">
        <v>4766</v>
      </c>
      <c r="F1031" s="3" t="str">
        <f t="shared" si="16"/>
        <v>Patrick</v>
      </c>
    </row>
    <row r="1032" spans="1:6" ht="15.5" x14ac:dyDescent="0.35">
      <c r="A1032" s="7" t="s">
        <v>1341</v>
      </c>
      <c r="B1032" s="7" t="s">
        <v>3414</v>
      </c>
      <c r="C1032" s="20" t="s">
        <v>6067</v>
      </c>
      <c r="D1032" s="8" t="s">
        <v>7359</v>
      </c>
      <c r="E1032" s="8" t="s">
        <v>7774</v>
      </c>
      <c r="F1032" s="3" t="str">
        <f t="shared" si="16"/>
        <v>Bridget K</v>
      </c>
    </row>
    <row r="1033" spans="1:6" ht="15.5" x14ac:dyDescent="0.35">
      <c r="A1033" s="7" t="s">
        <v>1340</v>
      </c>
      <c r="B1033" s="7" t="s">
        <v>3415</v>
      </c>
      <c r="C1033" s="20" t="s">
        <v>6068</v>
      </c>
      <c r="D1033" s="8" t="s">
        <v>7360</v>
      </c>
      <c r="E1033" s="8" t="s">
        <v>5661</v>
      </c>
      <c r="F1033" s="3" t="str">
        <f t="shared" si="16"/>
        <v>Gabriel</v>
      </c>
    </row>
    <row r="1034" spans="1:6" ht="15.5" x14ac:dyDescent="0.35">
      <c r="A1034" s="7" t="s">
        <v>1339</v>
      </c>
      <c r="B1034" s="7" t="s">
        <v>3416</v>
      </c>
      <c r="C1034" s="20" t="s">
        <v>6069</v>
      </c>
      <c r="D1034" s="8" t="s">
        <v>7359</v>
      </c>
      <c r="E1034" s="8" t="s">
        <v>6070</v>
      </c>
      <c r="F1034" s="3" t="str">
        <f t="shared" si="16"/>
        <v>Natasha</v>
      </c>
    </row>
    <row r="1035" spans="1:6" ht="15.5" x14ac:dyDescent="0.35">
      <c r="A1035" s="7" t="s">
        <v>1338</v>
      </c>
      <c r="B1035" s="7" t="s">
        <v>3417</v>
      </c>
      <c r="C1035" s="20" t="s">
        <v>5662</v>
      </c>
      <c r="D1035" s="8" t="s">
        <v>7359</v>
      </c>
      <c r="E1035" s="8" t="s">
        <v>7775</v>
      </c>
      <c r="F1035" s="3" t="str">
        <f t="shared" si="16"/>
        <v>Abby A</v>
      </c>
    </row>
    <row r="1036" spans="1:6" ht="15.5" x14ac:dyDescent="0.35">
      <c r="A1036" s="7" t="s">
        <v>1337</v>
      </c>
      <c r="B1036" s="7" t="s">
        <v>3418</v>
      </c>
      <c r="C1036" s="20" t="s">
        <v>6071</v>
      </c>
      <c r="D1036" s="8" t="s">
        <v>7359</v>
      </c>
      <c r="E1036" s="8" t="s">
        <v>5331</v>
      </c>
      <c r="F1036" s="3" t="str">
        <f t="shared" si="16"/>
        <v>Michelle</v>
      </c>
    </row>
    <row r="1037" spans="1:6" ht="15.5" x14ac:dyDescent="0.35">
      <c r="A1037" s="7" t="s">
        <v>1336</v>
      </c>
      <c r="B1037" s="7" t="s">
        <v>3419</v>
      </c>
      <c r="C1037" s="20" t="s">
        <v>6072</v>
      </c>
      <c r="D1037" s="8" t="s">
        <v>7359</v>
      </c>
      <c r="E1037" s="8" t="s">
        <v>6073</v>
      </c>
      <c r="F1037" s="3" t="str">
        <f t="shared" si="16"/>
        <v>Mckendree</v>
      </c>
    </row>
    <row r="1038" spans="1:6" ht="15.5" x14ac:dyDescent="0.35">
      <c r="A1038" s="7" t="s">
        <v>1335</v>
      </c>
      <c r="B1038" s="7" t="s">
        <v>3420</v>
      </c>
      <c r="C1038" s="20" t="s">
        <v>6074</v>
      </c>
      <c r="D1038" s="8" t="s">
        <v>7359</v>
      </c>
      <c r="E1038" s="8" t="s">
        <v>5458</v>
      </c>
      <c r="F1038" s="3" t="str">
        <f t="shared" si="16"/>
        <v>Tara</v>
      </c>
    </row>
    <row r="1039" spans="1:6" ht="15.5" x14ac:dyDescent="0.35">
      <c r="A1039" s="7" t="s">
        <v>1334</v>
      </c>
      <c r="B1039" s="7" t="s">
        <v>3421</v>
      </c>
      <c r="C1039" s="20" t="s">
        <v>6075</v>
      </c>
      <c r="D1039" s="8" t="s">
        <v>7360</v>
      </c>
      <c r="E1039" s="8" t="s">
        <v>4865</v>
      </c>
      <c r="F1039" s="3" t="str">
        <f t="shared" si="16"/>
        <v>Daniel</v>
      </c>
    </row>
    <row r="1040" spans="1:6" ht="15.5" x14ac:dyDescent="0.35">
      <c r="A1040" s="7" t="s">
        <v>1333</v>
      </c>
      <c r="B1040" s="7" t="s">
        <v>3422</v>
      </c>
      <c r="C1040" s="20" t="s">
        <v>5029</v>
      </c>
      <c r="D1040" s="8" t="s">
        <v>7360</v>
      </c>
      <c r="E1040" s="8" t="s">
        <v>7776</v>
      </c>
      <c r="F1040" s="3" t="str">
        <f t="shared" si="16"/>
        <v>Joshua P</v>
      </c>
    </row>
    <row r="1041" spans="1:6" ht="15.5" x14ac:dyDescent="0.35">
      <c r="A1041" s="7" t="s">
        <v>1332</v>
      </c>
      <c r="B1041" s="7" t="s">
        <v>3423</v>
      </c>
      <c r="C1041" s="20" t="s">
        <v>6076</v>
      </c>
      <c r="D1041" s="8" t="s">
        <v>7359</v>
      </c>
      <c r="E1041" s="8" t="s">
        <v>7777</v>
      </c>
      <c r="F1041" s="3" t="str">
        <f t="shared" si="16"/>
        <v>Erin C</v>
      </c>
    </row>
    <row r="1042" spans="1:6" ht="15.5" x14ac:dyDescent="0.35">
      <c r="A1042" s="7" t="s">
        <v>1331</v>
      </c>
      <c r="B1042" s="7" t="s">
        <v>3424</v>
      </c>
      <c r="C1042" s="20" t="s">
        <v>6077</v>
      </c>
      <c r="D1042" s="8" t="s">
        <v>7359</v>
      </c>
      <c r="E1042" s="8" t="s">
        <v>6078</v>
      </c>
      <c r="F1042" s="3" t="str">
        <f t="shared" si="16"/>
        <v>Shure</v>
      </c>
    </row>
    <row r="1043" spans="1:6" ht="15.5" x14ac:dyDescent="0.35">
      <c r="A1043" s="7" t="s">
        <v>1330</v>
      </c>
      <c r="B1043" s="7" t="s">
        <v>3425</v>
      </c>
      <c r="C1043" s="20" t="s">
        <v>5696</v>
      </c>
      <c r="D1043" s="8" t="s">
        <v>7360</v>
      </c>
      <c r="E1043" s="8" t="s">
        <v>5015</v>
      </c>
      <c r="F1043" s="3" t="str">
        <f t="shared" si="16"/>
        <v>Richard</v>
      </c>
    </row>
    <row r="1044" spans="1:6" ht="15.5" x14ac:dyDescent="0.35">
      <c r="A1044" s="7" t="s">
        <v>1329</v>
      </c>
      <c r="B1044" s="7" t="s">
        <v>3426</v>
      </c>
      <c r="C1044" s="20" t="s">
        <v>6079</v>
      </c>
      <c r="D1044" s="8" t="s">
        <v>7359</v>
      </c>
      <c r="E1044" s="8" t="s">
        <v>6080</v>
      </c>
      <c r="F1044" s="3" t="str">
        <f t="shared" si="16"/>
        <v>Brenda</v>
      </c>
    </row>
    <row r="1045" spans="1:6" ht="15.5" x14ac:dyDescent="0.35">
      <c r="A1045" s="7" t="s">
        <v>1328</v>
      </c>
      <c r="B1045" s="7" t="s">
        <v>3427</v>
      </c>
      <c r="C1045" s="20" t="s">
        <v>6081</v>
      </c>
      <c r="D1045" s="8" t="s">
        <v>7360</v>
      </c>
      <c r="E1045" s="8" t="s">
        <v>7778</v>
      </c>
      <c r="F1045" s="3" t="str">
        <f t="shared" si="16"/>
        <v>Joseph M</v>
      </c>
    </row>
    <row r="1046" spans="1:6" ht="15.5" x14ac:dyDescent="0.35">
      <c r="A1046" s="7" t="s">
        <v>1327</v>
      </c>
      <c r="B1046" s="7" t="s">
        <v>3428</v>
      </c>
      <c r="C1046" s="20" t="s">
        <v>6082</v>
      </c>
      <c r="D1046" s="8" t="s">
        <v>7360</v>
      </c>
      <c r="E1046" s="8" t="s">
        <v>7779</v>
      </c>
      <c r="F1046" s="3" t="str">
        <f t="shared" si="16"/>
        <v>Stephen J</v>
      </c>
    </row>
    <row r="1047" spans="1:6" ht="15.5" x14ac:dyDescent="0.35">
      <c r="A1047" s="7" t="s">
        <v>1326</v>
      </c>
      <c r="B1047" s="7" t="s">
        <v>3429</v>
      </c>
      <c r="C1047" s="20" t="s">
        <v>6083</v>
      </c>
      <c r="D1047" s="8" t="s">
        <v>8284</v>
      </c>
      <c r="E1047" s="8" t="s">
        <v>8335</v>
      </c>
      <c r="F1047" s="3" t="str">
        <f t="shared" si="16"/>
        <v>Kathya</v>
      </c>
    </row>
    <row r="1048" spans="1:6" ht="15.5" x14ac:dyDescent="0.35">
      <c r="A1048" s="7" t="s">
        <v>1325</v>
      </c>
      <c r="B1048" s="7" t="s">
        <v>3430</v>
      </c>
      <c r="C1048" s="20" t="s">
        <v>6084</v>
      </c>
      <c r="D1048" s="8" t="s">
        <v>7360</v>
      </c>
      <c r="E1048" s="8" t="s">
        <v>6085</v>
      </c>
      <c r="F1048" s="3" t="str">
        <f t="shared" si="16"/>
        <v>Wesley</v>
      </c>
    </row>
    <row r="1049" spans="1:6" ht="15.5" x14ac:dyDescent="0.35">
      <c r="A1049" s="7" t="s">
        <v>1324</v>
      </c>
      <c r="B1049" s="7" t="s">
        <v>3431</v>
      </c>
      <c r="C1049" s="20" t="s">
        <v>6086</v>
      </c>
      <c r="D1049" s="8" t="s">
        <v>7360</v>
      </c>
      <c r="E1049" s="8" t="s">
        <v>6063</v>
      </c>
      <c r="F1049" s="3" t="str">
        <f t="shared" si="16"/>
        <v>Tim</v>
      </c>
    </row>
    <row r="1050" spans="1:6" ht="15.5" x14ac:dyDescent="0.35">
      <c r="A1050" s="7" t="s">
        <v>1323</v>
      </c>
      <c r="B1050" s="7" t="s">
        <v>3432</v>
      </c>
      <c r="C1050" s="20" t="s">
        <v>6087</v>
      </c>
      <c r="D1050" s="8" t="s">
        <v>7359</v>
      </c>
      <c r="E1050" s="8" t="s">
        <v>7780</v>
      </c>
      <c r="F1050" s="3" t="str">
        <f t="shared" si="16"/>
        <v>Jamie L</v>
      </c>
    </row>
    <row r="1051" spans="1:6" ht="15.5" x14ac:dyDescent="0.35">
      <c r="A1051" s="7" t="s">
        <v>1322</v>
      </c>
      <c r="B1051" s="7" t="s">
        <v>3433</v>
      </c>
      <c r="C1051" s="20" t="s">
        <v>6088</v>
      </c>
      <c r="D1051" s="8" t="s">
        <v>7359</v>
      </c>
      <c r="E1051" s="8" t="s">
        <v>6089</v>
      </c>
      <c r="F1051" s="3" t="str">
        <f t="shared" si="16"/>
        <v>Alexandra</v>
      </c>
    </row>
    <row r="1052" spans="1:6" ht="15.5" x14ac:dyDescent="0.35">
      <c r="A1052" s="7" t="s">
        <v>1321</v>
      </c>
      <c r="B1052" s="7" t="s">
        <v>3434</v>
      </c>
      <c r="C1052" s="20" t="s">
        <v>6090</v>
      </c>
      <c r="D1052" s="8" t="s">
        <v>7359</v>
      </c>
      <c r="E1052" s="8" t="s">
        <v>5702</v>
      </c>
      <c r="F1052" s="3" t="str">
        <f t="shared" si="16"/>
        <v>Tiffany</v>
      </c>
    </row>
    <row r="1053" spans="1:6" ht="15.5" x14ac:dyDescent="0.35">
      <c r="A1053" s="7" t="s">
        <v>1320</v>
      </c>
      <c r="B1053" s="7" t="s">
        <v>3435</v>
      </c>
      <c r="C1053" s="20" t="s">
        <v>6091</v>
      </c>
      <c r="D1053" s="8" t="s">
        <v>8284</v>
      </c>
      <c r="E1053" s="8" t="s">
        <v>7996</v>
      </c>
      <c r="F1053" s="3" t="str">
        <f t="shared" si="16"/>
        <v>Rebecca J</v>
      </c>
    </row>
    <row r="1054" spans="1:6" ht="15.5" x14ac:dyDescent="0.35">
      <c r="A1054" s="7" t="s">
        <v>1319</v>
      </c>
      <c r="B1054" s="7" t="s">
        <v>3436</v>
      </c>
      <c r="C1054" s="20" t="s">
        <v>6092</v>
      </c>
      <c r="D1054" s="8" t="s">
        <v>7360</v>
      </c>
      <c r="E1054" s="8" t="s">
        <v>7781</v>
      </c>
      <c r="F1054" s="3" t="str">
        <f t="shared" si="16"/>
        <v>Austin T</v>
      </c>
    </row>
    <row r="1055" spans="1:6" ht="15.5" x14ac:dyDescent="0.35">
      <c r="A1055" s="7" t="s">
        <v>1318</v>
      </c>
      <c r="B1055" s="7" t="s">
        <v>3437</v>
      </c>
      <c r="C1055" s="20" t="s">
        <v>6093</v>
      </c>
      <c r="D1055" s="8" t="s">
        <v>7359</v>
      </c>
      <c r="E1055" s="8" t="s">
        <v>7782</v>
      </c>
      <c r="F1055" s="3" t="str">
        <f t="shared" si="16"/>
        <v>Jamie T</v>
      </c>
    </row>
    <row r="1056" spans="1:6" ht="15.5" x14ac:dyDescent="0.35">
      <c r="A1056" s="7" t="s">
        <v>1317</v>
      </c>
      <c r="B1056" s="7" t="s">
        <v>3438</v>
      </c>
      <c r="C1056" s="20" t="s">
        <v>6094</v>
      </c>
      <c r="D1056" s="8" t="s">
        <v>7360</v>
      </c>
      <c r="E1056" s="8" t="s">
        <v>7783</v>
      </c>
      <c r="F1056" s="3" t="str">
        <f t="shared" si="16"/>
        <v>Matthew T</v>
      </c>
    </row>
    <row r="1057" spans="1:6" ht="15.5" x14ac:dyDescent="0.35">
      <c r="A1057" s="7" t="s">
        <v>1316</v>
      </c>
      <c r="B1057" s="7" t="s">
        <v>3439</v>
      </c>
      <c r="C1057" s="20" t="s">
        <v>6095</v>
      </c>
      <c r="D1057" s="8" t="s">
        <v>8284</v>
      </c>
      <c r="E1057" s="8" t="s">
        <v>4930</v>
      </c>
      <c r="F1057" s="3" t="str">
        <f t="shared" si="16"/>
        <v>Emily</v>
      </c>
    </row>
    <row r="1058" spans="1:6" ht="15.5" x14ac:dyDescent="0.35">
      <c r="A1058" s="7" t="s">
        <v>1315</v>
      </c>
      <c r="B1058" s="7" t="s">
        <v>3440</v>
      </c>
      <c r="C1058" s="20" t="s">
        <v>6096</v>
      </c>
      <c r="D1058" s="8" t="s">
        <v>7359</v>
      </c>
      <c r="E1058" s="8" t="s">
        <v>6097</v>
      </c>
      <c r="F1058" s="3" t="str">
        <f t="shared" si="16"/>
        <v>Gillian</v>
      </c>
    </row>
    <row r="1059" spans="1:6" ht="15.5" x14ac:dyDescent="0.35">
      <c r="A1059" s="7" t="s">
        <v>1314</v>
      </c>
      <c r="B1059" s="7" t="s">
        <v>3441</v>
      </c>
      <c r="C1059" s="20" t="s">
        <v>6024</v>
      </c>
      <c r="D1059" s="8" t="s">
        <v>8284</v>
      </c>
      <c r="E1059" s="8" t="s">
        <v>8336</v>
      </c>
      <c r="F1059" s="3" t="str">
        <f t="shared" si="16"/>
        <v>Brenn E</v>
      </c>
    </row>
    <row r="1060" spans="1:6" ht="15.5" x14ac:dyDescent="0.35">
      <c r="A1060" s="7" t="s">
        <v>1313</v>
      </c>
      <c r="B1060" s="7" t="s">
        <v>3442</v>
      </c>
      <c r="C1060" s="20" t="s">
        <v>6098</v>
      </c>
      <c r="D1060" s="8" t="s">
        <v>7359</v>
      </c>
      <c r="E1060" s="8" t="s">
        <v>7784</v>
      </c>
      <c r="F1060" s="3" t="str">
        <f t="shared" si="16"/>
        <v>Lisa M</v>
      </c>
    </row>
    <row r="1061" spans="1:6" ht="15.5" x14ac:dyDescent="0.35">
      <c r="A1061" s="7" t="s">
        <v>1312</v>
      </c>
      <c r="B1061" s="7" t="s">
        <v>3443</v>
      </c>
      <c r="C1061" s="20" t="s">
        <v>6099</v>
      </c>
      <c r="D1061" s="8" t="s">
        <v>7360</v>
      </c>
      <c r="E1061" s="8" t="s">
        <v>5086</v>
      </c>
      <c r="F1061" s="3" t="str">
        <f t="shared" si="16"/>
        <v>Matt</v>
      </c>
    </row>
    <row r="1062" spans="1:6" ht="15.5" x14ac:dyDescent="0.35">
      <c r="A1062" s="7" t="s">
        <v>1311</v>
      </c>
      <c r="B1062" s="7" t="s">
        <v>3444</v>
      </c>
      <c r="C1062" s="20" t="s">
        <v>6100</v>
      </c>
      <c r="D1062" s="8" t="s">
        <v>7360</v>
      </c>
      <c r="E1062" s="8" t="s">
        <v>7785</v>
      </c>
      <c r="F1062" s="3" t="str">
        <f t="shared" si="16"/>
        <v>Thomas A</v>
      </c>
    </row>
    <row r="1063" spans="1:6" ht="15.5" x14ac:dyDescent="0.35">
      <c r="A1063" s="7" t="s">
        <v>1310</v>
      </c>
      <c r="B1063" s="7" t="s">
        <v>3445</v>
      </c>
      <c r="C1063" s="20" t="s">
        <v>6101</v>
      </c>
      <c r="D1063" s="8" t="s">
        <v>7360</v>
      </c>
      <c r="E1063" s="8" t="s">
        <v>7786</v>
      </c>
      <c r="F1063" s="3" t="str">
        <f t="shared" si="16"/>
        <v>Kevin J</v>
      </c>
    </row>
    <row r="1064" spans="1:6" ht="15.5" x14ac:dyDescent="0.35">
      <c r="A1064" s="7" t="s">
        <v>1309</v>
      </c>
      <c r="B1064" s="7" t="s">
        <v>3446</v>
      </c>
      <c r="C1064" s="20" t="s">
        <v>5786</v>
      </c>
      <c r="D1064" s="8" t="s">
        <v>7360</v>
      </c>
      <c r="E1064" s="8" t="s">
        <v>7787</v>
      </c>
      <c r="F1064" s="3" t="str">
        <f t="shared" si="16"/>
        <v>William H. III</v>
      </c>
    </row>
    <row r="1065" spans="1:6" ht="15.5" x14ac:dyDescent="0.35">
      <c r="A1065" s="7" t="s">
        <v>1308</v>
      </c>
      <c r="B1065" s="7" t="s">
        <v>3447</v>
      </c>
      <c r="C1065" s="20" t="s">
        <v>6102</v>
      </c>
      <c r="D1065" s="8" t="s">
        <v>7360</v>
      </c>
      <c r="E1065" s="8" t="s">
        <v>6103</v>
      </c>
      <c r="F1065" s="3" t="str">
        <f t="shared" si="16"/>
        <v>Gal</v>
      </c>
    </row>
    <row r="1066" spans="1:6" ht="15.5" x14ac:dyDescent="0.35">
      <c r="A1066" s="7" t="s">
        <v>1307</v>
      </c>
      <c r="B1066" s="7" t="s">
        <v>3448</v>
      </c>
      <c r="C1066" s="20" t="s">
        <v>6104</v>
      </c>
      <c r="D1066" s="8" t="s">
        <v>7360</v>
      </c>
      <c r="E1066" s="8" t="s">
        <v>6105</v>
      </c>
      <c r="F1066" s="3" t="str">
        <f t="shared" si="16"/>
        <v>Anton</v>
      </c>
    </row>
    <row r="1067" spans="1:6" ht="15.5" x14ac:dyDescent="0.35">
      <c r="A1067" s="7" t="s">
        <v>1306</v>
      </c>
      <c r="B1067" s="7" t="s">
        <v>3449</v>
      </c>
      <c r="C1067" s="20" t="s">
        <v>7330</v>
      </c>
      <c r="D1067" s="8" t="s">
        <v>7359</v>
      </c>
      <c r="E1067" s="8" t="s">
        <v>6106</v>
      </c>
      <c r="F1067" s="3" t="str">
        <f t="shared" si="16"/>
        <v>Yazmin</v>
      </c>
    </row>
    <row r="1068" spans="1:6" ht="15.5" x14ac:dyDescent="0.35">
      <c r="A1068" s="7" t="s">
        <v>1305</v>
      </c>
      <c r="B1068" s="7" t="s">
        <v>3450</v>
      </c>
      <c r="C1068" s="20" t="s">
        <v>6107</v>
      </c>
      <c r="D1068" s="8" t="s">
        <v>7360</v>
      </c>
      <c r="E1068" s="8" t="s">
        <v>6108</v>
      </c>
      <c r="F1068" s="3" t="str">
        <f t="shared" si="16"/>
        <v>Florian</v>
      </c>
    </row>
    <row r="1069" spans="1:6" ht="15.5" x14ac:dyDescent="0.35">
      <c r="A1069" s="7" t="s">
        <v>1304</v>
      </c>
      <c r="B1069" s="7" t="s">
        <v>3451</v>
      </c>
      <c r="C1069" s="20" t="s">
        <v>6109</v>
      </c>
      <c r="D1069" s="8" t="s">
        <v>7359</v>
      </c>
      <c r="E1069" s="8" t="s">
        <v>7788</v>
      </c>
      <c r="F1069" s="3" t="str">
        <f t="shared" si="16"/>
        <v>Karen L</v>
      </c>
    </row>
    <row r="1070" spans="1:6" ht="15.5" x14ac:dyDescent="0.35">
      <c r="A1070" s="7" t="s">
        <v>1303</v>
      </c>
      <c r="B1070" s="7" t="s">
        <v>3452</v>
      </c>
      <c r="C1070" s="20" t="s">
        <v>6110</v>
      </c>
      <c r="D1070" s="8" t="s">
        <v>7360</v>
      </c>
      <c r="E1070" s="8" t="s">
        <v>4762</v>
      </c>
      <c r="F1070" s="3" t="str">
        <f t="shared" si="16"/>
        <v>Scott</v>
      </c>
    </row>
    <row r="1071" spans="1:6" ht="15.5" x14ac:dyDescent="0.35">
      <c r="A1071" s="7" t="s">
        <v>1302</v>
      </c>
      <c r="B1071" s="7" t="s">
        <v>3453</v>
      </c>
      <c r="C1071" s="20" t="s">
        <v>5795</v>
      </c>
      <c r="D1071" s="8" t="s">
        <v>7359</v>
      </c>
      <c r="E1071" s="8" t="s">
        <v>6111</v>
      </c>
      <c r="F1071" s="3" t="str">
        <f t="shared" si="16"/>
        <v>Claire</v>
      </c>
    </row>
    <row r="1072" spans="1:6" ht="15.5" x14ac:dyDescent="0.35">
      <c r="A1072" s="7" t="s">
        <v>1301</v>
      </c>
      <c r="B1072" s="7" t="s">
        <v>3454</v>
      </c>
      <c r="C1072" s="20" t="s">
        <v>6112</v>
      </c>
      <c r="D1072" s="8" t="s">
        <v>7359</v>
      </c>
      <c r="E1072" s="8" t="s">
        <v>7789</v>
      </c>
      <c r="F1072" s="3" t="str">
        <f t="shared" si="16"/>
        <v>Lynn M</v>
      </c>
    </row>
    <row r="1073" spans="1:6" ht="15.5" x14ac:dyDescent="0.35">
      <c r="A1073" s="7" t="s">
        <v>1300</v>
      </c>
      <c r="B1073" s="7" t="s">
        <v>3455</v>
      </c>
      <c r="C1073" s="20" t="s">
        <v>6114</v>
      </c>
      <c r="D1073" s="8" t="s">
        <v>7359</v>
      </c>
      <c r="E1073" s="8" t="s">
        <v>5279</v>
      </c>
      <c r="F1073" s="3" t="str">
        <f t="shared" si="16"/>
        <v>Sharon</v>
      </c>
    </row>
    <row r="1074" spans="1:6" ht="15.5" x14ac:dyDescent="0.35">
      <c r="A1074" s="7" t="s">
        <v>1299</v>
      </c>
      <c r="B1074" s="7" t="s">
        <v>3456</v>
      </c>
      <c r="C1074" s="20" t="s">
        <v>6115</v>
      </c>
      <c r="D1074" s="8" t="s">
        <v>8284</v>
      </c>
      <c r="E1074" s="8" t="s">
        <v>8337</v>
      </c>
      <c r="F1074" s="3" t="str">
        <f t="shared" si="16"/>
        <v>Candice</v>
      </c>
    </row>
    <row r="1075" spans="1:6" ht="15.5" x14ac:dyDescent="0.35">
      <c r="A1075" s="7" t="s">
        <v>1298</v>
      </c>
      <c r="B1075" s="7" t="s">
        <v>3457</v>
      </c>
      <c r="C1075" s="20" t="s">
        <v>6116</v>
      </c>
      <c r="D1075" s="8" t="s">
        <v>7359</v>
      </c>
      <c r="E1075" s="8" t="s">
        <v>7790</v>
      </c>
      <c r="F1075" s="3" t="str">
        <f t="shared" si="16"/>
        <v>Jennifer D</v>
      </c>
    </row>
    <row r="1076" spans="1:6" ht="15.5" x14ac:dyDescent="0.35">
      <c r="A1076" s="7" t="s">
        <v>1297</v>
      </c>
      <c r="B1076" s="7" t="s">
        <v>3458</v>
      </c>
      <c r="C1076" s="20" t="s">
        <v>6117</v>
      </c>
      <c r="D1076" s="8" t="s">
        <v>7360</v>
      </c>
      <c r="E1076" s="8" t="s">
        <v>4792</v>
      </c>
      <c r="F1076" s="3" t="str">
        <f t="shared" si="16"/>
        <v>Eric</v>
      </c>
    </row>
    <row r="1077" spans="1:6" ht="15.5" x14ac:dyDescent="0.35">
      <c r="A1077" s="7" t="s">
        <v>1296</v>
      </c>
      <c r="B1077" s="7" t="s">
        <v>3459</v>
      </c>
      <c r="C1077" s="20" t="s">
        <v>6118</v>
      </c>
      <c r="D1077" s="8" t="s">
        <v>7360</v>
      </c>
      <c r="E1077" s="8" t="s">
        <v>5232</v>
      </c>
      <c r="F1077" s="3" t="str">
        <f t="shared" si="16"/>
        <v>Bryan</v>
      </c>
    </row>
    <row r="1078" spans="1:6" ht="15.5" x14ac:dyDescent="0.35">
      <c r="A1078" s="7" t="s">
        <v>1295</v>
      </c>
      <c r="B1078" s="7" t="s">
        <v>3460</v>
      </c>
      <c r="C1078" s="20" t="s">
        <v>5477</v>
      </c>
      <c r="D1078" s="8" t="s">
        <v>7360</v>
      </c>
      <c r="E1078" s="8" t="s">
        <v>7791</v>
      </c>
      <c r="F1078" s="3" t="str">
        <f t="shared" si="16"/>
        <v>Devon R</v>
      </c>
    </row>
    <row r="1079" spans="1:6" ht="15.5" x14ac:dyDescent="0.35">
      <c r="A1079" s="7" t="s">
        <v>1294</v>
      </c>
      <c r="B1079" s="7" t="s">
        <v>3461</v>
      </c>
      <c r="C1079" s="20" t="s">
        <v>6119</v>
      </c>
      <c r="D1079" s="8" t="s">
        <v>7359</v>
      </c>
      <c r="E1079" s="8" t="s">
        <v>6120</v>
      </c>
      <c r="F1079" s="3" t="str">
        <f t="shared" si="16"/>
        <v>Elena</v>
      </c>
    </row>
    <row r="1080" spans="1:6" ht="15.5" x14ac:dyDescent="0.35">
      <c r="A1080" s="7" t="s">
        <v>1293</v>
      </c>
      <c r="B1080" s="7" t="s">
        <v>3462</v>
      </c>
      <c r="C1080" s="20" t="s">
        <v>6121</v>
      </c>
      <c r="D1080" s="8" t="s">
        <v>7360</v>
      </c>
      <c r="E1080" s="8" t="s">
        <v>5113</v>
      </c>
      <c r="F1080" s="3" t="str">
        <f t="shared" si="16"/>
        <v>Chris</v>
      </c>
    </row>
    <row r="1081" spans="1:6" ht="15.5" x14ac:dyDescent="0.35">
      <c r="A1081" s="7" t="s">
        <v>1292</v>
      </c>
      <c r="B1081" s="7" t="s">
        <v>3463</v>
      </c>
      <c r="C1081" s="20" t="s">
        <v>6122</v>
      </c>
      <c r="D1081" s="8" t="s">
        <v>7360</v>
      </c>
      <c r="E1081" s="8" t="s">
        <v>6123</v>
      </c>
      <c r="F1081" s="3" t="str">
        <f t="shared" si="16"/>
        <v>Bert</v>
      </c>
    </row>
    <row r="1082" spans="1:6" ht="15.5" x14ac:dyDescent="0.35">
      <c r="A1082" s="7" t="s">
        <v>1291</v>
      </c>
      <c r="B1082" s="7" t="s">
        <v>3464</v>
      </c>
      <c r="C1082" s="20" t="s">
        <v>6124</v>
      </c>
      <c r="D1082" s="8" t="s">
        <v>7360</v>
      </c>
      <c r="E1082" s="8" t="s">
        <v>7792</v>
      </c>
      <c r="F1082" s="3" t="str">
        <f t="shared" si="16"/>
        <v>John P</v>
      </c>
    </row>
    <row r="1083" spans="1:6" ht="15.5" x14ac:dyDescent="0.35">
      <c r="A1083" s="7" t="s">
        <v>1290</v>
      </c>
      <c r="B1083" s="7" t="s">
        <v>3465</v>
      </c>
      <c r="C1083" s="20" t="s">
        <v>6125</v>
      </c>
      <c r="D1083" s="8" t="s">
        <v>7360</v>
      </c>
      <c r="E1083" s="8" t="s">
        <v>7793</v>
      </c>
      <c r="F1083" s="3" t="str">
        <f t="shared" si="16"/>
        <v>Daniel P</v>
      </c>
    </row>
    <row r="1084" spans="1:6" ht="15.5" x14ac:dyDescent="0.35">
      <c r="A1084" s="7" t="s">
        <v>1289</v>
      </c>
      <c r="B1084" s="7" t="s">
        <v>3466</v>
      </c>
      <c r="C1084" s="20" t="s">
        <v>6126</v>
      </c>
      <c r="D1084" s="8" t="s">
        <v>8284</v>
      </c>
      <c r="E1084" s="8" t="s">
        <v>8338</v>
      </c>
      <c r="F1084" s="3" t="str">
        <f t="shared" si="16"/>
        <v>Lisa K</v>
      </c>
    </row>
    <row r="1085" spans="1:6" ht="15.5" x14ac:dyDescent="0.35">
      <c r="A1085" s="7" t="s">
        <v>1288</v>
      </c>
      <c r="B1085" s="7" t="s">
        <v>3467</v>
      </c>
      <c r="C1085" s="20" t="s">
        <v>6127</v>
      </c>
      <c r="D1085" s="8" t="s">
        <v>8284</v>
      </c>
      <c r="E1085" s="8" t="s">
        <v>8339</v>
      </c>
      <c r="F1085" s="3" t="str">
        <f t="shared" si="16"/>
        <v>Kristine</v>
      </c>
    </row>
    <row r="1086" spans="1:6" ht="15.5" x14ac:dyDescent="0.35">
      <c r="A1086" s="7" t="s">
        <v>1287</v>
      </c>
      <c r="B1086" s="7" t="s">
        <v>3468</v>
      </c>
      <c r="C1086" s="20" t="s">
        <v>6128</v>
      </c>
      <c r="D1086" s="8" t="s">
        <v>7360</v>
      </c>
      <c r="E1086" s="8" t="s">
        <v>7794</v>
      </c>
      <c r="F1086" s="3" t="str">
        <f t="shared" si="16"/>
        <v>Paul A</v>
      </c>
    </row>
    <row r="1087" spans="1:6" ht="15.5" x14ac:dyDescent="0.35">
      <c r="A1087" s="7" t="s">
        <v>1286</v>
      </c>
      <c r="B1087" s="7" t="s">
        <v>3469</v>
      </c>
      <c r="C1087" s="20" t="s">
        <v>6129</v>
      </c>
      <c r="D1087" s="8" t="s">
        <v>7360</v>
      </c>
      <c r="E1087" s="8" t="s">
        <v>5232</v>
      </c>
      <c r="F1087" s="3" t="str">
        <f t="shared" si="16"/>
        <v>Bryan</v>
      </c>
    </row>
    <row r="1088" spans="1:6" ht="15.5" x14ac:dyDescent="0.35">
      <c r="A1088" s="7" t="s">
        <v>1285</v>
      </c>
      <c r="B1088" s="7" t="s">
        <v>3470</v>
      </c>
      <c r="C1088" s="20" t="s">
        <v>6130</v>
      </c>
      <c r="D1088" s="8" t="s">
        <v>7360</v>
      </c>
      <c r="E1088" s="8" t="s">
        <v>5113</v>
      </c>
      <c r="F1088" s="3" t="str">
        <f t="shared" si="16"/>
        <v>Chris</v>
      </c>
    </row>
    <row r="1089" spans="1:6" ht="15.5" x14ac:dyDescent="0.35">
      <c r="A1089" s="7" t="s">
        <v>1284</v>
      </c>
      <c r="B1089" s="7" t="s">
        <v>3471</v>
      </c>
      <c r="C1089" s="20" t="s">
        <v>6131</v>
      </c>
      <c r="D1089" s="8" t="s">
        <v>7359</v>
      </c>
      <c r="E1089" s="8" t="s">
        <v>7795</v>
      </c>
      <c r="F1089" s="3" t="str">
        <f t="shared" si="16"/>
        <v>Milah B</v>
      </c>
    </row>
    <row r="1090" spans="1:6" ht="15.5" x14ac:dyDescent="0.35">
      <c r="A1090" s="7" t="s">
        <v>1283</v>
      </c>
      <c r="B1090" s="7" t="s">
        <v>3472</v>
      </c>
      <c r="C1090" s="20" t="s">
        <v>6132</v>
      </c>
      <c r="D1090" s="8" t="s">
        <v>7359</v>
      </c>
      <c r="E1090" s="8" t="s">
        <v>7796</v>
      </c>
      <c r="F1090" s="3" t="str">
        <f t="shared" si="16"/>
        <v>Annette M</v>
      </c>
    </row>
    <row r="1091" spans="1:6" ht="15.5" x14ac:dyDescent="0.35">
      <c r="A1091" s="7" t="s">
        <v>1282</v>
      </c>
      <c r="B1091" s="7" t="s">
        <v>3473</v>
      </c>
      <c r="C1091" s="20" t="s">
        <v>6133</v>
      </c>
      <c r="D1091" s="8" t="s">
        <v>8284</v>
      </c>
      <c r="E1091" s="8" t="s">
        <v>8340</v>
      </c>
      <c r="F1091" s="3" t="str">
        <f t="shared" ref="F1091:F1154" si="17">IF(RIGHT(E1091,1)=".",LEFT(E1091,LEN(E1091)-1),E1091)</f>
        <v>Yoko</v>
      </c>
    </row>
    <row r="1092" spans="1:6" ht="15.5" x14ac:dyDescent="0.35">
      <c r="A1092" s="7" t="s">
        <v>1281</v>
      </c>
      <c r="B1092" s="7" t="s">
        <v>3474</v>
      </c>
      <c r="C1092" s="20" t="s">
        <v>6134</v>
      </c>
      <c r="D1092" s="8" t="s">
        <v>7359</v>
      </c>
      <c r="E1092" s="8" t="s">
        <v>5503</v>
      </c>
      <c r="F1092" s="3" t="str">
        <f t="shared" si="17"/>
        <v>Laura</v>
      </c>
    </row>
    <row r="1093" spans="1:6" ht="15.5" x14ac:dyDescent="0.35">
      <c r="A1093" s="7" t="s">
        <v>1280</v>
      </c>
      <c r="B1093" s="7" t="s">
        <v>3475</v>
      </c>
      <c r="C1093" s="20" t="s">
        <v>5029</v>
      </c>
      <c r="D1093" s="8" t="s">
        <v>7359</v>
      </c>
      <c r="E1093" s="8" t="s">
        <v>7797</v>
      </c>
      <c r="F1093" s="3" t="str">
        <f t="shared" si="17"/>
        <v>Tess A</v>
      </c>
    </row>
    <row r="1094" spans="1:6" ht="15.5" x14ac:dyDescent="0.35">
      <c r="A1094" s="7" t="s">
        <v>1279</v>
      </c>
      <c r="B1094" s="7" t="s">
        <v>3476</v>
      </c>
      <c r="C1094" s="20" t="s">
        <v>6135</v>
      </c>
      <c r="D1094" s="8" t="s">
        <v>7360</v>
      </c>
      <c r="E1094" s="8" t="s">
        <v>7798</v>
      </c>
      <c r="F1094" s="3" t="str">
        <f t="shared" si="17"/>
        <v>William G</v>
      </c>
    </row>
    <row r="1095" spans="1:6" ht="15.5" x14ac:dyDescent="0.35">
      <c r="A1095" s="7" t="s">
        <v>1278</v>
      </c>
      <c r="B1095" s="7" t="s">
        <v>3477</v>
      </c>
      <c r="C1095" s="20" t="s">
        <v>6136</v>
      </c>
      <c r="D1095" s="8" t="s">
        <v>7359</v>
      </c>
      <c r="E1095" s="8" t="s">
        <v>6137</v>
      </c>
      <c r="F1095" s="3" t="str">
        <f t="shared" si="17"/>
        <v>Paige</v>
      </c>
    </row>
    <row r="1096" spans="1:6" ht="15.5" x14ac:dyDescent="0.35">
      <c r="A1096" s="7" t="s">
        <v>1277</v>
      </c>
      <c r="B1096" s="7" t="s">
        <v>3478</v>
      </c>
      <c r="C1096" s="20" t="s">
        <v>4861</v>
      </c>
      <c r="D1096" s="8" t="s">
        <v>7360</v>
      </c>
      <c r="E1096" s="8" t="s">
        <v>7692</v>
      </c>
      <c r="F1096" s="3" t="str">
        <f t="shared" si="17"/>
        <v>Matthew J</v>
      </c>
    </row>
    <row r="1097" spans="1:6" ht="15.5" x14ac:dyDescent="0.35">
      <c r="A1097" s="7" t="s">
        <v>1276</v>
      </c>
      <c r="B1097" s="7" t="s">
        <v>3479</v>
      </c>
      <c r="C1097" s="20" t="s">
        <v>6138</v>
      </c>
      <c r="D1097" s="8" t="s">
        <v>7360</v>
      </c>
      <c r="E1097" s="8" t="s">
        <v>4753</v>
      </c>
      <c r="F1097" s="3" t="str">
        <f t="shared" si="17"/>
        <v>Matthew</v>
      </c>
    </row>
    <row r="1098" spans="1:6" ht="15.5" x14ac:dyDescent="0.35">
      <c r="A1098" s="7" t="s">
        <v>1275</v>
      </c>
      <c r="B1098" s="7" t="s">
        <v>3480</v>
      </c>
      <c r="C1098" s="20" t="s">
        <v>6139</v>
      </c>
      <c r="D1098" s="8" t="s">
        <v>8284</v>
      </c>
      <c r="E1098" s="8" t="s">
        <v>8341</v>
      </c>
      <c r="F1098" s="3" t="str">
        <f t="shared" si="17"/>
        <v>Maria</v>
      </c>
    </row>
    <row r="1099" spans="1:6" ht="15.5" x14ac:dyDescent="0.35">
      <c r="A1099" s="7" t="s">
        <v>1274</v>
      </c>
      <c r="B1099" s="7" t="s">
        <v>3481</v>
      </c>
      <c r="C1099" s="20" t="s">
        <v>6140</v>
      </c>
      <c r="D1099" s="8" t="s">
        <v>7359</v>
      </c>
      <c r="E1099" s="8" t="s">
        <v>7799</v>
      </c>
      <c r="F1099" s="3" t="str">
        <f t="shared" si="17"/>
        <v>Stephanie D</v>
      </c>
    </row>
    <row r="1100" spans="1:6" ht="15.5" x14ac:dyDescent="0.35">
      <c r="A1100" s="7" t="s">
        <v>1273</v>
      </c>
      <c r="B1100" s="7" t="s">
        <v>3482</v>
      </c>
      <c r="C1100" s="20" t="s">
        <v>6141</v>
      </c>
      <c r="D1100" s="8" t="s">
        <v>7359</v>
      </c>
      <c r="E1100" s="8" t="s">
        <v>5702</v>
      </c>
      <c r="F1100" s="3" t="str">
        <f t="shared" si="17"/>
        <v>Tiffany</v>
      </c>
    </row>
    <row r="1101" spans="1:6" ht="15.5" x14ac:dyDescent="0.35">
      <c r="A1101" s="7" t="s">
        <v>1272</v>
      </c>
      <c r="B1101" s="7" t="s">
        <v>3483</v>
      </c>
      <c r="C1101" s="20" t="s">
        <v>5156</v>
      </c>
      <c r="D1101" s="8" t="s">
        <v>7359</v>
      </c>
      <c r="E1101" s="8" t="s">
        <v>7800</v>
      </c>
      <c r="F1101" s="3" t="str">
        <f t="shared" si="17"/>
        <v>Sara M</v>
      </c>
    </row>
    <row r="1102" spans="1:6" ht="15.5" x14ac:dyDescent="0.35">
      <c r="A1102" s="7" t="s">
        <v>1271</v>
      </c>
      <c r="B1102" s="7" t="s">
        <v>3484</v>
      </c>
      <c r="C1102" s="20" t="s">
        <v>6142</v>
      </c>
      <c r="D1102" s="8" t="s">
        <v>7360</v>
      </c>
      <c r="E1102" s="8" t="s">
        <v>7801</v>
      </c>
      <c r="F1102" s="3" t="str">
        <f t="shared" si="17"/>
        <v>Scott A</v>
      </c>
    </row>
    <row r="1103" spans="1:6" ht="15.5" x14ac:dyDescent="0.35">
      <c r="A1103" s="7" t="s">
        <v>1270</v>
      </c>
      <c r="B1103" s="7" t="s">
        <v>3485</v>
      </c>
      <c r="C1103" s="20" t="s">
        <v>6143</v>
      </c>
      <c r="D1103" s="8" t="s">
        <v>8284</v>
      </c>
      <c r="E1103" s="8" t="s">
        <v>5413</v>
      </c>
      <c r="F1103" s="3" t="str">
        <f t="shared" si="17"/>
        <v>Lauren</v>
      </c>
    </row>
    <row r="1104" spans="1:6" ht="15.5" x14ac:dyDescent="0.35">
      <c r="A1104" s="7" t="s">
        <v>1269</v>
      </c>
      <c r="B1104" s="7" t="s">
        <v>3486</v>
      </c>
      <c r="C1104" s="20" t="s">
        <v>5448</v>
      </c>
      <c r="D1104" s="8" t="s">
        <v>7360</v>
      </c>
      <c r="E1104" s="8" t="s">
        <v>4762</v>
      </c>
      <c r="F1104" s="3" t="str">
        <f t="shared" si="17"/>
        <v>Scott</v>
      </c>
    </row>
    <row r="1105" spans="1:6" ht="15.5" x14ac:dyDescent="0.35">
      <c r="A1105" s="7" t="s">
        <v>1268</v>
      </c>
      <c r="B1105" s="7" t="s">
        <v>3487</v>
      </c>
      <c r="C1105" s="20" t="s">
        <v>6144</v>
      </c>
      <c r="D1105" s="8" t="s">
        <v>7360</v>
      </c>
      <c r="E1105" s="8" t="s">
        <v>7802</v>
      </c>
      <c r="F1105" s="3" t="str">
        <f t="shared" si="17"/>
        <v>Brian A</v>
      </c>
    </row>
    <row r="1106" spans="1:6" ht="15.5" x14ac:dyDescent="0.35">
      <c r="A1106" s="7" t="s">
        <v>1267</v>
      </c>
      <c r="B1106" s="7" t="s">
        <v>3488</v>
      </c>
      <c r="C1106" s="20" t="s">
        <v>6145</v>
      </c>
      <c r="D1106" s="8" t="s">
        <v>7359</v>
      </c>
      <c r="E1106" s="8" t="s">
        <v>7803</v>
      </c>
      <c r="F1106" s="3" t="str">
        <f t="shared" si="17"/>
        <v>Kaitlin R</v>
      </c>
    </row>
    <row r="1107" spans="1:6" ht="15.5" x14ac:dyDescent="0.35">
      <c r="A1107" s="7" t="s">
        <v>1266</v>
      </c>
      <c r="B1107" s="7" t="s">
        <v>3489</v>
      </c>
      <c r="C1107" s="20" t="s">
        <v>6146</v>
      </c>
      <c r="D1107" s="8" t="s">
        <v>7360</v>
      </c>
      <c r="E1107" s="8" t="s">
        <v>6147</v>
      </c>
      <c r="F1107" s="3" t="str">
        <f t="shared" si="17"/>
        <v>Mohammad</v>
      </c>
    </row>
    <row r="1108" spans="1:6" ht="15.5" x14ac:dyDescent="0.35">
      <c r="A1108" s="7" t="s">
        <v>1265</v>
      </c>
      <c r="B1108" s="7" t="s">
        <v>3490</v>
      </c>
      <c r="C1108" s="20" t="s">
        <v>5003</v>
      </c>
      <c r="D1108" s="8" t="s">
        <v>7360</v>
      </c>
      <c r="E1108" s="8" t="s">
        <v>4949</v>
      </c>
      <c r="F1108" s="3" t="str">
        <f t="shared" si="17"/>
        <v>Charlie</v>
      </c>
    </row>
    <row r="1109" spans="1:6" ht="15.5" x14ac:dyDescent="0.35">
      <c r="A1109" s="7" t="s">
        <v>1264</v>
      </c>
      <c r="B1109" s="7" t="s">
        <v>3491</v>
      </c>
      <c r="C1109" s="20" t="s">
        <v>6148</v>
      </c>
      <c r="D1109" s="8" t="s">
        <v>7360</v>
      </c>
      <c r="E1109" s="8" t="s">
        <v>5587</v>
      </c>
      <c r="F1109" s="3" t="str">
        <f t="shared" si="17"/>
        <v>Brent</v>
      </c>
    </row>
    <row r="1110" spans="1:6" ht="15.5" x14ac:dyDescent="0.35">
      <c r="A1110" s="7" t="s">
        <v>1263</v>
      </c>
      <c r="B1110" s="7" t="s">
        <v>3492</v>
      </c>
      <c r="C1110" s="20" t="s">
        <v>6149</v>
      </c>
      <c r="D1110" s="8" t="s">
        <v>7359</v>
      </c>
      <c r="E1110" s="8" t="s">
        <v>7804</v>
      </c>
      <c r="F1110" s="3" t="str">
        <f t="shared" si="17"/>
        <v>Kelli M</v>
      </c>
    </row>
    <row r="1111" spans="1:6" ht="15.5" x14ac:dyDescent="0.35">
      <c r="A1111" s="7" t="s">
        <v>1262</v>
      </c>
      <c r="B1111" s="7" t="s">
        <v>3493</v>
      </c>
      <c r="C1111" s="20" t="s">
        <v>6150</v>
      </c>
      <c r="D1111" s="8" t="s">
        <v>8284</v>
      </c>
      <c r="E1111" s="8" t="s">
        <v>8342</v>
      </c>
      <c r="F1111" s="3" t="str">
        <f t="shared" si="17"/>
        <v>Sheridan H</v>
      </c>
    </row>
    <row r="1112" spans="1:6" ht="15.5" x14ac:dyDescent="0.35">
      <c r="A1112" s="7" t="s">
        <v>1261</v>
      </c>
      <c r="B1112" s="7" t="s">
        <v>3494</v>
      </c>
      <c r="C1112" s="20" t="s">
        <v>6151</v>
      </c>
      <c r="D1112" s="8" t="s">
        <v>8284</v>
      </c>
      <c r="E1112" s="8" t="s">
        <v>8068</v>
      </c>
      <c r="F1112" s="3" t="str">
        <f t="shared" si="17"/>
        <v>Sarah M</v>
      </c>
    </row>
    <row r="1113" spans="1:6" ht="15.5" x14ac:dyDescent="0.35">
      <c r="A1113" s="7" t="s">
        <v>1260</v>
      </c>
      <c r="B1113" s="7" t="s">
        <v>3495</v>
      </c>
      <c r="C1113" s="20" t="s">
        <v>5348</v>
      </c>
      <c r="D1113" s="8" t="s">
        <v>7359</v>
      </c>
      <c r="E1113" s="8" t="s">
        <v>4780</v>
      </c>
      <c r="F1113" s="3" t="str">
        <f t="shared" si="17"/>
        <v>Jennifer</v>
      </c>
    </row>
    <row r="1114" spans="1:6" ht="15.5" x14ac:dyDescent="0.35">
      <c r="A1114" s="7" t="s">
        <v>1259</v>
      </c>
      <c r="B1114" s="7" t="s">
        <v>3496</v>
      </c>
      <c r="C1114" s="20" t="s">
        <v>6152</v>
      </c>
      <c r="D1114" s="8" t="s">
        <v>8284</v>
      </c>
      <c r="E1114" s="8" t="s">
        <v>8343</v>
      </c>
      <c r="F1114" s="3" t="str">
        <f t="shared" si="17"/>
        <v>Laura J</v>
      </c>
    </row>
    <row r="1115" spans="1:6" ht="15.5" x14ac:dyDescent="0.35">
      <c r="A1115" s="7" t="s">
        <v>1258</v>
      </c>
      <c r="B1115" s="7" t="s">
        <v>3497</v>
      </c>
      <c r="C1115" s="20" t="s">
        <v>6153</v>
      </c>
      <c r="D1115" s="8" t="s">
        <v>7360</v>
      </c>
      <c r="E1115" s="8" t="s">
        <v>4830</v>
      </c>
      <c r="F1115" s="3" t="str">
        <f t="shared" si="17"/>
        <v>Thomas</v>
      </c>
    </row>
    <row r="1116" spans="1:6" ht="15.5" x14ac:dyDescent="0.35">
      <c r="A1116" s="7" t="s">
        <v>1257</v>
      </c>
      <c r="B1116" s="7" t="s">
        <v>3498</v>
      </c>
      <c r="C1116" s="20" t="s">
        <v>6154</v>
      </c>
      <c r="D1116" s="8" t="s">
        <v>7359</v>
      </c>
      <c r="E1116" s="8" t="s">
        <v>6155</v>
      </c>
      <c r="F1116" s="3" t="str">
        <f t="shared" si="17"/>
        <v>Gisele</v>
      </c>
    </row>
    <row r="1117" spans="1:6" ht="15.5" x14ac:dyDescent="0.35">
      <c r="A1117" s="7" t="s">
        <v>1256</v>
      </c>
      <c r="B1117" s="7" t="s">
        <v>3499</v>
      </c>
      <c r="C1117" s="20" t="s">
        <v>6156</v>
      </c>
      <c r="D1117" s="8" t="s">
        <v>7359</v>
      </c>
      <c r="E1117" s="8" t="s">
        <v>7805</v>
      </c>
      <c r="F1117" s="3" t="str">
        <f t="shared" si="17"/>
        <v>Myra L</v>
      </c>
    </row>
    <row r="1118" spans="1:6" ht="15.5" x14ac:dyDescent="0.35">
      <c r="A1118" s="7" t="s">
        <v>1255</v>
      </c>
      <c r="B1118" s="7" t="s">
        <v>3500</v>
      </c>
      <c r="C1118" s="20" t="s">
        <v>6157</v>
      </c>
      <c r="D1118" s="8" t="s">
        <v>7359</v>
      </c>
      <c r="E1118" s="8" t="s">
        <v>7806</v>
      </c>
      <c r="F1118" s="3" t="str">
        <f t="shared" si="17"/>
        <v>Melissa M</v>
      </c>
    </row>
    <row r="1119" spans="1:6" ht="15.5" x14ac:dyDescent="0.35">
      <c r="A1119" s="7" t="s">
        <v>1254</v>
      </c>
      <c r="B1119" s="7" t="s">
        <v>3501</v>
      </c>
      <c r="C1119" s="20" t="s">
        <v>6158</v>
      </c>
      <c r="D1119" s="8" t="s">
        <v>7359</v>
      </c>
      <c r="E1119" s="8" t="s">
        <v>7807</v>
      </c>
      <c r="F1119" s="3" t="str">
        <f t="shared" si="17"/>
        <v>Eleanor F</v>
      </c>
    </row>
    <row r="1120" spans="1:6" ht="15.5" x14ac:dyDescent="0.35">
      <c r="A1120" s="7" t="s">
        <v>1253</v>
      </c>
      <c r="B1120" s="7" t="s">
        <v>3502</v>
      </c>
      <c r="C1120" s="20" t="s">
        <v>6159</v>
      </c>
      <c r="D1120" s="8" t="s">
        <v>7359</v>
      </c>
      <c r="E1120" s="8" t="s">
        <v>4959</v>
      </c>
      <c r="F1120" s="3" t="str">
        <f t="shared" si="17"/>
        <v>Elizabeth</v>
      </c>
    </row>
    <row r="1121" spans="1:6" ht="15.5" x14ac:dyDescent="0.35">
      <c r="A1121" s="7" t="s">
        <v>1252</v>
      </c>
      <c r="B1121" s="7" t="s">
        <v>3503</v>
      </c>
      <c r="C1121" s="20" t="s">
        <v>6160</v>
      </c>
      <c r="D1121" s="8" t="s">
        <v>7360</v>
      </c>
      <c r="E1121" s="8" t="s">
        <v>5309</v>
      </c>
      <c r="F1121" s="3" t="str">
        <f t="shared" si="17"/>
        <v>Kenneth</v>
      </c>
    </row>
    <row r="1122" spans="1:6" ht="15.5" x14ac:dyDescent="0.35">
      <c r="A1122" s="7" t="s">
        <v>1251</v>
      </c>
      <c r="B1122" s="7" t="s">
        <v>3504</v>
      </c>
      <c r="C1122" s="20" t="s">
        <v>6161</v>
      </c>
      <c r="D1122" s="8" t="s">
        <v>7360</v>
      </c>
      <c r="E1122" s="8" t="s">
        <v>7808</v>
      </c>
      <c r="F1122" s="3" t="str">
        <f t="shared" si="17"/>
        <v>Robert G</v>
      </c>
    </row>
    <row r="1123" spans="1:6" ht="15.5" x14ac:dyDescent="0.35">
      <c r="A1123" s="7" t="s">
        <v>1250</v>
      </c>
      <c r="B1123" s="7" t="s">
        <v>3505</v>
      </c>
      <c r="C1123" s="20" t="s">
        <v>6162</v>
      </c>
      <c r="D1123" s="8" t="s">
        <v>7360</v>
      </c>
      <c r="E1123" s="8" t="s">
        <v>7809</v>
      </c>
      <c r="F1123" s="3" t="str">
        <f t="shared" si="17"/>
        <v>Thomas C</v>
      </c>
    </row>
    <row r="1124" spans="1:6" ht="15.5" x14ac:dyDescent="0.35">
      <c r="A1124" s="7" t="s">
        <v>1249</v>
      </c>
      <c r="B1124" s="7" t="s">
        <v>3506</v>
      </c>
      <c r="C1124" s="20" t="s">
        <v>6163</v>
      </c>
      <c r="D1124" s="8" t="s">
        <v>7360</v>
      </c>
      <c r="E1124" s="8" t="s">
        <v>7810</v>
      </c>
      <c r="F1124" s="3" t="str">
        <f t="shared" si="17"/>
        <v>Matthew J</v>
      </c>
    </row>
    <row r="1125" spans="1:6" ht="15.5" x14ac:dyDescent="0.35">
      <c r="A1125" s="7" t="s">
        <v>1248</v>
      </c>
      <c r="B1125" s="7" t="s">
        <v>3507</v>
      </c>
      <c r="C1125" s="20" t="s">
        <v>6164</v>
      </c>
      <c r="D1125" s="8" t="s">
        <v>7359</v>
      </c>
      <c r="E1125" s="8" t="s">
        <v>7811</v>
      </c>
      <c r="F1125" s="3" t="str">
        <f t="shared" si="17"/>
        <v>Mallory D</v>
      </c>
    </row>
    <row r="1126" spans="1:6" ht="15.5" x14ac:dyDescent="0.35">
      <c r="A1126" s="7" t="s">
        <v>1247</v>
      </c>
      <c r="B1126" s="7" t="s">
        <v>3508</v>
      </c>
      <c r="C1126" s="20" t="s">
        <v>6166</v>
      </c>
      <c r="D1126" s="8" t="s">
        <v>7360</v>
      </c>
      <c r="E1126" s="8" t="s">
        <v>7530</v>
      </c>
      <c r="F1126" s="3" t="str">
        <f t="shared" si="17"/>
        <v>Christopher D</v>
      </c>
    </row>
    <row r="1127" spans="1:6" ht="15.5" x14ac:dyDescent="0.35">
      <c r="A1127" s="7" t="s">
        <v>1246</v>
      </c>
      <c r="B1127" s="7" t="s">
        <v>3509</v>
      </c>
      <c r="C1127" s="20" t="s">
        <v>6167</v>
      </c>
      <c r="D1127" s="8" t="s">
        <v>8284</v>
      </c>
      <c r="E1127" s="8" t="s">
        <v>8344</v>
      </c>
      <c r="F1127" s="3" t="str">
        <f t="shared" si="17"/>
        <v>Jamie</v>
      </c>
    </row>
    <row r="1128" spans="1:6" ht="15.5" x14ac:dyDescent="0.35">
      <c r="A1128" s="7" t="s">
        <v>1245</v>
      </c>
      <c r="B1128" s="7" t="s">
        <v>3510</v>
      </c>
      <c r="C1128" s="20" t="s">
        <v>6168</v>
      </c>
      <c r="D1128" s="8" t="s">
        <v>7359</v>
      </c>
      <c r="E1128" s="8" t="s">
        <v>6169</v>
      </c>
      <c r="F1128" s="3" t="str">
        <f t="shared" si="17"/>
        <v>Ariell</v>
      </c>
    </row>
    <row r="1129" spans="1:6" ht="15.5" x14ac:dyDescent="0.35">
      <c r="A1129" s="7" t="s">
        <v>1244</v>
      </c>
      <c r="B1129" s="7" t="s">
        <v>3511</v>
      </c>
      <c r="C1129" s="20" t="s">
        <v>6170</v>
      </c>
      <c r="D1129" s="8" t="s">
        <v>7360</v>
      </c>
      <c r="E1129" s="8" t="s">
        <v>5073</v>
      </c>
      <c r="F1129" s="3" t="str">
        <f t="shared" si="17"/>
        <v>Christopher</v>
      </c>
    </row>
    <row r="1130" spans="1:6" ht="15.5" x14ac:dyDescent="0.35">
      <c r="A1130" s="7" t="s">
        <v>1243</v>
      </c>
      <c r="B1130" s="7" t="s">
        <v>3512</v>
      </c>
      <c r="C1130" s="20" t="s">
        <v>6171</v>
      </c>
      <c r="D1130" s="8" t="s">
        <v>7360</v>
      </c>
      <c r="E1130" s="8" t="s">
        <v>4813</v>
      </c>
      <c r="F1130" s="3" t="str">
        <f t="shared" si="17"/>
        <v>Ryan</v>
      </c>
    </row>
    <row r="1131" spans="1:6" ht="15.5" x14ac:dyDescent="0.35">
      <c r="A1131" s="7" t="s">
        <v>1242</v>
      </c>
      <c r="B1131" s="7" t="s">
        <v>3513</v>
      </c>
      <c r="C1131" s="20" t="s">
        <v>6172</v>
      </c>
      <c r="D1131" s="8" t="s">
        <v>7360</v>
      </c>
      <c r="E1131" s="8" t="s">
        <v>7812</v>
      </c>
      <c r="F1131" s="3" t="str">
        <f t="shared" si="17"/>
        <v>Thomas B</v>
      </c>
    </row>
    <row r="1132" spans="1:6" ht="15.5" x14ac:dyDescent="0.35">
      <c r="A1132" s="7" t="s">
        <v>1241</v>
      </c>
      <c r="B1132" s="7" t="s">
        <v>3514</v>
      </c>
      <c r="C1132" s="20" t="s">
        <v>6173</v>
      </c>
      <c r="D1132" s="8" t="s">
        <v>7359</v>
      </c>
      <c r="E1132" s="8" t="s">
        <v>4857</v>
      </c>
      <c r="F1132" s="3" t="str">
        <f t="shared" si="17"/>
        <v>Katie</v>
      </c>
    </row>
    <row r="1133" spans="1:6" ht="15.5" x14ac:dyDescent="0.35">
      <c r="A1133" s="7" t="s">
        <v>1240</v>
      </c>
      <c r="B1133" s="7" t="s">
        <v>3515</v>
      </c>
      <c r="C1133" s="20" t="s">
        <v>6174</v>
      </c>
      <c r="D1133" s="8" t="s">
        <v>8284</v>
      </c>
      <c r="E1133" s="8" t="s">
        <v>8345</v>
      </c>
      <c r="F1133" s="3" t="str">
        <f t="shared" si="17"/>
        <v>Rachelle L</v>
      </c>
    </row>
    <row r="1134" spans="1:6" ht="15.5" x14ac:dyDescent="0.35">
      <c r="A1134" s="7" t="s">
        <v>1239</v>
      </c>
      <c r="B1134" s="7" t="s">
        <v>3516</v>
      </c>
      <c r="C1134" s="20" t="s">
        <v>6113</v>
      </c>
      <c r="D1134" s="8" t="s">
        <v>7359</v>
      </c>
      <c r="E1134" s="8" t="s">
        <v>5821</v>
      </c>
      <c r="F1134" s="3" t="str">
        <f t="shared" si="17"/>
        <v>Colleen</v>
      </c>
    </row>
    <row r="1135" spans="1:6" ht="15.5" x14ac:dyDescent="0.35">
      <c r="A1135" s="7" t="s">
        <v>1238</v>
      </c>
      <c r="B1135" s="7" t="s">
        <v>3517</v>
      </c>
      <c r="C1135" s="20" t="s">
        <v>6175</v>
      </c>
      <c r="D1135" s="8" t="s">
        <v>7360</v>
      </c>
      <c r="E1135" s="8" t="s">
        <v>7813</v>
      </c>
      <c r="F1135" s="3" t="str">
        <f t="shared" si="17"/>
        <v>Gregory A</v>
      </c>
    </row>
    <row r="1136" spans="1:6" ht="15.5" x14ac:dyDescent="0.35">
      <c r="A1136" s="7" t="s">
        <v>1237</v>
      </c>
      <c r="B1136" s="7" t="s">
        <v>3518</v>
      </c>
      <c r="C1136" s="20" t="s">
        <v>6176</v>
      </c>
      <c r="D1136" s="8" t="s">
        <v>7359</v>
      </c>
      <c r="E1136" s="8" t="s">
        <v>5060</v>
      </c>
      <c r="F1136" s="3" t="str">
        <f t="shared" si="17"/>
        <v>Lara</v>
      </c>
    </row>
    <row r="1137" spans="1:6" ht="15.5" x14ac:dyDescent="0.35">
      <c r="A1137" s="7" t="s">
        <v>1236</v>
      </c>
      <c r="B1137" s="7" t="s">
        <v>3519</v>
      </c>
      <c r="C1137" s="20" t="s">
        <v>6177</v>
      </c>
      <c r="D1137" s="8" t="s">
        <v>7359</v>
      </c>
      <c r="E1137" s="8" t="s">
        <v>4863</v>
      </c>
      <c r="F1137" s="3" t="str">
        <f t="shared" si="17"/>
        <v>Megan</v>
      </c>
    </row>
    <row r="1138" spans="1:6" ht="15.5" x14ac:dyDescent="0.35">
      <c r="A1138" s="7" t="s">
        <v>1235</v>
      </c>
      <c r="B1138" s="7" t="s">
        <v>3520</v>
      </c>
      <c r="C1138" s="20" t="s">
        <v>6178</v>
      </c>
      <c r="D1138" s="8" t="s">
        <v>7359</v>
      </c>
      <c r="E1138" s="8" t="s">
        <v>4970</v>
      </c>
      <c r="F1138" s="3" t="str">
        <f t="shared" si="17"/>
        <v>Sara</v>
      </c>
    </row>
    <row r="1139" spans="1:6" ht="15.5" x14ac:dyDescent="0.35">
      <c r="A1139" s="7" t="s">
        <v>1234</v>
      </c>
      <c r="B1139" s="7" t="s">
        <v>3521</v>
      </c>
      <c r="C1139" s="20" t="s">
        <v>6179</v>
      </c>
      <c r="D1139" s="8" t="s">
        <v>7359</v>
      </c>
      <c r="E1139" s="8" t="s">
        <v>7814</v>
      </c>
      <c r="F1139" s="3" t="str">
        <f t="shared" si="17"/>
        <v>Lucie J</v>
      </c>
    </row>
    <row r="1140" spans="1:6" ht="15.5" x14ac:dyDescent="0.35">
      <c r="A1140" s="7" t="s">
        <v>1233</v>
      </c>
      <c r="B1140" s="7" t="s">
        <v>3522</v>
      </c>
      <c r="C1140" s="20" t="s">
        <v>6180</v>
      </c>
      <c r="D1140" s="8" t="s">
        <v>7359</v>
      </c>
      <c r="E1140" s="8" t="s">
        <v>7815</v>
      </c>
      <c r="F1140" s="3" t="str">
        <f t="shared" si="17"/>
        <v>Elizabeth S</v>
      </c>
    </row>
    <row r="1141" spans="1:6" ht="15.5" x14ac:dyDescent="0.35">
      <c r="A1141" s="7" t="s">
        <v>1232</v>
      </c>
      <c r="B1141" s="7" t="s">
        <v>3523</v>
      </c>
      <c r="C1141" s="20" t="s">
        <v>6181</v>
      </c>
      <c r="D1141" s="8" t="s">
        <v>7359</v>
      </c>
      <c r="E1141" s="8" t="s">
        <v>7816</v>
      </c>
      <c r="F1141" s="3" t="str">
        <f t="shared" si="17"/>
        <v>Carma S</v>
      </c>
    </row>
    <row r="1142" spans="1:6" ht="15.5" x14ac:dyDescent="0.35">
      <c r="A1142" s="7" t="s">
        <v>1231</v>
      </c>
      <c r="B1142" s="7" t="s">
        <v>3524</v>
      </c>
      <c r="C1142" s="20" t="s">
        <v>6182</v>
      </c>
      <c r="D1142" s="8" t="s">
        <v>7360</v>
      </c>
      <c r="E1142" s="8" t="s">
        <v>4813</v>
      </c>
      <c r="F1142" s="3" t="str">
        <f t="shared" si="17"/>
        <v>Ryan</v>
      </c>
    </row>
    <row r="1143" spans="1:6" ht="15.5" x14ac:dyDescent="0.35">
      <c r="A1143" s="7" t="s">
        <v>1230</v>
      </c>
      <c r="B1143" s="7" t="s">
        <v>3525</v>
      </c>
      <c r="C1143" s="20" t="s">
        <v>5105</v>
      </c>
      <c r="D1143" s="8" t="s">
        <v>7360</v>
      </c>
      <c r="E1143" s="8" t="s">
        <v>4865</v>
      </c>
      <c r="F1143" s="3" t="str">
        <f t="shared" si="17"/>
        <v>Daniel</v>
      </c>
    </row>
    <row r="1144" spans="1:6" ht="15.5" x14ac:dyDescent="0.35">
      <c r="A1144" s="7" t="s">
        <v>1229</v>
      </c>
      <c r="B1144" s="7" t="s">
        <v>3526</v>
      </c>
      <c r="C1144" s="20" t="s">
        <v>6183</v>
      </c>
      <c r="D1144" s="8" t="s">
        <v>7359</v>
      </c>
      <c r="E1144" s="8" t="s">
        <v>5058</v>
      </c>
      <c r="F1144" s="3" t="str">
        <f t="shared" si="17"/>
        <v>Sarah</v>
      </c>
    </row>
    <row r="1145" spans="1:6" ht="15.5" x14ac:dyDescent="0.35">
      <c r="A1145" s="7" t="s">
        <v>1228</v>
      </c>
      <c r="B1145" s="7" t="s">
        <v>3527</v>
      </c>
      <c r="C1145" s="20" t="s">
        <v>6184</v>
      </c>
      <c r="D1145" s="8" t="s">
        <v>7360</v>
      </c>
      <c r="E1145" s="8" t="s">
        <v>7692</v>
      </c>
      <c r="F1145" s="3" t="str">
        <f t="shared" si="17"/>
        <v>Matthew J</v>
      </c>
    </row>
    <row r="1146" spans="1:6" ht="15.5" x14ac:dyDescent="0.35">
      <c r="A1146" s="7" t="s">
        <v>1227</v>
      </c>
      <c r="B1146" s="7" t="s">
        <v>3528</v>
      </c>
      <c r="C1146" s="20" t="s">
        <v>6185</v>
      </c>
      <c r="D1146" s="8" t="s">
        <v>7359</v>
      </c>
      <c r="E1146" s="8" t="s">
        <v>6186</v>
      </c>
      <c r="F1146" s="3" t="str">
        <f t="shared" si="17"/>
        <v>Francesca</v>
      </c>
    </row>
    <row r="1147" spans="1:6" ht="15.5" x14ac:dyDescent="0.35">
      <c r="A1147" s="7" t="s">
        <v>1226</v>
      </c>
      <c r="B1147" s="7" t="s">
        <v>3529</v>
      </c>
      <c r="C1147" s="20" t="s">
        <v>6187</v>
      </c>
      <c r="D1147" s="8" t="s">
        <v>7359</v>
      </c>
      <c r="E1147" s="8" t="s">
        <v>4790</v>
      </c>
      <c r="F1147" s="3" t="str">
        <f t="shared" si="17"/>
        <v>Nicole</v>
      </c>
    </row>
    <row r="1148" spans="1:6" ht="15.5" x14ac:dyDescent="0.35">
      <c r="A1148" s="7" t="s">
        <v>1225</v>
      </c>
      <c r="B1148" s="7" t="s">
        <v>3530</v>
      </c>
      <c r="C1148" s="20" t="s">
        <v>6188</v>
      </c>
      <c r="D1148" s="8" t="s">
        <v>7360</v>
      </c>
      <c r="E1148" s="8" t="s">
        <v>6189</v>
      </c>
      <c r="F1148" s="3" t="str">
        <f t="shared" si="17"/>
        <v>Toshiyuki</v>
      </c>
    </row>
    <row r="1149" spans="1:6" ht="15.5" x14ac:dyDescent="0.35">
      <c r="A1149" s="7" t="s">
        <v>1224</v>
      </c>
      <c r="B1149" s="7" t="s">
        <v>3531</v>
      </c>
      <c r="C1149" s="20" t="s">
        <v>6190</v>
      </c>
      <c r="D1149" s="8" t="s">
        <v>7360</v>
      </c>
      <c r="E1149" s="8" t="s">
        <v>7817</v>
      </c>
      <c r="F1149" s="3" t="str">
        <f t="shared" si="17"/>
        <v>Tom L</v>
      </c>
    </row>
    <row r="1150" spans="1:6" ht="15.5" x14ac:dyDescent="0.35">
      <c r="A1150" s="7" t="s">
        <v>1223</v>
      </c>
      <c r="B1150" s="7" t="s">
        <v>3532</v>
      </c>
      <c r="C1150" s="20" t="s">
        <v>6191</v>
      </c>
      <c r="D1150" s="8" t="s">
        <v>7360</v>
      </c>
      <c r="E1150" s="8" t="s">
        <v>4918</v>
      </c>
      <c r="F1150" s="3" t="str">
        <f t="shared" si="17"/>
        <v>Brian</v>
      </c>
    </row>
    <row r="1151" spans="1:6" ht="15.5" x14ac:dyDescent="0.35">
      <c r="A1151" s="7" t="s">
        <v>1222</v>
      </c>
      <c r="B1151" s="7" t="s">
        <v>3533</v>
      </c>
      <c r="C1151" s="20" t="s">
        <v>6192</v>
      </c>
      <c r="D1151" s="8" t="s">
        <v>7360</v>
      </c>
      <c r="E1151" s="8" t="s">
        <v>4753</v>
      </c>
      <c r="F1151" s="3" t="str">
        <f t="shared" si="17"/>
        <v>Matthew</v>
      </c>
    </row>
    <row r="1152" spans="1:6" ht="15.5" x14ac:dyDescent="0.35">
      <c r="A1152" s="7" t="s">
        <v>1221</v>
      </c>
      <c r="B1152" s="7" t="s">
        <v>3534</v>
      </c>
      <c r="C1152" s="20" t="s">
        <v>6193</v>
      </c>
      <c r="D1152" s="8" t="s">
        <v>7359</v>
      </c>
      <c r="E1152" s="8" t="s">
        <v>6194</v>
      </c>
      <c r="F1152" s="3" t="str">
        <f t="shared" si="17"/>
        <v>Julee</v>
      </c>
    </row>
    <row r="1153" spans="1:6" ht="15.5" x14ac:dyDescent="0.35">
      <c r="A1153" s="7" t="s">
        <v>1220</v>
      </c>
      <c r="B1153" s="7" t="s">
        <v>3535</v>
      </c>
      <c r="C1153" s="20" t="s">
        <v>5501</v>
      </c>
      <c r="D1153" s="8" t="s">
        <v>7360</v>
      </c>
      <c r="E1153" s="8" t="s">
        <v>7818</v>
      </c>
      <c r="F1153" s="3" t="str">
        <f t="shared" si="17"/>
        <v>Christopher M</v>
      </c>
    </row>
    <row r="1154" spans="1:6" ht="15.5" x14ac:dyDescent="0.35">
      <c r="A1154" s="7" t="s">
        <v>1219</v>
      </c>
      <c r="B1154" s="7" t="s">
        <v>3536</v>
      </c>
      <c r="C1154" s="20" t="s">
        <v>6195</v>
      </c>
      <c r="D1154" s="8" t="s">
        <v>7360</v>
      </c>
      <c r="E1154" s="8" t="s">
        <v>6196</v>
      </c>
      <c r="F1154" s="3" t="str">
        <f t="shared" si="17"/>
        <v>Ciaran</v>
      </c>
    </row>
    <row r="1155" spans="1:6" ht="15.5" x14ac:dyDescent="0.35">
      <c r="A1155" s="7" t="s">
        <v>1218</v>
      </c>
      <c r="B1155" s="7" t="s">
        <v>3537</v>
      </c>
      <c r="C1155" s="20" t="s">
        <v>6197</v>
      </c>
      <c r="D1155" s="8" t="s">
        <v>7359</v>
      </c>
      <c r="E1155" s="8" t="s">
        <v>5479</v>
      </c>
      <c r="F1155" s="3" t="str">
        <f t="shared" ref="F1155:F1218" si="18">IF(RIGHT(E1155,1)=".",LEFT(E1155,LEN(E1155)-1),E1155)</f>
        <v>Kara</v>
      </c>
    </row>
    <row r="1156" spans="1:6" ht="15.5" x14ac:dyDescent="0.35">
      <c r="A1156" s="7" t="s">
        <v>1217</v>
      </c>
      <c r="B1156" s="7" t="s">
        <v>3538</v>
      </c>
      <c r="C1156" s="20" t="s">
        <v>6198</v>
      </c>
      <c r="D1156" s="8" t="s">
        <v>7359</v>
      </c>
      <c r="E1156" s="8" t="s">
        <v>6199</v>
      </c>
      <c r="F1156" s="3" t="str">
        <f t="shared" si="18"/>
        <v>Makie</v>
      </c>
    </row>
    <row r="1157" spans="1:6" ht="15.5" x14ac:dyDescent="0.35">
      <c r="A1157" s="7" t="s">
        <v>1216</v>
      </c>
      <c r="B1157" s="7" t="s">
        <v>3539</v>
      </c>
      <c r="C1157" s="20" t="s">
        <v>6200</v>
      </c>
      <c r="D1157" s="8" t="s">
        <v>7359</v>
      </c>
      <c r="E1157" s="8" t="s">
        <v>7819</v>
      </c>
      <c r="F1157" s="3" t="str">
        <f t="shared" si="18"/>
        <v>Emily E</v>
      </c>
    </row>
    <row r="1158" spans="1:6" ht="15.5" x14ac:dyDescent="0.35">
      <c r="A1158" s="7" t="s">
        <v>1215</v>
      </c>
      <c r="B1158" s="7" t="s">
        <v>3540</v>
      </c>
      <c r="C1158" s="20" t="s">
        <v>6201</v>
      </c>
      <c r="D1158" s="8" t="s">
        <v>7360</v>
      </c>
      <c r="E1158" s="8" t="s">
        <v>5755</v>
      </c>
      <c r="F1158" s="3" t="str">
        <f t="shared" si="18"/>
        <v>Cary</v>
      </c>
    </row>
    <row r="1159" spans="1:6" ht="15.5" x14ac:dyDescent="0.35">
      <c r="A1159" s="7" t="s">
        <v>1214</v>
      </c>
      <c r="B1159" s="7" t="s">
        <v>3541</v>
      </c>
      <c r="C1159" s="20" t="s">
        <v>6202</v>
      </c>
      <c r="D1159" s="8" t="s">
        <v>7360</v>
      </c>
      <c r="E1159" s="8" t="s">
        <v>4867</v>
      </c>
      <c r="F1159" s="3" t="str">
        <f t="shared" si="18"/>
        <v>Steven</v>
      </c>
    </row>
    <row r="1160" spans="1:6" ht="15.5" x14ac:dyDescent="0.35">
      <c r="A1160" s="7" t="s">
        <v>1213</v>
      </c>
      <c r="B1160" s="7" t="s">
        <v>3542</v>
      </c>
      <c r="C1160" s="20" t="s">
        <v>6203</v>
      </c>
      <c r="D1160" s="8" t="s">
        <v>7360</v>
      </c>
      <c r="E1160" s="8" t="s">
        <v>7820</v>
      </c>
      <c r="F1160" s="3" t="str">
        <f t="shared" si="18"/>
        <v>Jose Antonio Sr</v>
      </c>
    </row>
    <row r="1161" spans="1:6" ht="15.5" x14ac:dyDescent="0.35">
      <c r="A1161" s="7" t="s">
        <v>1212</v>
      </c>
      <c r="B1161" s="7" t="s">
        <v>3543</v>
      </c>
      <c r="C1161" s="20" t="s">
        <v>6204</v>
      </c>
      <c r="D1161" s="8" t="s">
        <v>7359</v>
      </c>
      <c r="E1161" s="8" t="s">
        <v>6205</v>
      </c>
      <c r="F1161" s="3" t="str">
        <f t="shared" si="18"/>
        <v>Tatiana</v>
      </c>
    </row>
    <row r="1162" spans="1:6" ht="15.5" x14ac:dyDescent="0.35">
      <c r="A1162" s="7" t="s">
        <v>1211</v>
      </c>
      <c r="B1162" s="7" t="s">
        <v>3544</v>
      </c>
      <c r="C1162" s="20" t="s">
        <v>6206</v>
      </c>
      <c r="D1162" s="8" t="s">
        <v>7360</v>
      </c>
      <c r="E1162" s="8" t="s">
        <v>7821</v>
      </c>
      <c r="F1162" s="3" t="str">
        <f t="shared" si="18"/>
        <v>Dan T</v>
      </c>
    </row>
    <row r="1163" spans="1:6" ht="15.5" x14ac:dyDescent="0.35">
      <c r="A1163" s="7" t="s">
        <v>1210</v>
      </c>
      <c r="B1163" s="7" t="s">
        <v>3545</v>
      </c>
      <c r="C1163" s="20" t="s">
        <v>6207</v>
      </c>
      <c r="D1163" s="8" t="s">
        <v>7359</v>
      </c>
      <c r="E1163" s="8" t="s">
        <v>7822</v>
      </c>
      <c r="F1163" s="3" t="str">
        <f t="shared" si="18"/>
        <v>Liisa A</v>
      </c>
    </row>
    <row r="1164" spans="1:6" ht="15.5" x14ac:dyDescent="0.35">
      <c r="A1164" s="7" t="s">
        <v>1209</v>
      </c>
      <c r="B1164" s="7" t="s">
        <v>3546</v>
      </c>
      <c r="C1164" s="20" t="s">
        <v>6208</v>
      </c>
      <c r="D1164" s="8" t="s">
        <v>7359</v>
      </c>
      <c r="E1164" s="8" t="s">
        <v>7823</v>
      </c>
      <c r="F1164" s="3" t="str">
        <f t="shared" si="18"/>
        <v>Kathryn E</v>
      </c>
    </row>
    <row r="1165" spans="1:6" ht="15.5" x14ac:dyDescent="0.35">
      <c r="A1165" s="7" t="s">
        <v>1208</v>
      </c>
      <c r="B1165" s="7" t="s">
        <v>3547</v>
      </c>
      <c r="C1165" s="20" t="s">
        <v>6209</v>
      </c>
      <c r="D1165" s="8" t="s">
        <v>7360</v>
      </c>
      <c r="E1165" s="8" t="s">
        <v>6210</v>
      </c>
      <c r="F1165" s="3" t="str">
        <f t="shared" si="18"/>
        <v>Maxwell</v>
      </c>
    </row>
    <row r="1166" spans="1:6" ht="15.5" x14ac:dyDescent="0.35">
      <c r="A1166" s="7" t="s">
        <v>1207</v>
      </c>
      <c r="B1166" s="7" t="s">
        <v>3548</v>
      </c>
      <c r="C1166" s="20" t="s">
        <v>6211</v>
      </c>
      <c r="D1166" s="8" t="s">
        <v>7359</v>
      </c>
      <c r="E1166" s="8" t="s">
        <v>6212</v>
      </c>
      <c r="F1166" s="3" t="str">
        <f t="shared" si="18"/>
        <v>Pascale</v>
      </c>
    </row>
    <row r="1167" spans="1:6" ht="15.5" x14ac:dyDescent="0.35">
      <c r="A1167" s="7" t="s">
        <v>1206</v>
      </c>
      <c r="B1167" s="7" t="s">
        <v>3549</v>
      </c>
      <c r="C1167" s="20" t="s">
        <v>6213</v>
      </c>
      <c r="D1167" s="8" t="s">
        <v>7359</v>
      </c>
      <c r="E1167" s="8" t="s">
        <v>6214</v>
      </c>
      <c r="F1167" s="3" t="str">
        <f t="shared" si="18"/>
        <v>Becca</v>
      </c>
    </row>
    <row r="1168" spans="1:6" ht="15.5" x14ac:dyDescent="0.35">
      <c r="A1168" s="7" t="s">
        <v>1205</v>
      </c>
      <c r="B1168" s="7" t="s">
        <v>3550</v>
      </c>
      <c r="C1168" s="20" t="s">
        <v>6215</v>
      </c>
      <c r="D1168" s="8" t="s">
        <v>7359</v>
      </c>
      <c r="E1168" s="8" t="s">
        <v>5089</v>
      </c>
      <c r="F1168" s="3" t="str">
        <f t="shared" si="18"/>
        <v>Grace</v>
      </c>
    </row>
    <row r="1169" spans="1:6" ht="15.5" x14ac:dyDescent="0.35">
      <c r="A1169" s="7" t="s">
        <v>1204</v>
      </c>
      <c r="B1169" s="7" t="s">
        <v>3551</v>
      </c>
      <c r="C1169" s="20" t="s">
        <v>6216</v>
      </c>
      <c r="D1169" s="8" t="s">
        <v>7359</v>
      </c>
      <c r="E1169" s="8" t="s">
        <v>4817</v>
      </c>
      <c r="F1169" s="3" t="str">
        <f t="shared" si="18"/>
        <v>Samantha</v>
      </c>
    </row>
    <row r="1170" spans="1:6" ht="15.5" x14ac:dyDescent="0.35">
      <c r="A1170" s="7" t="s">
        <v>1203</v>
      </c>
      <c r="B1170" s="7" t="s">
        <v>3552</v>
      </c>
      <c r="C1170" s="20" t="s">
        <v>6217</v>
      </c>
      <c r="D1170" s="8" t="s">
        <v>8284</v>
      </c>
      <c r="E1170" s="8" t="s">
        <v>8346</v>
      </c>
      <c r="F1170" s="3" t="str">
        <f t="shared" si="18"/>
        <v>Nicole R</v>
      </c>
    </row>
    <row r="1171" spans="1:6" ht="15.5" x14ac:dyDescent="0.35">
      <c r="A1171" s="7" t="s">
        <v>1202</v>
      </c>
      <c r="B1171" s="7" t="s">
        <v>3553</v>
      </c>
      <c r="C1171" s="20" t="s">
        <v>4822</v>
      </c>
      <c r="D1171" s="8" t="s">
        <v>7360</v>
      </c>
      <c r="E1171" s="8" t="s">
        <v>7824</v>
      </c>
      <c r="F1171" s="3" t="str">
        <f t="shared" si="18"/>
        <v>David W</v>
      </c>
    </row>
    <row r="1172" spans="1:6" ht="15.5" x14ac:dyDescent="0.35">
      <c r="A1172" s="7" t="s">
        <v>1201</v>
      </c>
      <c r="B1172" s="7" t="s">
        <v>3554</v>
      </c>
      <c r="C1172" s="20" t="s">
        <v>6218</v>
      </c>
      <c r="D1172" s="8" t="s">
        <v>7360</v>
      </c>
      <c r="E1172" s="8" t="s">
        <v>6219</v>
      </c>
      <c r="F1172" s="3" t="str">
        <f t="shared" si="18"/>
        <v>Grant</v>
      </c>
    </row>
    <row r="1173" spans="1:6" ht="15.5" x14ac:dyDescent="0.35">
      <c r="A1173" s="7" t="s">
        <v>1200</v>
      </c>
      <c r="B1173" s="7" t="s">
        <v>3555</v>
      </c>
      <c r="C1173" s="20" t="s">
        <v>6027</v>
      </c>
      <c r="D1173" s="8" t="s">
        <v>8284</v>
      </c>
      <c r="E1173" s="8" t="s">
        <v>8347</v>
      </c>
      <c r="F1173" s="3" t="str">
        <f t="shared" si="18"/>
        <v>Sophia</v>
      </c>
    </row>
    <row r="1174" spans="1:6" ht="15.5" x14ac:dyDescent="0.35">
      <c r="A1174" s="7" t="s">
        <v>1199</v>
      </c>
      <c r="B1174" s="7" t="s">
        <v>3556</v>
      </c>
      <c r="C1174" s="20" t="s">
        <v>6220</v>
      </c>
      <c r="D1174" s="8" t="s">
        <v>7359</v>
      </c>
      <c r="E1174" s="8" t="s">
        <v>4782</v>
      </c>
      <c r="F1174" s="3" t="str">
        <f t="shared" si="18"/>
        <v>Christina</v>
      </c>
    </row>
    <row r="1175" spans="1:6" ht="15.5" x14ac:dyDescent="0.35">
      <c r="A1175" s="7" t="s">
        <v>1198</v>
      </c>
      <c r="B1175" s="7" t="s">
        <v>3557</v>
      </c>
      <c r="C1175" s="20" t="s">
        <v>6221</v>
      </c>
      <c r="D1175" s="8" t="s">
        <v>7360</v>
      </c>
      <c r="E1175" s="8" t="s">
        <v>7825</v>
      </c>
      <c r="F1175" s="3" t="str">
        <f t="shared" si="18"/>
        <v>Sam L</v>
      </c>
    </row>
    <row r="1176" spans="1:6" ht="15.5" x14ac:dyDescent="0.35">
      <c r="A1176" s="7" t="s">
        <v>1197</v>
      </c>
      <c r="B1176" s="7" t="s">
        <v>3558</v>
      </c>
      <c r="C1176" s="20" t="s">
        <v>6222</v>
      </c>
      <c r="D1176" s="8" t="s">
        <v>8284</v>
      </c>
      <c r="E1176" s="8" t="s">
        <v>8348</v>
      </c>
      <c r="F1176" s="3" t="str">
        <f t="shared" si="18"/>
        <v>Haley R</v>
      </c>
    </row>
    <row r="1177" spans="1:6" ht="15.5" x14ac:dyDescent="0.35">
      <c r="A1177" s="7" t="s">
        <v>1196</v>
      </c>
      <c r="B1177" s="7" t="s">
        <v>3559</v>
      </c>
      <c r="C1177" s="20" t="s">
        <v>6223</v>
      </c>
      <c r="D1177" s="8" t="s">
        <v>7360</v>
      </c>
      <c r="E1177" s="8" t="s">
        <v>6224</v>
      </c>
      <c r="F1177" s="3" t="str">
        <f t="shared" si="18"/>
        <v>Ethan</v>
      </c>
    </row>
    <row r="1178" spans="1:6" ht="15.5" x14ac:dyDescent="0.35">
      <c r="A1178" s="7" t="s">
        <v>1195</v>
      </c>
      <c r="B1178" s="7" t="s">
        <v>3560</v>
      </c>
      <c r="C1178" s="20" t="s">
        <v>6225</v>
      </c>
      <c r="D1178" s="8" t="s">
        <v>7360</v>
      </c>
      <c r="E1178" s="8" t="s">
        <v>7826</v>
      </c>
      <c r="F1178" s="3" t="str">
        <f t="shared" si="18"/>
        <v>Andrew W</v>
      </c>
    </row>
    <row r="1179" spans="1:6" ht="15.5" x14ac:dyDescent="0.35">
      <c r="A1179" s="7" t="s">
        <v>1194</v>
      </c>
      <c r="B1179" s="7" t="s">
        <v>3561</v>
      </c>
      <c r="C1179" s="20" t="s">
        <v>6226</v>
      </c>
      <c r="D1179" s="8" t="s">
        <v>7360</v>
      </c>
      <c r="E1179" s="8" t="s">
        <v>7827</v>
      </c>
      <c r="F1179" s="3" t="str">
        <f t="shared" si="18"/>
        <v>Mark G</v>
      </c>
    </row>
    <row r="1180" spans="1:6" ht="15.5" x14ac:dyDescent="0.35">
      <c r="A1180" s="7" t="s">
        <v>1193</v>
      </c>
      <c r="B1180" s="7" t="s">
        <v>3562</v>
      </c>
      <c r="C1180" s="20" t="s">
        <v>6227</v>
      </c>
      <c r="D1180" s="8" t="s">
        <v>7359</v>
      </c>
      <c r="E1180" s="8" t="s">
        <v>7828</v>
      </c>
      <c r="F1180" s="3" t="str">
        <f t="shared" si="18"/>
        <v>Kasey E</v>
      </c>
    </row>
    <row r="1181" spans="1:6" ht="15.5" x14ac:dyDescent="0.35">
      <c r="A1181" s="7" t="s">
        <v>1192</v>
      </c>
      <c r="B1181" s="7" t="s">
        <v>3563</v>
      </c>
      <c r="C1181" s="20" t="s">
        <v>6228</v>
      </c>
      <c r="D1181" s="8" t="s">
        <v>7360</v>
      </c>
      <c r="E1181" s="8" t="s">
        <v>4872</v>
      </c>
      <c r="F1181" s="3" t="str">
        <f t="shared" si="18"/>
        <v>Jeff</v>
      </c>
    </row>
    <row r="1182" spans="1:6" ht="15.5" x14ac:dyDescent="0.35">
      <c r="A1182" s="7" t="s">
        <v>1191</v>
      </c>
      <c r="B1182" s="7" t="s">
        <v>3564</v>
      </c>
      <c r="C1182" s="20" t="s">
        <v>6229</v>
      </c>
      <c r="D1182" s="8" t="s">
        <v>7359</v>
      </c>
      <c r="E1182" s="8" t="s">
        <v>5054</v>
      </c>
      <c r="F1182" s="3" t="str">
        <f t="shared" si="18"/>
        <v>Amy</v>
      </c>
    </row>
    <row r="1183" spans="1:6" ht="15.5" x14ac:dyDescent="0.35">
      <c r="A1183" s="7" t="s">
        <v>1190</v>
      </c>
      <c r="B1183" s="7" t="s">
        <v>3565</v>
      </c>
      <c r="C1183" s="20" t="s">
        <v>6230</v>
      </c>
      <c r="D1183" s="8" t="s">
        <v>7360</v>
      </c>
      <c r="E1183" s="8" t="s">
        <v>4795</v>
      </c>
      <c r="F1183" s="3" t="str">
        <f t="shared" si="18"/>
        <v>Adam</v>
      </c>
    </row>
    <row r="1184" spans="1:6" ht="15.5" x14ac:dyDescent="0.35">
      <c r="A1184" s="7" t="s">
        <v>1189</v>
      </c>
      <c r="B1184" s="7" t="s">
        <v>3566</v>
      </c>
      <c r="C1184" s="20" t="s">
        <v>4820</v>
      </c>
      <c r="D1184" s="8" t="s">
        <v>7359</v>
      </c>
      <c r="E1184" s="8" t="s">
        <v>7829</v>
      </c>
      <c r="F1184" s="3" t="str">
        <f t="shared" si="18"/>
        <v>Kristin M</v>
      </c>
    </row>
    <row r="1185" spans="1:6" ht="15.5" x14ac:dyDescent="0.35">
      <c r="A1185" s="7" t="s">
        <v>1188</v>
      </c>
      <c r="B1185" s="7" t="s">
        <v>3567</v>
      </c>
      <c r="C1185" s="20" t="s">
        <v>6231</v>
      </c>
      <c r="D1185" s="8" t="s">
        <v>7359</v>
      </c>
      <c r="E1185" s="8" t="s">
        <v>7830</v>
      </c>
      <c r="F1185" s="3" t="str">
        <f t="shared" si="18"/>
        <v>Mary-Lynn B</v>
      </c>
    </row>
    <row r="1186" spans="1:6" ht="15.5" x14ac:dyDescent="0.35">
      <c r="A1186" s="7" t="s">
        <v>1187</v>
      </c>
      <c r="B1186" s="7" t="s">
        <v>3568</v>
      </c>
      <c r="C1186" s="20" t="s">
        <v>6232</v>
      </c>
      <c r="D1186" s="8" t="s">
        <v>8284</v>
      </c>
      <c r="E1186" s="8" t="s">
        <v>8349</v>
      </c>
      <c r="F1186" s="3" t="str">
        <f t="shared" si="18"/>
        <v>Jamie A</v>
      </c>
    </row>
    <row r="1187" spans="1:6" ht="15.5" x14ac:dyDescent="0.35">
      <c r="A1187" s="7" t="s">
        <v>1186</v>
      </c>
      <c r="B1187" s="7" t="s">
        <v>3569</v>
      </c>
      <c r="C1187" s="20" t="s">
        <v>6233</v>
      </c>
      <c r="D1187" s="8" t="s">
        <v>7360</v>
      </c>
      <c r="E1187" s="8" t="s">
        <v>7831</v>
      </c>
      <c r="F1187" s="3" t="str">
        <f t="shared" si="18"/>
        <v>Jeffrey A</v>
      </c>
    </row>
    <row r="1188" spans="1:6" ht="15.5" x14ac:dyDescent="0.35">
      <c r="A1188" s="7" t="s">
        <v>1185</v>
      </c>
      <c r="B1188" s="7" t="s">
        <v>3570</v>
      </c>
      <c r="C1188" s="20" t="s">
        <v>6234</v>
      </c>
      <c r="D1188" s="8" t="s">
        <v>7359</v>
      </c>
      <c r="E1188" s="8" t="s">
        <v>4790</v>
      </c>
      <c r="F1188" s="3" t="str">
        <f t="shared" si="18"/>
        <v>Nicole</v>
      </c>
    </row>
    <row r="1189" spans="1:6" ht="15.5" x14ac:dyDescent="0.35">
      <c r="A1189" s="7" t="s">
        <v>1184</v>
      </c>
      <c r="B1189" s="7" t="s">
        <v>3571</v>
      </c>
      <c r="C1189" s="20" t="s">
        <v>6235</v>
      </c>
      <c r="D1189" s="8" t="s">
        <v>7359</v>
      </c>
      <c r="E1189" s="8" t="s">
        <v>6236</v>
      </c>
      <c r="F1189" s="3" t="str">
        <f t="shared" si="18"/>
        <v>Audrey</v>
      </c>
    </row>
    <row r="1190" spans="1:6" ht="15.5" x14ac:dyDescent="0.35">
      <c r="A1190" s="7" t="s">
        <v>1183</v>
      </c>
      <c r="B1190" s="7" t="s">
        <v>3572</v>
      </c>
      <c r="C1190" s="20" t="s">
        <v>5183</v>
      </c>
      <c r="D1190" s="8" t="s">
        <v>7360</v>
      </c>
      <c r="E1190" s="8" t="s">
        <v>6237</v>
      </c>
      <c r="F1190" s="3" t="str">
        <f t="shared" si="18"/>
        <v>Jacob</v>
      </c>
    </row>
    <row r="1191" spans="1:6" ht="15.5" x14ac:dyDescent="0.35">
      <c r="A1191" s="7" t="s">
        <v>1182</v>
      </c>
      <c r="B1191" s="7" t="s">
        <v>3573</v>
      </c>
      <c r="C1191" s="20" t="s">
        <v>7331</v>
      </c>
      <c r="D1191" s="8" t="s">
        <v>7360</v>
      </c>
      <c r="E1191" s="8" t="s">
        <v>7832</v>
      </c>
      <c r="F1191" s="3" t="str">
        <f t="shared" si="18"/>
        <v>Daniel S</v>
      </c>
    </row>
    <row r="1192" spans="1:6" ht="15.5" x14ac:dyDescent="0.35">
      <c r="A1192" s="7" t="s">
        <v>1181</v>
      </c>
      <c r="B1192" s="7" t="s">
        <v>3574</v>
      </c>
      <c r="C1192" s="20" t="s">
        <v>6238</v>
      </c>
      <c r="D1192" s="8" t="s">
        <v>7360</v>
      </c>
      <c r="E1192" s="8" t="s">
        <v>7833</v>
      </c>
      <c r="F1192" s="3" t="str">
        <f t="shared" si="18"/>
        <v>Marc C</v>
      </c>
    </row>
    <row r="1193" spans="1:6" ht="15.5" x14ac:dyDescent="0.35">
      <c r="A1193" s="7" t="s">
        <v>1180</v>
      </c>
      <c r="B1193" s="7" t="s">
        <v>3575</v>
      </c>
      <c r="C1193" s="20" t="s">
        <v>6239</v>
      </c>
      <c r="D1193" s="8" t="s">
        <v>7360</v>
      </c>
      <c r="E1193" s="8" t="s">
        <v>7834</v>
      </c>
      <c r="F1193" s="3" t="str">
        <f t="shared" si="18"/>
        <v>Mark S</v>
      </c>
    </row>
    <row r="1194" spans="1:6" ht="15.5" x14ac:dyDescent="0.35">
      <c r="A1194" s="7" t="s">
        <v>1179</v>
      </c>
      <c r="B1194" s="7" t="s">
        <v>3576</v>
      </c>
      <c r="C1194" s="20" t="s">
        <v>6240</v>
      </c>
      <c r="D1194" s="8" t="s">
        <v>7360</v>
      </c>
      <c r="E1194" s="8" t="s">
        <v>5140</v>
      </c>
      <c r="F1194" s="3" t="str">
        <f t="shared" si="18"/>
        <v>Dan</v>
      </c>
    </row>
    <row r="1195" spans="1:6" ht="15.5" x14ac:dyDescent="0.35">
      <c r="A1195" s="7" t="s">
        <v>1178</v>
      </c>
      <c r="B1195" s="7" t="s">
        <v>3577</v>
      </c>
      <c r="C1195" s="20" t="s">
        <v>7332</v>
      </c>
      <c r="D1195" s="8" t="s">
        <v>7359</v>
      </c>
      <c r="E1195" s="8" t="s">
        <v>5277</v>
      </c>
      <c r="F1195" s="3" t="str">
        <f t="shared" si="18"/>
        <v>Gabriela</v>
      </c>
    </row>
    <row r="1196" spans="1:6" ht="15.5" x14ac:dyDescent="0.35">
      <c r="A1196" s="7" t="s">
        <v>1177</v>
      </c>
      <c r="B1196" s="7" t="s">
        <v>3578</v>
      </c>
      <c r="C1196" s="20" t="s">
        <v>6241</v>
      </c>
      <c r="D1196" s="8" t="s">
        <v>7359</v>
      </c>
      <c r="E1196" s="8" t="s">
        <v>4932</v>
      </c>
      <c r="F1196" s="3" t="str">
        <f t="shared" si="18"/>
        <v>Amanda</v>
      </c>
    </row>
    <row r="1197" spans="1:6" ht="15.5" x14ac:dyDescent="0.35">
      <c r="A1197" s="7" t="s">
        <v>1176</v>
      </c>
      <c r="B1197" s="7" t="s">
        <v>3579</v>
      </c>
      <c r="C1197" s="20" t="s">
        <v>6242</v>
      </c>
      <c r="D1197" s="8" t="s">
        <v>7359</v>
      </c>
      <c r="E1197" s="8" t="s">
        <v>4843</v>
      </c>
      <c r="F1197" s="3" t="str">
        <f t="shared" si="18"/>
        <v>Dara</v>
      </c>
    </row>
    <row r="1198" spans="1:6" ht="15.5" x14ac:dyDescent="0.35">
      <c r="A1198" s="7" t="s">
        <v>1175</v>
      </c>
      <c r="B1198" s="7" t="s">
        <v>3580</v>
      </c>
      <c r="C1198" s="20" t="s">
        <v>6243</v>
      </c>
      <c r="D1198" s="8" t="s">
        <v>7359</v>
      </c>
      <c r="E1198" s="8" t="s">
        <v>7835</v>
      </c>
      <c r="F1198" s="3" t="str">
        <f t="shared" si="18"/>
        <v>Rachelle R</v>
      </c>
    </row>
    <row r="1199" spans="1:6" ht="15.5" x14ac:dyDescent="0.35">
      <c r="A1199" s="7" t="s">
        <v>1174</v>
      </c>
      <c r="B1199" s="7" t="s">
        <v>3581</v>
      </c>
      <c r="C1199" s="20" t="s">
        <v>6244</v>
      </c>
      <c r="D1199" s="8" t="s">
        <v>7359</v>
      </c>
      <c r="E1199" s="8" t="s">
        <v>7836</v>
      </c>
      <c r="F1199" s="3" t="str">
        <f t="shared" si="18"/>
        <v>Brenda J</v>
      </c>
    </row>
    <row r="1200" spans="1:6" ht="15.5" x14ac:dyDescent="0.35">
      <c r="A1200" s="7" t="s">
        <v>1173</v>
      </c>
      <c r="B1200" s="7" t="s">
        <v>3582</v>
      </c>
      <c r="C1200" s="20" t="s">
        <v>6245</v>
      </c>
      <c r="D1200" s="8" t="s">
        <v>7360</v>
      </c>
      <c r="E1200" s="8" t="s">
        <v>6063</v>
      </c>
      <c r="F1200" s="3" t="str">
        <f t="shared" si="18"/>
        <v>Tim</v>
      </c>
    </row>
    <row r="1201" spans="1:6" ht="15.5" x14ac:dyDescent="0.35">
      <c r="A1201" s="7" t="s">
        <v>1172</v>
      </c>
      <c r="B1201" s="7" t="s">
        <v>3583</v>
      </c>
      <c r="C1201" s="20" t="s">
        <v>6246</v>
      </c>
      <c r="D1201" s="8" t="s">
        <v>7360</v>
      </c>
      <c r="E1201" s="8" t="s">
        <v>6247</v>
      </c>
      <c r="F1201" s="3" t="str">
        <f t="shared" si="18"/>
        <v>Sylvain</v>
      </c>
    </row>
    <row r="1202" spans="1:6" ht="15.5" x14ac:dyDescent="0.35">
      <c r="A1202" s="7" t="s">
        <v>1171</v>
      </c>
      <c r="B1202" s="7" t="s">
        <v>3584</v>
      </c>
      <c r="C1202" s="20" t="s">
        <v>6248</v>
      </c>
      <c r="D1202" s="8" t="s">
        <v>8284</v>
      </c>
      <c r="E1202" s="8" t="s">
        <v>7784</v>
      </c>
      <c r="F1202" s="3" t="str">
        <f t="shared" si="18"/>
        <v>Lisa M</v>
      </c>
    </row>
    <row r="1203" spans="1:6" ht="15.5" x14ac:dyDescent="0.35">
      <c r="A1203" s="7" t="s">
        <v>1170</v>
      </c>
      <c r="B1203" s="7" t="s">
        <v>3585</v>
      </c>
      <c r="C1203" s="20" t="s">
        <v>5862</v>
      </c>
      <c r="D1203" s="8" t="s">
        <v>7360</v>
      </c>
      <c r="E1203" s="8" t="s">
        <v>4813</v>
      </c>
      <c r="F1203" s="3" t="str">
        <f t="shared" si="18"/>
        <v>Ryan</v>
      </c>
    </row>
    <row r="1204" spans="1:6" ht="15.5" x14ac:dyDescent="0.35">
      <c r="A1204" s="7" t="s">
        <v>1169</v>
      </c>
      <c r="B1204" s="7" t="s">
        <v>3586</v>
      </c>
      <c r="C1204" s="20" t="s">
        <v>6249</v>
      </c>
      <c r="D1204" s="8" t="s">
        <v>8284</v>
      </c>
      <c r="E1204" s="8" t="s">
        <v>8350</v>
      </c>
      <c r="F1204" s="3" t="str">
        <f t="shared" si="18"/>
        <v>Kaitlin M</v>
      </c>
    </row>
    <row r="1205" spans="1:6" ht="15.5" x14ac:dyDescent="0.35">
      <c r="A1205" s="7" t="s">
        <v>1168</v>
      </c>
      <c r="B1205" s="7" t="s">
        <v>3587</v>
      </c>
      <c r="C1205" s="20" t="s">
        <v>5447</v>
      </c>
      <c r="D1205" s="8" t="s">
        <v>7360</v>
      </c>
      <c r="E1205" s="8" t="s">
        <v>7837</v>
      </c>
      <c r="F1205" s="3" t="str">
        <f t="shared" si="18"/>
        <v>William R</v>
      </c>
    </row>
    <row r="1206" spans="1:6" ht="15.5" x14ac:dyDescent="0.35">
      <c r="A1206" s="7" t="s">
        <v>1167</v>
      </c>
      <c r="B1206" s="7" t="s">
        <v>3588</v>
      </c>
      <c r="C1206" s="20" t="s">
        <v>6250</v>
      </c>
      <c r="D1206" s="8" t="s">
        <v>7360</v>
      </c>
      <c r="E1206" s="8" t="s">
        <v>5273</v>
      </c>
      <c r="F1206" s="3" t="str">
        <f t="shared" si="18"/>
        <v>Bruce</v>
      </c>
    </row>
    <row r="1207" spans="1:6" ht="15.5" x14ac:dyDescent="0.35">
      <c r="A1207" s="7" t="s">
        <v>1166</v>
      </c>
      <c r="B1207" s="7" t="s">
        <v>3589</v>
      </c>
      <c r="C1207" s="20" t="s">
        <v>6251</v>
      </c>
      <c r="D1207" s="8" t="s">
        <v>8284</v>
      </c>
      <c r="E1207" s="8" t="s">
        <v>8351</v>
      </c>
      <c r="F1207" s="3" t="str">
        <f t="shared" si="18"/>
        <v>Veronica</v>
      </c>
    </row>
    <row r="1208" spans="1:6" ht="15.5" x14ac:dyDescent="0.35">
      <c r="A1208" s="7" t="s">
        <v>1165</v>
      </c>
      <c r="B1208" s="7" t="s">
        <v>3590</v>
      </c>
      <c r="C1208" s="20" t="s">
        <v>6252</v>
      </c>
      <c r="D1208" s="8" t="s">
        <v>7360</v>
      </c>
      <c r="E1208" s="8" t="s">
        <v>6253</v>
      </c>
      <c r="F1208" s="3" t="str">
        <f t="shared" si="18"/>
        <v>Warren</v>
      </c>
    </row>
    <row r="1209" spans="1:6" ht="15.5" x14ac:dyDescent="0.35">
      <c r="A1209" s="7" t="s">
        <v>1164</v>
      </c>
      <c r="B1209" s="7" t="s">
        <v>3591</v>
      </c>
      <c r="C1209" s="20" t="s">
        <v>7333</v>
      </c>
      <c r="D1209" s="8" t="s">
        <v>8284</v>
      </c>
      <c r="E1209" s="8" t="s">
        <v>8352</v>
      </c>
      <c r="F1209" s="3" t="str">
        <f t="shared" si="18"/>
        <v>Daniela</v>
      </c>
    </row>
    <row r="1210" spans="1:6" ht="15.5" x14ac:dyDescent="0.35">
      <c r="A1210" s="7" t="s">
        <v>1163</v>
      </c>
      <c r="B1210" s="7" t="s">
        <v>3592</v>
      </c>
      <c r="C1210" s="20" t="s">
        <v>5549</v>
      </c>
      <c r="D1210" s="8" t="s">
        <v>7359</v>
      </c>
      <c r="E1210" s="8" t="s">
        <v>7838</v>
      </c>
      <c r="F1210" s="3" t="str">
        <f t="shared" si="18"/>
        <v>Deirdre A</v>
      </c>
    </row>
    <row r="1211" spans="1:6" ht="15.5" x14ac:dyDescent="0.35">
      <c r="A1211" s="7" t="s">
        <v>1162</v>
      </c>
      <c r="B1211" s="7" t="s">
        <v>3593</v>
      </c>
      <c r="C1211" s="20" t="s">
        <v>6254</v>
      </c>
      <c r="D1211" s="8" t="s">
        <v>7360</v>
      </c>
      <c r="E1211" s="8" t="s">
        <v>6255</v>
      </c>
      <c r="F1211" s="3" t="str">
        <f t="shared" si="18"/>
        <v>Mathias</v>
      </c>
    </row>
    <row r="1212" spans="1:6" ht="15.5" x14ac:dyDescent="0.35">
      <c r="A1212" s="7" t="s">
        <v>1161</v>
      </c>
      <c r="B1212" s="7" t="s">
        <v>3594</v>
      </c>
      <c r="C1212" s="20" t="s">
        <v>5622</v>
      </c>
      <c r="D1212" s="8" t="s">
        <v>7360</v>
      </c>
      <c r="E1212" s="8" t="s">
        <v>4753</v>
      </c>
      <c r="F1212" s="3" t="str">
        <f t="shared" si="18"/>
        <v>Matthew</v>
      </c>
    </row>
    <row r="1213" spans="1:6" ht="15.5" x14ac:dyDescent="0.35">
      <c r="A1213" s="7" t="s">
        <v>1160</v>
      </c>
      <c r="B1213" s="7" t="s">
        <v>3595</v>
      </c>
      <c r="C1213" s="20" t="s">
        <v>6256</v>
      </c>
      <c r="D1213" s="8" t="s">
        <v>7360</v>
      </c>
      <c r="E1213" s="8" t="s">
        <v>5874</v>
      </c>
      <c r="F1213" s="3" t="str">
        <f t="shared" si="18"/>
        <v>Kurt</v>
      </c>
    </row>
    <row r="1214" spans="1:6" ht="15.5" x14ac:dyDescent="0.35">
      <c r="A1214" s="7" t="s">
        <v>1159</v>
      </c>
      <c r="B1214" s="7" t="s">
        <v>3596</v>
      </c>
      <c r="C1214" s="20" t="s">
        <v>6257</v>
      </c>
      <c r="D1214" s="8" t="s">
        <v>7360</v>
      </c>
      <c r="E1214" s="8" t="s">
        <v>5006</v>
      </c>
      <c r="F1214" s="3" t="str">
        <f t="shared" si="18"/>
        <v>Samuel</v>
      </c>
    </row>
    <row r="1215" spans="1:6" ht="15.5" x14ac:dyDescent="0.35">
      <c r="A1215" s="7" t="s">
        <v>1158</v>
      </c>
      <c r="B1215" s="7" t="s">
        <v>3597</v>
      </c>
      <c r="C1215" s="20" t="s">
        <v>6258</v>
      </c>
      <c r="D1215" s="8" t="s">
        <v>8284</v>
      </c>
      <c r="E1215" s="8" t="s">
        <v>4930</v>
      </c>
      <c r="F1215" s="3" t="str">
        <f t="shared" si="18"/>
        <v>Emily</v>
      </c>
    </row>
    <row r="1216" spans="1:6" ht="15.5" x14ac:dyDescent="0.35">
      <c r="A1216" s="7" t="s">
        <v>1157</v>
      </c>
      <c r="B1216" s="7" t="s">
        <v>3598</v>
      </c>
      <c r="C1216" s="20" t="s">
        <v>6259</v>
      </c>
      <c r="D1216" s="8" t="s">
        <v>7359</v>
      </c>
      <c r="E1216" s="8" t="s">
        <v>5702</v>
      </c>
      <c r="F1216" s="3" t="str">
        <f t="shared" si="18"/>
        <v>Tiffany</v>
      </c>
    </row>
    <row r="1217" spans="1:6" ht="15.5" x14ac:dyDescent="0.35">
      <c r="A1217" s="7" t="s">
        <v>1156</v>
      </c>
      <c r="B1217" s="7" t="s">
        <v>3599</v>
      </c>
      <c r="C1217" s="20" t="s">
        <v>6260</v>
      </c>
      <c r="D1217" s="8" t="s">
        <v>7360</v>
      </c>
      <c r="E1217" s="8" t="s">
        <v>7839</v>
      </c>
      <c r="F1217" s="3" t="str">
        <f t="shared" si="18"/>
        <v>Alex F</v>
      </c>
    </row>
    <row r="1218" spans="1:6" ht="15.5" x14ac:dyDescent="0.35">
      <c r="A1218" s="7" t="s">
        <v>1155</v>
      </c>
      <c r="B1218" s="7" t="s">
        <v>3600</v>
      </c>
      <c r="C1218" s="20" t="s">
        <v>6261</v>
      </c>
      <c r="D1218" s="8" t="s">
        <v>7359</v>
      </c>
      <c r="E1218" s="8" t="s">
        <v>6262</v>
      </c>
      <c r="F1218" s="3" t="str">
        <f t="shared" si="18"/>
        <v>Alice</v>
      </c>
    </row>
    <row r="1219" spans="1:6" ht="15.5" x14ac:dyDescent="0.35">
      <c r="A1219" s="7" t="s">
        <v>1154</v>
      </c>
      <c r="B1219" s="7" t="s">
        <v>3601</v>
      </c>
      <c r="C1219" s="20" t="s">
        <v>5766</v>
      </c>
      <c r="D1219" s="8" t="s">
        <v>7359</v>
      </c>
      <c r="E1219" s="8" t="s">
        <v>7643</v>
      </c>
      <c r="F1219" s="3" t="str">
        <f t="shared" ref="F1219:F1282" si="19">IF(RIGHT(E1219,1)=".",LEFT(E1219,LEN(E1219)-1),E1219)</f>
        <v>Allison M</v>
      </c>
    </row>
    <row r="1220" spans="1:6" ht="15.5" x14ac:dyDescent="0.35">
      <c r="A1220" s="7" t="s">
        <v>1153</v>
      </c>
      <c r="B1220" s="7" t="s">
        <v>3602</v>
      </c>
      <c r="C1220" s="20" t="s">
        <v>6263</v>
      </c>
      <c r="D1220" s="8" t="s">
        <v>7360</v>
      </c>
      <c r="E1220" s="8" t="s">
        <v>7840</v>
      </c>
      <c r="F1220" s="3" t="str">
        <f t="shared" si="19"/>
        <v>Johannes Fiskerstand</v>
      </c>
    </row>
    <row r="1221" spans="1:6" ht="15.5" x14ac:dyDescent="0.35">
      <c r="A1221" s="7" t="s">
        <v>1152</v>
      </c>
      <c r="B1221" s="7" t="s">
        <v>3603</v>
      </c>
      <c r="C1221" s="20" t="s">
        <v>6264</v>
      </c>
      <c r="D1221" s="8" t="s">
        <v>7360</v>
      </c>
      <c r="E1221" s="8" t="s">
        <v>4764</v>
      </c>
      <c r="F1221" s="3" t="str">
        <f t="shared" si="19"/>
        <v>Stephen</v>
      </c>
    </row>
    <row r="1222" spans="1:6" ht="15.5" x14ac:dyDescent="0.35">
      <c r="A1222" s="7" t="s">
        <v>1151</v>
      </c>
      <c r="B1222" s="7" t="s">
        <v>3604</v>
      </c>
      <c r="C1222" s="20" t="s">
        <v>6265</v>
      </c>
      <c r="D1222" s="8" t="s">
        <v>7360</v>
      </c>
      <c r="E1222" s="8" t="s">
        <v>7841</v>
      </c>
      <c r="F1222" s="3" t="str">
        <f t="shared" si="19"/>
        <v>Jon M</v>
      </c>
    </row>
    <row r="1223" spans="1:6" ht="15.5" x14ac:dyDescent="0.35">
      <c r="A1223" s="7" t="s">
        <v>1150</v>
      </c>
      <c r="B1223" s="7" t="s">
        <v>3605</v>
      </c>
      <c r="C1223" s="20" t="s">
        <v>6267</v>
      </c>
      <c r="D1223" s="8" t="s">
        <v>7360</v>
      </c>
      <c r="E1223" s="8" t="s">
        <v>6268</v>
      </c>
      <c r="F1223" s="3" t="str">
        <f t="shared" si="19"/>
        <v>Fasil</v>
      </c>
    </row>
    <row r="1224" spans="1:6" ht="15.5" x14ac:dyDescent="0.35">
      <c r="A1224" s="7" t="s">
        <v>1149</v>
      </c>
      <c r="B1224" s="7" t="s">
        <v>3606</v>
      </c>
      <c r="C1224" s="20" t="s">
        <v>6269</v>
      </c>
      <c r="D1224" s="8" t="s">
        <v>7359</v>
      </c>
      <c r="E1224" s="8" t="s">
        <v>7842</v>
      </c>
      <c r="F1224" s="3" t="str">
        <f t="shared" si="19"/>
        <v>Megan C</v>
      </c>
    </row>
    <row r="1225" spans="1:6" ht="15.5" x14ac:dyDescent="0.35">
      <c r="A1225" s="7" t="s">
        <v>1148</v>
      </c>
      <c r="B1225" s="7" t="s">
        <v>3607</v>
      </c>
      <c r="C1225" s="20" t="s">
        <v>6270</v>
      </c>
      <c r="D1225" s="8" t="s">
        <v>7359</v>
      </c>
      <c r="E1225" s="8" t="s">
        <v>7843</v>
      </c>
      <c r="F1225" s="3" t="str">
        <f t="shared" si="19"/>
        <v>Lisa J</v>
      </c>
    </row>
    <row r="1226" spans="1:6" ht="15.5" x14ac:dyDescent="0.35">
      <c r="A1226" s="7" t="s">
        <v>1147</v>
      </c>
      <c r="B1226" s="7" t="s">
        <v>3608</v>
      </c>
      <c r="C1226" s="20" t="s">
        <v>5221</v>
      </c>
      <c r="D1226" s="8" t="s">
        <v>7360</v>
      </c>
      <c r="E1226" s="8" t="s">
        <v>7844</v>
      </c>
      <c r="F1226" s="3" t="str">
        <f t="shared" si="19"/>
        <v>Doron P</v>
      </c>
    </row>
    <row r="1227" spans="1:6" ht="15.5" x14ac:dyDescent="0.35">
      <c r="A1227" s="7" t="s">
        <v>1146</v>
      </c>
      <c r="B1227" s="7" t="s">
        <v>3609</v>
      </c>
      <c r="C1227" s="20" t="s">
        <v>4837</v>
      </c>
      <c r="D1227" s="8" t="s">
        <v>7359</v>
      </c>
      <c r="E1227" s="8" t="s">
        <v>6271</v>
      </c>
      <c r="F1227" s="3" t="str">
        <f t="shared" si="19"/>
        <v>Katharina</v>
      </c>
    </row>
    <row r="1228" spans="1:6" ht="15.5" x14ac:dyDescent="0.35">
      <c r="A1228" s="7" t="s">
        <v>1145</v>
      </c>
      <c r="B1228" s="7" t="s">
        <v>3610</v>
      </c>
      <c r="C1228" s="20" t="s">
        <v>6272</v>
      </c>
      <c r="D1228" s="8" t="s">
        <v>7360</v>
      </c>
      <c r="E1228" s="8" t="s">
        <v>6273</v>
      </c>
      <c r="F1228" s="3" t="str">
        <f t="shared" si="19"/>
        <v>Carl</v>
      </c>
    </row>
    <row r="1229" spans="1:6" ht="15.5" x14ac:dyDescent="0.35">
      <c r="A1229" s="7" t="s">
        <v>1144</v>
      </c>
      <c r="B1229" s="7" t="s">
        <v>3611</v>
      </c>
      <c r="C1229" s="20" t="s">
        <v>6274</v>
      </c>
      <c r="D1229" s="8" t="s">
        <v>7359</v>
      </c>
      <c r="E1229" s="8" t="s">
        <v>7845</v>
      </c>
      <c r="F1229" s="3" t="str">
        <f t="shared" si="19"/>
        <v>Kelsey J</v>
      </c>
    </row>
    <row r="1230" spans="1:6" ht="15.5" x14ac:dyDescent="0.35">
      <c r="A1230" s="7" t="s">
        <v>1143</v>
      </c>
      <c r="B1230" s="7" t="s">
        <v>3612</v>
      </c>
      <c r="C1230" s="20" t="s">
        <v>6275</v>
      </c>
      <c r="D1230" s="8" t="s">
        <v>7360</v>
      </c>
      <c r="E1230" s="8" t="s">
        <v>7846</v>
      </c>
      <c r="F1230" s="3" t="str">
        <f t="shared" si="19"/>
        <v>Stephen A</v>
      </c>
    </row>
    <row r="1231" spans="1:6" ht="15.5" x14ac:dyDescent="0.35">
      <c r="A1231" s="7" t="s">
        <v>1142</v>
      </c>
      <c r="B1231" s="7" t="s">
        <v>3613</v>
      </c>
      <c r="C1231" s="20" t="s">
        <v>6276</v>
      </c>
      <c r="D1231" s="8" t="s">
        <v>7360</v>
      </c>
      <c r="E1231" s="8" t="s">
        <v>5140</v>
      </c>
      <c r="F1231" s="3" t="str">
        <f t="shared" si="19"/>
        <v>Dan</v>
      </c>
    </row>
    <row r="1232" spans="1:6" ht="15.5" x14ac:dyDescent="0.35">
      <c r="A1232" s="7" t="s">
        <v>1141</v>
      </c>
      <c r="B1232" s="7" t="s">
        <v>3614</v>
      </c>
      <c r="C1232" s="20" t="s">
        <v>6277</v>
      </c>
      <c r="D1232" s="8" t="s">
        <v>7359</v>
      </c>
      <c r="E1232" s="8" t="s">
        <v>7847</v>
      </c>
      <c r="F1232" s="3" t="str">
        <f t="shared" si="19"/>
        <v>Katie C</v>
      </c>
    </row>
    <row r="1233" spans="1:6" ht="15.5" x14ac:dyDescent="0.35">
      <c r="A1233" s="7" t="s">
        <v>1140</v>
      </c>
      <c r="B1233" s="7" t="s">
        <v>3615</v>
      </c>
      <c r="C1233" s="20" t="s">
        <v>6278</v>
      </c>
      <c r="D1233" s="8" t="s">
        <v>7359</v>
      </c>
      <c r="E1233" s="8" t="s">
        <v>7848</v>
      </c>
      <c r="F1233" s="3" t="str">
        <f t="shared" si="19"/>
        <v>Melissa K</v>
      </c>
    </row>
    <row r="1234" spans="1:6" ht="15.5" x14ac:dyDescent="0.35">
      <c r="A1234" s="7" t="s">
        <v>1139</v>
      </c>
      <c r="B1234" s="7" t="s">
        <v>3616</v>
      </c>
      <c r="C1234" s="20" t="s">
        <v>6279</v>
      </c>
      <c r="D1234" s="8" t="s">
        <v>7359</v>
      </c>
      <c r="E1234" s="8" t="s">
        <v>7849</v>
      </c>
      <c r="F1234" s="3" t="str">
        <f t="shared" si="19"/>
        <v>Kara H</v>
      </c>
    </row>
    <row r="1235" spans="1:6" ht="15.5" x14ac:dyDescent="0.35">
      <c r="A1235" s="7" t="s">
        <v>1138</v>
      </c>
      <c r="B1235" s="7" t="s">
        <v>3617</v>
      </c>
      <c r="C1235" s="20" t="s">
        <v>6280</v>
      </c>
      <c r="D1235" s="8" t="s">
        <v>7360</v>
      </c>
      <c r="E1235" s="8" t="s">
        <v>7850</v>
      </c>
      <c r="F1235" s="3" t="str">
        <f t="shared" si="19"/>
        <v>Juan Carlos</v>
      </c>
    </row>
    <row r="1236" spans="1:6" ht="15.5" x14ac:dyDescent="0.35">
      <c r="A1236" s="7" t="s">
        <v>1137</v>
      </c>
      <c r="B1236" s="7" t="s">
        <v>3618</v>
      </c>
      <c r="C1236" s="20" t="s">
        <v>6054</v>
      </c>
      <c r="D1236" s="8" t="s">
        <v>7360</v>
      </c>
      <c r="E1236" s="8" t="s">
        <v>7851</v>
      </c>
      <c r="F1236" s="3" t="str">
        <f t="shared" si="19"/>
        <v>John III</v>
      </c>
    </row>
    <row r="1237" spans="1:6" ht="15.5" x14ac:dyDescent="0.35">
      <c r="A1237" s="7" t="s">
        <v>1136</v>
      </c>
      <c r="B1237" s="7" t="s">
        <v>3619</v>
      </c>
      <c r="C1237" s="20" t="s">
        <v>4766</v>
      </c>
      <c r="D1237" s="8" t="s">
        <v>8284</v>
      </c>
      <c r="E1237" s="8" t="s">
        <v>8353</v>
      </c>
      <c r="F1237" s="3" t="str">
        <f t="shared" si="19"/>
        <v>Sarah M</v>
      </c>
    </row>
    <row r="1238" spans="1:6" ht="15.5" x14ac:dyDescent="0.35">
      <c r="A1238" s="7" t="s">
        <v>1135</v>
      </c>
      <c r="B1238" s="7" t="s">
        <v>3620</v>
      </c>
      <c r="C1238" s="20" t="s">
        <v>6281</v>
      </c>
      <c r="D1238" s="8" t="s">
        <v>8284</v>
      </c>
      <c r="E1238" s="8" t="s">
        <v>8354</v>
      </c>
      <c r="F1238" s="3" t="str">
        <f t="shared" si="19"/>
        <v>Kristin C</v>
      </c>
    </row>
    <row r="1239" spans="1:6" ht="15.5" x14ac:dyDescent="0.35">
      <c r="A1239" s="7" t="s">
        <v>1134</v>
      </c>
      <c r="B1239" s="7" t="s">
        <v>3621</v>
      </c>
      <c r="C1239" s="20" t="s">
        <v>6282</v>
      </c>
      <c r="D1239" s="8" t="s">
        <v>7359</v>
      </c>
      <c r="E1239" s="8" t="s">
        <v>7852</v>
      </c>
      <c r="F1239" s="3" t="str">
        <f t="shared" si="19"/>
        <v>Casey M</v>
      </c>
    </row>
    <row r="1240" spans="1:6" ht="15.5" x14ac:dyDescent="0.35">
      <c r="A1240" s="7" t="s">
        <v>1133</v>
      </c>
      <c r="B1240" s="7" t="s">
        <v>3622</v>
      </c>
      <c r="C1240" s="20" t="s">
        <v>6283</v>
      </c>
      <c r="D1240" s="8" t="s">
        <v>7360</v>
      </c>
      <c r="E1240" s="8" t="s">
        <v>5006</v>
      </c>
      <c r="F1240" s="3" t="str">
        <f t="shared" si="19"/>
        <v>Samuel</v>
      </c>
    </row>
    <row r="1241" spans="1:6" ht="15.5" x14ac:dyDescent="0.35">
      <c r="A1241" s="7" t="s">
        <v>1132</v>
      </c>
      <c r="B1241" s="7" t="s">
        <v>3623</v>
      </c>
      <c r="C1241" s="20" t="s">
        <v>6284</v>
      </c>
      <c r="D1241" s="8" t="s">
        <v>7360</v>
      </c>
      <c r="E1241" s="8" t="s">
        <v>6285</v>
      </c>
      <c r="F1241" s="3" t="str">
        <f t="shared" si="19"/>
        <v>Braulio</v>
      </c>
    </row>
    <row r="1242" spans="1:6" ht="15.5" x14ac:dyDescent="0.35">
      <c r="A1242" s="7" t="s">
        <v>1131</v>
      </c>
      <c r="B1242" s="7" t="s">
        <v>3624</v>
      </c>
      <c r="C1242" s="20" t="s">
        <v>6286</v>
      </c>
      <c r="D1242" s="8" t="s">
        <v>7359</v>
      </c>
      <c r="E1242" s="8" t="s">
        <v>6287</v>
      </c>
      <c r="F1242" s="3" t="str">
        <f t="shared" si="19"/>
        <v>Anne-Marie</v>
      </c>
    </row>
    <row r="1243" spans="1:6" ht="15.5" x14ac:dyDescent="0.35">
      <c r="A1243" s="7" t="s">
        <v>1130</v>
      </c>
      <c r="B1243" s="7" t="s">
        <v>3625</v>
      </c>
      <c r="C1243" s="20" t="s">
        <v>6288</v>
      </c>
      <c r="D1243" s="8" t="s">
        <v>7360</v>
      </c>
      <c r="E1243" s="8" t="s">
        <v>7853</v>
      </c>
      <c r="F1243" s="3" t="str">
        <f t="shared" si="19"/>
        <v>Samuel K</v>
      </c>
    </row>
    <row r="1244" spans="1:6" ht="15.5" x14ac:dyDescent="0.35">
      <c r="A1244" s="7" t="s">
        <v>1129</v>
      </c>
      <c r="B1244" s="7" t="s">
        <v>3626</v>
      </c>
      <c r="C1244" s="20" t="s">
        <v>5946</v>
      </c>
      <c r="D1244" s="8" t="s">
        <v>8284</v>
      </c>
      <c r="E1244" s="8" t="s">
        <v>8355</v>
      </c>
      <c r="F1244" s="3" t="str">
        <f t="shared" si="19"/>
        <v>Yuki</v>
      </c>
    </row>
    <row r="1245" spans="1:6" ht="15.5" x14ac:dyDescent="0.35">
      <c r="A1245" s="7" t="s">
        <v>1128</v>
      </c>
      <c r="B1245" s="7" t="s">
        <v>3627</v>
      </c>
      <c r="C1245" s="20" t="s">
        <v>6289</v>
      </c>
      <c r="D1245" s="8" t="s">
        <v>7360</v>
      </c>
      <c r="E1245" s="8" t="s">
        <v>6290</v>
      </c>
      <c r="F1245" s="3" t="str">
        <f t="shared" si="19"/>
        <v>Rafer</v>
      </c>
    </row>
    <row r="1246" spans="1:6" ht="15.5" x14ac:dyDescent="0.35">
      <c r="A1246" s="7" t="s">
        <v>1127</v>
      </c>
      <c r="B1246" s="7" t="s">
        <v>3628</v>
      </c>
      <c r="C1246" s="20" t="s">
        <v>6291</v>
      </c>
      <c r="D1246" s="8" t="s">
        <v>7359</v>
      </c>
      <c r="E1246" s="8" t="s">
        <v>6111</v>
      </c>
      <c r="F1246" s="3" t="str">
        <f t="shared" si="19"/>
        <v>Claire</v>
      </c>
    </row>
    <row r="1247" spans="1:6" ht="15.5" x14ac:dyDescent="0.35">
      <c r="A1247" s="7" t="s">
        <v>1126</v>
      </c>
      <c r="B1247" s="7" t="s">
        <v>3629</v>
      </c>
      <c r="C1247" s="20" t="s">
        <v>5447</v>
      </c>
      <c r="D1247" s="8" t="s">
        <v>7359</v>
      </c>
      <c r="E1247" s="8" t="s">
        <v>7854</v>
      </c>
      <c r="F1247" s="3" t="str">
        <f t="shared" si="19"/>
        <v>Erynn J</v>
      </c>
    </row>
    <row r="1248" spans="1:6" ht="15.5" x14ac:dyDescent="0.35">
      <c r="A1248" s="7" t="s">
        <v>1125</v>
      </c>
      <c r="B1248" s="7" t="s">
        <v>3630</v>
      </c>
      <c r="C1248" s="20" t="s">
        <v>6292</v>
      </c>
      <c r="D1248" s="8" t="s">
        <v>7360</v>
      </c>
      <c r="E1248" s="8" t="s">
        <v>6293</v>
      </c>
      <c r="F1248" s="3" t="str">
        <f t="shared" si="19"/>
        <v>Mahesh</v>
      </c>
    </row>
    <row r="1249" spans="1:6" ht="15.5" x14ac:dyDescent="0.35">
      <c r="A1249" s="7" t="s">
        <v>1124</v>
      </c>
      <c r="B1249" s="7" t="s">
        <v>3631</v>
      </c>
      <c r="C1249" s="20" t="s">
        <v>6294</v>
      </c>
      <c r="D1249" s="8" t="s">
        <v>7360</v>
      </c>
      <c r="E1249" s="8" t="s">
        <v>5744</v>
      </c>
      <c r="F1249" s="3" t="str">
        <f t="shared" si="19"/>
        <v>Stanley</v>
      </c>
    </row>
    <row r="1250" spans="1:6" ht="15.5" x14ac:dyDescent="0.35">
      <c r="A1250" s="7" t="s">
        <v>1123</v>
      </c>
      <c r="B1250" s="7" t="s">
        <v>3632</v>
      </c>
      <c r="C1250" s="20" t="s">
        <v>6295</v>
      </c>
      <c r="D1250" s="8" t="s">
        <v>7360</v>
      </c>
      <c r="E1250" s="8" t="s">
        <v>5350</v>
      </c>
      <c r="F1250" s="3" t="str">
        <f t="shared" si="19"/>
        <v>Gregory</v>
      </c>
    </row>
    <row r="1251" spans="1:6" ht="15.5" x14ac:dyDescent="0.35">
      <c r="A1251" s="7" t="s">
        <v>1122</v>
      </c>
      <c r="B1251" s="7" t="s">
        <v>3633</v>
      </c>
      <c r="C1251" s="20" t="s">
        <v>6296</v>
      </c>
      <c r="D1251" s="8" t="s">
        <v>7360</v>
      </c>
      <c r="E1251" s="8" t="s">
        <v>4792</v>
      </c>
      <c r="F1251" s="3" t="str">
        <f t="shared" si="19"/>
        <v>Eric</v>
      </c>
    </row>
    <row r="1252" spans="1:6" ht="15.5" x14ac:dyDescent="0.35">
      <c r="A1252" s="7" t="s">
        <v>1121</v>
      </c>
      <c r="B1252" s="7" t="s">
        <v>3634</v>
      </c>
      <c r="C1252" s="20" t="s">
        <v>6297</v>
      </c>
      <c r="D1252" s="8" t="s">
        <v>7359</v>
      </c>
      <c r="E1252" s="8" t="s">
        <v>7855</v>
      </c>
      <c r="F1252" s="3" t="str">
        <f t="shared" si="19"/>
        <v>Rachel M</v>
      </c>
    </row>
    <row r="1253" spans="1:6" ht="15.5" x14ac:dyDescent="0.35">
      <c r="A1253" s="7" t="s">
        <v>1120</v>
      </c>
      <c r="B1253" s="7" t="s">
        <v>3635</v>
      </c>
      <c r="C1253" s="20" t="s">
        <v>7334</v>
      </c>
      <c r="D1253" s="8" t="s">
        <v>7360</v>
      </c>
      <c r="E1253" s="8" t="s">
        <v>6298</v>
      </c>
      <c r="F1253" s="3" t="str">
        <f t="shared" si="19"/>
        <v>Fritz</v>
      </c>
    </row>
    <row r="1254" spans="1:6" ht="15.5" x14ac:dyDescent="0.35">
      <c r="A1254" s="7" t="s">
        <v>1119</v>
      </c>
      <c r="B1254" s="7" t="s">
        <v>3636</v>
      </c>
      <c r="C1254" s="20" t="s">
        <v>6299</v>
      </c>
      <c r="D1254" s="8" t="s">
        <v>7360</v>
      </c>
      <c r="E1254" s="8" t="s">
        <v>5615</v>
      </c>
      <c r="F1254" s="3" t="str">
        <f t="shared" si="19"/>
        <v>Brad</v>
      </c>
    </row>
    <row r="1255" spans="1:6" ht="15.5" x14ac:dyDescent="0.35">
      <c r="A1255" s="7" t="s">
        <v>1118</v>
      </c>
      <c r="B1255" s="7" t="s">
        <v>3637</v>
      </c>
      <c r="C1255" s="20" t="s">
        <v>6300</v>
      </c>
      <c r="D1255" s="8" t="s">
        <v>7359</v>
      </c>
      <c r="E1255" s="8" t="s">
        <v>7856</v>
      </c>
      <c r="F1255" s="3" t="str">
        <f t="shared" si="19"/>
        <v>Claire M</v>
      </c>
    </row>
    <row r="1256" spans="1:6" ht="15.5" x14ac:dyDescent="0.35">
      <c r="A1256" s="7" t="s">
        <v>1117</v>
      </c>
      <c r="B1256" s="7" t="s">
        <v>3638</v>
      </c>
      <c r="C1256" s="20" t="s">
        <v>6301</v>
      </c>
      <c r="D1256" s="8" t="s">
        <v>8284</v>
      </c>
      <c r="E1256" s="8" t="s">
        <v>4780</v>
      </c>
      <c r="F1256" s="3" t="str">
        <f t="shared" si="19"/>
        <v>Jennifer</v>
      </c>
    </row>
    <row r="1257" spans="1:6" ht="15.5" x14ac:dyDescent="0.35">
      <c r="A1257" s="7" t="s">
        <v>1116</v>
      </c>
      <c r="B1257" s="7" t="s">
        <v>3639</v>
      </c>
      <c r="C1257" s="20" t="s">
        <v>6302</v>
      </c>
      <c r="D1257" s="8" t="s">
        <v>7359</v>
      </c>
      <c r="E1257" s="8" t="s">
        <v>7857</v>
      </c>
      <c r="F1257" s="3" t="str">
        <f t="shared" si="19"/>
        <v>Maria S</v>
      </c>
    </row>
    <row r="1258" spans="1:6" ht="15.5" x14ac:dyDescent="0.35">
      <c r="A1258" s="7" t="s">
        <v>1115</v>
      </c>
      <c r="B1258" s="7" t="s">
        <v>3640</v>
      </c>
      <c r="C1258" s="20" t="s">
        <v>6303</v>
      </c>
      <c r="D1258" s="8" t="s">
        <v>7359</v>
      </c>
      <c r="E1258" s="8" t="s">
        <v>7858</v>
      </c>
      <c r="F1258" s="3" t="str">
        <f t="shared" si="19"/>
        <v>Katherine E</v>
      </c>
    </row>
    <row r="1259" spans="1:6" ht="15.5" x14ac:dyDescent="0.35">
      <c r="A1259" s="7" t="s">
        <v>1114</v>
      </c>
      <c r="B1259" s="7" t="s">
        <v>3641</v>
      </c>
      <c r="C1259" s="20" t="s">
        <v>6304</v>
      </c>
      <c r="D1259" s="8" t="s">
        <v>7360</v>
      </c>
      <c r="E1259" s="8" t="s">
        <v>4993</v>
      </c>
      <c r="F1259" s="3" t="str">
        <f t="shared" si="19"/>
        <v>Michael</v>
      </c>
    </row>
    <row r="1260" spans="1:6" ht="15.5" x14ac:dyDescent="0.35">
      <c r="A1260" s="7" t="s">
        <v>1113</v>
      </c>
      <c r="B1260" s="7" t="s">
        <v>3642</v>
      </c>
      <c r="C1260" s="20" t="s">
        <v>6305</v>
      </c>
      <c r="D1260" s="8" t="s">
        <v>7359</v>
      </c>
      <c r="E1260" s="8" t="s">
        <v>6306</v>
      </c>
      <c r="F1260" s="3" t="str">
        <f t="shared" si="19"/>
        <v>Roxanne</v>
      </c>
    </row>
    <row r="1261" spans="1:6" ht="15.5" x14ac:dyDescent="0.35">
      <c r="A1261" s="7" t="s">
        <v>1112</v>
      </c>
      <c r="B1261" s="7" t="s">
        <v>3643</v>
      </c>
      <c r="C1261" s="20" t="s">
        <v>6307</v>
      </c>
      <c r="D1261" s="8" t="s">
        <v>7360</v>
      </c>
      <c r="E1261" s="8" t="s">
        <v>6308</v>
      </c>
      <c r="F1261" s="3" t="str">
        <f t="shared" si="19"/>
        <v>Israel</v>
      </c>
    </row>
    <row r="1262" spans="1:6" ht="15.5" x14ac:dyDescent="0.35">
      <c r="A1262" s="7" t="s">
        <v>1111</v>
      </c>
      <c r="B1262" s="7" t="s">
        <v>3644</v>
      </c>
      <c r="C1262" s="20" t="s">
        <v>6033</v>
      </c>
      <c r="D1262" s="8" t="s">
        <v>7360</v>
      </c>
      <c r="E1262" s="8" t="s">
        <v>6309</v>
      </c>
      <c r="F1262" s="3" t="str">
        <f t="shared" si="19"/>
        <v>Samalya</v>
      </c>
    </row>
    <row r="1263" spans="1:6" ht="15.5" x14ac:dyDescent="0.35">
      <c r="A1263" s="7" t="s">
        <v>1110</v>
      </c>
      <c r="B1263" s="7" t="s">
        <v>3645</v>
      </c>
      <c r="C1263" s="20" t="s">
        <v>6310</v>
      </c>
      <c r="D1263" s="8" t="s">
        <v>7360</v>
      </c>
      <c r="E1263" s="8" t="s">
        <v>5136</v>
      </c>
      <c r="F1263" s="3" t="str">
        <f t="shared" si="19"/>
        <v>Peter</v>
      </c>
    </row>
    <row r="1264" spans="1:6" ht="15.5" x14ac:dyDescent="0.35">
      <c r="A1264" s="7" t="s">
        <v>1109</v>
      </c>
      <c r="B1264" s="7" t="s">
        <v>3646</v>
      </c>
      <c r="C1264" s="20" t="s">
        <v>6311</v>
      </c>
      <c r="D1264" s="8" t="s">
        <v>7359</v>
      </c>
      <c r="E1264" s="8" t="s">
        <v>6312</v>
      </c>
      <c r="F1264" s="3" t="str">
        <f t="shared" si="19"/>
        <v>Alicia</v>
      </c>
    </row>
    <row r="1265" spans="1:6" ht="15.5" x14ac:dyDescent="0.35">
      <c r="A1265" s="7" t="s">
        <v>1108</v>
      </c>
      <c r="B1265" s="7" t="s">
        <v>3647</v>
      </c>
      <c r="C1265" s="20" t="s">
        <v>6313</v>
      </c>
      <c r="D1265" s="8" t="s">
        <v>7359</v>
      </c>
      <c r="E1265" s="8" t="s">
        <v>7859</v>
      </c>
      <c r="F1265" s="3" t="str">
        <f t="shared" si="19"/>
        <v>Sarah K</v>
      </c>
    </row>
    <row r="1266" spans="1:6" ht="15.5" x14ac:dyDescent="0.35">
      <c r="A1266" s="7" t="s">
        <v>1107</v>
      </c>
      <c r="B1266" s="7" t="s">
        <v>3648</v>
      </c>
      <c r="C1266" s="20" t="s">
        <v>6314</v>
      </c>
      <c r="D1266" s="8" t="s">
        <v>7360</v>
      </c>
      <c r="E1266" s="8" t="s">
        <v>6315</v>
      </c>
      <c r="F1266" s="3" t="str">
        <f t="shared" si="19"/>
        <v>Guomin</v>
      </c>
    </row>
    <row r="1267" spans="1:6" ht="15.5" x14ac:dyDescent="0.35">
      <c r="A1267" s="7" t="s">
        <v>1106</v>
      </c>
      <c r="B1267" s="7" t="s">
        <v>3649</v>
      </c>
      <c r="C1267" s="20" t="s">
        <v>7335</v>
      </c>
      <c r="D1267" s="8" t="s">
        <v>7360</v>
      </c>
      <c r="E1267" s="8" t="s">
        <v>6316</v>
      </c>
      <c r="F1267" s="3" t="str">
        <f t="shared" si="19"/>
        <v>Javier</v>
      </c>
    </row>
    <row r="1268" spans="1:6" ht="15.5" x14ac:dyDescent="0.35">
      <c r="A1268" s="7" t="s">
        <v>1105</v>
      </c>
      <c r="B1268" s="7" t="s">
        <v>3650</v>
      </c>
      <c r="C1268" s="20" t="s">
        <v>6317</v>
      </c>
      <c r="D1268" s="8" t="s">
        <v>7360</v>
      </c>
      <c r="E1268" s="8" t="s">
        <v>5086</v>
      </c>
      <c r="F1268" s="3" t="str">
        <f t="shared" si="19"/>
        <v>Matt</v>
      </c>
    </row>
    <row r="1269" spans="1:6" ht="15.5" x14ac:dyDescent="0.35">
      <c r="A1269" s="7" t="s">
        <v>1104</v>
      </c>
      <c r="B1269" s="7" t="s">
        <v>3651</v>
      </c>
      <c r="C1269" s="20" t="s">
        <v>6318</v>
      </c>
      <c r="D1269" s="8" t="s">
        <v>7360</v>
      </c>
      <c r="E1269" s="8" t="s">
        <v>7860</v>
      </c>
      <c r="F1269" s="3" t="str">
        <f t="shared" si="19"/>
        <v>Thomas S</v>
      </c>
    </row>
    <row r="1270" spans="1:6" ht="15.5" x14ac:dyDescent="0.35">
      <c r="A1270" s="7" t="s">
        <v>1103</v>
      </c>
      <c r="B1270" s="7" t="s">
        <v>3652</v>
      </c>
      <c r="C1270" s="20" t="s">
        <v>6319</v>
      </c>
      <c r="D1270" s="8" t="s">
        <v>7359</v>
      </c>
      <c r="E1270" s="8" t="s">
        <v>7861</v>
      </c>
      <c r="F1270" s="3" t="str">
        <f t="shared" si="19"/>
        <v>Martha Patricia</v>
      </c>
    </row>
    <row r="1271" spans="1:6" ht="15.5" x14ac:dyDescent="0.35">
      <c r="A1271" s="7" t="s">
        <v>1102</v>
      </c>
      <c r="B1271" s="7" t="s">
        <v>3653</v>
      </c>
      <c r="C1271" s="20" t="s">
        <v>6320</v>
      </c>
      <c r="D1271" s="8" t="s">
        <v>7359</v>
      </c>
      <c r="E1271" s="8" t="s">
        <v>6312</v>
      </c>
      <c r="F1271" s="3" t="str">
        <f t="shared" si="19"/>
        <v>Alicia</v>
      </c>
    </row>
    <row r="1272" spans="1:6" ht="15.5" x14ac:dyDescent="0.35">
      <c r="A1272" s="7" t="s">
        <v>1101</v>
      </c>
      <c r="B1272" s="7" t="s">
        <v>3654</v>
      </c>
      <c r="C1272" s="20" t="s">
        <v>5057</v>
      </c>
      <c r="D1272" s="8" t="s">
        <v>7359</v>
      </c>
      <c r="E1272" s="8" t="s">
        <v>7862</v>
      </c>
      <c r="F1272" s="3" t="str">
        <f t="shared" si="19"/>
        <v>Jennifer V</v>
      </c>
    </row>
    <row r="1273" spans="1:6" ht="15.5" x14ac:dyDescent="0.35">
      <c r="A1273" s="7" t="s">
        <v>1100</v>
      </c>
      <c r="B1273" s="7" t="s">
        <v>3655</v>
      </c>
      <c r="C1273" s="20" t="s">
        <v>4990</v>
      </c>
      <c r="D1273" s="8" t="s">
        <v>7360</v>
      </c>
      <c r="E1273" s="8" t="s">
        <v>7863</v>
      </c>
      <c r="F1273" s="3" t="str">
        <f t="shared" si="19"/>
        <v>Michael W</v>
      </c>
    </row>
    <row r="1274" spans="1:6" ht="15.5" x14ac:dyDescent="0.35">
      <c r="A1274" s="7" t="s">
        <v>1099</v>
      </c>
      <c r="B1274" s="7" t="s">
        <v>3656</v>
      </c>
      <c r="C1274" s="20" t="s">
        <v>6321</v>
      </c>
      <c r="D1274" s="8" t="s">
        <v>7360</v>
      </c>
      <c r="E1274" s="8" t="s">
        <v>7864</v>
      </c>
      <c r="F1274" s="3" t="str">
        <f t="shared" si="19"/>
        <v>Eddie C</v>
      </c>
    </row>
    <row r="1275" spans="1:6" ht="15.5" x14ac:dyDescent="0.35">
      <c r="A1275" s="7" t="s">
        <v>1098</v>
      </c>
      <c r="B1275" s="7" t="s">
        <v>3657</v>
      </c>
      <c r="C1275" s="20" t="s">
        <v>6323</v>
      </c>
      <c r="D1275" s="8" t="s">
        <v>7360</v>
      </c>
      <c r="E1275" s="8" t="s">
        <v>7865</v>
      </c>
      <c r="F1275" s="3" t="str">
        <f t="shared" si="19"/>
        <v>Maxime M</v>
      </c>
    </row>
    <row r="1276" spans="1:6" ht="15.5" x14ac:dyDescent="0.35">
      <c r="A1276" s="7" t="s">
        <v>1097</v>
      </c>
      <c r="B1276" s="7" t="s">
        <v>3658</v>
      </c>
      <c r="C1276" s="20" t="s">
        <v>6324</v>
      </c>
      <c r="D1276" s="8" t="s">
        <v>7360</v>
      </c>
      <c r="E1276" s="8" t="s">
        <v>7866</v>
      </c>
      <c r="F1276" s="3" t="str">
        <f t="shared" si="19"/>
        <v>Mark D</v>
      </c>
    </row>
    <row r="1277" spans="1:6" ht="15.5" x14ac:dyDescent="0.35">
      <c r="A1277" s="7" t="s">
        <v>1096</v>
      </c>
      <c r="B1277" s="7" t="s">
        <v>3659</v>
      </c>
      <c r="C1277" s="20" t="s">
        <v>6325</v>
      </c>
      <c r="D1277" s="8" t="s">
        <v>7360</v>
      </c>
      <c r="E1277" s="8" t="s">
        <v>4795</v>
      </c>
      <c r="F1277" s="3" t="str">
        <f t="shared" si="19"/>
        <v>Adam</v>
      </c>
    </row>
    <row r="1278" spans="1:6" ht="15.5" x14ac:dyDescent="0.35">
      <c r="A1278" s="7" t="s">
        <v>1095</v>
      </c>
      <c r="B1278" s="7" t="s">
        <v>3660</v>
      </c>
      <c r="C1278" s="20" t="s">
        <v>6012</v>
      </c>
      <c r="D1278" s="8" t="s">
        <v>7360</v>
      </c>
      <c r="E1278" s="8" t="s">
        <v>7867</v>
      </c>
      <c r="F1278" s="3" t="str">
        <f t="shared" si="19"/>
        <v>Justin M</v>
      </c>
    </row>
    <row r="1279" spans="1:6" ht="15.5" x14ac:dyDescent="0.35">
      <c r="A1279" s="7" t="s">
        <v>1094</v>
      </c>
      <c r="B1279" s="7" t="s">
        <v>3661</v>
      </c>
      <c r="C1279" s="20" t="s">
        <v>6326</v>
      </c>
      <c r="D1279" s="8" t="s">
        <v>7359</v>
      </c>
      <c r="E1279" s="8" t="s">
        <v>7868</v>
      </c>
      <c r="F1279" s="3" t="str">
        <f t="shared" si="19"/>
        <v>Svetlana V</v>
      </c>
    </row>
    <row r="1280" spans="1:6" ht="15.5" x14ac:dyDescent="0.35">
      <c r="A1280" s="7" t="s">
        <v>1093</v>
      </c>
      <c r="B1280" s="7" t="s">
        <v>3662</v>
      </c>
      <c r="C1280" s="20" t="s">
        <v>6327</v>
      </c>
      <c r="D1280" s="8" t="s">
        <v>7359</v>
      </c>
      <c r="E1280" s="8" t="s">
        <v>7869</v>
      </c>
      <c r="F1280" s="3" t="str">
        <f t="shared" si="19"/>
        <v>Jana L</v>
      </c>
    </row>
    <row r="1281" spans="1:6" ht="15.5" x14ac:dyDescent="0.35">
      <c r="A1281" s="7" t="s">
        <v>1092</v>
      </c>
      <c r="B1281" s="7" t="s">
        <v>3663</v>
      </c>
      <c r="C1281" s="20" t="s">
        <v>6328</v>
      </c>
      <c r="D1281" s="8" t="s">
        <v>7359</v>
      </c>
      <c r="E1281" s="8" t="s">
        <v>5503</v>
      </c>
      <c r="F1281" s="3" t="str">
        <f t="shared" si="19"/>
        <v>Laura</v>
      </c>
    </row>
    <row r="1282" spans="1:6" ht="15.5" x14ac:dyDescent="0.35">
      <c r="A1282" s="7" t="s">
        <v>1091</v>
      </c>
      <c r="B1282" s="7" t="s">
        <v>3664</v>
      </c>
      <c r="C1282" s="20" t="s">
        <v>6329</v>
      </c>
      <c r="D1282" s="8" t="s">
        <v>7360</v>
      </c>
      <c r="E1282" s="8" t="s">
        <v>7870</v>
      </c>
      <c r="F1282" s="3" t="str">
        <f t="shared" si="19"/>
        <v>Torrey C III</v>
      </c>
    </row>
    <row r="1283" spans="1:6" ht="15.5" x14ac:dyDescent="0.35">
      <c r="A1283" s="7" t="s">
        <v>1090</v>
      </c>
      <c r="B1283" s="7" t="s">
        <v>3665</v>
      </c>
      <c r="C1283" s="20" t="s">
        <v>6330</v>
      </c>
      <c r="D1283" s="8" t="s">
        <v>7360</v>
      </c>
      <c r="E1283" s="8" t="s">
        <v>5003</v>
      </c>
      <c r="F1283" s="3" t="str">
        <f t="shared" ref="F1283:F1346" si="20">IF(RIGHT(E1283,1)=".",LEFT(E1283,LEN(E1283)-1),E1283)</f>
        <v>Paul</v>
      </c>
    </row>
    <row r="1284" spans="1:6" ht="15.5" x14ac:dyDescent="0.35">
      <c r="A1284" s="7" t="s">
        <v>1089</v>
      </c>
      <c r="B1284" s="7" t="s">
        <v>3666</v>
      </c>
      <c r="C1284" s="20" t="s">
        <v>6331</v>
      </c>
      <c r="D1284" s="8" t="s">
        <v>7359</v>
      </c>
      <c r="E1284" s="8" t="s">
        <v>7871</v>
      </c>
      <c r="F1284" s="3" t="str">
        <f t="shared" si="20"/>
        <v>Jennifer D</v>
      </c>
    </row>
    <row r="1285" spans="1:6" ht="15.5" x14ac:dyDescent="0.35">
      <c r="A1285" s="7" t="s">
        <v>1088</v>
      </c>
      <c r="B1285" s="7" t="s">
        <v>3667</v>
      </c>
      <c r="C1285" s="20" t="s">
        <v>5141</v>
      </c>
      <c r="D1285" s="8" t="s">
        <v>7360</v>
      </c>
      <c r="E1285" s="8" t="s">
        <v>5110</v>
      </c>
      <c r="F1285" s="3" t="str">
        <f t="shared" si="20"/>
        <v>Erik</v>
      </c>
    </row>
    <row r="1286" spans="1:6" ht="15.5" x14ac:dyDescent="0.35">
      <c r="A1286" s="7" t="s">
        <v>1087</v>
      </c>
      <c r="B1286" s="7" t="s">
        <v>3668</v>
      </c>
      <c r="C1286" s="20" t="s">
        <v>6332</v>
      </c>
      <c r="D1286" s="8" t="s">
        <v>7359</v>
      </c>
      <c r="E1286" s="8" t="s">
        <v>7872</v>
      </c>
      <c r="F1286" s="3" t="str">
        <f t="shared" si="20"/>
        <v>Lana J</v>
      </c>
    </row>
    <row r="1287" spans="1:6" ht="15.5" x14ac:dyDescent="0.35">
      <c r="A1287" s="7" t="s">
        <v>1086</v>
      </c>
      <c r="B1287" s="7" t="s">
        <v>3669</v>
      </c>
      <c r="C1287" s="20" t="s">
        <v>6333</v>
      </c>
      <c r="D1287" s="8" t="s">
        <v>7359</v>
      </c>
      <c r="E1287" s="8" t="s">
        <v>7873</v>
      </c>
      <c r="F1287" s="3" t="str">
        <f t="shared" si="20"/>
        <v>Rebecca E</v>
      </c>
    </row>
    <row r="1288" spans="1:6" ht="15.5" x14ac:dyDescent="0.35">
      <c r="A1288" s="7" t="s">
        <v>1085</v>
      </c>
      <c r="B1288" s="7" t="s">
        <v>3670</v>
      </c>
      <c r="C1288" s="20" t="s">
        <v>5170</v>
      </c>
      <c r="D1288" s="8" t="s">
        <v>7359</v>
      </c>
      <c r="E1288" s="8" t="s">
        <v>7874</v>
      </c>
      <c r="F1288" s="3" t="str">
        <f t="shared" si="20"/>
        <v>Katie M</v>
      </c>
    </row>
    <row r="1289" spans="1:6" ht="15.5" x14ac:dyDescent="0.35">
      <c r="A1289" s="7" t="s">
        <v>1084</v>
      </c>
      <c r="B1289" s="7" t="s">
        <v>3671</v>
      </c>
      <c r="C1289" s="20" t="s">
        <v>4772</v>
      </c>
      <c r="D1289" s="8" t="s">
        <v>7359</v>
      </c>
      <c r="E1289" s="8" t="s">
        <v>7875</v>
      </c>
      <c r="F1289" s="3" t="str">
        <f t="shared" si="20"/>
        <v>Elizabeth A</v>
      </c>
    </row>
    <row r="1290" spans="1:6" ht="15.5" x14ac:dyDescent="0.35">
      <c r="A1290" s="7" t="s">
        <v>1083</v>
      </c>
      <c r="B1290" s="7" t="s">
        <v>3672</v>
      </c>
      <c r="C1290" s="20" t="s">
        <v>6334</v>
      </c>
      <c r="D1290" s="8" t="s">
        <v>7359</v>
      </c>
      <c r="E1290" s="8" t="s">
        <v>5058</v>
      </c>
      <c r="F1290" s="3" t="str">
        <f t="shared" si="20"/>
        <v>Sarah</v>
      </c>
    </row>
    <row r="1291" spans="1:6" ht="15.5" x14ac:dyDescent="0.35">
      <c r="A1291" s="7" t="s">
        <v>1082</v>
      </c>
      <c r="B1291" s="7" t="s">
        <v>3673</v>
      </c>
      <c r="C1291" s="20" t="s">
        <v>6335</v>
      </c>
      <c r="D1291" s="8" t="s">
        <v>7359</v>
      </c>
      <c r="E1291" s="8" t="s">
        <v>7876</v>
      </c>
      <c r="F1291" s="3" t="str">
        <f t="shared" si="20"/>
        <v>Annie J</v>
      </c>
    </row>
    <row r="1292" spans="1:6" ht="15.5" x14ac:dyDescent="0.35">
      <c r="A1292" s="7" t="s">
        <v>1081</v>
      </c>
      <c r="B1292" s="7" t="s">
        <v>3674</v>
      </c>
      <c r="C1292" s="20" t="s">
        <v>5428</v>
      </c>
      <c r="D1292" s="8" t="s">
        <v>7359</v>
      </c>
      <c r="E1292" s="8" t="s">
        <v>6336</v>
      </c>
      <c r="F1292" s="3" t="str">
        <f t="shared" si="20"/>
        <v>Annie</v>
      </c>
    </row>
    <row r="1293" spans="1:6" ht="15.5" x14ac:dyDescent="0.35">
      <c r="A1293" s="7" t="s">
        <v>1080</v>
      </c>
      <c r="B1293" s="7" t="s">
        <v>3675</v>
      </c>
      <c r="C1293" s="20" t="s">
        <v>6337</v>
      </c>
      <c r="D1293" s="8" t="s">
        <v>7359</v>
      </c>
      <c r="E1293" s="8" t="s">
        <v>4849</v>
      </c>
      <c r="F1293" s="3" t="str">
        <f t="shared" si="20"/>
        <v>Lindsey</v>
      </c>
    </row>
    <row r="1294" spans="1:6" ht="15.5" x14ac:dyDescent="0.35">
      <c r="A1294" s="7" t="s">
        <v>1079</v>
      </c>
      <c r="B1294" s="7" t="s">
        <v>3676</v>
      </c>
      <c r="C1294" s="20" t="s">
        <v>6338</v>
      </c>
      <c r="D1294" s="8" t="s">
        <v>7359</v>
      </c>
      <c r="E1294" s="8" t="s">
        <v>5503</v>
      </c>
      <c r="F1294" s="3" t="str">
        <f t="shared" si="20"/>
        <v>Laura</v>
      </c>
    </row>
    <row r="1295" spans="1:6" ht="15.5" x14ac:dyDescent="0.35">
      <c r="A1295" s="7" t="s">
        <v>1078</v>
      </c>
      <c r="B1295" s="7" t="s">
        <v>3677</v>
      </c>
      <c r="C1295" s="20" t="s">
        <v>6339</v>
      </c>
      <c r="D1295" s="8" t="s">
        <v>7359</v>
      </c>
      <c r="E1295" s="8" t="s">
        <v>7877</v>
      </c>
      <c r="F1295" s="3" t="str">
        <f t="shared" si="20"/>
        <v>Amy T</v>
      </c>
    </row>
    <row r="1296" spans="1:6" ht="15.5" x14ac:dyDescent="0.35">
      <c r="A1296" s="7" t="s">
        <v>1077</v>
      </c>
      <c r="B1296" s="7" t="s">
        <v>3678</v>
      </c>
      <c r="C1296" s="20" t="s">
        <v>6340</v>
      </c>
      <c r="D1296" s="8" t="s">
        <v>7359</v>
      </c>
      <c r="E1296" s="8" t="s">
        <v>7878</v>
      </c>
      <c r="F1296" s="3" t="str">
        <f t="shared" si="20"/>
        <v>Katarina D</v>
      </c>
    </row>
    <row r="1297" spans="1:6" ht="15.5" x14ac:dyDescent="0.35">
      <c r="A1297" s="7" t="s">
        <v>1076</v>
      </c>
      <c r="B1297" s="7" t="s">
        <v>3679</v>
      </c>
      <c r="C1297" s="20" t="s">
        <v>6341</v>
      </c>
      <c r="D1297" s="8" t="s">
        <v>7360</v>
      </c>
      <c r="E1297" s="8" t="s">
        <v>7879</v>
      </c>
      <c r="F1297" s="3" t="str">
        <f t="shared" si="20"/>
        <v>B.j</v>
      </c>
    </row>
    <row r="1298" spans="1:6" ht="15.5" x14ac:dyDescent="0.35">
      <c r="A1298" s="7" t="s">
        <v>1075</v>
      </c>
      <c r="B1298" s="7" t="s">
        <v>3680</v>
      </c>
      <c r="C1298" s="20" t="s">
        <v>6342</v>
      </c>
      <c r="D1298" s="8" t="s">
        <v>7359</v>
      </c>
      <c r="E1298" s="8" t="s">
        <v>5575</v>
      </c>
      <c r="F1298" s="3" t="str">
        <f t="shared" si="20"/>
        <v>Alison</v>
      </c>
    </row>
    <row r="1299" spans="1:6" ht="15.5" x14ac:dyDescent="0.35">
      <c r="A1299" s="7" t="s">
        <v>1074</v>
      </c>
      <c r="B1299" s="7" t="s">
        <v>3681</v>
      </c>
      <c r="C1299" s="20" t="s">
        <v>6343</v>
      </c>
      <c r="D1299" s="8" t="s">
        <v>7360</v>
      </c>
      <c r="E1299" s="8" t="s">
        <v>7880</v>
      </c>
      <c r="F1299" s="3" t="str">
        <f t="shared" si="20"/>
        <v>Neil K</v>
      </c>
    </row>
    <row r="1300" spans="1:6" ht="15.5" x14ac:dyDescent="0.35">
      <c r="A1300" s="7" t="s">
        <v>1073</v>
      </c>
      <c r="B1300" s="7" t="s">
        <v>3682</v>
      </c>
      <c r="C1300" s="20" t="s">
        <v>5635</v>
      </c>
      <c r="D1300" s="8" t="s">
        <v>8284</v>
      </c>
      <c r="E1300" s="8" t="s">
        <v>8356</v>
      </c>
      <c r="F1300" s="3" t="str">
        <f t="shared" si="20"/>
        <v>Anne Hunter</v>
      </c>
    </row>
    <row r="1301" spans="1:6" ht="15.5" x14ac:dyDescent="0.35">
      <c r="A1301" s="7" t="s">
        <v>1072</v>
      </c>
      <c r="B1301" s="7" t="s">
        <v>3683</v>
      </c>
      <c r="C1301" s="20" t="s">
        <v>6134</v>
      </c>
      <c r="D1301" s="8" t="s">
        <v>7359</v>
      </c>
      <c r="E1301" s="8" t="s">
        <v>5632</v>
      </c>
      <c r="F1301" s="3" t="str">
        <f t="shared" si="20"/>
        <v>Sandra</v>
      </c>
    </row>
    <row r="1302" spans="1:6" ht="15.5" x14ac:dyDescent="0.35">
      <c r="A1302" s="7" t="s">
        <v>1071</v>
      </c>
      <c r="B1302" s="7" t="s">
        <v>3684</v>
      </c>
      <c r="C1302" s="20" t="s">
        <v>6344</v>
      </c>
      <c r="D1302" s="8" t="s">
        <v>7360</v>
      </c>
      <c r="E1302" s="8" t="s">
        <v>4819</v>
      </c>
      <c r="F1302" s="3" t="str">
        <f t="shared" si="20"/>
        <v>Robert</v>
      </c>
    </row>
    <row r="1303" spans="1:6" ht="15.5" x14ac:dyDescent="0.35">
      <c r="A1303" s="7" t="s">
        <v>1070</v>
      </c>
      <c r="B1303" s="7" t="s">
        <v>3685</v>
      </c>
      <c r="C1303" s="20" t="s">
        <v>6345</v>
      </c>
      <c r="D1303" s="8" t="s">
        <v>7360</v>
      </c>
      <c r="E1303" s="8" t="s">
        <v>6346</v>
      </c>
      <c r="F1303" s="3" t="str">
        <f t="shared" si="20"/>
        <v>Rodney</v>
      </c>
    </row>
    <row r="1304" spans="1:6" ht="15.5" x14ac:dyDescent="0.35">
      <c r="A1304" s="7" t="s">
        <v>1069</v>
      </c>
      <c r="B1304" s="7" t="s">
        <v>3686</v>
      </c>
      <c r="C1304" s="20" t="s">
        <v>6347</v>
      </c>
      <c r="D1304" s="8" t="s">
        <v>7360</v>
      </c>
      <c r="E1304" s="8" t="s">
        <v>7881</v>
      </c>
      <c r="F1304" s="3" t="str">
        <f t="shared" si="20"/>
        <v>Carl R</v>
      </c>
    </row>
    <row r="1305" spans="1:6" ht="15.5" x14ac:dyDescent="0.35">
      <c r="A1305" s="7" t="s">
        <v>1068</v>
      </c>
      <c r="B1305" s="7" t="s">
        <v>3687</v>
      </c>
      <c r="C1305" s="20" t="s">
        <v>6348</v>
      </c>
      <c r="D1305" s="8" t="s">
        <v>7360</v>
      </c>
      <c r="E1305" s="8" t="s">
        <v>6349</v>
      </c>
      <c r="F1305" s="3" t="str">
        <f t="shared" si="20"/>
        <v>Maximilian</v>
      </c>
    </row>
    <row r="1306" spans="1:6" ht="15.5" x14ac:dyDescent="0.35">
      <c r="A1306" s="7" t="s">
        <v>1067</v>
      </c>
      <c r="B1306" s="7" t="s">
        <v>3688</v>
      </c>
      <c r="C1306" s="20" t="s">
        <v>6350</v>
      </c>
      <c r="D1306" s="8" t="s">
        <v>7360</v>
      </c>
      <c r="E1306" s="8" t="s">
        <v>5110</v>
      </c>
      <c r="F1306" s="3" t="str">
        <f t="shared" si="20"/>
        <v>Erik</v>
      </c>
    </row>
    <row r="1307" spans="1:6" ht="15.5" x14ac:dyDescent="0.35">
      <c r="A1307" s="7" t="s">
        <v>1066</v>
      </c>
      <c r="B1307" s="7" t="s">
        <v>3689</v>
      </c>
      <c r="C1307" s="20" t="s">
        <v>6351</v>
      </c>
      <c r="D1307" s="8" t="s">
        <v>7360</v>
      </c>
      <c r="E1307" s="8" t="s">
        <v>5073</v>
      </c>
      <c r="F1307" s="3" t="str">
        <f t="shared" si="20"/>
        <v>Christopher</v>
      </c>
    </row>
    <row r="1308" spans="1:6" ht="15.5" x14ac:dyDescent="0.35">
      <c r="A1308" s="7" t="s">
        <v>1065</v>
      </c>
      <c r="B1308" s="7" t="s">
        <v>3690</v>
      </c>
      <c r="C1308" s="20" t="s">
        <v>6352</v>
      </c>
      <c r="D1308" s="8" t="s">
        <v>7360</v>
      </c>
      <c r="E1308" s="8" t="s">
        <v>6353</v>
      </c>
      <c r="F1308" s="3" t="str">
        <f t="shared" si="20"/>
        <v>Eirik</v>
      </c>
    </row>
    <row r="1309" spans="1:6" ht="15.5" x14ac:dyDescent="0.35">
      <c r="A1309" s="7" t="s">
        <v>1064</v>
      </c>
      <c r="B1309" s="7" t="s">
        <v>3691</v>
      </c>
      <c r="C1309" s="20" t="s">
        <v>6354</v>
      </c>
      <c r="D1309" s="8" t="s">
        <v>7360</v>
      </c>
      <c r="E1309" s="8" t="s">
        <v>6355</v>
      </c>
      <c r="F1309" s="3" t="str">
        <f t="shared" si="20"/>
        <v>Rik</v>
      </c>
    </row>
    <row r="1310" spans="1:6" ht="15.5" x14ac:dyDescent="0.35">
      <c r="A1310" s="7" t="s">
        <v>1063</v>
      </c>
      <c r="B1310" s="7" t="s">
        <v>3692</v>
      </c>
      <c r="C1310" s="20" t="s">
        <v>6356</v>
      </c>
      <c r="D1310" s="8" t="s">
        <v>7360</v>
      </c>
      <c r="E1310" s="8" t="s">
        <v>7708</v>
      </c>
      <c r="F1310" s="3" t="str">
        <f t="shared" si="20"/>
        <v>Matthew R</v>
      </c>
    </row>
    <row r="1311" spans="1:6" ht="15.5" x14ac:dyDescent="0.35">
      <c r="A1311" s="7" t="s">
        <v>1062</v>
      </c>
      <c r="B1311" s="7" t="s">
        <v>3693</v>
      </c>
      <c r="C1311" s="20" t="s">
        <v>5245</v>
      </c>
      <c r="D1311" s="8" t="s">
        <v>7360</v>
      </c>
      <c r="E1311" s="8" t="s">
        <v>7882</v>
      </c>
      <c r="F1311" s="3" t="str">
        <f t="shared" si="20"/>
        <v>Daniel G</v>
      </c>
    </row>
    <row r="1312" spans="1:6" ht="15.5" x14ac:dyDescent="0.35">
      <c r="A1312" s="7" t="s">
        <v>1061</v>
      </c>
      <c r="B1312" s="7" t="s">
        <v>3694</v>
      </c>
      <c r="C1312" s="20" t="s">
        <v>6357</v>
      </c>
      <c r="D1312" s="8" t="s">
        <v>7360</v>
      </c>
      <c r="E1312" s="8" t="s">
        <v>6358</v>
      </c>
      <c r="F1312" s="3" t="str">
        <f t="shared" si="20"/>
        <v>Yannick</v>
      </c>
    </row>
    <row r="1313" spans="1:6" ht="15.5" x14ac:dyDescent="0.35">
      <c r="A1313" s="7" t="s">
        <v>1060</v>
      </c>
      <c r="B1313" s="7" t="s">
        <v>3695</v>
      </c>
      <c r="C1313" s="20" t="s">
        <v>6359</v>
      </c>
      <c r="D1313" s="8" t="s">
        <v>7360</v>
      </c>
      <c r="E1313" s="8" t="s">
        <v>7883</v>
      </c>
      <c r="F1313" s="3" t="str">
        <f t="shared" si="20"/>
        <v>Sean R</v>
      </c>
    </row>
    <row r="1314" spans="1:6" ht="15.5" x14ac:dyDescent="0.35">
      <c r="A1314" s="7" t="s">
        <v>1059</v>
      </c>
      <c r="B1314" s="7" t="s">
        <v>3696</v>
      </c>
      <c r="C1314" s="20" t="s">
        <v>6360</v>
      </c>
      <c r="D1314" s="8" t="s">
        <v>7360</v>
      </c>
      <c r="E1314" s="8" t="s">
        <v>5136</v>
      </c>
      <c r="F1314" s="3" t="str">
        <f t="shared" si="20"/>
        <v>Peter</v>
      </c>
    </row>
    <row r="1315" spans="1:6" ht="15.5" x14ac:dyDescent="0.35">
      <c r="A1315" s="7" t="s">
        <v>1058</v>
      </c>
      <c r="B1315" s="7" t="s">
        <v>3697</v>
      </c>
      <c r="C1315" s="20" t="s">
        <v>6361</v>
      </c>
      <c r="D1315" s="8" t="s">
        <v>7359</v>
      </c>
      <c r="E1315" s="8" t="s">
        <v>7884</v>
      </c>
      <c r="F1315" s="3" t="str">
        <f t="shared" si="20"/>
        <v>Sara A</v>
      </c>
    </row>
    <row r="1316" spans="1:6" ht="15.5" x14ac:dyDescent="0.35">
      <c r="A1316" s="7" t="s">
        <v>1057</v>
      </c>
      <c r="B1316" s="7" t="s">
        <v>3698</v>
      </c>
      <c r="C1316" s="20" t="s">
        <v>6362</v>
      </c>
      <c r="D1316" s="8" t="s">
        <v>7359</v>
      </c>
      <c r="E1316" s="8" t="s">
        <v>7470</v>
      </c>
      <c r="F1316" s="3" t="str">
        <f t="shared" si="20"/>
        <v>Erin C</v>
      </c>
    </row>
    <row r="1317" spans="1:6" ht="15.5" x14ac:dyDescent="0.35">
      <c r="A1317" s="7" t="s">
        <v>1056</v>
      </c>
      <c r="B1317" s="7" t="s">
        <v>3699</v>
      </c>
      <c r="C1317" s="20" t="s">
        <v>6363</v>
      </c>
      <c r="D1317" s="8" t="s">
        <v>7360</v>
      </c>
      <c r="E1317" s="8" t="s">
        <v>6364</v>
      </c>
      <c r="F1317" s="3" t="str">
        <f t="shared" si="20"/>
        <v>Thibaud</v>
      </c>
    </row>
    <row r="1318" spans="1:6" ht="15.5" x14ac:dyDescent="0.35">
      <c r="A1318" s="7" t="s">
        <v>1055</v>
      </c>
      <c r="B1318" s="7" t="s">
        <v>3700</v>
      </c>
      <c r="C1318" s="20" t="s">
        <v>6365</v>
      </c>
      <c r="D1318" s="8" t="s">
        <v>7359</v>
      </c>
      <c r="E1318" s="8" t="s">
        <v>5464</v>
      </c>
      <c r="F1318" s="3" t="str">
        <f t="shared" si="20"/>
        <v>Lisa</v>
      </c>
    </row>
    <row r="1319" spans="1:6" ht="15.5" x14ac:dyDescent="0.35">
      <c r="A1319" s="7" t="s">
        <v>1054</v>
      </c>
      <c r="B1319" s="7" t="s">
        <v>3701</v>
      </c>
      <c r="C1319" s="20" t="s">
        <v>6366</v>
      </c>
      <c r="D1319" s="8" t="s">
        <v>7359</v>
      </c>
      <c r="E1319" s="8" t="s">
        <v>7885</v>
      </c>
      <c r="F1319" s="3" t="str">
        <f t="shared" si="20"/>
        <v>Gretchen K</v>
      </c>
    </row>
    <row r="1320" spans="1:6" ht="15.5" x14ac:dyDescent="0.35">
      <c r="A1320" s="7" t="s">
        <v>1053</v>
      </c>
      <c r="B1320" s="7" t="s">
        <v>3702</v>
      </c>
      <c r="C1320" s="20" t="s">
        <v>6368</v>
      </c>
      <c r="D1320" s="8" t="s">
        <v>7359</v>
      </c>
      <c r="E1320" s="8" t="s">
        <v>6369</v>
      </c>
      <c r="F1320" s="3" t="str">
        <f t="shared" si="20"/>
        <v>Martina</v>
      </c>
    </row>
    <row r="1321" spans="1:6" ht="15.5" x14ac:dyDescent="0.35">
      <c r="A1321" s="7" t="s">
        <v>1052</v>
      </c>
      <c r="B1321" s="7" t="s">
        <v>3703</v>
      </c>
      <c r="C1321" s="20" t="s">
        <v>6370</v>
      </c>
      <c r="D1321" s="8" t="s">
        <v>7360</v>
      </c>
      <c r="E1321" s="8" t="s">
        <v>7886</v>
      </c>
      <c r="F1321" s="3" t="str">
        <f t="shared" si="20"/>
        <v>Dustin J</v>
      </c>
    </row>
    <row r="1322" spans="1:6" ht="15.5" x14ac:dyDescent="0.35">
      <c r="A1322" s="7" t="s">
        <v>1051</v>
      </c>
      <c r="B1322" s="7" t="s">
        <v>3704</v>
      </c>
      <c r="C1322" s="20" t="s">
        <v>6371</v>
      </c>
      <c r="D1322" s="8" t="s">
        <v>7359</v>
      </c>
      <c r="E1322" s="8" t="s">
        <v>4757</v>
      </c>
      <c r="F1322" s="3" t="str">
        <f t="shared" si="20"/>
        <v>Kelsey</v>
      </c>
    </row>
    <row r="1323" spans="1:6" ht="15.5" x14ac:dyDescent="0.35">
      <c r="A1323" s="7" t="s">
        <v>1050</v>
      </c>
      <c r="B1323" s="7" t="s">
        <v>3705</v>
      </c>
      <c r="C1323" s="20" t="s">
        <v>6372</v>
      </c>
      <c r="D1323" s="8" t="s">
        <v>7360</v>
      </c>
      <c r="E1323" s="8" t="s">
        <v>7887</v>
      </c>
      <c r="F1323" s="3" t="str">
        <f t="shared" si="20"/>
        <v>Daniel V</v>
      </c>
    </row>
    <row r="1324" spans="1:6" ht="15.5" x14ac:dyDescent="0.35">
      <c r="A1324" s="7" t="s">
        <v>1049</v>
      </c>
      <c r="B1324" s="7" t="s">
        <v>3706</v>
      </c>
      <c r="C1324" s="20" t="s">
        <v>6373</v>
      </c>
      <c r="D1324" s="8" t="s">
        <v>7359</v>
      </c>
      <c r="E1324" s="8" t="s">
        <v>6374</v>
      </c>
      <c r="F1324" s="3" t="str">
        <f t="shared" si="20"/>
        <v>Saeger</v>
      </c>
    </row>
    <row r="1325" spans="1:6" ht="15.5" x14ac:dyDescent="0.35">
      <c r="A1325" s="7" t="s">
        <v>1048</v>
      </c>
      <c r="B1325" s="7" t="s">
        <v>3707</v>
      </c>
      <c r="C1325" s="20" t="s">
        <v>6375</v>
      </c>
      <c r="D1325" s="8" t="s">
        <v>7359</v>
      </c>
      <c r="E1325" s="8" t="s">
        <v>6376</v>
      </c>
      <c r="F1325" s="3" t="str">
        <f t="shared" si="20"/>
        <v>Buzunesh</v>
      </c>
    </row>
    <row r="1326" spans="1:6" ht="15.5" x14ac:dyDescent="0.35">
      <c r="A1326" s="7" t="s">
        <v>1047</v>
      </c>
      <c r="B1326" s="7" t="s">
        <v>3708</v>
      </c>
      <c r="C1326" s="20" t="s">
        <v>6377</v>
      </c>
      <c r="D1326" s="8" t="s">
        <v>7359</v>
      </c>
      <c r="E1326" s="8" t="s">
        <v>6378</v>
      </c>
      <c r="F1326" s="3" t="str">
        <f t="shared" si="20"/>
        <v>Mirte</v>
      </c>
    </row>
    <row r="1327" spans="1:6" ht="15.5" x14ac:dyDescent="0.35">
      <c r="A1327" s="7" t="s">
        <v>1046</v>
      </c>
      <c r="B1327" s="7" t="s">
        <v>3709</v>
      </c>
      <c r="C1327" s="20" t="s">
        <v>6379</v>
      </c>
      <c r="D1327" s="8" t="s">
        <v>7359</v>
      </c>
      <c r="E1327" s="8" t="s">
        <v>4863</v>
      </c>
      <c r="F1327" s="3" t="str">
        <f t="shared" si="20"/>
        <v>Megan</v>
      </c>
    </row>
    <row r="1328" spans="1:6" ht="15.5" x14ac:dyDescent="0.35">
      <c r="A1328" s="7" t="s">
        <v>1045</v>
      </c>
      <c r="B1328" s="7" t="s">
        <v>3710</v>
      </c>
      <c r="C1328" s="20" t="s">
        <v>6380</v>
      </c>
      <c r="D1328" s="8" t="s">
        <v>7359</v>
      </c>
      <c r="E1328" s="8" t="s">
        <v>7888</v>
      </c>
      <c r="F1328" s="3" t="str">
        <f t="shared" si="20"/>
        <v>Kerry A</v>
      </c>
    </row>
    <row r="1329" spans="1:6" ht="15.5" x14ac:dyDescent="0.35">
      <c r="A1329" s="7" t="s">
        <v>1044</v>
      </c>
      <c r="B1329" s="7" t="s">
        <v>3711</v>
      </c>
      <c r="C1329" s="20" t="s">
        <v>6382</v>
      </c>
      <c r="D1329" s="8" t="s">
        <v>7359</v>
      </c>
      <c r="E1329" s="8" t="s">
        <v>5460</v>
      </c>
      <c r="F1329" s="3" t="str">
        <f t="shared" si="20"/>
        <v>Kristin</v>
      </c>
    </row>
    <row r="1330" spans="1:6" ht="15.5" x14ac:dyDescent="0.35">
      <c r="A1330" s="7" t="s">
        <v>1043</v>
      </c>
      <c r="B1330" s="7" t="s">
        <v>3712</v>
      </c>
      <c r="C1330" s="20" t="s">
        <v>6383</v>
      </c>
      <c r="D1330" s="8" t="s">
        <v>7360</v>
      </c>
      <c r="E1330" s="8" t="s">
        <v>7889</v>
      </c>
      <c r="F1330" s="3" t="str">
        <f t="shared" si="20"/>
        <v>Christopher R</v>
      </c>
    </row>
    <row r="1331" spans="1:6" ht="15.5" x14ac:dyDescent="0.35">
      <c r="A1331" s="7" t="s">
        <v>1042</v>
      </c>
      <c r="B1331" s="7" t="s">
        <v>3713</v>
      </c>
      <c r="C1331" s="20" t="s">
        <v>6384</v>
      </c>
      <c r="D1331" s="8" t="s">
        <v>8284</v>
      </c>
      <c r="E1331" s="8" t="s">
        <v>7962</v>
      </c>
      <c r="F1331" s="3" t="str">
        <f t="shared" si="20"/>
        <v>Elizabeth A</v>
      </c>
    </row>
    <row r="1332" spans="1:6" ht="15.5" x14ac:dyDescent="0.35">
      <c r="A1332" s="7" t="s">
        <v>1041</v>
      </c>
      <c r="B1332" s="7" t="s">
        <v>3714</v>
      </c>
      <c r="C1332" s="20" t="s">
        <v>6385</v>
      </c>
      <c r="D1332" s="8" t="s">
        <v>7360</v>
      </c>
      <c r="E1332" s="8" t="s">
        <v>4841</v>
      </c>
      <c r="F1332" s="3" t="str">
        <f t="shared" si="20"/>
        <v>Andrew</v>
      </c>
    </row>
    <row r="1333" spans="1:6" ht="15.5" x14ac:dyDescent="0.35">
      <c r="A1333" s="7" t="s">
        <v>1040</v>
      </c>
      <c r="B1333" s="7" t="s">
        <v>3715</v>
      </c>
      <c r="C1333" s="20" t="s">
        <v>6386</v>
      </c>
      <c r="D1333" s="8" t="s">
        <v>7359</v>
      </c>
      <c r="E1333" s="8" t="s">
        <v>7565</v>
      </c>
      <c r="F1333" s="3" t="str">
        <f t="shared" si="20"/>
        <v>Dawn M</v>
      </c>
    </row>
    <row r="1334" spans="1:6" ht="15.5" x14ac:dyDescent="0.35">
      <c r="A1334" s="7" t="s">
        <v>1039</v>
      </c>
      <c r="B1334" s="7" t="s">
        <v>3716</v>
      </c>
      <c r="C1334" s="20" t="s">
        <v>6387</v>
      </c>
      <c r="D1334" s="8" t="s">
        <v>7360</v>
      </c>
      <c r="E1334" s="8" t="s">
        <v>7890</v>
      </c>
      <c r="F1334" s="3" t="str">
        <f t="shared" si="20"/>
        <v>Jonathan P</v>
      </c>
    </row>
    <row r="1335" spans="1:6" ht="15.5" x14ac:dyDescent="0.35">
      <c r="A1335" s="7" t="s">
        <v>1038</v>
      </c>
      <c r="B1335" s="7" t="s">
        <v>3717</v>
      </c>
      <c r="C1335" s="20" t="s">
        <v>6388</v>
      </c>
      <c r="D1335" s="8" t="s">
        <v>8284</v>
      </c>
      <c r="E1335" s="8" t="s">
        <v>8357</v>
      </c>
      <c r="F1335" s="3" t="str">
        <f t="shared" si="20"/>
        <v>Gina</v>
      </c>
    </row>
    <row r="1336" spans="1:6" ht="15.5" x14ac:dyDescent="0.35">
      <c r="A1336" s="7" t="s">
        <v>1037</v>
      </c>
      <c r="B1336" s="7" t="s">
        <v>3718</v>
      </c>
      <c r="C1336" s="20" t="s">
        <v>6389</v>
      </c>
      <c r="D1336" s="8" t="s">
        <v>7360</v>
      </c>
      <c r="E1336" s="8" t="s">
        <v>6390</v>
      </c>
      <c r="F1336" s="3" t="str">
        <f t="shared" si="20"/>
        <v>Dino</v>
      </c>
    </row>
    <row r="1337" spans="1:6" ht="15.5" x14ac:dyDescent="0.35">
      <c r="A1337" s="7" t="s">
        <v>1036</v>
      </c>
      <c r="B1337" s="7" t="s">
        <v>3719</v>
      </c>
      <c r="C1337" s="20" t="s">
        <v>6391</v>
      </c>
      <c r="D1337" s="8" t="s">
        <v>7360</v>
      </c>
      <c r="E1337" s="8" t="s">
        <v>6392</v>
      </c>
      <c r="F1337" s="3" t="str">
        <f t="shared" si="20"/>
        <v>Jan</v>
      </c>
    </row>
    <row r="1338" spans="1:6" ht="15.5" x14ac:dyDescent="0.35">
      <c r="A1338" s="7" t="s">
        <v>1035</v>
      </c>
      <c r="B1338" s="7" t="s">
        <v>3720</v>
      </c>
      <c r="C1338" s="20" t="s">
        <v>4760</v>
      </c>
      <c r="D1338" s="8" t="s">
        <v>7360</v>
      </c>
      <c r="E1338" s="8" t="s">
        <v>7891</v>
      </c>
      <c r="F1338" s="3" t="str">
        <f t="shared" si="20"/>
        <v>Jonathan E</v>
      </c>
    </row>
    <row r="1339" spans="1:6" ht="15.5" x14ac:dyDescent="0.35">
      <c r="A1339" s="7" t="s">
        <v>1034</v>
      </c>
      <c r="B1339" s="7" t="s">
        <v>3721</v>
      </c>
      <c r="C1339" s="20" t="s">
        <v>6393</v>
      </c>
      <c r="D1339" s="8" t="s">
        <v>7360</v>
      </c>
      <c r="E1339" s="8" t="s">
        <v>7892</v>
      </c>
      <c r="F1339" s="3" t="str">
        <f t="shared" si="20"/>
        <v>Mark A</v>
      </c>
    </row>
    <row r="1340" spans="1:6" ht="15.5" x14ac:dyDescent="0.35">
      <c r="A1340" s="7" t="s">
        <v>1033</v>
      </c>
      <c r="B1340" s="7" t="s">
        <v>3722</v>
      </c>
      <c r="C1340" s="20" t="s">
        <v>4866</v>
      </c>
      <c r="D1340" s="8" t="s">
        <v>8284</v>
      </c>
      <c r="E1340" s="8" t="s">
        <v>5582</v>
      </c>
      <c r="F1340" s="3" t="str">
        <f t="shared" si="20"/>
        <v>Mary</v>
      </c>
    </row>
    <row r="1341" spans="1:6" ht="15.5" x14ac:dyDescent="0.35">
      <c r="A1341" s="7" t="s">
        <v>1032</v>
      </c>
      <c r="B1341" s="7" t="s">
        <v>3723</v>
      </c>
      <c r="C1341" s="20" t="s">
        <v>6394</v>
      </c>
      <c r="D1341" s="8" t="s">
        <v>7360</v>
      </c>
      <c r="E1341" s="8" t="s">
        <v>5006</v>
      </c>
      <c r="F1341" s="3" t="str">
        <f t="shared" si="20"/>
        <v>Samuel</v>
      </c>
    </row>
    <row r="1342" spans="1:6" ht="15.5" x14ac:dyDescent="0.35">
      <c r="A1342" s="7" t="s">
        <v>1031</v>
      </c>
      <c r="B1342" s="7" t="s">
        <v>3724</v>
      </c>
      <c r="C1342" s="20" t="s">
        <v>6395</v>
      </c>
      <c r="D1342" s="8" t="s">
        <v>7360</v>
      </c>
      <c r="E1342" s="8" t="s">
        <v>7893</v>
      </c>
      <c r="F1342" s="3" t="str">
        <f t="shared" si="20"/>
        <v>Stan J</v>
      </c>
    </row>
    <row r="1343" spans="1:6" ht="15.5" x14ac:dyDescent="0.35">
      <c r="A1343" s="7" t="s">
        <v>1030</v>
      </c>
      <c r="B1343" s="7" t="s">
        <v>3725</v>
      </c>
      <c r="C1343" s="20" t="s">
        <v>6396</v>
      </c>
      <c r="D1343" s="8" t="s">
        <v>8284</v>
      </c>
      <c r="E1343" s="8" t="s">
        <v>8358</v>
      </c>
      <c r="F1343" s="3" t="str">
        <f t="shared" si="20"/>
        <v>Jessica L</v>
      </c>
    </row>
    <row r="1344" spans="1:6" ht="15.5" x14ac:dyDescent="0.35">
      <c r="A1344" s="7" t="s">
        <v>1029</v>
      </c>
      <c r="B1344" s="7" t="s">
        <v>3726</v>
      </c>
      <c r="C1344" s="20" t="s">
        <v>6397</v>
      </c>
      <c r="D1344" s="8" t="s">
        <v>7359</v>
      </c>
      <c r="E1344" s="8" t="s">
        <v>6398</v>
      </c>
      <c r="F1344" s="3" t="str">
        <f t="shared" si="20"/>
        <v>Krysta</v>
      </c>
    </row>
    <row r="1345" spans="1:6" ht="15.5" x14ac:dyDescent="0.35">
      <c r="A1345" s="7" t="s">
        <v>1028</v>
      </c>
      <c r="B1345" s="7" t="s">
        <v>3727</v>
      </c>
      <c r="C1345" s="20" t="s">
        <v>6399</v>
      </c>
      <c r="D1345" s="8" t="s">
        <v>8284</v>
      </c>
      <c r="E1345" s="8" t="s">
        <v>8359</v>
      </c>
      <c r="F1345" s="3" t="str">
        <f t="shared" si="20"/>
        <v>Natascia</v>
      </c>
    </row>
    <row r="1346" spans="1:6" ht="15.5" x14ac:dyDescent="0.35">
      <c r="A1346" s="7" t="s">
        <v>1027</v>
      </c>
      <c r="B1346" s="7" t="s">
        <v>3728</v>
      </c>
      <c r="C1346" s="20" t="s">
        <v>6400</v>
      </c>
      <c r="D1346" s="8" t="s">
        <v>7359</v>
      </c>
      <c r="E1346" s="8" t="s">
        <v>5376</v>
      </c>
      <c r="F1346" s="3" t="str">
        <f t="shared" si="20"/>
        <v>Jenny</v>
      </c>
    </row>
    <row r="1347" spans="1:6" ht="15.5" x14ac:dyDescent="0.35">
      <c r="A1347" s="7" t="s">
        <v>1026</v>
      </c>
      <c r="B1347" s="7" t="s">
        <v>3729</v>
      </c>
      <c r="C1347" s="20" t="s">
        <v>6401</v>
      </c>
      <c r="D1347" s="8" t="s">
        <v>7360</v>
      </c>
      <c r="E1347" s="8" t="s">
        <v>4918</v>
      </c>
      <c r="F1347" s="3" t="str">
        <f t="shared" ref="F1347:F1410" si="21">IF(RIGHT(E1347,1)=".",LEFT(E1347,LEN(E1347)-1),E1347)</f>
        <v>Brian</v>
      </c>
    </row>
    <row r="1348" spans="1:6" ht="15.5" x14ac:dyDescent="0.35">
      <c r="A1348" s="7" t="s">
        <v>1025</v>
      </c>
      <c r="B1348" s="7" t="s">
        <v>3730</v>
      </c>
      <c r="C1348" s="20" t="s">
        <v>6402</v>
      </c>
      <c r="D1348" s="8" t="s">
        <v>7359</v>
      </c>
      <c r="E1348" s="8" t="s">
        <v>5641</v>
      </c>
      <c r="F1348" s="3" t="str">
        <f t="shared" si="21"/>
        <v>Monica</v>
      </c>
    </row>
    <row r="1349" spans="1:6" ht="15.5" x14ac:dyDescent="0.35">
      <c r="A1349" s="7" t="s">
        <v>1024</v>
      </c>
      <c r="B1349" s="7" t="s">
        <v>3731</v>
      </c>
      <c r="C1349" s="20" t="s">
        <v>6403</v>
      </c>
      <c r="D1349" s="8" t="s">
        <v>7360</v>
      </c>
      <c r="E1349" s="8" t="s">
        <v>5048</v>
      </c>
      <c r="F1349" s="3" t="str">
        <f t="shared" si="21"/>
        <v>Tyler</v>
      </c>
    </row>
    <row r="1350" spans="1:6" ht="15.5" x14ac:dyDescent="0.35">
      <c r="A1350" s="7" t="s">
        <v>1023</v>
      </c>
      <c r="B1350" s="7" t="s">
        <v>3732</v>
      </c>
      <c r="C1350" s="20" t="s">
        <v>6404</v>
      </c>
      <c r="D1350" s="8" t="s">
        <v>7359</v>
      </c>
      <c r="E1350" s="8" t="s">
        <v>7894</v>
      </c>
      <c r="F1350" s="3" t="str">
        <f t="shared" si="21"/>
        <v>Kelly C</v>
      </c>
    </row>
    <row r="1351" spans="1:6" ht="15.5" x14ac:dyDescent="0.35">
      <c r="A1351" s="7" t="s">
        <v>1022</v>
      </c>
      <c r="B1351" s="7" t="s">
        <v>3733</v>
      </c>
      <c r="C1351" s="20" t="s">
        <v>6405</v>
      </c>
      <c r="D1351" s="8" t="s">
        <v>8284</v>
      </c>
      <c r="E1351" s="8" t="s">
        <v>4930</v>
      </c>
      <c r="F1351" s="3" t="str">
        <f t="shared" si="21"/>
        <v>Emily</v>
      </c>
    </row>
    <row r="1352" spans="1:6" ht="15.5" x14ac:dyDescent="0.35">
      <c r="A1352" s="7" t="s">
        <v>1021</v>
      </c>
      <c r="B1352" s="7" t="s">
        <v>3734</v>
      </c>
      <c r="C1352" s="20" t="s">
        <v>6406</v>
      </c>
      <c r="D1352" s="8" t="s">
        <v>7360</v>
      </c>
      <c r="E1352" s="8" t="s">
        <v>7895</v>
      </c>
      <c r="F1352" s="3" t="str">
        <f t="shared" si="21"/>
        <v>James V</v>
      </c>
    </row>
    <row r="1353" spans="1:6" ht="15.5" x14ac:dyDescent="0.35">
      <c r="A1353" s="7" t="s">
        <v>1020</v>
      </c>
      <c r="B1353" s="7" t="s">
        <v>3735</v>
      </c>
      <c r="C1353" s="20" t="s">
        <v>5221</v>
      </c>
      <c r="D1353" s="8" t="s">
        <v>7359</v>
      </c>
      <c r="E1353" s="8" t="s">
        <v>6407</v>
      </c>
      <c r="F1353" s="3" t="str">
        <f t="shared" si="21"/>
        <v>Angie</v>
      </c>
    </row>
    <row r="1354" spans="1:6" ht="15.5" x14ac:dyDescent="0.35">
      <c r="A1354" s="7" t="s">
        <v>1019</v>
      </c>
      <c r="B1354" s="7" t="s">
        <v>3736</v>
      </c>
      <c r="C1354" s="20" t="s">
        <v>6408</v>
      </c>
      <c r="D1354" s="8" t="s">
        <v>7360</v>
      </c>
      <c r="E1354" s="8" t="s">
        <v>7523</v>
      </c>
      <c r="F1354" s="3" t="str">
        <f t="shared" si="21"/>
        <v>Michael J</v>
      </c>
    </row>
    <row r="1355" spans="1:6" ht="15.5" x14ac:dyDescent="0.35">
      <c r="A1355" s="7" t="s">
        <v>1018</v>
      </c>
      <c r="B1355" s="7" t="s">
        <v>3737</v>
      </c>
      <c r="C1355" s="20" t="s">
        <v>6409</v>
      </c>
      <c r="D1355" s="8" t="s">
        <v>7359</v>
      </c>
      <c r="E1355" s="8" t="s">
        <v>6410</v>
      </c>
      <c r="F1355" s="3" t="str">
        <f t="shared" si="21"/>
        <v>Sabina</v>
      </c>
    </row>
    <row r="1356" spans="1:6" ht="15.5" x14ac:dyDescent="0.35">
      <c r="A1356" s="7" t="s">
        <v>1017</v>
      </c>
      <c r="B1356" s="7" t="s">
        <v>3738</v>
      </c>
      <c r="C1356" s="20" t="s">
        <v>5282</v>
      </c>
      <c r="D1356" s="8" t="s">
        <v>7359</v>
      </c>
      <c r="E1356" s="8" t="s">
        <v>7896</v>
      </c>
      <c r="F1356" s="3" t="str">
        <f t="shared" si="21"/>
        <v>Amy C</v>
      </c>
    </row>
    <row r="1357" spans="1:6" ht="15.5" x14ac:dyDescent="0.35">
      <c r="A1357" s="7" t="s">
        <v>1016</v>
      </c>
      <c r="B1357" s="7" t="s">
        <v>3739</v>
      </c>
      <c r="C1357" s="20" t="s">
        <v>6226</v>
      </c>
      <c r="D1357" s="8" t="s">
        <v>7359</v>
      </c>
      <c r="E1357" s="8" t="s">
        <v>7897</v>
      </c>
      <c r="F1357" s="3" t="str">
        <f t="shared" si="21"/>
        <v>Victoria U</v>
      </c>
    </row>
    <row r="1358" spans="1:6" ht="15.5" x14ac:dyDescent="0.35">
      <c r="A1358" s="7" t="s">
        <v>1015</v>
      </c>
      <c r="B1358" s="7" t="s">
        <v>3740</v>
      </c>
      <c r="C1358" s="20" t="s">
        <v>6411</v>
      </c>
      <c r="D1358" s="8" t="s">
        <v>7359</v>
      </c>
      <c r="E1358" s="8" t="s">
        <v>7898</v>
      </c>
      <c r="F1358" s="3" t="str">
        <f t="shared" si="21"/>
        <v>Amelia B</v>
      </c>
    </row>
    <row r="1359" spans="1:6" ht="15.5" x14ac:dyDescent="0.35">
      <c r="A1359" s="7" t="s">
        <v>1014</v>
      </c>
      <c r="B1359" s="7" t="s">
        <v>3741</v>
      </c>
      <c r="C1359" s="20" t="s">
        <v>6412</v>
      </c>
      <c r="D1359" s="8" t="s">
        <v>7359</v>
      </c>
      <c r="E1359" s="8" t="s">
        <v>7899</v>
      </c>
      <c r="F1359" s="3" t="str">
        <f t="shared" si="21"/>
        <v>Jackie J</v>
      </c>
    </row>
    <row r="1360" spans="1:6" ht="15.5" x14ac:dyDescent="0.35">
      <c r="A1360" s="7" t="s">
        <v>1013</v>
      </c>
      <c r="B1360" s="7" t="s">
        <v>3742</v>
      </c>
      <c r="C1360" s="20" t="s">
        <v>6414</v>
      </c>
      <c r="D1360" s="8" t="s">
        <v>7360</v>
      </c>
      <c r="E1360" s="8" t="s">
        <v>5603</v>
      </c>
      <c r="F1360" s="3" t="str">
        <f t="shared" si="21"/>
        <v>Justin</v>
      </c>
    </row>
    <row r="1361" spans="1:6" ht="15.5" x14ac:dyDescent="0.35">
      <c r="A1361" s="7" t="s">
        <v>1012</v>
      </c>
      <c r="B1361" s="7" t="s">
        <v>3743</v>
      </c>
      <c r="C1361" s="20" t="s">
        <v>6415</v>
      </c>
      <c r="D1361" s="8" t="s">
        <v>7359</v>
      </c>
      <c r="E1361" s="8" t="s">
        <v>6381</v>
      </c>
      <c r="F1361" s="3" t="str">
        <f t="shared" si="21"/>
        <v>Kerry</v>
      </c>
    </row>
    <row r="1362" spans="1:6" ht="15.5" x14ac:dyDescent="0.35">
      <c r="A1362" s="7" t="s">
        <v>1011</v>
      </c>
      <c r="B1362" s="7" t="s">
        <v>3744</v>
      </c>
      <c r="C1362" s="20" t="s">
        <v>4973</v>
      </c>
      <c r="D1362" s="8" t="s">
        <v>7359</v>
      </c>
      <c r="E1362" s="8" t="s">
        <v>7900</v>
      </c>
      <c r="F1362" s="3" t="str">
        <f t="shared" si="21"/>
        <v>Cindy G</v>
      </c>
    </row>
    <row r="1363" spans="1:6" ht="15.5" x14ac:dyDescent="0.35">
      <c r="A1363" s="7" t="s">
        <v>1010</v>
      </c>
      <c r="B1363" s="7" t="s">
        <v>3745</v>
      </c>
      <c r="C1363" s="20" t="s">
        <v>6417</v>
      </c>
      <c r="D1363" s="8" t="s">
        <v>7360</v>
      </c>
      <c r="E1363" s="8" t="s">
        <v>6418</v>
      </c>
      <c r="F1363" s="3" t="str">
        <f t="shared" si="21"/>
        <v>Gennaro</v>
      </c>
    </row>
    <row r="1364" spans="1:6" ht="15.5" x14ac:dyDescent="0.35">
      <c r="A1364" s="7" t="s">
        <v>1009</v>
      </c>
      <c r="B1364" s="7" t="s">
        <v>3746</v>
      </c>
      <c r="C1364" s="20" t="s">
        <v>6419</v>
      </c>
      <c r="D1364" s="8" t="s">
        <v>7360</v>
      </c>
      <c r="E1364" s="8" t="s">
        <v>6420</v>
      </c>
      <c r="F1364" s="3" t="str">
        <f t="shared" si="21"/>
        <v>Terry</v>
      </c>
    </row>
    <row r="1365" spans="1:6" ht="15.5" x14ac:dyDescent="0.35">
      <c r="A1365" s="7" t="s">
        <v>1008</v>
      </c>
      <c r="B1365" s="7" t="s">
        <v>3747</v>
      </c>
      <c r="C1365" s="20" t="s">
        <v>5842</v>
      </c>
      <c r="D1365" s="8" t="s">
        <v>7360</v>
      </c>
      <c r="E1365" s="8" t="s">
        <v>7901</v>
      </c>
      <c r="F1365" s="3" t="str">
        <f t="shared" si="21"/>
        <v>Patrick J</v>
      </c>
    </row>
    <row r="1366" spans="1:6" ht="15.5" x14ac:dyDescent="0.35">
      <c r="A1366" s="7" t="s">
        <v>1007</v>
      </c>
      <c r="B1366" s="7" t="s">
        <v>3748</v>
      </c>
      <c r="C1366" s="20" t="s">
        <v>6421</v>
      </c>
      <c r="D1366" s="8" t="s">
        <v>7359</v>
      </c>
      <c r="E1366" s="8" t="s">
        <v>6422</v>
      </c>
      <c r="F1366" s="3" t="str">
        <f t="shared" si="21"/>
        <v>Keara</v>
      </c>
    </row>
    <row r="1367" spans="1:6" ht="15.5" x14ac:dyDescent="0.35">
      <c r="A1367" s="7" t="s">
        <v>1006</v>
      </c>
      <c r="B1367" s="7" t="s">
        <v>3749</v>
      </c>
      <c r="C1367" s="20" t="s">
        <v>6423</v>
      </c>
      <c r="D1367" s="8" t="s">
        <v>7359</v>
      </c>
      <c r="E1367" s="8" t="s">
        <v>4790</v>
      </c>
      <c r="F1367" s="3" t="str">
        <f t="shared" si="21"/>
        <v>Nicole</v>
      </c>
    </row>
    <row r="1368" spans="1:6" ht="15.5" x14ac:dyDescent="0.35">
      <c r="A1368" s="7" t="s">
        <v>1005</v>
      </c>
      <c r="B1368" s="7" t="s">
        <v>3750</v>
      </c>
      <c r="C1368" s="20" t="s">
        <v>6424</v>
      </c>
      <c r="D1368" s="8" t="s">
        <v>8284</v>
      </c>
      <c r="E1368" s="8" t="s">
        <v>8360</v>
      </c>
      <c r="F1368" s="3" t="str">
        <f t="shared" si="21"/>
        <v>Katena</v>
      </c>
    </row>
    <row r="1369" spans="1:6" ht="15.5" x14ac:dyDescent="0.35">
      <c r="A1369" s="7" t="s">
        <v>1004</v>
      </c>
      <c r="B1369" s="7" t="s">
        <v>3751</v>
      </c>
      <c r="C1369" s="20" t="s">
        <v>6425</v>
      </c>
      <c r="D1369" s="8" t="s">
        <v>7359</v>
      </c>
      <c r="E1369" s="8" t="s">
        <v>7902</v>
      </c>
      <c r="F1369" s="3" t="str">
        <f t="shared" si="21"/>
        <v>Bean K</v>
      </c>
    </row>
    <row r="1370" spans="1:6" ht="15.5" x14ac:dyDescent="0.35">
      <c r="A1370" s="7" t="s">
        <v>1003</v>
      </c>
      <c r="B1370" s="7" t="s">
        <v>3752</v>
      </c>
      <c r="C1370" s="20" t="s">
        <v>4849</v>
      </c>
      <c r="D1370" s="8" t="s">
        <v>7360</v>
      </c>
      <c r="E1370" s="8" t="s">
        <v>4918</v>
      </c>
      <c r="F1370" s="3" t="str">
        <f t="shared" si="21"/>
        <v>Brian</v>
      </c>
    </row>
    <row r="1371" spans="1:6" ht="15.5" x14ac:dyDescent="0.35">
      <c r="A1371" s="7" t="s">
        <v>1002</v>
      </c>
      <c r="B1371" s="7" t="s">
        <v>3753</v>
      </c>
      <c r="C1371" s="20" t="s">
        <v>6426</v>
      </c>
      <c r="D1371" s="8" t="s">
        <v>7360</v>
      </c>
      <c r="E1371" s="8" t="s">
        <v>6427</v>
      </c>
      <c r="F1371" s="3" t="str">
        <f t="shared" si="21"/>
        <v>Jan-Patrick</v>
      </c>
    </row>
    <row r="1372" spans="1:6" ht="15.5" x14ac:dyDescent="0.35">
      <c r="A1372" s="7" t="s">
        <v>1001</v>
      </c>
      <c r="B1372" s="7" t="s">
        <v>3754</v>
      </c>
      <c r="C1372" s="20" t="s">
        <v>6428</v>
      </c>
      <c r="D1372" s="8" t="s">
        <v>7360</v>
      </c>
      <c r="E1372" s="8" t="s">
        <v>7903</v>
      </c>
      <c r="F1372" s="3" t="str">
        <f t="shared" si="21"/>
        <v>Jesse J</v>
      </c>
    </row>
    <row r="1373" spans="1:6" ht="15.5" x14ac:dyDescent="0.35">
      <c r="A1373" s="7" t="s">
        <v>1000</v>
      </c>
      <c r="B1373" s="7" t="s">
        <v>3755</v>
      </c>
      <c r="C1373" s="20" t="s">
        <v>6429</v>
      </c>
      <c r="D1373" s="8" t="s">
        <v>7359</v>
      </c>
      <c r="E1373" s="8" t="s">
        <v>7904</v>
      </c>
      <c r="F1373" s="3" t="str">
        <f t="shared" si="21"/>
        <v>Lindsey M</v>
      </c>
    </row>
    <row r="1374" spans="1:6" ht="15.5" x14ac:dyDescent="0.35">
      <c r="A1374" s="7" t="s">
        <v>999</v>
      </c>
      <c r="B1374" s="7" t="s">
        <v>3756</v>
      </c>
      <c r="C1374" s="20" t="s">
        <v>6430</v>
      </c>
      <c r="D1374" s="8" t="s">
        <v>7359</v>
      </c>
      <c r="E1374" s="8" t="s">
        <v>7905</v>
      </c>
      <c r="F1374" s="3" t="str">
        <f t="shared" si="21"/>
        <v>Marguerite K</v>
      </c>
    </row>
    <row r="1375" spans="1:6" ht="15.5" x14ac:dyDescent="0.35">
      <c r="A1375" s="7" t="s">
        <v>998</v>
      </c>
      <c r="B1375" s="7" t="s">
        <v>3757</v>
      </c>
      <c r="C1375" s="20" t="s">
        <v>5045</v>
      </c>
      <c r="D1375" s="8" t="s">
        <v>7360</v>
      </c>
      <c r="E1375" s="8" t="s">
        <v>6431</v>
      </c>
      <c r="F1375" s="3" t="str">
        <f t="shared" si="21"/>
        <v>Travis</v>
      </c>
    </row>
    <row r="1376" spans="1:6" ht="15.5" x14ac:dyDescent="0.35">
      <c r="A1376" s="7" t="s">
        <v>997</v>
      </c>
      <c r="B1376" s="7" t="s">
        <v>3758</v>
      </c>
      <c r="C1376" s="20" t="s">
        <v>6432</v>
      </c>
      <c r="D1376" s="8" t="s">
        <v>7360</v>
      </c>
      <c r="E1376" s="8" t="s">
        <v>6433</v>
      </c>
      <c r="F1376" s="3" t="str">
        <f t="shared" si="21"/>
        <v>Ricky</v>
      </c>
    </row>
    <row r="1377" spans="1:6" ht="15.5" x14ac:dyDescent="0.35">
      <c r="A1377" s="7" t="s">
        <v>996</v>
      </c>
      <c r="B1377" s="7" t="s">
        <v>3759</v>
      </c>
      <c r="C1377" s="20" t="s">
        <v>5536</v>
      </c>
      <c r="D1377" s="8" t="s">
        <v>8284</v>
      </c>
      <c r="E1377" s="8" t="s">
        <v>8361</v>
      </c>
      <c r="F1377" s="3" t="str">
        <f t="shared" si="21"/>
        <v>Colleen L</v>
      </c>
    </row>
    <row r="1378" spans="1:6" ht="15.5" x14ac:dyDescent="0.35">
      <c r="A1378" s="7" t="s">
        <v>995</v>
      </c>
      <c r="B1378" s="7" t="s">
        <v>3760</v>
      </c>
      <c r="C1378" s="20" t="s">
        <v>6434</v>
      </c>
      <c r="D1378" s="8" t="s">
        <v>7360</v>
      </c>
      <c r="E1378" s="8" t="s">
        <v>7906</v>
      </c>
      <c r="F1378" s="3" t="str">
        <f t="shared" si="21"/>
        <v>Charlie A</v>
      </c>
    </row>
    <row r="1379" spans="1:6" ht="15.5" x14ac:dyDescent="0.35">
      <c r="A1379" s="7" t="s">
        <v>994</v>
      </c>
      <c r="B1379" s="7" t="s">
        <v>3761</v>
      </c>
      <c r="C1379" s="20" t="s">
        <v>6435</v>
      </c>
      <c r="D1379" s="8" t="s">
        <v>7360</v>
      </c>
      <c r="E1379" s="8" t="s">
        <v>5106</v>
      </c>
      <c r="F1379" s="3" t="str">
        <f t="shared" si="21"/>
        <v>Rick</v>
      </c>
    </row>
    <row r="1380" spans="1:6" ht="15.5" x14ac:dyDescent="0.35">
      <c r="A1380" s="7" t="s">
        <v>993</v>
      </c>
      <c r="B1380" s="7" t="s">
        <v>3762</v>
      </c>
      <c r="C1380" s="20" t="s">
        <v>6436</v>
      </c>
      <c r="D1380" s="8" t="s">
        <v>7359</v>
      </c>
      <c r="E1380" s="8" t="s">
        <v>7907</v>
      </c>
      <c r="F1380" s="3" t="str">
        <f t="shared" si="21"/>
        <v>Lauren C</v>
      </c>
    </row>
    <row r="1381" spans="1:6" ht="15.5" x14ac:dyDescent="0.35">
      <c r="A1381" s="7" t="s">
        <v>992</v>
      </c>
      <c r="B1381" s="7" t="s">
        <v>3763</v>
      </c>
      <c r="C1381" s="20" t="s">
        <v>6437</v>
      </c>
      <c r="D1381" s="8" t="s">
        <v>7360</v>
      </c>
      <c r="E1381" s="8" t="s">
        <v>4865</v>
      </c>
      <c r="F1381" s="3" t="str">
        <f t="shared" si="21"/>
        <v>Daniel</v>
      </c>
    </row>
    <row r="1382" spans="1:6" ht="15.5" x14ac:dyDescent="0.35">
      <c r="A1382" s="7" t="s">
        <v>991</v>
      </c>
      <c r="B1382" s="7" t="s">
        <v>3764</v>
      </c>
      <c r="C1382" s="20" t="s">
        <v>4884</v>
      </c>
      <c r="D1382" s="8" t="s">
        <v>7360</v>
      </c>
      <c r="E1382" s="8" t="s">
        <v>5091</v>
      </c>
      <c r="F1382" s="3" t="str">
        <f t="shared" si="21"/>
        <v>Jaime</v>
      </c>
    </row>
    <row r="1383" spans="1:6" ht="15.5" x14ac:dyDescent="0.35">
      <c r="A1383" s="7" t="s">
        <v>990</v>
      </c>
      <c r="B1383" s="7" t="s">
        <v>3765</v>
      </c>
      <c r="C1383" s="20" t="s">
        <v>6438</v>
      </c>
      <c r="D1383" s="8" t="s">
        <v>7360</v>
      </c>
      <c r="E1383" s="8" t="s">
        <v>7908</v>
      </c>
      <c r="F1383" s="3" t="str">
        <f t="shared" si="21"/>
        <v>Erik R</v>
      </c>
    </row>
    <row r="1384" spans="1:6" ht="15.5" x14ac:dyDescent="0.35">
      <c r="A1384" s="7" t="s">
        <v>989</v>
      </c>
      <c r="B1384" s="7" t="s">
        <v>3766</v>
      </c>
      <c r="C1384" s="20" t="s">
        <v>6439</v>
      </c>
      <c r="D1384" s="8" t="s">
        <v>7359</v>
      </c>
      <c r="E1384" s="8" t="s">
        <v>4857</v>
      </c>
      <c r="F1384" s="3" t="str">
        <f t="shared" si="21"/>
        <v>Katie</v>
      </c>
    </row>
    <row r="1385" spans="1:6" ht="15.5" x14ac:dyDescent="0.35">
      <c r="A1385" s="7" t="s">
        <v>988</v>
      </c>
      <c r="B1385" s="7" t="s">
        <v>3767</v>
      </c>
      <c r="C1385" s="20" t="s">
        <v>5639</v>
      </c>
      <c r="D1385" s="8" t="s">
        <v>7360</v>
      </c>
      <c r="E1385" s="8" t="s">
        <v>7909</v>
      </c>
      <c r="F1385" s="3" t="str">
        <f t="shared" si="21"/>
        <v>Thomas A</v>
      </c>
    </row>
    <row r="1386" spans="1:6" ht="15.5" x14ac:dyDescent="0.35">
      <c r="A1386" s="7" t="s">
        <v>987</v>
      </c>
      <c r="B1386" s="7" t="s">
        <v>3768</v>
      </c>
      <c r="C1386" s="20" t="s">
        <v>6440</v>
      </c>
      <c r="D1386" s="8" t="s">
        <v>7360</v>
      </c>
      <c r="E1386" s="8" t="s">
        <v>6441</v>
      </c>
      <c r="F1386" s="3" t="str">
        <f t="shared" si="21"/>
        <v>Jean-Marc</v>
      </c>
    </row>
    <row r="1387" spans="1:6" ht="15.5" x14ac:dyDescent="0.35">
      <c r="A1387" s="7" t="s">
        <v>986</v>
      </c>
      <c r="B1387" s="7" t="s">
        <v>3769</v>
      </c>
      <c r="C1387" s="20" t="s">
        <v>5191</v>
      </c>
      <c r="D1387" s="8" t="s">
        <v>7359</v>
      </c>
      <c r="E1387" s="8" t="s">
        <v>7910</v>
      </c>
      <c r="F1387" s="3" t="str">
        <f t="shared" si="21"/>
        <v>Kerry L</v>
      </c>
    </row>
    <row r="1388" spans="1:6" ht="15.5" x14ac:dyDescent="0.35">
      <c r="A1388" s="7" t="s">
        <v>985</v>
      </c>
      <c r="B1388" s="7" t="s">
        <v>3770</v>
      </c>
      <c r="C1388" s="20" t="s">
        <v>6442</v>
      </c>
      <c r="D1388" s="8" t="s">
        <v>7360</v>
      </c>
      <c r="E1388" s="8" t="s">
        <v>6443</v>
      </c>
      <c r="F1388" s="3" t="str">
        <f t="shared" si="21"/>
        <v>Ulrich</v>
      </c>
    </row>
    <row r="1389" spans="1:6" ht="15.5" x14ac:dyDescent="0.35">
      <c r="A1389" s="7" t="s">
        <v>984</v>
      </c>
      <c r="B1389" s="7" t="s">
        <v>3771</v>
      </c>
      <c r="C1389" s="20" t="s">
        <v>6036</v>
      </c>
      <c r="D1389" s="8" t="s">
        <v>7360</v>
      </c>
      <c r="E1389" s="8" t="s">
        <v>7911</v>
      </c>
      <c r="F1389" s="3" t="str">
        <f t="shared" si="21"/>
        <v>Justin P</v>
      </c>
    </row>
    <row r="1390" spans="1:6" ht="15.5" x14ac:dyDescent="0.35">
      <c r="A1390" s="7" t="s">
        <v>983</v>
      </c>
      <c r="B1390" s="7" t="s">
        <v>3772</v>
      </c>
      <c r="C1390" s="20" t="s">
        <v>6444</v>
      </c>
      <c r="D1390" s="8" t="s">
        <v>7359</v>
      </c>
      <c r="E1390" s="8" t="s">
        <v>7912</v>
      </c>
      <c r="F1390" s="3" t="str">
        <f t="shared" si="21"/>
        <v>Hannah E</v>
      </c>
    </row>
    <row r="1391" spans="1:6" ht="15.5" x14ac:dyDescent="0.35">
      <c r="A1391" s="7" t="s">
        <v>982</v>
      </c>
      <c r="B1391" s="7" t="s">
        <v>3773</v>
      </c>
      <c r="C1391" s="20" t="s">
        <v>6446</v>
      </c>
      <c r="D1391" s="8" t="s">
        <v>7360</v>
      </c>
      <c r="E1391" s="8" t="s">
        <v>4771</v>
      </c>
      <c r="F1391" s="3" t="str">
        <f t="shared" si="21"/>
        <v>David</v>
      </c>
    </row>
    <row r="1392" spans="1:6" ht="15.5" x14ac:dyDescent="0.35">
      <c r="A1392" s="7" t="s">
        <v>981</v>
      </c>
      <c r="B1392" s="7" t="s">
        <v>3774</v>
      </c>
      <c r="C1392" s="20" t="s">
        <v>6447</v>
      </c>
      <c r="D1392" s="8" t="s">
        <v>7360</v>
      </c>
      <c r="E1392" s="8" t="s">
        <v>5431</v>
      </c>
      <c r="F1392" s="3" t="str">
        <f t="shared" si="21"/>
        <v>Jim</v>
      </c>
    </row>
    <row r="1393" spans="1:6" ht="15.5" x14ac:dyDescent="0.35">
      <c r="A1393" s="7" t="s">
        <v>980</v>
      </c>
      <c r="B1393" s="7" t="s">
        <v>3775</v>
      </c>
      <c r="C1393" s="20" t="s">
        <v>4751</v>
      </c>
      <c r="D1393" s="8" t="s">
        <v>7360</v>
      </c>
      <c r="E1393" s="8" t="s">
        <v>7913</v>
      </c>
      <c r="F1393" s="3" t="str">
        <f t="shared" si="21"/>
        <v>Joseph P</v>
      </c>
    </row>
    <row r="1394" spans="1:6" ht="15.5" x14ac:dyDescent="0.35">
      <c r="A1394" s="7" t="s">
        <v>979</v>
      </c>
      <c r="B1394" s="7" t="s">
        <v>3776</v>
      </c>
      <c r="C1394" s="20" t="s">
        <v>6448</v>
      </c>
      <c r="D1394" s="8" t="s">
        <v>7360</v>
      </c>
      <c r="E1394" s="8" t="s">
        <v>4993</v>
      </c>
      <c r="F1394" s="3" t="str">
        <f t="shared" si="21"/>
        <v>Michael</v>
      </c>
    </row>
    <row r="1395" spans="1:6" ht="15.5" x14ac:dyDescent="0.35">
      <c r="A1395" s="7" t="s">
        <v>978</v>
      </c>
      <c r="B1395" s="7" t="s">
        <v>3777</v>
      </c>
      <c r="C1395" s="20" t="s">
        <v>6449</v>
      </c>
      <c r="D1395" s="8" t="s">
        <v>7359</v>
      </c>
      <c r="E1395" s="8" t="s">
        <v>7914</v>
      </c>
      <c r="F1395" s="3" t="str">
        <f t="shared" si="21"/>
        <v>Gina M</v>
      </c>
    </row>
    <row r="1396" spans="1:6" ht="15.5" x14ac:dyDescent="0.35">
      <c r="A1396" s="7" t="s">
        <v>977</v>
      </c>
      <c r="B1396" s="7" t="s">
        <v>3778</v>
      </c>
      <c r="C1396" s="20" t="s">
        <v>6450</v>
      </c>
      <c r="D1396" s="8" t="s">
        <v>7359</v>
      </c>
      <c r="E1396" s="8" t="s">
        <v>7915</v>
      </c>
      <c r="F1396" s="3" t="str">
        <f t="shared" si="21"/>
        <v>Shantel C</v>
      </c>
    </row>
    <row r="1397" spans="1:6" ht="15.5" x14ac:dyDescent="0.35">
      <c r="A1397" s="7" t="s">
        <v>976</v>
      </c>
      <c r="B1397" s="7" t="s">
        <v>3779</v>
      </c>
      <c r="C1397" s="20" t="s">
        <v>6451</v>
      </c>
      <c r="D1397" s="8" t="s">
        <v>7360</v>
      </c>
      <c r="E1397" s="8" t="s">
        <v>4918</v>
      </c>
      <c r="F1397" s="3" t="str">
        <f t="shared" si="21"/>
        <v>Brian</v>
      </c>
    </row>
    <row r="1398" spans="1:6" ht="15.5" x14ac:dyDescent="0.35">
      <c r="A1398" s="7" t="s">
        <v>975</v>
      </c>
      <c r="B1398" s="7" t="s">
        <v>3780</v>
      </c>
      <c r="C1398" s="20" t="s">
        <v>6452</v>
      </c>
      <c r="D1398" s="8" t="s">
        <v>7360</v>
      </c>
      <c r="E1398" s="8" t="s">
        <v>4918</v>
      </c>
      <c r="F1398" s="3" t="str">
        <f t="shared" si="21"/>
        <v>Brian</v>
      </c>
    </row>
    <row r="1399" spans="1:6" ht="15.5" x14ac:dyDescent="0.35">
      <c r="A1399" s="7" t="s">
        <v>974</v>
      </c>
      <c r="B1399" s="7" t="s">
        <v>3781</v>
      </c>
      <c r="C1399" s="20" t="s">
        <v>6453</v>
      </c>
      <c r="D1399" s="8" t="s">
        <v>7359</v>
      </c>
      <c r="E1399" s="8" t="s">
        <v>7916</v>
      </c>
      <c r="F1399" s="3" t="str">
        <f t="shared" si="21"/>
        <v>Jessica R</v>
      </c>
    </row>
    <row r="1400" spans="1:6" ht="15.5" x14ac:dyDescent="0.35">
      <c r="A1400" s="7" t="s">
        <v>973</v>
      </c>
      <c r="B1400" s="7" t="s">
        <v>3782</v>
      </c>
      <c r="C1400" s="20" t="s">
        <v>6454</v>
      </c>
      <c r="D1400" s="8" t="s">
        <v>8284</v>
      </c>
      <c r="E1400" s="8" t="s">
        <v>8362</v>
      </c>
      <c r="F1400" s="3" t="str">
        <f t="shared" si="21"/>
        <v>Robyn</v>
      </c>
    </row>
    <row r="1401" spans="1:6" ht="15.5" x14ac:dyDescent="0.35">
      <c r="A1401" s="7" t="s">
        <v>972</v>
      </c>
      <c r="B1401" s="7" t="s">
        <v>3783</v>
      </c>
      <c r="C1401" s="20" t="s">
        <v>6455</v>
      </c>
      <c r="D1401" s="8" t="s">
        <v>7359</v>
      </c>
      <c r="E1401" s="8" t="s">
        <v>5147</v>
      </c>
      <c r="F1401" s="3" t="str">
        <f t="shared" si="21"/>
        <v>Ashley</v>
      </c>
    </row>
    <row r="1402" spans="1:6" ht="15.5" x14ac:dyDescent="0.35">
      <c r="A1402" s="7" t="s">
        <v>971</v>
      </c>
      <c r="B1402" s="7" t="s">
        <v>3784</v>
      </c>
      <c r="C1402" s="20" t="s">
        <v>6456</v>
      </c>
      <c r="D1402" s="8" t="s">
        <v>7359</v>
      </c>
      <c r="E1402" s="8" t="s">
        <v>5745</v>
      </c>
      <c r="F1402" s="3" t="str">
        <f t="shared" si="21"/>
        <v>Dana</v>
      </c>
    </row>
    <row r="1403" spans="1:6" ht="15.5" x14ac:dyDescent="0.35">
      <c r="A1403" s="7" t="s">
        <v>970</v>
      </c>
      <c r="B1403" s="7" t="s">
        <v>3785</v>
      </c>
      <c r="C1403" s="20" t="s">
        <v>6244</v>
      </c>
      <c r="D1403" s="8" t="s">
        <v>7359</v>
      </c>
      <c r="E1403" s="8" t="s">
        <v>7917</v>
      </c>
      <c r="F1403" s="3" t="str">
        <f t="shared" si="21"/>
        <v>Jessica F</v>
      </c>
    </row>
    <row r="1404" spans="1:6" ht="15.5" x14ac:dyDescent="0.35">
      <c r="A1404" s="7" t="s">
        <v>969</v>
      </c>
      <c r="B1404" s="7" t="s">
        <v>3786</v>
      </c>
      <c r="C1404" s="20" t="s">
        <v>6457</v>
      </c>
      <c r="D1404" s="8" t="s">
        <v>7359</v>
      </c>
      <c r="E1404" s="8" t="s">
        <v>4849</v>
      </c>
      <c r="F1404" s="3" t="str">
        <f t="shared" si="21"/>
        <v>Lindsey</v>
      </c>
    </row>
    <row r="1405" spans="1:6" ht="15.5" x14ac:dyDescent="0.35">
      <c r="A1405" s="7" t="s">
        <v>968</v>
      </c>
      <c r="B1405" s="7" t="s">
        <v>3787</v>
      </c>
      <c r="C1405" s="20" t="s">
        <v>6458</v>
      </c>
      <c r="D1405" s="8" t="s">
        <v>7359</v>
      </c>
      <c r="E1405" s="8" t="s">
        <v>7918</v>
      </c>
      <c r="F1405" s="3" t="str">
        <f t="shared" si="21"/>
        <v>Kelly A</v>
      </c>
    </row>
    <row r="1406" spans="1:6" ht="15.5" x14ac:dyDescent="0.35">
      <c r="A1406" s="7" t="s">
        <v>967</v>
      </c>
      <c r="B1406" s="7" t="s">
        <v>3788</v>
      </c>
      <c r="C1406" s="20" t="s">
        <v>6459</v>
      </c>
      <c r="D1406" s="8" t="s">
        <v>7359</v>
      </c>
      <c r="E1406" s="8" t="s">
        <v>7919</v>
      </c>
      <c r="F1406" s="3" t="str">
        <f t="shared" si="21"/>
        <v>Brooke E</v>
      </c>
    </row>
    <row r="1407" spans="1:6" ht="15.5" x14ac:dyDescent="0.35">
      <c r="A1407" s="7" t="s">
        <v>966</v>
      </c>
      <c r="B1407" s="7" t="s">
        <v>3789</v>
      </c>
      <c r="C1407" s="20" t="s">
        <v>6460</v>
      </c>
      <c r="D1407" s="8" t="s">
        <v>7359</v>
      </c>
      <c r="E1407" s="8" t="s">
        <v>7920</v>
      </c>
      <c r="F1407" s="3" t="str">
        <f t="shared" si="21"/>
        <v>Katelyn E</v>
      </c>
    </row>
    <row r="1408" spans="1:6" ht="15.5" x14ac:dyDescent="0.35">
      <c r="A1408" s="7" t="s">
        <v>965</v>
      </c>
      <c r="B1408" s="7" t="s">
        <v>3790</v>
      </c>
      <c r="C1408" s="20" t="s">
        <v>6461</v>
      </c>
      <c r="D1408" s="8" t="s">
        <v>7360</v>
      </c>
      <c r="E1408" s="8" t="s">
        <v>4795</v>
      </c>
      <c r="F1408" s="3" t="str">
        <f t="shared" si="21"/>
        <v>Adam</v>
      </c>
    </row>
    <row r="1409" spans="1:6" ht="15.5" x14ac:dyDescent="0.35">
      <c r="A1409" s="7" t="s">
        <v>964</v>
      </c>
      <c r="B1409" s="7" t="s">
        <v>3791</v>
      </c>
      <c r="C1409" s="20" t="s">
        <v>6462</v>
      </c>
      <c r="D1409" s="8" t="s">
        <v>7359</v>
      </c>
      <c r="E1409" s="8" t="s">
        <v>5745</v>
      </c>
      <c r="F1409" s="3" t="str">
        <f t="shared" si="21"/>
        <v>Dana</v>
      </c>
    </row>
    <row r="1410" spans="1:6" ht="15.5" x14ac:dyDescent="0.35">
      <c r="A1410" s="7" t="s">
        <v>963</v>
      </c>
      <c r="B1410" s="7" t="s">
        <v>3792</v>
      </c>
      <c r="C1410" s="20" t="s">
        <v>6463</v>
      </c>
      <c r="D1410" s="8" t="s">
        <v>7360</v>
      </c>
      <c r="E1410" s="8" t="s">
        <v>7381</v>
      </c>
      <c r="F1410" s="3" t="str">
        <f t="shared" si="21"/>
        <v>Eric W</v>
      </c>
    </row>
    <row r="1411" spans="1:6" ht="15.5" x14ac:dyDescent="0.35">
      <c r="A1411" s="7" t="s">
        <v>962</v>
      </c>
      <c r="B1411" s="7" t="s">
        <v>3793</v>
      </c>
      <c r="C1411" s="20" t="s">
        <v>6464</v>
      </c>
      <c r="D1411" s="8" t="s">
        <v>7360</v>
      </c>
      <c r="E1411" s="8" t="s">
        <v>7361</v>
      </c>
      <c r="F1411" s="3" t="str">
        <f t="shared" ref="F1411:F1474" si="22">IF(RIGHT(E1411,1)=".",LEFT(E1411,LEN(E1411)-1),E1411)</f>
        <v>Matthew D</v>
      </c>
    </row>
    <row r="1412" spans="1:6" ht="15.5" x14ac:dyDescent="0.35">
      <c r="A1412" s="7" t="s">
        <v>961</v>
      </c>
      <c r="B1412" s="7" t="s">
        <v>3794</v>
      </c>
      <c r="C1412" s="20" t="s">
        <v>6465</v>
      </c>
      <c r="D1412" s="8" t="s">
        <v>7360</v>
      </c>
      <c r="E1412" s="8" t="s">
        <v>6466</v>
      </c>
      <c r="F1412" s="3" t="str">
        <f t="shared" si="22"/>
        <v>Eoghan</v>
      </c>
    </row>
    <row r="1413" spans="1:6" ht="15.5" x14ac:dyDescent="0.35">
      <c r="A1413" s="7" t="s">
        <v>960</v>
      </c>
      <c r="B1413" s="7" t="s">
        <v>3795</v>
      </c>
      <c r="C1413" s="20" t="s">
        <v>6152</v>
      </c>
      <c r="D1413" s="8" t="s">
        <v>7359</v>
      </c>
      <c r="E1413" s="8" t="s">
        <v>7921</v>
      </c>
      <c r="F1413" s="3" t="str">
        <f t="shared" si="22"/>
        <v>Pamela W</v>
      </c>
    </row>
    <row r="1414" spans="1:6" ht="15.5" x14ac:dyDescent="0.35">
      <c r="A1414" s="7" t="s">
        <v>959</v>
      </c>
      <c r="B1414" s="7" t="s">
        <v>3796</v>
      </c>
      <c r="C1414" s="20" t="s">
        <v>6467</v>
      </c>
      <c r="D1414" s="8" t="s">
        <v>7359</v>
      </c>
      <c r="E1414" s="8" t="s">
        <v>7922</v>
      </c>
      <c r="F1414" s="3" t="str">
        <f t="shared" si="22"/>
        <v>Lindsey M</v>
      </c>
    </row>
    <row r="1415" spans="1:6" ht="15.5" x14ac:dyDescent="0.35">
      <c r="A1415" s="7" t="s">
        <v>958</v>
      </c>
      <c r="B1415" s="7" t="s">
        <v>3797</v>
      </c>
      <c r="C1415" s="20" t="s">
        <v>6275</v>
      </c>
      <c r="D1415" s="8" t="s">
        <v>7359</v>
      </c>
      <c r="E1415" s="8" t="s">
        <v>6468</v>
      </c>
      <c r="F1415" s="3" t="str">
        <f t="shared" si="22"/>
        <v>Kassie</v>
      </c>
    </row>
    <row r="1416" spans="1:6" ht="15.5" x14ac:dyDescent="0.35">
      <c r="A1416" s="7" t="s">
        <v>957</v>
      </c>
      <c r="B1416" s="7" t="s">
        <v>3798</v>
      </c>
      <c r="C1416" s="20" t="s">
        <v>6469</v>
      </c>
      <c r="D1416" s="8" t="s">
        <v>7360</v>
      </c>
      <c r="E1416" s="8" t="s">
        <v>4753</v>
      </c>
      <c r="F1416" s="3" t="str">
        <f t="shared" si="22"/>
        <v>Matthew</v>
      </c>
    </row>
    <row r="1417" spans="1:6" ht="15.5" x14ac:dyDescent="0.35">
      <c r="A1417" s="7" t="s">
        <v>956</v>
      </c>
      <c r="B1417" s="7" t="s">
        <v>3799</v>
      </c>
      <c r="C1417" s="20" t="s">
        <v>7336</v>
      </c>
      <c r="D1417" s="8" t="s">
        <v>7360</v>
      </c>
      <c r="E1417" s="8" t="s">
        <v>7923</v>
      </c>
      <c r="F1417" s="3" t="str">
        <f t="shared" si="22"/>
        <v>Ruben Dario</v>
      </c>
    </row>
    <row r="1418" spans="1:6" ht="15.5" x14ac:dyDescent="0.35">
      <c r="A1418" s="7" t="s">
        <v>955</v>
      </c>
      <c r="B1418" s="7" t="s">
        <v>3800</v>
      </c>
      <c r="C1418" s="20" t="s">
        <v>6471</v>
      </c>
      <c r="D1418" s="8" t="s">
        <v>7360</v>
      </c>
      <c r="E1418" s="8" t="s">
        <v>4893</v>
      </c>
      <c r="F1418" s="3" t="str">
        <f t="shared" si="22"/>
        <v>Kevin</v>
      </c>
    </row>
    <row r="1419" spans="1:6" ht="15.5" x14ac:dyDescent="0.35">
      <c r="A1419" s="7" t="s">
        <v>954</v>
      </c>
      <c r="B1419" s="7" t="s">
        <v>3801</v>
      </c>
      <c r="C1419" s="20" t="s">
        <v>6472</v>
      </c>
      <c r="D1419" s="8" t="s">
        <v>7359</v>
      </c>
      <c r="E1419" s="8" t="s">
        <v>7924</v>
      </c>
      <c r="F1419" s="3" t="str">
        <f t="shared" si="22"/>
        <v>Lindsay M</v>
      </c>
    </row>
    <row r="1420" spans="1:6" ht="15.5" x14ac:dyDescent="0.35">
      <c r="A1420" s="7" t="s">
        <v>953</v>
      </c>
      <c r="B1420" s="7" t="s">
        <v>3802</v>
      </c>
      <c r="C1420" s="20" t="s">
        <v>6473</v>
      </c>
      <c r="D1420" s="8" t="s">
        <v>8284</v>
      </c>
      <c r="E1420" s="8" t="s">
        <v>4932</v>
      </c>
      <c r="F1420" s="3" t="str">
        <f t="shared" si="22"/>
        <v>Amanda</v>
      </c>
    </row>
    <row r="1421" spans="1:6" ht="15.5" x14ac:dyDescent="0.35">
      <c r="A1421" s="7" t="s">
        <v>952</v>
      </c>
      <c r="B1421" s="7" t="s">
        <v>3803</v>
      </c>
      <c r="C1421" s="20" t="s">
        <v>6474</v>
      </c>
      <c r="D1421" s="8" t="s">
        <v>7360</v>
      </c>
      <c r="E1421" s="8" t="s">
        <v>4821</v>
      </c>
      <c r="F1421" s="3" t="str">
        <f t="shared" si="22"/>
        <v>James</v>
      </c>
    </row>
    <row r="1422" spans="1:6" ht="15.5" x14ac:dyDescent="0.35">
      <c r="A1422" s="7" t="s">
        <v>951</v>
      </c>
      <c r="B1422" s="7" t="s">
        <v>3804</v>
      </c>
      <c r="C1422" s="20" t="s">
        <v>6475</v>
      </c>
      <c r="D1422" s="8" t="s">
        <v>7360</v>
      </c>
      <c r="E1422" s="8" t="s">
        <v>7925</v>
      </c>
      <c r="F1422" s="3" t="str">
        <f t="shared" si="22"/>
        <v>Samuel H</v>
      </c>
    </row>
    <row r="1423" spans="1:6" ht="15.5" x14ac:dyDescent="0.35">
      <c r="A1423" s="7" t="s">
        <v>950</v>
      </c>
      <c r="B1423" s="7" t="s">
        <v>3805</v>
      </c>
      <c r="C1423" s="20" t="s">
        <v>6476</v>
      </c>
      <c r="D1423" s="8" t="s">
        <v>7359</v>
      </c>
      <c r="E1423" s="8" t="s">
        <v>6477</v>
      </c>
      <c r="F1423" s="3" t="str">
        <f t="shared" si="22"/>
        <v>Jenni</v>
      </c>
    </row>
    <row r="1424" spans="1:6" ht="15.5" x14ac:dyDescent="0.35">
      <c r="A1424" s="7" t="s">
        <v>949</v>
      </c>
      <c r="B1424" s="7" t="s">
        <v>3806</v>
      </c>
      <c r="C1424" s="20" t="s">
        <v>6478</v>
      </c>
      <c r="D1424" s="8" t="s">
        <v>7360</v>
      </c>
      <c r="E1424" s="8" t="s">
        <v>7926</v>
      </c>
      <c r="F1424" s="3" t="str">
        <f t="shared" si="22"/>
        <v>Estuardo F</v>
      </c>
    </row>
    <row r="1425" spans="1:6" ht="15.5" x14ac:dyDescent="0.35">
      <c r="A1425" s="7" t="s">
        <v>948</v>
      </c>
      <c r="B1425" s="7" t="s">
        <v>3807</v>
      </c>
      <c r="C1425" s="20" t="s">
        <v>6479</v>
      </c>
      <c r="D1425" s="8" t="s">
        <v>7360</v>
      </c>
      <c r="E1425" s="8" t="s">
        <v>4898</v>
      </c>
      <c r="F1425" s="3" t="str">
        <f t="shared" si="22"/>
        <v>Brett</v>
      </c>
    </row>
    <row r="1426" spans="1:6" ht="15.5" x14ac:dyDescent="0.35">
      <c r="A1426" s="7" t="s">
        <v>947</v>
      </c>
      <c r="B1426" s="7" t="s">
        <v>3808</v>
      </c>
      <c r="C1426" s="20" t="s">
        <v>6480</v>
      </c>
      <c r="D1426" s="8" t="s">
        <v>7359</v>
      </c>
      <c r="E1426" s="8" t="s">
        <v>7927</v>
      </c>
      <c r="F1426" s="3" t="str">
        <f t="shared" si="22"/>
        <v>Sharon E</v>
      </c>
    </row>
    <row r="1427" spans="1:6" ht="15.5" x14ac:dyDescent="0.35">
      <c r="A1427" s="7" t="s">
        <v>946</v>
      </c>
      <c r="B1427" s="7" t="s">
        <v>3809</v>
      </c>
      <c r="C1427" s="20" t="s">
        <v>6481</v>
      </c>
      <c r="D1427" s="8" t="s">
        <v>7360</v>
      </c>
      <c r="E1427" s="8" t="s">
        <v>7928</v>
      </c>
      <c r="F1427" s="3" t="str">
        <f t="shared" si="22"/>
        <v>Jacob W√¶ver</v>
      </c>
    </row>
    <row r="1428" spans="1:6" ht="15.5" x14ac:dyDescent="0.35">
      <c r="A1428" s="7" t="s">
        <v>945</v>
      </c>
      <c r="B1428" s="7" t="s">
        <v>3810</v>
      </c>
      <c r="C1428" s="20" t="s">
        <v>6482</v>
      </c>
      <c r="D1428" s="8" t="s">
        <v>7360</v>
      </c>
      <c r="E1428" s="8" t="s">
        <v>4762</v>
      </c>
      <c r="F1428" s="3" t="str">
        <f t="shared" si="22"/>
        <v>Scott</v>
      </c>
    </row>
    <row r="1429" spans="1:6" ht="15.5" x14ac:dyDescent="0.35">
      <c r="A1429" s="7" t="s">
        <v>944</v>
      </c>
      <c r="B1429" s="7" t="s">
        <v>3811</v>
      </c>
      <c r="C1429" s="20" t="s">
        <v>5208</v>
      </c>
      <c r="D1429" s="8" t="s">
        <v>7359</v>
      </c>
      <c r="E1429" s="8" t="s">
        <v>7929</v>
      </c>
      <c r="F1429" s="3" t="str">
        <f t="shared" si="22"/>
        <v>Brooke S</v>
      </c>
    </row>
    <row r="1430" spans="1:6" ht="15.5" x14ac:dyDescent="0.35">
      <c r="A1430" s="7" t="s">
        <v>943</v>
      </c>
      <c r="B1430" s="7" t="s">
        <v>3812</v>
      </c>
      <c r="C1430" s="20" t="s">
        <v>6483</v>
      </c>
      <c r="D1430" s="8" t="s">
        <v>7359</v>
      </c>
      <c r="E1430" s="8" t="s">
        <v>7930</v>
      </c>
      <c r="F1430" s="3" t="str">
        <f t="shared" si="22"/>
        <v>Kaye A</v>
      </c>
    </row>
    <row r="1431" spans="1:6" ht="15.5" x14ac:dyDescent="0.35">
      <c r="A1431" s="7" t="s">
        <v>942</v>
      </c>
      <c r="B1431" s="7" t="s">
        <v>3813</v>
      </c>
      <c r="C1431" s="20" t="s">
        <v>4861</v>
      </c>
      <c r="D1431" s="8" t="s">
        <v>7359</v>
      </c>
      <c r="E1431" s="8" t="s">
        <v>5425</v>
      </c>
      <c r="F1431" s="3" t="str">
        <f t="shared" si="22"/>
        <v>Carolyn</v>
      </c>
    </row>
    <row r="1432" spans="1:6" ht="15.5" x14ac:dyDescent="0.35">
      <c r="A1432" s="7" t="s">
        <v>941</v>
      </c>
      <c r="B1432" s="7" t="s">
        <v>3814</v>
      </c>
      <c r="C1432" s="20" t="s">
        <v>6484</v>
      </c>
      <c r="D1432" s="8" t="s">
        <v>7360</v>
      </c>
      <c r="E1432" s="8" t="s">
        <v>7931</v>
      </c>
      <c r="F1432" s="3" t="str">
        <f t="shared" si="22"/>
        <v>Daniel C</v>
      </c>
    </row>
    <row r="1433" spans="1:6" ht="15.5" x14ac:dyDescent="0.35">
      <c r="A1433" s="7" t="s">
        <v>940</v>
      </c>
      <c r="B1433" s="7" t="s">
        <v>3815</v>
      </c>
      <c r="C1433" s="20" t="s">
        <v>6485</v>
      </c>
      <c r="D1433" s="8" t="s">
        <v>8284</v>
      </c>
      <c r="E1433" s="8" t="s">
        <v>8363</v>
      </c>
      <c r="F1433" s="3" t="str">
        <f t="shared" si="22"/>
        <v>Laurie A</v>
      </c>
    </row>
    <row r="1434" spans="1:6" ht="15.5" x14ac:dyDescent="0.35">
      <c r="A1434" s="7" t="s">
        <v>939</v>
      </c>
      <c r="B1434" s="7" t="s">
        <v>3816</v>
      </c>
      <c r="C1434" s="20" t="s">
        <v>6486</v>
      </c>
      <c r="D1434" s="8" t="s">
        <v>7359</v>
      </c>
      <c r="E1434" s="8" t="s">
        <v>4790</v>
      </c>
      <c r="F1434" s="3" t="str">
        <f t="shared" si="22"/>
        <v>Nicole</v>
      </c>
    </row>
    <row r="1435" spans="1:6" ht="15.5" x14ac:dyDescent="0.35">
      <c r="A1435" s="7" t="s">
        <v>938</v>
      </c>
      <c r="B1435" s="7" t="s">
        <v>3817</v>
      </c>
      <c r="C1435" s="20" t="s">
        <v>6487</v>
      </c>
      <c r="D1435" s="8" t="s">
        <v>7359</v>
      </c>
      <c r="E1435" s="8" t="s">
        <v>6488</v>
      </c>
      <c r="F1435" s="3" t="str">
        <f t="shared" si="22"/>
        <v>Shelby</v>
      </c>
    </row>
    <row r="1436" spans="1:6" ht="15.5" x14ac:dyDescent="0.35">
      <c r="A1436" s="7" t="s">
        <v>937</v>
      </c>
      <c r="B1436" s="7" t="s">
        <v>3818</v>
      </c>
      <c r="C1436" s="20" t="s">
        <v>6489</v>
      </c>
      <c r="D1436" s="8" t="s">
        <v>7359</v>
      </c>
      <c r="E1436" s="8" t="s">
        <v>5118</v>
      </c>
      <c r="F1436" s="3" t="str">
        <f t="shared" si="22"/>
        <v>Allison</v>
      </c>
    </row>
    <row r="1437" spans="1:6" ht="15.5" x14ac:dyDescent="0.35">
      <c r="A1437" s="7" t="s">
        <v>936</v>
      </c>
      <c r="B1437" s="7" t="s">
        <v>3819</v>
      </c>
      <c r="C1437" s="20" t="s">
        <v>5227</v>
      </c>
      <c r="D1437" s="8" t="s">
        <v>7359</v>
      </c>
      <c r="E1437" s="8" t="s">
        <v>6490</v>
      </c>
      <c r="F1437" s="3" t="str">
        <f t="shared" si="22"/>
        <v>Leticia</v>
      </c>
    </row>
    <row r="1438" spans="1:6" ht="15.5" x14ac:dyDescent="0.35">
      <c r="A1438" s="7" t="s">
        <v>935</v>
      </c>
      <c r="B1438" s="7" t="s">
        <v>3820</v>
      </c>
      <c r="C1438" s="20" t="s">
        <v>6491</v>
      </c>
      <c r="D1438" s="8" t="s">
        <v>7360</v>
      </c>
      <c r="E1438" s="8" t="s">
        <v>7932</v>
      </c>
      <c r="F1438" s="3" t="str">
        <f t="shared" si="22"/>
        <v>John S</v>
      </c>
    </row>
    <row r="1439" spans="1:6" ht="15.5" x14ac:dyDescent="0.35">
      <c r="A1439" s="7" t="s">
        <v>934</v>
      </c>
      <c r="B1439" s="7" t="s">
        <v>3821</v>
      </c>
      <c r="C1439" s="20" t="s">
        <v>6492</v>
      </c>
      <c r="D1439" s="8" t="s">
        <v>7359</v>
      </c>
      <c r="E1439" s="8" t="s">
        <v>5931</v>
      </c>
      <c r="F1439" s="3" t="str">
        <f t="shared" si="22"/>
        <v>April</v>
      </c>
    </row>
    <row r="1440" spans="1:6" ht="15.5" x14ac:dyDescent="0.35">
      <c r="A1440" s="7" t="s">
        <v>933</v>
      </c>
      <c r="B1440" s="7" t="s">
        <v>3822</v>
      </c>
      <c r="C1440" s="20" t="s">
        <v>6493</v>
      </c>
      <c r="D1440" s="8" t="s">
        <v>7359</v>
      </c>
      <c r="E1440" s="8" t="s">
        <v>7933</v>
      </c>
      <c r="F1440" s="3" t="str">
        <f t="shared" si="22"/>
        <v>Ashley N</v>
      </c>
    </row>
    <row r="1441" spans="1:6" ht="15.5" x14ac:dyDescent="0.35">
      <c r="A1441" s="7" t="s">
        <v>932</v>
      </c>
      <c r="B1441" s="7" t="s">
        <v>3823</v>
      </c>
      <c r="C1441" s="20" t="s">
        <v>6494</v>
      </c>
      <c r="D1441" s="8" t="s">
        <v>7359</v>
      </c>
      <c r="E1441" s="8" t="s">
        <v>5788</v>
      </c>
      <c r="F1441" s="3" t="str">
        <f t="shared" si="22"/>
        <v>Madeleine</v>
      </c>
    </row>
    <row r="1442" spans="1:6" ht="15.5" x14ac:dyDescent="0.35">
      <c r="A1442" s="7" t="s">
        <v>931</v>
      </c>
      <c r="B1442" s="7" t="s">
        <v>3824</v>
      </c>
      <c r="C1442" s="20" t="s">
        <v>6495</v>
      </c>
      <c r="D1442" s="8" t="s">
        <v>7359</v>
      </c>
      <c r="E1442" s="8" t="s">
        <v>7934</v>
      </c>
      <c r="F1442" s="3" t="str">
        <f t="shared" si="22"/>
        <v>Nelly S</v>
      </c>
    </row>
    <row r="1443" spans="1:6" ht="15.5" x14ac:dyDescent="0.35">
      <c r="A1443" s="7" t="s">
        <v>930</v>
      </c>
      <c r="B1443" s="7" t="s">
        <v>3825</v>
      </c>
      <c r="C1443" s="20" t="s">
        <v>4990</v>
      </c>
      <c r="D1443" s="8" t="s">
        <v>7359</v>
      </c>
      <c r="E1443" s="8" t="s">
        <v>7935</v>
      </c>
      <c r="F1443" s="3" t="str">
        <f t="shared" si="22"/>
        <v>Meredith S</v>
      </c>
    </row>
    <row r="1444" spans="1:6" ht="15.5" x14ac:dyDescent="0.35">
      <c r="A1444" s="7" t="s">
        <v>929</v>
      </c>
      <c r="B1444" s="7" t="s">
        <v>3826</v>
      </c>
      <c r="C1444" s="20" t="s">
        <v>5138</v>
      </c>
      <c r="D1444" s="8" t="s">
        <v>7360</v>
      </c>
      <c r="E1444" s="8" t="s">
        <v>4893</v>
      </c>
      <c r="F1444" s="3" t="str">
        <f t="shared" si="22"/>
        <v>Kevin</v>
      </c>
    </row>
    <row r="1445" spans="1:6" ht="15.5" x14ac:dyDescent="0.35">
      <c r="A1445" s="7" t="s">
        <v>928</v>
      </c>
      <c r="B1445" s="7" t="s">
        <v>3827</v>
      </c>
      <c r="C1445" s="20" t="s">
        <v>6496</v>
      </c>
      <c r="D1445" s="8" t="s">
        <v>7359</v>
      </c>
      <c r="E1445" s="8" t="s">
        <v>5464</v>
      </c>
      <c r="F1445" s="3" t="str">
        <f t="shared" si="22"/>
        <v>Lisa</v>
      </c>
    </row>
    <row r="1446" spans="1:6" ht="15.5" x14ac:dyDescent="0.35">
      <c r="A1446" s="7" t="s">
        <v>927</v>
      </c>
      <c r="B1446" s="7" t="s">
        <v>3828</v>
      </c>
      <c r="C1446" s="20" t="s">
        <v>4760</v>
      </c>
      <c r="D1446" s="8" t="s">
        <v>7359</v>
      </c>
      <c r="E1446" s="8" t="s">
        <v>7936</v>
      </c>
      <c r="F1446" s="3" t="str">
        <f t="shared" si="22"/>
        <v>Katherine A</v>
      </c>
    </row>
    <row r="1447" spans="1:6" ht="15.5" x14ac:dyDescent="0.35">
      <c r="A1447" s="7" t="s">
        <v>926</v>
      </c>
      <c r="B1447" s="7" t="s">
        <v>3829</v>
      </c>
      <c r="C1447" s="20" t="s">
        <v>6497</v>
      </c>
      <c r="D1447" s="8" t="s">
        <v>7360</v>
      </c>
      <c r="E1447" s="8" t="s">
        <v>5967</v>
      </c>
      <c r="F1447" s="3" t="str">
        <f t="shared" si="22"/>
        <v>Steve</v>
      </c>
    </row>
    <row r="1448" spans="1:6" ht="15.5" x14ac:dyDescent="0.35">
      <c r="A1448" s="7" t="s">
        <v>925</v>
      </c>
      <c r="B1448" s="7" t="s">
        <v>3830</v>
      </c>
      <c r="C1448" s="20" t="s">
        <v>4866</v>
      </c>
      <c r="D1448" s="8" t="s">
        <v>7359</v>
      </c>
      <c r="E1448" s="8" t="s">
        <v>7937</v>
      </c>
      <c r="F1448" s="3" t="str">
        <f t="shared" si="22"/>
        <v>Kate L</v>
      </c>
    </row>
    <row r="1449" spans="1:6" ht="15.5" x14ac:dyDescent="0.35">
      <c r="A1449" s="7" t="s">
        <v>924</v>
      </c>
      <c r="B1449" s="7" t="s">
        <v>3831</v>
      </c>
      <c r="C1449" s="20" t="s">
        <v>6498</v>
      </c>
      <c r="D1449" s="8" t="s">
        <v>7359</v>
      </c>
      <c r="E1449" s="8" t="s">
        <v>5558</v>
      </c>
      <c r="F1449" s="3" t="str">
        <f t="shared" si="22"/>
        <v>Beth</v>
      </c>
    </row>
    <row r="1450" spans="1:6" ht="15.5" x14ac:dyDescent="0.35">
      <c r="A1450" s="7" t="s">
        <v>923</v>
      </c>
      <c r="B1450" s="7" t="s">
        <v>3832</v>
      </c>
      <c r="C1450" s="20" t="s">
        <v>6499</v>
      </c>
      <c r="D1450" s="8" t="s">
        <v>7359</v>
      </c>
      <c r="E1450" s="8" t="s">
        <v>6500</v>
      </c>
      <c r="F1450" s="3" t="str">
        <f t="shared" si="22"/>
        <v>Katharine</v>
      </c>
    </row>
    <row r="1451" spans="1:6" ht="15.5" x14ac:dyDescent="0.35">
      <c r="A1451" s="7" t="s">
        <v>922</v>
      </c>
      <c r="B1451" s="7" t="s">
        <v>3833</v>
      </c>
      <c r="C1451" s="20" t="s">
        <v>5301</v>
      </c>
      <c r="D1451" s="8" t="s">
        <v>7359</v>
      </c>
      <c r="E1451" s="8" t="s">
        <v>7938</v>
      </c>
      <c r="F1451" s="3" t="str">
        <f t="shared" si="22"/>
        <v>Heather L</v>
      </c>
    </row>
    <row r="1452" spans="1:6" ht="15.5" x14ac:dyDescent="0.35">
      <c r="A1452" s="7" t="s">
        <v>921</v>
      </c>
      <c r="B1452" s="7" t="s">
        <v>3834</v>
      </c>
      <c r="C1452" s="20" t="s">
        <v>6501</v>
      </c>
      <c r="D1452" s="8" t="s">
        <v>7359</v>
      </c>
      <c r="E1452" s="8" t="s">
        <v>6502</v>
      </c>
      <c r="F1452" s="3" t="str">
        <f t="shared" si="22"/>
        <v>Desiree</v>
      </c>
    </row>
    <row r="1453" spans="1:6" ht="15.5" x14ac:dyDescent="0.35">
      <c r="A1453" s="7" t="s">
        <v>920</v>
      </c>
      <c r="B1453" s="7" t="s">
        <v>3835</v>
      </c>
      <c r="C1453" s="20" t="s">
        <v>6503</v>
      </c>
      <c r="D1453" s="8" t="s">
        <v>7360</v>
      </c>
      <c r="E1453" s="8" t="s">
        <v>7939</v>
      </c>
      <c r="F1453" s="3" t="str">
        <f t="shared" si="22"/>
        <v>Peter B</v>
      </c>
    </row>
    <row r="1454" spans="1:6" ht="15.5" x14ac:dyDescent="0.35">
      <c r="A1454" s="7" t="s">
        <v>919</v>
      </c>
      <c r="B1454" s="7" t="s">
        <v>3836</v>
      </c>
      <c r="C1454" s="20" t="s">
        <v>6504</v>
      </c>
      <c r="D1454" s="8" t="s">
        <v>7360</v>
      </c>
      <c r="E1454" s="8" t="s">
        <v>4795</v>
      </c>
      <c r="F1454" s="3" t="str">
        <f t="shared" si="22"/>
        <v>Adam</v>
      </c>
    </row>
    <row r="1455" spans="1:6" ht="15.5" x14ac:dyDescent="0.35">
      <c r="A1455" s="7" t="s">
        <v>918</v>
      </c>
      <c r="B1455" s="7" t="s">
        <v>3837</v>
      </c>
      <c r="C1455" s="20" t="s">
        <v>6505</v>
      </c>
      <c r="D1455" s="8" t="s">
        <v>7360</v>
      </c>
      <c r="E1455" s="8" t="s">
        <v>7673</v>
      </c>
      <c r="F1455" s="3" t="str">
        <f t="shared" si="22"/>
        <v>Jeremy J</v>
      </c>
    </row>
    <row r="1456" spans="1:6" ht="15.5" x14ac:dyDescent="0.35">
      <c r="A1456" s="7" t="s">
        <v>917</v>
      </c>
      <c r="B1456" s="7" t="s">
        <v>3838</v>
      </c>
      <c r="C1456" s="20" t="s">
        <v>6506</v>
      </c>
      <c r="D1456" s="8" t="s">
        <v>7360</v>
      </c>
      <c r="E1456" s="8" t="s">
        <v>7940</v>
      </c>
      <c r="F1456" s="3" t="str">
        <f t="shared" si="22"/>
        <v>Adam C</v>
      </c>
    </row>
    <row r="1457" spans="1:6" ht="15.5" x14ac:dyDescent="0.35">
      <c r="A1457" s="7" t="s">
        <v>916</v>
      </c>
      <c r="B1457" s="7" t="s">
        <v>3839</v>
      </c>
      <c r="C1457" s="20" t="s">
        <v>6507</v>
      </c>
      <c r="D1457" s="8" t="s">
        <v>7360</v>
      </c>
      <c r="E1457" s="8" t="s">
        <v>6266</v>
      </c>
      <c r="F1457" s="3" t="str">
        <f t="shared" si="22"/>
        <v>Jon</v>
      </c>
    </row>
    <row r="1458" spans="1:6" ht="15.5" x14ac:dyDescent="0.35">
      <c r="A1458" s="7" t="s">
        <v>915</v>
      </c>
      <c r="B1458" s="7" t="s">
        <v>3840</v>
      </c>
      <c r="C1458" s="20" t="s">
        <v>5288</v>
      </c>
      <c r="D1458" s="8" t="s">
        <v>7360</v>
      </c>
      <c r="E1458" s="8" t="s">
        <v>7941</v>
      </c>
      <c r="F1458" s="3" t="str">
        <f t="shared" si="22"/>
        <v>Steven J</v>
      </c>
    </row>
    <row r="1459" spans="1:6" ht="15.5" x14ac:dyDescent="0.35">
      <c r="A1459" s="7" t="s">
        <v>914</v>
      </c>
      <c r="B1459" s="7" t="s">
        <v>3841</v>
      </c>
      <c r="C1459" s="20" t="s">
        <v>6508</v>
      </c>
      <c r="D1459" s="8" t="s">
        <v>7359</v>
      </c>
      <c r="E1459" s="8" t="s">
        <v>7942</v>
      </c>
      <c r="F1459" s="3" t="str">
        <f t="shared" si="22"/>
        <v>Jessica P</v>
      </c>
    </row>
    <row r="1460" spans="1:6" ht="15.5" x14ac:dyDescent="0.35">
      <c r="A1460" s="7" t="s">
        <v>913</v>
      </c>
      <c r="B1460" s="7" t="s">
        <v>3842</v>
      </c>
      <c r="C1460" s="20" t="s">
        <v>6509</v>
      </c>
      <c r="D1460" s="8" t="s">
        <v>7359</v>
      </c>
      <c r="E1460" s="8" t="s">
        <v>5147</v>
      </c>
      <c r="F1460" s="3" t="str">
        <f t="shared" si="22"/>
        <v>Ashley</v>
      </c>
    </row>
    <row r="1461" spans="1:6" ht="15.5" x14ac:dyDescent="0.35">
      <c r="A1461" s="7" t="s">
        <v>912</v>
      </c>
      <c r="B1461" s="7" t="s">
        <v>3843</v>
      </c>
      <c r="C1461" s="20" t="s">
        <v>6510</v>
      </c>
      <c r="D1461" s="8" t="s">
        <v>7360</v>
      </c>
      <c r="E1461" s="8" t="s">
        <v>7943</v>
      </c>
      <c r="F1461" s="3" t="str">
        <f t="shared" si="22"/>
        <v>Arturo H</v>
      </c>
    </row>
    <row r="1462" spans="1:6" ht="15.5" x14ac:dyDescent="0.35">
      <c r="A1462" s="7" t="s">
        <v>911</v>
      </c>
      <c r="B1462" s="7" t="s">
        <v>3844</v>
      </c>
      <c r="C1462" s="20" t="s">
        <v>5824</v>
      </c>
      <c r="D1462" s="8" t="s">
        <v>7360</v>
      </c>
      <c r="E1462" s="8" t="s">
        <v>6512</v>
      </c>
      <c r="F1462" s="3" t="str">
        <f t="shared" si="22"/>
        <v>Ketil</v>
      </c>
    </row>
    <row r="1463" spans="1:6" ht="15.5" x14ac:dyDescent="0.35">
      <c r="A1463" s="7" t="s">
        <v>910</v>
      </c>
      <c r="B1463" s="7" t="s">
        <v>3845</v>
      </c>
      <c r="C1463" s="20" t="s">
        <v>5202</v>
      </c>
      <c r="D1463" s="8" t="s">
        <v>7359</v>
      </c>
      <c r="E1463" s="8" t="s">
        <v>4857</v>
      </c>
      <c r="F1463" s="3" t="str">
        <f t="shared" si="22"/>
        <v>Katie</v>
      </c>
    </row>
    <row r="1464" spans="1:6" ht="15.5" x14ac:dyDescent="0.35">
      <c r="A1464" s="7" t="s">
        <v>909</v>
      </c>
      <c r="B1464" s="7" t="s">
        <v>3846</v>
      </c>
      <c r="C1464" s="20" t="s">
        <v>5114</v>
      </c>
      <c r="D1464" s="8" t="s">
        <v>7359</v>
      </c>
      <c r="E1464" s="8" t="s">
        <v>6513</v>
      </c>
      <c r="F1464" s="3" t="str">
        <f t="shared" si="22"/>
        <v>Christi</v>
      </c>
    </row>
    <row r="1465" spans="1:6" ht="15.5" x14ac:dyDescent="0.35">
      <c r="A1465" s="7" t="s">
        <v>908</v>
      </c>
      <c r="B1465" s="7" t="s">
        <v>3847</v>
      </c>
      <c r="C1465" s="20" t="s">
        <v>6514</v>
      </c>
      <c r="D1465" s="8" t="s">
        <v>7360</v>
      </c>
      <c r="E1465" s="8" t="s">
        <v>5157</v>
      </c>
      <c r="F1465" s="3" t="str">
        <f t="shared" si="22"/>
        <v>Alan</v>
      </c>
    </row>
    <row r="1466" spans="1:6" ht="15.5" x14ac:dyDescent="0.35">
      <c r="A1466" s="7" t="s">
        <v>907</v>
      </c>
      <c r="B1466" s="7" t="s">
        <v>3848</v>
      </c>
      <c r="C1466" s="20" t="s">
        <v>7337</v>
      </c>
      <c r="D1466" s="8" t="s">
        <v>7360</v>
      </c>
      <c r="E1466" s="8" t="s">
        <v>7944</v>
      </c>
      <c r="F1466" s="3" t="str">
        <f t="shared" si="22"/>
        <v>Edivaldo B. Sr</v>
      </c>
    </row>
    <row r="1467" spans="1:6" ht="15.5" x14ac:dyDescent="0.35">
      <c r="A1467" s="7" t="s">
        <v>906</v>
      </c>
      <c r="B1467" s="7" t="s">
        <v>3849</v>
      </c>
      <c r="C1467" s="20" t="s">
        <v>5179</v>
      </c>
      <c r="D1467" s="8" t="s">
        <v>7359</v>
      </c>
      <c r="E1467" s="8" t="s">
        <v>6515</v>
      </c>
      <c r="F1467" s="3" t="str">
        <f t="shared" si="22"/>
        <v>Eve</v>
      </c>
    </row>
    <row r="1468" spans="1:6" ht="15.5" x14ac:dyDescent="0.35">
      <c r="A1468" s="7" t="s">
        <v>905</v>
      </c>
      <c r="B1468" s="7" t="s">
        <v>3850</v>
      </c>
      <c r="C1468" s="20" t="s">
        <v>4751</v>
      </c>
      <c r="D1468" s="8" t="s">
        <v>7360</v>
      </c>
      <c r="E1468" s="8" t="s">
        <v>5608</v>
      </c>
      <c r="F1468" s="3" t="str">
        <f t="shared" si="22"/>
        <v>Devin</v>
      </c>
    </row>
    <row r="1469" spans="1:6" ht="15.5" x14ac:dyDescent="0.35">
      <c r="A1469" s="7" t="s">
        <v>904</v>
      </c>
      <c r="B1469" s="7" t="s">
        <v>3851</v>
      </c>
      <c r="C1469" s="20" t="s">
        <v>6516</v>
      </c>
      <c r="D1469" s="8" t="s">
        <v>7360</v>
      </c>
      <c r="E1469" s="8" t="s">
        <v>7945</v>
      </c>
      <c r="F1469" s="3" t="str">
        <f t="shared" si="22"/>
        <v>Shaun R</v>
      </c>
    </row>
    <row r="1470" spans="1:6" ht="15.5" x14ac:dyDescent="0.35">
      <c r="A1470" s="7" t="s">
        <v>903</v>
      </c>
      <c r="B1470" s="7" t="s">
        <v>3852</v>
      </c>
      <c r="C1470" s="20" t="s">
        <v>6517</v>
      </c>
      <c r="D1470" s="8" t="s">
        <v>7360</v>
      </c>
      <c r="E1470" s="8" t="s">
        <v>6518</v>
      </c>
      <c r="F1470" s="3" t="str">
        <f t="shared" si="22"/>
        <v>Adrian</v>
      </c>
    </row>
    <row r="1471" spans="1:6" ht="15.5" x14ac:dyDescent="0.35">
      <c r="A1471" s="7" t="s">
        <v>902</v>
      </c>
      <c r="B1471" s="7" t="s">
        <v>3853</v>
      </c>
      <c r="C1471" s="20" t="s">
        <v>6519</v>
      </c>
      <c r="D1471" s="8" t="s">
        <v>7360</v>
      </c>
      <c r="E1471" s="8" t="s">
        <v>4841</v>
      </c>
      <c r="F1471" s="3" t="str">
        <f t="shared" si="22"/>
        <v>Andrew</v>
      </c>
    </row>
    <row r="1472" spans="1:6" ht="15.5" x14ac:dyDescent="0.35">
      <c r="A1472" s="7" t="s">
        <v>901</v>
      </c>
      <c r="B1472" s="7" t="s">
        <v>3854</v>
      </c>
      <c r="C1472" s="20" t="s">
        <v>6520</v>
      </c>
      <c r="D1472" s="8" t="s">
        <v>7359</v>
      </c>
      <c r="E1472" s="8" t="s">
        <v>6165</v>
      </c>
      <c r="F1472" s="3" t="str">
        <f t="shared" si="22"/>
        <v>Mallory</v>
      </c>
    </row>
    <row r="1473" spans="1:6" ht="15.5" x14ac:dyDescent="0.35">
      <c r="A1473" s="7" t="s">
        <v>900</v>
      </c>
      <c r="B1473" s="7" t="s">
        <v>3855</v>
      </c>
      <c r="C1473" s="20" t="s">
        <v>6521</v>
      </c>
      <c r="D1473" s="8" t="s">
        <v>7360</v>
      </c>
      <c r="E1473" s="8" t="s">
        <v>7946</v>
      </c>
      <c r="F1473" s="3" t="str">
        <f t="shared" si="22"/>
        <v>Shawn E</v>
      </c>
    </row>
    <row r="1474" spans="1:6" ht="15.5" x14ac:dyDescent="0.35">
      <c r="A1474" s="7" t="s">
        <v>899</v>
      </c>
      <c r="B1474" s="7" t="s">
        <v>3856</v>
      </c>
      <c r="C1474" s="20" t="s">
        <v>6522</v>
      </c>
      <c r="D1474" s="8" t="s">
        <v>7359</v>
      </c>
      <c r="E1474" s="8" t="s">
        <v>7681</v>
      </c>
      <c r="F1474" s="3" t="str">
        <f t="shared" si="22"/>
        <v>Sarah E</v>
      </c>
    </row>
    <row r="1475" spans="1:6" ht="15.5" x14ac:dyDescent="0.35">
      <c r="A1475" s="7" t="s">
        <v>898</v>
      </c>
      <c r="B1475" s="7" t="s">
        <v>3857</v>
      </c>
      <c r="C1475" s="20" t="s">
        <v>6523</v>
      </c>
      <c r="D1475" s="8" t="s">
        <v>7360</v>
      </c>
      <c r="E1475" s="8" t="s">
        <v>5733</v>
      </c>
      <c r="F1475" s="3" t="str">
        <f t="shared" ref="F1475:F1538" si="23">IF(RIGHT(E1475,1)=".",LEFT(E1475,LEN(E1475)-1),E1475)</f>
        <v>Josh</v>
      </c>
    </row>
    <row r="1476" spans="1:6" ht="15.5" x14ac:dyDescent="0.35">
      <c r="A1476" s="7" t="s">
        <v>897</v>
      </c>
      <c r="B1476" s="7" t="s">
        <v>3858</v>
      </c>
      <c r="C1476" s="20" t="s">
        <v>6524</v>
      </c>
      <c r="D1476" s="8" t="s">
        <v>7360</v>
      </c>
      <c r="E1476" s="8" t="s">
        <v>7947</v>
      </c>
      <c r="F1476" s="3" t="str">
        <f t="shared" si="23"/>
        <v>Johann A</v>
      </c>
    </row>
    <row r="1477" spans="1:6" ht="15.5" x14ac:dyDescent="0.35">
      <c r="A1477" s="7" t="s">
        <v>896</v>
      </c>
      <c r="B1477" s="7" t="s">
        <v>3859</v>
      </c>
      <c r="C1477" s="20" t="s">
        <v>5424</v>
      </c>
      <c r="D1477" s="8" t="s">
        <v>7359</v>
      </c>
      <c r="E1477" s="8" t="s">
        <v>7948</v>
      </c>
      <c r="F1477" s="3" t="str">
        <f t="shared" si="23"/>
        <v>Robin M</v>
      </c>
    </row>
    <row r="1478" spans="1:6" ht="15.5" x14ac:dyDescent="0.35">
      <c r="A1478" s="7" t="s">
        <v>895</v>
      </c>
      <c r="B1478" s="7" t="s">
        <v>3860</v>
      </c>
      <c r="C1478" s="20" t="s">
        <v>6526</v>
      </c>
      <c r="D1478" s="8" t="s">
        <v>7360</v>
      </c>
      <c r="E1478" s="8" t="s">
        <v>7949</v>
      </c>
      <c r="F1478" s="3" t="str">
        <f t="shared" si="23"/>
        <v>Kyle K</v>
      </c>
    </row>
    <row r="1479" spans="1:6" ht="15.5" x14ac:dyDescent="0.35">
      <c r="A1479" s="7" t="s">
        <v>894</v>
      </c>
      <c r="B1479" s="7" t="s">
        <v>3861</v>
      </c>
      <c r="C1479" s="20" t="s">
        <v>6527</v>
      </c>
      <c r="D1479" s="8" t="s">
        <v>7359</v>
      </c>
      <c r="E1479" s="8" t="s">
        <v>5575</v>
      </c>
      <c r="F1479" s="3" t="str">
        <f t="shared" si="23"/>
        <v>Alison</v>
      </c>
    </row>
    <row r="1480" spans="1:6" ht="15.5" x14ac:dyDescent="0.35">
      <c r="A1480" s="7" t="s">
        <v>893</v>
      </c>
      <c r="B1480" s="7" t="s">
        <v>3862</v>
      </c>
      <c r="C1480" s="20" t="s">
        <v>6528</v>
      </c>
      <c r="D1480" s="8" t="s">
        <v>7360</v>
      </c>
      <c r="E1480" s="8" t="s">
        <v>7950</v>
      </c>
      <c r="F1480" s="3" t="str">
        <f t="shared" si="23"/>
        <v>Michael A</v>
      </c>
    </row>
    <row r="1481" spans="1:6" ht="15.5" x14ac:dyDescent="0.35">
      <c r="A1481" s="7" t="s">
        <v>892</v>
      </c>
      <c r="B1481" s="7" t="s">
        <v>3863</v>
      </c>
      <c r="C1481" s="20" t="s">
        <v>6529</v>
      </c>
      <c r="D1481" s="8" t="s">
        <v>7360</v>
      </c>
      <c r="E1481" s="8" t="s">
        <v>7951</v>
      </c>
      <c r="F1481" s="3" t="str">
        <f t="shared" si="23"/>
        <v>Byron A</v>
      </c>
    </row>
    <row r="1482" spans="1:6" ht="15.5" x14ac:dyDescent="0.35">
      <c r="A1482" s="7" t="s">
        <v>891</v>
      </c>
      <c r="B1482" s="7" t="s">
        <v>3864</v>
      </c>
      <c r="C1482" s="20" t="s">
        <v>6530</v>
      </c>
      <c r="D1482" s="8" t="s">
        <v>7359</v>
      </c>
      <c r="E1482" s="8" t="s">
        <v>7952</v>
      </c>
      <c r="F1482" s="3" t="str">
        <f t="shared" si="23"/>
        <v>Carine A</v>
      </c>
    </row>
    <row r="1483" spans="1:6" ht="15.5" x14ac:dyDescent="0.35">
      <c r="A1483" s="7" t="s">
        <v>890</v>
      </c>
      <c r="B1483" s="7" t="s">
        <v>3865</v>
      </c>
      <c r="C1483" s="20" t="s">
        <v>6531</v>
      </c>
      <c r="D1483" s="8" t="s">
        <v>7360</v>
      </c>
      <c r="E1483" s="8" t="s">
        <v>5186</v>
      </c>
      <c r="F1483" s="3" t="str">
        <f t="shared" si="23"/>
        <v>Nathaniel</v>
      </c>
    </row>
    <row r="1484" spans="1:6" ht="15.5" x14ac:dyDescent="0.35">
      <c r="A1484" s="7" t="s">
        <v>889</v>
      </c>
      <c r="B1484" s="7" t="s">
        <v>3866</v>
      </c>
      <c r="C1484" s="20" t="s">
        <v>6404</v>
      </c>
      <c r="D1484" s="8" t="s">
        <v>7359</v>
      </c>
      <c r="E1484" s="8" t="s">
        <v>7953</v>
      </c>
      <c r="F1484" s="3" t="str">
        <f t="shared" si="23"/>
        <v>Lindsay A</v>
      </c>
    </row>
    <row r="1485" spans="1:6" ht="15.5" x14ac:dyDescent="0.35">
      <c r="A1485" s="7" t="s">
        <v>888</v>
      </c>
      <c r="B1485" s="7" t="s">
        <v>3867</v>
      </c>
      <c r="C1485" s="20" t="s">
        <v>6532</v>
      </c>
      <c r="D1485" s="8" t="s">
        <v>7360</v>
      </c>
      <c r="E1485" s="8" t="s">
        <v>7954</v>
      </c>
      <c r="F1485" s="3" t="str">
        <f t="shared" si="23"/>
        <v>Justin R</v>
      </c>
    </row>
    <row r="1486" spans="1:6" ht="15.5" x14ac:dyDescent="0.35">
      <c r="A1486" s="7" t="s">
        <v>887</v>
      </c>
      <c r="B1486" s="7" t="s">
        <v>3868</v>
      </c>
      <c r="C1486" s="20" t="s">
        <v>6533</v>
      </c>
      <c r="D1486" s="8" t="s">
        <v>7359</v>
      </c>
      <c r="E1486" s="8" t="s">
        <v>4859</v>
      </c>
      <c r="F1486" s="3" t="str">
        <f t="shared" si="23"/>
        <v>Casey</v>
      </c>
    </row>
    <row r="1487" spans="1:6" ht="15.5" x14ac:dyDescent="0.35">
      <c r="A1487" s="7" t="s">
        <v>886</v>
      </c>
      <c r="B1487" s="7" t="s">
        <v>3869</v>
      </c>
      <c r="C1487" s="20" t="s">
        <v>6534</v>
      </c>
      <c r="D1487" s="8" t="s">
        <v>7359</v>
      </c>
      <c r="E1487" s="8" t="s">
        <v>7955</v>
      </c>
      <c r="F1487" s="3" t="str">
        <f t="shared" si="23"/>
        <v>Amanda L</v>
      </c>
    </row>
    <row r="1488" spans="1:6" ht="15.5" x14ac:dyDescent="0.35">
      <c r="A1488" s="7" t="s">
        <v>885</v>
      </c>
      <c r="B1488" s="7" t="s">
        <v>3870</v>
      </c>
      <c r="C1488" s="20" t="s">
        <v>6535</v>
      </c>
      <c r="D1488" s="8" t="s">
        <v>7359</v>
      </c>
      <c r="E1488" s="8" t="s">
        <v>7956</v>
      </c>
      <c r="F1488" s="3" t="str">
        <f t="shared" si="23"/>
        <v>Ayako N</v>
      </c>
    </row>
    <row r="1489" spans="1:6" ht="15.5" x14ac:dyDescent="0.35">
      <c r="A1489" s="7" t="s">
        <v>884</v>
      </c>
      <c r="B1489" s="7" t="s">
        <v>3871</v>
      </c>
      <c r="C1489" s="20" t="s">
        <v>6536</v>
      </c>
      <c r="D1489" s="8" t="s">
        <v>7359</v>
      </c>
      <c r="E1489" s="8" t="s">
        <v>6537</v>
      </c>
      <c r="F1489" s="3" t="str">
        <f t="shared" si="23"/>
        <v>Emilee</v>
      </c>
    </row>
    <row r="1490" spans="1:6" ht="15.5" x14ac:dyDescent="0.35">
      <c r="A1490" s="7" t="s">
        <v>883</v>
      </c>
      <c r="B1490" s="7" t="s">
        <v>3872</v>
      </c>
      <c r="C1490" s="20" t="s">
        <v>6014</v>
      </c>
      <c r="D1490" s="8" t="s">
        <v>7360</v>
      </c>
      <c r="E1490" s="8" t="s">
        <v>7957</v>
      </c>
      <c r="F1490" s="3" t="str">
        <f t="shared" si="23"/>
        <v>Stephen M</v>
      </c>
    </row>
    <row r="1491" spans="1:6" ht="15.5" x14ac:dyDescent="0.35">
      <c r="A1491" s="7" t="s">
        <v>882</v>
      </c>
      <c r="B1491" s="7" t="s">
        <v>3873</v>
      </c>
      <c r="C1491" s="20" t="s">
        <v>6538</v>
      </c>
      <c r="D1491" s="8" t="s">
        <v>7359</v>
      </c>
      <c r="E1491" s="8" t="s">
        <v>7958</v>
      </c>
      <c r="F1491" s="3" t="str">
        <f t="shared" si="23"/>
        <v>Annemarie A</v>
      </c>
    </row>
    <row r="1492" spans="1:6" ht="15.5" x14ac:dyDescent="0.35">
      <c r="A1492" s="7" t="s">
        <v>881</v>
      </c>
      <c r="B1492" s="7" t="s">
        <v>3874</v>
      </c>
      <c r="C1492" s="20" t="s">
        <v>6539</v>
      </c>
      <c r="D1492" s="8" t="s">
        <v>7359</v>
      </c>
      <c r="E1492" s="8" t="s">
        <v>7959</v>
      </c>
      <c r="F1492" s="3" t="str">
        <f t="shared" si="23"/>
        <v>Ashley R</v>
      </c>
    </row>
    <row r="1493" spans="1:6" ht="15.5" x14ac:dyDescent="0.35">
      <c r="A1493" s="7" t="s">
        <v>880</v>
      </c>
      <c r="B1493" s="7" t="s">
        <v>3875</v>
      </c>
      <c r="C1493" s="20" t="s">
        <v>6540</v>
      </c>
      <c r="D1493" s="8" t="s">
        <v>7359</v>
      </c>
      <c r="E1493" s="8" t="s">
        <v>7960</v>
      </c>
      <c r="F1493" s="3" t="str">
        <f t="shared" si="23"/>
        <v>Leslie A</v>
      </c>
    </row>
    <row r="1494" spans="1:6" ht="15.5" x14ac:dyDescent="0.35">
      <c r="A1494" s="7" t="s">
        <v>879</v>
      </c>
      <c r="B1494" s="7" t="s">
        <v>3876</v>
      </c>
      <c r="C1494" s="20" t="s">
        <v>7338</v>
      </c>
      <c r="D1494" s="8" t="s">
        <v>7360</v>
      </c>
      <c r="E1494" s="8" t="s">
        <v>7961</v>
      </c>
      <c r="F1494" s="3" t="str">
        <f t="shared" si="23"/>
        <v>Mauricio J. Sr</v>
      </c>
    </row>
    <row r="1495" spans="1:6" ht="15.5" x14ac:dyDescent="0.35">
      <c r="A1495" s="7" t="s">
        <v>878</v>
      </c>
      <c r="B1495" s="7" t="s">
        <v>3877</v>
      </c>
      <c r="C1495" s="20" t="s">
        <v>6541</v>
      </c>
      <c r="D1495" s="8" t="s">
        <v>7360</v>
      </c>
      <c r="E1495" s="8" t="s">
        <v>6542</v>
      </c>
      <c r="F1495" s="3" t="str">
        <f t="shared" si="23"/>
        <v>Kieran</v>
      </c>
    </row>
    <row r="1496" spans="1:6" ht="15.5" x14ac:dyDescent="0.35">
      <c r="A1496" s="7" t="s">
        <v>877</v>
      </c>
      <c r="B1496" s="7" t="s">
        <v>3878</v>
      </c>
      <c r="C1496" s="20" t="s">
        <v>6543</v>
      </c>
      <c r="D1496" s="8" t="s">
        <v>7359</v>
      </c>
      <c r="E1496" s="8" t="s">
        <v>7962</v>
      </c>
      <c r="F1496" s="3" t="str">
        <f t="shared" si="23"/>
        <v>Elizabeth A</v>
      </c>
    </row>
    <row r="1497" spans="1:6" ht="15.5" x14ac:dyDescent="0.35">
      <c r="A1497" s="7" t="s">
        <v>876</v>
      </c>
      <c r="B1497" s="7" t="s">
        <v>3879</v>
      </c>
      <c r="C1497" s="20" t="s">
        <v>6544</v>
      </c>
      <c r="D1497" s="8" t="s">
        <v>7360</v>
      </c>
      <c r="E1497" s="8" t="s">
        <v>7963</v>
      </c>
      <c r="F1497" s="3" t="str">
        <f t="shared" si="23"/>
        <v>Zeke M</v>
      </c>
    </row>
    <row r="1498" spans="1:6" ht="15.5" x14ac:dyDescent="0.35">
      <c r="A1498" s="7" t="s">
        <v>875</v>
      </c>
      <c r="B1498" s="7" t="s">
        <v>3880</v>
      </c>
      <c r="C1498" s="20" t="s">
        <v>6545</v>
      </c>
      <c r="D1498" s="8" t="s">
        <v>7360</v>
      </c>
      <c r="E1498" s="8" t="s">
        <v>6546</v>
      </c>
      <c r="F1498" s="3" t="str">
        <f t="shared" si="23"/>
        <v>Chip</v>
      </c>
    </row>
    <row r="1499" spans="1:6" ht="15.5" x14ac:dyDescent="0.35">
      <c r="A1499" s="7" t="s">
        <v>874</v>
      </c>
      <c r="B1499" s="7" t="s">
        <v>3881</v>
      </c>
      <c r="C1499" s="20" t="s">
        <v>7339</v>
      </c>
      <c r="D1499" s="8" t="s">
        <v>7360</v>
      </c>
      <c r="E1499" s="8" t="s">
        <v>7964</v>
      </c>
      <c r="F1499" s="3" t="str">
        <f t="shared" si="23"/>
        <v>Miguel Angel Sr</v>
      </c>
    </row>
    <row r="1500" spans="1:6" ht="15.5" x14ac:dyDescent="0.35">
      <c r="A1500" s="7" t="s">
        <v>873</v>
      </c>
      <c r="B1500" s="7" t="s">
        <v>3882</v>
      </c>
      <c r="C1500" s="20" t="s">
        <v>6547</v>
      </c>
      <c r="D1500" s="8" t="s">
        <v>7360</v>
      </c>
      <c r="E1500" s="8" t="s">
        <v>4918</v>
      </c>
      <c r="F1500" s="3" t="str">
        <f t="shared" si="23"/>
        <v>Brian</v>
      </c>
    </row>
    <row r="1501" spans="1:6" ht="15.5" x14ac:dyDescent="0.35">
      <c r="A1501" s="7" t="s">
        <v>872</v>
      </c>
      <c r="B1501" s="7" t="s">
        <v>3883</v>
      </c>
      <c r="C1501" s="20" t="s">
        <v>5273</v>
      </c>
      <c r="D1501" s="8" t="s">
        <v>7359</v>
      </c>
      <c r="E1501" s="8" t="s">
        <v>5993</v>
      </c>
      <c r="F1501" s="3" t="str">
        <f t="shared" si="23"/>
        <v>Meghan</v>
      </c>
    </row>
    <row r="1502" spans="1:6" ht="15.5" x14ac:dyDescent="0.35">
      <c r="A1502" s="7" t="s">
        <v>871</v>
      </c>
      <c r="B1502" s="7" t="s">
        <v>3884</v>
      </c>
      <c r="C1502" s="20" t="s">
        <v>6548</v>
      </c>
      <c r="D1502" s="8" t="s">
        <v>7359</v>
      </c>
      <c r="E1502" s="8" t="s">
        <v>7638</v>
      </c>
      <c r="F1502" s="3" t="str">
        <f t="shared" si="23"/>
        <v>Meredith L</v>
      </c>
    </row>
    <row r="1503" spans="1:6" ht="15.5" x14ac:dyDescent="0.35">
      <c r="A1503" s="7" t="s">
        <v>870</v>
      </c>
      <c r="B1503" s="7" t="s">
        <v>3885</v>
      </c>
      <c r="C1503" s="20" t="s">
        <v>6549</v>
      </c>
      <c r="D1503" s="8" t="s">
        <v>8284</v>
      </c>
      <c r="E1503" s="8" t="s">
        <v>8364</v>
      </c>
      <c r="F1503" s="3" t="str">
        <f t="shared" si="23"/>
        <v>Millicent M</v>
      </c>
    </row>
    <row r="1504" spans="1:6" ht="15.5" x14ac:dyDescent="0.35">
      <c r="A1504" s="7" t="s">
        <v>869</v>
      </c>
      <c r="B1504" s="7" t="s">
        <v>3886</v>
      </c>
      <c r="C1504" s="20" t="s">
        <v>6550</v>
      </c>
      <c r="D1504" s="8" t="s">
        <v>7359</v>
      </c>
      <c r="E1504" s="8" t="s">
        <v>5659</v>
      </c>
      <c r="F1504" s="3" t="str">
        <f t="shared" si="23"/>
        <v>Kathleen</v>
      </c>
    </row>
    <row r="1505" spans="1:6" ht="15.5" x14ac:dyDescent="0.35">
      <c r="A1505" s="7" t="s">
        <v>868</v>
      </c>
      <c r="B1505" s="7" t="s">
        <v>3887</v>
      </c>
      <c r="C1505" s="20" t="s">
        <v>6551</v>
      </c>
      <c r="D1505" s="8" t="s">
        <v>7359</v>
      </c>
      <c r="E1505" s="8" t="s">
        <v>7965</v>
      </c>
      <c r="F1505" s="3" t="str">
        <f t="shared" si="23"/>
        <v>Kimberly K</v>
      </c>
    </row>
    <row r="1506" spans="1:6" ht="15.5" x14ac:dyDescent="0.35">
      <c r="A1506" s="7" t="s">
        <v>867</v>
      </c>
      <c r="B1506" s="7" t="s">
        <v>3888</v>
      </c>
      <c r="C1506" s="20" t="s">
        <v>4830</v>
      </c>
      <c r="D1506" s="8" t="s">
        <v>7360</v>
      </c>
      <c r="E1506" s="8" t="s">
        <v>7966</v>
      </c>
      <c r="F1506" s="3" t="str">
        <f t="shared" si="23"/>
        <v>Justin C</v>
      </c>
    </row>
    <row r="1507" spans="1:6" ht="15.5" x14ac:dyDescent="0.35">
      <c r="A1507" s="7" t="s">
        <v>866</v>
      </c>
      <c r="B1507" s="7" t="s">
        <v>3889</v>
      </c>
      <c r="C1507" s="20" t="s">
        <v>6552</v>
      </c>
      <c r="D1507" s="8" t="s">
        <v>7360</v>
      </c>
      <c r="E1507" s="8" t="s">
        <v>7967</v>
      </c>
      <c r="F1507" s="3" t="str">
        <f t="shared" si="23"/>
        <v>Tristan P</v>
      </c>
    </row>
    <row r="1508" spans="1:6" ht="15.5" x14ac:dyDescent="0.35">
      <c r="A1508" s="7" t="s">
        <v>865</v>
      </c>
      <c r="B1508" s="7" t="s">
        <v>3890</v>
      </c>
      <c r="C1508" s="20" t="s">
        <v>6553</v>
      </c>
      <c r="D1508" s="8" t="s">
        <v>7359</v>
      </c>
      <c r="E1508" s="8" t="s">
        <v>7968</v>
      </c>
      <c r="F1508" s="3" t="str">
        <f t="shared" si="23"/>
        <v>Traci A</v>
      </c>
    </row>
    <row r="1509" spans="1:6" ht="15.5" x14ac:dyDescent="0.35">
      <c r="A1509" s="7" t="s">
        <v>864</v>
      </c>
      <c r="B1509" s="7" t="s">
        <v>3891</v>
      </c>
      <c r="C1509" s="20" t="s">
        <v>6554</v>
      </c>
      <c r="D1509" s="8" t="s">
        <v>7360</v>
      </c>
      <c r="E1509" s="8" t="s">
        <v>7911</v>
      </c>
      <c r="F1509" s="3" t="str">
        <f t="shared" si="23"/>
        <v>Justin P</v>
      </c>
    </row>
    <row r="1510" spans="1:6" ht="15.5" x14ac:dyDescent="0.35">
      <c r="A1510" s="7" t="s">
        <v>863</v>
      </c>
      <c r="B1510" s="7" t="s">
        <v>3892</v>
      </c>
      <c r="C1510" s="20" t="s">
        <v>5847</v>
      </c>
      <c r="D1510" s="8" t="s">
        <v>7360</v>
      </c>
      <c r="E1510" s="8" t="s">
        <v>7969</v>
      </c>
      <c r="F1510" s="3" t="str">
        <f t="shared" si="23"/>
        <v>Logan M</v>
      </c>
    </row>
    <row r="1511" spans="1:6" ht="15.5" x14ac:dyDescent="0.35">
      <c r="A1511" s="7" t="s">
        <v>862</v>
      </c>
      <c r="B1511" s="7" t="s">
        <v>3893</v>
      </c>
      <c r="C1511" s="20" t="s">
        <v>5025</v>
      </c>
      <c r="D1511" s="8" t="s">
        <v>7360</v>
      </c>
      <c r="E1511" s="8" t="s">
        <v>5062</v>
      </c>
      <c r="F1511" s="3" t="str">
        <f t="shared" si="23"/>
        <v>Sebastien</v>
      </c>
    </row>
    <row r="1512" spans="1:6" ht="15.5" x14ac:dyDescent="0.35">
      <c r="A1512" s="7" t="s">
        <v>861</v>
      </c>
      <c r="B1512" s="7" t="s">
        <v>3894</v>
      </c>
      <c r="C1512" s="20" t="s">
        <v>6555</v>
      </c>
      <c r="D1512" s="8" t="s">
        <v>7359</v>
      </c>
      <c r="E1512" s="8" t="s">
        <v>7970</v>
      </c>
      <c r="F1512" s="3" t="str">
        <f t="shared" si="23"/>
        <v>Tiffany A</v>
      </c>
    </row>
    <row r="1513" spans="1:6" ht="15.5" x14ac:dyDescent="0.35">
      <c r="A1513" s="7" t="s">
        <v>860</v>
      </c>
      <c r="B1513" s="7" t="s">
        <v>3895</v>
      </c>
      <c r="C1513" s="20" t="s">
        <v>6556</v>
      </c>
      <c r="D1513" s="8" t="s">
        <v>7360</v>
      </c>
      <c r="E1513" s="8" t="s">
        <v>4753</v>
      </c>
      <c r="F1513" s="3" t="str">
        <f t="shared" si="23"/>
        <v>Matthew</v>
      </c>
    </row>
    <row r="1514" spans="1:6" ht="15.5" x14ac:dyDescent="0.35">
      <c r="A1514" s="7" t="s">
        <v>859</v>
      </c>
      <c r="B1514" s="7" t="s">
        <v>3896</v>
      </c>
      <c r="C1514" s="20" t="s">
        <v>6557</v>
      </c>
      <c r="D1514" s="8" t="s">
        <v>7360</v>
      </c>
      <c r="E1514" s="8" t="s">
        <v>5165</v>
      </c>
      <c r="F1514" s="3" t="str">
        <f t="shared" si="23"/>
        <v>Luke</v>
      </c>
    </row>
    <row r="1515" spans="1:6" ht="15.5" x14ac:dyDescent="0.35">
      <c r="A1515" s="7" t="s">
        <v>858</v>
      </c>
      <c r="B1515" s="7" t="s">
        <v>3897</v>
      </c>
      <c r="C1515" s="20" t="s">
        <v>6558</v>
      </c>
      <c r="D1515" s="8" t="s">
        <v>7359</v>
      </c>
      <c r="E1515" s="8" t="s">
        <v>6559</v>
      </c>
      <c r="F1515" s="3" t="str">
        <f t="shared" si="23"/>
        <v>Leigh</v>
      </c>
    </row>
    <row r="1516" spans="1:6" ht="15.5" x14ac:dyDescent="0.35">
      <c r="A1516" s="7" t="s">
        <v>857</v>
      </c>
      <c r="B1516" s="7" t="s">
        <v>3898</v>
      </c>
      <c r="C1516" s="20" t="s">
        <v>6560</v>
      </c>
      <c r="D1516" s="8" t="s">
        <v>7360</v>
      </c>
      <c r="E1516" s="8" t="s">
        <v>6561</v>
      </c>
      <c r="F1516" s="3" t="str">
        <f t="shared" si="23"/>
        <v>Yosuke</v>
      </c>
    </row>
    <row r="1517" spans="1:6" ht="15.5" x14ac:dyDescent="0.35">
      <c r="A1517" s="7" t="s">
        <v>856</v>
      </c>
      <c r="B1517" s="7" t="s">
        <v>3899</v>
      </c>
      <c r="C1517" s="20" t="s">
        <v>6562</v>
      </c>
      <c r="D1517" s="8" t="s">
        <v>7360</v>
      </c>
      <c r="E1517" s="8" t="s">
        <v>4753</v>
      </c>
      <c r="F1517" s="3" t="str">
        <f t="shared" si="23"/>
        <v>Matthew</v>
      </c>
    </row>
    <row r="1518" spans="1:6" ht="15.5" x14ac:dyDescent="0.35">
      <c r="A1518" s="7" t="s">
        <v>855</v>
      </c>
      <c r="B1518" s="7" t="s">
        <v>3900</v>
      </c>
      <c r="C1518" s="20" t="s">
        <v>6563</v>
      </c>
      <c r="D1518" s="8" t="s">
        <v>7360</v>
      </c>
      <c r="E1518" s="8" t="s">
        <v>6237</v>
      </c>
      <c r="F1518" s="3" t="str">
        <f t="shared" si="23"/>
        <v>Jacob</v>
      </c>
    </row>
    <row r="1519" spans="1:6" ht="15.5" x14ac:dyDescent="0.35">
      <c r="A1519" s="7" t="s">
        <v>854</v>
      </c>
      <c r="B1519" s="7" t="s">
        <v>3901</v>
      </c>
      <c r="C1519" s="20" t="s">
        <v>6564</v>
      </c>
      <c r="D1519" s="8" t="s">
        <v>7359</v>
      </c>
      <c r="E1519" s="8" t="s">
        <v>6565</v>
      </c>
      <c r="F1519" s="3" t="str">
        <f t="shared" si="23"/>
        <v>Jodi</v>
      </c>
    </row>
    <row r="1520" spans="1:6" ht="15.5" x14ac:dyDescent="0.35">
      <c r="A1520" s="7" t="s">
        <v>853</v>
      </c>
      <c r="B1520" s="7" t="s">
        <v>3902</v>
      </c>
      <c r="C1520" s="20" t="s">
        <v>6566</v>
      </c>
      <c r="D1520" s="8" t="s">
        <v>7359</v>
      </c>
      <c r="E1520" s="8" t="s">
        <v>5413</v>
      </c>
      <c r="F1520" s="3" t="str">
        <f t="shared" si="23"/>
        <v>Lauren</v>
      </c>
    </row>
    <row r="1521" spans="1:6" ht="15.5" x14ac:dyDescent="0.35">
      <c r="A1521" s="7" t="s">
        <v>852</v>
      </c>
      <c r="B1521" s="7" t="s">
        <v>3903</v>
      </c>
      <c r="C1521" s="20" t="s">
        <v>6567</v>
      </c>
      <c r="D1521" s="8" t="s">
        <v>7359</v>
      </c>
      <c r="E1521" s="8" t="s">
        <v>7971</v>
      </c>
      <c r="F1521" s="3" t="str">
        <f t="shared" si="23"/>
        <v>Misti C</v>
      </c>
    </row>
    <row r="1522" spans="1:6" ht="15.5" x14ac:dyDescent="0.35">
      <c r="A1522" s="7" t="s">
        <v>851</v>
      </c>
      <c r="B1522" s="7" t="s">
        <v>3904</v>
      </c>
      <c r="C1522" s="20" t="s">
        <v>6568</v>
      </c>
      <c r="D1522" s="8" t="s">
        <v>7359</v>
      </c>
      <c r="E1522" s="8" t="s">
        <v>7972</v>
      </c>
      <c r="F1522" s="3" t="str">
        <f t="shared" si="23"/>
        <v>Angela J</v>
      </c>
    </row>
    <row r="1523" spans="1:6" ht="15.5" x14ac:dyDescent="0.35">
      <c r="A1523" s="7" t="s">
        <v>850</v>
      </c>
      <c r="B1523" s="7" t="s">
        <v>3905</v>
      </c>
      <c r="C1523" s="20" t="s">
        <v>6569</v>
      </c>
      <c r="D1523" s="8" t="s">
        <v>7360</v>
      </c>
      <c r="E1523" s="8" t="s">
        <v>7973</v>
      </c>
      <c r="F1523" s="3" t="str">
        <f t="shared" si="23"/>
        <v>Jonathan D</v>
      </c>
    </row>
    <row r="1524" spans="1:6" ht="15.5" x14ac:dyDescent="0.35">
      <c r="A1524" s="7" t="s">
        <v>849</v>
      </c>
      <c r="B1524" s="7" t="s">
        <v>3906</v>
      </c>
      <c r="C1524" s="20" t="s">
        <v>6570</v>
      </c>
      <c r="D1524" s="8" t="s">
        <v>7359</v>
      </c>
      <c r="E1524" s="8" t="s">
        <v>5388</v>
      </c>
      <c r="F1524" s="3" t="str">
        <f t="shared" si="23"/>
        <v>Victoria</v>
      </c>
    </row>
    <row r="1525" spans="1:6" ht="15.5" x14ac:dyDescent="0.35">
      <c r="A1525" s="7" t="s">
        <v>848</v>
      </c>
      <c r="B1525" s="7" t="s">
        <v>3907</v>
      </c>
      <c r="C1525" s="20" t="s">
        <v>6571</v>
      </c>
      <c r="D1525" s="8" t="s">
        <v>7360</v>
      </c>
      <c r="E1525" s="8" t="s">
        <v>7974</v>
      </c>
      <c r="F1525" s="3" t="str">
        <f t="shared" si="23"/>
        <v>Adrian R</v>
      </c>
    </row>
    <row r="1526" spans="1:6" ht="15.5" x14ac:dyDescent="0.35">
      <c r="A1526" s="7" t="s">
        <v>847</v>
      </c>
      <c r="B1526" s="7" t="s">
        <v>3908</v>
      </c>
      <c r="C1526" s="20" t="s">
        <v>6572</v>
      </c>
      <c r="D1526" s="8" t="s">
        <v>7360</v>
      </c>
      <c r="E1526" s="8" t="s">
        <v>4841</v>
      </c>
      <c r="F1526" s="3" t="str">
        <f t="shared" si="23"/>
        <v>Andrew</v>
      </c>
    </row>
    <row r="1527" spans="1:6" ht="15.5" x14ac:dyDescent="0.35">
      <c r="A1527" s="7" t="s">
        <v>846</v>
      </c>
      <c r="B1527" s="7" t="s">
        <v>3909</v>
      </c>
      <c r="C1527" s="20" t="s">
        <v>5906</v>
      </c>
      <c r="D1527" s="8" t="s">
        <v>7360</v>
      </c>
      <c r="E1527" s="8" t="s">
        <v>7975</v>
      </c>
      <c r="F1527" s="3" t="str">
        <f t="shared" si="23"/>
        <v>Jason A</v>
      </c>
    </row>
    <row r="1528" spans="1:6" ht="15.5" x14ac:dyDescent="0.35">
      <c r="A1528" s="7" t="s">
        <v>845</v>
      </c>
      <c r="B1528" s="7" t="s">
        <v>3910</v>
      </c>
      <c r="C1528" s="20" t="s">
        <v>6573</v>
      </c>
      <c r="D1528" s="8" t="s">
        <v>7359</v>
      </c>
      <c r="E1528" s="8" t="s">
        <v>5433</v>
      </c>
      <c r="F1528" s="3" t="str">
        <f t="shared" si="23"/>
        <v>Rachel</v>
      </c>
    </row>
    <row r="1529" spans="1:6" ht="15.5" x14ac:dyDescent="0.35">
      <c r="A1529" s="7" t="s">
        <v>844</v>
      </c>
      <c r="B1529" s="7" t="s">
        <v>3911</v>
      </c>
      <c r="C1529" s="20" t="s">
        <v>6574</v>
      </c>
      <c r="D1529" s="8" t="s">
        <v>7359</v>
      </c>
      <c r="E1529" s="8" t="s">
        <v>6575</v>
      </c>
      <c r="F1529" s="3" t="str">
        <f t="shared" si="23"/>
        <v>Susan</v>
      </c>
    </row>
    <row r="1530" spans="1:6" ht="15.5" x14ac:dyDescent="0.35">
      <c r="A1530" s="7" t="s">
        <v>843</v>
      </c>
      <c r="B1530" s="7" t="s">
        <v>3912</v>
      </c>
      <c r="C1530" s="20" t="s">
        <v>6576</v>
      </c>
      <c r="D1530" s="8" t="s">
        <v>7360</v>
      </c>
      <c r="E1530" s="8" t="s">
        <v>7976</v>
      </c>
      <c r="F1530" s="3" t="str">
        <f t="shared" si="23"/>
        <v>Cameron M</v>
      </c>
    </row>
    <row r="1531" spans="1:6" ht="15.5" x14ac:dyDescent="0.35">
      <c r="A1531" s="7" t="s">
        <v>842</v>
      </c>
      <c r="B1531" s="7" t="s">
        <v>3913</v>
      </c>
      <c r="C1531" s="20" t="s">
        <v>6577</v>
      </c>
      <c r="D1531" s="8" t="s">
        <v>7359</v>
      </c>
      <c r="E1531" s="8" t="s">
        <v>7977</v>
      </c>
      <c r="F1531" s="3" t="str">
        <f t="shared" si="23"/>
        <v>Claudia A</v>
      </c>
    </row>
    <row r="1532" spans="1:6" ht="15.5" x14ac:dyDescent="0.35">
      <c r="A1532" s="7" t="s">
        <v>841</v>
      </c>
      <c r="B1532" s="7" t="s">
        <v>3914</v>
      </c>
      <c r="C1532" s="20" t="s">
        <v>5208</v>
      </c>
      <c r="D1532" s="8" t="s">
        <v>7359</v>
      </c>
      <c r="E1532" s="8" t="s">
        <v>4891</v>
      </c>
      <c r="F1532" s="3" t="str">
        <f t="shared" si="23"/>
        <v>Kate</v>
      </c>
    </row>
    <row r="1533" spans="1:6" ht="15.5" x14ac:dyDescent="0.35">
      <c r="A1533" s="7" t="s">
        <v>840</v>
      </c>
      <c r="B1533" s="7" t="s">
        <v>3915</v>
      </c>
      <c r="C1533" s="20" t="s">
        <v>4859</v>
      </c>
      <c r="D1533" s="8" t="s">
        <v>7359</v>
      </c>
      <c r="E1533" s="8" t="s">
        <v>7978</v>
      </c>
      <c r="F1533" s="3" t="str">
        <f t="shared" si="23"/>
        <v>Nicole M</v>
      </c>
    </row>
    <row r="1534" spans="1:6" ht="15.5" x14ac:dyDescent="0.35">
      <c r="A1534" s="7" t="s">
        <v>839</v>
      </c>
      <c r="B1534" s="7" t="s">
        <v>3916</v>
      </c>
      <c r="C1534" s="20" t="s">
        <v>6578</v>
      </c>
      <c r="D1534" s="8" t="s">
        <v>7360</v>
      </c>
      <c r="E1534" s="8" t="s">
        <v>5069</v>
      </c>
      <c r="F1534" s="3" t="str">
        <f t="shared" si="23"/>
        <v>Jack</v>
      </c>
    </row>
    <row r="1535" spans="1:6" ht="15.5" x14ac:dyDescent="0.35">
      <c r="A1535" s="7" t="s">
        <v>838</v>
      </c>
      <c r="B1535" s="7" t="s">
        <v>3917</v>
      </c>
      <c r="C1535" s="20" t="s">
        <v>6579</v>
      </c>
      <c r="D1535" s="8" t="s">
        <v>7360</v>
      </c>
      <c r="E1535" s="8" t="s">
        <v>5350</v>
      </c>
      <c r="F1535" s="3" t="str">
        <f t="shared" si="23"/>
        <v>Gregory</v>
      </c>
    </row>
    <row r="1536" spans="1:6" ht="15.5" x14ac:dyDescent="0.35">
      <c r="A1536" s="7" t="s">
        <v>837</v>
      </c>
      <c r="B1536" s="7" t="s">
        <v>3918</v>
      </c>
      <c r="C1536" s="20" t="s">
        <v>6580</v>
      </c>
      <c r="D1536" s="8" t="s">
        <v>7359</v>
      </c>
      <c r="E1536" s="8" t="s">
        <v>4900</v>
      </c>
      <c r="F1536" s="3" t="str">
        <f t="shared" si="23"/>
        <v>Rebecca</v>
      </c>
    </row>
    <row r="1537" spans="1:6" ht="15.5" x14ac:dyDescent="0.35">
      <c r="A1537" s="7" t="s">
        <v>836</v>
      </c>
      <c r="B1537" s="7" t="s">
        <v>3919</v>
      </c>
      <c r="C1537" s="20" t="s">
        <v>6581</v>
      </c>
      <c r="D1537" s="8" t="s">
        <v>7360</v>
      </c>
      <c r="E1537" s="8" t="s">
        <v>4795</v>
      </c>
      <c r="F1537" s="3" t="str">
        <f t="shared" si="23"/>
        <v>Adam</v>
      </c>
    </row>
    <row r="1538" spans="1:6" ht="15.5" x14ac:dyDescent="0.35">
      <c r="A1538" s="7" t="s">
        <v>835</v>
      </c>
      <c r="B1538" s="7" t="s">
        <v>3920</v>
      </c>
      <c r="C1538" s="20" t="s">
        <v>6582</v>
      </c>
      <c r="D1538" s="8" t="s">
        <v>7360</v>
      </c>
      <c r="E1538" s="8" t="s">
        <v>4813</v>
      </c>
      <c r="F1538" s="3" t="str">
        <f t="shared" si="23"/>
        <v>Ryan</v>
      </c>
    </row>
    <row r="1539" spans="1:6" ht="15.5" x14ac:dyDescent="0.35">
      <c r="A1539" s="7" t="s">
        <v>834</v>
      </c>
      <c r="B1539" s="7" t="s">
        <v>3921</v>
      </c>
      <c r="C1539" s="20" t="s">
        <v>6583</v>
      </c>
      <c r="D1539" s="8" t="s">
        <v>7359</v>
      </c>
      <c r="E1539" s="8" t="s">
        <v>7979</v>
      </c>
      <c r="F1539" s="3" t="str">
        <f t="shared" ref="F1539:F1602" si="24">IF(RIGHT(E1539,1)=".",LEFT(E1539,LEN(E1539)-1),E1539)</f>
        <v>Jackie K</v>
      </c>
    </row>
    <row r="1540" spans="1:6" ht="15.5" x14ac:dyDescent="0.35">
      <c r="A1540" s="7" t="s">
        <v>833</v>
      </c>
      <c r="B1540" s="7" t="s">
        <v>3922</v>
      </c>
      <c r="C1540" s="20" t="s">
        <v>6584</v>
      </c>
      <c r="D1540" s="8" t="s">
        <v>7360</v>
      </c>
      <c r="E1540" s="8" t="s">
        <v>5113</v>
      </c>
      <c r="F1540" s="3" t="str">
        <f t="shared" si="24"/>
        <v>Chris</v>
      </c>
    </row>
    <row r="1541" spans="1:6" ht="15.5" x14ac:dyDescent="0.35">
      <c r="A1541" s="7" t="s">
        <v>832</v>
      </c>
      <c r="B1541" s="7" t="s">
        <v>3923</v>
      </c>
      <c r="C1541" s="20" t="s">
        <v>6585</v>
      </c>
      <c r="D1541" s="8" t="s">
        <v>7360</v>
      </c>
      <c r="E1541" s="8" t="s">
        <v>7980</v>
      </c>
      <c r="F1541" s="3" t="str">
        <f t="shared" si="24"/>
        <v>Tyler C</v>
      </c>
    </row>
    <row r="1542" spans="1:6" ht="15.5" x14ac:dyDescent="0.35">
      <c r="A1542" s="7" t="s">
        <v>831</v>
      </c>
      <c r="B1542" s="7" t="s">
        <v>3924</v>
      </c>
      <c r="C1542" s="20" t="s">
        <v>6586</v>
      </c>
      <c r="D1542" s="8" t="s">
        <v>7359</v>
      </c>
      <c r="E1542" s="8" t="s">
        <v>6587</v>
      </c>
      <c r="F1542" s="3" t="str">
        <f t="shared" si="24"/>
        <v>Yoshie</v>
      </c>
    </row>
    <row r="1543" spans="1:6" ht="15.5" x14ac:dyDescent="0.35">
      <c r="A1543" s="7" t="s">
        <v>830</v>
      </c>
      <c r="B1543" s="7" t="s">
        <v>3925</v>
      </c>
      <c r="C1543" s="20" t="s">
        <v>6588</v>
      </c>
      <c r="D1543" s="8" t="s">
        <v>7359</v>
      </c>
      <c r="E1543" s="8" t="s">
        <v>7981</v>
      </c>
      <c r="F1543" s="3" t="str">
        <f t="shared" si="24"/>
        <v>Lauren A</v>
      </c>
    </row>
    <row r="1544" spans="1:6" ht="15.5" x14ac:dyDescent="0.35">
      <c r="A1544" s="7" t="s">
        <v>829</v>
      </c>
      <c r="B1544" s="7" t="s">
        <v>3926</v>
      </c>
      <c r="C1544" s="20" t="s">
        <v>5291</v>
      </c>
      <c r="D1544" s="8" t="s">
        <v>7360</v>
      </c>
      <c r="E1544" s="8" t="s">
        <v>7982</v>
      </c>
      <c r="F1544" s="3" t="str">
        <f t="shared" si="24"/>
        <v>Mason D</v>
      </c>
    </row>
    <row r="1545" spans="1:6" ht="15.5" x14ac:dyDescent="0.35">
      <c r="A1545" s="7" t="s">
        <v>828</v>
      </c>
      <c r="B1545" s="7" t="s">
        <v>3927</v>
      </c>
      <c r="C1545" s="20" t="s">
        <v>6589</v>
      </c>
      <c r="D1545" s="8" t="s">
        <v>7360</v>
      </c>
      <c r="E1545" s="8" t="s">
        <v>4813</v>
      </c>
      <c r="F1545" s="3" t="str">
        <f t="shared" si="24"/>
        <v>Ryan</v>
      </c>
    </row>
    <row r="1546" spans="1:6" ht="15.5" x14ac:dyDescent="0.35">
      <c r="A1546" s="7" t="s">
        <v>827</v>
      </c>
      <c r="B1546" s="7" t="s">
        <v>3928</v>
      </c>
      <c r="C1546" s="20" t="s">
        <v>7340</v>
      </c>
      <c r="D1546" s="8" t="s">
        <v>7360</v>
      </c>
      <c r="E1546" s="8" t="s">
        <v>6511</v>
      </c>
      <c r="F1546" s="3" t="str">
        <f t="shared" si="24"/>
        <v>Arturo</v>
      </c>
    </row>
    <row r="1547" spans="1:6" ht="15.5" x14ac:dyDescent="0.35">
      <c r="A1547" s="7" t="s">
        <v>826</v>
      </c>
      <c r="B1547" s="7" t="s">
        <v>3929</v>
      </c>
      <c r="C1547" s="20" t="s">
        <v>6590</v>
      </c>
      <c r="D1547" s="8" t="s">
        <v>7360</v>
      </c>
      <c r="E1547" s="8" t="s">
        <v>6591</v>
      </c>
      <c r="F1547" s="3" t="str">
        <f t="shared" si="24"/>
        <v>Jake</v>
      </c>
    </row>
    <row r="1548" spans="1:6" ht="15.5" x14ac:dyDescent="0.35">
      <c r="A1548" s="7" t="s">
        <v>825</v>
      </c>
      <c r="B1548" s="7" t="s">
        <v>3930</v>
      </c>
      <c r="C1548" s="20" t="s">
        <v>6592</v>
      </c>
      <c r="D1548" s="8" t="s">
        <v>7359</v>
      </c>
      <c r="E1548" s="8" t="s">
        <v>7681</v>
      </c>
      <c r="F1548" s="3" t="str">
        <f t="shared" si="24"/>
        <v>Sarah E</v>
      </c>
    </row>
    <row r="1549" spans="1:6" ht="15.5" x14ac:dyDescent="0.35">
      <c r="A1549" s="7" t="s">
        <v>824</v>
      </c>
      <c r="B1549" s="7" t="s">
        <v>3931</v>
      </c>
      <c r="C1549" s="20" t="s">
        <v>6593</v>
      </c>
      <c r="D1549" s="8" t="s">
        <v>7359</v>
      </c>
      <c r="E1549" s="8" t="s">
        <v>7983</v>
      </c>
      <c r="F1549" s="3" t="str">
        <f t="shared" si="24"/>
        <v>Alison L</v>
      </c>
    </row>
    <row r="1550" spans="1:6" ht="15.5" x14ac:dyDescent="0.35">
      <c r="A1550" s="7" t="s">
        <v>823</v>
      </c>
      <c r="B1550" s="7" t="s">
        <v>3932</v>
      </c>
      <c r="C1550" s="20" t="s">
        <v>6594</v>
      </c>
      <c r="D1550" s="8" t="s">
        <v>7359</v>
      </c>
      <c r="E1550" s="8" t="s">
        <v>7984</v>
      </c>
      <c r="F1550" s="3" t="str">
        <f t="shared" si="24"/>
        <v>Karen A</v>
      </c>
    </row>
    <row r="1551" spans="1:6" ht="15.5" x14ac:dyDescent="0.35">
      <c r="A1551" s="7" t="s">
        <v>822</v>
      </c>
      <c r="B1551" s="7" t="s">
        <v>3933</v>
      </c>
      <c r="C1551" s="20" t="s">
        <v>6418</v>
      </c>
      <c r="D1551" s="8" t="s">
        <v>7360</v>
      </c>
      <c r="E1551" s="8" t="s">
        <v>7985</v>
      </c>
      <c r="F1551" s="3" t="str">
        <f t="shared" si="24"/>
        <v>Thomas R. Jr</v>
      </c>
    </row>
    <row r="1552" spans="1:6" ht="15.5" x14ac:dyDescent="0.35">
      <c r="A1552" s="7" t="s">
        <v>821</v>
      </c>
      <c r="B1552" s="7" t="s">
        <v>3934</v>
      </c>
      <c r="C1552" s="20" t="s">
        <v>6595</v>
      </c>
      <c r="D1552" s="8" t="s">
        <v>7359</v>
      </c>
      <c r="E1552" s="8" t="s">
        <v>7373</v>
      </c>
      <c r="F1552" s="3" t="str">
        <f t="shared" si="24"/>
        <v>Stephanie W</v>
      </c>
    </row>
    <row r="1553" spans="1:6" ht="15.5" x14ac:dyDescent="0.35">
      <c r="A1553" s="7" t="s">
        <v>820</v>
      </c>
      <c r="B1553" s="7" t="s">
        <v>3935</v>
      </c>
      <c r="C1553" s="20" t="s">
        <v>6596</v>
      </c>
      <c r="D1553" s="8" t="s">
        <v>7360</v>
      </c>
      <c r="E1553" s="8" t="s">
        <v>6597</v>
      </c>
      <c r="F1553" s="3" t="str">
        <f t="shared" si="24"/>
        <v>Ezra</v>
      </c>
    </row>
    <row r="1554" spans="1:6" ht="15.5" x14ac:dyDescent="0.35">
      <c r="A1554" s="7" t="s">
        <v>819</v>
      </c>
      <c r="B1554" s="7" t="s">
        <v>3936</v>
      </c>
      <c r="C1554" s="20" t="s">
        <v>6303</v>
      </c>
      <c r="D1554" s="8" t="s">
        <v>7360</v>
      </c>
      <c r="E1554" s="8" t="s">
        <v>5431</v>
      </c>
      <c r="F1554" s="3" t="str">
        <f t="shared" si="24"/>
        <v>Jim</v>
      </c>
    </row>
    <row r="1555" spans="1:6" ht="15.5" x14ac:dyDescent="0.35">
      <c r="A1555" s="7" t="s">
        <v>818</v>
      </c>
      <c r="B1555" s="7" t="s">
        <v>3937</v>
      </c>
      <c r="C1555" s="20" t="s">
        <v>6598</v>
      </c>
      <c r="D1555" s="8" t="s">
        <v>7360</v>
      </c>
      <c r="E1555" s="8" t="s">
        <v>7986</v>
      </c>
      <c r="F1555" s="3" t="str">
        <f t="shared" si="24"/>
        <v>Ari L</v>
      </c>
    </row>
    <row r="1556" spans="1:6" ht="15.5" x14ac:dyDescent="0.35">
      <c r="A1556" s="7" t="s">
        <v>817</v>
      </c>
      <c r="B1556" s="7" t="s">
        <v>3938</v>
      </c>
      <c r="C1556" s="20" t="s">
        <v>6599</v>
      </c>
      <c r="D1556" s="8" t="s">
        <v>7359</v>
      </c>
      <c r="E1556" s="8" t="s">
        <v>6600</v>
      </c>
      <c r="F1556" s="3" t="str">
        <f t="shared" si="24"/>
        <v>Fanny</v>
      </c>
    </row>
    <row r="1557" spans="1:6" ht="15.5" x14ac:dyDescent="0.35">
      <c r="A1557" s="7" t="s">
        <v>816</v>
      </c>
      <c r="B1557" s="7" t="s">
        <v>3939</v>
      </c>
      <c r="C1557" s="20" t="s">
        <v>7341</v>
      </c>
      <c r="D1557" s="8" t="s">
        <v>7359</v>
      </c>
      <c r="E1557" s="8" t="s">
        <v>5066</v>
      </c>
      <c r="F1557" s="3" t="str">
        <f t="shared" si="24"/>
        <v>Heather</v>
      </c>
    </row>
    <row r="1558" spans="1:6" ht="15.5" x14ac:dyDescent="0.35">
      <c r="A1558" s="7" t="s">
        <v>815</v>
      </c>
      <c r="B1558" s="7" t="s">
        <v>3940</v>
      </c>
      <c r="C1558" s="20" t="s">
        <v>6132</v>
      </c>
      <c r="D1558" s="8" t="s">
        <v>7360</v>
      </c>
      <c r="E1558" s="8" t="s">
        <v>7987</v>
      </c>
      <c r="F1558" s="3" t="str">
        <f t="shared" si="24"/>
        <v>Peter W. Sr</v>
      </c>
    </row>
    <row r="1559" spans="1:6" ht="15.5" x14ac:dyDescent="0.35">
      <c r="A1559" s="7" t="s">
        <v>814</v>
      </c>
      <c r="B1559" s="7" t="s">
        <v>3941</v>
      </c>
      <c r="C1559" s="20" t="s">
        <v>6601</v>
      </c>
      <c r="D1559" s="8" t="s">
        <v>7359</v>
      </c>
      <c r="E1559" s="8" t="s">
        <v>7988</v>
      </c>
      <c r="F1559" s="3" t="str">
        <f t="shared" si="24"/>
        <v>Catherine A</v>
      </c>
    </row>
    <row r="1560" spans="1:6" ht="15.5" x14ac:dyDescent="0.35">
      <c r="A1560" s="7" t="s">
        <v>813</v>
      </c>
      <c r="B1560" s="7" t="s">
        <v>3942</v>
      </c>
      <c r="C1560" s="20" t="s">
        <v>6603</v>
      </c>
      <c r="D1560" s="8" t="s">
        <v>7359</v>
      </c>
      <c r="E1560" s="8" t="s">
        <v>7918</v>
      </c>
      <c r="F1560" s="3" t="str">
        <f t="shared" si="24"/>
        <v>Kelly A</v>
      </c>
    </row>
    <row r="1561" spans="1:6" ht="15.5" x14ac:dyDescent="0.35">
      <c r="A1561" s="7" t="s">
        <v>812</v>
      </c>
      <c r="B1561" s="7" t="s">
        <v>3943</v>
      </c>
      <c r="C1561" s="20" t="s">
        <v>6604</v>
      </c>
      <c r="D1561" s="8" t="s">
        <v>7359</v>
      </c>
      <c r="E1561" s="8" t="s">
        <v>7989</v>
      </c>
      <c r="F1561" s="3" t="str">
        <f t="shared" si="24"/>
        <v>Janel N</v>
      </c>
    </row>
    <row r="1562" spans="1:6" ht="15.5" x14ac:dyDescent="0.35">
      <c r="A1562" s="7" t="s">
        <v>811</v>
      </c>
      <c r="B1562" s="7" t="s">
        <v>3944</v>
      </c>
      <c r="C1562" s="20" t="s">
        <v>6605</v>
      </c>
      <c r="D1562" s="8" t="s">
        <v>7359</v>
      </c>
      <c r="E1562" s="8" t="s">
        <v>7990</v>
      </c>
      <c r="F1562" s="3" t="str">
        <f t="shared" si="24"/>
        <v>Yann Kai</v>
      </c>
    </row>
    <row r="1563" spans="1:6" ht="15.5" x14ac:dyDescent="0.35">
      <c r="A1563" s="7" t="s">
        <v>810</v>
      </c>
      <c r="B1563" s="7" t="s">
        <v>3945</v>
      </c>
      <c r="C1563" s="20" t="s">
        <v>6606</v>
      </c>
      <c r="D1563" s="8" t="s">
        <v>7360</v>
      </c>
      <c r="E1563" s="8" t="s">
        <v>7991</v>
      </c>
      <c r="F1563" s="3" t="str">
        <f t="shared" si="24"/>
        <v>Zachary R</v>
      </c>
    </row>
    <row r="1564" spans="1:6" ht="15.5" x14ac:dyDescent="0.35">
      <c r="A1564" s="7" t="s">
        <v>809</v>
      </c>
      <c r="B1564" s="7" t="s">
        <v>3946</v>
      </c>
      <c r="C1564" s="20" t="s">
        <v>7342</v>
      </c>
      <c r="D1564" s="8" t="s">
        <v>7360</v>
      </c>
      <c r="E1564" s="8" t="s">
        <v>7992</v>
      </c>
      <c r="F1564" s="3" t="str">
        <f t="shared" si="24"/>
        <v>Alejandro Sr</v>
      </c>
    </row>
    <row r="1565" spans="1:6" ht="15.5" x14ac:dyDescent="0.35">
      <c r="A1565" s="7" t="s">
        <v>808</v>
      </c>
      <c r="B1565" s="7" t="s">
        <v>3947</v>
      </c>
      <c r="C1565" s="20" t="s">
        <v>6607</v>
      </c>
      <c r="D1565" s="8" t="s">
        <v>7360</v>
      </c>
      <c r="E1565" s="8" t="s">
        <v>7993</v>
      </c>
      <c r="F1565" s="3" t="str">
        <f t="shared" si="24"/>
        <v>Nicholas R</v>
      </c>
    </row>
    <row r="1566" spans="1:6" ht="15.5" x14ac:dyDescent="0.35">
      <c r="A1566" s="7" t="s">
        <v>807</v>
      </c>
      <c r="B1566" s="7" t="s">
        <v>3948</v>
      </c>
      <c r="C1566" s="20" t="s">
        <v>4813</v>
      </c>
      <c r="D1566" s="8" t="s">
        <v>7360</v>
      </c>
      <c r="E1566" s="8" t="s">
        <v>5003</v>
      </c>
      <c r="F1566" s="3" t="str">
        <f t="shared" si="24"/>
        <v>Paul</v>
      </c>
    </row>
    <row r="1567" spans="1:6" ht="15.5" x14ac:dyDescent="0.35">
      <c r="A1567" s="7" t="s">
        <v>806</v>
      </c>
      <c r="B1567" s="7" t="s">
        <v>3949</v>
      </c>
      <c r="C1567" s="20" t="s">
        <v>5916</v>
      </c>
      <c r="D1567" s="8" t="s">
        <v>7360</v>
      </c>
      <c r="E1567" s="8" t="s">
        <v>7994</v>
      </c>
      <c r="F1567" s="3" t="str">
        <f t="shared" si="24"/>
        <v>Michael D</v>
      </c>
    </row>
    <row r="1568" spans="1:6" ht="15.5" x14ac:dyDescent="0.35">
      <c r="A1568" s="7" t="s">
        <v>805</v>
      </c>
      <c r="B1568" s="7" t="s">
        <v>3950</v>
      </c>
      <c r="C1568" s="20" t="s">
        <v>6608</v>
      </c>
      <c r="D1568" s="8" t="s">
        <v>7359</v>
      </c>
      <c r="E1568" s="8" t="s">
        <v>6609</v>
      </c>
      <c r="F1568" s="3" t="str">
        <f t="shared" si="24"/>
        <v>Marina</v>
      </c>
    </row>
    <row r="1569" spans="1:6" ht="15.5" x14ac:dyDescent="0.35">
      <c r="A1569" s="7" t="s">
        <v>804</v>
      </c>
      <c r="B1569" s="7" t="s">
        <v>3951</v>
      </c>
      <c r="C1569" s="20" t="s">
        <v>6610</v>
      </c>
      <c r="D1569" s="8" t="s">
        <v>7359</v>
      </c>
      <c r="E1569" s="8" t="s">
        <v>5303</v>
      </c>
      <c r="F1569" s="3" t="str">
        <f t="shared" si="24"/>
        <v>Caroline</v>
      </c>
    </row>
    <row r="1570" spans="1:6" ht="15.5" x14ac:dyDescent="0.35">
      <c r="A1570" s="7" t="s">
        <v>803</v>
      </c>
      <c r="B1570" s="7" t="s">
        <v>3952</v>
      </c>
      <c r="C1570" s="20" t="s">
        <v>5519</v>
      </c>
      <c r="D1570" s="8" t="s">
        <v>7360</v>
      </c>
      <c r="E1570" s="8" t="s">
        <v>7995</v>
      </c>
      <c r="F1570" s="3" t="str">
        <f t="shared" si="24"/>
        <v>Ross P</v>
      </c>
    </row>
    <row r="1571" spans="1:6" ht="15.5" x14ac:dyDescent="0.35">
      <c r="A1571" s="7" t="s">
        <v>802</v>
      </c>
      <c r="B1571" s="7" t="s">
        <v>3953</v>
      </c>
      <c r="C1571" s="20" t="s">
        <v>6611</v>
      </c>
      <c r="D1571" s="8" t="s">
        <v>7359</v>
      </c>
      <c r="E1571" s="8" t="s">
        <v>6612</v>
      </c>
      <c r="F1571" s="3" t="str">
        <f t="shared" si="24"/>
        <v>Aoife</v>
      </c>
    </row>
    <row r="1572" spans="1:6" ht="15.5" x14ac:dyDescent="0.35">
      <c r="A1572" s="7" t="s">
        <v>801</v>
      </c>
      <c r="B1572" s="7" t="s">
        <v>3954</v>
      </c>
      <c r="C1572" s="20" t="s">
        <v>6613</v>
      </c>
      <c r="D1572" s="8" t="s">
        <v>7360</v>
      </c>
      <c r="E1572" s="8" t="s">
        <v>6085</v>
      </c>
      <c r="F1572" s="3" t="str">
        <f t="shared" si="24"/>
        <v>Wesley</v>
      </c>
    </row>
    <row r="1573" spans="1:6" ht="15.5" x14ac:dyDescent="0.35">
      <c r="A1573" s="7" t="s">
        <v>800</v>
      </c>
      <c r="B1573" s="7" t="s">
        <v>3955</v>
      </c>
      <c r="C1573" s="20" t="s">
        <v>6614</v>
      </c>
      <c r="D1573" s="8" t="s">
        <v>7359</v>
      </c>
      <c r="E1573" s="8" t="s">
        <v>7996</v>
      </c>
      <c r="F1573" s="3" t="str">
        <f t="shared" si="24"/>
        <v>Rebecca J</v>
      </c>
    </row>
    <row r="1574" spans="1:6" ht="15.5" x14ac:dyDescent="0.35">
      <c r="A1574" s="7" t="s">
        <v>799</v>
      </c>
      <c r="B1574" s="7" t="s">
        <v>3956</v>
      </c>
      <c r="C1574" s="20" t="s">
        <v>5451</v>
      </c>
      <c r="D1574" s="8" t="s">
        <v>7360</v>
      </c>
      <c r="E1574" s="8" t="s">
        <v>7997</v>
      </c>
      <c r="F1574" s="3" t="str">
        <f t="shared" si="24"/>
        <v>Barry P</v>
      </c>
    </row>
    <row r="1575" spans="1:6" ht="15.5" x14ac:dyDescent="0.35">
      <c r="A1575" s="7" t="s">
        <v>798</v>
      </c>
      <c r="B1575" s="7" t="s">
        <v>3957</v>
      </c>
      <c r="C1575" s="20" t="s">
        <v>6615</v>
      </c>
      <c r="D1575" s="8" t="s">
        <v>7360</v>
      </c>
      <c r="E1575" s="8" t="s">
        <v>6616</v>
      </c>
      <c r="F1575" s="3" t="str">
        <f t="shared" si="24"/>
        <v>Maciej</v>
      </c>
    </row>
    <row r="1576" spans="1:6" ht="15.5" x14ac:dyDescent="0.35">
      <c r="A1576" s="7" t="s">
        <v>797</v>
      </c>
      <c r="B1576" s="7" t="s">
        <v>3958</v>
      </c>
      <c r="C1576" s="20" t="s">
        <v>6617</v>
      </c>
      <c r="D1576" s="8" t="s">
        <v>7360</v>
      </c>
      <c r="E1576" s="8" t="s">
        <v>7998</v>
      </c>
      <c r="F1576" s="3" t="str">
        <f t="shared" si="24"/>
        <v>Jerry D</v>
      </c>
    </row>
    <row r="1577" spans="1:6" ht="15.5" x14ac:dyDescent="0.35">
      <c r="A1577" s="7" t="s">
        <v>796</v>
      </c>
      <c r="B1577" s="7" t="s">
        <v>3959</v>
      </c>
      <c r="C1577" s="20" t="s">
        <v>6618</v>
      </c>
      <c r="D1577" s="8" t="s">
        <v>7360</v>
      </c>
      <c r="E1577" s="8" t="s">
        <v>7371</v>
      </c>
      <c r="F1577" s="3" t="str">
        <f t="shared" si="24"/>
        <v>Eric A</v>
      </c>
    </row>
    <row r="1578" spans="1:6" ht="15.5" x14ac:dyDescent="0.35">
      <c r="A1578" s="7" t="s">
        <v>795</v>
      </c>
      <c r="B1578" s="7" t="s">
        <v>3960</v>
      </c>
      <c r="C1578" s="20" t="s">
        <v>5536</v>
      </c>
      <c r="D1578" s="8" t="s">
        <v>7359</v>
      </c>
      <c r="E1578" s="8" t="s">
        <v>6619</v>
      </c>
      <c r="F1578" s="3" t="str">
        <f t="shared" si="24"/>
        <v>Cathi</v>
      </c>
    </row>
    <row r="1579" spans="1:6" ht="15.5" x14ac:dyDescent="0.35">
      <c r="A1579" s="7" t="s">
        <v>794</v>
      </c>
      <c r="B1579" s="7" t="s">
        <v>3961</v>
      </c>
      <c r="C1579" s="20" t="s">
        <v>6620</v>
      </c>
      <c r="D1579" s="8" t="s">
        <v>7360</v>
      </c>
      <c r="E1579" s="8" t="s">
        <v>7999</v>
      </c>
      <c r="F1579" s="3" t="str">
        <f t="shared" si="24"/>
        <v>Alex M</v>
      </c>
    </row>
    <row r="1580" spans="1:6" ht="15.5" x14ac:dyDescent="0.35">
      <c r="A1580" s="7" t="s">
        <v>793</v>
      </c>
      <c r="B1580" s="7" t="s">
        <v>3962</v>
      </c>
      <c r="C1580" s="20" t="s">
        <v>6621</v>
      </c>
      <c r="D1580" s="8" t="s">
        <v>7360</v>
      </c>
      <c r="E1580" s="8" t="s">
        <v>6622</v>
      </c>
      <c r="F1580" s="3" t="str">
        <f t="shared" si="24"/>
        <v>Liang</v>
      </c>
    </row>
    <row r="1581" spans="1:6" ht="15.5" x14ac:dyDescent="0.35">
      <c r="A1581" s="7" t="s">
        <v>792</v>
      </c>
      <c r="B1581" s="7" t="s">
        <v>3963</v>
      </c>
      <c r="C1581" s="20" t="s">
        <v>5653</v>
      </c>
      <c r="D1581" s="8" t="s">
        <v>7359</v>
      </c>
      <c r="E1581" s="8" t="s">
        <v>6623</v>
      </c>
      <c r="F1581" s="3" t="str">
        <f t="shared" si="24"/>
        <v>Lexy</v>
      </c>
    </row>
    <row r="1582" spans="1:6" ht="15.5" x14ac:dyDescent="0.35">
      <c r="A1582" s="7" t="s">
        <v>791</v>
      </c>
      <c r="B1582" s="7" t="s">
        <v>3964</v>
      </c>
      <c r="C1582" s="20" t="s">
        <v>6624</v>
      </c>
      <c r="D1582" s="8" t="s">
        <v>7360</v>
      </c>
      <c r="E1582" s="8" t="s">
        <v>4993</v>
      </c>
      <c r="F1582" s="3" t="str">
        <f t="shared" si="24"/>
        <v>Michael</v>
      </c>
    </row>
    <row r="1583" spans="1:6" ht="15.5" x14ac:dyDescent="0.35">
      <c r="A1583" s="7" t="s">
        <v>790</v>
      </c>
      <c r="B1583" s="7" t="s">
        <v>3965</v>
      </c>
      <c r="C1583" s="20" t="s">
        <v>6625</v>
      </c>
      <c r="D1583" s="8" t="s">
        <v>7360</v>
      </c>
      <c r="E1583" s="8" t="s">
        <v>8000</v>
      </c>
      <c r="F1583" s="3" t="str">
        <f t="shared" si="24"/>
        <v>Samuel L</v>
      </c>
    </row>
    <row r="1584" spans="1:6" ht="15.5" x14ac:dyDescent="0.35">
      <c r="A1584" s="7" t="s">
        <v>789</v>
      </c>
      <c r="B1584" s="7" t="s">
        <v>3966</v>
      </c>
      <c r="C1584" s="20" t="s">
        <v>4902</v>
      </c>
      <c r="D1584" s="8" t="s">
        <v>7360</v>
      </c>
      <c r="E1584" s="8" t="s">
        <v>8001</v>
      </c>
      <c r="F1584" s="3" t="str">
        <f t="shared" si="24"/>
        <v>Spencer A</v>
      </c>
    </row>
    <row r="1585" spans="1:6" ht="15.5" x14ac:dyDescent="0.35">
      <c r="A1585" s="7" t="s">
        <v>788</v>
      </c>
      <c r="B1585" s="7" t="s">
        <v>3967</v>
      </c>
      <c r="C1585" s="20" t="s">
        <v>6626</v>
      </c>
      <c r="D1585" s="8" t="s">
        <v>8284</v>
      </c>
      <c r="E1585" s="8" t="s">
        <v>8365</v>
      </c>
      <c r="F1585" s="3" t="str">
        <f t="shared" si="24"/>
        <v>Rochelle</v>
      </c>
    </row>
    <row r="1586" spans="1:6" ht="15.5" x14ac:dyDescent="0.35">
      <c r="A1586" s="7" t="s">
        <v>787</v>
      </c>
      <c r="B1586" s="7" t="s">
        <v>3968</v>
      </c>
      <c r="C1586" s="20" t="s">
        <v>6627</v>
      </c>
      <c r="D1586" s="8" t="s">
        <v>7359</v>
      </c>
      <c r="E1586" s="8" t="s">
        <v>6628</v>
      </c>
      <c r="F1586" s="3" t="str">
        <f t="shared" si="24"/>
        <v>Paula</v>
      </c>
    </row>
    <row r="1587" spans="1:6" ht="15.5" x14ac:dyDescent="0.35">
      <c r="A1587" s="7" t="s">
        <v>786</v>
      </c>
      <c r="B1587" s="7" t="s">
        <v>3969</v>
      </c>
      <c r="C1587" s="20" t="s">
        <v>6629</v>
      </c>
      <c r="D1587" s="8" t="s">
        <v>8284</v>
      </c>
      <c r="E1587" s="8" t="s">
        <v>8366</v>
      </c>
      <c r="F1587" s="3" t="str">
        <f t="shared" si="24"/>
        <v>Madeline E</v>
      </c>
    </row>
    <row r="1588" spans="1:6" ht="15.5" x14ac:dyDescent="0.35">
      <c r="A1588" s="7" t="s">
        <v>785</v>
      </c>
      <c r="B1588" s="7" t="s">
        <v>3970</v>
      </c>
      <c r="C1588" s="20" t="s">
        <v>6630</v>
      </c>
      <c r="D1588" s="8" t="s">
        <v>7359</v>
      </c>
      <c r="E1588" s="8" t="s">
        <v>8002</v>
      </c>
      <c r="F1588" s="3" t="str">
        <f t="shared" si="24"/>
        <v>Maria Isabel</v>
      </c>
    </row>
    <row r="1589" spans="1:6" ht="15.5" x14ac:dyDescent="0.35">
      <c r="A1589" s="7" t="s">
        <v>784</v>
      </c>
      <c r="B1589" s="7" t="s">
        <v>3971</v>
      </c>
      <c r="C1589" s="20" t="s">
        <v>6631</v>
      </c>
      <c r="D1589" s="8" t="s">
        <v>7360</v>
      </c>
      <c r="E1589" s="8" t="s">
        <v>8003</v>
      </c>
      <c r="F1589" s="3" t="str">
        <f t="shared" si="24"/>
        <v>Arthur M</v>
      </c>
    </row>
    <row r="1590" spans="1:6" ht="15.5" x14ac:dyDescent="0.35">
      <c r="A1590" s="7" t="s">
        <v>783</v>
      </c>
      <c r="B1590" s="7" t="s">
        <v>3972</v>
      </c>
      <c r="C1590" s="20" t="s">
        <v>6633</v>
      </c>
      <c r="D1590" s="8" t="s">
        <v>7360</v>
      </c>
      <c r="E1590" s="8" t="s">
        <v>8004</v>
      </c>
      <c r="F1590" s="3" t="str">
        <f t="shared" si="24"/>
        <v>Joseph R</v>
      </c>
    </row>
    <row r="1591" spans="1:6" ht="15.5" x14ac:dyDescent="0.35">
      <c r="A1591" s="7" t="s">
        <v>782</v>
      </c>
      <c r="B1591" s="7" t="s">
        <v>3973</v>
      </c>
      <c r="C1591" s="20" t="s">
        <v>6634</v>
      </c>
      <c r="D1591" s="8" t="s">
        <v>7359</v>
      </c>
      <c r="E1591" s="8" t="s">
        <v>6635</v>
      </c>
      <c r="F1591" s="3" t="str">
        <f t="shared" si="24"/>
        <v>Sachiko</v>
      </c>
    </row>
    <row r="1592" spans="1:6" ht="15.5" x14ac:dyDescent="0.35">
      <c r="A1592" s="7" t="s">
        <v>781</v>
      </c>
      <c r="B1592" s="7" t="s">
        <v>3974</v>
      </c>
      <c r="C1592" s="20" t="s">
        <v>5214</v>
      </c>
      <c r="D1592" s="8" t="s">
        <v>7360</v>
      </c>
      <c r="E1592" s="8" t="s">
        <v>5073</v>
      </c>
      <c r="F1592" s="3" t="str">
        <f t="shared" si="24"/>
        <v>Christopher</v>
      </c>
    </row>
    <row r="1593" spans="1:6" ht="15.5" x14ac:dyDescent="0.35">
      <c r="A1593" s="7" t="s">
        <v>780</v>
      </c>
      <c r="B1593" s="7" t="s">
        <v>3975</v>
      </c>
      <c r="C1593" s="20" t="s">
        <v>6636</v>
      </c>
      <c r="D1593" s="8" t="s">
        <v>7360</v>
      </c>
      <c r="E1593" s="8" t="s">
        <v>5498</v>
      </c>
      <c r="F1593" s="3" t="str">
        <f t="shared" si="24"/>
        <v>Joseph</v>
      </c>
    </row>
    <row r="1594" spans="1:6" ht="15.5" x14ac:dyDescent="0.35">
      <c r="A1594" s="7" t="s">
        <v>779</v>
      </c>
      <c r="B1594" s="7" t="s">
        <v>3976</v>
      </c>
      <c r="C1594" s="20" t="s">
        <v>6637</v>
      </c>
      <c r="D1594" s="8" t="s">
        <v>7360</v>
      </c>
      <c r="E1594" s="8" t="s">
        <v>5102</v>
      </c>
      <c r="F1594" s="3" t="str">
        <f t="shared" si="24"/>
        <v>Lawrence</v>
      </c>
    </row>
    <row r="1595" spans="1:6" ht="15.5" x14ac:dyDescent="0.35">
      <c r="A1595" s="7" t="s">
        <v>778</v>
      </c>
      <c r="B1595" s="7" t="s">
        <v>3977</v>
      </c>
      <c r="C1595" s="20" t="s">
        <v>6638</v>
      </c>
      <c r="D1595" s="8" t="s">
        <v>8284</v>
      </c>
      <c r="E1595" s="8" t="s">
        <v>4857</v>
      </c>
      <c r="F1595" s="3" t="str">
        <f t="shared" si="24"/>
        <v>Katie</v>
      </c>
    </row>
    <row r="1596" spans="1:6" ht="15.5" x14ac:dyDescent="0.35">
      <c r="A1596" s="7" t="s">
        <v>777</v>
      </c>
      <c r="B1596" s="7" t="s">
        <v>3978</v>
      </c>
      <c r="C1596" s="20" t="s">
        <v>6639</v>
      </c>
      <c r="D1596" s="8" t="s">
        <v>7360</v>
      </c>
      <c r="E1596" s="8" t="s">
        <v>6470</v>
      </c>
      <c r="F1596" s="3" t="str">
        <f t="shared" si="24"/>
        <v>Ruben</v>
      </c>
    </row>
    <row r="1597" spans="1:6" ht="15.5" x14ac:dyDescent="0.35">
      <c r="A1597" s="7" t="s">
        <v>776</v>
      </c>
      <c r="B1597" s="7" t="s">
        <v>3979</v>
      </c>
      <c r="C1597" s="20" t="s">
        <v>6640</v>
      </c>
      <c r="D1597" s="8" t="s">
        <v>7359</v>
      </c>
      <c r="E1597" s="8" t="s">
        <v>5058</v>
      </c>
      <c r="F1597" s="3" t="str">
        <f t="shared" si="24"/>
        <v>Sarah</v>
      </c>
    </row>
    <row r="1598" spans="1:6" ht="15.5" x14ac:dyDescent="0.35">
      <c r="A1598" s="7" t="s">
        <v>775</v>
      </c>
      <c r="B1598" s="7" t="s">
        <v>3980</v>
      </c>
      <c r="C1598" s="20" t="s">
        <v>6641</v>
      </c>
      <c r="D1598" s="8" t="s">
        <v>8284</v>
      </c>
      <c r="E1598" s="8" t="s">
        <v>8367</v>
      </c>
      <c r="F1598" s="3" t="str">
        <f t="shared" si="24"/>
        <v>Angela R</v>
      </c>
    </row>
    <row r="1599" spans="1:6" ht="15.5" x14ac:dyDescent="0.35">
      <c r="A1599" s="7" t="s">
        <v>774</v>
      </c>
      <c r="B1599" s="7" t="s">
        <v>3981</v>
      </c>
      <c r="C1599" s="20" t="s">
        <v>6642</v>
      </c>
      <c r="D1599" s="8" t="s">
        <v>7360</v>
      </c>
      <c r="E1599" s="8" t="s">
        <v>6643</v>
      </c>
      <c r="F1599" s="3" t="str">
        <f t="shared" si="24"/>
        <v>Chatham</v>
      </c>
    </row>
    <row r="1600" spans="1:6" ht="15.5" x14ac:dyDescent="0.35">
      <c r="A1600" s="7" t="s">
        <v>773</v>
      </c>
      <c r="B1600" s="7" t="s">
        <v>3982</v>
      </c>
      <c r="C1600" s="20" t="s">
        <v>6644</v>
      </c>
      <c r="D1600" s="8" t="s">
        <v>7360</v>
      </c>
      <c r="E1600" s="8" t="s">
        <v>6645</v>
      </c>
      <c r="F1600" s="3" t="str">
        <f t="shared" si="24"/>
        <v>Derek</v>
      </c>
    </row>
    <row r="1601" spans="1:6" ht="15.5" x14ac:dyDescent="0.35">
      <c r="A1601" s="7" t="s">
        <v>772</v>
      </c>
      <c r="B1601" s="7" t="s">
        <v>3983</v>
      </c>
      <c r="C1601" s="20" t="s">
        <v>5963</v>
      </c>
      <c r="D1601" s="8" t="s">
        <v>7360</v>
      </c>
      <c r="E1601" s="8" t="s">
        <v>8005</v>
      </c>
      <c r="F1601" s="3" t="str">
        <f t="shared" si="24"/>
        <v>Kalvin J</v>
      </c>
    </row>
    <row r="1602" spans="1:6" ht="15.5" x14ac:dyDescent="0.35">
      <c r="A1602" s="7" t="s">
        <v>771</v>
      </c>
      <c r="B1602" s="7" t="s">
        <v>3984</v>
      </c>
      <c r="C1602" s="20" t="s">
        <v>6646</v>
      </c>
      <c r="D1602" s="8" t="s">
        <v>7360</v>
      </c>
      <c r="E1602" s="8" t="s">
        <v>5340</v>
      </c>
      <c r="F1602" s="3" t="str">
        <f t="shared" si="24"/>
        <v>Dave</v>
      </c>
    </row>
    <row r="1603" spans="1:6" ht="15.5" x14ac:dyDescent="0.35">
      <c r="A1603" s="7" t="s">
        <v>770</v>
      </c>
      <c r="B1603" s="7" t="s">
        <v>3985</v>
      </c>
      <c r="C1603" s="20" t="s">
        <v>6647</v>
      </c>
      <c r="D1603" s="8" t="s">
        <v>7359</v>
      </c>
      <c r="E1603" s="8" t="s">
        <v>8006</v>
      </c>
      <c r="F1603" s="3" t="str">
        <f t="shared" ref="F1603:F1666" si="25">IF(RIGHT(E1603,1)=".",LEFT(E1603,LEN(E1603)-1),E1603)</f>
        <v>Barbara G</v>
      </c>
    </row>
    <row r="1604" spans="1:6" ht="15.5" x14ac:dyDescent="0.35">
      <c r="A1604" s="7" t="s">
        <v>769</v>
      </c>
      <c r="B1604" s="7" t="s">
        <v>3986</v>
      </c>
      <c r="C1604" s="20" t="s">
        <v>6648</v>
      </c>
      <c r="D1604" s="8" t="s">
        <v>7360</v>
      </c>
      <c r="E1604" s="8" t="s">
        <v>5905</v>
      </c>
      <c r="F1604" s="3" t="str">
        <f t="shared" si="25"/>
        <v>Skylar</v>
      </c>
    </row>
    <row r="1605" spans="1:6" ht="15.5" x14ac:dyDescent="0.35">
      <c r="A1605" s="7" t="s">
        <v>768</v>
      </c>
      <c r="B1605" s="7" t="s">
        <v>3987</v>
      </c>
      <c r="C1605" s="20" t="s">
        <v>6649</v>
      </c>
      <c r="D1605" s="8" t="s">
        <v>7360</v>
      </c>
      <c r="E1605" s="8" t="s">
        <v>4972</v>
      </c>
      <c r="F1605" s="3" t="str">
        <f t="shared" si="25"/>
        <v>Nick</v>
      </c>
    </row>
    <row r="1606" spans="1:6" ht="15.5" x14ac:dyDescent="0.35">
      <c r="A1606" s="7" t="s">
        <v>767</v>
      </c>
      <c r="B1606" s="7" t="s">
        <v>3988</v>
      </c>
      <c r="C1606" s="20" t="s">
        <v>5823</v>
      </c>
      <c r="D1606" s="8" t="s">
        <v>7360</v>
      </c>
      <c r="E1606" s="8" t="s">
        <v>8007</v>
      </c>
      <c r="F1606" s="3" t="str">
        <f t="shared" si="25"/>
        <v>Sunny S</v>
      </c>
    </row>
    <row r="1607" spans="1:6" ht="15.5" x14ac:dyDescent="0.35">
      <c r="A1607" s="7" t="s">
        <v>766</v>
      </c>
      <c r="B1607" s="7" t="s">
        <v>3989</v>
      </c>
      <c r="C1607" s="20" t="s">
        <v>5168</v>
      </c>
      <c r="D1607" s="8" t="s">
        <v>8284</v>
      </c>
      <c r="E1607" s="8" t="s">
        <v>6287</v>
      </c>
      <c r="F1607" s="3" t="str">
        <f t="shared" si="25"/>
        <v>Anne-Marie</v>
      </c>
    </row>
    <row r="1608" spans="1:6" ht="15.5" x14ac:dyDescent="0.35">
      <c r="A1608" s="7" t="s">
        <v>765</v>
      </c>
      <c r="B1608" s="7" t="s">
        <v>3990</v>
      </c>
      <c r="C1608" s="20" t="s">
        <v>6650</v>
      </c>
      <c r="D1608" s="8" t="s">
        <v>7360</v>
      </c>
      <c r="E1608" s="8" t="s">
        <v>4908</v>
      </c>
      <c r="F1608" s="3" t="str">
        <f t="shared" si="25"/>
        <v>Nicholas</v>
      </c>
    </row>
    <row r="1609" spans="1:6" ht="15.5" x14ac:dyDescent="0.35">
      <c r="A1609" s="7" t="s">
        <v>764</v>
      </c>
      <c r="B1609" s="7" t="s">
        <v>3991</v>
      </c>
      <c r="C1609" s="20" t="s">
        <v>4813</v>
      </c>
      <c r="D1609" s="8" t="s">
        <v>7360</v>
      </c>
      <c r="E1609" s="8" t="s">
        <v>8008</v>
      </c>
      <c r="F1609" s="3" t="str">
        <f t="shared" si="25"/>
        <v>Scott M</v>
      </c>
    </row>
    <row r="1610" spans="1:6" ht="15.5" x14ac:dyDescent="0.35">
      <c r="A1610" s="7" t="s">
        <v>763</v>
      </c>
      <c r="B1610" s="7" t="s">
        <v>3992</v>
      </c>
      <c r="C1610" s="20" t="s">
        <v>6651</v>
      </c>
      <c r="D1610" s="8" t="s">
        <v>7359</v>
      </c>
      <c r="E1610" s="8" t="s">
        <v>8009</v>
      </c>
      <c r="F1610" s="3" t="str">
        <f t="shared" si="25"/>
        <v>Marisa A</v>
      </c>
    </row>
    <row r="1611" spans="1:6" ht="15.5" x14ac:dyDescent="0.35">
      <c r="A1611" s="7" t="s">
        <v>762</v>
      </c>
      <c r="B1611" s="7" t="s">
        <v>3993</v>
      </c>
      <c r="C1611" s="20" t="s">
        <v>6652</v>
      </c>
      <c r="D1611" s="8" t="s">
        <v>7359</v>
      </c>
      <c r="E1611" s="8" t="s">
        <v>4857</v>
      </c>
      <c r="F1611" s="3" t="str">
        <f t="shared" si="25"/>
        <v>Katie</v>
      </c>
    </row>
    <row r="1612" spans="1:6" ht="15.5" x14ac:dyDescent="0.35">
      <c r="A1612" s="7" t="s">
        <v>761</v>
      </c>
      <c r="B1612" s="7" t="s">
        <v>3994</v>
      </c>
      <c r="C1612" s="20" t="s">
        <v>6653</v>
      </c>
      <c r="D1612" s="8" t="s">
        <v>7359</v>
      </c>
      <c r="E1612" s="8" t="s">
        <v>8010</v>
      </c>
      <c r="F1612" s="3" t="str">
        <f t="shared" si="25"/>
        <v>Amy L</v>
      </c>
    </row>
    <row r="1613" spans="1:6" ht="15.5" x14ac:dyDescent="0.35">
      <c r="A1613" s="7" t="s">
        <v>760</v>
      </c>
      <c r="B1613" s="7" t="s">
        <v>3995</v>
      </c>
      <c r="C1613" s="20" t="s">
        <v>6654</v>
      </c>
      <c r="D1613" s="8" t="s">
        <v>7359</v>
      </c>
      <c r="E1613" s="8" t="s">
        <v>8011</v>
      </c>
      <c r="F1613" s="3" t="str">
        <f t="shared" si="25"/>
        <v>Jenna M</v>
      </c>
    </row>
    <row r="1614" spans="1:6" ht="15.5" x14ac:dyDescent="0.35">
      <c r="A1614" s="7" t="s">
        <v>759</v>
      </c>
      <c r="B1614" s="7" t="s">
        <v>3996</v>
      </c>
      <c r="C1614" s="20" t="s">
        <v>6655</v>
      </c>
      <c r="D1614" s="8" t="s">
        <v>7359</v>
      </c>
      <c r="E1614" s="8" t="s">
        <v>7526</v>
      </c>
      <c r="F1614" s="3" t="str">
        <f t="shared" si="25"/>
        <v>Elizabeth M</v>
      </c>
    </row>
    <row r="1615" spans="1:6" ht="15.5" x14ac:dyDescent="0.35">
      <c r="A1615" s="7" t="s">
        <v>758</v>
      </c>
      <c r="B1615" s="7" t="s">
        <v>3997</v>
      </c>
      <c r="C1615" s="20" t="s">
        <v>6656</v>
      </c>
      <c r="D1615" s="8" t="s">
        <v>7360</v>
      </c>
      <c r="E1615" s="8" t="s">
        <v>6657</v>
      </c>
      <c r="F1615" s="3" t="str">
        <f t="shared" si="25"/>
        <v>Lyazid</v>
      </c>
    </row>
    <row r="1616" spans="1:6" ht="15.5" x14ac:dyDescent="0.35">
      <c r="A1616" s="7" t="s">
        <v>757</v>
      </c>
      <c r="B1616" s="7" t="s">
        <v>3998</v>
      </c>
      <c r="C1616" s="20" t="s">
        <v>6658</v>
      </c>
      <c r="D1616" s="8" t="s">
        <v>7359</v>
      </c>
      <c r="E1616" s="8" t="s">
        <v>8012</v>
      </c>
      <c r="F1616" s="3" t="str">
        <f t="shared" si="25"/>
        <v>Lindsey A</v>
      </c>
    </row>
    <row r="1617" spans="1:6" ht="15.5" x14ac:dyDescent="0.35">
      <c r="A1617" s="7" t="s">
        <v>756</v>
      </c>
      <c r="B1617" s="7" t="s">
        <v>3999</v>
      </c>
      <c r="C1617" s="20" t="s">
        <v>6659</v>
      </c>
      <c r="D1617" s="8" t="s">
        <v>7360</v>
      </c>
      <c r="E1617" s="8" t="s">
        <v>5113</v>
      </c>
      <c r="F1617" s="3" t="str">
        <f t="shared" si="25"/>
        <v>Chris</v>
      </c>
    </row>
    <row r="1618" spans="1:6" ht="15.5" x14ac:dyDescent="0.35">
      <c r="A1618" s="7" t="s">
        <v>755</v>
      </c>
      <c r="B1618" s="7" t="s">
        <v>4000</v>
      </c>
      <c r="C1618" s="20" t="s">
        <v>6660</v>
      </c>
      <c r="D1618" s="8" t="s">
        <v>7359</v>
      </c>
      <c r="E1618" s="8" t="s">
        <v>8013</v>
      </c>
      <c r="F1618" s="3" t="str">
        <f t="shared" si="25"/>
        <v>Jennifer A</v>
      </c>
    </row>
    <row r="1619" spans="1:6" ht="15.5" x14ac:dyDescent="0.35">
      <c r="A1619" s="7" t="s">
        <v>754</v>
      </c>
      <c r="B1619" s="7" t="s">
        <v>4001</v>
      </c>
      <c r="C1619" s="20" t="s">
        <v>6661</v>
      </c>
      <c r="D1619" s="8" t="s">
        <v>7360</v>
      </c>
      <c r="E1619" s="8" t="s">
        <v>8014</v>
      </c>
      <c r="F1619" s="3" t="str">
        <f t="shared" si="25"/>
        <v>Leif S</v>
      </c>
    </row>
    <row r="1620" spans="1:6" ht="15.5" x14ac:dyDescent="0.35">
      <c r="A1620" s="7" t="s">
        <v>753</v>
      </c>
      <c r="B1620" s="7" t="s">
        <v>4002</v>
      </c>
      <c r="C1620" s="20" t="s">
        <v>6662</v>
      </c>
      <c r="D1620" s="8" t="s">
        <v>7359</v>
      </c>
      <c r="E1620" s="8" t="s">
        <v>8015</v>
      </c>
      <c r="F1620" s="3" t="str">
        <f t="shared" si="25"/>
        <v>Stephanie A</v>
      </c>
    </row>
    <row r="1621" spans="1:6" ht="15.5" x14ac:dyDescent="0.35">
      <c r="A1621" s="7" t="s">
        <v>752</v>
      </c>
      <c r="B1621" s="7" t="s">
        <v>4003</v>
      </c>
      <c r="C1621" s="20" t="s">
        <v>4837</v>
      </c>
      <c r="D1621" s="8" t="s">
        <v>7360</v>
      </c>
      <c r="E1621" s="8" t="s">
        <v>6663</v>
      </c>
      <c r="F1621" s="3" t="str">
        <f t="shared" si="25"/>
        <v>Bo</v>
      </c>
    </row>
    <row r="1622" spans="1:6" ht="15.5" x14ac:dyDescent="0.35">
      <c r="A1622" s="7" t="s">
        <v>751</v>
      </c>
      <c r="B1622" s="7" t="s">
        <v>4004</v>
      </c>
      <c r="C1622" s="20" t="s">
        <v>6664</v>
      </c>
      <c r="D1622" s="8" t="s">
        <v>7359</v>
      </c>
      <c r="E1622" s="8" t="s">
        <v>5939</v>
      </c>
      <c r="F1622" s="3" t="str">
        <f t="shared" si="25"/>
        <v>Leah</v>
      </c>
    </row>
    <row r="1623" spans="1:6" ht="15.5" x14ac:dyDescent="0.35">
      <c r="A1623" s="7" t="s">
        <v>750</v>
      </c>
      <c r="B1623" s="7" t="s">
        <v>4005</v>
      </c>
      <c r="C1623" s="20" t="s">
        <v>6665</v>
      </c>
      <c r="D1623" s="8" t="s">
        <v>7359</v>
      </c>
      <c r="E1623" s="8" t="s">
        <v>8016</v>
      </c>
      <c r="F1623" s="3" t="str">
        <f t="shared" si="25"/>
        <v>Kara Lynne</v>
      </c>
    </row>
    <row r="1624" spans="1:6" ht="15.5" x14ac:dyDescent="0.35">
      <c r="A1624" s="7" t="s">
        <v>749</v>
      </c>
      <c r="B1624" s="7" t="s">
        <v>4006</v>
      </c>
      <c r="C1624" s="20" t="s">
        <v>6666</v>
      </c>
      <c r="D1624" s="8" t="s">
        <v>7360</v>
      </c>
      <c r="E1624" s="8" t="s">
        <v>5050</v>
      </c>
      <c r="F1624" s="3" t="str">
        <f t="shared" si="25"/>
        <v>Jeffrey</v>
      </c>
    </row>
    <row r="1625" spans="1:6" ht="15.5" x14ac:dyDescent="0.35">
      <c r="A1625" s="7" t="s">
        <v>748</v>
      </c>
      <c r="B1625" s="7" t="s">
        <v>4007</v>
      </c>
      <c r="C1625" s="20" t="s">
        <v>6667</v>
      </c>
      <c r="D1625" s="8" t="s">
        <v>7360</v>
      </c>
      <c r="E1625" s="8" t="s">
        <v>5603</v>
      </c>
      <c r="F1625" s="3" t="str">
        <f t="shared" si="25"/>
        <v>Justin</v>
      </c>
    </row>
    <row r="1626" spans="1:6" ht="15.5" x14ac:dyDescent="0.35">
      <c r="A1626" s="7" t="s">
        <v>747</v>
      </c>
      <c r="B1626" s="7" t="s">
        <v>4008</v>
      </c>
      <c r="C1626" s="20" t="s">
        <v>6668</v>
      </c>
      <c r="D1626" s="8" t="s">
        <v>7359</v>
      </c>
      <c r="E1626" s="8" t="s">
        <v>4930</v>
      </c>
      <c r="F1626" s="3" t="str">
        <f t="shared" si="25"/>
        <v>Emily</v>
      </c>
    </row>
    <row r="1627" spans="1:6" ht="15.5" x14ac:dyDescent="0.35">
      <c r="A1627" s="7" t="s">
        <v>746</v>
      </c>
      <c r="B1627" s="7" t="s">
        <v>4009</v>
      </c>
      <c r="C1627" s="20" t="s">
        <v>6669</v>
      </c>
      <c r="D1627" s="8" t="s">
        <v>7359</v>
      </c>
      <c r="E1627" s="8" t="s">
        <v>4900</v>
      </c>
      <c r="F1627" s="3" t="str">
        <f t="shared" si="25"/>
        <v>Rebecca</v>
      </c>
    </row>
    <row r="1628" spans="1:6" ht="15.5" x14ac:dyDescent="0.35">
      <c r="A1628" s="7" t="s">
        <v>745</v>
      </c>
      <c r="B1628" s="7" t="s">
        <v>4010</v>
      </c>
      <c r="C1628" s="20" t="s">
        <v>6074</v>
      </c>
      <c r="D1628" s="8" t="s">
        <v>8284</v>
      </c>
      <c r="E1628" s="8" t="s">
        <v>8368</v>
      </c>
      <c r="F1628" s="3" t="str">
        <f t="shared" si="25"/>
        <v>Allie</v>
      </c>
    </row>
    <row r="1629" spans="1:6" ht="15.5" x14ac:dyDescent="0.35">
      <c r="A1629" s="7" t="s">
        <v>744</v>
      </c>
      <c r="B1629" s="7" t="s">
        <v>4011</v>
      </c>
      <c r="C1629" s="20" t="s">
        <v>6670</v>
      </c>
      <c r="D1629" s="8" t="s">
        <v>7359</v>
      </c>
      <c r="E1629" s="8" t="s">
        <v>6671</v>
      </c>
      <c r="F1629" s="3" t="str">
        <f t="shared" si="25"/>
        <v>Trasi</v>
      </c>
    </row>
    <row r="1630" spans="1:6" ht="15.5" x14ac:dyDescent="0.35">
      <c r="A1630" s="7" t="s">
        <v>743</v>
      </c>
      <c r="B1630" s="7" t="s">
        <v>4012</v>
      </c>
      <c r="C1630" s="20" t="s">
        <v>6672</v>
      </c>
      <c r="D1630" s="8" t="s">
        <v>7360</v>
      </c>
      <c r="E1630" s="8" t="s">
        <v>4893</v>
      </c>
      <c r="F1630" s="3" t="str">
        <f t="shared" si="25"/>
        <v>Kevin</v>
      </c>
    </row>
    <row r="1631" spans="1:6" ht="15.5" x14ac:dyDescent="0.35">
      <c r="A1631" s="7" t="s">
        <v>742</v>
      </c>
      <c r="B1631" s="7" t="s">
        <v>4013</v>
      </c>
      <c r="C1631" s="20" t="s">
        <v>6673</v>
      </c>
      <c r="D1631" s="8" t="s">
        <v>7360</v>
      </c>
      <c r="E1631" s="8" t="s">
        <v>6674</v>
      </c>
      <c r="F1631" s="3" t="str">
        <f t="shared" si="25"/>
        <v>Fernando</v>
      </c>
    </row>
    <row r="1632" spans="1:6" ht="15.5" x14ac:dyDescent="0.35">
      <c r="A1632" s="7" t="s">
        <v>741</v>
      </c>
      <c r="B1632" s="7" t="s">
        <v>4014</v>
      </c>
      <c r="C1632" s="20" t="s">
        <v>6675</v>
      </c>
      <c r="D1632" s="8" t="s">
        <v>7359</v>
      </c>
      <c r="E1632" s="8" t="s">
        <v>6676</v>
      </c>
      <c r="F1632" s="3" t="str">
        <f t="shared" si="25"/>
        <v>Ieva</v>
      </c>
    </row>
    <row r="1633" spans="1:6" ht="15.5" x14ac:dyDescent="0.35">
      <c r="A1633" s="7" t="s">
        <v>740</v>
      </c>
      <c r="B1633" s="7" t="s">
        <v>4015</v>
      </c>
      <c r="C1633" s="20" t="s">
        <v>6067</v>
      </c>
      <c r="D1633" s="8" t="s">
        <v>7360</v>
      </c>
      <c r="E1633" s="8" t="s">
        <v>5113</v>
      </c>
      <c r="F1633" s="3" t="str">
        <f t="shared" si="25"/>
        <v>Chris</v>
      </c>
    </row>
    <row r="1634" spans="1:6" ht="15.5" x14ac:dyDescent="0.35">
      <c r="A1634" s="7" t="s">
        <v>739</v>
      </c>
      <c r="B1634" s="7" t="s">
        <v>4016</v>
      </c>
      <c r="C1634" s="20" t="s">
        <v>6583</v>
      </c>
      <c r="D1634" s="8" t="s">
        <v>7360</v>
      </c>
      <c r="E1634" s="8" t="s">
        <v>8017</v>
      </c>
      <c r="F1634" s="3" t="str">
        <f t="shared" si="25"/>
        <v>Drew L</v>
      </c>
    </row>
    <row r="1635" spans="1:6" ht="15.5" x14ac:dyDescent="0.35">
      <c r="A1635" s="7" t="s">
        <v>738</v>
      </c>
      <c r="B1635" s="7" t="s">
        <v>4017</v>
      </c>
      <c r="C1635" s="20" t="s">
        <v>6677</v>
      </c>
      <c r="D1635" s="8" t="s">
        <v>7359</v>
      </c>
      <c r="E1635" s="8" t="s">
        <v>4782</v>
      </c>
      <c r="F1635" s="3" t="str">
        <f t="shared" si="25"/>
        <v>Christina</v>
      </c>
    </row>
    <row r="1636" spans="1:6" ht="15.5" x14ac:dyDescent="0.35">
      <c r="A1636" s="7" t="s">
        <v>737</v>
      </c>
      <c r="B1636" s="7" t="s">
        <v>4018</v>
      </c>
      <c r="C1636" s="20" t="s">
        <v>6678</v>
      </c>
      <c r="D1636" s="8" t="s">
        <v>7360</v>
      </c>
      <c r="E1636" s="8" t="s">
        <v>8018</v>
      </c>
      <c r="F1636" s="3" t="str">
        <f t="shared" si="25"/>
        <v>Alexander G</v>
      </c>
    </row>
    <row r="1637" spans="1:6" ht="15.5" x14ac:dyDescent="0.35">
      <c r="A1637" s="7" t="s">
        <v>736</v>
      </c>
      <c r="B1637" s="7" t="s">
        <v>4019</v>
      </c>
      <c r="C1637" s="20" t="s">
        <v>6679</v>
      </c>
      <c r="D1637" s="8" t="s">
        <v>7359</v>
      </c>
      <c r="E1637" s="8" t="s">
        <v>5721</v>
      </c>
      <c r="F1637" s="3" t="str">
        <f t="shared" si="25"/>
        <v>Meaghan</v>
      </c>
    </row>
    <row r="1638" spans="1:6" ht="15.5" x14ac:dyDescent="0.35">
      <c r="A1638" s="7" t="s">
        <v>735</v>
      </c>
      <c r="B1638" s="7" t="s">
        <v>4020</v>
      </c>
      <c r="C1638" s="20" t="s">
        <v>6680</v>
      </c>
      <c r="D1638" s="8" t="s">
        <v>7359</v>
      </c>
      <c r="E1638" s="8" t="s">
        <v>5460</v>
      </c>
      <c r="F1638" s="3" t="str">
        <f t="shared" si="25"/>
        <v>Kristin</v>
      </c>
    </row>
    <row r="1639" spans="1:6" ht="15.5" x14ac:dyDescent="0.35">
      <c r="A1639" s="7" t="s">
        <v>734</v>
      </c>
      <c r="B1639" s="7" t="s">
        <v>4021</v>
      </c>
      <c r="C1639" s="20" t="s">
        <v>6681</v>
      </c>
      <c r="D1639" s="8" t="s">
        <v>7359</v>
      </c>
      <c r="E1639" s="8" t="s">
        <v>8019</v>
      </c>
      <c r="F1639" s="3" t="str">
        <f t="shared" si="25"/>
        <v>Andrea K</v>
      </c>
    </row>
    <row r="1640" spans="1:6" ht="15.5" x14ac:dyDescent="0.35">
      <c r="A1640" s="7" t="s">
        <v>733</v>
      </c>
      <c r="B1640" s="7" t="s">
        <v>4022</v>
      </c>
      <c r="C1640" s="20" t="s">
        <v>6402</v>
      </c>
      <c r="D1640" s="8" t="s">
        <v>7359</v>
      </c>
      <c r="E1640" s="8" t="s">
        <v>6682</v>
      </c>
      <c r="F1640" s="3" t="str">
        <f t="shared" si="25"/>
        <v>Kris</v>
      </c>
    </row>
    <row r="1641" spans="1:6" ht="15.5" x14ac:dyDescent="0.35">
      <c r="A1641" s="7" t="s">
        <v>732</v>
      </c>
      <c r="B1641" s="7" t="s">
        <v>4023</v>
      </c>
      <c r="C1641" s="20" t="s">
        <v>5139</v>
      </c>
      <c r="D1641" s="8" t="s">
        <v>7360</v>
      </c>
      <c r="E1641" s="8" t="s">
        <v>8020</v>
      </c>
      <c r="F1641" s="3" t="str">
        <f t="shared" si="25"/>
        <v>Alden W</v>
      </c>
    </row>
    <row r="1642" spans="1:6" ht="15.5" x14ac:dyDescent="0.35">
      <c r="A1642" s="7" t="s">
        <v>731</v>
      </c>
      <c r="B1642" s="7" t="s">
        <v>4024</v>
      </c>
      <c r="C1642" s="20" t="s">
        <v>6683</v>
      </c>
      <c r="D1642" s="8" t="s">
        <v>7359</v>
      </c>
      <c r="E1642" s="8" t="s">
        <v>8021</v>
      </c>
      <c r="F1642" s="3" t="str">
        <f t="shared" si="25"/>
        <v>Suzanne M</v>
      </c>
    </row>
    <row r="1643" spans="1:6" ht="15.5" x14ac:dyDescent="0.35">
      <c r="A1643" s="7" t="s">
        <v>730</v>
      </c>
      <c r="B1643" s="7" t="s">
        <v>4025</v>
      </c>
      <c r="C1643" s="20" t="s">
        <v>6684</v>
      </c>
      <c r="D1643" s="8" t="s">
        <v>7359</v>
      </c>
      <c r="E1643" s="8" t="s">
        <v>8022</v>
      </c>
      <c r="F1643" s="3" t="str">
        <f t="shared" si="25"/>
        <v>Heidi Z</v>
      </c>
    </row>
    <row r="1644" spans="1:6" ht="15.5" x14ac:dyDescent="0.35">
      <c r="A1644" s="7" t="s">
        <v>729</v>
      </c>
      <c r="B1644" s="7" t="s">
        <v>4026</v>
      </c>
      <c r="C1644" s="20" t="s">
        <v>5420</v>
      </c>
      <c r="D1644" s="8" t="s">
        <v>7359</v>
      </c>
      <c r="E1644" s="8" t="s">
        <v>5425</v>
      </c>
      <c r="F1644" s="3" t="str">
        <f t="shared" si="25"/>
        <v>Carolyn</v>
      </c>
    </row>
    <row r="1645" spans="1:6" ht="15.5" x14ac:dyDescent="0.35">
      <c r="A1645" s="7" t="s">
        <v>728</v>
      </c>
      <c r="B1645" s="7" t="s">
        <v>4027</v>
      </c>
      <c r="C1645" s="20" t="s">
        <v>6685</v>
      </c>
      <c r="D1645" s="8" t="s">
        <v>7359</v>
      </c>
      <c r="E1645" s="8" t="s">
        <v>5496</v>
      </c>
      <c r="F1645" s="3" t="str">
        <f t="shared" si="25"/>
        <v>Sabine</v>
      </c>
    </row>
    <row r="1646" spans="1:6" ht="15.5" x14ac:dyDescent="0.35">
      <c r="A1646" s="7" t="s">
        <v>727</v>
      </c>
      <c r="B1646" s="7" t="s">
        <v>4028</v>
      </c>
      <c r="C1646" s="20" t="s">
        <v>5537</v>
      </c>
      <c r="D1646" s="8" t="s">
        <v>7360</v>
      </c>
      <c r="E1646" s="8" t="s">
        <v>5031</v>
      </c>
      <c r="F1646" s="3" t="str">
        <f t="shared" si="25"/>
        <v>Bobby</v>
      </c>
    </row>
    <row r="1647" spans="1:6" ht="15.5" x14ac:dyDescent="0.35">
      <c r="A1647" s="7" t="s">
        <v>726</v>
      </c>
      <c r="B1647" s="7" t="s">
        <v>4029</v>
      </c>
      <c r="C1647" s="20" t="s">
        <v>5810</v>
      </c>
      <c r="D1647" s="8" t="s">
        <v>7360</v>
      </c>
      <c r="E1647" s="8" t="s">
        <v>6686</v>
      </c>
      <c r="F1647" s="3" t="str">
        <f t="shared" si="25"/>
        <v>Fan</v>
      </c>
    </row>
    <row r="1648" spans="1:6" ht="15.5" x14ac:dyDescent="0.35">
      <c r="A1648" s="7" t="s">
        <v>725</v>
      </c>
      <c r="B1648" s="7" t="s">
        <v>4030</v>
      </c>
      <c r="C1648" s="20" t="s">
        <v>6687</v>
      </c>
      <c r="D1648" s="8" t="s">
        <v>8284</v>
      </c>
      <c r="E1648" s="8" t="s">
        <v>7855</v>
      </c>
      <c r="F1648" s="3" t="str">
        <f t="shared" si="25"/>
        <v>Rachel M</v>
      </c>
    </row>
    <row r="1649" spans="1:6" ht="15.5" x14ac:dyDescent="0.35">
      <c r="A1649" s="7" t="s">
        <v>724</v>
      </c>
      <c r="B1649" s="7" t="s">
        <v>4031</v>
      </c>
      <c r="C1649" s="20" t="s">
        <v>6688</v>
      </c>
      <c r="D1649" s="8" t="s">
        <v>7360</v>
      </c>
      <c r="E1649" s="8" t="s">
        <v>5039</v>
      </c>
      <c r="F1649" s="3" t="str">
        <f t="shared" si="25"/>
        <v>Greg</v>
      </c>
    </row>
    <row r="1650" spans="1:6" ht="15.5" x14ac:dyDescent="0.35">
      <c r="A1650" s="7" t="s">
        <v>723</v>
      </c>
      <c r="B1650" s="7" t="s">
        <v>4032</v>
      </c>
      <c r="C1650" s="20" t="s">
        <v>6689</v>
      </c>
      <c r="D1650" s="8" t="s">
        <v>7360</v>
      </c>
      <c r="E1650" s="8" t="s">
        <v>5140</v>
      </c>
      <c r="F1650" s="3" t="str">
        <f t="shared" si="25"/>
        <v>Dan</v>
      </c>
    </row>
    <row r="1651" spans="1:6" ht="15.5" x14ac:dyDescent="0.35">
      <c r="A1651" s="7" t="s">
        <v>722</v>
      </c>
      <c r="B1651" s="7" t="s">
        <v>4033</v>
      </c>
      <c r="C1651" s="20" t="s">
        <v>5139</v>
      </c>
      <c r="D1651" s="8" t="s">
        <v>7359</v>
      </c>
      <c r="E1651" s="8" t="s">
        <v>8013</v>
      </c>
      <c r="F1651" s="3" t="str">
        <f t="shared" si="25"/>
        <v>Jennifer A</v>
      </c>
    </row>
    <row r="1652" spans="1:6" ht="15.5" x14ac:dyDescent="0.35">
      <c r="A1652" s="7" t="s">
        <v>721</v>
      </c>
      <c r="B1652" s="7" t="s">
        <v>4034</v>
      </c>
      <c r="C1652" s="20" t="s">
        <v>6690</v>
      </c>
      <c r="D1652" s="8" t="s">
        <v>8284</v>
      </c>
      <c r="E1652" s="8" t="s">
        <v>4914</v>
      </c>
      <c r="F1652" s="3" t="str">
        <f t="shared" si="25"/>
        <v>Jessica</v>
      </c>
    </row>
    <row r="1653" spans="1:6" ht="15.5" x14ac:dyDescent="0.35">
      <c r="A1653" s="7" t="s">
        <v>720</v>
      </c>
      <c r="B1653" s="7" t="s">
        <v>4035</v>
      </c>
      <c r="C1653" s="20" t="s">
        <v>6691</v>
      </c>
      <c r="D1653" s="8" t="s">
        <v>7360</v>
      </c>
      <c r="E1653" s="8" t="s">
        <v>6692</v>
      </c>
      <c r="F1653" s="3" t="str">
        <f t="shared" si="25"/>
        <v>Chaiwat</v>
      </c>
    </row>
    <row r="1654" spans="1:6" ht="15.5" x14ac:dyDescent="0.35">
      <c r="A1654" s="7" t="s">
        <v>719</v>
      </c>
      <c r="B1654" s="7" t="s">
        <v>4036</v>
      </c>
      <c r="C1654" s="20" t="s">
        <v>6693</v>
      </c>
      <c r="D1654" s="8" t="s">
        <v>7359</v>
      </c>
      <c r="E1654" s="8" t="s">
        <v>6694</v>
      </c>
      <c r="F1654" s="3" t="str">
        <f t="shared" si="25"/>
        <v>Kerri</v>
      </c>
    </row>
    <row r="1655" spans="1:6" ht="15.5" x14ac:dyDescent="0.35">
      <c r="A1655" s="7" t="s">
        <v>718</v>
      </c>
      <c r="B1655" s="7" t="s">
        <v>4037</v>
      </c>
      <c r="C1655" s="20" t="s">
        <v>6695</v>
      </c>
      <c r="D1655" s="8" t="s">
        <v>7359</v>
      </c>
      <c r="E1655" s="8" t="s">
        <v>5464</v>
      </c>
      <c r="F1655" s="3" t="str">
        <f t="shared" si="25"/>
        <v>Lisa</v>
      </c>
    </row>
    <row r="1656" spans="1:6" ht="15.5" x14ac:dyDescent="0.35">
      <c r="A1656" s="7" t="s">
        <v>717</v>
      </c>
      <c r="B1656" s="7" t="s">
        <v>4038</v>
      </c>
      <c r="C1656" s="20" t="s">
        <v>6696</v>
      </c>
      <c r="D1656" s="8" t="s">
        <v>7360</v>
      </c>
      <c r="E1656" s="8" t="s">
        <v>8023</v>
      </c>
      <c r="F1656" s="3" t="str">
        <f t="shared" si="25"/>
        <v>Nicholas G</v>
      </c>
    </row>
    <row r="1657" spans="1:6" ht="15.5" x14ac:dyDescent="0.35">
      <c r="A1657" s="7" t="s">
        <v>716</v>
      </c>
      <c r="B1657" s="7" t="s">
        <v>4039</v>
      </c>
      <c r="C1657" s="20" t="s">
        <v>6697</v>
      </c>
      <c r="D1657" s="8" t="s">
        <v>7360</v>
      </c>
      <c r="E1657" s="8" t="s">
        <v>8024</v>
      </c>
      <c r="F1657" s="3" t="str">
        <f t="shared" si="25"/>
        <v>Vasilis S</v>
      </c>
    </row>
    <row r="1658" spans="1:6" ht="15.5" x14ac:dyDescent="0.35">
      <c r="A1658" s="7" t="s">
        <v>715</v>
      </c>
      <c r="B1658" s="7" t="s">
        <v>4040</v>
      </c>
      <c r="C1658" s="20" t="s">
        <v>6698</v>
      </c>
      <c r="D1658" s="8" t="s">
        <v>7360</v>
      </c>
      <c r="E1658" s="8" t="s">
        <v>7422</v>
      </c>
      <c r="F1658" s="3" t="str">
        <f t="shared" si="25"/>
        <v>Michael P</v>
      </c>
    </row>
    <row r="1659" spans="1:6" ht="15.5" x14ac:dyDescent="0.35">
      <c r="A1659" s="7" t="s">
        <v>714</v>
      </c>
      <c r="B1659" s="7" t="s">
        <v>4041</v>
      </c>
      <c r="C1659" s="20" t="s">
        <v>5724</v>
      </c>
      <c r="D1659" s="8" t="s">
        <v>7359</v>
      </c>
      <c r="E1659" s="8" t="s">
        <v>8025</v>
      </c>
      <c r="F1659" s="3" t="str">
        <f t="shared" si="25"/>
        <v>Colleen C</v>
      </c>
    </row>
    <row r="1660" spans="1:6" ht="15.5" x14ac:dyDescent="0.35">
      <c r="A1660" s="7" t="s">
        <v>713</v>
      </c>
      <c r="B1660" s="7" t="s">
        <v>4042</v>
      </c>
      <c r="C1660" s="20" t="s">
        <v>6699</v>
      </c>
      <c r="D1660" s="8" t="s">
        <v>8284</v>
      </c>
      <c r="E1660" s="8" t="s">
        <v>8369</v>
      </c>
      <c r="F1660" s="3" t="str">
        <f t="shared" si="25"/>
        <v>Annika</v>
      </c>
    </row>
    <row r="1661" spans="1:6" ht="15.5" x14ac:dyDescent="0.35">
      <c r="A1661" s="7" t="s">
        <v>712</v>
      </c>
      <c r="B1661" s="7" t="s">
        <v>4043</v>
      </c>
      <c r="C1661" s="20" t="s">
        <v>5952</v>
      </c>
      <c r="D1661" s="8" t="s">
        <v>7359</v>
      </c>
      <c r="E1661" s="8" t="s">
        <v>4751</v>
      </c>
      <c r="F1661" s="3" t="str">
        <f t="shared" si="25"/>
        <v>Kelly</v>
      </c>
    </row>
    <row r="1662" spans="1:6" ht="15.5" x14ac:dyDescent="0.35">
      <c r="A1662" s="7" t="s">
        <v>711</v>
      </c>
      <c r="B1662" s="7" t="s">
        <v>4044</v>
      </c>
      <c r="C1662" s="20" t="s">
        <v>6700</v>
      </c>
      <c r="D1662" s="8" t="s">
        <v>7360</v>
      </c>
      <c r="E1662" s="8" t="s">
        <v>8026</v>
      </c>
      <c r="F1662" s="3" t="str">
        <f t="shared" si="25"/>
        <v>Nicholas C</v>
      </c>
    </row>
    <row r="1663" spans="1:6" ht="15.5" x14ac:dyDescent="0.35">
      <c r="A1663" s="7" t="s">
        <v>710</v>
      </c>
      <c r="B1663" s="7" t="s">
        <v>4045</v>
      </c>
      <c r="C1663" s="20" t="s">
        <v>6701</v>
      </c>
      <c r="D1663" s="8" t="s">
        <v>8284</v>
      </c>
      <c r="E1663" s="8" t="s">
        <v>8370</v>
      </c>
      <c r="F1663" s="3" t="str">
        <f t="shared" si="25"/>
        <v>Kelly K</v>
      </c>
    </row>
    <row r="1664" spans="1:6" ht="15.5" x14ac:dyDescent="0.35">
      <c r="A1664" s="7" t="s">
        <v>709</v>
      </c>
      <c r="B1664" s="7" t="s">
        <v>4046</v>
      </c>
      <c r="C1664" s="20" t="s">
        <v>6702</v>
      </c>
      <c r="D1664" s="8" t="s">
        <v>7360</v>
      </c>
      <c r="E1664" s="8" t="s">
        <v>4841</v>
      </c>
      <c r="F1664" s="3" t="str">
        <f t="shared" si="25"/>
        <v>Andrew</v>
      </c>
    </row>
    <row r="1665" spans="1:6" ht="15.5" x14ac:dyDescent="0.35">
      <c r="A1665" s="7" t="s">
        <v>708</v>
      </c>
      <c r="B1665" s="7" t="s">
        <v>4047</v>
      </c>
      <c r="C1665" s="20" t="s">
        <v>6703</v>
      </c>
      <c r="D1665" s="8" t="s">
        <v>7359</v>
      </c>
      <c r="E1665" s="8" t="s">
        <v>6445</v>
      </c>
      <c r="F1665" s="3" t="str">
        <f t="shared" si="25"/>
        <v>Hannah</v>
      </c>
    </row>
    <row r="1666" spans="1:6" ht="15.5" x14ac:dyDescent="0.35">
      <c r="A1666" s="7" t="s">
        <v>707</v>
      </c>
      <c r="B1666" s="7" t="s">
        <v>4048</v>
      </c>
      <c r="C1666" s="20" t="s">
        <v>6704</v>
      </c>
      <c r="D1666" s="8" t="s">
        <v>7360</v>
      </c>
      <c r="E1666" s="8" t="s">
        <v>8027</v>
      </c>
      <c r="F1666" s="3" t="str">
        <f t="shared" si="25"/>
        <v>Patricio Sr</v>
      </c>
    </row>
    <row r="1667" spans="1:6" ht="15.5" x14ac:dyDescent="0.35">
      <c r="A1667" s="7" t="s">
        <v>706</v>
      </c>
      <c r="B1667" s="7" t="s">
        <v>4049</v>
      </c>
      <c r="C1667" s="20" t="s">
        <v>6705</v>
      </c>
      <c r="D1667" s="8" t="s">
        <v>7360</v>
      </c>
      <c r="E1667" s="8" t="s">
        <v>8028</v>
      </c>
      <c r="F1667" s="3" t="str">
        <f t="shared" ref="F1667:F1730" si="26">IF(RIGHT(E1667,1)=".",LEFT(E1667,LEN(E1667)-1),E1667)</f>
        <v>Robert B</v>
      </c>
    </row>
    <row r="1668" spans="1:6" ht="15.5" x14ac:dyDescent="0.35">
      <c r="A1668" s="7" t="s">
        <v>705</v>
      </c>
      <c r="B1668" s="7" t="s">
        <v>4050</v>
      </c>
      <c r="C1668" s="20" t="s">
        <v>4866</v>
      </c>
      <c r="D1668" s="8" t="s">
        <v>7360</v>
      </c>
      <c r="E1668" s="8" t="s">
        <v>8029</v>
      </c>
      <c r="F1668" s="3" t="str">
        <f t="shared" si="26"/>
        <v>Benjamin M</v>
      </c>
    </row>
    <row r="1669" spans="1:6" ht="15.5" x14ac:dyDescent="0.35">
      <c r="A1669" s="7" t="s">
        <v>704</v>
      </c>
      <c r="B1669" s="7" t="s">
        <v>4051</v>
      </c>
      <c r="C1669" s="20" t="s">
        <v>6706</v>
      </c>
      <c r="D1669" s="8" t="s">
        <v>7360</v>
      </c>
      <c r="E1669" s="8" t="s">
        <v>4819</v>
      </c>
      <c r="F1669" s="3" t="str">
        <f t="shared" si="26"/>
        <v>Robert</v>
      </c>
    </row>
    <row r="1670" spans="1:6" ht="15.5" x14ac:dyDescent="0.35">
      <c r="A1670" s="7" t="s">
        <v>703</v>
      </c>
      <c r="B1670" s="7" t="s">
        <v>4052</v>
      </c>
      <c r="C1670" s="20" t="s">
        <v>6707</v>
      </c>
      <c r="D1670" s="8" t="s">
        <v>7360</v>
      </c>
      <c r="E1670" s="8" t="s">
        <v>8030</v>
      </c>
      <c r="F1670" s="3" t="str">
        <f t="shared" si="26"/>
        <v>Eric R</v>
      </c>
    </row>
    <row r="1671" spans="1:6" ht="15.5" x14ac:dyDescent="0.35">
      <c r="A1671" s="7" t="s">
        <v>702</v>
      </c>
      <c r="B1671" s="7" t="s">
        <v>4053</v>
      </c>
      <c r="C1671" s="20" t="s">
        <v>5369</v>
      </c>
      <c r="D1671" s="8" t="s">
        <v>7360</v>
      </c>
      <c r="E1671" s="8" t="s">
        <v>4753</v>
      </c>
      <c r="F1671" s="3" t="str">
        <f t="shared" si="26"/>
        <v>Matthew</v>
      </c>
    </row>
    <row r="1672" spans="1:6" ht="15.5" x14ac:dyDescent="0.35">
      <c r="A1672" s="7" t="s">
        <v>701</v>
      </c>
      <c r="B1672" s="7" t="s">
        <v>4054</v>
      </c>
      <c r="C1672" s="20" t="s">
        <v>6708</v>
      </c>
      <c r="D1672" s="8" t="s">
        <v>7360</v>
      </c>
      <c r="E1672" s="8" t="s">
        <v>8031</v>
      </c>
      <c r="F1672" s="3" t="str">
        <f t="shared" si="26"/>
        <v>Bob R</v>
      </c>
    </row>
    <row r="1673" spans="1:6" ht="15.5" x14ac:dyDescent="0.35">
      <c r="A1673" s="7" t="s">
        <v>700</v>
      </c>
      <c r="B1673" s="7" t="s">
        <v>4055</v>
      </c>
      <c r="C1673" s="20" t="s">
        <v>6244</v>
      </c>
      <c r="D1673" s="8" t="s">
        <v>7359</v>
      </c>
      <c r="E1673" s="8" t="s">
        <v>8032</v>
      </c>
      <c r="F1673" s="3" t="str">
        <f t="shared" si="26"/>
        <v>Stephanie J</v>
      </c>
    </row>
    <row r="1674" spans="1:6" ht="15.5" x14ac:dyDescent="0.35">
      <c r="A1674" s="7" t="s">
        <v>699</v>
      </c>
      <c r="B1674" s="7" t="s">
        <v>4056</v>
      </c>
      <c r="C1674" s="20" t="s">
        <v>5848</v>
      </c>
      <c r="D1674" s="8" t="s">
        <v>7360</v>
      </c>
      <c r="E1674" s="8" t="s">
        <v>6591</v>
      </c>
      <c r="F1674" s="3" t="str">
        <f t="shared" si="26"/>
        <v>Jake</v>
      </c>
    </row>
    <row r="1675" spans="1:6" ht="15.5" x14ac:dyDescent="0.35">
      <c r="A1675" s="7" t="s">
        <v>698</v>
      </c>
      <c r="B1675" s="7" t="s">
        <v>4057</v>
      </c>
      <c r="C1675" s="20" t="s">
        <v>6709</v>
      </c>
      <c r="D1675" s="8" t="s">
        <v>7359</v>
      </c>
      <c r="E1675" s="8" t="s">
        <v>7983</v>
      </c>
      <c r="F1675" s="3" t="str">
        <f t="shared" si="26"/>
        <v>Alison L</v>
      </c>
    </row>
    <row r="1676" spans="1:6" ht="15.5" x14ac:dyDescent="0.35">
      <c r="A1676" s="7" t="s">
        <v>697</v>
      </c>
      <c r="B1676" s="7" t="s">
        <v>4058</v>
      </c>
      <c r="C1676" s="20" t="s">
        <v>6710</v>
      </c>
      <c r="D1676" s="8" t="s">
        <v>7359</v>
      </c>
      <c r="E1676" s="8" t="s">
        <v>7924</v>
      </c>
      <c r="F1676" s="3" t="str">
        <f t="shared" si="26"/>
        <v>Lindsay M</v>
      </c>
    </row>
    <row r="1677" spans="1:6" ht="15.5" x14ac:dyDescent="0.35">
      <c r="A1677" s="7" t="s">
        <v>696</v>
      </c>
      <c r="B1677" s="7" t="s">
        <v>4059</v>
      </c>
      <c r="C1677" s="20" t="s">
        <v>6711</v>
      </c>
      <c r="D1677" s="8" t="s">
        <v>7360</v>
      </c>
      <c r="E1677" s="8" t="s">
        <v>6712</v>
      </c>
      <c r="F1677" s="3" t="str">
        <f t="shared" si="26"/>
        <v>Guillaume</v>
      </c>
    </row>
    <row r="1678" spans="1:6" ht="15.5" x14ac:dyDescent="0.35">
      <c r="A1678" s="7" t="s">
        <v>695</v>
      </c>
      <c r="B1678" s="7" t="s">
        <v>4060</v>
      </c>
      <c r="C1678" s="20" t="s">
        <v>6713</v>
      </c>
      <c r="D1678" s="8" t="s">
        <v>7359</v>
      </c>
      <c r="E1678" s="8" t="s">
        <v>6714</v>
      </c>
      <c r="F1678" s="3" t="str">
        <f t="shared" si="26"/>
        <v>Kaylee</v>
      </c>
    </row>
    <row r="1679" spans="1:6" ht="15.5" x14ac:dyDescent="0.35">
      <c r="A1679" s="7" t="s">
        <v>694</v>
      </c>
      <c r="B1679" s="7" t="s">
        <v>4061</v>
      </c>
      <c r="C1679" s="20" t="s">
        <v>6715</v>
      </c>
      <c r="D1679" s="8" t="s">
        <v>7359</v>
      </c>
      <c r="E1679" s="8" t="s">
        <v>6030</v>
      </c>
      <c r="F1679" s="3" t="str">
        <f t="shared" si="26"/>
        <v>Theresa</v>
      </c>
    </row>
    <row r="1680" spans="1:6" ht="15.5" x14ac:dyDescent="0.35">
      <c r="A1680" s="7" t="s">
        <v>693</v>
      </c>
      <c r="B1680" s="7" t="s">
        <v>4062</v>
      </c>
      <c r="C1680" s="20" t="s">
        <v>6716</v>
      </c>
      <c r="D1680" s="8" t="s">
        <v>7360</v>
      </c>
      <c r="E1680" s="8" t="s">
        <v>8033</v>
      </c>
      <c r="F1680" s="3" t="str">
        <f t="shared" si="26"/>
        <v>Travis G</v>
      </c>
    </row>
    <row r="1681" spans="1:6" ht="15.5" x14ac:dyDescent="0.35">
      <c r="A1681" s="7" t="s">
        <v>692</v>
      </c>
      <c r="B1681" s="7" t="s">
        <v>4063</v>
      </c>
      <c r="C1681" s="20" t="s">
        <v>6215</v>
      </c>
      <c r="D1681" s="8" t="s">
        <v>7359</v>
      </c>
      <c r="E1681" s="8" t="s">
        <v>8034</v>
      </c>
      <c r="F1681" s="3" t="str">
        <f t="shared" si="26"/>
        <v>Emma L</v>
      </c>
    </row>
    <row r="1682" spans="1:6" ht="15.5" x14ac:dyDescent="0.35">
      <c r="A1682" s="7" t="s">
        <v>691</v>
      </c>
      <c r="B1682" s="7" t="s">
        <v>4064</v>
      </c>
      <c r="C1682" s="20" t="s">
        <v>6717</v>
      </c>
      <c r="D1682" s="8" t="s">
        <v>7359</v>
      </c>
      <c r="E1682" s="8" t="s">
        <v>6718</v>
      </c>
      <c r="F1682" s="3" t="str">
        <f t="shared" si="26"/>
        <v>Linda</v>
      </c>
    </row>
    <row r="1683" spans="1:6" ht="15.5" x14ac:dyDescent="0.35">
      <c r="A1683" s="7" t="s">
        <v>690</v>
      </c>
      <c r="B1683" s="7" t="s">
        <v>4065</v>
      </c>
      <c r="C1683" s="20" t="s">
        <v>5553</v>
      </c>
      <c r="D1683" s="8" t="s">
        <v>7360</v>
      </c>
      <c r="E1683" s="8" t="s">
        <v>8035</v>
      </c>
      <c r="F1683" s="3" t="str">
        <f t="shared" si="26"/>
        <v>Owen R</v>
      </c>
    </row>
    <row r="1684" spans="1:6" ht="15.5" x14ac:dyDescent="0.35">
      <c r="A1684" s="7" t="s">
        <v>689</v>
      </c>
      <c r="B1684" s="7" t="s">
        <v>4066</v>
      </c>
      <c r="C1684" s="20" t="s">
        <v>6719</v>
      </c>
      <c r="D1684" s="8" t="s">
        <v>7360</v>
      </c>
      <c r="E1684" s="8" t="s">
        <v>6237</v>
      </c>
      <c r="F1684" s="3" t="str">
        <f t="shared" si="26"/>
        <v>Jacob</v>
      </c>
    </row>
    <row r="1685" spans="1:6" ht="15.5" x14ac:dyDescent="0.35">
      <c r="A1685" s="7" t="s">
        <v>688</v>
      </c>
      <c r="B1685" s="7" t="s">
        <v>4067</v>
      </c>
      <c r="C1685" s="20" t="s">
        <v>5281</v>
      </c>
      <c r="D1685" s="8" t="s">
        <v>7359</v>
      </c>
      <c r="E1685" s="8" t="s">
        <v>6720</v>
      </c>
      <c r="F1685" s="3" t="str">
        <f t="shared" si="26"/>
        <v>Jacqueline</v>
      </c>
    </row>
    <row r="1686" spans="1:6" ht="15.5" x14ac:dyDescent="0.35">
      <c r="A1686" s="7" t="s">
        <v>687</v>
      </c>
      <c r="B1686" s="7" t="s">
        <v>4068</v>
      </c>
      <c r="C1686" s="20" t="s">
        <v>6400</v>
      </c>
      <c r="D1686" s="8" t="s">
        <v>7360</v>
      </c>
      <c r="E1686" s="8" t="s">
        <v>6721</v>
      </c>
      <c r="F1686" s="3" t="str">
        <f t="shared" si="26"/>
        <v>Yefeng</v>
      </c>
    </row>
    <row r="1687" spans="1:6" ht="15.5" x14ac:dyDescent="0.35">
      <c r="A1687" s="7" t="s">
        <v>686</v>
      </c>
      <c r="B1687" s="7" t="s">
        <v>4069</v>
      </c>
      <c r="C1687" s="20" t="s">
        <v>6722</v>
      </c>
      <c r="D1687" s="8" t="s">
        <v>7360</v>
      </c>
      <c r="E1687" s="8" t="s">
        <v>7753</v>
      </c>
      <c r="F1687" s="3" t="str">
        <f t="shared" si="26"/>
        <v>Thomas J</v>
      </c>
    </row>
    <row r="1688" spans="1:6" ht="15.5" x14ac:dyDescent="0.35">
      <c r="A1688" s="7" t="s">
        <v>685</v>
      </c>
      <c r="B1688" s="7" t="s">
        <v>4070</v>
      </c>
      <c r="C1688" s="20" t="s">
        <v>5446</v>
      </c>
      <c r="D1688" s="8" t="s">
        <v>7360</v>
      </c>
      <c r="E1688" s="8" t="s">
        <v>6723</v>
      </c>
      <c r="F1688" s="3" t="str">
        <f t="shared" si="26"/>
        <v>Ken</v>
      </c>
    </row>
    <row r="1689" spans="1:6" ht="15.5" x14ac:dyDescent="0.35">
      <c r="A1689" s="7" t="s">
        <v>684</v>
      </c>
      <c r="B1689" s="7" t="s">
        <v>4071</v>
      </c>
      <c r="C1689" s="20" t="s">
        <v>6724</v>
      </c>
      <c r="D1689" s="8" t="s">
        <v>7359</v>
      </c>
      <c r="E1689" s="8" t="s">
        <v>8036</v>
      </c>
      <c r="F1689" s="3" t="str">
        <f t="shared" si="26"/>
        <v>Annie E</v>
      </c>
    </row>
    <row r="1690" spans="1:6" ht="15.5" x14ac:dyDescent="0.35">
      <c r="A1690" s="7" t="s">
        <v>683</v>
      </c>
      <c r="B1690" s="7" t="s">
        <v>4072</v>
      </c>
      <c r="C1690" s="20" t="s">
        <v>6725</v>
      </c>
      <c r="D1690" s="8" t="s">
        <v>8284</v>
      </c>
      <c r="E1690" s="8" t="s">
        <v>8371</v>
      </c>
      <c r="F1690" s="3" t="str">
        <f t="shared" si="26"/>
        <v>Noel K</v>
      </c>
    </row>
    <row r="1691" spans="1:6" ht="15.5" x14ac:dyDescent="0.35">
      <c r="A1691" s="7" t="s">
        <v>682</v>
      </c>
      <c r="B1691" s="7" t="s">
        <v>4073</v>
      </c>
      <c r="C1691" s="20" t="s">
        <v>6726</v>
      </c>
      <c r="D1691" s="8" t="s">
        <v>7360</v>
      </c>
      <c r="E1691" s="8" t="s">
        <v>7834</v>
      </c>
      <c r="F1691" s="3" t="str">
        <f t="shared" si="26"/>
        <v>Mark S</v>
      </c>
    </row>
    <row r="1692" spans="1:6" ht="15.5" x14ac:dyDescent="0.35">
      <c r="A1692" s="7" t="s">
        <v>681</v>
      </c>
      <c r="B1692" s="7" t="s">
        <v>4074</v>
      </c>
      <c r="C1692" s="20" t="s">
        <v>6727</v>
      </c>
      <c r="D1692" s="8" t="s">
        <v>7359</v>
      </c>
      <c r="E1692" s="8" t="s">
        <v>6728</v>
      </c>
      <c r="F1692" s="3" t="str">
        <f t="shared" si="26"/>
        <v>Federica</v>
      </c>
    </row>
    <row r="1693" spans="1:6" ht="15.5" x14ac:dyDescent="0.35">
      <c r="A1693" s="7" t="s">
        <v>680</v>
      </c>
      <c r="B1693" s="7" t="s">
        <v>4075</v>
      </c>
      <c r="C1693" s="20" t="s">
        <v>6729</v>
      </c>
      <c r="D1693" s="8" t="s">
        <v>7359</v>
      </c>
      <c r="E1693" s="8" t="s">
        <v>8037</v>
      </c>
      <c r="F1693" s="3" t="str">
        <f t="shared" si="26"/>
        <v>Pamela L</v>
      </c>
    </row>
    <row r="1694" spans="1:6" ht="15.5" x14ac:dyDescent="0.35">
      <c r="A1694" s="7" t="s">
        <v>679</v>
      </c>
      <c r="B1694" s="7" t="s">
        <v>4076</v>
      </c>
      <c r="C1694" s="20" t="s">
        <v>6730</v>
      </c>
      <c r="D1694" s="8" t="s">
        <v>7360</v>
      </c>
      <c r="E1694" s="8" t="s">
        <v>8038</v>
      </c>
      <c r="F1694" s="3" t="str">
        <f t="shared" si="26"/>
        <v>Andrew W</v>
      </c>
    </row>
    <row r="1695" spans="1:6" ht="15.5" x14ac:dyDescent="0.35">
      <c r="A1695" s="7" t="s">
        <v>678</v>
      </c>
      <c r="B1695" s="7" t="s">
        <v>4077</v>
      </c>
      <c r="C1695" s="20" t="s">
        <v>5462</v>
      </c>
      <c r="D1695" s="8" t="s">
        <v>7360</v>
      </c>
      <c r="E1695" s="8" t="s">
        <v>6578</v>
      </c>
      <c r="F1695" s="3" t="str">
        <f t="shared" si="26"/>
        <v>Randall</v>
      </c>
    </row>
    <row r="1696" spans="1:6" ht="15.5" x14ac:dyDescent="0.35">
      <c r="A1696" s="7" t="s">
        <v>677</v>
      </c>
      <c r="B1696" s="7" t="s">
        <v>4078</v>
      </c>
      <c r="C1696" s="20" t="s">
        <v>6731</v>
      </c>
      <c r="D1696" s="8" t="s">
        <v>7359</v>
      </c>
      <c r="E1696" s="8" t="s">
        <v>7607</v>
      </c>
      <c r="F1696" s="3" t="str">
        <f t="shared" si="26"/>
        <v>Tracy L</v>
      </c>
    </row>
    <row r="1697" spans="1:6" ht="15.5" x14ac:dyDescent="0.35">
      <c r="A1697" s="7" t="s">
        <v>676</v>
      </c>
      <c r="B1697" s="7" t="s">
        <v>4079</v>
      </c>
      <c r="C1697" s="20" t="s">
        <v>6732</v>
      </c>
      <c r="D1697" s="8" t="s">
        <v>7359</v>
      </c>
      <c r="E1697" s="8" t="s">
        <v>6733</v>
      </c>
      <c r="F1697" s="3" t="str">
        <f t="shared" si="26"/>
        <v>Azelie</v>
      </c>
    </row>
    <row r="1698" spans="1:6" ht="15.5" x14ac:dyDescent="0.35">
      <c r="A1698" s="7" t="s">
        <v>675</v>
      </c>
      <c r="B1698" s="7" t="s">
        <v>4080</v>
      </c>
      <c r="C1698" s="20" t="s">
        <v>6734</v>
      </c>
      <c r="D1698" s="8" t="s">
        <v>7359</v>
      </c>
      <c r="E1698" s="8" t="s">
        <v>8039</v>
      </c>
      <c r="F1698" s="3" t="str">
        <f t="shared" si="26"/>
        <v>Monica M</v>
      </c>
    </row>
    <row r="1699" spans="1:6" ht="15.5" x14ac:dyDescent="0.35">
      <c r="A1699" s="7" t="s">
        <v>674</v>
      </c>
      <c r="B1699" s="7" t="s">
        <v>4081</v>
      </c>
      <c r="C1699" s="20" t="s">
        <v>6437</v>
      </c>
      <c r="D1699" s="8" t="s">
        <v>7359</v>
      </c>
      <c r="E1699" s="8" t="s">
        <v>8040</v>
      </c>
      <c r="F1699" s="3" t="str">
        <f t="shared" si="26"/>
        <v>Katarina K</v>
      </c>
    </row>
    <row r="1700" spans="1:6" ht="15.5" x14ac:dyDescent="0.35">
      <c r="A1700" s="7" t="s">
        <v>673</v>
      </c>
      <c r="B1700" s="7" t="s">
        <v>4082</v>
      </c>
      <c r="C1700" s="20" t="s">
        <v>6735</v>
      </c>
      <c r="D1700" s="8" t="s">
        <v>7359</v>
      </c>
      <c r="E1700" s="8" t="s">
        <v>7780</v>
      </c>
      <c r="F1700" s="3" t="str">
        <f t="shared" si="26"/>
        <v>Jamie L</v>
      </c>
    </row>
    <row r="1701" spans="1:6" ht="15.5" x14ac:dyDescent="0.35">
      <c r="A1701" s="7" t="s">
        <v>672</v>
      </c>
      <c r="B1701" s="7" t="s">
        <v>4083</v>
      </c>
      <c r="C1701" s="20" t="s">
        <v>6736</v>
      </c>
      <c r="D1701" s="8" t="s">
        <v>7360</v>
      </c>
      <c r="E1701" s="8" t="s">
        <v>4918</v>
      </c>
      <c r="F1701" s="3" t="str">
        <f t="shared" si="26"/>
        <v>Brian</v>
      </c>
    </row>
    <row r="1702" spans="1:6" ht="15.5" x14ac:dyDescent="0.35">
      <c r="A1702" s="7" t="s">
        <v>671</v>
      </c>
      <c r="B1702" s="7" t="s">
        <v>4084</v>
      </c>
      <c r="C1702" s="20" t="s">
        <v>6737</v>
      </c>
      <c r="D1702" s="8" t="s">
        <v>7359</v>
      </c>
      <c r="E1702" s="8" t="s">
        <v>8041</v>
      </c>
      <c r="F1702" s="3" t="str">
        <f t="shared" si="26"/>
        <v>Stacey L</v>
      </c>
    </row>
    <row r="1703" spans="1:6" ht="15.5" x14ac:dyDescent="0.35">
      <c r="A1703" s="7" t="s">
        <v>670</v>
      </c>
      <c r="B1703" s="7" t="s">
        <v>4085</v>
      </c>
      <c r="C1703" s="20" t="s">
        <v>6738</v>
      </c>
      <c r="D1703" s="8" t="s">
        <v>7360</v>
      </c>
      <c r="E1703" s="8" t="s">
        <v>4764</v>
      </c>
      <c r="F1703" s="3" t="str">
        <f t="shared" si="26"/>
        <v>Stephen</v>
      </c>
    </row>
    <row r="1704" spans="1:6" ht="15.5" x14ac:dyDescent="0.35">
      <c r="A1704" s="7" t="s">
        <v>669</v>
      </c>
      <c r="B1704" s="7" t="s">
        <v>4086</v>
      </c>
      <c r="C1704" s="20" t="s">
        <v>6739</v>
      </c>
      <c r="D1704" s="8" t="s">
        <v>7360</v>
      </c>
      <c r="E1704" s="8" t="s">
        <v>4886</v>
      </c>
      <c r="F1704" s="3" t="str">
        <f t="shared" si="26"/>
        <v>Joshua</v>
      </c>
    </row>
    <row r="1705" spans="1:6" ht="15.5" x14ac:dyDescent="0.35">
      <c r="A1705" s="7" t="s">
        <v>668</v>
      </c>
      <c r="B1705" s="7" t="s">
        <v>4087</v>
      </c>
      <c r="C1705" s="20" t="s">
        <v>6740</v>
      </c>
      <c r="D1705" s="8" t="s">
        <v>7360</v>
      </c>
      <c r="E1705" s="8" t="s">
        <v>5733</v>
      </c>
      <c r="F1705" s="3" t="str">
        <f t="shared" si="26"/>
        <v>Josh</v>
      </c>
    </row>
    <row r="1706" spans="1:6" ht="15.5" x14ac:dyDescent="0.35">
      <c r="A1706" s="7" t="s">
        <v>667</v>
      </c>
      <c r="B1706" s="7" t="s">
        <v>4088</v>
      </c>
      <c r="C1706" s="20" t="s">
        <v>6741</v>
      </c>
      <c r="D1706" s="8" t="s">
        <v>7359</v>
      </c>
      <c r="E1706" s="8" t="s">
        <v>5066</v>
      </c>
      <c r="F1706" s="3" t="str">
        <f t="shared" si="26"/>
        <v>Heather</v>
      </c>
    </row>
    <row r="1707" spans="1:6" ht="15.5" x14ac:dyDescent="0.35">
      <c r="A1707" s="7" t="s">
        <v>666</v>
      </c>
      <c r="B1707" s="7" t="s">
        <v>4089</v>
      </c>
      <c r="C1707" s="20" t="s">
        <v>5789</v>
      </c>
      <c r="D1707" s="8" t="s">
        <v>7360</v>
      </c>
      <c r="E1707" s="8" t="s">
        <v>8042</v>
      </c>
      <c r="F1707" s="3" t="str">
        <f t="shared" si="26"/>
        <v>James C</v>
      </c>
    </row>
    <row r="1708" spans="1:6" ht="15.5" x14ac:dyDescent="0.35">
      <c r="A1708" s="7" t="s">
        <v>665</v>
      </c>
      <c r="B1708" s="7" t="s">
        <v>4090</v>
      </c>
      <c r="C1708" s="20" t="s">
        <v>6742</v>
      </c>
      <c r="D1708" s="8" t="s">
        <v>7359</v>
      </c>
      <c r="E1708" s="8" t="s">
        <v>6743</v>
      </c>
      <c r="F1708" s="3" t="str">
        <f t="shared" si="26"/>
        <v>Kim</v>
      </c>
    </row>
    <row r="1709" spans="1:6" ht="15.5" x14ac:dyDescent="0.35">
      <c r="A1709" s="7" t="s">
        <v>664</v>
      </c>
      <c r="B1709" s="7" t="s">
        <v>4091</v>
      </c>
      <c r="C1709" s="20" t="s">
        <v>6181</v>
      </c>
      <c r="D1709" s="8" t="s">
        <v>7359</v>
      </c>
      <c r="E1709" s="8" t="s">
        <v>7588</v>
      </c>
      <c r="F1709" s="3" t="str">
        <f t="shared" si="26"/>
        <v>Marie E</v>
      </c>
    </row>
    <row r="1710" spans="1:6" ht="15.5" x14ac:dyDescent="0.35">
      <c r="A1710" s="7" t="s">
        <v>663</v>
      </c>
      <c r="B1710" s="7" t="s">
        <v>4092</v>
      </c>
      <c r="C1710" s="20" t="s">
        <v>6744</v>
      </c>
      <c r="D1710" s="8" t="s">
        <v>7360</v>
      </c>
      <c r="E1710" s="8" t="s">
        <v>6745</v>
      </c>
      <c r="F1710" s="3" t="str">
        <f t="shared" si="26"/>
        <v>Dariusz</v>
      </c>
    </row>
    <row r="1711" spans="1:6" ht="15.5" x14ac:dyDescent="0.35">
      <c r="A1711" s="7" t="s">
        <v>662</v>
      </c>
      <c r="B1711" s="7" t="s">
        <v>4093</v>
      </c>
      <c r="C1711" s="20" t="s">
        <v>6437</v>
      </c>
      <c r="D1711" s="8" t="s">
        <v>7359</v>
      </c>
      <c r="E1711" s="8" t="s">
        <v>7720</v>
      </c>
      <c r="F1711" s="3" t="str">
        <f t="shared" si="26"/>
        <v>Jessica E</v>
      </c>
    </row>
    <row r="1712" spans="1:6" ht="15.5" x14ac:dyDescent="0.35">
      <c r="A1712" s="7" t="s">
        <v>661</v>
      </c>
      <c r="B1712" s="7" t="s">
        <v>4094</v>
      </c>
      <c r="C1712" s="20" t="s">
        <v>6746</v>
      </c>
      <c r="D1712" s="8" t="s">
        <v>7359</v>
      </c>
      <c r="E1712" s="8" t="s">
        <v>5567</v>
      </c>
      <c r="F1712" s="3" t="str">
        <f t="shared" si="26"/>
        <v>Kristen</v>
      </c>
    </row>
    <row r="1713" spans="1:6" ht="15.5" x14ac:dyDescent="0.35">
      <c r="A1713" s="7" t="s">
        <v>660</v>
      </c>
      <c r="B1713" s="7" t="s">
        <v>4095</v>
      </c>
      <c r="C1713" s="20" t="s">
        <v>7343</v>
      </c>
      <c r="D1713" s="8" t="s">
        <v>7360</v>
      </c>
      <c r="E1713" s="8" t="s">
        <v>8043</v>
      </c>
      <c r="F1713" s="3" t="str">
        <f t="shared" si="26"/>
        <v>Jose Guadalupe P. Sr</v>
      </c>
    </row>
    <row r="1714" spans="1:6" ht="15.5" x14ac:dyDescent="0.35">
      <c r="A1714" s="7" t="s">
        <v>659</v>
      </c>
      <c r="B1714" s="7" t="s">
        <v>4096</v>
      </c>
      <c r="C1714" s="20" t="s">
        <v>6747</v>
      </c>
      <c r="D1714" s="8" t="s">
        <v>7359</v>
      </c>
      <c r="E1714" s="8" t="s">
        <v>5270</v>
      </c>
      <c r="F1714" s="3" t="str">
        <f t="shared" si="26"/>
        <v>Cynthia</v>
      </c>
    </row>
    <row r="1715" spans="1:6" ht="15.5" x14ac:dyDescent="0.35">
      <c r="A1715" s="7" t="s">
        <v>658</v>
      </c>
      <c r="B1715" s="7" t="s">
        <v>4097</v>
      </c>
      <c r="C1715" s="20" t="s">
        <v>6748</v>
      </c>
      <c r="D1715" s="8" t="s">
        <v>7360</v>
      </c>
      <c r="E1715" s="8" t="s">
        <v>5048</v>
      </c>
      <c r="F1715" s="3" t="str">
        <f t="shared" si="26"/>
        <v>Tyler</v>
      </c>
    </row>
    <row r="1716" spans="1:6" ht="15.5" x14ac:dyDescent="0.35">
      <c r="A1716" s="7" t="s">
        <v>657</v>
      </c>
      <c r="B1716" s="7" t="s">
        <v>4098</v>
      </c>
      <c r="C1716" s="20" t="s">
        <v>5706</v>
      </c>
      <c r="D1716" s="8" t="s">
        <v>7359</v>
      </c>
      <c r="E1716" s="8" t="s">
        <v>8044</v>
      </c>
      <c r="F1716" s="3" t="str">
        <f t="shared" si="26"/>
        <v>Holly J</v>
      </c>
    </row>
    <row r="1717" spans="1:6" ht="15.5" x14ac:dyDescent="0.35">
      <c r="A1717" s="7" t="s">
        <v>656</v>
      </c>
      <c r="B1717" s="7" t="s">
        <v>4099</v>
      </c>
      <c r="C1717" s="20" t="s">
        <v>6750</v>
      </c>
      <c r="D1717" s="8" t="s">
        <v>7359</v>
      </c>
      <c r="E1717" s="8" t="s">
        <v>5567</v>
      </c>
      <c r="F1717" s="3" t="str">
        <f t="shared" si="26"/>
        <v>Kristen</v>
      </c>
    </row>
    <row r="1718" spans="1:6" ht="15.5" x14ac:dyDescent="0.35">
      <c r="A1718" s="7" t="s">
        <v>655</v>
      </c>
      <c r="B1718" s="7" t="s">
        <v>4100</v>
      </c>
      <c r="C1718" s="20" t="s">
        <v>6751</v>
      </c>
      <c r="D1718" s="8" t="s">
        <v>7360</v>
      </c>
      <c r="E1718" s="8" t="s">
        <v>4830</v>
      </c>
      <c r="F1718" s="3" t="str">
        <f t="shared" si="26"/>
        <v>Thomas</v>
      </c>
    </row>
    <row r="1719" spans="1:6" ht="15.5" x14ac:dyDescent="0.35">
      <c r="A1719" s="7" t="s">
        <v>654</v>
      </c>
      <c r="B1719" s="7" t="s">
        <v>4101</v>
      </c>
      <c r="C1719" s="20" t="s">
        <v>4841</v>
      </c>
      <c r="D1719" s="8" t="s">
        <v>7359</v>
      </c>
      <c r="E1719" s="8" t="s">
        <v>8045</v>
      </c>
      <c r="F1719" s="3" t="str">
        <f t="shared" si="26"/>
        <v>Tricity M</v>
      </c>
    </row>
    <row r="1720" spans="1:6" ht="15.5" x14ac:dyDescent="0.35">
      <c r="A1720" s="7" t="s">
        <v>653</v>
      </c>
      <c r="B1720" s="7" t="s">
        <v>4102</v>
      </c>
      <c r="C1720" s="20" t="s">
        <v>6752</v>
      </c>
      <c r="D1720" s="8" t="s">
        <v>7359</v>
      </c>
      <c r="E1720" s="8" t="s">
        <v>8046</v>
      </c>
      <c r="F1720" s="3" t="str">
        <f t="shared" si="26"/>
        <v>Sarah A</v>
      </c>
    </row>
    <row r="1721" spans="1:6" ht="15.5" x14ac:dyDescent="0.35">
      <c r="A1721" s="7" t="s">
        <v>652</v>
      </c>
      <c r="B1721" s="7" t="s">
        <v>4103</v>
      </c>
      <c r="C1721" s="20" t="s">
        <v>6753</v>
      </c>
      <c r="D1721" s="8" t="s">
        <v>7359</v>
      </c>
      <c r="E1721" s="8" t="s">
        <v>8047</v>
      </c>
      <c r="F1721" s="3" t="str">
        <f t="shared" si="26"/>
        <v>Lisa M</v>
      </c>
    </row>
    <row r="1722" spans="1:6" ht="15.5" x14ac:dyDescent="0.35">
      <c r="A1722" s="7" t="s">
        <v>651</v>
      </c>
      <c r="B1722" s="7" t="s">
        <v>4104</v>
      </c>
      <c r="C1722" s="20" t="s">
        <v>5087</v>
      </c>
      <c r="D1722" s="8" t="s">
        <v>7359</v>
      </c>
      <c r="E1722" s="8" t="s">
        <v>8048</v>
      </c>
      <c r="F1722" s="3" t="str">
        <f t="shared" si="26"/>
        <v>Tracy A</v>
      </c>
    </row>
    <row r="1723" spans="1:6" ht="15.5" x14ac:dyDescent="0.35">
      <c r="A1723" s="7" t="s">
        <v>650</v>
      </c>
      <c r="B1723" s="7" t="s">
        <v>4105</v>
      </c>
      <c r="C1723" s="20" t="s">
        <v>6754</v>
      </c>
      <c r="D1723" s="8" t="s">
        <v>7360</v>
      </c>
      <c r="E1723" s="8" t="s">
        <v>4766</v>
      </c>
      <c r="F1723" s="3" t="str">
        <f t="shared" si="26"/>
        <v>Patrick</v>
      </c>
    </row>
    <row r="1724" spans="1:6" ht="15.5" x14ac:dyDescent="0.35">
      <c r="A1724" s="7" t="s">
        <v>649</v>
      </c>
      <c r="B1724" s="7" t="s">
        <v>4106</v>
      </c>
      <c r="C1724" s="20" t="s">
        <v>6755</v>
      </c>
      <c r="D1724" s="8" t="s">
        <v>7360</v>
      </c>
      <c r="E1724" s="8" t="s">
        <v>6756</v>
      </c>
      <c r="F1724" s="3" t="str">
        <f t="shared" si="26"/>
        <v>Trent</v>
      </c>
    </row>
    <row r="1725" spans="1:6" ht="15.5" x14ac:dyDescent="0.35">
      <c r="A1725" s="7" t="s">
        <v>648</v>
      </c>
      <c r="B1725" s="7" t="s">
        <v>4107</v>
      </c>
      <c r="C1725" s="20" t="s">
        <v>6757</v>
      </c>
      <c r="D1725" s="8" t="s">
        <v>7359</v>
      </c>
      <c r="E1725" s="8" t="s">
        <v>5901</v>
      </c>
      <c r="F1725" s="3" t="str">
        <f t="shared" si="26"/>
        <v>Julie</v>
      </c>
    </row>
    <row r="1726" spans="1:6" ht="15.5" x14ac:dyDescent="0.35">
      <c r="A1726" s="7" t="s">
        <v>647</v>
      </c>
      <c r="B1726" s="7" t="s">
        <v>4108</v>
      </c>
      <c r="C1726" s="20" t="s">
        <v>6758</v>
      </c>
      <c r="D1726" s="8" t="s">
        <v>7360</v>
      </c>
      <c r="E1726" s="8" t="s">
        <v>6759</v>
      </c>
      <c r="F1726" s="3" t="str">
        <f t="shared" si="26"/>
        <v>Sawomir</v>
      </c>
    </row>
    <row r="1727" spans="1:6" ht="15.5" x14ac:dyDescent="0.35">
      <c r="A1727" s="7" t="s">
        <v>646</v>
      </c>
      <c r="B1727" s="7" t="s">
        <v>4109</v>
      </c>
      <c r="C1727" s="20" t="s">
        <v>5301</v>
      </c>
      <c r="D1727" s="8" t="s">
        <v>7359</v>
      </c>
      <c r="E1727" s="8" t="s">
        <v>6760</v>
      </c>
      <c r="F1727" s="3" t="str">
        <f t="shared" si="26"/>
        <v>Micah</v>
      </c>
    </row>
    <row r="1728" spans="1:6" ht="15.5" x14ac:dyDescent="0.35">
      <c r="A1728" s="7" t="s">
        <v>645</v>
      </c>
      <c r="B1728" s="7" t="s">
        <v>4110</v>
      </c>
      <c r="C1728" s="20" t="s">
        <v>6761</v>
      </c>
      <c r="D1728" s="8" t="s">
        <v>7359</v>
      </c>
      <c r="E1728" s="8" t="s">
        <v>8049</v>
      </c>
      <c r="F1728" s="3" t="str">
        <f t="shared" si="26"/>
        <v>Kelly H</v>
      </c>
    </row>
    <row r="1729" spans="1:6" ht="15.5" x14ac:dyDescent="0.35">
      <c r="A1729" s="7" t="s">
        <v>644</v>
      </c>
      <c r="B1729" s="7" t="s">
        <v>4111</v>
      </c>
      <c r="C1729" s="20" t="s">
        <v>6762</v>
      </c>
      <c r="D1729" s="8" t="s">
        <v>7359</v>
      </c>
      <c r="E1729" s="8" t="s">
        <v>8050</v>
      </c>
      <c r="F1729" s="3" t="str">
        <f t="shared" si="26"/>
        <v>Lindsay M</v>
      </c>
    </row>
    <row r="1730" spans="1:6" ht="15.5" x14ac:dyDescent="0.35">
      <c r="A1730" s="7" t="s">
        <v>643</v>
      </c>
      <c r="B1730" s="7" t="s">
        <v>4112</v>
      </c>
      <c r="C1730" s="20" t="s">
        <v>5671</v>
      </c>
      <c r="D1730" s="8" t="s">
        <v>7360</v>
      </c>
      <c r="E1730" s="8" t="s">
        <v>8051</v>
      </c>
      <c r="F1730" s="3" t="str">
        <f t="shared" si="26"/>
        <v>Austen G</v>
      </c>
    </row>
    <row r="1731" spans="1:6" ht="15.5" x14ac:dyDescent="0.35">
      <c r="A1731" s="7" t="s">
        <v>642</v>
      </c>
      <c r="B1731" s="7" t="s">
        <v>4113</v>
      </c>
      <c r="C1731" s="20" t="s">
        <v>6763</v>
      </c>
      <c r="D1731" s="8" t="s">
        <v>7360</v>
      </c>
      <c r="E1731" s="8" t="s">
        <v>8052</v>
      </c>
      <c r="F1731" s="3" t="str">
        <f t="shared" ref="F1731:F1794" si="27">IF(RIGHT(E1731,1)=".",LEFT(E1731,LEN(E1731)-1),E1731)</f>
        <v>Tory J</v>
      </c>
    </row>
    <row r="1732" spans="1:6" ht="15.5" x14ac:dyDescent="0.35">
      <c r="A1732" s="7" t="s">
        <v>641</v>
      </c>
      <c r="B1732" s="7" t="s">
        <v>4114</v>
      </c>
      <c r="C1732" s="20" t="s">
        <v>6640</v>
      </c>
      <c r="D1732" s="8" t="s">
        <v>7360</v>
      </c>
      <c r="E1732" s="8" t="s">
        <v>8053</v>
      </c>
      <c r="F1732" s="3" t="str">
        <f t="shared" si="27"/>
        <v>Robert J</v>
      </c>
    </row>
    <row r="1733" spans="1:6" ht="15.5" x14ac:dyDescent="0.35">
      <c r="A1733" s="7" t="s">
        <v>640</v>
      </c>
      <c r="B1733" s="7" t="s">
        <v>4115</v>
      </c>
      <c r="C1733" s="20" t="s">
        <v>5581</v>
      </c>
      <c r="D1733" s="8" t="s">
        <v>7359</v>
      </c>
      <c r="E1733" s="8" t="s">
        <v>4977</v>
      </c>
      <c r="F1733" s="3" t="str">
        <f t="shared" si="27"/>
        <v>Steph</v>
      </c>
    </row>
    <row r="1734" spans="1:6" ht="15.5" x14ac:dyDescent="0.35">
      <c r="A1734" s="7" t="s">
        <v>639</v>
      </c>
      <c r="B1734" s="7" t="s">
        <v>4116</v>
      </c>
      <c r="C1734" s="20" t="s">
        <v>5978</v>
      </c>
      <c r="D1734" s="8" t="s">
        <v>7359</v>
      </c>
      <c r="E1734" s="8" t="s">
        <v>4891</v>
      </c>
      <c r="F1734" s="3" t="str">
        <f t="shared" si="27"/>
        <v>Kate</v>
      </c>
    </row>
    <row r="1735" spans="1:6" ht="15.5" x14ac:dyDescent="0.35">
      <c r="A1735" s="7" t="s">
        <v>638</v>
      </c>
      <c r="B1735" s="7" t="s">
        <v>4117</v>
      </c>
      <c r="C1735" s="20" t="s">
        <v>6764</v>
      </c>
      <c r="D1735" s="8" t="s">
        <v>7359</v>
      </c>
      <c r="E1735" s="8" t="s">
        <v>5613</v>
      </c>
      <c r="F1735" s="3" t="str">
        <f t="shared" si="27"/>
        <v>Kristina</v>
      </c>
    </row>
    <row r="1736" spans="1:6" ht="15.5" x14ac:dyDescent="0.35">
      <c r="A1736" s="7" t="s">
        <v>637</v>
      </c>
      <c r="B1736" s="7" t="s">
        <v>4118</v>
      </c>
      <c r="C1736" s="20" t="s">
        <v>6765</v>
      </c>
      <c r="D1736" s="8" t="s">
        <v>7359</v>
      </c>
      <c r="E1736" s="8" t="s">
        <v>6766</v>
      </c>
      <c r="F1736" s="3" t="str">
        <f t="shared" si="27"/>
        <v>Flo</v>
      </c>
    </row>
    <row r="1737" spans="1:6" ht="15.5" x14ac:dyDescent="0.35">
      <c r="A1737" s="7" t="s">
        <v>636</v>
      </c>
      <c r="B1737" s="7" t="s">
        <v>4119</v>
      </c>
      <c r="C1737" s="20" t="s">
        <v>6767</v>
      </c>
      <c r="D1737" s="8" t="s">
        <v>8284</v>
      </c>
      <c r="E1737" s="8" t="s">
        <v>8372</v>
      </c>
      <c r="F1737" s="3" t="str">
        <f t="shared" si="27"/>
        <v>Sarah P</v>
      </c>
    </row>
    <row r="1738" spans="1:6" ht="15.5" x14ac:dyDescent="0.35">
      <c r="A1738" s="7" t="s">
        <v>635</v>
      </c>
      <c r="B1738" s="7" t="s">
        <v>4120</v>
      </c>
      <c r="C1738" s="20" t="s">
        <v>6768</v>
      </c>
      <c r="D1738" s="8" t="s">
        <v>7359</v>
      </c>
      <c r="E1738" s="8" t="s">
        <v>6769</v>
      </c>
      <c r="F1738" s="3" t="str">
        <f t="shared" si="27"/>
        <v>Anabel</v>
      </c>
    </row>
    <row r="1739" spans="1:6" ht="15.5" x14ac:dyDescent="0.35">
      <c r="A1739" s="7" t="s">
        <v>634</v>
      </c>
      <c r="B1739" s="7" t="s">
        <v>4121</v>
      </c>
      <c r="C1739" s="20" t="s">
        <v>4830</v>
      </c>
      <c r="D1739" s="8" t="s">
        <v>7360</v>
      </c>
      <c r="E1739" s="8" t="s">
        <v>5081</v>
      </c>
      <c r="F1739" s="3" t="str">
        <f t="shared" si="27"/>
        <v>Ian</v>
      </c>
    </row>
    <row r="1740" spans="1:6" ht="15.5" x14ac:dyDescent="0.35">
      <c r="A1740" s="7" t="s">
        <v>633</v>
      </c>
      <c r="B1740" s="7" t="s">
        <v>4122</v>
      </c>
      <c r="C1740" s="20" t="s">
        <v>6770</v>
      </c>
      <c r="D1740" s="8" t="s">
        <v>7360</v>
      </c>
      <c r="E1740" s="8" t="s">
        <v>4838</v>
      </c>
      <c r="F1740" s="3" t="str">
        <f t="shared" si="27"/>
        <v>Alex</v>
      </c>
    </row>
    <row r="1741" spans="1:6" ht="15.5" x14ac:dyDescent="0.35">
      <c r="A1741" s="7" t="s">
        <v>631</v>
      </c>
      <c r="B1741" s="7" t="s">
        <v>4123</v>
      </c>
      <c r="C1741" s="20" t="s">
        <v>6771</v>
      </c>
      <c r="D1741" s="8" t="s">
        <v>7360</v>
      </c>
      <c r="E1741" s="8" t="s">
        <v>8054</v>
      </c>
      <c r="F1741" s="3" t="str">
        <f t="shared" si="27"/>
        <v>Richard J</v>
      </c>
    </row>
    <row r="1742" spans="1:6" ht="15.5" x14ac:dyDescent="0.35">
      <c r="A1742" s="7" t="s">
        <v>630</v>
      </c>
      <c r="B1742" s="7" t="s">
        <v>4124</v>
      </c>
      <c r="C1742" s="20" t="s">
        <v>6772</v>
      </c>
      <c r="D1742" s="8" t="s">
        <v>7359</v>
      </c>
      <c r="E1742" s="8" t="s">
        <v>8055</v>
      </c>
      <c r="F1742" s="3" t="str">
        <f t="shared" si="27"/>
        <v>Jacqueline N</v>
      </c>
    </row>
    <row r="1743" spans="1:6" ht="15.5" x14ac:dyDescent="0.35">
      <c r="A1743" s="7" t="s">
        <v>629</v>
      </c>
      <c r="B1743" s="7" t="s">
        <v>4125</v>
      </c>
      <c r="C1743" s="20" t="s">
        <v>6773</v>
      </c>
      <c r="D1743" s="8" t="s">
        <v>7359</v>
      </c>
      <c r="E1743" s="8" t="s">
        <v>6416</v>
      </c>
      <c r="F1743" s="3" t="str">
        <f t="shared" si="27"/>
        <v>Cindy</v>
      </c>
    </row>
    <row r="1744" spans="1:6" ht="15.5" x14ac:dyDescent="0.35">
      <c r="A1744" s="7" t="s">
        <v>628</v>
      </c>
      <c r="B1744" s="7" t="s">
        <v>4126</v>
      </c>
      <c r="C1744" s="20" t="s">
        <v>6774</v>
      </c>
      <c r="D1744" s="8" t="s">
        <v>7359</v>
      </c>
      <c r="E1744" s="8" t="s">
        <v>6775</v>
      </c>
      <c r="F1744" s="3" t="str">
        <f t="shared" si="27"/>
        <v>Marcia</v>
      </c>
    </row>
    <row r="1745" spans="1:6" ht="15.5" x14ac:dyDescent="0.35">
      <c r="A1745" s="7" t="s">
        <v>627</v>
      </c>
      <c r="B1745" s="7" t="s">
        <v>4127</v>
      </c>
      <c r="C1745" s="20" t="s">
        <v>6776</v>
      </c>
      <c r="D1745" s="8" t="s">
        <v>7359</v>
      </c>
      <c r="E1745" s="8" t="s">
        <v>8056</v>
      </c>
      <c r="F1745" s="3" t="str">
        <f t="shared" si="27"/>
        <v>Samantha R</v>
      </c>
    </row>
    <row r="1746" spans="1:6" ht="15.5" x14ac:dyDescent="0.35">
      <c r="A1746" s="7" t="s">
        <v>626</v>
      </c>
      <c r="B1746" s="7" t="s">
        <v>4128</v>
      </c>
      <c r="C1746" s="20" t="s">
        <v>6777</v>
      </c>
      <c r="D1746" s="8" t="s">
        <v>7359</v>
      </c>
      <c r="E1746" s="8" t="s">
        <v>4857</v>
      </c>
      <c r="F1746" s="3" t="str">
        <f t="shared" si="27"/>
        <v>Katie</v>
      </c>
    </row>
    <row r="1747" spans="1:6" ht="15.5" x14ac:dyDescent="0.35">
      <c r="A1747" s="7" t="s">
        <v>625</v>
      </c>
      <c r="B1747" s="7" t="s">
        <v>4129</v>
      </c>
      <c r="C1747" s="20" t="s">
        <v>5753</v>
      </c>
      <c r="D1747" s="8" t="s">
        <v>7360</v>
      </c>
      <c r="E1747" s="8" t="s">
        <v>8057</v>
      </c>
      <c r="F1747" s="3" t="str">
        <f t="shared" si="27"/>
        <v>John P</v>
      </c>
    </row>
    <row r="1748" spans="1:6" ht="15.5" x14ac:dyDescent="0.35">
      <c r="A1748" s="7" t="s">
        <v>624</v>
      </c>
      <c r="B1748" s="7" t="s">
        <v>4130</v>
      </c>
      <c r="C1748" s="20" t="s">
        <v>6778</v>
      </c>
      <c r="D1748" s="8" t="s">
        <v>7359</v>
      </c>
      <c r="E1748" s="8" t="s">
        <v>5433</v>
      </c>
      <c r="F1748" s="3" t="str">
        <f t="shared" si="27"/>
        <v>Rachel</v>
      </c>
    </row>
    <row r="1749" spans="1:6" ht="15.5" x14ac:dyDescent="0.35">
      <c r="A1749" s="7" t="s">
        <v>623</v>
      </c>
      <c r="B1749" s="7" t="s">
        <v>4131</v>
      </c>
      <c r="C1749" s="20" t="s">
        <v>6779</v>
      </c>
      <c r="D1749" s="8" t="s">
        <v>7359</v>
      </c>
      <c r="E1749" s="8" t="s">
        <v>6780</v>
      </c>
      <c r="F1749" s="3" t="str">
        <f t="shared" si="27"/>
        <v>Isabelle</v>
      </c>
    </row>
    <row r="1750" spans="1:6" ht="15.5" x14ac:dyDescent="0.35">
      <c r="A1750" s="7" t="s">
        <v>622</v>
      </c>
      <c r="B1750" s="7" t="s">
        <v>4132</v>
      </c>
      <c r="C1750" s="20" t="s">
        <v>6768</v>
      </c>
      <c r="D1750" s="8" t="s">
        <v>7360</v>
      </c>
      <c r="E1750" s="8" t="s">
        <v>5664</v>
      </c>
      <c r="F1750" s="3" t="str">
        <f t="shared" si="27"/>
        <v>Neil</v>
      </c>
    </row>
    <row r="1751" spans="1:6" ht="15.5" x14ac:dyDescent="0.35">
      <c r="A1751" s="7" t="s">
        <v>621</v>
      </c>
      <c r="B1751" s="7" t="s">
        <v>4133</v>
      </c>
      <c r="C1751" s="20" t="s">
        <v>4918</v>
      </c>
      <c r="D1751" s="8" t="s">
        <v>7360</v>
      </c>
      <c r="E1751" s="8" t="s">
        <v>5837</v>
      </c>
      <c r="F1751" s="3" t="str">
        <f t="shared" si="27"/>
        <v>Tom</v>
      </c>
    </row>
    <row r="1752" spans="1:6" ht="15.5" x14ac:dyDescent="0.35">
      <c r="A1752" s="7" t="s">
        <v>620</v>
      </c>
      <c r="B1752" s="7" t="s">
        <v>4134</v>
      </c>
      <c r="C1752" s="20" t="s">
        <v>6142</v>
      </c>
      <c r="D1752" s="8" t="s">
        <v>7360</v>
      </c>
      <c r="E1752" s="8" t="s">
        <v>5261</v>
      </c>
      <c r="F1752" s="3" t="str">
        <f t="shared" si="27"/>
        <v>Nathan</v>
      </c>
    </row>
    <row r="1753" spans="1:6" ht="15.5" x14ac:dyDescent="0.35">
      <c r="A1753" s="7" t="s">
        <v>619</v>
      </c>
      <c r="B1753" s="7" t="s">
        <v>4135</v>
      </c>
      <c r="C1753" s="20" t="s">
        <v>6781</v>
      </c>
      <c r="D1753" s="8" t="s">
        <v>8284</v>
      </c>
      <c r="E1753" s="8" t="s">
        <v>8373</v>
      </c>
      <c r="F1753" s="3" t="str">
        <f t="shared" si="27"/>
        <v>Kelli N</v>
      </c>
    </row>
    <row r="1754" spans="1:6" ht="15.5" x14ac:dyDescent="0.35">
      <c r="A1754" s="7" t="s">
        <v>618</v>
      </c>
      <c r="B1754" s="7" t="s">
        <v>4136</v>
      </c>
      <c r="C1754" s="20" t="s">
        <v>6782</v>
      </c>
      <c r="D1754" s="8" t="s">
        <v>7360</v>
      </c>
      <c r="E1754" s="8" t="s">
        <v>8008</v>
      </c>
      <c r="F1754" s="3" t="str">
        <f t="shared" si="27"/>
        <v>Scott M</v>
      </c>
    </row>
    <row r="1755" spans="1:6" ht="15.5" x14ac:dyDescent="0.35">
      <c r="A1755" s="7" t="s">
        <v>617</v>
      </c>
      <c r="B1755" s="7" t="s">
        <v>4137</v>
      </c>
      <c r="C1755" s="20" t="s">
        <v>6783</v>
      </c>
      <c r="D1755" s="8" t="s">
        <v>7360</v>
      </c>
      <c r="E1755" s="8" t="s">
        <v>8058</v>
      </c>
      <c r="F1755" s="3" t="str">
        <f t="shared" si="27"/>
        <v>Grant A</v>
      </c>
    </row>
    <row r="1756" spans="1:6" ht="15.5" x14ac:dyDescent="0.35">
      <c r="A1756" s="7" t="s">
        <v>616</v>
      </c>
      <c r="B1756" s="7" t="s">
        <v>4138</v>
      </c>
      <c r="C1756" s="20" t="s">
        <v>4762</v>
      </c>
      <c r="D1756" s="8" t="s">
        <v>7360</v>
      </c>
      <c r="E1756" s="8" t="s">
        <v>8059</v>
      </c>
      <c r="F1756" s="3" t="str">
        <f t="shared" si="27"/>
        <v>Jonathan C</v>
      </c>
    </row>
    <row r="1757" spans="1:6" ht="15.5" x14ac:dyDescent="0.35">
      <c r="A1757" s="7" t="s">
        <v>615</v>
      </c>
      <c r="B1757" s="7" t="s">
        <v>4139</v>
      </c>
      <c r="C1757" s="20" t="s">
        <v>6784</v>
      </c>
      <c r="D1757" s="8" t="s">
        <v>7359</v>
      </c>
      <c r="E1757" s="8" t="s">
        <v>8060</v>
      </c>
      <c r="F1757" s="3" t="str">
        <f t="shared" si="27"/>
        <v>Rachael M</v>
      </c>
    </row>
    <row r="1758" spans="1:6" ht="15.5" x14ac:dyDescent="0.35">
      <c r="A1758" s="7" t="s">
        <v>614</v>
      </c>
      <c r="B1758" s="7" t="s">
        <v>4140</v>
      </c>
      <c r="C1758" s="20" t="s">
        <v>6785</v>
      </c>
      <c r="D1758" s="8" t="s">
        <v>7359</v>
      </c>
      <c r="E1758" s="8" t="s">
        <v>6786</v>
      </c>
      <c r="F1758" s="3" t="str">
        <f t="shared" si="27"/>
        <v>Pilar</v>
      </c>
    </row>
    <row r="1759" spans="1:6" ht="15.5" x14ac:dyDescent="0.35">
      <c r="A1759" s="7" t="s">
        <v>613</v>
      </c>
      <c r="B1759" s="7" t="s">
        <v>4141</v>
      </c>
      <c r="C1759" s="20" t="s">
        <v>5139</v>
      </c>
      <c r="D1759" s="8" t="s">
        <v>7360</v>
      </c>
      <c r="E1759" s="8" t="s">
        <v>8061</v>
      </c>
      <c r="F1759" s="3" t="str">
        <f t="shared" si="27"/>
        <v>Kyle M</v>
      </c>
    </row>
    <row r="1760" spans="1:6" ht="15.5" x14ac:dyDescent="0.35">
      <c r="A1760" s="7" t="s">
        <v>612</v>
      </c>
      <c r="B1760" s="7" t="s">
        <v>4142</v>
      </c>
      <c r="C1760" s="20" t="s">
        <v>7344</v>
      </c>
      <c r="D1760" s="8" t="s">
        <v>8284</v>
      </c>
      <c r="E1760" s="8" t="s">
        <v>8374</v>
      </c>
      <c r="F1760" s="3" t="str">
        <f t="shared" si="27"/>
        <v>Christie</v>
      </c>
    </row>
    <row r="1761" spans="1:6" ht="15.5" x14ac:dyDescent="0.35">
      <c r="A1761" s="7" t="s">
        <v>611</v>
      </c>
      <c r="B1761" s="7" t="s">
        <v>4143</v>
      </c>
      <c r="C1761" s="20" t="s">
        <v>6787</v>
      </c>
      <c r="D1761" s="8" t="s">
        <v>7360</v>
      </c>
      <c r="E1761" s="8" t="s">
        <v>8062</v>
      </c>
      <c r="F1761" s="3" t="str">
        <f t="shared" si="27"/>
        <v>David A</v>
      </c>
    </row>
    <row r="1762" spans="1:6" ht="15.5" x14ac:dyDescent="0.35">
      <c r="A1762" s="7" t="s">
        <v>610</v>
      </c>
      <c r="B1762" s="7" t="s">
        <v>4144</v>
      </c>
      <c r="C1762" s="20" t="s">
        <v>6788</v>
      </c>
      <c r="D1762" s="8" t="s">
        <v>7360</v>
      </c>
      <c r="E1762" s="8" t="s">
        <v>6789</v>
      </c>
      <c r="F1762" s="3" t="str">
        <f t="shared" si="27"/>
        <v>Masahiro</v>
      </c>
    </row>
    <row r="1763" spans="1:6" ht="15.5" x14ac:dyDescent="0.35">
      <c r="A1763" s="7" t="s">
        <v>609</v>
      </c>
      <c r="B1763" s="7" t="s">
        <v>4145</v>
      </c>
      <c r="C1763" s="20" t="s">
        <v>6790</v>
      </c>
      <c r="D1763" s="8" t="s">
        <v>7360</v>
      </c>
      <c r="E1763" s="8" t="s">
        <v>8063</v>
      </c>
      <c r="F1763" s="3" t="str">
        <f t="shared" si="27"/>
        <v>Logan B</v>
      </c>
    </row>
    <row r="1764" spans="1:6" ht="15.5" x14ac:dyDescent="0.35">
      <c r="A1764" s="7" t="s">
        <v>608</v>
      </c>
      <c r="B1764" s="7" t="s">
        <v>4146</v>
      </c>
      <c r="C1764" s="20" t="s">
        <v>6791</v>
      </c>
      <c r="D1764" s="8" t="s">
        <v>7359</v>
      </c>
      <c r="E1764" s="8" t="s">
        <v>8064</v>
      </c>
      <c r="F1764" s="3" t="str">
        <f t="shared" si="27"/>
        <v>Stephanie L</v>
      </c>
    </row>
    <row r="1765" spans="1:6" ht="15.5" x14ac:dyDescent="0.35">
      <c r="A1765" s="7" t="s">
        <v>607</v>
      </c>
      <c r="B1765" s="7" t="s">
        <v>4147</v>
      </c>
      <c r="C1765" s="20" t="s">
        <v>6792</v>
      </c>
      <c r="D1765" s="8" t="s">
        <v>7359</v>
      </c>
      <c r="E1765" s="8" t="s">
        <v>8065</v>
      </c>
      <c r="F1765" s="3" t="str">
        <f t="shared" si="27"/>
        <v>Angela H</v>
      </c>
    </row>
    <row r="1766" spans="1:6" ht="15.5" x14ac:dyDescent="0.35">
      <c r="A1766" s="7" t="s">
        <v>606</v>
      </c>
      <c r="B1766" s="7" t="s">
        <v>4148</v>
      </c>
      <c r="C1766" s="20" t="s">
        <v>5121</v>
      </c>
      <c r="D1766" s="8" t="s">
        <v>7359</v>
      </c>
      <c r="E1766" s="8" t="s">
        <v>8066</v>
      </c>
      <c r="F1766" s="3" t="str">
        <f t="shared" si="27"/>
        <v>Britt K</v>
      </c>
    </row>
    <row r="1767" spans="1:6" ht="15.5" x14ac:dyDescent="0.35">
      <c r="A1767" s="7" t="s">
        <v>605</v>
      </c>
      <c r="B1767" s="7" t="s">
        <v>4149</v>
      </c>
      <c r="C1767" s="20" t="s">
        <v>6207</v>
      </c>
      <c r="D1767" s="8" t="s">
        <v>7359</v>
      </c>
      <c r="E1767" s="8" t="s">
        <v>8067</v>
      </c>
      <c r="F1767" s="3" t="str">
        <f t="shared" si="27"/>
        <v>Joyce R</v>
      </c>
    </row>
    <row r="1768" spans="1:6" ht="15.5" x14ac:dyDescent="0.35">
      <c r="A1768" s="7" t="s">
        <v>604</v>
      </c>
      <c r="B1768" s="7" t="s">
        <v>4150</v>
      </c>
      <c r="C1768" s="20" t="s">
        <v>6794</v>
      </c>
      <c r="D1768" s="8" t="s">
        <v>7360</v>
      </c>
      <c r="E1768" s="8" t="s">
        <v>5020</v>
      </c>
      <c r="F1768" s="3" t="str">
        <f t="shared" si="27"/>
        <v>Ben</v>
      </c>
    </row>
    <row r="1769" spans="1:6" ht="15.5" x14ac:dyDescent="0.35">
      <c r="A1769" s="7" t="s">
        <v>603</v>
      </c>
      <c r="B1769" s="7" t="s">
        <v>4151</v>
      </c>
      <c r="C1769" s="20" t="s">
        <v>6795</v>
      </c>
      <c r="D1769" s="8" t="s">
        <v>7359</v>
      </c>
      <c r="E1769" s="8" t="s">
        <v>8068</v>
      </c>
      <c r="F1769" s="3" t="str">
        <f t="shared" si="27"/>
        <v>Sarah M</v>
      </c>
    </row>
    <row r="1770" spans="1:6" ht="15.5" x14ac:dyDescent="0.35">
      <c r="A1770" s="7" t="s">
        <v>602</v>
      </c>
      <c r="B1770" s="7" t="s">
        <v>4152</v>
      </c>
      <c r="C1770" s="20" t="s">
        <v>6796</v>
      </c>
      <c r="D1770" s="8" t="s">
        <v>7359</v>
      </c>
      <c r="E1770" s="8" t="s">
        <v>5058</v>
      </c>
      <c r="F1770" s="3" t="str">
        <f t="shared" si="27"/>
        <v>Sarah</v>
      </c>
    </row>
    <row r="1771" spans="1:6" ht="15.5" x14ac:dyDescent="0.35">
      <c r="A1771" s="7" t="s">
        <v>601</v>
      </c>
      <c r="B1771" s="7" t="s">
        <v>4153</v>
      </c>
      <c r="C1771" s="20" t="s">
        <v>6797</v>
      </c>
      <c r="D1771" s="8" t="s">
        <v>7359</v>
      </c>
      <c r="E1771" s="8" t="s">
        <v>4857</v>
      </c>
      <c r="F1771" s="3" t="str">
        <f t="shared" si="27"/>
        <v>Katie</v>
      </c>
    </row>
    <row r="1772" spans="1:6" ht="15.5" x14ac:dyDescent="0.35">
      <c r="A1772" s="7" t="s">
        <v>600</v>
      </c>
      <c r="B1772" s="7" t="s">
        <v>4154</v>
      </c>
      <c r="C1772" s="20" t="s">
        <v>6798</v>
      </c>
      <c r="D1772" s="8" t="s">
        <v>7359</v>
      </c>
      <c r="E1772" s="8" t="s">
        <v>8069</v>
      </c>
      <c r="F1772" s="3" t="str">
        <f t="shared" si="27"/>
        <v>Michaela L</v>
      </c>
    </row>
    <row r="1773" spans="1:6" ht="15.5" x14ac:dyDescent="0.35">
      <c r="A1773" s="7" t="s">
        <v>599</v>
      </c>
      <c r="B1773" s="7" t="s">
        <v>4155</v>
      </c>
      <c r="C1773" s="20" t="s">
        <v>6799</v>
      </c>
      <c r="D1773" s="8" t="s">
        <v>7359</v>
      </c>
      <c r="E1773" s="8" t="s">
        <v>6800</v>
      </c>
      <c r="F1773" s="3" t="str">
        <f t="shared" si="27"/>
        <v>Shalaleh</v>
      </c>
    </row>
    <row r="1774" spans="1:6" ht="15.5" x14ac:dyDescent="0.35">
      <c r="A1774" s="7" t="s">
        <v>598</v>
      </c>
      <c r="B1774" s="7" t="s">
        <v>4156</v>
      </c>
      <c r="C1774" s="20" t="s">
        <v>6801</v>
      </c>
      <c r="D1774" s="8" t="s">
        <v>7359</v>
      </c>
      <c r="E1774" s="8" t="s">
        <v>5471</v>
      </c>
      <c r="F1774" s="3" t="str">
        <f t="shared" si="27"/>
        <v>Karen</v>
      </c>
    </row>
    <row r="1775" spans="1:6" ht="15.5" x14ac:dyDescent="0.35">
      <c r="A1775" s="7" t="s">
        <v>597</v>
      </c>
      <c r="B1775" s="7" t="s">
        <v>4157</v>
      </c>
      <c r="C1775" s="20" t="s">
        <v>6802</v>
      </c>
      <c r="D1775" s="8" t="s">
        <v>7359</v>
      </c>
      <c r="E1775" s="8" t="s">
        <v>6803</v>
      </c>
      <c r="F1775" s="3" t="str">
        <f t="shared" si="27"/>
        <v>Zuzana</v>
      </c>
    </row>
    <row r="1776" spans="1:6" ht="15.5" x14ac:dyDescent="0.35">
      <c r="A1776" s="7" t="s">
        <v>596</v>
      </c>
      <c r="B1776" s="7" t="s">
        <v>4158</v>
      </c>
      <c r="C1776" s="20" t="s">
        <v>4836</v>
      </c>
      <c r="D1776" s="8" t="s">
        <v>7360</v>
      </c>
      <c r="E1776" s="8" t="s">
        <v>8070</v>
      </c>
      <c r="F1776" s="3" t="str">
        <f t="shared" si="27"/>
        <v>Daniel J</v>
      </c>
    </row>
    <row r="1777" spans="1:6" ht="15.5" x14ac:dyDescent="0.35">
      <c r="A1777" s="7" t="s">
        <v>595</v>
      </c>
      <c r="B1777" s="7" t="s">
        <v>4159</v>
      </c>
      <c r="C1777" s="20" t="s">
        <v>6804</v>
      </c>
      <c r="D1777" s="8" t="s">
        <v>7359</v>
      </c>
      <c r="E1777" s="8" t="s">
        <v>6089</v>
      </c>
      <c r="F1777" s="3" t="str">
        <f t="shared" si="27"/>
        <v>Alexandra</v>
      </c>
    </row>
    <row r="1778" spans="1:6" ht="15.5" x14ac:dyDescent="0.35">
      <c r="A1778" s="7" t="s">
        <v>594</v>
      </c>
      <c r="B1778" s="7" t="s">
        <v>4160</v>
      </c>
      <c r="C1778" s="20" t="s">
        <v>6805</v>
      </c>
      <c r="D1778" s="8" t="s">
        <v>7359</v>
      </c>
      <c r="E1778" s="8" t="s">
        <v>4914</v>
      </c>
      <c r="F1778" s="3" t="str">
        <f t="shared" si="27"/>
        <v>Jessica</v>
      </c>
    </row>
    <row r="1779" spans="1:6" ht="15.5" x14ac:dyDescent="0.35">
      <c r="A1779" s="7" t="s">
        <v>593</v>
      </c>
      <c r="B1779" s="7" t="s">
        <v>4161</v>
      </c>
      <c r="C1779" s="20" t="s">
        <v>6806</v>
      </c>
      <c r="D1779" s="8" t="s">
        <v>7360</v>
      </c>
      <c r="E1779" s="8" t="s">
        <v>8071</v>
      </c>
      <c r="F1779" s="3" t="str">
        <f t="shared" si="27"/>
        <v>Matthew M</v>
      </c>
    </row>
    <row r="1780" spans="1:6" ht="15.5" x14ac:dyDescent="0.35">
      <c r="A1780" s="7" t="s">
        <v>592</v>
      </c>
      <c r="B1780" s="7" t="s">
        <v>4162</v>
      </c>
      <c r="C1780" s="20" t="s">
        <v>6143</v>
      </c>
      <c r="D1780" s="8" t="s">
        <v>7359</v>
      </c>
      <c r="E1780" s="8" t="s">
        <v>8072</v>
      </c>
      <c r="F1780" s="3" t="str">
        <f t="shared" si="27"/>
        <v>Nadine A</v>
      </c>
    </row>
    <row r="1781" spans="1:6" ht="15.5" x14ac:dyDescent="0.35">
      <c r="A1781" s="7" t="s">
        <v>591</v>
      </c>
      <c r="B1781" s="7" t="s">
        <v>4163</v>
      </c>
      <c r="C1781" s="20" t="s">
        <v>6807</v>
      </c>
      <c r="D1781" s="8" t="s">
        <v>7360</v>
      </c>
      <c r="E1781" s="8" t="s">
        <v>8073</v>
      </c>
      <c r="F1781" s="3" t="str">
        <f t="shared" si="27"/>
        <v>Peter J. Jr</v>
      </c>
    </row>
    <row r="1782" spans="1:6" ht="15.5" x14ac:dyDescent="0.35">
      <c r="A1782" s="7" t="s">
        <v>590</v>
      </c>
      <c r="B1782" s="7" t="s">
        <v>4164</v>
      </c>
      <c r="C1782" s="20" t="s">
        <v>6808</v>
      </c>
      <c r="D1782" s="8" t="s">
        <v>7359</v>
      </c>
      <c r="E1782" s="8" t="s">
        <v>8074</v>
      </c>
      <c r="F1782" s="3" t="str">
        <f t="shared" si="27"/>
        <v>Colleen M</v>
      </c>
    </row>
    <row r="1783" spans="1:6" ht="15.5" x14ac:dyDescent="0.35">
      <c r="A1783" s="7" t="s">
        <v>589</v>
      </c>
      <c r="B1783" s="7" t="s">
        <v>4165</v>
      </c>
      <c r="C1783" s="20" t="s">
        <v>6809</v>
      </c>
      <c r="D1783" s="8" t="s">
        <v>7359</v>
      </c>
      <c r="E1783" s="8" t="s">
        <v>7710</v>
      </c>
      <c r="F1783" s="3" t="str">
        <f t="shared" si="27"/>
        <v>Julie A</v>
      </c>
    </row>
    <row r="1784" spans="1:6" ht="15.5" x14ac:dyDescent="0.35">
      <c r="A1784" s="7" t="s">
        <v>588</v>
      </c>
      <c r="B1784" s="7" t="s">
        <v>4166</v>
      </c>
      <c r="C1784" s="20" t="s">
        <v>6648</v>
      </c>
      <c r="D1784" s="8" t="s">
        <v>7360</v>
      </c>
      <c r="E1784" s="8" t="s">
        <v>8075</v>
      </c>
      <c r="F1784" s="3" t="str">
        <f t="shared" si="27"/>
        <v>Douglas W</v>
      </c>
    </row>
    <row r="1785" spans="1:6" ht="15.5" x14ac:dyDescent="0.35">
      <c r="A1785" s="7" t="s">
        <v>587</v>
      </c>
      <c r="B1785" s="7" t="s">
        <v>4167</v>
      </c>
      <c r="C1785" s="20" t="s">
        <v>4794</v>
      </c>
      <c r="D1785" s="8" t="s">
        <v>7359</v>
      </c>
      <c r="E1785" s="8" t="s">
        <v>6602</v>
      </c>
      <c r="F1785" s="3" t="str">
        <f t="shared" si="27"/>
        <v>Catherine</v>
      </c>
    </row>
    <row r="1786" spans="1:6" ht="15.5" x14ac:dyDescent="0.35">
      <c r="A1786" s="7" t="s">
        <v>586</v>
      </c>
      <c r="B1786" s="7" t="s">
        <v>4168</v>
      </c>
      <c r="C1786" s="20" t="s">
        <v>5578</v>
      </c>
      <c r="D1786" s="8" t="s">
        <v>7360</v>
      </c>
      <c r="E1786" s="8" t="s">
        <v>7678</v>
      </c>
      <c r="F1786" s="3" t="str">
        <f t="shared" si="27"/>
        <v>James A</v>
      </c>
    </row>
    <row r="1787" spans="1:6" ht="15.5" x14ac:dyDescent="0.35">
      <c r="A1787" s="7" t="s">
        <v>585</v>
      </c>
      <c r="B1787" s="7" t="s">
        <v>4169</v>
      </c>
      <c r="C1787" s="20" t="s">
        <v>6810</v>
      </c>
      <c r="D1787" s="8" t="s">
        <v>7360</v>
      </c>
      <c r="E1787" s="8" t="s">
        <v>6811</v>
      </c>
      <c r="F1787" s="3" t="str">
        <f t="shared" si="27"/>
        <v>Youngseong</v>
      </c>
    </row>
    <row r="1788" spans="1:6" ht="15.5" x14ac:dyDescent="0.35">
      <c r="A1788" s="7" t="s">
        <v>584</v>
      </c>
      <c r="B1788" s="7" t="s">
        <v>4170</v>
      </c>
      <c r="C1788" s="20" t="s">
        <v>6812</v>
      </c>
      <c r="D1788" s="8" t="s">
        <v>7360</v>
      </c>
      <c r="E1788" s="8" t="s">
        <v>4785</v>
      </c>
      <c r="F1788" s="3" t="str">
        <f t="shared" si="27"/>
        <v>John</v>
      </c>
    </row>
    <row r="1789" spans="1:6" ht="15.5" x14ac:dyDescent="0.35">
      <c r="A1789" s="7" t="s">
        <v>583</v>
      </c>
      <c r="B1789" s="7" t="s">
        <v>4171</v>
      </c>
      <c r="C1789" s="20" t="s">
        <v>6813</v>
      </c>
      <c r="D1789" s="8" t="s">
        <v>7360</v>
      </c>
      <c r="E1789" s="8" t="s">
        <v>8076</v>
      </c>
      <c r="F1789" s="3" t="str">
        <f t="shared" si="27"/>
        <v>Brandon S</v>
      </c>
    </row>
    <row r="1790" spans="1:6" ht="15.5" x14ac:dyDescent="0.35">
      <c r="A1790" s="7" t="s">
        <v>582</v>
      </c>
      <c r="B1790" s="7" t="s">
        <v>4172</v>
      </c>
      <c r="C1790" s="20" t="s">
        <v>6164</v>
      </c>
      <c r="D1790" s="8" t="s">
        <v>7360</v>
      </c>
      <c r="E1790" s="8" t="s">
        <v>8077</v>
      </c>
      <c r="F1790" s="3" t="str">
        <f t="shared" si="27"/>
        <v>Sean P</v>
      </c>
    </row>
    <row r="1791" spans="1:6" ht="15.5" x14ac:dyDescent="0.35">
      <c r="A1791" s="7" t="s">
        <v>581</v>
      </c>
      <c r="B1791" s="7" t="s">
        <v>4173</v>
      </c>
      <c r="C1791" s="20" t="s">
        <v>6814</v>
      </c>
      <c r="D1791" s="8" t="s">
        <v>7360</v>
      </c>
      <c r="E1791" s="8" t="s">
        <v>4762</v>
      </c>
      <c r="F1791" s="3" t="str">
        <f t="shared" si="27"/>
        <v>Scott</v>
      </c>
    </row>
    <row r="1792" spans="1:6" ht="15.5" x14ac:dyDescent="0.35">
      <c r="A1792" s="7" t="s">
        <v>580</v>
      </c>
      <c r="B1792" s="7" t="s">
        <v>4174</v>
      </c>
      <c r="C1792" s="20" t="s">
        <v>6815</v>
      </c>
      <c r="D1792" s="8" t="s">
        <v>7360</v>
      </c>
      <c r="E1792" s="8" t="s">
        <v>6816</v>
      </c>
      <c r="F1792" s="3" t="str">
        <f t="shared" si="27"/>
        <v>Janez</v>
      </c>
    </row>
    <row r="1793" spans="1:6" ht="15.5" x14ac:dyDescent="0.35">
      <c r="A1793" s="7" t="s">
        <v>579</v>
      </c>
      <c r="B1793" s="7" t="s">
        <v>4175</v>
      </c>
      <c r="C1793" s="20" t="s">
        <v>5220</v>
      </c>
      <c r="D1793" s="8" t="s">
        <v>7360</v>
      </c>
      <c r="E1793" s="8" t="s">
        <v>8078</v>
      </c>
      <c r="F1793" s="3" t="str">
        <f t="shared" si="27"/>
        <v>John I. Jr</v>
      </c>
    </row>
    <row r="1794" spans="1:6" ht="15.5" x14ac:dyDescent="0.35">
      <c r="A1794" s="7" t="s">
        <v>578</v>
      </c>
      <c r="B1794" s="7" t="s">
        <v>4176</v>
      </c>
      <c r="C1794" s="20" t="s">
        <v>6817</v>
      </c>
      <c r="D1794" s="8" t="s">
        <v>7359</v>
      </c>
      <c r="E1794" s="8" t="s">
        <v>5066</v>
      </c>
      <c r="F1794" s="3" t="str">
        <f t="shared" si="27"/>
        <v>Heather</v>
      </c>
    </row>
    <row r="1795" spans="1:6" ht="15.5" x14ac:dyDescent="0.35">
      <c r="A1795" s="7" t="s">
        <v>577</v>
      </c>
      <c r="B1795" s="7" t="s">
        <v>4177</v>
      </c>
      <c r="C1795" s="20" t="s">
        <v>6818</v>
      </c>
      <c r="D1795" s="8" t="s">
        <v>7360</v>
      </c>
      <c r="E1795" s="8" t="s">
        <v>4993</v>
      </c>
      <c r="F1795" s="3" t="str">
        <f t="shared" ref="F1795:F1858" si="28">IF(RIGHT(E1795,1)=".",LEFT(E1795,LEN(E1795)-1),E1795)</f>
        <v>Michael</v>
      </c>
    </row>
    <row r="1796" spans="1:6" ht="15.5" x14ac:dyDescent="0.35">
      <c r="A1796" s="7" t="s">
        <v>576</v>
      </c>
      <c r="B1796" s="7" t="s">
        <v>4178</v>
      </c>
      <c r="C1796" s="20" t="s">
        <v>6819</v>
      </c>
      <c r="D1796" s="8" t="s">
        <v>7359</v>
      </c>
      <c r="E1796" s="8" t="s">
        <v>5659</v>
      </c>
      <c r="F1796" s="3" t="str">
        <f t="shared" si="28"/>
        <v>Kathleen</v>
      </c>
    </row>
    <row r="1797" spans="1:6" ht="15.5" x14ac:dyDescent="0.35">
      <c r="A1797" s="7" t="s">
        <v>575</v>
      </c>
      <c r="B1797" s="7" t="s">
        <v>4179</v>
      </c>
      <c r="C1797" s="20" t="s">
        <v>6487</v>
      </c>
      <c r="D1797" s="8" t="s">
        <v>7360</v>
      </c>
      <c r="E1797" s="8" t="s">
        <v>7378</v>
      </c>
      <c r="F1797" s="3" t="str">
        <f t="shared" si="28"/>
        <v>Ryan M</v>
      </c>
    </row>
    <row r="1798" spans="1:6" ht="15.5" x14ac:dyDescent="0.35">
      <c r="A1798" s="7" t="s">
        <v>574</v>
      </c>
      <c r="B1798" s="7" t="s">
        <v>4180</v>
      </c>
      <c r="C1798" s="20" t="s">
        <v>5731</v>
      </c>
      <c r="D1798" s="8" t="s">
        <v>7359</v>
      </c>
      <c r="E1798" s="8" t="s">
        <v>4970</v>
      </c>
      <c r="F1798" s="3" t="str">
        <f t="shared" si="28"/>
        <v>Sara</v>
      </c>
    </row>
    <row r="1799" spans="1:6" ht="15.5" x14ac:dyDescent="0.35">
      <c r="A1799" s="7" t="s">
        <v>573</v>
      </c>
      <c r="B1799" s="7" t="s">
        <v>4181</v>
      </c>
      <c r="C1799" s="20" t="s">
        <v>6820</v>
      </c>
      <c r="D1799" s="8" t="s">
        <v>7360</v>
      </c>
      <c r="E1799" s="8" t="s">
        <v>6821</v>
      </c>
      <c r="F1799" s="3" t="str">
        <f t="shared" si="28"/>
        <v>Deniz</v>
      </c>
    </row>
    <row r="1800" spans="1:6" ht="15.5" x14ac:dyDescent="0.35">
      <c r="A1800" s="7" t="s">
        <v>572</v>
      </c>
      <c r="B1800" s="7" t="s">
        <v>4182</v>
      </c>
      <c r="C1800" s="20" t="s">
        <v>6822</v>
      </c>
      <c r="D1800" s="8" t="s">
        <v>7359</v>
      </c>
      <c r="E1800" s="8" t="s">
        <v>8079</v>
      </c>
      <c r="F1800" s="3" t="str">
        <f t="shared" si="28"/>
        <v>Shannon L</v>
      </c>
    </row>
    <row r="1801" spans="1:6" ht="15.5" x14ac:dyDescent="0.35">
      <c r="A1801" s="7" t="s">
        <v>571</v>
      </c>
      <c r="B1801" s="7" t="s">
        <v>4183</v>
      </c>
      <c r="C1801" s="20" t="s">
        <v>5544</v>
      </c>
      <c r="D1801" s="8" t="s">
        <v>7359</v>
      </c>
      <c r="E1801" s="8" t="s">
        <v>8080</v>
      </c>
      <c r="F1801" s="3" t="str">
        <f t="shared" si="28"/>
        <v>Kaitlin M</v>
      </c>
    </row>
    <row r="1802" spans="1:6" ht="15.5" x14ac:dyDescent="0.35">
      <c r="A1802" s="7" t="s">
        <v>570</v>
      </c>
      <c r="B1802" s="7" t="s">
        <v>4184</v>
      </c>
      <c r="C1802" s="20" t="s">
        <v>7345</v>
      </c>
      <c r="D1802" s="8" t="s">
        <v>7360</v>
      </c>
      <c r="E1802" s="8" t="s">
        <v>6823</v>
      </c>
      <c r="F1802" s="3" t="str">
        <f t="shared" si="28"/>
        <v>Alfredo</v>
      </c>
    </row>
    <row r="1803" spans="1:6" ht="15.5" x14ac:dyDescent="0.35">
      <c r="A1803" s="7" t="s">
        <v>569</v>
      </c>
      <c r="B1803" s="7" t="s">
        <v>4185</v>
      </c>
      <c r="C1803" s="20" t="s">
        <v>6824</v>
      </c>
      <c r="D1803" s="8" t="s">
        <v>7359</v>
      </c>
      <c r="E1803" s="8" t="s">
        <v>5567</v>
      </c>
      <c r="F1803" s="3" t="str">
        <f t="shared" si="28"/>
        <v>Kristen</v>
      </c>
    </row>
    <row r="1804" spans="1:6" ht="15.5" x14ac:dyDescent="0.35">
      <c r="A1804" s="7" t="s">
        <v>568</v>
      </c>
      <c r="B1804" s="7" t="s">
        <v>4186</v>
      </c>
      <c r="C1804" s="20" t="s">
        <v>6825</v>
      </c>
      <c r="D1804" s="8" t="s">
        <v>7360</v>
      </c>
      <c r="E1804" s="8" t="s">
        <v>4865</v>
      </c>
      <c r="F1804" s="3" t="str">
        <f t="shared" si="28"/>
        <v>Daniel</v>
      </c>
    </row>
    <row r="1805" spans="1:6" ht="15.5" x14ac:dyDescent="0.35">
      <c r="A1805" s="7" t="s">
        <v>567</v>
      </c>
      <c r="B1805" s="7" t="s">
        <v>4187</v>
      </c>
      <c r="C1805" s="20" t="s">
        <v>5082</v>
      </c>
      <c r="D1805" s="8" t="s">
        <v>7360</v>
      </c>
      <c r="E1805" s="8" t="s">
        <v>5570</v>
      </c>
      <c r="F1805" s="3" t="str">
        <f t="shared" si="28"/>
        <v>Jonathan</v>
      </c>
    </row>
    <row r="1806" spans="1:6" ht="15.5" x14ac:dyDescent="0.35">
      <c r="A1806" s="7" t="s">
        <v>566</v>
      </c>
      <c r="B1806" s="7" t="s">
        <v>4188</v>
      </c>
      <c r="C1806" s="20" t="s">
        <v>4800</v>
      </c>
      <c r="D1806" s="8" t="s">
        <v>7360</v>
      </c>
      <c r="E1806" s="8" t="s">
        <v>6826</v>
      </c>
      <c r="F1806" s="3" t="str">
        <f t="shared" si="28"/>
        <v>Troy</v>
      </c>
    </row>
    <row r="1807" spans="1:6" ht="15.5" x14ac:dyDescent="0.35">
      <c r="A1807" s="7" t="s">
        <v>565</v>
      </c>
      <c r="B1807" s="7" t="s">
        <v>4189</v>
      </c>
      <c r="C1807" s="20" t="s">
        <v>6827</v>
      </c>
      <c r="D1807" s="8" t="s">
        <v>7360</v>
      </c>
      <c r="E1807" s="8" t="s">
        <v>8081</v>
      </c>
      <c r="F1807" s="3" t="str">
        <f t="shared" si="28"/>
        <v>Daniel C</v>
      </c>
    </row>
    <row r="1808" spans="1:6" ht="15.5" x14ac:dyDescent="0.35">
      <c r="A1808" s="7" t="s">
        <v>564</v>
      </c>
      <c r="B1808" s="7" t="s">
        <v>4190</v>
      </c>
      <c r="C1808" s="20" t="s">
        <v>6828</v>
      </c>
      <c r="D1808" s="8" t="s">
        <v>7359</v>
      </c>
      <c r="E1808" s="8" t="s">
        <v>5413</v>
      </c>
      <c r="F1808" s="3" t="str">
        <f t="shared" si="28"/>
        <v>Lauren</v>
      </c>
    </row>
    <row r="1809" spans="1:6" ht="15.5" x14ac:dyDescent="0.35">
      <c r="A1809" s="7" t="s">
        <v>563</v>
      </c>
      <c r="B1809" s="7" t="s">
        <v>4191</v>
      </c>
      <c r="C1809" s="20" t="s">
        <v>6829</v>
      </c>
      <c r="D1809" s="8" t="s">
        <v>7359</v>
      </c>
      <c r="E1809" s="8" t="s">
        <v>6830</v>
      </c>
      <c r="F1809" s="3" t="str">
        <f t="shared" si="28"/>
        <v>Jennefer</v>
      </c>
    </row>
    <row r="1810" spans="1:6" ht="15.5" x14ac:dyDescent="0.35">
      <c r="A1810" s="7" t="s">
        <v>562</v>
      </c>
      <c r="B1810" s="7" t="s">
        <v>4192</v>
      </c>
      <c r="C1810" s="20" t="s">
        <v>6831</v>
      </c>
      <c r="D1810" s="8" t="s">
        <v>7359</v>
      </c>
      <c r="E1810" s="8" t="s">
        <v>8082</v>
      </c>
      <c r="F1810" s="3" t="str">
        <f t="shared" si="28"/>
        <v>Tracey L</v>
      </c>
    </row>
    <row r="1811" spans="1:6" ht="15.5" x14ac:dyDescent="0.35">
      <c r="A1811" s="7" t="s">
        <v>561</v>
      </c>
      <c r="B1811" s="7" t="s">
        <v>4193</v>
      </c>
      <c r="C1811" s="20" t="s">
        <v>6832</v>
      </c>
      <c r="D1811" s="8" t="s">
        <v>7359</v>
      </c>
      <c r="E1811" s="8" t="s">
        <v>5147</v>
      </c>
      <c r="F1811" s="3" t="str">
        <f t="shared" si="28"/>
        <v>Ashley</v>
      </c>
    </row>
    <row r="1812" spans="1:6" ht="15.5" x14ac:dyDescent="0.35">
      <c r="A1812" s="7" t="s">
        <v>560</v>
      </c>
      <c r="B1812" s="7" t="s">
        <v>4194</v>
      </c>
      <c r="C1812" s="20" t="s">
        <v>6833</v>
      </c>
      <c r="D1812" s="8" t="s">
        <v>7359</v>
      </c>
      <c r="E1812" s="8" t="s">
        <v>6416</v>
      </c>
      <c r="F1812" s="3" t="str">
        <f t="shared" si="28"/>
        <v>Cindy</v>
      </c>
    </row>
    <row r="1813" spans="1:6" ht="15.5" x14ac:dyDescent="0.35">
      <c r="A1813" s="7" t="s">
        <v>559</v>
      </c>
      <c r="B1813" s="7" t="s">
        <v>4195</v>
      </c>
      <c r="C1813" s="20" t="s">
        <v>6834</v>
      </c>
      <c r="D1813" s="8" t="s">
        <v>7359</v>
      </c>
      <c r="E1813" s="8" t="s">
        <v>6835</v>
      </c>
      <c r="F1813" s="3" t="str">
        <f t="shared" si="28"/>
        <v>Esther</v>
      </c>
    </row>
    <row r="1814" spans="1:6" ht="15.5" x14ac:dyDescent="0.35">
      <c r="A1814" s="7" t="s">
        <v>558</v>
      </c>
      <c r="B1814" s="7" t="s">
        <v>4196</v>
      </c>
      <c r="C1814" s="20" t="s">
        <v>6836</v>
      </c>
      <c r="D1814" s="8" t="s">
        <v>7359</v>
      </c>
      <c r="E1814" s="8" t="s">
        <v>6413</v>
      </c>
      <c r="F1814" s="3" t="str">
        <f t="shared" si="28"/>
        <v>Jackie</v>
      </c>
    </row>
    <row r="1815" spans="1:6" ht="15.5" x14ac:dyDescent="0.35">
      <c r="A1815" s="7" t="s">
        <v>557</v>
      </c>
      <c r="B1815" s="7" t="s">
        <v>4197</v>
      </c>
      <c r="C1815" s="20" t="s">
        <v>6837</v>
      </c>
      <c r="D1815" s="8" t="s">
        <v>7360</v>
      </c>
      <c r="E1815" s="8" t="s">
        <v>8083</v>
      </c>
      <c r="F1815" s="3" t="str">
        <f t="shared" si="28"/>
        <v>Timothy P</v>
      </c>
    </row>
    <row r="1816" spans="1:6" ht="15.5" x14ac:dyDescent="0.35">
      <c r="A1816" s="7" t="s">
        <v>556</v>
      </c>
      <c r="B1816" s="7" t="s">
        <v>4198</v>
      </c>
      <c r="C1816" s="20" t="s">
        <v>6838</v>
      </c>
      <c r="D1816" s="8" t="s">
        <v>7359</v>
      </c>
      <c r="E1816" s="8" t="s">
        <v>5413</v>
      </c>
      <c r="F1816" s="3" t="str">
        <f t="shared" si="28"/>
        <v>Lauren</v>
      </c>
    </row>
    <row r="1817" spans="1:6" ht="15.5" x14ac:dyDescent="0.35">
      <c r="A1817" s="7" t="s">
        <v>555</v>
      </c>
      <c r="B1817" s="7" t="s">
        <v>4199</v>
      </c>
      <c r="C1817" s="20" t="s">
        <v>6839</v>
      </c>
      <c r="D1817" s="8" t="s">
        <v>7360</v>
      </c>
      <c r="E1817" s="8" t="s">
        <v>4941</v>
      </c>
      <c r="F1817" s="3" t="str">
        <f t="shared" si="28"/>
        <v>Benjamin</v>
      </c>
    </row>
    <row r="1818" spans="1:6" ht="15.5" x14ac:dyDescent="0.35">
      <c r="A1818" s="7" t="s">
        <v>554</v>
      </c>
      <c r="B1818" s="7" t="s">
        <v>4200</v>
      </c>
      <c r="C1818" s="20" t="s">
        <v>6840</v>
      </c>
      <c r="D1818" s="8" t="s">
        <v>7360</v>
      </c>
      <c r="E1818" s="8" t="s">
        <v>8084</v>
      </c>
      <c r="F1818" s="3" t="str">
        <f t="shared" si="28"/>
        <v>Hugo M</v>
      </c>
    </row>
    <row r="1819" spans="1:6" ht="15.5" x14ac:dyDescent="0.35">
      <c r="A1819" s="7" t="s">
        <v>553</v>
      </c>
      <c r="B1819" s="7" t="s">
        <v>4201</v>
      </c>
      <c r="C1819" s="20" t="s">
        <v>6841</v>
      </c>
      <c r="D1819" s="8" t="s">
        <v>7360</v>
      </c>
      <c r="E1819" s="8" t="s">
        <v>8085</v>
      </c>
      <c r="F1819" s="3" t="str">
        <f t="shared" si="28"/>
        <v>Daniel J. Jr</v>
      </c>
    </row>
    <row r="1820" spans="1:6" ht="15.5" x14ac:dyDescent="0.35">
      <c r="A1820" s="7" t="s">
        <v>552</v>
      </c>
      <c r="B1820" s="7" t="s">
        <v>4202</v>
      </c>
      <c r="C1820" s="20" t="s">
        <v>6842</v>
      </c>
      <c r="D1820" s="8" t="s">
        <v>7360</v>
      </c>
      <c r="E1820" s="8" t="s">
        <v>7954</v>
      </c>
      <c r="F1820" s="3" t="str">
        <f t="shared" si="28"/>
        <v>Justin R</v>
      </c>
    </row>
    <row r="1821" spans="1:6" ht="15.5" x14ac:dyDescent="0.35">
      <c r="A1821" s="7" t="s">
        <v>551</v>
      </c>
      <c r="B1821" s="7" t="s">
        <v>4203</v>
      </c>
      <c r="C1821" s="20" t="s">
        <v>6066</v>
      </c>
      <c r="D1821" s="8" t="s">
        <v>7360</v>
      </c>
      <c r="E1821" s="8" t="s">
        <v>5284</v>
      </c>
      <c r="F1821" s="3" t="str">
        <f t="shared" si="28"/>
        <v>Colin</v>
      </c>
    </row>
    <row r="1822" spans="1:6" ht="15.5" x14ac:dyDescent="0.35">
      <c r="A1822" s="7" t="s">
        <v>550</v>
      </c>
      <c r="B1822" s="7" t="s">
        <v>4204</v>
      </c>
      <c r="C1822" s="20" t="s">
        <v>6843</v>
      </c>
      <c r="D1822" s="8" t="s">
        <v>7360</v>
      </c>
      <c r="E1822" s="8" t="s">
        <v>6844</v>
      </c>
      <c r="F1822" s="3" t="str">
        <f t="shared" si="28"/>
        <v>Rob</v>
      </c>
    </row>
    <row r="1823" spans="1:6" ht="15.5" x14ac:dyDescent="0.35">
      <c r="A1823" s="7" t="s">
        <v>549</v>
      </c>
      <c r="B1823" s="7" t="s">
        <v>4205</v>
      </c>
      <c r="C1823" s="20" t="s">
        <v>6845</v>
      </c>
      <c r="D1823" s="8" t="s">
        <v>7360</v>
      </c>
      <c r="E1823" s="8" t="s">
        <v>4766</v>
      </c>
      <c r="F1823" s="3" t="str">
        <f t="shared" si="28"/>
        <v>Patrick</v>
      </c>
    </row>
    <row r="1824" spans="1:6" ht="15.5" x14ac:dyDescent="0.35">
      <c r="A1824" s="7" t="s">
        <v>548</v>
      </c>
      <c r="B1824" s="7" t="s">
        <v>4206</v>
      </c>
      <c r="C1824" s="20" t="s">
        <v>6846</v>
      </c>
      <c r="D1824" s="8" t="s">
        <v>7360</v>
      </c>
      <c r="E1824" s="8" t="s">
        <v>8086</v>
      </c>
      <c r="F1824" s="3" t="str">
        <f t="shared" si="28"/>
        <v>Austin D</v>
      </c>
    </row>
    <row r="1825" spans="1:6" ht="15.5" x14ac:dyDescent="0.35">
      <c r="A1825" s="7" t="s">
        <v>547</v>
      </c>
      <c r="B1825" s="7" t="s">
        <v>4207</v>
      </c>
      <c r="C1825" s="20" t="s">
        <v>7346</v>
      </c>
      <c r="D1825" s="8" t="s">
        <v>7359</v>
      </c>
      <c r="E1825" s="8" t="s">
        <v>5133</v>
      </c>
      <c r="F1825" s="3" t="str">
        <f t="shared" si="28"/>
        <v>Brittany</v>
      </c>
    </row>
    <row r="1826" spans="1:6" ht="15.5" x14ac:dyDescent="0.35">
      <c r="A1826" s="7" t="s">
        <v>546</v>
      </c>
      <c r="B1826" s="7" t="s">
        <v>4208</v>
      </c>
      <c r="C1826" s="20" t="s">
        <v>5774</v>
      </c>
      <c r="D1826" s="8" t="s">
        <v>7360</v>
      </c>
      <c r="E1826" s="8" t="s">
        <v>7554</v>
      </c>
      <c r="F1826" s="3" t="str">
        <f t="shared" si="28"/>
        <v>Matthew T</v>
      </c>
    </row>
    <row r="1827" spans="1:6" ht="15.5" x14ac:dyDescent="0.35">
      <c r="A1827" s="7" t="s">
        <v>545</v>
      </c>
      <c r="B1827" s="7" t="s">
        <v>4209</v>
      </c>
      <c r="C1827" s="20" t="s">
        <v>6847</v>
      </c>
      <c r="D1827" s="8" t="s">
        <v>7359</v>
      </c>
      <c r="E1827" s="8" t="s">
        <v>8087</v>
      </c>
      <c r="F1827" s="3" t="str">
        <f t="shared" si="28"/>
        <v>Becky G</v>
      </c>
    </row>
    <row r="1828" spans="1:6" ht="15.5" x14ac:dyDescent="0.35">
      <c r="A1828" s="7" t="s">
        <v>544</v>
      </c>
      <c r="B1828" s="7" t="s">
        <v>4210</v>
      </c>
      <c r="C1828" s="20" t="s">
        <v>6848</v>
      </c>
      <c r="D1828" s="8" t="s">
        <v>7359</v>
      </c>
      <c r="E1828" s="8" t="s">
        <v>6849</v>
      </c>
      <c r="F1828" s="3" t="str">
        <f t="shared" si="28"/>
        <v>Virginie</v>
      </c>
    </row>
    <row r="1829" spans="1:6" ht="15.5" x14ac:dyDescent="0.35">
      <c r="A1829" s="7" t="s">
        <v>543</v>
      </c>
      <c r="B1829" s="7" t="s">
        <v>4211</v>
      </c>
      <c r="C1829" s="20" t="s">
        <v>6850</v>
      </c>
      <c r="D1829" s="8" t="s">
        <v>7359</v>
      </c>
      <c r="E1829" s="8" t="s">
        <v>8088</v>
      </c>
      <c r="F1829" s="3" t="str">
        <f t="shared" si="28"/>
        <v>Allison A</v>
      </c>
    </row>
    <row r="1830" spans="1:6" ht="15.5" x14ac:dyDescent="0.35">
      <c r="A1830" s="7" t="s">
        <v>542</v>
      </c>
      <c r="B1830" s="7" t="s">
        <v>4212</v>
      </c>
      <c r="C1830" s="20" t="s">
        <v>6851</v>
      </c>
      <c r="D1830" s="8" t="s">
        <v>7359</v>
      </c>
      <c r="E1830" s="8" t="s">
        <v>5901</v>
      </c>
      <c r="F1830" s="3" t="str">
        <f t="shared" si="28"/>
        <v>Julie</v>
      </c>
    </row>
    <row r="1831" spans="1:6" ht="15.5" x14ac:dyDescent="0.35">
      <c r="A1831" s="7" t="s">
        <v>541</v>
      </c>
      <c r="B1831" s="7" t="s">
        <v>4213</v>
      </c>
      <c r="C1831" s="20" t="s">
        <v>6852</v>
      </c>
      <c r="D1831" s="8" t="s">
        <v>7359</v>
      </c>
      <c r="E1831" s="8" t="s">
        <v>5405</v>
      </c>
      <c r="F1831" s="3" t="str">
        <f t="shared" si="28"/>
        <v>Katherine</v>
      </c>
    </row>
    <row r="1832" spans="1:6" ht="15.5" x14ac:dyDescent="0.35">
      <c r="A1832" s="7" t="s">
        <v>540</v>
      </c>
      <c r="B1832" s="7" t="s">
        <v>4214</v>
      </c>
      <c r="C1832" s="20" t="s">
        <v>5059</v>
      </c>
      <c r="D1832" s="8" t="s">
        <v>7360</v>
      </c>
      <c r="E1832" s="8" t="s">
        <v>5254</v>
      </c>
      <c r="F1832" s="3" t="str">
        <f t="shared" si="28"/>
        <v>Caleb</v>
      </c>
    </row>
    <row r="1833" spans="1:6" ht="15.5" x14ac:dyDescent="0.35">
      <c r="A1833" s="7" t="s">
        <v>539</v>
      </c>
      <c r="B1833" s="7" t="s">
        <v>4215</v>
      </c>
      <c r="C1833" s="20" t="s">
        <v>6067</v>
      </c>
      <c r="D1833" s="8" t="s">
        <v>7359</v>
      </c>
      <c r="E1833" s="8" t="s">
        <v>5091</v>
      </c>
      <c r="F1833" s="3" t="str">
        <f t="shared" si="28"/>
        <v>Jaime</v>
      </c>
    </row>
    <row r="1834" spans="1:6" ht="15.5" x14ac:dyDescent="0.35">
      <c r="A1834" s="7" t="s">
        <v>538</v>
      </c>
      <c r="B1834" s="7" t="s">
        <v>4216</v>
      </c>
      <c r="C1834" s="20" t="s">
        <v>5343</v>
      </c>
      <c r="D1834" s="8" t="s">
        <v>7359</v>
      </c>
      <c r="E1834" s="8" t="s">
        <v>6445</v>
      </c>
      <c r="F1834" s="3" t="str">
        <f t="shared" si="28"/>
        <v>Hannah</v>
      </c>
    </row>
    <row r="1835" spans="1:6" ht="15.5" x14ac:dyDescent="0.35">
      <c r="A1835" s="7" t="s">
        <v>537</v>
      </c>
      <c r="B1835" s="7" t="s">
        <v>4217</v>
      </c>
      <c r="C1835" s="20" t="s">
        <v>6853</v>
      </c>
      <c r="D1835" s="8" t="s">
        <v>7360</v>
      </c>
      <c r="E1835" s="8" t="s">
        <v>6854</v>
      </c>
      <c r="F1835" s="3" t="str">
        <f t="shared" si="28"/>
        <v>Zachariah</v>
      </c>
    </row>
    <row r="1836" spans="1:6" ht="15.5" x14ac:dyDescent="0.35">
      <c r="A1836" s="7" t="s">
        <v>536</v>
      </c>
      <c r="B1836" s="7" t="s">
        <v>4218</v>
      </c>
      <c r="C1836" s="20" t="s">
        <v>6855</v>
      </c>
      <c r="D1836" s="8" t="s">
        <v>7359</v>
      </c>
      <c r="E1836" s="8" t="s">
        <v>8089</v>
      </c>
      <c r="F1836" s="3" t="str">
        <f t="shared" si="28"/>
        <v>Patricia A</v>
      </c>
    </row>
    <row r="1837" spans="1:6" ht="15.5" x14ac:dyDescent="0.35">
      <c r="A1837" s="7" t="s">
        <v>534</v>
      </c>
      <c r="B1837" s="7" t="s">
        <v>4219</v>
      </c>
      <c r="C1837" s="20" t="s">
        <v>6856</v>
      </c>
      <c r="D1837" s="8" t="s">
        <v>8284</v>
      </c>
      <c r="E1837" s="8" t="s">
        <v>7875</v>
      </c>
      <c r="F1837" s="3" t="str">
        <f t="shared" si="28"/>
        <v>Elizabeth A</v>
      </c>
    </row>
    <row r="1838" spans="1:6" ht="15.5" x14ac:dyDescent="0.35">
      <c r="A1838" s="7" t="s">
        <v>533</v>
      </c>
      <c r="B1838" s="7" t="s">
        <v>4220</v>
      </c>
      <c r="C1838" s="20" t="s">
        <v>6857</v>
      </c>
      <c r="D1838" s="8" t="s">
        <v>7360</v>
      </c>
      <c r="E1838" s="8" t="s">
        <v>4941</v>
      </c>
      <c r="F1838" s="3" t="str">
        <f t="shared" si="28"/>
        <v>Benjamin</v>
      </c>
    </row>
    <row r="1839" spans="1:6" ht="15.5" x14ac:dyDescent="0.35">
      <c r="A1839" s="7" t="s">
        <v>532</v>
      </c>
      <c r="B1839" s="7" t="s">
        <v>4221</v>
      </c>
      <c r="C1839" s="20" t="s">
        <v>6858</v>
      </c>
      <c r="D1839" s="8" t="s">
        <v>7360</v>
      </c>
      <c r="E1839" s="8" t="s">
        <v>6859</v>
      </c>
      <c r="F1839" s="3" t="str">
        <f t="shared" si="28"/>
        <v>Breno</v>
      </c>
    </row>
    <row r="1840" spans="1:6" ht="15.5" x14ac:dyDescent="0.35">
      <c r="A1840" s="7" t="s">
        <v>531</v>
      </c>
      <c r="B1840" s="7" t="s">
        <v>4222</v>
      </c>
      <c r="C1840" s="20" t="s">
        <v>6860</v>
      </c>
      <c r="D1840" s="8" t="s">
        <v>7360</v>
      </c>
      <c r="E1840" s="8" t="s">
        <v>6861</v>
      </c>
      <c r="F1840" s="3" t="str">
        <f t="shared" si="28"/>
        <v>Takaya</v>
      </c>
    </row>
    <row r="1841" spans="1:6" ht="15.5" x14ac:dyDescent="0.35">
      <c r="A1841" s="7" t="s">
        <v>530</v>
      </c>
      <c r="B1841" s="7" t="s">
        <v>4223</v>
      </c>
      <c r="C1841" s="20" t="s">
        <v>6222</v>
      </c>
      <c r="D1841" s="8" t="s">
        <v>7360</v>
      </c>
      <c r="E1841" s="8" t="s">
        <v>8090</v>
      </c>
      <c r="F1841" s="3" t="str">
        <f t="shared" si="28"/>
        <v>Thomas IV</v>
      </c>
    </row>
    <row r="1842" spans="1:6" ht="15.5" x14ac:dyDescent="0.35">
      <c r="A1842" s="7" t="s">
        <v>529</v>
      </c>
      <c r="B1842" s="7" t="s">
        <v>4224</v>
      </c>
      <c r="C1842" s="20" t="s">
        <v>6275</v>
      </c>
      <c r="D1842" s="8" t="s">
        <v>7360</v>
      </c>
      <c r="E1842" s="8" t="s">
        <v>8091</v>
      </c>
      <c r="F1842" s="3" t="str">
        <f t="shared" si="28"/>
        <v>Bradley E</v>
      </c>
    </row>
    <row r="1843" spans="1:6" ht="15.5" x14ac:dyDescent="0.35">
      <c r="A1843" s="7" t="s">
        <v>528</v>
      </c>
      <c r="B1843" s="7" t="s">
        <v>4225</v>
      </c>
      <c r="C1843" s="20" t="s">
        <v>6862</v>
      </c>
      <c r="D1843" s="8" t="s">
        <v>7359</v>
      </c>
      <c r="E1843" s="8" t="s">
        <v>4863</v>
      </c>
      <c r="F1843" s="3" t="str">
        <f t="shared" si="28"/>
        <v>Megan</v>
      </c>
    </row>
    <row r="1844" spans="1:6" ht="15.5" x14ac:dyDescent="0.35">
      <c r="A1844" s="7" t="s">
        <v>527</v>
      </c>
      <c r="B1844" s="7" t="s">
        <v>4226</v>
      </c>
      <c r="C1844" s="20" t="s">
        <v>6863</v>
      </c>
      <c r="D1844" s="8" t="s">
        <v>7359</v>
      </c>
      <c r="E1844" s="8" t="s">
        <v>8092</v>
      </c>
      <c r="F1844" s="3" t="str">
        <f t="shared" si="28"/>
        <v>Ruby J</v>
      </c>
    </row>
    <row r="1845" spans="1:6" ht="15.5" x14ac:dyDescent="0.35">
      <c r="A1845" s="7" t="s">
        <v>526</v>
      </c>
      <c r="B1845" s="7" t="s">
        <v>4227</v>
      </c>
      <c r="C1845" s="20" t="s">
        <v>4866</v>
      </c>
      <c r="D1845" s="8" t="s">
        <v>7360</v>
      </c>
      <c r="E1845" s="8" t="s">
        <v>6864</v>
      </c>
      <c r="F1845" s="3" t="str">
        <f t="shared" si="28"/>
        <v>Bart</v>
      </c>
    </row>
    <row r="1846" spans="1:6" ht="15.5" x14ac:dyDescent="0.35">
      <c r="A1846" s="7" t="s">
        <v>525</v>
      </c>
      <c r="B1846" s="7" t="s">
        <v>4228</v>
      </c>
      <c r="C1846" s="20" t="s">
        <v>6865</v>
      </c>
      <c r="D1846" s="8" t="s">
        <v>7360</v>
      </c>
      <c r="E1846" s="8" t="s">
        <v>8093</v>
      </c>
      <c r="F1846" s="3" t="str">
        <f t="shared" si="28"/>
        <v>Robert A</v>
      </c>
    </row>
    <row r="1847" spans="1:6" ht="15.5" x14ac:dyDescent="0.35">
      <c r="A1847" s="7" t="s">
        <v>524</v>
      </c>
      <c r="B1847" s="7" t="s">
        <v>4229</v>
      </c>
      <c r="C1847" s="20" t="s">
        <v>6866</v>
      </c>
      <c r="D1847" s="8" t="s">
        <v>7360</v>
      </c>
      <c r="E1847" s="8" t="s">
        <v>4795</v>
      </c>
      <c r="F1847" s="3" t="str">
        <f t="shared" si="28"/>
        <v>Adam</v>
      </c>
    </row>
    <row r="1848" spans="1:6" ht="15.5" x14ac:dyDescent="0.35">
      <c r="A1848" s="7" t="s">
        <v>523</v>
      </c>
      <c r="B1848" s="7" t="s">
        <v>4230</v>
      </c>
      <c r="C1848" s="20" t="s">
        <v>6867</v>
      </c>
      <c r="D1848" s="8" t="s">
        <v>7360</v>
      </c>
      <c r="E1848" s="8" t="s">
        <v>8094</v>
      </c>
      <c r="F1848" s="3" t="str">
        <f t="shared" si="28"/>
        <v>Yemane Adhane</v>
      </c>
    </row>
    <row r="1849" spans="1:6" ht="15.5" x14ac:dyDescent="0.35">
      <c r="A1849" s="7" t="s">
        <v>522</v>
      </c>
      <c r="B1849" s="7" t="s">
        <v>4231</v>
      </c>
      <c r="C1849" s="20" t="s">
        <v>6868</v>
      </c>
      <c r="D1849" s="8" t="s">
        <v>7360</v>
      </c>
      <c r="E1849" s="8" t="s">
        <v>8095</v>
      </c>
      <c r="F1849" s="3" t="str">
        <f t="shared" si="28"/>
        <v>Jesse A</v>
      </c>
    </row>
    <row r="1850" spans="1:6" ht="15.5" x14ac:dyDescent="0.35">
      <c r="A1850" s="7" t="s">
        <v>521</v>
      </c>
      <c r="B1850" s="7" t="s">
        <v>4232</v>
      </c>
      <c r="C1850" s="20" t="s">
        <v>6869</v>
      </c>
      <c r="D1850" s="8" t="s">
        <v>7360</v>
      </c>
      <c r="E1850" s="8" t="s">
        <v>6870</v>
      </c>
      <c r="F1850" s="3" t="str">
        <f t="shared" si="28"/>
        <v>Bird</v>
      </c>
    </row>
    <row r="1851" spans="1:6" ht="15.5" x14ac:dyDescent="0.35">
      <c r="A1851" s="7" t="s">
        <v>520</v>
      </c>
      <c r="B1851" s="7" t="s">
        <v>4233</v>
      </c>
      <c r="C1851" s="20" t="s">
        <v>6871</v>
      </c>
      <c r="D1851" s="8" t="s">
        <v>7360</v>
      </c>
      <c r="E1851" s="8" t="s">
        <v>8096</v>
      </c>
      <c r="F1851" s="3" t="str">
        <f t="shared" si="28"/>
        <v>Patrick M</v>
      </c>
    </row>
    <row r="1852" spans="1:6" ht="15.5" x14ac:dyDescent="0.35">
      <c r="A1852" s="7" t="s">
        <v>519</v>
      </c>
      <c r="B1852" s="7" t="s">
        <v>4234</v>
      </c>
      <c r="C1852" s="20" t="s">
        <v>6872</v>
      </c>
      <c r="D1852" s="8" t="s">
        <v>7360</v>
      </c>
      <c r="E1852" s="8" t="s">
        <v>5218</v>
      </c>
      <c r="F1852" s="3" t="str">
        <f t="shared" si="28"/>
        <v>Kyle</v>
      </c>
    </row>
    <row r="1853" spans="1:6" ht="15.5" x14ac:dyDescent="0.35">
      <c r="A1853" s="7" t="s">
        <v>518</v>
      </c>
      <c r="B1853" s="7" t="s">
        <v>4235</v>
      </c>
      <c r="C1853" s="20" t="s">
        <v>6873</v>
      </c>
      <c r="D1853" s="8" t="s">
        <v>7360</v>
      </c>
      <c r="E1853" s="8" t="s">
        <v>4813</v>
      </c>
      <c r="F1853" s="3" t="str">
        <f t="shared" si="28"/>
        <v>Ryan</v>
      </c>
    </row>
    <row r="1854" spans="1:6" ht="15.5" x14ac:dyDescent="0.35">
      <c r="A1854" s="7" t="s">
        <v>517</v>
      </c>
      <c r="B1854" s="7" t="s">
        <v>4236</v>
      </c>
      <c r="C1854" s="20" t="s">
        <v>6874</v>
      </c>
      <c r="D1854" s="8" t="s">
        <v>7360</v>
      </c>
      <c r="E1854" s="8" t="s">
        <v>6875</v>
      </c>
      <c r="F1854" s="3" t="str">
        <f t="shared" si="28"/>
        <v>Yuri</v>
      </c>
    </row>
    <row r="1855" spans="1:6" ht="15.5" x14ac:dyDescent="0.35">
      <c r="A1855" s="7" t="s">
        <v>515</v>
      </c>
      <c r="B1855" s="7" t="s">
        <v>4237</v>
      </c>
      <c r="C1855" s="20" t="s">
        <v>6876</v>
      </c>
      <c r="D1855" s="8" t="s">
        <v>7360</v>
      </c>
      <c r="E1855" s="8" t="s">
        <v>4813</v>
      </c>
      <c r="F1855" s="3" t="str">
        <f t="shared" si="28"/>
        <v>Ryan</v>
      </c>
    </row>
    <row r="1856" spans="1:6" ht="15.5" x14ac:dyDescent="0.35">
      <c r="A1856" s="7" t="s">
        <v>514</v>
      </c>
      <c r="B1856" s="7" t="s">
        <v>4238</v>
      </c>
      <c r="C1856" s="20" t="s">
        <v>6678</v>
      </c>
      <c r="D1856" s="8" t="s">
        <v>7359</v>
      </c>
      <c r="E1856" s="8" t="s">
        <v>6877</v>
      </c>
      <c r="F1856" s="3" t="str">
        <f t="shared" si="28"/>
        <v>Debbie</v>
      </c>
    </row>
    <row r="1857" spans="1:6" ht="15.5" x14ac:dyDescent="0.35">
      <c r="A1857" s="7" t="s">
        <v>513</v>
      </c>
      <c r="B1857" s="7" t="s">
        <v>4239</v>
      </c>
      <c r="C1857" s="20" t="s">
        <v>5695</v>
      </c>
      <c r="D1857" s="8" t="s">
        <v>7360</v>
      </c>
      <c r="E1857" s="8" t="s">
        <v>7866</v>
      </c>
      <c r="F1857" s="3" t="str">
        <f t="shared" si="28"/>
        <v>Mark D</v>
      </c>
    </row>
    <row r="1858" spans="1:6" ht="15.5" x14ac:dyDescent="0.35">
      <c r="A1858" s="7" t="s">
        <v>512</v>
      </c>
      <c r="B1858" s="7" t="s">
        <v>4240</v>
      </c>
      <c r="C1858" s="20" t="s">
        <v>6878</v>
      </c>
      <c r="D1858" s="8" t="s">
        <v>7360</v>
      </c>
      <c r="E1858" s="8" t="s">
        <v>5073</v>
      </c>
      <c r="F1858" s="3" t="str">
        <f t="shared" si="28"/>
        <v>Christopher</v>
      </c>
    </row>
    <row r="1859" spans="1:6" ht="15.5" x14ac:dyDescent="0.35">
      <c r="A1859" s="7" t="s">
        <v>511</v>
      </c>
      <c r="B1859" s="7" t="s">
        <v>4241</v>
      </c>
      <c r="C1859" s="20" t="s">
        <v>6879</v>
      </c>
      <c r="D1859" s="8" t="s">
        <v>7359</v>
      </c>
      <c r="E1859" s="8" t="s">
        <v>8097</v>
      </c>
      <c r="F1859" s="3" t="str">
        <f t="shared" ref="F1859:F1922" si="29">IF(RIGHT(E1859,1)=".",LEFT(E1859,LEN(E1859)-1),E1859)</f>
        <v>Daniell L</v>
      </c>
    </row>
    <row r="1860" spans="1:6" ht="15.5" x14ac:dyDescent="0.35">
      <c r="A1860" s="7" t="s">
        <v>510</v>
      </c>
      <c r="B1860" s="7" t="s">
        <v>4242</v>
      </c>
      <c r="C1860" s="20" t="s">
        <v>6880</v>
      </c>
      <c r="D1860" s="8" t="s">
        <v>7360</v>
      </c>
      <c r="E1860" s="8" t="s">
        <v>6881</v>
      </c>
      <c r="F1860" s="3" t="str">
        <f t="shared" si="29"/>
        <v>Janne</v>
      </c>
    </row>
    <row r="1861" spans="1:6" ht="15.5" x14ac:dyDescent="0.35">
      <c r="A1861" s="7" t="s">
        <v>509</v>
      </c>
      <c r="B1861" s="7" t="s">
        <v>4243</v>
      </c>
      <c r="C1861" s="20" t="s">
        <v>6129</v>
      </c>
      <c r="D1861" s="8" t="s">
        <v>7359</v>
      </c>
      <c r="E1861" s="8" t="s">
        <v>6369</v>
      </c>
      <c r="F1861" s="3" t="str">
        <f t="shared" si="29"/>
        <v>Martina</v>
      </c>
    </row>
    <row r="1862" spans="1:6" ht="15.5" x14ac:dyDescent="0.35">
      <c r="A1862" s="7" t="s">
        <v>508</v>
      </c>
      <c r="B1862" s="7" t="s">
        <v>4244</v>
      </c>
      <c r="C1862" s="20" t="s">
        <v>4830</v>
      </c>
      <c r="D1862" s="8" t="s">
        <v>7359</v>
      </c>
      <c r="E1862" s="8" t="s">
        <v>8098</v>
      </c>
      <c r="F1862" s="3" t="str">
        <f t="shared" si="29"/>
        <v>Elizabeth L</v>
      </c>
    </row>
    <row r="1863" spans="1:6" ht="15.5" x14ac:dyDescent="0.35">
      <c r="A1863" s="7" t="s">
        <v>507</v>
      </c>
      <c r="B1863" s="7" t="s">
        <v>4245</v>
      </c>
      <c r="C1863" s="20" t="s">
        <v>6882</v>
      </c>
      <c r="D1863" s="8" t="s">
        <v>7359</v>
      </c>
      <c r="E1863" s="8" t="s">
        <v>8099</v>
      </c>
      <c r="F1863" s="3" t="str">
        <f t="shared" si="29"/>
        <v>Stephanie C</v>
      </c>
    </row>
    <row r="1864" spans="1:6" ht="15.5" x14ac:dyDescent="0.35">
      <c r="A1864" s="7" t="s">
        <v>506</v>
      </c>
      <c r="B1864" s="7" t="s">
        <v>4246</v>
      </c>
      <c r="C1864" s="20" t="s">
        <v>5348</v>
      </c>
      <c r="D1864" s="8" t="s">
        <v>7359</v>
      </c>
      <c r="E1864" s="8" t="s">
        <v>4857</v>
      </c>
      <c r="F1864" s="3" t="str">
        <f t="shared" si="29"/>
        <v>Katie</v>
      </c>
    </row>
    <row r="1865" spans="1:6" ht="15.5" x14ac:dyDescent="0.35">
      <c r="A1865" s="7" t="s">
        <v>505</v>
      </c>
      <c r="B1865" s="7" t="s">
        <v>4247</v>
      </c>
      <c r="C1865" s="20" t="s">
        <v>6883</v>
      </c>
      <c r="D1865" s="8" t="s">
        <v>7359</v>
      </c>
      <c r="E1865" s="8" t="s">
        <v>6884</v>
      </c>
      <c r="F1865" s="3" t="str">
        <f t="shared" si="29"/>
        <v>Callie</v>
      </c>
    </row>
    <row r="1866" spans="1:6" ht="15.5" x14ac:dyDescent="0.35">
      <c r="A1866" s="7" t="s">
        <v>504</v>
      </c>
      <c r="B1866" s="7" t="s">
        <v>4248</v>
      </c>
      <c r="C1866" s="20" t="s">
        <v>6885</v>
      </c>
      <c r="D1866" s="8" t="s">
        <v>7359</v>
      </c>
      <c r="E1866" s="8" t="s">
        <v>4845</v>
      </c>
      <c r="F1866" s="3" t="str">
        <f t="shared" si="29"/>
        <v>Inna</v>
      </c>
    </row>
    <row r="1867" spans="1:6" ht="15.5" x14ac:dyDescent="0.35">
      <c r="A1867" s="7" t="s">
        <v>503</v>
      </c>
      <c r="B1867" s="7" t="s">
        <v>4249</v>
      </c>
      <c r="C1867" s="20" t="s">
        <v>4751</v>
      </c>
      <c r="D1867" s="8" t="s">
        <v>7359</v>
      </c>
      <c r="E1867" s="8" t="s">
        <v>8100</v>
      </c>
      <c r="F1867" s="3" t="str">
        <f t="shared" si="29"/>
        <v>Mary K</v>
      </c>
    </row>
    <row r="1868" spans="1:6" ht="15.5" x14ac:dyDescent="0.35">
      <c r="A1868" s="7" t="s">
        <v>502</v>
      </c>
      <c r="B1868" s="7" t="s">
        <v>4250</v>
      </c>
      <c r="C1868" s="20" t="s">
        <v>6886</v>
      </c>
      <c r="D1868" s="8" t="s">
        <v>7360</v>
      </c>
      <c r="E1868" s="8" t="s">
        <v>8101</v>
      </c>
      <c r="F1868" s="3" t="str">
        <f t="shared" si="29"/>
        <v>Samuel M</v>
      </c>
    </row>
    <row r="1869" spans="1:6" ht="15.5" x14ac:dyDescent="0.35">
      <c r="A1869" s="7" t="s">
        <v>501</v>
      </c>
      <c r="B1869" s="7" t="s">
        <v>4251</v>
      </c>
      <c r="C1869" s="20" t="s">
        <v>5842</v>
      </c>
      <c r="D1869" s="8" t="s">
        <v>7359</v>
      </c>
      <c r="E1869" s="8" t="s">
        <v>5268</v>
      </c>
      <c r="F1869" s="3" t="str">
        <f t="shared" si="29"/>
        <v>Kimberly</v>
      </c>
    </row>
    <row r="1870" spans="1:6" ht="15.5" x14ac:dyDescent="0.35">
      <c r="A1870" s="7" t="s">
        <v>500</v>
      </c>
      <c r="B1870" s="7" t="s">
        <v>4252</v>
      </c>
      <c r="C1870" s="20" t="s">
        <v>5724</v>
      </c>
      <c r="D1870" s="8" t="s">
        <v>7360</v>
      </c>
      <c r="E1870" s="8" t="s">
        <v>8102</v>
      </c>
      <c r="F1870" s="3" t="str">
        <f t="shared" si="29"/>
        <v>Tom J</v>
      </c>
    </row>
    <row r="1871" spans="1:6" ht="15.5" x14ac:dyDescent="0.35">
      <c r="A1871" s="7" t="s">
        <v>499</v>
      </c>
      <c r="B1871" s="7" t="s">
        <v>4253</v>
      </c>
      <c r="C1871" s="20" t="s">
        <v>6887</v>
      </c>
      <c r="D1871" s="8" t="s">
        <v>7360</v>
      </c>
      <c r="E1871" s="8" t="s">
        <v>5317</v>
      </c>
      <c r="F1871" s="3" t="str">
        <f t="shared" si="29"/>
        <v>Zachary</v>
      </c>
    </row>
    <row r="1872" spans="1:6" ht="15.5" x14ac:dyDescent="0.35">
      <c r="A1872" s="7" t="s">
        <v>498</v>
      </c>
      <c r="B1872" s="7" t="s">
        <v>4254</v>
      </c>
      <c r="C1872" s="20" t="s">
        <v>5088</v>
      </c>
      <c r="D1872" s="8" t="s">
        <v>7360</v>
      </c>
      <c r="E1872" s="8" t="s">
        <v>4964</v>
      </c>
      <c r="F1872" s="3" t="str">
        <f t="shared" si="29"/>
        <v>Dane</v>
      </c>
    </row>
    <row r="1873" spans="1:6" ht="15.5" x14ac:dyDescent="0.35">
      <c r="A1873" s="7" t="s">
        <v>497</v>
      </c>
      <c r="B1873" s="7" t="s">
        <v>4255</v>
      </c>
      <c r="C1873" s="20" t="s">
        <v>6888</v>
      </c>
      <c r="D1873" s="8" t="s">
        <v>7360</v>
      </c>
      <c r="E1873" s="8" t="s">
        <v>8103</v>
      </c>
      <c r="F1873" s="3" t="str">
        <f t="shared" si="29"/>
        <v>Dougie J</v>
      </c>
    </row>
    <row r="1874" spans="1:6" ht="15.5" x14ac:dyDescent="0.35">
      <c r="A1874" s="7" t="s">
        <v>496</v>
      </c>
      <c r="B1874" s="7" t="s">
        <v>4256</v>
      </c>
      <c r="C1874" s="20" t="s">
        <v>6889</v>
      </c>
      <c r="D1874" s="8" t="s">
        <v>7360</v>
      </c>
      <c r="E1874" s="8" t="s">
        <v>8104</v>
      </c>
      <c r="F1874" s="3" t="str">
        <f t="shared" si="29"/>
        <v>Jeremiah H</v>
      </c>
    </row>
    <row r="1875" spans="1:6" ht="15.5" x14ac:dyDescent="0.35">
      <c r="A1875" s="7" t="s">
        <v>495</v>
      </c>
      <c r="B1875" s="7" t="s">
        <v>4257</v>
      </c>
      <c r="C1875" s="20" t="s">
        <v>5927</v>
      </c>
      <c r="D1875" s="8" t="s">
        <v>7360</v>
      </c>
      <c r="E1875" s="8" t="s">
        <v>8105</v>
      </c>
      <c r="F1875" s="3" t="str">
        <f t="shared" si="29"/>
        <v>Ashley J</v>
      </c>
    </row>
    <row r="1876" spans="1:6" ht="15.5" x14ac:dyDescent="0.35">
      <c r="A1876" s="7" t="s">
        <v>494</v>
      </c>
      <c r="B1876" s="7" t="s">
        <v>4258</v>
      </c>
      <c r="C1876" s="20" t="s">
        <v>6890</v>
      </c>
      <c r="D1876" s="8" t="s">
        <v>7360</v>
      </c>
      <c r="E1876" s="8" t="s">
        <v>8106</v>
      </c>
      <c r="F1876" s="3" t="str">
        <f t="shared" si="29"/>
        <v>Turner J</v>
      </c>
    </row>
    <row r="1877" spans="1:6" ht="15.5" x14ac:dyDescent="0.35">
      <c r="A1877" s="7" t="s">
        <v>493</v>
      </c>
      <c r="B1877" s="7" t="s">
        <v>4259</v>
      </c>
      <c r="C1877" s="20" t="s">
        <v>6891</v>
      </c>
      <c r="D1877" s="8" t="s">
        <v>7360</v>
      </c>
      <c r="E1877" s="8" t="s">
        <v>6892</v>
      </c>
      <c r="F1877" s="3" t="str">
        <f t="shared" si="29"/>
        <v>Roger</v>
      </c>
    </row>
    <row r="1878" spans="1:6" ht="15.5" x14ac:dyDescent="0.35">
      <c r="A1878" s="7" t="s">
        <v>492</v>
      </c>
      <c r="B1878" s="7" t="s">
        <v>4260</v>
      </c>
      <c r="C1878" s="20" t="s">
        <v>6164</v>
      </c>
      <c r="D1878" s="8" t="s">
        <v>7359</v>
      </c>
      <c r="E1878" s="8" t="s">
        <v>4912</v>
      </c>
      <c r="F1878" s="3" t="str">
        <f t="shared" si="29"/>
        <v>Pamela</v>
      </c>
    </row>
    <row r="1879" spans="1:6" ht="15.5" x14ac:dyDescent="0.35">
      <c r="A1879" s="7" t="s">
        <v>491</v>
      </c>
      <c r="B1879" s="7" t="s">
        <v>4261</v>
      </c>
      <c r="C1879" s="20" t="s">
        <v>6893</v>
      </c>
      <c r="D1879" s="8" t="s">
        <v>7359</v>
      </c>
      <c r="E1879" s="8" t="s">
        <v>7643</v>
      </c>
      <c r="F1879" s="3" t="str">
        <f t="shared" si="29"/>
        <v>Allison M</v>
      </c>
    </row>
    <row r="1880" spans="1:6" ht="15.5" x14ac:dyDescent="0.35">
      <c r="A1880" s="7" t="s">
        <v>490</v>
      </c>
      <c r="B1880" s="7" t="s">
        <v>4262</v>
      </c>
      <c r="C1880" s="20" t="s">
        <v>5704</v>
      </c>
      <c r="D1880" s="8" t="s">
        <v>8284</v>
      </c>
      <c r="E1880" s="8" t="s">
        <v>8375</v>
      </c>
      <c r="F1880" s="3" t="str">
        <f t="shared" si="29"/>
        <v>Katherine H</v>
      </c>
    </row>
    <row r="1881" spans="1:6" ht="15.5" x14ac:dyDescent="0.35">
      <c r="A1881" s="7" t="s">
        <v>489</v>
      </c>
      <c r="B1881" s="7" t="s">
        <v>4263</v>
      </c>
      <c r="C1881" s="20" t="s">
        <v>6894</v>
      </c>
      <c r="D1881" s="8" t="s">
        <v>7359</v>
      </c>
      <c r="E1881" s="8" t="s">
        <v>6525</v>
      </c>
      <c r="F1881" s="3" t="str">
        <f t="shared" si="29"/>
        <v>Robin</v>
      </c>
    </row>
    <row r="1882" spans="1:6" ht="15.5" x14ac:dyDescent="0.35">
      <c r="A1882" s="7" t="s">
        <v>488</v>
      </c>
      <c r="B1882" s="7" t="s">
        <v>4264</v>
      </c>
      <c r="C1882" s="20" t="s">
        <v>6895</v>
      </c>
      <c r="D1882" s="8" t="s">
        <v>7359</v>
      </c>
      <c r="E1882" s="8" t="s">
        <v>6896</v>
      </c>
      <c r="F1882" s="3" t="str">
        <f t="shared" si="29"/>
        <v>Terri</v>
      </c>
    </row>
    <row r="1883" spans="1:6" ht="15.5" x14ac:dyDescent="0.35">
      <c r="A1883" s="7" t="s">
        <v>487</v>
      </c>
      <c r="B1883" s="7" t="s">
        <v>4265</v>
      </c>
      <c r="C1883" s="20" t="s">
        <v>5554</v>
      </c>
      <c r="D1883" s="8" t="s">
        <v>7360</v>
      </c>
      <c r="E1883" s="8" t="s">
        <v>6322</v>
      </c>
      <c r="F1883" s="3" t="str">
        <f t="shared" si="29"/>
        <v>Eddie</v>
      </c>
    </row>
    <row r="1884" spans="1:6" ht="15.5" x14ac:dyDescent="0.35">
      <c r="A1884" s="7" t="s">
        <v>486</v>
      </c>
      <c r="B1884" s="7" t="s">
        <v>4266</v>
      </c>
      <c r="C1884" s="20" t="s">
        <v>6897</v>
      </c>
      <c r="D1884" s="8" t="s">
        <v>7359</v>
      </c>
      <c r="E1884" s="8" t="s">
        <v>4912</v>
      </c>
      <c r="F1884" s="3" t="str">
        <f t="shared" si="29"/>
        <v>Pamela</v>
      </c>
    </row>
    <row r="1885" spans="1:6" ht="15.5" x14ac:dyDescent="0.35">
      <c r="A1885" s="7" t="s">
        <v>485</v>
      </c>
      <c r="B1885" s="7" t="s">
        <v>4267</v>
      </c>
      <c r="C1885" s="20" t="s">
        <v>6898</v>
      </c>
      <c r="D1885" s="8" t="s">
        <v>7359</v>
      </c>
      <c r="E1885" s="8" t="s">
        <v>6793</v>
      </c>
      <c r="F1885" s="3" t="str">
        <f t="shared" si="29"/>
        <v>Joyce</v>
      </c>
    </row>
    <row r="1886" spans="1:6" ht="15.5" x14ac:dyDescent="0.35">
      <c r="A1886" s="7" t="s">
        <v>484</v>
      </c>
      <c r="B1886" s="7" t="s">
        <v>4268</v>
      </c>
      <c r="C1886" s="20" t="s">
        <v>6899</v>
      </c>
      <c r="D1886" s="8" t="s">
        <v>7359</v>
      </c>
      <c r="E1886" s="8" t="s">
        <v>8107</v>
      </c>
      <c r="F1886" s="3" t="str">
        <f t="shared" si="29"/>
        <v>Alison W</v>
      </c>
    </row>
    <row r="1887" spans="1:6" ht="15.5" x14ac:dyDescent="0.35">
      <c r="A1887" s="7" t="s">
        <v>483</v>
      </c>
      <c r="B1887" s="7" t="s">
        <v>4269</v>
      </c>
      <c r="C1887" s="20" t="s">
        <v>6900</v>
      </c>
      <c r="D1887" s="8" t="s">
        <v>7359</v>
      </c>
      <c r="E1887" s="8" t="s">
        <v>8108</v>
      </c>
      <c r="F1887" s="3" t="str">
        <f t="shared" si="29"/>
        <v>Tammara C</v>
      </c>
    </row>
    <row r="1888" spans="1:6" ht="15.5" x14ac:dyDescent="0.35">
      <c r="A1888" s="7" t="s">
        <v>482</v>
      </c>
      <c r="B1888" s="7" t="s">
        <v>4270</v>
      </c>
      <c r="C1888" s="20" t="s">
        <v>6901</v>
      </c>
      <c r="D1888" s="8" t="s">
        <v>7359</v>
      </c>
      <c r="E1888" s="8" t="s">
        <v>6902</v>
      </c>
      <c r="F1888" s="3" t="str">
        <f t="shared" si="29"/>
        <v>Dorota</v>
      </c>
    </row>
    <row r="1889" spans="1:6" ht="15.5" x14ac:dyDescent="0.35">
      <c r="A1889" s="7" t="s">
        <v>481</v>
      </c>
      <c r="B1889" s="7" t="s">
        <v>4271</v>
      </c>
      <c r="C1889" s="20" t="s">
        <v>7347</v>
      </c>
      <c r="D1889" s="8" t="s">
        <v>7360</v>
      </c>
      <c r="E1889" s="8" t="s">
        <v>8109</v>
      </c>
      <c r="F1889" s="3" t="str">
        <f t="shared" si="29"/>
        <v>Jose Norberto Sr</v>
      </c>
    </row>
    <row r="1890" spans="1:6" ht="15.5" x14ac:dyDescent="0.35">
      <c r="A1890" s="7" t="s">
        <v>480</v>
      </c>
      <c r="B1890" s="7" t="s">
        <v>4272</v>
      </c>
      <c r="C1890" s="20" t="s">
        <v>6903</v>
      </c>
      <c r="D1890" s="8" t="s">
        <v>7360</v>
      </c>
      <c r="E1890" s="8" t="s">
        <v>5136</v>
      </c>
      <c r="F1890" s="3" t="str">
        <f t="shared" si="29"/>
        <v>Peter</v>
      </c>
    </row>
    <row r="1891" spans="1:6" ht="15.5" x14ac:dyDescent="0.35">
      <c r="A1891" s="7" t="s">
        <v>479</v>
      </c>
      <c r="B1891" s="7" t="s">
        <v>4273</v>
      </c>
      <c r="C1891" s="20" t="s">
        <v>5574</v>
      </c>
      <c r="D1891" s="8" t="s">
        <v>7360</v>
      </c>
      <c r="E1891" s="8" t="s">
        <v>6904</v>
      </c>
      <c r="F1891" s="3" t="str">
        <f t="shared" si="29"/>
        <v>Bryant</v>
      </c>
    </row>
    <row r="1892" spans="1:6" ht="15.5" x14ac:dyDescent="0.35">
      <c r="A1892" s="7" t="s">
        <v>478</v>
      </c>
      <c r="B1892" s="7" t="s">
        <v>4274</v>
      </c>
      <c r="C1892" s="20" t="s">
        <v>6905</v>
      </c>
      <c r="D1892" s="8" t="s">
        <v>7359</v>
      </c>
      <c r="E1892" s="8" t="s">
        <v>4782</v>
      </c>
      <c r="F1892" s="3" t="str">
        <f t="shared" si="29"/>
        <v>Christina</v>
      </c>
    </row>
    <row r="1893" spans="1:6" ht="15.5" x14ac:dyDescent="0.35">
      <c r="A1893" s="7" t="s">
        <v>477</v>
      </c>
      <c r="B1893" s="7" t="s">
        <v>4275</v>
      </c>
      <c r="C1893" s="20" t="s">
        <v>6906</v>
      </c>
      <c r="D1893" s="8" t="s">
        <v>7360</v>
      </c>
      <c r="E1893" s="8" t="s">
        <v>4785</v>
      </c>
      <c r="F1893" s="3" t="str">
        <f t="shared" si="29"/>
        <v>John</v>
      </c>
    </row>
    <row r="1894" spans="1:6" ht="15.5" x14ac:dyDescent="0.35">
      <c r="A1894" s="7" t="s">
        <v>476</v>
      </c>
      <c r="B1894" s="7" t="s">
        <v>4276</v>
      </c>
      <c r="C1894" s="20" t="s">
        <v>6907</v>
      </c>
      <c r="D1894" s="8" t="s">
        <v>7360</v>
      </c>
      <c r="E1894" s="8" t="s">
        <v>6908</v>
      </c>
      <c r="F1894" s="3" t="str">
        <f t="shared" si="29"/>
        <v>Eduardo</v>
      </c>
    </row>
    <row r="1895" spans="1:6" ht="15.5" x14ac:dyDescent="0.35">
      <c r="A1895" s="7" t="s">
        <v>475</v>
      </c>
      <c r="B1895" s="7" t="s">
        <v>4277</v>
      </c>
      <c r="C1895" s="20" t="s">
        <v>6909</v>
      </c>
      <c r="D1895" s="8" t="s">
        <v>7359</v>
      </c>
      <c r="E1895" s="8" t="s">
        <v>8110</v>
      </c>
      <c r="F1895" s="3" t="str">
        <f t="shared" si="29"/>
        <v>Laura M</v>
      </c>
    </row>
    <row r="1896" spans="1:6" ht="15.5" x14ac:dyDescent="0.35">
      <c r="A1896" s="7" t="s">
        <v>474</v>
      </c>
      <c r="B1896" s="7" t="s">
        <v>4278</v>
      </c>
      <c r="C1896" s="20" t="s">
        <v>6910</v>
      </c>
      <c r="D1896" s="8" t="s">
        <v>7360</v>
      </c>
      <c r="E1896" s="8" t="s">
        <v>4949</v>
      </c>
      <c r="F1896" s="3" t="str">
        <f t="shared" si="29"/>
        <v>Charlie</v>
      </c>
    </row>
    <row r="1897" spans="1:6" ht="15.5" x14ac:dyDescent="0.35">
      <c r="A1897" s="7" t="s">
        <v>473</v>
      </c>
      <c r="B1897" s="7" t="s">
        <v>4279</v>
      </c>
      <c r="C1897" s="20" t="s">
        <v>6911</v>
      </c>
      <c r="D1897" s="8" t="s">
        <v>7359</v>
      </c>
      <c r="E1897" s="8" t="s">
        <v>8111</v>
      </c>
      <c r="F1897" s="3" t="str">
        <f t="shared" si="29"/>
        <v>Melissa D</v>
      </c>
    </row>
    <row r="1898" spans="1:6" ht="15.5" x14ac:dyDescent="0.35">
      <c r="A1898" s="7" t="s">
        <v>472</v>
      </c>
      <c r="B1898" s="7" t="s">
        <v>4280</v>
      </c>
      <c r="C1898" s="20" t="s">
        <v>5137</v>
      </c>
      <c r="D1898" s="8" t="s">
        <v>7360</v>
      </c>
      <c r="E1898" s="8" t="s">
        <v>8112</v>
      </c>
      <c r="F1898" s="3" t="str">
        <f t="shared" si="29"/>
        <v>Dan C. Jr</v>
      </c>
    </row>
    <row r="1899" spans="1:6" ht="15.5" x14ac:dyDescent="0.35">
      <c r="A1899" s="7" t="s">
        <v>471</v>
      </c>
      <c r="B1899" s="7" t="s">
        <v>4281</v>
      </c>
      <c r="C1899" s="20" t="s">
        <v>6912</v>
      </c>
      <c r="D1899" s="8" t="s">
        <v>7360</v>
      </c>
      <c r="E1899" s="8" t="s">
        <v>4753</v>
      </c>
      <c r="F1899" s="3" t="str">
        <f t="shared" si="29"/>
        <v>Matthew</v>
      </c>
    </row>
    <row r="1900" spans="1:6" ht="15.5" x14ac:dyDescent="0.35">
      <c r="A1900" s="7" t="s">
        <v>470</v>
      </c>
      <c r="B1900" s="7" t="s">
        <v>4282</v>
      </c>
      <c r="C1900" s="20" t="s">
        <v>4871</v>
      </c>
      <c r="D1900" s="8" t="s">
        <v>7360</v>
      </c>
      <c r="E1900" s="8" t="s">
        <v>8113</v>
      </c>
      <c r="F1900" s="3" t="str">
        <f t="shared" si="29"/>
        <v>Wesley C</v>
      </c>
    </row>
    <row r="1901" spans="1:6" ht="15.5" x14ac:dyDescent="0.35">
      <c r="A1901" s="7" t="s">
        <v>469</v>
      </c>
      <c r="B1901" s="7" t="s">
        <v>4283</v>
      </c>
      <c r="C1901" s="20" t="s">
        <v>4917</v>
      </c>
      <c r="D1901" s="8" t="s">
        <v>7360</v>
      </c>
      <c r="E1901" s="8" t="s">
        <v>5073</v>
      </c>
      <c r="F1901" s="3" t="str">
        <f t="shared" si="29"/>
        <v>Christopher</v>
      </c>
    </row>
    <row r="1902" spans="1:6" ht="15.5" x14ac:dyDescent="0.35">
      <c r="A1902" s="7" t="s">
        <v>468</v>
      </c>
      <c r="B1902" s="7" t="s">
        <v>4284</v>
      </c>
      <c r="C1902" s="20" t="s">
        <v>6913</v>
      </c>
      <c r="D1902" s="8" t="s">
        <v>7359</v>
      </c>
      <c r="E1902" s="8" t="s">
        <v>4914</v>
      </c>
      <c r="F1902" s="3" t="str">
        <f t="shared" si="29"/>
        <v>Jessica</v>
      </c>
    </row>
    <row r="1903" spans="1:6" ht="15.5" x14ac:dyDescent="0.35">
      <c r="A1903" s="7" t="s">
        <v>467</v>
      </c>
      <c r="B1903" s="7" t="s">
        <v>4285</v>
      </c>
      <c r="C1903" s="20" t="s">
        <v>6806</v>
      </c>
      <c r="D1903" s="8" t="s">
        <v>7359</v>
      </c>
      <c r="E1903" s="8" t="s">
        <v>6914</v>
      </c>
      <c r="F1903" s="3" t="str">
        <f t="shared" si="29"/>
        <v>Christin</v>
      </c>
    </row>
    <row r="1904" spans="1:6" ht="15.5" x14ac:dyDescent="0.35">
      <c r="A1904" s="7" t="s">
        <v>466</v>
      </c>
      <c r="B1904" s="7" t="s">
        <v>4286</v>
      </c>
      <c r="C1904" s="20" t="s">
        <v>6915</v>
      </c>
      <c r="D1904" s="8" t="s">
        <v>7359</v>
      </c>
      <c r="E1904" s="8" t="s">
        <v>4970</v>
      </c>
      <c r="F1904" s="3" t="str">
        <f t="shared" si="29"/>
        <v>Sara</v>
      </c>
    </row>
    <row r="1905" spans="1:6" ht="15.5" x14ac:dyDescent="0.35">
      <c r="A1905" s="7" t="s">
        <v>465</v>
      </c>
      <c r="B1905" s="7" t="s">
        <v>4287</v>
      </c>
      <c r="C1905" s="20" t="s">
        <v>6916</v>
      </c>
      <c r="D1905" s="8" t="s">
        <v>7359</v>
      </c>
      <c r="E1905" s="8" t="s">
        <v>4959</v>
      </c>
      <c r="F1905" s="3" t="str">
        <f t="shared" si="29"/>
        <v>Elizabeth</v>
      </c>
    </row>
    <row r="1906" spans="1:6" ht="15.5" x14ac:dyDescent="0.35">
      <c r="A1906" s="7" t="s">
        <v>464</v>
      </c>
      <c r="B1906" s="7" t="s">
        <v>4288</v>
      </c>
      <c r="C1906" s="20" t="s">
        <v>6917</v>
      </c>
      <c r="D1906" s="8" t="s">
        <v>7359</v>
      </c>
      <c r="E1906" s="8" t="s">
        <v>8114</v>
      </c>
      <c r="F1906" s="3" t="str">
        <f t="shared" si="29"/>
        <v>Margaret P</v>
      </c>
    </row>
    <row r="1907" spans="1:6" ht="15.5" x14ac:dyDescent="0.35">
      <c r="A1907" s="7" t="s">
        <v>463</v>
      </c>
      <c r="B1907" s="7" t="s">
        <v>4289</v>
      </c>
      <c r="C1907" s="20" t="s">
        <v>6918</v>
      </c>
      <c r="D1907" s="8" t="s">
        <v>7359</v>
      </c>
      <c r="E1907" s="8" t="s">
        <v>8115</v>
      </c>
      <c r="F1907" s="3" t="str">
        <f t="shared" si="29"/>
        <v>Tiffany K</v>
      </c>
    </row>
    <row r="1908" spans="1:6" ht="15.5" x14ac:dyDescent="0.35">
      <c r="A1908" s="7" t="s">
        <v>462</v>
      </c>
      <c r="B1908" s="7" t="s">
        <v>4290</v>
      </c>
      <c r="C1908" s="20" t="s">
        <v>6919</v>
      </c>
      <c r="D1908" s="8" t="s">
        <v>7360</v>
      </c>
      <c r="E1908" s="8" t="s">
        <v>8116</v>
      </c>
      <c r="F1908" s="3" t="str">
        <f t="shared" si="29"/>
        <v>David M</v>
      </c>
    </row>
    <row r="1909" spans="1:6" ht="15.5" x14ac:dyDescent="0.35">
      <c r="A1909" s="7" t="s">
        <v>461</v>
      </c>
      <c r="B1909" s="7" t="s">
        <v>4291</v>
      </c>
      <c r="C1909" s="20" t="s">
        <v>5206</v>
      </c>
      <c r="D1909" s="8" t="s">
        <v>7359</v>
      </c>
      <c r="E1909" s="8" t="s">
        <v>8117</v>
      </c>
      <c r="F1909" s="3" t="str">
        <f t="shared" si="29"/>
        <v>Christine E</v>
      </c>
    </row>
    <row r="1910" spans="1:6" ht="15.5" x14ac:dyDescent="0.35">
      <c r="A1910" s="7" t="s">
        <v>460</v>
      </c>
      <c r="B1910" s="7" t="s">
        <v>4292</v>
      </c>
      <c r="C1910" s="20" t="s">
        <v>6920</v>
      </c>
      <c r="D1910" s="8" t="s">
        <v>7359</v>
      </c>
      <c r="E1910" s="8" t="s">
        <v>6921</v>
      </c>
      <c r="F1910" s="3" t="str">
        <f t="shared" si="29"/>
        <v>Donna</v>
      </c>
    </row>
    <row r="1911" spans="1:6" ht="15.5" x14ac:dyDescent="0.35">
      <c r="A1911" s="7" t="s">
        <v>459</v>
      </c>
      <c r="B1911" s="7" t="s">
        <v>4293</v>
      </c>
      <c r="C1911" s="20" t="s">
        <v>6922</v>
      </c>
      <c r="D1911" s="8" t="s">
        <v>7360</v>
      </c>
      <c r="E1911" s="8" t="s">
        <v>5203</v>
      </c>
      <c r="F1911" s="3" t="str">
        <f t="shared" si="29"/>
        <v>Rod</v>
      </c>
    </row>
    <row r="1912" spans="1:6" ht="15.5" x14ac:dyDescent="0.35">
      <c r="A1912" s="7" t="s">
        <v>458</v>
      </c>
      <c r="B1912" s="7" t="s">
        <v>4294</v>
      </c>
      <c r="C1912" s="20" t="s">
        <v>4751</v>
      </c>
      <c r="D1912" s="8" t="s">
        <v>7360</v>
      </c>
      <c r="E1912" s="8" t="s">
        <v>6923</v>
      </c>
      <c r="F1912" s="3" t="str">
        <f t="shared" si="29"/>
        <v>Joe</v>
      </c>
    </row>
    <row r="1913" spans="1:6" ht="15.5" x14ac:dyDescent="0.35">
      <c r="A1913" s="7" t="s">
        <v>457</v>
      </c>
      <c r="B1913" s="7" t="s">
        <v>4295</v>
      </c>
      <c r="C1913" s="20" t="s">
        <v>6924</v>
      </c>
      <c r="D1913" s="8" t="s">
        <v>7359</v>
      </c>
      <c r="E1913" s="8" t="s">
        <v>6925</v>
      </c>
      <c r="F1913" s="3" t="str">
        <f t="shared" si="29"/>
        <v>Kayleigh</v>
      </c>
    </row>
    <row r="1914" spans="1:6" ht="15.5" x14ac:dyDescent="0.35">
      <c r="A1914" s="7" t="s">
        <v>456</v>
      </c>
      <c r="B1914" s="7" t="s">
        <v>4296</v>
      </c>
      <c r="C1914" s="20" t="s">
        <v>5332</v>
      </c>
      <c r="D1914" s="8" t="s">
        <v>7360</v>
      </c>
      <c r="E1914" s="8" t="s">
        <v>8118</v>
      </c>
      <c r="F1914" s="3" t="str">
        <f t="shared" si="29"/>
        <v>Lorcan A</v>
      </c>
    </row>
    <row r="1915" spans="1:6" ht="15.5" x14ac:dyDescent="0.35">
      <c r="A1915" s="7" t="s">
        <v>455</v>
      </c>
      <c r="B1915" s="7" t="s">
        <v>4297</v>
      </c>
      <c r="C1915" s="20" t="s">
        <v>6926</v>
      </c>
      <c r="D1915" s="8" t="s">
        <v>7360</v>
      </c>
      <c r="E1915" s="8" t="s">
        <v>6060</v>
      </c>
      <c r="F1915" s="3" t="str">
        <f t="shared" si="29"/>
        <v>Billy</v>
      </c>
    </row>
    <row r="1916" spans="1:6" ht="15.5" x14ac:dyDescent="0.35">
      <c r="A1916" s="7" t="s">
        <v>454</v>
      </c>
      <c r="B1916" s="7" t="s">
        <v>4298</v>
      </c>
      <c r="C1916" s="20" t="s">
        <v>5581</v>
      </c>
      <c r="D1916" s="8" t="s">
        <v>7360</v>
      </c>
      <c r="E1916" s="8" t="s">
        <v>8119</v>
      </c>
      <c r="F1916" s="3" t="str">
        <f t="shared" si="29"/>
        <v>Paul M</v>
      </c>
    </row>
    <row r="1917" spans="1:6" ht="15.5" x14ac:dyDescent="0.35">
      <c r="A1917" s="7" t="s">
        <v>453</v>
      </c>
      <c r="B1917" s="7" t="s">
        <v>4299</v>
      </c>
      <c r="C1917" s="20" t="s">
        <v>6927</v>
      </c>
      <c r="D1917" s="8" t="s">
        <v>7359</v>
      </c>
      <c r="E1917" s="8" t="s">
        <v>8120</v>
      </c>
      <c r="F1917" s="3" t="str">
        <f t="shared" si="29"/>
        <v>Brenda M</v>
      </c>
    </row>
    <row r="1918" spans="1:6" ht="15.5" x14ac:dyDescent="0.35">
      <c r="A1918" s="7" t="s">
        <v>452</v>
      </c>
      <c r="B1918" s="7" t="s">
        <v>4300</v>
      </c>
      <c r="C1918" s="20" t="s">
        <v>6928</v>
      </c>
      <c r="D1918" s="8" t="s">
        <v>7360</v>
      </c>
      <c r="E1918" s="8" t="s">
        <v>8121</v>
      </c>
      <c r="F1918" s="3" t="str">
        <f t="shared" si="29"/>
        <v>Jeff H</v>
      </c>
    </row>
    <row r="1919" spans="1:6" ht="15.5" x14ac:dyDescent="0.35">
      <c r="A1919" s="7" t="s">
        <v>451</v>
      </c>
      <c r="B1919" s="7" t="s">
        <v>4301</v>
      </c>
      <c r="C1919" s="20" t="s">
        <v>6929</v>
      </c>
      <c r="D1919" s="8" t="s">
        <v>7360</v>
      </c>
      <c r="E1919" s="8" t="s">
        <v>4993</v>
      </c>
      <c r="F1919" s="3" t="str">
        <f t="shared" si="29"/>
        <v>Michael</v>
      </c>
    </row>
    <row r="1920" spans="1:6" ht="15.5" x14ac:dyDescent="0.35">
      <c r="A1920" s="7" t="s">
        <v>450</v>
      </c>
      <c r="B1920" s="7" t="s">
        <v>4302</v>
      </c>
      <c r="C1920" s="20" t="s">
        <v>6930</v>
      </c>
      <c r="D1920" s="8" t="s">
        <v>7360</v>
      </c>
      <c r="E1920" s="8" t="s">
        <v>6392</v>
      </c>
      <c r="F1920" s="3" t="str">
        <f t="shared" si="29"/>
        <v>Jan</v>
      </c>
    </row>
    <row r="1921" spans="1:6" ht="15.5" x14ac:dyDescent="0.35">
      <c r="A1921" s="7" t="s">
        <v>449</v>
      </c>
      <c r="B1921" s="7" t="s">
        <v>4303</v>
      </c>
      <c r="C1921" s="20" t="s">
        <v>6931</v>
      </c>
      <c r="D1921" s="8" t="s">
        <v>7360</v>
      </c>
      <c r="E1921" s="8" t="s">
        <v>6932</v>
      </c>
      <c r="F1921" s="3" t="str">
        <f t="shared" si="29"/>
        <v>Bernard</v>
      </c>
    </row>
    <row r="1922" spans="1:6" ht="15.5" x14ac:dyDescent="0.35">
      <c r="A1922" s="7" t="s">
        <v>448</v>
      </c>
      <c r="B1922" s="7" t="s">
        <v>4304</v>
      </c>
      <c r="C1922" s="20" t="s">
        <v>6933</v>
      </c>
      <c r="D1922" s="8" t="s">
        <v>7360</v>
      </c>
      <c r="E1922" s="8" t="s">
        <v>4943</v>
      </c>
      <c r="F1922" s="3" t="str">
        <f t="shared" si="29"/>
        <v>Craig</v>
      </c>
    </row>
    <row r="1923" spans="1:6" ht="15.5" x14ac:dyDescent="0.35">
      <c r="A1923" s="7" t="s">
        <v>447</v>
      </c>
      <c r="B1923" s="7" t="s">
        <v>4305</v>
      </c>
      <c r="C1923" s="20" t="s">
        <v>6934</v>
      </c>
      <c r="D1923" s="8" t="s">
        <v>8284</v>
      </c>
      <c r="E1923" s="8" t="s">
        <v>8376</v>
      </c>
      <c r="F1923" s="3" t="str">
        <f t="shared" ref="F1923:F1986" si="30">IF(RIGHT(E1923,1)=".",LEFT(E1923,LEN(E1923)-1),E1923)</f>
        <v>Bryn</v>
      </c>
    </row>
    <row r="1924" spans="1:6" ht="15.5" x14ac:dyDescent="0.35">
      <c r="A1924" s="7" t="s">
        <v>446</v>
      </c>
      <c r="B1924" s="7" t="s">
        <v>4306</v>
      </c>
      <c r="C1924" s="20" t="s">
        <v>6935</v>
      </c>
      <c r="D1924" s="8" t="s">
        <v>7360</v>
      </c>
      <c r="E1924" s="8" t="s">
        <v>4993</v>
      </c>
      <c r="F1924" s="3" t="str">
        <f t="shared" si="30"/>
        <v>Michael</v>
      </c>
    </row>
    <row r="1925" spans="1:6" ht="15.5" x14ac:dyDescent="0.35">
      <c r="A1925" s="7" t="s">
        <v>445</v>
      </c>
      <c r="B1925" s="7" t="s">
        <v>4307</v>
      </c>
      <c r="C1925" s="20" t="s">
        <v>6936</v>
      </c>
      <c r="D1925" s="8" t="s">
        <v>7360</v>
      </c>
      <c r="E1925" s="8" t="s">
        <v>4941</v>
      </c>
      <c r="F1925" s="3" t="str">
        <f t="shared" si="30"/>
        <v>Benjamin</v>
      </c>
    </row>
    <row r="1926" spans="1:6" ht="15.5" x14ac:dyDescent="0.35">
      <c r="A1926" s="7" t="s">
        <v>444</v>
      </c>
      <c r="B1926" s="7" t="s">
        <v>4308</v>
      </c>
      <c r="C1926" s="20" t="s">
        <v>6937</v>
      </c>
      <c r="D1926" s="8" t="s">
        <v>7360</v>
      </c>
      <c r="E1926" s="8" t="s">
        <v>5024</v>
      </c>
      <c r="F1926" s="3" t="str">
        <f t="shared" si="30"/>
        <v>Jay</v>
      </c>
    </row>
    <row r="1927" spans="1:6" ht="15.5" x14ac:dyDescent="0.35">
      <c r="A1927" s="7" t="s">
        <v>443</v>
      </c>
      <c r="B1927" s="7" t="s">
        <v>4309</v>
      </c>
      <c r="C1927" s="20" t="s">
        <v>6938</v>
      </c>
      <c r="D1927" s="8" t="s">
        <v>7360</v>
      </c>
      <c r="E1927" s="8" t="s">
        <v>4982</v>
      </c>
      <c r="F1927" s="3" t="str">
        <f t="shared" si="30"/>
        <v>William</v>
      </c>
    </row>
    <row r="1928" spans="1:6" ht="15.5" x14ac:dyDescent="0.35">
      <c r="A1928" s="7" t="s">
        <v>442</v>
      </c>
      <c r="B1928" s="7" t="s">
        <v>4310</v>
      </c>
      <c r="C1928" s="20" t="s">
        <v>5887</v>
      </c>
      <c r="D1928" s="8" t="s">
        <v>7359</v>
      </c>
      <c r="E1928" s="8" t="s">
        <v>6939</v>
      </c>
      <c r="F1928" s="3" t="str">
        <f t="shared" si="30"/>
        <v>Shelley</v>
      </c>
    </row>
    <row r="1929" spans="1:6" ht="15.5" x14ac:dyDescent="0.35">
      <c r="A1929" s="7" t="s">
        <v>441</v>
      </c>
      <c r="B1929" s="7" t="s">
        <v>4311</v>
      </c>
      <c r="C1929" s="20" t="s">
        <v>6940</v>
      </c>
      <c r="D1929" s="8" t="s">
        <v>7359</v>
      </c>
      <c r="E1929" s="8" t="s">
        <v>6941</v>
      </c>
      <c r="F1929" s="3" t="str">
        <f t="shared" si="30"/>
        <v>Jekaterina</v>
      </c>
    </row>
    <row r="1930" spans="1:6" ht="15.5" x14ac:dyDescent="0.35">
      <c r="A1930" s="7" t="s">
        <v>440</v>
      </c>
      <c r="B1930" s="7" t="s">
        <v>4312</v>
      </c>
      <c r="C1930" s="20" t="s">
        <v>6942</v>
      </c>
      <c r="D1930" s="8" t="s">
        <v>7360</v>
      </c>
      <c r="E1930" s="8" t="s">
        <v>4865</v>
      </c>
      <c r="F1930" s="3" t="str">
        <f t="shared" si="30"/>
        <v>Daniel</v>
      </c>
    </row>
    <row r="1931" spans="1:6" ht="15.5" x14ac:dyDescent="0.35">
      <c r="A1931" s="7" t="s">
        <v>439</v>
      </c>
      <c r="B1931" s="7" t="s">
        <v>4313</v>
      </c>
      <c r="C1931" s="20" t="s">
        <v>6134</v>
      </c>
      <c r="D1931" s="8" t="s">
        <v>7359</v>
      </c>
      <c r="E1931" s="8" t="s">
        <v>6943</v>
      </c>
      <c r="F1931" s="3" t="str">
        <f t="shared" si="30"/>
        <v>Pauline</v>
      </c>
    </row>
    <row r="1932" spans="1:6" ht="15.5" x14ac:dyDescent="0.35">
      <c r="A1932" s="7" t="s">
        <v>438</v>
      </c>
      <c r="B1932" s="7" t="s">
        <v>4314</v>
      </c>
      <c r="C1932" s="20" t="s">
        <v>4813</v>
      </c>
      <c r="D1932" s="8" t="s">
        <v>7359</v>
      </c>
      <c r="E1932" s="8" t="s">
        <v>5821</v>
      </c>
      <c r="F1932" s="3" t="str">
        <f t="shared" si="30"/>
        <v>Colleen</v>
      </c>
    </row>
    <row r="1933" spans="1:6" ht="15.5" x14ac:dyDescent="0.35">
      <c r="A1933" s="7" t="s">
        <v>437</v>
      </c>
      <c r="B1933" s="7" t="s">
        <v>4315</v>
      </c>
      <c r="C1933" s="20" t="s">
        <v>6944</v>
      </c>
      <c r="D1933" s="8" t="s">
        <v>7359</v>
      </c>
      <c r="E1933" s="8" t="s">
        <v>8122</v>
      </c>
      <c r="F1933" s="3" t="str">
        <f t="shared" si="30"/>
        <v>Aleah K</v>
      </c>
    </row>
    <row r="1934" spans="1:6" ht="15.5" x14ac:dyDescent="0.35">
      <c r="A1934" s="7" t="s">
        <v>436</v>
      </c>
      <c r="B1934" s="7" t="s">
        <v>4316</v>
      </c>
      <c r="C1934" s="20" t="s">
        <v>6945</v>
      </c>
      <c r="D1934" s="8" t="s">
        <v>7359</v>
      </c>
      <c r="E1934" s="8" t="s">
        <v>6946</v>
      </c>
      <c r="F1934" s="3" t="str">
        <f t="shared" si="30"/>
        <v>Mare</v>
      </c>
    </row>
    <row r="1935" spans="1:6" ht="15.5" x14ac:dyDescent="0.35">
      <c r="A1935" s="7" t="s">
        <v>435</v>
      </c>
      <c r="B1935" s="7" t="s">
        <v>4317</v>
      </c>
      <c r="C1935" s="20" t="s">
        <v>6947</v>
      </c>
      <c r="D1935" s="8" t="s">
        <v>7360</v>
      </c>
      <c r="E1935" s="8" t="s">
        <v>4893</v>
      </c>
      <c r="F1935" s="3" t="str">
        <f t="shared" si="30"/>
        <v>Kevin</v>
      </c>
    </row>
    <row r="1936" spans="1:6" ht="15.5" x14ac:dyDescent="0.35">
      <c r="A1936" s="7" t="s">
        <v>434</v>
      </c>
      <c r="B1936" s="7" t="s">
        <v>4318</v>
      </c>
      <c r="C1936" s="20" t="s">
        <v>6948</v>
      </c>
      <c r="D1936" s="8" t="s">
        <v>7359</v>
      </c>
      <c r="E1936" s="8" t="s">
        <v>4914</v>
      </c>
      <c r="F1936" s="3" t="str">
        <f t="shared" si="30"/>
        <v>Jessica</v>
      </c>
    </row>
    <row r="1937" spans="1:6" ht="15.5" x14ac:dyDescent="0.35">
      <c r="A1937" s="7" t="s">
        <v>433</v>
      </c>
      <c r="B1937" s="7" t="s">
        <v>4319</v>
      </c>
      <c r="C1937" s="20" t="s">
        <v>6237</v>
      </c>
      <c r="D1937" s="8" t="s">
        <v>7359</v>
      </c>
      <c r="E1937" s="8" t="s">
        <v>8123</v>
      </c>
      <c r="F1937" s="3" t="str">
        <f t="shared" si="30"/>
        <v>Amanda R</v>
      </c>
    </row>
    <row r="1938" spans="1:6" ht="15.5" x14ac:dyDescent="0.35">
      <c r="A1938" s="7" t="s">
        <v>432</v>
      </c>
      <c r="B1938" s="7" t="s">
        <v>4320</v>
      </c>
      <c r="C1938" s="20" t="s">
        <v>6949</v>
      </c>
      <c r="D1938" s="8" t="s">
        <v>7360</v>
      </c>
      <c r="E1938" s="8" t="s">
        <v>8124</v>
      </c>
      <c r="F1938" s="3" t="str">
        <f t="shared" si="30"/>
        <v>Murray W</v>
      </c>
    </row>
    <row r="1939" spans="1:6" ht="15.5" x14ac:dyDescent="0.35">
      <c r="A1939" s="7" t="s">
        <v>431</v>
      </c>
      <c r="B1939" s="7" t="s">
        <v>4321</v>
      </c>
      <c r="C1939" s="20" t="s">
        <v>6950</v>
      </c>
      <c r="D1939" s="8" t="s">
        <v>8284</v>
      </c>
      <c r="E1939" s="8" t="s">
        <v>8377</v>
      </c>
      <c r="F1939" s="3" t="str">
        <f t="shared" si="30"/>
        <v>Meghan P</v>
      </c>
    </row>
    <row r="1940" spans="1:6" ht="15.5" x14ac:dyDescent="0.35">
      <c r="A1940" s="7" t="s">
        <v>430</v>
      </c>
      <c r="B1940" s="7" t="s">
        <v>4322</v>
      </c>
      <c r="C1940" s="20" t="s">
        <v>6739</v>
      </c>
      <c r="D1940" s="8" t="s">
        <v>7360</v>
      </c>
      <c r="E1940" s="8" t="s">
        <v>4771</v>
      </c>
      <c r="F1940" s="3" t="str">
        <f t="shared" si="30"/>
        <v>David</v>
      </c>
    </row>
    <row r="1941" spans="1:6" ht="15.5" x14ac:dyDescent="0.35">
      <c r="A1941" s="7" t="s">
        <v>429</v>
      </c>
      <c r="B1941" s="7" t="s">
        <v>4323</v>
      </c>
      <c r="C1941" s="20" t="s">
        <v>6951</v>
      </c>
      <c r="D1941" s="8" t="s">
        <v>7360</v>
      </c>
      <c r="E1941" s="8" t="s">
        <v>6952</v>
      </c>
      <c r="F1941" s="3" t="str">
        <f t="shared" si="30"/>
        <v>Seth</v>
      </c>
    </row>
    <row r="1942" spans="1:6" ht="15.5" x14ac:dyDescent="0.35">
      <c r="A1942" s="7" t="s">
        <v>428</v>
      </c>
      <c r="B1942" s="7" t="s">
        <v>4324</v>
      </c>
      <c r="C1942" s="20" t="s">
        <v>6953</v>
      </c>
      <c r="D1942" s="8" t="s">
        <v>7360</v>
      </c>
      <c r="E1942" s="8" t="s">
        <v>8125</v>
      </c>
      <c r="F1942" s="3" t="str">
        <f t="shared" si="30"/>
        <v>Michael P</v>
      </c>
    </row>
    <row r="1943" spans="1:6" ht="15.5" x14ac:dyDescent="0.35">
      <c r="A1943" s="7" t="s">
        <v>427</v>
      </c>
      <c r="B1943" s="7" t="s">
        <v>4325</v>
      </c>
      <c r="C1943" s="20" t="s">
        <v>5847</v>
      </c>
      <c r="D1943" s="8" t="s">
        <v>7360</v>
      </c>
      <c r="E1943" s="8" t="s">
        <v>8126</v>
      </c>
      <c r="F1943" s="3" t="str">
        <f t="shared" si="30"/>
        <v>Russell M</v>
      </c>
    </row>
    <row r="1944" spans="1:6" ht="15.5" x14ac:dyDescent="0.35">
      <c r="A1944" s="7" t="s">
        <v>426</v>
      </c>
      <c r="B1944" s="7" t="s">
        <v>4326</v>
      </c>
      <c r="C1944" s="20" t="s">
        <v>6954</v>
      </c>
      <c r="D1944" s="8" t="s">
        <v>7360</v>
      </c>
      <c r="E1944" s="8" t="s">
        <v>5220</v>
      </c>
      <c r="F1944" s="3" t="str">
        <f t="shared" si="30"/>
        <v>Martin</v>
      </c>
    </row>
    <row r="1945" spans="1:6" ht="15.5" x14ac:dyDescent="0.35">
      <c r="A1945" s="7" t="s">
        <v>425</v>
      </c>
      <c r="B1945" s="7" t="s">
        <v>4327</v>
      </c>
      <c r="C1945" s="20" t="s">
        <v>6955</v>
      </c>
      <c r="D1945" s="8" t="s">
        <v>7360</v>
      </c>
      <c r="E1945" s="8" t="s">
        <v>4993</v>
      </c>
      <c r="F1945" s="3" t="str">
        <f t="shared" si="30"/>
        <v>Michael</v>
      </c>
    </row>
    <row r="1946" spans="1:6" ht="15.5" x14ac:dyDescent="0.35">
      <c r="A1946" s="7" t="s">
        <v>424</v>
      </c>
      <c r="B1946" s="7" t="s">
        <v>4328</v>
      </c>
      <c r="C1946" s="20" t="s">
        <v>5752</v>
      </c>
      <c r="D1946" s="8" t="s">
        <v>7360</v>
      </c>
      <c r="E1946" s="8" t="s">
        <v>5927</v>
      </c>
      <c r="F1946" s="3" t="str">
        <f t="shared" si="30"/>
        <v>Miles</v>
      </c>
    </row>
    <row r="1947" spans="1:6" ht="15.5" x14ac:dyDescent="0.35">
      <c r="A1947" s="7" t="s">
        <v>423</v>
      </c>
      <c r="B1947" s="7" t="s">
        <v>4329</v>
      </c>
      <c r="C1947" s="20" t="s">
        <v>6956</v>
      </c>
      <c r="D1947" s="8" t="s">
        <v>7359</v>
      </c>
      <c r="E1947" s="8" t="s">
        <v>4932</v>
      </c>
      <c r="F1947" s="3" t="str">
        <f t="shared" si="30"/>
        <v>Amanda</v>
      </c>
    </row>
    <row r="1948" spans="1:6" ht="15.5" x14ac:dyDescent="0.35">
      <c r="A1948" s="7" t="s">
        <v>422</v>
      </c>
      <c r="B1948" s="7" t="s">
        <v>4330</v>
      </c>
      <c r="C1948" s="20" t="s">
        <v>6957</v>
      </c>
      <c r="D1948" s="8" t="s">
        <v>7360</v>
      </c>
      <c r="E1948" s="8" t="s">
        <v>6892</v>
      </c>
      <c r="F1948" s="3" t="str">
        <f t="shared" si="30"/>
        <v>Roger</v>
      </c>
    </row>
    <row r="1949" spans="1:6" ht="15.5" x14ac:dyDescent="0.35">
      <c r="A1949" s="7" t="s">
        <v>421</v>
      </c>
      <c r="B1949" s="7" t="s">
        <v>4331</v>
      </c>
      <c r="C1949" s="20" t="s">
        <v>6958</v>
      </c>
      <c r="D1949" s="8" t="s">
        <v>7360</v>
      </c>
      <c r="E1949" s="8" t="s">
        <v>8127</v>
      </c>
      <c r="F1949" s="3" t="str">
        <f t="shared" si="30"/>
        <v>Brock J</v>
      </c>
    </row>
    <row r="1950" spans="1:6" ht="15.5" x14ac:dyDescent="0.35">
      <c r="A1950" s="7" t="s">
        <v>420</v>
      </c>
      <c r="B1950" s="7" t="s">
        <v>4332</v>
      </c>
      <c r="C1950" s="20" t="s">
        <v>6959</v>
      </c>
      <c r="D1950" s="8" t="s">
        <v>7360</v>
      </c>
      <c r="E1950" s="8" t="s">
        <v>8128</v>
      </c>
      <c r="F1950" s="3" t="str">
        <f t="shared" si="30"/>
        <v>Stephen F</v>
      </c>
    </row>
    <row r="1951" spans="1:6" ht="15.5" x14ac:dyDescent="0.35">
      <c r="A1951" s="7" t="s">
        <v>419</v>
      </c>
      <c r="B1951" s="7" t="s">
        <v>4333</v>
      </c>
      <c r="C1951" s="20" t="s">
        <v>6960</v>
      </c>
      <c r="D1951" s="8" t="s">
        <v>7359</v>
      </c>
      <c r="E1951" s="8" t="s">
        <v>6961</v>
      </c>
      <c r="F1951" s="3" t="str">
        <f t="shared" si="30"/>
        <v>Missy</v>
      </c>
    </row>
    <row r="1952" spans="1:6" ht="15.5" x14ac:dyDescent="0.35">
      <c r="A1952" s="7" t="s">
        <v>418</v>
      </c>
      <c r="B1952" s="7" t="s">
        <v>4334</v>
      </c>
      <c r="C1952" s="20" t="s">
        <v>5589</v>
      </c>
      <c r="D1952" s="8" t="s">
        <v>7360</v>
      </c>
      <c r="E1952" s="8" t="s">
        <v>4982</v>
      </c>
      <c r="F1952" s="3" t="str">
        <f t="shared" si="30"/>
        <v>William</v>
      </c>
    </row>
    <row r="1953" spans="1:6" ht="15.5" x14ac:dyDescent="0.35">
      <c r="A1953" s="7" t="s">
        <v>417</v>
      </c>
      <c r="B1953" s="7" t="s">
        <v>4335</v>
      </c>
      <c r="C1953" s="20" t="s">
        <v>6962</v>
      </c>
      <c r="D1953" s="8" t="s">
        <v>7359</v>
      </c>
      <c r="E1953" s="8" t="s">
        <v>8129</v>
      </c>
      <c r="F1953" s="3" t="str">
        <f t="shared" si="30"/>
        <v>Lauren M</v>
      </c>
    </row>
    <row r="1954" spans="1:6" ht="15.5" x14ac:dyDescent="0.35">
      <c r="A1954" s="7" t="s">
        <v>416</v>
      </c>
      <c r="B1954" s="7" t="s">
        <v>4336</v>
      </c>
      <c r="C1954" s="20" t="s">
        <v>7348</v>
      </c>
      <c r="D1954" s="8" t="s">
        <v>7360</v>
      </c>
      <c r="E1954" s="8" t="s">
        <v>8130</v>
      </c>
      <c r="F1954" s="3" t="str">
        <f t="shared" si="30"/>
        <v>Apolo U</v>
      </c>
    </row>
    <row r="1955" spans="1:6" ht="15.5" x14ac:dyDescent="0.35">
      <c r="A1955" s="7" t="s">
        <v>415</v>
      </c>
      <c r="B1955" s="7" t="s">
        <v>4337</v>
      </c>
      <c r="C1955" s="20" t="s">
        <v>6963</v>
      </c>
      <c r="D1955" s="8" t="s">
        <v>7360</v>
      </c>
      <c r="E1955" s="8" t="s">
        <v>6964</v>
      </c>
      <c r="F1955" s="3" t="str">
        <f t="shared" si="30"/>
        <v>Alfons</v>
      </c>
    </row>
    <row r="1956" spans="1:6" ht="15.5" x14ac:dyDescent="0.35">
      <c r="A1956" s="7" t="s">
        <v>414</v>
      </c>
      <c r="B1956" s="7" t="s">
        <v>4338</v>
      </c>
      <c r="C1956" s="20" t="s">
        <v>6965</v>
      </c>
      <c r="D1956" s="8" t="s">
        <v>7359</v>
      </c>
      <c r="E1956" s="8" t="s">
        <v>5483</v>
      </c>
      <c r="F1956" s="3" t="str">
        <f t="shared" si="30"/>
        <v>Amber</v>
      </c>
    </row>
    <row r="1957" spans="1:6" ht="15.5" x14ac:dyDescent="0.35">
      <c r="A1957" s="7" t="s">
        <v>413</v>
      </c>
      <c r="B1957" s="7" t="s">
        <v>4339</v>
      </c>
      <c r="C1957" s="20" t="s">
        <v>6966</v>
      </c>
      <c r="D1957" s="8" t="s">
        <v>7359</v>
      </c>
      <c r="E1957" s="8" t="s">
        <v>8131</v>
      </c>
      <c r="F1957" s="3" t="str">
        <f t="shared" si="30"/>
        <v>Leah C</v>
      </c>
    </row>
    <row r="1958" spans="1:6" ht="15.5" x14ac:dyDescent="0.35">
      <c r="A1958" s="7" t="s">
        <v>412</v>
      </c>
      <c r="B1958" s="7" t="s">
        <v>4340</v>
      </c>
      <c r="C1958" s="20" t="s">
        <v>6967</v>
      </c>
      <c r="D1958" s="8" t="s">
        <v>7359</v>
      </c>
      <c r="E1958" s="8" t="s">
        <v>6968</v>
      </c>
      <c r="F1958" s="3" t="str">
        <f t="shared" si="30"/>
        <v>Lilia</v>
      </c>
    </row>
    <row r="1959" spans="1:6" ht="15.5" x14ac:dyDescent="0.35">
      <c r="A1959" s="7" t="s">
        <v>411</v>
      </c>
      <c r="B1959" s="7" t="s">
        <v>4341</v>
      </c>
      <c r="C1959" s="20" t="s">
        <v>6969</v>
      </c>
      <c r="D1959" s="8" t="s">
        <v>7360</v>
      </c>
      <c r="E1959" s="8" t="s">
        <v>6970</v>
      </c>
      <c r="F1959" s="3" t="str">
        <f t="shared" si="30"/>
        <v>Danny</v>
      </c>
    </row>
    <row r="1960" spans="1:6" ht="15.5" x14ac:dyDescent="0.35">
      <c r="A1960" s="7" t="s">
        <v>410</v>
      </c>
      <c r="B1960" s="7" t="s">
        <v>4342</v>
      </c>
      <c r="C1960" s="20" t="s">
        <v>5269</v>
      </c>
      <c r="D1960" s="8" t="s">
        <v>7359</v>
      </c>
      <c r="E1960" s="8" t="s">
        <v>5413</v>
      </c>
      <c r="F1960" s="3" t="str">
        <f t="shared" si="30"/>
        <v>Lauren</v>
      </c>
    </row>
    <row r="1961" spans="1:6" ht="15.5" x14ac:dyDescent="0.35">
      <c r="A1961" s="7" t="s">
        <v>409</v>
      </c>
      <c r="B1961" s="7" t="s">
        <v>4343</v>
      </c>
      <c r="C1961" s="20" t="s">
        <v>6971</v>
      </c>
      <c r="D1961" s="8" t="s">
        <v>7359</v>
      </c>
      <c r="E1961" s="8" t="s">
        <v>4808</v>
      </c>
      <c r="F1961" s="3" t="str">
        <f t="shared" si="30"/>
        <v>Courtney</v>
      </c>
    </row>
    <row r="1962" spans="1:6" ht="15.5" x14ac:dyDescent="0.35">
      <c r="A1962" s="7" t="s">
        <v>408</v>
      </c>
      <c r="B1962" s="7" t="s">
        <v>4344</v>
      </c>
      <c r="C1962" s="20" t="s">
        <v>4813</v>
      </c>
      <c r="D1962" s="8" t="s">
        <v>7359</v>
      </c>
      <c r="E1962" s="8" t="s">
        <v>4959</v>
      </c>
      <c r="F1962" s="3" t="str">
        <f t="shared" si="30"/>
        <v>Elizabeth</v>
      </c>
    </row>
    <row r="1963" spans="1:6" ht="15.5" x14ac:dyDescent="0.35">
      <c r="A1963" s="7" t="s">
        <v>407</v>
      </c>
      <c r="B1963" s="7" t="s">
        <v>4345</v>
      </c>
      <c r="C1963" s="20" t="s">
        <v>6972</v>
      </c>
      <c r="D1963" s="8" t="s">
        <v>7359</v>
      </c>
      <c r="E1963" s="8" t="s">
        <v>6973</v>
      </c>
      <c r="F1963" s="3" t="str">
        <f t="shared" si="30"/>
        <v>Satomi</v>
      </c>
    </row>
    <row r="1964" spans="1:6" ht="15.5" x14ac:dyDescent="0.35">
      <c r="A1964" s="7" t="s">
        <v>406</v>
      </c>
      <c r="B1964" s="7" t="s">
        <v>4346</v>
      </c>
      <c r="C1964" s="20" t="s">
        <v>6806</v>
      </c>
      <c r="D1964" s="8" t="s">
        <v>7360</v>
      </c>
      <c r="E1964" s="8" t="s">
        <v>7361</v>
      </c>
      <c r="F1964" s="3" t="str">
        <f t="shared" si="30"/>
        <v>Matthew D</v>
      </c>
    </row>
    <row r="1965" spans="1:6" ht="15.5" x14ac:dyDescent="0.35">
      <c r="A1965" s="7" t="s">
        <v>405</v>
      </c>
      <c r="B1965" s="7" t="s">
        <v>4347</v>
      </c>
      <c r="C1965" s="20" t="s">
        <v>6974</v>
      </c>
      <c r="D1965" s="8" t="s">
        <v>7360</v>
      </c>
      <c r="E1965" s="8" t="s">
        <v>8132</v>
      </c>
      <c r="F1965" s="3" t="str">
        <f t="shared" si="30"/>
        <v>Peter T II</v>
      </c>
    </row>
    <row r="1966" spans="1:6" ht="15.5" x14ac:dyDescent="0.35">
      <c r="A1966" s="7" t="s">
        <v>404</v>
      </c>
      <c r="B1966" s="7" t="s">
        <v>4348</v>
      </c>
      <c r="C1966" s="20" t="s">
        <v>5227</v>
      </c>
      <c r="D1966" s="8" t="s">
        <v>7360</v>
      </c>
      <c r="E1966" s="8" t="s">
        <v>6566</v>
      </c>
      <c r="F1966" s="3" t="str">
        <f t="shared" si="30"/>
        <v>Manuel</v>
      </c>
    </row>
    <row r="1967" spans="1:6" ht="15.5" x14ac:dyDescent="0.35">
      <c r="A1967" s="7" t="s">
        <v>403</v>
      </c>
      <c r="B1967" s="7" t="s">
        <v>4349</v>
      </c>
      <c r="C1967" s="20" t="s">
        <v>6975</v>
      </c>
      <c r="D1967" s="8" t="s">
        <v>7359</v>
      </c>
      <c r="E1967" s="8" t="s">
        <v>8133</v>
      </c>
      <c r="F1967" s="3" t="str">
        <f t="shared" si="30"/>
        <v>Kindsey P</v>
      </c>
    </row>
    <row r="1968" spans="1:6" ht="15.5" x14ac:dyDescent="0.35">
      <c r="A1968" s="7" t="s">
        <v>402</v>
      </c>
      <c r="B1968" s="7" t="s">
        <v>4350</v>
      </c>
      <c r="C1968" s="20" t="s">
        <v>4840</v>
      </c>
      <c r="D1968" s="8" t="s">
        <v>7360</v>
      </c>
      <c r="E1968" s="8" t="s">
        <v>8134</v>
      </c>
      <c r="F1968" s="3" t="str">
        <f t="shared" si="30"/>
        <v>Thomas G</v>
      </c>
    </row>
    <row r="1969" spans="1:6" ht="15.5" x14ac:dyDescent="0.35">
      <c r="A1969" s="7" t="s">
        <v>401</v>
      </c>
      <c r="B1969" s="7" t="s">
        <v>4351</v>
      </c>
      <c r="C1969" s="20" t="s">
        <v>6976</v>
      </c>
      <c r="D1969" s="8" t="s">
        <v>7360</v>
      </c>
      <c r="E1969" s="8" t="s">
        <v>8135</v>
      </c>
      <c r="F1969" s="3" t="str">
        <f t="shared" si="30"/>
        <v>Kyle S</v>
      </c>
    </row>
    <row r="1970" spans="1:6" ht="15.5" x14ac:dyDescent="0.35">
      <c r="A1970" s="7" t="s">
        <v>400</v>
      </c>
      <c r="B1970" s="7" t="s">
        <v>4352</v>
      </c>
      <c r="C1970" s="20" t="s">
        <v>6424</v>
      </c>
      <c r="D1970" s="8" t="s">
        <v>7360</v>
      </c>
      <c r="E1970" s="8" t="s">
        <v>8136</v>
      </c>
      <c r="F1970" s="3" t="str">
        <f t="shared" si="30"/>
        <v>Alexander J</v>
      </c>
    </row>
    <row r="1971" spans="1:6" ht="15.5" x14ac:dyDescent="0.35">
      <c r="A1971" s="7" t="s">
        <v>399</v>
      </c>
      <c r="B1971" s="7" t="s">
        <v>4353</v>
      </c>
      <c r="C1971" s="20" t="s">
        <v>6160</v>
      </c>
      <c r="D1971" s="8" t="s">
        <v>7360</v>
      </c>
      <c r="E1971" s="8" t="s">
        <v>8137</v>
      </c>
      <c r="F1971" s="3" t="str">
        <f t="shared" si="30"/>
        <v>Dustin L</v>
      </c>
    </row>
    <row r="1972" spans="1:6" ht="15.5" x14ac:dyDescent="0.35">
      <c r="A1972" s="7" t="s">
        <v>398</v>
      </c>
      <c r="B1972" s="7" t="s">
        <v>4354</v>
      </c>
      <c r="C1972" s="20" t="s">
        <v>6977</v>
      </c>
      <c r="D1972" s="8" t="s">
        <v>8284</v>
      </c>
      <c r="E1972" s="8" t="s">
        <v>8378</v>
      </c>
      <c r="F1972" s="3" t="str">
        <f t="shared" si="30"/>
        <v>Chloe</v>
      </c>
    </row>
    <row r="1973" spans="1:6" ht="15.5" x14ac:dyDescent="0.35">
      <c r="A1973" s="7" t="s">
        <v>397</v>
      </c>
      <c r="B1973" s="7" t="s">
        <v>4355</v>
      </c>
      <c r="C1973" s="20" t="s">
        <v>6978</v>
      </c>
      <c r="D1973" s="8" t="s">
        <v>7359</v>
      </c>
      <c r="E1973" s="8" t="s">
        <v>6979</v>
      </c>
      <c r="F1973" s="3" t="str">
        <f t="shared" si="30"/>
        <v>Cailtlin</v>
      </c>
    </row>
    <row r="1974" spans="1:6" ht="15.5" x14ac:dyDescent="0.35">
      <c r="A1974" s="7" t="s">
        <v>396</v>
      </c>
      <c r="B1974" s="7" t="s">
        <v>4356</v>
      </c>
      <c r="C1974" s="20" t="s">
        <v>6980</v>
      </c>
      <c r="D1974" s="8" t="s">
        <v>7360</v>
      </c>
      <c r="E1974" s="8" t="s">
        <v>4886</v>
      </c>
      <c r="F1974" s="3" t="str">
        <f t="shared" si="30"/>
        <v>Joshua</v>
      </c>
    </row>
    <row r="1975" spans="1:6" ht="15.5" x14ac:dyDescent="0.35">
      <c r="A1975" s="7" t="s">
        <v>395</v>
      </c>
      <c r="B1975" s="7" t="s">
        <v>4357</v>
      </c>
      <c r="C1975" s="20" t="s">
        <v>6981</v>
      </c>
      <c r="D1975" s="8" t="s">
        <v>7360</v>
      </c>
      <c r="E1975" s="8" t="s">
        <v>6982</v>
      </c>
      <c r="F1975" s="3" t="str">
        <f t="shared" si="30"/>
        <v>Chuy</v>
      </c>
    </row>
    <row r="1976" spans="1:6" ht="15.5" x14ac:dyDescent="0.35">
      <c r="A1976" s="7" t="s">
        <v>394</v>
      </c>
      <c r="B1976" s="7" t="s">
        <v>4358</v>
      </c>
      <c r="C1976" s="20" t="s">
        <v>6983</v>
      </c>
      <c r="D1976" s="8" t="s">
        <v>7359</v>
      </c>
      <c r="E1976" s="8" t="s">
        <v>8138</v>
      </c>
      <c r="F1976" s="3" t="str">
        <f t="shared" si="30"/>
        <v>Laurie B</v>
      </c>
    </row>
    <row r="1977" spans="1:6" ht="15.5" x14ac:dyDescent="0.35">
      <c r="A1977" s="7" t="s">
        <v>393</v>
      </c>
      <c r="B1977" s="7" t="s">
        <v>4359</v>
      </c>
      <c r="C1977" s="20" t="s">
        <v>6984</v>
      </c>
      <c r="D1977" s="8" t="s">
        <v>7359</v>
      </c>
      <c r="E1977" s="8" t="s">
        <v>8139</v>
      </c>
      <c r="F1977" s="3" t="str">
        <f t="shared" si="30"/>
        <v>Rachel B</v>
      </c>
    </row>
    <row r="1978" spans="1:6" ht="15.5" x14ac:dyDescent="0.35">
      <c r="A1978" s="7" t="s">
        <v>392</v>
      </c>
      <c r="B1978" s="7" t="s">
        <v>4360</v>
      </c>
      <c r="C1978" s="20" t="s">
        <v>6985</v>
      </c>
      <c r="D1978" s="8" t="s">
        <v>7359</v>
      </c>
      <c r="E1978" s="8" t="s">
        <v>6055</v>
      </c>
      <c r="F1978" s="3" t="str">
        <f t="shared" si="30"/>
        <v>Liza</v>
      </c>
    </row>
    <row r="1979" spans="1:6" ht="15.5" x14ac:dyDescent="0.35">
      <c r="A1979" s="7" t="s">
        <v>391</v>
      </c>
      <c r="B1979" s="7" t="s">
        <v>4361</v>
      </c>
      <c r="C1979" s="20" t="s">
        <v>6986</v>
      </c>
      <c r="D1979" s="8" t="s">
        <v>7359</v>
      </c>
      <c r="E1979" s="8" t="s">
        <v>4849</v>
      </c>
      <c r="F1979" s="3" t="str">
        <f t="shared" si="30"/>
        <v>Lindsey</v>
      </c>
    </row>
    <row r="1980" spans="1:6" ht="15.5" x14ac:dyDescent="0.35">
      <c r="A1980" s="7" t="s">
        <v>390</v>
      </c>
      <c r="B1980" s="7" t="s">
        <v>4362</v>
      </c>
      <c r="C1980" s="20" t="s">
        <v>5103</v>
      </c>
      <c r="D1980" s="8" t="s">
        <v>7359</v>
      </c>
      <c r="E1980" s="8" t="s">
        <v>8140</v>
      </c>
      <c r="F1980" s="3" t="str">
        <f t="shared" si="30"/>
        <v>Lindsay E</v>
      </c>
    </row>
    <row r="1981" spans="1:6" ht="15.5" x14ac:dyDescent="0.35">
      <c r="A1981" s="7" t="s">
        <v>389</v>
      </c>
      <c r="B1981" s="7" t="s">
        <v>4363</v>
      </c>
      <c r="C1981" s="20" t="s">
        <v>6987</v>
      </c>
      <c r="D1981" s="8" t="s">
        <v>7359</v>
      </c>
      <c r="E1981" s="8" t="s">
        <v>8141</v>
      </c>
      <c r="F1981" s="3" t="str">
        <f t="shared" si="30"/>
        <v>Kathleen M</v>
      </c>
    </row>
    <row r="1982" spans="1:6" ht="15.5" x14ac:dyDescent="0.35">
      <c r="A1982" s="7" t="s">
        <v>388</v>
      </c>
      <c r="B1982" s="7" t="s">
        <v>4364</v>
      </c>
      <c r="C1982" s="20" t="s">
        <v>6988</v>
      </c>
      <c r="D1982" s="8" t="s">
        <v>7359</v>
      </c>
      <c r="E1982" s="8" t="s">
        <v>6989</v>
      </c>
      <c r="F1982" s="3" t="str">
        <f t="shared" si="30"/>
        <v>Aya</v>
      </c>
    </row>
    <row r="1983" spans="1:6" ht="15.5" x14ac:dyDescent="0.35">
      <c r="A1983" s="7" t="s">
        <v>387</v>
      </c>
      <c r="B1983" s="7" t="s">
        <v>4365</v>
      </c>
      <c r="C1983" s="20" t="s">
        <v>6990</v>
      </c>
      <c r="D1983" s="8" t="s">
        <v>7359</v>
      </c>
      <c r="E1983" s="8" t="s">
        <v>8142</v>
      </c>
      <c r="F1983" s="3" t="str">
        <f t="shared" si="30"/>
        <v>Carolyn R</v>
      </c>
    </row>
    <row r="1984" spans="1:6" ht="15.5" x14ac:dyDescent="0.35">
      <c r="A1984" s="7" t="s">
        <v>386</v>
      </c>
      <c r="B1984" s="7" t="s">
        <v>4366</v>
      </c>
      <c r="C1984" s="20" t="s">
        <v>6991</v>
      </c>
      <c r="D1984" s="8" t="s">
        <v>7359</v>
      </c>
      <c r="E1984" s="8" t="s">
        <v>4878</v>
      </c>
      <c r="F1984" s="3" t="str">
        <f t="shared" si="30"/>
        <v>Bethany</v>
      </c>
    </row>
    <row r="1985" spans="1:6" ht="15.5" x14ac:dyDescent="0.35">
      <c r="A1985" s="7" t="s">
        <v>385</v>
      </c>
      <c r="B1985" s="7" t="s">
        <v>4367</v>
      </c>
      <c r="C1985" s="20" t="s">
        <v>6992</v>
      </c>
      <c r="D1985" s="8" t="s">
        <v>7359</v>
      </c>
      <c r="E1985" s="8" t="s">
        <v>8143</v>
      </c>
      <c r="F1985" s="3" t="str">
        <f t="shared" si="30"/>
        <v>Holly A</v>
      </c>
    </row>
    <row r="1986" spans="1:6" ht="15.5" x14ac:dyDescent="0.35">
      <c r="A1986" s="7" t="s">
        <v>384</v>
      </c>
      <c r="B1986" s="7" t="s">
        <v>4368</v>
      </c>
      <c r="C1986" s="20" t="s">
        <v>6993</v>
      </c>
      <c r="D1986" s="8" t="s">
        <v>7360</v>
      </c>
      <c r="E1986" s="8" t="s">
        <v>6994</v>
      </c>
      <c r="F1986" s="3" t="str">
        <f t="shared" si="30"/>
        <v>Ping</v>
      </c>
    </row>
    <row r="1987" spans="1:6" ht="15.5" x14ac:dyDescent="0.35">
      <c r="A1987" s="7" t="s">
        <v>383</v>
      </c>
      <c r="B1987" s="7" t="s">
        <v>4369</v>
      </c>
      <c r="C1987" s="20" t="s">
        <v>6995</v>
      </c>
      <c r="D1987" s="8" t="s">
        <v>7360</v>
      </c>
      <c r="E1987" s="8" t="s">
        <v>6063</v>
      </c>
      <c r="F1987" s="3" t="str">
        <f t="shared" ref="F1987:F2050" si="31">IF(RIGHT(E1987,1)=".",LEFT(E1987,LEN(E1987)-1),E1987)</f>
        <v>Tim</v>
      </c>
    </row>
    <row r="1988" spans="1:6" ht="15.5" x14ac:dyDescent="0.35">
      <c r="A1988" s="7" t="s">
        <v>382</v>
      </c>
      <c r="B1988" s="7" t="s">
        <v>4370</v>
      </c>
      <c r="C1988" s="20" t="s">
        <v>6996</v>
      </c>
      <c r="D1988" s="8" t="s">
        <v>7360</v>
      </c>
      <c r="E1988" s="8" t="s">
        <v>4785</v>
      </c>
      <c r="F1988" s="3" t="str">
        <f t="shared" si="31"/>
        <v>John</v>
      </c>
    </row>
    <row r="1989" spans="1:6" ht="15.5" x14ac:dyDescent="0.35">
      <c r="A1989" s="7" t="s">
        <v>381</v>
      </c>
      <c r="B1989" s="7" t="s">
        <v>4371</v>
      </c>
      <c r="C1989" s="20" t="s">
        <v>6997</v>
      </c>
      <c r="D1989" s="8" t="s">
        <v>8284</v>
      </c>
      <c r="E1989" s="8" t="s">
        <v>5270</v>
      </c>
      <c r="F1989" s="3" t="str">
        <f t="shared" si="31"/>
        <v>Cynthia</v>
      </c>
    </row>
    <row r="1990" spans="1:6" ht="15.5" x14ac:dyDescent="0.35">
      <c r="A1990" s="7" t="s">
        <v>380</v>
      </c>
      <c r="B1990" s="7" t="s">
        <v>4372</v>
      </c>
      <c r="C1990" s="20" t="s">
        <v>6998</v>
      </c>
      <c r="D1990" s="8" t="s">
        <v>7360</v>
      </c>
      <c r="E1990" s="8" t="s">
        <v>6999</v>
      </c>
      <c r="F1990" s="3" t="str">
        <f t="shared" si="31"/>
        <v>Emmett</v>
      </c>
    </row>
    <row r="1991" spans="1:6" ht="15.5" x14ac:dyDescent="0.35">
      <c r="A1991" s="7" t="s">
        <v>379</v>
      </c>
      <c r="B1991" s="7" t="s">
        <v>4373</v>
      </c>
      <c r="C1991" s="20" t="s">
        <v>7000</v>
      </c>
      <c r="D1991" s="8" t="s">
        <v>7359</v>
      </c>
      <c r="E1991" s="8" t="s">
        <v>4891</v>
      </c>
      <c r="F1991" s="3" t="str">
        <f t="shared" si="31"/>
        <v>Kate</v>
      </c>
    </row>
    <row r="1992" spans="1:6" ht="15.5" x14ac:dyDescent="0.35">
      <c r="A1992" s="7" t="s">
        <v>378</v>
      </c>
      <c r="B1992" s="7" t="s">
        <v>4374</v>
      </c>
      <c r="C1992" s="20" t="s">
        <v>7001</v>
      </c>
      <c r="D1992" s="8" t="s">
        <v>7360</v>
      </c>
      <c r="E1992" s="8" t="s">
        <v>8144</v>
      </c>
      <c r="F1992" s="3" t="str">
        <f t="shared" si="31"/>
        <v>Christopher L</v>
      </c>
    </row>
    <row r="1993" spans="1:6" ht="15.5" x14ac:dyDescent="0.35">
      <c r="A1993" s="7" t="s">
        <v>377</v>
      </c>
      <c r="B1993" s="7" t="s">
        <v>4375</v>
      </c>
      <c r="C1993" s="20" t="s">
        <v>7002</v>
      </c>
      <c r="D1993" s="8" t="s">
        <v>7360</v>
      </c>
      <c r="E1993" s="8" t="s">
        <v>8145</v>
      </c>
      <c r="F1993" s="3" t="str">
        <f t="shared" si="31"/>
        <v>Christopher P</v>
      </c>
    </row>
    <row r="1994" spans="1:6" ht="15.5" x14ac:dyDescent="0.35">
      <c r="A1994" s="7" t="s">
        <v>376</v>
      </c>
      <c r="B1994" s="7" t="s">
        <v>4376</v>
      </c>
      <c r="C1994" s="20" t="s">
        <v>7003</v>
      </c>
      <c r="D1994" s="8" t="s">
        <v>7360</v>
      </c>
      <c r="E1994" s="8" t="s">
        <v>8146</v>
      </c>
      <c r="F1994" s="3" t="str">
        <f t="shared" si="31"/>
        <v>Christopher W</v>
      </c>
    </row>
    <row r="1995" spans="1:6" ht="15.5" x14ac:dyDescent="0.35">
      <c r="A1995" s="7" t="s">
        <v>375</v>
      </c>
      <c r="B1995" s="7" t="s">
        <v>4377</v>
      </c>
      <c r="C1995" s="20" t="s">
        <v>7004</v>
      </c>
      <c r="D1995" s="8" t="s">
        <v>7360</v>
      </c>
      <c r="E1995" s="8" t="s">
        <v>8147</v>
      </c>
      <c r="F1995" s="3" t="str">
        <f t="shared" si="31"/>
        <v>Norman H</v>
      </c>
    </row>
    <row r="1996" spans="1:6" ht="15.5" x14ac:dyDescent="0.35">
      <c r="A1996" s="7" t="s">
        <v>374</v>
      </c>
      <c r="B1996" s="7" t="s">
        <v>4378</v>
      </c>
      <c r="C1996" s="20" t="s">
        <v>7005</v>
      </c>
      <c r="D1996" s="8" t="s">
        <v>7359</v>
      </c>
      <c r="E1996" s="8" t="s">
        <v>6575</v>
      </c>
      <c r="F1996" s="3" t="str">
        <f t="shared" si="31"/>
        <v>Susan</v>
      </c>
    </row>
    <row r="1997" spans="1:6" ht="15.5" x14ac:dyDescent="0.35">
      <c r="A1997" s="7" t="s">
        <v>373</v>
      </c>
      <c r="B1997" s="7" t="s">
        <v>4379</v>
      </c>
      <c r="C1997" s="20" t="s">
        <v>7006</v>
      </c>
      <c r="D1997" s="8" t="s">
        <v>7359</v>
      </c>
      <c r="E1997" s="8" t="s">
        <v>8148</v>
      </c>
      <c r="F1997" s="3" t="str">
        <f t="shared" si="31"/>
        <v>Tatyana K</v>
      </c>
    </row>
    <row r="1998" spans="1:6" ht="15.5" x14ac:dyDescent="0.35">
      <c r="A1998" s="7" t="s">
        <v>372</v>
      </c>
      <c r="B1998" s="7" t="s">
        <v>4380</v>
      </c>
      <c r="C1998" s="20" t="s">
        <v>5326</v>
      </c>
      <c r="D1998" s="8" t="s">
        <v>7359</v>
      </c>
      <c r="E1998" s="8" t="s">
        <v>7007</v>
      </c>
      <c r="F1998" s="3" t="str">
        <f t="shared" si="31"/>
        <v>Chrissy</v>
      </c>
    </row>
    <row r="1999" spans="1:6" ht="15.5" x14ac:dyDescent="0.35">
      <c r="A1999" s="7" t="s">
        <v>371</v>
      </c>
      <c r="B1999" s="7" t="s">
        <v>4381</v>
      </c>
      <c r="C1999" s="20" t="s">
        <v>4911</v>
      </c>
      <c r="D1999" s="8" t="s">
        <v>7359</v>
      </c>
      <c r="E1999" s="8" t="s">
        <v>5153</v>
      </c>
      <c r="F1999" s="3" t="str">
        <f t="shared" si="31"/>
        <v>Carrie</v>
      </c>
    </row>
    <row r="2000" spans="1:6" ht="15.5" x14ac:dyDescent="0.35">
      <c r="A2000" s="7" t="s">
        <v>370</v>
      </c>
      <c r="B2000" s="7" t="s">
        <v>4382</v>
      </c>
      <c r="C2000" s="20" t="s">
        <v>7008</v>
      </c>
      <c r="D2000" s="8" t="s">
        <v>7359</v>
      </c>
      <c r="E2000" s="8" t="s">
        <v>7009</v>
      </c>
      <c r="F2000" s="3" t="str">
        <f t="shared" si="31"/>
        <v>Halle</v>
      </c>
    </row>
    <row r="2001" spans="1:6" ht="15.5" x14ac:dyDescent="0.35">
      <c r="A2001" s="7" t="s">
        <v>369</v>
      </c>
      <c r="B2001" s="7" t="s">
        <v>4383</v>
      </c>
      <c r="C2001" s="20" t="s">
        <v>5206</v>
      </c>
      <c r="D2001" s="8" t="s">
        <v>7359</v>
      </c>
      <c r="E2001" s="8" t="s">
        <v>5425</v>
      </c>
      <c r="F2001" s="3" t="str">
        <f t="shared" si="31"/>
        <v>Carolyn</v>
      </c>
    </row>
    <row r="2002" spans="1:6" ht="15.5" x14ac:dyDescent="0.35">
      <c r="A2002" s="7" t="s">
        <v>368</v>
      </c>
      <c r="B2002" s="7" t="s">
        <v>4384</v>
      </c>
      <c r="C2002" s="20" t="s">
        <v>7010</v>
      </c>
      <c r="D2002" s="8" t="s">
        <v>7359</v>
      </c>
      <c r="E2002" s="8" t="s">
        <v>8149</v>
      </c>
      <c r="F2002" s="3" t="str">
        <f t="shared" si="31"/>
        <v>Tara D</v>
      </c>
    </row>
    <row r="2003" spans="1:6" ht="15.5" x14ac:dyDescent="0.35">
      <c r="A2003" s="7" t="s">
        <v>367</v>
      </c>
      <c r="B2003" s="7" t="s">
        <v>4385</v>
      </c>
      <c r="C2003" s="20" t="s">
        <v>7011</v>
      </c>
      <c r="D2003" s="8" t="s">
        <v>7360</v>
      </c>
      <c r="E2003" s="8" t="s">
        <v>8150</v>
      </c>
      <c r="F2003" s="3" t="str">
        <f t="shared" si="31"/>
        <v>Rasim M</v>
      </c>
    </row>
    <row r="2004" spans="1:6" ht="15.5" x14ac:dyDescent="0.35">
      <c r="A2004" s="7" t="s">
        <v>366</v>
      </c>
      <c r="B2004" s="7" t="s">
        <v>4386</v>
      </c>
      <c r="C2004" s="20" t="s">
        <v>7012</v>
      </c>
      <c r="D2004" s="8" t="s">
        <v>7359</v>
      </c>
      <c r="E2004" s="8" t="s">
        <v>7013</v>
      </c>
      <c r="F2004" s="3" t="str">
        <f t="shared" si="31"/>
        <v>Dina</v>
      </c>
    </row>
    <row r="2005" spans="1:6" ht="15.5" x14ac:dyDescent="0.35">
      <c r="A2005" s="7" t="s">
        <v>365</v>
      </c>
      <c r="B2005" s="7" t="s">
        <v>4387</v>
      </c>
      <c r="C2005" s="20" t="s">
        <v>7014</v>
      </c>
      <c r="D2005" s="8" t="s">
        <v>7359</v>
      </c>
      <c r="E2005" s="8" t="s">
        <v>5464</v>
      </c>
      <c r="F2005" s="3" t="str">
        <f t="shared" si="31"/>
        <v>Lisa</v>
      </c>
    </row>
    <row r="2006" spans="1:6" ht="15.5" x14ac:dyDescent="0.35">
      <c r="A2006" s="7" t="s">
        <v>364</v>
      </c>
      <c r="B2006" s="7" t="s">
        <v>4388</v>
      </c>
      <c r="C2006" s="20" t="s">
        <v>7015</v>
      </c>
      <c r="D2006" s="8" t="s">
        <v>7359</v>
      </c>
      <c r="E2006" s="8" t="s">
        <v>7016</v>
      </c>
      <c r="F2006" s="3" t="str">
        <f t="shared" si="31"/>
        <v>Caitrin</v>
      </c>
    </row>
    <row r="2007" spans="1:6" ht="15.5" x14ac:dyDescent="0.35">
      <c r="A2007" s="7" t="s">
        <v>363</v>
      </c>
      <c r="B2007" s="7" t="s">
        <v>4389</v>
      </c>
      <c r="C2007" s="20" t="s">
        <v>6337</v>
      </c>
      <c r="D2007" s="8" t="s">
        <v>7359</v>
      </c>
      <c r="E2007" s="8" t="s">
        <v>8151</v>
      </c>
      <c r="F2007" s="3" t="str">
        <f t="shared" si="31"/>
        <v>Adriana S</v>
      </c>
    </row>
    <row r="2008" spans="1:6" ht="15.5" x14ac:dyDescent="0.35">
      <c r="A2008" s="7" t="s">
        <v>362</v>
      </c>
      <c r="B2008" s="7" t="s">
        <v>4390</v>
      </c>
      <c r="C2008" s="20" t="s">
        <v>7017</v>
      </c>
      <c r="D2008" s="8" t="s">
        <v>7359</v>
      </c>
      <c r="E2008" s="8" t="s">
        <v>4863</v>
      </c>
      <c r="F2008" s="3" t="str">
        <f t="shared" si="31"/>
        <v>Megan</v>
      </c>
    </row>
    <row r="2009" spans="1:6" ht="15.5" x14ac:dyDescent="0.35">
      <c r="A2009" s="7" t="s">
        <v>361</v>
      </c>
      <c r="B2009" s="7" t="s">
        <v>4391</v>
      </c>
      <c r="C2009" s="20" t="s">
        <v>5220</v>
      </c>
      <c r="D2009" s="8" t="s">
        <v>8284</v>
      </c>
      <c r="E2009" s="8" t="s">
        <v>8379</v>
      </c>
      <c r="F2009" s="3" t="str">
        <f t="shared" si="31"/>
        <v>Kristen M</v>
      </c>
    </row>
    <row r="2010" spans="1:6" ht="15.5" x14ac:dyDescent="0.35">
      <c r="A2010" s="7" t="s">
        <v>360</v>
      </c>
      <c r="B2010" s="7" t="s">
        <v>4392</v>
      </c>
      <c r="C2010" s="20" t="s">
        <v>7018</v>
      </c>
      <c r="D2010" s="8" t="s">
        <v>7359</v>
      </c>
      <c r="E2010" s="8" t="s">
        <v>7019</v>
      </c>
      <c r="F2010" s="3" t="str">
        <f t="shared" si="31"/>
        <v>Alix</v>
      </c>
    </row>
    <row r="2011" spans="1:6" ht="15.5" x14ac:dyDescent="0.35">
      <c r="A2011" s="7" t="s">
        <v>359</v>
      </c>
      <c r="B2011" s="7" t="s">
        <v>4393</v>
      </c>
      <c r="C2011" s="20" t="s">
        <v>7020</v>
      </c>
      <c r="D2011" s="8" t="s">
        <v>7360</v>
      </c>
      <c r="E2011" s="8" t="s">
        <v>7021</v>
      </c>
      <c r="F2011" s="3" t="str">
        <f t="shared" si="31"/>
        <v>Kakushin</v>
      </c>
    </row>
    <row r="2012" spans="1:6" ht="15.5" x14ac:dyDescent="0.35">
      <c r="A2012" s="7" t="s">
        <v>358</v>
      </c>
      <c r="B2012" s="7" t="s">
        <v>4394</v>
      </c>
      <c r="C2012" s="20" t="s">
        <v>7022</v>
      </c>
      <c r="D2012" s="8" t="s">
        <v>7360</v>
      </c>
      <c r="E2012" s="8" t="s">
        <v>8152</v>
      </c>
      <c r="F2012" s="3" t="str">
        <f t="shared" si="31"/>
        <v>Michael J</v>
      </c>
    </row>
    <row r="2013" spans="1:6" ht="15.5" x14ac:dyDescent="0.35">
      <c r="A2013" s="7" t="s">
        <v>357</v>
      </c>
      <c r="B2013" s="7" t="s">
        <v>4395</v>
      </c>
      <c r="C2013" s="20" t="s">
        <v>7023</v>
      </c>
      <c r="D2013" s="8" t="s">
        <v>7360</v>
      </c>
      <c r="E2013" s="8" t="s">
        <v>5194</v>
      </c>
      <c r="F2013" s="3" t="str">
        <f t="shared" si="31"/>
        <v>Bradley</v>
      </c>
    </row>
    <row r="2014" spans="1:6" ht="15.5" x14ac:dyDescent="0.35">
      <c r="A2014" s="7" t="s">
        <v>355</v>
      </c>
      <c r="B2014" s="7" t="s">
        <v>4396</v>
      </c>
      <c r="C2014" s="20" t="s">
        <v>7024</v>
      </c>
      <c r="D2014" s="8" t="s">
        <v>7360</v>
      </c>
      <c r="E2014" s="8" t="s">
        <v>5086</v>
      </c>
      <c r="F2014" s="3" t="str">
        <f t="shared" si="31"/>
        <v>Matt</v>
      </c>
    </row>
    <row r="2015" spans="1:6" ht="15.5" x14ac:dyDescent="0.35">
      <c r="A2015" s="7" t="s">
        <v>354</v>
      </c>
      <c r="B2015" s="7" t="s">
        <v>4397</v>
      </c>
      <c r="C2015" s="20" t="s">
        <v>6066</v>
      </c>
      <c r="D2015" s="8" t="s">
        <v>7359</v>
      </c>
      <c r="E2015" s="8" t="s">
        <v>8153</v>
      </c>
      <c r="F2015" s="3" t="str">
        <f t="shared" si="31"/>
        <v>Amanda C</v>
      </c>
    </row>
    <row r="2016" spans="1:6" ht="15.5" x14ac:dyDescent="0.35">
      <c r="A2016" s="7" t="s">
        <v>353</v>
      </c>
      <c r="B2016" s="7" t="s">
        <v>4398</v>
      </c>
      <c r="C2016" s="20" t="s">
        <v>7025</v>
      </c>
      <c r="D2016" s="8" t="s">
        <v>7360</v>
      </c>
      <c r="E2016" s="8" t="s">
        <v>7026</v>
      </c>
      <c r="F2016" s="3" t="str">
        <f t="shared" si="31"/>
        <v>Valur</v>
      </c>
    </row>
    <row r="2017" spans="1:6" ht="15.5" x14ac:dyDescent="0.35">
      <c r="A2017" s="7" t="s">
        <v>352</v>
      </c>
      <c r="B2017" s="7" t="s">
        <v>4399</v>
      </c>
      <c r="C2017" s="20" t="s">
        <v>7027</v>
      </c>
      <c r="D2017" s="8" t="s">
        <v>7359</v>
      </c>
      <c r="E2017" s="8" t="s">
        <v>8154</v>
      </c>
      <c r="F2017" s="3" t="str">
        <f t="shared" si="31"/>
        <v>Erica J</v>
      </c>
    </row>
    <row r="2018" spans="1:6" ht="15.5" x14ac:dyDescent="0.35">
      <c r="A2018" s="7" t="s">
        <v>351</v>
      </c>
      <c r="B2018" s="7" t="s">
        <v>4400</v>
      </c>
      <c r="C2018" s="20" t="s">
        <v>7028</v>
      </c>
      <c r="D2018" s="8" t="s">
        <v>7360</v>
      </c>
      <c r="E2018" s="8" t="s">
        <v>8128</v>
      </c>
      <c r="F2018" s="3" t="str">
        <f t="shared" si="31"/>
        <v>Stephen F</v>
      </c>
    </row>
    <row r="2019" spans="1:6" ht="15.5" x14ac:dyDescent="0.35">
      <c r="A2019" s="7" t="s">
        <v>350</v>
      </c>
      <c r="B2019" s="7" t="s">
        <v>4401</v>
      </c>
      <c r="C2019" s="20" t="s">
        <v>7029</v>
      </c>
      <c r="D2019" s="8" t="s">
        <v>7359</v>
      </c>
      <c r="E2019" s="8" t="s">
        <v>7030</v>
      </c>
      <c r="F2019" s="3" t="str">
        <f t="shared" si="31"/>
        <v>Lissa</v>
      </c>
    </row>
    <row r="2020" spans="1:6" ht="15.5" x14ac:dyDescent="0.35">
      <c r="A2020" s="7" t="s">
        <v>349</v>
      </c>
      <c r="B2020" s="7" t="s">
        <v>4402</v>
      </c>
      <c r="C2020" s="20" t="s">
        <v>7031</v>
      </c>
      <c r="D2020" s="8" t="s">
        <v>7359</v>
      </c>
      <c r="E2020" s="8" t="s">
        <v>4863</v>
      </c>
      <c r="F2020" s="3" t="str">
        <f t="shared" si="31"/>
        <v>Megan</v>
      </c>
    </row>
    <row r="2021" spans="1:6" ht="15.5" x14ac:dyDescent="0.35">
      <c r="A2021" s="7" t="s">
        <v>348</v>
      </c>
      <c r="B2021" s="7" t="s">
        <v>4403</v>
      </c>
      <c r="C2021" s="20" t="s">
        <v>4858</v>
      </c>
      <c r="D2021" s="8" t="s">
        <v>7359</v>
      </c>
      <c r="E2021" s="8" t="s">
        <v>7032</v>
      </c>
      <c r="F2021" s="3" t="str">
        <f t="shared" si="31"/>
        <v>Alyson</v>
      </c>
    </row>
    <row r="2022" spans="1:6" ht="15.5" x14ac:dyDescent="0.35">
      <c r="A2022" s="7" t="s">
        <v>347</v>
      </c>
      <c r="B2022" s="7" t="s">
        <v>4404</v>
      </c>
      <c r="C2022" s="20" t="s">
        <v>7033</v>
      </c>
      <c r="D2022" s="8" t="s">
        <v>7360</v>
      </c>
      <c r="E2022" s="8" t="s">
        <v>8155</v>
      </c>
      <c r="F2022" s="3" t="str">
        <f t="shared" si="31"/>
        <v>Chance B</v>
      </c>
    </row>
    <row r="2023" spans="1:6" ht="15.5" x14ac:dyDescent="0.35">
      <c r="A2023" s="7" t="s">
        <v>346</v>
      </c>
      <c r="B2023" s="7" t="s">
        <v>4405</v>
      </c>
      <c r="C2023" s="20" t="s">
        <v>5114</v>
      </c>
      <c r="D2023" s="8" t="s">
        <v>7360</v>
      </c>
      <c r="E2023" s="8" t="s">
        <v>8077</v>
      </c>
      <c r="F2023" s="3" t="str">
        <f t="shared" si="31"/>
        <v>Sean P</v>
      </c>
    </row>
    <row r="2024" spans="1:6" ht="15.5" x14ac:dyDescent="0.35">
      <c r="A2024" s="7" t="s">
        <v>345</v>
      </c>
      <c r="B2024" s="7" t="s">
        <v>4406</v>
      </c>
      <c r="C2024" s="20" t="s">
        <v>7034</v>
      </c>
      <c r="D2024" s="8" t="s">
        <v>7359</v>
      </c>
      <c r="E2024" s="8" t="s">
        <v>7035</v>
      </c>
      <c r="F2024" s="3" t="str">
        <f t="shared" si="31"/>
        <v>Therese</v>
      </c>
    </row>
    <row r="2025" spans="1:6" ht="15.5" x14ac:dyDescent="0.35">
      <c r="A2025" s="7" t="s">
        <v>344</v>
      </c>
      <c r="B2025" s="7" t="s">
        <v>4407</v>
      </c>
      <c r="C2025" s="20" t="s">
        <v>7036</v>
      </c>
      <c r="D2025" s="8" t="s">
        <v>7360</v>
      </c>
      <c r="E2025" s="8" t="s">
        <v>7037</v>
      </c>
      <c r="F2025" s="3" t="str">
        <f t="shared" si="31"/>
        <v>Beau</v>
      </c>
    </row>
    <row r="2026" spans="1:6" ht="15.5" x14ac:dyDescent="0.35">
      <c r="A2026" s="7" t="s">
        <v>343</v>
      </c>
      <c r="B2026" s="7" t="s">
        <v>4408</v>
      </c>
      <c r="C2026" s="20" t="s">
        <v>7038</v>
      </c>
      <c r="D2026" s="8" t="s">
        <v>7359</v>
      </c>
      <c r="E2026" s="8" t="s">
        <v>8156</v>
      </c>
      <c r="F2026" s="3" t="str">
        <f t="shared" si="31"/>
        <v>Kelsey M</v>
      </c>
    </row>
    <row r="2027" spans="1:6" ht="15.5" x14ac:dyDescent="0.35">
      <c r="A2027" s="7" t="s">
        <v>342</v>
      </c>
      <c r="B2027" s="7" t="s">
        <v>4409</v>
      </c>
      <c r="C2027" s="20" t="s">
        <v>7039</v>
      </c>
      <c r="D2027" s="8" t="s">
        <v>7359</v>
      </c>
      <c r="E2027" s="8" t="s">
        <v>6367</v>
      </c>
      <c r="F2027" s="3" t="str">
        <f t="shared" si="31"/>
        <v>Gretchen</v>
      </c>
    </row>
    <row r="2028" spans="1:6" ht="15.5" x14ac:dyDescent="0.35">
      <c r="A2028" s="7" t="s">
        <v>341</v>
      </c>
      <c r="B2028" s="7" t="s">
        <v>4410</v>
      </c>
      <c r="C2028" s="20" t="s">
        <v>7040</v>
      </c>
      <c r="D2028" s="8" t="s">
        <v>7360</v>
      </c>
      <c r="E2028" s="8" t="s">
        <v>8157</v>
      </c>
      <c r="F2028" s="3" t="str">
        <f t="shared" si="31"/>
        <v>Nicholas E</v>
      </c>
    </row>
    <row r="2029" spans="1:6" ht="15.5" x14ac:dyDescent="0.35">
      <c r="A2029" s="7" t="s">
        <v>340</v>
      </c>
      <c r="B2029" s="7" t="s">
        <v>4411</v>
      </c>
      <c r="C2029" s="20" t="s">
        <v>6614</v>
      </c>
      <c r="D2029" s="8" t="s">
        <v>7359</v>
      </c>
      <c r="E2029" s="8" t="s">
        <v>7041</v>
      </c>
      <c r="F2029" s="3" t="str">
        <f t="shared" si="31"/>
        <v>Deborah</v>
      </c>
    </row>
    <row r="2030" spans="1:6" ht="15.5" x14ac:dyDescent="0.35">
      <c r="A2030" s="7" t="s">
        <v>339</v>
      </c>
      <c r="B2030" s="7" t="s">
        <v>4412</v>
      </c>
      <c r="C2030" s="20" t="s">
        <v>7042</v>
      </c>
      <c r="D2030" s="8" t="s">
        <v>7360</v>
      </c>
      <c r="E2030" s="8" t="s">
        <v>8158</v>
      </c>
      <c r="F2030" s="3" t="str">
        <f t="shared" si="31"/>
        <v>Chuck W. Jr</v>
      </c>
    </row>
    <row r="2031" spans="1:6" ht="15.5" x14ac:dyDescent="0.35">
      <c r="A2031" s="7" t="s">
        <v>338</v>
      </c>
      <c r="B2031" s="7" t="s">
        <v>4413</v>
      </c>
      <c r="C2031" s="20" t="s">
        <v>7043</v>
      </c>
      <c r="D2031" s="8" t="s">
        <v>7360</v>
      </c>
      <c r="E2031" s="8" t="s">
        <v>4865</v>
      </c>
      <c r="F2031" s="3" t="str">
        <f t="shared" si="31"/>
        <v>Daniel</v>
      </c>
    </row>
    <row r="2032" spans="1:6" ht="15.5" x14ac:dyDescent="0.35">
      <c r="A2032" s="7" t="s">
        <v>337</v>
      </c>
      <c r="B2032" s="7" t="s">
        <v>4414</v>
      </c>
      <c r="C2032" s="20" t="s">
        <v>7044</v>
      </c>
      <c r="D2032" s="8" t="s">
        <v>7359</v>
      </c>
      <c r="E2032" s="8" t="s">
        <v>7045</v>
      </c>
      <c r="F2032" s="3" t="str">
        <f t="shared" si="31"/>
        <v>Amany</v>
      </c>
    </row>
    <row r="2033" spans="1:6" ht="15.5" x14ac:dyDescent="0.35">
      <c r="A2033" s="7" t="s">
        <v>336</v>
      </c>
      <c r="B2033" s="7" t="s">
        <v>4415</v>
      </c>
      <c r="C2033" s="20" t="s">
        <v>7046</v>
      </c>
      <c r="D2033" s="8" t="s">
        <v>7359</v>
      </c>
      <c r="E2033" s="8" t="s">
        <v>7047</v>
      </c>
      <c r="F2033" s="3" t="str">
        <f t="shared" si="31"/>
        <v>Kipling</v>
      </c>
    </row>
    <row r="2034" spans="1:6" ht="15.5" x14ac:dyDescent="0.35">
      <c r="A2034" s="7" t="s">
        <v>335</v>
      </c>
      <c r="B2034" s="7" t="s">
        <v>4416</v>
      </c>
      <c r="C2034" s="20" t="s">
        <v>5738</v>
      </c>
      <c r="D2034" s="8" t="s">
        <v>7360</v>
      </c>
      <c r="E2034" s="8" t="s">
        <v>5794</v>
      </c>
      <c r="F2034" s="3" t="str">
        <f t="shared" si="31"/>
        <v>Duncan</v>
      </c>
    </row>
    <row r="2035" spans="1:6" ht="15.5" x14ac:dyDescent="0.35">
      <c r="A2035" s="7" t="s">
        <v>334</v>
      </c>
      <c r="B2035" s="7" t="s">
        <v>4417</v>
      </c>
      <c r="C2035" s="20" t="s">
        <v>7048</v>
      </c>
      <c r="D2035" s="8" t="s">
        <v>7360</v>
      </c>
      <c r="E2035" s="8" t="s">
        <v>8159</v>
      </c>
      <c r="F2035" s="3" t="str">
        <f t="shared" si="31"/>
        <v>Louis C</v>
      </c>
    </row>
    <row r="2036" spans="1:6" ht="15.5" x14ac:dyDescent="0.35">
      <c r="A2036" s="7" t="s">
        <v>333</v>
      </c>
      <c r="B2036" s="7" t="s">
        <v>4418</v>
      </c>
      <c r="C2036" s="20" t="s">
        <v>7049</v>
      </c>
      <c r="D2036" s="8" t="s">
        <v>7360</v>
      </c>
      <c r="E2036" s="8" t="s">
        <v>7758</v>
      </c>
      <c r="F2036" s="3" t="str">
        <f t="shared" si="31"/>
        <v>Daniel J</v>
      </c>
    </row>
    <row r="2037" spans="1:6" ht="15.5" x14ac:dyDescent="0.35">
      <c r="A2037" s="7" t="s">
        <v>332</v>
      </c>
      <c r="B2037" s="7" t="s">
        <v>4419</v>
      </c>
      <c r="C2037" s="20" t="s">
        <v>7050</v>
      </c>
      <c r="D2037" s="8" t="s">
        <v>7359</v>
      </c>
      <c r="E2037" s="8" t="s">
        <v>8160</v>
      </c>
      <c r="F2037" s="3" t="str">
        <f t="shared" si="31"/>
        <v>Ildiko M</v>
      </c>
    </row>
    <row r="2038" spans="1:6" ht="15.5" x14ac:dyDescent="0.35">
      <c r="A2038" s="7" t="s">
        <v>331</v>
      </c>
      <c r="B2038" s="7" t="s">
        <v>4420</v>
      </c>
      <c r="C2038" s="20" t="s">
        <v>7051</v>
      </c>
      <c r="D2038" s="8" t="s">
        <v>7359</v>
      </c>
      <c r="E2038" s="8" t="s">
        <v>8161</v>
      </c>
      <c r="F2038" s="3" t="str">
        <f t="shared" si="31"/>
        <v>Melinda E</v>
      </c>
    </row>
    <row r="2039" spans="1:6" ht="15.5" x14ac:dyDescent="0.35">
      <c r="A2039" s="7" t="s">
        <v>330</v>
      </c>
      <c r="B2039" s="7" t="s">
        <v>4421</v>
      </c>
      <c r="C2039" s="20" t="s">
        <v>7052</v>
      </c>
      <c r="D2039" s="8" t="s">
        <v>7359</v>
      </c>
      <c r="E2039" s="8" t="s">
        <v>8162</v>
      </c>
      <c r="F2039" s="3" t="str">
        <f t="shared" si="31"/>
        <v>Ashley M</v>
      </c>
    </row>
    <row r="2040" spans="1:6" ht="15.5" x14ac:dyDescent="0.35">
      <c r="A2040" s="7" t="s">
        <v>329</v>
      </c>
      <c r="B2040" s="7" t="s">
        <v>4422</v>
      </c>
      <c r="C2040" s="20" t="s">
        <v>7053</v>
      </c>
      <c r="D2040" s="8" t="s">
        <v>7359</v>
      </c>
      <c r="E2040" s="8" t="s">
        <v>4799</v>
      </c>
      <c r="F2040" s="3" t="str">
        <f t="shared" si="31"/>
        <v>Stephanie</v>
      </c>
    </row>
    <row r="2041" spans="1:6" ht="15.5" x14ac:dyDescent="0.35">
      <c r="A2041" s="7" t="s">
        <v>328</v>
      </c>
      <c r="B2041" s="7" t="s">
        <v>4423</v>
      </c>
      <c r="C2041" s="20" t="s">
        <v>4862</v>
      </c>
      <c r="D2041" s="8" t="s">
        <v>7360</v>
      </c>
      <c r="E2041" s="8" t="s">
        <v>8163</v>
      </c>
      <c r="F2041" s="3" t="str">
        <f t="shared" si="31"/>
        <v>Sean P</v>
      </c>
    </row>
    <row r="2042" spans="1:6" ht="15.5" x14ac:dyDescent="0.35">
      <c r="A2042" s="7" t="s">
        <v>327</v>
      </c>
      <c r="B2042" s="7" t="s">
        <v>4424</v>
      </c>
      <c r="C2042" s="20" t="s">
        <v>7054</v>
      </c>
      <c r="D2042" s="8" t="s">
        <v>7359</v>
      </c>
      <c r="E2042" s="8" t="s">
        <v>8164</v>
      </c>
      <c r="F2042" s="3" t="str">
        <f t="shared" si="31"/>
        <v>Emily G</v>
      </c>
    </row>
    <row r="2043" spans="1:6" ht="15.5" x14ac:dyDescent="0.35">
      <c r="A2043" s="7" t="s">
        <v>326</v>
      </c>
      <c r="B2043" s="7" t="s">
        <v>4425</v>
      </c>
      <c r="C2043" s="20" t="s">
        <v>4830</v>
      </c>
      <c r="D2043" s="8" t="s">
        <v>7360</v>
      </c>
      <c r="E2043" s="8" t="s">
        <v>5453</v>
      </c>
      <c r="F2043" s="3" t="str">
        <f t="shared" si="31"/>
        <v>Malcolm</v>
      </c>
    </row>
    <row r="2044" spans="1:6" ht="15.5" x14ac:dyDescent="0.35">
      <c r="A2044" s="7" t="s">
        <v>325</v>
      </c>
      <c r="B2044" s="7" t="s">
        <v>4426</v>
      </c>
      <c r="C2044" s="20" t="s">
        <v>7055</v>
      </c>
      <c r="D2044" s="8" t="s">
        <v>7360</v>
      </c>
      <c r="E2044" s="8" t="s">
        <v>7056</v>
      </c>
      <c r="F2044" s="3" t="str">
        <f t="shared" si="31"/>
        <v>Danilo</v>
      </c>
    </row>
    <row r="2045" spans="1:6" ht="15.5" x14ac:dyDescent="0.35">
      <c r="A2045" s="7" t="s">
        <v>324</v>
      </c>
      <c r="B2045" s="7" t="s">
        <v>4427</v>
      </c>
      <c r="C2045" s="20" t="s">
        <v>7057</v>
      </c>
      <c r="D2045" s="8" t="s">
        <v>7360</v>
      </c>
      <c r="E2045" s="8" t="s">
        <v>7058</v>
      </c>
      <c r="F2045" s="3" t="str">
        <f t="shared" si="31"/>
        <v>Mikko</v>
      </c>
    </row>
    <row r="2046" spans="1:6" ht="15.5" x14ac:dyDescent="0.35">
      <c r="A2046" s="7" t="s">
        <v>323</v>
      </c>
      <c r="B2046" s="7" t="s">
        <v>4428</v>
      </c>
      <c r="C2046" s="20" t="s">
        <v>7059</v>
      </c>
      <c r="D2046" s="8" t="s">
        <v>7359</v>
      </c>
      <c r="E2046" s="8" t="s">
        <v>8165</v>
      </c>
      <c r="F2046" s="3" t="str">
        <f t="shared" si="31"/>
        <v>Paula C</v>
      </c>
    </row>
    <row r="2047" spans="1:6" ht="15.5" x14ac:dyDescent="0.35">
      <c r="A2047" s="7" t="s">
        <v>322</v>
      </c>
      <c r="B2047" s="7" t="s">
        <v>4429</v>
      </c>
      <c r="C2047" s="20" t="s">
        <v>7060</v>
      </c>
      <c r="D2047" s="8" t="s">
        <v>7359</v>
      </c>
      <c r="E2047" s="8" t="s">
        <v>8166</v>
      </c>
      <c r="F2047" s="3" t="str">
        <f t="shared" si="31"/>
        <v>Kirsten N</v>
      </c>
    </row>
    <row r="2048" spans="1:6" ht="15.5" x14ac:dyDescent="0.35">
      <c r="A2048" s="7" t="s">
        <v>321</v>
      </c>
      <c r="B2048" s="7" t="s">
        <v>4430</v>
      </c>
      <c r="C2048" s="20" t="s">
        <v>7061</v>
      </c>
      <c r="D2048" s="8" t="s">
        <v>7359</v>
      </c>
      <c r="E2048" s="8" t="s">
        <v>7062</v>
      </c>
      <c r="F2048" s="3" t="str">
        <f t="shared" si="31"/>
        <v>Christy</v>
      </c>
    </row>
    <row r="2049" spans="1:6" ht="15.5" x14ac:dyDescent="0.35">
      <c r="A2049" s="7" t="s">
        <v>320</v>
      </c>
      <c r="B2049" s="7" t="s">
        <v>4431</v>
      </c>
      <c r="C2049" s="20" t="s">
        <v>4869</v>
      </c>
      <c r="D2049" s="8" t="s">
        <v>7359</v>
      </c>
      <c r="E2049" s="8" t="s">
        <v>4780</v>
      </c>
      <c r="F2049" s="3" t="str">
        <f t="shared" si="31"/>
        <v>Jennifer</v>
      </c>
    </row>
    <row r="2050" spans="1:6" ht="15.5" x14ac:dyDescent="0.35">
      <c r="A2050" s="7" t="s">
        <v>319</v>
      </c>
      <c r="B2050" s="7" t="s">
        <v>4432</v>
      </c>
      <c r="C2050" s="20" t="s">
        <v>7063</v>
      </c>
      <c r="D2050" s="8" t="s">
        <v>7359</v>
      </c>
      <c r="E2050" s="8" t="s">
        <v>7064</v>
      </c>
      <c r="F2050" s="3" t="str">
        <f t="shared" si="31"/>
        <v>Jingjing</v>
      </c>
    </row>
    <row r="2051" spans="1:6" ht="15.5" x14ac:dyDescent="0.35">
      <c r="A2051" s="7" t="s">
        <v>318</v>
      </c>
      <c r="B2051" s="7" t="s">
        <v>4433</v>
      </c>
      <c r="C2051" s="20" t="s">
        <v>6164</v>
      </c>
      <c r="D2051" s="8" t="s">
        <v>7360</v>
      </c>
      <c r="E2051" s="8" t="s">
        <v>5301</v>
      </c>
      <c r="F2051" s="3" t="str">
        <f t="shared" ref="F2051:F2114" si="32">IF(RIGHT(E2051,1)=".",LEFT(E2051,LEN(E2051)-1),E2051)</f>
        <v>Morgan</v>
      </c>
    </row>
    <row r="2052" spans="1:6" ht="15.5" x14ac:dyDescent="0.35">
      <c r="A2052" s="7" t="s">
        <v>317</v>
      </c>
      <c r="B2052" s="7" t="s">
        <v>4434</v>
      </c>
      <c r="C2052" s="20" t="s">
        <v>6541</v>
      </c>
      <c r="D2052" s="8" t="s">
        <v>7360</v>
      </c>
      <c r="E2052" s="8" t="s">
        <v>7593</v>
      </c>
      <c r="F2052" s="3" t="str">
        <f t="shared" si="32"/>
        <v>Patrick J</v>
      </c>
    </row>
    <row r="2053" spans="1:6" ht="15.5" x14ac:dyDescent="0.35">
      <c r="A2053" s="7" t="s">
        <v>316</v>
      </c>
      <c r="B2053" s="7" t="s">
        <v>4435</v>
      </c>
      <c r="C2053" s="20" t="s">
        <v>7065</v>
      </c>
      <c r="D2053" s="8" t="s">
        <v>7360</v>
      </c>
      <c r="E2053" s="8" t="s">
        <v>7066</v>
      </c>
      <c r="F2053" s="3" t="str">
        <f t="shared" si="32"/>
        <v>Frankline</v>
      </c>
    </row>
    <row r="2054" spans="1:6" ht="15.5" x14ac:dyDescent="0.35">
      <c r="A2054" s="7" t="s">
        <v>315</v>
      </c>
      <c r="B2054" s="7" t="s">
        <v>4436</v>
      </c>
      <c r="C2054" s="20" t="s">
        <v>5679</v>
      </c>
      <c r="D2054" s="8" t="s">
        <v>7359</v>
      </c>
      <c r="E2054" s="8" t="s">
        <v>8167</v>
      </c>
      <c r="F2054" s="3" t="str">
        <f t="shared" si="32"/>
        <v>Laura T</v>
      </c>
    </row>
    <row r="2055" spans="1:6" ht="15.5" x14ac:dyDescent="0.35">
      <c r="A2055" s="7" t="s">
        <v>314</v>
      </c>
      <c r="B2055" s="7" t="s">
        <v>4437</v>
      </c>
      <c r="C2055" s="20" t="s">
        <v>7067</v>
      </c>
      <c r="D2055" s="8" t="s">
        <v>7359</v>
      </c>
      <c r="E2055" s="8" t="s">
        <v>7068</v>
      </c>
      <c r="F2055" s="3" t="str">
        <f t="shared" si="32"/>
        <v>Natalia</v>
      </c>
    </row>
    <row r="2056" spans="1:6" ht="15.5" x14ac:dyDescent="0.35">
      <c r="A2056" s="7" t="s">
        <v>313</v>
      </c>
      <c r="B2056" s="7" t="s">
        <v>4438</v>
      </c>
      <c r="C2056" s="20" t="s">
        <v>7069</v>
      </c>
      <c r="D2056" s="8" t="s">
        <v>7359</v>
      </c>
      <c r="E2056" s="8" t="s">
        <v>8168</v>
      </c>
      <c r="F2056" s="3" t="str">
        <f t="shared" si="32"/>
        <v>Jennifer L</v>
      </c>
    </row>
    <row r="2057" spans="1:6" ht="15.5" x14ac:dyDescent="0.35">
      <c r="A2057" s="7" t="s">
        <v>312</v>
      </c>
      <c r="B2057" s="7" t="s">
        <v>4439</v>
      </c>
      <c r="C2057" s="20" t="s">
        <v>5462</v>
      </c>
      <c r="D2057" s="8" t="s">
        <v>7359</v>
      </c>
      <c r="E2057" s="8" t="s">
        <v>4768</v>
      </c>
      <c r="F2057" s="3" t="str">
        <f t="shared" si="32"/>
        <v>Brooke</v>
      </c>
    </row>
    <row r="2058" spans="1:6" ht="15.5" x14ac:dyDescent="0.35">
      <c r="A2058" s="7" t="s">
        <v>311</v>
      </c>
      <c r="B2058" s="7" t="s">
        <v>4440</v>
      </c>
      <c r="C2058" s="20" t="s">
        <v>7070</v>
      </c>
      <c r="D2058" s="8" t="s">
        <v>7360</v>
      </c>
      <c r="E2058" s="8" t="s">
        <v>8169</v>
      </c>
      <c r="F2058" s="3" t="str">
        <f t="shared" si="32"/>
        <v>Jeremy M</v>
      </c>
    </row>
    <row r="2059" spans="1:6" ht="15.5" x14ac:dyDescent="0.35">
      <c r="A2059" s="7" t="s">
        <v>310</v>
      </c>
      <c r="B2059" s="7" t="s">
        <v>4441</v>
      </c>
      <c r="C2059" s="20" t="s">
        <v>7071</v>
      </c>
      <c r="D2059" s="8" t="s">
        <v>7359</v>
      </c>
      <c r="E2059" s="8" t="s">
        <v>8170</v>
      </c>
      <c r="F2059" s="3" t="str">
        <f t="shared" si="32"/>
        <v>Megan L</v>
      </c>
    </row>
    <row r="2060" spans="1:6" ht="15.5" x14ac:dyDescent="0.35">
      <c r="A2060" s="7" t="s">
        <v>309</v>
      </c>
      <c r="B2060" s="7" t="s">
        <v>4442</v>
      </c>
      <c r="C2060" s="20" t="s">
        <v>7072</v>
      </c>
      <c r="D2060" s="8" t="s">
        <v>7360</v>
      </c>
      <c r="E2060" s="8" t="s">
        <v>5232</v>
      </c>
      <c r="F2060" s="3" t="str">
        <f t="shared" si="32"/>
        <v>Bryan</v>
      </c>
    </row>
    <row r="2061" spans="1:6" ht="15.5" x14ac:dyDescent="0.35">
      <c r="A2061" s="7" t="s">
        <v>308</v>
      </c>
      <c r="B2061" s="7" t="s">
        <v>4443</v>
      </c>
      <c r="C2061" s="20" t="s">
        <v>7073</v>
      </c>
      <c r="D2061" s="8" t="s">
        <v>7359</v>
      </c>
      <c r="E2061" s="8" t="s">
        <v>7074</v>
      </c>
      <c r="F2061" s="3" t="str">
        <f t="shared" si="32"/>
        <v>Marny</v>
      </c>
    </row>
    <row r="2062" spans="1:6" ht="15.5" x14ac:dyDescent="0.35">
      <c r="A2062" s="7" t="s">
        <v>307</v>
      </c>
      <c r="B2062" s="7" t="s">
        <v>4444</v>
      </c>
      <c r="C2062" s="20" t="s">
        <v>7075</v>
      </c>
      <c r="D2062" s="8" t="s">
        <v>7360</v>
      </c>
      <c r="E2062" s="8" t="s">
        <v>5945</v>
      </c>
      <c r="F2062" s="3" t="str">
        <f t="shared" si="32"/>
        <v>Marc</v>
      </c>
    </row>
    <row r="2063" spans="1:6" ht="15.5" x14ac:dyDescent="0.35">
      <c r="A2063" s="7" t="s">
        <v>306</v>
      </c>
      <c r="B2063" s="7" t="s">
        <v>4445</v>
      </c>
      <c r="C2063" s="20" t="s">
        <v>7076</v>
      </c>
      <c r="D2063" s="8" t="s">
        <v>7360</v>
      </c>
      <c r="E2063" s="8" t="s">
        <v>8171</v>
      </c>
      <c r="F2063" s="3" t="str">
        <f t="shared" si="32"/>
        <v>Benjamin L</v>
      </c>
    </row>
    <row r="2064" spans="1:6" ht="15.5" x14ac:dyDescent="0.35">
      <c r="A2064" s="7" t="s">
        <v>305</v>
      </c>
      <c r="B2064" s="7" t="s">
        <v>4446</v>
      </c>
      <c r="C2064" s="20" t="s">
        <v>7077</v>
      </c>
      <c r="D2064" s="8" t="s">
        <v>7360</v>
      </c>
      <c r="E2064" s="8" t="s">
        <v>8172</v>
      </c>
      <c r="F2064" s="3" t="str">
        <f t="shared" si="32"/>
        <v>Rob G</v>
      </c>
    </row>
    <row r="2065" spans="1:6" ht="15.5" x14ac:dyDescent="0.35">
      <c r="A2065" s="7" t="s">
        <v>304</v>
      </c>
      <c r="B2065" s="7" t="s">
        <v>4447</v>
      </c>
      <c r="C2065" s="20" t="s">
        <v>6412</v>
      </c>
      <c r="D2065" s="8" t="s">
        <v>7359</v>
      </c>
      <c r="E2065" s="8" t="s">
        <v>8173</v>
      </c>
      <c r="F2065" s="3" t="str">
        <f t="shared" si="32"/>
        <v>Stefanie A</v>
      </c>
    </row>
    <row r="2066" spans="1:6" ht="15.5" x14ac:dyDescent="0.35">
      <c r="A2066" s="7" t="s">
        <v>303</v>
      </c>
      <c r="B2066" s="7" t="s">
        <v>4448</v>
      </c>
      <c r="C2066" s="20" t="s">
        <v>5506</v>
      </c>
      <c r="D2066" s="8" t="s">
        <v>7359</v>
      </c>
      <c r="E2066" s="8" t="s">
        <v>4799</v>
      </c>
      <c r="F2066" s="3" t="str">
        <f t="shared" si="32"/>
        <v>Stephanie</v>
      </c>
    </row>
    <row r="2067" spans="1:6" ht="15.5" x14ac:dyDescent="0.35">
      <c r="A2067" s="7" t="s">
        <v>302</v>
      </c>
      <c r="B2067" s="7" t="s">
        <v>4449</v>
      </c>
      <c r="C2067" s="20" t="s">
        <v>7078</v>
      </c>
      <c r="D2067" s="8" t="s">
        <v>7359</v>
      </c>
      <c r="E2067" s="8" t="s">
        <v>8174</v>
      </c>
      <c r="F2067" s="3" t="str">
        <f t="shared" si="32"/>
        <v>Caroline F</v>
      </c>
    </row>
    <row r="2068" spans="1:6" ht="15.5" x14ac:dyDescent="0.35">
      <c r="A2068" s="7" t="s">
        <v>301</v>
      </c>
      <c r="B2068" s="7" t="s">
        <v>4450</v>
      </c>
      <c r="C2068" s="20" t="s">
        <v>4830</v>
      </c>
      <c r="D2068" s="8" t="s">
        <v>7359</v>
      </c>
      <c r="E2068" s="8" t="s">
        <v>8175</v>
      </c>
      <c r="F2068" s="3" t="str">
        <f t="shared" si="32"/>
        <v>Julia J</v>
      </c>
    </row>
    <row r="2069" spans="1:6" ht="15.5" x14ac:dyDescent="0.35">
      <c r="A2069" s="7" t="s">
        <v>299</v>
      </c>
      <c r="B2069" s="7" t="s">
        <v>4451</v>
      </c>
      <c r="C2069" s="20" t="s">
        <v>7079</v>
      </c>
      <c r="D2069" s="8" t="s">
        <v>7360</v>
      </c>
      <c r="E2069" s="8" t="s">
        <v>5069</v>
      </c>
      <c r="F2069" s="3" t="str">
        <f t="shared" si="32"/>
        <v>Jack</v>
      </c>
    </row>
    <row r="2070" spans="1:6" ht="15.5" x14ac:dyDescent="0.35">
      <c r="A2070" s="7" t="s">
        <v>298</v>
      </c>
      <c r="B2070" s="7" t="s">
        <v>4452</v>
      </c>
      <c r="C2070" s="20" t="s">
        <v>7080</v>
      </c>
      <c r="D2070" s="8" t="s">
        <v>7360</v>
      </c>
      <c r="E2070" s="8" t="s">
        <v>7081</v>
      </c>
      <c r="F2070" s="3" t="str">
        <f t="shared" si="32"/>
        <v>Bernat</v>
      </c>
    </row>
    <row r="2071" spans="1:6" ht="15.5" x14ac:dyDescent="0.35">
      <c r="A2071" s="7" t="s">
        <v>297</v>
      </c>
      <c r="B2071" s="7" t="s">
        <v>4453</v>
      </c>
      <c r="C2071" s="20" t="s">
        <v>7082</v>
      </c>
      <c r="D2071" s="8" t="s">
        <v>7360</v>
      </c>
      <c r="E2071" s="8" t="s">
        <v>7083</v>
      </c>
      <c r="F2071" s="3" t="str">
        <f t="shared" si="32"/>
        <v>Hicham</v>
      </c>
    </row>
    <row r="2072" spans="1:6" ht="15.5" x14ac:dyDescent="0.35">
      <c r="A2072" s="7" t="s">
        <v>296</v>
      </c>
      <c r="B2072" s="7" t="s">
        <v>4454</v>
      </c>
      <c r="C2072" s="20" t="s">
        <v>7084</v>
      </c>
      <c r="D2072" s="8" t="s">
        <v>7359</v>
      </c>
      <c r="E2072" s="8" t="s">
        <v>5058</v>
      </c>
      <c r="F2072" s="3" t="str">
        <f t="shared" si="32"/>
        <v>Sarah</v>
      </c>
    </row>
    <row r="2073" spans="1:6" ht="15.5" x14ac:dyDescent="0.35">
      <c r="A2073" s="7" t="s">
        <v>295</v>
      </c>
      <c r="B2073" s="7" t="s">
        <v>4455</v>
      </c>
      <c r="C2073" s="20" t="s">
        <v>5077</v>
      </c>
      <c r="D2073" s="8" t="s">
        <v>7360</v>
      </c>
      <c r="E2073" s="8" t="s">
        <v>7448</v>
      </c>
      <c r="F2073" s="3" t="str">
        <f t="shared" si="32"/>
        <v>Anthony S</v>
      </c>
    </row>
    <row r="2074" spans="1:6" ht="15.5" x14ac:dyDescent="0.35">
      <c r="A2074" s="7" t="s">
        <v>294</v>
      </c>
      <c r="B2074" s="7" t="s">
        <v>4456</v>
      </c>
      <c r="C2074" s="20" t="s">
        <v>7085</v>
      </c>
      <c r="D2074" s="8" t="s">
        <v>7359</v>
      </c>
      <c r="E2074" s="8" t="s">
        <v>7086</v>
      </c>
      <c r="F2074" s="3" t="str">
        <f t="shared" si="32"/>
        <v>Elisabetta</v>
      </c>
    </row>
    <row r="2075" spans="1:6" ht="15.5" x14ac:dyDescent="0.35">
      <c r="A2075" s="7" t="s">
        <v>293</v>
      </c>
      <c r="B2075" s="7" t="s">
        <v>4457</v>
      </c>
      <c r="C2075" s="20" t="s">
        <v>7087</v>
      </c>
      <c r="D2075" s="8" t="s">
        <v>7360</v>
      </c>
      <c r="E2075" s="8" t="s">
        <v>8176</v>
      </c>
      <c r="F2075" s="3" t="str">
        <f t="shared" si="32"/>
        <v>Trevor N</v>
      </c>
    </row>
    <row r="2076" spans="1:6" ht="15.5" x14ac:dyDescent="0.35">
      <c r="A2076" s="7" t="s">
        <v>292</v>
      </c>
      <c r="B2076" s="7" t="s">
        <v>4458</v>
      </c>
      <c r="C2076" s="20" t="s">
        <v>7088</v>
      </c>
      <c r="D2076" s="8" t="s">
        <v>7359</v>
      </c>
      <c r="E2076" s="8" t="s">
        <v>5197</v>
      </c>
      <c r="F2076" s="3" t="str">
        <f t="shared" si="32"/>
        <v>Nancy</v>
      </c>
    </row>
    <row r="2077" spans="1:6" ht="15.5" x14ac:dyDescent="0.35">
      <c r="A2077" s="7" t="s">
        <v>291</v>
      </c>
      <c r="B2077" s="7" t="s">
        <v>4459</v>
      </c>
      <c r="C2077" s="20" t="s">
        <v>6950</v>
      </c>
      <c r="D2077" s="8" t="s">
        <v>7359</v>
      </c>
      <c r="E2077" s="8" t="s">
        <v>8177</v>
      </c>
      <c r="F2077" s="3" t="str">
        <f t="shared" si="32"/>
        <v>Allison R</v>
      </c>
    </row>
    <row r="2078" spans="1:6" ht="15.5" x14ac:dyDescent="0.35">
      <c r="A2078" s="7" t="s">
        <v>290</v>
      </c>
      <c r="B2078" s="7" t="s">
        <v>4460</v>
      </c>
      <c r="C2078" s="20" t="s">
        <v>7089</v>
      </c>
      <c r="D2078" s="8" t="s">
        <v>7360</v>
      </c>
      <c r="E2078" s="8" t="s">
        <v>8053</v>
      </c>
      <c r="F2078" s="3" t="str">
        <f t="shared" si="32"/>
        <v>Robert J</v>
      </c>
    </row>
    <row r="2079" spans="1:6" ht="15.5" x14ac:dyDescent="0.35">
      <c r="A2079" s="7" t="s">
        <v>289</v>
      </c>
      <c r="B2079" s="7" t="s">
        <v>4461</v>
      </c>
      <c r="C2079" s="20" t="s">
        <v>7090</v>
      </c>
      <c r="D2079" s="8" t="s">
        <v>7360</v>
      </c>
      <c r="E2079" s="8" t="s">
        <v>4908</v>
      </c>
      <c r="F2079" s="3" t="str">
        <f t="shared" si="32"/>
        <v>Nicholas</v>
      </c>
    </row>
    <row r="2080" spans="1:6" ht="15.5" x14ac:dyDescent="0.35">
      <c r="A2080" s="7" t="s">
        <v>288</v>
      </c>
      <c r="B2080" s="7" t="s">
        <v>4462</v>
      </c>
      <c r="C2080" s="20" t="s">
        <v>7091</v>
      </c>
      <c r="D2080" s="8" t="s">
        <v>7360</v>
      </c>
      <c r="E2080" s="8" t="s">
        <v>7627</v>
      </c>
      <c r="F2080" s="3" t="str">
        <f t="shared" si="32"/>
        <v>Kevin L</v>
      </c>
    </row>
    <row r="2081" spans="1:6" ht="15.5" x14ac:dyDescent="0.35">
      <c r="A2081" s="7" t="s">
        <v>287</v>
      </c>
      <c r="B2081" s="7" t="s">
        <v>4463</v>
      </c>
      <c r="C2081" s="20" t="s">
        <v>7092</v>
      </c>
      <c r="D2081" s="8" t="s">
        <v>7360</v>
      </c>
      <c r="E2081" s="8" t="s">
        <v>5232</v>
      </c>
      <c r="F2081" s="3" t="str">
        <f t="shared" si="32"/>
        <v>Bryan</v>
      </c>
    </row>
    <row r="2082" spans="1:6" ht="15.5" x14ac:dyDescent="0.35">
      <c r="A2082" s="7" t="s">
        <v>286</v>
      </c>
      <c r="B2082" s="7" t="s">
        <v>4464</v>
      </c>
      <c r="C2082" s="20" t="s">
        <v>5888</v>
      </c>
      <c r="D2082" s="8" t="s">
        <v>7359</v>
      </c>
      <c r="E2082" s="8" t="s">
        <v>8178</v>
      </c>
      <c r="F2082" s="3" t="str">
        <f t="shared" si="32"/>
        <v>Janae N</v>
      </c>
    </row>
    <row r="2083" spans="1:6" ht="15.5" x14ac:dyDescent="0.35">
      <c r="A2083" s="7" t="s">
        <v>285</v>
      </c>
      <c r="B2083" s="7" t="s">
        <v>4465</v>
      </c>
      <c r="C2083" s="20" t="s">
        <v>7093</v>
      </c>
      <c r="D2083" s="8" t="s">
        <v>7359</v>
      </c>
      <c r="E2083" s="8" t="s">
        <v>6236</v>
      </c>
      <c r="F2083" s="3" t="str">
        <f t="shared" si="32"/>
        <v>Audrey</v>
      </c>
    </row>
    <row r="2084" spans="1:6" ht="15.5" x14ac:dyDescent="0.35">
      <c r="A2084" s="7" t="s">
        <v>284</v>
      </c>
      <c r="B2084" s="7" t="s">
        <v>4466</v>
      </c>
      <c r="C2084" s="20" t="s">
        <v>7094</v>
      </c>
      <c r="D2084" s="8" t="s">
        <v>7359</v>
      </c>
      <c r="E2084" s="8" t="s">
        <v>5503</v>
      </c>
      <c r="F2084" s="3" t="str">
        <f t="shared" si="32"/>
        <v>Laura</v>
      </c>
    </row>
    <row r="2085" spans="1:6" ht="15.5" x14ac:dyDescent="0.35">
      <c r="A2085" s="7" t="s">
        <v>283</v>
      </c>
      <c r="B2085" s="7" t="s">
        <v>4467</v>
      </c>
      <c r="C2085" s="20" t="s">
        <v>7095</v>
      </c>
      <c r="D2085" s="8" t="s">
        <v>7359</v>
      </c>
      <c r="E2085" s="8" t="s">
        <v>8179</v>
      </c>
      <c r="F2085" s="3" t="str">
        <f t="shared" si="32"/>
        <v>Nicole F</v>
      </c>
    </row>
    <row r="2086" spans="1:6" ht="15.5" x14ac:dyDescent="0.35">
      <c r="A2086" s="7" t="s">
        <v>282</v>
      </c>
      <c r="B2086" s="7" t="s">
        <v>4468</v>
      </c>
      <c r="C2086" s="20" t="s">
        <v>7096</v>
      </c>
      <c r="D2086" s="8" t="s">
        <v>7359</v>
      </c>
      <c r="E2086" s="8" t="s">
        <v>8180</v>
      </c>
      <c r="F2086" s="3" t="str">
        <f t="shared" si="32"/>
        <v>Krista L</v>
      </c>
    </row>
    <row r="2087" spans="1:6" ht="15.5" x14ac:dyDescent="0.35">
      <c r="A2087" s="7" t="s">
        <v>281</v>
      </c>
      <c r="B2087" s="7" t="s">
        <v>4469</v>
      </c>
      <c r="C2087" s="20" t="s">
        <v>7097</v>
      </c>
      <c r="D2087" s="8" t="s">
        <v>7359</v>
      </c>
      <c r="E2087" s="8" t="s">
        <v>5402</v>
      </c>
      <c r="F2087" s="3" t="str">
        <f t="shared" si="32"/>
        <v>Denise</v>
      </c>
    </row>
    <row r="2088" spans="1:6" ht="15.5" x14ac:dyDescent="0.35">
      <c r="A2088" s="7" t="s">
        <v>280</v>
      </c>
      <c r="B2088" s="7" t="s">
        <v>4470</v>
      </c>
      <c r="C2088" s="20" t="s">
        <v>7098</v>
      </c>
      <c r="D2088" s="8" t="s">
        <v>7360</v>
      </c>
      <c r="E2088" s="8" t="s">
        <v>5667</v>
      </c>
      <c r="F2088" s="3" t="str">
        <f t="shared" si="32"/>
        <v>Ariel</v>
      </c>
    </row>
    <row r="2089" spans="1:6" ht="15.5" x14ac:dyDescent="0.35">
      <c r="A2089" s="7" t="s">
        <v>279</v>
      </c>
      <c r="B2089" s="7" t="s">
        <v>4471</v>
      </c>
      <c r="C2089" s="20" t="s">
        <v>5077</v>
      </c>
      <c r="D2089" s="8" t="s">
        <v>7360</v>
      </c>
      <c r="E2089" s="8" t="s">
        <v>5116</v>
      </c>
      <c r="F2089" s="3" t="str">
        <f t="shared" si="32"/>
        <v>Jeremy</v>
      </c>
    </row>
    <row r="2090" spans="1:6" ht="15.5" x14ac:dyDescent="0.35">
      <c r="A2090" s="7" t="s">
        <v>278</v>
      </c>
      <c r="B2090" s="7" t="s">
        <v>4472</v>
      </c>
      <c r="C2090" s="20" t="s">
        <v>7099</v>
      </c>
      <c r="D2090" s="8" t="s">
        <v>7359</v>
      </c>
      <c r="E2090" s="8" t="s">
        <v>7100</v>
      </c>
      <c r="F2090" s="3" t="str">
        <f t="shared" si="32"/>
        <v>Rosalie</v>
      </c>
    </row>
    <row r="2091" spans="1:6" ht="15.5" x14ac:dyDescent="0.35">
      <c r="A2091" s="7" t="s">
        <v>277</v>
      </c>
      <c r="B2091" s="7" t="s">
        <v>4473</v>
      </c>
      <c r="C2091" s="20" t="s">
        <v>7101</v>
      </c>
      <c r="D2091" s="8" t="s">
        <v>7360</v>
      </c>
      <c r="E2091" s="8" t="s">
        <v>5024</v>
      </c>
      <c r="F2091" s="3" t="str">
        <f t="shared" si="32"/>
        <v>Jay</v>
      </c>
    </row>
    <row r="2092" spans="1:6" ht="15.5" x14ac:dyDescent="0.35">
      <c r="A2092" s="7" t="s">
        <v>275</v>
      </c>
      <c r="B2092" s="7" t="s">
        <v>4474</v>
      </c>
      <c r="C2092" s="20" t="s">
        <v>7102</v>
      </c>
      <c r="D2092" s="8" t="s">
        <v>7360</v>
      </c>
      <c r="E2092" s="8" t="s">
        <v>7103</v>
      </c>
      <c r="F2092" s="3" t="str">
        <f t="shared" si="32"/>
        <v>Vitaliy</v>
      </c>
    </row>
    <row r="2093" spans="1:6" ht="15.5" x14ac:dyDescent="0.35">
      <c r="A2093" s="7" t="s">
        <v>274</v>
      </c>
      <c r="B2093" s="7" t="s">
        <v>4475</v>
      </c>
      <c r="C2093" s="20" t="s">
        <v>7104</v>
      </c>
      <c r="D2093" s="8" t="s">
        <v>7360</v>
      </c>
      <c r="E2093" s="8" t="s">
        <v>8181</v>
      </c>
      <c r="F2093" s="3" t="str">
        <f t="shared" si="32"/>
        <v>Benjamin W</v>
      </c>
    </row>
    <row r="2094" spans="1:6" ht="15.5" x14ac:dyDescent="0.35">
      <c r="A2094" s="7" t="s">
        <v>273</v>
      </c>
      <c r="B2094" s="7" t="s">
        <v>4476</v>
      </c>
      <c r="C2094" s="20" t="s">
        <v>7105</v>
      </c>
      <c r="D2094" s="8" t="s">
        <v>7360</v>
      </c>
      <c r="E2094" s="8" t="s">
        <v>4988</v>
      </c>
      <c r="F2094" s="3" t="str">
        <f t="shared" si="32"/>
        <v>Jesse</v>
      </c>
    </row>
    <row r="2095" spans="1:6" ht="15.5" x14ac:dyDescent="0.35">
      <c r="A2095" s="7" t="s">
        <v>272</v>
      </c>
      <c r="B2095" s="7" t="s">
        <v>4477</v>
      </c>
      <c r="C2095" s="20" t="s">
        <v>7106</v>
      </c>
      <c r="D2095" s="8" t="s">
        <v>7360</v>
      </c>
      <c r="E2095" s="8" t="s">
        <v>4927</v>
      </c>
      <c r="F2095" s="3" t="str">
        <f t="shared" si="32"/>
        <v>Mark</v>
      </c>
    </row>
    <row r="2096" spans="1:6" ht="15.5" x14ac:dyDescent="0.35">
      <c r="A2096" s="7" t="s">
        <v>271</v>
      </c>
      <c r="B2096" s="7" t="s">
        <v>4478</v>
      </c>
      <c r="C2096" s="20" t="s">
        <v>7107</v>
      </c>
      <c r="D2096" s="8" t="s">
        <v>7359</v>
      </c>
      <c r="E2096" s="8" t="s">
        <v>5413</v>
      </c>
      <c r="F2096" s="3" t="str">
        <f t="shared" si="32"/>
        <v>Lauren</v>
      </c>
    </row>
    <row r="2097" spans="1:6" ht="15.5" x14ac:dyDescent="0.35">
      <c r="A2097" s="7" t="s">
        <v>270</v>
      </c>
      <c r="B2097" s="7" t="s">
        <v>4479</v>
      </c>
      <c r="C2097" s="20" t="s">
        <v>7108</v>
      </c>
      <c r="D2097" s="8" t="s">
        <v>7360</v>
      </c>
      <c r="E2097" s="8" t="s">
        <v>5411</v>
      </c>
      <c r="F2097" s="3" t="str">
        <f t="shared" si="32"/>
        <v>Massimiliano</v>
      </c>
    </row>
    <row r="2098" spans="1:6" ht="15.5" x14ac:dyDescent="0.35">
      <c r="A2098" s="7" t="s">
        <v>269</v>
      </c>
      <c r="B2098" s="7" t="s">
        <v>4480</v>
      </c>
      <c r="C2098" s="20" t="s">
        <v>7109</v>
      </c>
      <c r="D2098" s="8" t="s">
        <v>7360</v>
      </c>
      <c r="E2098" s="8" t="s">
        <v>5733</v>
      </c>
      <c r="F2098" s="3" t="str">
        <f t="shared" si="32"/>
        <v>Josh</v>
      </c>
    </row>
    <row r="2099" spans="1:6" ht="15.5" x14ac:dyDescent="0.35">
      <c r="A2099" s="7" t="s">
        <v>268</v>
      </c>
      <c r="B2099" s="7" t="s">
        <v>4481</v>
      </c>
      <c r="C2099" s="20" t="s">
        <v>7110</v>
      </c>
      <c r="D2099" s="8" t="s">
        <v>7360</v>
      </c>
      <c r="E2099" s="8" t="s">
        <v>7111</v>
      </c>
      <c r="F2099" s="3" t="str">
        <f t="shared" si="32"/>
        <v>Kiyokatsu</v>
      </c>
    </row>
    <row r="2100" spans="1:6" ht="15.5" x14ac:dyDescent="0.35">
      <c r="A2100" s="7" t="s">
        <v>267</v>
      </c>
      <c r="B2100" s="7" t="s">
        <v>4482</v>
      </c>
      <c r="C2100" s="20" t="s">
        <v>7112</v>
      </c>
      <c r="D2100" s="8" t="s">
        <v>7359</v>
      </c>
      <c r="E2100" s="8" t="s">
        <v>7955</v>
      </c>
      <c r="F2100" s="3" t="str">
        <f t="shared" si="32"/>
        <v>Amanda L</v>
      </c>
    </row>
    <row r="2101" spans="1:6" ht="15.5" x14ac:dyDescent="0.35">
      <c r="A2101" s="7" t="s">
        <v>266</v>
      </c>
      <c r="B2101" s="7" t="s">
        <v>4483</v>
      </c>
      <c r="C2101" s="20" t="s">
        <v>7113</v>
      </c>
      <c r="D2101" s="8" t="s">
        <v>7360</v>
      </c>
      <c r="E2101" s="8" t="s">
        <v>4753</v>
      </c>
      <c r="F2101" s="3" t="str">
        <f t="shared" si="32"/>
        <v>Matthew</v>
      </c>
    </row>
    <row r="2102" spans="1:6" ht="15.5" x14ac:dyDescent="0.35">
      <c r="A2102" s="7" t="s">
        <v>265</v>
      </c>
      <c r="B2102" s="7" t="s">
        <v>4484</v>
      </c>
      <c r="C2102" s="20" t="s">
        <v>7114</v>
      </c>
      <c r="D2102" s="8" t="s">
        <v>7359</v>
      </c>
      <c r="E2102" s="8" t="s">
        <v>8182</v>
      </c>
      <c r="F2102" s="3" t="str">
        <f t="shared" si="32"/>
        <v>Julia M</v>
      </c>
    </row>
    <row r="2103" spans="1:6" ht="15.5" x14ac:dyDescent="0.35">
      <c r="A2103" s="7" t="s">
        <v>264</v>
      </c>
      <c r="B2103" s="7" t="s">
        <v>4485</v>
      </c>
      <c r="C2103" s="20" t="s">
        <v>7115</v>
      </c>
      <c r="D2103" s="8" t="s">
        <v>7359</v>
      </c>
      <c r="E2103" s="8" t="s">
        <v>7116</v>
      </c>
      <c r="F2103" s="3" t="str">
        <f t="shared" si="32"/>
        <v>Rhea</v>
      </c>
    </row>
    <row r="2104" spans="1:6" ht="15.5" x14ac:dyDescent="0.35">
      <c r="A2104" s="7" t="s">
        <v>263</v>
      </c>
      <c r="B2104" s="7" t="s">
        <v>4486</v>
      </c>
      <c r="C2104" s="20" t="s">
        <v>6695</v>
      </c>
      <c r="D2104" s="8" t="s">
        <v>7360</v>
      </c>
      <c r="E2104" s="8" t="s">
        <v>5603</v>
      </c>
      <c r="F2104" s="3" t="str">
        <f t="shared" si="32"/>
        <v>Justin</v>
      </c>
    </row>
    <row r="2105" spans="1:6" ht="15.5" x14ac:dyDescent="0.35">
      <c r="A2105" s="7" t="s">
        <v>262</v>
      </c>
      <c r="B2105" s="7" t="s">
        <v>4487</v>
      </c>
      <c r="C2105" s="20" t="s">
        <v>5488</v>
      </c>
      <c r="D2105" s="8" t="s">
        <v>7360</v>
      </c>
      <c r="E2105" s="8" t="s">
        <v>8183</v>
      </c>
      <c r="F2105" s="3" t="str">
        <f t="shared" si="32"/>
        <v>Shamus M</v>
      </c>
    </row>
    <row r="2106" spans="1:6" ht="15.5" x14ac:dyDescent="0.35">
      <c r="A2106" s="7" t="s">
        <v>261</v>
      </c>
      <c r="B2106" s="7" t="s">
        <v>4488</v>
      </c>
      <c r="C2106" s="20" t="s">
        <v>4765</v>
      </c>
      <c r="D2106" s="8" t="s">
        <v>7360</v>
      </c>
      <c r="E2106" s="8" t="s">
        <v>5295</v>
      </c>
      <c r="F2106" s="3" t="str">
        <f t="shared" si="32"/>
        <v>Mike</v>
      </c>
    </row>
    <row r="2107" spans="1:6" ht="15.5" x14ac:dyDescent="0.35">
      <c r="A2107" s="7" t="s">
        <v>260</v>
      </c>
      <c r="B2107" s="7" t="s">
        <v>4489</v>
      </c>
      <c r="C2107" s="20" t="s">
        <v>7117</v>
      </c>
      <c r="D2107" s="8" t="s">
        <v>7359</v>
      </c>
      <c r="E2107" s="8" t="s">
        <v>8184</v>
      </c>
      <c r="F2107" s="3" t="str">
        <f t="shared" si="32"/>
        <v>Mary Beth</v>
      </c>
    </row>
    <row r="2108" spans="1:6" ht="15.5" x14ac:dyDescent="0.35">
      <c r="A2108" s="7" t="s">
        <v>259</v>
      </c>
      <c r="B2108" s="7" t="s">
        <v>4490</v>
      </c>
      <c r="C2108" s="20" t="s">
        <v>4832</v>
      </c>
      <c r="D2108" s="8" t="s">
        <v>7359</v>
      </c>
      <c r="E2108" s="8" t="s">
        <v>5174</v>
      </c>
      <c r="F2108" s="3" t="str">
        <f t="shared" si="32"/>
        <v>Erin</v>
      </c>
    </row>
    <row r="2109" spans="1:6" ht="15.5" x14ac:dyDescent="0.35">
      <c r="A2109" s="7" t="s">
        <v>258</v>
      </c>
      <c r="B2109" s="7" t="s">
        <v>4491</v>
      </c>
      <c r="C2109" s="20" t="s">
        <v>7349</v>
      </c>
      <c r="D2109" s="8" t="s">
        <v>7359</v>
      </c>
      <c r="E2109" s="8" t="s">
        <v>7118</v>
      </c>
      <c r="F2109" s="3" t="str">
        <f t="shared" si="32"/>
        <v>Hallie</v>
      </c>
    </row>
    <row r="2110" spans="1:6" ht="15.5" x14ac:dyDescent="0.35">
      <c r="A2110" s="7" t="s">
        <v>257</v>
      </c>
      <c r="B2110" s="7" t="s">
        <v>4492</v>
      </c>
      <c r="C2110" s="20" t="s">
        <v>7119</v>
      </c>
      <c r="D2110" s="8" t="s">
        <v>7359</v>
      </c>
      <c r="E2110" s="8" t="s">
        <v>8185</v>
      </c>
      <c r="F2110" s="3" t="str">
        <f t="shared" si="32"/>
        <v>Paige P</v>
      </c>
    </row>
    <row r="2111" spans="1:6" ht="15.5" x14ac:dyDescent="0.35">
      <c r="A2111" s="7" t="s">
        <v>256</v>
      </c>
      <c r="B2111" s="7" t="s">
        <v>4493</v>
      </c>
      <c r="C2111" s="20" t="s">
        <v>5436</v>
      </c>
      <c r="D2111" s="8" t="s">
        <v>7359</v>
      </c>
      <c r="E2111" s="8" t="s">
        <v>7120</v>
      </c>
      <c r="F2111" s="3" t="str">
        <f t="shared" si="32"/>
        <v>Ji</v>
      </c>
    </row>
    <row r="2112" spans="1:6" ht="15.5" x14ac:dyDescent="0.35">
      <c r="A2112" s="7" t="s">
        <v>255</v>
      </c>
      <c r="B2112" s="7" t="s">
        <v>4494</v>
      </c>
      <c r="C2112" s="20" t="s">
        <v>7121</v>
      </c>
      <c r="D2112" s="8" t="s">
        <v>7359</v>
      </c>
      <c r="E2112" s="8" t="s">
        <v>8186</v>
      </c>
      <c r="F2112" s="3" t="str">
        <f t="shared" si="32"/>
        <v>Carissa A</v>
      </c>
    </row>
    <row r="2113" spans="1:6" ht="15.5" x14ac:dyDescent="0.35">
      <c r="A2113" s="7" t="s">
        <v>254</v>
      </c>
      <c r="B2113" s="7" t="s">
        <v>4495</v>
      </c>
      <c r="C2113" s="20" t="s">
        <v>7122</v>
      </c>
      <c r="D2113" s="8" t="s">
        <v>7359</v>
      </c>
      <c r="E2113" s="8" t="s">
        <v>7123</v>
      </c>
      <c r="F2113" s="3" t="str">
        <f t="shared" si="32"/>
        <v>Mona</v>
      </c>
    </row>
    <row r="2114" spans="1:6" ht="15.5" x14ac:dyDescent="0.35">
      <c r="A2114" s="7" t="s">
        <v>253</v>
      </c>
      <c r="B2114" s="7" t="s">
        <v>4496</v>
      </c>
      <c r="C2114" s="20" t="s">
        <v>7124</v>
      </c>
      <c r="D2114" s="8" t="s">
        <v>7359</v>
      </c>
      <c r="E2114" s="8" t="s">
        <v>8187</v>
      </c>
      <c r="F2114" s="3" t="str">
        <f t="shared" si="32"/>
        <v>Kristin R</v>
      </c>
    </row>
    <row r="2115" spans="1:6" ht="15.5" x14ac:dyDescent="0.35">
      <c r="A2115" s="7" t="s">
        <v>252</v>
      </c>
      <c r="B2115" s="7" t="s">
        <v>4497</v>
      </c>
      <c r="C2115" s="20" t="s">
        <v>7125</v>
      </c>
      <c r="D2115" s="8" t="s">
        <v>7359</v>
      </c>
      <c r="E2115" s="8" t="s">
        <v>5558</v>
      </c>
      <c r="F2115" s="3" t="str">
        <f t="shared" ref="F2115:F2178" si="33">IF(RIGHT(E2115,1)=".",LEFT(E2115,LEN(E2115)-1),E2115)</f>
        <v>Beth</v>
      </c>
    </row>
    <row r="2116" spans="1:6" ht="15.5" x14ac:dyDescent="0.35">
      <c r="A2116" s="7" t="s">
        <v>251</v>
      </c>
      <c r="B2116" s="7" t="s">
        <v>4498</v>
      </c>
      <c r="C2116" s="20" t="s">
        <v>7126</v>
      </c>
      <c r="D2116" s="8" t="s">
        <v>7359</v>
      </c>
      <c r="E2116" s="8" t="s">
        <v>5118</v>
      </c>
      <c r="F2116" s="3" t="str">
        <f t="shared" si="33"/>
        <v>Allison</v>
      </c>
    </row>
    <row r="2117" spans="1:6" ht="15.5" x14ac:dyDescent="0.35">
      <c r="A2117" s="7" t="s">
        <v>250</v>
      </c>
      <c r="B2117" s="7" t="s">
        <v>4499</v>
      </c>
      <c r="C2117" s="20" t="s">
        <v>7127</v>
      </c>
      <c r="D2117" s="8" t="s">
        <v>7359</v>
      </c>
      <c r="E2117" s="8" t="s">
        <v>7766</v>
      </c>
      <c r="F2117" s="3" t="str">
        <f t="shared" si="33"/>
        <v>Ashley E</v>
      </c>
    </row>
    <row r="2118" spans="1:6" ht="15.5" x14ac:dyDescent="0.35">
      <c r="A2118" s="7" t="s">
        <v>248</v>
      </c>
      <c r="B2118" s="7" t="s">
        <v>4500</v>
      </c>
      <c r="C2118" s="20" t="s">
        <v>7128</v>
      </c>
      <c r="D2118" s="8" t="s">
        <v>7359</v>
      </c>
      <c r="E2118" s="8" t="s">
        <v>8188</v>
      </c>
      <c r="F2118" s="3" t="str">
        <f t="shared" si="33"/>
        <v>Hilary K</v>
      </c>
    </row>
    <row r="2119" spans="1:6" ht="15.5" x14ac:dyDescent="0.35">
      <c r="A2119" s="7" t="s">
        <v>246</v>
      </c>
      <c r="B2119" s="7" t="s">
        <v>4501</v>
      </c>
      <c r="C2119" s="20" t="s">
        <v>7129</v>
      </c>
      <c r="D2119" s="8" t="s">
        <v>7359</v>
      </c>
      <c r="E2119" s="8" t="s">
        <v>7130</v>
      </c>
      <c r="F2119" s="3" t="str">
        <f t="shared" si="33"/>
        <v>Dominique</v>
      </c>
    </row>
    <row r="2120" spans="1:6" ht="15.5" x14ac:dyDescent="0.35">
      <c r="A2120" s="7" t="s">
        <v>245</v>
      </c>
      <c r="B2120" s="7" t="s">
        <v>4502</v>
      </c>
      <c r="C2120" s="20" t="s">
        <v>7131</v>
      </c>
      <c r="D2120" s="8" t="s">
        <v>7360</v>
      </c>
      <c r="E2120" s="8" t="s">
        <v>8189</v>
      </c>
      <c r="F2120" s="3" t="str">
        <f t="shared" si="33"/>
        <v>Carlos I</v>
      </c>
    </row>
    <row r="2121" spans="1:6" ht="15.5" x14ac:dyDescent="0.35">
      <c r="A2121" s="7" t="s">
        <v>244</v>
      </c>
      <c r="B2121" s="7" t="s">
        <v>4503</v>
      </c>
      <c r="C2121" s="20" t="s">
        <v>7132</v>
      </c>
      <c r="D2121" s="8" t="s">
        <v>7360</v>
      </c>
      <c r="E2121" s="8" t="s">
        <v>4753</v>
      </c>
      <c r="F2121" s="3" t="str">
        <f t="shared" si="33"/>
        <v>Matthew</v>
      </c>
    </row>
    <row r="2122" spans="1:6" ht="15.5" x14ac:dyDescent="0.35">
      <c r="A2122" s="7" t="s">
        <v>243</v>
      </c>
      <c r="B2122" s="7" t="s">
        <v>4504</v>
      </c>
      <c r="C2122" s="20" t="s">
        <v>7133</v>
      </c>
      <c r="D2122" s="8" t="s">
        <v>7359</v>
      </c>
      <c r="E2122" s="8" t="s">
        <v>5479</v>
      </c>
      <c r="F2122" s="3" t="str">
        <f t="shared" si="33"/>
        <v>Kara</v>
      </c>
    </row>
    <row r="2123" spans="1:6" ht="15.5" x14ac:dyDescent="0.35">
      <c r="A2123" s="7" t="s">
        <v>242</v>
      </c>
      <c r="B2123" s="7" t="s">
        <v>4505</v>
      </c>
      <c r="C2123" s="20" t="s">
        <v>7134</v>
      </c>
      <c r="D2123" s="8" t="s">
        <v>7359</v>
      </c>
      <c r="E2123" s="8" t="s">
        <v>8190</v>
      </c>
      <c r="F2123" s="3" t="str">
        <f t="shared" si="33"/>
        <v>Sarah S</v>
      </c>
    </row>
    <row r="2124" spans="1:6" ht="15.5" x14ac:dyDescent="0.35">
      <c r="A2124" s="7" t="s">
        <v>241</v>
      </c>
      <c r="B2124" s="7" t="s">
        <v>4506</v>
      </c>
      <c r="C2124" s="20" t="s">
        <v>7135</v>
      </c>
      <c r="D2124" s="8" t="s">
        <v>7359</v>
      </c>
      <c r="E2124" s="8" t="s">
        <v>8191</v>
      </c>
      <c r="F2124" s="3" t="str">
        <f t="shared" si="33"/>
        <v>Shauna R</v>
      </c>
    </row>
    <row r="2125" spans="1:6" ht="15.5" x14ac:dyDescent="0.35">
      <c r="A2125" s="7" t="s">
        <v>240</v>
      </c>
      <c r="B2125" s="7" t="s">
        <v>4507</v>
      </c>
      <c r="C2125" s="20" t="s">
        <v>7136</v>
      </c>
      <c r="D2125" s="8" t="s">
        <v>7359</v>
      </c>
      <c r="E2125" s="8" t="s">
        <v>8192</v>
      </c>
      <c r="F2125" s="3" t="str">
        <f t="shared" si="33"/>
        <v>Lindsay J</v>
      </c>
    </row>
    <row r="2126" spans="1:6" ht="15.5" x14ac:dyDescent="0.35">
      <c r="A2126" s="7" t="s">
        <v>239</v>
      </c>
      <c r="B2126" s="7" t="s">
        <v>4508</v>
      </c>
      <c r="C2126" s="20" t="s">
        <v>5760</v>
      </c>
      <c r="D2126" s="8" t="s">
        <v>7359</v>
      </c>
      <c r="E2126" s="8" t="s">
        <v>8193</v>
      </c>
      <c r="F2126" s="3" t="str">
        <f t="shared" si="33"/>
        <v>Danya A</v>
      </c>
    </row>
    <row r="2127" spans="1:6" ht="15.5" x14ac:dyDescent="0.35">
      <c r="A2127" s="7" t="s">
        <v>238</v>
      </c>
      <c r="B2127" s="7" t="s">
        <v>4509</v>
      </c>
      <c r="C2127" s="20" t="s">
        <v>7137</v>
      </c>
      <c r="D2127" s="8" t="s">
        <v>7359</v>
      </c>
      <c r="E2127" s="8" t="s">
        <v>7138</v>
      </c>
      <c r="F2127" s="3" t="str">
        <f t="shared" si="33"/>
        <v>Lorraine</v>
      </c>
    </row>
    <row r="2128" spans="1:6" ht="15.5" x14ac:dyDescent="0.35">
      <c r="A2128" s="7" t="s">
        <v>237</v>
      </c>
      <c r="B2128" s="7" t="s">
        <v>4510</v>
      </c>
      <c r="C2128" s="20" t="s">
        <v>7139</v>
      </c>
      <c r="D2128" s="8" t="s">
        <v>7359</v>
      </c>
      <c r="E2128" s="8" t="s">
        <v>8168</v>
      </c>
      <c r="F2128" s="3" t="str">
        <f t="shared" si="33"/>
        <v>Jennifer L</v>
      </c>
    </row>
    <row r="2129" spans="1:6" ht="15.5" x14ac:dyDescent="0.35">
      <c r="A2129" s="7" t="s">
        <v>236</v>
      </c>
      <c r="B2129" s="7" t="s">
        <v>4511</v>
      </c>
      <c r="C2129" s="20" t="s">
        <v>7140</v>
      </c>
      <c r="D2129" s="8" t="s">
        <v>7360</v>
      </c>
      <c r="E2129" s="8" t="s">
        <v>8194</v>
      </c>
      <c r="F2129" s="3" t="str">
        <f t="shared" si="33"/>
        <v>Jesus Sr</v>
      </c>
    </row>
    <row r="2130" spans="1:6" ht="15.5" x14ac:dyDescent="0.35">
      <c r="A2130" s="7" t="s">
        <v>235</v>
      </c>
      <c r="B2130" s="7" t="s">
        <v>4512</v>
      </c>
      <c r="C2130" s="20" t="s">
        <v>7141</v>
      </c>
      <c r="D2130" s="8" t="s">
        <v>7359</v>
      </c>
      <c r="E2130" s="8" t="s">
        <v>5567</v>
      </c>
      <c r="F2130" s="3" t="str">
        <f t="shared" si="33"/>
        <v>Kristen</v>
      </c>
    </row>
    <row r="2131" spans="1:6" ht="15.5" x14ac:dyDescent="0.35">
      <c r="A2131" s="7" t="s">
        <v>234</v>
      </c>
      <c r="B2131" s="7" t="s">
        <v>4513</v>
      </c>
      <c r="C2131" s="20" t="s">
        <v>7142</v>
      </c>
      <c r="D2131" s="8" t="s">
        <v>7359</v>
      </c>
      <c r="E2131" s="8" t="s">
        <v>8195</v>
      </c>
      <c r="F2131" s="3" t="str">
        <f t="shared" si="33"/>
        <v>Catherine C</v>
      </c>
    </row>
    <row r="2132" spans="1:6" ht="15.5" x14ac:dyDescent="0.35">
      <c r="A2132" s="7" t="s">
        <v>233</v>
      </c>
      <c r="B2132" s="7" t="s">
        <v>4514</v>
      </c>
      <c r="C2132" s="20" t="s">
        <v>5835</v>
      </c>
      <c r="D2132" s="8" t="s">
        <v>7359</v>
      </c>
      <c r="E2132" s="8" t="s">
        <v>6628</v>
      </c>
      <c r="F2132" s="3" t="str">
        <f t="shared" si="33"/>
        <v>Paula</v>
      </c>
    </row>
    <row r="2133" spans="1:6" ht="15.5" x14ac:dyDescent="0.35">
      <c r="A2133" s="7" t="s">
        <v>232</v>
      </c>
      <c r="B2133" s="7" t="s">
        <v>4515</v>
      </c>
      <c r="C2133" s="20" t="s">
        <v>4818</v>
      </c>
      <c r="D2133" s="8" t="s">
        <v>7359</v>
      </c>
      <c r="E2133" s="8" t="s">
        <v>5215</v>
      </c>
      <c r="F2133" s="3" t="str">
        <f t="shared" si="33"/>
        <v>Evan</v>
      </c>
    </row>
    <row r="2134" spans="1:6" ht="15.5" x14ac:dyDescent="0.35">
      <c r="A2134" s="7" t="s">
        <v>231</v>
      </c>
      <c r="B2134" s="7" t="s">
        <v>4516</v>
      </c>
      <c r="C2134" s="20" t="s">
        <v>7143</v>
      </c>
      <c r="D2134" s="8" t="s">
        <v>7360</v>
      </c>
      <c r="E2134" s="8" t="s">
        <v>8196</v>
      </c>
      <c r="F2134" s="3" t="str">
        <f t="shared" si="33"/>
        <v>Nathan J</v>
      </c>
    </row>
    <row r="2135" spans="1:6" ht="15.5" x14ac:dyDescent="0.35">
      <c r="A2135" s="7" t="s">
        <v>230</v>
      </c>
      <c r="B2135" s="7" t="s">
        <v>4517</v>
      </c>
      <c r="C2135" s="20" t="s">
        <v>7144</v>
      </c>
      <c r="D2135" s="8" t="s">
        <v>7359</v>
      </c>
      <c r="E2135" s="8" t="s">
        <v>8162</v>
      </c>
      <c r="F2135" s="3" t="str">
        <f t="shared" si="33"/>
        <v>Ashley M</v>
      </c>
    </row>
    <row r="2136" spans="1:6" ht="15.5" x14ac:dyDescent="0.35">
      <c r="A2136" s="7" t="s">
        <v>229</v>
      </c>
      <c r="B2136" s="7" t="s">
        <v>4518</v>
      </c>
      <c r="C2136" s="20" t="s">
        <v>7145</v>
      </c>
      <c r="D2136" s="8" t="s">
        <v>7360</v>
      </c>
      <c r="E2136" s="8" t="s">
        <v>5162</v>
      </c>
      <c r="F2136" s="3" t="str">
        <f t="shared" si="33"/>
        <v>Jason</v>
      </c>
    </row>
    <row r="2137" spans="1:6" ht="15.5" x14ac:dyDescent="0.35">
      <c r="A2137" s="7" t="s">
        <v>228</v>
      </c>
      <c r="B2137" s="7" t="s">
        <v>4519</v>
      </c>
      <c r="C2137" s="20" t="s">
        <v>7146</v>
      </c>
      <c r="D2137" s="8" t="s">
        <v>7360</v>
      </c>
      <c r="E2137" s="8" t="s">
        <v>5862</v>
      </c>
      <c r="F2137" s="3" t="str">
        <f t="shared" si="33"/>
        <v>Marshall</v>
      </c>
    </row>
    <row r="2138" spans="1:6" ht="15.5" x14ac:dyDescent="0.35">
      <c r="A2138" s="7" t="s">
        <v>227</v>
      </c>
      <c r="B2138" s="7" t="s">
        <v>4520</v>
      </c>
      <c r="C2138" s="20" t="s">
        <v>7028</v>
      </c>
      <c r="D2138" s="8" t="s">
        <v>7360</v>
      </c>
      <c r="E2138" s="8" t="s">
        <v>7147</v>
      </c>
      <c r="F2138" s="3" t="str">
        <f t="shared" si="33"/>
        <v>Lavar</v>
      </c>
    </row>
    <row r="2139" spans="1:6" ht="15.5" x14ac:dyDescent="0.35">
      <c r="A2139" s="7" t="s">
        <v>226</v>
      </c>
      <c r="B2139" s="7" t="s">
        <v>4521</v>
      </c>
      <c r="C2139" s="20" t="s">
        <v>6626</v>
      </c>
      <c r="D2139" s="8" t="s">
        <v>7360</v>
      </c>
      <c r="E2139" s="8" t="s">
        <v>8197</v>
      </c>
      <c r="F2139" s="3" t="str">
        <f t="shared" si="33"/>
        <v>Charlie T</v>
      </c>
    </row>
    <row r="2140" spans="1:6" ht="15.5" x14ac:dyDescent="0.35">
      <c r="A2140" s="7" t="s">
        <v>225</v>
      </c>
      <c r="B2140" s="7" t="s">
        <v>4522</v>
      </c>
      <c r="C2140" s="20" t="s">
        <v>7148</v>
      </c>
      <c r="D2140" s="8" t="s">
        <v>8284</v>
      </c>
      <c r="E2140" s="8" t="s">
        <v>5413</v>
      </c>
      <c r="F2140" s="3" t="str">
        <f t="shared" si="33"/>
        <v>Lauren</v>
      </c>
    </row>
    <row r="2141" spans="1:6" ht="15.5" x14ac:dyDescent="0.35">
      <c r="A2141" s="7" t="s">
        <v>224</v>
      </c>
      <c r="B2141" s="7" t="s">
        <v>4523</v>
      </c>
      <c r="C2141" s="20" t="s">
        <v>7149</v>
      </c>
      <c r="D2141" s="8" t="s">
        <v>7360</v>
      </c>
      <c r="E2141" s="8" t="s">
        <v>6632</v>
      </c>
      <c r="F2141" s="3" t="str">
        <f t="shared" si="33"/>
        <v>Arthur</v>
      </c>
    </row>
    <row r="2142" spans="1:6" ht="15.5" x14ac:dyDescent="0.35">
      <c r="A2142" s="7" t="s">
        <v>223</v>
      </c>
      <c r="B2142" s="7" t="s">
        <v>4524</v>
      </c>
      <c r="C2142" s="20" t="s">
        <v>7150</v>
      </c>
      <c r="D2142" s="8" t="s">
        <v>7360</v>
      </c>
      <c r="E2142" s="8" t="s">
        <v>4830</v>
      </c>
      <c r="F2142" s="3" t="str">
        <f t="shared" si="33"/>
        <v>Thomas</v>
      </c>
    </row>
    <row r="2143" spans="1:6" ht="15.5" x14ac:dyDescent="0.35">
      <c r="A2143" s="7" t="s">
        <v>222</v>
      </c>
      <c r="B2143" s="7" t="s">
        <v>4525</v>
      </c>
      <c r="C2143" s="20" t="s">
        <v>7350</v>
      </c>
      <c r="D2143" s="8" t="s">
        <v>7359</v>
      </c>
      <c r="E2143" s="8" t="s">
        <v>4780</v>
      </c>
      <c r="F2143" s="3" t="str">
        <f t="shared" si="33"/>
        <v>Jennifer</v>
      </c>
    </row>
    <row r="2144" spans="1:6" ht="15.5" x14ac:dyDescent="0.35">
      <c r="A2144" s="7" t="s">
        <v>221</v>
      </c>
      <c r="B2144" s="7" t="s">
        <v>4526</v>
      </c>
      <c r="C2144" s="20" t="s">
        <v>7151</v>
      </c>
      <c r="D2144" s="8" t="s">
        <v>7359</v>
      </c>
      <c r="E2144" s="8" t="s">
        <v>7152</v>
      </c>
      <c r="F2144" s="3" t="str">
        <f t="shared" si="33"/>
        <v>Tammy</v>
      </c>
    </row>
    <row r="2145" spans="1:6" ht="15.5" x14ac:dyDescent="0.35">
      <c r="A2145" s="7" t="s">
        <v>220</v>
      </c>
      <c r="B2145" s="7" t="s">
        <v>4527</v>
      </c>
      <c r="C2145" s="20" t="s">
        <v>7153</v>
      </c>
      <c r="D2145" s="8" t="s">
        <v>7359</v>
      </c>
      <c r="E2145" s="8" t="s">
        <v>7154</v>
      </c>
      <c r="F2145" s="3" t="str">
        <f t="shared" si="33"/>
        <v>Lena</v>
      </c>
    </row>
    <row r="2146" spans="1:6" ht="15.5" x14ac:dyDescent="0.35">
      <c r="A2146" s="7" t="s">
        <v>219</v>
      </c>
      <c r="B2146" s="7" t="s">
        <v>4528</v>
      </c>
      <c r="C2146" s="20" t="s">
        <v>7155</v>
      </c>
      <c r="D2146" s="8" t="s">
        <v>7359</v>
      </c>
      <c r="E2146" s="8" t="s">
        <v>7156</v>
      </c>
      <c r="F2146" s="3" t="str">
        <f t="shared" si="33"/>
        <v>Valentina</v>
      </c>
    </row>
    <row r="2147" spans="1:6" ht="15.5" x14ac:dyDescent="0.35">
      <c r="A2147" s="7" t="s">
        <v>218</v>
      </c>
      <c r="B2147" s="7" t="s">
        <v>4529</v>
      </c>
      <c r="C2147" s="20" t="s">
        <v>7157</v>
      </c>
      <c r="D2147" s="8" t="s">
        <v>7360</v>
      </c>
      <c r="E2147" s="8" t="s">
        <v>8198</v>
      </c>
      <c r="F2147" s="3" t="str">
        <f t="shared" si="33"/>
        <v>Russell N</v>
      </c>
    </row>
    <row r="2148" spans="1:6" ht="15.5" x14ac:dyDescent="0.35">
      <c r="A2148" s="7" t="s">
        <v>217</v>
      </c>
      <c r="B2148" s="7" t="s">
        <v>4530</v>
      </c>
      <c r="C2148" s="20" t="s">
        <v>7158</v>
      </c>
      <c r="D2148" s="8" t="s">
        <v>7360</v>
      </c>
      <c r="E2148" s="8" t="s">
        <v>8199</v>
      </c>
      <c r="F2148" s="3" t="str">
        <f t="shared" si="33"/>
        <v>Scott R</v>
      </c>
    </row>
    <row r="2149" spans="1:6" ht="15.5" x14ac:dyDescent="0.35">
      <c r="A2149" s="7" t="s">
        <v>216</v>
      </c>
      <c r="B2149" s="7" t="s">
        <v>4531</v>
      </c>
      <c r="C2149" s="20" t="s">
        <v>7159</v>
      </c>
      <c r="D2149" s="8" t="s">
        <v>7360</v>
      </c>
      <c r="E2149" s="8" t="s">
        <v>8200</v>
      </c>
      <c r="F2149" s="3" t="str">
        <f t="shared" si="33"/>
        <v>Jose Francisco Sr</v>
      </c>
    </row>
    <row r="2150" spans="1:6" ht="15.5" x14ac:dyDescent="0.35">
      <c r="A2150" s="7" t="s">
        <v>215</v>
      </c>
      <c r="B2150" s="7" t="s">
        <v>4532</v>
      </c>
      <c r="C2150" s="20" t="s">
        <v>7160</v>
      </c>
      <c r="D2150" s="8" t="s">
        <v>7360</v>
      </c>
      <c r="E2150" s="8" t="s">
        <v>8201</v>
      </c>
      <c r="F2150" s="3" t="str">
        <f t="shared" si="33"/>
        <v>Paul J</v>
      </c>
    </row>
    <row r="2151" spans="1:6" ht="15.5" x14ac:dyDescent="0.35">
      <c r="A2151" s="7" t="s">
        <v>214</v>
      </c>
      <c r="B2151" s="7" t="s">
        <v>4533</v>
      </c>
      <c r="C2151" s="20" t="s">
        <v>7161</v>
      </c>
      <c r="D2151" s="8" t="s">
        <v>7360</v>
      </c>
      <c r="E2151" s="8" t="s">
        <v>4795</v>
      </c>
      <c r="F2151" s="3" t="str">
        <f t="shared" si="33"/>
        <v>Adam</v>
      </c>
    </row>
    <row r="2152" spans="1:6" ht="15.5" x14ac:dyDescent="0.35">
      <c r="A2152" s="7" t="s">
        <v>213</v>
      </c>
      <c r="B2152" s="7" t="s">
        <v>4534</v>
      </c>
      <c r="C2152" s="20" t="s">
        <v>6472</v>
      </c>
      <c r="D2152" s="8" t="s">
        <v>7360</v>
      </c>
      <c r="E2152" s="8" t="s">
        <v>8202</v>
      </c>
      <c r="F2152" s="3" t="str">
        <f t="shared" si="33"/>
        <v>Edward J</v>
      </c>
    </row>
    <row r="2153" spans="1:6" ht="15.5" x14ac:dyDescent="0.35">
      <c r="A2153" s="7" t="s">
        <v>212</v>
      </c>
      <c r="B2153" s="7" t="s">
        <v>4535</v>
      </c>
      <c r="C2153" s="20" t="s">
        <v>7162</v>
      </c>
      <c r="D2153" s="8" t="s">
        <v>7360</v>
      </c>
      <c r="E2153" s="8" t="s">
        <v>8203</v>
      </c>
      <c r="F2153" s="3" t="str">
        <f t="shared" si="33"/>
        <v>Patrick A</v>
      </c>
    </row>
    <row r="2154" spans="1:6" ht="15.5" x14ac:dyDescent="0.35">
      <c r="A2154" s="7" t="s">
        <v>211</v>
      </c>
      <c r="B2154" s="7" t="s">
        <v>4536</v>
      </c>
      <c r="C2154" s="20" t="s">
        <v>7163</v>
      </c>
      <c r="D2154" s="8" t="s">
        <v>7360</v>
      </c>
      <c r="E2154" s="8" t="s">
        <v>8204</v>
      </c>
      <c r="F2154" s="3" t="str">
        <f t="shared" si="33"/>
        <v>Geraint H</v>
      </c>
    </row>
    <row r="2155" spans="1:6" ht="15.5" x14ac:dyDescent="0.35">
      <c r="A2155" s="7" t="s">
        <v>210</v>
      </c>
      <c r="B2155" s="7" t="s">
        <v>4537</v>
      </c>
      <c r="C2155" s="20" t="s">
        <v>7164</v>
      </c>
      <c r="D2155" s="8" t="s">
        <v>7360</v>
      </c>
      <c r="E2155" s="8" t="s">
        <v>7165</v>
      </c>
      <c r="F2155" s="3" t="str">
        <f t="shared" si="33"/>
        <v>Dj</v>
      </c>
    </row>
    <row r="2156" spans="1:6" ht="15.5" x14ac:dyDescent="0.35">
      <c r="A2156" s="7" t="s">
        <v>209</v>
      </c>
      <c r="B2156" s="7" t="s">
        <v>4538</v>
      </c>
      <c r="C2156" s="20" t="s">
        <v>7166</v>
      </c>
      <c r="D2156" s="8" t="s">
        <v>7360</v>
      </c>
      <c r="E2156" s="8" t="s">
        <v>8205</v>
      </c>
      <c r="F2156" s="3" t="str">
        <f t="shared" si="33"/>
        <v>Zachary A</v>
      </c>
    </row>
    <row r="2157" spans="1:6" ht="15.5" x14ac:dyDescent="0.35">
      <c r="A2157" s="7" t="s">
        <v>208</v>
      </c>
      <c r="B2157" s="7" t="s">
        <v>4539</v>
      </c>
      <c r="C2157" s="20" t="s">
        <v>7133</v>
      </c>
      <c r="D2157" s="8" t="s">
        <v>7360</v>
      </c>
      <c r="E2157" s="8" t="s">
        <v>8206</v>
      </c>
      <c r="F2157" s="3" t="str">
        <f t="shared" si="33"/>
        <v>Brian W</v>
      </c>
    </row>
    <row r="2158" spans="1:6" ht="15.5" x14ac:dyDescent="0.35">
      <c r="A2158" s="7" t="s">
        <v>207</v>
      </c>
      <c r="B2158" s="7" t="s">
        <v>4540</v>
      </c>
      <c r="C2158" s="20" t="s">
        <v>7167</v>
      </c>
      <c r="D2158" s="8" t="s">
        <v>7360</v>
      </c>
      <c r="E2158" s="8" t="s">
        <v>6923</v>
      </c>
      <c r="F2158" s="3" t="str">
        <f t="shared" si="33"/>
        <v>Joe</v>
      </c>
    </row>
    <row r="2159" spans="1:6" ht="15.5" x14ac:dyDescent="0.35">
      <c r="A2159" s="7" t="s">
        <v>206</v>
      </c>
      <c r="B2159" s="7" t="s">
        <v>4541</v>
      </c>
      <c r="C2159" s="20" t="s">
        <v>7168</v>
      </c>
      <c r="D2159" s="8" t="s">
        <v>7360</v>
      </c>
      <c r="E2159" s="8" t="s">
        <v>4764</v>
      </c>
      <c r="F2159" s="3" t="str">
        <f t="shared" si="33"/>
        <v>Stephen</v>
      </c>
    </row>
    <row r="2160" spans="1:6" ht="15.5" x14ac:dyDescent="0.35">
      <c r="A2160" s="7" t="s">
        <v>205</v>
      </c>
      <c r="B2160" s="7" t="s">
        <v>4542</v>
      </c>
      <c r="C2160" s="20" t="s">
        <v>7169</v>
      </c>
      <c r="D2160" s="8" t="s">
        <v>7359</v>
      </c>
      <c r="E2160" s="8" t="s">
        <v>8207</v>
      </c>
      <c r="F2160" s="3" t="str">
        <f t="shared" si="33"/>
        <v>Ellen L</v>
      </c>
    </row>
    <row r="2161" spans="1:6" ht="15.5" x14ac:dyDescent="0.35">
      <c r="A2161" s="7" t="s">
        <v>204</v>
      </c>
      <c r="B2161" s="7" t="s">
        <v>4543</v>
      </c>
      <c r="C2161" s="20" t="s">
        <v>7170</v>
      </c>
      <c r="D2161" s="8" t="s">
        <v>7359</v>
      </c>
      <c r="E2161" s="8" t="s">
        <v>6416</v>
      </c>
      <c r="F2161" s="3" t="str">
        <f t="shared" si="33"/>
        <v>Cindy</v>
      </c>
    </row>
    <row r="2162" spans="1:6" ht="15.5" x14ac:dyDescent="0.35">
      <c r="A2162" s="7" t="s">
        <v>203</v>
      </c>
      <c r="B2162" s="7" t="s">
        <v>4544</v>
      </c>
      <c r="C2162" s="20" t="s">
        <v>7171</v>
      </c>
      <c r="D2162" s="8" t="s">
        <v>7359</v>
      </c>
      <c r="E2162" s="8" t="s">
        <v>8208</v>
      </c>
      <c r="F2162" s="3" t="str">
        <f t="shared" si="33"/>
        <v>Abigail R</v>
      </c>
    </row>
    <row r="2163" spans="1:6" ht="15.5" x14ac:dyDescent="0.35">
      <c r="A2163" s="7" t="s">
        <v>202</v>
      </c>
      <c r="B2163" s="7" t="s">
        <v>4545</v>
      </c>
      <c r="C2163" s="20" t="s">
        <v>7172</v>
      </c>
      <c r="D2163" s="8" t="s">
        <v>7359</v>
      </c>
      <c r="E2163" s="8" t="s">
        <v>7697</v>
      </c>
      <c r="F2163" s="3" t="str">
        <f t="shared" si="33"/>
        <v>Amy L</v>
      </c>
    </row>
    <row r="2164" spans="1:6" ht="15.5" x14ac:dyDescent="0.35">
      <c r="A2164" s="7" t="s">
        <v>201</v>
      </c>
      <c r="B2164" s="7" t="s">
        <v>4546</v>
      </c>
      <c r="C2164" s="20" t="s">
        <v>7173</v>
      </c>
      <c r="D2164" s="8" t="s">
        <v>7359</v>
      </c>
      <c r="E2164" s="8" t="s">
        <v>5054</v>
      </c>
      <c r="F2164" s="3" t="str">
        <f t="shared" si="33"/>
        <v>Amy</v>
      </c>
    </row>
    <row r="2165" spans="1:6" ht="15.5" x14ac:dyDescent="0.35">
      <c r="A2165" s="7" t="s">
        <v>199</v>
      </c>
      <c r="B2165" s="7" t="s">
        <v>4547</v>
      </c>
      <c r="C2165" s="20" t="s">
        <v>7174</v>
      </c>
      <c r="D2165" s="8" t="s">
        <v>8284</v>
      </c>
      <c r="E2165" s="8" t="s">
        <v>8380</v>
      </c>
      <c r="F2165" s="3" t="str">
        <f t="shared" si="33"/>
        <v>Grace H</v>
      </c>
    </row>
    <row r="2166" spans="1:6" ht="15.5" x14ac:dyDescent="0.35">
      <c r="A2166" s="7" t="s">
        <v>198</v>
      </c>
      <c r="B2166" s="7" t="s">
        <v>4548</v>
      </c>
      <c r="C2166" s="20" t="s">
        <v>4888</v>
      </c>
      <c r="D2166" s="8" t="s">
        <v>7359</v>
      </c>
      <c r="E2166" s="8" t="s">
        <v>8209</v>
      </c>
      <c r="F2166" s="3" t="str">
        <f t="shared" si="33"/>
        <v>Caitie J</v>
      </c>
    </row>
    <row r="2167" spans="1:6" ht="15.5" x14ac:dyDescent="0.35">
      <c r="A2167" s="7" t="s">
        <v>197</v>
      </c>
      <c r="B2167" s="7" t="s">
        <v>4549</v>
      </c>
      <c r="C2167" s="20" t="s">
        <v>7175</v>
      </c>
      <c r="D2167" s="8" t="s">
        <v>7360</v>
      </c>
      <c r="E2167" s="8" t="s">
        <v>4941</v>
      </c>
      <c r="F2167" s="3" t="str">
        <f t="shared" si="33"/>
        <v>Benjamin</v>
      </c>
    </row>
    <row r="2168" spans="1:6" ht="15.5" x14ac:dyDescent="0.35">
      <c r="A2168" s="7" t="s">
        <v>196</v>
      </c>
      <c r="B2168" s="7" t="s">
        <v>4550</v>
      </c>
      <c r="C2168" s="20" t="s">
        <v>7176</v>
      </c>
      <c r="D2168" s="8" t="s">
        <v>7360</v>
      </c>
      <c r="E2168" s="8" t="s">
        <v>8210</v>
      </c>
      <c r="F2168" s="3" t="str">
        <f t="shared" si="33"/>
        <v>Ian T</v>
      </c>
    </row>
    <row r="2169" spans="1:6" ht="15.5" x14ac:dyDescent="0.35">
      <c r="A2169" s="7" t="s">
        <v>195</v>
      </c>
      <c r="B2169" s="7" t="s">
        <v>4551</v>
      </c>
      <c r="C2169" s="20" t="s">
        <v>7177</v>
      </c>
      <c r="D2169" s="8" t="s">
        <v>7360</v>
      </c>
      <c r="E2169" s="8" t="s">
        <v>7178</v>
      </c>
      <c r="F2169" s="3" t="str">
        <f t="shared" si="33"/>
        <v>Tadese</v>
      </c>
    </row>
    <row r="2170" spans="1:6" ht="15.5" x14ac:dyDescent="0.35">
      <c r="A2170" s="7" t="s">
        <v>194</v>
      </c>
      <c r="B2170" s="7" t="s">
        <v>4552</v>
      </c>
      <c r="C2170" s="20" t="s">
        <v>7179</v>
      </c>
      <c r="D2170" s="8" t="s">
        <v>7360</v>
      </c>
      <c r="E2170" s="8" t="s">
        <v>5570</v>
      </c>
      <c r="F2170" s="3" t="str">
        <f t="shared" si="33"/>
        <v>Jonathan</v>
      </c>
    </row>
    <row r="2171" spans="1:6" ht="15.5" x14ac:dyDescent="0.35">
      <c r="A2171" s="7" t="s">
        <v>193</v>
      </c>
      <c r="B2171" s="7" t="s">
        <v>4553</v>
      </c>
      <c r="C2171" s="20" t="s">
        <v>7180</v>
      </c>
      <c r="D2171" s="8" t="s">
        <v>7360</v>
      </c>
      <c r="E2171" s="8" t="s">
        <v>7181</v>
      </c>
      <c r="F2171" s="3" t="str">
        <f t="shared" si="33"/>
        <v>Dathan</v>
      </c>
    </row>
    <row r="2172" spans="1:6" ht="15.5" x14ac:dyDescent="0.35">
      <c r="A2172" s="7" t="s">
        <v>192</v>
      </c>
      <c r="B2172" s="7" t="s">
        <v>4554</v>
      </c>
      <c r="C2172" s="20" t="s">
        <v>7182</v>
      </c>
      <c r="D2172" s="8" t="s">
        <v>7360</v>
      </c>
      <c r="E2172" s="8" t="s">
        <v>4792</v>
      </c>
      <c r="F2172" s="3" t="str">
        <f t="shared" si="33"/>
        <v>Eric</v>
      </c>
    </row>
    <row r="2173" spans="1:6" ht="15.5" x14ac:dyDescent="0.35">
      <c r="A2173" s="7" t="s">
        <v>191</v>
      </c>
      <c r="B2173" s="7" t="s">
        <v>4555</v>
      </c>
      <c r="C2173" s="20" t="s">
        <v>7183</v>
      </c>
      <c r="D2173" s="8" t="s">
        <v>7359</v>
      </c>
      <c r="E2173" s="8" t="s">
        <v>7745</v>
      </c>
      <c r="F2173" s="3" t="str">
        <f t="shared" si="33"/>
        <v>Allison M</v>
      </c>
    </row>
    <row r="2174" spans="1:6" ht="15.5" x14ac:dyDescent="0.35">
      <c r="A2174" s="7" t="s">
        <v>190</v>
      </c>
      <c r="B2174" s="7" t="s">
        <v>4556</v>
      </c>
      <c r="C2174" s="20" t="s">
        <v>6706</v>
      </c>
      <c r="D2174" s="8" t="s">
        <v>7360</v>
      </c>
      <c r="E2174" s="8" t="s">
        <v>5003</v>
      </c>
      <c r="F2174" s="3" t="str">
        <f t="shared" si="33"/>
        <v>Paul</v>
      </c>
    </row>
    <row r="2175" spans="1:6" ht="15.5" x14ac:dyDescent="0.35">
      <c r="A2175" s="7" t="s">
        <v>189</v>
      </c>
      <c r="B2175" s="7" t="s">
        <v>4557</v>
      </c>
      <c r="C2175" s="20" t="s">
        <v>7184</v>
      </c>
      <c r="D2175" s="8" t="s">
        <v>7360</v>
      </c>
      <c r="E2175" s="8" t="s">
        <v>8211</v>
      </c>
      <c r="F2175" s="3" t="str">
        <f t="shared" si="33"/>
        <v>Aaron R</v>
      </c>
    </row>
    <row r="2176" spans="1:6" ht="15.5" x14ac:dyDescent="0.35">
      <c r="A2176" s="7" t="s">
        <v>188</v>
      </c>
      <c r="B2176" s="7" t="s">
        <v>4558</v>
      </c>
      <c r="C2176" s="20" t="s">
        <v>6167</v>
      </c>
      <c r="D2176" s="8" t="s">
        <v>7359</v>
      </c>
      <c r="E2176" s="8" t="s">
        <v>8212</v>
      </c>
      <c r="F2176" s="3" t="str">
        <f t="shared" si="33"/>
        <v>Caitlin H</v>
      </c>
    </row>
    <row r="2177" spans="1:6" ht="15.5" x14ac:dyDescent="0.35">
      <c r="A2177" s="7" t="s">
        <v>187</v>
      </c>
      <c r="B2177" s="7" t="s">
        <v>4559</v>
      </c>
      <c r="C2177" s="20" t="s">
        <v>7185</v>
      </c>
      <c r="D2177" s="8" t="s">
        <v>7360</v>
      </c>
      <c r="E2177" s="8" t="s">
        <v>8213</v>
      </c>
      <c r="F2177" s="3" t="str">
        <f t="shared" si="33"/>
        <v>Harald E</v>
      </c>
    </row>
    <row r="2178" spans="1:6" ht="15.5" x14ac:dyDescent="0.35">
      <c r="A2178" s="7" t="s">
        <v>186</v>
      </c>
      <c r="B2178" s="7" t="s">
        <v>4560</v>
      </c>
      <c r="C2178" s="20" t="s">
        <v>5114</v>
      </c>
      <c r="D2178" s="8" t="s">
        <v>7359</v>
      </c>
      <c r="E2178" s="8" t="s">
        <v>8214</v>
      </c>
      <c r="F2178" s="3" t="str">
        <f t="shared" si="33"/>
        <v>Siobhan A</v>
      </c>
    </row>
    <row r="2179" spans="1:6" ht="15.5" x14ac:dyDescent="0.35">
      <c r="A2179" s="7" t="s">
        <v>185</v>
      </c>
      <c r="B2179" s="7" t="s">
        <v>4561</v>
      </c>
      <c r="C2179" s="20" t="s">
        <v>5103</v>
      </c>
      <c r="D2179" s="8" t="s">
        <v>7359</v>
      </c>
      <c r="E2179" s="8" t="s">
        <v>8215</v>
      </c>
      <c r="F2179" s="3" t="str">
        <f t="shared" ref="F2179:F2242" si="34">IF(RIGHT(E2179,1)=".",LEFT(E2179,LEN(E2179)-1),E2179)</f>
        <v>Andrea J</v>
      </c>
    </row>
    <row r="2180" spans="1:6" ht="15.5" x14ac:dyDescent="0.35">
      <c r="A2180" s="7" t="s">
        <v>184</v>
      </c>
      <c r="B2180" s="7" t="s">
        <v>4562</v>
      </c>
      <c r="C2180" s="20" t="s">
        <v>5671</v>
      </c>
      <c r="D2180" s="8" t="s">
        <v>7359</v>
      </c>
      <c r="E2180" s="8" t="s">
        <v>5289</v>
      </c>
      <c r="F2180" s="3" t="str">
        <f t="shared" si="34"/>
        <v>Marie</v>
      </c>
    </row>
    <row r="2181" spans="1:6" ht="15.5" x14ac:dyDescent="0.35">
      <c r="A2181" s="7" t="s">
        <v>183</v>
      </c>
      <c r="B2181" s="7" t="s">
        <v>4563</v>
      </c>
      <c r="C2181" s="20" t="s">
        <v>7186</v>
      </c>
      <c r="D2181" s="8" t="s">
        <v>7359</v>
      </c>
      <c r="E2181" s="8" t="s">
        <v>8216</v>
      </c>
      <c r="F2181" s="3" t="str">
        <f t="shared" si="34"/>
        <v>Rachel A</v>
      </c>
    </row>
    <row r="2182" spans="1:6" ht="15.5" x14ac:dyDescent="0.35">
      <c r="A2182" s="7" t="s">
        <v>182</v>
      </c>
      <c r="B2182" s="7" t="s">
        <v>4564</v>
      </c>
      <c r="C2182" s="20" t="s">
        <v>6207</v>
      </c>
      <c r="D2182" s="8" t="s">
        <v>7359</v>
      </c>
      <c r="E2182" s="8" t="s">
        <v>5259</v>
      </c>
      <c r="F2182" s="3" t="str">
        <f t="shared" si="34"/>
        <v>Emma</v>
      </c>
    </row>
    <row r="2183" spans="1:6" ht="15.5" x14ac:dyDescent="0.35">
      <c r="A2183" s="7" t="s">
        <v>181</v>
      </c>
      <c r="B2183" s="7" t="s">
        <v>4565</v>
      </c>
      <c r="C2183" s="20" t="s">
        <v>7187</v>
      </c>
      <c r="D2183" s="8" t="s">
        <v>7359</v>
      </c>
      <c r="E2183" s="8" t="s">
        <v>7188</v>
      </c>
      <c r="F2183" s="3" t="str">
        <f t="shared" si="34"/>
        <v>Kiersten</v>
      </c>
    </row>
    <row r="2184" spans="1:6" ht="15.5" x14ac:dyDescent="0.35">
      <c r="A2184" s="7" t="s">
        <v>180</v>
      </c>
      <c r="B2184" s="7" t="s">
        <v>4566</v>
      </c>
      <c r="C2184" s="20" t="s">
        <v>7189</v>
      </c>
      <c r="D2184" s="8" t="s">
        <v>7359</v>
      </c>
      <c r="E2184" s="8" t="s">
        <v>5286</v>
      </c>
      <c r="F2184" s="3" t="str">
        <f t="shared" si="34"/>
        <v>Rachael</v>
      </c>
    </row>
    <row r="2185" spans="1:6" ht="15.5" x14ac:dyDescent="0.35">
      <c r="A2185" s="7" t="s">
        <v>179</v>
      </c>
      <c r="B2185" s="7" t="s">
        <v>4567</v>
      </c>
      <c r="C2185" s="20" t="s">
        <v>5332</v>
      </c>
      <c r="D2185" s="8" t="s">
        <v>7360</v>
      </c>
      <c r="E2185" s="8" t="s">
        <v>8083</v>
      </c>
      <c r="F2185" s="3" t="str">
        <f t="shared" si="34"/>
        <v>Timothy P</v>
      </c>
    </row>
    <row r="2186" spans="1:6" ht="15.5" x14ac:dyDescent="0.35">
      <c r="A2186" s="7" t="s">
        <v>178</v>
      </c>
      <c r="B2186" s="7" t="s">
        <v>4568</v>
      </c>
      <c r="C2186" s="20" t="s">
        <v>7190</v>
      </c>
      <c r="D2186" s="8" t="s">
        <v>7360</v>
      </c>
      <c r="E2186" s="8" t="s">
        <v>7191</v>
      </c>
      <c r="F2186" s="3" t="str">
        <f t="shared" si="34"/>
        <v>Lelisa</v>
      </c>
    </row>
    <row r="2187" spans="1:6" ht="15.5" x14ac:dyDescent="0.35">
      <c r="A2187" s="7" t="s">
        <v>177</v>
      </c>
      <c r="B2187" s="7" t="s">
        <v>4569</v>
      </c>
      <c r="C2187" s="20" t="s">
        <v>7192</v>
      </c>
      <c r="D2187" s="8" t="s">
        <v>7360</v>
      </c>
      <c r="E2187" s="8" t="s">
        <v>5159</v>
      </c>
      <c r="F2187" s="3" t="str">
        <f t="shared" si="34"/>
        <v>Nate</v>
      </c>
    </row>
    <row r="2188" spans="1:6" ht="15.5" x14ac:dyDescent="0.35">
      <c r="A2188" s="7" t="s">
        <v>176</v>
      </c>
      <c r="B2188" s="7" t="s">
        <v>4570</v>
      </c>
      <c r="C2188" s="20" t="s">
        <v>5534</v>
      </c>
      <c r="D2188" s="8" t="s">
        <v>7360</v>
      </c>
      <c r="E2188" s="8" t="s">
        <v>8217</v>
      </c>
      <c r="F2188" s="3" t="str">
        <f t="shared" si="34"/>
        <v>Chris C</v>
      </c>
    </row>
    <row r="2189" spans="1:6" ht="15.5" x14ac:dyDescent="0.35">
      <c r="A2189" s="7" t="s">
        <v>175</v>
      </c>
      <c r="B2189" s="7" t="s">
        <v>4571</v>
      </c>
      <c r="C2189" s="20" t="s">
        <v>7193</v>
      </c>
      <c r="D2189" s="8" t="s">
        <v>7360</v>
      </c>
      <c r="E2189" s="8" t="s">
        <v>4762</v>
      </c>
      <c r="F2189" s="3" t="str">
        <f t="shared" si="34"/>
        <v>Scott</v>
      </c>
    </row>
    <row r="2190" spans="1:6" ht="15.5" x14ac:dyDescent="0.35">
      <c r="A2190" s="7" t="s">
        <v>174</v>
      </c>
      <c r="B2190" s="7" t="s">
        <v>4572</v>
      </c>
      <c r="C2190" s="20" t="s">
        <v>7194</v>
      </c>
      <c r="D2190" s="8" t="s">
        <v>7360</v>
      </c>
      <c r="E2190" s="8" t="s">
        <v>4893</v>
      </c>
      <c r="F2190" s="3" t="str">
        <f t="shared" si="34"/>
        <v>Kevin</v>
      </c>
    </row>
    <row r="2191" spans="1:6" ht="15.5" x14ac:dyDescent="0.35">
      <c r="A2191" s="7" t="s">
        <v>173</v>
      </c>
      <c r="B2191" s="7" t="s">
        <v>4573</v>
      </c>
      <c r="C2191" s="20" t="s">
        <v>6394</v>
      </c>
      <c r="D2191" s="8" t="s">
        <v>7360</v>
      </c>
      <c r="E2191" s="8" t="s">
        <v>8218</v>
      </c>
      <c r="F2191" s="3" t="str">
        <f t="shared" si="34"/>
        <v>Erik C</v>
      </c>
    </row>
    <row r="2192" spans="1:6" ht="15.5" x14ac:dyDescent="0.35">
      <c r="A2192" s="7" t="s">
        <v>172</v>
      </c>
      <c r="B2192" s="7" t="s">
        <v>4574</v>
      </c>
      <c r="C2192" s="20" t="s">
        <v>7195</v>
      </c>
      <c r="D2192" s="8" t="s">
        <v>7360</v>
      </c>
      <c r="E2192" s="8" t="s">
        <v>8219</v>
      </c>
      <c r="F2192" s="3" t="str">
        <f t="shared" si="34"/>
        <v>Shawn C</v>
      </c>
    </row>
    <row r="2193" spans="1:6" ht="15.5" x14ac:dyDescent="0.35">
      <c r="A2193" s="7" t="s">
        <v>171</v>
      </c>
      <c r="B2193" s="7" t="s">
        <v>4575</v>
      </c>
      <c r="C2193" s="20" t="s">
        <v>5100</v>
      </c>
      <c r="D2193" s="8" t="s">
        <v>7360</v>
      </c>
      <c r="E2193" s="8" t="s">
        <v>8220</v>
      </c>
      <c r="F2193" s="3" t="str">
        <f t="shared" si="34"/>
        <v>Vajin L</v>
      </c>
    </row>
    <row r="2194" spans="1:6" ht="15.5" x14ac:dyDescent="0.35">
      <c r="A2194" s="7" t="s">
        <v>169</v>
      </c>
      <c r="B2194" s="7" t="s">
        <v>4576</v>
      </c>
      <c r="C2194" s="20" t="s">
        <v>7196</v>
      </c>
      <c r="D2194" s="8" t="s">
        <v>7360</v>
      </c>
      <c r="E2194" s="8" t="s">
        <v>8221</v>
      </c>
      <c r="F2194" s="3" t="str">
        <f t="shared" si="34"/>
        <v>John K. Jr</v>
      </c>
    </row>
    <row r="2195" spans="1:6" ht="15.5" x14ac:dyDescent="0.35">
      <c r="A2195" s="7" t="s">
        <v>167</v>
      </c>
      <c r="B2195" s="7" t="s">
        <v>4577</v>
      </c>
      <c r="C2195" s="20" t="s">
        <v>6776</v>
      </c>
      <c r="D2195" s="8" t="s">
        <v>7360</v>
      </c>
      <c r="E2195" s="8" t="s">
        <v>8222</v>
      </c>
      <c r="F2195" s="3" t="str">
        <f t="shared" si="34"/>
        <v>Kevin J</v>
      </c>
    </row>
    <row r="2196" spans="1:6" ht="15.5" x14ac:dyDescent="0.35">
      <c r="A2196" s="7" t="s">
        <v>165</v>
      </c>
      <c r="B2196" s="7" t="s">
        <v>4578</v>
      </c>
      <c r="C2196" s="20" t="s">
        <v>5611</v>
      </c>
      <c r="D2196" s="8" t="s">
        <v>7360</v>
      </c>
      <c r="E2196" s="8" t="s">
        <v>8223</v>
      </c>
      <c r="F2196" s="3" t="str">
        <f t="shared" si="34"/>
        <v>Kirby W</v>
      </c>
    </row>
    <row r="2197" spans="1:6" ht="15.5" x14ac:dyDescent="0.35">
      <c r="A2197" s="7" t="s">
        <v>163</v>
      </c>
      <c r="B2197" s="7" t="s">
        <v>4579</v>
      </c>
      <c r="C2197" s="20" t="s">
        <v>7197</v>
      </c>
      <c r="D2197" s="8" t="s">
        <v>7360</v>
      </c>
      <c r="E2197" s="8" t="s">
        <v>8224</v>
      </c>
      <c r="F2197" s="3" t="str">
        <f t="shared" si="34"/>
        <v>J A</v>
      </c>
    </row>
    <row r="2198" spans="1:6" ht="15.5" x14ac:dyDescent="0.35">
      <c r="A2198" s="7" t="s">
        <v>162</v>
      </c>
      <c r="B2198" s="7" t="s">
        <v>4580</v>
      </c>
      <c r="C2198" s="20" t="s">
        <v>5492</v>
      </c>
      <c r="D2198" s="8" t="s">
        <v>7360</v>
      </c>
      <c r="E2198" s="8" t="s">
        <v>8225</v>
      </c>
      <c r="F2198" s="3" t="str">
        <f t="shared" si="34"/>
        <v>Dustin G</v>
      </c>
    </row>
    <row r="2199" spans="1:6" ht="15.5" x14ac:dyDescent="0.35">
      <c r="A2199" s="7" t="s">
        <v>161</v>
      </c>
      <c r="B2199" s="7" t="s">
        <v>4581</v>
      </c>
      <c r="C2199" s="20" t="s">
        <v>7198</v>
      </c>
      <c r="D2199" s="8" t="s">
        <v>7360</v>
      </c>
      <c r="E2199" s="8" t="s">
        <v>8226</v>
      </c>
      <c r="F2199" s="3" t="str">
        <f t="shared" si="34"/>
        <v>Anthony G</v>
      </c>
    </row>
    <row r="2200" spans="1:6" ht="15.5" x14ac:dyDescent="0.35">
      <c r="A2200" s="7" t="s">
        <v>160</v>
      </c>
      <c r="B2200" s="7" t="s">
        <v>4582</v>
      </c>
      <c r="C2200" s="20" t="s">
        <v>7199</v>
      </c>
      <c r="D2200" s="8" t="s">
        <v>7360</v>
      </c>
      <c r="E2200" s="8" t="s">
        <v>4813</v>
      </c>
      <c r="F2200" s="3" t="str">
        <f t="shared" si="34"/>
        <v>Ryan</v>
      </c>
    </row>
    <row r="2201" spans="1:6" ht="15.5" x14ac:dyDescent="0.35">
      <c r="A2201" s="7" t="s">
        <v>159</v>
      </c>
      <c r="B2201" s="7" t="s">
        <v>4583</v>
      </c>
      <c r="C2201" s="20" t="s">
        <v>7200</v>
      </c>
      <c r="D2201" s="8" t="s">
        <v>7360</v>
      </c>
      <c r="E2201" s="8" t="s">
        <v>8227</v>
      </c>
      <c r="F2201" s="3" t="str">
        <f t="shared" si="34"/>
        <v>Eric N</v>
      </c>
    </row>
    <row r="2202" spans="1:6" ht="15.5" x14ac:dyDescent="0.35">
      <c r="A2202" s="7" t="s">
        <v>158</v>
      </c>
      <c r="B2202" s="7" t="s">
        <v>4584</v>
      </c>
      <c r="C2202" s="20" t="s">
        <v>7201</v>
      </c>
      <c r="D2202" s="8" t="s">
        <v>7360</v>
      </c>
      <c r="E2202" s="8" t="s">
        <v>6950</v>
      </c>
      <c r="F2202" s="3" t="str">
        <f t="shared" si="34"/>
        <v>Connor</v>
      </c>
    </row>
    <row r="2203" spans="1:6" ht="15.5" x14ac:dyDescent="0.35">
      <c r="A2203" s="7" t="s">
        <v>157</v>
      </c>
      <c r="B2203" s="7" t="s">
        <v>4585</v>
      </c>
      <c r="C2203" s="20" t="s">
        <v>7202</v>
      </c>
      <c r="D2203" s="8" t="s">
        <v>7360</v>
      </c>
      <c r="E2203" s="8" t="s">
        <v>8228</v>
      </c>
      <c r="F2203" s="3" t="str">
        <f t="shared" si="34"/>
        <v>Patrick H</v>
      </c>
    </row>
    <row r="2204" spans="1:6" ht="15.5" x14ac:dyDescent="0.35">
      <c r="A2204" s="7" t="s">
        <v>156</v>
      </c>
      <c r="B2204" s="7" t="s">
        <v>4586</v>
      </c>
      <c r="C2204" s="20" t="s">
        <v>7203</v>
      </c>
      <c r="D2204" s="8" t="s">
        <v>7360</v>
      </c>
      <c r="E2204" s="8" t="s">
        <v>5048</v>
      </c>
      <c r="F2204" s="3" t="str">
        <f t="shared" si="34"/>
        <v>Tyler</v>
      </c>
    </row>
    <row r="2205" spans="1:6" ht="15.5" x14ac:dyDescent="0.35">
      <c r="A2205" s="7" t="s">
        <v>155</v>
      </c>
      <c r="B2205" s="7" t="s">
        <v>4587</v>
      </c>
      <c r="C2205" s="20" t="s">
        <v>7204</v>
      </c>
      <c r="D2205" s="8" t="s">
        <v>7359</v>
      </c>
      <c r="E2205" s="8" t="s">
        <v>8229</v>
      </c>
      <c r="F2205" s="3" t="str">
        <f t="shared" si="34"/>
        <v>Deborah L</v>
      </c>
    </row>
    <row r="2206" spans="1:6" ht="15.5" x14ac:dyDescent="0.35">
      <c r="A2206" s="7" t="s">
        <v>154</v>
      </c>
      <c r="B2206" s="7" t="s">
        <v>4588</v>
      </c>
      <c r="C2206" s="20" t="s">
        <v>7205</v>
      </c>
      <c r="D2206" s="8" t="s">
        <v>7359</v>
      </c>
      <c r="E2206" s="8" t="s">
        <v>8230</v>
      </c>
      <c r="F2206" s="3" t="str">
        <f t="shared" si="34"/>
        <v>Andrea K</v>
      </c>
    </row>
    <row r="2207" spans="1:6" ht="15.5" x14ac:dyDescent="0.35">
      <c r="A2207" s="7" t="s">
        <v>153</v>
      </c>
      <c r="B2207" s="7" t="s">
        <v>4589</v>
      </c>
      <c r="C2207" s="20" t="s">
        <v>7206</v>
      </c>
      <c r="D2207" s="8" t="s">
        <v>7359</v>
      </c>
      <c r="E2207" s="8" t="s">
        <v>7207</v>
      </c>
      <c r="F2207" s="3" t="str">
        <f t="shared" si="34"/>
        <v>Elleree</v>
      </c>
    </row>
    <row r="2208" spans="1:6" ht="15.5" x14ac:dyDescent="0.35">
      <c r="A2208" s="7" t="s">
        <v>152</v>
      </c>
      <c r="B2208" s="7" t="s">
        <v>4590</v>
      </c>
      <c r="C2208" s="20" t="s">
        <v>7208</v>
      </c>
      <c r="D2208" s="8" t="s">
        <v>7360</v>
      </c>
      <c r="E2208" s="8" t="s">
        <v>8231</v>
      </c>
      <c r="F2208" s="3" t="str">
        <f t="shared" si="34"/>
        <v>Brandon J</v>
      </c>
    </row>
    <row r="2209" spans="1:6" ht="15.5" x14ac:dyDescent="0.35">
      <c r="A2209" s="7" t="s">
        <v>151</v>
      </c>
      <c r="B2209" s="7" t="s">
        <v>4591</v>
      </c>
      <c r="C2209" s="20" t="s">
        <v>7209</v>
      </c>
      <c r="D2209" s="8" t="s">
        <v>7360</v>
      </c>
      <c r="E2209" s="8" t="s">
        <v>5967</v>
      </c>
      <c r="F2209" s="3" t="str">
        <f t="shared" si="34"/>
        <v>Steve</v>
      </c>
    </row>
    <row r="2210" spans="1:6" ht="15.5" x14ac:dyDescent="0.35">
      <c r="A2210" s="7" t="s">
        <v>150</v>
      </c>
      <c r="B2210" s="7" t="s">
        <v>4592</v>
      </c>
      <c r="C2210" s="20" t="s">
        <v>7210</v>
      </c>
      <c r="D2210" s="8" t="s">
        <v>7359</v>
      </c>
      <c r="E2210" s="8" t="s">
        <v>8232</v>
      </c>
      <c r="F2210" s="3" t="str">
        <f t="shared" si="34"/>
        <v>Nina Wavik Sr</v>
      </c>
    </row>
    <row r="2211" spans="1:6" ht="15.5" x14ac:dyDescent="0.35">
      <c r="A2211" s="7" t="s">
        <v>149</v>
      </c>
      <c r="B2211" s="7" t="s">
        <v>4593</v>
      </c>
      <c r="C2211" s="20" t="s">
        <v>7211</v>
      </c>
      <c r="D2211" s="8" t="s">
        <v>7359</v>
      </c>
      <c r="E2211" s="8" t="s">
        <v>7212</v>
      </c>
      <c r="F2211" s="3" t="str">
        <f t="shared" si="34"/>
        <v>Dani</v>
      </c>
    </row>
    <row r="2212" spans="1:6" ht="15.5" x14ac:dyDescent="0.35">
      <c r="A2212" s="7" t="s">
        <v>148</v>
      </c>
      <c r="B2212" s="7" t="s">
        <v>4594</v>
      </c>
      <c r="C2212" s="20" t="s">
        <v>4870</v>
      </c>
      <c r="D2212" s="8" t="s">
        <v>7359</v>
      </c>
      <c r="E2212" s="8" t="s">
        <v>7367</v>
      </c>
      <c r="F2212" s="3" t="str">
        <f t="shared" si="34"/>
        <v>Jennifer A</v>
      </c>
    </row>
    <row r="2213" spans="1:6" ht="15.5" x14ac:dyDescent="0.35">
      <c r="A2213" s="7" t="s">
        <v>147</v>
      </c>
      <c r="B2213" s="7" t="s">
        <v>4595</v>
      </c>
      <c r="C2213" s="20" t="s">
        <v>7213</v>
      </c>
      <c r="D2213" s="8" t="s">
        <v>7360</v>
      </c>
      <c r="E2213" s="8" t="s">
        <v>5220</v>
      </c>
      <c r="F2213" s="3" t="str">
        <f t="shared" si="34"/>
        <v>Martin</v>
      </c>
    </row>
    <row r="2214" spans="1:6" ht="15.5" x14ac:dyDescent="0.35">
      <c r="A2214" s="7" t="s">
        <v>146</v>
      </c>
      <c r="B2214" s="7" t="s">
        <v>4596</v>
      </c>
      <c r="C2214" s="20" t="s">
        <v>6829</v>
      </c>
      <c r="D2214" s="8" t="s">
        <v>7360</v>
      </c>
      <c r="E2214" s="8" t="s">
        <v>5967</v>
      </c>
      <c r="F2214" s="3" t="str">
        <f t="shared" si="34"/>
        <v>Steve</v>
      </c>
    </row>
    <row r="2215" spans="1:6" ht="15.5" x14ac:dyDescent="0.35">
      <c r="A2215" s="7" t="s">
        <v>145</v>
      </c>
      <c r="B2215" s="7" t="s">
        <v>4597</v>
      </c>
      <c r="C2215" s="20" t="s">
        <v>7214</v>
      </c>
      <c r="D2215" s="8" t="s">
        <v>7360</v>
      </c>
      <c r="E2215" s="8" t="s">
        <v>5073</v>
      </c>
      <c r="F2215" s="3" t="str">
        <f t="shared" si="34"/>
        <v>Christopher</v>
      </c>
    </row>
    <row r="2216" spans="1:6" ht="15.5" x14ac:dyDescent="0.35">
      <c r="A2216" s="7" t="s">
        <v>144</v>
      </c>
      <c r="B2216" s="7" t="s">
        <v>4598</v>
      </c>
      <c r="C2216" s="20" t="s">
        <v>7351</v>
      </c>
      <c r="D2216" s="8" t="s">
        <v>7359</v>
      </c>
      <c r="E2216" s="8" t="s">
        <v>8233</v>
      </c>
      <c r="F2216" s="3" t="str">
        <f t="shared" si="34"/>
        <v>Kathryn M</v>
      </c>
    </row>
    <row r="2217" spans="1:6" ht="15.5" x14ac:dyDescent="0.35">
      <c r="A2217" s="7" t="s">
        <v>143</v>
      </c>
      <c r="B2217" s="7" t="s">
        <v>4599</v>
      </c>
      <c r="C2217" s="20" t="s">
        <v>7215</v>
      </c>
      <c r="D2217" s="8" t="s">
        <v>7359</v>
      </c>
      <c r="E2217" s="8" t="s">
        <v>4930</v>
      </c>
      <c r="F2217" s="3" t="str">
        <f t="shared" si="34"/>
        <v>Emily</v>
      </c>
    </row>
    <row r="2218" spans="1:6" ht="15.5" x14ac:dyDescent="0.35">
      <c r="A2218" s="7" t="s">
        <v>142</v>
      </c>
      <c r="B2218" s="7" t="s">
        <v>4600</v>
      </c>
      <c r="C2218" s="20" t="s">
        <v>4980</v>
      </c>
      <c r="D2218" s="8" t="s">
        <v>7360</v>
      </c>
      <c r="E2218" s="8" t="s">
        <v>8234</v>
      </c>
      <c r="F2218" s="3" t="str">
        <f t="shared" si="34"/>
        <v>Trent A</v>
      </c>
    </row>
    <row r="2219" spans="1:6" ht="15.5" x14ac:dyDescent="0.35">
      <c r="A2219" s="7" t="s">
        <v>141</v>
      </c>
      <c r="B2219" s="7" t="s">
        <v>4601</v>
      </c>
      <c r="C2219" s="20" t="s">
        <v>4861</v>
      </c>
      <c r="D2219" s="8" t="s">
        <v>7359</v>
      </c>
      <c r="E2219" s="8" t="s">
        <v>8235</v>
      </c>
      <c r="F2219" s="3" t="str">
        <f t="shared" si="34"/>
        <v>Jennifer E</v>
      </c>
    </row>
    <row r="2220" spans="1:6" ht="15.5" x14ac:dyDescent="0.35">
      <c r="A2220" s="7" t="s">
        <v>140</v>
      </c>
      <c r="B2220" s="7" t="s">
        <v>4602</v>
      </c>
      <c r="C2220" s="20" t="s">
        <v>7216</v>
      </c>
      <c r="D2220" s="8" t="s">
        <v>7359</v>
      </c>
      <c r="E2220" s="8" t="s">
        <v>5761</v>
      </c>
      <c r="F2220" s="3" t="str">
        <f t="shared" si="34"/>
        <v>Polly</v>
      </c>
    </row>
    <row r="2221" spans="1:6" ht="15.5" x14ac:dyDescent="0.35">
      <c r="A2221" s="7" t="s">
        <v>139</v>
      </c>
      <c r="B2221" s="7" t="s">
        <v>4603</v>
      </c>
      <c r="C2221" s="20" t="s">
        <v>7217</v>
      </c>
      <c r="D2221" s="8" t="s">
        <v>7359</v>
      </c>
      <c r="E2221" s="8" t="s">
        <v>4959</v>
      </c>
      <c r="F2221" s="3" t="str">
        <f t="shared" si="34"/>
        <v>Elizabeth</v>
      </c>
    </row>
    <row r="2222" spans="1:6" ht="15.5" x14ac:dyDescent="0.35">
      <c r="A2222" s="7" t="s">
        <v>138</v>
      </c>
      <c r="B2222" s="7" t="s">
        <v>4604</v>
      </c>
      <c r="C2222" s="20" t="s">
        <v>7218</v>
      </c>
      <c r="D2222" s="8" t="s">
        <v>7359</v>
      </c>
      <c r="E2222" s="8" t="s">
        <v>8236</v>
      </c>
      <c r="F2222" s="3" t="str">
        <f t="shared" si="34"/>
        <v>Tiffany A</v>
      </c>
    </row>
    <row r="2223" spans="1:6" ht="15.5" x14ac:dyDescent="0.35">
      <c r="A2223" s="7" t="s">
        <v>137</v>
      </c>
      <c r="B2223" s="7" t="s">
        <v>4605</v>
      </c>
      <c r="C2223" s="20" t="s">
        <v>7219</v>
      </c>
      <c r="D2223" s="8" t="s">
        <v>7360</v>
      </c>
      <c r="E2223" s="8" t="s">
        <v>4986</v>
      </c>
      <c r="F2223" s="3" t="str">
        <f t="shared" si="34"/>
        <v>Cole</v>
      </c>
    </row>
    <row r="2224" spans="1:6" ht="15.5" x14ac:dyDescent="0.35">
      <c r="A2224" s="7" t="s">
        <v>136</v>
      </c>
      <c r="B2224" s="7" t="s">
        <v>4606</v>
      </c>
      <c r="C2224" s="20" t="s">
        <v>7220</v>
      </c>
      <c r="D2224" s="8" t="s">
        <v>7360</v>
      </c>
      <c r="E2224" s="8" t="s">
        <v>7783</v>
      </c>
      <c r="F2224" s="3" t="str">
        <f t="shared" si="34"/>
        <v>Matthew T</v>
      </c>
    </row>
    <row r="2225" spans="1:6" ht="15.5" x14ac:dyDescent="0.35">
      <c r="A2225" s="7" t="s">
        <v>135</v>
      </c>
      <c r="B2225" s="7" t="s">
        <v>4607</v>
      </c>
      <c r="C2225" s="20" t="s">
        <v>5451</v>
      </c>
      <c r="D2225" s="8" t="s">
        <v>7360</v>
      </c>
      <c r="E2225" s="8" t="s">
        <v>5317</v>
      </c>
      <c r="F2225" s="3" t="str">
        <f t="shared" si="34"/>
        <v>Zachary</v>
      </c>
    </row>
    <row r="2226" spans="1:6" ht="15.5" x14ac:dyDescent="0.35">
      <c r="A2226" s="7" t="s">
        <v>134</v>
      </c>
      <c r="B2226" s="7" t="s">
        <v>4608</v>
      </c>
      <c r="C2226" s="20" t="s">
        <v>7221</v>
      </c>
      <c r="D2226" s="8" t="s">
        <v>7360</v>
      </c>
      <c r="E2226" s="8" t="s">
        <v>7783</v>
      </c>
      <c r="F2226" s="3" t="str">
        <f t="shared" si="34"/>
        <v>Matthew T</v>
      </c>
    </row>
    <row r="2227" spans="1:6" ht="15.5" x14ac:dyDescent="0.35">
      <c r="A2227" s="7" t="s">
        <v>133</v>
      </c>
      <c r="B2227" s="7" t="s">
        <v>4609</v>
      </c>
      <c r="C2227" s="20" t="s">
        <v>6832</v>
      </c>
      <c r="D2227" s="8" t="s">
        <v>7360</v>
      </c>
      <c r="E2227" s="8" t="s">
        <v>7222</v>
      </c>
      <c r="F2227" s="3" t="str">
        <f t="shared" si="34"/>
        <v>Pat</v>
      </c>
    </row>
    <row r="2228" spans="1:6" ht="15.5" x14ac:dyDescent="0.35">
      <c r="A2228" s="7" t="s">
        <v>132</v>
      </c>
      <c r="B2228" s="7" t="s">
        <v>4610</v>
      </c>
      <c r="C2228" s="20" t="s">
        <v>5767</v>
      </c>
      <c r="D2228" s="8" t="s">
        <v>7359</v>
      </c>
      <c r="E2228" s="8" t="s">
        <v>5147</v>
      </c>
      <c r="F2228" s="3" t="str">
        <f t="shared" si="34"/>
        <v>Ashley</v>
      </c>
    </row>
    <row r="2229" spans="1:6" ht="15.5" x14ac:dyDescent="0.35">
      <c r="A2229" s="7" t="s">
        <v>131</v>
      </c>
      <c r="B2229" s="7" t="s">
        <v>4611</v>
      </c>
      <c r="C2229" s="20" t="s">
        <v>6421</v>
      </c>
      <c r="D2229" s="8" t="s">
        <v>7359</v>
      </c>
      <c r="E2229" s="8" t="s">
        <v>7875</v>
      </c>
      <c r="F2229" s="3" t="str">
        <f t="shared" si="34"/>
        <v>Elizabeth A</v>
      </c>
    </row>
    <row r="2230" spans="1:6" ht="15.5" x14ac:dyDescent="0.35">
      <c r="A2230" s="7" t="s">
        <v>130</v>
      </c>
      <c r="B2230" s="7" t="s">
        <v>4612</v>
      </c>
      <c r="C2230" s="20" t="s">
        <v>7223</v>
      </c>
      <c r="D2230" s="8" t="s">
        <v>7359</v>
      </c>
      <c r="E2230" s="8" t="s">
        <v>8237</v>
      </c>
      <c r="F2230" s="3" t="str">
        <f t="shared" si="34"/>
        <v>Rebecca M</v>
      </c>
    </row>
    <row r="2231" spans="1:6" ht="15.5" x14ac:dyDescent="0.35">
      <c r="A2231" s="7" t="s">
        <v>129</v>
      </c>
      <c r="B2231" s="7" t="s">
        <v>4613</v>
      </c>
      <c r="C2231" s="20" t="s">
        <v>7224</v>
      </c>
      <c r="D2231" s="8" t="s">
        <v>7359</v>
      </c>
      <c r="E2231" s="8" t="s">
        <v>5806</v>
      </c>
      <c r="F2231" s="3" t="str">
        <f t="shared" si="34"/>
        <v>Ruth</v>
      </c>
    </row>
    <row r="2232" spans="1:6" ht="15.5" x14ac:dyDescent="0.35">
      <c r="A2232" s="7" t="s">
        <v>128</v>
      </c>
      <c r="B2232" s="7" t="s">
        <v>4614</v>
      </c>
      <c r="C2232" s="20" t="s">
        <v>5218</v>
      </c>
      <c r="D2232" s="8" t="s">
        <v>7360</v>
      </c>
      <c r="E2232" s="8" t="s">
        <v>8238</v>
      </c>
      <c r="F2232" s="3" t="str">
        <f t="shared" si="34"/>
        <v>Gregory S</v>
      </c>
    </row>
    <row r="2233" spans="1:6" ht="15.5" x14ac:dyDescent="0.35">
      <c r="A2233" s="7" t="s">
        <v>127</v>
      </c>
      <c r="B2233" s="7" t="s">
        <v>4615</v>
      </c>
      <c r="C2233" s="20" t="s">
        <v>7225</v>
      </c>
      <c r="D2233" s="8" t="s">
        <v>7359</v>
      </c>
      <c r="E2233" s="8" t="s">
        <v>8239</v>
      </c>
      <c r="F2233" s="3" t="str">
        <f t="shared" si="34"/>
        <v>Alexandra S</v>
      </c>
    </row>
    <row r="2234" spans="1:6" ht="15.5" x14ac:dyDescent="0.35">
      <c r="A2234" s="7" t="s">
        <v>126</v>
      </c>
      <c r="B2234" s="7" t="s">
        <v>4616</v>
      </c>
      <c r="C2234" s="20" t="s">
        <v>7226</v>
      </c>
      <c r="D2234" s="8" t="s">
        <v>7359</v>
      </c>
      <c r="E2234" s="8" t="s">
        <v>5207</v>
      </c>
      <c r="F2234" s="3" t="str">
        <f t="shared" si="34"/>
        <v>Hillary</v>
      </c>
    </row>
    <row r="2235" spans="1:6" ht="15.5" x14ac:dyDescent="0.35">
      <c r="A2235" s="7" t="s">
        <v>125</v>
      </c>
      <c r="B2235" s="7" t="s">
        <v>4617</v>
      </c>
      <c r="C2235" s="20" t="s">
        <v>7227</v>
      </c>
      <c r="D2235" s="8" t="s">
        <v>7359</v>
      </c>
      <c r="E2235" s="8" t="s">
        <v>8240</v>
      </c>
      <c r="F2235" s="3" t="str">
        <f t="shared" si="34"/>
        <v>Amy K</v>
      </c>
    </row>
    <row r="2236" spans="1:6" ht="15.5" x14ac:dyDescent="0.35">
      <c r="A2236" s="7" t="s">
        <v>124</v>
      </c>
      <c r="B2236" s="7" t="s">
        <v>4618</v>
      </c>
      <c r="C2236" s="20" t="s">
        <v>6134</v>
      </c>
      <c r="D2236" s="8" t="s">
        <v>7360</v>
      </c>
      <c r="E2236" s="8" t="s">
        <v>4762</v>
      </c>
      <c r="F2236" s="3" t="str">
        <f t="shared" si="34"/>
        <v>Scott</v>
      </c>
    </row>
    <row r="2237" spans="1:6" ht="15.5" x14ac:dyDescent="0.35">
      <c r="A2237" s="7" t="s">
        <v>123</v>
      </c>
      <c r="B2237" s="7" t="s">
        <v>4619</v>
      </c>
      <c r="C2237" s="20" t="s">
        <v>7228</v>
      </c>
      <c r="D2237" s="8" t="s">
        <v>7360</v>
      </c>
      <c r="E2237" s="8" t="s">
        <v>4785</v>
      </c>
      <c r="F2237" s="3" t="str">
        <f t="shared" si="34"/>
        <v>John</v>
      </c>
    </row>
    <row r="2238" spans="1:6" ht="15.5" x14ac:dyDescent="0.35">
      <c r="A2238" s="7" t="s">
        <v>122</v>
      </c>
      <c r="B2238" s="7" t="s">
        <v>4620</v>
      </c>
      <c r="C2238" s="20" t="s">
        <v>7229</v>
      </c>
      <c r="D2238" s="8" t="s">
        <v>7360</v>
      </c>
      <c r="E2238" s="8" t="s">
        <v>7230</v>
      </c>
      <c r="F2238" s="3" t="str">
        <f t="shared" si="34"/>
        <v>Maaikel</v>
      </c>
    </row>
    <row r="2239" spans="1:6" ht="15.5" x14ac:dyDescent="0.35">
      <c r="A2239" s="7" t="s">
        <v>121</v>
      </c>
      <c r="B2239" s="7" t="s">
        <v>4621</v>
      </c>
      <c r="C2239" s="20" t="s">
        <v>7231</v>
      </c>
      <c r="D2239" s="8" t="s">
        <v>7360</v>
      </c>
      <c r="E2239" s="8" t="s">
        <v>8081</v>
      </c>
      <c r="F2239" s="3" t="str">
        <f t="shared" si="34"/>
        <v>Daniel C</v>
      </c>
    </row>
    <row r="2240" spans="1:6" ht="15.5" x14ac:dyDescent="0.35">
      <c r="A2240" s="7" t="s">
        <v>120</v>
      </c>
      <c r="B2240" s="7" t="s">
        <v>4622</v>
      </c>
      <c r="C2240" s="20" t="s">
        <v>7232</v>
      </c>
      <c r="D2240" s="8" t="s">
        <v>7360</v>
      </c>
      <c r="E2240" s="8" t="s">
        <v>8241</v>
      </c>
      <c r="F2240" s="3" t="str">
        <f t="shared" si="34"/>
        <v>Christopher S</v>
      </c>
    </row>
    <row r="2241" spans="1:6" ht="15.5" x14ac:dyDescent="0.35">
      <c r="A2241" s="7" t="s">
        <v>119</v>
      </c>
      <c r="B2241" s="7" t="s">
        <v>4623</v>
      </c>
      <c r="C2241" s="20" t="s">
        <v>4866</v>
      </c>
      <c r="D2241" s="8" t="s">
        <v>7360</v>
      </c>
      <c r="E2241" s="8" t="s">
        <v>8242</v>
      </c>
      <c r="F2241" s="3" t="str">
        <f t="shared" si="34"/>
        <v>William R</v>
      </c>
    </row>
    <row r="2242" spans="1:6" ht="15.5" x14ac:dyDescent="0.35">
      <c r="A2242" s="7" t="s">
        <v>118</v>
      </c>
      <c r="B2242" s="7" t="s">
        <v>4624</v>
      </c>
      <c r="C2242" s="20" t="s">
        <v>7233</v>
      </c>
      <c r="D2242" s="8" t="s">
        <v>7359</v>
      </c>
      <c r="E2242" s="8" t="s">
        <v>7234</v>
      </c>
      <c r="F2242" s="3" t="str">
        <f t="shared" si="34"/>
        <v>Lyndsy</v>
      </c>
    </row>
    <row r="2243" spans="1:6" ht="15.5" x14ac:dyDescent="0.35">
      <c r="A2243" s="7" t="s">
        <v>117</v>
      </c>
      <c r="B2243" s="7" t="s">
        <v>4625</v>
      </c>
      <c r="C2243" s="20" t="s">
        <v>7235</v>
      </c>
      <c r="D2243" s="8" t="s">
        <v>7359</v>
      </c>
      <c r="E2243" s="8" t="s">
        <v>4914</v>
      </c>
      <c r="F2243" s="3" t="str">
        <f t="shared" ref="F2243:F2306" si="35">IF(RIGHT(E2243,1)=".",LEFT(E2243,LEN(E2243)-1),E2243)</f>
        <v>Jessica</v>
      </c>
    </row>
    <row r="2244" spans="1:6" ht="15.5" x14ac:dyDescent="0.35">
      <c r="A2244" s="7" t="s">
        <v>116</v>
      </c>
      <c r="B2244" s="7" t="s">
        <v>4626</v>
      </c>
      <c r="C2244" s="20" t="s">
        <v>7236</v>
      </c>
      <c r="D2244" s="8" t="s">
        <v>7359</v>
      </c>
      <c r="E2244" s="8" t="s">
        <v>4815</v>
      </c>
      <c r="F2244" s="3" t="str">
        <f t="shared" si="35"/>
        <v>Anna</v>
      </c>
    </row>
    <row r="2245" spans="1:6" ht="15.5" x14ac:dyDescent="0.35">
      <c r="A2245" s="7" t="s">
        <v>115</v>
      </c>
      <c r="B2245" s="7" t="s">
        <v>4627</v>
      </c>
      <c r="C2245" s="20" t="s">
        <v>5952</v>
      </c>
      <c r="D2245" s="8" t="s">
        <v>7360</v>
      </c>
      <c r="E2245" s="8" t="s">
        <v>5366</v>
      </c>
      <c r="F2245" s="3" t="str">
        <f t="shared" si="35"/>
        <v>Jordan</v>
      </c>
    </row>
    <row r="2246" spans="1:6" ht="15.5" x14ac:dyDescent="0.35">
      <c r="A2246" s="7" t="s">
        <v>114</v>
      </c>
      <c r="B2246" s="7" t="s">
        <v>4628</v>
      </c>
      <c r="C2246" s="20" t="s">
        <v>7237</v>
      </c>
      <c r="D2246" s="8" t="s">
        <v>7360</v>
      </c>
      <c r="E2246" s="8" t="s">
        <v>4918</v>
      </c>
      <c r="F2246" s="3" t="str">
        <f t="shared" si="35"/>
        <v>Brian</v>
      </c>
    </row>
    <row r="2247" spans="1:6" ht="15.5" x14ac:dyDescent="0.35">
      <c r="A2247" s="7" t="s">
        <v>113</v>
      </c>
      <c r="B2247" s="7" t="s">
        <v>4629</v>
      </c>
      <c r="C2247" s="20" t="s">
        <v>5671</v>
      </c>
      <c r="D2247" s="8" t="s">
        <v>7359</v>
      </c>
      <c r="E2247" s="8" t="s">
        <v>7936</v>
      </c>
      <c r="F2247" s="3" t="str">
        <f t="shared" si="35"/>
        <v>Katherine A</v>
      </c>
    </row>
    <row r="2248" spans="1:6" ht="15.5" x14ac:dyDescent="0.35">
      <c r="A2248" s="7" t="s">
        <v>112</v>
      </c>
      <c r="B2248" s="7" t="s">
        <v>4630</v>
      </c>
      <c r="C2248" s="20" t="s">
        <v>7238</v>
      </c>
      <c r="D2248" s="8" t="s">
        <v>7359</v>
      </c>
      <c r="E2248" s="8" t="s">
        <v>5804</v>
      </c>
      <c r="F2248" s="3" t="str">
        <f t="shared" si="35"/>
        <v>Melanie</v>
      </c>
    </row>
    <row r="2249" spans="1:6" ht="15.5" x14ac:dyDescent="0.35">
      <c r="A2249" s="7" t="s">
        <v>111</v>
      </c>
      <c r="B2249" s="7" t="s">
        <v>4631</v>
      </c>
      <c r="C2249" s="20" t="s">
        <v>7239</v>
      </c>
      <c r="D2249" s="8" t="s">
        <v>7359</v>
      </c>
      <c r="E2249" s="8" t="s">
        <v>4914</v>
      </c>
      <c r="F2249" s="3" t="str">
        <f t="shared" si="35"/>
        <v>Jessica</v>
      </c>
    </row>
    <row r="2250" spans="1:6" ht="15.5" x14ac:dyDescent="0.35">
      <c r="A2250" s="7" t="s">
        <v>110</v>
      </c>
      <c r="B2250" s="7" t="s">
        <v>4632</v>
      </c>
      <c r="C2250" s="20" t="s">
        <v>7240</v>
      </c>
      <c r="D2250" s="8" t="s">
        <v>7360</v>
      </c>
      <c r="E2250" s="8" t="s">
        <v>8243</v>
      </c>
      <c r="F2250" s="3" t="str">
        <f t="shared" si="35"/>
        <v>Eric S</v>
      </c>
    </row>
    <row r="2251" spans="1:6" ht="15.5" x14ac:dyDescent="0.35">
      <c r="A2251" s="7" t="s">
        <v>109</v>
      </c>
      <c r="B2251" s="7" t="s">
        <v>4633</v>
      </c>
      <c r="C2251" s="20" t="s">
        <v>7241</v>
      </c>
      <c r="D2251" s="8" t="s">
        <v>7360</v>
      </c>
      <c r="E2251" s="8" t="s">
        <v>5498</v>
      </c>
      <c r="F2251" s="3" t="str">
        <f t="shared" si="35"/>
        <v>Joseph</v>
      </c>
    </row>
    <row r="2252" spans="1:6" ht="15.5" x14ac:dyDescent="0.35">
      <c r="A2252" s="7" t="s">
        <v>108</v>
      </c>
      <c r="B2252" s="7" t="s">
        <v>4634</v>
      </c>
      <c r="C2252" s="20" t="s">
        <v>7242</v>
      </c>
      <c r="D2252" s="8" t="s">
        <v>7359</v>
      </c>
      <c r="E2252" s="8" t="s">
        <v>5582</v>
      </c>
      <c r="F2252" s="3" t="str">
        <f t="shared" si="35"/>
        <v>Mary</v>
      </c>
    </row>
    <row r="2253" spans="1:6" ht="15.5" x14ac:dyDescent="0.35">
      <c r="A2253" s="7" t="s">
        <v>107</v>
      </c>
      <c r="B2253" s="7" t="s">
        <v>4635</v>
      </c>
      <c r="C2253" s="20" t="s">
        <v>7243</v>
      </c>
      <c r="D2253" s="8" t="s">
        <v>7359</v>
      </c>
      <c r="E2253" s="8" t="s">
        <v>4802</v>
      </c>
      <c r="F2253" s="3" t="str">
        <f t="shared" si="35"/>
        <v>Natalie</v>
      </c>
    </row>
    <row r="2254" spans="1:6" ht="15.5" x14ac:dyDescent="0.35">
      <c r="A2254" s="7" t="s">
        <v>106</v>
      </c>
      <c r="B2254" s="7" t="s">
        <v>4636</v>
      </c>
      <c r="C2254" s="20" t="s">
        <v>7244</v>
      </c>
      <c r="D2254" s="8" t="s">
        <v>7360</v>
      </c>
      <c r="E2254" s="8" t="s">
        <v>5073</v>
      </c>
      <c r="F2254" s="3" t="str">
        <f t="shared" si="35"/>
        <v>Christopher</v>
      </c>
    </row>
    <row r="2255" spans="1:6" ht="15.5" x14ac:dyDescent="0.35">
      <c r="A2255" s="7" t="s">
        <v>105</v>
      </c>
      <c r="B2255" s="7" t="s">
        <v>4637</v>
      </c>
      <c r="C2255" s="20" t="s">
        <v>7245</v>
      </c>
      <c r="D2255" s="8" t="s">
        <v>7359</v>
      </c>
      <c r="E2255" s="8" t="s">
        <v>7246</v>
      </c>
      <c r="F2255" s="3" t="str">
        <f t="shared" si="35"/>
        <v>Sonja</v>
      </c>
    </row>
    <row r="2256" spans="1:6" ht="15.5" x14ac:dyDescent="0.35">
      <c r="A2256" s="7" t="s">
        <v>104</v>
      </c>
      <c r="B2256" s="7" t="s">
        <v>4638</v>
      </c>
      <c r="C2256" s="20" t="s">
        <v>7247</v>
      </c>
      <c r="D2256" s="8" t="s">
        <v>7359</v>
      </c>
      <c r="E2256" s="8" t="s">
        <v>6089</v>
      </c>
      <c r="F2256" s="3" t="str">
        <f t="shared" si="35"/>
        <v>Alexandra</v>
      </c>
    </row>
    <row r="2257" spans="1:6" ht="15.5" x14ac:dyDescent="0.35">
      <c r="A2257" s="7" t="s">
        <v>103</v>
      </c>
      <c r="B2257" s="7" t="s">
        <v>4639</v>
      </c>
      <c r="C2257" s="20" t="s">
        <v>7248</v>
      </c>
      <c r="D2257" s="8" t="s">
        <v>7359</v>
      </c>
      <c r="E2257" s="8" t="s">
        <v>8244</v>
      </c>
      <c r="F2257" s="3" t="str">
        <f t="shared" si="35"/>
        <v>Martha L</v>
      </c>
    </row>
    <row r="2258" spans="1:6" ht="15.5" x14ac:dyDescent="0.35">
      <c r="A2258" s="7" t="s">
        <v>102</v>
      </c>
      <c r="B2258" s="7" t="s">
        <v>4640</v>
      </c>
      <c r="C2258" s="20" t="s">
        <v>4866</v>
      </c>
      <c r="D2258" s="8" t="s">
        <v>7360</v>
      </c>
      <c r="E2258" s="8" t="s">
        <v>8245</v>
      </c>
      <c r="F2258" s="3" t="str">
        <f t="shared" si="35"/>
        <v>Ryan C</v>
      </c>
    </row>
    <row r="2259" spans="1:6" ht="15.5" x14ac:dyDescent="0.35">
      <c r="A2259" s="7" t="s">
        <v>101</v>
      </c>
      <c r="B2259" s="7" t="s">
        <v>4641</v>
      </c>
      <c r="C2259" s="20" t="s">
        <v>7249</v>
      </c>
      <c r="D2259" s="8" t="s">
        <v>7360</v>
      </c>
      <c r="E2259" s="8" t="s">
        <v>7250</v>
      </c>
      <c r="F2259" s="3" t="str">
        <f t="shared" si="35"/>
        <v>Cliff</v>
      </c>
    </row>
    <row r="2260" spans="1:6" ht="15.5" x14ac:dyDescent="0.35">
      <c r="A2260" s="7" t="s">
        <v>100</v>
      </c>
      <c r="B2260" s="7" t="s">
        <v>4642</v>
      </c>
      <c r="C2260" s="20" t="s">
        <v>7251</v>
      </c>
      <c r="D2260" s="8" t="s">
        <v>7360</v>
      </c>
      <c r="E2260" s="8" t="s">
        <v>7252</v>
      </c>
      <c r="F2260" s="3" t="str">
        <f t="shared" si="35"/>
        <v>Blue</v>
      </c>
    </row>
    <row r="2261" spans="1:6" ht="15.5" x14ac:dyDescent="0.35">
      <c r="A2261" s="7" t="s">
        <v>99</v>
      </c>
      <c r="B2261" s="7" t="s">
        <v>4643</v>
      </c>
      <c r="C2261" s="20" t="s">
        <v>7253</v>
      </c>
      <c r="D2261" s="8" t="s">
        <v>7360</v>
      </c>
      <c r="E2261" s="8" t="s">
        <v>8246</v>
      </c>
      <c r="F2261" s="3" t="str">
        <f t="shared" si="35"/>
        <v>Jeffrey M</v>
      </c>
    </row>
    <row r="2262" spans="1:6" ht="15.5" x14ac:dyDescent="0.35">
      <c r="A2262" s="7" t="s">
        <v>98</v>
      </c>
      <c r="B2262" s="7" t="s">
        <v>4644</v>
      </c>
      <c r="C2262" s="20" t="s">
        <v>7254</v>
      </c>
      <c r="D2262" s="8" t="s">
        <v>7360</v>
      </c>
      <c r="E2262" s="8" t="s">
        <v>4841</v>
      </c>
      <c r="F2262" s="3" t="str">
        <f t="shared" si="35"/>
        <v>Andrew</v>
      </c>
    </row>
    <row r="2263" spans="1:6" ht="15.5" x14ac:dyDescent="0.35">
      <c r="A2263" s="7" t="s">
        <v>97</v>
      </c>
      <c r="B2263" s="7" t="s">
        <v>4645</v>
      </c>
      <c r="C2263" s="20" t="s">
        <v>7255</v>
      </c>
      <c r="D2263" s="8" t="s">
        <v>7359</v>
      </c>
      <c r="E2263" s="8" t="s">
        <v>4884</v>
      </c>
      <c r="F2263" s="3" t="str">
        <f t="shared" si="35"/>
        <v>Julia</v>
      </c>
    </row>
    <row r="2264" spans="1:6" ht="15.5" x14ac:dyDescent="0.35">
      <c r="A2264" s="7" t="s">
        <v>96</v>
      </c>
      <c r="B2264" s="7" t="s">
        <v>4646</v>
      </c>
      <c r="C2264" s="20" t="s">
        <v>7256</v>
      </c>
      <c r="D2264" s="8" t="s">
        <v>7360</v>
      </c>
      <c r="E2264" s="8" t="s">
        <v>4865</v>
      </c>
      <c r="F2264" s="3" t="str">
        <f t="shared" si="35"/>
        <v>Daniel</v>
      </c>
    </row>
    <row r="2265" spans="1:6" ht="15.5" x14ac:dyDescent="0.35">
      <c r="A2265" s="7" t="s">
        <v>95</v>
      </c>
      <c r="B2265" s="7" t="s">
        <v>4647</v>
      </c>
      <c r="C2265" s="20" t="s">
        <v>7352</v>
      </c>
      <c r="D2265" s="8" t="s">
        <v>7360</v>
      </c>
      <c r="E2265" s="8" t="s">
        <v>5091</v>
      </c>
      <c r="F2265" s="3" t="str">
        <f t="shared" si="35"/>
        <v>Jaime</v>
      </c>
    </row>
    <row r="2266" spans="1:6" ht="15.5" x14ac:dyDescent="0.35">
      <c r="A2266" s="7" t="s">
        <v>94</v>
      </c>
      <c r="B2266" s="7" t="s">
        <v>4648</v>
      </c>
      <c r="C2266" s="20" t="s">
        <v>7353</v>
      </c>
      <c r="D2266" s="8" t="s">
        <v>7360</v>
      </c>
      <c r="E2266" s="8" t="s">
        <v>8247</v>
      </c>
      <c r="F2266" s="3" t="str">
        <f t="shared" si="35"/>
        <v>Mohd Syahidan</v>
      </c>
    </row>
    <row r="2267" spans="1:6" ht="15.5" x14ac:dyDescent="0.35">
      <c r="A2267" s="7" t="s">
        <v>93</v>
      </c>
      <c r="B2267" s="7" t="s">
        <v>4649</v>
      </c>
      <c r="C2267" s="20" t="s">
        <v>6685</v>
      </c>
      <c r="D2267" s="8" t="s">
        <v>7360</v>
      </c>
      <c r="E2267" s="8" t="s">
        <v>4753</v>
      </c>
      <c r="F2267" s="3" t="str">
        <f t="shared" si="35"/>
        <v>Matthew</v>
      </c>
    </row>
    <row r="2268" spans="1:6" ht="15.5" x14ac:dyDescent="0.35">
      <c r="A2268" s="7" t="s">
        <v>92</v>
      </c>
      <c r="B2268" s="7" t="s">
        <v>4650</v>
      </c>
      <c r="C2268" s="20" t="s">
        <v>7257</v>
      </c>
      <c r="D2268" s="8" t="s">
        <v>7359</v>
      </c>
      <c r="E2268" s="8" t="s">
        <v>7815</v>
      </c>
      <c r="F2268" s="3" t="str">
        <f t="shared" si="35"/>
        <v>Elizabeth S</v>
      </c>
    </row>
    <row r="2269" spans="1:6" ht="15.5" x14ac:dyDescent="0.35">
      <c r="A2269" s="7" t="s">
        <v>91</v>
      </c>
      <c r="B2269" s="7" t="s">
        <v>4651</v>
      </c>
      <c r="C2269" s="20" t="s">
        <v>7258</v>
      </c>
      <c r="D2269" s="8" t="s">
        <v>7359</v>
      </c>
      <c r="E2269" s="8" t="s">
        <v>4857</v>
      </c>
      <c r="F2269" s="3" t="str">
        <f t="shared" si="35"/>
        <v>Katie</v>
      </c>
    </row>
    <row r="2270" spans="1:6" ht="15.5" x14ac:dyDescent="0.35">
      <c r="A2270" s="7" t="s">
        <v>90</v>
      </c>
      <c r="B2270" s="7" t="s">
        <v>4652</v>
      </c>
      <c r="C2270" s="20" t="s">
        <v>7259</v>
      </c>
      <c r="D2270" s="8" t="s">
        <v>7359</v>
      </c>
      <c r="E2270" s="8" t="s">
        <v>8248</v>
      </c>
      <c r="F2270" s="3" t="str">
        <f t="shared" si="35"/>
        <v>Christi A</v>
      </c>
    </row>
    <row r="2271" spans="1:6" ht="15.5" x14ac:dyDescent="0.35">
      <c r="A2271" s="7" t="s">
        <v>89</v>
      </c>
      <c r="B2271" s="7" t="s">
        <v>4653</v>
      </c>
      <c r="C2271" s="20" t="s">
        <v>4973</v>
      </c>
      <c r="D2271" s="8" t="s">
        <v>7359</v>
      </c>
      <c r="E2271" s="8" t="s">
        <v>8249</v>
      </c>
      <c r="F2271" s="3" t="str">
        <f t="shared" si="35"/>
        <v>Sandra K</v>
      </c>
    </row>
    <row r="2272" spans="1:6" ht="15.5" x14ac:dyDescent="0.35">
      <c r="A2272" s="7" t="s">
        <v>88</v>
      </c>
      <c r="B2272" s="7" t="s">
        <v>4654</v>
      </c>
      <c r="C2272" s="20" t="s">
        <v>5581</v>
      </c>
      <c r="D2272" s="8" t="s">
        <v>7359</v>
      </c>
      <c r="E2272" s="8" t="s">
        <v>6500</v>
      </c>
      <c r="F2272" s="3" t="str">
        <f t="shared" si="35"/>
        <v>Katharine</v>
      </c>
    </row>
    <row r="2273" spans="1:6" ht="15.5" x14ac:dyDescent="0.35">
      <c r="A2273" s="7" t="s">
        <v>87</v>
      </c>
      <c r="B2273" s="7" t="s">
        <v>4655</v>
      </c>
      <c r="C2273" s="20" t="s">
        <v>7260</v>
      </c>
      <c r="D2273" s="8" t="s">
        <v>7360</v>
      </c>
      <c r="E2273" s="8" t="s">
        <v>7261</v>
      </c>
      <c r="F2273" s="3" t="str">
        <f t="shared" si="35"/>
        <v>Jerome</v>
      </c>
    </row>
    <row r="2274" spans="1:6" ht="15.5" x14ac:dyDescent="0.35">
      <c r="A2274" s="7" t="s">
        <v>86</v>
      </c>
      <c r="B2274" s="7" t="s">
        <v>4656</v>
      </c>
      <c r="C2274" s="20" t="s">
        <v>7262</v>
      </c>
      <c r="D2274" s="8" t="s">
        <v>7359</v>
      </c>
      <c r="E2274" s="8" t="s">
        <v>8250</v>
      </c>
      <c r="F2274" s="3" t="str">
        <f t="shared" si="35"/>
        <v>Julia R</v>
      </c>
    </row>
    <row r="2275" spans="1:6" ht="15.5" x14ac:dyDescent="0.35">
      <c r="A2275" s="7" t="s">
        <v>85</v>
      </c>
      <c r="B2275" s="7" t="s">
        <v>4657</v>
      </c>
      <c r="C2275" s="20" t="s">
        <v>4869</v>
      </c>
      <c r="D2275" s="8" t="s">
        <v>7360</v>
      </c>
      <c r="E2275" s="8" t="s">
        <v>8251</v>
      </c>
      <c r="F2275" s="3" t="str">
        <f t="shared" si="35"/>
        <v>Sean Henry</v>
      </c>
    </row>
    <row r="2276" spans="1:6" ht="15.5" x14ac:dyDescent="0.35">
      <c r="A2276" s="7" t="s">
        <v>84</v>
      </c>
      <c r="B2276" s="7" t="s">
        <v>4658</v>
      </c>
      <c r="C2276" s="20" t="s">
        <v>7263</v>
      </c>
      <c r="D2276" s="8" t="s">
        <v>7359</v>
      </c>
      <c r="E2276" s="8" t="s">
        <v>8216</v>
      </c>
      <c r="F2276" s="3" t="str">
        <f t="shared" si="35"/>
        <v>Rachel A</v>
      </c>
    </row>
    <row r="2277" spans="1:6" ht="15.5" x14ac:dyDescent="0.35">
      <c r="A2277" s="7" t="s">
        <v>83</v>
      </c>
      <c r="B2277" s="7" t="s">
        <v>4659</v>
      </c>
      <c r="C2277" s="20" t="s">
        <v>7264</v>
      </c>
      <c r="D2277" s="8" t="s">
        <v>7360</v>
      </c>
      <c r="E2277" s="8" t="s">
        <v>5431</v>
      </c>
      <c r="F2277" s="3" t="str">
        <f t="shared" si="35"/>
        <v>Jim</v>
      </c>
    </row>
    <row r="2278" spans="1:6" ht="15.5" x14ac:dyDescent="0.35">
      <c r="A2278" s="7" t="s">
        <v>82</v>
      </c>
      <c r="B2278" s="7" t="s">
        <v>4660</v>
      </c>
      <c r="C2278" s="20" t="s">
        <v>7265</v>
      </c>
      <c r="D2278" s="8" t="s">
        <v>7360</v>
      </c>
      <c r="E2278" s="8" t="s">
        <v>6063</v>
      </c>
      <c r="F2278" s="3" t="str">
        <f t="shared" si="35"/>
        <v>Tim</v>
      </c>
    </row>
    <row r="2279" spans="1:6" ht="15.5" x14ac:dyDescent="0.35">
      <c r="A2279" s="7" t="s">
        <v>81</v>
      </c>
      <c r="B2279" s="7" t="s">
        <v>4661</v>
      </c>
      <c r="C2279" s="20" t="s">
        <v>7266</v>
      </c>
      <c r="D2279" s="8" t="s">
        <v>7359</v>
      </c>
      <c r="E2279" s="8" t="s">
        <v>8252</v>
      </c>
      <c r="F2279" s="3" t="str">
        <f t="shared" si="35"/>
        <v>Abby L</v>
      </c>
    </row>
    <row r="2280" spans="1:6" ht="15.5" x14ac:dyDescent="0.35">
      <c r="A2280" s="7" t="s">
        <v>80</v>
      </c>
      <c r="B2280" s="7" t="s">
        <v>4662</v>
      </c>
      <c r="C2280" s="20" t="s">
        <v>7267</v>
      </c>
      <c r="D2280" s="8" t="s">
        <v>7360</v>
      </c>
      <c r="E2280" s="8" t="s">
        <v>4927</v>
      </c>
      <c r="F2280" s="3" t="str">
        <f t="shared" si="35"/>
        <v>Mark</v>
      </c>
    </row>
    <row r="2281" spans="1:6" ht="15.5" x14ac:dyDescent="0.35">
      <c r="A2281" s="7" t="s">
        <v>79</v>
      </c>
      <c r="B2281" s="7" t="s">
        <v>4663</v>
      </c>
      <c r="C2281" s="20" t="s">
        <v>5045</v>
      </c>
      <c r="D2281" s="8" t="s">
        <v>7360</v>
      </c>
      <c r="E2281" s="8" t="s">
        <v>7268</v>
      </c>
      <c r="F2281" s="3" t="str">
        <f t="shared" si="35"/>
        <v>Ali</v>
      </c>
    </row>
    <row r="2282" spans="1:6" ht="15.5" x14ac:dyDescent="0.35">
      <c r="A2282" s="7" t="s">
        <v>78</v>
      </c>
      <c r="B2282" s="7" t="s">
        <v>4664</v>
      </c>
      <c r="C2282" s="20" t="s">
        <v>7269</v>
      </c>
      <c r="D2282" s="8" t="s">
        <v>7360</v>
      </c>
      <c r="E2282" s="8" t="s">
        <v>4886</v>
      </c>
      <c r="F2282" s="3" t="str">
        <f t="shared" si="35"/>
        <v>Joshua</v>
      </c>
    </row>
    <row r="2283" spans="1:6" ht="15.5" x14ac:dyDescent="0.35">
      <c r="A2283" s="7" t="s">
        <v>77</v>
      </c>
      <c r="B2283" s="7" t="s">
        <v>4665</v>
      </c>
      <c r="C2283" s="20" t="s">
        <v>7270</v>
      </c>
      <c r="D2283" s="8" t="s">
        <v>7360</v>
      </c>
      <c r="E2283" s="8" t="s">
        <v>7271</v>
      </c>
      <c r="F2283" s="3" t="str">
        <f t="shared" si="35"/>
        <v>Pierre</v>
      </c>
    </row>
    <row r="2284" spans="1:6" ht="15.5" x14ac:dyDescent="0.35">
      <c r="A2284" s="7" t="s">
        <v>76</v>
      </c>
      <c r="B2284" s="7" t="s">
        <v>4666</v>
      </c>
      <c r="C2284" s="20" t="s">
        <v>4822</v>
      </c>
      <c r="D2284" s="8" t="s">
        <v>7359</v>
      </c>
      <c r="E2284" s="8" t="s">
        <v>4891</v>
      </c>
      <c r="F2284" s="3" t="str">
        <f t="shared" si="35"/>
        <v>Kate</v>
      </c>
    </row>
    <row r="2285" spans="1:6" ht="15.5" x14ac:dyDescent="0.35">
      <c r="A2285" s="7" t="s">
        <v>75</v>
      </c>
      <c r="B2285" s="7" t="s">
        <v>4667</v>
      </c>
      <c r="C2285" s="20" t="s">
        <v>7272</v>
      </c>
      <c r="D2285" s="8" t="s">
        <v>7360</v>
      </c>
      <c r="E2285" s="8" t="s">
        <v>4771</v>
      </c>
      <c r="F2285" s="3" t="str">
        <f t="shared" si="35"/>
        <v>David</v>
      </c>
    </row>
    <row r="2286" spans="1:6" ht="15.5" x14ac:dyDescent="0.35">
      <c r="A2286" s="7" t="s">
        <v>74</v>
      </c>
      <c r="B2286" s="7" t="s">
        <v>4668</v>
      </c>
      <c r="C2286" s="20" t="s">
        <v>7273</v>
      </c>
      <c r="D2286" s="8" t="s">
        <v>7359</v>
      </c>
      <c r="E2286" s="8" t="s">
        <v>5960</v>
      </c>
      <c r="F2286" s="3" t="str">
        <f t="shared" si="35"/>
        <v>Carla</v>
      </c>
    </row>
    <row r="2287" spans="1:6" ht="15.5" x14ac:dyDescent="0.35">
      <c r="A2287" s="7" t="s">
        <v>73</v>
      </c>
      <c r="B2287" s="7" t="s">
        <v>4669</v>
      </c>
      <c r="C2287" s="20" t="s">
        <v>7274</v>
      </c>
      <c r="D2287" s="8" t="s">
        <v>7360</v>
      </c>
      <c r="E2287" s="8" t="s">
        <v>8253</v>
      </c>
      <c r="F2287" s="3" t="str">
        <f t="shared" si="35"/>
        <v>Alvaro Sr</v>
      </c>
    </row>
    <row r="2288" spans="1:6" ht="15.5" x14ac:dyDescent="0.35">
      <c r="A2288" s="7" t="s">
        <v>72</v>
      </c>
      <c r="B2288" s="7" t="s">
        <v>4670</v>
      </c>
      <c r="C2288" s="20" t="s">
        <v>7244</v>
      </c>
      <c r="D2288" s="8" t="s">
        <v>7359</v>
      </c>
      <c r="E2288" s="8" t="s">
        <v>4905</v>
      </c>
      <c r="F2288" s="3" t="str">
        <f t="shared" si="35"/>
        <v>Hope</v>
      </c>
    </row>
    <row r="2289" spans="1:6" ht="15.5" x14ac:dyDescent="0.35">
      <c r="A2289" s="7" t="s">
        <v>71</v>
      </c>
      <c r="B2289" s="7" t="s">
        <v>4671</v>
      </c>
      <c r="C2289" s="20" t="s">
        <v>7275</v>
      </c>
      <c r="D2289" s="8" t="s">
        <v>7360</v>
      </c>
      <c r="E2289" s="8" t="s">
        <v>8254</v>
      </c>
      <c r="F2289" s="3" t="str">
        <f t="shared" si="35"/>
        <v>Mark P</v>
      </c>
    </row>
    <row r="2290" spans="1:6" ht="15.5" x14ac:dyDescent="0.35">
      <c r="A2290" s="7" t="s">
        <v>70</v>
      </c>
      <c r="B2290" s="7" t="s">
        <v>4672</v>
      </c>
      <c r="C2290" s="20" t="s">
        <v>7276</v>
      </c>
      <c r="D2290" s="8" t="s">
        <v>7359</v>
      </c>
      <c r="E2290" s="8" t="s">
        <v>6502</v>
      </c>
      <c r="F2290" s="3" t="str">
        <f t="shared" si="35"/>
        <v>Desiree</v>
      </c>
    </row>
    <row r="2291" spans="1:6" ht="15.5" x14ac:dyDescent="0.35">
      <c r="A2291" s="7" t="s">
        <v>69</v>
      </c>
      <c r="B2291" s="7" t="s">
        <v>4673</v>
      </c>
      <c r="C2291" s="20" t="s">
        <v>7277</v>
      </c>
      <c r="D2291" s="8" t="s">
        <v>7360</v>
      </c>
      <c r="E2291" s="8" t="s">
        <v>8255</v>
      </c>
      <c r="F2291" s="3" t="str">
        <f t="shared" si="35"/>
        <v>Mario Jr</v>
      </c>
    </row>
    <row r="2292" spans="1:6" ht="15.5" x14ac:dyDescent="0.35">
      <c r="A2292" s="7" t="s">
        <v>68</v>
      </c>
      <c r="B2292" s="7" t="s">
        <v>4674</v>
      </c>
      <c r="C2292" s="20" t="s">
        <v>5931</v>
      </c>
      <c r="D2292" s="8" t="s">
        <v>7360</v>
      </c>
      <c r="E2292" s="8" t="s">
        <v>7278</v>
      </c>
      <c r="F2292" s="3" t="str">
        <f t="shared" si="35"/>
        <v>Lusapho</v>
      </c>
    </row>
    <row r="2293" spans="1:6" ht="15.5" x14ac:dyDescent="0.35">
      <c r="A2293" s="7" t="s">
        <v>67</v>
      </c>
      <c r="B2293" s="7" t="s">
        <v>4675</v>
      </c>
      <c r="C2293" s="20" t="s">
        <v>5045</v>
      </c>
      <c r="D2293" s="8" t="s">
        <v>7359</v>
      </c>
      <c r="E2293" s="8" t="s">
        <v>7470</v>
      </c>
      <c r="F2293" s="3" t="str">
        <f t="shared" si="35"/>
        <v>Erin C</v>
      </c>
    </row>
    <row r="2294" spans="1:6" ht="15.5" x14ac:dyDescent="0.35">
      <c r="A2294" s="7" t="s">
        <v>66</v>
      </c>
      <c r="B2294" s="7" t="s">
        <v>4676</v>
      </c>
      <c r="C2294" s="20" t="s">
        <v>7279</v>
      </c>
      <c r="D2294" s="8" t="s">
        <v>7360</v>
      </c>
      <c r="E2294" s="8" t="s">
        <v>8256</v>
      </c>
      <c r="F2294" s="3" t="str">
        <f t="shared" si="35"/>
        <v>Alan F</v>
      </c>
    </row>
    <row r="2295" spans="1:6" ht="15.5" x14ac:dyDescent="0.35">
      <c r="A2295" s="7" t="s">
        <v>65</v>
      </c>
      <c r="B2295" s="7" t="s">
        <v>4677</v>
      </c>
      <c r="C2295" s="20" t="s">
        <v>4895</v>
      </c>
      <c r="D2295" s="8" t="s">
        <v>7360</v>
      </c>
      <c r="E2295" s="8" t="s">
        <v>4813</v>
      </c>
      <c r="F2295" s="3" t="str">
        <f t="shared" si="35"/>
        <v>Ryan</v>
      </c>
    </row>
    <row r="2296" spans="1:6" ht="15.5" x14ac:dyDescent="0.35">
      <c r="A2296" s="7" t="s">
        <v>64</v>
      </c>
      <c r="B2296" s="7" t="s">
        <v>4678</v>
      </c>
      <c r="C2296" s="20" t="s">
        <v>7280</v>
      </c>
      <c r="D2296" s="8" t="s">
        <v>7359</v>
      </c>
      <c r="E2296" s="8" t="s">
        <v>4905</v>
      </c>
      <c r="F2296" s="3" t="str">
        <f t="shared" si="35"/>
        <v>Hope</v>
      </c>
    </row>
    <row r="2297" spans="1:6" ht="15.5" x14ac:dyDescent="0.35">
      <c r="A2297" s="7" t="s">
        <v>63</v>
      </c>
      <c r="B2297" s="7" t="s">
        <v>4679</v>
      </c>
      <c r="C2297" s="20" t="s">
        <v>7281</v>
      </c>
      <c r="D2297" s="8" t="s">
        <v>7360</v>
      </c>
      <c r="E2297" s="8" t="s">
        <v>5733</v>
      </c>
      <c r="F2297" s="3" t="str">
        <f t="shared" si="35"/>
        <v>Josh</v>
      </c>
    </row>
    <row r="2298" spans="1:6" ht="15.5" x14ac:dyDescent="0.35">
      <c r="A2298" s="7" t="s">
        <v>62</v>
      </c>
      <c r="B2298" s="7" t="s">
        <v>4680</v>
      </c>
      <c r="C2298" s="20" t="s">
        <v>7282</v>
      </c>
      <c r="D2298" s="8" t="s">
        <v>7360</v>
      </c>
      <c r="E2298" s="8" t="s">
        <v>8257</v>
      </c>
      <c r="F2298" s="3" t="str">
        <f t="shared" si="35"/>
        <v>Jacob J</v>
      </c>
    </row>
    <row r="2299" spans="1:6" ht="15.5" x14ac:dyDescent="0.35">
      <c r="A2299" s="7" t="s">
        <v>61</v>
      </c>
      <c r="B2299" s="7" t="s">
        <v>4681</v>
      </c>
      <c r="C2299" s="20" t="s">
        <v>7354</v>
      </c>
      <c r="D2299" s="8" t="s">
        <v>7360</v>
      </c>
      <c r="E2299" s="8" t="s">
        <v>8258</v>
      </c>
      <c r="F2299" s="3" t="str">
        <f t="shared" si="35"/>
        <v>Jose Tomas</v>
      </c>
    </row>
    <row r="2300" spans="1:6" ht="15.5" x14ac:dyDescent="0.35">
      <c r="A2300" s="7" t="s">
        <v>60</v>
      </c>
      <c r="B2300" s="7" t="s">
        <v>4682</v>
      </c>
      <c r="C2300" s="20" t="s">
        <v>7283</v>
      </c>
      <c r="D2300" s="8" t="s">
        <v>7359</v>
      </c>
      <c r="E2300" s="8" t="s">
        <v>8259</v>
      </c>
      <c r="F2300" s="3" t="str">
        <f t="shared" si="35"/>
        <v>Mary Evan</v>
      </c>
    </row>
    <row r="2301" spans="1:6" ht="15.5" x14ac:dyDescent="0.35">
      <c r="A2301" s="7" t="s">
        <v>59</v>
      </c>
      <c r="B2301" s="7" t="s">
        <v>4683</v>
      </c>
      <c r="C2301" s="20" t="s">
        <v>7284</v>
      </c>
      <c r="D2301" s="8" t="s">
        <v>7360</v>
      </c>
      <c r="E2301" s="8" t="s">
        <v>8260</v>
      </c>
      <c r="F2301" s="3" t="str">
        <f t="shared" si="35"/>
        <v>Justin K</v>
      </c>
    </row>
    <row r="2302" spans="1:6" ht="15.5" x14ac:dyDescent="0.35">
      <c r="A2302" s="7" t="s">
        <v>58</v>
      </c>
      <c r="B2302" s="7" t="s">
        <v>4684</v>
      </c>
      <c r="C2302" s="20" t="s">
        <v>7285</v>
      </c>
      <c r="D2302" s="8" t="s">
        <v>7360</v>
      </c>
      <c r="E2302" s="8" t="s">
        <v>4766</v>
      </c>
      <c r="F2302" s="3" t="str">
        <f t="shared" si="35"/>
        <v>Patrick</v>
      </c>
    </row>
    <row r="2303" spans="1:6" ht="15.5" x14ac:dyDescent="0.35">
      <c r="A2303" s="7" t="s">
        <v>57</v>
      </c>
      <c r="B2303" s="7" t="s">
        <v>4685</v>
      </c>
      <c r="C2303" s="20" t="s">
        <v>7286</v>
      </c>
      <c r="D2303" s="8" t="s">
        <v>7360</v>
      </c>
      <c r="E2303" s="8" t="s">
        <v>7287</v>
      </c>
      <c r="F2303" s="3" t="str">
        <f t="shared" si="35"/>
        <v>Roman</v>
      </c>
    </row>
    <row r="2304" spans="1:6" ht="15.5" x14ac:dyDescent="0.35">
      <c r="A2304" s="7" t="s">
        <v>56</v>
      </c>
      <c r="B2304" s="7" t="s">
        <v>4686</v>
      </c>
      <c r="C2304" s="20" t="s">
        <v>5184</v>
      </c>
      <c r="D2304" s="8" t="s">
        <v>7360</v>
      </c>
      <c r="E2304" s="8" t="s">
        <v>4771</v>
      </c>
      <c r="F2304" s="3" t="str">
        <f t="shared" si="35"/>
        <v>David</v>
      </c>
    </row>
    <row r="2305" spans="1:6" ht="15.5" x14ac:dyDescent="0.35">
      <c r="A2305" s="7" t="s">
        <v>55</v>
      </c>
      <c r="B2305" s="7" t="s">
        <v>4687</v>
      </c>
      <c r="C2305" s="20" t="s">
        <v>7288</v>
      </c>
      <c r="D2305" s="8" t="s">
        <v>7359</v>
      </c>
      <c r="E2305" s="8" t="s">
        <v>8261</v>
      </c>
      <c r="F2305" s="3" t="str">
        <f t="shared" si="35"/>
        <v>Evelyn L</v>
      </c>
    </row>
    <row r="2306" spans="1:6" ht="15.5" x14ac:dyDescent="0.35">
      <c r="A2306" s="7" t="s">
        <v>54</v>
      </c>
      <c r="B2306" s="7" t="s">
        <v>4688</v>
      </c>
      <c r="C2306" s="20" t="s">
        <v>7289</v>
      </c>
      <c r="D2306" s="8" t="s">
        <v>7360</v>
      </c>
      <c r="E2306" s="8" t="s">
        <v>5431</v>
      </c>
      <c r="F2306" s="3" t="str">
        <f t="shared" si="35"/>
        <v>Jim</v>
      </c>
    </row>
    <row r="2307" spans="1:6" ht="15.5" x14ac:dyDescent="0.35">
      <c r="A2307" s="7" t="s">
        <v>53</v>
      </c>
      <c r="B2307" s="7" t="s">
        <v>4689</v>
      </c>
      <c r="C2307" s="20" t="s">
        <v>7290</v>
      </c>
      <c r="D2307" s="8" t="s">
        <v>7360</v>
      </c>
      <c r="E2307" s="8" t="s">
        <v>8262</v>
      </c>
      <c r="F2307" s="3" t="str">
        <f t="shared" ref="F2307:F2337" si="36">IF(RIGHT(E2307,1)=".",LEFT(E2307,LEN(E2307)-1),E2307)</f>
        <v>Matthew S</v>
      </c>
    </row>
    <row r="2308" spans="1:6" ht="15.5" x14ac:dyDescent="0.35">
      <c r="A2308" s="7" t="s">
        <v>52</v>
      </c>
      <c r="B2308" s="7" t="s">
        <v>4690</v>
      </c>
      <c r="C2308" s="20" t="s">
        <v>7291</v>
      </c>
      <c r="D2308" s="8" t="s">
        <v>7360</v>
      </c>
      <c r="E2308" s="8" t="s">
        <v>5309</v>
      </c>
      <c r="F2308" s="3" t="str">
        <f t="shared" si="36"/>
        <v>Kenneth</v>
      </c>
    </row>
    <row r="2309" spans="1:6" ht="15.5" x14ac:dyDescent="0.35">
      <c r="A2309" s="7" t="s">
        <v>51</v>
      </c>
      <c r="B2309" s="7" t="s">
        <v>4691</v>
      </c>
      <c r="C2309" s="20" t="s">
        <v>7292</v>
      </c>
      <c r="D2309" s="8" t="s">
        <v>7359</v>
      </c>
      <c r="E2309" s="8" t="s">
        <v>4769</v>
      </c>
      <c r="F2309" s="3" t="str">
        <f t="shared" si="36"/>
        <v>Andrea</v>
      </c>
    </row>
    <row r="2310" spans="1:6" ht="15.5" x14ac:dyDescent="0.35">
      <c r="A2310" s="7" t="s">
        <v>50</v>
      </c>
      <c r="B2310" s="7" t="s">
        <v>4692</v>
      </c>
      <c r="C2310" s="20" t="s">
        <v>7293</v>
      </c>
      <c r="D2310" s="8" t="s">
        <v>7359</v>
      </c>
      <c r="E2310" s="8" t="s">
        <v>5613</v>
      </c>
      <c r="F2310" s="3" t="str">
        <f t="shared" si="36"/>
        <v>Kristina</v>
      </c>
    </row>
    <row r="2311" spans="1:6" ht="15.5" x14ac:dyDescent="0.35">
      <c r="A2311" s="7" t="s">
        <v>49</v>
      </c>
      <c r="B2311" s="7" t="s">
        <v>4693</v>
      </c>
      <c r="C2311" s="20" t="s">
        <v>6857</v>
      </c>
      <c r="D2311" s="8" t="s">
        <v>7359</v>
      </c>
      <c r="E2311" s="8" t="s">
        <v>5567</v>
      </c>
      <c r="F2311" s="3" t="str">
        <f t="shared" si="36"/>
        <v>Kristen</v>
      </c>
    </row>
    <row r="2312" spans="1:6" ht="15.5" x14ac:dyDescent="0.35">
      <c r="A2312" s="7" t="s">
        <v>48</v>
      </c>
      <c r="B2312" s="7" t="s">
        <v>4694</v>
      </c>
      <c r="C2312" s="20" t="s">
        <v>4973</v>
      </c>
      <c r="D2312" s="8" t="s">
        <v>7360</v>
      </c>
      <c r="E2312" s="8" t="s">
        <v>4753</v>
      </c>
      <c r="F2312" s="3" t="str">
        <f t="shared" si="36"/>
        <v>Matthew</v>
      </c>
    </row>
    <row r="2313" spans="1:6" ht="15.5" x14ac:dyDescent="0.35">
      <c r="A2313" s="7" t="s">
        <v>47</v>
      </c>
      <c r="B2313" s="7" t="s">
        <v>4695</v>
      </c>
      <c r="C2313" s="20" t="s">
        <v>7294</v>
      </c>
      <c r="D2313" s="8" t="s">
        <v>8284</v>
      </c>
      <c r="E2313" s="8" t="s">
        <v>5659</v>
      </c>
      <c r="F2313" s="3" t="str">
        <f t="shared" si="36"/>
        <v>Kathleen</v>
      </c>
    </row>
    <row r="2314" spans="1:6" ht="15.5" x14ac:dyDescent="0.35">
      <c r="A2314" s="7" t="s">
        <v>46</v>
      </c>
      <c r="B2314" s="7" t="s">
        <v>4696</v>
      </c>
      <c r="C2314" s="20" t="s">
        <v>7295</v>
      </c>
      <c r="D2314" s="8" t="s">
        <v>7359</v>
      </c>
      <c r="E2314" s="8" t="s">
        <v>4849</v>
      </c>
      <c r="F2314" s="3" t="str">
        <f t="shared" si="36"/>
        <v>Lindsey</v>
      </c>
    </row>
    <row r="2315" spans="1:6" ht="15.5" x14ac:dyDescent="0.35">
      <c r="A2315" s="7" t="s">
        <v>45</v>
      </c>
      <c r="B2315" s="7" t="s">
        <v>4697</v>
      </c>
      <c r="C2315" s="20" t="s">
        <v>7296</v>
      </c>
      <c r="D2315" s="8" t="s">
        <v>7360</v>
      </c>
      <c r="E2315" s="8" t="s">
        <v>4819</v>
      </c>
      <c r="F2315" s="3" t="str">
        <f t="shared" si="36"/>
        <v>Robert</v>
      </c>
    </row>
    <row r="2316" spans="1:6" ht="15.5" x14ac:dyDescent="0.35">
      <c r="A2316" s="7" t="s">
        <v>44</v>
      </c>
      <c r="B2316" s="7" t="s">
        <v>4698</v>
      </c>
      <c r="C2316" s="20" t="s">
        <v>7297</v>
      </c>
      <c r="D2316" s="8" t="s">
        <v>7359</v>
      </c>
      <c r="E2316" s="8" t="s">
        <v>7527</v>
      </c>
      <c r="F2316" s="3" t="str">
        <f t="shared" si="36"/>
        <v>Sarah E</v>
      </c>
    </row>
    <row r="2317" spans="1:6" ht="15.5" x14ac:dyDescent="0.35">
      <c r="A2317" s="7" t="s">
        <v>43</v>
      </c>
      <c r="B2317" s="7" t="s">
        <v>4699</v>
      </c>
      <c r="C2317" s="20" t="s">
        <v>5897</v>
      </c>
      <c r="D2317" s="8" t="s">
        <v>7359</v>
      </c>
      <c r="E2317" s="8" t="s">
        <v>7298</v>
      </c>
      <c r="F2317" s="3" t="str">
        <f t="shared" si="36"/>
        <v>Flannery</v>
      </c>
    </row>
    <row r="2318" spans="1:6" ht="15.5" x14ac:dyDescent="0.35">
      <c r="A2318" s="7" t="s">
        <v>41</v>
      </c>
      <c r="B2318" s="7" t="s">
        <v>4700</v>
      </c>
      <c r="C2318" s="20" t="s">
        <v>5208</v>
      </c>
      <c r="D2318" s="8" t="s">
        <v>7360</v>
      </c>
      <c r="E2318" s="8" t="s">
        <v>8263</v>
      </c>
      <c r="F2318" s="3" t="str">
        <f t="shared" si="36"/>
        <v>John T</v>
      </c>
    </row>
    <row r="2319" spans="1:6" ht="15.5" x14ac:dyDescent="0.35">
      <c r="A2319" s="7" t="s">
        <v>40</v>
      </c>
      <c r="B2319" s="7" t="s">
        <v>4701</v>
      </c>
      <c r="C2319" s="20" t="s">
        <v>7299</v>
      </c>
      <c r="D2319" s="8" t="s">
        <v>7360</v>
      </c>
      <c r="E2319" s="8" t="s">
        <v>5818</v>
      </c>
      <c r="F2319" s="3" t="str">
        <f t="shared" si="36"/>
        <v>Koji</v>
      </c>
    </row>
    <row r="2320" spans="1:6" ht="15.5" x14ac:dyDescent="0.35">
      <c r="A2320" s="7" t="s">
        <v>39</v>
      </c>
      <c r="B2320" s="7" t="s">
        <v>4702</v>
      </c>
      <c r="C2320" s="20" t="s">
        <v>6779</v>
      </c>
      <c r="D2320" s="8" t="s">
        <v>7359</v>
      </c>
      <c r="E2320" s="8" t="s">
        <v>8264</v>
      </c>
      <c r="F2320" s="3" t="str">
        <f t="shared" si="36"/>
        <v>Candice M</v>
      </c>
    </row>
    <row r="2321" spans="1:6" ht="15.5" x14ac:dyDescent="0.35">
      <c r="A2321" s="7" t="s">
        <v>38</v>
      </c>
      <c r="B2321" s="7" t="s">
        <v>4703</v>
      </c>
      <c r="C2321" s="20" t="s">
        <v>7300</v>
      </c>
      <c r="D2321" s="8" t="s">
        <v>7360</v>
      </c>
      <c r="E2321" s="8" t="s">
        <v>8265</v>
      </c>
      <c r="F2321" s="3" t="str">
        <f t="shared" si="36"/>
        <v>Theodore A</v>
      </c>
    </row>
    <row r="2322" spans="1:6" ht="15.5" x14ac:dyDescent="0.35">
      <c r="A2322" s="7" t="s">
        <v>36</v>
      </c>
      <c r="B2322" s="7" t="s">
        <v>4704</v>
      </c>
      <c r="C2322" s="20" t="s">
        <v>7355</v>
      </c>
      <c r="D2322" s="8" t="s">
        <v>7359</v>
      </c>
      <c r="E2322" s="8" t="s">
        <v>7301</v>
      </c>
      <c r="F2322" s="3" t="str">
        <f t="shared" si="36"/>
        <v>Lindy</v>
      </c>
    </row>
    <row r="2323" spans="1:6" ht="15.5" x14ac:dyDescent="0.35">
      <c r="A2323" s="7" t="s">
        <v>34</v>
      </c>
      <c r="B2323" s="7" t="s">
        <v>4705</v>
      </c>
      <c r="C2323" s="20" t="s">
        <v>7302</v>
      </c>
      <c r="D2323" s="8" t="s">
        <v>7360</v>
      </c>
      <c r="E2323" s="8" t="s">
        <v>4830</v>
      </c>
      <c r="F2323" s="3" t="str">
        <f t="shared" si="36"/>
        <v>Thomas</v>
      </c>
    </row>
    <row r="2324" spans="1:6" ht="15.5" x14ac:dyDescent="0.35">
      <c r="A2324" s="7" t="s">
        <v>33</v>
      </c>
      <c r="B2324" s="7" t="s">
        <v>4706</v>
      </c>
      <c r="C2324" s="20" t="s">
        <v>7303</v>
      </c>
      <c r="D2324" s="8" t="s">
        <v>7359</v>
      </c>
      <c r="E2324" s="8" t="s">
        <v>6749</v>
      </c>
      <c r="F2324" s="3" t="str">
        <f t="shared" si="36"/>
        <v>Holly</v>
      </c>
    </row>
    <row r="2325" spans="1:6" ht="15.5" x14ac:dyDescent="0.35">
      <c r="A2325" s="7" t="s">
        <v>32</v>
      </c>
      <c r="B2325" s="7" t="s">
        <v>4707</v>
      </c>
      <c r="C2325" s="20" t="s">
        <v>7304</v>
      </c>
      <c r="D2325" s="8" t="s">
        <v>7360</v>
      </c>
      <c r="E2325" s="8" t="s">
        <v>4753</v>
      </c>
      <c r="F2325" s="3" t="str">
        <f t="shared" si="36"/>
        <v>Matthew</v>
      </c>
    </row>
    <row r="2326" spans="1:6" ht="15.5" x14ac:dyDescent="0.35">
      <c r="A2326" s="7" t="s">
        <v>29</v>
      </c>
      <c r="B2326" s="7" t="s">
        <v>4708</v>
      </c>
      <c r="C2326" s="20" t="s">
        <v>7305</v>
      </c>
      <c r="D2326" s="8" t="s">
        <v>7359</v>
      </c>
      <c r="E2326" s="8" t="s">
        <v>8266</v>
      </c>
      <c r="F2326" s="3" t="str">
        <f t="shared" si="36"/>
        <v>Meghan K</v>
      </c>
    </row>
    <row r="2327" spans="1:6" ht="15.5" x14ac:dyDescent="0.35">
      <c r="A2327" s="7" t="s">
        <v>28</v>
      </c>
      <c r="B2327" s="7" t="s">
        <v>4709</v>
      </c>
      <c r="C2327" s="20" t="s">
        <v>5773</v>
      </c>
      <c r="D2327" s="8" t="s">
        <v>7360</v>
      </c>
      <c r="E2327" s="8" t="s">
        <v>5879</v>
      </c>
      <c r="F2327" s="3" t="str">
        <f t="shared" si="36"/>
        <v>Fred</v>
      </c>
    </row>
    <row r="2328" spans="1:6" ht="15.5" x14ac:dyDescent="0.35">
      <c r="A2328" s="7" t="s">
        <v>27</v>
      </c>
      <c r="B2328" s="7" t="s">
        <v>4710</v>
      </c>
      <c r="C2328" s="20" t="s">
        <v>4961</v>
      </c>
      <c r="D2328" s="8" t="s">
        <v>7360</v>
      </c>
      <c r="E2328" s="8" t="s">
        <v>7306</v>
      </c>
      <c r="F2328" s="3" t="str">
        <f t="shared" si="36"/>
        <v>Sebastian</v>
      </c>
    </row>
    <row r="2329" spans="1:6" ht="15.5" x14ac:dyDescent="0.35">
      <c r="A2329" s="7" t="s">
        <v>26</v>
      </c>
      <c r="B2329" s="7" t="s">
        <v>4711</v>
      </c>
      <c r="C2329" s="20" t="s">
        <v>5280</v>
      </c>
      <c r="D2329" s="8" t="s">
        <v>7359</v>
      </c>
      <c r="E2329" s="8" t="s">
        <v>5503</v>
      </c>
      <c r="F2329" s="3" t="str">
        <f t="shared" si="36"/>
        <v>Laura</v>
      </c>
    </row>
    <row r="2330" spans="1:6" ht="15.5" x14ac:dyDescent="0.35">
      <c r="A2330" s="7" t="s">
        <v>25</v>
      </c>
      <c r="B2330" s="7" t="s">
        <v>4712</v>
      </c>
      <c r="C2330" s="20" t="s">
        <v>7307</v>
      </c>
      <c r="D2330" s="8" t="s">
        <v>7359</v>
      </c>
      <c r="E2330" s="8" t="s">
        <v>4790</v>
      </c>
      <c r="F2330" s="3" t="str">
        <f t="shared" si="36"/>
        <v>Nicole</v>
      </c>
    </row>
    <row r="2331" spans="1:6" ht="15.5" x14ac:dyDescent="0.35">
      <c r="A2331" s="7" t="s">
        <v>24</v>
      </c>
      <c r="B2331" s="7" t="s">
        <v>4713</v>
      </c>
      <c r="C2331" s="20" t="s">
        <v>7308</v>
      </c>
      <c r="D2331" s="8" t="s">
        <v>7359</v>
      </c>
      <c r="E2331" s="8" t="s">
        <v>8267</v>
      </c>
      <c r="F2331" s="3" t="str">
        <f t="shared" si="36"/>
        <v>Susan E</v>
      </c>
    </row>
    <row r="2332" spans="1:6" ht="15.5" x14ac:dyDescent="0.35">
      <c r="A2332" s="7" t="s">
        <v>22</v>
      </c>
      <c r="B2332" s="7" t="s">
        <v>4714</v>
      </c>
      <c r="C2332" s="20" t="s">
        <v>7309</v>
      </c>
      <c r="D2332" s="8" t="s">
        <v>7359</v>
      </c>
      <c r="E2332" s="8" t="s">
        <v>7310</v>
      </c>
      <c r="F2332" s="3" t="str">
        <f t="shared" si="36"/>
        <v>Katy</v>
      </c>
    </row>
    <row r="2333" spans="1:6" ht="15.5" x14ac:dyDescent="0.35">
      <c r="A2333" s="7" t="s">
        <v>21</v>
      </c>
      <c r="B2333" s="7" t="s">
        <v>4715</v>
      </c>
      <c r="C2333" s="20" t="s">
        <v>7311</v>
      </c>
      <c r="D2333" s="8" t="s">
        <v>7360</v>
      </c>
      <c r="E2333" s="8" t="s">
        <v>5366</v>
      </c>
      <c r="F2333" s="3" t="str">
        <f t="shared" si="36"/>
        <v>Jordan</v>
      </c>
    </row>
    <row r="2334" spans="1:6" ht="15.5" x14ac:dyDescent="0.35">
      <c r="A2334" s="7" t="s">
        <v>19</v>
      </c>
      <c r="B2334" s="7" t="s">
        <v>4716</v>
      </c>
      <c r="C2334" s="20" t="s">
        <v>7356</v>
      </c>
      <c r="D2334" s="8" t="s">
        <v>7360</v>
      </c>
      <c r="E2334" s="8" t="s">
        <v>8268</v>
      </c>
      <c r="F2334" s="3" t="str">
        <f t="shared" si="36"/>
        <v>Juan D. Sr</v>
      </c>
    </row>
    <row r="2335" spans="1:6" ht="15.5" x14ac:dyDescent="0.35">
      <c r="A2335" s="7" t="s">
        <v>17</v>
      </c>
      <c r="B2335" s="7" t="s">
        <v>4717</v>
      </c>
      <c r="C2335" s="20" t="s">
        <v>7312</v>
      </c>
      <c r="D2335" s="8" t="s">
        <v>7359</v>
      </c>
      <c r="E2335" s="8" t="s">
        <v>5901</v>
      </c>
      <c r="F2335" s="3" t="str">
        <f t="shared" si="36"/>
        <v>Julie</v>
      </c>
    </row>
    <row r="2336" spans="1:6" ht="15.5" x14ac:dyDescent="0.35">
      <c r="A2336" s="7" t="s">
        <v>14</v>
      </c>
      <c r="B2336" s="7" t="s">
        <v>4718</v>
      </c>
      <c r="C2336" s="20" t="s">
        <v>7313</v>
      </c>
      <c r="D2336" s="8" t="s">
        <v>7360</v>
      </c>
      <c r="E2336" s="8" t="s">
        <v>8269</v>
      </c>
      <c r="F2336" s="3" t="str">
        <f t="shared" si="36"/>
        <v>Evan P</v>
      </c>
    </row>
    <row r="2337" spans="1:6" ht="15.5" x14ac:dyDescent="0.35">
      <c r="A2337" s="7" t="s">
        <v>9</v>
      </c>
      <c r="B2337" s="7" t="s">
        <v>4719</v>
      </c>
      <c r="C2337" s="20" t="s">
        <v>7314</v>
      </c>
      <c r="D2337" s="8" t="s">
        <v>7360</v>
      </c>
      <c r="E2337" s="8" t="s">
        <v>8270</v>
      </c>
      <c r="F2337" s="3" t="str">
        <f t="shared" si="36"/>
        <v>Aaron K</v>
      </c>
    </row>
    <row r="2338" spans="1:6" x14ac:dyDescent="0.35">
      <c r="A2338" s="49">
        <f>COUNTA(A3:A2337)</f>
        <v>2335</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338"/>
  <sheetViews>
    <sheetView workbookViewId="0">
      <selection activeCell="H22" sqref="H22"/>
    </sheetView>
  </sheetViews>
  <sheetFormatPr defaultColWidth="9.1796875" defaultRowHeight="14.5" x14ac:dyDescent="0.35"/>
  <cols>
    <col min="1" max="1" width="11.81640625" style="3" customWidth="1"/>
    <col min="2" max="3" width="9.1796875" style="3"/>
    <col min="4" max="4" width="11.7265625" style="3" bestFit="1" customWidth="1"/>
    <col min="5" max="5" width="15.1796875" style="3" bestFit="1" customWidth="1"/>
    <col min="6" max="6" width="13.7265625" style="3" bestFit="1" customWidth="1"/>
    <col min="7" max="7" width="24.26953125" style="3" bestFit="1" customWidth="1"/>
    <col min="8" max="8" width="9.1796875" style="3"/>
    <col min="9" max="9" width="9.81640625" style="3" customWidth="1"/>
    <col min="10" max="10" width="9.1796875" style="3"/>
    <col min="11" max="11" width="23.26953125" style="3" bestFit="1" customWidth="1"/>
    <col min="12" max="12" width="9.1796875" style="3"/>
    <col min="13" max="13" width="12" style="3" bestFit="1" customWidth="1"/>
    <col min="14" max="14" width="9.1796875" style="26"/>
    <col min="15" max="15" width="17.453125" style="3" bestFit="1" customWidth="1"/>
    <col min="16" max="16" width="11.26953125" style="48" bestFit="1" customWidth="1"/>
    <col min="17" max="17" width="7.26953125" style="48" customWidth="1"/>
    <col min="18" max="18" width="6.54296875" style="48" bestFit="1" customWidth="1"/>
    <col min="19" max="19" width="11.1796875" style="48" bestFit="1" customWidth="1"/>
    <col min="20" max="20" width="14.453125" style="48" bestFit="1" customWidth="1"/>
    <col min="21" max="21" width="13.1796875" style="48" bestFit="1" customWidth="1"/>
    <col min="22" max="22" width="10.54296875" style="48" customWidth="1"/>
    <col min="23" max="23" width="7.1796875" style="48" bestFit="1" customWidth="1"/>
    <col min="24" max="24" width="13.1796875" style="3" bestFit="1" customWidth="1"/>
    <col min="25" max="25" width="16.26953125" style="3" bestFit="1" customWidth="1"/>
    <col min="26" max="16384" width="9.1796875" style="3"/>
  </cols>
  <sheetData>
    <row r="1" spans="1:25" ht="87" x14ac:dyDescent="0.35">
      <c r="I1" s="11" t="s">
        <v>4737</v>
      </c>
      <c r="J1" s="11" t="s">
        <v>4736</v>
      </c>
      <c r="K1" s="11" t="s">
        <v>8272</v>
      </c>
      <c r="L1" s="112" t="s">
        <v>8274</v>
      </c>
      <c r="M1" s="112"/>
      <c r="N1" s="27" t="s">
        <v>8275</v>
      </c>
      <c r="O1" s="11" t="s">
        <v>8277</v>
      </c>
    </row>
    <row r="2" spans="1:25" ht="43.5" x14ac:dyDescent="0.35">
      <c r="A2" s="94" t="s">
        <v>0</v>
      </c>
      <c r="B2" s="94" t="s">
        <v>2373</v>
      </c>
      <c r="C2" s="94" t="s">
        <v>2374</v>
      </c>
      <c r="D2" s="94" t="s">
        <v>2375</v>
      </c>
      <c r="E2" s="94" t="s">
        <v>2376</v>
      </c>
      <c r="F2" s="94" t="s">
        <v>2377</v>
      </c>
      <c r="G2" s="94" t="s">
        <v>2378</v>
      </c>
      <c r="H2" s="94" t="s">
        <v>2379</v>
      </c>
      <c r="I2" s="21" t="s">
        <v>4738</v>
      </c>
      <c r="J2" s="21" t="s">
        <v>4735</v>
      </c>
      <c r="K2" s="22" t="s">
        <v>2378</v>
      </c>
      <c r="L2" s="23" t="s">
        <v>4735</v>
      </c>
      <c r="M2" s="23" t="s">
        <v>2375</v>
      </c>
      <c r="N2" s="24" t="s">
        <v>2373</v>
      </c>
      <c r="O2" s="25" t="s">
        <v>8276</v>
      </c>
      <c r="P2" s="50" t="s">
        <v>0</v>
      </c>
      <c r="Q2" s="50" t="s">
        <v>2373</v>
      </c>
      <c r="R2" s="50" t="s">
        <v>2374</v>
      </c>
      <c r="S2" s="50" t="s">
        <v>2375</v>
      </c>
      <c r="T2" s="50" t="s">
        <v>2376</v>
      </c>
      <c r="U2" s="50" t="s">
        <v>2377</v>
      </c>
      <c r="V2" s="51" t="s">
        <v>2378</v>
      </c>
      <c r="W2" s="50" t="s">
        <v>2379</v>
      </c>
      <c r="X2" s="50" t="s">
        <v>8276</v>
      </c>
      <c r="Y2" s="61" t="s">
        <v>8385</v>
      </c>
    </row>
    <row r="3" spans="1:25" x14ac:dyDescent="0.35">
      <c r="A3" s="3" t="s">
        <v>2372</v>
      </c>
      <c r="B3" s="3">
        <v>47.41</v>
      </c>
      <c r="C3" s="3">
        <v>7.47</v>
      </c>
      <c r="D3" s="3" t="s">
        <v>2380</v>
      </c>
      <c r="E3" s="3" t="s">
        <v>2380</v>
      </c>
      <c r="F3" s="3" t="s">
        <v>2380</v>
      </c>
      <c r="G3" s="3" t="s">
        <v>2381</v>
      </c>
      <c r="H3" s="3" t="s">
        <v>2382</v>
      </c>
      <c r="I3" s="14" cm="1">
        <f t="array" ref="I3:I2337">MATCH($H$3:$H$2337,$H$3:$H$2337,0)</f>
        <v>1</v>
      </c>
      <c r="J3" s="14" t="str" cm="1">
        <f t="array" ref="J3">IF(H3="?",INDEX($H$3:$H$2337,MODE($I$3:$I$2337)),H3)</f>
        <v>yes</v>
      </c>
      <c r="K3" s="14">
        <f t="shared" ref="K3:K66" si="0">IF(G3="No major surgery",0,G3)</f>
        <v>0</v>
      </c>
      <c r="L3" s="14" t="str">
        <f>PROPER(J3)</f>
        <v>Yes</v>
      </c>
      <c r="M3" s="14" t="str">
        <f t="shared" ref="M3:M66" si="1">PROPER(D3)</f>
        <v>No</v>
      </c>
      <c r="N3" s="28">
        <v>47.41</v>
      </c>
      <c r="O3" s="19" t="str" cm="1">
        <f t="array" ref="O3">_xlfn.IFS(N3&lt;18.5,"Underweight",N3&lt;25,"Normalweight",N3&lt;30,"Overweight",N3&gt;=30,"Obesity")</f>
        <v>Obesity</v>
      </c>
      <c r="P3" s="38" t="s">
        <v>2372</v>
      </c>
      <c r="Q3" s="28">
        <v>47.41</v>
      </c>
      <c r="R3" s="38">
        <v>7.47</v>
      </c>
      <c r="S3" s="38" t="s">
        <v>2380</v>
      </c>
      <c r="T3" s="38" t="s">
        <v>2380</v>
      </c>
      <c r="U3" s="38" t="s">
        <v>2380</v>
      </c>
      <c r="V3" s="38">
        <v>0</v>
      </c>
      <c r="W3" s="38" t="s">
        <v>2383</v>
      </c>
      <c r="X3" s="38" t="s">
        <v>8391</v>
      </c>
      <c r="Y3" s="19" t="str">
        <f>IF(R32&lt;=5.7,"Normal",IF(R3&lt;=6.5,"Prediabetes","Diabetes"))</f>
        <v>Diabetes</v>
      </c>
    </row>
    <row r="4" spans="1:25" x14ac:dyDescent="0.35">
      <c r="A4" s="3" t="s">
        <v>2371</v>
      </c>
      <c r="B4" s="3">
        <v>30.36</v>
      </c>
      <c r="C4" s="3">
        <v>5.77</v>
      </c>
      <c r="D4" s="3" t="s">
        <v>2380</v>
      </c>
      <c r="E4" s="3" t="s">
        <v>2380</v>
      </c>
      <c r="F4" s="3" t="s">
        <v>2380</v>
      </c>
      <c r="G4" s="3" t="s">
        <v>2381</v>
      </c>
      <c r="H4" s="3" t="s">
        <v>2382</v>
      </c>
      <c r="I4" s="14">
        <v>1</v>
      </c>
      <c r="J4" s="14" t="str">
        <f t="shared" ref="J4:J67" si="2">IF(H4="?",INDEX($H$3:$H$2337,MODE($I$3:$I$2337)),H4)</f>
        <v>yes</v>
      </c>
      <c r="K4" s="14">
        <f t="shared" si="0"/>
        <v>0</v>
      </c>
      <c r="L4" s="14" t="str">
        <f t="shared" ref="L4:L67" si="3">PROPER(J4)</f>
        <v>Yes</v>
      </c>
      <c r="M4" s="14" t="str">
        <f t="shared" si="1"/>
        <v>No</v>
      </c>
      <c r="N4" s="28">
        <v>30.36</v>
      </c>
      <c r="O4" s="19" t="str" cm="1">
        <f t="array" ref="O4">_xlfn.IFS(N4&lt;18.5,"Underweight",N4&lt;25,"Normalweight",N4&lt;30,"Overweight",N4&gt;=30,"Obesity")</f>
        <v>Obesity</v>
      </c>
      <c r="P4" s="38" t="s">
        <v>2371</v>
      </c>
      <c r="Q4" s="28">
        <v>30.36</v>
      </c>
      <c r="R4" s="38">
        <v>5.77</v>
      </c>
      <c r="S4" s="38" t="s">
        <v>2380</v>
      </c>
      <c r="T4" s="38" t="s">
        <v>2380</v>
      </c>
      <c r="U4" s="38" t="s">
        <v>2380</v>
      </c>
      <c r="V4" s="38">
        <v>0</v>
      </c>
      <c r="W4" s="38" t="s">
        <v>2383</v>
      </c>
      <c r="X4" s="38" t="s">
        <v>8391</v>
      </c>
      <c r="Y4" s="19" t="str">
        <f t="shared" ref="Y4:Y67" si="4">IF(R33&lt;=5.7,"Normal",IF(R4&lt;=6.5,"Prediabetes","Diabetes"))</f>
        <v>Prediabetes</v>
      </c>
    </row>
    <row r="5" spans="1:25" x14ac:dyDescent="0.35">
      <c r="A5" s="3" t="s">
        <v>2370</v>
      </c>
      <c r="B5" s="3">
        <v>34.484999999999999</v>
      </c>
      <c r="C5" s="3">
        <v>11.87</v>
      </c>
      <c r="D5" s="3" t="s">
        <v>2382</v>
      </c>
      <c r="E5" s="3" t="s">
        <v>2380</v>
      </c>
      <c r="F5" s="3" t="s">
        <v>2380</v>
      </c>
      <c r="G5" s="3">
        <v>2</v>
      </c>
      <c r="H5" s="3" t="s">
        <v>2382</v>
      </c>
      <c r="I5" s="14">
        <v>1</v>
      </c>
      <c r="J5" s="14" t="str">
        <f t="shared" si="2"/>
        <v>yes</v>
      </c>
      <c r="K5" s="14">
        <f t="shared" si="0"/>
        <v>2</v>
      </c>
      <c r="L5" s="14" t="str">
        <f t="shared" si="3"/>
        <v>Yes</v>
      </c>
      <c r="M5" s="14" t="str">
        <f t="shared" si="1"/>
        <v>Yes</v>
      </c>
      <c r="N5" s="28">
        <v>34.484999999999999</v>
      </c>
      <c r="O5" s="19" t="str" cm="1">
        <f t="array" ref="O5">_xlfn.IFS(N5&lt;18.5,"Underweight",N5&lt;25,"Normalweight",N5&lt;30,"Overweight",N5&gt;=30,"Obesity")</f>
        <v>Obesity</v>
      </c>
      <c r="P5" s="38" t="s">
        <v>2370</v>
      </c>
      <c r="Q5" s="28">
        <v>34.484999999999999</v>
      </c>
      <c r="R5" s="38">
        <v>11.87</v>
      </c>
      <c r="S5" s="38" t="s">
        <v>2383</v>
      </c>
      <c r="T5" s="38" t="s">
        <v>2380</v>
      </c>
      <c r="U5" s="38" t="s">
        <v>2380</v>
      </c>
      <c r="V5" s="38">
        <v>2</v>
      </c>
      <c r="W5" s="38" t="s">
        <v>2383</v>
      </c>
      <c r="X5" s="38" t="s">
        <v>8391</v>
      </c>
      <c r="Y5" s="19" t="str">
        <f t="shared" si="4"/>
        <v>Normal</v>
      </c>
    </row>
    <row r="6" spans="1:25" x14ac:dyDescent="0.35">
      <c r="A6" s="3" t="s">
        <v>2369</v>
      </c>
      <c r="B6" s="3">
        <v>38.094999999999999</v>
      </c>
      <c r="C6" s="3">
        <v>6.05</v>
      </c>
      <c r="D6" s="3" t="s">
        <v>2380</v>
      </c>
      <c r="E6" s="3" t="s">
        <v>2380</v>
      </c>
      <c r="F6" s="3" t="s">
        <v>2380</v>
      </c>
      <c r="G6" s="3" t="s">
        <v>2381</v>
      </c>
      <c r="H6" s="3" t="s">
        <v>2382</v>
      </c>
      <c r="I6" s="14">
        <v>1</v>
      </c>
      <c r="J6" s="14" t="str">
        <f t="shared" si="2"/>
        <v>yes</v>
      </c>
      <c r="K6" s="14">
        <f t="shared" si="0"/>
        <v>0</v>
      </c>
      <c r="L6" s="14" t="str">
        <f t="shared" si="3"/>
        <v>Yes</v>
      </c>
      <c r="M6" s="14" t="str">
        <f t="shared" si="1"/>
        <v>No</v>
      </c>
      <c r="N6" s="28">
        <v>38.094999999999999</v>
      </c>
      <c r="O6" s="19" t="str" cm="1">
        <f t="array" ref="O6">_xlfn.IFS(N6&lt;18.5,"Underweight",N6&lt;25,"Normalweight",N6&lt;30,"Overweight",N6&gt;=30,"Obesity")</f>
        <v>Obesity</v>
      </c>
      <c r="P6" s="38" t="s">
        <v>2369</v>
      </c>
      <c r="Q6" s="28">
        <v>38.094999999999999</v>
      </c>
      <c r="R6" s="38">
        <v>6.05</v>
      </c>
      <c r="S6" s="38" t="s">
        <v>2380</v>
      </c>
      <c r="T6" s="38" t="s">
        <v>2380</v>
      </c>
      <c r="U6" s="38" t="s">
        <v>2380</v>
      </c>
      <c r="V6" s="38">
        <v>0</v>
      </c>
      <c r="W6" s="38" t="s">
        <v>2383</v>
      </c>
      <c r="X6" s="38" t="s">
        <v>8391</v>
      </c>
      <c r="Y6" s="19" t="str">
        <f t="shared" si="4"/>
        <v>Prediabetes</v>
      </c>
    </row>
    <row r="7" spans="1:25" x14ac:dyDescent="0.35">
      <c r="A7" s="3" t="s">
        <v>2368</v>
      </c>
      <c r="B7" s="3">
        <v>35.53</v>
      </c>
      <c r="C7" s="3">
        <v>5.45</v>
      </c>
      <c r="D7" s="3" t="s">
        <v>2380</v>
      </c>
      <c r="E7" s="3" t="s">
        <v>2380</v>
      </c>
      <c r="F7" s="3" t="s">
        <v>2380</v>
      </c>
      <c r="G7" s="3" t="s">
        <v>2381</v>
      </c>
      <c r="H7" s="3" t="s">
        <v>2382</v>
      </c>
      <c r="I7" s="14">
        <v>1</v>
      </c>
      <c r="J7" s="14" t="str">
        <f t="shared" si="2"/>
        <v>yes</v>
      </c>
      <c r="K7" s="14">
        <f t="shared" si="0"/>
        <v>0</v>
      </c>
      <c r="L7" s="14" t="str">
        <f t="shared" si="3"/>
        <v>Yes</v>
      </c>
      <c r="M7" s="14" t="str">
        <f t="shared" si="1"/>
        <v>No</v>
      </c>
      <c r="N7" s="28">
        <v>35.53</v>
      </c>
      <c r="O7" s="19" t="str" cm="1">
        <f t="array" ref="O7">_xlfn.IFS(N7&lt;18.5,"Underweight",N7&lt;25,"Normalweight",N7&lt;30,"Overweight",N7&gt;=30,"Obesity")</f>
        <v>Obesity</v>
      </c>
      <c r="P7" s="38" t="s">
        <v>2368</v>
      </c>
      <c r="Q7" s="28">
        <v>35.53</v>
      </c>
      <c r="R7" s="38">
        <v>5.45</v>
      </c>
      <c r="S7" s="38" t="s">
        <v>2380</v>
      </c>
      <c r="T7" s="38" t="s">
        <v>2380</v>
      </c>
      <c r="U7" s="38" t="s">
        <v>2380</v>
      </c>
      <c r="V7" s="38">
        <v>0</v>
      </c>
      <c r="W7" s="38" t="s">
        <v>2383</v>
      </c>
      <c r="X7" s="38" t="s">
        <v>8391</v>
      </c>
      <c r="Y7" s="19" t="str">
        <f t="shared" si="4"/>
        <v>Prediabetes</v>
      </c>
    </row>
    <row r="8" spans="1:25" x14ac:dyDescent="0.35">
      <c r="A8" s="3" t="s">
        <v>2367</v>
      </c>
      <c r="B8" s="3">
        <v>32.799999999999997</v>
      </c>
      <c r="C8" s="3">
        <v>6.59</v>
      </c>
      <c r="D8" s="3" t="s">
        <v>2380</v>
      </c>
      <c r="E8" s="3" t="s">
        <v>2380</v>
      </c>
      <c r="F8" s="3" t="s">
        <v>2380</v>
      </c>
      <c r="G8" s="3" t="s">
        <v>2381</v>
      </c>
      <c r="H8" s="3" t="s">
        <v>2382</v>
      </c>
      <c r="I8" s="14">
        <v>1</v>
      </c>
      <c r="J8" s="14" t="str">
        <f t="shared" si="2"/>
        <v>yes</v>
      </c>
      <c r="K8" s="14">
        <f t="shared" si="0"/>
        <v>0</v>
      </c>
      <c r="L8" s="14" t="str">
        <f t="shared" si="3"/>
        <v>Yes</v>
      </c>
      <c r="M8" s="14" t="str">
        <f t="shared" si="1"/>
        <v>No</v>
      </c>
      <c r="N8" s="28">
        <v>32.799999999999997</v>
      </c>
      <c r="O8" s="19" t="str" cm="1">
        <f t="array" ref="O8">_xlfn.IFS(N8&lt;18.5,"Underweight",N8&lt;25,"Normalweight",N8&lt;30,"Overweight",N8&gt;=30,"Obesity")</f>
        <v>Obesity</v>
      </c>
      <c r="P8" s="38" t="s">
        <v>2367</v>
      </c>
      <c r="Q8" s="28">
        <v>32.799999999999997</v>
      </c>
      <c r="R8" s="38">
        <v>6.59</v>
      </c>
      <c r="S8" s="38" t="s">
        <v>2380</v>
      </c>
      <c r="T8" s="38" t="s">
        <v>2380</v>
      </c>
      <c r="U8" s="38" t="s">
        <v>2380</v>
      </c>
      <c r="V8" s="38">
        <v>0</v>
      </c>
      <c r="W8" s="38" t="s">
        <v>2383</v>
      </c>
      <c r="X8" s="38" t="s">
        <v>8391</v>
      </c>
      <c r="Y8" s="19" t="str">
        <f t="shared" si="4"/>
        <v>Diabetes</v>
      </c>
    </row>
    <row r="9" spans="1:25" x14ac:dyDescent="0.35">
      <c r="A9" s="3" t="s">
        <v>2366</v>
      </c>
      <c r="B9" s="3">
        <v>36.4</v>
      </c>
      <c r="C9" s="3">
        <v>6.07</v>
      </c>
      <c r="D9" s="3" t="s">
        <v>2380</v>
      </c>
      <c r="E9" s="3" t="s">
        <v>2380</v>
      </c>
      <c r="F9" s="3" t="s">
        <v>2380</v>
      </c>
      <c r="G9" s="3" t="s">
        <v>2381</v>
      </c>
      <c r="H9" s="3" t="s">
        <v>2382</v>
      </c>
      <c r="I9" s="14">
        <v>1</v>
      </c>
      <c r="J9" s="14" t="str">
        <f t="shared" si="2"/>
        <v>yes</v>
      </c>
      <c r="K9" s="14">
        <f t="shared" si="0"/>
        <v>0</v>
      </c>
      <c r="L9" s="14" t="str">
        <f t="shared" si="3"/>
        <v>Yes</v>
      </c>
      <c r="M9" s="14" t="str">
        <f t="shared" si="1"/>
        <v>No</v>
      </c>
      <c r="N9" s="28">
        <v>36.4</v>
      </c>
      <c r="O9" s="19" t="str" cm="1">
        <f t="array" ref="O9">_xlfn.IFS(N9&lt;18.5,"Underweight",N9&lt;25,"Normalweight",N9&lt;30,"Overweight",N9&gt;=30,"Obesity")</f>
        <v>Obesity</v>
      </c>
      <c r="P9" s="38" t="s">
        <v>2366</v>
      </c>
      <c r="Q9" s="28">
        <v>36.4</v>
      </c>
      <c r="R9" s="38">
        <v>6.07</v>
      </c>
      <c r="S9" s="38" t="s">
        <v>2380</v>
      </c>
      <c r="T9" s="38" t="s">
        <v>2380</v>
      </c>
      <c r="U9" s="38" t="s">
        <v>2380</v>
      </c>
      <c r="V9" s="38">
        <v>0</v>
      </c>
      <c r="W9" s="38" t="s">
        <v>2383</v>
      </c>
      <c r="X9" s="38" t="s">
        <v>8391</v>
      </c>
      <c r="Y9" s="19" t="str">
        <f t="shared" si="4"/>
        <v>Prediabetes</v>
      </c>
    </row>
    <row r="10" spans="1:25" x14ac:dyDescent="0.35">
      <c r="A10" s="3" t="s">
        <v>2365</v>
      </c>
      <c r="B10" s="3">
        <v>36.96</v>
      </c>
      <c r="C10" s="3">
        <v>7.93</v>
      </c>
      <c r="D10" s="3" t="s">
        <v>2380</v>
      </c>
      <c r="E10" s="3" t="s">
        <v>2380</v>
      </c>
      <c r="F10" s="3" t="s">
        <v>2380</v>
      </c>
      <c r="G10" s="3">
        <v>3</v>
      </c>
      <c r="H10" s="3" t="s">
        <v>2382</v>
      </c>
      <c r="I10" s="14">
        <v>1</v>
      </c>
      <c r="J10" s="14" t="str">
        <f t="shared" si="2"/>
        <v>yes</v>
      </c>
      <c r="K10" s="14">
        <f t="shared" si="0"/>
        <v>3</v>
      </c>
      <c r="L10" s="14" t="str">
        <f t="shared" si="3"/>
        <v>Yes</v>
      </c>
      <c r="M10" s="14" t="str">
        <f t="shared" si="1"/>
        <v>No</v>
      </c>
      <c r="N10" s="28">
        <v>36.96</v>
      </c>
      <c r="O10" s="19" t="str" cm="1">
        <f t="array" ref="O10">_xlfn.IFS(N10&lt;18.5,"Underweight",N10&lt;25,"Normalweight",N10&lt;30,"Overweight",N10&gt;=30,"Obesity")</f>
        <v>Obesity</v>
      </c>
      <c r="P10" s="38" t="s">
        <v>2365</v>
      </c>
      <c r="Q10" s="28">
        <v>36.96</v>
      </c>
      <c r="R10" s="38">
        <v>7.93</v>
      </c>
      <c r="S10" s="38" t="s">
        <v>2380</v>
      </c>
      <c r="T10" s="38" t="s">
        <v>2380</v>
      </c>
      <c r="U10" s="38" t="s">
        <v>2380</v>
      </c>
      <c r="V10" s="38">
        <v>3</v>
      </c>
      <c r="W10" s="38" t="s">
        <v>2383</v>
      </c>
      <c r="X10" s="38" t="s">
        <v>8391</v>
      </c>
      <c r="Y10" s="19" t="str">
        <f t="shared" si="4"/>
        <v>Diabetes</v>
      </c>
    </row>
    <row r="11" spans="1:25" x14ac:dyDescent="0.35">
      <c r="A11" s="3" t="s">
        <v>2364</v>
      </c>
      <c r="B11" s="3">
        <v>41.14</v>
      </c>
      <c r="C11" s="3">
        <v>9.58</v>
      </c>
      <c r="D11" s="3" t="s">
        <v>2382</v>
      </c>
      <c r="E11" s="3" t="s">
        <v>2380</v>
      </c>
      <c r="F11" s="3" t="s">
        <v>2383</v>
      </c>
      <c r="G11" s="3">
        <v>1</v>
      </c>
      <c r="H11" s="3" t="s">
        <v>2382</v>
      </c>
      <c r="I11" s="14">
        <v>1</v>
      </c>
      <c r="J11" s="14" t="str">
        <f t="shared" si="2"/>
        <v>yes</v>
      </c>
      <c r="K11" s="14">
        <f t="shared" si="0"/>
        <v>1</v>
      </c>
      <c r="L11" s="14" t="str">
        <f t="shared" si="3"/>
        <v>Yes</v>
      </c>
      <c r="M11" s="14" t="str">
        <f t="shared" si="1"/>
        <v>Yes</v>
      </c>
      <c r="N11" s="28">
        <v>41.14</v>
      </c>
      <c r="O11" s="19" t="str" cm="1">
        <f t="array" ref="O11">_xlfn.IFS(N11&lt;18.5,"Underweight",N11&lt;25,"Normalweight",N11&lt;30,"Overweight",N11&gt;=30,"Obesity")</f>
        <v>Obesity</v>
      </c>
      <c r="P11" s="38" t="s">
        <v>2364</v>
      </c>
      <c r="Q11" s="28">
        <v>41.14</v>
      </c>
      <c r="R11" s="38">
        <v>9.58</v>
      </c>
      <c r="S11" s="38" t="s">
        <v>2383</v>
      </c>
      <c r="T11" s="38" t="s">
        <v>2380</v>
      </c>
      <c r="U11" s="38" t="s">
        <v>2383</v>
      </c>
      <c r="V11" s="38">
        <v>1</v>
      </c>
      <c r="W11" s="38" t="s">
        <v>2383</v>
      </c>
      <c r="X11" s="38" t="s">
        <v>8391</v>
      </c>
      <c r="Y11" s="19" t="str">
        <f t="shared" si="4"/>
        <v>Diabetes</v>
      </c>
    </row>
    <row r="12" spans="1:25" x14ac:dyDescent="0.35">
      <c r="A12" s="3" t="s">
        <v>2363</v>
      </c>
      <c r="B12" s="3">
        <v>38.06</v>
      </c>
      <c r="C12" s="3">
        <v>10.79</v>
      </c>
      <c r="D12" s="3" t="s">
        <v>2380</v>
      </c>
      <c r="E12" s="3" t="s">
        <v>2380</v>
      </c>
      <c r="F12" s="3" t="s">
        <v>2380</v>
      </c>
      <c r="G12" s="3" t="s">
        <v>2381</v>
      </c>
      <c r="H12" s="3" t="s">
        <v>2382</v>
      </c>
      <c r="I12" s="14">
        <v>1</v>
      </c>
      <c r="J12" s="14" t="str">
        <f t="shared" si="2"/>
        <v>yes</v>
      </c>
      <c r="K12" s="14">
        <f t="shared" si="0"/>
        <v>0</v>
      </c>
      <c r="L12" s="14" t="str">
        <f t="shared" si="3"/>
        <v>Yes</v>
      </c>
      <c r="M12" s="14" t="str">
        <f t="shared" si="1"/>
        <v>No</v>
      </c>
      <c r="N12" s="28">
        <v>38.06</v>
      </c>
      <c r="O12" s="19" t="str" cm="1">
        <f t="array" ref="O12">_xlfn.IFS(N12&lt;18.5,"Underweight",N12&lt;25,"Normalweight",N12&lt;30,"Overweight",N12&gt;=30,"Obesity")</f>
        <v>Obesity</v>
      </c>
      <c r="P12" s="38" t="s">
        <v>2363</v>
      </c>
      <c r="Q12" s="28">
        <v>38.06</v>
      </c>
      <c r="R12" s="38">
        <v>10.79</v>
      </c>
      <c r="S12" s="38" t="s">
        <v>2380</v>
      </c>
      <c r="T12" s="38" t="s">
        <v>2380</v>
      </c>
      <c r="U12" s="38" t="s">
        <v>2380</v>
      </c>
      <c r="V12" s="38">
        <v>0</v>
      </c>
      <c r="W12" s="38" t="s">
        <v>2383</v>
      </c>
      <c r="X12" s="38" t="s">
        <v>8391</v>
      </c>
      <c r="Y12" s="19" t="str">
        <f t="shared" si="4"/>
        <v>Diabetes</v>
      </c>
    </row>
    <row r="13" spans="1:25" x14ac:dyDescent="0.35">
      <c r="A13" s="3" t="s">
        <v>2362</v>
      </c>
      <c r="B13" s="3">
        <v>37.700000000000003</v>
      </c>
      <c r="C13" s="3">
        <v>5.96</v>
      </c>
      <c r="D13" s="3" t="s">
        <v>2382</v>
      </c>
      <c r="E13" s="3" t="s">
        <v>2380</v>
      </c>
      <c r="F13" s="3" t="s">
        <v>2380</v>
      </c>
      <c r="G13" s="3">
        <v>2</v>
      </c>
      <c r="H13" s="3" t="s">
        <v>2382</v>
      </c>
      <c r="I13" s="14">
        <v>1</v>
      </c>
      <c r="J13" s="14" t="str">
        <f t="shared" si="2"/>
        <v>yes</v>
      </c>
      <c r="K13" s="14">
        <f t="shared" si="0"/>
        <v>2</v>
      </c>
      <c r="L13" s="14" t="str">
        <f t="shared" si="3"/>
        <v>Yes</v>
      </c>
      <c r="M13" s="14" t="str">
        <f t="shared" si="1"/>
        <v>Yes</v>
      </c>
      <c r="N13" s="28">
        <v>37.700000000000003</v>
      </c>
      <c r="O13" s="19" t="str" cm="1">
        <f t="array" ref="O13">_xlfn.IFS(N13&lt;18.5,"Underweight",N13&lt;25,"Normalweight",N13&lt;30,"Overweight",N13&gt;=30,"Obesity")</f>
        <v>Obesity</v>
      </c>
      <c r="P13" s="38" t="s">
        <v>2362</v>
      </c>
      <c r="Q13" s="28">
        <v>37.700000000000003</v>
      </c>
      <c r="R13" s="38">
        <v>5.96</v>
      </c>
      <c r="S13" s="38" t="s">
        <v>2383</v>
      </c>
      <c r="T13" s="38" t="s">
        <v>2380</v>
      </c>
      <c r="U13" s="38" t="s">
        <v>2380</v>
      </c>
      <c r="V13" s="38">
        <v>2</v>
      </c>
      <c r="W13" s="38" t="s">
        <v>2383</v>
      </c>
      <c r="X13" s="38" t="s">
        <v>8391</v>
      </c>
      <c r="Y13" s="19" t="str">
        <f t="shared" si="4"/>
        <v>Normal</v>
      </c>
    </row>
    <row r="14" spans="1:25" x14ac:dyDescent="0.35">
      <c r="A14" s="3" t="s">
        <v>2361</v>
      </c>
      <c r="B14" s="3">
        <v>42.13</v>
      </c>
      <c r="C14" s="3">
        <v>11.9</v>
      </c>
      <c r="D14" s="3" t="s">
        <v>2380</v>
      </c>
      <c r="E14" s="3" t="s">
        <v>2380</v>
      </c>
      <c r="F14" s="3" t="s">
        <v>2380</v>
      </c>
      <c r="G14" s="3" t="s">
        <v>2381</v>
      </c>
      <c r="H14" s="3" t="s">
        <v>2382</v>
      </c>
      <c r="I14" s="14">
        <v>1</v>
      </c>
      <c r="J14" s="14" t="str">
        <f t="shared" si="2"/>
        <v>yes</v>
      </c>
      <c r="K14" s="14">
        <f t="shared" si="0"/>
        <v>0</v>
      </c>
      <c r="L14" s="14" t="str">
        <f t="shared" si="3"/>
        <v>Yes</v>
      </c>
      <c r="M14" s="14" t="str">
        <f t="shared" si="1"/>
        <v>No</v>
      </c>
      <c r="N14" s="28">
        <v>42.13</v>
      </c>
      <c r="O14" s="19" t="str" cm="1">
        <f t="array" ref="O14">_xlfn.IFS(N14&lt;18.5,"Underweight",N14&lt;25,"Normalweight",N14&lt;30,"Overweight",N14&gt;=30,"Obesity")</f>
        <v>Obesity</v>
      </c>
      <c r="P14" s="38" t="s">
        <v>2361</v>
      </c>
      <c r="Q14" s="28">
        <v>42.13</v>
      </c>
      <c r="R14" s="38">
        <v>11.9</v>
      </c>
      <c r="S14" s="38" t="s">
        <v>2380</v>
      </c>
      <c r="T14" s="38" t="s">
        <v>2380</v>
      </c>
      <c r="U14" s="38" t="s">
        <v>2380</v>
      </c>
      <c r="V14" s="38">
        <v>0</v>
      </c>
      <c r="W14" s="38" t="s">
        <v>2383</v>
      </c>
      <c r="X14" s="38" t="s">
        <v>8391</v>
      </c>
      <c r="Y14" s="19" t="str">
        <f t="shared" si="4"/>
        <v>Normal</v>
      </c>
    </row>
    <row r="15" spans="1:25" x14ac:dyDescent="0.35">
      <c r="A15" s="3" t="s">
        <v>2360</v>
      </c>
      <c r="B15" s="3">
        <v>40.92</v>
      </c>
      <c r="C15" s="3">
        <v>8.41</v>
      </c>
      <c r="D15" s="3" t="s">
        <v>2380</v>
      </c>
      <c r="E15" s="3" t="s">
        <v>2380</v>
      </c>
      <c r="F15" s="3" t="s">
        <v>2380</v>
      </c>
      <c r="G15" s="3" t="s">
        <v>2381</v>
      </c>
      <c r="H15" s="3" t="s">
        <v>2382</v>
      </c>
      <c r="I15" s="14">
        <v>1</v>
      </c>
      <c r="J15" s="14" t="str">
        <f t="shared" si="2"/>
        <v>yes</v>
      </c>
      <c r="K15" s="14">
        <f t="shared" si="0"/>
        <v>0</v>
      </c>
      <c r="L15" s="14" t="str">
        <f t="shared" si="3"/>
        <v>Yes</v>
      </c>
      <c r="M15" s="14" t="str">
        <f t="shared" si="1"/>
        <v>No</v>
      </c>
      <c r="N15" s="28">
        <v>40.92</v>
      </c>
      <c r="O15" s="19" t="str" cm="1">
        <f t="array" ref="O15">_xlfn.IFS(N15&lt;18.5,"Underweight",N15&lt;25,"Normalweight",N15&lt;30,"Overweight",N15&gt;=30,"Obesity")</f>
        <v>Obesity</v>
      </c>
      <c r="P15" s="38" t="s">
        <v>2360</v>
      </c>
      <c r="Q15" s="28">
        <v>40.92</v>
      </c>
      <c r="R15" s="38">
        <v>8.41</v>
      </c>
      <c r="S15" s="38" t="s">
        <v>2380</v>
      </c>
      <c r="T15" s="38" t="s">
        <v>2380</v>
      </c>
      <c r="U15" s="38" t="s">
        <v>2380</v>
      </c>
      <c r="V15" s="38">
        <v>0</v>
      </c>
      <c r="W15" s="38" t="s">
        <v>2383</v>
      </c>
      <c r="X15" s="38" t="s">
        <v>8391</v>
      </c>
      <c r="Y15" s="19" t="str">
        <f t="shared" si="4"/>
        <v>Diabetes</v>
      </c>
    </row>
    <row r="16" spans="1:25" x14ac:dyDescent="0.35">
      <c r="A16" s="3" t="s">
        <v>2359</v>
      </c>
      <c r="B16" s="3">
        <v>40.564999999999998</v>
      </c>
      <c r="C16" s="3">
        <v>7.02</v>
      </c>
      <c r="D16" s="3" t="s">
        <v>2380</v>
      </c>
      <c r="E16" s="3" t="s">
        <v>2380</v>
      </c>
      <c r="F16" s="3" t="s">
        <v>2380</v>
      </c>
      <c r="G16" s="3" t="s">
        <v>2381</v>
      </c>
      <c r="H16" s="3" t="s">
        <v>2382</v>
      </c>
      <c r="I16" s="14">
        <v>1</v>
      </c>
      <c r="J16" s="14" t="str">
        <f t="shared" si="2"/>
        <v>yes</v>
      </c>
      <c r="K16" s="14">
        <f t="shared" si="0"/>
        <v>0</v>
      </c>
      <c r="L16" s="14" t="str">
        <f t="shared" si="3"/>
        <v>Yes</v>
      </c>
      <c r="M16" s="14" t="str">
        <f t="shared" si="1"/>
        <v>No</v>
      </c>
      <c r="N16" s="28">
        <v>40.564999999999998</v>
      </c>
      <c r="O16" s="19" t="str" cm="1">
        <f t="array" ref="O16">_xlfn.IFS(N16&lt;18.5,"Underweight",N16&lt;25,"Normalweight",N16&lt;30,"Overweight",N16&gt;=30,"Obesity")</f>
        <v>Obesity</v>
      </c>
      <c r="P16" s="38" t="s">
        <v>2359</v>
      </c>
      <c r="Q16" s="28">
        <v>40.564999999999998</v>
      </c>
      <c r="R16" s="38">
        <v>7.02</v>
      </c>
      <c r="S16" s="38" t="s">
        <v>2380</v>
      </c>
      <c r="T16" s="38" t="s">
        <v>2380</v>
      </c>
      <c r="U16" s="38" t="s">
        <v>2380</v>
      </c>
      <c r="V16" s="38">
        <v>0</v>
      </c>
      <c r="W16" s="38" t="s">
        <v>2383</v>
      </c>
      <c r="X16" s="38" t="s">
        <v>8391</v>
      </c>
      <c r="Y16" s="19" t="str">
        <f t="shared" si="4"/>
        <v>Diabetes</v>
      </c>
    </row>
    <row r="17" spans="1:25" x14ac:dyDescent="0.35">
      <c r="A17" s="3" t="s">
        <v>2358</v>
      </c>
      <c r="B17" s="3">
        <v>36.384999999999998</v>
      </c>
      <c r="C17" s="3">
        <v>7.59</v>
      </c>
      <c r="D17" s="3" t="s">
        <v>2382</v>
      </c>
      <c r="E17" s="3" t="s">
        <v>2380</v>
      </c>
      <c r="F17" s="3" t="s">
        <v>2380</v>
      </c>
      <c r="G17" s="3">
        <v>2</v>
      </c>
      <c r="H17" s="3" t="s">
        <v>2382</v>
      </c>
      <c r="I17" s="14">
        <v>1</v>
      </c>
      <c r="J17" s="14" t="str">
        <f t="shared" si="2"/>
        <v>yes</v>
      </c>
      <c r="K17" s="14">
        <f t="shared" si="0"/>
        <v>2</v>
      </c>
      <c r="L17" s="14" t="str">
        <f t="shared" si="3"/>
        <v>Yes</v>
      </c>
      <c r="M17" s="14" t="str">
        <f t="shared" si="1"/>
        <v>Yes</v>
      </c>
      <c r="N17" s="28">
        <v>36.384999999999998</v>
      </c>
      <c r="O17" s="19" t="str" cm="1">
        <f t="array" ref="O17">_xlfn.IFS(N17&lt;18.5,"Underweight",N17&lt;25,"Normalweight",N17&lt;30,"Overweight",N17&gt;=30,"Obesity")</f>
        <v>Obesity</v>
      </c>
      <c r="P17" s="38" t="s">
        <v>2358</v>
      </c>
      <c r="Q17" s="28">
        <v>36.384999999999998</v>
      </c>
      <c r="R17" s="38">
        <v>7.59</v>
      </c>
      <c r="S17" s="38" t="s">
        <v>2383</v>
      </c>
      <c r="T17" s="38" t="s">
        <v>2380</v>
      </c>
      <c r="U17" s="38" t="s">
        <v>2380</v>
      </c>
      <c r="V17" s="38">
        <v>2</v>
      </c>
      <c r="W17" s="38" t="s">
        <v>2383</v>
      </c>
      <c r="X17" s="38" t="s">
        <v>8391</v>
      </c>
      <c r="Y17" s="19" t="str">
        <f t="shared" si="4"/>
        <v>Diabetes</v>
      </c>
    </row>
    <row r="18" spans="1:25" x14ac:dyDescent="0.35">
      <c r="A18" s="3" t="s">
        <v>2357</v>
      </c>
      <c r="B18" s="3">
        <v>39.9</v>
      </c>
      <c r="C18" s="3">
        <v>11.32</v>
      </c>
      <c r="D18" s="3" t="s">
        <v>2380</v>
      </c>
      <c r="E18" s="3" t="s">
        <v>2380</v>
      </c>
      <c r="F18" s="3" t="s">
        <v>2380</v>
      </c>
      <c r="G18" s="3" t="s">
        <v>2381</v>
      </c>
      <c r="H18" s="3" t="s">
        <v>2382</v>
      </c>
      <c r="I18" s="14">
        <v>1</v>
      </c>
      <c r="J18" s="14" t="str">
        <f t="shared" si="2"/>
        <v>yes</v>
      </c>
      <c r="K18" s="14">
        <f t="shared" si="0"/>
        <v>0</v>
      </c>
      <c r="L18" s="14" t="str">
        <f t="shared" si="3"/>
        <v>Yes</v>
      </c>
      <c r="M18" s="14" t="str">
        <f t="shared" si="1"/>
        <v>No</v>
      </c>
      <c r="N18" s="28">
        <v>39.9</v>
      </c>
      <c r="O18" s="19" t="str" cm="1">
        <f t="array" ref="O18">_xlfn.IFS(N18&lt;18.5,"Underweight",N18&lt;25,"Normalweight",N18&lt;30,"Overweight",N18&gt;=30,"Obesity")</f>
        <v>Obesity</v>
      </c>
      <c r="P18" s="38" t="s">
        <v>2357</v>
      </c>
      <c r="Q18" s="28">
        <v>39.9</v>
      </c>
      <c r="R18" s="38">
        <v>11.32</v>
      </c>
      <c r="S18" s="38" t="s">
        <v>2380</v>
      </c>
      <c r="T18" s="38" t="s">
        <v>2380</v>
      </c>
      <c r="U18" s="38" t="s">
        <v>2380</v>
      </c>
      <c r="V18" s="38">
        <v>0</v>
      </c>
      <c r="W18" s="38" t="s">
        <v>2383</v>
      </c>
      <c r="X18" s="38" t="s">
        <v>8391</v>
      </c>
      <c r="Y18" s="19" t="str">
        <f t="shared" si="4"/>
        <v>Diabetes</v>
      </c>
    </row>
    <row r="19" spans="1:25" x14ac:dyDescent="0.35">
      <c r="A19" s="3" t="s">
        <v>2356</v>
      </c>
      <c r="B19" s="3">
        <v>33.799999999999997</v>
      </c>
      <c r="C19" s="3">
        <v>7.67</v>
      </c>
      <c r="D19" s="3" t="s">
        <v>2380</v>
      </c>
      <c r="E19" s="3" t="s">
        <v>2380</v>
      </c>
      <c r="F19" s="3" t="s">
        <v>2380</v>
      </c>
      <c r="G19" s="3">
        <v>3</v>
      </c>
      <c r="H19" s="3" t="s">
        <v>2382</v>
      </c>
      <c r="I19" s="14">
        <v>1</v>
      </c>
      <c r="J19" s="14" t="str">
        <f t="shared" si="2"/>
        <v>yes</v>
      </c>
      <c r="K19" s="14">
        <f t="shared" si="0"/>
        <v>3</v>
      </c>
      <c r="L19" s="14" t="str">
        <f t="shared" si="3"/>
        <v>Yes</v>
      </c>
      <c r="M19" s="14" t="str">
        <f t="shared" si="1"/>
        <v>No</v>
      </c>
      <c r="N19" s="28">
        <v>33.799999999999997</v>
      </c>
      <c r="O19" s="19" t="str" cm="1">
        <f t="array" ref="O19">_xlfn.IFS(N19&lt;18.5,"Underweight",N19&lt;25,"Normalweight",N19&lt;30,"Overweight",N19&gt;=30,"Obesity")</f>
        <v>Obesity</v>
      </c>
      <c r="P19" s="38" t="s">
        <v>2356</v>
      </c>
      <c r="Q19" s="28">
        <v>33.799999999999997</v>
      </c>
      <c r="R19" s="38">
        <v>7.67</v>
      </c>
      <c r="S19" s="38" t="s">
        <v>2380</v>
      </c>
      <c r="T19" s="38" t="s">
        <v>2380</v>
      </c>
      <c r="U19" s="38" t="s">
        <v>2380</v>
      </c>
      <c r="V19" s="38">
        <v>3</v>
      </c>
      <c r="W19" s="38" t="s">
        <v>2383</v>
      </c>
      <c r="X19" s="38" t="s">
        <v>8391</v>
      </c>
      <c r="Y19" s="19" t="str">
        <f t="shared" si="4"/>
        <v>Normal</v>
      </c>
    </row>
    <row r="20" spans="1:25" x14ac:dyDescent="0.35">
      <c r="A20" s="3" t="s">
        <v>2355</v>
      </c>
      <c r="B20" s="3">
        <v>36.765000000000001</v>
      </c>
      <c r="C20" s="3">
        <v>7.29</v>
      </c>
      <c r="D20" s="3" t="s">
        <v>2382</v>
      </c>
      <c r="E20" s="3" t="s">
        <v>2380</v>
      </c>
      <c r="F20" s="3" t="s">
        <v>2383</v>
      </c>
      <c r="G20" s="3">
        <v>1</v>
      </c>
      <c r="H20" s="3" t="s">
        <v>2382</v>
      </c>
      <c r="I20" s="14">
        <v>1</v>
      </c>
      <c r="J20" s="14" t="str">
        <f t="shared" si="2"/>
        <v>yes</v>
      </c>
      <c r="K20" s="14">
        <f t="shared" si="0"/>
        <v>1</v>
      </c>
      <c r="L20" s="14" t="str">
        <f t="shared" si="3"/>
        <v>Yes</v>
      </c>
      <c r="M20" s="14" t="str">
        <f t="shared" si="1"/>
        <v>Yes</v>
      </c>
      <c r="N20" s="28">
        <v>36.765000000000001</v>
      </c>
      <c r="O20" s="19" t="str" cm="1">
        <f t="array" ref="O20">_xlfn.IFS(N20&lt;18.5,"Underweight",N20&lt;25,"Normalweight",N20&lt;30,"Overweight",N20&gt;=30,"Obesity")</f>
        <v>Obesity</v>
      </c>
      <c r="P20" s="38" t="s">
        <v>2355</v>
      </c>
      <c r="Q20" s="28">
        <v>36.765000000000001</v>
      </c>
      <c r="R20" s="38">
        <v>7.29</v>
      </c>
      <c r="S20" s="38" t="s">
        <v>2383</v>
      </c>
      <c r="T20" s="38" t="s">
        <v>2380</v>
      </c>
      <c r="U20" s="38" t="s">
        <v>2383</v>
      </c>
      <c r="V20" s="38">
        <v>1</v>
      </c>
      <c r="W20" s="38" t="s">
        <v>2383</v>
      </c>
      <c r="X20" s="38" t="s">
        <v>8391</v>
      </c>
      <c r="Y20" s="19" t="str">
        <f t="shared" si="4"/>
        <v>Normal</v>
      </c>
    </row>
    <row r="21" spans="1:25" x14ac:dyDescent="0.35">
      <c r="A21" s="3" t="s">
        <v>2354</v>
      </c>
      <c r="B21" s="3">
        <v>36.954999999999998</v>
      </c>
      <c r="C21" s="3">
        <v>4.72</v>
      </c>
      <c r="D21" s="3" t="s">
        <v>2382</v>
      </c>
      <c r="E21" s="3" t="s">
        <v>2380</v>
      </c>
      <c r="F21" s="3" t="s">
        <v>2380</v>
      </c>
      <c r="G21" s="3">
        <v>1</v>
      </c>
      <c r="H21" s="3" t="s">
        <v>2382</v>
      </c>
      <c r="I21" s="14">
        <v>1</v>
      </c>
      <c r="J21" s="14" t="str">
        <f t="shared" si="2"/>
        <v>yes</v>
      </c>
      <c r="K21" s="14">
        <f t="shared" si="0"/>
        <v>1</v>
      </c>
      <c r="L21" s="14" t="str">
        <f t="shared" si="3"/>
        <v>Yes</v>
      </c>
      <c r="M21" s="14" t="str">
        <f t="shared" si="1"/>
        <v>Yes</v>
      </c>
      <c r="N21" s="28">
        <v>36.954999999999998</v>
      </c>
      <c r="O21" s="19" t="str" cm="1">
        <f t="array" ref="O21">_xlfn.IFS(N21&lt;18.5,"Underweight",N21&lt;25,"Normalweight",N21&lt;30,"Overweight",N21&gt;=30,"Obesity")</f>
        <v>Obesity</v>
      </c>
      <c r="P21" s="38" t="s">
        <v>2354</v>
      </c>
      <c r="Q21" s="28">
        <v>36.954999999999998</v>
      </c>
      <c r="R21" s="38">
        <v>4.72</v>
      </c>
      <c r="S21" s="38" t="s">
        <v>2383</v>
      </c>
      <c r="T21" s="38" t="s">
        <v>2380</v>
      </c>
      <c r="U21" s="38" t="s">
        <v>2380</v>
      </c>
      <c r="V21" s="38">
        <v>1</v>
      </c>
      <c r="W21" s="38" t="s">
        <v>2383</v>
      </c>
      <c r="X21" s="38" t="s">
        <v>8391</v>
      </c>
      <c r="Y21" s="19" t="str">
        <f t="shared" si="4"/>
        <v>Normal</v>
      </c>
    </row>
    <row r="22" spans="1:25" x14ac:dyDescent="0.35">
      <c r="A22" s="3" t="s">
        <v>2353</v>
      </c>
      <c r="B22" s="3">
        <v>42.9</v>
      </c>
      <c r="C22" s="3">
        <v>11.41</v>
      </c>
      <c r="D22" s="3" t="s">
        <v>2380</v>
      </c>
      <c r="E22" s="3" t="s">
        <v>2380</v>
      </c>
      <c r="F22" s="3" t="s">
        <v>2380</v>
      </c>
      <c r="G22" s="3" t="s">
        <v>2381</v>
      </c>
      <c r="H22" s="3" t="s">
        <v>2382</v>
      </c>
      <c r="I22" s="14">
        <v>1</v>
      </c>
      <c r="J22" s="14" t="str">
        <f t="shared" si="2"/>
        <v>yes</v>
      </c>
      <c r="K22" s="14">
        <f t="shared" si="0"/>
        <v>0</v>
      </c>
      <c r="L22" s="14" t="str">
        <f t="shared" si="3"/>
        <v>Yes</v>
      </c>
      <c r="M22" s="14" t="str">
        <f t="shared" si="1"/>
        <v>No</v>
      </c>
      <c r="N22" s="28">
        <v>42.9</v>
      </c>
      <c r="O22" s="19" t="str" cm="1">
        <f t="array" ref="O22">_xlfn.IFS(N22&lt;18.5,"Underweight",N22&lt;25,"Normalweight",N22&lt;30,"Overweight",N22&gt;=30,"Obesity")</f>
        <v>Obesity</v>
      </c>
      <c r="P22" s="38" t="s">
        <v>2353</v>
      </c>
      <c r="Q22" s="28">
        <v>42.9</v>
      </c>
      <c r="R22" s="38">
        <v>11.41</v>
      </c>
      <c r="S22" s="38" t="s">
        <v>2380</v>
      </c>
      <c r="T22" s="38" t="s">
        <v>2380</v>
      </c>
      <c r="U22" s="38" t="s">
        <v>2380</v>
      </c>
      <c r="V22" s="38">
        <v>0</v>
      </c>
      <c r="W22" s="38" t="s">
        <v>2383</v>
      </c>
      <c r="X22" s="38" t="s">
        <v>8391</v>
      </c>
      <c r="Y22" s="19" t="str">
        <f t="shared" si="4"/>
        <v>Normal</v>
      </c>
    </row>
    <row r="23" spans="1:25" x14ac:dyDescent="0.35">
      <c r="A23" s="3" t="s">
        <v>2352</v>
      </c>
      <c r="B23" s="3">
        <v>36.299999999999997</v>
      </c>
      <c r="C23" s="3">
        <v>11.5</v>
      </c>
      <c r="D23" s="3" t="s">
        <v>2382</v>
      </c>
      <c r="E23" s="3" t="s">
        <v>2380</v>
      </c>
      <c r="F23" s="3" t="s">
        <v>2380</v>
      </c>
      <c r="G23" s="3">
        <v>2</v>
      </c>
      <c r="H23" s="3" t="s">
        <v>2382</v>
      </c>
      <c r="I23" s="14">
        <v>1</v>
      </c>
      <c r="J23" s="14" t="str">
        <f t="shared" si="2"/>
        <v>yes</v>
      </c>
      <c r="K23" s="14">
        <f t="shared" si="0"/>
        <v>2</v>
      </c>
      <c r="L23" s="14" t="str">
        <f t="shared" si="3"/>
        <v>Yes</v>
      </c>
      <c r="M23" s="14" t="str">
        <f t="shared" si="1"/>
        <v>Yes</v>
      </c>
      <c r="N23" s="28">
        <v>36.299999999999997</v>
      </c>
      <c r="O23" s="19" t="str" cm="1">
        <f t="array" ref="O23">_xlfn.IFS(N23&lt;18.5,"Underweight",N23&lt;25,"Normalweight",N23&lt;30,"Overweight",N23&gt;=30,"Obesity")</f>
        <v>Obesity</v>
      </c>
      <c r="P23" s="38" t="s">
        <v>2352</v>
      </c>
      <c r="Q23" s="28">
        <v>36.299999999999997</v>
      </c>
      <c r="R23" s="38">
        <v>11.5</v>
      </c>
      <c r="S23" s="38" t="s">
        <v>2383</v>
      </c>
      <c r="T23" s="38" t="s">
        <v>2380</v>
      </c>
      <c r="U23" s="38" t="s">
        <v>2380</v>
      </c>
      <c r="V23" s="38">
        <v>2</v>
      </c>
      <c r="W23" s="38" t="s">
        <v>2383</v>
      </c>
      <c r="X23" s="38" t="s">
        <v>8391</v>
      </c>
      <c r="Y23" s="19" t="str">
        <f t="shared" si="4"/>
        <v>Normal</v>
      </c>
    </row>
    <row r="24" spans="1:25" x14ac:dyDescent="0.35">
      <c r="A24" s="3" t="s">
        <v>2351</v>
      </c>
      <c r="B24" s="3">
        <v>32.200000000000003</v>
      </c>
      <c r="C24" s="3">
        <v>6.22</v>
      </c>
      <c r="D24" s="3" t="s">
        <v>2382</v>
      </c>
      <c r="E24" s="3" t="s">
        <v>2380</v>
      </c>
      <c r="F24" s="3" t="s">
        <v>2380</v>
      </c>
      <c r="G24" s="3">
        <v>2</v>
      </c>
      <c r="H24" s="3" t="s">
        <v>2382</v>
      </c>
      <c r="I24" s="14">
        <v>1</v>
      </c>
      <c r="J24" s="14" t="str">
        <f t="shared" si="2"/>
        <v>yes</v>
      </c>
      <c r="K24" s="14">
        <f t="shared" si="0"/>
        <v>2</v>
      </c>
      <c r="L24" s="14" t="str">
        <f t="shared" si="3"/>
        <v>Yes</v>
      </c>
      <c r="M24" s="14" t="str">
        <f t="shared" si="1"/>
        <v>Yes</v>
      </c>
      <c r="N24" s="28">
        <v>32.200000000000003</v>
      </c>
      <c r="O24" s="19" t="str" cm="1">
        <f t="array" ref="O24">_xlfn.IFS(N24&lt;18.5,"Underweight",N24&lt;25,"Normalweight",N24&lt;30,"Overweight",N24&gt;=30,"Obesity")</f>
        <v>Obesity</v>
      </c>
      <c r="P24" s="38" t="s">
        <v>2351</v>
      </c>
      <c r="Q24" s="28">
        <v>32.200000000000003</v>
      </c>
      <c r="R24" s="38">
        <v>6.22</v>
      </c>
      <c r="S24" s="38" t="s">
        <v>2383</v>
      </c>
      <c r="T24" s="38" t="s">
        <v>2380</v>
      </c>
      <c r="U24" s="38" t="s">
        <v>2380</v>
      </c>
      <c r="V24" s="38">
        <v>2</v>
      </c>
      <c r="W24" s="38" t="s">
        <v>2383</v>
      </c>
      <c r="X24" s="38" t="s">
        <v>8391</v>
      </c>
      <c r="Y24" s="19" t="str">
        <f t="shared" si="4"/>
        <v>Prediabetes</v>
      </c>
    </row>
    <row r="25" spans="1:25" x14ac:dyDescent="0.35">
      <c r="A25" s="3" t="s">
        <v>2350</v>
      </c>
      <c r="B25" s="3">
        <v>31.3</v>
      </c>
      <c r="C25" s="3">
        <v>11.38</v>
      </c>
      <c r="D25" s="3" t="s">
        <v>2380</v>
      </c>
      <c r="E25" s="3" t="s">
        <v>2380</v>
      </c>
      <c r="F25" s="3" t="s">
        <v>2380</v>
      </c>
      <c r="G25" s="3">
        <v>3</v>
      </c>
      <c r="H25" s="3" t="s">
        <v>2382</v>
      </c>
      <c r="I25" s="14">
        <v>1</v>
      </c>
      <c r="J25" s="14" t="str">
        <f t="shared" si="2"/>
        <v>yes</v>
      </c>
      <c r="K25" s="14">
        <f t="shared" si="0"/>
        <v>3</v>
      </c>
      <c r="L25" s="14" t="str">
        <f t="shared" si="3"/>
        <v>Yes</v>
      </c>
      <c r="M25" s="14" t="str">
        <f t="shared" si="1"/>
        <v>No</v>
      </c>
      <c r="N25" s="28">
        <v>31.3</v>
      </c>
      <c r="O25" s="19" t="str" cm="1">
        <f t="array" ref="O25">_xlfn.IFS(N25&lt;18.5,"Underweight",N25&lt;25,"Normalweight",N25&lt;30,"Overweight",N25&gt;=30,"Obesity")</f>
        <v>Obesity</v>
      </c>
      <c r="P25" s="38" t="s">
        <v>2350</v>
      </c>
      <c r="Q25" s="28">
        <v>31.3</v>
      </c>
      <c r="R25" s="38">
        <v>11.38</v>
      </c>
      <c r="S25" s="38" t="s">
        <v>2380</v>
      </c>
      <c r="T25" s="38" t="s">
        <v>2380</v>
      </c>
      <c r="U25" s="38" t="s">
        <v>2380</v>
      </c>
      <c r="V25" s="38">
        <v>3</v>
      </c>
      <c r="W25" s="38" t="s">
        <v>2383</v>
      </c>
      <c r="X25" s="38" t="s">
        <v>8391</v>
      </c>
      <c r="Y25" s="19" t="str">
        <f t="shared" si="4"/>
        <v>Diabetes</v>
      </c>
    </row>
    <row r="26" spans="1:25" x14ac:dyDescent="0.35">
      <c r="A26" s="3" t="s">
        <v>2349</v>
      </c>
      <c r="B26" s="3">
        <v>41.8</v>
      </c>
      <c r="C26" s="3">
        <v>7.89</v>
      </c>
      <c r="D26" s="3" t="s">
        <v>2382</v>
      </c>
      <c r="E26" s="3" t="s">
        <v>2380</v>
      </c>
      <c r="F26" s="3" t="s">
        <v>2380</v>
      </c>
      <c r="G26" s="3">
        <v>2</v>
      </c>
      <c r="H26" s="3" t="s">
        <v>2382</v>
      </c>
      <c r="I26" s="14">
        <v>1</v>
      </c>
      <c r="J26" s="14" t="str">
        <f t="shared" si="2"/>
        <v>yes</v>
      </c>
      <c r="K26" s="14">
        <f t="shared" si="0"/>
        <v>2</v>
      </c>
      <c r="L26" s="14" t="str">
        <f t="shared" si="3"/>
        <v>Yes</v>
      </c>
      <c r="M26" s="14" t="str">
        <f t="shared" si="1"/>
        <v>Yes</v>
      </c>
      <c r="N26" s="28">
        <v>41.8</v>
      </c>
      <c r="O26" s="19" t="str" cm="1">
        <f t="array" ref="O26">_xlfn.IFS(N26&lt;18.5,"Underweight",N26&lt;25,"Normalweight",N26&lt;30,"Overweight",N26&gt;=30,"Obesity")</f>
        <v>Obesity</v>
      </c>
      <c r="P26" s="38" t="s">
        <v>2349</v>
      </c>
      <c r="Q26" s="28">
        <v>41.8</v>
      </c>
      <c r="R26" s="38">
        <v>7.89</v>
      </c>
      <c r="S26" s="38" t="s">
        <v>2383</v>
      </c>
      <c r="T26" s="38" t="s">
        <v>2380</v>
      </c>
      <c r="U26" s="38" t="s">
        <v>2380</v>
      </c>
      <c r="V26" s="38">
        <v>2</v>
      </c>
      <c r="W26" s="38" t="s">
        <v>2383</v>
      </c>
      <c r="X26" s="38" t="s">
        <v>8391</v>
      </c>
      <c r="Y26" s="19" t="str">
        <f t="shared" si="4"/>
        <v>Normal</v>
      </c>
    </row>
    <row r="27" spans="1:25" x14ac:dyDescent="0.35">
      <c r="A27" s="3" t="s">
        <v>2348</v>
      </c>
      <c r="B27" s="3">
        <v>35.090000000000003</v>
      </c>
      <c r="C27" s="3">
        <v>4.38</v>
      </c>
      <c r="D27" s="3" t="s">
        <v>2382</v>
      </c>
      <c r="E27" s="3" t="s">
        <v>2380</v>
      </c>
      <c r="F27" s="3" t="s">
        <v>2380</v>
      </c>
      <c r="G27" s="3">
        <v>2</v>
      </c>
      <c r="H27" s="3" t="s">
        <v>2382</v>
      </c>
      <c r="I27" s="14">
        <v>1</v>
      </c>
      <c r="J27" s="14" t="str">
        <f t="shared" si="2"/>
        <v>yes</v>
      </c>
      <c r="K27" s="14">
        <f t="shared" si="0"/>
        <v>2</v>
      </c>
      <c r="L27" s="14" t="str">
        <f t="shared" si="3"/>
        <v>Yes</v>
      </c>
      <c r="M27" s="14" t="str">
        <f t="shared" si="1"/>
        <v>Yes</v>
      </c>
      <c r="N27" s="28">
        <v>35.090000000000003</v>
      </c>
      <c r="O27" s="19" t="str" cm="1">
        <f t="array" ref="O27">_xlfn.IFS(N27&lt;18.5,"Underweight",N27&lt;25,"Normalweight",N27&lt;30,"Overweight",N27&gt;=30,"Obesity")</f>
        <v>Obesity</v>
      </c>
      <c r="P27" s="38" t="s">
        <v>2348</v>
      </c>
      <c r="Q27" s="28">
        <v>35.090000000000003</v>
      </c>
      <c r="R27" s="38">
        <v>4.38</v>
      </c>
      <c r="S27" s="38" t="s">
        <v>2383</v>
      </c>
      <c r="T27" s="38" t="s">
        <v>2380</v>
      </c>
      <c r="U27" s="38" t="s">
        <v>2380</v>
      </c>
      <c r="V27" s="38">
        <v>2</v>
      </c>
      <c r="W27" s="38" t="s">
        <v>2383</v>
      </c>
      <c r="X27" s="38" t="s">
        <v>8391</v>
      </c>
      <c r="Y27" s="19" t="str">
        <f t="shared" si="4"/>
        <v>Prediabetes</v>
      </c>
    </row>
    <row r="28" spans="1:25" x14ac:dyDescent="0.35">
      <c r="A28" s="3" t="s">
        <v>2347</v>
      </c>
      <c r="B28" s="3">
        <v>33.880000000000003</v>
      </c>
      <c r="C28" s="3">
        <v>7.01</v>
      </c>
      <c r="D28" s="3" t="s">
        <v>2380</v>
      </c>
      <c r="E28" s="3" t="s">
        <v>2380</v>
      </c>
      <c r="F28" s="3" t="s">
        <v>2380</v>
      </c>
      <c r="G28" s="3">
        <v>3</v>
      </c>
      <c r="H28" s="3" t="s">
        <v>2382</v>
      </c>
      <c r="I28" s="14">
        <v>1</v>
      </c>
      <c r="J28" s="14" t="str">
        <f t="shared" si="2"/>
        <v>yes</v>
      </c>
      <c r="K28" s="14">
        <f t="shared" si="0"/>
        <v>3</v>
      </c>
      <c r="L28" s="14" t="str">
        <f t="shared" si="3"/>
        <v>Yes</v>
      </c>
      <c r="M28" s="14" t="str">
        <f t="shared" si="1"/>
        <v>No</v>
      </c>
      <c r="N28" s="28">
        <v>33.880000000000003</v>
      </c>
      <c r="O28" s="19" t="str" cm="1">
        <f t="array" ref="O28">_xlfn.IFS(N28&lt;18.5,"Underweight",N28&lt;25,"Normalweight",N28&lt;30,"Overweight",N28&gt;=30,"Obesity")</f>
        <v>Obesity</v>
      </c>
      <c r="P28" s="38" t="s">
        <v>2347</v>
      </c>
      <c r="Q28" s="28">
        <v>33.880000000000003</v>
      </c>
      <c r="R28" s="38">
        <v>7.01</v>
      </c>
      <c r="S28" s="38" t="s">
        <v>2380</v>
      </c>
      <c r="T28" s="38" t="s">
        <v>2380</v>
      </c>
      <c r="U28" s="38" t="s">
        <v>2380</v>
      </c>
      <c r="V28" s="38">
        <v>3</v>
      </c>
      <c r="W28" s="38" t="s">
        <v>2383</v>
      </c>
      <c r="X28" s="38" t="s">
        <v>8391</v>
      </c>
      <c r="Y28" s="19" t="str">
        <f t="shared" si="4"/>
        <v>Diabetes</v>
      </c>
    </row>
    <row r="29" spans="1:25" x14ac:dyDescent="0.35">
      <c r="A29" s="3" t="s">
        <v>2346</v>
      </c>
      <c r="B29" s="3">
        <v>30.875</v>
      </c>
      <c r="C29" s="3">
        <v>11.88</v>
      </c>
      <c r="D29" s="3" t="s">
        <v>2380</v>
      </c>
      <c r="E29" s="3" t="s">
        <v>2380</v>
      </c>
      <c r="F29" s="3" t="s">
        <v>2380</v>
      </c>
      <c r="G29" s="3" t="s">
        <v>2381</v>
      </c>
      <c r="H29" s="3" t="s">
        <v>2382</v>
      </c>
      <c r="I29" s="14">
        <v>1</v>
      </c>
      <c r="J29" s="14" t="str">
        <f t="shared" si="2"/>
        <v>yes</v>
      </c>
      <c r="K29" s="14">
        <f t="shared" si="0"/>
        <v>0</v>
      </c>
      <c r="L29" s="14" t="str">
        <f t="shared" si="3"/>
        <v>Yes</v>
      </c>
      <c r="M29" s="14" t="str">
        <f t="shared" si="1"/>
        <v>No</v>
      </c>
      <c r="N29" s="28">
        <v>30.875</v>
      </c>
      <c r="O29" s="19" t="str" cm="1">
        <f t="array" ref="O29">_xlfn.IFS(N29&lt;18.5,"Underweight",N29&lt;25,"Normalweight",N29&lt;30,"Overweight",N29&gt;=30,"Obesity")</f>
        <v>Obesity</v>
      </c>
      <c r="P29" s="38" t="s">
        <v>2346</v>
      </c>
      <c r="Q29" s="28">
        <v>30.875</v>
      </c>
      <c r="R29" s="38">
        <v>11.88</v>
      </c>
      <c r="S29" s="38" t="s">
        <v>2380</v>
      </c>
      <c r="T29" s="38" t="s">
        <v>2380</v>
      </c>
      <c r="U29" s="38" t="s">
        <v>2380</v>
      </c>
      <c r="V29" s="38">
        <v>0</v>
      </c>
      <c r="W29" s="38" t="s">
        <v>2383</v>
      </c>
      <c r="X29" s="38" t="s">
        <v>8391</v>
      </c>
      <c r="Y29" s="19" t="str">
        <f t="shared" si="4"/>
        <v>Diabetes</v>
      </c>
    </row>
    <row r="30" spans="1:25" x14ac:dyDescent="0.35">
      <c r="A30" s="3" t="s">
        <v>2345</v>
      </c>
      <c r="B30" s="3">
        <v>36.86</v>
      </c>
      <c r="C30" s="3">
        <v>5.19</v>
      </c>
      <c r="D30" s="3" t="s">
        <v>2382</v>
      </c>
      <c r="E30" s="3" t="s">
        <v>2380</v>
      </c>
      <c r="F30" s="3" t="s">
        <v>2383</v>
      </c>
      <c r="G30" s="3">
        <v>1</v>
      </c>
      <c r="H30" s="3" t="s">
        <v>2382</v>
      </c>
      <c r="I30" s="14">
        <v>1</v>
      </c>
      <c r="J30" s="14" t="str">
        <f t="shared" si="2"/>
        <v>yes</v>
      </c>
      <c r="K30" s="14">
        <f t="shared" si="0"/>
        <v>1</v>
      </c>
      <c r="L30" s="14" t="str">
        <f t="shared" si="3"/>
        <v>Yes</v>
      </c>
      <c r="M30" s="14" t="str">
        <f t="shared" si="1"/>
        <v>Yes</v>
      </c>
      <c r="N30" s="28">
        <v>36.86</v>
      </c>
      <c r="O30" s="19" t="str" cm="1">
        <f t="array" ref="O30">_xlfn.IFS(N30&lt;18.5,"Underweight",N30&lt;25,"Normalweight",N30&lt;30,"Overweight",N30&gt;=30,"Obesity")</f>
        <v>Obesity</v>
      </c>
      <c r="P30" s="38" t="s">
        <v>2345</v>
      </c>
      <c r="Q30" s="28">
        <v>36.86</v>
      </c>
      <c r="R30" s="38">
        <v>5.19</v>
      </c>
      <c r="S30" s="38" t="s">
        <v>2383</v>
      </c>
      <c r="T30" s="38" t="s">
        <v>2380</v>
      </c>
      <c r="U30" s="38" t="s">
        <v>2383</v>
      </c>
      <c r="V30" s="38">
        <v>1</v>
      </c>
      <c r="W30" s="38" t="s">
        <v>2383</v>
      </c>
      <c r="X30" s="38" t="s">
        <v>8391</v>
      </c>
      <c r="Y30" s="19" t="str">
        <f t="shared" si="4"/>
        <v>Prediabetes</v>
      </c>
    </row>
    <row r="31" spans="1:25" x14ac:dyDescent="0.35">
      <c r="A31" s="3" t="s">
        <v>2344</v>
      </c>
      <c r="B31" s="3">
        <v>35.86</v>
      </c>
      <c r="C31" s="3">
        <v>6.74</v>
      </c>
      <c r="D31" s="3" t="s">
        <v>2382</v>
      </c>
      <c r="E31" s="3" t="s">
        <v>2380</v>
      </c>
      <c r="F31" s="3" t="s">
        <v>2380</v>
      </c>
      <c r="G31" s="3">
        <v>2</v>
      </c>
      <c r="H31" s="3" t="s">
        <v>2382</v>
      </c>
      <c r="I31" s="14">
        <v>1</v>
      </c>
      <c r="J31" s="14" t="str">
        <f t="shared" si="2"/>
        <v>yes</v>
      </c>
      <c r="K31" s="14">
        <f t="shared" si="0"/>
        <v>2</v>
      </c>
      <c r="L31" s="14" t="str">
        <f t="shared" si="3"/>
        <v>Yes</v>
      </c>
      <c r="M31" s="14" t="str">
        <f t="shared" si="1"/>
        <v>Yes</v>
      </c>
      <c r="N31" s="28">
        <v>35.86</v>
      </c>
      <c r="O31" s="19" t="str" cm="1">
        <f t="array" ref="O31">_xlfn.IFS(N31&lt;18.5,"Underweight",N31&lt;25,"Normalweight",N31&lt;30,"Overweight",N31&gt;=30,"Obesity")</f>
        <v>Obesity</v>
      </c>
      <c r="P31" s="38" t="s">
        <v>2344</v>
      </c>
      <c r="Q31" s="28">
        <v>35.86</v>
      </c>
      <c r="R31" s="38">
        <v>6.74</v>
      </c>
      <c r="S31" s="38" t="s">
        <v>2383</v>
      </c>
      <c r="T31" s="38" t="s">
        <v>2380</v>
      </c>
      <c r="U31" s="38" t="s">
        <v>2380</v>
      </c>
      <c r="V31" s="38">
        <v>2</v>
      </c>
      <c r="W31" s="38" t="s">
        <v>2383</v>
      </c>
      <c r="X31" s="38" t="s">
        <v>8391</v>
      </c>
      <c r="Y31" s="19" t="str">
        <f t="shared" si="4"/>
        <v>Diabetes</v>
      </c>
    </row>
    <row r="32" spans="1:25" x14ac:dyDescent="0.35">
      <c r="A32" s="3" t="s">
        <v>2343</v>
      </c>
      <c r="B32" s="3">
        <v>37.049999999999997</v>
      </c>
      <c r="C32" s="3">
        <v>8.44</v>
      </c>
      <c r="D32" s="3" t="s">
        <v>2380</v>
      </c>
      <c r="E32" s="3" t="s">
        <v>2380</v>
      </c>
      <c r="F32" s="3" t="s">
        <v>2380</v>
      </c>
      <c r="G32" s="3" t="s">
        <v>2381</v>
      </c>
      <c r="H32" s="3" t="s">
        <v>2382</v>
      </c>
      <c r="I32" s="14">
        <v>1</v>
      </c>
      <c r="J32" s="14" t="str">
        <f t="shared" si="2"/>
        <v>yes</v>
      </c>
      <c r="K32" s="14">
        <f t="shared" si="0"/>
        <v>0</v>
      </c>
      <c r="L32" s="14" t="str">
        <f t="shared" si="3"/>
        <v>Yes</v>
      </c>
      <c r="M32" s="14" t="str">
        <f t="shared" si="1"/>
        <v>No</v>
      </c>
      <c r="N32" s="28">
        <v>37.049999999999997</v>
      </c>
      <c r="O32" s="19" t="str" cm="1">
        <f t="array" ref="O32">_xlfn.IFS(N32&lt;18.5,"Underweight",N32&lt;25,"Normalweight",N32&lt;30,"Overweight",N32&gt;=30,"Obesity")</f>
        <v>Obesity</v>
      </c>
      <c r="P32" s="38" t="s">
        <v>2343</v>
      </c>
      <c r="Q32" s="28">
        <v>37.049999999999997</v>
      </c>
      <c r="R32" s="38">
        <v>8.44</v>
      </c>
      <c r="S32" s="38" t="s">
        <v>2380</v>
      </c>
      <c r="T32" s="38" t="s">
        <v>2380</v>
      </c>
      <c r="U32" s="38" t="s">
        <v>2380</v>
      </c>
      <c r="V32" s="38">
        <v>0</v>
      </c>
      <c r="W32" s="38" t="s">
        <v>2383</v>
      </c>
      <c r="X32" s="38" t="s">
        <v>8391</v>
      </c>
      <c r="Y32" s="19" t="str">
        <f t="shared" si="4"/>
        <v>Diabetes</v>
      </c>
    </row>
    <row r="33" spans="1:25" x14ac:dyDescent="0.35">
      <c r="A33" s="3" t="s">
        <v>2342</v>
      </c>
      <c r="B33" s="3">
        <v>43.89</v>
      </c>
      <c r="C33" s="3">
        <v>8.7100000000000009</v>
      </c>
      <c r="D33" s="3" t="s">
        <v>2380</v>
      </c>
      <c r="E33" s="3" t="s">
        <v>2380</v>
      </c>
      <c r="F33" s="3" t="s">
        <v>2380</v>
      </c>
      <c r="G33" s="3" t="s">
        <v>2381</v>
      </c>
      <c r="H33" s="3" t="s">
        <v>2382</v>
      </c>
      <c r="I33" s="14">
        <v>1</v>
      </c>
      <c r="J33" s="14" t="str">
        <f t="shared" si="2"/>
        <v>yes</v>
      </c>
      <c r="K33" s="14">
        <f t="shared" si="0"/>
        <v>0</v>
      </c>
      <c r="L33" s="14" t="str">
        <f t="shared" si="3"/>
        <v>Yes</v>
      </c>
      <c r="M33" s="14" t="str">
        <f t="shared" si="1"/>
        <v>No</v>
      </c>
      <c r="N33" s="28">
        <v>43.89</v>
      </c>
      <c r="O33" s="19" t="str" cm="1">
        <f t="array" ref="O33">_xlfn.IFS(N33&lt;18.5,"Underweight",N33&lt;25,"Normalweight",N33&lt;30,"Overweight",N33&gt;=30,"Obesity")</f>
        <v>Obesity</v>
      </c>
      <c r="P33" s="38" t="s">
        <v>2342</v>
      </c>
      <c r="Q33" s="28">
        <v>43.89</v>
      </c>
      <c r="R33" s="38">
        <v>8.7100000000000009</v>
      </c>
      <c r="S33" s="38" t="s">
        <v>2380</v>
      </c>
      <c r="T33" s="38" t="s">
        <v>2380</v>
      </c>
      <c r="U33" s="38" t="s">
        <v>2380</v>
      </c>
      <c r="V33" s="38">
        <v>0</v>
      </c>
      <c r="W33" s="38" t="s">
        <v>2383</v>
      </c>
      <c r="X33" s="38" t="s">
        <v>8391</v>
      </c>
      <c r="Y33" s="19" t="str">
        <f t="shared" si="4"/>
        <v>Diabetes</v>
      </c>
    </row>
    <row r="34" spans="1:25" x14ac:dyDescent="0.35">
      <c r="A34" s="3" t="s">
        <v>2341</v>
      </c>
      <c r="B34" s="3">
        <v>42.35</v>
      </c>
      <c r="C34" s="3">
        <v>5.08</v>
      </c>
      <c r="D34" s="3" t="s">
        <v>2382</v>
      </c>
      <c r="E34" s="3" t="s">
        <v>2380</v>
      </c>
      <c r="F34" s="3" t="s">
        <v>2380</v>
      </c>
      <c r="G34" s="3" t="s">
        <v>2381</v>
      </c>
      <c r="H34" s="3" t="s">
        <v>2382</v>
      </c>
      <c r="I34" s="14">
        <v>1</v>
      </c>
      <c r="J34" s="14" t="str">
        <f t="shared" si="2"/>
        <v>yes</v>
      </c>
      <c r="K34" s="14">
        <f t="shared" si="0"/>
        <v>0</v>
      </c>
      <c r="L34" s="14" t="str">
        <f t="shared" si="3"/>
        <v>Yes</v>
      </c>
      <c r="M34" s="14" t="str">
        <f t="shared" si="1"/>
        <v>Yes</v>
      </c>
      <c r="N34" s="28">
        <v>42.35</v>
      </c>
      <c r="O34" s="19" t="str" cm="1">
        <f t="array" ref="O34">_xlfn.IFS(N34&lt;18.5,"Underweight",N34&lt;25,"Normalweight",N34&lt;30,"Overweight",N34&gt;=30,"Obesity")</f>
        <v>Obesity</v>
      </c>
      <c r="P34" s="38" t="s">
        <v>2341</v>
      </c>
      <c r="Q34" s="28">
        <v>42.35</v>
      </c>
      <c r="R34" s="38">
        <v>5.08</v>
      </c>
      <c r="S34" s="38" t="s">
        <v>2383</v>
      </c>
      <c r="T34" s="38" t="s">
        <v>2380</v>
      </c>
      <c r="U34" s="38" t="s">
        <v>2380</v>
      </c>
      <c r="V34" s="38">
        <v>0</v>
      </c>
      <c r="W34" s="38" t="s">
        <v>2383</v>
      </c>
      <c r="X34" s="38" t="s">
        <v>8391</v>
      </c>
      <c r="Y34" s="19" t="str">
        <f t="shared" si="4"/>
        <v>Prediabetes</v>
      </c>
    </row>
    <row r="35" spans="1:25" x14ac:dyDescent="0.35">
      <c r="A35" s="3" t="s">
        <v>2340</v>
      </c>
      <c r="B35" s="3">
        <v>31.35</v>
      </c>
      <c r="C35" s="3">
        <v>6.86</v>
      </c>
      <c r="D35" s="3" t="s">
        <v>2380</v>
      </c>
      <c r="E35" s="3" t="s">
        <v>2380</v>
      </c>
      <c r="F35" s="3" t="s">
        <v>2380</v>
      </c>
      <c r="G35" s="3" t="s">
        <v>2381</v>
      </c>
      <c r="H35" s="3" t="s">
        <v>2382</v>
      </c>
      <c r="I35" s="14">
        <v>1</v>
      </c>
      <c r="J35" s="14" t="str">
        <f t="shared" si="2"/>
        <v>yes</v>
      </c>
      <c r="K35" s="14">
        <f t="shared" si="0"/>
        <v>0</v>
      </c>
      <c r="L35" s="14" t="str">
        <f t="shared" si="3"/>
        <v>Yes</v>
      </c>
      <c r="M35" s="14" t="str">
        <f t="shared" si="1"/>
        <v>No</v>
      </c>
      <c r="N35" s="28">
        <v>31.35</v>
      </c>
      <c r="O35" s="19" t="str" cm="1">
        <f t="array" ref="O35">_xlfn.IFS(N35&lt;18.5,"Underweight",N35&lt;25,"Normalweight",N35&lt;30,"Overweight",N35&gt;=30,"Obesity")</f>
        <v>Obesity</v>
      </c>
      <c r="P35" s="38" t="s">
        <v>2340</v>
      </c>
      <c r="Q35" s="28">
        <v>31.35</v>
      </c>
      <c r="R35" s="38">
        <v>6.86</v>
      </c>
      <c r="S35" s="38" t="s">
        <v>2380</v>
      </c>
      <c r="T35" s="38" t="s">
        <v>2380</v>
      </c>
      <c r="U35" s="38" t="s">
        <v>2380</v>
      </c>
      <c r="V35" s="38">
        <v>0</v>
      </c>
      <c r="W35" s="38" t="s">
        <v>2383</v>
      </c>
      <c r="X35" s="38" t="s">
        <v>8391</v>
      </c>
      <c r="Y35" s="19" t="str">
        <f t="shared" si="4"/>
        <v>Diabetes</v>
      </c>
    </row>
    <row r="36" spans="1:25" x14ac:dyDescent="0.35">
      <c r="A36" s="3" t="s">
        <v>2339</v>
      </c>
      <c r="B36" s="3">
        <v>47.6</v>
      </c>
      <c r="C36" s="3">
        <v>5.95</v>
      </c>
      <c r="D36" s="3" t="s">
        <v>2382</v>
      </c>
      <c r="E36" s="3" t="s">
        <v>2380</v>
      </c>
      <c r="F36" s="3" t="s">
        <v>2380</v>
      </c>
      <c r="G36" s="3" t="s">
        <v>2381</v>
      </c>
      <c r="H36" s="3" t="s">
        <v>2382</v>
      </c>
      <c r="I36" s="14">
        <v>1</v>
      </c>
      <c r="J36" s="14" t="str">
        <f t="shared" si="2"/>
        <v>yes</v>
      </c>
      <c r="K36" s="14">
        <f t="shared" si="0"/>
        <v>0</v>
      </c>
      <c r="L36" s="14" t="str">
        <f t="shared" si="3"/>
        <v>Yes</v>
      </c>
      <c r="M36" s="14" t="str">
        <f t="shared" si="1"/>
        <v>Yes</v>
      </c>
      <c r="N36" s="28">
        <v>47.6</v>
      </c>
      <c r="O36" s="19" t="str" cm="1">
        <f t="array" ref="O36">_xlfn.IFS(N36&lt;18.5,"Underweight",N36&lt;25,"Normalweight",N36&lt;30,"Overweight",N36&gt;=30,"Obesity")</f>
        <v>Obesity</v>
      </c>
      <c r="P36" s="38" t="s">
        <v>2339</v>
      </c>
      <c r="Q36" s="28">
        <v>47.6</v>
      </c>
      <c r="R36" s="38">
        <v>5.95</v>
      </c>
      <c r="S36" s="38" t="s">
        <v>2383</v>
      </c>
      <c r="T36" s="38" t="s">
        <v>2380</v>
      </c>
      <c r="U36" s="38" t="s">
        <v>2380</v>
      </c>
      <c r="V36" s="38">
        <v>0</v>
      </c>
      <c r="W36" s="38" t="s">
        <v>2383</v>
      </c>
      <c r="X36" s="38" t="s">
        <v>8391</v>
      </c>
      <c r="Y36" s="19" t="str">
        <f t="shared" si="4"/>
        <v>Prediabetes</v>
      </c>
    </row>
    <row r="37" spans="1:25" x14ac:dyDescent="0.35">
      <c r="A37" s="3" t="s">
        <v>2338</v>
      </c>
      <c r="B37" s="3">
        <v>46.2</v>
      </c>
      <c r="C37" s="3">
        <v>6.09</v>
      </c>
      <c r="D37" s="3" t="s">
        <v>2380</v>
      </c>
      <c r="E37" s="3" t="s">
        <v>2380</v>
      </c>
      <c r="F37" s="3" t="s">
        <v>2383</v>
      </c>
      <c r="G37" s="3">
        <v>1</v>
      </c>
      <c r="H37" s="3" t="s">
        <v>2382</v>
      </c>
      <c r="I37" s="14">
        <v>1</v>
      </c>
      <c r="J37" s="14" t="str">
        <f t="shared" si="2"/>
        <v>yes</v>
      </c>
      <c r="K37" s="14">
        <f t="shared" si="0"/>
        <v>1</v>
      </c>
      <c r="L37" s="14" t="str">
        <f t="shared" si="3"/>
        <v>Yes</v>
      </c>
      <c r="M37" s="14" t="str">
        <f t="shared" si="1"/>
        <v>No</v>
      </c>
      <c r="N37" s="28">
        <v>46.2</v>
      </c>
      <c r="O37" s="19" t="str" cm="1">
        <f t="array" ref="O37">_xlfn.IFS(N37&lt;18.5,"Underweight",N37&lt;25,"Normalweight",N37&lt;30,"Overweight",N37&gt;=30,"Obesity")</f>
        <v>Obesity</v>
      </c>
      <c r="P37" s="38" t="s">
        <v>2338</v>
      </c>
      <c r="Q37" s="28">
        <v>46.2</v>
      </c>
      <c r="R37" s="38">
        <v>6.09</v>
      </c>
      <c r="S37" s="38" t="s">
        <v>2380</v>
      </c>
      <c r="T37" s="38" t="s">
        <v>2380</v>
      </c>
      <c r="U37" s="38" t="s">
        <v>2383</v>
      </c>
      <c r="V37" s="38">
        <v>1</v>
      </c>
      <c r="W37" s="38" t="s">
        <v>2383</v>
      </c>
      <c r="X37" s="38" t="s">
        <v>8391</v>
      </c>
      <c r="Y37" s="19" t="str">
        <f t="shared" si="4"/>
        <v>Prediabetes</v>
      </c>
    </row>
    <row r="38" spans="1:25" x14ac:dyDescent="0.35">
      <c r="A38" s="3" t="s">
        <v>2337</v>
      </c>
      <c r="B38" s="3">
        <v>32.015000000000001</v>
      </c>
      <c r="C38" s="3">
        <v>11.75</v>
      </c>
      <c r="D38" s="3" t="s">
        <v>2380</v>
      </c>
      <c r="E38" s="3" t="s">
        <v>2380</v>
      </c>
      <c r="F38" s="3" t="s">
        <v>2380</v>
      </c>
      <c r="G38" s="3" t="s">
        <v>2381</v>
      </c>
      <c r="H38" s="3" t="s">
        <v>2382</v>
      </c>
      <c r="I38" s="14">
        <v>1</v>
      </c>
      <c r="J38" s="14" t="str">
        <f t="shared" si="2"/>
        <v>yes</v>
      </c>
      <c r="K38" s="14">
        <f t="shared" si="0"/>
        <v>0</v>
      </c>
      <c r="L38" s="14" t="str">
        <f t="shared" si="3"/>
        <v>Yes</v>
      </c>
      <c r="M38" s="14" t="str">
        <f t="shared" si="1"/>
        <v>No</v>
      </c>
      <c r="N38" s="28">
        <v>32.015000000000001</v>
      </c>
      <c r="O38" s="19" t="str" cm="1">
        <f t="array" ref="O38">_xlfn.IFS(N38&lt;18.5,"Underweight",N38&lt;25,"Normalweight",N38&lt;30,"Overweight",N38&gt;=30,"Obesity")</f>
        <v>Obesity</v>
      </c>
      <c r="P38" s="38" t="s">
        <v>2337</v>
      </c>
      <c r="Q38" s="28">
        <v>32.015000000000001</v>
      </c>
      <c r="R38" s="38">
        <v>11.75</v>
      </c>
      <c r="S38" s="38" t="s">
        <v>2380</v>
      </c>
      <c r="T38" s="38" t="s">
        <v>2380</v>
      </c>
      <c r="U38" s="38" t="s">
        <v>2380</v>
      </c>
      <c r="V38" s="38">
        <v>0</v>
      </c>
      <c r="W38" s="38" t="s">
        <v>2383</v>
      </c>
      <c r="X38" s="38" t="s">
        <v>8391</v>
      </c>
      <c r="Y38" s="19" t="str">
        <f t="shared" si="4"/>
        <v>Diabetes</v>
      </c>
    </row>
    <row r="39" spans="1:25" x14ac:dyDescent="0.35">
      <c r="A39" s="3" t="s">
        <v>2336</v>
      </c>
      <c r="B39" s="3">
        <v>40.564999999999998</v>
      </c>
      <c r="C39" s="3">
        <v>7.37</v>
      </c>
      <c r="D39" s="3" t="s">
        <v>2380</v>
      </c>
      <c r="E39" s="3" t="s">
        <v>2380</v>
      </c>
      <c r="F39" s="3" t="s">
        <v>2380</v>
      </c>
      <c r="G39" s="3" t="s">
        <v>2381</v>
      </c>
      <c r="H39" s="3" t="s">
        <v>2382</v>
      </c>
      <c r="I39" s="14">
        <v>1</v>
      </c>
      <c r="J39" s="14" t="str">
        <f t="shared" si="2"/>
        <v>yes</v>
      </c>
      <c r="K39" s="14">
        <f t="shared" si="0"/>
        <v>0</v>
      </c>
      <c r="L39" s="14" t="str">
        <f t="shared" si="3"/>
        <v>Yes</v>
      </c>
      <c r="M39" s="14" t="str">
        <f t="shared" si="1"/>
        <v>No</v>
      </c>
      <c r="N39" s="28">
        <v>40.564999999999998</v>
      </c>
      <c r="O39" s="19" t="str" cm="1">
        <f t="array" ref="O39">_xlfn.IFS(N39&lt;18.5,"Underweight",N39&lt;25,"Normalweight",N39&lt;30,"Overweight",N39&gt;=30,"Obesity")</f>
        <v>Obesity</v>
      </c>
      <c r="P39" s="38" t="s">
        <v>2336</v>
      </c>
      <c r="Q39" s="28">
        <v>40.564999999999998</v>
      </c>
      <c r="R39" s="38">
        <v>7.37</v>
      </c>
      <c r="S39" s="38" t="s">
        <v>2380</v>
      </c>
      <c r="T39" s="38" t="s">
        <v>2380</v>
      </c>
      <c r="U39" s="38" t="s">
        <v>2380</v>
      </c>
      <c r="V39" s="38">
        <v>0</v>
      </c>
      <c r="W39" s="38" t="s">
        <v>2383</v>
      </c>
      <c r="X39" s="38" t="s">
        <v>8391</v>
      </c>
      <c r="Y39" s="19" t="str">
        <f t="shared" si="4"/>
        <v>Diabetes</v>
      </c>
    </row>
    <row r="40" spans="1:25" x14ac:dyDescent="0.35">
      <c r="A40" s="3" t="s">
        <v>2335</v>
      </c>
      <c r="B40" s="3">
        <v>32.450000000000003</v>
      </c>
      <c r="C40" s="3">
        <v>11.91</v>
      </c>
      <c r="D40" s="3" t="s">
        <v>2380</v>
      </c>
      <c r="E40" s="3" t="s">
        <v>2380</v>
      </c>
      <c r="F40" s="3" t="s">
        <v>2380</v>
      </c>
      <c r="G40" s="3" t="s">
        <v>2381</v>
      </c>
      <c r="H40" s="3" t="s">
        <v>2382</v>
      </c>
      <c r="I40" s="14">
        <v>1</v>
      </c>
      <c r="J40" s="14" t="str">
        <f t="shared" si="2"/>
        <v>yes</v>
      </c>
      <c r="K40" s="14">
        <f t="shared" si="0"/>
        <v>0</v>
      </c>
      <c r="L40" s="14" t="str">
        <f t="shared" si="3"/>
        <v>Yes</v>
      </c>
      <c r="M40" s="14" t="str">
        <f t="shared" si="1"/>
        <v>No</v>
      </c>
      <c r="N40" s="28">
        <v>32.450000000000003</v>
      </c>
      <c r="O40" s="19" t="str" cm="1">
        <f t="array" ref="O40">_xlfn.IFS(N40&lt;18.5,"Underweight",N40&lt;25,"Normalweight",N40&lt;30,"Overweight",N40&gt;=30,"Obesity")</f>
        <v>Obesity</v>
      </c>
      <c r="P40" s="38" t="s">
        <v>2335</v>
      </c>
      <c r="Q40" s="28">
        <v>32.450000000000003</v>
      </c>
      <c r="R40" s="38">
        <v>11.91</v>
      </c>
      <c r="S40" s="38" t="s">
        <v>2380</v>
      </c>
      <c r="T40" s="38" t="s">
        <v>2380</v>
      </c>
      <c r="U40" s="38" t="s">
        <v>2380</v>
      </c>
      <c r="V40" s="38">
        <v>0</v>
      </c>
      <c r="W40" s="38" t="s">
        <v>2383</v>
      </c>
      <c r="X40" s="38" t="s">
        <v>8391</v>
      </c>
      <c r="Y40" s="19" t="str">
        <f t="shared" si="4"/>
        <v>Diabetes</v>
      </c>
    </row>
    <row r="41" spans="1:25" x14ac:dyDescent="0.35">
      <c r="A41" s="3" t="s">
        <v>2334</v>
      </c>
      <c r="B41" s="3">
        <v>34.96</v>
      </c>
      <c r="C41" s="3">
        <v>6.52</v>
      </c>
      <c r="D41" s="3" t="s">
        <v>2380</v>
      </c>
      <c r="E41" s="3" t="s">
        <v>2380</v>
      </c>
      <c r="F41" s="3" t="s">
        <v>2380</v>
      </c>
      <c r="G41" s="3" t="s">
        <v>2381</v>
      </c>
      <c r="H41" s="3" t="s">
        <v>2382</v>
      </c>
      <c r="I41" s="14">
        <v>1</v>
      </c>
      <c r="J41" s="14" t="str">
        <f t="shared" si="2"/>
        <v>yes</v>
      </c>
      <c r="K41" s="14">
        <f t="shared" si="0"/>
        <v>0</v>
      </c>
      <c r="L41" s="14" t="str">
        <f t="shared" si="3"/>
        <v>Yes</v>
      </c>
      <c r="M41" s="14" t="str">
        <f t="shared" si="1"/>
        <v>No</v>
      </c>
      <c r="N41" s="28">
        <v>34.96</v>
      </c>
      <c r="O41" s="19" t="str" cm="1">
        <f t="array" ref="O41">_xlfn.IFS(N41&lt;18.5,"Underweight",N41&lt;25,"Normalweight",N41&lt;30,"Overweight",N41&gt;=30,"Obesity")</f>
        <v>Obesity</v>
      </c>
      <c r="P41" s="38" t="s">
        <v>2334</v>
      </c>
      <c r="Q41" s="28">
        <v>34.96</v>
      </c>
      <c r="R41" s="38">
        <v>6.52</v>
      </c>
      <c r="S41" s="38" t="s">
        <v>2380</v>
      </c>
      <c r="T41" s="38" t="s">
        <v>2380</v>
      </c>
      <c r="U41" s="38" t="s">
        <v>2380</v>
      </c>
      <c r="V41" s="38">
        <v>0</v>
      </c>
      <c r="W41" s="38" t="s">
        <v>2383</v>
      </c>
      <c r="X41" s="38" t="s">
        <v>8391</v>
      </c>
      <c r="Y41" s="19" t="str">
        <f t="shared" si="4"/>
        <v>Normal</v>
      </c>
    </row>
    <row r="42" spans="1:25" x14ac:dyDescent="0.35">
      <c r="A42" s="3" t="s">
        <v>2333</v>
      </c>
      <c r="B42" s="3">
        <v>35.5</v>
      </c>
      <c r="C42" s="3">
        <v>5.14</v>
      </c>
      <c r="D42" s="3" t="s">
        <v>2380</v>
      </c>
      <c r="E42" s="3" t="s">
        <v>2380</v>
      </c>
      <c r="F42" s="3" t="s">
        <v>2383</v>
      </c>
      <c r="G42" s="3">
        <v>1</v>
      </c>
      <c r="H42" s="3" t="s">
        <v>2382</v>
      </c>
      <c r="I42" s="14">
        <v>1</v>
      </c>
      <c r="J42" s="14" t="str">
        <f t="shared" si="2"/>
        <v>yes</v>
      </c>
      <c r="K42" s="14">
        <f t="shared" si="0"/>
        <v>1</v>
      </c>
      <c r="L42" s="14" t="str">
        <f t="shared" si="3"/>
        <v>Yes</v>
      </c>
      <c r="M42" s="14" t="str">
        <f t="shared" si="1"/>
        <v>No</v>
      </c>
      <c r="N42" s="28">
        <v>35.5</v>
      </c>
      <c r="O42" s="19" t="str" cm="1">
        <f t="array" ref="O42">_xlfn.IFS(N42&lt;18.5,"Underweight",N42&lt;25,"Normalweight",N42&lt;30,"Overweight",N42&gt;=30,"Obesity")</f>
        <v>Obesity</v>
      </c>
      <c r="P42" s="38" t="s">
        <v>2333</v>
      </c>
      <c r="Q42" s="28">
        <v>35.5</v>
      </c>
      <c r="R42" s="38">
        <v>5.14</v>
      </c>
      <c r="S42" s="38" t="s">
        <v>2380</v>
      </c>
      <c r="T42" s="38" t="s">
        <v>2380</v>
      </c>
      <c r="U42" s="38" t="s">
        <v>2383</v>
      </c>
      <c r="V42" s="38">
        <v>1</v>
      </c>
      <c r="W42" s="38" t="s">
        <v>2383</v>
      </c>
      <c r="X42" s="38" t="s">
        <v>8391</v>
      </c>
      <c r="Y42" s="19" t="str">
        <f t="shared" si="4"/>
        <v>Normal</v>
      </c>
    </row>
    <row r="43" spans="1:25" x14ac:dyDescent="0.35">
      <c r="A43" s="3" t="s">
        <v>2332</v>
      </c>
      <c r="B43" s="3">
        <v>52.58</v>
      </c>
      <c r="C43" s="3">
        <v>4.1900000000000004</v>
      </c>
      <c r="D43" s="3" t="s">
        <v>2380</v>
      </c>
      <c r="E43" s="3" t="s">
        <v>2382</v>
      </c>
      <c r="F43" s="3" t="s">
        <v>2380</v>
      </c>
      <c r="G43" s="3">
        <v>1</v>
      </c>
      <c r="H43" s="3" t="s">
        <v>2382</v>
      </c>
      <c r="I43" s="14">
        <v>1</v>
      </c>
      <c r="J43" s="14" t="str">
        <f t="shared" si="2"/>
        <v>yes</v>
      </c>
      <c r="K43" s="14">
        <f t="shared" si="0"/>
        <v>1</v>
      </c>
      <c r="L43" s="14" t="str">
        <f t="shared" si="3"/>
        <v>Yes</v>
      </c>
      <c r="M43" s="14" t="str">
        <f t="shared" si="1"/>
        <v>No</v>
      </c>
      <c r="N43" s="28">
        <v>52.58</v>
      </c>
      <c r="O43" s="19" t="str" cm="1">
        <f t="array" ref="O43">_xlfn.IFS(N43&lt;18.5,"Underweight",N43&lt;25,"Normalweight",N43&lt;30,"Overweight",N43&gt;=30,"Obesity")</f>
        <v>Obesity</v>
      </c>
      <c r="P43" s="38" t="s">
        <v>2332</v>
      </c>
      <c r="Q43" s="28">
        <v>52.58</v>
      </c>
      <c r="R43" s="38">
        <v>4.1900000000000004</v>
      </c>
      <c r="S43" s="38" t="s">
        <v>2380</v>
      </c>
      <c r="T43" s="38" t="s">
        <v>2382</v>
      </c>
      <c r="U43" s="38" t="s">
        <v>2380</v>
      </c>
      <c r="V43" s="38">
        <v>1</v>
      </c>
      <c r="W43" s="38" t="s">
        <v>2383</v>
      </c>
      <c r="X43" s="38" t="s">
        <v>8391</v>
      </c>
      <c r="Y43" s="19" t="str">
        <f t="shared" si="4"/>
        <v>Prediabetes</v>
      </c>
    </row>
    <row r="44" spans="1:25" x14ac:dyDescent="0.35">
      <c r="A44" s="3" t="s">
        <v>2331</v>
      </c>
      <c r="B44" s="3">
        <v>35.200000000000003</v>
      </c>
      <c r="C44" s="3">
        <v>11.68</v>
      </c>
      <c r="D44" s="3" t="s">
        <v>2382</v>
      </c>
      <c r="E44" s="3" t="s">
        <v>2380</v>
      </c>
      <c r="F44" s="3" t="s">
        <v>2380</v>
      </c>
      <c r="G44" s="3" t="s">
        <v>2381</v>
      </c>
      <c r="H44" s="3" t="s">
        <v>2382</v>
      </c>
      <c r="I44" s="14">
        <v>1</v>
      </c>
      <c r="J44" s="14" t="str">
        <f t="shared" si="2"/>
        <v>yes</v>
      </c>
      <c r="K44" s="14">
        <f t="shared" si="0"/>
        <v>0</v>
      </c>
      <c r="L44" s="14" t="str">
        <f t="shared" si="3"/>
        <v>Yes</v>
      </c>
      <c r="M44" s="14" t="str">
        <f t="shared" si="1"/>
        <v>Yes</v>
      </c>
      <c r="N44" s="28">
        <v>35.200000000000003</v>
      </c>
      <c r="O44" s="19" t="str" cm="1">
        <f t="array" ref="O44">_xlfn.IFS(N44&lt;18.5,"Underweight",N44&lt;25,"Normalweight",N44&lt;30,"Overweight",N44&gt;=30,"Obesity")</f>
        <v>Obesity</v>
      </c>
      <c r="P44" s="38" t="s">
        <v>2331</v>
      </c>
      <c r="Q44" s="28">
        <v>35.200000000000003</v>
      </c>
      <c r="R44" s="38">
        <v>11.68</v>
      </c>
      <c r="S44" s="38" t="s">
        <v>2383</v>
      </c>
      <c r="T44" s="38" t="s">
        <v>2380</v>
      </c>
      <c r="U44" s="38" t="s">
        <v>2380</v>
      </c>
      <c r="V44" s="38">
        <v>0</v>
      </c>
      <c r="W44" s="38" t="s">
        <v>2383</v>
      </c>
      <c r="X44" s="38" t="s">
        <v>8391</v>
      </c>
      <c r="Y44" s="19" t="str">
        <f t="shared" si="4"/>
        <v>Normal</v>
      </c>
    </row>
    <row r="45" spans="1:25" x14ac:dyDescent="0.35">
      <c r="A45" s="3" t="s">
        <v>2330</v>
      </c>
      <c r="B45" s="3">
        <v>38.06</v>
      </c>
      <c r="C45" s="3">
        <v>6.98</v>
      </c>
      <c r="D45" s="3" t="s">
        <v>2380</v>
      </c>
      <c r="E45" s="3" t="s">
        <v>2380</v>
      </c>
      <c r="F45" s="3" t="s">
        <v>2380</v>
      </c>
      <c r="G45" s="3" t="s">
        <v>2381</v>
      </c>
      <c r="H45" s="3" t="s">
        <v>2382</v>
      </c>
      <c r="I45" s="14">
        <v>1</v>
      </c>
      <c r="J45" s="14" t="str">
        <f t="shared" si="2"/>
        <v>yes</v>
      </c>
      <c r="K45" s="14">
        <f t="shared" si="0"/>
        <v>0</v>
      </c>
      <c r="L45" s="14" t="str">
        <f t="shared" si="3"/>
        <v>Yes</v>
      </c>
      <c r="M45" s="14" t="str">
        <f t="shared" si="1"/>
        <v>No</v>
      </c>
      <c r="N45" s="28">
        <v>38.06</v>
      </c>
      <c r="O45" s="19" t="str" cm="1">
        <f t="array" ref="O45">_xlfn.IFS(N45&lt;18.5,"Underweight",N45&lt;25,"Normalweight",N45&lt;30,"Overweight",N45&gt;=30,"Obesity")</f>
        <v>Obesity</v>
      </c>
      <c r="P45" s="38" t="s">
        <v>2330</v>
      </c>
      <c r="Q45" s="28">
        <v>38.06</v>
      </c>
      <c r="R45" s="38">
        <v>6.98</v>
      </c>
      <c r="S45" s="38" t="s">
        <v>2380</v>
      </c>
      <c r="T45" s="38" t="s">
        <v>2380</v>
      </c>
      <c r="U45" s="38" t="s">
        <v>2380</v>
      </c>
      <c r="V45" s="38">
        <v>0</v>
      </c>
      <c r="W45" s="38" t="s">
        <v>2383</v>
      </c>
      <c r="X45" s="38" t="s">
        <v>8391</v>
      </c>
      <c r="Y45" s="19" t="str">
        <f t="shared" si="4"/>
        <v>Normal</v>
      </c>
    </row>
    <row r="46" spans="1:25" x14ac:dyDescent="0.35">
      <c r="A46" s="3" t="s">
        <v>2329</v>
      </c>
      <c r="B46" s="3">
        <v>34.21</v>
      </c>
      <c r="C46" s="3">
        <v>8.34</v>
      </c>
      <c r="D46" s="3" t="s">
        <v>2380</v>
      </c>
      <c r="E46" s="3" t="s">
        <v>2380</v>
      </c>
      <c r="F46" s="3" t="s">
        <v>2380</v>
      </c>
      <c r="G46" s="3" t="s">
        <v>2381</v>
      </c>
      <c r="H46" s="3" t="s">
        <v>2382</v>
      </c>
      <c r="I46" s="14">
        <v>1</v>
      </c>
      <c r="J46" s="14" t="str">
        <f t="shared" si="2"/>
        <v>yes</v>
      </c>
      <c r="K46" s="14">
        <f t="shared" si="0"/>
        <v>0</v>
      </c>
      <c r="L46" s="14" t="str">
        <f t="shared" si="3"/>
        <v>Yes</v>
      </c>
      <c r="M46" s="14" t="str">
        <f t="shared" si="1"/>
        <v>No</v>
      </c>
      <c r="N46" s="28">
        <v>34.21</v>
      </c>
      <c r="O46" s="19" t="str" cm="1">
        <f t="array" ref="O46">_xlfn.IFS(N46&lt;18.5,"Underweight",N46&lt;25,"Normalweight",N46&lt;30,"Overweight",N46&gt;=30,"Obesity")</f>
        <v>Obesity</v>
      </c>
      <c r="P46" s="38" t="s">
        <v>2329</v>
      </c>
      <c r="Q46" s="28">
        <v>34.21</v>
      </c>
      <c r="R46" s="38">
        <v>8.34</v>
      </c>
      <c r="S46" s="38" t="s">
        <v>2380</v>
      </c>
      <c r="T46" s="38" t="s">
        <v>2380</v>
      </c>
      <c r="U46" s="38" t="s">
        <v>2380</v>
      </c>
      <c r="V46" s="38">
        <v>0</v>
      </c>
      <c r="W46" s="38" t="s">
        <v>2383</v>
      </c>
      <c r="X46" s="38" t="s">
        <v>8391</v>
      </c>
      <c r="Y46" s="19" t="str">
        <f t="shared" si="4"/>
        <v>Diabetes</v>
      </c>
    </row>
    <row r="47" spans="1:25" x14ac:dyDescent="0.35">
      <c r="A47" s="3" t="s">
        <v>2328</v>
      </c>
      <c r="B47" s="3">
        <v>38.94</v>
      </c>
      <c r="C47" s="3">
        <v>8.49</v>
      </c>
      <c r="D47" s="3" t="s">
        <v>2382</v>
      </c>
      <c r="E47" s="3" t="s">
        <v>2380</v>
      </c>
      <c r="F47" s="3" t="s">
        <v>2380</v>
      </c>
      <c r="G47" s="3">
        <v>1</v>
      </c>
      <c r="H47" s="3" t="s">
        <v>2382</v>
      </c>
      <c r="I47" s="14">
        <v>1</v>
      </c>
      <c r="J47" s="14" t="str">
        <f t="shared" si="2"/>
        <v>yes</v>
      </c>
      <c r="K47" s="14">
        <f t="shared" si="0"/>
        <v>1</v>
      </c>
      <c r="L47" s="14" t="str">
        <f t="shared" si="3"/>
        <v>Yes</v>
      </c>
      <c r="M47" s="14" t="str">
        <f t="shared" si="1"/>
        <v>Yes</v>
      </c>
      <c r="N47" s="28">
        <v>38.94</v>
      </c>
      <c r="O47" s="19" t="str" cm="1">
        <f t="array" ref="O47">_xlfn.IFS(N47&lt;18.5,"Underweight",N47&lt;25,"Normalweight",N47&lt;30,"Overweight",N47&gt;=30,"Obesity")</f>
        <v>Obesity</v>
      </c>
      <c r="P47" s="38" t="s">
        <v>2328</v>
      </c>
      <c r="Q47" s="28">
        <v>38.94</v>
      </c>
      <c r="R47" s="38">
        <v>8.49</v>
      </c>
      <c r="S47" s="38" t="s">
        <v>2383</v>
      </c>
      <c r="T47" s="38" t="s">
        <v>2380</v>
      </c>
      <c r="U47" s="38" t="s">
        <v>2380</v>
      </c>
      <c r="V47" s="38">
        <v>1</v>
      </c>
      <c r="W47" s="38" t="s">
        <v>2383</v>
      </c>
      <c r="X47" s="38" t="s">
        <v>8391</v>
      </c>
      <c r="Y47" s="19" t="str">
        <f t="shared" si="4"/>
        <v>Diabetes</v>
      </c>
    </row>
    <row r="48" spans="1:25" x14ac:dyDescent="0.35">
      <c r="A48" s="3" t="s">
        <v>2327</v>
      </c>
      <c r="B48" s="3">
        <v>30.21</v>
      </c>
      <c r="C48" s="3">
        <v>5.34</v>
      </c>
      <c r="D48" s="3" t="s">
        <v>2382</v>
      </c>
      <c r="E48" s="3" t="s">
        <v>2380</v>
      </c>
      <c r="F48" s="3" t="s">
        <v>2380</v>
      </c>
      <c r="G48" s="3">
        <v>1</v>
      </c>
      <c r="H48" s="3" t="s">
        <v>2382</v>
      </c>
      <c r="I48" s="14">
        <v>1</v>
      </c>
      <c r="J48" s="14" t="str">
        <f t="shared" si="2"/>
        <v>yes</v>
      </c>
      <c r="K48" s="14">
        <f t="shared" si="0"/>
        <v>1</v>
      </c>
      <c r="L48" s="14" t="str">
        <f t="shared" si="3"/>
        <v>Yes</v>
      </c>
      <c r="M48" s="14" t="str">
        <f t="shared" si="1"/>
        <v>Yes</v>
      </c>
      <c r="N48" s="28">
        <v>30.21</v>
      </c>
      <c r="O48" s="19" t="str" cm="1">
        <f t="array" ref="O48">_xlfn.IFS(N48&lt;18.5,"Underweight",N48&lt;25,"Normalweight",N48&lt;30,"Overweight",N48&gt;=30,"Obesity")</f>
        <v>Obesity</v>
      </c>
      <c r="P48" s="38" t="s">
        <v>2327</v>
      </c>
      <c r="Q48" s="28">
        <v>30.21</v>
      </c>
      <c r="R48" s="38">
        <v>5.34</v>
      </c>
      <c r="S48" s="38" t="s">
        <v>2383</v>
      </c>
      <c r="T48" s="38" t="s">
        <v>2380</v>
      </c>
      <c r="U48" s="38" t="s">
        <v>2380</v>
      </c>
      <c r="V48" s="38">
        <v>1</v>
      </c>
      <c r="W48" s="38" t="s">
        <v>2383</v>
      </c>
      <c r="X48" s="38" t="s">
        <v>8391</v>
      </c>
      <c r="Y48" s="19" t="str">
        <f t="shared" si="4"/>
        <v>Prediabetes</v>
      </c>
    </row>
    <row r="49" spans="1:25" x14ac:dyDescent="0.35">
      <c r="A49" s="3" t="s">
        <v>2326</v>
      </c>
      <c r="B49" s="3">
        <v>33.630000000000003</v>
      </c>
      <c r="C49" s="3">
        <v>4.43</v>
      </c>
      <c r="D49" s="3" t="s">
        <v>2382</v>
      </c>
      <c r="E49" s="3" t="s">
        <v>2380</v>
      </c>
      <c r="F49" s="3" t="s">
        <v>2380</v>
      </c>
      <c r="G49" s="3">
        <v>2</v>
      </c>
      <c r="H49" s="3" t="s">
        <v>2382</v>
      </c>
      <c r="I49" s="14">
        <v>1</v>
      </c>
      <c r="J49" s="14" t="str">
        <f t="shared" si="2"/>
        <v>yes</v>
      </c>
      <c r="K49" s="14">
        <f t="shared" si="0"/>
        <v>2</v>
      </c>
      <c r="L49" s="14" t="str">
        <f t="shared" si="3"/>
        <v>Yes</v>
      </c>
      <c r="M49" s="14" t="str">
        <f t="shared" si="1"/>
        <v>Yes</v>
      </c>
      <c r="N49" s="28">
        <v>33.630000000000003</v>
      </c>
      <c r="O49" s="19" t="str" cm="1">
        <f t="array" ref="O49">_xlfn.IFS(N49&lt;18.5,"Underweight",N49&lt;25,"Normalweight",N49&lt;30,"Overweight",N49&gt;=30,"Obesity")</f>
        <v>Obesity</v>
      </c>
      <c r="P49" s="38" t="s">
        <v>2326</v>
      </c>
      <c r="Q49" s="28">
        <v>33.630000000000003</v>
      </c>
      <c r="R49" s="38">
        <v>4.43</v>
      </c>
      <c r="S49" s="38" t="s">
        <v>2383</v>
      </c>
      <c r="T49" s="38" t="s">
        <v>2380</v>
      </c>
      <c r="U49" s="38" t="s">
        <v>2380</v>
      </c>
      <c r="V49" s="38">
        <v>2</v>
      </c>
      <c r="W49" s="38" t="s">
        <v>2383</v>
      </c>
      <c r="X49" s="38" t="s">
        <v>8391</v>
      </c>
      <c r="Y49" s="19" t="str">
        <f t="shared" si="4"/>
        <v>Prediabetes</v>
      </c>
    </row>
    <row r="50" spans="1:25" x14ac:dyDescent="0.35">
      <c r="A50" s="3" t="s">
        <v>2325</v>
      </c>
      <c r="B50" s="3">
        <v>40.369999999999997</v>
      </c>
      <c r="C50" s="3">
        <v>4.47</v>
      </c>
      <c r="D50" s="3" t="s">
        <v>2380</v>
      </c>
      <c r="E50" s="3" t="s">
        <v>2380</v>
      </c>
      <c r="F50" s="3" t="s">
        <v>2380</v>
      </c>
      <c r="G50" s="3" t="s">
        <v>2381</v>
      </c>
      <c r="H50" s="3" t="s">
        <v>2382</v>
      </c>
      <c r="I50" s="14">
        <v>1</v>
      </c>
      <c r="J50" s="14" t="str">
        <f t="shared" si="2"/>
        <v>yes</v>
      </c>
      <c r="K50" s="14">
        <f t="shared" si="0"/>
        <v>0</v>
      </c>
      <c r="L50" s="14" t="str">
        <f t="shared" si="3"/>
        <v>Yes</v>
      </c>
      <c r="M50" s="14" t="str">
        <f t="shared" si="1"/>
        <v>No</v>
      </c>
      <c r="N50" s="28">
        <v>40.369999999999997</v>
      </c>
      <c r="O50" s="19" t="str" cm="1">
        <f t="array" ref="O50">_xlfn.IFS(N50&lt;18.5,"Underweight",N50&lt;25,"Normalweight",N50&lt;30,"Overweight",N50&gt;=30,"Obesity")</f>
        <v>Obesity</v>
      </c>
      <c r="P50" s="38" t="s">
        <v>2325</v>
      </c>
      <c r="Q50" s="28">
        <v>40.369999999999997</v>
      </c>
      <c r="R50" s="38">
        <v>4.47</v>
      </c>
      <c r="S50" s="38" t="s">
        <v>2380</v>
      </c>
      <c r="T50" s="38" t="s">
        <v>2380</v>
      </c>
      <c r="U50" s="38" t="s">
        <v>2380</v>
      </c>
      <c r="V50" s="38">
        <v>0</v>
      </c>
      <c r="W50" s="38" t="s">
        <v>2383</v>
      </c>
      <c r="X50" s="38" t="s">
        <v>8391</v>
      </c>
      <c r="Y50" s="19" t="str">
        <f t="shared" si="4"/>
        <v>Prediabetes</v>
      </c>
    </row>
    <row r="51" spans="1:25" x14ac:dyDescent="0.35">
      <c r="A51" s="3" t="s">
        <v>2324</v>
      </c>
      <c r="B51" s="3">
        <v>53.09</v>
      </c>
      <c r="C51" s="3">
        <v>4.82</v>
      </c>
      <c r="D51" s="3" t="s">
        <v>2382</v>
      </c>
      <c r="E51" s="3" t="s">
        <v>2380</v>
      </c>
      <c r="F51" s="3" t="s">
        <v>2380</v>
      </c>
      <c r="G51" s="3">
        <v>2</v>
      </c>
      <c r="H51" s="3" t="s">
        <v>2382</v>
      </c>
      <c r="I51" s="14">
        <v>1</v>
      </c>
      <c r="J51" s="14" t="str">
        <f t="shared" si="2"/>
        <v>yes</v>
      </c>
      <c r="K51" s="14">
        <f t="shared" si="0"/>
        <v>2</v>
      </c>
      <c r="L51" s="14" t="str">
        <f t="shared" si="3"/>
        <v>Yes</v>
      </c>
      <c r="M51" s="14" t="str">
        <f t="shared" si="1"/>
        <v>Yes</v>
      </c>
      <c r="N51" s="28">
        <v>53.09</v>
      </c>
      <c r="O51" s="19" t="str" cm="1">
        <f t="array" ref="O51">_xlfn.IFS(N51&lt;18.5,"Underweight",N51&lt;25,"Normalweight",N51&lt;30,"Overweight",N51&gt;=30,"Obesity")</f>
        <v>Obesity</v>
      </c>
      <c r="P51" s="38" t="s">
        <v>2324</v>
      </c>
      <c r="Q51" s="28">
        <v>53.09</v>
      </c>
      <c r="R51" s="38">
        <v>4.82</v>
      </c>
      <c r="S51" s="38" t="s">
        <v>2383</v>
      </c>
      <c r="T51" s="38" t="s">
        <v>2380</v>
      </c>
      <c r="U51" s="38" t="s">
        <v>2380</v>
      </c>
      <c r="V51" s="38">
        <v>2</v>
      </c>
      <c r="W51" s="38" t="s">
        <v>2383</v>
      </c>
      <c r="X51" s="38" t="s">
        <v>8391</v>
      </c>
      <c r="Y51" s="19" t="str">
        <f t="shared" si="4"/>
        <v>Prediabetes</v>
      </c>
    </row>
    <row r="52" spans="1:25" x14ac:dyDescent="0.35">
      <c r="A52" s="3" t="s">
        <v>2323</v>
      </c>
      <c r="B52" s="3">
        <v>31.79</v>
      </c>
      <c r="C52" s="3">
        <v>5.51</v>
      </c>
      <c r="D52" s="3" t="s">
        <v>2382</v>
      </c>
      <c r="E52" s="3" t="s">
        <v>2380</v>
      </c>
      <c r="F52" s="3" t="s">
        <v>2380</v>
      </c>
      <c r="G52" s="3">
        <v>2</v>
      </c>
      <c r="H52" s="3" t="s">
        <v>2382</v>
      </c>
      <c r="I52" s="14">
        <v>1</v>
      </c>
      <c r="J52" s="14" t="str">
        <f t="shared" si="2"/>
        <v>yes</v>
      </c>
      <c r="K52" s="14">
        <f t="shared" si="0"/>
        <v>2</v>
      </c>
      <c r="L52" s="14" t="str">
        <f t="shared" si="3"/>
        <v>Yes</v>
      </c>
      <c r="M52" s="14" t="str">
        <f t="shared" si="1"/>
        <v>Yes</v>
      </c>
      <c r="N52" s="28">
        <v>31.79</v>
      </c>
      <c r="O52" s="19" t="str" cm="1">
        <f t="array" ref="O52">_xlfn.IFS(N52&lt;18.5,"Underweight",N52&lt;25,"Normalweight",N52&lt;30,"Overweight",N52&gt;=30,"Obesity")</f>
        <v>Obesity</v>
      </c>
      <c r="P52" s="38" t="s">
        <v>2323</v>
      </c>
      <c r="Q52" s="28">
        <v>31.79</v>
      </c>
      <c r="R52" s="38">
        <v>5.51</v>
      </c>
      <c r="S52" s="38" t="s">
        <v>2383</v>
      </c>
      <c r="T52" s="38" t="s">
        <v>2380</v>
      </c>
      <c r="U52" s="38" t="s">
        <v>2380</v>
      </c>
      <c r="V52" s="38">
        <v>2</v>
      </c>
      <c r="W52" s="38" t="s">
        <v>2383</v>
      </c>
      <c r="X52" s="38" t="s">
        <v>8391</v>
      </c>
      <c r="Y52" s="19" t="str">
        <f t="shared" si="4"/>
        <v>Prediabetes</v>
      </c>
    </row>
    <row r="53" spans="1:25" x14ac:dyDescent="0.35">
      <c r="A53" s="3" t="s">
        <v>2322</v>
      </c>
      <c r="B53" s="3">
        <v>41.895000000000003</v>
      </c>
      <c r="C53" s="3">
        <v>10.87</v>
      </c>
      <c r="D53" s="3" t="s">
        <v>2382</v>
      </c>
      <c r="E53" s="3" t="s">
        <v>2380</v>
      </c>
      <c r="F53" s="3" t="s">
        <v>2380</v>
      </c>
      <c r="G53" s="3">
        <v>1</v>
      </c>
      <c r="H53" s="3" t="s">
        <v>2382</v>
      </c>
      <c r="I53" s="14">
        <v>1</v>
      </c>
      <c r="J53" s="14" t="str">
        <f t="shared" si="2"/>
        <v>yes</v>
      </c>
      <c r="K53" s="14">
        <f t="shared" si="0"/>
        <v>1</v>
      </c>
      <c r="L53" s="14" t="str">
        <f t="shared" si="3"/>
        <v>Yes</v>
      </c>
      <c r="M53" s="14" t="str">
        <f t="shared" si="1"/>
        <v>Yes</v>
      </c>
      <c r="N53" s="28">
        <v>41.895000000000003</v>
      </c>
      <c r="O53" s="19" t="str" cm="1">
        <f t="array" ref="O53">_xlfn.IFS(N53&lt;18.5,"Underweight",N53&lt;25,"Normalweight",N53&lt;30,"Overweight",N53&gt;=30,"Obesity")</f>
        <v>Obesity</v>
      </c>
      <c r="P53" s="38" t="s">
        <v>2322</v>
      </c>
      <c r="Q53" s="28">
        <v>41.895000000000003</v>
      </c>
      <c r="R53" s="38">
        <v>10.87</v>
      </c>
      <c r="S53" s="38" t="s">
        <v>2383</v>
      </c>
      <c r="T53" s="38" t="s">
        <v>2380</v>
      </c>
      <c r="U53" s="38" t="s">
        <v>2380</v>
      </c>
      <c r="V53" s="38">
        <v>1</v>
      </c>
      <c r="W53" s="38" t="s">
        <v>2383</v>
      </c>
      <c r="X53" s="38" t="s">
        <v>8391</v>
      </c>
      <c r="Y53" s="19" t="str">
        <f t="shared" si="4"/>
        <v>Diabetes</v>
      </c>
    </row>
    <row r="54" spans="1:25" x14ac:dyDescent="0.35">
      <c r="A54" s="3" t="s">
        <v>2321</v>
      </c>
      <c r="B54" s="3">
        <v>31.16</v>
      </c>
      <c r="C54" s="3">
        <v>9.34</v>
      </c>
      <c r="D54" s="3" t="s">
        <v>2380</v>
      </c>
      <c r="E54" s="3" t="s">
        <v>2380</v>
      </c>
      <c r="F54" s="3" t="s">
        <v>2380</v>
      </c>
      <c r="G54" s="3" t="s">
        <v>2381</v>
      </c>
      <c r="H54" s="3" t="s">
        <v>2382</v>
      </c>
      <c r="I54" s="14">
        <v>1</v>
      </c>
      <c r="J54" s="14" t="str">
        <f t="shared" si="2"/>
        <v>yes</v>
      </c>
      <c r="K54" s="14">
        <f t="shared" si="0"/>
        <v>0</v>
      </c>
      <c r="L54" s="14" t="str">
        <f t="shared" si="3"/>
        <v>Yes</v>
      </c>
      <c r="M54" s="14" t="str">
        <f t="shared" si="1"/>
        <v>No</v>
      </c>
      <c r="N54" s="28">
        <v>31.16</v>
      </c>
      <c r="O54" s="19" t="str" cm="1">
        <f t="array" ref="O54">_xlfn.IFS(N54&lt;18.5,"Underweight",N54&lt;25,"Normalweight",N54&lt;30,"Overweight",N54&gt;=30,"Obesity")</f>
        <v>Obesity</v>
      </c>
      <c r="P54" s="38" t="s">
        <v>2321</v>
      </c>
      <c r="Q54" s="28">
        <v>31.16</v>
      </c>
      <c r="R54" s="38">
        <v>9.34</v>
      </c>
      <c r="S54" s="38" t="s">
        <v>2380</v>
      </c>
      <c r="T54" s="38" t="s">
        <v>2380</v>
      </c>
      <c r="U54" s="38" t="s">
        <v>2380</v>
      </c>
      <c r="V54" s="38">
        <v>0</v>
      </c>
      <c r="W54" s="38" t="s">
        <v>2383</v>
      </c>
      <c r="X54" s="38" t="s">
        <v>8391</v>
      </c>
      <c r="Y54" s="19" t="str">
        <f t="shared" si="4"/>
        <v>Normal</v>
      </c>
    </row>
    <row r="55" spans="1:25" x14ac:dyDescent="0.35">
      <c r="A55" s="3" t="s">
        <v>2320</v>
      </c>
      <c r="B55" s="3">
        <v>34.104999999999997</v>
      </c>
      <c r="C55" s="3">
        <v>5.03</v>
      </c>
      <c r="D55" s="3" t="s">
        <v>2382</v>
      </c>
      <c r="E55" s="3" t="s">
        <v>2380</v>
      </c>
      <c r="F55" s="3" t="s">
        <v>2383</v>
      </c>
      <c r="G55" s="3">
        <v>1</v>
      </c>
      <c r="H55" s="3" t="s">
        <v>2382</v>
      </c>
      <c r="I55" s="14">
        <v>1</v>
      </c>
      <c r="J55" s="14" t="str">
        <f t="shared" si="2"/>
        <v>yes</v>
      </c>
      <c r="K55" s="14">
        <f t="shared" si="0"/>
        <v>1</v>
      </c>
      <c r="L55" s="14" t="str">
        <f t="shared" si="3"/>
        <v>Yes</v>
      </c>
      <c r="M55" s="14" t="str">
        <f t="shared" si="1"/>
        <v>Yes</v>
      </c>
      <c r="N55" s="28">
        <v>34.104999999999997</v>
      </c>
      <c r="O55" s="19" t="str" cm="1">
        <f t="array" ref="O55">_xlfn.IFS(N55&lt;18.5,"Underweight",N55&lt;25,"Normalweight",N55&lt;30,"Overweight",N55&gt;=30,"Obesity")</f>
        <v>Obesity</v>
      </c>
      <c r="P55" s="38" t="s">
        <v>2320</v>
      </c>
      <c r="Q55" s="28">
        <v>34.104999999999997</v>
      </c>
      <c r="R55" s="38">
        <v>5.03</v>
      </c>
      <c r="S55" s="38" t="s">
        <v>2383</v>
      </c>
      <c r="T55" s="38" t="s">
        <v>2380</v>
      </c>
      <c r="U55" s="38" t="s">
        <v>2383</v>
      </c>
      <c r="V55" s="38">
        <v>1</v>
      </c>
      <c r="W55" s="38" t="s">
        <v>2383</v>
      </c>
      <c r="X55" s="38" t="s">
        <v>8391</v>
      </c>
      <c r="Y55" s="19" t="str">
        <f t="shared" si="4"/>
        <v>Normal</v>
      </c>
    </row>
    <row r="56" spans="1:25" x14ac:dyDescent="0.35">
      <c r="A56" s="3" t="s">
        <v>2319</v>
      </c>
      <c r="B56" s="3">
        <v>51.93</v>
      </c>
      <c r="C56" s="3">
        <v>11.05</v>
      </c>
      <c r="D56" s="3" t="s">
        <v>2380</v>
      </c>
      <c r="E56" s="3" t="s">
        <v>2380</v>
      </c>
      <c r="F56" s="3" t="s">
        <v>2380</v>
      </c>
      <c r="G56" s="3" t="s">
        <v>2381</v>
      </c>
      <c r="H56" s="3" t="s">
        <v>2382</v>
      </c>
      <c r="I56" s="14">
        <v>1</v>
      </c>
      <c r="J56" s="14" t="str">
        <f t="shared" si="2"/>
        <v>yes</v>
      </c>
      <c r="K56" s="14">
        <f t="shared" si="0"/>
        <v>0</v>
      </c>
      <c r="L56" s="14" t="str">
        <f t="shared" si="3"/>
        <v>Yes</v>
      </c>
      <c r="M56" s="14" t="str">
        <f t="shared" si="1"/>
        <v>No</v>
      </c>
      <c r="N56" s="28">
        <v>51.93</v>
      </c>
      <c r="O56" s="19" t="str" cm="1">
        <f t="array" ref="O56">_xlfn.IFS(N56&lt;18.5,"Underweight",N56&lt;25,"Normalweight",N56&lt;30,"Overweight",N56&gt;=30,"Obesity")</f>
        <v>Obesity</v>
      </c>
      <c r="P56" s="38" t="s">
        <v>2319</v>
      </c>
      <c r="Q56" s="28">
        <v>51.93</v>
      </c>
      <c r="R56" s="38">
        <v>11.05</v>
      </c>
      <c r="S56" s="38" t="s">
        <v>2380</v>
      </c>
      <c r="T56" s="38" t="s">
        <v>2380</v>
      </c>
      <c r="U56" s="38" t="s">
        <v>2380</v>
      </c>
      <c r="V56" s="38">
        <v>0</v>
      </c>
      <c r="W56" s="38" t="s">
        <v>2383</v>
      </c>
      <c r="X56" s="38" t="s">
        <v>8391</v>
      </c>
      <c r="Y56" s="19" t="str">
        <f t="shared" si="4"/>
        <v>Normal</v>
      </c>
    </row>
    <row r="57" spans="1:25" x14ac:dyDescent="0.35">
      <c r="A57" s="3" t="s">
        <v>2318</v>
      </c>
      <c r="B57" s="3">
        <v>38.950000000000003</v>
      </c>
      <c r="C57" s="3">
        <v>11.95</v>
      </c>
      <c r="D57" s="3" t="s">
        <v>2380</v>
      </c>
      <c r="E57" s="3" t="s">
        <v>2380</v>
      </c>
      <c r="F57" s="3" t="s">
        <v>2380</v>
      </c>
      <c r="G57" s="3" t="s">
        <v>2381</v>
      </c>
      <c r="H57" s="3" t="s">
        <v>2382</v>
      </c>
      <c r="I57" s="14">
        <v>1</v>
      </c>
      <c r="J57" s="14" t="str">
        <f t="shared" si="2"/>
        <v>yes</v>
      </c>
      <c r="K57" s="14">
        <f t="shared" si="0"/>
        <v>0</v>
      </c>
      <c r="L57" s="14" t="str">
        <f t="shared" si="3"/>
        <v>Yes</v>
      </c>
      <c r="M57" s="14" t="str">
        <f t="shared" si="1"/>
        <v>No</v>
      </c>
      <c r="N57" s="28">
        <v>38.950000000000003</v>
      </c>
      <c r="O57" s="19" t="str" cm="1">
        <f t="array" ref="O57">_xlfn.IFS(N57&lt;18.5,"Underweight",N57&lt;25,"Normalweight",N57&lt;30,"Overweight",N57&gt;=30,"Obesity")</f>
        <v>Obesity</v>
      </c>
      <c r="P57" s="38" t="s">
        <v>2318</v>
      </c>
      <c r="Q57" s="28">
        <v>38.950000000000003</v>
      </c>
      <c r="R57" s="38">
        <v>11.95</v>
      </c>
      <c r="S57" s="38" t="s">
        <v>2380</v>
      </c>
      <c r="T57" s="38" t="s">
        <v>2380</v>
      </c>
      <c r="U57" s="38" t="s">
        <v>2380</v>
      </c>
      <c r="V57" s="38">
        <v>0</v>
      </c>
      <c r="W57" s="38" t="s">
        <v>2383</v>
      </c>
      <c r="X57" s="38" t="s">
        <v>8391</v>
      </c>
      <c r="Y57" s="19" t="str">
        <f t="shared" si="4"/>
        <v>Normal</v>
      </c>
    </row>
    <row r="58" spans="1:25" x14ac:dyDescent="0.35">
      <c r="A58" s="3" t="s">
        <v>2317</v>
      </c>
      <c r="B58" s="3">
        <v>36.630000000000003</v>
      </c>
      <c r="C58" s="3">
        <v>7.72</v>
      </c>
      <c r="D58" s="3" t="s">
        <v>2382</v>
      </c>
      <c r="E58" s="3" t="s">
        <v>2380</v>
      </c>
      <c r="F58" s="3" t="s">
        <v>2380</v>
      </c>
      <c r="G58" s="3">
        <v>1</v>
      </c>
      <c r="H58" s="3" t="s">
        <v>2382</v>
      </c>
      <c r="I58" s="14">
        <v>1</v>
      </c>
      <c r="J58" s="14" t="str">
        <f t="shared" si="2"/>
        <v>yes</v>
      </c>
      <c r="K58" s="14">
        <f t="shared" si="0"/>
        <v>1</v>
      </c>
      <c r="L58" s="14" t="str">
        <f t="shared" si="3"/>
        <v>Yes</v>
      </c>
      <c r="M58" s="14" t="str">
        <f t="shared" si="1"/>
        <v>Yes</v>
      </c>
      <c r="N58" s="28">
        <v>36.630000000000003</v>
      </c>
      <c r="O58" s="19" t="str" cm="1">
        <f t="array" ref="O58">_xlfn.IFS(N58&lt;18.5,"Underweight",N58&lt;25,"Normalweight",N58&lt;30,"Overweight",N58&gt;=30,"Obesity")</f>
        <v>Obesity</v>
      </c>
      <c r="P58" s="38" t="s">
        <v>2317</v>
      </c>
      <c r="Q58" s="28">
        <v>36.630000000000003</v>
      </c>
      <c r="R58" s="38">
        <v>7.72</v>
      </c>
      <c r="S58" s="38" t="s">
        <v>2383</v>
      </c>
      <c r="T58" s="38" t="s">
        <v>2380</v>
      </c>
      <c r="U58" s="38" t="s">
        <v>2380</v>
      </c>
      <c r="V58" s="38">
        <v>1</v>
      </c>
      <c r="W58" s="38" t="s">
        <v>2383</v>
      </c>
      <c r="X58" s="38" t="s">
        <v>8391</v>
      </c>
      <c r="Y58" s="19" t="str">
        <f t="shared" si="4"/>
        <v>Normal</v>
      </c>
    </row>
    <row r="59" spans="1:25" x14ac:dyDescent="0.35">
      <c r="A59" s="3" t="s">
        <v>2316</v>
      </c>
      <c r="B59" s="3">
        <v>34.200000000000003</v>
      </c>
      <c r="C59" s="3">
        <v>5.75</v>
      </c>
      <c r="D59" s="3" t="s">
        <v>2380</v>
      </c>
      <c r="E59" s="3" t="s">
        <v>2380</v>
      </c>
      <c r="F59" s="3" t="s">
        <v>2380</v>
      </c>
      <c r="G59" s="3">
        <v>2</v>
      </c>
      <c r="H59" s="3" t="s">
        <v>2382</v>
      </c>
      <c r="I59" s="14">
        <v>1</v>
      </c>
      <c r="J59" s="14" t="str">
        <f t="shared" si="2"/>
        <v>yes</v>
      </c>
      <c r="K59" s="14">
        <f t="shared" si="0"/>
        <v>2</v>
      </c>
      <c r="L59" s="14" t="str">
        <f t="shared" si="3"/>
        <v>Yes</v>
      </c>
      <c r="M59" s="14" t="str">
        <f t="shared" si="1"/>
        <v>No</v>
      </c>
      <c r="N59" s="28">
        <v>34.200000000000003</v>
      </c>
      <c r="O59" s="19" t="str" cm="1">
        <f t="array" ref="O59">_xlfn.IFS(N59&lt;18.5,"Underweight",N59&lt;25,"Normalweight",N59&lt;30,"Overweight",N59&gt;=30,"Obesity")</f>
        <v>Obesity</v>
      </c>
      <c r="P59" s="38" t="s">
        <v>2316</v>
      </c>
      <c r="Q59" s="28">
        <v>34.200000000000003</v>
      </c>
      <c r="R59" s="38">
        <v>5.75</v>
      </c>
      <c r="S59" s="38" t="s">
        <v>2380</v>
      </c>
      <c r="T59" s="38" t="s">
        <v>2380</v>
      </c>
      <c r="U59" s="38" t="s">
        <v>2380</v>
      </c>
      <c r="V59" s="38">
        <v>2</v>
      </c>
      <c r="W59" s="38" t="s">
        <v>2383</v>
      </c>
      <c r="X59" s="38" t="s">
        <v>8391</v>
      </c>
      <c r="Y59" s="19" t="str">
        <f t="shared" si="4"/>
        <v>Normal</v>
      </c>
    </row>
    <row r="60" spans="1:25" x14ac:dyDescent="0.35">
      <c r="A60" s="3" t="s">
        <v>2315</v>
      </c>
      <c r="B60" s="3">
        <v>50.63</v>
      </c>
      <c r="C60" s="3">
        <v>11.89</v>
      </c>
      <c r="D60" s="3" t="s">
        <v>2380</v>
      </c>
      <c r="E60" s="3" t="s">
        <v>2380</v>
      </c>
      <c r="F60" s="3" t="s">
        <v>2380</v>
      </c>
      <c r="G60" s="3" t="s">
        <v>2381</v>
      </c>
      <c r="H60" s="3" t="s">
        <v>2382</v>
      </c>
      <c r="I60" s="14">
        <v>1</v>
      </c>
      <c r="J60" s="14" t="str">
        <f t="shared" si="2"/>
        <v>yes</v>
      </c>
      <c r="K60" s="14">
        <f t="shared" si="0"/>
        <v>0</v>
      </c>
      <c r="L60" s="14" t="str">
        <f t="shared" si="3"/>
        <v>Yes</v>
      </c>
      <c r="M60" s="14" t="str">
        <f t="shared" si="1"/>
        <v>No</v>
      </c>
      <c r="N60" s="28">
        <v>50.63</v>
      </c>
      <c r="O60" s="19" t="str" cm="1">
        <f t="array" ref="O60">_xlfn.IFS(N60&lt;18.5,"Underweight",N60&lt;25,"Normalweight",N60&lt;30,"Overweight",N60&gt;=30,"Obesity")</f>
        <v>Obesity</v>
      </c>
      <c r="P60" s="38" t="s">
        <v>2315</v>
      </c>
      <c r="Q60" s="28">
        <v>50.63</v>
      </c>
      <c r="R60" s="38">
        <v>11.89</v>
      </c>
      <c r="S60" s="38" t="s">
        <v>2380</v>
      </c>
      <c r="T60" s="38" t="s">
        <v>2380</v>
      </c>
      <c r="U60" s="38" t="s">
        <v>2380</v>
      </c>
      <c r="V60" s="38">
        <v>0</v>
      </c>
      <c r="W60" s="38" t="s">
        <v>2383</v>
      </c>
      <c r="X60" s="38" t="s">
        <v>8391</v>
      </c>
      <c r="Y60" s="19" t="str">
        <f t="shared" si="4"/>
        <v>Normal</v>
      </c>
    </row>
    <row r="61" spans="1:25" x14ac:dyDescent="0.35">
      <c r="A61" s="3" t="s">
        <v>2314</v>
      </c>
      <c r="B61" s="3">
        <v>36.479999999999997</v>
      </c>
      <c r="C61" s="3">
        <v>6.2</v>
      </c>
      <c r="D61" s="3" t="s">
        <v>2380</v>
      </c>
      <c r="E61" s="3" t="s">
        <v>2380</v>
      </c>
      <c r="F61" s="3" t="s">
        <v>2380</v>
      </c>
      <c r="G61" s="3" t="s">
        <v>2381</v>
      </c>
      <c r="H61" s="3" t="s">
        <v>2382</v>
      </c>
      <c r="I61" s="14">
        <v>1</v>
      </c>
      <c r="J61" s="14" t="str">
        <f t="shared" si="2"/>
        <v>yes</v>
      </c>
      <c r="K61" s="14">
        <f t="shared" si="0"/>
        <v>0</v>
      </c>
      <c r="L61" s="14" t="str">
        <f t="shared" si="3"/>
        <v>Yes</v>
      </c>
      <c r="M61" s="14" t="str">
        <f t="shared" si="1"/>
        <v>No</v>
      </c>
      <c r="N61" s="28">
        <v>36.479999999999997</v>
      </c>
      <c r="O61" s="19" t="str" cm="1">
        <f t="array" ref="O61">_xlfn.IFS(N61&lt;18.5,"Underweight",N61&lt;25,"Normalweight",N61&lt;30,"Overweight",N61&gt;=30,"Obesity")</f>
        <v>Obesity</v>
      </c>
      <c r="P61" s="38" t="s">
        <v>2314</v>
      </c>
      <c r="Q61" s="28">
        <v>36.479999999999997</v>
      </c>
      <c r="R61" s="38">
        <v>6.2</v>
      </c>
      <c r="S61" s="38" t="s">
        <v>2380</v>
      </c>
      <c r="T61" s="38" t="s">
        <v>2380</v>
      </c>
      <c r="U61" s="38" t="s">
        <v>2380</v>
      </c>
      <c r="V61" s="38">
        <v>0</v>
      </c>
      <c r="W61" s="38" t="s">
        <v>2383</v>
      </c>
      <c r="X61" s="38" t="s">
        <v>8391</v>
      </c>
      <c r="Y61" s="19" t="str">
        <f t="shared" si="4"/>
        <v>Prediabetes</v>
      </c>
    </row>
    <row r="62" spans="1:25" x14ac:dyDescent="0.35">
      <c r="A62" s="3" t="s">
        <v>2313</v>
      </c>
      <c r="B62" s="3">
        <v>54.82</v>
      </c>
      <c r="C62" s="3">
        <v>10.61</v>
      </c>
      <c r="D62" s="3" t="s">
        <v>2380</v>
      </c>
      <c r="E62" s="3" t="s">
        <v>2380</v>
      </c>
      <c r="F62" s="3" t="s">
        <v>2380</v>
      </c>
      <c r="G62" s="3" t="s">
        <v>2381</v>
      </c>
      <c r="H62" s="3" t="s">
        <v>2382</v>
      </c>
      <c r="I62" s="14">
        <v>1</v>
      </c>
      <c r="J62" s="14" t="str">
        <f t="shared" si="2"/>
        <v>yes</v>
      </c>
      <c r="K62" s="14">
        <f t="shared" si="0"/>
        <v>0</v>
      </c>
      <c r="L62" s="14" t="str">
        <f t="shared" si="3"/>
        <v>Yes</v>
      </c>
      <c r="M62" s="14" t="str">
        <f t="shared" si="1"/>
        <v>No</v>
      </c>
      <c r="N62" s="28">
        <v>54.82</v>
      </c>
      <c r="O62" s="19" t="str" cm="1">
        <f t="array" ref="O62">_xlfn.IFS(N62&lt;18.5,"Underweight",N62&lt;25,"Normalweight",N62&lt;30,"Overweight",N62&gt;=30,"Obesity")</f>
        <v>Obesity</v>
      </c>
      <c r="P62" s="38" t="s">
        <v>2313</v>
      </c>
      <c r="Q62" s="28">
        <v>54.82</v>
      </c>
      <c r="R62" s="38">
        <v>10.61</v>
      </c>
      <c r="S62" s="38" t="s">
        <v>2380</v>
      </c>
      <c r="T62" s="38" t="s">
        <v>2380</v>
      </c>
      <c r="U62" s="38" t="s">
        <v>2380</v>
      </c>
      <c r="V62" s="38">
        <v>0</v>
      </c>
      <c r="W62" s="38" t="s">
        <v>2383</v>
      </c>
      <c r="X62" s="38" t="s">
        <v>8391</v>
      </c>
      <c r="Y62" s="19" t="str">
        <f t="shared" si="4"/>
        <v>Diabetes</v>
      </c>
    </row>
    <row r="63" spans="1:25" x14ac:dyDescent="0.35">
      <c r="A63" s="3" t="s">
        <v>2312</v>
      </c>
      <c r="B63" s="3">
        <v>38.06</v>
      </c>
      <c r="C63" s="3">
        <v>6.04</v>
      </c>
      <c r="D63" s="3" t="s">
        <v>2380</v>
      </c>
      <c r="E63" s="3" t="s">
        <v>2380</v>
      </c>
      <c r="F63" s="3" t="s">
        <v>2383</v>
      </c>
      <c r="G63" s="3">
        <v>1</v>
      </c>
      <c r="H63" s="3" t="s">
        <v>2382</v>
      </c>
      <c r="I63" s="14">
        <v>1</v>
      </c>
      <c r="J63" s="14" t="str">
        <f t="shared" si="2"/>
        <v>yes</v>
      </c>
      <c r="K63" s="14">
        <f t="shared" si="0"/>
        <v>1</v>
      </c>
      <c r="L63" s="14" t="str">
        <f t="shared" si="3"/>
        <v>Yes</v>
      </c>
      <c r="M63" s="14" t="str">
        <f t="shared" si="1"/>
        <v>No</v>
      </c>
      <c r="N63" s="28">
        <v>38.06</v>
      </c>
      <c r="O63" s="19" t="str" cm="1">
        <f t="array" ref="O63">_xlfn.IFS(N63&lt;18.5,"Underweight",N63&lt;25,"Normalweight",N63&lt;30,"Overweight",N63&gt;=30,"Obesity")</f>
        <v>Obesity</v>
      </c>
      <c r="P63" s="38" t="s">
        <v>2312</v>
      </c>
      <c r="Q63" s="28">
        <v>38.06</v>
      </c>
      <c r="R63" s="38">
        <v>6.04</v>
      </c>
      <c r="S63" s="38" t="s">
        <v>2380</v>
      </c>
      <c r="T63" s="38" t="s">
        <v>2380</v>
      </c>
      <c r="U63" s="38" t="s">
        <v>2383</v>
      </c>
      <c r="V63" s="38">
        <v>1</v>
      </c>
      <c r="W63" s="38" t="s">
        <v>2383</v>
      </c>
      <c r="X63" s="38" t="s">
        <v>8391</v>
      </c>
      <c r="Y63" s="19" t="str">
        <f t="shared" si="4"/>
        <v>Normal</v>
      </c>
    </row>
    <row r="64" spans="1:25" x14ac:dyDescent="0.35">
      <c r="A64" s="3" t="s">
        <v>2311</v>
      </c>
      <c r="B64" s="3">
        <v>51.48</v>
      </c>
      <c r="C64" s="3">
        <v>9.33</v>
      </c>
      <c r="D64" s="3" t="s">
        <v>2382</v>
      </c>
      <c r="E64" s="3" t="s">
        <v>2380</v>
      </c>
      <c r="F64" s="3" t="s">
        <v>2380</v>
      </c>
      <c r="G64" s="3" t="s">
        <v>2381</v>
      </c>
      <c r="H64" s="3" t="s">
        <v>2382</v>
      </c>
      <c r="I64" s="14">
        <v>1</v>
      </c>
      <c r="J64" s="14" t="str">
        <f t="shared" si="2"/>
        <v>yes</v>
      </c>
      <c r="K64" s="14">
        <f t="shared" si="0"/>
        <v>0</v>
      </c>
      <c r="L64" s="14" t="str">
        <f t="shared" si="3"/>
        <v>Yes</v>
      </c>
      <c r="M64" s="14" t="str">
        <f t="shared" si="1"/>
        <v>Yes</v>
      </c>
      <c r="N64" s="28">
        <v>51.48</v>
      </c>
      <c r="O64" s="19" t="str" cm="1">
        <f t="array" ref="O64">_xlfn.IFS(N64&lt;18.5,"Underweight",N64&lt;25,"Normalweight",N64&lt;30,"Overweight",N64&gt;=30,"Obesity")</f>
        <v>Obesity</v>
      </c>
      <c r="P64" s="38" t="s">
        <v>2311</v>
      </c>
      <c r="Q64" s="28">
        <v>51.48</v>
      </c>
      <c r="R64" s="38">
        <v>9.33</v>
      </c>
      <c r="S64" s="38" t="s">
        <v>2383</v>
      </c>
      <c r="T64" s="38" t="s">
        <v>2380</v>
      </c>
      <c r="U64" s="38" t="s">
        <v>2380</v>
      </c>
      <c r="V64" s="38">
        <v>0</v>
      </c>
      <c r="W64" s="38" t="s">
        <v>2383</v>
      </c>
      <c r="X64" s="38" t="s">
        <v>8391</v>
      </c>
      <c r="Y64" s="19" t="str">
        <f t="shared" si="4"/>
        <v>Diabetes</v>
      </c>
    </row>
    <row r="65" spans="1:25" x14ac:dyDescent="0.35">
      <c r="A65" s="3" t="s">
        <v>2310</v>
      </c>
      <c r="B65" s="3">
        <v>52.06</v>
      </c>
      <c r="C65" s="3">
        <v>11.47</v>
      </c>
      <c r="D65" s="3" t="s">
        <v>2380</v>
      </c>
      <c r="E65" s="3" t="s">
        <v>2380</v>
      </c>
      <c r="F65" s="3" t="s">
        <v>2380</v>
      </c>
      <c r="G65" s="3" t="s">
        <v>2381</v>
      </c>
      <c r="H65" s="3" t="s">
        <v>2382</v>
      </c>
      <c r="I65" s="14">
        <v>1</v>
      </c>
      <c r="J65" s="14" t="str">
        <f t="shared" si="2"/>
        <v>yes</v>
      </c>
      <c r="K65" s="14">
        <f t="shared" si="0"/>
        <v>0</v>
      </c>
      <c r="L65" s="14" t="str">
        <f t="shared" si="3"/>
        <v>Yes</v>
      </c>
      <c r="M65" s="14" t="str">
        <f t="shared" si="1"/>
        <v>No</v>
      </c>
      <c r="N65" s="28">
        <v>52.06</v>
      </c>
      <c r="O65" s="19" t="str" cm="1">
        <f t="array" ref="O65">_xlfn.IFS(N65&lt;18.5,"Underweight",N65&lt;25,"Normalweight",N65&lt;30,"Overweight",N65&gt;=30,"Obesity")</f>
        <v>Obesity</v>
      </c>
      <c r="P65" s="38" t="s">
        <v>2310</v>
      </c>
      <c r="Q65" s="28">
        <v>52.06</v>
      </c>
      <c r="R65" s="38">
        <v>11.47</v>
      </c>
      <c r="S65" s="38" t="s">
        <v>2380</v>
      </c>
      <c r="T65" s="38" t="s">
        <v>2380</v>
      </c>
      <c r="U65" s="38" t="s">
        <v>2380</v>
      </c>
      <c r="V65" s="38">
        <v>0</v>
      </c>
      <c r="W65" s="38" t="s">
        <v>2383</v>
      </c>
      <c r="X65" s="38" t="s">
        <v>8391</v>
      </c>
      <c r="Y65" s="19" t="str">
        <f t="shared" si="4"/>
        <v>Normal</v>
      </c>
    </row>
    <row r="66" spans="1:25" x14ac:dyDescent="0.35">
      <c r="A66" s="3" t="s">
        <v>2309</v>
      </c>
      <c r="B66" s="3">
        <v>30.684999999999999</v>
      </c>
      <c r="C66" s="3">
        <v>7.02</v>
      </c>
      <c r="D66" s="3" t="s">
        <v>2382</v>
      </c>
      <c r="E66" s="3" t="s">
        <v>2380</v>
      </c>
      <c r="F66" s="3" t="s">
        <v>2380</v>
      </c>
      <c r="G66" s="3" t="s">
        <v>2381</v>
      </c>
      <c r="H66" s="3" t="s">
        <v>2382</v>
      </c>
      <c r="I66" s="14">
        <v>1</v>
      </c>
      <c r="J66" s="14" t="str">
        <f t="shared" si="2"/>
        <v>yes</v>
      </c>
      <c r="K66" s="14">
        <f t="shared" si="0"/>
        <v>0</v>
      </c>
      <c r="L66" s="14" t="str">
        <f t="shared" si="3"/>
        <v>Yes</v>
      </c>
      <c r="M66" s="14" t="str">
        <f t="shared" si="1"/>
        <v>Yes</v>
      </c>
      <c r="N66" s="28">
        <v>30.684999999999999</v>
      </c>
      <c r="O66" s="19" t="str" cm="1">
        <f t="array" ref="O66">_xlfn.IFS(N66&lt;18.5,"Underweight",N66&lt;25,"Normalweight",N66&lt;30,"Overweight",N66&gt;=30,"Obesity")</f>
        <v>Obesity</v>
      </c>
      <c r="P66" s="38" t="s">
        <v>2309</v>
      </c>
      <c r="Q66" s="28">
        <v>30.684999999999999</v>
      </c>
      <c r="R66" s="38">
        <v>7.02</v>
      </c>
      <c r="S66" s="38" t="s">
        <v>2383</v>
      </c>
      <c r="T66" s="38" t="s">
        <v>2380</v>
      </c>
      <c r="U66" s="38" t="s">
        <v>2380</v>
      </c>
      <c r="V66" s="38">
        <v>0</v>
      </c>
      <c r="W66" s="38" t="s">
        <v>2383</v>
      </c>
      <c r="X66" s="38" t="s">
        <v>8391</v>
      </c>
      <c r="Y66" s="19" t="str">
        <f t="shared" si="4"/>
        <v>Normal</v>
      </c>
    </row>
    <row r="67" spans="1:25" x14ac:dyDescent="0.35">
      <c r="A67" s="3" t="s">
        <v>2308</v>
      </c>
      <c r="B67" s="3">
        <v>36.08</v>
      </c>
      <c r="C67" s="3">
        <v>8.8000000000000007</v>
      </c>
      <c r="D67" s="3" t="s">
        <v>2382</v>
      </c>
      <c r="E67" s="3" t="s">
        <v>2380</v>
      </c>
      <c r="F67" s="3" t="s">
        <v>2380</v>
      </c>
      <c r="G67" s="3">
        <v>1</v>
      </c>
      <c r="H67" s="3" t="s">
        <v>2382</v>
      </c>
      <c r="I67" s="14">
        <v>1</v>
      </c>
      <c r="J67" s="14" t="str">
        <f t="shared" si="2"/>
        <v>yes</v>
      </c>
      <c r="K67" s="14">
        <f t="shared" ref="K67:K130" si="5">IF(G67="No major surgery",0,G67)</f>
        <v>1</v>
      </c>
      <c r="L67" s="14" t="str">
        <f t="shared" si="3"/>
        <v>Yes</v>
      </c>
      <c r="M67" s="14" t="str">
        <f t="shared" ref="M67:M130" si="6">PROPER(D67)</f>
        <v>Yes</v>
      </c>
      <c r="N67" s="28">
        <v>36.08</v>
      </c>
      <c r="O67" s="19" t="str" cm="1">
        <f t="array" ref="O67">_xlfn.IFS(N67&lt;18.5,"Underweight",N67&lt;25,"Normalweight",N67&lt;30,"Overweight",N67&gt;=30,"Obesity")</f>
        <v>Obesity</v>
      </c>
      <c r="P67" s="38" t="s">
        <v>2308</v>
      </c>
      <c r="Q67" s="28">
        <v>36.08</v>
      </c>
      <c r="R67" s="38">
        <v>8.8000000000000007</v>
      </c>
      <c r="S67" s="38" t="s">
        <v>2383</v>
      </c>
      <c r="T67" s="38" t="s">
        <v>2380</v>
      </c>
      <c r="U67" s="38" t="s">
        <v>2380</v>
      </c>
      <c r="V67" s="38">
        <v>1</v>
      </c>
      <c r="W67" s="38" t="s">
        <v>2383</v>
      </c>
      <c r="X67" s="38" t="s">
        <v>8391</v>
      </c>
      <c r="Y67" s="19" t="str">
        <f t="shared" si="4"/>
        <v>Normal</v>
      </c>
    </row>
    <row r="68" spans="1:25" x14ac:dyDescent="0.35">
      <c r="A68" s="3" t="s">
        <v>2307</v>
      </c>
      <c r="B68" s="3">
        <v>54.99</v>
      </c>
      <c r="C68" s="3">
        <v>8.68</v>
      </c>
      <c r="D68" s="3" t="s">
        <v>2380</v>
      </c>
      <c r="E68" s="3" t="s">
        <v>2380</v>
      </c>
      <c r="F68" s="3" t="s">
        <v>2380</v>
      </c>
      <c r="G68" s="3">
        <v>2</v>
      </c>
      <c r="H68" s="3" t="s">
        <v>2382</v>
      </c>
      <c r="I68" s="14">
        <v>1</v>
      </c>
      <c r="J68" s="14" t="str">
        <f t="shared" ref="J68:J131" si="7">IF(H68="?",INDEX($H$3:$H$2337,MODE($I$3:$I$2337)),H68)</f>
        <v>yes</v>
      </c>
      <c r="K68" s="14">
        <f t="shared" si="5"/>
        <v>2</v>
      </c>
      <c r="L68" s="14" t="str">
        <f t="shared" ref="L68:L131" si="8">PROPER(J68)</f>
        <v>Yes</v>
      </c>
      <c r="M68" s="14" t="str">
        <f t="shared" si="6"/>
        <v>No</v>
      </c>
      <c r="N68" s="28">
        <v>54.99</v>
      </c>
      <c r="O68" s="19" t="str" cm="1">
        <f t="array" ref="O68">_xlfn.IFS(N68&lt;18.5,"Underweight",N68&lt;25,"Normalweight",N68&lt;30,"Overweight",N68&gt;=30,"Obesity")</f>
        <v>Obesity</v>
      </c>
      <c r="P68" s="38" t="s">
        <v>2307</v>
      </c>
      <c r="Q68" s="28">
        <v>54.99</v>
      </c>
      <c r="R68" s="38">
        <v>8.68</v>
      </c>
      <c r="S68" s="38" t="s">
        <v>2380</v>
      </c>
      <c r="T68" s="38" t="s">
        <v>2380</v>
      </c>
      <c r="U68" s="38" t="s">
        <v>2380</v>
      </c>
      <c r="V68" s="38">
        <v>2</v>
      </c>
      <c r="W68" s="38" t="s">
        <v>2383</v>
      </c>
      <c r="X68" s="38" t="s">
        <v>8391</v>
      </c>
      <c r="Y68" s="19" t="str">
        <f t="shared" ref="Y68:Y131" si="9">IF(R97&lt;=5.7,"Normal",IF(R68&lt;=6.5,"Prediabetes","Diabetes"))</f>
        <v>Diabetes</v>
      </c>
    </row>
    <row r="69" spans="1:25" x14ac:dyDescent="0.35">
      <c r="A69" s="3" t="s">
        <v>2306</v>
      </c>
      <c r="B69" s="3">
        <v>35.97</v>
      </c>
      <c r="C69" s="3">
        <v>6.12</v>
      </c>
      <c r="D69" s="3" t="s">
        <v>2380</v>
      </c>
      <c r="E69" s="3" t="s">
        <v>2380</v>
      </c>
      <c r="F69" s="3" t="s">
        <v>2383</v>
      </c>
      <c r="G69" s="3">
        <v>1</v>
      </c>
      <c r="H69" s="3" t="s">
        <v>2382</v>
      </c>
      <c r="I69" s="14">
        <v>1</v>
      </c>
      <c r="J69" s="14" t="str">
        <f t="shared" si="7"/>
        <v>yes</v>
      </c>
      <c r="K69" s="14">
        <f t="shared" si="5"/>
        <v>1</v>
      </c>
      <c r="L69" s="14" t="str">
        <f t="shared" si="8"/>
        <v>Yes</v>
      </c>
      <c r="M69" s="14" t="str">
        <f t="shared" si="6"/>
        <v>No</v>
      </c>
      <c r="N69" s="28">
        <v>35.97</v>
      </c>
      <c r="O69" s="19" t="str" cm="1">
        <f t="array" ref="O69">_xlfn.IFS(N69&lt;18.5,"Underweight",N69&lt;25,"Normalweight",N69&lt;30,"Overweight",N69&gt;=30,"Obesity")</f>
        <v>Obesity</v>
      </c>
      <c r="P69" s="38" t="s">
        <v>2306</v>
      </c>
      <c r="Q69" s="28">
        <v>35.97</v>
      </c>
      <c r="R69" s="38">
        <v>6.12</v>
      </c>
      <c r="S69" s="38" t="s">
        <v>2380</v>
      </c>
      <c r="T69" s="38" t="s">
        <v>2380</v>
      </c>
      <c r="U69" s="38" t="s">
        <v>2383</v>
      </c>
      <c r="V69" s="38">
        <v>1</v>
      </c>
      <c r="W69" s="38" t="s">
        <v>2383</v>
      </c>
      <c r="X69" s="38" t="s">
        <v>8391</v>
      </c>
      <c r="Y69" s="19" t="str">
        <f t="shared" si="9"/>
        <v>Prediabetes</v>
      </c>
    </row>
    <row r="70" spans="1:25" x14ac:dyDescent="0.35">
      <c r="A70" s="3" t="s">
        <v>2305</v>
      </c>
      <c r="B70" s="3">
        <v>45.54</v>
      </c>
      <c r="C70" s="3">
        <v>5.4</v>
      </c>
      <c r="D70" s="3" t="s">
        <v>2382</v>
      </c>
      <c r="E70" s="3" t="s">
        <v>2380</v>
      </c>
      <c r="F70" s="3" t="s">
        <v>2383</v>
      </c>
      <c r="G70" s="3">
        <v>1</v>
      </c>
      <c r="H70" s="3" t="s">
        <v>2382</v>
      </c>
      <c r="I70" s="14">
        <v>1</v>
      </c>
      <c r="J70" s="14" t="str">
        <f t="shared" si="7"/>
        <v>yes</v>
      </c>
      <c r="K70" s="14">
        <f t="shared" si="5"/>
        <v>1</v>
      </c>
      <c r="L70" s="14" t="str">
        <f t="shared" si="8"/>
        <v>Yes</v>
      </c>
      <c r="M70" s="14" t="str">
        <f t="shared" si="6"/>
        <v>Yes</v>
      </c>
      <c r="N70" s="28">
        <v>45.54</v>
      </c>
      <c r="O70" s="19" t="str" cm="1">
        <f t="array" ref="O70">_xlfn.IFS(N70&lt;18.5,"Underweight",N70&lt;25,"Normalweight",N70&lt;30,"Overweight",N70&gt;=30,"Obesity")</f>
        <v>Obesity</v>
      </c>
      <c r="P70" s="38" t="s">
        <v>2305</v>
      </c>
      <c r="Q70" s="28">
        <v>45.54</v>
      </c>
      <c r="R70" s="38">
        <v>5.4</v>
      </c>
      <c r="S70" s="38" t="s">
        <v>2383</v>
      </c>
      <c r="T70" s="38" t="s">
        <v>2380</v>
      </c>
      <c r="U70" s="38" t="s">
        <v>2383</v>
      </c>
      <c r="V70" s="38">
        <v>1</v>
      </c>
      <c r="W70" s="38" t="s">
        <v>2383</v>
      </c>
      <c r="X70" s="38" t="s">
        <v>8391</v>
      </c>
      <c r="Y70" s="19" t="str">
        <f t="shared" si="9"/>
        <v>Normal</v>
      </c>
    </row>
    <row r="71" spans="1:25" x14ac:dyDescent="0.35">
      <c r="A71" s="3" t="s">
        <v>2304</v>
      </c>
      <c r="B71" s="3">
        <v>35.53</v>
      </c>
      <c r="C71" s="3">
        <v>4.3600000000000003</v>
      </c>
      <c r="D71" s="3" t="s">
        <v>2382</v>
      </c>
      <c r="E71" s="3" t="s">
        <v>2380</v>
      </c>
      <c r="F71" s="3" t="s">
        <v>2380</v>
      </c>
      <c r="G71" s="3" t="s">
        <v>2381</v>
      </c>
      <c r="H71" s="3" t="s">
        <v>2382</v>
      </c>
      <c r="I71" s="14">
        <v>1</v>
      </c>
      <c r="J71" s="14" t="str">
        <f t="shared" si="7"/>
        <v>yes</v>
      </c>
      <c r="K71" s="14">
        <f t="shared" si="5"/>
        <v>0</v>
      </c>
      <c r="L71" s="14" t="str">
        <f t="shared" si="8"/>
        <v>Yes</v>
      </c>
      <c r="M71" s="14" t="str">
        <f t="shared" si="6"/>
        <v>Yes</v>
      </c>
      <c r="N71" s="28">
        <v>35.53</v>
      </c>
      <c r="O71" s="19" t="str" cm="1">
        <f t="array" ref="O71">_xlfn.IFS(N71&lt;18.5,"Underweight",N71&lt;25,"Normalweight",N71&lt;30,"Overweight",N71&gt;=30,"Obesity")</f>
        <v>Obesity</v>
      </c>
      <c r="P71" s="38" t="s">
        <v>2304</v>
      </c>
      <c r="Q71" s="28">
        <v>35.53</v>
      </c>
      <c r="R71" s="38">
        <v>4.3600000000000003</v>
      </c>
      <c r="S71" s="38" t="s">
        <v>2383</v>
      </c>
      <c r="T71" s="38" t="s">
        <v>2380</v>
      </c>
      <c r="U71" s="38" t="s">
        <v>2380</v>
      </c>
      <c r="V71" s="38">
        <v>0</v>
      </c>
      <c r="W71" s="38" t="s">
        <v>2383</v>
      </c>
      <c r="X71" s="38" t="s">
        <v>8391</v>
      </c>
      <c r="Y71" s="19" t="str">
        <f t="shared" si="9"/>
        <v>Normal</v>
      </c>
    </row>
    <row r="72" spans="1:25" x14ac:dyDescent="0.35">
      <c r="A72" s="3" t="s">
        <v>2303</v>
      </c>
      <c r="B72" s="3">
        <v>30.8</v>
      </c>
      <c r="C72" s="3">
        <v>9.77</v>
      </c>
      <c r="D72" s="3" t="s">
        <v>2380</v>
      </c>
      <c r="E72" s="3" t="s">
        <v>2380</v>
      </c>
      <c r="F72" s="3" t="s">
        <v>2380</v>
      </c>
      <c r="G72" s="3" t="s">
        <v>2381</v>
      </c>
      <c r="H72" s="3" t="s">
        <v>2382</v>
      </c>
      <c r="I72" s="14">
        <v>1</v>
      </c>
      <c r="J72" s="14" t="str">
        <f t="shared" si="7"/>
        <v>yes</v>
      </c>
      <c r="K72" s="14">
        <f t="shared" si="5"/>
        <v>0</v>
      </c>
      <c r="L72" s="14" t="str">
        <f t="shared" si="8"/>
        <v>Yes</v>
      </c>
      <c r="M72" s="14" t="str">
        <f t="shared" si="6"/>
        <v>No</v>
      </c>
      <c r="N72" s="28">
        <v>30.8</v>
      </c>
      <c r="O72" s="19" t="str" cm="1">
        <f t="array" ref="O72">_xlfn.IFS(N72&lt;18.5,"Underweight",N72&lt;25,"Normalweight",N72&lt;30,"Overweight",N72&gt;=30,"Obesity")</f>
        <v>Obesity</v>
      </c>
      <c r="P72" s="38" t="s">
        <v>2303</v>
      </c>
      <c r="Q72" s="28">
        <v>30.8</v>
      </c>
      <c r="R72" s="38">
        <v>9.77</v>
      </c>
      <c r="S72" s="38" t="s">
        <v>2380</v>
      </c>
      <c r="T72" s="38" t="s">
        <v>2380</v>
      </c>
      <c r="U72" s="38" t="s">
        <v>2380</v>
      </c>
      <c r="V72" s="38">
        <v>0</v>
      </c>
      <c r="W72" s="38" t="s">
        <v>2383</v>
      </c>
      <c r="X72" s="38" t="s">
        <v>8391</v>
      </c>
      <c r="Y72" s="19" t="str">
        <f t="shared" si="9"/>
        <v>Diabetes</v>
      </c>
    </row>
    <row r="73" spans="1:25" x14ac:dyDescent="0.35">
      <c r="A73" s="3" t="s">
        <v>2302</v>
      </c>
      <c r="B73" s="3">
        <v>38.39</v>
      </c>
      <c r="C73" s="3">
        <v>4.25</v>
      </c>
      <c r="D73" s="3" t="s">
        <v>2380</v>
      </c>
      <c r="E73" s="3" t="s">
        <v>2380</v>
      </c>
      <c r="F73" s="3" t="s">
        <v>2380</v>
      </c>
      <c r="G73" s="3">
        <v>1</v>
      </c>
      <c r="H73" s="3" t="s">
        <v>2382</v>
      </c>
      <c r="I73" s="14">
        <v>1</v>
      </c>
      <c r="J73" s="14" t="str">
        <f t="shared" si="7"/>
        <v>yes</v>
      </c>
      <c r="K73" s="14">
        <f t="shared" si="5"/>
        <v>1</v>
      </c>
      <c r="L73" s="14" t="str">
        <f t="shared" si="8"/>
        <v>Yes</v>
      </c>
      <c r="M73" s="14" t="str">
        <f t="shared" si="6"/>
        <v>No</v>
      </c>
      <c r="N73" s="28">
        <v>38.39</v>
      </c>
      <c r="O73" s="19" t="str" cm="1">
        <f t="array" ref="O73">_xlfn.IFS(N73&lt;18.5,"Underweight",N73&lt;25,"Normalweight",N73&lt;30,"Overweight",N73&gt;=30,"Obesity")</f>
        <v>Obesity</v>
      </c>
      <c r="P73" s="38" t="s">
        <v>2302</v>
      </c>
      <c r="Q73" s="28">
        <v>38.39</v>
      </c>
      <c r="R73" s="38">
        <v>4.25</v>
      </c>
      <c r="S73" s="38" t="s">
        <v>2380</v>
      </c>
      <c r="T73" s="38" t="s">
        <v>2380</v>
      </c>
      <c r="U73" s="38" t="s">
        <v>2380</v>
      </c>
      <c r="V73" s="38">
        <v>1</v>
      </c>
      <c r="W73" s="38" t="s">
        <v>2383</v>
      </c>
      <c r="X73" s="38" t="s">
        <v>8391</v>
      </c>
      <c r="Y73" s="19" t="str">
        <f t="shared" si="9"/>
        <v>Normal</v>
      </c>
    </row>
    <row r="74" spans="1:25" x14ac:dyDescent="0.35">
      <c r="A74" s="3" t="s">
        <v>2301</v>
      </c>
      <c r="B74" s="3">
        <v>32.299999999999997</v>
      </c>
      <c r="C74" s="3">
        <v>4.76</v>
      </c>
      <c r="D74" s="3" t="s">
        <v>2380</v>
      </c>
      <c r="E74" s="3" t="s">
        <v>2380</v>
      </c>
      <c r="F74" s="3" t="s">
        <v>2380</v>
      </c>
      <c r="G74" s="3">
        <v>2</v>
      </c>
      <c r="H74" s="3" t="s">
        <v>2382</v>
      </c>
      <c r="I74" s="14">
        <v>1</v>
      </c>
      <c r="J74" s="14" t="str">
        <f t="shared" si="7"/>
        <v>yes</v>
      </c>
      <c r="K74" s="14">
        <f t="shared" si="5"/>
        <v>2</v>
      </c>
      <c r="L74" s="14" t="str">
        <f t="shared" si="8"/>
        <v>Yes</v>
      </c>
      <c r="M74" s="14" t="str">
        <f t="shared" si="6"/>
        <v>No</v>
      </c>
      <c r="N74" s="28">
        <v>32.299999999999997</v>
      </c>
      <c r="O74" s="19" t="str" cm="1">
        <f t="array" ref="O74">_xlfn.IFS(N74&lt;18.5,"Underweight",N74&lt;25,"Normalweight",N74&lt;30,"Overweight",N74&gt;=30,"Obesity")</f>
        <v>Obesity</v>
      </c>
      <c r="P74" s="38" t="s">
        <v>2301</v>
      </c>
      <c r="Q74" s="28">
        <v>32.299999999999997</v>
      </c>
      <c r="R74" s="38">
        <v>4.76</v>
      </c>
      <c r="S74" s="38" t="s">
        <v>2380</v>
      </c>
      <c r="T74" s="38" t="s">
        <v>2380</v>
      </c>
      <c r="U74" s="38" t="s">
        <v>2380</v>
      </c>
      <c r="V74" s="38">
        <v>2</v>
      </c>
      <c r="W74" s="38" t="s">
        <v>2383</v>
      </c>
      <c r="X74" s="38" t="s">
        <v>8391</v>
      </c>
      <c r="Y74" s="19" t="str">
        <f t="shared" si="9"/>
        <v>Prediabetes</v>
      </c>
    </row>
    <row r="75" spans="1:25" x14ac:dyDescent="0.35">
      <c r="A75" s="3" t="s">
        <v>2300</v>
      </c>
      <c r="B75" s="3">
        <v>48.8</v>
      </c>
      <c r="C75" s="3">
        <v>6.22</v>
      </c>
      <c r="D75" s="3" t="s">
        <v>2382</v>
      </c>
      <c r="E75" s="3" t="s">
        <v>2380</v>
      </c>
      <c r="F75" s="3" t="s">
        <v>2380</v>
      </c>
      <c r="G75" s="3">
        <v>2</v>
      </c>
      <c r="H75" s="3" t="s">
        <v>2382</v>
      </c>
      <c r="I75" s="14">
        <v>1</v>
      </c>
      <c r="J75" s="14" t="str">
        <f t="shared" si="7"/>
        <v>yes</v>
      </c>
      <c r="K75" s="14">
        <f t="shared" si="5"/>
        <v>2</v>
      </c>
      <c r="L75" s="14" t="str">
        <f t="shared" si="8"/>
        <v>Yes</v>
      </c>
      <c r="M75" s="14" t="str">
        <f t="shared" si="6"/>
        <v>Yes</v>
      </c>
      <c r="N75" s="28">
        <v>48.8</v>
      </c>
      <c r="O75" s="19" t="str" cm="1">
        <f t="array" ref="O75">_xlfn.IFS(N75&lt;18.5,"Underweight",N75&lt;25,"Normalweight",N75&lt;30,"Overweight",N75&gt;=30,"Obesity")</f>
        <v>Obesity</v>
      </c>
      <c r="P75" s="38" t="s">
        <v>2300</v>
      </c>
      <c r="Q75" s="28">
        <v>48.8</v>
      </c>
      <c r="R75" s="38">
        <v>6.22</v>
      </c>
      <c r="S75" s="38" t="s">
        <v>2383</v>
      </c>
      <c r="T75" s="38" t="s">
        <v>2380</v>
      </c>
      <c r="U75" s="38" t="s">
        <v>2380</v>
      </c>
      <c r="V75" s="38">
        <v>2</v>
      </c>
      <c r="W75" s="38" t="s">
        <v>2383</v>
      </c>
      <c r="X75" s="38" t="s">
        <v>8391</v>
      </c>
      <c r="Y75" s="19" t="str">
        <f t="shared" si="9"/>
        <v>Prediabetes</v>
      </c>
    </row>
    <row r="76" spans="1:25" x14ac:dyDescent="0.35">
      <c r="A76" s="3" t="s">
        <v>2299</v>
      </c>
      <c r="B76" s="3">
        <v>45.5</v>
      </c>
      <c r="C76" s="3">
        <v>7.96</v>
      </c>
      <c r="D76" s="3" t="s">
        <v>2380</v>
      </c>
      <c r="E76" s="3" t="s">
        <v>2380</v>
      </c>
      <c r="F76" s="3" t="s">
        <v>2380</v>
      </c>
      <c r="G76" s="3" t="s">
        <v>2381</v>
      </c>
      <c r="H76" s="3" t="s">
        <v>2382</v>
      </c>
      <c r="I76" s="14">
        <v>1</v>
      </c>
      <c r="J76" s="14" t="str">
        <f t="shared" si="7"/>
        <v>yes</v>
      </c>
      <c r="K76" s="14">
        <f t="shared" si="5"/>
        <v>0</v>
      </c>
      <c r="L76" s="14" t="str">
        <f t="shared" si="8"/>
        <v>Yes</v>
      </c>
      <c r="M76" s="14" t="str">
        <f t="shared" si="6"/>
        <v>No</v>
      </c>
      <c r="N76" s="28">
        <v>45.5</v>
      </c>
      <c r="O76" s="19" t="str" cm="1">
        <f t="array" ref="O76">_xlfn.IFS(N76&lt;18.5,"Underweight",N76&lt;25,"Normalweight",N76&lt;30,"Overweight",N76&gt;=30,"Obesity")</f>
        <v>Obesity</v>
      </c>
      <c r="P76" s="38" t="s">
        <v>2299</v>
      </c>
      <c r="Q76" s="28">
        <v>45.5</v>
      </c>
      <c r="R76" s="38">
        <v>7.96</v>
      </c>
      <c r="S76" s="38" t="s">
        <v>2380</v>
      </c>
      <c r="T76" s="38" t="s">
        <v>2380</v>
      </c>
      <c r="U76" s="38" t="s">
        <v>2380</v>
      </c>
      <c r="V76" s="38">
        <v>0</v>
      </c>
      <c r="W76" s="38" t="s">
        <v>2383</v>
      </c>
      <c r="X76" s="38" t="s">
        <v>8391</v>
      </c>
      <c r="Y76" s="19" t="str">
        <f t="shared" si="9"/>
        <v>Normal</v>
      </c>
    </row>
    <row r="77" spans="1:25" x14ac:dyDescent="0.35">
      <c r="A77" s="3" t="s">
        <v>2298</v>
      </c>
      <c r="B77" s="3">
        <v>53.61</v>
      </c>
      <c r="C77" s="3">
        <v>10.92</v>
      </c>
      <c r="D77" s="3" t="s">
        <v>2382</v>
      </c>
      <c r="E77" s="3" t="s">
        <v>2380</v>
      </c>
      <c r="F77" s="3" t="s">
        <v>2380</v>
      </c>
      <c r="G77" s="3">
        <v>1</v>
      </c>
      <c r="H77" s="3" t="s">
        <v>2382</v>
      </c>
      <c r="I77" s="14">
        <v>1</v>
      </c>
      <c r="J77" s="14" t="str">
        <f t="shared" si="7"/>
        <v>yes</v>
      </c>
      <c r="K77" s="14">
        <f t="shared" si="5"/>
        <v>1</v>
      </c>
      <c r="L77" s="14" t="str">
        <f t="shared" si="8"/>
        <v>Yes</v>
      </c>
      <c r="M77" s="14" t="str">
        <f t="shared" si="6"/>
        <v>Yes</v>
      </c>
      <c r="N77" s="28">
        <v>53.61</v>
      </c>
      <c r="O77" s="19" t="str" cm="1">
        <f t="array" ref="O77">_xlfn.IFS(N77&lt;18.5,"Underweight",N77&lt;25,"Normalweight",N77&lt;30,"Overweight",N77&gt;=30,"Obesity")</f>
        <v>Obesity</v>
      </c>
      <c r="P77" s="38" t="s">
        <v>2298</v>
      </c>
      <c r="Q77" s="28">
        <v>53.61</v>
      </c>
      <c r="R77" s="38">
        <v>10.92</v>
      </c>
      <c r="S77" s="38" t="s">
        <v>2383</v>
      </c>
      <c r="T77" s="38" t="s">
        <v>2380</v>
      </c>
      <c r="U77" s="38" t="s">
        <v>2380</v>
      </c>
      <c r="V77" s="38">
        <v>1</v>
      </c>
      <c r="W77" s="38" t="s">
        <v>2383</v>
      </c>
      <c r="X77" s="38" t="s">
        <v>8391</v>
      </c>
      <c r="Y77" s="19" t="str">
        <f t="shared" si="9"/>
        <v>Normal</v>
      </c>
    </row>
    <row r="78" spans="1:25" x14ac:dyDescent="0.35">
      <c r="A78" s="3" t="s">
        <v>2297</v>
      </c>
      <c r="B78" s="3">
        <v>36.19</v>
      </c>
      <c r="C78" s="3">
        <v>11.51</v>
      </c>
      <c r="D78" s="3" t="s">
        <v>2382</v>
      </c>
      <c r="E78" s="3" t="s">
        <v>2380</v>
      </c>
      <c r="F78" s="3" t="s">
        <v>2380</v>
      </c>
      <c r="G78" s="3">
        <v>1</v>
      </c>
      <c r="H78" s="3" t="s">
        <v>2382</v>
      </c>
      <c r="I78" s="14">
        <v>1</v>
      </c>
      <c r="J78" s="14" t="str">
        <f t="shared" si="7"/>
        <v>yes</v>
      </c>
      <c r="K78" s="14">
        <f t="shared" si="5"/>
        <v>1</v>
      </c>
      <c r="L78" s="14" t="str">
        <f t="shared" si="8"/>
        <v>Yes</v>
      </c>
      <c r="M78" s="14" t="str">
        <f t="shared" si="6"/>
        <v>Yes</v>
      </c>
      <c r="N78" s="28">
        <v>36.19</v>
      </c>
      <c r="O78" s="19" t="str" cm="1">
        <f t="array" ref="O78">_xlfn.IFS(N78&lt;18.5,"Underweight",N78&lt;25,"Normalweight",N78&lt;30,"Overweight",N78&gt;=30,"Obesity")</f>
        <v>Obesity</v>
      </c>
      <c r="P78" s="38" t="s">
        <v>2297</v>
      </c>
      <c r="Q78" s="28">
        <v>36.19</v>
      </c>
      <c r="R78" s="38">
        <v>11.51</v>
      </c>
      <c r="S78" s="38" t="s">
        <v>2383</v>
      </c>
      <c r="T78" s="38" t="s">
        <v>2380</v>
      </c>
      <c r="U78" s="38" t="s">
        <v>2380</v>
      </c>
      <c r="V78" s="38">
        <v>1</v>
      </c>
      <c r="W78" s="38" t="s">
        <v>2383</v>
      </c>
      <c r="X78" s="38" t="s">
        <v>8391</v>
      </c>
      <c r="Y78" s="19" t="str">
        <f t="shared" si="9"/>
        <v>Diabetes</v>
      </c>
    </row>
    <row r="79" spans="1:25" x14ac:dyDescent="0.35">
      <c r="A79" s="3" t="s">
        <v>2296</v>
      </c>
      <c r="B79" s="3">
        <v>34.6</v>
      </c>
      <c r="C79" s="3">
        <v>5.99</v>
      </c>
      <c r="D79" s="3" t="s">
        <v>2382</v>
      </c>
      <c r="E79" s="3" t="s">
        <v>2380</v>
      </c>
      <c r="F79" s="3" t="s">
        <v>2380</v>
      </c>
      <c r="G79" s="3" t="s">
        <v>2381</v>
      </c>
      <c r="H79" s="3" t="s">
        <v>2382</v>
      </c>
      <c r="I79" s="14">
        <v>1</v>
      </c>
      <c r="J79" s="14" t="str">
        <f t="shared" si="7"/>
        <v>yes</v>
      </c>
      <c r="K79" s="14">
        <f t="shared" si="5"/>
        <v>0</v>
      </c>
      <c r="L79" s="14" t="str">
        <f t="shared" si="8"/>
        <v>Yes</v>
      </c>
      <c r="M79" s="14" t="str">
        <f t="shared" si="6"/>
        <v>Yes</v>
      </c>
      <c r="N79" s="28">
        <v>34.6</v>
      </c>
      <c r="O79" s="19" t="str" cm="1">
        <f t="array" ref="O79">_xlfn.IFS(N79&lt;18.5,"Underweight",N79&lt;25,"Normalweight",N79&lt;30,"Overweight",N79&gt;=30,"Obesity")</f>
        <v>Obesity</v>
      </c>
      <c r="P79" s="38" t="s">
        <v>2296</v>
      </c>
      <c r="Q79" s="28">
        <v>34.6</v>
      </c>
      <c r="R79" s="38">
        <v>5.99</v>
      </c>
      <c r="S79" s="38" t="s">
        <v>2383</v>
      </c>
      <c r="T79" s="38" t="s">
        <v>2380</v>
      </c>
      <c r="U79" s="38" t="s">
        <v>2380</v>
      </c>
      <c r="V79" s="38">
        <v>0</v>
      </c>
      <c r="W79" s="38" t="s">
        <v>2383</v>
      </c>
      <c r="X79" s="38" t="s">
        <v>8391</v>
      </c>
      <c r="Y79" s="19" t="str">
        <f t="shared" si="9"/>
        <v>Prediabetes</v>
      </c>
    </row>
    <row r="80" spans="1:25" x14ac:dyDescent="0.35">
      <c r="A80" s="3" t="s">
        <v>2295</v>
      </c>
      <c r="B80" s="3">
        <v>54.12</v>
      </c>
      <c r="C80" s="3">
        <v>11.57</v>
      </c>
      <c r="D80" s="3" t="s">
        <v>2380</v>
      </c>
      <c r="E80" s="3" t="s">
        <v>2380</v>
      </c>
      <c r="F80" s="3" t="s">
        <v>2380</v>
      </c>
      <c r="G80" s="3" t="s">
        <v>2381</v>
      </c>
      <c r="H80" s="3" t="s">
        <v>2382</v>
      </c>
      <c r="I80" s="14">
        <v>1</v>
      </c>
      <c r="J80" s="14" t="str">
        <f t="shared" si="7"/>
        <v>yes</v>
      </c>
      <c r="K80" s="14">
        <f t="shared" si="5"/>
        <v>0</v>
      </c>
      <c r="L80" s="14" t="str">
        <f t="shared" si="8"/>
        <v>Yes</v>
      </c>
      <c r="M80" s="14" t="str">
        <f t="shared" si="6"/>
        <v>No</v>
      </c>
      <c r="N80" s="28">
        <v>54.12</v>
      </c>
      <c r="O80" s="19" t="str" cm="1">
        <f t="array" ref="O80">_xlfn.IFS(N80&lt;18.5,"Underweight",N80&lt;25,"Normalweight",N80&lt;30,"Overweight",N80&gt;=30,"Obesity")</f>
        <v>Obesity</v>
      </c>
      <c r="P80" s="38" t="s">
        <v>2295</v>
      </c>
      <c r="Q80" s="28">
        <v>54.12</v>
      </c>
      <c r="R80" s="38">
        <v>11.57</v>
      </c>
      <c r="S80" s="38" t="s">
        <v>2380</v>
      </c>
      <c r="T80" s="38" t="s">
        <v>2380</v>
      </c>
      <c r="U80" s="38" t="s">
        <v>2380</v>
      </c>
      <c r="V80" s="38">
        <v>0</v>
      </c>
      <c r="W80" s="38" t="s">
        <v>2383</v>
      </c>
      <c r="X80" s="38" t="s">
        <v>8391</v>
      </c>
      <c r="Y80" s="19" t="str">
        <f t="shared" si="9"/>
        <v>Diabetes</v>
      </c>
    </row>
    <row r="81" spans="1:25" x14ac:dyDescent="0.35">
      <c r="A81" s="3" t="s">
        <v>2294</v>
      </c>
      <c r="B81" s="3">
        <v>48.82</v>
      </c>
      <c r="C81" s="3">
        <v>6.67</v>
      </c>
      <c r="D81" s="3" t="s">
        <v>2382</v>
      </c>
      <c r="E81" s="3" t="s">
        <v>2380</v>
      </c>
      <c r="F81" s="3" t="s">
        <v>2380</v>
      </c>
      <c r="G81" s="3" t="s">
        <v>2381</v>
      </c>
      <c r="H81" s="3" t="s">
        <v>2382</v>
      </c>
      <c r="I81" s="14">
        <v>1</v>
      </c>
      <c r="J81" s="14" t="str">
        <f t="shared" si="7"/>
        <v>yes</v>
      </c>
      <c r="K81" s="14">
        <f t="shared" si="5"/>
        <v>0</v>
      </c>
      <c r="L81" s="14" t="str">
        <f t="shared" si="8"/>
        <v>Yes</v>
      </c>
      <c r="M81" s="14" t="str">
        <f t="shared" si="6"/>
        <v>Yes</v>
      </c>
      <c r="N81" s="28">
        <v>48.82</v>
      </c>
      <c r="O81" s="19" t="str" cm="1">
        <f t="array" ref="O81">_xlfn.IFS(N81&lt;18.5,"Underweight",N81&lt;25,"Normalweight",N81&lt;30,"Overweight",N81&gt;=30,"Obesity")</f>
        <v>Obesity</v>
      </c>
      <c r="P81" s="38" t="s">
        <v>2294</v>
      </c>
      <c r="Q81" s="28">
        <v>48.82</v>
      </c>
      <c r="R81" s="38">
        <v>6.67</v>
      </c>
      <c r="S81" s="38" t="s">
        <v>2383</v>
      </c>
      <c r="T81" s="38" t="s">
        <v>2380</v>
      </c>
      <c r="U81" s="38" t="s">
        <v>2380</v>
      </c>
      <c r="V81" s="38">
        <v>0</v>
      </c>
      <c r="W81" s="38" t="s">
        <v>2383</v>
      </c>
      <c r="X81" s="38" t="s">
        <v>8391</v>
      </c>
      <c r="Y81" s="19" t="str">
        <f t="shared" si="9"/>
        <v>Normal</v>
      </c>
    </row>
    <row r="82" spans="1:25" x14ac:dyDescent="0.35">
      <c r="A82" s="3" t="s">
        <v>2293</v>
      </c>
      <c r="B82" s="3">
        <v>51.01</v>
      </c>
      <c r="C82" s="3">
        <v>9.1999999999999993</v>
      </c>
      <c r="D82" s="3" t="s">
        <v>2380</v>
      </c>
      <c r="E82" s="3" t="s">
        <v>2380</v>
      </c>
      <c r="F82" s="3" t="s">
        <v>2380</v>
      </c>
      <c r="G82" s="3" t="s">
        <v>2381</v>
      </c>
      <c r="H82" s="3" t="s">
        <v>2382</v>
      </c>
      <c r="I82" s="14">
        <v>1</v>
      </c>
      <c r="J82" s="14" t="str">
        <f t="shared" si="7"/>
        <v>yes</v>
      </c>
      <c r="K82" s="14">
        <f t="shared" si="5"/>
        <v>0</v>
      </c>
      <c r="L82" s="14" t="str">
        <f t="shared" si="8"/>
        <v>Yes</v>
      </c>
      <c r="M82" s="14" t="str">
        <f t="shared" si="6"/>
        <v>No</v>
      </c>
      <c r="N82" s="28">
        <v>51.01</v>
      </c>
      <c r="O82" s="19" t="str" cm="1">
        <f t="array" ref="O82">_xlfn.IFS(N82&lt;18.5,"Underweight",N82&lt;25,"Normalweight",N82&lt;30,"Overweight",N82&gt;=30,"Obesity")</f>
        <v>Obesity</v>
      </c>
      <c r="P82" s="38" t="s">
        <v>2293</v>
      </c>
      <c r="Q82" s="28">
        <v>51.01</v>
      </c>
      <c r="R82" s="38">
        <v>9.1999999999999993</v>
      </c>
      <c r="S82" s="38" t="s">
        <v>2380</v>
      </c>
      <c r="T82" s="38" t="s">
        <v>2380</v>
      </c>
      <c r="U82" s="38" t="s">
        <v>2380</v>
      </c>
      <c r="V82" s="38">
        <v>0</v>
      </c>
      <c r="W82" s="38" t="s">
        <v>2383</v>
      </c>
      <c r="X82" s="38" t="s">
        <v>8391</v>
      </c>
      <c r="Y82" s="19" t="str">
        <f t="shared" si="9"/>
        <v>Normal</v>
      </c>
    </row>
    <row r="83" spans="1:25" x14ac:dyDescent="0.35">
      <c r="A83" s="3" t="s">
        <v>2292</v>
      </c>
      <c r="B83" s="3">
        <v>45.65</v>
      </c>
      <c r="C83" s="3">
        <v>5.1100000000000003</v>
      </c>
      <c r="D83" s="3" t="s">
        <v>2382</v>
      </c>
      <c r="E83" s="3" t="s">
        <v>2380</v>
      </c>
      <c r="F83" s="3" t="s">
        <v>2380</v>
      </c>
      <c r="G83" s="3">
        <v>1</v>
      </c>
      <c r="H83" s="3" t="s">
        <v>2382</v>
      </c>
      <c r="I83" s="14">
        <v>1</v>
      </c>
      <c r="J83" s="14" t="str">
        <f t="shared" si="7"/>
        <v>yes</v>
      </c>
      <c r="K83" s="14">
        <f t="shared" si="5"/>
        <v>1</v>
      </c>
      <c r="L83" s="14" t="str">
        <f t="shared" si="8"/>
        <v>Yes</v>
      </c>
      <c r="M83" s="14" t="str">
        <f t="shared" si="6"/>
        <v>Yes</v>
      </c>
      <c r="N83" s="28">
        <v>45.65</v>
      </c>
      <c r="O83" s="19" t="str" cm="1">
        <f t="array" ref="O83">_xlfn.IFS(N83&lt;18.5,"Underweight",N83&lt;25,"Normalweight",N83&lt;30,"Overweight",N83&gt;=30,"Obesity")</f>
        <v>Obesity</v>
      </c>
      <c r="P83" s="38" t="s">
        <v>2292</v>
      </c>
      <c r="Q83" s="28">
        <v>45.65</v>
      </c>
      <c r="R83" s="38">
        <v>5.1100000000000003</v>
      </c>
      <c r="S83" s="38" t="s">
        <v>2383</v>
      </c>
      <c r="T83" s="38" t="s">
        <v>2380</v>
      </c>
      <c r="U83" s="38" t="s">
        <v>2380</v>
      </c>
      <c r="V83" s="38">
        <v>1</v>
      </c>
      <c r="W83" s="38" t="s">
        <v>2383</v>
      </c>
      <c r="X83" s="38" t="s">
        <v>8391</v>
      </c>
      <c r="Y83" s="19" t="str">
        <f t="shared" si="9"/>
        <v>Prediabetes</v>
      </c>
    </row>
    <row r="84" spans="1:25" x14ac:dyDescent="0.35">
      <c r="A84" s="3" t="s">
        <v>2291</v>
      </c>
      <c r="B84" s="3">
        <v>52.9</v>
      </c>
      <c r="C84" s="3">
        <v>5.34</v>
      </c>
      <c r="D84" s="3" t="s">
        <v>2380</v>
      </c>
      <c r="E84" s="3" t="s">
        <v>2380</v>
      </c>
      <c r="F84" s="3" t="s">
        <v>2380</v>
      </c>
      <c r="G84" s="3" t="s">
        <v>2381</v>
      </c>
      <c r="H84" s="3" t="s">
        <v>2382</v>
      </c>
      <c r="I84" s="14">
        <v>1</v>
      </c>
      <c r="J84" s="14" t="str">
        <f t="shared" si="7"/>
        <v>yes</v>
      </c>
      <c r="K84" s="14">
        <f t="shared" si="5"/>
        <v>0</v>
      </c>
      <c r="L84" s="14" t="str">
        <f t="shared" si="8"/>
        <v>Yes</v>
      </c>
      <c r="M84" s="14" t="str">
        <f t="shared" si="6"/>
        <v>No</v>
      </c>
      <c r="N84" s="28">
        <v>52.9</v>
      </c>
      <c r="O84" s="19" t="str" cm="1">
        <f t="array" ref="O84">_xlfn.IFS(N84&lt;18.5,"Underweight",N84&lt;25,"Normalweight",N84&lt;30,"Overweight",N84&gt;=30,"Obesity")</f>
        <v>Obesity</v>
      </c>
      <c r="P84" s="38" t="s">
        <v>2291</v>
      </c>
      <c r="Q84" s="28">
        <v>52.9</v>
      </c>
      <c r="R84" s="38">
        <v>5.34</v>
      </c>
      <c r="S84" s="38" t="s">
        <v>2380</v>
      </c>
      <c r="T84" s="38" t="s">
        <v>2380</v>
      </c>
      <c r="U84" s="38" t="s">
        <v>2380</v>
      </c>
      <c r="V84" s="38">
        <v>0</v>
      </c>
      <c r="W84" s="38" t="s">
        <v>2383</v>
      </c>
      <c r="X84" s="38" t="s">
        <v>8391</v>
      </c>
      <c r="Y84" s="19" t="str">
        <f t="shared" si="9"/>
        <v>Prediabetes</v>
      </c>
    </row>
    <row r="85" spans="1:25" x14ac:dyDescent="0.35">
      <c r="A85" s="3" t="s">
        <v>2290</v>
      </c>
      <c r="B85" s="3">
        <v>45.41</v>
      </c>
      <c r="C85" s="3">
        <v>4.03</v>
      </c>
      <c r="D85" s="3" t="s">
        <v>2382</v>
      </c>
      <c r="E85" s="3" t="s">
        <v>2380</v>
      </c>
      <c r="F85" s="3" t="s">
        <v>2380</v>
      </c>
      <c r="G85" s="3">
        <v>1</v>
      </c>
      <c r="H85" s="3" t="s">
        <v>2382</v>
      </c>
      <c r="I85" s="14">
        <v>1</v>
      </c>
      <c r="J85" s="14" t="str">
        <f t="shared" si="7"/>
        <v>yes</v>
      </c>
      <c r="K85" s="14">
        <f t="shared" si="5"/>
        <v>1</v>
      </c>
      <c r="L85" s="14" t="str">
        <f t="shared" si="8"/>
        <v>Yes</v>
      </c>
      <c r="M85" s="14" t="str">
        <f t="shared" si="6"/>
        <v>Yes</v>
      </c>
      <c r="N85" s="28">
        <v>45.41</v>
      </c>
      <c r="O85" s="19" t="str" cm="1">
        <f t="array" ref="O85">_xlfn.IFS(N85&lt;18.5,"Underweight",N85&lt;25,"Normalweight",N85&lt;30,"Overweight",N85&gt;=30,"Obesity")</f>
        <v>Obesity</v>
      </c>
      <c r="P85" s="38" t="s">
        <v>2290</v>
      </c>
      <c r="Q85" s="28">
        <v>45.41</v>
      </c>
      <c r="R85" s="38">
        <v>4.03</v>
      </c>
      <c r="S85" s="38" t="s">
        <v>2383</v>
      </c>
      <c r="T85" s="38" t="s">
        <v>2380</v>
      </c>
      <c r="U85" s="38" t="s">
        <v>2380</v>
      </c>
      <c r="V85" s="38">
        <v>1</v>
      </c>
      <c r="W85" s="38" t="s">
        <v>2383</v>
      </c>
      <c r="X85" s="38" t="s">
        <v>8391</v>
      </c>
      <c r="Y85" s="19" t="str">
        <f t="shared" si="9"/>
        <v>Prediabetes</v>
      </c>
    </row>
    <row r="86" spans="1:25" x14ac:dyDescent="0.35">
      <c r="A86" s="3" t="s">
        <v>2289</v>
      </c>
      <c r="B86" s="3">
        <v>49.41</v>
      </c>
      <c r="C86" s="3">
        <v>4.2300000000000004</v>
      </c>
      <c r="D86" s="3" t="s">
        <v>2382</v>
      </c>
      <c r="E86" s="3" t="s">
        <v>2380</v>
      </c>
      <c r="F86" s="3" t="s">
        <v>2383</v>
      </c>
      <c r="G86" s="3">
        <v>1</v>
      </c>
      <c r="H86" s="3" t="s">
        <v>2382</v>
      </c>
      <c r="I86" s="14">
        <v>1</v>
      </c>
      <c r="J86" s="14" t="str">
        <f t="shared" si="7"/>
        <v>yes</v>
      </c>
      <c r="K86" s="14">
        <f t="shared" si="5"/>
        <v>1</v>
      </c>
      <c r="L86" s="14" t="str">
        <f t="shared" si="8"/>
        <v>Yes</v>
      </c>
      <c r="M86" s="14" t="str">
        <f t="shared" si="6"/>
        <v>Yes</v>
      </c>
      <c r="N86" s="28">
        <v>49.41</v>
      </c>
      <c r="O86" s="19" t="str" cm="1">
        <f t="array" ref="O86">_xlfn.IFS(N86&lt;18.5,"Underweight",N86&lt;25,"Normalweight",N86&lt;30,"Overweight",N86&gt;=30,"Obesity")</f>
        <v>Obesity</v>
      </c>
      <c r="P86" s="38" t="s">
        <v>2289</v>
      </c>
      <c r="Q86" s="28">
        <v>49.41</v>
      </c>
      <c r="R86" s="38">
        <v>4.2300000000000004</v>
      </c>
      <c r="S86" s="38" t="s">
        <v>2383</v>
      </c>
      <c r="T86" s="38" t="s">
        <v>2380</v>
      </c>
      <c r="U86" s="38" t="s">
        <v>2383</v>
      </c>
      <c r="V86" s="38">
        <v>1</v>
      </c>
      <c r="W86" s="38" t="s">
        <v>2383</v>
      </c>
      <c r="X86" s="38" t="s">
        <v>8391</v>
      </c>
      <c r="Y86" s="19" t="str">
        <f t="shared" si="9"/>
        <v>Normal</v>
      </c>
    </row>
    <row r="87" spans="1:25" x14ac:dyDescent="0.35">
      <c r="A87" s="3" t="s">
        <v>2288</v>
      </c>
      <c r="B87" s="3">
        <v>31.824999999999999</v>
      </c>
      <c r="C87" s="3">
        <v>4.0599999999999996</v>
      </c>
      <c r="D87" s="3" t="s">
        <v>2380</v>
      </c>
      <c r="E87" s="3" t="s">
        <v>2380</v>
      </c>
      <c r="F87" s="3" t="s">
        <v>2380</v>
      </c>
      <c r="G87" s="3">
        <v>2</v>
      </c>
      <c r="H87" s="3" t="s">
        <v>2382</v>
      </c>
      <c r="I87" s="14">
        <v>1</v>
      </c>
      <c r="J87" s="14" t="str">
        <f t="shared" si="7"/>
        <v>yes</v>
      </c>
      <c r="K87" s="14">
        <f t="shared" si="5"/>
        <v>2</v>
      </c>
      <c r="L87" s="14" t="str">
        <f t="shared" si="8"/>
        <v>Yes</v>
      </c>
      <c r="M87" s="14" t="str">
        <f t="shared" si="6"/>
        <v>No</v>
      </c>
      <c r="N87" s="28">
        <v>31.824999999999999</v>
      </c>
      <c r="O87" s="19" t="str" cm="1">
        <f t="array" ref="O87">_xlfn.IFS(N87&lt;18.5,"Underweight",N87&lt;25,"Normalweight",N87&lt;30,"Overweight",N87&gt;=30,"Obesity")</f>
        <v>Obesity</v>
      </c>
      <c r="P87" s="38" t="s">
        <v>2288</v>
      </c>
      <c r="Q87" s="28">
        <v>31.824999999999999</v>
      </c>
      <c r="R87" s="38">
        <v>4.0599999999999996</v>
      </c>
      <c r="S87" s="38" t="s">
        <v>2380</v>
      </c>
      <c r="T87" s="38" t="s">
        <v>2380</v>
      </c>
      <c r="U87" s="38" t="s">
        <v>2380</v>
      </c>
      <c r="V87" s="38">
        <v>2</v>
      </c>
      <c r="W87" s="38" t="s">
        <v>2383</v>
      </c>
      <c r="X87" s="38" t="s">
        <v>8391</v>
      </c>
      <c r="Y87" s="19" t="str">
        <f t="shared" si="9"/>
        <v>Normal</v>
      </c>
    </row>
    <row r="88" spans="1:25" x14ac:dyDescent="0.35">
      <c r="A88" s="3" t="s">
        <v>2287</v>
      </c>
      <c r="B88" s="3">
        <v>51.28</v>
      </c>
      <c r="C88" s="3">
        <v>4.68</v>
      </c>
      <c r="D88" s="3" t="s">
        <v>2380</v>
      </c>
      <c r="E88" s="3" t="s">
        <v>2380</v>
      </c>
      <c r="F88" s="3" t="s">
        <v>2380</v>
      </c>
      <c r="G88" s="3">
        <v>2</v>
      </c>
      <c r="H88" s="3" t="s">
        <v>2382</v>
      </c>
      <c r="I88" s="14">
        <v>1</v>
      </c>
      <c r="J88" s="14" t="str">
        <f t="shared" si="7"/>
        <v>yes</v>
      </c>
      <c r="K88" s="14">
        <f t="shared" si="5"/>
        <v>2</v>
      </c>
      <c r="L88" s="14" t="str">
        <f t="shared" si="8"/>
        <v>Yes</v>
      </c>
      <c r="M88" s="14" t="str">
        <f t="shared" si="6"/>
        <v>No</v>
      </c>
      <c r="N88" s="28">
        <v>51.28</v>
      </c>
      <c r="O88" s="19" t="str" cm="1">
        <f t="array" ref="O88">_xlfn.IFS(N88&lt;18.5,"Underweight",N88&lt;25,"Normalweight",N88&lt;30,"Overweight",N88&gt;=30,"Obesity")</f>
        <v>Obesity</v>
      </c>
      <c r="P88" s="38" t="s">
        <v>2287</v>
      </c>
      <c r="Q88" s="28">
        <v>51.28</v>
      </c>
      <c r="R88" s="38">
        <v>4.68</v>
      </c>
      <c r="S88" s="38" t="s">
        <v>2380</v>
      </c>
      <c r="T88" s="38" t="s">
        <v>2380</v>
      </c>
      <c r="U88" s="38" t="s">
        <v>2380</v>
      </c>
      <c r="V88" s="38">
        <v>2</v>
      </c>
      <c r="W88" s="38" t="s">
        <v>2383</v>
      </c>
      <c r="X88" s="38" t="s">
        <v>8391</v>
      </c>
      <c r="Y88" s="19" t="str">
        <f t="shared" si="9"/>
        <v>Prediabetes</v>
      </c>
    </row>
    <row r="89" spans="1:25" x14ac:dyDescent="0.35">
      <c r="A89" s="3" t="s">
        <v>2286</v>
      </c>
      <c r="B89" s="3">
        <v>34.96</v>
      </c>
      <c r="C89" s="3">
        <v>4.34</v>
      </c>
      <c r="D89" s="3" t="s">
        <v>2380</v>
      </c>
      <c r="E89" s="3" t="s">
        <v>2380</v>
      </c>
      <c r="F89" s="3" t="s">
        <v>2383</v>
      </c>
      <c r="G89" s="3">
        <v>1</v>
      </c>
      <c r="H89" s="3" t="s">
        <v>2382</v>
      </c>
      <c r="I89" s="14">
        <v>1</v>
      </c>
      <c r="J89" s="14" t="str">
        <f t="shared" si="7"/>
        <v>yes</v>
      </c>
      <c r="K89" s="14">
        <f t="shared" si="5"/>
        <v>1</v>
      </c>
      <c r="L89" s="14" t="str">
        <f t="shared" si="8"/>
        <v>Yes</v>
      </c>
      <c r="M89" s="14" t="str">
        <f t="shared" si="6"/>
        <v>No</v>
      </c>
      <c r="N89" s="28">
        <v>34.96</v>
      </c>
      <c r="O89" s="19" t="str" cm="1">
        <f t="array" ref="O89">_xlfn.IFS(N89&lt;18.5,"Underweight",N89&lt;25,"Normalweight",N89&lt;30,"Overweight",N89&gt;=30,"Obesity")</f>
        <v>Obesity</v>
      </c>
      <c r="P89" s="38" t="s">
        <v>2286</v>
      </c>
      <c r="Q89" s="28">
        <v>34.96</v>
      </c>
      <c r="R89" s="38">
        <v>4.34</v>
      </c>
      <c r="S89" s="38" t="s">
        <v>2380</v>
      </c>
      <c r="T89" s="38" t="s">
        <v>2380</v>
      </c>
      <c r="U89" s="38" t="s">
        <v>2383</v>
      </c>
      <c r="V89" s="38">
        <v>1</v>
      </c>
      <c r="W89" s="38" t="s">
        <v>2383</v>
      </c>
      <c r="X89" s="38" t="s">
        <v>8391</v>
      </c>
      <c r="Y89" s="19" t="str">
        <f t="shared" si="9"/>
        <v>Prediabetes</v>
      </c>
    </row>
    <row r="90" spans="1:25" x14ac:dyDescent="0.35">
      <c r="A90" s="3" t="s">
        <v>2285</v>
      </c>
      <c r="B90" s="3">
        <v>33.11</v>
      </c>
      <c r="C90" s="3">
        <v>10.51</v>
      </c>
      <c r="D90" s="3" t="s">
        <v>2380</v>
      </c>
      <c r="E90" s="3" t="s">
        <v>2380</v>
      </c>
      <c r="F90" s="3" t="s">
        <v>2380</v>
      </c>
      <c r="G90" s="3" t="s">
        <v>2381</v>
      </c>
      <c r="H90" s="3" t="s">
        <v>2382</v>
      </c>
      <c r="I90" s="14">
        <v>1</v>
      </c>
      <c r="J90" s="14" t="str">
        <f t="shared" si="7"/>
        <v>yes</v>
      </c>
      <c r="K90" s="14">
        <f t="shared" si="5"/>
        <v>0</v>
      </c>
      <c r="L90" s="14" t="str">
        <f t="shared" si="8"/>
        <v>Yes</v>
      </c>
      <c r="M90" s="14" t="str">
        <f t="shared" si="6"/>
        <v>No</v>
      </c>
      <c r="N90" s="28">
        <v>33.11</v>
      </c>
      <c r="O90" s="19" t="str" cm="1">
        <f t="array" ref="O90">_xlfn.IFS(N90&lt;18.5,"Underweight",N90&lt;25,"Normalweight",N90&lt;30,"Overweight",N90&gt;=30,"Obesity")</f>
        <v>Obesity</v>
      </c>
      <c r="P90" s="38" t="s">
        <v>2285</v>
      </c>
      <c r="Q90" s="28">
        <v>33.11</v>
      </c>
      <c r="R90" s="38">
        <v>10.51</v>
      </c>
      <c r="S90" s="38" t="s">
        <v>2380</v>
      </c>
      <c r="T90" s="38" t="s">
        <v>2380</v>
      </c>
      <c r="U90" s="38" t="s">
        <v>2380</v>
      </c>
      <c r="V90" s="38">
        <v>0</v>
      </c>
      <c r="W90" s="38" t="s">
        <v>2383</v>
      </c>
      <c r="X90" s="38" t="s">
        <v>8391</v>
      </c>
      <c r="Y90" s="19" t="str">
        <f t="shared" si="9"/>
        <v>Diabetes</v>
      </c>
    </row>
    <row r="91" spans="1:25" x14ac:dyDescent="0.35">
      <c r="A91" s="3" t="s">
        <v>2284</v>
      </c>
      <c r="B91" s="3">
        <v>54.74</v>
      </c>
      <c r="C91" s="3">
        <v>5.84</v>
      </c>
      <c r="D91" s="3" t="s">
        <v>2382</v>
      </c>
      <c r="E91" s="3" t="s">
        <v>2380</v>
      </c>
      <c r="F91" s="3" t="s">
        <v>2383</v>
      </c>
      <c r="G91" s="3">
        <v>1</v>
      </c>
      <c r="H91" s="3" t="s">
        <v>2382</v>
      </c>
      <c r="I91" s="14">
        <v>1</v>
      </c>
      <c r="J91" s="14" t="str">
        <f t="shared" si="7"/>
        <v>yes</v>
      </c>
      <c r="K91" s="14">
        <f t="shared" si="5"/>
        <v>1</v>
      </c>
      <c r="L91" s="14" t="str">
        <f t="shared" si="8"/>
        <v>Yes</v>
      </c>
      <c r="M91" s="14" t="str">
        <f t="shared" si="6"/>
        <v>Yes</v>
      </c>
      <c r="N91" s="28">
        <v>54.74</v>
      </c>
      <c r="O91" s="19" t="str" cm="1">
        <f t="array" ref="O91">_xlfn.IFS(N91&lt;18.5,"Underweight",N91&lt;25,"Normalweight",N91&lt;30,"Overweight",N91&gt;=30,"Obesity")</f>
        <v>Obesity</v>
      </c>
      <c r="P91" s="38" t="s">
        <v>2284</v>
      </c>
      <c r="Q91" s="28">
        <v>54.74</v>
      </c>
      <c r="R91" s="38">
        <v>5.84</v>
      </c>
      <c r="S91" s="38" t="s">
        <v>2383</v>
      </c>
      <c r="T91" s="38" t="s">
        <v>2380</v>
      </c>
      <c r="U91" s="38" t="s">
        <v>2383</v>
      </c>
      <c r="V91" s="38">
        <v>1</v>
      </c>
      <c r="W91" s="38" t="s">
        <v>2383</v>
      </c>
      <c r="X91" s="38" t="s">
        <v>8391</v>
      </c>
      <c r="Y91" s="19" t="str">
        <f t="shared" si="9"/>
        <v>Prediabetes</v>
      </c>
    </row>
    <row r="92" spans="1:25" x14ac:dyDescent="0.35">
      <c r="A92" s="3" t="s">
        <v>2283</v>
      </c>
      <c r="B92" s="3">
        <v>32.56</v>
      </c>
      <c r="C92" s="3">
        <v>5.41</v>
      </c>
      <c r="D92" s="3" t="s">
        <v>2380</v>
      </c>
      <c r="E92" s="3" t="s">
        <v>2380</v>
      </c>
      <c r="F92" s="3" t="s">
        <v>2383</v>
      </c>
      <c r="G92" s="3">
        <v>1</v>
      </c>
      <c r="H92" s="3" t="s">
        <v>2382</v>
      </c>
      <c r="I92" s="14">
        <v>1</v>
      </c>
      <c r="J92" s="14" t="str">
        <f t="shared" si="7"/>
        <v>yes</v>
      </c>
      <c r="K92" s="14">
        <f t="shared" si="5"/>
        <v>1</v>
      </c>
      <c r="L92" s="14" t="str">
        <f t="shared" si="8"/>
        <v>Yes</v>
      </c>
      <c r="M92" s="14" t="str">
        <f t="shared" si="6"/>
        <v>No</v>
      </c>
      <c r="N92" s="28">
        <v>32.56</v>
      </c>
      <c r="O92" s="19" t="str" cm="1">
        <f t="array" ref="O92">_xlfn.IFS(N92&lt;18.5,"Underweight",N92&lt;25,"Normalweight",N92&lt;30,"Overweight",N92&gt;=30,"Obesity")</f>
        <v>Obesity</v>
      </c>
      <c r="P92" s="38" t="s">
        <v>2283</v>
      </c>
      <c r="Q92" s="28">
        <v>32.56</v>
      </c>
      <c r="R92" s="38">
        <v>5.41</v>
      </c>
      <c r="S92" s="38" t="s">
        <v>2380</v>
      </c>
      <c r="T92" s="38" t="s">
        <v>2380</v>
      </c>
      <c r="U92" s="38" t="s">
        <v>2383</v>
      </c>
      <c r="V92" s="38">
        <v>1</v>
      </c>
      <c r="W92" s="38" t="s">
        <v>2383</v>
      </c>
      <c r="X92" s="38" t="s">
        <v>8391</v>
      </c>
      <c r="Y92" s="19" t="str">
        <f t="shared" si="9"/>
        <v>Normal</v>
      </c>
    </row>
    <row r="93" spans="1:25" x14ac:dyDescent="0.35">
      <c r="A93" s="3" t="s">
        <v>2282</v>
      </c>
      <c r="B93" s="3">
        <v>39.049999999999997</v>
      </c>
      <c r="C93" s="3">
        <v>6.06</v>
      </c>
      <c r="D93" s="3" t="s">
        <v>2380</v>
      </c>
      <c r="E93" s="3" t="s">
        <v>2380</v>
      </c>
      <c r="F93" s="3" t="s">
        <v>2380</v>
      </c>
      <c r="G93" s="3">
        <v>1</v>
      </c>
      <c r="H93" s="3" t="s">
        <v>2382</v>
      </c>
      <c r="I93" s="14">
        <v>1</v>
      </c>
      <c r="J93" s="14" t="str">
        <f t="shared" si="7"/>
        <v>yes</v>
      </c>
      <c r="K93" s="14">
        <f t="shared" si="5"/>
        <v>1</v>
      </c>
      <c r="L93" s="14" t="str">
        <f t="shared" si="8"/>
        <v>Yes</v>
      </c>
      <c r="M93" s="14" t="str">
        <f t="shared" si="6"/>
        <v>No</v>
      </c>
      <c r="N93" s="28">
        <v>39.049999999999997</v>
      </c>
      <c r="O93" s="19" t="str" cm="1">
        <f t="array" ref="O93">_xlfn.IFS(N93&lt;18.5,"Underweight",N93&lt;25,"Normalweight",N93&lt;30,"Overweight",N93&gt;=30,"Obesity")</f>
        <v>Obesity</v>
      </c>
      <c r="P93" s="38" t="s">
        <v>2282</v>
      </c>
      <c r="Q93" s="28">
        <v>39.049999999999997</v>
      </c>
      <c r="R93" s="38">
        <v>6.06</v>
      </c>
      <c r="S93" s="38" t="s">
        <v>2380</v>
      </c>
      <c r="T93" s="38" t="s">
        <v>2380</v>
      </c>
      <c r="U93" s="38" t="s">
        <v>2380</v>
      </c>
      <c r="V93" s="38">
        <v>1</v>
      </c>
      <c r="W93" s="38" t="s">
        <v>2383</v>
      </c>
      <c r="X93" s="38" t="s">
        <v>8391</v>
      </c>
      <c r="Y93" s="19" t="str">
        <f t="shared" si="9"/>
        <v>Normal</v>
      </c>
    </row>
    <row r="94" spans="1:25" x14ac:dyDescent="0.35">
      <c r="A94" s="3" t="s">
        <v>2281</v>
      </c>
      <c r="B94" s="3">
        <v>42.75</v>
      </c>
      <c r="C94" s="3">
        <v>4.22</v>
      </c>
      <c r="D94" s="3" t="s">
        <v>2380</v>
      </c>
      <c r="E94" s="3" t="s">
        <v>2380</v>
      </c>
      <c r="F94" s="3" t="s">
        <v>2380</v>
      </c>
      <c r="G94" s="3" t="s">
        <v>2381</v>
      </c>
      <c r="H94" s="3" t="s">
        <v>2382</v>
      </c>
      <c r="I94" s="14">
        <v>1</v>
      </c>
      <c r="J94" s="14" t="str">
        <f t="shared" si="7"/>
        <v>yes</v>
      </c>
      <c r="K94" s="14">
        <f t="shared" si="5"/>
        <v>0</v>
      </c>
      <c r="L94" s="14" t="str">
        <f t="shared" si="8"/>
        <v>Yes</v>
      </c>
      <c r="M94" s="14" t="str">
        <f t="shared" si="6"/>
        <v>No</v>
      </c>
      <c r="N94" s="28">
        <v>42.75</v>
      </c>
      <c r="O94" s="19" t="str" cm="1">
        <f t="array" ref="O94">_xlfn.IFS(N94&lt;18.5,"Underweight",N94&lt;25,"Normalweight",N94&lt;30,"Overweight",N94&gt;=30,"Obesity")</f>
        <v>Obesity</v>
      </c>
      <c r="P94" s="38" t="s">
        <v>2281</v>
      </c>
      <c r="Q94" s="28">
        <v>42.75</v>
      </c>
      <c r="R94" s="38">
        <v>4.22</v>
      </c>
      <c r="S94" s="38" t="s">
        <v>2380</v>
      </c>
      <c r="T94" s="38" t="s">
        <v>2380</v>
      </c>
      <c r="U94" s="38" t="s">
        <v>2380</v>
      </c>
      <c r="V94" s="38">
        <v>0</v>
      </c>
      <c r="W94" s="38" t="s">
        <v>2383</v>
      </c>
      <c r="X94" s="38" t="s">
        <v>8391</v>
      </c>
      <c r="Y94" s="19" t="str">
        <f t="shared" si="9"/>
        <v>Prediabetes</v>
      </c>
    </row>
    <row r="95" spans="1:25" x14ac:dyDescent="0.35">
      <c r="A95" s="3" t="s">
        <v>2280</v>
      </c>
      <c r="B95" s="3">
        <v>50.58</v>
      </c>
      <c r="C95" s="3">
        <v>5.12</v>
      </c>
      <c r="D95" s="3" t="s">
        <v>2380</v>
      </c>
      <c r="E95" s="3" t="s">
        <v>2380</v>
      </c>
      <c r="F95" s="3" t="s">
        <v>2380</v>
      </c>
      <c r="G95" s="3">
        <v>2</v>
      </c>
      <c r="H95" s="3" t="s">
        <v>2382</v>
      </c>
      <c r="I95" s="14">
        <v>1</v>
      </c>
      <c r="J95" s="14" t="str">
        <f t="shared" si="7"/>
        <v>yes</v>
      </c>
      <c r="K95" s="14">
        <f t="shared" si="5"/>
        <v>2</v>
      </c>
      <c r="L95" s="14" t="str">
        <f t="shared" si="8"/>
        <v>Yes</v>
      </c>
      <c r="M95" s="14" t="str">
        <f t="shared" si="6"/>
        <v>No</v>
      </c>
      <c r="N95" s="28">
        <v>50.58</v>
      </c>
      <c r="O95" s="19" t="str" cm="1">
        <f t="array" ref="O95">_xlfn.IFS(N95&lt;18.5,"Underweight",N95&lt;25,"Normalweight",N95&lt;30,"Overweight",N95&gt;=30,"Obesity")</f>
        <v>Obesity</v>
      </c>
      <c r="P95" s="38" t="s">
        <v>2280</v>
      </c>
      <c r="Q95" s="28">
        <v>50.58</v>
      </c>
      <c r="R95" s="38">
        <v>5.12</v>
      </c>
      <c r="S95" s="38" t="s">
        <v>2380</v>
      </c>
      <c r="T95" s="38" t="s">
        <v>2380</v>
      </c>
      <c r="U95" s="38" t="s">
        <v>2380</v>
      </c>
      <c r="V95" s="38">
        <v>2</v>
      </c>
      <c r="W95" s="38" t="s">
        <v>2383</v>
      </c>
      <c r="X95" s="38" t="s">
        <v>8391</v>
      </c>
      <c r="Y95" s="19" t="str">
        <f t="shared" si="9"/>
        <v>Prediabetes</v>
      </c>
    </row>
    <row r="96" spans="1:25" x14ac:dyDescent="0.35">
      <c r="A96" s="3" t="s">
        <v>2279</v>
      </c>
      <c r="B96" s="3">
        <v>30.495000000000001</v>
      </c>
      <c r="C96" s="3">
        <v>4.57</v>
      </c>
      <c r="D96" s="3" t="s">
        <v>2382</v>
      </c>
      <c r="E96" s="3" t="s">
        <v>2380</v>
      </c>
      <c r="F96" s="3" t="s">
        <v>2380</v>
      </c>
      <c r="G96" s="3" t="s">
        <v>2381</v>
      </c>
      <c r="H96" s="3" t="s">
        <v>2382</v>
      </c>
      <c r="I96" s="14">
        <v>1</v>
      </c>
      <c r="J96" s="14" t="str">
        <f t="shared" si="7"/>
        <v>yes</v>
      </c>
      <c r="K96" s="14">
        <f t="shared" si="5"/>
        <v>0</v>
      </c>
      <c r="L96" s="14" t="str">
        <f t="shared" si="8"/>
        <v>Yes</v>
      </c>
      <c r="M96" s="14" t="str">
        <f t="shared" si="6"/>
        <v>Yes</v>
      </c>
      <c r="N96" s="28">
        <v>30.495000000000001</v>
      </c>
      <c r="O96" s="19" t="str" cm="1">
        <f t="array" ref="O96">_xlfn.IFS(N96&lt;18.5,"Underweight",N96&lt;25,"Normalweight",N96&lt;30,"Overweight",N96&gt;=30,"Obesity")</f>
        <v>Obesity</v>
      </c>
      <c r="P96" s="38" t="s">
        <v>2279</v>
      </c>
      <c r="Q96" s="28">
        <v>30.495000000000001</v>
      </c>
      <c r="R96" s="38">
        <v>4.57</v>
      </c>
      <c r="S96" s="38" t="s">
        <v>2383</v>
      </c>
      <c r="T96" s="38" t="s">
        <v>2380</v>
      </c>
      <c r="U96" s="38" t="s">
        <v>2380</v>
      </c>
      <c r="V96" s="38">
        <v>0</v>
      </c>
      <c r="W96" s="38" t="s">
        <v>2383</v>
      </c>
      <c r="X96" s="38" t="s">
        <v>8391</v>
      </c>
      <c r="Y96" s="19" t="str">
        <f t="shared" si="9"/>
        <v>Normal</v>
      </c>
    </row>
    <row r="97" spans="1:25" x14ac:dyDescent="0.35">
      <c r="A97" s="3" t="s">
        <v>2278</v>
      </c>
      <c r="B97" s="3">
        <v>48.31</v>
      </c>
      <c r="C97" s="3">
        <v>9.58</v>
      </c>
      <c r="D97" s="3" t="s">
        <v>2382</v>
      </c>
      <c r="E97" s="3" t="s">
        <v>2380</v>
      </c>
      <c r="F97" s="3" t="s">
        <v>2380</v>
      </c>
      <c r="G97" s="3">
        <v>2</v>
      </c>
      <c r="H97" s="3" t="s">
        <v>2382</v>
      </c>
      <c r="I97" s="14">
        <v>1</v>
      </c>
      <c r="J97" s="14" t="str">
        <f t="shared" si="7"/>
        <v>yes</v>
      </c>
      <c r="K97" s="14">
        <f t="shared" si="5"/>
        <v>2</v>
      </c>
      <c r="L97" s="14" t="str">
        <f t="shared" si="8"/>
        <v>Yes</v>
      </c>
      <c r="M97" s="14" t="str">
        <f t="shared" si="6"/>
        <v>Yes</v>
      </c>
      <c r="N97" s="28">
        <v>48.31</v>
      </c>
      <c r="O97" s="19" t="str" cm="1">
        <f t="array" ref="O97">_xlfn.IFS(N97&lt;18.5,"Underweight",N97&lt;25,"Normalweight",N97&lt;30,"Overweight",N97&gt;=30,"Obesity")</f>
        <v>Obesity</v>
      </c>
      <c r="P97" s="38" t="s">
        <v>2278</v>
      </c>
      <c r="Q97" s="28">
        <v>48.31</v>
      </c>
      <c r="R97" s="38">
        <v>9.58</v>
      </c>
      <c r="S97" s="38" t="s">
        <v>2383</v>
      </c>
      <c r="T97" s="38" t="s">
        <v>2380</v>
      </c>
      <c r="U97" s="38" t="s">
        <v>2380</v>
      </c>
      <c r="V97" s="38">
        <v>2</v>
      </c>
      <c r="W97" s="38" t="s">
        <v>2383</v>
      </c>
      <c r="X97" s="38" t="s">
        <v>8391</v>
      </c>
      <c r="Y97" s="19" t="str">
        <f t="shared" si="9"/>
        <v>Diabetes</v>
      </c>
    </row>
    <row r="98" spans="1:25" x14ac:dyDescent="0.35">
      <c r="A98" s="3" t="s">
        <v>2277</v>
      </c>
      <c r="B98" s="3">
        <v>48.99</v>
      </c>
      <c r="C98" s="3">
        <v>9.7799999999999994</v>
      </c>
      <c r="D98" s="3" t="s">
        <v>2382</v>
      </c>
      <c r="E98" s="3" t="s">
        <v>2380</v>
      </c>
      <c r="F98" s="3" t="s">
        <v>2380</v>
      </c>
      <c r="G98" s="3">
        <v>1</v>
      </c>
      <c r="H98" s="3" t="s">
        <v>2382</v>
      </c>
      <c r="I98" s="14">
        <v>1</v>
      </c>
      <c r="J98" s="14" t="str">
        <f t="shared" si="7"/>
        <v>yes</v>
      </c>
      <c r="K98" s="14">
        <f t="shared" si="5"/>
        <v>1</v>
      </c>
      <c r="L98" s="14" t="str">
        <f t="shared" si="8"/>
        <v>Yes</v>
      </c>
      <c r="M98" s="14" t="str">
        <f t="shared" si="6"/>
        <v>Yes</v>
      </c>
      <c r="N98" s="28">
        <v>48.99</v>
      </c>
      <c r="O98" s="19" t="str" cm="1">
        <f t="array" ref="O98">_xlfn.IFS(N98&lt;18.5,"Underweight",N98&lt;25,"Normalweight",N98&lt;30,"Overweight",N98&gt;=30,"Obesity")</f>
        <v>Obesity</v>
      </c>
      <c r="P98" s="38" t="s">
        <v>2277</v>
      </c>
      <c r="Q98" s="28">
        <v>48.99</v>
      </c>
      <c r="R98" s="38">
        <v>9.7799999999999994</v>
      </c>
      <c r="S98" s="38" t="s">
        <v>2383</v>
      </c>
      <c r="T98" s="38" t="s">
        <v>2380</v>
      </c>
      <c r="U98" s="38" t="s">
        <v>2380</v>
      </c>
      <c r="V98" s="38">
        <v>1</v>
      </c>
      <c r="W98" s="38" t="s">
        <v>2383</v>
      </c>
      <c r="X98" s="38" t="s">
        <v>8391</v>
      </c>
      <c r="Y98" s="19" t="str">
        <f t="shared" si="9"/>
        <v>Normal</v>
      </c>
    </row>
    <row r="99" spans="1:25" x14ac:dyDescent="0.35">
      <c r="A99" s="3" t="s">
        <v>2276</v>
      </c>
      <c r="B99" s="3">
        <v>38.39</v>
      </c>
      <c r="C99" s="3">
        <v>4.1100000000000003</v>
      </c>
      <c r="D99" s="3" t="s">
        <v>2382</v>
      </c>
      <c r="E99" s="3" t="s">
        <v>2380</v>
      </c>
      <c r="F99" s="3" t="s">
        <v>2380</v>
      </c>
      <c r="G99" s="3" t="s">
        <v>2381</v>
      </c>
      <c r="H99" s="3" t="s">
        <v>2382</v>
      </c>
      <c r="I99" s="14">
        <v>1</v>
      </c>
      <c r="J99" s="14" t="str">
        <f t="shared" si="7"/>
        <v>yes</v>
      </c>
      <c r="K99" s="14">
        <f t="shared" si="5"/>
        <v>0</v>
      </c>
      <c r="L99" s="14" t="str">
        <f t="shared" si="8"/>
        <v>Yes</v>
      </c>
      <c r="M99" s="14" t="str">
        <f t="shared" si="6"/>
        <v>Yes</v>
      </c>
      <c r="N99" s="28">
        <v>38.39</v>
      </c>
      <c r="O99" s="19" t="str" cm="1">
        <f t="array" ref="O99">_xlfn.IFS(N99&lt;18.5,"Underweight",N99&lt;25,"Normalweight",N99&lt;30,"Overweight",N99&gt;=30,"Obesity")</f>
        <v>Obesity</v>
      </c>
      <c r="P99" s="38" t="s">
        <v>2276</v>
      </c>
      <c r="Q99" s="28">
        <v>38.39</v>
      </c>
      <c r="R99" s="38">
        <v>4.1100000000000003</v>
      </c>
      <c r="S99" s="38" t="s">
        <v>2383</v>
      </c>
      <c r="T99" s="38" t="s">
        <v>2380</v>
      </c>
      <c r="U99" s="38" t="s">
        <v>2380</v>
      </c>
      <c r="V99" s="38">
        <v>0</v>
      </c>
      <c r="W99" s="38" t="s">
        <v>2383</v>
      </c>
      <c r="X99" s="38" t="s">
        <v>8391</v>
      </c>
      <c r="Y99" s="19" t="str">
        <f t="shared" si="9"/>
        <v>Prediabetes</v>
      </c>
    </row>
    <row r="100" spans="1:25" x14ac:dyDescent="0.35">
      <c r="A100" s="3" t="s">
        <v>2275</v>
      </c>
      <c r="B100" s="3">
        <v>44.34</v>
      </c>
      <c r="C100" s="3">
        <v>4.0199999999999996</v>
      </c>
      <c r="D100" s="3" t="s">
        <v>2382</v>
      </c>
      <c r="E100" s="3" t="s">
        <v>2380</v>
      </c>
      <c r="F100" s="3" t="s">
        <v>2380</v>
      </c>
      <c r="G100" s="3">
        <v>2</v>
      </c>
      <c r="H100" s="3" t="s">
        <v>2382</v>
      </c>
      <c r="I100" s="14">
        <v>1</v>
      </c>
      <c r="J100" s="14" t="str">
        <f t="shared" si="7"/>
        <v>yes</v>
      </c>
      <c r="K100" s="14">
        <f t="shared" si="5"/>
        <v>2</v>
      </c>
      <c r="L100" s="14" t="str">
        <f t="shared" si="8"/>
        <v>Yes</v>
      </c>
      <c r="M100" s="14" t="str">
        <f t="shared" si="6"/>
        <v>Yes</v>
      </c>
      <c r="N100" s="28">
        <v>44.34</v>
      </c>
      <c r="O100" s="19" t="str" cm="1">
        <f t="array" ref="O100">_xlfn.IFS(N100&lt;18.5,"Underweight",N100&lt;25,"Normalweight",N100&lt;30,"Overweight",N100&gt;=30,"Obesity")</f>
        <v>Obesity</v>
      </c>
      <c r="P100" s="38" t="s">
        <v>2275</v>
      </c>
      <c r="Q100" s="28">
        <v>44.34</v>
      </c>
      <c r="R100" s="38">
        <v>4.0199999999999996</v>
      </c>
      <c r="S100" s="38" t="s">
        <v>2383</v>
      </c>
      <c r="T100" s="38" t="s">
        <v>2380</v>
      </c>
      <c r="U100" s="38" t="s">
        <v>2380</v>
      </c>
      <c r="V100" s="38">
        <v>2</v>
      </c>
      <c r="W100" s="38" t="s">
        <v>2383</v>
      </c>
      <c r="X100" s="38" t="s">
        <v>8391</v>
      </c>
      <c r="Y100" s="19" t="str">
        <f t="shared" si="9"/>
        <v>Prediabetes</v>
      </c>
    </row>
    <row r="101" spans="1:25" x14ac:dyDescent="0.35">
      <c r="A101" s="3" t="s">
        <v>2274</v>
      </c>
      <c r="B101" s="3">
        <v>41.51</v>
      </c>
      <c r="C101" s="3">
        <v>6.92</v>
      </c>
      <c r="D101" s="3" t="s">
        <v>2380</v>
      </c>
      <c r="E101" s="3" t="s">
        <v>2380</v>
      </c>
      <c r="F101" s="3" t="s">
        <v>2380</v>
      </c>
      <c r="G101" s="3" t="s">
        <v>2381</v>
      </c>
      <c r="H101" s="3" t="s">
        <v>2382</v>
      </c>
      <c r="I101" s="14">
        <v>1</v>
      </c>
      <c r="J101" s="14" t="str">
        <f t="shared" si="7"/>
        <v>yes</v>
      </c>
      <c r="K101" s="14">
        <f t="shared" si="5"/>
        <v>0</v>
      </c>
      <c r="L101" s="14" t="str">
        <f t="shared" si="8"/>
        <v>Yes</v>
      </c>
      <c r="M101" s="14" t="str">
        <f t="shared" si="6"/>
        <v>No</v>
      </c>
      <c r="N101" s="28">
        <v>41.51</v>
      </c>
      <c r="O101" s="19" t="str" cm="1">
        <f t="array" ref="O101">_xlfn.IFS(N101&lt;18.5,"Underweight",N101&lt;25,"Normalweight",N101&lt;30,"Overweight",N101&gt;=30,"Obesity")</f>
        <v>Obesity</v>
      </c>
      <c r="P101" s="38" t="s">
        <v>2274</v>
      </c>
      <c r="Q101" s="28">
        <v>41.51</v>
      </c>
      <c r="R101" s="38">
        <v>6.92</v>
      </c>
      <c r="S101" s="38" t="s">
        <v>2380</v>
      </c>
      <c r="T101" s="38" t="s">
        <v>2380</v>
      </c>
      <c r="U101" s="38" t="s">
        <v>2380</v>
      </c>
      <c r="V101" s="38">
        <v>0</v>
      </c>
      <c r="W101" s="38" t="s">
        <v>2383</v>
      </c>
      <c r="X101" s="38" t="s">
        <v>8391</v>
      </c>
      <c r="Y101" s="19" t="str">
        <f t="shared" si="9"/>
        <v>Normal</v>
      </c>
    </row>
    <row r="102" spans="1:25" x14ac:dyDescent="0.35">
      <c r="A102" s="3" t="s">
        <v>2273</v>
      </c>
      <c r="B102" s="3">
        <v>48.2</v>
      </c>
      <c r="C102" s="3">
        <v>4.84</v>
      </c>
      <c r="D102" s="3" t="s">
        <v>2380</v>
      </c>
      <c r="E102" s="3" t="s">
        <v>2380</v>
      </c>
      <c r="F102" s="3" t="s">
        <v>2380</v>
      </c>
      <c r="G102" s="3" t="s">
        <v>2381</v>
      </c>
      <c r="H102" s="3" t="s">
        <v>2382</v>
      </c>
      <c r="I102" s="14">
        <v>1</v>
      </c>
      <c r="J102" s="14" t="str">
        <f t="shared" si="7"/>
        <v>yes</v>
      </c>
      <c r="K102" s="14">
        <f t="shared" si="5"/>
        <v>0</v>
      </c>
      <c r="L102" s="14" t="str">
        <f t="shared" si="8"/>
        <v>Yes</v>
      </c>
      <c r="M102" s="14" t="str">
        <f t="shared" si="6"/>
        <v>No</v>
      </c>
      <c r="N102" s="28">
        <v>48.2</v>
      </c>
      <c r="O102" s="19" t="str" cm="1">
        <f t="array" ref="O102">_xlfn.IFS(N102&lt;18.5,"Underweight",N102&lt;25,"Normalweight",N102&lt;30,"Overweight",N102&gt;=30,"Obesity")</f>
        <v>Obesity</v>
      </c>
      <c r="P102" s="38" t="s">
        <v>2273</v>
      </c>
      <c r="Q102" s="28">
        <v>48.2</v>
      </c>
      <c r="R102" s="38">
        <v>4.84</v>
      </c>
      <c r="S102" s="38" t="s">
        <v>2380</v>
      </c>
      <c r="T102" s="38" t="s">
        <v>2380</v>
      </c>
      <c r="U102" s="38" t="s">
        <v>2380</v>
      </c>
      <c r="V102" s="38">
        <v>0</v>
      </c>
      <c r="W102" s="38" t="s">
        <v>2383</v>
      </c>
      <c r="X102" s="38" t="s">
        <v>8391</v>
      </c>
      <c r="Y102" s="19" t="str">
        <f t="shared" si="9"/>
        <v>Prediabetes</v>
      </c>
    </row>
    <row r="103" spans="1:25" x14ac:dyDescent="0.35">
      <c r="A103" s="3" t="s">
        <v>2272</v>
      </c>
      <c r="B103" s="3">
        <v>35.75</v>
      </c>
      <c r="C103" s="3">
        <v>8</v>
      </c>
      <c r="D103" s="3" t="s">
        <v>2382</v>
      </c>
      <c r="E103" s="3" t="s">
        <v>2380</v>
      </c>
      <c r="F103" s="3" t="s">
        <v>2380</v>
      </c>
      <c r="G103" s="3" t="s">
        <v>2381</v>
      </c>
      <c r="H103" s="3" t="s">
        <v>2382</v>
      </c>
      <c r="I103" s="14">
        <v>1</v>
      </c>
      <c r="J103" s="14" t="str">
        <f t="shared" si="7"/>
        <v>yes</v>
      </c>
      <c r="K103" s="14">
        <f t="shared" si="5"/>
        <v>0</v>
      </c>
      <c r="L103" s="14" t="str">
        <f t="shared" si="8"/>
        <v>Yes</v>
      </c>
      <c r="M103" s="14" t="str">
        <f t="shared" si="6"/>
        <v>Yes</v>
      </c>
      <c r="N103" s="28">
        <v>35.75</v>
      </c>
      <c r="O103" s="19" t="str" cm="1">
        <f t="array" ref="O103">_xlfn.IFS(N103&lt;18.5,"Underweight",N103&lt;25,"Normalweight",N103&lt;30,"Overweight",N103&gt;=30,"Obesity")</f>
        <v>Obesity</v>
      </c>
      <c r="P103" s="38" t="s">
        <v>2272</v>
      </c>
      <c r="Q103" s="28">
        <v>35.75</v>
      </c>
      <c r="R103" s="38">
        <v>8</v>
      </c>
      <c r="S103" s="38" t="s">
        <v>2383</v>
      </c>
      <c r="T103" s="38" t="s">
        <v>2380</v>
      </c>
      <c r="U103" s="38" t="s">
        <v>2380</v>
      </c>
      <c r="V103" s="38">
        <v>0</v>
      </c>
      <c r="W103" s="38" t="s">
        <v>2383</v>
      </c>
      <c r="X103" s="38" t="s">
        <v>8391</v>
      </c>
      <c r="Y103" s="19" t="str">
        <f t="shared" si="9"/>
        <v>Diabetes</v>
      </c>
    </row>
    <row r="104" spans="1:25" x14ac:dyDescent="0.35">
      <c r="A104" s="3" t="s">
        <v>2271</v>
      </c>
      <c r="B104" s="3">
        <v>53.81</v>
      </c>
      <c r="C104" s="3">
        <v>8.77</v>
      </c>
      <c r="D104" s="3" t="s">
        <v>2382</v>
      </c>
      <c r="E104" s="3" t="s">
        <v>2380</v>
      </c>
      <c r="F104" s="3" t="s">
        <v>2380</v>
      </c>
      <c r="G104" s="3" t="s">
        <v>2381</v>
      </c>
      <c r="H104" s="3" t="s">
        <v>2382</v>
      </c>
      <c r="I104" s="14">
        <v>1</v>
      </c>
      <c r="J104" s="14" t="str">
        <f t="shared" si="7"/>
        <v>yes</v>
      </c>
      <c r="K104" s="14">
        <f t="shared" si="5"/>
        <v>0</v>
      </c>
      <c r="L104" s="14" t="str">
        <f t="shared" si="8"/>
        <v>Yes</v>
      </c>
      <c r="M104" s="14" t="str">
        <f t="shared" si="6"/>
        <v>Yes</v>
      </c>
      <c r="N104" s="28">
        <v>53.81</v>
      </c>
      <c r="O104" s="19" t="str" cm="1">
        <f t="array" ref="O104">_xlfn.IFS(N104&lt;18.5,"Underweight",N104&lt;25,"Normalweight",N104&lt;30,"Overweight",N104&gt;=30,"Obesity")</f>
        <v>Obesity</v>
      </c>
      <c r="P104" s="38" t="s">
        <v>2271</v>
      </c>
      <c r="Q104" s="28">
        <v>53.81</v>
      </c>
      <c r="R104" s="38">
        <v>8.77</v>
      </c>
      <c r="S104" s="38" t="s">
        <v>2383</v>
      </c>
      <c r="T104" s="38" t="s">
        <v>2380</v>
      </c>
      <c r="U104" s="38" t="s">
        <v>2380</v>
      </c>
      <c r="V104" s="38">
        <v>0</v>
      </c>
      <c r="W104" s="38" t="s">
        <v>2383</v>
      </c>
      <c r="X104" s="38" t="s">
        <v>8391</v>
      </c>
      <c r="Y104" s="19" t="str">
        <f t="shared" si="9"/>
        <v>Diabetes</v>
      </c>
    </row>
    <row r="105" spans="1:25" x14ac:dyDescent="0.35">
      <c r="A105" s="3" t="s">
        <v>2270</v>
      </c>
      <c r="B105" s="3">
        <v>49.48</v>
      </c>
      <c r="C105" s="3">
        <v>4.96</v>
      </c>
      <c r="D105" s="3" t="s">
        <v>2380</v>
      </c>
      <c r="E105" s="3" t="s">
        <v>2380</v>
      </c>
      <c r="F105" s="3" t="s">
        <v>2383</v>
      </c>
      <c r="G105" s="3">
        <v>1</v>
      </c>
      <c r="H105" s="3" t="s">
        <v>2382</v>
      </c>
      <c r="I105" s="14">
        <v>1</v>
      </c>
      <c r="J105" s="14" t="str">
        <f t="shared" si="7"/>
        <v>yes</v>
      </c>
      <c r="K105" s="14">
        <f t="shared" si="5"/>
        <v>1</v>
      </c>
      <c r="L105" s="14" t="str">
        <f t="shared" si="8"/>
        <v>Yes</v>
      </c>
      <c r="M105" s="14" t="str">
        <f t="shared" si="6"/>
        <v>No</v>
      </c>
      <c r="N105" s="28">
        <v>49.48</v>
      </c>
      <c r="O105" s="19" t="str" cm="1">
        <f t="array" ref="O105">_xlfn.IFS(N105&lt;18.5,"Underweight",N105&lt;25,"Normalweight",N105&lt;30,"Overweight",N105&gt;=30,"Obesity")</f>
        <v>Obesity</v>
      </c>
      <c r="P105" s="38" t="s">
        <v>2270</v>
      </c>
      <c r="Q105" s="28">
        <v>49.48</v>
      </c>
      <c r="R105" s="38">
        <v>4.96</v>
      </c>
      <c r="S105" s="38" t="s">
        <v>2380</v>
      </c>
      <c r="T105" s="38" t="s">
        <v>2380</v>
      </c>
      <c r="U105" s="38" t="s">
        <v>2383</v>
      </c>
      <c r="V105" s="38">
        <v>1</v>
      </c>
      <c r="W105" s="38" t="s">
        <v>2383</v>
      </c>
      <c r="X105" s="38" t="s">
        <v>8391</v>
      </c>
      <c r="Y105" s="19" t="str">
        <f t="shared" si="9"/>
        <v>Normal</v>
      </c>
    </row>
    <row r="106" spans="1:25" x14ac:dyDescent="0.35">
      <c r="A106" s="3" t="s">
        <v>2269</v>
      </c>
      <c r="B106" s="3">
        <v>34.1</v>
      </c>
      <c r="C106" s="3">
        <v>4.43</v>
      </c>
      <c r="D106" s="3" t="s">
        <v>2382</v>
      </c>
      <c r="E106" s="3" t="s">
        <v>2380</v>
      </c>
      <c r="F106" s="3" t="s">
        <v>2380</v>
      </c>
      <c r="G106" s="3" t="s">
        <v>2381</v>
      </c>
      <c r="H106" s="3" t="s">
        <v>2382</v>
      </c>
      <c r="I106" s="14">
        <v>1</v>
      </c>
      <c r="J106" s="14" t="str">
        <f t="shared" si="7"/>
        <v>yes</v>
      </c>
      <c r="K106" s="14">
        <f t="shared" si="5"/>
        <v>0</v>
      </c>
      <c r="L106" s="14" t="str">
        <f t="shared" si="8"/>
        <v>Yes</v>
      </c>
      <c r="M106" s="14" t="str">
        <f t="shared" si="6"/>
        <v>Yes</v>
      </c>
      <c r="N106" s="28">
        <v>34.1</v>
      </c>
      <c r="O106" s="19" t="str" cm="1">
        <f t="array" ref="O106">_xlfn.IFS(N106&lt;18.5,"Underweight",N106&lt;25,"Normalweight",N106&lt;30,"Overweight",N106&gt;=30,"Obesity")</f>
        <v>Obesity</v>
      </c>
      <c r="P106" s="38" t="s">
        <v>2269</v>
      </c>
      <c r="Q106" s="28">
        <v>34.1</v>
      </c>
      <c r="R106" s="38">
        <v>4.43</v>
      </c>
      <c r="S106" s="38" t="s">
        <v>2383</v>
      </c>
      <c r="T106" s="38" t="s">
        <v>2380</v>
      </c>
      <c r="U106" s="38" t="s">
        <v>2380</v>
      </c>
      <c r="V106" s="38">
        <v>0</v>
      </c>
      <c r="W106" s="38" t="s">
        <v>2383</v>
      </c>
      <c r="X106" s="38" t="s">
        <v>8391</v>
      </c>
      <c r="Y106" s="19" t="str">
        <f t="shared" si="9"/>
        <v>Normal</v>
      </c>
    </row>
    <row r="107" spans="1:25" x14ac:dyDescent="0.35">
      <c r="A107" s="3" t="s">
        <v>2268</v>
      </c>
      <c r="B107" s="3">
        <v>35.299999999999997</v>
      </c>
      <c r="C107" s="3">
        <v>5.82</v>
      </c>
      <c r="D107" s="3" t="s">
        <v>2382</v>
      </c>
      <c r="E107" s="3" t="s">
        <v>2380</v>
      </c>
      <c r="F107" s="3" t="s">
        <v>2383</v>
      </c>
      <c r="G107" s="3">
        <v>1</v>
      </c>
      <c r="H107" s="3" t="s">
        <v>2382</v>
      </c>
      <c r="I107" s="14">
        <v>1</v>
      </c>
      <c r="J107" s="14" t="str">
        <f t="shared" si="7"/>
        <v>yes</v>
      </c>
      <c r="K107" s="14">
        <f t="shared" si="5"/>
        <v>1</v>
      </c>
      <c r="L107" s="14" t="str">
        <f t="shared" si="8"/>
        <v>Yes</v>
      </c>
      <c r="M107" s="14" t="str">
        <f t="shared" si="6"/>
        <v>Yes</v>
      </c>
      <c r="N107" s="28">
        <v>35.299999999999997</v>
      </c>
      <c r="O107" s="19" t="str" cm="1">
        <f t="array" ref="O107">_xlfn.IFS(N107&lt;18.5,"Underweight",N107&lt;25,"Normalweight",N107&lt;30,"Overweight",N107&gt;=30,"Obesity")</f>
        <v>Obesity</v>
      </c>
      <c r="P107" s="38" t="s">
        <v>2268</v>
      </c>
      <c r="Q107" s="28">
        <v>35.299999999999997</v>
      </c>
      <c r="R107" s="38">
        <v>5.82</v>
      </c>
      <c r="S107" s="38" t="s">
        <v>2383</v>
      </c>
      <c r="T107" s="38" t="s">
        <v>2380</v>
      </c>
      <c r="U107" s="38" t="s">
        <v>2383</v>
      </c>
      <c r="V107" s="38">
        <v>1</v>
      </c>
      <c r="W107" s="38" t="s">
        <v>2383</v>
      </c>
      <c r="X107" s="38" t="s">
        <v>8391</v>
      </c>
      <c r="Y107" s="19" t="str">
        <f t="shared" si="9"/>
        <v>Prediabetes</v>
      </c>
    </row>
    <row r="108" spans="1:25" x14ac:dyDescent="0.35">
      <c r="A108" s="3" t="s">
        <v>2267</v>
      </c>
      <c r="B108" s="3">
        <v>43.83</v>
      </c>
      <c r="C108" s="3">
        <v>6.03</v>
      </c>
      <c r="D108" s="3" t="s">
        <v>2382</v>
      </c>
      <c r="E108" s="3" t="s">
        <v>2380</v>
      </c>
      <c r="F108" s="3" t="s">
        <v>2380</v>
      </c>
      <c r="G108" s="3">
        <v>2</v>
      </c>
      <c r="H108" s="3" t="s">
        <v>2382</v>
      </c>
      <c r="I108" s="14">
        <v>1</v>
      </c>
      <c r="J108" s="14" t="str">
        <f t="shared" si="7"/>
        <v>yes</v>
      </c>
      <c r="K108" s="14">
        <f t="shared" si="5"/>
        <v>2</v>
      </c>
      <c r="L108" s="14" t="str">
        <f t="shared" si="8"/>
        <v>Yes</v>
      </c>
      <c r="M108" s="14" t="str">
        <f t="shared" si="6"/>
        <v>Yes</v>
      </c>
      <c r="N108" s="28">
        <v>43.83</v>
      </c>
      <c r="O108" s="19" t="str" cm="1">
        <f t="array" ref="O108">_xlfn.IFS(N108&lt;18.5,"Underweight",N108&lt;25,"Normalweight",N108&lt;30,"Overweight",N108&gt;=30,"Obesity")</f>
        <v>Obesity</v>
      </c>
      <c r="P108" s="38" t="s">
        <v>2267</v>
      </c>
      <c r="Q108" s="28">
        <v>43.83</v>
      </c>
      <c r="R108" s="38">
        <v>6.03</v>
      </c>
      <c r="S108" s="38" t="s">
        <v>2383</v>
      </c>
      <c r="T108" s="38" t="s">
        <v>2380</v>
      </c>
      <c r="U108" s="38" t="s">
        <v>2380</v>
      </c>
      <c r="V108" s="38">
        <v>2</v>
      </c>
      <c r="W108" s="38" t="s">
        <v>2383</v>
      </c>
      <c r="X108" s="38" t="s">
        <v>8391</v>
      </c>
      <c r="Y108" s="19" t="str">
        <f t="shared" si="9"/>
        <v>Normal</v>
      </c>
    </row>
    <row r="109" spans="1:25" x14ac:dyDescent="0.35">
      <c r="A109" s="3" t="s">
        <v>2266</v>
      </c>
      <c r="B109" s="3">
        <v>50.07</v>
      </c>
      <c r="C109" s="3">
        <v>9.27</v>
      </c>
      <c r="D109" s="3" t="s">
        <v>2380</v>
      </c>
      <c r="E109" s="3" t="s">
        <v>2380</v>
      </c>
      <c r="F109" s="3" t="s">
        <v>2380</v>
      </c>
      <c r="G109" s="3" t="s">
        <v>2381</v>
      </c>
      <c r="H109" s="3" t="s">
        <v>2382</v>
      </c>
      <c r="I109" s="14">
        <v>1</v>
      </c>
      <c r="J109" s="14" t="str">
        <f t="shared" si="7"/>
        <v>yes</v>
      </c>
      <c r="K109" s="14">
        <f t="shared" si="5"/>
        <v>0</v>
      </c>
      <c r="L109" s="14" t="str">
        <f t="shared" si="8"/>
        <v>Yes</v>
      </c>
      <c r="M109" s="14" t="str">
        <f t="shared" si="6"/>
        <v>No</v>
      </c>
      <c r="N109" s="28">
        <v>50.07</v>
      </c>
      <c r="O109" s="19" t="str" cm="1">
        <f t="array" ref="O109">_xlfn.IFS(N109&lt;18.5,"Underweight",N109&lt;25,"Normalweight",N109&lt;30,"Overweight",N109&gt;=30,"Obesity")</f>
        <v>Obesity</v>
      </c>
      <c r="P109" s="38" t="s">
        <v>2266</v>
      </c>
      <c r="Q109" s="28">
        <v>50.07</v>
      </c>
      <c r="R109" s="38">
        <v>9.27</v>
      </c>
      <c r="S109" s="38" t="s">
        <v>2380</v>
      </c>
      <c r="T109" s="38" t="s">
        <v>2380</v>
      </c>
      <c r="U109" s="38" t="s">
        <v>2380</v>
      </c>
      <c r="V109" s="38">
        <v>0</v>
      </c>
      <c r="W109" s="38" t="s">
        <v>2383</v>
      </c>
      <c r="X109" s="38" t="s">
        <v>8391</v>
      </c>
      <c r="Y109" s="19" t="str">
        <f t="shared" si="9"/>
        <v>Normal</v>
      </c>
    </row>
    <row r="110" spans="1:25" x14ac:dyDescent="0.35">
      <c r="A110" s="3" t="s">
        <v>2265</v>
      </c>
      <c r="B110" s="3">
        <v>32.774999999999999</v>
      </c>
      <c r="C110" s="3">
        <v>5.53</v>
      </c>
      <c r="D110" s="3" t="s">
        <v>2380</v>
      </c>
      <c r="E110" s="3" t="s">
        <v>2380</v>
      </c>
      <c r="F110" s="3" t="s">
        <v>2380</v>
      </c>
      <c r="G110" s="3" t="s">
        <v>2381</v>
      </c>
      <c r="H110" s="3" t="s">
        <v>2382</v>
      </c>
      <c r="I110" s="14">
        <v>1</v>
      </c>
      <c r="J110" s="14" t="str">
        <f t="shared" si="7"/>
        <v>yes</v>
      </c>
      <c r="K110" s="14">
        <f t="shared" si="5"/>
        <v>0</v>
      </c>
      <c r="L110" s="14" t="str">
        <f t="shared" si="8"/>
        <v>Yes</v>
      </c>
      <c r="M110" s="14" t="str">
        <f t="shared" si="6"/>
        <v>No</v>
      </c>
      <c r="N110" s="28">
        <v>32.774999999999999</v>
      </c>
      <c r="O110" s="19" t="str" cm="1">
        <f t="array" ref="O110">_xlfn.IFS(N110&lt;18.5,"Underweight",N110&lt;25,"Normalweight",N110&lt;30,"Overweight",N110&gt;=30,"Obesity")</f>
        <v>Obesity</v>
      </c>
      <c r="P110" s="38" t="s">
        <v>2265</v>
      </c>
      <c r="Q110" s="28">
        <v>32.774999999999999</v>
      </c>
      <c r="R110" s="38">
        <v>5.53</v>
      </c>
      <c r="S110" s="38" t="s">
        <v>2380</v>
      </c>
      <c r="T110" s="38" t="s">
        <v>2380</v>
      </c>
      <c r="U110" s="38" t="s">
        <v>2380</v>
      </c>
      <c r="V110" s="38">
        <v>0</v>
      </c>
      <c r="W110" s="38" t="s">
        <v>2383</v>
      </c>
      <c r="X110" s="38" t="s">
        <v>8391</v>
      </c>
      <c r="Y110" s="19" t="str">
        <f t="shared" si="9"/>
        <v>Normal</v>
      </c>
    </row>
    <row r="111" spans="1:25" x14ac:dyDescent="0.35">
      <c r="A111" s="3" t="s">
        <v>2264</v>
      </c>
      <c r="B111" s="3">
        <v>34.104999999999997</v>
      </c>
      <c r="C111" s="3">
        <v>5.07</v>
      </c>
      <c r="D111" s="3" t="s">
        <v>2380</v>
      </c>
      <c r="E111" s="3" t="s">
        <v>2380</v>
      </c>
      <c r="F111" s="3" t="s">
        <v>2380</v>
      </c>
      <c r="G111" s="3">
        <v>1</v>
      </c>
      <c r="H111" s="3" t="s">
        <v>2382</v>
      </c>
      <c r="I111" s="14">
        <v>1</v>
      </c>
      <c r="J111" s="14" t="str">
        <f t="shared" si="7"/>
        <v>yes</v>
      </c>
      <c r="K111" s="14">
        <f t="shared" si="5"/>
        <v>1</v>
      </c>
      <c r="L111" s="14" t="str">
        <f t="shared" si="8"/>
        <v>Yes</v>
      </c>
      <c r="M111" s="14" t="str">
        <f t="shared" si="6"/>
        <v>No</v>
      </c>
      <c r="N111" s="28">
        <v>34.104999999999997</v>
      </c>
      <c r="O111" s="19" t="str" cm="1">
        <f t="array" ref="O111">_xlfn.IFS(N111&lt;18.5,"Underweight",N111&lt;25,"Normalweight",N111&lt;30,"Overweight",N111&gt;=30,"Obesity")</f>
        <v>Obesity</v>
      </c>
      <c r="P111" s="38" t="s">
        <v>2264</v>
      </c>
      <c r="Q111" s="28">
        <v>34.104999999999997</v>
      </c>
      <c r="R111" s="38">
        <v>5.07</v>
      </c>
      <c r="S111" s="38" t="s">
        <v>2380</v>
      </c>
      <c r="T111" s="38" t="s">
        <v>2380</v>
      </c>
      <c r="U111" s="38" t="s">
        <v>2380</v>
      </c>
      <c r="V111" s="38">
        <v>1</v>
      </c>
      <c r="W111" s="38" t="s">
        <v>2383</v>
      </c>
      <c r="X111" s="38" t="s">
        <v>8391</v>
      </c>
      <c r="Y111" s="19" t="str">
        <f t="shared" si="9"/>
        <v>Prediabetes</v>
      </c>
    </row>
    <row r="112" spans="1:25" x14ac:dyDescent="0.35">
      <c r="A112" s="3" t="s">
        <v>2263</v>
      </c>
      <c r="B112" s="3">
        <v>48.93</v>
      </c>
      <c r="C112" s="3">
        <v>11.17</v>
      </c>
      <c r="D112" s="3" t="s">
        <v>2382</v>
      </c>
      <c r="E112" s="3" t="s">
        <v>2380</v>
      </c>
      <c r="F112" s="3" t="s">
        <v>2380</v>
      </c>
      <c r="G112" s="3">
        <v>1</v>
      </c>
      <c r="H112" s="3" t="s">
        <v>2382</v>
      </c>
      <c r="I112" s="14">
        <v>1</v>
      </c>
      <c r="J112" s="14" t="str">
        <f t="shared" si="7"/>
        <v>yes</v>
      </c>
      <c r="K112" s="14">
        <f t="shared" si="5"/>
        <v>1</v>
      </c>
      <c r="L112" s="14" t="str">
        <f t="shared" si="8"/>
        <v>Yes</v>
      </c>
      <c r="M112" s="14" t="str">
        <f t="shared" si="6"/>
        <v>Yes</v>
      </c>
      <c r="N112" s="28">
        <v>48.93</v>
      </c>
      <c r="O112" s="19" t="str" cm="1">
        <f t="array" ref="O112">_xlfn.IFS(N112&lt;18.5,"Underweight",N112&lt;25,"Normalweight",N112&lt;30,"Overweight",N112&gt;=30,"Obesity")</f>
        <v>Obesity</v>
      </c>
      <c r="P112" s="38" t="s">
        <v>2263</v>
      </c>
      <c r="Q112" s="28">
        <v>48.93</v>
      </c>
      <c r="R112" s="38">
        <v>11.17</v>
      </c>
      <c r="S112" s="38" t="s">
        <v>2383</v>
      </c>
      <c r="T112" s="38" t="s">
        <v>2380</v>
      </c>
      <c r="U112" s="38" t="s">
        <v>2380</v>
      </c>
      <c r="V112" s="38">
        <v>1</v>
      </c>
      <c r="W112" s="38" t="s">
        <v>2383</v>
      </c>
      <c r="X112" s="38" t="s">
        <v>8391</v>
      </c>
      <c r="Y112" s="19" t="str">
        <f t="shared" si="9"/>
        <v>Normal</v>
      </c>
    </row>
    <row r="113" spans="1:25" x14ac:dyDescent="0.35">
      <c r="A113" s="3" t="s">
        <v>2262</v>
      </c>
      <c r="B113" s="3">
        <v>37.07</v>
      </c>
      <c r="C113" s="3">
        <v>6.14</v>
      </c>
      <c r="D113" s="3" t="s">
        <v>2382</v>
      </c>
      <c r="E113" s="3" t="s">
        <v>2380</v>
      </c>
      <c r="F113" s="3" t="s">
        <v>2380</v>
      </c>
      <c r="G113" s="3" t="s">
        <v>2381</v>
      </c>
      <c r="H113" s="3" t="s">
        <v>2382</v>
      </c>
      <c r="I113" s="14">
        <v>1</v>
      </c>
      <c r="J113" s="14" t="str">
        <f t="shared" si="7"/>
        <v>yes</v>
      </c>
      <c r="K113" s="14">
        <f t="shared" si="5"/>
        <v>0</v>
      </c>
      <c r="L113" s="14" t="str">
        <f t="shared" si="8"/>
        <v>Yes</v>
      </c>
      <c r="M113" s="14" t="str">
        <f t="shared" si="6"/>
        <v>Yes</v>
      </c>
      <c r="N113" s="28">
        <v>37.07</v>
      </c>
      <c r="O113" s="19" t="str" cm="1">
        <f t="array" ref="O113">_xlfn.IFS(N113&lt;18.5,"Underweight",N113&lt;25,"Normalweight",N113&lt;30,"Overweight",N113&gt;=30,"Obesity")</f>
        <v>Obesity</v>
      </c>
      <c r="P113" s="38" t="s">
        <v>2262</v>
      </c>
      <c r="Q113" s="28">
        <v>37.07</v>
      </c>
      <c r="R113" s="38">
        <v>6.14</v>
      </c>
      <c r="S113" s="38" t="s">
        <v>2383</v>
      </c>
      <c r="T113" s="38" t="s">
        <v>2380</v>
      </c>
      <c r="U113" s="38" t="s">
        <v>2380</v>
      </c>
      <c r="V113" s="38">
        <v>0</v>
      </c>
      <c r="W113" s="38" t="s">
        <v>2383</v>
      </c>
      <c r="X113" s="38" t="s">
        <v>8391</v>
      </c>
      <c r="Y113" s="19" t="str">
        <f t="shared" si="9"/>
        <v>Normal</v>
      </c>
    </row>
    <row r="114" spans="1:25" x14ac:dyDescent="0.35">
      <c r="A114" s="3" t="s">
        <v>2261</v>
      </c>
      <c r="B114" s="3">
        <v>51.51</v>
      </c>
      <c r="C114" s="3">
        <v>6.26</v>
      </c>
      <c r="D114" s="3" t="s">
        <v>2382</v>
      </c>
      <c r="E114" s="3" t="s">
        <v>2380</v>
      </c>
      <c r="F114" s="3" t="s">
        <v>2383</v>
      </c>
      <c r="G114" s="3">
        <v>1</v>
      </c>
      <c r="H114" s="3" t="s">
        <v>2382</v>
      </c>
      <c r="I114" s="14">
        <v>1</v>
      </c>
      <c r="J114" s="14" t="str">
        <f t="shared" si="7"/>
        <v>yes</v>
      </c>
      <c r="K114" s="14">
        <f t="shared" si="5"/>
        <v>1</v>
      </c>
      <c r="L114" s="14" t="str">
        <f t="shared" si="8"/>
        <v>Yes</v>
      </c>
      <c r="M114" s="14" t="str">
        <f t="shared" si="6"/>
        <v>Yes</v>
      </c>
      <c r="N114" s="28">
        <v>51.51</v>
      </c>
      <c r="O114" s="19" t="str" cm="1">
        <f t="array" ref="O114">_xlfn.IFS(N114&lt;18.5,"Underweight",N114&lt;25,"Normalweight",N114&lt;30,"Overweight",N114&gt;=30,"Obesity")</f>
        <v>Obesity</v>
      </c>
      <c r="P114" s="38" t="s">
        <v>2261</v>
      </c>
      <c r="Q114" s="28">
        <v>51.51</v>
      </c>
      <c r="R114" s="38">
        <v>6.26</v>
      </c>
      <c r="S114" s="38" t="s">
        <v>2383</v>
      </c>
      <c r="T114" s="38" t="s">
        <v>2380</v>
      </c>
      <c r="U114" s="38" t="s">
        <v>2383</v>
      </c>
      <c r="V114" s="38">
        <v>1</v>
      </c>
      <c r="W114" s="38" t="s">
        <v>2383</v>
      </c>
      <c r="X114" s="38" t="s">
        <v>8391</v>
      </c>
      <c r="Y114" s="19" t="str">
        <f t="shared" si="9"/>
        <v>Prediabetes</v>
      </c>
    </row>
    <row r="115" spans="1:25" x14ac:dyDescent="0.35">
      <c r="A115" s="3" t="s">
        <v>2260</v>
      </c>
      <c r="B115" s="3">
        <v>34.799999999999997</v>
      </c>
      <c r="C115" s="3">
        <v>4.72</v>
      </c>
      <c r="D115" s="3" t="s">
        <v>2382</v>
      </c>
      <c r="E115" s="3" t="s">
        <v>2380</v>
      </c>
      <c r="F115" s="3" t="s">
        <v>2380</v>
      </c>
      <c r="G115" s="3" t="s">
        <v>2381</v>
      </c>
      <c r="H115" s="3" t="s">
        <v>2382</v>
      </c>
      <c r="I115" s="14">
        <v>1</v>
      </c>
      <c r="J115" s="14" t="str">
        <f t="shared" si="7"/>
        <v>yes</v>
      </c>
      <c r="K115" s="14">
        <f t="shared" si="5"/>
        <v>0</v>
      </c>
      <c r="L115" s="14" t="str">
        <f t="shared" si="8"/>
        <v>Yes</v>
      </c>
      <c r="M115" s="14" t="str">
        <f t="shared" si="6"/>
        <v>Yes</v>
      </c>
      <c r="N115" s="28">
        <v>34.799999999999997</v>
      </c>
      <c r="O115" s="19" t="str" cm="1">
        <f t="array" ref="O115">_xlfn.IFS(N115&lt;18.5,"Underweight",N115&lt;25,"Normalweight",N115&lt;30,"Overweight",N115&gt;=30,"Obesity")</f>
        <v>Obesity</v>
      </c>
      <c r="P115" s="38" t="s">
        <v>2260</v>
      </c>
      <c r="Q115" s="28">
        <v>34.799999999999997</v>
      </c>
      <c r="R115" s="38">
        <v>4.72</v>
      </c>
      <c r="S115" s="38" t="s">
        <v>2383</v>
      </c>
      <c r="T115" s="38" t="s">
        <v>2380</v>
      </c>
      <c r="U115" s="38" t="s">
        <v>2380</v>
      </c>
      <c r="V115" s="38">
        <v>0</v>
      </c>
      <c r="W115" s="38" t="s">
        <v>2383</v>
      </c>
      <c r="X115" s="38" t="s">
        <v>8391</v>
      </c>
      <c r="Y115" s="19" t="str">
        <f t="shared" si="9"/>
        <v>Normal</v>
      </c>
    </row>
    <row r="116" spans="1:25" x14ac:dyDescent="0.35">
      <c r="A116" s="3" t="s">
        <v>2259</v>
      </c>
      <c r="B116" s="3">
        <v>36.67</v>
      </c>
      <c r="C116" s="3">
        <v>5.18</v>
      </c>
      <c r="D116" s="3" t="s">
        <v>2380</v>
      </c>
      <c r="E116" s="3" t="s">
        <v>2380</v>
      </c>
      <c r="F116" s="3" t="s">
        <v>2380</v>
      </c>
      <c r="G116" s="3">
        <v>1</v>
      </c>
      <c r="H116" s="3" t="s">
        <v>2382</v>
      </c>
      <c r="I116" s="14">
        <v>1</v>
      </c>
      <c r="J116" s="14" t="str">
        <f t="shared" si="7"/>
        <v>yes</v>
      </c>
      <c r="K116" s="14">
        <f t="shared" si="5"/>
        <v>1</v>
      </c>
      <c r="L116" s="14" t="str">
        <f t="shared" si="8"/>
        <v>Yes</v>
      </c>
      <c r="M116" s="14" t="str">
        <f t="shared" si="6"/>
        <v>No</v>
      </c>
      <c r="N116" s="28">
        <v>36.67</v>
      </c>
      <c r="O116" s="19" t="str" cm="1">
        <f t="array" ref="O116">_xlfn.IFS(N116&lt;18.5,"Underweight",N116&lt;25,"Normalweight",N116&lt;30,"Overweight",N116&gt;=30,"Obesity")</f>
        <v>Obesity</v>
      </c>
      <c r="P116" s="38" t="s">
        <v>2259</v>
      </c>
      <c r="Q116" s="28">
        <v>36.67</v>
      </c>
      <c r="R116" s="38">
        <v>5.18</v>
      </c>
      <c r="S116" s="38" t="s">
        <v>2380</v>
      </c>
      <c r="T116" s="38" t="s">
        <v>2380</v>
      </c>
      <c r="U116" s="38" t="s">
        <v>2380</v>
      </c>
      <c r="V116" s="38">
        <v>1</v>
      </c>
      <c r="W116" s="38" t="s">
        <v>2383</v>
      </c>
      <c r="X116" s="38" t="s">
        <v>8391</v>
      </c>
      <c r="Y116" s="19" t="str">
        <f t="shared" si="9"/>
        <v>Prediabetes</v>
      </c>
    </row>
    <row r="117" spans="1:25" x14ac:dyDescent="0.35">
      <c r="A117" s="3" t="s">
        <v>2258</v>
      </c>
      <c r="B117" s="3">
        <v>30.9</v>
      </c>
      <c r="C117" s="3">
        <v>9.4</v>
      </c>
      <c r="D117" s="3" t="s">
        <v>2380</v>
      </c>
      <c r="E117" s="3" t="s">
        <v>2380</v>
      </c>
      <c r="F117" s="3" t="s">
        <v>2380</v>
      </c>
      <c r="G117" s="3">
        <v>2</v>
      </c>
      <c r="H117" s="3" t="s">
        <v>2382</v>
      </c>
      <c r="I117" s="14">
        <v>1</v>
      </c>
      <c r="J117" s="14" t="str">
        <f t="shared" si="7"/>
        <v>yes</v>
      </c>
      <c r="K117" s="14">
        <f t="shared" si="5"/>
        <v>2</v>
      </c>
      <c r="L117" s="14" t="str">
        <f t="shared" si="8"/>
        <v>Yes</v>
      </c>
      <c r="M117" s="14" t="str">
        <f t="shared" si="6"/>
        <v>No</v>
      </c>
      <c r="N117" s="28">
        <v>30.9</v>
      </c>
      <c r="O117" s="19" t="str" cm="1">
        <f t="array" ref="O117">_xlfn.IFS(N117&lt;18.5,"Underweight",N117&lt;25,"Normalweight",N117&lt;30,"Overweight",N117&gt;=30,"Obesity")</f>
        <v>Obesity</v>
      </c>
      <c r="P117" s="38" t="s">
        <v>2258</v>
      </c>
      <c r="Q117" s="28">
        <v>30.9</v>
      </c>
      <c r="R117" s="38">
        <v>9.4</v>
      </c>
      <c r="S117" s="38" t="s">
        <v>2380</v>
      </c>
      <c r="T117" s="38" t="s">
        <v>2380</v>
      </c>
      <c r="U117" s="38" t="s">
        <v>2380</v>
      </c>
      <c r="V117" s="38">
        <v>2</v>
      </c>
      <c r="W117" s="38" t="s">
        <v>2383</v>
      </c>
      <c r="X117" s="38" t="s">
        <v>8391</v>
      </c>
      <c r="Y117" s="19" t="str">
        <f t="shared" si="9"/>
        <v>Diabetes</v>
      </c>
    </row>
    <row r="118" spans="1:25" x14ac:dyDescent="0.35">
      <c r="A118" s="3" t="s">
        <v>2257</v>
      </c>
      <c r="B118" s="3">
        <v>30.495000000000001</v>
      </c>
      <c r="C118" s="3">
        <v>6.29</v>
      </c>
      <c r="D118" s="3" t="s">
        <v>2380</v>
      </c>
      <c r="E118" s="3" t="s">
        <v>2380</v>
      </c>
      <c r="F118" s="3" t="s">
        <v>2380</v>
      </c>
      <c r="G118" s="3" t="s">
        <v>2381</v>
      </c>
      <c r="H118" s="3" t="s">
        <v>2382</v>
      </c>
      <c r="I118" s="14">
        <v>1</v>
      </c>
      <c r="J118" s="14" t="str">
        <f t="shared" si="7"/>
        <v>yes</v>
      </c>
      <c r="K118" s="14">
        <f t="shared" si="5"/>
        <v>0</v>
      </c>
      <c r="L118" s="14" t="str">
        <f t="shared" si="8"/>
        <v>Yes</v>
      </c>
      <c r="M118" s="14" t="str">
        <f t="shared" si="6"/>
        <v>No</v>
      </c>
      <c r="N118" s="28">
        <v>30.495000000000001</v>
      </c>
      <c r="O118" s="19" t="str" cm="1">
        <f t="array" ref="O118">_xlfn.IFS(N118&lt;18.5,"Underweight",N118&lt;25,"Normalweight",N118&lt;30,"Overweight",N118&gt;=30,"Obesity")</f>
        <v>Obesity</v>
      </c>
      <c r="P118" s="38" t="s">
        <v>2257</v>
      </c>
      <c r="Q118" s="28">
        <v>30.495000000000001</v>
      </c>
      <c r="R118" s="38">
        <v>6.29</v>
      </c>
      <c r="S118" s="38" t="s">
        <v>2380</v>
      </c>
      <c r="T118" s="38" t="s">
        <v>2380</v>
      </c>
      <c r="U118" s="38" t="s">
        <v>2380</v>
      </c>
      <c r="V118" s="38">
        <v>0</v>
      </c>
      <c r="W118" s="38" t="s">
        <v>2383</v>
      </c>
      <c r="X118" s="38" t="s">
        <v>8391</v>
      </c>
      <c r="Y118" s="19" t="str">
        <f t="shared" si="9"/>
        <v>Prediabetes</v>
      </c>
    </row>
    <row r="119" spans="1:25" x14ac:dyDescent="0.35">
      <c r="A119" s="3" t="s">
        <v>2256</v>
      </c>
      <c r="B119" s="3">
        <v>44.88</v>
      </c>
      <c r="C119" s="3">
        <v>6.04</v>
      </c>
      <c r="D119" s="3" t="s">
        <v>2380</v>
      </c>
      <c r="E119" s="3" t="s">
        <v>2380</v>
      </c>
      <c r="F119" s="3" t="s">
        <v>2383</v>
      </c>
      <c r="G119" s="3">
        <v>1</v>
      </c>
      <c r="H119" s="3" t="s">
        <v>2382</v>
      </c>
      <c r="I119" s="14">
        <v>1</v>
      </c>
      <c r="J119" s="14" t="str">
        <f t="shared" si="7"/>
        <v>yes</v>
      </c>
      <c r="K119" s="14">
        <f t="shared" si="5"/>
        <v>1</v>
      </c>
      <c r="L119" s="14" t="str">
        <f t="shared" si="8"/>
        <v>Yes</v>
      </c>
      <c r="M119" s="14" t="str">
        <f t="shared" si="6"/>
        <v>No</v>
      </c>
      <c r="N119" s="28">
        <v>44.88</v>
      </c>
      <c r="O119" s="19" t="str" cm="1">
        <f t="array" ref="O119">_xlfn.IFS(N119&lt;18.5,"Underweight",N119&lt;25,"Normalweight",N119&lt;30,"Overweight",N119&gt;=30,"Obesity")</f>
        <v>Obesity</v>
      </c>
      <c r="P119" s="38" t="s">
        <v>2256</v>
      </c>
      <c r="Q119" s="28">
        <v>44.88</v>
      </c>
      <c r="R119" s="38">
        <v>6.04</v>
      </c>
      <c r="S119" s="38" t="s">
        <v>2380</v>
      </c>
      <c r="T119" s="38" t="s">
        <v>2380</v>
      </c>
      <c r="U119" s="38" t="s">
        <v>2383</v>
      </c>
      <c r="V119" s="38">
        <v>1</v>
      </c>
      <c r="W119" s="38" t="s">
        <v>2383</v>
      </c>
      <c r="X119" s="38" t="s">
        <v>8391</v>
      </c>
      <c r="Y119" s="19" t="str">
        <f t="shared" si="9"/>
        <v>Prediabetes</v>
      </c>
    </row>
    <row r="120" spans="1:25" x14ac:dyDescent="0.35">
      <c r="A120" s="3" t="s">
        <v>2255</v>
      </c>
      <c r="B120" s="3">
        <v>44.32</v>
      </c>
      <c r="C120" s="3">
        <v>10.55</v>
      </c>
      <c r="D120" s="3" t="s">
        <v>2380</v>
      </c>
      <c r="E120" s="3" t="s">
        <v>2380</v>
      </c>
      <c r="F120" s="3" t="s">
        <v>2380</v>
      </c>
      <c r="G120" s="3" t="s">
        <v>2381</v>
      </c>
      <c r="H120" s="3" t="s">
        <v>2382</v>
      </c>
      <c r="I120" s="14">
        <v>1</v>
      </c>
      <c r="J120" s="14" t="str">
        <f t="shared" si="7"/>
        <v>yes</v>
      </c>
      <c r="K120" s="14">
        <f t="shared" si="5"/>
        <v>0</v>
      </c>
      <c r="L120" s="14" t="str">
        <f t="shared" si="8"/>
        <v>Yes</v>
      </c>
      <c r="M120" s="14" t="str">
        <f t="shared" si="6"/>
        <v>No</v>
      </c>
      <c r="N120" s="28">
        <v>44.32</v>
      </c>
      <c r="O120" s="19" t="str" cm="1">
        <f t="array" ref="O120">_xlfn.IFS(N120&lt;18.5,"Underweight",N120&lt;25,"Normalweight",N120&lt;30,"Overweight",N120&gt;=30,"Obesity")</f>
        <v>Obesity</v>
      </c>
      <c r="P120" s="38" t="s">
        <v>2255</v>
      </c>
      <c r="Q120" s="28">
        <v>44.32</v>
      </c>
      <c r="R120" s="38">
        <v>10.55</v>
      </c>
      <c r="S120" s="38" t="s">
        <v>2380</v>
      </c>
      <c r="T120" s="38" t="s">
        <v>2380</v>
      </c>
      <c r="U120" s="38" t="s">
        <v>2380</v>
      </c>
      <c r="V120" s="38">
        <v>0</v>
      </c>
      <c r="W120" s="38" t="s">
        <v>2383</v>
      </c>
      <c r="X120" s="38" t="s">
        <v>8391</v>
      </c>
      <c r="Y120" s="19" t="str">
        <f t="shared" si="9"/>
        <v>Diabetes</v>
      </c>
    </row>
    <row r="121" spans="1:25" x14ac:dyDescent="0.35">
      <c r="A121" s="3" t="s">
        <v>2254</v>
      </c>
      <c r="B121" s="3">
        <v>46.39</v>
      </c>
      <c r="C121" s="3">
        <v>5.09</v>
      </c>
      <c r="D121" s="3" t="s">
        <v>2380</v>
      </c>
      <c r="E121" s="3" t="s">
        <v>2380</v>
      </c>
      <c r="F121" s="3" t="s">
        <v>2380</v>
      </c>
      <c r="G121" s="3" t="s">
        <v>2381</v>
      </c>
      <c r="H121" s="3" t="s">
        <v>2382</v>
      </c>
      <c r="I121" s="14">
        <v>1</v>
      </c>
      <c r="J121" s="14" t="str">
        <f t="shared" si="7"/>
        <v>yes</v>
      </c>
      <c r="K121" s="14">
        <f t="shared" si="5"/>
        <v>0</v>
      </c>
      <c r="L121" s="14" t="str">
        <f t="shared" si="8"/>
        <v>Yes</v>
      </c>
      <c r="M121" s="14" t="str">
        <f t="shared" si="6"/>
        <v>No</v>
      </c>
      <c r="N121" s="28">
        <v>46.39</v>
      </c>
      <c r="O121" s="19" t="str" cm="1">
        <f t="array" ref="O121">_xlfn.IFS(N121&lt;18.5,"Underweight",N121&lt;25,"Normalweight",N121&lt;30,"Overweight",N121&gt;=30,"Obesity")</f>
        <v>Obesity</v>
      </c>
      <c r="P121" s="38" t="s">
        <v>2254</v>
      </c>
      <c r="Q121" s="28">
        <v>46.39</v>
      </c>
      <c r="R121" s="38">
        <v>5.09</v>
      </c>
      <c r="S121" s="38" t="s">
        <v>2380</v>
      </c>
      <c r="T121" s="38" t="s">
        <v>2380</v>
      </c>
      <c r="U121" s="38" t="s">
        <v>2380</v>
      </c>
      <c r="V121" s="38">
        <v>0</v>
      </c>
      <c r="W121" s="38" t="s">
        <v>2383</v>
      </c>
      <c r="X121" s="38" t="s">
        <v>8391</v>
      </c>
      <c r="Y121" s="19" t="str">
        <f t="shared" si="9"/>
        <v>Normal</v>
      </c>
    </row>
    <row r="122" spans="1:25" x14ac:dyDescent="0.35">
      <c r="A122" s="3" t="s">
        <v>2253</v>
      </c>
      <c r="B122" s="3">
        <v>42.13</v>
      </c>
      <c r="C122" s="3">
        <v>5.2</v>
      </c>
      <c r="D122" s="3" t="s">
        <v>2382</v>
      </c>
      <c r="E122" s="3" t="s">
        <v>2380</v>
      </c>
      <c r="F122" s="3" t="s">
        <v>2380</v>
      </c>
      <c r="G122" s="3">
        <v>1</v>
      </c>
      <c r="H122" s="3" t="s">
        <v>2382</v>
      </c>
      <c r="I122" s="14">
        <v>1</v>
      </c>
      <c r="J122" s="14" t="str">
        <f t="shared" si="7"/>
        <v>yes</v>
      </c>
      <c r="K122" s="14">
        <f t="shared" si="5"/>
        <v>1</v>
      </c>
      <c r="L122" s="14" t="str">
        <f t="shared" si="8"/>
        <v>Yes</v>
      </c>
      <c r="M122" s="14" t="str">
        <f t="shared" si="6"/>
        <v>Yes</v>
      </c>
      <c r="N122" s="28">
        <v>42.13</v>
      </c>
      <c r="O122" s="19" t="str" cm="1">
        <f t="array" ref="O122">_xlfn.IFS(N122&lt;18.5,"Underweight",N122&lt;25,"Normalweight",N122&lt;30,"Overweight",N122&gt;=30,"Obesity")</f>
        <v>Obesity</v>
      </c>
      <c r="P122" s="38" t="s">
        <v>2253</v>
      </c>
      <c r="Q122" s="28">
        <v>42.13</v>
      </c>
      <c r="R122" s="38">
        <v>5.2</v>
      </c>
      <c r="S122" s="38" t="s">
        <v>2383</v>
      </c>
      <c r="T122" s="38" t="s">
        <v>2380</v>
      </c>
      <c r="U122" s="38" t="s">
        <v>2380</v>
      </c>
      <c r="V122" s="38">
        <v>1</v>
      </c>
      <c r="W122" s="38" t="s">
        <v>2383</v>
      </c>
      <c r="X122" s="38" t="s">
        <v>8391</v>
      </c>
      <c r="Y122" s="19" t="str">
        <f t="shared" si="9"/>
        <v>Normal</v>
      </c>
    </row>
    <row r="123" spans="1:25" x14ac:dyDescent="0.35">
      <c r="A123" s="3" t="s">
        <v>2252</v>
      </c>
      <c r="B123" s="3">
        <v>30.78</v>
      </c>
      <c r="C123" s="3">
        <v>8.4499999999999993</v>
      </c>
      <c r="D123" s="3" t="s">
        <v>2382</v>
      </c>
      <c r="E123" s="3" t="s">
        <v>2380</v>
      </c>
      <c r="F123" s="3" t="s">
        <v>2380</v>
      </c>
      <c r="G123" s="3" t="s">
        <v>2381</v>
      </c>
      <c r="H123" s="3" t="s">
        <v>2382</v>
      </c>
      <c r="I123" s="14">
        <v>1</v>
      </c>
      <c r="J123" s="14" t="str">
        <f t="shared" si="7"/>
        <v>yes</v>
      </c>
      <c r="K123" s="14">
        <f t="shared" si="5"/>
        <v>0</v>
      </c>
      <c r="L123" s="14" t="str">
        <f t="shared" si="8"/>
        <v>Yes</v>
      </c>
      <c r="M123" s="14" t="str">
        <f t="shared" si="6"/>
        <v>Yes</v>
      </c>
      <c r="N123" s="28">
        <v>30.78</v>
      </c>
      <c r="O123" s="19" t="str" cm="1">
        <f t="array" ref="O123">_xlfn.IFS(N123&lt;18.5,"Underweight",N123&lt;25,"Normalweight",N123&lt;30,"Overweight",N123&gt;=30,"Obesity")</f>
        <v>Obesity</v>
      </c>
      <c r="P123" s="38" t="s">
        <v>2252</v>
      </c>
      <c r="Q123" s="28">
        <v>30.78</v>
      </c>
      <c r="R123" s="38">
        <v>8.4499999999999993</v>
      </c>
      <c r="S123" s="38" t="s">
        <v>2383</v>
      </c>
      <c r="T123" s="38" t="s">
        <v>2380</v>
      </c>
      <c r="U123" s="38" t="s">
        <v>2380</v>
      </c>
      <c r="V123" s="38">
        <v>0</v>
      </c>
      <c r="W123" s="38" t="s">
        <v>2383</v>
      </c>
      <c r="X123" s="38" t="s">
        <v>8391</v>
      </c>
      <c r="Y123" s="19" t="str">
        <f t="shared" si="9"/>
        <v>Normal</v>
      </c>
    </row>
    <row r="124" spans="1:25" x14ac:dyDescent="0.35">
      <c r="A124" s="3" t="s">
        <v>2251</v>
      </c>
      <c r="B124" s="3">
        <v>31.35</v>
      </c>
      <c r="C124" s="3">
        <v>9.5399999999999991</v>
      </c>
      <c r="D124" s="3" t="s">
        <v>2380</v>
      </c>
      <c r="E124" s="3" t="s">
        <v>2380</v>
      </c>
      <c r="F124" s="3" t="s">
        <v>2380</v>
      </c>
      <c r="G124" s="3" t="s">
        <v>2381</v>
      </c>
      <c r="H124" s="3" t="s">
        <v>2382</v>
      </c>
      <c r="I124" s="14">
        <v>1</v>
      </c>
      <c r="J124" s="14" t="str">
        <f t="shared" si="7"/>
        <v>yes</v>
      </c>
      <c r="K124" s="14">
        <f t="shared" si="5"/>
        <v>0</v>
      </c>
      <c r="L124" s="14" t="str">
        <f t="shared" si="8"/>
        <v>Yes</v>
      </c>
      <c r="M124" s="14" t="str">
        <f t="shared" si="6"/>
        <v>No</v>
      </c>
      <c r="N124" s="28">
        <v>31.35</v>
      </c>
      <c r="O124" s="19" t="str" cm="1">
        <f t="array" ref="O124">_xlfn.IFS(N124&lt;18.5,"Underweight",N124&lt;25,"Normalweight",N124&lt;30,"Overweight",N124&gt;=30,"Obesity")</f>
        <v>Obesity</v>
      </c>
      <c r="P124" s="38" t="s">
        <v>2251</v>
      </c>
      <c r="Q124" s="28">
        <v>31.35</v>
      </c>
      <c r="R124" s="38">
        <v>9.5399999999999991</v>
      </c>
      <c r="S124" s="38" t="s">
        <v>2380</v>
      </c>
      <c r="T124" s="38" t="s">
        <v>2380</v>
      </c>
      <c r="U124" s="38" t="s">
        <v>2380</v>
      </c>
      <c r="V124" s="38">
        <v>0</v>
      </c>
      <c r="W124" s="38" t="s">
        <v>2383</v>
      </c>
      <c r="X124" s="38" t="s">
        <v>8391</v>
      </c>
      <c r="Y124" s="19" t="str">
        <f t="shared" si="9"/>
        <v>Normal</v>
      </c>
    </row>
    <row r="125" spans="1:25" x14ac:dyDescent="0.35">
      <c r="A125" s="3" t="s">
        <v>2250</v>
      </c>
      <c r="B125" s="3">
        <v>41.46</v>
      </c>
      <c r="C125" s="3">
        <v>4.99</v>
      </c>
      <c r="D125" s="3" t="s">
        <v>2382</v>
      </c>
      <c r="E125" s="3" t="s">
        <v>2380</v>
      </c>
      <c r="F125" s="3" t="s">
        <v>2380</v>
      </c>
      <c r="G125" s="3">
        <v>2</v>
      </c>
      <c r="H125" s="3" t="s">
        <v>2382</v>
      </c>
      <c r="I125" s="14">
        <v>1</v>
      </c>
      <c r="J125" s="14" t="str">
        <f t="shared" si="7"/>
        <v>yes</v>
      </c>
      <c r="K125" s="14">
        <f t="shared" si="5"/>
        <v>2</v>
      </c>
      <c r="L125" s="14" t="str">
        <f t="shared" si="8"/>
        <v>Yes</v>
      </c>
      <c r="M125" s="14" t="str">
        <f t="shared" si="6"/>
        <v>Yes</v>
      </c>
      <c r="N125" s="28">
        <v>41.46</v>
      </c>
      <c r="O125" s="19" t="str" cm="1">
        <f t="array" ref="O125">_xlfn.IFS(N125&lt;18.5,"Underweight",N125&lt;25,"Normalweight",N125&lt;30,"Overweight",N125&gt;=30,"Obesity")</f>
        <v>Obesity</v>
      </c>
      <c r="P125" s="38" t="s">
        <v>2250</v>
      </c>
      <c r="Q125" s="28">
        <v>41.46</v>
      </c>
      <c r="R125" s="38">
        <v>4.99</v>
      </c>
      <c r="S125" s="38" t="s">
        <v>2383</v>
      </c>
      <c r="T125" s="38" t="s">
        <v>2380</v>
      </c>
      <c r="U125" s="38" t="s">
        <v>2380</v>
      </c>
      <c r="V125" s="38">
        <v>2</v>
      </c>
      <c r="W125" s="38" t="s">
        <v>2383</v>
      </c>
      <c r="X125" s="38" t="s">
        <v>8391</v>
      </c>
      <c r="Y125" s="19" t="str">
        <f t="shared" si="9"/>
        <v>Normal</v>
      </c>
    </row>
    <row r="126" spans="1:25" x14ac:dyDescent="0.35">
      <c r="A126" s="3" t="s">
        <v>2249</v>
      </c>
      <c r="B126" s="3">
        <v>48</v>
      </c>
      <c r="C126" s="3">
        <v>10.54</v>
      </c>
      <c r="D126" s="3" t="s">
        <v>2380</v>
      </c>
      <c r="E126" s="3" t="s">
        <v>2380</v>
      </c>
      <c r="F126" s="3" t="s">
        <v>2380</v>
      </c>
      <c r="G126" s="3" t="s">
        <v>2381</v>
      </c>
      <c r="H126" s="3" t="s">
        <v>2382</v>
      </c>
      <c r="I126" s="14">
        <v>1</v>
      </c>
      <c r="J126" s="14" t="str">
        <f t="shared" si="7"/>
        <v>yes</v>
      </c>
      <c r="K126" s="14">
        <f t="shared" si="5"/>
        <v>0</v>
      </c>
      <c r="L126" s="14" t="str">
        <f t="shared" si="8"/>
        <v>Yes</v>
      </c>
      <c r="M126" s="14" t="str">
        <f t="shared" si="6"/>
        <v>No</v>
      </c>
      <c r="N126" s="28">
        <v>48</v>
      </c>
      <c r="O126" s="19" t="str" cm="1">
        <f t="array" ref="O126">_xlfn.IFS(N126&lt;18.5,"Underweight",N126&lt;25,"Normalweight",N126&lt;30,"Overweight",N126&gt;=30,"Obesity")</f>
        <v>Obesity</v>
      </c>
      <c r="P126" s="38" t="s">
        <v>2249</v>
      </c>
      <c r="Q126" s="28">
        <v>48</v>
      </c>
      <c r="R126" s="38">
        <v>10.54</v>
      </c>
      <c r="S126" s="38" t="s">
        <v>2380</v>
      </c>
      <c r="T126" s="38" t="s">
        <v>2380</v>
      </c>
      <c r="U126" s="38" t="s">
        <v>2380</v>
      </c>
      <c r="V126" s="38">
        <v>0</v>
      </c>
      <c r="W126" s="38" t="s">
        <v>2383</v>
      </c>
      <c r="X126" s="38" t="s">
        <v>8391</v>
      </c>
      <c r="Y126" s="19" t="str">
        <f t="shared" si="9"/>
        <v>Diabetes</v>
      </c>
    </row>
    <row r="127" spans="1:25" x14ac:dyDescent="0.35">
      <c r="A127" s="3" t="s">
        <v>2248</v>
      </c>
      <c r="B127" s="3">
        <v>49.13</v>
      </c>
      <c r="C127" s="3">
        <v>4.54</v>
      </c>
      <c r="D127" s="3" t="s">
        <v>2380</v>
      </c>
      <c r="E127" s="3" t="s">
        <v>2380</v>
      </c>
      <c r="F127" s="3" t="s">
        <v>2380</v>
      </c>
      <c r="G127" s="3" t="s">
        <v>2381</v>
      </c>
      <c r="H127" s="3" t="s">
        <v>2382</v>
      </c>
      <c r="I127" s="14">
        <v>1</v>
      </c>
      <c r="J127" s="14" t="str">
        <f t="shared" si="7"/>
        <v>yes</v>
      </c>
      <c r="K127" s="14">
        <f t="shared" si="5"/>
        <v>0</v>
      </c>
      <c r="L127" s="14" t="str">
        <f t="shared" si="8"/>
        <v>Yes</v>
      </c>
      <c r="M127" s="14" t="str">
        <f t="shared" si="6"/>
        <v>No</v>
      </c>
      <c r="N127" s="28">
        <v>49.13</v>
      </c>
      <c r="O127" s="19" t="str" cm="1">
        <f t="array" ref="O127">_xlfn.IFS(N127&lt;18.5,"Underweight",N127&lt;25,"Normalweight",N127&lt;30,"Overweight",N127&gt;=30,"Obesity")</f>
        <v>Obesity</v>
      </c>
      <c r="P127" s="38" t="s">
        <v>2248</v>
      </c>
      <c r="Q127" s="28">
        <v>49.13</v>
      </c>
      <c r="R127" s="38">
        <v>4.54</v>
      </c>
      <c r="S127" s="38" t="s">
        <v>2380</v>
      </c>
      <c r="T127" s="38" t="s">
        <v>2380</v>
      </c>
      <c r="U127" s="38" t="s">
        <v>2380</v>
      </c>
      <c r="V127" s="38">
        <v>0</v>
      </c>
      <c r="W127" s="38" t="s">
        <v>2383</v>
      </c>
      <c r="X127" s="38" t="s">
        <v>8391</v>
      </c>
      <c r="Y127" s="19" t="str">
        <f t="shared" si="9"/>
        <v>Prediabetes</v>
      </c>
    </row>
    <row r="128" spans="1:25" x14ac:dyDescent="0.35">
      <c r="A128" s="3" t="s">
        <v>2247</v>
      </c>
      <c r="B128" s="3">
        <v>37.799999999999997</v>
      </c>
      <c r="C128" s="3">
        <v>6.29</v>
      </c>
      <c r="D128" s="3" t="s">
        <v>2380</v>
      </c>
      <c r="E128" s="3" t="s">
        <v>2380</v>
      </c>
      <c r="F128" s="3" t="s">
        <v>2380</v>
      </c>
      <c r="G128" s="3">
        <v>1</v>
      </c>
      <c r="H128" s="3" t="s">
        <v>2382</v>
      </c>
      <c r="I128" s="14">
        <v>1</v>
      </c>
      <c r="J128" s="14" t="str">
        <f t="shared" si="7"/>
        <v>yes</v>
      </c>
      <c r="K128" s="14">
        <f t="shared" si="5"/>
        <v>1</v>
      </c>
      <c r="L128" s="14" t="str">
        <f t="shared" si="8"/>
        <v>Yes</v>
      </c>
      <c r="M128" s="14" t="str">
        <f t="shared" si="6"/>
        <v>No</v>
      </c>
      <c r="N128" s="28">
        <v>37.799999999999997</v>
      </c>
      <c r="O128" s="19" t="str" cm="1">
        <f t="array" ref="O128">_xlfn.IFS(N128&lt;18.5,"Underweight",N128&lt;25,"Normalweight",N128&lt;30,"Overweight",N128&gt;=30,"Obesity")</f>
        <v>Obesity</v>
      </c>
      <c r="P128" s="38" t="s">
        <v>2247</v>
      </c>
      <c r="Q128" s="28">
        <v>37.799999999999997</v>
      </c>
      <c r="R128" s="38">
        <v>6.29</v>
      </c>
      <c r="S128" s="38" t="s">
        <v>2380</v>
      </c>
      <c r="T128" s="38" t="s">
        <v>2380</v>
      </c>
      <c r="U128" s="38" t="s">
        <v>2380</v>
      </c>
      <c r="V128" s="38">
        <v>1</v>
      </c>
      <c r="W128" s="38" t="s">
        <v>2383</v>
      </c>
      <c r="X128" s="38" t="s">
        <v>8391</v>
      </c>
      <c r="Y128" s="19" t="str">
        <f t="shared" si="9"/>
        <v>Normal</v>
      </c>
    </row>
    <row r="129" spans="1:25" x14ac:dyDescent="0.35">
      <c r="A129" s="3" t="s">
        <v>2246</v>
      </c>
      <c r="B129" s="3">
        <v>38.299999999999997</v>
      </c>
      <c r="C129" s="3">
        <v>9.51</v>
      </c>
      <c r="D129" s="3" t="s">
        <v>2380</v>
      </c>
      <c r="E129" s="3" t="s">
        <v>2380</v>
      </c>
      <c r="F129" s="3" t="s">
        <v>2380</v>
      </c>
      <c r="G129" s="3" t="s">
        <v>2381</v>
      </c>
      <c r="H129" s="3" t="s">
        <v>2382</v>
      </c>
      <c r="I129" s="14">
        <v>1</v>
      </c>
      <c r="J129" s="14" t="str">
        <f t="shared" si="7"/>
        <v>yes</v>
      </c>
      <c r="K129" s="14">
        <f t="shared" si="5"/>
        <v>0</v>
      </c>
      <c r="L129" s="14" t="str">
        <f t="shared" si="8"/>
        <v>Yes</v>
      </c>
      <c r="M129" s="14" t="str">
        <f t="shared" si="6"/>
        <v>No</v>
      </c>
      <c r="N129" s="28">
        <v>38.299999999999997</v>
      </c>
      <c r="O129" s="19" t="str" cm="1">
        <f t="array" ref="O129">_xlfn.IFS(N129&lt;18.5,"Underweight",N129&lt;25,"Normalweight",N129&lt;30,"Overweight",N129&gt;=30,"Obesity")</f>
        <v>Obesity</v>
      </c>
      <c r="P129" s="38" t="s">
        <v>2246</v>
      </c>
      <c r="Q129" s="28">
        <v>38.299999999999997</v>
      </c>
      <c r="R129" s="38">
        <v>9.51</v>
      </c>
      <c r="S129" s="38" t="s">
        <v>2380</v>
      </c>
      <c r="T129" s="38" t="s">
        <v>2380</v>
      </c>
      <c r="U129" s="38" t="s">
        <v>2380</v>
      </c>
      <c r="V129" s="38">
        <v>0</v>
      </c>
      <c r="W129" s="38" t="s">
        <v>2383</v>
      </c>
      <c r="X129" s="38" t="s">
        <v>8391</v>
      </c>
      <c r="Y129" s="19" t="str">
        <f t="shared" si="9"/>
        <v>Normal</v>
      </c>
    </row>
    <row r="130" spans="1:25" x14ac:dyDescent="0.35">
      <c r="A130" s="3" t="s">
        <v>2245</v>
      </c>
      <c r="B130" s="3">
        <v>32.774999999999999</v>
      </c>
      <c r="C130" s="3">
        <v>4.72</v>
      </c>
      <c r="D130" s="3" t="s">
        <v>2380</v>
      </c>
      <c r="E130" s="3" t="s">
        <v>2380</v>
      </c>
      <c r="F130" s="3" t="s">
        <v>2380</v>
      </c>
      <c r="G130" s="3" t="s">
        <v>2381</v>
      </c>
      <c r="H130" s="3" t="s">
        <v>2382</v>
      </c>
      <c r="I130" s="14">
        <v>1</v>
      </c>
      <c r="J130" s="14" t="str">
        <f t="shared" si="7"/>
        <v>yes</v>
      </c>
      <c r="K130" s="14">
        <f t="shared" si="5"/>
        <v>0</v>
      </c>
      <c r="L130" s="14" t="str">
        <f t="shared" si="8"/>
        <v>Yes</v>
      </c>
      <c r="M130" s="14" t="str">
        <f t="shared" si="6"/>
        <v>No</v>
      </c>
      <c r="N130" s="28">
        <v>32.774999999999999</v>
      </c>
      <c r="O130" s="19" t="str" cm="1">
        <f t="array" ref="O130">_xlfn.IFS(N130&lt;18.5,"Underweight",N130&lt;25,"Normalweight",N130&lt;30,"Overweight",N130&gt;=30,"Obesity")</f>
        <v>Obesity</v>
      </c>
      <c r="P130" s="38" t="s">
        <v>2245</v>
      </c>
      <c r="Q130" s="28">
        <v>32.774999999999999</v>
      </c>
      <c r="R130" s="38">
        <v>4.72</v>
      </c>
      <c r="S130" s="38" t="s">
        <v>2380</v>
      </c>
      <c r="T130" s="38" t="s">
        <v>2380</v>
      </c>
      <c r="U130" s="38" t="s">
        <v>2380</v>
      </c>
      <c r="V130" s="38">
        <v>0</v>
      </c>
      <c r="W130" s="38" t="s">
        <v>2383</v>
      </c>
      <c r="X130" s="38" t="s">
        <v>8391</v>
      </c>
      <c r="Y130" s="19" t="str">
        <f t="shared" si="9"/>
        <v>Prediabetes</v>
      </c>
    </row>
    <row r="131" spans="1:25" x14ac:dyDescent="0.35">
      <c r="A131" s="3" t="s">
        <v>2244</v>
      </c>
      <c r="B131" s="3">
        <v>34.200000000000003</v>
      </c>
      <c r="C131" s="3">
        <v>5.91</v>
      </c>
      <c r="D131" s="3" t="s">
        <v>2382</v>
      </c>
      <c r="E131" s="3" t="s">
        <v>2380</v>
      </c>
      <c r="F131" s="3" t="s">
        <v>2380</v>
      </c>
      <c r="G131" s="3" t="s">
        <v>2381</v>
      </c>
      <c r="H131" s="3" t="s">
        <v>2382</v>
      </c>
      <c r="I131" s="14">
        <v>1</v>
      </c>
      <c r="J131" s="14" t="str">
        <f t="shared" si="7"/>
        <v>yes</v>
      </c>
      <c r="K131" s="14">
        <f t="shared" ref="K131:K194" si="10">IF(G131="No major surgery",0,G131)</f>
        <v>0</v>
      </c>
      <c r="L131" s="14" t="str">
        <f t="shared" si="8"/>
        <v>Yes</v>
      </c>
      <c r="M131" s="14" t="str">
        <f t="shared" ref="M131:M194" si="11">PROPER(D131)</f>
        <v>Yes</v>
      </c>
      <c r="N131" s="28">
        <v>34.200000000000003</v>
      </c>
      <c r="O131" s="19" t="str" cm="1">
        <f t="array" ref="O131">_xlfn.IFS(N131&lt;18.5,"Underweight",N131&lt;25,"Normalweight",N131&lt;30,"Overweight",N131&gt;=30,"Obesity")</f>
        <v>Obesity</v>
      </c>
      <c r="P131" s="38" t="s">
        <v>2244</v>
      </c>
      <c r="Q131" s="28">
        <v>34.200000000000003</v>
      </c>
      <c r="R131" s="38">
        <v>5.91</v>
      </c>
      <c r="S131" s="38" t="s">
        <v>2383</v>
      </c>
      <c r="T131" s="38" t="s">
        <v>2380</v>
      </c>
      <c r="U131" s="38" t="s">
        <v>2380</v>
      </c>
      <c r="V131" s="38">
        <v>0</v>
      </c>
      <c r="W131" s="38" t="s">
        <v>2383</v>
      </c>
      <c r="X131" s="38" t="s">
        <v>8391</v>
      </c>
      <c r="Y131" s="19" t="str">
        <f t="shared" si="9"/>
        <v>Normal</v>
      </c>
    </row>
    <row r="132" spans="1:25" x14ac:dyDescent="0.35">
      <c r="A132" s="3" t="s">
        <v>2243</v>
      </c>
      <c r="B132" s="3">
        <v>30.2</v>
      </c>
      <c r="C132" s="3">
        <v>9.58</v>
      </c>
      <c r="D132" s="3" t="s">
        <v>2380</v>
      </c>
      <c r="E132" s="3" t="s">
        <v>2380</v>
      </c>
      <c r="F132" s="3" t="s">
        <v>2380</v>
      </c>
      <c r="G132" s="3" t="s">
        <v>2381</v>
      </c>
      <c r="H132" s="3" t="s">
        <v>2382</v>
      </c>
      <c r="I132" s="14">
        <v>1</v>
      </c>
      <c r="J132" s="14" t="str">
        <f t="shared" ref="J132:J195" si="12">IF(H132="?",INDEX($H$3:$H$2337,MODE($I$3:$I$2337)),H132)</f>
        <v>yes</v>
      </c>
      <c r="K132" s="14">
        <f t="shared" si="10"/>
        <v>0</v>
      </c>
      <c r="L132" s="14" t="str">
        <f t="shared" ref="L132:L195" si="13">PROPER(J132)</f>
        <v>Yes</v>
      </c>
      <c r="M132" s="14" t="str">
        <f t="shared" si="11"/>
        <v>No</v>
      </c>
      <c r="N132" s="28">
        <v>30.2</v>
      </c>
      <c r="O132" s="19" t="str" cm="1">
        <f t="array" ref="O132">_xlfn.IFS(N132&lt;18.5,"Underweight",N132&lt;25,"Normalweight",N132&lt;30,"Overweight",N132&gt;=30,"Obesity")</f>
        <v>Obesity</v>
      </c>
      <c r="P132" s="38" t="s">
        <v>2243</v>
      </c>
      <c r="Q132" s="28">
        <v>30.2</v>
      </c>
      <c r="R132" s="38">
        <v>9.58</v>
      </c>
      <c r="S132" s="38" t="s">
        <v>2380</v>
      </c>
      <c r="T132" s="38" t="s">
        <v>2380</v>
      </c>
      <c r="U132" s="38" t="s">
        <v>2380</v>
      </c>
      <c r="V132" s="38">
        <v>0</v>
      </c>
      <c r="W132" s="38" t="s">
        <v>2383</v>
      </c>
      <c r="X132" s="38" t="s">
        <v>8391</v>
      </c>
      <c r="Y132" s="19" t="str">
        <f t="shared" ref="Y132:Y195" si="14">IF(R161&lt;=5.7,"Normal",IF(R132&lt;=6.5,"Prediabetes","Diabetes"))</f>
        <v>Normal</v>
      </c>
    </row>
    <row r="133" spans="1:25" x14ac:dyDescent="0.35">
      <c r="A133" s="3" t="s">
        <v>2242</v>
      </c>
      <c r="B133" s="3">
        <v>48.32</v>
      </c>
      <c r="C133" s="3">
        <v>5.77</v>
      </c>
      <c r="D133" s="3" t="s">
        <v>2380</v>
      </c>
      <c r="E133" s="3" t="s">
        <v>2380</v>
      </c>
      <c r="F133" s="3" t="s">
        <v>2380</v>
      </c>
      <c r="G133" s="3" t="s">
        <v>2381</v>
      </c>
      <c r="H133" s="3" t="s">
        <v>2382</v>
      </c>
      <c r="I133" s="14">
        <v>1</v>
      </c>
      <c r="J133" s="14" t="str">
        <f t="shared" si="12"/>
        <v>yes</v>
      </c>
      <c r="K133" s="14">
        <f t="shared" si="10"/>
        <v>0</v>
      </c>
      <c r="L133" s="14" t="str">
        <f t="shared" si="13"/>
        <v>Yes</v>
      </c>
      <c r="M133" s="14" t="str">
        <f t="shared" si="11"/>
        <v>No</v>
      </c>
      <c r="N133" s="28">
        <v>48.32</v>
      </c>
      <c r="O133" s="19" t="str" cm="1">
        <f t="array" ref="O133">_xlfn.IFS(N133&lt;18.5,"Underweight",N133&lt;25,"Normalweight",N133&lt;30,"Overweight",N133&gt;=30,"Obesity")</f>
        <v>Obesity</v>
      </c>
      <c r="P133" s="38" t="s">
        <v>2242</v>
      </c>
      <c r="Q133" s="28">
        <v>48.32</v>
      </c>
      <c r="R133" s="38">
        <v>5.77</v>
      </c>
      <c r="S133" s="38" t="s">
        <v>2380</v>
      </c>
      <c r="T133" s="38" t="s">
        <v>2380</v>
      </c>
      <c r="U133" s="38" t="s">
        <v>2380</v>
      </c>
      <c r="V133" s="38">
        <v>0</v>
      </c>
      <c r="W133" s="38" t="s">
        <v>2383</v>
      </c>
      <c r="X133" s="38" t="s">
        <v>8391</v>
      </c>
      <c r="Y133" s="19" t="str">
        <f t="shared" si="14"/>
        <v>Prediabetes</v>
      </c>
    </row>
    <row r="134" spans="1:25" x14ac:dyDescent="0.35">
      <c r="A134" s="3" t="s">
        <v>2241</v>
      </c>
      <c r="B134" s="3">
        <v>44.86</v>
      </c>
      <c r="C134" s="3">
        <v>4.38</v>
      </c>
      <c r="D134" s="3" t="s">
        <v>2382</v>
      </c>
      <c r="E134" s="3" t="s">
        <v>2380</v>
      </c>
      <c r="F134" s="3" t="s">
        <v>2380</v>
      </c>
      <c r="G134" s="3" t="s">
        <v>2381</v>
      </c>
      <c r="H134" s="3" t="s">
        <v>2382</v>
      </c>
      <c r="I134" s="14">
        <v>1</v>
      </c>
      <c r="J134" s="14" t="str">
        <f t="shared" si="12"/>
        <v>yes</v>
      </c>
      <c r="K134" s="14">
        <f t="shared" si="10"/>
        <v>0</v>
      </c>
      <c r="L134" s="14" t="str">
        <f t="shared" si="13"/>
        <v>Yes</v>
      </c>
      <c r="M134" s="14" t="str">
        <f t="shared" si="11"/>
        <v>Yes</v>
      </c>
      <c r="N134" s="28">
        <v>44.86</v>
      </c>
      <c r="O134" s="19" t="str" cm="1">
        <f t="array" ref="O134">_xlfn.IFS(N134&lt;18.5,"Underweight",N134&lt;25,"Normalweight",N134&lt;30,"Overweight",N134&gt;=30,"Obesity")</f>
        <v>Obesity</v>
      </c>
      <c r="P134" s="38" t="s">
        <v>2241</v>
      </c>
      <c r="Q134" s="28">
        <v>44.86</v>
      </c>
      <c r="R134" s="38">
        <v>4.38</v>
      </c>
      <c r="S134" s="38" t="s">
        <v>2383</v>
      </c>
      <c r="T134" s="38" t="s">
        <v>2380</v>
      </c>
      <c r="U134" s="38" t="s">
        <v>2380</v>
      </c>
      <c r="V134" s="38">
        <v>0</v>
      </c>
      <c r="W134" s="38" t="s">
        <v>2383</v>
      </c>
      <c r="X134" s="38" t="s">
        <v>8391</v>
      </c>
      <c r="Y134" s="19" t="str">
        <f t="shared" si="14"/>
        <v>Normal</v>
      </c>
    </row>
    <row r="135" spans="1:25" x14ac:dyDescent="0.35">
      <c r="A135" s="3" t="s">
        <v>2240</v>
      </c>
      <c r="B135" s="3">
        <v>52.15</v>
      </c>
      <c r="C135" s="3">
        <v>5.65</v>
      </c>
      <c r="D135" s="3" t="s">
        <v>2380</v>
      </c>
      <c r="E135" s="3" t="s">
        <v>2380</v>
      </c>
      <c r="F135" s="3" t="s">
        <v>2380</v>
      </c>
      <c r="G135" s="3">
        <v>1</v>
      </c>
      <c r="H135" s="3" t="s">
        <v>2382</v>
      </c>
      <c r="I135" s="14">
        <v>1</v>
      </c>
      <c r="J135" s="14" t="str">
        <f t="shared" si="12"/>
        <v>yes</v>
      </c>
      <c r="K135" s="14">
        <f t="shared" si="10"/>
        <v>1</v>
      </c>
      <c r="L135" s="14" t="str">
        <f t="shared" si="13"/>
        <v>Yes</v>
      </c>
      <c r="M135" s="14" t="str">
        <f t="shared" si="11"/>
        <v>No</v>
      </c>
      <c r="N135" s="28">
        <v>52.15</v>
      </c>
      <c r="O135" s="19" t="str" cm="1">
        <f t="array" ref="O135">_xlfn.IFS(N135&lt;18.5,"Underweight",N135&lt;25,"Normalweight",N135&lt;30,"Overweight",N135&gt;=30,"Obesity")</f>
        <v>Obesity</v>
      </c>
      <c r="P135" s="38" t="s">
        <v>2240</v>
      </c>
      <c r="Q135" s="28">
        <v>52.15</v>
      </c>
      <c r="R135" s="38">
        <v>5.65</v>
      </c>
      <c r="S135" s="38" t="s">
        <v>2380</v>
      </c>
      <c r="T135" s="38" t="s">
        <v>2380</v>
      </c>
      <c r="U135" s="38" t="s">
        <v>2380</v>
      </c>
      <c r="V135" s="38">
        <v>1</v>
      </c>
      <c r="W135" s="38" t="s">
        <v>2383</v>
      </c>
      <c r="X135" s="38" t="s">
        <v>8391</v>
      </c>
      <c r="Y135" s="19" t="str">
        <f t="shared" si="14"/>
        <v>Normal</v>
      </c>
    </row>
    <row r="136" spans="1:25" x14ac:dyDescent="0.35">
      <c r="A136" s="3" t="s">
        <v>2239</v>
      </c>
      <c r="B136" s="3">
        <v>41.12</v>
      </c>
      <c r="C136" s="3">
        <v>7.54</v>
      </c>
      <c r="D136" s="3" t="s">
        <v>2382</v>
      </c>
      <c r="E136" s="3" t="s">
        <v>2380</v>
      </c>
      <c r="F136" s="3" t="s">
        <v>2380</v>
      </c>
      <c r="G136" s="3" t="s">
        <v>2381</v>
      </c>
      <c r="H136" s="3" t="s">
        <v>2382</v>
      </c>
      <c r="I136" s="14">
        <v>1</v>
      </c>
      <c r="J136" s="14" t="str">
        <f t="shared" si="12"/>
        <v>yes</v>
      </c>
      <c r="K136" s="14">
        <f t="shared" si="10"/>
        <v>0</v>
      </c>
      <c r="L136" s="14" t="str">
        <f t="shared" si="13"/>
        <v>Yes</v>
      </c>
      <c r="M136" s="14" t="str">
        <f t="shared" si="11"/>
        <v>Yes</v>
      </c>
      <c r="N136" s="28">
        <v>41.12</v>
      </c>
      <c r="O136" s="19" t="str" cm="1">
        <f t="array" ref="O136">_xlfn.IFS(N136&lt;18.5,"Underweight",N136&lt;25,"Normalweight",N136&lt;30,"Overweight",N136&gt;=30,"Obesity")</f>
        <v>Obesity</v>
      </c>
      <c r="P136" s="38" t="s">
        <v>2239</v>
      </c>
      <c r="Q136" s="28">
        <v>41.12</v>
      </c>
      <c r="R136" s="38">
        <v>7.54</v>
      </c>
      <c r="S136" s="38" t="s">
        <v>2383</v>
      </c>
      <c r="T136" s="38" t="s">
        <v>2380</v>
      </c>
      <c r="U136" s="38" t="s">
        <v>2380</v>
      </c>
      <c r="V136" s="38">
        <v>0</v>
      </c>
      <c r="W136" s="38" t="s">
        <v>2383</v>
      </c>
      <c r="X136" s="38" t="s">
        <v>8391</v>
      </c>
      <c r="Y136" s="19" t="str">
        <f t="shared" si="14"/>
        <v>Normal</v>
      </c>
    </row>
    <row r="137" spans="1:25" x14ac:dyDescent="0.35">
      <c r="A137" s="3" t="s">
        <v>2238</v>
      </c>
      <c r="B137" s="3">
        <v>38.39</v>
      </c>
      <c r="C137" s="3">
        <v>5.1100000000000003</v>
      </c>
      <c r="D137" s="3" t="s">
        <v>2382</v>
      </c>
      <c r="E137" s="3" t="s">
        <v>2380</v>
      </c>
      <c r="F137" s="3" t="s">
        <v>2380</v>
      </c>
      <c r="G137" s="3">
        <v>1</v>
      </c>
      <c r="H137" s="3" t="s">
        <v>2382</v>
      </c>
      <c r="I137" s="14">
        <v>1</v>
      </c>
      <c r="J137" s="14" t="str">
        <f t="shared" si="12"/>
        <v>yes</v>
      </c>
      <c r="K137" s="14">
        <f t="shared" si="10"/>
        <v>1</v>
      </c>
      <c r="L137" s="14" t="str">
        <f t="shared" si="13"/>
        <v>Yes</v>
      </c>
      <c r="M137" s="14" t="str">
        <f t="shared" si="11"/>
        <v>Yes</v>
      </c>
      <c r="N137" s="28">
        <v>38.39</v>
      </c>
      <c r="O137" s="19" t="str" cm="1">
        <f t="array" ref="O137">_xlfn.IFS(N137&lt;18.5,"Underweight",N137&lt;25,"Normalweight",N137&lt;30,"Overweight",N137&gt;=30,"Obesity")</f>
        <v>Obesity</v>
      </c>
      <c r="P137" s="38" t="s">
        <v>2238</v>
      </c>
      <c r="Q137" s="28">
        <v>38.39</v>
      </c>
      <c r="R137" s="38">
        <v>5.1100000000000003</v>
      </c>
      <c r="S137" s="38" t="s">
        <v>2383</v>
      </c>
      <c r="T137" s="38" t="s">
        <v>2380</v>
      </c>
      <c r="U137" s="38" t="s">
        <v>2380</v>
      </c>
      <c r="V137" s="38">
        <v>1</v>
      </c>
      <c r="W137" s="38" t="s">
        <v>2383</v>
      </c>
      <c r="X137" s="38" t="s">
        <v>8391</v>
      </c>
      <c r="Y137" s="19" t="str">
        <f t="shared" si="14"/>
        <v>Prediabetes</v>
      </c>
    </row>
    <row r="138" spans="1:25" x14ac:dyDescent="0.35">
      <c r="A138" s="3" t="s">
        <v>2237</v>
      </c>
      <c r="B138" s="3">
        <v>46.85</v>
      </c>
      <c r="C138" s="3">
        <v>4.25</v>
      </c>
      <c r="D138" s="3" t="s">
        <v>2380</v>
      </c>
      <c r="E138" s="3" t="s">
        <v>2380</v>
      </c>
      <c r="F138" s="3" t="s">
        <v>2383</v>
      </c>
      <c r="G138" s="3">
        <v>1</v>
      </c>
      <c r="H138" s="3" t="s">
        <v>2382</v>
      </c>
      <c r="I138" s="14">
        <v>1</v>
      </c>
      <c r="J138" s="14" t="str">
        <f t="shared" si="12"/>
        <v>yes</v>
      </c>
      <c r="K138" s="14">
        <f t="shared" si="10"/>
        <v>1</v>
      </c>
      <c r="L138" s="14" t="str">
        <f t="shared" si="13"/>
        <v>Yes</v>
      </c>
      <c r="M138" s="14" t="str">
        <f t="shared" si="11"/>
        <v>No</v>
      </c>
      <c r="N138" s="28">
        <v>46.85</v>
      </c>
      <c r="O138" s="19" t="str" cm="1">
        <f t="array" ref="O138">_xlfn.IFS(N138&lt;18.5,"Underweight",N138&lt;25,"Normalweight",N138&lt;30,"Overweight",N138&gt;=30,"Obesity")</f>
        <v>Obesity</v>
      </c>
      <c r="P138" s="38" t="s">
        <v>2237</v>
      </c>
      <c r="Q138" s="28">
        <v>46.85</v>
      </c>
      <c r="R138" s="38">
        <v>4.25</v>
      </c>
      <c r="S138" s="38" t="s">
        <v>2380</v>
      </c>
      <c r="T138" s="38" t="s">
        <v>2380</v>
      </c>
      <c r="U138" s="38" t="s">
        <v>2383</v>
      </c>
      <c r="V138" s="38">
        <v>1</v>
      </c>
      <c r="W138" s="38" t="s">
        <v>2383</v>
      </c>
      <c r="X138" s="38" t="s">
        <v>8391</v>
      </c>
      <c r="Y138" s="19" t="str">
        <f t="shared" si="14"/>
        <v>Normal</v>
      </c>
    </row>
    <row r="139" spans="1:25" x14ac:dyDescent="0.35">
      <c r="A139" s="3" t="s">
        <v>2236</v>
      </c>
      <c r="B139" s="3">
        <v>42.24</v>
      </c>
      <c r="C139" s="3">
        <v>5.55</v>
      </c>
      <c r="D139" s="3" t="s">
        <v>2380</v>
      </c>
      <c r="E139" s="3" t="s">
        <v>2382</v>
      </c>
      <c r="F139" s="3" t="s">
        <v>2380</v>
      </c>
      <c r="G139" s="3">
        <v>1</v>
      </c>
      <c r="H139" s="3" t="s">
        <v>2382</v>
      </c>
      <c r="I139" s="14">
        <v>1</v>
      </c>
      <c r="J139" s="14" t="str">
        <f t="shared" si="12"/>
        <v>yes</v>
      </c>
      <c r="K139" s="14">
        <f t="shared" si="10"/>
        <v>1</v>
      </c>
      <c r="L139" s="14" t="str">
        <f t="shared" si="13"/>
        <v>Yes</v>
      </c>
      <c r="M139" s="14" t="str">
        <f t="shared" si="11"/>
        <v>No</v>
      </c>
      <c r="N139" s="28">
        <v>42.24</v>
      </c>
      <c r="O139" s="19" t="str" cm="1">
        <f t="array" ref="O139">_xlfn.IFS(N139&lt;18.5,"Underweight",N139&lt;25,"Normalweight",N139&lt;30,"Overweight",N139&gt;=30,"Obesity")</f>
        <v>Obesity</v>
      </c>
      <c r="P139" s="38" t="s">
        <v>2236</v>
      </c>
      <c r="Q139" s="28">
        <v>42.24</v>
      </c>
      <c r="R139" s="38">
        <v>5.55</v>
      </c>
      <c r="S139" s="38" t="s">
        <v>2380</v>
      </c>
      <c r="T139" s="38" t="s">
        <v>2382</v>
      </c>
      <c r="U139" s="38" t="s">
        <v>2380</v>
      </c>
      <c r="V139" s="38">
        <v>1</v>
      </c>
      <c r="W139" s="38" t="s">
        <v>2383</v>
      </c>
      <c r="X139" s="38" t="s">
        <v>8391</v>
      </c>
      <c r="Y139" s="19" t="str">
        <f t="shared" si="14"/>
        <v>Normal</v>
      </c>
    </row>
    <row r="140" spans="1:25" x14ac:dyDescent="0.35">
      <c r="A140" s="3" t="s">
        <v>2235</v>
      </c>
      <c r="B140" s="3">
        <v>34.39</v>
      </c>
      <c r="C140" s="3">
        <v>5.78</v>
      </c>
      <c r="D140" s="3" t="s">
        <v>2380</v>
      </c>
      <c r="E140" s="3" t="s">
        <v>2380</v>
      </c>
      <c r="F140" s="3" t="s">
        <v>2380</v>
      </c>
      <c r="G140" s="3" t="s">
        <v>2381</v>
      </c>
      <c r="H140" s="3" t="s">
        <v>2382</v>
      </c>
      <c r="I140" s="14">
        <v>1</v>
      </c>
      <c r="J140" s="14" t="str">
        <f t="shared" si="12"/>
        <v>yes</v>
      </c>
      <c r="K140" s="14">
        <f t="shared" si="10"/>
        <v>0</v>
      </c>
      <c r="L140" s="14" t="str">
        <f t="shared" si="13"/>
        <v>Yes</v>
      </c>
      <c r="M140" s="14" t="str">
        <f t="shared" si="11"/>
        <v>No</v>
      </c>
      <c r="N140" s="28">
        <v>34.39</v>
      </c>
      <c r="O140" s="19" t="str" cm="1">
        <f t="array" ref="O140">_xlfn.IFS(N140&lt;18.5,"Underweight",N140&lt;25,"Normalweight",N140&lt;30,"Overweight",N140&gt;=30,"Obesity")</f>
        <v>Obesity</v>
      </c>
      <c r="P140" s="38" t="s">
        <v>2235</v>
      </c>
      <c r="Q140" s="28">
        <v>34.39</v>
      </c>
      <c r="R140" s="38">
        <v>5.78</v>
      </c>
      <c r="S140" s="38" t="s">
        <v>2380</v>
      </c>
      <c r="T140" s="38" t="s">
        <v>2380</v>
      </c>
      <c r="U140" s="38" t="s">
        <v>2380</v>
      </c>
      <c r="V140" s="38">
        <v>0</v>
      </c>
      <c r="W140" s="38" t="s">
        <v>2383</v>
      </c>
      <c r="X140" s="38" t="s">
        <v>8391</v>
      </c>
      <c r="Y140" s="19" t="str">
        <f t="shared" si="14"/>
        <v>Prediabetes</v>
      </c>
    </row>
    <row r="141" spans="1:25" x14ac:dyDescent="0.35">
      <c r="A141" s="3" t="s">
        <v>2234</v>
      </c>
      <c r="B141" s="3">
        <v>42.89</v>
      </c>
      <c r="C141" s="3">
        <v>5.28</v>
      </c>
      <c r="D141" s="3" t="s">
        <v>2382</v>
      </c>
      <c r="E141" s="3" t="s">
        <v>2380</v>
      </c>
      <c r="F141" s="3" t="s">
        <v>2380</v>
      </c>
      <c r="G141" s="3" t="s">
        <v>2381</v>
      </c>
      <c r="H141" s="3" t="s">
        <v>2382</v>
      </c>
      <c r="I141" s="14">
        <v>1</v>
      </c>
      <c r="J141" s="14" t="str">
        <f t="shared" si="12"/>
        <v>yes</v>
      </c>
      <c r="K141" s="14">
        <f t="shared" si="10"/>
        <v>0</v>
      </c>
      <c r="L141" s="14" t="str">
        <f t="shared" si="13"/>
        <v>Yes</v>
      </c>
      <c r="M141" s="14" t="str">
        <f t="shared" si="11"/>
        <v>Yes</v>
      </c>
      <c r="N141" s="28">
        <v>42.89</v>
      </c>
      <c r="O141" s="19" t="str" cm="1">
        <f t="array" ref="O141">_xlfn.IFS(N141&lt;18.5,"Underweight",N141&lt;25,"Normalweight",N141&lt;30,"Overweight",N141&gt;=30,"Obesity")</f>
        <v>Obesity</v>
      </c>
      <c r="P141" s="38" t="s">
        <v>2234</v>
      </c>
      <c r="Q141" s="28">
        <v>42.89</v>
      </c>
      <c r="R141" s="38">
        <v>5.28</v>
      </c>
      <c r="S141" s="38" t="s">
        <v>2383</v>
      </c>
      <c r="T141" s="38" t="s">
        <v>2380</v>
      </c>
      <c r="U141" s="38" t="s">
        <v>2380</v>
      </c>
      <c r="V141" s="38">
        <v>0</v>
      </c>
      <c r="W141" s="38" t="s">
        <v>2383</v>
      </c>
      <c r="X141" s="38" t="s">
        <v>8391</v>
      </c>
      <c r="Y141" s="19" t="str">
        <f t="shared" si="14"/>
        <v>Normal</v>
      </c>
    </row>
    <row r="142" spans="1:25" x14ac:dyDescent="0.35">
      <c r="A142" s="3" t="s">
        <v>2233</v>
      </c>
      <c r="B142" s="3">
        <v>36.299999999999997</v>
      </c>
      <c r="C142" s="3">
        <v>5.39</v>
      </c>
      <c r="D142" s="3" t="s">
        <v>2380</v>
      </c>
      <c r="E142" s="3" t="s">
        <v>2380</v>
      </c>
      <c r="F142" s="3" t="s">
        <v>2380</v>
      </c>
      <c r="G142" s="3" t="s">
        <v>2381</v>
      </c>
      <c r="H142" s="3" t="s">
        <v>2382</v>
      </c>
      <c r="I142" s="14">
        <v>1</v>
      </c>
      <c r="J142" s="14" t="str">
        <f t="shared" si="12"/>
        <v>yes</v>
      </c>
      <c r="K142" s="14">
        <f t="shared" si="10"/>
        <v>0</v>
      </c>
      <c r="L142" s="14" t="str">
        <f t="shared" si="13"/>
        <v>Yes</v>
      </c>
      <c r="M142" s="14" t="str">
        <f t="shared" si="11"/>
        <v>No</v>
      </c>
      <c r="N142" s="28">
        <v>36.299999999999997</v>
      </c>
      <c r="O142" s="19" t="str" cm="1">
        <f t="array" ref="O142">_xlfn.IFS(N142&lt;18.5,"Underweight",N142&lt;25,"Normalweight",N142&lt;30,"Overweight",N142&gt;=30,"Obesity")</f>
        <v>Obesity</v>
      </c>
      <c r="P142" s="38" t="s">
        <v>2233</v>
      </c>
      <c r="Q142" s="28">
        <v>36.299999999999997</v>
      </c>
      <c r="R142" s="38">
        <v>5.39</v>
      </c>
      <c r="S142" s="38" t="s">
        <v>2380</v>
      </c>
      <c r="T142" s="38" t="s">
        <v>2380</v>
      </c>
      <c r="U142" s="38" t="s">
        <v>2380</v>
      </c>
      <c r="V142" s="38">
        <v>0</v>
      </c>
      <c r="W142" s="38" t="s">
        <v>2383</v>
      </c>
      <c r="X142" s="38" t="s">
        <v>8391</v>
      </c>
      <c r="Y142" s="19" t="str">
        <f t="shared" si="14"/>
        <v>Normal</v>
      </c>
    </row>
    <row r="143" spans="1:25" x14ac:dyDescent="0.35">
      <c r="A143" s="3" t="s">
        <v>2232</v>
      </c>
      <c r="B143" s="3">
        <v>35.200000000000003</v>
      </c>
      <c r="C143" s="3">
        <v>8.01</v>
      </c>
      <c r="D143" s="3" t="s">
        <v>2382</v>
      </c>
      <c r="E143" s="3" t="s">
        <v>2380</v>
      </c>
      <c r="F143" s="3" t="s">
        <v>2380</v>
      </c>
      <c r="G143" s="3">
        <v>1</v>
      </c>
      <c r="H143" s="3" t="s">
        <v>2382</v>
      </c>
      <c r="I143" s="14">
        <v>1</v>
      </c>
      <c r="J143" s="14" t="str">
        <f t="shared" si="12"/>
        <v>yes</v>
      </c>
      <c r="K143" s="14">
        <f t="shared" si="10"/>
        <v>1</v>
      </c>
      <c r="L143" s="14" t="str">
        <f t="shared" si="13"/>
        <v>Yes</v>
      </c>
      <c r="M143" s="14" t="str">
        <f t="shared" si="11"/>
        <v>Yes</v>
      </c>
      <c r="N143" s="28">
        <v>35.200000000000003</v>
      </c>
      <c r="O143" s="19" t="str" cm="1">
        <f t="array" ref="O143">_xlfn.IFS(N143&lt;18.5,"Underweight",N143&lt;25,"Normalweight",N143&lt;30,"Overweight",N143&gt;=30,"Obesity")</f>
        <v>Obesity</v>
      </c>
      <c r="P143" s="38" t="s">
        <v>2232</v>
      </c>
      <c r="Q143" s="28">
        <v>35.200000000000003</v>
      </c>
      <c r="R143" s="38">
        <v>8.01</v>
      </c>
      <c r="S143" s="38" t="s">
        <v>2383</v>
      </c>
      <c r="T143" s="38" t="s">
        <v>2380</v>
      </c>
      <c r="U143" s="38" t="s">
        <v>2380</v>
      </c>
      <c r="V143" s="38">
        <v>1</v>
      </c>
      <c r="W143" s="38" t="s">
        <v>2383</v>
      </c>
      <c r="X143" s="38" t="s">
        <v>8391</v>
      </c>
      <c r="Y143" s="19" t="str">
        <f t="shared" si="14"/>
        <v>Diabetes</v>
      </c>
    </row>
    <row r="144" spans="1:25" x14ac:dyDescent="0.35">
      <c r="A144" s="3" t="s">
        <v>2231</v>
      </c>
      <c r="B144" s="3">
        <v>53.62</v>
      </c>
      <c r="C144" s="3">
        <v>5.21</v>
      </c>
      <c r="D144" s="3" t="s">
        <v>2380</v>
      </c>
      <c r="E144" s="3" t="s">
        <v>2380</v>
      </c>
      <c r="F144" s="3" t="s">
        <v>2380</v>
      </c>
      <c r="G144" s="3" t="s">
        <v>2381</v>
      </c>
      <c r="H144" s="3" t="s">
        <v>2382</v>
      </c>
      <c r="I144" s="14">
        <v>1</v>
      </c>
      <c r="J144" s="14" t="str">
        <f t="shared" si="12"/>
        <v>yes</v>
      </c>
      <c r="K144" s="14">
        <f t="shared" si="10"/>
        <v>0</v>
      </c>
      <c r="L144" s="14" t="str">
        <f t="shared" si="13"/>
        <v>Yes</v>
      </c>
      <c r="M144" s="14" t="str">
        <f t="shared" si="11"/>
        <v>No</v>
      </c>
      <c r="N144" s="28">
        <v>53.62</v>
      </c>
      <c r="O144" s="19" t="str" cm="1">
        <f t="array" ref="O144">_xlfn.IFS(N144&lt;18.5,"Underweight",N144&lt;25,"Normalweight",N144&lt;30,"Overweight",N144&gt;=30,"Obesity")</f>
        <v>Obesity</v>
      </c>
      <c r="P144" s="38" t="s">
        <v>2231</v>
      </c>
      <c r="Q144" s="28">
        <v>53.62</v>
      </c>
      <c r="R144" s="38">
        <v>5.21</v>
      </c>
      <c r="S144" s="38" t="s">
        <v>2380</v>
      </c>
      <c r="T144" s="38" t="s">
        <v>2380</v>
      </c>
      <c r="U144" s="38" t="s">
        <v>2380</v>
      </c>
      <c r="V144" s="38">
        <v>0</v>
      </c>
      <c r="W144" s="38" t="s">
        <v>2383</v>
      </c>
      <c r="X144" s="38" t="s">
        <v>8391</v>
      </c>
      <c r="Y144" s="19" t="str">
        <f t="shared" si="14"/>
        <v>Prediabetes</v>
      </c>
    </row>
    <row r="145" spans="1:25" x14ac:dyDescent="0.35">
      <c r="A145" s="3" t="s">
        <v>2230</v>
      </c>
      <c r="B145" s="3">
        <v>36.67</v>
      </c>
      <c r="C145" s="3">
        <v>6.27</v>
      </c>
      <c r="D145" s="3" t="s">
        <v>2380</v>
      </c>
      <c r="E145" s="3" t="s">
        <v>2380</v>
      </c>
      <c r="F145" s="3" t="s">
        <v>2380</v>
      </c>
      <c r="G145" s="3" t="s">
        <v>2381</v>
      </c>
      <c r="H145" s="3" t="s">
        <v>2382</v>
      </c>
      <c r="I145" s="14">
        <v>1</v>
      </c>
      <c r="J145" s="14" t="str">
        <f t="shared" si="12"/>
        <v>yes</v>
      </c>
      <c r="K145" s="14">
        <f t="shared" si="10"/>
        <v>0</v>
      </c>
      <c r="L145" s="14" t="str">
        <f t="shared" si="13"/>
        <v>Yes</v>
      </c>
      <c r="M145" s="14" t="str">
        <f t="shared" si="11"/>
        <v>No</v>
      </c>
      <c r="N145" s="28">
        <v>36.67</v>
      </c>
      <c r="O145" s="19" t="str" cm="1">
        <f t="array" ref="O145">_xlfn.IFS(N145&lt;18.5,"Underweight",N145&lt;25,"Normalweight",N145&lt;30,"Overweight",N145&gt;=30,"Obesity")</f>
        <v>Obesity</v>
      </c>
      <c r="P145" s="38" t="s">
        <v>2230</v>
      </c>
      <c r="Q145" s="28">
        <v>36.67</v>
      </c>
      <c r="R145" s="38">
        <v>6.27</v>
      </c>
      <c r="S145" s="38" t="s">
        <v>2380</v>
      </c>
      <c r="T145" s="38" t="s">
        <v>2380</v>
      </c>
      <c r="U145" s="38" t="s">
        <v>2380</v>
      </c>
      <c r="V145" s="38">
        <v>0</v>
      </c>
      <c r="W145" s="38" t="s">
        <v>2383</v>
      </c>
      <c r="X145" s="38" t="s">
        <v>8391</v>
      </c>
      <c r="Y145" s="19" t="str">
        <f t="shared" si="14"/>
        <v>Normal</v>
      </c>
    </row>
    <row r="146" spans="1:25" x14ac:dyDescent="0.35">
      <c r="A146" s="3" t="s">
        <v>2229</v>
      </c>
      <c r="B146" s="3">
        <v>33.4</v>
      </c>
      <c r="C146" s="3">
        <v>10.73</v>
      </c>
      <c r="D146" s="3" t="s">
        <v>2382</v>
      </c>
      <c r="E146" s="3" t="s">
        <v>2380</v>
      </c>
      <c r="F146" s="3" t="s">
        <v>2380</v>
      </c>
      <c r="G146" s="3">
        <v>1</v>
      </c>
      <c r="H146" s="3" t="s">
        <v>2382</v>
      </c>
      <c r="I146" s="14">
        <v>1</v>
      </c>
      <c r="J146" s="14" t="str">
        <f t="shared" si="12"/>
        <v>yes</v>
      </c>
      <c r="K146" s="14">
        <f t="shared" si="10"/>
        <v>1</v>
      </c>
      <c r="L146" s="14" t="str">
        <f t="shared" si="13"/>
        <v>Yes</v>
      </c>
      <c r="M146" s="14" t="str">
        <f t="shared" si="11"/>
        <v>Yes</v>
      </c>
      <c r="N146" s="28">
        <v>33.4</v>
      </c>
      <c r="O146" s="19" t="str" cm="1">
        <f t="array" ref="O146">_xlfn.IFS(N146&lt;18.5,"Underweight",N146&lt;25,"Normalweight",N146&lt;30,"Overweight",N146&gt;=30,"Obesity")</f>
        <v>Obesity</v>
      </c>
      <c r="P146" s="38" t="s">
        <v>2229</v>
      </c>
      <c r="Q146" s="28">
        <v>33.4</v>
      </c>
      <c r="R146" s="38">
        <v>10.73</v>
      </c>
      <c r="S146" s="38" t="s">
        <v>2383</v>
      </c>
      <c r="T146" s="38" t="s">
        <v>2380</v>
      </c>
      <c r="U146" s="38" t="s">
        <v>2380</v>
      </c>
      <c r="V146" s="38">
        <v>1</v>
      </c>
      <c r="W146" s="38" t="s">
        <v>2383</v>
      </c>
      <c r="X146" s="38" t="s">
        <v>8391</v>
      </c>
      <c r="Y146" s="19" t="str">
        <f t="shared" si="14"/>
        <v>Diabetes</v>
      </c>
    </row>
    <row r="147" spans="1:25" x14ac:dyDescent="0.35">
      <c r="A147" s="3" t="s">
        <v>2228</v>
      </c>
      <c r="B147" s="3">
        <v>42.71</v>
      </c>
      <c r="C147" s="3">
        <v>10.52</v>
      </c>
      <c r="D147" s="3" t="s">
        <v>2380</v>
      </c>
      <c r="E147" s="3" t="s">
        <v>2380</v>
      </c>
      <c r="F147" s="3" t="s">
        <v>2380</v>
      </c>
      <c r="G147" s="3" t="s">
        <v>2381</v>
      </c>
      <c r="H147" s="3" t="s">
        <v>2382</v>
      </c>
      <c r="I147" s="14">
        <v>1</v>
      </c>
      <c r="J147" s="14" t="str">
        <f t="shared" si="12"/>
        <v>yes</v>
      </c>
      <c r="K147" s="14">
        <f t="shared" si="10"/>
        <v>0</v>
      </c>
      <c r="L147" s="14" t="str">
        <f t="shared" si="13"/>
        <v>Yes</v>
      </c>
      <c r="M147" s="14" t="str">
        <f t="shared" si="11"/>
        <v>No</v>
      </c>
      <c r="N147" s="28">
        <v>42.71</v>
      </c>
      <c r="O147" s="19" t="str" cm="1">
        <f t="array" ref="O147">_xlfn.IFS(N147&lt;18.5,"Underweight",N147&lt;25,"Normalweight",N147&lt;30,"Overweight",N147&gt;=30,"Obesity")</f>
        <v>Obesity</v>
      </c>
      <c r="P147" s="38" t="s">
        <v>2228</v>
      </c>
      <c r="Q147" s="28">
        <v>42.71</v>
      </c>
      <c r="R147" s="38">
        <v>10.52</v>
      </c>
      <c r="S147" s="38" t="s">
        <v>2380</v>
      </c>
      <c r="T147" s="38" t="s">
        <v>2380</v>
      </c>
      <c r="U147" s="38" t="s">
        <v>2380</v>
      </c>
      <c r="V147" s="38">
        <v>0</v>
      </c>
      <c r="W147" s="38" t="s">
        <v>2383</v>
      </c>
      <c r="X147" s="38" t="s">
        <v>8391</v>
      </c>
      <c r="Y147" s="19" t="str">
        <f t="shared" si="14"/>
        <v>Normal</v>
      </c>
    </row>
    <row r="148" spans="1:25" x14ac:dyDescent="0.35">
      <c r="A148" s="3" t="s">
        <v>2227</v>
      </c>
      <c r="B148" s="3">
        <v>41.52</v>
      </c>
      <c r="C148" s="3">
        <v>11.82</v>
      </c>
      <c r="D148" s="3" t="s">
        <v>2382</v>
      </c>
      <c r="E148" s="3" t="s">
        <v>2380</v>
      </c>
      <c r="F148" s="3" t="s">
        <v>2380</v>
      </c>
      <c r="G148" s="3">
        <v>2</v>
      </c>
      <c r="H148" s="3" t="s">
        <v>2382</v>
      </c>
      <c r="I148" s="14">
        <v>1</v>
      </c>
      <c r="J148" s="14" t="str">
        <f t="shared" si="12"/>
        <v>yes</v>
      </c>
      <c r="K148" s="14">
        <f t="shared" si="10"/>
        <v>2</v>
      </c>
      <c r="L148" s="14" t="str">
        <f t="shared" si="13"/>
        <v>Yes</v>
      </c>
      <c r="M148" s="14" t="str">
        <f t="shared" si="11"/>
        <v>Yes</v>
      </c>
      <c r="N148" s="28">
        <v>41.52</v>
      </c>
      <c r="O148" s="19" t="str" cm="1">
        <f t="array" ref="O148">_xlfn.IFS(N148&lt;18.5,"Underweight",N148&lt;25,"Normalweight",N148&lt;30,"Overweight",N148&gt;=30,"Obesity")</f>
        <v>Obesity</v>
      </c>
      <c r="P148" s="38" t="s">
        <v>2227</v>
      </c>
      <c r="Q148" s="28">
        <v>41.52</v>
      </c>
      <c r="R148" s="38">
        <v>11.82</v>
      </c>
      <c r="S148" s="38" t="s">
        <v>2383</v>
      </c>
      <c r="T148" s="38" t="s">
        <v>2380</v>
      </c>
      <c r="U148" s="38" t="s">
        <v>2380</v>
      </c>
      <c r="V148" s="38">
        <v>2</v>
      </c>
      <c r="W148" s="38" t="s">
        <v>2383</v>
      </c>
      <c r="X148" s="38" t="s">
        <v>8391</v>
      </c>
      <c r="Y148" s="19" t="str">
        <f t="shared" si="14"/>
        <v>Normal</v>
      </c>
    </row>
    <row r="149" spans="1:25" x14ac:dyDescent="0.35">
      <c r="A149" s="3" t="s">
        <v>2226</v>
      </c>
      <c r="B149" s="3">
        <v>39.4</v>
      </c>
      <c r="C149" s="3">
        <v>6.76</v>
      </c>
      <c r="D149" s="3" t="s">
        <v>2380</v>
      </c>
      <c r="E149" s="3" t="s">
        <v>2380</v>
      </c>
      <c r="F149" s="3" t="s">
        <v>2380</v>
      </c>
      <c r="G149" s="3" t="s">
        <v>2381</v>
      </c>
      <c r="H149" s="3" t="s">
        <v>2382</v>
      </c>
      <c r="I149" s="14">
        <v>1</v>
      </c>
      <c r="J149" s="14" t="str">
        <f t="shared" si="12"/>
        <v>yes</v>
      </c>
      <c r="K149" s="14">
        <f t="shared" si="10"/>
        <v>0</v>
      </c>
      <c r="L149" s="14" t="str">
        <f t="shared" si="13"/>
        <v>Yes</v>
      </c>
      <c r="M149" s="14" t="str">
        <f t="shared" si="11"/>
        <v>No</v>
      </c>
      <c r="N149" s="28">
        <v>39.4</v>
      </c>
      <c r="O149" s="19" t="str" cm="1">
        <f t="array" ref="O149">_xlfn.IFS(N149&lt;18.5,"Underweight",N149&lt;25,"Normalweight",N149&lt;30,"Overweight",N149&gt;=30,"Obesity")</f>
        <v>Obesity</v>
      </c>
      <c r="P149" s="38" t="s">
        <v>2226</v>
      </c>
      <c r="Q149" s="28">
        <v>39.4</v>
      </c>
      <c r="R149" s="38">
        <v>6.76</v>
      </c>
      <c r="S149" s="38" t="s">
        <v>2380</v>
      </c>
      <c r="T149" s="38" t="s">
        <v>2380</v>
      </c>
      <c r="U149" s="38" t="s">
        <v>2380</v>
      </c>
      <c r="V149" s="38">
        <v>0</v>
      </c>
      <c r="W149" s="38" t="s">
        <v>2383</v>
      </c>
      <c r="X149" s="38" t="s">
        <v>8391</v>
      </c>
      <c r="Y149" s="19" t="str">
        <f t="shared" si="14"/>
        <v>Normal</v>
      </c>
    </row>
    <row r="150" spans="1:25" x14ac:dyDescent="0.35">
      <c r="A150" s="3" t="s">
        <v>2225</v>
      </c>
      <c r="B150" s="3">
        <v>46.45</v>
      </c>
      <c r="C150" s="3">
        <v>5.62</v>
      </c>
      <c r="D150" s="3" t="s">
        <v>2380</v>
      </c>
      <c r="E150" s="3" t="s">
        <v>2380</v>
      </c>
      <c r="F150" s="3" t="s">
        <v>2380</v>
      </c>
      <c r="G150" s="3" t="s">
        <v>2381</v>
      </c>
      <c r="H150" s="3" t="s">
        <v>2382</v>
      </c>
      <c r="I150" s="14">
        <v>1</v>
      </c>
      <c r="J150" s="14" t="str">
        <f t="shared" si="12"/>
        <v>yes</v>
      </c>
      <c r="K150" s="14">
        <f t="shared" si="10"/>
        <v>0</v>
      </c>
      <c r="L150" s="14" t="str">
        <f t="shared" si="13"/>
        <v>Yes</v>
      </c>
      <c r="M150" s="14" t="str">
        <f t="shared" si="11"/>
        <v>No</v>
      </c>
      <c r="N150" s="28">
        <v>46.45</v>
      </c>
      <c r="O150" s="19" t="str" cm="1">
        <f t="array" ref="O150">_xlfn.IFS(N150&lt;18.5,"Underweight",N150&lt;25,"Normalweight",N150&lt;30,"Overweight",N150&gt;=30,"Obesity")</f>
        <v>Obesity</v>
      </c>
      <c r="P150" s="38" t="s">
        <v>2225</v>
      </c>
      <c r="Q150" s="28">
        <v>46.45</v>
      </c>
      <c r="R150" s="38">
        <v>5.62</v>
      </c>
      <c r="S150" s="38" t="s">
        <v>2380</v>
      </c>
      <c r="T150" s="38" t="s">
        <v>2380</v>
      </c>
      <c r="U150" s="38" t="s">
        <v>2380</v>
      </c>
      <c r="V150" s="38">
        <v>0</v>
      </c>
      <c r="W150" s="38" t="s">
        <v>2383</v>
      </c>
      <c r="X150" s="38" t="s">
        <v>8391</v>
      </c>
      <c r="Y150" s="19" t="str">
        <f t="shared" si="14"/>
        <v>Prediabetes</v>
      </c>
    </row>
    <row r="151" spans="1:25" x14ac:dyDescent="0.35">
      <c r="A151" s="3" t="s">
        <v>2224</v>
      </c>
      <c r="B151" s="3">
        <v>35.75</v>
      </c>
      <c r="C151" s="3">
        <v>4.1900000000000004</v>
      </c>
      <c r="D151" s="3" t="s">
        <v>2380</v>
      </c>
      <c r="E151" s="3" t="s">
        <v>2380</v>
      </c>
      <c r="F151" s="3" t="s">
        <v>2380</v>
      </c>
      <c r="G151" s="3" t="s">
        <v>2381</v>
      </c>
      <c r="H151" s="3" t="s">
        <v>2382</v>
      </c>
      <c r="I151" s="14">
        <v>1</v>
      </c>
      <c r="J151" s="14" t="str">
        <f t="shared" si="12"/>
        <v>yes</v>
      </c>
      <c r="K151" s="14">
        <f t="shared" si="10"/>
        <v>0</v>
      </c>
      <c r="L151" s="14" t="str">
        <f t="shared" si="13"/>
        <v>Yes</v>
      </c>
      <c r="M151" s="14" t="str">
        <f t="shared" si="11"/>
        <v>No</v>
      </c>
      <c r="N151" s="28">
        <v>35.75</v>
      </c>
      <c r="O151" s="19" t="str" cm="1">
        <f t="array" ref="O151">_xlfn.IFS(N151&lt;18.5,"Underweight",N151&lt;25,"Normalweight",N151&lt;30,"Overweight",N151&gt;=30,"Obesity")</f>
        <v>Obesity</v>
      </c>
      <c r="P151" s="38" t="s">
        <v>2224</v>
      </c>
      <c r="Q151" s="28">
        <v>35.75</v>
      </c>
      <c r="R151" s="38">
        <v>4.1900000000000004</v>
      </c>
      <c r="S151" s="38" t="s">
        <v>2380</v>
      </c>
      <c r="T151" s="38" t="s">
        <v>2380</v>
      </c>
      <c r="U151" s="38" t="s">
        <v>2380</v>
      </c>
      <c r="V151" s="38">
        <v>0</v>
      </c>
      <c r="W151" s="38" t="s">
        <v>2383</v>
      </c>
      <c r="X151" s="38" t="s">
        <v>8391</v>
      </c>
      <c r="Y151" s="19" t="str">
        <f t="shared" si="14"/>
        <v>Prediabetes</v>
      </c>
    </row>
    <row r="152" spans="1:25" x14ac:dyDescent="0.35">
      <c r="A152" s="3" t="s">
        <v>2223</v>
      </c>
      <c r="B152" s="3">
        <v>26.07</v>
      </c>
      <c r="C152" s="3">
        <v>5.32</v>
      </c>
      <c r="D152" s="3" t="s">
        <v>2380</v>
      </c>
      <c r="E152" s="3" t="s">
        <v>2380</v>
      </c>
      <c r="F152" s="3" t="s">
        <v>2380</v>
      </c>
      <c r="G152" s="3" t="s">
        <v>2381</v>
      </c>
      <c r="H152" s="3" t="s">
        <v>2382</v>
      </c>
      <c r="I152" s="14">
        <v>1</v>
      </c>
      <c r="J152" s="14" t="str">
        <f t="shared" si="12"/>
        <v>yes</v>
      </c>
      <c r="K152" s="14">
        <f t="shared" si="10"/>
        <v>0</v>
      </c>
      <c r="L152" s="14" t="str">
        <f t="shared" si="13"/>
        <v>Yes</v>
      </c>
      <c r="M152" s="14" t="str">
        <f t="shared" si="11"/>
        <v>No</v>
      </c>
      <c r="N152" s="28">
        <v>26.07</v>
      </c>
      <c r="O152" s="19" t="str" cm="1">
        <f t="array" ref="O152">_xlfn.IFS(N152&lt;18.5,"Underweight",N152&lt;25,"Normalweight",N152&lt;30,"Overweight",N152&gt;=30,"Obesity")</f>
        <v>Overweight</v>
      </c>
      <c r="P152" s="38" t="s">
        <v>2223</v>
      </c>
      <c r="Q152" s="28">
        <v>26.07</v>
      </c>
      <c r="R152" s="38">
        <v>5.32</v>
      </c>
      <c r="S152" s="38" t="s">
        <v>2380</v>
      </c>
      <c r="T152" s="38" t="s">
        <v>2380</v>
      </c>
      <c r="U152" s="38" t="s">
        <v>2380</v>
      </c>
      <c r="V152" s="38">
        <v>0</v>
      </c>
      <c r="W152" s="38" t="s">
        <v>2383</v>
      </c>
      <c r="X152" s="38" t="s">
        <v>8392</v>
      </c>
      <c r="Y152" s="19" t="str">
        <f t="shared" si="14"/>
        <v>Prediabetes</v>
      </c>
    </row>
    <row r="153" spans="1:25" x14ac:dyDescent="0.35">
      <c r="A153" s="3" t="s">
        <v>2222</v>
      </c>
      <c r="B153" s="3">
        <v>36.54</v>
      </c>
      <c r="C153" s="3">
        <v>4.46</v>
      </c>
      <c r="D153" s="3" t="s">
        <v>2382</v>
      </c>
      <c r="E153" s="3" t="s">
        <v>2380</v>
      </c>
      <c r="F153" s="3" t="s">
        <v>2380</v>
      </c>
      <c r="G153" s="3">
        <v>1</v>
      </c>
      <c r="H153" s="3" t="s">
        <v>2382</v>
      </c>
      <c r="I153" s="14">
        <v>1</v>
      </c>
      <c r="J153" s="14" t="str">
        <f t="shared" si="12"/>
        <v>yes</v>
      </c>
      <c r="K153" s="14">
        <f t="shared" si="10"/>
        <v>1</v>
      </c>
      <c r="L153" s="14" t="str">
        <f t="shared" si="13"/>
        <v>Yes</v>
      </c>
      <c r="M153" s="14" t="str">
        <f t="shared" si="11"/>
        <v>Yes</v>
      </c>
      <c r="N153" s="28">
        <v>36.54</v>
      </c>
      <c r="O153" s="19" t="str" cm="1">
        <f t="array" ref="O153">_xlfn.IFS(N153&lt;18.5,"Underweight",N153&lt;25,"Normalweight",N153&lt;30,"Overweight",N153&gt;=30,"Obesity")</f>
        <v>Obesity</v>
      </c>
      <c r="P153" s="38" t="s">
        <v>2222</v>
      </c>
      <c r="Q153" s="28">
        <v>36.54</v>
      </c>
      <c r="R153" s="38">
        <v>4.46</v>
      </c>
      <c r="S153" s="38" t="s">
        <v>2383</v>
      </c>
      <c r="T153" s="38" t="s">
        <v>2380</v>
      </c>
      <c r="U153" s="38" t="s">
        <v>2380</v>
      </c>
      <c r="V153" s="38">
        <v>1</v>
      </c>
      <c r="W153" s="38" t="s">
        <v>2383</v>
      </c>
      <c r="X153" s="38" t="s">
        <v>8391</v>
      </c>
      <c r="Y153" s="19" t="str">
        <f t="shared" si="14"/>
        <v>Prediabetes</v>
      </c>
    </row>
    <row r="154" spans="1:25" x14ac:dyDescent="0.35">
      <c r="A154" s="3" t="s">
        <v>2221</v>
      </c>
      <c r="B154" s="3">
        <v>51.64</v>
      </c>
      <c r="C154" s="3">
        <v>5.65</v>
      </c>
      <c r="D154" s="3" t="s">
        <v>2380</v>
      </c>
      <c r="E154" s="3" t="s">
        <v>2380</v>
      </c>
      <c r="F154" s="3" t="s">
        <v>2380</v>
      </c>
      <c r="G154" s="3" t="s">
        <v>2381</v>
      </c>
      <c r="H154" s="3" t="s">
        <v>2382</v>
      </c>
      <c r="I154" s="14">
        <v>1</v>
      </c>
      <c r="J154" s="14" t="str">
        <f t="shared" si="12"/>
        <v>yes</v>
      </c>
      <c r="K154" s="14">
        <f t="shared" si="10"/>
        <v>0</v>
      </c>
      <c r="L154" s="14" t="str">
        <f t="shared" si="13"/>
        <v>Yes</v>
      </c>
      <c r="M154" s="14" t="str">
        <f t="shared" si="11"/>
        <v>No</v>
      </c>
      <c r="N154" s="28">
        <v>51.64</v>
      </c>
      <c r="O154" s="19" t="str" cm="1">
        <f t="array" ref="O154">_xlfn.IFS(N154&lt;18.5,"Underweight",N154&lt;25,"Normalweight",N154&lt;30,"Overweight",N154&gt;=30,"Obesity")</f>
        <v>Obesity</v>
      </c>
      <c r="P154" s="38" t="s">
        <v>2221</v>
      </c>
      <c r="Q154" s="28">
        <v>51.64</v>
      </c>
      <c r="R154" s="38">
        <v>5.65</v>
      </c>
      <c r="S154" s="38" t="s">
        <v>2380</v>
      </c>
      <c r="T154" s="38" t="s">
        <v>2380</v>
      </c>
      <c r="U154" s="38" t="s">
        <v>2380</v>
      </c>
      <c r="V154" s="38">
        <v>0</v>
      </c>
      <c r="W154" s="38" t="s">
        <v>2383</v>
      </c>
      <c r="X154" s="38" t="s">
        <v>8391</v>
      </c>
      <c r="Y154" s="19" t="str">
        <f t="shared" si="14"/>
        <v>Normal</v>
      </c>
    </row>
    <row r="155" spans="1:25" x14ac:dyDescent="0.35">
      <c r="A155" s="3" t="s">
        <v>2220</v>
      </c>
      <c r="B155" s="3">
        <v>42.83</v>
      </c>
      <c r="C155" s="3">
        <v>6.04</v>
      </c>
      <c r="D155" s="3" t="s">
        <v>2380</v>
      </c>
      <c r="E155" s="3" t="s">
        <v>2380</v>
      </c>
      <c r="F155" s="3" t="s">
        <v>2380</v>
      </c>
      <c r="G155" s="3">
        <v>2</v>
      </c>
      <c r="H155" s="3" t="s">
        <v>2382</v>
      </c>
      <c r="I155" s="14">
        <v>1</v>
      </c>
      <c r="J155" s="14" t="str">
        <f t="shared" si="12"/>
        <v>yes</v>
      </c>
      <c r="K155" s="14">
        <f t="shared" si="10"/>
        <v>2</v>
      </c>
      <c r="L155" s="14" t="str">
        <f t="shared" si="13"/>
        <v>Yes</v>
      </c>
      <c r="M155" s="14" t="str">
        <f t="shared" si="11"/>
        <v>No</v>
      </c>
      <c r="N155" s="28">
        <v>42.83</v>
      </c>
      <c r="O155" s="19" t="str" cm="1">
        <f t="array" ref="O155">_xlfn.IFS(N155&lt;18.5,"Underweight",N155&lt;25,"Normalweight",N155&lt;30,"Overweight",N155&gt;=30,"Obesity")</f>
        <v>Obesity</v>
      </c>
      <c r="P155" s="38" t="s">
        <v>2220</v>
      </c>
      <c r="Q155" s="28">
        <v>42.83</v>
      </c>
      <c r="R155" s="38">
        <v>6.04</v>
      </c>
      <c r="S155" s="38" t="s">
        <v>2380</v>
      </c>
      <c r="T155" s="38" t="s">
        <v>2380</v>
      </c>
      <c r="U155" s="38" t="s">
        <v>2380</v>
      </c>
      <c r="V155" s="38">
        <v>2</v>
      </c>
      <c r="W155" s="38" t="s">
        <v>2383</v>
      </c>
      <c r="X155" s="38" t="s">
        <v>8391</v>
      </c>
      <c r="Y155" s="19" t="str">
        <f t="shared" si="14"/>
        <v>Normal</v>
      </c>
    </row>
    <row r="156" spans="1:25" x14ac:dyDescent="0.35">
      <c r="A156" s="3" t="s">
        <v>2219</v>
      </c>
      <c r="B156" s="3">
        <v>40.15</v>
      </c>
      <c r="C156" s="3">
        <v>5.76</v>
      </c>
      <c r="D156" s="3" t="s">
        <v>2380</v>
      </c>
      <c r="E156" s="3" t="s">
        <v>2380</v>
      </c>
      <c r="F156" s="3" t="s">
        <v>2380</v>
      </c>
      <c r="G156" s="3">
        <v>1</v>
      </c>
      <c r="H156" s="3" t="s">
        <v>2382</v>
      </c>
      <c r="I156" s="14">
        <v>1</v>
      </c>
      <c r="J156" s="14" t="str">
        <f t="shared" si="12"/>
        <v>yes</v>
      </c>
      <c r="K156" s="14">
        <f t="shared" si="10"/>
        <v>1</v>
      </c>
      <c r="L156" s="14" t="str">
        <f t="shared" si="13"/>
        <v>Yes</v>
      </c>
      <c r="M156" s="14" t="str">
        <f t="shared" si="11"/>
        <v>No</v>
      </c>
      <c r="N156" s="28">
        <v>40.15</v>
      </c>
      <c r="O156" s="19" t="str" cm="1">
        <f t="array" ref="O156">_xlfn.IFS(N156&lt;18.5,"Underweight",N156&lt;25,"Normalweight",N156&lt;30,"Overweight",N156&gt;=30,"Obesity")</f>
        <v>Obesity</v>
      </c>
      <c r="P156" s="38" t="s">
        <v>2219</v>
      </c>
      <c r="Q156" s="28">
        <v>40.15</v>
      </c>
      <c r="R156" s="38">
        <v>5.76</v>
      </c>
      <c r="S156" s="38" t="s">
        <v>2380</v>
      </c>
      <c r="T156" s="38" t="s">
        <v>2380</v>
      </c>
      <c r="U156" s="38" t="s">
        <v>2380</v>
      </c>
      <c r="V156" s="38">
        <v>1</v>
      </c>
      <c r="W156" s="38" t="s">
        <v>2383</v>
      </c>
      <c r="X156" s="38" t="s">
        <v>8391</v>
      </c>
      <c r="Y156" s="19" t="str">
        <f t="shared" si="14"/>
        <v>Prediabetes</v>
      </c>
    </row>
    <row r="157" spans="1:25" x14ac:dyDescent="0.35">
      <c r="A157" s="3" t="s">
        <v>2218</v>
      </c>
      <c r="B157" s="3">
        <v>27.8</v>
      </c>
      <c r="C157" s="3">
        <v>4.3600000000000003</v>
      </c>
      <c r="D157" s="3" t="s">
        <v>2380</v>
      </c>
      <c r="E157" s="3" t="s">
        <v>2380</v>
      </c>
      <c r="F157" s="3" t="s">
        <v>2383</v>
      </c>
      <c r="G157" s="3">
        <v>1</v>
      </c>
      <c r="H157" s="3" t="s">
        <v>2382</v>
      </c>
      <c r="I157" s="14">
        <v>1</v>
      </c>
      <c r="J157" s="14" t="str">
        <f t="shared" si="12"/>
        <v>yes</v>
      </c>
      <c r="K157" s="14">
        <f t="shared" si="10"/>
        <v>1</v>
      </c>
      <c r="L157" s="14" t="str">
        <f t="shared" si="13"/>
        <v>Yes</v>
      </c>
      <c r="M157" s="14" t="str">
        <f t="shared" si="11"/>
        <v>No</v>
      </c>
      <c r="N157" s="28">
        <v>27.8</v>
      </c>
      <c r="O157" s="19" t="str" cm="1">
        <f t="array" ref="O157">_xlfn.IFS(N157&lt;18.5,"Underweight",N157&lt;25,"Normalweight",N157&lt;30,"Overweight",N157&gt;=30,"Obesity")</f>
        <v>Overweight</v>
      </c>
      <c r="P157" s="38" t="s">
        <v>2218</v>
      </c>
      <c r="Q157" s="28">
        <v>27.8</v>
      </c>
      <c r="R157" s="38">
        <v>4.3600000000000003</v>
      </c>
      <c r="S157" s="38" t="s">
        <v>2380</v>
      </c>
      <c r="T157" s="38" t="s">
        <v>2380</v>
      </c>
      <c r="U157" s="38" t="s">
        <v>2383</v>
      </c>
      <c r="V157" s="38">
        <v>1</v>
      </c>
      <c r="W157" s="38" t="s">
        <v>2383</v>
      </c>
      <c r="X157" s="38" t="s">
        <v>8392</v>
      </c>
      <c r="Y157" s="19" t="str">
        <f t="shared" si="14"/>
        <v>Prediabetes</v>
      </c>
    </row>
    <row r="158" spans="1:25" x14ac:dyDescent="0.35">
      <c r="A158" s="3" t="s">
        <v>2217</v>
      </c>
      <c r="B158" s="3">
        <v>45.81</v>
      </c>
      <c r="C158" s="3">
        <v>4.76</v>
      </c>
      <c r="D158" s="3" t="s">
        <v>2382</v>
      </c>
      <c r="E158" s="3" t="s">
        <v>2380</v>
      </c>
      <c r="F158" s="3" t="s">
        <v>2383</v>
      </c>
      <c r="G158" s="3">
        <v>1</v>
      </c>
      <c r="H158" s="3" t="s">
        <v>2382</v>
      </c>
      <c r="I158" s="14">
        <v>1</v>
      </c>
      <c r="J158" s="14" t="str">
        <f t="shared" si="12"/>
        <v>yes</v>
      </c>
      <c r="K158" s="14">
        <f t="shared" si="10"/>
        <v>1</v>
      </c>
      <c r="L158" s="14" t="str">
        <f t="shared" si="13"/>
        <v>Yes</v>
      </c>
      <c r="M158" s="14" t="str">
        <f t="shared" si="11"/>
        <v>Yes</v>
      </c>
      <c r="N158" s="28">
        <v>45.81</v>
      </c>
      <c r="O158" s="19" t="str" cm="1">
        <f t="array" ref="O158">_xlfn.IFS(N158&lt;18.5,"Underweight",N158&lt;25,"Normalweight",N158&lt;30,"Overweight",N158&gt;=30,"Obesity")</f>
        <v>Obesity</v>
      </c>
      <c r="P158" s="38" t="s">
        <v>2217</v>
      </c>
      <c r="Q158" s="28">
        <v>45.81</v>
      </c>
      <c r="R158" s="38">
        <v>4.76</v>
      </c>
      <c r="S158" s="38" t="s">
        <v>2383</v>
      </c>
      <c r="T158" s="38" t="s">
        <v>2380</v>
      </c>
      <c r="U158" s="38" t="s">
        <v>2383</v>
      </c>
      <c r="V158" s="38">
        <v>1</v>
      </c>
      <c r="W158" s="38" t="s">
        <v>2383</v>
      </c>
      <c r="X158" s="38" t="s">
        <v>8391</v>
      </c>
      <c r="Y158" s="19" t="str">
        <f t="shared" si="14"/>
        <v>Prediabetes</v>
      </c>
    </row>
    <row r="159" spans="1:25" x14ac:dyDescent="0.35">
      <c r="A159" s="3" t="s">
        <v>2216</v>
      </c>
      <c r="B159" s="3">
        <v>34.43</v>
      </c>
      <c r="C159" s="3">
        <v>10.82</v>
      </c>
      <c r="D159" s="3" t="s">
        <v>2382</v>
      </c>
      <c r="E159" s="3" t="s">
        <v>2380</v>
      </c>
      <c r="F159" s="3" t="s">
        <v>2380</v>
      </c>
      <c r="G159" s="3">
        <v>1</v>
      </c>
      <c r="H159" s="3" t="s">
        <v>2382</v>
      </c>
      <c r="I159" s="14">
        <v>1</v>
      </c>
      <c r="J159" s="14" t="str">
        <f t="shared" si="12"/>
        <v>yes</v>
      </c>
      <c r="K159" s="14">
        <f t="shared" si="10"/>
        <v>1</v>
      </c>
      <c r="L159" s="14" t="str">
        <f t="shared" si="13"/>
        <v>Yes</v>
      </c>
      <c r="M159" s="14" t="str">
        <f t="shared" si="11"/>
        <v>Yes</v>
      </c>
      <c r="N159" s="28">
        <v>34.43</v>
      </c>
      <c r="O159" s="19" t="str" cm="1">
        <f t="array" ref="O159">_xlfn.IFS(N159&lt;18.5,"Underweight",N159&lt;25,"Normalweight",N159&lt;30,"Overweight",N159&gt;=30,"Obesity")</f>
        <v>Obesity</v>
      </c>
      <c r="P159" s="38" t="s">
        <v>2216</v>
      </c>
      <c r="Q159" s="28">
        <v>34.43</v>
      </c>
      <c r="R159" s="38">
        <v>10.82</v>
      </c>
      <c r="S159" s="38" t="s">
        <v>2383</v>
      </c>
      <c r="T159" s="38" t="s">
        <v>2380</v>
      </c>
      <c r="U159" s="38" t="s">
        <v>2380</v>
      </c>
      <c r="V159" s="38">
        <v>1</v>
      </c>
      <c r="W159" s="38" t="s">
        <v>2383</v>
      </c>
      <c r="X159" s="38" t="s">
        <v>8391</v>
      </c>
      <c r="Y159" s="19" t="str">
        <f t="shared" si="14"/>
        <v>Diabetes</v>
      </c>
    </row>
    <row r="160" spans="1:25" x14ac:dyDescent="0.35">
      <c r="A160" s="3" t="s">
        <v>2215</v>
      </c>
      <c r="B160" s="3">
        <v>41.33</v>
      </c>
      <c r="C160" s="3">
        <v>4.01</v>
      </c>
      <c r="D160" s="3" t="s">
        <v>2382</v>
      </c>
      <c r="E160" s="3" t="s">
        <v>2380</v>
      </c>
      <c r="F160" s="3" t="s">
        <v>2380</v>
      </c>
      <c r="G160" s="3" t="s">
        <v>2381</v>
      </c>
      <c r="H160" s="3" t="s">
        <v>2382</v>
      </c>
      <c r="I160" s="14">
        <v>1</v>
      </c>
      <c r="J160" s="14" t="str">
        <f t="shared" si="12"/>
        <v>yes</v>
      </c>
      <c r="K160" s="14">
        <f t="shared" si="10"/>
        <v>0</v>
      </c>
      <c r="L160" s="14" t="str">
        <f t="shared" si="13"/>
        <v>Yes</v>
      </c>
      <c r="M160" s="14" t="str">
        <f t="shared" si="11"/>
        <v>Yes</v>
      </c>
      <c r="N160" s="28">
        <v>41.33</v>
      </c>
      <c r="O160" s="19" t="str" cm="1">
        <f t="array" ref="O160">_xlfn.IFS(N160&lt;18.5,"Underweight",N160&lt;25,"Normalweight",N160&lt;30,"Overweight",N160&gt;=30,"Obesity")</f>
        <v>Obesity</v>
      </c>
      <c r="P160" s="38" t="s">
        <v>2215</v>
      </c>
      <c r="Q160" s="28">
        <v>41.33</v>
      </c>
      <c r="R160" s="38">
        <v>4.01</v>
      </c>
      <c r="S160" s="38" t="s">
        <v>2383</v>
      </c>
      <c r="T160" s="38" t="s">
        <v>2380</v>
      </c>
      <c r="U160" s="38" t="s">
        <v>2380</v>
      </c>
      <c r="V160" s="38">
        <v>0</v>
      </c>
      <c r="W160" s="38" t="s">
        <v>2383</v>
      </c>
      <c r="X160" s="38" t="s">
        <v>8391</v>
      </c>
      <c r="Y160" s="19" t="str">
        <f t="shared" si="14"/>
        <v>Normal</v>
      </c>
    </row>
    <row r="161" spans="1:25" x14ac:dyDescent="0.35">
      <c r="A161" s="3" t="s">
        <v>2214</v>
      </c>
      <c r="B161" s="3">
        <v>31.92</v>
      </c>
      <c r="C161" s="3">
        <v>5.12</v>
      </c>
      <c r="D161" s="3" t="s">
        <v>2382</v>
      </c>
      <c r="E161" s="3" t="s">
        <v>2380</v>
      </c>
      <c r="F161" s="3" t="s">
        <v>2380</v>
      </c>
      <c r="G161" s="3">
        <v>1</v>
      </c>
      <c r="H161" s="3" t="s">
        <v>2382</v>
      </c>
      <c r="I161" s="14">
        <v>1</v>
      </c>
      <c r="J161" s="14" t="str">
        <f t="shared" si="12"/>
        <v>yes</v>
      </c>
      <c r="K161" s="14">
        <f t="shared" si="10"/>
        <v>1</v>
      </c>
      <c r="L161" s="14" t="str">
        <f t="shared" si="13"/>
        <v>Yes</v>
      </c>
      <c r="M161" s="14" t="str">
        <f t="shared" si="11"/>
        <v>Yes</v>
      </c>
      <c r="N161" s="28">
        <v>31.92</v>
      </c>
      <c r="O161" s="19" t="str" cm="1">
        <f t="array" ref="O161">_xlfn.IFS(N161&lt;18.5,"Underweight",N161&lt;25,"Normalweight",N161&lt;30,"Overweight",N161&gt;=30,"Obesity")</f>
        <v>Obesity</v>
      </c>
      <c r="P161" s="38" t="s">
        <v>2214</v>
      </c>
      <c r="Q161" s="28">
        <v>31.92</v>
      </c>
      <c r="R161" s="38">
        <v>5.12</v>
      </c>
      <c r="S161" s="38" t="s">
        <v>2383</v>
      </c>
      <c r="T161" s="38" t="s">
        <v>2380</v>
      </c>
      <c r="U161" s="38" t="s">
        <v>2380</v>
      </c>
      <c r="V161" s="38">
        <v>1</v>
      </c>
      <c r="W161" s="38" t="s">
        <v>2383</v>
      </c>
      <c r="X161" s="38" t="s">
        <v>8391</v>
      </c>
      <c r="Y161" s="19" t="str">
        <f t="shared" si="14"/>
        <v>Prediabetes</v>
      </c>
    </row>
    <row r="162" spans="1:25" x14ac:dyDescent="0.35">
      <c r="A162" s="3" t="s">
        <v>2213</v>
      </c>
      <c r="B162" s="3">
        <v>39.799999999999997</v>
      </c>
      <c r="C162" s="3">
        <v>10.54</v>
      </c>
      <c r="D162" s="3" t="s">
        <v>2382</v>
      </c>
      <c r="E162" s="3" t="s">
        <v>2380</v>
      </c>
      <c r="F162" s="3" t="s">
        <v>2380</v>
      </c>
      <c r="G162" s="3">
        <v>2</v>
      </c>
      <c r="H162" s="3" t="s">
        <v>2382</v>
      </c>
      <c r="I162" s="14">
        <v>1</v>
      </c>
      <c r="J162" s="14" t="str">
        <f t="shared" si="12"/>
        <v>yes</v>
      </c>
      <c r="K162" s="14">
        <f t="shared" si="10"/>
        <v>2</v>
      </c>
      <c r="L162" s="14" t="str">
        <f t="shared" si="13"/>
        <v>Yes</v>
      </c>
      <c r="M162" s="14" t="str">
        <f t="shared" si="11"/>
        <v>Yes</v>
      </c>
      <c r="N162" s="28">
        <v>39.799999999999997</v>
      </c>
      <c r="O162" s="19" t="str" cm="1">
        <f t="array" ref="O162">_xlfn.IFS(N162&lt;18.5,"Underweight",N162&lt;25,"Normalweight",N162&lt;30,"Overweight",N162&gt;=30,"Obesity")</f>
        <v>Obesity</v>
      </c>
      <c r="P162" s="38" t="s">
        <v>2213</v>
      </c>
      <c r="Q162" s="28">
        <v>39.799999999999997</v>
      </c>
      <c r="R162" s="38">
        <v>10.54</v>
      </c>
      <c r="S162" s="38" t="s">
        <v>2383</v>
      </c>
      <c r="T162" s="38" t="s">
        <v>2380</v>
      </c>
      <c r="U162" s="38" t="s">
        <v>2380</v>
      </c>
      <c r="V162" s="38">
        <v>2</v>
      </c>
      <c r="W162" s="38" t="s">
        <v>2383</v>
      </c>
      <c r="X162" s="38" t="s">
        <v>8391</v>
      </c>
      <c r="Y162" s="19" t="str">
        <f t="shared" si="14"/>
        <v>Diabetes</v>
      </c>
    </row>
    <row r="163" spans="1:25" x14ac:dyDescent="0.35">
      <c r="A163" s="3" t="s">
        <v>2212</v>
      </c>
      <c r="B163" s="3">
        <v>42.82</v>
      </c>
      <c r="C163" s="3">
        <v>4.21</v>
      </c>
      <c r="D163" s="3" t="s">
        <v>2380</v>
      </c>
      <c r="E163" s="3" t="s">
        <v>2380</v>
      </c>
      <c r="F163" s="3" t="s">
        <v>2380</v>
      </c>
      <c r="G163" s="3" t="s">
        <v>2381</v>
      </c>
      <c r="H163" s="3" t="s">
        <v>2382</v>
      </c>
      <c r="I163" s="14">
        <v>1</v>
      </c>
      <c r="J163" s="14" t="str">
        <f t="shared" si="12"/>
        <v>yes</v>
      </c>
      <c r="K163" s="14">
        <f t="shared" si="10"/>
        <v>0</v>
      </c>
      <c r="L163" s="14" t="str">
        <f t="shared" si="13"/>
        <v>Yes</v>
      </c>
      <c r="M163" s="14" t="str">
        <f t="shared" si="11"/>
        <v>No</v>
      </c>
      <c r="N163" s="28">
        <v>42.82</v>
      </c>
      <c r="O163" s="19" t="str" cm="1">
        <f t="array" ref="O163">_xlfn.IFS(N163&lt;18.5,"Underweight",N163&lt;25,"Normalweight",N163&lt;30,"Overweight",N163&gt;=30,"Obesity")</f>
        <v>Obesity</v>
      </c>
      <c r="P163" s="38" t="s">
        <v>2212</v>
      </c>
      <c r="Q163" s="28">
        <v>42.82</v>
      </c>
      <c r="R163" s="38">
        <v>4.21</v>
      </c>
      <c r="S163" s="38" t="s">
        <v>2380</v>
      </c>
      <c r="T163" s="38" t="s">
        <v>2380</v>
      </c>
      <c r="U163" s="38" t="s">
        <v>2380</v>
      </c>
      <c r="V163" s="38">
        <v>0</v>
      </c>
      <c r="W163" s="38" t="s">
        <v>2383</v>
      </c>
      <c r="X163" s="38" t="s">
        <v>8391</v>
      </c>
      <c r="Y163" s="19" t="str">
        <f t="shared" si="14"/>
        <v>Normal</v>
      </c>
    </row>
    <row r="164" spans="1:25" x14ac:dyDescent="0.35">
      <c r="A164" s="3" t="s">
        <v>2211</v>
      </c>
      <c r="B164" s="3">
        <v>33.630000000000003</v>
      </c>
      <c r="C164" s="3">
        <v>5.42</v>
      </c>
      <c r="D164" s="3" t="s">
        <v>2380</v>
      </c>
      <c r="E164" s="3" t="s">
        <v>2380</v>
      </c>
      <c r="F164" s="3" t="s">
        <v>2380</v>
      </c>
      <c r="G164" s="3" t="s">
        <v>2381</v>
      </c>
      <c r="H164" s="3" t="s">
        <v>2382</v>
      </c>
      <c r="I164" s="14">
        <v>1</v>
      </c>
      <c r="J164" s="14" t="str">
        <f t="shared" si="12"/>
        <v>yes</v>
      </c>
      <c r="K164" s="14">
        <f t="shared" si="10"/>
        <v>0</v>
      </c>
      <c r="L164" s="14" t="str">
        <f t="shared" si="13"/>
        <v>Yes</v>
      </c>
      <c r="M164" s="14" t="str">
        <f t="shared" si="11"/>
        <v>No</v>
      </c>
      <c r="N164" s="28">
        <v>33.630000000000003</v>
      </c>
      <c r="O164" s="19" t="str" cm="1">
        <f t="array" ref="O164">_xlfn.IFS(N164&lt;18.5,"Underweight",N164&lt;25,"Normalweight",N164&lt;30,"Overweight",N164&gt;=30,"Obesity")</f>
        <v>Obesity</v>
      </c>
      <c r="P164" s="38" t="s">
        <v>2211</v>
      </c>
      <c r="Q164" s="28">
        <v>33.630000000000003</v>
      </c>
      <c r="R164" s="38">
        <v>5.42</v>
      </c>
      <c r="S164" s="38" t="s">
        <v>2380</v>
      </c>
      <c r="T164" s="38" t="s">
        <v>2380</v>
      </c>
      <c r="U164" s="38" t="s">
        <v>2380</v>
      </c>
      <c r="V164" s="38">
        <v>0</v>
      </c>
      <c r="W164" s="38" t="s">
        <v>2383</v>
      </c>
      <c r="X164" s="38" t="s">
        <v>8391</v>
      </c>
      <c r="Y164" s="19" t="str">
        <f t="shared" si="14"/>
        <v>Prediabetes</v>
      </c>
    </row>
    <row r="165" spans="1:25" x14ac:dyDescent="0.35">
      <c r="A165" s="3" t="s">
        <v>2210</v>
      </c>
      <c r="B165" s="3">
        <v>37.07</v>
      </c>
      <c r="C165" s="3">
        <v>4.28</v>
      </c>
      <c r="D165" s="3" t="s">
        <v>2380</v>
      </c>
      <c r="E165" s="3" t="s">
        <v>2382</v>
      </c>
      <c r="F165" s="3" t="s">
        <v>2380</v>
      </c>
      <c r="G165" s="3">
        <v>1</v>
      </c>
      <c r="H165" s="3" t="s">
        <v>2382</v>
      </c>
      <c r="I165" s="14">
        <v>1</v>
      </c>
      <c r="J165" s="14" t="str">
        <f t="shared" si="12"/>
        <v>yes</v>
      </c>
      <c r="K165" s="14">
        <f t="shared" si="10"/>
        <v>1</v>
      </c>
      <c r="L165" s="14" t="str">
        <f t="shared" si="13"/>
        <v>Yes</v>
      </c>
      <c r="M165" s="14" t="str">
        <f t="shared" si="11"/>
        <v>No</v>
      </c>
      <c r="N165" s="28">
        <v>37.07</v>
      </c>
      <c r="O165" s="19" t="str" cm="1">
        <f t="array" ref="O165">_xlfn.IFS(N165&lt;18.5,"Underweight",N165&lt;25,"Normalweight",N165&lt;30,"Overweight",N165&gt;=30,"Obesity")</f>
        <v>Obesity</v>
      </c>
      <c r="P165" s="38" t="s">
        <v>2210</v>
      </c>
      <c r="Q165" s="28">
        <v>37.07</v>
      </c>
      <c r="R165" s="38">
        <v>4.28</v>
      </c>
      <c r="S165" s="38" t="s">
        <v>2380</v>
      </c>
      <c r="T165" s="38" t="s">
        <v>2382</v>
      </c>
      <c r="U165" s="38" t="s">
        <v>2380</v>
      </c>
      <c r="V165" s="38">
        <v>1</v>
      </c>
      <c r="W165" s="38" t="s">
        <v>2383</v>
      </c>
      <c r="X165" s="38" t="s">
        <v>8391</v>
      </c>
      <c r="Y165" s="19" t="str">
        <f t="shared" si="14"/>
        <v>Prediabetes</v>
      </c>
    </row>
    <row r="166" spans="1:25" x14ac:dyDescent="0.35">
      <c r="A166" s="3" t="s">
        <v>2209</v>
      </c>
      <c r="B166" s="3">
        <v>35.625</v>
      </c>
      <c r="C166" s="3">
        <v>8.9</v>
      </c>
      <c r="D166" s="3" t="s">
        <v>2380</v>
      </c>
      <c r="E166" s="3" t="s">
        <v>2380</v>
      </c>
      <c r="F166" s="3" t="s">
        <v>2380</v>
      </c>
      <c r="G166" s="3" t="s">
        <v>2381</v>
      </c>
      <c r="H166" s="3" t="s">
        <v>2382</v>
      </c>
      <c r="I166" s="14">
        <v>1</v>
      </c>
      <c r="J166" s="14" t="str">
        <f t="shared" si="12"/>
        <v>yes</v>
      </c>
      <c r="K166" s="14">
        <f t="shared" si="10"/>
        <v>0</v>
      </c>
      <c r="L166" s="14" t="str">
        <f t="shared" si="13"/>
        <v>Yes</v>
      </c>
      <c r="M166" s="14" t="str">
        <f t="shared" si="11"/>
        <v>No</v>
      </c>
      <c r="N166" s="28">
        <v>35.625</v>
      </c>
      <c r="O166" s="19" t="str" cm="1">
        <f t="array" ref="O166">_xlfn.IFS(N166&lt;18.5,"Underweight",N166&lt;25,"Normalweight",N166&lt;30,"Overweight",N166&gt;=30,"Obesity")</f>
        <v>Obesity</v>
      </c>
      <c r="P166" s="38" t="s">
        <v>2209</v>
      </c>
      <c r="Q166" s="28">
        <v>35.625</v>
      </c>
      <c r="R166" s="38">
        <v>8.9</v>
      </c>
      <c r="S166" s="38" t="s">
        <v>2380</v>
      </c>
      <c r="T166" s="38" t="s">
        <v>2380</v>
      </c>
      <c r="U166" s="38" t="s">
        <v>2380</v>
      </c>
      <c r="V166" s="38">
        <v>0</v>
      </c>
      <c r="W166" s="38" t="s">
        <v>2383</v>
      </c>
      <c r="X166" s="38" t="s">
        <v>8391</v>
      </c>
      <c r="Y166" s="19" t="str">
        <f t="shared" si="14"/>
        <v>Normal</v>
      </c>
    </row>
    <row r="167" spans="1:25" x14ac:dyDescent="0.35">
      <c r="A167" s="3" t="s">
        <v>2208</v>
      </c>
      <c r="B167" s="3">
        <v>42.69</v>
      </c>
      <c r="C167" s="3">
        <v>4.8899999999999997</v>
      </c>
      <c r="D167" s="3" t="s">
        <v>2380</v>
      </c>
      <c r="E167" s="3" t="s">
        <v>2380</v>
      </c>
      <c r="F167" s="3" t="s">
        <v>2383</v>
      </c>
      <c r="G167" s="3">
        <v>1</v>
      </c>
      <c r="H167" s="3" t="s">
        <v>2382</v>
      </c>
      <c r="I167" s="14">
        <v>1</v>
      </c>
      <c r="J167" s="14" t="str">
        <f t="shared" si="12"/>
        <v>yes</v>
      </c>
      <c r="K167" s="14">
        <f t="shared" si="10"/>
        <v>1</v>
      </c>
      <c r="L167" s="14" t="str">
        <f t="shared" si="13"/>
        <v>Yes</v>
      </c>
      <c r="M167" s="14" t="str">
        <f t="shared" si="11"/>
        <v>No</v>
      </c>
      <c r="N167" s="28">
        <v>42.69</v>
      </c>
      <c r="O167" s="19" t="str" cm="1">
        <f t="array" ref="O167">_xlfn.IFS(N167&lt;18.5,"Underweight",N167&lt;25,"Normalweight",N167&lt;30,"Overweight",N167&gt;=30,"Obesity")</f>
        <v>Obesity</v>
      </c>
      <c r="P167" s="38" t="s">
        <v>2208</v>
      </c>
      <c r="Q167" s="28">
        <v>42.69</v>
      </c>
      <c r="R167" s="38">
        <v>4.8899999999999997</v>
      </c>
      <c r="S167" s="38" t="s">
        <v>2380</v>
      </c>
      <c r="T167" s="38" t="s">
        <v>2380</v>
      </c>
      <c r="U167" s="38" t="s">
        <v>2383</v>
      </c>
      <c r="V167" s="38">
        <v>1</v>
      </c>
      <c r="W167" s="38" t="s">
        <v>2383</v>
      </c>
      <c r="X167" s="38" t="s">
        <v>8391</v>
      </c>
      <c r="Y167" s="19" t="str">
        <f t="shared" si="14"/>
        <v>Normal</v>
      </c>
    </row>
    <row r="168" spans="1:25" x14ac:dyDescent="0.35">
      <c r="A168" s="3" t="s">
        <v>2207</v>
      </c>
      <c r="B168" s="3">
        <v>37.869999999999997</v>
      </c>
      <c r="C168" s="3">
        <v>4.29</v>
      </c>
      <c r="D168" s="3" t="s">
        <v>2382</v>
      </c>
      <c r="E168" s="3" t="s">
        <v>2380</v>
      </c>
      <c r="F168" s="3" t="s">
        <v>2383</v>
      </c>
      <c r="G168" s="3">
        <v>1</v>
      </c>
      <c r="H168" s="3" t="s">
        <v>2382</v>
      </c>
      <c r="I168" s="14">
        <v>1</v>
      </c>
      <c r="J168" s="14" t="str">
        <f t="shared" si="12"/>
        <v>yes</v>
      </c>
      <c r="K168" s="14">
        <f t="shared" si="10"/>
        <v>1</v>
      </c>
      <c r="L168" s="14" t="str">
        <f t="shared" si="13"/>
        <v>Yes</v>
      </c>
      <c r="M168" s="14" t="str">
        <f t="shared" si="11"/>
        <v>Yes</v>
      </c>
      <c r="N168" s="28">
        <v>37.869999999999997</v>
      </c>
      <c r="O168" s="19" t="str" cm="1">
        <f t="array" ref="O168">_xlfn.IFS(N168&lt;18.5,"Underweight",N168&lt;25,"Normalweight",N168&lt;30,"Overweight",N168&gt;=30,"Obesity")</f>
        <v>Obesity</v>
      </c>
      <c r="P168" s="38" t="s">
        <v>2207</v>
      </c>
      <c r="Q168" s="28">
        <v>37.869999999999997</v>
      </c>
      <c r="R168" s="38">
        <v>4.29</v>
      </c>
      <c r="S168" s="38" t="s">
        <v>2383</v>
      </c>
      <c r="T168" s="38" t="s">
        <v>2380</v>
      </c>
      <c r="U168" s="38" t="s">
        <v>2383</v>
      </c>
      <c r="V168" s="38">
        <v>1</v>
      </c>
      <c r="W168" s="38" t="s">
        <v>2383</v>
      </c>
      <c r="X168" s="38" t="s">
        <v>8391</v>
      </c>
      <c r="Y168" s="19" t="str">
        <f t="shared" si="14"/>
        <v>Prediabetes</v>
      </c>
    </row>
    <row r="169" spans="1:25" x14ac:dyDescent="0.35">
      <c r="A169" s="3" t="s">
        <v>2206</v>
      </c>
      <c r="B169" s="3">
        <v>40.61</v>
      </c>
      <c r="C169" s="3">
        <v>8</v>
      </c>
      <c r="D169" s="3" t="s">
        <v>2382</v>
      </c>
      <c r="E169" s="3" t="s">
        <v>2380</v>
      </c>
      <c r="F169" s="3" t="s">
        <v>2380</v>
      </c>
      <c r="G169" s="3">
        <v>1</v>
      </c>
      <c r="H169" s="3" t="s">
        <v>2382</v>
      </c>
      <c r="I169" s="14">
        <v>1</v>
      </c>
      <c r="J169" s="14" t="str">
        <f t="shared" si="12"/>
        <v>yes</v>
      </c>
      <c r="K169" s="14">
        <f t="shared" si="10"/>
        <v>1</v>
      </c>
      <c r="L169" s="14" t="str">
        <f t="shared" si="13"/>
        <v>Yes</v>
      </c>
      <c r="M169" s="14" t="str">
        <f t="shared" si="11"/>
        <v>Yes</v>
      </c>
      <c r="N169" s="28">
        <v>40.61</v>
      </c>
      <c r="O169" s="19" t="str" cm="1">
        <f t="array" ref="O169">_xlfn.IFS(N169&lt;18.5,"Underweight",N169&lt;25,"Normalweight",N169&lt;30,"Overweight",N169&gt;=30,"Obesity")</f>
        <v>Obesity</v>
      </c>
      <c r="P169" s="38" t="s">
        <v>2206</v>
      </c>
      <c r="Q169" s="28">
        <v>40.61</v>
      </c>
      <c r="R169" s="38">
        <v>8</v>
      </c>
      <c r="S169" s="38" t="s">
        <v>2383</v>
      </c>
      <c r="T169" s="38" t="s">
        <v>2380</v>
      </c>
      <c r="U169" s="38" t="s">
        <v>2380</v>
      </c>
      <c r="V169" s="38">
        <v>1</v>
      </c>
      <c r="W169" s="38" t="s">
        <v>2383</v>
      </c>
      <c r="X169" s="38" t="s">
        <v>8391</v>
      </c>
      <c r="Y169" s="19" t="str">
        <f t="shared" si="14"/>
        <v>Normal</v>
      </c>
    </row>
    <row r="170" spans="1:25" x14ac:dyDescent="0.35">
      <c r="A170" s="3" t="s">
        <v>2205</v>
      </c>
      <c r="B170" s="3">
        <v>30.78</v>
      </c>
      <c r="C170" s="3">
        <v>4.67</v>
      </c>
      <c r="D170" s="3" t="s">
        <v>2382</v>
      </c>
      <c r="E170" s="3" t="s">
        <v>2380</v>
      </c>
      <c r="F170" s="3" t="s">
        <v>2380</v>
      </c>
      <c r="G170" s="3" t="s">
        <v>2381</v>
      </c>
      <c r="H170" s="3" t="s">
        <v>2382</v>
      </c>
      <c r="I170" s="14">
        <v>1</v>
      </c>
      <c r="J170" s="14" t="str">
        <f t="shared" si="12"/>
        <v>yes</v>
      </c>
      <c r="K170" s="14">
        <f t="shared" si="10"/>
        <v>0</v>
      </c>
      <c r="L170" s="14" t="str">
        <f t="shared" si="13"/>
        <v>Yes</v>
      </c>
      <c r="M170" s="14" t="str">
        <f t="shared" si="11"/>
        <v>Yes</v>
      </c>
      <c r="N170" s="28">
        <v>30.78</v>
      </c>
      <c r="O170" s="19" t="str" cm="1">
        <f t="array" ref="O170">_xlfn.IFS(N170&lt;18.5,"Underweight",N170&lt;25,"Normalweight",N170&lt;30,"Overweight",N170&gt;=30,"Obesity")</f>
        <v>Obesity</v>
      </c>
      <c r="P170" s="38" t="s">
        <v>2205</v>
      </c>
      <c r="Q170" s="28">
        <v>30.78</v>
      </c>
      <c r="R170" s="38">
        <v>4.67</v>
      </c>
      <c r="S170" s="38" t="s">
        <v>2383</v>
      </c>
      <c r="T170" s="38" t="s">
        <v>2380</v>
      </c>
      <c r="U170" s="38" t="s">
        <v>2380</v>
      </c>
      <c r="V170" s="38">
        <v>0</v>
      </c>
      <c r="W170" s="38" t="s">
        <v>2383</v>
      </c>
      <c r="X170" s="38" t="s">
        <v>8391</v>
      </c>
      <c r="Y170" s="19" t="str">
        <f t="shared" si="14"/>
        <v>Normal</v>
      </c>
    </row>
    <row r="171" spans="1:25" x14ac:dyDescent="0.35">
      <c r="A171" s="3" t="s">
        <v>2204</v>
      </c>
      <c r="B171" s="3">
        <v>49.49</v>
      </c>
      <c r="C171" s="3">
        <v>4.5</v>
      </c>
      <c r="D171" s="3" t="s">
        <v>2380</v>
      </c>
      <c r="E171" s="3" t="s">
        <v>2380</v>
      </c>
      <c r="F171" s="3" t="s">
        <v>2380</v>
      </c>
      <c r="G171" s="3" t="s">
        <v>2381</v>
      </c>
      <c r="H171" s="3" t="s">
        <v>2382</v>
      </c>
      <c r="I171" s="14">
        <v>1</v>
      </c>
      <c r="J171" s="14" t="str">
        <f t="shared" si="12"/>
        <v>yes</v>
      </c>
      <c r="K171" s="14">
        <f t="shared" si="10"/>
        <v>0</v>
      </c>
      <c r="L171" s="14" t="str">
        <f t="shared" si="13"/>
        <v>Yes</v>
      </c>
      <c r="M171" s="14" t="str">
        <f t="shared" si="11"/>
        <v>No</v>
      </c>
      <c r="N171" s="28">
        <v>49.49</v>
      </c>
      <c r="O171" s="19" t="str" cm="1">
        <f t="array" ref="O171">_xlfn.IFS(N171&lt;18.5,"Underweight",N171&lt;25,"Normalweight",N171&lt;30,"Overweight",N171&gt;=30,"Obesity")</f>
        <v>Obesity</v>
      </c>
      <c r="P171" s="38" t="s">
        <v>2204</v>
      </c>
      <c r="Q171" s="28">
        <v>49.49</v>
      </c>
      <c r="R171" s="38">
        <v>4.5</v>
      </c>
      <c r="S171" s="38" t="s">
        <v>2380</v>
      </c>
      <c r="T171" s="38" t="s">
        <v>2380</v>
      </c>
      <c r="U171" s="38" t="s">
        <v>2380</v>
      </c>
      <c r="V171" s="38">
        <v>0</v>
      </c>
      <c r="W171" s="38" t="s">
        <v>2383</v>
      </c>
      <c r="X171" s="38" t="s">
        <v>8391</v>
      </c>
      <c r="Y171" s="19" t="str">
        <f t="shared" si="14"/>
        <v>Prediabetes</v>
      </c>
    </row>
    <row r="172" spans="1:25" x14ac:dyDescent="0.35">
      <c r="A172" s="3" t="s">
        <v>2203</v>
      </c>
      <c r="B172" s="3">
        <v>37.619999999999997</v>
      </c>
      <c r="C172" s="3">
        <v>6.32</v>
      </c>
      <c r="D172" s="3" t="s">
        <v>2382</v>
      </c>
      <c r="E172" s="3" t="s">
        <v>2382</v>
      </c>
      <c r="F172" s="3" t="s">
        <v>2380</v>
      </c>
      <c r="G172" s="3">
        <v>2</v>
      </c>
      <c r="H172" s="3" t="s">
        <v>2382</v>
      </c>
      <c r="I172" s="14">
        <v>1</v>
      </c>
      <c r="J172" s="14" t="str">
        <f t="shared" si="12"/>
        <v>yes</v>
      </c>
      <c r="K172" s="14">
        <f t="shared" si="10"/>
        <v>2</v>
      </c>
      <c r="L172" s="14" t="str">
        <f t="shared" si="13"/>
        <v>Yes</v>
      </c>
      <c r="M172" s="14" t="str">
        <f t="shared" si="11"/>
        <v>Yes</v>
      </c>
      <c r="N172" s="28">
        <v>37.619999999999997</v>
      </c>
      <c r="O172" s="19" t="str" cm="1">
        <f t="array" ref="O172">_xlfn.IFS(N172&lt;18.5,"Underweight",N172&lt;25,"Normalweight",N172&lt;30,"Overweight",N172&gt;=30,"Obesity")</f>
        <v>Obesity</v>
      </c>
      <c r="P172" s="38" t="s">
        <v>2203</v>
      </c>
      <c r="Q172" s="28">
        <v>37.619999999999997</v>
      </c>
      <c r="R172" s="38">
        <v>6.32</v>
      </c>
      <c r="S172" s="38" t="s">
        <v>2383</v>
      </c>
      <c r="T172" s="38" t="s">
        <v>2382</v>
      </c>
      <c r="U172" s="38" t="s">
        <v>2380</v>
      </c>
      <c r="V172" s="38">
        <v>2</v>
      </c>
      <c r="W172" s="38" t="s">
        <v>2383</v>
      </c>
      <c r="X172" s="38" t="s">
        <v>8391</v>
      </c>
      <c r="Y172" s="19" t="str">
        <f t="shared" si="14"/>
        <v>Prediabetes</v>
      </c>
    </row>
    <row r="173" spans="1:25" x14ac:dyDescent="0.35">
      <c r="A173" s="3" t="s">
        <v>2202</v>
      </c>
      <c r="B173" s="3">
        <v>36.08</v>
      </c>
      <c r="C173" s="3">
        <v>6.1</v>
      </c>
      <c r="D173" s="3" t="s">
        <v>2382</v>
      </c>
      <c r="E173" s="3" t="s">
        <v>2380</v>
      </c>
      <c r="F173" s="3" t="s">
        <v>2380</v>
      </c>
      <c r="G173" s="3">
        <v>1</v>
      </c>
      <c r="H173" s="3" t="s">
        <v>2382</v>
      </c>
      <c r="I173" s="14">
        <v>1</v>
      </c>
      <c r="J173" s="14" t="str">
        <f t="shared" si="12"/>
        <v>yes</v>
      </c>
      <c r="K173" s="14">
        <f t="shared" si="10"/>
        <v>1</v>
      </c>
      <c r="L173" s="14" t="str">
        <f t="shared" si="13"/>
        <v>Yes</v>
      </c>
      <c r="M173" s="14" t="str">
        <f t="shared" si="11"/>
        <v>Yes</v>
      </c>
      <c r="N173" s="28">
        <v>36.08</v>
      </c>
      <c r="O173" s="19" t="str" cm="1">
        <f t="array" ref="O173">_xlfn.IFS(N173&lt;18.5,"Underweight",N173&lt;25,"Normalweight",N173&lt;30,"Overweight",N173&gt;=30,"Obesity")</f>
        <v>Obesity</v>
      </c>
      <c r="P173" s="38" t="s">
        <v>2202</v>
      </c>
      <c r="Q173" s="28">
        <v>36.08</v>
      </c>
      <c r="R173" s="38">
        <v>6.1</v>
      </c>
      <c r="S173" s="38" t="s">
        <v>2383</v>
      </c>
      <c r="T173" s="38" t="s">
        <v>2380</v>
      </c>
      <c r="U173" s="38" t="s">
        <v>2380</v>
      </c>
      <c r="V173" s="38">
        <v>1</v>
      </c>
      <c r="W173" s="38" t="s">
        <v>2383</v>
      </c>
      <c r="X173" s="38" t="s">
        <v>8391</v>
      </c>
      <c r="Y173" s="19" t="str">
        <f t="shared" si="14"/>
        <v>Normal</v>
      </c>
    </row>
    <row r="174" spans="1:25" x14ac:dyDescent="0.35">
      <c r="A174" s="3" t="s">
        <v>2201</v>
      </c>
      <c r="B174" s="3">
        <v>33.5</v>
      </c>
      <c r="C174" s="3">
        <v>5.4</v>
      </c>
      <c r="D174" s="3" t="s">
        <v>2380</v>
      </c>
      <c r="E174" s="3" t="s">
        <v>2380</v>
      </c>
      <c r="F174" s="3" t="s">
        <v>2380</v>
      </c>
      <c r="G174" s="3" t="s">
        <v>2381</v>
      </c>
      <c r="H174" s="3" t="s">
        <v>2382</v>
      </c>
      <c r="I174" s="14">
        <v>1</v>
      </c>
      <c r="J174" s="14" t="str">
        <f t="shared" si="12"/>
        <v>yes</v>
      </c>
      <c r="K174" s="14">
        <f t="shared" si="10"/>
        <v>0</v>
      </c>
      <c r="L174" s="14" t="str">
        <f t="shared" si="13"/>
        <v>Yes</v>
      </c>
      <c r="M174" s="14" t="str">
        <f t="shared" si="11"/>
        <v>No</v>
      </c>
      <c r="N174" s="28">
        <v>33.5</v>
      </c>
      <c r="O174" s="19" t="str" cm="1">
        <f t="array" ref="O174">_xlfn.IFS(N174&lt;18.5,"Underweight",N174&lt;25,"Normalweight",N174&lt;30,"Overweight",N174&gt;=30,"Obesity")</f>
        <v>Obesity</v>
      </c>
      <c r="P174" s="38" t="s">
        <v>2201</v>
      </c>
      <c r="Q174" s="28">
        <v>33.5</v>
      </c>
      <c r="R174" s="38">
        <v>5.4</v>
      </c>
      <c r="S174" s="38" t="s">
        <v>2380</v>
      </c>
      <c r="T174" s="38" t="s">
        <v>2380</v>
      </c>
      <c r="U174" s="38" t="s">
        <v>2380</v>
      </c>
      <c r="V174" s="38">
        <v>0</v>
      </c>
      <c r="W174" s="38" t="s">
        <v>2383</v>
      </c>
      <c r="X174" s="38" t="s">
        <v>8391</v>
      </c>
      <c r="Y174" s="19" t="str">
        <f t="shared" si="14"/>
        <v>Normal</v>
      </c>
    </row>
    <row r="175" spans="1:25" x14ac:dyDescent="0.35">
      <c r="A175" s="3" t="s">
        <v>2200</v>
      </c>
      <c r="B175" s="3">
        <v>47.46</v>
      </c>
      <c r="C175" s="3">
        <v>6.24</v>
      </c>
      <c r="D175" s="3" t="s">
        <v>2382</v>
      </c>
      <c r="E175" s="3" t="s">
        <v>2380</v>
      </c>
      <c r="F175" s="3" t="s">
        <v>2380</v>
      </c>
      <c r="G175" s="3">
        <v>1</v>
      </c>
      <c r="H175" s="3" t="s">
        <v>2382</v>
      </c>
      <c r="I175" s="14">
        <v>1</v>
      </c>
      <c r="J175" s="14" t="str">
        <f t="shared" si="12"/>
        <v>yes</v>
      </c>
      <c r="K175" s="14">
        <f t="shared" si="10"/>
        <v>1</v>
      </c>
      <c r="L175" s="14" t="str">
        <f t="shared" si="13"/>
        <v>Yes</v>
      </c>
      <c r="M175" s="14" t="str">
        <f t="shared" si="11"/>
        <v>Yes</v>
      </c>
      <c r="N175" s="28">
        <v>47.46</v>
      </c>
      <c r="O175" s="19" t="str" cm="1">
        <f t="array" ref="O175">_xlfn.IFS(N175&lt;18.5,"Underweight",N175&lt;25,"Normalweight",N175&lt;30,"Overweight",N175&gt;=30,"Obesity")</f>
        <v>Obesity</v>
      </c>
      <c r="P175" s="38" t="s">
        <v>2200</v>
      </c>
      <c r="Q175" s="28">
        <v>47.46</v>
      </c>
      <c r="R175" s="38">
        <v>6.24</v>
      </c>
      <c r="S175" s="38" t="s">
        <v>2383</v>
      </c>
      <c r="T175" s="38" t="s">
        <v>2380</v>
      </c>
      <c r="U175" s="38" t="s">
        <v>2380</v>
      </c>
      <c r="V175" s="38">
        <v>1</v>
      </c>
      <c r="W175" s="38" t="s">
        <v>2383</v>
      </c>
      <c r="X175" s="38" t="s">
        <v>8391</v>
      </c>
      <c r="Y175" s="19" t="str">
        <f t="shared" si="14"/>
        <v>Prediabetes</v>
      </c>
    </row>
    <row r="176" spans="1:25" x14ac:dyDescent="0.35">
      <c r="A176" s="3" t="s">
        <v>2199</v>
      </c>
      <c r="B176" s="3">
        <v>49.24</v>
      </c>
      <c r="C176" s="3">
        <v>4.45</v>
      </c>
      <c r="D176" s="3" t="s">
        <v>2380</v>
      </c>
      <c r="E176" s="3" t="s">
        <v>2380</v>
      </c>
      <c r="F176" s="3" t="s">
        <v>2380</v>
      </c>
      <c r="G176" s="3" t="s">
        <v>2381</v>
      </c>
      <c r="H176" s="3" t="s">
        <v>2382</v>
      </c>
      <c r="I176" s="14">
        <v>1</v>
      </c>
      <c r="J176" s="14" t="str">
        <f t="shared" si="12"/>
        <v>yes</v>
      </c>
      <c r="K176" s="14">
        <f t="shared" si="10"/>
        <v>0</v>
      </c>
      <c r="L176" s="14" t="str">
        <f t="shared" si="13"/>
        <v>Yes</v>
      </c>
      <c r="M176" s="14" t="str">
        <f t="shared" si="11"/>
        <v>No</v>
      </c>
      <c r="N176" s="28">
        <v>49.24</v>
      </c>
      <c r="O176" s="19" t="str" cm="1">
        <f t="array" ref="O176">_xlfn.IFS(N176&lt;18.5,"Underweight",N176&lt;25,"Normalweight",N176&lt;30,"Overweight",N176&gt;=30,"Obesity")</f>
        <v>Obesity</v>
      </c>
      <c r="P176" s="38" t="s">
        <v>2199</v>
      </c>
      <c r="Q176" s="28">
        <v>49.24</v>
      </c>
      <c r="R176" s="38">
        <v>4.45</v>
      </c>
      <c r="S176" s="38" t="s">
        <v>2380</v>
      </c>
      <c r="T176" s="38" t="s">
        <v>2380</v>
      </c>
      <c r="U176" s="38" t="s">
        <v>2380</v>
      </c>
      <c r="V176" s="38">
        <v>0</v>
      </c>
      <c r="W176" s="38" t="s">
        <v>2383</v>
      </c>
      <c r="X176" s="38" t="s">
        <v>8391</v>
      </c>
      <c r="Y176" s="19" t="str">
        <f t="shared" si="14"/>
        <v>Prediabetes</v>
      </c>
    </row>
    <row r="177" spans="1:25" x14ac:dyDescent="0.35">
      <c r="A177" s="3" t="s">
        <v>2198</v>
      </c>
      <c r="B177" s="3">
        <v>54.4</v>
      </c>
      <c r="C177" s="3">
        <v>5.22</v>
      </c>
      <c r="D177" s="3" t="s">
        <v>2380</v>
      </c>
      <c r="E177" s="3" t="s">
        <v>2380</v>
      </c>
      <c r="F177" s="3" t="s">
        <v>2380</v>
      </c>
      <c r="G177" s="3">
        <v>1</v>
      </c>
      <c r="H177" s="3" t="s">
        <v>2382</v>
      </c>
      <c r="I177" s="14">
        <v>1</v>
      </c>
      <c r="J177" s="14" t="str">
        <f t="shared" si="12"/>
        <v>yes</v>
      </c>
      <c r="K177" s="14">
        <f t="shared" si="10"/>
        <v>1</v>
      </c>
      <c r="L177" s="14" t="str">
        <f t="shared" si="13"/>
        <v>Yes</v>
      </c>
      <c r="M177" s="14" t="str">
        <f t="shared" si="11"/>
        <v>No</v>
      </c>
      <c r="N177" s="28">
        <v>54.4</v>
      </c>
      <c r="O177" s="19" t="str" cm="1">
        <f t="array" ref="O177">_xlfn.IFS(N177&lt;18.5,"Underweight",N177&lt;25,"Normalweight",N177&lt;30,"Overweight",N177&gt;=30,"Obesity")</f>
        <v>Obesity</v>
      </c>
      <c r="P177" s="38" t="s">
        <v>2198</v>
      </c>
      <c r="Q177" s="28">
        <v>54.4</v>
      </c>
      <c r="R177" s="38">
        <v>5.22</v>
      </c>
      <c r="S177" s="38" t="s">
        <v>2380</v>
      </c>
      <c r="T177" s="38" t="s">
        <v>2380</v>
      </c>
      <c r="U177" s="38" t="s">
        <v>2380</v>
      </c>
      <c r="V177" s="38">
        <v>1</v>
      </c>
      <c r="W177" s="38" t="s">
        <v>2383</v>
      </c>
      <c r="X177" s="38" t="s">
        <v>8391</v>
      </c>
      <c r="Y177" s="19" t="str">
        <f t="shared" si="14"/>
        <v>Normal</v>
      </c>
    </row>
    <row r="178" spans="1:25" x14ac:dyDescent="0.35">
      <c r="A178" s="3" t="s">
        <v>2197</v>
      </c>
      <c r="B178" s="3">
        <v>35.53</v>
      </c>
      <c r="C178" s="3">
        <v>4.6100000000000003</v>
      </c>
      <c r="D178" s="3" t="s">
        <v>2380</v>
      </c>
      <c r="E178" s="3" t="s">
        <v>2380</v>
      </c>
      <c r="F178" s="3" t="s">
        <v>2380</v>
      </c>
      <c r="G178" s="3">
        <v>1</v>
      </c>
      <c r="H178" s="3" t="s">
        <v>2382</v>
      </c>
      <c r="I178" s="14">
        <v>1</v>
      </c>
      <c r="J178" s="14" t="str">
        <f t="shared" si="12"/>
        <v>yes</v>
      </c>
      <c r="K178" s="14">
        <f t="shared" si="10"/>
        <v>1</v>
      </c>
      <c r="L178" s="14" t="str">
        <f t="shared" si="13"/>
        <v>Yes</v>
      </c>
      <c r="M178" s="14" t="str">
        <f t="shared" si="11"/>
        <v>No</v>
      </c>
      <c r="N178" s="28">
        <v>35.53</v>
      </c>
      <c r="O178" s="19" t="str" cm="1">
        <f t="array" ref="O178">_xlfn.IFS(N178&lt;18.5,"Underweight",N178&lt;25,"Normalweight",N178&lt;30,"Overweight",N178&gt;=30,"Obesity")</f>
        <v>Obesity</v>
      </c>
      <c r="P178" s="38" t="s">
        <v>2197</v>
      </c>
      <c r="Q178" s="28">
        <v>35.53</v>
      </c>
      <c r="R178" s="38">
        <v>4.6100000000000003</v>
      </c>
      <c r="S178" s="38" t="s">
        <v>2380</v>
      </c>
      <c r="T178" s="38" t="s">
        <v>2380</v>
      </c>
      <c r="U178" s="38" t="s">
        <v>2380</v>
      </c>
      <c r="V178" s="38">
        <v>1</v>
      </c>
      <c r="W178" s="38" t="s">
        <v>2383</v>
      </c>
      <c r="X178" s="38" t="s">
        <v>8391</v>
      </c>
      <c r="Y178" s="19" t="str">
        <f t="shared" si="14"/>
        <v>Prediabetes</v>
      </c>
    </row>
    <row r="179" spans="1:25" x14ac:dyDescent="0.35">
      <c r="A179" s="3" t="s">
        <v>2196</v>
      </c>
      <c r="B179" s="3">
        <v>39.729999999999997</v>
      </c>
      <c r="C179" s="3">
        <v>6.24</v>
      </c>
      <c r="D179" s="3" t="s">
        <v>2380</v>
      </c>
      <c r="E179" s="3" t="s">
        <v>2380</v>
      </c>
      <c r="F179" s="3" t="s">
        <v>2380</v>
      </c>
      <c r="G179" s="3" t="s">
        <v>2381</v>
      </c>
      <c r="H179" s="3" t="s">
        <v>2382</v>
      </c>
      <c r="I179" s="14">
        <v>1</v>
      </c>
      <c r="J179" s="14" t="str">
        <f t="shared" si="12"/>
        <v>yes</v>
      </c>
      <c r="K179" s="14">
        <f t="shared" si="10"/>
        <v>0</v>
      </c>
      <c r="L179" s="14" t="str">
        <f t="shared" si="13"/>
        <v>Yes</v>
      </c>
      <c r="M179" s="14" t="str">
        <f t="shared" si="11"/>
        <v>No</v>
      </c>
      <c r="N179" s="28">
        <v>39.729999999999997</v>
      </c>
      <c r="O179" s="19" t="str" cm="1">
        <f t="array" ref="O179">_xlfn.IFS(N179&lt;18.5,"Underweight",N179&lt;25,"Normalweight",N179&lt;30,"Overweight",N179&gt;=30,"Obesity")</f>
        <v>Obesity</v>
      </c>
      <c r="P179" s="38" t="s">
        <v>2196</v>
      </c>
      <c r="Q179" s="28">
        <v>39.729999999999997</v>
      </c>
      <c r="R179" s="38">
        <v>6.24</v>
      </c>
      <c r="S179" s="38" t="s">
        <v>2380</v>
      </c>
      <c r="T179" s="38" t="s">
        <v>2380</v>
      </c>
      <c r="U179" s="38" t="s">
        <v>2380</v>
      </c>
      <c r="V179" s="38">
        <v>0</v>
      </c>
      <c r="W179" s="38" t="s">
        <v>2383</v>
      </c>
      <c r="X179" s="38" t="s">
        <v>8391</v>
      </c>
      <c r="Y179" s="19" t="str">
        <f t="shared" si="14"/>
        <v>Normal</v>
      </c>
    </row>
    <row r="180" spans="1:25" x14ac:dyDescent="0.35">
      <c r="A180" s="3" t="s">
        <v>2195</v>
      </c>
      <c r="B180" s="3">
        <v>35.68</v>
      </c>
      <c r="C180" s="3">
        <v>10.039999999999999</v>
      </c>
      <c r="D180" s="3" t="s">
        <v>2380</v>
      </c>
      <c r="E180" s="3" t="s">
        <v>2380</v>
      </c>
      <c r="F180" s="3" t="s">
        <v>2380</v>
      </c>
      <c r="G180" s="3" t="s">
        <v>2381</v>
      </c>
      <c r="H180" s="3" t="s">
        <v>2382</v>
      </c>
      <c r="I180" s="14">
        <v>1</v>
      </c>
      <c r="J180" s="14" t="str">
        <f t="shared" si="12"/>
        <v>yes</v>
      </c>
      <c r="K180" s="14">
        <f t="shared" si="10"/>
        <v>0</v>
      </c>
      <c r="L180" s="14" t="str">
        <f t="shared" si="13"/>
        <v>Yes</v>
      </c>
      <c r="M180" s="14" t="str">
        <f t="shared" si="11"/>
        <v>No</v>
      </c>
      <c r="N180" s="28">
        <v>35.68</v>
      </c>
      <c r="O180" s="19" t="str" cm="1">
        <f t="array" ref="O180">_xlfn.IFS(N180&lt;18.5,"Underweight",N180&lt;25,"Normalweight",N180&lt;30,"Overweight",N180&gt;=30,"Obesity")</f>
        <v>Obesity</v>
      </c>
      <c r="P180" s="38" t="s">
        <v>2195</v>
      </c>
      <c r="Q180" s="28">
        <v>35.68</v>
      </c>
      <c r="R180" s="38">
        <v>10.039999999999999</v>
      </c>
      <c r="S180" s="38" t="s">
        <v>2380</v>
      </c>
      <c r="T180" s="38" t="s">
        <v>2380</v>
      </c>
      <c r="U180" s="38" t="s">
        <v>2380</v>
      </c>
      <c r="V180" s="38">
        <v>0</v>
      </c>
      <c r="W180" s="38" t="s">
        <v>2383</v>
      </c>
      <c r="X180" s="38" t="s">
        <v>8391</v>
      </c>
      <c r="Y180" s="19" t="str">
        <f t="shared" si="14"/>
        <v>Normal</v>
      </c>
    </row>
    <row r="181" spans="1:25" x14ac:dyDescent="0.35">
      <c r="A181" s="3" t="s">
        <v>2194</v>
      </c>
      <c r="B181" s="3">
        <v>48.86</v>
      </c>
      <c r="C181" s="3">
        <v>6.09</v>
      </c>
      <c r="D181" s="3" t="s">
        <v>2380</v>
      </c>
      <c r="E181" s="3" t="s">
        <v>2380</v>
      </c>
      <c r="F181" s="3" t="s">
        <v>2380</v>
      </c>
      <c r="G181" s="3" t="s">
        <v>2381</v>
      </c>
      <c r="H181" s="3" t="s">
        <v>2382</v>
      </c>
      <c r="I181" s="14">
        <v>1</v>
      </c>
      <c r="J181" s="14" t="str">
        <f t="shared" si="12"/>
        <v>yes</v>
      </c>
      <c r="K181" s="14">
        <f t="shared" si="10"/>
        <v>0</v>
      </c>
      <c r="L181" s="14" t="str">
        <f t="shared" si="13"/>
        <v>Yes</v>
      </c>
      <c r="M181" s="14" t="str">
        <f t="shared" si="11"/>
        <v>No</v>
      </c>
      <c r="N181" s="28">
        <v>48.86</v>
      </c>
      <c r="O181" s="19" t="str" cm="1">
        <f t="array" ref="O181">_xlfn.IFS(N181&lt;18.5,"Underweight",N181&lt;25,"Normalweight",N181&lt;30,"Overweight",N181&gt;=30,"Obesity")</f>
        <v>Obesity</v>
      </c>
      <c r="P181" s="38" t="s">
        <v>2194</v>
      </c>
      <c r="Q181" s="28">
        <v>48.86</v>
      </c>
      <c r="R181" s="38">
        <v>6.09</v>
      </c>
      <c r="S181" s="38" t="s">
        <v>2380</v>
      </c>
      <c r="T181" s="38" t="s">
        <v>2380</v>
      </c>
      <c r="U181" s="38" t="s">
        <v>2380</v>
      </c>
      <c r="V181" s="38">
        <v>0</v>
      </c>
      <c r="W181" s="38" t="s">
        <v>2383</v>
      </c>
      <c r="X181" s="38" t="s">
        <v>8391</v>
      </c>
      <c r="Y181" s="19" t="str">
        <f t="shared" si="14"/>
        <v>Prediabetes</v>
      </c>
    </row>
    <row r="182" spans="1:25" x14ac:dyDescent="0.35">
      <c r="A182" s="3" t="s">
        <v>2193</v>
      </c>
      <c r="B182" s="3">
        <v>34.799999999999997</v>
      </c>
      <c r="C182" s="3">
        <v>11.4</v>
      </c>
      <c r="D182" s="3" t="s">
        <v>2382</v>
      </c>
      <c r="E182" s="3" t="s">
        <v>2380</v>
      </c>
      <c r="F182" s="3" t="s">
        <v>2383</v>
      </c>
      <c r="G182" s="3">
        <v>1</v>
      </c>
      <c r="H182" s="3" t="s">
        <v>2380</v>
      </c>
      <c r="I182" s="14">
        <v>180</v>
      </c>
      <c r="J182" s="14" t="str">
        <f t="shared" si="12"/>
        <v>No</v>
      </c>
      <c r="K182" s="14">
        <f t="shared" si="10"/>
        <v>1</v>
      </c>
      <c r="L182" s="14" t="str">
        <f t="shared" si="13"/>
        <v>No</v>
      </c>
      <c r="M182" s="14" t="str">
        <f t="shared" si="11"/>
        <v>Yes</v>
      </c>
      <c r="N182" s="28">
        <v>34.799999999999997</v>
      </c>
      <c r="O182" s="19" t="str" cm="1">
        <f t="array" ref="O182">_xlfn.IFS(N182&lt;18.5,"Underweight",N182&lt;25,"Normalweight",N182&lt;30,"Overweight",N182&gt;=30,"Obesity")</f>
        <v>Obesity</v>
      </c>
      <c r="P182" s="38" t="s">
        <v>2193</v>
      </c>
      <c r="Q182" s="28">
        <v>34.799999999999997</v>
      </c>
      <c r="R182" s="38">
        <v>11.4</v>
      </c>
      <c r="S182" s="38" t="s">
        <v>2383</v>
      </c>
      <c r="T182" s="38" t="s">
        <v>2380</v>
      </c>
      <c r="U182" s="38" t="s">
        <v>2383</v>
      </c>
      <c r="V182" s="38">
        <v>1</v>
      </c>
      <c r="W182" s="38" t="s">
        <v>2380</v>
      </c>
      <c r="X182" s="38" t="s">
        <v>8391</v>
      </c>
      <c r="Y182" s="19" t="str">
        <f t="shared" si="14"/>
        <v>Diabetes</v>
      </c>
    </row>
    <row r="183" spans="1:25" x14ac:dyDescent="0.35">
      <c r="A183" s="3" t="s">
        <v>2192</v>
      </c>
      <c r="B183" s="3">
        <v>32.49</v>
      </c>
      <c r="C183" s="3">
        <v>4.29</v>
      </c>
      <c r="D183" s="3" t="s">
        <v>2380</v>
      </c>
      <c r="E183" s="3" t="s">
        <v>2380</v>
      </c>
      <c r="F183" s="3" t="s">
        <v>2383</v>
      </c>
      <c r="G183" s="3">
        <v>1</v>
      </c>
      <c r="H183" s="3" t="s">
        <v>2382</v>
      </c>
      <c r="I183" s="14">
        <v>1</v>
      </c>
      <c r="J183" s="14" t="str">
        <f t="shared" si="12"/>
        <v>yes</v>
      </c>
      <c r="K183" s="14">
        <f t="shared" si="10"/>
        <v>1</v>
      </c>
      <c r="L183" s="14" t="str">
        <f t="shared" si="13"/>
        <v>Yes</v>
      </c>
      <c r="M183" s="14" t="str">
        <f t="shared" si="11"/>
        <v>No</v>
      </c>
      <c r="N183" s="28">
        <v>32.49</v>
      </c>
      <c r="O183" s="19" t="str" cm="1">
        <f t="array" ref="O183">_xlfn.IFS(N183&lt;18.5,"Underweight",N183&lt;25,"Normalweight",N183&lt;30,"Overweight",N183&gt;=30,"Obesity")</f>
        <v>Obesity</v>
      </c>
      <c r="P183" s="38" t="s">
        <v>2192</v>
      </c>
      <c r="Q183" s="28">
        <v>32.49</v>
      </c>
      <c r="R183" s="38">
        <v>4.29</v>
      </c>
      <c r="S183" s="38" t="s">
        <v>2380</v>
      </c>
      <c r="T183" s="38" t="s">
        <v>2380</v>
      </c>
      <c r="U183" s="38" t="s">
        <v>2383</v>
      </c>
      <c r="V183" s="38">
        <v>1</v>
      </c>
      <c r="W183" s="38" t="s">
        <v>2383</v>
      </c>
      <c r="X183" s="38" t="s">
        <v>8391</v>
      </c>
      <c r="Y183" s="19" t="str">
        <f t="shared" si="14"/>
        <v>Normal</v>
      </c>
    </row>
    <row r="184" spans="1:25" x14ac:dyDescent="0.35">
      <c r="A184" s="3" t="s">
        <v>2191</v>
      </c>
      <c r="B184" s="3">
        <v>39</v>
      </c>
      <c r="C184" s="3">
        <v>5.7</v>
      </c>
      <c r="D184" s="3" t="s">
        <v>2380</v>
      </c>
      <c r="E184" s="3" t="s">
        <v>2380</v>
      </c>
      <c r="F184" s="3" t="s">
        <v>2380</v>
      </c>
      <c r="G184" s="3">
        <v>2</v>
      </c>
      <c r="H184" s="3" t="s">
        <v>2382</v>
      </c>
      <c r="I184" s="14">
        <v>1</v>
      </c>
      <c r="J184" s="14" t="str">
        <f t="shared" si="12"/>
        <v>yes</v>
      </c>
      <c r="K184" s="14">
        <f t="shared" si="10"/>
        <v>2</v>
      </c>
      <c r="L184" s="14" t="str">
        <f t="shared" si="13"/>
        <v>Yes</v>
      </c>
      <c r="M184" s="14" t="str">
        <f t="shared" si="11"/>
        <v>No</v>
      </c>
      <c r="N184" s="28">
        <v>39</v>
      </c>
      <c r="O184" s="19" t="str" cm="1">
        <f t="array" ref="O184">_xlfn.IFS(N184&lt;18.5,"Underweight",N184&lt;25,"Normalweight",N184&lt;30,"Overweight",N184&gt;=30,"Obesity")</f>
        <v>Obesity</v>
      </c>
      <c r="P184" s="38" t="s">
        <v>2191</v>
      </c>
      <c r="Q184" s="28">
        <v>39</v>
      </c>
      <c r="R184" s="38">
        <v>5.7</v>
      </c>
      <c r="S184" s="38" t="s">
        <v>2380</v>
      </c>
      <c r="T184" s="38" t="s">
        <v>2380</v>
      </c>
      <c r="U184" s="38" t="s">
        <v>2380</v>
      </c>
      <c r="V184" s="38">
        <v>2</v>
      </c>
      <c r="W184" s="38" t="s">
        <v>2383</v>
      </c>
      <c r="X184" s="38" t="s">
        <v>8391</v>
      </c>
      <c r="Y184" s="19" t="str">
        <f t="shared" si="14"/>
        <v>Normal</v>
      </c>
    </row>
    <row r="185" spans="1:25" x14ac:dyDescent="0.35">
      <c r="A185" s="3" t="s">
        <v>2190</v>
      </c>
      <c r="B185" s="3">
        <v>35.299999999999997</v>
      </c>
      <c r="C185" s="3">
        <v>6.09</v>
      </c>
      <c r="D185" s="3" t="s">
        <v>2380</v>
      </c>
      <c r="E185" s="3" t="s">
        <v>2380</v>
      </c>
      <c r="F185" s="3" t="s">
        <v>2380</v>
      </c>
      <c r="G185" s="3">
        <v>1</v>
      </c>
      <c r="H185" s="3" t="s">
        <v>2382</v>
      </c>
      <c r="I185" s="14">
        <v>1</v>
      </c>
      <c r="J185" s="14" t="str">
        <f t="shared" si="12"/>
        <v>yes</v>
      </c>
      <c r="K185" s="14">
        <f t="shared" si="10"/>
        <v>1</v>
      </c>
      <c r="L185" s="14" t="str">
        <f t="shared" si="13"/>
        <v>Yes</v>
      </c>
      <c r="M185" s="14" t="str">
        <f t="shared" si="11"/>
        <v>No</v>
      </c>
      <c r="N185" s="28">
        <v>35.299999999999997</v>
      </c>
      <c r="O185" s="19" t="str" cm="1">
        <f t="array" ref="O185">_xlfn.IFS(N185&lt;18.5,"Underweight",N185&lt;25,"Normalweight",N185&lt;30,"Overweight",N185&gt;=30,"Obesity")</f>
        <v>Obesity</v>
      </c>
      <c r="P185" s="38" t="s">
        <v>2190</v>
      </c>
      <c r="Q185" s="28">
        <v>35.299999999999997</v>
      </c>
      <c r="R185" s="38">
        <v>6.09</v>
      </c>
      <c r="S185" s="38" t="s">
        <v>2380</v>
      </c>
      <c r="T185" s="38" t="s">
        <v>2380</v>
      </c>
      <c r="U185" s="38" t="s">
        <v>2380</v>
      </c>
      <c r="V185" s="38">
        <v>1</v>
      </c>
      <c r="W185" s="38" t="s">
        <v>2383</v>
      </c>
      <c r="X185" s="38" t="s">
        <v>8391</v>
      </c>
      <c r="Y185" s="19" t="str">
        <f t="shared" si="14"/>
        <v>Prediabetes</v>
      </c>
    </row>
    <row r="186" spans="1:25" x14ac:dyDescent="0.35">
      <c r="A186" s="3" t="s">
        <v>2189</v>
      </c>
      <c r="B186" s="3">
        <v>33.42</v>
      </c>
      <c r="C186" s="3">
        <v>10.67</v>
      </c>
      <c r="D186" s="3" t="s">
        <v>2380</v>
      </c>
      <c r="E186" s="3" t="s">
        <v>2380</v>
      </c>
      <c r="F186" s="3" t="s">
        <v>2380</v>
      </c>
      <c r="G186" s="3" t="s">
        <v>2381</v>
      </c>
      <c r="H186" s="3" t="s">
        <v>2382</v>
      </c>
      <c r="I186" s="14">
        <v>1</v>
      </c>
      <c r="J186" s="14" t="str">
        <f t="shared" si="12"/>
        <v>yes</v>
      </c>
      <c r="K186" s="14">
        <f t="shared" si="10"/>
        <v>0</v>
      </c>
      <c r="L186" s="14" t="str">
        <f t="shared" si="13"/>
        <v>Yes</v>
      </c>
      <c r="M186" s="14" t="str">
        <f t="shared" si="11"/>
        <v>No</v>
      </c>
      <c r="N186" s="28">
        <v>33.42</v>
      </c>
      <c r="O186" s="19" t="str" cm="1">
        <f t="array" ref="O186">_xlfn.IFS(N186&lt;18.5,"Underweight",N186&lt;25,"Normalweight",N186&lt;30,"Overweight",N186&gt;=30,"Obesity")</f>
        <v>Obesity</v>
      </c>
      <c r="P186" s="38" t="s">
        <v>2189</v>
      </c>
      <c r="Q186" s="28">
        <v>33.42</v>
      </c>
      <c r="R186" s="38">
        <v>10.67</v>
      </c>
      <c r="S186" s="38" t="s">
        <v>2380</v>
      </c>
      <c r="T186" s="38" t="s">
        <v>2380</v>
      </c>
      <c r="U186" s="38" t="s">
        <v>2380</v>
      </c>
      <c r="V186" s="38">
        <v>0</v>
      </c>
      <c r="W186" s="38" t="s">
        <v>2383</v>
      </c>
      <c r="X186" s="38" t="s">
        <v>8391</v>
      </c>
      <c r="Y186" s="19" t="str">
        <f t="shared" si="14"/>
        <v>Diabetes</v>
      </c>
    </row>
    <row r="187" spans="1:25" x14ac:dyDescent="0.35">
      <c r="A187" s="3" t="s">
        <v>2188</v>
      </c>
      <c r="B187" s="3">
        <v>37.18</v>
      </c>
      <c r="C187" s="3">
        <v>6.75</v>
      </c>
      <c r="D187" s="3" t="s">
        <v>2382</v>
      </c>
      <c r="E187" s="3" t="s">
        <v>2380</v>
      </c>
      <c r="F187" s="3" t="s">
        <v>2380</v>
      </c>
      <c r="G187" s="3">
        <v>2</v>
      </c>
      <c r="H187" s="3" t="s">
        <v>2382</v>
      </c>
      <c r="I187" s="14">
        <v>1</v>
      </c>
      <c r="J187" s="14" t="str">
        <f t="shared" si="12"/>
        <v>yes</v>
      </c>
      <c r="K187" s="14">
        <f t="shared" si="10"/>
        <v>2</v>
      </c>
      <c r="L187" s="14" t="str">
        <f t="shared" si="13"/>
        <v>Yes</v>
      </c>
      <c r="M187" s="14" t="str">
        <f t="shared" si="11"/>
        <v>Yes</v>
      </c>
      <c r="N187" s="28">
        <v>37.18</v>
      </c>
      <c r="O187" s="19" t="str" cm="1">
        <f t="array" ref="O187">_xlfn.IFS(N187&lt;18.5,"Underweight",N187&lt;25,"Normalweight",N187&lt;30,"Overweight",N187&gt;=30,"Obesity")</f>
        <v>Obesity</v>
      </c>
      <c r="P187" s="38" t="s">
        <v>2188</v>
      </c>
      <c r="Q187" s="28">
        <v>37.18</v>
      </c>
      <c r="R187" s="38">
        <v>6.75</v>
      </c>
      <c r="S187" s="38" t="s">
        <v>2383</v>
      </c>
      <c r="T187" s="38" t="s">
        <v>2380</v>
      </c>
      <c r="U187" s="38" t="s">
        <v>2380</v>
      </c>
      <c r="V187" s="38">
        <v>2</v>
      </c>
      <c r="W187" s="38" t="s">
        <v>2383</v>
      </c>
      <c r="X187" s="38" t="s">
        <v>8391</v>
      </c>
      <c r="Y187" s="19" t="str">
        <f t="shared" si="14"/>
        <v>Diabetes</v>
      </c>
    </row>
    <row r="188" spans="1:25" x14ac:dyDescent="0.35">
      <c r="A188" s="3" t="s">
        <v>2187</v>
      </c>
      <c r="B188" s="3">
        <v>33.33</v>
      </c>
      <c r="C188" s="3">
        <v>9.26</v>
      </c>
      <c r="D188" s="3" t="s">
        <v>2382</v>
      </c>
      <c r="E188" s="3" t="s">
        <v>2380</v>
      </c>
      <c r="F188" s="3" t="s">
        <v>2380</v>
      </c>
      <c r="G188" s="3">
        <v>2</v>
      </c>
      <c r="H188" s="3" t="s">
        <v>2380</v>
      </c>
      <c r="I188" s="14">
        <v>180</v>
      </c>
      <c r="J188" s="14" t="str">
        <f t="shared" si="12"/>
        <v>No</v>
      </c>
      <c r="K188" s="14">
        <f t="shared" si="10"/>
        <v>2</v>
      </c>
      <c r="L188" s="14" t="str">
        <f t="shared" si="13"/>
        <v>No</v>
      </c>
      <c r="M188" s="14" t="str">
        <f t="shared" si="11"/>
        <v>Yes</v>
      </c>
      <c r="N188" s="28">
        <v>33.33</v>
      </c>
      <c r="O188" s="19" t="str" cm="1">
        <f t="array" ref="O188">_xlfn.IFS(N188&lt;18.5,"Underweight",N188&lt;25,"Normalweight",N188&lt;30,"Overweight",N188&gt;=30,"Obesity")</f>
        <v>Obesity</v>
      </c>
      <c r="P188" s="38" t="s">
        <v>2187</v>
      </c>
      <c r="Q188" s="28">
        <v>33.33</v>
      </c>
      <c r="R188" s="38">
        <v>9.26</v>
      </c>
      <c r="S188" s="38" t="s">
        <v>2383</v>
      </c>
      <c r="T188" s="38" t="s">
        <v>2380</v>
      </c>
      <c r="U188" s="38" t="s">
        <v>2380</v>
      </c>
      <c r="V188" s="38">
        <v>2</v>
      </c>
      <c r="W188" s="38" t="s">
        <v>2380</v>
      </c>
      <c r="X188" s="38" t="s">
        <v>8391</v>
      </c>
      <c r="Y188" s="19" t="str">
        <f t="shared" si="14"/>
        <v>Normal</v>
      </c>
    </row>
    <row r="189" spans="1:25" x14ac:dyDescent="0.35">
      <c r="A189" s="3" t="s">
        <v>2186</v>
      </c>
      <c r="B189" s="3">
        <v>53.21</v>
      </c>
      <c r="C189" s="3">
        <v>4.2699999999999996</v>
      </c>
      <c r="D189" s="3" t="s">
        <v>2380</v>
      </c>
      <c r="E189" s="3" t="s">
        <v>2380</v>
      </c>
      <c r="F189" s="3" t="s">
        <v>2380</v>
      </c>
      <c r="G189" s="3">
        <v>1</v>
      </c>
      <c r="H189" s="3" t="s">
        <v>2382</v>
      </c>
      <c r="I189" s="14">
        <v>1</v>
      </c>
      <c r="J189" s="14" t="str">
        <f t="shared" si="12"/>
        <v>yes</v>
      </c>
      <c r="K189" s="14">
        <f t="shared" si="10"/>
        <v>1</v>
      </c>
      <c r="L189" s="14" t="str">
        <f t="shared" si="13"/>
        <v>Yes</v>
      </c>
      <c r="M189" s="14" t="str">
        <f t="shared" si="11"/>
        <v>No</v>
      </c>
      <c r="N189" s="28">
        <v>53.21</v>
      </c>
      <c r="O189" s="19" t="str" cm="1">
        <f t="array" ref="O189">_xlfn.IFS(N189&lt;18.5,"Underweight",N189&lt;25,"Normalweight",N189&lt;30,"Overweight",N189&gt;=30,"Obesity")</f>
        <v>Obesity</v>
      </c>
      <c r="P189" s="38" t="s">
        <v>2186</v>
      </c>
      <c r="Q189" s="28">
        <v>53.21</v>
      </c>
      <c r="R189" s="38">
        <v>4.2699999999999996</v>
      </c>
      <c r="S189" s="38" t="s">
        <v>2380</v>
      </c>
      <c r="T189" s="38" t="s">
        <v>2380</v>
      </c>
      <c r="U189" s="38" t="s">
        <v>2380</v>
      </c>
      <c r="V189" s="38">
        <v>1</v>
      </c>
      <c r="W189" s="38" t="s">
        <v>2383</v>
      </c>
      <c r="X189" s="38" t="s">
        <v>8391</v>
      </c>
      <c r="Y189" s="19" t="str">
        <f t="shared" si="14"/>
        <v>Prediabetes</v>
      </c>
    </row>
    <row r="190" spans="1:25" x14ac:dyDescent="0.35">
      <c r="A190" s="3" t="s">
        <v>2185</v>
      </c>
      <c r="B190" s="3">
        <v>38.729999999999997</v>
      </c>
      <c r="C190" s="3">
        <v>11.51</v>
      </c>
      <c r="D190" s="3" t="s">
        <v>2380</v>
      </c>
      <c r="E190" s="3" t="s">
        <v>2380</v>
      </c>
      <c r="F190" s="3" t="s">
        <v>2380</v>
      </c>
      <c r="G190" s="3">
        <v>2</v>
      </c>
      <c r="H190" s="3" t="s">
        <v>2382</v>
      </c>
      <c r="I190" s="14">
        <v>1</v>
      </c>
      <c r="J190" s="14" t="str">
        <f t="shared" si="12"/>
        <v>yes</v>
      </c>
      <c r="K190" s="14">
        <f t="shared" si="10"/>
        <v>2</v>
      </c>
      <c r="L190" s="14" t="str">
        <f t="shared" si="13"/>
        <v>Yes</v>
      </c>
      <c r="M190" s="14" t="str">
        <f t="shared" si="11"/>
        <v>No</v>
      </c>
      <c r="N190" s="28">
        <v>38.729999999999997</v>
      </c>
      <c r="O190" s="19" t="str" cm="1">
        <f t="array" ref="O190">_xlfn.IFS(N190&lt;18.5,"Underweight",N190&lt;25,"Normalweight",N190&lt;30,"Overweight",N190&gt;=30,"Obesity")</f>
        <v>Obesity</v>
      </c>
      <c r="P190" s="38" t="s">
        <v>2185</v>
      </c>
      <c r="Q190" s="28">
        <v>38.729999999999997</v>
      </c>
      <c r="R190" s="38">
        <v>11.51</v>
      </c>
      <c r="S190" s="38" t="s">
        <v>2380</v>
      </c>
      <c r="T190" s="38" t="s">
        <v>2380</v>
      </c>
      <c r="U190" s="38" t="s">
        <v>2380</v>
      </c>
      <c r="V190" s="38">
        <v>2</v>
      </c>
      <c r="W190" s="38" t="s">
        <v>2383</v>
      </c>
      <c r="X190" s="38" t="s">
        <v>8391</v>
      </c>
      <c r="Y190" s="19" t="str">
        <f t="shared" si="14"/>
        <v>Normal</v>
      </c>
    </row>
    <row r="191" spans="1:25" x14ac:dyDescent="0.35">
      <c r="A191" s="3" t="s">
        <v>2184</v>
      </c>
      <c r="B191" s="3">
        <v>29.73</v>
      </c>
      <c r="C191" s="3">
        <v>7.22</v>
      </c>
      <c r="D191" s="3" t="s">
        <v>2380</v>
      </c>
      <c r="E191" s="3" t="s">
        <v>2380</v>
      </c>
      <c r="F191" s="3" t="s">
        <v>2380</v>
      </c>
      <c r="G191" s="3" t="s">
        <v>2381</v>
      </c>
      <c r="H191" s="3" t="s">
        <v>2382</v>
      </c>
      <c r="I191" s="14">
        <v>1</v>
      </c>
      <c r="J191" s="14" t="str">
        <f t="shared" si="12"/>
        <v>yes</v>
      </c>
      <c r="K191" s="14">
        <f t="shared" si="10"/>
        <v>0</v>
      </c>
      <c r="L191" s="14" t="str">
        <f t="shared" si="13"/>
        <v>Yes</v>
      </c>
      <c r="M191" s="14" t="str">
        <f t="shared" si="11"/>
        <v>No</v>
      </c>
      <c r="N191" s="28">
        <v>29.73</v>
      </c>
      <c r="O191" s="19" t="str" cm="1">
        <f t="array" ref="O191">_xlfn.IFS(N191&lt;18.5,"Underweight",N191&lt;25,"Normalweight",N191&lt;30,"Overweight",N191&gt;=30,"Obesity")</f>
        <v>Overweight</v>
      </c>
      <c r="P191" s="38" t="s">
        <v>2184</v>
      </c>
      <c r="Q191" s="28">
        <v>29.73</v>
      </c>
      <c r="R191" s="38">
        <v>7.22</v>
      </c>
      <c r="S191" s="38" t="s">
        <v>2380</v>
      </c>
      <c r="T191" s="38" t="s">
        <v>2380</v>
      </c>
      <c r="U191" s="38" t="s">
        <v>2380</v>
      </c>
      <c r="V191" s="38">
        <v>0</v>
      </c>
      <c r="W191" s="38" t="s">
        <v>2383</v>
      </c>
      <c r="X191" s="38" t="s">
        <v>8392</v>
      </c>
      <c r="Y191" s="19" t="str">
        <f t="shared" si="14"/>
        <v>Diabetes</v>
      </c>
    </row>
    <row r="192" spans="1:25" x14ac:dyDescent="0.35">
      <c r="A192" s="3" t="s">
        <v>2183</v>
      </c>
      <c r="B192" s="3">
        <v>34.700000000000003</v>
      </c>
      <c r="C192" s="3">
        <v>4.37</v>
      </c>
      <c r="D192" s="3" t="s">
        <v>2380</v>
      </c>
      <c r="E192" s="3" t="s">
        <v>2380</v>
      </c>
      <c r="F192" s="3" t="s">
        <v>2383</v>
      </c>
      <c r="G192" s="3">
        <v>1</v>
      </c>
      <c r="H192" s="3" t="s">
        <v>2382</v>
      </c>
      <c r="I192" s="14">
        <v>1</v>
      </c>
      <c r="J192" s="14" t="str">
        <f t="shared" si="12"/>
        <v>yes</v>
      </c>
      <c r="K192" s="14">
        <f t="shared" si="10"/>
        <v>1</v>
      </c>
      <c r="L192" s="14" t="str">
        <f t="shared" si="13"/>
        <v>Yes</v>
      </c>
      <c r="M192" s="14" t="str">
        <f t="shared" si="11"/>
        <v>No</v>
      </c>
      <c r="N192" s="28">
        <v>34.700000000000003</v>
      </c>
      <c r="O192" s="19" t="str" cm="1">
        <f t="array" ref="O192">_xlfn.IFS(N192&lt;18.5,"Underweight",N192&lt;25,"Normalweight",N192&lt;30,"Overweight",N192&gt;=30,"Obesity")</f>
        <v>Obesity</v>
      </c>
      <c r="P192" s="38" t="s">
        <v>2183</v>
      </c>
      <c r="Q192" s="28">
        <v>34.700000000000003</v>
      </c>
      <c r="R192" s="38">
        <v>4.37</v>
      </c>
      <c r="S192" s="38" t="s">
        <v>2380</v>
      </c>
      <c r="T192" s="38" t="s">
        <v>2380</v>
      </c>
      <c r="U192" s="38" t="s">
        <v>2383</v>
      </c>
      <c r="V192" s="38">
        <v>1</v>
      </c>
      <c r="W192" s="38" t="s">
        <v>2383</v>
      </c>
      <c r="X192" s="38" t="s">
        <v>8391</v>
      </c>
      <c r="Y192" s="19" t="str">
        <f t="shared" si="14"/>
        <v>Prediabetes</v>
      </c>
    </row>
    <row r="193" spans="1:25" x14ac:dyDescent="0.35">
      <c r="A193" s="3" t="s">
        <v>2182</v>
      </c>
      <c r="B193" s="3">
        <v>38.28</v>
      </c>
      <c r="C193" s="3">
        <v>11.56</v>
      </c>
      <c r="D193" s="3" t="s">
        <v>2382</v>
      </c>
      <c r="E193" s="3" t="s">
        <v>2380</v>
      </c>
      <c r="F193" s="3" t="s">
        <v>2380</v>
      </c>
      <c r="G193" s="3">
        <v>1</v>
      </c>
      <c r="H193" s="3" t="s">
        <v>2382</v>
      </c>
      <c r="I193" s="14">
        <v>1</v>
      </c>
      <c r="J193" s="14" t="str">
        <f t="shared" si="12"/>
        <v>yes</v>
      </c>
      <c r="K193" s="14">
        <f t="shared" si="10"/>
        <v>1</v>
      </c>
      <c r="L193" s="14" t="str">
        <f t="shared" si="13"/>
        <v>Yes</v>
      </c>
      <c r="M193" s="14" t="str">
        <f t="shared" si="11"/>
        <v>Yes</v>
      </c>
      <c r="N193" s="28">
        <v>38.28</v>
      </c>
      <c r="O193" s="19" t="str" cm="1">
        <f t="array" ref="O193">_xlfn.IFS(N193&lt;18.5,"Underweight",N193&lt;25,"Normalweight",N193&lt;30,"Overweight",N193&gt;=30,"Obesity")</f>
        <v>Obesity</v>
      </c>
      <c r="P193" s="38" t="s">
        <v>2182</v>
      </c>
      <c r="Q193" s="28">
        <v>38.28</v>
      </c>
      <c r="R193" s="38">
        <v>11.56</v>
      </c>
      <c r="S193" s="38" t="s">
        <v>2383</v>
      </c>
      <c r="T193" s="38" t="s">
        <v>2380</v>
      </c>
      <c r="U193" s="38" t="s">
        <v>2380</v>
      </c>
      <c r="V193" s="38">
        <v>1</v>
      </c>
      <c r="W193" s="38" t="s">
        <v>2383</v>
      </c>
      <c r="X193" s="38" t="s">
        <v>8391</v>
      </c>
      <c r="Y193" s="19" t="str">
        <f t="shared" si="14"/>
        <v>Diabetes</v>
      </c>
    </row>
    <row r="194" spans="1:25" x14ac:dyDescent="0.35">
      <c r="A194" s="3" t="s">
        <v>2181</v>
      </c>
      <c r="B194" s="3">
        <v>33.57</v>
      </c>
      <c r="C194" s="3">
        <v>8.82</v>
      </c>
      <c r="D194" s="3" t="s">
        <v>2382</v>
      </c>
      <c r="E194" s="3" t="s">
        <v>2380</v>
      </c>
      <c r="F194" s="3" t="s">
        <v>2380</v>
      </c>
      <c r="G194" s="3" t="s">
        <v>2381</v>
      </c>
      <c r="H194" s="3" t="s">
        <v>2382</v>
      </c>
      <c r="I194" s="14">
        <v>1</v>
      </c>
      <c r="J194" s="14" t="str">
        <f t="shared" si="12"/>
        <v>yes</v>
      </c>
      <c r="K194" s="14">
        <f t="shared" si="10"/>
        <v>0</v>
      </c>
      <c r="L194" s="14" t="str">
        <f t="shared" si="13"/>
        <v>Yes</v>
      </c>
      <c r="M194" s="14" t="str">
        <f t="shared" si="11"/>
        <v>Yes</v>
      </c>
      <c r="N194" s="28">
        <v>33.57</v>
      </c>
      <c r="O194" s="19" t="str" cm="1">
        <f t="array" ref="O194">_xlfn.IFS(N194&lt;18.5,"Underweight",N194&lt;25,"Normalweight",N194&lt;30,"Overweight",N194&gt;=30,"Obesity")</f>
        <v>Obesity</v>
      </c>
      <c r="P194" s="38" t="s">
        <v>2181</v>
      </c>
      <c r="Q194" s="28">
        <v>33.57</v>
      </c>
      <c r="R194" s="38">
        <v>8.82</v>
      </c>
      <c r="S194" s="38" t="s">
        <v>2383</v>
      </c>
      <c r="T194" s="38" t="s">
        <v>2380</v>
      </c>
      <c r="U194" s="38" t="s">
        <v>2380</v>
      </c>
      <c r="V194" s="38">
        <v>0</v>
      </c>
      <c r="W194" s="38" t="s">
        <v>2383</v>
      </c>
      <c r="X194" s="38" t="s">
        <v>8391</v>
      </c>
      <c r="Y194" s="19" t="str">
        <f t="shared" si="14"/>
        <v>Diabetes</v>
      </c>
    </row>
    <row r="195" spans="1:25" x14ac:dyDescent="0.35">
      <c r="A195" s="3" t="s">
        <v>2180</v>
      </c>
      <c r="B195" s="3">
        <v>52.06</v>
      </c>
      <c r="C195" s="3">
        <v>4.6900000000000004</v>
      </c>
      <c r="D195" s="3" t="s">
        <v>2380</v>
      </c>
      <c r="E195" s="3" t="s">
        <v>2380</v>
      </c>
      <c r="F195" s="3" t="s">
        <v>2380</v>
      </c>
      <c r="G195" s="3">
        <v>1</v>
      </c>
      <c r="H195" s="3" t="s">
        <v>2382</v>
      </c>
      <c r="I195" s="14">
        <v>1</v>
      </c>
      <c r="J195" s="14" t="str">
        <f t="shared" si="12"/>
        <v>yes</v>
      </c>
      <c r="K195" s="14">
        <f t="shared" ref="K195:K258" si="15">IF(G195="No major surgery",0,G195)</f>
        <v>1</v>
      </c>
      <c r="L195" s="14" t="str">
        <f t="shared" si="13"/>
        <v>Yes</v>
      </c>
      <c r="M195" s="14" t="str">
        <f t="shared" ref="M195:M258" si="16">PROPER(D195)</f>
        <v>No</v>
      </c>
      <c r="N195" s="28">
        <v>52.06</v>
      </c>
      <c r="O195" s="19" t="str" cm="1">
        <f t="array" ref="O195">_xlfn.IFS(N195&lt;18.5,"Underweight",N195&lt;25,"Normalweight",N195&lt;30,"Overweight",N195&gt;=30,"Obesity")</f>
        <v>Obesity</v>
      </c>
      <c r="P195" s="38" t="s">
        <v>2180</v>
      </c>
      <c r="Q195" s="28">
        <v>52.06</v>
      </c>
      <c r="R195" s="38">
        <v>4.6900000000000004</v>
      </c>
      <c r="S195" s="38" t="s">
        <v>2380</v>
      </c>
      <c r="T195" s="38" t="s">
        <v>2380</v>
      </c>
      <c r="U195" s="38" t="s">
        <v>2380</v>
      </c>
      <c r="V195" s="38">
        <v>1</v>
      </c>
      <c r="W195" s="38" t="s">
        <v>2383</v>
      </c>
      <c r="X195" s="38" t="s">
        <v>8391</v>
      </c>
      <c r="Y195" s="19" t="str">
        <f t="shared" si="14"/>
        <v>Normal</v>
      </c>
    </row>
    <row r="196" spans="1:25" x14ac:dyDescent="0.35">
      <c r="A196" s="3" t="s">
        <v>2179</v>
      </c>
      <c r="B196" s="3">
        <v>38.17</v>
      </c>
      <c r="C196" s="3">
        <v>4.53</v>
      </c>
      <c r="D196" s="3" t="s">
        <v>2380</v>
      </c>
      <c r="E196" s="3" t="s">
        <v>2382</v>
      </c>
      <c r="F196" s="3" t="s">
        <v>2380</v>
      </c>
      <c r="G196" s="3">
        <v>1</v>
      </c>
      <c r="H196" s="3" t="s">
        <v>2382</v>
      </c>
      <c r="I196" s="14">
        <v>1</v>
      </c>
      <c r="J196" s="14" t="str">
        <f t="shared" ref="J196:J259" si="17">IF(H196="?",INDEX($H$3:$H$2337,MODE($I$3:$I$2337)),H196)</f>
        <v>yes</v>
      </c>
      <c r="K196" s="14">
        <f t="shared" si="15"/>
        <v>1</v>
      </c>
      <c r="L196" s="14" t="str">
        <f t="shared" ref="L196:L259" si="18">PROPER(J196)</f>
        <v>Yes</v>
      </c>
      <c r="M196" s="14" t="str">
        <f t="shared" si="16"/>
        <v>No</v>
      </c>
      <c r="N196" s="28">
        <v>38.17</v>
      </c>
      <c r="O196" s="19" t="str" cm="1">
        <f t="array" ref="O196">_xlfn.IFS(N196&lt;18.5,"Underweight",N196&lt;25,"Normalweight",N196&lt;30,"Overweight",N196&gt;=30,"Obesity")</f>
        <v>Obesity</v>
      </c>
      <c r="P196" s="38" t="s">
        <v>2179</v>
      </c>
      <c r="Q196" s="28">
        <v>38.17</v>
      </c>
      <c r="R196" s="38">
        <v>4.53</v>
      </c>
      <c r="S196" s="38" t="s">
        <v>2380</v>
      </c>
      <c r="T196" s="38" t="s">
        <v>2382</v>
      </c>
      <c r="U196" s="38" t="s">
        <v>2380</v>
      </c>
      <c r="V196" s="38">
        <v>1</v>
      </c>
      <c r="W196" s="38" t="s">
        <v>2383</v>
      </c>
      <c r="X196" s="38" t="s">
        <v>8391</v>
      </c>
      <c r="Y196" s="19" t="str">
        <f t="shared" ref="Y196:Y259" si="19">IF(R225&lt;=5.7,"Normal",IF(R196&lt;=6.5,"Prediabetes","Diabetes"))</f>
        <v>Prediabetes</v>
      </c>
    </row>
    <row r="197" spans="1:25" x14ac:dyDescent="0.35">
      <c r="A197" s="3" t="s">
        <v>2178</v>
      </c>
      <c r="B197" s="3">
        <v>36.954999999999998</v>
      </c>
      <c r="C197" s="3">
        <v>5.84</v>
      </c>
      <c r="D197" s="3" t="s">
        <v>2380</v>
      </c>
      <c r="E197" s="3" t="s">
        <v>2380</v>
      </c>
      <c r="F197" s="3" t="s">
        <v>2383</v>
      </c>
      <c r="G197" s="3">
        <v>1</v>
      </c>
      <c r="H197" s="3" t="s">
        <v>2382</v>
      </c>
      <c r="I197" s="14">
        <v>1</v>
      </c>
      <c r="J197" s="14" t="str">
        <f t="shared" si="17"/>
        <v>yes</v>
      </c>
      <c r="K197" s="14">
        <f t="shared" si="15"/>
        <v>1</v>
      </c>
      <c r="L197" s="14" t="str">
        <f t="shared" si="18"/>
        <v>Yes</v>
      </c>
      <c r="M197" s="14" t="str">
        <f t="shared" si="16"/>
        <v>No</v>
      </c>
      <c r="N197" s="28">
        <v>36.954999999999998</v>
      </c>
      <c r="O197" s="19" t="str" cm="1">
        <f t="array" ref="O197">_xlfn.IFS(N197&lt;18.5,"Underweight",N197&lt;25,"Normalweight",N197&lt;30,"Overweight",N197&gt;=30,"Obesity")</f>
        <v>Obesity</v>
      </c>
      <c r="P197" s="38" t="s">
        <v>2178</v>
      </c>
      <c r="Q197" s="28">
        <v>36.954999999999998</v>
      </c>
      <c r="R197" s="38">
        <v>5.84</v>
      </c>
      <c r="S197" s="38" t="s">
        <v>2380</v>
      </c>
      <c r="T197" s="38" t="s">
        <v>2380</v>
      </c>
      <c r="U197" s="38" t="s">
        <v>2383</v>
      </c>
      <c r="V197" s="38">
        <v>1</v>
      </c>
      <c r="W197" s="38" t="s">
        <v>2383</v>
      </c>
      <c r="X197" s="38" t="s">
        <v>8391</v>
      </c>
      <c r="Y197" s="19" t="str">
        <f t="shared" si="19"/>
        <v>Prediabetes</v>
      </c>
    </row>
    <row r="198" spans="1:25" x14ac:dyDescent="0.35">
      <c r="A198" s="3" t="s">
        <v>2177</v>
      </c>
      <c r="B198" s="3">
        <v>34.4</v>
      </c>
      <c r="C198" s="3">
        <v>4.9000000000000004</v>
      </c>
      <c r="D198" s="3" t="s">
        <v>2380</v>
      </c>
      <c r="E198" s="3" t="s">
        <v>2380</v>
      </c>
      <c r="F198" s="3" t="s">
        <v>2383</v>
      </c>
      <c r="G198" s="3">
        <v>1</v>
      </c>
      <c r="H198" s="3" t="s">
        <v>2382</v>
      </c>
      <c r="I198" s="14">
        <v>1</v>
      </c>
      <c r="J198" s="14" t="str">
        <f t="shared" si="17"/>
        <v>yes</v>
      </c>
      <c r="K198" s="14">
        <f t="shared" si="15"/>
        <v>1</v>
      </c>
      <c r="L198" s="14" t="str">
        <f t="shared" si="18"/>
        <v>Yes</v>
      </c>
      <c r="M198" s="14" t="str">
        <f t="shared" si="16"/>
        <v>No</v>
      </c>
      <c r="N198" s="28">
        <v>34.4</v>
      </c>
      <c r="O198" s="19" t="str" cm="1">
        <f t="array" ref="O198">_xlfn.IFS(N198&lt;18.5,"Underweight",N198&lt;25,"Normalweight",N198&lt;30,"Overweight",N198&gt;=30,"Obesity")</f>
        <v>Obesity</v>
      </c>
      <c r="P198" s="38" t="s">
        <v>2177</v>
      </c>
      <c r="Q198" s="28">
        <v>34.4</v>
      </c>
      <c r="R198" s="38">
        <v>4.9000000000000004</v>
      </c>
      <c r="S198" s="38" t="s">
        <v>2380</v>
      </c>
      <c r="T198" s="38" t="s">
        <v>2380</v>
      </c>
      <c r="U198" s="38" t="s">
        <v>2383</v>
      </c>
      <c r="V198" s="38">
        <v>1</v>
      </c>
      <c r="W198" s="38" t="s">
        <v>2383</v>
      </c>
      <c r="X198" s="38" t="s">
        <v>8391</v>
      </c>
      <c r="Y198" s="19" t="str">
        <f t="shared" si="19"/>
        <v>Normal</v>
      </c>
    </row>
    <row r="199" spans="1:25" x14ac:dyDescent="0.35">
      <c r="A199" s="3" t="s">
        <v>2176</v>
      </c>
      <c r="B199" s="3">
        <v>31.73</v>
      </c>
      <c r="C199" s="3">
        <v>4.3</v>
      </c>
      <c r="D199" s="3" t="s">
        <v>2380</v>
      </c>
      <c r="E199" s="3" t="s">
        <v>2380</v>
      </c>
      <c r="F199" s="3" t="s">
        <v>2380</v>
      </c>
      <c r="G199" s="3" t="s">
        <v>2381</v>
      </c>
      <c r="H199" s="3" t="s">
        <v>2382</v>
      </c>
      <c r="I199" s="14">
        <v>1</v>
      </c>
      <c r="J199" s="14" t="str">
        <f t="shared" si="17"/>
        <v>yes</v>
      </c>
      <c r="K199" s="14">
        <f t="shared" si="15"/>
        <v>0</v>
      </c>
      <c r="L199" s="14" t="str">
        <f t="shared" si="18"/>
        <v>Yes</v>
      </c>
      <c r="M199" s="14" t="str">
        <f t="shared" si="16"/>
        <v>No</v>
      </c>
      <c r="N199" s="28">
        <v>31.73</v>
      </c>
      <c r="O199" s="19" t="str" cm="1">
        <f t="array" ref="O199">_xlfn.IFS(N199&lt;18.5,"Underweight",N199&lt;25,"Normalweight",N199&lt;30,"Overweight",N199&gt;=30,"Obesity")</f>
        <v>Obesity</v>
      </c>
      <c r="P199" s="38" t="s">
        <v>2176</v>
      </c>
      <c r="Q199" s="28">
        <v>31.73</v>
      </c>
      <c r="R199" s="38">
        <v>4.3</v>
      </c>
      <c r="S199" s="38" t="s">
        <v>2380</v>
      </c>
      <c r="T199" s="38" t="s">
        <v>2380</v>
      </c>
      <c r="U199" s="38" t="s">
        <v>2380</v>
      </c>
      <c r="V199" s="38">
        <v>0</v>
      </c>
      <c r="W199" s="38" t="s">
        <v>2383</v>
      </c>
      <c r="X199" s="38" t="s">
        <v>8391</v>
      </c>
      <c r="Y199" s="19" t="str">
        <f t="shared" si="19"/>
        <v>Normal</v>
      </c>
    </row>
    <row r="200" spans="1:25" x14ac:dyDescent="0.35">
      <c r="A200" s="3" t="s">
        <v>2175</v>
      </c>
      <c r="B200" s="3">
        <v>36.64</v>
      </c>
      <c r="C200" s="3">
        <v>11.34</v>
      </c>
      <c r="D200" s="3" t="s">
        <v>2380</v>
      </c>
      <c r="E200" s="3" t="s">
        <v>2380</v>
      </c>
      <c r="F200" s="3" t="s">
        <v>2380</v>
      </c>
      <c r="G200" s="3" t="s">
        <v>2381</v>
      </c>
      <c r="H200" s="3" t="s">
        <v>2382</v>
      </c>
      <c r="I200" s="14">
        <v>1</v>
      </c>
      <c r="J200" s="14" t="str">
        <f t="shared" si="17"/>
        <v>yes</v>
      </c>
      <c r="K200" s="14">
        <f t="shared" si="15"/>
        <v>0</v>
      </c>
      <c r="L200" s="14" t="str">
        <f t="shared" si="18"/>
        <v>Yes</v>
      </c>
      <c r="M200" s="14" t="str">
        <f t="shared" si="16"/>
        <v>No</v>
      </c>
      <c r="N200" s="28">
        <v>36.64</v>
      </c>
      <c r="O200" s="19" t="str" cm="1">
        <f t="array" ref="O200">_xlfn.IFS(N200&lt;18.5,"Underweight",N200&lt;25,"Normalweight",N200&lt;30,"Overweight",N200&gt;=30,"Obesity")</f>
        <v>Obesity</v>
      </c>
      <c r="P200" s="38" t="s">
        <v>2175</v>
      </c>
      <c r="Q200" s="28">
        <v>36.64</v>
      </c>
      <c r="R200" s="38">
        <v>11.34</v>
      </c>
      <c r="S200" s="38" t="s">
        <v>2380</v>
      </c>
      <c r="T200" s="38" t="s">
        <v>2380</v>
      </c>
      <c r="U200" s="38" t="s">
        <v>2380</v>
      </c>
      <c r="V200" s="38">
        <v>0</v>
      </c>
      <c r="W200" s="38" t="s">
        <v>2383</v>
      </c>
      <c r="X200" s="38" t="s">
        <v>8391</v>
      </c>
      <c r="Y200" s="19" t="str">
        <f t="shared" si="19"/>
        <v>Normal</v>
      </c>
    </row>
    <row r="201" spans="1:25" x14ac:dyDescent="0.35">
      <c r="A201" s="3" t="s">
        <v>2174</v>
      </c>
      <c r="B201" s="3">
        <v>36.85</v>
      </c>
      <c r="C201" s="3">
        <v>5.88</v>
      </c>
      <c r="D201" s="3" t="s">
        <v>2380</v>
      </c>
      <c r="E201" s="3" t="s">
        <v>2382</v>
      </c>
      <c r="F201" s="3" t="s">
        <v>2380</v>
      </c>
      <c r="G201" s="3">
        <v>1</v>
      </c>
      <c r="H201" s="3" t="s">
        <v>2382</v>
      </c>
      <c r="I201" s="14">
        <v>1</v>
      </c>
      <c r="J201" s="14" t="str">
        <f t="shared" si="17"/>
        <v>yes</v>
      </c>
      <c r="K201" s="14">
        <f t="shared" si="15"/>
        <v>1</v>
      </c>
      <c r="L201" s="14" t="str">
        <f t="shared" si="18"/>
        <v>Yes</v>
      </c>
      <c r="M201" s="14" t="str">
        <f t="shared" si="16"/>
        <v>No</v>
      </c>
      <c r="N201" s="28">
        <v>36.85</v>
      </c>
      <c r="O201" s="19" t="str" cm="1">
        <f t="array" ref="O201">_xlfn.IFS(N201&lt;18.5,"Underweight",N201&lt;25,"Normalweight",N201&lt;30,"Overweight",N201&gt;=30,"Obesity")</f>
        <v>Obesity</v>
      </c>
      <c r="P201" s="38" t="s">
        <v>2174</v>
      </c>
      <c r="Q201" s="28">
        <v>36.85</v>
      </c>
      <c r="R201" s="38">
        <v>5.88</v>
      </c>
      <c r="S201" s="38" t="s">
        <v>2380</v>
      </c>
      <c r="T201" s="38" t="s">
        <v>2382</v>
      </c>
      <c r="U201" s="38" t="s">
        <v>2380</v>
      </c>
      <c r="V201" s="38">
        <v>1</v>
      </c>
      <c r="W201" s="38" t="s">
        <v>2383</v>
      </c>
      <c r="X201" s="38" t="s">
        <v>8391</v>
      </c>
      <c r="Y201" s="19" t="str">
        <f t="shared" si="19"/>
        <v>Prediabetes</v>
      </c>
    </row>
    <row r="202" spans="1:25" x14ac:dyDescent="0.35">
      <c r="A202" s="3" t="s">
        <v>2173</v>
      </c>
      <c r="B202" s="3">
        <v>33.33</v>
      </c>
      <c r="C202" s="3">
        <v>5.01</v>
      </c>
      <c r="D202" s="3" t="s">
        <v>2382</v>
      </c>
      <c r="E202" s="3" t="s">
        <v>2380</v>
      </c>
      <c r="F202" s="3" t="s">
        <v>2383</v>
      </c>
      <c r="G202" s="3">
        <v>1</v>
      </c>
      <c r="H202" s="3" t="s">
        <v>2382</v>
      </c>
      <c r="I202" s="14">
        <v>1</v>
      </c>
      <c r="J202" s="14" t="str">
        <f t="shared" si="17"/>
        <v>yes</v>
      </c>
      <c r="K202" s="14">
        <f t="shared" si="15"/>
        <v>1</v>
      </c>
      <c r="L202" s="14" t="str">
        <f t="shared" si="18"/>
        <v>Yes</v>
      </c>
      <c r="M202" s="14" t="str">
        <f t="shared" si="16"/>
        <v>Yes</v>
      </c>
      <c r="N202" s="28">
        <v>33.33</v>
      </c>
      <c r="O202" s="19" t="str" cm="1">
        <f t="array" ref="O202">_xlfn.IFS(N202&lt;18.5,"Underweight",N202&lt;25,"Normalweight",N202&lt;30,"Overweight",N202&gt;=30,"Obesity")</f>
        <v>Obesity</v>
      </c>
      <c r="P202" s="38" t="s">
        <v>2173</v>
      </c>
      <c r="Q202" s="28">
        <v>33.33</v>
      </c>
      <c r="R202" s="38">
        <v>5.01</v>
      </c>
      <c r="S202" s="38" t="s">
        <v>2383</v>
      </c>
      <c r="T202" s="38" t="s">
        <v>2380</v>
      </c>
      <c r="U202" s="38" t="s">
        <v>2383</v>
      </c>
      <c r="V202" s="38">
        <v>1</v>
      </c>
      <c r="W202" s="38" t="s">
        <v>2383</v>
      </c>
      <c r="X202" s="38" t="s">
        <v>8391</v>
      </c>
      <c r="Y202" s="19" t="str">
        <f t="shared" si="19"/>
        <v>Normal</v>
      </c>
    </row>
    <row r="203" spans="1:25" x14ac:dyDescent="0.35">
      <c r="A203" s="3" t="s">
        <v>2172</v>
      </c>
      <c r="B203" s="3">
        <v>39.14</v>
      </c>
      <c r="C203" s="3">
        <v>4.4000000000000004</v>
      </c>
      <c r="D203" s="3" t="s">
        <v>2380</v>
      </c>
      <c r="E203" s="3" t="s">
        <v>2380</v>
      </c>
      <c r="F203" s="3" t="s">
        <v>2383</v>
      </c>
      <c r="G203" s="3">
        <v>1</v>
      </c>
      <c r="H203" s="3" t="s">
        <v>2382</v>
      </c>
      <c r="I203" s="14">
        <v>1</v>
      </c>
      <c r="J203" s="14" t="str">
        <f t="shared" si="17"/>
        <v>yes</v>
      </c>
      <c r="K203" s="14">
        <f t="shared" si="15"/>
        <v>1</v>
      </c>
      <c r="L203" s="14" t="str">
        <f t="shared" si="18"/>
        <v>Yes</v>
      </c>
      <c r="M203" s="14" t="str">
        <f t="shared" si="16"/>
        <v>No</v>
      </c>
      <c r="N203" s="28">
        <v>39.14</v>
      </c>
      <c r="O203" s="19" t="str" cm="1">
        <f t="array" ref="O203">_xlfn.IFS(N203&lt;18.5,"Underweight",N203&lt;25,"Normalweight",N203&lt;30,"Overweight",N203&gt;=30,"Obesity")</f>
        <v>Obesity</v>
      </c>
      <c r="P203" s="38" t="s">
        <v>2172</v>
      </c>
      <c r="Q203" s="28">
        <v>39.14</v>
      </c>
      <c r="R203" s="38">
        <v>4.4000000000000004</v>
      </c>
      <c r="S203" s="38" t="s">
        <v>2380</v>
      </c>
      <c r="T203" s="38" t="s">
        <v>2380</v>
      </c>
      <c r="U203" s="38" t="s">
        <v>2383</v>
      </c>
      <c r="V203" s="38">
        <v>1</v>
      </c>
      <c r="W203" s="38" t="s">
        <v>2383</v>
      </c>
      <c r="X203" s="38" t="s">
        <v>8391</v>
      </c>
      <c r="Y203" s="19" t="str">
        <f t="shared" si="19"/>
        <v>Normal</v>
      </c>
    </row>
    <row r="204" spans="1:25" x14ac:dyDescent="0.35">
      <c r="A204" s="3" t="s">
        <v>2171</v>
      </c>
      <c r="B204" s="3">
        <v>32.9</v>
      </c>
      <c r="C204" s="3">
        <v>6.26</v>
      </c>
      <c r="D204" s="3" t="s">
        <v>2382</v>
      </c>
      <c r="E204" s="3" t="s">
        <v>2380</v>
      </c>
      <c r="F204" s="3" t="s">
        <v>2380</v>
      </c>
      <c r="G204" s="3" t="s">
        <v>2381</v>
      </c>
      <c r="H204" s="3" t="s">
        <v>2382</v>
      </c>
      <c r="I204" s="14">
        <v>1</v>
      </c>
      <c r="J204" s="14" t="str">
        <f t="shared" si="17"/>
        <v>yes</v>
      </c>
      <c r="K204" s="14">
        <f t="shared" si="15"/>
        <v>0</v>
      </c>
      <c r="L204" s="14" t="str">
        <f t="shared" si="18"/>
        <v>Yes</v>
      </c>
      <c r="M204" s="14" t="str">
        <f t="shared" si="16"/>
        <v>Yes</v>
      </c>
      <c r="N204" s="28">
        <v>32.9</v>
      </c>
      <c r="O204" s="19" t="str" cm="1">
        <f t="array" ref="O204">_xlfn.IFS(N204&lt;18.5,"Underweight",N204&lt;25,"Normalweight",N204&lt;30,"Overweight",N204&gt;=30,"Obesity")</f>
        <v>Obesity</v>
      </c>
      <c r="P204" s="38" t="s">
        <v>2171</v>
      </c>
      <c r="Q204" s="28">
        <v>32.9</v>
      </c>
      <c r="R204" s="38">
        <v>6.26</v>
      </c>
      <c r="S204" s="38" t="s">
        <v>2383</v>
      </c>
      <c r="T204" s="38" t="s">
        <v>2380</v>
      </c>
      <c r="U204" s="38" t="s">
        <v>2380</v>
      </c>
      <c r="V204" s="38">
        <v>0</v>
      </c>
      <c r="W204" s="38" t="s">
        <v>2383</v>
      </c>
      <c r="X204" s="38" t="s">
        <v>8391</v>
      </c>
      <c r="Y204" s="19" t="str">
        <f t="shared" si="19"/>
        <v>Prediabetes</v>
      </c>
    </row>
    <row r="205" spans="1:25" x14ac:dyDescent="0.35">
      <c r="A205" s="3" t="s">
        <v>2170</v>
      </c>
      <c r="B205" s="3">
        <v>29.78</v>
      </c>
      <c r="C205" s="3">
        <v>10.27</v>
      </c>
      <c r="D205" s="3" t="s">
        <v>2382</v>
      </c>
      <c r="E205" s="3" t="s">
        <v>2380</v>
      </c>
      <c r="F205" s="3" t="s">
        <v>2383</v>
      </c>
      <c r="G205" s="3">
        <v>1</v>
      </c>
      <c r="H205" s="3" t="s">
        <v>2382</v>
      </c>
      <c r="I205" s="14">
        <v>1</v>
      </c>
      <c r="J205" s="14" t="str">
        <f t="shared" si="17"/>
        <v>yes</v>
      </c>
      <c r="K205" s="14">
        <f t="shared" si="15"/>
        <v>1</v>
      </c>
      <c r="L205" s="14" t="str">
        <f t="shared" si="18"/>
        <v>Yes</v>
      </c>
      <c r="M205" s="14" t="str">
        <f t="shared" si="16"/>
        <v>Yes</v>
      </c>
      <c r="N205" s="28">
        <v>29.78</v>
      </c>
      <c r="O205" s="19" t="str" cm="1">
        <f t="array" ref="O205">_xlfn.IFS(N205&lt;18.5,"Underweight",N205&lt;25,"Normalweight",N205&lt;30,"Overweight",N205&gt;=30,"Obesity")</f>
        <v>Overweight</v>
      </c>
      <c r="P205" s="38" t="s">
        <v>2170</v>
      </c>
      <c r="Q205" s="28">
        <v>29.78</v>
      </c>
      <c r="R205" s="38">
        <v>10.27</v>
      </c>
      <c r="S205" s="38" t="s">
        <v>2383</v>
      </c>
      <c r="T205" s="38" t="s">
        <v>2380</v>
      </c>
      <c r="U205" s="38" t="s">
        <v>2383</v>
      </c>
      <c r="V205" s="38">
        <v>1</v>
      </c>
      <c r="W205" s="38" t="s">
        <v>2383</v>
      </c>
      <c r="X205" s="38" t="s">
        <v>8392</v>
      </c>
      <c r="Y205" s="19" t="str">
        <f t="shared" si="19"/>
        <v>Normal</v>
      </c>
    </row>
    <row r="206" spans="1:25" x14ac:dyDescent="0.35">
      <c r="A206" s="3" t="s">
        <v>2169</v>
      </c>
      <c r="B206" s="3">
        <v>32.78</v>
      </c>
      <c r="C206" s="3">
        <v>5.27</v>
      </c>
      <c r="D206" s="3" t="s">
        <v>2380</v>
      </c>
      <c r="E206" s="3" t="s">
        <v>2380</v>
      </c>
      <c r="F206" s="3" t="s">
        <v>2380</v>
      </c>
      <c r="G206" s="3" t="s">
        <v>2381</v>
      </c>
      <c r="H206" s="3" t="s">
        <v>2382</v>
      </c>
      <c r="I206" s="14">
        <v>1</v>
      </c>
      <c r="J206" s="14" t="str">
        <f t="shared" si="17"/>
        <v>yes</v>
      </c>
      <c r="K206" s="14">
        <f t="shared" si="15"/>
        <v>0</v>
      </c>
      <c r="L206" s="14" t="str">
        <f t="shared" si="18"/>
        <v>Yes</v>
      </c>
      <c r="M206" s="14" t="str">
        <f t="shared" si="16"/>
        <v>No</v>
      </c>
      <c r="N206" s="28">
        <v>32.78</v>
      </c>
      <c r="O206" s="19" t="str" cm="1">
        <f t="array" ref="O206">_xlfn.IFS(N206&lt;18.5,"Underweight",N206&lt;25,"Normalweight",N206&lt;30,"Overweight",N206&gt;=30,"Obesity")</f>
        <v>Obesity</v>
      </c>
      <c r="P206" s="38" t="s">
        <v>2169</v>
      </c>
      <c r="Q206" s="28">
        <v>32.78</v>
      </c>
      <c r="R206" s="38">
        <v>5.27</v>
      </c>
      <c r="S206" s="38" t="s">
        <v>2380</v>
      </c>
      <c r="T206" s="38" t="s">
        <v>2380</v>
      </c>
      <c r="U206" s="38" t="s">
        <v>2380</v>
      </c>
      <c r="V206" s="38">
        <v>0</v>
      </c>
      <c r="W206" s="38" t="s">
        <v>2383</v>
      </c>
      <c r="X206" s="38" t="s">
        <v>8391</v>
      </c>
      <c r="Y206" s="19" t="str">
        <f t="shared" si="19"/>
        <v>Prediabetes</v>
      </c>
    </row>
    <row r="207" spans="1:25" x14ac:dyDescent="0.35">
      <c r="A207" s="3" t="s">
        <v>2168</v>
      </c>
      <c r="B207" s="3">
        <v>41.65</v>
      </c>
      <c r="C207" s="3">
        <v>10.73</v>
      </c>
      <c r="D207" s="3" t="s">
        <v>2382</v>
      </c>
      <c r="E207" s="3" t="s">
        <v>2380</v>
      </c>
      <c r="F207" s="3" t="s">
        <v>2380</v>
      </c>
      <c r="G207" s="3" t="s">
        <v>2381</v>
      </c>
      <c r="H207" s="3" t="s">
        <v>2382</v>
      </c>
      <c r="I207" s="14">
        <v>1</v>
      </c>
      <c r="J207" s="14" t="str">
        <f t="shared" si="17"/>
        <v>yes</v>
      </c>
      <c r="K207" s="14">
        <f t="shared" si="15"/>
        <v>0</v>
      </c>
      <c r="L207" s="14" t="str">
        <f t="shared" si="18"/>
        <v>Yes</v>
      </c>
      <c r="M207" s="14" t="str">
        <f t="shared" si="16"/>
        <v>Yes</v>
      </c>
      <c r="N207" s="28">
        <v>41.65</v>
      </c>
      <c r="O207" s="19" t="str" cm="1">
        <f t="array" ref="O207">_xlfn.IFS(N207&lt;18.5,"Underweight",N207&lt;25,"Normalweight",N207&lt;30,"Overweight",N207&gt;=30,"Obesity")</f>
        <v>Obesity</v>
      </c>
      <c r="P207" s="38" t="s">
        <v>2168</v>
      </c>
      <c r="Q207" s="28">
        <v>41.65</v>
      </c>
      <c r="R207" s="38">
        <v>10.73</v>
      </c>
      <c r="S207" s="38" t="s">
        <v>2383</v>
      </c>
      <c r="T207" s="38" t="s">
        <v>2380</v>
      </c>
      <c r="U207" s="38" t="s">
        <v>2380</v>
      </c>
      <c r="V207" s="38">
        <v>0</v>
      </c>
      <c r="W207" s="38" t="s">
        <v>2383</v>
      </c>
      <c r="X207" s="38" t="s">
        <v>8391</v>
      </c>
      <c r="Y207" s="19" t="str">
        <f t="shared" si="19"/>
        <v>Normal</v>
      </c>
    </row>
    <row r="208" spans="1:25" x14ac:dyDescent="0.35">
      <c r="A208" s="3" t="s">
        <v>2167</v>
      </c>
      <c r="B208" s="3">
        <v>50.79</v>
      </c>
      <c r="C208" s="3">
        <v>4.45</v>
      </c>
      <c r="D208" s="3" t="s">
        <v>2380</v>
      </c>
      <c r="E208" s="3" t="s">
        <v>2380</v>
      </c>
      <c r="F208" s="3" t="s">
        <v>2380</v>
      </c>
      <c r="G208" s="3">
        <v>1</v>
      </c>
      <c r="H208" s="3" t="s">
        <v>2382</v>
      </c>
      <c r="I208" s="14">
        <v>1</v>
      </c>
      <c r="J208" s="14" t="str">
        <f t="shared" si="17"/>
        <v>yes</v>
      </c>
      <c r="K208" s="14">
        <f t="shared" si="15"/>
        <v>1</v>
      </c>
      <c r="L208" s="14" t="str">
        <f t="shared" si="18"/>
        <v>Yes</v>
      </c>
      <c r="M208" s="14" t="str">
        <f t="shared" si="16"/>
        <v>No</v>
      </c>
      <c r="N208" s="28">
        <v>50.79</v>
      </c>
      <c r="O208" s="19" t="str" cm="1">
        <f t="array" ref="O208">_xlfn.IFS(N208&lt;18.5,"Underweight",N208&lt;25,"Normalweight",N208&lt;30,"Overweight",N208&gt;=30,"Obesity")</f>
        <v>Obesity</v>
      </c>
      <c r="P208" s="38" t="s">
        <v>2167</v>
      </c>
      <c r="Q208" s="28">
        <v>50.79</v>
      </c>
      <c r="R208" s="38">
        <v>4.45</v>
      </c>
      <c r="S208" s="38" t="s">
        <v>2380</v>
      </c>
      <c r="T208" s="38" t="s">
        <v>2380</v>
      </c>
      <c r="U208" s="38" t="s">
        <v>2380</v>
      </c>
      <c r="V208" s="38">
        <v>1</v>
      </c>
      <c r="W208" s="38" t="s">
        <v>2383</v>
      </c>
      <c r="X208" s="38" t="s">
        <v>8391</v>
      </c>
      <c r="Y208" s="19" t="str">
        <f t="shared" si="19"/>
        <v>Prediabetes</v>
      </c>
    </row>
    <row r="209" spans="1:25" x14ac:dyDescent="0.35">
      <c r="A209" s="3" t="s">
        <v>2166</v>
      </c>
      <c r="B209" s="3">
        <v>35.43</v>
      </c>
      <c r="C209" s="3">
        <v>5.25</v>
      </c>
      <c r="D209" s="3" t="s">
        <v>2382</v>
      </c>
      <c r="E209" s="3" t="s">
        <v>2380</v>
      </c>
      <c r="F209" s="3" t="s">
        <v>2380</v>
      </c>
      <c r="G209" s="3" t="s">
        <v>2381</v>
      </c>
      <c r="H209" s="3" t="s">
        <v>2382</v>
      </c>
      <c r="I209" s="14">
        <v>1</v>
      </c>
      <c r="J209" s="14" t="str">
        <f t="shared" si="17"/>
        <v>yes</v>
      </c>
      <c r="K209" s="14">
        <f t="shared" si="15"/>
        <v>0</v>
      </c>
      <c r="L209" s="14" t="str">
        <f t="shared" si="18"/>
        <v>Yes</v>
      </c>
      <c r="M209" s="14" t="str">
        <f t="shared" si="16"/>
        <v>Yes</v>
      </c>
      <c r="N209" s="28">
        <v>35.43</v>
      </c>
      <c r="O209" s="19" t="str" cm="1">
        <f t="array" ref="O209">_xlfn.IFS(N209&lt;18.5,"Underweight",N209&lt;25,"Normalweight",N209&lt;30,"Overweight",N209&gt;=30,"Obesity")</f>
        <v>Obesity</v>
      </c>
      <c r="P209" s="38" t="s">
        <v>2166</v>
      </c>
      <c r="Q209" s="28">
        <v>35.43</v>
      </c>
      <c r="R209" s="38">
        <v>5.25</v>
      </c>
      <c r="S209" s="38" t="s">
        <v>2383</v>
      </c>
      <c r="T209" s="38" t="s">
        <v>2380</v>
      </c>
      <c r="U209" s="38" t="s">
        <v>2380</v>
      </c>
      <c r="V209" s="38">
        <v>0</v>
      </c>
      <c r="W209" s="38" t="s">
        <v>2383</v>
      </c>
      <c r="X209" s="38" t="s">
        <v>8391</v>
      </c>
      <c r="Y209" s="19" t="str">
        <f t="shared" si="19"/>
        <v>Normal</v>
      </c>
    </row>
    <row r="210" spans="1:25" x14ac:dyDescent="0.35">
      <c r="A210" s="3" t="s">
        <v>2165</v>
      </c>
      <c r="B210" s="3">
        <v>35.25</v>
      </c>
      <c r="C210" s="3">
        <v>9.51</v>
      </c>
      <c r="D210" s="3" t="s">
        <v>2380</v>
      </c>
      <c r="E210" s="3" t="s">
        <v>2380</v>
      </c>
      <c r="F210" s="3" t="s">
        <v>2380</v>
      </c>
      <c r="G210" s="3" t="s">
        <v>2381</v>
      </c>
      <c r="H210" s="3" t="s">
        <v>2382</v>
      </c>
      <c r="I210" s="14">
        <v>1</v>
      </c>
      <c r="J210" s="14" t="str">
        <f t="shared" si="17"/>
        <v>yes</v>
      </c>
      <c r="K210" s="14">
        <f t="shared" si="15"/>
        <v>0</v>
      </c>
      <c r="L210" s="14" t="str">
        <f t="shared" si="18"/>
        <v>Yes</v>
      </c>
      <c r="M210" s="14" t="str">
        <f t="shared" si="16"/>
        <v>No</v>
      </c>
      <c r="N210" s="28">
        <v>35.25</v>
      </c>
      <c r="O210" s="19" t="str" cm="1">
        <f t="array" ref="O210">_xlfn.IFS(N210&lt;18.5,"Underweight",N210&lt;25,"Normalweight",N210&lt;30,"Overweight",N210&gt;=30,"Obesity")</f>
        <v>Obesity</v>
      </c>
      <c r="P210" s="38" t="s">
        <v>2165</v>
      </c>
      <c r="Q210" s="28">
        <v>35.25</v>
      </c>
      <c r="R210" s="38">
        <v>9.51</v>
      </c>
      <c r="S210" s="38" t="s">
        <v>2380</v>
      </c>
      <c r="T210" s="38" t="s">
        <v>2380</v>
      </c>
      <c r="U210" s="38" t="s">
        <v>2380</v>
      </c>
      <c r="V210" s="38">
        <v>0</v>
      </c>
      <c r="W210" s="38" t="s">
        <v>2383</v>
      </c>
      <c r="X210" s="38" t="s">
        <v>8391</v>
      </c>
      <c r="Y210" s="19" t="str">
        <f t="shared" si="19"/>
        <v>Normal</v>
      </c>
    </row>
    <row r="211" spans="1:25" x14ac:dyDescent="0.35">
      <c r="A211" s="3" t="s">
        <v>2164</v>
      </c>
      <c r="B211" s="3">
        <v>36.85</v>
      </c>
      <c r="C211" s="3">
        <v>11.12</v>
      </c>
      <c r="D211" s="3" t="s">
        <v>2380</v>
      </c>
      <c r="E211" s="3" t="s">
        <v>2380</v>
      </c>
      <c r="F211" s="3" t="s">
        <v>2380</v>
      </c>
      <c r="G211" s="3" t="s">
        <v>2381</v>
      </c>
      <c r="H211" s="3" t="s">
        <v>2382</v>
      </c>
      <c r="I211" s="14">
        <v>1</v>
      </c>
      <c r="J211" s="14" t="str">
        <f t="shared" si="17"/>
        <v>yes</v>
      </c>
      <c r="K211" s="14">
        <f t="shared" si="15"/>
        <v>0</v>
      </c>
      <c r="L211" s="14" t="str">
        <f t="shared" si="18"/>
        <v>Yes</v>
      </c>
      <c r="M211" s="14" t="str">
        <f t="shared" si="16"/>
        <v>No</v>
      </c>
      <c r="N211" s="28">
        <v>36.85</v>
      </c>
      <c r="O211" s="19" t="str" cm="1">
        <f t="array" ref="O211">_xlfn.IFS(N211&lt;18.5,"Underweight",N211&lt;25,"Normalweight",N211&lt;30,"Overweight",N211&gt;=30,"Obesity")</f>
        <v>Obesity</v>
      </c>
      <c r="P211" s="38" t="s">
        <v>2164</v>
      </c>
      <c r="Q211" s="28">
        <v>36.85</v>
      </c>
      <c r="R211" s="38">
        <v>11.12</v>
      </c>
      <c r="S211" s="38" t="s">
        <v>2380</v>
      </c>
      <c r="T211" s="38" t="s">
        <v>2380</v>
      </c>
      <c r="U211" s="38" t="s">
        <v>2380</v>
      </c>
      <c r="V211" s="38">
        <v>0</v>
      </c>
      <c r="W211" s="38" t="s">
        <v>2383</v>
      </c>
      <c r="X211" s="38" t="s">
        <v>8391</v>
      </c>
      <c r="Y211" s="19" t="str">
        <f t="shared" si="19"/>
        <v>Normal</v>
      </c>
    </row>
    <row r="212" spans="1:25" x14ac:dyDescent="0.35">
      <c r="A212" s="3" t="s">
        <v>2163</v>
      </c>
      <c r="B212" s="3">
        <v>31.02</v>
      </c>
      <c r="C212" s="3">
        <v>4.5599999999999996</v>
      </c>
      <c r="D212" s="3" t="s">
        <v>2380</v>
      </c>
      <c r="E212" s="3" t="s">
        <v>2382</v>
      </c>
      <c r="F212" s="3" t="s">
        <v>2380</v>
      </c>
      <c r="G212" s="3">
        <v>1</v>
      </c>
      <c r="H212" s="3" t="s">
        <v>2382</v>
      </c>
      <c r="I212" s="14">
        <v>1</v>
      </c>
      <c r="J212" s="14" t="str">
        <f t="shared" si="17"/>
        <v>yes</v>
      </c>
      <c r="K212" s="14">
        <f t="shared" si="15"/>
        <v>1</v>
      </c>
      <c r="L212" s="14" t="str">
        <f t="shared" si="18"/>
        <v>Yes</v>
      </c>
      <c r="M212" s="14" t="str">
        <f t="shared" si="16"/>
        <v>No</v>
      </c>
      <c r="N212" s="28">
        <v>31.02</v>
      </c>
      <c r="O212" s="19" t="str" cm="1">
        <f t="array" ref="O212">_xlfn.IFS(N212&lt;18.5,"Underweight",N212&lt;25,"Normalweight",N212&lt;30,"Overweight",N212&gt;=30,"Obesity")</f>
        <v>Obesity</v>
      </c>
      <c r="P212" s="38" t="s">
        <v>2163</v>
      </c>
      <c r="Q212" s="28">
        <v>31.02</v>
      </c>
      <c r="R212" s="38">
        <v>4.5599999999999996</v>
      </c>
      <c r="S212" s="38" t="s">
        <v>2380</v>
      </c>
      <c r="T212" s="38" t="s">
        <v>2382</v>
      </c>
      <c r="U212" s="38" t="s">
        <v>2380</v>
      </c>
      <c r="V212" s="38">
        <v>1</v>
      </c>
      <c r="W212" s="38" t="s">
        <v>2383</v>
      </c>
      <c r="X212" s="38" t="s">
        <v>8391</v>
      </c>
      <c r="Y212" s="19" t="str">
        <f t="shared" si="19"/>
        <v>Normal</v>
      </c>
    </row>
    <row r="213" spans="1:25" x14ac:dyDescent="0.35">
      <c r="A213" s="3" t="s">
        <v>2162</v>
      </c>
      <c r="B213" s="3">
        <v>35.6</v>
      </c>
      <c r="C213" s="3">
        <v>4.0199999999999996</v>
      </c>
      <c r="D213" s="3" t="s">
        <v>2382</v>
      </c>
      <c r="E213" s="3" t="s">
        <v>2382</v>
      </c>
      <c r="F213" s="3" t="s">
        <v>2380</v>
      </c>
      <c r="G213" s="3">
        <v>2</v>
      </c>
      <c r="H213" s="3" t="s">
        <v>2382</v>
      </c>
      <c r="I213" s="14">
        <v>1</v>
      </c>
      <c r="J213" s="14" t="str">
        <f t="shared" si="17"/>
        <v>yes</v>
      </c>
      <c r="K213" s="14">
        <f t="shared" si="15"/>
        <v>2</v>
      </c>
      <c r="L213" s="14" t="str">
        <f t="shared" si="18"/>
        <v>Yes</v>
      </c>
      <c r="M213" s="14" t="str">
        <f t="shared" si="16"/>
        <v>Yes</v>
      </c>
      <c r="N213" s="28">
        <v>35.6</v>
      </c>
      <c r="O213" s="19" t="str" cm="1">
        <f t="array" ref="O213">_xlfn.IFS(N213&lt;18.5,"Underweight",N213&lt;25,"Normalweight",N213&lt;30,"Overweight",N213&gt;=30,"Obesity")</f>
        <v>Obesity</v>
      </c>
      <c r="P213" s="38" t="s">
        <v>2162</v>
      </c>
      <c r="Q213" s="28">
        <v>35.6</v>
      </c>
      <c r="R213" s="38">
        <v>4.0199999999999996</v>
      </c>
      <c r="S213" s="38" t="s">
        <v>2383</v>
      </c>
      <c r="T213" s="38" t="s">
        <v>2382</v>
      </c>
      <c r="U213" s="38" t="s">
        <v>2380</v>
      </c>
      <c r="V213" s="38">
        <v>2</v>
      </c>
      <c r="W213" s="38" t="s">
        <v>2383</v>
      </c>
      <c r="X213" s="38" t="s">
        <v>8391</v>
      </c>
      <c r="Y213" s="19" t="str">
        <f t="shared" si="19"/>
        <v>Normal</v>
      </c>
    </row>
    <row r="214" spans="1:25" x14ac:dyDescent="0.35">
      <c r="A214" s="3" t="s">
        <v>2161</v>
      </c>
      <c r="B214" s="3">
        <v>34.39</v>
      </c>
      <c r="C214" s="3">
        <v>8.7200000000000006</v>
      </c>
      <c r="D214" s="3" t="s">
        <v>2380</v>
      </c>
      <c r="E214" s="3" t="s">
        <v>2380</v>
      </c>
      <c r="F214" s="3" t="s">
        <v>2380</v>
      </c>
      <c r="G214" s="3" t="s">
        <v>2381</v>
      </c>
      <c r="H214" s="3" t="s">
        <v>2382</v>
      </c>
      <c r="I214" s="14">
        <v>1</v>
      </c>
      <c r="J214" s="14" t="str">
        <f t="shared" si="17"/>
        <v>yes</v>
      </c>
      <c r="K214" s="14">
        <f t="shared" si="15"/>
        <v>0</v>
      </c>
      <c r="L214" s="14" t="str">
        <f t="shared" si="18"/>
        <v>Yes</v>
      </c>
      <c r="M214" s="14" t="str">
        <f t="shared" si="16"/>
        <v>No</v>
      </c>
      <c r="N214" s="28">
        <v>34.39</v>
      </c>
      <c r="O214" s="19" t="str" cm="1">
        <f t="array" ref="O214">_xlfn.IFS(N214&lt;18.5,"Underweight",N214&lt;25,"Normalweight",N214&lt;30,"Overweight",N214&gt;=30,"Obesity")</f>
        <v>Obesity</v>
      </c>
      <c r="P214" s="38" t="s">
        <v>2161</v>
      </c>
      <c r="Q214" s="28">
        <v>34.39</v>
      </c>
      <c r="R214" s="38">
        <v>8.7200000000000006</v>
      </c>
      <c r="S214" s="38" t="s">
        <v>2380</v>
      </c>
      <c r="T214" s="38" t="s">
        <v>2380</v>
      </c>
      <c r="U214" s="38" t="s">
        <v>2380</v>
      </c>
      <c r="V214" s="38">
        <v>0</v>
      </c>
      <c r="W214" s="38" t="s">
        <v>2383</v>
      </c>
      <c r="X214" s="38" t="s">
        <v>8391</v>
      </c>
      <c r="Y214" s="19" t="str">
        <f t="shared" si="19"/>
        <v>Diabetes</v>
      </c>
    </row>
    <row r="215" spans="1:25" x14ac:dyDescent="0.35">
      <c r="A215" s="3" t="s">
        <v>2160</v>
      </c>
      <c r="B215" s="3">
        <v>29.06</v>
      </c>
      <c r="C215" s="3">
        <v>6.25</v>
      </c>
      <c r="D215" s="3" t="s">
        <v>2382</v>
      </c>
      <c r="E215" s="3" t="s">
        <v>2380</v>
      </c>
      <c r="F215" s="3" t="s">
        <v>2380</v>
      </c>
      <c r="G215" s="3">
        <v>1</v>
      </c>
      <c r="H215" s="3" t="s">
        <v>2382</v>
      </c>
      <c r="I215" s="14">
        <v>1</v>
      </c>
      <c r="J215" s="14" t="str">
        <f t="shared" si="17"/>
        <v>yes</v>
      </c>
      <c r="K215" s="14">
        <f t="shared" si="15"/>
        <v>1</v>
      </c>
      <c r="L215" s="14" t="str">
        <f t="shared" si="18"/>
        <v>Yes</v>
      </c>
      <c r="M215" s="14" t="str">
        <f t="shared" si="16"/>
        <v>Yes</v>
      </c>
      <c r="N215" s="28">
        <v>29.06</v>
      </c>
      <c r="O215" s="19" t="str" cm="1">
        <f t="array" ref="O215">_xlfn.IFS(N215&lt;18.5,"Underweight",N215&lt;25,"Normalweight",N215&lt;30,"Overweight",N215&gt;=30,"Obesity")</f>
        <v>Overweight</v>
      </c>
      <c r="P215" s="38" t="s">
        <v>2160</v>
      </c>
      <c r="Q215" s="28">
        <v>29.06</v>
      </c>
      <c r="R215" s="38">
        <v>6.25</v>
      </c>
      <c r="S215" s="38" t="s">
        <v>2383</v>
      </c>
      <c r="T215" s="38" t="s">
        <v>2380</v>
      </c>
      <c r="U215" s="38" t="s">
        <v>2380</v>
      </c>
      <c r="V215" s="38">
        <v>1</v>
      </c>
      <c r="W215" s="38" t="s">
        <v>2383</v>
      </c>
      <c r="X215" s="38" t="s">
        <v>8392</v>
      </c>
      <c r="Y215" s="19" t="str">
        <f t="shared" si="19"/>
        <v>Prediabetes</v>
      </c>
    </row>
    <row r="216" spans="1:25" x14ac:dyDescent="0.35">
      <c r="A216" s="3" t="s">
        <v>2159</v>
      </c>
      <c r="B216" s="3">
        <v>35.799999999999997</v>
      </c>
      <c r="C216" s="3">
        <v>7.32</v>
      </c>
      <c r="D216" s="3" t="s">
        <v>2380</v>
      </c>
      <c r="E216" s="3" t="s">
        <v>2380</v>
      </c>
      <c r="F216" s="3" t="s">
        <v>2380</v>
      </c>
      <c r="G216" s="3">
        <v>2</v>
      </c>
      <c r="H216" s="3" t="s">
        <v>2382</v>
      </c>
      <c r="I216" s="14">
        <v>1</v>
      </c>
      <c r="J216" s="14" t="str">
        <f t="shared" si="17"/>
        <v>yes</v>
      </c>
      <c r="K216" s="14">
        <f t="shared" si="15"/>
        <v>2</v>
      </c>
      <c r="L216" s="14" t="str">
        <f t="shared" si="18"/>
        <v>Yes</v>
      </c>
      <c r="M216" s="14" t="str">
        <f t="shared" si="16"/>
        <v>No</v>
      </c>
      <c r="N216" s="28">
        <v>35.799999999999997</v>
      </c>
      <c r="O216" s="19" t="str" cm="1">
        <f t="array" ref="O216">_xlfn.IFS(N216&lt;18.5,"Underweight",N216&lt;25,"Normalweight",N216&lt;30,"Overweight",N216&gt;=30,"Obesity")</f>
        <v>Obesity</v>
      </c>
      <c r="P216" s="38" t="s">
        <v>2159</v>
      </c>
      <c r="Q216" s="28">
        <v>35.799999999999997</v>
      </c>
      <c r="R216" s="38">
        <v>7.32</v>
      </c>
      <c r="S216" s="38" t="s">
        <v>2380</v>
      </c>
      <c r="T216" s="38" t="s">
        <v>2380</v>
      </c>
      <c r="U216" s="38" t="s">
        <v>2380</v>
      </c>
      <c r="V216" s="38">
        <v>2</v>
      </c>
      <c r="W216" s="38" t="s">
        <v>2383</v>
      </c>
      <c r="X216" s="38" t="s">
        <v>8391</v>
      </c>
      <c r="Y216" s="19" t="str">
        <f t="shared" si="19"/>
        <v>Normal</v>
      </c>
    </row>
    <row r="217" spans="1:25" x14ac:dyDescent="0.35">
      <c r="A217" s="3" t="s">
        <v>2158</v>
      </c>
      <c r="B217" s="3">
        <v>49.8</v>
      </c>
      <c r="C217" s="3">
        <v>4.24</v>
      </c>
      <c r="D217" s="3" t="s">
        <v>2380</v>
      </c>
      <c r="E217" s="3" t="s">
        <v>2380</v>
      </c>
      <c r="F217" s="3" t="s">
        <v>2380</v>
      </c>
      <c r="G217" s="3">
        <v>1</v>
      </c>
      <c r="H217" s="3" t="s">
        <v>2382</v>
      </c>
      <c r="I217" s="14">
        <v>1</v>
      </c>
      <c r="J217" s="14" t="str">
        <f t="shared" si="17"/>
        <v>yes</v>
      </c>
      <c r="K217" s="14">
        <f t="shared" si="15"/>
        <v>1</v>
      </c>
      <c r="L217" s="14" t="str">
        <f t="shared" si="18"/>
        <v>Yes</v>
      </c>
      <c r="M217" s="14" t="str">
        <f t="shared" si="16"/>
        <v>No</v>
      </c>
      <c r="N217" s="28">
        <v>49.8</v>
      </c>
      <c r="O217" s="19" t="str" cm="1">
        <f t="array" ref="O217">_xlfn.IFS(N217&lt;18.5,"Underweight",N217&lt;25,"Normalweight",N217&lt;30,"Overweight",N217&gt;=30,"Obesity")</f>
        <v>Obesity</v>
      </c>
      <c r="P217" s="38" t="s">
        <v>2158</v>
      </c>
      <c r="Q217" s="28">
        <v>49.8</v>
      </c>
      <c r="R217" s="38">
        <v>4.24</v>
      </c>
      <c r="S217" s="38" t="s">
        <v>2380</v>
      </c>
      <c r="T217" s="38" t="s">
        <v>2380</v>
      </c>
      <c r="U217" s="38" t="s">
        <v>2380</v>
      </c>
      <c r="V217" s="38">
        <v>1</v>
      </c>
      <c r="W217" s="38" t="s">
        <v>2383</v>
      </c>
      <c r="X217" s="38" t="s">
        <v>8391</v>
      </c>
      <c r="Y217" s="19" t="str">
        <f t="shared" si="19"/>
        <v>Normal</v>
      </c>
    </row>
    <row r="218" spans="1:25" x14ac:dyDescent="0.35">
      <c r="A218" s="3" t="s">
        <v>2157</v>
      </c>
      <c r="B218" s="3">
        <v>35.71</v>
      </c>
      <c r="C218" s="3">
        <v>6.84</v>
      </c>
      <c r="D218" s="3" t="s">
        <v>2380</v>
      </c>
      <c r="E218" s="3" t="s">
        <v>2380</v>
      </c>
      <c r="F218" s="3" t="s">
        <v>2380</v>
      </c>
      <c r="G218" s="3">
        <v>2</v>
      </c>
      <c r="H218" s="3" t="s">
        <v>2382</v>
      </c>
      <c r="I218" s="14">
        <v>1</v>
      </c>
      <c r="J218" s="14" t="str">
        <f t="shared" si="17"/>
        <v>yes</v>
      </c>
      <c r="K218" s="14">
        <f t="shared" si="15"/>
        <v>2</v>
      </c>
      <c r="L218" s="14" t="str">
        <f t="shared" si="18"/>
        <v>Yes</v>
      </c>
      <c r="M218" s="14" t="str">
        <f t="shared" si="16"/>
        <v>No</v>
      </c>
      <c r="N218" s="28">
        <v>35.71</v>
      </c>
      <c r="O218" s="19" t="str" cm="1">
        <f t="array" ref="O218">_xlfn.IFS(N218&lt;18.5,"Underweight",N218&lt;25,"Normalweight",N218&lt;30,"Overweight",N218&gt;=30,"Obesity")</f>
        <v>Obesity</v>
      </c>
      <c r="P218" s="38" t="s">
        <v>2157</v>
      </c>
      <c r="Q218" s="28">
        <v>35.71</v>
      </c>
      <c r="R218" s="38">
        <v>6.84</v>
      </c>
      <c r="S218" s="38" t="s">
        <v>2380</v>
      </c>
      <c r="T218" s="38" t="s">
        <v>2380</v>
      </c>
      <c r="U218" s="38" t="s">
        <v>2380</v>
      </c>
      <c r="V218" s="38">
        <v>2</v>
      </c>
      <c r="W218" s="38" t="s">
        <v>2383</v>
      </c>
      <c r="X218" s="38" t="s">
        <v>8391</v>
      </c>
      <c r="Y218" s="19" t="str">
        <f t="shared" si="19"/>
        <v>Diabetes</v>
      </c>
    </row>
    <row r="219" spans="1:25" x14ac:dyDescent="0.35">
      <c r="A219" s="3" t="s">
        <v>2156</v>
      </c>
      <c r="B219" s="3">
        <v>30.8</v>
      </c>
      <c r="C219" s="3">
        <v>5.23</v>
      </c>
      <c r="D219" s="3" t="s">
        <v>2382</v>
      </c>
      <c r="E219" s="3" t="s">
        <v>2380</v>
      </c>
      <c r="F219" s="3" t="s">
        <v>2380</v>
      </c>
      <c r="G219" s="3">
        <v>1</v>
      </c>
      <c r="H219" s="3" t="s">
        <v>2382</v>
      </c>
      <c r="I219" s="14">
        <v>1</v>
      </c>
      <c r="J219" s="14" t="str">
        <f t="shared" si="17"/>
        <v>yes</v>
      </c>
      <c r="K219" s="14">
        <f t="shared" si="15"/>
        <v>1</v>
      </c>
      <c r="L219" s="14" t="str">
        <f t="shared" si="18"/>
        <v>Yes</v>
      </c>
      <c r="M219" s="14" t="str">
        <f t="shared" si="16"/>
        <v>Yes</v>
      </c>
      <c r="N219" s="28">
        <v>30.8</v>
      </c>
      <c r="O219" s="19" t="str" cm="1">
        <f t="array" ref="O219">_xlfn.IFS(N219&lt;18.5,"Underweight",N219&lt;25,"Normalweight",N219&lt;30,"Overweight",N219&gt;=30,"Obesity")</f>
        <v>Obesity</v>
      </c>
      <c r="P219" s="38" t="s">
        <v>2156</v>
      </c>
      <c r="Q219" s="28">
        <v>30.8</v>
      </c>
      <c r="R219" s="38">
        <v>5.23</v>
      </c>
      <c r="S219" s="38" t="s">
        <v>2383</v>
      </c>
      <c r="T219" s="38" t="s">
        <v>2380</v>
      </c>
      <c r="U219" s="38" t="s">
        <v>2380</v>
      </c>
      <c r="V219" s="38">
        <v>1</v>
      </c>
      <c r="W219" s="38" t="s">
        <v>2383</v>
      </c>
      <c r="X219" s="38" t="s">
        <v>8391</v>
      </c>
      <c r="Y219" s="19" t="str">
        <f t="shared" si="19"/>
        <v>Prediabetes</v>
      </c>
    </row>
    <row r="220" spans="1:25" x14ac:dyDescent="0.35">
      <c r="A220" s="3" t="s">
        <v>2155</v>
      </c>
      <c r="B220" s="3">
        <v>33.69</v>
      </c>
      <c r="C220" s="3">
        <v>9.68</v>
      </c>
      <c r="D220" s="3" t="s">
        <v>2380</v>
      </c>
      <c r="E220" s="3" t="s">
        <v>2380</v>
      </c>
      <c r="F220" s="3" t="s">
        <v>2380</v>
      </c>
      <c r="G220" s="3" t="s">
        <v>2381</v>
      </c>
      <c r="H220" s="3" t="s">
        <v>2382</v>
      </c>
      <c r="I220" s="14">
        <v>1</v>
      </c>
      <c r="J220" s="14" t="str">
        <f t="shared" si="17"/>
        <v>yes</v>
      </c>
      <c r="K220" s="14">
        <f t="shared" si="15"/>
        <v>0</v>
      </c>
      <c r="L220" s="14" t="str">
        <f t="shared" si="18"/>
        <v>Yes</v>
      </c>
      <c r="M220" s="14" t="str">
        <f t="shared" si="16"/>
        <v>No</v>
      </c>
      <c r="N220" s="28">
        <v>33.69</v>
      </c>
      <c r="O220" s="19" t="str" cm="1">
        <f t="array" ref="O220">_xlfn.IFS(N220&lt;18.5,"Underweight",N220&lt;25,"Normalweight",N220&lt;30,"Overweight",N220&gt;=30,"Obesity")</f>
        <v>Obesity</v>
      </c>
      <c r="P220" s="38" t="s">
        <v>2155</v>
      </c>
      <c r="Q220" s="28">
        <v>33.69</v>
      </c>
      <c r="R220" s="38">
        <v>9.68</v>
      </c>
      <c r="S220" s="38" t="s">
        <v>2380</v>
      </c>
      <c r="T220" s="38" t="s">
        <v>2380</v>
      </c>
      <c r="U220" s="38" t="s">
        <v>2380</v>
      </c>
      <c r="V220" s="38">
        <v>0</v>
      </c>
      <c r="W220" s="38" t="s">
        <v>2383</v>
      </c>
      <c r="X220" s="38" t="s">
        <v>8391</v>
      </c>
      <c r="Y220" s="19" t="str">
        <f t="shared" si="19"/>
        <v>Diabetes</v>
      </c>
    </row>
    <row r="221" spans="1:25" x14ac:dyDescent="0.35">
      <c r="A221" s="3" t="s">
        <v>2154</v>
      </c>
      <c r="B221" s="3">
        <v>42.27</v>
      </c>
      <c r="C221" s="3">
        <v>6.05</v>
      </c>
      <c r="D221" s="3" t="s">
        <v>2382</v>
      </c>
      <c r="E221" s="3" t="s">
        <v>2380</v>
      </c>
      <c r="F221" s="3" t="s">
        <v>2380</v>
      </c>
      <c r="G221" s="3">
        <v>1</v>
      </c>
      <c r="H221" s="3" t="s">
        <v>2382</v>
      </c>
      <c r="I221" s="14">
        <v>1</v>
      </c>
      <c r="J221" s="14" t="str">
        <f t="shared" si="17"/>
        <v>yes</v>
      </c>
      <c r="K221" s="14">
        <f t="shared" si="15"/>
        <v>1</v>
      </c>
      <c r="L221" s="14" t="str">
        <f t="shared" si="18"/>
        <v>Yes</v>
      </c>
      <c r="M221" s="14" t="str">
        <f t="shared" si="16"/>
        <v>Yes</v>
      </c>
      <c r="N221" s="28">
        <v>42.27</v>
      </c>
      <c r="O221" s="19" t="str" cm="1">
        <f t="array" ref="O221">_xlfn.IFS(N221&lt;18.5,"Underweight",N221&lt;25,"Normalweight",N221&lt;30,"Overweight",N221&gt;=30,"Obesity")</f>
        <v>Obesity</v>
      </c>
      <c r="P221" s="38" t="s">
        <v>2154</v>
      </c>
      <c r="Q221" s="28">
        <v>42.27</v>
      </c>
      <c r="R221" s="38">
        <v>6.05</v>
      </c>
      <c r="S221" s="38" t="s">
        <v>2383</v>
      </c>
      <c r="T221" s="38" t="s">
        <v>2380</v>
      </c>
      <c r="U221" s="38" t="s">
        <v>2380</v>
      </c>
      <c r="V221" s="38">
        <v>1</v>
      </c>
      <c r="W221" s="38" t="s">
        <v>2383</v>
      </c>
      <c r="X221" s="38" t="s">
        <v>8391</v>
      </c>
      <c r="Y221" s="19" t="str">
        <f t="shared" si="19"/>
        <v>Normal</v>
      </c>
    </row>
    <row r="222" spans="1:25" x14ac:dyDescent="0.35">
      <c r="A222" s="3" t="s">
        <v>2153</v>
      </c>
      <c r="B222" s="3">
        <v>53.25</v>
      </c>
      <c r="C222" s="3">
        <v>6.11</v>
      </c>
      <c r="D222" s="3" t="s">
        <v>2382</v>
      </c>
      <c r="E222" s="3" t="s">
        <v>2380</v>
      </c>
      <c r="F222" s="3" t="s">
        <v>2383</v>
      </c>
      <c r="G222" s="3">
        <v>1</v>
      </c>
      <c r="H222" s="3" t="s">
        <v>2382</v>
      </c>
      <c r="I222" s="14">
        <v>1</v>
      </c>
      <c r="J222" s="14" t="str">
        <f t="shared" si="17"/>
        <v>yes</v>
      </c>
      <c r="K222" s="14">
        <f t="shared" si="15"/>
        <v>1</v>
      </c>
      <c r="L222" s="14" t="str">
        <f t="shared" si="18"/>
        <v>Yes</v>
      </c>
      <c r="M222" s="14" t="str">
        <f t="shared" si="16"/>
        <v>Yes</v>
      </c>
      <c r="N222" s="28">
        <v>53.25</v>
      </c>
      <c r="O222" s="19" t="str" cm="1">
        <f t="array" ref="O222">_xlfn.IFS(N222&lt;18.5,"Underweight",N222&lt;25,"Normalweight",N222&lt;30,"Overweight",N222&gt;=30,"Obesity")</f>
        <v>Obesity</v>
      </c>
      <c r="P222" s="38" t="s">
        <v>2153</v>
      </c>
      <c r="Q222" s="28">
        <v>53.25</v>
      </c>
      <c r="R222" s="38">
        <v>6.11</v>
      </c>
      <c r="S222" s="38" t="s">
        <v>2383</v>
      </c>
      <c r="T222" s="38" t="s">
        <v>2380</v>
      </c>
      <c r="U222" s="38" t="s">
        <v>2383</v>
      </c>
      <c r="V222" s="38">
        <v>1</v>
      </c>
      <c r="W222" s="38" t="s">
        <v>2383</v>
      </c>
      <c r="X222" s="38" t="s">
        <v>8391</v>
      </c>
      <c r="Y222" s="19" t="str">
        <f t="shared" si="19"/>
        <v>Prediabetes</v>
      </c>
    </row>
    <row r="223" spans="1:25" x14ac:dyDescent="0.35">
      <c r="A223" s="3" t="s">
        <v>2152</v>
      </c>
      <c r="B223" s="3">
        <v>26.8</v>
      </c>
      <c r="C223" s="3">
        <v>10.93</v>
      </c>
      <c r="D223" s="3" t="s">
        <v>2382</v>
      </c>
      <c r="E223" s="3" t="s">
        <v>2380</v>
      </c>
      <c r="F223" s="3" t="s">
        <v>2380</v>
      </c>
      <c r="G223" s="3" t="s">
        <v>2381</v>
      </c>
      <c r="H223" s="3" t="s">
        <v>2380</v>
      </c>
      <c r="I223" s="14">
        <v>180</v>
      </c>
      <c r="J223" s="14" t="str">
        <f t="shared" si="17"/>
        <v>No</v>
      </c>
      <c r="K223" s="14">
        <f t="shared" si="15"/>
        <v>0</v>
      </c>
      <c r="L223" s="14" t="str">
        <f t="shared" si="18"/>
        <v>No</v>
      </c>
      <c r="M223" s="14" t="str">
        <f t="shared" si="16"/>
        <v>Yes</v>
      </c>
      <c r="N223" s="28">
        <v>26.8</v>
      </c>
      <c r="O223" s="19" t="str" cm="1">
        <f t="array" ref="O223">_xlfn.IFS(N223&lt;18.5,"Underweight",N223&lt;25,"Normalweight",N223&lt;30,"Overweight",N223&gt;=30,"Obesity")</f>
        <v>Overweight</v>
      </c>
      <c r="P223" s="38" t="s">
        <v>2152</v>
      </c>
      <c r="Q223" s="28">
        <v>26.8</v>
      </c>
      <c r="R223" s="38">
        <v>10.93</v>
      </c>
      <c r="S223" s="38" t="s">
        <v>2383</v>
      </c>
      <c r="T223" s="38" t="s">
        <v>2380</v>
      </c>
      <c r="U223" s="38" t="s">
        <v>2380</v>
      </c>
      <c r="V223" s="38">
        <v>0</v>
      </c>
      <c r="W223" s="38" t="s">
        <v>2380</v>
      </c>
      <c r="X223" s="38" t="s">
        <v>8392</v>
      </c>
      <c r="Y223" s="19" t="str">
        <f t="shared" si="19"/>
        <v>Normal</v>
      </c>
    </row>
    <row r="224" spans="1:25" x14ac:dyDescent="0.35">
      <c r="A224" s="3" t="s">
        <v>2151</v>
      </c>
      <c r="B224" s="3">
        <v>28.5</v>
      </c>
      <c r="C224" s="3">
        <v>5.12</v>
      </c>
      <c r="D224" s="3" t="s">
        <v>2380</v>
      </c>
      <c r="E224" s="3" t="s">
        <v>2380</v>
      </c>
      <c r="F224" s="3" t="s">
        <v>2380</v>
      </c>
      <c r="G224" s="3">
        <v>1</v>
      </c>
      <c r="H224" s="3" t="s">
        <v>2382</v>
      </c>
      <c r="I224" s="14">
        <v>1</v>
      </c>
      <c r="J224" s="14" t="str">
        <f t="shared" si="17"/>
        <v>yes</v>
      </c>
      <c r="K224" s="14">
        <f t="shared" si="15"/>
        <v>1</v>
      </c>
      <c r="L224" s="14" t="str">
        <f t="shared" si="18"/>
        <v>Yes</v>
      </c>
      <c r="M224" s="14" t="str">
        <f t="shared" si="16"/>
        <v>No</v>
      </c>
      <c r="N224" s="28">
        <v>28.5</v>
      </c>
      <c r="O224" s="19" t="str" cm="1">
        <f t="array" ref="O224">_xlfn.IFS(N224&lt;18.5,"Underweight",N224&lt;25,"Normalweight",N224&lt;30,"Overweight",N224&gt;=30,"Obesity")</f>
        <v>Overweight</v>
      </c>
      <c r="P224" s="38" t="s">
        <v>2151</v>
      </c>
      <c r="Q224" s="28">
        <v>28.5</v>
      </c>
      <c r="R224" s="38">
        <v>5.12</v>
      </c>
      <c r="S224" s="38" t="s">
        <v>2380</v>
      </c>
      <c r="T224" s="38" t="s">
        <v>2380</v>
      </c>
      <c r="U224" s="38" t="s">
        <v>2380</v>
      </c>
      <c r="V224" s="38">
        <v>1</v>
      </c>
      <c r="W224" s="38" t="s">
        <v>2383</v>
      </c>
      <c r="X224" s="38" t="s">
        <v>8392</v>
      </c>
      <c r="Y224" s="19" t="str">
        <f t="shared" si="19"/>
        <v>Normal</v>
      </c>
    </row>
    <row r="225" spans="1:25" x14ac:dyDescent="0.35">
      <c r="A225" s="3" t="s">
        <v>2150</v>
      </c>
      <c r="B225" s="3">
        <v>22.895</v>
      </c>
      <c r="C225" s="3">
        <v>5.72</v>
      </c>
      <c r="D225" s="3" t="s">
        <v>2380</v>
      </c>
      <c r="E225" s="3" t="s">
        <v>2380</v>
      </c>
      <c r="F225" s="3" t="s">
        <v>2380</v>
      </c>
      <c r="G225" s="3" t="s">
        <v>2381</v>
      </c>
      <c r="H225" s="3" t="s">
        <v>2382</v>
      </c>
      <c r="I225" s="14">
        <v>1</v>
      </c>
      <c r="J225" s="14" t="str">
        <f t="shared" si="17"/>
        <v>yes</v>
      </c>
      <c r="K225" s="14">
        <f t="shared" si="15"/>
        <v>0</v>
      </c>
      <c r="L225" s="14" t="str">
        <f t="shared" si="18"/>
        <v>Yes</v>
      </c>
      <c r="M225" s="14" t="str">
        <f t="shared" si="16"/>
        <v>No</v>
      </c>
      <c r="N225" s="28">
        <v>22.895</v>
      </c>
      <c r="O225" s="19" t="str" cm="1">
        <f t="array" ref="O225">_xlfn.IFS(N225&lt;18.5,"Underweight",N225&lt;25,"Normalweight",N225&lt;30,"Overweight",N225&gt;=30,"Obesity")</f>
        <v>Normalweight</v>
      </c>
      <c r="P225" s="38" t="s">
        <v>2150</v>
      </c>
      <c r="Q225" s="28">
        <v>22.895</v>
      </c>
      <c r="R225" s="38">
        <v>5.72</v>
      </c>
      <c r="S225" s="38" t="s">
        <v>2380</v>
      </c>
      <c r="T225" s="38" t="s">
        <v>2380</v>
      </c>
      <c r="U225" s="38" t="s">
        <v>2380</v>
      </c>
      <c r="V225" s="38">
        <v>0</v>
      </c>
      <c r="W225" s="38" t="s">
        <v>2383</v>
      </c>
      <c r="X225" s="38" t="s">
        <v>8393</v>
      </c>
      <c r="Y225" s="19" t="str">
        <f t="shared" si="19"/>
        <v>Prediabetes</v>
      </c>
    </row>
    <row r="226" spans="1:25" x14ac:dyDescent="0.35">
      <c r="A226" s="3" t="s">
        <v>2149</v>
      </c>
      <c r="B226" s="3">
        <v>34.06</v>
      </c>
      <c r="C226" s="3">
        <v>11.83</v>
      </c>
      <c r="D226" s="3" t="s">
        <v>2382</v>
      </c>
      <c r="E226" s="3" t="s">
        <v>2380</v>
      </c>
      <c r="F226" s="3" t="s">
        <v>2380</v>
      </c>
      <c r="G226" s="3">
        <v>1</v>
      </c>
      <c r="H226" s="3" t="s">
        <v>2382</v>
      </c>
      <c r="I226" s="14">
        <v>1</v>
      </c>
      <c r="J226" s="14" t="str">
        <f t="shared" si="17"/>
        <v>yes</v>
      </c>
      <c r="K226" s="14">
        <f t="shared" si="15"/>
        <v>1</v>
      </c>
      <c r="L226" s="14" t="str">
        <f t="shared" si="18"/>
        <v>Yes</v>
      </c>
      <c r="M226" s="14" t="str">
        <f t="shared" si="16"/>
        <v>Yes</v>
      </c>
      <c r="N226" s="28">
        <v>34.06</v>
      </c>
      <c r="O226" s="19" t="str" cm="1">
        <f t="array" ref="O226">_xlfn.IFS(N226&lt;18.5,"Underweight",N226&lt;25,"Normalweight",N226&lt;30,"Overweight",N226&gt;=30,"Obesity")</f>
        <v>Obesity</v>
      </c>
      <c r="P226" s="38" t="s">
        <v>2149</v>
      </c>
      <c r="Q226" s="28">
        <v>34.06</v>
      </c>
      <c r="R226" s="38">
        <v>11.83</v>
      </c>
      <c r="S226" s="38" t="s">
        <v>2383</v>
      </c>
      <c r="T226" s="38" t="s">
        <v>2380</v>
      </c>
      <c r="U226" s="38" t="s">
        <v>2380</v>
      </c>
      <c r="V226" s="38">
        <v>1</v>
      </c>
      <c r="W226" s="38" t="s">
        <v>2383</v>
      </c>
      <c r="X226" s="38" t="s">
        <v>8391</v>
      </c>
      <c r="Y226" s="19" t="str">
        <f t="shared" si="19"/>
        <v>Normal</v>
      </c>
    </row>
    <row r="227" spans="1:25" x14ac:dyDescent="0.35">
      <c r="A227" s="3" t="s">
        <v>2148</v>
      </c>
      <c r="B227" s="3">
        <v>36.409999999999997</v>
      </c>
      <c r="C227" s="3">
        <v>4.55</v>
      </c>
      <c r="D227" s="3" t="s">
        <v>2380</v>
      </c>
      <c r="E227" s="3" t="s">
        <v>2380</v>
      </c>
      <c r="F227" s="3" t="s">
        <v>2380</v>
      </c>
      <c r="G227" s="3" t="s">
        <v>2381</v>
      </c>
      <c r="H227" s="3" t="s">
        <v>2382</v>
      </c>
      <c r="I227" s="14">
        <v>1</v>
      </c>
      <c r="J227" s="14" t="str">
        <f t="shared" si="17"/>
        <v>yes</v>
      </c>
      <c r="K227" s="14">
        <f t="shared" si="15"/>
        <v>0</v>
      </c>
      <c r="L227" s="14" t="str">
        <f t="shared" si="18"/>
        <v>Yes</v>
      </c>
      <c r="M227" s="14" t="str">
        <f t="shared" si="16"/>
        <v>No</v>
      </c>
      <c r="N227" s="28">
        <v>36.409999999999997</v>
      </c>
      <c r="O227" s="19" t="str" cm="1">
        <f t="array" ref="O227">_xlfn.IFS(N227&lt;18.5,"Underweight",N227&lt;25,"Normalweight",N227&lt;30,"Overweight",N227&gt;=30,"Obesity")</f>
        <v>Obesity</v>
      </c>
      <c r="P227" s="38" t="s">
        <v>2148</v>
      </c>
      <c r="Q227" s="28">
        <v>36.409999999999997</v>
      </c>
      <c r="R227" s="38">
        <v>4.55</v>
      </c>
      <c r="S227" s="38" t="s">
        <v>2380</v>
      </c>
      <c r="T227" s="38" t="s">
        <v>2380</v>
      </c>
      <c r="U227" s="38" t="s">
        <v>2380</v>
      </c>
      <c r="V227" s="38">
        <v>0</v>
      </c>
      <c r="W227" s="38" t="s">
        <v>2383</v>
      </c>
      <c r="X227" s="38" t="s">
        <v>8391</v>
      </c>
      <c r="Y227" s="19" t="str">
        <f t="shared" si="19"/>
        <v>Normal</v>
      </c>
    </row>
    <row r="228" spans="1:25" x14ac:dyDescent="0.35">
      <c r="A228" s="3" t="s">
        <v>2147</v>
      </c>
      <c r="B228" s="3">
        <v>52.3</v>
      </c>
      <c r="C228" s="3">
        <v>4.87</v>
      </c>
      <c r="D228" s="3" t="s">
        <v>2382</v>
      </c>
      <c r="E228" s="3" t="s">
        <v>2380</v>
      </c>
      <c r="F228" s="3" t="s">
        <v>2383</v>
      </c>
      <c r="G228" s="3">
        <v>1</v>
      </c>
      <c r="H228" s="3" t="s">
        <v>2382</v>
      </c>
      <c r="I228" s="14">
        <v>1</v>
      </c>
      <c r="J228" s="14" t="str">
        <f t="shared" si="17"/>
        <v>yes</v>
      </c>
      <c r="K228" s="14">
        <f t="shared" si="15"/>
        <v>1</v>
      </c>
      <c r="L228" s="14" t="str">
        <f t="shared" si="18"/>
        <v>Yes</v>
      </c>
      <c r="M228" s="14" t="str">
        <f t="shared" si="16"/>
        <v>Yes</v>
      </c>
      <c r="N228" s="28">
        <v>52.3</v>
      </c>
      <c r="O228" s="19" t="str" cm="1">
        <f t="array" ref="O228">_xlfn.IFS(N228&lt;18.5,"Underweight",N228&lt;25,"Normalweight",N228&lt;30,"Overweight",N228&gt;=30,"Obesity")</f>
        <v>Obesity</v>
      </c>
      <c r="P228" s="38" t="s">
        <v>2147</v>
      </c>
      <c r="Q228" s="28">
        <v>52.3</v>
      </c>
      <c r="R228" s="38">
        <v>4.87</v>
      </c>
      <c r="S228" s="38" t="s">
        <v>2383</v>
      </c>
      <c r="T228" s="38" t="s">
        <v>2380</v>
      </c>
      <c r="U228" s="38" t="s">
        <v>2383</v>
      </c>
      <c r="V228" s="38">
        <v>1</v>
      </c>
      <c r="W228" s="38" t="s">
        <v>2383</v>
      </c>
      <c r="X228" s="38" t="s">
        <v>8391</v>
      </c>
      <c r="Y228" s="19" t="str">
        <f t="shared" si="19"/>
        <v>Prediabetes</v>
      </c>
    </row>
    <row r="229" spans="1:25" x14ac:dyDescent="0.35">
      <c r="A229" s="3" t="s">
        <v>2146</v>
      </c>
      <c r="B229" s="3">
        <v>52.66</v>
      </c>
      <c r="C229" s="3">
        <v>4.45</v>
      </c>
      <c r="D229" s="3" t="s">
        <v>2380</v>
      </c>
      <c r="E229" s="3" t="s">
        <v>2380</v>
      </c>
      <c r="F229" s="3" t="s">
        <v>2380</v>
      </c>
      <c r="G229" s="3">
        <v>1</v>
      </c>
      <c r="H229" s="3" t="s">
        <v>2382</v>
      </c>
      <c r="I229" s="14">
        <v>1</v>
      </c>
      <c r="J229" s="14" t="str">
        <f t="shared" si="17"/>
        <v>yes</v>
      </c>
      <c r="K229" s="14">
        <f t="shared" si="15"/>
        <v>1</v>
      </c>
      <c r="L229" s="14" t="str">
        <f t="shared" si="18"/>
        <v>Yes</v>
      </c>
      <c r="M229" s="14" t="str">
        <f t="shared" si="16"/>
        <v>No</v>
      </c>
      <c r="N229" s="28">
        <v>52.66</v>
      </c>
      <c r="O229" s="19" t="str" cm="1">
        <f t="array" ref="O229">_xlfn.IFS(N229&lt;18.5,"Underweight",N229&lt;25,"Normalweight",N229&lt;30,"Overweight",N229&gt;=30,"Obesity")</f>
        <v>Obesity</v>
      </c>
      <c r="P229" s="38" t="s">
        <v>2146</v>
      </c>
      <c r="Q229" s="28">
        <v>52.66</v>
      </c>
      <c r="R229" s="38">
        <v>4.45</v>
      </c>
      <c r="S229" s="38" t="s">
        <v>2380</v>
      </c>
      <c r="T229" s="38" t="s">
        <v>2380</v>
      </c>
      <c r="U229" s="38" t="s">
        <v>2380</v>
      </c>
      <c r="V229" s="38">
        <v>1</v>
      </c>
      <c r="W229" s="38" t="s">
        <v>2383</v>
      </c>
      <c r="X229" s="38" t="s">
        <v>8391</v>
      </c>
      <c r="Y229" s="19" t="str">
        <f t="shared" si="19"/>
        <v>Normal</v>
      </c>
    </row>
    <row r="230" spans="1:25" x14ac:dyDescent="0.35">
      <c r="A230" s="3" t="s">
        <v>2145</v>
      </c>
      <c r="B230" s="3">
        <v>29.57</v>
      </c>
      <c r="C230" s="3">
        <v>9.42</v>
      </c>
      <c r="D230" s="3" t="s">
        <v>2382</v>
      </c>
      <c r="E230" s="3" t="s">
        <v>2380</v>
      </c>
      <c r="F230" s="3" t="s">
        <v>2380</v>
      </c>
      <c r="G230" s="3" t="s">
        <v>2381</v>
      </c>
      <c r="H230" s="3" t="s">
        <v>2382</v>
      </c>
      <c r="I230" s="14">
        <v>1</v>
      </c>
      <c r="J230" s="14" t="str">
        <f t="shared" si="17"/>
        <v>yes</v>
      </c>
      <c r="K230" s="14">
        <f t="shared" si="15"/>
        <v>0</v>
      </c>
      <c r="L230" s="14" t="str">
        <f t="shared" si="18"/>
        <v>Yes</v>
      </c>
      <c r="M230" s="14" t="str">
        <f t="shared" si="16"/>
        <v>Yes</v>
      </c>
      <c r="N230" s="28">
        <v>29.57</v>
      </c>
      <c r="O230" s="19" t="str" cm="1">
        <f t="array" ref="O230">_xlfn.IFS(N230&lt;18.5,"Underweight",N230&lt;25,"Normalweight",N230&lt;30,"Overweight",N230&gt;=30,"Obesity")</f>
        <v>Overweight</v>
      </c>
      <c r="P230" s="38" t="s">
        <v>2145</v>
      </c>
      <c r="Q230" s="28">
        <v>29.57</v>
      </c>
      <c r="R230" s="38">
        <v>9.42</v>
      </c>
      <c r="S230" s="38" t="s">
        <v>2383</v>
      </c>
      <c r="T230" s="38" t="s">
        <v>2380</v>
      </c>
      <c r="U230" s="38" t="s">
        <v>2380</v>
      </c>
      <c r="V230" s="38">
        <v>0</v>
      </c>
      <c r="W230" s="38" t="s">
        <v>2383</v>
      </c>
      <c r="X230" s="38" t="s">
        <v>8392</v>
      </c>
      <c r="Y230" s="19" t="str">
        <f t="shared" si="19"/>
        <v>Diabetes</v>
      </c>
    </row>
    <row r="231" spans="1:25" x14ac:dyDescent="0.35">
      <c r="A231" s="3" t="s">
        <v>2144</v>
      </c>
      <c r="B231" s="3">
        <v>36.99</v>
      </c>
      <c r="C231" s="3">
        <v>5.37</v>
      </c>
      <c r="D231" s="3" t="s">
        <v>2382</v>
      </c>
      <c r="E231" s="3" t="s">
        <v>2380</v>
      </c>
      <c r="F231" s="3" t="s">
        <v>2383</v>
      </c>
      <c r="G231" s="3">
        <v>1</v>
      </c>
      <c r="H231" s="3" t="s">
        <v>2382</v>
      </c>
      <c r="I231" s="14">
        <v>1</v>
      </c>
      <c r="J231" s="14" t="str">
        <f t="shared" si="17"/>
        <v>yes</v>
      </c>
      <c r="K231" s="14">
        <f t="shared" si="15"/>
        <v>1</v>
      </c>
      <c r="L231" s="14" t="str">
        <f t="shared" si="18"/>
        <v>Yes</v>
      </c>
      <c r="M231" s="14" t="str">
        <f t="shared" si="16"/>
        <v>Yes</v>
      </c>
      <c r="N231" s="28">
        <v>36.99</v>
      </c>
      <c r="O231" s="19" t="str" cm="1">
        <f t="array" ref="O231">_xlfn.IFS(N231&lt;18.5,"Underweight",N231&lt;25,"Normalweight",N231&lt;30,"Overweight",N231&gt;=30,"Obesity")</f>
        <v>Obesity</v>
      </c>
      <c r="P231" s="38" t="s">
        <v>2144</v>
      </c>
      <c r="Q231" s="28">
        <v>36.99</v>
      </c>
      <c r="R231" s="38">
        <v>5.37</v>
      </c>
      <c r="S231" s="38" t="s">
        <v>2383</v>
      </c>
      <c r="T231" s="38" t="s">
        <v>2380</v>
      </c>
      <c r="U231" s="38" t="s">
        <v>2383</v>
      </c>
      <c r="V231" s="38">
        <v>1</v>
      </c>
      <c r="W231" s="38" t="s">
        <v>2383</v>
      </c>
      <c r="X231" s="38" t="s">
        <v>8391</v>
      </c>
      <c r="Y231" s="19" t="str">
        <f t="shared" si="19"/>
        <v>Prediabetes</v>
      </c>
    </row>
    <row r="232" spans="1:25" x14ac:dyDescent="0.35">
      <c r="A232" s="3" t="s">
        <v>2143</v>
      </c>
      <c r="B232" s="3">
        <v>31.4</v>
      </c>
      <c r="C232" s="3">
        <v>4.5999999999999996</v>
      </c>
      <c r="D232" s="3" t="s">
        <v>2382</v>
      </c>
      <c r="E232" s="3" t="s">
        <v>2380</v>
      </c>
      <c r="F232" s="3" t="s">
        <v>2380</v>
      </c>
      <c r="G232" s="3">
        <v>1</v>
      </c>
      <c r="H232" s="3" t="s">
        <v>2382</v>
      </c>
      <c r="I232" s="14">
        <v>1</v>
      </c>
      <c r="J232" s="14" t="str">
        <f t="shared" si="17"/>
        <v>yes</v>
      </c>
      <c r="K232" s="14">
        <f t="shared" si="15"/>
        <v>1</v>
      </c>
      <c r="L232" s="14" t="str">
        <f t="shared" si="18"/>
        <v>Yes</v>
      </c>
      <c r="M232" s="14" t="str">
        <f t="shared" si="16"/>
        <v>Yes</v>
      </c>
      <c r="N232" s="28">
        <v>31.4</v>
      </c>
      <c r="O232" s="19" t="str" cm="1">
        <f t="array" ref="O232">_xlfn.IFS(N232&lt;18.5,"Underweight",N232&lt;25,"Normalweight",N232&lt;30,"Overweight",N232&gt;=30,"Obesity")</f>
        <v>Obesity</v>
      </c>
      <c r="P232" s="38" t="s">
        <v>2143</v>
      </c>
      <c r="Q232" s="28">
        <v>31.4</v>
      </c>
      <c r="R232" s="38">
        <v>4.5999999999999996</v>
      </c>
      <c r="S232" s="38" t="s">
        <v>2383</v>
      </c>
      <c r="T232" s="38" t="s">
        <v>2380</v>
      </c>
      <c r="U232" s="38" t="s">
        <v>2380</v>
      </c>
      <c r="V232" s="38">
        <v>1</v>
      </c>
      <c r="W232" s="38" t="s">
        <v>2383</v>
      </c>
      <c r="X232" s="38" t="s">
        <v>8391</v>
      </c>
      <c r="Y232" s="19" t="str">
        <f t="shared" si="19"/>
        <v>Normal</v>
      </c>
    </row>
    <row r="233" spans="1:25" x14ac:dyDescent="0.35">
      <c r="A233" s="3" t="s">
        <v>2142</v>
      </c>
      <c r="B233" s="3">
        <v>34.9</v>
      </c>
      <c r="C233" s="3">
        <v>6.22</v>
      </c>
      <c r="D233" s="3" t="s">
        <v>2380</v>
      </c>
      <c r="E233" s="3" t="s">
        <v>2380</v>
      </c>
      <c r="F233" s="3" t="s">
        <v>2383</v>
      </c>
      <c r="G233" s="3">
        <v>1</v>
      </c>
      <c r="H233" s="3" t="s">
        <v>2382</v>
      </c>
      <c r="I233" s="14">
        <v>1</v>
      </c>
      <c r="J233" s="14" t="str">
        <f t="shared" si="17"/>
        <v>yes</v>
      </c>
      <c r="K233" s="14">
        <f t="shared" si="15"/>
        <v>1</v>
      </c>
      <c r="L233" s="14" t="str">
        <f t="shared" si="18"/>
        <v>Yes</v>
      </c>
      <c r="M233" s="14" t="str">
        <f t="shared" si="16"/>
        <v>No</v>
      </c>
      <c r="N233" s="28">
        <v>34.9</v>
      </c>
      <c r="O233" s="19" t="str" cm="1">
        <f t="array" ref="O233">_xlfn.IFS(N233&lt;18.5,"Underweight",N233&lt;25,"Normalweight",N233&lt;30,"Overweight",N233&gt;=30,"Obesity")</f>
        <v>Obesity</v>
      </c>
      <c r="P233" s="38" t="s">
        <v>2142</v>
      </c>
      <c r="Q233" s="28">
        <v>34.9</v>
      </c>
      <c r="R233" s="38">
        <v>6.22</v>
      </c>
      <c r="S233" s="38" t="s">
        <v>2380</v>
      </c>
      <c r="T233" s="38" t="s">
        <v>2380</v>
      </c>
      <c r="U233" s="38" t="s">
        <v>2383</v>
      </c>
      <c r="V233" s="38">
        <v>1</v>
      </c>
      <c r="W233" s="38" t="s">
        <v>2383</v>
      </c>
      <c r="X233" s="38" t="s">
        <v>8391</v>
      </c>
      <c r="Y233" s="19" t="str">
        <f t="shared" si="19"/>
        <v>Normal</v>
      </c>
    </row>
    <row r="234" spans="1:25" x14ac:dyDescent="0.35">
      <c r="A234" s="3" t="s">
        <v>2141</v>
      </c>
      <c r="B234" s="3">
        <v>31.13</v>
      </c>
      <c r="C234" s="3">
        <v>4.5199999999999996</v>
      </c>
      <c r="D234" s="3" t="s">
        <v>2382</v>
      </c>
      <c r="E234" s="3" t="s">
        <v>2380</v>
      </c>
      <c r="F234" s="3" t="s">
        <v>2380</v>
      </c>
      <c r="G234" s="3">
        <v>1</v>
      </c>
      <c r="H234" s="3" t="s">
        <v>2382</v>
      </c>
      <c r="I234" s="14">
        <v>1</v>
      </c>
      <c r="J234" s="14" t="str">
        <f t="shared" si="17"/>
        <v>yes</v>
      </c>
      <c r="K234" s="14">
        <f t="shared" si="15"/>
        <v>1</v>
      </c>
      <c r="L234" s="14" t="str">
        <f t="shared" si="18"/>
        <v>Yes</v>
      </c>
      <c r="M234" s="14" t="str">
        <f t="shared" si="16"/>
        <v>Yes</v>
      </c>
      <c r="N234" s="28">
        <v>31.13</v>
      </c>
      <c r="O234" s="19" t="str" cm="1">
        <f t="array" ref="O234">_xlfn.IFS(N234&lt;18.5,"Underweight",N234&lt;25,"Normalweight",N234&lt;30,"Overweight",N234&gt;=30,"Obesity")</f>
        <v>Obesity</v>
      </c>
      <c r="P234" s="38" t="s">
        <v>2141</v>
      </c>
      <c r="Q234" s="28">
        <v>31.13</v>
      </c>
      <c r="R234" s="38">
        <v>4.5199999999999996</v>
      </c>
      <c r="S234" s="38" t="s">
        <v>2383</v>
      </c>
      <c r="T234" s="38" t="s">
        <v>2380</v>
      </c>
      <c r="U234" s="38" t="s">
        <v>2380</v>
      </c>
      <c r="V234" s="38">
        <v>1</v>
      </c>
      <c r="W234" s="38" t="s">
        <v>2383</v>
      </c>
      <c r="X234" s="38" t="s">
        <v>8391</v>
      </c>
      <c r="Y234" s="19" t="str">
        <f t="shared" si="19"/>
        <v>Prediabetes</v>
      </c>
    </row>
    <row r="235" spans="1:25" x14ac:dyDescent="0.35">
      <c r="A235" s="3" t="s">
        <v>2140</v>
      </c>
      <c r="B235" s="3">
        <v>34.799999999999997</v>
      </c>
      <c r="C235" s="3">
        <v>6.18</v>
      </c>
      <c r="D235" s="3" t="s">
        <v>2380</v>
      </c>
      <c r="E235" s="3" t="s">
        <v>2380</v>
      </c>
      <c r="F235" s="3" t="s">
        <v>2383</v>
      </c>
      <c r="G235" s="3">
        <v>1</v>
      </c>
      <c r="H235" s="3" t="s">
        <v>2382</v>
      </c>
      <c r="I235" s="14">
        <v>1</v>
      </c>
      <c r="J235" s="14" t="str">
        <f t="shared" si="17"/>
        <v>yes</v>
      </c>
      <c r="K235" s="14">
        <f t="shared" si="15"/>
        <v>1</v>
      </c>
      <c r="L235" s="14" t="str">
        <f t="shared" si="18"/>
        <v>Yes</v>
      </c>
      <c r="M235" s="14" t="str">
        <f t="shared" si="16"/>
        <v>No</v>
      </c>
      <c r="N235" s="28">
        <v>34.799999999999997</v>
      </c>
      <c r="O235" s="19" t="str" cm="1">
        <f t="array" ref="O235">_xlfn.IFS(N235&lt;18.5,"Underweight",N235&lt;25,"Normalweight",N235&lt;30,"Overweight",N235&gt;=30,"Obesity")</f>
        <v>Obesity</v>
      </c>
      <c r="P235" s="38" t="s">
        <v>2140</v>
      </c>
      <c r="Q235" s="28">
        <v>34.799999999999997</v>
      </c>
      <c r="R235" s="38">
        <v>6.18</v>
      </c>
      <c r="S235" s="38" t="s">
        <v>2380</v>
      </c>
      <c r="T235" s="38" t="s">
        <v>2380</v>
      </c>
      <c r="U235" s="38" t="s">
        <v>2383</v>
      </c>
      <c r="V235" s="38">
        <v>1</v>
      </c>
      <c r="W235" s="38" t="s">
        <v>2383</v>
      </c>
      <c r="X235" s="38" t="s">
        <v>8391</v>
      </c>
      <c r="Y235" s="19" t="str">
        <f t="shared" si="19"/>
        <v>Prediabetes</v>
      </c>
    </row>
    <row r="236" spans="1:25" x14ac:dyDescent="0.35">
      <c r="A236" s="3" t="s">
        <v>2139</v>
      </c>
      <c r="B236" s="3">
        <v>31.68</v>
      </c>
      <c r="C236" s="3">
        <v>4.4000000000000004</v>
      </c>
      <c r="D236" s="3" t="s">
        <v>2380</v>
      </c>
      <c r="E236" s="3" t="s">
        <v>2380</v>
      </c>
      <c r="F236" s="3" t="s">
        <v>2380</v>
      </c>
      <c r="G236" s="3" t="s">
        <v>2381</v>
      </c>
      <c r="H236" s="3" t="s">
        <v>2382</v>
      </c>
      <c r="I236" s="14">
        <v>1</v>
      </c>
      <c r="J236" s="14" t="str">
        <f t="shared" si="17"/>
        <v>yes</v>
      </c>
      <c r="K236" s="14">
        <f t="shared" si="15"/>
        <v>0</v>
      </c>
      <c r="L236" s="14" t="str">
        <f t="shared" si="18"/>
        <v>Yes</v>
      </c>
      <c r="M236" s="14" t="str">
        <f t="shared" si="16"/>
        <v>No</v>
      </c>
      <c r="N236" s="28">
        <v>31.68</v>
      </c>
      <c r="O236" s="19" t="str" cm="1">
        <f t="array" ref="O236">_xlfn.IFS(N236&lt;18.5,"Underweight",N236&lt;25,"Normalweight",N236&lt;30,"Overweight",N236&gt;=30,"Obesity")</f>
        <v>Obesity</v>
      </c>
      <c r="P236" s="38" t="s">
        <v>2139</v>
      </c>
      <c r="Q236" s="28">
        <v>31.68</v>
      </c>
      <c r="R236" s="38">
        <v>4.4000000000000004</v>
      </c>
      <c r="S236" s="38" t="s">
        <v>2380</v>
      </c>
      <c r="T236" s="38" t="s">
        <v>2380</v>
      </c>
      <c r="U236" s="38" t="s">
        <v>2380</v>
      </c>
      <c r="V236" s="38">
        <v>0</v>
      </c>
      <c r="W236" s="38" t="s">
        <v>2383</v>
      </c>
      <c r="X236" s="38" t="s">
        <v>8391</v>
      </c>
      <c r="Y236" s="19" t="str">
        <f t="shared" si="19"/>
        <v>Normal</v>
      </c>
    </row>
    <row r="237" spans="1:25" x14ac:dyDescent="0.35">
      <c r="A237" s="3" t="s">
        <v>2138</v>
      </c>
      <c r="B237" s="3">
        <v>33.534999999999997</v>
      </c>
      <c r="C237" s="3">
        <v>6.23</v>
      </c>
      <c r="D237" s="3" t="s">
        <v>2380</v>
      </c>
      <c r="E237" s="3" t="s">
        <v>2382</v>
      </c>
      <c r="F237" s="3" t="s">
        <v>2380</v>
      </c>
      <c r="G237" s="3">
        <v>1</v>
      </c>
      <c r="H237" s="3" t="s">
        <v>2382</v>
      </c>
      <c r="I237" s="14">
        <v>1</v>
      </c>
      <c r="J237" s="14" t="str">
        <f t="shared" si="17"/>
        <v>yes</v>
      </c>
      <c r="K237" s="14">
        <f t="shared" si="15"/>
        <v>1</v>
      </c>
      <c r="L237" s="14" t="str">
        <f t="shared" si="18"/>
        <v>Yes</v>
      </c>
      <c r="M237" s="14" t="str">
        <f t="shared" si="16"/>
        <v>No</v>
      </c>
      <c r="N237" s="28">
        <v>33.534999999999997</v>
      </c>
      <c r="O237" s="19" t="str" cm="1">
        <f t="array" ref="O237">_xlfn.IFS(N237&lt;18.5,"Underweight",N237&lt;25,"Normalweight",N237&lt;30,"Overweight",N237&gt;=30,"Obesity")</f>
        <v>Obesity</v>
      </c>
      <c r="P237" s="38" t="s">
        <v>2138</v>
      </c>
      <c r="Q237" s="28">
        <v>33.534999999999997</v>
      </c>
      <c r="R237" s="38">
        <v>6.23</v>
      </c>
      <c r="S237" s="38" t="s">
        <v>2380</v>
      </c>
      <c r="T237" s="38" t="s">
        <v>2382</v>
      </c>
      <c r="U237" s="38" t="s">
        <v>2380</v>
      </c>
      <c r="V237" s="38">
        <v>1</v>
      </c>
      <c r="W237" s="38" t="s">
        <v>2383</v>
      </c>
      <c r="X237" s="38" t="s">
        <v>8391</v>
      </c>
      <c r="Y237" s="19" t="str">
        <f t="shared" si="19"/>
        <v>Prediabetes</v>
      </c>
    </row>
    <row r="238" spans="1:25" x14ac:dyDescent="0.35">
      <c r="A238" s="3" t="s">
        <v>2137</v>
      </c>
      <c r="B238" s="3">
        <v>31.92</v>
      </c>
      <c r="C238" s="3">
        <v>5.33</v>
      </c>
      <c r="D238" s="3" t="s">
        <v>2382</v>
      </c>
      <c r="E238" s="3" t="s">
        <v>2380</v>
      </c>
      <c r="F238" s="3" t="s">
        <v>2380</v>
      </c>
      <c r="G238" s="3" t="s">
        <v>2381</v>
      </c>
      <c r="H238" s="3" t="s">
        <v>2382</v>
      </c>
      <c r="I238" s="14">
        <v>1</v>
      </c>
      <c r="J238" s="14" t="str">
        <f t="shared" si="17"/>
        <v>yes</v>
      </c>
      <c r="K238" s="14">
        <f t="shared" si="15"/>
        <v>0</v>
      </c>
      <c r="L238" s="14" t="str">
        <f t="shared" si="18"/>
        <v>Yes</v>
      </c>
      <c r="M238" s="14" t="str">
        <f t="shared" si="16"/>
        <v>Yes</v>
      </c>
      <c r="N238" s="28">
        <v>31.92</v>
      </c>
      <c r="O238" s="19" t="str" cm="1">
        <f t="array" ref="O238">_xlfn.IFS(N238&lt;18.5,"Underweight",N238&lt;25,"Normalweight",N238&lt;30,"Overweight",N238&gt;=30,"Obesity")</f>
        <v>Obesity</v>
      </c>
      <c r="P238" s="38" t="s">
        <v>2137</v>
      </c>
      <c r="Q238" s="28">
        <v>31.92</v>
      </c>
      <c r="R238" s="38">
        <v>5.33</v>
      </c>
      <c r="S238" s="38" t="s">
        <v>2383</v>
      </c>
      <c r="T238" s="38" t="s">
        <v>2380</v>
      </c>
      <c r="U238" s="38" t="s">
        <v>2380</v>
      </c>
      <c r="V238" s="38">
        <v>0</v>
      </c>
      <c r="W238" s="38" t="s">
        <v>2383</v>
      </c>
      <c r="X238" s="38" t="s">
        <v>8391</v>
      </c>
      <c r="Y238" s="19" t="str">
        <f t="shared" si="19"/>
        <v>Prediabetes</v>
      </c>
    </row>
    <row r="239" spans="1:25" x14ac:dyDescent="0.35">
      <c r="A239" s="3" t="s">
        <v>2136</v>
      </c>
      <c r="B239" s="3">
        <v>32.700000000000003</v>
      </c>
      <c r="C239" s="3">
        <v>4.09</v>
      </c>
      <c r="D239" s="3" t="s">
        <v>2380</v>
      </c>
      <c r="E239" s="3" t="s">
        <v>2380</v>
      </c>
      <c r="F239" s="3" t="s">
        <v>2380</v>
      </c>
      <c r="G239" s="3">
        <v>1</v>
      </c>
      <c r="H239" s="3" t="s">
        <v>2382</v>
      </c>
      <c r="I239" s="14">
        <v>1</v>
      </c>
      <c r="J239" s="14" t="str">
        <f t="shared" si="17"/>
        <v>yes</v>
      </c>
      <c r="K239" s="14">
        <f t="shared" si="15"/>
        <v>1</v>
      </c>
      <c r="L239" s="14" t="str">
        <f t="shared" si="18"/>
        <v>Yes</v>
      </c>
      <c r="M239" s="14" t="str">
        <f t="shared" si="16"/>
        <v>No</v>
      </c>
      <c r="N239" s="28">
        <v>32.700000000000003</v>
      </c>
      <c r="O239" s="19" t="str" cm="1">
        <f t="array" ref="O239">_xlfn.IFS(N239&lt;18.5,"Underweight",N239&lt;25,"Normalweight",N239&lt;30,"Overweight",N239&gt;=30,"Obesity")</f>
        <v>Obesity</v>
      </c>
      <c r="P239" s="38" t="s">
        <v>2136</v>
      </c>
      <c r="Q239" s="28">
        <v>32.700000000000003</v>
      </c>
      <c r="R239" s="38">
        <v>4.09</v>
      </c>
      <c r="S239" s="38" t="s">
        <v>2380</v>
      </c>
      <c r="T239" s="38" t="s">
        <v>2380</v>
      </c>
      <c r="U239" s="38" t="s">
        <v>2380</v>
      </c>
      <c r="V239" s="38">
        <v>1</v>
      </c>
      <c r="W239" s="38" t="s">
        <v>2383</v>
      </c>
      <c r="X239" s="38" t="s">
        <v>8391</v>
      </c>
      <c r="Y239" s="19" t="str">
        <f t="shared" si="19"/>
        <v>Prediabetes</v>
      </c>
    </row>
    <row r="240" spans="1:25" x14ac:dyDescent="0.35">
      <c r="A240" s="3" t="s">
        <v>2135</v>
      </c>
      <c r="B240" s="3">
        <v>41.25</v>
      </c>
      <c r="C240" s="3">
        <v>5.19</v>
      </c>
      <c r="D240" s="3" t="s">
        <v>2380</v>
      </c>
      <c r="E240" s="3" t="s">
        <v>2380</v>
      </c>
      <c r="F240" s="3" t="s">
        <v>2380</v>
      </c>
      <c r="G240" s="3" t="s">
        <v>2381</v>
      </c>
      <c r="H240" s="3" t="s">
        <v>2382</v>
      </c>
      <c r="I240" s="14">
        <v>1</v>
      </c>
      <c r="J240" s="14" t="str">
        <f t="shared" si="17"/>
        <v>yes</v>
      </c>
      <c r="K240" s="14">
        <f t="shared" si="15"/>
        <v>0</v>
      </c>
      <c r="L240" s="14" t="str">
        <f t="shared" si="18"/>
        <v>Yes</v>
      </c>
      <c r="M240" s="14" t="str">
        <f t="shared" si="16"/>
        <v>No</v>
      </c>
      <c r="N240" s="28">
        <v>41.25</v>
      </c>
      <c r="O240" s="19" t="str" cm="1">
        <f t="array" ref="O240">_xlfn.IFS(N240&lt;18.5,"Underweight",N240&lt;25,"Normalweight",N240&lt;30,"Overweight",N240&gt;=30,"Obesity")</f>
        <v>Obesity</v>
      </c>
      <c r="P240" s="38" t="s">
        <v>2135</v>
      </c>
      <c r="Q240" s="28">
        <v>41.25</v>
      </c>
      <c r="R240" s="38">
        <v>5.19</v>
      </c>
      <c r="S240" s="38" t="s">
        <v>2380</v>
      </c>
      <c r="T240" s="38" t="s">
        <v>2380</v>
      </c>
      <c r="U240" s="38" t="s">
        <v>2380</v>
      </c>
      <c r="V240" s="38">
        <v>0</v>
      </c>
      <c r="W240" s="38" t="s">
        <v>2383</v>
      </c>
      <c r="X240" s="38" t="s">
        <v>8391</v>
      </c>
      <c r="Y240" s="19" t="str">
        <f t="shared" si="19"/>
        <v>Normal</v>
      </c>
    </row>
    <row r="241" spans="1:25" x14ac:dyDescent="0.35">
      <c r="A241" s="3" t="s">
        <v>2134</v>
      </c>
      <c r="B241" s="3">
        <v>33.11</v>
      </c>
      <c r="C241" s="3">
        <v>4.12</v>
      </c>
      <c r="D241" s="3" t="s">
        <v>2380</v>
      </c>
      <c r="E241" s="3" t="s">
        <v>2380</v>
      </c>
      <c r="F241" s="3" t="s">
        <v>2383</v>
      </c>
      <c r="G241" s="3">
        <v>1</v>
      </c>
      <c r="H241" s="3" t="s">
        <v>2382</v>
      </c>
      <c r="I241" s="14">
        <v>1</v>
      </c>
      <c r="J241" s="14" t="str">
        <f t="shared" si="17"/>
        <v>yes</v>
      </c>
      <c r="K241" s="14">
        <f t="shared" si="15"/>
        <v>1</v>
      </c>
      <c r="L241" s="14" t="str">
        <f t="shared" si="18"/>
        <v>Yes</v>
      </c>
      <c r="M241" s="14" t="str">
        <f t="shared" si="16"/>
        <v>No</v>
      </c>
      <c r="N241" s="28">
        <v>33.11</v>
      </c>
      <c r="O241" s="19" t="str" cm="1">
        <f t="array" ref="O241">_xlfn.IFS(N241&lt;18.5,"Underweight",N241&lt;25,"Normalweight",N241&lt;30,"Overweight",N241&gt;=30,"Obesity")</f>
        <v>Obesity</v>
      </c>
      <c r="P241" s="38" t="s">
        <v>2134</v>
      </c>
      <c r="Q241" s="28">
        <v>33.11</v>
      </c>
      <c r="R241" s="38">
        <v>4.12</v>
      </c>
      <c r="S241" s="38" t="s">
        <v>2380</v>
      </c>
      <c r="T241" s="38" t="s">
        <v>2380</v>
      </c>
      <c r="U241" s="38" t="s">
        <v>2383</v>
      </c>
      <c r="V241" s="38">
        <v>1</v>
      </c>
      <c r="W241" s="38" t="s">
        <v>2383</v>
      </c>
      <c r="X241" s="38" t="s">
        <v>8391</v>
      </c>
      <c r="Y241" s="19" t="str">
        <f t="shared" si="19"/>
        <v>Prediabetes</v>
      </c>
    </row>
    <row r="242" spans="1:25" x14ac:dyDescent="0.35">
      <c r="A242" s="3" t="s">
        <v>2133</v>
      </c>
      <c r="B242" s="3">
        <v>36.159999999999997</v>
      </c>
      <c r="C242" s="3">
        <v>5.0999999999999996</v>
      </c>
      <c r="D242" s="3" t="s">
        <v>2380</v>
      </c>
      <c r="E242" s="3" t="s">
        <v>2380</v>
      </c>
      <c r="F242" s="3" t="s">
        <v>2380</v>
      </c>
      <c r="G242" s="3">
        <v>1</v>
      </c>
      <c r="H242" s="3" t="s">
        <v>2382</v>
      </c>
      <c r="I242" s="14">
        <v>1</v>
      </c>
      <c r="J242" s="14" t="str">
        <f t="shared" si="17"/>
        <v>yes</v>
      </c>
      <c r="K242" s="14">
        <f t="shared" si="15"/>
        <v>1</v>
      </c>
      <c r="L242" s="14" t="str">
        <f t="shared" si="18"/>
        <v>Yes</v>
      </c>
      <c r="M242" s="14" t="str">
        <f t="shared" si="16"/>
        <v>No</v>
      </c>
      <c r="N242" s="28">
        <v>36.159999999999997</v>
      </c>
      <c r="O242" s="19" t="str" cm="1">
        <f t="array" ref="O242">_xlfn.IFS(N242&lt;18.5,"Underweight",N242&lt;25,"Normalweight",N242&lt;30,"Overweight",N242&gt;=30,"Obesity")</f>
        <v>Obesity</v>
      </c>
      <c r="P242" s="38" t="s">
        <v>2133</v>
      </c>
      <c r="Q242" s="28">
        <v>36.159999999999997</v>
      </c>
      <c r="R242" s="38">
        <v>5.0999999999999996</v>
      </c>
      <c r="S242" s="38" t="s">
        <v>2380</v>
      </c>
      <c r="T242" s="38" t="s">
        <v>2380</v>
      </c>
      <c r="U242" s="38" t="s">
        <v>2380</v>
      </c>
      <c r="V242" s="38">
        <v>1</v>
      </c>
      <c r="W242" s="38" t="s">
        <v>2383</v>
      </c>
      <c r="X242" s="38" t="s">
        <v>8391</v>
      </c>
      <c r="Y242" s="19" t="str">
        <f t="shared" si="19"/>
        <v>Prediabetes</v>
      </c>
    </row>
    <row r="243" spans="1:25" x14ac:dyDescent="0.35">
      <c r="A243" s="3" t="s">
        <v>2132</v>
      </c>
      <c r="B243" s="3">
        <v>33.72</v>
      </c>
      <c r="C243" s="3">
        <v>6.21</v>
      </c>
      <c r="D243" s="3" t="s">
        <v>2382</v>
      </c>
      <c r="E243" s="3" t="s">
        <v>2380</v>
      </c>
      <c r="F243" s="3" t="s">
        <v>2383</v>
      </c>
      <c r="G243" s="3">
        <v>1</v>
      </c>
      <c r="H243" s="3" t="s">
        <v>2382</v>
      </c>
      <c r="I243" s="14">
        <v>1</v>
      </c>
      <c r="J243" s="14" t="str">
        <f t="shared" si="17"/>
        <v>yes</v>
      </c>
      <c r="K243" s="14">
        <f t="shared" si="15"/>
        <v>1</v>
      </c>
      <c r="L243" s="14" t="str">
        <f t="shared" si="18"/>
        <v>Yes</v>
      </c>
      <c r="M243" s="14" t="str">
        <f t="shared" si="16"/>
        <v>Yes</v>
      </c>
      <c r="N243" s="28">
        <v>33.72</v>
      </c>
      <c r="O243" s="19" t="str" cm="1">
        <f t="array" ref="O243">_xlfn.IFS(N243&lt;18.5,"Underweight",N243&lt;25,"Normalweight",N243&lt;30,"Overweight",N243&gt;=30,"Obesity")</f>
        <v>Obesity</v>
      </c>
      <c r="P243" s="38" t="s">
        <v>2132</v>
      </c>
      <c r="Q243" s="28">
        <v>33.72</v>
      </c>
      <c r="R243" s="38">
        <v>6.21</v>
      </c>
      <c r="S243" s="38" t="s">
        <v>2383</v>
      </c>
      <c r="T243" s="38" t="s">
        <v>2380</v>
      </c>
      <c r="U243" s="38" t="s">
        <v>2383</v>
      </c>
      <c r="V243" s="38">
        <v>1</v>
      </c>
      <c r="W243" s="38" t="s">
        <v>2383</v>
      </c>
      <c r="X243" s="38" t="s">
        <v>8391</v>
      </c>
      <c r="Y243" s="19" t="str">
        <f t="shared" si="19"/>
        <v>Normal</v>
      </c>
    </row>
    <row r="244" spans="1:25" x14ac:dyDescent="0.35">
      <c r="A244" s="3" t="s">
        <v>2130</v>
      </c>
      <c r="B244" s="3">
        <v>37.74</v>
      </c>
      <c r="C244" s="3">
        <v>9.5299999999999994</v>
      </c>
      <c r="D244" s="3" t="s">
        <v>2382</v>
      </c>
      <c r="E244" s="3" t="s">
        <v>2380</v>
      </c>
      <c r="F244" s="3" t="s">
        <v>2380</v>
      </c>
      <c r="G244" s="3">
        <v>1</v>
      </c>
      <c r="H244" s="3" t="s">
        <v>2382</v>
      </c>
      <c r="I244" s="14">
        <v>1</v>
      </c>
      <c r="J244" s="14" t="str">
        <f t="shared" si="17"/>
        <v>yes</v>
      </c>
      <c r="K244" s="14">
        <f t="shared" si="15"/>
        <v>1</v>
      </c>
      <c r="L244" s="14" t="str">
        <f t="shared" si="18"/>
        <v>Yes</v>
      </c>
      <c r="M244" s="14" t="str">
        <f t="shared" si="16"/>
        <v>Yes</v>
      </c>
      <c r="N244" s="28">
        <v>37.74</v>
      </c>
      <c r="O244" s="19" t="str" cm="1">
        <f t="array" ref="O244">_xlfn.IFS(N244&lt;18.5,"Underweight",N244&lt;25,"Normalweight",N244&lt;30,"Overweight",N244&gt;=30,"Obesity")</f>
        <v>Obesity</v>
      </c>
      <c r="P244" s="38" t="s">
        <v>2130</v>
      </c>
      <c r="Q244" s="28">
        <v>37.74</v>
      </c>
      <c r="R244" s="38">
        <v>9.5299999999999994</v>
      </c>
      <c r="S244" s="38" t="s">
        <v>2383</v>
      </c>
      <c r="T244" s="38" t="s">
        <v>2380</v>
      </c>
      <c r="U244" s="38" t="s">
        <v>2380</v>
      </c>
      <c r="V244" s="38">
        <v>1</v>
      </c>
      <c r="W244" s="38" t="s">
        <v>2383</v>
      </c>
      <c r="X244" s="38" t="s">
        <v>8391</v>
      </c>
      <c r="Y244" s="19" t="str">
        <f t="shared" si="19"/>
        <v>Diabetes</v>
      </c>
    </row>
    <row r="245" spans="1:25" x14ac:dyDescent="0.35">
      <c r="A245" s="3" t="s">
        <v>2129</v>
      </c>
      <c r="B245" s="3">
        <v>48.75</v>
      </c>
      <c r="C245" s="3">
        <v>4.6399999999999997</v>
      </c>
      <c r="D245" s="3" t="s">
        <v>2382</v>
      </c>
      <c r="E245" s="3" t="s">
        <v>2380</v>
      </c>
      <c r="F245" s="3" t="s">
        <v>2380</v>
      </c>
      <c r="G245" s="3">
        <v>1</v>
      </c>
      <c r="H245" s="3" t="s">
        <v>2382</v>
      </c>
      <c r="I245" s="14">
        <v>1</v>
      </c>
      <c r="J245" s="14" t="str">
        <f t="shared" si="17"/>
        <v>yes</v>
      </c>
      <c r="K245" s="14">
        <f t="shared" si="15"/>
        <v>1</v>
      </c>
      <c r="L245" s="14" t="str">
        <f t="shared" si="18"/>
        <v>Yes</v>
      </c>
      <c r="M245" s="14" t="str">
        <f t="shared" si="16"/>
        <v>Yes</v>
      </c>
      <c r="N245" s="28">
        <v>48.75</v>
      </c>
      <c r="O245" s="19" t="str" cm="1">
        <f t="array" ref="O245">_xlfn.IFS(N245&lt;18.5,"Underweight",N245&lt;25,"Normalweight",N245&lt;30,"Overweight",N245&gt;=30,"Obesity")</f>
        <v>Obesity</v>
      </c>
      <c r="P245" s="38" t="s">
        <v>2129</v>
      </c>
      <c r="Q245" s="28">
        <v>48.75</v>
      </c>
      <c r="R245" s="38">
        <v>4.6399999999999997</v>
      </c>
      <c r="S245" s="38" t="s">
        <v>2383</v>
      </c>
      <c r="T245" s="38" t="s">
        <v>2380</v>
      </c>
      <c r="U245" s="38" t="s">
        <v>2380</v>
      </c>
      <c r="V245" s="38">
        <v>1</v>
      </c>
      <c r="W245" s="38" t="s">
        <v>2383</v>
      </c>
      <c r="X245" s="38" t="s">
        <v>8391</v>
      </c>
      <c r="Y245" s="19" t="str">
        <f t="shared" si="19"/>
        <v>Normal</v>
      </c>
    </row>
    <row r="246" spans="1:25" x14ac:dyDescent="0.35">
      <c r="A246" s="3" t="s">
        <v>2128</v>
      </c>
      <c r="B246" s="3">
        <v>31.065000000000001</v>
      </c>
      <c r="C246" s="3">
        <v>5.05</v>
      </c>
      <c r="D246" s="3" t="s">
        <v>2380</v>
      </c>
      <c r="E246" s="3" t="s">
        <v>2380</v>
      </c>
      <c r="F246" s="3" t="s">
        <v>2380</v>
      </c>
      <c r="G246" s="3">
        <v>1</v>
      </c>
      <c r="H246" s="3" t="s">
        <v>2382</v>
      </c>
      <c r="I246" s="14">
        <v>1</v>
      </c>
      <c r="J246" s="14" t="str">
        <f t="shared" si="17"/>
        <v>yes</v>
      </c>
      <c r="K246" s="14">
        <f t="shared" si="15"/>
        <v>1</v>
      </c>
      <c r="L246" s="14" t="str">
        <f t="shared" si="18"/>
        <v>Yes</v>
      </c>
      <c r="M246" s="14" t="str">
        <f t="shared" si="16"/>
        <v>No</v>
      </c>
      <c r="N246" s="28">
        <v>31.065000000000001</v>
      </c>
      <c r="O246" s="19" t="str" cm="1">
        <f t="array" ref="O246">_xlfn.IFS(N246&lt;18.5,"Underweight",N246&lt;25,"Normalweight",N246&lt;30,"Overweight",N246&gt;=30,"Obesity")</f>
        <v>Obesity</v>
      </c>
      <c r="P246" s="38" t="s">
        <v>2128</v>
      </c>
      <c r="Q246" s="28">
        <v>31.065000000000001</v>
      </c>
      <c r="R246" s="38">
        <v>5.05</v>
      </c>
      <c r="S246" s="38" t="s">
        <v>2380</v>
      </c>
      <c r="T246" s="38" t="s">
        <v>2380</v>
      </c>
      <c r="U246" s="38" t="s">
        <v>2380</v>
      </c>
      <c r="V246" s="38">
        <v>1</v>
      </c>
      <c r="W246" s="38" t="s">
        <v>2383</v>
      </c>
      <c r="X246" s="38" t="s">
        <v>8391</v>
      </c>
      <c r="Y246" s="19" t="str">
        <f t="shared" si="19"/>
        <v>Prediabetes</v>
      </c>
    </row>
    <row r="247" spans="1:25" x14ac:dyDescent="0.35">
      <c r="A247" s="3" t="s">
        <v>2127</v>
      </c>
      <c r="B247" s="3">
        <v>23.55</v>
      </c>
      <c r="C247" s="3">
        <v>10.38</v>
      </c>
      <c r="D247" s="3" t="s">
        <v>2380</v>
      </c>
      <c r="E247" s="3" t="s">
        <v>2380</v>
      </c>
      <c r="F247" s="3" t="s">
        <v>2380</v>
      </c>
      <c r="G247" s="3" t="s">
        <v>2381</v>
      </c>
      <c r="H247" s="3" t="s">
        <v>2382</v>
      </c>
      <c r="I247" s="14">
        <v>1</v>
      </c>
      <c r="J247" s="14" t="str">
        <f t="shared" si="17"/>
        <v>yes</v>
      </c>
      <c r="K247" s="14">
        <f t="shared" si="15"/>
        <v>0</v>
      </c>
      <c r="L247" s="14" t="str">
        <f t="shared" si="18"/>
        <v>Yes</v>
      </c>
      <c r="M247" s="14" t="str">
        <f t="shared" si="16"/>
        <v>No</v>
      </c>
      <c r="N247" s="28">
        <v>23.55</v>
      </c>
      <c r="O247" s="19" t="str" cm="1">
        <f t="array" ref="O247">_xlfn.IFS(N247&lt;18.5,"Underweight",N247&lt;25,"Normalweight",N247&lt;30,"Overweight",N247&gt;=30,"Obesity")</f>
        <v>Normalweight</v>
      </c>
      <c r="P247" s="38" t="s">
        <v>2127</v>
      </c>
      <c r="Q247" s="28">
        <v>23.55</v>
      </c>
      <c r="R247" s="38">
        <v>10.38</v>
      </c>
      <c r="S247" s="38" t="s">
        <v>2380</v>
      </c>
      <c r="T247" s="38" t="s">
        <v>2380</v>
      </c>
      <c r="U247" s="38" t="s">
        <v>2380</v>
      </c>
      <c r="V247" s="38">
        <v>0</v>
      </c>
      <c r="W247" s="38" t="s">
        <v>2383</v>
      </c>
      <c r="X247" s="38" t="s">
        <v>8393</v>
      </c>
      <c r="Y247" s="19" t="str">
        <f t="shared" si="19"/>
        <v>Diabetes</v>
      </c>
    </row>
    <row r="248" spans="1:25" x14ac:dyDescent="0.35">
      <c r="A248" s="3" t="s">
        <v>2126</v>
      </c>
      <c r="B248" s="3">
        <v>30.18</v>
      </c>
      <c r="C248" s="3">
        <v>8.31</v>
      </c>
      <c r="D248" s="3" t="s">
        <v>2382</v>
      </c>
      <c r="E248" s="3" t="s">
        <v>2380</v>
      </c>
      <c r="F248" s="3" t="s">
        <v>2380</v>
      </c>
      <c r="G248" s="3">
        <v>1</v>
      </c>
      <c r="H248" s="3" t="s">
        <v>2382</v>
      </c>
      <c r="I248" s="14">
        <v>1</v>
      </c>
      <c r="J248" s="14" t="str">
        <f t="shared" si="17"/>
        <v>yes</v>
      </c>
      <c r="K248" s="14">
        <f t="shared" si="15"/>
        <v>1</v>
      </c>
      <c r="L248" s="14" t="str">
        <f t="shared" si="18"/>
        <v>Yes</v>
      </c>
      <c r="M248" s="14" t="str">
        <f t="shared" si="16"/>
        <v>Yes</v>
      </c>
      <c r="N248" s="28">
        <v>30.18</v>
      </c>
      <c r="O248" s="19" t="str" cm="1">
        <f t="array" ref="O248">_xlfn.IFS(N248&lt;18.5,"Underweight",N248&lt;25,"Normalweight",N248&lt;30,"Overweight",N248&gt;=30,"Obesity")</f>
        <v>Obesity</v>
      </c>
      <c r="P248" s="38" t="s">
        <v>2126</v>
      </c>
      <c r="Q248" s="28">
        <v>30.18</v>
      </c>
      <c r="R248" s="38">
        <v>8.31</v>
      </c>
      <c r="S248" s="38" t="s">
        <v>2383</v>
      </c>
      <c r="T248" s="38" t="s">
        <v>2380</v>
      </c>
      <c r="U248" s="38" t="s">
        <v>2380</v>
      </c>
      <c r="V248" s="38">
        <v>1</v>
      </c>
      <c r="W248" s="38" t="s">
        <v>2383</v>
      </c>
      <c r="X248" s="38" t="s">
        <v>8391</v>
      </c>
      <c r="Y248" s="19" t="str">
        <f t="shared" si="19"/>
        <v>Normal</v>
      </c>
    </row>
    <row r="249" spans="1:25" x14ac:dyDescent="0.35">
      <c r="A249" s="3" t="s">
        <v>2125</v>
      </c>
      <c r="B249" s="3">
        <v>29.94</v>
      </c>
      <c r="C249" s="3">
        <v>7.59</v>
      </c>
      <c r="D249" s="3" t="s">
        <v>2380</v>
      </c>
      <c r="E249" s="3" t="s">
        <v>2380</v>
      </c>
      <c r="F249" s="3" t="s">
        <v>2380</v>
      </c>
      <c r="G249" s="3" t="s">
        <v>2381</v>
      </c>
      <c r="H249" s="3" t="s">
        <v>2382</v>
      </c>
      <c r="I249" s="14">
        <v>1</v>
      </c>
      <c r="J249" s="14" t="str">
        <f t="shared" si="17"/>
        <v>yes</v>
      </c>
      <c r="K249" s="14">
        <f t="shared" si="15"/>
        <v>0</v>
      </c>
      <c r="L249" s="14" t="str">
        <f t="shared" si="18"/>
        <v>Yes</v>
      </c>
      <c r="M249" s="14" t="str">
        <f t="shared" si="16"/>
        <v>No</v>
      </c>
      <c r="N249" s="28">
        <v>29.94</v>
      </c>
      <c r="O249" s="19" t="str" cm="1">
        <f t="array" ref="O249">_xlfn.IFS(N249&lt;18.5,"Underweight",N249&lt;25,"Normalweight",N249&lt;30,"Overweight",N249&gt;=30,"Obesity")</f>
        <v>Overweight</v>
      </c>
      <c r="P249" s="38" t="s">
        <v>2125</v>
      </c>
      <c r="Q249" s="28">
        <v>29.94</v>
      </c>
      <c r="R249" s="38">
        <v>7.59</v>
      </c>
      <c r="S249" s="38" t="s">
        <v>2380</v>
      </c>
      <c r="T249" s="38" t="s">
        <v>2380</v>
      </c>
      <c r="U249" s="38" t="s">
        <v>2380</v>
      </c>
      <c r="V249" s="38">
        <v>0</v>
      </c>
      <c r="W249" s="38" t="s">
        <v>2383</v>
      </c>
      <c r="X249" s="38" t="s">
        <v>8392</v>
      </c>
      <c r="Y249" s="19" t="str">
        <f t="shared" si="19"/>
        <v>Normal</v>
      </c>
    </row>
    <row r="250" spans="1:25" x14ac:dyDescent="0.35">
      <c r="A250" s="3" t="s">
        <v>2124</v>
      </c>
      <c r="B250" s="3">
        <v>31.4</v>
      </c>
      <c r="C250" s="3">
        <v>5.49</v>
      </c>
      <c r="D250" s="3" t="s">
        <v>2380</v>
      </c>
      <c r="E250" s="3" t="s">
        <v>2380</v>
      </c>
      <c r="F250" s="3" t="s">
        <v>2380</v>
      </c>
      <c r="G250" s="3" t="s">
        <v>2381</v>
      </c>
      <c r="H250" s="3" t="s">
        <v>2382</v>
      </c>
      <c r="I250" s="14">
        <v>1</v>
      </c>
      <c r="J250" s="14" t="str">
        <f t="shared" si="17"/>
        <v>yes</v>
      </c>
      <c r="K250" s="14">
        <f t="shared" si="15"/>
        <v>0</v>
      </c>
      <c r="L250" s="14" t="str">
        <f t="shared" si="18"/>
        <v>Yes</v>
      </c>
      <c r="M250" s="14" t="str">
        <f t="shared" si="16"/>
        <v>No</v>
      </c>
      <c r="N250" s="28">
        <v>31.4</v>
      </c>
      <c r="O250" s="19" t="str" cm="1">
        <f t="array" ref="O250">_xlfn.IFS(N250&lt;18.5,"Underweight",N250&lt;25,"Normalweight",N250&lt;30,"Overweight",N250&gt;=30,"Obesity")</f>
        <v>Obesity</v>
      </c>
      <c r="P250" s="38" t="s">
        <v>2124</v>
      </c>
      <c r="Q250" s="28">
        <v>31.4</v>
      </c>
      <c r="R250" s="38">
        <v>5.49</v>
      </c>
      <c r="S250" s="38" t="s">
        <v>2380</v>
      </c>
      <c r="T250" s="38" t="s">
        <v>2380</v>
      </c>
      <c r="U250" s="38" t="s">
        <v>2380</v>
      </c>
      <c r="V250" s="38">
        <v>0</v>
      </c>
      <c r="W250" s="38" t="s">
        <v>2383</v>
      </c>
      <c r="X250" s="38" t="s">
        <v>8391</v>
      </c>
      <c r="Y250" s="19" t="str">
        <f t="shared" si="19"/>
        <v>Normal</v>
      </c>
    </row>
    <row r="251" spans="1:25" x14ac:dyDescent="0.35">
      <c r="A251" s="3" t="s">
        <v>2123</v>
      </c>
      <c r="B251" s="3">
        <v>53.06</v>
      </c>
      <c r="C251" s="3">
        <v>11.68</v>
      </c>
      <c r="D251" s="3" t="s">
        <v>2380</v>
      </c>
      <c r="E251" s="3" t="s">
        <v>2380</v>
      </c>
      <c r="F251" s="3" t="s">
        <v>2380</v>
      </c>
      <c r="G251" s="3" t="s">
        <v>2381</v>
      </c>
      <c r="H251" s="3" t="s">
        <v>2382</v>
      </c>
      <c r="I251" s="14">
        <v>1</v>
      </c>
      <c r="J251" s="14" t="str">
        <f t="shared" si="17"/>
        <v>yes</v>
      </c>
      <c r="K251" s="14">
        <f t="shared" si="15"/>
        <v>0</v>
      </c>
      <c r="L251" s="14" t="str">
        <f t="shared" si="18"/>
        <v>Yes</v>
      </c>
      <c r="M251" s="14" t="str">
        <f t="shared" si="16"/>
        <v>No</v>
      </c>
      <c r="N251" s="28">
        <v>53.06</v>
      </c>
      <c r="O251" s="19" t="str" cm="1">
        <f t="array" ref="O251">_xlfn.IFS(N251&lt;18.5,"Underweight",N251&lt;25,"Normalweight",N251&lt;30,"Overweight",N251&gt;=30,"Obesity")</f>
        <v>Obesity</v>
      </c>
      <c r="P251" s="38" t="s">
        <v>2123</v>
      </c>
      <c r="Q251" s="28">
        <v>53.06</v>
      </c>
      <c r="R251" s="38">
        <v>11.68</v>
      </c>
      <c r="S251" s="38" t="s">
        <v>2380</v>
      </c>
      <c r="T251" s="38" t="s">
        <v>2380</v>
      </c>
      <c r="U251" s="38" t="s">
        <v>2380</v>
      </c>
      <c r="V251" s="38">
        <v>0</v>
      </c>
      <c r="W251" s="38" t="s">
        <v>2383</v>
      </c>
      <c r="X251" s="38" t="s">
        <v>8391</v>
      </c>
      <c r="Y251" s="19" t="str">
        <f t="shared" si="19"/>
        <v>Diabetes</v>
      </c>
    </row>
    <row r="252" spans="1:25" x14ac:dyDescent="0.35">
      <c r="A252" s="3" t="s">
        <v>2122</v>
      </c>
      <c r="B252" s="3">
        <v>30.25</v>
      </c>
      <c r="C252" s="3">
        <v>4.1900000000000004</v>
      </c>
      <c r="D252" s="3" t="s">
        <v>2380</v>
      </c>
      <c r="E252" s="3" t="s">
        <v>2380</v>
      </c>
      <c r="F252" s="3" t="s">
        <v>2380</v>
      </c>
      <c r="G252" s="3">
        <v>2</v>
      </c>
      <c r="H252" s="3" t="s">
        <v>2382</v>
      </c>
      <c r="I252" s="14">
        <v>1</v>
      </c>
      <c r="J252" s="14" t="str">
        <f t="shared" si="17"/>
        <v>yes</v>
      </c>
      <c r="K252" s="14">
        <f t="shared" si="15"/>
        <v>2</v>
      </c>
      <c r="L252" s="14" t="str">
        <f t="shared" si="18"/>
        <v>Yes</v>
      </c>
      <c r="M252" s="14" t="str">
        <f t="shared" si="16"/>
        <v>No</v>
      </c>
      <c r="N252" s="28">
        <v>30.25</v>
      </c>
      <c r="O252" s="19" t="str" cm="1">
        <f t="array" ref="O252">_xlfn.IFS(N252&lt;18.5,"Underweight",N252&lt;25,"Normalweight",N252&lt;30,"Overweight",N252&gt;=30,"Obesity")</f>
        <v>Obesity</v>
      </c>
      <c r="P252" s="38" t="s">
        <v>2122</v>
      </c>
      <c r="Q252" s="28">
        <v>30.25</v>
      </c>
      <c r="R252" s="38">
        <v>4.1900000000000004</v>
      </c>
      <c r="S252" s="38" t="s">
        <v>2380</v>
      </c>
      <c r="T252" s="38" t="s">
        <v>2380</v>
      </c>
      <c r="U252" s="38" t="s">
        <v>2380</v>
      </c>
      <c r="V252" s="38">
        <v>2</v>
      </c>
      <c r="W252" s="38" t="s">
        <v>2383</v>
      </c>
      <c r="X252" s="38" t="s">
        <v>8391</v>
      </c>
      <c r="Y252" s="19" t="str">
        <f t="shared" si="19"/>
        <v>Normal</v>
      </c>
    </row>
    <row r="253" spans="1:25" x14ac:dyDescent="0.35">
      <c r="A253" s="3" t="s">
        <v>2121</v>
      </c>
      <c r="B253" s="3">
        <v>46.68</v>
      </c>
      <c r="C253" s="3">
        <v>4.01</v>
      </c>
      <c r="D253" s="3" t="s">
        <v>2380</v>
      </c>
      <c r="E253" s="3" t="s">
        <v>2380</v>
      </c>
      <c r="F253" s="3" t="s">
        <v>2380</v>
      </c>
      <c r="G253" s="3" t="s">
        <v>2381</v>
      </c>
      <c r="H253" s="3" t="s">
        <v>2382</v>
      </c>
      <c r="I253" s="14">
        <v>1</v>
      </c>
      <c r="J253" s="14" t="str">
        <f t="shared" si="17"/>
        <v>yes</v>
      </c>
      <c r="K253" s="14">
        <f t="shared" si="15"/>
        <v>0</v>
      </c>
      <c r="L253" s="14" t="str">
        <f t="shared" si="18"/>
        <v>Yes</v>
      </c>
      <c r="M253" s="14" t="str">
        <f t="shared" si="16"/>
        <v>No</v>
      </c>
      <c r="N253" s="28">
        <v>46.68</v>
      </c>
      <c r="O253" s="19" t="str" cm="1">
        <f t="array" ref="O253">_xlfn.IFS(N253&lt;18.5,"Underweight",N253&lt;25,"Normalweight",N253&lt;30,"Overweight",N253&gt;=30,"Obesity")</f>
        <v>Obesity</v>
      </c>
      <c r="P253" s="38" t="s">
        <v>2121</v>
      </c>
      <c r="Q253" s="28">
        <v>46.68</v>
      </c>
      <c r="R253" s="38">
        <v>4.01</v>
      </c>
      <c r="S253" s="38" t="s">
        <v>2380</v>
      </c>
      <c r="T253" s="38" t="s">
        <v>2380</v>
      </c>
      <c r="U253" s="38" t="s">
        <v>2380</v>
      </c>
      <c r="V253" s="38">
        <v>0</v>
      </c>
      <c r="W253" s="38" t="s">
        <v>2383</v>
      </c>
      <c r="X253" s="38" t="s">
        <v>8391</v>
      </c>
      <c r="Y253" s="19" t="str">
        <f t="shared" si="19"/>
        <v>Prediabetes</v>
      </c>
    </row>
    <row r="254" spans="1:25" x14ac:dyDescent="0.35">
      <c r="A254" s="3" t="s">
        <v>2120</v>
      </c>
      <c r="B254" s="3">
        <v>30.4</v>
      </c>
      <c r="C254" s="3">
        <v>5.91</v>
      </c>
      <c r="D254" s="3" t="s">
        <v>2380</v>
      </c>
      <c r="E254" s="3" t="s">
        <v>2382</v>
      </c>
      <c r="F254" s="3" t="s">
        <v>2380</v>
      </c>
      <c r="G254" s="3">
        <v>2</v>
      </c>
      <c r="H254" s="3" t="s">
        <v>2382</v>
      </c>
      <c r="I254" s="14">
        <v>1</v>
      </c>
      <c r="J254" s="14" t="str">
        <f t="shared" si="17"/>
        <v>yes</v>
      </c>
      <c r="K254" s="14">
        <f t="shared" si="15"/>
        <v>2</v>
      </c>
      <c r="L254" s="14" t="str">
        <f t="shared" si="18"/>
        <v>Yes</v>
      </c>
      <c r="M254" s="14" t="str">
        <f t="shared" si="16"/>
        <v>No</v>
      </c>
      <c r="N254" s="28">
        <v>30.4</v>
      </c>
      <c r="O254" s="19" t="str" cm="1">
        <f t="array" ref="O254">_xlfn.IFS(N254&lt;18.5,"Underweight",N254&lt;25,"Normalweight",N254&lt;30,"Overweight",N254&gt;=30,"Obesity")</f>
        <v>Obesity</v>
      </c>
      <c r="P254" s="38" t="s">
        <v>2120</v>
      </c>
      <c r="Q254" s="28">
        <v>30.4</v>
      </c>
      <c r="R254" s="38">
        <v>5.91</v>
      </c>
      <c r="S254" s="38" t="s">
        <v>2380</v>
      </c>
      <c r="T254" s="38" t="s">
        <v>2382</v>
      </c>
      <c r="U254" s="38" t="s">
        <v>2380</v>
      </c>
      <c r="V254" s="38">
        <v>2</v>
      </c>
      <c r="W254" s="38" t="s">
        <v>2383</v>
      </c>
      <c r="X254" s="38" t="s">
        <v>8391</v>
      </c>
      <c r="Y254" s="19" t="str">
        <f t="shared" si="19"/>
        <v>Prediabetes</v>
      </c>
    </row>
    <row r="255" spans="1:25" x14ac:dyDescent="0.35">
      <c r="A255" s="3" t="s">
        <v>2119</v>
      </c>
      <c r="B255" s="3">
        <v>30.2</v>
      </c>
      <c r="C255" s="3">
        <v>4.47</v>
      </c>
      <c r="D255" s="3" t="s">
        <v>2382</v>
      </c>
      <c r="E255" s="3" t="s">
        <v>2380</v>
      </c>
      <c r="F255" s="3" t="s">
        <v>2383</v>
      </c>
      <c r="G255" s="3">
        <v>1</v>
      </c>
      <c r="H255" s="3" t="s">
        <v>2382</v>
      </c>
      <c r="I255" s="14">
        <v>1</v>
      </c>
      <c r="J255" s="14" t="str">
        <f t="shared" si="17"/>
        <v>yes</v>
      </c>
      <c r="K255" s="14">
        <f t="shared" si="15"/>
        <v>1</v>
      </c>
      <c r="L255" s="14" t="str">
        <f t="shared" si="18"/>
        <v>Yes</v>
      </c>
      <c r="M255" s="14" t="str">
        <f t="shared" si="16"/>
        <v>Yes</v>
      </c>
      <c r="N255" s="28">
        <v>30.2</v>
      </c>
      <c r="O255" s="19" t="str" cm="1">
        <f t="array" ref="O255">_xlfn.IFS(N255&lt;18.5,"Underweight",N255&lt;25,"Normalweight",N255&lt;30,"Overweight",N255&gt;=30,"Obesity")</f>
        <v>Obesity</v>
      </c>
      <c r="P255" s="38" t="s">
        <v>2119</v>
      </c>
      <c r="Q255" s="28">
        <v>30.2</v>
      </c>
      <c r="R255" s="38">
        <v>4.47</v>
      </c>
      <c r="S255" s="38" t="s">
        <v>2383</v>
      </c>
      <c r="T255" s="38" t="s">
        <v>2380</v>
      </c>
      <c r="U255" s="38" t="s">
        <v>2383</v>
      </c>
      <c r="V255" s="38">
        <v>1</v>
      </c>
      <c r="W255" s="38" t="s">
        <v>2383</v>
      </c>
      <c r="X255" s="38" t="s">
        <v>8391</v>
      </c>
      <c r="Y255" s="19" t="str">
        <f t="shared" si="19"/>
        <v>Normal</v>
      </c>
    </row>
    <row r="256" spans="1:25" x14ac:dyDescent="0.35">
      <c r="A256" s="3" t="s">
        <v>2118</v>
      </c>
      <c r="B256" s="3">
        <v>51.18</v>
      </c>
      <c r="C256" s="3">
        <v>4.5599999999999996</v>
      </c>
      <c r="D256" s="3" t="s">
        <v>2382</v>
      </c>
      <c r="E256" s="3" t="s">
        <v>2382</v>
      </c>
      <c r="F256" s="3" t="s">
        <v>2380</v>
      </c>
      <c r="G256" s="3">
        <v>2</v>
      </c>
      <c r="H256" s="3" t="s">
        <v>2382</v>
      </c>
      <c r="I256" s="14">
        <v>1</v>
      </c>
      <c r="J256" s="14" t="str">
        <f t="shared" si="17"/>
        <v>yes</v>
      </c>
      <c r="K256" s="14">
        <f t="shared" si="15"/>
        <v>2</v>
      </c>
      <c r="L256" s="14" t="str">
        <f t="shared" si="18"/>
        <v>Yes</v>
      </c>
      <c r="M256" s="14" t="str">
        <f t="shared" si="16"/>
        <v>Yes</v>
      </c>
      <c r="N256" s="28">
        <v>51.18</v>
      </c>
      <c r="O256" s="19" t="str" cm="1">
        <f t="array" ref="O256">_xlfn.IFS(N256&lt;18.5,"Underweight",N256&lt;25,"Normalweight",N256&lt;30,"Overweight",N256&gt;=30,"Obesity")</f>
        <v>Obesity</v>
      </c>
      <c r="P256" s="38" t="s">
        <v>2118</v>
      </c>
      <c r="Q256" s="28">
        <v>51.18</v>
      </c>
      <c r="R256" s="38">
        <v>4.5599999999999996</v>
      </c>
      <c r="S256" s="38" t="s">
        <v>2383</v>
      </c>
      <c r="T256" s="38" t="s">
        <v>2382</v>
      </c>
      <c r="U256" s="38" t="s">
        <v>2380</v>
      </c>
      <c r="V256" s="38">
        <v>2</v>
      </c>
      <c r="W256" s="38" t="s">
        <v>2383</v>
      </c>
      <c r="X256" s="38" t="s">
        <v>8391</v>
      </c>
      <c r="Y256" s="19" t="str">
        <f t="shared" si="19"/>
        <v>Normal</v>
      </c>
    </row>
    <row r="257" spans="1:25" x14ac:dyDescent="0.35">
      <c r="A257" s="3" t="s">
        <v>2117</v>
      </c>
      <c r="B257" s="3">
        <v>22.18</v>
      </c>
      <c r="C257" s="3">
        <v>9.9</v>
      </c>
      <c r="D257" s="3" t="s">
        <v>2380</v>
      </c>
      <c r="E257" s="3" t="s">
        <v>2380</v>
      </c>
      <c r="F257" s="3" t="s">
        <v>2380</v>
      </c>
      <c r="G257" s="3" t="s">
        <v>2381</v>
      </c>
      <c r="H257" s="3" t="s">
        <v>2382</v>
      </c>
      <c r="I257" s="14">
        <v>1</v>
      </c>
      <c r="J257" s="14" t="str">
        <f t="shared" si="17"/>
        <v>yes</v>
      </c>
      <c r="K257" s="14">
        <f t="shared" si="15"/>
        <v>0</v>
      </c>
      <c r="L257" s="14" t="str">
        <f t="shared" si="18"/>
        <v>Yes</v>
      </c>
      <c r="M257" s="14" t="str">
        <f t="shared" si="16"/>
        <v>No</v>
      </c>
      <c r="N257" s="28">
        <v>22.18</v>
      </c>
      <c r="O257" s="19" t="str" cm="1">
        <f t="array" ref="O257">_xlfn.IFS(N257&lt;18.5,"Underweight",N257&lt;25,"Normalweight",N257&lt;30,"Overweight",N257&gt;=30,"Obesity")</f>
        <v>Normalweight</v>
      </c>
      <c r="P257" s="38" t="s">
        <v>2117</v>
      </c>
      <c r="Q257" s="28">
        <v>22.18</v>
      </c>
      <c r="R257" s="38">
        <v>9.9</v>
      </c>
      <c r="S257" s="38" t="s">
        <v>2380</v>
      </c>
      <c r="T257" s="38" t="s">
        <v>2380</v>
      </c>
      <c r="U257" s="38" t="s">
        <v>2380</v>
      </c>
      <c r="V257" s="38">
        <v>0</v>
      </c>
      <c r="W257" s="38" t="s">
        <v>2383</v>
      </c>
      <c r="X257" s="38" t="s">
        <v>8393</v>
      </c>
      <c r="Y257" s="19" t="str">
        <f t="shared" si="19"/>
        <v>Diabetes</v>
      </c>
    </row>
    <row r="258" spans="1:25" x14ac:dyDescent="0.35">
      <c r="A258" s="3" t="s">
        <v>2116</v>
      </c>
      <c r="B258" s="3">
        <v>31.92</v>
      </c>
      <c r="C258" s="3">
        <v>5.1100000000000003</v>
      </c>
      <c r="D258" s="3" t="s">
        <v>2380</v>
      </c>
      <c r="E258" s="3" t="s">
        <v>2380</v>
      </c>
      <c r="F258" s="3" t="s">
        <v>2383</v>
      </c>
      <c r="G258" s="3">
        <v>1</v>
      </c>
      <c r="H258" s="3" t="s">
        <v>2382</v>
      </c>
      <c r="I258" s="14">
        <v>1</v>
      </c>
      <c r="J258" s="14" t="str">
        <f t="shared" si="17"/>
        <v>yes</v>
      </c>
      <c r="K258" s="14">
        <f t="shared" si="15"/>
        <v>1</v>
      </c>
      <c r="L258" s="14" t="str">
        <f t="shared" si="18"/>
        <v>Yes</v>
      </c>
      <c r="M258" s="14" t="str">
        <f t="shared" si="16"/>
        <v>No</v>
      </c>
      <c r="N258" s="28">
        <v>31.92</v>
      </c>
      <c r="O258" s="19" t="str" cm="1">
        <f t="array" ref="O258">_xlfn.IFS(N258&lt;18.5,"Underweight",N258&lt;25,"Normalweight",N258&lt;30,"Overweight",N258&gt;=30,"Obesity")</f>
        <v>Obesity</v>
      </c>
      <c r="P258" s="38" t="s">
        <v>2116</v>
      </c>
      <c r="Q258" s="28">
        <v>31.92</v>
      </c>
      <c r="R258" s="38">
        <v>5.1100000000000003</v>
      </c>
      <c r="S258" s="38" t="s">
        <v>2380</v>
      </c>
      <c r="T258" s="38" t="s">
        <v>2380</v>
      </c>
      <c r="U258" s="38" t="s">
        <v>2383</v>
      </c>
      <c r="V258" s="38">
        <v>1</v>
      </c>
      <c r="W258" s="38" t="s">
        <v>2383</v>
      </c>
      <c r="X258" s="38" t="s">
        <v>8391</v>
      </c>
      <c r="Y258" s="19" t="str">
        <f t="shared" si="19"/>
        <v>Prediabetes</v>
      </c>
    </row>
    <row r="259" spans="1:25" x14ac:dyDescent="0.35">
      <c r="A259" s="3" t="s">
        <v>2115</v>
      </c>
      <c r="B259" s="3">
        <v>31.73</v>
      </c>
      <c r="C259" s="3">
        <v>5.73</v>
      </c>
      <c r="D259" s="3" t="s">
        <v>2380</v>
      </c>
      <c r="E259" s="3" t="s">
        <v>2382</v>
      </c>
      <c r="F259" s="3" t="s">
        <v>2380</v>
      </c>
      <c r="G259" s="3">
        <v>1</v>
      </c>
      <c r="H259" s="3" t="s">
        <v>2382</v>
      </c>
      <c r="I259" s="14">
        <v>1</v>
      </c>
      <c r="J259" s="14" t="str">
        <f t="shared" si="17"/>
        <v>yes</v>
      </c>
      <c r="K259" s="14">
        <f t="shared" ref="K259:K322" si="20">IF(G259="No major surgery",0,G259)</f>
        <v>1</v>
      </c>
      <c r="L259" s="14" t="str">
        <f t="shared" si="18"/>
        <v>Yes</v>
      </c>
      <c r="M259" s="14" t="str">
        <f t="shared" ref="M259:M322" si="21">PROPER(D259)</f>
        <v>No</v>
      </c>
      <c r="N259" s="28">
        <v>31.73</v>
      </c>
      <c r="O259" s="19" t="str" cm="1">
        <f t="array" ref="O259">_xlfn.IFS(N259&lt;18.5,"Underweight",N259&lt;25,"Normalweight",N259&lt;30,"Overweight",N259&gt;=30,"Obesity")</f>
        <v>Obesity</v>
      </c>
      <c r="P259" s="38" t="s">
        <v>2115</v>
      </c>
      <c r="Q259" s="28">
        <v>31.73</v>
      </c>
      <c r="R259" s="38">
        <v>5.73</v>
      </c>
      <c r="S259" s="38" t="s">
        <v>2380</v>
      </c>
      <c r="T259" s="38" t="s">
        <v>2382</v>
      </c>
      <c r="U259" s="38" t="s">
        <v>2380</v>
      </c>
      <c r="V259" s="38">
        <v>1</v>
      </c>
      <c r="W259" s="38" t="s">
        <v>2383</v>
      </c>
      <c r="X259" s="38" t="s">
        <v>8391</v>
      </c>
      <c r="Y259" s="19" t="str">
        <f t="shared" si="19"/>
        <v>Normal</v>
      </c>
    </row>
    <row r="260" spans="1:25" x14ac:dyDescent="0.35">
      <c r="A260" s="3" t="s">
        <v>2114</v>
      </c>
      <c r="B260" s="3">
        <v>45.52</v>
      </c>
      <c r="C260" s="3">
        <v>6.04</v>
      </c>
      <c r="D260" s="3" t="s">
        <v>2380</v>
      </c>
      <c r="E260" s="3" t="s">
        <v>2380</v>
      </c>
      <c r="F260" s="3" t="s">
        <v>2383</v>
      </c>
      <c r="G260" s="3">
        <v>1</v>
      </c>
      <c r="H260" s="3" t="s">
        <v>2382</v>
      </c>
      <c r="I260" s="14">
        <v>1</v>
      </c>
      <c r="J260" s="14" t="str">
        <f t="shared" ref="J260:J323" si="22">IF(H260="?",INDEX($H$3:$H$2337,MODE($I$3:$I$2337)),H260)</f>
        <v>yes</v>
      </c>
      <c r="K260" s="14">
        <f t="shared" si="20"/>
        <v>1</v>
      </c>
      <c r="L260" s="14" t="str">
        <f t="shared" ref="L260:L323" si="23">PROPER(J260)</f>
        <v>Yes</v>
      </c>
      <c r="M260" s="14" t="str">
        <f t="shared" si="21"/>
        <v>No</v>
      </c>
      <c r="N260" s="28">
        <v>45.52</v>
      </c>
      <c r="O260" s="19" t="str" cm="1">
        <f t="array" ref="O260">_xlfn.IFS(N260&lt;18.5,"Underweight",N260&lt;25,"Normalweight",N260&lt;30,"Overweight",N260&gt;=30,"Obesity")</f>
        <v>Obesity</v>
      </c>
      <c r="P260" s="38" t="s">
        <v>2114</v>
      </c>
      <c r="Q260" s="28">
        <v>45.52</v>
      </c>
      <c r="R260" s="38">
        <v>6.04</v>
      </c>
      <c r="S260" s="38" t="s">
        <v>2380</v>
      </c>
      <c r="T260" s="38" t="s">
        <v>2380</v>
      </c>
      <c r="U260" s="38" t="s">
        <v>2383</v>
      </c>
      <c r="V260" s="38">
        <v>1</v>
      </c>
      <c r="W260" s="38" t="s">
        <v>2383</v>
      </c>
      <c r="X260" s="38" t="s">
        <v>8391</v>
      </c>
      <c r="Y260" s="19" t="str">
        <f t="shared" ref="Y260:Y323" si="24">IF(R289&lt;=5.7,"Normal",IF(R260&lt;=6.5,"Prediabetes","Diabetes"))</f>
        <v>Prediabetes</v>
      </c>
    </row>
    <row r="261" spans="1:25" x14ac:dyDescent="0.35">
      <c r="A261" s="3" t="s">
        <v>2113</v>
      </c>
      <c r="B261" s="3">
        <v>52.81</v>
      </c>
      <c r="C261" s="3">
        <v>5.19</v>
      </c>
      <c r="D261" s="3" t="s">
        <v>2380</v>
      </c>
      <c r="E261" s="3" t="s">
        <v>2380</v>
      </c>
      <c r="F261" s="3" t="s">
        <v>2383</v>
      </c>
      <c r="G261" s="3">
        <v>1</v>
      </c>
      <c r="H261" s="3" t="s">
        <v>2382</v>
      </c>
      <c r="I261" s="14">
        <v>1</v>
      </c>
      <c r="J261" s="14" t="str">
        <f t="shared" si="22"/>
        <v>yes</v>
      </c>
      <c r="K261" s="14">
        <f t="shared" si="20"/>
        <v>1</v>
      </c>
      <c r="L261" s="14" t="str">
        <f t="shared" si="23"/>
        <v>Yes</v>
      </c>
      <c r="M261" s="14" t="str">
        <f t="shared" si="21"/>
        <v>No</v>
      </c>
      <c r="N261" s="28">
        <v>52.81</v>
      </c>
      <c r="O261" s="19" t="str" cm="1">
        <f t="array" ref="O261">_xlfn.IFS(N261&lt;18.5,"Underweight",N261&lt;25,"Normalweight",N261&lt;30,"Overweight",N261&gt;=30,"Obesity")</f>
        <v>Obesity</v>
      </c>
      <c r="P261" s="38" t="s">
        <v>2113</v>
      </c>
      <c r="Q261" s="28">
        <v>52.81</v>
      </c>
      <c r="R261" s="38">
        <v>5.19</v>
      </c>
      <c r="S261" s="38" t="s">
        <v>2380</v>
      </c>
      <c r="T261" s="38" t="s">
        <v>2380</v>
      </c>
      <c r="U261" s="38" t="s">
        <v>2383</v>
      </c>
      <c r="V261" s="38">
        <v>1</v>
      </c>
      <c r="W261" s="38" t="s">
        <v>2383</v>
      </c>
      <c r="X261" s="38" t="s">
        <v>8391</v>
      </c>
      <c r="Y261" s="19" t="str">
        <f t="shared" si="24"/>
        <v>Prediabetes</v>
      </c>
    </row>
    <row r="262" spans="1:25" x14ac:dyDescent="0.35">
      <c r="A262" s="3" t="s">
        <v>2112</v>
      </c>
      <c r="B262" s="3">
        <v>33.58</v>
      </c>
      <c r="C262" s="3">
        <v>5.56</v>
      </c>
      <c r="D262" s="3" t="s">
        <v>2380</v>
      </c>
      <c r="E262" s="3" t="s">
        <v>2380</v>
      </c>
      <c r="F262" s="3" t="s">
        <v>2380</v>
      </c>
      <c r="G262" s="3">
        <v>1</v>
      </c>
      <c r="H262" s="3" t="s">
        <v>2382</v>
      </c>
      <c r="I262" s="14">
        <v>1</v>
      </c>
      <c r="J262" s="14" t="str">
        <f t="shared" si="22"/>
        <v>yes</v>
      </c>
      <c r="K262" s="14">
        <f t="shared" si="20"/>
        <v>1</v>
      </c>
      <c r="L262" s="14" t="str">
        <f t="shared" si="23"/>
        <v>Yes</v>
      </c>
      <c r="M262" s="14" t="str">
        <f t="shared" si="21"/>
        <v>No</v>
      </c>
      <c r="N262" s="28">
        <v>33.58</v>
      </c>
      <c r="O262" s="19" t="str" cm="1">
        <f t="array" ref="O262">_xlfn.IFS(N262&lt;18.5,"Underweight",N262&lt;25,"Normalweight",N262&lt;30,"Overweight",N262&gt;=30,"Obesity")</f>
        <v>Obesity</v>
      </c>
      <c r="P262" s="38" t="s">
        <v>2112</v>
      </c>
      <c r="Q262" s="28">
        <v>33.58</v>
      </c>
      <c r="R262" s="38">
        <v>5.56</v>
      </c>
      <c r="S262" s="38" t="s">
        <v>2380</v>
      </c>
      <c r="T262" s="38" t="s">
        <v>2380</v>
      </c>
      <c r="U262" s="38" t="s">
        <v>2380</v>
      </c>
      <c r="V262" s="38">
        <v>1</v>
      </c>
      <c r="W262" s="38" t="s">
        <v>2383</v>
      </c>
      <c r="X262" s="38" t="s">
        <v>8391</v>
      </c>
      <c r="Y262" s="19" t="str">
        <f t="shared" si="24"/>
        <v>Prediabetes</v>
      </c>
    </row>
    <row r="263" spans="1:25" x14ac:dyDescent="0.35">
      <c r="A263" s="3" t="s">
        <v>2111</v>
      </c>
      <c r="B263" s="3">
        <v>30.684999999999999</v>
      </c>
      <c r="C263" s="3">
        <v>8.23</v>
      </c>
      <c r="D263" s="3" t="s">
        <v>2380</v>
      </c>
      <c r="E263" s="3" t="s">
        <v>2380</v>
      </c>
      <c r="F263" s="3" t="s">
        <v>2380</v>
      </c>
      <c r="G263" s="3" t="s">
        <v>2381</v>
      </c>
      <c r="H263" s="3" t="s">
        <v>2382</v>
      </c>
      <c r="I263" s="14">
        <v>1</v>
      </c>
      <c r="J263" s="14" t="str">
        <f t="shared" si="22"/>
        <v>yes</v>
      </c>
      <c r="K263" s="14">
        <f t="shared" si="20"/>
        <v>0</v>
      </c>
      <c r="L263" s="14" t="str">
        <f t="shared" si="23"/>
        <v>Yes</v>
      </c>
      <c r="M263" s="14" t="str">
        <f t="shared" si="21"/>
        <v>No</v>
      </c>
      <c r="N263" s="28">
        <v>30.684999999999999</v>
      </c>
      <c r="O263" s="19" t="str" cm="1">
        <f t="array" ref="O263">_xlfn.IFS(N263&lt;18.5,"Underweight",N263&lt;25,"Normalweight",N263&lt;30,"Overweight",N263&gt;=30,"Obesity")</f>
        <v>Obesity</v>
      </c>
      <c r="P263" s="38" t="s">
        <v>2111</v>
      </c>
      <c r="Q263" s="28">
        <v>30.684999999999999</v>
      </c>
      <c r="R263" s="38">
        <v>8.23</v>
      </c>
      <c r="S263" s="38" t="s">
        <v>2380</v>
      </c>
      <c r="T263" s="38" t="s">
        <v>2380</v>
      </c>
      <c r="U263" s="38" t="s">
        <v>2380</v>
      </c>
      <c r="V263" s="38">
        <v>0</v>
      </c>
      <c r="W263" s="38" t="s">
        <v>2383</v>
      </c>
      <c r="X263" s="38" t="s">
        <v>8391</v>
      </c>
      <c r="Y263" s="19" t="str">
        <f t="shared" si="24"/>
        <v>Normal</v>
      </c>
    </row>
    <row r="264" spans="1:25" x14ac:dyDescent="0.35">
      <c r="A264" s="3" t="s">
        <v>2110</v>
      </c>
      <c r="B264" s="3">
        <v>37.524999999999999</v>
      </c>
      <c r="C264" s="3">
        <v>9.0299999999999994</v>
      </c>
      <c r="D264" s="3" t="s">
        <v>2382</v>
      </c>
      <c r="E264" s="3" t="s">
        <v>2380</v>
      </c>
      <c r="F264" s="3" t="s">
        <v>2380</v>
      </c>
      <c r="G264" s="3">
        <v>2</v>
      </c>
      <c r="H264" s="3" t="s">
        <v>2380</v>
      </c>
      <c r="I264" s="14">
        <v>180</v>
      </c>
      <c r="J264" s="14" t="str">
        <f t="shared" si="22"/>
        <v>No</v>
      </c>
      <c r="K264" s="14">
        <f t="shared" si="20"/>
        <v>2</v>
      </c>
      <c r="L264" s="14" t="str">
        <f t="shared" si="23"/>
        <v>No</v>
      </c>
      <c r="M264" s="14" t="str">
        <f t="shared" si="21"/>
        <v>Yes</v>
      </c>
      <c r="N264" s="28">
        <v>37.524999999999999</v>
      </c>
      <c r="O264" s="19" t="str" cm="1">
        <f t="array" ref="O264">_xlfn.IFS(N264&lt;18.5,"Underweight",N264&lt;25,"Normalweight",N264&lt;30,"Overweight",N264&gt;=30,"Obesity")</f>
        <v>Obesity</v>
      </c>
      <c r="P264" s="38" t="s">
        <v>2110</v>
      </c>
      <c r="Q264" s="28">
        <v>37.524999999999999</v>
      </c>
      <c r="R264" s="38">
        <v>9.0299999999999994</v>
      </c>
      <c r="S264" s="38" t="s">
        <v>2383</v>
      </c>
      <c r="T264" s="38" t="s">
        <v>2380</v>
      </c>
      <c r="U264" s="38" t="s">
        <v>2380</v>
      </c>
      <c r="V264" s="38">
        <v>2</v>
      </c>
      <c r="W264" s="38" t="s">
        <v>2380</v>
      </c>
      <c r="X264" s="38" t="s">
        <v>8391</v>
      </c>
      <c r="Y264" s="19" t="str">
        <f t="shared" si="24"/>
        <v>Diabetes</v>
      </c>
    </row>
    <row r="265" spans="1:25" x14ac:dyDescent="0.35">
      <c r="A265" s="3" t="s">
        <v>2109</v>
      </c>
      <c r="B265" s="3">
        <v>34.5</v>
      </c>
      <c r="C265" s="3">
        <v>4.07</v>
      </c>
      <c r="D265" s="3" t="s">
        <v>2382</v>
      </c>
      <c r="E265" s="3" t="s">
        <v>2380</v>
      </c>
      <c r="F265" s="3" t="s">
        <v>2380</v>
      </c>
      <c r="G265" s="3" t="s">
        <v>2381</v>
      </c>
      <c r="H265" s="3" t="s">
        <v>2382</v>
      </c>
      <c r="I265" s="14">
        <v>1</v>
      </c>
      <c r="J265" s="14" t="str">
        <f t="shared" si="22"/>
        <v>yes</v>
      </c>
      <c r="K265" s="14">
        <f t="shared" si="20"/>
        <v>0</v>
      </c>
      <c r="L265" s="14" t="str">
        <f t="shared" si="23"/>
        <v>Yes</v>
      </c>
      <c r="M265" s="14" t="str">
        <f t="shared" si="21"/>
        <v>Yes</v>
      </c>
      <c r="N265" s="28">
        <v>34.5</v>
      </c>
      <c r="O265" s="19" t="str" cm="1">
        <f t="array" ref="O265">_xlfn.IFS(N265&lt;18.5,"Underweight",N265&lt;25,"Normalweight",N265&lt;30,"Overweight",N265&gt;=30,"Obesity")</f>
        <v>Obesity</v>
      </c>
      <c r="P265" s="38" t="s">
        <v>2109</v>
      </c>
      <c r="Q265" s="28">
        <v>34.5</v>
      </c>
      <c r="R265" s="38">
        <v>4.07</v>
      </c>
      <c r="S265" s="38" t="s">
        <v>2383</v>
      </c>
      <c r="T265" s="38" t="s">
        <v>2380</v>
      </c>
      <c r="U265" s="38" t="s">
        <v>2380</v>
      </c>
      <c r="V265" s="38">
        <v>0</v>
      </c>
      <c r="W265" s="38" t="s">
        <v>2383</v>
      </c>
      <c r="X265" s="38" t="s">
        <v>8391</v>
      </c>
      <c r="Y265" s="19" t="str">
        <f t="shared" si="24"/>
        <v>Prediabetes</v>
      </c>
    </row>
    <row r="266" spans="1:25" x14ac:dyDescent="0.35">
      <c r="A266" s="3" t="s">
        <v>2108</v>
      </c>
      <c r="B266" s="3">
        <v>28.16</v>
      </c>
      <c r="C266" s="3">
        <v>5.77</v>
      </c>
      <c r="D266" s="3" t="s">
        <v>2380</v>
      </c>
      <c r="E266" s="3" t="s">
        <v>2380</v>
      </c>
      <c r="F266" s="3" t="s">
        <v>2380</v>
      </c>
      <c r="G266" s="3">
        <v>2</v>
      </c>
      <c r="H266" s="3" t="s">
        <v>2382</v>
      </c>
      <c r="I266" s="14">
        <v>1</v>
      </c>
      <c r="J266" s="14" t="str">
        <f t="shared" si="22"/>
        <v>yes</v>
      </c>
      <c r="K266" s="14">
        <f t="shared" si="20"/>
        <v>2</v>
      </c>
      <c r="L266" s="14" t="str">
        <f t="shared" si="23"/>
        <v>Yes</v>
      </c>
      <c r="M266" s="14" t="str">
        <f t="shared" si="21"/>
        <v>No</v>
      </c>
      <c r="N266" s="28">
        <v>28.16</v>
      </c>
      <c r="O266" s="19" t="str" cm="1">
        <f t="array" ref="O266">_xlfn.IFS(N266&lt;18.5,"Underweight",N266&lt;25,"Normalweight",N266&lt;30,"Overweight",N266&gt;=30,"Obesity")</f>
        <v>Overweight</v>
      </c>
      <c r="P266" s="38" t="s">
        <v>2108</v>
      </c>
      <c r="Q266" s="28">
        <v>28.16</v>
      </c>
      <c r="R266" s="38">
        <v>5.77</v>
      </c>
      <c r="S266" s="38" t="s">
        <v>2380</v>
      </c>
      <c r="T266" s="38" t="s">
        <v>2380</v>
      </c>
      <c r="U266" s="38" t="s">
        <v>2380</v>
      </c>
      <c r="V266" s="38">
        <v>2</v>
      </c>
      <c r="W266" s="38" t="s">
        <v>2383</v>
      </c>
      <c r="X266" s="38" t="s">
        <v>8392</v>
      </c>
      <c r="Y266" s="19" t="str">
        <f t="shared" si="24"/>
        <v>Normal</v>
      </c>
    </row>
    <row r="267" spans="1:25" x14ac:dyDescent="0.35">
      <c r="A267" s="3" t="s">
        <v>2107</v>
      </c>
      <c r="B267" s="3">
        <v>30.02</v>
      </c>
      <c r="C267" s="3">
        <v>5.98</v>
      </c>
      <c r="D267" s="3" t="s">
        <v>2380</v>
      </c>
      <c r="E267" s="3" t="s">
        <v>2380</v>
      </c>
      <c r="F267" s="3" t="s">
        <v>2383</v>
      </c>
      <c r="G267" s="3">
        <v>1</v>
      </c>
      <c r="H267" s="3" t="s">
        <v>2382</v>
      </c>
      <c r="I267" s="14">
        <v>1</v>
      </c>
      <c r="J267" s="14" t="str">
        <f t="shared" si="22"/>
        <v>yes</v>
      </c>
      <c r="K267" s="14">
        <f t="shared" si="20"/>
        <v>1</v>
      </c>
      <c r="L267" s="14" t="str">
        <f t="shared" si="23"/>
        <v>Yes</v>
      </c>
      <c r="M267" s="14" t="str">
        <f t="shared" si="21"/>
        <v>No</v>
      </c>
      <c r="N267" s="28">
        <v>30.02</v>
      </c>
      <c r="O267" s="19" t="str" cm="1">
        <f t="array" ref="O267">_xlfn.IFS(N267&lt;18.5,"Underweight",N267&lt;25,"Normalweight",N267&lt;30,"Overweight",N267&gt;=30,"Obesity")</f>
        <v>Obesity</v>
      </c>
      <c r="P267" s="38" t="s">
        <v>2107</v>
      </c>
      <c r="Q267" s="28">
        <v>30.02</v>
      </c>
      <c r="R267" s="38">
        <v>5.98</v>
      </c>
      <c r="S267" s="38" t="s">
        <v>2380</v>
      </c>
      <c r="T267" s="38" t="s">
        <v>2380</v>
      </c>
      <c r="U267" s="38" t="s">
        <v>2383</v>
      </c>
      <c r="V267" s="38">
        <v>1</v>
      </c>
      <c r="W267" s="38" t="s">
        <v>2383</v>
      </c>
      <c r="X267" s="38" t="s">
        <v>8391</v>
      </c>
      <c r="Y267" s="19" t="str">
        <f t="shared" si="24"/>
        <v>Prediabetes</v>
      </c>
    </row>
    <row r="268" spans="1:25" x14ac:dyDescent="0.35">
      <c r="A268" s="3" t="s">
        <v>2106</v>
      </c>
      <c r="B268" s="3">
        <v>37.82</v>
      </c>
      <c r="C268" s="3">
        <v>6.01</v>
      </c>
      <c r="D268" s="3" t="s">
        <v>2380</v>
      </c>
      <c r="E268" s="3" t="s">
        <v>2380</v>
      </c>
      <c r="F268" s="3" t="s">
        <v>2380</v>
      </c>
      <c r="G268" s="3" t="s">
        <v>2381</v>
      </c>
      <c r="H268" s="3" t="s">
        <v>2382</v>
      </c>
      <c r="I268" s="14">
        <v>1</v>
      </c>
      <c r="J268" s="14" t="str">
        <f t="shared" si="22"/>
        <v>yes</v>
      </c>
      <c r="K268" s="14">
        <f t="shared" si="20"/>
        <v>0</v>
      </c>
      <c r="L268" s="14" t="str">
        <f t="shared" si="23"/>
        <v>Yes</v>
      </c>
      <c r="M268" s="14" t="str">
        <f t="shared" si="21"/>
        <v>No</v>
      </c>
      <c r="N268" s="28">
        <v>37.82</v>
      </c>
      <c r="O268" s="19" t="str" cm="1">
        <f t="array" ref="O268">_xlfn.IFS(N268&lt;18.5,"Underweight",N268&lt;25,"Normalweight",N268&lt;30,"Overweight",N268&gt;=30,"Obesity")</f>
        <v>Obesity</v>
      </c>
      <c r="P268" s="38" t="s">
        <v>2106</v>
      </c>
      <c r="Q268" s="28">
        <v>37.82</v>
      </c>
      <c r="R268" s="38">
        <v>6.01</v>
      </c>
      <c r="S268" s="38" t="s">
        <v>2380</v>
      </c>
      <c r="T268" s="38" t="s">
        <v>2380</v>
      </c>
      <c r="U268" s="38" t="s">
        <v>2380</v>
      </c>
      <c r="V268" s="38">
        <v>0</v>
      </c>
      <c r="W268" s="38" t="s">
        <v>2383</v>
      </c>
      <c r="X268" s="38" t="s">
        <v>8391</v>
      </c>
      <c r="Y268" s="19" t="str">
        <f t="shared" si="24"/>
        <v>Prediabetes</v>
      </c>
    </row>
    <row r="269" spans="1:25" x14ac:dyDescent="0.35">
      <c r="A269" s="3" t="s">
        <v>2105</v>
      </c>
      <c r="B269" s="3">
        <v>33.14</v>
      </c>
      <c r="C269" s="3">
        <v>5.67</v>
      </c>
      <c r="D269" s="3" t="s">
        <v>2382</v>
      </c>
      <c r="E269" s="3" t="s">
        <v>2380</v>
      </c>
      <c r="F269" s="3" t="s">
        <v>2380</v>
      </c>
      <c r="G269" s="3" t="s">
        <v>2381</v>
      </c>
      <c r="H269" s="3" t="s">
        <v>2382</v>
      </c>
      <c r="I269" s="14">
        <v>1</v>
      </c>
      <c r="J269" s="14" t="str">
        <f t="shared" si="22"/>
        <v>yes</v>
      </c>
      <c r="K269" s="14">
        <f t="shared" si="20"/>
        <v>0</v>
      </c>
      <c r="L269" s="14" t="str">
        <f t="shared" si="23"/>
        <v>Yes</v>
      </c>
      <c r="M269" s="14" t="str">
        <f t="shared" si="21"/>
        <v>Yes</v>
      </c>
      <c r="N269" s="28">
        <v>33.14</v>
      </c>
      <c r="O269" s="19" t="str" cm="1">
        <f t="array" ref="O269">_xlfn.IFS(N269&lt;18.5,"Underweight",N269&lt;25,"Normalweight",N269&lt;30,"Overweight",N269&gt;=30,"Obesity")</f>
        <v>Obesity</v>
      </c>
      <c r="P269" s="38" t="s">
        <v>2105</v>
      </c>
      <c r="Q269" s="28">
        <v>33.14</v>
      </c>
      <c r="R269" s="38">
        <v>5.67</v>
      </c>
      <c r="S269" s="38" t="s">
        <v>2383</v>
      </c>
      <c r="T269" s="38" t="s">
        <v>2380</v>
      </c>
      <c r="U269" s="38" t="s">
        <v>2380</v>
      </c>
      <c r="V269" s="38">
        <v>0</v>
      </c>
      <c r="W269" s="38" t="s">
        <v>2383</v>
      </c>
      <c r="X269" s="38" t="s">
        <v>8391</v>
      </c>
      <c r="Y269" s="19" t="str">
        <f t="shared" si="24"/>
        <v>Normal</v>
      </c>
    </row>
    <row r="270" spans="1:25" x14ac:dyDescent="0.35">
      <c r="A270" s="3" t="s">
        <v>2104</v>
      </c>
      <c r="B270" s="3">
        <v>25.14</v>
      </c>
      <c r="C270" s="3">
        <v>6.02</v>
      </c>
      <c r="D270" s="3" t="s">
        <v>2382</v>
      </c>
      <c r="E270" s="3" t="s">
        <v>2380</v>
      </c>
      <c r="F270" s="3" t="s">
        <v>2383</v>
      </c>
      <c r="G270" s="3">
        <v>1</v>
      </c>
      <c r="H270" s="3" t="s">
        <v>2382</v>
      </c>
      <c r="I270" s="14">
        <v>1</v>
      </c>
      <c r="J270" s="14" t="str">
        <f t="shared" si="22"/>
        <v>yes</v>
      </c>
      <c r="K270" s="14">
        <f t="shared" si="20"/>
        <v>1</v>
      </c>
      <c r="L270" s="14" t="str">
        <f t="shared" si="23"/>
        <v>Yes</v>
      </c>
      <c r="M270" s="14" t="str">
        <f t="shared" si="21"/>
        <v>Yes</v>
      </c>
      <c r="N270" s="28">
        <v>25.14</v>
      </c>
      <c r="O270" s="19" t="str" cm="1">
        <f t="array" ref="O270">_xlfn.IFS(N270&lt;18.5,"Underweight",N270&lt;25,"Normalweight",N270&lt;30,"Overweight",N270&gt;=30,"Obesity")</f>
        <v>Overweight</v>
      </c>
      <c r="P270" s="38" t="s">
        <v>2104</v>
      </c>
      <c r="Q270" s="28">
        <v>25.14</v>
      </c>
      <c r="R270" s="38">
        <v>6.02</v>
      </c>
      <c r="S270" s="38" t="s">
        <v>2383</v>
      </c>
      <c r="T270" s="38" t="s">
        <v>2380</v>
      </c>
      <c r="U270" s="38" t="s">
        <v>2383</v>
      </c>
      <c r="V270" s="38">
        <v>1</v>
      </c>
      <c r="W270" s="38" t="s">
        <v>2383</v>
      </c>
      <c r="X270" s="38" t="s">
        <v>8392</v>
      </c>
      <c r="Y270" s="19" t="str">
        <f t="shared" si="24"/>
        <v>Normal</v>
      </c>
    </row>
    <row r="271" spans="1:25" x14ac:dyDescent="0.35">
      <c r="A271" s="3" t="s">
        <v>2103</v>
      </c>
      <c r="B271" s="3">
        <v>20.18</v>
      </c>
      <c r="C271" s="3">
        <v>11.19</v>
      </c>
      <c r="D271" s="3" t="s">
        <v>2380</v>
      </c>
      <c r="E271" s="3" t="s">
        <v>2380</v>
      </c>
      <c r="F271" s="3" t="s">
        <v>2380</v>
      </c>
      <c r="G271" s="3" t="s">
        <v>2381</v>
      </c>
      <c r="H271" s="3" t="s">
        <v>2382</v>
      </c>
      <c r="I271" s="14">
        <v>1</v>
      </c>
      <c r="J271" s="14" t="str">
        <f t="shared" si="22"/>
        <v>yes</v>
      </c>
      <c r="K271" s="14">
        <f t="shared" si="20"/>
        <v>0</v>
      </c>
      <c r="L271" s="14" t="str">
        <f t="shared" si="23"/>
        <v>Yes</v>
      </c>
      <c r="M271" s="14" t="str">
        <f t="shared" si="21"/>
        <v>No</v>
      </c>
      <c r="N271" s="28">
        <v>20.18</v>
      </c>
      <c r="O271" s="19" t="str" cm="1">
        <f t="array" ref="O271">_xlfn.IFS(N271&lt;18.5,"Underweight",N271&lt;25,"Normalweight",N271&lt;30,"Overweight",N271&gt;=30,"Obesity")</f>
        <v>Normalweight</v>
      </c>
      <c r="P271" s="38" t="s">
        <v>2103</v>
      </c>
      <c r="Q271" s="28">
        <v>20.18</v>
      </c>
      <c r="R271" s="38">
        <v>11.19</v>
      </c>
      <c r="S271" s="38" t="s">
        <v>2380</v>
      </c>
      <c r="T271" s="38" t="s">
        <v>2380</v>
      </c>
      <c r="U271" s="38" t="s">
        <v>2380</v>
      </c>
      <c r="V271" s="38">
        <v>0</v>
      </c>
      <c r="W271" s="38" t="s">
        <v>2383</v>
      </c>
      <c r="X271" s="38" t="s">
        <v>8393</v>
      </c>
      <c r="Y271" s="19" t="str">
        <f t="shared" si="24"/>
        <v>Diabetes</v>
      </c>
    </row>
    <row r="272" spans="1:25" x14ac:dyDescent="0.35">
      <c r="A272" s="3" t="s">
        <v>2102</v>
      </c>
      <c r="B272" s="3">
        <v>44.36</v>
      </c>
      <c r="C272" s="3">
        <v>5.1100000000000003</v>
      </c>
      <c r="D272" s="3" t="s">
        <v>2380</v>
      </c>
      <c r="E272" s="3" t="s">
        <v>2380</v>
      </c>
      <c r="F272" s="3" t="s">
        <v>2380</v>
      </c>
      <c r="G272" s="3" t="s">
        <v>2381</v>
      </c>
      <c r="H272" s="3" t="s">
        <v>2382</v>
      </c>
      <c r="I272" s="14">
        <v>1</v>
      </c>
      <c r="J272" s="14" t="str">
        <f t="shared" si="22"/>
        <v>yes</v>
      </c>
      <c r="K272" s="14">
        <f t="shared" si="20"/>
        <v>0</v>
      </c>
      <c r="L272" s="14" t="str">
        <f t="shared" si="23"/>
        <v>Yes</v>
      </c>
      <c r="M272" s="14" t="str">
        <f t="shared" si="21"/>
        <v>No</v>
      </c>
      <c r="N272" s="28">
        <v>44.36</v>
      </c>
      <c r="O272" s="19" t="str" cm="1">
        <f t="array" ref="O272">_xlfn.IFS(N272&lt;18.5,"Underweight",N272&lt;25,"Normalweight",N272&lt;30,"Overweight",N272&gt;=30,"Obesity")</f>
        <v>Obesity</v>
      </c>
      <c r="P272" s="38" t="s">
        <v>2102</v>
      </c>
      <c r="Q272" s="28">
        <v>44.36</v>
      </c>
      <c r="R272" s="38">
        <v>5.1100000000000003</v>
      </c>
      <c r="S272" s="38" t="s">
        <v>2380</v>
      </c>
      <c r="T272" s="38" t="s">
        <v>2380</v>
      </c>
      <c r="U272" s="38" t="s">
        <v>2380</v>
      </c>
      <c r="V272" s="38">
        <v>0</v>
      </c>
      <c r="W272" s="38" t="s">
        <v>2383</v>
      </c>
      <c r="X272" s="38" t="s">
        <v>8391</v>
      </c>
      <c r="Y272" s="19" t="str">
        <f t="shared" si="24"/>
        <v>Prediabetes</v>
      </c>
    </row>
    <row r="273" spans="1:25" x14ac:dyDescent="0.35">
      <c r="A273" s="3" t="s">
        <v>2101</v>
      </c>
      <c r="B273" s="3">
        <v>23.82</v>
      </c>
      <c r="C273" s="3">
        <v>10.85</v>
      </c>
      <c r="D273" s="3" t="s">
        <v>2382</v>
      </c>
      <c r="E273" s="3" t="s">
        <v>2380</v>
      </c>
      <c r="F273" s="3" t="s">
        <v>2380</v>
      </c>
      <c r="G273" s="3" t="s">
        <v>2381</v>
      </c>
      <c r="H273" s="3" t="s">
        <v>2382</v>
      </c>
      <c r="I273" s="14">
        <v>1</v>
      </c>
      <c r="J273" s="14" t="str">
        <f t="shared" si="22"/>
        <v>yes</v>
      </c>
      <c r="K273" s="14">
        <f t="shared" si="20"/>
        <v>0</v>
      </c>
      <c r="L273" s="14" t="str">
        <f t="shared" si="23"/>
        <v>Yes</v>
      </c>
      <c r="M273" s="14" t="str">
        <f t="shared" si="21"/>
        <v>Yes</v>
      </c>
      <c r="N273" s="28">
        <v>23.82</v>
      </c>
      <c r="O273" s="19" t="str" cm="1">
        <f t="array" ref="O273">_xlfn.IFS(N273&lt;18.5,"Underweight",N273&lt;25,"Normalweight",N273&lt;30,"Overweight",N273&gt;=30,"Obesity")</f>
        <v>Normalweight</v>
      </c>
      <c r="P273" s="38" t="s">
        <v>2101</v>
      </c>
      <c r="Q273" s="28">
        <v>23.82</v>
      </c>
      <c r="R273" s="38">
        <v>10.85</v>
      </c>
      <c r="S273" s="38" t="s">
        <v>2383</v>
      </c>
      <c r="T273" s="38" t="s">
        <v>2380</v>
      </c>
      <c r="U273" s="38" t="s">
        <v>2380</v>
      </c>
      <c r="V273" s="38">
        <v>0</v>
      </c>
      <c r="W273" s="38" t="s">
        <v>2383</v>
      </c>
      <c r="X273" s="38" t="s">
        <v>8393</v>
      </c>
      <c r="Y273" s="19" t="str">
        <f t="shared" si="24"/>
        <v>Diabetes</v>
      </c>
    </row>
    <row r="274" spans="1:25" x14ac:dyDescent="0.35">
      <c r="A274" s="3" t="s">
        <v>2100</v>
      </c>
      <c r="B274" s="3">
        <v>45</v>
      </c>
      <c r="C274" s="3">
        <v>5.24</v>
      </c>
      <c r="D274" s="3" t="s">
        <v>2382</v>
      </c>
      <c r="E274" s="3" t="s">
        <v>2380</v>
      </c>
      <c r="F274" s="3" t="s">
        <v>2380</v>
      </c>
      <c r="G274" s="3">
        <v>1</v>
      </c>
      <c r="H274" s="3" t="s">
        <v>2382</v>
      </c>
      <c r="I274" s="14">
        <v>1</v>
      </c>
      <c r="J274" s="14" t="str">
        <f t="shared" si="22"/>
        <v>yes</v>
      </c>
      <c r="K274" s="14">
        <f t="shared" si="20"/>
        <v>1</v>
      </c>
      <c r="L274" s="14" t="str">
        <f t="shared" si="23"/>
        <v>Yes</v>
      </c>
      <c r="M274" s="14" t="str">
        <f t="shared" si="21"/>
        <v>Yes</v>
      </c>
      <c r="N274" s="28">
        <v>45</v>
      </c>
      <c r="O274" s="19" t="str" cm="1">
        <f t="array" ref="O274">_xlfn.IFS(N274&lt;18.5,"Underweight",N274&lt;25,"Normalweight",N274&lt;30,"Overweight",N274&gt;=30,"Obesity")</f>
        <v>Obesity</v>
      </c>
      <c r="P274" s="38" t="s">
        <v>2100</v>
      </c>
      <c r="Q274" s="28">
        <v>45</v>
      </c>
      <c r="R274" s="38">
        <v>5.24</v>
      </c>
      <c r="S274" s="38" t="s">
        <v>2383</v>
      </c>
      <c r="T274" s="38" t="s">
        <v>2380</v>
      </c>
      <c r="U274" s="38" t="s">
        <v>2380</v>
      </c>
      <c r="V274" s="38">
        <v>1</v>
      </c>
      <c r="W274" s="38" t="s">
        <v>2383</v>
      </c>
      <c r="X274" s="38" t="s">
        <v>8391</v>
      </c>
      <c r="Y274" s="19" t="str">
        <f t="shared" si="24"/>
        <v>Normal</v>
      </c>
    </row>
    <row r="275" spans="1:25" x14ac:dyDescent="0.35">
      <c r="A275" s="3" t="s">
        <v>2099</v>
      </c>
      <c r="B275" s="3">
        <v>26.62</v>
      </c>
      <c r="C275" s="3">
        <v>10.08</v>
      </c>
      <c r="D275" s="3" t="s">
        <v>2380</v>
      </c>
      <c r="E275" s="3" t="s">
        <v>2380</v>
      </c>
      <c r="F275" s="3" t="s">
        <v>2380</v>
      </c>
      <c r="G275" s="3" t="s">
        <v>2381</v>
      </c>
      <c r="H275" s="3" t="s">
        <v>2382</v>
      </c>
      <c r="I275" s="14">
        <v>1</v>
      </c>
      <c r="J275" s="14" t="str">
        <f t="shared" si="22"/>
        <v>yes</v>
      </c>
      <c r="K275" s="14">
        <f t="shared" si="20"/>
        <v>0</v>
      </c>
      <c r="L275" s="14" t="str">
        <f t="shared" si="23"/>
        <v>Yes</v>
      </c>
      <c r="M275" s="14" t="str">
        <f t="shared" si="21"/>
        <v>No</v>
      </c>
      <c r="N275" s="28">
        <v>26.62</v>
      </c>
      <c r="O275" s="19" t="str" cm="1">
        <f t="array" ref="O275">_xlfn.IFS(N275&lt;18.5,"Underweight",N275&lt;25,"Normalweight",N275&lt;30,"Overweight",N275&gt;=30,"Obesity")</f>
        <v>Overweight</v>
      </c>
      <c r="P275" s="38" t="s">
        <v>2099</v>
      </c>
      <c r="Q275" s="28">
        <v>26.62</v>
      </c>
      <c r="R275" s="38">
        <v>10.08</v>
      </c>
      <c r="S275" s="38" t="s">
        <v>2380</v>
      </c>
      <c r="T275" s="38" t="s">
        <v>2380</v>
      </c>
      <c r="U275" s="38" t="s">
        <v>2380</v>
      </c>
      <c r="V275" s="38">
        <v>0</v>
      </c>
      <c r="W275" s="38" t="s">
        <v>2383</v>
      </c>
      <c r="X275" s="38" t="s">
        <v>8392</v>
      </c>
      <c r="Y275" s="19" t="str">
        <f t="shared" si="24"/>
        <v>Diabetes</v>
      </c>
    </row>
    <row r="276" spans="1:25" x14ac:dyDescent="0.35">
      <c r="A276" s="3" t="s">
        <v>2098</v>
      </c>
      <c r="B276" s="3">
        <v>32.67</v>
      </c>
      <c r="C276" s="3">
        <v>10.97</v>
      </c>
      <c r="D276" s="3" t="s">
        <v>2382</v>
      </c>
      <c r="E276" s="3" t="s">
        <v>2380</v>
      </c>
      <c r="F276" s="3" t="s">
        <v>2380</v>
      </c>
      <c r="G276" s="3" t="s">
        <v>2381</v>
      </c>
      <c r="H276" s="3" t="s">
        <v>2382</v>
      </c>
      <c r="I276" s="14">
        <v>1</v>
      </c>
      <c r="J276" s="14" t="str">
        <f t="shared" si="22"/>
        <v>yes</v>
      </c>
      <c r="K276" s="14">
        <f t="shared" si="20"/>
        <v>0</v>
      </c>
      <c r="L276" s="14" t="str">
        <f t="shared" si="23"/>
        <v>Yes</v>
      </c>
      <c r="M276" s="14" t="str">
        <f t="shared" si="21"/>
        <v>Yes</v>
      </c>
      <c r="N276" s="28">
        <v>32.67</v>
      </c>
      <c r="O276" s="19" t="str" cm="1">
        <f t="array" ref="O276">_xlfn.IFS(N276&lt;18.5,"Underweight",N276&lt;25,"Normalweight",N276&lt;30,"Overweight",N276&gt;=30,"Obesity")</f>
        <v>Obesity</v>
      </c>
      <c r="P276" s="38" t="s">
        <v>2098</v>
      </c>
      <c r="Q276" s="28">
        <v>32.67</v>
      </c>
      <c r="R276" s="38">
        <v>10.97</v>
      </c>
      <c r="S276" s="38" t="s">
        <v>2383</v>
      </c>
      <c r="T276" s="38" t="s">
        <v>2380</v>
      </c>
      <c r="U276" s="38" t="s">
        <v>2380</v>
      </c>
      <c r="V276" s="38">
        <v>0</v>
      </c>
      <c r="W276" s="38" t="s">
        <v>2383</v>
      </c>
      <c r="X276" s="38" t="s">
        <v>8391</v>
      </c>
      <c r="Y276" s="19" t="str">
        <f t="shared" si="24"/>
        <v>Diabetes</v>
      </c>
    </row>
    <row r="277" spans="1:25" x14ac:dyDescent="0.35">
      <c r="A277" s="3" t="s">
        <v>2097</v>
      </c>
      <c r="B277" s="3">
        <v>44.44</v>
      </c>
      <c r="C277" s="3">
        <v>4.9000000000000004</v>
      </c>
      <c r="D277" s="3" t="s">
        <v>2382</v>
      </c>
      <c r="E277" s="3" t="s">
        <v>2380</v>
      </c>
      <c r="F277" s="3" t="s">
        <v>2380</v>
      </c>
      <c r="G277" s="3">
        <v>1</v>
      </c>
      <c r="H277" s="3" t="s">
        <v>2382</v>
      </c>
      <c r="I277" s="14">
        <v>1</v>
      </c>
      <c r="J277" s="14" t="str">
        <f t="shared" si="22"/>
        <v>yes</v>
      </c>
      <c r="K277" s="14">
        <f t="shared" si="20"/>
        <v>1</v>
      </c>
      <c r="L277" s="14" t="str">
        <f t="shared" si="23"/>
        <v>Yes</v>
      </c>
      <c r="M277" s="14" t="str">
        <f t="shared" si="21"/>
        <v>Yes</v>
      </c>
      <c r="N277" s="28">
        <v>44.44</v>
      </c>
      <c r="O277" s="19" t="str" cm="1">
        <f t="array" ref="O277">_xlfn.IFS(N277&lt;18.5,"Underweight",N277&lt;25,"Normalweight",N277&lt;30,"Overweight",N277&gt;=30,"Obesity")</f>
        <v>Obesity</v>
      </c>
      <c r="P277" s="38" t="s">
        <v>2097</v>
      </c>
      <c r="Q277" s="28">
        <v>44.44</v>
      </c>
      <c r="R277" s="38">
        <v>4.9000000000000004</v>
      </c>
      <c r="S277" s="38" t="s">
        <v>2383</v>
      </c>
      <c r="T277" s="38" t="s">
        <v>2380</v>
      </c>
      <c r="U277" s="38" t="s">
        <v>2380</v>
      </c>
      <c r="V277" s="38">
        <v>1</v>
      </c>
      <c r="W277" s="38" t="s">
        <v>2383</v>
      </c>
      <c r="X277" s="38" t="s">
        <v>8391</v>
      </c>
      <c r="Y277" s="19" t="str">
        <f t="shared" si="24"/>
        <v>Normal</v>
      </c>
    </row>
    <row r="278" spans="1:25" x14ac:dyDescent="0.35">
      <c r="A278" s="3" t="s">
        <v>2096</v>
      </c>
      <c r="B278" s="3">
        <v>28.31</v>
      </c>
      <c r="C278" s="3">
        <v>5.33</v>
      </c>
      <c r="D278" s="3" t="s">
        <v>2380</v>
      </c>
      <c r="E278" s="3" t="s">
        <v>2380</v>
      </c>
      <c r="F278" s="3" t="s">
        <v>2380</v>
      </c>
      <c r="G278" s="3" t="s">
        <v>2381</v>
      </c>
      <c r="H278" s="3" t="s">
        <v>2382</v>
      </c>
      <c r="I278" s="14">
        <v>1</v>
      </c>
      <c r="J278" s="14" t="str">
        <f t="shared" si="22"/>
        <v>yes</v>
      </c>
      <c r="K278" s="14">
        <f t="shared" si="20"/>
        <v>0</v>
      </c>
      <c r="L278" s="14" t="str">
        <f t="shared" si="23"/>
        <v>Yes</v>
      </c>
      <c r="M278" s="14" t="str">
        <f t="shared" si="21"/>
        <v>No</v>
      </c>
      <c r="N278" s="28">
        <v>28.31</v>
      </c>
      <c r="O278" s="19" t="str" cm="1">
        <f t="array" ref="O278">_xlfn.IFS(N278&lt;18.5,"Underweight",N278&lt;25,"Normalweight",N278&lt;30,"Overweight",N278&gt;=30,"Obesity")</f>
        <v>Overweight</v>
      </c>
      <c r="P278" s="38" t="s">
        <v>2096</v>
      </c>
      <c r="Q278" s="28">
        <v>28.31</v>
      </c>
      <c r="R278" s="38">
        <v>5.33</v>
      </c>
      <c r="S278" s="38" t="s">
        <v>2380</v>
      </c>
      <c r="T278" s="38" t="s">
        <v>2380</v>
      </c>
      <c r="U278" s="38" t="s">
        <v>2380</v>
      </c>
      <c r="V278" s="38">
        <v>0</v>
      </c>
      <c r="W278" s="38" t="s">
        <v>2383</v>
      </c>
      <c r="X278" s="38" t="s">
        <v>8392</v>
      </c>
      <c r="Y278" s="19" t="str">
        <f t="shared" si="24"/>
        <v>Prediabetes</v>
      </c>
    </row>
    <row r="279" spans="1:25" x14ac:dyDescent="0.35">
      <c r="A279" s="3" t="s">
        <v>2095</v>
      </c>
      <c r="B279" s="3">
        <v>25.05</v>
      </c>
      <c r="C279" s="3">
        <v>4.6100000000000003</v>
      </c>
      <c r="D279" s="3" t="s">
        <v>2380</v>
      </c>
      <c r="E279" s="3" t="s">
        <v>2380</v>
      </c>
      <c r="F279" s="3" t="s">
        <v>2380</v>
      </c>
      <c r="G279" s="3">
        <v>2</v>
      </c>
      <c r="H279" s="3" t="s">
        <v>2382</v>
      </c>
      <c r="I279" s="14">
        <v>1</v>
      </c>
      <c r="J279" s="14" t="str">
        <f t="shared" si="22"/>
        <v>yes</v>
      </c>
      <c r="K279" s="14">
        <f t="shared" si="20"/>
        <v>2</v>
      </c>
      <c r="L279" s="14" t="str">
        <f t="shared" si="23"/>
        <v>Yes</v>
      </c>
      <c r="M279" s="14" t="str">
        <f t="shared" si="21"/>
        <v>No</v>
      </c>
      <c r="N279" s="28">
        <v>25.05</v>
      </c>
      <c r="O279" s="19" t="str" cm="1">
        <f t="array" ref="O279">_xlfn.IFS(N279&lt;18.5,"Underweight",N279&lt;25,"Normalweight",N279&lt;30,"Overweight",N279&gt;=30,"Obesity")</f>
        <v>Overweight</v>
      </c>
      <c r="P279" s="38" t="s">
        <v>2095</v>
      </c>
      <c r="Q279" s="28">
        <v>25.05</v>
      </c>
      <c r="R279" s="38">
        <v>4.6100000000000003</v>
      </c>
      <c r="S279" s="38" t="s">
        <v>2380</v>
      </c>
      <c r="T279" s="38" t="s">
        <v>2380</v>
      </c>
      <c r="U279" s="38" t="s">
        <v>2380</v>
      </c>
      <c r="V279" s="38">
        <v>2</v>
      </c>
      <c r="W279" s="38" t="s">
        <v>2383</v>
      </c>
      <c r="X279" s="38" t="s">
        <v>8392</v>
      </c>
      <c r="Y279" s="19" t="str">
        <f t="shared" si="24"/>
        <v>Normal</v>
      </c>
    </row>
    <row r="280" spans="1:25" x14ac:dyDescent="0.35">
      <c r="A280" s="3" t="s">
        <v>2094</v>
      </c>
      <c r="B280" s="3">
        <v>28.34</v>
      </c>
      <c r="C280" s="3">
        <v>8.18</v>
      </c>
      <c r="D280" s="3" t="s">
        <v>2380</v>
      </c>
      <c r="E280" s="3" t="s">
        <v>2380</v>
      </c>
      <c r="F280" s="3" t="s">
        <v>2380</v>
      </c>
      <c r="G280" s="3" t="s">
        <v>2381</v>
      </c>
      <c r="H280" s="3" t="s">
        <v>2382</v>
      </c>
      <c r="I280" s="14">
        <v>1</v>
      </c>
      <c r="J280" s="14" t="str">
        <f t="shared" si="22"/>
        <v>yes</v>
      </c>
      <c r="K280" s="14">
        <f t="shared" si="20"/>
        <v>0</v>
      </c>
      <c r="L280" s="14" t="str">
        <f t="shared" si="23"/>
        <v>Yes</v>
      </c>
      <c r="M280" s="14" t="str">
        <f t="shared" si="21"/>
        <v>No</v>
      </c>
      <c r="N280" s="28">
        <v>28.34</v>
      </c>
      <c r="O280" s="19" t="str" cm="1">
        <f t="array" ref="O280">_xlfn.IFS(N280&lt;18.5,"Underweight",N280&lt;25,"Normalweight",N280&lt;30,"Overweight",N280&gt;=30,"Obesity")</f>
        <v>Overweight</v>
      </c>
      <c r="P280" s="38" t="s">
        <v>2094</v>
      </c>
      <c r="Q280" s="28">
        <v>28.34</v>
      </c>
      <c r="R280" s="38">
        <v>8.18</v>
      </c>
      <c r="S280" s="38" t="s">
        <v>2380</v>
      </c>
      <c r="T280" s="38" t="s">
        <v>2380</v>
      </c>
      <c r="U280" s="38" t="s">
        <v>2380</v>
      </c>
      <c r="V280" s="38">
        <v>0</v>
      </c>
      <c r="W280" s="38" t="s">
        <v>2383</v>
      </c>
      <c r="X280" s="38" t="s">
        <v>8392</v>
      </c>
      <c r="Y280" s="19" t="str">
        <f t="shared" si="24"/>
        <v>Diabetes</v>
      </c>
    </row>
    <row r="281" spans="1:25" x14ac:dyDescent="0.35">
      <c r="A281" s="3" t="s">
        <v>2093</v>
      </c>
      <c r="B281" s="3">
        <v>17.765000000000001</v>
      </c>
      <c r="C281" s="3">
        <v>5.62</v>
      </c>
      <c r="D281" s="3" t="s">
        <v>2380</v>
      </c>
      <c r="E281" s="3" t="s">
        <v>2380</v>
      </c>
      <c r="F281" s="3" t="s">
        <v>2380</v>
      </c>
      <c r="G281" s="3" t="s">
        <v>2381</v>
      </c>
      <c r="H281" s="3" t="s">
        <v>2382</v>
      </c>
      <c r="I281" s="14">
        <v>1</v>
      </c>
      <c r="J281" s="14" t="str">
        <f t="shared" si="22"/>
        <v>yes</v>
      </c>
      <c r="K281" s="14">
        <f t="shared" si="20"/>
        <v>0</v>
      </c>
      <c r="L281" s="14" t="str">
        <f t="shared" si="23"/>
        <v>Yes</v>
      </c>
      <c r="M281" s="14" t="str">
        <f t="shared" si="21"/>
        <v>No</v>
      </c>
      <c r="N281" s="28">
        <v>17.765000000000001</v>
      </c>
      <c r="O281" s="19" t="str" cm="1">
        <f t="array" ref="O281">_xlfn.IFS(N281&lt;18.5,"Underweight",N281&lt;25,"Normalweight",N281&lt;30,"Overweight",N281&gt;=30,"Obesity")</f>
        <v>Underweight</v>
      </c>
      <c r="P281" s="38" t="s">
        <v>2093</v>
      </c>
      <c r="Q281" s="28">
        <v>17.765000000000001</v>
      </c>
      <c r="R281" s="38">
        <v>5.62</v>
      </c>
      <c r="S281" s="38" t="s">
        <v>2380</v>
      </c>
      <c r="T281" s="38" t="s">
        <v>2380</v>
      </c>
      <c r="U281" s="38" t="s">
        <v>2380</v>
      </c>
      <c r="V281" s="38">
        <v>0</v>
      </c>
      <c r="W281" s="38" t="s">
        <v>2383</v>
      </c>
      <c r="X281" s="38" t="s">
        <v>8394</v>
      </c>
      <c r="Y281" s="19" t="str">
        <f t="shared" si="24"/>
        <v>Prediabetes</v>
      </c>
    </row>
    <row r="282" spans="1:25" x14ac:dyDescent="0.35">
      <c r="A282" s="3" t="s">
        <v>2092</v>
      </c>
      <c r="B282" s="3">
        <v>36.119999999999997</v>
      </c>
      <c r="C282" s="3">
        <v>5.82</v>
      </c>
      <c r="D282" s="3" t="s">
        <v>2380</v>
      </c>
      <c r="E282" s="3" t="s">
        <v>2380</v>
      </c>
      <c r="F282" s="3" t="s">
        <v>2380</v>
      </c>
      <c r="G282" s="3" t="s">
        <v>2381</v>
      </c>
      <c r="H282" s="3" t="s">
        <v>2382</v>
      </c>
      <c r="I282" s="14">
        <v>1</v>
      </c>
      <c r="J282" s="14" t="str">
        <f t="shared" si="22"/>
        <v>yes</v>
      </c>
      <c r="K282" s="14">
        <f t="shared" si="20"/>
        <v>0</v>
      </c>
      <c r="L282" s="14" t="str">
        <f t="shared" si="23"/>
        <v>Yes</v>
      </c>
      <c r="M282" s="14" t="str">
        <f t="shared" si="21"/>
        <v>No</v>
      </c>
      <c r="N282" s="28">
        <v>36.119999999999997</v>
      </c>
      <c r="O282" s="19" t="str" cm="1">
        <f t="array" ref="O282">_xlfn.IFS(N282&lt;18.5,"Underweight",N282&lt;25,"Normalweight",N282&lt;30,"Overweight",N282&gt;=30,"Obesity")</f>
        <v>Obesity</v>
      </c>
      <c r="P282" s="38" t="s">
        <v>2092</v>
      </c>
      <c r="Q282" s="28">
        <v>36.119999999999997</v>
      </c>
      <c r="R282" s="38">
        <v>5.82</v>
      </c>
      <c r="S282" s="38" t="s">
        <v>2380</v>
      </c>
      <c r="T282" s="38" t="s">
        <v>2380</v>
      </c>
      <c r="U282" s="38" t="s">
        <v>2380</v>
      </c>
      <c r="V282" s="38">
        <v>0</v>
      </c>
      <c r="W282" s="38" t="s">
        <v>2383</v>
      </c>
      <c r="X282" s="38" t="s">
        <v>8391</v>
      </c>
      <c r="Y282" s="19" t="str">
        <f t="shared" si="24"/>
        <v>Prediabetes</v>
      </c>
    </row>
    <row r="283" spans="1:25" x14ac:dyDescent="0.35">
      <c r="A283" s="3" t="s">
        <v>2091</v>
      </c>
      <c r="B283" s="3">
        <v>23.19</v>
      </c>
      <c r="C283" s="3">
        <v>7.66</v>
      </c>
      <c r="D283" s="3" t="s">
        <v>2380</v>
      </c>
      <c r="E283" s="3" t="s">
        <v>2380</v>
      </c>
      <c r="F283" s="3" t="s">
        <v>2380</v>
      </c>
      <c r="G283" s="3" t="s">
        <v>2381</v>
      </c>
      <c r="H283" s="3" t="s">
        <v>2382</v>
      </c>
      <c r="I283" s="14">
        <v>1</v>
      </c>
      <c r="J283" s="14" t="str">
        <f t="shared" si="22"/>
        <v>yes</v>
      </c>
      <c r="K283" s="14">
        <f t="shared" si="20"/>
        <v>0</v>
      </c>
      <c r="L283" s="14" t="str">
        <f t="shared" si="23"/>
        <v>Yes</v>
      </c>
      <c r="M283" s="14" t="str">
        <f t="shared" si="21"/>
        <v>No</v>
      </c>
      <c r="N283" s="28">
        <v>23.19</v>
      </c>
      <c r="O283" s="19" t="str" cm="1">
        <f t="array" ref="O283">_xlfn.IFS(N283&lt;18.5,"Underweight",N283&lt;25,"Normalweight",N283&lt;30,"Overweight",N283&gt;=30,"Obesity")</f>
        <v>Normalweight</v>
      </c>
      <c r="P283" s="38" t="s">
        <v>2091</v>
      </c>
      <c r="Q283" s="28">
        <v>23.19</v>
      </c>
      <c r="R283" s="38">
        <v>7.66</v>
      </c>
      <c r="S283" s="38" t="s">
        <v>2380</v>
      </c>
      <c r="T283" s="38" t="s">
        <v>2380</v>
      </c>
      <c r="U283" s="38" t="s">
        <v>2380</v>
      </c>
      <c r="V283" s="38">
        <v>0</v>
      </c>
      <c r="W283" s="38" t="s">
        <v>2383</v>
      </c>
      <c r="X283" s="38" t="s">
        <v>8393</v>
      </c>
      <c r="Y283" s="19" t="str">
        <f t="shared" si="24"/>
        <v>Diabetes</v>
      </c>
    </row>
    <row r="284" spans="1:25" x14ac:dyDescent="0.35">
      <c r="A284" s="3" t="s">
        <v>2090</v>
      </c>
      <c r="B284" s="3">
        <v>35.99</v>
      </c>
      <c r="C284" s="3">
        <v>4.2300000000000004</v>
      </c>
      <c r="D284" s="3" t="s">
        <v>2380</v>
      </c>
      <c r="E284" s="3" t="s">
        <v>2380</v>
      </c>
      <c r="F284" s="3" t="s">
        <v>2380</v>
      </c>
      <c r="G284" s="3" t="s">
        <v>2381</v>
      </c>
      <c r="H284" s="3" t="s">
        <v>2382</v>
      </c>
      <c r="I284" s="14">
        <v>1</v>
      </c>
      <c r="J284" s="14" t="str">
        <f t="shared" si="22"/>
        <v>yes</v>
      </c>
      <c r="K284" s="14">
        <f t="shared" si="20"/>
        <v>0</v>
      </c>
      <c r="L284" s="14" t="str">
        <f t="shared" si="23"/>
        <v>Yes</v>
      </c>
      <c r="M284" s="14" t="str">
        <f t="shared" si="21"/>
        <v>No</v>
      </c>
      <c r="N284" s="28">
        <v>35.99</v>
      </c>
      <c r="O284" s="19" t="str" cm="1">
        <f t="array" ref="O284">_xlfn.IFS(N284&lt;18.5,"Underweight",N284&lt;25,"Normalweight",N284&lt;30,"Overweight",N284&gt;=30,"Obesity")</f>
        <v>Obesity</v>
      </c>
      <c r="P284" s="38" t="s">
        <v>2090</v>
      </c>
      <c r="Q284" s="28">
        <v>35.99</v>
      </c>
      <c r="R284" s="38">
        <v>4.2300000000000004</v>
      </c>
      <c r="S284" s="38" t="s">
        <v>2380</v>
      </c>
      <c r="T284" s="38" t="s">
        <v>2380</v>
      </c>
      <c r="U284" s="38" t="s">
        <v>2380</v>
      </c>
      <c r="V284" s="38">
        <v>0</v>
      </c>
      <c r="W284" s="38" t="s">
        <v>2383</v>
      </c>
      <c r="X284" s="38" t="s">
        <v>8391</v>
      </c>
      <c r="Y284" s="19" t="str">
        <f t="shared" si="24"/>
        <v>Prediabetes</v>
      </c>
    </row>
    <row r="285" spans="1:25" x14ac:dyDescent="0.35">
      <c r="A285" s="3" t="s">
        <v>2089</v>
      </c>
      <c r="B285" s="3">
        <v>30.25</v>
      </c>
      <c r="C285" s="3">
        <v>5.58</v>
      </c>
      <c r="D285" s="3" t="s">
        <v>2380</v>
      </c>
      <c r="E285" s="3" t="s">
        <v>2380</v>
      </c>
      <c r="F285" s="3" t="s">
        <v>2383</v>
      </c>
      <c r="G285" s="3">
        <v>1</v>
      </c>
      <c r="H285" s="3" t="s">
        <v>2382</v>
      </c>
      <c r="I285" s="14">
        <v>1</v>
      </c>
      <c r="J285" s="14" t="str">
        <f t="shared" si="22"/>
        <v>yes</v>
      </c>
      <c r="K285" s="14">
        <f t="shared" si="20"/>
        <v>1</v>
      </c>
      <c r="L285" s="14" t="str">
        <f t="shared" si="23"/>
        <v>Yes</v>
      </c>
      <c r="M285" s="14" t="str">
        <f t="shared" si="21"/>
        <v>No</v>
      </c>
      <c r="N285" s="28">
        <v>30.25</v>
      </c>
      <c r="O285" s="19" t="str" cm="1">
        <f t="array" ref="O285">_xlfn.IFS(N285&lt;18.5,"Underweight",N285&lt;25,"Normalweight",N285&lt;30,"Overweight",N285&gt;=30,"Obesity")</f>
        <v>Obesity</v>
      </c>
      <c r="P285" s="38" t="s">
        <v>2089</v>
      </c>
      <c r="Q285" s="28">
        <v>30.25</v>
      </c>
      <c r="R285" s="38">
        <v>5.58</v>
      </c>
      <c r="S285" s="38" t="s">
        <v>2380</v>
      </c>
      <c r="T285" s="38" t="s">
        <v>2380</v>
      </c>
      <c r="U285" s="38" t="s">
        <v>2383</v>
      </c>
      <c r="V285" s="38">
        <v>1</v>
      </c>
      <c r="W285" s="38" t="s">
        <v>2383</v>
      </c>
      <c r="X285" s="38" t="s">
        <v>8391</v>
      </c>
      <c r="Y285" s="19" t="str">
        <f t="shared" si="24"/>
        <v>Normal</v>
      </c>
    </row>
    <row r="286" spans="1:25" x14ac:dyDescent="0.35">
      <c r="A286" s="3" t="s">
        <v>2088</v>
      </c>
      <c r="B286" s="3">
        <v>26.24</v>
      </c>
      <c r="C286" s="3">
        <v>6.26</v>
      </c>
      <c r="D286" s="3" t="s">
        <v>2382</v>
      </c>
      <c r="E286" s="3" t="s">
        <v>2380</v>
      </c>
      <c r="F286" s="3" t="s">
        <v>2380</v>
      </c>
      <c r="G286" s="3" t="s">
        <v>2381</v>
      </c>
      <c r="H286" s="3" t="s">
        <v>2382</v>
      </c>
      <c r="I286" s="14">
        <v>1</v>
      </c>
      <c r="J286" s="14" t="str">
        <f t="shared" si="22"/>
        <v>yes</v>
      </c>
      <c r="K286" s="14">
        <f t="shared" si="20"/>
        <v>0</v>
      </c>
      <c r="L286" s="14" t="str">
        <f t="shared" si="23"/>
        <v>Yes</v>
      </c>
      <c r="M286" s="14" t="str">
        <f t="shared" si="21"/>
        <v>Yes</v>
      </c>
      <c r="N286" s="28">
        <v>26.24</v>
      </c>
      <c r="O286" s="19" t="str" cm="1">
        <f t="array" ref="O286">_xlfn.IFS(N286&lt;18.5,"Underweight",N286&lt;25,"Normalweight",N286&lt;30,"Overweight",N286&gt;=30,"Obesity")</f>
        <v>Overweight</v>
      </c>
      <c r="P286" s="38" t="s">
        <v>2088</v>
      </c>
      <c r="Q286" s="28">
        <v>26.24</v>
      </c>
      <c r="R286" s="38">
        <v>6.26</v>
      </c>
      <c r="S286" s="38" t="s">
        <v>2383</v>
      </c>
      <c r="T286" s="38" t="s">
        <v>2380</v>
      </c>
      <c r="U286" s="38" t="s">
        <v>2380</v>
      </c>
      <c r="V286" s="38">
        <v>0</v>
      </c>
      <c r="W286" s="38" t="s">
        <v>2383</v>
      </c>
      <c r="X286" s="38" t="s">
        <v>8392</v>
      </c>
      <c r="Y286" s="19" t="str">
        <f t="shared" si="24"/>
        <v>Normal</v>
      </c>
    </row>
    <row r="287" spans="1:25" x14ac:dyDescent="0.35">
      <c r="A287" s="3" t="s">
        <v>2087</v>
      </c>
      <c r="B287" s="3">
        <v>31.36</v>
      </c>
      <c r="C287" s="3">
        <v>10.6</v>
      </c>
      <c r="D287" s="3" t="s">
        <v>2382</v>
      </c>
      <c r="E287" s="3" t="s">
        <v>2380</v>
      </c>
      <c r="F287" s="3" t="s">
        <v>2380</v>
      </c>
      <c r="G287" s="3" t="s">
        <v>2381</v>
      </c>
      <c r="H287" s="3" t="s">
        <v>2382</v>
      </c>
      <c r="I287" s="14">
        <v>1</v>
      </c>
      <c r="J287" s="14" t="str">
        <f t="shared" si="22"/>
        <v>yes</v>
      </c>
      <c r="K287" s="14">
        <f t="shared" si="20"/>
        <v>0</v>
      </c>
      <c r="L287" s="14" t="str">
        <f t="shared" si="23"/>
        <v>Yes</v>
      </c>
      <c r="M287" s="14" t="str">
        <f t="shared" si="21"/>
        <v>Yes</v>
      </c>
      <c r="N287" s="28">
        <v>31.36</v>
      </c>
      <c r="O287" s="19" t="str" cm="1">
        <f t="array" ref="O287">_xlfn.IFS(N287&lt;18.5,"Underweight",N287&lt;25,"Normalweight",N287&lt;30,"Overweight",N287&gt;=30,"Obesity")</f>
        <v>Obesity</v>
      </c>
      <c r="P287" s="38" t="s">
        <v>2087</v>
      </c>
      <c r="Q287" s="28">
        <v>31.36</v>
      </c>
      <c r="R287" s="38">
        <v>10.6</v>
      </c>
      <c r="S287" s="38" t="s">
        <v>2383</v>
      </c>
      <c r="T287" s="38" t="s">
        <v>2380</v>
      </c>
      <c r="U287" s="38" t="s">
        <v>2380</v>
      </c>
      <c r="V287" s="38">
        <v>0</v>
      </c>
      <c r="W287" s="38" t="s">
        <v>2383</v>
      </c>
      <c r="X287" s="38" t="s">
        <v>8391</v>
      </c>
      <c r="Y287" s="19" t="str">
        <f t="shared" si="24"/>
        <v>Normal</v>
      </c>
    </row>
    <row r="288" spans="1:25" x14ac:dyDescent="0.35">
      <c r="A288" s="3" t="s">
        <v>2086</v>
      </c>
      <c r="B288" s="3">
        <v>25.69</v>
      </c>
      <c r="C288" s="3">
        <v>4.78</v>
      </c>
      <c r="D288" s="3" t="s">
        <v>2382</v>
      </c>
      <c r="E288" s="3" t="s">
        <v>2380</v>
      </c>
      <c r="F288" s="3" t="s">
        <v>2380</v>
      </c>
      <c r="G288" s="3" t="s">
        <v>2381</v>
      </c>
      <c r="H288" s="3" t="s">
        <v>2382</v>
      </c>
      <c r="I288" s="14">
        <v>1</v>
      </c>
      <c r="J288" s="14" t="str">
        <f t="shared" si="22"/>
        <v>yes</v>
      </c>
      <c r="K288" s="14">
        <f t="shared" si="20"/>
        <v>0</v>
      </c>
      <c r="L288" s="14" t="str">
        <f t="shared" si="23"/>
        <v>Yes</v>
      </c>
      <c r="M288" s="14" t="str">
        <f t="shared" si="21"/>
        <v>Yes</v>
      </c>
      <c r="N288" s="28">
        <v>25.69</v>
      </c>
      <c r="O288" s="19" t="str" cm="1">
        <f t="array" ref="O288">_xlfn.IFS(N288&lt;18.5,"Underweight",N288&lt;25,"Normalweight",N288&lt;30,"Overweight",N288&gt;=30,"Obesity")</f>
        <v>Overweight</v>
      </c>
      <c r="P288" s="38" t="s">
        <v>2086</v>
      </c>
      <c r="Q288" s="28">
        <v>25.69</v>
      </c>
      <c r="R288" s="38">
        <v>4.78</v>
      </c>
      <c r="S288" s="38" t="s">
        <v>2383</v>
      </c>
      <c r="T288" s="38" t="s">
        <v>2380</v>
      </c>
      <c r="U288" s="38" t="s">
        <v>2380</v>
      </c>
      <c r="V288" s="38">
        <v>0</v>
      </c>
      <c r="W288" s="38" t="s">
        <v>2383</v>
      </c>
      <c r="X288" s="38" t="s">
        <v>8392</v>
      </c>
      <c r="Y288" s="19" t="str">
        <f t="shared" si="24"/>
        <v>Prediabetes</v>
      </c>
    </row>
    <row r="289" spans="1:25" x14ac:dyDescent="0.35">
      <c r="A289" s="3" t="s">
        <v>2085</v>
      </c>
      <c r="B289" s="3">
        <v>25.46</v>
      </c>
      <c r="C289" s="3">
        <v>6.03</v>
      </c>
      <c r="D289" s="3" t="s">
        <v>2380</v>
      </c>
      <c r="E289" s="3" t="s">
        <v>2380</v>
      </c>
      <c r="F289" s="3" t="s">
        <v>2380</v>
      </c>
      <c r="G289" s="3">
        <v>2</v>
      </c>
      <c r="H289" s="3" t="s">
        <v>2382</v>
      </c>
      <c r="I289" s="14">
        <v>1</v>
      </c>
      <c r="J289" s="14" t="str">
        <f t="shared" si="22"/>
        <v>yes</v>
      </c>
      <c r="K289" s="14">
        <f t="shared" si="20"/>
        <v>2</v>
      </c>
      <c r="L289" s="14" t="str">
        <f t="shared" si="23"/>
        <v>Yes</v>
      </c>
      <c r="M289" s="14" t="str">
        <f t="shared" si="21"/>
        <v>No</v>
      </c>
      <c r="N289" s="28">
        <v>25.46</v>
      </c>
      <c r="O289" s="19" t="str" cm="1">
        <f t="array" ref="O289">_xlfn.IFS(N289&lt;18.5,"Underweight",N289&lt;25,"Normalweight",N289&lt;30,"Overweight",N289&gt;=30,"Obesity")</f>
        <v>Overweight</v>
      </c>
      <c r="P289" s="38" t="s">
        <v>2085</v>
      </c>
      <c r="Q289" s="28">
        <v>25.46</v>
      </c>
      <c r="R289" s="38">
        <v>6.03</v>
      </c>
      <c r="S289" s="38" t="s">
        <v>2380</v>
      </c>
      <c r="T289" s="38" t="s">
        <v>2380</v>
      </c>
      <c r="U289" s="38" t="s">
        <v>2380</v>
      </c>
      <c r="V289" s="38">
        <v>2</v>
      </c>
      <c r="W289" s="38" t="s">
        <v>2383</v>
      </c>
      <c r="X289" s="38" t="s">
        <v>8392</v>
      </c>
      <c r="Y289" s="19" t="str">
        <f t="shared" si="24"/>
        <v>Normal</v>
      </c>
    </row>
    <row r="290" spans="1:25" x14ac:dyDescent="0.35">
      <c r="A290" s="3" t="s">
        <v>2084</v>
      </c>
      <c r="B290" s="3">
        <v>31.83</v>
      </c>
      <c r="C290" s="3">
        <v>11.55</v>
      </c>
      <c r="D290" s="3" t="s">
        <v>2382</v>
      </c>
      <c r="E290" s="3" t="s">
        <v>2380</v>
      </c>
      <c r="F290" s="3" t="s">
        <v>2380</v>
      </c>
      <c r="G290" s="3">
        <v>1</v>
      </c>
      <c r="H290" s="3" t="s">
        <v>2382</v>
      </c>
      <c r="I290" s="14">
        <v>1</v>
      </c>
      <c r="J290" s="14" t="str">
        <f t="shared" si="22"/>
        <v>yes</v>
      </c>
      <c r="K290" s="14">
        <f t="shared" si="20"/>
        <v>1</v>
      </c>
      <c r="L290" s="14" t="str">
        <f t="shared" si="23"/>
        <v>Yes</v>
      </c>
      <c r="M290" s="14" t="str">
        <f t="shared" si="21"/>
        <v>Yes</v>
      </c>
      <c r="N290" s="28">
        <v>31.83</v>
      </c>
      <c r="O290" s="19" t="str" cm="1">
        <f t="array" ref="O290">_xlfn.IFS(N290&lt;18.5,"Underweight",N290&lt;25,"Normalweight",N290&lt;30,"Overweight",N290&gt;=30,"Obesity")</f>
        <v>Obesity</v>
      </c>
      <c r="P290" s="38" t="s">
        <v>2084</v>
      </c>
      <c r="Q290" s="28">
        <v>31.83</v>
      </c>
      <c r="R290" s="38">
        <v>11.55</v>
      </c>
      <c r="S290" s="38" t="s">
        <v>2383</v>
      </c>
      <c r="T290" s="38" t="s">
        <v>2380</v>
      </c>
      <c r="U290" s="38" t="s">
        <v>2380</v>
      </c>
      <c r="V290" s="38">
        <v>1</v>
      </c>
      <c r="W290" s="38" t="s">
        <v>2383</v>
      </c>
      <c r="X290" s="38" t="s">
        <v>8391</v>
      </c>
      <c r="Y290" s="19" t="str">
        <f t="shared" si="24"/>
        <v>Diabetes</v>
      </c>
    </row>
    <row r="291" spans="1:25" x14ac:dyDescent="0.35">
      <c r="A291" s="3" t="s">
        <v>2083</v>
      </c>
      <c r="B291" s="3">
        <v>24.43</v>
      </c>
      <c r="C291" s="3">
        <v>7.59</v>
      </c>
      <c r="D291" s="3" t="s">
        <v>2382</v>
      </c>
      <c r="E291" s="3" t="s">
        <v>2380</v>
      </c>
      <c r="F291" s="3" t="s">
        <v>2380</v>
      </c>
      <c r="G291" s="3">
        <v>1</v>
      </c>
      <c r="H291" s="3" t="s">
        <v>2382</v>
      </c>
      <c r="I291" s="14">
        <v>1</v>
      </c>
      <c r="J291" s="14" t="str">
        <f t="shared" si="22"/>
        <v>yes</v>
      </c>
      <c r="K291" s="14">
        <f t="shared" si="20"/>
        <v>1</v>
      </c>
      <c r="L291" s="14" t="str">
        <f t="shared" si="23"/>
        <v>Yes</v>
      </c>
      <c r="M291" s="14" t="str">
        <f t="shared" si="21"/>
        <v>Yes</v>
      </c>
      <c r="N291" s="28">
        <v>24.43</v>
      </c>
      <c r="O291" s="19" t="str" cm="1">
        <f t="array" ref="O291">_xlfn.IFS(N291&lt;18.5,"Underweight",N291&lt;25,"Normalweight",N291&lt;30,"Overweight",N291&gt;=30,"Obesity")</f>
        <v>Normalweight</v>
      </c>
      <c r="P291" s="38" t="s">
        <v>2083</v>
      </c>
      <c r="Q291" s="28">
        <v>24.43</v>
      </c>
      <c r="R291" s="38">
        <v>7.59</v>
      </c>
      <c r="S291" s="38" t="s">
        <v>2383</v>
      </c>
      <c r="T291" s="38" t="s">
        <v>2380</v>
      </c>
      <c r="U291" s="38" t="s">
        <v>2380</v>
      </c>
      <c r="V291" s="38">
        <v>1</v>
      </c>
      <c r="W291" s="38" t="s">
        <v>2383</v>
      </c>
      <c r="X291" s="38" t="s">
        <v>8393</v>
      </c>
      <c r="Y291" s="19" t="str">
        <f t="shared" si="24"/>
        <v>Diabetes</v>
      </c>
    </row>
    <row r="292" spans="1:25" x14ac:dyDescent="0.35">
      <c r="A292" s="3" t="s">
        <v>2082</v>
      </c>
      <c r="B292" s="3">
        <v>41.9</v>
      </c>
      <c r="C292" s="3">
        <v>4.26</v>
      </c>
      <c r="D292" s="3" t="s">
        <v>2380</v>
      </c>
      <c r="E292" s="3" t="s">
        <v>2380</v>
      </c>
      <c r="F292" s="3" t="s">
        <v>2380</v>
      </c>
      <c r="G292" s="3" t="s">
        <v>2381</v>
      </c>
      <c r="H292" s="3" t="s">
        <v>2382</v>
      </c>
      <c r="I292" s="14">
        <v>1</v>
      </c>
      <c r="J292" s="14" t="str">
        <f t="shared" si="22"/>
        <v>yes</v>
      </c>
      <c r="K292" s="14">
        <f t="shared" si="20"/>
        <v>0</v>
      </c>
      <c r="L292" s="14" t="str">
        <f t="shared" si="23"/>
        <v>Yes</v>
      </c>
      <c r="M292" s="14" t="str">
        <f t="shared" si="21"/>
        <v>No</v>
      </c>
      <c r="N292" s="28">
        <v>41.9</v>
      </c>
      <c r="O292" s="19" t="str" cm="1">
        <f t="array" ref="O292">_xlfn.IFS(N292&lt;18.5,"Underweight",N292&lt;25,"Normalweight",N292&lt;30,"Overweight",N292&gt;=30,"Obesity")</f>
        <v>Obesity</v>
      </c>
      <c r="P292" s="38" t="s">
        <v>2082</v>
      </c>
      <c r="Q292" s="28">
        <v>41.9</v>
      </c>
      <c r="R292" s="38">
        <v>4.26</v>
      </c>
      <c r="S292" s="38" t="s">
        <v>2380</v>
      </c>
      <c r="T292" s="38" t="s">
        <v>2380</v>
      </c>
      <c r="U292" s="38" t="s">
        <v>2380</v>
      </c>
      <c r="V292" s="38">
        <v>0</v>
      </c>
      <c r="W292" s="38" t="s">
        <v>2383</v>
      </c>
      <c r="X292" s="38" t="s">
        <v>8391</v>
      </c>
      <c r="Y292" s="19" t="str">
        <f t="shared" si="24"/>
        <v>Prediabetes</v>
      </c>
    </row>
    <row r="293" spans="1:25" x14ac:dyDescent="0.35">
      <c r="A293" s="3" t="s">
        <v>2081</v>
      </c>
      <c r="B293" s="3">
        <v>22.88</v>
      </c>
      <c r="C293" s="3">
        <v>5.9</v>
      </c>
      <c r="D293" s="3" t="s">
        <v>2382</v>
      </c>
      <c r="E293" s="3" t="s">
        <v>2380</v>
      </c>
      <c r="F293" s="3" t="s">
        <v>2383</v>
      </c>
      <c r="G293" s="3">
        <v>1</v>
      </c>
      <c r="H293" s="3" t="s">
        <v>2382</v>
      </c>
      <c r="I293" s="14">
        <v>1</v>
      </c>
      <c r="J293" s="14" t="str">
        <f t="shared" si="22"/>
        <v>yes</v>
      </c>
      <c r="K293" s="14">
        <f t="shared" si="20"/>
        <v>1</v>
      </c>
      <c r="L293" s="14" t="str">
        <f t="shared" si="23"/>
        <v>Yes</v>
      </c>
      <c r="M293" s="14" t="str">
        <f t="shared" si="21"/>
        <v>Yes</v>
      </c>
      <c r="N293" s="28">
        <v>22.88</v>
      </c>
      <c r="O293" s="19" t="str" cm="1">
        <f t="array" ref="O293">_xlfn.IFS(N293&lt;18.5,"Underweight",N293&lt;25,"Normalweight",N293&lt;30,"Overweight",N293&gt;=30,"Obesity")</f>
        <v>Normalweight</v>
      </c>
      <c r="P293" s="38" t="s">
        <v>2081</v>
      </c>
      <c r="Q293" s="28">
        <v>22.88</v>
      </c>
      <c r="R293" s="38">
        <v>5.9</v>
      </c>
      <c r="S293" s="38" t="s">
        <v>2383</v>
      </c>
      <c r="T293" s="38" t="s">
        <v>2380</v>
      </c>
      <c r="U293" s="38" t="s">
        <v>2383</v>
      </c>
      <c r="V293" s="38">
        <v>1</v>
      </c>
      <c r="W293" s="38" t="s">
        <v>2383</v>
      </c>
      <c r="X293" s="38" t="s">
        <v>8393</v>
      </c>
      <c r="Y293" s="19" t="str">
        <f t="shared" si="24"/>
        <v>Prediabetes</v>
      </c>
    </row>
    <row r="294" spans="1:25" x14ac:dyDescent="0.35">
      <c r="A294" s="3" t="s">
        <v>2080</v>
      </c>
      <c r="B294" s="3">
        <v>29.734999999999999</v>
      </c>
      <c r="C294" s="3">
        <v>7.79</v>
      </c>
      <c r="D294" s="3" t="s">
        <v>2380</v>
      </c>
      <c r="E294" s="3" t="s">
        <v>2380</v>
      </c>
      <c r="F294" s="3" t="s">
        <v>2380</v>
      </c>
      <c r="G294" s="3" t="s">
        <v>2381</v>
      </c>
      <c r="H294" s="3" t="s">
        <v>2380</v>
      </c>
      <c r="I294" s="14">
        <v>180</v>
      </c>
      <c r="J294" s="14" t="str">
        <f t="shared" si="22"/>
        <v>No</v>
      </c>
      <c r="K294" s="14">
        <f t="shared" si="20"/>
        <v>0</v>
      </c>
      <c r="L294" s="14" t="str">
        <f t="shared" si="23"/>
        <v>No</v>
      </c>
      <c r="M294" s="14" t="str">
        <f t="shared" si="21"/>
        <v>No</v>
      </c>
      <c r="N294" s="28">
        <v>29.734999999999999</v>
      </c>
      <c r="O294" s="19" t="str" cm="1">
        <f t="array" ref="O294">_xlfn.IFS(N294&lt;18.5,"Underweight",N294&lt;25,"Normalweight",N294&lt;30,"Overweight",N294&gt;=30,"Obesity")</f>
        <v>Overweight</v>
      </c>
      <c r="P294" s="38" t="s">
        <v>2080</v>
      </c>
      <c r="Q294" s="28">
        <v>29.734999999999999</v>
      </c>
      <c r="R294" s="38">
        <v>7.79</v>
      </c>
      <c r="S294" s="38" t="s">
        <v>2380</v>
      </c>
      <c r="T294" s="38" t="s">
        <v>2380</v>
      </c>
      <c r="U294" s="38" t="s">
        <v>2380</v>
      </c>
      <c r="V294" s="38">
        <v>0</v>
      </c>
      <c r="W294" s="38" t="s">
        <v>2380</v>
      </c>
      <c r="X294" s="38" t="s">
        <v>8392</v>
      </c>
      <c r="Y294" s="19" t="str">
        <f t="shared" si="24"/>
        <v>Normal</v>
      </c>
    </row>
    <row r="295" spans="1:25" x14ac:dyDescent="0.35">
      <c r="A295" s="3" t="s">
        <v>2079</v>
      </c>
      <c r="B295" s="3">
        <v>40.74</v>
      </c>
      <c r="C295" s="3">
        <v>5.28</v>
      </c>
      <c r="D295" s="3" t="s">
        <v>2380</v>
      </c>
      <c r="E295" s="3" t="s">
        <v>2380</v>
      </c>
      <c r="F295" s="3" t="s">
        <v>2383</v>
      </c>
      <c r="G295" s="3">
        <v>1</v>
      </c>
      <c r="H295" s="3" t="s">
        <v>2382</v>
      </c>
      <c r="I295" s="14">
        <v>1</v>
      </c>
      <c r="J295" s="14" t="str">
        <f t="shared" si="22"/>
        <v>yes</v>
      </c>
      <c r="K295" s="14">
        <f t="shared" si="20"/>
        <v>1</v>
      </c>
      <c r="L295" s="14" t="str">
        <f t="shared" si="23"/>
        <v>Yes</v>
      </c>
      <c r="M295" s="14" t="str">
        <f t="shared" si="21"/>
        <v>No</v>
      </c>
      <c r="N295" s="28">
        <v>40.74</v>
      </c>
      <c r="O295" s="19" t="str" cm="1">
        <f t="array" ref="O295">_xlfn.IFS(N295&lt;18.5,"Underweight",N295&lt;25,"Normalweight",N295&lt;30,"Overweight",N295&gt;=30,"Obesity")</f>
        <v>Obesity</v>
      </c>
      <c r="P295" s="38" t="s">
        <v>2079</v>
      </c>
      <c r="Q295" s="28">
        <v>40.74</v>
      </c>
      <c r="R295" s="38">
        <v>5.28</v>
      </c>
      <c r="S295" s="38" t="s">
        <v>2380</v>
      </c>
      <c r="T295" s="38" t="s">
        <v>2380</v>
      </c>
      <c r="U295" s="38" t="s">
        <v>2383</v>
      </c>
      <c r="V295" s="38">
        <v>1</v>
      </c>
      <c r="W295" s="38" t="s">
        <v>2383</v>
      </c>
      <c r="X295" s="38" t="s">
        <v>8391</v>
      </c>
      <c r="Y295" s="19" t="str">
        <f t="shared" si="24"/>
        <v>Prediabetes</v>
      </c>
    </row>
    <row r="296" spans="1:25" x14ac:dyDescent="0.35">
      <c r="A296" s="3" t="s">
        <v>2078</v>
      </c>
      <c r="B296" s="3">
        <v>24.14</v>
      </c>
      <c r="C296" s="3">
        <v>5.87</v>
      </c>
      <c r="D296" s="3" t="s">
        <v>2380</v>
      </c>
      <c r="E296" s="3" t="s">
        <v>2380</v>
      </c>
      <c r="F296" s="3" t="s">
        <v>2380</v>
      </c>
      <c r="G296" s="3">
        <v>2</v>
      </c>
      <c r="H296" s="3" t="s">
        <v>2382</v>
      </c>
      <c r="I296" s="14">
        <v>1</v>
      </c>
      <c r="J296" s="14" t="str">
        <f t="shared" si="22"/>
        <v>yes</v>
      </c>
      <c r="K296" s="14">
        <f t="shared" si="20"/>
        <v>2</v>
      </c>
      <c r="L296" s="14" t="str">
        <f t="shared" si="23"/>
        <v>Yes</v>
      </c>
      <c r="M296" s="14" t="str">
        <f t="shared" si="21"/>
        <v>No</v>
      </c>
      <c r="N296" s="28">
        <v>24.14</v>
      </c>
      <c r="O296" s="19" t="str" cm="1">
        <f t="array" ref="O296">_xlfn.IFS(N296&lt;18.5,"Underweight",N296&lt;25,"Normalweight",N296&lt;30,"Overweight",N296&gt;=30,"Obesity")</f>
        <v>Normalweight</v>
      </c>
      <c r="P296" s="38" t="s">
        <v>2078</v>
      </c>
      <c r="Q296" s="28">
        <v>24.14</v>
      </c>
      <c r="R296" s="38">
        <v>5.87</v>
      </c>
      <c r="S296" s="38" t="s">
        <v>2380</v>
      </c>
      <c r="T296" s="38" t="s">
        <v>2380</v>
      </c>
      <c r="U296" s="38" t="s">
        <v>2380</v>
      </c>
      <c r="V296" s="38">
        <v>2</v>
      </c>
      <c r="W296" s="38" t="s">
        <v>2383</v>
      </c>
      <c r="X296" s="38" t="s">
        <v>8393</v>
      </c>
      <c r="Y296" s="19" t="str">
        <f t="shared" si="24"/>
        <v>Prediabetes</v>
      </c>
    </row>
    <row r="297" spans="1:25" x14ac:dyDescent="0.35">
      <c r="A297" s="3" t="s">
        <v>2077</v>
      </c>
      <c r="B297" s="3">
        <v>25.15</v>
      </c>
      <c r="C297" s="3">
        <v>9.08</v>
      </c>
      <c r="D297" s="3" t="s">
        <v>2382</v>
      </c>
      <c r="E297" s="3" t="s">
        <v>2380</v>
      </c>
      <c r="F297" s="3" t="s">
        <v>2380</v>
      </c>
      <c r="G297" s="3">
        <v>1</v>
      </c>
      <c r="H297" s="3" t="s">
        <v>2382</v>
      </c>
      <c r="I297" s="14">
        <v>1</v>
      </c>
      <c r="J297" s="14" t="str">
        <f t="shared" si="22"/>
        <v>yes</v>
      </c>
      <c r="K297" s="14">
        <f t="shared" si="20"/>
        <v>1</v>
      </c>
      <c r="L297" s="14" t="str">
        <f t="shared" si="23"/>
        <v>Yes</v>
      </c>
      <c r="M297" s="14" t="str">
        <f t="shared" si="21"/>
        <v>Yes</v>
      </c>
      <c r="N297" s="28">
        <v>25.15</v>
      </c>
      <c r="O297" s="19" t="str" cm="1">
        <f t="array" ref="O297">_xlfn.IFS(N297&lt;18.5,"Underweight",N297&lt;25,"Normalweight",N297&lt;30,"Overweight",N297&gt;=30,"Obesity")</f>
        <v>Overweight</v>
      </c>
      <c r="P297" s="38" t="s">
        <v>2077</v>
      </c>
      <c r="Q297" s="28">
        <v>25.15</v>
      </c>
      <c r="R297" s="38">
        <v>9.08</v>
      </c>
      <c r="S297" s="38" t="s">
        <v>2383</v>
      </c>
      <c r="T297" s="38" t="s">
        <v>2380</v>
      </c>
      <c r="U297" s="38" t="s">
        <v>2380</v>
      </c>
      <c r="V297" s="38">
        <v>1</v>
      </c>
      <c r="W297" s="38" t="s">
        <v>2383</v>
      </c>
      <c r="X297" s="38" t="s">
        <v>8392</v>
      </c>
      <c r="Y297" s="19" t="str">
        <f t="shared" si="24"/>
        <v>Normal</v>
      </c>
    </row>
    <row r="298" spans="1:25" x14ac:dyDescent="0.35">
      <c r="A298" s="3" t="s">
        <v>2076</v>
      </c>
      <c r="B298" s="3">
        <v>28.71</v>
      </c>
      <c r="C298" s="3">
        <v>5.2</v>
      </c>
      <c r="D298" s="3" t="s">
        <v>2380</v>
      </c>
      <c r="E298" s="3" t="s">
        <v>2380</v>
      </c>
      <c r="F298" s="3" t="s">
        <v>2380</v>
      </c>
      <c r="G298" s="3">
        <v>1</v>
      </c>
      <c r="H298" s="3" t="s">
        <v>2382</v>
      </c>
      <c r="I298" s="14">
        <v>1</v>
      </c>
      <c r="J298" s="14" t="str">
        <f t="shared" si="22"/>
        <v>yes</v>
      </c>
      <c r="K298" s="14">
        <f t="shared" si="20"/>
        <v>1</v>
      </c>
      <c r="L298" s="14" t="str">
        <f t="shared" si="23"/>
        <v>Yes</v>
      </c>
      <c r="M298" s="14" t="str">
        <f t="shared" si="21"/>
        <v>No</v>
      </c>
      <c r="N298" s="28">
        <v>28.71</v>
      </c>
      <c r="O298" s="19" t="str" cm="1">
        <f t="array" ref="O298">_xlfn.IFS(N298&lt;18.5,"Underweight",N298&lt;25,"Normalweight",N298&lt;30,"Overweight",N298&gt;=30,"Obesity")</f>
        <v>Overweight</v>
      </c>
      <c r="P298" s="38" t="s">
        <v>2076</v>
      </c>
      <c r="Q298" s="28">
        <v>28.71</v>
      </c>
      <c r="R298" s="38">
        <v>5.2</v>
      </c>
      <c r="S298" s="38" t="s">
        <v>2380</v>
      </c>
      <c r="T298" s="38" t="s">
        <v>2380</v>
      </c>
      <c r="U298" s="38" t="s">
        <v>2380</v>
      </c>
      <c r="V298" s="38">
        <v>1</v>
      </c>
      <c r="W298" s="38" t="s">
        <v>2383</v>
      </c>
      <c r="X298" s="38" t="s">
        <v>8392</v>
      </c>
      <c r="Y298" s="19" t="str">
        <f t="shared" si="24"/>
        <v>Normal</v>
      </c>
    </row>
    <row r="299" spans="1:25" x14ac:dyDescent="0.35">
      <c r="A299" s="3" t="s">
        <v>2075</v>
      </c>
      <c r="B299" s="3">
        <v>23</v>
      </c>
      <c r="C299" s="3">
        <v>5.48</v>
      </c>
      <c r="D299" s="3" t="s">
        <v>2380</v>
      </c>
      <c r="E299" s="3" t="s">
        <v>2380</v>
      </c>
      <c r="F299" s="3" t="s">
        <v>2380</v>
      </c>
      <c r="G299" s="3" t="s">
        <v>2381</v>
      </c>
      <c r="H299" s="3" t="s">
        <v>2382</v>
      </c>
      <c r="I299" s="14">
        <v>1</v>
      </c>
      <c r="J299" s="14" t="str">
        <f t="shared" si="22"/>
        <v>yes</v>
      </c>
      <c r="K299" s="14">
        <f t="shared" si="20"/>
        <v>0</v>
      </c>
      <c r="L299" s="14" t="str">
        <f t="shared" si="23"/>
        <v>Yes</v>
      </c>
      <c r="M299" s="14" t="str">
        <f t="shared" si="21"/>
        <v>No</v>
      </c>
      <c r="N299" s="28">
        <v>23</v>
      </c>
      <c r="O299" s="19" t="str" cm="1">
        <f t="array" ref="O299">_xlfn.IFS(N299&lt;18.5,"Underweight",N299&lt;25,"Normalweight",N299&lt;30,"Overweight",N299&gt;=30,"Obesity")</f>
        <v>Normalweight</v>
      </c>
      <c r="P299" s="38" t="s">
        <v>2075</v>
      </c>
      <c r="Q299" s="28">
        <v>23</v>
      </c>
      <c r="R299" s="38">
        <v>5.48</v>
      </c>
      <c r="S299" s="38" t="s">
        <v>2380</v>
      </c>
      <c r="T299" s="38" t="s">
        <v>2380</v>
      </c>
      <c r="U299" s="38" t="s">
        <v>2380</v>
      </c>
      <c r="V299" s="38">
        <v>0</v>
      </c>
      <c r="W299" s="38" t="s">
        <v>2383</v>
      </c>
      <c r="X299" s="38" t="s">
        <v>8393</v>
      </c>
      <c r="Y299" s="19" t="str">
        <f t="shared" si="24"/>
        <v>Normal</v>
      </c>
    </row>
    <row r="300" spans="1:25" x14ac:dyDescent="0.35">
      <c r="A300" s="3" t="s">
        <v>2074</v>
      </c>
      <c r="B300" s="3">
        <v>36.86</v>
      </c>
      <c r="C300" s="3">
        <v>11.95</v>
      </c>
      <c r="D300" s="3" t="s">
        <v>2380</v>
      </c>
      <c r="E300" s="3" t="s">
        <v>2380</v>
      </c>
      <c r="F300" s="3" t="s">
        <v>2380</v>
      </c>
      <c r="G300" s="3" t="s">
        <v>2381</v>
      </c>
      <c r="H300" s="3" t="s">
        <v>2380</v>
      </c>
      <c r="I300" s="14">
        <v>180</v>
      </c>
      <c r="J300" s="14" t="str">
        <f t="shared" si="22"/>
        <v>No</v>
      </c>
      <c r="K300" s="14">
        <f t="shared" si="20"/>
        <v>0</v>
      </c>
      <c r="L300" s="14" t="str">
        <f t="shared" si="23"/>
        <v>No</v>
      </c>
      <c r="M300" s="14" t="str">
        <f t="shared" si="21"/>
        <v>No</v>
      </c>
      <c r="N300" s="28">
        <v>36.86</v>
      </c>
      <c r="O300" s="19" t="str" cm="1">
        <f t="array" ref="O300">_xlfn.IFS(N300&lt;18.5,"Underweight",N300&lt;25,"Normalweight",N300&lt;30,"Overweight",N300&gt;=30,"Obesity")</f>
        <v>Obesity</v>
      </c>
      <c r="P300" s="38" t="s">
        <v>2074</v>
      </c>
      <c r="Q300" s="28">
        <v>36.86</v>
      </c>
      <c r="R300" s="38">
        <v>11.95</v>
      </c>
      <c r="S300" s="38" t="s">
        <v>2380</v>
      </c>
      <c r="T300" s="38" t="s">
        <v>2380</v>
      </c>
      <c r="U300" s="38" t="s">
        <v>2380</v>
      </c>
      <c r="V300" s="38">
        <v>0</v>
      </c>
      <c r="W300" s="38" t="s">
        <v>2380</v>
      </c>
      <c r="X300" s="38" t="s">
        <v>8391</v>
      </c>
      <c r="Y300" s="19" t="str">
        <f t="shared" si="24"/>
        <v>Diabetes</v>
      </c>
    </row>
    <row r="301" spans="1:25" x14ac:dyDescent="0.35">
      <c r="A301" s="3" t="s">
        <v>2073</v>
      </c>
      <c r="B301" s="3">
        <v>24.25</v>
      </c>
      <c r="C301" s="3">
        <v>8.6999999999999993</v>
      </c>
      <c r="D301" s="3" t="s">
        <v>2382</v>
      </c>
      <c r="E301" s="3" t="s">
        <v>2380</v>
      </c>
      <c r="F301" s="3" t="s">
        <v>2380</v>
      </c>
      <c r="G301" s="3">
        <v>1</v>
      </c>
      <c r="H301" s="3" t="s">
        <v>2382</v>
      </c>
      <c r="I301" s="14">
        <v>1</v>
      </c>
      <c r="J301" s="14" t="str">
        <f t="shared" si="22"/>
        <v>yes</v>
      </c>
      <c r="K301" s="14">
        <f t="shared" si="20"/>
        <v>1</v>
      </c>
      <c r="L301" s="14" t="str">
        <f t="shared" si="23"/>
        <v>Yes</v>
      </c>
      <c r="M301" s="14" t="str">
        <f t="shared" si="21"/>
        <v>Yes</v>
      </c>
      <c r="N301" s="28">
        <v>24.25</v>
      </c>
      <c r="O301" s="19" t="str" cm="1">
        <f t="array" ref="O301">_xlfn.IFS(N301&lt;18.5,"Underweight",N301&lt;25,"Normalweight",N301&lt;30,"Overweight",N301&gt;=30,"Obesity")</f>
        <v>Normalweight</v>
      </c>
      <c r="P301" s="38" t="s">
        <v>2073</v>
      </c>
      <c r="Q301" s="28">
        <v>24.25</v>
      </c>
      <c r="R301" s="38">
        <v>8.6999999999999993</v>
      </c>
      <c r="S301" s="38" t="s">
        <v>2383</v>
      </c>
      <c r="T301" s="38" t="s">
        <v>2380</v>
      </c>
      <c r="U301" s="38" t="s">
        <v>2380</v>
      </c>
      <c r="V301" s="38">
        <v>1</v>
      </c>
      <c r="W301" s="38" t="s">
        <v>2383</v>
      </c>
      <c r="X301" s="38" t="s">
        <v>8393</v>
      </c>
      <c r="Y301" s="19" t="str">
        <f t="shared" si="24"/>
        <v>Diabetes</v>
      </c>
    </row>
    <row r="302" spans="1:25" x14ac:dyDescent="0.35">
      <c r="A302" s="3" t="s">
        <v>2072</v>
      </c>
      <c r="B302" s="3">
        <v>23.85</v>
      </c>
      <c r="C302" s="3">
        <v>7.84</v>
      </c>
      <c r="D302" s="3" t="s">
        <v>2380</v>
      </c>
      <c r="E302" s="3" t="s">
        <v>2380</v>
      </c>
      <c r="F302" s="3" t="s">
        <v>2380</v>
      </c>
      <c r="G302" s="3" t="s">
        <v>2381</v>
      </c>
      <c r="H302" s="3" t="s">
        <v>2382</v>
      </c>
      <c r="I302" s="14">
        <v>1</v>
      </c>
      <c r="J302" s="14" t="str">
        <f t="shared" si="22"/>
        <v>yes</v>
      </c>
      <c r="K302" s="14">
        <f t="shared" si="20"/>
        <v>0</v>
      </c>
      <c r="L302" s="14" t="str">
        <f t="shared" si="23"/>
        <v>Yes</v>
      </c>
      <c r="M302" s="14" t="str">
        <f t="shared" si="21"/>
        <v>No</v>
      </c>
      <c r="N302" s="28">
        <v>23.85</v>
      </c>
      <c r="O302" s="19" t="str" cm="1">
        <f t="array" ref="O302">_xlfn.IFS(N302&lt;18.5,"Underweight",N302&lt;25,"Normalweight",N302&lt;30,"Overweight",N302&gt;=30,"Obesity")</f>
        <v>Normalweight</v>
      </c>
      <c r="P302" s="38" t="s">
        <v>2072</v>
      </c>
      <c r="Q302" s="28">
        <v>23.85</v>
      </c>
      <c r="R302" s="38">
        <v>7.84</v>
      </c>
      <c r="S302" s="38" t="s">
        <v>2380</v>
      </c>
      <c r="T302" s="38" t="s">
        <v>2380</v>
      </c>
      <c r="U302" s="38" t="s">
        <v>2380</v>
      </c>
      <c r="V302" s="38">
        <v>0</v>
      </c>
      <c r="W302" s="38" t="s">
        <v>2383</v>
      </c>
      <c r="X302" s="38" t="s">
        <v>8393</v>
      </c>
      <c r="Y302" s="19" t="str">
        <f t="shared" si="24"/>
        <v>Normal</v>
      </c>
    </row>
    <row r="303" spans="1:25" x14ac:dyDescent="0.35">
      <c r="A303" s="3" t="s">
        <v>2071</v>
      </c>
      <c r="B303" s="3">
        <v>40.020000000000003</v>
      </c>
      <c r="C303" s="3">
        <v>5.19</v>
      </c>
      <c r="D303" s="3" t="s">
        <v>2382</v>
      </c>
      <c r="E303" s="3" t="s">
        <v>2380</v>
      </c>
      <c r="F303" s="3" t="s">
        <v>2380</v>
      </c>
      <c r="G303" s="3">
        <v>1</v>
      </c>
      <c r="H303" s="3" t="s">
        <v>2382</v>
      </c>
      <c r="I303" s="14">
        <v>1</v>
      </c>
      <c r="J303" s="14" t="str">
        <f t="shared" si="22"/>
        <v>yes</v>
      </c>
      <c r="K303" s="14">
        <f t="shared" si="20"/>
        <v>1</v>
      </c>
      <c r="L303" s="14" t="str">
        <f t="shared" si="23"/>
        <v>Yes</v>
      </c>
      <c r="M303" s="14" t="str">
        <f t="shared" si="21"/>
        <v>Yes</v>
      </c>
      <c r="N303" s="28">
        <v>40.020000000000003</v>
      </c>
      <c r="O303" s="19" t="str" cm="1">
        <f t="array" ref="O303">_xlfn.IFS(N303&lt;18.5,"Underweight",N303&lt;25,"Normalweight",N303&lt;30,"Overweight",N303&gt;=30,"Obesity")</f>
        <v>Obesity</v>
      </c>
      <c r="P303" s="38" t="s">
        <v>2071</v>
      </c>
      <c r="Q303" s="28">
        <v>40.020000000000003</v>
      </c>
      <c r="R303" s="38">
        <v>5.19</v>
      </c>
      <c r="S303" s="38" t="s">
        <v>2383</v>
      </c>
      <c r="T303" s="38" t="s">
        <v>2380</v>
      </c>
      <c r="U303" s="38" t="s">
        <v>2380</v>
      </c>
      <c r="V303" s="38">
        <v>1</v>
      </c>
      <c r="W303" s="38" t="s">
        <v>2383</v>
      </c>
      <c r="X303" s="38" t="s">
        <v>8391</v>
      </c>
      <c r="Y303" s="19" t="str">
        <f t="shared" si="24"/>
        <v>Prediabetes</v>
      </c>
    </row>
    <row r="304" spans="1:25" x14ac:dyDescent="0.35">
      <c r="A304" s="3" t="s">
        <v>2070</v>
      </c>
      <c r="B304" s="3">
        <v>19.170000000000002</v>
      </c>
      <c r="C304" s="3">
        <v>8.41</v>
      </c>
      <c r="D304" s="3" t="s">
        <v>2380</v>
      </c>
      <c r="E304" s="3" t="s">
        <v>2380</v>
      </c>
      <c r="F304" s="3" t="s">
        <v>2380</v>
      </c>
      <c r="G304" s="3" t="s">
        <v>2381</v>
      </c>
      <c r="H304" s="3" t="s">
        <v>2382</v>
      </c>
      <c r="I304" s="14">
        <v>1</v>
      </c>
      <c r="J304" s="14" t="str">
        <f t="shared" si="22"/>
        <v>yes</v>
      </c>
      <c r="K304" s="14">
        <f t="shared" si="20"/>
        <v>0</v>
      </c>
      <c r="L304" s="14" t="str">
        <f t="shared" si="23"/>
        <v>Yes</v>
      </c>
      <c r="M304" s="14" t="str">
        <f t="shared" si="21"/>
        <v>No</v>
      </c>
      <c r="N304" s="28">
        <v>19.170000000000002</v>
      </c>
      <c r="O304" s="19" t="str" cm="1">
        <f t="array" ref="O304">_xlfn.IFS(N304&lt;18.5,"Underweight",N304&lt;25,"Normalweight",N304&lt;30,"Overweight",N304&gt;=30,"Obesity")</f>
        <v>Normalweight</v>
      </c>
      <c r="P304" s="38" t="s">
        <v>2070</v>
      </c>
      <c r="Q304" s="28">
        <v>19.170000000000002</v>
      </c>
      <c r="R304" s="38">
        <v>8.41</v>
      </c>
      <c r="S304" s="38" t="s">
        <v>2380</v>
      </c>
      <c r="T304" s="38" t="s">
        <v>2380</v>
      </c>
      <c r="U304" s="38" t="s">
        <v>2380</v>
      </c>
      <c r="V304" s="38">
        <v>0</v>
      </c>
      <c r="W304" s="38" t="s">
        <v>2383</v>
      </c>
      <c r="X304" s="38" t="s">
        <v>8393</v>
      </c>
      <c r="Y304" s="19" t="str">
        <f t="shared" si="24"/>
        <v>Diabetes</v>
      </c>
    </row>
    <row r="305" spans="1:25" x14ac:dyDescent="0.35">
      <c r="A305" s="3" t="s">
        <v>2069</v>
      </c>
      <c r="B305" s="3">
        <v>43.53</v>
      </c>
      <c r="C305" s="3">
        <v>5.86</v>
      </c>
      <c r="D305" s="3" t="s">
        <v>2382</v>
      </c>
      <c r="E305" s="3" t="s">
        <v>2382</v>
      </c>
      <c r="F305" s="3" t="s">
        <v>2380</v>
      </c>
      <c r="G305" s="3">
        <v>2</v>
      </c>
      <c r="H305" s="3" t="s">
        <v>2382</v>
      </c>
      <c r="I305" s="14">
        <v>1</v>
      </c>
      <c r="J305" s="14" t="str">
        <f t="shared" si="22"/>
        <v>yes</v>
      </c>
      <c r="K305" s="14">
        <f t="shared" si="20"/>
        <v>2</v>
      </c>
      <c r="L305" s="14" t="str">
        <f t="shared" si="23"/>
        <v>Yes</v>
      </c>
      <c r="M305" s="14" t="str">
        <f t="shared" si="21"/>
        <v>Yes</v>
      </c>
      <c r="N305" s="28">
        <v>43.53</v>
      </c>
      <c r="O305" s="19" t="str" cm="1">
        <f t="array" ref="O305">_xlfn.IFS(N305&lt;18.5,"Underweight",N305&lt;25,"Normalweight",N305&lt;30,"Overweight",N305&gt;=30,"Obesity")</f>
        <v>Obesity</v>
      </c>
      <c r="P305" s="38" t="s">
        <v>2069</v>
      </c>
      <c r="Q305" s="28">
        <v>43.53</v>
      </c>
      <c r="R305" s="38">
        <v>5.86</v>
      </c>
      <c r="S305" s="38" t="s">
        <v>2383</v>
      </c>
      <c r="T305" s="38" t="s">
        <v>2382</v>
      </c>
      <c r="U305" s="38" t="s">
        <v>2380</v>
      </c>
      <c r="V305" s="38">
        <v>2</v>
      </c>
      <c r="W305" s="38" t="s">
        <v>2383</v>
      </c>
      <c r="X305" s="38" t="s">
        <v>8391</v>
      </c>
      <c r="Y305" s="19" t="str">
        <f t="shared" si="24"/>
        <v>Prediabetes</v>
      </c>
    </row>
    <row r="306" spans="1:25" x14ac:dyDescent="0.35">
      <c r="A306" s="3" t="s">
        <v>2068</v>
      </c>
      <c r="B306" s="3">
        <v>46.06</v>
      </c>
      <c r="C306" s="3">
        <v>4.18</v>
      </c>
      <c r="D306" s="3" t="s">
        <v>2380</v>
      </c>
      <c r="E306" s="3" t="s">
        <v>2382</v>
      </c>
      <c r="F306" s="3" t="s">
        <v>2380</v>
      </c>
      <c r="G306" s="3">
        <v>1</v>
      </c>
      <c r="H306" s="3" t="s">
        <v>2382</v>
      </c>
      <c r="I306" s="14">
        <v>1</v>
      </c>
      <c r="J306" s="14" t="str">
        <f t="shared" si="22"/>
        <v>yes</v>
      </c>
      <c r="K306" s="14">
        <f t="shared" si="20"/>
        <v>1</v>
      </c>
      <c r="L306" s="14" t="str">
        <f t="shared" si="23"/>
        <v>Yes</v>
      </c>
      <c r="M306" s="14" t="str">
        <f t="shared" si="21"/>
        <v>No</v>
      </c>
      <c r="N306" s="28">
        <v>46.06</v>
      </c>
      <c r="O306" s="19" t="str" cm="1">
        <f t="array" ref="O306">_xlfn.IFS(N306&lt;18.5,"Underweight",N306&lt;25,"Normalweight",N306&lt;30,"Overweight",N306&gt;=30,"Obesity")</f>
        <v>Obesity</v>
      </c>
      <c r="P306" s="38" t="s">
        <v>2068</v>
      </c>
      <c r="Q306" s="28">
        <v>46.06</v>
      </c>
      <c r="R306" s="38">
        <v>4.18</v>
      </c>
      <c r="S306" s="38" t="s">
        <v>2380</v>
      </c>
      <c r="T306" s="38" t="s">
        <v>2382</v>
      </c>
      <c r="U306" s="38" t="s">
        <v>2380</v>
      </c>
      <c r="V306" s="38">
        <v>1</v>
      </c>
      <c r="W306" s="38" t="s">
        <v>2383</v>
      </c>
      <c r="X306" s="38" t="s">
        <v>8391</v>
      </c>
      <c r="Y306" s="19" t="str">
        <f t="shared" si="24"/>
        <v>Prediabetes</v>
      </c>
    </row>
    <row r="307" spans="1:25" x14ac:dyDescent="0.35">
      <c r="A307" s="3" t="s">
        <v>2067</v>
      </c>
      <c r="B307" s="3">
        <v>29.92</v>
      </c>
      <c r="C307" s="3">
        <v>11.99</v>
      </c>
      <c r="D307" s="3" t="s">
        <v>2382</v>
      </c>
      <c r="E307" s="3" t="s">
        <v>2380</v>
      </c>
      <c r="F307" s="3" t="s">
        <v>2380</v>
      </c>
      <c r="G307" s="3">
        <v>2</v>
      </c>
      <c r="H307" s="3" t="s">
        <v>2382</v>
      </c>
      <c r="I307" s="14">
        <v>1</v>
      </c>
      <c r="J307" s="14" t="str">
        <f t="shared" si="22"/>
        <v>yes</v>
      </c>
      <c r="K307" s="14">
        <f t="shared" si="20"/>
        <v>2</v>
      </c>
      <c r="L307" s="14" t="str">
        <f t="shared" si="23"/>
        <v>Yes</v>
      </c>
      <c r="M307" s="14" t="str">
        <f t="shared" si="21"/>
        <v>Yes</v>
      </c>
      <c r="N307" s="28">
        <v>29.92</v>
      </c>
      <c r="O307" s="19" t="str" cm="1">
        <f t="array" ref="O307">_xlfn.IFS(N307&lt;18.5,"Underweight",N307&lt;25,"Normalweight",N307&lt;30,"Overweight",N307&gt;=30,"Obesity")</f>
        <v>Overweight</v>
      </c>
      <c r="P307" s="38" t="s">
        <v>2067</v>
      </c>
      <c r="Q307" s="28">
        <v>29.92</v>
      </c>
      <c r="R307" s="38">
        <v>11.99</v>
      </c>
      <c r="S307" s="38" t="s">
        <v>2383</v>
      </c>
      <c r="T307" s="38" t="s">
        <v>2380</v>
      </c>
      <c r="U307" s="38" t="s">
        <v>2380</v>
      </c>
      <c r="V307" s="38">
        <v>2</v>
      </c>
      <c r="W307" s="38" t="s">
        <v>2383</v>
      </c>
      <c r="X307" s="38" t="s">
        <v>8392</v>
      </c>
      <c r="Y307" s="19" t="str">
        <f t="shared" si="24"/>
        <v>Diabetes</v>
      </c>
    </row>
    <row r="308" spans="1:25" x14ac:dyDescent="0.35">
      <c r="A308" s="3" t="s">
        <v>2066</v>
      </c>
      <c r="B308" s="3">
        <v>28.46</v>
      </c>
      <c r="C308" s="3">
        <v>4.8499999999999996</v>
      </c>
      <c r="D308" s="3" t="s">
        <v>2382</v>
      </c>
      <c r="E308" s="3" t="s">
        <v>2380</v>
      </c>
      <c r="F308" s="3" t="s">
        <v>2380</v>
      </c>
      <c r="G308" s="3">
        <v>1</v>
      </c>
      <c r="H308" s="3" t="s">
        <v>2382</v>
      </c>
      <c r="I308" s="14">
        <v>1</v>
      </c>
      <c r="J308" s="14" t="str">
        <f t="shared" si="22"/>
        <v>yes</v>
      </c>
      <c r="K308" s="14">
        <f t="shared" si="20"/>
        <v>1</v>
      </c>
      <c r="L308" s="14" t="str">
        <f t="shared" si="23"/>
        <v>Yes</v>
      </c>
      <c r="M308" s="14" t="str">
        <f t="shared" si="21"/>
        <v>Yes</v>
      </c>
      <c r="N308" s="28">
        <v>28.46</v>
      </c>
      <c r="O308" s="19" t="str" cm="1">
        <f t="array" ref="O308">_xlfn.IFS(N308&lt;18.5,"Underweight",N308&lt;25,"Normalweight",N308&lt;30,"Overweight",N308&gt;=30,"Obesity")</f>
        <v>Overweight</v>
      </c>
      <c r="P308" s="38" t="s">
        <v>2066</v>
      </c>
      <c r="Q308" s="28">
        <v>28.46</v>
      </c>
      <c r="R308" s="38">
        <v>4.8499999999999996</v>
      </c>
      <c r="S308" s="38" t="s">
        <v>2383</v>
      </c>
      <c r="T308" s="38" t="s">
        <v>2380</v>
      </c>
      <c r="U308" s="38" t="s">
        <v>2380</v>
      </c>
      <c r="V308" s="38">
        <v>1</v>
      </c>
      <c r="W308" s="38" t="s">
        <v>2383</v>
      </c>
      <c r="X308" s="38" t="s">
        <v>8392</v>
      </c>
      <c r="Y308" s="19" t="str">
        <f t="shared" si="24"/>
        <v>Normal</v>
      </c>
    </row>
    <row r="309" spans="1:25" x14ac:dyDescent="0.35">
      <c r="A309" s="3" t="s">
        <v>2065</v>
      </c>
      <c r="B309" s="3">
        <v>24.56</v>
      </c>
      <c r="C309" s="3">
        <v>6.18</v>
      </c>
      <c r="D309" s="3" t="s">
        <v>2382</v>
      </c>
      <c r="E309" s="3" t="s">
        <v>2380</v>
      </c>
      <c r="F309" s="3" t="s">
        <v>2383</v>
      </c>
      <c r="G309" s="3">
        <v>1</v>
      </c>
      <c r="H309" s="3" t="s">
        <v>2382</v>
      </c>
      <c r="I309" s="14">
        <v>1</v>
      </c>
      <c r="J309" s="14" t="str">
        <f t="shared" si="22"/>
        <v>yes</v>
      </c>
      <c r="K309" s="14">
        <f t="shared" si="20"/>
        <v>1</v>
      </c>
      <c r="L309" s="14" t="str">
        <f t="shared" si="23"/>
        <v>Yes</v>
      </c>
      <c r="M309" s="14" t="str">
        <f t="shared" si="21"/>
        <v>Yes</v>
      </c>
      <c r="N309" s="28">
        <v>24.56</v>
      </c>
      <c r="O309" s="19" t="str" cm="1">
        <f t="array" ref="O309">_xlfn.IFS(N309&lt;18.5,"Underweight",N309&lt;25,"Normalweight",N309&lt;30,"Overweight",N309&gt;=30,"Obesity")</f>
        <v>Normalweight</v>
      </c>
      <c r="P309" s="38" t="s">
        <v>2065</v>
      </c>
      <c r="Q309" s="28">
        <v>24.56</v>
      </c>
      <c r="R309" s="38">
        <v>6.18</v>
      </c>
      <c r="S309" s="38" t="s">
        <v>2383</v>
      </c>
      <c r="T309" s="38" t="s">
        <v>2380</v>
      </c>
      <c r="U309" s="38" t="s">
        <v>2383</v>
      </c>
      <c r="V309" s="38">
        <v>1</v>
      </c>
      <c r="W309" s="38" t="s">
        <v>2383</v>
      </c>
      <c r="X309" s="38" t="s">
        <v>8393</v>
      </c>
      <c r="Y309" s="19" t="str">
        <f t="shared" si="24"/>
        <v>Prediabetes</v>
      </c>
    </row>
    <row r="310" spans="1:25" x14ac:dyDescent="0.35">
      <c r="A310" s="3" t="s">
        <v>2064</v>
      </c>
      <c r="B310" s="3">
        <v>41.19</v>
      </c>
      <c r="C310" s="3">
        <v>6.37</v>
      </c>
      <c r="D310" s="3" t="s">
        <v>2380</v>
      </c>
      <c r="E310" s="3" t="s">
        <v>2380</v>
      </c>
      <c r="F310" s="3" t="s">
        <v>2380</v>
      </c>
      <c r="G310" s="3" t="s">
        <v>2381</v>
      </c>
      <c r="H310" s="3" t="s">
        <v>2382</v>
      </c>
      <c r="I310" s="14">
        <v>1</v>
      </c>
      <c r="J310" s="14" t="str">
        <f t="shared" si="22"/>
        <v>yes</v>
      </c>
      <c r="K310" s="14">
        <f t="shared" si="20"/>
        <v>0</v>
      </c>
      <c r="L310" s="14" t="str">
        <f t="shared" si="23"/>
        <v>Yes</v>
      </c>
      <c r="M310" s="14" t="str">
        <f t="shared" si="21"/>
        <v>No</v>
      </c>
      <c r="N310" s="28">
        <v>41.19</v>
      </c>
      <c r="O310" s="19" t="str" cm="1">
        <f t="array" ref="O310">_xlfn.IFS(N310&lt;18.5,"Underweight",N310&lt;25,"Normalweight",N310&lt;30,"Overweight",N310&gt;=30,"Obesity")</f>
        <v>Obesity</v>
      </c>
      <c r="P310" s="38" t="s">
        <v>2064</v>
      </c>
      <c r="Q310" s="28">
        <v>41.19</v>
      </c>
      <c r="R310" s="38">
        <v>6.37</v>
      </c>
      <c r="S310" s="38" t="s">
        <v>2380</v>
      </c>
      <c r="T310" s="38" t="s">
        <v>2380</v>
      </c>
      <c r="U310" s="38" t="s">
        <v>2380</v>
      </c>
      <c r="V310" s="38">
        <v>0</v>
      </c>
      <c r="W310" s="38" t="s">
        <v>2383</v>
      </c>
      <c r="X310" s="38" t="s">
        <v>8391</v>
      </c>
      <c r="Y310" s="19" t="str">
        <f t="shared" si="24"/>
        <v>Normal</v>
      </c>
    </row>
    <row r="311" spans="1:25" x14ac:dyDescent="0.35">
      <c r="A311" s="3" t="s">
        <v>2063</v>
      </c>
      <c r="B311" s="3">
        <v>18.63</v>
      </c>
      <c r="C311" s="3">
        <v>9.81</v>
      </c>
      <c r="D311" s="3" t="s">
        <v>2382</v>
      </c>
      <c r="E311" s="3" t="s">
        <v>2380</v>
      </c>
      <c r="F311" s="3" t="s">
        <v>2380</v>
      </c>
      <c r="G311" s="3">
        <v>2</v>
      </c>
      <c r="H311" s="3" t="s">
        <v>2382</v>
      </c>
      <c r="I311" s="14">
        <v>1</v>
      </c>
      <c r="J311" s="14" t="str">
        <f t="shared" si="22"/>
        <v>yes</v>
      </c>
      <c r="K311" s="14">
        <f t="shared" si="20"/>
        <v>2</v>
      </c>
      <c r="L311" s="14" t="str">
        <f t="shared" si="23"/>
        <v>Yes</v>
      </c>
      <c r="M311" s="14" t="str">
        <f t="shared" si="21"/>
        <v>Yes</v>
      </c>
      <c r="N311" s="28">
        <v>18.63</v>
      </c>
      <c r="O311" s="19" t="str" cm="1">
        <f t="array" ref="O311">_xlfn.IFS(N311&lt;18.5,"Underweight",N311&lt;25,"Normalweight",N311&lt;30,"Overweight",N311&gt;=30,"Obesity")</f>
        <v>Normalweight</v>
      </c>
      <c r="P311" s="38" t="s">
        <v>2063</v>
      </c>
      <c r="Q311" s="28">
        <v>18.63</v>
      </c>
      <c r="R311" s="38">
        <v>9.81</v>
      </c>
      <c r="S311" s="38" t="s">
        <v>2383</v>
      </c>
      <c r="T311" s="38" t="s">
        <v>2380</v>
      </c>
      <c r="U311" s="38" t="s">
        <v>2380</v>
      </c>
      <c r="V311" s="38">
        <v>2</v>
      </c>
      <c r="W311" s="38" t="s">
        <v>2383</v>
      </c>
      <c r="X311" s="38" t="s">
        <v>8393</v>
      </c>
      <c r="Y311" s="19" t="str">
        <f t="shared" si="24"/>
        <v>Diabetes</v>
      </c>
    </row>
    <row r="312" spans="1:25" x14ac:dyDescent="0.35">
      <c r="A312" s="3" t="s">
        <v>2062</v>
      </c>
      <c r="B312" s="3">
        <v>26.26</v>
      </c>
      <c r="C312" s="3">
        <v>11.8</v>
      </c>
      <c r="D312" s="3" t="s">
        <v>2382</v>
      </c>
      <c r="E312" s="3" t="s">
        <v>2380</v>
      </c>
      <c r="F312" s="3" t="s">
        <v>2380</v>
      </c>
      <c r="G312" s="3">
        <v>1</v>
      </c>
      <c r="H312" s="3" t="s">
        <v>2382</v>
      </c>
      <c r="I312" s="14">
        <v>1</v>
      </c>
      <c r="J312" s="14" t="str">
        <f t="shared" si="22"/>
        <v>yes</v>
      </c>
      <c r="K312" s="14">
        <f t="shared" si="20"/>
        <v>1</v>
      </c>
      <c r="L312" s="14" t="str">
        <f t="shared" si="23"/>
        <v>Yes</v>
      </c>
      <c r="M312" s="14" t="str">
        <f t="shared" si="21"/>
        <v>Yes</v>
      </c>
      <c r="N312" s="28">
        <v>26.26</v>
      </c>
      <c r="O312" s="19" t="str" cm="1">
        <f t="array" ref="O312">_xlfn.IFS(N312&lt;18.5,"Underweight",N312&lt;25,"Normalweight",N312&lt;30,"Overweight",N312&gt;=30,"Obesity")</f>
        <v>Overweight</v>
      </c>
      <c r="P312" s="38" t="s">
        <v>2062</v>
      </c>
      <c r="Q312" s="28">
        <v>26.26</v>
      </c>
      <c r="R312" s="38">
        <v>11.8</v>
      </c>
      <c r="S312" s="38" t="s">
        <v>2383</v>
      </c>
      <c r="T312" s="38" t="s">
        <v>2380</v>
      </c>
      <c r="U312" s="38" t="s">
        <v>2380</v>
      </c>
      <c r="V312" s="38">
        <v>1</v>
      </c>
      <c r="W312" s="38" t="s">
        <v>2383</v>
      </c>
      <c r="X312" s="38" t="s">
        <v>8392</v>
      </c>
      <c r="Y312" s="19" t="str">
        <f t="shared" si="24"/>
        <v>Diabetes</v>
      </c>
    </row>
    <row r="313" spans="1:25" x14ac:dyDescent="0.35">
      <c r="A313" s="3" t="s">
        <v>2061</v>
      </c>
      <c r="B313" s="3">
        <v>22.37</v>
      </c>
      <c r="C313" s="3">
        <v>5.86</v>
      </c>
      <c r="D313" s="3" t="s">
        <v>2382</v>
      </c>
      <c r="E313" s="3" t="s">
        <v>2380</v>
      </c>
      <c r="F313" s="3" t="s">
        <v>2383</v>
      </c>
      <c r="G313" s="3">
        <v>1</v>
      </c>
      <c r="H313" s="3" t="s">
        <v>2382</v>
      </c>
      <c r="I313" s="14">
        <v>1</v>
      </c>
      <c r="J313" s="14" t="str">
        <f t="shared" si="22"/>
        <v>yes</v>
      </c>
      <c r="K313" s="14">
        <f t="shared" si="20"/>
        <v>1</v>
      </c>
      <c r="L313" s="14" t="str">
        <f t="shared" si="23"/>
        <v>Yes</v>
      </c>
      <c r="M313" s="14" t="str">
        <f t="shared" si="21"/>
        <v>Yes</v>
      </c>
      <c r="N313" s="28">
        <v>22.37</v>
      </c>
      <c r="O313" s="19" t="str" cm="1">
        <f t="array" ref="O313">_xlfn.IFS(N313&lt;18.5,"Underweight",N313&lt;25,"Normalweight",N313&lt;30,"Overweight",N313&gt;=30,"Obesity")</f>
        <v>Normalweight</v>
      </c>
      <c r="P313" s="38" t="s">
        <v>2061</v>
      </c>
      <c r="Q313" s="28">
        <v>22.37</v>
      </c>
      <c r="R313" s="38">
        <v>5.86</v>
      </c>
      <c r="S313" s="38" t="s">
        <v>2383</v>
      </c>
      <c r="T313" s="38" t="s">
        <v>2380</v>
      </c>
      <c r="U313" s="38" t="s">
        <v>2383</v>
      </c>
      <c r="V313" s="38">
        <v>1</v>
      </c>
      <c r="W313" s="38" t="s">
        <v>2383</v>
      </c>
      <c r="X313" s="38" t="s">
        <v>8393</v>
      </c>
      <c r="Y313" s="19" t="str">
        <f t="shared" si="24"/>
        <v>Normal</v>
      </c>
    </row>
    <row r="314" spans="1:25" x14ac:dyDescent="0.35">
      <c r="A314" s="3" t="s">
        <v>2060</v>
      </c>
      <c r="B314" s="3">
        <v>39.619999999999997</v>
      </c>
      <c r="C314" s="3">
        <v>4.28</v>
      </c>
      <c r="D314" s="3" t="s">
        <v>2380</v>
      </c>
      <c r="E314" s="3" t="s">
        <v>2380</v>
      </c>
      <c r="F314" s="3" t="s">
        <v>2380</v>
      </c>
      <c r="G314" s="3">
        <v>1</v>
      </c>
      <c r="H314" s="3" t="s">
        <v>2382</v>
      </c>
      <c r="I314" s="14">
        <v>1</v>
      </c>
      <c r="J314" s="14" t="str">
        <f t="shared" si="22"/>
        <v>yes</v>
      </c>
      <c r="K314" s="14">
        <f t="shared" si="20"/>
        <v>1</v>
      </c>
      <c r="L314" s="14" t="str">
        <f t="shared" si="23"/>
        <v>Yes</v>
      </c>
      <c r="M314" s="14" t="str">
        <f t="shared" si="21"/>
        <v>No</v>
      </c>
      <c r="N314" s="28">
        <v>39.619999999999997</v>
      </c>
      <c r="O314" s="19" t="str" cm="1">
        <f t="array" ref="O314">_xlfn.IFS(N314&lt;18.5,"Underweight",N314&lt;25,"Normalweight",N314&lt;30,"Overweight",N314&gt;=30,"Obesity")</f>
        <v>Obesity</v>
      </c>
      <c r="P314" s="38" t="s">
        <v>2060</v>
      </c>
      <c r="Q314" s="28">
        <v>39.619999999999997</v>
      </c>
      <c r="R314" s="38">
        <v>4.28</v>
      </c>
      <c r="S314" s="38" t="s">
        <v>2380</v>
      </c>
      <c r="T314" s="38" t="s">
        <v>2380</v>
      </c>
      <c r="U314" s="38" t="s">
        <v>2380</v>
      </c>
      <c r="V314" s="38">
        <v>1</v>
      </c>
      <c r="W314" s="38" t="s">
        <v>2383</v>
      </c>
      <c r="X314" s="38" t="s">
        <v>8391</v>
      </c>
      <c r="Y314" s="19" t="str">
        <f t="shared" si="24"/>
        <v>Normal</v>
      </c>
    </row>
    <row r="315" spans="1:25" x14ac:dyDescent="0.35">
      <c r="A315" s="3" t="s">
        <v>2059</v>
      </c>
      <c r="B315" s="3">
        <v>18.329999999999998</v>
      </c>
      <c r="C315" s="3">
        <v>4.16</v>
      </c>
      <c r="D315" s="3" t="s">
        <v>2382</v>
      </c>
      <c r="E315" s="3" t="s">
        <v>2380</v>
      </c>
      <c r="F315" s="3" t="s">
        <v>2380</v>
      </c>
      <c r="G315" s="3" t="s">
        <v>2381</v>
      </c>
      <c r="H315" s="3" t="s">
        <v>2382</v>
      </c>
      <c r="I315" s="14">
        <v>1</v>
      </c>
      <c r="J315" s="14" t="str">
        <f t="shared" si="22"/>
        <v>yes</v>
      </c>
      <c r="K315" s="14">
        <f t="shared" si="20"/>
        <v>0</v>
      </c>
      <c r="L315" s="14" t="str">
        <f t="shared" si="23"/>
        <v>Yes</v>
      </c>
      <c r="M315" s="14" t="str">
        <f t="shared" si="21"/>
        <v>Yes</v>
      </c>
      <c r="N315" s="28">
        <v>18.329999999999998</v>
      </c>
      <c r="O315" s="19" t="str" cm="1">
        <f t="array" ref="O315">_xlfn.IFS(N315&lt;18.5,"Underweight",N315&lt;25,"Normalweight",N315&lt;30,"Overweight",N315&gt;=30,"Obesity")</f>
        <v>Underweight</v>
      </c>
      <c r="P315" s="38" t="s">
        <v>2059</v>
      </c>
      <c r="Q315" s="28">
        <v>18.329999999999998</v>
      </c>
      <c r="R315" s="38">
        <v>4.16</v>
      </c>
      <c r="S315" s="38" t="s">
        <v>2383</v>
      </c>
      <c r="T315" s="38" t="s">
        <v>2380</v>
      </c>
      <c r="U315" s="38" t="s">
        <v>2380</v>
      </c>
      <c r="V315" s="38">
        <v>0</v>
      </c>
      <c r="W315" s="38" t="s">
        <v>2383</v>
      </c>
      <c r="X315" s="38" t="s">
        <v>8394</v>
      </c>
      <c r="Y315" s="19" t="str">
        <f t="shared" si="24"/>
        <v>Prediabetes</v>
      </c>
    </row>
    <row r="316" spans="1:25" x14ac:dyDescent="0.35">
      <c r="A316" s="3" t="s">
        <v>2058</v>
      </c>
      <c r="B316" s="3">
        <v>17.11</v>
      </c>
      <c r="C316" s="3">
        <v>4.9800000000000004</v>
      </c>
      <c r="D316" s="3" t="s">
        <v>2382</v>
      </c>
      <c r="E316" s="3" t="s">
        <v>2380</v>
      </c>
      <c r="F316" s="3" t="s">
        <v>2383</v>
      </c>
      <c r="G316" s="3">
        <v>1</v>
      </c>
      <c r="H316" s="3" t="s">
        <v>2382</v>
      </c>
      <c r="I316" s="14">
        <v>1</v>
      </c>
      <c r="J316" s="14" t="str">
        <f t="shared" si="22"/>
        <v>yes</v>
      </c>
      <c r="K316" s="14">
        <f t="shared" si="20"/>
        <v>1</v>
      </c>
      <c r="L316" s="14" t="str">
        <f t="shared" si="23"/>
        <v>Yes</v>
      </c>
      <c r="M316" s="14" t="str">
        <f t="shared" si="21"/>
        <v>Yes</v>
      </c>
      <c r="N316" s="28">
        <v>17.11</v>
      </c>
      <c r="O316" s="19" t="str" cm="1">
        <f t="array" ref="O316">_xlfn.IFS(N316&lt;18.5,"Underweight",N316&lt;25,"Normalweight",N316&lt;30,"Overweight",N316&gt;=30,"Obesity")</f>
        <v>Underweight</v>
      </c>
      <c r="P316" s="38" t="s">
        <v>2058</v>
      </c>
      <c r="Q316" s="28">
        <v>17.11</v>
      </c>
      <c r="R316" s="38">
        <v>4.9800000000000004</v>
      </c>
      <c r="S316" s="38" t="s">
        <v>2383</v>
      </c>
      <c r="T316" s="38" t="s">
        <v>2380</v>
      </c>
      <c r="U316" s="38" t="s">
        <v>2383</v>
      </c>
      <c r="V316" s="38">
        <v>1</v>
      </c>
      <c r="W316" s="38" t="s">
        <v>2383</v>
      </c>
      <c r="X316" s="38" t="s">
        <v>8394</v>
      </c>
      <c r="Y316" s="19" t="str">
        <f t="shared" si="24"/>
        <v>Prediabetes</v>
      </c>
    </row>
    <row r="317" spans="1:25" x14ac:dyDescent="0.35">
      <c r="A317" s="3" t="s">
        <v>2057</v>
      </c>
      <c r="B317" s="3">
        <v>43.5</v>
      </c>
      <c r="C317" s="3">
        <v>6.38</v>
      </c>
      <c r="D317" s="3" t="s">
        <v>2380</v>
      </c>
      <c r="E317" s="3" t="s">
        <v>2382</v>
      </c>
      <c r="F317" s="3" t="s">
        <v>2380</v>
      </c>
      <c r="G317" s="3">
        <v>1</v>
      </c>
      <c r="H317" s="3" t="s">
        <v>2382</v>
      </c>
      <c r="I317" s="14">
        <v>1</v>
      </c>
      <c r="J317" s="14" t="str">
        <f t="shared" si="22"/>
        <v>yes</v>
      </c>
      <c r="K317" s="14">
        <f t="shared" si="20"/>
        <v>1</v>
      </c>
      <c r="L317" s="14" t="str">
        <f t="shared" si="23"/>
        <v>Yes</v>
      </c>
      <c r="M317" s="14" t="str">
        <f t="shared" si="21"/>
        <v>No</v>
      </c>
      <c r="N317" s="28">
        <v>43.5</v>
      </c>
      <c r="O317" s="19" t="str" cm="1">
        <f t="array" ref="O317">_xlfn.IFS(N317&lt;18.5,"Underweight",N317&lt;25,"Normalweight",N317&lt;30,"Overweight",N317&gt;=30,"Obesity")</f>
        <v>Obesity</v>
      </c>
      <c r="P317" s="38" t="s">
        <v>2057</v>
      </c>
      <c r="Q317" s="28">
        <v>43.5</v>
      </c>
      <c r="R317" s="38">
        <v>6.38</v>
      </c>
      <c r="S317" s="38" t="s">
        <v>2380</v>
      </c>
      <c r="T317" s="38" t="s">
        <v>2382</v>
      </c>
      <c r="U317" s="38" t="s">
        <v>2380</v>
      </c>
      <c r="V317" s="38">
        <v>1</v>
      </c>
      <c r="W317" s="38" t="s">
        <v>2383</v>
      </c>
      <c r="X317" s="38" t="s">
        <v>8391</v>
      </c>
      <c r="Y317" s="19" t="str">
        <f t="shared" si="24"/>
        <v>Normal</v>
      </c>
    </row>
    <row r="318" spans="1:25" x14ac:dyDescent="0.35">
      <c r="A318" s="3" t="s">
        <v>2056</v>
      </c>
      <c r="B318" s="3">
        <v>25.364999999999998</v>
      </c>
      <c r="C318" s="3">
        <v>5.19</v>
      </c>
      <c r="D318" s="3" t="s">
        <v>2380</v>
      </c>
      <c r="E318" s="3" t="s">
        <v>2380</v>
      </c>
      <c r="F318" s="3" t="s">
        <v>2380</v>
      </c>
      <c r="G318" s="3">
        <v>2</v>
      </c>
      <c r="H318" s="3" t="s">
        <v>2380</v>
      </c>
      <c r="I318" s="14">
        <v>180</v>
      </c>
      <c r="J318" s="14" t="str">
        <f t="shared" si="22"/>
        <v>No</v>
      </c>
      <c r="K318" s="14">
        <f t="shared" si="20"/>
        <v>2</v>
      </c>
      <c r="L318" s="14" t="str">
        <f t="shared" si="23"/>
        <v>No</v>
      </c>
      <c r="M318" s="14" t="str">
        <f t="shared" si="21"/>
        <v>No</v>
      </c>
      <c r="N318" s="28">
        <v>25.364999999999998</v>
      </c>
      <c r="O318" s="19" t="str" cm="1">
        <f t="array" ref="O318">_xlfn.IFS(N318&lt;18.5,"Underweight",N318&lt;25,"Normalweight",N318&lt;30,"Overweight",N318&gt;=30,"Obesity")</f>
        <v>Overweight</v>
      </c>
      <c r="P318" s="38" t="s">
        <v>2056</v>
      </c>
      <c r="Q318" s="28">
        <v>25.364999999999998</v>
      </c>
      <c r="R318" s="38">
        <v>5.19</v>
      </c>
      <c r="S318" s="38" t="s">
        <v>2380</v>
      </c>
      <c r="T318" s="38" t="s">
        <v>2380</v>
      </c>
      <c r="U318" s="38" t="s">
        <v>2380</v>
      </c>
      <c r="V318" s="38">
        <v>2</v>
      </c>
      <c r="W318" s="38" t="s">
        <v>2380</v>
      </c>
      <c r="X318" s="38" t="s">
        <v>8392</v>
      </c>
      <c r="Y318" s="19" t="str">
        <f t="shared" si="24"/>
        <v>Normal</v>
      </c>
    </row>
    <row r="319" spans="1:25" x14ac:dyDescent="0.35">
      <c r="A319" s="3" t="s">
        <v>2055</v>
      </c>
      <c r="B319" s="3">
        <v>28.594999999999999</v>
      </c>
      <c r="C319" s="3">
        <v>10.210000000000001</v>
      </c>
      <c r="D319" s="3" t="s">
        <v>2380</v>
      </c>
      <c r="E319" s="3" t="s">
        <v>2380</v>
      </c>
      <c r="F319" s="3" t="s">
        <v>2380</v>
      </c>
      <c r="G319" s="3" t="s">
        <v>2381</v>
      </c>
      <c r="H319" s="3" t="s">
        <v>2380</v>
      </c>
      <c r="I319" s="14">
        <v>180</v>
      </c>
      <c r="J319" s="14" t="str">
        <f t="shared" si="22"/>
        <v>No</v>
      </c>
      <c r="K319" s="14">
        <f t="shared" si="20"/>
        <v>0</v>
      </c>
      <c r="L319" s="14" t="str">
        <f t="shared" si="23"/>
        <v>No</v>
      </c>
      <c r="M319" s="14" t="str">
        <f t="shared" si="21"/>
        <v>No</v>
      </c>
      <c r="N319" s="28">
        <v>28.594999999999999</v>
      </c>
      <c r="O319" s="19" t="str" cm="1">
        <f t="array" ref="O319">_xlfn.IFS(N319&lt;18.5,"Underweight",N319&lt;25,"Normalweight",N319&lt;30,"Overweight",N319&gt;=30,"Obesity")</f>
        <v>Overweight</v>
      </c>
      <c r="P319" s="38" t="s">
        <v>2055</v>
      </c>
      <c r="Q319" s="28">
        <v>28.594999999999999</v>
      </c>
      <c r="R319" s="38">
        <v>10.210000000000001</v>
      </c>
      <c r="S319" s="38" t="s">
        <v>2380</v>
      </c>
      <c r="T319" s="38" t="s">
        <v>2380</v>
      </c>
      <c r="U319" s="38" t="s">
        <v>2380</v>
      </c>
      <c r="V319" s="38">
        <v>0</v>
      </c>
      <c r="W319" s="38" t="s">
        <v>2380</v>
      </c>
      <c r="X319" s="38" t="s">
        <v>8392</v>
      </c>
      <c r="Y319" s="19" t="str">
        <f t="shared" si="24"/>
        <v>Normal</v>
      </c>
    </row>
    <row r="320" spans="1:25" x14ac:dyDescent="0.35">
      <c r="A320" s="3" t="s">
        <v>2054</v>
      </c>
      <c r="B320" s="3">
        <v>29.83</v>
      </c>
      <c r="C320" s="3">
        <v>9.6999999999999993</v>
      </c>
      <c r="D320" s="3" t="s">
        <v>2382</v>
      </c>
      <c r="E320" s="3" t="s">
        <v>2380</v>
      </c>
      <c r="F320" s="3" t="s">
        <v>2383</v>
      </c>
      <c r="G320" s="3">
        <v>1</v>
      </c>
      <c r="H320" s="3" t="s">
        <v>2382</v>
      </c>
      <c r="I320" s="14">
        <v>1</v>
      </c>
      <c r="J320" s="14" t="str">
        <f t="shared" si="22"/>
        <v>yes</v>
      </c>
      <c r="K320" s="14">
        <f t="shared" si="20"/>
        <v>1</v>
      </c>
      <c r="L320" s="14" t="str">
        <f t="shared" si="23"/>
        <v>Yes</v>
      </c>
      <c r="M320" s="14" t="str">
        <f t="shared" si="21"/>
        <v>Yes</v>
      </c>
      <c r="N320" s="28">
        <v>29.83</v>
      </c>
      <c r="O320" s="19" t="str" cm="1">
        <f t="array" ref="O320">_xlfn.IFS(N320&lt;18.5,"Underweight",N320&lt;25,"Normalweight",N320&lt;30,"Overweight",N320&gt;=30,"Obesity")</f>
        <v>Overweight</v>
      </c>
      <c r="P320" s="38" t="s">
        <v>2054</v>
      </c>
      <c r="Q320" s="28">
        <v>29.83</v>
      </c>
      <c r="R320" s="38">
        <v>9.6999999999999993</v>
      </c>
      <c r="S320" s="38" t="s">
        <v>2383</v>
      </c>
      <c r="T320" s="38" t="s">
        <v>2380</v>
      </c>
      <c r="U320" s="38" t="s">
        <v>2383</v>
      </c>
      <c r="V320" s="38">
        <v>1</v>
      </c>
      <c r="W320" s="38" t="s">
        <v>2383</v>
      </c>
      <c r="X320" s="38" t="s">
        <v>8392</v>
      </c>
      <c r="Y320" s="19" t="str">
        <f t="shared" si="24"/>
        <v>Normal</v>
      </c>
    </row>
    <row r="321" spans="1:25" x14ac:dyDescent="0.35">
      <c r="A321" s="3" t="s">
        <v>2053</v>
      </c>
      <c r="B321" s="3">
        <v>24.7</v>
      </c>
      <c r="C321" s="3">
        <v>10.25</v>
      </c>
      <c r="D321" s="3" t="s">
        <v>2380</v>
      </c>
      <c r="E321" s="3" t="s">
        <v>2380</v>
      </c>
      <c r="F321" s="3" t="s">
        <v>2380</v>
      </c>
      <c r="G321" s="3">
        <v>3</v>
      </c>
      <c r="H321" s="3" t="s">
        <v>2380</v>
      </c>
      <c r="I321" s="14">
        <v>180</v>
      </c>
      <c r="J321" s="14" t="str">
        <f t="shared" si="22"/>
        <v>No</v>
      </c>
      <c r="K321" s="14">
        <f t="shared" si="20"/>
        <v>3</v>
      </c>
      <c r="L321" s="14" t="str">
        <f t="shared" si="23"/>
        <v>No</v>
      </c>
      <c r="M321" s="14" t="str">
        <f t="shared" si="21"/>
        <v>No</v>
      </c>
      <c r="N321" s="28">
        <v>24.7</v>
      </c>
      <c r="O321" s="19" t="str" cm="1">
        <f t="array" ref="O321">_xlfn.IFS(N321&lt;18.5,"Underweight",N321&lt;25,"Normalweight",N321&lt;30,"Overweight",N321&gt;=30,"Obesity")</f>
        <v>Normalweight</v>
      </c>
      <c r="P321" s="38" t="s">
        <v>2053</v>
      </c>
      <c r="Q321" s="28">
        <v>24.7</v>
      </c>
      <c r="R321" s="38">
        <v>10.25</v>
      </c>
      <c r="S321" s="38" t="s">
        <v>2380</v>
      </c>
      <c r="T321" s="38" t="s">
        <v>2380</v>
      </c>
      <c r="U321" s="38" t="s">
        <v>2380</v>
      </c>
      <c r="V321" s="38">
        <v>3</v>
      </c>
      <c r="W321" s="38" t="s">
        <v>2380</v>
      </c>
      <c r="X321" s="38" t="s">
        <v>8393</v>
      </c>
      <c r="Y321" s="19" t="str">
        <f t="shared" si="24"/>
        <v>Diabetes</v>
      </c>
    </row>
    <row r="322" spans="1:25" x14ac:dyDescent="0.35">
      <c r="A322" s="3" t="s">
        <v>2052</v>
      </c>
      <c r="B322" s="3">
        <v>17.940000000000001</v>
      </c>
      <c r="C322" s="3">
        <v>9.77</v>
      </c>
      <c r="D322" s="3" t="s">
        <v>2380</v>
      </c>
      <c r="E322" s="3" t="s">
        <v>2380</v>
      </c>
      <c r="F322" s="3" t="s">
        <v>2380</v>
      </c>
      <c r="G322" s="3" t="s">
        <v>2381</v>
      </c>
      <c r="H322" s="3" t="s">
        <v>2382</v>
      </c>
      <c r="I322" s="14">
        <v>1</v>
      </c>
      <c r="J322" s="14" t="str">
        <f t="shared" si="22"/>
        <v>yes</v>
      </c>
      <c r="K322" s="14">
        <f t="shared" si="20"/>
        <v>0</v>
      </c>
      <c r="L322" s="14" t="str">
        <f t="shared" si="23"/>
        <v>Yes</v>
      </c>
      <c r="M322" s="14" t="str">
        <f t="shared" si="21"/>
        <v>No</v>
      </c>
      <c r="N322" s="28">
        <v>17.940000000000001</v>
      </c>
      <c r="O322" s="19" t="str" cm="1">
        <f t="array" ref="O322">_xlfn.IFS(N322&lt;18.5,"Underweight",N322&lt;25,"Normalweight",N322&lt;30,"Overweight",N322&gt;=30,"Obesity")</f>
        <v>Underweight</v>
      </c>
      <c r="P322" s="38" t="s">
        <v>2052</v>
      </c>
      <c r="Q322" s="28">
        <v>17.940000000000001</v>
      </c>
      <c r="R322" s="38">
        <v>9.77</v>
      </c>
      <c r="S322" s="38" t="s">
        <v>2380</v>
      </c>
      <c r="T322" s="38" t="s">
        <v>2380</v>
      </c>
      <c r="U322" s="38" t="s">
        <v>2380</v>
      </c>
      <c r="V322" s="38">
        <v>0</v>
      </c>
      <c r="W322" s="38" t="s">
        <v>2383</v>
      </c>
      <c r="X322" s="38" t="s">
        <v>8394</v>
      </c>
      <c r="Y322" s="19" t="str">
        <f t="shared" si="24"/>
        <v>Diabetes</v>
      </c>
    </row>
    <row r="323" spans="1:25" x14ac:dyDescent="0.35">
      <c r="A323" s="3" t="s">
        <v>2051</v>
      </c>
      <c r="B323" s="3">
        <v>21.08</v>
      </c>
      <c r="C323" s="3">
        <v>4.83</v>
      </c>
      <c r="D323" s="3" t="s">
        <v>2380</v>
      </c>
      <c r="E323" s="3" t="s">
        <v>2380</v>
      </c>
      <c r="F323" s="3" t="s">
        <v>2383</v>
      </c>
      <c r="G323" s="3">
        <v>1</v>
      </c>
      <c r="H323" s="3" t="s">
        <v>2382</v>
      </c>
      <c r="I323" s="14">
        <v>1</v>
      </c>
      <c r="J323" s="14" t="str">
        <f t="shared" si="22"/>
        <v>yes</v>
      </c>
      <c r="K323" s="14">
        <f t="shared" ref="K323:K386" si="25">IF(G323="No major surgery",0,G323)</f>
        <v>1</v>
      </c>
      <c r="L323" s="14" t="str">
        <f t="shared" si="23"/>
        <v>Yes</v>
      </c>
      <c r="M323" s="14" t="str">
        <f t="shared" ref="M323:M386" si="26">PROPER(D323)</f>
        <v>No</v>
      </c>
      <c r="N323" s="28">
        <v>21.08</v>
      </c>
      <c r="O323" s="19" t="str" cm="1">
        <f t="array" ref="O323">_xlfn.IFS(N323&lt;18.5,"Underweight",N323&lt;25,"Normalweight",N323&lt;30,"Overweight",N323&gt;=30,"Obesity")</f>
        <v>Normalweight</v>
      </c>
      <c r="P323" s="38" t="s">
        <v>2051</v>
      </c>
      <c r="Q323" s="28">
        <v>21.08</v>
      </c>
      <c r="R323" s="38">
        <v>4.83</v>
      </c>
      <c r="S323" s="38" t="s">
        <v>2380</v>
      </c>
      <c r="T323" s="38" t="s">
        <v>2380</v>
      </c>
      <c r="U323" s="38" t="s">
        <v>2383</v>
      </c>
      <c r="V323" s="38">
        <v>1</v>
      </c>
      <c r="W323" s="38" t="s">
        <v>2383</v>
      </c>
      <c r="X323" s="38" t="s">
        <v>8393</v>
      </c>
      <c r="Y323" s="19" t="str">
        <f t="shared" si="24"/>
        <v>Normal</v>
      </c>
    </row>
    <row r="324" spans="1:25" x14ac:dyDescent="0.35">
      <c r="A324" s="3" t="s">
        <v>2050</v>
      </c>
      <c r="B324" s="3">
        <v>37.715000000000003</v>
      </c>
      <c r="C324" s="3">
        <v>10.86</v>
      </c>
      <c r="D324" s="3" t="s">
        <v>2382</v>
      </c>
      <c r="E324" s="3" t="s">
        <v>2380</v>
      </c>
      <c r="F324" s="3" t="s">
        <v>2380</v>
      </c>
      <c r="G324" s="3" t="s">
        <v>2381</v>
      </c>
      <c r="H324" s="3" t="s">
        <v>2380</v>
      </c>
      <c r="I324" s="14">
        <v>180</v>
      </c>
      <c r="J324" s="14" t="str">
        <f t="shared" ref="J324:J387" si="27">IF(H324="?",INDEX($H$3:$H$2337,MODE($I$3:$I$2337)),H324)</f>
        <v>No</v>
      </c>
      <c r="K324" s="14">
        <f t="shared" si="25"/>
        <v>0</v>
      </c>
      <c r="L324" s="14" t="str">
        <f t="shared" ref="L324:L387" si="28">PROPER(J324)</f>
        <v>No</v>
      </c>
      <c r="M324" s="14" t="str">
        <f t="shared" si="26"/>
        <v>Yes</v>
      </c>
      <c r="N324" s="28">
        <v>37.715000000000003</v>
      </c>
      <c r="O324" s="19" t="str" cm="1">
        <f t="array" ref="O324">_xlfn.IFS(N324&lt;18.5,"Underweight",N324&lt;25,"Normalweight",N324&lt;30,"Overweight",N324&gt;=30,"Obesity")</f>
        <v>Obesity</v>
      </c>
      <c r="P324" s="38" t="s">
        <v>2050</v>
      </c>
      <c r="Q324" s="28">
        <v>37.715000000000003</v>
      </c>
      <c r="R324" s="38">
        <v>10.86</v>
      </c>
      <c r="S324" s="38" t="s">
        <v>2383</v>
      </c>
      <c r="T324" s="38" t="s">
        <v>2380</v>
      </c>
      <c r="U324" s="38" t="s">
        <v>2380</v>
      </c>
      <c r="V324" s="38">
        <v>0</v>
      </c>
      <c r="W324" s="38" t="s">
        <v>2380</v>
      </c>
      <c r="X324" s="38" t="s">
        <v>8391</v>
      </c>
      <c r="Y324" s="19" t="str">
        <f t="shared" ref="Y324:Y387" si="29">IF(R353&lt;=5.7,"Normal",IF(R324&lt;=6.5,"Prediabetes","Diabetes"))</f>
        <v>Diabetes</v>
      </c>
    </row>
    <row r="325" spans="1:25" x14ac:dyDescent="0.35">
      <c r="A325" s="3" t="s">
        <v>2049</v>
      </c>
      <c r="B325" s="3">
        <v>22.39</v>
      </c>
      <c r="C325" s="3">
        <v>9.5299999999999994</v>
      </c>
      <c r="D325" s="3" t="s">
        <v>2382</v>
      </c>
      <c r="E325" s="3" t="s">
        <v>2380</v>
      </c>
      <c r="F325" s="3" t="s">
        <v>2380</v>
      </c>
      <c r="G325" s="3" t="s">
        <v>2381</v>
      </c>
      <c r="H325" s="3" t="s">
        <v>2382</v>
      </c>
      <c r="I325" s="14">
        <v>1</v>
      </c>
      <c r="J325" s="14" t="str">
        <f t="shared" si="27"/>
        <v>yes</v>
      </c>
      <c r="K325" s="14">
        <f t="shared" si="25"/>
        <v>0</v>
      </c>
      <c r="L325" s="14" t="str">
        <f t="shared" si="28"/>
        <v>Yes</v>
      </c>
      <c r="M325" s="14" t="str">
        <f t="shared" si="26"/>
        <v>Yes</v>
      </c>
      <c r="N325" s="28">
        <v>22.39</v>
      </c>
      <c r="O325" s="19" t="str" cm="1">
        <f t="array" ref="O325">_xlfn.IFS(N325&lt;18.5,"Underweight",N325&lt;25,"Normalweight",N325&lt;30,"Overweight",N325&gt;=30,"Obesity")</f>
        <v>Normalweight</v>
      </c>
      <c r="P325" s="38" t="s">
        <v>2049</v>
      </c>
      <c r="Q325" s="28">
        <v>22.39</v>
      </c>
      <c r="R325" s="38">
        <v>9.5299999999999994</v>
      </c>
      <c r="S325" s="38" t="s">
        <v>2383</v>
      </c>
      <c r="T325" s="38" t="s">
        <v>2380</v>
      </c>
      <c r="U325" s="38" t="s">
        <v>2380</v>
      </c>
      <c r="V325" s="38">
        <v>0</v>
      </c>
      <c r="W325" s="38" t="s">
        <v>2383</v>
      </c>
      <c r="X325" s="38" t="s">
        <v>8393</v>
      </c>
      <c r="Y325" s="19" t="str">
        <f t="shared" si="29"/>
        <v>Diabetes</v>
      </c>
    </row>
    <row r="326" spans="1:25" x14ac:dyDescent="0.35">
      <c r="A326" s="3" t="s">
        <v>2048</v>
      </c>
      <c r="B326" s="3">
        <v>28.78</v>
      </c>
      <c r="C326" s="3">
        <v>5.68</v>
      </c>
      <c r="D326" s="3" t="s">
        <v>2380</v>
      </c>
      <c r="E326" s="3" t="s">
        <v>2380</v>
      </c>
      <c r="F326" s="3" t="s">
        <v>2380</v>
      </c>
      <c r="G326" s="3" t="s">
        <v>2381</v>
      </c>
      <c r="H326" s="3" t="s">
        <v>2382</v>
      </c>
      <c r="I326" s="14">
        <v>1</v>
      </c>
      <c r="J326" s="14" t="str">
        <f t="shared" si="27"/>
        <v>yes</v>
      </c>
      <c r="K326" s="14">
        <f t="shared" si="25"/>
        <v>0</v>
      </c>
      <c r="L326" s="14" t="str">
        <f t="shared" si="28"/>
        <v>Yes</v>
      </c>
      <c r="M326" s="14" t="str">
        <f t="shared" si="26"/>
        <v>No</v>
      </c>
      <c r="N326" s="28">
        <v>28.78</v>
      </c>
      <c r="O326" s="19" t="str" cm="1">
        <f t="array" ref="O326">_xlfn.IFS(N326&lt;18.5,"Underweight",N326&lt;25,"Normalweight",N326&lt;30,"Overweight",N326&gt;=30,"Obesity")</f>
        <v>Overweight</v>
      </c>
      <c r="P326" s="38" t="s">
        <v>2048</v>
      </c>
      <c r="Q326" s="28">
        <v>28.78</v>
      </c>
      <c r="R326" s="38">
        <v>5.68</v>
      </c>
      <c r="S326" s="38" t="s">
        <v>2380</v>
      </c>
      <c r="T326" s="38" t="s">
        <v>2380</v>
      </c>
      <c r="U326" s="38" t="s">
        <v>2380</v>
      </c>
      <c r="V326" s="38">
        <v>0</v>
      </c>
      <c r="W326" s="38" t="s">
        <v>2383</v>
      </c>
      <c r="X326" s="38" t="s">
        <v>8392</v>
      </c>
      <c r="Y326" s="19" t="str">
        <f t="shared" si="29"/>
        <v>Prediabetes</v>
      </c>
    </row>
    <row r="327" spans="1:25" x14ac:dyDescent="0.35">
      <c r="A327" s="3" t="s">
        <v>2047</v>
      </c>
      <c r="B327" s="3">
        <v>18.329999999999998</v>
      </c>
      <c r="C327" s="3">
        <v>5.57</v>
      </c>
      <c r="D327" s="3" t="s">
        <v>2382</v>
      </c>
      <c r="E327" s="3" t="s">
        <v>2380</v>
      </c>
      <c r="F327" s="3" t="s">
        <v>2380</v>
      </c>
      <c r="G327" s="3" t="s">
        <v>2381</v>
      </c>
      <c r="H327" s="3" t="s">
        <v>2382</v>
      </c>
      <c r="I327" s="14">
        <v>1</v>
      </c>
      <c r="J327" s="14" t="str">
        <f t="shared" si="27"/>
        <v>yes</v>
      </c>
      <c r="K327" s="14">
        <f t="shared" si="25"/>
        <v>0</v>
      </c>
      <c r="L327" s="14" t="str">
        <f t="shared" si="28"/>
        <v>Yes</v>
      </c>
      <c r="M327" s="14" t="str">
        <f t="shared" si="26"/>
        <v>Yes</v>
      </c>
      <c r="N327" s="28">
        <v>18.329999999999998</v>
      </c>
      <c r="O327" s="19" t="str" cm="1">
        <f t="array" ref="O327">_xlfn.IFS(N327&lt;18.5,"Underweight",N327&lt;25,"Normalweight",N327&lt;30,"Overweight",N327&gt;=30,"Obesity")</f>
        <v>Underweight</v>
      </c>
      <c r="P327" s="38" t="s">
        <v>2047</v>
      </c>
      <c r="Q327" s="28">
        <v>18.329999999999998</v>
      </c>
      <c r="R327" s="38">
        <v>5.57</v>
      </c>
      <c r="S327" s="38" t="s">
        <v>2383</v>
      </c>
      <c r="T327" s="38" t="s">
        <v>2380</v>
      </c>
      <c r="U327" s="38" t="s">
        <v>2380</v>
      </c>
      <c r="V327" s="38">
        <v>0</v>
      </c>
      <c r="W327" s="38" t="s">
        <v>2383</v>
      </c>
      <c r="X327" s="38" t="s">
        <v>8394</v>
      </c>
      <c r="Y327" s="19" t="str">
        <f t="shared" si="29"/>
        <v>Normal</v>
      </c>
    </row>
    <row r="328" spans="1:25" x14ac:dyDescent="0.35">
      <c r="A328" s="3" t="s">
        <v>2046</v>
      </c>
      <c r="B328" s="3">
        <v>26.39</v>
      </c>
      <c r="C328" s="3">
        <v>4.58</v>
      </c>
      <c r="D328" s="3" t="s">
        <v>2382</v>
      </c>
      <c r="E328" s="3" t="s">
        <v>2380</v>
      </c>
      <c r="F328" s="3" t="s">
        <v>2380</v>
      </c>
      <c r="G328" s="3">
        <v>1</v>
      </c>
      <c r="H328" s="3" t="s">
        <v>2382</v>
      </c>
      <c r="I328" s="14">
        <v>1</v>
      </c>
      <c r="J328" s="14" t="str">
        <f t="shared" si="27"/>
        <v>yes</v>
      </c>
      <c r="K328" s="14">
        <f t="shared" si="25"/>
        <v>1</v>
      </c>
      <c r="L328" s="14" t="str">
        <f t="shared" si="28"/>
        <v>Yes</v>
      </c>
      <c r="M328" s="14" t="str">
        <f t="shared" si="26"/>
        <v>Yes</v>
      </c>
      <c r="N328" s="28">
        <v>26.39</v>
      </c>
      <c r="O328" s="19" t="str" cm="1">
        <f t="array" ref="O328">_xlfn.IFS(N328&lt;18.5,"Underweight",N328&lt;25,"Normalweight",N328&lt;30,"Overweight",N328&gt;=30,"Obesity")</f>
        <v>Overweight</v>
      </c>
      <c r="P328" s="38" t="s">
        <v>2046</v>
      </c>
      <c r="Q328" s="28">
        <v>26.39</v>
      </c>
      <c r="R328" s="38">
        <v>4.58</v>
      </c>
      <c r="S328" s="38" t="s">
        <v>2383</v>
      </c>
      <c r="T328" s="38" t="s">
        <v>2380</v>
      </c>
      <c r="U328" s="38" t="s">
        <v>2380</v>
      </c>
      <c r="V328" s="38">
        <v>1</v>
      </c>
      <c r="W328" s="38" t="s">
        <v>2383</v>
      </c>
      <c r="X328" s="38" t="s">
        <v>8392</v>
      </c>
      <c r="Y328" s="19" t="str">
        <f t="shared" si="29"/>
        <v>Prediabetes</v>
      </c>
    </row>
    <row r="329" spans="1:25" x14ac:dyDescent="0.35">
      <c r="A329" s="3" t="s">
        <v>2045</v>
      </c>
      <c r="B329" s="3">
        <v>19.260000000000002</v>
      </c>
      <c r="C329" s="3">
        <v>8.9600000000000009</v>
      </c>
      <c r="D329" s="3" t="s">
        <v>2382</v>
      </c>
      <c r="E329" s="3" t="s">
        <v>2380</v>
      </c>
      <c r="F329" s="3" t="s">
        <v>2380</v>
      </c>
      <c r="G329" s="3">
        <v>1</v>
      </c>
      <c r="H329" s="3" t="s">
        <v>2382</v>
      </c>
      <c r="I329" s="14">
        <v>1</v>
      </c>
      <c r="J329" s="14" t="str">
        <f t="shared" si="27"/>
        <v>yes</v>
      </c>
      <c r="K329" s="14">
        <f t="shared" si="25"/>
        <v>1</v>
      </c>
      <c r="L329" s="14" t="str">
        <f t="shared" si="28"/>
        <v>Yes</v>
      </c>
      <c r="M329" s="14" t="str">
        <f t="shared" si="26"/>
        <v>Yes</v>
      </c>
      <c r="N329" s="28">
        <v>19.260000000000002</v>
      </c>
      <c r="O329" s="19" t="str" cm="1">
        <f t="array" ref="O329">_xlfn.IFS(N329&lt;18.5,"Underweight",N329&lt;25,"Normalweight",N329&lt;30,"Overweight",N329&gt;=30,"Obesity")</f>
        <v>Normalweight</v>
      </c>
      <c r="P329" s="38" t="s">
        <v>2045</v>
      </c>
      <c r="Q329" s="28">
        <v>19.260000000000002</v>
      </c>
      <c r="R329" s="38">
        <v>8.9600000000000009</v>
      </c>
      <c r="S329" s="38" t="s">
        <v>2383</v>
      </c>
      <c r="T329" s="38" t="s">
        <v>2380</v>
      </c>
      <c r="U329" s="38" t="s">
        <v>2380</v>
      </c>
      <c r="V329" s="38">
        <v>1</v>
      </c>
      <c r="W329" s="38" t="s">
        <v>2383</v>
      </c>
      <c r="X329" s="38" t="s">
        <v>8393</v>
      </c>
      <c r="Y329" s="19" t="str">
        <f t="shared" si="29"/>
        <v>Diabetes</v>
      </c>
    </row>
    <row r="330" spans="1:25" x14ac:dyDescent="0.35">
      <c r="A330" s="3" t="s">
        <v>2044</v>
      </c>
      <c r="B330" s="3">
        <v>26.92</v>
      </c>
      <c r="C330" s="3">
        <v>6.09</v>
      </c>
      <c r="D330" s="3" t="s">
        <v>2380</v>
      </c>
      <c r="E330" s="3" t="s">
        <v>2380</v>
      </c>
      <c r="F330" s="3" t="s">
        <v>2380</v>
      </c>
      <c r="G330" s="3" t="s">
        <v>2381</v>
      </c>
      <c r="H330" s="3" t="s">
        <v>2382</v>
      </c>
      <c r="I330" s="14">
        <v>1</v>
      </c>
      <c r="J330" s="14" t="str">
        <f t="shared" si="27"/>
        <v>yes</v>
      </c>
      <c r="K330" s="14">
        <f t="shared" si="25"/>
        <v>0</v>
      </c>
      <c r="L330" s="14" t="str">
        <f t="shared" si="28"/>
        <v>Yes</v>
      </c>
      <c r="M330" s="14" t="str">
        <f t="shared" si="26"/>
        <v>No</v>
      </c>
      <c r="N330" s="28">
        <v>26.92</v>
      </c>
      <c r="O330" s="19" t="str" cm="1">
        <f t="array" ref="O330">_xlfn.IFS(N330&lt;18.5,"Underweight",N330&lt;25,"Normalweight",N330&lt;30,"Overweight",N330&gt;=30,"Obesity")</f>
        <v>Overweight</v>
      </c>
      <c r="P330" s="38" t="s">
        <v>2044</v>
      </c>
      <c r="Q330" s="28">
        <v>26.92</v>
      </c>
      <c r="R330" s="38">
        <v>6.09</v>
      </c>
      <c r="S330" s="38" t="s">
        <v>2380</v>
      </c>
      <c r="T330" s="38" t="s">
        <v>2380</v>
      </c>
      <c r="U330" s="38" t="s">
        <v>2380</v>
      </c>
      <c r="V330" s="38">
        <v>0</v>
      </c>
      <c r="W330" s="38" t="s">
        <v>2383</v>
      </c>
      <c r="X330" s="38" t="s">
        <v>8392</v>
      </c>
      <c r="Y330" s="19" t="str">
        <f t="shared" si="29"/>
        <v>Normal</v>
      </c>
    </row>
    <row r="331" spans="1:25" x14ac:dyDescent="0.35">
      <c r="A331" s="3" t="s">
        <v>2043</v>
      </c>
      <c r="B331" s="3">
        <v>19.73</v>
      </c>
      <c r="C331" s="3">
        <v>4.3600000000000003</v>
      </c>
      <c r="D331" s="3" t="s">
        <v>2380</v>
      </c>
      <c r="E331" s="3" t="s">
        <v>2380</v>
      </c>
      <c r="F331" s="3" t="s">
        <v>2380</v>
      </c>
      <c r="G331" s="3" t="s">
        <v>2381</v>
      </c>
      <c r="H331" s="3" t="s">
        <v>2382</v>
      </c>
      <c r="I331" s="14">
        <v>1</v>
      </c>
      <c r="J331" s="14" t="str">
        <f t="shared" si="27"/>
        <v>yes</v>
      </c>
      <c r="K331" s="14">
        <f t="shared" si="25"/>
        <v>0</v>
      </c>
      <c r="L331" s="14" t="str">
        <f t="shared" si="28"/>
        <v>Yes</v>
      </c>
      <c r="M331" s="14" t="str">
        <f t="shared" si="26"/>
        <v>No</v>
      </c>
      <c r="N331" s="28">
        <v>19.73</v>
      </c>
      <c r="O331" s="19" t="str" cm="1">
        <f t="array" ref="O331">_xlfn.IFS(N331&lt;18.5,"Underweight",N331&lt;25,"Normalweight",N331&lt;30,"Overweight",N331&gt;=30,"Obesity")</f>
        <v>Normalweight</v>
      </c>
      <c r="P331" s="38" t="s">
        <v>2043</v>
      </c>
      <c r="Q331" s="28">
        <v>19.73</v>
      </c>
      <c r="R331" s="38">
        <v>4.3600000000000003</v>
      </c>
      <c r="S331" s="38" t="s">
        <v>2380</v>
      </c>
      <c r="T331" s="38" t="s">
        <v>2380</v>
      </c>
      <c r="U331" s="38" t="s">
        <v>2380</v>
      </c>
      <c r="V331" s="38">
        <v>0</v>
      </c>
      <c r="W331" s="38" t="s">
        <v>2383</v>
      </c>
      <c r="X331" s="38" t="s">
        <v>8393</v>
      </c>
      <c r="Y331" s="19" t="str">
        <f t="shared" si="29"/>
        <v>Prediabetes</v>
      </c>
    </row>
    <row r="332" spans="1:25" x14ac:dyDescent="0.35">
      <c r="A332" s="3" t="s">
        <v>2042</v>
      </c>
      <c r="B332" s="3">
        <v>23.56</v>
      </c>
      <c r="C332" s="3">
        <v>11.74</v>
      </c>
      <c r="D332" s="3" t="s">
        <v>2382</v>
      </c>
      <c r="E332" s="3" t="s">
        <v>2380</v>
      </c>
      <c r="F332" s="3" t="s">
        <v>2380</v>
      </c>
      <c r="G332" s="3" t="s">
        <v>2381</v>
      </c>
      <c r="H332" s="3" t="s">
        <v>2382</v>
      </c>
      <c r="I332" s="14">
        <v>1</v>
      </c>
      <c r="J332" s="14" t="str">
        <f t="shared" si="27"/>
        <v>yes</v>
      </c>
      <c r="K332" s="14">
        <f t="shared" si="25"/>
        <v>0</v>
      </c>
      <c r="L332" s="14" t="str">
        <f t="shared" si="28"/>
        <v>Yes</v>
      </c>
      <c r="M332" s="14" t="str">
        <f t="shared" si="26"/>
        <v>Yes</v>
      </c>
      <c r="N332" s="28">
        <v>23.56</v>
      </c>
      <c r="O332" s="19" t="str" cm="1">
        <f t="array" ref="O332">_xlfn.IFS(N332&lt;18.5,"Underweight",N332&lt;25,"Normalweight",N332&lt;30,"Overweight",N332&gt;=30,"Obesity")</f>
        <v>Normalweight</v>
      </c>
      <c r="P332" s="38" t="s">
        <v>2042</v>
      </c>
      <c r="Q332" s="28">
        <v>23.56</v>
      </c>
      <c r="R332" s="38">
        <v>11.74</v>
      </c>
      <c r="S332" s="38" t="s">
        <v>2383</v>
      </c>
      <c r="T332" s="38" t="s">
        <v>2380</v>
      </c>
      <c r="U332" s="38" t="s">
        <v>2380</v>
      </c>
      <c r="V332" s="38">
        <v>0</v>
      </c>
      <c r="W332" s="38" t="s">
        <v>2383</v>
      </c>
      <c r="X332" s="38" t="s">
        <v>8393</v>
      </c>
      <c r="Y332" s="19" t="str">
        <f t="shared" si="29"/>
        <v>Normal</v>
      </c>
    </row>
    <row r="333" spans="1:25" x14ac:dyDescent="0.35">
      <c r="A333" s="3" t="s">
        <v>2041</v>
      </c>
      <c r="B333" s="3">
        <v>37.67</v>
      </c>
      <c r="C333" s="3">
        <v>5.89</v>
      </c>
      <c r="D333" s="3" t="s">
        <v>2380</v>
      </c>
      <c r="E333" s="3" t="s">
        <v>2380</v>
      </c>
      <c r="F333" s="3" t="s">
        <v>2380</v>
      </c>
      <c r="G333" s="3">
        <v>1</v>
      </c>
      <c r="H333" s="3" t="s">
        <v>2382</v>
      </c>
      <c r="I333" s="14">
        <v>1</v>
      </c>
      <c r="J333" s="14" t="str">
        <f t="shared" si="27"/>
        <v>yes</v>
      </c>
      <c r="K333" s="14">
        <f t="shared" si="25"/>
        <v>1</v>
      </c>
      <c r="L333" s="14" t="str">
        <f t="shared" si="28"/>
        <v>Yes</v>
      </c>
      <c r="M333" s="14" t="str">
        <f t="shared" si="26"/>
        <v>No</v>
      </c>
      <c r="N333" s="28">
        <v>37.67</v>
      </c>
      <c r="O333" s="19" t="str" cm="1">
        <f t="array" ref="O333">_xlfn.IFS(N333&lt;18.5,"Underweight",N333&lt;25,"Normalweight",N333&lt;30,"Overweight",N333&gt;=30,"Obesity")</f>
        <v>Obesity</v>
      </c>
      <c r="P333" s="38" t="s">
        <v>2041</v>
      </c>
      <c r="Q333" s="28">
        <v>37.67</v>
      </c>
      <c r="R333" s="38">
        <v>5.89</v>
      </c>
      <c r="S333" s="38" t="s">
        <v>2380</v>
      </c>
      <c r="T333" s="38" t="s">
        <v>2380</v>
      </c>
      <c r="U333" s="38" t="s">
        <v>2380</v>
      </c>
      <c r="V333" s="38">
        <v>1</v>
      </c>
      <c r="W333" s="38" t="s">
        <v>2383</v>
      </c>
      <c r="X333" s="38" t="s">
        <v>8391</v>
      </c>
      <c r="Y333" s="19" t="str">
        <f t="shared" si="29"/>
        <v>Normal</v>
      </c>
    </row>
    <row r="334" spans="1:25" x14ac:dyDescent="0.35">
      <c r="A334" s="3" t="s">
        <v>2040</v>
      </c>
      <c r="B334" s="3">
        <v>18.73</v>
      </c>
      <c r="C334" s="3">
        <v>10.64</v>
      </c>
      <c r="D334" s="3" t="s">
        <v>2380</v>
      </c>
      <c r="E334" s="3" t="s">
        <v>2380</v>
      </c>
      <c r="F334" s="3" t="s">
        <v>2380</v>
      </c>
      <c r="G334" s="3">
        <v>2</v>
      </c>
      <c r="H334" s="3" t="s">
        <v>2382</v>
      </c>
      <c r="I334" s="14">
        <v>1</v>
      </c>
      <c r="J334" s="14" t="str">
        <f t="shared" si="27"/>
        <v>yes</v>
      </c>
      <c r="K334" s="14">
        <f t="shared" si="25"/>
        <v>2</v>
      </c>
      <c r="L334" s="14" t="str">
        <f t="shared" si="28"/>
        <v>Yes</v>
      </c>
      <c r="M334" s="14" t="str">
        <f t="shared" si="26"/>
        <v>No</v>
      </c>
      <c r="N334" s="28">
        <v>18.73</v>
      </c>
      <c r="O334" s="19" t="str" cm="1">
        <f t="array" ref="O334">_xlfn.IFS(N334&lt;18.5,"Underweight",N334&lt;25,"Normalweight",N334&lt;30,"Overweight",N334&gt;=30,"Obesity")</f>
        <v>Normalweight</v>
      </c>
      <c r="P334" s="38" t="s">
        <v>2040</v>
      </c>
      <c r="Q334" s="28">
        <v>18.73</v>
      </c>
      <c r="R334" s="38">
        <v>10.64</v>
      </c>
      <c r="S334" s="38" t="s">
        <v>2380</v>
      </c>
      <c r="T334" s="38" t="s">
        <v>2380</v>
      </c>
      <c r="U334" s="38" t="s">
        <v>2380</v>
      </c>
      <c r="V334" s="38">
        <v>2</v>
      </c>
      <c r="W334" s="38" t="s">
        <v>2383</v>
      </c>
      <c r="X334" s="38" t="s">
        <v>8393</v>
      </c>
      <c r="Y334" s="19" t="str">
        <f t="shared" si="29"/>
        <v>Diabetes</v>
      </c>
    </row>
    <row r="335" spans="1:25" x14ac:dyDescent="0.35">
      <c r="A335" s="3" t="s">
        <v>2039</v>
      </c>
      <c r="B335" s="3">
        <v>33.090000000000003</v>
      </c>
      <c r="C335" s="3">
        <v>6.06</v>
      </c>
      <c r="D335" s="3" t="s">
        <v>2380</v>
      </c>
      <c r="E335" s="3" t="s">
        <v>2380</v>
      </c>
      <c r="F335" s="3" t="s">
        <v>2383</v>
      </c>
      <c r="G335" s="3">
        <v>1</v>
      </c>
      <c r="H335" s="3" t="s">
        <v>2382</v>
      </c>
      <c r="I335" s="14">
        <v>1</v>
      </c>
      <c r="J335" s="14" t="str">
        <f t="shared" si="27"/>
        <v>yes</v>
      </c>
      <c r="K335" s="14">
        <f t="shared" si="25"/>
        <v>1</v>
      </c>
      <c r="L335" s="14" t="str">
        <f t="shared" si="28"/>
        <v>Yes</v>
      </c>
      <c r="M335" s="14" t="str">
        <f t="shared" si="26"/>
        <v>No</v>
      </c>
      <c r="N335" s="28">
        <v>33.090000000000003</v>
      </c>
      <c r="O335" s="19" t="str" cm="1">
        <f t="array" ref="O335">_xlfn.IFS(N335&lt;18.5,"Underweight",N335&lt;25,"Normalweight",N335&lt;30,"Overweight",N335&gt;=30,"Obesity")</f>
        <v>Obesity</v>
      </c>
      <c r="P335" s="38" t="s">
        <v>2039</v>
      </c>
      <c r="Q335" s="28">
        <v>33.090000000000003</v>
      </c>
      <c r="R335" s="38">
        <v>6.06</v>
      </c>
      <c r="S335" s="38" t="s">
        <v>2380</v>
      </c>
      <c r="T335" s="38" t="s">
        <v>2380</v>
      </c>
      <c r="U335" s="38" t="s">
        <v>2383</v>
      </c>
      <c r="V335" s="38">
        <v>1</v>
      </c>
      <c r="W335" s="38" t="s">
        <v>2383</v>
      </c>
      <c r="X335" s="38" t="s">
        <v>8391</v>
      </c>
      <c r="Y335" s="19" t="str">
        <f t="shared" si="29"/>
        <v>Prediabetes</v>
      </c>
    </row>
    <row r="336" spans="1:25" x14ac:dyDescent="0.35">
      <c r="A336" s="3" t="s">
        <v>2038</v>
      </c>
      <c r="B336" s="3">
        <v>18.329999999999998</v>
      </c>
      <c r="C336" s="3">
        <v>7.46</v>
      </c>
      <c r="D336" s="3" t="s">
        <v>2382</v>
      </c>
      <c r="E336" s="3" t="s">
        <v>2380</v>
      </c>
      <c r="F336" s="3" t="s">
        <v>2380</v>
      </c>
      <c r="G336" s="3">
        <v>1</v>
      </c>
      <c r="H336" s="3" t="s">
        <v>2382</v>
      </c>
      <c r="I336" s="14">
        <v>1</v>
      </c>
      <c r="J336" s="14" t="str">
        <f t="shared" si="27"/>
        <v>yes</v>
      </c>
      <c r="K336" s="14">
        <f t="shared" si="25"/>
        <v>1</v>
      </c>
      <c r="L336" s="14" t="str">
        <f t="shared" si="28"/>
        <v>Yes</v>
      </c>
      <c r="M336" s="14" t="str">
        <f t="shared" si="26"/>
        <v>Yes</v>
      </c>
      <c r="N336" s="28">
        <v>18.329999999999998</v>
      </c>
      <c r="O336" s="19" t="str" cm="1">
        <f t="array" ref="O336">_xlfn.IFS(N336&lt;18.5,"Underweight",N336&lt;25,"Normalweight",N336&lt;30,"Overweight",N336&gt;=30,"Obesity")</f>
        <v>Underweight</v>
      </c>
      <c r="P336" s="38" t="s">
        <v>2038</v>
      </c>
      <c r="Q336" s="28">
        <v>18.329999999999998</v>
      </c>
      <c r="R336" s="38">
        <v>7.46</v>
      </c>
      <c r="S336" s="38" t="s">
        <v>2383</v>
      </c>
      <c r="T336" s="38" t="s">
        <v>2380</v>
      </c>
      <c r="U336" s="38" t="s">
        <v>2380</v>
      </c>
      <c r="V336" s="38">
        <v>1</v>
      </c>
      <c r="W336" s="38" t="s">
        <v>2383</v>
      </c>
      <c r="X336" s="38" t="s">
        <v>8394</v>
      </c>
      <c r="Y336" s="19" t="str">
        <f t="shared" si="29"/>
        <v>Normal</v>
      </c>
    </row>
    <row r="337" spans="1:25" x14ac:dyDescent="0.35">
      <c r="A337" s="3" t="s">
        <v>2037</v>
      </c>
      <c r="B337" s="3">
        <v>27.74</v>
      </c>
      <c r="C337" s="3">
        <v>4.68</v>
      </c>
      <c r="D337" s="3" t="s">
        <v>2382</v>
      </c>
      <c r="E337" s="3" t="s">
        <v>2380</v>
      </c>
      <c r="F337" s="3" t="s">
        <v>2380</v>
      </c>
      <c r="G337" s="3">
        <v>2</v>
      </c>
      <c r="H337" s="3" t="s">
        <v>2382</v>
      </c>
      <c r="I337" s="14">
        <v>1</v>
      </c>
      <c r="J337" s="14" t="str">
        <f t="shared" si="27"/>
        <v>yes</v>
      </c>
      <c r="K337" s="14">
        <f t="shared" si="25"/>
        <v>2</v>
      </c>
      <c r="L337" s="14" t="str">
        <f t="shared" si="28"/>
        <v>Yes</v>
      </c>
      <c r="M337" s="14" t="str">
        <f t="shared" si="26"/>
        <v>Yes</v>
      </c>
      <c r="N337" s="28">
        <v>27.74</v>
      </c>
      <c r="O337" s="19" t="str" cm="1">
        <f t="array" ref="O337">_xlfn.IFS(N337&lt;18.5,"Underweight",N337&lt;25,"Normalweight",N337&lt;30,"Overweight",N337&gt;=30,"Obesity")</f>
        <v>Overweight</v>
      </c>
      <c r="P337" s="38" t="s">
        <v>2037</v>
      </c>
      <c r="Q337" s="28">
        <v>27.74</v>
      </c>
      <c r="R337" s="38">
        <v>4.68</v>
      </c>
      <c r="S337" s="38" t="s">
        <v>2383</v>
      </c>
      <c r="T337" s="38" t="s">
        <v>2380</v>
      </c>
      <c r="U337" s="38" t="s">
        <v>2380</v>
      </c>
      <c r="V337" s="38">
        <v>2</v>
      </c>
      <c r="W337" s="38" t="s">
        <v>2383</v>
      </c>
      <c r="X337" s="38" t="s">
        <v>8392</v>
      </c>
      <c r="Y337" s="19" t="str">
        <f t="shared" si="29"/>
        <v>Normal</v>
      </c>
    </row>
    <row r="338" spans="1:25" x14ac:dyDescent="0.35">
      <c r="A338" s="3" t="s">
        <v>2036</v>
      </c>
      <c r="B338" s="3">
        <v>24.2</v>
      </c>
      <c r="C338" s="3">
        <v>6.15</v>
      </c>
      <c r="D338" s="3" t="s">
        <v>2380</v>
      </c>
      <c r="E338" s="3" t="s">
        <v>2380</v>
      </c>
      <c r="F338" s="3" t="s">
        <v>2380</v>
      </c>
      <c r="G338" s="3">
        <v>1</v>
      </c>
      <c r="H338" s="3" t="s">
        <v>2382</v>
      </c>
      <c r="I338" s="14">
        <v>1</v>
      </c>
      <c r="J338" s="14" t="str">
        <f t="shared" si="27"/>
        <v>yes</v>
      </c>
      <c r="K338" s="14">
        <f t="shared" si="25"/>
        <v>1</v>
      </c>
      <c r="L338" s="14" t="str">
        <f t="shared" si="28"/>
        <v>Yes</v>
      </c>
      <c r="M338" s="14" t="str">
        <f t="shared" si="26"/>
        <v>No</v>
      </c>
      <c r="N338" s="28">
        <v>24.2</v>
      </c>
      <c r="O338" s="19" t="str" cm="1">
        <f t="array" ref="O338">_xlfn.IFS(N338&lt;18.5,"Underweight",N338&lt;25,"Normalweight",N338&lt;30,"Overweight",N338&gt;=30,"Obesity")</f>
        <v>Normalweight</v>
      </c>
      <c r="P338" s="38" t="s">
        <v>2036</v>
      </c>
      <c r="Q338" s="28">
        <v>24.2</v>
      </c>
      <c r="R338" s="38">
        <v>6.15</v>
      </c>
      <c r="S338" s="38" t="s">
        <v>2380</v>
      </c>
      <c r="T338" s="38" t="s">
        <v>2380</v>
      </c>
      <c r="U338" s="38" t="s">
        <v>2380</v>
      </c>
      <c r="V338" s="38">
        <v>1</v>
      </c>
      <c r="W338" s="38" t="s">
        <v>2383</v>
      </c>
      <c r="X338" s="38" t="s">
        <v>8393</v>
      </c>
      <c r="Y338" s="19" t="str">
        <f t="shared" si="29"/>
        <v>Prediabetes</v>
      </c>
    </row>
    <row r="339" spans="1:25" x14ac:dyDescent="0.35">
      <c r="A339" s="3" t="s">
        <v>2035</v>
      </c>
      <c r="B339" s="3">
        <v>22.03</v>
      </c>
      <c r="C339" s="3">
        <v>4.28</v>
      </c>
      <c r="D339" s="3" t="s">
        <v>2382</v>
      </c>
      <c r="E339" s="3" t="s">
        <v>2380</v>
      </c>
      <c r="F339" s="3" t="s">
        <v>2380</v>
      </c>
      <c r="G339" s="3" t="s">
        <v>2381</v>
      </c>
      <c r="H339" s="3" t="s">
        <v>2382</v>
      </c>
      <c r="I339" s="14">
        <v>1</v>
      </c>
      <c r="J339" s="14" t="str">
        <f t="shared" si="27"/>
        <v>yes</v>
      </c>
      <c r="K339" s="14">
        <f t="shared" si="25"/>
        <v>0</v>
      </c>
      <c r="L339" s="14" t="str">
        <f t="shared" si="28"/>
        <v>Yes</v>
      </c>
      <c r="M339" s="14" t="str">
        <f t="shared" si="26"/>
        <v>Yes</v>
      </c>
      <c r="N339" s="28">
        <v>22.03</v>
      </c>
      <c r="O339" s="19" t="str" cm="1">
        <f t="array" ref="O339">_xlfn.IFS(N339&lt;18.5,"Underweight",N339&lt;25,"Normalweight",N339&lt;30,"Overweight",N339&gt;=30,"Obesity")</f>
        <v>Normalweight</v>
      </c>
      <c r="P339" s="38" t="s">
        <v>2035</v>
      </c>
      <c r="Q339" s="28">
        <v>22.03</v>
      </c>
      <c r="R339" s="38">
        <v>4.28</v>
      </c>
      <c r="S339" s="38" t="s">
        <v>2383</v>
      </c>
      <c r="T339" s="38" t="s">
        <v>2380</v>
      </c>
      <c r="U339" s="38" t="s">
        <v>2380</v>
      </c>
      <c r="V339" s="38">
        <v>0</v>
      </c>
      <c r="W339" s="38" t="s">
        <v>2383</v>
      </c>
      <c r="X339" s="38" t="s">
        <v>8393</v>
      </c>
      <c r="Y339" s="19" t="str">
        <f t="shared" si="29"/>
        <v>Prediabetes</v>
      </c>
    </row>
    <row r="340" spans="1:25" x14ac:dyDescent="0.35">
      <c r="A340" s="3" t="s">
        <v>2034</v>
      </c>
      <c r="B340" s="3">
        <v>26.885000000000002</v>
      </c>
      <c r="C340" s="3">
        <v>9.86</v>
      </c>
      <c r="D340" s="3" t="s">
        <v>2380</v>
      </c>
      <c r="E340" s="3" t="s">
        <v>2380</v>
      </c>
      <c r="F340" s="3" t="s">
        <v>2380</v>
      </c>
      <c r="G340" s="3">
        <v>3</v>
      </c>
      <c r="H340" s="3" t="s">
        <v>2382</v>
      </c>
      <c r="I340" s="14">
        <v>1</v>
      </c>
      <c r="J340" s="14" t="str">
        <f t="shared" si="27"/>
        <v>yes</v>
      </c>
      <c r="K340" s="14">
        <f t="shared" si="25"/>
        <v>3</v>
      </c>
      <c r="L340" s="14" t="str">
        <f t="shared" si="28"/>
        <v>Yes</v>
      </c>
      <c r="M340" s="14" t="str">
        <f t="shared" si="26"/>
        <v>No</v>
      </c>
      <c r="N340" s="28">
        <v>26.885000000000002</v>
      </c>
      <c r="O340" s="19" t="str" cm="1">
        <f t="array" ref="O340">_xlfn.IFS(N340&lt;18.5,"Underweight",N340&lt;25,"Normalweight",N340&lt;30,"Overweight",N340&gt;=30,"Obesity")</f>
        <v>Overweight</v>
      </c>
      <c r="P340" s="38" t="s">
        <v>2034</v>
      </c>
      <c r="Q340" s="28">
        <v>26.885000000000002</v>
      </c>
      <c r="R340" s="38">
        <v>9.86</v>
      </c>
      <c r="S340" s="38" t="s">
        <v>2380</v>
      </c>
      <c r="T340" s="38" t="s">
        <v>2380</v>
      </c>
      <c r="U340" s="38" t="s">
        <v>2380</v>
      </c>
      <c r="V340" s="38">
        <v>3</v>
      </c>
      <c r="W340" s="38" t="s">
        <v>2383</v>
      </c>
      <c r="X340" s="38" t="s">
        <v>8392</v>
      </c>
      <c r="Y340" s="19" t="str">
        <f t="shared" si="29"/>
        <v>Normal</v>
      </c>
    </row>
    <row r="341" spans="1:25" x14ac:dyDescent="0.35">
      <c r="A341" s="3" t="s">
        <v>2033</v>
      </c>
      <c r="B341" s="3">
        <v>16.36</v>
      </c>
      <c r="C341" s="3">
        <v>11.19</v>
      </c>
      <c r="D341" s="3" t="s">
        <v>2380</v>
      </c>
      <c r="E341" s="3" t="s">
        <v>2380</v>
      </c>
      <c r="F341" s="3" t="s">
        <v>2380</v>
      </c>
      <c r="G341" s="3" t="s">
        <v>2381</v>
      </c>
      <c r="H341" s="3" t="s">
        <v>2382</v>
      </c>
      <c r="I341" s="14">
        <v>1</v>
      </c>
      <c r="J341" s="14" t="str">
        <f t="shared" si="27"/>
        <v>yes</v>
      </c>
      <c r="K341" s="14">
        <f t="shared" si="25"/>
        <v>0</v>
      </c>
      <c r="L341" s="14" t="str">
        <f t="shared" si="28"/>
        <v>Yes</v>
      </c>
      <c r="M341" s="14" t="str">
        <f t="shared" si="26"/>
        <v>No</v>
      </c>
      <c r="N341" s="28">
        <v>16.36</v>
      </c>
      <c r="O341" s="19" t="str" cm="1">
        <f t="array" ref="O341">_xlfn.IFS(N341&lt;18.5,"Underweight",N341&lt;25,"Normalweight",N341&lt;30,"Overweight",N341&gt;=30,"Obesity")</f>
        <v>Underweight</v>
      </c>
      <c r="P341" s="38" t="s">
        <v>2033</v>
      </c>
      <c r="Q341" s="28">
        <v>16.36</v>
      </c>
      <c r="R341" s="38">
        <v>11.19</v>
      </c>
      <c r="S341" s="38" t="s">
        <v>2380</v>
      </c>
      <c r="T341" s="38" t="s">
        <v>2380</v>
      </c>
      <c r="U341" s="38" t="s">
        <v>2380</v>
      </c>
      <c r="V341" s="38">
        <v>0</v>
      </c>
      <c r="W341" s="38" t="s">
        <v>2383</v>
      </c>
      <c r="X341" s="38" t="s">
        <v>8394</v>
      </c>
      <c r="Y341" s="19" t="str">
        <f t="shared" si="29"/>
        <v>Normal</v>
      </c>
    </row>
    <row r="342" spans="1:25" x14ac:dyDescent="0.35">
      <c r="A342" s="3" t="s">
        <v>2032</v>
      </c>
      <c r="B342" s="3">
        <v>32.299999999999997</v>
      </c>
      <c r="C342" s="3">
        <v>4.8899999999999997</v>
      </c>
      <c r="D342" s="3" t="s">
        <v>2382</v>
      </c>
      <c r="E342" s="3" t="s">
        <v>2380</v>
      </c>
      <c r="F342" s="3" t="s">
        <v>2383</v>
      </c>
      <c r="G342" s="3">
        <v>1</v>
      </c>
      <c r="H342" s="3" t="s">
        <v>2380</v>
      </c>
      <c r="I342" s="14">
        <v>180</v>
      </c>
      <c r="J342" s="14" t="str">
        <f t="shared" si="27"/>
        <v>No</v>
      </c>
      <c r="K342" s="14">
        <f t="shared" si="25"/>
        <v>1</v>
      </c>
      <c r="L342" s="14" t="str">
        <f t="shared" si="28"/>
        <v>No</v>
      </c>
      <c r="M342" s="14" t="str">
        <f t="shared" si="26"/>
        <v>Yes</v>
      </c>
      <c r="N342" s="28">
        <v>32.299999999999997</v>
      </c>
      <c r="O342" s="19" t="str" cm="1">
        <f t="array" ref="O342">_xlfn.IFS(N342&lt;18.5,"Underweight",N342&lt;25,"Normalweight",N342&lt;30,"Overweight",N342&gt;=30,"Obesity")</f>
        <v>Obesity</v>
      </c>
      <c r="P342" s="38" t="s">
        <v>2032</v>
      </c>
      <c r="Q342" s="28">
        <v>32.299999999999997</v>
      </c>
      <c r="R342" s="38">
        <v>4.8899999999999997</v>
      </c>
      <c r="S342" s="38" t="s">
        <v>2383</v>
      </c>
      <c r="T342" s="38" t="s">
        <v>2380</v>
      </c>
      <c r="U342" s="38" t="s">
        <v>2383</v>
      </c>
      <c r="V342" s="38">
        <v>1</v>
      </c>
      <c r="W342" s="38" t="s">
        <v>2380</v>
      </c>
      <c r="X342" s="38" t="s">
        <v>8391</v>
      </c>
      <c r="Y342" s="19" t="str">
        <f t="shared" si="29"/>
        <v>Prediabetes</v>
      </c>
    </row>
    <row r="343" spans="1:25" x14ac:dyDescent="0.35">
      <c r="A343" s="3" t="s">
        <v>2031</v>
      </c>
      <c r="B343" s="3">
        <v>16.05</v>
      </c>
      <c r="C343" s="3">
        <v>4.3499999999999996</v>
      </c>
      <c r="D343" s="3" t="s">
        <v>2382</v>
      </c>
      <c r="E343" s="3" t="s">
        <v>2380</v>
      </c>
      <c r="F343" s="3" t="s">
        <v>2380</v>
      </c>
      <c r="G343" s="3" t="s">
        <v>2381</v>
      </c>
      <c r="H343" s="3" t="s">
        <v>2382</v>
      </c>
      <c r="I343" s="14">
        <v>1</v>
      </c>
      <c r="J343" s="14" t="str">
        <f t="shared" si="27"/>
        <v>yes</v>
      </c>
      <c r="K343" s="14">
        <f t="shared" si="25"/>
        <v>0</v>
      </c>
      <c r="L343" s="14" t="str">
        <f t="shared" si="28"/>
        <v>Yes</v>
      </c>
      <c r="M343" s="14" t="str">
        <f t="shared" si="26"/>
        <v>Yes</v>
      </c>
      <c r="N343" s="28">
        <v>16.05</v>
      </c>
      <c r="O343" s="19" t="str" cm="1">
        <f t="array" ref="O343">_xlfn.IFS(N343&lt;18.5,"Underweight",N343&lt;25,"Normalweight",N343&lt;30,"Overweight",N343&gt;=30,"Obesity")</f>
        <v>Underweight</v>
      </c>
      <c r="P343" s="38" t="s">
        <v>2031</v>
      </c>
      <c r="Q343" s="28">
        <v>16.05</v>
      </c>
      <c r="R343" s="38">
        <v>4.3499999999999996</v>
      </c>
      <c r="S343" s="38" t="s">
        <v>2383</v>
      </c>
      <c r="T343" s="38" t="s">
        <v>2380</v>
      </c>
      <c r="U343" s="38" t="s">
        <v>2380</v>
      </c>
      <c r="V343" s="38">
        <v>0</v>
      </c>
      <c r="W343" s="38" t="s">
        <v>2383</v>
      </c>
      <c r="X343" s="38" t="s">
        <v>8394</v>
      </c>
      <c r="Y343" s="19" t="str">
        <f t="shared" si="29"/>
        <v>Normal</v>
      </c>
    </row>
    <row r="344" spans="1:25" x14ac:dyDescent="0.35">
      <c r="A344" s="3" t="s">
        <v>2030</v>
      </c>
      <c r="B344" s="3">
        <v>29.07</v>
      </c>
      <c r="C344" s="3">
        <v>8.66</v>
      </c>
      <c r="D344" s="3" t="s">
        <v>2382</v>
      </c>
      <c r="E344" s="3" t="s">
        <v>2380</v>
      </c>
      <c r="F344" s="3" t="s">
        <v>2380</v>
      </c>
      <c r="G344" s="3">
        <v>2</v>
      </c>
      <c r="H344" s="3" t="s">
        <v>2382</v>
      </c>
      <c r="I344" s="14">
        <v>1</v>
      </c>
      <c r="J344" s="14" t="str">
        <f t="shared" si="27"/>
        <v>yes</v>
      </c>
      <c r="K344" s="14">
        <f t="shared" si="25"/>
        <v>2</v>
      </c>
      <c r="L344" s="14" t="str">
        <f t="shared" si="28"/>
        <v>Yes</v>
      </c>
      <c r="M344" s="14" t="str">
        <f t="shared" si="26"/>
        <v>Yes</v>
      </c>
      <c r="N344" s="28">
        <v>29.07</v>
      </c>
      <c r="O344" s="19" t="str" cm="1">
        <f t="array" ref="O344">_xlfn.IFS(N344&lt;18.5,"Underweight",N344&lt;25,"Normalweight",N344&lt;30,"Overweight",N344&gt;=30,"Obesity")</f>
        <v>Overweight</v>
      </c>
      <c r="P344" s="38" t="s">
        <v>2030</v>
      </c>
      <c r="Q344" s="28">
        <v>29.07</v>
      </c>
      <c r="R344" s="38">
        <v>8.66</v>
      </c>
      <c r="S344" s="38" t="s">
        <v>2383</v>
      </c>
      <c r="T344" s="38" t="s">
        <v>2380</v>
      </c>
      <c r="U344" s="38" t="s">
        <v>2380</v>
      </c>
      <c r="V344" s="38">
        <v>2</v>
      </c>
      <c r="W344" s="38" t="s">
        <v>2383</v>
      </c>
      <c r="X344" s="38" t="s">
        <v>8392</v>
      </c>
      <c r="Y344" s="19" t="str">
        <f t="shared" si="29"/>
        <v>Normal</v>
      </c>
    </row>
    <row r="345" spans="1:25" x14ac:dyDescent="0.35">
      <c r="A345" s="3" t="s">
        <v>2029</v>
      </c>
      <c r="B345" s="3">
        <v>17.43</v>
      </c>
      <c r="C345" s="3">
        <v>8.64</v>
      </c>
      <c r="D345" s="3" t="s">
        <v>2380</v>
      </c>
      <c r="E345" s="3" t="s">
        <v>2380</v>
      </c>
      <c r="F345" s="3" t="s">
        <v>2380</v>
      </c>
      <c r="G345" s="3" t="s">
        <v>2381</v>
      </c>
      <c r="H345" s="3" t="s">
        <v>2382</v>
      </c>
      <c r="I345" s="14">
        <v>1</v>
      </c>
      <c r="J345" s="14" t="str">
        <f t="shared" si="27"/>
        <v>yes</v>
      </c>
      <c r="K345" s="14">
        <f t="shared" si="25"/>
        <v>0</v>
      </c>
      <c r="L345" s="14" t="str">
        <f t="shared" si="28"/>
        <v>Yes</v>
      </c>
      <c r="M345" s="14" t="str">
        <f t="shared" si="26"/>
        <v>No</v>
      </c>
      <c r="N345" s="28">
        <v>17.43</v>
      </c>
      <c r="O345" s="19" t="str" cm="1">
        <f t="array" ref="O345">_xlfn.IFS(N345&lt;18.5,"Underweight",N345&lt;25,"Normalweight",N345&lt;30,"Overweight",N345&gt;=30,"Obesity")</f>
        <v>Underweight</v>
      </c>
      <c r="P345" s="38" t="s">
        <v>2029</v>
      </c>
      <c r="Q345" s="28">
        <v>17.43</v>
      </c>
      <c r="R345" s="38">
        <v>8.64</v>
      </c>
      <c r="S345" s="38" t="s">
        <v>2380</v>
      </c>
      <c r="T345" s="38" t="s">
        <v>2380</v>
      </c>
      <c r="U345" s="38" t="s">
        <v>2380</v>
      </c>
      <c r="V345" s="38">
        <v>0</v>
      </c>
      <c r="W345" s="38" t="s">
        <v>2383</v>
      </c>
      <c r="X345" s="38" t="s">
        <v>8394</v>
      </c>
      <c r="Y345" s="19" t="str">
        <f t="shared" si="29"/>
        <v>Normal</v>
      </c>
    </row>
    <row r="346" spans="1:25" x14ac:dyDescent="0.35">
      <c r="A346" s="3" t="s">
        <v>2028</v>
      </c>
      <c r="B346" s="3">
        <v>19.329999999999998</v>
      </c>
      <c r="C346" s="3">
        <v>4.2699999999999996</v>
      </c>
      <c r="D346" s="3" t="s">
        <v>2380</v>
      </c>
      <c r="E346" s="3" t="s">
        <v>2380</v>
      </c>
      <c r="F346" s="3" t="s">
        <v>2380</v>
      </c>
      <c r="G346" s="3" t="s">
        <v>2381</v>
      </c>
      <c r="H346" s="3" t="s">
        <v>2382</v>
      </c>
      <c r="I346" s="14">
        <v>1</v>
      </c>
      <c r="J346" s="14" t="str">
        <f t="shared" si="27"/>
        <v>yes</v>
      </c>
      <c r="K346" s="14">
        <f t="shared" si="25"/>
        <v>0</v>
      </c>
      <c r="L346" s="14" t="str">
        <f t="shared" si="28"/>
        <v>Yes</v>
      </c>
      <c r="M346" s="14" t="str">
        <f t="shared" si="26"/>
        <v>No</v>
      </c>
      <c r="N346" s="28">
        <v>19.329999999999998</v>
      </c>
      <c r="O346" s="19" t="str" cm="1">
        <f t="array" ref="O346">_xlfn.IFS(N346&lt;18.5,"Underweight",N346&lt;25,"Normalweight",N346&lt;30,"Overweight",N346&gt;=30,"Obesity")</f>
        <v>Normalweight</v>
      </c>
      <c r="P346" s="38" t="s">
        <v>2028</v>
      </c>
      <c r="Q346" s="28">
        <v>19.329999999999998</v>
      </c>
      <c r="R346" s="38">
        <v>4.2699999999999996</v>
      </c>
      <c r="S346" s="38" t="s">
        <v>2380</v>
      </c>
      <c r="T346" s="38" t="s">
        <v>2380</v>
      </c>
      <c r="U346" s="38" t="s">
        <v>2380</v>
      </c>
      <c r="V346" s="38">
        <v>0</v>
      </c>
      <c r="W346" s="38" t="s">
        <v>2383</v>
      </c>
      <c r="X346" s="38" t="s">
        <v>8393</v>
      </c>
      <c r="Y346" s="19" t="str">
        <f t="shared" si="29"/>
        <v>Prediabetes</v>
      </c>
    </row>
    <row r="347" spans="1:25" x14ac:dyDescent="0.35">
      <c r="A347" s="3" t="s">
        <v>2027</v>
      </c>
      <c r="B347" s="3">
        <v>30.52</v>
      </c>
      <c r="C347" s="3">
        <v>4.21</v>
      </c>
      <c r="D347" s="3" t="s">
        <v>2380</v>
      </c>
      <c r="E347" s="3" t="s">
        <v>2380</v>
      </c>
      <c r="F347" s="3" t="s">
        <v>2380</v>
      </c>
      <c r="G347" s="3">
        <v>1</v>
      </c>
      <c r="H347" s="3" t="s">
        <v>2382</v>
      </c>
      <c r="I347" s="14">
        <v>1</v>
      </c>
      <c r="J347" s="14" t="str">
        <f t="shared" si="27"/>
        <v>yes</v>
      </c>
      <c r="K347" s="14">
        <f t="shared" si="25"/>
        <v>1</v>
      </c>
      <c r="L347" s="14" t="str">
        <f t="shared" si="28"/>
        <v>Yes</v>
      </c>
      <c r="M347" s="14" t="str">
        <f t="shared" si="26"/>
        <v>No</v>
      </c>
      <c r="N347" s="28">
        <v>30.52</v>
      </c>
      <c r="O347" s="19" t="str" cm="1">
        <f t="array" ref="O347">_xlfn.IFS(N347&lt;18.5,"Underweight",N347&lt;25,"Normalweight",N347&lt;30,"Overweight",N347&gt;=30,"Obesity")</f>
        <v>Obesity</v>
      </c>
      <c r="P347" s="38" t="s">
        <v>2027</v>
      </c>
      <c r="Q347" s="28">
        <v>30.52</v>
      </c>
      <c r="R347" s="38">
        <v>4.21</v>
      </c>
      <c r="S347" s="38" t="s">
        <v>2380</v>
      </c>
      <c r="T347" s="38" t="s">
        <v>2380</v>
      </c>
      <c r="U347" s="38" t="s">
        <v>2380</v>
      </c>
      <c r="V347" s="38">
        <v>1</v>
      </c>
      <c r="W347" s="38" t="s">
        <v>2383</v>
      </c>
      <c r="X347" s="38" t="s">
        <v>8391</v>
      </c>
      <c r="Y347" s="19" t="str">
        <f t="shared" si="29"/>
        <v>Prediabetes</v>
      </c>
    </row>
    <row r="348" spans="1:25" x14ac:dyDescent="0.35">
      <c r="A348" s="3" t="s">
        <v>2026</v>
      </c>
      <c r="B348" s="3">
        <v>39.21</v>
      </c>
      <c r="C348" s="3">
        <v>5.04</v>
      </c>
      <c r="D348" s="3" t="s">
        <v>2380</v>
      </c>
      <c r="E348" s="3" t="s">
        <v>2380</v>
      </c>
      <c r="F348" s="3" t="s">
        <v>2383</v>
      </c>
      <c r="G348" s="3">
        <v>1</v>
      </c>
      <c r="H348" s="3" t="s">
        <v>2382</v>
      </c>
      <c r="I348" s="14">
        <v>1</v>
      </c>
      <c r="J348" s="14" t="str">
        <f t="shared" si="27"/>
        <v>yes</v>
      </c>
      <c r="K348" s="14">
        <f t="shared" si="25"/>
        <v>1</v>
      </c>
      <c r="L348" s="14" t="str">
        <f t="shared" si="28"/>
        <v>Yes</v>
      </c>
      <c r="M348" s="14" t="str">
        <f t="shared" si="26"/>
        <v>No</v>
      </c>
      <c r="N348" s="28">
        <v>39.21</v>
      </c>
      <c r="O348" s="19" t="str" cm="1">
        <f t="array" ref="O348">_xlfn.IFS(N348&lt;18.5,"Underweight",N348&lt;25,"Normalweight",N348&lt;30,"Overweight",N348&gt;=30,"Obesity")</f>
        <v>Obesity</v>
      </c>
      <c r="P348" s="38" t="s">
        <v>2026</v>
      </c>
      <c r="Q348" s="28">
        <v>39.21</v>
      </c>
      <c r="R348" s="38">
        <v>5.04</v>
      </c>
      <c r="S348" s="38" t="s">
        <v>2380</v>
      </c>
      <c r="T348" s="38" t="s">
        <v>2380</v>
      </c>
      <c r="U348" s="38" t="s">
        <v>2383</v>
      </c>
      <c r="V348" s="38">
        <v>1</v>
      </c>
      <c r="W348" s="38" t="s">
        <v>2383</v>
      </c>
      <c r="X348" s="38" t="s">
        <v>8391</v>
      </c>
      <c r="Y348" s="19" t="str">
        <f t="shared" si="29"/>
        <v>Normal</v>
      </c>
    </row>
    <row r="349" spans="1:25" x14ac:dyDescent="0.35">
      <c r="A349" s="3" t="s">
        <v>2025</v>
      </c>
      <c r="B349" s="3">
        <v>26.98</v>
      </c>
      <c r="C349" s="3">
        <v>5.21</v>
      </c>
      <c r="D349" s="3" t="s">
        <v>2382</v>
      </c>
      <c r="E349" s="3" t="s">
        <v>2380</v>
      </c>
      <c r="F349" s="3" t="s">
        <v>2380</v>
      </c>
      <c r="G349" s="3">
        <v>2</v>
      </c>
      <c r="H349" s="3" t="s">
        <v>2382</v>
      </c>
      <c r="I349" s="14">
        <v>1</v>
      </c>
      <c r="J349" s="14" t="str">
        <f t="shared" si="27"/>
        <v>yes</v>
      </c>
      <c r="K349" s="14">
        <f t="shared" si="25"/>
        <v>2</v>
      </c>
      <c r="L349" s="14" t="str">
        <f t="shared" si="28"/>
        <v>Yes</v>
      </c>
      <c r="M349" s="14" t="str">
        <f t="shared" si="26"/>
        <v>Yes</v>
      </c>
      <c r="N349" s="28">
        <v>26.98</v>
      </c>
      <c r="O349" s="19" t="str" cm="1">
        <f t="array" ref="O349">_xlfn.IFS(N349&lt;18.5,"Underweight",N349&lt;25,"Normalweight",N349&lt;30,"Overweight",N349&gt;=30,"Obesity")</f>
        <v>Overweight</v>
      </c>
      <c r="P349" s="38" t="s">
        <v>2025</v>
      </c>
      <c r="Q349" s="28">
        <v>26.98</v>
      </c>
      <c r="R349" s="38">
        <v>5.21</v>
      </c>
      <c r="S349" s="38" t="s">
        <v>2383</v>
      </c>
      <c r="T349" s="38" t="s">
        <v>2380</v>
      </c>
      <c r="U349" s="38" t="s">
        <v>2380</v>
      </c>
      <c r="V349" s="38">
        <v>2</v>
      </c>
      <c r="W349" s="38" t="s">
        <v>2383</v>
      </c>
      <c r="X349" s="38" t="s">
        <v>8392</v>
      </c>
      <c r="Y349" s="19" t="str">
        <f t="shared" si="29"/>
        <v>Normal</v>
      </c>
    </row>
    <row r="350" spans="1:25" x14ac:dyDescent="0.35">
      <c r="A350" s="3" t="s">
        <v>2024</v>
      </c>
      <c r="B350" s="3">
        <v>25.84</v>
      </c>
      <c r="C350" s="3">
        <v>8.83</v>
      </c>
      <c r="D350" s="3" t="s">
        <v>2380</v>
      </c>
      <c r="E350" s="3" t="s">
        <v>2380</v>
      </c>
      <c r="F350" s="3" t="s">
        <v>2380</v>
      </c>
      <c r="G350" s="3" t="s">
        <v>2381</v>
      </c>
      <c r="H350" s="3" t="s">
        <v>2380</v>
      </c>
      <c r="I350" s="14">
        <v>180</v>
      </c>
      <c r="J350" s="14" t="str">
        <f t="shared" si="27"/>
        <v>No</v>
      </c>
      <c r="K350" s="14">
        <f t="shared" si="25"/>
        <v>0</v>
      </c>
      <c r="L350" s="14" t="str">
        <f t="shared" si="28"/>
        <v>No</v>
      </c>
      <c r="M350" s="14" t="str">
        <f t="shared" si="26"/>
        <v>No</v>
      </c>
      <c r="N350" s="28">
        <v>25.84</v>
      </c>
      <c r="O350" s="19" t="str" cm="1">
        <f t="array" ref="O350">_xlfn.IFS(N350&lt;18.5,"Underweight",N350&lt;25,"Normalweight",N350&lt;30,"Overweight",N350&gt;=30,"Obesity")</f>
        <v>Overweight</v>
      </c>
      <c r="P350" s="38" t="s">
        <v>2024</v>
      </c>
      <c r="Q350" s="28">
        <v>25.84</v>
      </c>
      <c r="R350" s="38">
        <v>8.83</v>
      </c>
      <c r="S350" s="38" t="s">
        <v>2380</v>
      </c>
      <c r="T350" s="38" t="s">
        <v>2380</v>
      </c>
      <c r="U350" s="38" t="s">
        <v>2380</v>
      </c>
      <c r="V350" s="38">
        <v>0</v>
      </c>
      <c r="W350" s="38" t="s">
        <v>2380</v>
      </c>
      <c r="X350" s="38" t="s">
        <v>8392</v>
      </c>
      <c r="Y350" s="19" t="str">
        <f t="shared" si="29"/>
        <v>Normal</v>
      </c>
    </row>
    <row r="351" spans="1:25" x14ac:dyDescent="0.35">
      <c r="A351" s="3" t="s">
        <v>2023</v>
      </c>
      <c r="B351" s="3">
        <v>28.31</v>
      </c>
      <c r="C351" s="3">
        <v>8.4700000000000006</v>
      </c>
      <c r="D351" s="3" t="s">
        <v>2382</v>
      </c>
      <c r="E351" s="3" t="s">
        <v>2380</v>
      </c>
      <c r="F351" s="3" t="s">
        <v>2380</v>
      </c>
      <c r="G351" s="3">
        <v>2</v>
      </c>
      <c r="H351" s="3" t="s">
        <v>2382</v>
      </c>
      <c r="I351" s="14">
        <v>1</v>
      </c>
      <c r="J351" s="14" t="str">
        <f t="shared" si="27"/>
        <v>yes</v>
      </c>
      <c r="K351" s="14">
        <f t="shared" si="25"/>
        <v>2</v>
      </c>
      <c r="L351" s="14" t="str">
        <f t="shared" si="28"/>
        <v>Yes</v>
      </c>
      <c r="M351" s="14" t="str">
        <f t="shared" si="26"/>
        <v>Yes</v>
      </c>
      <c r="N351" s="28">
        <v>28.31</v>
      </c>
      <c r="O351" s="19" t="str" cm="1">
        <f t="array" ref="O351">_xlfn.IFS(N351&lt;18.5,"Underweight",N351&lt;25,"Normalweight",N351&lt;30,"Overweight",N351&gt;=30,"Obesity")</f>
        <v>Overweight</v>
      </c>
      <c r="P351" s="38" t="s">
        <v>2023</v>
      </c>
      <c r="Q351" s="28">
        <v>28.31</v>
      </c>
      <c r="R351" s="38">
        <v>8.4700000000000006</v>
      </c>
      <c r="S351" s="38" t="s">
        <v>2383</v>
      </c>
      <c r="T351" s="38" t="s">
        <v>2380</v>
      </c>
      <c r="U351" s="38" t="s">
        <v>2380</v>
      </c>
      <c r="V351" s="38">
        <v>2</v>
      </c>
      <c r="W351" s="38" t="s">
        <v>2383</v>
      </c>
      <c r="X351" s="38" t="s">
        <v>8392</v>
      </c>
      <c r="Y351" s="19" t="str">
        <f t="shared" si="29"/>
        <v>Diabetes</v>
      </c>
    </row>
    <row r="352" spans="1:25" x14ac:dyDescent="0.35">
      <c r="A352" s="3" t="s">
        <v>2022</v>
      </c>
      <c r="B352" s="3">
        <v>23.94</v>
      </c>
      <c r="C352" s="3">
        <v>4.2</v>
      </c>
      <c r="D352" s="3" t="s">
        <v>2380</v>
      </c>
      <c r="E352" s="3" t="s">
        <v>2380</v>
      </c>
      <c r="F352" s="3" t="s">
        <v>2380</v>
      </c>
      <c r="G352" s="3" t="s">
        <v>2381</v>
      </c>
      <c r="H352" s="3" t="s">
        <v>2382</v>
      </c>
      <c r="I352" s="14">
        <v>1</v>
      </c>
      <c r="J352" s="14" t="str">
        <f t="shared" si="27"/>
        <v>yes</v>
      </c>
      <c r="K352" s="14">
        <f t="shared" si="25"/>
        <v>0</v>
      </c>
      <c r="L352" s="14" t="str">
        <f t="shared" si="28"/>
        <v>Yes</v>
      </c>
      <c r="M352" s="14" t="str">
        <f t="shared" si="26"/>
        <v>No</v>
      </c>
      <c r="N352" s="28">
        <v>23.94</v>
      </c>
      <c r="O352" s="19" t="str" cm="1">
        <f t="array" ref="O352">_xlfn.IFS(N352&lt;18.5,"Underweight",N352&lt;25,"Normalweight",N352&lt;30,"Overweight",N352&gt;=30,"Obesity")</f>
        <v>Normalweight</v>
      </c>
      <c r="P352" s="38" t="s">
        <v>2022</v>
      </c>
      <c r="Q352" s="28">
        <v>23.94</v>
      </c>
      <c r="R352" s="38">
        <v>4.2</v>
      </c>
      <c r="S352" s="38" t="s">
        <v>2380</v>
      </c>
      <c r="T352" s="38" t="s">
        <v>2380</v>
      </c>
      <c r="U352" s="38" t="s">
        <v>2380</v>
      </c>
      <c r="V352" s="38">
        <v>0</v>
      </c>
      <c r="W352" s="38" t="s">
        <v>2383</v>
      </c>
      <c r="X352" s="38" t="s">
        <v>8393</v>
      </c>
      <c r="Y352" s="19" t="str">
        <f t="shared" si="29"/>
        <v>Normal</v>
      </c>
    </row>
    <row r="353" spans="1:25" x14ac:dyDescent="0.35">
      <c r="A353" s="3" t="s">
        <v>2021</v>
      </c>
      <c r="B353" s="3">
        <v>20.03</v>
      </c>
      <c r="C353" s="3">
        <v>6.14</v>
      </c>
      <c r="D353" s="3" t="s">
        <v>2382</v>
      </c>
      <c r="E353" s="3" t="s">
        <v>2380</v>
      </c>
      <c r="F353" s="3" t="s">
        <v>2380</v>
      </c>
      <c r="G353" s="3" t="s">
        <v>2381</v>
      </c>
      <c r="H353" s="3" t="s">
        <v>2382</v>
      </c>
      <c r="I353" s="14">
        <v>1</v>
      </c>
      <c r="J353" s="14" t="str">
        <f t="shared" si="27"/>
        <v>yes</v>
      </c>
      <c r="K353" s="14">
        <f t="shared" si="25"/>
        <v>0</v>
      </c>
      <c r="L353" s="14" t="str">
        <f t="shared" si="28"/>
        <v>Yes</v>
      </c>
      <c r="M353" s="14" t="str">
        <f t="shared" si="26"/>
        <v>Yes</v>
      </c>
      <c r="N353" s="28">
        <v>20.03</v>
      </c>
      <c r="O353" s="19" t="str" cm="1">
        <f t="array" ref="O353">_xlfn.IFS(N353&lt;18.5,"Underweight",N353&lt;25,"Normalweight",N353&lt;30,"Overweight",N353&gt;=30,"Obesity")</f>
        <v>Normalweight</v>
      </c>
      <c r="P353" s="38" t="s">
        <v>2021</v>
      </c>
      <c r="Q353" s="28">
        <v>20.03</v>
      </c>
      <c r="R353" s="38">
        <v>6.14</v>
      </c>
      <c r="S353" s="38" t="s">
        <v>2383</v>
      </c>
      <c r="T353" s="38" t="s">
        <v>2380</v>
      </c>
      <c r="U353" s="38" t="s">
        <v>2380</v>
      </c>
      <c r="V353" s="38">
        <v>0</v>
      </c>
      <c r="W353" s="38" t="s">
        <v>2383</v>
      </c>
      <c r="X353" s="38" t="s">
        <v>8393</v>
      </c>
      <c r="Y353" s="19" t="str">
        <f t="shared" si="29"/>
        <v>Prediabetes</v>
      </c>
    </row>
    <row r="354" spans="1:25" x14ac:dyDescent="0.35">
      <c r="A354" s="3" t="s">
        <v>2020</v>
      </c>
      <c r="B354" s="3">
        <v>41.42</v>
      </c>
      <c r="C354" s="3">
        <v>6.07</v>
      </c>
      <c r="D354" s="3" t="s">
        <v>2380</v>
      </c>
      <c r="E354" s="3" t="s">
        <v>2380</v>
      </c>
      <c r="F354" s="3" t="s">
        <v>2380</v>
      </c>
      <c r="G354" s="3" t="s">
        <v>2381</v>
      </c>
      <c r="H354" s="3" t="s">
        <v>2380</v>
      </c>
      <c r="I354" s="14">
        <v>180</v>
      </c>
      <c r="J354" s="14" t="str">
        <f t="shared" si="27"/>
        <v>No</v>
      </c>
      <c r="K354" s="14">
        <f t="shared" si="25"/>
        <v>0</v>
      </c>
      <c r="L354" s="14" t="str">
        <f t="shared" si="28"/>
        <v>No</v>
      </c>
      <c r="M354" s="14" t="str">
        <f t="shared" si="26"/>
        <v>No</v>
      </c>
      <c r="N354" s="28">
        <v>41.42</v>
      </c>
      <c r="O354" s="19" t="str" cm="1">
        <f t="array" ref="O354">_xlfn.IFS(N354&lt;18.5,"Underweight",N354&lt;25,"Normalweight",N354&lt;30,"Overweight",N354&gt;=30,"Obesity")</f>
        <v>Obesity</v>
      </c>
      <c r="P354" s="38" t="s">
        <v>2020</v>
      </c>
      <c r="Q354" s="28">
        <v>41.42</v>
      </c>
      <c r="R354" s="38">
        <v>6.07</v>
      </c>
      <c r="S354" s="38" t="s">
        <v>2380</v>
      </c>
      <c r="T354" s="38" t="s">
        <v>2380</v>
      </c>
      <c r="U354" s="38" t="s">
        <v>2380</v>
      </c>
      <c r="V354" s="38">
        <v>0</v>
      </c>
      <c r="W354" s="38" t="s">
        <v>2380</v>
      </c>
      <c r="X354" s="38" t="s">
        <v>8391</v>
      </c>
      <c r="Y354" s="19" t="str">
        <f t="shared" si="29"/>
        <v>Prediabetes</v>
      </c>
    </row>
    <row r="355" spans="1:25" x14ac:dyDescent="0.35">
      <c r="A355" s="3" t="s">
        <v>2019</v>
      </c>
      <c r="B355" s="3">
        <v>36.67</v>
      </c>
      <c r="C355" s="3">
        <v>10.210000000000001</v>
      </c>
      <c r="D355" s="3" t="s">
        <v>2380</v>
      </c>
      <c r="E355" s="3" t="s">
        <v>2380</v>
      </c>
      <c r="F355" s="3" t="s">
        <v>2380</v>
      </c>
      <c r="G355" s="3" t="s">
        <v>2381</v>
      </c>
      <c r="H355" s="3" t="s">
        <v>2380</v>
      </c>
      <c r="I355" s="14">
        <v>180</v>
      </c>
      <c r="J355" s="14" t="str">
        <f t="shared" si="27"/>
        <v>No</v>
      </c>
      <c r="K355" s="14">
        <f t="shared" si="25"/>
        <v>0</v>
      </c>
      <c r="L355" s="14" t="str">
        <f t="shared" si="28"/>
        <v>No</v>
      </c>
      <c r="M355" s="14" t="str">
        <f t="shared" si="26"/>
        <v>No</v>
      </c>
      <c r="N355" s="28">
        <v>36.67</v>
      </c>
      <c r="O355" s="19" t="str" cm="1">
        <f t="array" ref="O355">_xlfn.IFS(N355&lt;18.5,"Underweight",N355&lt;25,"Normalweight",N355&lt;30,"Overweight",N355&gt;=30,"Obesity")</f>
        <v>Obesity</v>
      </c>
      <c r="P355" s="38" t="s">
        <v>2019</v>
      </c>
      <c r="Q355" s="28">
        <v>36.67</v>
      </c>
      <c r="R355" s="38">
        <v>10.210000000000001</v>
      </c>
      <c r="S355" s="38" t="s">
        <v>2380</v>
      </c>
      <c r="T355" s="38" t="s">
        <v>2380</v>
      </c>
      <c r="U355" s="38" t="s">
        <v>2380</v>
      </c>
      <c r="V355" s="38">
        <v>0</v>
      </c>
      <c r="W355" s="38" t="s">
        <v>2380</v>
      </c>
      <c r="X355" s="38" t="s">
        <v>8391</v>
      </c>
      <c r="Y355" s="19" t="str">
        <f t="shared" si="29"/>
        <v>Normal</v>
      </c>
    </row>
    <row r="356" spans="1:25" x14ac:dyDescent="0.35">
      <c r="A356" s="3" t="s">
        <v>2018</v>
      </c>
      <c r="B356" s="3">
        <v>27.645</v>
      </c>
      <c r="C356" s="3">
        <v>4.6900000000000004</v>
      </c>
      <c r="D356" s="3" t="s">
        <v>2380</v>
      </c>
      <c r="E356" s="3" t="s">
        <v>2380</v>
      </c>
      <c r="F356" s="3" t="s">
        <v>2380</v>
      </c>
      <c r="G356" s="3" t="s">
        <v>2381</v>
      </c>
      <c r="H356" s="3" t="s">
        <v>2380</v>
      </c>
      <c r="I356" s="14">
        <v>180</v>
      </c>
      <c r="J356" s="14" t="str">
        <f t="shared" si="27"/>
        <v>No</v>
      </c>
      <c r="K356" s="14">
        <f t="shared" si="25"/>
        <v>0</v>
      </c>
      <c r="L356" s="14" t="str">
        <f t="shared" si="28"/>
        <v>No</v>
      </c>
      <c r="M356" s="14" t="str">
        <f t="shared" si="26"/>
        <v>No</v>
      </c>
      <c r="N356" s="28">
        <v>27.645</v>
      </c>
      <c r="O356" s="19" t="str" cm="1">
        <f t="array" ref="O356">_xlfn.IFS(N356&lt;18.5,"Underweight",N356&lt;25,"Normalweight",N356&lt;30,"Overweight",N356&gt;=30,"Obesity")</f>
        <v>Overweight</v>
      </c>
      <c r="P356" s="38" t="s">
        <v>2018</v>
      </c>
      <c r="Q356" s="28">
        <v>27.645</v>
      </c>
      <c r="R356" s="38">
        <v>4.6900000000000004</v>
      </c>
      <c r="S356" s="38" t="s">
        <v>2380</v>
      </c>
      <c r="T356" s="38" t="s">
        <v>2380</v>
      </c>
      <c r="U356" s="38" t="s">
        <v>2380</v>
      </c>
      <c r="V356" s="38">
        <v>0</v>
      </c>
      <c r="W356" s="38" t="s">
        <v>2380</v>
      </c>
      <c r="X356" s="38" t="s">
        <v>8392</v>
      </c>
      <c r="Y356" s="19" t="str">
        <f t="shared" si="29"/>
        <v>Normal</v>
      </c>
    </row>
    <row r="357" spans="1:25" x14ac:dyDescent="0.35">
      <c r="A357" s="3" t="s">
        <v>2017</v>
      </c>
      <c r="B357" s="3">
        <v>22.72</v>
      </c>
      <c r="C357" s="3">
        <v>5.71</v>
      </c>
      <c r="D357" s="3" t="s">
        <v>2380</v>
      </c>
      <c r="E357" s="3" t="s">
        <v>2380</v>
      </c>
      <c r="F357" s="3" t="s">
        <v>2380</v>
      </c>
      <c r="G357" s="3" t="s">
        <v>2381</v>
      </c>
      <c r="H357" s="3" t="s">
        <v>2382</v>
      </c>
      <c r="I357" s="14">
        <v>1</v>
      </c>
      <c r="J357" s="14" t="str">
        <f t="shared" si="27"/>
        <v>yes</v>
      </c>
      <c r="K357" s="14">
        <f t="shared" si="25"/>
        <v>0</v>
      </c>
      <c r="L357" s="14" t="str">
        <f t="shared" si="28"/>
        <v>Yes</v>
      </c>
      <c r="M357" s="14" t="str">
        <f t="shared" si="26"/>
        <v>No</v>
      </c>
      <c r="N357" s="28">
        <v>22.72</v>
      </c>
      <c r="O357" s="19" t="str" cm="1">
        <f t="array" ref="O357">_xlfn.IFS(N357&lt;18.5,"Underweight",N357&lt;25,"Normalweight",N357&lt;30,"Overweight",N357&gt;=30,"Obesity")</f>
        <v>Normalweight</v>
      </c>
      <c r="P357" s="38" t="s">
        <v>2017</v>
      </c>
      <c r="Q357" s="28">
        <v>22.72</v>
      </c>
      <c r="R357" s="38">
        <v>5.71</v>
      </c>
      <c r="S357" s="38" t="s">
        <v>2380</v>
      </c>
      <c r="T357" s="38" t="s">
        <v>2380</v>
      </c>
      <c r="U357" s="38" t="s">
        <v>2380</v>
      </c>
      <c r="V357" s="38">
        <v>0</v>
      </c>
      <c r="W357" s="38" t="s">
        <v>2383</v>
      </c>
      <c r="X357" s="38" t="s">
        <v>8393</v>
      </c>
      <c r="Y357" s="19" t="str">
        <f t="shared" si="29"/>
        <v>Prediabetes</v>
      </c>
    </row>
    <row r="358" spans="1:25" x14ac:dyDescent="0.35">
      <c r="A358" s="3" t="s">
        <v>2016</v>
      </c>
      <c r="B358" s="3">
        <v>36.520000000000003</v>
      </c>
      <c r="C358" s="3">
        <v>9.07</v>
      </c>
      <c r="D358" s="3" t="s">
        <v>2382</v>
      </c>
      <c r="E358" s="3" t="s">
        <v>2380</v>
      </c>
      <c r="F358" s="3" t="s">
        <v>2383</v>
      </c>
      <c r="G358" s="3">
        <v>1</v>
      </c>
      <c r="H358" s="3" t="s">
        <v>2380</v>
      </c>
      <c r="I358" s="14">
        <v>180</v>
      </c>
      <c r="J358" s="14" t="str">
        <f t="shared" si="27"/>
        <v>No</v>
      </c>
      <c r="K358" s="14">
        <f t="shared" si="25"/>
        <v>1</v>
      </c>
      <c r="L358" s="14" t="str">
        <f t="shared" si="28"/>
        <v>No</v>
      </c>
      <c r="M358" s="14" t="str">
        <f t="shared" si="26"/>
        <v>Yes</v>
      </c>
      <c r="N358" s="28">
        <v>36.520000000000003</v>
      </c>
      <c r="O358" s="19" t="str" cm="1">
        <f t="array" ref="O358">_xlfn.IFS(N358&lt;18.5,"Underweight",N358&lt;25,"Normalweight",N358&lt;30,"Overweight",N358&gt;=30,"Obesity")</f>
        <v>Obesity</v>
      </c>
      <c r="P358" s="38" t="s">
        <v>2016</v>
      </c>
      <c r="Q358" s="28">
        <v>36.520000000000003</v>
      </c>
      <c r="R358" s="38">
        <v>9.07</v>
      </c>
      <c r="S358" s="38" t="s">
        <v>2383</v>
      </c>
      <c r="T358" s="38" t="s">
        <v>2380</v>
      </c>
      <c r="U358" s="38" t="s">
        <v>2383</v>
      </c>
      <c r="V358" s="38">
        <v>1</v>
      </c>
      <c r="W358" s="38" t="s">
        <v>2380</v>
      </c>
      <c r="X358" s="38" t="s">
        <v>8391</v>
      </c>
      <c r="Y358" s="19" t="str">
        <f t="shared" si="29"/>
        <v>Diabetes</v>
      </c>
    </row>
    <row r="359" spans="1:25" x14ac:dyDescent="0.35">
      <c r="A359" s="3" t="s">
        <v>2015</v>
      </c>
      <c r="B359" s="3">
        <v>33.96</v>
      </c>
      <c r="C359" s="3">
        <v>4.99</v>
      </c>
      <c r="D359" s="3" t="s">
        <v>2380</v>
      </c>
      <c r="E359" s="3" t="s">
        <v>2380</v>
      </c>
      <c r="F359" s="3" t="s">
        <v>2380</v>
      </c>
      <c r="G359" s="3" t="s">
        <v>2381</v>
      </c>
      <c r="H359" s="3" t="s">
        <v>2382</v>
      </c>
      <c r="I359" s="14">
        <v>1</v>
      </c>
      <c r="J359" s="14" t="str">
        <f t="shared" si="27"/>
        <v>yes</v>
      </c>
      <c r="K359" s="14">
        <f t="shared" si="25"/>
        <v>0</v>
      </c>
      <c r="L359" s="14" t="str">
        <f t="shared" si="28"/>
        <v>Yes</v>
      </c>
      <c r="M359" s="14" t="str">
        <f t="shared" si="26"/>
        <v>No</v>
      </c>
      <c r="N359" s="28">
        <v>33.96</v>
      </c>
      <c r="O359" s="19" t="str" cm="1">
        <f t="array" ref="O359">_xlfn.IFS(N359&lt;18.5,"Underweight",N359&lt;25,"Normalweight",N359&lt;30,"Overweight",N359&gt;=30,"Obesity")</f>
        <v>Obesity</v>
      </c>
      <c r="P359" s="38" t="s">
        <v>2015</v>
      </c>
      <c r="Q359" s="28">
        <v>33.96</v>
      </c>
      <c r="R359" s="38">
        <v>4.99</v>
      </c>
      <c r="S359" s="38" t="s">
        <v>2380</v>
      </c>
      <c r="T359" s="38" t="s">
        <v>2380</v>
      </c>
      <c r="U359" s="38" t="s">
        <v>2380</v>
      </c>
      <c r="V359" s="38">
        <v>0</v>
      </c>
      <c r="W359" s="38" t="s">
        <v>2383</v>
      </c>
      <c r="X359" s="38" t="s">
        <v>8391</v>
      </c>
      <c r="Y359" s="19" t="str">
        <f t="shared" si="29"/>
        <v>Prediabetes</v>
      </c>
    </row>
    <row r="360" spans="1:25" x14ac:dyDescent="0.35">
      <c r="A360" s="3" t="s">
        <v>2014</v>
      </c>
      <c r="B360" s="3">
        <v>26.695</v>
      </c>
      <c r="C360" s="3">
        <v>8.31</v>
      </c>
      <c r="D360" s="3" t="s">
        <v>2380</v>
      </c>
      <c r="E360" s="3" t="s">
        <v>2380</v>
      </c>
      <c r="F360" s="3" t="s">
        <v>2380</v>
      </c>
      <c r="G360" s="3" t="s">
        <v>2381</v>
      </c>
      <c r="H360" s="3" t="s">
        <v>2382</v>
      </c>
      <c r="I360" s="14">
        <v>1</v>
      </c>
      <c r="J360" s="14" t="str">
        <f t="shared" si="27"/>
        <v>yes</v>
      </c>
      <c r="K360" s="14">
        <f t="shared" si="25"/>
        <v>0</v>
      </c>
      <c r="L360" s="14" t="str">
        <f t="shared" si="28"/>
        <v>Yes</v>
      </c>
      <c r="M360" s="14" t="str">
        <f t="shared" si="26"/>
        <v>No</v>
      </c>
      <c r="N360" s="28">
        <v>26.695</v>
      </c>
      <c r="O360" s="19" t="str" cm="1">
        <f t="array" ref="O360">_xlfn.IFS(N360&lt;18.5,"Underweight",N360&lt;25,"Normalweight",N360&lt;30,"Overweight",N360&gt;=30,"Obesity")</f>
        <v>Overweight</v>
      </c>
      <c r="P360" s="38" t="s">
        <v>2014</v>
      </c>
      <c r="Q360" s="28">
        <v>26.695</v>
      </c>
      <c r="R360" s="38">
        <v>8.31</v>
      </c>
      <c r="S360" s="38" t="s">
        <v>2380</v>
      </c>
      <c r="T360" s="38" t="s">
        <v>2380</v>
      </c>
      <c r="U360" s="38" t="s">
        <v>2380</v>
      </c>
      <c r="V360" s="38">
        <v>0</v>
      </c>
      <c r="W360" s="38" t="s">
        <v>2383</v>
      </c>
      <c r="X360" s="38" t="s">
        <v>8392</v>
      </c>
      <c r="Y360" s="19" t="str">
        <f t="shared" si="29"/>
        <v>Diabetes</v>
      </c>
    </row>
    <row r="361" spans="1:25" x14ac:dyDescent="0.35">
      <c r="A361" s="3" t="s">
        <v>2013</v>
      </c>
      <c r="B361" s="3">
        <v>18.45</v>
      </c>
      <c r="C361" s="3">
        <v>5.07</v>
      </c>
      <c r="D361" s="3" t="s">
        <v>2382</v>
      </c>
      <c r="E361" s="3" t="s">
        <v>2380</v>
      </c>
      <c r="F361" s="3" t="s">
        <v>2380</v>
      </c>
      <c r="G361" s="3" t="s">
        <v>2381</v>
      </c>
      <c r="H361" s="3" t="s">
        <v>2382</v>
      </c>
      <c r="I361" s="14">
        <v>1</v>
      </c>
      <c r="J361" s="14" t="str">
        <f t="shared" si="27"/>
        <v>yes</v>
      </c>
      <c r="K361" s="14">
        <f t="shared" si="25"/>
        <v>0</v>
      </c>
      <c r="L361" s="14" t="str">
        <f t="shared" si="28"/>
        <v>Yes</v>
      </c>
      <c r="M361" s="14" t="str">
        <f t="shared" si="26"/>
        <v>Yes</v>
      </c>
      <c r="N361" s="28">
        <v>18.45</v>
      </c>
      <c r="O361" s="19" t="str" cm="1">
        <f t="array" ref="O361">_xlfn.IFS(N361&lt;18.5,"Underweight",N361&lt;25,"Normalweight",N361&lt;30,"Overweight",N361&gt;=30,"Obesity")</f>
        <v>Underweight</v>
      </c>
      <c r="P361" s="38" t="s">
        <v>2013</v>
      </c>
      <c r="Q361" s="28">
        <v>18.45</v>
      </c>
      <c r="R361" s="38">
        <v>5.07</v>
      </c>
      <c r="S361" s="38" t="s">
        <v>2383</v>
      </c>
      <c r="T361" s="38" t="s">
        <v>2380</v>
      </c>
      <c r="U361" s="38" t="s">
        <v>2380</v>
      </c>
      <c r="V361" s="38">
        <v>0</v>
      </c>
      <c r="W361" s="38" t="s">
        <v>2383</v>
      </c>
      <c r="X361" s="38" t="s">
        <v>8394</v>
      </c>
      <c r="Y361" s="19" t="str">
        <f t="shared" si="29"/>
        <v>Prediabetes</v>
      </c>
    </row>
    <row r="362" spans="1:25" x14ac:dyDescent="0.35">
      <c r="A362" s="3" t="s">
        <v>2012</v>
      </c>
      <c r="B362" s="3">
        <v>33.18</v>
      </c>
      <c r="C362" s="3">
        <v>4.79</v>
      </c>
      <c r="D362" s="3" t="s">
        <v>2380</v>
      </c>
      <c r="E362" s="3" t="s">
        <v>2380</v>
      </c>
      <c r="F362" s="3" t="s">
        <v>2380</v>
      </c>
      <c r="G362" s="3" t="s">
        <v>2381</v>
      </c>
      <c r="H362" s="3" t="s">
        <v>2382</v>
      </c>
      <c r="I362" s="14">
        <v>1</v>
      </c>
      <c r="J362" s="14" t="str">
        <f t="shared" si="27"/>
        <v>yes</v>
      </c>
      <c r="K362" s="14">
        <f t="shared" si="25"/>
        <v>0</v>
      </c>
      <c r="L362" s="14" t="str">
        <f t="shared" si="28"/>
        <v>Yes</v>
      </c>
      <c r="M362" s="14" t="str">
        <f t="shared" si="26"/>
        <v>No</v>
      </c>
      <c r="N362" s="28">
        <v>33.18</v>
      </c>
      <c r="O362" s="19" t="str" cm="1">
        <f t="array" ref="O362">_xlfn.IFS(N362&lt;18.5,"Underweight",N362&lt;25,"Normalweight",N362&lt;30,"Overweight",N362&gt;=30,"Obesity")</f>
        <v>Obesity</v>
      </c>
      <c r="P362" s="38" t="s">
        <v>2012</v>
      </c>
      <c r="Q362" s="28">
        <v>33.18</v>
      </c>
      <c r="R362" s="38">
        <v>4.79</v>
      </c>
      <c r="S362" s="38" t="s">
        <v>2380</v>
      </c>
      <c r="T362" s="38" t="s">
        <v>2380</v>
      </c>
      <c r="U362" s="38" t="s">
        <v>2380</v>
      </c>
      <c r="V362" s="38">
        <v>0</v>
      </c>
      <c r="W362" s="38" t="s">
        <v>2383</v>
      </c>
      <c r="X362" s="38" t="s">
        <v>8391</v>
      </c>
      <c r="Y362" s="19" t="str">
        <f t="shared" si="29"/>
        <v>Prediabetes</v>
      </c>
    </row>
    <row r="363" spans="1:25" x14ac:dyDescent="0.35">
      <c r="A363" s="3" t="s">
        <v>2011</v>
      </c>
      <c r="B363" s="3">
        <v>36.1</v>
      </c>
      <c r="C363" s="3">
        <v>11.39</v>
      </c>
      <c r="D363" s="3" t="s">
        <v>2382</v>
      </c>
      <c r="E363" s="3" t="s">
        <v>2380</v>
      </c>
      <c r="F363" s="3" t="s">
        <v>2380</v>
      </c>
      <c r="G363" s="3">
        <v>2</v>
      </c>
      <c r="H363" s="3" t="s">
        <v>2380</v>
      </c>
      <c r="I363" s="14">
        <v>180</v>
      </c>
      <c r="J363" s="14" t="str">
        <f t="shared" si="27"/>
        <v>No</v>
      </c>
      <c r="K363" s="14">
        <f t="shared" si="25"/>
        <v>2</v>
      </c>
      <c r="L363" s="14" t="str">
        <f t="shared" si="28"/>
        <v>No</v>
      </c>
      <c r="M363" s="14" t="str">
        <f t="shared" si="26"/>
        <v>Yes</v>
      </c>
      <c r="N363" s="28">
        <v>36.1</v>
      </c>
      <c r="O363" s="19" t="str" cm="1">
        <f t="array" ref="O363">_xlfn.IFS(N363&lt;18.5,"Underweight",N363&lt;25,"Normalweight",N363&lt;30,"Overweight",N363&gt;=30,"Obesity")</f>
        <v>Obesity</v>
      </c>
      <c r="P363" s="38" t="s">
        <v>2011</v>
      </c>
      <c r="Q363" s="28">
        <v>36.1</v>
      </c>
      <c r="R363" s="38">
        <v>11.39</v>
      </c>
      <c r="S363" s="38" t="s">
        <v>2383</v>
      </c>
      <c r="T363" s="38" t="s">
        <v>2380</v>
      </c>
      <c r="U363" s="38" t="s">
        <v>2380</v>
      </c>
      <c r="V363" s="38">
        <v>2</v>
      </c>
      <c r="W363" s="38" t="s">
        <v>2380</v>
      </c>
      <c r="X363" s="38" t="s">
        <v>8391</v>
      </c>
      <c r="Y363" s="19" t="str">
        <f t="shared" si="29"/>
        <v>Diabetes</v>
      </c>
    </row>
    <row r="364" spans="1:25" x14ac:dyDescent="0.35">
      <c r="A364" s="3" t="s">
        <v>2010</v>
      </c>
      <c r="B364" s="3">
        <v>22.77</v>
      </c>
      <c r="C364" s="3">
        <v>6</v>
      </c>
      <c r="D364" s="3" t="s">
        <v>2380</v>
      </c>
      <c r="E364" s="3" t="s">
        <v>2380</v>
      </c>
      <c r="F364" s="3" t="s">
        <v>2380</v>
      </c>
      <c r="G364" s="3" t="s">
        <v>2381</v>
      </c>
      <c r="H364" s="3" t="s">
        <v>2382</v>
      </c>
      <c r="I364" s="14">
        <v>1</v>
      </c>
      <c r="J364" s="14" t="str">
        <f t="shared" si="27"/>
        <v>yes</v>
      </c>
      <c r="K364" s="14">
        <f t="shared" si="25"/>
        <v>0</v>
      </c>
      <c r="L364" s="14" t="str">
        <f t="shared" si="28"/>
        <v>Yes</v>
      </c>
      <c r="M364" s="14" t="str">
        <f t="shared" si="26"/>
        <v>No</v>
      </c>
      <c r="N364" s="28">
        <v>22.77</v>
      </c>
      <c r="O364" s="19" t="str" cm="1">
        <f t="array" ref="O364">_xlfn.IFS(N364&lt;18.5,"Underweight",N364&lt;25,"Normalweight",N364&lt;30,"Overweight",N364&gt;=30,"Obesity")</f>
        <v>Normalweight</v>
      </c>
      <c r="P364" s="38" t="s">
        <v>2010</v>
      </c>
      <c r="Q364" s="28">
        <v>22.77</v>
      </c>
      <c r="R364" s="38">
        <v>6</v>
      </c>
      <c r="S364" s="38" t="s">
        <v>2380</v>
      </c>
      <c r="T364" s="38" t="s">
        <v>2380</v>
      </c>
      <c r="U364" s="38" t="s">
        <v>2380</v>
      </c>
      <c r="V364" s="38">
        <v>0</v>
      </c>
      <c r="W364" s="38" t="s">
        <v>2383</v>
      </c>
      <c r="X364" s="38" t="s">
        <v>8393</v>
      </c>
      <c r="Y364" s="19" t="str">
        <f t="shared" si="29"/>
        <v>Normal</v>
      </c>
    </row>
    <row r="365" spans="1:25" x14ac:dyDescent="0.35">
      <c r="A365" s="3" t="s">
        <v>2009</v>
      </c>
      <c r="B365" s="3">
        <v>21.24</v>
      </c>
      <c r="C365" s="3">
        <v>5.13</v>
      </c>
      <c r="D365" s="3" t="s">
        <v>2380</v>
      </c>
      <c r="E365" s="3" t="s">
        <v>2380</v>
      </c>
      <c r="F365" s="3" t="s">
        <v>2380</v>
      </c>
      <c r="G365" s="3" t="s">
        <v>2381</v>
      </c>
      <c r="H365" s="3" t="s">
        <v>2382</v>
      </c>
      <c r="I365" s="14">
        <v>1</v>
      </c>
      <c r="J365" s="14" t="str">
        <f t="shared" si="27"/>
        <v>yes</v>
      </c>
      <c r="K365" s="14">
        <f t="shared" si="25"/>
        <v>0</v>
      </c>
      <c r="L365" s="14" t="str">
        <f t="shared" si="28"/>
        <v>Yes</v>
      </c>
      <c r="M365" s="14" t="str">
        <f t="shared" si="26"/>
        <v>No</v>
      </c>
      <c r="N365" s="28">
        <v>21.24</v>
      </c>
      <c r="O365" s="19" t="str" cm="1">
        <f t="array" ref="O365">_xlfn.IFS(N365&lt;18.5,"Underweight",N365&lt;25,"Normalweight",N365&lt;30,"Overweight",N365&gt;=30,"Obesity")</f>
        <v>Normalweight</v>
      </c>
      <c r="P365" s="38" t="s">
        <v>2009</v>
      </c>
      <c r="Q365" s="28">
        <v>21.24</v>
      </c>
      <c r="R365" s="38">
        <v>5.13</v>
      </c>
      <c r="S365" s="38" t="s">
        <v>2380</v>
      </c>
      <c r="T365" s="38" t="s">
        <v>2380</v>
      </c>
      <c r="U365" s="38" t="s">
        <v>2380</v>
      </c>
      <c r="V365" s="38">
        <v>0</v>
      </c>
      <c r="W365" s="38" t="s">
        <v>2383</v>
      </c>
      <c r="X365" s="38" t="s">
        <v>8393</v>
      </c>
      <c r="Y365" s="19" t="str">
        <f t="shared" si="29"/>
        <v>Prediabetes</v>
      </c>
    </row>
    <row r="366" spans="1:25" x14ac:dyDescent="0.35">
      <c r="A366" s="3" t="s">
        <v>2008</v>
      </c>
      <c r="B366" s="3">
        <v>17.600000000000001</v>
      </c>
      <c r="C366" s="3">
        <v>5.26</v>
      </c>
      <c r="D366" s="3" t="s">
        <v>2382</v>
      </c>
      <c r="E366" s="3" t="s">
        <v>2380</v>
      </c>
      <c r="F366" s="3" t="s">
        <v>2380</v>
      </c>
      <c r="G366" s="3" t="s">
        <v>2381</v>
      </c>
      <c r="H366" s="3" t="s">
        <v>2382</v>
      </c>
      <c r="I366" s="14">
        <v>1</v>
      </c>
      <c r="J366" s="14" t="str">
        <f t="shared" si="27"/>
        <v>yes</v>
      </c>
      <c r="K366" s="14">
        <f t="shared" si="25"/>
        <v>0</v>
      </c>
      <c r="L366" s="14" t="str">
        <f t="shared" si="28"/>
        <v>Yes</v>
      </c>
      <c r="M366" s="14" t="str">
        <f t="shared" si="26"/>
        <v>Yes</v>
      </c>
      <c r="N366" s="28">
        <v>17.600000000000001</v>
      </c>
      <c r="O366" s="19" t="str" cm="1">
        <f t="array" ref="O366">_xlfn.IFS(N366&lt;18.5,"Underweight",N366&lt;25,"Normalweight",N366&lt;30,"Overweight",N366&gt;=30,"Obesity")</f>
        <v>Underweight</v>
      </c>
      <c r="P366" s="38" t="s">
        <v>2008</v>
      </c>
      <c r="Q366" s="28">
        <v>17.600000000000001</v>
      </c>
      <c r="R366" s="38">
        <v>5.26</v>
      </c>
      <c r="S366" s="38" t="s">
        <v>2383</v>
      </c>
      <c r="T366" s="38" t="s">
        <v>2380</v>
      </c>
      <c r="U366" s="38" t="s">
        <v>2380</v>
      </c>
      <c r="V366" s="38">
        <v>0</v>
      </c>
      <c r="W366" s="38" t="s">
        <v>2383</v>
      </c>
      <c r="X366" s="38" t="s">
        <v>8394</v>
      </c>
      <c r="Y366" s="19" t="str">
        <f t="shared" si="29"/>
        <v>Prediabetes</v>
      </c>
    </row>
    <row r="367" spans="1:25" x14ac:dyDescent="0.35">
      <c r="A367" s="3" t="s">
        <v>2007</v>
      </c>
      <c r="B367" s="3">
        <v>26.29</v>
      </c>
      <c r="C367" s="3">
        <v>6.84</v>
      </c>
      <c r="D367" s="3" t="s">
        <v>2380</v>
      </c>
      <c r="E367" s="3" t="s">
        <v>2380</v>
      </c>
      <c r="F367" s="3" t="s">
        <v>2380</v>
      </c>
      <c r="G367" s="3" t="s">
        <v>2381</v>
      </c>
      <c r="H367" s="3" t="s">
        <v>2382</v>
      </c>
      <c r="I367" s="14">
        <v>1</v>
      </c>
      <c r="J367" s="14" t="str">
        <f t="shared" si="27"/>
        <v>yes</v>
      </c>
      <c r="K367" s="14">
        <f t="shared" si="25"/>
        <v>0</v>
      </c>
      <c r="L367" s="14" t="str">
        <f t="shared" si="28"/>
        <v>Yes</v>
      </c>
      <c r="M367" s="14" t="str">
        <f t="shared" si="26"/>
        <v>No</v>
      </c>
      <c r="N367" s="28">
        <v>26.29</v>
      </c>
      <c r="O367" s="19" t="str" cm="1">
        <f t="array" ref="O367">_xlfn.IFS(N367&lt;18.5,"Underweight",N367&lt;25,"Normalweight",N367&lt;30,"Overweight",N367&gt;=30,"Obesity")</f>
        <v>Overweight</v>
      </c>
      <c r="P367" s="38" t="s">
        <v>2007</v>
      </c>
      <c r="Q367" s="28">
        <v>26.29</v>
      </c>
      <c r="R367" s="38">
        <v>6.84</v>
      </c>
      <c r="S367" s="38" t="s">
        <v>2380</v>
      </c>
      <c r="T367" s="38" t="s">
        <v>2380</v>
      </c>
      <c r="U367" s="38" t="s">
        <v>2380</v>
      </c>
      <c r="V367" s="38">
        <v>0</v>
      </c>
      <c r="W367" s="38" t="s">
        <v>2383</v>
      </c>
      <c r="X367" s="38" t="s">
        <v>8392</v>
      </c>
      <c r="Y367" s="19" t="str">
        <f t="shared" si="29"/>
        <v>Normal</v>
      </c>
    </row>
    <row r="368" spans="1:25" x14ac:dyDescent="0.35">
      <c r="A368" s="3" t="s">
        <v>2006</v>
      </c>
      <c r="B368" s="3">
        <v>35.31</v>
      </c>
      <c r="C368" s="3">
        <v>9.0399999999999991</v>
      </c>
      <c r="D368" s="3" t="s">
        <v>2380</v>
      </c>
      <c r="E368" s="3" t="s">
        <v>2380</v>
      </c>
      <c r="F368" s="3" t="s">
        <v>2380</v>
      </c>
      <c r="G368" s="3" t="s">
        <v>2381</v>
      </c>
      <c r="H368" s="3" t="s">
        <v>2380</v>
      </c>
      <c r="I368" s="14">
        <v>180</v>
      </c>
      <c r="J368" s="14" t="str">
        <f t="shared" si="27"/>
        <v>No</v>
      </c>
      <c r="K368" s="14">
        <f t="shared" si="25"/>
        <v>0</v>
      </c>
      <c r="L368" s="14" t="str">
        <f t="shared" si="28"/>
        <v>No</v>
      </c>
      <c r="M368" s="14" t="str">
        <f t="shared" si="26"/>
        <v>No</v>
      </c>
      <c r="N368" s="28">
        <v>35.31</v>
      </c>
      <c r="O368" s="19" t="str" cm="1">
        <f t="array" ref="O368">_xlfn.IFS(N368&lt;18.5,"Underweight",N368&lt;25,"Normalweight",N368&lt;30,"Overweight",N368&gt;=30,"Obesity")</f>
        <v>Obesity</v>
      </c>
      <c r="P368" s="38" t="s">
        <v>2006</v>
      </c>
      <c r="Q368" s="28">
        <v>35.31</v>
      </c>
      <c r="R368" s="38">
        <v>9.0399999999999991</v>
      </c>
      <c r="S368" s="38" t="s">
        <v>2380</v>
      </c>
      <c r="T368" s="38" t="s">
        <v>2380</v>
      </c>
      <c r="U368" s="38" t="s">
        <v>2380</v>
      </c>
      <c r="V368" s="38">
        <v>0</v>
      </c>
      <c r="W368" s="38" t="s">
        <v>2380</v>
      </c>
      <c r="X368" s="38" t="s">
        <v>8391</v>
      </c>
      <c r="Y368" s="19" t="str">
        <f t="shared" si="29"/>
        <v>Diabetes</v>
      </c>
    </row>
    <row r="369" spans="1:25" x14ac:dyDescent="0.35">
      <c r="A369" s="3" t="s">
        <v>2005</v>
      </c>
      <c r="B369" s="3">
        <v>27.04</v>
      </c>
      <c r="C369" s="3">
        <v>4.0999999999999996</v>
      </c>
      <c r="D369" s="3" t="s">
        <v>2380</v>
      </c>
      <c r="E369" s="3" t="s">
        <v>2380</v>
      </c>
      <c r="F369" s="3" t="s">
        <v>2380</v>
      </c>
      <c r="G369" s="3">
        <v>1</v>
      </c>
      <c r="H369" s="3" t="s">
        <v>2382</v>
      </c>
      <c r="I369" s="14">
        <v>1</v>
      </c>
      <c r="J369" s="14" t="str">
        <f t="shared" si="27"/>
        <v>yes</v>
      </c>
      <c r="K369" s="14">
        <f t="shared" si="25"/>
        <v>1</v>
      </c>
      <c r="L369" s="14" t="str">
        <f t="shared" si="28"/>
        <v>Yes</v>
      </c>
      <c r="M369" s="14" t="str">
        <f t="shared" si="26"/>
        <v>No</v>
      </c>
      <c r="N369" s="28">
        <v>27.04</v>
      </c>
      <c r="O369" s="19" t="str" cm="1">
        <f t="array" ref="O369">_xlfn.IFS(N369&lt;18.5,"Underweight",N369&lt;25,"Normalweight",N369&lt;30,"Overweight",N369&gt;=30,"Obesity")</f>
        <v>Overweight</v>
      </c>
      <c r="P369" s="38" t="s">
        <v>2005</v>
      </c>
      <c r="Q369" s="28">
        <v>27.04</v>
      </c>
      <c r="R369" s="38">
        <v>4.0999999999999996</v>
      </c>
      <c r="S369" s="38" t="s">
        <v>2380</v>
      </c>
      <c r="T369" s="38" t="s">
        <v>2380</v>
      </c>
      <c r="U369" s="38" t="s">
        <v>2380</v>
      </c>
      <c r="V369" s="38">
        <v>1</v>
      </c>
      <c r="W369" s="38" t="s">
        <v>2383</v>
      </c>
      <c r="X369" s="38" t="s">
        <v>8392</v>
      </c>
      <c r="Y369" s="19" t="str">
        <f t="shared" si="29"/>
        <v>Prediabetes</v>
      </c>
    </row>
    <row r="370" spans="1:25" x14ac:dyDescent="0.35">
      <c r="A370" s="3" t="s">
        <v>2004</v>
      </c>
      <c r="B370" s="3">
        <v>30.23</v>
      </c>
      <c r="C370" s="3">
        <v>4.2300000000000004</v>
      </c>
      <c r="D370" s="3" t="s">
        <v>2382</v>
      </c>
      <c r="E370" s="3" t="s">
        <v>2380</v>
      </c>
      <c r="F370" s="3" t="s">
        <v>2383</v>
      </c>
      <c r="G370" s="3">
        <v>1</v>
      </c>
      <c r="H370" s="3" t="s">
        <v>2382</v>
      </c>
      <c r="I370" s="14">
        <v>1</v>
      </c>
      <c r="J370" s="14" t="str">
        <f t="shared" si="27"/>
        <v>yes</v>
      </c>
      <c r="K370" s="14">
        <f t="shared" si="25"/>
        <v>1</v>
      </c>
      <c r="L370" s="14" t="str">
        <f t="shared" si="28"/>
        <v>Yes</v>
      </c>
      <c r="M370" s="14" t="str">
        <f t="shared" si="26"/>
        <v>Yes</v>
      </c>
      <c r="N370" s="28">
        <v>30.23</v>
      </c>
      <c r="O370" s="19" t="str" cm="1">
        <f t="array" ref="O370">_xlfn.IFS(N370&lt;18.5,"Underweight",N370&lt;25,"Normalweight",N370&lt;30,"Overweight",N370&gt;=30,"Obesity")</f>
        <v>Obesity</v>
      </c>
      <c r="P370" s="38" t="s">
        <v>2004</v>
      </c>
      <c r="Q370" s="28">
        <v>30.23</v>
      </c>
      <c r="R370" s="38">
        <v>4.2300000000000004</v>
      </c>
      <c r="S370" s="38" t="s">
        <v>2383</v>
      </c>
      <c r="T370" s="38" t="s">
        <v>2380</v>
      </c>
      <c r="U370" s="38" t="s">
        <v>2383</v>
      </c>
      <c r="V370" s="38">
        <v>1</v>
      </c>
      <c r="W370" s="38" t="s">
        <v>2383</v>
      </c>
      <c r="X370" s="38" t="s">
        <v>8391</v>
      </c>
      <c r="Y370" s="19" t="str">
        <f t="shared" si="29"/>
        <v>Prediabetes</v>
      </c>
    </row>
    <row r="371" spans="1:25" x14ac:dyDescent="0.35">
      <c r="A371" s="3" t="s">
        <v>2003</v>
      </c>
      <c r="B371" s="3">
        <v>30.6</v>
      </c>
      <c r="C371" s="3">
        <v>6.48</v>
      </c>
      <c r="D371" s="3" t="s">
        <v>2382</v>
      </c>
      <c r="E371" s="3" t="s">
        <v>2380</v>
      </c>
      <c r="F371" s="3" t="s">
        <v>2383</v>
      </c>
      <c r="G371" s="3">
        <v>1</v>
      </c>
      <c r="H371" s="3" t="s">
        <v>2382</v>
      </c>
      <c r="I371" s="14">
        <v>1</v>
      </c>
      <c r="J371" s="14" t="str">
        <f t="shared" si="27"/>
        <v>yes</v>
      </c>
      <c r="K371" s="14">
        <f t="shared" si="25"/>
        <v>1</v>
      </c>
      <c r="L371" s="14" t="str">
        <f t="shared" si="28"/>
        <v>Yes</v>
      </c>
      <c r="M371" s="14" t="str">
        <f t="shared" si="26"/>
        <v>Yes</v>
      </c>
      <c r="N371" s="28">
        <v>30.6</v>
      </c>
      <c r="O371" s="19" t="str" cm="1">
        <f t="array" ref="O371">_xlfn.IFS(N371&lt;18.5,"Underweight",N371&lt;25,"Normalweight",N371&lt;30,"Overweight",N371&gt;=30,"Obesity")</f>
        <v>Obesity</v>
      </c>
      <c r="P371" s="38" t="s">
        <v>2003</v>
      </c>
      <c r="Q371" s="28">
        <v>30.6</v>
      </c>
      <c r="R371" s="38">
        <v>6.48</v>
      </c>
      <c r="S371" s="38" t="s">
        <v>2383</v>
      </c>
      <c r="T371" s="38" t="s">
        <v>2380</v>
      </c>
      <c r="U371" s="38" t="s">
        <v>2383</v>
      </c>
      <c r="V371" s="38">
        <v>1</v>
      </c>
      <c r="W371" s="38" t="s">
        <v>2383</v>
      </c>
      <c r="X371" s="38" t="s">
        <v>8391</v>
      </c>
      <c r="Y371" s="19" t="str">
        <f t="shared" si="29"/>
        <v>Normal</v>
      </c>
    </row>
    <row r="372" spans="1:25" x14ac:dyDescent="0.35">
      <c r="A372" s="3" t="s">
        <v>2002</v>
      </c>
      <c r="B372" s="3">
        <v>26.8</v>
      </c>
      <c r="C372" s="3">
        <v>5.53</v>
      </c>
      <c r="D372" s="3" t="s">
        <v>2380</v>
      </c>
      <c r="E372" s="3" t="s">
        <v>2380</v>
      </c>
      <c r="F372" s="3" t="s">
        <v>2380</v>
      </c>
      <c r="G372" s="3">
        <v>1</v>
      </c>
      <c r="H372" s="3" t="s">
        <v>2382</v>
      </c>
      <c r="I372" s="14">
        <v>1</v>
      </c>
      <c r="J372" s="14" t="str">
        <f t="shared" si="27"/>
        <v>yes</v>
      </c>
      <c r="K372" s="14">
        <f t="shared" si="25"/>
        <v>1</v>
      </c>
      <c r="L372" s="14" t="str">
        <f t="shared" si="28"/>
        <v>Yes</v>
      </c>
      <c r="M372" s="14" t="str">
        <f t="shared" si="26"/>
        <v>No</v>
      </c>
      <c r="N372" s="28">
        <v>26.8</v>
      </c>
      <c r="O372" s="19" t="str" cm="1">
        <f t="array" ref="O372">_xlfn.IFS(N372&lt;18.5,"Underweight",N372&lt;25,"Normalweight",N372&lt;30,"Overweight",N372&gt;=30,"Obesity")</f>
        <v>Overweight</v>
      </c>
      <c r="P372" s="38" t="s">
        <v>2002</v>
      </c>
      <c r="Q372" s="28">
        <v>26.8</v>
      </c>
      <c r="R372" s="38">
        <v>5.53</v>
      </c>
      <c r="S372" s="38" t="s">
        <v>2380</v>
      </c>
      <c r="T372" s="38" t="s">
        <v>2380</v>
      </c>
      <c r="U372" s="38" t="s">
        <v>2380</v>
      </c>
      <c r="V372" s="38">
        <v>1</v>
      </c>
      <c r="W372" s="38" t="s">
        <v>2383</v>
      </c>
      <c r="X372" s="38" t="s">
        <v>8392</v>
      </c>
      <c r="Y372" s="19" t="str">
        <f t="shared" si="29"/>
        <v>Prediabetes</v>
      </c>
    </row>
    <row r="373" spans="1:25" x14ac:dyDescent="0.35">
      <c r="A373" s="3" t="s">
        <v>2001</v>
      </c>
      <c r="B373" s="3">
        <v>16.86</v>
      </c>
      <c r="C373" s="3">
        <v>4.07</v>
      </c>
      <c r="D373" s="3" t="s">
        <v>2382</v>
      </c>
      <c r="E373" s="3" t="s">
        <v>2380</v>
      </c>
      <c r="F373" s="3" t="s">
        <v>2380</v>
      </c>
      <c r="G373" s="3" t="s">
        <v>2381</v>
      </c>
      <c r="H373" s="3" t="s">
        <v>2382</v>
      </c>
      <c r="I373" s="14">
        <v>1</v>
      </c>
      <c r="J373" s="14" t="str">
        <f t="shared" si="27"/>
        <v>yes</v>
      </c>
      <c r="K373" s="14">
        <f t="shared" si="25"/>
        <v>0</v>
      </c>
      <c r="L373" s="14" t="str">
        <f t="shared" si="28"/>
        <v>Yes</v>
      </c>
      <c r="M373" s="14" t="str">
        <f t="shared" si="26"/>
        <v>Yes</v>
      </c>
      <c r="N373" s="28">
        <v>16.86</v>
      </c>
      <c r="O373" s="19" t="str" cm="1">
        <f t="array" ref="O373">_xlfn.IFS(N373&lt;18.5,"Underweight",N373&lt;25,"Normalweight",N373&lt;30,"Overweight",N373&gt;=30,"Obesity")</f>
        <v>Underweight</v>
      </c>
      <c r="P373" s="38" t="s">
        <v>2001</v>
      </c>
      <c r="Q373" s="28">
        <v>16.86</v>
      </c>
      <c r="R373" s="38">
        <v>4.07</v>
      </c>
      <c r="S373" s="38" t="s">
        <v>2383</v>
      </c>
      <c r="T373" s="38" t="s">
        <v>2380</v>
      </c>
      <c r="U373" s="38" t="s">
        <v>2380</v>
      </c>
      <c r="V373" s="38">
        <v>0</v>
      </c>
      <c r="W373" s="38" t="s">
        <v>2383</v>
      </c>
      <c r="X373" s="38" t="s">
        <v>8394</v>
      </c>
      <c r="Y373" s="19" t="str">
        <f t="shared" si="29"/>
        <v>Normal</v>
      </c>
    </row>
    <row r="374" spans="1:25" x14ac:dyDescent="0.35">
      <c r="A374" s="3" t="s">
        <v>2000</v>
      </c>
      <c r="B374" s="3">
        <v>16.3</v>
      </c>
      <c r="C374" s="3">
        <v>5.51</v>
      </c>
      <c r="D374" s="3" t="s">
        <v>2380</v>
      </c>
      <c r="E374" s="3" t="s">
        <v>2380</v>
      </c>
      <c r="F374" s="3" t="s">
        <v>2380</v>
      </c>
      <c r="G374" s="3">
        <v>1</v>
      </c>
      <c r="H374" s="3" t="s">
        <v>2382</v>
      </c>
      <c r="I374" s="14">
        <v>1</v>
      </c>
      <c r="J374" s="14" t="str">
        <f t="shared" si="27"/>
        <v>yes</v>
      </c>
      <c r="K374" s="14">
        <f t="shared" si="25"/>
        <v>1</v>
      </c>
      <c r="L374" s="14" t="str">
        <f t="shared" si="28"/>
        <v>Yes</v>
      </c>
      <c r="M374" s="14" t="str">
        <f t="shared" si="26"/>
        <v>No</v>
      </c>
      <c r="N374" s="28">
        <v>16.3</v>
      </c>
      <c r="O374" s="19" t="str" cm="1">
        <f t="array" ref="O374">_xlfn.IFS(N374&lt;18.5,"Underweight",N374&lt;25,"Normalweight",N374&lt;30,"Overweight",N374&gt;=30,"Obesity")</f>
        <v>Underweight</v>
      </c>
      <c r="P374" s="38" t="s">
        <v>2000</v>
      </c>
      <c r="Q374" s="28">
        <v>16.3</v>
      </c>
      <c r="R374" s="38">
        <v>5.51</v>
      </c>
      <c r="S374" s="38" t="s">
        <v>2380</v>
      </c>
      <c r="T374" s="38" t="s">
        <v>2380</v>
      </c>
      <c r="U374" s="38" t="s">
        <v>2380</v>
      </c>
      <c r="V374" s="38">
        <v>1</v>
      </c>
      <c r="W374" s="38" t="s">
        <v>2383</v>
      </c>
      <c r="X374" s="38" t="s">
        <v>8394</v>
      </c>
      <c r="Y374" s="19" t="str">
        <f t="shared" si="29"/>
        <v>Prediabetes</v>
      </c>
    </row>
    <row r="375" spans="1:25" x14ac:dyDescent="0.35">
      <c r="A375" s="3" t="s">
        <v>1999</v>
      </c>
      <c r="B375" s="3">
        <v>29.81</v>
      </c>
      <c r="C375" s="3">
        <v>11.66</v>
      </c>
      <c r="D375" s="3" t="s">
        <v>2380</v>
      </c>
      <c r="E375" s="3" t="s">
        <v>2380</v>
      </c>
      <c r="F375" s="3" t="s">
        <v>2380</v>
      </c>
      <c r="G375" s="3" t="s">
        <v>2381</v>
      </c>
      <c r="H375" s="3" t="s">
        <v>2382</v>
      </c>
      <c r="I375" s="14">
        <v>1</v>
      </c>
      <c r="J375" s="14" t="str">
        <f t="shared" si="27"/>
        <v>yes</v>
      </c>
      <c r="K375" s="14">
        <f t="shared" si="25"/>
        <v>0</v>
      </c>
      <c r="L375" s="14" t="str">
        <f t="shared" si="28"/>
        <v>Yes</v>
      </c>
      <c r="M375" s="14" t="str">
        <f t="shared" si="26"/>
        <v>No</v>
      </c>
      <c r="N375" s="28">
        <v>29.81</v>
      </c>
      <c r="O375" s="19" t="str" cm="1">
        <f t="array" ref="O375">_xlfn.IFS(N375&lt;18.5,"Underweight",N375&lt;25,"Normalweight",N375&lt;30,"Overweight",N375&gt;=30,"Obesity")</f>
        <v>Overweight</v>
      </c>
      <c r="P375" s="38" t="s">
        <v>1999</v>
      </c>
      <c r="Q375" s="28">
        <v>29.81</v>
      </c>
      <c r="R375" s="38">
        <v>11.66</v>
      </c>
      <c r="S375" s="38" t="s">
        <v>2380</v>
      </c>
      <c r="T375" s="38" t="s">
        <v>2380</v>
      </c>
      <c r="U375" s="38" t="s">
        <v>2380</v>
      </c>
      <c r="V375" s="38">
        <v>0</v>
      </c>
      <c r="W375" s="38" t="s">
        <v>2383</v>
      </c>
      <c r="X375" s="38" t="s">
        <v>8392</v>
      </c>
      <c r="Y375" s="19" t="str">
        <f t="shared" si="29"/>
        <v>Diabetes</v>
      </c>
    </row>
    <row r="376" spans="1:25" x14ac:dyDescent="0.35">
      <c r="A376" s="3" t="s">
        <v>1998</v>
      </c>
      <c r="B376" s="3">
        <v>16.329999999999998</v>
      </c>
      <c r="C376" s="3">
        <v>7.26</v>
      </c>
      <c r="D376" s="3" t="s">
        <v>2382</v>
      </c>
      <c r="E376" s="3" t="s">
        <v>2380</v>
      </c>
      <c r="F376" s="3" t="s">
        <v>2380</v>
      </c>
      <c r="G376" s="3" t="s">
        <v>2381</v>
      </c>
      <c r="H376" s="3" t="s">
        <v>2382</v>
      </c>
      <c r="I376" s="14">
        <v>1</v>
      </c>
      <c r="J376" s="14" t="str">
        <f t="shared" si="27"/>
        <v>yes</v>
      </c>
      <c r="K376" s="14">
        <f t="shared" si="25"/>
        <v>0</v>
      </c>
      <c r="L376" s="14" t="str">
        <f t="shared" si="28"/>
        <v>Yes</v>
      </c>
      <c r="M376" s="14" t="str">
        <f t="shared" si="26"/>
        <v>Yes</v>
      </c>
      <c r="N376" s="28">
        <v>16.329999999999998</v>
      </c>
      <c r="O376" s="19" t="str" cm="1">
        <f t="array" ref="O376">_xlfn.IFS(N376&lt;18.5,"Underweight",N376&lt;25,"Normalweight",N376&lt;30,"Overweight",N376&gt;=30,"Obesity")</f>
        <v>Underweight</v>
      </c>
      <c r="P376" s="38" t="s">
        <v>1998</v>
      </c>
      <c r="Q376" s="28">
        <v>16.329999999999998</v>
      </c>
      <c r="R376" s="38">
        <v>7.26</v>
      </c>
      <c r="S376" s="38" t="s">
        <v>2383</v>
      </c>
      <c r="T376" s="38" t="s">
        <v>2380</v>
      </c>
      <c r="U376" s="38" t="s">
        <v>2380</v>
      </c>
      <c r="V376" s="38">
        <v>0</v>
      </c>
      <c r="W376" s="38" t="s">
        <v>2383</v>
      </c>
      <c r="X376" s="38" t="s">
        <v>8394</v>
      </c>
      <c r="Y376" s="19" t="str">
        <f t="shared" si="29"/>
        <v>Diabetes</v>
      </c>
    </row>
    <row r="377" spans="1:25" x14ac:dyDescent="0.35">
      <c r="A377" s="3" t="s">
        <v>1997</v>
      </c>
      <c r="B377" s="3">
        <v>16.37</v>
      </c>
      <c r="C377" s="3">
        <v>4.79</v>
      </c>
      <c r="D377" s="3" t="s">
        <v>2382</v>
      </c>
      <c r="E377" s="3" t="s">
        <v>2380</v>
      </c>
      <c r="F377" s="3" t="s">
        <v>2380</v>
      </c>
      <c r="G377" s="3" t="s">
        <v>2381</v>
      </c>
      <c r="H377" s="3" t="s">
        <v>2382</v>
      </c>
      <c r="I377" s="14">
        <v>1</v>
      </c>
      <c r="J377" s="14" t="str">
        <f t="shared" si="27"/>
        <v>yes</v>
      </c>
      <c r="K377" s="14">
        <f t="shared" si="25"/>
        <v>0</v>
      </c>
      <c r="L377" s="14" t="str">
        <f t="shared" si="28"/>
        <v>Yes</v>
      </c>
      <c r="M377" s="14" t="str">
        <f t="shared" si="26"/>
        <v>Yes</v>
      </c>
      <c r="N377" s="28">
        <v>16.37</v>
      </c>
      <c r="O377" s="19" t="str" cm="1">
        <f t="array" ref="O377">_xlfn.IFS(N377&lt;18.5,"Underweight",N377&lt;25,"Normalweight",N377&lt;30,"Overweight",N377&gt;=30,"Obesity")</f>
        <v>Underweight</v>
      </c>
      <c r="P377" s="38" t="s">
        <v>1997</v>
      </c>
      <c r="Q377" s="28">
        <v>16.37</v>
      </c>
      <c r="R377" s="38">
        <v>4.79</v>
      </c>
      <c r="S377" s="38" t="s">
        <v>2383</v>
      </c>
      <c r="T377" s="38" t="s">
        <v>2380</v>
      </c>
      <c r="U377" s="38" t="s">
        <v>2380</v>
      </c>
      <c r="V377" s="38">
        <v>0</v>
      </c>
      <c r="W377" s="38" t="s">
        <v>2383</v>
      </c>
      <c r="X377" s="38" t="s">
        <v>8394</v>
      </c>
      <c r="Y377" s="19" t="str">
        <f t="shared" si="29"/>
        <v>Normal</v>
      </c>
    </row>
    <row r="378" spans="1:25" x14ac:dyDescent="0.35">
      <c r="A378" s="3" t="s">
        <v>1996</v>
      </c>
      <c r="B378" s="3">
        <v>22.42</v>
      </c>
      <c r="C378" s="3">
        <v>4.68</v>
      </c>
      <c r="D378" s="3" t="s">
        <v>2382</v>
      </c>
      <c r="E378" s="3" t="s">
        <v>2380</v>
      </c>
      <c r="F378" s="3" t="s">
        <v>2380</v>
      </c>
      <c r="G378" s="3">
        <v>1</v>
      </c>
      <c r="H378" s="3" t="s">
        <v>2380</v>
      </c>
      <c r="I378" s="14">
        <v>180</v>
      </c>
      <c r="J378" s="14" t="str">
        <f t="shared" si="27"/>
        <v>No</v>
      </c>
      <c r="K378" s="14">
        <f t="shared" si="25"/>
        <v>1</v>
      </c>
      <c r="L378" s="14" t="str">
        <f t="shared" si="28"/>
        <v>No</v>
      </c>
      <c r="M378" s="14" t="str">
        <f t="shared" si="26"/>
        <v>Yes</v>
      </c>
      <c r="N378" s="28">
        <v>22.42</v>
      </c>
      <c r="O378" s="19" t="str" cm="1">
        <f t="array" ref="O378">_xlfn.IFS(N378&lt;18.5,"Underweight",N378&lt;25,"Normalweight",N378&lt;30,"Overweight",N378&gt;=30,"Obesity")</f>
        <v>Normalweight</v>
      </c>
      <c r="P378" s="38" t="s">
        <v>1996</v>
      </c>
      <c r="Q378" s="28">
        <v>22.42</v>
      </c>
      <c r="R378" s="38">
        <v>4.68</v>
      </c>
      <c r="S378" s="38" t="s">
        <v>2383</v>
      </c>
      <c r="T378" s="38" t="s">
        <v>2380</v>
      </c>
      <c r="U378" s="38" t="s">
        <v>2380</v>
      </c>
      <c r="V378" s="38">
        <v>1</v>
      </c>
      <c r="W378" s="38" t="s">
        <v>2380</v>
      </c>
      <c r="X378" s="38" t="s">
        <v>8393</v>
      </c>
      <c r="Y378" s="19" t="str">
        <f t="shared" si="29"/>
        <v>Prediabetes</v>
      </c>
    </row>
    <row r="379" spans="1:25" x14ac:dyDescent="0.35">
      <c r="A379" s="3" t="s">
        <v>1995</v>
      </c>
      <c r="B379" s="3">
        <v>31.35</v>
      </c>
      <c r="C379" s="3">
        <v>4.33</v>
      </c>
      <c r="D379" s="3" t="s">
        <v>2382</v>
      </c>
      <c r="E379" s="3" t="s">
        <v>2380</v>
      </c>
      <c r="F379" s="3" t="s">
        <v>2383</v>
      </c>
      <c r="G379" s="3">
        <v>1</v>
      </c>
      <c r="H379" s="3" t="s">
        <v>2380</v>
      </c>
      <c r="I379" s="14">
        <v>180</v>
      </c>
      <c r="J379" s="14" t="str">
        <f t="shared" si="27"/>
        <v>No</v>
      </c>
      <c r="K379" s="14">
        <f t="shared" si="25"/>
        <v>1</v>
      </c>
      <c r="L379" s="14" t="str">
        <f t="shared" si="28"/>
        <v>No</v>
      </c>
      <c r="M379" s="14" t="str">
        <f t="shared" si="26"/>
        <v>Yes</v>
      </c>
      <c r="N379" s="28">
        <v>31.35</v>
      </c>
      <c r="O379" s="19" t="str" cm="1">
        <f t="array" ref="O379">_xlfn.IFS(N379&lt;18.5,"Underweight",N379&lt;25,"Normalweight",N379&lt;30,"Overweight",N379&gt;=30,"Obesity")</f>
        <v>Obesity</v>
      </c>
      <c r="P379" s="38" t="s">
        <v>1995</v>
      </c>
      <c r="Q379" s="28">
        <v>31.35</v>
      </c>
      <c r="R379" s="38">
        <v>4.33</v>
      </c>
      <c r="S379" s="38" t="s">
        <v>2383</v>
      </c>
      <c r="T379" s="38" t="s">
        <v>2380</v>
      </c>
      <c r="U379" s="38" t="s">
        <v>2383</v>
      </c>
      <c r="V379" s="38">
        <v>1</v>
      </c>
      <c r="W379" s="38" t="s">
        <v>2380</v>
      </c>
      <c r="X379" s="38" t="s">
        <v>8391</v>
      </c>
      <c r="Y379" s="19" t="str">
        <f t="shared" si="29"/>
        <v>Prediabetes</v>
      </c>
    </row>
    <row r="380" spans="1:25" x14ac:dyDescent="0.35">
      <c r="A380" s="3" t="s">
        <v>1994</v>
      </c>
      <c r="B380" s="3">
        <v>31.9</v>
      </c>
      <c r="C380" s="3">
        <v>11.89</v>
      </c>
      <c r="D380" s="3" t="s">
        <v>2380</v>
      </c>
      <c r="E380" s="3" t="s">
        <v>2380</v>
      </c>
      <c r="F380" s="3" t="s">
        <v>2380</v>
      </c>
      <c r="G380" s="3" t="s">
        <v>2381</v>
      </c>
      <c r="H380" s="3" t="s">
        <v>2380</v>
      </c>
      <c r="I380" s="14">
        <v>180</v>
      </c>
      <c r="J380" s="14" t="str">
        <f t="shared" si="27"/>
        <v>No</v>
      </c>
      <c r="K380" s="14">
        <f t="shared" si="25"/>
        <v>0</v>
      </c>
      <c r="L380" s="14" t="str">
        <f t="shared" si="28"/>
        <v>No</v>
      </c>
      <c r="M380" s="14" t="str">
        <f t="shared" si="26"/>
        <v>No</v>
      </c>
      <c r="N380" s="28">
        <v>31.9</v>
      </c>
      <c r="O380" s="19" t="str" cm="1">
        <f t="array" ref="O380">_xlfn.IFS(N380&lt;18.5,"Underweight",N380&lt;25,"Normalweight",N380&lt;30,"Overweight",N380&gt;=30,"Obesity")</f>
        <v>Obesity</v>
      </c>
      <c r="P380" s="38" t="s">
        <v>1994</v>
      </c>
      <c r="Q380" s="28">
        <v>31.9</v>
      </c>
      <c r="R380" s="38">
        <v>11.89</v>
      </c>
      <c r="S380" s="38" t="s">
        <v>2380</v>
      </c>
      <c r="T380" s="38" t="s">
        <v>2380</v>
      </c>
      <c r="U380" s="38" t="s">
        <v>2380</v>
      </c>
      <c r="V380" s="38">
        <v>0</v>
      </c>
      <c r="W380" s="38" t="s">
        <v>2380</v>
      </c>
      <c r="X380" s="38" t="s">
        <v>8391</v>
      </c>
      <c r="Y380" s="19" t="str">
        <f t="shared" si="29"/>
        <v>Normal</v>
      </c>
    </row>
    <row r="381" spans="1:25" x14ac:dyDescent="0.35">
      <c r="A381" s="3" t="s">
        <v>1993</v>
      </c>
      <c r="B381" s="3">
        <v>30.6</v>
      </c>
      <c r="C381" s="3">
        <v>5.24</v>
      </c>
      <c r="D381" s="3" t="s">
        <v>2380</v>
      </c>
      <c r="E381" s="3" t="s">
        <v>2380</v>
      </c>
      <c r="F381" s="3" t="s">
        <v>2380</v>
      </c>
      <c r="G381" s="3" t="s">
        <v>2381</v>
      </c>
      <c r="H381" s="3" t="s">
        <v>2382</v>
      </c>
      <c r="I381" s="14">
        <v>1</v>
      </c>
      <c r="J381" s="14" t="str">
        <f t="shared" si="27"/>
        <v>yes</v>
      </c>
      <c r="K381" s="14">
        <f t="shared" si="25"/>
        <v>0</v>
      </c>
      <c r="L381" s="14" t="str">
        <f t="shared" si="28"/>
        <v>Yes</v>
      </c>
      <c r="M381" s="14" t="str">
        <f t="shared" si="26"/>
        <v>No</v>
      </c>
      <c r="N381" s="28">
        <v>30.6</v>
      </c>
      <c r="O381" s="19" t="str" cm="1">
        <f t="array" ref="O381">_xlfn.IFS(N381&lt;18.5,"Underweight",N381&lt;25,"Normalweight",N381&lt;30,"Overweight",N381&gt;=30,"Obesity")</f>
        <v>Obesity</v>
      </c>
      <c r="P381" s="38" t="s">
        <v>1993</v>
      </c>
      <c r="Q381" s="28">
        <v>30.6</v>
      </c>
      <c r="R381" s="38">
        <v>5.24</v>
      </c>
      <c r="S381" s="38" t="s">
        <v>2380</v>
      </c>
      <c r="T381" s="38" t="s">
        <v>2380</v>
      </c>
      <c r="U381" s="38" t="s">
        <v>2380</v>
      </c>
      <c r="V381" s="38">
        <v>0</v>
      </c>
      <c r="W381" s="38" t="s">
        <v>2383</v>
      </c>
      <c r="X381" s="38" t="s">
        <v>8391</v>
      </c>
      <c r="Y381" s="19" t="str">
        <f t="shared" si="29"/>
        <v>Prediabetes</v>
      </c>
    </row>
    <row r="382" spans="1:25" x14ac:dyDescent="0.35">
      <c r="A382" s="3" t="s">
        <v>1992</v>
      </c>
      <c r="B382" s="3">
        <v>28.975000000000001</v>
      </c>
      <c r="C382" s="3">
        <v>7.63</v>
      </c>
      <c r="D382" s="3" t="s">
        <v>2380</v>
      </c>
      <c r="E382" s="3" t="s">
        <v>2380</v>
      </c>
      <c r="F382" s="3" t="s">
        <v>2380</v>
      </c>
      <c r="G382" s="3" t="s">
        <v>2381</v>
      </c>
      <c r="H382" s="3" t="s">
        <v>2382</v>
      </c>
      <c r="I382" s="14">
        <v>1</v>
      </c>
      <c r="J382" s="14" t="str">
        <f t="shared" si="27"/>
        <v>yes</v>
      </c>
      <c r="K382" s="14">
        <f t="shared" si="25"/>
        <v>0</v>
      </c>
      <c r="L382" s="14" t="str">
        <f t="shared" si="28"/>
        <v>Yes</v>
      </c>
      <c r="M382" s="14" t="str">
        <f t="shared" si="26"/>
        <v>No</v>
      </c>
      <c r="N382" s="28">
        <v>28.975000000000001</v>
      </c>
      <c r="O382" s="19" t="str" cm="1">
        <f t="array" ref="O382">_xlfn.IFS(N382&lt;18.5,"Underweight",N382&lt;25,"Normalweight",N382&lt;30,"Overweight",N382&gt;=30,"Obesity")</f>
        <v>Overweight</v>
      </c>
      <c r="P382" s="38" t="s">
        <v>1992</v>
      </c>
      <c r="Q382" s="28">
        <v>28.975000000000001</v>
      </c>
      <c r="R382" s="38">
        <v>7.63</v>
      </c>
      <c r="S382" s="38" t="s">
        <v>2380</v>
      </c>
      <c r="T382" s="38" t="s">
        <v>2380</v>
      </c>
      <c r="U382" s="38" t="s">
        <v>2380</v>
      </c>
      <c r="V382" s="38">
        <v>0</v>
      </c>
      <c r="W382" s="38" t="s">
        <v>2383</v>
      </c>
      <c r="X382" s="38" t="s">
        <v>8392</v>
      </c>
      <c r="Y382" s="19" t="str">
        <f t="shared" si="29"/>
        <v>Normal</v>
      </c>
    </row>
    <row r="383" spans="1:25" x14ac:dyDescent="0.35">
      <c r="A383" s="3" t="s">
        <v>1991</v>
      </c>
      <c r="B383" s="3">
        <v>24.86</v>
      </c>
      <c r="C383" s="3">
        <v>8.92</v>
      </c>
      <c r="D383" s="3" t="s">
        <v>2382</v>
      </c>
      <c r="E383" s="3" t="s">
        <v>2380</v>
      </c>
      <c r="F383" s="3" t="s">
        <v>2380</v>
      </c>
      <c r="G383" s="3">
        <v>2</v>
      </c>
      <c r="H383" s="3" t="s">
        <v>2380</v>
      </c>
      <c r="I383" s="14">
        <v>180</v>
      </c>
      <c r="J383" s="14" t="str">
        <f t="shared" si="27"/>
        <v>No</v>
      </c>
      <c r="K383" s="14">
        <f t="shared" si="25"/>
        <v>2</v>
      </c>
      <c r="L383" s="14" t="str">
        <f t="shared" si="28"/>
        <v>No</v>
      </c>
      <c r="M383" s="14" t="str">
        <f t="shared" si="26"/>
        <v>Yes</v>
      </c>
      <c r="N383" s="28">
        <v>24.86</v>
      </c>
      <c r="O383" s="19" t="str" cm="1">
        <f t="array" ref="O383">_xlfn.IFS(N383&lt;18.5,"Underweight",N383&lt;25,"Normalweight",N383&lt;30,"Overweight",N383&gt;=30,"Obesity")</f>
        <v>Normalweight</v>
      </c>
      <c r="P383" s="38" t="s">
        <v>1991</v>
      </c>
      <c r="Q383" s="28">
        <v>24.86</v>
      </c>
      <c r="R383" s="38">
        <v>8.92</v>
      </c>
      <c r="S383" s="38" t="s">
        <v>2383</v>
      </c>
      <c r="T383" s="38" t="s">
        <v>2380</v>
      </c>
      <c r="U383" s="38" t="s">
        <v>2380</v>
      </c>
      <c r="V383" s="38">
        <v>2</v>
      </c>
      <c r="W383" s="38" t="s">
        <v>2380</v>
      </c>
      <c r="X383" s="38" t="s">
        <v>8393</v>
      </c>
      <c r="Y383" s="19" t="str">
        <f t="shared" si="29"/>
        <v>Diabetes</v>
      </c>
    </row>
    <row r="384" spans="1:25" x14ac:dyDescent="0.35">
      <c r="A384" s="3" t="s">
        <v>1990</v>
      </c>
      <c r="B384" s="3">
        <v>19.54</v>
      </c>
      <c r="C384" s="3">
        <v>5.37</v>
      </c>
      <c r="D384" s="3" t="s">
        <v>2380</v>
      </c>
      <c r="E384" s="3" t="s">
        <v>2380</v>
      </c>
      <c r="F384" s="3" t="s">
        <v>2380</v>
      </c>
      <c r="G384" s="3" t="s">
        <v>2381</v>
      </c>
      <c r="H384" s="3" t="s">
        <v>2382</v>
      </c>
      <c r="I384" s="14">
        <v>1</v>
      </c>
      <c r="J384" s="14" t="str">
        <f t="shared" si="27"/>
        <v>yes</v>
      </c>
      <c r="K384" s="14">
        <f t="shared" si="25"/>
        <v>0</v>
      </c>
      <c r="L384" s="14" t="str">
        <f t="shared" si="28"/>
        <v>Yes</v>
      </c>
      <c r="M384" s="14" t="str">
        <f t="shared" si="26"/>
        <v>No</v>
      </c>
      <c r="N384" s="28">
        <v>19.54</v>
      </c>
      <c r="O384" s="19" t="str" cm="1">
        <f t="array" ref="O384">_xlfn.IFS(N384&lt;18.5,"Underweight",N384&lt;25,"Normalweight",N384&lt;30,"Overweight",N384&gt;=30,"Obesity")</f>
        <v>Normalweight</v>
      </c>
      <c r="P384" s="38" t="s">
        <v>1990</v>
      </c>
      <c r="Q384" s="28">
        <v>19.54</v>
      </c>
      <c r="R384" s="38">
        <v>5.37</v>
      </c>
      <c r="S384" s="38" t="s">
        <v>2380</v>
      </c>
      <c r="T384" s="38" t="s">
        <v>2380</v>
      </c>
      <c r="U384" s="38" t="s">
        <v>2380</v>
      </c>
      <c r="V384" s="38">
        <v>0</v>
      </c>
      <c r="W384" s="38" t="s">
        <v>2383</v>
      </c>
      <c r="X384" s="38" t="s">
        <v>8393</v>
      </c>
      <c r="Y384" s="19" t="str">
        <f t="shared" si="29"/>
        <v>Normal</v>
      </c>
    </row>
    <row r="385" spans="1:25" x14ac:dyDescent="0.35">
      <c r="A385" s="3" t="s">
        <v>1989</v>
      </c>
      <c r="B385" s="3">
        <v>26.74</v>
      </c>
      <c r="C385" s="3">
        <v>4.3099999999999996</v>
      </c>
      <c r="D385" s="3" t="s">
        <v>2380</v>
      </c>
      <c r="E385" s="3" t="s">
        <v>2380</v>
      </c>
      <c r="F385" s="3" t="s">
        <v>2380</v>
      </c>
      <c r="G385" s="3" t="s">
        <v>2381</v>
      </c>
      <c r="H385" s="3" t="s">
        <v>2382</v>
      </c>
      <c r="I385" s="14">
        <v>1</v>
      </c>
      <c r="J385" s="14" t="str">
        <f t="shared" si="27"/>
        <v>yes</v>
      </c>
      <c r="K385" s="14">
        <f t="shared" si="25"/>
        <v>0</v>
      </c>
      <c r="L385" s="14" t="str">
        <f t="shared" si="28"/>
        <v>Yes</v>
      </c>
      <c r="M385" s="14" t="str">
        <f t="shared" si="26"/>
        <v>No</v>
      </c>
      <c r="N385" s="28">
        <v>26.74</v>
      </c>
      <c r="O385" s="19" t="str" cm="1">
        <f t="array" ref="O385">_xlfn.IFS(N385&lt;18.5,"Underweight",N385&lt;25,"Normalweight",N385&lt;30,"Overweight",N385&gt;=30,"Obesity")</f>
        <v>Overweight</v>
      </c>
      <c r="P385" s="38" t="s">
        <v>1989</v>
      </c>
      <c r="Q385" s="28">
        <v>26.74</v>
      </c>
      <c r="R385" s="38">
        <v>4.3099999999999996</v>
      </c>
      <c r="S385" s="38" t="s">
        <v>2380</v>
      </c>
      <c r="T385" s="38" t="s">
        <v>2380</v>
      </c>
      <c r="U385" s="38" t="s">
        <v>2380</v>
      </c>
      <c r="V385" s="38">
        <v>0</v>
      </c>
      <c r="W385" s="38" t="s">
        <v>2383</v>
      </c>
      <c r="X385" s="38" t="s">
        <v>8392</v>
      </c>
      <c r="Y385" s="19" t="str">
        <f t="shared" si="29"/>
        <v>Prediabetes</v>
      </c>
    </row>
    <row r="386" spans="1:25" x14ac:dyDescent="0.35">
      <c r="A386" s="3" t="s">
        <v>1988</v>
      </c>
      <c r="B386" s="3">
        <v>22.99</v>
      </c>
      <c r="C386" s="3">
        <v>10.46</v>
      </c>
      <c r="D386" s="3" t="s">
        <v>2380</v>
      </c>
      <c r="E386" s="3" t="s">
        <v>2380</v>
      </c>
      <c r="F386" s="3" t="s">
        <v>2380</v>
      </c>
      <c r="G386" s="3">
        <v>3</v>
      </c>
      <c r="H386" s="3" t="s">
        <v>2382</v>
      </c>
      <c r="I386" s="14">
        <v>1</v>
      </c>
      <c r="J386" s="14" t="str">
        <f t="shared" si="27"/>
        <v>yes</v>
      </c>
      <c r="K386" s="14">
        <f t="shared" si="25"/>
        <v>3</v>
      </c>
      <c r="L386" s="14" t="str">
        <f t="shared" si="28"/>
        <v>Yes</v>
      </c>
      <c r="M386" s="14" t="str">
        <f t="shared" si="26"/>
        <v>No</v>
      </c>
      <c r="N386" s="28">
        <v>22.99</v>
      </c>
      <c r="O386" s="19" t="str" cm="1">
        <f t="array" ref="O386">_xlfn.IFS(N386&lt;18.5,"Underweight",N386&lt;25,"Normalweight",N386&lt;30,"Overweight",N386&gt;=30,"Obesity")</f>
        <v>Normalweight</v>
      </c>
      <c r="P386" s="38" t="s">
        <v>1988</v>
      </c>
      <c r="Q386" s="28">
        <v>22.99</v>
      </c>
      <c r="R386" s="38">
        <v>10.46</v>
      </c>
      <c r="S386" s="38" t="s">
        <v>2380</v>
      </c>
      <c r="T386" s="38" t="s">
        <v>2380</v>
      </c>
      <c r="U386" s="38" t="s">
        <v>2380</v>
      </c>
      <c r="V386" s="38">
        <v>3</v>
      </c>
      <c r="W386" s="38" t="s">
        <v>2383</v>
      </c>
      <c r="X386" s="38" t="s">
        <v>8393</v>
      </c>
      <c r="Y386" s="19" t="str">
        <f t="shared" si="29"/>
        <v>Normal</v>
      </c>
    </row>
    <row r="387" spans="1:25" x14ac:dyDescent="0.35">
      <c r="A387" s="3" t="s">
        <v>1987</v>
      </c>
      <c r="B387" s="3">
        <v>31.46</v>
      </c>
      <c r="C387" s="3">
        <v>7.39</v>
      </c>
      <c r="D387" s="3" t="s">
        <v>2380</v>
      </c>
      <c r="E387" s="3" t="s">
        <v>2380</v>
      </c>
      <c r="F387" s="3" t="s">
        <v>2380</v>
      </c>
      <c r="G387" s="3" t="s">
        <v>2381</v>
      </c>
      <c r="H387" s="3" t="s">
        <v>2380</v>
      </c>
      <c r="I387" s="14">
        <v>180</v>
      </c>
      <c r="J387" s="14" t="str">
        <f t="shared" si="27"/>
        <v>No</v>
      </c>
      <c r="K387" s="14">
        <f t="shared" ref="K387:K450" si="30">IF(G387="No major surgery",0,G387)</f>
        <v>0</v>
      </c>
      <c r="L387" s="14" t="str">
        <f t="shared" si="28"/>
        <v>No</v>
      </c>
      <c r="M387" s="14" t="str">
        <f t="shared" ref="M387:M450" si="31">PROPER(D387)</f>
        <v>No</v>
      </c>
      <c r="N387" s="28">
        <v>31.46</v>
      </c>
      <c r="O387" s="19" t="str" cm="1">
        <f t="array" ref="O387">_xlfn.IFS(N387&lt;18.5,"Underweight",N387&lt;25,"Normalweight",N387&lt;30,"Overweight",N387&gt;=30,"Obesity")</f>
        <v>Obesity</v>
      </c>
      <c r="P387" s="38" t="s">
        <v>1987</v>
      </c>
      <c r="Q387" s="28">
        <v>31.46</v>
      </c>
      <c r="R387" s="38">
        <v>7.39</v>
      </c>
      <c r="S387" s="38" t="s">
        <v>2380</v>
      </c>
      <c r="T387" s="38" t="s">
        <v>2380</v>
      </c>
      <c r="U387" s="38" t="s">
        <v>2380</v>
      </c>
      <c r="V387" s="38">
        <v>0</v>
      </c>
      <c r="W387" s="38" t="s">
        <v>2380</v>
      </c>
      <c r="X387" s="38" t="s">
        <v>8391</v>
      </c>
      <c r="Y387" s="19" t="str">
        <f t="shared" si="29"/>
        <v>Diabetes</v>
      </c>
    </row>
    <row r="388" spans="1:25" x14ac:dyDescent="0.35">
      <c r="A388" s="3" t="s">
        <v>1986</v>
      </c>
      <c r="B388" s="3">
        <v>30.86</v>
      </c>
      <c r="C388" s="3">
        <v>6.18</v>
      </c>
      <c r="D388" s="3" t="s">
        <v>2380</v>
      </c>
      <c r="E388" s="3" t="s">
        <v>2382</v>
      </c>
      <c r="F388" s="3" t="s">
        <v>2380</v>
      </c>
      <c r="G388" s="3">
        <v>2</v>
      </c>
      <c r="H388" s="3" t="s">
        <v>2382</v>
      </c>
      <c r="I388" s="14">
        <v>1</v>
      </c>
      <c r="J388" s="14" t="str">
        <f t="shared" ref="J388:J451" si="32">IF(H388="?",INDEX($H$3:$H$2337,MODE($I$3:$I$2337)),H388)</f>
        <v>yes</v>
      </c>
      <c r="K388" s="14">
        <f t="shared" si="30"/>
        <v>2</v>
      </c>
      <c r="L388" s="14" t="str">
        <f t="shared" ref="L388:L451" si="33">PROPER(J388)</f>
        <v>Yes</v>
      </c>
      <c r="M388" s="14" t="str">
        <f t="shared" si="31"/>
        <v>No</v>
      </c>
      <c r="N388" s="28">
        <v>30.86</v>
      </c>
      <c r="O388" s="19" t="str" cm="1">
        <f t="array" ref="O388">_xlfn.IFS(N388&lt;18.5,"Underweight",N388&lt;25,"Normalweight",N388&lt;30,"Overweight",N388&gt;=30,"Obesity")</f>
        <v>Obesity</v>
      </c>
      <c r="P388" s="38" t="s">
        <v>1986</v>
      </c>
      <c r="Q388" s="28">
        <v>30.86</v>
      </c>
      <c r="R388" s="38">
        <v>6.18</v>
      </c>
      <c r="S388" s="38" t="s">
        <v>2380</v>
      </c>
      <c r="T388" s="38" t="s">
        <v>2382</v>
      </c>
      <c r="U388" s="38" t="s">
        <v>2380</v>
      </c>
      <c r="V388" s="38">
        <v>2</v>
      </c>
      <c r="W388" s="38" t="s">
        <v>2383</v>
      </c>
      <c r="X388" s="38" t="s">
        <v>8391</v>
      </c>
      <c r="Y388" s="19" t="str">
        <f t="shared" ref="Y388:Y451" si="34">IF(R417&lt;=5.7,"Normal",IF(R388&lt;=6.5,"Prediabetes","Diabetes"))</f>
        <v>Prediabetes</v>
      </c>
    </row>
    <row r="389" spans="1:25" x14ac:dyDescent="0.35">
      <c r="A389" s="3" t="s">
        <v>1985</v>
      </c>
      <c r="B389" s="3">
        <v>31.96</v>
      </c>
      <c r="C389" s="3">
        <v>8.86</v>
      </c>
      <c r="D389" s="3" t="s">
        <v>2380</v>
      </c>
      <c r="E389" s="3" t="s">
        <v>2380</v>
      </c>
      <c r="F389" s="3" t="s">
        <v>2380</v>
      </c>
      <c r="G389" s="3" t="s">
        <v>2381</v>
      </c>
      <c r="H389" s="3" t="s">
        <v>2382</v>
      </c>
      <c r="I389" s="14">
        <v>1</v>
      </c>
      <c r="J389" s="14" t="str">
        <f t="shared" si="32"/>
        <v>yes</v>
      </c>
      <c r="K389" s="14">
        <f t="shared" si="30"/>
        <v>0</v>
      </c>
      <c r="L389" s="14" t="str">
        <f t="shared" si="33"/>
        <v>Yes</v>
      </c>
      <c r="M389" s="14" t="str">
        <f t="shared" si="31"/>
        <v>No</v>
      </c>
      <c r="N389" s="28">
        <v>31.96</v>
      </c>
      <c r="O389" s="19" t="str" cm="1">
        <f t="array" ref="O389">_xlfn.IFS(N389&lt;18.5,"Underweight",N389&lt;25,"Normalweight",N389&lt;30,"Overweight",N389&gt;=30,"Obesity")</f>
        <v>Obesity</v>
      </c>
      <c r="P389" s="38" t="s">
        <v>1985</v>
      </c>
      <c r="Q389" s="28">
        <v>31.96</v>
      </c>
      <c r="R389" s="38">
        <v>8.86</v>
      </c>
      <c r="S389" s="38" t="s">
        <v>2380</v>
      </c>
      <c r="T389" s="38" t="s">
        <v>2380</v>
      </c>
      <c r="U389" s="38" t="s">
        <v>2380</v>
      </c>
      <c r="V389" s="38">
        <v>0</v>
      </c>
      <c r="W389" s="38" t="s">
        <v>2383</v>
      </c>
      <c r="X389" s="38" t="s">
        <v>8391</v>
      </c>
      <c r="Y389" s="19" t="str">
        <f t="shared" si="34"/>
        <v>Normal</v>
      </c>
    </row>
    <row r="390" spans="1:25" x14ac:dyDescent="0.35">
      <c r="A390" s="3" t="s">
        <v>1984</v>
      </c>
      <c r="B390" s="3">
        <v>23.76</v>
      </c>
      <c r="C390" s="3">
        <v>10.96</v>
      </c>
      <c r="D390" s="3" t="s">
        <v>2380</v>
      </c>
      <c r="E390" s="3" t="s">
        <v>2380</v>
      </c>
      <c r="F390" s="3" t="s">
        <v>2380</v>
      </c>
      <c r="G390" s="3">
        <v>3</v>
      </c>
      <c r="H390" s="3" t="s">
        <v>2382</v>
      </c>
      <c r="I390" s="14">
        <v>1</v>
      </c>
      <c r="J390" s="14" t="str">
        <f t="shared" si="32"/>
        <v>yes</v>
      </c>
      <c r="K390" s="14">
        <f t="shared" si="30"/>
        <v>3</v>
      </c>
      <c r="L390" s="14" t="str">
        <f t="shared" si="33"/>
        <v>Yes</v>
      </c>
      <c r="M390" s="14" t="str">
        <f t="shared" si="31"/>
        <v>No</v>
      </c>
      <c r="N390" s="28">
        <v>23.76</v>
      </c>
      <c r="O390" s="19" t="str" cm="1">
        <f t="array" ref="O390">_xlfn.IFS(N390&lt;18.5,"Underweight",N390&lt;25,"Normalweight",N390&lt;30,"Overweight",N390&gt;=30,"Obesity")</f>
        <v>Normalweight</v>
      </c>
      <c r="P390" s="38" t="s">
        <v>1984</v>
      </c>
      <c r="Q390" s="28">
        <v>23.76</v>
      </c>
      <c r="R390" s="38">
        <v>10.96</v>
      </c>
      <c r="S390" s="38" t="s">
        <v>2380</v>
      </c>
      <c r="T390" s="38" t="s">
        <v>2380</v>
      </c>
      <c r="U390" s="38" t="s">
        <v>2380</v>
      </c>
      <c r="V390" s="38">
        <v>3</v>
      </c>
      <c r="W390" s="38" t="s">
        <v>2383</v>
      </c>
      <c r="X390" s="38" t="s">
        <v>8393</v>
      </c>
      <c r="Y390" s="19" t="str">
        <f t="shared" si="34"/>
        <v>Diabetes</v>
      </c>
    </row>
    <row r="391" spans="1:25" x14ac:dyDescent="0.35">
      <c r="A391" s="3" t="s">
        <v>1983</v>
      </c>
      <c r="B391" s="3">
        <v>19.38</v>
      </c>
      <c r="C391" s="3">
        <v>6.28</v>
      </c>
      <c r="D391" s="3" t="s">
        <v>2380</v>
      </c>
      <c r="E391" s="3" t="s">
        <v>2380</v>
      </c>
      <c r="F391" s="3" t="s">
        <v>2380</v>
      </c>
      <c r="G391" s="3" t="s">
        <v>2381</v>
      </c>
      <c r="H391" s="3" t="s">
        <v>2382</v>
      </c>
      <c r="I391" s="14">
        <v>1</v>
      </c>
      <c r="J391" s="14" t="str">
        <f t="shared" si="32"/>
        <v>yes</v>
      </c>
      <c r="K391" s="14">
        <f t="shared" si="30"/>
        <v>0</v>
      </c>
      <c r="L391" s="14" t="str">
        <f t="shared" si="33"/>
        <v>Yes</v>
      </c>
      <c r="M391" s="14" t="str">
        <f t="shared" si="31"/>
        <v>No</v>
      </c>
      <c r="N391" s="28">
        <v>19.38</v>
      </c>
      <c r="O391" s="19" t="str" cm="1">
        <f t="array" ref="O391">_xlfn.IFS(N391&lt;18.5,"Underweight",N391&lt;25,"Normalweight",N391&lt;30,"Overweight",N391&gt;=30,"Obesity")</f>
        <v>Normalweight</v>
      </c>
      <c r="P391" s="38" t="s">
        <v>1983</v>
      </c>
      <c r="Q391" s="28">
        <v>19.38</v>
      </c>
      <c r="R391" s="38">
        <v>6.28</v>
      </c>
      <c r="S391" s="38" t="s">
        <v>2380</v>
      </c>
      <c r="T391" s="38" t="s">
        <v>2380</v>
      </c>
      <c r="U391" s="38" t="s">
        <v>2380</v>
      </c>
      <c r="V391" s="38">
        <v>0</v>
      </c>
      <c r="W391" s="38" t="s">
        <v>2383</v>
      </c>
      <c r="X391" s="38" t="s">
        <v>8393</v>
      </c>
      <c r="Y391" s="19" t="str">
        <f t="shared" si="34"/>
        <v>Prediabetes</v>
      </c>
    </row>
    <row r="392" spans="1:25" x14ac:dyDescent="0.35">
      <c r="A392" s="3" t="s">
        <v>1982</v>
      </c>
      <c r="B392" s="3">
        <v>16.21</v>
      </c>
      <c r="C392" s="3">
        <v>6.29</v>
      </c>
      <c r="D392" s="3" t="s">
        <v>2382</v>
      </c>
      <c r="E392" s="3" t="s">
        <v>2380</v>
      </c>
      <c r="F392" s="3" t="s">
        <v>2380</v>
      </c>
      <c r="G392" s="3">
        <v>1</v>
      </c>
      <c r="H392" s="3" t="s">
        <v>2382</v>
      </c>
      <c r="I392" s="14">
        <v>1</v>
      </c>
      <c r="J392" s="14" t="str">
        <f t="shared" si="32"/>
        <v>yes</v>
      </c>
      <c r="K392" s="14">
        <f t="shared" si="30"/>
        <v>1</v>
      </c>
      <c r="L392" s="14" t="str">
        <f t="shared" si="33"/>
        <v>Yes</v>
      </c>
      <c r="M392" s="14" t="str">
        <f t="shared" si="31"/>
        <v>Yes</v>
      </c>
      <c r="N392" s="28">
        <v>16.21</v>
      </c>
      <c r="O392" s="19" t="str" cm="1">
        <f t="array" ref="O392">_xlfn.IFS(N392&lt;18.5,"Underweight",N392&lt;25,"Normalweight",N392&lt;30,"Overweight",N392&gt;=30,"Obesity")</f>
        <v>Underweight</v>
      </c>
      <c r="P392" s="38" t="s">
        <v>1982</v>
      </c>
      <c r="Q392" s="28">
        <v>16.21</v>
      </c>
      <c r="R392" s="38">
        <v>6.29</v>
      </c>
      <c r="S392" s="38" t="s">
        <v>2383</v>
      </c>
      <c r="T392" s="38" t="s">
        <v>2380</v>
      </c>
      <c r="U392" s="38" t="s">
        <v>2380</v>
      </c>
      <c r="V392" s="38">
        <v>1</v>
      </c>
      <c r="W392" s="38" t="s">
        <v>2383</v>
      </c>
      <c r="X392" s="38" t="s">
        <v>8394</v>
      </c>
      <c r="Y392" s="19" t="str">
        <f t="shared" si="34"/>
        <v>Normal</v>
      </c>
    </row>
    <row r="393" spans="1:25" x14ac:dyDescent="0.35">
      <c r="A393" s="3" t="s">
        <v>1981</v>
      </c>
      <c r="B393" s="3">
        <v>32.54</v>
      </c>
      <c r="C393" s="3">
        <v>4.0199999999999996</v>
      </c>
      <c r="D393" s="3" t="s">
        <v>2380</v>
      </c>
      <c r="E393" s="3" t="s">
        <v>2382</v>
      </c>
      <c r="F393" s="3" t="s">
        <v>2380</v>
      </c>
      <c r="G393" s="3">
        <v>1</v>
      </c>
      <c r="H393" s="3" t="s">
        <v>2382</v>
      </c>
      <c r="I393" s="14">
        <v>1</v>
      </c>
      <c r="J393" s="14" t="str">
        <f t="shared" si="32"/>
        <v>yes</v>
      </c>
      <c r="K393" s="14">
        <f t="shared" si="30"/>
        <v>1</v>
      </c>
      <c r="L393" s="14" t="str">
        <f t="shared" si="33"/>
        <v>Yes</v>
      </c>
      <c r="M393" s="14" t="str">
        <f t="shared" si="31"/>
        <v>No</v>
      </c>
      <c r="N393" s="28">
        <v>32.54</v>
      </c>
      <c r="O393" s="19" t="str" cm="1">
        <f t="array" ref="O393">_xlfn.IFS(N393&lt;18.5,"Underweight",N393&lt;25,"Normalweight",N393&lt;30,"Overweight",N393&gt;=30,"Obesity")</f>
        <v>Obesity</v>
      </c>
      <c r="P393" s="38" t="s">
        <v>1981</v>
      </c>
      <c r="Q393" s="28">
        <v>32.54</v>
      </c>
      <c r="R393" s="38">
        <v>4.0199999999999996</v>
      </c>
      <c r="S393" s="38" t="s">
        <v>2380</v>
      </c>
      <c r="T393" s="38" t="s">
        <v>2382</v>
      </c>
      <c r="U393" s="38" t="s">
        <v>2380</v>
      </c>
      <c r="V393" s="38">
        <v>1</v>
      </c>
      <c r="W393" s="38" t="s">
        <v>2383</v>
      </c>
      <c r="X393" s="38" t="s">
        <v>8391</v>
      </c>
      <c r="Y393" s="19" t="str">
        <f t="shared" si="34"/>
        <v>Prediabetes</v>
      </c>
    </row>
    <row r="394" spans="1:25" x14ac:dyDescent="0.35">
      <c r="A394" s="3" t="s">
        <v>1980</v>
      </c>
      <c r="B394" s="3">
        <v>36.765000000000001</v>
      </c>
      <c r="C394" s="3">
        <v>11.95</v>
      </c>
      <c r="D394" s="3" t="s">
        <v>2382</v>
      </c>
      <c r="E394" s="3" t="s">
        <v>2380</v>
      </c>
      <c r="F394" s="3" t="s">
        <v>2380</v>
      </c>
      <c r="G394" s="3">
        <v>2</v>
      </c>
      <c r="H394" s="3" t="s">
        <v>2380</v>
      </c>
      <c r="I394" s="14">
        <v>180</v>
      </c>
      <c r="J394" s="14" t="str">
        <f t="shared" si="32"/>
        <v>No</v>
      </c>
      <c r="K394" s="14">
        <f t="shared" si="30"/>
        <v>2</v>
      </c>
      <c r="L394" s="14" t="str">
        <f t="shared" si="33"/>
        <v>No</v>
      </c>
      <c r="M394" s="14" t="str">
        <f t="shared" si="31"/>
        <v>Yes</v>
      </c>
      <c r="N394" s="28">
        <v>36.765000000000001</v>
      </c>
      <c r="O394" s="19" t="str" cm="1">
        <f t="array" ref="O394">_xlfn.IFS(N394&lt;18.5,"Underweight",N394&lt;25,"Normalweight",N394&lt;30,"Overweight",N394&gt;=30,"Obesity")</f>
        <v>Obesity</v>
      </c>
      <c r="P394" s="38" t="s">
        <v>1980</v>
      </c>
      <c r="Q394" s="28">
        <v>36.765000000000001</v>
      </c>
      <c r="R394" s="38">
        <v>11.95</v>
      </c>
      <c r="S394" s="38" t="s">
        <v>2383</v>
      </c>
      <c r="T394" s="38" t="s">
        <v>2380</v>
      </c>
      <c r="U394" s="38" t="s">
        <v>2380</v>
      </c>
      <c r="V394" s="38">
        <v>2</v>
      </c>
      <c r="W394" s="38" t="s">
        <v>2380</v>
      </c>
      <c r="X394" s="38" t="s">
        <v>8391</v>
      </c>
      <c r="Y394" s="19" t="str">
        <f t="shared" si="34"/>
        <v>Normal</v>
      </c>
    </row>
    <row r="395" spans="1:25" x14ac:dyDescent="0.35">
      <c r="A395" s="3" t="s">
        <v>1979</v>
      </c>
      <c r="B395" s="3">
        <v>35.909999999999997</v>
      </c>
      <c r="C395" s="3">
        <v>8.7100000000000009</v>
      </c>
      <c r="D395" s="3" t="s">
        <v>2380</v>
      </c>
      <c r="E395" s="3" t="s">
        <v>2380</v>
      </c>
      <c r="F395" s="3" t="s">
        <v>2380</v>
      </c>
      <c r="G395" s="3" t="s">
        <v>2381</v>
      </c>
      <c r="H395" s="3" t="s">
        <v>2380</v>
      </c>
      <c r="I395" s="14">
        <v>180</v>
      </c>
      <c r="J395" s="14" t="str">
        <f t="shared" si="32"/>
        <v>No</v>
      </c>
      <c r="K395" s="14">
        <f t="shared" si="30"/>
        <v>0</v>
      </c>
      <c r="L395" s="14" t="str">
        <f t="shared" si="33"/>
        <v>No</v>
      </c>
      <c r="M395" s="14" t="str">
        <f t="shared" si="31"/>
        <v>No</v>
      </c>
      <c r="N395" s="28">
        <v>35.909999999999997</v>
      </c>
      <c r="O395" s="19" t="str" cm="1">
        <f t="array" ref="O395">_xlfn.IFS(N395&lt;18.5,"Underweight",N395&lt;25,"Normalweight",N395&lt;30,"Overweight",N395&gt;=30,"Obesity")</f>
        <v>Obesity</v>
      </c>
      <c r="P395" s="38" t="s">
        <v>1979</v>
      </c>
      <c r="Q395" s="28">
        <v>35.909999999999997</v>
      </c>
      <c r="R395" s="38">
        <v>8.7100000000000009</v>
      </c>
      <c r="S395" s="38" t="s">
        <v>2380</v>
      </c>
      <c r="T395" s="38" t="s">
        <v>2380</v>
      </c>
      <c r="U395" s="38" t="s">
        <v>2380</v>
      </c>
      <c r="V395" s="38">
        <v>0</v>
      </c>
      <c r="W395" s="38" t="s">
        <v>2380</v>
      </c>
      <c r="X395" s="38" t="s">
        <v>8391</v>
      </c>
      <c r="Y395" s="19" t="str">
        <f t="shared" si="34"/>
        <v>Diabetes</v>
      </c>
    </row>
    <row r="396" spans="1:25" x14ac:dyDescent="0.35">
      <c r="A396" s="3" t="s">
        <v>1978</v>
      </c>
      <c r="B396" s="3">
        <v>32.06</v>
      </c>
      <c r="C396" s="3">
        <v>4.67</v>
      </c>
      <c r="D396" s="3" t="s">
        <v>2380</v>
      </c>
      <c r="E396" s="3" t="s">
        <v>2382</v>
      </c>
      <c r="F396" s="3" t="s">
        <v>2380</v>
      </c>
      <c r="G396" s="3">
        <v>1</v>
      </c>
      <c r="H396" s="3" t="s">
        <v>2382</v>
      </c>
      <c r="I396" s="14">
        <v>1</v>
      </c>
      <c r="J396" s="14" t="str">
        <f t="shared" si="32"/>
        <v>yes</v>
      </c>
      <c r="K396" s="14">
        <f t="shared" si="30"/>
        <v>1</v>
      </c>
      <c r="L396" s="14" t="str">
        <f t="shared" si="33"/>
        <v>Yes</v>
      </c>
      <c r="M396" s="14" t="str">
        <f t="shared" si="31"/>
        <v>No</v>
      </c>
      <c r="N396" s="28">
        <v>32.06</v>
      </c>
      <c r="O396" s="19" t="str" cm="1">
        <f t="array" ref="O396">_xlfn.IFS(N396&lt;18.5,"Underweight",N396&lt;25,"Normalweight",N396&lt;30,"Overweight",N396&gt;=30,"Obesity")</f>
        <v>Obesity</v>
      </c>
      <c r="P396" s="38" t="s">
        <v>1978</v>
      </c>
      <c r="Q396" s="28">
        <v>32.06</v>
      </c>
      <c r="R396" s="38">
        <v>4.67</v>
      </c>
      <c r="S396" s="38" t="s">
        <v>2380</v>
      </c>
      <c r="T396" s="38" t="s">
        <v>2382</v>
      </c>
      <c r="U396" s="38" t="s">
        <v>2380</v>
      </c>
      <c r="V396" s="38">
        <v>1</v>
      </c>
      <c r="W396" s="38" t="s">
        <v>2383</v>
      </c>
      <c r="X396" s="38" t="s">
        <v>8391</v>
      </c>
      <c r="Y396" s="19" t="str">
        <f t="shared" si="34"/>
        <v>Normal</v>
      </c>
    </row>
    <row r="397" spans="1:25" x14ac:dyDescent="0.35">
      <c r="A397" s="3" t="s">
        <v>1977</v>
      </c>
      <c r="B397" s="3">
        <v>24.1</v>
      </c>
      <c r="C397" s="3">
        <v>11.14</v>
      </c>
      <c r="D397" s="3" t="s">
        <v>2382</v>
      </c>
      <c r="E397" s="3" t="s">
        <v>2380</v>
      </c>
      <c r="F397" s="3" t="s">
        <v>2380</v>
      </c>
      <c r="G397" s="3">
        <v>1</v>
      </c>
      <c r="H397" s="3" t="s">
        <v>2380</v>
      </c>
      <c r="I397" s="14">
        <v>180</v>
      </c>
      <c r="J397" s="14" t="str">
        <f t="shared" si="32"/>
        <v>No</v>
      </c>
      <c r="K397" s="14">
        <f t="shared" si="30"/>
        <v>1</v>
      </c>
      <c r="L397" s="14" t="str">
        <f t="shared" si="33"/>
        <v>No</v>
      </c>
      <c r="M397" s="14" t="str">
        <f t="shared" si="31"/>
        <v>Yes</v>
      </c>
      <c r="N397" s="28">
        <v>24.1</v>
      </c>
      <c r="O397" s="19" t="str" cm="1">
        <f t="array" ref="O397">_xlfn.IFS(N397&lt;18.5,"Underweight",N397&lt;25,"Normalweight",N397&lt;30,"Overweight",N397&gt;=30,"Obesity")</f>
        <v>Normalweight</v>
      </c>
      <c r="P397" s="38" t="s">
        <v>1977</v>
      </c>
      <c r="Q397" s="28">
        <v>24.1</v>
      </c>
      <c r="R397" s="38">
        <v>11.14</v>
      </c>
      <c r="S397" s="38" t="s">
        <v>2383</v>
      </c>
      <c r="T397" s="38" t="s">
        <v>2380</v>
      </c>
      <c r="U397" s="38" t="s">
        <v>2380</v>
      </c>
      <c r="V397" s="38">
        <v>1</v>
      </c>
      <c r="W397" s="38" t="s">
        <v>2380</v>
      </c>
      <c r="X397" s="38" t="s">
        <v>8393</v>
      </c>
      <c r="Y397" s="19" t="str">
        <f t="shared" si="34"/>
        <v>Diabetes</v>
      </c>
    </row>
    <row r="398" spans="1:25" x14ac:dyDescent="0.35">
      <c r="A398" s="3" t="s">
        <v>1976</v>
      </c>
      <c r="B398" s="3">
        <v>27.1</v>
      </c>
      <c r="C398" s="3">
        <v>9.0500000000000007</v>
      </c>
      <c r="D398" s="3" t="s">
        <v>2380</v>
      </c>
      <c r="E398" s="3" t="s">
        <v>2380</v>
      </c>
      <c r="F398" s="3" t="s">
        <v>2380</v>
      </c>
      <c r="G398" s="3">
        <v>2</v>
      </c>
      <c r="H398" s="3" t="s">
        <v>2380</v>
      </c>
      <c r="I398" s="14">
        <v>180</v>
      </c>
      <c r="J398" s="14" t="str">
        <f t="shared" si="32"/>
        <v>No</v>
      </c>
      <c r="K398" s="14">
        <f t="shared" si="30"/>
        <v>2</v>
      </c>
      <c r="L398" s="14" t="str">
        <f t="shared" si="33"/>
        <v>No</v>
      </c>
      <c r="M398" s="14" t="str">
        <f t="shared" si="31"/>
        <v>No</v>
      </c>
      <c r="N398" s="28">
        <v>27.1</v>
      </c>
      <c r="O398" s="19" t="str" cm="1">
        <f t="array" ref="O398">_xlfn.IFS(N398&lt;18.5,"Underweight",N398&lt;25,"Normalweight",N398&lt;30,"Overweight",N398&gt;=30,"Obesity")</f>
        <v>Overweight</v>
      </c>
      <c r="P398" s="38" t="s">
        <v>1976</v>
      </c>
      <c r="Q398" s="28">
        <v>27.1</v>
      </c>
      <c r="R398" s="38">
        <v>9.0500000000000007</v>
      </c>
      <c r="S398" s="38" t="s">
        <v>2380</v>
      </c>
      <c r="T398" s="38" t="s">
        <v>2380</v>
      </c>
      <c r="U398" s="38" t="s">
        <v>2380</v>
      </c>
      <c r="V398" s="38">
        <v>2</v>
      </c>
      <c r="W398" s="38" t="s">
        <v>2380</v>
      </c>
      <c r="X398" s="38" t="s">
        <v>8392</v>
      </c>
      <c r="Y398" s="19" t="str">
        <f t="shared" si="34"/>
        <v>Diabetes</v>
      </c>
    </row>
    <row r="399" spans="1:25" x14ac:dyDescent="0.35">
      <c r="A399" s="3" t="s">
        <v>1975</v>
      </c>
      <c r="B399" s="3">
        <v>24.42</v>
      </c>
      <c r="C399" s="3">
        <v>11.31</v>
      </c>
      <c r="D399" s="3" t="s">
        <v>2380</v>
      </c>
      <c r="E399" s="3" t="s">
        <v>2380</v>
      </c>
      <c r="F399" s="3" t="s">
        <v>2380</v>
      </c>
      <c r="G399" s="3" t="s">
        <v>2381</v>
      </c>
      <c r="H399" s="3" t="s">
        <v>2382</v>
      </c>
      <c r="I399" s="14">
        <v>1</v>
      </c>
      <c r="J399" s="14" t="str">
        <f t="shared" si="32"/>
        <v>yes</v>
      </c>
      <c r="K399" s="14">
        <f t="shared" si="30"/>
        <v>0</v>
      </c>
      <c r="L399" s="14" t="str">
        <f t="shared" si="33"/>
        <v>Yes</v>
      </c>
      <c r="M399" s="14" t="str">
        <f t="shared" si="31"/>
        <v>No</v>
      </c>
      <c r="N399" s="28">
        <v>24.42</v>
      </c>
      <c r="O399" s="19" t="str" cm="1">
        <f t="array" ref="O399">_xlfn.IFS(N399&lt;18.5,"Underweight",N399&lt;25,"Normalweight",N399&lt;30,"Overweight",N399&gt;=30,"Obesity")</f>
        <v>Normalweight</v>
      </c>
      <c r="P399" s="38" t="s">
        <v>1975</v>
      </c>
      <c r="Q399" s="28">
        <v>24.42</v>
      </c>
      <c r="R399" s="38">
        <v>11.31</v>
      </c>
      <c r="S399" s="38" t="s">
        <v>2380</v>
      </c>
      <c r="T399" s="38" t="s">
        <v>2380</v>
      </c>
      <c r="U399" s="38" t="s">
        <v>2380</v>
      </c>
      <c r="V399" s="38">
        <v>0</v>
      </c>
      <c r="W399" s="38" t="s">
        <v>2383</v>
      </c>
      <c r="X399" s="38" t="s">
        <v>8393</v>
      </c>
      <c r="Y399" s="19" t="str">
        <f t="shared" si="34"/>
        <v>Diabetes</v>
      </c>
    </row>
    <row r="400" spans="1:25" x14ac:dyDescent="0.35">
      <c r="A400" s="3" t="s">
        <v>1974</v>
      </c>
      <c r="B400" s="3">
        <v>26.695</v>
      </c>
      <c r="C400" s="3">
        <v>4.68</v>
      </c>
      <c r="D400" s="3" t="s">
        <v>2382</v>
      </c>
      <c r="E400" s="3" t="s">
        <v>2380</v>
      </c>
      <c r="F400" s="3" t="s">
        <v>2380</v>
      </c>
      <c r="G400" s="3">
        <v>2</v>
      </c>
      <c r="H400" s="3" t="s">
        <v>2382</v>
      </c>
      <c r="I400" s="14">
        <v>1</v>
      </c>
      <c r="J400" s="14" t="str">
        <f t="shared" si="32"/>
        <v>yes</v>
      </c>
      <c r="K400" s="14">
        <f t="shared" si="30"/>
        <v>2</v>
      </c>
      <c r="L400" s="14" t="str">
        <f t="shared" si="33"/>
        <v>Yes</v>
      </c>
      <c r="M400" s="14" t="str">
        <f t="shared" si="31"/>
        <v>Yes</v>
      </c>
      <c r="N400" s="28">
        <v>26.695</v>
      </c>
      <c r="O400" s="19" t="str" cm="1">
        <f t="array" ref="O400">_xlfn.IFS(N400&lt;18.5,"Underweight",N400&lt;25,"Normalweight",N400&lt;30,"Overweight",N400&gt;=30,"Obesity")</f>
        <v>Overweight</v>
      </c>
      <c r="P400" s="38" t="s">
        <v>1974</v>
      </c>
      <c r="Q400" s="28">
        <v>26.695</v>
      </c>
      <c r="R400" s="38">
        <v>4.68</v>
      </c>
      <c r="S400" s="38" t="s">
        <v>2383</v>
      </c>
      <c r="T400" s="38" t="s">
        <v>2380</v>
      </c>
      <c r="U400" s="38" t="s">
        <v>2380</v>
      </c>
      <c r="V400" s="38">
        <v>2</v>
      </c>
      <c r="W400" s="38" t="s">
        <v>2383</v>
      </c>
      <c r="X400" s="38" t="s">
        <v>8392</v>
      </c>
      <c r="Y400" s="19" t="str">
        <f t="shared" si="34"/>
        <v>Normal</v>
      </c>
    </row>
    <row r="401" spans="1:25" x14ac:dyDescent="0.35">
      <c r="A401" s="3" t="s">
        <v>1973</v>
      </c>
      <c r="B401" s="3">
        <v>27.79</v>
      </c>
      <c r="C401" s="3">
        <v>6.05</v>
      </c>
      <c r="D401" s="3" t="s">
        <v>2382</v>
      </c>
      <c r="E401" s="3" t="s">
        <v>2382</v>
      </c>
      <c r="F401" s="3" t="s">
        <v>2380</v>
      </c>
      <c r="G401" s="3">
        <v>1</v>
      </c>
      <c r="H401" s="3" t="s">
        <v>2382</v>
      </c>
      <c r="I401" s="14">
        <v>1</v>
      </c>
      <c r="J401" s="14" t="str">
        <f t="shared" si="32"/>
        <v>yes</v>
      </c>
      <c r="K401" s="14">
        <f t="shared" si="30"/>
        <v>1</v>
      </c>
      <c r="L401" s="14" t="str">
        <f t="shared" si="33"/>
        <v>Yes</v>
      </c>
      <c r="M401" s="14" t="str">
        <f t="shared" si="31"/>
        <v>Yes</v>
      </c>
      <c r="N401" s="28">
        <v>27.79</v>
      </c>
      <c r="O401" s="19" t="str" cm="1">
        <f t="array" ref="O401">_xlfn.IFS(N401&lt;18.5,"Underweight",N401&lt;25,"Normalweight",N401&lt;30,"Overweight",N401&gt;=30,"Obesity")</f>
        <v>Overweight</v>
      </c>
      <c r="P401" s="38" t="s">
        <v>1973</v>
      </c>
      <c r="Q401" s="28">
        <v>27.79</v>
      </c>
      <c r="R401" s="38">
        <v>6.05</v>
      </c>
      <c r="S401" s="38" t="s">
        <v>2383</v>
      </c>
      <c r="T401" s="38" t="s">
        <v>2382</v>
      </c>
      <c r="U401" s="38" t="s">
        <v>2380</v>
      </c>
      <c r="V401" s="38">
        <v>1</v>
      </c>
      <c r="W401" s="38" t="s">
        <v>2383</v>
      </c>
      <c r="X401" s="38" t="s">
        <v>8392</v>
      </c>
      <c r="Y401" s="19" t="str">
        <f t="shared" si="34"/>
        <v>Normal</v>
      </c>
    </row>
    <row r="402" spans="1:25" x14ac:dyDescent="0.35">
      <c r="A402" s="3" t="s">
        <v>1972</v>
      </c>
      <c r="B402" s="3">
        <v>32.68</v>
      </c>
      <c r="C402" s="3">
        <v>4.68</v>
      </c>
      <c r="D402" s="3" t="s">
        <v>2382</v>
      </c>
      <c r="E402" s="3" t="s">
        <v>2380</v>
      </c>
      <c r="F402" s="3" t="s">
        <v>2380</v>
      </c>
      <c r="G402" s="3" t="s">
        <v>2381</v>
      </c>
      <c r="H402" s="3" t="s">
        <v>2380</v>
      </c>
      <c r="I402" s="14">
        <v>180</v>
      </c>
      <c r="J402" s="14" t="str">
        <f t="shared" si="32"/>
        <v>No</v>
      </c>
      <c r="K402" s="14">
        <f t="shared" si="30"/>
        <v>0</v>
      </c>
      <c r="L402" s="14" t="str">
        <f t="shared" si="33"/>
        <v>No</v>
      </c>
      <c r="M402" s="14" t="str">
        <f t="shared" si="31"/>
        <v>Yes</v>
      </c>
      <c r="N402" s="28">
        <v>32.68</v>
      </c>
      <c r="O402" s="19" t="str" cm="1">
        <f t="array" ref="O402">_xlfn.IFS(N402&lt;18.5,"Underweight",N402&lt;25,"Normalweight",N402&lt;30,"Overweight",N402&gt;=30,"Obesity")</f>
        <v>Obesity</v>
      </c>
      <c r="P402" s="38" t="s">
        <v>1972</v>
      </c>
      <c r="Q402" s="28">
        <v>32.68</v>
      </c>
      <c r="R402" s="38">
        <v>4.68</v>
      </c>
      <c r="S402" s="38" t="s">
        <v>2383</v>
      </c>
      <c r="T402" s="38" t="s">
        <v>2380</v>
      </c>
      <c r="U402" s="38" t="s">
        <v>2380</v>
      </c>
      <c r="V402" s="38">
        <v>0</v>
      </c>
      <c r="W402" s="38" t="s">
        <v>2380</v>
      </c>
      <c r="X402" s="38" t="s">
        <v>8391</v>
      </c>
      <c r="Y402" s="19" t="str">
        <f t="shared" si="34"/>
        <v>Prediabetes</v>
      </c>
    </row>
    <row r="403" spans="1:25" x14ac:dyDescent="0.35">
      <c r="A403" s="3" t="s">
        <v>1971</v>
      </c>
      <c r="B403" s="3">
        <v>26.4</v>
      </c>
      <c r="C403" s="3">
        <v>9.5</v>
      </c>
      <c r="D403" s="3" t="s">
        <v>2382</v>
      </c>
      <c r="E403" s="3" t="s">
        <v>2380</v>
      </c>
      <c r="F403" s="3" t="s">
        <v>2380</v>
      </c>
      <c r="G403" s="3">
        <v>2</v>
      </c>
      <c r="H403" s="3" t="s">
        <v>2380</v>
      </c>
      <c r="I403" s="14">
        <v>180</v>
      </c>
      <c r="J403" s="14" t="str">
        <f t="shared" si="32"/>
        <v>No</v>
      </c>
      <c r="K403" s="14">
        <f t="shared" si="30"/>
        <v>2</v>
      </c>
      <c r="L403" s="14" t="str">
        <f t="shared" si="33"/>
        <v>No</v>
      </c>
      <c r="M403" s="14" t="str">
        <f t="shared" si="31"/>
        <v>Yes</v>
      </c>
      <c r="N403" s="28">
        <v>26.4</v>
      </c>
      <c r="O403" s="19" t="str" cm="1">
        <f t="array" ref="O403">_xlfn.IFS(N403&lt;18.5,"Underweight",N403&lt;25,"Normalweight",N403&lt;30,"Overweight",N403&gt;=30,"Obesity")</f>
        <v>Overweight</v>
      </c>
      <c r="P403" s="38" t="s">
        <v>1971</v>
      </c>
      <c r="Q403" s="28">
        <v>26.4</v>
      </c>
      <c r="R403" s="38">
        <v>9.5</v>
      </c>
      <c r="S403" s="38" t="s">
        <v>2383</v>
      </c>
      <c r="T403" s="38" t="s">
        <v>2380</v>
      </c>
      <c r="U403" s="38" t="s">
        <v>2380</v>
      </c>
      <c r="V403" s="38">
        <v>2</v>
      </c>
      <c r="W403" s="38" t="s">
        <v>2380</v>
      </c>
      <c r="X403" s="38" t="s">
        <v>8392</v>
      </c>
      <c r="Y403" s="19" t="str">
        <f t="shared" si="34"/>
        <v>Diabetes</v>
      </c>
    </row>
    <row r="404" spans="1:25" x14ac:dyDescent="0.35">
      <c r="A404" s="3" t="s">
        <v>1970</v>
      </c>
      <c r="B404" s="3">
        <v>23.655000000000001</v>
      </c>
      <c r="C404" s="3">
        <v>10.84</v>
      </c>
      <c r="D404" s="3" t="s">
        <v>2382</v>
      </c>
      <c r="E404" s="3" t="s">
        <v>2380</v>
      </c>
      <c r="F404" s="3" t="s">
        <v>2383</v>
      </c>
      <c r="G404" s="3">
        <v>1</v>
      </c>
      <c r="H404" s="3" t="s">
        <v>2382</v>
      </c>
      <c r="I404" s="14">
        <v>1</v>
      </c>
      <c r="J404" s="14" t="str">
        <f t="shared" si="32"/>
        <v>yes</v>
      </c>
      <c r="K404" s="14">
        <f t="shared" si="30"/>
        <v>1</v>
      </c>
      <c r="L404" s="14" t="str">
        <f t="shared" si="33"/>
        <v>Yes</v>
      </c>
      <c r="M404" s="14" t="str">
        <f t="shared" si="31"/>
        <v>Yes</v>
      </c>
      <c r="N404" s="28">
        <v>23.655000000000001</v>
      </c>
      <c r="O404" s="19" t="str" cm="1">
        <f t="array" ref="O404">_xlfn.IFS(N404&lt;18.5,"Underweight",N404&lt;25,"Normalweight",N404&lt;30,"Overweight",N404&gt;=30,"Obesity")</f>
        <v>Normalweight</v>
      </c>
      <c r="P404" s="38" t="s">
        <v>1970</v>
      </c>
      <c r="Q404" s="28">
        <v>23.655000000000001</v>
      </c>
      <c r="R404" s="38">
        <v>10.84</v>
      </c>
      <c r="S404" s="38" t="s">
        <v>2383</v>
      </c>
      <c r="T404" s="38" t="s">
        <v>2380</v>
      </c>
      <c r="U404" s="38" t="s">
        <v>2383</v>
      </c>
      <c r="V404" s="38">
        <v>1</v>
      </c>
      <c r="W404" s="38" t="s">
        <v>2383</v>
      </c>
      <c r="X404" s="38" t="s">
        <v>8393</v>
      </c>
      <c r="Y404" s="19" t="str">
        <f t="shared" si="34"/>
        <v>Diabetes</v>
      </c>
    </row>
    <row r="405" spans="1:25" x14ac:dyDescent="0.35">
      <c r="A405" s="3" t="s">
        <v>1969</v>
      </c>
      <c r="B405" s="3">
        <v>27.36</v>
      </c>
      <c r="C405" s="3">
        <v>5.88</v>
      </c>
      <c r="D405" s="3" t="s">
        <v>2380</v>
      </c>
      <c r="E405" s="3" t="s">
        <v>2380</v>
      </c>
      <c r="F405" s="3" t="s">
        <v>2380</v>
      </c>
      <c r="G405" s="3">
        <v>2</v>
      </c>
      <c r="H405" s="3" t="s">
        <v>2380</v>
      </c>
      <c r="I405" s="14">
        <v>180</v>
      </c>
      <c r="J405" s="14" t="str">
        <f t="shared" si="32"/>
        <v>No</v>
      </c>
      <c r="K405" s="14">
        <f t="shared" si="30"/>
        <v>2</v>
      </c>
      <c r="L405" s="14" t="str">
        <f t="shared" si="33"/>
        <v>No</v>
      </c>
      <c r="M405" s="14" t="str">
        <f t="shared" si="31"/>
        <v>No</v>
      </c>
      <c r="N405" s="28">
        <v>27.36</v>
      </c>
      <c r="O405" s="19" t="str" cm="1">
        <f t="array" ref="O405">_xlfn.IFS(N405&lt;18.5,"Underweight",N405&lt;25,"Normalweight",N405&lt;30,"Overweight",N405&gt;=30,"Obesity")</f>
        <v>Overweight</v>
      </c>
      <c r="P405" s="38" t="s">
        <v>1969</v>
      </c>
      <c r="Q405" s="28">
        <v>27.36</v>
      </c>
      <c r="R405" s="38">
        <v>5.88</v>
      </c>
      <c r="S405" s="38" t="s">
        <v>2380</v>
      </c>
      <c r="T405" s="38" t="s">
        <v>2380</v>
      </c>
      <c r="U405" s="38" t="s">
        <v>2380</v>
      </c>
      <c r="V405" s="38">
        <v>2</v>
      </c>
      <c r="W405" s="38" t="s">
        <v>2380</v>
      </c>
      <c r="X405" s="38" t="s">
        <v>8392</v>
      </c>
      <c r="Y405" s="19" t="str">
        <f t="shared" si="34"/>
        <v>Normal</v>
      </c>
    </row>
    <row r="406" spans="1:25" x14ac:dyDescent="0.35">
      <c r="A406" s="3" t="s">
        <v>1968</v>
      </c>
      <c r="B406" s="3">
        <v>27.82</v>
      </c>
      <c r="C406" s="3">
        <v>5.24</v>
      </c>
      <c r="D406" s="3" t="s">
        <v>2382</v>
      </c>
      <c r="E406" s="3" t="s">
        <v>2380</v>
      </c>
      <c r="F406" s="3" t="s">
        <v>2380</v>
      </c>
      <c r="G406" s="3" t="s">
        <v>2381</v>
      </c>
      <c r="H406" s="3" t="s">
        <v>2382</v>
      </c>
      <c r="I406" s="14">
        <v>1</v>
      </c>
      <c r="J406" s="14" t="str">
        <f t="shared" si="32"/>
        <v>yes</v>
      </c>
      <c r="K406" s="14">
        <f t="shared" si="30"/>
        <v>0</v>
      </c>
      <c r="L406" s="14" t="str">
        <f t="shared" si="33"/>
        <v>Yes</v>
      </c>
      <c r="M406" s="14" t="str">
        <f t="shared" si="31"/>
        <v>Yes</v>
      </c>
      <c r="N406" s="28">
        <v>27.82</v>
      </c>
      <c r="O406" s="19" t="str" cm="1">
        <f t="array" ref="O406">_xlfn.IFS(N406&lt;18.5,"Underweight",N406&lt;25,"Normalweight",N406&lt;30,"Overweight",N406&gt;=30,"Obesity")</f>
        <v>Overweight</v>
      </c>
      <c r="P406" s="38" t="s">
        <v>1968</v>
      </c>
      <c r="Q406" s="28">
        <v>27.82</v>
      </c>
      <c r="R406" s="38">
        <v>5.24</v>
      </c>
      <c r="S406" s="38" t="s">
        <v>2383</v>
      </c>
      <c r="T406" s="38" t="s">
        <v>2380</v>
      </c>
      <c r="U406" s="38" t="s">
        <v>2380</v>
      </c>
      <c r="V406" s="38">
        <v>0</v>
      </c>
      <c r="W406" s="38" t="s">
        <v>2383</v>
      </c>
      <c r="X406" s="38" t="s">
        <v>8392</v>
      </c>
      <c r="Y406" s="19" t="str">
        <f t="shared" si="34"/>
        <v>Prediabetes</v>
      </c>
    </row>
    <row r="407" spans="1:25" x14ac:dyDescent="0.35">
      <c r="A407" s="3" t="s">
        <v>1967</v>
      </c>
      <c r="B407" s="3">
        <v>25.46</v>
      </c>
      <c r="C407" s="3">
        <v>11.75</v>
      </c>
      <c r="D407" s="3" t="s">
        <v>2380</v>
      </c>
      <c r="E407" s="3" t="s">
        <v>2380</v>
      </c>
      <c r="F407" s="3" t="s">
        <v>2380</v>
      </c>
      <c r="G407" s="3" t="s">
        <v>2381</v>
      </c>
      <c r="H407" s="3" t="s">
        <v>2380</v>
      </c>
      <c r="I407" s="14">
        <v>180</v>
      </c>
      <c r="J407" s="14" t="str">
        <f t="shared" si="32"/>
        <v>No</v>
      </c>
      <c r="K407" s="14">
        <f t="shared" si="30"/>
        <v>0</v>
      </c>
      <c r="L407" s="14" t="str">
        <f t="shared" si="33"/>
        <v>No</v>
      </c>
      <c r="M407" s="14" t="str">
        <f t="shared" si="31"/>
        <v>No</v>
      </c>
      <c r="N407" s="28">
        <v>25.46</v>
      </c>
      <c r="O407" s="19" t="str" cm="1">
        <f t="array" ref="O407">_xlfn.IFS(N407&lt;18.5,"Underweight",N407&lt;25,"Normalweight",N407&lt;30,"Overweight",N407&gt;=30,"Obesity")</f>
        <v>Overweight</v>
      </c>
      <c r="P407" s="38" t="s">
        <v>1967</v>
      </c>
      <c r="Q407" s="28">
        <v>25.46</v>
      </c>
      <c r="R407" s="38">
        <v>11.75</v>
      </c>
      <c r="S407" s="38" t="s">
        <v>2380</v>
      </c>
      <c r="T407" s="38" t="s">
        <v>2380</v>
      </c>
      <c r="U407" s="38" t="s">
        <v>2380</v>
      </c>
      <c r="V407" s="38">
        <v>0</v>
      </c>
      <c r="W407" s="38" t="s">
        <v>2380</v>
      </c>
      <c r="X407" s="38" t="s">
        <v>8392</v>
      </c>
      <c r="Y407" s="19" t="str">
        <f t="shared" si="34"/>
        <v>Diabetes</v>
      </c>
    </row>
    <row r="408" spans="1:25" x14ac:dyDescent="0.35">
      <c r="A408" s="3" t="s">
        <v>1966</v>
      </c>
      <c r="B408" s="3">
        <v>25.1</v>
      </c>
      <c r="C408" s="3">
        <v>6.97</v>
      </c>
      <c r="D408" s="3" t="s">
        <v>2380</v>
      </c>
      <c r="E408" s="3" t="s">
        <v>2380</v>
      </c>
      <c r="F408" s="3" t="s">
        <v>2380</v>
      </c>
      <c r="G408" s="3" t="s">
        <v>2381</v>
      </c>
      <c r="H408" s="3" t="s">
        <v>2382</v>
      </c>
      <c r="I408" s="14">
        <v>1</v>
      </c>
      <c r="J408" s="14" t="str">
        <f t="shared" si="32"/>
        <v>yes</v>
      </c>
      <c r="K408" s="14">
        <f t="shared" si="30"/>
        <v>0</v>
      </c>
      <c r="L408" s="14" t="str">
        <f t="shared" si="33"/>
        <v>Yes</v>
      </c>
      <c r="M408" s="14" t="str">
        <f t="shared" si="31"/>
        <v>No</v>
      </c>
      <c r="N408" s="28">
        <v>25.1</v>
      </c>
      <c r="O408" s="19" t="str" cm="1">
        <f t="array" ref="O408">_xlfn.IFS(N408&lt;18.5,"Underweight",N408&lt;25,"Normalweight",N408&lt;30,"Overweight",N408&gt;=30,"Obesity")</f>
        <v>Overweight</v>
      </c>
      <c r="P408" s="38" t="s">
        <v>1966</v>
      </c>
      <c r="Q408" s="28">
        <v>25.1</v>
      </c>
      <c r="R408" s="38">
        <v>6.97</v>
      </c>
      <c r="S408" s="38" t="s">
        <v>2380</v>
      </c>
      <c r="T408" s="38" t="s">
        <v>2380</v>
      </c>
      <c r="U408" s="38" t="s">
        <v>2380</v>
      </c>
      <c r="V408" s="38">
        <v>0</v>
      </c>
      <c r="W408" s="38" t="s">
        <v>2383</v>
      </c>
      <c r="X408" s="38" t="s">
        <v>8392</v>
      </c>
      <c r="Y408" s="19" t="str">
        <f t="shared" si="34"/>
        <v>Diabetes</v>
      </c>
    </row>
    <row r="409" spans="1:25" x14ac:dyDescent="0.35">
      <c r="A409" s="3" t="s">
        <v>1965</v>
      </c>
      <c r="B409" s="3">
        <v>32.11</v>
      </c>
      <c r="C409" s="3">
        <v>4.76</v>
      </c>
      <c r="D409" s="3" t="s">
        <v>2380</v>
      </c>
      <c r="E409" s="3" t="s">
        <v>2380</v>
      </c>
      <c r="F409" s="3" t="s">
        <v>2380</v>
      </c>
      <c r="G409" s="3">
        <v>2</v>
      </c>
      <c r="H409" s="3" t="s">
        <v>2380</v>
      </c>
      <c r="I409" s="14">
        <v>180</v>
      </c>
      <c r="J409" s="14" t="str">
        <f t="shared" si="32"/>
        <v>No</v>
      </c>
      <c r="K409" s="14">
        <f t="shared" si="30"/>
        <v>2</v>
      </c>
      <c r="L409" s="14" t="str">
        <f t="shared" si="33"/>
        <v>No</v>
      </c>
      <c r="M409" s="14" t="str">
        <f t="shared" si="31"/>
        <v>No</v>
      </c>
      <c r="N409" s="28">
        <v>32.11</v>
      </c>
      <c r="O409" s="19" t="str" cm="1">
        <f t="array" ref="O409">_xlfn.IFS(N409&lt;18.5,"Underweight",N409&lt;25,"Normalweight",N409&lt;30,"Overweight",N409&gt;=30,"Obesity")</f>
        <v>Obesity</v>
      </c>
      <c r="P409" s="38" t="s">
        <v>1965</v>
      </c>
      <c r="Q409" s="28">
        <v>32.11</v>
      </c>
      <c r="R409" s="38">
        <v>4.76</v>
      </c>
      <c r="S409" s="38" t="s">
        <v>2380</v>
      </c>
      <c r="T409" s="38" t="s">
        <v>2380</v>
      </c>
      <c r="U409" s="38" t="s">
        <v>2380</v>
      </c>
      <c r="V409" s="38">
        <v>2</v>
      </c>
      <c r="W409" s="38" t="s">
        <v>2380</v>
      </c>
      <c r="X409" s="38" t="s">
        <v>8391</v>
      </c>
      <c r="Y409" s="19" t="str">
        <f t="shared" si="34"/>
        <v>Prediabetes</v>
      </c>
    </row>
    <row r="410" spans="1:25" x14ac:dyDescent="0.35">
      <c r="A410" s="3" t="s">
        <v>1964</v>
      </c>
      <c r="B410" s="3">
        <v>29.8</v>
      </c>
      <c r="C410" s="3">
        <v>8.24</v>
      </c>
      <c r="D410" s="3" t="s">
        <v>2382</v>
      </c>
      <c r="E410" s="3" t="s">
        <v>2380</v>
      </c>
      <c r="F410" s="3" t="s">
        <v>2380</v>
      </c>
      <c r="G410" s="3">
        <v>1</v>
      </c>
      <c r="H410" s="3" t="s">
        <v>2382</v>
      </c>
      <c r="I410" s="14">
        <v>1</v>
      </c>
      <c r="J410" s="14" t="str">
        <f t="shared" si="32"/>
        <v>yes</v>
      </c>
      <c r="K410" s="14">
        <f t="shared" si="30"/>
        <v>1</v>
      </c>
      <c r="L410" s="14" t="str">
        <f t="shared" si="33"/>
        <v>Yes</v>
      </c>
      <c r="M410" s="14" t="str">
        <f t="shared" si="31"/>
        <v>Yes</v>
      </c>
      <c r="N410" s="28">
        <v>29.8</v>
      </c>
      <c r="O410" s="19" t="str" cm="1">
        <f t="array" ref="O410">_xlfn.IFS(N410&lt;18.5,"Underweight",N410&lt;25,"Normalweight",N410&lt;30,"Overweight",N410&gt;=30,"Obesity")</f>
        <v>Overweight</v>
      </c>
      <c r="P410" s="38" t="s">
        <v>1964</v>
      </c>
      <c r="Q410" s="28">
        <v>29.8</v>
      </c>
      <c r="R410" s="38">
        <v>8.24</v>
      </c>
      <c r="S410" s="38" t="s">
        <v>2383</v>
      </c>
      <c r="T410" s="38" t="s">
        <v>2380</v>
      </c>
      <c r="U410" s="38" t="s">
        <v>2380</v>
      </c>
      <c r="V410" s="38">
        <v>1</v>
      </c>
      <c r="W410" s="38" t="s">
        <v>2383</v>
      </c>
      <c r="X410" s="38" t="s">
        <v>8392</v>
      </c>
      <c r="Y410" s="19" t="str">
        <f t="shared" si="34"/>
        <v>Normal</v>
      </c>
    </row>
    <row r="411" spans="1:25" x14ac:dyDescent="0.35">
      <c r="A411" s="3" t="s">
        <v>1963</v>
      </c>
      <c r="B411" s="3">
        <v>24.01</v>
      </c>
      <c r="C411" s="3">
        <v>4.76</v>
      </c>
      <c r="D411" s="3" t="s">
        <v>2380</v>
      </c>
      <c r="E411" s="3" t="s">
        <v>2380</v>
      </c>
      <c r="F411" s="3" t="s">
        <v>2380</v>
      </c>
      <c r="G411" s="3">
        <v>1</v>
      </c>
      <c r="H411" s="3" t="s">
        <v>2382</v>
      </c>
      <c r="I411" s="14">
        <v>1</v>
      </c>
      <c r="J411" s="14" t="str">
        <f t="shared" si="32"/>
        <v>yes</v>
      </c>
      <c r="K411" s="14">
        <f t="shared" si="30"/>
        <v>1</v>
      </c>
      <c r="L411" s="14" t="str">
        <f t="shared" si="33"/>
        <v>Yes</v>
      </c>
      <c r="M411" s="14" t="str">
        <f t="shared" si="31"/>
        <v>No</v>
      </c>
      <c r="N411" s="28">
        <v>24.01</v>
      </c>
      <c r="O411" s="19" t="str" cm="1">
        <f t="array" ref="O411">_xlfn.IFS(N411&lt;18.5,"Underweight",N411&lt;25,"Normalweight",N411&lt;30,"Overweight",N411&gt;=30,"Obesity")</f>
        <v>Normalweight</v>
      </c>
      <c r="P411" s="38" t="s">
        <v>1963</v>
      </c>
      <c r="Q411" s="28">
        <v>24.01</v>
      </c>
      <c r="R411" s="38">
        <v>4.76</v>
      </c>
      <c r="S411" s="38" t="s">
        <v>2380</v>
      </c>
      <c r="T411" s="38" t="s">
        <v>2380</v>
      </c>
      <c r="U411" s="38" t="s">
        <v>2380</v>
      </c>
      <c r="V411" s="38">
        <v>1</v>
      </c>
      <c r="W411" s="38" t="s">
        <v>2383</v>
      </c>
      <c r="X411" s="38" t="s">
        <v>8393</v>
      </c>
      <c r="Y411" s="19" t="str">
        <f t="shared" si="34"/>
        <v>Prediabetes</v>
      </c>
    </row>
    <row r="412" spans="1:25" x14ac:dyDescent="0.35">
      <c r="A412" s="3" t="s">
        <v>1962</v>
      </c>
      <c r="B412" s="3">
        <v>23.21</v>
      </c>
      <c r="C412" s="3">
        <v>6.03</v>
      </c>
      <c r="D412" s="3" t="s">
        <v>2380</v>
      </c>
      <c r="E412" s="3" t="s">
        <v>2380</v>
      </c>
      <c r="F412" s="3" t="s">
        <v>2380</v>
      </c>
      <c r="G412" s="3">
        <v>1</v>
      </c>
      <c r="H412" s="3" t="s">
        <v>2380</v>
      </c>
      <c r="I412" s="14">
        <v>180</v>
      </c>
      <c r="J412" s="14" t="str">
        <f t="shared" si="32"/>
        <v>No</v>
      </c>
      <c r="K412" s="14">
        <f t="shared" si="30"/>
        <v>1</v>
      </c>
      <c r="L412" s="14" t="str">
        <f t="shared" si="33"/>
        <v>No</v>
      </c>
      <c r="M412" s="14" t="str">
        <f t="shared" si="31"/>
        <v>No</v>
      </c>
      <c r="N412" s="28">
        <v>23.21</v>
      </c>
      <c r="O412" s="19" t="str" cm="1">
        <f t="array" ref="O412">_xlfn.IFS(N412&lt;18.5,"Underweight",N412&lt;25,"Normalweight",N412&lt;30,"Overweight",N412&gt;=30,"Obesity")</f>
        <v>Normalweight</v>
      </c>
      <c r="P412" s="38" t="s">
        <v>1962</v>
      </c>
      <c r="Q412" s="28">
        <v>23.21</v>
      </c>
      <c r="R412" s="38">
        <v>6.03</v>
      </c>
      <c r="S412" s="38" t="s">
        <v>2380</v>
      </c>
      <c r="T412" s="38" t="s">
        <v>2380</v>
      </c>
      <c r="U412" s="38" t="s">
        <v>2380</v>
      </c>
      <c r="V412" s="38">
        <v>1</v>
      </c>
      <c r="W412" s="38" t="s">
        <v>2380</v>
      </c>
      <c r="X412" s="38" t="s">
        <v>8393</v>
      </c>
      <c r="Y412" s="19" t="str">
        <f t="shared" si="34"/>
        <v>Prediabetes</v>
      </c>
    </row>
    <row r="413" spans="1:25" x14ac:dyDescent="0.35">
      <c r="A413" s="3" t="s">
        <v>1961</v>
      </c>
      <c r="B413" s="3">
        <v>21.2</v>
      </c>
      <c r="C413" s="3">
        <v>4.07</v>
      </c>
      <c r="D413" s="3" t="s">
        <v>2382</v>
      </c>
      <c r="E413" s="3" t="s">
        <v>2380</v>
      </c>
      <c r="F413" s="3" t="s">
        <v>2380</v>
      </c>
      <c r="G413" s="3">
        <v>1</v>
      </c>
      <c r="H413" s="3" t="s">
        <v>2382</v>
      </c>
      <c r="I413" s="14">
        <v>1</v>
      </c>
      <c r="J413" s="14" t="str">
        <f t="shared" si="32"/>
        <v>yes</v>
      </c>
      <c r="K413" s="14">
        <f t="shared" si="30"/>
        <v>1</v>
      </c>
      <c r="L413" s="14" t="str">
        <f t="shared" si="33"/>
        <v>Yes</v>
      </c>
      <c r="M413" s="14" t="str">
        <f t="shared" si="31"/>
        <v>Yes</v>
      </c>
      <c r="N413" s="28">
        <v>21.2</v>
      </c>
      <c r="O413" s="19" t="str" cm="1">
        <f t="array" ref="O413">_xlfn.IFS(N413&lt;18.5,"Underweight",N413&lt;25,"Normalweight",N413&lt;30,"Overweight",N413&gt;=30,"Obesity")</f>
        <v>Normalweight</v>
      </c>
      <c r="P413" s="38" t="s">
        <v>1961</v>
      </c>
      <c r="Q413" s="28">
        <v>21.2</v>
      </c>
      <c r="R413" s="38">
        <v>4.07</v>
      </c>
      <c r="S413" s="38" t="s">
        <v>2383</v>
      </c>
      <c r="T413" s="38" t="s">
        <v>2380</v>
      </c>
      <c r="U413" s="38" t="s">
        <v>2380</v>
      </c>
      <c r="V413" s="38">
        <v>1</v>
      </c>
      <c r="W413" s="38" t="s">
        <v>2383</v>
      </c>
      <c r="X413" s="38" t="s">
        <v>8393</v>
      </c>
      <c r="Y413" s="19" t="str">
        <f t="shared" si="34"/>
        <v>Prediabetes</v>
      </c>
    </row>
    <row r="414" spans="1:25" x14ac:dyDescent="0.35">
      <c r="A414" s="3" t="s">
        <v>1960</v>
      </c>
      <c r="B414" s="3">
        <v>28.215</v>
      </c>
      <c r="C414" s="3">
        <v>8.26</v>
      </c>
      <c r="D414" s="3" t="s">
        <v>2382</v>
      </c>
      <c r="E414" s="3" t="s">
        <v>2380</v>
      </c>
      <c r="F414" s="3" t="s">
        <v>2380</v>
      </c>
      <c r="G414" s="3">
        <v>1</v>
      </c>
      <c r="H414" s="3" t="s">
        <v>2382</v>
      </c>
      <c r="I414" s="14">
        <v>1</v>
      </c>
      <c r="J414" s="14" t="str">
        <f t="shared" si="32"/>
        <v>yes</v>
      </c>
      <c r="K414" s="14">
        <f t="shared" si="30"/>
        <v>1</v>
      </c>
      <c r="L414" s="14" t="str">
        <f t="shared" si="33"/>
        <v>Yes</v>
      </c>
      <c r="M414" s="14" t="str">
        <f t="shared" si="31"/>
        <v>Yes</v>
      </c>
      <c r="N414" s="28">
        <v>28.215</v>
      </c>
      <c r="O414" s="19" t="str" cm="1">
        <f t="array" ref="O414">_xlfn.IFS(N414&lt;18.5,"Underweight",N414&lt;25,"Normalweight",N414&lt;30,"Overweight",N414&gt;=30,"Obesity")</f>
        <v>Overweight</v>
      </c>
      <c r="P414" s="38" t="s">
        <v>1960</v>
      </c>
      <c r="Q414" s="28">
        <v>28.215</v>
      </c>
      <c r="R414" s="38">
        <v>8.26</v>
      </c>
      <c r="S414" s="38" t="s">
        <v>2383</v>
      </c>
      <c r="T414" s="38" t="s">
        <v>2380</v>
      </c>
      <c r="U414" s="38" t="s">
        <v>2380</v>
      </c>
      <c r="V414" s="38">
        <v>1</v>
      </c>
      <c r="W414" s="38" t="s">
        <v>2383</v>
      </c>
      <c r="X414" s="38" t="s">
        <v>8392</v>
      </c>
      <c r="Y414" s="19" t="str">
        <f t="shared" si="34"/>
        <v>Diabetes</v>
      </c>
    </row>
    <row r="415" spans="1:25" x14ac:dyDescent="0.35">
      <c r="A415" s="3" t="s">
        <v>1959</v>
      </c>
      <c r="B415" s="3">
        <v>38.094999999999999</v>
      </c>
      <c r="C415" s="3">
        <v>4.76</v>
      </c>
      <c r="D415" s="3" t="s">
        <v>2380</v>
      </c>
      <c r="E415" s="3" t="s">
        <v>2380</v>
      </c>
      <c r="F415" s="3" t="s">
        <v>2380</v>
      </c>
      <c r="G415" s="3">
        <v>1</v>
      </c>
      <c r="H415" s="3" t="s">
        <v>2380</v>
      </c>
      <c r="I415" s="14">
        <v>180</v>
      </c>
      <c r="J415" s="14" t="str">
        <f t="shared" si="32"/>
        <v>No</v>
      </c>
      <c r="K415" s="14">
        <f t="shared" si="30"/>
        <v>1</v>
      </c>
      <c r="L415" s="14" t="str">
        <f t="shared" si="33"/>
        <v>No</v>
      </c>
      <c r="M415" s="14" t="str">
        <f t="shared" si="31"/>
        <v>No</v>
      </c>
      <c r="N415" s="28">
        <v>38.094999999999999</v>
      </c>
      <c r="O415" s="19" t="str" cm="1">
        <f t="array" ref="O415">_xlfn.IFS(N415&lt;18.5,"Underweight",N415&lt;25,"Normalweight",N415&lt;30,"Overweight",N415&gt;=30,"Obesity")</f>
        <v>Obesity</v>
      </c>
      <c r="P415" s="38" t="s">
        <v>1959</v>
      </c>
      <c r="Q415" s="28">
        <v>38.094999999999999</v>
      </c>
      <c r="R415" s="38">
        <v>4.76</v>
      </c>
      <c r="S415" s="38" t="s">
        <v>2380</v>
      </c>
      <c r="T415" s="38" t="s">
        <v>2380</v>
      </c>
      <c r="U415" s="38" t="s">
        <v>2380</v>
      </c>
      <c r="V415" s="38">
        <v>1</v>
      </c>
      <c r="W415" s="38" t="s">
        <v>2380</v>
      </c>
      <c r="X415" s="38" t="s">
        <v>8391</v>
      </c>
      <c r="Y415" s="19" t="str">
        <f t="shared" si="34"/>
        <v>Normal</v>
      </c>
    </row>
    <row r="416" spans="1:25" x14ac:dyDescent="0.35">
      <c r="A416" s="3" t="s">
        <v>1958</v>
      </c>
      <c r="B416" s="3">
        <v>22.61</v>
      </c>
      <c r="C416" s="3">
        <v>6.13</v>
      </c>
      <c r="D416" s="3" t="s">
        <v>2382</v>
      </c>
      <c r="E416" s="3" t="s">
        <v>2380</v>
      </c>
      <c r="F416" s="3" t="s">
        <v>2383</v>
      </c>
      <c r="G416" s="3">
        <v>1</v>
      </c>
      <c r="H416" s="3" t="s">
        <v>2382</v>
      </c>
      <c r="I416" s="14">
        <v>1</v>
      </c>
      <c r="J416" s="14" t="str">
        <f t="shared" si="32"/>
        <v>yes</v>
      </c>
      <c r="K416" s="14">
        <f t="shared" si="30"/>
        <v>1</v>
      </c>
      <c r="L416" s="14" t="str">
        <f t="shared" si="33"/>
        <v>Yes</v>
      </c>
      <c r="M416" s="14" t="str">
        <f t="shared" si="31"/>
        <v>Yes</v>
      </c>
      <c r="N416" s="28">
        <v>22.61</v>
      </c>
      <c r="O416" s="19" t="str" cm="1">
        <f t="array" ref="O416">_xlfn.IFS(N416&lt;18.5,"Underweight",N416&lt;25,"Normalweight",N416&lt;30,"Overweight",N416&gt;=30,"Obesity")</f>
        <v>Normalweight</v>
      </c>
      <c r="P416" s="38" t="s">
        <v>1958</v>
      </c>
      <c r="Q416" s="28">
        <v>22.61</v>
      </c>
      <c r="R416" s="38">
        <v>6.13</v>
      </c>
      <c r="S416" s="38" t="s">
        <v>2383</v>
      </c>
      <c r="T416" s="38" t="s">
        <v>2380</v>
      </c>
      <c r="U416" s="38" t="s">
        <v>2383</v>
      </c>
      <c r="V416" s="38">
        <v>1</v>
      </c>
      <c r="W416" s="38" t="s">
        <v>2383</v>
      </c>
      <c r="X416" s="38" t="s">
        <v>8393</v>
      </c>
      <c r="Y416" s="19" t="str">
        <f t="shared" si="34"/>
        <v>Normal</v>
      </c>
    </row>
    <row r="417" spans="1:25" x14ac:dyDescent="0.35">
      <c r="A417" s="3" t="s">
        <v>1957</v>
      </c>
      <c r="B417" s="3">
        <v>24.32</v>
      </c>
      <c r="C417" s="3">
        <v>10.47</v>
      </c>
      <c r="D417" s="3" t="s">
        <v>2382</v>
      </c>
      <c r="E417" s="3" t="s">
        <v>2380</v>
      </c>
      <c r="F417" s="3" t="s">
        <v>2380</v>
      </c>
      <c r="G417" s="3">
        <v>2</v>
      </c>
      <c r="H417" s="3" t="s">
        <v>2382</v>
      </c>
      <c r="I417" s="14">
        <v>1</v>
      </c>
      <c r="J417" s="14" t="str">
        <f t="shared" si="32"/>
        <v>yes</v>
      </c>
      <c r="K417" s="14">
        <f t="shared" si="30"/>
        <v>2</v>
      </c>
      <c r="L417" s="14" t="str">
        <f t="shared" si="33"/>
        <v>Yes</v>
      </c>
      <c r="M417" s="14" t="str">
        <f t="shared" si="31"/>
        <v>Yes</v>
      </c>
      <c r="N417" s="28">
        <v>24.32</v>
      </c>
      <c r="O417" s="19" t="str" cm="1">
        <f t="array" ref="O417">_xlfn.IFS(N417&lt;18.5,"Underweight",N417&lt;25,"Normalweight",N417&lt;30,"Overweight",N417&gt;=30,"Obesity")</f>
        <v>Normalweight</v>
      </c>
      <c r="P417" s="38" t="s">
        <v>1957</v>
      </c>
      <c r="Q417" s="28">
        <v>24.32</v>
      </c>
      <c r="R417" s="38">
        <v>10.47</v>
      </c>
      <c r="S417" s="38" t="s">
        <v>2383</v>
      </c>
      <c r="T417" s="38" t="s">
        <v>2380</v>
      </c>
      <c r="U417" s="38" t="s">
        <v>2380</v>
      </c>
      <c r="V417" s="38">
        <v>2</v>
      </c>
      <c r="W417" s="38" t="s">
        <v>2383</v>
      </c>
      <c r="X417" s="38" t="s">
        <v>8393</v>
      </c>
      <c r="Y417" s="19" t="str">
        <f t="shared" si="34"/>
        <v>Diabetes</v>
      </c>
    </row>
    <row r="418" spans="1:25" x14ac:dyDescent="0.35">
      <c r="A418" s="3" t="s">
        <v>1956</v>
      </c>
      <c r="B418" s="3">
        <v>20.96</v>
      </c>
      <c r="C418" s="3">
        <v>4.04</v>
      </c>
      <c r="D418" s="3" t="s">
        <v>2382</v>
      </c>
      <c r="E418" s="3" t="s">
        <v>2380</v>
      </c>
      <c r="F418" s="3" t="s">
        <v>2380</v>
      </c>
      <c r="G418" s="3">
        <v>1</v>
      </c>
      <c r="H418" s="3" t="s">
        <v>2382</v>
      </c>
      <c r="I418" s="14">
        <v>1</v>
      </c>
      <c r="J418" s="14" t="str">
        <f t="shared" si="32"/>
        <v>yes</v>
      </c>
      <c r="K418" s="14">
        <f t="shared" si="30"/>
        <v>1</v>
      </c>
      <c r="L418" s="14" t="str">
        <f t="shared" si="33"/>
        <v>Yes</v>
      </c>
      <c r="M418" s="14" t="str">
        <f t="shared" si="31"/>
        <v>Yes</v>
      </c>
      <c r="N418" s="28">
        <v>20.96</v>
      </c>
      <c r="O418" s="19" t="str" cm="1">
        <f t="array" ref="O418">_xlfn.IFS(N418&lt;18.5,"Underweight",N418&lt;25,"Normalweight",N418&lt;30,"Overweight",N418&gt;=30,"Obesity")</f>
        <v>Normalweight</v>
      </c>
      <c r="P418" s="38" t="s">
        <v>1956</v>
      </c>
      <c r="Q418" s="28">
        <v>20.96</v>
      </c>
      <c r="R418" s="38">
        <v>4.04</v>
      </c>
      <c r="S418" s="38" t="s">
        <v>2383</v>
      </c>
      <c r="T418" s="38" t="s">
        <v>2380</v>
      </c>
      <c r="U418" s="38" t="s">
        <v>2380</v>
      </c>
      <c r="V418" s="38">
        <v>1</v>
      </c>
      <c r="W418" s="38" t="s">
        <v>2383</v>
      </c>
      <c r="X418" s="38" t="s">
        <v>8393</v>
      </c>
      <c r="Y418" s="19" t="str">
        <f t="shared" si="34"/>
        <v>Prediabetes</v>
      </c>
    </row>
    <row r="419" spans="1:25" x14ac:dyDescent="0.35">
      <c r="A419" s="3" t="s">
        <v>1955</v>
      </c>
      <c r="B419" s="3">
        <v>19.68</v>
      </c>
      <c r="C419" s="3">
        <v>5.74</v>
      </c>
      <c r="D419" s="3" t="s">
        <v>2380</v>
      </c>
      <c r="E419" s="3" t="s">
        <v>2380</v>
      </c>
      <c r="F419" s="3" t="s">
        <v>2380</v>
      </c>
      <c r="G419" s="3" t="s">
        <v>2381</v>
      </c>
      <c r="H419" s="3" t="s">
        <v>2382</v>
      </c>
      <c r="I419" s="14">
        <v>1</v>
      </c>
      <c r="J419" s="14" t="str">
        <f t="shared" si="32"/>
        <v>yes</v>
      </c>
      <c r="K419" s="14">
        <f t="shared" si="30"/>
        <v>0</v>
      </c>
      <c r="L419" s="14" t="str">
        <f t="shared" si="33"/>
        <v>Yes</v>
      </c>
      <c r="M419" s="14" t="str">
        <f t="shared" si="31"/>
        <v>No</v>
      </c>
      <c r="N419" s="28">
        <v>19.68</v>
      </c>
      <c r="O419" s="19" t="str" cm="1">
        <f t="array" ref="O419">_xlfn.IFS(N419&lt;18.5,"Underweight",N419&lt;25,"Normalweight",N419&lt;30,"Overweight",N419&gt;=30,"Obesity")</f>
        <v>Normalweight</v>
      </c>
      <c r="P419" s="38" t="s">
        <v>1955</v>
      </c>
      <c r="Q419" s="28">
        <v>19.68</v>
      </c>
      <c r="R419" s="38">
        <v>5.74</v>
      </c>
      <c r="S419" s="38" t="s">
        <v>2380</v>
      </c>
      <c r="T419" s="38" t="s">
        <v>2380</v>
      </c>
      <c r="U419" s="38" t="s">
        <v>2380</v>
      </c>
      <c r="V419" s="38">
        <v>0</v>
      </c>
      <c r="W419" s="38" t="s">
        <v>2383</v>
      </c>
      <c r="X419" s="38" t="s">
        <v>8393</v>
      </c>
      <c r="Y419" s="19" t="str">
        <f t="shared" si="34"/>
        <v>Normal</v>
      </c>
    </row>
    <row r="420" spans="1:25" x14ac:dyDescent="0.35">
      <c r="A420" s="3" t="s">
        <v>1954</v>
      </c>
      <c r="B420" s="3">
        <v>18.100000000000001</v>
      </c>
      <c r="C420" s="3">
        <v>6.33</v>
      </c>
      <c r="D420" s="3" t="s">
        <v>2380</v>
      </c>
      <c r="E420" s="3" t="s">
        <v>2380</v>
      </c>
      <c r="F420" s="3" t="s">
        <v>2380</v>
      </c>
      <c r="G420" s="3">
        <v>1</v>
      </c>
      <c r="H420" s="3" t="s">
        <v>2382</v>
      </c>
      <c r="I420" s="14">
        <v>1</v>
      </c>
      <c r="J420" s="14" t="str">
        <f t="shared" si="32"/>
        <v>yes</v>
      </c>
      <c r="K420" s="14">
        <f t="shared" si="30"/>
        <v>1</v>
      </c>
      <c r="L420" s="14" t="str">
        <f t="shared" si="33"/>
        <v>Yes</v>
      </c>
      <c r="M420" s="14" t="str">
        <f t="shared" si="31"/>
        <v>No</v>
      </c>
      <c r="N420" s="28">
        <v>18.100000000000001</v>
      </c>
      <c r="O420" s="19" t="str" cm="1">
        <f t="array" ref="O420">_xlfn.IFS(N420&lt;18.5,"Underweight",N420&lt;25,"Normalweight",N420&lt;30,"Overweight",N420&gt;=30,"Obesity")</f>
        <v>Underweight</v>
      </c>
      <c r="P420" s="38" t="s">
        <v>1954</v>
      </c>
      <c r="Q420" s="28">
        <v>18.100000000000001</v>
      </c>
      <c r="R420" s="38">
        <v>6.33</v>
      </c>
      <c r="S420" s="38" t="s">
        <v>2380</v>
      </c>
      <c r="T420" s="38" t="s">
        <v>2380</v>
      </c>
      <c r="U420" s="38" t="s">
        <v>2380</v>
      </c>
      <c r="V420" s="38">
        <v>1</v>
      </c>
      <c r="W420" s="38" t="s">
        <v>2383</v>
      </c>
      <c r="X420" s="38" t="s">
        <v>8394</v>
      </c>
      <c r="Y420" s="19" t="str">
        <f t="shared" si="34"/>
        <v>Normal</v>
      </c>
    </row>
    <row r="421" spans="1:25" x14ac:dyDescent="0.35">
      <c r="A421" s="3" t="s">
        <v>1953</v>
      </c>
      <c r="B421" s="3">
        <v>29.64</v>
      </c>
      <c r="C421" s="3">
        <v>4.28</v>
      </c>
      <c r="D421" s="3" t="s">
        <v>2382</v>
      </c>
      <c r="E421" s="3" t="s">
        <v>2380</v>
      </c>
      <c r="F421" s="3" t="s">
        <v>2380</v>
      </c>
      <c r="G421" s="3" t="s">
        <v>2381</v>
      </c>
      <c r="H421" s="3" t="s">
        <v>2380</v>
      </c>
      <c r="I421" s="14">
        <v>180</v>
      </c>
      <c r="J421" s="14" t="str">
        <f t="shared" si="32"/>
        <v>No</v>
      </c>
      <c r="K421" s="14">
        <f t="shared" si="30"/>
        <v>0</v>
      </c>
      <c r="L421" s="14" t="str">
        <f t="shared" si="33"/>
        <v>No</v>
      </c>
      <c r="M421" s="14" t="str">
        <f t="shared" si="31"/>
        <v>Yes</v>
      </c>
      <c r="N421" s="28">
        <v>29.64</v>
      </c>
      <c r="O421" s="19" t="str" cm="1">
        <f t="array" ref="O421">_xlfn.IFS(N421&lt;18.5,"Underweight",N421&lt;25,"Normalweight",N421&lt;30,"Overweight",N421&gt;=30,"Obesity")</f>
        <v>Overweight</v>
      </c>
      <c r="P421" s="38" t="s">
        <v>1953</v>
      </c>
      <c r="Q421" s="28">
        <v>29.64</v>
      </c>
      <c r="R421" s="38">
        <v>4.28</v>
      </c>
      <c r="S421" s="38" t="s">
        <v>2383</v>
      </c>
      <c r="T421" s="38" t="s">
        <v>2380</v>
      </c>
      <c r="U421" s="38" t="s">
        <v>2380</v>
      </c>
      <c r="V421" s="38">
        <v>0</v>
      </c>
      <c r="W421" s="38" t="s">
        <v>2380</v>
      </c>
      <c r="X421" s="38" t="s">
        <v>8392</v>
      </c>
      <c r="Y421" s="19" t="str">
        <f t="shared" si="34"/>
        <v>Prediabetes</v>
      </c>
    </row>
    <row r="422" spans="1:25" x14ac:dyDescent="0.35">
      <c r="A422" s="3" t="s">
        <v>1952</v>
      </c>
      <c r="B422" s="3">
        <v>25.3</v>
      </c>
      <c r="C422" s="3">
        <v>9.4700000000000006</v>
      </c>
      <c r="D422" s="3" t="s">
        <v>2382</v>
      </c>
      <c r="E422" s="3" t="s">
        <v>2380</v>
      </c>
      <c r="F422" s="3" t="s">
        <v>2380</v>
      </c>
      <c r="G422" s="3">
        <v>2</v>
      </c>
      <c r="H422" s="3" t="s">
        <v>2382</v>
      </c>
      <c r="I422" s="14">
        <v>1</v>
      </c>
      <c r="J422" s="14" t="str">
        <f t="shared" si="32"/>
        <v>yes</v>
      </c>
      <c r="K422" s="14">
        <f t="shared" si="30"/>
        <v>2</v>
      </c>
      <c r="L422" s="14" t="str">
        <f t="shared" si="33"/>
        <v>Yes</v>
      </c>
      <c r="M422" s="14" t="str">
        <f t="shared" si="31"/>
        <v>Yes</v>
      </c>
      <c r="N422" s="28">
        <v>25.3</v>
      </c>
      <c r="O422" s="19" t="str" cm="1">
        <f t="array" ref="O422">_xlfn.IFS(N422&lt;18.5,"Underweight",N422&lt;25,"Normalweight",N422&lt;30,"Overweight",N422&gt;=30,"Obesity")</f>
        <v>Overweight</v>
      </c>
      <c r="P422" s="38" t="s">
        <v>1952</v>
      </c>
      <c r="Q422" s="28">
        <v>25.3</v>
      </c>
      <c r="R422" s="38">
        <v>9.4700000000000006</v>
      </c>
      <c r="S422" s="38" t="s">
        <v>2383</v>
      </c>
      <c r="T422" s="38" t="s">
        <v>2380</v>
      </c>
      <c r="U422" s="38" t="s">
        <v>2380</v>
      </c>
      <c r="V422" s="38">
        <v>2</v>
      </c>
      <c r="W422" s="38" t="s">
        <v>2383</v>
      </c>
      <c r="X422" s="38" t="s">
        <v>8392</v>
      </c>
      <c r="Y422" s="19" t="str">
        <f t="shared" si="34"/>
        <v>Normal</v>
      </c>
    </row>
    <row r="423" spans="1:25" x14ac:dyDescent="0.35">
      <c r="A423" s="3" t="s">
        <v>1951</v>
      </c>
      <c r="B423" s="3">
        <v>27.6</v>
      </c>
      <c r="C423" s="3">
        <v>4.8499999999999996</v>
      </c>
      <c r="D423" s="3" t="s">
        <v>2382</v>
      </c>
      <c r="E423" s="3" t="s">
        <v>2380</v>
      </c>
      <c r="F423" s="3" t="s">
        <v>2380</v>
      </c>
      <c r="G423" s="3" t="s">
        <v>2381</v>
      </c>
      <c r="H423" s="3" t="s">
        <v>2380</v>
      </c>
      <c r="I423" s="14">
        <v>180</v>
      </c>
      <c r="J423" s="14" t="str">
        <f t="shared" si="32"/>
        <v>No</v>
      </c>
      <c r="K423" s="14">
        <f t="shared" si="30"/>
        <v>0</v>
      </c>
      <c r="L423" s="14" t="str">
        <f t="shared" si="33"/>
        <v>No</v>
      </c>
      <c r="M423" s="14" t="str">
        <f t="shared" si="31"/>
        <v>Yes</v>
      </c>
      <c r="N423" s="28">
        <v>27.6</v>
      </c>
      <c r="O423" s="19" t="str" cm="1">
        <f t="array" ref="O423">_xlfn.IFS(N423&lt;18.5,"Underweight",N423&lt;25,"Normalweight",N423&lt;30,"Overweight",N423&gt;=30,"Obesity")</f>
        <v>Overweight</v>
      </c>
      <c r="P423" s="38" t="s">
        <v>1951</v>
      </c>
      <c r="Q423" s="28">
        <v>27.6</v>
      </c>
      <c r="R423" s="38">
        <v>4.8499999999999996</v>
      </c>
      <c r="S423" s="38" t="s">
        <v>2383</v>
      </c>
      <c r="T423" s="38" t="s">
        <v>2380</v>
      </c>
      <c r="U423" s="38" t="s">
        <v>2380</v>
      </c>
      <c r="V423" s="38">
        <v>0</v>
      </c>
      <c r="W423" s="38" t="s">
        <v>2380</v>
      </c>
      <c r="X423" s="38" t="s">
        <v>8392</v>
      </c>
      <c r="Y423" s="19" t="str">
        <f t="shared" si="34"/>
        <v>Normal</v>
      </c>
    </row>
    <row r="424" spans="1:25" x14ac:dyDescent="0.35">
      <c r="A424" s="3" t="s">
        <v>1950</v>
      </c>
      <c r="B424" s="3">
        <v>27.645</v>
      </c>
      <c r="C424" s="3">
        <v>11.03</v>
      </c>
      <c r="D424" s="3" t="s">
        <v>2382</v>
      </c>
      <c r="E424" s="3" t="s">
        <v>2380</v>
      </c>
      <c r="F424" s="3" t="s">
        <v>2380</v>
      </c>
      <c r="G424" s="3">
        <v>1</v>
      </c>
      <c r="H424" s="3" t="s">
        <v>2382</v>
      </c>
      <c r="I424" s="14">
        <v>1</v>
      </c>
      <c r="J424" s="14" t="str">
        <f t="shared" si="32"/>
        <v>yes</v>
      </c>
      <c r="K424" s="14">
        <f t="shared" si="30"/>
        <v>1</v>
      </c>
      <c r="L424" s="14" t="str">
        <f t="shared" si="33"/>
        <v>Yes</v>
      </c>
      <c r="M424" s="14" t="str">
        <f t="shared" si="31"/>
        <v>Yes</v>
      </c>
      <c r="N424" s="28">
        <v>27.645</v>
      </c>
      <c r="O424" s="19" t="str" cm="1">
        <f t="array" ref="O424">_xlfn.IFS(N424&lt;18.5,"Underweight",N424&lt;25,"Normalweight",N424&lt;30,"Overweight",N424&gt;=30,"Obesity")</f>
        <v>Overweight</v>
      </c>
      <c r="P424" s="38" t="s">
        <v>1950</v>
      </c>
      <c r="Q424" s="28">
        <v>27.645</v>
      </c>
      <c r="R424" s="38">
        <v>11.03</v>
      </c>
      <c r="S424" s="38" t="s">
        <v>2383</v>
      </c>
      <c r="T424" s="38" t="s">
        <v>2380</v>
      </c>
      <c r="U424" s="38" t="s">
        <v>2380</v>
      </c>
      <c r="V424" s="38">
        <v>1</v>
      </c>
      <c r="W424" s="38" t="s">
        <v>2383</v>
      </c>
      <c r="X424" s="38" t="s">
        <v>8392</v>
      </c>
      <c r="Y424" s="19" t="str">
        <f t="shared" si="34"/>
        <v>Normal</v>
      </c>
    </row>
    <row r="425" spans="1:25" x14ac:dyDescent="0.35">
      <c r="A425" s="3" t="s">
        <v>1949</v>
      </c>
      <c r="B425" s="3">
        <v>27.6</v>
      </c>
      <c r="C425" s="3">
        <v>5.22</v>
      </c>
      <c r="D425" s="3" t="s">
        <v>2380</v>
      </c>
      <c r="E425" s="3" t="s">
        <v>2380</v>
      </c>
      <c r="F425" s="3" t="s">
        <v>2380</v>
      </c>
      <c r="G425" s="3">
        <v>2</v>
      </c>
      <c r="H425" s="3" t="s">
        <v>2382</v>
      </c>
      <c r="I425" s="14">
        <v>1</v>
      </c>
      <c r="J425" s="14" t="str">
        <f t="shared" si="32"/>
        <v>yes</v>
      </c>
      <c r="K425" s="14">
        <f t="shared" si="30"/>
        <v>2</v>
      </c>
      <c r="L425" s="14" t="str">
        <f t="shared" si="33"/>
        <v>Yes</v>
      </c>
      <c r="M425" s="14" t="str">
        <f t="shared" si="31"/>
        <v>No</v>
      </c>
      <c r="N425" s="28">
        <v>27.6</v>
      </c>
      <c r="O425" s="19" t="str" cm="1">
        <f t="array" ref="O425">_xlfn.IFS(N425&lt;18.5,"Underweight",N425&lt;25,"Normalweight",N425&lt;30,"Overweight",N425&gt;=30,"Obesity")</f>
        <v>Overweight</v>
      </c>
      <c r="P425" s="38" t="s">
        <v>1949</v>
      </c>
      <c r="Q425" s="28">
        <v>27.6</v>
      </c>
      <c r="R425" s="38">
        <v>5.22</v>
      </c>
      <c r="S425" s="38" t="s">
        <v>2380</v>
      </c>
      <c r="T425" s="38" t="s">
        <v>2380</v>
      </c>
      <c r="U425" s="38" t="s">
        <v>2380</v>
      </c>
      <c r="V425" s="38">
        <v>2</v>
      </c>
      <c r="W425" s="38" t="s">
        <v>2383</v>
      </c>
      <c r="X425" s="38" t="s">
        <v>8392</v>
      </c>
      <c r="Y425" s="19" t="str">
        <f t="shared" si="34"/>
        <v>Prediabetes</v>
      </c>
    </row>
    <row r="426" spans="1:25" x14ac:dyDescent="0.35">
      <c r="A426" s="3" t="s">
        <v>1948</v>
      </c>
      <c r="B426" s="3">
        <v>25.08</v>
      </c>
      <c r="C426" s="3">
        <v>9.52</v>
      </c>
      <c r="D426" s="3" t="s">
        <v>2382</v>
      </c>
      <c r="E426" s="3" t="s">
        <v>2380</v>
      </c>
      <c r="F426" s="3" t="s">
        <v>2380</v>
      </c>
      <c r="G426" s="3">
        <v>2</v>
      </c>
      <c r="H426" s="3" t="s">
        <v>2380</v>
      </c>
      <c r="I426" s="14">
        <v>180</v>
      </c>
      <c r="J426" s="14" t="str">
        <f t="shared" si="32"/>
        <v>No</v>
      </c>
      <c r="K426" s="14">
        <f t="shared" si="30"/>
        <v>2</v>
      </c>
      <c r="L426" s="14" t="str">
        <f t="shared" si="33"/>
        <v>No</v>
      </c>
      <c r="M426" s="14" t="str">
        <f t="shared" si="31"/>
        <v>Yes</v>
      </c>
      <c r="N426" s="28">
        <v>25.08</v>
      </c>
      <c r="O426" s="19" t="str" cm="1">
        <f t="array" ref="O426">_xlfn.IFS(N426&lt;18.5,"Underweight",N426&lt;25,"Normalweight",N426&lt;30,"Overweight",N426&gt;=30,"Obesity")</f>
        <v>Overweight</v>
      </c>
      <c r="P426" s="38" t="s">
        <v>1948</v>
      </c>
      <c r="Q426" s="28">
        <v>25.08</v>
      </c>
      <c r="R426" s="38">
        <v>9.52</v>
      </c>
      <c r="S426" s="38" t="s">
        <v>2383</v>
      </c>
      <c r="T426" s="38" t="s">
        <v>2380</v>
      </c>
      <c r="U426" s="38" t="s">
        <v>2380</v>
      </c>
      <c r="V426" s="38">
        <v>2</v>
      </c>
      <c r="W426" s="38" t="s">
        <v>2380</v>
      </c>
      <c r="X426" s="38" t="s">
        <v>8392</v>
      </c>
      <c r="Y426" s="19" t="str">
        <f t="shared" si="34"/>
        <v>Diabetes</v>
      </c>
    </row>
    <row r="427" spans="1:25" x14ac:dyDescent="0.35">
      <c r="A427" s="3" t="s">
        <v>1947</v>
      </c>
      <c r="B427" s="3">
        <v>30.02</v>
      </c>
      <c r="C427" s="3">
        <v>11.09</v>
      </c>
      <c r="D427" s="3" t="s">
        <v>2380</v>
      </c>
      <c r="E427" s="3" t="s">
        <v>2380</v>
      </c>
      <c r="F427" s="3" t="s">
        <v>2380</v>
      </c>
      <c r="G427" s="3" t="s">
        <v>2381</v>
      </c>
      <c r="H427" s="3" t="s">
        <v>2380</v>
      </c>
      <c r="I427" s="14">
        <v>180</v>
      </c>
      <c r="J427" s="14" t="str">
        <f t="shared" si="32"/>
        <v>No</v>
      </c>
      <c r="K427" s="14">
        <f t="shared" si="30"/>
        <v>0</v>
      </c>
      <c r="L427" s="14" t="str">
        <f t="shared" si="33"/>
        <v>No</v>
      </c>
      <c r="M427" s="14" t="str">
        <f t="shared" si="31"/>
        <v>No</v>
      </c>
      <c r="N427" s="28">
        <v>30.02</v>
      </c>
      <c r="O427" s="19" t="str" cm="1">
        <f t="array" ref="O427">_xlfn.IFS(N427&lt;18.5,"Underweight",N427&lt;25,"Normalweight",N427&lt;30,"Overweight",N427&gt;=30,"Obesity")</f>
        <v>Obesity</v>
      </c>
      <c r="P427" s="38" t="s">
        <v>1947</v>
      </c>
      <c r="Q427" s="28">
        <v>30.02</v>
      </c>
      <c r="R427" s="38">
        <v>11.09</v>
      </c>
      <c r="S427" s="38" t="s">
        <v>2380</v>
      </c>
      <c r="T427" s="38" t="s">
        <v>2380</v>
      </c>
      <c r="U427" s="38" t="s">
        <v>2380</v>
      </c>
      <c r="V427" s="38">
        <v>0</v>
      </c>
      <c r="W427" s="38" t="s">
        <v>2380</v>
      </c>
      <c r="X427" s="38" t="s">
        <v>8391</v>
      </c>
      <c r="Y427" s="19" t="str">
        <f t="shared" si="34"/>
        <v>Diabetes</v>
      </c>
    </row>
    <row r="428" spans="1:25" x14ac:dyDescent="0.35">
      <c r="A428" s="3" t="s">
        <v>1946</v>
      </c>
      <c r="B428" s="3">
        <v>27.36</v>
      </c>
      <c r="C428" s="3">
        <v>9.4499999999999993</v>
      </c>
      <c r="D428" s="3" t="s">
        <v>2382</v>
      </c>
      <c r="E428" s="3" t="s">
        <v>2380</v>
      </c>
      <c r="F428" s="3" t="s">
        <v>2380</v>
      </c>
      <c r="G428" s="3">
        <v>2</v>
      </c>
      <c r="H428" s="3" t="s">
        <v>2382</v>
      </c>
      <c r="I428" s="14">
        <v>1</v>
      </c>
      <c r="J428" s="14" t="str">
        <f t="shared" si="32"/>
        <v>yes</v>
      </c>
      <c r="K428" s="14">
        <f t="shared" si="30"/>
        <v>2</v>
      </c>
      <c r="L428" s="14" t="str">
        <f t="shared" si="33"/>
        <v>Yes</v>
      </c>
      <c r="M428" s="14" t="str">
        <f t="shared" si="31"/>
        <v>Yes</v>
      </c>
      <c r="N428" s="28">
        <v>27.36</v>
      </c>
      <c r="O428" s="19" t="str" cm="1">
        <f t="array" ref="O428">_xlfn.IFS(N428&lt;18.5,"Underweight",N428&lt;25,"Normalweight",N428&lt;30,"Overweight",N428&gt;=30,"Obesity")</f>
        <v>Overweight</v>
      </c>
      <c r="P428" s="38" t="s">
        <v>1946</v>
      </c>
      <c r="Q428" s="28">
        <v>27.36</v>
      </c>
      <c r="R428" s="38">
        <v>9.4499999999999993</v>
      </c>
      <c r="S428" s="38" t="s">
        <v>2383</v>
      </c>
      <c r="T428" s="38" t="s">
        <v>2380</v>
      </c>
      <c r="U428" s="38" t="s">
        <v>2380</v>
      </c>
      <c r="V428" s="38">
        <v>2</v>
      </c>
      <c r="W428" s="38" t="s">
        <v>2383</v>
      </c>
      <c r="X428" s="38" t="s">
        <v>8392</v>
      </c>
      <c r="Y428" s="19" t="str">
        <f t="shared" si="34"/>
        <v>Normal</v>
      </c>
    </row>
    <row r="429" spans="1:25" x14ac:dyDescent="0.35">
      <c r="A429" s="3" t="s">
        <v>1945</v>
      </c>
      <c r="B429" s="3">
        <v>22.2</v>
      </c>
      <c r="C429" s="3">
        <v>5.51</v>
      </c>
      <c r="D429" s="3" t="s">
        <v>2380</v>
      </c>
      <c r="E429" s="3" t="s">
        <v>2380</v>
      </c>
      <c r="F429" s="3" t="s">
        <v>2380</v>
      </c>
      <c r="G429" s="3" t="s">
        <v>2381</v>
      </c>
      <c r="H429" s="3" t="s">
        <v>2382</v>
      </c>
      <c r="I429" s="14">
        <v>1</v>
      </c>
      <c r="J429" s="14" t="str">
        <f t="shared" si="32"/>
        <v>yes</v>
      </c>
      <c r="K429" s="14">
        <f t="shared" si="30"/>
        <v>0</v>
      </c>
      <c r="L429" s="14" t="str">
        <f t="shared" si="33"/>
        <v>Yes</v>
      </c>
      <c r="M429" s="14" t="str">
        <f t="shared" si="31"/>
        <v>No</v>
      </c>
      <c r="N429" s="28">
        <v>22.2</v>
      </c>
      <c r="O429" s="19" t="str" cm="1">
        <f t="array" ref="O429">_xlfn.IFS(N429&lt;18.5,"Underweight",N429&lt;25,"Normalweight",N429&lt;30,"Overweight",N429&gt;=30,"Obesity")</f>
        <v>Normalweight</v>
      </c>
      <c r="P429" s="38" t="s">
        <v>1945</v>
      </c>
      <c r="Q429" s="28">
        <v>22.2</v>
      </c>
      <c r="R429" s="38">
        <v>5.51</v>
      </c>
      <c r="S429" s="38" t="s">
        <v>2380</v>
      </c>
      <c r="T429" s="38" t="s">
        <v>2380</v>
      </c>
      <c r="U429" s="38" t="s">
        <v>2380</v>
      </c>
      <c r="V429" s="38">
        <v>0</v>
      </c>
      <c r="W429" s="38" t="s">
        <v>2383</v>
      </c>
      <c r="X429" s="38" t="s">
        <v>8393</v>
      </c>
      <c r="Y429" s="19" t="str">
        <f t="shared" si="34"/>
        <v>Normal</v>
      </c>
    </row>
    <row r="430" spans="1:25" x14ac:dyDescent="0.35">
      <c r="A430" s="3" t="s">
        <v>1944</v>
      </c>
      <c r="B430" s="3">
        <v>25.71</v>
      </c>
      <c r="C430" s="3">
        <v>4.18</v>
      </c>
      <c r="D430" s="3" t="s">
        <v>2380</v>
      </c>
      <c r="E430" s="3" t="s">
        <v>2382</v>
      </c>
      <c r="F430" s="3" t="s">
        <v>2380</v>
      </c>
      <c r="G430" s="3">
        <v>1</v>
      </c>
      <c r="H430" s="3" t="s">
        <v>2382</v>
      </c>
      <c r="I430" s="14">
        <v>1</v>
      </c>
      <c r="J430" s="14" t="str">
        <f t="shared" si="32"/>
        <v>yes</v>
      </c>
      <c r="K430" s="14">
        <f t="shared" si="30"/>
        <v>1</v>
      </c>
      <c r="L430" s="14" t="str">
        <f t="shared" si="33"/>
        <v>Yes</v>
      </c>
      <c r="M430" s="14" t="str">
        <f t="shared" si="31"/>
        <v>No</v>
      </c>
      <c r="N430" s="28">
        <v>25.71</v>
      </c>
      <c r="O430" s="19" t="str" cm="1">
        <f t="array" ref="O430">_xlfn.IFS(N430&lt;18.5,"Underweight",N430&lt;25,"Normalweight",N430&lt;30,"Overweight",N430&gt;=30,"Obesity")</f>
        <v>Overweight</v>
      </c>
      <c r="P430" s="38" t="s">
        <v>1944</v>
      </c>
      <c r="Q430" s="28">
        <v>25.71</v>
      </c>
      <c r="R430" s="38">
        <v>4.18</v>
      </c>
      <c r="S430" s="38" t="s">
        <v>2380</v>
      </c>
      <c r="T430" s="38" t="s">
        <v>2382</v>
      </c>
      <c r="U430" s="38" t="s">
        <v>2380</v>
      </c>
      <c r="V430" s="38">
        <v>1</v>
      </c>
      <c r="W430" s="38" t="s">
        <v>2383</v>
      </c>
      <c r="X430" s="38" t="s">
        <v>8392</v>
      </c>
      <c r="Y430" s="19" t="str">
        <f t="shared" si="34"/>
        <v>Prediabetes</v>
      </c>
    </row>
    <row r="431" spans="1:25" x14ac:dyDescent="0.35">
      <c r="A431" s="3" t="s">
        <v>1943</v>
      </c>
      <c r="B431" s="3">
        <v>41.91</v>
      </c>
      <c r="C431" s="3">
        <v>5.98</v>
      </c>
      <c r="D431" s="3" t="s">
        <v>2382</v>
      </c>
      <c r="E431" s="3" t="s">
        <v>2380</v>
      </c>
      <c r="F431" s="3" t="s">
        <v>2380</v>
      </c>
      <c r="G431" s="3">
        <v>1</v>
      </c>
      <c r="H431" s="3" t="s">
        <v>2380</v>
      </c>
      <c r="I431" s="14">
        <v>180</v>
      </c>
      <c r="J431" s="14" t="str">
        <f t="shared" si="32"/>
        <v>No</v>
      </c>
      <c r="K431" s="14">
        <f t="shared" si="30"/>
        <v>1</v>
      </c>
      <c r="L431" s="14" t="str">
        <f t="shared" si="33"/>
        <v>No</v>
      </c>
      <c r="M431" s="14" t="str">
        <f t="shared" si="31"/>
        <v>Yes</v>
      </c>
      <c r="N431" s="28">
        <v>41.91</v>
      </c>
      <c r="O431" s="19" t="str" cm="1">
        <f t="array" ref="O431">_xlfn.IFS(N431&lt;18.5,"Underweight",N431&lt;25,"Normalweight",N431&lt;30,"Overweight",N431&gt;=30,"Obesity")</f>
        <v>Obesity</v>
      </c>
      <c r="P431" s="38" t="s">
        <v>1943</v>
      </c>
      <c r="Q431" s="28">
        <v>41.91</v>
      </c>
      <c r="R431" s="38">
        <v>5.98</v>
      </c>
      <c r="S431" s="38" t="s">
        <v>2383</v>
      </c>
      <c r="T431" s="38" t="s">
        <v>2380</v>
      </c>
      <c r="U431" s="38" t="s">
        <v>2380</v>
      </c>
      <c r="V431" s="38">
        <v>1</v>
      </c>
      <c r="W431" s="38" t="s">
        <v>2380</v>
      </c>
      <c r="X431" s="38" t="s">
        <v>8391</v>
      </c>
      <c r="Y431" s="19" t="str">
        <f t="shared" si="34"/>
        <v>Prediabetes</v>
      </c>
    </row>
    <row r="432" spans="1:25" x14ac:dyDescent="0.35">
      <c r="A432" s="3" t="s">
        <v>1942</v>
      </c>
      <c r="B432" s="3">
        <v>25.85</v>
      </c>
      <c r="C432" s="3">
        <v>10.16</v>
      </c>
      <c r="D432" s="3" t="s">
        <v>2380</v>
      </c>
      <c r="E432" s="3" t="s">
        <v>2380</v>
      </c>
      <c r="F432" s="3" t="s">
        <v>2380</v>
      </c>
      <c r="G432" s="3" t="s">
        <v>2381</v>
      </c>
      <c r="H432" s="3" t="s">
        <v>2382</v>
      </c>
      <c r="I432" s="14">
        <v>1</v>
      </c>
      <c r="J432" s="14" t="str">
        <f t="shared" si="32"/>
        <v>yes</v>
      </c>
      <c r="K432" s="14">
        <f t="shared" si="30"/>
        <v>0</v>
      </c>
      <c r="L432" s="14" t="str">
        <f t="shared" si="33"/>
        <v>Yes</v>
      </c>
      <c r="M432" s="14" t="str">
        <f t="shared" si="31"/>
        <v>No</v>
      </c>
      <c r="N432" s="28">
        <v>25.85</v>
      </c>
      <c r="O432" s="19" t="str" cm="1">
        <f t="array" ref="O432">_xlfn.IFS(N432&lt;18.5,"Underweight",N432&lt;25,"Normalweight",N432&lt;30,"Overweight",N432&gt;=30,"Obesity")</f>
        <v>Overweight</v>
      </c>
      <c r="P432" s="38" t="s">
        <v>1942</v>
      </c>
      <c r="Q432" s="28">
        <v>25.85</v>
      </c>
      <c r="R432" s="38">
        <v>10.16</v>
      </c>
      <c r="S432" s="38" t="s">
        <v>2380</v>
      </c>
      <c r="T432" s="38" t="s">
        <v>2380</v>
      </c>
      <c r="U432" s="38" t="s">
        <v>2380</v>
      </c>
      <c r="V432" s="38">
        <v>0</v>
      </c>
      <c r="W432" s="38" t="s">
        <v>2383</v>
      </c>
      <c r="X432" s="38" t="s">
        <v>8392</v>
      </c>
      <c r="Y432" s="19" t="str">
        <f t="shared" si="34"/>
        <v>Normal</v>
      </c>
    </row>
    <row r="433" spans="1:25" x14ac:dyDescent="0.35">
      <c r="A433" s="3" t="s">
        <v>1941</v>
      </c>
      <c r="B433" s="3">
        <v>23.844999999999999</v>
      </c>
      <c r="C433" s="3">
        <v>11.71</v>
      </c>
      <c r="D433" s="3" t="s">
        <v>2380</v>
      </c>
      <c r="E433" s="3" t="s">
        <v>2380</v>
      </c>
      <c r="F433" s="3" t="s">
        <v>2380</v>
      </c>
      <c r="G433" s="3">
        <v>2</v>
      </c>
      <c r="H433" s="3" t="s">
        <v>2382</v>
      </c>
      <c r="I433" s="14">
        <v>1</v>
      </c>
      <c r="J433" s="14" t="str">
        <f t="shared" si="32"/>
        <v>yes</v>
      </c>
      <c r="K433" s="14">
        <f t="shared" si="30"/>
        <v>2</v>
      </c>
      <c r="L433" s="14" t="str">
        <f t="shared" si="33"/>
        <v>Yes</v>
      </c>
      <c r="M433" s="14" t="str">
        <f t="shared" si="31"/>
        <v>No</v>
      </c>
      <c r="N433" s="28">
        <v>23.844999999999999</v>
      </c>
      <c r="O433" s="19" t="str" cm="1">
        <f t="array" ref="O433">_xlfn.IFS(N433&lt;18.5,"Underweight",N433&lt;25,"Normalweight",N433&lt;30,"Overweight",N433&gt;=30,"Obesity")</f>
        <v>Normalweight</v>
      </c>
      <c r="P433" s="38" t="s">
        <v>1941</v>
      </c>
      <c r="Q433" s="28">
        <v>23.844999999999999</v>
      </c>
      <c r="R433" s="38">
        <v>11.71</v>
      </c>
      <c r="S433" s="38" t="s">
        <v>2380</v>
      </c>
      <c r="T433" s="38" t="s">
        <v>2380</v>
      </c>
      <c r="U433" s="38" t="s">
        <v>2380</v>
      </c>
      <c r="V433" s="38">
        <v>2</v>
      </c>
      <c r="W433" s="38" t="s">
        <v>2383</v>
      </c>
      <c r="X433" s="38" t="s">
        <v>8393</v>
      </c>
      <c r="Y433" s="19" t="str">
        <f t="shared" si="34"/>
        <v>Diabetes</v>
      </c>
    </row>
    <row r="434" spans="1:25" x14ac:dyDescent="0.35">
      <c r="A434" s="3" t="s">
        <v>1940</v>
      </c>
      <c r="B434" s="3">
        <v>30.59</v>
      </c>
      <c r="C434" s="3">
        <v>5.23</v>
      </c>
      <c r="D434" s="3" t="s">
        <v>2380</v>
      </c>
      <c r="E434" s="3" t="s">
        <v>2380</v>
      </c>
      <c r="F434" s="3" t="s">
        <v>2383</v>
      </c>
      <c r="G434" s="3">
        <v>1</v>
      </c>
      <c r="H434" s="3" t="s">
        <v>2380</v>
      </c>
      <c r="I434" s="14">
        <v>180</v>
      </c>
      <c r="J434" s="14" t="str">
        <f t="shared" si="32"/>
        <v>No</v>
      </c>
      <c r="K434" s="14">
        <f t="shared" si="30"/>
        <v>1</v>
      </c>
      <c r="L434" s="14" t="str">
        <f t="shared" si="33"/>
        <v>No</v>
      </c>
      <c r="M434" s="14" t="str">
        <f t="shared" si="31"/>
        <v>No</v>
      </c>
      <c r="N434" s="28">
        <v>30.59</v>
      </c>
      <c r="O434" s="19" t="str" cm="1">
        <f t="array" ref="O434">_xlfn.IFS(N434&lt;18.5,"Underweight",N434&lt;25,"Normalweight",N434&lt;30,"Overweight",N434&gt;=30,"Obesity")</f>
        <v>Obesity</v>
      </c>
      <c r="P434" s="38" t="s">
        <v>1940</v>
      </c>
      <c r="Q434" s="28">
        <v>30.59</v>
      </c>
      <c r="R434" s="38">
        <v>5.23</v>
      </c>
      <c r="S434" s="38" t="s">
        <v>2380</v>
      </c>
      <c r="T434" s="38" t="s">
        <v>2380</v>
      </c>
      <c r="U434" s="38" t="s">
        <v>2383</v>
      </c>
      <c r="V434" s="38">
        <v>1</v>
      </c>
      <c r="W434" s="38" t="s">
        <v>2380</v>
      </c>
      <c r="X434" s="38" t="s">
        <v>8391</v>
      </c>
      <c r="Y434" s="19" t="str">
        <f t="shared" si="34"/>
        <v>Normal</v>
      </c>
    </row>
    <row r="435" spans="1:25" x14ac:dyDescent="0.35">
      <c r="A435" s="3" t="s">
        <v>1939</v>
      </c>
      <c r="B435" s="3">
        <v>24.795000000000002</v>
      </c>
      <c r="C435" s="3">
        <v>6.85</v>
      </c>
      <c r="D435" s="3" t="s">
        <v>2380</v>
      </c>
      <c r="E435" s="3" t="s">
        <v>2380</v>
      </c>
      <c r="F435" s="3" t="s">
        <v>2380</v>
      </c>
      <c r="G435" s="3" t="s">
        <v>2381</v>
      </c>
      <c r="H435" s="3" t="s">
        <v>2382</v>
      </c>
      <c r="I435" s="14">
        <v>1</v>
      </c>
      <c r="J435" s="14" t="str">
        <f t="shared" si="32"/>
        <v>yes</v>
      </c>
      <c r="K435" s="14">
        <f t="shared" si="30"/>
        <v>0</v>
      </c>
      <c r="L435" s="14" t="str">
        <f t="shared" si="33"/>
        <v>Yes</v>
      </c>
      <c r="M435" s="14" t="str">
        <f t="shared" si="31"/>
        <v>No</v>
      </c>
      <c r="N435" s="28">
        <v>24.795000000000002</v>
      </c>
      <c r="O435" s="19" t="str" cm="1">
        <f t="array" ref="O435">_xlfn.IFS(N435&lt;18.5,"Underweight",N435&lt;25,"Normalweight",N435&lt;30,"Overweight",N435&gt;=30,"Obesity")</f>
        <v>Normalweight</v>
      </c>
      <c r="P435" s="38" t="s">
        <v>1939</v>
      </c>
      <c r="Q435" s="28">
        <v>24.795000000000002</v>
      </c>
      <c r="R435" s="38">
        <v>6.85</v>
      </c>
      <c r="S435" s="38" t="s">
        <v>2380</v>
      </c>
      <c r="T435" s="38" t="s">
        <v>2380</v>
      </c>
      <c r="U435" s="38" t="s">
        <v>2380</v>
      </c>
      <c r="V435" s="38">
        <v>0</v>
      </c>
      <c r="W435" s="38" t="s">
        <v>2383</v>
      </c>
      <c r="X435" s="38" t="s">
        <v>8393</v>
      </c>
      <c r="Y435" s="19" t="str">
        <f t="shared" si="34"/>
        <v>Normal</v>
      </c>
    </row>
    <row r="436" spans="1:25" x14ac:dyDescent="0.35">
      <c r="A436" s="3" t="s">
        <v>1938</v>
      </c>
      <c r="B436" s="3">
        <v>24.13</v>
      </c>
      <c r="C436" s="3">
        <v>7.05</v>
      </c>
      <c r="D436" s="3" t="s">
        <v>2382</v>
      </c>
      <c r="E436" s="3" t="s">
        <v>2380</v>
      </c>
      <c r="F436" s="3" t="s">
        <v>2380</v>
      </c>
      <c r="G436" s="3">
        <v>2</v>
      </c>
      <c r="H436" s="3" t="s">
        <v>2382</v>
      </c>
      <c r="I436" s="14">
        <v>1</v>
      </c>
      <c r="J436" s="14" t="str">
        <f t="shared" si="32"/>
        <v>yes</v>
      </c>
      <c r="K436" s="14">
        <f t="shared" si="30"/>
        <v>2</v>
      </c>
      <c r="L436" s="14" t="str">
        <f t="shared" si="33"/>
        <v>Yes</v>
      </c>
      <c r="M436" s="14" t="str">
        <f t="shared" si="31"/>
        <v>Yes</v>
      </c>
      <c r="N436" s="28">
        <v>24.13</v>
      </c>
      <c r="O436" s="19" t="str" cm="1">
        <f t="array" ref="O436">_xlfn.IFS(N436&lt;18.5,"Underweight",N436&lt;25,"Normalweight",N436&lt;30,"Overweight",N436&gt;=30,"Obesity")</f>
        <v>Normalweight</v>
      </c>
      <c r="P436" s="38" t="s">
        <v>1938</v>
      </c>
      <c r="Q436" s="28">
        <v>24.13</v>
      </c>
      <c r="R436" s="38">
        <v>7.05</v>
      </c>
      <c r="S436" s="38" t="s">
        <v>2383</v>
      </c>
      <c r="T436" s="38" t="s">
        <v>2380</v>
      </c>
      <c r="U436" s="38" t="s">
        <v>2380</v>
      </c>
      <c r="V436" s="38">
        <v>2</v>
      </c>
      <c r="W436" s="38" t="s">
        <v>2383</v>
      </c>
      <c r="X436" s="38" t="s">
        <v>8393</v>
      </c>
      <c r="Y436" s="19" t="str">
        <f t="shared" si="34"/>
        <v>Normal</v>
      </c>
    </row>
    <row r="437" spans="1:25" x14ac:dyDescent="0.35">
      <c r="A437" s="3" t="s">
        <v>1937</v>
      </c>
      <c r="B437" s="3">
        <v>25.84</v>
      </c>
      <c r="C437" s="3">
        <v>11.64</v>
      </c>
      <c r="D437" s="3" t="s">
        <v>2380</v>
      </c>
      <c r="E437" s="3" t="s">
        <v>2380</v>
      </c>
      <c r="F437" s="3" t="s">
        <v>2380</v>
      </c>
      <c r="G437" s="3">
        <v>2</v>
      </c>
      <c r="H437" s="3" t="s">
        <v>2382</v>
      </c>
      <c r="I437" s="14">
        <v>1</v>
      </c>
      <c r="J437" s="14" t="str">
        <f t="shared" si="32"/>
        <v>yes</v>
      </c>
      <c r="K437" s="14">
        <f t="shared" si="30"/>
        <v>2</v>
      </c>
      <c r="L437" s="14" t="str">
        <f t="shared" si="33"/>
        <v>Yes</v>
      </c>
      <c r="M437" s="14" t="str">
        <f t="shared" si="31"/>
        <v>No</v>
      </c>
      <c r="N437" s="28">
        <v>25.84</v>
      </c>
      <c r="O437" s="19" t="str" cm="1">
        <f t="array" ref="O437">_xlfn.IFS(N437&lt;18.5,"Underweight",N437&lt;25,"Normalweight",N437&lt;30,"Overweight",N437&gt;=30,"Obesity")</f>
        <v>Overweight</v>
      </c>
      <c r="P437" s="38" t="s">
        <v>1937</v>
      </c>
      <c r="Q437" s="28">
        <v>25.84</v>
      </c>
      <c r="R437" s="38">
        <v>11.64</v>
      </c>
      <c r="S437" s="38" t="s">
        <v>2380</v>
      </c>
      <c r="T437" s="38" t="s">
        <v>2380</v>
      </c>
      <c r="U437" s="38" t="s">
        <v>2380</v>
      </c>
      <c r="V437" s="38">
        <v>2</v>
      </c>
      <c r="W437" s="38" t="s">
        <v>2383</v>
      </c>
      <c r="X437" s="38" t="s">
        <v>8392</v>
      </c>
      <c r="Y437" s="19" t="str">
        <f t="shared" si="34"/>
        <v>Diabetes</v>
      </c>
    </row>
    <row r="438" spans="1:25" x14ac:dyDescent="0.35">
      <c r="A438" s="3" t="s">
        <v>1936</v>
      </c>
      <c r="B438" s="3">
        <v>28</v>
      </c>
      <c r="C438" s="3">
        <v>10.52</v>
      </c>
      <c r="D438" s="3" t="s">
        <v>2380</v>
      </c>
      <c r="E438" s="3" t="s">
        <v>2380</v>
      </c>
      <c r="F438" s="3" t="s">
        <v>2380</v>
      </c>
      <c r="G438" s="3" t="s">
        <v>2381</v>
      </c>
      <c r="H438" s="3" t="s">
        <v>2382</v>
      </c>
      <c r="I438" s="14">
        <v>1</v>
      </c>
      <c r="J438" s="14" t="str">
        <f t="shared" si="32"/>
        <v>yes</v>
      </c>
      <c r="K438" s="14">
        <f t="shared" si="30"/>
        <v>0</v>
      </c>
      <c r="L438" s="14" t="str">
        <f t="shared" si="33"/>
        <v>Yes</v>
      </c>
      <c r="M438" s="14" t="str">
        <f t="shared" si="31"/>
        <v>No</v>
      </c>
      <c r="N438" s="28">
        <v>28</v>
      </c>
      <c r="O438" s="19" t="str" cm="1">
        <f t="array" ref="O438">_xlfn.IFS(N438&lt;18.5,"Underweight",N438&lt;25,"Normalweight",N438&lt;30,"Overweight",N438&gt;=30,"Obesity")</f>
        <v>Overweight</v>
      </c>
      <c r="P438" s="38" t="s">
        <v>1936</v>
      </c>
      <c r="Q438" s="28">
        <v>28</v>
      </c>
      <c r="R438" s="38">
        <v>10.52</v>
      </c>
      <c r="S438" s="38" t="s">
        <v>2380</v>
      </c>
      <c r="T438" s="38" t="s">
        <v>2380</v>
      </c>
      <c r="U438" s="38" t="s">
        <v>2380</v>
      </c>
      <c r="V438" s="38">
        <v>0</v>
      </c>
      <c r="W438" s="38" t="s">
        <v>2383</v>
      </c>
      <c r="X438" s="38" t="s">
        <v>8392</v>
      </c>
      <c r="Y438" s="19" t="str">
        <f t="shared" si="34"/>
        <v>Diabetes</v>
      </c>
    </row>
    <row r="439" spans="1:25" x14ac:dyDescent="0.35">
      <c r="A439" s="3" t="s">
        <v>1935</v>
      </c>
      <c r="B439" s="3">
        <v>34.1</v>
      </c>
      <c r="C439" s="3">
        <v>4.01</v>
      </c>
      <c r="D439" s="3" t="s">
        <v>2382</v>
      </c>
      <c r="E439" s="3" t="s">
        <v>2380</v>
      </c>
      <c r="F439" s="3" t="s">
        <v>2383</v>
      </c>
      <c r="G439" s="3">
        <v>1</v>
      </c>
      <c r="H439" s="3" t="s">
        <v>2380</v>
      </c>
      <c r="I439" s="14">
        <v>180</v>
      </c>
      <c r="J439" s="14" t="str">
        <f t="shared" si="32"/>
        <v>No</v>
      </c>
      <c r="K439" s="14">
        <f t="shared" si="30"/>
        <v>1</v>
      </c>
      <c r="L439" s="14" t="str">
        <f t="shared" si="33"/>
        <v>No</v>
      </c>
      <c r="M439" s="14" t="str">
        <f t="shared" si="31"/>
        <v>Yes</v>
      </c>
      <c r="N439" s="28">
        <v>34.1</v>
      </c>
      <c r="O439" s="19" t="str" cm="1">
        <f t="array" ref="O439">_xlfn.IFS(N439&lt;18.5,"Underweight",N439&lt;25,"Normalweight",N439&lt;30,"Overweight",N439&gt;=30,"Obesity")</f>
        <v>Obesity</v>
      </c>
      <c r="P439" s="38" t="s">
        <v>1935</v>
      </c>
      <c r="Q439" s="28">
        <v>34.1</v>
      </c>
      <c r="R439" s="38">
        <v>4.01</v>
      </c>
      <c r="S439" s="38" t="s">
        <v>2383</v>
      </c>
      <c r="T439" s="38" t="s">
        <v>2380</v>
      </c>
      <c r="U439" s="38" t="s">
        <v>2383</v>
      </c>
      <c r="V439" s="38">
        <v>1</v>
      </c>
      <c r="W439" s="38" t="s">
        <v>2380</v>
      </c>
      <c r="X439" s="38" t="s">
        <v>8391</v>
      </c>
      <c r="Y439" s="19" t="str">
        <f t="shared" si="34"/>
        <v>Normal</v>
      </c>
    </row>
    <row r="440" spans="1:25" x14ac:dyDescent="0.35">
      <c r="A440" s="3" t="s">
        <v>1934</v>
      </c>
      <c r="B440" s="3">
        <v>26.125</v>
      </c>
      <c r="C440" s="3">
        <v>8.56</v>
      </c>
      <c r="D440" s="3" t="s">
        <v>2382</v>
      </c>
      <c r="E440" s="3" t="s">
        <v>2380</v>
      </c>
      <c r="F440" s="3" t="s">
        <v>2380</v>
      </c>
      <c r="G440" s="3">
        <v>1</v>
      </c>
      <c r="H440" s="3" t="s">
        <v>2382</v>
      </c>
      <c r="I440" s="14">
        <v>1</v>
      </c>
      <c r="J440" s="14" t="str">
        <f t="shared" si="32"/>
        <v>yes</v>
      </c>
      <c r="K440" s="14">
        <f t="shared" si="30"/>
        <v>1</v>
      </c>
      <c r="L440" s="14" t="str">
        <f t="shared" si="33"/>
        <v>Yes</v>
      </c>
      <c r="M440" s="14" t="str">
        <f t="shared" si="31"/>
        <v>Yes</v>
      </c>
      <c r="N440" s="28">
        <v>26.125</v>
      </c>
      <c r="O440" s="19" t="str" cm="1">
        <f t="array" ref="O440">_xlfn.IFS(N440&lt;18.5,"Underweight",N440&lt;25,"Normalweight",N440&lt;30,"Overweight",N440&gt;=30,"Obesity")</f>
        <v>Overweight</v>
      </c>
      <c r="P440" s="38" t="s">
        <v>1934</v>
      </c>
      <c r="Q440" s="28">
        <v>26.125</v>
      </c>
      <c r="R440" s="38">
        <v>8.56</v>
      </c>
      <c r="S440" s="38" t="s">
        <v>2383</v>
      </c>
      <c r="T440" s="38" t="s">
        <v>2380</v>
      </c>
      <c r="U440" s="38" t="s">
        <v>2380</v>
      </c>
      <c r="V440" s="38">
        <v>1</v>
      </c>
      <c r="W440" s="38" t="s">
        <v>2383</v>
      </c>
      <c r="X440" s="38" t="s">
        <v>8392</v>
      </c>
      <c r="Y440" s="19" t="str">
        <f t="shared" si="34"/>
        <v>Diabetes</v>
      </c>
    </row>
    <row r="441" spans="1:25" x14ac:dyDescent="0.35">
      <c r="A441" s="3" t="s">
        <v>1933</v>
      </c>
      <c r="B441" s="3">
        <v>25.6</v>
      </c>
      <c r="C441" s="3">
        <v>10.5</v>
      </c>
      <c r="D441" s="3" t="s">
        <v>2380</v>
      </c>
      <c r="E441" s="3" t="s">
        <v>2380</v>
      </c>
      <c r="F441" s="3" t="s">
        <v>2380</v>
      </c>
      <c r="G441" s="3">
        <v>2</v>
      </c>
      <c r="H441" s="3" t="s">
        <v>2382</v>
      </c>
      <c r="I441" s="14">
        <v>1</v>
      </c>
      <c r="J441" s="14" t="str">
        <f t="shared" si="32"/>
        <v>yes</v>
      </c>
      <c r="K441" s="14">
        <f t="shared" si="30"/>
        <v>2</v>
      </c>
      <c r="L441" s="14" t="str">
        <f t="shared" si="33"/>
        <v>Yes</v>
      </c>
      <c r="M441" s="14" t="str">
        <f t="shared" si="31"/>
        <v>No</v>
      </c>
      <c r="N441" s="28">
        <v>25.6</v>
      </c>
      <c r="O441" s="19" t="str" cm="1">
        <f t="array" ref="O441">_xlfn.IFS(N441&lt;18.5,"Underweight",N441&lt;25,"Normalweight",N441&lt;30,"Overweight",N441&gt;=30,"Obesity")</f>
        <v>Overweight</v>
      </c>
      <c r="P441" s="38" t="s">
        <v>1933</v>
      </c>
      <c r="Q441" s="28">
        <v>25.6</v>
      </c>
      <c r="R441" s="38">
        <v>10.5</v>
      </c>
      <c r="S441" s="38" t="s">
        <v>2380</v>
      </c>
      <c r="T441" s="38" t="s">
        <v>2380</v>
      </c>
      <c r="U441" s="38" t="s">
        <v>2380</v>
      </c>
      <c r="V441" s="38">
        <v>2</v>
      </c>
      <c r="W441" s="38" t="s">
        <v>2383</v>
      </c>
      <c r="X441" s="38" t="s">
        <v>8392</v>
      </c>
      <c r="Y441" s="19" t="str">
        <f t="shared" si="34"/>
        <v>Normal</v>
      </c>
    </row>
    <row r="442" spans="1:25" x14ac:dyDescent="0.35">
      <c r="A442" s="3" t="s">
        <v>1932</v>
      </c>
      <c r="B442" s="3">
        <v>24.32</v>
      </c>
      <c r="C442" s="3">
        <v>6.39</v>
      </c>
      <c r="D442" s="3" t="s">
        <v>2380</v>
      </c>
      <c r="E442" s="3" t="s">
        <v>2380</v>
      </c>
      <c r="F442" s="3" t="s">
        <v>2380</v>
      </c>
      <c r="G442" s="3" t="s">
        <v>2381</v>
      </c>
      <c r="H442" s="3" t="s">
        <v>2380</v>
      </c>
      <c r="I442" s="14">
        <v>180</v>
      </c>
      <c r="J442" s="14" t="str">
        <f t="shared" si="32"/>
        <v>No</v>
      </c>
      <c r="K442" s="14">
        <f t="shared" si="30"/>
        <v>0</v>
      </c>
      <c r="L442" s="14" t="str">
        <f t="shared" si="33"/>
        <v>No</v>
      </c>
      <c r="M442" s="14" t="str">
        <f t="shared" si="31"/>
        <v>No</v>
      </c>
      <c r="N442" s="28">
        <v>24.32</v>
      </c>
      <c r="O442" s="19" t="str" cm="1">
        <f t="array" ref="O442">_xlfn.IFS(N442&lt;18.5,"Underweight",N442&lt;25,"Normalweight",N442&lt;30,"Overweight",N442&gt;=30,"Obesity")</f>
        <v>Normalweight</v>
      </c>
      <c r="P442" s="38" t="s">
        <v>1932</v>
      </c>
      <c r="Q442" s="28">
        <v>24.32</v>
      </c>
      <c r="R442" s="38">
        <v>6.39</v>
      </c>
      <c r="S442" s="38" t="s">
        <v>2380</v>
      </c>
      <c r="T442" s="38" t="s">
        <v>2380</v>
      </c>
      <c r="U442" s="38" t="s">
        <v>2380</v>
      </c>
      <c r="V442" s="38">
        <v>0</v>
      </c>
      <c r="W442" s="38" t="s">
        <v>2380</v>
      </c>
      <c r="X442" s="38" t="s">
        <v>8393</v>
      </c>
      <c r="Y442" s="19" t="str">
        <f t="shared" si="34"/>
        <v>Normal</v>
      </c>
    </row>
    <row r="443" spans="1:25" x14ac:dyDescent="0.35">
      <c r="A443" s="3" t="s">
        <v>1931</v>
      </c>
      <c r="B443" s="3">
        <v>22.88</v>
      </c>
      <c r="C443" s="3">
        <v>5.71</v>
      </c>
      <c r="D443" s="3" t="s">
        <v>2382</v>
      </c>
      <c r="E443" s="3" t="s">
        <v>2380</v>
      </c>
      <c r="F443" s="3" t="s">
        <v>2383</v>
      </c>
      <c r="G443" s="3">
        <v>1</v>
      </c>
      <c r="H443" s="3" t="s">
        <v>2382</v>
      </c>
      <c r="I443" s="14">
        <v>1</v>
      </c>
      <c r="J443" s="14" t="str">
        <f t="shared" si="32"/>
        <v>yes</v>
      </c>
      <c r="K443" s="14">
        <f t="shared" si="30"/>
        <v>1</v>
      </c>
      <c r="L443" s="14" t="str">
        <f t="shared" si="33"/>
        <v>Yes</v>
      </c>
      <c r="M443" s="14" t="str">
        <f t="shared" si="31"/>
        <v>Yes</v>
      </c>
      <c r="N443" s="28">
        <v>22.88</v>
      </c>
      <c r="O443" s="19" t="str" cm="1">
        <f t="array" ref="O443">_xlfn.IFS(N443&lt;18.5,"Underweight",N443&lt;25,"Normalweight",N443&lt;30,"Overweight",N443&gt;=30,"Obesity")</f>
        <v>Normalweight</v>
      </c>
      <c r="P443" s="38" t="s">
        <v>1931</v>
      </c>
      <c r="Q443" s="28">
        <v>22.88</v>
      </c>
      <c r="R443" s="38">
        <v>5.71</v>
      </c>
      <c r="S443" s="38" t="s">
        <v>2383</v>
      </c>
      <c r="T443" s="38" t="s">
        <v>2380</v>
      </c>
      <c r="U443" s="38" t="s">
        <v>2383</v>
      </c>
      <c r="V443" s="38">
        <v>1</v>
      </c>
      <c r="W443" s="38" t="s">
        <v>2383</v>
      </c>
      <c r="X443" s="38" t="s">
        <v>8393</v>
      </c>
      <c r="Y443" s="19" t="str">
        <f t="shared" si="34"/>
        <v>Normal</v>
      </c>
    </row>
    <row r="444" spans="1:25" x14ac:dyDescent="0.35">
      <c r="A444" s="3" t="s">
        <v>1930</v>
      </c>
      <c r="B444" s="3">
        <v>24.984999999999999</v>
      </c>
      <c r="C444" s="3">
        <v>4.43</v>
      </c>
      <c r="D444" s="3" t="s">
        <v>2382</v>
      </c>
      <c r="E444" s="3" t="s">
        <v>2380</v>
      </c>
      <c r="F444" s="3" t="s">
        <v>2383</v>
      </c>
      <c r="G444" s="3">
        <v>1</v>
      </c>
      <c r="H444" s="3" t="s">
        <v>2380</v>
      </c>
      <c r="I444" s="14">
        <v>180</v>
      </c>
      <c r="J444" s="14" t="str">
        <f t="shared" si="32"/>
        <v>No</v>
      </c>
      <c r="K444" s="14">
        <f t="shared" si="30"/>
        <v>1</v>
      </c>
      <c r="L444" s="14" t="str">
        <f t="shared" si="33"/>
        <v>No</v>
      </c>
      <c r="M444" s="14" t="str">
        <f t="shared" si="31"/>
        <v>Yes</v>
      </c>
      <c r="N444" s="28">
        <v>24.984999999999999</v>
      </c>
      <c r="O444" s="19" t="str" cm="1">
        <f t="array" ref="O444">_xlfn.IFS(N444&lt;18.5,"Underweight",N444&lt;25,"Normalweight",N444&lt;30,"Overweight",N444&gt;=30,"Obesity")</f>
        <v>Normalweight</v>
      </c>
      <c r="P444" s="38" t="s">
        <v>1930</v>
      </c>
      <c r="Q444" s="28">
        <v>24.984999999999999</v>
      </c>
      <c r="R444" s="38">
        <v>4.43</v>
      </c>
      <c r="S444" s="38" t="s">
        <v>2383</v>
      </c>
      <c r="T444" s="38" t="s">
        <v>2380</v>
      </c>
      <c r="U444" s="38" t="s">
        <v>2383</v>
      </c>
      <c r="V444" s="38">
        <v>1</v>
      </c>
      <c r="W444" s="38" t="s">
        <v>2380</v>
      </c>
      <c r="X444" s="38" t="s">
        <v>8393</v>
      </c>
      <c r="Y444" s="19" t="str">
        <f t="shared" si="34"/>
        <v>Prediabetes</v>
      </c>
    </row>
    <row r="445" spans="1:25" x14ac:dyDescent="0.35">
      <c r="A445" s="3" t="s">
        <v>1929</v>
      </c>
      <c r="B445" s="3">
        <v>33.1</v>
      </c>
      <c r="C445" s="3">
        <v>5.52</v>
      </c>
      <c r="D445" s="3" t="s">
        <v>2380</v>
      </c>
      <c r="E445" s="3" t="s">
        <v>2380</v>
      </c>
      <c r="F445" s="3" t="s">
        <v>2383</v>
      </c>
      <c r="G445" s="3">
        <v>1</v>
      </c>
      <c r="H445" s="3" t="s">
        <v>2380</v>
      </c>
      <c r="I445" s="14">
        <v>180</v>
      </c>
      <c r="J445" s="14" t="str">
        <f t="shared" si="32"/>
        <v>No</v>
      </c>
      <c r="K445" s="14">
        <f t="shared" si="30"/>
        <v>1</v>
      </c>
      <c r="L445" s="14" t="str">
        <f t="shared" si="33"/>
        <v>No</v>
      </c>
      <c r="M445" s="14" t="str">
        <f t="shared" si="31"/>
        <v>No</v>
      </c>
      <c r="N445" s="28">
        <v>33.1</v>
      </c>
      <c r="O445" s="19" t="str" cm="1">
        <f t="array" ref="O445">_xlfn.IFS(N445&lt;18.5,"Underweight",N445&lt;25,"Normalweight",N445&lt;30,"Overweight",N445&gt;=30,"Obesity")</f>
        <v>Obesity</v>
      </c>
      <c r="P445" s="38" t="s">
        <v>1929</v>
      </c>
      <c r="Q445" s="28">
        <v>33.1</v>
      </c>
      <c r="R445" s="38">
        <v>5.52</v>
      </c>
      <c r="S445" s="38" t="s">
        <v>2380</v>
      </c>
      <c r="T445" s="38" t="s">
        <v>2380</v>
      </c>
      <c r="U445" s="38" t="s">
        <v>2383</v>
      </c>
      <c r="V445" s="38">
        <v>1</v>
      </c>
      <c r="W445" s="38" t="s">
        <v>2380</v>
      </c>
      <c r="X445" s="38" t="s">
        <v>8391</v>
      </c>
      <c r="Y445" s="19" t="str">
        <f t="shared" si="34"/>
        <v>Prediabetes</v>
      </c>
    </row>
    <row r="446" spans="1:25" x14ac:dyDescent="0.35">
      <c r="A446" s="3" t="s">
        <v>1928</v>
      </c>
      <c r="B446" s="3">
        <v>27.83</v>
      </c>
      <c r="C446" s="3">
        <v>9.1999999999999993</v>
      </c>
      <c r="D446" s="3" t="s">
        <v>2382</v>
      </c>
      <c r="E446" s="3" t="s">
        <v>2380</v>
      </c>
      <c r="F446" s="3" t="s">
        <v>2380</v>
      </c>
      <c r="G446" s="3">
        <v>1</v>
      </c>
      <c r="H446" s="3" t="s">
        <v>2382</v>
      </c>
      <c r="I446" s="14">
        <v>1</v>
      </c>
      <c r="J446" s="14" t="str">
        <f t="shared" si="32"/>
        <v>yes</v>
      </c>
      <c r="K446" s="14">
        <f t="shared" si="30"/>
        <v>1</v>
      </c>
      <c r="L446" s="14" t="str">
        <f t="shared" si="33"/>
        <v>Yes</v>
      </c>
      <c r="M446" s="14" t="str">
        <f t="shared" si="31"/>
        <v>Yes</v>
      </c>
      <c r="N446" s="28">
        <v>27.83</v>
      </c>
      <c r="O446" s="19" t="str" cm="1">
        <f t="array" ref="O446">_xlfn.IFS(N446&lt;18.5,"Underweight",N446&lt;25,"Normalweight",N446&lt;30,"Overweight",N446&gt;=30,"Obesity")</f>
        <v>Overweight</v>
      </c>
      <c r="P446" s="38" t="s">
        <v>1928</v>
      </c>
      <c r="Q446" s="28">
        <v>27.83</v>
      </c>
      <c r="R446" s="38">
        <v>9.1999999999999993</v>
      </c>
      <c r="S446" s="38" t="s">
        <v>2383</v>
      </c>
      <c r="T446" s="38" t="s">
        <v>2380</v>
      </c>
      <c r="U446" s="38" t="s">
        <v>2380</v>
      </c>
      <c r="V446" s="38">
        <v>1</v>
      </c>
      <c r="W446" s="38" t="s">
        <v>2383</v>
      </c>
      <c r="X446" s="38" t="s">
        <v>8392</v>
      </c>
      <c r="Y446" s="19" t="str">
        <f t="shared" si="34"/>
        <v>Normal</v>
      </c>
    </row>
    <row r="447" spans="1:25" x14ac:dyDescent="0.35">
      <c r="A447" s="3" t="s">
        <v>1927</v>
      </c>
      <c r="B447" s="3">
        <v>30.875</v>
      </c>
      <c r="C447" s="3">
        <v>10.97</v>
      </c>
      <c r="D447" s="3" t="s">
        <v>2382</v>
      </c>
      <c r="E447" s="3" t="s">
        <v>2380</v>
      </c>
      <c r="F447" s="3" t="s">
        <v>2380</v>
      </c>
      <c r="G447" s="3">
        <v>2</v>
      </c>
      <c r="H447" s="3" t="s">
        <v>2380</v>
      </c>
      <c r="I447" s="14">
        <v>180</v>
      </c>
      <c r="J447" s="14" t="str">
        <f t="shared" si="32"/>
        <v>No</v>
      </c>
      <c r="K447" s="14">
        <f t="shared" si="30"/>
        <v>2</v>
      </c>
      <c r="L447" s="14" t="str">
        <f t="shared" si="33"/>
        <v>No</v>
      </c>
      <c r="M447" s="14" t="str">
        <f t="shared" si="31"/>
        <v>Yes</v>
      </c>
      <c r="N447" s="28">
        <v>30.875</v>
      </c>
      <c r="O447" s="19" t="str" cm="1">
        <f t="array" ref="O447">_xlfn.IFS(N447&lt;18.5,"Underweight",N447&lt;25,"Normalweight",N447&lt;30,"Overweight",N447&gt;=30,"Obesity")</f>
        <v>Obesity</v>
      </c>
      <c r="P447" s="38" t="s">
        <v>1927</v>
      </c>
      <c r="Q447" s="28">
        <v>30.875</v>
      </c>
      <c r="R447" s="38">
        <v>10.97</v>
      </c>
      <c r="S447" s="38" t="s">
        <v>2383</v>
      </c>
      <c r="T447" s="38" t="s">
        <v>2380</v>
      </c>
      <c r="U447" s="38" t="s">
        <v>2380</v>
      </c>
      <c r="V447" s="38">
        <v>2</v>
      </c>
      <c r="W447" s="38" t="s">
        <v>2380</v>
      </c>
      <c r="X447" s="38" t="s">
        <v>8391</v>
      </c>
      <c r="Y447" s="19" t="str">
        <f t="shared" si="34"/>
        <v>Diabetes</v>
      </c>
    </row>
    <row r="448" spans="1:25" x14ac:dyDescent="0.35">
      <c r="A448" s="3" t="s">
        <v>1926</v>
      </c>
      <c r="B448" s="3">
        <v>27.265000000000001</v>
      </c>
      <c r="C448" s="3">
        <v>4.25</v>
      </c>
      <c r="D448" s="3" t="s">
        <v>2380</v>
      </c>
      <c r="E448" s="3" t="s">
        <v>2380</v>
      </c>
      <c r="F448" s="3" t="s">
        <v>2383</v>
      </c>
      <c r="G448" s="3">
        <v>1</v>
      </c>
      <c r="H448" s="3" t="s">
        <v>2380</v>
      </c>
      <c r="I448" s="14">
        <v>180</v>
      </c>
      <c r="J448" s="14" t="str">
        <f t="shared" si="32"/>
        <v>No</v>
      </c>
      <c r="K448" s="14">
        <f t="shared" si="30"/>
        <v>1</v>
      </c>
      <c r="L448" s="14" t="str">
        <f t="shared" si="33"/>
        <v>No</v>
      </c>
      <c r="M448" s="14" t="str">
        <f t="shared" si="31"/>
        <v>No</v>
      </c>
      <c r="N448" s="28">
        <v>27.265000000000001</v>
      </c>
      <c r="O448" s="19" t="str" cm="1">
        <f t="array" ref="O448">_xlfn.IFS(N448&lt;18.5,"Underweight",N448&lt;25,"Normalweight",N448&lt;30,"Overweight",N448&gt;=30,"Obesity")</f>
        <v>Overweight</v>
      </c>
      <c r="P448" s="38" t="s">
        <v>1926</v>
      </c>
      <c r="Q448" s="28">
        <v>27.265000000000001</v>
      </c>
      <c r="R448" s="38">
        <v>4.25</v>
      </c>
      <c r="S448" s="38" t="s">
        <v>2380</v>
      </c>
      <c r="T448" s="38" t="s">
        <v>2380</v>
      </c>
      <c r="U448" s="38" t="s">
        <v>2383</v>
      </c>
      <c r="V448" s="38">
        <v>1</v>
      </c>
      <c r="W448" s="38" t="s">
        <v>2380</v>
      </c>
      <c r="X448" s="38" t="s">
        <v>8392</v>
      </c>
      <c r="Y448" s="19" t="str">
        <f t="shared" si="34"/>
        <v>Normal</v>
      </c>
    </row>
    <row r="449" spans="1:25" x14ac:dyDescent="0.35">
      <c r="A449" s="3" t="s">
        <v>1925</v>
      </c>
      <c r="B449" s="3">
        <v>26.7</v>
      </c>
      <c r="C449" s="3">
        <v>5.23</v>
      </c>
      <c r="D449" s="3" t="s">
        <v>2380</v>
      </c>
      <c r="E449" s="3" t="s">
        <v>2380</v>
      </c>
      <c r="F449" s="3" t="s">
        <v>2383</v>
      </c>
      <c r="G449" s="3">
        <v>1</v>
      </c>
      <c r="H449" s="3" t="s">
        <v>2382</v>
      </c>
      <c r="I449" s="14">
        <v>1</v>
      </c>
      <c r="J449" s="14" t="str">
        <f t="shared" si="32"/>
        <v>yes</v>
      </c>
      <c r="K449" s="14">
        <f t="shared" si="30"/>
        <v>1</v>
      </c>
      <c r="L449" s="14" t="str">
        <f t="shared" si="33"/>
        <v>Yes</v>
      </c>
      <c r="M449" s="14" t="str">
        <f t="shared" si="31"/>
        <v>No</v>
      </c>
      <c r="N449" s="28">
        <v>26.7</v>
      </c>
      <c r="O449" s="19" t="str" cm="1">
        <f t="array" ref="O449">_xlfn.IFS(N449&lt;18.5,"Underweight",N449&lt;25,"Normalweight",N449&lt;30,"Overweight",N449&gt;=30,"Obesity")</f>
        <v>Overweight</v>
      </c>
      <c r="P449" s="38" t="s">
        <v>1925</v>
      </c>
      <c r="Q449" s="28">
        <v>26.7</v>
      </c>
      <c r="R449" s="38">
        <v>5.23</v>
      </c>
      <c r="S449" s="38" t="s">
        <v>2380</v>
      </c>
      <c r="T449" s="38" t="s">
        <v>2380</v>
      </c>
      <c r="U449" s="38" t="s">
        <v>2383</v>
      </c>
      <c r="V449" s="38">
        <v>1</v>
      </c>
      <c r="W449" s="38" t="s">
        <v>2383</v>
      </c>
      <c r="X449" s="38" t="s">
        <v>8392</v>
      </c>
      <c r="Y449" s="19" t="str">
        <f t="shared" si="34"/>
        <v>Normal</v>
      </c>
    </row>
    <row r="450" spans="1:25" x14ac:dyDescent="0.35">
      <c r="A450" s="3" t="s">
        <v>1924</v>
      </c>
      <c r="B450" s="3">
        <v>29.925000000000001</v>
      </c>
      <c r="C450" s="3">
        <v>5.96</v>
      </c>
      <c r="D450" s="3" t="s">
        <v>2382</v>
      </c>
      <c r="E450" s="3" t="s">
        <v>2380</v>
      </c>
      <c r="F450" s="3" t="s">
        <v>2383</v>
      </c>
      <c r="G450" s="3">
        <v>1</v>
      </c>
      <c r="H450" s="3" t="s">
        <v>2382</v>
      </c>
      <c r="I450" s="14">
        <v>1</v>
      </c>
      <c r="J450" s="14" t="str">
        <f t="shared" si="32"/>
        <v>yes</v>
      </c>
      <c r="K450" s="14">
        <f t="shared" si="30"/>
        <v>1</v>
      </c>
      <c r="L450" s="14" t="str">
        <f t="shared" si="33"/>
        <v>Yes</v>
      </c>
      <c r="M450" s="14" t="str">
        <f t="shared" si="31"/>
        <v>Yes</v>
      </c>
      <c r="N450" s="28">
        <v>29.925000000000001</v>
      </c>
      <c r="O450" s="19" t="str" cm="1">
        <f t="array" ref="O450">_xlfn.IFS(N450&lt;18.5,"Underweight",N450&lt;25,"Normalweight",N450&lt;30,"Overweight",N450&gt;=30,"Obesity")</f>
        <v>Overweight</v>
      </c>
      <c r="P450" s="38" t="s">
        <v>1924</v>
      </c>
      <c r="Q450" s="28">
        <v>29.925000000000001</v>
      </c>
      <c r="R450" s="38">
        <v>5.96</v>
      </c>
      <c r="S450" s="38" t="s">
        <v>2383</v>
      </c>
      <c r="T450" s="38" t="s">
        <v>2380</v>
      </c>
      <c r="U450" s="38" t="s">
        <v>2383</v>
      </c>
      <c r="V450" s="38">
        <v>1</v>
      </c>
      <c r="W450" s="38" t="s">
        <v>2383</v>
      </c>
      <c r="X450" s="38" t="s">
        <v>8392</v>
      </c>
      <c r="Y450" s="19" t="str">
        <f t="shared" si="34"/>
        <v>Prediabetes</v>
      </c>
    </row>
    <row r="451" spans="1:25" x14ac:dyDescent="0.35">
      <c r="A451" s="3" t="s">
        <v>1923</v>
      </c>
      <c r="B451" s="3">
        <v>19.95</v>
      </c>
      <c r="C451" s="3">
        <v>4.29</v>
      </c>
      <c r="D451" s="3" t="s">
        <v>2382</v>
      </c>
      <c r="E451" s="3" t="s">
        <v>2380</v>
      </c>
      <c r="F451" s="3" t="s">
        <v>2380</v>
      </c>
      <c r="G451" s="3">
        <v>2</v>
      </c>
      <c r="H451" s="3" t="s">
        <v>2382</v>
      </c>
      <c r="I451" s="14">
        <v>1</v>
      </c>
      <c r="J451" s="14" t="str">
        <f t="shared" si="32"/>
        <v>yes</v>
      </c>
      <c r="K451" s="14">
        <f t="shared" ref="K451:K514" si="35">IF(G451="No major surgery",0,G451)</f>
        <v>2</v>
      </c>
      <c r="L451" s="14" t="str">
        <f t="shared" si="33"/>
        <v>Yes</v>
      </c>
      <c r="M451" s="14" t="str">
        <f t="shared" ref="M451:M514" si="36">PROPER(D451)</f>
        <v>Yes</v>
      </c>
      <c r="N451" s="28">
        <v>19.95</v>
      </c>
      <c r="O451" s="19" t="str" cm="1">
        <f t="array" ref="O451">_xlfn.IFS(N451&lt;18.5,"Underweight",N451&lt;25,"Normalweight",N451&lt;30,"Overweight",N451&gt;=30,"Obesity")</f>
        <v>Normalweight</v>
      </c>
      <c r="P451" s="38" t="s">
        <v>1923</v>
      </c>
      <c r="Q451" s="28">
        <v>19.95</v>
      </c>
      <c r="R451" s="38">
        <v>4.29</v>
      </c>
      <c r="S451" s="38" t="s">
        <v>2383</v>
      </c>
      <c r="T451" s="38" t="s">
        <v>2380</v>
      </c>
      <c r="U451" s="38" t="s">
        <v>2380</v>
      </c>
      <c r="V451" s="38">
        <v>2</v>
      </c>
      <c r="W451" s="38" t="s">
        <v>2383</v>
      </c>
      <c r="X451" s="38" t="s">
        <v>8393</v>
      </c>
      <c r="Y451" s="19" t="str">
        <f t="shared" si="34"/>
        <v>Prediabetes</v>
      </c>
    </row>
    <row r="452" spans="1:25" x14ac:dyDescent="0.35">
      <c r="A452" s="3" t="s">
        <v>1922</v>
      </c>
      <c r="B452" s="3">
        <v>24.225000000000001</v>
      </c>
      <c r="C452" s="3">
        <v>4.09</v>
      </c>
      <c r="D452" s="3" t="s">
        <v>2380</v>
      </c>
      <c r="E452" s="3" t="s">
        <v>2380</v>
      </c>
      <c r="F452" s="3" t="s">
        <v>2380</v>
      </c>
      <c r="G452" s="3" t="s">
        <v>2381</v>
      </c>
      <c r="H452" s="3" t="s">
        <v>2380</v>
      </c>
      <c r="I452" s="14">
        <v>180</v>
      </c>
      <c r="J452" s="14" t="str">
        <f t="shared" ref="J452:J515" si="37">IF(H452="?",INDEX($H$3:$H$2337,MODE($I$3:$I$2337)),H452)</f>
        <v>No</v>
      </c>
      <c r="K452" s="14">
        <f t="shared" si="35"/>
        <v>0</v>
      </c>
      <c r="L452" s="14" t="str">
        <f t="shared" ref="L452:L515" si="38">PROPER(J452)</f>
        <v>No</v>
      </c>
      <c r="M452" s="14" t="str">
        <f t="shared" si="36"/>
        <v>No</v>
      </c>
      <c r="N452" s="28">
        <v>24.225000000000001</v>
      </c>
      <c r="O452" s="19" t="str" cm="1">
        <f t="array" ref="O452">_xlfn.IFS(N452&lt;18.5,"Underweight",N452&lt;25,"Normalweight",N452&lt;30,"Overweight",N452&gt;=30,"Obesity")</f>
        <v>Normalweight</v>
      </c>
      <c r="P452" s="38" t="s">
        <v>1922</v>
      </c>
      <c r="Q452" s="28">
        <v>24.225000000000001</v>
      </c>
      <c r="R452" s="38">
        <v>4.09</v>
      </c>
      <c r="S452" s="38" t="s">
        <v>2380</v>
      </c>
      <c r="T452" s="38" t="s">
        <v>2380</v>
      </c>
      <c r="U452" s="38" t="s">
        <v>2380</v>
      </c>
      <c r="V452" s="38">
        <v>0</v>
      </c>
      <c r="W452" s="38" t="s">
        <v>2380</v>
      </c>
      <c r="X452" s="38" t="s">
        <v>8393</v>
      </c>
      <c r="Y452" s="19" t="str">
        <f t="shared" ref="Y452:Y515" si="39">IF(R481&lt;=5.7,"Normal",IF(R452&lt;=6.5,"Prediabetes","Diabetes"))</f>
        <v>Prediabetes</v>
      </c>
    </row>
    <row r="453" spans="1:25" x14ac:dyDescent="0.35">
      <c r="A453" s="3" t="s">
        <v>1921</v>
      </c>
      <c r="B453" s="3">
        <v>28.12</v>
      </c>
      <c r="C453" s="3">
        <v>4.88</v>
      </c>
      <c r="D453" s="3" t="s">
        <v>2380</v>
      </c>
      <c r="E453" s="3" t="s">
        <v>2380</v>
      </c>
      <c r="F453" s="3" t="s">
        <v>2380</v>
      </c>
      <c r="G453" s="3" t="s">
        <v>2381</v>
      </c>
      <c r="H453" s="3" t="s">
        <v>2382</v>
      </c>
      <c r="I453" s="14">
        <v>1</v>
      </c>
      <c r="J453" s="14" t="str">
        <f t="shared" si="37"/>
        <v>yes</v>
      </c>
      <c r="K453" s="14">
        <f t="shared" si="35"/>
        <v>0</v>
      </c>
      <c r="L453" s="14" t="str">
        <f t="shared" si="38"/>
        <v>Yes</v>
      </c>
      <c r="M453" s="14" t="str">
        <f t="shared" si="36"/>
        <v>No</v>
      </c>
      <c r="N453" s="28">
        <v>28.12</v>
      </c>
      <c r="O453" s="19" t="str" cm="1">
        <f t="array" ref="O453">_xlfn.IFS(N453&lt;18.5,"Underweight",N453&lt;25,"Normalweight",N453&lt;30,"Overweight",N453&gt;=30,"Obesity")</f>
        <v>Overweight</v>
      </c>
      <c r="P453" s="38" t="s">
        <v>1921</v>
      </c>
      <c r="Q453" s="28">
        <v>28.12</v>
      </c>
      <c r="R453" s="38">
        <v>4.88</v>
      </c>
      <c r="S453" s="38" t="s">
        <v>2380</v>
      </c>
      <c r="T453" s="38" t="s">
        <v>2380</v>
      </c>
      <c r="U453" s="38" t="s">
        <v>2380</v>
      </c>
      <c r="V453" s="38">
        <v>0</v>
      </c>
      <c r="W453" s="38" t="s">
        <v>2383</v>
      </c>
      <c r="X453" s="38" t="s">
        <v>8392</v>
      </c>
      <c r="Y453" s="19" t="str">
        <f t="shared" si="39"/>
        <v>Prediabetes</v>
      </c>
    </row>
    <row r="454" spans="1:25" x14ac:dyDescent="0.35">
      <c r="A454" s="3" t="s">
        <v>1920</v>
      </c>
      <c r="B454" s="3">
        <v>23.21</v>
      </c>
      <c r="C454" s="3">
        <v>6.76</v>
      </c>
      <c r="D454" s="3" t="s">
        <v>2380</v>
      </c>
      <c r="E454" s="3" t="s">
        <v>2380</v>
      </c>
      <c r="F454" s="3" t="s">
        <v>2380</v>
      </c>
      <c r="G454" s="3" t="s">
        <v>2381</v>
      </c>
      <c r="H454" s="3" t="s">
        <v>2382</v>
      </c>
      <c r="I454" s="14">
        <v>1</v>
      </c>
      <c r="J454" s="14" t="str">
        <f t="shared" si="37"/>
        <v>yes</v>
      </c>
      <c r="K454" s="14">
        <f t="shared" si="35"/>
        <v>0</v>
      </c>
      <c r="L454" s="14" t="str">
        <f t="shared" si="38"/>
        <v>Yes</v>
      </c>
      <c r="M454" s="14" t="str">
        <f t="shared" si="36"/>
        <v>No</v>
      </c>
      <c r="N454" s="28">
        <v>23.21</v>
      </c>
      <c r="O454" s="19" t="str" cm="1">
        <f t="array" ref="O454">_xlfn.IFS(N454&lt;18.5,"Underweight",N454&lt;25,"Normalweight",N454&lt;30,"Overweight",N454&gt;=30,"Obesity")</f>
        <v>Normalweight</v>
      </c>
      <c r="P454" s="38" t="s">
        <v>1920</v>
      </c>
      <c r="Q454" s="28">
        <v>23.21</v>
      </c>
      <c r="R454" s="38">
        <v>6.76</v>
      </c>
      <c r="S454" s="38" t="s">
        <v>2380</v>
      </c>
      <c r="T454" s="38" t="s">
        <v>2380</v>
      </c>
      <c r="U454" s="38" t="s">
        <v>2380</v>
      </c>
      <c r="V454" s="38">
        <v>0</v>
      </c>
      <c r="W454" s="38" t="s">
        <v>2383</v>
      </c>
      <c r="X454" s="38" t="s">
        <v>8393</v>
      </c>
      <c r="Y454" s="19" t="str">
        <f t="shared" si="39"/>
        <v>Diabetes</v>
      </c>
    </row>
    <row r="455" spans="1:25" x14ac:dyDescent="0.35">
      <c r="A455" s="3" t="s">
        <v>1919</v>
      </c>
      <c r="B455" s="3">
        <v>23.98</v>
      </c>
      <c r="C455" s="3">
        <v>10.67</v>
      </c>
      <c r="D455" s="3" t="s">
        <v>2380</v>
      </c>
      <c r="E455" s="3" t="s">
        <v>2380</v>
      </c>
      <c r="F455" s="3" t="s">
        <v>2380</v>
      </c>
      <c r="G455" s="3" t="s">
        <v>2381</v>
      </c>
      <c r="H455" s="3" t="s">
        <v>2380</v>
      </c>
      <c r="I455" s="14">
        <v>180</v>
      </c>
      <c r="J455" s="14" t="str">
        <f t="shared" si="37"/>
        <v>No</v>
      </c>
      <c r="K455" s="14">
        <f t="shared" si="35"/>
        <v>0</v>
      </c>
      <c r="L455" s="14" t="str">
        <f t="shared" si="38"/>
        <v>No</v>
      </c>
      <c r="M455" s="14" t="str">
        <f t="shared" si="36"/>
        <v>No</v>
      </c>
      <c r="N455" s="28">
        <v>23.98</v>
      </c>
      <c r="O455" s="19" t="str" cm="1">
        <f t="array" ref="O455">_xlfn.IFS(N455&lt;18.5,"Underweight",N455&lt;25,"Normalweight",N455&lt;30,"Overweight",N455&gt;=30,"Obesity")</f>
        <v>Normalweight</v>
      </c>
      <c r="P455" s="38" t="s">
        <v>1919</v>
      </c>
      <c r="Q455" s="28">
        <v>23.98</v>
      </c>
      <c r="R455" s="38">
        <v>10.67</v>
      </c>
      <c r="S455" s="38" t="s">
        <v>2380</v>
      </c>
      <c r="T455" s="38" t="s">
        <v>2380</v>
      </c>
      <c r="U455" s="38" t="s">
        <v>2380</v>
      </c>
      <c r="V455" s="38">
        <v>0</v>
      </c>
      <c r="W455" s="38" t="s">
        <v>2380</v>
      </c>
      <c r="X455" s="38" t="s">
        <v>8393</v>
      </c>
      <c r="Y455" s="19" t="str">
        <f t="shared" si="39"/>
        <v>Diabetes</v>
      </c>
    </row>
    <row r="456" spans="1:25" x14ac:dyDescent="0.35">
      <c r="A456" s="3" t="s">
        <v>1918</v>
      </c>
      <c r="B456" s="3">
        <v>30</v>
      </c>
      <c r="C456" s="3">
        <v>6.21</v>
      </c>
      <c r="D456" s="3" t="s">
        <v>2380</v>
      </c>
      <c r="E456" s="3" t="s">
        <v>2380</v>
      </c>
      <c r="F456" s="3" t="s">
        <v>2380</v>
      </c>
      <c r="G456" s="3" t="s">
        <v>2381</v>
      </c>
      <c r="H456" s="3" t="s">
        <v>2382</v>
      </c>
      <c r="I456" s="14">
        <v>1</v>
      </c>
      <c r="J456" s="14" t="str">
        <f t="shared" si="37"/>
        <v>yes</v>
      </c>
      <c r="K456" s="14">
        <f t="shared" si="35"/>
        <v>0</v>
      </c>
      <c r="L456" s="14" t="str">
        <f t="shared" si="38"/>
        <v>Yes</v>
      </c>
      <c r="M456" s="14" t="str">
        <f t="shared" si="36"/>
        <v>No</v>
      </c>
      <c r="N456" s="28">
        <v>30</v>
      </c>
      <c r="O456" s="19" t="str" cm="1">
        <f t="array" ref="O456">_xlfn.IFS(N456&lt;18.5,"Underweight",N456&lt;25,"Normalweight",N456&lt;30,"Overweight",N456&gt;=30,"Obesity")</f>
        <v>Obesity</v>
      </c>
      <c r="P456" s="38" t="s">
        <v>1918</v>
      </c>
      <c r="Q456" s="28">
        <v>30</v>
      </c>
      <c r="R456" s="38">
        <v>6.21</v>
      </c>
      <c r="S456" s="38" t="s">
        <v>2380</v>
      </c>
      <c r="T456" s="38" t="s">
        <v>2380</v>
      </c>
      <c r="U456" s="38" t="s">
        <v>2380</v>
      </c>
      <c r="V456" s="38">
        <v>0</v>
      </c>
      <c r="W456" s="38" t="s">
        <v>2383</v>
      </c>
      <c r="X456" s="38" t="s">
        <v>8391</v>
      </c>
      <c r="Y456" s="19" t="str">
        <f t="shared" si="39"/>
        <v>Normal</v>
      </c>
    </row>
    <row r="457" spans="1:25" x14ac:dyDescent="0.35">
      <c r="A457" s="3" t="s">
        <v>1917</v>
      </c>
      <c r="B457" s="3">
        <v>17.350000000000001</v>
      </c>
      <c r="C457" s="3">
        <v>5.03</v>
      </c>
      <c r="D457" s="3" t="s">
        <v>2382</v>
      </c>
      <c r="E457" s="3" t="s">
        <v>2380</v>
      </c>
      <c r="F457" s="3" t="s">
        <v>2380</v>
      </c>
      <c r="G457" s="3" t="s">
        <v>2381</v>
      </c>
      <c r="H457" s="3" t="s">
        <v>2382</v>
      </c>
      <c r="I457" s="14">
        <v>1</v>
      </c>
      <c r="J457" s="14" t="str">
        <f t="shared" si="37"/>
        <v>yes</v>
      </c>
      <c r="K457" s="14">
        <f t="shared" si="35"/>
        <v>0</v>
      </c>
      <c r="L457" s="14" t="str">
        <f t="shared" si="38"/>
        <v>Yes</v>
      </c>
      <c r="M457" s="14" t="str">
        <f t="shared" si="36"/>
        <v>Yes</v>
      </c>
      <c r="N457" s="28">
        <v>17.350000000000001</v>
      </c>
      <c r="O457" s="19" t="str" cm="1">
        <f t="array" ref="O457">_xlfn.IFS(N457&lt;18.5,"Underweight",N457&lt;25,"Normalweight",N457&lt;30,"Overweight",N457&gt;=30,"Obesity")</f>
        <v>Underweight</v>
      </c>
      <c r="P457" s="38" t="s">
        <v>1917</v>
      </c>
      <c r="Q457" s="28">
        <v>17.350000000000001</v>
      </c>
      <c r="R457" s="38">
        <v>5.03</v>
      </c>
      <c r="S457" s="38" t="s">
        <v>2383</v>
      </c>
      <c r="T457" s="38" t="s">
        <v>2380</v>
      </c>
      <c r="U457" s="38" t="s">
        <v>2380</v>
      </c>
      <c r="V457" s="38">
        <v>0</v>
      </c>
      <c r="W457" s="38" t="s">
        <v>2383</v>
      </c>
      <c r="X457" s="38" t="s">
        <v>8394</v>
      </c>
      <c r="Y457" s="19" t="str">
        <f t="shared" si="39"/>
        <v>Normal</v>
      </c>
    </row>
    <row r="458" spans="1:25" x14ac:dyDescent="0.35">
      <c r="A458" s="3" t="s">
        <v>1916</v>
      </c>
      <c r="B458" s="3">
        <v>22.704999999999998</v>
      </c>
      <c r="C458" s="3">
        <v>5.27</v>
      </c>
      <c r="D458" s="3" t="s">
        <v>2380</v>
      </c>
      <c r="E458" s="3" t="s">
        <v>2380</v>
      </c>
      <c r="F458" s="3" t="s">
        <v>2380</v>
      </c>
      <c r="G458" s="3" t="s">
        <v>2381</v>
      </c>
      <c r="H458" s="3" t="s">
        <v>2380</v>
      </c>
      <c r="I458" s="14">
        <v>180</v>
      </c>
      <c r="J458" s="14" t="str">
        <f t="shared" si="37"/>
        <v>No</v>
      </c>
      <c r="K458" s="14">
        <f t="shared" si="35"/>
        <v>0</v>
      </c>
      <c r="L458" s="14" t="str">
        <f t="shared" si="38"/>
        <v>No</v>
      </c>
      <c r="M458" s="14" t="str">
        <f t="shared" si="36"/>
        <v>No</v>
      </c>
      <c r="N458" s="28">
        <v>22.704999999999998</v>
      </c>
      <c r="O458" s="19" t="str" cm="1">
        <f t="array" ref="O458">_xlfn.IFS(N458&lt;18.5,"Underweight",N458&lt;25,"Normalweight",N458&lt;30,"Overweight",N458&gt;=30,"Obesity")</f>
        <v>Normalweight</v>
      </c>
      <c r="P458" s="38" t="s">
        <v>1916</v>
      </c>
      <c r="Q458" s="28">
        <v>22.704999999999998</v>
      </c>
      <c r="R458" s="38">
        <v>5.27</v>
      </c>
      <c r="S458" s="38" t="s">
        <v>2380</v>
      </c>
      <c r="T458" s="38" t="s">
        <v>2380</v>
      </c>
      <c r="U458" s="38" t="s">
        <v>2380</v>
      </c>
      <c r="V458" s="38">
        <v>0</v>
      </c>
      <c r="W458" s="38" t="s">
        <v>2380</v>
      </c>
      <c r="X458" s="38" t="s">
        <v>8393</v>
      </c>
      <c r="Y458" s="19" t="str">
        <f t="shared" si="39"/>
        <v>Prediabetes</v>
      </c>
    </row>
    <row r="459" spans="1:25" x14ac:dyDescent="0.35">
      <c r="A459" s="3" t="s">
        <v>1915</v>
      </c>
      <c r="B459" s="3">
        <v>25.41</v>
      </c>
      <c r="C459" s="3">
        <v>10.53</v>
      </c>
      <c r="D459" s="3" t="s">
        <v>2382</v>
      </c>
      <c r="E459" s="3" t="s">
        <v>2380</v>
      </c>
      <c r="F459" s="3" t="s">
        <v>2380</v>
      </c>
      <c r="G459" s="3">
        <v>1</v>
      </c>
      <c r="H459" s="3" t="s">
        <v>2382</v>
      </c>
      <c r="I459" s="14">
        <v>1</v>
      </c>
      <c r="J459" s="14" t="str">
        <f t="shared" si="37"/>
        <v>yes</v>
      </c>
      <c r="K459" s="14">
        <f t="shared" si="35"/>
        <v>1</v>
      </c>
      <c r="L459" s="14" t="str">
        <f t="shared" si="38"/>
        <v>Yes</v>
      </c>
      <c r="M459" s="14" t="str">
        <f t="shared" si="36"/>
        <v>Yes</v>
      </c>
      <c r="N459" s="28">
        <v>25.41</v>
      </c>
      <c r="O459" s="19" t="str" cm="1">
        <f t="array" ref="O459">_xlfn.IFS(N459&lt;18.5,"Underweight",N459&lt;25,"Normalweight",N459&lt;30,"Overweight",N459&gt;=30,"Obesity")</f>
        <v>Overweight</v>
      </c>
      <c r="P459" s="38" t="s">
        <v>1915</v>
      </c>
      <c r="Q459" s="28">
        <v>25.41</v>
      </c>
      <c r="R459" s="38">
        <v>10.53</v>
      </c>
      <c r="S459" s="38" t="s">
        <v>2383</v>
      </c>
      <c r="T459" s="38" t="s">
        <v>2380</v>
      </c>
      <c r="U459" s="38" t="s">
        <v>2380</v>
      </c>
      <c r="V459" s="38">
        <v>1</v>
      </c>
      <c r="W459" s="38" t="s">
        <v>2383</v>
      </c>
      <c r="X459" s="38" t="s">
        <v>8392</v>
      </c>
      <c r="Y459" s="19" t="str">
        <f t="shared" si="39"/>
        <v>Diabetes</v>
      </c>
    </row>
    <row r="460" spans="1:25" x14ac:dyDescent="0.35">
      <c r="A460" s="3" t="s">
        <v>1914</v>
      </c>
      <c r="B460" s="3">
        <v>18.23</v>
      </c>
      <c r="C460" s="3">
        <v>5.78</v>
      </c>
      <c r="D460" s="3" t="s">
        <v>2380</v>
      </c>
      <c r="E460" s="3" t="s">
        <v>2380</v>
      </c>
      <c r="F460" s="3" t="s">
        <v>2383</v>
      </c>
      <c r="G460" s="3">
        <v>1</v>
      </c>
      <c r="H460" s="3" t="s">
        <v>2382</v>
      </c>
      <c r="I460" s="14">
        <v>1</v>
      </c>
      <c r="J460" s="14" t="str">
        <f t="shared" si="37"/>
        <v>yes</v>
      </c>
      <c r="K460" s="14">
        <f t="shared" si="35"/>
        <v>1</v>
      </c>
      <c r="L460" s="14" t="str">
        <f t="shared" si="38"/>
        <v>Yes</v>
      </c>
      <c r="M460" s="14" t="str">
        <f t="shared" si="36"/>
        <v>No</v>
      </c>
      <c r="N460" s="28">
        <v>18.23</v>
      </c>
      <c r="O460" s="19" t="str" cm="1">
        <f t="array" ref="O460">_xlfn.IFS(N460&lt;18.5,"Underweight",N460&lt;25,"Normalweight",N460&lt;30,"Overweight",N460&gt;=30,"Obesity")</f>
        <v>Underweight</v>
      </c>
      <c r="P460" s="38" t="s">
        <v>1914</v>
      </c>
      <c r="Q460" s="28">
        <v>18.23</v>
      </c>
      <c r="R460" s="38">
        <v>5.78</v>
      </c>
      <c r="S460" s="38" t="s">
        <v>2380</v>
      </c>
      <c r="T460" s="38" t="s">
        <v>2380</v>
      </c>
      <c r="U460" s="38" t="s">
        <v>2383</v>
      </c>
      <c r="V460" s="38">
        <v>1</v>
      </c>
      <c r="W460" s="38" t="s">
        <v>2383</v>
      </c>
      <c r="X460" s="38" t="s">
        <v>8394</v>
      </c>
      <c r="Y460" s="19" t="str">
        <f t="shared" si="39"/>
        <v>Prediabetes</v>
      </c>
    </row>
    <row r="461" spans="1:25" x14ac:dyDescent="0.35">
      <c r="A461" s="3" t="s">
        <v>1913</v>
      </c>
      <c r="B461" s="3">
        <v>24.7</v>
      </c>
      <c r="C461" s="3">
        <v>4.3600000000000003</v>
      </c>
      <c r="D461" s="3" t="s">
        <v>2380</v>
      </c>
      <c r="E461" s="3" t="s">
        <v>2380</v>
      </c>
      <c r="F461" s="3" t="s">
        <v>2383</v>
      </c>
      <c r="G461" s="3">
        <v>1</v>
      </c>
      <c r="H461" s="3" t="s">
        <v>2382</v>
      </c>
      <c r="I461" s="14">
        <v>1</v>
      </c>
      <c r="J461" s="14" t="str">
        <f t="shared" si="37"/>
        <v>yes</v>
      </c>
      <c r="K461" s="14">
        <f t="shared" si="35"/>
        <v>1</v>
      </c>
      <c r="L461" s="14" t="str">
        <f t="shared" si="38"/>
        <v>Yes</v>
      </c>
      <c r="M461" s="14" t="str">
        <f t="shared" si="36"/>
        <v>No</v>
      </c>
      <c r="N461" s="28">
        <v>24.7</v>
      </c>
      <c r="O461" s="19" t="str" cm="1">
        <f t="array" ref="O461">_xlfn.IFS(N461&lt;18.5,"Underweight",N461&lt;25,"Normalweight",N461&lt;30,"Overweight",N461&gt;=30,"Obesity")</f>
        <v>Normalweight</v>
      </c>
      <c r="P461" s="38" t="s">
        <v>1913</v>
      </c>
      <c r="Q461" s="28">
        <v>24.7</v>
      </c>
      <c r="R461" s="38">
        <v>4.3600000000000003</v>
      </c>
      <c r="S461" s="38" t="s">
        <v>2380</v>
      </c>
      <c r="T461" s="38" t="s">
        <v>2380</v>
      </c>
      <c r="U461" s="38" t="s">
        <v>2383</v>
      </c>
      <c r="V461" s="38">
        <v>1</v>
      </c>
      <c r="W461" s="38" t="s">
        <v>2383</v>
      </c>
      <c r="X461" s="38" t="s">
        <v>8393</v>
      </c>
      <c r="Y461" s="19" t="str">
        <f t="shared" si="39"/>
        <v>Normal</v>
      </c>
    </row>
    <row r="462" spans="1:25" x14ac:dyDescent="0.35">
      <c r="A462" s="3" t="s">
        <v>1912</v>
      </c>
      <c r="B462" s="3">
        <v>37.4</v>
      </c>
      <c r="C462" s="3">
        <v>9.7200000000000006</v>
      </c>
      <c r="D462" s="3" t="s">
        <v>2382</v>
      </c>
      <c r="E462" s="3" t="s">
        <v>2380</v>
      </c>
      <c r="F462" s="3" t="s">
        <v>2383</v>
      </c>
      <c r="G462" s="3">
        <v>1</v>
      </c>
      <c r="H462" s="3" t="s">
        <v>2380</v>
      </c>
      <c r="I462" s="14">
        <v>180</v>
      </c>
      <c r="J462" s="14" t="str">
        <f t="shared" si="37"/>
        <v>No</v>
      </c>
      <c r="K462" s="14">
        <f t="shared" si="35"/>
        <v>1</v>
      </c>
      <c r="L462" s="14" t="str">
        <f t="shared" si="38"/>
        <v>No</v>
      </c>
      <c r="M462" s="14" t="str">
        <f t="shared" si="36"/>
        <v>Yes</v>
      </c>
      <c r="N462" s="28">
        <v>37.4</v>
      </c>
      <c r="O462" s="19" t="str" cm="1">
        <f t="array" ref="O462">_xlfn.IFS(N462&lt;18.5,"Underweight",N462&lt;25,"Normalweight",N462&lt;30,"Overweight",N462&gt;=30,"Obesity")</f>
        <v>Obesity</v>
      </c>
      <c r="P462" s="38" t="s">
        <v>1912</v>
      </c>
      <c r="Q462" s="28">
        <v>37.4</v>
      </c>
      <c r="R462" s="38">
        <v>9.7200000000000006</v>
      </c>
      <c r="S462" s="38" t="s">
        <v>2383</v>
      </c>
      <c r="T462" s="38" t="s">
        <v>2380</v>
      </c>
      <c r="U462" s="38" t="s">
        <v>2383</v>
      </c>
      <c r="V462" s="38">
        <v>1</v>
      </c>
      <c r="W462" s="38" t="s">
        <v>2380</v>
      </c>
      <c r="X462" s="38" t="s">
        <v>8391</v>
      </c>
      <c r="Y462" s="19" t="str">
        <f t="shared" si="39"/>
        <v>Normal</v>
      </c>
    </row>
    <row r="463" spans="1:25" x14ac:dyDescent="0.35">
      <c r="A463" s="3" t="s">
        <v>1911</v>
      </c>
      <c r="B463" s="3">
        <v>26.885000000000002</v>
      </c>
      <c r="C463" s="3">
        <v>5.18</v>
      </c>
      <c r="D463" s="3" t="s">
        <v>2380</v>
      </c>
      <c r="E463" s="3" t="s">
        <v>2380</v>
      </c>
      <c r="F463" s="3" t="s">
        <v>2383</v>
      </c>
      <c r="G463" s="3">
        <v>1</v>
      </c>
      <c r="H463" s="3" t="s">
        <v>2382</v>
      </c>
      <c r="I463" s="14">
        <v>1</v>
      </c>
      <c r="J463" s="14" t="str">
        <f t="shared" si="37"/>
        <v>yes</v>
      </c>
      <c r="K463" s="14">
        <f t="shared" si="35"/>
        <v>1</v>
      </c>
      <c r="L463" s="14" t="str">
        <f t="shared" si="38"/>
        <v>Yes</v>
      </c>
      <c r="M463" s="14" t="str">
        <f t="shared" si="36"/>
        <v>No</v>
      </c>
      <c r="N463" s="28">
        <v>26.885000000000002</v>
      </c>
      <c r="O463" s="19" t="str" cm="1">
        <f t="array" ref="O463">_xlfn.IFS(N463&lt;18.5,"Underweight",N463&lt;25,"Normalweight",N463&lt;30,"Overweight",N463&gt;=30,"Obesity")</f>
        <v>Overweight</v>
      </c>
      <c r="P463" s="38" t="s">
        <v>1911</v>
      </c>
      <c r="Q463" s="28">
        <v>26.885000000000002</v>
      </c>
      <c r="R463" s="38">
        <v>5.18</v>
      </c>
      <c r="S463" s="38" t="s">
        <v>2380</v>
      </c>
      <c r="T463" s="38" t="s">
        <v>2380</v>
      </c>
      <c r="U463" s="38" t="s">
        <v>2383</v>
      </c>
      <c r="V463" s="38">
        <v>1</v>
      </c>
      <c r="W463" s="38" t="s">
        <v>2383</v>
      </c>
      <c r="X463" s="38" t="s">
        <v>8392</v>
      </c>
      <c r="Y463" s="19" t="str">
        <f t="shared" si="39"/>
        <v>Normal</v>
      </c>
    </row>
    <row r="464" spans="1:25" x14ac:dyDescent="0.35">
      <c r="A464" s="3" t="s">
        <v>1910</v>
      </c>
      <c r="B464" s="3">
        <v>25.27</v>
      </c>
      <c r="C464" s="3">
        <v>5.29</v>
      </c>
      <c r="D464" s="3" t="s">
        <v>2380</v>
      </c>
      <c r="E464" s="3" t="s">
        <v>2380</v>
      </c>
      <c r="F464" s="3" t="s">
        <v>2383</v>
      </c>
      <c r="G464" s="3">
        <v>1</v>
      </c>
      <c r="H464" s="3" t="s">
        <v>2382</v>
      </c>
      <c r="I464" s="14">
        <v>1</v>
      </c>
      <c r="J464" s="14" t="str">
        <f t="shared" si="37"/>
        <v>yes</v>
      </c>
      <c r="K464" s="14">
        <f t="shared" si="35"/>
        <v>1</v>
      </c>
      <c r="L464" s="14" t="str">
        <f t="shared" si="38"/>
        <v>Yes</v>
      </c>
      <c r="M464" s="14" t="str">
        <f t="shared" si="36"/>
        <v>No</v>
      </c>
      <c r="N464" s="28">
        <v>25.27</v>
      </c>
      <c r="O464" s="19" t="str" cm="1">
        <f t="array" ref="O464">_xlfn.IFS(N464&lt;18.5,"Underweight",N464&lt;25,"Normalweight",N464&lt;30,"Overweight",N464&gt;=30,"Obesity")</f>
        <v>Overweight</v>
      </c>
      <c r="P464" s="38" t="s">
        <v>1910</v>
      </c>
      <c r="Q464" s="28">
        <v>25.27</v>
      </c>
      <c r="R464" s="38">
        <v>5.29</v>
      </c>
      <c r="S464" s="38" t="s">
        <v>2380</v>
      </c>
      <c r="T464" s="38" t="s">
        <v>2380</v>
      </c>
      <c r="U464" s="38" t="s">
        <v>2383</v>
      </c>
      <c r="V464" s="38">
        <v>1</v>
      </c>
      <c r="W464" s="38" t="s">
        <v>2383</v>
      </c>
      <c r="X464" s="38" t="s">
        <v>8392</v>
      </c>
      <c r="Y464" s="19" t="str">
        <f t="shared" si="39"/>
        <v>Normal</v>
      </c>
    </row>
    <row r="465" spans="1:25" x14ac:dyDescent="0.35">
      <c r="A465" s="3" t="s">
        <v>1909</v>
      </c>
      <c r="B465" s="3">
        <v>23.655000000000001</v>
      </c>
      <c r="C465" s="3">
        <v>4.8600000000000003</v>
      </c>
      <c r="D465" s="3" t="s">
        <v>2382</v>
      </c>
      <c r="E465" s="3" t="s">
        <v>2380</v>
      </c>
      <c r="F465" s="3" t="s">
        <v>2380</v>
      </c>
      <c r="G465" s="3" t="s">
        <v>2381</v>
      </c>
      <c r="H465" s="3" t="s">
        <v>2382</v>
      </c>
      <c r="I465" s="14">
        <v>1</v>
      </c>
      <c r="J465" s="14" t="str">
        <f t="shared" si="37"/>
        <v>yes</v>
      </c>
      <c r="K465" s="14">
        <f t="shared" si="35"/>
        <v>0</v>
      </c>
      <c r="L465" s="14" t="str">
        <f t="shared" si="38"/>
        <v>Yes</v>
      </c>
      <c r="M465" s="14" t="str">
        <f t="shared" si="36"/>
        <v>Yes</v>
      </c>
      <c r="N465" s="28">
        <v>23.655000000000001</v>
      </c>
      <c r="O465" s="19" t="str" cm="1">
        <f t="array" ref="O465">_xlfn.IFS(N465&lt;18.5,"Underweight",N465&lt;25,"Normalweight",N465&lt;30,"Overweight",N465&gt;=30,"Obesity")</f>
        <v>Normalweight</v>
      </c>
      <c r="P465" s="38" t="s">
        <v>1909</v>
      </c>
      <c r="Q465" s="28">
        <v>23.655000000000001</v>
      </c>
      <c r="R465" s="38">
        <v>4.8600000000000003</v>
      </c>
      <c r="S465" s="38" t="s">
        <v>2383</v>
      </c>
      <c r="T465" s="38" t="s">
        <v>2380</v>
      </c>
      <c r="U465" s="38" t="s">
        <v>2380</v>
      </c>
      <c r="V465" s="38">
        <v>0</v>
      </c>
      <c r="W465" s="38" t="s">
        <v>2383</v>
      </c>
      <c r="X465" s="38" t="s">
        <v>8393</v>
      </c>
      <c r="Y465" s="19" t="str">
        <f t="shared" si="39"/>
        <v>Normal</v>
      </c>
    </row>
    <row r="466" spans="1:25" x14ac:dyDescent="0.35">
      <c r="A466" s="3" t="s">
        <v>1908</v>
      </c>
      <c r="B466" s="3">
        <v>55.05</v>
      </c>
      <c r="C466" s="3">
        <v>7.66</v>
      </c>
      <c r="D466" s="3" t="s">
        <v>2380</v>
      </c>
      <c r="E466" s="3" t="s">
        <v>2380</v>
      </c>
      <c r="F466" s="3" t="s">
        <v>2380</v>
      </c>
      <c r="G466" s="3" t="s">
        <v>2381</v>
      </c>
      <c r="H466" s="3" t="s">
        <v>2380</v>
      </c>
      <c r="I466" s="14">
        <v>180</v>
      </c>
      <c r="J466" s="14" t="str">
        <f t="shared" si="37"/>
        <v>No</v>
      </c>
      <c r="K466" s="14">
        <f t="shared" si="35"/>
        <v>0</v>
      </c>
      <c r="L466" s="14" t="str">
        <f t="shared" si="38"/>
        <v>No</v>
      </c>
      <c r="M466" s="14" t="str">
        <f t="shared" si="36"/>
        <v>No</v>
      </c>
      <c r="N466" s="28">
        <v>55.05</v>
      </c>
      <c r="O466" s="19" t="str" cm="1">
        <f t="array" ref="O466">_xlfn.IFS(N466&lt;18.5,"Underweight",N466&lt;25,"Normalweight",N466&lt;30,"Overweight",N466&gt;=30,"Obesity")</f>
        <v>Obesity</v>
      </c>
      <c r="P466" s="38" t="s">
        <v>1908</v>
      </c>
      <c r="Q466" s="28">
        <v>55.05</v>
      </c>
      <c r="R466" s="38">
        <v>7.66</v>
      </c>
      <c r="S466" s="38" t="s">
        <v>2380</v>
      </c>
      <c r="T466" s="38" t="s">
        <v>2380</v>
      </c>
      <c r="U466" s="38" t="s">
        <v>2380</v>
      </c>
      <c r="V466" s="38">
        <v>0</v>
      </c>
      <c r="W466" s="38" t="s">
        <v>2380</v>
      </c>
      <c r="X466" s="38" t="s">
        <v>8391</v>
      </c>
      <c r="Y466" s="19" t="str">
        <f t="shared" si="39"/>
        <v>Diabetes</v>
      </c>
    </row>
    <row r="467" spans="1:25" x14ac:dyDescent="0.35">
      <c r="A467" s="3" t="s">
        <v>1907</v>
      </c>
      <c r="B467" s="3">
        <v>24.89</v>
      </c>
      <c r="C467" s="3">
        <v>6.1</v>
      </c>
      <c r="D467" s="3" t="s">
        <v>2382</v>
      </c>
      <c r="E467" s="3" t="s">
        <v>2380</v>
      </c>
      <c r="F467" s="3" t="s">
        <v>2383</v>
      </c>
      <c r="G467" s="3">
        <v>1</v>
      </c>
      <c r="H467" s="3" t="s">
        <v>2382</v>
      </c>
      <c r="I467" s="14">
        <v>1</v>
      </c>
      <c r="J467" s="14" t="str">
        <f t="shared" si="37"/>
        <v>yes</v>
      </c>
      <c r="K467" s="14">
        <f t="shared" si="35"/>
        <v>1</v>
      </c>
      <c r="L467" s="14" t="str">
        <f t="shared" si="38"/>
        <v>Yes</v>
      </c>
      <c r="M467" s="14" t="str">
        <f t="shared" si="36"/>
        <v>Yes</v>
      </c>
      <c r="N467" s="28">
        <v>24.89</v>
      </c>
      <c r="O467" s="19" t="str" cm="1">
        <f t="array" ref="O467">_xlfn.IFS(N467&lt;18.5,"Underweight",N467&lt;25,"Normalweight",N467&lt;30,"Overweight",N467&gt;=30,"Obesity")</f>
        <v>Normalweight</v>
      </c>
      <c r="P467" s="38" t="s">
        <v>1907</v>
      </c>
      <c r="Q467" s="28">
        <v>24.89</v>
      </c>
      <c r="R467" s="38">
        <v>6.1</v>
      </c>
      <c r="S467" s="38" t="s">
        <v>2383</v>
      </c>
      <c r="T467" s="38" t="s">
        <v>2380</v>
      </c>
      <c r="U467" s="38" t="s">
        <v>2383</v>
      </c>
      <c r="V467" s="38">
        <v>1</v>
      </c>
      <c r="W467" s="38" t="s">
        <v>2383</v>
      </c>
      <c r="X467" s="38" t="s">
        <v>8393</v>
      </c>
      <c r="Y467" s="19" t="str">
        <f t="shared" si="39"/>
        <v>Normal</v>
      </c>
    </row>
    <row r="468" spans="1:25" x14ac:dyDescent="0.35">
      <c r="A468" s="3" t="s">
        <v>1906</v>
      </c>
      <c r="B468" s="3">
        <v>18.715</v>
      </c>
      <c r="C468" s="3">
        <v>4.4400000000000004</v>
      </c>
      <c r="D468" s="3" t="s">
        <v>2380</v>
      </c>
      <c r="E468" s="3" t="s">
        <v>2380</v>
      </c>
      <c r="F468" s="3" t="s">
        <v>2380</v>
      </c>
      <c r="G468" s="3" t="s">
        <v>2381</v>
      </c>
      <c r="H468" s="3" t="s">
        <v>2380</v>
      </c>
      <c r="I468" s="14">
        <v>180</v>
      </c>
      <c r="J468" s="14" t="str">
        <f t="shared" si="37"/>
        <v>No</v>
      </c>
      <c r="K468" s="14">
        <f t="shared" si="35"/>
        <v>0</v>
      </c>
      <c r="L468" s="14" t="str">
        <f t="shared" si="38"/>
        <v>No</v>
      </c>
      <c r="M468" s="14" t="str">
        <f t="shared" si="36"/>
        <v>No</v>
      </c>
      <c r="N468" s="28">
        <v>18.715</v>
      </c>
      <c r="O468" s="19" t="str" cm="1">
        <f t="array" ref="O468">_xlfn.IFS(N468&lt;18.5,"Underweight",N468&lt;25,"Normalweight",N468&lt;30,"Overweight",N468&gt;=30,"Obesity")</f>
        <v>Normalweight</v>
      </c>
      <c r="P468" s="38" t="s">
        <v>1906</v>
      </c>
      <c r="Q468" s="28">
        <v>18.715</v>
      </c>
      <c r="R468" s="38">
        <v>4.4400000000000004</v>
      </c>
      <c r="S468" s="38" t="s">
        <v>2380</v>
      </c>
      <c r="T468" s="38" t="s">
        <v>2380</v>
      </c>
      <c r="U468" s="38" t="s">
        <v>2380</v>
      </c>
      <c r="V468" s="38">
        <v>0</v>
      </c>
      <c r="W468" s="38" t="s">
        <v>2380</v>
      </c>
      <c r="X468" s="38" t="s">
        <v>8393</v>
      </c>
      <c r="Y468" s="19" t="str">
        <f t="shared" si="39"/>
        <v>Prediabetes</v>
      </c>
    </row>
    <row r="469" spans="1:25" x14ac:dyDescent="0.35">
      <c r="A469" s="3" t="s">
        <v>1905</v>
      </c>
      <c r="B469" s="3">
        <v>28.12</v>
      </c>
      <c r="C469" s="3">
        <v>6.15</v>
      </c>
      <c r="D469" s="3" t="s">
        <v>2380</v>
      </c>
      <c r="E469" s="3" t="s">
        <v>2380</v>
      </c>
      <c r="F469" s="3" t="s">
        <v>2380</v>
      </c>
      <c r="G469" s="3" t="s">
        <v>2381</v>
      </c>
      <c r="H469" s="3" t="s">
        <v>2382</v>
      </c>
      <c r="I469" s="14">
        <v>1</v>
      </c>
      <c r="J469" s="14" t="str">
        <f t="shared" si="37"/>
        <v>yes</v>
      </c>
      <c r="K469" s="14">
        <f t="shared" si="35"/>
        <v>0</v>
      </c>
      <c r="L469" s="14" t="str">
        <f t="shared" si="38"/>
        <v>Yes</v>
      </c>
      <c r="M469" s="14" t="str">
        <f t="shared" si="36"/>
        <v>No</v>
      </c>
      <c r="N469" s="28">
        <v>28.12</v>
      </c>
      <c r="O469" s="19" t="str" cm="1">
        <f t="array" ref="O469">_xlfn.IFS(N469&lt;18.5,"Underweight",N469&lt;25,"Normalweight",N469&lt;30,"Overweight",N469&gt;=30,"Obesity")</f>
        <v>Overweight</v>
      </c>
      <c r="P469" s="38" t="s">
        <v>1905</v>
      </c>
      <c r="Q469" s="28">
        <v>28.12</v>
      </c>
      <c r="R469" s="38">
        <v>6.15</v>
      </c>
      <c r="S469" s="38" t="s">
        <v>2380</v>
      </c>
      <c r="T469" s="38" t="s">
        <v>2380</v>
      </c>
      <c r="U469" s="38" t="s">
        <v>2380</v>
      </c>
      <c r="V469" s="38">
        <v>0</v>
      </c>
      <c r="W469" s="38" t="s">
        <v>2383</v>
      </c>
      <c r="X469" s="38" t="s">
        <v>8392</v>
      </c>
      <c r="Y469" s="19" t="str">
        <f t="shared" si="39"/>
        <v>Normal</v>
      </c>
    </row>
    <row r="470" spans="1:25" x14ac:dyDescent="0.35">
      <c r="A470" s="3" t="s">
        <v>1904</v>
      </c>
      <c r="B470" s="3">
        <v>26.6</v>
      </c>
      <c r="C470" s="3">
        <v>4.53</v>
      </c>
      <c r="D470" s="3" t="s">
        <v>2380</v>
      </c>
      <c r="E470" s="3" t="s">
        <v>2380</v>
      </c>
      <c r="F470" s="3" t="s">
        <v>2380</v>
      </c>
      <c r="G470" s="3" t="s">
        <v>2381</v>
      </c>
      <c r="H470" s="3" t="s">
        <v>2382</v>
      </c>
      <c r="I470" s="14">
        <v>1</v>
      </c>
      <c r="J470" s="14" t="str">
        <f t="shared" si="37"/>
        <v>yes</v>
      </c>
      <c r="K470" s="14">
        <f t="shared" si="35"/>
        <v>0</v>
      </c>
      <c r="L470" s="14" t="str">
        <f t="shared" si="38"/>
        <v>Yes</v>
      </c>
      <c r="M470" s="14" t="str">
        <f t="shared" si="36"/>
        <v>No</v>
      </c>
      <c r="N470" s="28">
        <v>26.6</v>
      </c>
      <c r="O470" s="19" t="str" cm="1">
        <f t="array" ref="O470">_xlfn.IFS(N470&lt;18.5,"Underweight",N470&lt;25,"Normalweight",N470&lt;30,"Overweight",N470&gt;=30,"Obesity")</f>
        <v>Overweight</v>
      </c>
      <c r="P470" s="38" t="s">
        <v>1904</v>
      </c>
      <c r="Q470" s="28">
        <v>26.6</v>
      </c>
      <c r="R470" s="38">
        <v>4.53</v>
      </c>
      <c r="S470" s="38" t="s">
        <v>2380</v>
      </c>
      <c r="T470" s="38" t="s">
        <v>2380</v>
      </c>
      <c r="U470" s="38" t="s">
        <v>2380</v>
      </c>
      <c r="V470" s="38">
        <v>0</v>
      </c>
      <c r="W470" s="38" t="s">
        <v>2383</v>
      </c>
      <c r="X470" s="38" t="s">
        <v>8392</v>
      </c>
      <c r="Y470" s="19" t="str">
        <f t="shared" si="39"/>
        <v>Prediabetes</v>
      </c>
    </row>
    <row r="471" spans="1:25" x14ac:dyDescent="0.35">
      <c r="A471" s="3" t="s">
        <v>1903</v>
      </c>
      <c r="B471" s="3">
        <v>30.114999999999998</v>
      </c>
      <c r="C471" s="3">
        <v>5.48</v>
      </c>
      <c r="D471" s="3" t="s">
        <v>2380</v>
      </c>
      <c r="E471" s="3" t="s">
        <v>2382</v>
      </c>
      <c r="F471" s="3" t="s">
        <v>2380</v>
      </c>
      <c r="G471" s="3">
        <v>1</v>
      </c>
      <c r="H471" s="3" t="s">
        <v>2380</v>
      </c>
      <c r="I471" s="14">
        <v>180</v>
      </c>
      <c r="J471" s="14" t="str">
        <f t="shared" si="37"/>
        <v>No</v>
      </c>
      <c r="K471" s="14">
        <f t="shared" si="35"/>
        <v>1</v>
      </c>
      <c r="L471" s="14" t="str">
        <f t="shared" si="38"/>
        <v>No</v>
      </c>
      <c r="M471" s="14" t="str">
        <f t="shared" si="36"/>
        <v>No</v>
      </c>
      <c r="N471" s="28">
        <v>30.114999999999998</v>
      </c>
      <c r="O471" s="19" t="str" cm="1">
        <f t="array" ref="O471">_xlfn.IFS(N471&lt;18.5,"Underweight",N471&lt;25,"Normalweight",N471&lt;30,"Overweight",N471&gt;=30,"Obesity")</f>
        <v>Obesity</v>
      </c>
      <c r="P471" s="38" t="s">
        <v>1903</v>
      </c>
      <c r="Q471" s="28">
        <v>30.114999999999998</v>
      </c>
      <c r="R471" s="38">
        <v>5.48</v>
      </c>
      <c r="S471" s="38" t="s">
        <v>2380</v>
      </c>
      <c r="T471" s="38" t="s">
        <v>2382</v>
      </c>
      <c r="U471" s="38" t="s">
        <v>2380</v>
      </c>
      <c r="V471" s="38">
        <v>1</v>
      </c>
      <c r="W471" s="38" t="s">
        <v>2380</v>
      </c>
      <c r="X471" s="38" t="s">
        <v>8391</v>
      </c>
      <c r="Y471" s="19" t="str">
        <f t="shared" si="39"/>
        <v>Prediabetes</v>
      </c>
    </row>
    <row r="472" spans="1:25" x14ac:dyDescent="0.35">
      <c r="A472" s="3" t="s">
        <v>1902</v>
      </c>
      <c r="B472" s="3">
        <v>24.605</v>
      </c>
      <c r="C472" s="3">
        <v>5.48</v>
      </c>
      <c r="D472" s="3" t="s">
        <v>2380</v>
      </c>
      <c r="E472" s="3" t="s">
        <v>2380</v>
      </c>
      <c r="F472" s="3" t="s">
        <v>2380</v>
      </c>
      <c r="G472" s="3" t="s">
        <v>2381</v>
      </c>
      <c r="H472" s="3" t="s">
        <v>2382</v>
      </c>
      <c r="I472" s="14">
        <v>1</v>
      </c>
      <c r="J472" s="14" t="str">
        <f t="shared" si="37"/>
        <v>yes</v>
      </c>
      <c r="K472" s="14">
        <f t="shared" si="35"/>
        <v>0</v>
      </c>
      <c r="L472" s="14" t="str">
        <f t="shared" si="38"/>
        <v>Yes</v>
      </c>
      <c r="M472" s="14" t="str">
        <f t="shared" si="36"/>
        <v>No</v>
      </c>
      <c r="N472" s="28">
        <v>24.605</v>
      </c>
      <c r="O472" s="19" t="str" cm="1">
        <f t="array" ref="O472">_xlfn.IFS(N472&lt;18.5,"Underweight",N472&lt;25,"Normalweight",N472&lt;30,"Overweight",N472&gt;=30,"Obesity")</f>
        <v>Normalweight</v>
      </c>
      <c r="P472" s="38" t="s">
        <v>1902</v>
      </c>
      <c r="Q472" s="28">
        <v>24.605</v>
      </c>
      <c r="R472" s="38">
        <v>5.48</v>
      </c>
      <c r="S472" s="38" t="s">
        <v>2380</v>
      </c>
      <c r="T472" s="38" t="s">
        <v>2380</v>
      </c>
      <c r="U472" s="38" t="s">
        <v>2380</v>
      </c>
      <c r="V472" s="38">
        <v>0</v>
      </c>
      <c r="W472" s="38" t="s">
        <v>2383</v>
      </c>
      <c r="X472" s="38" t="s">
        <v>8393</v>
      </c>
      <c r="Y472" s="19" t="str">
        <f t="shared" si="39"/>
        <v>Prediabetes</v>
      </c>
    </row>
    <row r="473" spans="1:25" x14ac:dyDescent="0.35">
      <c r="A473" s="3" t="s">
        <v>1901</v>
      </c>
      <c r="B473" s="3">
        <v>29.6</v>
      </c>
      <c r="C473" s="3">
        <v>8.1</v>
      </c>
      <c r="D473" s="3" t="s">
        <v>2380</v>
      </c>
      <c r="E473" s="3" t="s">
        <v>2380</v>
      </c>
      <c r="F473" s="3" t="s">
        <v>2380</v>
      </c>
      <c r="G473" s="3" t="s">
        <v>2381</v>
      </c>
      <c r="H473" s="3" t="s">
        <v>2380</v>
      </c>
      <c r="I473" s="14">
        <v>180</v>
      </c>
      <c r="J473" s="14" t="str">
        <f t="shared" si="37"/>
        <v>No</v>
      </c>
      <c r="K473" s="14">
        <f t="shared" si="35"/>
        <v>0</v>
      </c>
      <c r="L473" s="14" t="str">
        <f t="shared" si="38"/>
        <v>No</v>
      </c>
      <c r="M473" s="14" t="str">
        <f t="shared" si="36"/>
        <v>No</v>
      </c>
      <c r="N473" s="28">
        <v>29.6</v>
      </c>
      <c r="O473" s="19" t="str" cm="1">
        <f t="array" ref="O473">_xlfn.IFS(N473&lt;18.5,"Underweight",N473&lt;25,"Normalweight",N473&lt;30,"Overweight",N473&gt;=30,"Obesity")</f>
        <v>Overweight</v>
      </c>
      <c r="P473" s="38" t="s">
        <v>1901</v>
      </c>
      <c r="Q473" s="28">
        <v>29.6</v>
      </c>
      <c r="R473" s="38">
        <v>8.1</v>
      </c>
      <c r="S473" s="38" t="s">
        <v>2380</v>
      </c>
      <c r="T473" s="38" t="s">
        <v>2380</v>
      </c>
      <c r="U473" s="38" t="s">
        <v>2380</v>
      </c>
      <c r="V473" s="38">
        <v>0</v>
      </c>
      <c r="W473" s="38" t="s">
        <v>2380</v>
      </c>
      <c r="X473" s="38" t="s">
        <v>8392</v>
      </c>
      <c r="Y473" s="19" t="str">
        <f t="shared" si="39"/>
        <v>Normal</v>
      </c>
    </row>
    <row r="474" spans="1:25" x14ac:dyDescent="0.35">
      <c r="A474" s="3" t="s">
        <v>1900</v>
      </c>
      <c r="B474" s="3">
        <v>24.42</v>
      </c>
      <c r="C474" s="3">
        <v>7.16</v>
      </c>
      <c r="D474" s="3" t="s">
        <v>2380</v>
      </c>
      <c r="E474" s="3" t="s">
        <v>2380</v>
      </c>
      <c r="F474" s="3" t="s">
        <v>2380</v>
      </c>
      <c r="G474" s="3" t="s">
        <v>2381</v>
      </c>
      <c r="H474" s="3" t="s">
        <v>2382</v>
      </c>
      <c r="I474" s="14">
        <v>1</v>
      </c>
      <c r="J474" s="14" t="str">
        <f t="shared" si="37"/>
        <v>yes</v>
      </c>
      <c r="K474" s="14">
        <f t="shared" si="35"/>
        <v>0</v>
      </c>
      <c r="L474" s="14" t="str">
        <f t="shared" si="38"/>
        <v>Yes</v>
      </c>
      <c r="M474" s="14" t="str">
        <f t="shared" si="36"/>
        <v>No</v>
      </c>
      <c r="N474" s="28">
        <v>24.42</v>
      </c>
      <c r="O474" s="19" t="str" cm="1">
        <f t="array" ref="O474">_xlfn.IFS(N474&lt;18.5,"Underweight",N474&lt;25,"Normalweight",N474&lt;30,"Overweight",N474&gt;=30,"Obesity")</f>
        <v>Normalweight</v>
      </c>
      <c r="P474" s="38" t="s">
        <v>1900</v>
      </c>
      <c r="Q474" s="28">
        <v>24.42</v>
      </c>
      <c r="R474" s="38">
        <v>7.16</v>
      </c>
      <c r="S474" s="38" t="s">
        <v>2380</v>
      </c>
      <c r="T474" s="38" t="s">
        <v>2380</v>
      </c>
      <c r="U474" s="38" t="s">
        <v>2380</v>
      </c>
      <c r="V474" s="38">
        <v>0</v>
      </c>
      <c r="W474" s="38" t="s">
        <v>2383</v>
      </c>
      <c r="X474" s="38" t="s">
        <v>8393</v>
      </c>
      <c r="Y474" s="19" t="str">
        <f t="shared" si="39"/>
        <v>Normal</v>
      </c>
    </row>
    <row r="475" spans="1:25" x14ac:dyDescent="0.35">
      <c r="A475" s="3" t="s">
        <v>1899</v>
      </c>
      <c r="B475" s="3">
        <v>20.9</v>
      </c>
      <c r="C475" s="3">
        <v>4.55</v>
      </c>
      <c r="D475" s="3" t="s">
        <v>2382</v>
      </c>
      <c r="E475" s="3" t="s">
        <v>2380</v>
      </c>
      <c r="F475" s="3" t="s">
        <v>2383</v>
      </c>
      <c r="G475" s="3">
        <v>1</v>
      </c>
      <c r="H475" s="3" t="s">
        <v>2382</v>
      </c>
      <c r="I475" s="14">
        <v>1</v>
      </c>
      <c r="J475" s="14" t="str">
        <f t="shared" si="37"/>
        <v>yes</v>
      </c>
      <c r="K475" s="14">
        <f t="shared" si="35"/>
        <v>1</v>
      </c>
      <c r="L475" s="14" t="str">
        <f t="shared" si="38"/>
        <v>Yes</v>
      </c>
      <c r="M475" s="14" t="str">
        <f t="shared" si="36"/>
        <v>Yes</v>
      </c>
      <c r="N475" s="28">
        <v>20.9</v>
      </c>
      <c r="O475" s="19" t="str" cm="1">
        <f t="array" ref="O475">_xlfn.IFS(N475&lt;18.5,"Underweight",N475&lt;25,"Normalweight",N475&lt;30,"Overweight",N475&gt;=30,"Obesity")</f>
        <v>Normalweight</v>
      </c>
      <c r="P475" s="38" t="s">
        <v>1899</v>
      </c>
      <c r="Q475" s="28">
        <v>20.9</v>
      </c>
      <c r="R475" s="38">
        <v>4.55</v>
      </c>
      <c r="S475" s="38" t="s">
        <v>2383</v>
      </c>
      <c r="T475" s="38" t="s">
        <v>2380</v>
      </c>
      <c r="U475" s="38" t="s">
        <v>2383</v>
      </c>
      <c r="V475" s="38">
        <v>1</v>
      </c>
      <c r="W475" s="38" t="s">
        <v>2383</v>
      </c>
      <c r="X475" s="38" t="s">
        <v>8393</v>
      </c>
      <c r="Y475" s="19" t="str">
        <f t="shared" si="39"/>
        <v>Normal</v>
      </c>
    </row>
    <row r="476" spans="1:25" x14ac:dyDescent="0.35">
      <c r="A476" s="3" t="s">
        <v>1898</v>
      </c>
      <c r="B476" s="3">
        <v>22.895</v>
      </c>
      <c r="C476" s="3">
        <v>6.03</v>
      </c>
      <c r="D476" s="3" t="s">
        <v>2380</v>
      </c>
      <c r="E476" s="3" t="s">
        <v>2380</v>
      </c>
      <c r="F476" s="3" t="s">
        <v>2380</v>
      </c>
      <c r="G476" s="3" t="s">
        <v>2381</v>
      </c>
      <c r="H476" s="3" t="s">
        <v>2382</v>
      </c>
      <c r="I476" s="14">
        <v>1</v>
      </c>
      <c r="J476" s="14" t="str">
        <f t="shared" si="37"/>
        <v>yes</v>
      </c>
      <c r="K476" s="14">
        <f t="shared" si="35"/>
        <v>0</v>
      </c>
      <c r="L476" s="14" t="str">
        <f t="shared" si="38"/>
        <v>Yes</v>
      </c>
      <c r="M476" s="14" t="str">
        <f t="shared" si="36"/>
        <v>No</v>
      </c>
      <c r="N476" s="28">
        <v>22.895</v>
      </c>
      <c r="O476" s="19" t="str" cm="1">
        <f t="array" ref="O476">_xlfn.IFS(N476&lt;18.5,"Underweight",N476&lt;25,"Normalweight",N476&lt;30,"Overweight",N476&gt;=30,"Obesity")</f>
        <v>Normalweight</v>
      </c>
      <c r="P476" s="38" t="s">
        <v>1898</v>
      </c>
      <c r="Q476" s="28">
        <v>22.895</v>
      </c>
      <c r="R476" s="38">
        <v>6.03</v>
      </c>
      <c r="S476" s="38" t="s">
        <v>2380</v>
      </c>
      <c r="T476" s="38" t="s">
        <v>2380</v>
      </c>
      <c r="U476" s="38" t="s">
        <v>2380</v>
      </c>
      <c r="V476" s="38">
        <v>0</v>
      </c>
      <c r="W476" s="38" t="s">
        <v>2383</v>
      </c>
      <c r="X476" s="38" t="s">
        <v>8393</v>
      </c>
      <c r="Y476" s="19" t="str">
        <f t="shared" si="39"/>
        <v>Prediabetes</v>
      </c>
    </row>
    <row r="477" spans="1:25" x14ac:dyDescent="0.35">
      <c r="A477" s="3" t="s">
        <v>1897</v>
      </c>
      <c r="B477" s="3">
        <v>28.3</v>
      </c>
      <c r="C477" s="3">
        <v>5.47</v>
      </c>
      <c r="D477" s="3" t="s">
        <v>2382</v>
      </c>
      <c r="E477" s="3" t="s">
        <v>2380</v>
      </c>
      <c r="F477" s="3" t="s">
        <v>2383</v>
      </c>
      <c r="G477" s="3">
        <v>1</v>
      </c>
      <c r="H477" s="3" t="s">
        <v>2382</v>
      </c>
      <c r="I477" s="14">
        <v>1</v>
      </c>
      <c r="J477" s="14" t="str">
        <f t="shared" si="37"/>
        <v>yes</v>
      </c>
      <c r="K477" s="14">
        <f t="shared" si="35"/>
        <v>1</v>
      </c>
      <c r="L477" s="14" t="str">
        <f t="shared" si="38"/>
        <v>Yes</v>
      </c>
      <c r="M477" s="14" t="str">
        <f t="shared" si="36"/>
        <v>Yes</v>
      </c>
      <c r="N477" s="28">
        <v>28.3</v>
      </c>
      <c r="O477" s="19" t="str" cm="1">
        <f t="array" ref="O477">_xlfn.IFS(N477&lt;18.5,"Underweight",N477&lt;25,"Normalweight",N477&lt;30,"Overweight",N477&gt;=30,"Obesity")</f>
        <v>Overweight</v>
      </c>
      <c r="P477" s="38" t="s">
        <v>1897</v>
      </c>
      <c r="Q477" s="28">
        <v>28.3</v>
      </c>
      <c r="R477" s="38">
        <v>5.47</v>
      </c>
      <c r="S477" s="38" t="s">
        <v>2383</v>
      </c>
      <c r="T477" s="38" t="s">
        <v>2380</v>
      </c>
      <c r="U477" s="38" t="s">
        <v>2383</v>
      </c>
      <c r="V477" s="38">
        <v>1</v>
      </c>
      <c r="W477" s="38" t="s">
        <v>2383</v>
      </c>
      <c r="X477" s="38" t="s">
        <v>8392</v>
      </c>
      <c r="Y477" s="19" t="str">
        <f t="shared" si="39"/>
        <v>Prediabetes</v>
      </c>
    </row>
    <row r="478" spans="1:25" x14ac:dyDescent="0.35">
      <c r="A478" s="3" t="s">
        <v>1895</v>
      </c>
      <c r="B478" s="3">
        <v>54.3</v>
      </c>
      <c r="C478" s="3">
        <v>4.1500000000000004</v>
      </c>
      <c r="D478" s="3" t="s">
        <v>2382</v>
      </c>
      <c r="E478" s="3" t="s">
        <v>2380</v>
      </c>
      <c r="F478" s="3" t="s">
        <v>2380</v>
      </c>
      <c r="G478" s="3">
        <v>1</v>
      </c>
      <c r="H478" s="3" t="s">
        <v>2380</v>
      </c>
      <c r="I478" s="14">
        <v>180</v>
      </c>
      <c r="J478" s="14" t="str">
        <f t="shared" si="37"/>
        <v>No</v>
      </c>
      <c r="K478" s="14">
        <f t="shared" si="35"/>
        <v>1</v>
      </c>
      <c r="L478" s="14" t="str">
        <f t="shared" si="38"/>
        <v>No</v>
      </c>
      <c r="M478" s="14" t="str">
        <f t="shared" si="36"/>
        <v>Yes</v>
      </c>
      <c r="N478" s="28">
        <v>54.3</v>
      </c>
      <c r="O478" s="19" t="str" cm="1">
        <f t="array" ref="O478">_xlfn.IFS(N478&lt;18.5,"Underweight",N478&lt;25,"Normalweight",N478&lt;30,"Overweight",N478&gt;=30,"Obesity")</f>
        <v>Obesity</v>
      </c>
      <c r="P478" s="38" t="s">
        <v>1895</v>
      </c>
      <c r="Q478" s="28">
        <v>54.3</v>
      </c>
      <c r="R478" s="38">
        <v>4.1500000000000004</v>
      </c>
      <c r="S478" s="38" t="s">
        <v>2383</v>
      </c>
      <c r="T478" s="38" t="s">
        <v>2380</v>
      </c>
      <c r="U478" s="38" t="s">
        <v>2380</v>
      </c>
      <c r="V478" s="38">
        <v>1</v>
      </c>
      <c r="W478" s="38" t="s">
        <v>2380</v>
      </c>
      <c r="X478" s="38" t="s">
        <v>8391</v>
      </c>
      <c r="Y478" s="19" t="str">
        <f t="shared" si="39"/>
        <v>Normal</v>
      </c>
    </row>
    <row r="479" spans="1:25" x14ac:dyDescent="0.35">
      <c r="A479" s="3" t="s">
        <v>1894</v>
      </c>
      <c r="B479" s="3">
        <v>33.344999999999999</v>
      </c>
      <c r="C479" s="3">
        <v>11.32</v>
      </c>
      <c r="D479" s="3" t="s">
        <v>2382</v>
      </c>
      <c r="E479" s="3" t="s">
        <v>2380</v>
      </c>
      <c r="F479" s="3" t="s">
        <v>2380</v>
      </c>
      <c r="G479" s="3">
        <v>1</v>
      </c>
      <c r="H479" s="3" t="s">
        <v>2380</v>
      </c>
      <c r="I479" s="14">
        <v>180</v>
      </c>
      <c r="J479" s="14" t="str">
        <f t="shared" si="37"/>
        <v>No</v>
      </c>
      <c r="K479" s="14">
        <f t="shared" si="35"/>
        <v>1</v>
      </c>
      <c r="L479" s="14" t="str">
        <f t="shared" si="38"/>
        <v>No</v>
      </c>
      <c r="M479" s="14" t="str">
        <f t="shared" si="36"/>
        <v>Yes</v>
      </c>
      <c r="N479" s="28">
        <v>33.344999999999999</v>
      </c>
      <c r="O479" s="19" t="str" cm="1">
        <f t="array" ref="O479">_xlfn.IFS(N479&lt;18.5,"Underweight",N479&lt;25,"Normalweight",N479&lt;30,"Overweight",N479&gt;=30,"Obesity")</f>
        <v>Obesity</v>
      </c>
      <c r="P479" s="38" t="s">
        <v>1894</v>
      </c>
      <c r="Q479" s="28">
        <v>33.344999999999999</v>
      </c>
      <c r="R479" s="38">
        <v>11.32</v>
      </c>
      <c r="S479" s="38" t="s">
        <v>2383</v>
      </c>
      <c r="T479" s="38" t="s">
        <v>2380</v>
      </c>
      <c r="U479" s="38" t="s">
        <v>2380</v>
      </c>
      <c r="V479" s="38">
        <v>1</v>
      </c>
      <c r="W479" s="38" t="s">
        <v>2380</v>
      </c>
      <c r="X479" s="38" t="s">
        <v>8391</v>
      </c>
      <c r="Y479" s="19" t="str">
        <f t="shared" si="39"/>
        <v>Diabetes</v>
      </c>
    </row>
    <row r="480" spans="1:25" x14ac:dyDescent="0.35">
      <c r="A480" s="3" t="s">
        <v>1893</v>
      </c>
      <c r="B480" s="3">
        <v>33</v>
      </c>
      <c r="C480" s="3">
        <v>9.51</v>
      </c>
      <c r="D480" s="3" t="s">
        <v>2382</v>
      </c>
      <c r="E480" s="3" t="s">
        <v>2380</v>
      </c>
      <c r="F480" s="3" t="s">
        <v>2380</v>
      </c>
      <c r="G480" s="3" t="s">
        <v>2381</v>
      </c>
      <c r="H480" s="3" t="s">
        <v>2380</v>
      </c>
      <c r="I480" s="14">
        <v>180</v>
      </c>
      <c r="J480" s="14" t="str">
        <f t="shared" si="37"/>
        <v>No</v>
      </c>
      <c r="K480" s="14">
        <f t="shared" si="35"/>
        <v>0</v>
      </c>
      <c r="L480" s="14" t="str">
        <f t="shared" si="38"/>
        <v>No</v>
      </c>
      <c r="M480" s="14" t="str">
        <f t="shared" si="36"/>
        <v>Yes</v>
      </c>
      <c r="N480" s="28">
        <v>33</v>
      </c>
      <c r="O480" s="19" t="str" cm="1">
        <f t="array" ref="O480">_xlfn.IFS(N480&lt;18.5,"Underweight",N480&lt;25,"Normalweight",N480&lt;30,"Overweight",N480&gt;=30,"Obesity")</f>
        <v>Obesity</v>
      </c>
      <c r="P480" s="38" t="s">
        <v>1893</v>
      </c>
      <c r="Q480" s="28">
        <v>33</v>
      </c>
      <c r="R480" s="38">
        <v>9.51</v>
      </c>
      <c r="S480" s="38" t="s">
        <v>2383</v>
      </c>
      <c r="T480" s="38" t="s">
        <v>2380</v>
      </c>
      <c r="U480" s="38" t="s">
        <v>2380</v>
      </c>
      <c r="V480" s="38">
        <v>0</v>
      </c>
      <c r="W480" s="38" t="s">
        <v>2380</v>
      </c>
      <c r="X480" s="38" t="s">
        <v>8391</v>
      </c>
      <c r="Y480" s="19" t="str">
        <f t="shared" si="39"/>
        <v>Normal</v>
      </c>
    </row>
    <row r="481" spans="1:25" x14ac:dyDescent="0.35">
      <c r="A481" s="3" t="s">
        <v>1892</v>
      </c>
      <c r="B481" s="3">
        <v>28.024999999999999</v>
      </c>
      <c r="C481" s="3">
        <v>7.67</v>
      </c>
      <c r="D481" s="3" t="s">
        <v>2382</v>
      </c>
      <c r="E481" s="3" t="s">
        <v>2380</v>
      </c>
      <c r="F481" s="3" t="s">
        <v>2380</v>
      </c>
      <c r="G481" s="3">
        <v>1</v>
      </c>
      <c r="H481" s="3" t="s">
        <v>2382</v>
      </c>
      <c r="I481" s="14">
        <v>1</v>
      </c>
      <c r="J481" s="14" t="str">
        <f t="shared" si="37"/>
        <v>yes</v>
      </c>
      <c r="K481" s="14">
        <f t="shared" si="35"/>
        <v>1</v>
      </c>
      <c r="L481" s="14" t="str">
        <f t="shared" si="38"/>
        <v>Yes</v>
      </c>
      <c r="M481" s="14" t="str">
        <f t="shared" si="36"/>
        <v>Yes</v>
      </c>
      <c r="N481" s="28">
        <v>28.024999999999999</v>
      </c>
      <c r="O481" s="19" t="str" cm="1">
        <f t="array" ref="O481">_xlfn.IFS(N481&lt;18.5,"Underweight",N481&lt;25,"Normalweight",N481&lt;30,"Overweight",N481&gt;=30,"Obesity")</f>
        <v>Overweight</v>
      </c>
      <c r="P481" s="38" t="s">
        <v>1892</v>
      </c>
      <c r="Q481" s="28">
        <v>28.024999999999999</v>
      </c>
      <c r="R481" s="38">
        <v>7.67</v>
      </c>
      <c r="S481" s="38" t="s">
        <v>2383</v>
      </c>
      <c r="T481" s="38" t="s">
        <v>2380</v>
      </c>
      <c r="U481" s="38" t="s">
        <v>2380</v>
      </c>
      <c r="V481" s="38">
        <v>1</v>
      </c>
      <c r="W481" s="38" t="s">
        <v>2383</v>
      </c>
      <c r="X481" s="38" t="s">
        <v>8392</v>
      </c>
      <c r="Y481" s="19" t="str">
        <f t="shared" si="39"/>
        <v>Diabetes</v>
      </c>
    </row>
    <row r="482" spans="1:25" x14ac:dyDescent="0.35">
      <c r="A482" s="3" t="s">
        <v>1891</v>
      </c>
      <c r="B482" s="3">
        <v>28.69</v>
      </c>
      <c r="C482" s="3">
        <v>6.23</v>
      </c>
      <c r="D482" s="3" t="s">
        <v>2380</v>
      </c>
      <c r="E482" s="3" t="s">
        <v>2380</v>
      </c>
      <c r="F482" s="3" t="s">
        <v>2380</v>
      </c>
      <c r="G482" s="3">
        <v>1</v>
      </c>
      <c r="H482" s="3" t="s">
        <v>2382</v>
      </c>
      <c r="I482" s="14">
        <v>1</v>
      </c>
      <c r="J482" s="14" t="str">
        <f t="shared" si="37"/>
        <v>yes</v>
      </c>
      <c r="K482" s="14">
        <f t="shared" si="35"/>
        <v>1</v>
      </c>
      <c r="L482" s="14" t="str">
        <f t="shared" si="38"/>
        <v>Yes</v>
      </c>
      <c r="M482" s="14" t="str">
        <f t="shared" si="36"/>
        <v>No</v>
      </c>
      <c r="N482" s="28">
        <v>28.69</v>
      </c>
      <c r="O482" s="19" t="str" cm="1">
        <f t="array" ref="O482">_xlfn.IFS(N482&lt;18.5,"Underweight",N482&lt;25,"Normalweight",N482&lt;30,"Overweight",N482&gt;=30,"Obesity")</f>
        <v>Overweight</v>
      </c>
      <c r="P482" s="38" t="s">
        <v>1891</v>
      </c>
      <c r="Q482" s="28">
        <v>28.69</v>
      </c>
      <c r="R482" s="38">
        <v>6.23</v>
      </c>
      <c r="S482" s="38" t="s">
        <v>2380</v>
      </c>
      <c r="T482" s="38" t="s">
        <v>2380</v>
      </c>
      <c r="U482" s="38" t="s">
        <v>2380</v>
      </c>
      <c r="V482" s="38">
        <v>1</v>
      </c>
      <c r="W482" s="38" t="s">
        <v>2383</v>
      </c>
      <c r="X482" s="38" t="s">
        <v>8392</v>
      </c>
      <c r="Y482" s="19" t="str">
        <f t="shared" si="39"/>
        <v>Normal</v>
      </c>
    </row>
    <row r="483" spans="1:25" x14ac:dyDescent="0.35">
      <c r="A483" s="3" t="s">
        <v>1890</v>
      </c>
      <c r="B483" s="3">
        <v>40.28</v>
      </c>
      <c r="C483" s="3">
        <v>8.9</v>
      </c>
      <c r="D483" s="3" t="s">
        <v>2380</v>
      </c>
      <c r="E483" s="3" t="s">
        <v>2380</v>
      </c>
      <c r="F483" s="3" t="s">
        <v>2380</v>
      </c>
      <c r="G483" s="3" t="s">
        <v>2381</v>
      </c>
      <c r="H483" s="3" t="s">
        <v>2380</v>
      </c>
      <c r="I483" s="14">
        <v>180</v>
      </c>
      <c r="J483" s="14" t="str">
        <f t="shared" si="37"/>
        <v>No</v>
      </c>
      <c r="K483" s="14">
        <f t="shared" si="35"/>
        <v>0</v>
      </c>
      <c r="L483" s="14" t="str">
        <f t="shared" si="38"/>
        <v>No</v>
      </c>
      <c r="M483" s="14" t="str">
        <f t="shared" si="36"/>
        <v>No</v>
      </c>
      <c r="N483" s="28">
        <v>40.28</v>
      </c>
      <c r="O483" s="19" t="str" cm="1">
        <f t="array" ref="O483">_xlfn.IFS(N483&lt;18.5,"Underweight",N483&lt;25,"Normalweight",N483&lt;30,"Overweight",N483&gt;=30,"Obesity")</f>
        <v>Obesity</v>
      </c>
      <c r="P483" s="38" t="s">
        <v>1890</v>
      </c>
      <c r="Q483" s="28">
        <v>40.28</v>
      </c>
      <c r="R483" s="38">
        <v>8.9</v>
      </c>
      <c r="S483" s="38" t="s">
        <v>2380</v>
      </c>
      <c r="T483" s="38" t="s">
        <v>2380</v>
      </c>
      <c r="U483" s="38" t="s">
        <v>2380</v>
      </c>
      <c r="V483" s="38">
        <v>0</v>
      </c>
      <c r="W483" s="38" t="s">
        <v>2380</v>
      </c>
      <c r="X483" s="38" t="s">
        <v>8391</v>
      </c>
      <c r="Y483" s="19" t="str">
        <f t="shared" si="39"/>
        <v>Normal</v>
      </c>
    </row>
    <row r="484" spans="1:25" x14ac:dyDescent="0.35">
      <c r="A484" s="3" t="s">
        <v>1889</v>
      </c>
      <c r="B484" s="3">
        <v>37.299999999999997</v>
      </c>
      <c r="C484" s="3">
        <v>7.79</v>
      </c>
      <c r="D484" s="3" t="s">
        <v>2382</v>
      </c>
      <c r="E484" s="3" t="s">
        <v>2380</v>
      </c>
      <c r="F484" s="3" t="s">
        <v>2380</v>
      </c>
      <c r="G484" s="3" t="s">
        <v>2381</v>
      </c>
      <c r="H484" s="3" t="s">
        <v>2380</v>
      </c>
      <c r="I484" s="14">
        <v>180</v>
      </c>
      <c r="J484" s="14" t="str">
        <f t="shared" si="37"/>
        <v>No</v>
      </c>
      <c r="K484" s="14">
        <f t="shared" si="35"/>
        <v>0</v>
      </c>
      <c r="L484" s="14" t="str">
        <f t="shared" si="38"/>
        <v>No</v>
      </c>
      <c r="M484" s="14" t="str">
        <f t="shared" si="36"/>
        <v>Yes</v>
      </c>
      <c r="N484" s="28">
        <v>37.299999999999997</v>
      </c>
      <c r="O484" s="19" t="str" cm="1">
        <f t="array" ref="O484">_xlfn.IFS(N484&lt;18.5,"Underweight",N484&lt;25,"Normalweight",N484&lt;30,"Overweight",N484&gt;=30,"Obesity")</f>
        <v>Obesity</v>
      </c>
      <c r="P484" s="38" t="s">
        <v>1889</v>
      </c>
      <c r="Q484" s="28">
        <v>37.299999999999997</v>
      </c>
      <c r="R484" s="38">
        <v>7.79</v>
      </c>
      <c r="S484" s="38" t="s">
        <v>2383</v>
      </c>
      <c r="T484" s="38" t="s">
        <v>2380</v>
      </c>
      <c r="U484" s="38" t="s">
        <v>2380</v>
      </c>
      <c r="V484" s="38">
        <v>0</v>
      </c>
      <c r="W484" s="38" t="s">
        <v>2380</v>
      </c>
      <c r="X484" s="38" t="s">
        <v>8391</v>
      </c>
      <c r="Y484" s="19" t="str">
        <f t="shared" si="39"/>
        <v>Diabetes</v>
      </c>
    </row>
    <row r="485" spans="1:25" x14ac:dyDescent="0.35">
      <c r="A485" s="3" t="s">
        <v>1888</v>
      </c>
      <c r="B485" s="3">
        <v>54.47</v>
      </c>
      <c r="C485" s="3">
        <v>4.49</v>
      </c>
      <c r="D485" s="3" t="s">
        <v>2382</v>
      </c>
      <c r="E485" s="3" t="s">
        <v>2380</v>
      </c>
      <c r="F485" s="3" t="s">
        <v>2380</v>
      </c>
      <c r="G485" s="3">
        <v>2</v>
      </c>
      <c r="H485" s="3" t="s">
        <v>2380</v>
      </c>
      <c r="I485" s="14">
        <v>180</v>
      </c>
      <c r="J485" s="14" t="str">
        <f t="shared" si="37"/>
        <v>No</v>
      </c>
      <c r="K485" s="14">
        <f t="shared" si="35"/>
        <v>2</v>
      </c>
      <c r="L485" s="14" t="str">
        <f t="shared" si="38"/>
        <v>No</v>
      </c>
      <c r="M485" s="14" t="str">
        <f t="shared" si="36"/>
        <v>Yes</v>
      </c>
      <c r="N485" s="28">
        <v>54.47</v>
      </c>
      <c r="O485" s="19" t="str" cm="1">
        <f t="array" ref="O485">_xlfn.IFS(N485&lt;18.5,"Underweight",N485&lt;25,"Normalweight",N485&lt;30,"Overweight",N485&gt;=30,"Obesity")</f>
        <v>Obesity</v>
      </c>
      <c r="P485" s="38" t="s">
        <v>1888</v>
      </c>
      <c r="Q485" s="28">
        <v>54.47</v>
      </c>
      <c r="R485" s="38">
        <v>4.49</v>
      </c>
      <c r="S485" s="38" t="s">
        <v>2383</v>
      </c>
      <c r="T485" s="38" t="s">
        <v>2380</v>
      </c>
      <c r="U485" s="38" t="s">
        <v>2380</v>
      </c>
      <c r="V485" s="38">
        <v>2</v>
      </c>
      <c r="W485" s="38" t="s">
        <v>2380</v>
      </c>
      <c r="X485" s="38" t="s">
        <v>8391</v>
      </c>
      <c r="Y485" s="19" t="str">
        <f t="shared" si="39"/>
        <v>Normal</v>
      </c>
    </row>
    <row r="486" spans="1:25" x14ac:dyDescent="0.35">
      <c r="A486" s="3" t="s">
        <v>1887</v>
      </c>
      <c r="B486" s="3">
        <v>38.06</v>
      </c>
      <c r="C486" s="3">
        <v>5.24</v>
      </c>
      <c r="D486" s="3" t="s">
        <v>2382</v>
      </c>
      <c r="E486" s="3" t="s">
        <v>2380</v>
      </c>
      <c r="F486" s="3" t="s">
        <v>2383</v>
      </c>
      <c r="G486" s="3">
        <v>1</v>
      </c>
      <c r="H486" s="3" t="s">
        <v>2380</v>
      </c>
      <c r="I486" s="14">
        <v>180</v>
      </c>
      <c r="J486" s="14" t="str">
        <f t="shared" si="37"/>
        <v>No</v>
      </c>
      <c r="K486" s="14">
        <f t="shared" si="35"/>
        <v>1</v>
      </c>
      <c r="L486" s="14" t="str">
        <f t="shared" si="38"/>
        <v>No</v>
      </c>
      <c r="M486" s="14" t="str">
        <f t="shared" si="36"/>
        <v>Yes</v>
      </c>
      <c r="N486" s="28">
        <v>38.06</v>
      </c>
      <c r="O486" s="19" t="str" cm="1">
        <f t="array" ref="O486">_xlfn.IFS(N486&lt;18.5,"Underweight",N486&lt;25,"Normalweight",N486&lt;30,"Overweight",N486&gt;=30,"Obesity")</f>
        <v>Obesity</v>
      </c>
      <c r="P486" s="38" t="s">
        <v>1887</v>
      </c>
      <c r="Q486" s="28">
        <v>38.06</v>
      </c>
      <c r="R486" s="38">
        <v>5.24</v>
      </c>
      <c r="S486" s="38" t="s">
        <v>2383</v>
      </c>
      <c r="T486" s="38" t="s">
        <v>2380</v>
      </c>
      <c r="U486" s="38" t="s">
        <v>2383</v>
      </c>
      <c r="V486" s="38">
        <v>1</v>
      </c>
      <c r="W486" s="38" t="s">
        <v>2380</v>
      </c>
      <c r="X486" s="38" t="s">
        <v>8391</v>
      </c>
      <c r="Y486" s="19" t="str">
        <f t="shared" si="39"/>
        <v>Normal</v>
      </c>
    </row>
    <row r="487" spans="1:25" x14ac:dyDescent="0.35">
      <c r="A487" s="3" t="s">
        <v>1886</v>
      </c>
      <c r="B487" s="3">
        <v>51.47</v>
      </c>
      <c r="C487" s="3">
        <v>9.6</v>
      </c>
      <c r="D487" s="3" t="s">
        <v>2380</v>
      </c>
      <c r="E487" s="3" t="s">
        <v>2380</v>
      </c>
      <c r="F487" s="3" t="s">
        <v>2380</v>
      </c>
      <c r="G487" s="3" t="s">
        <v>2381</v>
      </c>
      <c r="H487" s="3" t="s">
        <v>2380</v>
      </c>
      <c r="I487" s="14">
        <v>180</v>
      </c>
      <c r="J487" s="14" t="str">
        <f t="shared" si="37"/>
        <v>No</v>
      </c>
      <c r="K487" s="14">
        <f t="shared" si="35"/>
        <v>0</v>
      </c>
      <c r="L487" s="14" t="str">
        <f t="shared" si="38"/>
        <v>No</v>
      </c>
      <c r="M487" s="14" t="str">
        <f t="shared" si="36"/>
        <v>No</v>
      </c>
      <c r="N487" s="28">
        <v>51.47</v>
      </c>
      <c r="O487" s="19" t="str" cm="1">
        <f t="array" ref="O487">_xlfn.IFS(N487&lt;18.5,"Underweight",N487&lt;25,"Normalweight",N487&lt;30,"Overweight",N487&gt;=30,"Obesity")</f>
        <v>Obesity</v>
      </c>
      <c r="P487" s="38" t="s">
        <v>1886</v>
      </c>
      <c r="Q487" s="28">
        <v>51.47</v>
      </c>
      <c r="R487" s="38">
        <v>9.6</v>
      </c>
      <c r="S487" s="38" t="s">
        <v>2380</v>
      </c>
      <c r="T487" s="38" t="s">
        <v>2380</v>
      </c>
      <c r="U487" s="38" t="s">
        <v>2380</v>
      </c>
      <c r="V487" s="38">
        <v>0</v>
      </c>
      <c r="W487" s="38" t="s">
        <v>2380</v>
      </c>
      <c r="X487" s="38" t="s">
        <v>8391</v>
      </c>
      <c r="Y487" s="19" t="str">
        <f t="shared" si="39"/>
        <v>Diabetes</v>
      </c>
    </row>
    <row r="488" spans="1:25" x14ac:dyDescent="0.35">
      <c r="A488" s="3" t="s">
        <v>1885</v>
      </c>
      <c r="B488" s="3">
        <v>29.8</v>
      </c>
      <c r="C488" s="3">
        <v>5.78</v>
      </c>
      <c r="D488" s="3" t="s">
        <v>2382</v>
      </c>
      <c r="E488" s="3" t="s">
        <v>2380</v>
      </c>
      <c r="F488" s="3" t="s">
        <v>2380</v>
      </c>
      <c r="G488" s="3" t="s">
        <v>2381</v>
      </c>
      <c r="H488" s="3" t="s">
        <v>2380</v>
      </c>
      <c r="I488" s="14">
        <v>180</v>
      </c>
      <c r="J488" s="14" t="str">
        <f t="shared" si="37"/>
        <v>No</v>
      </c>
      <c r="K488" s="14">
        <f t="shared" si="35"/>
        <v>0</v>
      </c>
      <c r="L488" s="14" t="str">
        <f t="shared" si="38"/>
        <v>No</v>
      </c>
      <c r="M488" s="14" t="str">
        <f t="shared" si="36"/>
        <v>Yes</v>
      </c>
      <c r="N488" s="28">
        <v>29.8</v>
      </c>
      <c r="O488" s="19" t="str" cm="1">
        <f t="array" ref="O488">_xlfn.IFS(N488&lt;18.5,"Underweight",N488&lt;25,"Normalweight",N488&lt;30,"Overweight",N488&gt;=30,"Obesity")</f>
        <v>Overweight</v>
      </c>
      <c r="P488" s="38" t="s">
        <v>1885</v>
      </c>
      <c r="Q488" s="28">
        <v>29.8</v>
      </c>
      <c r="R488" s="38">
        <v>5.78</v>
      </c>
      <c r="S488" s="38" t="s">
        <v>2383</v>
      </c>
      <c r="T488" s="38" t="s">
        <v>2380</v>
      </c>
      <c r="U488" s="38" t="s">
        <v>2380</v>
      </c>
      <c r="V488" s="38">
        <v>0</v>
      </c>
      <c r="W488" s="38" t="s">
        <v>2380</v>
      </c>
      <c r="X488" s="38" t="s">
        <v>8392</v>
      </c>
      <c r="Y488" s="19" t="str">
        <f t="shared" si="39"/>
        <v>Normal</v>
      </c>
    </row>
    <row r="489" spans="1:25" x14ac:dyDescent="0.35">
      <c r="A489" s="3" t="s">
        <v>1884</v>
      </c>
      <c r="B489" s="3">
        <v>49.77</v>
      </c>
      <c r="C489" s="3">
        <v>7.02</v>
      </c>
      <c r="D489" s="3" t="s">
        <v>2380</v>
      </c>
      <c r="E489" s="3" t="s">
        <v>2380</v>
      </c>
      <c r="F489" s="3" t="s">
        <v>2380</v>
      </c>
      <c r="G489" s="3" t="s">
        <v>2381</v>
      </c>
      <c r="H489" s="3" t="s">
        <v>2380</v>
      </c>
      <c r="I489" s="14">
        <v>180</v>
      </c>
      <c r="J489" s="14" t="str">
        <f t="shared" si="37"/>
        <v>No</v>
      </c>
      <c r="K489" s="14">
        <f t="shared" si="35"/>
        <v>0</v>
      </c>
      <c r="L489" s="14" t="str">
        <f t="shared" si="38"/>
        <v>No</v>
      </c>
      <c r="M489" s="14" t="str">
        <f t="shared" si="36"/>
        <v>No</v>
      </c>
      <c r="N489" s="28">
        <v>49.77</v>
      </c>
      <c r="O489" s="19" t="str" cm="1">
        <f t="array" ref="O489">_xlfn.IFS(N489&lt;18.5,"Underweight",N489&lt;25,"Normalweight",N489&lt;30,"Overweight",N489&gt;=30,"Obesity")</f>
        <v>Obesity</v>
      </c>
      <c r="P489" s="38" t="s">
        <v>1884</v>
      </c>
      <c r="Q489" s="28">
        <v>49.77</v>
      </c>
      <c r="R489" s="38">
        <v>7.02</v>
      </c>
      <c r="S489" s="38" t="s">
        <v>2380</v>
      </c>
      <c r="T489" s="38" t="s">
        <v>2380</v>
      </c>
      <c r="U489" s="38" t="s">
        <v>2380</v>
      </c>
      <c r="V489" s="38">
        <v>0</v>
      </c>
      <c r="W489" s="38" t="s">
        <v>2380</v>
      </c>
      <c r="X489" s="38" t="s">
        <v>8391</v>
      </c>
      <c r="Y489" s="19" t="str">
        <f t="shared" si="39"/>
        <v>Normal</v>
      </c>
    </row>
    <row r="490" spans="1:25" x14ac:dyDescent="0.35">
      <c r="A490" s="3" t="s">
        <v>1883</v>
      </c>
      <c r="B490" s="3">
        <v>25.555</v>
      </c>
      <c r="C490" s="3">
        <v>4.09</v>
      </c>
      <c r="D490" s="3" t="s">
        <v>2382</v>
      </c>
      <c r="E490" s="3" t="s">
        <v>2380</v>
      </c>
      <c r="F490" s="3" t="s">
        <v>2380</v>
      </c>
      <c r="G490" s="3" t="s">
        <v>2381</v>
      </c>
      <c r="H490" s="3" t="s">
        <v>2382</v>
      </c>
      <c r="I490" s="14">
        <v>1</v>
      </c>
      <c r="J490" s="14" t="str">
        <f t="shared" si="37"/>
        <v>yes</v>
      </c>
      <c r="K490" s="14">
        <f t="shared" si="35"/>
        <v>0</v>
      </c>
      <c r="L490" s="14" t="str">
        <f t="shared" si="38"/>
        <v>Yes</v>
      </c>
      <c r="M490" s="14" t="str">
        <f t="shared" si="36"/>
        <v>Yes</v>
      </c>
      <c r="N490" s="28">
        <v>25.555</v>
      </c>
      <c r="O490" s="19" t="str" cm="1">
        <f t="array" ref="O490">_xlfn.IFS(N490&lt;18.5,"Underweight",N490&lt;25,"Normalweight",N490&lt;30,"Overweight",N490&gt;=30,"Obesity")</f>
        <v>Overweight</v>
      </c>
      <c r="P490" s="38" t="s">
        <v>1883</v>
      </c>
      <c r="Q490" s="28">
        <v>25.555</v>
      </c>
      <c r="R490" s="38">
        <v>4.09</v>
      </c>
      <c r="S490" s="38" t="s">
        <v>2383</v>
      </c>
      <c r="T490" s="38" t="s">
        <v>2380</v>
      </c>
      <c r="U490" s="38" t="s">
        <v>2380</v>
      </c>
      <c r="V490" s="38">
        <v>0</v>
      </c>
      <c r="W490" s="38" t="s">
        <v>2383</v>
      </c>
      <c r="X490" s="38" t="s">
        <v>8392</v>
      </c>
      <c r="Y490" s="19" t="str">
        <f t="shared" si="39"/>
        <v>Normal</v>
      </c>
    </row>
    <row r="491" spans="1:25" x14ac:dyDescent="0.35">
      <c r="A491" s="3" t="s">
        <v>1882</v>
      </c>
      <c r="B491" s="3">
        <v>29.64</v>
      </c>
      <c r="C491" s="3">
        <v>4.93</v>
      </c>
      <c r="D491" s="3" t="s">
        <v>2380</v>
      </c>
      <c r="E491" s="3" t="s">
        <v>2380</v>
      </c>
      <c r="F491" s="3" t="s">
        <v>2383</v>
      </c>
      <c r="G491" s="3">
        <v>1</v>
      </c>
      <c r="H491" s="3" t="s">
        <v>2380</v>
      </c>
      <c r="I491" s="14">
        <v>180</v>
      </c>
      <c r="J491" s="14" t="str">
        <f t="shared" si="37"/>
        <v>No</v>
      </c>
      <c r="K491" s="14">
        <f t="shared" si="35"/>
        <v>1</v>
      </c>
      <c r="L491" s="14" t="str">
        <f t="shared" si="38"/>
        <v>No</v>
      </c>
      <c r="M491" s="14" t="str">
        <f t="shared" si="36"/>
        <v>No</v>
      </c>
      <c r="N491" s="28">
        <v>29.64</v>
      </c>
      <c r="O491" s="19" t="str" cm="1">
        <f t="array" ref="O491">_xlfn.IFS(N491&lt;18.5,"Underweight",N491&lt;25,"Normalweight",N491&lt;30,"Overweight",N491&gt;=30,"Obesity")</f>
        <v>Overweight</v>
      </c>
      <c r="P491" s="38" t="s">
        <v>1882</v>
      </c>
      <c r="Q491" s="28">
        <v>29.64</v>
      </c>
      <c r="R491" s="38">
        <v>4.93</v>
      </c>
      <c r="S491" s="38" t="s">
        <v>2380</v>
      </c>
      <c r="T491" s="38" t="s">
        <v>2380</v>
      </c>
      <c r="U491" s="38" t="s">
        <v>2383</v>
      </c>
      <c r="V491" s="38">
        <v>1</v>
      </c>
      <c r="W491" s="38" t="s">
        <v>2380</v>
      </c>
      <c r="X491" s="38" t="s">
        <v>8392</v>
      </c>
      <c r="Y491" s="19" t="str">
        <f t="shared" si="39"/>
        <v>Normal</v>
      </c>
    </row>
    <row r="492" spans="1:25" x14ac:dyDescent="0.35">
      <c r="A492" s="3" t="s">
        <v>1881</v>
      </c>
      <c r="B492" s="3">
        <v>53.93</v>
      </c>
      <c r="C492" s="3">
        <v>5.34</v>
      </c>
      <c r="D492" s="3" t="s">
        <v>2382</v>
      </c>
      <c r="E492" s="3" t="s">
        <v>2380</v>
      </c>
      <c r="F492" s="3" t="s">
        <v>2380</v>
      </c>
      <c r="G492" s="3">
        <v>2</v>
      </c>
      <c r="H492" s="3" t="s">
        <v>2380</v>
      </c>
      <c r="I492" s="14">
        <v>180</v>
      </c>
      <c r="J492" s="14" t="str">
        <f t="shared" si="37"/>
        <v>No</v>
      </c>
      <c r="K492" s="14">
        <f t="shared" si="35"/>
        <v>2</v>
      </c>
      <c r="L492" s="14" t="str">
        <f t="shared" si="38"/>
        <v>No</v>
      </c>
      <c r="M492" s="14" t="str">
        <f t="shared" si="36"/>
        <v>Yes</v>
      </c>
      <c r="N492" s="28">
        <v>53.93</v>
      </c>
      <c r="O492" s="19" t="str" cm="1">
        <f t="array" ref="O492">_xlfn.IFS(N492&lt;18.5,"Underweight",N492&lt;25,"Normalweight",N492&lt;30,"Overweight",N492&gt;=30,"Obesity")</f>
        <v>Obesity</v>
      </c>
      <c r="P492" s="38" t="s">
        <v>1881</v>
      </c>
      <c r="Q492" s="28">
        <v>53.93</v>
      </c>
      <c r="R492" s="38">
        <v>5.34</v>
      </c>
      <c r="S492" s="38" t="s">
        <v>2383</v>
      </c>
      <c r="T492" s="38" t="s">
        <v>2380</v>
      </c>
      <c r="U492" s="38" t="s">
        <v>2380</v>
      </c>
      <c r="V492" s="38">
        <v>2</v>
      </c>
      <c r="W492" s="38" t="s">
        <v>2380</v>
      </c>
      <c r="X492" s="38" t="s">
        <v>8391</v>
      </c>
      <c r="Y492" s="19" t="str">
        <f t="shared" si="39"/>
        <v>Prediabetes</v>
      </c>
    </row>
    <row r="493" spans="1:25" x14ac:dyDescent="0.35">
      <c r="A493" s="3" t="s">
        <v>1880</v>
      </c>
      <c r="B493" s="3">
        <v>28.024999999999999</v>
      </c>
      <c r="C493" s="3">
        <v>5.65</v>
      </c>
      <c r="D493" s="3" t="s">
        <v>2380</v>
      </c>
      <c r="E493" s="3" t="s">
        <v>2380</v>
      </c>
      <c r="F493" s="3" t="s">
        <v>2380</v>
      </c>
      <c r="G493" s="3">
        <v>1</v>
      </c>
      <c r="H493" s="3" t="s">
        <v>2382</v>
      </c>
      <c r="I493" s="14">
        <v>1</v>
      </c>
      <c r="J493" s="14" t="str">
        <f t="shared" si="37"/>
        <v>yes</v>
      </c>
      <c r="K493" s="14">
        <f t="shared" si="35"/>
        <v>1</v>
      </c>
      <c r="L493" s="14" t="str">
        <f t="shared" si="38"/>
        <v>Yes</v>
      </c>
      <c r="M493" s="14" t="str">
        <f t="shared" si="36"/>
        <v>No</v>
      </c>
      <c r="N493" s="28">
        <v>28.024999999999999</v>
      </c>
      <c r="O493" s="19" t="str" cm="1">
        <f t="array" ref="O493">_xlfn.IFS(N493&lt;18.5,"Underweight",N493&lt;25,"Normalweight",N493&lt;30,"Overweight",N493&gt;=30,"Obesity")</f>
        <v>Overweight</v>
      </c>
      <c r="P493" s="38" t="s">
        <v>1880</v>
      </c>
      <c r="Q493" s="28">
        <v>28.024999999999999</v>
      </c>
      <c r="R493" s="38">
        <v>5.65</v>
      </c>
      <c r="S493" s="38" t="s">
        <v>2380</v>
      </c>
      <c r="T493" s="38" t="s">
        <v>2380</v>
      </c>
      <c r="U493" s="38" t="s">
        <v>2380</v>
      </c>
      <c r="V493" s="38">
        <v>1</v>
      </c>
      <c r="W493" s="38" t="s">
        <v>2383</v>
      </c>
      <c r="X493" s="38" t="s">
        <v>8392</v>
      </c>
      <c r="Y493" s="19" t="str">
        <f t="shared" si="39"/>
        <v>Normal</v>
      </c>
    </row>
    <row r="494" spans="1:25" x14ac:dyDescent="0.35">
      <c r="A494" s="3" t="s">
        <v>1879</v>
      </c>
      <c r="B494" s="3">
        <v>27.5</v>
      </c>
      <c r="C494" s="3">
        <v>4.49</v>
      </c>
      <c r="D494" s="3" t="s">
        <v>2380</v>
      </c>
      <c r="E494" s="3" t="s">
        <v>2380</v>
      </c>
      <c r="F494" s="3" t="s">
        <v>2380</v>
      </c>
      <c r="G494" s="3" t="s">
        <v>2381</v>
      </c>
      <c r="H494" s="3" t="s">
        <v>2380</v>
      </c>
      <c r="I494" s="14">
        <v>180</v>
      </c>
      <c r="J494" s="14" t="str">
        <f t="shared" si="37"/>
        <v>No</v>
      </c>
      <c r="K494" s="14">
        <f t="shared" si="35"/>
        <v>0</v>
      </c>
      <c r="L494" s="14" t="str">
        <f t="shared" si="38"/>
        <v>No</v>
      </c>
      <c r="M494" s="14" t="str">
        <f t="shared" si="36"/>
        <v>No</v>
      </c>
      <c r="N494" s="28">
        <v>27.5</v>
      </c>
      <c r="O494" s="19" t="str" cm="1">
        <f t="array" ref="O494">_xlfn.IFS(N494&lt;18.5,"Underweight",N494&lt;25,"Normalweight",N494&lt;30,"Overweight",N494&gt;=30,"Obesity")</f>
        <v>Overweight</v>
      </c>
      <c r="P494" s="38" t="s">
        <v>1879</v>
      </c>
      <c r="Q494" s="28">
        <v>27.5</v>
      </c>
      <c r="R494" s="38">
        <v>4.49</v>
      </c>
      <c r="S494" s="38" t="s">
        <v>2380</v>
      </c>
      <c r="T494" s="38" t="s">
        <v>2380</v>
      </c>
      <c r="U494" s="38" t="s">
        <v>2380</v>
      </c>
      <c r="V494" s="38">
        <v>0</v>
      </c>
      <c r="W494" s="38" t="s">
        <v>2380</v>
      </c>
      <c r="X494" s="38" t="s">
        <v>8392</v>
      </c>
      <c r="Y494" s="19" t="str">
        <f t="shared" si="39"/>
        <v>Normal</v>
      </c>
    </row>
    <row r="495" spans="1:25" x14ac:dyDescent="0.35">
      <c r="A495" s="3" t="s">
        <v>1878</v>
      </c>
      <c r="B495" s="3">
        <v>21.8</v>
      </c>
      <c r="C495" s="3">
        <v>10.55</v>
      </c>
      <c r="D495" s="3" t="s">
        <v>2380</v>
      </c>
      <c r="E495" s="3" t="s">
        <v>2380</v>
      </c>
      <c r="F495" s="3" t="s">
        <v>2380</v>
      </c>
      <c r="G495" s="3" t="s">
        <v>2381</v>
      </c>
      <c r="H495" s="3" t="s">
        <v>2382</v>
      </c>
      <c r="I495" s="14">
        <v>1</v>
      </c>
      <c r="J495" s="14" t="str">
        <f t="shared" si="37"/>
        <v>yes</v>
      </c>
      <c r="K495" s="14">
        <f t="shared" si="35"/>
        <v>0</v>
      </c>
      <c r="L495" s="14" t="str">
        <f t="shared" si="38"/>
        <v>Yes</v>
      </c>
      <c r="M495" s="14" t="str">
        <f t="shared" si="36"/>
        <v>No</v>
      </c>
      <c r="N495" s="28">
        <v>21.8</v>
      </c>
      <c r="O495" s="19" t="str" cm="1">
        <f t="array" ref="O495">_xlfn.IFS(N495&lt;18.5,"Underweight",N495&lt;25,"Normalweight",N495&lt;30,"Overweight",N495&gt;=30,"Obesity")</f>
        <v>Normalweight</v>
      </c>
      <c r="P495" s="38" t="s">
        <v>1878</v>
      </c>
      <c r="Q495" s="28">
        <v>21.8</v>
      </c>
      <c r="R495" s="38">
        <v>10.55</v>
      </c>
      <c r="S495" s="38" t="s">
        <v>2380</v>
      </c>
      <c r="T495" s="38" t="s">
        <v>2380</v>
      </c>
      <c r="U495" s="38" t="s">
        <v>2380</v>
      </c>
      <c r="V495" s="38">
        <v>0</v>
      </c>
      <c r="W495" s="38" t="s">
        <v>2383</v>
      </c>
      <c r="X495" s="38" t="s">
        <v>8393</v>
      </c>
      <c r="Y495" s="19" t="str">
        <f t="shared" si="39"/>
        <v>Diabetes</v>
      </c>
    </row>
    <row r="496" spans="1:25" x14ac:dyDescent="0.35">
      <c r="A496" s="3" t="s">
        <v>1877</v>
      </c>
      <c r="B496" s="3">
        <v>26.41</v>
      </c>
      <c r="C496" s="3">
        <v>4.92</v>
      </c>
      <c r="D496" s="3" t="s">
        <v>2382</v>
      </c>
      <c r="E496" s="3" t="s">
        <v>2380</v>
      </c>
      <c r="F496" s="3" t="s">
        <v>2383</v>
      </c>
      <c r="G496" s="3">
        <v>1</v>
      </c>
      <c r="H496" s="3" t="s">
        <v>2382</v>
      </c>
      <c r="I496" s="14">
        <v>1</v>
      </c>
      <c r="J496" s="14" t="str">
        <f t="shared" si="37"/>
        <v>yes</v>
      </c>
      <c r="K496" s="14">
        <f t="shared" si="35"/>
        <v>1</v>
      </c>
      <c r="L496" s="14" t="str">
        <f t="shared" si="38"/>
        <v>Yes</v>
      </c>
      <c r="M496" s="14" t="str">
        <f t="shared" si="36"/>
        <v>Yes</v>
      </c>
      <c r="N496" s="28">
        <v>26.41</v>
      </c>
      <c r="O496" s="19" t="str" cm="1">
        <f t="array" ref="O496">_xlfn.IFS(N496&lt;18.5,"Underweight",N496&lt;25,"Normalweight",N496&lt;30,"Overweight",N496&gt;=30,"Obesity")</f>
        <v>Overweight</v>
      </c>
      <c r="P496" s="38" t="s">
        <v>1877</v>
      </c>
      <c r="Q496" s="28">
        <v>26.41</v>
      </c>
      <c r="R496" s="38">
        <v>4.92</v>
      </c>
      <c r="S496" s="38" t="s">
        <v>2383</v>
      </c>
      <c r="T496" s="38" t="s">
        <v>2380</v>
      </c>
      <c r="U496" s="38" t="s">
        <v>2383</v>
      </c>
      <c r="V496" s="38">
        <v>1</v>
      </c>
      <c r="W496" s="38" t="s">
        <v>2383</v>
      </c>
      <c r="X496" s="38" t="s">
        <v>8392</v>
      </c>
      <c r="Y496" s="19" t="str">
        <f t="shared" si="39"/>
        <v>Normal</v>
      </c>
    </row>
    <row r="497" spans="1:25" x14ac:dyDescent="0.35">
      <c r="A497" s="3" t="s">
        <v>1876</v>
      </c>
      <c r="B497" s="3">
        <v>27.835000000000001</v>
      </c>
      <c r="C497" s="3">
        <v>5.9</v>
      </c>
      <c r="D497" s="3" t="s">
        <v>2382</v>
      </c>
      <c r="E497" s="3" t="s">
        <v>2380</v>
      </c>
      <c r="F497" s="3" t="s">
        <v>2380</v>
      </c>
      <c r="G497" s="3">
        <v>1</v>
      </c>
      <c r="H497" s="3" t="s">
        <v>2382</v>
      </c>
      <c r="I497" s="14">
        <v>1</v>
      </c>
      <c r="J497" s="14" t="str">
        <f t="shared" si="37"/>
        <v>yes</v>
      </c>
      <c r="K497" s="14">
        <f t="shared" si="35"/>
        <v>1</v>
      </c>
      <c r="L497" s="14" t="str">
        <f t="shared" si="38"/>
        <v>Yes</v>
      </c>
      <c r="M497" s="14" t="str">
        <f t="shared" si="36"/>
        <v>Yes</v>
      </c>
      <c r="N497" s="28">
        <v>27.835000000000001</v>
      </c>
      <c r="O497" s="19" t="str" cm="1">
        <f t="array" ref="O497">_xlfn.IFS(N497&lt;18.5,"Underweight",N497&lt;25,"Normalweight",N497&lt;30,"Overweight",N497&gt;=30,"Obesity")</f>
        <v>Overweight</v>
      </c>
      <c r="P497" s="38" t="s">
        <v>1876</v>
      </c>
      <c r="Q497" s="28">
        <v>27.835000000000001</v>
      </c>
      <c r="R497" s="38">
        <v>5.9</v>
      </c>
      <c r="S497" s="38" t="s">
        <v>2383</v>
      </c>
      <c r="T497" s="38" t="s">
        <v>2380</v>
      </c>
      <c r="U497" s="38" t="s">
        <v>2380</v>
      </c>
      <c r="V497" s="38">
        <v>1</v>
      </c>
      <c r="W497" s="38" t="s">
        <v>2383</v>
      </c>
      <c r="X497" s="38" t="s">
        <v>8392</v>
      </c>
      <c r="Y497" s="19" t="str">
        <f t="shared" si="39"/>
        <v>Prediabetes</v>
      </c>
    </row>
    <row r="498" spans="1:25" x14ac:dyDescent="0.35">
      <c r="A498" s="3" t="s">
        <v>1875</v>
      </c>
      <c r="B498" s="3">
        <v>51.74</v>
      </c>
      <c r="C498" s="3">
        <v>4.9800000000000004</v>
      </c>
      <c r="D498" s="3" t="s">
        <v>2382</v>
      </c>
      <c r="E498" s="3" t="s">
        <v>2380</v>
      </c>
      <c r="F498" s="3" t="s">
        <v>2380</v>
      </c>
      <c r="G498" s="3">
        <v>2</v>
      </c>
      <c r="H498" s="3" t="s">
        <v>2380</v>
      </c>
      <c r="I498" s="14">
        <v>180</v>
      </c>
      <c r="J498" s="14" t="str">
        <f t="shared" si="37"/>
        <v>No</v>
      </c>
      <c r="K498" s="14">
        <f t="shared" si="35"/>
        <v>2</v>
      </c>
      <c r="L498" s="14" t="str">
        <f t="shared" si="38"/>
        <v>No</v>
      </c>
      <c r="M498" s="14" t="str">
        <f t="shared" si="36"/>
        <v>Yes</v>
      </c>
      <c r="N498" s="28">
        <v>51.74</v>
      </c>
      <c r="O498" s="19" t="str" cm="1">
        <f t="array" ref="O498">_xlfn.IFS(N498&lt;18.5,"Underweight",N498&lt;25,"Normalweight",N498&lt;30,"Overweight",N498&gt;=30,"Obesity")</f>
        <v>Obesity</v>
      </c>
      <c r="P498" s="38" t="s">
        <v>1875</v>
      </c>
      <c r="Q498" s="28">
        <v>51.74</v>
      </c>
      <c r="R498" s="38">
        <v>4.9800000000000004</v>
      </c>
      <c r="S498" s="38" t="s">
        <v>2383</v>
      </c>
      <c r="T498" s="38" t="s">
        <v>2380</v>
      </c>
      <c r="U498" s="38" t="s">
        <v>2380</v>
      </c>
      <c r="V498" s="38">
        <v>2</v>
      </c>
      <c r="W498" s="38" t="s">
        <v>2380</v>
      </c>
      <c r="X498" s="38" t="s">
        <v>8391</v>
      </c>
      <c r="Y498" s="19" t="str">
        <f t="shared" si="39"/>
        <v>Normal</v>
      </c>
    </row>
    <row r="499" spans="1:25" x14ac:dyDescent="0.35">
      <c r="A499" s="3" t="s">
        <v>1874</v>
      </c>
      <c r="B499" s="3">
        <v>23.37</v>
      </c>
      <c r="C499" s="3">
        <v>5.8</v>
      </c>
      <c r="D499" s="3" t="s">
        <v>2380</v>
      </c>
      <c r="E499" s="3" t="s">
        <v>2380</v>
      </c>
      <c r="F499" s="3" t="s">
        <v>2380</v>
      </c>
      <c r="G499" s="3" t="s">
        <v>2381</v>
      </c>
      <c r="H499" s="3" t="s">
        <v>2382</v>
      </c>
      <c r="I499" s="14">
        <v>1</v>
      </c>
      <c r="J499" s="14" t="str">
        <f t="shared" si="37"/>
        <v>yes</v>
      </c>
      <c r="K499" s="14">
        <f t="shared" si="35"/>
        <v>0</v>
      </c>
      <c r="L499" s="14" t="str">
        <f t="shared" si="38"/>
        <v>Yes</v>
      </c>
      <c r="M499" s="14" t="str">
        <f t="shared" si="36"/>
        <v>No</v>
      </c>
      <c r="N499" s="28">
        <v>23.37</v>
      </c>
      <c r="O499" s="19" t="str" cm="1">
        <f t="array" ref="O499">_xlfn.IFS(N499&lt;18.5,"Underweight",N499&lt;25,"Normalweight",N499&lt;30,"Overweight",N499&gt;=30,"Obesity")</f>
        <v>Normalweight</v>
      </c>
      <c r="P499" s="38" t="s">
        <v>1874</v>
      </c>
      <c r="Q499" s="28">
        <v>23.37</v>
      </c>
      <c r="R499" s="38">
        <v>5.8</v>
      </c>
      <c r="S499" s="38" t="s">
        <v>2380</v>
      </c>
      <c r="T499" s="38" t="s">
        <v>2380</v>
      </c>
      <c r="U499" s="38" t="s">
        <v>2380</v>
      </c>
      <c r="V499" s="38">
        <v>0</v>
      </c>
      <c r="W499" s="38" t="s">
        <v>2383</v>
      </c>
      <c r="X499" s="38" t="s">
        <v>8393</v>
      </c>
      <c r="Y499" s="19" t="str">
        <f t="shared" si="39"/>
        <v>Normal</v>
      </c>
    </row>
    <row r="500" spans="1:25" x14ac:dyDescent="0.35">
      <c r="A500" s="3" t="s">
        <v>1873</v>
      </c>
      <c r="B500" s="3">
        <v>29.7</v>
      </c>
      <c r="C500" s="3">
        <v>6.21</v>
      </c>
      <c r="D500" s="3" t="s">
        <v>2382</v>
      </c>
      <c r="E500" s="3" t="s">
        <v>2380</v>
      </c>
      <c r="F500" s="3" t="s">
        <v>2383</v>
      </c>
      <c r="G500" s="3">
        <v>1</v>
      </c>
      <c r="H500" s="3" t="s">
        <v>2382</v>
      </c>
      <c r="I500" s="14">
        <v>1</v>
      </c>
      <c r="J500" s="14" t="str">
        <f t="shared" si="37"/>
        <v>yes</v>
      </c>
      <c r="K500" s="14">
        <f t="shared" si="35"/>
        <v>1</v>
      </c>
      <c r="L500" s="14" t="str">
        <f t="shared" si="38"/>
        <v>Yes</v>
      </c>
      <c r="M500" s="14" t="str">
        <f t="shared" si="36"/>
        <v>Yes</v>
      </c>
      <c r="N500" s="28">
        <v>29.7</v>
      </c>
      <c r="O500" s="19" t="str" cm="1">
        <f t="array" ref="O500">_xlfn.IFS(N500&lt;18.5,"Underweight",N500&lt;25,"Normalweight",N500&lt;30,"Overweight",N500&gt;=30,"Obesity")</f>
        <v>Overweight</v>
      </c>
      <c r="P500" s="38" t="s">
        <v>1873</v>
      </c>
      <c r="Q500" s="28">
        <v>29.7</v>
      </c>
      <c r="R500" s="38">
        <v>6.21</v>
      </c>
      <c r="S500" s="38" t="s">
        <v>2383</v>
      </c>
      <c r="T500" s="38" t="s">
        <v>2380</v>
      </c>
      <c r="U500" s="38" t="s">
        <v>2383</v>
      </c>
      <c r="V500" s="38">
        <v>1</v>
      </c>
      <c r="W500" s="38" t="s">
        <v>2383</v>
      </c>
      <c r="X500" s="38" t="s">
        <v>8392</v>
      </c>
      <c r="Y500" s="19" t="str">
        <f t="shared" si="39"/>
        <v>Prediabetes</v>
      </c>
    </row>
    <row r="501" spans="1:25" x14ac:dyDescent="0.35">
      <c r="A501" s="3" t="s">
        <v>1872</v>
      </c>
      <c r="B501" s="3">
        <v>20.045000000000002</v>
      </c>
      <c r="C501" s="3">
        <v>6.17</v>
      </c>
      <c r="D501" s="3" t="s">
        <v>2380</v>
      </c>
      <c r="E501" s="3" t="s">
        <v>2380</v>
      </c>
      <c r="F501" s="3" t="s">
        <v>2383</v>
      </c>
      <c r="G501" s="3">
        <v>1</v>
      </c>
      <c r="H501" s="3" t="s">
        <v>2382</v>
      </c>
      <c r="I501" s="14">
        <v>1</v>
      </c>
      <c r="J501" s="14" t="str">
        <f t="shared" si="37"/>
        <v>yes</v>
      </c>
      <c r="K501" s="14">
        <f t="shared" si="35"/>
        <v>1</v>
      </c>
      <c r="L501" s="14" t="str">
        <f t="shared" si="38"/>
        <v>Yes</v>
      </c>
      <c r="M501" s="14" t="str">
        <f t="shared" si="36"/>
        <v>No</v>
      </c>
      <c r="N501" s="28">
        <v>20.045000000000002</v>
      </c>
      <c r="O501" s="19" t="str" cm="1">
        <f t="array" ref="O501">_xlfn.IFS(N501&lt;18.5,"Underweight",N501&lt;25,"Normalweight",N501&lt;30,"Overweight",N501&gt;=30,"Obesity")</f>
        <v>Normalweight</v>
      </c>
      <c r="P501" s="38" t="s">
        <v>1872</v>
      </c>
      <c r="Q501" s="28">
        <v>20.045000000000002</v>
      </c>
      <c r="R501" s="38">
        <v>6.17</v>
      </c>
      <c r="S501" s="38" t="s">
        <v>2380</v>
      </c>
      <c r="T501" s="38" t="s">
        <v>2380</v>
      </c>
      <c r="U501" s="38" t="s">
        <v>2383</v>
      </c>
      <c r="V501" s="38">
        <v>1</v>
      </c>
      <c r="W501" s="38" t="s">
        <v>2383</v>
      </c>
      <c r="X501" s="38" t="s">
        <v>8393</v>
      </c>
      <c r="Y501" s="19" t="str">
        <f t="shared" si="39"/>
        <v>Normal</v>
      </c>
    </row>
    <row r="502" spans="1:25" x14ac:dyDescent="0.35">
      <c r="A502" s="3" t="s">
        <v>1871</v>
      </c>
      <c r="B502" s="3">
        <v>27.83</v>
      </c>
      <c r="C502" s="3">
        <v>5.36</v>
      </c>
      <c r="D502" s="3" t="s">
        <v>2380</v>
      </c>
      <c r="E502" s="3" t="s">
        <v>2380</v>
      </c>
      <c r="F502" s="3" t="s">
        <v>2380</v>
      </c>
      <c r="G502" s="3">
        <v>2</v>
      </c>
      <c r="H502" s="3" t="s">
        <v>2380</v>
      </c>
      <c r="I502" s="14">
        <v>180</v>
      </c>
      <c r="J502" s="14" t="str">
        <f t="shared" si="37"/>
        <v>No</v>
      </c>
      <c r="K502" s="14">
        <f t="shared" si="35"/>
        <v>2</v>
      </c>
      <c r="L502" s="14" t="str">
        <f t="shared" si="38"/>
        <v>No</v>
      </c>
      <c r="M502" s="14" t="str">
        <f t="shared" si="36"/>
        <v>No</v>
      </c>
      <c r="N502" s="28">
        <v>27.83</v>
      </c>
      <c r="O502" s="19" t="str" cm="1">
        <f t="array" ref="O502">_xlfn.IFS(N502&lt;18.5,"Underweight",N502&lt;25,"Normalweight",N502&lt;30,"Overweight",N502&gt;=30,"Obesity")</f>
        <v>Overweight</v>
      </c>
      <c r="P502" s="38" t="s">
        <v>1871</v>
      </c>
      <c r="Q502" s="28">
        <v>27.83</v>
      </c>
      <c r="R502" s="38">
        <v>5.36</v>
      </c>
      <c r="S502" s="38" t="s">
        <v>2380</v>
      </c>
      <c r="T502" s="38" t="s">
        <v>2380</v>
      </c>
      <c r="U502" s="38" t="s">
        <v>2380</v>
      </c>
      <c r="V502" s="38">
        <v>2</v>
      </c>
      <c r="W502" s="38" t="s">
        <v>2380</v>
      </c>
      <c r="X502" s="38" t="s">
        <v>8392</v>
      </c>
      <c r="Y502" s="19" t="str">
        <f t="shared" si="39"/>
        <v>Prediabetes</v>
      </c>
    </row>
    <row r="503" spans="1:25" x14ac:dyDescent="0.35">
      <c r="A503" s="3" t="s">
        <v>1870</v>
      </c>
      <c r="B503" s="3">
        <v>28.93</v>
      </c>
      <c r="C503" s="3">
        <v>5.2</v>
      </c>
      <c r="D503" s="3" t="s">
        <v>2380</v>
      </c>
      <c r="E503" s="3" t="s">
        <v>2380</v>
      </c>
      <c r="F503" s="3" t="s">
        <v>2380</v>
      </c>
      <c r="G503" s="3" t="s">
        <v>2381</v>
      </c>
      <c r="H503" s="3" t="s">
        <v>2382</v>
      </c>
      <c r="I503" s="14">
        <v>1</v>
      </c>
      <c r="J503" s="14" t="str">
        <f t="shared" si="37"/>
        <v>yes</v>
      </c>
      <c r="K503" s="14">
        <f t="shared" si="35"/>
        <v>0</v>
      </c>
      <c r="L503" s="14" t="str">
        <f t="shared" si="38"/>
        <v>Yes</v>
      </c>
      <c r="M503" s="14" t="str">
        <f t="shared" si="36"/>
        <v>No</v>
      </c>
      <c r="N503" s="28">
        <v>28.93</v>
      </c>
      <c r="O503" s="19" t="str" cm="1">
        <f t="array" ref="O503">_xlfn.IFS(N503&lt;18.5,"Underweight",N503&lt;25,"Normalweight",N503&lt;30,"Overweight",N503&gt;=30,"Obesity")</f>
        <v>Overweight</v>
      </c>
      <c r="P503" s="38" t="s">
        <v>1870</v>
      </c>
      <c r="Q503" s="28">
        <v>28.93</v>
      </c>
      <c r="R503" s="38">
        <v>5.2</v>
      </c>
      <c r="S503" s="38" t="s">
        <v>2380</v>
      </c>
      <c r="T503" s="38" t="s">
        <v>2380</v>
      </c>
      <c r="U503" s="38" t="s">
        <v>2380</v>
      </c>
      <c r="V503" s="38">
        <v>0</v>
      </c>
      <c r="W503" s="38" t="s">
        <v>2383</v>
      </c>
      <c r="X503" s="38" t="s">
        <v>8392</v>
      </c>
      <c r="Y503" s="19" t="str">
        <f t="shared" si="39"/>
        <v>Prediabetes</v>
      </c>
    </row>
    <row r="504" spans="1:25" x14ac:dyDescent="0.35">
      <c r="A504" s="3" t="s">
        <v>1869</v>
      </c>
      <c r="B504" s="3">
        <v>33.82</v>
      </c>
      <c r="C504" s="3">
        <v>5.42</v>
      </c>
      <c r="D504" s="3" t="s">
        <v>2380</v>
      </c>
      <c r="E504" s="3" t="s">
        <v>2380</v>
      </c>
      <c r="F504" s="3" t="s">
        <v>2380</v>
      </c>
      <c r="G504" s="3" t="s">
        <v>2381</v>
      </c>
      <c r="H504" s="3" t="s">
        <v>2380</v>
      </c>
      <c r="I504" s="14">
        <v>180</v>
      </c>
      <c r="J504" s="14" t="str">
        <f t="shared" si="37"/>
        <v>No</v>
      </c>
      <c r="K504" s="14">
        <f t="shared" si="35"/>
        <v>0</v>
      </c>
      <c r="L504" s="14" t="str">
        <f t="shared" si="38"/>
        <v>No</v>
      </c>
      <c r="M504" s="14" t="str">
        <f t="shared" si="36"/>
        <v>No</v>
      </c>
      <c r="N504" s="28">
        <v>33.82</v>
      </c>
      <c r="O504" s="19" t="str" cm="1">
        <f t="array" ref="O504">_xlfn.IFS(N504&lt;18.5,"Underweight",N504&lt;25,"Normalweight",N504&lt;30,"Overweight",N504&gt;=30,"Obesity")</f>
        <v>Obesity</v>
      </c>
      <c r="P504" s="38" t="s">
        <v>1869</v>
      </c>
      <c r="Q504" s="28">
        <v>33.82</v>
      </c>
      <c r="R504" s="38">
        <v>5.42</v>
      </c>
      <c r="S504" s="38" t="s">
        <v>2380</v>
      </c>
      <c r="T504" s="38" t="s">
        <v>2380</v>
      </c>
      <c r="U504" s="38" t="s">
        <v>2380</v>
      </c>
      <c r="V504" s="38">
        <v>0</v>
      </c>
      <c r="W504" s="38" t="s">
        <v>2380</v>
      </c>
      <c r="X504" s="38" t="s">
        <v>8391</v>
      </c>
      <c r="Y504" s="19" t="str">
        <f t="shared" si="39"/>
        <v>Normal</v>
      </c>
    </row>
    <row r="505" spans="1:25" x14ac:dyDescent="0.35">
      <c r="A505" s="3" t="s">
        <v>1868</v>
      </c>
      <c r="B505" s="3">
        <v>20.234999999999999</v>
      </c>
      <c r="C505" s="3">
        <v>6.84</v>
      </c>
      <c r="D505" s="3" t="s">
        <v>2380</v>
      </c>
      <c r="E505" s="3" t="s">
        <v>2380</v>
      </c>
      <c r="F505" s="3" t="s">
        <v>2380</v>
      </c>
      <c r="G505" s="3" t="s">
        <v>2381</v>
      </c>
      <c r="H505" s="3" t="s">
        <v>2382</v>
      </c>
      <c r="I505" s="14">
        <v>1</v>
      </c>
      <c r="J505" s="14" t="str">
        <f t="shared" si="37"/>
        <v>yes</v>
      </c>
      <c r="K505" s="14">
        <f t="shared" si="35"/>
        <v>0</v>
      </c>
      <c r="L505" s="14" t="str">
        <f t="shared" si="38"/>
        <v>Yes</v>
      </c>
      <c r="M505" s="14" t="str">
        <f t="shared" si="36"/>
        <v>No</v>
      </c>
      <c r="N505" s="28">
        <v>20.234999999999999</v>
      </c>
      <c r="O505" s="19" t="str" cm="1">
        <f t="array" ref="O505">_xlfn.IFS(N505&lt;18.5,"Underweight",N505&lt;25,"Normalweight",N505&lt;30,"Overweight",N505&gt;=30,"Obesity")</f>
        <v>Normalweight</v>
      </c>
      <c r="P505" s="38" t="s">
        <v>1868</v>
      </c>
      <c r="Q505" s="28">
        <v>20.234999999999999</v>
      </c>
      <c r="R505" s="38">
        <v>6.84</v>
      </c>
      <c r="S505" s="38" t="s">
        <v>2380</v>
      </c>
      <c r="T505" s="38" t="s">
        <v>2380</v>
      </c>
      <c r="U505" s="38" t="s">
        <v>2380</v>
      </c>
      <c r="V505" s="38">
        <v>0</v>
      </c>
      <c r="W505" s="38" t="s">
        <v>2383</v>
      </c>
      <c r="X505" s="38" t="s">
        <v>8393</v>
      </c>
      <c r="Y505" s="19" t="str">
        <f t="shared" si="39"/>
        <v>Diabetes</v>
      </c>
    </row>
    <row r="506" spans="1:25" x14ac:dyDescent="0.35">
      <c r="A506" s="3" t="s">
        <v>1867</v>
      </c>
      <c r="B506" s="3">
        <v>49.2</v>
      </c>
      <c r="C506" s="3">
        <v>10.9</v>
      </c>
      <c r="D506" s="3" t="s">
        <v>2382</v>
      </c>
      <c r="E506" s="3" t="s">
        <v>2380</v>
      </c>
      <c r="F506" s="3" t="s">
        <v>2383</v>
      </c>
      <c r="G506" s="3">
        <v>1</v>
      </c>
      <c r="H506" s="3" t="s">
        <v>2380</v>
      </c>
      <c r="I506" s="14">
        <v>180</v>
      </c>
      <c r="J506" s="14" t="str">
        <f t="shared" si="37"/>
        <v>No</v>
      </c>
      <c r="K506" s="14">
        <f t="shared" si="35"/>
        <v>1</v>
      </c>
      <c r="L506" s="14" t="str">
        <f t="shared" si="38"/>
        <v>No</v>
      </c>
      <c r="M506" s="14" t="str">
        <f t="shared" si="36"/>
        <v>Yes</v>
      </c>
      <c r="N506" s="28">
        <v>49.2</v>
      </c>
      <c r="O506" s="19" t="str" cm="1">
        <f t="array" ref="O506">_xlfn.IFS(N506&lt;18.5,"Underweight",N506&lt;25,"Normalweight",N506&lt;30,"Overweight",N506&gt;=30,"Obesity")</f>
        <v>Obesity</v>
      </c>
      <c r="P506" s="38" t="s">
        <v>1867</v>
      </c>
      <c r="Q506" s="28">
        <v>49.2</v>
      </c>
      <c r="R506" s="38">
        <v>10.9</v>
      </c>
      <c r="S506" s="38" t="s">
        <v>2383</v>
      </c>
      <c r="T506" s="38" t="s">
        <v>2380</v>
      </c>
      <c r="U506" s="38" t="s">
        <v>2383</v>
      </c>
      <c r="V506" s="38">
        <v>1</v>
      </c>
      <c r="W506" s="38" t="s">
        <v>2380</v>
      </c>
      <c r="X506" s="38" t="s">
        <v>8391</v>
      </c>
      <c r="Y506" s="19" t="str">
        <f t="shared" si="39"/>
        <v>Normal</v>
      </c>
    </row>
    <row r="507" spans="1:25" x14ac:dyDescent="0.35">
      <c r="A507" s="3" t="s">
        <v>1866</v>
      </c>
      <c r="B507" s="3">
        <v>26.4</v>
      </c>
      <c r="C507" s="3">
        <v>4.87</v>
      </c>
      <c r="D507" s="3" t="s">
        <v>2382</v>
      </c>
      <c r="E507" s="3" t="s">
        <v>2380</v>
      </c>
      <c r="F507" s="3" t="s">
        <v>2380</v>
      </c>
      <c r="G507" s="3" t="s">
        <v>2381</v>
      </c>
      <c r="H507" s="3" t="s">
        <v>2382</v>
      </c>
      <c r="I507" s="14">
        <v>1</v>
      </c>
      <c r="J507" s="14" t="str">
        <f t="shared" si="37"/>
        <v>yes</v>
      </c>
      <c r="K507" s="14">
        <f t="shared" si="35"/>
        <v>0</v>
      </c>
      <c r="L507" s="14" t="str">
        <f t="shared" si="38"/>
        <v>Yes</v>
      </c>
      <c r="M507" s="14" t="str">
        <f t="shared" si="36"/>
        <v>Yes</v>
      </c>
      <c r="N507" s="28">
        <v>26.4</v>
      </c>
      <c r="O507" s="19" t="str" cm="1">
        <f t="array" ref="O507">_xlfn.IFS(N507&lt;18.5,"Underweight",N507&lt;25,"Normalweight",N507&lt;30,"Overweight",N507&gt;=30,"Obesity")</f>
        <v>Overweight</v>
      </c>
      <c r="P507" s="38" t="s">
        <v>1866</v>
      </c>
      <c r="Q507" s="28">
        <v>26.4</v>
      </c>
      <c r="R507" s="38">
        <v>4.87</v>
      </c>
      <c r="S507" s="38" t="s">
        <v>2383</v>
      </c>
      <c r="T507" s="38" t="s">
        <v>2380</v>
      </c>
      <c r="U507" s="38" t="s">
        <v>2380</v>
      </c>
      <c r="V507" s="38">
        <v>0</v>
      </c>
      <c r="W507" s="38" t="s">
        <v>2383</v>
      </c>
      <c r="X507" s="38" t="s">
        <v>8392</v>
      </c>
      <c r="Y507" s="19" t="str">
        <f t="shared" si="39"/>
        <v>Prediabetes</v>
      </c>
    </row>
    <row r="508" spans="1:25" x14ac:dyDescent="0.35">
      <c r="A508" s="3" t="s">
        <v>1865</v>
      </c>
      <c r="B508" s="3">
        <v>28.38</v>
      </c>
      <c r="C508" s="3">
        <v>6.07</v>
      </c>
      <c r="D508" s="3" t="s">
        <v>2380</v>
      </c>
      <c r="E508" s="3" t="s">
        <v>2380</v>
      </c>
      <c r="F508" s="3" t="s">
        <v>2380</v>
      </c>
      <c r="G508" s="3">
        <v>1</v>
      </c>
      <c r="H508" s="3" t="s">
        <v>2382</v>
      </c>
      <c r="I508" s="14">
        <v>1</v>
      </c>
      <c r="J508" s="14" t="str">
        <f t="shared" si="37"/>
        <v>yes</v>
      </c>
      <c r="K508" s="14">
        <f t="shared" si="35"/>
        <v>1</v>
      </c>
      <c r="L508" s="14" t="str">
        <f t="shared" si="38"/>
        <v>Yes</v>
      </c>
      <c r="M508" s="14" t="str">
        <f t="shared" si="36"/>
        <v>No</v>
      </c>
      <c r="N508" s="28">
        <v>28.38</v>
      </c>
      <c r="O508" s="19" t="str" cm="1">
        <f t="array" ref="O508">_xlfn.IFS(N508&lt;18.5,"Underweight",N508&lt;25,"Normalweight",N508&lt;30,"Overweight",N508&gt;=30,"Obesity")</f>
        <v>Overweight</v>
      </c>
      <c r="P508" s="38" t="s">
        <v>1865</v>
      </c>
      <c r="Q508" s="28">
        <v>28.38</v>
      </c>
      <c r="R508" s="38">
        <v>6.07</v>
      </c>
      <c r="S508" s="38" t="s">
        <v>2380</v>
      </c>
      <c r="T508" s="38" t="s">
        <v>2380</v>
      </c>
      <c r="U508" s="38" t="s">
        <v>2380</v>
      </c>
      <c r="V508" s="38">
        <v>1</v>
      </c>
      <c r="W508" s="38" t="s">
        <v>2383</v>
      </c>
      <c r="X508" s="38" t="s">
        <v>8392</v>
      </c>
      <c r="Y508" s="19" t="str">
        <f t="shared" si="39"/>
        <v>Prediabetes</v>
      </c>
    </row>
    <row r="509" spans="1:25" x14ac:dyDescent="0.35">
      <c r="A509" s="3" t="s">
        <v>1864</v>
      </c>
      <c r="B509" s="3">
        <v>24.64</v>
      </c>
      <c r="C509" s="3">
        <v>4.33</v>
      </c>
      <c r="D509" s="3" t="s">
        <v>2380</v>
      </c>
      <c r="E509" s="3" t="s">
        <v>2380</v>
      </c>
      <c r="F509" s="3" t="s">
        <v>2380</v>
      </c>
      <c r="G509" s="3" t="s">
        <v>2381</v>
      </c>
      <c r="H509" s="3" t="s">
        <v>2382</v>
      </c>
      <c r="I509" s="14">
        <v>1</v>
      </c>
      <c r="J509" s="14" t="str">
        <f t="shared" si="37"/>
        <v>yes</v>
      </c>
      <c r="K509" s="14">
        <f t="shared" si="35"/>
        <v>0</v>
      </c>
      <c r="L509" s="14" t="str">
        <f t="shared" si="38"/>
        <v>Yes</v>
      </c>
      <c r="M509" s="14" t="str">
        <f t="shared" si="36"/>
        <v>No</v>
      </c>
      <c r="N509" s="28">
        <v>24.64</v>
      </c>
      <c r="O509" s="19" t="str" cm="1">
        <f t="array" ref="O509">_xlfn.IFS(N509&lt;18.5,"Underweight",N509&lt;25,"Normalweight",N509&lt;30,"Overweight",N509&gt;=30,"Obesity")</f>
        <v>Normalweight</v>
      </c>
      <c r="P509" s="38" t="s">
        <v>1864</v>
      </c>
      <c r="Q509" s="28">
        <v>24.64</v>
      </c>
      <c r="R509" s="38">
        <v>4.33</v>
      </c>
      <c r="S509" s="38" t="s">
        <v>2380</v>
      </c>
      <c r="T509" s="38" t="s">
        <v>2380</v>
      </c>
      <c r="U509" s="38" t="s">
        <v>2380</v>
      </c>
      <c r="V509" s="38">
        <v>0</v>
      </c>
      <c r="W509" s="38" t="s">
        <v>2383</v>
      </c>
      <c r="X509" s="38" t="s">
        <v>8393</v>
      </c>
      <c r="Y509" s="19" t="str">
        <f t="shared" si="39"/>
        <v>Prediabetes</v>
      </c>
    </row>
    <row r="510" spans="1:25" x14ac:dyDescent="0.35">
      <c r="A510" s="3" t="s">
        <v>1863</v>
      </c>
      <c r="B510" s="3">
        <v>39.71</v>
      </c>
      <c r="C510" s="3">
        <v>5.83</v>
      </c>
      <c r="D510" s="3" t="s">
        <v>2380</v>
      </c>
      <c r="E510" s="3" t="s">
        <v>2380</v>
      </c>
      <c r="F510" s="3" t="s">
        <v>2380</v>
      </c>
      <c r="G510" s="3">
        <v>1</v>
      </c>
      <c r="H510" s="3" t="s">
        <v>2380</v>
      </c>
      <c r="I510" s="14">
        <v>180</v>
      </c>
      <c r="J510" s="14" t="str">
        <f t="shared" si="37"/>
        <v>No</v>
      </c>
      <c r="K510" s="14">
        <f t="shared" si="35"/>
        <v>1</v>
      </c>
      <c r="L510" s="14" t="str">
        <f t="shared" si="38"/>
        <v>No</v>
      </c>
      <c r="M510" s="14" t="str">
        <f t="shared" si="36"/>
        <v>No</v>
      </c>
      <c r="N510" s="28">
        <v>39.71</v>
      </c>
      <c r="O510" s="19" t="str" cm="1">
        <f t="array" ref="O510">_xlfn.IFS(N510&lt;18.5,"Underweight",N510&lt;25,"Normalweight",N510&lt;30,"Overweight",N510&gt;=30,"Obesity")</f>
        <v>Obesity</v>
      </c>
      <c r="P510" s="38" t="s">
        <v>1863</v>
      </c>
      <c r="Q510" s="28">
        <v>39.71</v>
      </c>
      <c r="R510" s="38">
        <v>5.83</v>
      </c>
      <c r="S510" s="38" t="s">
        <v>2380</v>
      </c>
      <c r="T510" s="38" t="s">
        <v>2380</v>
      </c>
      <c r="U510" s="38" t="s">
        <v>2380</v>
      </c>
      <c r="V510" s="38">
        <v>1</v>
      </c>
      <c r="W510" s="38" t="s">
        <v>2380</v>
      </c>
      <c r="X510" s="38" t="s">
        <v>8391</v>
      </c>
      <c r="Y510" s="19" t="str">
        <f t="shared" si="39"/>
        <v>Prediabetes</v>
      </c>
    </row>
    <row r="511" spans="1:25" x14ac:dyDescent="0.35">
      <c r="A511" s="3" t="s">
        <v>1862</v>
      </c>
      <c r="B511" s="3">
        <v>22.22</v>
      </c>
      <c r="C511" s="3">
        <v>5.5</v>
      </c>
      <c r="D511" s="3" t="s">
        <v>2380</v>
      </c>
      <c r="E511" s="3" t="s">
        <v>2380</v>
      </c>
      <c r="F511" s="3" t="s">
        <v>2380</v>
      </c>
      <c r="G511" s="3" t="s">
        <v>2381</v>
      </c>
      <c r="H511" s="3" t="s">
        <v>2382</v>
      </c>
      <c r="I511" s="14">
        <v>1</v>
      </c>
      <c r="J511" s="14" t="str">
        <f t="shared" si="37"/>
        <v>yes</v>
      </c>
      <c r="K511" s="14">
        <f t="shared" si="35"/>
        <v>0</v>
      </c>
      <c r="L511" s="14" t="str">
        <f t="shared" si="38"/>
        <v>Yes</v>
      </c>
      <c r="M511" s="14" t="str">
        <f t="shared" si="36"/>
        <v>No</v>
      </c>
      <c r="N511" s="28">
        <v>22.22</v>
      </c>
      <c r="O511" s="19" t="str" cm="1">
        <f t="array" ref="O511">_xlfn.IFS(N511&lt;18.5,"Underweight",N511&lt;25,"Normalweight",N511&lt;30,"Overweight",N511&gt;=30,"Obesity")</f>
        <v>Normalweight</v>
      </c>
      <c r="P511" s="38" t="s">
        <v>1862</v>
      </c>
      <c r="Q511" s="28">
        <v>22.22</v>
      </c>
      <c r="R511" s="38">
        <v>5.5</v>
      </c>
      <c r="S511" s="38" t="s">
        <v>2380</v>
      </c>
      <c r="T511" s="38" t="s">
        <v>2380</v>
      </c>
      <c r="U511" s="38" t="s">
        <v>2380</v>
      </c>
      <c r="V511" s="38">
        <v>0</v>
      </c>
      <c r="W511" s="38" t="s">
        <v>2383</v>
      </c>
      <c r="X511" s="38" t="s">
        <v>8393</v>
      </c>
      <c r="Y511" s="19" t="str">
        <f t="shared" si="39"/>
        <v>Normal</v>
      </c>
    </row>
    <row r="512" spans="1:25" x14ac:dyDescent="0.35">
      <c r="A512" s="3" t="s">
        <v>1861</v>
      </c>
      <c r="B512" s="3">
        <v>33.344999999999999</v>
      </c>
      <c r="C512" s="3">
        <v>4.79</v>
      </c>
      <c r="D512" s="3" t="s">
        <v>2380</v>
      </c>
      <c r="E512" s="3" t="s">
        <v>2380</v>
      </c>
      <c r="F512" s="3" t="s">
        <v>2383</v>
      </c>
      <c r="G512" s="3">
        <v>1</v>
      </c>
      <c r="H512" s="3" t="s">
        <v>2380</v>
      </c>
      <c r="I512" s="14">
        <v>180</v>
      </c>
      <c r="J512" s="14" t="str">
        <f t="shared" si="37"/>
        <v>No</v>
      </c>
      <c r="K512" s="14">
        <f t="shared" si="35"/>
        <v>1</v>
      </c>
      <c r="L512" s="14" t="str">
        <f t="shared" si="38"/>
        <v>No</v>
      </c>
      <c r="M512" s="14" t="str">
        <f t="shared" si="36"/>
        <v>No</v>
      </c>
      <c r="N512" s="28">
        <v>33.344999999999999</v>
      </c>
      <c r="O512" s="19" t="str" cm="1">
        <f t="array" ref="O512">_xlfn.IFS(N512&lt;18.5,"Underweight",N512&lt;25,"Normalweight",N512&lt;30,"Overweight",N512&gt;=30,"Obesity")</f>
        <v>Obesity</v>
      </c>
      <c r="P512" s="38" t="s">
        <v>1861</v>
      </c>
      <c r="Q512" s="28">
        <v>33.344999999999999</v>
      </c>
      <c r="R512" s="38">
        <v>4.79</v>
      </c>
      <c r="S512" s="38" t="s">
        <v>2380</v>
      </c>
      <c r="T512" s="38" t="s">
        <v>2380</v>
      </c>
      <c r="U512" s="38" t="s">
        <v>2383</v>
      </c>
      <c r="V512" s="38">
        <v>1</v>
      </c>
      <c r="W512" s="38" t="s">
        <v>2380</v>
      </c>
      <c r="X512" s="38" t="s">
        <v>8391</v>
      </c>
      <c r="Y512" s="19" t="str">
        <f t="shared" si="39"/>
        <v>Normal</v>
      </c>
    </row>
    <row r="513" spans="1:25" x14ac:dyDescent="0.35">
      <c r="A513" s="3" t="s">
        <v>1860</v>
      </c>
      <c r="B513" s="3">
        <v>24.42</v>
      </c>
      <c r="C513" s="3">
        <v>5.81</v>
      </c>
      <c r="D513" s="3" t="s">
        <v>2380</v>
      </c>
      <c r="E513" s="3" t="s">
        <v>2380</v>
      </c>
      <c r="F513" s="3" t="s">
        <v>2380</v>
      </c>
      <c r="G513" s="3">
        <v>1</v>
      </c>
      <c r="H513" s="3" t="s">
        <v>2382</v>
      </c>
      <c r="I513" s="14">
        <v>1</v>
      </c>
      <c r="J513" s="14" t="str">
        <f t="shared" si="37"/>
        <v>yes</v>
      </c>
      <c r="K513" s="14">
        <f t="shared" si="35"/>
        <v>1</v>
      </c>
      <c r="L513" s="14" t="str">
        <f t="shared" si="38"/>
        <v>Yes</v>
      </c>
      <c r="M513" s="14" t="str">
        <f t="shared" si="36"/>
        <v>No</v>
      </c>
      <c r="N513" s="28">
        <v>24.42</v>
      </c>
      <c r="O513" s="19" t="str" cm="1">
        <f t="array" ref="O513">_xlfn.IFS(N513&lt;18.5,"Underweight",N513&lt;25,"Normalweight",N513&lt;30,"Overweight",N513&gt;=30,"Obesity")</f>
        <v>Normalweight</v>
      </c>
      <c r="P513" s="38" t="s">
        <v>1860</v>
      </c>
      <c r="Q513" s="28">
        <v>24.42</v>
      </c>
      <c r="R513" s="38">
        <v>5.81</v>
      </c>
      <c r="S513" s="38" t="s">
        <v>2380</v>
      </c>
      <c r="T513" s="38" t="s">
        <v>2380</v>
      </c>
      <c r="U513" s="38" t="s">
        <v>2380</v>
      </c>
      <c r="V513" s="38">
        <v>1</v>
      </c>
      <c r="W513" s="38" t="s">
        <v>2383</v>
      </c>
      <c r="X513" s="38" t="s">
        <v>8393</v>
      </c>
      <c r="Y513" s="19" t="str">
        <f t="shared" si="39"/>
        <v>Normal</v>
      </c>
    </row>
    <row r="514" spans="1:25" x14ac:dyDescent="0.35">
      <c r="A514" s="3" t="s">
        <v>1859</v>
      </c>
      <c r="B514" s="3">
        <v>29.81</v>
      </c>
      <c r="C514" s="3">
        <v>5.58</v>
      </c>
      <c r="D514" s="3" t="s">
        <v>2380</v>
      </c>
      <c r="E514" s="3" t="s">
        <v>2380</v>
      </c>
      <c r="F514" s="3" t="s">
        <v>2380</v>
      </c>
      <c r="G514" s="3" t="s">
        <v>2381</v>
      </c>
      <c r="H514" s="3" t="s">
        <v>2382</v>
      </c>
      <c r="I514" s="14">
        <v>1</v>
      </c>
      <c r="J514" s="14" t="str">
        <f t="shared" si="37"/>
        <v>yes</v>
      </c>
      <c r="K514" s="14">
        <f t="shared" si="35"/>
        <v>0</v>
      </c>
      <c r="L514" s="14" t="str">
        <f t="shared" si="38"/>
        <v>Yes</v>
      </c>
      <c r="M514" s="14" t="str">
        <f t="shared" si="36"/>
        <v>No</v>
      </c>
      <c r="N514" s="28">
        <v>29.81</v>
      </c>
      <c r="O514" s="19" t="str" cm="1">
        <f t="array" ref="O514">_xlfn.IFS(N514&lt;18.5,"Underweight",N514&lt;25,"Normalweight",N514&lt;30,"Overweight",N514&gt;=30,"Obesity")</f>
        <v>Overweight</v>
      </c>
      <c r="P514" s="38" t="s">
        <v>1859</v>
      </c>
      <c r="Q514" s="28">
        <v>29.81</v>
      </c>
      <c r="R514" s="38">
        <v>5.58</v>
      </c>
      <c r="S514" s="38" t="s">
        <v>2380</v>
      </c>
      <c r="T514" s="38" t="s">
        <v>2380</v>
      </c>
      <c r="U514" s="38" t="s">
        <v>2380</v>
      </c>
      <c r="V514" s="38">
        <v>0</v>
      </c>
      <c r="W514" s="38" t="s">
        <v>2383</v>
      </c>
      <c r="X514" s="38" t="s">
        <v>8392</v>
      </c>
      <c r="Y514" s="19" t="str">
        <f t="shared" si="39"/>
        <v>Normal</v>
      </c>
    </row>
    <row r="515" spans="1:25" x14ac:dyDescent="0.35">
      <c r="A515" s="3" t="s">
        <v>1858</v>
      </c>
      <c r="B515" s="3">
        <v>51.18</v>
      </c>
      <c r="C515" s="3">
        <v>4.4000000000000004</v>
      </c>
      <c r="D515" s="3" t="s">
        <v>2382</v>
      </c>
      <c r="E515" s="3" t="s">
        <v>2380</v>
      </c>
      <c r="F515" s="3" t="s">
        <v>2380</v>
      </c>
      <c r="G515" s="3">
        <v>2</v>
      </c>
      <c r="H515" s="3" t="s">
        <v>2380</v>
      </c>
      <c r="I515" s="14">
        <v>180</v>
      </c>
      <c r="J515" s="14" t="str">
        <f t="shared" si="37"/>
        <v>No</v>
      </c>
      <c r="K515" s="14">
        <f t="shared" ref="K515:K578" si="40">IF(G515="No major surgery",0,G515)</f>
        <v>2</v>
      </c>
      <c r="L515" s="14" t="str">
        <f t="shared" si="38"/>
        <v>No</v>
      </c>
      <c r="M515" s="14" t="str">
        <f t="shared" ref="M515:M578" si="41">PROPER(D515)</f>
        <v>Yes</v>
      </c>
      <c r="N515" s="28">
        <v>51.18</v>
      </c>
      <c r="O515" s="19" t="str" cm="1">
        <f t="array" ref="O515">_xlfn.IFS(N515&lt;18.5,"Underweight",N515&lt;25,"Normalweight",N515&lt;30,"Overweight",N515&gt;=30,"Obesity")</f>
        <v>Obesity</v>
      </c>
      <c r="P515" s="38" t="s">
        <v>1858</v>
      </c>
      <c r="Q515" s="28">
        <v>51.18</v>
      </c>
      <c r="R515" s="38">
        <v>4.4000000000000004</v>
      </c>
      <c r="S515" s="38" t="s">
        <v>2383</v>
      </c>
      <c r="T515" s="38" t="s">
        <v>2380</v>
      </c>
      <c r="U515" s="38" t="s">
        <v>2380</v>
      </c>
      <c r="V515" s="38">
        <v>2</v>
      </c>
      <c r="W515" s="38" t="s">
        <v>2380</v>
      </c>
      <c r="X515" s="38" t="s">
        <v>8391</v>
      </c>
      <c r="Y515" s="19" t="str">
        <f t="shared" si="39"/>
        <v>Normal</v>
      </c>
    </row>
    <row r="516" spans="1:25" x14ac:dyDescent="0.35">
      <c r="A516" s="3" t="s">
        <v>1857</v>
      </c>
      <c r="B516" s="3">
        <v>51.37</v>
      </c>
      <c r="C516" s="3">
        <v>8.18</v>
      </c>
      <c r="D516" s="3" t="s">
        <v>2382</v>
      </c>
      <c r="E516" s="3" t="s">
        <v>2380</v>
      </c>
      <c r="F516" s="3" t="s">
        <v>2380</v>
      </c>
      <c r="G516" s="3" t="s">
        <v>2381</v>
      </c>
      <c r="H516" s="3" t="s">
        <v>2380</v>
      </c>
      <c r="I516" s="14">
        <v>180</v>
      </c>
      <c r="J516" s="14" t="str">
        <f t="shared" ref="J516:J579" si="42">IF(H516="?",INDEX($H$3:$H$2337,MODE($I$3:$I$2337)),H516)</f>
        <v>No</v>
      </c>
      <c r="K516" s="14">
        <f t="shared" si="40"/>
        <v>0</v>
      </c>
      <c r="L516" s="14" t="str">
        <f t="shared" ref="L516:L579" si="43">PROPER(J516)</f>
        <v>No</v>
      </c>
      <c r="M516" s="14" t="str">
        <f t="shared" si="41"/>
        <v>Yes</v>
      </c>
      <c r="N516" s="28">
        <v>51.37</v>
      </c>
      <c r="O516" s="19" t="str" cm="1">
        <f t="array" ref="O516">_xlfn.IFS(N516&lt;18.5,"Underweight",N516&lt;25,"Normalweight",N516&lt;30,"Overweight",N516&gt;=30,"Obesity")</f>
        <v>Obesity</v>
      </c>
      <c r="P516" s="38" t="s">
        <v>1857</v>
      </c>
      <c r="Q516" s="28">
        <v>51.37</v>
      </c>
      <c r="R516" s="38">
        <v>8.18</v>
      </c>
      <c r="S516" s="38" t="s">
        <v>2383</v>
      </c>
      <c r="T516" s="38" t="s">
        <v>2380</v>
      </c>
      <c r="U516" s="38" t="s">
        <v>2380</v>
      </c>
      <c r="V516" s="38">
        <v>0</v>
      </c>
      <c r="W516" s="38" t="s">
        <v>2380</v>
      </c>
      <c r="X516" s="38" t="s">
        <v>8391</v>
      </c>
      <c r="Y516" s="19" t="str">
        <f t="shared" ref="Y516:Y579" si="44">IF(R545&lt;=5.7,"Normal",IF(R516&lt;=6.5,"Prediabetes","Diabetes"))</f>
        <v>Normal</v>
      </c>
    </row>
    <row r="517" spans="1:25" x14ac:dyDescent="0.35">
      <c r="A517" s="3" t="s">
        <v>1856</v>
      </c>
      <c r="B517" s="3">
        <v>36.19</v>
      </c>
      <c r="C517" s="3">
        <v>5.52</v>
      </c>
      <c r="D517" s="3" t="s">
        <v>2382</v>
      </c>
      <c r="E517" s="3" t="s">
        <v>2380</v>
      </c>
      <c r="F517" s="3" t="s">
        <v>2380</v>
      </c>
      <c r="G517" s="3" t="s">
        <v>2381</v>
      </c>
      <c r="H517" s="3" t="s">
        <v>2380</v>
      </c>
      <c r="I517" s="14">
        <v>180</v>
      </c>
      <c r="J517" s="14" t="str">
        <f t="shared" si="42"/>
        <v>No</v>
      </c>
      <c r="K517" s="14">
        <f t="shared" si="40"/>
        <v>0</v>
      </c>
      <c r="L517" s="14" t="str">
        <f t="shared" si="43"/>
        <v>No</v>
      </c>
      <c r="M517" s="14" t="str">
        <f t="shared" si="41"/>
        <v>Yes</v>
      </c>
      <c r="N517" s="28">
        <v>36.19</v>
      </c>
      <c r="O517" s="19" t="str" cm="1">
        <f t="array" ref="O517">_xlfn.IFS(N517&lt;18.5,"Underweight",N517&lt;25,"Normalweight",N517&lt;30,"Overweight",N517&gt;=30,"Obesity")</f>
        <v>Obesity</v>
      </c>
      <c r="P517" s="38" t="s">
        <v>1856</v>
      </c>
      <c r="Q517" s="28">
        <v>36.19</v>
      </c>
      <c r="R517" s="38">
        <v>5.52</v>
      </c>
      <c r="S517" s="38" t="s">
        <v>2383</v>
      </c>
      <c r="T517" s="38" t="s">
        <v>2380</v>
      </c>
      <c r="U517" s="38" t="s">
        <v>2380</v>
      </c>
      <c r="V517" s="38">
        <v>0</v>
      </c>
      <c r="W517" s="38" t="s">
        <v>2380</v>
      </c>
      <c r="X517" s="38" t="s">
        <v>8391</v>
      </c>
      <c r="Y517" s="19" t="str">
        <f t="shared" si="44"/>
        <v>Normal</v>
      </c>
    </row>
    <row r="518" spans="1:25" x14ac:dyDescent="0.35">
      <c r="A518" s="3" t="s">
        <v>1855</v>
      </c>
      <c r="B518" s="3">
        <v>25.9</v>
      </c>
      <c r="C518" s="3">
        <v>4.84</v>
      </c>
      <c r="D518" s="3" t="s">
        <v>2380</v>
      </c>
      <c r="E518" s="3" t="s">
        <v>2380</v>
      </c>
      <c r="F518" s="3" t="s">
        <v>2380</v>
      </c>
      <c r="G518" s="3" t="s">
        <v>2381</v>
      </c>
      <c r="H518" s="3" t="s">
        <v>2382</v>
      </c>
      <c r="I518" s="14">
        <v>1</v>
      </c>
      <c r="J518" s="14" t="str">
        <f t="shared" si="42"/>
        <v>yes</v>
      </c>
      <c r="K518" s="14">
        <f t="shared" si="40"/>
        <v>0</v>
      </c>
      <c r="L518" s="14" t="str">
        <f t="shared" si="43"/>
        <v>Yes</v>
      </c>
      <c r="M518" s="14" t="str">
        <f t="shared" si="41"/>
        <v>No</v>
      </c>
      <c r="N518" s="28">
        <v>25.9</v>
      </c>
      <c r="O518" s="19" t="str" cm="1">
        <f t="array" ref="O518">_xlfn.IFS(N518&lt;18.5,"Underweight",N518&lt;25,"Normalweight",N518&lt;30,"Overweight",N518&gt;=30,"Obesity")</f>
        <v>Overweight</v>
      </c>
      <c r="P518" s="38" t="s">
        <v>1855</v>
      </c>
      <c r="Q518" s="28">
        <v>25.9</v>
      </c>
      <c r="R518" s="38">
        <v>4.84</v>
      </c>
      <c r="S518" s="38" t="s">
        <v>2380</v>
      </c>
      <c r="T518" s="38" t="s">
        <v>2380</v>
      </c>
      <c r="U518" s="38" t="s">
        <v>2380</v>
      </c>
      <c r="V518" s="38">
        <v>0</v>
      </c>
      <c r="W518" s="38" t="s">
        <v>2383</v>
      </c>
      <c r="X518" s="38" t="s">
        <v>8392</v>
      </c>
      <c r="Y518" s="19" t="str">
        <f t="shared" si="44"/>
        <v>Prediabetes</v>
      </c>
    </row>
    <row r="519" spans="1:25" x14ac:dyDescent="0.35">
      <c r="A519" s="3" t="s">
        <v>1854</v>
      </c>
      <c r="B519" s="3">
        <v>35.72</v>
      </c>
      <c r="C519" s="3">
        <v>4.08</v>
      </c>
      <c r="D519" s="3" t="s">
        <v>2380</v>
      </c>
      <c r="E519" s="3" t="s">
        <v>2380</v>
      </c>
      <c r="F519" s="3" t="s">
        <v>2383</v>
      </c>
      <c r="G519" s="3">
        <v>1</v>
      </c>
      <c r="H519" s="3" t="s">
        <v>2380</v>
      </c>
      <c r="I519" s="14">
        <v>180</v>
      </c>
      <c r="J519" s="14" t="str">
        <f t="shared" si="42"/>
        <v>No</v>
      </c>
      <c r="K519" s="14">
        <f t="shared" si="40"/>
        <v>1</v>
      </c>
      <c r="L519" s="14" t="str">
        <f t="shared" si="43"/>
        <v>No</v>
      </c>
      <c r="M519" s="14" t="str">
        <f t="shared" si="41"/>
        <v>No</v>
      </c>
      <c r="N519" s="28">
        <v>35.72</v>
      </c>
      <c r="O519" s="19" t="str" cm="1">
        <f t="array" ref="O519">_xlfn.IFS(N519&lt;18.5,"Underweight",N519&lt;25,"Normalweight",N519&lt;30,"Overweight",N519&gt;=30,"Obesity")</f>
        <v>Obesity</v>
      </c>
      <c r="P519" s="38" t="s">
        <v>1854</v>
      </c>
      <c r="Q519" s="28">
        <v>35.72</v>
      </c>
      <c r="R519" s="38">
        <v>4.08</v>
      </c>
      <c r="S519" s="38" t="s">
        <v>2380</v>
      </c>
      <c r="T519" s="38" t="s">
        <v>2380</v>
      </c>
      <c r="U519" s="38" t="s">
        <v>2383</v>
      </c>
      <c r="V519" s="38">
        <v>1</v>
      </c>
      <c r="W519" s="38" t="s">
        <v>2380</v>
      </c>
      <c r="X519" s="38" t="s">
        <v>8391</v>
      </c>
      <c r="Y519" s="19" t="str">
        <f t="shared" si="44"/>
        <v>Normal</v>
      </c>
    </row>
    <row r="520" spans="1:25" x14ac:dyDescent="0.35">
      <c r="A520" s="3" t="s">
        <v>1853</v>
      </c>
      <c r="B520" s="3">
        <v>27.94</v>
      </c>
      <c r="C520" s="3">
        <v>4.4800000000000004</v>
      </c>
      <c r="D520" s="3" t="s">
        <v>2380</v>
      </c>
      <c r="E520" s="3" t="s">
        <v>2380</v>
      </c>
      <c r="F520" s="3" t="s">
        <v>2383</v>
      </c>
      <c r="G520" s="3">
        <v>1</v>
      </c>
      <c r="H520" s="3" t="s">
        <v>2382</v>
      </c>
      <c r="I520" s="14">
        <v>1</v>
      </c>
      <c r="J520" s="14" t="str">
        <f t="shared" si="42"/>
        <v>yes</v>
      </c>
      <c r="K520" s="14">
        <f t="shared" si="40"/>
        <v>1</v>
      </c>
      <c r="L520" s="14" t="str">
        <f t="shared" si="43"/>
        <v>Yes</v>
      </c>
      <c r="M520" s="14" t="str">
        <f t="shared" si="41"/>
        <v>No</v>
      </c>
      <c r="N520" s="28">
        <v>27.94</v>
      </c>
      <c r="O520" s="19" t="str" cm="1">
        <f t="array" ref="O520">_xlfn.IFS(N520&lt;18.5,"Underweight",N520&lt;25,"Normalweight",N520&lt;30,"Overweight",N520&gt;=30,"Obesity")</f>
        <v>Overweight</v>
      </c>
      <c r="P520" s="38" t="s">
        <v>1853</v>
      </c>
      <c r="Q520" s="28">
        <v>27.94</v>
      </c>
      <c r="R520" s="38">
        <v>4.4800000000000004</v>
      </c>
      <c r="S520" s="38" t="s">
        <v>2380</v>
      </c>
      <c r="T520" s="38" t="s">
        <v>2380</v>
      </c>
      <c r="U520" s="38" t="s">
        <v>2383</v>
      </c>
      <c r="V520" s="38">
        <v>1</v>
      </c>
      <c r="W520" s="38" t="s">
        <v>2383</v>
      </c>
      <c r="X520" s="38" t="s">
        <v>8392</v>
      </c>
      <c r="Y520" s="19" t="str">
        <f t="shared" si="44"/>
        <v>Prediabetes</v>
      </c>
    </row>
    <row r="521" spans="1:25" x14ac:dyDescent="0.35">
      <c r="A521" s="3" t="s">
        <v>1852</v>
      </c>
      <c r="B521" s="3">
        <v>27.1</v>
      </c>
      <c r="C521" s="3">
        <v>5.73</v>
      </c>
      <c r="D521" s="3" t="s">
        <v>2380</v>
      </c>
      <c r="E521" s="3" t="s">
        <v>2380</v>
      </c>
      <c r="F521" s="3" t="s">
        <v>2380</v>
      </c>
      <c r="G521" s="3" t="s">
        <v>2381</v>
      </c>
      <c r="H521" s="3" t="s">
        <v>2382</v>
      </c>
      <c r="I521" s="14">
        <v>1</v>
      </c>
      <c r="J521" s="14" t="str">
        <f t="shared" si="42"/>
        <v>yes</v>
      </c>
      <c r="K521" s="14">
        <f t="shared" si="40"/>
        <v>0</v>
      </c>
      <c r="L521" s="14" t="str">
        <f t="shared" si="43"/>
        <v>Yes</v>
      </c>
      <c r="M521" s="14" t="str">
        <f t="shared" si="41"/>
        <v>No</v>
      </c>
      <c r="N521" s="28">
        <v>27.1</v>
      </c>
      <c r="O521" s="19" t="str" cm="1">
        <f t="array" ref="O521">_xlfn.IFS(N521&lt;18.5,"Underweight",N521&lt;25,"Normalweight",N521&lt;30,"Overweight",N521&gt;=30,"Obesity")</f>
        <v>Overweight</v>
      </c>
      <c r="P521" s="38" t="s">
        <v>1852</v>
      </c>
      <c r="Q521" s="28">
        <v>27.1</v>
      </c>
      <c r="R521" s="38">
        <v>5.73</v>
      </c>
      <c r="S521" s="38" t="s">
        <v>2380</v>
      </c>
      <c r="T521" s="38" t="s">
        <v>2380</v>
      </c>
      <c r="U521" s="38" t="s">
        <v>2380</v>
      </c>
      <c r="V521" s="38">
        <v>0</v>
      </c>
      <c r="W521" s="38" t="s">
        <v>2383</v>
      </c>
      <c r="X521" s="38" t="s">
        <v>8392</v>
      </c>
      <c r="Y521" s="19" t="str">
        <f t="shared" si="44"/>
        <v>Prediabetes</v>
      </c>
    </row>
    <row r="522" spans="1:25" x14ac:dyDescent="0.35">
      <c r="A522" s="3" t="s">
        <v>1851</v>
      </c>
      <c r="B522" s="3">
        <v>18.3</v>
      </c>
      <c r="C522" s="3">
        <v>5.46</v>
      </c>
      <c r="D522" s="3" t="s">
        <v>2382</v>
      </c>
      <c r="E522" s="3" t="s">
        <v>2380</v>
      </c>
      <c r="F522" s="3" t="s">
        <v>2383</v>
      </c>
      <c r="G522" s="3">
        <v>1</v>
      </c>
      <c r="H522" s="3" t="s">
        <v>2382</v>
      </c>
      <c r="I522" s="14">
        <v>1</v>
      </c>
      <c r="J522" s="14" t="str">
        <f t="shared" si="42"/>
        <v>yes</v>
      </c>
      <c r="K522" s="14">
        <f t="shared" si="40"/>
        <v>1</v>
      </c>
      <c r="L522" s="14" t="str">
        <f t="shared" si="43"/>
        <v>Yes</v>
      </c>
      <c r="M522" s="14" t="str">
        <f t="shared" si="41"/>
        <v>Yes</v>
      </c>
      <c r="N522" s="28">
        <v>18.3</v>
      </c>
      <c r="O522" s="19" t="str" cm="1">
        <f t="array" ref="O522">_xlfn.IFS(N522&lt;18.5,"Underweight",N522&lt;25,"Normalweight",N522&lt;30,"Overweight",N522&gt;=30,"Obesity")</f>
        <v>Underweight</v>
      </c>
      <c r="P522" s="38" t="s">
        <v>1851</v>
      </c>
      <c r="Q522" s="28">
        <v>18.3</v>
      </c>
      <c r="R522" s="38">
        <v>5.46</v>
      </c>
      <c r="S522" s="38" t="s">
        <v>2383</v>
      </c>
      <c r="T522" s="38" t="s">
        <v>2380</v>
      </c>
      <c r="U522" s="38" t="s">
        <v>2383</v>
      </c>
      <c r="V522" s="38">
        <v>1</v>
      </c>
      <c r="W522" s="38" t="s">
        <v>2383</v>
      </c>
      <c r="X522" s="38" t="s">
        <v>8394</v>
      </c>
      <c r="Y522" s="19" t="str">
        <f t="shared" si="44"/>
        <v>Prediabetes</v>
      </c>
    </row>
    <row r="523" spans="1:25" x14ac:dyDescent="0.35">
      <c r="A523" s="3" t="s">
        <v>1850</v>
      </c>
      <c r="B523" s="3">
        <v>25.3</v>
      </c>
      <c r="C523" s="3">
        <v>5.0199999999999996</v>
      </c>
      <c r="D523" s="3" t="s">
        <v>2382</v>
      </c>
      <c r="E523" s="3" t="s">
        <v>2380</v>
      </c>
      <c r="F523" s="3" t="s">
        <v>2380</v>
      </c>
      <c r="G523" s="3">
        <v>1</v>
      </c>
      <c r="H523" s="3" t="s">
        <v>2382</v>
      </c>
      <c r="I523" s="14">
        <v>1</v>
      </c>
      <c r="J523" s="14" t="str">
        <f t="shared" si="42"/>
        <v>yes</v>
      </c>
      <c r="K523" s="14">
        <f t="shared" si="40"/>
        <v>1</v>
      </c>
      <c r="L523" s="14" t="str">
        <f t="shared" si="43"/>
        <v>Yes</v>
      </c>
      <c r="M523" s="14" t="str">
        <f t="shared" si="41"/>
        <v>Yes</v>
      </c>
      <c r="N523" s="28">
        <v>25.3</v>
      </c>
      <c r="O523" s="19" t="str" cm="1">
        <f t="array" ref="O523">_xlfn.IFS(N523&lt;18.5,"Underweight",N523&lt;25,"Normalweight",N523&lt;30,"Overweight",N523&gt;=30,"Obesity")</f>
        <v>Overweight</v>
      </c>
      <c r="P523" s="38" t="s">
        <v>1850</v>
      </c>
      <c r="Q523" s="28">
        <v>25.3</v>
      </c>
      <c r="R523" s="38">
        <v>5.0199999999999996</v>
      </c>
      <c r="S523" s="38" t="s">
        <v>2383</v>
      </c>
      <c r="T523" s="38" t="s">
        <v>2380</v>
      </c>
      <c r="U523" s="38" t="s">
        <v>2380</v>
      </c>
      <c r="V523" s="38">
        <v>1</v>
      </c>
      <c r="W523" s="38" t="s">
        <v>2383</v>
      </c>
      <c r="X523" s="38" t="s">
        <v>8392</v>
      </c>
      <c r="Y523" s="19" t="str">
        <f t="shared" si="44"/>
        <v>Normal</v>
      </c>
    </row>
    <row r="524" spans="1:25" x14ac:dyDescent="0.35">
      <c r="A524" s="3" t="s">
        <v>1849</v>
      </c>
      <c r="B524" s="3">
        <v>38.83</v>
      </c>
      <c r="C524" s="3">
        <v>6.36</v>
      </c>
      <c r="D524" s="3" t="s">
        <v>2380</v>
      </c>
      <c r="E524" s="3" t="s">
        <v>2380</v>
      </c>
      <c r="F524" s="3" t="s">
        <v>2380</v>
      </c>
      <c r="G524" s="3">
        <v>1</v>
      </c>
      <c r="H524" s="3" t="s">
        <v>2380</v>
      </c>
      <c r="I524" s="14">
        <v>180</v>
      </c>
      <c r="J524" s="14" t="str">
        <f t="shared" si="42"/>
        <v>No</v>
      </c>
      <c r="K524" s="14">
        <f t="shared" si="40"/>
        <v>1</v>
      </c>
      <c r="L524" s="14" t="str">
        <f t="shared" si="43"/>
        <v>No</v>
      </c>
      <c r="M524" s="14" t="str">
        <f t="shared" si="41"/>
        <v>No</v>
      </c>
      <c r="N524" s="28">
        <v>38.83</v>
      </c>
      <c r="O524" s="19" t="str" cm="1">
        <f t="array" ref="O524">_xlfn.IFS(N524&lt;18.5,"Underweight",N524&lt;25,"Normalweight",N524&lt;30,"Overweight",N524&gt;=30,"Obesity")</f>
        <v>Obesity</v>
      </c>
      <c r="P524" s="38" t="s">
        <v>1849</v>
      </c>
      <c r="Q524" s="28">
        <v>38.83</v>
      </c>
      <c r="R524" s="38">
        <v>6.36</v>
      </c>
      <c r="S524" s="38" t="s">
        <v>2380</v>
      </c>
      <c r="T524" s="38" t="s">
        <v>2380</v>
      </c>
      <c r="U524" s="38" t="s">
        <v>2380</v>
      </c>
      <c r="V524" s="38">
        <v>1</v>
      </c>
      <c r="W524" s="38" t="s">
        <v>2380</v>
      </c>
      <c r="X524" s="38" t="s">
        <v>8391</v>
      </c>
      <c r="Y524" s="19" t="str">
        <f t="shared" si="44"/>
        <v>Normal</v>
      </c>
    </row>
    <row r="525" spans="1:25" x14ac:dyDescent="0.35">
      <c r="A525" s="3" t="s">
        <v>1848</v>
      </c>
      <c r="B525" s="3">
        <v>27.6</v>
      </c>
      <c r="C525" s="3">
        <v>5.36</v>
      </c>
      <c r="D525" s="3" t="s">
        <v>2380</v>
      </c>
      <c r="E525" s="3" t="s">
        <v>2380</v>
      </c>
      <c r="F525" s="3" t="s">
        <v>2380</v>
      </c>
      <c r="G525" s="3">
        <v>1</v>
      </c>
      <c r="H525" s="3" t="s">
        <v>2380</v>
      </c>
      <c r="I525" s="14">
        <v>180</v>
      </c>
      <c r="J525" s="14" t="str">
        <f t="shared" si="42"/>
        <v>No</v>
      </c>
      <c r="K525" s="14">
        <f t="shared" si="40"/>
        <v>1</v>
      </c>
      <c r="L525" s="14" t="str">
        <f t="shared" si="43"/>
        <v>No</v>
      </c>
      <c r="M525" s="14" t="str">
        <f t="shared" si="41"/>
        <v>No</v>
      </c>
      <c r="N525" s="28">
        <v>27.6</v>
      </c>
      <c r="O525" s="19" t="str" cm="1">
        <f t="array" ref="O525">_xlfn.IFS(N525&lt;18.5,"Underweight",N525&lt;25,"Normalweight",N525&lt;30,"Overweight",N525&gt;=30,"Obesity")</f>
        <v>Overweight</v>
      </c>
      <c r="P525" s="38" t="s">
        <v>1848</v>
      </c>
      <c r="Q525" s="28">
        <v>27.6</v>
      </c>
      <c r="R525" s="38">
        <v>5.36</v>
      </c>
      <c r="S525" s="38" t="s">
        <v>2380</v>
      </c>
      <c r="T525" s="38" t="s">
        <v>2380</v>
      </c>
      <c r="U525" s="38" t="s">
        <v>2380</v>
      </c>
      <c r="V525" s="38">
        <v>1</v>
      </c>
      <c r="W525" s="38" t="s">
        <v>2380</v>
      </c>
      <c r="X525" s="38" t="s">
        <v>8392</v>
      </c>
      <c r="Y525" s="19" t="str">
        <f t="shared" si="44"/>
        <v>Normal</v>
      </c>
    </row>
    <row r="526" spans="1:25" x14ac:dyDescent="0.35">
      <c r="A526" s="3" t="s">
        <v>1847</v>
      </c>
      <c r="B526" s="3">
        <v>46.4</v>
      </c>
      <c r="C526" s="3">
        <v>8.3699999999999992</v>
      </c>
      <c r="D526" s="3" t="s">
        <v>2382</v>
      </c>
      <c r="E526" s="3" t="s">
        <v>2380</v>
      </c>
      <c r="F526" s="3" t="s">
        <v>2383</v>
      </c>
      <c r="G526" s="3">
        <v>1</v>
      </c>
      <c r="H526" s="3" t="s">
        <v>2380</v>
      </c>
      <c r="I526" s="14">
        <v>180</v>
      </c>
      <c r="J526" s="14" t="str">
        <f t="shared" si="42"/>
        <v>No</v>
      </c>
      <c r="K526" s="14">
        <f t="shared" si="40"/>
        <v>1</v>
      </c>
      <c r="L526" s="14" t="str">
        <f t="shared" si="43"/>
        <v>No</v>
      </c>
      <c r="M526" s="14" t="str">
        <f t="shared" si="41"/>
        <v>Yes</v>
      </c>
      <c r="N526" s="28">
        <v>46.4</v>
      </c>
      <c r="O526" s="19" t="str" cm="1">
        <f t="array" ref="O526">_xlfn.IFS(N526&lt;18.5,"Underweight",N526&lt;25,"Normalweight",N526&lt;30,"Overweight",N526&gt;=30,"Obesity")</f>
        <v>Obesity</v>
      </c>
      <c r="P526" s="38" t="s">
        <v>1847</v>
      </c>
      <c r="Q526" s="28">
        <v>46.4</v>
      </c>
      <c r="R526" s="38">
        <v>8.3699999999999992</v>
      </c>
      <c r="S526" s="38" t="s">
        <v>2383</v>
      </c>
      <c r="T526" s="38" t="s">
        <v>2380</v>
      </c>
      <c r="U526" s="38" t="s">
        <v>2383</v>
      </c>
      <c r="V526" s="38">
        <v>1</v>
      </c>
      <c r="W526" s="38" t="s">
        <v>2380</v>
      </c>
      <c r="X526" s="38" t="s">
        <v>8391</v>
      </c>
      <c r="Y526" s="19" t="str">
        <f t="shared" si="44"/>
        <v>Normal</v>
      </c>
    </row>
    <row r="527" spans="1:25" x14ac:dyDescent="0.35">
      <c r="A527" s="3" t="s">
        <v>1846</v>
      </c>
      <c r="B527" s="3">
        <v>51.92</v>
      </c>
      <c r="C527" s="3">
        <v>5.18</v>
      </c>
      <c r="D527" s="3" t="s">
        <v>2382</v>
      </c>
      <c r="E527" s="3" t="s">
        <v>2380</v>
      </c>
      <c r="F527" s="3" t="s">
        <v>2383</v>
      </c>
      <c r="G527" s="3">
        <v>1</v>
      </c>
      <c r="H527" s="3" t="s">
        <v>2380</v>
      </c>
      <c r="I527" s="14">
        <v>180</v>
      </c>
      <c r="J527" s="14" t="str">
        <f t="shared" si="42"/>
        <v>No</v>
      </c>
      <c r="K527" s="14">
        <f t="shared" si="40"/>
        <v>1</v>
      </c>
      <c r="L527" s="14" t="str">
        <f t="shared" si="43"/>
        <v>No</v>
      </c>
      <c r="M527" s="14" t="str">
        <f t="shared" si="41"/>
        <v>Yes</v>
      </c>
      <c r="N527" s="28">
        <v>51.92</v>
      </c>
      <c r="O527" s="19" t="str" cm="1">
        <f t="array" ref="O527">_xlfn.IFS(N527&lt;18.5,"Underweight",N527&lt;25,"Normalweight",N527&lt;30,"Overweight",N527&gt;=30,"Obesity")</f>
        <v>Obesity</v>
      </c>
      <c r="P527" s="38" t="s">
        <v>1846</v>
      </c>
      <c r="Q527" s="28">
        <v>51.92</v>
      </c>
      <c r="R527" s="38">
        <v>5.18</v>
      </c>
      <c r="S527" s="38" t="s">
        <v>2383</v>
      </c>
      <c r="T527" s="38" t="s">
        <v>2380</v>
      </c>
      <c r="U527" s="38" t="s">
        <v>2383</v>
      </c>
      <c r="V527" s="38">
        <v>1</v>
      </c>
      <c r="W527" s="38" t="s">
        <v>2380</v>
      </c>
      <c r="X527" s="38" t="s">
        <v>8391</v>
      </c>
      <c r="Y527" s="19" t="str">
        <f t="shared" si="44"/>
        <v>Normal</v>
      </c>
    </row>
    <row r="528" spans="1:25" x14ac:dyDescent="0.35">
      <c r="A528" s="3" t="s">
        <v>1845</v>
      </c>
      <c r="B528" s="3">
        <v>32.395000000000003</v>
      </c>
      <c r="C528" s="3">
        <v>5.68</v>
      </c>
      <c r="D528" s="3" t="s">
        <v>2382</v>
      </c>
      <c r="E528" s="3" t="s">
        <v>2380</v>
      </c>
      <c r="F528" s="3" t="s">
        <v>2380</v>
      </c>
      <c r="G528" s="3">
        <v>1</v>
      </c>
      <c r="H528" s="3" t="s">
        <v>2380</v>
      </c>
      <c r="I528" s="14">
        <v>180</v>
      </c>
      <c r="J528" s="14" t="str">
        <f t="shared" si="42"/>
        <v>No</v>
      </c>
      <c r="K528" s="14">
        <f t="shared" si="40"/>
        <v>1</v>
      </c>
      <c r="L528" s="14" t="str">
        <f t="shared" si="43"/>
        <v>No</v>
      </c>
      <c r="M528" s="14" t="str">
        <f t="shared" si="41"/>
        <v>Yes</v>
      </c>
      <c r="N528" s="28">
        <v>32.395000000000003</v>
      </c>
      <c r="O528" s="19" t="str" cm="1">
        <f t="array" ref="O528">_xlfn.IFS(N528&lt;18.5,"Underweight",N528&lt;25,"Normalweight",N528&lt;30,"Overweight",N528&gt;=30,"Obesity")</f>
        <v>Obesity</v>
      </c>
      <c r="P528" s="38" t="s">
        <v>1845</v>
      </c>
      <c r="Q528" s="28">
        <v>32.395000000000003</v>
      </c>
      <c r="R528" s="38">
        <v>5.68</v>
      </c>
      <c r="S528" s="38" t="s">
        <v>2383</v>
      </c>
      <c r="T528" s="38" t="s">
        <v>2380</v>
      </c>
      <c r="U528" s="38" t="s">
        <v>2380</v>
      </c>
      <c r="V528" s="38">
        <v>1</v>
      </c>
      <c r="W528" s="38" t="s">
        <v>2380</v>
      </c>
      <c r="X528" s="38" t="s">
        <v>8391</v>
      </c>
      <c r="Y528" s="19" t="str">
        <f t="shared" si="44"/>
        <v>Normal</v>
      </c>
    </row>
    <row r="529" spans="1:25" x14ac:dyDescent="0.35">
      <c r="A529" s="3" t="s">
        <v>1844</v>
      </c>
      <c r="B529" s="3">
        <v>46.19</v>
      </c>
      <c r="C529" s="3">
        <v>7.31</v>
      </c>
      <c r="D529" s="3" t="s">
        <v>2382</v>
      </c>
      <c r="E529" s="3" t="s">
        <v>2380</v>
      </c>
      <c r="F529" s="3" t="s">
        <v>2383</v>
      </c>
      <c r="G529" s="3">
        <v>1</v>
      </c>
      <c r="H529" s="3" t="s">
        <v>2380</v>
      </c>
      <c r="I529" s="14">
        <v>180</v>
      </c>
      <c r="J529" s="14" t="str">
        <f t="shared" si="42"/>
        <v>No</v>
      </c>
      <c r="K529" s="14">
        <f t="shared" si="40"/>
        <v>1</v>
      </c>
      <c r="L529" s="14" t="str">
        <f t="shared" si="43"/>
        <v>No</v>
      </c>
      <c r="M529" s="14" t="str">
        <f t="shared" si="41"/>
        <v>Yes</v>
      </c>
      <c r="N529" s="28">
        <v>46.19</v>
      </c>
      <c r="O529" s="19" t="str" cm="1">
        <f t="array" ref="O529">_xlfn.IFS(N529&lt;18.5,"Underweight",N529&lt;25,"Normalweight",N529&lt;30,"Overweight",N529&gt;=30,"Obesity")</f>
        <v>Obesity</v>
      </c>
      <c r="P529" s="38" t="s">
        <v>1844</v>
      </c>
      <c r="Q529" s="28">
        <v>46.19</v>
      </c>
      <c r="R529" s="38">
        <v>7.31</v>
      </c>
      <c r="S529" s="38" t="s">
        <v>2383</v>
      </c>
      <c r="T529" s="38" t="s">
        <v>2380</v>
      </c>
      <c r="U529" s="38" t="s">
        <v>2383</v>
      </c>
      <c r="V529" s="38">
        <v>1</v>
      </c>
      <c r="W529" s="38" t="s">
        <v>2380</v>
      </c>
      <c r="X529" s="38" t="s">
        <v>8391</v>
      </c>
      <c r="Y529" s="19" t="str">
        <f t="shared" si="44"/>
        <v>Diabetes</v>
      </c>
    </row>
    <row r="530" spans="1:25" x14ac:dyDescent="0.35">
      <c r="A530" s="3" t="s">
        <v>1843</v>
      </c>
      <c r="B530" s="3">
        <v>27.93</v>
      </c>
      <c r="C530" s="3">
        <v>4.67</v>
      </c>
      <c r="D530" s="3" t="s">
        <v>2380</v>
      </c>
      <c r="E530" s="3" t="s">
        <v>2380</v>
      </c>
      <c r="F530" s="3" t="s">
        <v>2383</v>
      </c>
      <c r="G530" s="3">
        <v>1</v>
      </c>
      <c r="H530" s="3" t="s">
        <v>2380</v>
      </c>
      <c r="I530" s="14">
        <v>180</v>
      </c>
      <c r="J530" s="14" t="str">
        <f t="shared" si="42"/>
        <v>No</v>
      </c>
      <c r="K530" s="14">
        <f t="shared" si="40"/>
        <v>1</v>
      </c>
      <c r="L530" s="14" t="str">
        <f t="shared" si="43"/>
        <v>No</v>
      </c>
      <c r="M530" s="14" t="str">
        <f t="shared" si="41"/>
        <v>No</v>
      </c>
      <c r="N530" s="28">
        <v>27.93</v>
      </c>
      <c r="O530" s="19" t="str" cm="1">
        <f t="array" ref="O530">_xlfn.IFS(N530&lt;18.5,"Underweight",N530&lt;25,"Normalweight",N530&lt;30,"Overweight",N530&gt;=30,"Obesity")</f>
        <v>Overweight</v>
      </c>
      <c r="P530" s="38" t="s">
        <v>1843</v>
      </c>
      <c r="Q530" s="28">
        <v>27.93</v>
      </c>
      <c r="R530" s="38">
        <v>4.67</v>
      </c>
      <c r="S530" s="38" t="s">
        <v>2380</v>
      </c>
      <c r="T530" s="38" t="s">
        <v>2380</v>
      </c>
      <c r="U530" s="38" t="s">
        <v>2383</v>
      </c>
      <c r="V530" s="38">
        <v>1</v>
      </c>
      <c r="W530" s="38" t="s">
        <v>2380</v>
      </c>
      <c r="X530" s="38" t="s">
        <v>8392</v>
      </c>
      <c r="Y530" s="19" t="str">
        <f t="shared" si="44"/>
        <v>Normal</v>
      </c>
    </row>
    <row r="531" spans="1:25" x14ac:dyDescent="0.35">
      <c r="A531" s="3" t="s">
        <v>1842</v>
      </c>
      <c r="B531" s="3">
        <v>45.62</v>
      </c>
      <c r="C531" s="3">
        <v>6.87</v>
      </c>
      <c r="D531" s="3" t="s">
        <v>2380</v>
      </c>
      <c r="E531" s="3" t="s">
        <v>2380</v>
      </c>
      <c r="F531" s="3" t="s">
        <v>2380</v>
      </c>
      <c r="G531" s="3" t="s">
        <v>2381</v>
      </c>
      <c r="H531" s="3" t="s">
        <v>2380</v>
      </c>
      <c r="I531" s="14">
        <v>180</v>
      </c>
      <c r="J531" s="14" t="str">
        <f t="shared" si="42"/>
        <v>No</v>
      </c>
      <c r="K531" s="14">
        <f t="shared" si="40"/>
        <v>0</v>
      </c>
      <c r="L531" s="14" t="str">
        <f t="shared" si="43"/>
        <v>No</v>
      </c>
      <c r="M531" s="14" t="str">
        <f t="shared" si="41"/>
        <v>No</v>
      </c>
      <c r="N531" s="28">
        <v>45.62</v>
      </c>
      <c r="O531" s="19" t="str" cm="1">
        <f t="array" ref="O531">_xlfn.IFS(N531&lt;18.5,"Underweight",N531&lt;25,"Normalweight",N531&lt;30,"Overweight",N531&gt;=30,"Obesity")</f>
        <v>Obesity</v>
      </c>
      <c r="P531" s="38" t="s">
        <v>1842</v>
      </c>
      <c r="Q531" s="28">
        <v>45.62</v>
      </c>
      <c r="R531" s="38">
        <v>6.87</v>
      </c>
      <c r="S531" s="38" t="s">
        <v>2380</v>
      </c>
      <c r="T531" s="38" t="s">
        <v>2380</v>
      </c>
      <c r="U531" s="38" t="s">
        <v>2380</v>
      </c>
      <c r="V531" s="38">
        <v>0</v>
      </c>
      <c r="W531" s="38" t="s">
        <v>2380</v>
      </c>
      <c r="X531" s="38" t="s">
        <v>8391</v>
      </c>
      <c r="Y531" s="19" t="str">
        <f t="shared" si="44"/>
        <v>Normal</v>
      </c>
    </row>
    <row r="532" spans="1:25" x14ac:dyDescent="0.35">
      <c r="A532" s="3" t="s">
        <v>1841</v>
      </c>
      <c r="B532" s="3">
        <v>35.31</v>
      </c>
      <c r="C532" s="3">
        <v>5.87</v>
      </c>
      <c r="D532" s="3" t="s">
        <v>2380</v>
      </c>
      <c r="E532" s="3" t="s">
        <v>2380</v>
      </c>
      <c r="F532" s="3" t="s">
        <v>2383</v>
      </c>
      <c r="G532" s="3">
        <v>1</v>
      </c>
      <c r="H532" s="3" t="s">
        <v>2380</v>
      </c>
      <c r="I532" s="14">
        <v>180</v>
      </c>
      <c r="J532" s="14" t="str">
        <f t="shared" si="42"/>
        <v>No</v>
      </c>
      <c r="K532" s="14">
        <f t="shared" si="40"/>
        <v>1</v>
      </c>
      <c r="L532" s="14" t="str">
        <f t="shared" si="43"/>
        <v>No</v>
      </c>
      <c r="M532" s="14" t="str">
        <f t="shared" si="41"/>
        <v>No</v>
      </c>
      <c r="N532" s="28">
        <v>35.31</v>
      </c>
      <c r="O532" s="19" t="str" cm="1">
        <f t="array" ref="O532">_xlfn.IFS(N532&lt;18.5,"Underweight",N532&lt;25,"Normalweight",N532&lt;30,"Overweight",N532&gt;=30,"Obesity")</f>
        <v>Obesity</v>
      </c>
      <c r="P532" s="38" t="s">
        <v>1841</v>
      </c>
      <c r="Q532" s="28">
        <v>35.31</v>
      </c>
      <c r="R532" s="38">
        <v>5.87</v>
      </c>
      <c r="S532" s="38" t="s">
        <v>2380</v>
      </c>
      <c r="T532" s="38" t="s">
        <v>2380</v>
      </c>
      <c r="U532" s="38" t="s">
        <v>2383</v>
      </c>
      <c r="V532" s="38">
        <v>1</v>
      </c>
      <c r="W532" s="38" t="s">
        <v>2380</v>
      </c>
      <c r="X532" s="38" t="s">
        <v>8391</v>
      </c>
      <c r="Y532" s="19" t="str">
        <f t="shared" si="44"/>
        <v>Normal</v>
      </c>
    </row>
    <row r="533" spans="1:25" x14ac:dyDescent="0.35">
      <c r="A533" s="3" t="s">
        <v>1840</v>
      </c>
      <c r="B533" s="3">
        <v>30.4</v>
      </c>
      <c r="C533" s="3">
        <v>4.07</v>
      </c>
      <c r="D533" s="3" t="s">
        <v>2382</v>
      </c>
      <c r="E533" s="3" t="s">
        <v>2380</v>
      </c>
      <c r="F533" s="3" t="s">
        <v>2380</v>
      </c>
      <c r="G533" s="3">
        <v>1</v>
      </c>
      <c r="H533" s="3" t="s">
        <v>2380</v>
      </c>
      <c r="I533" s="14">
        <v>180</v>
      </c>
      <c r="J533" s="14" t="str">
        <f t="shared" si="42"/>
        <v>No</v>
      </c>
      <c r="K533" s="14">
        <f t="shared" si="40"/>
        <v>1</v>
      </c>
      <c r="L533" s="14" t="str">
        <f t="shared" si="43"/>
        <v>No</v>
      </c>
      <c r="M533" s="14" t="str">
        <f t="shared" si="41"/>
        <v>Yes</v>
      </c>
      <c r="N533" s="28">
        <v>30.4</v>
      </c>
      <c r="O533" s="19" t="str" cm="1">
        <f t="array" ref="O533">_xlfn.IFS(N533&lt;18.5,"Underweight",N533&lt;25,"Normalweight",N533&lt;30,"Overweight",N533&gt;=30,"Obesity")</f>
        <v>Obesity</v>
      </c>
      <c r="P533" s="38" t="s">
        <v>1840</v>
      </c>
      <c r="Q533" s="28">
        <v>30.4</v>
      </c>
      <c r="R533" s="38">
        <v>4.07</v>
      </c>
      <c r="S533" s="38" t="s">
        <v>2383</v>
      </c>
      <c r="T533" s="38" t="s">
        <v>2380</v>
      </c>
      <c r="U533" s="38" t="s">
        <v>2380</v>
      </c>
      <c r="V533" s="38">
        <v>1</v>
      </c>
      <c r="W533" s="38" t="s">
        <v>2380</v>
      </c>
      <c r="X533" s="38" t="s">
        <v>8391</v>
      </c>
      <c r="Y533" s="19" t="str">
        <f t="shared" si="44"/>
        <v>Normal</v>
      </c>
    </row>
    <row r="534" spans="1:25" x14ac:dyDescent="0.35">
      <c r="A534" s="3" t="s">
        <v>1839</v>
      </c>
      <c r="B534" s="3">
        <v>20.13</v>
      </c>
      <c r="C534" s="3">
        <v>6.47</v>
      </c>
      <c r="D534" s="3" t="s">
        <v>2380</v>
      </c>
      <c r="E534" s="3" t="s">
        <v>2380</v>
      </c>
      <c r="F534" s="3" t="s">
        <v>2383</v>
      </c>
      <c r="G534" s="3">
        <v>1</v>
      </c>
      <c r="H534" s="3" t="s">
        <v>2382</v>
      </c>
      <c r="I534" s="14">
        <v>1</v>
      </c>
      <c r="J534" s="14" t="str">
        <f t="shared" si="42"/>
        <v>yes</v>
      </c>
      <c r="K534" s="14">
        <f t="shared" si="40"/>
        <v>1</v>
      </c>
      <c r="L534" s="14" t="str">
        <f t="shared" si="43"/>
        <v>Yes</v>
      </c>
      <c r="M534" s="14" t="str">
        <f t="shared" si="41"/>
        <v>No</v>
      </c>
      <c r="N534" s="28">
        <v>20.13</v>
      </c>
      <c r="O534" s="19" t="str" cm="1">
        <f t="array" ref="O534">_xlfn.IFS(N534&lt;18.5,"Underweight",N534&lt;25,"Normalweight",N534&lt;30,"Overweight",N534&gt;=30,"Obesity")</f>
        <v>Normalweight</v>
      </c>
      <c r="P534" s="38" t="s">
        <v>1839</v>
      </c>
      <c r="Q534" s="28">
        <v>20.13</v>
      </c>
      <c r="R534" s="38">
        <v>6.47</v>
      </c>
      <c r="S534" s="38" t="s">
        <v>2380</v>
      </c>
      <c r="T534" s="38" t="s">
        <v>2380</v>
      </c>
      <c r="U534" s="38" t="s">
        <v>2383</v>
      </c>
      <c r="V534" s="38">
        <v>1</v>
      </c>
      <c r="W534" s="38" t="s">
        <v>2383</v>
      </c>
      <c r="X534" s="38" t="s">
        <v>8393</v>
      </c>
      <c r="Y534" s="19" t="str">
        <f t="shared" si="44"/>
        <v>Normal</v>
      </c>
    </row>
    <row r="535" spans="1:25" x14ac:dyDescent="0.35">
      <c r="A535" s="3" t="s">
        <v>1838</v>
      </c>
      <c r="B535" s="3">
        <v>23.655000000000001</v>
      </c>
      <c r="C535" s="3">
        <v>5.14</v>
      </c>
      <c r="D535" s="3" t="s">
        <v>2380</v>
      </c>
      <c r="E535" s="3" t="s">
        <v>2380</v>
      </c>
      <c r="F535" s="3" t="s">
        <v>2380</v>
      </c>
      <c r="G535" s="3">
        <v>1</v>
      </c>
      <c r="H535" s="3" t="s">
        <v>2382</v>
      </c>
      <c r="I535" s="14">
        <v>1</v>
      </c>
      <c r="J535" s="14" t="str">
        <f t="shared" si="42"/>
        <v>yes</v>
      </c>
      <c r="K535" s="14">
        <f t="shared" si="40"/>
        <v>1</v>
      </c>
      <c r="L535" s="14" t="str">
        <f t="shared" si="43"/>
        <v>Yes</v>
      </c>
      <c r="M535" s="14" t="str">
        <f t="shared" si="41"/>
        <v>No</v>
      </c>
      <c r="N535" s="28">
        <v>23.655000000000001</v>
      </c>
      <c r="O535" s="19" t="str" cm="1">
        <f t="array" ref="O535">_xlfn.IFS(N535&lt;18.5,"Underweight",N535&lt;25,"Normalweight",N535&lt;30,"Overweight",N535&gt;=30,"Obesity")</f>
        <v>Normalweight</v>
      </c>
      <c r="P535" s="38" t="s">
        <v>1838</v>
      </c>
      <c r="Q535" s="28">
        <v>23.655000000000001</v>
      </c>
      <c r="R535" s="38">
        <v>5.14</v>
      </c>
      <c r="S535" s="38" t="s">
        <v>2380</v>
      </c>
      <c r="T535" s="38" t="s">
        <v>2380</v>
      </c>
      <c r="U535" s="38" t="s">
        <v>2380</v>
      </c>
      <c r="V535" s="38">
        <v>1</v>
      </c>
      <c r="W535" s="38" t="s">
        <v>2383</v>
      </c>
      <c r="X535" s="38" t="s">
        <v>8393</v>
      </c>
      <c r="Y535" s="19" t="str">
        <f t="shared" si="44"/>
        <v>Prediabetes</v>
      </c>
    </row>
    <row r="536" spans="1:25" x14ac:dyDescent="0.35">
      <c r="A536" s="3" t="s">
        <v>1837</v>
      </c>
      <c r="B536" s="3">
        <v>49.05</v>
      </c>
      <c r="C536" s="3">
        <v>9.77</v>
      </c>
      <c r="D536" s="3" t="s">
        <v>2382</v>
      </c>
      <c r="E536" s="3" t="s">
        <v>2380</v>
      </c>
      <c r="F536" s="3" t="s">
        <v>2380</v>
      </c>
      <c r="G536" s="3" t="s">
        <v>2381</v>
      </c>
      <c r="H536" s="3" t="s">
        <v>2380</v>
      </c>
      <c r="I536" s="14">
        <v>180</v>
      </c>
      <c r="J536" s="14" t="str">
        <f t="shared" si="42"/>
        <v>No</v>
      </c>
      <c r="K536" s="14">
        <f t="shared" si="40"/>
        <v>0</v>
      </c>
      <c r="L536" s="14" t="str">
        <f t="shared" si="43"/>
        <v>No</v>
      </c>
      <c r="M536" s="14" t="str">
        <f t="shared" si="41"/>
        <v>Yes</v>
      </c>
      <c r="N536" s="28">
        <v>49.05</v>
      </c>
      <c r="O536" s="19" t="str" cm="1">
        <f t="array" ref="O536">_xlfn.IFS(N536&lt;18.5,"Underweight",N536&lt;25,"Normalweight",N536&lt;30,"Overweight",N536&gt;=30,"Obesity")</f>
        <v>Obesity</v>
      </c>
      <c r="P536" s="38" t="s">
        <v>1837</v>
      </c>
      <c r="Q536" s="28">
        <v>49.05</v>
      </c>
      <c r="R536" s="38">
        <v>9.77</v>
      </c>
      <c r="S536" s="38" t="s">
        <v>2383</v>
      </c>
      <c r="T536" s="38" t="s">
        <v>2380</v>
      </c>
      <c r="U536" s="38" t="s">
        <v>2380</v>
      </c>
      <c r="V536" s="38">
        <v>0</v>
      </c>
      <c r="W536" s="38" t="s">
        <v>2380</v>
      </c>
      <c r="X536" s="38" t="s">
        <v>8391</v>
      </c>
      <c r="Y536" s="19" t="str">
        <f t="shared" si="44"/>
        <v>Diabetes</v>
      </c>
    </row>
    <row r="537" spans="1:25" x14ac:dyDescent="0.35">
      <c r="A537" s="3" t="s">
        <v>1836</v>
      </c>
      <c r="B537" s="3">
        <v>51.94</v>
      </c>
      <c r="C537" s="3">
        <v>8.8000000000000007</v>
      </c>
      <c r="D537" s="3" t="s">
        <v>2382</v>
      </c>
      <c r="E537" s="3" t="s">
        <v>2380</v>
      </c>
      <c r="F537" s="3" t="s">
        <v>2380</v>
      </c>
      <c r="G537" s="3">
        <v>2</v>
      </c>
      <c r="H537" s="3" t="s">
        <v>2380</v>
      </c>
      <c r="I537" s="14">
        <v>180</v>
      </c>
      <c r="J537" s="14" t="str">
        <f t="shared" si="42"/>
        <v>No</v>
      </c>
      <c r="K537" s="14">
        <f t="shared" si="40"/>
        <v>2</v>
      </c>
      <c r="L537" s="14" t="str">
        <f t="shared" si="43"/>
        <v>No</v>
      </c>
      <c r="M537" s="14" t="str">
        <f t="shared" si="41"/>
        <v>Yes</v>
      </c>
      <c r="N537" s="28">
        <v>51.94</v>
      </c>
      <c r="O537" s="19" t="str" cm="1">
        <f t="array" ref="O537">_xlfn.IFS(N537&lt;18.5,"Underweight",N537&lt;25,"Normalweight",N537&lt;30,"Overweight",N537&gt;=30,"Obesity")</f>
        <v>Obesity</v>
      </c>
      <c r="P537" s="38" t="s">
        <v>1836</v>
      </c>
      <c r="Q537" s="28">
        <v>51.94</v>
      </c>
      <c r="R537" s="38">
        <v>8.8000000000000007</v>
      </c>
      <c r="S537" s="38" t="s">
        <v>2383</v>
      </c>
      <c r="T537" s="38" t="s">
        <v>2380</v>
      </c>
      <c r="U537" s="38" t="s">
        <v>2380</v>
      </c>
      <c r="V537" s="38">
        <v>2</v>
      </c>
      <c r="W537" s="38" t="s">
        <v>2380</v>
      </c>
      <c r="X537" s="38" t="s">
        <v>8391</v>
      </c>
      <c r="Y537" s="19" t="str">
        <f t="shared" si="44"/>
        <v>Diabetes</v>
      </c>
    </row>
    <row r="538" spans="1:25" x14ac:dyDescent="0.35">
      <c r="A538" s="3" t="s">
        <v>1835</v>
      </c>
      <c r="B538" s="3">
        <v>29.83</v>
      </c>
      <c r="C538" s="3">
        <v>5.84</v>
      </c>
      <c r="D538" s="3" t="s">
        <v>2380</v>
      </c>
      <c r="E538" s="3" t="s">
        <v>2380</v>
      </c>
      <c r="F538" s="3" t="s">
        <v>2380</v>
      </c>
      <c r="G538" s="3">
        <v>1</v>
      </c>
      <c r="H538" s="3" t="s">
        <v>2382</v>
      </c>
      <c r="I538" s="14">
        <v>1</v>
      </c>
      <c r="J538" s="14" t="str">
        <f t="shared" si="42"/>
        <v>yes</v>
      </c>
      <c r="K538" s="14">
        <f t="shared" si="40"/>
        <v>1</v>
      </c>
      <c r="L538" s="14" t="str">
        <f t="shared" si="43"/>
        <v>Yes</v>
      </c>
      <c r="M538" s="14" t="str">
        <f t="shared" si="41"/>
        <v>No</v>
      </c>
      <c r="N538" s="28">
        <v>29.83</v>
      </c>
      <c r="O538" s="19" t="str" cm="1">
        <f t="array" ref="O538">_xlfn.IFS(N538&lt;18.5,"Underweight",N538&lt;25,"Normalweight",N538&lt;30,"Overweight",N538&gt;=30,"Obesity")</f>
        <v>Overweight</v>
      </c>
      <c r="P538" s="38" t="s">
        <v>1835</v>
      </c>
      <c r="Q538" s="28">
        <v>29.83</v>
      </c>
      <c r="R538" s="38">
        <v>5.84</v>
      </c>
      <c r="S538" s="38" t="s">
        <v>2380</v>
      </c>
      <c r="T538" s="38" t="s">
        <v>2380</v>
      </c>
      <c r="U538" s="38" t="s">
        <v>2380</v>
      </c>
      <c r="V538" s="38">
        <v>1</v>
      </c>
      <c r="W538" s="38" t="s">
        <v>2383</v>
      </c>
      <c r="X538" s="38" t="s">
        <v>8392</v>
      </c>
      <c r="Y538" s="19" t="str">
        <f t="shared" si="44"/>
        <v>Prediabetes</v>
      </c>
    </row>
    <row r="539" spans="1:25" x14ac:dyDescent="0.35">
      <c r="A539" s="3" t="s">
        <v>1834</v>
      </c>
      <c r="B539" s="3">
        <v>22.6</v>
      </c>
      <c r="C539" s="3">
        <v>10.43</v>
      </c>
      <c r="D539" s="3" t="s">
        <v>2382</v>
      </c>
      <c r="E539" s="3" t="s">
        <v>2380</v>
      </c>
      <c r="F539" s="3" t="s">
        <v>2380</v>
      </c>
      <c r="G539" s="3">
        <v>1</v>
      </c>
      <c r="H539" s="3" t="s">
        <v>2382</v>
      </c>
      <c r="I539" s="14">
        <v>1</v>
      </c>
      <c r="J539" s="14" t="str">
        <f t="shared" si="42"/>
        <v>yes</v>
      </c>
      <c r="K539" s="14">
        <f t="shared" si="40"/>
        <v>1</v>
      </c>
      <c r="L539" s="14" t="str">
        <f t="shared" si="43"/>
        <v>Yes</v>
      </c>
      <c r="M539" s="14" t="str">
        <f t="shared" si="41"/>
        <v>Yes</v>
      </c>
      <c r="N539" s="28">
        <v>22.6</v>
      </c>
      <c r="O539" s="19" t="str" cm="1">
        <f t="array" ref="O539">_xlfn.IFS(N539&lt;18.5,"Underweight",N539&lt;25,"Normalweight",N539&lt;30,"Overweight",N539&gt;=30,"Obesity")</f>
        <v>Normalweight</v>
      </c>
      <c r="P539" s="38" t="s">
        <v>1834</v>
      </c>
      <c r="Q539" s="28">
        <v>22.6</v>
      </c>
      <c r="R539" s="38">
        <v>10.43</v>
      </c>
      <c r="S539" s="38" t="s">
        <v>2383</v>
      </c>
      <c r="T539" s="38" t="s">
        <v>2380</v>
      </c>
      <c r="U539" s="38" t="s">
        <v>2380</v>
      </c>
      <c r="V539" s="38">
        <v>1</v>
      </c>
      <c r="W539" s="38" t="s">
        <v>2383</v>
      </c>
      <c r="X539" s="38" t="s">
        <v>8393</v>
      </c>
      <c r="Y539" s="19" t="str">
        <f t="shared" si="44"/>
        <v>Diabetes</v>
      </c>
    </row>
    <row r="540" spans="1:25" x14ac:dyDescent="0.35">
      <c r="A540" s="3" t="s">
        <v>1833</v>
      </c>
      <c r="B540" s="3">
        <v>46.69</v>
      </c>
      <c r="C540" s="3">
        <v>4.25</v>
      </c>
      <c r="D540" s="3" t="s">
        <v>2382</v>
      </c>
      <c r="E540" s="3" t="s">
        <v>2380</v>
      </c>
      <c r="F540" s="3" t="s">
        <v>2380</v>
      </c>
      <c r="G540" s="3">
        <v>1</v>
      </c>
      <c r="H540" s="3" t="s">
        <v>2380</v>
      </c>
      <c r="I540" s="14">
        <v>180</v>
      </c>
      <c r="J540" s="14" t="str">
        <f t="shared" si="42"/>
        <v>No</v>
      </c>
      <c r="K540" s="14">
        <f t="shared" si="40"/>
        <v>1</v>
      </c>
      <c r="L540" s="14" t="str">
        <f t="shared" si="43"/>
        <v>No</v>
      </c>
      <c r="M540" s="14" t="str">
        <f t="shared" si="41"/>
        <v>Yes</v>
      </c>
      <c r="N540" s="28">
        <v>46.69</v>
      </c>
      <c r="O540" s="19" t="str" cm="1">
        <f t="array" ref="O540">_xlfn.IFS(N540&lt;18.5,"Underweight",N540&lt;25,"Normalweight",N540&lt;30,"Overweight",N540&gt;=30,"Obesity")</f>
        <v>Obesity</v>
      </c>
      <c r="P540" s="38" t="s">
        <v>1833</v>
      </c>
      <c r="Q540" s="28">
        <v>46.69</v>
      </c>
      <c r="R540" s="38">
        <v>4.25</v>
      </c>
      <c r="S540" s="38" t="s">
        <v>2383</v>
      </c>
      <c r="T540" s="38" t="s">
        <v>2380</v>
      </c>
      <c r="U540" s="38" t="s">
        <v>2380</v>
      </c>
      <c r="V540" s="38">
        <v>1</v>
      </c>
      <c r="W540" s="38" t="s">
        <v>2380</v>
      </c>
      <c r="X540" s="38" t="s">
        <v>8391</v>
      </c>
      <c r="Y540" s="19" t="str">
        <f t="shared" si="44"/>
        <v>Normal</v>
      </c>
    </row>
    <row r="541" spans="1:25" x14ac:dyDescent="0.35">
      <c r="A541" s="3" t="s">
        <v>1832</v>
      </c>
      <c r="B541" s="3">
        <v>28.49</v>
      </c>
      <c r="C541" s="3">
        <v>4.8899999999999997</v>
      </c>
      <c r="D541" s="3" t="s">
        <v>2380</v>
      </c>
      <c r="E541" s="3" t="s">
        <v>2380</v>
      </c>
      <c r="F541" s="3" t="s">
        <v>2380</v>
      </c>
      <c r="G541" s="3" t="s">
        <v>2381</v>
      </c>
      <c r="H541" s="3" t="s">
        <v>2382</v>
      </c>
      <c r="I541" s="14">
        <v>1</v>
      </c>
      <c r="J541" s="14" t="str">
        <f t="shared" si="42"/>
        <v>yes</v>
      </c>
      <c r="K541" s="14">
        <f t="shared" si="40"/>
        <v>0</v>
      </c>
      <c r="L541" s="14" t="str">
        <f t="shared" si="43"/>
        <v>Yes</v>
      </c>
      <c r="M541" s="14" t="str">
        <f t="shared" si="41"/>
        <v>No</v>
      </c>
      <c r="N541" s="28">
        <v>28.49</v>
      </c>
      <c r="O541" s="19" t="str" cm="1">
        <f t="array" ref="O541">_xlfn.IFS(N541&lt;18.5,"Underweight",N541&lt;25,"Normalweight",N541&lt;30,"Overweight",N541&gt;=30,"Obesity")</f>
        <v>Overweight</v>
      </c>
      <c r="P541" s="38" t="s">
        <v>1832</v>
      </c>
      <c r="Q541" s="28">
        <v>28.49</v>
      </c>
      <c r="R541" s="38">
        <v>4.8899999999999997</v>
      </c>
      <c r="S541" s="38" t="s">
        <v>2380</v>
      </c>
      <c r="T541" s="38" t="s">
        <v>2380</v>
      </c>
      <c r="U541" s="38" t="s">
        <v>2380</v>
      </c>
      <c r="V541" s="38">
        <v>0</v>
      </c>
      <c r="W541" s="38" t="s">
        <v>2383</v>
      </c>
      <c r="X541" s="38" t="s">
        <v>8392</v>
      </c>
      <c r="Y541" s="19" t="str">
        <f t="shared" si="44"/>
        <v>Prediabetes</v>
      </c>
    </row>
    <row r="542" spans="1:25" x14ac:dyDescent="0.35">
      <c r="A542" s="3" t="s">
        <v>1831</v>
      </c>
      <c r="B542" s="3">
        <v>28.5</v>
      </c>
      <c r="C542" s="3">
        <v>5.55</v>
      </c>
      <c r="D542" s="3" t="s">
        <v>2382</v>
      </c>
      <c r="E542" s="3" t="s">
        <v>2380</v>
      </c>
      <c r="F542" s="3" t="s">
        <v>2380</v>
      </c>
      <c r="G542" s="3">
        <v>1</v>
      </c>
      <c r="H542" s="3" t="s">
        <v>2382</v>
      </c>
      <c r="I542" s="14">
        <v>1</v>
      </c>
      <c r="J542" s="14" t="str">
        <f t="shared" si="42"/>
        <v>yes</v>
      </c>
      <c r="K542" s="14">
        <f t="shared" si="40"/>
        <v>1</v>
      </c>
      <c r="L542" s="14" t="str">
        <f t="shared" si="43"/>
        <v>Yes</v>
      </c>
      <c r="M542" s="14" t="str">
        <f t="shared" si="41"/>
        <v>Yes</v>
      </c>
      <c r="N542" s="28">
        <v>28.5</v>
      </c>
      <c r="O542" s="19" t="str" cm="1">
        <f t="array" ref="O542">_xlfn.IFS(N542&lt;18.5,"Underweight",N542&lt;25,"Normalweight",N542&lt;30,"Overweight",N542&gt;=30,"Obesity")</f>
        <v>Overweight</v>
      </c>
      <c r="P542" s="38" t="s">
        <v>1831</v>
      </c>
      <c r="Q542" s="28">
        <v>28.5</v>
      </c>
      <c r="R542" s="38">
        <v>5.55</v>
      </c>
      <c r="S542" s="38" t="s">
        <v>2383</v>
      </c>
      <c r="T542" s="38" t="s">
        <v>2380</v>
      </c>
      <c r="U542" s="38" t="s">
        <v>2380</v>
      </c>
      <c r="V542" s="38">
        <v>1</v>
      </c>
      <c r="W542" s="38" t="s">
        <v>2383</v>
      </c>
      <c r="X542" s="38" t="s">
        <v>8392</v>
      </c>
      <c r="Y542" s="19" t="str">
        <f t="shared" si="44"/>
        <v>Prediabetes</v>
      </c>
    </row>
    <row r="543" spans="1:25" x14ac:dyDescent="0.35">
      <c r="A543" s="3" t="s">
        <v>1830</v>
      </c>
      <c r="B543" s="3">
        <v>24.4</v>
      </c>
      <c r="C543" s="3">
        <v>4.5199999999999996</v>
      </c>
      <c r="D543" s="3" t="s">
        <v>2380</v>
      </c>
      <c r="E543" s="3" t="s">
        <v>2380</v>
      </c>
      <c r="F543" s="3" t="s">
        <v>2380</v>
      </c>
      <c r="G543" s="3">
        <v>1</v>
      </c>
      <c r="H543" s="3" t="s">
        <v>2382</v>
      </c>
      <c r="I543" s="14">
        <v>1</v>
      </c>
      <c r="J543" s="14" t="str">
        <f t="shared" si="42"/>
        <v>yes</v>
      </c>
      <c r="K543" s="14">
        <f t="shared" si="40"/>
        <v>1</v>
      </c>
      <c r="L543" s="14" t="str">
        <f t="shared" si="43"/>
        <v>Yes</v>
      </c>
      <c r="M543" s="14" t="str">
        <f t="shared" si="41"/>
        <v>No</v>
      </c>
      <c r="N543" s="28">
        <v>24.4</v>
      </c>
      <c r="O543" s="19" t="str" cm="1">
        <f t="array" ref="O543">_xlfn.IFS(N543&lt;18.5,"Underweight",N543&lt;25,"Normalweight",N543&lt;30,"Overweight",N543&gt;=30,"Obesity")</f>
        <v>Normalweight</v>
      </c>
      <c r="P543" s="38" t="s">
        <v>1830</v>
      </c>
      <c r="Q543" s="28">
        <v>24.4</v>
      </c>
      <c r="R543" s="38">
        <v>4.5199999999999996</v>
      </c>
      <c r="S543" s="38" t="s">
        <v>2380</v>
      </c>
      <c r="T543" s="38" t="s">
        <v>2380</v>
      </c>
      <c r="U543" s="38" t="s">
        <v>2380</v>
      </c>
      <c r="V543" s="38">
        <v>1</v>
      </c>
      <c r="W543" s="38" t="s">
        <v>2383</v>
      </c>
      <c r="X543" s="38" t="s">
        <v>8393</v>
      </c>
      <c r="Y543" s="19" t="str">
        <f t="shared" si="44"/>
        <v>Prediabetes</v>
      </c>
    </row>
    <row r="544" spans="1:25" x14ac:dyDescent="0.35">
      <c r="A544" s="3" t="s">
        <v>1829</v>
      </c>
      <c r="B544" s="3">
        <v>29.15</v>
      </c>
      <c r="C544" s="3">
        <v>4.45</v>
      </c>
      <c r="D544" s="3" t="s">
        <v>2382</v>
      </c>
      <c r="E544" s="3" t="s">
        <v>2380</v>
      </c>
      <c r="F544" s="3" t="s">
        <v>2380</v>
      </c>
      <c r="G544" s="3">
        <v>1</v>
      </c>
      <c r="H544" s="3" t="s">
        <v>2382</v>
      </c>
      <c r="I544" s="14">
        <v>1</v>
      </c>
      <c r="J544" s="14" t="str">
        <f t="shared" si="42"/>
        <v>yes</v>
      </c>
      <c r="K544" s="14">
        <f t="shared" si="40"/>
        <v>1</v>
      </c>
      <c r="L544" s="14" t="str">
        <f t="shared" si="43"/>
        <v>Yes</v>
      </c>
      <c r="M544" s="14" t="str">
        <f t="shared" si="41"/>
        <v>Yes</v>
      </c>
      <c r="N544" s="28">
        <v>29.15</v>
      </c>
      <c r="O544" s="19" t="str" cm="1">
        <f t="array" ref="O544">_xlfn.IFS(N544&lt;18.5,"Underweight",N544&lt;25,"Normalweight",N544&lt;30,"Overweight",N544&gt;=30,"Obesity")</f>
        <v>Overweight</v>
      </c>
      <c r="P544" s="38" t="s">
        <v>1829</v>
      </c>
      <c r="Q544" s="28">
        <v>29.15</v>
      </c>
      <c r="R544" s="38">
        <v>4.45</v>
      </c>
      <c r="S544" s="38" t="s">
        <v>2383</v>
      </c>
      <c r="T544" s="38" t="s">
        <v>2380</v>
      </c>
      <c r="U544" s="38" t="s">
        <v>2380</v>
      </c>
      <c r="V544" s="38">
        <v>1</v>
      </c>
      <c r="W544" s="38" t="s">
        <v>2383</v>
      </c>
      <c r="X544" s="38" t="s">
        <v>8392</v>
      </c>
      <c r="Y544" s="19" t="str">
        <f t="shared" si="44"/>
        <v>Normal</v>
      </c>
    </row>
    <row r="545" spans="1:25" x14ac:dyDescent="0.35">
      <c r="A545" s="3" t="s">
        <v>1828</v>
      </c>
      <c r="B545" s="3">
        <v>27.28</v>
      </c>
      <c r="C545" s="3">
        <v>4.72</v>
      </c>
      <c r="D545" s="3" t="s">
        <v>2380</v>
      </c>
      <c r="E545" s="3" t="s">
        <v>2382</v>
      </c>
      <c r="F545" s="3" t="s">
        <v>2380</v>
      </c>
      <c r="G545" s="3">
        <v>1</v>
      </c>
      <c r="H545" s="3" t="s">
        <v>2382</v>
      </c>
      <c r="I545" s="14">
        <v>1</v>
      </c>
      <c r="J545" s="14" t="str">
        <f t="shared" si="42"/>
        <v>yes</v>
      </c>
      <c r="K545" s="14">
        <f t="shared" si="40"/>
        <v>1</v>
      </c>
      <c r="L545" s="14" t="str">
        <f t="shared" si="43"/>
        <v>Yes</v>
      </c>
      <c r="M545" s="14" t="str">
        <f t="shared" si="41"/>
        <v>No</v>
      </c>
      <c r="N545" s="28">
        <v>27.28</v>
      </c>
      <c r="O545" s="19" t="str" cm="1">
        <f t="array" ref="O545">_xlfn.IFS(N545&lt;18.5,"Underweight",N545&lt;25,"Normalweight",N545&lt;30,"Overweight",N545&gt;=30,"Obesity")</f>
        <v>Overweight</v>
      </c>
      <c r="P545" s="38" t="s">
        <v>1828</v>
      </c>
      <c r="Q545" s="28">
        <v>27.28</v>
      </c>
      <c r="R545" s="38">
        <v>4.72</v>
      </c>
      <c r="S545" s="38" t="s">
        <v>2380</v>
      </c>
      <c r="T545" s="38" t="s">
        <v>2382</v>
      </c>
      <c r="U545" s="38" t="s">
        <v>2380</v>
      </c>
      <c r="V545" s="38">
        <v>1</v>
      </c>
      <c r="W545" s="38" t="s">
        <v>2383</v>
      </c>
      <c r="X545" s="38" t="s">
        <v>8392</v>
      </c>
      <c r="Y545" s="19" t="str">
        <f t="shared" si="44"/>
        <v>Prediabetes</v>
      </c>
    </row>
    <row r="546" spans="1:25" x14ac:dyDescent="0.35">
      <c r="A546" s="3" t="s">
        <v>1827</v>
      </c>
      <c r="B546" s="3">
        <v>32.229999999999997</v>
      </c>
      <c r="C546" s="3">
        <v>4.6500000000000004</v>
      </c>
      <c r="D546" s="3" t="s">
        <v>2382</v>
      </c>
      <c r="E546" s="3" t="s">
        <v>2380</v>
      </c>
      <c r="F546" s="3" t="s">
        <v>2383</v>
      </c>
      <c r="G546" s="3">
        <v>1</v>
      </c>
      <c r="H546" s="3" t="s">
        <v>2380</v>
      </c>
      <c r="I546" s="14">
        <v>180</v>
      </c>
      <c r="J546" s="14" t="str">
        <f t="shared" si="42"/>
        <v>No</v>
      </c>
      <c r="K546" s="14">
        <f t="shared" si="40"/>
        <v>1</v>
      </c>
      <c r="L546" s="14" t="str">
        <f t="shared" si="43"/>
        <v>No</v>
      </c>
      <c r="M546" s="14" t="str">
        <f t="shared" si="41"/>
        <v>Yes</v>
      </c>
      <c r="N546" s="28">
        <v>32.229999999999997</v>
      </c>
      <c r="O546" s="19" t="str" cm="1">
        <f t="array" ref="O546">_xlfn.IFS(N546&lt;18.5,"Underweight",N546&lt;25,"Normalweight",N546&lt;30,"Overweight",N546&gt;=30,"Obesity")</f>
        <v>Obesity</v>
      </c>
      <c r="P546" s="38" t="s">
        <v>1827</v>
      </c>
      <c r="Q546" s="28">
        <v>32.229999999999997</v>
      </c>
      <c r="R546" s="38">
        <v>4.6500000000000004</v>
      </c>
      <c r="S546" s="38" t="s">
        <v>2383</v>
      </c>
      <c r="T546" s="38" t="s">
        <v>2380</v>
      </c>
      <c r="U546" s="38" t="s">
        <v>2383</v>
      </c>
      <c r="V546" s="38">
        <v>1</v>
      </c>
      <c r="W546" s="38" t="s">
        <v>2380</v>
      </c>
      <c r="X546" s="38" t="s">
        <v>8391</v>
      </c>
      <c r="Y546" s="19" t="str">
        <f t="shared" si="44"/>
        <v>Prediabetes</v>
      </c>
    </row>
    <row r="547" spans="1:25" x14ac:dyDescent="0.35">
      <c r="A547" s="3" t="s">
        <v>1826</v>
      </c>
      <c r="B547" s="3">
        <v>44.2</v>
      </c>
      <c r="C547" s="3">
        <v>11.34</v>
      </c>
      <c r="D547" s="3" t="s">
        <v>2382</v>
      </c>
      <c r="E547" s="3" t="s">
        <v>2380</v>
      </c>
      <c r="F547" s="3" t="s">
        <v>2383</v>
      </c>
      <c r="G547" s="3">
        <v>1</v>
      </c>
      <c r="H547" s="3" t="s">
        <v>2380</v>
      </c>
      <c r="I547" s="14">
        <v>180</v>
      </c>
      <c r="J547" s="14" t="str">
        <f t="shared" si="42"/>
        <v>No</v>
      </c>
      <c r="K547" s="14">
        <f t="shared" si="40"/>
        <v>1</v>
      </c>
      <c r="L547" s="14" t="str">
        <f t="shared" si="43"/>
        <v>No</v>
      </c>
      <c r="M547" s="14" t="str">
        <f t="shared" si="41"/>
        <v>Yes</v>
      </c>
      <c r="N547" s="28">
        <v>44.2</v>
      </c>
      <c r="O547" s="19" t="str" cm="1">
        <f t="array" ref="O547">_xlfn.IFS(N547&lt;18.5,"Underweight",N547&lt;25,"Normalweight",N547&lt;30,"Overweight",N547&gt;=30,"Obesity")</f>
        <v>Obesity</v>
      </c>
      <c r="P547" s="38" t="s">
        <v>1826</v>
      </c>
      <c r="Q547" s="28">
        <v>44.2</v>
      </c>
      <c r="R547" s="38">
        <v>11.34</v>
      </c>
      <c r="S547" s="38" t="s">
        <v>2383</v>
      </c>
      <c r="T547" s="38" t="s">
        <v>2380</v>
      </c>
      <c r="U547" s="38" t="s">
        <v>2383</v>
      </c>
      <c r="V547" s="38">
        <v>1</v>
      </c>
      <c r="W547" s="38" t="s">
        <v>2380</v>
      </c>
      <c r="X547" s="38" t="s">
        <v>8391</v>
      </c>
      <c r="Y547" s="19" t="str">
        <f t="shared" si="44"/>
        <v>Normal</v>
      </c>
    </row>
    <row r="548" spans="1:25" x14ac:dyDescent="0.35">
      <c r="A548" s="3" t="s">
        <v>1825</v>
      </c>
      <c r="B548" s="3">
        <v>29.734999999999999</v>
      </c>
      <c r="C548" s="3">
        <v>4.53</v>
      </c>
      <c r="D548" s="3" t="s">
        <v>2380</v>
      </c>
      <c r="E548" s="3" t="s">
        <v>2380</v>
      </c>
      <c r="F548" s="3" t="s">
        <v>2383</v>
      </c>
      <c r="G548" s="3">
        <v>1</v>
      </c>
      <c r="H548" s="3" t="s">
        <v>2380</v>
      </c>
      <c r="I548" s="14">
        <v>180</v>
      </c>
      <c r="J548" s="14" t="str">
        <f t="shared" si="42"/>
        <v>No</v>
      </c>
      <c r="K548" s="14">
        <f t="shared" si="40"/>
        <v>1</v>
      </c>
      <c r="L548" s="14" t="str">
        <f t="shared" si="43"/>
        <v>No</v>
      </c>
      <c r="M548" s="14" t="str">
        <f t="shared" si="41"/>
        <v>No</v>
      </c>
      <c r="N548" s="28">
        <v>29.734999999999999</v>
      </c>
      <c r="O548" s="19" t="str" cm="1">
        <f t="array" ref="O548">_xlfn.IFS(N548&lt;18.5,"Underweight",N548&lt;25,"Normalweight",N548&lt;30,"Overweight",N548&gt;=30,"Obesity")</f>
        <v>Overweight</v>
      </c>
      <c r="P548" s="38" t="s">
        <v>1825</v>
      </c>
      <c r="Q548" s="28">
        <v>29.734999999999999</v>
      </c>
      <c r="R548" s="38">
        <v>4.53</v>
      </c>
      <c r="S548" s="38" t="s">
        <v>2380</v>
      </c>
      <c r="T548" s="38" t="s">
        <v>2380</v>
      </c>
      <c r="U548" s="38" t="s">
        <v>2383</v>
      </c>
      <c r="V548" s="38">
        <v>1</v>
      </c>
      <c r="W548" s="38" t="s">
        <v>2380</v>
      </c>
      <c r="X548" s="38" t="s">
        <v>8392</v>
      </c>
      <c r="Y548" s="19" t="str">
        <f t="shared" si="44"/>
        <v>Normal</v>
      </c>
    </row>
    <row r="549" spans="1:25" x14ac:dyDescent="0.35">
      <c r="A549" s="3" t="s">
        <v>1824</v>
      </c>
      <c r="B549" s="3">
        <v>28.31</v>
      </c>
      <c r="C549" s="3">
        <v>6.35</v>
      </c>
      <c r="D549" s="3" t="s">
        <v>2380</v>
      </c>
      <c r="E549" s="3" t="s">
        <v>2380</v>
      </c>
      <c r="F549" s="3" t="s">
        <v>2380</v>
      </c>
      <c r="G549" s="3" t="s">
        <v>2381</v>
      </c>
      <c r="H549" s="3" t="s">
        <v>2382</v>
      </c>
      <c r="I549" s="14">
        <v>1</v>
      </c>
      <c r="J549" s="14" t="str">
        <f t="shared" si="42"/>
        <v>yes</v>
      </c>
      <c r="K549" s="14">
        <f t="shared" si="40"/>
        <v>0</v>
      </c>
      <c r="L549" s="14" t="str">
        <f t="shared" si="43"/>
        <v>Yes</v>
      </c>
      <c r="M549" s="14" t="str">
        <f t="shared" si="41"/>
        <v>No</v>
      </c>
      <c r="N549" s="28">
        <v>28.31</v>
      </c>
      <c r="O549" s="19" t="str" cm="1">
        <f t="array" ref="O549">_xlfn.IFS(N549&lt;18.5,"Underweight",N549&lt;25,"Normalweight",N549&lt;30,"Overweight",N549&gt;=30,"Obesity")</f>
        <v>Overweight</v>
      </c>
      <c r="P549" s="38" t="s">
        <v>1824</v>
      </c>
      <c r="Q549" s="28">
        <v>28.31</v>
      </c>
      <c r="R549" s="38">
        <v>6.35</v>
      </c>
      <c r="S549" s="38" t="s">
        <v>2380</v>
      </c>
      <c r="T549" s="38" t="s">
        <v>2380</v>
      </c>
      <c r="U549" s="38" t="s">
        <v>2380</v>
      </c>
      <c r="V549" s="38">
        <v>0</v>
      </c>
      <c r="W549" s="38" t="s">
        <v>2383</v>
      </c>
      <c r="X549" s="38" t="s">
        <v>8392</v>
      </c>
      <c r="Y549" s="19" t="str">
        <f t="shared" si="44"/>
        <v>Normal</v>
      </c>
    </row>
    <row r="550" spans="1:25" x14ac:dyDescent="0.35">
      <c r="A550" s="3" t="s">
        <v>1823</v>
      </c>
      <c r="B550" s="3">
        <v>46.62</v>
      </c>
      <c r="C550" s="3">
        <v>8.51</v>
      </c>
      <c r="D550" s="3" t="s">
        <v>2380</v>
      </c>
      <c r="E550" s="3" t="s">
        <v>2380</v>
      </c>
      <c r="F550" s="3" t="s">
        <v>2380</v>
      </c>
      <c r="G550" s="3" t="s">
        <v>2381</v>
      </c>
      <c r="H550" s="3" t="s">
        <v>2380</v>
      </c>
      <c r="I550" s="14">
        <v>180</v>
      </c>
      <c r="J550" s="14" t="str">
        <f t="shared" si="42"/>
        <v>No</v>
      </c>
      <c r="K550" s="14">
        <f t="shared" si="40"/>
        <v>0</v>
      </c>
      <c r="L550" s="14" t="str">
        <f t="shared" si="43"/>
        <v>No</v>
      </c>
      <c r="M550" s="14" t="str">
        <f t="shared" si="41"/>
        <v>No</v>
      </c>
      <c r="N550" s="28">
        <v>46.62</v>
      </c>
      <c r="O550" s="19" t="str" cm="1">
        <f t="array" ref="O550">_xlfn.IFS(N550&lt;18.5,"Underweight",N550&lt;25,"Normalweight",N550&lt;30,"Overweight",N550&gt;=30,"Obesity")</f>
        <v>Obesity</v>
      </c>
      <c r="P550" s="38" t="s">
        <v>1823</v>
      </c>
      <c r="Q550" s="28">
        <v>46.62</v>
      </c>
      <c r="R550" s="38">
        <v>8.51</v>
      </c>
      <c r="S550" s="38" t="s">
        <v>2380</v>
      </c>
      <c r="T550" s="38" t="s">
        <v>2380</v>
      </c>
      <c r="U550" s="38" t="s">
        <v>2380</v>
      </c>
      <c r="V550" s="38">
        <v>0</v>
      </c>
      <c r="W550" s="38" t="s">
        <v>2380</v>
      </c>
      <c r="X550" s="38" t="s">
        <v>8391</v>
      </c>
      <c r="Y550" s="19" t="str">
        <f t="shared" si="44"/>
        <v>Diabetes</v>
      </c>
    </row>
    <row r="551" spans="1:25" x14ac:dyDescent="0.35">
      <c r="A551" s="3" t="s">
        <v>1822</v>
      </c>
      <c r="B551" s="3">
        <v>51.75</v>
      </c>
      <c r="C551" s="3">
        <v>8.59</v>
      </c>
      <c r="D551" s="3" t="s">
        <v>2382</v>
      </c>
      <c r="E551" s="3" t="s">
        <v>2380</v>
      </c>
      <c r="F551" s="3" t="s">
        <v>2380</v>
      </c>
      <c r="G551" s="3">
        <v>1</v>
      </c>
      <c r="H551" s="3" t="s">
        <v>2380</v>
      </c>
      <c r="I551" s="14">
        <v>180</v>
      </c>
      <c r="J551" s="14" t="str">
        <f t="shared" si="42"/>
        <v>No</v>
      </c>
      <c r="K551" s="14">
        <f t="shared" si="40"/>
        <v>1</v>
      </c>
      <c r="L551" s="14" t="str">
        <f t="shared" si="43"/>
        <v>No</v>
      </c>
      <c r="M551" s="14" t="str">
        <f t="shared" si="41"/>
        <v>Yes</v>
      </c>
      <c r="N551" s="28">
        <v>51.75</v>
      </c>
      <c r="O551" s="19" t="str" cm="1">
        <f t="array" ref="O551">_xlfn.IFS(N551&lt;18.5,"Underweight",N551&lt;25,"Normalweight",N551&lt;30,"Overweight",N551&gt;=30,"Obesity")</f>
        <v>Obesity</v>
      </c>
      <c r="P551" s="38" t="s">
        <v>1822</v>
      </c>
      <c r="Q551" s="28">
        <v>51.75</v>
      </c>
      <c r="R551" s="38">
        <v>8.59</v>
      </c>
      <c r="S551" s="38" t="s">
        <v>2383</v>
      </c>
      <c r="T551" s="38" t="s">
        <v>2380</v>
      </c>
      <c r="U551" s="38" t="s">
        <v>2380</v>
      </c>
      <c r="V551" s="38">
        <v>1</v>
      </c>
      <c r="W551" s="38" t="s">
        <v>2380</v>
      </c>
      <c r="X551" s="38" t="s">
        <v>8391</v>
      </c>
      <c r="Y551" s="19" t="str">
        <f t="shared" si="44"/>
        <v>Normal</v>
      </c>
    </row>
    <row r="552" spans="1:25" x14ac:dyDescent="0.35">
      <c r="A552" s="3" t="s">
        <v>1821</v>
      </c>
      <c r="B552" s="3">
        <v>25.7</v>
      </c>
      <c r="C552" s="3">
        <v>4.13</v>
      </c>
      <c r="D552" s="3" t="s">
        <v>2382</v>
      </c>
      <c r="E552" s="3" t="s">
        <v>2380</v>
      </c>
      <c r="F552" s="3" t="s">
        <v>2380</v>
      </c>
      <c r="G552" s="3" t="s">
        <v>2381</v>
      </c>
      <c r="H552" s="3" t="s">
        <v>2382</v>
      </c>
      <c r="I552" s="14">
        <v>1</v>
      </c>
      <c r="J552" s="14" t="str">
        <f t="shared" si="42"/>
        <v>yes</v>
      </c>
      <c r="K552" s="14">
        <f t="shared" si="40"/>
        <v>0</v>
      </c>
      <c r="L552" s="14" t="str">
        <f t="shared" si="43"/>
        <v>Yes</v>
      </c>
      <c r="M552" s="14" t="str">
        <f t="shared" si="41"/>
        <v>Yes</v>
      </c>
      <c r="N552" s="28">
        <v>25.7</v>
      </c>
      <c r="O552" s="19" t="str" cm="1">
        <f t="array" ref="O552">_xlfn.IFS(N552&lt;18.5,"Underweight",N552&lt;25,"Normalweight",N552&lt;30,"Overweight",N552&gt;=30,"Obesity")</f>
        <v>Overweight</v>
      </c>
      <c r="P552" s="38" t="s">
        <v>1821</v>
      </c>
      <c r="Q552" s="28">
        <v>25.7</v>
      </c>
      <c r="R552" s="38">
        <v>4.13</v>
      </c>
      <c r="S552" s="38" t="s">
        <v>2383</v>
      </c>
      <c r="T552" s="38" t="s">
        <v>2380</v>
      </c>
      <c r="U552" s="38" t="s">
        <v>2380</v>
      </c>
      <c r="V552" s="38">
        <v>0</v>
      </c>
      <c r="W552" s="38" t="s">
        <v>2383</v>
      </c>
      <c r="X552" s="38" t="s">
        <v>8392</v>
      </c>
      <c r="Y552" s="19" t="str">
        <f t="shared" si="44"/>
        <v>Prediabetes</v>
      </c>
    </row>
    <row r="553" spans="1:25" x14ac:dyDescent="0.35">
      <c r="A553" s="3" t="s">
        <v>1820</v>
      </c>
      <c r="B553" s="3">
        <v>31.79</v>
      </c>
      <c r="C553" s="3">
        <v>4.55</v>
      </c>
      <c r="D553" s="3" t="s">
        <v>2380</v>
      </c>
      <c r="E553" s="3" t="s">
        <v>2380</v>
      </c>
      <c r="F553" s="3" t="s">
        <v>2380</v>
      </c>
      <c r="G553" s="3" t="s">
        <v>2381</v>
      </c>
      <c r="H553" s="3" t="s">
        <v>2380</v>
      </c>
      <c r="I553" s="14">
        <v>180</v>
      </c>
      <c r="J553" s="14" t="str">
        <f t="shared" si="42"/>
        <v>No</v>
      </c>
      <c r="K553" s="14">
        <f t="shared" si="40"/>
        <v>0</v>
      </c>
      <c r="L553" s="14" t="str">
        <f t="shared" si="43"/>
        <v>No</v>
      </c>
      <c r="M553" s="14" t="str">
        <f t="shared" si="41"/>
        <v>No</v>
      </c>
      <c r="N553" s="28">
        <v>31.79</v>
      </c>
      <c r="O553" s="19" t="str" cm="1">
        <f t="array" ref="O553">_xlfn.IFS(N553&lt;18.5,"Underweight",N553&lt;25,"Normalweight",N553&lt;30,"Overweight",N553&gt;=30,"Obesity")</f>
        <v>Obesity</v>
      </c>
      <c r="P553" s="38" t="s">
        <v>1820</v>
      </c>
      <c r="Q553" s="28">
        <v>31.79</v>
      </c>
      <c r="R553" s="38">
        <v>4.55</v>
      </c>
      <c r="S553" s="38" t="s">
        <v>2380</v>
      </c>
      <c r="T553" s="38" t="s">
        <v>2380</v>
      </c>
      <c r="U553" s="38" t="s">
        <v>2380</v>
      </c>
      <c r="V553" s="38">
        <v>0</v>
      </c>
      <c r="W553" s="38" t="s">
        <v>2380</v>
      </c>
      <c r="X553" s="38" t="s">
        <v>8391</v>
      </c>
      <c r="Y553" s="19" t="str">
        <f t="shared" si="44"/>
        <v>Prediabetes</v>
      </c>
    </row>
    <row r="554" spans="1:25" x14ac:dyDescent="0.35">
      <c r="A554" s="3" t="s">
        <v>1819</v>
      </c>
      <c r="B554" s="3">
        <v>24.795000000000002</v>
      </c>
      <c r="C554" s="3">
        <v>4.5199999999999996</v>
      </c>
      <c r="D554" s="3" t="s">
        <v>2380</v>
      </c>
      <c r="E554" s="3" t="s">
        <v>2380</v>
      </c>
      <c r="F554" s="3" t="s">
        <v>2380</v>
      </c>
      <c r="G554" s="3" t="s">
        <v>2381</v>
      </c>
      <c r="H554" s="3" t="s">
        <v>2382</v>
      </c>
      <c r="I554" s="14">
        <v>1</v>
      </c>
      <c r="J554" s="14" t="str">
        <f t="shared" si="42"/>
        <v>yes</v>
      </c>
      <c r="K554" s="14">
        <f t="shared" si="40"/>
        <v>0</v>
      </c>
      <c r="L554" s="14" t="str">
        <f t="shared" si="43"/>
        <v>Yes</v>
      </c>
      <c r="M554" s="14" t="str">
        <f t="shared" si="41"/>
        <v>No</v>
      </c>
      <c r="N554" s="28">
        <v>24.795000000000002</v>
      </c>
      <c r="O554" s="19" t="str" cm="1">
        <f t="array" ref="O554">_xlfn.IFS(N554&lt;18.5,"Underweight",N554&lt;25,"Normalweight",N554&lt;30,"Overweight",N554&gt;=30,"Obesity")</f>
        <v>Normalweight</v>
      </c>
      <c r="P554" s="38" t="s">
        <v>1819</v>
      </c>
      <c r="Q554" s="28">
        <v>24.795000000000002</v>
      </c>
      <c r="R554" s="38">
        <v>4.5199999999999996</v>
      </c>
      <c r="S554" s="38" t="s">
        <v>2380</v>
      </c>
      <c r="T554" s="38" t="s">
        <v>2380</v>
      </c>
      <c r="U554" s="38" t="s">
        <v>2380</v>
      </c>
      <c r="V554" s="38">
        <v>0</v>
      </c>
      <c r="W554" s="38" t="s">
        <v>2383</v>
      </c>
      <c r="X554" s="38" t="s">
        <v>8393</v>
      </c>
      <c r="Y554" s="19" t="str">
        <f t="shared" si="44"/>
        <v>Prediabetes</v>
      </c>
    </row>
    <row r="555" spans="1:25" x14ac:dyDescent="0.35">
      <c r="A555" s="3" t="s">
        <v>1818</v>
      </c>
      <c r="B555" s="3">
        <v>53.98</v>
      </c>
      <c r="C555" s="3">
        <v>5.07</v>
      </c>
      <c r="D555" s="3" t="s">
        <v>2380</v>
      </c>
      <c r="E555" s="3" t="s">
        <v>2380</v>
      </c>
      <c r="F555" s="3" t="s">
        <v>2383</v>
      </c>
      <c r="G555" s="3">
        <v>1</v>
      </c>
      <c r="H555" s="3" t="s">
        <v>2380</v>
      </c>
      <c r="I555" s="14">
        <v>180</v>
      </c>
      <c r="J555" s="14" t="str">
        <f t="shared" si="42"/>
        <v>No</v>
      </c>
      <c r="K555" s="14">
        <f t="shared" si="40"/>
        <v>1</v>
      </c>
      <c r="L555" s="14" t="str">
        <f t="shared" si="43"/>
        <v>No</v>
      </c>
      <c r="M555" s="14" t="str">
        <f t="shared" si="41"/>
        <v>No</v>
      </c>
      <c r="N555" s="28">
        <v>53.98</v>
      </c>
      <c r="O555" s="19" t="str" cm="1">
        <f t="array" ref="O555">_xlfn.IFS(N555&lt;18.5,"Underweight",N555&lt;25,"Normalweight",N555&lt;30,"Overweight",N555&gt;=30,"Obesity")</f>
        <v>Obesity</v>
      </c>
      <c r="P555" s="38" t="s">
        <v>1818</v>
      </c>
      <c r="Q555" s="28">
        <v>53.98</v>
      </c>
      <c r="R555" s="38">
        <v>5.07</v>
      </c>
      <c r="S555" s="38" t="s">
        <v>2380</v>
      </c>
      <c r="T555" s="38" t="s">
        <v>2380</v>
      </c>
      <c r="U555" s="38" t="s">
        <v>2383</v>
      </c>
      <c r="V555" s="38">
        <v>1</v>
      </c>
      <c r="W555" s="38" t="s">
        <v>2380</v>
      </c>
      <c r="X555" s="38" t="s">
        <v>8391</v>
      </c>
      <c r="Y555" s="19" t="str">
        <f t="shared" si="44"/>
        <v>Prediabetes</v>
      </c>
    </row>
    <row r="556" spans="1:25" x14ac:dyDescent="0.35">
      <c r="A556" s="3" t="s">
        <v>1817</v>
      </c>
      <c r="B556" s="3">
        <v>41.325000000000003</v>
      </c>
      <c r="C556" s="3">
        <v>4.04</v>
      </c>
      <c r="D556" s="3" t="s">
        <v>2382</v>
      </c>
      <c r="E556" s="3" t="s">
        <v>2380</v>
      </c>
      <c r="F556" s="3" t="s">
        <v>2383</v>
      </c>
      <c r="G556" s="3">
        <v>1</v>
      </c>
      <c r="H556" s="3" t="s">
        <v>2380</v>
      </c>
      <c r="I556" s="14">
        <v>180</v>
      </c>
      <c r="J556" s="14" t="str">
        <f t="shared" si="42"/>
        <v>No</v>
      </c>
      <c r="K556" s="14">
        <f t="shared" si="40"/>
        <v>1</v>
      </c>
      <c r="L556" s="14" t="str">
        <f t="shared" si="43"/>
        <v>No</v>
      </c>
      <c r="M556" s="14" t="str">
        <f t="shared" si="41"/>
        <v>Yes</v>
      </c>
      <c r="N556" s="28">
        <v>41.325000000000003</v>
      </c>
      <c r="O556" s="19" t="str" cm="1">
        <f t="array" ref="O556">_xlfn.IFS(N556&lt;18.5,"Underweight",N556&lt;25,"Normalweight",N556&lt;30,"Overweight",N556&gt;=30,"Obesity")</f>
        <v>Obesity</v>
      </c>
      <c r="P556" s="38" t="s">
        <v>1817</v>
      </c>
      <c r="Q556" s="28">
        <v>41.325000000000003</v>
      </c>
      <c r="R556" s="38">
        <v>4.04</v>
      </c>
      <c r="S556" s="38" t="s">
        <v>2383</v>
      </c>
      <c r="T556" s="38" t="s">
        <v>2380</v>
      </c>
      <c r="U556" s="38" t="s">
        <v>2383</v>
      </c>
      <c r="V556" s="38">
        <v>1</v>
      </c>
      <c r="W556" s="38" t="s">
        <v>2380</v>
      </c>
      <c r="X556" s="38" t="s">
        <v>8391</v>
      </c>
      <c r="Y556" s="19" t="str">
        <f t="shared" si="44"/>
        <v>Normal</v>
      </c>
    </row>
    <row r="557" spans="1:25" x14ac:dyDescent="0.35">
      <c r="A557" s="3" t="s">
        <v>1816</v>
      </c>
      <c r="B557" s="3">
        <v>51.65</v>
      </c>
      <c r="C557" s="3">
        <v>5.3</v>
      </c>
      <c r="D557" s="3" t="s">
        <v>2382</v>
      </c>
      <c r="E557" s="3" t="s">
        <v>2380</v>
      </c>
      <c r="F557" s="3" t="s">
        <v>2380</v>
      </c>
      <c r="G557" s="3" t="s">
        <v>2381</v>
      </c>
      <c r="H557" s="3" t="s">
        <v>2380</v>
      </c>
      <c r="I557" s="14">
        <v>180</v>
      </c>
      <c r="J557" s="14" t="str">
        <f t="shared" si="42"/>
        <v>No</v>
      </c>
      <c r="K557" s="14">
        <f t="shared" si="40"/>
        <v>0</v>
      </c>
      <c r="L557" s="14" t="str">
        <f t="shared" si="43"/>
        <v>No</v>
      </c>
      <c r="M557" s="14" t="str">
        <f t="shared" si="41"/>
        <v>Yes</v>
      </c>
      <c r="N557" s="28">
        <v>51.65</v>
      </c>
      <c r="O557" s="19" t="str" cm="1">
        <f t="array" ref="O557">_xlfn.IFS(N557&lt;18.5,"Underweight",N557&lt;25,"Normalweight",N557&lt;30,"Overweight",N557&gt;=30,"Obesity")</f>
        <v>Obesity</v>
      </c>
      <c r="P557" s="38" t="s">
        <v>1816</v>
      </c>
      <c r="Q557" s="28">
        <v>51.65</v>
      </c>
      <c r="R557" s="38">
        <v>5.3</v>
      </c>
      <c r="S557" s="38" t="s">
        <v>2383</v>
      </c>
      <c r="T557" s="38" t="s">
        <v>2380</v>
      </c>
      <c r="U557" s="38" t="s">
        <v>2380</v>
      </c>
      <c r="V557" s="38">
        <v>0</v>
      </c>
      <c r="W557" s="38" t="s">
        <v>2380</v>
      </c>
      <c r="X557" s="38" t="s">
        <v>8391</v>
      </c>
      <c r="Y557" s="19" t="str">
        <f t="shared" si="44"/>
        <v>Normal</v>
      </c>
    </row>
    <row r="558" spans="1:25" x14ac:dyDescent="0.35">
      <c r="A558" s="3" t="s">
        <v>1815</v>
      </c>
      <c r="B558" s="3">
        <v>44.52</v>
      </c>
      <c r="C558" s="3">
        <v>8.64</v>
      </c>
      <c r="D558" s="3" t="s">
        <v>2382</v>
      </c>
      <c r="E558" s="3" t="s">
        <v>2380</v>
      </c>
      <c r="F558" s="3" t="s">
        <v>2383</v>
      </c>
      <c r="G558" s="3">
        <v>1</v>
      </c>
      <c r="H558" s="3" t="s">
        <v>2380</v>
      </c>
      <c r="I558" s="14">
        <v>180</v>
      </c>
      <c r="J558" s="14" t="str">
        <f t="shared" si="42"/>
        <v>No</v>
      </c>
      <c r="K558" s="14">
        <f t="shared" si="40"/>
        <v>1</v>
      </c>
      <c r="L558" s="14" t="str">
        <f t="shared" si="43"/>
        <v>No</v>
      </c>
      <c r="M558" s="14" t="str">
        <f t="shared" si="41"/>
        <v>Yes</v>
      </c>
      <c r="N558" s="28">
        <v>44.52</v>
      </c>
      <c r="O558" s="19" t="str" cm="1">
        <f t="array" ref="O558">_xlfn.IFS(N558&lt;18.5,"Underweight",N558&lt;25,"Normalweight",N558&lt;30,"Overweight",N558&gt;=30,"Obesity")</f>
        <v>Obesity</v>
      </c>
      <c r="P558" s="38" t="s">
        <v>1815</v>
      </c>
      <c r="Q558" s="28">
        <v>44.52</v>
      </c>
      <c r="R558" s="38">
        <v>8.64</v>
      </c>
      <c r="S558" s="38" t="s">
        <v>2383</v>
      </c>
      <c r="T558" s="38" t="s">
        <v>2380</v>
      </c>
      <c r="U558" s="38" t="s">
        <v>2383</v>
      </c>
      <c r="V558" s="38">
        <v>1</v>
      </c>
      <c r="W558" s="38" t="s">
        <v>2380</v>
      </c>
      <c r="X558" s="38" t="s">
        <v>8391</v>
      </c>
      <c r="Y558" s="19" t="str">
        <f t="shared" si="44"/>
        <v>Diabetes</v>
      </c>
    </row>
    <row r="559" spans="1:25" x14ac:dyDescent="0.35">
      <c r="A559" s="3" t="s">
        <v>1814</v>
      </c>
      <c r="B559" s="3">
        <v>53.29</v>
      </c>
      <c r="C559" s="3">
        <v>4.03</v>
      </c>
      <c r="D559" s="3" t="s">
        <v>2380</v>
      </c>
      <c r="E559" s="3" t="s">
        <v>2380</v>
      </c>
      <c r="F559" s="3" t="s">
        <v>2383</v>
      </c>
      <c r="G559" s="3">
        <v>1</v>
      </c>
      <c r="H559" s="3" t="s">
        <v>2380</v>
      </c>
      <c r="I559" s="14">
        <v>180</v>
      </c>
      <c r="J559" s="14" t="str">
        <f t="shared" si="42"/>
        <v>No</v>
      </c>
      <c r="K559" s="14">
        <f t="shared" si="40"/>
        <v>1</v>
      </c>
      <c r="L559" s="14" t="str">
        <f t="shared" si="43"/>
        <v>No</v>
      </c>
      <c r="M559" s="14" t="str">
        <f t="shared" si="41"/>
        <v>No</v>
      </c>
      <c r="N559" s="28">
        <v>53.29</v>
      </c>
      <c r="O559" s="19" t="str" cm="1">
        <f t="array" ref="O559">_xlfn.IFS(N559&lt;18.5,"Underweight",N559&lt;25,"Normalweight",N559&lt;30,"Overweight",N559&gt;=30,"Obesity")</f>
        <v>Obesity</v>
      </c>
      <c r="P559" s="38" t="s">
        <v>1814</v>
      </c>
      <c r="Q559" s="28">
        <v>53.29</v>
      </c>
      <c r="R559" s="38">
        <v>4.03</v>
      </c>
      <c r="S559" s="38" t="s">
        <v>2380</v>
      </c>
      <c r="T559" s="38" t="s">
        <v>2380</v>
      </c>
      <c r="U559" s="38" t="s">
        <v>2383</v>
      </c>
      <c r="V559" s="38">
        <v>1</v>
      </c>
      <c r="W559" s="38" t="s">
        <v>2380</v>
      </c>
      <c r="X559" s="38" t="s">
        <v>8391</v>
      </c>
      <c r="Y559" s="19" t="str">
        <f t="shared" si="44"/>
        <v>Prediabetes</v>
      </c>
    </row>
    <row r="560" spans="1:25" x14ac:dyDescent="0.35">
      <c r="A560" s="3" t="s">
        <v>1813</v>
      </c>
      <c r="B560" s="3">
        <v>46.63</v>
      </c>
      <c r="C560" s="3">
        <v>4.26</v>
      </c>
      <c r="D560" s="3" t="s">
        <v>2382</v>
      </c>
      <c r="E560" s="3" t="s">
        <v>2380</v>
      </c>
      <c r="F560" s="3" t="s">
        <v>2380</v>
      </c>
      <c r="G560" s="3">
        <v>2</v>
      </c>
      <c r="H560" s="3" t="s">
        <v>2380</v>
      </c>
      <c r="I560" s="14">
        <v>180</v>
      </c>
      <c r="J560" s="14" t="str">
        <f t="shared" si="42"/>
        <v>No</v>
      </c>
      <c r="K560" s="14">
        <f t="shared" si="40"/>
        <v>2</v>
      </c>
      <c r="L560" s="14" t="str">
        <f t="shared" si="43"/>
        <v>No</v>
      </c>
      <c r="M560" s="14" t="str">
        <f t="shared" si="41"/>
        <v>Yes</v>
      </c>
      <c r="N560" s="28">
        <v>46.63</v>
      </c>
      <c r="O560" s="19" t="str" cm="1">
        <f t="array" ref="O560">_xlfn.IFS(N560&lt;18.5,"Underweight",N560&lt;25,"Normalweight",N560&lt;30,"Overweight",N560&gt;=30,"Obesity")</f>
        <v>Obesity</v>
      </c>
      <c r="P560" s="38" t="s">
        <v>1813</v>
      </c>
      <c r="Q560" s="28">
        <v>46.63</v>
      </c>
      <c r="R560" s="38">
        <v>4.26</v>
      </c>
      <c r="S560" s="38" t="s">
        <v>2383</v>
      </c>
      <c r="T560" s="38" t="s">
        <v>2380</v>
      </c>
      <c r="U560" s="38" t="s">
        <v>2380</v>
      </c>
      <c r="V560" s="38">
        <v>2</v>
      </c>
      <c r="W560" s="38" t="s">
        <v>2380</v>
      </c>
      <c r="X560" s="38" t="s">
        <v>8391</v>
      </c>
      <c r="Y560" s="19" t="str">
        <f t="shared" si="44"/>
        <v>Prediabetes</v>
      </c>
    </row>
    <row r="561" spans="1:25" x14ac:dyDescent="0.35">
      <c r="A561" s="3" t="s">
        <v>1812</v>
      </c>
      <c r="B561" s="3">
        <v>28.88</v>
      </c>
      <c r="C561" s="3">
        <v>5.35</v>
      </c>
      <c r="D561" s="3" t="s">
        <v>2380</v>
      </c>
      <c r="E561" s="3" t="s">
        <v>2380</v>
      </c>
      <c r="F561" s="3" t="s">
        <v>2383</v>
      </c>
      <c r="G561" s="3">
        <v>1</v>
      </c>
      <c r="H561" s="3" t="s">
        <v>2382</v>
      </c>
      <c r="I561" s="14">
        <v>1</v>
      </c>
      <c r="J561" s="14" t="str">
        <f t="shared" si="42"/>
        <v>yes</v>
      </c>
      <c r="K561" s="14">
        <f t="shared" si="40"/>
        <v>1</v>
      </c>
      <c r="L561" s="14" t="str">
        <f t="shared" si="43"/>
        <v>Yes</v>
      </c>
      <c r="M561" s="14" t="str">
        <f t="shared" si="41"/>
        <v>No</v>
      </c>
      <c r="N561" s="28">
        <v>28.88</v>
      </c>
      <c r="O561" s="19" t="str" cm="1">
        <f t="array" ref="O561">_xlfn.IFS(N561&lt;18.5,"Underweight",N561&lt;25,"Normalweight",N561&lt;30,"Overweight",N561&gt;=30,"Obesity")</f>
        <v>Overweight</v>
      </c>
      <c r="P561" s="38" t="s">
        <v>1812</v>
      </c>
      <c r="Q561" s="28">
        <v>28.88</v>
      </c>
      <c r="R561" s="38">
        <v>5.35</v>
      </c>
      <c r="S561" s="38" t="s">
        <v>2380</v>
      </c>
      <c r="T561" s="38" t="s">
        <v>2380</v>
      </c>
      <c r="U561" s="38" t="s">
        <v>2383</v>
      </c>
      <c r="V561" s="38">
        <v>1</v>
      </c>
      <c r="W561" s="38" t="s">
        <v>2383</v>
      </c>
      <c r="X561" s="38" t="s">
        <v>8392</v>
      </c>
      <c r="Y561" s="19" t="str">
        <f t="shared" si="44"/>
        <v>Normal</v>
      </c>
    </row>
    <row r="562" spans="1:25" x14ac:dyDescent="0.35">
      <c r="A562" s="3" t="s">
        <v>1811</v>
      </c>
      <c r="B562" s="3">
        <v>23.98</v>
      </c>
      <c r="C562" s="3">
        <v>4.9000000000000004</v>
      </c>
      <c r="D562" s="3" t="s">
        <v>2380</v>
      </c>
      <c r="E562" s="3" t="s">
        <v>2380</v>
      </c>
      <c r="F562" s="3" t="s">
        <v>2380</v>
      </c>
      <c r="G562" s="3" t="s">
        <v>2381</v>
      </c>
      <c r="H562" s="3" t="s">
        <v>31</v>
      </c>
      <c r="I562" s="14">
        <v>560</v>
      </c>
      <c r="J562" s="14" t="str">
        <f t="shared" si="42"/>
        <v>No</v>
      </c>
      <c r="K562" s="14">
        <f t="shared" si="40"/>
        <v>0</v>
      </c>
      <c r="L562" s="14" t="str">
        <f t="shared" si="43"/>
        <v>No</v>
      </c>
      <c r="M562" s="14" t="str">
        <f t="shared" si="41"/>
        <v>No</v>
      </c>
      <c r="N562" s="28">
        <v>23.98</v>
      </c>
      <c r="O562" s="19" t="str" cm="1">
        <f t="array" ref="O562">_xlfn.IFS(N562&lt;18.5,"Underweight",N562&lt;25,"Normalweight",N562&lt;30,"Overweight",N562&gt;=30,"Obesity")</f>
        <v>Normalweight</v>
      </c>
      <c r="P562" s="38" t="s">
        <v>1811</v>
      </c>
      <c r="Q562" s="28">
        <v>23.98</v>
      </c>
      <c r="R562" s="38">
        <v>4.9000000000000004</v>
      </c>
      <c r="S562" s="38" t="s">
        <v>2380</v>
      </c>
      <c r="T562" s="38" t="s">
        <v>2380</v>
      </c>
      <c r="U562" s="38" t="s">
        <v>2380</v>
      </c>
      <c r="V562" s="38">
        <v>0</v>
      </c>
      <c r="W562" s="38" t="s">
        <v>2380</v>
      </c>
      <c r="X562" s="38" t="s">
        <v>8393</v>
      </c>
      <c r="Y562" s="19" t="str">
        <f t="shared" si="44"/>
        <v>Prediabetes</v>
      </c>
    </row>
    <row r="563" spans="1:25" x14ac:dyDescent="0.35">
      <c r="A563" s="3" t="s">
        <v>1810</v>
      </c>
      <c r="B563" s="3">
        <v>23.65</v>
      </c>
      <c r="C563" s="3">
        <v>4.5</v>
      </c>
      <c r="D563" s="3" t="s">
        <v>2380</v>
      </c>
      <c r="E563" s="3" t="s">
        <v>2380</v>
      </c>
      <c r="F563" s="3" t="s">
        <v>2380</v>
      </c>
      <c r="G563" s="3" t="s">
        <v>2381</v>
      </c>
      <c r="H563" s="3" t="s">
        <v>2380</v>
      </c>
      <c r="I563" s="14">
        <v>180</v>
      </c>
      <c r="J563" s="14" t="str">
        <f t="shared" si="42"/>
        <v>No</v>
      </c>
      <c r="K563" s="14">
        <f t="shared" si="40"/>
        <v>0</v>
      </c>
      <c r="L563" s="14" t="str">
        <f t="shared" si="43"/>
        <v>No</v>
      </c>
      <c r="M563" s="14" t="str">
        <f t="shared" si="41"/>
        <v>No</v>
      </c>
      <c r="N563" s="28">
        <v>23.65</v>
      </c>
      <c r="O563" s="19" t="str" cm="1">
        <f t="array" ref="O563">_xlfn.IFS(N563&lt;18.5,"Underweight",N563&lt;25,"Normalweight",N563&lt;30,"Overweight",N563&gt;=30,"Obesity")</f>
        <v>Normalweight</v>
      </c>
      <c r="P563" s="38" t="s">
        <v>1810</v>
      </c>
      <c r="Q563" s="28">
        <v>23.65</v>
      </c>
      <c r="R563" s="38">
        <v>4.5</v>
      </c>
      <c r="S563" s="38" t="s">
        <v>2380</v>
      </c>
      <c r="T563" s="38" t="s">
        <v>2380</v>
      </c>
      <c r="U563" s="38" t="s">
        <v>2380</v>
      </c>
      <c r="V563" s="38">
        <v>0</v>
      </c>
      <c r="W563" s="38" t="s">
        <v>2380</v>
      </c>
      <c r="X563" s="38" t="s">
        <v>8393</v>
      </c>
      <c r="Y563" s="19" t="str">
        <f t="shared" si="44"/>
        <v>Prediabetes</v>
      </c>
    </row>
    <row r="564" spans="1:25" x14ac:dyDescent="0.35">
      <c r="A564" s="3" t="s">
        <v>1809</v>
      </c>
      <c r="B564" s="3">
        <v>49.09</v>
      </c>
      <c r="C564" s="3">
        <v>8.3800000000000008</v>
      </c>
      <c r="D564" s="3" t="s">
        <v>2382</v>
      </c>
      <c r="E564" s="3" t="s">
        <v>2380</v>
      </c>
      <c r="F564" s="3" t="s">
        <v>2380</v>
      </c>
      <c r="G564" s="3">
        <v>2</v>
      </c>
      <c r="H564" s="3" t="s">
        <v>2380</v>
      </c>
      <c r="I564" s="14">
        <v>180</v>
      </c>
      <c r="J564" s="14" t="str">
        <f t="shared" si="42"/>
        <v>No</v>
      </c>
      <c r="K564" s="14">
        <f t="shared" si="40"/>
        <v>2</v>
      </c>
      <c r="L564" s="14" t="str">
        <f t="shared" si="43"/>
        <v>No</v>
      </c>
      <c r="M564" s="14" t="str">
        <f t="shared" si="41"/>
        <v>Yes</v>
      </c>
      <c r="N564" s="28">
        <v>49.09</v>
      </c>
      <c r="O564" s="19" t="str" cm="1">
        <f t="array" ref="O564">_xlfn.IFS(N564&lt;18.5,"Underweight",N564&lt;25,"Normalweight",N564&lt;30,"Overweight",N564&gt;=30,"Obesity")</f>
        <v>Obesity</v>
      </c>
      <c r="P564" s="38" t="s">
        <v>1809</v>
      </c>
      <c r="Q564" s="28">
        <v>49.09</v>
      </c>
      <c r="R564" s="38">
        <v>8.3800000000000008</v>
      </c>
      <c r="S564" s="38" t="s">
        <v>2383</v>
      </c>
      <c r="T564" s="38" t="s">
        <v>2380</v>
      </c>
      <c r="U564" s="38" t="s">
        <v>2380</v>
      </c>
      <c r="V564" s="38">
        <v>2</v>
      </c>
      <c r="W564" s="38" t="s">
        <v>2380</v>
      </c>
      <c r="X564" s="38" t="s">
        <v>8391</v>
      </c>
      <c r="Y564" s="19" t="str">
        <f t="shared" si="44"/>
        <v>Diabetes</v>
      </c>
    </row>
    <row r="565" spans="1:25" x14ac:dyDescent="0.35">
      <c r="A565" s="3" t="s">
        <v>1808</v>
      </c>
      <c r="B565" s="3">
        <v>28.024999999999999</v>
      </c>
      <c r="C565" s="3">
        <v>7.03</v>
      </c>
      <c r="D565" s="3" t="s">
        <v>2380</v>
      </c>
      <c r="E565" s="3" t="s">
        <v>2380</v>
      </c>
      <c r="F565" s="3" t="s">
        <v>2380</v>
      </c>
      <c r="G565" s="3" t="s">
        <v>2381</v>
      </c>
      <c r="H565" s="3" t="s">
        <v>2382</v>
      </c>
      <c r="I565" s="14">
        <v>1</v>
      </c>
      <c r="J565" s="14" t="str">
        <f t="shared" si="42"/>
        <v>yes</v>
      </c>
      <c r="K565" s="14">
        <f t="shared" si="40"/>
        <v>0</v>
      </c>
      <c r="L565" s="14" t="str">
        <f t="shared" si="43"/>
        <v>Yes</v>
      </c>
      <c r="M565" s="14" t="str">
        <f t="shared" si="41"/>
        <v>No</v>
      </c>
      <c r="N565" s="28">
        <v>28.024999999999999</v>
      </c>
      <c r="O565" s="19" t="str" cm="1">
        <f t="array" ref="O565">_xlfn.IFS(N565&lt;18.5,"Underweight",N565&lt;25,"Normalweight",N565&lt;30,"Overweight",N565&gt;=30,"Obesity")</f>
        <v>Overweight</v>
      </c>
      <c r="P565" s="38" t="s">
        <v>1808</v>
      </c>
      <c r="Q565" s="28">
        <v>28.024999999999999</v>
      </c>
      <c r="R565" s="38">
        <v>7.03</v>
      </c>
      <c r="S565" s="38" t="s">
        <v>2380</v>
      </c>
      <c r="T565" s="38" t="s">
        <v>2380</v>
      </c>
      <c r="U565" s="38" t="s">
        <v>2380</v>
      </c>
      <c r="V565" s="38">
        <v>0</v>
      </c>
      <c r="W565" s="38" t="s">
        <v>2383</v>
      </c>
      <c r="X565" s="38" t="s">
        <v>8392</v>
      </c>
      <c r="Y565" s="19" t="str">
        <f t="shared" si="44"/>
        <v>Normal</v>
      </c>
    </row>
    <row r="566" spans="1:25" x14ac:dyDescent="0.35">
      <c r="A566" s="3" t="s">
        <v>1807</v>
      </c>
      <c r="B566" s="3">
        <v>43.32</v>
      </c>
      <c r="C566" s="3">
        <v>8.75</v>
      </c>
      <c r="D566" s="3" t="s">
        <v>2382</v>
      </c>
      <c r="E566" s="3" t="s">
        <v>2380</v>
      </c>
      <c r="F566" s="3" t="s">
        <v>2383</v>
      </c>
      <c r="G566" s="3">
        <v>1</v>
      </c>
      <c r="H566" s="3" t="s">
        <v>2380</v>
      </c>
      <c r="I566" s="14">
        <v>180</v>
      </c>
      <c r="J566" s="14" t="str">
        <f t="shared" si="42"/>
        <v>No</v>
      </c>
      <c r="K566" s="14">
        <f t="shared" si="40"/>
        <v>1</v>
      </c>
      <c r="L566" s="14" t="str">
        <f t="shared" si="43"/>
        <v>No</v>
      </c>
      <c r="M566" s="14" t="str">
        <f t="shared" si="41"/>
        <v>Yes</v>
      </c>
      <c r="N566" s="28">
        <v>43.32</v>
      </c>
      <c r="O566" s="19" t="str" cm="1">
        <f t="array" ref="O566">_xlfn.IFS(N566&lt;18.5,"Underweight",N566&lt;25,"Normalweight",N566&lt;30,"Overweight",N566&gt;=30,"Obesity")</f>
        <v>Obesity</v>
      </c>
      <c r="P566" s="38" t="s">
        <v>1807</v>
      </c>
      <c r="Q566" s="28">
        <v>43.32</v>
      </c>
      <c r="R566" s="38">
        <v>8.75</v>
      </c>
      <c r="S566" s="38" t="s">
        <v>2383</v>
      </c>
      <c r="T566" s="38" t="s">
        <v>2380</v>
      </c>
      <c r="U566" s="38" t="s">
        <v>2383</v>
      </c>
      <c r="V566" s="38">
        <v>1</v>
      </c>
      <c r="W566" s="38" t="s">
        <v>2380</v>
      </c>
      <c r="X566" s="38" t="s">
        <v>8391</v>
      </c>
      <c r="Y566" s="19" t="str">
        <f t="shared" si="44"/>
        <v>Normal</v>
      </c>
    </row>
    <row r="567" spans="1:25" x14ac:dyDescent="0.35">
      <c r="A567" s="3" t="s">
        <v>1806</v>
      </c>
      <c r="B567" s="3">
        <v>45.92</v>
      </c>
      <c r="C567" s="3">
        <v>9.51</v>
      </c>
      <c r="D567" s="3" t="s">
        <v>2380</v>
      </c>
      <c r="E567" s="3" t="s">
        <v>2380</v>
      </c>
      <c r="F567" s="3" t="s">
        <v>2380</v>
      </c>
      <c r="G567" s="3" t="s">
        <v>2381</v>
      </c>
      <c r="H567" s="3" t="s">
        <v>2380</v>
      </c>
      <c r="I567" s="14">
        <v>180</v>
      </c>
      <c r="J567" s="14" t="str">
        <f t="shared" si="42"/>
        <v>No</v>
      </c>
      <c r="K567" s="14">
        <f t="shared" si="40"/>
        <v>0</v>
      </c>
      <c r="L567" s="14" t="str">
        <f t="shared" si="43"/>
        <v>No</v>
      </c>
      <c r="M567" s="14" t="str">
        <f t="shared" si="41"/>
        <v>No</v>
      </c>
      <c r="N567" s="28">
        <v>45.92</v>
      </c>
      <c r="O567" s="19" t="str" cm="1">
        <f t="array" ref="O567">_xlfn.IFS(N567&lt;18.5,"Underweight",N567&lt;25,"Normalweight",N567&lt;30,"Overweight",N567&gt;=30,"Obesity")</f>
        <v>Obesity</v>
      </c>
      <c r="P567" s="38" t="s">
        <v>1806</v>
      </c>
      <c r="Q567" s="28">
        <v>45.92</v>
      </c>
      <c r="R567" s="38">
        <v>9.51</v>
      </c>
      <c r="S567" s="38" t="s">
        <v>2380</v>
      </c>
      <c r="T567" s="38" t="s">
        <v>2380</v>
      </c>
      <c r="U567" s="38" t="s">
        <v>2380</v>
      </c>
      <c r="V567" s="38">
        <v>0</v>
      </c>
      <c r="W567" s="38" t="s">
        <v>2380</v>
      </c>
      <c r="X567" s="38" t="s">
        <v>8391</v>
      </c>
      <c r="Y567" s="19" t="str">
        <f t="shared" si="44"/>
        <v>Diabetes</v>
      </c>
    </row>
    <row r="568" spans="1:25" x14ac:dyDescent="0.35">
      <c r="A568" s="3" t="s">
        <v>1805</v>
      </c>
      <c r="B568" s="3">
        <v>44.03</v>
      </c>
      <c r="C568" s="3">
        <v>9.36</v>
      </c>
      <c r="D568" s="3" t="s">
        <v>2380</v>
      </c>
      <c r="E568" s="3" t="s">
        <v>2380</v>
      </c>
      <c r="F568" s="3" t="s">
        <v>2380</v>
      </c>
      <c r="G568" s="3" t="s">
        <v>2381</v>
      </c>
      <c r="H568" s="3" t="s">
        <v>2380</v>
      </c>
      <c r="I568" s="14">
        <v>180</v>
      </c>
      <c r="J568" s="14" t="str">
        <f t="shared" si="42"/>
        <v>No</v>
      </c>
      <c r="K568" s="14">
        <f t="shared" si="40"/>
        <v>0</v>
      </c>
      <c r="L568" s="14" t="str">
        <f t="shared" si="43"/>
        <v>No</v>
      </c>
      <c r="M568" s="14" t="str">
        <f t="shared" si="41"/>
        <v>No</v>
      </c>
      <c r="N568" s="28">
        <v>44.03</v>
      </c>
      <c r="O568" s="19" t="str" cm="1">
        <f t="array" ref="O568">_xlfn.IFS(N568&lt;18.5,"Underweight",N568&lt;25,"Normalweight",N568&lt;30,"Overweight",N568&gt;=30,"Obesity")</f>
        <v>Obesity</v>
      </c>
      <c r="P568" s="38" t="s">
        <v>1805</v>
      </c>
      <c r="Q568" s="28">
        <v>44.03</v>
      </c>
      <c r="R568" s="38">
        <v>9.36</v>
      </c>
      <c r="S568" s="38" t="s">
        <v>2380</v>
      </c>
      <c r="T568" s="38" t="s">
        <v>2380</v>
      </c>
      <c r="U568" s="38" t="s">
        <v>2380</v>
      </c>
      <c r="V568" s="38">
        <v>0</v>
      </c>
      <c r="W568" s="38" t="s">
        <v>2380</v>
      </c>
      <c r="X568" s="38" t="s">
        <v>8391</v>
      </c>
      <c r="Y568" s="19" t="str">
        <f t="shared" si="44"/>
        <v>Diabetes</v>
      </c>
    </row>
    <row r="569" spans="1:25" x14ac:dyDescent="0.35">
      <c r="A569" s="3" t="s">
        <v>1804</v>
      </c>
      <c r="B569" s="3">
        <v>24.6</v>
      </c>
      <c r="C569" s="3">
        <v>4.8099999999999996</v>
      </c>
      <c r="D569" s="3" t="s">
        <v>2380</v>
      </c>
      <c r="E569" s="3" t="s">
        <v>2380</v>
      </c>
      <c r="F569" s="3" t="s">
        <v>2380</v>
      </c>
      <c r="G569" s="3" t="s">
        <v>2381</v>
      </c>
      <c r="H569" s="3" t="s">
        <v>2382</v>
      </c>
      <c r="I569" s="14">
        <v>1</v>
      </c>
      <c r="J569" s="14" t="str">
        <f t="shared" si="42"/>
        <v>yes</v>
      </c>
      <c r="K569" s="14">
        <f t="shared" si="40"/>
        <v>0</v>
      </c>
      <c r="L569" s="14" t="str">
        <f t="shared" si="43"/>
        <v>Yes</v>
      </c>
      <c r="M569" s="14" t="str">
        <f t="shared" si="41"/>
        <v>No</v>
      </c>
      <c r="N569" s="28">
        <v>24.6</v>
      </c>
      <c r="O569" s="19" t="str" cm="1">
        <f t="array" ref="O569">_xlfn.IFS(N569&lt;18.5,"Underweight",N569&lt;25,"Normalweight",N569&lt;30,"Overweight",N569&gt;=30,"Obesity")</f>
        <v>Normalweight</v>
      </c>
      <c r="P569" s="38" t="s">
        <v>1804</v>
      </c>
      <c r="Q569" s="28">
        <v>24.6</v>
      </c>
      <c r="R569" s="38">
        <v>4.8099999999999996</v>
      </c>
      <c r="S569" s="38" t="s">
        <v>2380</v>
      </c>
      <c r="T569" s="38" t="s">
        <v>2380</v>
      </c>
      <c r="U569" s="38" t="s">
        <v>2380</v>
      </c>
      <c r="V569" s="38">
        <v>0</v>
      </c>
      <c r="W569" s="38" t="s">
        <v>2383</v>
      </c>
      <c r="X569" s="38" t="s">
        <v>8393</v>
      </c>
      <c r="Y569" s="19" t="str">
        <f t="shared" si="44"/>
        <v>Prediabetes</v>
      </c>
    </row>
    <row r="570" spans="1:25" x14ac:dyDescent="0.35">
      <c r="A570" s="3" t="s">
        <v>1803</v>
      </c>
      <c r="B570" s="3">
        <v>49.15</v>
      </c>
      <c r="C570" s="3">
        <v>8.08</v>
      </c>
      <c r="D570" s="3" t="s">
        <v>2380</v>
      </c>
      <c r="E570" s="3" t="s">
        <v>2380</v>
      </c>
      <c r="F570" s="3" t="s">
        <v>2380</v>
      </c>
      <c r="G570" s="3" t="s">
        <v>2381</v>
      </c>
      <c r="H570" s="3" t="s">
        <v>2380</v>
      </c>
      <c r="I570" s="14">
        <v>180</v>
      </c>
      <c r="J570" s="14" t="str">
        <f t="shared" si="42"/>
        <v>No</v>
      </c>
      <c r="K570" s="14">
        <f t="shared" si="40"/>
        <v>0</v>
      </c>
      <c r="L570" s="14" t="str">
        <f t="shared" si="43"/>
        <v>No</v>
      </c>
      <c r="M570" s="14" t="str">
        <f t="shared" si="41"/>
        <v>No</v>
      </c>
      <c r="N570" s="28">
        <v>49.15</v>
      </c>
      <c r="O570" s="19" t="str" cm="1">
        <f t="array" ref="O570">_xlfn.IFS(N570&lt;18.5,"Underweight",N570&lt;25,"Normalweight",N570&lt;30,"Overweight",N570&gt;=30,"Obesity")</f>
        <v>Obesity</v>
      </c>
      <c r="P570" s="38" t="s">
        <v>1803</v>
      </c>
      <c r="Q570" s="28">
        <v>49.15</v>
      </c>
      <c r="R570" s="38">
        <v>8.08</v>
      </c>
      <c r="S570" s="38" t="s">
        <v>2380</v>
      </c>
      <c r="T570" s="38" t="s">
        <v>2380</v>
      </c>
      <c r="U570" s="38" t="s">
        <v>2380</v>
      </c>
      <c r="V570" s="38">
        <v>0</v>
      </c>
      <c r="W570" s="38" t="s">
        <v>2380</v>
      </c>
      <c r="X570" s="38" t="s">
        <v>8391</v>
      </c>
      <c r="Y570" s="19" t="str">
        <f t="shared" si="44"/>
        <v>Diabetes</v>
      </c>
    </row>
    <row r="571" spans="1:25" x14ac:dyDescent="0.35">
      <c r="A571" s="3" t="s">
        <v>1802</v>
      </c>
      <c r="B571" s="3">
        <v>28.31</v>
      </c>
      <c r="C571" s="3">
        <v>6.29</v>
      </c>
      <c r="D571" s="3" t="s">
        <v>2380</v>
      </c>
      <c r="E571" s="3" t="s">
        <v>2380</v>
      </c>
      <c r="F571" s="3" t="s">
        <v>2383</v>
      </c>
      <c r="G571" s="3">
        <v>1</v>
      </c>
      <c r="H571" s="3" t="s">
        <v>2382</v>
      </c>
      <c r="I571" s="14">
        <v>1</v>
      </c>
      <c r="J571" s="14" t="str">
        <f t="shared" si="42"/>
        <v>yes</v>
      </c>
      <c r="K571" s="14">
        <f t="shared" si="40"/>
        <v>1</v>
      </c>
      <c r="L571" s="14" t="str">
        <f t="shared" si="43"/>
        <v>Yes</v>
      </c>
      <c r="M571" s="14" t="str">
        <f t="shared" si="41"/>
        <v>No</v>
      </c>
      <c r="N571" s="28">
        <v>28.31</v>
      </c>
      <c r="O571" s="19" t="str" cm="1">
        <f t="array" ref="O571">_xlfn.IFS(N571&lt;18.5,"Underweight",N571&lt;25,"Normalweight",N571&lt;30,"Overweight",N571&gt;=30,"Obesity")</f>
        <v>Overweight</v>
      </c>
      <c r="P571" s="38" t="s">
        <v>1802</v>
      </c>
      <c r="Q571" s="28">
        <v>28.31</v>
      </c>
      <c r="R571" s="38">
        <v>6.29</v>
      </c>
      <c r="S571" s="38" t="s">
        <v>2380</v>
      </c>
      <c r="T571" s="38" t="s">
        <v>2380</v>
      </c>
      <c r="U571" s="38" t="s">
        <v>2383</v>
      </c>
      <c r="V571" s="38">
        <v>1</v>
      </c>
      <c r="W571" s="38" t="s">
        <v>2383</v>
      </c>
      <c r="X571" s="38" t="s">
        <v>8392</v>
      </c>
      <c r="Y571" s="19" t="str">
        <f t="shared" si="44"/>
        <v>Normal</v>
      </c>
    </row>
    <row r="572" spans="1:25" x14ac:dyDescent="0.35">
      <c r="A572" s="3" t="s">
        <v>1801</v>
      </c>
      <c r="B572" s="3">
        <v>22.99</v>
      </c>
      <c r="C572" s="3">
        <v>6.29</v>
      </c>
      <c r="D572" s="3" t="s">
        <v>2380</v>
      </c>
      <c r="E572" s="3" t="s">
        <v>2380</v>
      </c>
      <c r="F572" s="3" t="s">
        <v>2380</v>
      </c>
      <c r="G572" s="3">
        <v>1</v>
      </c>
      <c r="H572" s="3" t="s">
        <v>2382</v>
      </c>
      <c r="I572" s="14">
        <v>1</v>
      </c>
      <c r="J572" s="14" t="str">
        <f t="shared" si="42"/>
        <v>yes</v>
      </c>
      <c r="K572" s="14">
        <f t="shared" si="40"/>
        <v>1</v>
      </c>
      <c r="L572" s="14" t="str">
        <f t="shared" si="43"/>
        <v>Yes</v>
      </c>
      <c r="M572" s="14" t="str">
        <f t="shared" si="41"/>
        <v>No</v>
      </c>
      <c r="N572" s="28">
        <v>22.99</v>
      </c>
      <c r="O572" s="19" t="str" cm="1">
        <f t="array" ref="O572">_xlfn.IFS(N572&lt;18.5,"Underweight",N572&lt;25,"Normalweight",N572&lt;30,"Overweight",N572&gt;=30,"Obesity")</f>
        <v>Normalweight</v>
      </c>
      <c r="P572" s="38" t="s">
        <v>1801</v>
      </c>
      <c r="Q572" s="28">
        <v>22.99</v>
      </c>
      <c r="R572" s="38">
        <v>6.29</v>
      </c>
      <c r="S572" s="38" t="s">
        <v>2380</v>
      </c>
      <c r="T572" s="38" t="s">
        <v>2380</v>
      </c>
      <c r="U572" s="38" t="s">
        <v>2380</v>
      </c>
      <c r="V572" s="38">
        <v>1</v>
      </c>
      <c r="W572" s="38" t="s">
        <v>2383</v>
      </c>
      <c r="X572" s="38" t="s">
        <v>8393</v>
      </c>
      <c r="Y572" s="19" t="str">
        <f t="shared" si="44"/>
        <v>Prediabetes</v>
      </c>
    </row>
    <row r="573" spans="1:25" x14ac:dyDescent="0.35">
      <c r="A573" s="3" t="s">
        <v>1800</v>
      </c>
      <c r="B573" s="3">
        <v>29.07</v>
      </c>
      <c r="C573" s="3">
        <v>5.12</v>
      </c>
      <c r="D573" s="3" t="s">
        <v>2380</v>
      </c>
      <c r="E573" s="3" t="s">
        <v>2380</v>
      </c>
      <c r="F573" s="3" t="s">
        <v>2383</v>
      </c>
      <c r="G573" s="3">
        <v>1</v>
      </c>
      <c r="H573" s="3" t="s">
        <v>2382</v>
      </c>
      <c r="I573" s="14">
        <v>1</v>
      </c>
      <c r="J573" s="14" t="str">
        <f t="shared" si="42"/>
        <v>yes</v>
      </c>
      <c r="K573" s="14">
        <f t="shared" si="40"/>
        <v>1</v>
      </c>
      <c r="L573" s="14" t="str">
        <f t="shared" si="43"/>
        <v>Yes</v>
      </c>
      <c r="M573" s="14" t="str">
        <f t="shared" si="41"/>
        <v>No</v>
      </c>
      <c r="N573" s="28">
        <v>29.07</v>
      </c>
      <c r="O573" s="19" t="str" cm="1">
        <f t="array" ref="O573">_xlfn.IFS(N573&lt;18.5,"Underweight",N573&lt;25,"Normalweight",N573&lt;30,"Overweight",N573&gt;=30,"Obesity")</f>
        <v>Overweight</v>
      </c>
      <c r="P573" s="38" t="s">
        <v>1800</v>
      </c>
      <c r="Q573" s="28">
        <v>29.07</v>
      </c>
      <c r="R573" s="38">
        <v>5.12</v>
      </c>
      <c r="S573" s="38" t="s">
        <v>2380</v>
      </c>
      <c r="T573" s="38" t="s">
        <v>2380</v>
      </c>
      <c r="U573" s="38" t="s">
        <v>2383</v>
      </c>
      <c r="V573" s="38">
        <v>1</v>
      </c>
      <c r="W573" s="38" t="s">
        <v>2383</v>
      </c>
      <c r="X573" s="38" t="s">
        <v>8392</v>
      </c>
      <c r="Y573" s="19" t="str">
        <f t="shared" si="44"/>
        <v>Normal</v>
      </c>
    </row>
    <row r="574" spans="1:25" x14ac:dyDescent="0.35">
      <c r="A574" s="3" t="s">
        <v>1799</v>
      </c>
      <c r="B574" s="3">
        <v>42.02</v>
      </c>
      <c r="C574" s="3">
        <v>9.9499999999999993</v>
      </c>
      <c r="D574" s="3" t="s">
        <v>2382</v>
      </c>
      <c r="E574" s="3" t="s">
        <v>2380</v>
      </c>
      <c r="F574" s="3" t="s">
        <v>2383</v>
      </c>
      <c r="G574" s="3">
        <v>1</v>
      </c>
      <c r="H574" s="3" t="s">
        <v>2380</v>
      </c>
      <c r="I574" s="14">
        <v>180</v>
      </c>
      <c r="J574" s="14" t="str">
        <f t="shared" si="42"/>
        <v>No</v>
      </c>
      <c r="K574" s="14">
        <f t="shared" si="40"/>
        <v>1</v>
      </c>
      <c r="L574" s="14" t="str">
        <f t="shared" si="43"/>
        <v>No</v>
      </c>
      <c r="M574" s="14" t="str">
        <f t="shared" si="41"/>
        <v>Yes</v>
      </c>
      <c r="N574" s="28">
        <v>42.02</v>
      </c>
      <c r="O574" s="19" t="str" cm="1">
        <f t="array" ref="O574">_xlfn.IFS(N574&lt;18.5,"Underweight",N574&lt;25,"Normalweight",N574&lt;30,"Overweight",N574&gt;=30,"Obesity")</f>
        <v>Obesity</v>
      </c>
      <c r="P574" s="38" t="s">
        <v>1799</v>
      </c>
      <c r="Q574" s="28">
        <v>42.02</v>
      </c>
      <c r="R574" s="38">
        <v>9.9499999999999993</v>
      </c>
      <c r="S574" s="38" t="s">
        <v>2383</v>
      </c>
      <c r="T574" s="38" t="s">
        <v>2380</v>
      </c>
      <c r="U574" s="38" t="s">
        <v>2383</v>
      </c>
      <c r="V574" s="38">
        <v>1</v>
      </c>
      <c r="W574" s="38" t="s">
        <v>2380</v>
      </c>
      <c r="X574" s="38" t="s">
        <v>8391</v>
      </c>
      <c r="Y574" s="19" t="str">
        <f t="shared" si="44"/>
        <v>Normal</v>
      </c>
    </row>
    <row r="575" spans="1:25" x14ac:dyDescent="0.35">
      <c r="A575" s="3" t="s">
        <v>1798</v>
      </c>
      <c r="B575" s="3">
        <v>49.07</v>
      </c>
      <c r="C575" s="3">
        <v>9.08</v>
      </c>
      <c r="D575" s="3" t="s">
        <v>2382</v>
      </c>
      <c r="E575" s="3" t="s">
        <v>2380</v>
      </c>
      <c r="F575" s="3" t="s">
        <v>2380</v>
      </c>
      <c r="G575" s="3">
        <v>1</v>
      </c>
      <c r="H575" s="3" t="s">
        <v>2380</v>
      </c>
      <c r="I575" s="14">
        <v>180</v>
      </c>
      <c r="J575" s="14" t="str">
        <f t="shared" si="42"/>
        <v>No</v>
      </c>
      <c r="K575" s="14">
        <f t="shared" si="40"/>
        <v>1</v>
      </c>
      <c r="L575" s="14" t="str">
        <f t="shared" si="43"/>
        <v>No</v>
      </c>
      <c r="M575" s="14" t="str">
        <f t="shared" si="41"/>
        <v>Yes</v>
      </c>
      <c r="N575" s="28">
        <v>49.07</v>
      </c>
      <c r="O575" s="19" t="str" cm="1">
        <f t="array" ref="O575">_xlfn.IFS(N575&lt;18.5,"Underweight",N575&lt;25,"Normalweight",N575&lt;30,"Overweight",N575&gt;=30,"Obesity")</f>
        <v>Obesity</v>
      </c>
      <c r="P575" s="38" t="s">
        <v>1798</v>
      </c>
      <c r="Q575" s="28">
        <v>49.07</v>
      </c>
      <c r="R575" s="38">
        <v>9.08</v>
      </c>
      <c r="S575" s="38" t="s">
        <v>2383</v>
      </c>
      <c r="T575" s="38" t="s">
        <v>2380</v>
      </c>
      <c r="U575" s="38" t="s">
        <v>2380</v>
      </c>
      <c r="V575" s="38">
        <v>1</v>
      </c>
      <c r="W575" s="38" t="s">
        <v>2380</v>
      </c>
      <c r="X575" s="38" t="s">
        <v>8391</v>
      </c>
      <c r="Y575" s="19" t="str">
        <f t="shared" si="44"/>
        <v>Diabetes</v>
      </c>
    </row>
    <row r="576" spans="1:25" x14ac:dyDescent="0.35">
      <c r="A576" s="3" t="s">
        <v>1797</v>
      </c>
      <c r="B576" s="3">
        <v>19.8</v>
      </c>
      <c r="C576" s="3">
        <v>4.82</v>
      </c>
      <c r="D576" s="3" t="s">
        <v>2380</v>
      </c>
      <c r="E576" s="3" t="s">
        <v>2380</v>
      </c>
      <c r="F576" s="3" t="s">
        <v>2380</v>
      </c>
      <c r="G576" s="3" t="s">
        <v>2381</v>
      </c>
      <c r="H576" s="3" t="s">
        <v>2382</v>
      </c>
      <c r="I576" s="14">
        <v>1</v>
      </c>
      <c r="J576" s="14" t="str">
        <f t="shared" si="42"/>
        <v>yes</v>
      </c>
      <c r="K576" s="14">
        <f t="shared" si="40"/>
        <v>0</v>
      </c>
      <c r="L576" s="14" t="str">
        <f t="shared" si="43"/>
        <v>Yes</v>
      </c>
      <c r="M576" s="14" t="str">
        <f t="shared" si="41"/>
        <v>No</v>
      </c>
      <c r="N576" s="28">
        <v>19.8</v>
      </c>
      <c r="O576" s="19" t="str" cm="1">
        <f t="array" ref="O576">_xlfn.IFS(N576&lt;18.5,"Underweight",N576&lt;25,"Normalweight",N576&lt;30,"Overweight",N576&gt;=30,"Obesity")</f>
        <v>Normalweight</v>
      </c>
      <c r="P576" s="38" t="s">
        <v>1797</v>
      </c>
      <c r="Q576" s="28">
        <v>19.8</v>
      </c>
      <c r="R576" s="38">
        <v>4.82</v>
      </c>
      <c r="S576" s="38" t="s">
        <v>2380</v>
      </c>
      <c r="T576" s="38" t="s">
        <v>2380</v>
      </c>
      <c r="U576" s="38" t="s">
        <v>2380</v>
      </c>
      <c r="V576" s="38">
        <v>0</v>
      </c>
      <c r="W576" s="38" t="s">
        <v>2383</v>
      </c>
      <c r="X576" s="38" t="s">
        <v>8393</v>
      </c>
      <c r="Y576" s="19" t="str">
        <f t="shared" si="44"/>
        <v>Prediabetes</v>
      </c>
    </row>
    <row r="577" spans="1:25" x14ac:dyDescent="0.35">
      <c r="A577" s="3" t="s">
        <v>1796</v>
      </c>
      <c r="B577" s="3">
        <v>27.36</v>
      </c>
      <c r="C577" s="3">
        <v>4.6500000000000004</v>
      </c>
      <c r="D577" s="3" t="s">
        <v>2380</v>
      </c>
      <c r="E577" s="3" t="s">
        <v>2382</v>
      </c>
      <c r="F577" s="3" t="s">
        <v>2380</v>
      </c>
      <c r="G577" s="3">
        <v>1</v>
      </c>
      <c r="H577" s="3" t="s">
        <v>2382</v>
      </c>
      <c r="I577" s="14">
        <v>1</v>
      </c>
      <c r="J577" s="14" t="str">
        <f t="shared" si="42"/>
        <v>yes</v>
      </c>
      <c r="K577" s="14">
        <f t="shared" si="40"/>
        <v>1</v>
      </c>
      <c r="L577" s="14" t="str">
        <f t="shared" si="43"/>
        <v>Yes</v>
      </c>
      <c r="M577" s="14" t="str">
        <f t="shared" si="41"/>
        <v>No</v>
      </c>
      <c r="N577" s="28">
        <v>27.36</v>
      </c>
      <c r="O577" s="19" t="str" cm="1">
        <f t="array" ref="O577">_xlfn.IFS(N577&lt;18.5,"Underweight",N577&lt;25,"Normalweight",N577&lt;30,"Overweight",N577&gt;=30,"Obesity")</f>
        <v>Overweight</v>
      </c>
      <c r="P577" s="38" t="s">
        <v>1796</v>
      </c>
      <c r="Q577" s="28">
        <v>27.36</v>
      </c>
      <c r="R577" s="38">
        <v>4.6500000000000004</v>
      </c>
      <c r="S577" s="38" t="s">
        <v>2380</v>
      </c>
      <c r="T577" s="38" t="s">
        <v>2382</v>
      </c>
      <c r="U577" s="38" t="s">
        <v>2380</v>
      </c>
      <c r="V577" s="38">
        <v>1</v>
      </c>
      <c r="W577" s="38" t="s">
        <v>2383</v>
      </c>
      <c r="X577" s="38" t="s">
        <v>8392</v>
      </c>
      <c r="Y577" s="19" t="str">
        <f t="shared" si="44"/>
        <v>Normal</v>
      </c>
    </row>
    <row r="578" spans="1:25" x14ac:dyDescent="0.35">
      <c r="A578" s="3" t="s">
        <v>1795</v>
      </c>
      <c r="B578" s="3">
        <v>42.95</v>
      </c>
      <c r="C578" s="3">
        <v>5.16</v>
      </c>
      <c r="D578" s="3" t="s">
        <v>2382</v>
      </c>
      <c r="E578" s="3" t="s">
        <v>2380</v>
      </c>
      <c r="F578" s="3" t="s">
        <v>2380</v>
      </c>
      <c r="G578" s="3">
        <v>1</v>
      </c>
      <c r="H578" s="3" t="s">
        <v>2380</v>
      </c>
      <c r="I578" s="14">
        <v>180</v>
      </c>
      <c r="J578" s="14" t="str">
        <f t="shared" si="42"/>
        <v>No</v>
      </c>
      <c r="K578" s="14">
        <f t="shared" si="40"/>
        <v>1</v>
      </c>
      <c r="L578" s="14" t="str">
        <f t="shared" si="43"/>
        <v>No</v>
      </c>
      <c r="M578" s="14" t="str">
        <f t="shared" si="41"/>
        <v>Yes</v>
      </c>
      <c r="N578" s="28">
        <v>42.95</v>
      </c>
      <c r="O578" s="19" t="str" cm="1">
        <f t="array" ref="O578">_xlfn.IFS(N578&lt;18.5,"Underweight",N578&lt;25,"Normalweight",N578&lt;30,"Overweight",N578&gt;=30,"Obesity")</f>
        <v>Obesity</v>
      </c>
      <c r="P578" s="38" t="s">
        <v>1795</v>
      </c>
      <c r="Q578" s="28">
        <v>42.95</v>
      </c>
      <c r="R578" s="38">
        <v>5.16</v>
      </c>
      <c r="S578" s="38" t="s">
        <v>2383</v>
      </c>
      <c r="T578" s="38" t="s">
        <v>2380</v>
      </c>
      <c r="U578" s="38" t="s">
        <v>2380</v>
      </c>
      <c r="V578" s="38">
        <v>1</v>
      </c>
      <c r="W578" s="38" t="s">
        <v>2380</v>
      </c>
      <c r="X578" s="38" t="s">
        <v>8391</v>
      </c>
      <c r="Y578" s="19" t="str">
        <f t="shared" si="44"/>
        <v>Normal</v>
      </c>
    </row>
    <row r="579" spans="1:25" x14ac:dyDescent="0.35">
      <c r="A579" s="3" t="s">
        <v>1794</v>
      </c>
      <c r="B579" s="3">
        <v>42.66</v>
      </c>
      <c r="C579" s="3">
        <v>10.44</v>
      </c>
      <c r="D579" s="3" t="s">
        <v>2380</v>
      </c>
      <c r="E579" s="3" t="s">
        <v>2380</v>
      </c>
      <c r="F579" s="3" t="s">
        <v>2380</v>
      </c>
      <c r="G579" s="3" t="s">
        <v>2381</v>
      </c>
      <c r="H579" s="3" t="s">
        <v>2380</v>
      </c>
      <c r="I579" s="14">
        <v>180</v>
      </c>
      <c r="J579" s="14" t="str">
        <f t="shared" si="42"/>
        <v>No</v>
      </c>
      <c r="K579" s="14">
        <f t="shared" ref="K579:K642" si="45">IF(G579="No major surgery",0,G579)</f>
        <v>0</v>
      </c>
      <c r="L579" s="14" t="str">
        <f t="shared" si="43"/>
        <v>No</v>
      </c>
      <c r="M579" s="14" t="str">
        <f t="shared" ref="M579:M642" si="46">PROPER(D579)</f>
        <v>No</v>
      </c>
      <c r="N579" s="28">
        <v>42.66</v>
      </c>
      <c r="O579" s="19" t="str" cm="1">
        <f t="array" ref="O579">_xlfn.IFS(N579&lt;18.5,"Underweight",N579&lt;25,"Normalweight",N579&lt;30,"Overweight",N579&gt;=30,"Obesity")</f>
        <v>Obesity</v>
      </c>
      <c r="P579" s="38" t="s">
        <v>1794</v>
      </c>
      <c r="Q579" s="28">
        <v>42.66</v>
      </c>
      <c r="R579" s="38">
        <v>10.44</v>
      </c>
      <c r="S579" s="38" t="s">
        <v>2380</v>
      </c>
      <c r="T579" s="38" t="s">
        <v>2380</v>
      </c>
      <c r="U579" s="38" t="s">
        <v>2380</v>
      </c>
      <c r="V579" s="38">
        <v>0</v>
      </c>
      <c r="W579" s="38" t="s">
        <v>2380</v>
      </c>
      <c r="X579" s="38" t="s">
        <v>8391</v>
      </c>
      <c r="Y579" s="19" t="str">
        <f t="shared" si="44"/>
        <v>Diabetes</v>
      </c>
    </row>
    <row r="580" spans="1:25" x14ac:dyDescent="0.35">
      <c r="A580" s="3" t="s">
        <v>1793</v>
      </c>
      <c r="B580" s="3">
        <v>33.630000000000003</v>
      </c>
      <c r="C580" s="3">
        <v>5.69</v>
      </c>
      <c r="D580" s="3" t="s">
        <v>2380</v>
      </c>
      <c r="E580" s="3" t="s">
        <v>2380</v>
      </c>
      <c r="F580" s="3" t="s">
        <v>2380</v>
      </c>
      <c r="G580" s="3">
        <v>1</v>
      </c>
      <c r="H580" s="3" t="s">
        <v>2380</v>
      </c>
      <c r="I580" s="14">
        <v>180</v>
      </c>
      <c r="J580" s="14" t="str">
        <f t="shared" ref="J580:J643" si="47">IF(H580="?",INDEX($H$3:$H$2337,MODE($I$3:$I$2337)),H580)</f>
        <v>No</v>
      </c>
      <c r="K580" s="14">
        <f t="shared" si="45"/>
        <v>1</v>
      </c>
      <c r="L580" s="14" t="str">
        <f t="shared" ref="L580:L643" si="48">PROPER(J580)</f>
        <v>No</v>
      </c>
      <c r="M580" s="14" t="str">
        <f t="shared" si="46"/>
        <v>No</v>
      </c>
      <c r="N580" s="28">
        <v>33.630000000000003</v>
      </c>
      <c r="O580" s="19" t="str" cm="1">
        <f t="array" ref="O580">_xlfn.IFS(N580&lt;18.5,"Underweight",N580&lt;25,"Normalweight",N580&lt;30,"Overweight",N580&gt;=30,"Obesity")</f>
        <v>Obesity</v>
      </c>
      <c r="P580" s="38" t="s">
        <v>1793</v>
      </c>
      <c r="Q580" s="28">
        <v>33.630000000000003</v>
      </c>
      <c r="R580" s="38">
        <v>5.69</v>
      </c>
      <c r="S580" s="38" t="s">
        <v>2380</v>
      </c>
      <c r="T580" s="38" t="s">
        <v>2380</v>
      </c>
      <c r="U580" s="38" t="s">
        <v>2380</v>
      </c>
      <c r="V580" s="38">
        <v>1</v>
      </c>
      <c r="W580" s="38" t="s">
        <v>2380</v>
      </c>
      <c r="X580" s="38" t="s">
        <v>8391</v>
      </c>
      <c r="Y580" s="19" t="str">
        <f t="shared" ref="Y580:Y643" si="49">IF(R609&lt;=5.7,"Normal",IF(R580&lt;=6.5,"Prediabetes","Diabetes"))</f>
        <v>Normal</v>
      </c>
    </row>
    <row r="581" spans="1:25" x14ac:dyDescent="0.35">
      <c r="A581" s="3" t="s">
        <v>1792</v>
      </c>
      <c r="B581" s="3">
        <v>26.84</v>
      </c>
      <c r="C581" s="3">
        <v>6.5</v>
      </c>
      <c r="D581" s="3" t="s">
        <v>2380</v>
      </c>
      <c r="E581" s="3" t="s">
        <v>2380</v>
      </c>
      <c r="F581" s="3" t="s">
        <v>2380</v>
      </c>
      <c r="G581" s="3" t="s">
        <v>2381</v>
      </c>
      <c r="H581" s="3" t="s">
        <v>2382</v>
      </c>
      <c r="I581" s="14">
        <v>1</v>
      </c>
      <c r="J581" s="14" t="str">
        <f t="shared" si="47"/>
        <v>yes</v>
      </c>
      <c r="K581" s="14">
        <f t="shared" si="45"/>
        <v>0</v>
      </c>
      <c r="L581" s="14" t="str">
        <f t="shared" si="48"/>
        <v>Yes</v>
      </c>
      <c r="M581" s="14" t="str">
        <f t="shared" si="46"/>
        <v>No</v>
      </c>
      <c r="N581" s="28">
        <v>26.84</v>
      </c>
      <c r="O581" s="19" t="str" cm="1">
        <f t="array" ref="O581">_xlfn.IFS(N581&lt;18.5,"Underweight",N581&lt;25,"Normalweight",N581&lt;30,"Overweight",N581&gt;=30,"Obesity")</f>
        <v>Overweight</v>
      </c>
      <c r="P581" s="38" t="s">
        <v>1792</v>
      </c>
      <c r="Q581" s="28">
        <v>26.84</v>
      </c>
      <c r="R581" s="38">
        <v>6.5</v>
      </c>
      <c r="S581" s="38" t="s">
        <v>2380</v>
      </c>
      <c r="T581" s="38" t="s">
        <v>2380</v>
      </c>
      <c r="U581" s="38" t="s">
        <v>2380</v>
      </c>
      <c r="V581" s="38">
        <v>0</v>
      </c>
      <c r="W581" s="38" t="s">
        <v>2383</v>
      </c>
      <c r="X581" s="38" t="s">
        <v>8392</v>
      </c>
      <c r="Y581" s="19" t="str">
        <f t="shared" si="49"/>
        <v>Normal</v>
      </c>
    </row>
    <row r="582" spans="1:25" x14ac:dyDescent="0.35">
      <c r="A582" s="3" t="s">
        <v>1791</v>
      </c>
      <c r="B582" s="3">
        <v>28.3</v>
      </c>
      <c r="C582" s="3">
        <v>5.73</v>
      </c>
      <c r="D582" s="3" t="s">
        <v>2380</v>
      </c>
      <c r="E582" s="3" t="s">
        <v>2380</v>
      </c>
      <c r="F582" s="3" t="s">
        <v>2383</v>
      </c>
      <c r="G582" s="3">
        <v>1</v>
      </c>
      <c r="H582" s="3" t="s">
        <v>2382</v>
      </c>
      <c r="I582" s="14">
        <v>1</v>
      </c>
      <c r="J582" s="14" t="str">
        <f t="shared" si="47"/>
        <v>yes</v>
      </c>
      <c r="K582" s="14">
        <f t="shared" si="45"/>
        <v>1</v>
      </c>
      <c r="L582" s="14" t="str">
        <f t="shared" si="48"/>
        <v>Yes</v>
      </c>
      <c r="M582" s="14" t="str">
        <f t="shared" si="46"/>
        <v>No</v>
      </c>
      <c r="N582" s="28">
        <v>28.3</v>
      </c>
      <c r="O582" s="19" t="str" cm="1">
        <f t="array" ref="O582">_xlfn.IFS(N582&lt;18.5,"Underweight",N582&lt;25,"Normalweight",N582&lt;30,"Overweight",N582&gt;=30,"Obesity")</f>
        <v>Overweight</v>
      </c>
      <c r="P582" s="38" t="s">
        <v>1791</v>
      </c>
      <c r="Q582" s="28">
        <v>28.3</v>
      </c>
      <c r="R582" s="38">
        <v>5.73</v>
      </c>
      <c r="S582" s="38" t="s">
        <v>2380</v>
      </c>
      <c r="T582" s="38" t="s">
        <v>2380</v>
      </c>
      <c r="U582" s="38" t="s">
        <v>2383</v>
      </c>
      <c r="V582" s="38">
        <v>1</v>
      </c>
      <c r="W582" s="38" t="s">
        <v>2383</v>
      </c>
      <c r="X582" s="38" t="s">
        <v>8392</v>
      </c>
      <c r="Y582" s="19" t="str">
        <f t="shared" si="49"/>
        <v>Prediabetes</v>
      </c>
    </row>
    <row r="583" spans="1:25" x14ac:dyDescent="0.35">
      <c r="A583" s="3" t="s">
        <v>1790</v>
      </c>
      <c r="B583" s="3">
        <v>27.06</v>
      </c>
      <c r="C583" s="3">
        <v>5.74</v>
      </c>
      <c r="D583" s="3" t="s">
        <v>2382</v>
      </c>
      <c r="E583" s="3" t="s">
        <v>2380</v>
      </c>
      <c r="F583" s="3" t="s">
        <v>2380</v>
      </c>
      <c r="G583" s="3" t="s">
        <v>2381</v>
      </c>
      <c r="H583" s="3" t="s">
        <v>2382</v>
      </c>
      <c r="I583" s="14">
        <v>1</v>
      </c>
      <c r="J583" s="14" t="str">
        <f t="shared" si="47"/>
        <v>yes</v>
      </c>
      <c r="K583" s="14">
        <f t="shared" si="45"/>
        <v>0</v>
      </c>
      <c r="L583" s="14" t="str">
        <f t="shared" si="48"/>
        <v>Yes</v>
      </c>
      <c r="M583" s="14" t="str">
        <f t="shared" si="46"/>
        <v>Yes</v>
      </c>
      <c r="N583" s="28">
        <v>27.06</v>
      </c>
      <c r="O583" s="19" t="str" cm="1">
        <f t="array" ref="O583">_xlfn.IFS(N583&lt;18.5,"Underweight",N583&lt;25,"Normalweight",N583&lt;30,"Overweight",N583&gt;=30,"Obesity")</f>
        <v>Overweight</v>
      </c>
      <c r="P583" s="38" t="s">
        <v>1790</v>
      </c>
      <c r="Q583" s="28">
        <v>27.06</v>
      </c>
      <c r="R583" s="38">
        <v>5.74</v>
      </c>
      <c r="S583" s="38" t="s">
        <v>2383</v>
      </c>
      <c r="T583" s="38" t="s">
        <v>2380</v>
      </c>
      <c r="U583" s="38" t="s">
        <v>2380</v>
      </c>
      <c r="V583" s="38">
        <v>0</v>
      </c>
      <c r="W583" s="38" t="s">
        <v>2383</v>
      </c>
      <c r="X583" s="38" t="s">
        <v>8392</v>
      </c>
      <c r="Y583" s="19" t="str">
        <f t="shared" si="49"/>
        <v>Prediabetes</v>
      </c>
    </row>
    <row r="584" spans="1:25" x14ac:dyDescent="0.35">
      <c r="A584" s="3" t="s">
        <v>1789</v>
      </c>
      <c r="B584" s="3">
        <v>47.13</v>
      </c>
      <c r="C584" s="3">
        <v>8.6999999999999993</v>
      </c>
      <c r="D584" s="3" t="s">
        <v>2380</v>
      </c>
      <c r="E584" s="3" t="s">
        <v>2380</v>
      </c>
      <c r="F584" s="3" t="s">
        <v>2380</v>
      </c>
      <c r="G584" s="3" t="s">
        <v>2381</v>
      </c>
      <c r="H584" s="3" t="s">
        <v>2380</v>
      </c>
      <c r="I584" s="14">
        <v>180</v>
      </c>
      <c r="J584" s="14" t="str">
        <f t="shared" si="47"/>
        <v>No</v>
      </c>
      <c r="K584" s="14">
        <f t="shared" si="45"/>
        <v>0</v>
      </c>
      <c r="L584" s="14" t="str">
        <f t="shared" si="48"/>
        <v>No</v>
      </c>
      <c r="M584" s="14" t="str">
        <f t="shared" si="46"/>
        <v>No</v>
      </c>
      <c r="N584" s="28">
        <v>47.13</v>
      </c>
      <c r="O584" s="19" t="str" cm="1">
        <f t="array" ref="O584">_xlfn.IFS(N584&lt;18.5,"Underweight",N584&lt;25,"Normalweight",N584&lt;30,"Overweight",N584&gt;=30,"Obesity")</f>
        <v>Obesity</v>
      </c>
      <c r="P584" s="38" t="s">
        <v>1789</v>
      </c>
      <c r="Q584" s="28">
        <v>47.13</v>
      </c>
      <c r="R584" s="38">
        <v>8.6999999999999993</v>
      </c>
      <c r="S584" s="38" t="s">
        <v>2380</v>
      </c>
      <c r="T584" s="38" t="s">
        <v>2380</v>
      </c>
      <c r="U584" s="38" t="s">
        <v>2380</v>
      </c>
      <c r="V584" s="38">
        <v>0</v>
      </c>
      <c r="W584" s="38" t="s">
        <v>2380</v>
      </c>
      <c r="X584" s="38" t="s">
        <v>8391</v>
      </c>
      <c r="Y584" s="19" t="str">
        <f t="shared" si="49"/>
        <v>Normal</v>
      </c>
    </row>
    <row r="585" spans="1:25" x14ac:dyDescent="0.35">
      <c r="A585" s="3" t="s">
        <v>1788</v>
      </c>
      <c r="B585" s="3">
        <v>51.72</v>
      </c>
      <c r="C585" s="3">
        <v>5.09</v>
      </c>
      <c r="D585" s="3" t="s">
        <v>2380</v>
      </c>
      <c r="E585" s="3" t="s">
        <v>2380</v>
      </c>
      <c r="F585" s="3" t="s">
        <v>2380</v>
      </c>
      <c r="G585" s="3" t="s">
        <v>2381</v>
      </c>
      <c r="H585" s="3" t="s">
        <v>2380</v>
      </c>
      <c r="I585" s="14">
        <v>180</v>
      </c>
      <c r="J585" s="14" t="str">
        <f t="shared" si="47"/>
        <v>No</v>
      </c>
      <c r="K585" s="14">
        <f t="shared" si="45"/>
        <v>0</v>
      </c>
      <c r="L585" s="14" t="str">
        <f t="shared" si="48"/>
        <v>No</v>
      </c>
      <c r="M585" s="14" t="str">
        <f t="shared" si="46"/>
        <v>No</v>
      </c>
      <c r="N585" s="28">
        <v>51.72</v>
      </c>
      <c r="O585" s="19" t="str" cm="1">
        <f t="array" ref="O585">_xlfn.IFS(N585&lt;18.5,"Underweight",N585&lt;25,"Normalweight",N585&lt;30,"Overweight",N585&gt;=30,"Obesity")</f>
        <v>Obesity</v>
      </c>
      <c r="P585" s="38" t="s">
        <v>1788</v>
      </c>
      <c r="Q585" s="28">
        <v>51.72</v>
      </c>
      <c r="R585" s="38">
        <v>5.09</v>
      </c>
      <c r="S585" s="38" t="s">
        <v>2380</v>
      </c>
      <c r="T585" s="38" t="s">
        <v>2380</v>
      </c>
      <c r="U585" s="38" t="s">
        <v>2380</v>
      </c>
      <c r="V585" s="38">
        <v>0</v>
      </c>
      <c r="W585" s="38" t="s">
        <v>2380</v>
      </c>
      <c r="X585" s="38" t="s">
        <v>8391</v>
      </c>
      <c r="Y585" s="19" t="str">
        <f t="shared" si="49"/>
        <v>Normal</v>
      </c>
    </row>
    <row r="586" spans="1:25" x14ac:dyDescent="0.35">
      <c r="A586" s="3" t="s">
        <v>1787</v>
      </c>
      <c r="B586" s="3">
        <v>48.59</v>
      </c>
      <c r="C586" s="3">
        <v>5.57</v>
      </c>
      <c r="D586" s="3" t="s">
        <v>2380</v>
      </c>
      <c r="E586" s="3" t="s">
        <v>2380</v>
      </c>
      <c r="F586" s="3" t="s">
        <v>2380</v>
      </c>
      <c r="G586" s="3" t="s">
        <v>2381</v>
      </c>
      <c r="H586" s="3" t="s">
        <v>2380</v>
      </c>
      <c r="I586" s="14">
        <v>180</v>
      </c>
      <c r="J586" s="14" t="str">
        <f t="shared" si="47"/>
        <v>No</v>
      </c>
      <c r="K586" s="14">
        <f t="shared" si="45"/>
        <v>0</v>
      </c>
      <c r="L586" s="14" t="str">
        <f t="shared" si="48"/>
        <v>No</v>
      </c>
      <c r="M586" s="14" t="str">
        <f t="shared" si="46"/>
        <v>No</v>
      </c>
      <c r="N586" s="28">
        <v>48.59</v>
      </c>
      <c r="O586" s="19" t="str" cm="1">
        <f t="array" ref="O586">_xlfn.IFS(N586&lt;18.5,"Underweight",N586&lt;25,"Normalweight",N586&lt;30,"Overweight",N586&gt;=30,"Obesity")</f>
        <v>Obesity</v>
      </c>
      <c r="P586" s="38" t="s">
        <v>1787</v>
      </c>
      <c r="Q586" s="28">
        <v>48.59</v>
      </c>
      <c r="R586" s="38">
        <v>5.57</v>
      </c>
      <c r="S586" s="38" t="s">
        <v>2380</v>
      </c>
      <c r="T586" s="38" t="s">
        <v>2380</v>
      </c>
      <c r="U586" s="38" t="s">
        <v>2380</v>
      </c>
      <c r="V586" s="38">
        <v>0</v>
      </c>
      <c r="W586" s="38" t="s">
        <v>2380</v>
      </c>
      <c r="X586" s="38" t="s">
        <v>8391</v>
      </c>
      <c r="Y586" s="19" t="str">
        <f t="shared" si="49"/>
        <v>Normal</v>
      </c>
    </row>
    <row r="587" spans="1:25" x14ac:dyDescent="0.35">
      <c r="A587" s="3" t="s">
        <v>1786</v>
      </c>
      <c r="B587" s="3">
        <v>45.18</v>
      </c>
      <c r="C587" s="3">
        <v>10.87</v>
      </c>
      <c r="D587" s="3" t="s">
        <v>2380</v>
      </c>
      <c r="E587" s="3" t="s">
        <v>2380</v>
      </c>
      <c r="F587" s="3" t="s">
        <v>2380</v>
      </c>
      <c r="G587" s="3" t="s">
        <v>2381</v>
      </c>
      <c r="H587" s="3" t="s">
        <v>2380</v>
      </c>
      <c r="I587" s="14">
        <v>180</v>
      </c>
      <c r="J587" s="14" t="str">
        <f t="shared" si="47"/>
        <v>No</v>
      </c>
      <c r="K587" s="14">
        <f t="shared" si="45"/>
        <v>0</v>
      </c>
      <c r="L587" s="14" t="str">
        <f t="shared" si="48"/>
        <v>No</v>
      </c>
      <c r="M587" s="14" t="str">
        <f t="shared" si="46"/>
        <v>No</v>
      </c>
      <c r="N587" s="28">
        <v>45.18</v>
      </c>
      <c r="O587" s="19" t="str" cm="1">
        <f t="array" ref="O587">_xlfn.IFS(N587&lt;18.5,"Underweight",N587&lt;25,"Normalweight",N587&lt;30,"Overweight",N587&gt;=30,"Obesity")</f>
        <v>Obesity</v>
      </c>
      <c r="P587" s="38" t="s">
        <v>1786</v>
      </c>
      <c r="Q587" s="28">
        <v>45.18</v>
      </c>
      <c r="R587" s="38">
        <v>10.87</v>
      </c>
      <c r="S587" s="38" t="s">
        <v>2380</v>
      </c>
      <c r="T587" s="38" t="s">
        <v>2380</v>
      </c>
      <c r="U587" s="38" t="s">
        <v>2380</v>
      </c>
      <c r="V587" s="38">
        <v>0</v>
      </c>
      <c r="W587" s="38" t="s">
        <v>2380</v>
      </c>
      <c r="X587" s="38" t="s">
        <v>8391</v>
      </c>
      <c r="Y587" s="19" t="str">
        <f t="shared" si="49"/>
        <v>Normal</v>
      </c>
    </row>
    <row r="588" spans="1:25" x14ac:dyDescent="0.35">
      <c r="A588" s="3" t="s">
        <v>1785</v>
      </c>
      <c r="B588" s="3">
        <v>27.9</v>
      </c>
      <c r="C588" s="3">
        <v>6.02</v>
      </c>
      <c r="D588" s="3" t="s">
        <v>2380</v>
      </c>
      <c r="E588" s="3" t="s">
        <v>2380</v>
      </c>
      <c r="F588" s="3" t="s">
        <v>2383</v>
      </c>
      <c r="G588" s="3">
        <v>1</v>
      </c>
      <c r="H588" s="3" t="s">
        <v>2382</v>
      </c>
      <c r="I588" s="14">
        <v>1</v>
      </c>
      <c r="J588" s="14" t="str">
        <f t="shared" si="47"/>
        <v>yes</v>
      </c>
      <c r="K588" s="14">
        <f t="shared" si="45"/>
        <v>1</v>
      </c>
      <c r="L588" s="14" t="str">
        <f t="shared" si="48"/>
        <v>Yes</v>
      </c>
      <c r="M588" s="14" t="str">
        <f t="shared" si="46"/>
        <v>No</v>
      </c>
      <c r="N588" s="28">
        <v>27.9</v>
      </c>
      <c r="O588" s="19" t="str" cm="1">
        <f t="array" ref="O588">_xlfn.IFS(N588&lt;18.5,"Underweight",N588&lt;25,"Normalweight",N588&lt;30,"Overweight",N588&gt;=30,"Obesity")</f>
        <v>Overweight</v>
      </c>
      <c r="P588" s="38" t="s">
        <v>1785</v>
      </c>
      <c r="Q588" s="28">
        <v>27.9</v>
      </c>
      <c r="R588" s="38">
        <v>6.02</v>
      </c>
      <c r="S588" s="38" t="s">
        <v>2380</v>
      </c>
      <c r="T588" s="38" t="s">
        <v>2380</v>
      </c>
      <c r="U588" s="38" t="s">
        <v>2383</v>
      </c>
      <c r="V588" s="38">
        <v>1</v>
      </c>
      <c r="W588" s="38" t="s">
        <v>2383</v>
      </c>
      <c r="X588" s="38" t="s">
        <v>8392</v>
      </c>
      <c r="Y588" s="19" t="str">
        <f t="shared" si="49"/>
        <v>Prediabetes</v>
      </c>
    </row>
    <row r="589" spans="1:25" x14ac:dyDescent="0.35">
      <c r="A589" s="3" t="s">
        <v>1784</v>
      </c>
      <c r="B589" s="3">
        <v>51.33</v>
      </c>
      <c r="C589" s="3">
        <v>7</v>
      </c>
      <c r="D589" s="3" t="s">
        <v>2380</v>
      </c>
      <c r="E589" s="3" t="s">
        <v>2380</v>
      </c>
      <c r="F589" s="3" t="s">
        <v>2380</v>
      </c>
      <c r="G589" s="3" t="s">
        <v>2381</v>
      </c>
      <c r="H589" s="3" t="s">
        <v>2380</v>
      </c>
      <c r="I589" s="14">
        <v>180</v>
      </c>
      <c r="J589" s="14" t="str">
        <f t="shared" si="47"/>
        <v>No</v>
      </c>
      <c r="K589" s="14">
        <f t="shared" si="45"/>
        <v>0</v>
      </c>
      <c r="L589" s="14" t="str">
        <f t="shared" si="48"/>
        <v>No</v>
      </c>
      <c r="M589" s="14" t="str">
        <f t="shared" si="46"/>
        <v>No</v>
      </c>
      <c r="N589" s="28">
        <v>51.33</v>
      </c>
      <c r="O589" s="19" t="str" cm="1">
        <f t="array" ref="O589">_xlfn.IFS(N589&lt;18.5,"Underweight",N589&lt;25,"Normalweight",N589&lt;30,"Overweight",N589&gt;=30,"Obesity")</f>
        <v>Obesity</v>
      </c>
      <c r="P589" s="38" t="s">
        <v>1784</v>
      </c>
      <c r="Q589" s="28">
        <v>51.33</v>
      </c>
      <c r="R589" s="38">
        <v>7</v>
      </c>
      <c r="S589" s="38" t="s">
        <v>2380</v>
      </c>
      <c r="T589" s="38" t="s">
        <v>2380</v>
      </c>
      <c r="U589" s="38" t="s">
        <v>2380</v>
      </c>
      <c r="V589" s="38">
        <v>0</v>
      </c>
      <c r="W589" s="38" t="s">
        <v>2380</v>
      </c>
      <c r="X589" s="38" t="s">
        <v>8391</v>
      </c>
      <c r="Y589" s="19" t="str">
        <f t="shared" si="49"/>
        <v>Diabetes</v>
      </c>
    </row>
    <row r="590" spans="1:25" x14ac:dyDescent="0.35">
      <c r="A590" s="3" t="s">
        <v>1783</v>
      </c>
      <c r="B590" s="3">
        <v>30.59</v>
      </c>
      <c r="C590" s="3">
        <v>5.56</v>
      </c>
      <c r="D590" s="3" t="s">
        <v>2382</v>
      </c>
      <c r="E590" s="3" t="s">
        <v>2380</v>
      </c>
      <c r="F590" s="3" t="s">
        <v>2380</v>
      </c>
      <c r="G590" s="3">
        <v>1</v>
      </c>
      <c r="H590" s="3" t="s">
        <v>2380</v>
      </c>
      <c r="I590" s="14">
        <v>180</v>
      </c>
      <c r="J590" s="14" t="str">
        <f t="shared" si="47"/>
        <v>No</v>
      </c>
      <c r="K590" s="14">
        <f t="shared" si="45"/>
        <v>1</v>
      </c>
      <c r="L590" s="14" t="str">
        <f t="shared" si="48"/>
        <v>No</v>
      </c>
      <c r="M590" s="14" t="str">
        <f t="shared" si="46"/>
        <v>Yes</v>
      </c>
      <c r="N590" s="28">
        <v>30.59</v>
      </c>
      <c r="O590" s="19" t="str" cm="1">
        <f t="array" ref="O590">_xlfn.IFS(N590&lt;18.5,"Underweight",N590&lt;25,"Normalweight",N590&lt;30,"Overweight",N590&gt;=30,"Obesity")</f>
        <v>Obesity</v>
      </c>
      <c r="P590" s="38" t="s">
        <v>1783</v>
      </c>
      <c r="Q590" s="28">
        <v>30.59</v>
      </c>
      <c r="R590" s="38">
        <v>5.56</v>
      </c>
      <c r="S590" s="38" t="s">
        <v>2383</v>
      </c>
      <c r="T590" s="38" t="s">
        <v>2380</v>
      </c>
      <c r="U590" s="38" t="s">
        <v>2380</v>
      </c>
      <c r="V590" s="38">
        <v>1</v>
      </c>
      <c r="W590" s="38" t="s">
        <v>2380</v>
      </c>
      <c r="X590" s="38" t="s">
        <v>8391</v>
      </c>
      <c r="Y590" s="19" t="str">
        <f t="shared" si="49"/>
        <v>Prediabetes</v>
      </c>
    </row>
    <row r="591" spans="1:25" x14ac:dyDescent="0.35">
      <c r="A591" s="3" t="s">
        <v>1782</v>
      </c>
      <c r="B591" s="3">
        <v>39.229999999999997</v>
      </c>
      <c r="C591" s="3">
        <v>8.4499999999999993</v>
      </c>
      <c r="D591" s="3" t="s">
        <v>2380</v>
      </c>
      <c r="E591" s="3" t="s">
        <v>2380</v>
      </c>
      <c r="F591" s="3" t="s">
        <v>2380</v>
      </c>
      <c r="G591" s="3" t="s">
        <v>2381</v>
      </c>
      <c r="H591" s="3" t="s">
        <v>2380</v>
      </c>
      <c r="I591" s="14">
        <v>180</v>
      </c>
      <c r="J591" s="14" t="str">
        <f t="shared" si="47"/>
        <v>No</v>
      </c>
      <c r="K591" s="14">
        <f t="shared" si="45"/>
        <v>0</v>
      </c>
      <c r="L591" s="14" t="str">
        <f t="shared" si="48"/>
        <v>No</v>
      </c>
      <c r="M591" s="14" t="str">
        <f t="shared" si="46"/>
        <v>No</v>
      </c>
      <c r="N591" s="28">
        <v>39.229999999999997</v>
      </c>
      <c r="O591" s="19" t="str" cm="1">
        <f t="array" ref="O591">_xlfn.IFS(N591&lt;18.5,"Underweight",N591&lt;25,"Normalweight",N591&lt;30,"Overweight",N591&gt;=30,"Obesity")</f>
        <v>Obesity</v>
      </c>
      <c r="P591" s="38" t="s">
        <v>1782</v>
      </c>
      <c r="Q591" s="28">
        <v>39.229999999999997</v>
      </c>
      <c r="R591" s="38">
        <v>8.4499999999999993</v>
      </c>
      <c r="S591" s="38" t="s">
        <v>2380</v>
      </c>
      <c r="T591" s="38" t="s">
        <v>2380</v>
      </c>
      <c r="U591" s="38" t="s">
        <v>2380</v>
      </c>
      <c r="V591" s="38">
        <v>0</v>
      </c>
      <c r="W591" s="38" t="s">
        <v>2380</v>
      </c>
      <c r="X591" s="38" t="s">
        <v>8391</v>
      </c>
      <c r="Y591" s="19" t="str">
        <f t="shared" si="49"/>
        <v>Normal</v>
      </c>
    </row>
    <row r="592" spans="1:25" x14ac:dyDescent="0.35">
      <c r="A592" s="3" t="s">
        <v>1781</v>
      </c>
      <c r="B592" s="3">
        <v>19.094999999999999</v>
      </c>
      <c r="C592" s="3">
        <v>6.19</v>
      </c>
      <c r="D592" s="3" t="s">
        <v>2380</v>
      </c>
      <c r="E592" s="3" t="s">
        <v>2380</v>
      </c>
      <c r="F592" s="3" t="s">
        <v>2380</v>
      </c>
      <c r="G592" s="3" t="s">
        <v>2381</v>
      </c>
      <c r="H592" s="3" t="s">
        <v>2382</v>
      </c>
      <c r="I592" s="14">
        <v>1</v>
      </c>
      <c r="J592" s="14" t="str">
        <f t="shared" si="47"/>
        <v>yes</v>
      </c>
      <c r="K592" s="14">
        <f t="shared" si="45"/>
        <v>0</v>
      </c>
      <c r="L592" s="14" t="str">
        <f t="shared" si="48"/>
        <v>Yes</v>
      </c>
      <c r="M592" s="14" t="str">
        <f t="shared" si="46"/>
        <v>No</v>
      </c>
      <c r="N592" s="28">
        <v>19.094999999999999</v>
      </c>
      <c r="O592" s="19" t="str" cm="1">
        <f t="array" ref="O592">_xlfn.IFS(N592&lt;18.5,"Underweight",N592&lt;25,"Normalweight",N592&lt;30,"Overweight",N592&gt;=30,"Obesity")</f>
        <v>Normalweight</v>
      </c>
      <c r="P592" s="38" t="s">
        <v>1781</v>
      </c>
      <c r="Q592" s="28">
        <v>19.094999999999999</v>
      </c>
      <c r="R592" s="38">
        <v>6.19</v>
      </c>
      <c r="S592" s="38" t="s">
        <v>2380</v>
      </c>
      <c r="T592" s="38" t="s">
        <v>2380</v>
      </c>
      <c r="U592" s="38" t="s">
        <v>2380</v>
      </c>
      <c r="V592" s="38">
        <v>0</v>
      </c>
      <c r="W592" s="38" t="s">
        <v>2383</v>
      </c>
      <c r="X592" s="38" t="s">
        <v>8393</v>
      </c>
      <c r="Y592" s="19" t="str">
        <f t="shared" si="49"/>
        <v>Normal</v>
      </c>
    </row>
    <row r="593" spans="1:25" x14ac:dyDescent="0.35">
      <c r="A593" s="3" t="s">
        <v>1780</v>
      </c>
      <c r="B593" s="3">
        <v>49.72</v>
      </c>
      <c r="C593" s="3">
        <v>7.71</v>
      </c>
      <c r="D593" s="3" t="s">
        <v>2380</v>
      </c>
      <c r="E593" s="3" t="s">
        <v>2380</v>
      </c>
      <c r="F593" s="3" t="s">
        <v>2380</v>
      </c>
      <c r="G593" s="3" t="s">
        <v>2381</v>
      </c>
      <c r="H593" s="3" t="s">
        <v>2380</v>
      </c>
      <c r="I593" s="14">
        <v>180</v>
      </c>
      <c r="J593" s="14" t="str">
        <f t="shared" si="47"/>
        <v>No</v>
      </c>
      <c r="K593" s="14">
        <f t="shared" si="45"/>
        <v>0</v>
      </c>
      <c r="L593" s="14" t="str">
        <f t="shared" si="48"/>
        <v>No</v>
      </c>
      <c r="M593" s="14" t="str">
        <f t="shared" si="46"/>
        <v>No</v>
      </c>
      <c r="N593" s="28">
        <v>49.72</v>
      </c>
      <c r="O593" s="19" t="str" cm="1">
        <f t="array" ref="O593">_xlfn.IFS(N593&lt;18.5,"Underweight",N593&lt;25,"Normalweight",N593&lt;30,"Overweight",N593&gt;=30,"Obesity")</f>
        <v>Obesity</v>
      </c>
      <c r="P593" s="38" t="s">
        <v>1780</v>
      </c>
      <c r="Q593" s="28">
        <v>49.72</v>
      </c>
      <c r="R593" s="38">
        <v>7.71</v>
      </c>
      <c r="S593" s="38" t="s">
        <v>2380</v>
      </c>
      <c r="T593" s="38" t="s">
        <v>2380</v>
      </c>
      <c r="U593" s="38" t="s">
        <v>2380</v>
      </c>
      <c r="V593" s="38">
        <v>0</v>
      </c>
      <c r="W593" s="38" t="s">
        <v>2380</v>
      </c>
      <c r="X593" s="38" t="s">
        <v>8391</v>
      </c>
      <c r="Y593" s="19" t="str">
        <f t="shared" si="49"/>
        <v>Normal</v>
      </c>
    </row>
    <row r="594" spans="1:25" x14ac:dyDescent="0.35">
      <c r="A594" s="3" t="s">
        <v>1779</v>
      </c>
      <c r="B594" s="3">
        <v>21.754999999999999</v>
      </c>
      <c r="C594" s="3">
        <v>4.63</v>
      </c>
      <c r="D594" s="3" t="s">
        <v>2380</v>
      </c>
      <c r="E594" s="3" t="s">
        <v>2380</v>
      </c>
      <c r="F594" s="3" t="s">
        <v>2383</v>
      </c>
      <c r="G594" s="3">
        <v>1</v>
      </c>
      <c r="H594" s="3" t="s">
        <v>2382</v>
      </c>
      <c r="I594" s="14">
        <v>1</v>
      </c>
      <c r="J594" s="14" t="str">
        <f t="shared" si="47"/>
        <v>yes</v>
      </c>
      <c r="K594" s="14">
        <f t="shared" si="45"/>
        <v>1</v>
      </c>
      <c r="L594" s="14" t="str">
        <f t="shared" si="48"/>
        <v>Yes</v>
      </c>
      <c r="M594" s="14" t="str">
        <f t="shared" si="46"/>
        <v>No</v>
      </c>
      <c r="N594" s="28">
        <v>21.754999999999999</v>
      </c>
      <c r="O594" s="19" t="str" cm="1">
        <f t="array" ref="O594">_xlfn.IFS(N594&lt;18.5,"Underweight",N594&lt;25,"Normalweight",N594&lt;30,"Overweight",N594&gt;=30,"Obesity")</f>
        <v>Normalweight</v>
      </c>
      <c r="P594" s="38" t="s">
        <v>1779</v>
      </c>
      <c r="Q594" s="28">
        <v>21.754999999999999</v>
      </c>
      <c r="R594" s="38">
        <v>4.63</v>
      </c>
      <c r="S594" s="38" t="s">
        <v>2380</v>
      </c>
      <c r="T594" s="38" t="s">
        <v>2380</v>
      </c>
      <c r="U594" s="38" t="s">
        <v>2383</v>
      </c>
      <c r="V594" s="38">
        <v>1</v>
      </c>
      <c r="W594" s="38" t="s">
        <v>2383</v>
      </c>
      <c r="X594" s="38" t="s">
        <v>8393</v>
      </c>
      <c r="Y594" s="19" t="str">
        <f t="shared" si="49"/>
        <v>Normal</v>
      </c>
    </row>
    <row r="595" spans="1:25" x14ac:dyDescent="0.35">
      <c r="A595" s="3" t="s">
        <v>1778</v>
      </c>
      <c r="B595" s="3">
        <v>48.39</v>
      </c>
      <c r="C595" s="3">
        <v>4.6100000000000003</v>
      </c>
      <c r="D595" s="3" t="s">
        <v>2380</v>
      </c>
      <c r="E595" s="3" t="s">
        <v>2380</v>
      </c>
      <c r="F595" s="3" t="s">
        <v>2380</v>
      </c>
      <c r="G595" s="3" t="s">
        <v>2381</v>
      </c>
      <c r="H595" s="3" t="s">
        <v>2380</v>
      </c>
      <c r="I595" s="14">
        <v>180</v>
      </c>
      <c r="J595" s="14" t="str">
        <f t="shared" si="47"/>
        <v>No</v>
      </c>
      <c r="K595" s="14">
        <f t="shared" si="45"/>
        <v>0</v>
      </c>
      <c r="L595" s="14" t="str">
        <f t="shared" si="48"/>
        <v>No</v>
      </c>
      <c r="M595" s="14" t="str">
        <f t="shared" si="46"/>
        <v>No</v>
      </c>
      <c r="N595" s="28">
        <v>48.39</v>
      </c>
      <c r="O595" s="19" t="str" cm="1">
        <f t="array" ref="O595">_xlfn.IFS(N595&lt;18.5,"Underweight",N595&lt;25,"Normalweight",N595&lt;30,"Overweight",N595&gt;=30,"Obesity")</f>
        <v>Obesity</v>
      </c>
      <c r="P595" s="38" t="s">
        <v>1778</v>
      </c>
      <c r="Q595" s="28">
        <v>48.39</v>
      </c>
      <c r="R595" s="38">
        <v>4.6100000000000003</v>
      </c>
      <c r="S595" s="38" t="s">
        <v>2380</v>
      </c>
      <c r="T595" s="38" t="s">
        <v>2380</v>
      </c>
      <c r="U595" s="38" t="s">
        <v>2380</v>
      </c>
      <c r="V595" s="38">
        <v>0</v>
      </c>
      <c r="W595" s="38" t="s">
        <v>2380</v>
      </c>
      <c r="X595" s="38" t="s">
        <v>8391</v>
      </c>
      <c r="Y595" s="19" t="str">
        <f t="shared" si="49"/>
        <v>Prediabetes</v>
      </c>
    </row>
    <row r="596" spans="1:25" x14ac:dyDescent="0.35">
      <c r="A596" s="3" t="s">
        <v>1777</v>
      </c>
      <c r="B596" s="3">
        <v>47.15</v>
      </c>
      <c r="C596" s="3">
        <v>9.5299999999999994</v>
      </c>
      <c r="D596" s="3" t="s">
        <v>2382</v>
      </c>
      <c r="E596" s="3" t="s">
        <v>2380</v>
      </c>
      <c r="F596" s="3" t="s">
        <v>2380</v>
      </c>
      <c r="G596" s="3">
        <v>1</v>
      </c>
      <c r="H596" s="3" t="s">
        <v>2380</v>
      </c>
      <c r="I596" s="14">
        <v>180</v>
      </c>
      <c r="J596" s="14" t="str">
        <f t="shared" si="47"/>
        <v>No</v>
      </c>
      <c r="K596" s="14">
        <f t="shared" si="45"/>
        <v>1</v>
      </c>
      <c r="L596" s="14" t="str">
        <f t="shared" si="48"/>
        <v>No</v>
      </c>
      <c r="M596" s="14" t="str">
        <f t="shared" si="46"/>
        <v>Yes</v>
      </c>
      <c r="N596" s="28">
        <v>47.15</v>
      </c>
      <c r="O596" s="19" t="str" cm="1">
        <f t="array" ref="O596">_xlfn.IFS(N596&lt;18.5,"Underweight",N596&lt;25,"Normalweight",N596&lt;30,"Overweight",N596&gt;=30,"Obesity")</f>
        <v>Obesity</v>
      </c>
      <c r="P596" s="38" t="s">
        <v>1777</v>
      </c>
      <c r="Q596" s="28">
        <v>47.15</v>
      </c>
      <c r="R596" s="38">
        <v>9.5299999999999994</v>
      </c>
      <c r="S596" s="38" t="s">
        <v>2383</v>
      </c>
      <c r="T596" s="38" t="s">
        <v>2380</v>
      </c>
      <c r="U596" s="38" t="s">
        <v>2380</v>
      </c>
      <c r="V596" s="38">
        <v>1</v>
      </c>
      <c r="W596" s="38" t="s">
        <v>2380</v>
      </c>
      <c r="X596" s="38" t="s">
        <v>8391</v>
      </c>
      <c r="Y596" s="19" t="str">
        <f t="shared" si="49"/>
        <v>Normal</v>
      </c>
    </row>
    <row r="597" spans="1:25" x14ac:dyDescent="0.35">
      <c r="A597" s="3" t="s">
        <v>1776</v>
      </c>
      <c r="B597" s="3">
        <v>47.59</v>
      </c>
      <c r="C597" s="3">
        <v>11.43</v>
      </c>
      <c r="D597" s="3" t="s">
        <v>2382</v>
      </c>
      <c r="E597" s="3" t="s">
        <v>2380</v>
      </c>
      <c r="F597" s="3" t="s">
        <v>2380</v>
      </c>
      <c r="G597" s="3">
        <v>2</v>
      </c>
      <c r="H597" s="3" t="s">
        <v>2380</v>
      </c>
      <c r="I597" s="14">
        <v>180</v>
      </c>
      <c r="J597" s="14" t="str">
        <f t="shared" si="47"/>
        <v>No</v>
      </c>
      <c r="K597" s="14">
        <f t="shared" si="45"/>
        <v>2</v>
      </c>
      <c r="L597" s="14" t="str">
        <f t="shared" si="48"/>
        <v>No</v>
      </c>
      <c r="M597" s="14" t="str">
        <f t="shared" si="46"/>
        <v>Yes</v>
      </c>
      <c r="N597" s="28">
        <v>47.59</v>
      </c>
      <c r="O597" s="19" t="str" cm="1">
        <f t="array" ref="O597">_xlfn.IFS(N597&lt;18.5,"Underweight",N597&lt;25,"Normalweight",N597&lt;30,"Overweight",N597&gt;=30,"Obesity")</f>
        <v>Obesity</v>
      </c>
      <c r="P597" s="38" t="s">
        <v>1776</v>
      </c>
      <c r="Q597" s="28">
        <v>47.59</v>
      </c>
      <c r="R597" s="38">
        <v>11.43</v>
      </c>
      <c r="S597" s="38" t="s">
        <v>2383</v>
      </c>
      <c r="T597" s="38" t="s">
        <v>2380</v>
      </c>
      <c r="U597" s="38" t="s">
        <v>2380</v>
      </c>
      <c r="V597" s="38">
        <v>2</v>
      </c>
      <c r="W597" s="38" t="s">
        <v>2380</v>
      </c>
      <c r="X597" s="38" t="s">
        <v>8391</v>
      </c>
      <c r="Y597" s="19" t="str">
        <f t="shared" si="49"/>
        <v>Normal</v>
      </c>
    </row>
    <row r="598" spans="1:25" x14ac:dyDescent="0.35">
      <c r="A598" s="3" t="s">
        <v>1775</v>
      </c>
      <c r="B598" s="3">
        <v>39.81</v>
      </c>
      <c r="C598" s="3">
        <v>7.65</v>
      </c>
      <c r="D598" s="3" t="s">
        <v>2382</v>
      </c>
      <c r="E598" s="3" t="s">
        <v>2380</v>
      </c>
      <c r="F598" s="3" t="s">
        <v>2383</v>
      </c>
      <c r="G598" s="3">
        <v>1</v>
      </c>
      <c r="H598" s="3" t="s">
        <v>2380</v>
      </c>
      <c r="I598" s="14">
        <v>180</v>
      </c>
      <c r="J598" s="14" t="str">
        <f t="shared" si="47"/>
        <v>No</v>
      </c>
      <c r="K598" s="14">
        <f t="shared" si="45"/>
        <v>1</v>
      </c>
      <c r="L598" s="14" t="str">
        <f t="shared" si="48"/>
        <v>No</v>
      </c>
      <c r="M598" s="14" t="str">
        <f t="shared" si="46"/>
        <v>Yes</v>
      </c>
      <c r="N598" s="28">
        <v>39.81</v>
      </c>
      <c r="O598" s="19" t="str" cm="1">
        <f t="array" ref="O598">_xlfn.IFS(N598&lt;18.5,"Underweight",N598&lt;25,"Normalweight",N598&lt;30,"Overweight",N598&gt;=30,"Obesity")</f>
        <v>Obesity</v>
      </c>
      <c r="P598" s="38" t="s">
        <v>1775</v>
      </c>
      <c r="Q598" s="28">
        <v>39.81</v>
      </c>
      <c r="R598" s="38">
        <v>7.65</v>
      </c>
      <c r="S598" s="38" t="s">
        <v>2383</v>
      </c>
      <c r="T598" s="38" t="s">
        <v>2380</v>
      </c>
      <c r="U598" s="38" t="s">
        <v>2383</v>
      </c>
      <c r="V598" s="38">
        <v>1</v>
      </c>
      <c r="W598" s="38" t="s">
        <v>2380</v>
      </c>
      <c r="X598" s="38" t="s">
        <v>8391</v>
      </c>
      <c r="Y598" s="19" t="str">
        <f t="shared" si="49"/>
        <v>Normal</v>
      </c>
    </row>
    <row r="599" spans="1:25" x14ac:dyDescent="0.35">
      <c r="A599" s="3" t="s">
        <v>1774</v>
      </c>
      <c r="B599" s="3">
        <v>31.02</v>
      </c>
      <c r="C599" s="3">
        <v>5.87</v>
      </c>
      <c r="D599" s="3" t="s">
        <v>2382</v>
      </c>
      <c r="E599" s="3" t="s">
        <v>2380</v>
      </c>
      <c r="F599" s="3" t="s">
        <v>2380</v>
      </c>
      <c r="G599" s="3" t="s">
        <v>2381</v>
      </c>
      <c r="H599" s="3" t="s">
        <v>2380</v>
      </c>
      <c r="I599" s="14">
        <v>180</v>
      </c>
      <c r="J599" s="14" t="str">
        <f t="shared" si="47"/>
        <v>No</v>
      </c>
      <c r="K599" s="14">
        <f t="shared" si="45"/>
        <v>0</v>
      </c>
      <c r="L599" s="14" t="str">
        <f t="shared" si="48"/>
        <v>No</v>
      </c>
      <c r="M599" s="14" t="str">
        <f t="shared" si="46"/>
        <v>Yes</v>
      </c>
      <c r="N599" s="28">
        <v>31.02</v>
      </c>
      <c r="O599" s="19" t="str" cm="1">
        <f t="array" ref="O599">_xlfn.IFS(N599&lt;18.5,"Underweight",N599&lt;25,"Normalweight",N599&lt;30,"Overweight",N599&gt;=30,"Obesity")</f>
        <v>Obesity</v>
      </c>
      <c r="P599" s="38" t="s">
        <v>1774</v>
      </c>
      <c r="Q599" s="28">
        <v>31.02</v>
      </c>
      <c r="R599" s="38">
        <v>5.87</v>
      </c>
      <c r="S599" s="38" t="s">
        <v>2383</v>
      </c>
      <c r="T599" s="38" t="s">
        <v>2380</v>
      </c>
      <c r="U599" s="38" t="s">
        <v>2380</v>
      </c>
      <c r="V599" s="38">
        <v>0</v>
      </c>
      <c r="W599" s="38" t="s">
        <v>2380</v>
      </c>
      <c r="X599" s="38" t="s">
        <v>8391</v>
      </c>
      <c r="Y599" s="19" t="str">
        <f t="shared" si="49"/>
        <v>Prediabetes</v>
      </c>
    </row>
    <row r="600" spans="1:25" x14ac:dyDescent="0.35">
      <c r="A600" s="3" t="s">
        <v>1773</v>
      </c>
      <c r="B600" s="3">
        <v>24.75</v>
      </c>
      <c r="C600" s="3">
        <v>4.3600000000000003</v>
      </c>
      <c r="D600" s="3" t="s">
        <v>2382</v>
      </c>
      <c r="E600" s="3" t="s">
        <v>2380</v>
      </c>
      <c r="F600" s="3" t="s">
        <v>2380</v>
      </c>
      <c r="G600" s="3">
        <v>1</v>
      </c>
      <c r="H600" s="3" t="s">
        <v>2382</v>
      </c>
      <c r="I600" s="14">
        <v>1</v>
      </c>
      <c r="J600" s="14" t="str">
        <f t="shared" si="47"/>
        <v>yes</v>
      </c>
      <c r="K600" s="14">
        <f t="shared" si="45"/>
        <v>1</v>
      </c>
      <c r="L600" s="14" t="str">
        <f t="shared" si="48"/>
        <v>Yes</v>
      </c>
      <c r="M600" s="14" t="str">
        <f t="shared" si="46"/>
        <v>Yes</v>
      </c>
      <c r="N600" s="28">
        <v>24.75</v>
      </c>
      <c r="O600" s="19" t="str" cm="1">
        <f t="array" ref="O600">_xlfn.IFS(N600&lt;18.5,"Underweight",N600&lt;25,"Normalweight",N600&lt;30,"Overweight",N600&gt;=30,"Obesity")</f>
        <v>Normalweight</v>
      </c>
      <c r="P600" s="38" t="s">
        <v>1773</v>
      </c>
      <c r="Q600" s="28">
        <v>24.75</v>
      </c>
      <c r="R600" s="38">
        <v>4.3600000000000003</v>
      </c>
      <c r="S600" s="38" t="s">
        <v>2383</v>
      </c>
      <c r="T600" s="38" t="s">
        <v>2380</v>
      </c>
      <c r="U600" s="38" t="s">
        <v>2380</v>
      </c>
      <c r="V600" s="38">
        <v>1</v>
      </c>
      <c r="W600" s="38" t="s">
        <v>2383</v>
      </c>
      <c r="X600" s="38" t="s">
        <v>8393</v>
      </c>
      <c r="Y600" s="19" t="str">
        <f t="shared" si="49"/>
        <v>Normal</v>
      </c>
    </row>
    <row r="601" spans="1:25" x14ac:dyDescent="0.35">
      <c r="A601" s="3" t="s">
        <v>1772</v>
      </c>
      <c r="B601" s="3">
        <v>30.114999999999998</v>
      </c>
      <c r="C601" s="3">
        <v>10.119999999999999</v>
      </c>
      <c r="D601" s="3" t="s">
        <v>2380</v>
      </c>
      <c r="E601" s="3" t="s">
        <v>2380</v>
      </c>
      <c r="F601" s="3" t="s">
        <v>2380</v>
      </c>
      <c r="G601" s="3">
        <v>3</v>
      </c>
      <c r="H601" s="3" t="s">
        <v>2380</v>
      </c>
      <c r="I601" s="14">
        <v>180</v>
      </c>
      <c r="J601" s="14" t="str">
        <f t="shared" si="47"/>
        <v>No</v>
      </c>
      <c r="K601" s="14">
        <f t="shared" si="45"/>
        <v>3</v>
      </c>
      <c r="L601" s="14" t="str">
        <f t="shared" si="48"/>
        <v>No</v>
      </c>
      <c r="M601" s="14" t="str">
        <f t="shared" si="46"/>
        <v>No</v>
      </c>
      <c r="N601" s="28">
        <v>30.114999999999998</v>
      </c>
      <c r="O601" s="19" t="str" cm="1">
        <f t="array" ref="O601">_xlfn.IFS(N601&lt;18.5,"Underweight",N601&lt;25,"Normalweight",N601&lt;30,"Overweight",N601&gt;=30,"Obesity")</f>
        <v>Obesity</v>
      </c>
      <c r="P601" s="38" t="s">
        <v>1772</v>
      </c>
      <c r="Q601" s="28">
        <v>30.114999999999998</v>
      </c>
      <c r="R601" s="38">
        <v>10.119999999999999</v>
      </c>
      <c r="S601" s="38" t="s">
        <v>2380</v>
      </c>
      <c r="T601" s="38" t="s">
        <v>2380</v>
      </c>
      <c r="U601" s="38" t="s">
        <v>2380</v>
      </c>
      <c r="V601" s="38">
        <v>3</v>
      </c>
      <c r="W601" s="38" t="s">
        <v>2380</v>
      </c>
      <c r="X601" s="38" t="s">
        <v>8391</v>
      </c>
      <c r="Y601" s="19" t="str">
        <f t="shared" si="49"/>
        <v>Diabetes</v>
      </c>
    </row>
    <row r="602" spans="1:25" x14ac:dyDescent="0.35">
      <c r="A602" s="3" t="s">
        <v>1771</v>
      </c>
      <c r="B602" s="3">
        <v>26.03</v>
      </c>
      <c r="C602" s="3">
        <v>4.01</v>
      </c>
      <c r="D602" s="3" t="s">
        <v>2380</v>
      </c>
      <c r="E602" s="3" t="s">
        <v>2380</v>
      </c>
      <c r="F602" s="3" t="s">
        <v>2383</v>
      </c>
      <c r="G602" s="3">
        <v>1</v>
      </c>
      <c r="H602" s="3" t="s">
        <v>2382</v>
      </c>
      <c r="I602" s="14">
        <v>1</v>
      </c>
      <c r="J602" s="14" t="str">
        <f t="shared" si="47"/>
        <v>yes</v>
      </c>
      <c r="K602" s="14">
        <f t="shared" si="45"/>
        <v>1</v>
      </c>
      <c r="L602" s="14" t="str">
        <f t="shared" si="48"/>
        <v>Yes</v>
      </c>
      <c r="M602" s="14" t="str">
        <f t="shared" si="46"/>
        <v>No</v>
      </c>
      <c r="N602" s="28">
        <v>26.03</v>
      </c>
      <c r="O602" s="19" t="str" cm="1">
        <f t="array" ref="O602">_xlfn.IFS(N602&lt;18.5,"Underweight",N602&lt;25,"Normalweight",N602&lt;30,"Overweight",N602&gt;=30,"Obesity")</f>
        <v>Overweight</v>
      </c>
      <c r="P602" s="38" t="s">
        <v>1771</v>
      </c>
      <c r="Q602" s="28">
        <v>26.03</v>
      </c>
      <c r="R602" s="38">
        <v>4.01</v>
      </c>
      <c r="S602" s="38" t="s">
        <v>2380</v>
      </c>
      <c r="T602" s="38" t="s">
        <v>2380</v>
      </c>
      <c r="U602" s="38" t="s">
        <v>2383</v>
      </c>
      <c r="V602" s="38">
        <v>1</v>
      </c>
      <c r="W602" s="38" t="s">
        <v>2383</v>
      </c>
      <c r="X602" s="38" t="s">
        <v>8392</v>
      </c>
      <c r="Y602" s="19" t="str">
        <f t="shared" si="49"/>
        <v>Normal</v>
      </c>
    </row>
    <row r="603" spans="1:25" x14ac:dyDescent="0.35">
      <c r="A603" s="3" t="s">
        <v>1770</v>
      </c>
      <c r="B603" s="3">
        <v>20.045000000000002</v>
      </c>
      <c r="C603" s="3">
        <v>4.7699999999999996</v>
      </c>
      <c r="D603" s="3" t="s">
        <v>2382</v>
      </c>
      <c r="E603" s="3" t="s">
        <v>2380</v>
      </c>
      <c r="F603" s="3" t="s">
        <v>2380</v>
      </c>
      <c r="G603" s="3">
        <v>1</v>
      </c>
      <c r="H603" s="3" t="s">
        <v>2382</v>
      </c>
      <c r="I603" s="14">
        <v>1</v>
      </c>
      <c r="J603" s="14" t="str">
        <f t="shared" si="47"/>
        <v>yes</v>
      </c>
      <c r="K603" s="14">
        <f t="shared" si="45"/>
        <v>1</v>
      </c>
      <c r="L603" s="14" t="str">
        <f t="shared" si="48"/>
        <v>Yes</v>
      </c>
      <c r="M603" s="14" t="str">
        <f t="shared" si="46"/>
        <v>Yes</v>
      </c>
      <c r="N603" s="28">
        <v>20.045000000000002</v>
      </c>
      <c r="O603" s="19" t="str" cm="1">
        <f t="array" ref="O603">_xlfn.IFS(N603&lt;18.5,"Underweight",N603&lt;25,"Normalweight",N603&lt;30,"Overweight",N603&gt;=30,"Obesity")</f>
        <v>Normalweight</v>
      </c>
      <c r="P603" s="38" t="s">
        <v>1770</v>
      </c>
      <c r="Q603" s="28">
        <v>20.045000000000002</v>
      </c>
      <c r="R603" s="38">
        <v>4.7699999999999996</v>
      </c>
      <c r="S603" s="38" t="s">
        <v>2383</v>
      </c>
      <c r="T603" s="38" t="s">
        <v>2380</v>
      </c>
      <c r="U603" s="38" t="s">
        <v>2380</v>
      </c>
      <c r="V603" s="38">
        <v>1</v>
      </c>
      <c r="W603" s="38" t="s">
        <v>2383</v>
      </c>
      <c r="X603" s="38" t="s">
        <v>8393</v>
      </c>
      <c r="Y603" s="19" t="str">
        <f t="shared" si="49"/>
        <v>Prediabetes</v>
      </c>
    </row>
    <row r="604" spans="1:25" x14ac:dyDescent="0.35">
      <c r="A604" s="3" t="s">
        <v>1769</v>
      </c>
      <c r="B604" s="3">
        <v>40.24</v>
      </c>
      <c r="C604" s="3">
        <v>6.83</v>
      </c>
      <c r="D604" s="3" t="s">
        <v>2380</v>
      </c>
      <c r="E604" s="3" t="s">
        <v>2380</v>
      </c>
      <c r="F604" s="3" t="s">
        <v>2380</v>
      </c>
      <c r="G604" s="3" t="s">
        <v>2381</v>
      </c>
      <c r="H604" s="3" t="s">
        <v>2380</v>
      </c>
      <c r="I604" s="14">
        <v>180</v>
      </c>
      <c r="J604" s="14" t="str">
        <f t="shared" si="47"/>
        <v>No</v>
      </c>
      <c r="K604" s="14">
        <f t="shared" si="45"/>
        <v>0</v>
      </c>
      <c r="L604" s="14" t="str">
        <f t="shared" si="48"/>
        <v>No</v>
      </c>
      <c r="M604" s="14" t="str">
        <f t="shared" si="46"/>
        <v>No</v>
      </c>
      <c r="N604" s="28">
        <v>40.24</v>
      </c>
      <c r="O604" s="19" t="str" cm="1">
        <f t="array" ref="O604">_xlfn.IFS(N604&lt;18.5,"Underweight",N604&lt;25,"Normalweight",N604&lt;30,"Overweight",N604&gt;=30,"Obesity")</f>
        <v>Obesity</v>
      </c>
      <c r="P604" s="38" t="s">
        <v>1769</v>
      </c>
      <c r="Q604" s="28">
        <v>40.24</v>
      </c>
      <c r="R604" s="38">
        <v>6.83</v>
      </c>
      <c r="S604" s="38" t="s">
        <v>2380</v>
      </c>
      <c r="T604" s="38" t="s">
        <v>2380</v>
      </c>
      <c r="U604" s="38" t="s">
        <v>2380</v>
      </c>
      <c r="V604" s="38">
        <v>0</v>
      </c>
      <c r="W604" s="38" t="s">
        <v>2380</v>
      </c>
      <c r="X604" s="38" t="s">
        <v>8391</v>
      </c>
      <c r="Y604" s="19" t="str">
        <f t="shared" si="49"/>
        <v>Diabetes</v>
      </c>
    </row>
    <row r="605" spans="1:25" x14ac:dyDescent="0.35">
      <c r="A605" s="3" t="s">
        <v>1768</v>
      </c>
      <c r="B605" s="3">
        <v>43.15</v>
      </c>
      <c r="C605" s="3">
        <v>6.14</v>
      </c>
      <c r="D605" s="3" t="s">
        <v>2382</v>
      </c>
      <c r="E605" s="3" t="s">
        <v>2380</v>
      </c>
      <c r="F605" s="3" t="s">
        <v>2383</v>
      </c>
      <c r="G605" s="3">
        <v>1</v>
      </c>
      <c r="H605" s="3" t="s">
        <v>2380</v>
      </c>
      <c r="I605" s="14">
        <v>180</v>
      </c>
      <c r="J605" s="14" t="str">
        <f t="shared" si="47"/>
        <v>No</v>
      </c>
      <c r="K605" s="14">
        <f t="shared" si="45"/>
        <v>1</v>
      </c>
      <c r="L605" s="14" t="str">
        <f t="shared" si="48"/>
        <v>No</v>
      </c>
      <c r="M605" s="14" t="str">
        <f t="shared" si="46"/>
        <v>Yes</v>
      </c>
      <c r="N605" s="28">
        <v>43.15</v>
      </c>
      <c r="O605" s="19" t="str" cm="1">
        <f t="array" ref="O605">_xlfn.IFS(N605&lt;18.5,"Underweight",N605&lt;25,"Normalweight",N605&lt;30,"Overweight",N605&gt;=30,"Obesity")</f>
        <v>Obesity</v>
      </c>
      <c r="P605" s="38" t="s">
        <v>1768</v>
      </c>
      <c r="Q605" s="28">
        <v>43.15</v>
      </c>
      <c r="R605" s="38">
        <v>6.14</v>
      </c>
      <c r="S605" s="38" t="s">
        <v>2383</v>
      </c>
      <c r="T605" s="38" t="s">
        <v>2380</v>
      </c>
      <c r="U605" s="38" t="s">
        <v>2383</v>
      </c>
      <c r="V605" s="38">
        <v>1</v>
      </c>
      <c r="W605" s="38" t="s">
        <v>2380</v>
      </c>
      <c r="X605" s="38" t="s">
        <v>8391</v>
      </c>
      <c r="Y605" s="19" t="str">
        <f t="shared" si="49"/>
        <v>Prediabetes</v>
      </c>
    </row>
    <row r="606" spans="1:25" x14ac:dyDescent="0.35">
      <c r="A606" s="3" t="s">
        <v>1767</v>
      </c>
      <c r="B606" s="3">
        <v>27.7</v>
      </c>
      <c r="C606" s="3">
        <v>5.6</v>
      </c>
      <c r="D606" s="3" t="s">
        <v>2380</v>
      </c>
      <c r="E606" s="3" t="s">
        <v>2380</v>
      </c>
      <c r="F606" s="3" t="s">
        <v>2383</v>
      </c>
      <c r="G606" s="3">
        <v>1</v>
      </c>
      <c r="H606" s="3" t="s">
        <v>2382</v>
      </c>
      <c r="I606" s="14">
        <v>1</v>
      </c>
      <c r="J606" s="14" t="str">
        <f t="shared" si="47"/>
        <v>yes</v>
      </c>
      <c r="K606" s="14">
        <f t="shared" si="45"/>
        <v>1</v>
      </c>
      <c r="L606" s="14" t="str">
        <f t="shared" si="48"/>
        <v>Yes</v>
      </c>
      <c r="M606" s="14" t="str">
        <f t="shared" si="46"/>
        <v>No</v>
      </c>
      <c r="N606" s="28">
        <v>27.7</v>
      </c>
      <c r="O606" s="19" t="str" cm="1">
        <f t="array" ref="O606">_xlfn.IFS(N606&lt;18.5,"Underweight",N606&lt;25,"Normalweight",N606&lt;30,"Overweight",N606&gt;=30,"Obesity")</f>
        <v>Overweight</v>
      </c>
      <c r="P606" s="38" t="s">
        <v>1767</v>
      </c>
      <c r="Q606" s="28">
        <v>27.7</v>
      </c>
      <c r="R606" s="38">
        <v>5.6</v>
      </c>
      <c r="S606" s="38" t="s">
        <v>2380</v>
      </c>
      <c r="T606" s="38" t="s">
        <v>2380</v>
      </c>
      <c r="U606" s="38" t="s">
        <v>2383</v>
      </c>
      <c r="V606" s="38">
        <v>1</v>
      </c>
      <c r="W606" s="38" t="s">
        <v>2383</v>
      </c>
      <c r="X606" s="38" t="s">
        <v>8392</v>
      </c>
      <c r="Y606" s="19" t="str">
        <f t="shared" si="49"/>
        <v>Normal</v>
      </c>
    </row>
    <row r="607" spans="1:25" x14ac:dyDescent="0.35">
      <c r="A607" s="3" t="s">
        <v>1766</v>
      </c>
      <c r="B607" s="3">
        <v>45.68</v>
      </c>
      <c r="C607" s="3">
        <v>4.8</v>
      </c>
      <c r="D607" s="3" t="s">
        <v>2380</v>
      </c>
      <c r="E607" s="3" t="s">
        <v>2380</v>
      </c>
      <c r="F607" s="3" t="s">
        <v>2380</v>
      </c>
      <c r="G607" s="3">
        <v>2</v>
      </c>
      <c r="H607" s="3" t="s">
        <v>2380</v>
      </c>
      <c r="I607" s="14">
        <v>180</v>
      </c>
      <c r="J607" s="14" t="str">
        <f t="shared" si="47"/>
        <v>No</v>
      </c>
      <c r="K607" s="14">
        <f t="shared" si="45"/>
        <v>2</v>
      </c>
      <c r="L607" s="14" t="str">
        <f t="shared" si="48"/>
        <v>No</v>
      </c>
      <c r="M607" s="14" t="str">
        <f t="shared" si="46"/>
        <v>No</v>
      </c>
      <c r="N607" s="28">
        <v>45.68</v>
      </c>
      <c r="O607" s="19" t="str" cm="1">
        <f t="array" ref="O607">_xlfn.IFS(N607&lt;18.5,"Underweight",N607&lt;25,"Normalweight",N607&lt;30,"Overweight",N607&gt;=30,"Obesity")</f>
        <v>Obesity</v>
      </c>
      <c r="P607" s="38" t="s">
        <v>1766</v>
      </c>
      <c r="Q607" s="28">
        <v>45.68</v>
      </c>
      <c r="R607" s="38">
        <v>4.8</v>
      </c>
      <c r="S607" s="38" t="s">
        <v>2380</v>
      </c>
      <c r="T607" s="38" t="s">
        <v>2380</v>
      </c>
      <c r="U607" s="38" t="s">
        <v>2380</v>
      </c>
      <c r="V607" s="38">
        <v>2</v>
      </c>
      <c r="W607" s="38" t="s">
        <v>2380</v>
      </c>
      <c r="X607" s="38" t="s">
        <v>8391</v>
      </c>
      <c r="Y607" s="19" t="str">
        <f t="shared" si="49"/>
        <v>Prediabetes</v>
      </c>
    </row>
    <row r="608" spans="1:25" x14ac:dyDescent="0.35">
      <c r="A608" s="3" t="s">
        <v>1765</v>
      </c>
      <c r="B608" s="3">
        <v>27.3</v>
      </c>
      <c r="C608" s="3">
        <v>11.89</v>
      </c>
      <c r="D608" s="3" t="s">
        <v>2380</v>
      </c>
      <c r="E608" s="3" t="s">
        <v>2380</v>
      </c>
      <c r="F608" s="3" t="s">
        <v>2380</v>
      </c>
      <c r="G608" s="3" t="s">
        <v>2381</v>
      </c>
      <c r="H608" s="3" t="s">
        <v>2382</v>
      </c>
      <c r="I608" s="14">
        <v>1</v>
      </c>
      <c r="J608" s="14" t="str">
        <f t="shared" si="47"/>
        <v>yes</v>
      </c>
      <c r="K608" s="14">
        <f t="shared" si="45"/>
        <v>0</v>
      </c>
      <c r="L608" s="14" t="str">
        <f t="shared" si="48"/>
        <v>Yes</v>
      </c>
      <c r="M608" s="14" t="str">
        <f t="shared" si="46"/>
        <v>No</v>
      </c>
      <c r="N608" s="28">
        <v>27.3</v>
      </c>
      <c r="O608" s="19" t="str" cm="1">
        <f t="array" ref="O608">_xlfn.IFS(N608&lt;18.5,"Underweight",N608&lt;25,"Normalweight",N608&lt;30,"Overweight",N608&gt;=30,"Obesity")</f>
        <v>Overweight</v>
      </c>
      <c r="P608" s="38" t="s">
        <v>1765</v>
      </c>
      <c r="Q608" s="28">
        <v>27.3</v>
      </c>
      <c r="R608" s="38">
        <v>11.89</v>
      </c>
      <c r="S608" s="38" t="s">
        <v>2380</v>
      </c>
      <c r="T608" s="38" t="s">
        <v>2380</v>
      </c>
      <c r="U608" s="38" t="s">
        <v>2380</v>
      </c>
      <c r="V608" s="38">
        <v>0</v>
      </c>
      <c r="W608" s="38" t="s">
        <v>2383</v>
      </c>
      <c r="X608" s="38" t="s">
        <v>8392</v>
      </c>
      <c r="Y608" s="19" t="str">
        <f t="shared" si="49"/>
        <v>Normal</v>
      </c>
    </row>
    <row r="609" spans="1:25" x14ac:dyDescent="0.35">
      <c r="A609" s="3" t="s">
        <v>1764</v>
      </c>
      <c r="B609" s="3">
        <v>54.45</v>
      </c>
      <c r="C609" s="3">
        <v>4.7300000000000004</v>
      </c>
      <c r="D609" s="3" t="s">
        <v>2382</v>
      </c>
      <c r="E609" s="3" t="s">
        <v>2380</v>
      </c>
      <c r="F609" s="3" t="s">
        <v>2380</v>
      </c>
      <c r="G609" s="3">
        <v>1</v>
      </c>
      <c r="H609" s="3" t="s">
        <v>2380</v>
      </c>
      <c r="I609" s="14">
        <v>180</v>
      </c>
      <c r="J609" s="14" t="str">
        <f t="shared" si="47"/>
        <v>No</v>
      </c>
      <c r="K609" s="14">
        <f t="shared" si="45"/>
        <v>1</v>
      </c>
      <c r="L609" s="14" t="str">
        <f t="shared" si="48"/>
        <v>No</v>
      </c>
      <c r="M609" s="14" t="str">
        <f t="shared" si="46"/>
        <v>Yes</v>
      </c>
      <c r="N609" s="28">
        <v>54.45</v>
      </c>
      <c r="O609" s="19" t="str" cm="1">
        <f t="array" ref="O609">_xlfn.IFS(N609&lt;18.5,"Underweight",N609&lt;25,"Normalweight",N609&lt;30,"Overweight",N609&gt;=30,"Obesity")</f>
        <v>Obesity</v>
      </c>
      <c r="P609" s="38" t="s">
        <v>1764</v>
      </c>
      <c r="Q609" s="28">
        <v>54.45</v>
      </c>
      <c r="R609" s="38">
        <v>4.7300000000000004</v>
      </c>
      <c r="S609" s="38" t="s">
        <v>2383</v>
      </c>
      <c r="T609" s="38" t="s">
        <v>2380</v>
      </c>
      <c r="U609" s="38" t="s">
        <v>2380</v>
      </c>
      <c r="V609" s="38">
        <v>1</v>
      </c>
      <c r="W609" s="38" t="s">
        <v>2380</v>
      </c>
      <c r="X609" s="38" t="s">
        <v>8391</v>
      </c>
      <c r="Y609" s="19" t="str">
        <f t="shared" si="49"/>
        <v>Normal</v>
      </c>
    </row>
    <row r="610" spans="1:25" x14ac:dyDescent="0.35">
      <c r="A610" s="3" t="s">
        <v>1763</v>
      </c>
      <c r="B610" s="3">
        <v>54.43</v>
      </c>
      <c r="C610" s="3">
        <v>4.6100000000000003</v>
      </c>
      <c r="D610" s="3" t="s">
        <v>2382</v>
      </c>
      <c r="E610" s="3" t="s">
        <v>2380</v>
      </c>
      <c r="F610" s="3" t="s">
        <v>2380</v>
      </c>
      <c r="G610" s="3">
        <v>1</v>
      </c>
      <c r="H610" s="3" t="s">
        <v>2380</v>
      </c>
      <c r="I610" s="14">
        <v>180</v>
      </c>
      <c r="J610" s="14" t="str">
        <f t="shared" si="47"/>
        <v>No</v>
      </c>
      <c r="K610" s="14">
        <f t="shared" si="45"/>
        <v>1</v>
      </c>
      <c r="L610" s="14" t="str">
        <f t="shared" si="48"/>
        <v>No</v>
      </c>
      <c r="M610" s="14" t="str">
        <f t="shared" si="46"/>
        <v>Yes</v>
      </c>
      <c r="N610" s="28">
        <v>54.43</v>
      </c>
      <c r="O610" s="19" t="str" cm="1">
        <f t="array" ref="O610">_xlfn.IFS(N610&lt;18.5,"Underweight",N610&lt;25,"Normalweight",N610&lt;30,"Overweight",N610&gt;=30,"Obesity")</f>
        <v>Obesity</v>
      </c>
      <c r="P610" s="38" t="s">
        <v>1763</v>
      </c>
      <c r="Q610" s="28">
        <v>54.43</v>
      </c>
      <c r="R610" s="38">
        <v>4.6100000000000003</v>
      </c>
      <c r="S610" s="38" t="s">
        <v>2383</v>
      </c>
      <c r="T610" s="38" t="s">
        <v>2380</v>
      </c>
      <c r="U610" s="38" t="s">
        <v>2380</v>
      </c>
      <c r="V610" s="38">
        <v>1</v>
      </c>
      <c r="W610" s="38" t="s">
        <v>2380</v>
      </c>
      <c r="X610" s="38" t="s">
        <v>8391</v>
      </c>
      <c r="Y610" s="19" t="str">
        <f t="shared" si="49"/>
        <v>Normal</v>
      </c>
    </row>
    <row r="611" spans="1:25" x14ac:dyDescent="0.35">
      <c r="A611" s="3" t="s">
        <v>1762</v>
      </c>
      <c r="B611" s="3">
        <v>48.01</v>
      </c>
      <c r="C611" s="3">
        <v>7.3</v>
      </c>
      <c r="D611" s="3" t="s">
        <v>2380</v>
      </c>
      <c r="E611" s="3" t="s">
        <v>2380</v>
      </c>
      <c r="F611" s="3" t="s">
        <v>2380</v>
      </c>
      <c r="G611" s="3" t="s">
        <v>2381</v>
      </c>
      <c r="H611" s="3" t="s">
        <v>2380</v>
      </c>
      <c r="I611" s="14">
        <v>180</v>
      </c>
      <c r="J611" s="14" t="str">
        <f t="shared" si="47"/>
        <v>No</v>
      </c>
      <c r="K611" s="14">
        <f t="shared" si="45"/>
        <v>0</v>
      </c>
      <c r="L611" s="14" t="str">
        <f t="shared" si="48"/>
        <v>No</v>
      </c>
      <c r="M611" s="14" t="str">
        <f t="shared" si="46"/>
        <v>No</v>
      </c>
      <c r="N611" s="28">
        <v>48.01</v>
      </c>
      <c r="O611" s="19" t="str" cm="1">
        <f t="array" ref="O611">_xlfn.IFS(N611&lt;18.5,"Underweight",N611&lt;25,"Normalweight",N611&lt;30,"Overweight",N611&gt;=30,"Obesity")</f>
        <v>Obesity</v>
      </c>
      <c r="P611" s="38" t="s">
        <v>1762</v>
      </c>
      <c r="Q611" s="28">
        <v>48.01</v>
      </c>
      <c r="R611" s="38">
        <v>7.3</v>
      </c>
      <c r="S611" s="38" t="s">
        <v>2380</v>
      </c>
      <c r="T611" s="38" t="s">
        <v>2380</v>
      </c>
      <c r="U611" s="38" t="s">
        <v>2380</v>
      </c>
      <c r="V611" s="38">
        <v>0</v>
      </c>
      <c r="W611" s="38" t="s">
        <v>2380</v>
      </c>
      <c r="X611" s="38" t="s">
        <v>8391</v>
      </c>
      <c r="Y611" s="19" t="str">
        <f t="shared" si="49"/>
        <v>Normal</v>
      </c>
    </row>
    <row r="612" spans="1:25" x14ac:dyDescent="0.35">
      <c r="A612" s="3" t="s">
        <v>1761</v>
      </c>
      <c r="B612" s="3">
        <v>48.32</v>
      </c>
      <c r="C612" s="3">
        <v>5.88</v>
      </c>
      <c r="D612" s="3" t="s">
        <v>2380</v>
      </c>
      <c r="E612" s="3" t="s">
        <v>2380</v>
      </c>
      <c r="F612" s="3" t="s">
        <v>2380</v>
      </c>
      <c r="G612" s="3" t="s">
        <v>2381</v>
      </c>
      <c r="H612" s="3" t="s">
        <v>2380</v>
      </c>
      <c r="I612" s="14">
        <v>180</v>
      </c>
      <c r="J612" s="14" t="str">
        <f t="shared" si="47"/>
        <v>No</v>
      </c>
      <c r="K612" s="14">
        <f t="shared" si="45"/>
        <v>0</v>
      </c>
      <c r="L612" s="14" t="str">
        <f t="shared" si="48"/>
        <v>No</v>
      </c>
      <c r="M612" s="14" t="str">
        <f t="shared" si="46"/>
        <v>No</v>
      </c>
      <c r="N612" s="28">
        <v>48.32</v>
      </c>
      <c r="O612" s="19" t="str" cm="1">
        <f t="array" ref="O612">_xlfn.IFS(N612&lt;18.5,"Underweight",N612&lt;25,"Normalweight",N612&lt;30,"Overweight",N612&gt;=30,"Obesity")</f>
        <v>Obesity</v>
      </c>
      <c r="P612" s="38" t="s">
        <v>1761</v>
      </c>
      <c r="Q612" s="28">
        <v>48.32</v>
      </c>
      <c r="R612" s="38">
        <v>5.88</v>
      </c>
      <c r="S612" s="38" t="s">
        <v>2380</v>
      </c>
      <c r="T612" s="38" t="s">
        <v>2380</v>
      </c>
      <c r="U612" s="38" t="s">
        <v>2380</v>
      </c>
      <c r="V612" s="38">
        <v>0</v>
      </c>
      <c r="W612" s="38" t="s">
        <v>2380</v>
      </c>
      <c r="X612" s="38" t="s">
        <v>8391</v>
      </c>
      <c r="Y612" s="19" t="str">
        <f t="shared" si="49"/>
        <v>Prediabetes</v>
      </c>
    </row>
    <row r="613" spans="1:25" x14ac:dyDescent="0.35">
      <c r="A613" s="3" t="s">
        <v>1760</v>
      </c>
      <c r="B613" s="3">
        <v>22.895</v>
      </c>
      <c r="C613" s="3">
        <v>4.0599999999999996</v>
      </c>
      <c r="D613" s="3" t="s">
        <v>2380</v>
      </c>
      <c r="E613" s="3" t="s">
        <v>2380</v>
      </c>
      <c r="F613" s="3" t="s">
        <v>2383</v>
      </c>
      <c r="G613" s="3">
        <v>1</v>
      </c>
      <c r="H613" s="3" t="s">
        <v>2382</v>
      </c>
      <c r="I613" s="14">
        <v>1</v>
      </c>
      <c r="J613" s="14" t="str">
        <f t="shared" si="47"/>
        <v>yes</v>
      </c>
      <c r="K613" s="14">
        <f t="shared" si="45"/>
        <v>1</v>
      </c>
      <c r="L613" s="14" t="str">
        <f t="shared" si="48"/>
        <v>Yes</v>
      </c>
      <c r="M613" s="14" t="str">
        <f t="shared" si="46"/>
        <v>No</v>
      </c>
      <c r="N613" s="28">
        <v>22.895</v>
      </c>
      <c r="O613" s="19" t="str" cm="1">
        <f t="array" ref="O613">_xlfn.IFS(N613&lt;18.5,"Underweight",N613&lt;25,"Normalweight",N613&lt;30,"Overweight",N613&gt;=30,"Obesity")</f>
        <v>Normalweight</v>
      </c>
      <c r="P613" s="38" t="s">
        <v>1760</v>
      </c>
      <c r="Q613" s="28">
        <v>22.895</v>
      </c>
      <c r="R613" s="38">
        <v>4.0599999999999996</v>
      </c>
      <c r="S613" s="38" t="s">
        <v>2380</v>
      </c>
      <c r="T613" s="38" t="s">
        <v>2380</v>
      </c>
      <c r="U613" s="38" t="s">
        <v>2383</v>
      </c>
      <c r="V613" s="38">
        <v>1</v>
      </c>
      <c r="W613" s="38" t="s">
        <v>2383</v>
      </c>
      <c r="X613" s="38" t="s">
        <v>8393</v>
      </c>
      <c r="Y613" s="19" t="str">
        <f t="shared" si="49"/>
        <v>Prediabetes</v>
      </c>
    </row>
    <row r="614" spans="1:25" x14ac:dyDescent="0.35">
      <c r="A614" s="3" t="s">
        <v>1759</v>
      </c>
      <c r="B614" s="3">
        <v>54.85</v>
      </c>
      <c r="C614" s="3">
        <v>4.9000000000000004</v>
      </c>
      <c r="D614" s="3" t="s">
        <v>2380</v>
      </c>
      <c r="E614" s="3" t="s">
        <v>2380</v>
      </c>
      <c r="F614" s="3" t="s">
        <v>2380</v>
      </c>
      <c r="G614" s="3">
        <v>1</v>
      </c>
      <c r="H614" s="3" t="s">
        <v>2380</v>
      </c>
      <c r="I614" s="14">
        <v>180</v>
      </c>
      <c r="J614" s="14" t="str">
        <f t="shared" si="47"/>
        <v>No</v>
      </c>
      <c r="K614" s="14">
        <f t="shared" si="45"/>
        <v>1</v>
      </c>
      <c r="L614" s="14" t="str">
        <f t="shared" si="48"/>
        <v>No</v>
      </c>
      <c r="M614" s="14" t="str">
        <f t="shared" si="46"/>
        <v>No</v>
      </c>
      <c r="N614" s="28">
        <v>54.85</v>
      </c>
      <c r="O614" s="19" t="str" cm="1">
        <f t="array" ref="O614">_xlfn.IFS(N614&lt;18.5,"Underweight",N614&lt;25,"Normalweight",N614&lt;30,"Overweight",N614&gt;=30,"Obesity")</f>
        <v>Obesity</v>
      </c>
      <c r="P614" s="38" t="s">
        <v>1759</v>
      </c>
      <c r="Q614" s="28">
        <v>54.85</v>
      </c>
      <c r="R614" s="38">
        <v>4.9000000000000004</v>
      </c>
      <c r="S614" s="38" t="s">
        <v>2380</v>
      </c>
      <c r="T614" s="38" t="s">
        <v>2380</v>
      </c>
      <c r="U614" s="38" t="s">
        <v>2380</v>
      </c>
      <c r="V614" s="38">
        <v>1</v>
      </c>
      <c r="W614" s="38" t="s">
        <v>2380</v>
      </c>
      <c r="X614" s="38" t="s">
        <v>8391</v>
      </c>
      <c r="Y614" s="19" t="str">
        <f t="shared" si="49"/>
        <v>Normal</v>
      </c>
    </row>
    <row r="615" spans="1:25" x14ac:dyDescent="0.35">
      <c r="A615" s="3" t="s">
        <v>1758</v>
      </c>
      <c r="B615" s="3">
        <v>21.85</v>
      </c>
      <c r="C615" s="3">
        <v>5.52</v>
      </c>
      <c r="D615" s="3" t="s">
        <v>2380</v>
      </c>
      <c r="E615" s="3" t="s">
        <v>2380</v>
      </c>
      <c r="F615" s="3" t="s">
        <v>2383</v>
      </c>
      <c r="G615" s="3">
        <v>1</v>
      </c>
      <c r="H615" s="3" t="s">
        <v>2382</v>
      </c>
      <c r="I615" s="14">
        <v>1</v>
      </c>
      <c r="J615" s="14" t="str">
        <f t="shared" si="47"/>
        <v>yes</v>
      </c>
      <c r="K615" s="14">
        <f t="shared" si="45"/>
        <v>1</v>
      </c>
      <c r="L615" s="14" t="str">
        <f t="shared" si="48"/>
        <v>Yes</v>
      </c>
      <c r="M615" s="14" t="str">
        <f t="shared" si="46"/>
        <v>No</v>
      </c>
      <c r="N615" s="28">
        <v>21.85</v>
      </c>
      <c r="O615" s="19" t="str" cm="1">
        <f t="array" ref="O615">_xlfn.IFS(N615&lt;18.5,"Underweight",N615&lt;25,"Normalweight",N615&lt;30,"Overweight",N615&gt;=30,"Obesity")</f>
        <v>Normalweight</v>
      </c>
      <c r="P615" s="38" t="s">
        <v>1758</v>
      </c>
      <c r="Q615" s="28">
        <v>21.85</v>
      </c>
      <c r="R615" s="38">
        <v>5.52</v>
      </c>
      <c r="S615" s="38" t="s">
        <v>2380</v>
      </c>
      <c r="T615" s="38" t="s">
        <v>2380</v>
      </c>
      <c r="U615" s="38" t="s">
        <v>2383</v>
      </c>
      <c r="V615" s="38">
        <v>1</v>
      </c>
      <c r="W615" s="38" t="s">
        <v>2383</v>
      </c>
      <c r="X615" s="38" t="s">
        <v>8393</v>
      </c>
      <c r="Y615" s="19" t="str">
        <f t="shared" si="49"/>
        <v>Normal</v>
      </c>
    </row>
    <row r="616" spans="1:25" x14ac:dyDescent="0.35">
      <c r="A616" s="3" t="s">
        <v>1757</v>
      </c>
      <c r="B616" s="3">
        <v>51.86</v>
      </c>
      <c r="C616" s="3">
        <v>5.2</v>
      </c>
      <c r="D616" s="3" t="s">
        <v>2382</v>
      </c>
      <c r="E616" s="3" t="s">
        <v>2380</v>
      </c>
      <c r="F616" s="3" t="s">
        <v>2380</v>
      </c>
      <c r="G616" s="3" t="s">
        <v>2381</v>
      </c>
      <c r="H616" s="3" t="s">
        <v>2380</v>
      </c>
      <c r="I616" s="14">
        <v>180</v>
      </c>
      <c r="J616" s="14" t="str">
        <f t="shared" si="47"/>
        <v>No</v>
      </c>
      <c r="K616" s="14">
        <f t="shared" si="45"/>
        <v>0</v>
      </c>
      <c r="L616" s="14" t="str">
        <f t="shared" si="48"/>
        <v>No</v>
      </c>
      <c r="M616" s="14" t="str">
        <f t="shared" si="46"/>
        <v>Yes</v>
      </c>
      <c r="N616" s="28">
        <v>51.86</v>
      </c>
      <c r="O616" s="19" t="str" cm="1">
        <f t="array" ref="O616">_xlfn.IFS(N616&lt;18.5,"Underweight",N616&lt;25,"Normalweight",N616&lt;30,"Overweight",N616&gt;=30,"Obesity")</f>
        <v>Obesity</v>
      </c>
      <c r="P616" s="38" t="s">
        <v>1757</v>
      </c>
      <c r="Q616" s="28">
        <v>51.86</v>
      </c>
      <c r="R616" s="38">
        <v>5.2</v>
      </c>
      <c r="S616" s="38" t="s">
        <v>2383</v>
      </c>
      <c r="T616" s="38" t="s">
        <v>2380</v>
      </c>
      <c r="U616" s="38" t="s">
        <v>2380</v>
      </c>
      <c r="V616" s="38">
        <v>0</v>
      </c>
      <c r="W616" s="38" t="s">
        <v>2380</v>
      </c>
      <c r="X616" s="38" t="s">
        <v>8391</v>
      </c>
      <c r="Y616" s="19" t="str">
        <f t="shared" si="49"/>
        <v>Prediabetes</v>
      </c>
    </row>
    <row r="617" spans="1:25" x14ac:dyDescent="0.35">
      <c r="A617" s="3" t="s">
        <v>1756</v>
      </c>
      <c r="B617" s="3">
        <v>39.049999999999997</v>
      </c>
      <c r="C617" s="3">
        <v>7.59</v>
      </c>
      <c r="D617" s="3" t="s">
        <v>2380</v>
      </c>
      <c r="E617" s="3" t="s">
        <v>2380</v>
      </c>
      <c r="F617" s="3" t="s">
        <v>2380</v>
      </c>
      <c r="G617" s="3">
        <v>3</v>
      </c>
      <c r="H617" s="3" t="s">
        <v>2380</v>
      </c>
      <c r="I617" s="14">
        <v>180</v>
      </c>
      <c r="J617" s="14" t="str">
        <f t="shared" si="47"/>
        <v>No</v>
      </c>
      <c r="K617" s="14">
        <f t="shared" si="45"/>
        <v>3</v>
      </c>
      <c r="L617" s="14" t="str">
        <f t="shared" si="48"/>
        <v>No</v>
      </c>
      <c r="M617" s="14" t="str">
        <f t="shared" si="46"/>
        <v>No</v>
      </c>
      <c r="N617" s="28">
        <v>39.049999999999997</v>
      </c>
      <c r="O617" s="19" t="str" cm="1">
        <f t="array" ref="O617">_xlfn.IFS(N617&lt;18.5,"Underweight",N617&lt;25,"Normalweight",N617&lt;30,"Overweight",N617&gt;=30,"Obesity")</f>
        <v>Obesity</v>
      </c>
      <c r="P617" s="38" t="s">
        <v>1756</v>
      </c>
      <c r="Q617" s="28">
        <v>39.049999999999997</v>
      </c>
      <c r="R617" s="38">
        <v>7.59</v>
      </c>
      <c r="S617" s="38" t="s">
        <v>2380</v>
      </c>
      <c r="T617" s="38" t="s">
        <v>2380</v>
      </c>
      <c r="U617" s="38" t="s">
        <v>2380</v>
      </c>
      <c r="V617" s="38">
        <v>3</v>
      </c>
      <c r="W617" s="38" t="s">
        <v>2380</v>
      </c>
      <c r="X617" s="38" t="s">
        <v>8391</v>
      </c>
      <c r="Y617" s="19" t="str">
        <f t="shared" si="49"/>
        <v>Normal</v>
      </c>
    </row>
    <row r="618" spans="1:25" x14ac:dyDescent="0.35">
      <c r="A618" s="3" t="s">
        <v>1755</v>
      </c>
      <c r="B618" s="3">
        <v>31.824999999999999</v>
      </c>
      <c r="C618" s="3">
        <v>8.2799999999999994</v>
      </c>
      <c r="D618" s="3" t="s">
        <v>2380</v>
      </c>
      <c r="E618" s="3" t="s">
        <v>2380</v>
      </c>
      <c r="F618" s="3" t="s">
        <v>2380</v>
      </c>
      <c r="G618" s="3">
        <v>3</v>
      </c>
      <c r="H618" s="3" t="s">
        <v>2380</v>
      </c>
      <c r="I618" s="14">
        <v>180</v>
      </c>
      <c r="J618" s="14" t="str">
        <f t="shared" si="47"/>
        <v>No</v>
      </c>
      <c r="K618" s="14">
        <f t="shared" si="45"/>
        <v>3</v>
      </c>
      <c r="L618" s="14" t="str">
        <f t="shared" si="48"/>
        <v>No</v>
      </c>
      <c r="M618" s="14" t="str">
        <f t="shared" si="46"/>
        <v>No</v>
      </c>
      <c r="N618" s="28">
        <v>31.824999999999999</v>
      </c>
      <c r="O618" s="19" t="str" cm="1">
        <f t="array" ref="O618">_xlfn.IFS(N618&lt;18.5,"Underweight",N618&lt;25,"Normalweight",N618&lt;30,"Overweight",N618&gt;=30,"Obesity")</f>
        <v>Obesity</v>
      </c>
      <c r="P618" s="38" t="s">
        <v>1755</v>
      </c>
      <c r="Q618" s="28">
        <v>31.824999999999999</v>
      </c>
      <c r="R618" s="38">
        <v>8.2799999999999994</v>
      </c>
      <c r="S618" s="38" t="s">
        <v>2380</v>
      </c>
      <c r="T618" s="38" t="s">
        <v>2380</v>
      </c>
      <c r="U618" s="38" t="s">
        <v>2380</v>
      </c>
      <c r="V618" s="38">
        <v>3</v>
      </c>
      <c r="W618" s="38" t="s">
        <v>2380</v>
      </c>
      <c r="X618" s="38" t="s">
        <v>8391</v>
      </c>
      <c r="Y618" s="19" t="str">
        <f t="shared" si="49"/>
        <v>Diabetes</v>
      </c>
    </row>
    <row r="619" spans="1:25" x14ac:dyDescent="0.35">
      <c r="A619" s="3" t="s">
        <v>1754</v>
      </c>
      <c r="B619" s="3">
        <v>46.43</v>
      </c>
      <c r="C619" s="3">
        <v>6.72</v>
      </c>
      <c r="D619" s="3" t="s">
        <v>2380</v>
      </c>
      <c r="E619" s="3" t="s">
        <v>2380</v>
      </c>
      <c r="F619" s="3" t="s">
        <v>2380</v>
      </c>
      <c r="G619" s="3" t="s">
        <v>2381</v>
      </c>
      <c r="H619" s="3" t="s">
        <v>2380</v>
      </c>
      <c r="I619" s="14">
        <v>180</v>
      </c>
      <c r="J619" s="14" t="str">
        <f t="shared" si="47"/>
        <v>No</v>
      </c>
      <c r="K619" s="14">
        <f t="shared" si="45"/>
        <v>0</v>
      </c>
      <c r="L619" s="14" t="str">
        <f t="shared" si="48"/>
        <v>No</v>
      </c>
      <c r="M619" s="14" t="str">
        <f t="shared" si="46"/>
        <v>No</v>
      </c>
      <c r="N619" s="28">
        <v>46.43</v>
      </c>
      <c r="O619" s="19" t="str" cm="1">
        <f t="array" ref="O619">_xlfn.IFS(N619&lt;18.5,"Underweight",N619&lt;25,"Normalweight",N619&lt;30,"Overweight",N619&gt;=30,"Obesity")</f>
        <v>Obesity</v>
      </c>
      <c r="P619" s="38" t="s">
        <v>1754</v>
      </c>
      <c r="Q619" s="28">
        <v>46.43</v>
      </c>
      <c r="R619" s="38">
        <v>6.72</v>
      </c>
      <c r="S619" s="38" t="s">
        <v>2380</v>
      </c>
      <c r="T619" s="38" t="s">
        <v>2380</v>
      </c>
      <c r="U619" s="38" t="s">
        <v>2380</v>
      </c>
      <c r="V619" s="38">
        <v>0</v>
      </c>
      <c r="W619" s="38" t="s">
        <v>2380</v>
      </c>
      <c r="X619" s="38" t="s">
        <v>8391</v>
      </c>
      <c r="Y619" s="19" t="str">
        <f t="shared" si="49"/>
        <v>Diabetes</v>
      </c>
    </row>
    <row r="620" spans="1:25" x14ac:dyDescent="0.35">
      <c r="A620" s="3" t="s">
        <v>1753</v>
      </c>
      <c r="B620" s="3">
        <v>53.63</v>
      </c>
      <c r="C620" s="3">
        <v>5.47</v>
      </c>
      <c r="D620" s="3" t="s">
        <v>2382</v>
      </c>
      <c r="E620" s="3" t="s">
        <v>2380</v>
      </c>
      <c r="F620" s="3" t="s">
        <v>2380</v>
      </c>
      <c r="G620" s="3">
        <v>1</v>
      </c>
      <c r="H620" s="3" t="s">
        <v>2380</v>
      </c>
      <c r="I620" s="14">
        <v>180</v>
      </c>
      <c r="J620" s="14" t="str">
        <f t="shared" si="47"/>
        <v>No</v>
      </c>
      <c r="K620" s="14">
        <f t="shared" si="45"/>
        <v>1</v>
      </c>
      <c r="L620" s="14" t="str">
        <f t="shared" si="48"/>
        <v>No</v>
      </c>
      <c r="M620" s="14" t="str">
        <f t="shared" si="46"/>
        <v>Yes</v>
      </c>
      <c r="N620" s="28">
        <v>53.63</v>
      </c>
      <c r="O620" s="19" t="str" cm="1">
        <f t="array" ref="O620">_xlfn.IFS(N620&lt;18.5,"Underweight",N620&lt;25,"Normalweight",N620&lt;30,"Overweight",N620&gt;=30,"Obesity")</f>
        <v>Obesity</v>
      </c>
      <c r="P620" s="38" t="s">
        <v>1753</v>
      </c>
      <c r="Q620" s="28">
        <v>53.63</v>
      </c>
      <c r="R620" s="38">
        <v>5.47</v>
      </c>
      <c r="S620" s="38" t="s">
        <v>2383</v>
      </c>
      <c r="T620" s="38" t="s">
        <v>2380</v>
      </c>
      <c r="U620" s="38" t="s">
        <v>2380</v>
      </c>
      <c r="V620" s="38">
        <v>1</v>
      </c>
      <c r="W620" s="38" t="s">
        <v>2380</v>
      </c>
      <c r="X620" s="38" t="s">
        <v>8391</v>
      </c>
      <c r="Y620" s="19" t="str">
        <f t="shared" si="49"/>
        <v>Prediabetes</v>
      </c>
    </row>
    <row r="621" spans="1:25" x14ac:dyDescent="0.35">
      <c r="A621" s="3" t="s">
        <v>1752</v>
      </c>
      <c r="B621" s="3">
        <v>48.7</v>
      </c>
      <c r="C621" s="3">
        <v>4.71</v>
      </c>
      <c r="D621" s="3" t="s">
        <v>2380</v>
      </c>
      <c r="E621" s="3" t="s">
        <v>2380</v>
      </c>
      <c r="F621" s="3" t="s">
        <v>2380</v>
      </c>
      <c r="G621" s="3" t="s">
        <v>2381</v>
      </c>
      <c r="H621" s="3" t="s">
        <v>2380</v>
      </c>
      <c r="I621" s="14">
        <v>180</v>
      </c>
      <c r="J621" s="14" t="str">
        <f t="shared" si="47"/>
        <v>No</v>
      </c>
      <c r="K621" s="14">
        <f t="shared" si="45"/>
        <v>0</v>
      </c>
      <c r="L621" s="14" t="str">
        <f t="shared" si="48"/>
        <v>No</v>
      </c>
      <c r="M621" s="14" t="str">
        <f t="shared" si="46"/>
        <v>No</v>
      </c>
      <c r="N621" s="28">
        <v>48.7</v>
      </c>
      <c r="O621" s="19" t="str" cm="1">
        <f t="array" ref="O621">_xlfn.IFS(N621&lt;18.5,"Underweight",N621&lt;25,"Normalweight",N621&lt;30,"Overweight",N621&gt;=30,"Obesity")</f>
        <v>Obesity</v>
      </c>
      <c r="P621" s="38" t="s">
        <v>1752</v>
      </c>
      <c r="Q621" s="28">
        <v>48.7</v>
      </c>
      <c r="R621" s="38">
        <v>4.71</v>
      </c>
      <c r="S621" s="38" t="s">
        <v>2380</v>
      </c>
      <c r="T621" s="38" t="s">
        <v>2380</v>
      </c>
      <c r="U621" s="38" t="s">
        <v>2380</v>
      </c>
      <c r="V621" s="38">
        <v>0</v>
      </c>
      <c r="W621" s="38" t="s">
        <v>2380</v>
      </c>
      <c r="X621" s="38" t="s">
        <v>8391</v>
      </c>
      <c r="Y621" s="19" t="str">
        <f t="shared" si="49"/>
        <v>Normal</v>
      </c>
    </row>
    <row r="622" spans="1:25" x14ac:dyDescent="0.35">
      <c r="A622" s="3" t="s">
        <v>1751</v>
      </c>
      <c r="B622" s="3">
        <v>48.81</v>
      </c>
      <c r="C622" s="3">
        <v>5.49</v>
      </c>
      <c r="D622" s="3" t="s">
        <v>2380</v>
      </c>
      <c r="E622" s="3" t="s">
        <v>2380</v>
      </c>
      <c r="F622" s="3" t="s">
        <v>2380</v>
      </c>
      <c r="G622" s="3" t="s">
        <v>2381</v>
      </c>
      <c r="H622" s="3" t="s">
        <v>2380</v>
      </c>
      <c r="I622" s="14">
        <v>180</v>
      </c>
      <c r="J622" s="14" t="str">
        <f t="shared" si="47"/>
        <v>No</v>
      </c>
      <c r="K622" s="14">
        <f t="shared" si="45"/>
        <v>0</v>
      </c>
      <c r="L622" s="14" t="str">
        <f t="shared" si="48"/>
        <v>No</v>
      </c>
      <c r="M622" s="14" t="str">
        <f t="shared" si="46"/>
        <v>No</v>
      </c>
      <c r="N622" s="28">
        <v>48.81</v>
      </c>
      <c r="O622" s="19" t="str" cm="1">
        <f t="array" ref="O622">_xlfn.IFS(N622&lt;18.5,"Underweight",N622&lt;25,"Normalweight",N622&lt;30,"Overweight",N622&gt;=30,"Obesity")</f>
        <v>Obesity</v>
      </c>
      <c r="P622" s="38" t="s">
        <v>1751</v>
      </c>
      <c r="Q622" s="28">
        <v>48.81</v>
      </c>
      <c r="R622" s="38">
        <v>5.49</v>
      </c>
      <c r="S622" s="38" t="s">
        <v>2380</v>
      </c>
      <c r="T622" s="38" t="s">
        <v>2380</v>
      </c>
      <c r="U622" s="38" t="s">
        <v>2380</v>
      </c>
      <c r="V622" s="38">
        <v>0</v>
      </c>
      <c r="W622" s="38" t="s">
        <v>2380</v>
      </c>
      <c r="X622" s="38" t="s">
        <v>8391</v>
      </c>
      <c r="Y622" s="19" t="str">
        <f t="shared" si="49"/>
        <v>Normal</v>
      </c>
    </row>
    <row r="623" spans="1:25" x14ac:dyDescent="0.35">
      <c r="A623" s="3" t="s">
        <v>1750</v>
      </c>
      <c r="B623" s="3">
        <v>47.53</v>
      </c>
      <c r="C623" s="3">
        <v>4.72</v>
      </c>
      <c r="D623" s="3" t="s">
        <v>2380</v>
      </c>
      <c r="E623" s="3" t="s">
        <v>2380</v>
      </c>
      <c r="F623" s="3" t="s">
        <v>2380</v>
      </c>
      <c r="G623" s="3" t="s">
        <v>2381</v>
      </c>
      <c r="H623" s="3" t="s">
        <v>2380</v>
      </c>
      <c r="I623" s="14">
        <v>180</v>
      </c>
      <c r="J623" s="14" t="str">
        <f t="shared" si="47"/>
        <v>No</v>
      </c>
      <c r="K623" s="14">
        <f t="shared" si="45"/>
        <v>0</v>
      </c>
      <c r="L623" s="14" t="str">
        <f t="shared" si="48"/>
        <v>No</v>
      </c>
      <c r="M623" s="14" t="str">
        <f t="shared" si="46"/>
        <v>No</v>
      </c>
      <c r="N623" s="28">
        <v>47.53</v>
      </c>
      <c r="O623" s="19" t="str" cm="1">
        <f t="array" ref="O623">_xlfn.IFS(N623&lt;18.5,"Underweight",N623&lt;25,"Normalweight",N623&lt;30,"Overweight",N623&gt;=30,"Obesity")</f>
        <v>Obesity</v>
      </c>
      <c r="P623" s="38" t="s">
        <v>1750</v>
      </c>
      <c r="Q623" s="28">
        <v>47.53</v>
      </c>
      <c r="R623" s="38">
        <v>4.72</v>
      </c>
      <c r="S623" s="38" t="s">
        <v>2380</v>
      </c>
      <c r="T623" s="38" t="s">
        <v>2380</v>
      </c>
      <c r="U623" s="38" t="s">
        <v>2380</v>
      </c>
      <c r="V623" s="38">
        <v>0</v>
      </c>
      <c r="W623" s="38" t="s">
        <v>2380</v>
      </c>
      <c r="X623" s="38" t="s">
        <v>8391</v>
      </c>
      <c r="Y623" s="19" t="str">
        <f t="shared" si="49"/>
        <v>Prediabetes</v>
      </c>
    </row>
    <row r="624" spans="1:25" x14ac:dyDescent="0.35">
      <c r="A624" s="3" t="s">
        <v>1749</v>
      </c>
      <c r="B624" s="3">
        <v>36.85</v>
      </c>
      <c r="C624" s="3">
        <v>6.7</v>
      </c>
      <c r="D624" s="3" t="s">
        <v>2380</v>
      </c>
      <c r="E624" s="3" t="s">
        <v>2380</v>
      </c>
      <c r="F624" s="3" t="s">
        <v>2380</v>
      </c>
      <c r="G624" s="3" t="s">
        <v>2381</v>
      </c>
      <c r="H624" s="3" t="s">
        <v>2380</v>
      </c>
      <c r="I624" s="14">
        <v>180</v>
      </c>
      <c r="J624" s="14" t="str">
        <f t="shared" si="47"/>
        <v>No</v>
      </c>
      <c r="K624" s="14">
        <f t="shared" si="45"/>
        <v>0</v>
      </c>
      <c r="L624" s="14" t="str">
        <f t="shared" si="48"/>
        <v>No</v>
      </c>
      <c r="M624" s="14" t="str">
        <f t="shared" si="46"/>
        <v>No</v>
      </c>
      <c r="N624" s="28">
        <v>36.85</v>
      </c>
      <c r="O624" s="19" t="str" cm="1">
        <f t="array" ref="O624">_xlfn.IFS(N624&lt;18.5,"Underweight",N624&lt;25,"Normalweight",N624&lt;30,"Overweight",N624&gt;=30,"Obesity")</f>
        <v>Obesity</v>
      </c>
      <c r="P624" s="38" t="s">
        <v>1749</v>
      </c>
      <c r="Q624" s="28">
        <v>36.85</v>
      </c>
      <c r="R624" s="38">
        <v>6.7</v>
      </c>
      <c r="S624" s="38" t="s">
        <v>2380</v>
      </c>
      <c r="T624" s="38" t="s">
        <v>2380</v>
      </c>
      <c r="U624" s="38" t="s">
        <v>2380</v>
      </c>
      <c r="V624" s="38">
        <v>0</v>
      </c>
      <c r="W624" s="38" t="s">
        <v>2380</v>
      </c>
      <c r="X624" s="38" t="s">
        <v>8391</v>
      </c>
      <c r="Y624" s="19" t="str">
        <f t="shared" si="49"/>
        <v>Diabetes</v>
      </c>
    </row>
    <row r="625" spans="1:25" x14ac:dyDescent="0.35">
      <c r="A625" s="3" t="s">
        <v>1748</v>
      </c>
      <c r="B625" s="3">
        <v>29.3</v>
      </c>
      <c r="C625" s="3">
        <v>5.5</v>
      </c>
      <c r="D625" s="3" t="s">
        <v>2380</v>
      </c>
      <c r="E625" s="3" t="s">
        <v>2380</v>
      </c>
      <c r="F625" s="3" t="s">
        <v>2380</v>
      </c>
      <c r="G625" s="3" t="s">
        <v>2381</v>
      </c>
      <c r="H625" s="3" t="s">
        <v>2380</v>
      </c>
      <c r="I625" s="14">
        <v>180</v>
      </c>
      <c r="J625" s="14" t="str">
        <f t="shared" si="47"/>
        <v>No</v>
      </c>
      <c r="K625" s="14">
        <f t="shared" si="45"/>
        <v>0</v>
      </c>
      <c r="L625" s="14" t="str">
        <f t="shared" si="48"/>
        <v>No</v>
      </c>
      <c r="M625" s="14" t="str">
        <f t="shared" si="46"/>
        <v>No</v>
      </c>
      <c r="N625" s="28">
        <v>29.3</v>
      </c>
      <c r="O625" s="19" t="str" cm="1">
        <f t="array" ref="O625">_xlfn.IFS(N625&lt;18.5,"Underweight",N625&lt;25,"Normalweight",N625&lt;30,"Overweight",N625&gt;=30,"Obesity")</f>
        <v>Overweight</v>
      </c>
      <c r="P625" s="38" t="s">
        <v>1748</v>
      </c>
      <c r="Q625" s="28">
        <v>29.3</v>
      </c>
      <c r="R625" s="38">
        <v>5.5</v>
      </c>
      <c r="S625" s="38" t="s">
        <v>2380</v>
      </c>
      <c r="T625" s="38" t="s">
        <v>2380</v>
      </c>
      <c r="U625" s="38" t="s">
        <v>2380</v>
      </c>
      <c r="V625" s="38">
        <v>0</v>
      </c>
      <c r="W625" s="38" t="s">
        <v>2380</v>
      </c>
      <c r="X625" s="38" t="s">
        <v>8392</v>
      </c>
      <c r="Y625" s="19" t="str">
        <f t="shared" si="49"/>
        <v>Prediabetes</v>
      </c>
    </row>
    <row r="626" spans="1:25" x14ac:dyDescent="0.35">
      <c r="A626" s="3" t="s">
        <v>1747</v>
      </c>
      <c r="B626" s="3">
        <v>19.3</v>
      </c>
      <c r="C626" s="3">
        <v>4.46</v>
      </c>
      <c r="D626" s="3" t="s">
        <v>2380</v>
      </c>
      <c r="E626" s="3" t="s">
        <v>2380</v>
      </c>
      <c r="F626" s="3" t="s">
        <v>2380</v>
      </c>
      <c r="G626" s="3">
        <v>1</v>
      </c>
      <c r="H626" s="3" t="s">
        <v>2382</v>
      </c>
      <c r="I626" s="14">
        <v>1</v>
      </c>
      <c r="J626" s="14" t="str">
        <f t="shared" si="47"/>
        <v>yes</v>
      </c>
      <c r="K626" s="14">
        <f t="shared" si="45"/>
        <v>1</v>
      </c>
      <c r="L626" s="14" t="str">
        <f t="shared" si="48"/>
        <v>Yes</v>
      </c>
      <c r="M626" s="14" t="str">
        <f t="shared" si="46"/>
        <v>No</v>
      </c>
      <c r="N626" s="28">
        <v>19.3</v>
      </c>
      <c r="O626" s="19" t="str" cm="1">
        <f t="array" ref="O626">_xlfn.IFS(N626&lt;18.5,"Underweight",N626&lt;25,"Normalweight",N626&lt;30,"Overweight",N626&gt;=30,"Obesity")</f>
        <v>Normalweight</v>
      </c>
      <c r="P626" s="38" t="s">
        <v>1747</v>
      </c>
      <c r="Q626" s="28">
        <v>19.3</v>
      </c>
      <c r="R626" s="38">
        <v>4.46</v>
      </c>
      <c r="S626" s="38" t="s">
        <v>2380</v>
      </c>
      <c r="T626" s="38" t="s">
        <v>2380</v>
      </c>
      <c r="U626" s="38" t="s">
        <v>2380</v>
      </c>
      <c r="V626" s="38">
        <v>1</v>
      </c>
      <c r="W626" s="38" t="s">
        <v>2383</v>
      </c>
      <c r="X626" s="38" t="s">
        <v>8393</v>
      </c>
      <c r="Y626" s="19" t="str">
        <f t="shared" si="49"/>
        <v>Normal</v>
      </c>
    </row>
    <row r="627" spans="1:25" x14ac:dyDescent="0.35">
      <c r="A627" s="3" t="s">
        <v>1746</v>
      </c>
      <c r="B627" s="3">
        <v>24.13</v>
      </c>
      <c r="C627" s="3">
        <v>5.29</v>
      </c>
      <c r="D627" s="3" t="s">
        <v>2382</v>
      </c>
      <c r="E627" s="3" t="s">
        <v>2380</v>
      </c>
      <c r="F627" s="3" t="s">
        <v>2383</v>
      </c>
      <c r="G627" s="3">
        <v>1</v>
      </c>
      <c r="H627" s="3" t="s">
        <v>2382</v>
      </c>
      <c r="I627" s="14">
        <v>1</v>
      </c>
      <c r="J627" s="14" t="str">
        <f t="shared" si="47"/>
        <v>yes</v>
      </c>
      <c r="K627" s="14">
        <f t="shared" si="45"/>
        <v>1</v>
      </c>
      <c r="L627" s="14" t="str">
        <f t="shared" si="48"/>
        <v>Yes</v>
      </c>
      <c r="M627" s="14" t="str">
        <f t="shared" si="46"/>
        <v>Yes</v>
      </c>
      <c r="N627" s="28">
        <v>24.13</v>
      </c>
      <c r="O627" s="19" t="str" cm="1">
        <f t="array" ref="O627">_xlfn.IFS(N627&lt;18.5,"Underweight",N627&lt;25,"Normalweight",N627&lt;30,"Overweight",N627&gt;=30,"Obesity")</f>
        <v>Normalweight</v>
      </c>
      <c r="P627" s="38" t="s">
        <v>1746</v>
      </c>
      <c r="Q627" s="28">
        <v>24.13</v>
      </c>
      <c r="R627" s="38">
        <v>5.29</v>
      </c>
      <c r="S627" s="38" t="s">
        <v>2383</v>
      </c>
      <c r="T627" s="38" t="s">
        <v>2380</v>
      </c>
      <c r="U627" s="38" t="s">
        <v>2383</v>
      </c>
      <c r="V627" s="38">
        <v>1</v>
      </c>
      <c r="W627" s="38" t="s">
        <v>2383</v>
      </c>
      <c r="X627" s="38" t="s">
        <v>8393</v>
      </c>
      <c r="Y627" s="19" t="str">
        <f t="shared" si="49"/>
        <v>Prediabetes</v>
      </c>
    </row>
    <row r="628" spans="1:25" x14ac:dyDescent="0.35">
      <c r="A628" s="3" t="s">
        <v>1745</v>
      </c>
      <c r="B628" s="3">
        <v>46.7</v>
      </c>
      <c r="C628" s="3">
        <v>10.99</v>
      </c>
      <c r="D628" s="3" t="s">
        <v>2380</v>
      </c>
      <c r="E628" s="3" t="s">
        <v>2380</v>
      </c>
      <c r="F628" s="3" t="s">
        <v>2380</v>
      </c>
      <c r="G628" s="3" t="s">
        <v>2381</v>
      </c>
      <c r="H628" s="3" t="s">
        <v>2380</v>
      </c>
      <c r="I628" s="14">
        <v>180</v>
      </c>
      <c r="J628" s="14" t="str">
        <f t="shared" si="47"/>
        <v>No</v>
      </c>
      <c r="K628" s="14">
        <f t="shared" si="45"/>
        <v>0</v>
      </c>
      <c r="L628" s="14" t="str">
        <f t="shared" si="48"/>
        <v>No</v>
      </c>
      <c r="M628" s="14" t="str">
        <f t="shared" si="46"/>
        <v>No</v>
      </c>
      <c r="N628" s="28">
        <v>46.7</v>
      </c>
      <c r="O628" s="19" t="str" cm="1">
        <f t="array" ref="O628">_xlfn.IFS(N628&lt;18.5,"Underweight",N628&lt;25,"Normalweight",N628&lt;30,"Overweight",N628&gt;=30,"Obesity")</f>
        <v>Obesity</v>
      </c>
      <c r="P628" s="38" t="s">
        <v>1745</v>
      </c>
      <c r="Q628" s="28">
        <v>46.7</v>
      </c>
      <c r="R628" s="38">
        <v>10.99</v>
      </c>
      <c r="S628" s="38" t="s">
        <v>2380</v>
      </c>
      <c r="T628" s="38" t="s">
        <v>2380</v>
      </c>
      <c r="U628" s="38" t="s">
        <v>2380</v>
      </c>
      <c r="V628" s="38">
        <v>0</v>
      </c>
      <c r="W628" s="38" t="s">
        <v>2380</v>
      </c>
      <c r="X628" s="38" t="s">
        <v>8391</v>
      </c>
      <c r="Y628" s="19" t="str">
        <f t="shared" si="49"/>
        <v>Diabetes</v>
      </c>
    </row>
    <row r="629" spans="1:25" x14ac:dyDescent="0.35">
      <c r="A629" s="3" t="s">
        <v>1744</v>
      </c>
      <c r="B629" s="3">
        <v>45.27</v>
      </c>
      <c r="C629" s="3">
        <v>5.2</v>
      </c>
      <c r="D629" s="3" t="s">
        <v>2382</v>
      </c>
      <c r="E629" s="3" t="s">
        <v>2380</v>
      </c>
      <c r="F629" s="3" t="s">
        <v>2380</v>
      </c>
      <c r="G629" s="3" t="s">
        <v>2381</v>
      </c>
      <c r="H629" s="3" t="s">
        <v>2380</v>
      </c>
      <c r="I629" s="14">
        <v>180</v>
      </c>
      <c r="J629" s="14" t="str">
        <f t="shared" si="47"/>
        <v>No</v>
      </c>
      <c r="K629" s="14">
        <f t="shared" si="45"/>
        <v>0</v>
      </c>
      <c r="L629" s="14" t="str">
        <f t="shared" si="48"/>
        <v>No</v>
      </c>
      <c r="M629" s="14" t="str">
        <f t="shared" si="46"/>
        <v>Yes</v>
      </c>
      <c r="N629" s="28">
        <v>45.27</v>
      </c>
      <c r="O629" s="19" t="str" cm="1">
        <f t="array" ref="O629">_xlfn.IFS(N629&lt;18.5,"Underweight",N629&lt;25,"Normalweight",N629&lt;30,"Overweight",N629&gt;=30,"Obesity")</f>
        <v>Obesity</v>
      </c>
      <c r="P629" s="38" t="s">
        <v>1744</v>
      </c>
      <c r="Q629" s="28">
        <v>45.27</v>
      </c>
      <c r="R629" s="38">
        <v>5.2</v>
      </c>
      <c r="S629" s="38" t="s">
        <v>2383</v>
      </c>
      <c r="T629" s="38" t="s">
        <v>2380</v>
      </c>
      <c r="U629" s="38" t="s">
        <v>2380</v>
      </c>
      <c r="V629" s="38">
        <v>0</v>
      </c>
      <c r="W629" s="38" t="s">
        <v>2380</v>
      </c>
      <c r="X629" s="38" t="s">
        <v>8391</v>
      </c>
      <c r="Y629" s="19" t="str">
        <f t="shared" si="49"/>
        <v>Prediabetes</v>
      </c>
    </row>
    <row r="630" spans="1:25" x14ac:dyDescent="0.35">
      <c r="A630" s="3" t="s">
        <v>1743</v>
      </c>
      <c r="B630" s="3">
        <v>44.29</v>
      </c>
      <c r="C630" s="3">
        <v>9.66</v>
      </c>
      <c r="D630" s="3" t="s">
        <v>2380</v>
      </c>
      <c r="E630" s="3" t="s">
        <v>2380</v>
      </c>
      <c r="F630" s="3" t="s">
        <v>2380</v>
      </c>
      <c r="G630" s="3">
        <v>2</v>
      </c>
      <c r="H630" s="3" t="s">
        <v>2380</v>
      </c>
      <c r="I630" s="14">
        <v>180</v>
      </c>
      <c r="J630" s="14" t="str">
        <f t="shared" si="47"/>
        <v>No</v>
      </c>
      <c r="K630" s="14">
        <f t="shared" si="45"/>
        <v>2</v>
      </c>
      <c r="L630" s="14" t="str">
        <f t="shared" si="48"/>
        <v>No</v>
      </c>
      <c r="M630" s="14" t="str">
        <f t="shared" si="46"/>
        <v>No</v>
      </c>
      <c r="N630" s="28">
        <v>44.29</v>
      </c>
      <c r="O630" s="19" t="str" cm="1">
        <f t="array" ref="O630">_xlfn.IFS(N630&lt;18.5,"Underweight",N630&lt;25,"Normalweight",N630&lt;30,"Overweight",N630&gt;=30,"Obesity")</f>
        <v>Obesity</v>
      </c>
      <c r="P630" s="38" t="s">
        <v>1743</v>
      </c>
      <c r="Q630" s="28">
        <v>44.29</v>
      </c>
      <c r="R630" s="38">
        <v>9.66</v>
      </c>
      <c r="S630" s="38" t="s">
        <v>2380</v>
      </c>
      <c r="T630" s="38" t="s">
        <v>2380</v>
      </c>
      <c r="U630" s="38" t="s">
        <v>2380</v>
      </c>
      <c r="V630" s="38">
        <v>2</v>
      </c>
      <c r="W630" s="38" t="s">
        <v>2380</v>
      </c>
      <c r="X630" s="38" t="s">
        <v>8391</v>
      </c>
      <c r="Y630" s="19" t="str">
        <f t="shared" si="49"/>
        <v>Diabetes</v>
      </c>
    </row>
    <row r="631" spans="1:25" x14ac:dyDescent="0.35">
      <c r="A631" s="3" t="s">
        <v>1742</v>
      </c>
      <c r="B631" s="3">
        <v>54.59</v>
      </c>
      <c r="C631" s="3">
        <v>4.22</v>
      </c>
      <c r="D631" s="3" t="s">
        <v>2382</v>
      </c>
      <c r="E631" s="3" t="s">
        <v>2380</v>
      </c>
      <c r="F631" s="3" t="s">
        <v>2380</v>
      </c>
      <c r="G631" s="3">
        <v>1</v>
      </c>
      <c r="H631" s="3" t="s">
        <v>2380</v>
      </c>
      <c r="I631" s="14">
        <v>180</v>
      </c>
      <c r="J631" s="14" t="str">
        <f t="shared" si="47"/>
        <v>No</v>
      </c>
      <c r="K631" s="14">
        <f t="shared" si="45"/>
        <v>1</v>
      </c>
      <c r="L631" s="14" t="str">
        <f t="shared" si="48"/>
        <v>No</v>
      </c>
      <c r="M631" s="14" t="str">
        <f t="shared" si="46"/>
        <v>Yes</v>
      </c>
      <c r="N631" s="28">
        <v>54.59</v>
      </c>
      <c r="O631" s="19" t="str" cm="1">
        <f t="array" ref="O631">_xlfn.IFS(N631&lt;18.5,"Underweight",N631&lt;25,"Normalweight",N631&lt;30,"Overweight",N631&gt;=30,"Obesity")</f>
        <v>Obesity</v>
      </c>
      <c r="P631" s="38" t="s">
        <v>1742</v>
      </c>
      <c r="Q631" s="28">
        <v>54.59</v>
      </c>
      <c r="R631" s="38">
        <v>4.22</v>
      </c>
      <c r="S631" s="38" t="s">
        <v>2383</v>
      </c>
      <c r="T631" s="38" t="s">
        <v>2380</v>
      </c>
      <c r="U631" s="38" t="s">
        <v>2380</v>
      </c>
      <c r="V631" s="38">
        <v>1</v>
      </c>
      <c r="W631" s="38" t="s">
        <v>2380</v>
      </c>
      <c r="X631" s="38" t="s">
        <v>8391</v>
      </c>
      <c r="Y631" s="19" t="str">
        <f t="shared" si="49"/>
        <v>Normal</v>
      </c>
    </row>
    <row r="632" spans="1:25" x14ac:dyDescent="0.35">
      <c r="A632" s="3" t="s">
        <v>1741</v>
      </c>
      <c r="B632" s="3">
        <v>32.965000000000003</v>
      </c>
      <c r="C632" s="3">
        <v>11.78</v>
      </c>
      <c r="D632" s="3" t="s">
        <v>2380</v>
      </c>
      <c r="E632" s="3" t="s">
        <v>2380</v>
      </c>
      <c r="F632" s="3" t="s">
        <v>2380</v>
      </c>
      <c r="G632" s="3" t="s">
        <v>2381</v>
      </c>
      <c r="H632" s="3" t="s">
        <v>2380</v>
      </c>
      <c r="I632" s="14">
        <v>180</v>
      </c>
      <c r="J632" s="14" t="str">
        <f t="shared" si="47"/>
        <v>No</v>
      </c>
      <c r="K632" s="14">
        <f t="shared" si="45"/>
        <v>0</v>
      </c>
      <c r="L632" s="14" t="str">
        <f t="shared" si="48"/>
        <v>No</v>
      </c>
      <c r="M632" s="14" t="str">
        <f t="shared" si="46"/>
        <v>No</v>
      </c>
      <c r="N632" s="28">
        <v>32.965000000000003</v>
      </c>
      <c r="O632" s="19" t="str" cm="1">
        <f t="array" ref="O632">_xlfn.IFS(N632&lt;18.5,"Underweight",N632&lt;25,"Normalweight",N632&lt;30,"Overweight",N632&gt;=30,"Obesity")</f>
        <v>Obesity</v>
      </c>
      <c r="P632" s="38" t="s">
        <v>1741</v>
      </c>
      <c r="Q632" s="28">
        <v>32.965000000000003</v>
      </c>
      <c r="R632" s="38">
        <v>11.78</v>
      </c>
      <c r="S632" s="38" t="s">
        <v>2380</v>
      </c>
      <c r="T632" s="38" t="s">
        <v>2380</v>
      </c>
      <c r="U632" s="38" t="s">
        <v>2380</v>
      </c>
      <c r="V632" s="38">
        <v>0</v>
      </c>
      <c r="W632" s="38" t="s">
        <v>2380</v>
      </c>
      <c r="X632" s="38" t="s">
        <v>8391</v>
      </c>
      <c r="Y632" s="19" t="str">
        <f t="shared" si="49"/>
        <v>Diabetes</v>
      </c>
    </row>
    <row r="633" spans="1:25" x14ac:dyDescent="0.35">
      <c r="A633" s="3" t="s">
        <v>1740</v>
      </c>
      <c r="B633" s="3">
        <v>38.049999999999997</v>
      </c>
      <c r="C633" s="3">
        <v>9.6199999999999992</v>
      </c>
      <c r="D633" s="3" t="s">
        <v>2380</v>
      </c>
      <c r="E633" s="3" t="s">
        <v>2380</v>
      </c>
      <c r="F633" s="3" t="s">
        <v>2380</v>
      </c>
      <c r="G633" s="3" t="s">
        <v>2381</v>
      </c>
      <c r="H633" s="3" t="s">
        <v>2380</v>
      </c>
      <c r="I633" s="14">
        <v>180</v>
      </c>
      <c r="J633" s="14" t="str">
        <f t="shared" si="47"/>
        <v>No</v>
      </c>
      <c r="K633" s="14">
        <f t="shared" si="45"/>
        <v>0</v>
      </c>
      <c r="L633" s="14" t="str">
        <f t="shared" si="48"/>
        <v>No</v>
      </c>
      <c r="M633" s="14" t="str">
        <f t="shared" si="46"/>
        <v>No</v>
      </c>
      <c r="N633" s="28">
        <v>38.049999999999997</v>
      </c>
      <c r="O633" s="19" t="str" cm="1">
        <f t="array" ref="O633">_xlfn.IFS(N633&lt;18.5,"Underweight",N633&lt;25,"Normalweight",N633&lt;30,"Overweight",N633&gt;=30,"Obesity")</f>
        <v>Obesity</v>
      </c>
      <c r="P633" s="38" t="s">
        <v>1740</v>
      </c>
      <c r="Q633" s="28">
        <v>38.049999999999997</v>
      </c>
      <c r="R633" s="38">
        <v>9.6199999999999992</v>
      </c>
      <c r="S633" s="38" t="s">
        <v>2380</v>
      </c>
      <c r="T633" s="38" t="s">
        <v>2380</v>
      </c>
      <c r="U633" s="38" t="s">
        <v>2380</v>
      </c>
      <c r="V633" s="38">
        <v>0</v>
      </c>
      <c r="W633" s="38" t="s">
        <v>2380</v>
      </c>
      <c r="X633" s="38" t="s">
        <v>8391</v>
      </c>
      <c r="Y633" s="19" t="str">
        <f t="shared" si="49"/>
        <v>Normal</v>
      </c>
    </row>
    <row r="634" spans="1:25" x14ac:dyDescent="0.35">
      <c r="A634" s="3" t="s">
        <v>1739</v>
      </c>
      <c r="B634" s="3">
        <v>46.14</v>
      </c>
      <c r="C634" s="3">
        <v>10.78</v>
      </c>
      <c r="D634" s="3" t="s">
        <v>2380</v>
      </c>
      <c r="E634" s="3" t="s">
        <v>2380</v>
      </c>
      <c r="F634" s="3" t="s">
        <v>2380</v>
      </c>
      <c r="G634" s="3" t="s">
        <v>2381</v>
      </c>
      <c r="H634" s="3" t="s">
        <v>2380</v>
      </c>
      <c r="I634" s="14">
        <v>180</v>
      </c>
      <c r="J634" s="14" t="str">
        <f t="shared" si="47"/>
        <v>No</v>
      </c>
      <c r="K634" s="14">
        <f t="shared" si="45"/>
        <v>0</v>
      </c>
      <c r="L634" s="14" t="str">
        <f t="shared" si="48"/>
        <v>No</v>
      </c>
      <c r="M634" s="14" t="str">
        <f t="shared" si="46"/>
        <v>No</v>
      </c>
      <c r="N634" s="28">
        <v>46.14</v>
      </c>
      <c r="O634" s="19" t="str" cm="1">
        <f t="array" ref="O634">_xlfn.IFS(N634&lt;18.5,"Underweight",N634&lt;25,"Normalweight",N634&lt;30,"Overweight",N634&gt;=30,"Obesity")</f>
        <v>Obesity</v>
      </c>
      <c r="P634" s="38" t="s">
        <v>1739</v>
      </c>
      <c r="Q634" s="28">
        <v>46.14</v>
      </c>
      <c r="R634" s="38">
        <v>10.78</v>
      </c>
      <c r="S634" s="38" t="s">
        <v>2380</v>
      </c>
      <c r="T634" s="38" t="s">
        <v>2380</v>
      </c>
      <c r="U634" s="38" t="s">
        <v>2380</v>
      </c>
      <c r="V634" s="38">
        <v>0</v>
      </c>
      <c r="W634" s="38" t="s">
        <v>2380</v>
      </c>
      <c r="X634" s="38" t="s">
        <v>8391</v>
      </c>
      <c r="Y634" s="19" t="str">
        <f t="shared" si="49"/>
        <v>Diabetes</v>
      </c>
    </row>
    <row r="635" spans="1:25" x14ac:dyDescent="0.35">
      <c r="A635" s="3" t="s">
        <v>1738</v>
      </c>
      <c r="B635" s="3">
        <v>41.325000000000003</v>
      </c>
      <c r="C635" s="3">
        <v>5.1100000000000003</v>
      </c>
      <c r="D635" s="3" t="s">
        <v>2382</v>
      </c>
      <c r="E635" s="3" t="s">
        <v>2380</v>
      </c>
      <c r="F635" s="3" t="s">
        <v>2380</v>
      </c>
      <c r="G635" s="3">
        <v>2</v>
      </c>
      <c r="H635" s="3" t="s">
        <v>2380</v>
      </c>
      <c r="I635" s="14">
        <v>180</v>
      </c>
      <c r="J635" s="14" t="str">
        <f t="shared" si="47"/>
        <v>No</v>
      </c>
      <c r="K635" s="14">
        <f t="shared" si="45"/>
        <v>2</v>
      </c>
      <c r="L635" s="14" t="str">
        <f t="shared" si="48"/>
        <v>No</v>
      </c>
      <c r="M635" s="14" t="str">
        <f t="shared" si="46"/>
        <v>Yes</v>
      </c>
      <c r="N635" s="28">
        <v>41.325000000000003</v>
      </c>
      <c r="O635" s="19" t="str" cm="1">
        <f t="array" ref="O635">_xlfn.IFS(N635&lt;18.5,"Underweight",N635&lt;25,"Normalweight",N635&lt;30,"Overweight",N635&gt;=30,"Obesity")</f>
        <v>Obesity</v>
      </c>
      <c r="P635" s="38" t="s">
        <v>1738</v>
      </c>
      <c r="Q635" s="28">
        <v>41.325000000000003</v>
      </c>
      <c r="R635" s="38">
        <v>5.1100000000000003</v>
      </c>
      <c r="S635" s="38" t="s">
        <v>2383</v>
      </c>
      <c r="T635" s="38" t="s">
        <v>2380</v>
      </c>
      <c r="U635" s="38" t="s">
        <v>2380</v>
      </c>
      <c r="V635" s="38">
        <v>2</v>
      </c>
      <c r="W635" s="38" t="s">
        <v>2380</v>
      </c>
      <c r="X635" s="38" t="s">
        <v>8391</v>
      </c>
      <c r="Y635" s="19" t="str">
        <f t="shared" si="49"/>
        <v>Prediabetes</v>
      </c>
    </row>
    <row r="636" spans="1:25" x14ac:dyDescent="0.35">
      <c r="A636" s="3" t="s">
        <v>1737</v>
      </c>
      <c r="B636" s="3">
        <v>44.64</v>
      </c>
      <c r="C636" s="3">
        <v>7.18</v>
      </c>
      <c r="D636" s="3" t="s">
        <v>2380</v>
      </c>
      <c r="E636" s="3" t="s">
        <v>2380</v>
      </c>
      <c r="F636" s="3" t="s">
        <v>2380</v>
      </c>
      <c r="G636" s="3" t="s">
        <v>2381</v>
      </c>
      <c r="H636" s="3" t="s">
        <v>2380</v>
      </c>
      <c r="I636" s="14">
        <v>180</v>
      </c>
      <c r="J636" s="14" t="str">
        <f t="shared" si="47"/>
        <v>No</v>
      </c>
      <c r="K636" s="14">
        <f t="shared" si="45"/>
        <v>0</v>
      </c>
      <c r="L636" s="14" t="str">
        <f t="shared" si="48"/>
        <v>No</v>
      </c>
      <c r="M636" s="14" t="str">
        <f t="shared" si="46"/>
        <v>No</v>
      </c>
      <c r="N636" s="28">
        <v>44.64</v>
      </c>
      <c r="O636" s="19" t="str" cm="1">
        <f t="array" ref="O636">_xlfn.IFS(N636&lt;18.5,"Underweight",N636&lt;25,"Normalweight",N636&lt;30,"Overweight",N636&gt;=30,"Obesity")</f>
        <v>Obesity</v>
      </c>
      <c r="P636" s="38" t="s">
        <v>1737</v>
      </c>
      <c r="Q636" s="28">
        <v>44.64</v>
      </c>
      <c r="R636" s="38">
        <v>7.18</v>
      </c>
      <c r="S636" s="38" t="s">
        <v>2380</v>
      </c>
      <c r="T636" s="38" t="s">
        <v>2380</v>
      </c>
      <c r="U636" s="38" t="s">
        <v>2380</v>
      </c>
      <c r="V636" s="38">
        <v>0</v>
      </c>
      <c r="W636" s="38" t="s">
        <v>2380</v>
      </c>
      <c r="X636" s="38" t="s">
        <v>8391</v>
      </c>
      <c r="Y636" s="19" t="str">
        <f t="shared" si="49"/>
        <v>Diabetes</v>
      </c>
    </row>
    <row r="637" spans="1:25" x14ac:dyDescent="0.35">
      <c r="A637" s="3" t="s">
        <v>1736</v>
      </c>
      <c r="B637" s="3">
        <v>25.175000000000001</v>
      </c>
      <c r="C637" s="3">
        <v>4.96</v>
      </c>
      <c r="D637" s="3" t="s">
        <v>2380</v>
      </c>
      <c r="E637" s="3" t="s">
        <v>2382</v>
      </c>
      <c r="F637" s="3" t="s">
        <v>2380</v>
      </c>
      <c r="G637" s="3">
        <v>1</v>
      </c>
      <c r="H637" s="3" t="s">
        <v>31</v>
      </c>
      <c r="I637" s="14">
        <v>560</v>
      </c>
      <c r="J637" s="14" t="str">
        <f t="shared" si="47"/>
        <v>No</v>
      </c>
      <c r="K637" s="14">
        <f t="shared" si="45"/>
        <v>1</v>
      </c>
      <c r="L637" s="14" t="str">
        <f t="shared" si="48"/>
        <v>No</v>
      </c>
      <c r="M637" s="14" t="str">
        <f t="shared" si="46"/>
        <v>No</v>
      </c>
      <c r="N637" s="28">
        <v>25.175000000000001</v>
      </c>
      <c r="O637" s="19" t="str" cm="1">
        <f t="array" ref="O637">_xlfn.IFS(N637&lt;18.5,"Underweight",N637&lt;25,"Normalweight",N637&lt;30,"Overweight",N637&gt;=30,"Obesity")</f>
        <v>Overweight</v>
      </c>
      <c r="P637" s="38" t="s">
        <v>1736</v>
      </c>
      <c r="Q637" s="28">
        <v>25.175000000000001</v>
      </c>
      <c r="R637" s="38">
        <v>4.96</v>
      </c>
      <c r="S637" s="38" t="s">
        <v>2380</v>
      </c>
      <c r="T637" s="38" t="s">
        <v>2382</v>
      </c>
      <c r="U637" s="38" t="s">
        <v>2380</v>
      </c>
      <c r="V637" s="38">
        <v>1</v>
      </c>
      <c r="W637" s="38" t="s">
        <v>2380</v>
      </c>
      <c r="X637" s="38" t="s">
        <v>8392</v>
      </c>
      <c r="Y637" s="19" t="str">
        <f t="shared" si="49"/>
        <v>Prediabetes</v>
      </c>
    </row>
    <row r="638" spans="1:25" x14ac:dyDescent="0.35">
      <c r="A638" s="3" t="s">
        <v>1735</v>
      </c>
      <c r="B638" s="3">
        <v>43.11</v>
      </c>
      <c r="C638" s="3">
        <v>4.67</v>
      </c>
      <c r="D638" s="3" t="s">
        <v>2382</v>
      </c>
      <c r="E638" s="3" t="s">
        <v>2380</v>
      </c>
      <c r="F638" s="3" t="s">
        <v>2380</v>
      </c>
      <c r="G638" s="3" t="s">
        <v>2381</v>
      </c>
      <c r="H638" s="3" t="s">
        <v>2380</v>
      </c>
      <c r="I638" s="14">
        <v>180</v>
      </c>
      <c r="J638" s="14" t="str">
        <f t="shared" si="47"/>
        <v>No</v>
      </c>
      <c r="K638" s="14">
        <f t="shared" si="45"/>
        <v>0</v>
      </c>
      <c r="L638" s="14" t="str">
        <f t="shared" si="48"/>
        <v>No</v>
      </c>
      <c r="M638" s="14" t="str">
        <f t="shared" si="46"/>
        <v>Yes</v>
      </c>
      <c r="N638" s="28">
        <v>43.11</v>
      </c>
      <c r="O638" s="19" t="str" cm="1">
        <f t="array" ref="O638">_xlfn.IFS(N638&lt;18.5,"Underweight",N638&lt;25,"Normalweight",N638&lt;30,"Overweight",N638&gt;=30,"Obesity")</f>
        <v>Obesity</v>
      </c>
      <c r="P638" s="38" t="s">
        <v>1735</v>
      </c>
      <c r="Q638" s="28">
        <v>43.11</v>
      </c>
      <c r="R638" s="38">
        <v>4.67</v>
      </c>
      <c r="S638" s="38" t="s">
        <v>2383</v>
      </c>
      <c r="T638" s="38" t="s">
        <v>2380</v>
      </c>
      <c r="U638" s="38" t="s">
        <v>2380</v>
      </c>
      <c r="V638" s="38">
        <v>0</v>
      </c>
      <c r="W638" s="38" t="s">
        <v>2380</v>
      </c>
      <c r="X638" s="38" t="s">
        <v>8391</v>
      </c>
      <c r="Y638" s="19" t="str">
        <f t="shared" si="49"/>
        <v>Prediabetes</v>
      </c>
    </row>
    <row r="639" spans="1:25" x14ac:dyDescent="0.35">
      <c r="A639" s="3" t="s">
        <v>1734</v>
      </c>
      <c r="B639" s="3">
        <v>53.32</v>
      </c>
      <c r="C639" s="3">
        <v>5.0599999999999996</v>
      </c>
      <c r="D639" s="3" t="s">
        <v>2380</v>
      </c>
      <c r="E639" s="3" t="s">
        <v>2380</v>
      </c>
      <c r="F639" s="3" t="s">
        <v>2380</v>
      </c>
      <c r="G639" s="3" t="s">
        <v>2381</v>
      </c>
      <c r="H639" s="3" t="s">
        <v>2380</v>
      </c>
      <c r="I639" s="14">
        <v>180</v>
      </c>
      <c r="J639" s="14" t="str">
        <f t="shared" si="47"/>
        <v>No</v>
      </c>
      <c r="K639" s="14">
        <f t="shared" si="45"/>
        <v>0</v>
      </c>
      <c r="L639" s="14" t="str">
        <f t="shared" si="48"/>
        <v>No</v>
      </c>
      <c r="M639" s="14" t="str">
        <f t="shared" si="46"/>
        <v>No</v>
      </c>
      <c r="N639" s="28">
        <v>53.32</v>
      </c>
      <c r="O639" s="19" t="str" cm="1">
        <f t="array" ref="O639">_xlfn.IFS(N639&lt;18.5,"Underweight",N639&lt;25,"Normalweight",N639&lt;30,"Overweight",N639&gt;=30,"Obesity")</f>
        <v>Obesity</v>
      </c>
      <c r="P639" s="38" t="s">
        <v>1734</v>
      </c>
      <c r="Q639" s="28">
        <v>53.32</v>
      </c>
      <c r="R639" s="38">
        <v>5.0599999999999996</v>
      </c>
      <c r="S639" s="38" t="s">
        <v>2380</v>
      </c>
      <c r="T639" s="38" t="s">
        <v>2380</v>
      </c>
      <c r="U639" s="38" t="s">
        <v>2380</v>
      </c>
      <c r="V639" s="38">
        <v>0</v>
      </c>
      <c r="W639" s="38" t="s">
        <v>2380</v>
      </c>
      <c r="X639" s="38" t="s">
        <v>8391</v>
      </c>
      <c r="Y639" s="19" t="str">
        <f t="shared" si="49"/>
        <v>Prediabetes</v>
      </c>
    </row>
    <row r="640" spans="1:25" x14ac:dyDescent="0.35">
      <c r="A640" s="3" t="s">
        <v>1733</v>
      </c>
      <c r="B640" s="3">
        <v>38.04</v>
      </c>
      <c r="C640" s="3">
        <v>5.0199999999999996</v>
      </c>
      <c r="D640" s="3" t="s">
        <v>2382</v>
      </c>
      <c r="E640" s="3" t="s">
        <v>2380</v>
      </c>
      <c r="F640" s="3" t="s">
        <v>2380</v>
      </c>
      <c r="G640" s="3">
        <v>1</v>
      </c>
      <c r="H640" s="3" t="s">
        <v>2380</v>
      </c>
      <c r="I640" s="14">
        <v>180</v>
      </c>
      <c r="J640" s="14" t="str">
        <f t="shared" si="47"/>
        <v>No</v>
      </c>
      <c r="K640" s="14">
        <f t="shared" si="45"/>
        <v>1</v>
      </c>
      <c r="L640" s="14" t="str">
        <f t="shared" si="48"/>
        <v>No</v>
      </c>
      <c r="M640" s="14" t="str">
        <f t="shared" si="46"/>
        <v>Yes</v>
      </c>
      <c r="N640" s="28">
        <v>38.04</v>
      </c>
      <c r="O640" s="19" t="str" cm="1">
        <f t="array" ref="O640">_xlfn.IFS(N640&lt;18.5,"Underweight",N640&lt;25,"Normalweight",N640&lt;30,"Overweight",N640&gt;=30,"Obesity")</f>
        <v>Obesity</v>
      </c>
      <c r="P640" s="38" t="s">
        <v>1733</v>
      </c>
      <c r="Q640" s="28">
        <v>38.04</v>
      </c>
      <c r="R640" s="38">
        <v>5.0199999999999996</v>
      </c>
      <c r="S640" s="38" t="s">
        <v>2383</v>
      </c>
      <c r="T640" s="38" t="s">
        <v>2380</v>
      </c>
      <c r="U640" s="38" t="s">
        <v>2380</v>
      </c>
      <c r="V640" s="38">
        <v>1</v>
      </c>
      <c r="W640" s="38" t="s">
        <v>2380</v>
      </c>
      <c r="X640" s="38" t="s">
        <v>8391</v>
      </c>
      <c r="Y640" s="19" t="str">
        <f t="shared" si="49"/>
        <v>Prediabetes</v>
      </c>
    </row>
    <row r="641" spans="1:25" x14ac:dyDescent="0.35">
      <c r="A641" s="3" t="s">
        <v>1732</v>
      </c>
      <c r="B641" s="3">
        <v>37.9</v>
      </c>
      <c r="C641" s="3">
        <v>7.76</v>
      </c>
      <c r="D641" s="3" t="s">
        <v>2380</v>
      </c>
      <c r="E641" s="3" t="s">
        <v>2380</v>
      </c>
      <c r="F641" s="3" t="s">
        <v>2380</v>
      </c>
      <c r="G641" s="3" t="s">
        <v>2381</v>
      </c>
      <c r="H641" s="3" t="s">
        <v>2380</v>
      </c>
      <c r="I641" s="14">
        <v>180</v>
      </c>
      <c r="J641" s="14" t="str">
        <f t="shared" si="47"/>
        <v>No</v>
      </c>
      <c r="K641" s="14">
        <f t="shared" si="45"/>
        <v>0</v>
      </c>
      <c r="L641" s="14" t="str">
        <f t="shared" si="48"/>
        <v>No</v>
      </c>
      <c r="M641" s="14" t="str">
        <f t="shared" si="46"/>
        <v>No</v>
      </c>
      <c r="N641" s="28">
        <v>37.9</v>
      </c>
      <c r="O641" s="19" t="str" cm="1">
        <f t="array" ref="O641">_xlfn.IFS(N641&lt;18.5,"Underweight",N641&lt;25,"Normalweight",N641&lt;30,"Overweight",N641&gt;=30,"Obesity")</f>
        <v>Obesity</v>
      </c>
      <c r="P641" s="38" t="s">
        <v>1732</v>
      </c>
      <c r="Q641" s="28">
        <v>37.9</v>
      </c>
      <c r="R641" s="38">
        <v>7.76</v>
      </c>
      <c r="S641" s="38" t="s">
        <v>2380</v>
      </c>
      <c r="T641" s="38" t="s">
        <v>2380</v>
      </c>
      <c r="U641" s="38" t="s">
        <v>2380</v>
      </c>
      <c r="V641" s="38">
        <v>0</v>
      </c>
      <c r="W641" s="38" t="s">
        <v>2380</v>
      </c>
      <c r="X641" s="38" t="s">
        <v>8391</v>
      </c>
      <c r="Y641" s="19" t="str">
        <f t="shared" si="49"/>
        <v>Normal</v>
      </c>
    </row>
    <row r="642" spans="1:25" x14ac:dyDescent="0.35">
      <c r="A642" s="3" t="s">
        <v>1731</v>
      </c>
      <c r="B642" s="3">
        <v>39.6</v>
      </c>
      <c r="C642" s="3">
        <v>9.32</v>
      </c>
      <c r="D642" s="3" t="s">
        <v>2380</v>
      </c>
      <c r="E642" s="3" t="s">
        <v>2380</v>
      </c>
      <c r="F642" s="3" t="s">
        <v>2380</v>
      </c>
      <c r="G642" s="3" t="s">
        <v>2381</v>
      </c>
      <c r="H642" s="3" t="s">
        <v>2380</v>
      </c>
      <c r="I642" s="14">
        <v>180</v>
      </c>
      <c r="J642" s="14" t="str">
        <f t="shared" si="47"/>
        <v>No</v>
      </c>
      <c r="K642" s="14">
        <f t="shared" si="45"/>
        <v>0</v>
      </c>
      <c r="L642" s="14" t="str">
        <f t="shared" si="48"/>
        <v>No</v>
      </c>
      <c r="M642" s="14" t="str">
        <f t="shared" si="46"/>
        <v>No</v>
      </c>
      <c r="N642" s="28">
        <v>39.6</v>
      </c>
      <c r="O642" s="19" t="str" cm="1">
        <f t="array" ref="O642">_xlfn.IFS(N642&lt;18.5,"Underweight",N642&lt;25,"Normalweight",N642&lt;30,"Overweight",N642&gt;=30,"Obesity")</f>
        <v>Obesity</v>
      </c>
      <c r="P642" s="38" t="s">
        <v>1731</v>
      </c>
      <c r="Q642" s="28">
        <v>39.6</v>
      </c>
      <c r="R642" s="38">
        <v>9.32</v>
      </c>
      <c r="S642" s="38" t="s">
        <v>2380</v>
      </c>
      <c r="T642" s="38" t="s">
        <v>2380</v>
      </c>
      <c r="U642" s="38" t="s">
        <v>2380</v>
      </c>
      <c r="V642" s="38">
        <v>0</v>
      </c>
      <c r="W642" s="38" t="s">
        <v>2380</v>
      </c>
      <c r="X642" s="38" t="s">
        <v>8391</v>
      </c>
      <c r="Y642" s="19" t="str">
        <f t="shared" si="49"/>
        <v>Diabetes</v>
      </c>
    </row>
    <row r="643" spans="1:25" x14ac:dyDescent="0.35">
      <c r="A643" s="3" t="s">
        <v>1730</v>
      </c>
      <c r="B643" s="3">
        <v>50.92</v>
      </c>
      <c r="C643" s="3">
        <v>5.31</v>
      </c>
      <c r="D643" s="3" t="s">
        <v>2382</v>
      </c>
      <c r="E643" s="3" t="s">
        <v>2380</v>
      </c>
      <c r="F643" s="3" t="s">
        <v>2380</v>
      </c>
      <c r="G643" s="3">
        <v>1</v>
      </c>
      <c r="H643" s="3" t="s">
        <v>2380</v>
      </c>
      <c r="I643" s="14">
        <v>180</v>
      </c>
      <c r="J643" s="14" t="str">
        <f t="shared" si="47"/>
        <v>No</v>
      </c>
      <c r="K643" s="14">
        <f t="shared" ref="K643:K706" si="50">IF(G643="No major surgery",0,G643)</f>
        <v>1</v>
      </c>
      <c r="L643" s="14" t="str">
        <f t="shared" si="48"/>
        <v>No</v>
      </c>
      <c r="M643" s="14" t="str">
        <f t="shared" ref="M643:M706" si="51">PROPER(D643)</f>
        <v>Yes</v>
      </c>
      <c r="N643" s="28">
        <v>50.92</v>
      </c>
      <c r="O643" s="19" t="str" cm="1">
        <f t="array" ref="O643">_xlfn.IFS(N643&lt;18.5,"Underweight",N643&lt;25,"Normalweight",N643&lt;30,"Overweight",N643&gt;=30,"Obesity")</f>
        <v>Obesity</v>
      </c>
      <c r="P643" s="38" t="s">
        <v>1730</v>
      </c>
      <c r="Q643" s="28">
        <v>50.92</v>
      </c>
      <c r="R643" s="38">
        <v>5.31</v>
      </c>
      <c r="S643" s="38" t="s">
        <v>2383</v>
      </c>
      <c r="T643" s="38" t="s">
        <v>2380</v>
      </c>
      <c r="U643" s="38" t="s">
        <v>2380</v>
      </c>
      <c r="V643" s="38">
        <v>1</v>
      </c>
      <c r="W643" s="38" t="s">
        <v>2380</v>
      </c>
      <c r="X643" s="38" t="s">
        <v>8391</v>
      </c>
      <c r="Y643" s="19" t="str">
        <f t="shared" si="49"/>
        <v>Prediabetes</v>
      </c>
    </row>
    <row r="644" spans="1:25" x14ac:dyDescent="0.35">
      <c r="A644" s="3" t="s">
        <v>1729</v>
      </c>
      <c r="B644" s="3">
        <v>21.85</v>
      </c>
      <c r="C644" s="3">
        <v>5.56</v>
      </c>
      <c r="D644" s="3" t="s">
        <v>2382</v>
      </c>
      <c r="E644" s="3" t="s">
        <v>2380</v>
      </c>
      <c r="F644" s="3" t="s">
        <v>2380</v>
      </c>
      <c r="G644" s="3" t="s">
        <v>2381</v>
      </c>
      <c r="H644" s="3" t="s">
        <v>2382</v>
      </c>
      <c r="I644" s="14">
        <v>1</v>
      </c>
      <c r="J644" s="14" t="str">
        <f t="shared" ref="J644:J707" si="52">IF(H644="?",INDEX($H$3:$H$2337,MODE($I$3:$I$2337)),H644)</f>
        <v>yes</v>
      </c>
      <c r="K644" s="14">
        <f t="shared" si="50"/>
        <v>0</v>
      </c>
      <c r="L644" s="14" t="str">
        <f t="shared" ref="L644:L707" si="53">PROPER(J644)</f>
        <v>Yes</v>
      </c>
      <c r="M644" s="14" t="str">
        <f t="shared" si="51"/>
        <v>Yes</v>
      </c>
      <c r="N644" s="28">
        <v>21.85</v>
      </c>
      <c r="O644" s="19" t="str" cm="1">
        <f t="array" ref="O644">_xlfn.IFS(N644&lt;18.5,"Underweight",N644&lt;25,"Normalweight",N644&lt;30,"Overweight",N644&gt;=30,"Obesity")</f>
        <v>Normalweight</v>
      </c>
      <c r="P644" s="38" t="s">
        <v>1729</v>
      </c>
      <c r="Q644" s="28">
        <v>21.85</v>
      </c>
      <c r="R644" s="38">
        <v>5.56</v>
      </c>
      <c r="S644" s="38" t="s">
        <v>2383</v>
      </c>
      <c r="T644" s="38" t="s">
        <v>2380</v>
      </c>
      <c r="U644" s="38" t="s">
        <v>2380</v>
      </c>
      <c r="V644" s="38">
        <v>0</v>
      </c>
      <c r="W644" s="38" t="s">
        <v>2383</v>
      </c>
      <c r="X644" s="38" t="s">
        <v>8393</v>
      </c>
      <c r="Y644" s="19" t="str">
        <f t="shared" ref="Y644:Y707" si="54">IF(R673&lt;=5.7,"Normal",IF(R644&lt;=6.5,"Prediabetes","Diabetes"))</f>
        <v>Prediabetes</v>
      </c>
    </row>
    <row r="645" spans="1:25" x14ac:dyDescent="0.35">
      <c r="A645" s="3" t="s">
        <v>1728</v>
      </c>
      <c r="B645" s="3">
        <v>36.08</v>
      </c>
      <c r="C645" s="3">
        <v>7.11</v>
      </c>
      <c r="D645" s="3" t="s">
        <v>2382</v>
      </c>
      <c r="E645" s="3" t="s">
        <v>2380</v>
      </c>
      <c r="F645" s="3" t="s">
        <v>2383</v>
      </c>
      <c r="G645" s="3">
        <v>1</v>
      </c>
      <c r="H645" s="3" t="s">
        <v>2380</v>
      </c>
      <c r="I645" s="14">
        <v>180</v>
      </c>
      <c r="J645" s="14" t="str">
        <f t="shared" si="52"/>
        <v>No</v>
      </c>
      <c r="K645" s="14">
        <f t="shared" si="50"/>
        <v>1</v>
      </c>
      <c r="L645" s="14" t="str">
        <f t="shared" si="53"/>
        <v>No</v>
      </c>
      <c r="M645" s="14" t="str">
        <f t="shared" si="51"/>
        <v>Yes</v>
      </c>
      <c r="N645" s="28">
        <v>36.08</v>
      </c>
      <c r="O645" s="19" t="str" cm="1">
        <f t="array" ref="O645">_xlfn.IFS(N645&lt;18.5,"Underweight",N645&lt;25,"Normalweight",N645&lt;30,"Overweight",N645&gt;=30,"Obesity")</f>
        <v>Obesity</v>
      </c>
      <c r="P645" s="38" t="s">
        <v>1728</v>
      </c>
      <c r="Q645" s="28">
        <v>36.08</v>
      </c>
      <c r="R645" s="38">
        <v>7.11</v>
      </c>
      <c r="S645" s="38" t="s">
        <v>2383</v>
      </c>
      <c r="T645" s="38" t="s">
        <v>2380</v>
      </c>
      <c r="U645" s="38" t="s">
        <v>2383</v>
      </c>
      <c r="V645" s="38">
        <v>1</v>
      </c>
      <c r="W645" s="38" t="s">
        <v>2380</v>
      </c>
      <c r="X645" s="38" t="s">
        <v>8391</v>
      </c>
      <c r="Y645" s="19" t="str">
        <f t="shared" si="54"/>
        <v>Diabetes</v>
      </c>
    </row>
    <row r="646" spans="1:25" x14ac:dyDescent="0.35">
      <c r="A646" s="3" t="s">
        <v>1727</v>
      </c>
      <c r="B646" s="3">
        <v>40.44</v>
      </c>
      <c r="C646" s="3">
        <v>5.13</v>
      </c>
      <c r="D646" s="3" t="s">
        <v>2382</v>
      </c>
      <c r="E646" s="3" t="s">
        <v>2380</v>
      </c>
      <c r="F646" s="3" t="s">
        <v>2383</v>
      </c>
      <c r="G646" s="3">
        <v>1</v>
      </c>
      <c r="H646" s="3" t="s">
        <v>2380</v>
      </c>
      <c r="I646" s="14">
        <v>180</v>
      </c>
      <c r="J646" s="14" t="str">
        <f t="shared" si="52"/>
        <v>No</v>
      </c>
      <c r="K646" s="14">
        <f t="shared" si="50"/>
        <v>1</v>
      </c>
      <c r="L646" s="14" t="str">
        <f t="shared" si="53"/>
        <v>No</v>
      </c>
      <c r="M646" s="14" t="str">
        <f t="shared" si="51"/>
        <v>Yes</v>
      </c>
      <c r="N646" s="28">
        <v>40.44</v>
      </c>
      <c r="O646" s="19" t="str" cm="1">
        <f t="array" ref="O646">_xlfn.IFS(N646&lt;18.5,"Underweight",N646&lt;25,"Normalweight",N646&lt;30,"Overweight",N646&gt;=30,"Obesity")</f>
        <v>Obesity</v>
      </c>
      <c r="P646" s="38" t="s">
        <v>1727</v>
      </c>
      <c r="Q646" s="28">
        <v>40.44</v>
      </c>
      <c r="R646" s="38">
        <v>5.13</v>
      </c>
      <c r="S646" s="38" t="s">
        <v>2383</v>
      </c>
      <c r="T646" s="38" t="s">
        <v>2380</v>
      </c>
      <c r="U646" s="38" t="s">
        <v>2383</v>
      </c>
      <c r="V646" s="38">
        <v>1</v>
      </c>
      <c r="W646" s="38" t="s">
        <v>2380</v>
      </c>
      <c r="X646" s="38" t="s">
        <v>8391</v>
      </c>
      <c r="Y646" s="19" t="str">
        <f t="shared" si="54"/>
        <v>Normal</v>
      </c>
    </row>
    <row r="647" spans="1:25" x14ac:dyDescent="0.35">
      <c r="A647" s="3" t="s">
        <v>1726</v>
      </c>
      <c r="B647" s="3">
        <v>38.094999999999999</v>
      </c>
      <c r="C647" s="3">
        <v>10.199999999999999</v>
      </c>
      <c r="D647" s="3" t="s">
        <v>2380</v>
      </c>
      <c r="E647" s="3" t="s">
        <v>2380</v>
      </c>
      <c r="F647" s="3" t="s">
        <v>2380</v>
      </c>
      <c r="G647" s="3" t="s">
        <v>2381</v>
      </c>
      <c r="H647" s="3" t="s">
        <v>2380</v>
      </c>
      <c r="I647" s="14">
        <v>180</v>
      </c>
      <c r="J647" s="14" t="str">
        <f t="shared" si="52"/>
        <v>No</v>
      </c>
      <c r="K647" s="14">
        <f t="shared" si="50"/>
        <v>0</v>
      </c>
      <c r="L647" s="14" t="str">
        <f t="shared" si="53"/>
        <v>No</v>
      </c>
      <c r="M647" s="14" t="str">
        <f t="shared" si="51"/>
        <v>No</v>
      </c>
      <c r="N647" s="28">
        <v>38.094999999999999</v>
      </c>
      <c r="O647" s="19" t="str" cm="1">
        <f t="array" ref="O647">_xlfn.IFS(N647&lt;18.5,"Underweight",N647&lt;25,"Normalweight",N647&lt;30,"Overweight",N647&gt;=30,"Obesity")</f>
        <v>Obesity</v>
      </c>
      <c r="P647" s="38" t="s">
        <v>1726</v>
      </c>
      <c r="Q647" s="28">
        <v>38.094999999999999</v>
      </c>
      <c r="R647" s="38">
        <v>10.199999999999999</v>
      </c>
      <c r="S647" s="38" t="s">
        <v>2380</v>
      </c>
      <c r="T647" s="38" t="s">
        <v>2380</v>
      </c>
      <c r="U647" s="38" t="s">
        <v>2380</v>
      </c>
      <c r="V647" s="38">
        <v>0</v>
      </c>
      <c r="W647" s="38" t="s">
        <v>2380</v>
      </c>
      <c r="X647" s="38" t="s">
        <v>8391</v>
      </c>
      <c r="Y647" s="19" t="str">
        <f t="shared" si="54"/>
        <v>Diabetes</v>
      </c>
    </row>
    <row r="648" spans="1:25" x14ac:dyDescent="0.35">
      <c r="A648" s="3" t="s">
        <v>1725</v>
      </c>
      <c r="B648" s="3">
        <v>44.95</v>
      </c>
      <c r="C648" s="3">
        <v>10.4</v>
      </c>
      <c r="D648" s="3" t="s">
        <v>2380</v>
      </c>
      <c r="E648" s="3" t="s">
        <v>2380</v>
      </c>
      <c r="F648" s="3" t="s">
        <v>2380</v>
      </c>
      <c r="G648" s="3" t="s">
        <v>2381</v>
      </c>
      <c r="H648" s="3" t="s">
        <v>2380</v>
      </c>
      <c r="I648" s="14">
        <v>180</v>
      </c>
      <c r="J648" s="14" t="str">
        <f t="shared" si="52"/>
        <v>No</v>
      </c>
      <c r="K648" s="14">
        <f t="shared" si="50"/>
        <v>0</v>
      </c>
      <c r="L648" s="14" t="str">
        <f t="shared" si="53"/>
        <v>No</v>
      </c>
      <c r="M648" s="14" t="str">
        <f t="shared" si="51"/>
        <v>No</v>
      </c>
      <c r="N648" s="28">
        <v>44.95</v>
      </c>
      <c r="O648" s="19" t="str" cm="1">
        <f t="array" ref="O648">_xlfn.IFS(N648&lt;18.5,"Underweight",N648&lt;25,"Normalweight",N648&lt;30,"Overweight",N648&gt;=30,"Obesity")</f>
        <v>Obesity</v>
      </c>
      <c r="P648" s="38" t="s">
        <v>1725</v>
      </c>
      <c r="Q648" s="28">
        <v>44.95</v>
      </c>
      <c r="R648" s="38">
        <v>10.4</v>
      </c>
      <c r="S648" s="38" t="s">
        <v>2380</v>
      </c>
      <c r="T648" s="38" t="s">
        <v>2380</v>
      </c>
      <c r="U648" s="38" t="s">
        <v>2380</v>
      </c>
      <c r="V648" s="38">
        <v>0</v>
      </c>
      <c r="W648" s="38" t="s">
        <v>2380</v>
      </c>
      <c r="X648" s="38" t="s">
        <v>8391</v>
      </c>
      <c r="Y648" s="19" t="str">
        <f t="shared" si="54"/>
        <v>Normal</v>
      </c>
    </row>
    <row r="649" spans="1:25" x14ac:dyDescent="0.35">
      <c r="A649" s="3" t="s">
        <v>1724</v>
      </c>
      <c r="B649" s="3">
        <v>35.54</v>
      </c>
      <c r="C649" s="3">
        <v>10.67</v>
      </c>
      <c r="D649" s="3" t="s">
        <v>2380</v>
      </c>
      <c r="E649" s="3" t="s">
        <v>2380</v>
      </c>
      <c r="F649" s="3" t="s">
        <v>2380</v>
      </c>
      <c r="G649" s="3" t="s">
        <v>2381</v>
      </c>
      <c r="H649" s="3" t="s">
        <v>2380</v>
      </c>
      <c r="I649" s="14">
        <v>180</v>
      </c>
      <c r="J649" s="14" t="str">
        <f t="shared" si="52"/>
        <v>No</v>
      </c>
      <c r="K649" s="14">
        <f t="shared" si="50"/>
        <v>0</v>
      </c>
      <c r="L649" s="14" t="str">
        <f t="shared" si="53"/>
        <v>No</v>
      </c>
      <c r="M649" s="14" t="str">
        <f t="shared" si="51"/>
        <v>No</v>
      </c>
      <c r="N649" s="28">
        <v>35.54</v>
      </c>
      <c r="O649" s="19" t="str" cm="1">
        <f t="array" ref="O649">_xlfn.IFS(N649&lt;18.5,"Underweight",N649&lt;25,"Normalweight",N649&lt;30,"Overweight",N649&gt;=30,"Obesity")</f>
        <v>Obesity</v>
      </c>
      <c r="P649" s="38" t="s">
        <v>1724</v>
      </c>
      <c r="Q649" s="28">
        <v>35.54</v>
      </c>
      <c r="R649" s="38">
        <v>10.67</v>
      </c>
      <c r="S649" s="38" t="s">
        <v>2380</v>
      </c>
      <c r="T649" s="38" t="s">
        <v>2380</v>
      </c>
      <c r="U649" s="38" t="s">
        <v>2380</v>
      </c>
      <c r="V649" s="38">
        <v>0</v>
      </c>
      <c r="W649" s="38" t="s">
        <v>2380</v>
      </c>
      <c r="X649" s="38" t="s">
        <v>8391</v>
      </c>
      <c r="Y649" s="19" t="str">
        <f t="shared" si="54"/>
        <v>Diabetes</v>
      </c>
    </row>
    <row r="650" spans="1:25" x14ac:dyDescent="0.35">
      <c r="A650" s="3" t="s">
        <v>1723</v>
      </c>
      <c r="B650" s="3">
        <v>39.799999999999997</v>
      </c>
      <c r="C650" s="3">
        <v>4.6500000000000004</v>
      </c>
      <c r="D650" s="3" t="s">
        <v>2382</v>
      </c>
      <c r="E650" s="3" t="s">
        <v>2380</v>
      </c>
      <c r="F650" s="3" t="s">
        <v>2380</v>
      </c>
      <c r="G650" s="3">
        <v>2</v>
      </c>
      <c r="H650" s="3" t="s">
        <v>2380</v>
      </c>
      <c r="I650" s="14">
        <v>180</v>
      </c>
      <c r="J650" s="14" t="str">
        <f t="shared" si="52"/>
        <v>No</v>
      </c>
      <c r="K650" s="14">
        <f t="shared" si="50"/>
        <v>2</v>
      </c>
      <c r="L650" s="14" t="str">
        <f t="shared" si="53"/>
        <v>No</v>
      </c>
      <c r="M650" s="14" t="str">
        <f t="shared" si="51"/>
        <v>Yes</v>
      </c>
      <c r="N650" s="28">
        <v>39.799999999999997</v>
      </c>
      <c r="O650" s="19" t="str" cm="1">
        <f t="array" ref="O650">_xlfn.IFS(N650&lt;18.5,"Underweight",N650&lt;25,"Normalweight",N650&lt;30,"Overweight",N650&gt;=30,"Obesity")</f>
        <v>Obesity</v>
      </c>
      <c r="P650" s="38" t="s">
        <v>1723</v>
      </c>
      <c r="Q650" s="28">
        <v>39.799999999999997</v>
      </c>
      <c r="R650" s="38">
        <v>4.6500000000000004</v>
      </c>
      <c r="S650" s="38" t="s">
        <v>2383</v>
      </c>
      <c r="T650" s="38" t="s">
        <v>2380</v>
      </c>
      <c r="U650" s="38" t="s">
        <v>2380</v>
      </c>
      <c r="V650" s="38">
        <v>2</v>
      </c>
      <c r="W650" s="38" t="s">
        <v>2380</v>
      </c>
      <c r="X650" s="38" t="s">
        <v>8391</v>
      </c>
      <c r="Y650" s="19" t="str">
        <f t="shared" si="54"/>
        <v>Prediabetes</v>
      </c>
    </row>
    <row r="651" spans="1:25" x14ac:dyDescent="0.35">
      <c r="A651" s="3" t="s">
        <v>1722</v>
      </c>
      <c r="B651" s="3">
        <v>33.659999999999997</v>
      </c>
      <c r="C651" s="3">
        <v>5.65</v>
      </c>
      <c r="D651" s="3" t="s">
        <v>2382</v>
      </c>
      <c r="E651" s="3" t="s">
        <v>2380</v>
      </c>
      <c r="F651" s="3" t="s">
        <v>2380</v>
      </c>
      <c r="G651" s="3">
        <v>2</v>
      </c>
      <c r="H651" s="3" t="s">
        <v>2380</v>
      </c>
      <c r="I651" s="14">
        <v>180</v>
      </c>
      <c r="J651" s="14" t="str">
        <f t="shared" si="52"/>
        <v>No</v>
      </c>
      <c r="K651" s="14">
        <f t="shared" si="50"/>
        <v>2</v>
      </c>
      <c r="L651" s="14" t="str">
        <f t="shared" si="53"/>
        <v>No</v>
      </c>
      <c r="M651" s="14" t="str">
        <f t="shared" si="51"/>
        <v>Yes</v>
      </c>
      <c r="N651" s="28">
        <v>33.659999999999997</v>
      </c>
      <c r="O651" s="19" t="str" cm="1">
        <f t="array" ref="O651">_xlfn.IFS(N651&lt;18.5,"Underweight",N651&lt;25,"Normalweight",N651&lt;30,"Overweight",N651&gt;=30,"Obesity")</f>
        <v>Obesity</v>
      </c>
      <c r="P651" s="38" t="s">
        <v>1722</v>
      </c>
      <c r="Q651" s="28">
        <v>33.659999999999997</v>
      </c>
      <c r="R651" s="38">
        <v>5.65</v>
      </c>
      <c r="S651" s="38" t="s">
        <v>2383</v>
      </c>
      <c r="T651" s="38" t="s">
        <v>2380</v>
      </c>
      <c r="U651" s="38" t="s">
        <v>2380</v>
      </c>
      <c r="V651" s="38">
        <v>2</v>
      </c>
      <c r="W651" s="38" t="s">
        <v>2380</v>
      </c>
      <c r="X651" s="38" t="s">
        <v>8391</v>
      </c>
      <c r="Y651" s="19" t="str">
        <f t="shared" si="54"/>
        <v>Normal</v>
      </c>
    </row>
    <row r="652" spans="1:25" x14ac:dyDescent="0.35">
      <c r="A652" s="3" t="s">
        <v>1721</v>
      </c>
      <c r="B652" s="3">
        <v>35.5</v>
      </c>
      <c r="C652" s="3">
        <v>11.97</v>
      </c>
      <c r="D652" s="3" t="s">
        <v>2380</v>
      </c>
      <c r="E652" s="3" t="s">
        <v>2380</v>
      </c>
      <c r="F652" s="3" t="s">
        <v>2380</v>
      </c>
      <c r="G652" s="3" t="s">
        <v>2381</v>
      </c>
      <c r="H652" s="3" t="s">
        <v>2380</v>
      </c>
      <c r="I652" s="14">
        <v>180</v>
      </c>
      <c r="J652" s="14" t="str">
        <f t="shared" si="52"/>
        <v>No</v>
      </c>
      <c r="K652" s="14">
        <f t="shared" si="50"/>
        <v>0</v>
      </c>
      <c r="L652" s="14" t="str">
        <f t="shared" si="53"/>
        <v>No</v>
      </c>
      <c r="M652" s="14" t="str">
        <f t="shared" si="51"/>
        <v>No</v>
      </c>
      <c r="N652" s="28">
        <v>35.5</v>
      </c>
      <c r="O652" s="19" t="str" cm="1">
        <f t="array" ref="O652">_xlfn.IFS(N652&lt;18.5,"Underweight",N652&lt;25,"Normalweight",N652&lt;30,"Overweight",N652&gt;=30,"Obesity")</f>
        <v>Obesity</v>
      </c>
      <c r="P652" s="38" t="s">
        <v>1721</v>
      </c>
      <c r="Q652" s="28">
        <v>35.5</v>
      </c>
      <c r="R652" s="38">
        <v>11.97</v>
      </c>
      <c r="S652" s="38" t="s">
        <v>2380</v>
      </c>
      <c r="T652" s="38" t="s">
        <v>2380</v>
      </c>
      <c r="U652" s="38" t="s">
        <v>2380</v>
      </c>
      <c r="V652" s="38">
        <v>0</v>
      </c>
      <c r="W652" s="38" t="s">
        <v>2380</v>
      </c>
      <c r="X652" s="38" t="s">
        <v>8391</v>
      </c>
      <c r="Y652" s="19" t="str">
        <f t="shared" si="54"/>
        <v>Diabetes</v>
      </c>
    </row>
    <row r="653" spans="1:25" x14ac:dyDescent="0.35">
      <c r="A653" s="3" t="s">
        <v>1720</v>
      </c>
      <c r="B653" s="3">
        <v>41.63</v>
      </c>
      <c r="C653" s="3">
        <v>6.71</v>
      </c>
      <c r="D653" s="3" t="s">
        <v>2380</v>
      </c>
      <c r="E653" s="3" t="s">
        <v>2380</v>
      </c>
      <c r="F653" s="3" t="s">
        <v>2380</v>
      </c>
      <c r="G653" s="3" t="s">
        <v>2381</v>
      </c>
      <c r="H653" s="3" t="s">
        <v>2380</v>
      </c>
      <c r="I653" s="14">
        <v>180</v>
      </c>
      <c r="J653" s="14" t="str">
        <f t="shared" si="52"/>
        <v>No</v>
      </c>
      <c r="K653" s="14">
        <f t="shared" si="50"/>
        <v>0</v>
      </c>
      <c r="L653" s="14" t="str">
        <f t="shared" si="53"/>
        <v>No</v>
      </c>
      <c r="M653" s="14" t="str">
        <f t="shared" si="51"/>
        <v>No</v>
      </c>
      <c r="N653" s="28">
        <v>41.63</v>
      </c>
      <c r="O653" s="19" t="str" cm="1">
        <f t="array" ref="O653">_xlfn.IFS(N653&lt;18.5,"Underweight",N653&lt;25,"Normalweight",N653&lt;30,"Overweight",N653&gt;=30,"Obesity")</f>
        <v>Obesity</v>
      </c>
      <c r="P653" s="38" t="s">
        <v>1720</v>
      </c>
      <c r="Q653" s="28">
        <v>41.63</v>
      </c>
      <c r="R653" s="38">
        <v>6.71</v>
      </c>
      <c r="S653" s="38" t="s">
        <v>2380</v>
      </c>
      <c r="T653" s="38" t="s">
        <v>2380</v>
      </c>
      <c r="U653" s="38" t="s">
        <v>2380</v>
      </c>
      <c r="V653" s="38">
        <v>0</v>
      </c>
      <c r="W653" s="38" t="s">
        <v>2380</v>
      </c>
      <c r="X653" s="38" t="s">
        <v>8391</v>
      </c>
      <c r="Y653" s="19" t="str">
        <f t="shared" si="54"/>
        <v>Diabetes</v>
      </c>
    </row>
    <row r="654" spans="1:25" x14ac:dyDescent="0.35">
      <c r="A654" s="3" t="s">
        <v>1719</v>
      </c>
      <c r="B654" s="3">
        <v>46.49</v>
      </c>
      <c r="C654" s="3">
        <v>11.92</v>
      </c>
      <c r="D654" s="3" t="s">
        <v>2380</v>
      </c>
      <c r="E654" s="3" t="s">
        <v>2380</v>
      </c>
      <c r="F654" s="3" t="s">
        <v>2380</v>
      </c>
      <c r="G654" s="3" t="s">
        <v>2381</v>
      </c>
      <c r="H654" s="3" t="s">
        <v>2380</v>
      </c>
      <c r="I654" s="14">
        <v>180</v>
      </c>
      <c r="J654" s="14" t="str">
        <f t="shared" si="52"/>
        <v>No</v>
      </c>
      <c r="K654" s="14">
        <f t="shared" si="50"/>
        <v>0</v>
      </c>
      <c r="L654" s="14" t="str">
        <f t="shared" si="53"/>
        <v>No</v>
      </c>
      <c r="M654" s="14" t="str">
        <f t="shared" si="51"/>
        <v>No</v>
      </c>
      <c r="N654" s="28">
        <v>46.49</v>
      </c>
      <c r="O654" s="19" t="str" cm="1">
        <f t="array" ref="O654">_xlfn.IFS(N654&lt;18.5,"Underweight",N654&lt;25,"Normalweight",N654&lt;30,"Overweight",N654&gt;=30,"Obesity")</f>
        <v>Obesity</v>
      </c>
      <c r="P654" s="38" t="s">
        <v>1719</v>
      </c>
      <c r="Q654" s="28">
        <v>46.49</v>
      </c>
      <c r="R654" s="38">
        <v>11.92</v>
      </c>
      <c r="S654" s="38" t="s">
        <v>2380</v>
      </c>
      <c r="T654" s="38" t="s">
        <v>2380</v>
      </c>
      <c r="U654" s="38" t="s">
        <v>2380</v>
      </c>
      <c r="V654" s="38">
        <v>0</v>
      </c>
      <c r="W654" s="38" t="s">
        <v>2380</v>
      </c>
      <c r="X654" s="38" t="s">
        <v>8391</v>
      </c>
      <c r="Y654" s="19" t="str">
        <f t="shared" si="54"/>
        <v>Diabetes</v>
      </c>
    </row>
    <row r="655" spans="1:25" x14ac:dyDescent="0.35">
      <c r="A655" s="3" t="s">
        <v>1718</v>
      </c>
      <c r="B655" s="3">
        <v>43.29</v>
      </c>
      <c r="C655" s="3">
        <v>5.35</v>
      </c>
      <c r="D655" s="3" t="s">
        <v>2380</v>
      </c>
      <c r="E655" s="3" t="s">
        <v>2380</v>
      </c>
      <c r="F655" s="3" t="s">
        <v>2380</v>
      </c>
      <c r="G655" s="3">
        <v>2</v>
      </c>
      <c r="H655" s="3" t="s">
        <v>2380</v>
      </c>
      <c r="I655" s="14">
        <v>180</v>
      </c>
      <c r="J655" s="14" t="str">
        <f t="shared" si="52"/>
        <v>No</v>
      </c>
      <c r="K655" s="14">
        <f t="shared" si="50"/>
        <v>2</v>
      </c>
      <c r="L655" s="14" t="str">
        <f t="shared" si="53"/>
        <v>No</v>
      </c>
      <c r="M655" s="14" t="str">
        <f t="shared" si="51"/>
        <v>No</v>
      </c>
      <c r="N655" s="28">
        <v>43.29</v>
      </c>
      <c r="O655" s="19" t="str" cm="1">
        <f t="array" ref="O655">_xlfn.IFS(N655&lt;18.5,"Underweight",N655&lt;25,"Normalweight",N655&lt;30,"Overweight",N655&gt;=30,"Obesity")</f>
        <v>Obesity</v>
      </c>
      <c r="P655" s="38" t="s">
        <v>1718</v>
      </c>
      <c r="Q655" s="28">
        <v>43.29</v>
      </c>
      <c r="R655" s="38">
        <v>5.35</v>
      </c>
      <c r="S655" s="38" t="s">
        <v>2380</v>
      </c>
      <c r="T655" s="38" t="s">
        <v>2380</v>
      </c>
      <c r="U655" s="38" t="s">
        <v>2380</v>
      </c>
      <c r="V655" s="38">
        <v>2</v>
      </c>
      <c r="W655" s="38" t="s">
        <v>2380</v>
      </c>
      <c r="X655" s="38" t="s">
        <v>8391</v>
      </c>
      <c r="Y655" s="19" t="str">
        <f t="shared" si="54"/>
        <v>Prediabetes</v>
      </c>
    </row>
    <row r="656" spans="1:25" x14ac:dyDescent="0.35">
      <c r="A656" s="3" t="s">
        <v>1717</v>
      </c>
      <c r="B656" s="3">
        <v>43.08</v>
      </c>
      <c r="C656" s="3">
        <v>8.9600000000000009</v>
      </c>
      <c r="D656" s="3" t="s">
        <v>2382</v>
      </c>
      <c r="E656" s="3" t="s">
        <v>2380</v>
      </c>
      <c r="F656" s="3" t="s">
        <v>2380</v>
      </c>
      <c r="G656" s="3">
        <v>1</v>
      </c>
      <c r="H656" s="3" t="s">
        <v>2380</v>
      </c>
      <c r="I656" s="14">
        <v>180</v>
      </c>
      <c r="J656" s="14" t="str">
        <f t="shared" si="52"/>
        <v>No</v>
      </c>
      <c r="K656" s="14">
        <f t="shared" si="50"/>
        <v>1</v>
      </c>
      <c r="L656" s="14" t="str">
        <f t="shared" si="53"/>
        <v>No</v>
      </c>
      <c r="M656" s="14" t="str">
        <f t="shared" si="51"/>
        <v>Yes</v>
      </c>
      <c r="N656" s="28">
        <v>43.08</v>
      </c>
      <c r="O656" s="19" t="str" cm="1">
        <f t="array" ref="O656">_xlfn.IFS(N656&lt;18.5,"Underweight",N656&lt;25,"Normalweight",N656&lt;30,"Overweight",N656&gt;=30,"Obesity")</f>
        <v>Obesity</v>
      </c>
      <c r="P656" s="38" t="s">
        <v>1717</v>
      </c>
      <c r="Q656" s="28">
        <v>43.08</v>
      </c>
      <c r="R656" s="38">
        <v>8.9600000000000009</v>
      </c>
      <c r="S656" s="38" t="s">
        <v>2383</v>
      </c>
      <c r="T656" s="38" t="s">
        <v>2380</v>
      </c>
      <c r="U656" s="38" t="s">
        <v>2380</v>
      </c>
      <c r="V656" s="38">
        <v>1</v>
      </c>
      <c r="W656" s="38" t="s">
        <v>2380</v>
      </c>
      <c r="X656" s="38" t="s">
        <v>8391</v>
      </c>
      <c r="Y656" s="19" t="str">
        <f t="shared" si="54"/>
        <v>Normal</v>
      </c>
    </row>
    <row r="657" spans="1:25" x14ac:dyDescent="0.35">
      <c r="A657" s="3" t="s">
        <v>1716</v>
      </c>
      <c r="B657" s="3">
        <v>39.07</v>
      </c>
      <c r="C657" s="3">
        <v>11.93</v>
      </c>
      <c r="D657" s="3" t="s">
        <v>2380</v>
      </c>
      <c r="E657" s="3" t="s">
        <v>2380</v>
      </c>
      <c r="F657" s="3" t="s">
        <v>2380</v>
      </c>
      <c r="G657" s="3" t="s">
        <v>2381</v>
      </c>
      <c r="H657" s="3" t="s">
        <v>2380</v>
      </c>
      <c r="I657" s="14">
        <v>180</v>
      </c>
      <c r="J657" s="14" t="str">
        <f t="shared" si="52"/>
        <v>No</v>
      </c>
      <c r="K657" s="14">
        <f t="shared" si="50"/>
        <v>0</v>
      </c>
      <c r="L657" s="14" t="str">
        <f t="shared" si="53"/>
        <v>No</v>
      </c>
      <c r="M657" s="14" t="str">
        <f t="shared" si="51"/>
        <v>No</v>
      </c>
      <c r="N657" s="28">
        <v>39.07</v>
      </c>
      <c r="O657" s="19" t="str" cm="1">
        <f t="array" ref="O657">_xlfn.IFS(N657&lt;18.5,"Underweight",N657&lt;25,"Normalweight",N657&lt;30,"Overweight",N657&gt;=30,"Obesity")</f>
        <v>Obesity</v>
      </c>
      <c r="P657" s="38" t="s">
        <v>1716</v>
      </c>
      <c r="Q657" s="28">
        <v>39.07</v>
      </c>
      <c r="R657" s="38">
        <v>11.93</v>
      </c>
      <c r="S657" s="38" t="s">
        <v>2380</v>
      </c>
      <c r="T657" s="38" t="s">
        <v>2380</v>
      </c>
      <c r="U657" s="38" t="s">
        <v>2380</v>
      </c>
      <c r="V657" s="38">
        <v>0</v>
      </c>
      <c r="W657" s="38" t="s">
        <v>2380</v>
      </c>
      <c r="X657" s="38" t="s">
        <v>8391</v>
      </c>
      <c r="Y657" s="19" t="str">
        <f t="shared" si="54"/>
        <v>Diabetes</v>
      </c>
    </row>
    <row r="658" spans="1:25" x14ac:dyDescent="0.35">
      <c r="A658" s="3" t="s">
        <v>1715</v>
      </c>
      <c r="B658" s="3">
        <v>41.3</v>
      </c>
      <c r="C658" s="3">
        <v>9.59</v>
      </c>
      <c r="D658" s="3" t="s">
        <v>2380</v>
      </c>
      <c r="E658" s="3" t="s">
        <v>2380</v>
      </c>
      <c r="F658" s="3" t="s">
        <v>2380</v>
      </c>
      <c r="G658" s="3" t="s">
        <v>2381</v>
      </c>
      <c r="H658" s="3" t="s">
        <v>2380</v>
      </c>
      <c r="I658" s="14">
        <v>180</v>
      </c>
      <c r="J658" s="14" t="str">
        <f t="shared" si="52"/>
        <v>No</v>
      </c>
      <c r="K658" s="14">
        <f t="shared" si="50"/>
        <v>0</v>
      </c>
      <c r="L658" s="14" t="str">
        <f t="shared" si="53"/>
        <v>No</v>
      </c>
      <c r="M658" s="14" t="str">
        <f t="shared" si="51"/>
        <v>No</v>
      </c>
      <c r="N658" s="28">
        <v>41.3</v>
      </c>
      <c r="O658" s="19" t="str" cm="1">
        <f t="array" ref="O658">_xlfn.IFS(N658&lt;18.5,"Underweight",N658&lt;25,"Normalweight",N658&lt;30,"Overweight",N658&gt;=30,"Obesity")</f>
        <v>Obesity</v>
      </c>
      <c r="P658" s="38" t="s">
        <v>1715</v>
      </c>
      <c r="Q658" s="28">
        <v>41.3</v>
      </c>
      <c r="R658" s="38">
        <v>9.59</v>
      </c>
      <c r="S658" s="38" t="s">
        <v>2380</v>
      </c>
      <c r="T658" s="38" t="s">
        <v>2380</v>
      </c>
      <c r="U658" s="38" t="s">
        <v>2380</v>
      </c>
      <c r="V658" s="38">
        <v>0</v>
      </c>
      <c r="W658" s="38" t="s">
        <v>2380</v>
      </c>
      <c r="X658" s="38" t="s">
        <v>8391</v>
      </c>
      <c r="Y658" s="19" t="str">
        <f t="shared" si="54"/>
        <v>Normal</v>
      </c>
    </row>
    <row r="659" spans="1:25" x14ac:dyDescent="0.35">
      <c r="A659" s="3" t="s">
        <v>1714</v>
      </c>
      <c r="B659" s="3">
        <v>42.95</v>
      </c>
      <c r="C659" s="3">
        <v>11.88</v>
      </c>
      <c r="D659" s="3" t="s">
        <v>2382</v>
      </c>
      <c r="E659" s="3" t="s">
        <v>2380</v>
      </c>
      <c r="F659" s="3" t="s">
        <v>2380</v>
      </c>
      <c r="G659" s="3">
        <v>2</v>
      </c>
      <c r="H659" s="3" t="s">
        <v>2380</v>
      </c>
      <c r="I659" s="14">
        <v>180</v>
      </c>
      <c r="J659" s="14" t="str">
        <f t="shared" si="52"/>
        <v>No</v>
      </c>
      <c r="K659" s="14">
        <f t="shared" si="50"/>
        <v>2</v>
      </c>
      <c r="L659" s="14" t="str">
        <f t="shared" si="53"/>
        <v>No</v>
      </c>
      <c r="M659" s="14" t="str">
        <f t="shared" si="51"/>
        <v>Yes</v>
      </c>
      <c r="N659" s="28">
        <v>42.95</v>
      </c>
      <c r="O659" s="19" t="str" cm="1">
        <f t="array" ref="O659">_xlfn.IFS(N659&lt;18.5,"Underweight",N659&lt;25,"Normalweight",N659&lt;30,"Overweight",N659&gt;=30,"Obesity")</f>
        <v>Obesity</v>
      </c>
      <c r="P659" s="38" t="s">
        <v>1714</v>
      </c>
      <c r="Q659" s="28">
        <v>42.95</v>
      </c>
      <c r="R659" s="38">
        <v>11.88</v>
      </c>
      <c r="S659" s="38" t="s">
        <v>2383</v>
      </c>
      <c r="T659" s="38" t="s">
        <v>2380</v>
      </c>
      <c r="U659" s="38" t="s">
        <v>2380</v>
      </c>
      <c r="V659" s="38">
        <v>2</v>
      </c>
      <c r="W659" s="38" t="s">
        <v>2380</v>
      </c>
      <c r="X659" s="38" t="s">
        <v>8391</v>
      </c>
      <c r="Y659" s="19" t="str">
        <f t="shared" si="54"/>
        <v>Diabetes</v>
      </c>
    </row>
    <row r="660" spans="1:25" x14ac:dyDescent="0.35">
      <c r="A660" s="3" t="s">
        <v>1713</v>
      </c>
      <c r="B660" s="3">
        <v>46.96</v>
      </c>
      <c r="C660" s="3">
        <v>4.6399999999999997</v>
      </c>
      <c r="D660" s="3" t="s">
        <v>2380</v>
      </c>
      <c r="E660" s="3" t="s">
        <v>2380</v>
      </c>
      <c r="F660" s="3" t="s">
        <v>2383</v>
      </c>
      <c r="G660" s="3">
        <v>1</v>
      </c>
      <c r="H660" s="3" t="s">
        <v>2380</v>
      </c>
      <c r="I660" s="14">
        <v>180</v>
      </c>
      <c r="J660" s="14" t="str">
        <f t="shared" si="52"/>
        <v>No</v>
      </c>
      <c r="K660" s="14">
        <f t="shared" si="50"/>
        <v>1</v>
      </c>
      <c r="L660" s="14" t="str">
        <f t="shared" si="53"/>
        <v>No</v>
      </c>
      <c r="M660" s="14" t="str">
        <f t="shared" si="51"/>
        <v>No</v>
      </c>
      <c r="N660" s="28">
        <v>46.96</v>
      </c>
      <c r="O660" s="19" t="str" cm="1">
        <f t="array" ref="O660">_xlfn.IFS(N660&lt;18.5,"Underweight",N660&lt;25,"Normalweight",N660&lt;30,"Overweight",N660&gt;=30,"Obesity")</f>
        <v>Obesity</v>
      </c>
      <c r="P660" s="38" t="s">
        <v>1713</v>
      </c>
      <c r="Q660" s="28">
        <v>46.96</v>
      </c>
      <c r="R660" s="38">
        <v>4.6399999999999997</v>
      </c>
      <c r="S660" s="38" t="s">
        <v>2380</v>
      </c>
      <c r="T660" s="38" t="s">
        <v>2380</v>
      </c>
      <c r="U660" s="38" t="s">
        <v>2383</v>
      </c>
      <c r="V660" s="38">
        <v>1</v>
      </c>
      <c r="W660" s="38" t="s">
        <v>2380</v>
      </c>
      <c r="X660" s="38" t="s">
        <v>8391</v>
      </c>
      <c r="Y660" s="19" t="str">
        <f t="shared" si="54"/>
        <v>Prediabetes</v>
      </c>
    </row>
    <row r="661" spans="1:25" x14ac:dyDescent="0.35">
      <c r="A661" s="3" t="s">
        <v>1712</v>
      </c>
      <c r="B661" s="3">
        <v>30.495000000000001</v>
      </c>
      <c r="C661" s="3">
        <v>9.5299999999999994</v>
      </c>
      <c r="D661" s="3" t="s">
        <v>2380</v>
      </c>
      <c r="E661" s="3" t="s">
        <v>2380</v>
      </c>
      <c r="F661" s="3" t="s">
        <v>2380</v>
      </c>
      <c r="G661" s="3" t="s">
        <v>2381</v>
      </c>
      <c r="H661" s="3" t="s">
        <v>2380</v>
      </c>
      <c r="I661" s="14">
        <v>180</v>
      </c>
      <c r="J661" s="14" t="str">
        <f t="shared" si="52"/>
        <v>No</v>
      </c>
      <c r="K661" s="14">
        <f t="shared" si="50"/>
        <v>0</v>
      </c>
      <c r="L661" s="14" t="str">
        <f t="shared" si="53"/>
        <v>No</v>
      </c>
      <c r="M661" s="14" t="str">
        <f t="shared" si="51"/>
        <v>No</v>
      </c>
      <c r="N661" s="28">
        <v>30.495000000000001</v>
      </c>
      <c r="O661" s="19" t="str" cm="1">
        <f t="array" ref="O661">_xlfn.IFS(N661&lt;18.5,"Underweight",N661&lt;25,"Normalweight",N661&lt;30,"Overweight",N661&gt;=30,"Obesity")</f>
        <v>Obesity</v>
      </c>
      <c r="P661" s="38" t="s">
        <v>1712</v>
      </c>
      <c r="Q661" s="28">
        <v>30.495000000000001</v>
      </c>
      <c r="R661" s="38">
        <v>9.5299999999999994</v>
      </c>
      <c r="S661" s="38" t="s">
        <v>2380</v>
      </c>
      <c r="T661" s="38" t="s">
        <v>2380</v>
      </c>
      <c r="U661" s="38" t="s">
        <v>2380</v>
      </c>
      <c r="V661" s="38">
        <v>0</v>
      </c>
      <c r="W661" s="38" t="s">
        <v>2380</v>
      </c>
      <c r="X661" s="38" t="s">
        <v>8391</v>
      </c>
      <c r="Y661" s="19" t="str">
        <f t="shared" si="54"/>
        <v>Diabetes</v>
      </c>
    </row>
    <row r="662" spans="1:25" x14ac:dyDescent="0.35">
      <c r="A662" s="3" t="s">
        <v>1711</v>
      </c>
      <c r="B662" s="3">
        <v>17.954999999999998</v>
      </c>
      <c r="C662" s="3">
        <v>5.29</v>
      </c>
      <c r="D662" s="3" t="s">
        <v>2382</v>
      </c>
      <c r="E662" s="3" t="s">
        <v>2380</v>
      </c>
      <c r="F662" s="3" t="s">
        <v>2380</v>
      </c>
      <c r="G662" s="3">
        <v>1</v>
      </c>
      <c r="H662" s="3" t="s">
        <v>2382</v>
      </c>
      <c r="I662" s="14">
        <v>1</v>
      </c>
      <c r="J662" s="14" t="str">
        <f t="shared" si="52"/>
        <v>yes</v>
      </c>
      <c r="K662" s="14">
        <f t="shared" si="50"/>
        <v>1</v>
      </c>
      <c r="L662" s="14" t="str">
        <f t="shared" si="53"/>
        <v>Yes</v>
      </c>
      <c r="M662" s="14" t="str">
        <f t="shared" si="51"/>
        <v>Yes</v>
      </c>
      <c r="N662" s="28">
        <v>17.954999999999998</v>
      </c>
      <c r="O662" s="19" t="str" cm="1">
        <f t="array" ref="O662">_xlfn.IFS(N662&lt;18.5,"Underweight",N662&lt;25,"Normalweight",N662&lt;30,"Overweight",N662&gt;=30,"Obesity")</f>
        <v>Underweight</v>
      </c>
      <c r="P662" s="38" t="s">
        <v>1711</v>
      </c>
      <c r="Q662" s="28">
        <v>17.954999999999998</v>
      </c>
      <c r="R662" s="38">
        <v>5.29</v>
      </c>
      <c r="S662" s="38" t="s">
        <v>2383</v>
      </c>
      <c r="T662" s="38" t="s">
        <v>2380</v>
      </c>
      <c r="U662" s="38" t="s">
        <v>2380</v>
      </c>
      <c r="V662" s="38">
        <v>1</v>
      </c>
      <c r="W662" s="38" t="s">
        <v>2383</v>
      </c>
      <c r="X662" s="38" t="s">
        <v>8394</v>
      </c>
      <c r="Y662" s="19" t="str">
        <f t="shared" si="54"/>
        <v>Normal</v>
      </c>
    </row>
    <row r="663" spans="1:25" x14ac:dyDescent="0.35">
      <c r="A663" s="3" t="s">
        <v>1710</v>
      </c>
      <c r="B663" s="3">
        <v>25.6</v>
      </c>
      <c r="C663" s="3">
        <v>10.95</v>
      </c>
      <c r="D663" s="3" t="s">
        <v>2380</v>
      </c>
      <c r="E663" s="3" t="s">
        <v>2380</v>
      </c>
      <c r="F663" s="3" t="s">
        <v>2380</v>
      </c>
      <c r="G663" s="3">
        <v>3</v>
      </c>
      <c r="H663" s="3" t="s">
        <v>2380</v>
      </c>
      <c r="I663" s="14">
        <v>180</v>
      </c>
      <c r="J663" s="14" t="str">
        <f t="shared" si="52"/>
        <v>No</v>
      </c>
      <c r="K663" s="14">
        <f t="shared" si="50"/>
        <v>3</v>
      </c>
      <c r="L663" s="14" t="str">
        <f t="shared" si="53"/>
        <v>No</v>
      </c>
      <c r="M663" s="14" t="str">
        <f t="shared" si="51"/>
        <v>No</v>
      </c>
      <c r="N663" s="28">
        <v>25.6</v>
      </c>
      <c r="O663" s="19" t="str" cm="1">
        <f t="array" ref="O663">_xlfn.IFS(N663&lt;18.5,"Underweight",N663&lt;25,"Normalweight",N663&lt;30,"Overweight",N663&gt;=30,"Obesity")</f>
        <v>Overweight</v>
      </c>
      <c r="P663" s="38" t="s">
        <v>1710</v>
      </c>
      <c r="Q663" s="28">
        <v>25.6</v>
      </c>
      <c r="R663" s="38">
        <v>10.95</v>
      </c>
      <c r="S663" s="38" t="s">
        <v>2380</v>
      </c>
      <c r="T663" s="38" t="s">
        <v>2380</v>
      </c>
      <c r="U663" s="38" t="s">
        <v>2380</v>
      </c>
      <c r="V663" s="38">
        <v>3</v>
      </c>
      <c r="W663" s="38" t="s">
        <v>2380</v>
      </c>
      <c r="X663" s="38" t="s">
        <v>8392</v>
      </c>
      <c r="Y663" s="19" t="str">
        <f t="shared" si="54"/>
        <v>Normal</v>
      </c>
    </row>
    <row r="664" spans="1:25" x14ac:dyDescent="0.35">
      <c r="A664" s="3" t="s">
        <v>1709</v>
      </c>
      <c r="B664" s="3">
        <v>34.21</v>
      </c>
      <c r="C664" s="3">
        <v>9.17</v>
      </c>
      <c r="D664" s="3" t="s">
        <v>2380</v>
      </c>
      <c r="E664" s="3" t="s">
        <v>2380</v>
      </c>
      <c r="F664" s="3" t="s">
        <v>2380</v>
      </c>
      <c r="G664" s="3" t="s">
        <v>2381</v>
      </c>
      <c r="H664" s="3" t="s">
        <v>2380</v>
      </c>
      <c r="I664" s="14">
        <v>180</v>
      </c>
      <c r="J664" s="14" t="str">
        <f t="shared" si="52"/>
        <v>No</v>
      </c>
      <c r="K664" s="14">
        <f t="shared" si="50"/>
        <v>0</v>
      </c>
      <c r="L664" s="14" t="str">
        <f t="shared" si="53"/>
        <v>No</v>
      </c>
      <c r="M664" s="14" t="str">
        <f t="shared" si="51"/>
        <v>No</v>
      </c>
      <c r="N664" s="28">
        <v>34.21</v>
      </c>
      <c r="O664" s="19" t="str" cm="1">
        <f t="array" ref="O664">_xlfn.IFS(N664&lt;18.5,"Underweight",N664&lt;25,"Normalweight",N664&lt;30,"Overweight",N664&gt;=30,"Obesity")</f>
        <v>Obesity</v>
      </c>
      <c r="P664" s="38" t="s">
        <v>1709</v>
      </c>
      <c r="Q664" s="28">
        <v>34.21</v>
      </c>
      <c r="R664" s="38">
        <v>9.17</v>
      </c>
      <c r="S664" s="38" t="s">
        <v>2380</v>
      </c>
      <c r="T664" s="38" t="s">
        <v>2380</v>
      </c>
      <c r="U664" s="38" t="s">
        <v>2380</v>
      </c>
      <c r="V664" s="38">
        <v>0</v>
      </c>
      <c r="W664" s="38" t="s">
        <v>2380</v>
      </c>
      <c r="X664" s="38" t="s">
        <v>8391</v>
      </c>
      <c r="Y664" s="19" t="str">
        <f t="shared" si="54"/>
        <v>Normal</v>
      </c>
    </row>
    <row r="665" spans="1:25" x14ac:dyDescent="0.35">
      <c r="A665" s="3" t="s">
        <v>1708</v>
      </c>
      <c r="B665" s="3">
        <v>39.74</v>
      </c>
      <c r="C665" s="3">
        <v>7.39</v>
      </c>
      <c r="D665" s="3" t="s">
        <v>2380</v>
      </c>
      <c r="E665" s="3" t="s">
        <v>2380</v>
      </c>
      <c r="F665" s="3" t="s">
        <v>2380</v>
      </c>
      <c r="G665" s="3" t="s">
        <v>2381</v>
      </c>
      <c r="H665" s="3" t="s">
        <v>2380</v>
      </c>
      <c r="I665" s="14">
        <v>180</v>
      </c>
      <c r="J665" s="14" t="str">
        <f t="shared" si="52"/>
        <v>No</v>
      </c>
      <c r="K665" s="14">
        <f t="shared" si="50"/>
        <v>0</v>
      </c>
      <c r="L665" s="14" t="str">
        <f t="shared" si="53"/>
        <v>No</v>
      </c>
      <c r="M665" s="14" t="str">
        <f t="shared" si="51"/>
        <v>No</v>
      </c>
      <c r="N665" s="28">
        <v>39.74</v>
      </c>
      <c r="O665" s="19" t="str" cm="1">
        <f t="array" ref="O665">_xlfn.IFS(N665&lt;18.5,"Underweight",N665&lt;25,"Normalweight",N665&lt;30,"Overweight",N665&gt;=30,"Obesity")</f>
        <v>Obesity</v>
      </c>
      <c r="P665" s="38" t="s">
        <v>1708</v>
      </c>
      <c r="Q665" s="28">
        <v>39.74</v>
      </c>
      <c r="R665" s="38">
        <v>7.39</v>
      </c>
      <c r="S665" s="38" t="s">
        <v>2380</v>
      </c>
      <c r="T665" s="38" t="s">
        <v>2380</v>
      </c>
      <c r="U665" s="38" t="s">
        <v>2380</v>
      </c>
      <c r="V665" s="38">
        <v>0</v>
      </c>
      <c r="W665" s="38" t="s">
        <v>2380</v>
      </c>
      <c r="X665" s="38" t="s">
        <v>8391</v>
      </c>
      <c r="Y665" s="19" t="str">
        <f t="shared" si="54"/>
        <v>Diabetes</v>
      </c>
    </row>
    <row r="666" spans="1:25" x14ac:dyDescent="0.35">
      <c r="A666" s="3" t="s">
        <v>1707</v>
      </c>
      <c r="B666" s="3">
        <v>49.53</v>
      </c>
      <c r="C666" s="3">
        <v>9.1300000000000008</v>
      </c>
      <c r="D666" s="3" t="s">
        <v>2382</v>
      </c>
      <c r="E666" s="3" t="s">
        <v>2380</v>
      </c>
      <c r="F666" s="3" t="s">
        <v>2380</v>
      </c>
      <c r="G666" s="3" t="s">
        <v>2381</v>
      </c>
      <c r="H666" s="3" t="s">
        <v>2380</v>
      </c>
      <c r="I666" s="14">
        <v>180</v>
      </c>
      <c r="J666" s="14" t="str">
        <f t="shared" si="52"/>
        <v>No</v>
      </c>
      <c r="K666" s="14">
        <f t="shared" si="50"/>
        <v>0</v>
      </c>
      <c r="L666" s="14" t="str">
        <f t="shared" si="53"/>
        <v>No</v>
      </c>
      <c r="M666" s="14" t="str">
        <f t="shared" si="51"/>
        <v>Yes</v>
      </c>
      <c r="N666" s="28">
        <v>49.53</v>
      </c>
      <c r="O666" s="19" t="str" cm="1">
        <f t="array" ref="O666">_xlfn.IFS(N666&lt;18.5,"Underweight",N666&lt;25,"Normalweight",N666&lt;30,"Overweight",N666&gt;=30,"Obesity")</f>
        <v>Obesity</v>
      </c>
      <c r="P666" s="38" t="s">
        <v>1707</v>
      </c>
      <c r="Q666" s="28">
        <v>49.53</v>
      </c>
      <c r="R666" s="38">
        <v>9.1300000000000008</v>
      </c>
      <c r="S666" s="38" t="s">
        <v>2383</v>
      </c>
      <c r="T666" s="38" t="s">
        <v>2380</v>
      </c>
      <c r="U666" s="38" t="s">
        <v>2380</v>
      </c>
      <c r="V666" s="38">
        <v>0</v>
      </c>
      <c r="W666" s="38" t="s">
        <v>2380</v>
      </c>
      <c r="X666" s="38" t="s">
        <v>8391</v>
      </c>
      <c r="Y666" s="19" t="str">
        <f t="shared" si="54"/>
        <v>Diabetes</v>
      </c>
    </row>
    <row r="667" spans="1:25" x14ac:dyDescent="0.35">
      <c r="A667" s="3" t="s">
        <v>1706</v>
      </c>
      <c r="B667" s="3">
        <v>39.33</v>
      </c>
      <c r="C667" s="3">
        <v>10.4</v>
      </c>
      <c r="D667" s="3" t="s">
        <v>2380</v>
      </c>
      <c r="E667" s="3" t="s">
        <v>2380</v>
      </c>
      <c r="F667" s="3" t="s">
        <v>2380</v>
      </c>
      <c r="G667" s="3">
        <v>3</v>
      </c>
      <c r="H667" s="3" t="s">
        <v>2380</v>
      </c>
      <c r="I667" s="14">
        <v>180</v>
      </c>
      <c r="J667" s="14" t="str">
        <f t="shared" si="52"/>
        <v>No</v>
      </c>
      <c r="K667" s="14">
        <f t="shared" si="50"/>
        <v>3</v>
      </c>
      <c r="L667" s="14" t="str">
        <f t="shared" si="53"/>
        <v>No</v>
      </c>
      <c r="M667" s="14" t="str">
        <f t="shared" si="51"/>
        <v>No</v>
      </c>
      <c r="N667" s="28">
        <v>39.33</v>
      </c>
      <c r="O667" s="19" t="str" cm="1">
        <f t="array" ref="O667">_xlfn.IFS(N667&lt;18.5,"Underweight",N667&lt;25,"Normalweight",N667&lt;30,"Overweight",N667&gt;=30,"Obesity")</f>
        <v>Obesity</v>
      </c>
      <c r="P667" s="38" t="s">
        <v>1706</v>
      </c>
      <c r="Q667" s="28">
        <v>39.33</v>
      </c>
      <c r="R667" s="38">
        <v>10.4</v>
      </c>
      <c r="S667" s="38" t="s">
        <v>2380</v>
      </c>
      <c r="T667" s="38" t="s">
        <v>2380</v>
      </c>
      <c r="U667" s="38" t="s">
        <v>2380</v>
      </c>
      <c r="V667" s="38">
        <v>3</v>
      </c>
      <c r="W667" s="38" t="s">
        <v>2380</v>
      </c>
      <c r="X667" s="38" t="s">
        <v>8391</v>
      </c>
      <c r="Y667" s="19" t="str">
        <f t="shared" si="54"/>
        <v>Diabetes</v>
      </c>
    </row>
    <row r="668" spans="1:25" x14ac:dyDescent="0.35">
      <c r="A668" s="3" t="s">
        <v>1705</v>
      </c>
      <c r="B668" s="3">
        <v>39.979999999999997</v>
      </c>
      <c r="C668" s="3">
        <v>9.4600000000000009</v>
      </c>
      <c r="D668" s="3" t="s">
        <v>2382</v>
      </c>
      <c r="E668" s="3" t="s">
        <v>2380</v>
      </c>
      <c r="F668" s="3" t="s">
        <v>2380</v>
      </c>
      <c r="G668" s="3">
        <v>2</v>
      </c>
      <c r="H668" s="3" t="s">
        <v>2380</v>
      </c>
      <c r="I668" s="14">
        <v>180</v>
      </c>
      <c r="J668" s="14" t="str">
        <f t="shared" si="52"/>
        <v>No</v>
      </c>
      <c r="K668" s="14">
        <f t="shared" si="50"/>
        <v>2</v>
      </c>
      <c r="L668" s="14" t="str">
        <f t="shared" si="53"/>
        <v>No</v>
      </c>
      <c r="M668" s="14" t="str">
        <f t="shared" si="51"/>
        <v>Yes</v>
      </c>
      <c r="N668" s="28">
        <v>39.979999999999997</v>
      </c>
      <c r="O668" s="19" t="str" cm="1">
        <f t="array" ref="O668">_xlfn.IFS(N668&lt;18.5,"Underweight",N668&lt;25,"Normalweight",N668&lt;30,"Overweight",N668&gt;=30,"Obesity")</f>
        <v>Obesity</v>
      </c>
      <c r="P668" s="38" t="s">
        <v>1705</v>
      </c>
      <c r="Q668" s="28">
        <v>39.979999999999997</v>
      </c>
      <c r="R668" s="38">
        <v>9.4600000000000009</v>
      </c>
      <c r="S668" s="38" t="s">
        <v>2383</v>
      </c>
      <c r="T668" s="38" t="s">
        <v>2380</v>
      </c>
      <c r="U668" s="38" t="s">
        <v>2380</v>
      </c>
      <c r="V668" s="38">
        <v>2</v>
      </c>
      <c r="W668" s="38" t="s">
        <v>2380</v>
      </c>
      <c r="X668" s="38" t="s">
        <v>8391</v>
      </c>
      <c r="Y668" s="19" t="str">
        <f t="shared" si="54"/>
        <v>Diabetes</v>
      </c>
    </row>
    <row r="669" spans="1:25" x14ac:dyDescent="0.35">
      <c r="A669" s="3" t="s">
        <v>1704</v>
      </c>
      <c r="B669" s="3">
        <v>46.51</v>
      </c>
      <c r="C669" s="3">
        <v>8.69</v>
      </c>
      <c r="D669" s="3" t="s">
        <v>2382</v>
      </c>
      <c r="E669" s="3" t="s">
        <v>2380</v>
      </c>
      <c r="F669" s="3" t="s">
        <v>2380</v>
      </c>
      <c r="G669" s="3" t="s">
        <v>2381</v>
      </c>
      <c r="H669" s="3" t="s">
        <v>2380</v>
      </c>
      <c r="I669" s="14">
        <v>180</v>
      </c>
      <c r="J669" s="14" t="str">
        <f t="shared" si="52"/>
        <v>No</v>
      </c>
      <c r="K669" s="14">
        <f t="shared" si="50"/>
        <v>0</v>
      </c>
      <c r="L669" s="14" t="str">
        <f t="shared" si="53"/>
        <v>No</v>
      </c>
      <c r="M669" s="14" t="str">
        <f t="shared" si="51"/>
        <v>Yes</v>
      </c>
      <c r="N669" s="28">
        <v>46.51</v>
      </c>
      <c r="O669" s="19" t="str" cm="1">
        <f t="array" ref="O669">_xlfn.IFS(N669&lt;18.5,"Underweight",N669&lt;25,"Normalweight",N669&lt;30,"Overweight",N669&gt;=30,"Obesity")</f>
        <v>Obesity</v>
      </c>
      <c r="P669" s="38" t="s">
        <v>1704</v>
      </c>
      <c r="Q669" s="28">
        <v>46.51</v>
      </c>
      <c r="R669" s="38">
        <v>8.69</v>
      </c>
      <c r="S669" s="38" t="s">
        <v>2383</v>
      </c>
      <c r="T669" s="38" t="s">
        <v>2380</v>
      </c>
      <c r="U669" s="38" t="s">
        <v>2380</v>
      </c>
      <c r="V669" s="38">
        <v>0</v>
      </c>
      <c r="W669" s="38" t="s">
        <v>2380</v>
      </c>
      <c r="X669" s="38" t="s">
        <v>8391</v>
      </c>
      <c r="Y669" s="19" t="str">
        <f t="shared" si="54"/>
        <v>Diabetes</v>
      </c>
    </row>
    <row r="670" spans="1:25" x14ac:dyDescent="0.35">
      <c r="A670" s="3" t="s">
        <v>1703</v>
      </c>
      <c r="B670" s="3">
        <v>43.58</v>
      </c>
      <c r="C670" s="3">
        <v>4.2300000000000004</v>
      </c>
      <c r="D670" s="3" t="s">
        <v>2380</v>
      </c>
      <c r="E670" s="3" t="s">
        <v>2380</v>
      </c>
      <c r="F670" s="3" t="s">
        <v>2383</v>
      </c>
      <c r="G670" s="3">
        <v>1</v>
      </c>
      <c r="H670" s="3" t="s">
        <v>2380</v>
      </c>
      <c r="I670" s="14">
        <v>180</v>
      </c>
      <c r="J670" s="14" t="str">
        <f t="shared" si="52"/>
        <v>No</v>
      </c>
      <c r="K670" s="14">
        <f t="shared" si="50"/>
        <v>1</v>
      </c>
      <c r="L670" s="14" t="str">
        <f t="shared" si="53"/>
        <v>No</v>
      </c>
      <c r="M670" s="14" t="str">
        <f t="shared" si="51"/>
        <v>No</v>
      </c>
      <c r="N670" s="28">
        <v>43.58</v>
      </c>
      <c r="O670" s="19" t="str" cm="1">
        <f t="array" ref="O670">_xlfn.IFS(N670&lt;18.5,"Underweight",N670&lt;25,"Normalweight",N670&lt;30,"Overweight",N670&gt;=30,"Obesity")</f>
        <v>Obesity</v>
      </c>
      <c r="P670" s="38" t="s">
        <v>1703</v>
      </c>
      <c r="Q670" s="28">
        <v>43.58</v>
      </c>
      <c r="R670" s="38">
        <v>4.2300000000000004</v>
      </c>
      <c r="S670" s="38" t="s">
        <v>2380</v>
      </c>
      <c r="T670" s="38" t="s">
        <v>2380</v>
      </c>
      <c r="U670" s="38" t="s">
        <v>2383</v>
      </c>
      <c r="V670" s="38">
        <v>1</v>
      </c>
      <c r="W670" s="38" t="s">
        <v>2380</v>
      </c>
      <c r="X670" s="38" t="s">
        <v>8391</v>
      </c>
      <c r="Y670" s="19" t="str">
        <f t="shared" si="54"/>
        <v>Prediabetes</v>
      </c>
    </row>
    <row r="671" spans="1:25" x14ac:dyDescent="0.35">
      <c r="A671" s="3" t="s">
        <v>1702</v>
      </c>
      <c r="B671" s="3">
        <v>42.28</v>
      </c>
      <c r="C671" s="3">
        <v>9.16</v>
      </c>
      <c r="D671" s="3" t="s">
        <v>2382</v>
      </c>
      <c r="E671" s="3" t="s">
        <v>2380</v>
      </c>
      <c r="F671" s="3" t="s">
        <v>2380</v>
      </c>
      <c r="G671" s="3">
        <v>1</v>
      </c>
      <c r="H671" s="3" t="s">
        <v>2380</v>
      </c>
      <c r="I671" s="14">
        <v>180</v>
      </c>
      <c r="J671" s="14" t="str">
        <f t="shared" si="52"/>
        <v>No</v>
      </c>
      <c r="K671" s="14">
        <f t="shared" si="50"/>
        <v>1</v>
      </c>
      <c r="L671" s="14" t="str">
        <f t="shared" si="53"/>
        <v>No</v>
      </c>
      <c r="M671" s="14" t="str">
        <f t="shared" si="51"/>
        <v>Yes</v>
      </c>
      <c r="N671" s="28">
        <v>42.28</v>
      </c>
      <c r="O671" s="19" t="str" cm="1">
        <f t="array" ref="O671">_xlfn.IFS(N671&lt;18.5,"Underweight",N671&lt;25,"Normalweight",N671&lt;30,"Overweight",N671&gt;=30,"Obesity")</f>
        <v>Obesity</v>
      </c>
      <c r="P671" s="38" t="s">
        <v>1702</v>
      </c>
      <c r="Q671" s="28">
        <v>42.28</v>
      </c>
      <c r="R671" s="38">
        <v>9.16</v>
      </c>
      <c r="S671" s="38" t="s">
        <v>2383</v>
      </c>
      <c r="T671" s="38" t="s">
        <v>2380</v>
      </c>
      <c r="U671" s="38" t="s">
        <v>2380</v>
      </c>
      <c r="V671" s="38">
        <v>1</v>
      </c>
      <c r="W671" s="38" t="s">
        <v>2380</v>
      </c>
      <c r="X671" s="38" t="s">
        <v>8391</v>
      </c>
      <c r="Y671" s="19" t="str">
        <f t="shared" si="54"/>
        <v>Diabetes</v>
      </c>
    </row>
    <row r="672" spans="1:25" x14ac:dyDescent="0.35">
      <c r="A672" s="3" t="s">
        <v>1701</v>
      </c>
      <c r="B672" s="3">
        <v>35.520000000000003</v>
      </c>
      <c r="C672" s="3">
        <v>8.26</v>
      </c>
      <c r="D672" s="3" t="s">
        <v>2380</v>
      </c>
      <c r="E672" s="3" t="s">
        <v>2380</v>
      </c>
      <c r="F672" s="3" t="s">
        <v>2380</v>
      </c>
      <c r="G672" s="3" t="s">
        <v>2381</v>
      </c>
      <c r="H672" s="3" t="s">
        <v>2380</v>
      </c>
      <c r="I672" s="14">
        <v>180</v>
      </c>
      <c r="J672" s="14" t="str">
        <f t="shared" si="52"/>
        <v>No</v>
      </c>
      <c r="K672" s="14">
        <f t="shared" si="50"/>
        <v>0</v>
      </c>
      <c r="L672" s="14" t="str">
        <f t="shared" si="53"/>
        <v>No</v>
      </c>
      <c r="M672" s="14" t="str">
        <f t="shared" si="51"/>
        <v>No</v>
      </c>
      <c r="N672" s="28">
        <v>35.520000000000003</v>
      </c>
      <c r="O672" s="19" t="str" cm="1">
        <f t="array" ref="O672">_xlfn.IFS(N672&lt;18.5,"Underweight",N672&lt;25,"Normalweight",N672&lt;30,"Overweight",N672&gt;=30,"Obesity")</f>
        <v>Obesity</v>
      </c>
      <c r="P672" s="38" t="s">
        <v>1701</v>
      </c>
      <c r="Q672" s="28">
        <v>35.520000000000003</v>
      </c>
      <c r="R672" s="38">
        <v>8.26</v>
      </c>
      <c r="S672" s="38" t="s">
        <v>2380</v>
      </c>
      <c r="T672" s="38" t="s">
        <v>2380</v>
      </c>
      <c r="U672" s="38" t="s">
        <v>2380</v>
      </c>
      <c r="V672" s="38">
        <v>0</v>
      </c>
      <c r="W672" s="38" t="s">
        <v>2380</v>
      </c>
      <c r="X672" s="38" t="s">
        <v>8391</v>
      </c>
      <c r="Y672" s="19" t="str">
        <f t="shared" si="54"/>
        <v>Diabetes</v>
      </c>
    </row>
    <row r="673" spans="1:25" x14ac:dyDescent="0.35">
      <c r="A673" s="3" t="s">
        <v>1700</v>
      </c>
      <c r="B673" s="3">
        <v>33.6</v>
      </c>
      <c r="C673" s="3">
        <v>11.25</v>
      </c>
      <c r="D673" s="3" t="s">
        <v>2380</v>
      </c>
      <c r="E673" s="3" t="s">
        <v>2380</v>
      </c>
      <c r="F673" s="3" t="s">
        <v>2380</v>
      </c>
      <c r="G673" s="3" t="s">
        <v>2381</v>
      </c>
      <c r="H673" s="3" t="s">
        <v>2380</v>
      </c>
      <c r="I673" s="14">
        <v>180</v>
      </c>
      <c r="J673" s="14" t="str">
        <f t="shared" si="52"/>
        <v>No</v>
      </c>
      <c r="K673" s="14">
        <f t="shared" si="50"/>
        <v>0</v>
      </c>
      <c r="L673" s="14" t="str">
        <f t="shared" si="53"/>
        <v>No</v>
      </c>
      <c r="M673" s="14" t="str">
        <f t="shared" si="51"/>
        <v>No</v>
      </c>
      <c r="N673" s="28">
        <v>33.6</v>
      </c>
      <c r="O673" s="19" t="str" cm="1">
        <f t="array" ref="O673">_xlfn.IFS(N673&lt;18.5,"Underweight",N673&lt;25,"Normalweight",N673&lt;30,"Overweight",N673&gt;=30,"Obesity")</f>
        <v>Obesity</v>
      </c>
      <c r="P673" s="38" t="s">
        <v>1700</v>
      </c>
      <c r="Q673" s="28">
        <v>33.6</v>
      </c>
      <c r="R673" s="38">
        <v>11.25</v>
      </c>
      <c r="S673" s="38" t="s">
        <v>2380</v>
      </c>
      <c r="T673" s="38" t="s">
        <v>2380</v>
      </c>
      <c r="U673" s="38" t="s">
        <v>2380</v>
      </c>
      <c r="V673" s="38">
        <v>0</v>
      </c>
      <c r="W673" s="38" t="s">
        <v>2380</v>
      </c>
      <c r="X673" s="38" t="s">
        <v>8391</v>
      </c>
      <c r="Y673" s="19" t="str">
        <f t="shared" si="54"/>
        <v>Diabetes</v>
      </c>
    </row>
    <row r="674" spans="1:25" x14ac:dyDescent="0.35">
      <c r="A674" s="3" t="s">
        <v>1699</v>
      </c>
      <c r="B674" s="3">
        <v>22.42</v>
      </c>
      <c r="C674" s="3">
        <v>6.74</v>
      </c>
      <c r="D674" s="3" t="s">
        <v>2380</v>
      </c>
      <c r="E674" s="3" t="s">
        <v>2380</v>
      </c>
      <c r="F674" s="3" t="s">
        <v>2380</v>
      </c>
      <c r="G674" s="3" t="s">
        <v>2381</v>
      </c>
      <c r="H674" s="3" t="s">
        <v>2382</v>
      </c>
      <c r="I674" s="14">
        <v>1</v>
      </c>
      <c r="J674" s="14" t="str">
        <f t="shared" si="52"/>
        <v>yes</v>
      </c>
      <c r="K674" s="14">
        <f t="shared" si="50"/>
        <v>0</v>
      </c>
      <c r="L674" s="14" t="str">
        <f t="shared" si="53"/>
        <v>Yes</v>
      </c>
      <c r="M674" s="14" t="str">
        <f t="shared" si="51"/>
        <v>No</v>
      </c>
      <c r="N674" s="28">
        <v>22.42</v>
      </c>
      <c r="O674" s="19" t="str" cm="1">
        <f t="array" ref="O674">_xlfn.IFS(N674&lt;18.5,"Underweight",N674&lt;25,"Normalweight",N674&lt;30,"Overweight",N674&gt;=30,"Obesity")</f>
        <v>Normalweight</v>
      </c>
      <c r="P674" s="38" t="s">
        <v>1699</v>
      </c>
      <c r="Q674" s="28">
        <v>22.42</v>
      </c>
      <c r="R674" s="38">
        <v>6.74</v>
      </c>
      <c r="S674" s="38" t="s">
        <v>2380</v>
      </c>
      <c r="T674" s="38" t="s">
        <v>2380</v>
      </c>
      <c r="U674" s="38" t="s">
        <v>2380</v>
      </c>
      <c r="V674" s="38">
        <v>0</v>
      </c>
      <c r="W674" s="38" t="s">
        <v>2383</v>
      </c>
      <c r="X674" s="38" t="s">
        <v>8393</v>
      </c>
      <c r="Y674" s="19" t="str">
        <f t="shared" si="54"/>
        <v>Diabetes</v>
      </c>
    </row>
    <row r="675" spans="1:25" x14ac:dyDescent="0.35">
      <c r="A675" s="3" t="s">
        <v>1698</v>
      </c>
      <c r="B675" s="3">
        <v>46.86</v>
      </c>
      <c r="C675" s="3">
        <v>4.87</v>
      </c>
      <c r="D675" s="3" t="s">
        <v>2380</v>
      </c>
      <c r="E675" s="3" t="s">
        <v>2380</v>
      </c>
      <c r="F675" s="3" t="s">
        <v>2380</v>
      </c>
      <c r="G675" s="3" t="s">
        <v>2381</v>
      </c>
      <c r="H675" s="3" t="s">
        <v>2380</v>
      </c>
      <c r="I675" s="14">
        <v>180</v>
      </c>
      <c r="J675" s="14" t="str">
        <f t="shared" si="52"/>
        <v>No</v>
      </c>
      <c r="K675" s="14">
        <f t="shared" si="50"/>
        <v>0</v>
      </c>
      <c r="L675" s="14" t="str">
        <f t="shared" si="53"/>
        <v>No</v>
      </c>
      <c r="M675" s="14" t="str">
        <f t="shared" si="51"/>
        <v>No</v>
      </c>
      <c r="N675" s="28">
        <v>46.86</v>
      </c>
      <c r="O675" s="19" t="str" cm="1">
        <f t="array" ref="O675">_xlfn.IFS(N675&lt;18.5,"Underweight",N675&lt;25,"Normalweight",N675&lt;30,"Overweight",N675&gt;=30,"Obesity")</f>
        <v>Obesity</v>
      </c>
      <c r="P675" s="38" t="s">
        <v>1698</v>
      </c>
      <c r="Q675" s="28">
        <v>46.86</v>
      </c>
      <c r="R675" s="38">
        <v>4.87</v>
      </c>
      <c r="S675" s="38" t="s">
        <v>2380</v>
      </c>
      <c r="T675" s="38" t="s">
        <v>2380</v>
      </c>
      <c r="U675" s="38" t="s">
        <v>2380</v>
      </c>
      <c r="V675" s="38">
        <v>0</v>
      </c>
      <c r="W675" s="38" t="s">
        <v>2380</v>
      </c>
      <c r="X675" s="38" t="s">
        <v>8391</v>
      </c>
      <c r="Y675" s="19" t="str">
        <f t="shared" si="54"/>
        <v>Normal</v>
      </c>
    </row>
    <row r="676" spans="1:25" x14ac:dyDescent="0.35">
      <c r="A676" s="3" t="s">
        <v>1697</v>
      </c>
      <c r="B676" s="3">
        <v>32.965000000000003</v>
      </c>
      <c r="C676" s="3">
        <v>6.68</v>
      </c>
      <c r="D676" s="3" t="s">
        <v>2380</v>
      </c>
      <c r="E676" s="3" t="s">
        <v>2380</v>
      </c>
      <c r="F676" s="3" t="s">
        <v>2380</v>
      </c>
      <c r="G676" s="3">
        <v>3</v>
      </c>
      <c r="H676" s="3" t="s">
        <v>2380</v>
      </c>
      <c r="I676" s="14">
        <v>180</v>
      </c>
      <c r="J676" s="14" t="str">
        <f t="shared" si="52"/>
        <v>No</v>
      </c>
      <c r="K676" s="14">
        <f t="shared" si="50"/>
        <v>3</v>
      </c>
      <c r="L676" s="14" t="str">
        <f t="shared" si="53"/>
        <v>No</v>
      </c>
      <c r="M676" s="14" t="str">
        <f t="shared" si="51"/>
        <v>No</v>
      </c>
      <c r="N676" s="28">
        <v>32.965000000000003</v>
      </c>
      <c r="O676" s="19" t="str" cm="1">
        <f t="array" ref="O676">_xlfn.IFS(N676&lt;18.5,"Underweight",N676&lt;25,"Normalweight",N676&lt;30,"Overweight",N676&gt;=30,"Obesity")</f>
        <v>Obesity</v>
      </c>
      <c r="P676" s="38" t="s">
        <v>1697</v>
      </c>
      <c r="Q676" s="28">
        <v>32.965000000000003</v>
      </c>
      <c r="R676" s="38">
        <v>6.68</v>
      </c>
      <c r="S676" s="38" t="s">
        <v>2380</v>
      </c>
      <c r="T676" s="38" t="s">
        <v>2380</v>
      </c>
      <c r="U676" s="38" t="s">
        <v>2380</v>
      </c>
      <c r="V676" s="38">
        <v>3</v>
      </c>
      <c r="W676" s="38" t="s">
        <v>2380</v>
      </c>
      <c r="X676" s="38" t="s">
        <v>8391</v>
      </c>
      <c r="Y676" s="19" t="str">
        <f t="shared" si="54"/>
        <v>Normal</v>
      </c>
    </row>
    <row r="677" spans="1:25" x14ac:dyDescent="0.35">
      <c r="A677" s="3" t="s">
        <v>1696</v>
      </c>
      <c r="B677" s="3">
        <v>39.340000000000003</v>
      </c>
      <c r="C677" s="3">
        <v>5.0199999999999996</v>
      </c>
      <c r="D677" s="3" t="s">
        <v>2382</v>
      </c>
      <c r="E677" s="3" t="s">
        <v>2380</v>
      </c>
      <c r="F677" s="3" t="s">
        <v>2383</v>
      </c>
      <c r="G677" s="3">
        <v>1</v>
      </c>
      <c r="H677" s="3" t="s">
        <v>2380</v>
      </c>
      <c r="I677" s="14">
        <v>180</v>
      </c>
      <c r="J677" s="14" t="str">
        <f t="shared" si="52"/>
        <v>No</v>
      </c>
      <c r="K677" s="14">
        <f t="shared" si="50"/>
        <v>1</v>
      </c>
      <c r="L677" s="14" t="str">
        <f t="shared" si="53"/>
        <v>No</v>
      </c>
      <c r="M677" s="14" t="str">
        <f t="shared" si="51"/>
        <v>Yes</v>
      </c>
      <c r="N677" s="28">
        <v>39.340000000000003</v>
      </c>
      <c r="O677" s="19" t="str" cm="1">
        <f t="array" ref="O677">_xlfn.IFS(N677&lt;18.5,"Underweight",N677&lt;25,"Normalweight",N677&lt;30,"Overweight",N677&gt;=30,"Obesity")</f>
        <v>Obesity</v>
      </c>
      <c r="P677" s="38" t="s">
        <v>1696</v>
      </c>
      <c r="Q677" s="28">
        <v>39.340000000000003</v>
      </c>
      <c r="R677" s="38">
        <v>5.0199999999999996</v>
      </c>
      <c r="S677" s="38" t="s">
        <v>2383</v>
      </c>
      <c r="T677" s="38" t="s">
        <v>2380</v>
      </c>
      <c r="U677" s="38" t="s">
        <v>2383</v>
      </c>
      <c r="V677" s="38">
        <v>1</v>
      </c>
      <c r="W677" s="38" t="s">
        <v>2380</v>
      </c>
      <c r="X677" s="38" t="s">
        <v>8391</v>
      </c>
      <c r="Y677" s="19" t="str">
        <f t="shared" si="54"/>
        <v>Prediabetes</v>
      </c>
    </row>
    <row r="678" spans="1:25" x14ac:dyDescent="0.35">
      <c r="A678" s="3" t="s">
        <v>1695</v>
      </c>
      <c r="B678" s="3">
        <v>47</v>
      </c>
      <c r="C678" s="3">
        <v>10.64</v>
      </c>
      <c r="D678" s="3" t="s">
        <v>2382</v>
      </c>
      <c r="E678" s="3" t="s">
        <v>2380</v>
      </c>
      <c r="F678" s="3" t="s">
        <v>2380</v>
      </c>
      <c r="G678" s="3" t="s">
        <v>2381</v>
      </c>
      <c r="H678" s="3" t="s">
        <v>2380</v>
      </c>
      <c r="I678" s="14">
        <v>180</v>
      </c>
      <c r="J678" s="14" t="str">
        <f t="shared" si="52"/>
        <v>No</v>
      </c>
      <c r="K678" s="14">
        <f t="shared" si="50"/>
        <v>0</v>
      </c>
      <c r="L678" s="14" t="str">
        <f t="shared" si="53"/>
        <v>No</v>
      </c>
      <c r="M678" s="14" t="str">
        <f t="shared" si="51"/>
        <v>Yes</v>
      </c>
      <c r="N678" s="28">
        <v>47</v>
      </c>
      <c r="O678" s="19" t="str" cm="1">
        <f t="array" ref="O678">_xlfn.IFS(N678&lt;18.5,"Underweight",N678&lt;25,"Normalweight",N678&lt;30,"Overweight",N678&gt;=30,"Obesity")</f>
        <v>Obesity</v>
      </c>
      <c r="P678" s="38" t="s">
        <v>1695</v>
      </c>
      <c r="Q678" s="28">
        <v>47</v>
      </c>
      <c r="R678" s="38">
        <v>10.64</v>
      </c>
      <c r="S678" s="38" t="s">
        <v>2383</v>
      </c>
      <c r="T678" s="38" t="s">
        <v>2380</v>
      </c>
      <c r="U678" s="38" t="s">
        <v>2380</v>
      </c>
      <c r="V678" s="38">
        <v>0</v>
      </c>
      <c r="W678" s="38" t="s">
        <v>2380</v>
      </c>
      <c r="X678" s="38" t="s">
        <v>8391</v>
      </c>
      <c r="Y678" s="19" t="str">
        <f t="shared" si="54"/>
        <v>Diabetes</v>
      </c>
    </row>
    <row r="679" spans="1:25" x14ac:dyDescent="0.35">
      <c r="A679" s="3" t="s">
        <v>1694</v>
      </c>
      <c r="B679" s="3">
        <v>36.71</v>
      </c>
      <c r="C679" s="3">
        <v>8.74</v>
      </c>
      <c r="D679" s="3" t="s">
        <v>2382</v>
      </c>
      <c r="E679" s="3" t="s">
        <v>2380</v>
      </c>
      <c r="F679" s="3" t="s">
        <v>2380</v>
      </c>
      <c r="G679" s="3" t="s">
        <v>2381</v>
      </c>
      <c r="H679" s="3" t="s">
        <v>2380</v>
      </c>
      <c r="I679" s="14">
        <v>180</v>
      </c>
      <c r="J679" s="14" t="str">
        <f t="shared" si="52"/>
        <v>No</v>
      </c>
      <c r="K679" s="14">
        <f t="shared" si="50"/>
        <v>0</v>
      </c>
      <c r="L679" s="14" t="str">
        <f t="shared" si="53"/>
        <v>No</v>
      </c>
      <c r="M679" s="14" t="str">
        <f t="shared" si="51"/>
        <v>Yes</v>
      </c>
      <c r="N679" s="28">
        <v>36.71</v>
      </c>
      <c r="O679" s="19" t="str" cm="1">
        <f t="array" ref="O679">_xlfn.IFS(N679&lt;18.5,"Underweight",N679&lt;25,"Normalweight",N679&lt;30,"Overweight",N679&gt;=30,"Obesity")</f>
        <v>Obesity</v>
      </c>
      <c r="P679" s="38" t="s">
        <v>1694</v>
      </c>
      <c r="Q679" s="28">
        <v>36.71</v>
      </c>
      <c r="R679" s="38">
        <v>8.74</v>
      </c>
      <c r="S679" s="38" t="s">
        <v>2383</v>
      </c>
      <c r="T679" s="38" t="s">
        <v>2380</v>
      </c>
      <c r="U679" s="38" t="s">
        <v>2380</v>
      </c>
      <c r="V679" s="38">
        <v>0</v>
      </c>
      <c r="W679" s="38" t="s">
        <v>2380</v>
      </c>
      <c r="X679" s="38" t="s">
        <v>8391</v>
      </c>
      <c r="Y679" s="19" t="str">
        <f t="shared" si="54"/>
        <v>Diabetes</v>
      </c>
    </row>
    <row r="680" spans="1:25" x14ac:dyDescent="0.35">
      <c r="A680" s="3" t="s">
        <v>1693</v>
      </c>
      <c r="B680" s="3">
        <v>53.48</v>
      </c>
      <c r="C680" s="3">
        <v>5.64</v>
      </c>
      <c r="D680" s="3" t="s">
        <v>2380</v>
      </c>
      <c r="E680" s="3" t="s">
        <v>2380</v>
      </c>
      <c r="F680" s="3" t="s">
        <v>2380</v>
      </c>
      <c r="G680" s="3" t="s">
        <v>2381</v>
      </c>
      <c r="H680" s="3" t="s">
        <v>2380</v>
      </c>
      <c r="I680" s="14">
        <v>180</v>
      </c>
      <c r="J680" s="14" t="str">
        <f t="shared" si="52"/>
        <v>No</v>
      </c>
      <c r="K680" s="14">
        <f t="shared" si="50"/>
        <v>0</v>
      </c>
      <c r="L680" s="14" t="str">
        <f t="shared" si="53"/>
        <v>No</v>
      </c>
      <c r="M680" s="14" t="str">
        <f t="shared" si="51"/>
        <v>No</v>
      </c>
      <c r="N680" s="28">
        <v>53.48</v>
      </c>
      <c r="O680" s="19" t="str" cm="1">
        <f t="array" ref="O680">_xlfn.IFS(N680&lt;18.5,"Underweight",N680&lt;25,"Normalweight",N680&lt;30,"Overweight",N680&gt;=30,"Obesity")</f>
        <v>Obesity</v>
      </c>
      <c r="P680" s="38" t="s">
        <v>1693</v>
      </c>
      <c r="Q680" s="28">
        <v>53.48</v>
      </c>
      <c r="R680" s="38">
        <v>5.64</v>
      </c>
      <c r="S680" s="38" t="s">
        <v>2380</v>
      </c>
      <c r="T680" s="38" t="s">
        <v>2380</v>
      </c>
      <c r="U680" s="38" t="s">
        <v>2380</v>
      </c>
      <c r="V680" s="38">
        <v>0</v>
      </c>
      <c r="W680" s="38" t="s">
        <v>2380</v>
      </c>
      <c r="X680" s="38" t="s">
        <v>8391</v>
      </c>
      <c r="Y680" s="19" t="str">
        <f t="shared" si="54"/>
        <v>Normal</v>
      </c>
    </row>
    <row r="681" spans="1:25" x14ac:dyDescent="0.35">
      <c r="A681" s="3" t="s">
        <v>1692</v>
      </c>
      <c r="B681" s="3">
        <v>35.5</v>
      </c>
      <c r="C681" s="3">
        <v>10.37</v>
      </c>
      <c r="D681" s="3" t="s">
        <v>2380</v>
      </c>
      <c r="E681" s="3" t="s">
        <v>2380</v>
      </c>
      <c r="F681" s="3" t="s">
        <v>2380</v>
      </c>
      <c r="G681" s="3" t="s">
        <v>2381</v>
      </c>
      <c r="H681" s="3" t="s">
        <v>2380</v>
      </c>
      <c r="I681" s="14">
        <v>180</v>
      </c>
      <c r="J681" s="14" t="str">
        <f t="shared" si="52"/>
        <v>No</v>
      </c>
      <c r="K681" s="14">
        <f t="shared" si="50"/>
        <v>0</v>
      </c>
      <c r="L681" s="14" t="str">
        <f t="shared" si="53"/>
        <v>No</v>
      </c>
      <c r="M681" s="14" t="str">
        <f t="shared" si="51"/>
        <v>No</v>
      </c>
      <c r="N681" s="28">
        <v>35.5</v>
      </c>
      <c r="O681" s="19" t="str" cm="1">
        <f t="array" ref="O681">_xlfn.IFS(N681&lt;18.5,"Underweight",N681&lt;25,"Normalweight",N681&lt;30,"Overweight",N681&gt;=30,"Obesity")</f>
        <v>Obesity</v>
      </c>
      <c r="P681" s="38" t="s">
        <v>1692</v>
      </c>
      <c r="Q681" s="28">
        <v>35.5</v>
      </c>
      <c r="R681" s="38">
        <v>10.37</v>
      </c>
      <c r="S681" s="38" t="s">
        <v>2380</v>
      </c>
      <c r="T681" s="38" t="s">
        <v>2380</v>
      </c>
      <c r="U681" s="38" t="s">
        <v>2380</v>
      </c>
      <c r="V681" s="38">
        <v>0</v>
      </c>
      <c r="W681" s="38" t="s">
        <v>2380</v>
      </c>
      <c r="X681" s="38" t="s">
        <v>8391</v>
      </c>
      <c r="Y681" s="19" t="str">
        <f t="shared" si="54"/>
        <v>Diabetes</v>
      </c>
    </row>
    <row r="682" spans="1:25" x14ac:dyDescent="0.35">
      <c r="A682" s="3" t="s">
        <v>1691</v>
      </c>
      <c r="B682" s="3">
        <v>36.979999999999997</v>
      </c>
      <c r="C682" s="3">
        <v>9.56</v>
      </c>
      <c r="D682" s="3" t="s">
        <v>2382</v>
      </c>
      <c r="E682" s="3" t="s">
        <v>2380</v>
      </c>
      <c r="F682" s="3" t="s">
        <v>2380</v>
      </c>
      <c r="G682" s="3" t="s">
        <v>2381</v>
      </c>
      <c r="H682" s="3" t="s">
        <v>2380</v>
      </c>
      <c r="I682" s="14">
        <v>180</v>
      </c>
      <c r="J682" s="14" t="str">
        <f t="shared" si="52"/>
        <v>No</v>
      </c>
      <c r="K682" s="14">
        <f t="shared" si="50"/>
        <v>0</v>
      </c>
      <c r="L682" s="14" t="str">
        <f t="shared" si="53"/>
        <v>No</v>
      </c>
      <c r="M682" s="14" t="str">
        <f t="shared" si="51"/>
        <v>Yes</v>
      </c>
      <c r="N682" s="28">
        <v>36.979999999999997</v>
      </c>
      <c r="O682" s="19" t="str" cm="1">
        <f t="array" ref="O682">_xlfn.IFS(N682&lt;18.5,"Underweight",N682&lt;25,"Normalweight",N682&lt;30,"Overweight",N682&gt;=30,"Obesity")</f>
        <v>Obesity</v>
      </c>
      <c r="P682" s="38" t="s">
        <v>1691</v>
      </c>
      <c r="Q682" s="28">
        <v>36.979999999999997</v>
      </c>
      <c r="R682" s="38">
        <v>9.56</v>
      </c>
      <c r="S682" s="38" t="s">
        <v>2383</v>
      </c>
      <c r="T682" s="38" t="s">
        <v>2380</v>
      </c>
      <c r="U682" s="38" t="s">
        <v>2380</v>
      </c>
      <c r="V682" s="38">
        <v>0</v>
      </c>
      <c r="W682" s="38" t="s">
        <v>2380</v>
      </c>
      <c r="X682" s="38" t="s">
        <v>8391</v>
      </c>
      <c r="Y682" s="19" t="str">
        <f t="shared" si="54"/>
        <v>Diabetes</v>
      </c>
    </row>
    <row r="683" spans="1:25" x14ac:dyDescent="0.35">
      <c r="A683" s="3" t="s">
        <v>1690</v>
      </c>
      <c r="B683" s="3">
        <v>32.395000000000003</v>
      </c>
      <c r="C683" s="3">
        <v>8.23</v>
      </c>
      <c r="D683" s="3" t="s">
        <v>2382</v>
      </c>
      <c r="E683" s="3" t="s">
        <v>2380</v>
      </c>
      <c r="F683" s="3" t="s">
        <v>2383</v>
      </c>
      <c r="G683" s="3">
        <v>1</v>
      </c>
      <c r="H683" s="3" t="s">
        <v>2380</v>
      </c>
      <c r="I683" s="14">
        <v>180</v>
      </c>
      <c r="J683" s="14" t="str">
        <f t="shared" si="52"/>
        <v>No</v>
      </c>
      <c r="K683" s="14">
        <f t="shared" si="50"/>
        <v>1</v>
      </c>
      <c r="L683" s="14" t="str">
        <f t="shared" si="53"/>
        <v>No</v>
      </c>
      <c r="M683" s="14" t="str">
        <f t="shared" si="51"/>
        <v>Yes</v>
      </c>
      <c r="N683" s="28">
        <v>32.395000000000003</v>
      </c>
      <c r="O683" s="19" t="str" cm="1">
        <f t="array" ref="O683">_xlfn.IFS(N683&lt;18.5,"Underweight",N683&lt;25,"Normalweight",N683&lt;30,"Overweight",N683&gt;=30,"Obesity")</f>
        <v>Obesity</v>
      </c>
      <c r="P683" s="38" t="s">
        <v>1690</v>
      </c>
      <c r="Q683" s="28">
        <v>32.395000000000003</v>
      </c>
      <c r="R683" s="38">
        <v>8.23</v>
      </c>
      <c r="S683" s="38" t="s">
        <v>2383</v>
      </c>
      <c r="T683" s="38" t="s">
        <v>2380</v>
      </c>
      <c r="U683" s="38" t="s">
        <v>2383</v>
      </c>
      <c r="V683" s="38">
        <v>1</v>
      </c>
      <c r="W683" s="38" t="s">
        <v>2380</v>
      </c>
      <c r="X683" s="38" t="s">
        <v>8391</v>
      </c>
      <c r="Y683" s="19" t="str">
        <f t="shared" si="54"/>
        <v>Normal</v>
      </c>
    </row>
    <row r="684" spans="1:25" x14ac:dyDescent="0.35">
      <c r="A684" s="3" t="s">
        <v>1689</v>
      </c>
      <c r="B684" s="3">
        <v>32.729999999999997</v>
      </c>
      <c r="C684" s="3">
        <v>7.03</v>
      </c>
      <c r="D684" s="3" t="s">
        <v>2380</v>
      </c>
      <c r="E684" s="3" t="s">
        <v>2380</v>
      </c>
      <c r="F684" s="3" t="s">
        <v>2380</v>
      </c>
      <c r="G684" s="3" t="s">
        <v>2381</v>
      </c>
      <c r="H684" s="3" t="s">
        <v>2380</v>
      </c>
      <c r="I684" s="14">
        <v>180</v>
      </c>
      <c r="J684" s="14" t="str">
        <f t="shared" si="52"/>
        <v>No</v>
      </c>
      <c r="K684" s="14">
        <f t="shared" si="50"/>
        <v>0</v>
      </c>
      <c r="L684" s="14" t="str">
        <f t="shared" si="53"/>
        <v>No</v>
      </c>
      <c r="M684" s="14" t="str">
        <f t="shared" si="51"/>
        <v>No</v>
      </c>
      <c r="N684" s="28">
        <v>32.729999999999997</v>
      </c>
      <c r="O684" s="19" t="str" cm="1">
        <f t="array" ref="O684">_xlfn.IFS(N684&lt;18.5,"Underweight",N684&lt;25,"Normalweight",N684&lt;30,"Overweight",N684&gt;=30,"Obesity")</f>
        <v>Obesity</v>
      </c>
      <c r="P684" s="38" t="s">
        <v>1689</v>
      </c>
      <c r="Q684" s="28">
        <v>32.729999999999997</v>
      </c>
      <c r="R684" s="38">
        <v>7.03</v>
      </c>
      <c r="S684" s="38" t="s">
        <v>2380</v>
      </c>
      <c r="T684" s="38" t="s">
        <v>2380</v>
      </c>
      <c r="U684" s="38" t="s">
        <v>2380</v>
      </c>
      <c r="V684" s="38">
        <v>0</v>
      </c>
      <c r="W684" s="38" t="s">
        <v>2380</v>
      </c>
      <c r="X684" s="38" t="s">
        <v>8391</v>
      </c>
      <c r="Y684" s="19" t="str">
        <f t="shared" si="54"/>
        <v>Diabetes</v>
      </c>
    </row>
    <row r="685" spans="1:25" x14ac:dyDescent="0.35">
      <c r="A685" s="3" t="s">
        <v>1688</v>
      </c>
      <c r="B685" s="3">
        <v>20.52</v>
      </c>
      <c r="C685" s="3">
        <v>5.45</v>
      </c>
      <c r="D685" s="3" t="s">
        <v>2380</v>
      </c>
      <c r="E685" s="3" t="s">
        <v>2380</v>
      </c>
      <c r="F685" s="3" t="s">
        <v>2380</v>
      </c>
      <c r="G685" s="3">
        <v>1</v>
      </c>
      <c r="H685" s="3" t="s">
        <v>2382</v>
      </c>
      <c r="I685" s="14">
        <v>1</v>
      </c>
      <c r="J685" s="14" t="str">
        <f t="shared" si="52"/>
        <v>yes</v>
      </c>
      <c r="K685" s="14">
        <f t="shared" si="50"/>
        <v>1</v>
      </c>
      <c r="L685" s="14" t="str">
        <f t="shared" si="53"/>
        <v>Yes</v>
      </c>
      <c r="M685" s="14" t="str">
        <f t="shared" si="51"/>
        <v>No</v>
      </c>
      <c r="N685" s="28">
        <v>20.52</v>
      </c>
      <c r="O685" s="19" t="str" cm="1">
        <f t="array" ref="O685">_xlfn.IFS(N685&lt;18.5,"Underweight",N685&lt;25,"Normalweight",N685&lt;30,"Overweight",N685&gt;=30,"Obesity")</f>
        <v>Normalweight</v>
      </c>
      <c r="P685" s="38" t="s">
        <v>1688</v>
      </c>
      <c r="Q685" s="28">
        <v>20.52</v>
      </c>
      <c r="R685" s="38">
        <v>5.45</v>
      </c>
      <c r="S685" s="38" t="s">
        <v>2380</v>
      </c>
      <c r="T685" s="38" t="s">
        <v>2380</v>
      </c>
      <c r="U685" s="38" t="s">
        <v>2380</v>
      </c>
      <c r="V685" s="38">
        <v>1</v>
      </c>
      <c r="W685" s="38" t="s">
        <v>2383</v>
      </c>
      <c r="X685" s="38" t="s">
        <v>8393</v>
      </c>
      <c r="Y685" s="19" t="str">
        <f t="shared" si="54"/>
        <v>Prediabetes</v>
      </c>
    </row>
    <row r="686" spans="1:25" x14ac:dyDescent="0.35">
      <c r="A686" s="3" t="s">
        <v>1687</v>
      </c>
      <c r="B686" s="3">
        <v>51.72</v>
      </c>
      <c r="C686" s="3">
        <v>5.76</v>
      </c>
      <c r="D686" s="3" t="s">
        <v>2380</v>
      </c>
      <c r="E686" s="3" t="s">
        <v>2380</v>
      </c>
      <c r="F686" s="3" t="s">
        <v>2380</v>
      </c>
      <c r="G686" s="3" t="s">
        <v>2381</v>
      </c>
      <c r="H686" s="3" t="s">
        <v>2380</v>
      </c>
      <c r="I686" s="14">
        <v>180</v>
      </c>
      <c r="J686" s="14" t="str">
        <f t="shared" si="52"/>
        <v>No</v>
      </c>
      <c r="K686" s="14">
        <f t="shared" si="50"/>
        <v>0</v>
      </c>
      <c r="L686" s="14" t="str">
        <f t="shared" si="53"/>
        <v>No</v>
      </c>
      <c r="M686" s="14" t="str">
        <f t="shared" si="51"/>
        <v>No</v>
      </c>
      <c r="N686" s="28">
        <v>51.72</v>
      </c>
      <c r="O686" s="19" t="str" cm="1">
        <f t="array" ref="O686">_xlfn.IFS(N686&lt;18.5,"Underweight",N686&lt;25,"Normalweight",N686&lt;30,"Overweight",N686&gt;=30,"Obesity")</f>
        <v>Obesity</v>
      </c>
      <c r="P686" s="38" t="s">
        <v>1687</v>
      </c>
      <c r="Q686" s="28">
        <v>51.72</v>
      </c>
      <c r="R686" s="38">
        <v>5.76</v>
      </c>
      <c r="S686" s="38" t="s">
        <v>2380</v>
      </c>
      <c r="T686" s="38" t="s">
        <v>2380</v>
      </c>
      <c r="U686" s="38" t="s">
        <v>2380</v>
      </c>
      <c r="V686" s="38">
        <v>0</v>
      </c>
      <c r="W686" s="38" t="s">
        <v>2380</v>
      </c>
      <c r="X686" s="38" t="s">
        <v>8391</v>
      </c>
      <c r="Y686" s="19" t="str">
        <f t="shared" si="54"/>
        <v>Prediabetes</v>
      </c>
    </row>
    <row r="687" spans="1:25" x14ac:dyDescent="0.35">
      <c r="A687" s="3" t="s">
        <v>1686</v>
      </c>
      <c r="B687" s="3">
        <v>50.2</v>
      </c>
      <c r="C687" s="3">
        <v>5.4</v>
      </c>
      <c r="D687" s="3" t="s">
        <v>2380</v>
      </c>
      <c r="E687" s="3" t="s">
        <v>2380</v>
      </c>
      <c r="F687" s="3" t="s">
        <v>2380</v>
      </c>
      <c r="G687" s="3" t="s">
        <v>2381</v>
      </c>
      <c r="H687" s="3" t="s">
        <v>2380</v>
      </c>
      <c r="I687" s="14">
        <v>180</v>
      </c>
      <c r="J687" s="14" t="str">
        <f t="shared" si="52"/>
        <v>No</v>
      </c>
      <c r="K687" s="14">
        <f t="shared" si="50"/>
        <v>0</v>
      </c>
      <c r="L687" s="14" t="str">
        <f t="shared" si="53"/>
        <v>No</v>
      </c>
      <c r="M687" s="14" t="str">
        <f t="shared" si="51"/>
        <v>No</v>
      </c>
      <c r="N687" s="28">
        <v>50.2</v>
      </c>
      <c r="O687" s="19" t="str" cm="1">
        <f t="array" ref="O687">_xlfn.IFS(N687&lt;18.5,"Underweight",N687&lt;25,"Normalweight",N687&lt;30,"Overweight",N687&gt;=30,"Obesity")</f>
        <v>Obesity</v>
      </c>
      <c r="P687" s="38" t="s">
        <v>1686</v>
      </c>
      <c r="Q687" s="28">
        <v>50.2</v>
      </c>
      <c r="R687" s="38">
        <v>5.4</v>
      </c>
      <c r="S687" s="38" t="s">
        <v>2380</v>
      </c>
      <c r="T687" s="38" t="s">
        <v>2380</v>
      </c>
      <c r="U687" s="38" t="s">
        <v>2380</v>
      </c>
      <c r="V687" s="38">
        <v>0</v>
      </c>
      <c r="W687" s="38" t="s">
        <v>2380</v>
      </c>
      <c r="X687" s="38" t="s">
        <v>8391</v>
      </c>
      <c r="Y687" s="19" t="str">
        <f t="shared" si="54"/>
        <v>Normal</v>
      </c>
    </row>
    <row r="688" spans="1:25" x14ac:dyDescent="0.35">
      <c r="A688" s="3" t="s">
        <v>1685</v>
      </c>
      <c r="B688" s="3">
        <v>25.52</v>
      </c>
      <c r="C688" s="3">
        <v>6.35</v>
      </c>
      <c r="D688" s="3" t="s">
        <v>2380</v>
      </c>
      <c r="E688" s="3" t="s">
        <v>2380</v>
      </c>
      <c r="F688" s="3" t="s">
        <v>2383</v>
      </c>
      <c r="G688" s="3">
        <v>1</v>
      </c>
      <c r="H688" s="3" t="s">
        <v>2380</v>
      </c>
      <c r="I688" s="14">
        <v>180</v>
      </c>
      <c r="J688" s="14" t="str">
        <f t="shared" si="52"/>
        <v>No</v>
      </c>
      <c r="K688" s="14">
        <f t="shared" si="50"/>
        <v>1</v>
      </c>
      <c r="L688" s="14" t="str">
        <f t="shared" si="53"/>
        <v>No</v>
      </c>
      <c r="M688" s="14" t="str">
        <f t="shared" si="51"/>
        <v>No</v>
      </c>
      <c r="N688" s="28">
        <v>25.52</v>
      </c>
      <c r="O688" s="19" t="str" cm="1">
        <f t="array" ref="O688">_xlfn.IFS(N688&lt;18.5,"Underweight",N688&lt;25,"Normalweight",N688&lt;30,"Overweight",N688&gt;=30,"Obesity")</f>
        <v>Overweight</v>
      </c>
      <c r="P688" s="38" t="s">
        <v>1685</v>
      </c>
      <c r="Q688" s="28">
        <v>25.52</v>
      </c>
      <c r="R688" s="38">
        <v>6.35</v>
      </c>
      <c r="S688" s="38" t="s">
        <v>2380</v>
      </c>
      <c r="T688" s="38" t="s">
        <v>2380</v>
      </c>
      <c r="U688" s="38" t="s">
        <v>2383</v>
      </c>
      <c r="V688" s="38">
        <v>1</v>
      </c>
      <c r="W688" s="38" t="s">
        <v>2380</v>
      </c>
      <c r="X688" s="38" t="s">
        <v>8392</v>
      </c>
      <c r="Y688" s="19" t="str">
        <f t="shared" si="54"/>
        <v>Prediabetes</v>
      </c>
    </row>
    <row r="689" spans="1:25" x14ac:dyDescent="0.35">
      <c r="A689" s="3" t="s">
        <v>1684</v>
      </c>
      <c r="B689" s="3">
        <v>35.200000000000003</v>
      </c>
      <c r="C689" s="3">
        <v>6.26</v>
      </c>
      <c r="D689" s="3" t="s">
        <v>2382</v>
      </c>
      <c r="E689" s="3" t="s">
        <v>2380</v>
      </c>
      <c r="F689" s="3" t="s">
        <v>2380</v>
      </c>
      <c r="G689" s="3">
        <v>2</v>
      </c>
      <c r="H689" s="3" t="s">
        <v>2380</v>
      </c>
      <c r="I689" s="14">
        <v>180</v>
      </c>
      <c r="J689" s="14" t="str">
        <f t="shared" si="52"/>
        <v>No</v>
      </c>
      <c r="K689" s="14">
        <f t="shared" si="50"/>
        <v>2</v>
      </c>
      <c r="L689" s="14" t="str">
        <f t="shared" si="53"/>
        <v>No</v>
      </c>
      <c r="M689" s="14" t="str">
        <f t="shared" si="51"/>
        <v>Yes</v>
      </c>
      <c r="N689" s="28">
        <v>35.200000000000003</v>
      </c>
      <c r="O689" s="19" t="str" cm="1">
        <f t="array" ref="O689">_xlfn.IFS(N689&lt;18.5,"Underweight",N689&lt;25,"Normalweight",N689&lt;30,"Overweight",N689&gt;=30,"Obesity")</f>
        <v>Obesity</v>
      </c>
      <c r="P689" s="38" t="s">
        <v>1684</v>
      </c>
      <c r="Q689" s="28">
        <v>35.200000000000003</v>
      </c>
      <c r="R689" s="38">
        <v>6.26</v>
      </c>
      <c r="S689" s="38" t="s">
        <v>2383</v>
      </c>
      <c r="T689" s="38" t="s">
        <v>2380</v>
      </c>
      <c r="U689" s="38" t="s">
        <v>2380</v>
      </c>
      <c r="V689" s="38">
        <v>2</v>
      </c>
      <c r="W689" s="38" t="s">
        <v>2380</v>
      </c>
      <c r="X689" s="38" t="s">
        <v>8391</v>
      </c>
      <c r="Y689" s="19" t="str">
        <f t="shared" si="54"/>
        <v>Prediabetes</v>
      </c>
    </row>
    <row r="690" spans="1:25" x14ac:dyDescent="0.35">
      <c r="A690" s="3" t="s">
        <v>1683</v>
      </c>
      <c r="B690" s="3">
        <v>41.26</v>
      </c>
      <c r="C690" s="3">
        <v>5.97</v>
      </c>
      <c r="D690" s="3" t="s">
        <v>2382</v>
      </c>
      <c r="E690" s="3" t="s">
        <v>2380</v>
      </c>
      <c r="F690" s="3" t="s">
        <v>2380</v>
      </c>
      <c r="G690" s="3" t="s">
        <v>2381</v>
      </c>
      <c r="H690" s="3" t="s">
        <v>2380</v>
      </c>
      <c r="I690" s="14">
        <v>180</v>
      </c>
      <c r="J690" s="14" t="str">
        <f t="shared" si="52"/>
        <v>No</v>
      </c>
      <c r="K690" s="14">
        <f t="shared" si="50"/>
        <v>0</v>
      </c>
      <c r="L690" s="14" t="str">
        <f t="shared" si="53"/>
        <v>No</v>
      </c>
      <c r="M690" s="14" t="str">
        <f t="shared" si="51"/>
        <v>Yes</v>
      </c>
      <c r="N690" s="28">
        <v>41.26</v>
      </c>
      <c r="O690" s="19" t="str" cm="1">
        <f t="array" ref="O690">_xlfn.IFS(N690&lt;18.5,"Underweight",N690&lt;25,"Normalweight",N690&lt;30,"Overweight",N690&gt;=30,"Obesity")</f>
        <v>Obesity</v>
      </c>
      <c r="P690" s="38" t="s">
        <v>1683</v>
      </c>
      <c r="Q690" s="28">
        <v>41.26</v>
      </c>
      <c r="R690" s="38">
        <v>5.97</v>
      </c>
      <c r="S690" s="38" t="s">
        <v>2383</v>
      </c>
      <c r="T690" s="38" t="s">
        <v>2380</v>
      </c>
      <c r="U690" s="38" t="s">
        <v>2380</v>
      </c>
      <c r="V690" s="38">
        <v>0</v>
      </c>
      <c r="W690" s="38" t="s">
        <v>2380</v>
      </c>
      <c r="X690" s="38" t="s">
        <v>8391</v>
      </c>
      <c r="Y690" s="19" t="str">
        <f t="shared" si="54"/>
        <v>Normal</v>
      </c>
    </row>
    <row r="691" spans="1:25" x14ac:dyDescent="0.35">
      <c r="A691" s="3" t="s">
        <v>1682</v>
      </c>
      <c r="B691" s="3">
        <v>17.195</v>
      </c>
      <c r="C691" s="3">
        <v>5.29</v>
      </c>
      <c r="D691" s="3" t="s">
        <v>2382</v>
      </c>
      <c r="E691" s="3" t="s">
        <v>2380</v>
      </c>
      <c r="F691" s="3" t="s">
        <v>2380</v>
      </c>
      <c r="G691" s="3" t="s">
        <v>2381</v>
      </c>
      <c r="H691" s="3" t="s">
        <v>2382</v>
      </c>
      <c r="I691" s="14">
        <v>1</v>
      </c>
      <c r="J691" s="14" t="str">
        <f t="shared" si="52"/>
        <v>yes</v>
      </c>
      <c r="K691" s="14">
        <f t="shared" si="50"/>
        <v>0</v>
      </c>
      <c r="L691" s="14" t="str">
        <f t="shared" si="53"/>
        <v>Yes</v>
      </c>
      <c r="M691" s="14" t="str">
        <f t="shared" si="51"/>
        <v>Yes</v>
      </c>
      <c r="N691" s="28">
        <v>17.195</v>
      </c>
      <c r="O691" s="19" t="str" cm="1">
        <f t="array" ref="O691">_xlfn.IFS(N691&lt;18.5,"Underweight",N691&lt;25,"Normalweight",N691&lt;30,"Overweight",N691&gt;=30,"Obesity")</f>
        <v>Underweight</v>
      </c>
      <c r="P691" s="38" t="s">
        <v>1682</v>
      </c>
      <c r="Q691" s="28">
        <v>17.195</v>
      </c>
      <c r="R691" s="38">
        <v>5.29</v>
      </c>
      <c r="S691" s="38" t="s">
        <v>2383</v>
      </c>
      <c r="T691" s="38" t="s">
        <v>2380</v>
      </c>
      <c r="U691" s="38" t="s">
        <v>2380</v>
      </c>
      <c r="V691" s="38">
        <v>0</v>
      </c>
      <c r="W691" s="38" t="s">
        <v>2383</v>
      </c>
      <c r="X691" s="38" t="s">
        <v>8394</v>
      </c>
      <c r="Y691" s="19" t="str">
        <f t="shared" si="54"/>
        <v>Prediabetes</v>
      </c>
    </row>
    <row r="692" spans="1:25" x14ac:dyDescent="0.35">
      <c r="A692" s="3" t="s">
        <v>1681</v>
      </c>
      <c r="B692" s="3">
        <v>23.085000000000001</v>
      </c>
      <c r="C692" s="3">
        <v>4.2699999999999996</v>
      </c>
      <c r="D692" s="3" t="s">
        <v>2382</v>
      </c>
      <c r="E692" s="3" t="s">
        <v>2380</v>
      </c>
      <c r="F692" s="3" t="s">
        <v>2380</v>
      </c>
      <c r="G692" s="3">
        <v>2</v>
      </c>
      <c r="H692" s="3" t="s">
        <v>2380</v>
      </c>
      <c r="I692" s="14">
        <v>180</v>
      </c>
      <c r="J692" s="14" t="str">
        <f t="shared" si="52"/>
        <v>No</v>
      </c>
      <c r="K692" s="14">
        <f t="shared" si="50"/>
        <v>2</v>
      </c>
      <c r="L692" s="14" t="str">
        <f t="shared" si="53"/>
        <v>No</v>
      </c>
      <c r="M692" s="14" t="str">
        <f t="shared" si="51"/>
        <v>Yes</v>
      </c>
      <c r="N692" s="28">
        <v>23.085000000000001</v>
      </c>
      <c r="O692" s="19" t="str" cm="1">
        <f t="array" ref="O692">_xlfn.IFS(N692&lt;18.5,"Underweight",N692&lt;25,"Normalweight",N692&lt;30,"Overweight",N692&gt;=30,"Obesity")</f>
        <v>Normalweight</v>
      </c>
      <c r="P692" s="38" t="s">
        <v>1681</v>
      </c>
      <c r="Q692" s="28">
        <v>23.085000000000001</v>
      </c>
      <c r="R692" s="38">
        <v>4.2699999999999996</v>
      </c>
      <c r="S692" s="38" t="s">
        <v>2383</v>
      </c>
      <c r="T692" s="38" t="s">
        <v>2380</v>
      </c>
      <c r="U692" s="38" t="s">
        <v>2380</v>
      </c>
      <c r="V692" s="38">
        <v>2</v>
      </c>
      <c r="W692" s="38" t="s">
        <v>2380</v>
      </c>
      <c r="X692" s="38" t="s">
        <v>8393</v>
      </c>
      <c r="Y692" s="19" t="str">
        <f t="shared" si="54"/>
        <v>Prediabetes</v>
      </c>
    </row>
    <row r="693" spans="1:25" x14ac:dyDescent="0.35">
      <c r="A693" s="3" t="s">
        <v>1680</v>
      </c>
      <c r="B693" s="3">
        <v>21.66</v>
      </c>
      <c r="C693" s="3">
        <v>5.2</v>
      </c>
      <c r="D693" s="3" t="s">
        <v>2382</v>
      </c>
      <c r="E693" s="3" t="s">
        <v>2380</v>
      </c>
      <c r="F693" s="3" t="s">
        <v>2380</v>
      </c>
      <c r="G693" s="3">
        <v>2</v>
      </c>
      <c r="H693" s="3" t="s">
        <v>2380</v>
      </c>
      <c r="I693" s="14">
        <v>180</v>
      </c>
      <c r="J693" s="14" t="str">
        <f t="shared" si="52"/>
        <v>No</v>
      </c>
      <c r="K693" s="14">
        <f t="shared" si="50"/>
        <v>2</v>
      </c>
      <c r="L693" s="14" t="str">
        <f t="shared" si="53"/>
        <v>No</v>
      </c>
      <c r="M693" s="14" t="str">
        <f t="shared" si="51"/>
        <v>Yes</v>
      </c>
      <c r="N693" s="28">
        <v>21.66</v>
      </c>
      <c r="O693" s="19" t="str" cm="1">
        <f t="array" ref="O693">_xlfn.IFS(N693&lt;18.5,"Underweight",N693&lt;25,"Normalweight",N693&lt;30,"Overweight",N693&gt;=30,"Obesity")</f>
        <v>Normalweight</v>
      </c>
      <c r="P693" s="38" t="s">
        <v>1680</v>
      </c>
      <c r="Q693" s="28">
        <v>21.66</v>
      </c>
      <c r="R693" s="38">
        <v>5.2</v>
      </c>
      <c r="S693" s="38" t="s">
        <v>2383</v>
      </c>
      <c r="T693" s="38" t="s">
        <v>2380</v>
      </c>
      <c r="U693" s="38" t="s">
        <v>2380</v>
      </c>
      <c r="V693" s="38">
        <v>2</v>
      </c>
      <c r="W693" s="38" t="s">
        <v>2380</v>
      </c>
      <c r="X693" s="38" t="s">
        <v>8393</v>
      </c>
      <c r="Y693" s="19" t="str">
        <f t="shared" si="54"/>
        <v>Normal</v>
      </c>
    </row>
    <row r="694" spans="1:25" x14ac:dyDescent="0.35">
      <c r="A694" s="3" t="s">
        <v>1679</v>
      </c>
      <c r="B694" s="3">
        <v>36.47</v>
      </c>
      <c r="C694" s="3">
        <v>8.23</v>
      </c>
      <c r="D694" s="3" t="s">
        <v>2382</v>
      </c>
      <c r="E694" s="3" t="s">
        <v>2380</v>
      </c>
      <c r="F694" s="3" t="s">
        <v>2380</v>
      </c>
      <c r="G694" s="3" t="s">
        <v>2381</v>
      </c>
      <c r="H694" s="3" t="s">
        <v>2380</v>
      </c>
      <c r="I694" s="14">
        <v>180</v>
      </c>
      <c r="J694" s="14" t="str">
        <f t="shared" si="52"/>
        <v>No</v>
      </c>
      <c r="K694" s="14">
        <f t="shared" si="50"/>
        <v>0</v>
      </c>
      <c r="L694" s="14" t="str">
        <f t="shared" si="53"/>
        <v>No</v>
      </c>
      <c r="M694" s="14" t="str">
        <f t="shared" si="51"/>
        <v>Yes</v>
      </c>
      <c r="N694" s="28">
        <v>36.47</v>
      </c>
      <c r="O694" s="19" t="str" cm="1">
        <f t="array" ref="O694">_xlfn.IFS(N694&lt;18.5,"Underweight",N694&lt;25,"Normalweight",N694&lt;30,"Overweight",N694&gt;=30,"Obesity")</f>
        <v>Obesity</v>
      </c>
      <c r="P694" s="38" t="s">
        <v>1679</v>
      </c>
      <c r="Q694" s="28">
        <v>36.47</v>
      </c>
      <c r="R694" s="38">
        <v>8.23</v>
      </c>
      <c r="S694" s="38" t="s">
        <v>2383</v>
      </c>
      <c r="T694" s="38" t="s">
        <v>2380</v>
      </c>
      <c r="U694" s="38" t="s">
        <v>2380</v>
      </c>
      <c r="V694" s="38">
        <v>0</v>
      </c>
      <c r="W694" s="38" t="s">
        <v>2380</v>
      </c>
      <c r="X694" s="38" t="s">
        <v>8391</v>
      </c>
      <c r="Y694" s="19" t="str">
        <f t="shared" si="54"/>
        <v>Diabetes</v>
      </c>
    </row>
    <row r="695" spans="1:25" x14ac:dyDescent="0.35">
      <c r="A695" s="3" t="s">
        <v>1678</v>
      </c>
      <c r="B695" s="3">
        <v>36.08</v>
      </c>
      <c r="C695" s="3">
        <v>10.33</v>
      </c>
      <c r="D695" s="3" t="s">
        <v>2382</v>
      </c>
      <c r="E695" s="3" t="s">
        <v>2380</v>
      </c>
      <c r="F695" s="3" t="s">
        <v>2380</v>
      </c>
      <c r="G695" s="3" t="s">
        <v>2381</v>
      </c>
      <c r="H695" s="3" t="s">
        <v>2380</v>
      </c>
      <c r="I695" s="14">
        <v>180</v>
      </c>
      <c r="J695" s="14" t="str">
        <f t="shared" si="52"/>
        <v>No</v>
      </c>
      <c r="K695" s="14">
        <f t="shared" si="50"/>
        <v>0</v>
      </c>
      <c r="L695" s="14" t="str">
        <f t="shared" si="53"/>
        <v>No</v>
      </c>
      <c r="M695" s="14" t="str">
        <f t="shared" si="51"/>
        <v>Yes</v>
      </c>
      <c r="N695" s="28">
        <v>36.08</v>
      </c>
      <c r="O695" s="19" t="str" cm="1">
        <f t="array" ref="O695">_xlfn.IFS(N695&lt;18.5,"Underweight",N695&lt;25,"Normalweight",N695&lt;30,"Overweight",N695&gt;=30,"Obesity")</f>
        <v>Obesity</v>
      </c>
      <c r="P695" s="38" t="s">
        <v>1678</v>
      </c>
      <c r="Q695" s="28">
        <v>36.08</v>
      </c>
      <c r="R695" s="38">
        <v>10.33</v>
      </c>
      <c r="S695" s="38" t="s">
        <v>2383</v>
      </c>
      <c r="T695" s="38" t="s">
        <v>2380</v>
      </c>
      <c r="U695" s="38" t="s">
        <v>2380</v>
      </c>
      <c r="V695" s="38">
        <v>0</v>
      </c>
      <c r="W695" s="38" t="s">
        <v>2380</v>
      </c>
      <c r="X695" s="38" t="s">
        <v>8391</v>
      </c>
      <c r="Y695" s="19" t="str">
        <f t="shared" si="54"/>
        <v>Diabetes</v>
      </c>
    </row>
    <row r="696" spans="1:25" x14ac:dyDescent="0.35">
      <c r="A696" s="3" t="s">
        <v>1677</v>
      </c>
      <c r="B696" s="3">
        <v>23.18</v>
      </c>
      <c r="C696" s="3">
        <v>6.13</v>
      </c>
      <c r="D696" s="3" t="s">
        <v>2380</v>
      </c>
      <c r="E696" s="3" t="s">
        <v>2380</v>
      </c>
      <c r="F696" s="3" t="s">
        <v>2380</v>
      </c>
      <c r="G696" s="3" t="s">
        <v>2381</v>
      </c>
      <c r="H696" s="3" t="s">
        <v>2380</v>
      </c>
      <c r="I696" s="14">
        <v>180</v>
      </c>
      <c r="J696" s="14" t="str">
        <f t="shared" si="52"/>
        <v>No</v>
      </c>
      <c r="K696" s="14">
        <f t="shared" si="50"/>
        <v>0</v>
      </c>
      <c r="L696" s="14" t="str">
        <f t="shared" si="53"/>
        <v>No</v>
      </c>
      <c r="M696" s="14" t="str">
        <f t="shared" si="51"/>
        <v>No</v>
      </c>
      <c r="N696" s="28">
        <v>23.18</v>
      </c>
      <c r="O696" s="19" t="str" cm="1">
        <f t="array" ref="O696">_xlfn.IFS(N696&lt;18.5,"Underweight",N696&lt;25,"Normalweight",N696&lt;30,"Overweight",N696&gt;=30,"Obesity")</f>
        <v>Normalweight</v>
      </c>
      <c r="P696" s="38" t="s">
        <v>1677</v>
      </c>
      <c r="Q696" s="28">
        <v>23.18</v>
      </c>
      <c r="R696" s="38">
        <v>6.13</v>
      </c>
      <c r="S696" s="38" t="s">
        <v>2380</v>
      </c>
      <c r="T696" s="38" t="s">
        <v>2380</v>
      </c>
      <c r="U696" s="38" t="s">
        <v>2380</v>
      </c>
      <c r="V696" s="38">
        <v>0</v>
      </c>
      <c r="W696" s="38" t="s">
        <v>2380</v>
      </c>
      <c r="X696" s="38" t="s">
        <v>8393</v>
      </c>
      <c r="Y696" s="19" t="str">
        <f t="shared" si="54"/>
        <v>Prediabetes</v>
      </c>
    </row>
    <row r="697" spans="1:25" x14ac:dyDescent="0.35">
      <c r="A697" s="3" t="s">
        <v>1676</v>
      </c>
      <c r="B697" s="3">
        <v>39.159999999999997</v>
      </c>
      <c r="C697" s="3">
        <v>8.08</v>
      </c>
      <c r="D697" s="3" t="s">
        <v>2380</v>
      </c>
      <c r="E697" s="3" t="s">
        <v>2380</v>
      </c>
      <c r="F697" s="3" t="s">
        <v>2380</v>
      </c>
      <c r="G697" s="3">
        <v>3</v>
      </c>
      <c r="H697" s="3" t="s">
        <v>2380</v>
      </c>
      <c r="I697" s="14">
        <v>180</v>
      </c>
      <c r="J697" s="14" t="str">
        <f t="shared" si="52"/>
        <v>No</v>
      </c>
      <c r="K697" s="14">
        <f t="shared" si="50"/>
        <v>3</v>
      </c>
      <c r="L697" s="14" t="str">
        <f t="shared" si="53"/>
        <v>No</v>
      </c>
      <c r="M697" s="14" t="str">
        <f t="shared" si="51"/>
        <v>No</v>
      </c>
      <c r="N697" s="28">
        <v>39.159999999999997</v>
      </c>
      <c r="O697" s="19" t="str" cm="1">
        <f t="array" ref="O697">_xlfn.IFS(N697&lt;18.5,"Underweight",N697&lt;25,"Normalweight",N697&lt;30,"Overweight",N697&gt;=30,"Obesity")</f>
        <v>Obesity</v>
      </c>
      <c r="P697" s="38" t="s">
        <v>1676</v>
      </c>
      <c r="Q697" s="28">
        <v>39.159999999999997</v>
      </c>
      <c r="R697" s="38">
        <v>8.08</v>
      </c>
      <c r="S697" s="38" t="s">
        <v>2380</v>
      </c>
      <c r="T697" s="38" t="s">
        <v>2380</v>
      </c>
      <c r="U697" s="38" t="s">
        <v>2380</v>
      </c>
      <c r="V697" s="38">
        <v>3</v>
      </c>
      <c r="W697" s="38" t="s">
        <v>2380</v>
      </c>
      <c r="X697" s="38" t="s">
        <v>8391</v>
      </c>
      <c r="Y697" s="19" t="str">
        <f t="shared" si="54"/>
        <v>Diabetes</v>
      </c>
    </row>
    <row r="698" spans="1:25" x14ac:dyDescent="0.35">
      <c r="A698" s="3" t="s">
        <v>1675</v>
      </c>
      <c r="B698" s="3">
        <v>38.19</v>
      </c>
      <c r="C698" s="3">
        <v>10.49</v>
      </c>
      <c r="D698" s="3" t="s">
        <v>2380</v>
      </c>
      <c r="E698" s="3" t="s">
        <v>2380</v>
      </c>
      <c r="F698" s="3" t="s">
        <v>2380</v>
      </c>
      <c r="G698" s="3">
        <v>3</v>
      </c>
      <c r="H698" s="3" t="s">
        <v>2380</v>
      </c>
      <c r="I698" s="14">
        <v>180</v>
      </c>
      <c r="J698" s="14" t="str">
        <f t="shared" si="52"/>
        <v>No</v>
      </c>
      <c r="K698" s="14">
        <f t="shared" si="50"/>
        <v>3</v>
      </c>
      <c r="L698" s="14" t="str">
        <f t="shared" si="53"/>
        <v>No</v>
      </c>
      <c r="M698" s="14" t="str">
        <f t="shared" si="51"/>
        <v>No</v>
      </c>
      <c r="N698" s="28">
        <v>38.19</v>
      </c>
      <c r="O698" s="19" t="str" cm="1">
        <f t="array" ref="O698">_xlfn.IFS(N698&lt;18.5,"Underweight",N698&lt;25,"Normalweight",N698&lt;30,"Overweight",N698&gt;=30,"Obesity")</f>
        <v>Obesity</v>
      </c>
      <c r="P698" s="38" t="s">
        <v>1675</v>
      </c>
      <c r="Q698" s="28">
        <v>38.19</v>
      </c>
      <c r="R698" s="38">
        <v>10.49</v>
      </c>
      <c r="S698" s="38" t="s">
        <v>2380</v>
      </c>
      <c r="T698" s="38" t="s">
        <v>2380</v>
      </c>
      <c r="U698" s="38" t="s">
        <v>2380</v>
      </c>
      <c r="V698" s="38">
        <v>3</v>
      </c>
      <c r="W698" s="38" t="s">
        <v>2380</v>
      </c>
      <c r="X698" s="38" t="s">
        <v>8391</v>
      </c>
      <c r="Y698" s="19" t="str">
        <f t="shared" si="54"/>
        <v>Normal</v>
      </c>
    </row>
    <row r="699" spans="1:25" x14ac:dyDescent="0.35">
      <c r="A699" s="3" t="s">
        <v>1674</v>
      </c>
      <c r="B699" s="3">
        <v>26.41</v>
      </c>
      <c r="C699" s="3">
        <v>8.11</v>
      </c>
      <c r="D699" s="3" t="s">
        <v>2380</v>
      </c>
      <c r="E699" s="3" t="s">
        <v>2380</v>
      </c>
      <c r="F699" s="3" t="s">
        <v>2380</v>
      </c>
      <c r="G699" s="3">
        <v>3</v>
      </c>
      <c r="H699" s="3" t="s">
        <v>2380</v>
      </c>
      <c r="I699" s="14">
        <v>180</v>
      </c>
      <c r="J699" s="14" t="str">
        <f t="shared" si="52"/>
        <v>No</v>
      </c>
      <c r="K699" s="14">
        <f t="shared" si="50"/>
        <v>3</v>
      </c>
      <c r="L699" s="14" t="str">
        <f t="shared" si="53"/>
        <v>No</v>
      </c>
      <c r="M699" s="14" t="str">
        <f t="shared" si="51"/>
        <v>No</v>
      </c>
      <c r="N699" s="28">
        <v>26.41</v>
      </c>
      <c r="O699" s="19" t="str" cm="1">
        <f t="array" ref="O699">_xlfn.IFS(N699&lt;18.5,"Underweight",N699&lt;25,"Normalweight",N699&lt;30,"Overweight",N699&gt;=30,"Obesity")</f>
        <v>Overweight</v>
      </c>
      <c r="P699" s="38" t="s">
        <v>1674</v>
      </c>
      <c r="Q699" s="28">
        <v>26.41</v>
      </c>
      <c r="R699" s="38">
        <v>8.11</v>
      </c>
      <c r="S699" s="38" t="s">
        <v>2380</v>
      </c>
      <c r="T699" s="38" t="s">
        <v>2380</v>
      </c>
      <c r="U699" s="38" t="s">
        <v>2380</v>
      </c>
      <c r="V699" s="38">
        <v>3</v>
      </c>
      <c r="W699" s="38" t="s">
        <v>2380</v>
      </c>
      <c r="X699" s="38" t="s">
        <v>8392</v>
      </c>
      <c r="Y699" s="19" t="str">
        <f t="shared" si="54"/>
        <v>Normal</v>
      </c>
    </row>
    <row r="700" spans="1:25" x14ac:dyDescent="0.35">
      <c r="A700" s="3" t="s">
        <v>1673</v>
      </c>
      <c r="B700" s="3">
        <v>28.785</v>
      </c>
      <c r="C700" s="3">
        <v>6.6</v>
      </c>
      <c r="D700" s="3" t="s">
        <v>2380</v>
      </c>
      <c r="E700" s="3" t="s">
        <v>2380</v>
      </c>
      <c r="F700" s="3" t="s">
        <v>2380</v>
      </c>
      <c r="G700" s="3" t="s">
        <v>2381</v>
      </c>
      <c r="H700" s="3" t="s">
        <v>2380</v>
      </c>
      <c r="I700" s="14">
        <v>180</v>
      </c>
      <c r="J700" s="14" t="str">
        <f t="shared" si="52"/>
        <v>No</v>
      </c>
      <c r="K700" s="14">
        <f t="shared" si="50"/>
        <v>0</v>
      </c>
      <c r="L700" s="14" t="str">
        <f t="shared" si="53"/>
        <v>No</v>
      </c>
      <c r="M700" s="14" t="str">
        <f t="shared" si="51"/>
        <v>No</v>
      </c>
      <c r="N700" s="28">
        <v>28.785</v>
      </c>
      <c r="O700" s="19" t="str" cm="1">
        <f t="array" ref="O700">_xlfn.IFS(N700&lt;18.5,"Underweight",N700&lt;25,"Normalweight",N700&lt;30,"Overweight",N700&gt;=30,"Obesity")</f>
        <v>Overweight</v>
      </c>
      <c r="P700" s="38" t="s">
        <v>1673</v>
      </c>
      <c r="Q700" s="28">
        <v>28.785</v>
      </c>
      <c r="R700" s="38">
        <v>6.6</v>
      </c>
      <c r="S700" s="38" t="s">
        <v>2380</v>
      </c>
      <c r="T700" s="38" t="s">
        <v>2380</v>
      </c>
      <c r="U700" s="38" t="s">
        <v>2380</v>
      </c>
      <c r="V700" s="38">
        <v>0</v>
      </c>
      <c r="W700" s="38" t="s">
        <v>2380</v>
      </c>
      <c r="X700" s="38" t="s">
        <v>8392</v>
      </c>
      <c r="Y700" s="19" t="str">
        <f t="shared" si="54"/>
        <v>Normal</v>
      </c>
    </row>
    <row r="701" spans="1:25" x14ac:dyDescent="0.35">
      <c r="A701" s="3" t="s">
        <v>1672</v>
      </c>
      <c r="B701" s="3">
        <v>26.695</v>
      </c>
      <c r="C701" s="3">
        <v>10.14</v>
      </c>
      <c r="D701" s="3" t="s">
        <v>2382</v>
      </c>
      <c r="E701" s="3" t="s">
        <v>2380</v>
      </c>
      <c r="F701" s="3" t="s">
        <v>2383</v>
      </c>
      <c r="G701" s="3">
        <v>1</v>
      </c>
      <c r="H701" s="3" t="s">
        <v>2380</v>
      </c>
      <c r="I701" s="14">
        <v>180</v>
      </c>
      <c r="J701" s="14" t="str">
        <f t="shared" si="52"/>
        <v>No</v>
      </c>
      <c r="K701" s="14">
        <f t="shared" si="50"/>
        <v>1</v>
      </c>
      <c r="L701" s="14" t="str">
        <f t="shared" si="53"/>
        <v>No</v>
      </c>
      <c r="M701" s="14" t="str">
        <f t="shared" si="51"/>
        <v>Yes</v>
      </c>
      <c r="N701" s="28">
        <v>26.695</v>
      </c>
      <c r="O701" s="19" t="str" cm="1">
        <f t="array" ref="O701">_xlfn.IFS(N701&lt;18.5,"Underweight",N701&lt;25,"Normalweight",N701&lt;30,"Overweight",N701&gt;=30,"Obesity")</f>
        <v>Overweight</v>
      </c>
      <c r="P701" s="38" t="s">
        <v>1672</v>
      </c>
      <c r="Q701" s="28">
        <v>26.695</v>
      </c>
      <c r="R701" s="38">
        <v>10.14</v>
      </c>
      <c r="S701" s="38" t="s">
        <v>2383</v>
      </c>
      <c r="T701" s="38" t="s">
        <v>2380</v>
      </c>
      <c r="U701" s="38" t="s">
        <v>2383</v>
      </c>
      <c r="V701" s="38">
        <v>1</v>
      </c>
      <c r="W701" s="38" t="s">
        <v>2380</v>
      </c>
      <c r="X701" s="38" t="s">
        <v>8392</v>
      </c>
      <c r="Y701" s="19" t="str">
        <f t="shared" si="54"/>
        <v>Diabetes</v>
      </c>
    </row>
    <row r="702" spans="1:25" x14ac:dyDescent="0.35">
      <c r="A702" s="3" t="s">
        <v>1671</v>
      </c>
      <c r="B702" s="3">
        <v>32.799999999999997</v>
      </c>
      <c r="C702" s="3">
        <v>6.06</v>
      </c>
      <c r="D702" s="3" t="s">
        <v>2382</v>
      </c>
      <c r="E702" s="3" t="s">
        <v>2380</v>
      </c>
      <c r="F702" s="3" t="s">
        <v>2380</v>
      </c>
      <c r="G702" s="3">
        <v>1</v>
      </c>
      <c r="H702" s="3" t="s">
        <v>2380</v>
      </c>
      <c r="I702" s="14">
        <v>180</v>
      </c>
      <c r="J702" s="14" t="str">
        <f t="shared" si="52"/>
        <v>No</v>
      </c>
      <c r="K702" s="14">
        <f t="shared" si="50"/>
        <v>1</v>
      </c>
      <c r="L702" s="14" t="str">
        <f t="shared" si="53"/>
        <v>No</v>
      </c>
      <c r="M702" s="14" t="str">
        <f t="shared" si="51"/>
        <v>Yes</v>
      </c>
      <c r="N702" s="28">
        <v>32.799999999999997</v>
      </c>
      <c r="O702" s="19" t="str" cm="1">
        <f t="array" ref="O702">_xlfn.IFS(N702&lt;18.5,"Underweight",N702&lt;25,"Normalweight",N702&lt;30,"Overweight",N702&gt;=30,"Obesity")</f>
        <v>Obesity</v>
      </c>
      <c r="P702" s="38" t="s">
        <v>1671</v>
      </c>
      <c r="Q702" s="28">
        <v>32.799999999999997</v>
      </c>
      <c r="R702" s="38">
        <v>6.06</v>
      </c>
      <c r="S702" s="38" t="s">
        <v>2383</v>
      </c>
      <c r="T702" s="38" t="s">
        <v>2380</v>
      </c>
      <c r="U702" s="38" t="s">
        <v>2380</v>
      </c>
      <c r="V702" s="38">
        <v>1</v>
      </c>
      <c r="W702" s="38" t="s">
        <v>2380</v>
      </c>
      <c r="X702" s="38" t="s">
        <v>8391</v>
      </c>
      <c r="Y702" s="19" t="str">
        <f t="shared" si="54"/>
        <v>Prediabetes</v>
      </c>
    </row>
    <row r="703" spans="1:25" x14ac:dyDescent="0.35">
      <c r="A703" s="3" t="s">
        <v>1670</v>
      </c>
      <c r="B703" s="3">
        <v>35.869999999999997</v>
      </c>
      <c r="C703" s="3">
        <v>9.91</v>
      </c>
      <c r="D703" s="3" t="s">
        <v>2382</v>
      </c>
      <c r="E703" s="3" t="s">
        <v>2380</v>
      </c>
      <c r="F703" s="3" t="s">
        <v>2380</v>
      </c>
      <c r="G703" s="3" t="s">
        <v>2381</v>
      </c>
      <c r="H703" s="3" t="s">
        <v>2380</v>
      </c>
      <c r="I703" s="14">
        <v>180</v>
      </c>
      <c r="J703" s="14" t="str">
        <f t="shared" si="52"/>
        <v>No</v>
      </c>
      <c r="K703" s="14">
        <f t="shared" si="50"/>
        <v>0</v>
      </c>
      <c r="L703" s="14" t="str">
        <f t="shared" si="53"/>
        <v>No</v>
      </c>
      <c r="M703" s="14" t="str">
        <f t="shared" si="51"/>
        <v>Yes</v>
      </c>
      <c r="N703" s="28">
        <v>35.869999999999997</v>
      </c>
      <c r="O703" s="19" t="str" cm="1">
        <f t="array" ref="O703">_xlfn.IFS(N703&lt;18.5,"Underweight",N703&lt;25,"Normalweight",N703&lt;30,"Overweight",N703&gt;=30,"Obesity")</f>
        <v>Obesity</v>
      </c>
      <c r="P703" s="38" t="s">
        <v>1670</v>
      </c>
      <c r="Q703" s="28">
        <v>35.869999999999997</v>
      </c>
      <c r="R703" s="38">
        <v>9.91</v>
      </c>
      <c r="S703" s="38" t="s">
        <v>2383</v>
      </c>
      <c r="T703" s="38" t="s">
        <v>2380</v>
      </c>
      <c r="U703" s="38" t="s">
        <v>2380</v>
      </c>
      <c r="V703" s="38">
        <v>0</v>
      </c>
      <c r="W703" s="38" t="s">
        <v>2380</v>
      </c>
      <c r="X703" s="38" t="s">
        <v>8391</v>
      </c>
      <c r="Y703" s="19" t="str">
        <f t="shared" si="54"/>
        <v>Diabetes</v>
      </c>
    </row>
    <row r="704" spans="1:25" x14ac:dyDescent="0.35">
      <c r="A704" s="3" t="s">
        <v>1669</v>
      </c>
      <c r="B704" s="3">
        <v>21.66</v>
      </c>
      <c r="C704" s="3">
        <v>4.1399999999999997</v>
      </c>
      <c r="D704" s="3" t="s">
        <v>2382</v>
      </c>
      <c r="E704" s="3" t="s">
        <v>2380</v>
      </c>
      <c r="F704" s="3" t="s">
        <v>2380</v>
      </c>
      <c r="G704" s="3">
        <v>2</v>
      </c>
      <c r="H704" s="3" t="s">
        <v>2380</v>
      </c>
      <c r="I704" s="14">
        <v>180</v>
      </c>
      <c r="J704" s="14" t="str">
        <f t="shared" si="52"/>
        <v>No</v>
      </c>
      <c r="K704" s="14">
        <f t="shared" si="50"/>
        <v>2</v>
      </c>
      <c r="L704" s="14" t="str">
        <f t="shared" si="53"/>
        <v>No</v>
      </c>
      <c r="M704" s="14" t="str">
        <f t="shared" si="51"/>
        <v>Yes</v>
      </c>
      <c r="N704" s="28">
        <v>21.66</v>
      </c>
      <c r="O704" s="19" t="str" cm="1">
        <f t="array" ref="O704">_xlfn.IFS(N704&lt;18.5,"Underweight",N704&lt;25,"Normalweight",N704&lt;30,"Overweight",N704&gt;=30,"Obesity")</f>
        <v>Normalweight</v>
      </c>
      <c r="P704" s="38" t="s">
        <v>1669</v>
      </c>
      <c r="Q704" s="28">
        <v>21.66</v>
      </c>
      <c r="R704" s="38">
        <v>4.1399999999999997</v>
      </c>
      <c r="S704" s="38" t="s">
        <v>2383</v>
      </c>
      <c r="T704" s="38" t="s">
        <v>2380</v>
      </c>
      <c r="U704" s="38" t="s">
        <v>2380</v>
      </c>
      <c r="V704" s="38">
        <v>2</v>
      </c>
      <c r="W704" s="38" t="s">
        <v>2380</v>
      </c>
      <c r="X704" s="38" t="s">
        <v>8393</v>
      </c>
      <c r="Y704" s="19" t="str">
        <f t="shared" si="54"/>
        <v>Prediabetes</v>
      </c>
    </row>
    <row r="705" spans="1:25" x14ac:dyDescent="0.35">
      <c r="A705" s="3" t="s">
        <v>1668</v>
      </c>
      <c r="B705" s="3">
        <v>37.72</v>
      </c>
      <c r="C705" s="3">
        <v>4.38</v>
      </c>
      <c r="D705" s="3" t="s">
        <v>2382</v>
      </c>
      <c r="E705" s="3" t="s">
        <v>2380</v>
      </c>
      <c r="F705" s="3" t="s">
        <v>2383</v>
      </c>
      <c r="G705" s="3">
        <v>1</v>
      </c>
      <c r="H705" s="3" t="s">
        <v>2380</v>
      </c>
      <c r="I705" s="14">
        <v>180</v>
      </c>
      <c r="J705" s="14" t="str">
        <f t="shared" si="52"/>
        <v>No</v>
      </c>
      <c r="K705" s="14">
        <f t="shared" si="50"/>
        <v>1</v>
      </c>
      <c r="L705" s="14" t="str">
        <f t="shared" si="53"/>
        <v>No</v>
      </c>
      <c r="M705" s="14" t="str">
        <f t="shared" si="51"/>
        <v>Yes</v>
      </c>
      <c r="N705" s="28">
        <v>37.72</v>
      </c>
      <c r="O705" s="19" t="str" cm="1">
        <f t="array" ref="O705">_xlfn.IFS(N705&lt;18.5,"Underweight",N705&lt;25,"Normalweight",N705&lt;30,"Overweight",N705&gt;=30,"Obesity")</f>
        <v>Obesity</v>
      </c>
      <c r="P705" s="38" t="s">
        <v>1668</v>
      </c>
      <c r="Q705" s="28">
        <v>37.72</v>
      </c>
      <c r="R705" s="38">
        <v>4.38</v>
      </c>
      <c r="S705" s="38" t="s">
        <v>2383</v>
      </c>
      <c r="T705" s="38" t="s">
        <v>2380</v>
      </c>
      <c r="U705" s="38" t="s">
        <v>2383</v>
      </c>
      <c r="V705" s="38">
        <v>1</v>
      </c>
      <c r="W705" s="38" t="s">
        <v>2380</v>
      </c>
      <c r="X705" s="38" t="s">
        <v>8391</v>
      </c>
      <c r="Y705" s="19" t="str">
        <f t="shared" si="54"/>
        <v>Normal</v>
      </c>
    </row>
    <row r="706" spans="1:25" x14ac:dyDescent="0.35">
      <c r="A706" s="3" t="s">
        <v>1667</v>
      </c>
      <c r="B706" s="3">
        <v>39.700000000000003</v>
      </c>
      <c r="C706" s="3">
        <v>9.83</v>
      </c>
      <c r="D706" s="3" t="s">
        <v>2380</v>
      </c>
      <c r="E706" s="3" t="s">
        <v>2380</v>
      </c>
      <c r="F706" s="3" t="s">
        <v>2380</v>
      </c>
      <c r="G706" s="3">
        <v>3</v>
      </c>
      <c r="H706" s="3" t="s">
        <v>2380</v>
      </c>
      <c r="I706" s="14">
        <v>180</v>
      </c>
      <c r="J706" s="14" t="str">
        <f t="shared" si="52"/>
        <v>No</v>
      </c>
      <c r="K706" s="14">
        <f t="shared" si="50"/>
        <v>3</v>
      </c>
      <c r="L706" s="14" t="str">
        <f t="shared" si="53"/>
        <v>No</v>
      </c>
      <c r="M706" s="14" t="str">
        <f t="shared" si="51"/>
        <v>No</v>
      </c>
      <c r="N706" s="28">
        <v>39.700000000000003</v>
      </c>
      <c r="O706" s="19" t="str" cm="1">
        <f t="array" ref="O706">_xlfn.IFS(N706&lt;18.5,"Underweight",N706&lt;25,"Normalweight",N706&lt;30,"Overweight",N706&gt;=30,"Obesity")</f>
        <v>Obesity</v>
      </c>
      <c r="P706" s="38" t="s">
        <v>1667</v>
      </c>
      <c r="Q706" s="28">
        <v>39.700000000000003</v>
      </c>
      <c r="R706" s="38">
        <v>9.83</v>
      </c>
      <c r="S706" s="38" t="s">
        <v>2380</v>
      </c>
      <c r="T706" s="38" t="s">
        <v>2380</v>
      </c>
      <c r="U706" s="38" t="s">
        <v>2380</v>
      </c>
      <c r="V706" s="38">
        <v>3</v>
      </c>
      <c r="W706" s="38" t="s">
        <v>2380</v>
      </c>
      <c r="X706" s="38" t="s">
        <v>8391</v>
      </c>
      <c r="Y706" s="19" t="str">
        <f t="shared" si="54"/>
        <v>Normal</v>
      </c>
    </row>
    <row r="707" spans="1:25" x14ac:dyDescent="0.35">
      <c r="A707" s="3" t="s">
        <v>1666</v>
      </c>
      <c r="B707" s="3">
        <v>35.97</v>
      </c>
      <c r="C707" s="3">
        <v>11.08</v>
      </c>
      <c r="D707" s="3" t="s">
        <v>2380</v>
      </c>
      <c r="E707" s="3" t="s">
        <v>2380</v>
      </c>
      <c r="F707" s="3" t="s">
        <v>2380</v>
      </c>
      <c r="G707" s="3">
        <v>3</v>
      </c>
      <c r="H707" s="3" t="s">
        <v>2380</v>
      </c>
      <c r="I707" s="14">
        <v>180</v>
      </c>
      <c r="J707" s="14" t="str">
        <f t="shared" si="52"/>
        <v>No</v>
      </c>
      <c r="K707" s="14">
        <f t="shared" ref="K707:K770" si="55">IF(G707="No major surgery",0,G707)</f>
        <v>3</v>
      </c>
      <c r="L707" s="14" t="str">
        <f t="shared" si="53"/>
        <v>No</v>
      </c>
      <c r="M707" s="14" t="str">
        <f t="shared" ref="M707:M770" si="56">PROPER(D707)</f>
        <v>No</v>
      </c>
      <c r="N707" s="28">
        <v>35.97</v>
      </c>
      <c r="O707" s="19" t="str" cm="1">
        <f t="array" ref="O707">_xlfn.IFS(N707&lt;18.5,"Underweight",N707&lt;25,"Normalweight",N707&lt;30,"Overweight",N707&gt;=30,"Obesity")</f>
        <v>Obesity</v>
      </c>
      <c r="P707" s="38" t="s">
        <v>1666</v>
      </c>
      <c r="Q707" s="28">
        <v>35.97</v>
      </c>
      <c r="R707" s="38">
        <v>11.08</v>
      </c>
      <c r="S707" s="38" t="s">
        <v>2380</v>
      </c>
      <c r="T707" s="38" t="s">
        <v>2380</v>
      </c>
      <c r="U707" s="38" t="s">
        <v>2380</v>
      </c>
      <c r="V707" s="38">
        <v>3</v>
      </c>
      <c r="W707" s="38" t="s">
        <v>2380</v>
      </c>
      <c r="X707" s="38" t="s">
        <v>8391</v>
      </c>
      <c r="Y707" s="19" t="str">
        <f t="shared" si="54"/>
        <v>Diabetes</v>
      </c>
    </row>
    <row r="708" spans="1:25" x14ac:dyDescent="0.35">
      <c r="A708" s="3" t="s">
        <v>1665</v>
      </c>
      <c r="B708" s="3">
        <v>37.85</v>
      </c>
      <c r="C708" s="3">
        <v>11.01</v>
      </c>
      <c r="D708" s="3" t="s">
        <v>2380</v>
      </c>
      <c r="E708" s="3" t="s">
        <v>2380</v>
      </c>
      <c r="F708" s="3" t="s">
        <v>2380</v>
      </c>
      <c r="G708" s="3" t="s">
        <v>2381</v>
      </c>
      <c r="H708" s="3" t="s">
        <v>2380</v>
      </c>
      <c r="I708" s="14">
        <v>180</v>
      </c>
      <c r="J708" s="14" t="str">
        <f t="shared" ref="J708:J771" si="57">IF(H708="?",INDEX($H$3:$H$2337,MODE($I$3:$I$2337)),H708)</f>
        <v>No</v>
      </c>
      <c r="K708" s="14">
        <f t="shared" si="55"/>
        <v>0</v>
      </c>
      <c r="L708" s="14" t="str">
        <f t="shared" ref="L708:L771" si="58">PROPER(J708)</f>
        <v>No</v>
      </c>
      <c r="M708" s="14" t="str">
        <f t="shared" si="56"/>
        <v>No</v>
      </c>
      <c r="N708" s="28">
        <v>37.85</v>
      </c>
      <c r="O708" s="19" t="str" cm="1">
        <f t="array" ref="O708">_xlfn.IFS(N708&lt;18.5,"Underweight",N708&lt;25,"Normalweight",N708&lt;30,"Overweight",N708&gt;=30,"Obesity")</f>
        <v>Obesity</v>
      </c>
      <c r="P708" s="38" t="s">
        <v>1665</v>
      </c>
      <c r="Q708" s="28">
        <v>37.85</v>
      </c>
      <c r="R708" s="38">
        <v>11.01</v>
      </c>
      <c r="S708" s="38" t="s">
        <v>2380</v>
      </c>
      <c r="T708" s="38" t="s">
        <v>2380</v>
      </c>
      <c r="U708" s="38" t="s">
        <v>2380</v>
      </c>
      <c r="V708" s="38">
        <v>0</v>
      </c>
      <c r="W708" s="38" t="s">
        <v>2380</v>
      </c>
      <c r="X708" s="38" t="s">
        <v>8391</v>
      </c>
      <c r="Y708" s="19" t="str">
        <f t="shared" ref="Y708:Y771" si="59">IF(R737&lt;=5.7,"Normal",IF(R708&lt;=6.5,"Prediabetes","Diabetes"))</f>
        <v>Diabetes</v>
      </c>
    </row>
    <row r="709" spans="1:25" x14ac:dyDescent="0.35">
      <c r="A709" s="3" t="s">
        <v>1664</v>
      </c>
      <c r="B709" s="3">
        <v>21.66</v>
      </c>
      <c r="C709" s="3">
        <v>4.37</v>
      </c>
      <c r="D709" s="3" t="s">
        <v>2380</v>
      </c>
      <c r="E709" s="3" t="s">
        <v>2382</v>
      </c>
      <c r="F709" s="3" t="s">
        <v>2380</v>
      </c>
      <c r="G709" s="3">
        <v>1</v>
      </c>
      <c r="H709" s="3" t="s">
        <v>2382</v>
      </c>
      <c r="I709" s="14">
        <v>1</v>
      </c>
      <c r="J709" s="14" t="str">
        <f t="shared" si="57"/>
        <v>yes</v>
      </c>
      <c r="K709" s="14">
        <f t="shared" si="55"/>
        <v>1</v>
      </c>
      <c r="L709" s="14" t="str">
        <f t="shared" si="58"/>
        <v>Yes</v>
      </c>
      <c r="M709" s="14" t="str">
        <f t="shared" si="56"/>
        <v>No</v>
      </c>
      <c r="N709" s="28">
        <v>21.66</v>
      </c>
      <c r="O709" s="19" t="str" cm="1">
        <f t="array" ref="O709">_xlfn.IFS(N709&lt;18.5,"Underweight",N709&lt;25,"Normalweight",N709&lt;30,"Overweight",N709&gt;=30,"Obesity")</f>
        <v>Normalweight</v>
      </c>
      <c r="P709" s="38" t="s">
        <v>1664</v>
      </c>
      <c r="Q709" s="28">
        <v>21.66</v>
      </c>
      <c r="R709" s="38">
        <v>4.37</v>
      </c>
      <c r="S709" s="38" t="s">
        <v>2380</v>
      </c>
      <c r="T709" s="38" t="s">
        <v>2382</v>
      </c>
      <c r="U709" s="38" t="s">
        <v>2380</v>
      </c>
      <c r="V709" s="38">
        <v>1</v>
      </c>
      <c r="W709" s="38" t="s">
        <v>2383</v>
      </c>
      <c r="X709" s="38" t="s">
        <v>8393</v>
      </c>
      <c r="Y709" s="19" t="str">
        <f t="shared" si="59"/>
        <v>Normal</v>
      </c>
    </row>
    <row r="710" spans="1:25" x14ac:dyDescent="0.35">
      <c r="A710" s="3" t="s">
        <v>1663</v>
      </c>
      <c r="B710" s="3">
        <v>39.369999999999997</v>
      </c>
      <c r="C710" s="3">
        <v>5.91</v>
      </c>
      <c r="D710" s="3" t="s">
        <v>2380</v>
      </c>
      <c r="E710" s="3" t="s">
        <v>2380</v>
      </c>
      <c r="F710" s="3" t="s">
        <v>2380</v>
      </c>
      <c r="G710" s="3">
        <v>2</v>
      </c>
      <c r="H710" s="3" t="s">
        <v>2380</v>
      </c>
      <c r="I710" s="14">
        <v>180</v>
      </c>
      <c r="J710" s="14" t="str">
        <f t="shared" si="57"/>
        <v>No</v>
      </c>
      <c r="K710" s="14">
        <f t="shared" si="55"/>
        <v>2</v>
      </c>
      <c r="L710" s="14" t="str">
        <f t="shared" si="58"/>
        <v>No</v>
      </c>
      <c r="M710" s="14" t="str">
        <f t="shared" si="56"/>
        <v>No</v>
      </c>
      <c r="N710" s="28">
        <v>39.369999999999997</v>
      </c>
      <c r="O710" s="19" t="str" cm="1">
        <f t="array" ref="O710">_xlfn.IFS(N710&lt;18.5,"Underweight",N710&lt;25,"Normalweight",N710&lt;30,"Overweight",N710&gt;=30,"Obesity")</f>
        <v>Obesity</v>
      </c>
      <c r="P710" s="38" t="s">
        <v>1663</v>
      </c>
      <c r="Q710" s="28">
        <v>39.369999999999997</v>
      </c>
      <c r="R710" s="38">
        <v>5.91</v>
      </c>
      <c r="S710" s="38" t="s">
        <v>2380</v>
      </c>
      <c r="T710" s="38" t="s">
        <v>2380</v>
      </c>
      <c r="U710" s="38" t="s">
        <v>2380</v>
      </c>
      <c r="V710" s="38">
        <v>2</v>
      </c>
      <c r="W710" s="38" t="s">
        <v>2380</v>
      </c>
      <c r="X710" s="38" t="s">
        <v>8391</v>
      </c>
      <c r="Y710" s="19" t="str">
        <f t="shared" si="59"/>
        <v>Prediabetes</v>
      </c>
    </row>
    <row r="711" spans="1:25" x14ac:dyDescent="0.35">
      <c r="A711" s="3" t="s">
        <v>1662</v>
      </c>
      <c r="B711" s="3">
        <v>40.880000000000003</v>
      </c>
      <c r="C711" s="3">
        <v>7.65</v>
      </c>
      <c r="D711" s="3" t="s">
        <v>2380</v>
      </c>
      <c r="E711" s="3" t="s">
        <v>2380</v>
      </c>
      <c r="F711" s="3" t="s">
        <v>2380</v>
      </c>
      <c r="G711" s="3" t="s">
        <v>2381</v>
      </c>
      <c r="H711" s="3" t="s">
        <v>2380</v>
      </c>
      <c r="I711" s="14">
        <v>180</v>
      </c>
      <c r="J711" s="14" t="str">
        <f t="shared" si="57"/>
        <v>No</v>
      </c>
      <c r="K711" s="14">
        <f t="shared" si="55"/>
        <v>0</v>
      </c>
      <c r="L711" s="14" t="str">
        <f t="shared" si="58"/>
        <v>No</v>
      </c>
      <c r="M711" s="14" t="str">
        <f t="shared" si="56"/>
        <v>No</v>
      </c>
      <c r="N711" s="28">
        <v>40.880000000000003</v>
      </c>
      <c r="O711" s="19" t="str" cm="1">
        <f t="array" ref="O711">_xlfn.IFS(N711&lt;18.5,"Underweight",N711&lt;25,"Normalweight",N711&lt;30,"Overweight",N711&gt;=30,"Obesity")</f>
        <v>Obesity</v>
      </c>
      <c r="P711" s="38" t="s">
        <v>1662</v>
      </c>
      <c r="Q711" s="28">
        <v>40.880000000000003</v>
      </c>
      <c r="R711" s="38">
        <v>7.65</v>
      </c>
      <c r="S711" s="38" t="s">
        <v>2380</v>
      </c>
      <c r="T711" s="38" t="s">
        <v>2380</v>
      </c>
      <c r="U711" s="38" t="s">
        <v>2380</v>
      </c>
      <c r="V711" s="38">
        <v>0</v>
      </c>
      <c r="W711" s="38" t="s">
        <v>2380</v>
      </c>
      <c r="X711" s="38" t="s">
        <v>8391</v>
      </c>
      <c r="Y711" s="19" t="str">
        <f t="shared" si="59"/>
        <v>Diabetes</v>
      </c>
    </row>
    <row r="712" spans="1:25" x14ac:dyDescent="0.35">
      <c r="A712" s="3" t="s">
        <v>1661</v>
      </c>
      <c r="B712" s="3">
        <v>26.22</v>
      </c>
      <c r="C712" s="3">
        <v>5.37</v>
      </c>
      <c r="D712" s="3" t="s">
        <v>2382</v>
      </c>
      <c r="E712" s="3" t="s">
        <v>2380</v>
      </c>
      <c r="F712" s="3" t="s">
        <v>2380</v>
      </c>
      <c r="G712" s="3">
        <v>2</v>
      </c>
      <c r="H712" s="3" t="s">
        <v>2380</v>
      </c>
      <c r="I712" s="14">
        <v>180</v>
      </c>
      <c r="J712" s="14" t="str">
        <f t="shared" si="57"/>
        <v>No</v>
      </c>
      <c r="K712" s="14">
        <f t="shared" si="55"/>
        <v>2</v>
      </c>
      <c r="L712" s="14" t="str">
        <f t="shared" si="58"/>
        <v>No</v>
      </c>
      <c r="M712" s="14" t="str">
        <f t="shared" si="56"/>
        <v>Yes</v>
      </c>
      <c r="N712" s="28">
        <v>26.22</v>
      </c>
      <c r="O712" s="19" t="str" cm="1">
        <f t="array" ref="O712">_xlfn.IFS(N712&lt;18.5,"Underweight",N712&lt;25,"Normalweight",N712&lt;30,"Overweight",N712&gt;=30,"Obesity")</f>
        <v>Overweight</v>
      </c>
      <c r="P712" s="38" t="s">
        <v>1661</v>
      </c>
      <c r="Q712" s="28">
        <v>26.22</v>
      </c>
      <c r="R712" s="38">
        <v>5.37</v>
      </c>
      <c r="S712" s="38" t="s">
        <v>2383</v>
      </c>
      <c r="T712" s="38" t="s">
        <v>2380</v>
      </c>
      <c r="U712" s="38" t="s">
        <v>2380</v>
      </c>
      <c r="V712" s="38">
        <v>2</v>
      </c>
      <c r="W712" s="38" t="s">
        <v>2380</v>
      </c>
      <c r="X712" s="38" t="s">
        <v>8392</v>
      </c>
      <c r="Y712" s="19" t="str">
        <f t="shared" si="59"/>
        <v>Prediabetes</v>
      </c>
    </row>
    <row r="713" spans="1:25" x14ac:dyDescent="0.35">
      <c r="A713" s="3" t="s">
        <v>1660</v>
      </c>
      <c r="B713" s="3">
        <v>25.08</v>
      </c>
      <c r="C713" s="3">
        <v>5.75</v>
      </c>
      <c r="D713" s="3" t="s">
        <v>2382</v>
      </c>
      <c r="E713" s="3" t="s">
        <v>2380</v>
      </c>
      <c r="F713" s="3" t="s">
        <v>2380</v>
      </c>
      <c r="G713" s="3">
        <v>2</v>
      </c>
      <c r="H713" s="3" t="s">
        <v>2380</v>
      </c>
      <c r="I713" s="14">
        <v>180</v>
      </c>
      <c r="J713" s="14" t="str">
        <f t="shared" si="57"/>
        <v>No</v>
      </c>
      <c r="K713" s="14">
        <f t="shared" si="55"/>
        <v>2</v>
      </c>
      <c r="L713" s="14" t="str">
        <f t="shared" si="58"/>
        <v>No</v>
      </c>
      <c r="M713" s="14" t="str">
        <f t="shared" si="56"/>
        <v>Yes</v>
      </c>
      <c r="N713" s="28">
        <v>25.08</v>
      </c>
      <c r="O713" s="19" t="str" cm="1">
        <f t="array" ref="O713">_xlfn.IFS(N713&lt;18.5,"Underweight",N713&lt;25,"Normalweight",N713&lt;30,"Overweight",N713&gt;=30,"Obesity")</f>
        <v>Overweight</v>
      </c>
      <c r="P713" s="38" t="s">
        <v>1660</v>
      </c>
      <c r="Q713" s="28">
        <v>25.08</v>
      </c>
      <c r="R713" s="38">
        <v>5.75</v>
      </c>
      <c r="S713" s="38" t="s">
        <v>2383</v>
      </c>
      <c r="T713" s="38" t="s">
        <v>2380</v>
      </c>
      <c r="U713" s="38" t="s">
        <v>2380</v>
      </c>
      <c r="V713" s="38">
        <v>2</v>
      </c>
      <c r="W713" s="38" t="s">
        <v>2380</v>
      </c>
      <c r="X713" s="38" t="s">
        <v>8392</v>
      </c>
      <c r="Y713" s="19" t="str">
        <f t="shared" si="59"/>
        <v>Normal</v>
      </c>
    </row>
    <row r="714" spans="1:25" x14ac:dyDescent="0.35">
      <c r="A714" s="3" t="s">
        <v>1659</v>
      </c>
      <c r="B714" s="3">
        <v>39.1</v>
      </c>
      <c r="C714" s="3">
        <v>6.79</v>
      </c>
      <c r="D714" s="3" t="s">
        <v>2382</v>
      </c>
      <c r="E714" s="3" t="s">
        <v>2380</v>
      </c>
      <c r="F714" s="3" t="s">
        <v>2380</v>
      </c>
      <c r="G714" s="3">
        <v>2</v>
      </c>
      <c r="H714" s="3" t="s">
        <v>2380</v>
      </c>
      <c r="I714" s="14">
        <v>180</v>
      </c>
      <c r="J714" s="14" t="str">
        <f t="shared" si="57"/>
        <v>No</v>
      </c>
      <c r="K714" s="14">
        <f t="shared" si="55"/>
        <v>2</v>
      </c>
      <c r="L714" s="14" t="str">
        <f t="shared" si="58"/>
        <v>No</v>
      </c>
      <c r="M714" s="14" t="str">
        <f t="shared" si="56"/>
        <v>Yes</v>
      </c>
      <c r="N714" s="28">
        <v>39.1</v>
      </c>
      <c r="O714" s="19" t="str" cm="1">
        <f t="array" ref="O714">_xlfn.IFS(N714&lt;18.5,"Underweight",N714&lt;25,"Normalweight",N714&lt;30,"Overweight",N714&gt;=30,"Obesity")</f>
        <v>Obesity</v>
      </c>
      <c r="P714" s="38" t="s">
        <v>1659</v>
      </c>
      <c r="Q714" s="28">
        <v>39.1</v>
      </c>
      <c r="R714" s="38">
        <v>6.79</v>
      </c>
      <c r="S714" s="38" t="s">
        <v>2383</v>
      </c>
      <c r="T714" s="38" t="s">
        <v>2380</v>
      </c>
      <c r="U714" s="38" t="s">
        <v>2380</v>
      </c>
      <c r="V714" s="38">
        <v>2</v>
      </c>
      <c r="W714" s="38" t="s">
        <v>2380</v>
      </c>
      <c r="X714" s="38" t="s">
        <v>8391</v>
      </c>
      <c r="Y714" s="19" t="str">
        <f t="shared" si="59"/>
        <v>Diabetes</v>
      </c>
    </row>
    <row r="715" spans="1:25" x14ac:dyDescent="0.35">
      <c r="A715" s="3" t="s">
        <v>1658</v>
      </c>
      <c r="B715" s="3">
        <v>37.905000000000001</v>
      </c>
      <c r="C715" s="3">
        <v>7.03</v>
      </c>
      <c r="D715" s="3" t="s">
        <v>2380</v>
      </c>
      <c r="E715" s="3" t="s">
        <v>2380</v>
      </c>
      <c r="F715" s="3" t="s">
        <v>2380</v>
      </c>
      <c r="G715" s="3">
        <v>3</v>
      </c>
      <c r="H715" s="3" t="s">
        <v>2380</v>
      </c>
      <c r="I715" s="14">
        <v>180</v>
      </c>
      <c r="J715" s="14" t="str">
        <f t="shared" si="57"/>
        <v>No</v>
      </c>
      <c r="K715" s="14">
        <f t="shared" si="55"/>
        <v>3</v>
      </c>
      <c r="L715" s="14" t="str">
        <f t="shared" si="58"/>
        <v>No</v>
      </c>
      <c r="M715" s="14" t="str">
        <f t="shared" si="56"/>
        <v>No</v>
      </c>
      <c r="N715" s="28">
        <v>37.905000000000001</v>
      </c>
      <c r="O715" s="19" t="str" cm="1">
        <f t="array" ref="O715">_xlfn.IFS(N715&lt;18.5,"Underweight",N715&lt;25,"Normalweight",N715&lt;30,"Overweight",N715&gt;=30,"Obesity")</f>
        <v>Obesity</v>
      </c>
      <c r="P715" s="38" t="s">
        <v>1658</v>
      </c>
      <c r="Q715" s="28">
        <v>37.905000000000001</v>
      </c>
      <c r="R715" s="38">
        <v>7.03</v>
      </c>
      <c r="S715" s="38" t="s">
        <v>2380</v>
      </c>
      <c r="T715" s="38" t="s">
        <v>2380</v>
      </c>
      <c r="U715" s="38" t="s">
        <v>2380</v>
      </c>
      <c r="V715" s="38">
        <v>3</v>
      </c>
      <c r="W715" s="38" t="s">
        <v>2380</v>
      </c>
      <c r="X715" s="38" t="s">
        <v>8391</v>
      </c>
      <c r="Y715" s="19" t="str">
        <f t="shared" si="59"/>
        <v>Normal</v>
      </c>
    </row>
    <row r="716" spans="1:25" x14ac:dyDescent="0.35">
      <c r="A716" s="3" t="s">
        <v>1657</v>
      </c>
      <c r="B716" s="3">
        <v>43.35</v>
      </c>
      <c r="C716" s="3">
        <v>5.41</v>
      </c>
      <c r="D716" s="3" t="s">
        <v>2382</v>
      </c>
      <c r="E716" s="3" t="s">
        <v>2380</v>
      </c>
      <c r="F716" s="3" t="s">
        <v>2383</v>
      </c>
      <c r="G716" s="3">
        <v>1</v>
      </c>
      <c r="H716" s="3" t="s">
        <v>2380</v>
      </c>
      <c r="I716" s="14">
        <v>180</v>
      </c>
      <c r="J716" s="14" t="str">
        <f t="shared" si="57"/>
        <v>No</v>
      </c>
      <c r="K716" s="14">
        <f t="shared" si="55"/>
        <v>1</v>
      </c>
      <c r="L716" s="14" t="str">
        <f t="shared" si="58"/>
        <v>No</v>
      </c>
      <c r="M716" s="14" t="str">
        <f t="shared" si="56"/>
        <v>Yes</v>
      </c>
      <c r="N716" s="28">
        <v>43.35</v>
      </c>
      <c r="O716" s="19" t="str" cm="1">
        <f t="array" ref="O716">_xlfn.IFS(N716&lt;18.5,"Underweight",N716&lt;25,"Normalweight",N716&lt;30,"Overweight",N716&gt;=30,"Obesity")</f>
        <v>Obesity</v>
      </c>
      <c r="P716" s="38" t="s">
        <v>1657</v>
      </c>
      <c r="Q716" s="28">
        <v>43.35</v>
      </c>
      <c r="R716" s="38">
        <v>5.41</v>
      </c>
      <c r="S716" s="38" t="s">
        <v>2383</v>
      </c>
      <c r="T716" s="38" t="s">
        <v>2380</v>
      </c>
      <c r="U716" s="38" t="s">
        <v>2383</v>
      </c>
      <c r="V716" s="38">
        <v>1</v>
      </c>
      <c r="W716" s="38" t="s">
        <v>2380</v>
      </c>
      <c r="X716" s="38" t="s">
        <v>8391</v>
      </c>
      <c r="Y716" s="19" t="str">
        <f t="shared" si="59"/>
        <v>Normal</v>
      </c>
    </row>
    <row r="717" spans="1:25" x14ac:dyDescent="0.35">
      <c r="A717" s="3" t="s">
        <v>1656</v>
      </c>
      <c r="B717" s="3">
        <v>36.15</v>
      </c>
      <c r="C717" s="3">
        <v>8.0500000000000007</v>
      </c>
      <c r="D717" s="3" t="s">
        <v>2380</v>
      </c>
      <c r="E717" s="3" t="s">
        <v>2380</v>
      </c>
      <c r="F717" s="3" t="s">
        <v>2380</v>
      </c>
      <c r="G717" s="3" t="s">
        <v>2381</v>
      </c>
      <c r="H717" s="3" t="s">
        <v>2380</v>
      </c>
      <c r="I717" s="14">
        <v>180</v>
      </c>
      <c r="J717" s="14" t="str">
        <f t="shared" si="57"/>
        <v>No</v>
      </c>
      <c r="K717" s="14">
        <f t="shared" si="55"/>
        <v>0</v>
      </c>
      <c r="L717" s="14" t="str">
        <f t="shared" si="58"/>
        <v>No</v>
      </c>
      <c r="M717" s="14" t="str">
        <f t="shared" si="56"/>
        <v>No</v>
      </c>
      <c r="N717" s="28">
        <v>36.15</v>
      </c>
      <c r="O717" s="19" t="str" cm="1">
        <f t="array" ref="O717">_xlfn.IFS(N717&lt;18.5,"Underweight",N717&lt;25,"Normalweight",N717&lt;30,"Overweight",N717&gt;=30,"Obesity")</f>
        <v>Obesity</v>
      </c>
      <c r="P717" s="38" t="s">
        <v>1656</v>
      </c>
      <c r="Q717" s="28">
        <v>36.15</v>
      </c>
      <c r="R717" s="38">
        <v>8.0500000000000007</v>
      </c>
      <c r="S717" s="38" t="s">
        <v>2380</v>
      </c>
      <c r="T717" s="38" t="s">
        <v>2380</v>
      </c>
      <c r="U717" s="38" t="s">
        <v>2380</v>
      </c>
      <c r="V717" s="38">
        <v>0</v>
      </c>
      <c r="W717" s="38" t="s">
        <v>2380</v>
      </c>
      <c r="X717" s="38" t="s">
        <v>8391</v>
      </c>
      <c r="Y717" s="19" t="str">
        <f t="shared" si="59"/>
        <v>Normal</v>
      </c>
    </row>
    <row r="718" spans="1:25" x14ac:dyDescent="0.35">
      <c r="A718" s="3" t="s">
        <v>1655</v>
      </c>
      <c r="B718" s="3">
        <v>44.98</v>
      </c>
      <c r="C718" s="3">
        <v>5.94</v>
      </c>
      <c r="D718" s="3" t="s">
        <v>2380</v>
      </c>
      <c r="E718" s="3" t="s">
        <v>2380</v>
      </c>
      <c r="F718" s="3" t="s">
        <v>2380</v>
      </c>
      <c r="G718" s="3">
        <v>1</v>
      </c>
      <c r="H718" s="3" t="s">
        <v>2380</v>
      </c>
      <c r="I718" s="14">
        <v>180</v>
      </c>
      <c r="J718" s="14" t="str">
        <f t="shared" si="57"/>
        <v>No</v>
      </c>
      <c r="K718" s="14">
        <f t="shared" si="55"/>
        <v>1</v>
      </c>
      <c r="L718" s="14" t="str">
        <f t="shared" si="58"/>
        <v>No</v>
      </c>
      <c r="M718" s="14" t="str">
        <f t="shared" si="56"/>
        <v>No</v>
      </c>
      <c r="N718" s="28">
        <v>44.98</v>
      </c>
      <c r="O718" s="19" t="str" cm="1">
        <f t="array" ref="O718">_xlfn.IFS(N718&lt;18.5,"Underweight",N718&lt;25,"Normalweight",N718&lt;30,"Overweight",N718&gt;=30,"Obesity")</f>
        <v>Obesity</v>
      </c>
      <c r="P718" s="38" t="s">
        <v>1655</v>
      </c>
      <c r="Q718" s="28">
        <v>44.98</v>
      </c>
      <c r="R718" s="38">
        <v>5.94</v>
      </c>
      <c r="S718" s="38" t="s">
        <v>2380</v>
      </c>
      <c r="T718" s="38" t="s">
        <v>2380</v>
      </c>
      <c r="U718" s="38" t="s">
        <v>2380</v>
      </c>
      <c r="V718" s="38">
        <v>1</v>
      </c>
      <c r="W718" s="38" t="s">
        <v>2380</v>
      </c>
      <c r="X718" s="38" t="s">
        <v>8391</v>
      </c>
      <c r="Y718" s="19" t="str">
        <f t="shared" si="59"/>
        <v>Prediabetes</v>
      </c>
    </row>
    <row r="719" spans="1:25" x14ac:dyDescent="0.35">
      <c r="A719" s="3" t="s">
        <v>1654</v>
      </c>
      <c r="B719" s="3">
        <v>38.28</v>
      </c>
      <c r="C719" s="3">
        <v>5.51</v>
      </c>
      <c r="D719" s="3" t="s">
        <v>2380</v>
      </c>
      <c r="E719" s="3" t="s">
        <v>2382</v>
      </c>
      <c r="F719" s="3" t="s">
        <v>2380</v>
      </c>
      <c r="G719" s="3">
        <v>1</v>
      </c>
      <c r="H719" s="3" t="s">
        <v>2380</v>
      </c>
      <c r="I719" s="14">
        <v>180</v>
      </c>
      <c r="J719" s="14" t="str">
        <f t="shared" si="57"/>
        <v>No</v>
      </c>
      <c r="K719" s="14">
        <f t="shared" si="55"/>
        <v>1</v>
      </c>
      <c r="L719" s="14" t="str">
        <f t="shared" si="58"/>
        <v>No</v>
      </c>
      <c r="M719" s="14" t="str">
        <f t="shared" si="56"/>
        <v>No</v>
      </c>
      <c r="N719" s="28">
        <v>38.28</v>
      </c>
      <c r="O719" s="19" t="str" cm="1">
        <f t="array" ref="O719">_xlfn.IFS(N719&lt;18.5,"Underweight",N719&lt;25,"Normalweight",N719&lt;30,"Overweight",N719&gt;=30,"Obesity")</f>
        <v>Obesity</v>
      </c>
      <c r="P719" s="38" t="s">
        <v>1654</v>
      </c>
      <c r="Q719" s="28">
        <v>38.28</v>
      </c>
      <c r="R719" s="38">
        <v>5.51</v>
      </c>
      <c r="S719" s="38" t="s">
        <v>2380</v>
      </c>
      <c r="T719" s="38" t="s">
        <v>2382</v>
      </c>
      <c r="U719" s="38" t="s">
        <v>2380</v>
      </c>
      <c r="V719" s="38">
        <v>1</v>
      </c>
      <c r="W719" s="38" t="s">
        <v>2380</v>
      </c>
      <c r="X719" s="38" t="s">
        <v>8391</v>
      </c>
      <c r="Y719" s="19" t="str">
        <f t="shared" si="59"/>
        <v>Prediabetes</v>
      </c>
    </row>
    <row r="720" spans="1:25" x14ac:dyDescent="0.35">
      <c r="A720" s="3" t="s">
        <v>1653</v>
      </c>
      <c r="B720" s="3">
        <v>32.299999999999997</v>
      </c>
      <c r="C720" s="3">
        <v>6.55</v>
      </c>
      <c r="D720" s="3" t="s">
        <v>2382</v>
      </c>
      <c r="E720" s="3" t="s">
        <v>2380</v>
      </c>
      <c r="F720" s="3" t="s">
        <v>2380</v>
      </c>
      <c r="G720" s="3">
        <v>2</v>
      </c>
      <c r="H720" s="3" t="s">
        <v>2380</v>
      </c>
      <c r="I720" s="14">
        <v>180</v>
      </c>
      <c r="J720" s="14" t="str">
        <f t="shared" si="57"/>
        <v>No</v>
      </c>
      <c r="K720" s="14">
        <f t="shared" si="55"/>
        <v>2</v>
      </c>
      <c r="L720" s="14" t="str">
        <f t="shared" si="58"/>
        <v>No</v>
      </c>
      <c r="M720" s="14" t="str">
        <f t="shared" si="56"/>
        <v>Yes</v>
      </c>
      <c r="N720" s="28">
        <v>32.299999999999997</v>
      </c>
      <c r="O720" s="19" t="str" cm="1">
        <f t="array" ref="O720">_xlfn.IFS(N720&lt;18.5,"Underweight",N720&lt;25,"Normalweight",N720&lt;30,"Overweight",N720&gt;=30,"Obesity")</f>
        <v>Obesity</v>
      </c>
      <c r="P720" s="38" t="s">
        <v>1653</v>
      </c>
      <c r="Q720" s="28">
        <v>32.299999999999997</v>
      </c>
      <c r="R720" s="38">
        <v>6.55</v>
      </c>
      <c r="S720" s="38" t="s">
        <v>2383</v>
      </c>
      <c r="T720" s="38" t="s">
        <v>2380</v>
      </c>
      <c r="U720" s="38" t="s">
        <v>2380</v>
      </c>
      <c r="V720" s="38">
        <v>2</v>
      </c>
      <c r="W720" s="38" t="s">
        <v>2380</v>
      </c>
      <c r="X720" s="38" t="s">
        <v>8391</v>
      </c>
      <c r="Y720" s="19" t="str">
        <f t="shared" si="59"/>
        <v>Normal</v>
      </c>
    </row>
    <row r="721" spans="1:25" x14ac:dyDescent="0.35">
      <c r="A721" s="3" t="s">
        <v>1652</v>
      </c>
      <c r="B721" s="3">
        <v>39.51</v>
      </c>
      <c r="C721" s="3">
        <v>5.79</v>
      </c>
      <c r="D721" s="3" t="s">
        <v>2382</v>
      </c>
      <c r="E721" s="3" t="s">
        <v>2380</v>
      </c>
      <c r="F721" s="3" t="s">
        <v>2380</v>
      </c>
      <c r="G721" s="3" t="s">
        <v>2381</v>
      </c>
      <c r="H721" s="3" t="s">
        <v>2380</v>
      </c>
      <c r="I721" s="14">
        <v>180</v>
      </c>
      <c r="J721" s="14" t="str">
        <f t="shared" si="57"/>
        <v>No</v>
      </c>
      <c r="K721" s="14">
        <f t="shared" si="55"/>
        <v>0</v>
      </c>
      <c r="L721" s="14" t="str">
        <f t="shared" si="58"/>
        <v>No</v>
      </c>
      <c r="M721" s="14" t="str">
        <f t="shared" si="56"/>
        <v>Yes</v>
      </c>
      <c r="N721" s="28">
        <v>39.51</v>
      </c>
      <c r="O721" s="19" t="str" cm="1">
        <f t="array" ref="O721">_xlfn.IFS(N721&lt;18.5,"Underweight",N721&lt;25,"Normalweight",N721&lt;30,"Overweight",N721&gt;=30,"Obesity")</f>
        <v>Obesity</v>
      </c>
      <c r="P721" s="38" t="s">
        <v>1652</v>
      </c>
      <c r="Q721" s="28">
        <v>39.51</v>
      </c>
      <c r="R721" s="38">
        <v>5.79</v>
      </c>
      <c r="S721" s="38" t="s">
        <v>2383</v>
      </c>
      <c r="T721" s="38" t="s">
        <v>2380</v>
      </c>
      <c r="U721" s="38" t="s">
        <v>2380</v>
      </c>
      <c r="V721" s="38">
        <v>0</v>
      </c>
      <c r="W721" s="38" t="s">
        <v>2380</v>
      </c>
      <c r="X721" s="38" t="s">
        <v>8391</v>
      </c>
      <c r="Y721" s="19" t="str">
        <f t="shared" si="59"/>
        <v>Prediabetes</v>
      </c>
    </row>
    <row r="722" spans="1:25" x14ac:dyDescent="0.35">
      <c r="A722" s="3" t="s">
        <v>1651</v>
      </c>
      <c r="B722" s="3">
        <v>50.46</v>
      </c>
      <c r="C722" s="3">
        <v>4.5599999999999996</v>
      </c>
      <c r="D722" s="3" t="s">
        <v>2380</v>
      </c>
      <c r="E722" s="3" t="s">
        <v>2380</v>
      </c>
      <c r="F722" s="3" t="s">
        <v>2380</v>
      </c>
      <c r="G722" s="3" t="s">
        <v>2381</v>
      </c>
      <c r="H722" s="3" t="s">
        <v>2380</v>
      </c>
      <c r="I722" s="14">
        <v>180</v>
      </c>
      <c r="J722" s="14" t="str">
        <f t="shared" si="57"/>
        <v>No</v>
      </c>
      <c r="K722" s="14">
        <f t="shared" si="55"/>
        <v>0</v>
      </c>
      <c r="L722" s="14" t="str">
        <f t="shared" si="58"/>
        <v>No</v>
      </c>
      <c r="M722" s="14" t="str">
        <f t="shared" si="56"/>
        <v>No</v>
      </c>
      <c r="N722" s="28">
        <v>50.46</v>
      </c>
      <c r="O722" s="19" t="str" cm="1">
        <f t="array" ref="O722">_xlfn.IFS(N722&lt;18.5,"Underweight",N722&lt;25,"Normalweight",N722&lt;30,"Overweight",N722&gt;=30,"Obesity")</f>
        <v>Obesity</v>
      </c>
      <c r="P722" s="38" t="s">
        <v>1651</v>
      </c>
      <c r="Q722" s="28">
        <v>50.46</v>
      </c>
      <c r="R722" s="38">
        <v>4.5599999999999996</v>
      </c>
      <c r="S722" s="38" t="s">
        <v>2380</v>
      </c>
      <c r="T722" s="38" t="s">
        <v>2380</v>
      </c>
      <c r="U722" s="38" t="s">
        <v>2380</v>
      </c>
      <c r="V722" s="38">
        <v>0</v>
      </c>
      <c r="W722" s="38" t="s">
        <v>2380</v>
      </c>
      <c r="X722" s="38" t="s">
        <v>8391</v>
      </c>
      <c r="Y722" s="19" t="str">
        <f t="shared" si="59"/>
        <v>Normal</v>
      </c>
    </row>
    <row r="723" spans="1:25" x14ac:dyDescent="0.35">
      <c r="A723" s="3" t="s">
        <v>1650</v>
      </c>
      <c r="B723" s="3">
        <v>31.73</v>
      </c>
      <c r="C723" s="3">
        <v>7</v>
      </c>
      <c r="D723" s="3" t="s">
        <v>2380</v>
      </c>
      <c r="E723" s="3" t="s">
        <v>2380</v>
      </c>
      <c r="F723" s="3" t="s">
        <v>2380</v>
      </c>
      <c r="G723" s="3" t="s">
        <v>2381</v>
      </c>
      <c r="H723" s="3" t="s">
        <v>2380</v>
      </c>
      <c r="I723" s="14">
        <v>180</v>
      </c>
      <c r="J723" s="14" t="str">
        <f t="shared" si="57"/>
        <v>No</v>
      </c>
      <c r="K723" s="14">
        <f t="shared" si="55"/>
        <v>0</v>
      </c>
      <c r="L723" s="14" t="str">
        <f t="shared" si="58"/>
        <v>No</v>
      </c>
      <c r="M723" s="14" t="str">
        <f t="shared" si="56"/>
        <v>No</v>
      </c>
      <c r="N723" s="28">
        <v>31.73</v>
      </c>
      <c r="O723" s="19" t="str" cm="1">
        <f t="array" ref="O723">_xlfn.IFS(N723&lt;18.5,"Underweight",N723&lt;25,"Normalweight",N723&lt;30,"Overweight",N723&gt;=30,"Obesity")</f>
        <v>Obesity</v>
      </c>
      <c r="P723" s="38" t="s">
        <v>1650</v>
      </c>
      <c r="Q723" s="28">
        <v>31.73</v>
      </c>
      <c r="R723" s="38">
        <v>7</v>
      </c>
      <c r="S723" s="38" t="s">
        <v>2380</v>
      </c>
      <c r="T723" s="38" t="s">
        <v>2380</v>
      </c>
      <c r="U723" s="38" t="s">
        <v>2380</v>
      </c>
      <c r="V723" s="38">
        <v>0</v>
      </c>
      <c r="W723" s="38" t="s">
        <v>2380</v>
      </c>
      <c r="X723" s="38" t="s">
        <v>8391</v>
      </c>
      <c r="Y723" s="19" t="str">
        <f t="shared" si="59"/>
        <v>Diabetes</v>
      </c>
    </row>
    <row r="724" spans="1:25" x14ac:dyDescent="0.35">
      <c r="A724" s="3" t="s">
        <v>1649</v>
      </c>
      <c r="B724" s="3">
        <v>32.1</v>
      </c>
      <c r="C724" s="3">
        <v>6.57</v>
      </c>
      <c r="D724" s="3" t="s">
        <v>2382</v>
      </c>
      <c r="E724" s="3" t="s">
        <v>2380</v>
      </c>
      <c r="F724" s="3" t="s">
        <v>2383</v>
      </c>
      <c r="G724" s="3">
        <v>1</v>
      </c>
      <c r="H724" s="3" t="s">
        <v>2380</v>
      </c>
      <c r="I724" s="14">
        <v>180</v>
      </c>
      <c r="J724" s="14" t="str">
        <f t="shared" si="57"/>
        <v>No</v>
      </c>
      <c r="K724" s="14">
        <f t="shared" si="55"/>
        <v>1</v>
      </c>
      <c r="L724" s="14" t="str">
        <f t="shared" si="58"/>
        <v>No</v>
      </c>
      <c r="M724" s="14" t="str">
        <f t="shared" si="56"/>
        <v>Yes</v>
      </c>
      <c r="N724" s="28">
        <v>32.1</v>
      </c>
      <c r="O724" s="19" t="str" cm="1">
        <f t="array" ref="O724">_xlfn.IFS(N724&lt;18.5,"Underweight",N724&lt;25,"Normalweight",N724&lt;30,"Overweight",N724&gt;=30,"Obesity")</f>
        <v>Obesity</v>
      </c>
      <c r="P724" s="38" t="s">
        <v>1649</v>
      </c>
      <c r="Q724" s="28">
        <v>32.1</v>
      </c>
      <c r="R724" s="38">
        <v>6.57</v>
      </c>
      <c r="S724" s="38" t="s">
        <v>2383</v>
      </c>
      <c r="T724" s="38" t="s">
        <v>2380</v>
      </c>
      <c r="U724" s="38" t="s">
        <v>2383</v>
      </c>
      <c r="V724" s="38">
        <v>1</v>
      </c>
      <c r="W724" s="38" t="s">
        <v>2380</v>
      </c>
      <c r="X724" s="38" t="s">
        <v>8391</v>
      </c>
      <c r="Y724" s="19" t="str">
        <f t="shared" si="59"/>
        <v>Normal</v>
      </c>
    </row>
    <row r="725" spans="1:25" x14ac:dyDescent="0.35">
      <c r="A725" s="3" t="s">
        <v>1648</v>
      </c>
      <c r="B725" s="3">
        <v>27.83</v>
      </c>
      <c r="C725" s="3">
        <v>11.61</v>
      </c>
      <c r="D725" s="3" t="s">
        <v>2382</v>
      </c>
      <c r="E725" s="3" t="s">
        <v>2380</v>
      </c>
      <c r="F725" s="3" t="s">
        <v>2383</v>
      </c>
      <c r="G725" s="3">
        <v>1</v>
      </c>
      <c r="H725" s="3" t="s">
        <v>2380</v>
      </c>
      <c r="I725" s="14">
        <v>180</v>
      </c>
      <c r="J725" s="14" t="str">
        <f t="shared" si="57"/>
        <v>No</v>
      </c>
      <c r="K725" s="14">
        <f t="shared" si="55"/>
        <v>1</v>
      </c>
      <c r="L725" s="14" t="str">
        <f t="shared" si="58"/>
        <v>No</v>
      </c>
      <c r="M725" s="14" t="str">
        <f t="shared" si="56"/>
        <v>Yes</v>
      </c>
      <c r="N725" s="28">
        <v>27.83</v>
      </c>
      <c r="O725" s="19" t="str" cm="1">
        <f t="array" ref="O725">_xlfn.IFS(N725&lt;18.5,"Underweight",N725&lt;25,"Normalweight",N725&lt;30,"Overweight",N725&gt;=30,"Obesity")</f>
        <v>Overweight</v>
      </c>
      <c r="P725" s="38" t="s">
        <v>1648</v>
      </c>
      <c r="Q725" s="28">
        <v>27.83</v>
      </c>
      <c r="R725" s="38">
        <v>11.61</v>
      </c>
      <c r="S725" s="38" t="s">
        <v>2383</v>
      </c>
      <c r="T725" s="38" t="s">
        <v>2380</v>
      </c>
      <c r="U725" s="38" t="s">
        <v>2383</v>
      </c>
      <c r="V725" s="38">
        <v>1</v>
      </c>
      <c r="W725" s="38" t="s">
        <v>2380</v>
      </c>
      <c r="X725" s="38" t="s">
        <v>8392</v>
      </c>
      <c r="Y725" s="19" t="str">
        <f t="shared" si="59"/>
        <v>Diabetes</v>
      </c>
    </row>
    <row r="726" spans="1:25" x14ac:dyDescent="0.35">
      <c r="A726" s="3" t="s">
        <v>1647</v>
      </c>
      <c r="B726" s="3">
        <v>27.72</v>
      </c>
      <c r="C726" s="3">
        <v>8.16</v>
      </c>
      <c r="D726" s="3" t="s">
        <v>2382</v>
      </c>
      <c r="E726" s="3" t="s">
        <v>2380</v>
      </c>
      <c r="F726" s="3" t="s">
        <v>2383</v>
      </c>
      <c r="G726" s="3">
        <v>1</v>
      </c>
      <c r="H726" s="3" t="s">
        <v>2380</v>
      </c>
      <c r="I726" s="14">
        <v>180</v>
      </c>
      <c r="J726" s="14" t="str">
        <f t="shared" si="57"/>
        <v>No</v>
      </c>
      <c r="K726" s="14">
        <f t="shared" si="55"/>
        <v>1</v>
      </c>
      <c r="L726" s="14" t="str">
        <f t="shared" si="58"/>
        <v>No</v>
      </c>
      <c r="M726" s="14" t="str">
        <f t="shared" si="56"/>
        <v>Yes</v>
      </c>
      <c r="N726" s="28">
        <v>27.72</v>
      </c>
      <c r="O726" s="19" t="str" cm="1">
        <f t="array" ref="O726">_xlfn.IFS(N726&lt;18.5,"Underweight",N726&lt;25,"Normalweight",N726&lt;30,"Overweight",N726&gt;=30,"Obesity")</f>
        <v>Overweight</v>
      </c>
      <c r="P726" s="38" t="s">
        <v>1647</v>
      </c>
      <c r="Q726" s="28">
        <v>27.72</v>
      </c>
      <c r="R726" s="38">
        <v>8.16</v>
      </c>
      <c r="S726" s="38" t="s">
        <v>2383</v>
      </c>
      <c r="T726" s="38" t="s">
        <v>2380</v>
      </c>
      <c r="U726" s="38" t="s">
        <v>2383</v>
      </c>
      <c r="V726" s="38">
        <v>1</v>
      </c>
      <c r="W726" s="38" t="s">
        <v>2380</v>
      </c>
      <c r="X726" s="38" t="s">
        <v>8392</v>
      </c>
      <c r="Y726" s="19" t="str">
        <f t="shared" si="59"/>
        <v>Normal</v>
      </c>
    </row>
    <row r="727" spans="1:25" x14ac:dyDescent="0.35">
      <c r="A727" s="3" t="s">
        <v>1646</v>
      </c>
      <c r="B727" s="3">
        <v>36.765000000000001</v>
      </c>
      <c r="C727" s="3">
        <v>4.4800000000000004</v>
      </c>
      <c r="D727" s="3" t="s">
        <v>2382</v>
      </c>
      <c r="E727" s="3" t="s">
        <v>2380</v>
      </c>
      <c r="F727" s="3" t="s">
        <v>2380</v>
      </c>
      <c r="G727" s="3">
        <v>2</v>
      </c>
      <c r="H727" s="3" t="s">
        <v>2380</v>
      </c>
      <c r="I727" s="14">
        <v>180</v>
      </c>
      <c r="J727" s="14" t="str">
        <f t="shared" si="57"/>
        <v>No</v>
      </c>
      <c r="K727" s="14">
        <f t="shared" si="55"/>
        <v>2</v>
      </c>
      <c r="L727" s="14" t="str">
        <f t="shared" si="58"/>
        <v>No</v>
      </c>
      <c r="M727" s="14" t="str">
        <f t="shared" si="56"/>
        <v>Yes</v>
      </c>
      <c r="N727" s="28">
        <v>36.765000000000001</v>
      </c>
      <c r="O727" s="19" t="str" cm="1">
        <f t="array" ref="O727">_xlfn.IFS(N727&lt;18.5,"Underweight",N727&lt;25,"Normalweight",N727&lt;30,"Overweight",N727&gt;=30,"Obesity")</f>
        <v>Obesity</v>
      </c>
      <c r="P727" s="38" t="s">
        <v>1646</v>
      </c>
      <c r="Q727" s="28">
        <v>36.765000000000001</v>
      </c>
      <c r="R727" s="38">
        <v>4.4800000000000004</v>
      </c>
      <c r="S727" s="38" t="s">
        <v>2383</v>
      </c>
      <c r="T727" s="38" t="s">
        <v>2380</v>
      </c>
      <c r="U727" s="38" t="s">
        <v>2380</v>
      </c>
      <c r="V727" s="38">
        <v>2</v>
      </c>
      <c r="W727" s="38" t="s">
        <v>2380</v>
      </c>
      <c r="X727" s="38" t="s">
        <v>8391</v>
      </c>
      <c r="Y727" s="19" t="str">
        <f t="shared" si="59"/>
        <v>Normal</v>
      </c>
    </row>
    <row r="728" spans="1:25" x14ac:dyDescent="0.35">
      <c r="A728" s="3" t="s">
        <v>1645</v>
      </c>
      <c r="B728" s="3">
        <v>48.36</v>
      </c>
      <c r="C728" s="3">
        <v>4.08</v>
      </c>
      <c r="D728" s="3" t="s">
        <v>2380</v>
      </c>
      <c r="E728" s="3" t="s">
        <v>2380</v>
      </c>
      <c r="F728" s="3" t="s">
        <v>2380</v>
      </c>
      <c r="G728" s="3" t="s">
        <v>2381</v>
      </c>
      <c r="H728" s="3" t="s">
        <v>2380</v>
      </c>
      <c r="I728" s="14">
        <v>180</v>
      </c>
      <c r="J728" s="14" t="str">
        <f t="shared" si="57"/>
        <v>No</v>
      </c>
      <c r="K728" s="14">
        <f t="shared" si="55"/>
        <v>0</v>
      </c>
      <c r="L728" s="14" t="str">
        <f t="shared" si="58"/>
        <v>No</v>
      </c>
      <c r="M728" s="14" t="str">
        <f t="shared" si="56"/>
        <v>No</v>
      </c>
      <c r="N728" s="28">
        <v>48.36</v>
      </c>
      <c r="O728" s="19" t="str" cm="1">
        <f t="array" ref="O728">_xlfn.IFS(N728&lt;18.5,"Underweight",N728&lt;25,"Normalweight",N728&lt;30,"Overweight",N728&gt;=30,"Obesity")</f>
        <v>Obesity</v>
      </c>
      <c r="P728" s="38" t="s">
        <v>1645</v>
      </c>
      <c r="Q728" s="28">
        <v>48.36</v>
      </c>
      <c r="R728" s="38">
        <v>4.08</v>
      </c>
      <c r="S728" s="38" t="s">
        <v>2380</v>
      </c>
      <c r="T728" s="38" t="s">
        <v>2380</v>
      </c>
      <c r="U728" s="38" t="s">
        <v>2380</v>
      </c>
      <c r="V728" s="38">
        <v>0</v>
      </c>
      <c r="W728" s="38" t="s">
        <v>2380</v>
      </c>
      <c r="X728" s="38" t="s">
        <v>8391</v>
      </c>
      <c r="Y728" s="19" t="str">
        <f t="shared" si="59"/>
        <v>Prediabetes</v>
      </c>
    </row>
    <row r="729" spans="1:25" x14ac:dyDescent="0.35">
      <c r="A729" s="3" t="s">
        <v>1644</v>
      </c>
      <c r="B729" s="3">
        <v>31.445</v>
      </c>
      <c r="C729" s="3">
        <v>4.4000000000000004</v>
      </c>
      <c r="D729" s="3" t="s">
        <v>2382</v>
      </c>
      <c r="E729" s="3" t="s">
        <v>2380</v>
      </c>
      <c r="F729" s="3" t="s">
        <v>2380</v>
      </c>
      <c r="G729" s="3">
        <v>2</v>
      </c>
      <c r="H729" s="3" t="s">
        <v>2380</v>
      </c>
      <c r="I729" s="14">
        <v>180</v>
      </c>
      <c r="J729" s="14" t="str">
        <f t="shared" si="57"/>
        <v>No</v>
      </c>
      <c r="K729" s="14">
        <f t="shared" si="55"/>
        <v>2</v>
      </c>
      <c r="L729" s="14" t="str">
        <f t="shared" si="58"/>
        <v>No</v>
      </c>
      <c r="M729" s="14" t="str">
        <f t="shared" si="56"/>
        <v>Yes</v>
      </c>
      <c r="N729" s="28">
        <v>31.445</v>
      </c>
      <c r="O729" s="19" t="str" cm="1">
        <f t="array" ref="O729">_xlfn.IFS(N729&lt;18.5,"Underweight",N729&lt;25,"Normalweight",N729&lt;30,"Overweight",N729&gt;=30,"Obesity")</f>
        <v>Obesity</v>
      </c>
      <c r="P729" s="38" t="s">
        <v>1644</v>
      </c>
      <c r="Q729" s="28">
        <v>31.445</v>
      </c>
      <c r="R729" s="38">
        <v>4.4000000000000004</v>
      </c>
      <c r="S729" s="38" t="s">
        <v>2383</v>
      </c>
      <c r="T729" s="38" t="s">
        <v>2380</v>
      </c>
      <c r="U729" s="38" t="s">
        <v>2380</v>
      </c>
      <c r="V729" s="38">
        <v>2</v>
      </c>
      <c r="W729" s="38" t="s">
        <v>2380</v>
      </c>
      <c r="X729" s="38" t="s">
        <v>8391</v>
      </c>
      <c r="Y729" s="19" t="str">
        <f t="shared" si="59"/>
        <v>Prediabetes</v>
      </c>
    </row>
    <row r="730" spans="1:25" x14ac:dyDescent="0.35">
      <c r="A730" s="3" t="s">
        <v>1643</v>
      </c>
      <c r="B730" s="3">
        <v>27.55</v>
      </c>
      <c r="C730" s="3">
        <v>9.02</v>
      </c>
      <c r="D730" s="3" t="s">
        <v>2380</v>
      </c>
      <c r="E730" s="3" t="s">
        <v>2380</v>
      </c>
      <c r="F730" s="3" t="s">
        <v>2380</v>
      </c>
      <c r="G730" s="3" t="s">
        <v>2381</v>
      </c>
      <c r="H730" s="3" t="s">
        <v>2380</v>
      </c>
      <c r="I730" s="14">
        <v>180</v>
      </c>
      <c r="J730" s="14" t="str">
        <f t="shared" si="57"/>
        <v>No</v>
      </c>
      <c r="K730" s="14">
        <f t="shared" si="55"/>
        <v>0</v>
      </c>
      <c r="L730" s="14" t="str">
        <f t="shared" si="58"/>
        <v>No</v>
      </c>
      <c r="M730" s="14" t="str">
        <f t="shared" si="56"/>
        <v>No</v>
      </c>
      <c r="N730" s="28">
        <v>27.55</v>
      </c>
      <c r="O730" s="19" t="str" cm="1">
        <f t="array" ref="O730">_xlfn.IFS(N730&lt;18.5,"Underweight",N730&lt;25,"Normalweight",N730&lt;30,"Overweight",N730&gt;=30,"Obesity")</f>
        <v>Overweight</v>
      </c>
      <c r="P730" s="38" t="s">
        <v>1643</v>
      </c>
      <c r="Q730" s="28">
        <v>27.55</v>
      </c>
      <c r="R730" s="38">
        <v>9.02</v>
      </c>
      <c r="S730" s="38" t="s">
        <v>2380</v>
      </c>
      <c r="T730" s="38" t="s">
        <v>2380</v>
      </c>
      <c r="U730" s="38" t="s">
        <v>2380</v>
      </c>
      <c r="V730" s="38">
        <v>0</v>
      </c>
      <c r="W730" s="38" t="s">
        <v>2380</v>
      </c>
      <c r="X730" s="38" t="s">
        <v>8392</v>
      </c>
      <c r="Y730" s="19" t="str">
        <f t="shared" si="59"/>
        <v>Diabetes</v>
      </c>
    </row>
    <row r="731" spans="1:25" x14ac:dyDescent="0.35">
      <c r="A731" s="3" t="s">
        <v>1642</v>
      </c>
      <c r="B731" s="3">
        <v>33.11</v>
      </c>
      <c r="C731" s="3">
        <v>8.06</v>
      </c>
      <c r="D731" s="3" t="s">
        <v>2380</v>
      </c>
      <c r="E731" s="3" t="s">
        <v>2380</v>
      </c>
      <c r="F731" s="3" t="s">
        <v>2380</v>
      </c>
      <c r="G731" s="3" t="s">
        <v>2381</v>
      </c>
      <c r="H731" s="3" t="s">
        <v>2380</v>
      </c>
      <c r="I731" s="14">
        <v>180</v>
      </c>
      <c r="J731" s="14" t="str">
        <f t="shared" si="57"/>
        <v>No</v>
      </c>
      <c r="K731" s="14">
        <f t="shared" si="55"/>
        <v>0</v>
      </c>
      <c r="L731" s="14" t="str">
        <f t="shared" si="58"/>
        <v>No</v>
      </c>
      <c r="M731" s="14" t="str">
        <f t="shared" si="56"/>
        <v>No</v>
      </c>
      <c r="N731" s="28">
        <v>33.11</v>
      </c>
      <c r="O731" s="19" t="str" cm="1">
        <f t="array" ref="O731">_xlfn.IFS(N731&lt;18.5,"Underweight",N731&lt;25,"Normalweight",N731&lt;30,"Overweight",N731&gt;=30,"Obesity")</f>
        <v>Obesity</v>
      </c>
      <c r="P731" s="38" t="s">
        <v>1642</v>
      </c>
      <c r="Q731" s="28">
        <v>33.11</v>
      </c>
      <c r="R731" s="38">
        <v>8.06</v>
      </c>
      <c r="S731" s="38" t="s">
        <v>2380</v>
      </c>
      <c r="T731" s="38" t="s">
        <v>2380</v>
      </c>
      <c r="U731" s="38" t="s">
        <v>2380</v>
      </c>
      <c r="V731" s="38">
        <v>0</v>
      </c>
      <c r="W731" s="38" t="s">
        <v>2380</v>
      </c>
      <c r="X731" s="38" t="s">
        <v>8391</v>
      </c>
      <c r="Y731" s="19" t="str">
        <f t="shared" si="59"/>
        <v>Normal</v>
      </c>
    </row>
    <row r="732" spans="1:25" x14ac:dyDescent="0.35">
      <c r="A732" s="3" t="s">
        <v>1641</v>
      </c>
      <c r="B732" s="3">
        <v>36.85</v>
      </c>
      <c r="C732" s="3">
        <v>6.21</v>
      </c>
      <c r="D732" s="3" t="s">
        <v>2382</v>
      </c>
      <c r="E732" s="3" t="s">
        <v>2380</v>
      </c>
      <c r="F732" s="3" t="s">
        <v>2380</v>
      </c>
      <c r="G732" s="3">
        <v>2</v>
      </c>
      <c r="H732" s="3" t="s">
        <v>2380</v>
      </c>
      <c r="I732" s="14">
        <v>180</v>
      </c>
      <c r="J732" s="14" t="str">
        <f t="shared" si="57"/>
        <v>No</v>
      </c>
      <c r="K732" s="14">
        <f t="shared" si="55"/>
        <v>2</v>
      </c>
      <c r="L732" s="14" t="str">
        <f t="shared" si="58"/>
        <v>No</v>
      </c>
      <c r="M732" s="14" t="str">
        <f t="shared" si="56"/>
        <v>Yes</v>
      </c>
      <c r="N732" s="28">
        <v>36.85</v>
      </c>
      <c r="O732" s="19" t="str" cm="1">
        <f t="array" ref="O732">_xlfn.IFS(N732&lt;18.5,"Underweight",N732&lt;25,"Normalweight",N732&lt;30,"Overweight",N732&gt;=30,"Obesity")</f>
        <v>Obesity</v>
      </c>
      <c r="P732" s="38" t="s">
        <v>1641</v>
      </c>
      <c r="Q732" s="28">
        <v>36.85</v>
      </c>
      <c r="R732" s="38">
        <v>6.21</v>
      </c>
      <c r="S732" s="38" t="s">
        <v>2383</v>
      </c>
      <c r="T732" s="38" t="s">
        <v>2380</v>
      </c>
      <c r="U732" s="38" t="s">
        <v>2380</v>
      </c>
      <c r="V732" s="38">
        <v>2</v>
      </c>
      <c r="W732" s="38" t="s">
        <v>2380</v>
      </c>
      <c r="X732" s="38" t="s">
        <v>8391</v>
      </c>
      <c r="Y732" s="19" t="str">
        <f t="shared" si="59"/>
        <v>Prediabetes</v>
      </c>
    </row>
    <row r="733" spans="1:25" x14ac:dyDescent="0.35">
      <c r="A733" s="3" t="s">
        <v>1640</v>
      </c>
      <c r="B733" s="3">
        <v>36.299999999999997</v>
      </c>
      <c r="C733" s="3">
        <v>5.79</v>
      </c>
      <c r="D733" s="3" t="s">
        <v>2382</v>
      </c>
      <c r="E733" s="3" t="s">
        <v>2380</v>
      </c>
      <c r="F733" s="3" t="s">
        <v>2380</v>
      </c>
      <c r="G733" s="3">
        <v>2</v>
      </c>
      <c r="H733" s="3" t="s">
        <v>2380</v>
      </c>
      <c r="I733" s="14">
        <v>180</v>
      </c>
      <c r="J733" s="14" t="str">
        <f t="shared" si="57"/>
        <v>No</v>
      </c>
      <c r="K733" s="14">
        <f t="shared" si="55"/>
        <v>2</v>
      </c>
      <c r="L733" s="14" t="str">
        <f t="shared" si="58"/>
        <v>No</v>
      </c>
      <c r="M733" s="14" t="str">
        <f t="shared" si="56"/>
        <v>Yes</v>
      </c>
      <c r="N733" s="28">
        <v>36.299999999999997</v>
      </c>
      <c r="O733" s="19" t="str" cm="1">
        <f t="array" ref="O733">_xlfn.IFS(N733&lt;18.5,"Underweight",N733&lt;25,"Normalweight",N733&lt;30,"Overweight",N733&gt;=30,"Obesity")</f>
        <v>Obesity</v>
      </c>
      <c r="P733" s="38" t="s">
        <v>1640</v>
      </c>
      <c r="Q733" s="28">
        <v>36.299999999999997</v>
      </c>
      <c r="R733" s="38">
        <v>5.79</v>
      </c>
      <c r="S733" s="38" t="s">
        <v>2383</v>
      </c>
      <c r="T733" s="38" t="s">
        <v>2380</v>
      </c>
      <c r="U733" s="38" t="s">
        <v>2380</v>
      </c>
      <c r="V733" s="38">
        <v>2</v>
      </c>
      <c r="W733" s="38" t="s">
        <v>2380</v>
      </c>
      <c r="X733" s="38" t="s">
        <v>8391</v>
      </c>
      <c r="Y733" s="19" t="str">
        <f t="shared" si="59"/>
        <v>Prediabetes</v>
      </c>
    </row>
    <row r="734" spans="1:25" x14ac:dyDescent="0.35">
      <c r="A734" s="3" t="s">
        <v>1639</v>
      </c>
      <c r="B734" s="3">
        <v>45.34</v>
      </c>
      <c r="C734" s="3">
        <v>5.69</v>
      </c>
      <c r="D734" s="3" t="s">
        <v>2382</v>
      </c>
      <c r="E734" s="3" t="s">
        <v>2380</v>
      </c>
      <c r="F734" s="3" t="s">
        <v>2380</v>
      </c>
      <c r="G734" s="3" t="s">
        <v>2381</v>
      </c>
      <c r="H734" s="3" t="s">
        <v>2380</v>
      </c>
      <c r="I734" s="14">
        <v>180</v>
      </c>
      <c r="J734" s="14" t="str">
        <f t="shared" si="57"/>
        <v>No</v>
      </c>
      <c r="K734" s="14">
        <f t="shared" si="55"/>
        <v>0</v>
      </c>
      <c r="L734" s="14" t="str">
        <f t="shared" si="58"/>
        <v>No</v>
      </c>
      <c r="M734" s="14" t="str">
        <f t="shared" si="56"/>
        <v>Yes</v>
      </c>
      <c r="N734" s="28">
        <v>45.34</v>
      </c>
      <c r="O734" s="19" t="str" cm="1">
        <f t="array" ref="O734">_xlfn.IFS(N734&lt;18.5,"Underweight",N734&lt;25,"Normalweight",N734&lt;30,"Overweight",N734&gt;=30,"Obesity")</f>
        <v>Obesity</v>
      </c>
      <c r="P734" s="38" t="s">
        <v>1639</v>
      </c>
      <c r="Q734" s="28">
        <v>45.34</v>
      </c>
      <c r="R734" s="38">
        <v>5.69</v>
      </c>
      <c r="S734" s="38" t="s">
        <v>2383</v>
      </c>
      <c r="T734" s="38" t="s">
        <v>2380</v>
      </c>
      <c r="U734" s="38" t="s">
        <v>2380</v>
      </c>
      <c r="V734" s="38">
        <v>0</v>
      </c>
      <c r="W734" s="38" t="s">
        <v>2380</v>
      </c>
      <c r="X734" s="38" t="s">
        <v>8391</v>
      </c>
      <c r="Y734" s="19" t="str">
        <f t="shared" si="59"/>
        <v>Prediabetes</v>
      </c>
    </row>
    <row r="735" spans="1:25" x14ac:dyDescent="0.35">
      <c r="A735" s="3" t="s">
        <v>1638</v>
      </c>
      <c r="B735" s="3">
        <v>31.8</v>
      </c>
      <c r="C735" s="3">
        <v>5.36</v>
      </c>
      <c r="D735" s="3" t="s">
        <v>2382</v>
      </c>
      <c r="E735" s="3" t="s">
        <v>2380</v>
      </c>
      <c r="F735" s="3" t="s">
        <v>2380</v>
      </c>
      <c r="G735" s="3">
        <v>2</v>
      </c>
      <c r="H735" s="3" t="s">
        <v>2380</v>
      </c>
      <c r="I735" s="14">
        <v>180</v>
      </c>
      <c r="J735" s="14" t="str">
        <f t="shared" si="57"/>
        <v>No</v>
      </c>
      <c r="K735" s="14">
        <f t="shared" si="55"/>
        <v>2</v>
      </c>
      <c r="L735" s="14" t="str">
        <f t="shared" si="58"/>
        <v>No</v>
      </c>
      <c r="M735" s="14" t="str">
        <f t="shared" si="56"/>
        <v>Yes</v>
      </c>
      <c r="N735" s="28">
        <v>31.8</v>
      </c>
      <c r="O735" s="19" t="str" cm="1">
        <f t="array" ref="O735">_xlfn.IFS(N735&lt;18.5,"Underweight",N735&lt;25,"Normalweight",N735&lt;30,"Overweight",N735&gt;=30,"Obesity")</f>
        <v>Obesity</v>
      </c>
      <c r="P735" s="38" t="s">
        <v>1638</v>
      </c>
      <c r="Q735" s="28">
        <v>31.8</v>
      </c>
      <c r="R735" s="38">
        <v>5.36</v>
      </c>
      <c r="S735" s="38" t="s">
        <v>2383</v>
      </c>
      <c r="T735" s="38" t="s">
        <v>2380</v>
      </c>
      <c r="U735" s="38" t="s">
        <v>2380</v>
      </c>
      <c r="V735" s="38">
        <v>2</v>
      </c>
      <c r="W735" s="38" t="s">
        <v>2380</v>
      </c>
      <c r="X735" s="38" t="s">
        <v>8391</v>
      </c>
      <c r="Y735" s="19" t="str">
        <f t="shared" si="59"/>
        <v>Normal</v>
      </c>
    </row>
    <row r="736" spans="1:25" x14ac:dyDescent="0.35">
      <c r="A736" s="3" t="s">
        <v>1637</v>
      </c>
      <c r="B736" s="3">
        <v>41.02</v>
      </c>
      <c r="C736" s="3">
        <v>11.37</v>
      </c>
      <c r="D736" s="3" t="s">
        <v>2380</v>
      </c>
      <c r="E736" s="3" t="s">
        <v>2380</v>
      </c>
      <c r="F736" s="3" t="s">
        <v>2380</v>
      </c>
      <c r="G736" s="3" t="s">
        <v>2381</v>
      </c>
      <c r="H736" s="3" t="s">
        <v>2380</v>
      </c>
      <c r="I736" s="14">
        <v>180</v>
      </c>
      <c r="J736" s="14" t="str">
        <f t="shared" si="57"/>
        <v>No</v>
      </c>
      <c r="K736" s="14">
        <f t="shared" si="55"/>
        <v>0</v>
      </c>
      <c r="L736" s="14" t="str">
        <f t="shared" si="58"/>
        <v>No</v>
      </c>
      <c r="M736" s="14" t="str">
        <f t="shared" si="56"/>
        <v>No</v>
      </c>
      <c r="N736" s="28">
        <v>41.02</v>
      </c>
      <c r="O736" s="19" t="str" cm="1">
        <f t="array" ref="O736">_xlfn.IFS(N736&lt;18.5,"Underweight",N736&lt;25,"Normalweight",N736&lt;30,"Overweight",N736&gt;=30,"Obesity")</f>
        <v>Obesity</v>
      </c>
      <c r="P736" s="38" t="s">
        <v>1637</v>
      </c>
      <c r="Q736" s="28">
        <v>41.02</v>
      </c>
      <c r="R736" s="38">
        <v>11.37</v>
      </c>
      <c r="S736" s="38" t="s">
        <v>2380</v>
      </c>
      <c r="T736" s="38" t="s">
        <v>2380</v>
      </c>
      <c r="U736" s="38" t="s">
        <v>2380</v>
      </c>
      <c r="V736" s="38">
        <v>0</v>
      </c>
      <c r="W736" s="38" t="s">
        <v>2380</v>
      </c>
      <c r="X736" s="38" t="s">
        <v>8391</v>
      </c>
      <c r="Y736" s="19" t="str">
        <f t="shared" si="59"/>
        <v>Diabetes</v>
      </c>
    </row>
    <row r="737" spans="1:25" x14ac:dyDescent="0.35">
      <c r="A737" s="3" t="s">
        <v>1636</v>
      </c>
      <c r="B737" s="3">
        <v>32.68</v>
      </c>
      <c r="C737" s="3">
        <v>11.87</v>
      </c>
      <c r="D737" s="3" t="s">
        <v>2380</v>
      </c>
      <c r="E737" s="3" t="s">
        <v>2380</v>
      </c>
      <c r="F737" s="3" t="s">
        <v>2380</v>
      </c>
      <c r="G737" s="3" t="s">
        <v>2381</v>
      </c>
      <c r="H737" s="3" t="s">
        <v>2380</v>
      </c>
      <c r="I737" s="14">
        <v>180</v>
      </c>
      <c r="J737" s="14" t="str">
        <f t="shared" si="57"/>
        <v>No</v>
      </c>
      <c r="K737" s="14">
        <f t="shared" si="55"/>
        <v>0</v>
      </c>
      <c r="L737" s="14" t="str">
        <f t="shared" si="58"/>
        <v>No</v>
      </c>
      <c r="M737" s="14" t="str">
        <f t="shared" si="56"/>
        <v>No</v>
      </c>
      <c r="N737" s="28">
        <v>32.68</v>
      </c>
      <c r="O737" s="19" t="str" cm="1">
        <f t="array" ref="O737">_xlfn.IFS(N737&lt;18.5,"Underweight",N737&lt;25,"Normalweight",N737&lt;30,"Overweight",N737&gt;=30,"Obesity")</f>
        <v>Obesity</v>
      </c>
      <c r="P737" s="38" t="s">
        <v>1636</v>
      </c>
      <c r="Q737" s="28">
        <v>32.68</v>
      </c>
      <c r="R737" s="38">
        <v>11.87</v>
      </c>
      <c r="S737" s="38" t="s">
        <v>2380</v>
      </c>
      <c r="T737" s="38" t="s">
        <v>2380</v>
      </c>
      <c r="U737" s="38" t="s">
        <v>2380</v>
      </c>
      <c r="V737" s="38">
        <v>0</v>
      </c>
      <c r="W737" s="38" t="s">
        <v>2380</v>
      </c>
      <c r="X737" s="38" t="s">
        <v>8391</v>
      </c>
      <c r="Y737" s="19" t="str">
        <f t="shared" si="59"/>
        <v>Diabetes</v>
      </c>
    </row>
    <row r="738" spans="1:25" x14ac:dyDescent="0.35">
      <c r="A738" s="3" t="s">
        <v>1635</v>
      </c>
      <c r="B738" s="3">
        <v>21.7</v>
      </c>
      <c r="C738" s="3">
        <v>4.9000000000000004</v>
      </c>
      <c r="D738" s="3" t="s">
        <v>2380</v>
      </c>
      <c r="E738" s="3" t="s">
        <v>2380</v>
      </c>
      <c r="F738" s="3" t="s">
        <v>2383</v>
      </c>
      <c r="G738" s="3">
        <v>1</v>
      </c>
      <c r="H738" s="3" t="s">
        <v>2382</v>
      </c>
      <c r="I738" s="14">
        <v>1</v>
      </c>
      <c r="J738" s="14" t="str">
        <f t="shared" si="57"/>
        <v>yes</v>
      </c>
      <c r="K738" s="14">
        <f t="shared" si="55"/>
        <v>1</v>
      </c>
      <c r="L738" s="14" t="str">
        <f t="shared" si="58"/>
        <v>Yes</v>
      </c>
      <c r="M738" s="14" t="str">
        <f t="shared" si="56"/>
        <v>No</v>
      </c>
      <c r="N738" s="28">
        <v>21.7</v>
      </c>
      <c r="O738" s="19" t="str" cm="1">
        <f t="array" ref="O738">_xlfn.IFS(N738&lt;18.5,"Underweight",N738&lt;25,"Normalweight",N738&lt;30,"Overweight",N738&gt;=30,"Obesity")</f>
        <v>Normalweight</v>
      </c>
      <c r="P738" s="38" t="s">
        <v>1635</v>
      </c>
      <c r="Q738" s="28">
        <v>21.7</v>
      </c>
      <c r="R738" s="38">
        <v>4.9000000000000004</v>
      </c>
      <c r="S738" s="38" t="s">
        <v>2380</v>
      </c>
      <c r="T738" s="38" t="s">
        <v>2380</v>
      </c>
      <c r="U738" s="38" t="s">
        <v>2383</v>
      </c>
      <c r="V738" s="38">
        <v>1</v>
      </c>
      <c r="W738" s="38" t="s">
        <v>2383</v>
      </c>
      <c r="X738" s="38" t="s">
        <v>8393</v>
      </c>
      <c r="Y738" s="19" t="str">
        <f t="shared" si="59"/>
        <v>Prediabetes</v>
      </c>
    </row>
    <row r="739" spans="1:25" x14ac:dyDescent="0.35">
      <c r="A739" s="3" t="s">
        <v>1634</v>
      </c>
      <c r="B739" s="3">
        <v>40.479999999999997</v>
      </c>
      <c r="C739" s="3">
        <v>6.7</v>
      </c>
      <c r="D739" s="3" t="s">
        <v>2380</v>
      </c>
      <c r="E739" s="3" t="s">
        <v>2380</v>
      </c>
      <c r="F739" s="3" t="s">
        <v>2380</v>
      </c>
      <c r="G739" s="3">
        <v>3</v>
      </c>
      <c r="H739" s="3" t="s">
        <v>2380</v>
      </c>
      <c r="I739" s="14">
        <v>180</v>
      </c>
      <c r="J739" s="14" t="str">
        <f t="shared" si="57"/>
        <v>No</v>
      </c>
      <c r="K739" s="14">
        <f t="shared" si="55"/>
        <v>3</v>
      </c>
      <c r="L739" s="14" t="str">
        <f t="shared" si="58"/>
        <v>No</v>
      </c>
      <c r="M739" s="14" t="str">
        <f t="shared" si="56"/>
        <v>No</v>
      </c>
      <c r="N739" s="28">
        <v>40.479999999999997</v>
      </c>
      <c r="O739" s="19" t="str" cm="1">
        <f t="array" ref="O739">_xlfn.IFS(N739&lt;18.5,"Underweight",N739&lt;25,"Normalweight",N739&lt;30,"Overweight",N739&gt;=30,"Obesity")</f>
        <v>Obesity</v>
      </c>
      <c r="P739" s="38" t="s">
        <v>1634</v>
      </c>
      <c r="Q739" s="28">
        <v>40.479999999999997</v>
      </c>
      <c r="R739" s="38">
        <v>6.7</v>
      </c>
      <c r="S739" s="38" t="s">
        <v>2380</v>
      </c>
      <c r="T739" s="38" t="s">
        <v>2380</v>
      </c>
      <c r="U739" s="38" t="s">
        <v>2380</v>
      </c>
      <c r="V739" s="38">
        <v>3</v>
      </c>
      <c r="W739" s="38" t="s">
        <v>2380</v>
      </c>
      <c r="X739" s="38" t="s">
        <v>8391</v>
      </c>
      <c r="Y739" s="19" t="str">
        <f t="shared" si="59"/>
        <v>Diabetes</v>
      </c>
    </row>
    <row r="740" spans="1:25" x14ac:dyDescent="0.35">
      <c r="A740" s="3" t="s">
        <v>1633</v>
      </c>
      <c r="B740" s="3">
        <v>34.5</v>
      </c>
      <c r="C740" s="3">
        <v>10.3</v>
      </c>
      <c r="D740" s="3" t="s">
        <v>2380</v>
      </c>
      <c r="E740" s="3" t="s">
        <v>2380</v>
      </c>
      <c r="F740" s="3" t="s">
        <v>2380</v>
      </c>
      <c r="G740" s="3">
        <v>3</v>
      </c>
      <c r="H740" s="3" t="s">
        <v>2380</v>
      </c>
      <c r="I740" s="14">
        <v>180</v>
      </c>
      <c r="J740" s="14" t="str">
        <f t="shared" si="57"/>
        <v>No</v>
      </c>
      <c r="K740" s="14">
        <f t="shared" si="55"/>
        <v>3</v>
      </c>
      <c r="L740" s="14" t="str">
        <f t="shared" si="58"/>
        <v>No</v>
      </c>
      <c r="M740" s="14" t="str">
        <f t="shared" si="56"/>
        <v>No</v>
      </c>
      <c r="N740" s="28">
        <v>34.5</v>
      </c>
      <c r="O740" s="19" t="str" cm="1">
        <f t="array" ref="O740">_xlfn.IFS(N740&lt;18.5,"Underweight",N740&lt;25,"Normalweight",N740&lt;30,"Overweight",N740&gt;=30,"Obesity")</f>
        <v>Obesity</v>
      </c>
      <c r="P740" s="38" t="s">
        <v>1633</v>
      </c>
      <c r="Q740" s="28">
        <v>34.5</v>
      </c>
      <c r="R740" s="38">
        <v>10.3</v>
      </c>
      <c r="S740" s="38" t="s">
        <v>2380</v>
      </c>
      <c r="T740" s="38" t="s">
        <v>2380</v>
      </c>
      <c r="U740" s="38" t="s">
        <v>2380</v>
      </c>
      <c r="V740" s="38">
        <v>3</v>
      </c>
      <c r="W740" s="38" t="s">
        <v>2380</v>
      </c>
      <c r="X740" s="38" t="s">
        <v>8391</v>
      </c>
      <c r="Y740" s="19" t="str">
        <f t="shared" si="59"/>
        <v>Normal</v>
      </c>
    </row>
    <row r="741" spans="1:25" x14ac:dyDescent="0.35">
      <c r="A741" s="3" t="s">
        <v>1632</v>
      </c>
      <c r="B741" s="3">
        <v>45.9</v>
      </c>
      <c r="C741" s="3">
        <v>11.14</v>
      </c>
      <c r="D741" s="3" t="s">
        <v>2382</v>
      </c>
      <c r="E741" s="3" t="s">
        <v>2380</v>
      </c>
      <c r="F741" s="3" t="s">
        <v>2380</v>
      </c>
      <c r="G741" s="3">
        <v>1</v>
      </c>
      <c r="H741" s="3" t="s">
        <v>2380</v>
      </c>
      <c r="I741" s="14">
        <v>180</v>
      </c>
      <c r="J741" s="14" t="str">
        <f t="shared" si="57"/>
        <v>No</v>
      </c>
      <c r="K741" s="14">
        <f t="shared" si="55"/>
        <v>1</v>
      </c>
      <c r="L741" s="14" t="str">
        <f t="shared" si="58"/>
        <v>No</v>
      </c>
      <c r="M741" s="14" t="str">
        <f t="shared" si="56"/>
        <v>Yes</v>
      </c>
      <c r="N741" s="28">
        <v>45.9</v>
      </c>
      <c r="O741" s="19" t="str" cm="1">
        <f t="array" ref="O741">_xlfn.IFS(N741&lt;18.5,"Underweight",N741&lt;25,"Normalweight",N741&lt;30,"Overweight",N741&gt;=30,"Obesity")</f>
        <v>Obesity</v>
      </c>
      <c r="P741" s="38" t="s">
        <v>1632</v>
      </c>
      <c r="Q741" s="28">
        <v>45.9</v>
      </c>
      <c r="R741" s="38">
        <v>11.14</v>
      </c>
      <c r="S741" s="38" t="s">
        <v>2383</v>
      </c>
      <c r="T741" s="38" t="s">
        <v>2380</v>
      </c>
      <c r="U741" s="38" t="s">
        <v>2380</v>
      </c>
      <c r="V741" s="38">
        <v>1</v>
      </c>
      <c r="W741" s="38" t="s">
        <v>2380</v>
      </c>
      <c r="X741" s="38" t="s">
        <v>8391</v>
      </c>
      <c r="Y741" s="19" t="str">
        <f t="shared" si="59"/>
        <v>Diabetes</v>
      </c>
    </row>
    <row r="742" spans="1:25" x14ac:dyDescent="0.35">
      <c r="A742" s="3" t="s">
        <v>1631</v>
      </c>
      <c r="B742" s="3">
        <v>33.479999999999997</v>
      </c>
      <c r="C742" s="3">
        <v>4.74</v>
      </c>
      <c r="D742" s="3" t="s">
        <v>2382</v>
      </c>
      <c r="E742" s="3" t="s">
        <v>2380</v>
      </c>
      <c r="F742" s="3" t="s">
        <v>2380</v>
      </c>
      <c r="G742" s="3">
        <v>2</v>
      </c>
      <c r="H742" s="3" t="s">
        <v>2380</v>
      </c>
      <c r="I742" s="14">
        <v>180</v>
      </c>
      <c r="J742" s="14" t="str">
        <f t="shared" si="57"/>
        <v>No</v>
      </c>
      <c r="K742" s="14">
        <f t="shared" si="55"/>
        <v>2</v>
      </c>
      <c r="L742" s="14" t="str">
        <f t="shared" si="58"/>
        <v>No</v>
      </c>
      <c r="M742" s="14" t="str">
        <f t="shared" si="56"/>
        <v>Yes</v>
      </c>
      <c r="N742" s="28">
        <v>33.479999999999997</v>
      </c>
      <c r="O742" s="19" t="str" cm="1">
        <f t="array" ref="O742">_xlfn.IFS(N742&lt;18.5,"Underweight",N742&lt;25,"Normalweight",N742&lt;30,"Overweight",N742&gt;=30,"Obesity")</f>
        <v>Obesity</v>
      </c>
      <c r="P742" s="38" t="s">
        <v>1631</v>
      </c>
      <c r="Q742" s="28">
        <v>33.479999999999997</v>
      </c>
      <c r="R742" s="38">
        <v>4.74</v>
      </c>
      <c r="S742" s="38" t="s">
        <v>2383</v>
      </c>
      <c r="T742" s="38" t="s">
        <v>2380</v>
      </c>
      <c r="U742" s="38" t="s">
        <v>2380</v>
      </c>
      <c r="V742" s="38">
        <v>2</v>
      </c>
      <c r="W742" s="38" t="s">
        <v>2380</v>
      </c>
      <c r="X742" s="38" t="s">
        <v>8391</v>
      </c>
      <c r="Y742" s="19" t="str">
        <f t="shared" si="59"/>
        <v>Normal</v>
      </c>
    </row>
    <row r="743" spans="1:25" x14ac:dyDescent="0.35">
      <c r="A743" s="3" t="s">
        <v>1630</v>
      </c>
      <c r="B743" s="3">
        <v>28.31</v>
      </c>
      <c r="C743" s="3">
        <v>5.96</v>
      </c>
      <c r="D743" s="3" t="s">
        <v>2382</v>
      </c>
      <c r="E743" s="3" t="s">
        <v>2380</v>
      </c>
      <c r="F743" s="3" t="s">
        <v>2380</v>
      </c>
      <c r="G743" s="3">
        <v>2</v>
      </c>
      <c r="H743" s="3" t="s">
        <v>2380</v>
      </c>
      <c r="I743" s="14">
        <v>180</v>
      </c>
      <c r="J743" s="14" t="str">
        <f t="shared" si="57"/>
        <v>No</v>
      </c>
      <c r="K743" s="14">
        <f t="shared" si="55"/>
        <v>2</v>
      </c>
      <c r="L743" s="14" t="str">
        <f t="shared" si="58"/>
        <v>No</v>
      </c>
      <c r="M743" s="14" t="str">
        <f t="shared" si="56"/>
        <v>Yes</v>
      </c>
      <c r="N743" s="28">
        <v>28.31</v>
      </c>
      <c r="O743" s="19" t="str" cm="1">
        <f t="array" ref="O743">_xlfn.IFS(N743&lt;18.5,"Underweight",N743&lt;25,"Normalweight",N743&lt;30,"Overweight",N743&gt;=30,"Obesity")</f>
        <v>Overweight</v>
      </c>
      <c r="P743" s="38" t="s">
        <v>1630</v>
      </c>
      <c r="Q743" s="28">
        <v>28.31</v>
      </c>
      <c r="R743" s="38">
        <v>5.96</v>
      </c>
      <c r="S743" s="38" t="s">
        <v>2383</v>
      </c>
      <c r="T743" s="38" t="s">
        <v>2380</v>
      </c>
      <c r="U743" s="38" t="s">
        <v>2380</v>
      </c>
      <c r="V743" s="38">
        <v>2</v>
      </c>
      <c r="W743" s="38" t="s">
        <v>2380</v>
      </c>
      <c r="X743" s="38" t="s">
        <v>8392</v>
      </c>
      <c r="Y743" s="19" t="str">
        <f t="shared" si="59"/>
        <v>Prediabetes</v>
      </c>
    </row>
    <row r="744" spans="1:25" x14ac:dyDescent="0.35">
      <c r="A744" s="3" t="s">
        <v>1629</v>
      </c>
      <c r="B744" s="3">
        <v>21.565000000000001</v>
      </c>
      <c r="C744" s="3">
        <v>4.95</v>
      </c>
      <c r="D744" s="3" t="s">
        <v>2380</v>
      </c>
      <c r="E744" s="3" t="s">
        <v>2382</v>
      </c>
      <c r="F744" s="3" t="s">
        <v>2380</v>
      </c>
      <c r="G744" s="3">
        <v>1</v>
      </c>
      <c r="H744" s="3" t="s">
        <v>2382</v>
      </c>
      <c r="I744" s="14">
        <v>1</v>
      </c>
      <c r="J744" s="14" t="str">
        <f t="shared" si="57"/>
        <v>yes</v>
      </c>
      <c r="K744" s="14">
        <f t="shared" si="55"/>
        <v>1</v>
      </c>
      <c r="L744" s="14" t="str">
        <f t="shared" si="58"/>
        <v>Yes</v>
      </c>
      <c r="M744" s="14" t="str">
        <f t="shared" si="56"/>
        <v>No</v>
      </c>
      <c r="N744" s="28">
        <v>21.565000000000001</v>
      </c>
      <c r="O744" s="19" t="str" cm="1">
        <f t="array" ref="O744">_xlfn.IFS(N744&lt;18.5,"Underweight",N744&lt;25,"Normalweight",N744&lt;30,"Overweight",N744&gt;=30,"Obesity")</f>
        <v>Normalweight</v>
      </c>
      <c r="P744" s="38" t="s">
        <v>1629</v>
      </c>
      <c r="Q744" s="28">
        <v>21.565000000000001</v>
      </c>
      <c r="R744" s="38">
        <v>4.95</v>
      </c>
      <c r="S744" s="38" t="s">
        <v>2380</v>
      </c>
      <c r="T744" s="38" t="s">
        <v>2382</v>
      </c>
      <c r="U744" s="38" t="s">
        <v>2380</v>
      </c>
      <c r="V744" s="38">
        <v>1</v>
      </c>
      <c r="W744" s="38" t="s">
        <v>2383</v>
      </c>
      <c r="X744" s="38" t="s">
        <v>8393</v>
      </c>
      <c r="Y744" s="19" t="str">
        <f t="shared" si="59"/>
        <v>Prediabetes</v>
      </c>
    </row>
    <row r="745" spans="1:25" x14ac:dyDescent="0.35">
      <c r="A745" s="3" t="s">
        <v>1628</v>
      </c>
      <c r="B745" s="3">
        <v>35.590000000000003</v>
      </c>
      <c r="C745" s="3">
        <v>5.21</v>
      </c>
      <c r="D745" s="3" t="s">
        <v>2382</v>
      </c>
      <c r="E745" s="3" t="s">
        <v>2380</v>
      </c>
      <c r="F745" s="3" t="s">
        <v>2383</v>
      </c>
      <c r="G745" s="3">
        <v>1</v>
      </c>
      <c r="H745" s="3" t="s">
        <v>2380</v>
      </c>
      <c r="I745" s="14">
        <v>180</v>
      </c>
      <c r="J745" s="14" t="str">
        <f t="shared" si="57"/>
        <v>No</v>
      </c>
      <c r="K745" s="14">
        <f t="shared" si="55"/>
        <v>1</v>
      </c>
      <c r="L745" s="14" t="str">
        <f t="shared" si="58"/>
        <v>No</v>
      </c>
      <c r="M745" s="14" t="str">
        <f t="shared" si="56"/>
        <v>Yes</v>
      </c>
      <c r="N745" s="28">
        <v>35.590000000000003</v>
      </c>
      <c r="O745" s="19" t="str" cm="1">
        <f t="array" ref="O745">_xlfn.IFS(N745&lt;18.5,"Underweight",N745&lt;25,"Normalweight",N745&lt;30,"Overweight",N745&gt;=30,"Obesity")</f>
        <v>Obesity</v>
      </c>
      <c r="P745" s="38" t="s">
        <v>1628</v>
      </c>
      <c r="Q745" s="28">
        <v>35.590000000000003</v>
      </c>
      <c r="R745" s="38">
        <v>5.21</v>
      </c>
      <c r="S745" s="38" t="s">
        <v>2383</v>
      </c>
      <c r="T745" s="38" t="s">
        <v>2380</v>
      </c>
      <c r="U745" s="38" t="s">
        <v>2383</v>
      </c>
      <c r="V745" s="38">
        <v>1</v>
      </c>
      <c r="W745" s="38" t="s">
        <v>2380</v>
      </c>
      <c r="X745" s="38" t="s">
        <v>8391</v>
      </c>
      <c r="Y745" s="19" t="str">
        <f t="shared" si="59"/>
        <v>Prediabetes</v>
      </c>
    </row>
    <row r="746" spans="1:25" x14ac:dyDescent="0.35">
      <c r="A746" s="3" t="s">
        <v>1627</v>
      </c>
      <c r="B746" s="3">
        <v>43.44</v>
      </c>
      <c r="C746" s="3">
        <v>4.8600000000000003</v>
      </c>
      <c r="D746" s="3" t="s">
        <v>2382</v>
      </c>
      <c r="E746" s="3" t="s">
        <v>2380</v>
      </c>
      <c r="F746" s="3" t="s">
        <v>2380</v>
      </c>
      <c r="G746" s="3" t="s">
        <v>2381</v>
      </c>
      <c r="H746" s="3" t="s">
        <v>2380</v>
      </c>
      <c r="I746" s="14">
        <v>180</v>
      </c>
      <c r="J746" s="14" t="str">
        <f t="shared" si="57"/>
        <v>No</v>
      </c>
      <c r="K746" s="14">
        <f t="shared" si="55"/>
        <v>0</v>
      </c>
      <c r="L746" s="14" t="str">
        <f t="shared" si="58"/>
        <v>No</v>
      </c>
      <c r="M746" s="14" t="str">
        <f t="shared" si="56"/>
        <v>Yes</v>
      </c>
      <c r="N746" s="28">
        <v>43.44</v>
      </c>
      <c r="O746" s="19" t="str" cm="1">
        <f t="array" ref="O746">_xlfn.IFS(N746&lt;18.5,"Underweight",N746&lt;25,"Normalweight",N746&lt;30,"Overweight",N746&gt;=30,"Obesity")</f>
        <v>Obesity</v>
      </c>
      <c r="P746" s="38" t="s">
        <v>1627</v>
      </c>
      <c r="Q746" s="28">
        <v>43.44</v>
      </c>
      <c r="R746" s="38">
        <v>4.8600000000000003</v>
      </c>
      <c r="S746" s="38" t="s">
        <v>2383</v>
      </c>
      <c r="T746" s="38" t="s">
        <v>2380</v>
      </c>
      <c r="U746" s="38" t="s">
        <v>2380</v>
      </c>
      <c r="V746" s="38">
        <v>0</v>
      </c>
      <c r="W746" s="38" t="s">
        <v>2380</v>
      </c>
      <c r="X746" s="38" t="s">
        <v>8391</v>
      </c>
      <c r="Y746" s="19" t="str">
        <f t="shared" si="59"/>
        <v>Normal</v>
      </c>
    </row>
    <row r="747" spans="1:25" x14ac:dyDescent="0.35">
      <c r="A747" s="3" t="s">
        <v>1626</v>
      </c>
      <c r="B747" s="3">
        <v>21.754999999999999</v>
      </c>
      <c r="C747" s="3">
        <v>7.79</v>
      </c>
      <c r="D747" s="3" t="s">
        <v>2382</v>
      </c>
      <c r="E747" s="3" t="s">
        <v>2380</v>
      </c>
      <c r="F747" s="3" t="s">
        <v>2380</v>
      </c>
      <c r="G747" s="3" t="s">
        <v>2381</v>
      </c>
      <c r="H747" s="3" t="s">
        <v>2380</v>
      </c>
      <c r="I747" s="14">
        <v>180</v>
      </c>
      <c r="J747" s="14" t="str">
        <f t="shared" si="57"/>
        <v>No</v>
      </c>
      <c r="K747" s="14">
        <f t="shared" si="55"/>
        <v>0</v>
      </c>
      <c r="L747" s="14" t="str">
        <f t="shared" si="58"/>
        <v>No</v>
      </c>
      <c r="M747" s="14" t="str">
        <f t="shared" si="56"/>
        <v>Yes</v>
      </c>
      <c r="N747" s="28">
        <v>21.754999999999999</v>
      </c>
      <c r="O747" s="19" t="str" cm="1">
        <f t="array" ref="O747">_xlfn.IFS(N747&lt;18.5,"Underweight",N747&lt;25,"Normalweight",N747&lt;30,"Overweight",N747&gt;=30,"Obesity")</f>
        <v>Normalweight</v>
      </c>
      <c r="P747" s="38" t="s">
        <v>1626</v>
      </c>
      <c r="Q747" s="28">
        <v>21.754999999999999</v>
      </c>
      <c r="R747" s="38">
        <v>7.79</v>
      </c>
      <c r="S747" s="38" t="s">
        <v>2383</v>
      </c>
      <c r="T747" s="38" t="s">
        <v>2380</v>
      </c>
      <c r="U747" s="38" t="s">
        <v>2380</v>
      </c>
      <c r="V747" s="38">
        <v>0</v>
      </c>
      <c r="W747" s="38" t="s">
        <v>2380</v>
      </c>
      <c r="X747" s="38" t="s">
        <v>8393</v>
      </c>
      <c r="Y747" s="19" t="str">
        <f t="shared" si="59"/>
        <v>Normal</v>
      </c>
    </row>
    <row r="748" spans="1:25" x14ac:dyDescent="0.35">
      <c r="A748" s="3" t="s">
        <v>1625</v>
      </c>
      <c r="B748" s="3">
        <v>44.55</v>
      </c>
      <c r="C748" s="3">
        <v>7.12</v>
      </c>
      <c r="D748" s="3" t="s">
        <v>2382</v>
      </c>
      <c r="E748" s="3" t="s">
        <v>2380</v>
      </c>
      <c r="F748" s="3" t="s">
        <v>2380</v>
      </c>
      <c r="G748" s="3">
        <v>1</v>
      </c>
      <c r="H748" s="3" t="s">
        <v>2380</v>
      </c>
      <c r="I748" s="14">
        <v>180</v>
      </c>
      <c r="J748" s="14" t="str">
        <f t="shared" si="57"/>
        <v>No</v>
      </c>
      <c r="K748" s="14">
        <f t="shared" si="55"/>
        <v>1</v>
      </c>
      <c r="L748" s="14" t="str">
        <f t="shared" si="58"/>
        <v>No</v>
      </c>
      <c r="M748" s="14" t="str">
        <f t="shared" si="56"/>
        <v>Yes</v>
      </c>
      <c r="N748" s="28">
        <v>44.55</v>
      </c>
      <c r="O748" s="19" t="str" cm="1">
        <f t="array" ref="O748">_xlfn.IFS(N748&lt;18.5,"Underweight",N748&lt;25,"Normalweight",N748&lt;30,"Overweight",N748&gt;=30,"Obesity")</f>
        <v>Obesity</v>
      </c>
      <c r="P748" s="38" t="s">
        <v>1625</v>
      </c>
      <c r="Q748" s="28">
        <v>44.55</v>
      </c>
      <c r="R748" s="38">
        <v>7.12</v>
      </c>
      <c r="S748" s="38" t="s">
        <v>2383</v>
      </c>
      <c r="T748" s="38" t="s">
        <v>2380</v>
      </c>
      <c r="U748" s="38" t="s">
        <v>2380</v>
      </c>
      <c r="V748" s="38">
        <v>1</v>
      </c>
      <c r="W748" s="38" t="s">
        <v>2380</v>
      </c>
      <c r="X748" s="38" t="s">
        <v>8391</v>
      </c>
      <c r="Y748" s="19" t="str">
        <f t="shared" si="59"/>
        <v>Normal</v>
      </c>
    </row>
    <row r="749" spans="1:25" x14ac:dyDescent="0.35">
      <c r="A749" s="3" t="s">
        <v>1624</v>
      </c>
      <c r="B749" s="3">
        <v>43.32</v>
      </c>
      <c r="C749" s="3">
        <v>4.67</v>
      </c>
      <c r="D749" s="3" t="s">
        <v>2382</v>
      </c>
      <c r="E749" s="3" t="s">
        <v>2380</v>
      </c>
      <c r="F749" s="3" t="s">
        <v>2380</v>
      </c>
      <c r="G749" s="3" t="s">
        <v>2381</v>
      </c>
      <c r="H749" s="3" t="s">
        <v>2380</v>
      </c>
      <c r="I749" s="14">
        <v>180</v>
      </c>
      <c r="J749" s="14" t="str">
        <f t="shared" si="57"/>
        <v>No</v>
      </c>
      <c r="K749" s="14">
        <f t="shared" si="55"/>
        <v>0</v>
      </c>
      <c r="L749" s="14" t="str">
        <f t="shared" si="58"/>
        <v>No</v>
      </c>
      <c r="M749" s="14" t="str">
        <f t="shared" si="56"/>
        <v>Yes</v>
      </c>
      <c r="N749" s="28">
        <v>43.32</v>
      </c>
      <c r="O749" s="19" t="str" cm="1">
        <f t="array" ref="O749">_xlfn.IFS(N749&lt;18.5,"Underweight",N749&lt;25,"Normalweight",N749&lt;30,"Overweight",N749&gt;=30,"Obesity")</f>
        <v>Obesity</v>
      </c>
      <c r="P749" s="38" t="s">
        <v>1624</v>
      </c>
      <c r="Q749" s="28">
        <v>43.32</v>
      </c>
      <c r="R749" s="38">
        <v>4.67</v>
      </c>
      <c r="S749" s="38" t="s">
        <v>2383</v>
      </c>
      <c r="T749" s="38" t="s">
        <v>2380</v>
      </c>
      <c r="U749" s="38" t="s">
        <v>2380</v>
      </c>
      <c r="V749" s="38">
        <v>0</v>
      </c>
      <c r="W749" s="38" t="s">
        <v>2380</v>
      </c>
      <c r="X749" s="38" t="s">
        <v>8391</v>
      </c>
      <c r="Y749" s="19" t="str">
        <f t="shared" si="59"/>
        <v>Normal</v>
      </c>
    </row>
    <row r="750" spans="1:25" x14ac:dyDescent="0.35">
      <c r="A750" s="3" t="s">
        <v>1623</v>
      </c>
      <c r="B750" s="3">
        <v>31.23</v>
      </c>
      <c r="C750" s="3">
        <v>9.1199999999999992</v>
      </c>
      <c r="D750" s="3" t="s">
        <v>2382</v>
      </c>
      <c r="E750" s="3" t="s">
        <v>2380</v>
      </c>
      <c r="F750" s="3" t="s">
        <v>2383</v>
      </c>
      <c r="G750" s="3">
        <v>1</v>
      </c>
      <c r="H750" s="3" t="s">
        <v>2380</v>
      </c>
      <c r="I750" s="14">
        <v>180</v>
      </c>
      <c r="J750" s="14" t="str">
        <f t="shared" si="57"/>
        <v>No</v>
      </c>
      <c r="K750" s="14">
        <f t="shared" si="55"/>
        <v>1</v>
      </c>
      <c r="L750" s="14" t="str">
        <f t="shared" si="58"/>
        <v>No</v>
      </c>
      <c r="M750" s="14" t="str">
        <f t="shared" si="56"/>
        <v>Yes</v>
      </c>
      <c r="N750" s="28">
        <v>31.23</v>
      </c>
      <c r="O750" s="19" t="str" cm="1">
        <f t="array" ref="O750">_xlfn.IFS(N750&lt;18.5,"Underweight",N750&lt;25,"Normalweight",N750&lt;30,"Overweight",N750&gt;=30,"Obesity")</f>
        <v>Obesity</v>
      </c>
      <c r="P750" s="38" t="s">
        <v>1623</v>
      </c>
      <c r="Q750" s="28">
        <v>31.23</v>
      </c>
      <c r="R750" s="38">
        <v>9.1199999999999992</v>
      </c>
      <c r="S750" s="38" t="s">
        <v>2383</v>
      </c>
      <c r="T750" s="38" t="s">
        <v>2380</v>
      </c>
      <c r="U750" s="38" t="s">
        <v>2383</v>
      </c>
      <c r="V750" s="38">
        <v>1</v>
      </c>
      <c r="W750" s="38" t="s">
        <v>2380</v>
      </c>
      <c r="X750" s="38" t="s">
        <v>8391</v>
      </c>
      <c r="Y750" s="19" t="str">
        <f t="shared" si="59"/>
        <v>Normal</v>
      </c>
    </row>
    <row r="751" spans="1:25" x14ac:dyDescent="0.35">
      <c r="A751" s="3" t="s">
        <v>1622</v>
      </c>
      <c r="B751" s="3">
        <v>42.81</v>
      </c>
      <c r="C751" s="3">
        <v>4.1500000000000004</v>
      </c>
      <c r="D751" s="3" t="s">
        <v>2380</v>
      </c>
      <c r="E751" s="3" t="s">
        <v>2380</v>
      </c>
      <c r="F751" s="3" t="s">
        <v>2380</v>
      </c>
      <c r="G751" s="3">
        <v>1</v>
      </c>
      <c r="H751" s="3" t="s">
        <v>2380</v>
      </c>
      <c r="I751" s="14">
        <v>180</v>
      </c>
      <c r="J751" s="14" t="str">
        <f t="shared" si="57"/>
        <v>No</v>
      </c>
      <c r="K751" s="14">
        <f t="shared" si="55"/>
        <v>1</v>
      </c>
      <c r="L751" s="14" t="str">
        <f t="shared" si="58"/>
        <v>No</v>
      </c>
      <c r="M751" s="14" t="str">
        <f t="shared" si="56"/>
        <v>No</v>
      </c>
      <c r="N751" s="28">
        <v>42.81</v>
      </c>
      <c r="O751" s="19" t="str" cm="1">
        <f t="array" ref="O751">_xlfn.IFS(N751&lt;18.5,"Underweight",N751&lt;25,"Normalweight",N751&lt;30,"Overweight",N751&gt;=30,"Obesity")</f>
        <v>Obesity</v>
      </c>
      <c r="P751" s="38" t="s">
        <v>1622</v>
      </c>
      <c r="Q751" s="28">
        <v>42.81</v>
      </c>
      <c r="R751" s="38">
        <v>4.1500000000000004</v>
      </c>
      <c r="S751" s="38" t="s">
        <v>2380</v>
      </c>
      <c r="T751" s="38" t="s">
        <v>2380</v>
      </c>
      <c r="U751" s="38" t="s">
        <v>2380</v>
      </c>
      <c r="V751" s="38">
        <v>1</v>
      </c>
      <c r="W751" s="38" t="s">
        <v>2380</v>
      </c>
      <c r="X751" s="38" t="s">
        <v>8391</v>
      </c>
      <c r="Y751" s="19" t="str">
        <f t="shared" si="59"/>
        <v>Normal</v>
      </c>
    </row>
    <row r="752" spans="1:25" x14ac:dyDescent="0.35">
      <c r="A752" s="3" t="s">
        <v>1621</v>
      </c>
      <c r="B752" s="3">
        <v>35.909999999999997</v>
      </c>
      <c r="C752" s="3">
        <v>6.72</v>
      </c>
      <c r="D752" s="3" t="s">
        <v>2382</v>
      </c>
      <c r="E752" s="3" t="s">
        <v>2380</v>
      </c>
      <c r="F752" s="3" t="s">
        <v>2380</v>
      </c>
      <c r="G752" s="3">
        <v>2</v>
      </c>
      <c r="H752" s="3" t="s">
        <v>2380</v>
      </c>
      <c r="I752" s="14">
        <v>180</v>
      </c>
      <c r="J752" s="14" t="str">
        <f t="shared" si="57"/>
        <v>No</v>
      </c>
      <c r="K752" s="14">
        <f t="shared" si="55"/>
        <v>2</v>
      </c>
      <c r="L752" s="14" t="str">
        <f t="shared" si="58"/>
        <v>No</v>
      </c>
      <c r="M752" s="14" t="str">
        <f t="shared" si="56"/>
        <v>Yes</v>
      </c>
      <c r="N752" s="28">
        <v>35.909999999999997</v>
      </c>
      <c r="O752" s="19" t="str" cm="1">
        <f t="array" ref="O752">_xlfn.IFS(N752&lt;18.5,"Underweight",N752&lt;25,"Normalweight",N752&lt;30,"Overweight",N752&gt;=30,"Obesity")</f>
        <v>Obesity</v>
      </c>
      <c r="P752" s="38" t="s">
        <v>1621</v>
      </c>
      <c r="Q752" s="28">
        <v>35.909999999999997</v>
      </c>
      <c r="R752" s="38">
        <v>6.72</v>
      </c>
      <c r="S752" s="38" t="s">
        <v>2383</v>
      </c>
      <c r="T752" s="38" t="s">
        <v>2380</v>
      </c>
      <c r="U752" s="38" t="s">
        <v>2380</v>
      </c>
      <c r="V752" s="38">
        <v>2</v>
      </c>
      <c r="W752" s="38" t="s">
        <v>2380</v>
      </c>
      <c r="X752" s="38" t="s">
        <v>8391</v>
      </c>
      <c r="Y752" s="19" t="str">
        <f t="shared" si="59"/>
        <v>Diabetes</v>
      </c>
    </row>
    <row r="753" spans="1:25" x14ac:dyDescent="0.35">
      <c r="A753" s="3" t="s">
        <v>1620</v>
      </c>
      <c r="B753" s="3">
        <v>36.65</v>
      </c>
      <c r="C753" s="3">
        <v>5.01</v>
      </c>
      <c r="D753" s="3" t="s">
        <v>2382</v>
      </c>
      <c r="E753" s="3" t="s">
        <v>2380</v>
      </c>
      <c r="F753" s="3" t="s">
        <v>2383</v>
      </c>
      <c r="G753" s="3">
        <v>1</v>
      </c>
      <c r="H753" s="3" t="s">
        <v>2380</v>
      </c>
      <c r="I753" s="14">
        <v>180</v>
      </c>
      <c r="J753" s="14" t="str">
        <f t="shared" si="57"/>
        <v>No</v>
      </c>
      <c r="K753" s="14">
        <f t="shared" si="55"/>
        <v>1</v>
      </c>
      <c r="L753" s="14" t="str">
        <f t="shared" si="58"/>
        <v>No</v>
      </c>
      <c r="M753" s="14" t="str">
        <f t="shared" si="56"/>
        <v>Yes</v>
      </c>
      <c r="N753" s="28">
        <v>36.65</v>
      </c>
      <c r="O753" s="19" t="str" cm="1">
        <f t="array" ref="O753">_xlfn.IFS(N753&lt;18.5,"Underweight",N753&lt;25,"Normalweight",N753&lt;30,"Overweight",N753&gt;=30,"Obesity")</f>
        <v>Obesity</v>
      </c>
      <c r="P753" s="38" t="s">
        <v>1620</v>
      </c>
      <c r="Q753" s="28">
        <v>36.65</v>
      </c>
      <c r="R753" s="38">
        <v>5.01</v>
      </c>
      <c r="S753" s="38" t="s">
        <v>2383</v>
      </c>
      <c r="T753" s="38" t="s">
        <v>2380</v>
      </c>
      <c r="U753" s="38" t="s">
        <v>2383</v>
      </c>
      <c r="V753" s="38">
        <v>1</v>
      </c>
      <c r="W753" s="38" t="s">
        <v>2380</v>
      </c>
      <c r="X753" s="38" t="s">
        <v>8391</v>
      </c>
      <c r="Y753" s="19" t="str">
        <f t="shared" si="59"/>
        <v>Normal</v>
      </c>
    </row>
    <row r="754" spans="1:25" x14ac:dyDescent="0.35">
      <c r="A754" s="3" t="s">
        <v>1619</v>
      </c>
      <c r="B754" s="3">
        <v>22.04</v>
      </c>
      <c r="C754" s="3">
        <v>10.9</v>
      </c>
      <c r="D754" s="3" t="s">
        <v>2382</v>
      </c>
      <c r="E754" s="3" t="s">
        <v>2380</v>
      </c>
      <c r="F754" s="3" t="s">
        <v>2380</v>
      </c>
      <c r="G754" s="3">
        <v>2</v>
      </c>
      <c r="H754" s="3" t="s">
        <v>2380</v>
      </c>
      <c r="I754" s="14">
        <v>180</v>
      </c>
      <c r="J754" s="14" t="str">
        <f t="shared" si="57"/>
        <v>No</v>
      </c>
      <c r="K754" s="14">
        <f t="shared" si="55"/>
        <v>2</v>
      </c>
      <c r="L754" s="14" t="str">
        <f t="shared" si="58"/>
        <v>No</v>
      </c>
      <c r="M754" s="14" t="str">
        <f t="shared" si="56"/>
        <v>Yes</v>
      </c>
      <c r="N754" s="28">
        <v>22.04</v>
      </c>
      <c r="O754" s="19" t="str" cm="1">
        <f t="array" ref="O754">_xlfn.IFS(N754&lt;18.5,"Underweight",N754&lt;25,"Normalweight",N754&lt;30,"Overweight",N754&gt;=30,"Obesity")</f>
        <v>Normalweight</v>
      </c>
      <c r="P754" s="38" t="s">
        <v>1619</v>
      </c>
      <c r="Q754" s="28">
        <v>22.04</v>
      </c>
      <c r="R754" s="38">
        <v>10.9</v>
      </c>
      <c r="S754" s="38" t="s">
        <v>2383</v>
      </c>
      <c r="T754" s="38" t="s">
        <v>2380</v>
      </c>
      <c r="U754" s="38" t="s">
        <v>2380</v>
      </c>
      <c r="V754" s="38">
        <v>2</v>
      </c>
      <c r="W754" s="38" t="s">
        <v>2380</v>
      </c>
      <c r="X754" s="38" t="s">
        <v>8393</v>
      </c>
      <c r="Y754" s="19" t="str">
        <f t="shared" si="59"/>
        <v>Normal</v>
      </c>
    </row>
    <row r="755" spans="1:25" x14ac:dyDescent="0.35">
      <c r="A755" s="3" t="s">
        <v>1618</v>
      </c>
      <c r="B755" s="3">
        <v>31.824999999999999</v>
      </c>
      <c r="C755" s="3">
        <v>5.52</v>
      </c>
      <c r="D755" s="3" t="s">
        <v>2382</v>
      </c>
      <c r="E755" s="3" t="s">
        <v>2380</v>
      </c>
      <c r="F755" s="3" t="s">
        <v>2380</v>
      </c>
      <c r="G755" s="3">
        <v>1</v>
      </c>
      <c r="H755" s="3" t="s">
        <v>2380</v>
      </c>
      <c r="I755" s="14">
        <v>180</v>
      </c>
      <c r="J755" s="14" t="str">
        <f t="shared" si="57"/>
        <v>No</v>
      </c>
      <c r="K755" s="14">
        <f t="shared" si="55"/>
        <v>1</v>
      </c>
      <c r="L755" s="14" t="str">
        <f t="shared" si="58"/>
        <v>No</v>
      </c>
      <c r="M755" s="14" t="str">
        <f t="shared" si="56"/>
        <v>Yes</v>
      </c>
      <c r="N755" s="28">
        <v>31.824999999999999</v>
      </c>
      <c r="O755" s="19" t="str" cm="1">
        <f t="array" ref="O755">_xlfn.IFS(N755&lt;18.5,"Underweight",N755&lt;25,"Normalweight",N755&lt;30,"Overweight",N755&gt;=30,"Obesity")</f>
        <v>Obesity</v>
      </c>
      <c r="P755" s="38" t="s">
        <v>1618</v>
      </c>
      <c r="Q755" s="28">
        <v>31.824999999999999</v>
      </c>
      <c r="R755" s="38">
        <v>5.52</v>
      </c>
      <c r="S755" s="38" t="s">
        <v>2383</v>
      </c>
      <c r="T755" s="38" t="s">
        <v>2380</v>
      </c>
      <c r="U755" s="38" t="s">
        <v>2380</v>
      </c>
      <c r="V755" s="38">
        <v>1</v>
      </c>
      <c r="W755" s="38" t="s">
        <v>2380</v>
      </c>
      <c r="X755" s="38" t="s">
        <v>8391</v>
      </c>
      <c r="Y755" s="19" t="str">
        <f t="shared" si="59"/>
        <v>Prediabetes</v>
      </c>
    </row>
    <row r="756" spans="1:25" x14ac:dyDescent="0.35">
      <c r="A756" s="3" t="s">
        <v>1617</v>
      </c>
      <c r="B756" s="3">
        <v>53.58</v>
      </c>
      <c r="C756" s="3">
        <v>4.55</v>
      </c>
      <c r="D756" s="3" t="s">
        <v>2380</v>
      </c>
      <c r="E756" s="3" t="s">
        <v>2380</v>
      </c>
      <c r="F756" s="3" t="s">
        <v>2380</v>
      </c>
      <c r="G756" s="3">
        <v>1</v>
      </c>
      <c r="H756" s="3" t="s">
        <v>2380</v>
      </c>
      <c r="I756" s="14">
        <v>180</v>
      </c>
      <c r="J756" s="14" t="str">
        <f t="shared" si="57"/>
        <v>No</v>
      </c>
      <c r="K756" s="14">
        <f t="shared" si="55"/>
        <v>1</v>
      </c>
      <c r="L756" s="14" t="str">
        <f t="shared" si="58"/>
        <v>No</v>
      </c>
      <c r="M756" s="14" t="str">
        <f t="shared" si="56"/>
        <v>No</v>
      </c>
      <c r="N756" s="28">
        <v>53.58</v>
      </c>
      <c r="O756" s="19" t="str" cm="1">
        <f t="array" ref="O756">_xlfn.IFS(N756&lt;18.5,"Underweight",N756&lt;25,"Normalweight",N756&lt;30,"Overweight",N756&gt;=30,"Obesity")</f>
        <v>Obesity</v>
      </c>
      <c r="P756" s="38" t="s">
        <v>1617</v>
      </c>
      <c r="Q756" s="28">
        <v>53.58</v>
      </c>
      <c r="R756" s="38">
        <v>4.55</v>
      </c>
      <c r="S756" s="38" t="s">
        <v>2380</v>
      </c>
      <c r="T756" s="38" t="s">
        <v>2380</v>
      </c>
      <c r="U756" s="38" t="s">
        <v>2380</v>
      </c>
      <c r="V756" s="38">
        <v>1</v>
      </c>
      <c r="W756" s="38" t="s">
        <v>2380</v>
      </c>
      <c r="X756" s="38" t="s">
        <v>8391</v>
      </c>
      <c r="Y756" s="19" t="str">
        <f t="shared" si="59"/>
        <v>Prediabetes</v>
      </c>
    </row>
    <row r="757" spans="1:25" x14ac:dyDescent="0.35">
      <c r="A757" s="3" t="s">
        <v>1616</v>
      </c>
      <c r="B757" s="3">
        <v>34.299999999999997</v>
      </c>
      <c r="C757" s="3">
        <v>11.76</v>
      </c>
      <c r="D757" s="3" t="s">
        <v>2380</v>
      </c>
      <c r="E757" s="3" t="s">
        <v>2380</v>
      </c>
      <c r="F757" s="3" t="s">
        <v>2380</v>
      </c>
      <c r="G757" s="3" t="s">
        <v>2381</v>
      </c>
      <c r="H757" s="3" t="s">
        <v>2380</v>
      </c>
      <c r="I757" s="14">
        <v>180</v>
      </c>
      <c r="J757" s="14" t="str">
        <f t="shared" si="57"/>
        <v>No</v>
      </c>
      <c r="K757" s="14">
        <f t="shared" si="55"/>
        <v>0</v>
      </c>
      <c r="L757" s="14" t="str">
        <f t="shared" si="58"/>
        <v>No</v>
      </c>
      <c r="M757" s="14" t="str">
        <f t="shared" si="56"/>
        <v>No</v>
      </c>
      <c r="N757" s="28">
        <v>34.299999999999997</v>
      </c>
      <c r="O757" s="19" t="str" cm="1">
        <f t="array" ref="O757">_xlfn.IFS(N757&lt;18.5,"Underweight",N757&lt;25,"Normalweight",N757&lt;30,"Overweight",N757&gt;=30,"Obesity")</f>
        <v>Obesity</v>
      </c>
      <c r="P757" s="38" t="s">
        <v>1616</v>
      </c>
      <c r="Q757" s="28">
        <v>34.299999999999997</v>
      </c>
      <c r="R757" s="38">
        <v>11.76</v>
      </c>
      <c r="S757" s="38" t="s">
        <v>2380</v>
      </c>
      <c r="T757" s="38" t="s">
        <v>2380</v>
      </c>
      <c r="U757" s="38" t="s">
        <v>2380</v>
      </c>
      <c r="V757" s="38">
        <v>0</v>
      </c>
      <c r="W757" s="38" t="s">
        <v>2380</v>
      </c>
      <c r="X757" s="38" t="s">
        <v>8391</v>
      </c>
      <c r="Y757" s="19" t="str">
        <f t="shared" si="59"/>
        <v>Diabetes</v>
      </c>
    </row>
    <row r="758" spans="1:25" x14ac:dyDescent="0.35">
      <c r="A758" s="3" t="s">
        <v>1615</v>
      </c>
      <c r="B758" s="3">
        <v>32.11</v>
      </c>
      <c r="C758" s="3">
        <v>7.06</v>
      </c>
      <c r="D758" s="3" t="s">
        <v>2380</v>
      </c>
      <c r="E758" s="3" t="s">
        <v>2380</v>
      </c>
      <c r="F758" s="3" t="s">
        <v>2380</v>
      </c>
      <c r="G758" s="3" t="s">
        <v>2381</v>
      </c>
      <c r="H758" s="3" t="s">
        <v>2380</v>
      </c>
      <c r="I758" s="14">
        <v>180</v>
      </c>
      <c r="J758" s="14" t="str">
        <f t="shared" si="57"/>
        <v>No</v>
      </c>
      <c r="K758" s="14">
        <f t="shared" si="55"/>
        <v>0</v>
      </c>
      <c r="L758" s="14" t="str">
        <f t="shared" si="58"/>
        <v>No</v>
      </c>
      <c r="M758" s="14" t="str">
        <f t="shared" si="56"/>
        <v>No</v>
      </c>
      <c r="N758" s="28">
        <v>32.11</v>
      </c>
      <c r="O758" s="19" t="str" cm="1">
        <f t="array" ref="O758">_xlfn.IFS(N758&lt;18.5,"Underweight",N758&lt;25,"Normalweight",N758&lt;30,"Overweight",N758&gt;=30,"Obesity")</f>
        <v>Obesity</v>
      </c>
      <c r="P758" s="38" t="s">
        <v>1615</v>
      </c>
      <c r="Q758" s="28">
        <v>32.11</v>
      </c>
      <c r="R758" s="38">
        <v>7.06</v>
      </c>
      <c r="S758" s="38" t="s">
        <v>2380</v>
      </c>
      <c r="T758" s="38" t="s">
        <v>2380</v>
      </c>
      <c r="U758" s="38" t="s">
        <v>2380</v>
      </c>
      <c r="V758" s="38">
        <v>0</v>
      </c>
      <c r="W758" s="38" t="s">
        <v>2380</v>
      </c>
      <c r="X758" s="38" t="s">
        <v>8391</v>
      </c>
      <c r="Y758" s="19" t="str">
        <f t="shared" si="59"/>
        <v>Diabetes</v>
      </c>
    </row>
    <row r="759" spans="1:25" x14ac:dyDescent="0.35">
      <c r="A759" s="3" t="s">
        <v>1614</v>
      </c>
      <c r="B759" s="3">
        <v>31.78</v>
      </c>
      <c r="C759" s="3">
        <v>11.35</v>
      </c>
      <c r="D759" s="3" t="s">
        <v>2382</v>
      </c>
      <c r="E759" s="3" t="s">
        <v>2380</v>
      </c>
      <c r="F759" s="3" t="s">
        <v>2383</v>
      </c>
      <c r="G759" s="3">
        <v>1</v>
      </c>
      <c r="H759" s="3" t="s">
        <v>2380</v>
      </c>
      <c r="I759" s="14">
        <v>180</v>
      </c>
      <c r="J759" s="14" t="str">
        <f t="shared" si="57"/>
        <v>No</v>
      </c>
      <c r="K759" s="14">
        <f t="shared" si="55"/>
        <v>1</v>
      </c>
      <c r="L759" s="14" t="str">
        <f t="shared" si="58"/>
        <v>No</v>
      </c>
      <c r="M759" s="14" t="str">
        <f t="shared" si="56"/>
        <v>Yes</v>
      </c>
      <c r="N759" s="28">
        <v>31.78</v>
      </c>
      <c r="O759" s="19" t="str" cm="1">
        <f t="array" ref="O759">_xlfn.IFS(N759&lt;18.5,"Underweight",N759&lt;25,"Normalweight",N759&lt;30,"Overweight",N759&gt;=30,"Obesity")</f>
        <v>Obesity</v>
      </c>
      <c r="P759" s="38" t="s">
        <v>1614</v>
      </c>
      <c r="Q759" s="28">
        <v>31.78</v>
      </c>
      <c r="R759" s="38">
        <v>11.35</v>
      </c>
      <c r="S759" s="38" t="s">
        <v>2383</v>
      </c>
      <c r="T759" s="38" t="s">
        <v>2380</v>
      </c>
      <c r="U759" s="38" t="s">
        <v>2383</v>
      </c>
      <c r="V759" s="38">
        <v>1</v>
      </c>
      <c r="W759" s="38" t="s">
        <v>2380</v>
      </c>
      <c r="X759" s="38" t="s">
        <v>8391</v>
      </c>
      <c r="Y759" s="19" t="str">
        <f t="shared" si="59"/>
        <v>Normal</v>
      </c>
    </row>
    <row r="760" spans="1:25" x14ac:dyDescent="0.35">
      <c r="A760" s="3" t="s">
        <v>1613</v>
      </c>
      <c r="B760" s="3">
        <v>46.89</v>
      </c>
      <c r="C760" s="3">
        <v>5.52</v>
      </c>
      <c r="D760" s="3" t="s">
        <v>2380</v>
      </c>
      <c r="E760" s="3" t="s">
        <v>2380</v>
      </c>
      <c r="F760" s="3" t="s">
        <v>2380</v>
      </c>
      <c r="G760" s="3" t="s">
        <v>2381</v>
      </c>
      <c r="H760" s="3" t="s">
        <v>2380</v>
      </c>
      <c r="I760" s="14">
        <v>180</v>
      </c>
      <c r="J760" s="14" t="str">
        <f t="shared" si="57"/>
        <v>No</v>
      </c>
      <c r="K760" s="14">
        <f t="shared" si="55"/>
        <v>0</v>
      </c>
      <c r="L760" s="14" t="str">
        <f t="shared" si="58"/>
        <v>No</v>
      </c>
      <c r="M760" s="14" t="str">
        <f t="shared" si="56"/>
        <v>No</v>
      </c>
      <c r="N760" s="28">
        <v>46.89</v>
      </c>
      <c r="O760" s="19" t="str" cm="1">
        <f t="array" ref="O760">_xlfn.IFS(N760&lt;18.5,"Underweight",N760&lt;25,"Normalweight",N760&lt;30,"Overweight",N760&gt;=30,"Obesity")</f>
        <v>Obesity</v>
      </c>
      <c r="P760" s="38" t="s">
        <v>1613</v>
      </c>
      <c r="Q760" s="28">
        <v>46.89</v>
      </c>
      <c r="R760" s="38">
        <v>5.52</v>
      </c>
      <c r="S760" s="38" t="s">
        <v>2380</v>
      </c>
      <c r="T760" s="38" t="s">
        <v>2380</v>
      </c>
      <c r="U760" s="38" t="s">
        <v>2380</v>
      </c>
      <c r="V760" s="38">
        <v>0</v>
      </c>
      <c r="W760" s="38" t="s">
        <v>2380</v>
      </c>
      <c r="X760" s="38" t="s">
        <v>8391</v>
      </c>
      <c r="Y760" s="19" t="str">
        <f t="shared" si="59"/>
        <v>Prediabetes</v>
      </c>
    </row>
    <row r="761" spans="1:25" x14ac:dyDescent="0.35">
      <c r="A761" s="3" t="s">
        <v>1612</v>
      </c>
      <c r="B761" s="3">
        <v>39.35</v>
      </c>
      <c r="C761" s="3">
        <v>7.86</v>
      </c>
      <c r="D761" s="3" t="s">
        <v>2382</v>
      </c>
      <c r="E761" s="3" t="s">
        <v>2380</v>
      </c>
      <c r="F761" s="3" t="s">
        <v>2380</v>
      </c>
      <c r="G761" s="3">
        <v>1</v>
      </c>
      <c r="H761" s="3" t="s">
        <v>2380</v>
      </c>
      <c r="I761" s="14">
        <v>180</v>
      </c>
      <c r="J761" s="14" t="str">
        <f t="shared" si="57"/>
        <v>No</v>
      </c>
      <c r="K761" s="14">
        <f t="shared" si="55"/>
        <v>1</v>
      </c>
      <c r="L761" s="14" t="str">
        <f t="shared" si="58"/>
        <v>No</v>
      </c>
      <c r="M761" s="14" t="str">
        <f t="shared" si="56"/>
        <v>Yes</v>
      </c>
      <c r="N761" s="28">
        <v>39.35</v>
      </c>
      <c r="O761" s="19" t="str" cm="1">
        <f t="array" ref="O761">_xlfn.IFS(N761&lt;18.5,"Underweight",N761&lt;25,"Normalweight",N761&lt;30,"Overweight",N761&gt;=30,"Obesity")</f>
        <v>Obesity</v>
      </c>
      <c r="P761" s="38" t="s">
        <v>1612</v>
      </c>
      <c r="Q761" s="28">
        <v>39.35</v>
      </c>
      <c r="R761" s="38">
        <v>7.86</v>
      </c>
      <c r="S761" s="38" t="s">
        <v>2383</v>
      </c>
      <c r="T761" s="38" t="s">
        <v>2380</v>
      </c>
      <c r="U761" s="38" t="s">
        <v>2380</v>
      </c>
      <c r="V761" s="38">
        <v>1</v>
      </c>
      <c r="W761" s="38" t="s">
        <v>2380</v>
      </c>
      <c r="X761" s="38" t="s">
        <v>8391</v>
      </c>
      <c r="Y761" s="19" t="str">
        <f t="shared" si="59"/>
        <v>Diabetes</v>
      </c>
    </row>
    <row r="762" spans="1:25" x14ac:dyDescent="0.35">
      <c r="A762" s="3" t="s">
        <v>1611</v>
      </c>
      <c r="B762" s="3">
        <v>39.200000000000003</v>
      </c>
      <c r="C762" s="3">
        <v>11.38</v>
      </c>
      <c r="D762" s="3" t="s">
        <v>2380</v>
      </c>
      <c r="E762" s="3" t="s">
        <v>2380</v>
      </c>
      <c r="F762" s="3" t="s">
        <v>2380</v>
      </c>
      <c r="G762" s="3" t="s">
        <v>2381</v>
      </c>
      <c r="H762" s="3" t="s">
        <v>2380</v>
      </c>
      <c r="I762" s="14">
        <v>180</v>
      </c>
      <c r="J762" s="14" t="str">
        <f t="shared" si="57"/>
        <v>No</v>
      </c>
      <c r="K762" s="14">
        <f t="shared" si="55"/>
        <v>0</v>
      </c>
      <c r="L762" s="14" t="str">
        <f t="shared" si="58"/>
        <v>No</v>
      </c>
      <c r="M762" s="14" t="str">
        <f t="shared" si="56"/>
        <v>No</v>
      </c>
      <c r="N762" s="28">
        <v>39.200000000000003</v>
      </c>
      <c r="O762" s="19" t="str" cm="1">
        <f t="array" ref="O762">_xlfn.IFS(N762&lt;18.5,"Underweight",N762&lt;25,"Normalweight",N762&lt;30,"Overweight",N762&gt;=30,"Obesity")</f>
        <v>Obesity</v>
      </c>
      <c r="P762" s="38" t="s">
        <v>1611</v>
      </c>
      <c r="Q762" s="28">
        <v>39.200000000000003</v>
      </c>
      <c r="R762" s="38">
        <v>11.38</v>
      </c>
      <c r="S762" s="38" t="s">
        <v>2380</v>
      </c>
      <c r="T762" s="38" t="s">
        <v>2380</v>
      </c>
      <c r="U762" s="38" t="s">
        <v>2380</v>
      </c>
      <c r="V762" s="38">
        <v>0</v>
      </c>
      <c r="W762" s="38" t="s">
        <v>2380</v>
      </c>
      <c r="X762" s="38" t="s">
        <v>8391</v>
      </c>
      <c r="Y762" s="19" t="str">
        <f t="shared" si="59"/>
        <v>Diabetes</v>
      </c>
    </row>
    <row r="763" spans="1:25" x14ac:dyDescent="0.35">
      <c r="A763" s="3" t="s">
        <v>1610</v>
      </c>
      <c r="B763" s="3">
        <v>39.159999999999997</v>
      </c>
      <c r="C763" s="3">
        <v>10.48</v>
      </c>
      <c r="D763" s="3" t="s">
        <v>2380</v>
      </c>
      <c r="E763" s="3" t="s">
        <v>2380</v>
      </c>
      <c r="F763" s="3" t="s">
        <v>2380</v>
      </c>
      <c r="G763" s="3" t="s">
        <v>2381</v>
      </c>
      <c r="H763" s="3" t="s">
        <v>2380</v>
      </c>
      <c r="I763" s="14">
        <v>180</v>
      </c>
      <c r="J763" s="14" t="str">
        <f t="shared" si="57"/>
        <v>No</v>
      </c>
      <c r="K763" s="14">
        <f t="shared" si="55"/>
        <v>0</v>
      </c>
      <c r="L763" s="14" t="str">
        <f t="shared" si="58"/>
        <v>No</v>
      </c>
      <c r="M763" s="14" t="str">
        <f t="shared" si="56"/>
        <v>No</v>
      </c>
      <c r="N763" s="28">
        <v>39.159999999999997</v>
      </c>
      <c r="O763" s="19" t="str" cm="1">
        <f t="array" ref="O763">_xlfn.IFS(N763&lt;18.5,"Underweight",N763&lt;25,"Normalweight",N763&lt;30,"Overweight",N763&gt;=30,"Obesity")</f>
        <v>Obesity</v>
      </c>
      <c r="P763" s="38" t="s">
        <v>1610</v>
      </c>
      <c r="Q763" s="28">
        <v>39.159999999999997</v>
      </c>
      <c r="R763" s="38">
        <v>10.48</v>
      </c>
      <c r="S763" s="38" t="s">
        <v>2380</v>
      </c>
      <c r="T763" s="38" t="s">
        <v>2380</v>
      </c>
      <c r="U763" s="38" t="s">
        <v>2380</v>
      </c>
      <c r="V763" s="38">
        <v>0</v>
      </c>
      <c r="W763" s="38" t="s">
        <v>2380</v>
      </c>
      <c r="X763" s="38" t="s">
        <v>8391</v>
      </c>
      <c r="Y763" s="19" t="str">
        <f t="shared" si="59"/>
        <v>Diabetes</v>
      </c>
    </row>
    <row r="764" spans="1:25" x14ac:dyDescent="0.35">
      <c r="A764" s="3" t="s">
        <v>1609</v>
      </c>
      <c r="B764" s="3">
        <v>44.1</v>
      </c>
      <c r="C764" s="3">
        <v>5.04</v>
      </c>
      <c r="D764" s="3" t="s">
        <v>2382</v>
      </c>
      <c r="E764" s="3" t="s">
        <v>2380</v>
      </c>
      <c r="F764" s="3" t="s">
        <v>2380</v>
      </c>
      <c r="G764" s="3" t="s">
        <v>2381</v>
      </c>
      <c r="H764" s="3" t="s">
        <v>2380</v>
      </c>
      <c r="I764" s="14">
        <v>180</v>
      </c>
      <c r="J764" s="14" t="str">
        <f t="shared" si="57"/>
        <v>No</v>
      </c>
      <c r="K764" s="14">
        <f t="shared" si="55"/>
        <v>0</v>
      </c>
      <c r="L764" s="14" t="str">
        <f t="shared" si="58"/>
        <v>No</v>
      </c>
      <c r="M764" s="14" t="str">
        <f t="shared" si="56"/>
        <v>Yes</v>
      </c>
      <c r="N764" s="28">
        <v>44.1</v>
      </c>
      <c r="O764" s="19" t="str" cm="1">
        <f t="array" ref="O764">_xlfn.IFS(N764&lt;18.5,"Underweight",N764&lt;25,"Normalweight",N764&lt;30,"Overweight",N764&gt;=30,"Obesity")</f>
        <v>Obesity</v>
      </c>
      <c r="P764" s="38" t="s">
        <v>1609</v>
      </c>
      <c r="Q764" s="28">
        <v>44.1</v>
      </c>
      <c r="R764" s="38">
        <v>5.04</v>
      </c>
      <c r="S764" s="38" t="s">
        <v>2383</v>
      </c>
      <c r="T764" s="38" t="s">
        <v>2380</v>
      </c>
      <c r="U764" s="38" t="s">
        <v>2380</v>
      </c>
      <c r="V764" s="38">
        <v>0</v>
      </c>
      <c r="W764" s="38" t="s">
        <v>2380</v>
      </c>
      <c r="X764" s="38" t="s">
        <v>8391</v>
      </c>
      <c r="Y764" s="19" t="str">
        <f t="shared" si="59"/>
        <v>Normal</v>
      </c>
    </row>
    <row r="765" spans="1:25" x14ac:dyDescent="0.35">
      <c r="A765" s="3" t="s">
        <v>1608</v>
      </c>
      <c r="B765" s="3">
        <v>33.200000000000003</v>
      </c>
      <c r="C765" s="3">
        <v>9.06</v>
      </c>
      <c r="D765" s="3" t="s">
        <v>2380</v>
      </c>
      <c r="E765" s="3" t="s">
        <v>2380</v>
      </c>
      <c r="F765" s="3" t="s">
        <v>2380</v>
      </c>
      <c r="G765" s="3" t="s">
        <v>2381</v>
      </c>
      <c r="H765" s="3" t="s">
        <v>2380</v>
      </c>
      <c r="I765" s="14">
        <v>180</v>
      </c>
      <c r="J765" s="14" t="str">
        <f t="shared" si="57"/>
        <v>No</v>
      </c>
      <c r="K765" s="14">
        <f t="shared" si="55"/>
        <v>0</v>
      </c>
      <c r="L765" s="14" t="str">
        <f t="shared" si="58"/>
        <v>No</v>
      </c>
      <c r="M765" s="14" t="str">
        <f t="shared" si="56"/>
        <v>No</v>
      </c>
      <c r="N765" s="28">
        <v>33.200000000000003</v>
      </c>
      <c r="O765" s="19" t="str" cm="1">
        <f t="array" ref="O765">_xlfn.IFS(N765&lt;18.5,"Underweight",N765&lt;25,"Normalweight",N765&lt;30,"Overweight",N765&gt;=30,"Obesity")</f>
        <v>Obesity</v>
      </c>
      <c r="P765" s="38" t="s">
        <v>1608</v>
      </c>
      <c r="Q765" s="28">
        <v>33.200000000000003</v>
      </c>
      <c r="R765" s="38">
        <v>9.06</v>
      </c>
      <c r="S765" s="38" t="s">
        <v>2380</v>
      </c>
      <c r="T765" s="38" t="s">
        <v>2380</v>
      </c>
      <c r="U765" s="38" t="s">
        <v>2380</v>
      </c>
      <c r="V765" s="38">
        <v>0</v>
      </c>
      <c r="W765" s="38" t="s">
        <v>2380</v>
      </c>
      <c r="X765" s="38" t="s">
        <v>8391</v>
      </c>
      <c r="Y765" s="19" t="str">
        <f t="shared" si="59"/>
        <v>Diabetes</v>
      </c>
    </row>
    <row r="766" spans="1:25" x14ac:dyDescent="0.35">
      <c r="A766" s="3" t="s">
        <v>1607</v>
      </c>
      <c r="B766" s="3">
        <v>29.92</v>
      </c>
      <c r="C766" s="3">
        <v>11.07</v>
      </c>
      <c r="D766" s="3" t="s">
        <v>2380</v>
      </c>
      <c r="E766" s="3" t="s">
        <v>2380</v>
      </c>
      <c r="F766" s="3" t="s">
        <v>2380</v>
      </c>
      <c r="G766" s="3" t="s">
        <v>2381</v>
      </c>
      <c r="H766" s="3" t="s">
        <v>2380</v>
      </c>
      <c r="I766" s="14">
        <v>180</v>
      </c>
      <c r="J766" s="14" t="str">
        <f t="shared" si="57"/>
        <v>No</v>
      </c>
      <c r="K766" s="14">
        <f t="shared" si="55"/>
        <v>0</v>
      </c>
      <c r="L766" s="14" t="str">
        <f t="shared" si="58"/>
        <v>No</v>
      </c>
      <c r="M766" s="14" t="str">
        <f t="shared" si="56"/>
        <v>No</v>
      </c>
      <c r="N766" s="28">
        <v>29.92</v>
      </c>
      <c r="O766" s="19" t="str" cm="1">
        <f t="array" ref="O766">_xlfn.IFS(N766&lt;18.5,"Underweight",N766&lt;25,"Normalweight",N766&lt;30,"Overweight",N766&gt;=30,"Obesity")</f>
        <v>Overweight</v>
      </c>
      <c r="P766" s="38" t="s">
        <v>1607</v>
      </c>
      <c r="Q766" s="28">
        <v>29.92</v>
      </c>
      <c r="R766" s="38">
        <v>11.07</v>
      </c>
      <c r="S766" s="38" t="s">
        <v>2380</v>
      </c>
      <c r="T766" s="38" t="s">
        <v>2380</v>
      </c>
      <c r="U766" s="38" t="s">
        <v>2380</v>
      </c>
      <c r="V766" s="38">
        <v>0</v>
      </c>
      <c r="W766" s="38" t="s">
        <v>2380</v>
      </c>
      <c r="X766" s="38" t="s">
        <v>8392</v>
      </c>
      <c r="Y766" s="19" t="str">
        <f t="shared" si="59"/>
        <v>Normal</v>
      </c>
    </row>
    <row r="767" spans="1:25" x14ac:dyDescent="0.35">
      <c r="A767" s="3" t="s">
        <v>1606</v>
      </c>
      <c r="B767" s="3">
        <v>25</v>
      </c>
      <c r="C767" s="3">
        <v>10.45</v>
      </c>
      <c r="D767" s="3" t="s">
        <v>2380</v>
      </c>
      <c r="E767" s="3" t="s">
        <v>2380</v>
      </c>
      <c r="F767" s="3" t="s">
        <v>2380</v>
      </c>
      <c r="G767" s="3" t="s">
        <v>2381</v>
      </c>
      <c r="H767" s="3" t="s">
        <v>2380</v>
      </c>
      <c r="I767" s="14">
        <v>180</v>
      </c>
      <c r="J767" s="14" t="str">
        <f t="shared" si="57"/>
        <v>No</v>
      </c>
      <c r="K767" s="14">
        <f t="shared" si="55"/>
        <v>0</v>
      </c>
      <c r="L767" s="14" t="str">
        <f t="shared" si="58"/>
        <v>No</v>
      </c>
      <c r="M767" s="14" t="str">
        <f t="shared" si="56"/>
        <v>No</v>
      </c>
      <c r="N767" s="28">
        <v>25</v>
      </c>
      <c r="O767" s="19" t="str" cm="1">
        <f t="array" ref="O767">_xlfn.IFS(N767&lt;18.5,"Underweight",N767&lt;25,"Normalweight",N767&lt;30,"Overweight",N767&gt;=30,"Obesity")</f>
        <v>Overweight</v>
      </c>
      <c r="P767" s="38" t="s">
        <v>1606</v>
      </c>
      <c r="Q767" s="28">
        <v>25</v>
      </c>
      <c r="R767" s="38">
        <v>10.45</v>
      </c>
      <c r="S767" s="38" t="s">
        <v>2380</v>
      </c>
      <c r="T767" s="38" t="s">
        <v>2380</v>
      </c>
      <c r="U767" s="38" t="s">
        <v>2380</v>
      </c>
      <c r="V767" s="38">
        <v>0</v>
      </c>
      <c r="W767" s="38" t="s">
        <v>2380</v>
      </c>
      <c r="X767" s="38" t="s">
        <v>8392</v>
      </c>
      <c r="Y767" s="19" t="str">
        <f t="shared" si="59"/>
        <v>Diabetes</v>
      </c>
    </row>
    <row r="768" spans="1:25" x14ac:dyDescent="0.35">
      <c r="A768" s="3" t="s">
        <v>1605</v>
      </c>
      <c r="B768" s="3">
        <v>38.869999999999997</v>
      </c>
      <c r="C768" s="3">
        <v>8.6300000000000008</v>
      </c>
      <c r="D768" s="3" t="s">
        <v>2382</v>
      </c>
      <c r="E768" s="3" t="s">
        <v>2380</v>
      </c>
      <c r="F768" s="3" t="s">
        <v>2380</v>
      </c>
      <c r="G768" s="3">
        <v>1</v>
      </c>
      <c r="H768" s="3" t="s">
        <v>2380</v>
      </c>
      <c r="I768" s="14">
        <v>180</v>
      </c>
      <c r="J768" s="14" t="str">
        <f t="shared" si="57"/>
        <v>No</v>
      </c>
      <c r="K768" s="14">
        <f t="shared" si="55"/>
        <v>1</v>
      </c>
      <c r="L768" s="14" t="str">
        <f t="shared" si="58"/>
        <v>No</v>
      </c>
      <c r="M768" s="14" t="str">
        <f t="shared" si="56"/>
        <v>Yes</v>
      </c>
      <c r="N768" s="28">
        <v>38.869999999999997</v>
      </c>
      <c r="O768" s="19" t="str" cm="1">
        <f t="array" ref="O768">_xlfn.IFS(N768&lt;18.5,"Underweight",N768&lt;25,"Normalweight",N768&lt;30,"Overweight",N768&gt;=30,"Obesity")</f>
        <v>Obesity</v>
      </c>
      <c r="P768" s="38" t="s">
        <v>1605</v>
      </c>
      <c r="Q768" s="28">
        <v>38.869999999999997</v>
      </c>
      <c r="R768" s="38">
        <v>8.6300000000000008</v>
      </c>
      <c r="S768" s="38" t="s">
        <v>2383</v>
      </c>
      <c r="T768" s="38" t="s">
        <v>2380</v>
      </c>
      <c r="U768" s="38" t="s">
        <v>2380</v>
      </c>
      <c r="V768" s="38">
        <v>1</v>
      </c>
      <c r="W768" s="38" t="s">
        <v>2380</v>
      </c>
      <c r="X768" s="38" t="s">
        <v>8391</v>
      </c>
      <c r="Y768" s="19" t="str">
        <f t="shared" si="59"/>
        <v>Diabetes</v>
      </c>
    </row>
    <row r="769" spans="1:25" x14ac:dyDescent="0.35">
      <c r="A769" s="3" t="s">
        <v>1604</v>
      </c>
      <c r="B769" s="3">
        <v>32.299999999999997</v>
      </c>
      <c r="C769" s="3">
        <v>5.28</v>
      </c>
      <c r="D769" s="3" t="s">
        <v>2382</v>
      </c>
      <c r="E769" s="3" t="s">
        <v>2380</v>
      </c>
      <c r="F769" s="3" t="s">
        <v>2380</v>
      </c>
      <c r="G769" s="3">
        <v>2</v>
      </c>
      <c r="H769" s="3" t="s">
        <v>2380</v>
      </c>
      <c r="I769" s="14">
        <v>180</v>
      </c>
      <c r="J769" s="14" t="str">
        <f t="shared" si="57"/>
        <v>No</v>
      </c>
      <c r="K769" s="14">
        <f t="shared" si="55"/>
        <v>2</v>
      </c>
      <c r="L769" s="14" t="str">
        <f t="shared" si="58"/>
        <v>No</v>
      </c>
      <c r="M769" s="14" t="str">
        <f t="shared" si="56"/>
        <v>Yes</v>
      </c>
      <c r="N769" s="28">
        <v>32.299999999999997</v>
      </c>
      <c r="O769" s="19" t="str" cm="1">
        <f t="array" ref="O769">_xlfn.IFS(N769&lt;18.5,"Underweight",N769&lt;25,"Normalweight",N769&lt;30,"Overweight",N769&gt;=30,"Obesity")</f>
        <v>Obesity</v>
      </c>
      <c r="P769" s="38" t="s">
        <v>1604</v>
      </c>
      <c r="Q769" s="28">
        <v>32.299999999999997</v>
      </c>
      <c r="R769" s="38">
        <v>5.28</v>
      </c>
      <c r="S769" s="38" t="s">
        <v>2383</v>
      </c>
      <c r="T769" s="38" t="s">
        <v>2380</v>
      </c>
      <c r="U769" s="38" t="s">
        <v>2380</v>
      </c>
      <c r="V769" s="38">
        <v>2</v>
      </c>
      <c r="W769" s="38" t="s">
        <v>2380</v>
      </c>
      <c r="X769" s="38" t="s">
        <v>8391</v>
      </c>
      <c r="Y769" s="19" t="str">
        <f t="shared" si="59"/>
        <v>Prediabetes</v>
      </c>
    </row>
    <row r="770" spans="1:25" x14ac:dyDescent="0.35">
      <c r="A770" s="3" t="s">
        <v>1603</v>
      </c>
      <c r="B770" s="3">
        <v>31.16</v>
      </c>
      <c r="C770" s="3">
        <v>7.49</v>
      </c>
      <c r="D770" s="3" t="s">
        <v>2382</v>
      </c>
      <c r="E770" s="3" t="s">
        <v>2380</v>
      </c>
      <c r="F770" s="3" t="s">
        <v>2380</v>
      </c>
      <c r="G770" s="3">
        <v>2</v>
      </c>
      <c r="H770" s="3" t="s">
        <v>2380</v>
      </c>
      <c r="I770" s="14">
        <v>180</v>
      </c>
      <c r="J770" s="14" t="str">
        <f t="shared" si="57"/>
        <v>No</v>
      </c>
      <c r="K770" s="14">
        <f t="shared" si="55"/>
        <v>2</v>
      </c>
      <c r="L770" s="14" t="str">
        <f t="shared" si="58"/>
        <v>No</v>
      </c>
      <c r="M770" s="14" t="str">
        <f t="shared" si="56"/>
        <v>Yes</v>
      </c>
      <c r="N770" s="28">
        <v>31.16</v>
      </c>
      <c r="O770" s="19" t="str" cm="1">
        <f t="array" ref="O770">_xlfn.IFS(N770&lt;18.5,"Underweight",N770&lt;25,"Normalweight",N770&lt;30,"Overweight",N770&gt;=30,"Obesity")</f>
        <v>Obesity</v>
      </c>
      <c r="P770" s="38" t="s">
        <v>1603</v>
      </c>
      <c r="Q770" s="28">
        <v>31.16</v>
      </c>
      <c r="R770" s="38">
        <v>7.49</v>
      </c>
      <c r="S770" s="38" t="s">
        <v>2383</v>
      </c>
      <c r="T770" s="38" t="s">
        <v>2380</v>
      </c>
      <c r="U770" s="38" t="s">
        <v>2380</v>
      </c>
      <c r="V770" s="38">
        <v>2</v>
      </c>
      <c r="W770" s="38" t="s">
        <v>2380</v>
      </c>
      <c r="X770" s="38" t="s">
        <v>8391</v>
      </c>
      <c r="Y770" s="19" t="str">
        <f t="shared" si="59"/>
        <v>Diabetes</v>
      </c>
    </row>
    <row r="771" spans="1:25" x14ac:dyDescent="0.35">
      <c r="A771" s="3" t="s">
        <v>1602</v>
      </c>
      <c r="B771" s="3">
        <v>54.59</v>
      </c>
      <c r="C771" s="3">
        <v>4.2699999999999996</v>
      </c>
      <c r="D771" s="3" t="s">
        <v>2380</v>
      </c>
      <c r="E771" s="3" t="s">
        <v>2380</v>
      </c>
      <c r="F771" s="3" t="s">
        <v>2380</v>
      </c>
      <c r="G771" s="3" t="s">
        <v>2381</v>
      </c>
      <c r="H771" s="3" t="s">
        <v>2380</v>
      </c>
      <c r="I771" s="14">
        <v>180</v>
      </c>
      <c r="J771" s="14" t="str">
        <f t="shared" si="57"/>
        <v>No</v>
      </c>
      <c r="K771" s="14">
        <f t="shared" ref="K771:K834" si="60">IF(G771="No major surgery",0,G771)</f>
        <v>0</v>
      </c>
      <c r="L771" s="14" t="str">
        <f t="shared" si="58"/>
        <v>No</v>
      </c>
      <c r="M771" s="14" t="str">
        <f t="shared" ref="M771:M834" si="61">PROPER(D771)</f>
        <v>No</v>
      </c>
      <c r="N771" s="28">
        <v>54.59</v>
      </c>
      <c r="O771" s="19" t="str" cm="1">
        <f t="array" ref="O771">_xlfn.IFS(N771&lt;18.5,"Underweight",N771&lt;25,"Normalweight",N771&lt;30,"Overweight",N771&gt;=30,"Obesity")</f>
        <v>Obesity</v>
      </c>
      <c r="P771" s="38" t="s">
        <v>1602</v>
      </c>
      <c r="Q771" s="28">
        <v>54.59</v>
      </c>
      <c r="R771" s="38">
        <v>4.2699999999999996</v>
      </c>
      <c r="S771" s="38" t="s">
        <v>2380</v>
      </c>
      <c r="T771" s="38" t="s">
        <v>2380</v>
      </c>
      <c r="U771" s="38" t="s">
        <v>2380</v>
      </c>
      <c r="V771" s="38">
        <v>0</v>
      </c>
      <c r="W771" s="38" t="s">
        <v>2380</v>
      </c>
      <c r="X771" s="38" t="s">
        <v>8391</v>
      </c>
      <c r="Y771" s="19" t="str">
        <f t="shared" si="59"/>
        <v>Prediabetes</v>
      </c>
    </row>
    <row r="772" spans="1:25" x14ac:dyDescent="0.35">
      <c r="A772" s="3" t="s">
        <v>1601</v>
      </c>
      <c r="B772" s="3">
        <v>21.09</v>
      </c>
      <c r="C772" s="3">
        <v>9.2200000000000006</v>
      </c>
      <c r="D772" s="3" t="s">
        <v>2382</v>
      </c>
      <c r="E772" s="3" t="s">
        <v>2380</v>
      </c>
      <c r="F772" s="3" t="s">
        <v>2380</v>
      </c>
      <c r="G772" s="3">
        <v>2</v>
      </c>
      <c r="H772" s="3" t="s">
        <v>2380</v>
      </c>
      <c r="I772" s="14">
        <v>180</v>
      </c>
      <c r="J772" s="14" t="str">
        <f t="shared" ref="J772:J835" si="62">IF(H772="?",INDEX($H$3:$H$2337,MODE($I$3:$I$2337)),H772)</f>
        <v>No</v>
      </c>
      <c r="K772" s="14">
        <f t="shared" si="60"/>
        <v>2</v>
      </c>
      <c r="L772" s="14" t="str">
        <f t="shared" ref="L772:L835" si="63">PROPER(J772)</f>
        <v>No</v>
      </c>
      <c r="M772" s="14" t="str">
        <f t="shared" si="61"/>
        <v>Yes</v>
      </c>
      <c r="N772" s="28">
        <v>21.09</v>
      </c>
      <c r="O772" s="19" t="str" cm="1">
        <f t="array" ref="O772">_xlfn.IFS(N772&lt;18.5,"Underweight",N772&lt;25,"Normalweight",N772&lt;30,"Overweight",N772&gt;=30,"Obesity")</f>
        <v>Normalweight</v>
      </c>
      <c r="P772" s="38" t="s">
        <v>1601</v>
      </c>
      <c r="Q772" s="28">
        <v>21.09</v>
      </c>
      <c r="R772" s="38">
        <v>9.2200000000000006</v>
      </c>
      <c r="S772" s="38" t="s">
        <v>2383</v>
      </c>
      <c r="T772" s="38" t="s">
        <v>2380</v>
      </c>
      <c r="U772" s="38" t="s">
        <v>2380</v>
      </c>
      <c r="V772" s="38">
        <v>2</v>
      </c>
      <c r="W772" s="38" t="s">
        <v>2380</v>
      </c>
      <c r="X772" s="38" t="s">
        <v>8393</v>
      </c>
      <c r="Y772" s="19" t="str">
        <f t="shared" ref="Y772:Y835" si="64">IF(R801&lt;=5.7,"Normal",IF(R772&lt;=6.5,"Prediabetes","Diabetes"))</f>
        <v>Diabetes</v>
      </c>
    </row>
    <row r="773" spans="1:25" x14ac:dyDescent="0.35">
      <c r="A773" s="3" t="s">
        <v>1600</v>
      </c>
      <c r="B773" s="3">
        <v>52.41</v>
      </c>
      <c r="C773" s="3">
        <v>5.99</v>
      </c>
      <c r="D773" s="3" t="s">
        <v>2380</v>
      </c>
      <c r="E773" s="3" t="s">
        <v>2380</v>
      </c>
      <c r="F773" s="3" t="s">
        <v>2380</v>
      </c>
      <c r="G773" s="3">
        <v>1</v>
      </c>
      <c r="H773" s="3" t="s">
        <v>2380</v>
      </c>
      <c r="I773" s="14">
        <v>180</v>
      </c>
      <c r="J773" s="14" t="str">
        <f t="shared" si="62"/>
        <v>No</v>
      </c>
      <c r="K773" s="14">
        <f t="shared" si="60"/>
        <v>1</v>
      </c>
      <c r="L773" s="14" t="str">
        <f t="shared" si="63"/>
        <v>No</v>
      </c>
      <c r="M773" s="14" t="str">
        <f t="shared" si="61"/>
        <v>No</v>
      </c>
      <c r="N773" s="28">
        <v>52.41</v>
      </c>
      <c r="O773" s="19" t="str" cm="1">
        <f t="array" ref="O773">_xlfn.IFS(N773&lt;18.5,"Underweight",N773&lt;25,"Normalweight",N773&lt;30,"Overweight",N773&gt;=30,"Obesity")</f>
        <v>Obesity</v>
      </c>
      <c r="P773" s="38" t="s">
        <v>1600</v>
      </c>
      <c r="Q773" s="28">
        <v>52.41</v>
      </c>
      <c r="R773" s="38">
        <v>5.99</v>
      </c>
      <c r="S773" s="38" t="s">
        <v>2380</v>
      </c>
      <c r="T773" s="38" t="s">
        <v>2380</v>
      </c>
      <c r="U773" s="38" t="s">
        <v>2380</v>
      </c>
      <c r="V773" s="38">
        <v>1</v>
      </c>
      <c r="W773" s="38" t="s">
        <v>2380</v>
      </c>
      <c r="X773" s="38" t="s">
        <v>8391</v>
      </c>
      <c r="Y773" s="19" t="str">
        <f t="shared" si="64"/>
        <v>Prediabetes</v>
      </c>
    </row>
    <row r="774" spans="1:25" x14ac:dyDescent="0.35">
      <c r="A774" s="3" t="s">
        <v>1599</v>
      </c>
      <c r="B774" s="3">
        <v>41.47</v>
      </c>
      <c r="C774" s="3">
        <v>5.86</v>
      </c>
      <c r="D774" s="3" t="s">
        <v>2382</v>
      </c>
      <c r="E774" s="3" t="s">
        <v>2380</v>
      </c>
      <c r="F774" s="3" t="s">
        <v>2380</v>
      </c>
      <c r="G774" s="3">
        <v>2</v>
      </c>
      <c r="H774" s="3" t="s">
        <v>2380</v>
      </c>
      <c r="I774" s="14">
        <v>180</v>
      </c>
      <c r="J774" s="14" t="str">
        <f t="shared" si="62"/>
        <v>No</v>
      </c>
      <c r="K774" s="14">
        <f t="shared" si="60"/>
        <v>2</v>
      </c>
      <c r="L774" s="14" t="str">
        <f t="shared" si="63"/>
        <v>No</v>
      </c>
      <c r="M774" s="14" t="str">
        <f t="shared" si="61"/>
        <v>Yes</v>
      </c>
      <c r="N774" s="28">
        <v>41.47</v>
      </c>
      <c r="O774" s="19" t="str" cm="1">
        <f t="array" ref="O774">_xlfn.IFS(N774&lt;18.5,"Underweight",N774&lt;25,"Normalweight",N774&lt;30,"Overweight",N774&gt;=30,"Obesity")</f>
        <v>Obesity</v>
      </c>
      <c r="P774" s="38" t="s">
        <v>1599</v>
      </c>
      <c r="Q774" s="28">
        <v>41.47</v>
      </c>
      <c r="R774" s="38">
        <v>5.86</v>
      </c>
      <c r="S774" s="38" t="s">
        <v>2383</v>
      </c>
      <c r="T774" s="38" t="s">
        <v>2380</v>
      </c>
      <c r="U774" s="38" t="s">
        <v>2380</v>
      </c>
      <c r="V774" s="38">
        <v>2</v>
      </c>
      <c r="W774" s="38" t="s">
        <v>2380</v>
      </c>
      <c r="X774" s="38" t="s">
        <v>8391</v>
      </c>
      <c r="Y774" s="19" t="str">
        <f t="shared" si="64"/>
        <v>Prediabetes</v>
      </c>
    </row>
    <row r="775" spans="1:25" x14ac:dyDescent="0.35">
      <c r="A775" s="3" t="s">
        <v>1598</v>
      </c>
      <c r="B775" s="3">
        <v>33.1</v>
      </c>
      <c r="C775" s="3">
        <v>5.19</v>
      </c>
      <c r="D775" s="3" t="s">
        <v>2382</v>
      </c>
      <c r="E775" s="3" t="s">
        <v>2380</v>
      </c>
      <c r="F775" s="3" t="s">
        <v>2380</v>
      </c>
      <c r="G775" s="3">
        <v>2</v>
      </c>
      <c r="H775" s="3" t="s">
        <v>2380</v>
      </c>
      <c r="I775" s="14">
        <v>180</v>
      </c>
      <c r="J775" s="14" t="str">
        <f t="shared" si="62"/>
        <v>No</v>
      </c>
      <c r="K775" s="14">
        <f t="shared" si="60"/>
        <v>2</v>
      </c>
      <c r="L775" s="14" t="str">
        <f t="shared" si="63"/>
        <v>No</v>
      </c>
      <c r="M775" s="14" t="str">
        <f t="shared" si="61"/>
        <v>Yes</v>
      </c>
      <c r="N775" s="28">
        <v>33.1</v>
      </c>
      <c r="O775" s="19" t="str" cm="1">
        <f t="array" ref="O775">_xlfn.IFS(N775&lt;18.5,"Underweight",N775&lt;25,"Normalweight",N775&lt;30,"Overweight",N775&gt;=30,"Obesity")</f>
        <v>Obesity</v>
      </c>
      <c r="P775" s="38" t="s">
        <v>1598</v>
      </c>
      <c r="Q775" s="28">
        <v>33.1</v>
      </c>
      <c r="R775" s="38">
        <v>5.19</v>
      </c>
      <c r="S775" s="38" t="s">
        <v>2383</v>
      </c>
      <c r="T775" s="38" t="s">
        <v>2380</v>
      </c>
      <c r="U775" s="38" t="s">
        <v>2380</v>
      </c>
      <c r="V775" s="38">
        <v>2</v>
      </c>
      <c r="W775" s="38" t="s">
        <v>2380</v>
      </c>
      <c r="X775" s="38" t="s">
        <v>8391</v>
      </c>
      <c r="Y775" s="19" t="str">
        <f t="shared" si="64"/>
        <v>Prediabetes</v>
      </c>
    </row>
    <row r="776" spans="1:25" x14ac:dyDescent="0.35">
      <c r="A776" s="3" t="s">
        <v>1597</v>
      </c>
      <c r="B776" s="3">
        <v>30.8</v>
      </c>
      <c r="C776" s="3">
        <v>4.37</v>
      </c>
      <c r="D776" s="3" t="s">
        <v>2382</v>
      </c>
      <c r="E776" s="3" t="s">
        <v>2380</v>
      </c>
      <c r="F776" s="3" t="s">
        <v>2380</v>
      </c>
      <c r="G776" s="3">
        <v>2</v>
      </c>
      <c r="H776" s="3" t="s">
        <v>2380</v>
      </c>
      <c r="I776" s="14">
        <v>180</v>
      </c>
      <c r="J776" s="14" t="str">
        <f t="shared" si="62"/>
        <v>No</v>
      </c>
      <c r="K776" s="14">
        <f t="shared" si="60"/>
        <v>2</v>
      </c>
      <c r="L776" s="14" t="str">
        <f t="shared" si="63"/>
        <v>No</v>
      </c>
      <c r="M776" s="14" t="str">
        <f t="shared" si="61"/>
        <v>Yes</v>
      </c>
      <c r="N776" s="28">
        <v>30.8</v>
      </c>
      <c r="O776" s="19" t="str" cm="1">
        <f t="array" ref="O776">_xlfn.IFS(N776&lt;18.5,"Underweight",N776&lt;25,"Normalweight",N776&lt;30,"Overweight",N776&gt;=30,"Obesity")</f>
        <v>Obesity</v>
      </c>
      <c r="P776" s="38" t="s">
        <v>1597</v>
      </c>
      <c r="Q776" s="28">
        <v>30.8</v>
      </c>
      <c r="R776" s="38">
        <v>4.37</v>
      </c>
      <c r="S776" s="38" t="s">
        <v>2383</v>
      </c>
      <c r="T776" s="38" t="s">
        <v>2380</v>
      </c>
      <c r="U776" s="38" t="s">
        <v>2380</v>
      </c>
      <c r="V776" s="38">
        <v>2</v>
      </c>
      <c r="W776" s="38" t="s">
        <v>2380</v>
      </c>
      <c r="X776" s="38" t="s">
        <v>8391</v>
      </c>
      <c r="Y776" s="19" t="str">
        <f t="shared" si="64"/>
        <v>Normal</v>
      </c>
    </row>
    <row r="777" spans="1:25" x14ac:dyDescent="0.35">
      <c r="A777" s="3" t="s">
        <v>1596</v>
      </c>
      <c r="B777" s="3">
        <v>42.06</v>
      </c>
      <c r="C777" s="3">
        <v>5.32</v>
      </c>
      <c r="D777" s="3" t="s">
        <v>2380</v>
      </c>
      <c r="E777" s="3" t="s">
        <v>2380</v>
      </c>
      <c r="F777" s="3" t="s">
        <v>2380</v>
      </c>
      <c r="G777" s="3">
        <v>1</v>
      </c>
      <c r="H777" s="3" t="s">
        <v>2380</v>
      </c>
      <c r="I777" s="14">
        <v>180</v>
      </c>
      <c r="J777" s="14" t="str">
        <f t="shared" si="62"/>
        <v>No</v>
      </c>
      <c r="K777" s="14">
        <f t="shared" si="60"/>
        <v>1</v>
      </c>
      <c r="L777" s="14" t="str">
        <f t="shared" si="63"/>
        <v>No</v>
      </c>
      <c r="M777" s="14" t="str">
        <f t="shared" si="61"/>
        <v>No</v>
      </c>
      <c r="N777" s="28">
        <v>42.06</v>
      </c>
      <c r="O777" s="19" t="str" cm="1">
        <f t="array" ref="O777">_xlfn.IFS(N777&lt;18.5,"Underweight",N777&lt;25,"Normalweight",N777&lt;30,"Overweight",N777&gt;=30,"Obesity")</f>
        <v>Obesity</v>
      </c>
      <c r="P777" s="38" t="s">
        <v>1596</v>
      </c>
      <c r="Q777" s="28">
        <v>42.06</v>
      </c>
      <c r="R777" s="38">
        <v>5.32</v>
      </c>
      <c r="S777" s="38" t="s">
        <v>2380</v>
      </c>
      <c r="T777" s="38" t="s">
        <v>2380</v>
      </c>
      <c r="U777" s="38" t="s">
        <v>2380</v>
      </c>
      <c r="V777" s="38">
        <v>1</v>
      </c>
      <c r="W777" s="38" t="s">
        <v>2380</v>
      </c>
      <c r="X777" s="38" t="s">
        <v>8391</v>
      </c>
      <c r="Y777" s="19" t="str">
        <f t="shared" si="64"/>
        <v>Prediabetes</v>
      </c>
    </row>
    <row r="778" spans="1:25" x14ac:dyDescent="0.35">
      <c r="A778" s="3" t="s">
        <v>1595</v>
      </c>
      <c r="B778" s="3">
        <v>39.270000000000003</v>
      </c>
      <c r="C778" s="3">
        <v>5.64</v>
      </c>
      <c r="D778" s="3" t="s">
        <v>2380</v>
      </c>
      <c r="E778" s="3" t="s">
        <v>2380</v>
      </c>
      <c r="F778" s="3" t="s">
        <v>2383</v>
      </c>
      <c r="G778" s="3">
        <v>1</v>
      </c>
      <c r="H778" s="3" t="s">
        <v>2380</v>
      </c>
      <c r="I778" s="14">
        <v>180</v>
      </c>
      <c r="J778" s="14" t="str">
        <f t="shared" si="62"/>
        <v>No</v>
      </c>
      <c r="K778" s="14">
        <f t="shared" si="60"/>
        <v>1</v>
      </c>
      <c r="L778" s="14" t="str">
        <f t="shared" si="63"/>
        <v>No</v>
      </c>
      <c r="M778" s="14" t="str">
        <f t="shared" si="61"/>
        <v>No</v>
      </c>
      <c r="N778" s="28">
        <v>39.270000000000003</v>
      </c>
      <c r="O778" s="19" t="str" cm="1">
        <f t="array" ref="O778">_xlfn.IFS(N778&lt;18.5,"Underweight",N778&lt;25,"Normalweight",N778&lt;30,"Overweight",N778&gt;=30,"Obesity")</f>
        <v>Obesity</v>
      </c>
      <c r="P778" s="38" t="s">
        <v>1595</v>
      </c>
      <c r="Q778" s="28">
        <v>39.270000000000003</v>
      </c>
      <c r="R778" s="38">
        <v>5.64</v>
      </c>
      <c r="S778" s="38" t="s">
        <v>2380</v>
      </c>
      <c r="T778" s="38" t="s">
        <v>2380</v>
      </c>
      <c r="U778" s="38" t="s">
        <v>2383</v>
      </c>
      <c r="V778" s="38">
        <v>1</v>
      </c>
      <c r="W778" s="38" t="s">
        <v>2380</v>
      </c>
      <c r="X778" s="38" t="s">
        <v>8391</v>
      </c>
      <c r="Y778" s="19" t="str">
        <f t="shared" si="64"/>
        <v>Normal</v>
      </c>
    </row>
    <row r="779" spans="1:25" x14ac:dyDescent="0.35">
      <c r="A779" s="3" t="s">
        <v>1594</v>
      </c>
      <c r="B779" s="3">
        <v>30.71</v>
      </c>
      <c r="C779" s="3">
        <v>5.59</v>
      </c>
      <c r="D779" s="3" t="s">
        <v>2382</v>
      </c>
      <c r="E779" s="3" t="s">
        <v>2380</v>
      </c>
      <c r="F779" s="3" t="s">
        <v>2380</v>
      </c>
      <c r="G779" s="3">
        <v>1</v>
      </c>
      <c r="H779" s="3" t="s">
        <v>2380</v>
      </c>
      <c r="I779" s="14">
        <v>180</v>
      </c>
      <c r="J779" s="14" t="str">
        <f t="shared" si="62"/>
        <v>No</v>
      </c>
      <c r="K779" s="14">
        <f t="shared" si="60"/>
        <v>1</v>
      </c>
      <c r="L779" s="14" t="str">
        <f t="shared" si="63"/>
        <v>No</v>
      </c>
      <c r="M779" s="14" t="str">
        <f t="shared" si="61"/>
        <v>Yes</v>
      </c>
      <c r="N779" s="28">
        <v>30.71</v>
      </c>
      <c r="O779" s="19" t="str" cm="1">
        <f t="array" ref="O779">_xlfn.IFS(N779&lt;18.5,"Underweight",N779&lt;25,"Normalweight",N779&lt;30,"Overweight",N779&gt;=30,"Obesity")</f>
        <v>Obesity</v>
      </c>
      <c r="P779" s="38" t="s">
        <v>1594</v>
      </c>
      <c r="Q779" s="28">
        <v>30.71</v>
      </c>
      <c r="R779" s="38">
        <v>5.59</v>
      </c>
      <c r="S779" s="38" t="s">
        <v>2383</v>
      </c>
      <c r="T779" s="38" t="s">
        <v>2380</v>
      </c>
      <c r="U779" s="38" t="s">
        <v>2380</v>
      </c>
      <c r="V779" s="38">
        <v>1</v>
      </c>
      <c r="W779" s="38" t="s">
        <v>2380</v>
      </c>
      <c r="X779" s="38" t="s">
        <v>8391</v>
      </c>
      <c r="Y779" s="19" t="str">
        <f t="shared" si="64"/>
        <v>Prediabetes</v>
      </c>
    </row>
    <row r="780" spans="1:25" x14ac:dyDescent="0.35">
      <c r="A780" s="3" t="s">
        <v>1593</v>
      </c>
      <c r="B780" s="3">
        <v>47.19</v>
      </c>
      <c r="C780" s="3">
        <v>5.29</v>
      </c>
      <c r="D780" s="3" t="s">
        <v>2380</v>
      </c>
      <c r="E780" s="3" t="s">
        <v>2380</v>
      </c>
      <c r="F780" s="3" t="s">
        <v>2380</v>
      </c>
      <c r="G780" s="3" t="s">
        <v>2381</v>
      </c>
      <c r="H780" s="3" t="s">
        <v>2380</v>
      </c>
      <c r="I780" s="14">
        <v>180</v>
      </c>
      <c r="J780" s="14" t="str">
        <f t="shared" si="62"/>
        <v>No</v>
      </c>
      <c r="K780" s="14">
        <f t="shared" si="60"/>
        <v>0</v>
      </c>
      <c r="L780" s="14" t="str">
        <f t="shared" si="63"/>
        <v>No</v>
      </c>
      <c r="M780" s="14" t="str">
        <f t="shared" si="61"/>
        <v>No</v>
      </c>
      <c r="N780" s="28">
        <v>47.19</v>
      </c>
      <c r="O780" s="19" t="str" cm="1">
        <f t="array" ref="O780">_xlfn.IFS(N780&lt;18.5,"Underweight",N780&lt;25,"Normalweight",N780&lt;30,"Overweight",N780&gt;=30,"Obesity")</f>
        <v>Obesity</v>
      </c>
      <c r="P780" s="38" t="s">
        <v>1593</v>
      </c>
      <c r="Q780" s="28">
        <v>47.19</v>
      </c>
      <c r="R780" s="38">
        <v>5.29</v>
      </c>
      <c r="S780" s="38" t="s">
        <v>2380</v>
      </c>
      <c r="T780" s="38" t="s">
        <v>2380</v>
      </c>
      <c r="U780" s="38" t="s">
        <v>2380</v>
      </c>
      <c r="V780" s="38">
        <v>0</v>
      </c>
      <c r="W780" s="38" t="s">
        <v>2380</v>
      </c>
      <c r="X780" s="38" t="s">
        <v>8391</v>
      </c>
      <c r="Y780" s="19" t="str">
        <f t="shared" si="64"/>
        <v>Prediabetes</v>
      </c>
    </row>
    <row r="781" spans="1:25" x14ac:dyDescent="0.35">
      <c r="A781" s="3" t="s">
        <v>1592</v>
      </c>
      <c r="B781" s="3">
        <v>30.02</v>
      </c>
      <c r="C781" s="3">
        <v>6.65</v>
      </c>
      <c r="D781" s="3" t="s">
        <v>2380</v>
      </c>
      <c r="E781" s="3" t="s">
        <v>2380</v>
      </c>
      <c r="F781" s="3" t="s">
        <v>2380</v>
      </c>
      <c r="G781" s="3" t="s">
        <v>2381</v>
      </c>
      <c r="H781" s="3" t="s">
        <v>2380</v>
      </c>
      <c r="I781" s="14">
        <v>180</v>
      </c>
      <c r="J781" s="14" t="str">
        <f t="shared" si="62"/>
        <v>No</v>
      </c>
      <c r="K781" s="14">
        <f t="shared" si="60"/>
        <v>0</v>
      </c>
      <c r="L781" s="14" t="str">
        <f t="shared" si="63"/>
        <v>No</v>
      </c>
      <c r="M781" s="14" t="str">
        <f t="shared" si="61"/>
        <v>No</v>
      </c>
      <c r="N781" s="28">
        <v>30.02</v>
      </c>
      <c r="O781" s="19" t="str" cm="1">
        <f t="array" ref="O781">_xlfn.IFS(N781&lt;18.5,"Underweight",N781&lt;25,"Normalweight",N781&lt;30,"Overweight",N781&gt;=30,"Obesity")</f>
        <v>Obesity</v>
      </c>
      <c r="P781" s="38" t="s">
        <v>1592</v>
      </c>
      <c r="Q781" s="28">
        <v>30.02</v>
      </c>
      <c r="R781" s="38">
        <v>6.65</v>
      </c>
      <c r="S781" s="38" t="s">
        <v>2380</v>
      </c>
      <c r="T781" s="38" t="s">
        <v>2380</v>
      </c>
      <c r="U781" s="38" t="s">
        <v>2380</v>
      </c>
      <c r="V781" s="38">
        <v>0</v>
      </c>
      <c r="W781" s="38" t="s">
        <v>2380</v>
      </c>
      <c r="X781" s="38" t="s">
        <v>8391</v>
      </c>
      <c r="Y781" s="19" t="str">
        <f t="shared" si="64"/>
        <v>Diabetes</v>
      </c>
    </row>
    <row r="782" spans="1:25" x14ac:dyDescent="0.35">
      <c r="A782" s="3" t="s">
        <v>1591</v>
      </c>
      <c r="B782" s="3">
        <v>37.909999999999997</v>
      </c>
      <c r="C782" s="3">
        <v>5.68</v>
      </c>
      <c r="D782" s="3" t="s">
        <v>2382</v>
      </c>
      <c r="E782" s="3" t="s">
        <v>2380</v>
      </c>
      <c r="F782" s="3" t="s">
        <v>2380</v>
      </c>
      <c r="G782" s="3" t="s">
        <v>2381</v>
      </c>
      <c r="H782" s="3" t="s">
        <v>2380</v>
      </c>
      <c r="I782" s="14">
        <v>180</v>
      </c>
      <c r="J782" s="14" t="str">
        <f t="shared" si="62"/>
        <v>No</v>
      </c>
      <c r="K782" s="14">
        <f t="shared" si="60"/>
        <v>0</v>
      </c>
      <c r="L782" s="14" t="str">
        <f t="shared" si="63"/>
        <v>No</v>
      </c>
      <c r="M782" s="14" t="str">
        <f t="shared" si="61"/>
        <v>Yes</v>
      </c>
      <c r="N782" s="28">
        <v>37.909999999999997</v>
      </c>
      <c r="O782" s="19" t="str" cm="1">
        <f t="array" ref="O782">_xlfn.IFS(N782&lt;18.5,"Underweight",N782&lt;25,"Normalweight",N782&lt;30,"Overweight",N782&gt;=30,"Obesity")</f>
        <v>Obesity</v>
      </c>
      <c r="P782" s="38" t="s">
        <v>1591</v>
      </c>
      <c r="Q782" s="28">
        <v>37.909999999999997</v>
      </c>
      <c r="R782" s="38">
        <v>5.68</v>
      </c>
      <c r="S782" s="38" t="s">
        <v>2383</v>
      </c>
      <c r="T782" s="38" t="s">
        <v>2380</v>
      </c>
      <c r="U782" s="38" t="s">
        <v>2380</v>
      </c>
      <c r="V782" s="38">
        <v>0</v>
      </c>
      <c r="W782" s="38" t="s">
        <v>2380</v>
      </c>
      <c r="X782" s="38" t="s">
        <v>8391</v>
      </c>
      <c r="Y782" s="19" t="str">
        <f t="shared" si="64"/>
        <v>Normal</v>
      </c>
    </row>
    <row r="783" spans="1:25" x14ac:dyDescent="0.35">
      <c r="A783" s="3" t="s">
        <v>1590</v>
      </c>
      <c r="B783" s="3">
        <v>54.61</v>
      </c>
      <c r="C783" s="3">
        <v>4.49</v>
      </c>
      <c r="D783" s="3" t="s">
        <v>2380</v>
      </c>
      <c r="E783" s="3" t="s">
        <v>2380</v>
      </c>
      <c r="F783" s="3" t="s">
        <v>2380</v>
      </c>
      <c r="G783" s="3" t="s">
        <v>2381</v>
      </c>
      <c r="H783" s="3" t="s">
        <v>2380</v>
      </c>
      <c r="I783" s="14">
        <v>180</v>
      </c>
      <c r="J783" s="14" t="str">
        <f t="shared" si="62"/>
        <v>No</v>
      </c>
      <c r="K783" s="14">
        <f t="shared" si="60"/>
        <v>0</v>
      </c>
      <c r="L783" s="14" t="str">
        <f t="shared" si="63"/>
        <v>No</v>
      </c>
      <c r="M783" s="14" t="str">
        <f t="shared" si="61"/>
        <v>No</v>
      </c>
      <c r="N783" s="28">
        <v>54.61</v>
      </c>
      <c r="O783" s="19" t="str" cm="1">
        <f t="array" ref="O783">_xlfn.IFS(N783&lt;18.5,"Underweight",N783&lt;25,"Normalweight",N783&lt;30,"Overweight",N783&gt;=30,"Obesity")</f>
        <v>Obesity</v>
      </c>
      <c r="P783" s="38" t="s">
        <v>1590</v>
      </c>
      <c r="Q783" s="28">
        <v>54.61</v>
      </c>
      <c r="R783" s="38">
        <v>4.49</v>
      </c>
      <c r="S783" s="38" t="s">
        <v>2380</v>
      </c>
      <c r="T783" s="38" t="s">
        <v>2380</v>
      </c>
      <c r="U783" s="38" t="s">
        <v>2380</v>
      </c>
      <c r="V783" s="38">
        <v>0</v>
      </c>
      <c r="W783" s="38" t="s">
        <v>2380</v>
      </c>
      <c r="X783" s="38" t="s">
        <v>8391</v>
      </c>
      <c r="Y783" s="19" t="str">
        <f t="shared" si="64"/>
        <v>Prediabetes</v>
      </c>
    </row>
    <row r="784" spans="1:25" x14ac:dyDescent="0.35">
      <c r="A784" s="3" t="s">
        <v>1589</v>
      </c>
      <c r="B784" s="3">
        <v>36.005000000000003</v>
      </c>
      <c r="C784" s="3">
        <v>6.9</v>
      </c>
      <c r="D784" s="3" t="s">
        <v>2380</v>
      </c>
      <c r="E784" s="3" t="s">
        <v>2380</v>
      </c>
      <c r="F784" s="3" t="s">
        <v>2380</v>
      </c>
      <c r="G784" s="3" t="s">
        <v>2381</v>
      </c>
      <c r="H784" s="3" t="s">
        <v>2380</v>
      </c>
      <c r="I784" s="14">
        <v>180</v>
      </c>
      <c r="J784" s="14" t="str">
        <f t="shared" si="62"/>
        <v>No</v>
      </c>
      <c r="K784" s="14">
        <f t="shared" si="60"/>
        <v>0</v>
      </c>
      <c r="L784" s="14" t="str">
        <f t="shared" si="63"/>
        <v>No</v>
      </c>
      <c r="M784" s="14" t="str">
        <f t="shared" si="61"/>
        <v>No</v>
      </c>
      <c r="N784" s="28">
        <v>36.005000000000003</v>
      </c>
      <c r="O784" s="19" t="str" cm="1">
        <f t="array" ref="O784">_xlfn.IFS(N784&lt;18.5,"Underweight",N784&lt;25,"Normalweight",N784&lt;30,"Overweight",N784&gt;=30,"Obesity")</f>
        <v>Obesity</v>
      </c>
      <c r="P784" s="38" t="s">
        <v>1589</v>
      </c>
      <c r="Q784" s="28">
        <v>36.005000000000003</v>
      </c>
      <c r="R784" s="38">
        <v>6.9</v>
      </c>
      <c r="S784" s="38" t="s">
        <v>2380</v>
      </c>
      <c r="T784" s="38" t="s">
        <v>2380</v>
      </c>
      <c r="U784" s="38" t="s">
        <v>2380</v>
      </c>
      <c r="V784" s="38">
        <v>0</v>
      </c>
      <c r="W784" s="38" t="s">
        <v>2380</v>
      </c>
      <c r="X784" s="38" t="s">
        <v>8391</v>
      </c>
      <c r="Y784" s="19" t="str">
        <f t="shared" si="64"/>
        <v>Diabetes</v>
      </c>
    </row>
    <row r="785" spans="1:25" x14ac:dyDescent="0.35">
      <c r="A785" s="3" t="s">
        <v>1588</v>
      </c>
      <c r="B785" s="3">
        <v>28.7</v>
      </c>
      <c r="C785" s="3">
        <v>11.52</v>
      </c>
      <c r="D785" s="3" t="s">
        <v>2380</v>
      </c>
      <c r="E785" s="3" t="s">
        <v>2380</v>
      </c>
      <c r="F785" s="3" t="s">
        <v>2380</v>
      </c>
      <c r="G785" s="3" t="s">
        <v>2381</v>
      </c>
      <c r="H785" s="3" t="s">
        <v>2380</v>
      </c>
      <c r="I785" s="14">
        <v>180</v>
      </c>
      <c r="J785" s="14" t="str">
        <f t="shared" si="62"/>
        <v>No</v>
      </c>
      <c r="K785" s="14">
        <f t="shared" si="60"/>
        <v>0</v>
      </c>
      <c r="L785" s="14" t="str">
        <f t="shared" si="63"/>
        <v>No</v>
      </c>
      <c r="M785" s="14" t="str">
        <f t="shared" si="61"/>
        <v>No</v>
      </c>
      <c r="N785" s="28">
        <v>28.7</v>
      </c>
      <c r="O785" s="19" t="str" cm="1">
        <f t="array" ref="O785">_xlfn.IFS(N785&lt;18.5,"Underweight",N785&lt;25,"Normalweight",N785&lt;30,"Overweight",N785&gt;=30,"Obesity")</f>
        <v>Overweight</v>
      </c>
      <c r="P785" s="38" t="s">
        <v>1588</v>
      </c>
      <c r="Q785" s="28">
        <v>28.7</v>
      </c>
      <c r="R785" s="38">
        <v>11.52</v>
      </c>
      <c r="S785" s="38" t="s">
        <v>2380</v>
      </c>
      <c r="T785" s="38" t="s">
        <v>2380</v>
      </c>
      <c r="U785" s="38" t="s">
        <v>2380</v>
      </c>
      <c r="V785" s="38">
        <v>0</v>
      </c>
      <c r="W785" s="38" t="s">
        <v>2380</v>
      </c>
      <c r="X785" s="38" t="s">
        <v>8392</v>
      </c>
      <c r="Y785" s="19" t="str">
        <f t="shared" si="64"/>
        <v>Diabetes</v>
      </c>
    </row>
    <row r="786" spans="1:25" x14ac:dyDescent="0.35">
      <c r="A786" s="3" t="s">
        <v>1587</v>
      </c>
      <c r="B786" s="3">
        <v>34.295000000000002</v>
      </c>
      <c r="C786" s="3">
        <v>11.24</v>
      </c>
      <c r="D786" s="3" t="s">
        <v>2380</v>
      </c>
      <c r="E786" s="3" t="s">
        <v>2380</v>
      </c>
      <c r="F786" s="3" t="s">
        <v>2380</v>
      </c>
      <c r="G786" s="3" t="s">
        <v>2381</v>
      </c>
      <c r="H786" s="3" t="s">
        <v>2380</v>
      </c>
      <c r="I786" s="14">
        <v>180</v>
      </c>
      <c r="J786" s="14" t="str">
        <f t="shared" si="62"/>
        <v>No</v>
      </c>
      <c r="K786" s="14">
        <f t="shared" si="60"/>
        <v>0</v>
      </c>
      <c r="L786" s="14" t="str">
        <f t="shared" si="63"/>
        <v>No</v>
      </c>
      <c r="M786" s="14" t="str">
        <f t="shared" si="61"/>
        <v>No</v>
      </c>
      <c r="N786" s="28">
        <v>34.295000000000002</v>
      </c>
      <c r="O786" s="19" t="str" cm="1">
        <f t="array" ref="O786">_xlfn.IFS(N786&lt;18.5,"Underweight",N786&lt;25,"Normalweight",N786&lt;30,"Overweight",N786&gt;=30,"Obesity")</f>
        <v>Obesity</v>
      </c>
      <c r="P786" s="38" t="s">
        <v>1587</v>
      </c>
      <c r="Q786" s="28">
        <v>34.295000000000002</v>
      </c>
      <c r="R786" s="38">
        <v>11.24</v>
      </c>
      <c r="S786" s="38" t="s">
        <v>2380</v>
      </c>
      <c r="T786" s="38" t="s">
        <v>2380</v>
      </c>
      <c r="U786" s="38" t="s">
        <v>2380</v>
      </c>
      <c r="V786" s="38">
        <v>0</v>
      </c>
      <c r="W786" s="38" t="s">
        <v>2380</v>
      </c>
      <c r="X786" s="38" t="s">
        <v>8391</v>
      </c>
      <c r="Y786" s="19" t="str">
        <f t="shared" si="64"/>
        <v>Diabetes</v>
      </c>
    </row>
    <row r="787" spans="1:25" x14ac:dyDescent="0.35">
      <c r="A787" s="3" t="s">
        <v>1586</v>
      </c>
      <c r="B787" s="3">
        <v>27.55</v>
      </c>
      <c r="C787" s="3">
        <v>10.98</v>
      </c>
      <c r="D787" s="3" t="s">
        <v>2380</v>
      </c>
      <c r="E787" s="3" t="s">
        <v>2380</v>
      </c>
      <c r="F787" s="3" t="s">
        <v>2380</v>
      </c>
      <c r="G787" s="3" t="s">
        <v>2381</v>
      </c>
      <c r="H787" s="3" t="s">
        <v>2380</v>
      </c>
      <c r="I787" s="14">
        <v>180</v>
      </c>
      <c r="J787" s="14" t="str">
        <f t="shared" si="62"/>
        <v>No</v>
      </c>
      <c r="K787" s="14">
        <f t="shared" si="60"/>
        <v>0</v>
      </c>
      <c r="L787" s="14" t="str">
        <f t="shared" si="63"/>
        <v>No</v>
      </c>
      <c r="M787" s="14" t="str">
        <f t="shared" si="61"/>
        <v>No</v>
      </c>
      <c r="N787" s="28">
        <v>27.55</v>
      </c>
      <c r="O787" s="19" t="str" cm="1">
        <f t="array" ref="O787">_xlfn.IFS(N787&lt;18.5,"Underweight",N787&lt;25,"Normalweight",N787&lt;30,"Overweight",N787&gt;=30,"Obesity")</f>
        <v>Overweight</v>
      </c>
      <c r="P787" s="38" t="s">
        <v>1586</v>
      </c>
      <c r="Q787" s="28">
        <v>27.55</v>
      </c>
      <c r="R787" s="38">
        <v>10.98</v>
      </c>
      <c r="S787" s="38" t="s">
        <v>2380</v>
      </c>
      <c r="T787" s="38" t="s">
        <v>2380</v>
      </c>
      <c r="U787" s="38" t="s">
        <v>2380</v>
      </c>
      <c r="V787" s="38">
        <v>0</v>
      </c>
      <c r="W787" s="38" t="s">
        <v>2380</v>
      </c>
      <c r="X787" s="38" t="s">
        <v>8392</v>
      </c>
      <c r="Y787" s="19" t="str">
        <f t="shared" si="64"/>
        <v>Diabetes</v>
      </c>
    </row>
    <row r="788" spans="1:25" x14ac:dyDescent="0.35">
      <c r="A788" s="3" t="s">
        <v>1585</v>
      </c>
      <c r="B788" s="3">
        <v>40.700000000000003</v>
      </c>
      <c r="C788" s="3">
        <v>5.42</v>
      </c>
      <c r="D788" s="3" t="s">
        <v>2380</v>
      </c>
      <c r="E788" s="3" t="s">
        <v>2380</v>
      </c>
      <c r="F788" s="3" t="s">
        <v>2380</v>
      </c>
      <c r="G788" s="3" t="s">
        <v>2381</v>
      </c>
      <c r="H788" s="3" t="s">
        <v>2380</v>
      </c>
      <c r="I788" s="14">
        <v>180</v>
      </c>
      <c r="J788" s="14" t="str">
        <f t="shared" si="62"/>
        <v>No</v>
      </c>
      <c r="K788" s="14">
        <f t="shared" si="60"/>
        <v>0</v>
      </c>
      <c r="L788" s="14" t="str">
        <f t="shared" si="63"/>
        <v>No</v>
      </c>
      <c r="M788" s="14" t="str">
        <f t="shared" si="61"/>
        <v>No</v>
      </c>
      <c r="N788" s="28">
        <v>40.700000000000003</v>
      </c>
      <c r="O788" s="19" t="str" cm="1">
        <f t="array" ref="O788">_xlfn.IFS(N788&lt;18.5,"Underweight",N788&lt;25,"Normalweight",N788&lt;30,"Overweight",N788&gt;=30,"Obesity")</f>
        <v>Obesity</v>
      </c>
      <c r="P788" s="38" t="s">
        <v>1585</v>
      </c>
      <c r="Q788" s="28">
        <v>40.700000000000003</v>
      </c>
      <c r="R788" s="38">
        <v>5.42</v>
      </c>
      <c r="S788" s="38" t="s">
        <v>2380</v>
      </c>
      <c r="T788" s="38" t="s">
        <v>2380</v>
      </c>
      <c r="U788" s="38" t="s">
        <v>2380</v>
      </c>
      <c r="V788" s="38">
        <v>0</v>
      </c>
      <c r="W788" s="38" t="s">
        <v>2380</v>
      </c>
      <c r="X788" s="38" t="s">
        <v>8391</v>
      </c>
      <c r="Y788" s="19" t="str">
        <f t="shared" si="64"/>
        <v>Normal</v>
      </c>
    </row>
    <row r="789" spans="1:25" x14ac:dyDescent="0.35">
      <c r="A789" s="3" t="s">
        <v>1584</v>
      </c>
      <c r="B789" s="3">
        <v>18.335000000000001</v>
      </c>
      <c r="C789" s="3">
        <v>10.97</v>
      </c>
      <c r="D789" s="3" t="s">
        <v>2380</v>
      </c>
      <c r="E789" s="3" t="s">
        <v>2380</v>
      </c>
      <c r="F789" s="3" t="s">
        <v>2380</v>
      </c>
      <c r="G789" s="3" t="s">
        <v>2381</v>
      </c>
      <c r="H789" s="3" t="s">
        <v>2380</v>
      </c>
      <c r="I789" s="14">
        <v>180</v>
      </c>
      <c r="J789" s="14" t="str">
        <f t="shared" si="62"/>
        <v>No</v>
      </c>
      <c r="K789" s="14">
        <f t="shared" si="60"/>
        <v>0</v>
      </c>
      <c r="L789" s="14" t="str">
        <f t="shared" si="63"/>
        <v>No</v>
      </c>
      <c r="M789" s="14" t="str">
        <f t="shared" si="61"/>
        <v>No</v>
      </c>
      <c r="N789" s="28">
        <v>18.335000000000001</v>
      </c>
      <c r="O789" s="19" t="str" cm="1">
        <f t="array" ref="O789">_xlfn.IFS(N789&lt;18.5,"Underweight",N789&lt;25,"Normalweight",N789&lt;30,"Overweight",N789&gt;=30,"Obesity")</f>
        <v>Underweight</v>
      </c>
      <c r="P789" s="38" t="s">
        <v>1584</v>
      </c>
      <c r="Q789" s="28">
        <v>18.335000000000001</v>
      </c>
      <c r="R789" s="38">
        <v>10.97</v>
      </c>
      <c r="S789" s="38" t="s">
        <v>2380</v>
      </c>
      <c r="T789" s="38" t="s">
        <v>2380</v>
      </c>
      <c r="U789" s="38" t="s">
        <v>2380</v>
      </c>
      <c r="V789" s="38">
        <v>0</v>
      </c>
      <c r="W789" s="38" t="s">
        <v>2380</v>
      </c>
      <c r="X789" s="38" t="s">
        <v>8394</v>
      </c>
      <c r="Y789" s="19" t="str">
        <f t="shared" si="64"/>
        <v>Diabetes</v>
      </c>
    </row>
    <row r="790" spans="1:25" x14ac:dyDescent="0.35">
      <c r="A790" s="3" t="s">
        <v>1583</v>
      </c>
      <c r="B790" s="3">
        <v>33.914999999999999</v>
      </c>
      <c r="C790" s="3">
        <v>9.56</v>
      </c>
      <c r="D790" s="3" t="s">
        <v>2382</v>
      </c>
      <c r="E790" s="3" t="s">
        <v>2380</v>
      </c>
      <c r="F790" s="3" t="s">
        <v>2380</v>
      </c>
      <c r="G790" s="3">
        <v>2</v>
      </c>
      <c r="H790" s="3" t="s">
        <v>2380</v>
      </c>
      <c r="I790" s="14">
        <v>180</v>
      </c>
      <c r="J790" s="14" t="str">
        <f t="shared" si="62"/>
        <v>No</v>
      </c>
      <c r="K790" s="14">
        <f t="shared" si="60"/>
        <v>2</v>
      </c>
      <c r="L790" s="14" t="str">
        <f t="shared" si="63"/>
        <v>No</v>
      </c>
      <c r="M790" s="14" t="str">
        <f t="shared" si="61"/>
        <v>Yes</v>
      </c>
      <c r="N790" s="28">
        <v>33.914999999999999</v>
      </c>
      <c r="O790" s="19" t="str" cm="1">
        <f t="array" ref="O790">_xlfn.IFS(N790&lt;18.5,"Underweight",N790&lt;25,"Normalweight",N790&lt;30,"Overweight",N790&gt;=30,"Obesity")</f>
        <v>Obesity</v>
      </c>
      <c r="P790" s="38" t="s">
        <v>1583</v>
      </c>
      <c r="Q790" s="28">
        <v>33.914999999999999</v>
      </c>
      <c r="R790" s="38">
        <v>9.56</v>
      </c>
      <c r="S790" s="38" t="s">
        <v>2383</v>
      </c>
      <c r="T790" s="38" t="s">
        <v>2380</v>
      </c>
      <c r="U790" s="38" t="s">
        <v>2380</v>
      </c>
      <c r="V790" s="38">
        <v>2</v>
      </c>
      <c r="W790" s="38" t="s">
        <v>2380</v>
      </c>
      <c r="X790" s="38" t="s">
        <v>8391</v>
      </c>
      <c r="Y790" s="19" t="str">
        <f t="shared" si="64"/>
        <v>Diabetes</v>
      </c>
    </row>
    <row r="791" spans="1:25" x14ac:dyDescent="0.35">
      <c r="A791" s="3" t="s">
        <v>1582</v>
      </c>
      <c r="B791" s="3">
        <v>33.534999999999997</v>
      </c>
      <c r="C791" s="3">
        <v>9.4</v>
      </c>
      <c r="D791" s="3" t="s">
        <v>2382</v>
      </c>
      <c r="E791" s="3" t="s">
        <v>2380</v>
      </c>
      <c r="F791" s="3" t="s">
        <v>2380</v>
      </c>
      <c r="G791" s="3">
        <v>2</v>
      </c>
      <c r="H791" s="3" t="s">
        <v>2380</v>
      </c>
      <c r="I791" s="14">
        <v>180</v>
      </c>
      <c r="J791" s="14" t="str">
        <f t="shared" si="62"/>
        <v>No</v>
      </c>
      <c r="K791" s="14">
        <f t="shared" si="60"/>
        <v>2</v>
      </c>
      <c r="L791" s="14" t="str">
        <f t="shared" si="63"/>
        <v>No</v>
      </c>
      <c r="M791" s="14" t="str">
        <f t="shared" si="61"/>
        <v>Yes</v>
      </c>
      <c r="N791" s="28">
        <v>33.534999999999997</v>
      </c>
      <c r="O791" s="19" t="str" cm="1">
        <f t="array" ref="O791">_xlfn.IFS(N791&lt;18.5,"Underweight",N791&lt;25,"Normalweight",N791&lt;30,"Overweight",N791&gt;=30,"Obesity")</f>
        <v>Obesity</v>
      </c>
      <c r="P791" s="38" t="s">
        <v>1582</v>
      </c>
      <c r="Q791" s="28">
        <v>33.534999999999997</v>
      </c>
      <c r="R791" s="38">
        <v>9.4</v>
      </c>
      <c r="S791" s="38" t="s">
        <v>2383</v>
      </c>
      <c r="T791" s="38" t="s">
        <v>2380</v>
      </c>
      <c r="U791" s="38" t="s">
        <v>2380</v>
      </c>
      <c r="V791" s="38">
        <v>2</v>
      </c>
      <c r="W791" s="38" t="s">
        <v>2380</v>
      </c>
      <c r="X791" s="38" t="s">
        <v>8391</v>
      </c>
      <c r="Y791" s="19" t="str">
        <f t="shared" si="64"/>
        <v>Diabetes</v>
      </c>
    </row>
    <row r="792" spans="1:25" x14ac:dyDescent="0.35">
      <c r="A792" s="3" t="s">
        <v>1581</v>
      </c>
      <c r="B792" s="3">
        <v>23.655000000000001</v>
      </c>
      <c r="C792" s="3">
        <v>8.48</v>
      </c>
      <c r="D792" s="3" t="s">
        <v>2382</v>
      </c>
      <c r="E792" s="3" t="s">
        <v>2380</v>
      </c>
      <c r="F792" s="3" t="s">
        <v>2380</v>
      </c>
      <c r="G792" s="3">
        <v>2</v>
      </c>
      <c r="H792" s="3" t="s">
        <v>2380</v>
      </c>
      <c r="I792" s="14">
        <v>180</v>
      </c>
      <c r="J792" s="14" t="str">
        <f t="shared" si="62"/>
        <v>No</v>
      </c>
      <c r="K792" s="14">
        <f t="shared" si="60"/>
        <v>2</v>
      </c>
      <c r="L792" s="14" t="str">
        <f t="shared" si="63"/>
        <v>No</v>
      </c>
      <c r="M792" s="14" t="str">
        <f t="shared" si="61"/>
        <v>Yes</v>
      </c>
      <c r="N792" s="28">
        <v>23.655000000000001</v>
      </c>
      <c r="O792" s="19" t="str" cm="1">
        <f t="array" ref="O792">_xlfn.IFS(N792&lt;18.5,"Underweight",N792&lt;25,"Normalweight",N792&lt;30,"Overweight",N792&gt;=30,"Obesity")</f>
        <v>Normalweight</v>
      </c>
      <c r="P792" s="38" t="s">
        <v>1581</v>
      </c>
      <c r="Q792" s="28">
        <v>23.655000000000001</v>
      </c>
      <c r="R792" s="38">
        <v>8.48</v>
      </c>
      <c r="S792" s="38" t="s">
        <v>2383</v>
      </c>
      <c r="T792" s="38" t="s">
        <v>2380</v>
      </c>
      <c r="U792" s="38" t="s">
        <v>2380</v>
      </c>
      <c r="V792" s="38">
        <v>2</v>
      </c>
      <c r="W792" s="38" t="s">
        <v>2380</v>
      </c>
      <c r="X792" s="38" t="s">
        <v>8393</v>
      </c>
      <c r="Y792" s="19" t="str">
        <f t="shared" si="64"/>
        <v>Normal</v>
      </c>
    </row>
    <row r="793" spans="1:25" x14ac:dyDescent="0.35">
      <c r="A793" s="3" t="s">
        <v>1580</v>
      </c>
      <c r="B793" s="3">
        <v>28</v>
      </c>
      <c r="C793" s="3">
        <v>5.57</v>
      </c>
      <c r="D793" s="3" t="s">
        <v>2380</v>
      </c>
      <c r="E793" s="3" t="s">
        <v>2380</v>
      </c>
      <c r="F793" s="3" t="s">
        <v>2380</v>
      </c>
      <c r="G793" s="3" t="s">
        <v>2381</v>
      </c>
      <c r="H793" s="3" t="s">
        <v>2380</v>
      </c>
      <c r="I793" s="14">
        <v>180</v>
      </c>
      <c r="J793" s="14" t="str">
        <f t="shared" si="62"/>
        <v>No</v>
      </c>
      <c r="K793" s="14">
        <f t="shared" si="60"/>
        <v>0</v>
      </c>
      <c r="L793" s="14" t="str">
        <f t="shared" si="63"/>
        <v>No</v>
      </c>
      <c r="M793" s="14" t="str">
        <f t="shared" si="61"/>
        <v>No</v>
      </c>
      <c r="N793" s="28">
        <v>28</v>
      </c>
      <c r="O793" s="19" t="str" cm="1">
        <f t="array" ref="O793">_xlfn.IFS(N793&lt;18.5,"Underweight",N793&lt;25,"Normalweight",N793&lt;30,"Overweight",N793&gt;=30,"Obesity")</f>
        <v>Overweight</v>
      </c>
      <c r="P793" s="38" t="s">
        <v>1580</v>
      </c>
      <c r="Q793" s="28">
        <v>28</v>
      </c>
      <c r="R793" s="38">
        <v>5.57</v>
      </c>
      <c r="S793" s="38" t="s">
        <v>2380</v>
      </c>
      <c r="T793" s="38" t="s">
        <v>2380</v>
      </c>
      <c r="U793" s="38" t="s">
        <v>2380</v>
      </c>
      <c r="V793" s="38">
        <v>0</v>
      </c>
      <c r="W793" s="38" t="s">
        <v>2380</v>
      </c>
      <c r="X793" s="38" t="s">
        <v>8392</v>
      </c>
      <c r="Y793" s="19" t="str">
        <f t="shared" si="64"/>
        <v>Normal</v>
      </c>
    </row>
    <row r="794" spans="1:25" x14ac:dyDescent="0.35">
      <c r="A794" s="3" t="s">
        <v>1579</v>
      </c>
      <c r="B794" s="3">
        <v>30.23</v>
      </c>
      <c r="C794" s="3">
        <v>6.94</v>
      </c>
      <c r="D794" s="3" t="s">
        <v>2382</v>
      </c>
      <c r="E794" s="3" t="s">
        <v>2380</v>
      </c>
      <c r="F794" s="3" t="s">
        <v>2383</v>
      </c>
      <c r="G794" s="3">
        <v>1</v>
      </c>
      <c r="H794" s="3" t="s">
        <v>2380</v>
      </c>
      <c r="I794" s="14">
        <v>180</v>
      </c>
      <c r="J794" s="14" t="str">
        <f t="shared" si="62"/>
        <v>No</v>
      </c>
      <c r="K794" s="14">
        <f t="shared" si="60"/>
        <v>1</v>
      </c>
      <c r="L794" s="14" t="str">
        <f t="shared" si="63"/>
        <v>No</v>
      </c>
      <c r="M794" s="14" t="str">
        <f t="shared" si="61"/>
        <v>Yes</v>
      </c>
      <c r="N794" s="28">
        <v>30.23</v>
      </c>
      <c r="O794" s="19" t="str" cm="1">
        <f t="array" ref="O794">_xlfn.IFS(N794&lt;18.5,"Underweight",N794&lt;25,"Normalweight",N794&lt;30,"Overweight",N794&gt;=30,"Obesity")</f>
        <v>Obesity</v>
      </c>
      <c r="P794" s="38" t="s">
        <v>1579</v>
      </c>
      <c r="Q794" s="28">
        <v>30.23</v>
      </c>
      <c r="R794" s="38">
        <v>6.94</v>
      </c>
      <c r="S794" s="38" t="s">
        <v>2383</v>
      </c>
      <c r="T794" s="38" t="s">
        <v>2380</v>
      </c>
      <c r="U794" s="38" t="s">
        <v>2383</v>
      </c>
      <c r="V794" s="38">
        <v>1</v>
      </c>
      <c r="W794" s="38" t="s">
        <v>2380</v>
      </c>
      <c r="X794" s="38" t="s">
        <v>8391</v>
      </c>
      <c r="Y794" s="19" t="str">
        <f t="shared" si="64"/>
        <v>Diabetes</v>
      </c>
    </row>
    <row r="795" spans="1:25" x14ac:dyDescent="0.35">
      <c r="A795" s="3" t="s">
        <v>1578</v>
      </c>
      <c r="B795" s="3">
        <v>51.14</v>
      </c>
      <c r="C795" s="3">
        <v>4.05</v>
      </c>
      <c r="D795" s="3" t="s">
        <v>2380</v>
      </c>
      <c r="E795" s="3" t="s">
        <v>2380</v>
      </c>
      <c r="F795" s="3" t="s">
        <v>2380</v>
      </c>
      <c r="G795" s="3">
        <v>1</v>
      </c>
      <c r="H795" s="3" t="s">
        <v>2380</v>
      </c>
      <c r="I795" s="14">
        <v>180</v>
      </c>
      <c r="J795" s="14" t="str">
        <f t="shared" si="62"/>
        <v>No</v>
      </c>
      <c r="K795" s="14">
        <f t="shared" si="60"/>
        <v>1</v>
      </c>
      <c r="L795" s="14" t="str">
        <f t="shared" si="63"/>
        <v>No</v>
      </c>
      <c r="M795" s="14" t="str">
        <f t="shared" si="61"/>
        <v>No</v>
      </c>
      <c r="N795" s="28">
        <v>51.14</v>
      </c>
      <c r="O795" s="19" t="str" cm="1">
        <f t="array" ref="O795">_xlfn.IFS(N795&lt;18.5,"Underweight",N795&lt;25,"Normalweight",N795&lt;30,"Overweight",N795&gt;=30,"Obesity")</f>
        <v>Obesity</v>
      </c>
      <c r="P795" s="38" t="s">
        <v>1578</v>
      </c>
      <c r="Q795" s="28">
        <v>51.14</v>
      </c>
      <c r="R795" s="38">
        <v>4.05</v>
      </c>
      <c r="S795" s="38" t="s">
        <v>2380</v>
      </c>
      <c r="T795" s="38" t="s">
        <v>2380</v>
      </c>
      <c r="U795" s="38" t="s">
        <v>2380</v>
      </c>
      <c r="V795" s="38">
        <v>1</v>
      </c>
      <c r="W795" s="38" t="s">
        <v>2380</v>
      </c>
      <c r="X795" s="38" t="s">
        <v>8391</v>
      </c>
      <c r="Y795" s="19" t="str">
        <f t="shared" si="64"/>
        <v>Prediabetes</v>
      </c>
    </row>
    <row r="796" spans="1:25" x14ac:dyDescent="0.35">
      <c r="A796" s="3" t="s">
        <v>1577</v>
      </c>
      <c r="B796" s="3">
        <v>24.32</v>
      </c>
      <c r="C796" s="3">
        <v>10.220000000000001</v>
      </c>
      <c r="D796" s="3" t="s">
        <v>2380</v>
      </c>
      <c r="E796" s="3" t="s">
        <v>2380</v>
      </c>
      <c r="F796" s="3" t="s">
        <v>2380</v>
      </c>
      <c r="G796" s="3" t="s">
        <v>2381</v>
      </c>
      <c r="H796" s="3" t="s">
        <v>2380</v>
      </c>
      <c r="I796" s="14">
        <v>180</v>
      </c>
      <c r="J796" s="14" t="str">
        <f t="shared" si="62"/>
        <v>No</v>
      </c>
      <c r="K796" s="14">
        <f t="shared" si="60"/>
        <v>0</v>
      </c>
      <c r="L796" s="14" t="str">
        <f t="shared" si="63"/>
        <v>No</v>
      </c>
      <c r="M796" s="14" t="str">
        <f t="shared" si="61"/>
        <v>No</v>
      </c>
      <c r="N796" s="28">
        <v>24.32</v>
      </c>
      <c r="O796" s="19" t="str" cm="1">
        <f t="array" ref="O796">_xlfn.IFS(N796&lt;18.5,"Underweight",N796&lt;25,"Normalweight",N796&lt;30,"Overweight",N796&gt;=30,"Obesity")</f>
        <v>Normalweight</v>
      </c>
      <c r="P796" s="38" t="s">
        <v>1577</v>
      </c>
      <c r="Q796" s="28">
        <v>24.32</v>
      </c>
      <c r="R796" s="38">
        <v>10.220000000000001</v>
      </c>
      <c r="S796" s="38" t="s">
        <v>2380</v>
      </c>
      <c r="T796" s="38" t="s">
        <v>2380</v>
      </c>
      <c r="U796" s="38" t="s">
        <v>2380</v>
      </c>
      <c r="V796" s="38">
        <v>0</v>
      </c>
      <c r="W796" s="38" t="s">
        <v>2380</v>
      </c>
      <c r="X796" s="38" t="s">
        <v>8393</v>
      </c>
      <c r="Y796" s="19" t="str">
        <f t="shared" si="64"/>
        <v>Normal</v>
      </c>
    </row>
    <row r="797" spans="1:25" x14ac:dyDescent="0.35">
      <c r="A797" s="3" t="s">
        <v>1576</v>
      </c>
      <c r="B797" s="3">
        <v>38.06</v>
      </c>
      <c r="C797" s="3">
        <v>9.24</v>
      </c>
      <c r="D797" s="3" t="s">
        <v>2380</v>
      </c>
      <c r="E797" s="3" t="s">
        <v>2380</v>
      </c>
      <c r="F797" s="3" t="s">
        <v>2380</v>
      </c>
      <c r="G797" s="3" t="s">
        <v>2381</v>
      </c>
      <c r="H797" s="3" t="s">
        <v>2380</v>
      </c>
      <c r="I797" s="14">
        <v>180</v>
      </c>
      <c r="J797" s="14" t="str">
        <f t="shared" si="62"/>
        <v>No</v>
      </c>
      <c r="K797" s="14">
        <f t="shared" si="60"/>
        <v>0</v>
      </c>
      <c r="L797" s="14" t="str">
        <f t="shared" si="63"/>
        <v>No</v>
      </c>
      <c r="M797" s="14" t="str">
        <f t="shared" si="61"/>
        <v>No</v>
      </c>
      <c r="N797" s="28">
        <v>38.06</v>
      </c>
      <c r="O797" s="19" t="str" cm="1">
        <f t="array" ref="O797">_xlfn.IFS(N797&lt;18.5,"Underweight",N797&lt;25,"Normalweight",N797&lt;30,"Overweight",N797&gt;=30,"Obesity")</f>
        <v>Obesity</v>
      </c>
      <c r="P797" s="38" t="s">
        <v>1576</v>
      </c>
      <c r="Q797" s="28">
        <v>38.06</v>
      </c>
      <c r="R797" s="38">
        <v>9.24</v>
      </c>
      <c r="S797" s="38" t="s">
        <v>2380</v>
      </c>
      <c r="T797" s="38" t="s">
        <v>2380</v>
      </c>
      <c r="U797" s="38" t="s">
        <v>2380</v>
      </c>
      <c r="V797" s="38">
        <v>0</v>
      </c>
      <c r="W797" s="38" t="s">
        <v>2380</v>
      </c>
      <c r="X797" s="38" t="s">
        <v>8391</v>
      </c>
      <c r="Y797" s="19" t="str">
        <f t="shared" si="64"/>
        <v>Normal</v>
      </c>
    </row>
    <row r="798" spans="1:25" x14ac:dyDescent="0.35">
      <c r="A798" s="3" t="s">
        <v>1575</v>
      </c>
      <c r="B798" s="3">
        <v>37.700000000000003</v>
      </c>
      <c r="C798" s="3">
        <v>8.6</v>
      </c>
      <c r="D798" s="3" t="s">
        <v>2380</v>
      </c>
      <c r="E798" s="3" t="s">
        <v>2380</v>
      </c>
      <c r="F798" s="3" t="s">
        <v>2380</v>
      </c>
      <c r="G798" s="3" t="s">
        <v>2381</v>
      </c>
      <c r="H798" s="3" t="s">
        <v>2380</v>
      </c>
      <c r="I798" s="14">
        <v>180</v>
      </c>
      <c r="J798" s="14" t="str">
        <f t="shared" si="62"/>
        <v>No</v>
      </c>
      <c r="K798" s="14">
        <f t="shared" si="60"/>
        <v>0</v>
      </c>
      <c r="L798" s="14" t="str">
        <f t="shared" si="63"/>
        <v>No</v>
      </c>
      <c r="M798" s="14" t="str">
        <f t="shared" si="61"/>
        <v>No</v>
      </c>
      <c r="N798" s="28">
        <v>37.700000000000003</v>
      </c>
      <c r="O798" s="19" t="str" cm="1">
        <f t="array" ref="O798">_xlfn.IFS(N798&lt;18.5,"Underweight",N798&lt;25,"Normalweight",N798&lt;30,"Overweight",N798&gt;=30,"Obesity")</f>
        <v>Obesity</v>
      </c>
      <c r="P798" s="38" t="s">
        <v>1575</v>
      </c>
      <c r="Q798" s="28">
        <v>37.700000000000003</v>
      </c>
      <c r="R798" s="38">
        <v>8.6</v>
      </c>
      <c r="S798" s="38" t="s">
        <v>2380</v>
      </c>
      <c r="T798" s="38" t="s">
        <v>2380</v>
      </c>
      <c r="U798" s="38" t="s">
        <v>2380</v>
      </c>
      <c r="V798" s="38">
        <v>0</v>
      </c>
      <c r="W798" s="38" t="s">
        <v>2380</v>
      </c>
      <c r="X798" s="38" t="s">
        <v>8391</v>
      </c>
      <c r="Y798" s="19" t="str">
        <f t="shared" si="64"/>
        <v>Diabetes</v>
      </c>
    </row>
    <row r="799" spans="1:25" x14ac:dyDescent="0.35">
      <c r="A799" s="3" t="s">
        <v>1574</v>
      </c>
      <c r="B799" s="3">
        <v>44</v>
      </c>
      <c r="C799" s="3">
        <v>9.32</v>
      </c>
      <c r="D799" s="3" t="s">
        <v>2382</v>
      </c>
      <c r="E799" s="3" t="s">
        <v>2380</v>
      </c>
      <c r="F799" s="3" t="s">
        <v>2380</v>
      </c>
      <c r="G799" s="3">
        <v>2</v>
      </c>
      <c r="H799" s="3" t="s">
        <v>2380</v>
      </c>
      <c r="I799" s="14">
        <v>180</v>
      </c>
      <c r="J799" s="14" t="str">
        <f t="shared" si="62"/>
        <v>No</v>
      </c>
      <c r="K799" s="14">
        <f t="shared" si="60"/>
        <v>2</v>
      </c>
      <c r="L799" s="14" t="str">
        <f t="shared" si="63"/>
        <v>No</v>
      </c>
      <c r="M799" s="14" t="str">
        <f t="shared" si="61"/>
        <v>Yes</v>
      </c>
      <c r="N799" s="28">
        <v>44</v>
      </c>
      <c r="O799" s="19" t="str" cm="1">
        <f t="array" ref="O799">_xlfn.IFS(N799&lt;18.5,"Underweight",N799&lt;25,"Normalweight",N799&lt;30,"Overweight",N799&gt;=30,"Obesity")</f>
        <v>Obesity</v>
      </c>
      <c r="P799" s="38" t="s">
        <v>1574</v>
      </c>
      <c r="Q799" s="28">
        <v>44</v>
      </c>
      <c r="R799" s="38">
        <v>9.32</v>
      </c>
      <c r="S799" s="38" t="s">
        <v>2383</v>
      </c>
      <c r="T799" s="38" t="s">
        <v>2380</v>
      </c>
      <c r="U799" s="38" t="s">
        <v>2380</v>
      </c>
      <c r="V799" s="38">
        <v>2</v>
      </c>
      <c r="W799" s="38" t="s">
        <v>2380</v>
      </c>
      <c r="X799" s="38" t="s">
        <v>8391</v>
      </c>
      <c r="Y799" s="19" t="str">
        <f t="shared" si="64"/>
        <v>Diabetes</v>
      </c>
    </row>
    <row r="800" spans="1:25" x14ac:dyDescent="0.35">
      <c r="A800" s="3" t="s">
        <v>1573</v>
      </c>
      <c r="B800" s="3">
        <v>41.45</v>
      </c>
      <c r="C800" s="3">
        <v>6.12</v>
      </c>
      <c r="D800" s="3" t="s">
        <v>2382</v>
      </c>
      <c r="E800" s="3" t="s">
        <v>2380</v>
      </c>
      <c r="F800" s="3" t="s">
        <v>2380</v>
      </c>
      <c r="G800" s="3" t="s">
        <v>2381</v>
      </c>
      <c r="H800" s="3" t="s">
        <v>2380</v>
      </c>
      <c r="I800" s="14">
        <v>180</v>
      </c>
      <c r="J800" s="14" t="str">
        <f t="shared" si="62"/>
        <v>No</v>
      </c>
      <c r="K800" s="14">
        <f t="shared" si="60"/>
        <v>0</v>
      </c>
      <c r="L800" s="14" t="str">
        <f t="shared" si="63"/>
        <v>No</v>
      </c>
      <c r="M800" s="14" t="str">
        <f t="shared" si="61"/>
        <v>Yes</v>
      </c>
      <c r="N800" s="28">
        <v>41.45</v>
      </c>
      <c r="O800" s="19" t="str" cm="1">
        <f t="array" ref="O800">_xlfn.IFS(N800&lt;18.5,"Underweight",N800&lt;25,"Normalweight",N800&lt;30,"Overweight",N800&gt;=30,"Obesity")</f>
        <v>Obesity</v>
      </c>
      <c r="P800" s="38" t="s">
        <v>1573</v>
      </c>
      <c r="Q800" s="28">
        <v>41.45</v>
      </c>
      <c r="R800" s="38">
        <v>6.12</v>
      </c>
      <c r="S800" s="38" t="s">
        <v>2383</v>
      </c>
      <c r="T800" s="38" t="s">
        <v>2380</v>
      </c>
      <c r="U800" s="38" t="s">
        <v>2380</v>
      </c>
      <c r="V800" s="38">
        <v>0</v>
      </c>
      <c r="W800" s="38" t="s">
        <v>2380</v>
      </c>
      <c r="X800" s="38" t="s">
        <v>8391</v>
      </c>
      <c r="Y800" s="19" t="str">
        <f t="shared" si="64"/>
        <v>Prediabetes</v>
      </c>
    </row>
    <row r="801" spans="1:25" x14ac:dyDescent="0.35">
      <c r="A801" s="3" t="s">
        <v>1572</v>
      </c>
      <c r="B801" s="3">
        <v>25.364999999999998</v>
      </c>
      <c r="C801" s="3">
        <v>9.19</v>
      </c>
      <c r="D801" s="3" t="s">
        <v>2382</v>
      </c>
      <c r="E801" s="3" t="s">
        <v>2380</v>
      </c>
      <c r="F801" s="3" t="s">
        <v>2380</v>
      </c>
      <c r="G801" s="3" t="s">
        <v>2381</v>
      </c>
      <c r="H801" s="3" t="s">
        <v>2380</v>
      </c>
      <c r="I801" s="14">
        <v>180</v>
      </c>
      <c r="J801" s="14" t="str">
        <f t="shared" si="62"/>
        <v>No</v>
      </c>
      <c r="K801" s="14">
        <f t="shared" si="60"/>
        <v>0</v>
      </c>
      <c r="L801" s="14" t="str">
        <f t="shared" si="63"/>
        <v>No</v>
      </c>
      <c r="M801" s="14" t="str">
        <f t="shared" si="61"/>
        <v>Yes</v>
      </c>
      <c r="N801" s="28">
        <v>25.364999999999998</v>
      </c>
      <c r="O801" s="19" t="str" cm="1">
        <f t="array" ref="O801">_xlfn.IFS(N801&lt;18.5,"Underweight",N801&lt;25,"Normalweight",N801&lt;30,"Overweight",N801&gt;=30,"Obesity")</f>
        <v>Overweight</v>
      </c>
      <c r="P801" s="38" t="s">
        <v>1572</v>
      </c>
      <c r="Q801" s="28">
        <v>25.364999999999998</v>
      </c>
      <c r="R801" s="38">
        <v>9.19</v>
      </c>
      <c r="S801" s="38" t="s">
        <v>2383</v>
      </c>
      <c r="T801" s="38" t="s">
        <v>2380</v>
      </c>
      <c r="U801" s="38" t="s">
        <v>2380</v>
      </c>
      <c r="V801" s="38">
        <v>0</v>
      </c>
      <c r="W801" s="38" t="s">
        <v>2380</v>
      </c>
      <c r="X801" s="38" t="s">
        <v>8392</v>
      </c>
      <c r="Y801" s="19" t="str">
        <f t="shared" si="64"/>
        <v>Normal</v>
      </c>
    </row>
    <row r="802" spans="1:25" x14ac:dyDescent="0.35">
      <c r="A802" s="3" t="s">
        <v>1571</v>
      </c>
      <c r="B802" s="3">
        <v>34.56</v>
      </c>
      <c r="C802" s="3">
        <v>5.84</v>
      </c>
      <c r="D802" s="3" t="s">
        <v>2382</v>
      </c>
      <c r="E802" s="3" t="s">
        <v>2380</v>
      </c>
      <c r="F802" s="3" t="s">
        <v>2383</v>
      </c>
      <c r="G802" s="3">
        <v>1</v>
      </c>
      <c r="H802" s="3" t="s">
        <v>2380</v>
      </c>
      <c r="I802" s="14">
        <v>180</v>
      </c>
      <c r="J802" s="14" t="str">
        <f t="shared" si="62"/>
        <v>No</v>
      </c>
      <c r="K802" s="14">
        <f t="shared" si="60"/>
        <v>1</v>
      </c>
      <c r="L802" s="14" t="str">
        <f t="shared" si="63"/>
        <v>No</v>
      </c>
      <c r="M802" s="14" t="str">
        <f t="shared" si="61"/>
        <v>Yes</v>
      </c>
      <c r="N802" s="28">
        <v>34.56</v>
      </c>
      <c r="O802" s="19" t="str" cm="1">
        <f t="array" ref="O802">_xlfn.IFS(N802&lt;18.5,"Underweight",N802&lt;25,"Normalweight",N802&lt;30,"Overweight",N802&gt;=30,"Obesity")</f>
        <v>Obesity</v>
      </c>
      <c r="P802" s="38" t="s">
        <v>1571</v>
      </c>
      <c r="Q802" s="28">
        <v>34.56</v>
      </c>
      <c r="R802" s="38">
        <v>5.84</v>
      </c>
      <c r="S802" s="38" t="s">
        <v>2383</v>
      </c>
      <c r="T802" s="38" t="s">
        <v>2380</v>
      </c>
      <c r="U802" s="38" t="s">
        <v>2383</v>
      </c>
      <c r="V802" s="38">
        <v>1</v>
      </c>
      <c r="W802" s="38" t="s">
        <v>2380</v>
      </c>
      <c r="X802" s="38" t="s">
        <v>8391</v>
      </c>
      <c r="Y802" s="19" t="str">
        <f t="shared" si="64"/>
        <v>Prediabetes</v>
      </c>
    </row>
    <row r="803" spans="1:25" x14ac:dyDescent="0.35">
      <c r="A803" s="3" t="s">
        <v>1570</v>
      </c>
      <c r="B803" s="3">
        <v>28.2</v>
      </c>
      <c r="C803" s="3">
        <v>7.19</v>
      </c>
      <c r="D803" s="3" t="s">
        <v>2382</v>
      </c>
      <c r="E803" s="3" t="s">
        <v>2380</v>
      </c>
      <c r="F803" s="3" t="s">
        <v>2380</v>
      </c>
      <c r="G803" s="3">
        <v>2</v>
      </c>
      <c r="H803" s="3" t="s">
        <v>2380</v>
      </c>
      <c r="I803" s="14">
        <v>180</v>
      </c>
      <c r="J803" s="14" t="str">
        <f t="shared" si="62"/>
        <v>No</v>
      </c>
      <c r="K803" s="14">
        <f t="shared" si="60"/>
        <v>2</v>
      </c>
      <c r="L803" s="14" t="str">
        <f t="shared" si="63"/>
        <v>No</v>
      </c>
      <c r="M803" s="14" t="str">
        <f t="shared" si="61"/>
        <v>Yes</v>
      </c>
      <c r="N803" s="28">
        <v>28.2</v>
      </c>
      <c r="O803" s="19" t="str" cm="1">
        <f t="array" ref="O803">_xlfn.IFS(N803&lt;18.5,"Underweight",N803&lt;25,"Normalweight",N803&lt;30,"Overweight",N803&gt;=30,"Obesity")</f>
        <v>Overweight</v>
      </c>
      <c r="P803" s="38" t="s">
        <v>1570</v>
      </c>
      <c r="Q803" s="28">
        <v>28.2</v>
      </c>
      <c r="R803" s="38">
        <v>7.19</v>
      </c>
      <c r="S803" s="38" t="s">
        <v>2383</v>
      </c>
      <c r="T803" s="38" t="s">
        <v>2380</v>
      </c>
      <c r="U803" s="38" t="s">
        <v>2380</v>
      </c>
      <c r="V803" s="38">
        <v>2</v>
      </c>
      <c r="W803" s="38" t="s">
        <v>2380</v>
      </c>
      <c r="X803" s="38" t="s">
        <v>8392</v>
      </c>
      <c r="Y803" s="19" t="str">
        <f t="shared" si="64"/>
        <v>Normal</v>
      </c>
    </row>
    <row r="804" spans="1:25" x14ac:dyDescent="0.35">
      <c r="A804" s="3" t="s">
        <v>1569</v>
      </c>
      <c r="B804" s="3">
        <v>30.43</v>
      </c>
      <c r="C804" s="3">
        <v>9.39</v>
      </c>
      <c r="D804" s="3" t="s">
        <v>2380</v>
      </c>
      <c r="E804" s="3" t="s">
        <v>2380</v>
      </c>
      <c r="F804" s="3" t="s">
        <v>2380</v>
      </c>
      <c r="G804" s="3" t="s">
        <v>2381</v>
      </c>
      <c r="H804" s="3" t="s">
        <v>2380</v>
      </c>
      <c r="I804" s="14">
        <v>180</v>
      </c>
      <c r="J804" s="14" t="str">
        <f t="shared" si="62"/>
        <v>No</v>
      </c>
      <c r="K804" s="14">
        <f t="shared" si="60"/>
        <v>0</v>
      </c>
      <c r="L804" s="14" t="str">
        <f t="shared" si="63"/>
        <v>No</v>
      </c>
      <c r="M804" s="14" t="str">
        <f t="shared" si="61"/>
        <v>No</v>
      </c>
      <c r="N804" s="28">
        <v>30.43</v>
      </c>
      <c r="O804" s="19" t="str" cm="1">
        <f t="array" ref="O804">_xlfn.IFS(N804&lt;18.5,"Underweight",N804&lt;25,"Normalweight",N804&lt;30,"Overweight",N804&gt;=30,"Obesity")</f>
        <v>Obesity</v>
      </c>
      <c r="P804" s="38" t="s">
        <v>1569</v>
      </c>
      <c r="Q804" s="28">
        <v>30.43</v>
      </c>
      <c r="R804" s="38">
        <v>9.39</v>
      </c>
      <c r="S804" s="38" t="s">
        <v>2380</v>
      </c>
      <c r="T804" s="38" t="s">
        <v>2380</v>
      </c>
      <c r="U804" s="38" t="s">
        <v>2380</v>
      </c>
      <c r="V804" s="38">
        <v>0</v>
      </c>
      <c r="W804" s="38" t="s">
        <v>2380</v>
      </c>
      <c r="X804" s="38" t="s">
        <v>8391</v>
      </c>
      <c r="Y804" s="19" t="str">
        <f t="shared" si="64"/>
        <v>Diabetes</v>
      </c>
    </row>
    <row r="805" spans="1:25" x14ac:dyDescent="0.35">
      <c r="A805" s="3" t="s">
        <v>1568</v>
      </c>
      <c r="B805" s="3">
        <v>32.395000000000003</v>
      </c>
      <c r="C805" s="3">
        <v>4.2699999999999996</v>
      </c>
      <c r="D805" s="3" t="s">
        <v>2382</v>
      </c>
      <c r="E805" s="3" t="s">
        <v>2380</v>
      </c>
      <c r="F805" s="3" t="s">
        <v>2380</v>
      </c>
      <c r="G805" s="3">
        <v>1</v>
      </c>
      <c r="H805" s="3" t="s">
        <v>2380</v>
      </c>
      <c r="I805" s="14">
        <v>180</v>
      </c>
      <c r="J805" s="14" t="str">
        <f t="shared" si="62"/>
        <v>No</v>
      </c>
      <c r="K805" s="14">
        <f t="shared" si="60"/>
        <v>1</v>
      </c>
      <c r="L805" s="14" t="str">
        <f t="shared" si="63"/>
        <v>No</v>
      </c>
      <c r="M805" s="14" t="str">
        <f t="shared" si="61"/>
        <v>Yes</v>
      </c>
      <c r="N805" s="28">
        <v>32.395000000000003</v>
      </c>
      <c r="O805" s="19" t="str" cm="1">
        <f t="array" ref="O805">_xlfn.IFS(N805&lt;18.5,"Underweight",N805&lt;25,"Normalweight",N805&lt;30,"Overweight",N805&gt;=30,"Obesity")</f>
        <v>Obesity</v>
      </c>
      <c r="P805" s="38" t="s">
        <v>1568</v>
      </c>
      <c r="Q805" s="28">
        <v>32.395000000000003</v>
      </c>
      <c r="R805" s="38">
        <v>4.2699999999999996</v>
      </c>
      <c r="S805" s="38" t="s">
        <v>2383</v>
      </c>
      <c r="T805" s="38" t="s">
        <v>2380</v>
      </c>
      <c r="U805" s="38" t="s">
        <v>2380</v>
      </c>
      <c r="V805" s="38">
        <v>1</v>
      </c>
      <c r="W805" s="38" t="s">
        <v>2380</v>
      </c>
      <c r="X805" s="38" t="s">
        <v>8391</v>
      </c>
      <c r="Y805" s="19" t="str">
        <f t="shared" si="64"/>
        <v>Prediabetes</v>
      </c>
    </row>
    <row r="806" spans="1:25" x14ac:dyDescent="0.35">
      <c r="A806" s="3" t="s">
        <v>1567</v>
      </c>
      <c r="B806" s="3">
        <v>24.035</v>
      </c>
      <c r="C806" s="3">
        <v>11.71</v>
      </c>
      <c r="D806" s="3" t="s">
        <v>2380</v>
      </c>
      <c r="E806" s="3" t="s">
        <v>2380</v>
      </c>
      <c r="F806" s="3" t="s">
        <v>2380</v>
      </c>
      <c r="G806" s="3" t="s">
        <v>2381</v>
      </c>
      <c r="H806" s="3" t="s">
        <v>2380</v>
      </c>
      <c r="I806" s="14">
        <v>180</v>
      </c>
      <c r="J806" s="14" t="str">
        <f t="shared" si="62"/>
        <v>No</v>
      </c>
      <c r="K806" s="14">
        <f t="shared" si="60"/>
        <v>0</v>
      </c>
      <c r="L806" s="14" t="str">
        <f t="shared" si="63"/>
        <v>No</v>
      </c>
      <c r="M806" s="14" t="str">
        <f t="shared" si="61"/>
        <v>No</v>
      </c>
      <c r="N806" s="28">
        <v>24.035</v>
      </c>
      <c r="O806" s="19" t="str" cm="1">
        <f t="array" ref="O806">_xlfn.IFS(N806&lt;18.5,"Underweight",N806&lt;25,"Normalweight",N806&lt;30,"Overweight",N806&gt;=30,"Obesity")</f>
        <v>Normalweight</v>
      </c>
      <c r="P806" s="38" t="s">
        <v>1567</v>
      </c>
      <c r="Q806" s="28">
        <v>24.035</v>
      </c>
      <c r="R806" s="38">
        <v>11.71</v>
      </c>
      <c r="S806" s="38" t="s">
        <v>2380</v>
      </c>
      <c r="T806" s="38" t="s">
        <v>2380</v>
      </c>
      <c r="U806" s="38" t="s">
        <v>2380</v>
      </c>
      <c r="V806" s="38">
        <v>0</v>
      </c>
      <c r="W806" s="38" t="s">
        <v>2380</v>
      </c>
      <c r="X806" s="38" t="s">
        <v>8393</v>
      </c>
      <c r="Y806" s="19" t="str">
        <f t="shared" si="64"/>
        <v>Diabetes</v>
      </c>
    </row>
    <row r="807" spans="1:25" x14ac:dyDescent="0.35">
      <c r="A807" s="3" t="s">
        <v>1566</v>
      </c>
      <c r="B807" s="3">
        <v>37.119999999999997</v>
      </c>
      <c r="C807" s="3">
        <v>5.29</v>
      </c>
      <c r="D807" s="3" t="s">
        <v>2380</v>
      </c>
      <c r="E807" s="3" t="s">
        <v>2380</v>
      </c>
      <c r="F807" s="3" t="s">
        <v>2380</v>
      </c>
      <c r="G807" s="3">
        <v>2</v>
      </c>
      <c r="H807" s="3" t="s">
        <v>2380</v>
      </c>
      <c r="I807" s="14">
        <v>180</v>
      </c>
      <c r="J807" s="14" t="str">
        <f t="shared" si="62"/>
        <v>No</v>
      </c>
      <c r="K807" s="14">
        <f t="shared" si="60"/>
        <v>2</v>
      </c>
      <c r="L807" s="14" t="str">
        <f t="shared" si="63"/>
        <v>No</v>
      </c>
      <c r="M807" s="14" t="str">
        <f t="shared" si="61"/>
        <v>No</v>
      </c>
      <c r="N807" s="28">
        <v>37.119999999999997</v>
      </c>
      <c r="O807" s="19" t="str" cm="1">
        <f t="array" ref="O807">_xlfn.IFS(N807&lt;18.5,"Underweight",N807&lt;25,"Normalweight",N807&lt;30,"Overweight",N807&gt;=30,"Obesity")</f>
        <v>Obesity</v>
      </c>
      <c r="P807" s="38" t="s">
        <v>1566</v>
      </c>
      <c r="Q807" s="28">
        <v>37.119999999999997</v>
      </c>
      <c r="R807" s="38">
        <v>5.29</v>
      </c>
      <c r="S807" s="38" t="s">
        <v>2380</v>
      </c>
      <c r="T807" s="38" t="s">
        <v>2380</v>
      </c>
      <c r="U807" s="38" t="s">
        <v>2380</v>
      </c>
      <c r="V807" s="38">
        <v>2</v>
      </c>
      <c r="W807" s="38" t="s">
        <v>2380</v>
      </c>
      <c r="X807" s="38" t="s">
        <v>8391</v>
      </c>
      <c r="Y807" s="19" t="str">
        <f t="shared" si="64"/>
        <v>Prediabetes</v>
      </c>
    </row>
    <row r="808" spans="1:25" x14ac:dyDescent="0.35">
      <c r="A808" s="3" t="s">
        <v>1565</v>
      </c>
      <c r="B808" s="3">
        <v>34.840000000000003</v>
      </c>
      <c r="C808" s="3">
        <v>6</v>
      </c>
      <c r="D808" s="3" t="s">
        <v>2382</v>
      </c>
      <c r="E808" s="3" t="s">
        <v>2380</v>
      </c>
      <c r="F808" s="3" t="s">
        <v>2383</v>
      </c>
      <c r="G808" s="3">
        <v>1</v>
      </c>
      <c r="H808" s="3" t="s">
        <v>2380</v>
      </c>
      <c r="I808" s="14">
        <v>180</v>
      </c>
      <c r="J808" s="14" t="str">
        <f t="shared" si="62"/>
        <v>No</v>
      </c>
      <c r="K808" s="14">
        <f t="shared" si="60"/>
        <v>1</v>
      </c>
      <c r="L808" s="14" t="str">
        <f t="shared" si="63"/>
        <v>No</v>
      </c>
      <c r="M808" s="14" t="str">
        <f t="shared" si="61"/>
        <v>Yes</v>
      </c>
      <c r="N808" s="28">
        <v>34.840000000000003</v>
      </c>
      <c r="O808" s="19" t="str" cm="1">
        <f t="array" ref="O808">_xlfn.IFS(N808&lt;18.5,"Underweight",N808&lt;25,"Normalweight",N808&lt;30,"Overweight",N808&gt;=30,"Obesity")</f>
        <v>Obesity</v>
      </c>
      <c r="P808" s="38" t="s">
        <v>1565</v>
      </c>
      <c r="Q808" s="28">
        <v>34.840000000000003</v>
      </c>
      <c r="R808" s="38">
        <v>6</v>
      </c>
      <c r="S808" s="38" t="s">
        <v>2383</v>
      </c>
      <c r="T808" s="38" t="s">
        <v>2380</v>
      </c>
      <c r="U808" s="38" t="s">
        <v>2383</v>
      </c>
      <c r="V808" s="38">
        <v>1</v>
      </c>
      <c r="W808" s="38" t="s">
        <v>2380</v>
      </c>
      <c r="X808" s="38" t="s">
        <v>8391</v>
      </c>
      <c r="Y808" s="19" t="str">
        <f t="shared" si="64"/>
        <v>Prediabetes</v>
      </c>
    </row>
    <row r="809" spans="1:25" x14ac:dyDescent="0.35">
      <c r="A809" s="3" t="s">
        <v>1564</v>
      </c>
      <c r="B809" s="3">
        <v>29.53</v>
      </c>
      <c r="C809" s="3">
        <v>10.64</v>
      </c>
      <c r="D809" s="3" t="s">
        <v>2380</v>
      </c>
      <c r="E809" s="3" t="s">
        <v>2380</v>
      </c>
      <c r="F809" s="3" t="s">
        <v>2380</v>
      </c>
      <c r="G809" s="3" t="s">
        <v>2381</v>
      </c>
      <c r="H809" s="3" t="s">
        <v>2380</v>
      </c>
      <c r="I809" s="14">
        <v>180</v>
      </c>
      <c r="J809" s="14" t="str">
        <f t="shared" si="62"/>
        <v>No</v>
      </c>
      <c r="K809" s="14">
        <f t="shared" si="60"/>
        <v>0</v>
      </c>
      <c r="L809" s="14" t="str">
        <f t="shared" si="63"/>
        <v>No</v>
      </c>
      <c r="M809" s="14" t="str">
        <f t="shared" si="61"/>
        <v>No</v>
      </c>
      <c r="N809" s="28">
        <v>29.53</v>
      </c>
      <c r="O809" s="19" t="str" cm="1">
        <f t="array" ref="O809">_xlfn.IFS(N809&lt;18.5,"Underweight",N809&lt;25,"Normalweight",N809&lt;30,"Overweight",N809&gt;=30,"Obesity")</f>
        <v>Overweight</v>
      </c>
      <c r="P809" s="38" t="s">
        <v>1564</v>
      </c>
      <c r="Q809" s="28">
        <v>29.53</v>
      </c>
      <c r="R809" s="38">
        <v>10.64</v>
      </c>
      <c r="S809" s="38" t="s">
        <v>2380</v>
      </c>
      <c r="T809" s="38" t="s">
        <v>2380</v>
      </c>
      <c r="U809" s="38" t="s">
        <v>2380</v>
      </c>
      <c r="V809" s="38">
        <v>0</v>
      </c>
      <c r="W809" s="38" t="s">
        <v>2380</v>
      </c>
      <c r="X809" s="38" t="s">
        <v>8392</v>
      </c>
      <c r="Y809" s="19" t="str">
        <f t="shared" si="64"/>
        <v>Diabetes</v>
      </c>
    </row>
    <row r="810" spans="1:25" x14ac:dyDescent="0.35">
      <c r="A810" s="3" t="s">
        <v>1563</v>
      </c>
      <c r="B810" s="3">
        <v>42.51</v>
      </c>
      <c r="C810" s="3">
        <v>8.2100000000000009</v>
      </c>
      <c r="D810" s="3" t="s">
        <v>2382</v>
      </c>
      <c r="E810" s="3" t="s">
        <v>2380</v>
      </c>
      <c r="F810" s="3" t="s">
        <v>2380</v>
      </c>
      <c r="G810" s="3" t="s">
        <v>2381</v>
      </c>
      <c r="H810" s="3" t="s">
        <v>2380</v>
      </c>
      <c r="I810" s="14">
        <v>180</v>
      </c>
      <c r="J810" s="14" t="str">
        <f t="shared" si="62"/>
        <v>No</v>
      </c>
      <c r="K810" s="14">
        <f t="shared" si="60"/>
        <v>0</v>
      </c>
      <c r="L810" s="14" t="str">
        <f t="shared" si="63"/>
        <v>No</v>
      </c>
      <c r="M810" s="14" t="str">
        <f t="shared" si="61"/>
        <v>Yes</v>
      </c>
      <c r="N810" s="28">
        <v>42.51</v>
      </c>
      <c r="O810" s="19" t="str" cm="1">
        <f t="array" ref="O810">_xlfn.IFS(N810&lt;18.5,"Underweight",N810&lt;25,"Normalweight",N810&lt;30,"Overweight",N810&gt;=30,"Obesity")</f>
        <v>Obesity</v>
      </c>
      <c r="P810" s="38" t="s">
        <v>1563</v>
      </c>
      <c r="Q810" s="28">
        <v>42.51</v>
      </c>
      <c r="R810" s="38">
        <v>8.2100000000000009</v>
      </c>
      <c r="S810" s="38" t="s">
        <v>2383</v>
      </c>
      <c r="T810" s="38" t="s">
        <v>2380</v>
      </c>
      <c r="U810" s="38" t="s">
        <v>2380</v>
      </c>
      <c r="V810" s="38">
        <v>0</v>
      </c>
      <c r="W810" s="38" t="s">
        <v>2380</v>
      </c>
      <c r="X810" s="38" t="s">
        <v>8391</v>
      </c>
      <c r="Y810" s="19" t="str">
        <f t="shared" si="64"/>
        <v>Diabetes</v>
      </c>
    </row>
    <row r="811" spans="1:25" x14ac:dyDescent="0.35">
      <c r="A811" s="3" t="s">
        <v>1562</v>
      </c>
      <c r="B811" s="3">
        <v>38.14</v>
      </c>
      <c r="C811" s="3">
        <v>5.58</v>
      </c>
      <c r="D811" s="3" t="s">
        <v>2380</v>
      </c>
      <c r="E811" s="3" t="s">
        <v>2380</v>
      </c>
      <c r="F811" s="3" t="s">
        <v>2383</v>
      </c>
      <c r="G811" s="3">
        <v>1</v>
      </c>
      <c r="H811" s="3" t="s">
        <v>2380</v>
      </c>
      <c r="I811" s="14">
        <v>180</v>
      </c>
      <c r="J811" s="14" t="str">
        <f t="shared" si="62"/>
        <v>No</v>
      </c>
      <c r="K811" s="14">
        <f t="shared" si="60"/>
        <v>1</v>
      </c>
      <c r="L811" s="14" t="str">
        <f t="shared" si="63"/>
        <v>No</v>
      </c>
      <c r="M811" s="14" t="str">
        <f t="shared" si="61"/>
        <v>No</v>
      </c>
      <c r="N811" s="28">
        <v>38.14</v>
      </c>
      <c r="O811" s="19" t="str" cm="1">
        <f t="array" ref="O811">_xlfn.IFS(N811&lt;18.5,"Underweight",N811&lt;25,"Normalweight",N811&lt;30,"Overweight",N811&gt;=30,"Obesity")</f>
        <v>Obesity</v>
      </c>
      <c r="P811" s="38" t="s">
        <v>1562</v>
      </c>
      <c r="Q811" s="28">
        <v>38.14</v>
      </c>
      <c r="R811" s="38">
        <v>5.58</v>
      </c>
      <c r="S811" s="38" t="s">
        <v>2380</v>
      </c>
      <c r="T811" s="38" t="s">
        <v>2380</v>
      </c>
      <c r="U811" s="38" t="s">
        <v>2383</v>
      </c>
      <c r="V811" s="38">
        <v>1</v>
      </c>
      <c r="W811" s="38" t="s">
        <v>2380</v>
      </c>
      <c r="X811" s="38" t="s">
        <v>8391</v>
      </c>
      <c r="Y811" s="19" t="str">
        <f t="shared" si="64"/>
        <v>Prediabetes</v>
      </c>
    </row>
    <row r="812" spans="1:25" x14ac:dyDescent="0.35">
      <c r="A812" s="3" t="s">
        <v>1561</v>
      </c>
      <c r="B812" s="3">
        <v>39.93</v>
      </c>
      <c r="C812" s="3">
        <v>8.75</v>
      </c>
      <c r="D812" s="3" t="s">
        <v>2380</v>
      </c>
      <c r="E812" s="3" t="s">
        <v>2380</v>
      </c>
      <c r="F812" s="3" t="s">
        <v>2380</v>
      </c>
      <c r="G812" s="3" t="s">
        <v>2381</v>
      </c>
      <c r="H812" s="3" t="s">
        <v>2380</v>
      </c>
      <c r="I812" s="14">
        <v>180</v>
      </c>
      <c r="J812" s="14" t="str">
        <f t="shared" si="62"/>
        <v>No</v>
      </c>
      <c r="K812" s="14">
        <f t="shared" si="60"/>
        <v>0</v>
      </c>
      <c r="L812" s="14" t="str">
        <f t="shared" si="63"/>
        <v>No</v>
      </c>
      <c r="M812" s="14" t="str">
        <f t="shared" si="61"/>
        <v>No</v>
      </c>
      <c r="N812" s="28">
        <v>39.93</v>
      </c>
      <c r="O812" s="19" t="str" cm="1">
        <f t="array" ref="O812">_xlfn.IFS(N812&lt;18.5,"Underweight",N812&lt;25,"Normalweight",N812&lt;30,"Overweight",N812&gt;=30,"Obesity")</f>
        <v>Obesity</v>
      </c>
      <c r="P812" s="38" t="s">
        <v>1561</v>
      </c>
      <c r="Q812" s="28">
        <v>39.93</v>
      </c>
      <c r="R812" s="38">
        <v>8.75</v>
      </c>
      <c r="S812" s="38" t="s">
        <v>2380</v>
      </c>
      <c r="T812" s="38" t="s">
        <v>2380</v>
      </c>
      <c r="U812" s="38" t="s">
        <v>2380</v>
      </c>
      <c r="V812" s="38">
        <v>0</v>
      </c>
      <c r="W812" s="38" t="s">
        <v>2380</v>
      </c>
      <c r="X812" s="38" t="s">
        <v>8391</v>
      </c>
      <c r="Y812" s="19" t="str">
        <f t="shared" si="64"/>
        <v>Diabetes</v>
      </c>
    </row>
    <row r="813" spans="1:25" x14ac:dyDescent="0.35">
      <c r="A813" s="3" t="s">
        <v>1560</v>
      </c>
      <c r="B813" s="3">
        <v>38.83</v>
      </c>
      <c r="C813" s="3">
        <v>11.86</v>
      </c>
      <c r="D813" s="3" t="s">
        <v>2380</v>
      </c>
      <c r="E813" s="3" t="s">
        <v>2380</v>
      </c>
      <c r="F813" s="3" t="s">
        <v>2380</v>
      </c>
      <c r="G813" s="3" t="s">
        <v>2381</v>
      </c>
      <c r="H813" s="3" t="s">
        <v>2380</v>
      </c>
      <c r="I813" s="14">
        <v>180</v>
      </c>
      <c r="J813" s="14" t="str">
        <f t="shared" si="62"/>
        <v>No</v>
      </c>
      <c r="K813" s="14">
        <f t="shared" si="60"/>
        <v>0</v>
      </c>
      <c r="L813" s="14" t="str">
        <f t="shared" si="63"/>
        <v>No</v>
      </c>
      <c r="M813" s="14" t="str">
        <f t="shared" si="61"/>
        <v>No</v>
      </c>
      <c r="N813" s="28">
        <v>38.83</v>
      </c>
      <c r="O813" s="19" t="str" cm="1">
        <f t="array" ref="O813">_xlfn.IFS(N813&lt;18.5,"Underweight",N813&lt;25,"Normalweight",N813&lt;30,"Overweight",N813&gt;=30,"Obesity")</f>
        <v>Obesity</v>
      </c>
      <c r="P813" s="38" t="s">
        <v>1560</v>
      </c>
      <c r="Q813" s="28">
        <v>38.83</v>
      </c>
      <c r="R813" s="38">
        <v>11.86</v>
      </c>
      <c r="S813" s="38" t="s">
        <v>2380</v>
      </c>
      <c r="T813" s="38" t="s">
        <v>2380</v>
      </c>
      <c r="U813" s="38" t="s">
        <v>2380</v>
      </c>
      <c r="V813" s="38">
        <v>0</v>
      </c>
      <c r="W813" s="38" t="s">
        <v>2380</v>
      </c>
      <c r="X813" s="38" t="s">
        <v>8391</v>
      </c>
      <c r="Y813" s="19" t="str">
        <f t="shared" si="64"/>
        <v>Diabetes</v>
      </c>
    </row>
    <row r="814" spans="1:25" x14ac:dyDescent="0.35">
      <c r="A814" s="3" t="s">
        <v>1559</v>
      </c>
      <c r="B814" s="3">
        <v>37.4</v>
      </c>
      <c r="C814" s="3">
        <v>11.46</v>
      </c>
      <c r="D814" s="3" t="s">
        <v>2380</v>
      </c>
      <c r="E814" s="3" t="s">
        <v>2380</v>
      </c>
      <c r="F814" s="3" t="s">
        <v>2380</v>
      </c>
      <c r="G814" s="3" t="s">
        <v>2381</v>
      </c>
      <c r="H814" s="3" t="s">
        <v>2380</v>
      </c>
      <c r="I814" s="14">
        <v>180</v>
      </c>
      <c r="J814" s="14" t="str">
        <f t="shared" si="62"/>
        <v>No</v>
      </c>
      <c r="K814" s="14">
        <f t="shared" si="60"/>
        <v>0</v>
      </c>
      <c r="L814" s="14" t="str">
        <f t="shared" si="63"/>
        <v>No</v>
      </c>
      <c r="M814" s="14" t="str">
        <f t="shared" si="61"/>
        <v>No</v>
      </c>
      <c r="N814" s="28">
        <v>37.4</v>
      </c>
      <c r="O814" s="19" t="str" cm="1">
        <f t="array" ref="O814">_xlfn.IFS(N814&lt;18.5,"Underweight",N814&lt;25,"Normalweight",N814&lt;30,"Overweight",N814&gt;=30,"Obesity")</f>
        <v>Obesity</v>
      </c>
      <c r="P814" s="38" t="s">
        <v>1559</v>
      </c>
      <c r="Q814" s="28">
        <v>37.4</v>
      </c>
      <c r="R814" s="38">
        <v>11.46</v>
      </c>
      <c r="S814" s="38" t="s">
        <v>2380</v>
      </c>
      <c r="T814" s="38" t="s">
        <v>2380</v>
      </c>
      <c r="U814" s="38" t="s">
        <v>2380</v>
      </c>
      <c r="V814" s="38">
        <v>0</v>
      </c>
      <c r="W814" s="38" t="s">
        <v>2380</v>
      </c>
      <c r="X814" s="38" t="s">
        <v>8391</v>
      </c>
      <c r="Y814" s="19" t="str">
        <f t="shared" si="64"/>
        <v>Diabetes</v>
      </c>
    </row>
    <row r="815" spans="1:25" x14ac:dyDescent="0.35">
      <c r="A815" s="3" t="s">
        <v>1558</v>
      </c>
      <c r="B815" s="3">
        <v>21.4</v>
      </c>
      <c r="C815" s="3">
        <v>9.0299999999999994</v>
      </c>
      <c r="D815" s="3" t="s">
        <v>2380</v>
      </c>
      <c r="E815" s="3" t="s">
        <v>2380</v>
      </c>
      <c r="F815" s="3" t="s">
        <v>2380</v>
      </c>
      <c r="G815" s="3" t="s">
        <v>2381</v>
      </c>
      <c r="H815" s="3" t="s">
        <v>2380</v>
      </c>
      <c r="I815" s="14">
        <v>180</v>
      </c>
      <c r="J815" s="14" t="str">
        <f t="shared" si="62"/>
        <v>No</v>
      </c>
      <c r="K815" s="14">
        <f t="shared" si="60"/>
        <v>0</v>
      </c>
      <c r="L815" s="14" t="str">
        <f t="shared" si="63"/>
        <v>No</v>
      </c>
      <c r="M815" s="14" t="str">
        <f t="shared" si="61"/>
        <v>No</v>
      </c>
      <c r="N815" s="28">
        <v>21.4</v>
      </c>
      <c r="O815" s="19" t="str" cm="1">
        <f t="array" ref="O815">_xlfn.IFS(N815&lt;18.5,"Underweight",N815&lt;25,"Normalweight",N815&lt;30,"Overweight",N815&gt;=30,"Obesity")</f>
        <v>Normalweight</v>
      </c>
      <c r="P815" s="38" t="s">
        <v>1558</v>
      </c>
      <c r="Q815" s="28">
        <v>21.4</v>
      </c>
      <c r="R815" s="38">
        <v>9.0299999999999994</v>
      </c>
      <c r="S815" s="38" t="s">
        <v>2380</v>
      </c>
      <c r="T815" s="38" t="s">
        <v>2380</v>
      </c>
      <c r="U815" s="38" t="s">
        <v>2380</v>
      </c>
      <c r="V815" s="38">
        <v>0</v>
      </c>
      <c r="W815" s="38" t="s">
        <v>2380</v>
      </c>
      <c r="X815" s="38" t="s">
        <v>8393</v>
      </c>
      <c r="Y815" s="19" t="str">
        <f t="shared" si="64"/>
        <v>Diabetes</v>
      </c>
    </row>
    <row r="816" spans="1:25" x14ac:dyDescent="0.35">
      <c r="A816" s="3" t="s">
        <v>1557</v>
      </c>
      <c r="B816" s="3">
        <v>38.380000000000003</v>
      </c>
      <c r="C816" s="3">
        <v>8.26</v>
      </c>
      <c r="D816" s="3" t="s">
        <v>2382</v>
      </c>
      <c r="E816" s="3" t="s">
        <v>2380</v>
      </c>
      <c r="F816" s="3" t="s">
        <v>2380</v>
      </c>
      <c r="G816" s="3">
        <v>2</v>
      </c>
      <c r="H816" s="3" t="s">
        <v>2380</v>
      </c>
      <c r="I816" s="14">
        <v>180</v>
      </c>
      <c r="J816" s="14" t="str">
        <f t="shared" si="62"/>
        <v>No</v>
      </c>
      <c r="K816" s="14">
        <f t="shared" si="60"/>
        <v>2</v>
      </c>
      <c r="L816" s="14" t="str">
        <f t="shared" si="63"/>
        <v>No</v>
      </c>
      <c r="M816" s="14" t="str">
        <f t="shared" si="61"/>
        <v>Yes</v>
      </c>
      <c r="N816" s="28">
        <v>38.380000000000003</v>
      </c>
      <c r="O816" s="19" t="str" cm="1">
        <f t="array" ref="O816">_xlfn.IFS(N816&lt;18.5,"Underweight",N816&lt;25,"Normalweight",N816&lt;30,"Overweight",N816&gt;=30,"Obesity")</f>
        <v>Obesity</v>
      </c>
      <c r="P816" s="38" t="s">
        <v>1557</v>
      </c>
      <c r="Q816" s="28">
        <v>38.380000000000003</v>
      </c>
      <c r="R816" s="38">
        <v>8.26</v>
      </c>
      <c r="S816" s="38" t="s">
        <v>2383</v>
      </c>
      <c r="T816" s="38" t="s">
        <v>2380</v>
      </c>
      <c r="U816" s="38" t="s">
        <v>2380</v>
      </c>
      <c r="V816" s="38">
        <v>2</v>
      </c>
      <c r="W816" s="38" t="s">
        <v>2380</v>
      </c>
      <c r="X816" s="38" t="s">
        <v>8391</v>
      </c>
      <c r="Y816" s="19" t="str">
        <f t="shared" si="64"/>
        <v>Normal</v>
      </c>
    </row>
    <row r="817" spans="1:25" x14ac:dyDescent="0.35">
      <c r="A817" s="3" t="s">
        <v>1556</v>
      </c>
      <c r="B817" s="3">
        <v>33.659999999999997</v>
      </c>
      <c r="C817" s="3">
        <v>5.42</v>
      </c>
      <c r="D817" s="3" t="s">
        <v>2382</v>
      </c>
      <c r="E817" s="3" t="s">
        <v>2380</v>
      </c>
      <c r="F817" s="3" t="s">
        <v>2380</v>
      </c>
      <c r="G817" s="3">
        <v>2</v>
      </c>
      <c r="H817" s="3" t="s">
        <v>2380</v>
      </c>
      <c r="I817" s="14">
        <v>180</v>
      </c>
      <c r="J817" s="14" t="str">
        <f t="shared" si="62"/>
        <v>No</v>
      </c>
      <c r="K817" s="14">
        <f t="shared" si="60"/>
        <v>2</v>
      </c>
      <c r="L817" s="14" t="str">
        <f t="shared" si="63"/>
        <v>No</v>
      </c>
      <c r="M817" s="14" t="str">
        <f t="shared" si="61"/>
        <v>Yes</v>
      </c>
      <c r="N817" s="28">
        <v>33.659999999999997</v>
      </c>
      <c r="O817" s="19" t="str" cm="1">
        <f t="array" ref="O817">_xlfn.IFS(N817&lt;18.5,"Underweight",N817&lt;25,"Normalweight",N817&lt;30,"Overweight",N817&gt;=30,"Obesity")</f>
        <v>Obesity</v>
      </c>
      <c r="P817" s="38" t="s">
        <v>1556</v>
      </c>
      <c r="Q817" s="28">
        <v>33.659999999999997</v>
      </c>
      <c r="R817" s="38">
        <v>5.42</v>
      </c>
      <c r="S817" s="38" t="s">
        <v>2383</v>
      </c>
      <c r="T817" s="38" t="s">
        <v>2380</v>
      </c>
      <c r="U817" s="38" t="s">
        <v>2380</v>
      </c>
      <c r="V817" s="38">
        <v>2</v>
      </c>
      <c r="W817" s="38" t="s">
        <v>2380</v>
      </c>
      <c r="X817" s="38" t="s">
        <v>8391</v>
      </c>
      <c r="Y817" s="19" t="str">
        <f t="shared" si="64"/>
        <v>Prediabetes</v>
      </c>
    </row>
    <row r="818" spans="1:25" x14ac:dyDescent="0.35">
      <c r="A818" s="3" t="s">
        <v>1555</v>
      </c>
      <c r="B818" s="3">
        <v>31.79</v>
      </c>
      <c r="C818" s="3">
        <v>11.33</v>
      </c>
      <c r="D818" s="3" t="s">
        <v>2382</v>
      </c>
      <c r="E818" s="3" t="s">
        <v>2380</v>
      </c>
      <c r="F818" s="3" t="s">
        <v>2383</v>
      </c>
      <c r="G818" s="3">
        <v>1</v>
      </c>
      <c r="H818" s="3" t="s">
        <v>2380</v>
      </c>
      <c r="I818" s="14">
        <v>180</v>
      </c>
      <c r="J818" s="14" t="str">
        <f t="shared" si="62"/>
        <v>No</v>
      </c>
      <c r="K818" s="14">
        <f t="shared" si="60"/>
        <v>1</v>
      </c>
      <c r="L818" s="14" t="str">
        <f t="shared" si="63"/>
        <v>No</v>
      </c>
      <c r="M818" s="14" t="str">
        <f t="shared" si="61"/>
        <v>Yes</v>
      </c>
      <c r="N818" s="28">
        <v>31.79</v>
      </c>
      <c r="O818" s="19" t="str" cm="1">
        <f t="array" ref="O818">_xlfn.IFS(N818&lt;18.5,"Underweight",N818&lt;25,"Normalweight",N818&lt;30,"Overweight",N818&gt;=30,"Obesity")</f>
        <v>Obesity</v>
      </c>
      <c r="P818" s="38" t="s">
        <v>1555</v>
      </c>
      <c r="Q818" s="28">
        <v>31.79</v>
      </c>
      <c r="R818" s="38">
        <v>11.33</v>
      </c>
      <c r="S818" s="38" t="s">
        <v>2383</v>
      </c>
      <c r="T818" s="38" t="s">
        <v>2380</v>
      </c>
      <c r="U818" s="38" t="s">
        <v>2383</v>
      </c>
      <c r="V818" s="38">
        <v>1</v>
      </c>
      <c r="W818" s="38" t="s">
        <v>2380</v>
      </c>
      <c r="X818" s="38" t="s">
        <v>8391</v>
      </c>
      <c r="Y818" s="19" t="str">
        <f t="shared" si="64"/>
        <v>Diabetes</v>
      </c>
    </row>
    <row r="819" spans="1:25" x14ac:dyDescent="0.35">
      <c r="A819" s="3" t="s">
        <v>1554</v>
      </c>
      <c r="B819" s="3">
        <v>29.7</v>
      </c>
      <c r="C819" s="3">
        <v>7.69</v>
      </c>
      <c r="D819" s="3" t="s">
        <v>2382</v>
      </c>
      <c r="E819" s="3" t="s">
        <v>2380</v>
      </c>
      <c r="F819" s="3" t="s">
        <v>2383</v>
      </c>
      <c r="G819" s="3">
        <v>1</v>
      </c>
      <c r="H819" s="3" t="s">
        <v>2380</v>
      </c>
      <c r="I819" s="14">
        <v>180</v>
      </c>
      <c r="J819" s="14" t="str">
        <f t="shared" si="62"/>
        <v>No</v>
      </c>
      <c r="K819" s="14">
        <f t="shared" si="60"/>
        <v>1</v>
      </c>
      <c r="L819" s="14" t="str">
        <f t="shared" si="63"/>
        <v>No</v>
      </c>
      <c r="M819" s="14" t="str">
        <f t="shared" si="61"/>
        <v>Yes</v>
      </c>
      <c r="N819" s="28">
        <v>29.7</v>
      </c>
      <c r="O819" s="19" t="str" cm="1">
        <f t="array" ref="O819">_xlfn.IFS(N819&lt;18.5,"Underweight",N819&lt;25,"Normalweight",N819&lt;30,"Overweight",N819&gt;=30,"Obesity")</f>
        <v>Overweight</v>
      </c>
      <c r="P819" s="38" t="s">
        <v>1554</v>
      </c>
      <c r="Q819" s="28">
        <v>29.7</v>
      </c>
      <c r="R819" s="38">
        <v>7.69</v>
      </c>
      <c r="S819" s="38" t="s">
        <v>2383</v>
      </c>
      <c r="T819" s="38" t="s">
        <v>2380</v>
      </c>
      <c r="U819" s="38" t="s">
        <v>2383</v>
      </c>
      <c r="V819" s="38">
        <v>1</v>
      </c>
      <c r="W819" s="38" t="s">
        <v>2380</v>
      </c>
      <c r="X819" s="38" t="s">
        <v>8392</v>
      </c>
      <c r="Y819" s="19" t="str">
        <f t="shared" si="64"/>
        <v>Diabetes</v>
      </c>
    </row>
    <row r="820" spans="1:25" x14ac:dyDescent="0.35">
      <c r="A820" s="3" t="s">
        <v>1553</v>
      </c>
      <c r="B820" s="3">
        <v>25.46</v>
      </c>
      <c r="C820" s="3">
        <v>8.77</v>
      </c>
      <c r="D820" s="3" t="s">
        <v>2382</v>
      </c>
      <c r="E820" s="3" t="s">
        <v>2380</v>
      </c>
      <c r="F820" s="3" t="s">
        <v>2383</v>
      </c>
      <c r="G820" s="3">
        <v>1</v>
      </c>
      <c r="H820" s="3" t="s">
        <v>2380</v>
      </c>
      <c r="I820" s="14">
        <v>180</v>
      </c>
      <c r="J820" s="14" t="str">
        <f t="shared" si="62"/>
        <v>No</v>
      </c>
      <c r="K820" s="14">
        <f t="shared" si="60"/>
        <v>1</v>
      </c>
      <c r="L820" s="14" t="str">
        <f t="shared" si="63"/>
        <v>No</v>
      </c>
      <c r="M820" s="14" t="str">
        <f t="shared" si="61"/>
        <v>Yes</v>
      </c>
      <c r="N820" s="28">
        <v>25.46</v>
      </c>
      <c r="O820" s="19" t="str" cm="1">
        <f t="array" ref="O820">_xlfn.IFS(N820&lt;18.5,"Underweight",N820&lt;25,"Normalweight",N820&lt;30,"Overweight",N820&gt;=30,"Obesity")</f>
        <v>Overweight</v>
      </c>
      <c r="P820" s="38" t="s">
        <v>1553</v>
      </c>
      <c r="Q820" s="28">
        <v>25.46</v>
      </c>
      <c r="R820" s="38">
        <v>8.77</v>
      </c>
      <c r="S820" s="38" t="s">
        <v>2383</v>
      </c>
      <c r="T820" s="38" t="s">
        <v>2380</v>
      </c>
      <c r="U820" s="38" t="s">
        <v>2383</v>
      </c>
      <c r="V820" s="38">
        <v>1</v>
      </c>
      <c r="W820" s="38" t="s">
        <v>2380</v>
      </c>
      <c r="X820" s="38" t="s">
        <v>8392</v>
      </c>
      <c r="Y820" s="19" t="str">
        <f t="shared" si="64"/>
        <v>Diabetes</v>
      </c>
    </row>
    <row r="821" spans="1:25" x14ac:dyDescent="0.35">
      <c r="A821" s="3" t="s">
        <v>1552</v>
      </c>
      <c r="B821" s="3">
        <v>39.14</v>
      </c>
      <c r="C821" s="3">
        <v>4.91</v>
      </c>
      <c r="D821" s="3" t="s">
        <v>2380</v>
      </c>
      <c r="E821" s="3" t="s">
        <v>2382</v>
      </c>
      <c r="F821" s="3" t="s">
        <v>2380</v>
      </c>
      <c r="G821" s="3">
        <v>1</v>
      </c>
      <c r="H821" s="3" t="s">
        <v>2380</v>
      </c>
      <c r="I821" s="14">
        <v>180</v>
      </c>
      <c r="J821" s="14" t="str">
        <f t="shared" si="62"/>
        <v>No</v>
      </c>
      <c r="K821" s="14">
        <f t="shared" si="60"/>
        <v>1</v>
      </c>
      <c r="L821" s="14" t="str">
        <f t="shared" si="63"/>
        <v>No</v>
      </c>
      <c r="M821" s="14" t="str">
        <f t="shared" si="61"/>
        <v>No</v>
      </c>
      <c r="N821" s="28">
        <v>39.14</v>
      </c>
      <c r="O821" s="19" t="str" cm="1">
        <f t="array" ref="O821">_xlfn.IFS(N821&lt;18.5,"Underweight",N821&lt;25,"Normalweight",N821&lt;30,"Overweight",N821&gt;=30,"Obesity")</f>
        <v>Obesity</v>
      </c>
      <c r="P821" s="38" t="s">
        <v>1552</v>
      </c>
      <c r="Q821" s="28">
        <v>39.14</v>
      </c>
      <c r="R821" s="38">
        <v>4.91</v>
      </c>
      <c r="S821" s="38" t="s">
        <v>2380</v>
      </c>
      <c r="T821" s="38" t="s">
        <v>2382</v>
      </c>
      <c r="U821" s="38" t="s">
        <v>2380</v>
      </c>
      <c r="V821" s="38">
        <v>1</v>
      </c>
      <c r="W821" s="38" t="s">
        <v>2380</v>
      </c>
      <c r="X821" s="38" t="s">
        <v>8391</v>
      </c>
      <c r="Y821" s="19" t="str">
        <f t="shared" si="64"/>
        <v>Prediabetes</v>
      </c>
    </row>
    <row r="822" spans="1:25" x14ac:dyDescent="0.35">
      <c r="A822" s="3" t="s">
        <v>1551</v>
      </c>
      <c r="B822" s="3">
        <v>41.2</v>
      </c>
      <c r="C822" s="3">
        <v>4.95</v>
      </c>
      <c r="D822" s="3" t="s">
        <v>2380</v>
      </c>
      <c r="E822" s="3" t="s">
        <v>2380</v>
      </c>
      <c r="F822" s="3" t="s">
        <v>2380</v>
      </c>
      <c r="G822" s="3">
        <v>1</v>
      </c>
      <c r="H822" s="3" t="s">
        <v>2380</v>
      </c>
      <c r="I822" s="14">
        <v>180</v>
      </c>
      <c r="J822" s="14" t="str">
        <f t="shared" si="62"/>
        <v>No</v>
      </c>
      <c r="K822" s="14">
        <f t="shared" si="60"/>
        <v>1</v>
      </c>
      <c r="L822" s="14" t="str">
        <f t="shared" si="63"/>
        <v>No</v>
      </c>
      <c r="M822" s="14" t="str">
        <f t="shared" si="61"/>
        <v>No</v>
      </c>
      <c r="N822" s="28">
        <v>41.2</v>
      </c>
      <c r="O822" s="19" t="str" cm="1">
        <f t="array" ref="O822">_xlfn.IFS(N822&lt;18.5,"Underweight",N822&lt;25,"Normalweight",N822&lt;30,"Overweight",N822&gt;=30,"Obesity")</f>
        <v>Obesity</v>
      </c>
      <c r="P822" s="38" t="s">
        <v>1551</v>
      </c>
      <c r="Q822" s="28">
        <v>41.2</v>
      </c>
      <c r="R822" s="38">
        <v>4.95</v>
      </c>
      <c r="S822" s="38" t="s">
        <v>2380</v>
      </c>
      <c r="T822" s="38" t="s">
        <v>2380</v>
      </c>
      <c r="U822" s="38" t="s">
        <v>2380</v>
      </c>
      <c r="V822" s="38">
        <v>1</v>
      </c>
      <c r="W822" s="38" t="s">
        <v>2380</v>
      </c>
      <c r="X822" s="38" t="s">
        <v>8391</v>
      </c>
      <c r="Y822" s="19" t="str">
        <f t="shared" si="64"/>
        <v>Normal</v>
      </c>
    </row>
    <row r="823" spans="1:25" x14ac:dyDescent="0.35">
      <c r="A823" s="3" t="s">
        <v>1550</v>
      </c>
      <c r="B823" s="3">
        <v>28.81</v>
      </c>
      <c r="C823" s="3">
        <v>10.8</v>
      </c>
      <c r="D823" s="3" t="s">
        <v>2382</v>
      </c>
      <c r="E823" s="3" t="s">
        <v>2380</v>
      </c>
      <c r="F823" s="3" t="s">
        <v>2383</v>
      </c>
      <c r="G823" s="3">
        <v>1</v>
      </c>
      <c r="H823" s="3" t="s">
        <v>2380</v>
      </c>
      <c r="I823" s="14">
        <v>180</v>
      </c>
      <c r="J823" s="14" t="str">
        <f t="shared" si="62"/>
        <v>No</v>
      </c>
      <c r="K823" s="14">
        <f t="shared" si="60"/>
        <v>1</v>
      </c>
      <c r="L823" s="14" t="str">
        <f t="shared" si="63"/>
        <v>No</v>
      </c>
      <c r="M823" s="14" t="str">
        <f t="shared" si="61"/>
        <v>Yes</v>
      </c>
      <c r="N823" s="28">
        <v>28.81</v>
      </c>
      <c r="O823" s="19" t="str" cm="1">
        <f t="array" ref="O823">_xlfn.IFS(N823&lt;18.5,"Underweight",N823&lt;25,"Normalweight",N823&lt;30,"Overweight",N823&gt;=30,"Obesity")</f>
        <v>Overweight</v>
      </c>
      <c r="P823" s="38" t="s">
        <v>1550</v>
      </c>
      <c r="Q823" s="28">
        <v>28.81</v>
      </c>
      <c r="R823" s="38">
        <v>10.8</v>
      </c>
      <c r="S823" s="38" t="s">
        <v>2383</v>
      </c>
      <c r="T823" s="38" t="s">
        <v>2380</v>
      </c>
      <c r="U823" s="38" t="s">
        <v>2383</v>
      </c>
      <c r="V823" s="38">
        <v>1</v>
      </c>
      <c r="W823" s="38" t="s">
        <v>2380</v>
      </c>
      <c r="X823" s="38" t="s">
        <v>8392</v>
      </c>
      <c r="Y823" s="19" t="str">
        <f t="shared" si="64"/>
        <v>Diabetes</v>
      </c>
    </row>
    <row r="824" spans="1:25" x14ac:dyDescent="0.35">
      <c r="A824" s="3" t="s">
        <v>1549</v>
      </c>
      <c r="B824" s="3">
        <v>37.409999999999997</v>
      </c>
      <c r="C824" s="3">
        <v>7.21</v>
      </c>
      <c r="D824" s="3" t="s">
        <v>2380</v>
      </c>
      <c r="E824" s="3" t="s">
        <v>2380</v>
      </c>
      <c r="F824" s="3" t="s">
        <v>2380</v>
      </c>
      <c r="G824" s="3">
        <v>2</v>
      </c>
      <c r="H824" s="3" t="s">
        <v>2380</v>
      </c>
      <c r="I824" s="14">
        <v>180</v>
      </c>
      <c r="J824" s="14" t="str">
        <f t="shared" si="62"/>
        <v>No</v>
      </c>
      <c r="K824" s="14">
        <f t="shared" si="60"/>
        <v>2</v>
      </c>
      <c r="L824" s="14" t="str">
        <f t="shared" si="63"/>
        <v>No</v>
      </c>
      <c r="M824" s="14" t="str">
        <f t="shared" si="61"/>
        <v>No</v>
      </c>
      <c r="N824" s="28">
        <v>37.409999999999997</v>
      </c>
      <c r="O824" s="19" t="str" cm="1">
        <f t="array" ref="O824">_xlfn.IFS(N824&lt;18.5,"Underweight",N824&lt;25,"Normalweight",N824&lt;30,"Overweight",N824&gt;=30,"Obesity")</f>
        <v>Obesity</v>
      </c>
      <c r="P824" s="38" t="s">
        <v>1549</v>
      </c>
      <c r="Q824" s="28">
        <v>37.409999999999997</v>
      </c>
      <c r="R824" s="38">
        <v>7.21</v>
      </c>
      <c r="S824" s="38" t="s">
        <v>2380</v>
      </c>
      <c r="T824" s="38" t="s">
        <v>2380</v>
      </c>
      <c r="U824" s="38" t="s">
        <v>2380</v>
      </c>
      <c r="V824" s="38">
        <v>2</v>
      </c>
      <c r="W824" s="38" t="s">
        <v>2380</v>
      </c>
      <c r="X824" s="38" t="s">
        <v>8391</v>
      </c>
      <c r="Y824" s="19" t="str">
        <f t="shared" si="64"/>
        <v>Diabetes</v>
      </c>
    </row>
    <row r="825" spans="1:25" x14ac:dyDescent="0.35">
      <c r="A825" s="3" t="s">
        <v>1548</v>
      </c>
      <c r="B825" s="3">
        <v>52.54</v>
      </c>
      <c r="C825" s="3">
        <v>5.12</v>
      </c>
      <c r="D825" s="3" t="s">
        <v>2380</v>
      </c>
      <c r="E825" s="3" t="s">
        <v>2380</v>
      </c>
      <c r="F825" s="3" t="s">
        <v>2383</v>
      </c>
      <c r="G825" s="3">
        <v>1</v>
      </c>
      <c r="H825" s="3" t="s">
        <v>2380</v>
      </c>
      <c r="I825" s="14">
        <v>180</v>
      </c>
      <c r="J825" s="14" t="str">
        <f t="shared" si="62"/>
        <v>No</v>
      </c>
      <c r="K825" s="14">
        <f t="shared" si="60"/>
        <v>1</v>
      </c>
      <c r="L825" s="14" t="str">
        <f t="shared" si="63"/>
        <v>No</v>
      </c>
      <c r="M825" s="14" t="str">
        <f t="shared" si="61"/>
        <v>No</v>
      </c>
      <c r="N825" s="28">
        <v>52.54</v>
      </c>
      <c r="O825" s="19" t="str" cm="1">
        <f t="array" ref="O825">_xlfn.IFS(N825&lt;18.5,"Underweight",N825&lt;25,"Normalweight",N825&lt;30,"Overweight",N825&gt;=30,"Obesity")</f>
        <v>Obesity</v>
      </c>
      <c r="P825" s="38" t="s">
        <v>1548</v>
      </c>
      <c r="Q825" s="28">
        <v>52.54</v>
      </c>
      <c r="R825" s="38">
        <v>5.12</v>
      </c>
      <c r="S825" s="38" t="s">
        <v>2380</v>
      </c>
      <c r="T825" s="38" t="s">
        <v>2380</v>
      </c>
      <c r="U825" s="38" t="s">
        <v>2383</v>
      </c>
      <c r="V825" s="38">
        <v>1</v>
      </c>
      <c r="W825" s="38" t="s">
        <v>2380</v>
      </c>
      <c r="X825" s="38" t="s">
        <v>8391</v>
      </c>
      <c r="Y825" s="19" t="str">
        <f t="shared" si="64"/>
        <v>Normal</v>
      </c>
    </row>
    <row r="826" spans="1:25" x14ac:dyDescent="0.35">
      <c r="A826" s="3" t="s">
        <v>1547</v>
      </c>
      <c r="B826" s="3">
        <v>17.29</v>
      </c>
      <c r="C826" s="3">
        <v>4.62</v>
      </c>
      <c r="D826" s="3" t="s">
        <v>2380</v>
      </c>
      <c r="E826" s="3" t="s">
        <v>2382</v>
      </c>
      <c r="F826" s="3" t="s">
        <v>2380</v>
      </c>
      <c r="G826" s="3">
        <v>1</v>
      </c>
      <c r="H826" s="3" t="s">
        <v>2382</v>
      </c>
      <c r="I826" s="14">
        <v>1</v>
      </c>
      <c r="J826" s="14" t="str">
        <f t="shared" si="62"/>
        <v>yes</v>
      </c>
      <c r="K826" s="14">
        <f t="shared" si="60"/>
        <v>1</v>
      </c>
      <c r="L826" s="14" t="str">
        <f t="shared" si="63"/>
        <v>Yes</v>
      </c>
      <c r="M826" s="14" t="str">
        <f t="shared" si="61"/>
        <v>No</v>
      </c>
      <c r="N826" s="28">
        <v>17.29</v>
      </c>
      <c r="O826" s="19" t="str" cm="1">
        <f t="array" ref="O826">_xlfn.IFS(N826&lt;18.5,"Underweight",N826&lt;25,"Normalweight",N826&lt;30,"Overweight",N826&gt;=30,"Obesity")</f>
        <v>Underweight</v>
      </c>
      <c r="P826" s="38" t="s">
        <v>1547</v>
      </c>
      <c r="Q826" s="28">
        <v>17.29</v>
      </c>
      <c r="R826" s="38">
        <v>4.62</v>
      </c>
      <c r="S826" s="38" t="s">
        <v>2380</v>
      </c>
      <c r="T826" s="38" t="s">
        <v>2382</v>
      </c>
      <c r="U826" s="38" t="s">
        <v>2380</v>
      </c>
      <c r="V826" s="38">
        <v>1</v>
      </c>
      <c r="W826" s="38" t="s">
        <v>2383</v>
      </c>
      <c r="X826" s="38" t="s">
        <v>8394</v>
      </c>
      <c r="Y826" s="19" t="str">
        <f t="shared" si="64"/>
        <v>Prediabetes</v>
      </c>
    </row>
    <row r="827" spans="1:25" x14ac:dyDescent="0.35">
      <c r="A827" s="3" t="s">
        <v>1546</v>
      </c>
      <c r="B827" s="3">
        <v>31.74</v>
      </c>
      <c r="C827" s="3">
        <v>7.68</v>
      </c>
      <c r="D827" s="3" t="s">
        <v>2382</v>
      </c>
      <c r="E827" s="3" t="s">
        <v>2380</v>
      </c>
      <c r="F827" s="3" t="s">
        <v>2380</v>
      </c>
      <c r="G827" s="3" t="s">
        <v>2381</v>
      </c>
      <c r="H827" s="3" t="s">
        <v>2380</v>
      </c>
      <c r="I827" s="14">
        <v>180</v>
      </c>
      <c r="J827" s="14" t="str">
        <f t="shared" si="62"/>
        <v>No</v>
      </c>
      <c r="K827" s="14">
        <f t="shared" si="60"/>
        <v>0</v>
      </c>
      <c r="L827" s="14" t="str">
        <f t="shared" si="63"/>
        <v>No</v>
      </c>
      <c r="M827" s="14" t="str">
        <f t="shared" si="61"/>
        <v>Yes</v>
      </c>
      <c r="N827" s="28">
        <v>31.74</v>
      </c>
      <c r="O827" s="19" t="str" cm="1">
        <f t="array" ref="O827">_xlfn.IFS(N827&lt;18.5,"Underweight",N827&lt;25,"Normalweight",N827&lt;30,"Overweight",N827&gt;=30,"Obesity")</f>
        <v>Obesity</v>
      </c>
      <c r="P827" s="38" t="s">
        <v>1546</v>
      </c>
      <c r="Q827" s="28">
        <v>31.74</v>
      </c>
      <c r="R827" s="38">
        <v>7.68</v>
      </c>
      <c r="S827" s="38" t="s">
        <v>2383</v>
      </c>
      <c r="T827" s="38" t="s">
        <v>2380</v>
      </c>
      <c r="U827" s="38" t="s">
        <v>2380</v>
      </c>
      <c r="V827" s="38">
        <v>0</v>
      </c>
      <c r="W827" s="38" t="s">
        <v>2380</v>
      </c>
      <c r="X827" s="38" t="s">
        <v>8391</v>
      </c>
      <c r="Y827" s="19" t="str">
        <f t="shared" si="64"/>
        <v>Diabetes</v>
      </c>
    </row>
    <row r="828" spans="1:25" x14ac:dyDescent="0.35">
      <c r="A828" s="3" t="s">
        <v>1545</v>
      </c>
      <c r="B828" s="3">
        <v>26.504999999999999</v>
      </c>
      <c r="C828" s="3">
        <v>6.79</v>
      </c>
      <c r="D828" s="3" t="s">
        <v>2382</v>
      </c>
      <c r="E828" s="3" t="s">
        <v>2380</v>
      </c>
      <c r="F828" s="3" t="s">
        <v>2383</v>
      </c>
      <c r="G828" s="3">
        <v>1</v>
      </c>
      <c r="H828" s="3" t="s">
        <v>2380</v>
      </c>
      <c r="I828" s="14">
        <v>180</v>
      </c>
      <c r="J828" s="14" t="str">
        <f t="shared" si="62"/>
        <v>No</v>
      </c>
      <c r="K828" s="14">
        <f t="shared" si="60"/>
        <v>1</v>
      </c>
      <c r="L828" s="14" t="str">
        <f t="shared" si="63"/>
        <v>No</v>
      </c>
      <c r="M828" s="14" t="str">
        <f t="shared" si="61"/>
        <v>Yes</v>
      </c>
      <c r="N828" s="28">
        <v>26.504999999999999</v>
      </c>
      <c r="O828" s="19" t="str" cm="1">
        <f t="array" ref="O828">_xlfn.IFS(N828&lt;18.5,"Underweight",N828&lt;25,"Normalweight",N828&lt;30,"Overweight",N828&gt;=30,"Obesity")</f>
        <v>Overweight</v>
      </c>
      <c r="P828" s="38" t="s">
        <v>1545</v>
      </c>
      <c r="Q828" s="28">
        <v>26.504999999999999</v>
      </c>
      <c r="R828" s="38">
        <v>6.79</v>
      </c>
      <c r="S828" s="38" t="s">
        <v>2383</v>
      </c>
      <c r="T828" s="38" t="s">
        <v>2380</v>
      </c>
      <c r="U828" s="38" t="s">
        <v>2383</v>
      </c>
      <c r="V828" s="38">
        <v>1</v>
      </c>
      <c r="W828" s="38" t="s">
        <v>2380</v>
      </c>
      <c r="X828" s="38" t="s">
        <v>8392</v>
      </c>
      <c r="Y828" s="19" t="str">
        <f t="shared" si="64"/>
        <v>Diabetes</v>
      </c>
    </row>
    <row r="829" spans="1:25" x14ac:dyDescent="0.35">
      <c r="A829" s="3" t="s">
        <v>1544</v>
      </c>
      <c r="B829" s="3">
        <v>36.479999999999997</v>
      </c>
      <c r="C829" s="3">
        <v>11.09</v>
      </c>
      <c r="D829" s="3" t="s">
        <v>2380</v>
      </c>
      <c r="E829" s="3" t="s">
        <v>2380</v>
      </c>
      <c r="F829" s="3" t="s">
        <v>2380</v>
      </c>
      <c r="G829" s="3" t="s">
        <v>2381</v>
      </c>
      <c r="H829" s="3" t="s">
        <v>2380</v>
      </c>
      <c r="I829" s="14">
        <v>180</v>
      </c>
      <c r="J829" s="14" t="str">
        <f t="shared" si="62"/>
        <v>No</v>
      </c>
      <c r="K829" s="14">
        <f t="shared" si="60"/>
        <v>0</v>
      </c>
      <c r="L829" s="14" t="str">
        <f t="shared" si="63"/>
        <v>No</v>
      </c>
      <c r="M829" s="14" t="str">
        <f t="shared" si="61"/>
        <v>No</v>
      </c>
      <c r="N829" s="28">
        <v>36.479999999999997</v>
      </c>
      <c r="O829" s="19" t="str" cm="1">
        <f t="array" ref="O829">_xlfn.IFS(N829&lt;18.5,"Underweight",N829&lt;25,"Normalweight",N829&lt;30,"Overweight",N829&gt;=30,"Obesity")</f>
        <v>Obesity</v>
      </c>
      <c r="P829" s="38" t="s">
        <v>1544</v>
      </c>
      <c r="Q829" s="28">
        <v>36.479999999999997</v>
      </c>
      <c r="R829" s="38">
        <v>11.09</v>
      </c>
      <c r="S829" s="38" t="s">
        <v>2380</v>
      </c>
      <c r="T829" s="38" t="s">
        <v>2380</v>
      </c>
      <c r="U829" s="38" t="s">
        <v>2380</v>
      </c>
      <c r="V829" s="38">
        <v>0</v>
      </c>
      <c r="W829" s="38" t="s">
        <v>2380</v>
      </c>
      <c r="X829" s="38" t="s">
        <v>8391</v>
      </c>
      <c r="Y829" s="19" t="str">
        <f t="shared" si="64"/>
        <v>Normal</v>
      </c>
    </row>
    <row r="830" spans="1:25" x14ac:dyDescent="0.35">
      <c r="A830" s="3" t="s">
        <v>1543</v>
      </c>
      <c r="B830" s="3">
        <v>39.159999999999997</v>
      </c>
      <c r="C830" s="3">
        <v>5.24</v>
      </c>
      <c r="D830" s="3" t="s">
        <v>2382</v>
      </c>
      <c r="E830" s="3" t="s">
        <v>2380</v>
      </c>
      <c r="F830" s="3" t="s">
        <v>2383</v>
      </c>
      <c r="G830" s="3">
        <v>1</v>
      </c>
      <c r="H830" s="3" t="s">
        <v>2380</v>
      </c>
      <c r="I830" s="14">
        <v>180</v>
      </c>
      <c r="J830" s="14" t="str">
        <f t="shared" si="62"/>
        <v>No</v>
      </c>
      <c r="K830" s="14">
        <f t="shared" si="60"/>
        <v>1</v>
      </c>
      <c r="L830" s="14" t="str">
        <f t="shared" si="63"/>
        <v>No</v>
      </c>
      <c r="M830" s="14" t="str">
        <f t="shared" si="61"/>
        <v>Yes</v>
      </c>
      <c r="N830" s="28">
        <v>39.159999999999997</v>
      </c>
      <c r="O830" s="19" t="str" cm="1">
        <f t="array" ref="O830">_xlfn.IFS(N830&lt;18.5,"Underweight",N830&lt;25,"Normalweight",N830&lt;30,"Overweight",N830&gt;=30,"Obesity")</f>
        <v>Obesity</v>
      </c>
      <c r="P830" s="38" t="s">
        <v>1543</v>
      </c>
      <c r="Q830" s="28">
        <v>39.159999999999997</v>
      </c>
      <c r="R830" s="38">
        <v>5.24</v>
      </c>
      <c r="S830" s="38" t="s">
        <v>2383</v>
      </c>
      <c r="T830" s="38" t="s">
        <v>2380</v>
      </c>
      <c r="U830" s="38" t="s">
        <v>2383</v>
      </c>
      <c r="V830" s="38">
        <v>1</v>
      </c>
      <c r="W830" s="38" t="s">
        <v>2380</v>
      </c>
      <c r="X830" s="38" t="s">
        <v>8391</v>
      </c>
      <c r="Y830" s="19" t="str">
        <f t="shared" si="64"/>
        <v>Prediabetes</v>
      </c>
    </row>
    <row r="831" spans="1:25" x14ac:dyDescent="0.35">
      <c r="A831" s="3" t="s">
        <v>1542</v>
      </c>
      <c r="B831" s="3">
        <v>28.22</v>
      </c>
      <c r="C831" s="3">
        <v>7.51</v>
      </c>
      <c r="D831" s="3" t="s">
        <v>2382</v>
      </c>
      <c r="E831" s="3" t="s">
        <v>2380</v>
      </c>
      <c r="F831" s="3" t="s">
        <v>2383</v>
      </c>
      <c r="G831" s="3">
        <v>1</v>
      </c>
      <c r="H831" s="3" t="s">
        <v>2380</v>
      </c>
      <c r="I831" s="14">
        <v>180</v>
      </c>
      <c r="J831" s="14" t="str">
        <f t="shared" si="62"/>
        <v>No</v>
      </c>
      <c r="K831" s="14">
        <f t="shared" si="60"/>
        <v>1</v>
      </c>
      <c r="L831" s="14" t="str">
        <f t="shared" si="63"/>
        <v>No</v>
      </c>
      <c r="M831" s="14" t="str">
        <f t="shared" si="61"/>
        <v>Yes</v>
      </c>
      <c r="N831" s="28">
        <v>28.22</v>
      </c>
      <c r="O831" s="19" t="str" cm="1">
        <f t="array" ref="O831">_xlfn.IFS(N831&lt;18.5,"Underweight",N831&lt;25,"Normalweight",N831&lt;30,"Overweight",N831&gt;=30,"Obesity")</f>
        <v>Overweight</v>
      </c>
      <c r="P831" s="38" t="s">
        <v>1542</v>
      </c>
      <c r="Q831" s="28">
        <v>28.22</v>
      </c>
      <c r="R831" s="38">
        <v>7.51</v>
      </c>
      <c r="S831" s="38" t="s">
        <v>2383</v>
      </c>
      <c r="T831" s="38" t="s">
        <v>2380</v>
      </c>
      <c r="U831" s="38" t="s">
        <v>2383</v>
      </c>
      <c r="V831" s="38">
        <v>1</v>
      </c>
      <c r="W831" s="38" t="s">
        <v>2380</v>
      </c>
      <c r="X831" s="38" t="s">
        <v>8392</v>
      </c>
      <c r="Y831" s="19" t="str">
        <f t="shared" si="64"/>
        <v>Diabetes</v>
      </c>
    </row>
    <row r="832" spans="1:25" x14ac:dyDescent="0.35">
      <c r="A832" s="3" t="s">
        <v>1541</v>
      </c>
      <c r="B832" s="3">
        <v>35</v>
      </c>
      <c r="C832" s="3">
        <v>4.13</v>
      </c>
      <c r="D832" s="3" t="s">
        <v>2380</v>
      </c>
      <c r="E832" s="3" t="s">
        <v>2380</v>
      </c>
      <c r="F832" s="3" t="s">
        <v>2380</v>
      </c>
      <c r="G832" s="3">
        <v>2</v>
      </c>
      <c r="H832" s="3" t="s">
        <v>2380</v>
      </c>
      <c r="I832" s="14">
        <v>180</v>
      </c>
      <c r="J832" s="14" t="str">
        <f t="shared" si="62"/>
        <v>No</v>
      </c>
      <c r="K832" s="14">
        <f t="shared" si="60"/>
        <v>2</v>
      </c>
      <c r="L832" s="14" t="str">
        <f t="shared" si="63"/>
        <v>No</v>
      </c>
      <c r="M832" s="14" t="str">
        <f t="shared" si="61"/>
        <v>No</v>
      </c>
      <c r="N832" s="28">
        <v>35</v>
      </c>
      <c r="O832" s="19" t="str" cm="1">
        <f t="array" ref="O832">_xlfn.IFS(N832&lt;18.5,"Underweight",N832&lt;25,"Normalweight",N832&lt;30,"Overweight",N832&gt;=30,"Obesity")</f>
        <v>Obesity</v>
      </c>
      <c r="P832" s="38" t="s">
        <v>1541</v>
      </c>
      <c r="Q832" s="28">
        <v>35</v>
      </c>
      <c r="R832" s="38">
        <v>4.13</v>
      </c>
      <c r="S832" s="38" t="s">
        <v>2380</v>
      </c>
      <c r="T832" s="38" t="s">
        <v>2380</v>
      </c>
      <c r="U832" s="38" t="s">
        <v>2380</v>
      </c>
      <c r="V832" s="38">
        <v>2</v>
      </c>
      <c r="W832" s="38" t="s">
        <v>2380</v>
      </c>
      <c r="X832" s="38" t="s">
        <v>8391</v>
      </c>
      <c r="Y832" s="19" t="str">
        <f t="shared" si="64"/>
        <v>Prediabetes</v>
      </c>
    </row>
    <row r="833" spans="1:25" x14ac:dyDescent="0.35">
      <c r="A833" s="3" t="s">
        <v>1540</v>
      </c>
      <c r="B833" s="3">
        <v>36.24</v>
      </c>
      <c r="C833" s="3">
        <v>8.3800000000000008</v>
      </c>
      <c r="D833" s="3" t="s">
        <v>2382</v>
      </c>
      <c r="E833" s="3" t="s">
        <v>2380</v>
      </c>
      <c r="F833" s="3" t="s">
        <v>2380</v>
      </c>
      <c r="G833" s="3">
        <v>1</v>
      </c>
      <c r="H833" s="3" t="s">
        <v>2380</v>
      </c>
      <c r="I833" s="14">
        <v>180</v>
      </c>
      <c r="J833" s="14" t="str">
        <f t="shared" si="62"/>
        <v>No</v>
      </c>
      <c r="K833" s="14">
        <f t="shared" si="60"/>
        <v>1</v>
      </c>
      <c r="L833" s="14" t="str">
        <f t="shared" si="63"/>
        <v>No</v>
      </c>
      <c r="M833" s="14" t="str">
        <f t="shared" si="61"/>
        <v>Yes</v>
      </c>
      <c r="N833" s="28">
        <v>36.24</v>
      </c>
      <c r="O833" s="19" t="str" cm="1">
        <f t="array" ref="O833">_xlfn.IFS(N833&lt;18.5,"Underweight",N833&lt;25,"Normalweight",N833&lt;30,"Overweight",N833&gt;=30,"Obesity")</f>
        <v>Obesity</v>
      </c>
      <c r="P833" s="38" t="s">
        <v>1540</v>
      </c>
      <c r="Q833" s="28">
        <v>36.24</v>
      </c>
      <c r="R833" s="38">
        <v>8.3800000000000008</v>
      </c>
      <c r="S833" s="38" t="s">
        <v>2383</v>
      </c>
      <c r="T833" s="38" t="s">
        <v>2380</v>
      </c>
      <c r="U833" s="38" t="s">
        <v>2380</v>
      </c>
      <c r="V833" s="38">
        <v>1</v>
      </c>
      <c r="W833" s="38" t="s">
        <v>2380</v>
      </c>
      <c r="X833" s="38" t="s">
        <v>8391</v>
      </c>
      <c r="Y833" s="19" t="str">
        <f t="shared" si="64"/>
        <v>Diabetes</v>
      </c>
    </row>
    <row r="834" spans="1:25" x14ac:dyDescent="0.35">
      <c r="A834" s="3" t="s">
        <v>1539</v>
      </c>
      <c r="B834" s="3">
        <v>36.954999999999998</v>
      </c>
      <c r="C834" s="3">
        <v>8.07</v>
      </c>
      <c r="D834" s="3" t="s">
        <v>2380</v>
      </c>
      <c r="E834" s="3" t="s">
        <v>2380</v>
      </c>
      <c r="F834" s="3" t="s">
        <v>2380</v>
      </c>
      <c r="G834" s="3" t="s">
        <v>2381</v>
      </c>
      <c r="H834" s="3" t="s">
        <v>2380</v>
      </c>
      <c r="I834" s="14">
        <v>180</v>
      </c>
      <c r="J834" s="14" t="str">
        <f t="shared" si="62"/>
        <v>No</v>
      </c>
      <c r="K834" s="14">
        <f t="shared" si="60"/>
        <v>0</v>
      </c>
      <c r="L834" s="14" t="str">
        <f t="shared" si="63"/>
        <v>No</v>
      </c>
      <c r="M834" s="14" t="str">
        <f t="shared" si="61"/>
        <v>No</v>
      </c>
      <c r="N834" s="28">
        <v>36.954999999999998</v>
      </c>
      <c r="O834" s="19" t="str" cm="1">
        <f t="array" ref="O834">_xlfn.IFS(N834&lt;18.5,"Underweight",N834&lt;25,"Normalweight",N834&lt;30,"Overweight",N834&gt;=30,"Obesity")</f>
        <v>Obesity</v>
      </c>
      <c r="P834" s="38" t="s">
        <v>1539</v>
      </c>
      <c r="Q834" s="28">
        <v>36.954999999999998</v>
      </c>
      <c r="R834" s="38">
        <v>8.07</v>
      </c>
      <c r="S834" s="38" t="s">
        <v>2380</v>
      </c>
      <c r="T834" s="38" t="s">
        <v>2380</v>
      </c>
      <c r="U834" s="38" t="s">
        <v>2380</v>
      </c>
      <c r="V834" s="38">
        <v>0</v>
      </c>
      <c r="W834" s="38" t="s">
        <v>2380</v>
      </c>
      <c r="X834" s="38" t="s">
        <v>8391</v>
      </c>
      <c r="Y834" s="19" t="str">
        <f t="shared" si="64"/>
        <v>Normal</v>
      </c>
    </row>
    <row r="835" spans="1:25" x14ac:dyDescent="0.35">
      <c r="A835" s="3" t="s">
        <v>1538</v>
      </c>
      <c r="B835" s="3">
        <v>29.64</v>
      </c>
      <c r="C835" s="3">
        <v>8.9499999999999993</v>
      </c>
      <c r="D835" s="3" t="s">
        <v>2380</v>
      </c>
      <c r="E835" s="3" t="s">
        <v>2380</v>
      </c>
      <c r="F835" s="3" t="s">
        <v>2380</v>
      </c>
      <c r="G835" s="3" t="s">
        <v>2381</v>
      </c>
      <c r="H835" s="3" t="s">
        <v>2380</v>
      </c>
      <c r="I835" s="14">
        <v>180</v>
      </c>
      <c r="J835" s="14" t="str">
        <f t="shared" si="62"/>
        <v>No</v>
      </c>
      <c r="K835" s="14">
        <f t="shared" ref="K835:K898" si="65">IF(G835="No major surgery",0,G835)</f>
        <v>0</v>
      </c>
      <c r="L835" s="14" t="str">
        <f t="shared" si="63"/>
        <v>No</v>
      </c>
      <c r="M835" s="14" t="str">
        <f t="shared" ref="M835:M898" si="66">PROPER(D835)</f>
        <v>No</v>
      </c>
      <c r="N835" s="28">
        <v>29.64</v>
      </c>
      <c r="O835" s="19" t="str" cm="1">
        <f t="array" ref="O835">_xlfn.IFS(N835&lt;18.5,"Underweight",N835&lt;25,"Normalweight",N835&lt;30,"Overweight",N835&gt;=30,"Obesity")</f>
        <v>Overweight</v>
      </c>
      <c r="P835" s="38" t="s">
        <v>1538</v>
      </c>
      <c r="Q835" s="28">
        <v>29.64</v>
      </c>
      <c r="R835" s="38">
        <v>8.9499999999999993</v>
      </c>
      <c r="S835" s="38" t="s">
        <v>2380</v>
      </c>
      <c r="T835" s="38" t="s">
        <v>2380</v>
      </c>
      <c r="U835" s="38" t="s">
        <v>2380</v>
      </c>
      <c r="V835" s="38">
        <v>0</v>
      </c>
      <c r="W835" s="38" t="s">
        <v>2380</v>
      </c>
      <c r="X835" s="38" t="s">
        <v>8392</v>
      </c>
      <c r="Y835" s="19" t="str">
        <f t="shared" si="64"/>
        <v>Diabetes</v>
      </c>
    </row>
    <row r="836" spans="1:25" x14ac:dyDescent="0.35">
      <c r="A836" s="3" t="s">
        <v>1537</v>
      </c>
      <c r="B836" s="3">
        <v>42.74</v>
      </c>
      <c r="C836" s="3">
        <v>6.31</v>
      </c>
      <c r="D836" s="3" t="s">
        <v>2382</v>
      </c>
      <c r="E836" s="3" t="s">
        <v>2380</v>
      </c>
      <c r="F836" s="3" t="s">
        <v>2380</v>
      </c>
      <c r="G836" s="3">
        <v>1</v>
      </c>
      <c r="H836" s="3" t="s">
        <v>2380</v>
      </c>
      <c r="I836" s="14">
        <v>180</v>
      </c>
      <c r="J836" s="14" t="str">
        <f t="shared" ref="J836:J899" si="67">IF(H836="?",INDEX($H$3:$H$2337,MODE($I$3:$I$2337)),H836)</f>
        <v>No</v>
      </c>
      <c r="K836" s="14">
        <f t="shared" si="65"/>
        <v>1</v>
      </c>
      <c r="L836" s="14" t="str">
        <f t="shared" ref="L836:L899" si="68">PROPER(J836)</f>
        <v>No</v>
      </c>
      <c r="M836" s="14" t="str">
        <f t="shared" si="66"/>
        <v>Yes</v>
      </c>
      <c r="N836" s="28">
        <v>42.74</v>
      </c>
      <c r="O836" s="19" t="str" cm="1">
        <f t="array" ref="O836">_xlfn.IFS(N836&lt;18.5,"Underweight",N836&lt;25,"Normalweight",N836&lt;30,"Overweight",N836&gt;=30,"Obesity")</f>
        <v>Obesity</v>
      </c>
      <c r="P836" s="38" t="s">
        <v>1537</v>
      </c>
      <c r="Q836" s="28">
        <v>42.74</v>
      </c>
      <c r="R836" s="38">
        <v>6.31</v>
      </c>
      <c r="S836" s="38" t="s">
        <v>2383</v>
      </c>
      <c r="T836" s="38" t="s">
        <v>2380</v>
      </c>
      <c r="U836" s="38" t="s">
        <v>2380</v>
      </c>
      <c r="V836" s="38">
        <v>1</v>
      </c>
      <c r="W836" s="38" t="s">
        <v>2380</v>
      </c>
      <c r="X836" s="38" t="s">
        <v>8391</v>
      </c>
      <c r="Y836" s="19" t="str">
        <f t="shared" ref="Y836:Y899" si="69">IF(R865&lt;=5.7,"Normal",IF(R836&lt;=6.5,"Prediabetes","Diabetes"))</f>
        <v>Normal</v>
      </c>
    </row>
    <row r="837" spans="1:25" x14ac:dyDescent="0.35">
      <c r="A837" s="3" t="s">
        <v>1536</v>
      </c>
      <c r="B837" s="3">
        <v>36.130000000000003</v>
      </c>
      <c r="C837" s="3">
        <v>7.19</v>
      </c>
      <c r="D837" s="3" t="s">
        <v>2382</v>
      </c>
      <c r="E837" s="3" t="s">
        <v>2380</v>
      </c>
      <c r="F837" s="3" t="s">
        <v>2380</v>
      </c>
      <c r="G837" s="3">
        <v>2</v>
      </c>
      <c r="H837" s="3" t="s">
        <v>2380</v>
      </c>
      <c r="I837" s="14">
        <v>180</v>
      </c>
      <c r="J837" s="14" t="str">
        <f t="shared" si="67"/>
        <v>No</v>
      </c>
      <c r="K837" s="14">
        <f t="shared" si="65"/>
        <v>2</v>
      </c>
      <c r="L837" s="14" t="str">
        <f t="shared" si="68"/>
        <v>No</v>
      </c>
      <c r="M837" s="14" t="str">
        <f t="shared" si="66"/>
        <v>Yes</v>
      </c>
      <c r="N837" s="28">
        <v>36.130000000000003</v>
      </c>
      <c r="O837" s="19" t="str" cm="1">
        <f t="array" ref="O837">_xlfn.IFS(N837&lt;18.5,"Underweight",N837&lt;25,"Normalweight",N837&lt;30,"Overweight",N837&gt;=30,"Obesity")</f>
        <v>Obesity</v>
      </c>
      <c r="P837" s="38" t="s">
        <v>1536</v>
      </c>
      <c r="Q837" s="28">
        <v>36.130000000000003</v>
      </c>
      <c r="R837" s="38">
        <v>7.19</v>
      </c>
      <c r="S837" s="38" t="s">
        <v>2383</v>
      </c>
      <c r="T837" s="38" t="s">
        <v>2380</v>
      </c>
      <c r="U837" s="38" t="s">
        <v>2380</v>
      </c>
      <c r="V837" s="38">
        <v>2</v>
      </c>
      <c r="W837" s="38" t="s">
        <v>2380</v>
      </c>
      <c r="X837" s="38" t="s">
        <v>8391</v>
      </c>
      <c r="Y837" s="19" t="str">
        <f t="shared" si="69"/>
        <v>Normal</v>
      </c>
    </row>
    <row r="838" spans="1:25" x14ac:dyDescent="0.35">
      <c r="A838" s="3" t="s">
        <v>1535</v>
      </c>
      <c r="B838" s="3">
        <v>31.55</v>
      </c>
      <c r="C838" s="3">
        <v>6.11</v>
      </c>
      <c r="D838" s="3" t="s">
        <v>2382</v>
      </c>
      <c r="E838" s="3" t="s">
        <v>2380</v>
      </c>
      <c r="F838" s="3" t="s">
        <v>2380</v>
      </c>
      <c r="G838" s="3">
        <v>1</v>
      </c>
      <c r="H838" s="3" t="s">
        <v>2380</v>
      </c>
      <c r="I838" s="14">
        <v>180</v>
      </c>
      <c r="J838" s="14" t="str">
        <f t="shared" si="67"/>
        <v>No</v>
      </c>
      <c r="K838" s="14">
        <f t="shared" si="65"/>
        <v>1</v>
      </c>
      <c r="L838" s="14" t="str">
        <f t="shared" si="68"/>
        <v>No</v>
      </c>
      <c r="M838" s="14" t="str">
        <f t="shared" si="66"/>
        <v>Yes</v>
      </c>
      <c r="N838" s="28">
        <v>31.55</v>
      </c>
      <c r="O838" s="19" t="str" cm="1">
        <f t="array" ref="O838">_xlfn.IFS(N838&lt;18.5,"Underweight",N838&lt;25,"Normalweight",N838&lt;30,"Overweight",N838&gt;=30,"Obesity")</f>
        <v>Obesity</v>
      </c>
      <c r="P838" s="38" t="s">
        <v>1535</v>
      </c>
      <c r="Q838" s="28">
        <v>31.55</v>
      </c>
      <c r="R838" s="38">
        <v>6.11</v>
      </c>
      <c r="S838" s="38" t="s">
        <v>2383</v>
      </c>
      <c r="T838" s="38" t="s">
        <v>2380</v>
      </c>
      <c r="U838" s="38" t="s">
        <v>2380</v>
      </c>
      <c r="V838" s="38">
        <v>1</v>
      </c>
      <c r="W838" s="38" t="s">
        <v>2380</v>
      </c>
      <c r="X838" s="38" t="s">
        <v>8391</v>
      </c>
      <c r="Y838" s="19" t="str">
        <f t="shared" si="69"/>
        <v>Normal</v>
      </c>
    </row>
    <row r="839" spans="1:25" x14ac:dyDescent="0.35">
      <c r="A839" s="3" t="s">
        <v>1534</v>
      </c>
      <c r="B839" s="3">
        <v>52.75</v>
      </c>
      <c r="C839" s="3">
        <v>6.02</v>
      </c>
      <c r="D839" s="3" t="s">
        <v>2380</v>
      </c>
      <c r="E839" s="3" t="s">
        <v>2380</v>
      </c>
      <c r="F839" s="3" t="s">
        <v>2380</v>
      </c>
      <c r="G839" s="3">
        <v>1</v>
      </c>
      <c r="H839" s="3" t="s">
        <v>2380</v>
      </c>
      <c r="I839" s="14">
        <v>180</v>
      </c>
      <c r="J839" s="14" t="str">
        <f t="shared" si="67"/>
        <v>No</v>
      </c>
      <c r="K839" s="14">
        <f t="shared" si="65"/>
        <v>1</v>
      </c>
      <c r="L839" s="14" t="str">
        <f t="shared" si="68"/>
        <v>No</v>
      </c>
      <c r="M839" s="14" t="str">
        <f t="shared" si="66"/>
        <v>No</v>
      </c>
      <c r="N839" s="28">
        <v>52.75</v>
      </c>
      <c r="O839" s="19" t="str" cm="1">
        <f t="array" ref="O839">_xlfn.IFS(N839&lt;18.5,"Underweight",N839&lt;25,"Normalweight",N839&lt;30,"Overweight",N839&gt;=30,"Obesity")</f>
        <v>Obesity</v>
      </c>
      <c r="P839" s="38" t="s">
        <v>1534</v>
      </c>
      <c r="Q839" s="28">
        <v>52.75</v>
      </c>
      <c r="R839" s="38">
        <v>6.02</v>
      </c>
      <c r="S839" s="38" t="s">
        <v>2380</v>
      </c>
      <c r="T839" s="38" t="s">
        <v>2380</v>
      </c>
      <c r="U839" s="38" t="s">
        <v>2380</v>
      </c>
      <c r="V839" s="38">
        <v>1</v>
      </c>
      <c r="W839" s="38" t="s">
        <v>2380</v>
      </c>
      <c r="X839" s="38" t="s">
        <v>8391</v>
      </c>
      <c r="Y839" s="19" t="str">
        <f t="shared" si="69"/>
        <v>Prediabetes</v>
      </c>
    </row>
    <row r="840" spans="1:25" x14ac:dyDescent="0.35">
      <c r="A840" s="3" t="s">
        <v>1533</v>
      </c>
      <c r="B840" s="3">
        <v>36.67</v>
      </c>
      <c r="C840" s="3">
        <v>11.86</v>
      </c>
      <c r="D840" s="3" t="s">
        <v>2380</v>
      </c>
      <c r="E840" s="3" t="s">
        <v>2380</v>
      </c>
      <c r="F840" s="3" t="s">
        <v>2380</v>
      </c>
      <c r="G840" s="3" t="s">
        <v>2381</v>
      </c>
      <c r="H840" s="3" t="s">
        <v>2380</v>
      </c>
      <c r="I840" s="14">
        <v>180</v>
      </c>
      <c r="J840" s="14" t="str">
        <f t="shared" si="67"/>
        <v>No</v>
      </c>
      <c r="K840" s="14">
        <f t="shared" si="65"/>
        <v>0</v>
      </c>
      <c r="L840" s="14" t="str">
        <f t="shared" si="68"/>
        <v>No</v>
      </c>
      <c r="M840" s="14" t="str">
        <f t="shared" si="66"/>
        <v>No</v>
      </c>
      <c r="N840" s="28">
        <v>36.67</v>
      </c>
      <c r="O840" s="19" t="str" cm="1">
        <f t="array" ref="O840">_xlfn.IFS(N840&lt;18.5,"Underweight",N840&lt;25,"Normalweight",N840&lt;30,"Overweight",N840&gt;=30,"Obesity")</f>
        <v>Obesity</v>
      </c>
      <c r="P840" s="38" t="s">
        <v>1533</v>
      </c>
      <c r="Q840" s="28">
        <v>36.67</v>
      </c>
      <c r="R840" s="38">
        <v>11.86</v>
      </c>
      <c r="S840" s="38" t="s">
        <v>2380</v>
      </c>
      <c r="T840" s="38" t="s">
        <v>2380</v>
      </c>
      <c r="U840" s="38" t="s">
        <v>2380</v>
      </c>
      <c r="V840" s="38">
        <v>0</v>
      </c>
      <c r="W840" s="38" t="s">
        <v>2380</v>
      </c>
      <c r="X840" s="38" t="s">
        <v>8391</v>
      </c>
      <c r="Y840" s="19" t="str">
        <f t="shared" si="69"/>
        <v>Normal</v>
      </c>
    </row>
    <row r="841" spans="1:25" x14ac:dyDescent="0.35">
      <c r="A841" s="3" t="s">
        <v>1532</v>
      </c>
      <c r="B841" s="3">
        <v>38.06</v>
      </c>
      <c r="C841" s="3">
        <v>8.25</v>
      </c>
      <c r="D841" s="3" t="s">
        <v>2380</v>
      </c>
      <c r="E841" s="3" t="s">
        <v>2380</v>
      </c>
      <c r="F841" s="3" t="s">
        <v>2380</v>
      </c>
      <c r="G841" s="3" t="s">
        <v>2381</v>
      </c>
      <c r="H841" s="3" t="s">
        <v>2380</v>
      </c>
      <c r="I841" s="14">
        <v>180</v>
      </c>
      <c r="J841" s="14" t="str">
        <f t="shared" si="67"/>
        <v>No</v>
      </c>
      <c r="K841" s="14">
        <f t="shared" si="65"/>
        <v>0</v>
      </c>
      <c r="L841" s="14" t="str">
        <f t="shared" si="68"/>
        <v>No</v>
      </c>
      <c r="M841" s="14" t="str">
        <f t="shared" si="66"/>
        <v>No</v>
      </c>
      <c r="N841" s="28">
        <v>38.06</v>
      </c>
      <c r="O841" s="19" t="str" cm="1">
        <f t="array" ref="O841">_xlfn.IFS(N841&lt;18.5,"Underweight",N841&lt;25,"Normalweight",N841&lt;30,"Overweight",N841&gt;=30,"Obesity")</f>
        <v>Obesity</v>
      </c>
      <c r="P841" s="38" t="s">
        <v>1532</v>
      </c>
      <c r="Q841" s="28">
        <v>38.06</v>
      </c>
      <c r="R841" s="38">
        <v>8.25</v>
      </c>
      <c r="S841" s="38" t="s">
        <v>2380</v>
      </c>
      <c r="T841" s="38" t="s">
        <v>2380</v>
      </c>
      <c r="U841" s="38" t="s">
        <v>2380</v>
      </c>
      <c r="V841" s="38">
        <v>0</v>
      </c>
      <c r="W841" s="38" t="s">
        <v>2380</v>
      </c>
      <c r="X841" s="38" t="s">
        <v>8391</v>
      </c>
      <c r="Y841" s="19" t="str">
        <f t="shared" si="69"/>
        <v>Diabetes</v>
      </c>
    </row>
    <row r="842" spans="1:25" x14ac:dyDescent="0.35">
      <c r="A842" s="3" t="s">
        <v>1531</v>
      </c>
      <c r="B842" s="3">
        <v>38</v>
      </c>
      <c r="C842" s="3">
        <v>8.1300000000000008</v>
      </c>
      <c r="D842" s="3" t="s">
        <v>2380</v>
      </c>
      <c r="E842" s="3" t="s">
        <v>2380</v>
      </c>
      <c r="F842" s="3" t="s">
        <v>2380</v>
      </c>
      <c r="G842" s="3" t="s">
        <v>2381</v>
      </c>
      <c r="H842" s="3" t="s">
        <v>2380</v>
      </c>
      <c r="I842" s="14">
        <v>180</v>
      </c>
      <c r="J842" s="14" t="str">
        <f t="shared" si="67"/>
        <v>No</v>
      </c>
      <c r="K842" s="14">
        <f t="shared" si="65"/>
        <v>0</v>
      </c>
      <c r="L842" s="14" t="str">
        <f t="shared" si="68"/>
        <v>No</v>
      </c>
      <c r="M842" s="14" t="str">
        <f t="shared" si="66"/>
        <v>No</v>
      </c>
      <c r="N842" s="28">
        <v>38</v>
      </c>
      <c r="O842" s="19" t="str" cm="1">
        <f t="array" ref="O842">_xlfn.IFS(N842&lt;18.5,"Underweight",N842&lt;25,"Normalweight",N842&lt;30,"Overweight",N842&gt;=30,"Obesity")</f>
        <v>Obesity</v>
      </c>
      <c r="P842" s="38" t="s">
        <v>1531</v>
      </c>
      <c r="Q842" s="28">
        <v>38</v>
      </c>
      <c r="R842" s="38">
        <v>8.1300000000000008</v>
      </c>
      <c r="S842" s="38" t="s">
        <v>2380</v>
      </c>
      <c r="T842" s="38" t="s">
        <v>2380</v>
      </c>
      <c r="U842" s="38" t="s">
        <v>2380</v>
      </c>
      <c r="V842" s="38">
        <v>0</v>
      </c>
      <c r="W842" s="38" t="s">
        <v>2380</v>
      </c>
      <c r="X842" s="38" t="s">
        <v>8391</v>
      </c>
      <c r="Y842" s="19" t="str">
        <f t="shared" si="69"/>
        <v>Diabetes</v>
      </c>
    </row>
    <row r="843" spans="1:25" x14ac:dyDescent="0.35">
      <c r="A843" s="3" t="s">
        <v>1530</v>
      </c>
      <c r="B843" s="3">
        <v>35.1</v>
      </c>
      <c r="C843" s="3">
        <v>10.1</v>
      </c>
      <c r="D843" s="3" t="s">
        <v>2380</v>
      </c>
      <c r="E843" s="3" t="s">
        <v>2380</v>
      </c>
      <c r="F843" s="3" t="s">
        <v>2380</v>
      </c>
      <c r="G843" s="3" t="s">
        <v>2381</v>
      </c>
      <c r="H843" s="3" t="s">
        <v>2380</v>
      </c>
      <c r="I843" s="14">
        <v>180</v>
      </c>
      <c r="J843" s="14" t="str">
        <f t="shared" si="67"/>
        <v>No</v>
      </c>
      <c r="K843" s="14">
        <f t="shared" si="65"/>
        <v>0</v>
      </c>
      <c r="L843" s="14" t="str">
        <f t="shared" si="68"/>
        <v>No</v>
      </c>
      <c r="M843" s="14" t="str">
        <f t="shared" si="66"/>
        <v>No</v>
      </c>
      <c r="N843" s="28">
        <v>35.1</v>
      </c>
      <c r="O843" s="19" t="str" cm="1">
        <f t="array" ref="O843">_xlfn.IFS(N843&lt;18.5,"Underweight",N843&lt;25,"Normalweight",N843&lt;30,"Overweight",N843&gt;=30,"Obesity")</f>
        <v>Obesity</v>
      </c>
      <c r="P843" s="38" t="s">
        <v>1530</v>
      </c>
      <c r="Q843" s="28">
        <v>35.1</v>
      </c>
      <c r="R843" s="38">
        <v>10.1</v>
      </c>
      <c r="S843" s="38" t="s">
        <v>2380</v>
      </c>
      <c r="T843" s="38" t="s">
        <v>2380</v>
      </c>
      <c r="U843" s="38" t="s">
        <v>2380</v>
      </c>
      <c r="V843" s="38">
        <v>0</v>
      </c>
      <c r="W843" s="38" t="s">
        <v>2380</v>
      </c>
      <c r="X843" s="38" t="s">
        <v>8391</v>
      </c>
      <c r="Y843" s="19" t="str">
        <f t="shared" si="69"/>
        <v>Diabetes</v>
      </c>
    </row>
    <row r="844" spans="1:25" x14ac:dyDescent="0.35">
      <c r="A844" s="3" t="s">
        <v>1529</v>
      </c>
      <c r="B844" s="3">
        <v>33.82</v>
      </c>
      <c r="C844" s="3">
        <v>5.89</v>
      </c>
      <c r="D844" s="3" t="s">
        <v>2382</v>
      </c>
      <c r="E844" s="3" t="s">
        <v>2380</v>
      </c>
      <c r="F844" s="3" t="s">
        <v>2380</v>
      </c>
      <c r="G844" s="3">
        <v>2</v>
      </c>
      <c r="H844" s="3" t="s">
        <v>2380</v>
      </c>
      <c r="I844" s="14">
        <v>180</v>
      </c>
      <c r="J844" s="14" t="str">
        <f t="shared" si="67"/>
        <v>No</v>
      </c>
      <c r="K844" s="14">
        <f t="shared" si="65"/>
        <v>2</v>
      </c>
      <c r="L844" s="14" t="str">
        <f t="shared" si="68"/>
        <v>No</v>
      </c>
      <c r="M844" s="14" t="str">
        <f t="shared" si="66"/>
        <v>Yes</v>
      </c>
      <c r="N844" s="28">
        <v>33.82</v>
      </c>
      <c r="O844" s="19" t="str" cm="1">
        <f t="array" ref="O844">_xlfn.IFS(N844&lt;18.5,"Underweight",N844&lt;25,"Normalweight",N844&lt;30,"Overweight",N844&gt;=30,"Obesity")</f>
        <v>Obesity</v>
      </c>
      <c r="P844" s="38" t="s">
        <v>1529</v>
      </c>
      <c r="Q844" s="28">
        <v>33.82</v>
      </c>
      <c r="R844" s="38">
        <v>5.89</v>
      </c>
      <c r="S844" s="38" t="s">
        <v>2383</v>
      </c>
      <c r="T844" s="38" t="s">
        <v>2380</v>
      </c>
      <c r="U844" s="38" t="s">
        <v>2380</v>
      </c>
      <c r="V844" s="38">
        <v>2</v>
      </c>
      <c r="W844" s="38" t="s">
        <v>2380</v>
      </c>
      <c r="X844" s="38" t="s">
        <v>8391</v>
      </c>
      <c r="Y844" s="19" t="str">
        <f t="shared" si="69"/>
        <v>Prediabetes</v>
      </c>
    </row>
    <row r="845" spans="1:25" x14ac:dyDescent="0.35">
      <c r="A845" s="3" t="s">
        <v>1528</v>
      </c>
      <c r="B845" s="3">
        <v>37.43</v>
      </c>
      <c r="C845" s="3">
        <v>4.97</v>
      </c>
      <c r="D845" s="3" t="s">
        <v>2380</v>
      </c>
      <c r="E845" s="3" t="s">
        <v>2380</v>
      </c>
      <c r="F845" s="3" t="s">
        <v>2380</v>
      </c>
      <c r="G845" s="3">
        <v>2</v>
      </c>
      <c r="H845" s="3" t="s">
        <v>2380</v>
      </c>
      <c r="I845" s="14">
        <v>180</v>
      </c>
      <c r="J845" s="14" t="str">
        <f t="shared" si="67"/>
        <v>No</v>
      </c>
      <c r="K845" s="14">
        <f t="shared" si="65"/>
        <v>2</v>
      </c>
      <c r="L845" s="14" t="str">
        <f t="shared" si="68"/>
        <v>No</v>
      </c>
      <c r="M845" s="14" t="str">
        <f t="shared" si="66"/>
        <v>No</v>
      </c>
      <c r="N845" s="28">
        <v>37.43</v>
      </c>
      <c r="O845" s="19" t="str" cm="1">
        <f t="array" ref="O845">_xlfn.IFS(N845&lt;18.5,"Underweight",N845&lt;25,"Normalweight",N845&lt;30,"Overweight",N845&gt;=30,"Obesity")</f>
        <v>Obesity</v>
      </c>
      <c r="P845" s="38" t="s">
        <v>1528</v>
      </c>
      <c r="Q845" s="28">
        <v>37.43</v>
      </c>
      <c r="R845" s="38">
        <v>4.97</v>
      </c>
      <c r="S845" s="38" t="s">
        <v>2380</v>
      </c>
      <c r="T845" s="38" t="s">
        <v>2380</v>
      </c>
      <c r="U845" s="38" t="s">
        <v>2380</v>
      </c>
      <c r="V845" s="38">
        <v>2</v>
      </c>
      <c r="W845" s="38" t="s">
        <v>2380</v>
      </c>
      <c r="X845" s="38" t="s">
        <v>8391</v>
      </c>
      <c r="Y845" s="19" t="str">
        <f t="shared" si="69"/>
        <v>Normal</v>
      </c>
    </row>
    <row r="846" spans="1:25" x14ac:dyDescent="0.35">
      <c r="A846" s="3" t="s">
        <v>1527</v>
      </c>
      <c r="B846" s="3">
        <v>30.5</v>
      </c>
      <c r="C846" s="3">
        <v>9.9</v>
      </c>
      <c r="D846" s="3" t="s">
        <v>2380</v>
      </c>
      <c r="E846" s="3" t="s">
        <v>2380</v>
      </c>
      <c r="F846" s="3" t="s">
        <v>2380</v>
      </c>
      <c r="G846" s="3" t="s">
        <v>2381</v>
      </c>
      <c r="H846" s="3" t="s">
        <v>2380</v>
      </c>
      <c r="I846" s="14">
        <v>180</v>
      </c>
      <c r="J846" s="14" t="str">
        <f t="shared" si="67"/>
        <v>No</v>
      </c>
      <c r="K846" s="14">
        <f t="shared" si="65"/>
        <v>0</v>
      </c>
      <c r="L846" s="14" t="str">
        <f t="shared" si="68"/>
        <v>No</v>
      </c>
      <c r="M846" s="14" t="str">
        <f t="shared" si="66"/>
        <v>No</v>
      </c>
      <c r="N846" s="28">
        <v>30.5</v>
      </c>
      <c r="O846" s="19" t="str" cm="1">
        <f t="array" ref="O846">_xlfn.IFS(N846&lt;18.5,"Underweight",N846&lt;25,"Normalweight",N846&lt;30,"Overweight",N846&gt;=30,"Obesity")</f>
        <v>Obesity</v>
      </c>
      <c r="P846" s="38" t="s">
        <v>1527</v>
      </c>
      <c r="Q846" s="28">
        <v>30.5</v>
      </c>
      <c r="R846" s="38">
        <v>9.9</v>
      </c>
      <c r="S846" s="38" t="s">
        <v>2380</v>
      </c>
      <c r="T846" s="38" t="s">
        <v>2380</v>
      </c>
      <c r="U846" s="38" t="s">
        <v>2380</v>
      </c>
      <c r="V846" s="38">
        <v>0</v>
      </c>
      <c r="W846" s="38" t="s">
        <v>2380</v>
      </c>
      <c r="X846" s="38" t="s">
        <v>8391</v>
      </c>
      <c r="Y846" s="19" t="str">
        <f t="shared" si="69"/>
        <v>Normal</v>
      </c>
    </row>
    <row r="847" spans="1:25" x14ac:dyDescent="0.35">
      <c r="A847" s="3" t="s">
        <v>1526</v>
      </c>
      <c r="B847" s="3">
        <v>24.53</v>
      </c>
      <c r="C847" s="3">
        <v>9.0500000000000007</v>
      </c>
      <c r="D847" s="3" t="s">
        <v>2380</v>
      </c>
      <c r="E847" s="3" t="s">
        <v>2380</v>
      </c>
      <c r="F847" s="3" t="s">
        <v>2380</v>
      </c>
      <c r="G847" s="3" t="s">
        <v>2381</v>
      </c>
      <c r="H847" s="3" t="s">
        <v>2380</v>
      </c>
      <c r="I847" s="14">
        <v>180</v>
      </c>
      <c r="J847" s="14" t="str">
        <f t="shared" si="67"/>
        <v>No</v>
      </c>
      <c r="K847" s="14">
        <f t="shared" si="65"/>
        <v>0</v>
      </c>
      <c r="L847" s="14" t="str">
        <f t="shared" si="68"/>
        <v>No</v>
      </c>
      <c r="M847" s="14" t="str">
        <f t="shared" si="66"/>
        <v>No</v>
      </c>
      <c r="N847" s="28">
        <v>24.53</v>
      </c>
      <c r="O847" s="19" t="str" cm="1">
        <f t="array" ref="O847">_xlfn.IFS(N847&lt;18.5,"Underweight",N847&lt;25,"Normalweight",N847&lt;30,"Overweight",N847&gt;=30,"Obesity")</f>
        <v>Normalweight</v>
      </c>
      <c r="P847" s="38" t="s">
        <v>1526</v>
      </c>
      <c r="Q847" s="28">
        <v>24.53</v>
      </c>
      <c r="R847" s="38">
        <v>9.0500000000000007</v>
      </c>
      <c r="S847" s="38" t="s">
        <v>2380</v>
      </c>
      <c r="T847" s="38" t="s">
        <v>2380</v>
      </c>
      <c r="U847" s="38" t="s">
        <v>2380</v>
      </c>
      <c r="V847" s="38">
        <v>0</v>
      </c>
      <c r="W847" s="38" t="s">
        <v>2380</v>
      </c>
      <c r="X847" s="38" t="s">
        <v>8393</v>
      </c>
      <c r="Y847" s="19" t="str">
        <f t="shared" si="69"/>
        <v>Diabetes</v>
      </c>
    </row>
    <row r="848" spans="1:25" x14ac:dyDescent="0.35">
      <c r="A848" s="3" t="s">
        <v>1525</v>
      </c>
      <c r="B848" s="3">
        <v>25.74</v>
      </c>
      <c r="C848" s="3">
        <v>10.93</v>
      </c>
      <c r="D848" s="3" t="s">
        <v>2380</v>
      </c>
      <c r="E848" s="3" t="s">
        <v>2380</v>
      </c>
      <c r="F848" s="3" t="s">
        <v>2380</v>
      </c>
      <c r="G848" s="3" t="s">
        <v>2381</v>
      </c>
      <c r="H848" s="3" t="s">
        <v>2380</v>
      </c>
      <c r="I848" s="14">
        <v>180</v>
      </c>
      <c r="J848" s="14" t="str">
        <f t="shared" si="67"/>
        <v>No</v>
      </c>
      <c r="K848" s="14">
        <f t="shared" si="65"/>
        <v>0</v>
      </c>
      <c r="L848" s="14" t="str">
        <f t="shared" si="68"/>
        <v>No</v>
      </c>
      <c r="M848" s="14" t="str">
        <f t="shared" si="66"/>
        <v>No</v>
      </c>
      <c r="N848" s="28">
        <v>25.74</v>
      </c>
      <c r="O848" s="19" t="str" cm="1">
        <f t="array" ref="O848">_xlfn.IFS(N848&lt;18.5,"Underweight",N848&lt;25,"Normalweight",N848&lt;30,"Overweight",N848&gt;=30,"Obesity")</f>
        <v>Overweight</v>
      </c>
      <c r="P848" s="38" t="s">
        <v>1525</v>
      </c>
      <c r="Q848" s="28">
        <v>25.74</v>
      </c>
      <c r="R848" s="38">
        <v>10.93</v>
      </c>
      <c r="S848" s="38" t="s">
        <v>2380</v>
      </c>
      <c r="T848" s="38" t="s">
        <v>2380</v>
      </c>
      <c r="U848" s="38" t="s">
        <v>2380</v>
      </c>
      <c r="V848" s="38">
        <v>0</v>
      </c>
      <c r="W848" s="38" t="s">
        <v>2380</v>
      </c>
      <c r="X848" s="38" t="s">
        <v>8392</v>
      </c>
      <c r="Y848" s="19" t="str">
        <f t="shared" si="69"/>
        <v>Diabetes</v>
      </c>
    </row>
    <row r="849" spans="1:25" x14ac:dyDescent="0.35">
      <c r="A849" s="3" t="s">
        <v>1524</v>
      </c>
      <c r="B849" s="3">
        <v>34.08</v>
      </c>
      <c r="C849" s="3">
        <v>7.58</v>
      </c>
      <c r="D849" s="3" t="s">
        <v>2382</v>
      </c>
      <c r="E849" s="3" t="s">
        <v>2380</v>
      </c>
      <c r="F849" s="3" t="s">
        <v>2380</v>
      </c>
      <c r="G849" s="3">
        <v>2</v>
      </c>
      <c r="H849" s="3" t="s">
        <v>2380</v>
      </c>
      <c r="I849" s="14">
        <v>180</v>
      </c>
      <c r="J849" s="14" t="str">
        <f t="shared" si="67"/>
        <v>No</v>
      </c>
      <c r="K849" s="14">
        <f t="shared" si="65"/>
        <v>2</v>
      </c>
      <c r="L849" s="14" t="str">
        <f t="shared" si="68"/>
        <v>No</v>
      </c>
      <c r="M849" s="14" t="str">
        <f t="shared" si="66"/>
        <v>Yes</v>
      </c>
      <c r="N849" s="28">
        <v>34.08</v>
      </c>
      <c r="O849" s="19" t="str" cm="1">
        <f t="array" ref="O849">_xlfn.IFS(N849&lt;18.5,"Underweight",N849&lt;25,"Normalweight",N849&lt;30,"Overweight",N849&gt;=30,"Obesity")</f>
        <v>Obesity</v>
      </c>
      <c r="P849" s="38" t="s">
        <v>1524</v>
      </c>
      <c r="Q849" s="28">
        <v>34.08</v>
      </c>
      <c r="R849" s="38">
        <v>7.58</v>
      </c>
      <c r="S849" s="38" t="s">
        <v>2383</v>
      </c>
      <c r="T849" s="38" t="s">
        <v>2380</v>
      </c>
      <c r="U849" s="38" t="s">
        <v>2380</v>
      </c>
      <c r="V849" s="38">
        <v>2</v>
      </c>
      <c r="W849" s="38" t="s">
        <v>2380</v>
      </c>
      <c r="X849" s="38" t="s">
        <v>8391</v>
      </c>
      <c r="Y849" s="19" t="str">
        <f t="shared" si="69"/>
        <v>Normal</v>
      </c>
    </row>
    <row r="850" spans="1:25" x14ac:dyDescent="0.35">
      <c r="A850" s="3" t="s">
        <v>1523</v>
      </c>
      <c r="B850" s="3">
        <v>31.35</v>
      </c>
      <c r="C850" s="3">
        <v>11</v>
      </c>
      <c r="D850" s="3" t="s">
        <v>2382</v>
      </c>
      <c r="E850" s="3" t="s">
        <v>2380</v>
      </c>
      <c r="F850" s="3" t="s">
        <v>2383</v>
      </c>
      <c r="G850" s="3">
        <v>1</v>
      </c>
      <c r="H850" s="3" t="s">
        <v>2380</v>
      </c>
      <c r="I850" s="14">
        <v>180</v>
      </c>
      <c r="J850" s="14" t="str">
        <f t="shared" si="67"/>
        <v>No</v>
      </c>
      <c r="K850" s="14">
        <f t="shared" si="65"/>
        <v>1</v>
      </c>
      <c r="L850" s="14" t="str">
        <f t="shared" si="68"/>
        <v>No</v>
      </c>
      <c r="M850" s="14" t="str">
        <f t="shared" si="66"/>
        <v>Yes</v>
      </c>
      <c r="N850" s="28">
        <v>31.35</v>
      </c>
      <c r="O850" s="19" t="str" cm="1">
        <f t="array" ref="O850">_xlfn.IFS(N850&lt;18.5,"Underweight",N850&lt;25,"Normalweight",N850&lt;30,"Overweight",N850&gt;=30,"Obesity")</f>
        <v>Obesity</v>
      </c>
      <c r="P850" s="38" t="s">
        <v>1523</v>
      </c>
      <c r="Q850" s="28">
        <v>31.35</v>
      </c>
      <c r="R850" s="38">
        <v>11</v>
      </c>
      <c r="S850" s="38" t="s">
        <v>2383</v>
      </c>
      <c r="T850" s="38" t="s">
        <v>2380</v>
      </c>
      <c r="U850" s="38" t="s">
        <v>2383</v>
      </c>
      <c r="V850" s="38">
        <v>1</v>
      </c>
      <c r="W850" s="38" t="s">
        <v>2380</v>
      </c>
      <c r="X850" s="38" t="s">
        <v>8391</v>
      </c>
      <c r="Y850" s="19" t="str">
        <f t="shared" si="69"/>
        <v>Diabetes</v>
      </c>
    </row>
    <row r="851" spans="1:25" x14ac:dyDescent="0.35">
      <c r="A851" s="3" t="s">
        <v>1522</v>
      </c>
      <c r="B851" s="3">
        <v>26.79</v>
      </c>
      <c r="C851" s="3">
        <v>5.0599999999999996</v>
      </c>
      <c r="D851" s="3" t="s">
        <v>2380</v>
      </c>
      <c r="E851" s="3" t="s">
        <v>2380</v>
      </c>
      <c r="F851" s="3" t="s">
        <v>2380</v>
      </c>
      <c r="G851" s="3">
        <v>1</v>
      </c>
      <c r="H851" s="3" t="s">
        <v>2380</v>
      </c>
      <c r="I851" s="14">
        <v>180</v>
      </c>
      <c r="J851" s="14" t="str">
        <f t="shared" si="67"/>
        <v>No</v>
      </c>
      <c r="K851" s="14">
        <f t="shared" si="65"/>
        <v>1</v>
      </c>
      <c r="L851" s="14" t="str">
        <f t="shared" si="68"/>
        <v>No</v>
      </c>
      <c r="M851" s="14" t="str">
        <f t="shared" si="66"/>
        <v>No</v>
      </c>
      <c r="N851" s="28">
        <v>26.79</v>
      </c>
      <c r="O851" s="19" t="str" cm="1">
        <f t="array" ref="O851">_xlfn.IFS(N851&lt;18.5,"Underweight",N851&lt;25,"Normalweight",N851&lt;30,"Overweight",N851&gt;=30,"Obesity")</f>
        <v>Overweight</v>
      </c>
      <c r="P851" s="38" t="s">
        <v>1522</v>
      </c>
      <c r="Q851" s="28">
        <v>26.79</v>
      </c>
      <c r="R851" s="38">
        <v>5.0599999999999996</v>
      </c>
      <c r="S851" s="38" t="s">
        <v>2380</v>
      </c>
      <c r="T851" s="38" t="s">
        <v>2380</v>
      </c>
      <c r="U851" s="38" t="s">
        <v>2380</v>
      </c>
      <c r="V851" s="38">
        <v>1</v>
      </c>
      <c r="W851" s="38" t="s">
        <v>2380</v>
      </c>
      <c r="X851" s="38" t="s">
        <v>8392</v>
      </c>
      <c r="Y851" s="19" t="str">
        <f t="shared" si="69"/>
        <v>Normal</v>
      </c>
    </row>
    <row r="852" spans="1:25" x14ac:dyDescent="0.35">
      <c r="A852" s="3" t="s">
        <v>1521</v>
      </c>
      <c r="B852" s="3">
        <v>42.78</v>
      </c>
      <c r="C852" s="3">
        <v>6.11</v>
      </c>
      <c r="D852" s="3" t="s">
        <v>2382</v>
      </c>
      <c r="E852" s="3" t="s">
        <v>2380</v>
      </c>
      <c r="F852" s="3" t="s">
        <v>2380</v>
      </c>
      <c r="G852" s="3">
        <v>1</v>
      </c>
      <c r="H852" s="3" t="s">
        <v>2380</v>
      </c>
      <c r="I852" s="14">
        <v>180</v>
      </c>
      <c r="J852" s="14" t="str">
        <f t="shared" si="67"/>
        <v>No</v>
      </c>
      <c r="K852" s="14">
        <f t="shared" si="65"/>
        <v>1</v>
      </c>
      <c r="L852" s="14" t="str">
        <f t="shared" si="68"/>
        <v>No</v>
      </c>
      <c r="M852" s="14" t="str">
        <f t="shared" si="66"/>
        <v>Yes</v>
      </c>
      <c r="N852" s="28">
        <v>42.78</v>
      </c>
      <c r="O852" s="19" t="str" cm="1">
        <f t="array" ref="O852">_xlfn.IFS(N852&lt;18.5,"Underweight",N852&lt;25,"Normalweight",N852&lt;30,"Overweight",N852&gt;=30,"Obesity")</f>
        <v>Obesity</v>
      </c>
      <c r="P852" s="38" t="s">
        <v>1521</v>
      </c>
      <c r="Q852" s="28">
        <v>42.78</v>
      </c>
      <c r="R852" s="38">
        <v>6.11</v>
      </c>
      <c r="S852" s="38" t="s">
        <v>2383</v>
      </c>
      <c r="T852" s="38" t="s">
        <v>2380</v>
      </c>
      <c r="U852" s="38" t="s">
        <v>2380</v>
      </c>
      <c r="V852" s="38">
        <v>1</v>
      </c>
      <c r="W852" s="38" t="s">
        <v>2380</v>
      </c>
      <c r="X852" s="38" t="s">
        <v>8391</v>
      </c>
      <c r="Y852" s="19" t="str">
        <f t="shared" si="69"/>
        <v>Prediabetes</v>
      </c>
    </row>
    <row r="853" spans="1:25" x14ac:dyDescent="0.35">
      <c r="A853" s="3" t="s">
        <v>1520</v>
      </c>
      <c r="B853" s="3">
        <v>46.75</v>
      </c>
      <c r="C853" s="3">
        <v>6.66</v>
      </c>
      <c r="D853" s="3" t="s">
        <v>2382</v>
      </c>
      <c r="E853" s="3" t="s">
        <v>2380</v>
      </c>
      <c r="F853" s="3" t="s">
        <v>2380</v>
      </c>
      <c r="G853" s="3">
        <v>2</v>
      </c>
      <c r="H853" s="3" t="s">
        <v>2380</v>
      </c>
      <c r="I853" s="14">
        <v>180</v>
      </c>
      <c r="J853" s="14" t="str">
        <f t="shared" si="67"/>
        <v>No</v>
      </c>
      <c r="K853" s="14">
        <f t="shared" si="65"/>
        <v>2</v>
      </c>
      <c r="L853" s="14" t="str">
        <f t="shared" si="68"/>
        <v>No</v>
      </c>
      <c r="M853" s="14" t="str">
        <f t="shared" si="66"/>
        <v>Yes</v>
      </c>
      <c r="N853" s="28">
        <v>46.75</v>
      </c>
      <c r="O853" s="19" t="str" cm="1">
        <f t="array" ref="O853">_xlfn.IFS(N853&lt;18.5,"Underweight",N853&lt;25,"Normalweight",N853&lt;30,"Overweight",N853&gt;=30,"Obesity")</f>
        <v>Obesity</v>
      </c>
      <c r="P853" s="38" t="s">
        <v>1520</v>
      </c>
      <c r="Q853" s="28">
        <v>46.75</v>
      </c>
      <c r="R853" s="38">
        <v>6.66</v>
      </c>
      <c r="S853" s="38" t="s">
        <v>2383</v>
      </c>
      <c r="T853" s="38" t="s">
        <v>2380</v>
      </c>
      <c r="U853" s="38" t="s">
        <v>2380</v>
      </c>
      <c r="V853" s="38">
        <v>2</v>
      </c>
      <c r="W853" s="38" t="s">
        <v>2380</v>
      </c>
      <c r="X853" s="38" t="s">
        <v>8391</v>
      </c>
      <c r="Y853" s="19" t="str">
        <f t="shared" si="69"/>
        <v>Diabetes</v>
      </c>
    </row>
    <row r="854" spans="1:25" x14ac:dyDescent="0.35">
      <c r="A854" s="3" t="s">
        <v>1519</v>
      </c>
      <c r="B854" s="3">
        <v>32.15</v>
      </c>
      <c r="C854" s="3">
        <v>4.0199999999999996</v>
      </c>
      <c r="D854" s="3" t="s">
        <v>2382</v>
      </c>
      <c r="E854" s="3" t="s">
        <v>2380</v>
      </c>
      <c r="F854" s="3" t="s">
        <v>2383</v>
      </c>
      <c r="G854" s="3">
        <v>1</v>
      </c>
      <c r="H854" s="3" t="s">
        <v>2380</v>
      </c>
      <c r="I854" s="14">
        <v>180</v>
      </c>
      <c r="J854" s="14" t="str">
        <f t="shared" si="67"/>
        <v>No</v>
      </c>
      <c r="K854" s="14">
        <f t="shared" si="65"/>
        <v>1</v>
      </c>
      <c r="L854" s="14" t="str">
        <f t="shared" si="68"/>
        <v>No</v>
      </c>
      <c r="M854" s="14" t="str">
        <f t="shared" si="66"/>
        <v>Yes</v>
      </c>
      <c r="N854" s="28">
        <v>32.15</v>
      </c>
      <c r="O854" s="19" t="str" cm="1">
        <f t="array" ref="O854">_xlfn.IFS(N854&lt;18.5,"Underweight",N854&lt;25,"Normalweight",N854&lt;30,"Overweight",N854&gt;=30,"Obesity")</f>
        <v>Obesity</v>
      </c>
      <c r="P854" s="38" t="s">
        <v>1519</v>
      </c>
      <c r="Q854" s="28">
        <v>32.15</v>
      </c>
      <c r="R854" s="38">
        <v>4.0199999999999996</v>
      </c>
      <c r="S854" s="38" t="s">
        <v>2383</v>
      </c>
      <c r="T854" s="38" t="s">
        <v>2380</v>
      </c>
      <c r="U854" s="38" t="s">
        <v>2383</v>
      </c>
      <c r="V854" s="38">
        <v>1</v>
      </c>
      <c r="W854" s="38" t="s">
        <v>2380</v>
      </c>
      <c r="X854" s="38" t="s">
        <v>8391</v>
      </c>
      <c r="Y854" s="19" t="str">
        <f t="shared" si="69"/>
        <v>Normal</v>
      </c>
    </row>
    <row r="855" spans="1:25" x14ac:dyDescent="0.35">
      <c r="A855" s="3" t="s">
        <v>1518</v>
      </c>
      <c r="B855" s="3">
        <v>43.4</v>
      </c>
      <c r="C855" s="3">
        <v>8.81</v>
      </c>
      <c r="D855" s="3" t="s">
        <v>2382</v>
      </c>
      <c r="E855" s="3" t="s">
        <v>2380</v>
      </c>
      <c r="F855" s="3" t="s">
        <v>2380</v>
      </c>
      <c r="G855" s="3">
        <v>2</v>
      </c>
      <c r="H855" s="3" t="s">
        <v>2380</v>
      </c>
      <c r="I855" s="14">
        <v>180</v>
      </c>
      <c r="J855" s="14" t="str">
        <f t="shared" si="67"/>
        <v>No</v>
      </c>
      <c r="K855" s="14">
        <f t="shared" si="65"/>
        <v>2</v>
      </c>
      <c r="L855" s="14" t="str">
        <f t="shared" si="68"/>
        <v>No</v>
      </c>
      <c r="M855" s="14" t="str">
        <f t="shared" si="66"/>
        <v>Yes</v>
      </c>
      <c r="N855" s="28">
        <v>43.4</v>
      </c>
      <c r="O855" s="19" t="str" cm="1">
        <f t="array" ref="O855">_xlfn.IFS(N855&lt;18.5,"Underweight",N855&lt;25,"Normalweight",N855&lt;30,"Overweight",N855&gt;=30,"Obesity")</f>
        <v>Obesity</v>
      </c>
      <c r="P855" s="38" t="s">
        <v>1518</v>
      </c>
      <c r="Q855" s="28">
        <v>43.4</v>
      </c>
      <c r="R855" s="38">
        <v>8.81</v>
      </c>
      <c r="S855" s="38" t="s">
        <v>2383</v>
      </c>
      <c r="T855" s="38" t="s">
        <v>2380</v>
      </c>
      <c r="U855" s="38" t="s">
        <v>2380</v>
      </c>
      <c r="V855" s="38">
        <v>2</v>
      </c>
      <c r="W855" s="38" t="s">
        <v>2380</v>
      </c>
      <c r="X855" s="38" t="s">
        <v>8391</v>
      </c>
      <c r="Y855" s="19" t="str">
        <f t="shared" si="69"/>
        <v>Normal</v>
      </c>
    </row>
    <row r="856" spans="1:25" x14ac:dyDescent="0.35">
      <c r="A856" s="3" t="s">
        <v>1517</v>
      </c>
      <c r="B856" s="3">
        <v>31.57</v>
      </c>
      <c r="C856" s="3">
        <v>7.92</v>
      </c>
      <c r="D856" s="3" t="s">
        <v>2382</v>
      </c>
      <c r="E856" s="3" t="s">
        <v>2380</v>
      </c>
      <c r="F856" s="3" t="s">
        <v>2380</v>
      </c>
      <c r="G856" s="3">
        <v>2</v>
      </c>
      <c r="H856" s="3" t="s">
        <v>2380</v>
      </c>
      <c r="I856" s="14">
        <v>180</v>
      </c>
      <c r="J856" s="14" t="str">
        <f t="shared" si="67"/>
        <v>No</v>
      </c>
      <c r="K856" s="14">
        <f t="shared" si="65"/>
        <v>2</v>
      </c>
      <c r="L856" s="14" t="str">
        <f t="shared" si="68"/>
        <v>No</v>
      </c>
      <c r="M856" s="14" t="str">
        <f t="shared" si="66"/>
        <v>Yes</v>
      </c>
      <c r="N856" s="28">
        <v>31.57</v>
      </c>
      <c r="O856" s="19" t="str" cm="1">
        <f t="array" ref="O856">_xlfn.IFS(N856&lt;18.5,"Underweight",N856&lt;25,"Normalweight",N856&lt;30,"Overweight",N856&gt;=30,"Obesity")</f>
        <v>Obesity</v>
      </c>
      <c r="P856" s="38" t="s">
        <v>1517</v>
      </c>
      <c r="Q856" s="28">
        <v>31.57</v>
      </c>
      <c r="R856" s="38">
        <v>7.92</v>
      </c>
      <c r="S856" s="38" t="s">
        <v>2383</v>
      </c>
      <c r="T856" s="38" t="s">
        <v>2380</v>
      </c>
      <c r="U856" s="38" t="s">
        <v>2380</v>
      </c>
      <c r="V856" s="38">
        <v>2</v>
      </c>
      <c r="W856" s="38" t="s">
        <v>2380</v>
      </c>
      <c r="X856" s="38" t="s">
        <v>8391</v>
      </c>
      <c r="Y856" s="19" t="str">
        <f t="shared" si="69"/>
        <v>Diabetes</v>
      </c>
    </row>
    <row r="857" spans="1:25" x14ac:dyDescent="0.35">
      <c r="A857" s="3" t="s">
        <v>1516</v>
      </c>
      <c r="B857" s="3">
        <v>24.32</v>
      </c>
      <c r="C857" s="3">
        <v>7.48</v>
      </c>
      <c r="D857" s="3" t="s">
        <v>2380</v>
      </c>
      <c r="E857" s="3" t="s">
        <v>2380</v>
      </c>
      <c r="F857" s="3" t="s">
        <v>2380</v>
      </c>
      <c r="G857" s="3" t="s">
        <v>2381</v>
      </c>
      <c r="H857" s="3" t="s">
        <v>2380</v>
      </c>
      <c r="I857" s="14">
        <v>180</v>
      </c>
      <c r="J857" s="14" t="str">
        <f t="shared" si="67"/>
        <v>No</v>
      </c>
      <c r="K857" s="14">
        <f t="shared" si="65"/>
        <v>0</v>
      </c>
      <c r="L857" s="14" t="str">
        <f t="shared" si="68"/>
        <v>No</v>
      </c>
      <c r="M857" s="14" t="str">
        <f t="shared" si="66"/>
        <v>No</v>
      </c>
      <c r="N857" s="28">
        <v>24.32</v>
      </c>
      <c r="O857" s="19" t="str" cm="1">
        <f t="array" ref="O857">_xlfn.IFS(N857&lt;18.5,"Underweight",N857&lt;25,"Normalweight",N857&lt;30,"Overweight",N857&gt;=30,"Obesity")</f>
        <v>Normalweight</v>
      </c>
      <c r="P857" s="38" t="s">
        <v>1516</v>
      </c>
      <c r="Q857" s="28">
        <v>24.32</v>
      </c>
      <c r="R857" s="38">
        <v>7.48</v>
      </c>
      <c r="S857" s="38" t="s">
        <v>2380</v>
      </c>
      <c r="T857" s="38" t="s">
        <v>2380</v>
      </c>
      <c r="U857" s="38" t="s">
        <v>2380</v>
      </c>
      <c r="V857" s="38">
        <v>0</v>
      </c>
      <c r="W857" s="38" t="s">
        <v>2380</v>
      </c>
      <c r="X857" s="38" t="s">
        <v>8393</v>
      </c>
      <c r="Y857" s="19" t="str">
        <f t="shared" si="69"/>
        <v>Diabetes</v>
      </c>
    </row>
    <row r="858" spans="1:25" x14ac:dyDescent="0.35">
      <c r="A858" s="3" t="s">
        <v>1515</v>
      </c>
      <c r="B858" s="3">
        <v>31.07</v>
      </c>
      <c r="C858" s="3">
        <v>4.62</v>
      </c>
      <c r="D858" s="3" t="s">
        <v>2382</v>
      </c>
      <c r="E858" s="3" t="s">
        <v>2380</v>
      </c>
      <c r="F858" s="3" t="s">
        <v>2380</v>
      </c>
      <c r="G858" s="3">
        <v>2</v>
      </c>
      <c r="H858" s="3" t="s">
        <v>2380</v>
      </c>
      <c r="I858" s="14">
        <v>180</v>
      </c>
      <c r="J858" s="14" t="str">
        <f t="shared" si="67"/>
        <v>No</v>
      </c>
      <c r="K858" s="14">
        <f t="shared" si="65"/>
        <v>2</v>
      </c>
      <c r="L858" s="14" t="str">
        <f t="shared" si="68"/>
        <v>No</v>
      </c>
      <c r="M858" s="14" t="str">
        <f t="shared" si="66"/>
        <v>Yes</v>
      </c>
      <c r="N858" s="28">
        <v>31.07</v>
      </c>
      <c r="O858" s="19" t="str" cm="1">
        <f t="array" ref="O858">_xlfn.IFS(N858&lt;18.5,"Underweight",N858&lt;25,"Normalweight",N858&lt;30,"Overweight",N858&gt;=30,"Obesity")</f>
        <v>Obesity</v>
      </c>
      <c r="P858" s="38" t="s">
        <v>1515</v>
      </c>
      <c r="Q858" s="28">
        <v>31.07</v>
      </c>
      <c r="R858" s="38">
        <v>4.62</v>
      </c>
      <c r="S858" s="38" t="s">
        <v>2383</v>
      </c>
      <c r="T858" s="38" t="s">
        <v>2380</v>
      </c>
      <c r="U858" s="38" t="s">
        <v>2380</v>
      </c>
      <c r="V858" s="38">
        <v>2</v>
      </c>
      <c r="W858" s="38" t="s">
        <v>2380</v>
      </c>
      <c r="X858" s="38" t="s">
        <v>8391</v>
      </c>
      <c r="Y858" s="19" t="str">
        <f t="shared" si="69"/>
        <v>Prediabetes</v>
      </c>
    </row>
    <row r="859" spans="1:25" x14ac:dyDescent="0.35">
      <c r="A859" s="3" t="s">
        <v>1514</v>
      </c>
      <c r="B859" s="3">
        <v>35.814999999999998</v>
      </c>
      <c r="C859" s="3">
        <v>8.4700000000000006</v>
      </c>
      <c r="D859" s="3" t="s">
        <v>2380</v>
      </c>
      <c r="E859" s="3" t="s">
        <v>2380</v>
      </c>
      <c r="F859" s="3" t="s">
        <v>2380</v>
      </c>
      <c r="G859" s="3" t="s">
        <v>2381</v>
      </c>
      <c r="H859" s="3" t="s">
        <v>2380</v>
      </c>
      <c r="I859" s="14">
        <v>180</v>
      </c>
      <c r="J859" s="14" t="str">
        <f t="shared" si="67"/>
        <v>No</v>
      </c>
      <c r="K859" s="14">
        <f t="shared" si="65"/>
        <v>0</v>
      </c>
      <c r="L859" s="14" t="str">
        <f t="shared" si="68"/>
        <v>No</v>
      </c>
      <c r="M859" s="14" t="str">
        <f t="shared" si="66"/>
        <v>No</v>
      </c>
      <c r="N859" s="28">
        <v>35.814999999999998</v>
      </c>
      <c r="O859" s="19" t="str" cm="1">
        <f t="array" ref="O859">_xlfn.IFS(N859&lt;18.5,"Underweight",N859&lt;25,"Normalweight",N859&lt;30,"Overweight",N859&gt;=30,"Obesity")</f>
        <v>Obesity</v>
      </c>
      <c r="P859" s="38" t="s">
        <v>1514</v>
      </c>
      <c r="Q859" s="28">
        <v>35.814999999999998</v>
      </c>
      <c r="R859" s="38">
        <v>8.4700000000000006</v>
      </c>
      <c r="S859" s="38" t="s">
        <v>2380</v>
      </c>
      <c r="T859" s="38" t="s">
        <v>2380</v>
      </c>
      <c r="U859" s="38" t="s">
        <v>2380</v>
      </c>
      <c r="V859" s="38">
        <v>0</v>
      </c>
      <c r="W859" s="38" t="s">
        <v>2380</v>
      </c>
      <c r="X859" s="38" t="s">
        <v>8391</v>
      </c>
      <c r="Y859" s="19" t="str">
        <f t="shared" si="69"/>
        <v>Diabetes</v>
      </c>
    </row>
    <row r="860" spans="1:25" x14ac:dyDescent="0.35">
      <c r="A860" s="3" t="s">
        <v>1513</v>
      </c>
      <c r="B860" s="3">
        <v>40.81</v>
      </c>
      <c r="C860" s="3">
        <v>10.58</v>
      </c>
      <c r="D860" s="3" t="s">
        <v>2382</v>
      </c>
      <c r="E860" s="3" t="s">
        <v>2380</v>
      </c>
      <c r="F860" s="3" t="s">
        <v>2380</v>
      </c>
      <c r="G860" s="3" t="s">
        <v>2381</v>
      </c>
      <c r="H860" s="3" t="s">
        <v>2380</v>
      </c>
      <c r="I860" s="14">
        <v>180</v>
      </c>
      <c r="J860" s="14" t="str">
        <f t="shared" si="67"/>
        <v>No</v>
      </c>
      <c r="K860" s="14">
        <f t="shared" si="65"/>
        <v>0</v>
      </c>
      <c r="L860" s="14" t="str">
        <f t="shared" si="68"/>
        <v>No</v>
      </c>
      <c r="M860" s="14" t="str">
        <f t="shared" si="66"/>
        <v>Yes</v>
      </c>
      <c r="N860" s="28">
        <v>40.81</v>
      </c>
      <c r="O860" s="19" t="str" cm="1">
        <f t="array" ref="O860">_xlfn.IFS(N860&lt;18.5,"Underweight",N860&lt;25,"Normalweight",N860&lt;30,"Overweight",N860&gt;=30,"Obesity")</f>
        <v>Obesity</v>
      </c>
      <c r="P860" s="38" t="s">
        <v>1513</v>
      </c>
      <c r="Q860" s="28">
        <v>40.81</v>
      </c>
      <c r="R860" s="38">
        <v>10.58</v>
      </c>
      <c r="S860" s="38" t="s">
        <v>2383</v>
      </c>
      <c r="T860" s="38" t="s">
        <v>2380</v>
      </c>
      <c r="U860" s="38" t="s">
        <v>2380</v>
      </c>
      <c r="V860" s="38">
        <v>0</v>
      </c>
      <c r="W860" s="38" t="s">
        <v>2380</v>
      </c>
      <c r="X860" s="38" t="s">
        <v>8391</v>
      </c>
      <c r="Y860" s="19" t="str">
        <f t="shared" si="69"/>
        <v>Diabetes</v>
      </c>
    </row>
    <row r="861" spans="1:25" x14ac:dyDescent="0.35">
      <c r="A861" s="3" t="s">
        <v>1512</v>
      </c>
      <c r="B861" s="3">
        <v>24.605</v>
      </c>
      <c r="C861" s="3">
        <v>7.48</v>
      </c>
      <c r="D861" s="3" t="s">
        <v>2380</v>
      </c>
      <c r="E861" s="3" t="s">
        <v>2380</v>
      </c>
      <c r="F861" s="3" t="s">
        <v>2380</v>
      </c>
      <c r="G861" s="3" t="s">
        <v>2381</v>
      </c>
      <c r="H861" s="3" t="s">
        <v>2380</v>
      </c>
      <c r="I861" s="14">
        <v>180</v>
      </c>
      <c r="J861" s="14" t="str">
        <f t="shared" si="67"/>
        <v>No</v>
      </c>
      <c r="K861" s="14">
        <f t="shared" si="65"/>
        <v>0</v>
      </c>
      <c r="L861" s="14" t="str">
        <f t="shared" si="68"/>
        <v>No</v>
      </c>
      <c r="M861" s="14" t="str">
        <f t="shared" si="66"/>
        <v>No</v>
      </c>
      <c r="N861" s="28">
        <v>24.605</v>
      </c>
      <c r="O861" s="19" t="str" cm="1">
        <f t="array" ref="O861">_xlfn.IFS(N861&lt;18.5,"Underweight",N861&lt;25,"Normalweight",N861&lt;30,"Overweight",N861&gt;=30,"Obesity")</f>
        <v>Normalweight</v>
      </c>
      <c r="P861" s="38" t="s">
        <v>1512</v>
      </c>
      <c r="Q861" s="28">
        <v>24.605</v>
      </c>
      <c r="R861" s="38">
        <v>7.48</v>
      </c>
      <c r="S861" s="38" t="s">
        <v>2380</v>
      </c>
      <c r="T861" s="38" t="s">
        <v>2380</v>
      </c>
      <c r="U861" s="38" t="s">
        <v>2380</v>
      </c>
      <c r="V861" s="38">
        <v>0</v>
      </c>
      <c r="W861" s="38" t="s">
        <v>2380</v>
      </c>
      <c r="X861" s="38" t="s">
        <v>8393</v>
      </c>
      <c r="Y861" s="19" t="str">
        <f t="shared" si="69"/>
        <v>Diabetes</v>
      </c>
    </row>
    <row r="862" spans="1:25" x14ac:dyDescent="0.35">
      <c r="A862" s="3" t="s">
        <v>1511</v>
      </c>
      <c r="B862" s="3">
        <v>21.47</v>
      </c>
      <c r="C862" s="3">
        <v>7.82</v>
      </c>
      <c r="D862" s="3" t="s">
        <v>2380</v>
      </c>
      <c r="E862" s="3" t="s">
        <v>2380</v>
      </c>
      <c r="F862" s="3" t="s">
        <v>2380</v>
      </c>
      <c r="G862" s="3" t="s">
        <v>2381</v>
      </c>
      <c r="H862" s="3" t="s">
        <v>2380</v>
      </c>
      <c r="I862" s="14">
        <v>180</v>
      </c>
      <c r="J862" s="14" t="str">
        <f t="shared" si="67"/>
        <v>No</v>
      </c>
      <c r="K862" s="14">
        <f t="shared" si="65"/>
        <v>0</v>
      </c>
      <c r="L862" s="14" t="str">
        <f t="shared" si="68"/>
        <v>No</v>
      </c>
      <c r="M862" s="14" t="str">
        <f t="shared" si="66"/>
        <v>No</v>
      </c>
      <c r="N862" s="28">
        <v>21.47</v>
      </c>
      <c r="O862" s="19" t="str" cm="1">
        <f t="array" ref="O862">_xlfn.IFS(N862&lt;18.5,"Underweight",N862&lt;25,"Normalweight",N862&lt;30,"Overweight",N862&gt;=30,"Obesity")</f>
        <v>Normalweight</v>
      </c>
      <c r="P862" s="38" t="s">
        <v>1511</v>
      </c>
      <c r="Q862" s="28">
        <v>21.47</v>
      </c>
      <c r="R862" s="38">
        <v>7.82</v>
      </c>
      <c r="S862" s="38" t="s">
        <v>2380</v>
      </c>
      <c r="T862" s="38" t="s">
        <v>2380</v>
      </c>
      <c r="U862" s="38" t="s">
        <v>2380</v>
      </c>
      <c r="V862" s="38">
        <v>0</v>
      </c>
      <c r="W862" s="38" t="s">
        <v>2380</v>
      </c>
      <c r="X862" s="38" t="s">
        <v>8393</v>
      </c>
      <c r="Y862" s="19" t="str">
        <f t="shared" si="69"/>
        <v>Diabetes</v>
      </c>
    </row>
    <row r="863" spans="1:25" x14ac:dyDescent="0.35">
      <c r="A863" s="3" t="s">
        <v>1510</v>
      </c>
      <c r="B863" s="3">
        <v>52.89</v>
      </c>
      <c r="C863" s="3">
        <v>4.96</v>
      </c>
      <c r="D863" s="3" t="s">
        <v>2382</v>
      </c>
      <c r="E863" s="3" t="s">
        <v>2380</v>
      </c>
      <c r="F863" s="3" t="s">
        <v>2380</v>
      </c>
      <c r="G863" s="3">
        <v>1</v>
      </c>
      <c r="H863" s="3" t="s">
        <v>2380</v>
      </c>
      <c r="I863" s="14">
        <v>180</v>
      </c>
      <c r="J863" s="14" t="str">
        <f t="shared" si="67"/>
        <v>No</v>
      </c>
      <c r="K863" s="14">
        <f t="shared" si="65"/>
        <v>1</v>
      </c>
      <c r="L863" s="14" t="str">
        <f t="shared" si="68"/>
        <v>No</v>
      </c>
      <c r="M863" s="14" t="str">
        <f t="shared" si="66"/>
        <v>Yes</v>
      </c>
      <c r="N863" s="28">
        <v>52.89</v>
      </c>
      <c r="O863" s="19" t="str" cm="1">
        <f t="array" ref="O863">_xlfn.IFS(N863&lt;18.5,"Underweight",N863&lt;25,"Normalweight",N863&lt;30,"Overweight",N863&gt;=30,"Obesity")</f>
        <v>Obesity</v>
      </c>
      <c r="P863" s="38" t="s">
        <v>1510</v>
      </c>
      <c r="Q863" s="28">
        <v>52.89</v>
      </c>
      <c r="R863" s="38">
        <v>4.96</v>
      </c>
      <c r="S863" s="38" t="s">
        <v>2383</v>
      </c>
      <c r="T863" s="38" t="s">
        <v>2380</v>
      </c>
      <c r="U863" s="38" t="s">
        <v>2380</v>
      </c>
      <c r="V863" s="38">
        <v>1</v>
      </c>
      <c r="W863" s="38" t="s">
        <v>2380</v>
      </c>
      <c r="X863" s="38" t="s">
        <v>8391</v>
      </c>
      <c r="Y863" s="19" t="str">
        <f t="shared" si="69"/>
        <v>Prediabetes</v>
      </c>
    </row>
    <row r="864" spans="1:25" x14ac:dyDescent="0.35">
      <c r="A864" s="3" t="s">
        <v>1509</v>
      </c>
      <c r="B864" s="3">
        <v>32.965000000000003</v>
      </c>
      <c r="C864" s="3">
        <v>6.15</v>
      </c>
      <c r="D864" s="3" t="s">
        <v>2382</v>
      </c>
      <c r="E864" s="3" t="s">
        <v>2380</v>
      </c>
      <c r="F864" s="3" t="s">
        <v>2380</v>
      </c>
      <c r="G864" s="3">
        <v>1</v>
      </c>
      <c r="H864" s="3" t="s">
        <v>2380</v>
      </c>
      <c r="I864" s="14">
        <v>180</v>
      </c>
      <c r="J864" s="14" t="str">
        <f t="shared" si="67"/>
        <v>No</v>
      </c>
      <c r="K864" s="14">
        <f t="shared" si="65"/>
        <v>1</v>
      </c>
      <c r="L864" s="14" t="str">
        <f t="shared" si="68"/>
        <v>No</v>
      </c>
      <c r="M864" s="14" t="str">
        <f t="shared" si="66"/>
        <v>Yes</v>
      </c>
      <c r="N864" s="28">
        <v>32.965000000000003</v>
      </c>
      <c r="O864" s="19" t="str" cm="1">
        <f t="array" ref="O864">_xlfn.IFS(N864&lt;18.5,"Underweight",N864&lt;25,"Normalweight",N864&lt;30,"Overweight",N864&gt;=30,"Obesity")</f>
        <v>Obesity</v>
      </c>
      <c r="P864" s="38" t="s">
        <v>1509</v>
      </c>
      <c r="Q864" s="28">
        <v>32.965000000000003</v>
      </c>
      <c r="R864" s="38">
        <v>6.15</v>
      </c>
      <c r="S864" s="38" t="s">
        <v>2383</v>
      </c>
      <c r="T864" s="38" t="s">
        <v>2380</v>
      </c>
      <c r="U864" s="38" t="s">
        <v>2380</v>
      </c>
      <c r="V864" s="38">
        <v>1</v>
      </c>
      <c r="W864" s="38" t="s">
        <v>2380</v>
      </c>
      <c r="X864" s="38" t="s">
        <v>8391</v>
      </c>
      <c r="Y864" s="19" t="str">
        <f t="shared" si="69"/>
        <v>Prediabetes</v>
      </c>
    </row>
    <row r="865" spans="1:25" x14ac:dyDescent="0.35">
      <c r="A865" s="3" t="s">
        <v>1508</v>
      </c>
      <c r="B865" s="3">
        <v>36.799999999999997</v>
      </c>
      <c r="C865" s="3">
        <v>4.62</v>
      </c>
      <c r="D865" s="3" t="s">
        <v>2380</v>
      </c>
      <c r="E865" s="3" t="s">
        <v>2380</v>
      </c>
      <c r="F865" s="3" t="s">
        <v>2383</v>
      </c>
      <c r="G865" s="3">
        <v>1</v>
      </c>
      <c r="H865" s="3" t="s">
        <v>2380</v>
      </c>
      <c r="I865" s="14">
        <v>180</v>
      </c>
      <c r="J865" s="14" t="str">
        <f t="shared" si="67"/>
        <v>No</v>
      </c>
      <c r="K865" s="14">
        <f t="shared" si="65"/>
        <v>1</v>
      </c>
      <c r="L865" s="14" t="str">
        <f t="shared" si="68"/>
        <v>No</v>
      </c>
      <c r="M865" s="14" t="str">
        <f t="shared" si="66"/>
        <v>No</v>
      </c>
      <c r="N865" s="28">
        <v>36.799999999999997</v>
      </c>
      <c r="O865" s="19" t="str" cm="1">
        <f t="array" ref="O865">_xlfn.IFS(N865&lt;18.5,"Underweight",N865&lt;25,"Normalweight",N865&lt;30,"Overweight",N865&gt;=30,"Obesity")</f>
        <v>Obesity</v>
      </c>
      <c r="P865" s="38" t="s">
        <v>1508</v>
      </c>
      <c r="Q865" s="28">
        <v>36.799999999999997</v>
      </c>
      <c r="R865" s="38">
        <v>4.62</v>
      </c>
      <c r="S865" s="38" t="s">
        <v>2380</v>
      </c>
      <c r="T865" s="38" t="s">
        <v>2380</v>
      </c>
      <c r="U865" s="38" t="s">
        <v>2383</v>
      </c>
      <c r="V865" s="38">
        <v>1</v>
      </c>
      <c r="W865" s="38" t="s">
        <v>2380</v>
      </c>
      <c r="X865" s="38" t="s">
        <v>8391</v>
      </c>
      <c r="Y865" s="19" t="str">
        <f t="shared" si="69"/>
        <v>Prediabetes</v>
      </c>
    </row>
    <row r="866" spans="1:25" x14ac:dyDescent="0.35">
      <c r="A866" s="3" t="s">
        <v>1507</v>
      </c>
      <c r="B866" s="3">
        <v>34.299999999999997</v>
      </c>
      <c r="C866" s="3">
        <v>4.87</v>
      </c>
      <c r="D866" s="3" t="s">
        <v>2380</v>
      </c>
      <c r="E866" s="3" t="s">
        <v>2380</v>
      </c>
      <c r="F866" s="3" t="s">
        <v>2380</v>
      </c>
      <c r="G866" s="3">
        <v>2</v>
      </c>
      <c r="H866" s="3" t="s">
        <v>2380</v>
      </c>
      <c r="I866" s="14">
        <v>180</v>
      </c>
      <c r="J866" s="14" t="str">
        <f t="shared" si="67"/>
        <v>No</v>
      </c>
      <c r="K866" s="14">
        <f t="shared" si="65"/>
        <v>2</v>
      </c>
      <c r="L866" s="14" t="str">
        <f t="shared" si="68"/>
        <v>No</v>
      </c>
      <c r="M866" s="14" t="str">
        <f t="shared" si="66"/>
        <v>No</v>
      </c>
      <c r="N866" s="28">
        <v>34.299999999999997</v>
      </c>
      <c r="O866" s="19" t="str" cm="1">
        <f t="array" ref="O866">_xlfn.IFS(N866&lt;18.5,"Underweight",N866&lt;25,"Normalweight",N866&lt;30,"Overweight",N866&gt;=30,"Obesity")</f>
        <v>Obesity</v>
      </c>
      <c r="P866" s="38" t="s">
        <v>1507</v>
      </c>
      <c r="Q866" s="28">
        <v>34.299999999999997</v>
      </c>
      <c r="R866" s="38">
        <v>4.87</v>
      </c>
      <c r="S866" s="38" t="s">
        <v>2380</v>
      </c>
      <c r="T866" s="38" t="s">
        <v>2380</v>
      </c>
      <c r="U866" s="38" t="s">
        <v>2380</v>
      </c>
      <c r="V866" s="38">
        <v>2</v>
      </c>
      <c r="W866" s="38" t="s">
        <v>2380</v>
      </c>
      <c r="X866" s="38" t="s">
        <v>8391</v>
      </c>
      <c r="Y866" s="19" t="str">
        <f t="shared" si="69"/>
        <v>Normal</v>
      </c>
    </row>
    <row r="867" spans="1:25" x14ac:dyDescent="0.35">
      <c r="A867" s="3" t="s">
        <v>1506</v>
      </c>
      <c r="B867" s="3">
        <v>35.244999999999997</v>
      </c>
      <c r="C867" s="3">
        <v>4.63</v>
      </c>
      <c r="D867" s="3" t="s">
        <v>2380</v>
      </c>
      <c r="E867" s="3" t="s">
        <v>2380</v>
      </c>
      <c r="F867" s="3" t="s">
        <v>2380</v>
      </c>
      <c r="G867" s="3" t="s">
        <v>2381</v>
      </c>
      <c r="H867" s="3" t="s">
        <v>2380</v>
      </c>
      <c r="I867" s="14">
        <v>180</v>
      </c>
      <c r="J867" s="14" t="str">
        <f t="shared" si="67"/>
        <v>No</v>
      </c>
      <c r="K867" s="14">
        <f t="shared" si="65"/>
        <v>0</v>
      </c>
      <c r="L867" s="14" t="str">
        <f t="shared" si="68"/>
        <v>No</v>
      </c>
      <c r="M867" s="14" t="str">
        <f t="shared" si="66"/>
        <v>No</v>
      </c>
      <c r="N867" s="28">
        <v>35.244999999999997</v>
      </c>
      <c r="O867" s="19" t="str" cm="1">
        <f t="array" ref="O867">_xlfn.IFS(N867&lt;18.5,"Underweight",N867&lt;25,"Normalweight",N867&lt;30,"Overweight",N867&gt;=30,"Obesity")</f>
        <v>Obesity</v>
      </c>
      <c r="P867" s="38" t="s">
        <v>1506</v>
      </c>
      <c r="Q867" s="28">
        <v>35.244999999999997</v>
      </c>
      <c r="R867" s="38">
        <v>4.63</v>
      </c>
      <c r="S867" s="38" t="s">
        <v>2380</v>
      </c>
      <c r="T867" s="38" t="s">
        <v>2380</v>
      </c>
      <c r="U867" s="38" t="s">
        <v>2380</v>
      </c>
      <c r="V867" s="38">
        <v>0</v>
      </c>
      <c r="W867" s="38" t="s">
        <v>2380</v>
      </c>
      <c r="X867" s="38" t="s">
        <v>8391</v>
      </c>
      <c r="Y867" s="19" t="str">
        <f t="shared" si="69"/>
        <v>Prediabetes</v>
      </c>
    </row>
    <row r="868" spans="1:25" x14ac:dyDescent="0.35">
      <c r="A868" s="3" t="s">
        <v>1505</v>
      </c>
      <c r="B868" s="3">
        <v>26.23</v>
      </c>
      <c r="C868" s="3">
        <v>11.93</v>
      </c>
      <c r="D868" s="3" t="s">
        <v>2380</v>
      </c>
      <c r="E868" s="3" t="s">
        <v>2380</v>
      </c>
      <c r="F868" s="3" t="s">
        <v>2380</v>
      </c>
      <c r="G868" s="3" t="s">
        <v>2381</v>
      </c>
      <c r="H868" s="3" t="s">
        <v>2380</v>
      </c>
      <c r="I868" s="14">
        <v>180</v>
      </c>
      <c r="J868" s="14" t="str">
        <f t="shared" si="67"/>
        <v>No</v>
      </c>
      <c r="K868" s="14">
        <f t="shared" si="65"/>
        <v>0</v>
      </c>
      <c r="L868" s="14" t="str">
        <f t="shared" si="68"/>
        <v>No</v>
      </c>
      <c r="M868" s="14" t="str">
        <f t="shared" si="66"/>
        <v>No</v>
      </c>
      <c r="N868" s="28">
        <v>26.23</v>
      </c>
      <c r="O868" s="19" t="str" cm="1">
        <f t="array" ref="O868">_xlfn.IFS(N868&lt;18.5,"Underweight",N868&lt;25,"Normalweight",N868&lt;30,"Overweight",N868&gt;=30,"Obesity")</f>
        <v>Overweight</v>
      </c>
      <c r="P868" s="38" t="s">
        <v>1505</v>
      </c>
      <c r="Q868" s="28">
        <v>26.23</v>
      </c>
      <c r="R868" s="38">
        <v>11.93</v>
      </c>
      <c r="S868" s="38" t="s">
        <v>2380</v>
      </c>
      <c r="T868" s="38" t="s">
        <v>2380</v>
      </c>
      <c r="U868" s="38" t="s">
        <v>2380</v>
      </c>
      <c r="V868" s="38">
        <v>0</v>
      </c>
      <c r="W868" s="38" t="s">
        <v>2380</v>
      </c>
      <c r="X868" s="38" t="s">
        <v>8392</v>
      </c>
      <c r="Y868" s="19" t="str">
        <f t="shared" si="69"/>
        <v>Diabetes</v>
      </c>
    </row>
    <row r="869" spans="1:25" x14ac:dyDescent="0.35">
      <c r="A869" s="3" t="s">
        <v>1504</v>
      </c>
      <c r="B869" s="3">
        <v>36.1</v>
      </c>
      <c r="C869" s="3">
        <v>5.65</v>
      </c>
      <c r="D869" s="3" t="s">
        <v>2382</v>
      </c>
      <c r="E869" s="3" t="s">
        <v>2380</v>
      </c>
      <c r="F869" s="3" t="s">
        <v>2380</v>
      </c>
      <c r="G869" s="3">
        <v>2</v>
      </c>
      <c r="H869" s="3" t="s">
        <v>2380</v>
      </c>
      <c r="I869" s="14">
        <v>180</v>
      </c>
      <c r="J869" s="14" t="str">
        <f t="shared" si="67"/>
        <v>No</v>
      </c>
      <c r="K869" s="14">
        <f t="shared" si="65"/>
        <v>2</v>
      </c>
      <c r="L869" s="14" t="str">
        <f t="shared" si="68"/>
        <v>No</v>
      </c>
      <c r="M869" s="14" t="str">
        <f t="shared" si="66"/>
        <v>Yes</v>
      </c>
      <c r="N869" s="28">
        <v>36.1</v>
      </c>
      <c r="O869" s="19" t="str" cm="1">
        <f t="array" ref="O869">_xlfn.IFS(N869&lt;18.5,"Underweight",N869&lt;25,"Normalweight",N869&lt;30,"Overweight",N869&gt;=30,"Obesity")</f>
        <v>Obesity</v>
      </c>
      <c r="P869" s="38" t="s">
        <v>1504</v>
      </c>
      <c r="Q869" s="28">
        <v>36.1</v>
      </c>
      <c r="R869" s="38">
        <v>5.65</v>
      </c>
      <c r="S869" s="38" t="s">
        <v>2383</v>
      </c>
      <c r="T869" s="38" t="s">
        <v>2380</v>
      </c>
      <c r="U869" s="38" t="s">
        <v>2380</v>
      </c>
      <c r="V869" s="38">
        <v>2</v>
      </c>
      <c r="W869" s="38" t="s">
        <v>2380</v>
      </c>
      <c r="X869" s="38" t="s">
        <v>8391</v>
      </c>
      <c r="Y869" s="19" t="str">
        <f t="shared" si="69"/>
        <v>Prediabetes</v>
      </c>
    </row>
    <row r="870" spans="1:25" x14ac:dyDescent="0.35">
      <c r="A870" s="3" t="s">
        <v>1503</v>
      </c>
      <c r="B870" s="3">
        <v>37.1</v>
      </c>
      <c r="C870" s="3">
        <v>11.21</v>
      </c>
      <c r="D870" s="3" t="s">
        <v>2382</v>
      </c>
      <c r="E870" s="3" t="s">
        <v>2380</v>
      </c>
      <c r="F870" s="3" t="s">
        <v>2383</v>
      </c>
      <c r="G870" s="3">
        <v>1</v>
      </c>
      <c r="H870" s="3" t="s">
        <v>2380</v>
      </c>
      <c r="I870" s="14">
        <v>180</v>
      </c>
      <c r="J870" s="14" t="str">
        <f t="shared" si="67"/>
        <v>No</v>
      </c>
      <c r="K870" s="14">
        <f t="shared" si="65"/>
        <v>1</v>
      </c>
      <c r="L870" s="14" t="str">
        <f t="shared" si="68"/>
        <v>No</v>
      </c>
      <c r="M870" s="14" t="str">
        <f t="shared" si="66"/>
        <v>Yes</v>
      </c>
      <c r="N870" s="28">
        <v>37.1</v>
      </c>
      <c r="O870" s="19" t="str" cm="1">
        <f t="array" ref="O870">_xlfn.IFS(N870&lt;18.5,"Underweight",N870&lt;25,"Normalweight",N870&lt;30,"Overweight",N870&gt;=30,"Obesity")</f>
        <v>Obesity</v>
      </c>
      <c r="P870" s="38" t="s">
        <v>1503</v>
      </c>
      <c r="Q870" s="28">
        <v>37.1</v>
      </c>
      <c r="R870" s="38">
        <v>11.21</v>
      </c>
      <c r="S870" s="38" t="s">
        <v>2383</v>
      </c>
      <c r="T870" s="38" t="s">
        <v>2380</v>
      </c>
      <c r="U870" s="38" t="s">
        <v>2383</v>
      </c>
      <c r="V870" s="38">
        <v>1</v>
      </c>
      <c r="W870" s="38" t="s">
        <v>2380</v>
      </c>
      <c r="X870" s="38" t="s">
        <v>8391</v>
      </c>
      <c r="Y870" s="19" t="str">
        <f t="shared" si="69"/>
        <v>Diabetes</v>
      </c>
    </row>
    <row r="871" spans="1:25" x14ac:dyDescent="0.35">
      <c r="A871" s="3" t="s">
        <v>1502</v>
      </c>
      <c r="B871" s="3">
        <v>27.5</v>
      </c>
      <c r="C871" s="3">
        <v>10.62</v>
      </c>
      <c r="D871" s="3" t="s">
        <v>2382</v>
      </c>
      <c r="E871" s="3" t="s">
        <v>2380</v>
      </c>
      <c r="F871" s="3" t="s">
        <v>2383</v>
      </c>
      <c r="G871" s="3">
        <v>1</v>
      </c>
      <c r="H871" s="3" t="s">
        <v>2380</v>
      </c>
      <c r="I871" s="14">
        <v>180</v>
      </c>
      <c r="J871" s="14" t="str">
        <f t="shared" si="67"/>
        <v>No</v>
      </c>
      <c r="K871" s="14">
        <f t="shared" si="65"/>
        <v>1</v>
      </c>
      <c r="L871" s="14" t="str">
        <f t="shared" si="68"/>
        <v>No</v>
      </c>
      <c r="M871" s="14" t="str">
        <f t="shared" si="66"/>
        <v>Yes</v>
      </c>
      <c r="N871" s="28">
        <v>27.5</v>
      </c>
      <c r="O871" s="19" t="str" cm="1">
        <f t="array" ref="O871">_xlfn.IFS(N871&lt;18.5,"Underweight",N871&lt;25,"Normalweight",N871&lt;30,"Overweight",N871&gt;=30,"Obesity")</f>
        <v>Overweight</v>
      </c>
      <c r="P871" s="38" t="s">
        <v>1502</v>
      </c>
      <c r="Q871" s="28">
        <v>27.5</v>
      </c>
      <c r="R871" s="38">
        <v>10.62</v>
      </c>
      <c r="S871" s="38" t="s">
        <v>2383</v>
      </c>
      <c r="T871" s="38" t="s">
        <v>2380</v>
      </c>
      <c r="U871" s="38" t="s">
        <v>2383</v>
      </c>
      <c r="V871" s="38">
        <v>1</v>
      </c>
      <c r="W871" s="38" t="s">
        <v>2380</v>
      </c>
      <c r="X871" s="38" t="s">
        <v>8392</v>
      </c>
      <c r="Y871" s="19" t="str">
        <f t="shared" si="69"/>
        <v>Diabetes</v>
      </c>
    </row>
    <row r="872" spans="1:25" x14ac:dyDescent="0.35">
      <c r="A872" s="3" t="s">
        <v>1501</v>
      </c>
      <c r="B872" s="3">
        <v>24.7</v>
      </c>
      <c r="C872" s="3">
        <v>10.7</v>
      </c>
      <c r="D872" s="3" t="s">
        <v>2382</v>
      </c>
      <c r="E872" s="3" t="s">
        <v>2380</v>
      </c>
      <c r="F872" s="3" t="s">
        <v>2383</v>
      </c>
      <c r="G872" s="3">
        <v>1</v>
      </c>
      <c r="H872" s="3" t="s">
        <v>2380</v>
      </c>
      <c r="I872" s="14">
        <v>180</v>
      </c>
      <c r="J872" s="14" t="str">
        <f t="shared" si="67"/>
        <v>No</v>
      </c>
      <c r="K872" s="14">
        <f t="shared" si="65"/>
        <v>1</v>
      </c>
      <c r="L872" s="14" t="str">
        <f t="shared" si="68"/>
        <v>No</v>
      </c>
      <c r="M872" s="14" t="str">
        <f t="shared" si="66"/>
        <v>Yes</v>
      </c>
      <c r="N872" s="28">
        <v>24.7</v>
      </c>
      <c r="O872" s="19" t="str" cm="1">
        <f t="array" ref="O872">_xlfn.IFS(N872&lt;18.5,"Underweight",N872&lt;25,"Normalweight",N872&lt;30,"Overweight",N872&gt;=30,"Obesity")</f>
        <v>Normalweight</v>
      </c>
      <c r="P872" s="38" t="s">
        <v>1501</v>
      </c>
      <c r="Q872" s="28">
        <v>24.7</v>
      </c>
      <c r="R872" s="38">
        <v>10.7</v>
      </c>
      <c r="S872" s="38" t="s">
        <v>2383</v>
      </c>
      <c r="T872" s="38" t="s">
        <v>2380</v>
      </c>
      <c r="U872" s="38" t="s">
        <v>2383</v>
      </c>
      <c r="V872" s="38">
        <v>1</v>
      </c>
      <c r="W872" s="38" t="s">
        <v>2380</v>
      </c>
      <c r="X872" s="38" t="s">
        <v>8393</v>
      </c>
      <c r="Y872" s="19" t="str">
        <f t="shared" si="69"/>
        <v>Diabetes</v>
      </c>
    </row>
    <row r="873" spans="1:25" x14ac:dyDescent="0.35">
      <c r="A873" s="3" t="s">
        <v>1500</v>
      </c>
      <c r="B873" s="3">
        <v>26.78</v>
      </c>
      <c r="C873" s="3">
        <v>10.02</v>
      </c>
      <c r="D873" s="3" t="s">
        <v>2382</v>
      </c>
      <c r="E873" s="3" t="s">
        <v>2380</v>
      </c>
      <c r="F873" s="3" t="s">
        <v>2383</v>
      </c>
      <c r="G873" s="3">
        <v>1</v>
      </c>
      <c r="H873" s="3" t="s">
        <v>2380</v>
      </c>
      <c r="I873" s="14">
        <v>180</v>
      </c>
      <c r="J873" s="14" t="str">
        <f t="shared" si="67"/>
        <v>No</v>
      </c>
      <c r="K873" s="14">
        <f t="shared" si="65"/>
        <v>1</v>
      </c>
      <c r="L873" s="14" t="str">
        <f t="shared" si="68"/>
        <v>No</v>
      </c>
      <c r="M873" s="14" t="str">
        <f t="shared" si="66"/>
        <v>Yes</v>
      </c>
      <c r="N873" s="28">
        <v>26.78</v>
      </c>
      <c r="O873" s="19" t="str" cm="1">
        <f t="array" ref="O873">_xlfn.IFS(N873&lt;18.5,"Underweight",N873&lt;25,"Normalweight",N873&lt;30,"Overweight",N873&gt;=30,"Obesity")</f>
        <v>Overweight</v>
      </c>
      <c r="P873" s="38" t="s">
        <v>1500</v>
      </c>
      <c r="Q873" s="28">
        <v>26.78</v>
      </c>
      <c r="R873" s="38">
        <v>10.02</v>
      </c>
      <c r="S873" s="38" t="s">
        <v>2383</v>
      </c>
      <c r="T873" s="38" t="s">
        <v>2380</v>
      </c>
      <c r="U873" s="38" t="s">
        <v>2383</v>
      </c>
      <c r="V873" s="38">
        <v>1</v>
      </c>
      <c r="W873" s="38" t="s">
        <v>2380</v>
      </c>
      <c r="X873" s="38" t="s">
        <v>8392</v>
      </c>
      <c r="Y873" s="19" t="str">
        <f t="shared" si="69"/>
        <v>Diabetes</v>
      </c>
    </row>
    <row r="874" spans="1:25" x14ac:dyDescent="0.35">
      <c r="A874" s="3" t="s">
        <v>1499</v>
      </c>
      <c r="B874" s="3">
        <v>45.8</v>
      </c>
      <c r="C874" s="3">
        <v>4.8499999999999996</v>
      </c>
      <c r="D874" s="3" t="s">
        <v>2380</v>
      </c>
      <c r="E874" s="3" t="s">
        <v>2380</v>
      </c>
      <c r="F874" s="3" t="s">
        <v>2380</v>
      </c>
      <c r="G874" s="3" t="s">
        <v>2381</v>
      </c>
      <c r="H874" s="3" t="s">
        <v>2380</v>
      </c>
      <c r="I874" s="14">
        <v>180</v>
      </c>
      <c r="J874" s="14" t="str">
        <f t="shared" si="67"/>
        <v>No</v>
      </c>
      <c r="K874" s="14">
        <f t="shared" si="65"/>
        <v>0</v>
      </c>
      <c r="L874" s="14" t="str">
        <f t="shared" si="68"/>
        <v>No</v>
      </c>
      <c r="M874" s="14" t="str">
        <f t="shared" si="66"/>
        <v>No</v>
      </c>
      <c r="N874" s="28">
        <v>45.8</v>
      </c>
      <c r="O874" s="19" t="str" cm="1">
        <f t="array" ref="O874">_xlfn.IFS(N874&lt;18.5,"Underweight",N874&lt;25,"Normalweight",N874&lt;30,"Overweight",N874&gt;=30,"Obesity")</f>
        <v>Obesity</v>
      </c>
      <c r="P874" s="38" t="s">
        <v>1499</v>
      </c>
      <c r="Q874" s="28">
        <v>45.8</v>
      </c>
      <c r="R874" s="38">
        <v>4.8499999999999996</v>
      </c>
      <c r="S874" s="38" t="s">
        <v>2380</v>
      </c>
      <c r="T874" s="38" t="s">
        <v>2380</v>
      </c>
      <c r="U874" s="38" t="s">
        <v>2380</v>
      </c>
      <c r="V874" s="38">
        <v>0</v>
      </c>
      <c r="W874" s="38" t="s">
        <v>2380</v>
      </c>
      <c r="X874" s="38" t="s">
        <v>8391</v>
      </c>
      <c r="Y874" s="19" t="str">
        <f t="shared" si="69"/>
        <v>Normal</v>
      </c>
    </row>
    <row r="875" spans="1:25" x14ac:dyDescent="0.35">
      <c r="A875" s="3" t="s">
        <v>1498</v>
      </c>
      <c r="B875" s="3">
        <v>29</v>
      </c>
      <c r="C875" s="3">
        <v>4.3899999999999997</v>
      </c>
      <c r="D875" s="3" t="s">
        <v>2382</v>
      </c>
      <c r="E875" s="3" t="s">
        <v>2380</v>
      </c>
      <c r="F875" s="3" t="s">
        <v>2380</v>
      </c>
      <c r="G875" s="3">
        <v>2</v>
      </c>
      <c r="H875" s="3" t="s">
        <v>2380</v>
      </c>
      <c r="I875" s="14">
        <v>180</v>
      </c>
      <c r="J875" s="14" t="str">
        <f t="shared" si="67"/>
        <v>No</v>
      </c>
      <c r="K875" s="14">
        <f t="shared" si="65"/>
        <v>2</v>
      </c>
      <c r="L875" s="14" t="str">
        <f t="shared" si="68"/>
        <v>No</v>
      </c>
      <c r="M875" s="14" t="str">
        <f t="shared" si="66"/>
        <v>Yes</v>
      </c>
      <c r="N875" s="28">
        <v>29</v>
      </c>
      <c r="O875" s="19" t="str" cm="1">
        <f t="array" ref="O875">_xlfn.IFS(N875&lt;18.5,"Underweight",N875&lt;25,"Normalweight",N875&lt;30,"Overweight",N875&gt;=30,"Obesity")</f>
        <v>Overweight</v>
      </c>
      <c r="P875" s="38" t="s">
        <v>1498</v>
      </c>
      <c r="Q875" s="28">
        <v>29</v>
      </c>
      <c r="R875" s="38">
        <v>4.3899999999999997</v>
      </c>
      <c r="S875" s="38" t="s">
        <v>2383</v>
      </c>
      <c r="T875" s="38" t="s">
        <v>2380</v>
      </c>
      <c r="U875" s="38" t="s">
        <v>2380</v>
      </c>
      <c r="V875" s="38">
        <v>2</v>
      </c>
      <c r="W875" s="38" t="s">
        <v>2380</v>
      </c>
      <c r="X875" s="38" t="s">
        <v>8392</v>
      </c>
      <c r="Y875" s="19" t="str">
        <f t="shared" si="69"/>
        <v>Normal</v>
      </c>
    </row>
    <row r="876" spans="1:25" x14ac:dyDescent="0.35">
      <c r="A876" s="3" t="s">
        <v>1497</v>
      </c>
      <c r="B876" s="3">
        <v>33.534999999999997</v>
      </c>
      <c r="C876" s="3">
        <v>8.24</v>
      </c>
      <c r="D876" s="3" t="s">
        <v>2382</v>
      </c>
      <c r="E876" s="3" t="s">
        <v>2380</v>
      </c>
      <c r="F876" s="3" t="s">
        <v>2380</v>
      </c>
      <c r="G876" s="3" t="s">
        <v>2381</v>
      </c>
      <c r="H876" s="3" t="s">
        <v>2380</v>
      </c>
      <c r="I876" s="14">
        <v>180</v>
      </c>
      <c r="J876" s="14" t="str">
        <f t="shared" si="67"/>
        <v>No</v>
      </c>
      <c r="K876" s="14">
        <f t="shared" si="65"/>
        <v>0</v>
      </c>
      <c r="L876" s="14" t="str">
        <f t="shared" si="68"/>
        <v>No</v>
      </c>
      <c r="M876" s="14" t="str">
        <f t="shared" si="66"/>
        <v>Yes</v>
      </c>
      <c r="N876" s="28">
        <v>33.534999999999997</v>
      </c>
      <c r="O876" s="19" t="str" cm="1">
        <f t="array" ref="O876">_xlfn.IFS(N876&lt;18.5,"Underweight",N876&lt;25,"Normalweight",N876&lt;30,"Overweight",N876&gt;=30,"Obesity")</f>
        <v>Obesity</v>
      </c>
      <c r="P876" s="38" t="s">
        <v>1497</v>
      </c>
      <c r="Q876" s="28">
        <v>33.534999999999997</v>
      </c>
      <c r="R876" s="38">
        <v>8.24</v>
      </c>
      <c r="S876" s="38" t="s">
        <v>2383</v>
      </c>
      <c r="T876" s="38" t="s">
        <v>2380</v>
      </c>
      <c r="U876" s="38" t="s">
        <v>2380</v>
      </c>
      <c r="V876" s="38">
        <v>0</v>
      </c>
      <c r="W876" s="38" t="s">
        <v>2380</v>
      </c>
      <c r="X876" s="38" t="s">
        <v>8391</v>
      </c>
      <c r="Y876" s="19" t="str">
        <f t="shared" si="69"/>
        <v>Diabetes</v>
      </c>
    </row>
    <row r="877" spans="1:25" x14ac:dyDescent="0.35">
      <c r="A877" s="3" t="s">
        <v>1496</v>
      </c>
      <c r="B877" s="3">
        <v>32.774999999999999</v>
      </c>
      <c r="C877" s="3">
        <v>9.77</v>
      </c>
      <c r="D877" s="3" t="s">
        <v>2382</v>
      </c>
      <c r="E877" s="3" t="s">
        <v>2380</v>
      </c>
      <c r="F877" s="3" t="s">
        <v>2380</v>
      </c>
      <c r="G877" s="3" t="s">
        <v>2381</v>
      </c>
      <c r="H877" s="3" t="s">
        <v>2380</v>
      </c>
      <c r="I877" s="14">
        <v>180</v>
      </c>
      <c r="J877" s="14" t="str">
        <f t="shared" si="67"/>
        <v>No</v>
      </c>
      <c r="K877" s="14">
        <f t="shared" si="65"/>
        <v>0</v>
      </c>
      <c r="L877" s="14" t="str">
        <f t="shared" si="68"/>
        <v>No</v>
      </c>
      <c r="M877" s="14" t="str">
        <f t="shared" si="66"/>
        <v>Yes</v>
      </c>
      <c r="N877" s="28">
        <v>32.774999999999999</v>
      </c>
      <c r="O877" s="19" t="str" cm="1">
        <f t="array" ref="O877">_xlfn.IFS(N877&lt;18.5,"Underweight",N877&lt;25,"Normalweight",N877&lt;30,"Overweight",N877&gt;=30,"Obesity")</f>
        <v>Obesity</v>
      </c>
      <c r="P877" s="38" t="s">
        <v>1496</v>
      </c>
      <c r="Q877" s="28">
        <v>32.774999999999999</v>
      </c>
      <c r="R877" s="38">
        <v>9.77</v>
      </c>
      <c r="S877" s="38" t="s">
        <v>2383</v>
      </c>
      <c r="T877" s="38" t="s">
        <v>2380</v>
      </c>
      <c r="U877" s="38" t="s">
        <v>2380</v>
      </c>
      <c r="V877" s="38">
        <v>0</v>
      </c>
      <c r="W877" s="38" t="s">
        <v>2380</v>
      </c>
      <c r="X877" s="38" t="s">
        <v>8391</v>
      </c>
      <c r="Y877" s="19" t="str">
        <f t="shared" si="69"/>
        <v>Diabetes</v>
      </c>
    </row>
    <row r="878" spans="1:25" x14ac:dyDescent="0.35">
      <c r="A878" s="3" t="s">
        <v>1495</v>
      </c>
      <c r="B878" s="3">
        <v>37.51</v>
      </c>
      <c r="C878" s="3">
        <v>5.5</v>
      </c>
      <c r="D878" s="3" t="s">
        <v>2382</v>
      </c>
      <c r="E878" s="3" t="s">
        <v>2380</v>
      </c>
      <c r="F878" s="3" t="s">
        <v>2380</v>
      </c>
      <c r="G878" s="3">
        <v>2</v>
      </c>
      <c r="H878" s="3" t="s">
        <v>2380</v>
      </c>
      <c r="I878" s="14">
        <v>180</v>
      </c>
      <c r="J878" s="14" t="str">
        <f t="shared" si="67"/>
        <v>No</v>
      </c>
      <c r="K878" s="14">
        <f t="shared" si="65"/>
        <v>2</v>
      </c>
      <c r="L878" s="14" t="str">
        <f t="shared" si="68"/>
        <v>No</v>
      </c>
      <c r="M878" s="14" t="str">
        <f t="shared" si="66"/>
        <v>Yes</v>
      </c>
      <c r="N878" s="28">
        <v>37.51</v>
      </c>
      <c r="O878" s="19" t="str" cm="1">
        <f t="array" ref="O878">_xlfn.IFS(N878&lt;18.5,"Underweight",N878&lt;25,"Normalweight",N878&lt;30,"Overweight",N878&gt;=30,"Obesity")</f>
        <v>Obesity</v>
      </c>
      <c r="P878" s="38" t="s">
        <v>1495</v>
      </c>
      <c r="Q878" s="28">
        <v>37.51</v>
      </c>
      <c r="R878" s="38">
        <v>5.5</v>
      </c>
      <c r="S878" s="38" t="s">
        <v>2383</v>
      </c>
      <c r="T878" s="38" t="s">
        <v>2380</v>
      </c>
      <c r="U878" s="38" t="s">
        <v>2380</v>
      </c>
      <c r="V878" s="38">
        <v>2</v>
      </c>
      <c r="W878" s="38" t="s">
        <v>2380</v>
      </c>
      <c r="X878" s="38" t="s">
        <v>8391</v>
      </c>
      <c r="Y878" s="19" t="str">
        <f t="shared" si="69"/>
        <v>Prediabetes</v>
      </c>
    </row>
    <row r="879" spans="1:25" x14ac:dyDescent="0.35">
      <c r="A879" s="3" t="s">
        <v>1494</v>
      </c>
      <c r="B879" s="3">
        <v>39.86</v>
      </c>
      <c r="C879" s="3">
        <v>11.84</v>
      </c>
      <c r="D879" s="3" t="s">
        <v>2382</v>
      </c>
      <c r="E879" s="3" t="s">
        <v>2380</v>
      </c>
      <c r="F879" s="3" t="s">
        <v>2380</v>
      </c>
      <c r="G879" s="3">
        <v>1</v>
      </c>
      <c r="H879" s="3" t="s">
        <v>2380</v>
      </c>
      <c r="I879" s="14">
        <v>180</v>
      </c>
      <c r="J879" s="14" t="str">
        <f t="shared" si="67"/>
        <v>No</v>
      </c>
      <c r="K879" s="14">
        <f t="shared" si="65"/>
        <v>1</v>
      </c>
      <c r="L879" s="14" t="str">
        <f t="shared" si="68"/>
        <v>No</v>
      </c>
      <c r="M879" s="14" t="str">
        <f t="shared" si="66"/>
        <v>Yes</v>
      </c>
      <c r="N879" s="28">
        <v>39.86</v>
      </c>
      <c r="O879" s="19" t="str" cm="1">
        <f t="array" ref="O879">_xlfn.IFS(N879&lt;18.5,"Underweight",N879&lt;25,"Normalweight",N879&lt;30,"Overweight",N879&gt;=30,"Obesity")</f>
        <v>Obesity</v>
      </c>
      <c r="P879" s="38" t="s">
        <v>1494</v>
      </c>
      <c r="Q879" s="28">
        <v>39.86</v>
      </c>
      <c r="R879" s="38">
        <v>11.84</v>
      </c>
      <c r="S879" s="38" t="s">
        <v>2383</v>
      </c>
      <c r="T879" s="38" t="s">
        <v>2380</v>
      </c>
      <c r="U879" s="38" t="s">
        <v>2380</v>
      </c>
      <c r="V879" s="38">
        <v>1</v>
      </c>
      <c r="W879" s="38" t="s">
        <v>2380</v>
      </c>
      <c r="X879" s="38" t="s">
        <v>8391</v>
      </c>
      <c r="Y879" s="19" t="str">
        <f t="shared" si="69"/>
        <v>Normal</v>
      </c>
    </row>
    <row r="880" spans="1:25" x14ac:dyDescent="0.35">
      <c r="A880" s="3" t="s">
        <v>1493</v>
      </c>
      <c r="B880" s="3">
        <v>42.13</v>
      </c>
      <c r="C880" s="3">
        <v>4.66</v>
      </c>
      <c r="D880" s="3" t="s">
        <v>2380</v>
      </c>
      <c r="E880" s="3" t="s">
        <v>2380</v>
      </c>
      <c r="F880" s="3" t="s">
        <v>2380</v>
      </c>
      <c r="G880" s="3" t="s">
        <v>2381</v>
      </c>
      <c r="H880" s="3" t="s">
        <v>2380</v>
      </c>
      <c r="I880" s="14">
        <v>180</v>
      </c>
      <c r="J880" s="14" t="str">
        <f t="shared" si="67"/>
        <v>No</v>
      </c>
      <c r="K880" s="14">
        <f t="shared" si="65"/>
        <v>0</v>
      </c>
      <c r="L880" s="14" t="str">
        <f t="shared" si="68"/>
        <v>No</v>
      </c>
      <c r="M880" s="14" t="str">
        <f t="shared" si="66"/>
        <v>No</v>
      </c>
      <c r="N880" s="28">
        <v>42.13</v>
      </c>
      <c r="O880" s="19" t="str" cm="1">
        <f t="array" ref="O880">_xlfn.IFS(N880&lt;18.5,"Underweight",N880&lt;25,"Normalweight",N880&lt;30,"Overweight",N880&gt;=30,"Obesity")</f>
        <v>Obesity</v>
      </c>
      <c r="P880" s="38" t="s">
        <v>1493</v>
      </c>
      <c r="Q880" s="28">
        <v>42.13</v>
      </c>
      <c r="R880" s="38">
        <v>4.66</v>
      </c>
      <c r="S880" s="38" t="s">
        <v>2380</v>
      </c>
      <c r="T880" s="38" t="s">
        <v>2380</v>
      </c>
      <c r="U880" s="38" t="s">
        <v>2380</v>
      </c>
      <c r="V880" s="38">
        <v>0</v>
      </c>
      <c r="W880" s="38" t="s">
        <v>2380</v>
      </c>
      <c r="X880" s="38" t="s">
        <v>8391</v>
      </c>
      <c r="Y880" s="19" t="str">
        <f t="shared" si="69"/>
        <v>Prediabetes</v>
      </c>
    </row>
    <row r="881" spans="1:25" x14ac:dyDescent="0.35">
      <c r="A881" s="3" t="s">
        <v>1492</v>
      </c>
      <c r="B881" s="3">
        <v>35.99</v>
      </c>
      <c r="C881" s="3">
        <v>11.11</v>
      </c>
      <c r="D881" s="3" t="s">
        <v>2380</v>
      </c>
      <c r="E881" s="3" t="s">
        <v>2380</v>
      </c>
      <c r="F881" s="3" t="s">
        <v>2380</v>
      </c>
      <c r="G881" s="3" t="s">
        <v>2381</v>
      </c>
      <c r="H881" s="3" t="s">
        <v>2380</v>
      </c>
      <c r="I881" s="14">
        <v>180</v>
      </c>
      <c r="J881" s="14" t="str">
        <f t="shared" si="67"/>
        <v>No</v>
      </c>
      <c r="K881" s="14">
        <f t="shared" si="65"/>
        <v>0</v>
      </c>
      <c r="L881" s="14" t="str">
        <f t="shared" si="68"/>
        <v>No</v>
      </c>
      <c r="M881" s="14" t="str">
        <f t="shared" si="66"/>
        <v>No</v>
      </c>
      <c r="N881" s="28">
        <v>35.99</v>
      </c>
      <c r="O881" s="19" t="str" cm="1">
        <f t="array" ref="O881">_xlfn.IFS(N881&lt;18.5,"Underweight",N881&lt;25,"Normalweight",N881&lt;30,"Overweight",N881&gt;=30,"Obesity")</f>
        <v>Obesity</v>
      </c>
      <c r="P881" s="38" t="s">
        <v>1492</v>
      </c>
      <c r="Q881" s="28">
        <v>35.99</v>
      </c>
      <c r="R881" s="38">
        <v>11.11</v>
      </c>
      <c r="S881" s="38" t="s">
        <v>2380</v>
      </c>
      <c r="T881" s="38" t="s">
        <v>2380</v>
      </c>
      <c r="U881" s="38" t="s">
        <v>2380</v>
      </c>
      <c r="V881" s="38">
        <v>0</v>
      </c>
      <c r="W881" s="38" t="s">
        <v>2380</v>
      </c>
      <c r="X881" s="38" t="s">
        <v>8391</v>
      </c>
      <c r="Y881" s="19" t="str">
        <f t="shared" si="69"/>
        <v>Diabetes</v>
      </c>
    </row>
    <row r="882" spans="1:25" x14ac:dyDescent="0.35">
      <c r="A882" s="3" t="s">
        <v>1491</v>
      </c>
      <c r="B882" s="3">
        <v>35.200000000000003</v>
      </c>
      <c r="C882" s="3">
        <v>7.72</v>
      </c>
      <c r="D882" s="3" t="s">
        <v>2382</v>
      </c>
      <c r="E882" s="3" t="s">
        <v>2380</v>
      </c>
      <c r="F882" s="3" t="s">
        <v>2383</v>
      </c>
      <c r="G882" s="3">
        <v>1</v>
      </c>
      <c r="H882" s="3" t="s">
        <v>2380</v>
      </c>
      <c r="I882" s="14">
        <v>180</v>
      </c>
      <c r="J882" s="14" t="str">
        <f t="shared" si="67"/>
        <v>No</v>
      </c>
      <c r="K882" s="14">
        <f t="shared" si="65"/>
        <v>1</v>
      </c>
      <c r="L882" s="14" t="str">
        <f t="shared" si="68"/>
        <v>No</v>
      </c>
      <c r="M882" s="14" t="str">
        <f t="shared" si="66"/>
        <v>Yes</v>
      </c>
      <c r="N882" s="28">
        <v>35.200000000000003</v>
      </c>
      <c r="O882" s="19" t="str" cm="1">
        <f t="array" ref="O882">_xlfn.IFS(N882&lt;18.5,"Underweight",N882&lt;25,"Normalweight",N882&lt;30,"Overweight",N882&gt;=30,"Obesity")</f>
        <v>Obesity</v>
      </c>
      <c r="P882" s="38" t="s">
        <v>1491</v>
      </c>
      <c r="Q882" s="28">
        <v>35.200000000000003</v>
      </c>
      <c r="R882" s="38">
        <v>7.72</v>
      </c>
      <c r="S882" s="38" t="s">
        <v>2383</v>
      </c>
      <c r="T882" s="38" t="s">
        <v>2380</v>
      </c>
      <c r="U882" s="38" t="s">
        <v>2383</v>
      </c>
      <c r="V882" s="38">
        <v>1</v>
      </c>
      <c r="W882" s="38" t="s">
        <v>2380</v>
      </c>
      <c r="X882" s="38" t="s">
        <v>8391</v>
      </c>
      <c r="Y882" s="19" t="str">
        <f t="shared" si="69"/>
        <v>Normal</v>
      </c>
    </row>
    <row r="883" spans="1:25" x14ac:dyDescent="0.35">
      <c r="A883" s="3" t="s">
        <v>1490</v>
      </c>
      <c r="B883" s="3">
        <v>29.91</v>
      </c>
      <c r="C883" s="3">
        <v>5.55</v>
      </c>
      <c r="D883" s="3" t="s">
        <v>2382</v>
      </c>
      <c r="E883" s="3" t="s">
        <v>2380</v>
      </c>
      <c r="F883" s="3" t="s">
        <v>2380</v>
      </c>
      <c r="G883" s="3">
        <v>2</v>
      </c>
      <c r="H883" s="3" t="s">
        <v>2380</v>
      </c>
      <c r="I883" s="14">
        <v>180</v>
      </c>
      <c r="J883" s="14" t="str">
        <f t="shared" si="67"/>
        <v>No</v>
      </c>
      <c r="K883" s="14">
        <f t="shared" si="65"/>
        <v>2</v>
      </c>
      <c r="L883" s="14" t="str">
        <f t="shared" si="68"/>
        <v>No</v>
      </c>
      <c r="M883" s="14" t="str">
        <f t="shared" si="66"/>
        <v>Yes</v>
      </c>
      <c r="N883" s="28">
        <v>29.91</v>
      </c>
      <c r="O883" s="19" t="str" cm="1">
        <f t="array" ref="O883">_xlfn.IFS(N883&lt;18.5,"Underweight",N883&lt;25,"Normalweight",N883&lt;30,"Overweight",N883&gt;=30,"Obesity")</f>
        <v>Overweight</v>
      </c>
      <c r="P883" s="38" t="s">
        <v>1490</v>
      </c>
      <c r="Q883" s="28">
        <v>29.91</v>
      </c>
      <c r="R883" s="38">
        <v>5.55</v>
      </c>
      <c r="S883" s="38" t="s">
        <v>2383</v>
      </c>
      <c r="T883" s="38" t="s">
        <v>2380</v>
      </c>
      <c r="U883" s="38" t="s">
        <v>2380</v>
      </c>
      <c r="V883" s="38">
        <v>2</v>
      </c>
      <c r="W883" s="38" t="s">
        <v>2380</v>
      </c>
      <c r="X883" s="38" t="s">
        <v>8392</v>
      </c>
      <c r="Y883" s="19" t="str">
        <f t="shared" si="69"/>
        <v>Prediabetes</v>
      </c>
    </row>
    <row r="884" spans="1:25" x14ac:dyDescent="0.35">
      <c r="A884" s="3" t="s">
        <v>1489</v>
      </c>
      <c r="B884" s="3">
        <v>36.479999999999997</v>
      </c>
      <c r="C884" s="3">
        <v>5.05</v>
      </c>
      <c r="D884" s="3" t="s">
        <v>2382</v>
      </c>
      <c r="E884" s="3" t="s">
        <v>2380</v>
      </c>
      <c r="F884" s="3" t="s">
        <v>2380</v>
      </c>
      <c r="G884" s="3">
        <v>1</v>
      </c>
      <c r="H884" s="3" t="s">
        <v>2380</v>
      </c>
      <c r="I884" s="14">
        <v>180</v>
      </c>
      <c r="J884" s="14" t="str">
        <f t="shared" si="67"/>
        <v>No</v>
      </c>
      <c r="K884" s="14">
        <f t="shared" si="65"/>
        <v>1</v>
      </c>
      <c r="L884" s="14" t="str">
        <f t="shared" si="68"/>
        <v>No</v>
      </c>
      <c r="M884" s="14" t="str">
        <f t="shared" si="66"/>
        <v>Yes</v>
      </c>
      <c r="N884" s="28">
        <v>36.479999999999997</v>
      </c>
      <c r="O884" s="19" t="str" cm="1">
        <f t="array" ref="O884">_xlfn.IFS(N884&lt;18.5,"Underweight",N884&lt;25,"Normalweight",N884&lt;30,"Overweight",N884&gt;=30,"Obesity")</f>
        <v>Obesity</v>
      </c>
      <c r="P884" s="38" t="s">
        <v>1489</v>
      </c>
      <c r="Q884" s="28">
        <v>36.479999999999997</v>
      </c>
      <c r="R884" s="38">
        <v>5.05</v>
      </c>
      <c r="S884" s="38" t="s">
        <v>2383</v>
      </c>
      <c r="T884" s="38" t="s">
        <v>2380</v>
      </c>
      <c r="U884" s="38" t="s">
        <v>2380</v>
      </c>
      <c r="V884" s="38">
        <v>1</v>
      </c>
      <c r="W884" s="38" t="s">
        <v>2380</v>
      </c>
      <c r="X884" s="38" t="s">
        <v>8391</v>
      </c>
      <c r="Y884" s="19" t="str">
        <f t="shared" si="69"/>
        <v>Normal</v>
      </c>
    </row>
    <row r="885" spans="1:25" x14ac:dyDescent="0.35">
      <c r="A885" s="3" t="s">
        <v>1488</v>
      </c>
      <c r="B885" s="3">
        <v>27.5</v>
      </c>
      <c r="C885" s="3">
        <v>8.69</v>
      </c>
      <c r="D885" s="3" t="s">
        <v>2382</v>
      </c>
      <c r="E885" s="3" t="s">
        <v>2380</v>
      </c>
      <c r="F885" s="3" t="s">
        <v>2383</v>
      </c>
      <c r="G885" s="3">
        <v>1</v>
      </c>
      <c r="H885" s="3" t="s">
        <v>2380</v>
      </c>
      <c r="I885" s="14">
        <v>180</v>
      </c>
      <c r="J885" s="14" t="str">
        <f t="shared" si="67"/>
        <v>No</v>
      </c>
      <c r="K885" s="14">
        <f t="shared" si="65"/>
        <v>1</v>
      </c>
      <c r="L885" s="14" t="str">
        <f t="shared" si="68"/>
        <v>No</v>
      </c>
      <c r="M885" s="14" t="str">
        <f t="shared" si="66"/>
        <v>Yes</v>
      </c>
      <c r="N885" s="28">
        <v>27.5</v>
      </c>
      <c r="O885" s="19" t="str" cm="1">
        <f t="array" ref="O885">_xlfn.IFS(N885&lt;18.5,"Underweight",N885&lt;25,"Normalweight",N885&lt;30,"Overweight",N885&gt;=30,"Obesity")</f>
        <v>Overweight</v>
      </c>
      <c r="P885" s="38" t="s">
        <v>1488</v>
      </c>
      <c r="Q885" s="28">
        <v>27.5</v>
      </c>
      <c r="R885" s="38">
        <v>8.69</v>
      </c>
      <c r="S885" s="38" t="s">
        <v>2383</v>
      </c>
      <c r="T885" s="38" t="s">
        <v>2380</v>
      </c>
      <c r="U885" s="38" t="s">
        <v>2383</v>
      </c>
      <c r="V885" s="38">
        <v>1</v>
      </c>
      <c r="W885" s="38" t="s">
        <v>2380</v>
      </c>
      <c r="X885" s="38" t="s">
        <v>8392</v>
      </c>
      <c r="Y885" s="19" t="str">
        <f t="shared" si="69"/>
        <v>Normal</v>
      </c>
    </row>
    <row r="886" spans="1:25" x14ac:dyDescent="0.35">
      <c r="A886" s="3" t="s">
        <v>1487</v>
      </c>
      <c r="B886" s="3">
        <v>33.44</v>
      </c>
      <c r="C886" s="3">
        <v>5.9</v>
      </c>
      <c r="D886" s="3" t="s">
        <v>2382</v>
      </c>
      <c r="E886" s="3" t="s">
        <v>2380</v>
      </c>
      <c r="F886" s="3" t="s">
        <v>2380</v>
      </c>
      <c r="G886" s="3">
        <v>1</v>
      </c>
      <c r="H886" s="3" t="s">
        <v>2380</v>
      </c>
      <c r="I886" s="14">
        <v>180</v>
      </c>
      <c r="J886" s="14" t="str">
        <f t="shared" si="67"/>
        <v>No</v>
      </c>
      <c r="K886" s="14">
        <f t="shared" si="65"/>
        <v>1</v>
      </c>
      <c r="L886" s="14" t="str">
        <f t="shared" si="68"/>
        <v>No</v>
      </c>
      <c r="M886" s="14" t="str">
        <f t="shared" si="66"/>
        <v>Yes</v>
      </c>
      <c r="N886" s="28">
        <v>33.44</v>
      </c>
      <c r="O886" s="19" t="str" cm="1">
        <f t="array" ref="O886">_xlfn.IFS(N886&lt;18.5,"Underweight",N886&lt;25,"Normalweight",N886&lt;30,"Overweight",N886&gt;=30,"Obesity")</f>
        <v>Obesity</v>
      </c>
      <c r="P886" s="38" t="s">
        <v>1487</v>
      </c>
      <c r="Q886" s="28">
        <v>33.44</v>
      </c>
      <c r="R886" s="38">
        <v>5.9</v>
      </c>
      <c r="S886" s="38" t="s">
        <v>2383</v>
      </c>
      <c r="T886" s="38" t="s">
        <v>2380</v>
      </c>
      <c r="U886" s="38" t="s">
        <v>2380</v>
      </c>
      <c r="V886" s="38">
        <v>1</v>
      </c>
      <c r="W886" s="38" t="s">
        <v>2380</v>
      </c>
      <c r="X886" s="38" t="s">
        <v>8391</v>
      </c>
      <c r="Y886" s="19" t="str">
        <f t="shared" si="69"/>
        <v>Normal</v>
      </c>
    </row>
    <row r="887" spans="1:25" x14ac:dyDescent="0.35">
      <c r="A887" s="3" t="s">
        <v>1486</v>
      </c>
      <c r="B887" s="3">
        <v>28.215</v>
      </c>
      <c r="C887" s="3">
        <v>6.29</v>
      </c>
      <c r="D887" s="3" t="s">
        <v>2382</v>
      </c>
      <c r="E887" s="3" t="s">
        <v>2380</v>
      </c>
      <c r="F887" s="3" t="s">
        <v>2380</v>
      </c>
      <c r="G887" s="3">
        <v>1</v>
      </c>
      <c r="H887" s="3" t="s">
        <v>2380</v>
      </c>
      <c r="I887" s="14">
        <v>180</v>
      </c>
      <c r="J887" s="14" t="str">
        <f t="shared" si="67"/>
        <v>No</v>
      </c>
      <c r="K887" s="14">
        <f t="shared" si="65"/>
        <v>1</v>
      </c>
      <c r="L887" s="14" t="str">
        <f t="shared" si="68"/>
        <v>No</v>
      </c>
      <c r="M887" s="14" t="str">
        <f t="shared" si="66"/>
        <v>Yes</v>
      </c>
      <c r="N887" s="28">
        <v>28.215</v>
      </c>
      <c r="O887" s="19" t="str" cm="1">
        <f t="array" ref="O887">_xlfn.IFS(N887&lt;18.5,"Underweight",N887&lt;25,"Normalweight",N887&lt;30,"Overweight",N887&gt;=30,"Obesity")</f>
        <v>Overweight</v>
      </c>
      <c r="P887" s="38" t="s">
        <v>1486</v>
      </c>
      <c r="Q887" s="28">
        <v>28.215</v>
      </c>
      <c r="R887" s="38">
        <v>6.29</v>
      </c>
      <c r="S887" s="38" t="s">
        <v>2383</v>
      </c>
      <c r="T887" s="38" t="s">
        <v>2380</v>
      </c>
      <c r="U887" s="38" t="s">
        <v>2380</v>
      </c>
      <c r="V887" s="38">
        <v>1</v>
      </c>
      <c r="W887" s="38" t="s">
        <v>2380</v>
      </c>
      <c r="X887" s="38" t="s">
        <v>8392</v>
      </c>
      <c r="Y887" s="19" t="str">
        <f t="shared" si="69"/>
        <v>Normal</v>
      </c>
    </row>
    <row r="888" spans="1:25" x14ac:dyDescent="0.35">
      <c r="A888" s="3" t="s">
        <v>1485</v>
      </c>
      <c r="B888" s="3">
        <v>27.17</v>
      </c>
      <c r="C888" s="3">
        <v>5.84</v>
      </c>
      <c r="D888" s="3" t="s">
        <v>2382</v>
      </c>
      <c r="E888" s="3" t="s">
        <v>2380</v>
      </c>
      <c r="F888" s="3" t="s">
        <v>2380</v>
      </c>
      <c r="G888" s="3">
        <v>1</v>
      </c>
      <c r="H888" s="3" t="s">
        <v>2380</v>
      </c>
      <c r="I888" s="14">
        <v>180</v>
      </c>
      <c r="J888" s="14" t="str">
        <f t="shared" si="67"/>
        <v>No</v>
      </c>
      <c r="K888" s="14">
        <f t="shared" si="65"/>
        <v>1</v>
      </c>
      <c r="L888" s="14" t="str">
        <f t="shared" si="68"/>
        <v>No</v>
      </c>
      <c r="M888" s="14" t="str">
        <f t="shared" si="66"/>
        <v>Yes</v>
      </c>
      <c r="N888" s="28">
        <v>27.17</v>
      </c>
      <c r="O888" s="19" t="str" cm="1">
        <f t="array" ref="O888">_xlfn.IFS(N888&lt;18.5,"Underweight",N888&lt;25,"Normalweight",N888&lt;30,"Overweight",N888&gt;=30,"Obesity")</f>
        <v>Overweight</v>
      </c>
      <c r="P888" s="38" t="s">
        <v>1485</v>
      </c>
      <c r="Q888" s="28">
        <v>27.17</v>
      </c>
      <c r="R888" s="38">
        <v>5.84</v>
      </c>
      <c r="S888" s="38" t="s">
        <v>2383</v>
      </c>
      <c r="T888" s="38" t="s">
        <v>2380</v>
      </c>
      <c r="U888" s="38" t="s">
        <v>2380</v>
      </c>
      <c r="V888" s="38">
        <v>1</v>
      </c>
      <c r="W888" s="38" t="s">
        <v>2380</v>
      </c>
      <c r="X888" s="38" t="s">
        <v>8392</v>
      </c>
      <c r="Y888" s="19" t="str">
        <f t="shared" si="69"/>
        <v>Normal</v>
      </c>
    </row>
    <row r="889" spans="1:25" x14ac:dyDescent="0.35">
      <c r="A889" s="3" t="s">
        <v>1484</v>
      </c>
      <c r="B889" s="3">
        <v>35.380000000000003</v>
      </c>
      <c r="C889" s="3">
        <v>6.12</v>
      </c>
      <c r="D889" s="3" t="s">
        <v>2380</v>
      </c>
      <c r="E889" s="3" t="s">
        <v>2380</v>
      </c>
      <c r="F889" s="3" t="s">
        <v>2380</v>
      </c>
      <c r="G889" s="3" t="s">
        <v>2381</v>
      </c>
      <c r="H889" s="3" t="s">
        <v>2380</v>
      </c>
      <c r="I889" s="14">
        <v>180</v>
      </c>
      <c r="J889" s="14" t="str">
        <f t="shared" si="67"/>
        <v>No</v>
      </c>
      <c r="K889" s="14">
        <f t="shared" si="65"/>
        <v>0</v>
      </c>
      <c r="L889" s="14" t="str">
        <f t="shared" si="68"/>
        <v>No</v>
      </c>
      <c r="M889" s="14" t="str">
        <f t="shared" si="66"/>
        <v>No</v>
      </c>
      <c r="N889" s="28">
        <v>35.380000000000003</v>
      </c>
      <c r="O889" s="19" t="str" cm="1">
        <f t="array" ref="O889">_xlfn.IFS(N889&lt;18.5,"Underweight",N889&lt;25,"Normalweight",N889&lt;30,"Overweight",N889&gt;=30,"Obesity")</f>
        <v>Obesity</v>
      </c>
      <c r="P889" s="38" t="s">
        <v>1484</v>
      </c>
      <c r="Q889" s="28">
        <v>35.380000000000003</v>
      </c>
      <c r="R889" s="38">
        <v>6.12</v>
      </c>
      <c r="S889" s="38" t="s">
        <v>2380</v>
      </c>
      <c r="T889" s="38" t="s">
        <v>2380</v>
      </c>
      <c r="U889" s="38" t="s">
        <v>2380</v>
      </c>
      <c r="V889" s="38">
        <v>0</v>
      </c>
      <c r="W889" s="38" t="s">
        <v>2380</v>
      </c>
      <c r="X889" s="38" t="s">
        <v>8391</v>
      </c>
      <c r="Y889" s="19" t="str">
        <f t="shared" si="69"/>
        <v>Normal</v>
      </c>
    </row>
    <row r="890" spans="1:25" x14ac:dyDescent="0.35">
      <c r="A890" s="3" t="s">
        <v>1483</v>
      </c>
      <c r="B890" s="3">
        <v>43.48</v>
      </c>
      <c r="C890" s="3">
        <v>6.24</v>
      </c>
      <c r="D890" s="3" t="s">
        <v>2380</v>
      </c>
      <c r="E890" s="3" t="s">
        <v>2380</v>
      </c>
      <c r="F890" s="3" t="s">
        <v>2380</v>
      </c>
      <c r="G890" s="3" t="s">
        <v>2381</v>
      </c>
      <c r="H890" s="3" t="s">
        <v>2380</v>
      </c>
      <c r="I890" s="14">
        <v>180</v>
      </c>
      <c r="J890" s="14" t="str">
        <f t="shared" si="67"/>
        <v>No</v>
      </c>
      <c r="K890" s="14">
        <f t="shared" si="65"/>
        <v>0</v>
      </c>
      <c r="L890" s="14" t="str">
        <f t="shared" si="68"/>
        <v>No</v>
      </c>
      <c r="M890" s="14" t="str">
        <f t="shared" si="66"/>
        <v>No</v>
      </c>
      <c r="N890" s="28">
        <v>43.48</v>
      </c>
      <c r="O890" s="19" t="str" cm="1">
        <f t="array" ref="O890">_xlfn.IFS(N890&lt;18.5,"Underweight",N890&lt;25,"Normalweight",N890&lt;30,"Overweight",N890&gt;=30,"Obesity")</f>
        <v>Obesity</v>
      </c>
      <c r="P890" s="38" t="s">
        <v>1483</v>
      </c>
      <c r="Q890" s="28">
        <v>43.48</v>
      </c>
      <c r="R890" s="38">
        <v>6.24</v>
      </c>
      <c r="S890" s="38" t="s">
        <v>2380</v>
      </c>
      <c r="T890" s="38" t="s">
        <v>2380</v>
      </c>
      <c r="U890" s="38" t="s">
        <v>2380</v>
      </c>
      <c r="V890" s="38">
        <v>0</v>
      </c>
      <c r="W890" s="38" t="s">
        <v>2380</v>
      </c>
      <c r="X890" s="38" t="s">
        <v>8391</v>
      </c>
      <c r="Y890" s="19" t="str">
        <f t="shared" si="69"/>
        <v>Prediabetes</v>
      </c>
    </row>
    <row r="891" spans="1:25" x14ac:dyDescent="0.35">
      <c r="A891" s="3" t="s">
        <v>1482</v>
      </c>
      <c r="B891" s="3">
        <v>41.73</v>
      </c>
      <c r="C891" s="3">
        <v>6.25</v>
      </c>
      <c r="D891" s="3" t="s">
        <v>2380</v>
      </c>
      <c r="E891" s="3" t="s">
        <v>2380</v>
      </c>
      <c r="F891" s="3" t="s">
        <v>2380</v>
      </c>
      <c r="G891" s="3">
        <v>1</v>
      </c>
      <c r="H891" s="3" t="s">
        <v>2380</v>
      </c>
      <c r="I891" s="14">
        <v>180</v>
      </c>
      <c r="J891" s="14" t="str">
        <f t="shared" si="67"/>
        <v>No</v>
      </c>
      <c r="K891" s="14">
        <f t="shared" si="65"/>
        <v>1</v>
      </c>
      <c r="L891" s="14" t="str">
        <f t="shared" si="68"/>
        <v>No</v>
      </c>
      <c r="M891" s="14" t="str">
        <f t="shared" si="66"/>
        <v>No</v>
      </c>
      <c r="N891" s="28">
        <v>41.73</v>
      </c>
      <c r="O891" s="19" t="str" cm="1">
        <f t="array" ref="O891">_xlfn.IFS(N891&lt;18.5,"Underweight",N891&lt;25,"Normalweight",N891&lt;30,"Overweight",N891&gt;=30,"Obesity")</f>
        <v>Obesity</v>
      </c>
      <c r="P891" s="38" t="s">
        <v>1482</v>
      </c>
      <c r="Q891" s="28">
        <v>41.73</v>
      </c>
      <c r="R891" s="38">
        <v>6.25</v>
      </c>
      <c r="S891" s="38" t="s">
        <v>2380</v>
      </c>
      <c r="T891" s="38" t="s">
        <v>2380</v>
      </c>
      <c r="U891" s="38" t="s">
        <v>2380</v>
      </c>
      <c r="V891" s="38">
        <v>1</v>
      </c>
      <c r="W891" s="38" t="s">
        <v>2380</v>
      </c>
      <c r="X891" s="38" t="s">
        <v>8391</v>
      </c>
      <c r="Y891" s="19" t="str">
        <f t="shared" si="69"/>
        <v>Prediabetes</v>
      </c>
    </row>
    <row r="892" spans="1:25" x14ac:dyDescent="0.35">
      <c r="A892" s="3" t="s">
        <v>1481</v>
      </c>
      <c r="B892" s="3">
        <v>28.9</v>
      </c>
      <c r="C892" s="3">
        <v>11.96</v>
      </c>
      <c r="D892" s="3" t="s">
        <v>2380</v>
      </c>
      <c r="E892" s="3" t="s">
        <v>2380</v>
      </c>
      <c r="F892" s="3" t="s">
        <v>2380</v>
      </c>
      <c r="G892" s="3" t="s">
        <v>2381</v>
      </c>
      <c r="H892" s="3" t="s">
        <v>2380</v>
      </c>
      <c r="I892" s="14">
        <v>180</v>
      </c>
      <c r="J892" s="14" t="str">
        <f t="shared" si="67"/>
        <v>No</v>
      </c>
      <c r="K892" s="14">
        <f t="shared" si="65"/>
        <v>0</v>
      </c>
      <c r="L892" s="14" t="str">
        <f t="shared" si="68"/>
        <v>No</v>
      </c>
      <c r="M892" s="14" t="str">
        <f t="shared" si="66"/>
        <v>No</v>
      </c>
      <c r="N892" s="28">
        <v>28.9</v>
      </c>
      <c r="O892" s="19" t="str" cm="1">
        <f t="array" ref="O892">_xlfn.IFS(N892&lt;18.5,"Underweight",N892&lt;25,"Normalweight",N892&lt;30,"Overweight",N892&gt;=30,"Obesity")</f>
        <v>Overweight</v>
      </c>
      <c r="P892" s="38" t="s">
        <v>1481</v>
      </c>
      <c r="Q892" s="28">
        <v>28.9</v>
      </c>
      <c r="R892" s="38">
        <v>11.96</v>
      </c>
      <c r="S892" s="38" t="s">
        <v>2380</v>
      </c>
      <c r="T892" s="38" t="s">
        <v>2380</v>
      </c>
      <c r="U892" s="38" t="s">
        <v>2380</v>
      </c>
      <c r="V892" s="38">
        <v>0</v>
      </c>
      <c r="W892" s="38" t="s">
        <v>2380</v>
      </c>
      <c r="X892" s="38" t="s">
        <v>8392</v>
      </c>
      <c r="Y892" s="19" t="str">
        <f t="shared" si="69"/>
        <v>Diabetes</v>
      </c>
    </row>
    <row r="893" spans="1:25" x14ac:dyDescent="0.35">
      <c r="A893" s="3" t="s">
        <v>1480</v>
      </c>
      <c r="B893" s="3">
        <v>25.74</v>
      </c>
      <c r="C893" s="3">
        <v>7.69</v>
      </c>
      <c r="D893" s="3" t="s">
        <v>2380</v>
      </c>
      <c r="E893" s="3" t="s">
        <v>2380</v>
      </c>
      <c r="F893" s="3" t="s">
        <v>2380</v>
      </c>
      <c r="G893" s="3" t="s">
        <v>2381</v>
      </c>
      <c r="H893" s="3" t="s">
        <v>2380</v>
      </c>
      <c r="I893" s="14">
        <v>180</v>
      </c>
      <c r="J893" s="14" t="str">
        <f t="shared" si="67"/>
        <v>No</v>
      </c>
      <c r="K893" s="14">
        <f t="shared" si="65"/>
        <v>0</v>
      </c>
      <c r="L893" s="14" t="str">
        <f t="shared" si="68"/>
        <v>No</v>
      </c>
      <c r="M893" s="14" t="str">
        <f t="shared" si="66"/>
        <v>No</v>
      </c>
      <c r="N893" s="28">
        <v>25.74</v>
      </c>
      <c r="O893" s="19" t="str" cm="1">
        <f t="array" ref="O893">_xlfn.IFS(N893&lt;18.5,"Underweight",N893&lt;25,"Normalweight",N893&lt;30,"Overweight",N893&gt;=30,"Obesity")</f>
        <v>Overweight</v>
      </c>
      <c r="P893" s="38" t="s">
        <v>1480</v>
      </c>
      <c r="Q893" s="28">
        <v>25.74</v>
      </c>
      <c r="R893" s="38">
        <v>7.69</v>
      </c>
      <c r="S893" s="38" t="s">
        <v>2380</v>
      </c>
      <c r="T893" s="38" t="s">
        <v>2380</v>
      </c>
      <c r="U893" s="38" t="s">
        <v>2380</v>
      </c>
      <c r="V893" s="38">
        <v>0</v>
      </c>
      <c r="W893" s="38" t="s">
        <v>2380</v>
      </c>
      <c r="X893" s="38" t="s">
        <v>8392</v>
      </c>
      <c r="Y893" s="19" t="str">
        <f t="shared" si="69"/>
        <v>Diabetes</v>
      </c>
    </row>
    <row r="894" spans="1:25" x14ac:dyDescent="0.35">
      <c r="A894" s="3" t="s">
        <v>1479</v>
      </c>
      <c r="B894" s="3">
        <v>36.06</v>
      </c>
      <c r="C894" s="3">
        <v>8.83</v>
      </c>
      <c r="D894" s="3" t="s">
        <v>2380</v>
      </c>
      <c r="E894" s="3" t="s">
        <v>2380</v>
      </c>
      <c r="F894" s="3" t="s">
        <v>2380</v>
      </c>
      <c r="G894" s="3" t="s">
        <v>2381</v>
      </c>
      <c r="H894" s="3" t="s">
        <v>2380</v>
      </c>
      <c r="I894" s="14">
        <v>180</v>
      </c>
      <c r="J894" s="14" t="str">
        <f t="shared" si="67"/>
        <v>No</v>
      </c>
      <c r="K894" s="14">
        <f t="shared" si="65"/>
        <v>0</v>
      </c>
      <c r="L894" s="14" t="str">
        <f t="shared" si="68"/>
        <v>No</v>
      </c>
      <c r="M894" s="14" t="str">
        <f t="shared" si="66"/>
        <v>No</v>
      </c>
      <c r="N894" s="28">
        <v>36.06</v>
      </c>
      <c r="O894" s="19" t="str" cm="1">
        <f t="array" ref="O894">_xlfn.IFS(N894&lt;18.5,"Underweight",N894&lt;25,"Normalweight",N894&lt;30,"Overweight",N894&gt;=30,"Obesity")</f>
        <v>Obesity</v>
      </c>
      <c r="P894" s="38" t="s">
        <v>1479</v>
      </c>
      <c r="Q894" s="28">
        <v>36.06</v>
      </c>
      <c r="R894" s="38">
        <v>8.83</v>
      </c>
      <c r="S894" s="38" t="s">
        <v>2380</v>
      </c>
      <c r="T894" s="38" t="s">
        <v>2380</v>
      </c>
      <c r="U894" s="38" t="s">
        <v>2380</v>
      </c>
      <c r="V894" s="38">
        <v>0</v>
      </c>
      <c r="W894" s="38" t="s">
        <v>2380</v>
      </c>
      <c r="X894" s="38" t="s">
        <v>8391</v>
      </c>
      <c r="Y894" s="19" t="str">
        <f t="shared" si="69"/>
        <v>Normal</v>
      </c>
    </row>
    <row r="895" spans="1:25" x14ac:dyDescent="0.35">
      <c r="A895" s="3" t="s">
        <v>1478</v>
      </c>
      <c r="B895" s="3">
        <v>43.28</v>
      </c>
      <c r="C895" s="3">
        <v>4.41</v>
      </c>
      <c r="D895" s="3" t="s">
        <v>2380</v>
      </c>
      <c r="E895" s="3" t="s">
        <v>2380</v>
      </c>
      <c r="F895" s="3" t="s">
        <v>2380</v>
      </c>
      <c r="G895" s="3" t="s">
        <v>2381</v>
      </c>
      <c r="H895" s="3" t="s">
        <v>2380</v>
      </c>
      <c r="I895" s="14">
        <v>180</v>
      </c>
      <c r="J895" s="14" t="str">
        <f t="shared" si="67"/>
        <v>No</v>
      </c>
      <c r="K895" s="14">
        <f t="shared" si="65"/>
        <v>0</v>
      </c>
      <c r="L895" s="14" t="str">
        <f t="shared" si="68"/>
        <v>No</v>
      </c>
      <c r="M895" s="14" t="str">
        <f t="shared" si="66"/>
        <v>No</v>
      </c>
      <c r="N895" s="28">
        <v>43.28</v>
      </c>
      <c r="O895" s="19" t="str" cm="1">
        <f t="array" ref="O895">_xlfn.IFS(N895&lt;18.5,"Underweight",N895&lt;25,"Normalweight",N895&lt;30,"Overweight",N895&gt;=30,"Obesity")</f>
        <v>Obesity</v>
      </c>
      <c r="P895" s="38" t="s">
        <v>1478</v>
      </c>
      <c r="Q895" s="28">
        <v>43.28</v>
      </c>
      <c r="R895" s="38">
        <v>4.41</v>
      </c>
      <c r="S895" s="38" t="s">
        <v>2380</v>
      </c>
      <c r="T895" s="38" t="s">
        <v>2380</v>
      </c>
      <c r="U895" s="38" t="s">
        <v>2380</v>
      </c>
      <c r="V895" s="38">
        <v>0</v>
      </c>
      <c r="W895" s="38" t="s">
        <v>2380</v>
      </c>
      <c r="X895" s="38" t="s">
        <v>8391</v>
      </c>
      <c r="Y895" s="19" t="str">
        <f t="shared" si="69"/>
        <v>Normal</v>
      </c>
    </row>
    <row r="896" spans="1:25" x14ac:dyDescent="0.35">
      <c r="A896" s="3" t="s">
        <v>1477</v>
      </c>
      <c r="B896" s="3">
        <v>28.785</v>
      </c>
      <c r="C896" s="3">
        <v>9.1</v>
      </c>
      <c r="D896" s="3" t="s">
        <v>2382</v>
      </c>
      <c r="E896" s="3" t="s">
        <v>2380</v>
      </c>
      <c r="F896" s="3" t="s">
        <v>2383</v>
      </c>
      <c r="G896" s="3">
        <v>1</v>
      </c>
      <c r="H896" s="3" t="s">
        <v>2380</v>
      </c>
      <c r="I896" s="14">
        <v>180</v>
      </c>
      <c r="J896" s="14" t="str">
        <f t="shared" si="67"/>
        <v>No</v>
      </c>
      <c r="K896" s="14">
        <f t="shared" si="65"/>
        <v>1</v>
      </c>
      <c r="L896" s="14" t="str">
        <f t="shared" si="68"/>
        <v>No</v>
      </c>
      <c r="M896" s="14" t="str">
        <f t="shared" si="66"/>
        <v>Yes</v>
      </c>
      <c r="N896" s="28">
        <v>28.785</v>
      </c>
      <c r="O896" s="19" t="str" cm="1">
        <f t="array" ref="O896">_xlfn.IFS(N896&lt;18.5,"Underweight",N896&lt;25,"Normalweight",N896&lt;30,"Overweight",N896&gt;=30,"Obesity")</f>
        <v>Overweight</v>
      </c>
      <c r="P896" s="38" t="s">
        <v>1477</v>
      </c>
      <c r="Q896" s="28">
        <v>28.785</v>
      </c>
      <c r="R896" s="38">
        <v>9.1</v>
      </c>
      <c r="S896" s="38" t="s">
        <v>2383</v>
      </c>
      <c r="T896" s="38" t="s">
        <v>2380</v>
      </c>
      <c r="U896" s="38" t="s">
        <v>2383</v>
      </c>
      <c r="V896" s="38">
        <v>1</v>
      </c>
      <c r="W896" s="38" t="s">
        <v>2380</v>
      </c>
      <c r="X896" s="38" t="s">
        <v>8392</v>
      </c>
      <c r="Y896" s="19" t="str">
        <f t="shared" si="69"/>
        <v>Diabetes</v>
      </c>
    </row>
    <row r="897" spans="1:25" x14ac:dyDescent="0.35">
      <c r="A897" s="3" t="s">
        <v>1476</v>
      </c>
      <c r="B897" s="3">
        <v>25.46</v>
      </c>
      <c r="C897" s="3">
        <v>11.52</v>
      </c>
      <c r="D897" s="3" t="s">
        <v>2382</v>
      </c>
      <c r="E897" s="3" t="s">
        <v>2380</v>
      </c>
      <c r="F897" s="3" t="s">
        <v>2383</v>
      </c>
      <c r="G897" s="3">
        <v>1</v>
      </c>
      <c r="H897" s="3" t="s">
        <v>2380</v>
      </c>
      <c r="I897" s="14">
        <v>180</v>
      </c>
      <c r="J897" s="14" t="str">
        <f t="shared" si="67"/>
        <v>No</v>
      </c>
      <c r="K897" s="14">
        <f t="shared" si="65"/>
        <v>1</v>
      </c>
      <c r="L897" s="14" t="str">
        <f t="shared" si="68"/>
        <v>No</v>
      </c>
      <c r="M897" s="14" t="str">
        <f t="shared" si="66"/>
        <v>Yes</v>
      </c>
      <c r="N897" s="28">
        <v>25.46</v>
      </c>
      <c r="O897" s="19" t="str" cm="1">
        <f t="array" ref="O897">_xlfn.IFS(N897&lt;18.5,"Underweight",N897&lt;25,"Normalweight",N897&lt;30,"Overweight",N897&gt;=30,"Obesity")</f>
        <v>Overweight</v>
      </c>
      <c r="P897" s="38" t="s">
        <v>1476</v>
      </c>
      <c r="Q897" s="28">
        <v>25.46</v>
      </c>
      <c r="R897" s="38">
        <v>11.52</v>
      </c>
      <c r="S897" s="38" t="s">
        <v>2383</v>
      </c>
      <c r="T897" s="38" t="s">
        <v>2380</v>
      </c>
      <c r="U897" s="38" t="s">
        <v>2383</v>
      </c>
      <c r="V897" s="38">
        <v>1</v>
      </c>
      <c r="W897" s="38" t="s">
        <v>2380</v>
      </c>
      <c r="X897" s="38" t="s">
        <v>8392</v>
      </c>
      <c r="Y897" s="19" t="str">
        <f t="shared" si="69"/>
        <v>Normal</v>
      </c>
    </row>
    <row r="898" spans="1:25" x14ac:dyDescent="0.35">
      <c r="A898" s="3" t="s">
        <v>1475</v>
      </c>
      <c r="B898" s="3">
        <v>30.8</v>
      </c>
      <c r="C898" s="3">
        <v>10.95</v>
      </c>
      <c r="D898" s="3" t="s">
        <v>2380</v>
      </c>
      <c r="E898" s="3" t="s">
        <v>2380</v>
      </c>
      <c r="F898" s="3" t="s">
        <v>2380</v>
      </c>
      <c r="G898" s="3" t="s">
        <v>2381</v>
      </c>
      <c r="H898" s="3" t="s">
        <v>2380</v>
      </c>
      <c r="I898" s="14">
        <v>180</v>
      </c>
      <c r="J898" s="14" t="str">
        <f t="shared" si="67"/>
        <v>No</v>
      </c>
      <c r="K898" s="14">
        <f t="shared" si="65"/>
        <v>0</v>
      </c>
      <c r="L898" s="14" t="str">
        <f t="shared" si="68"/>
        <v>No</v>
      </c>
      <c r="M898" s="14" t="str">
        <f t="shared" si="66"/>
        <v>No</v>
      </c>
      <c r="N898" s="28">
        <v>30.8</v>
      </c>
      <c r="O898" s="19" t="str" cm="1">
        <f t="array" ref="O898">_xlfn.IFS(N898&lt;18.5,"Underweight",N898&lt;25,"Normalweight",N898&lt;30,"Overweight",N898&gt;=30,"Obesity")</f>
        <v>Obesity</v>
      </c>
      <c r="P898" s="38" t="s">
        <v>1475</v>
      </c>
      <c r="Q898" s="28">
        <v>30.8</v>
      </c>
      <c r="R898" s="38">
        <v>10.95</v>
      </c>
      <c r="S898" s="38" t="s">
        <v>2380</v>
      </c>
      <c r="T898" s="38" t="s">
        <v>2380</v>
      </c>
      <c r="U898" s="38" t="s">
        <v>2380</v>
      </c>
      <c r="V898" s="38">
        <v>0</v>
      </c>
      <c r="W898" s="38" t="s">
        <v>2380</v>
      </c>
      <c r="X898" s="38" t="s">
        <v>8391</v>
      </c>
      <c r="Y898" s="19" t="str">
        <f t="shared" si="69"/>
        <v>Diabetes</v>
      </c>
    </row>
    <row r="899" spans="1:25" x14ac:dyDescent="0.35">
      <c r="A899" s="3" t="s">
        <v>1474</v>
      </c>
      <c r="B899" s="3">
        <v>28.88</v>
      </c>
      <c r="C899" s="3">
        <v>11.5</v>
      </c>
      <c r="D899" s="3" t="s">
        <v>2380</v>
      </c>
      <c r="E899" s="3" t="s">
        <v>2380</v>
      </c>
      <c r="F899" s="3" t="s">
        <v>2380</v>
      </c>
      <c r="G899" s="3" t="s">
        <v>2381</v>
      </c>
      <c r="H899" s="3" t="s">
        <v>2380</v>
      </c>
      <c r="I899" s="14">
        <v>180</v>
      </c>
      <c r="J899" s="14" t="str">
        <f t="shared" si="67"/>
        <v>No</v>
      </c>
      <c r="K899" s="14">
        <f t="shared" ref="K899:K962" si="70">IF(G899="No major surgery",0,G899)</f>
        <v>0</v>
      </c>
      <c r="L899" s="14" t="str">
        <f t="shared" si="68"/>
        <v>No</v>
      </c>
      <c r="M899" s="14" t="str">
        <f t="shared" ref="M899:M962" si="71">PROPER(D899)</f>
        <v>No</v>
      </c>
      <c r="N899" s="28">
        <v>28.88</v>
      </c>
      <c r="O899" s="19" t="str" cm="1">
        <f t="array" ref="O899">_xlfn.IFS(N899&lt;18.5,"Underweight",N899&lt;25,"Normalweight",N899&lt;30,"Overweight",N899&gt;=30,"Obesity")</f>
        <v>Overweight</v>
      </c>
      <c r="P899" s="38" t="s">
        <v>1474</v>
      </c>
      <c r="Q899" s="28">
        <v>28.88</v>
      </c>
      <c r="R899" s="38">
        <v>11.5</v>
      </c>
      <c r="S899" s="38" t="s">
        <v>2380</v>
      </c>
      <c r="T899" s="38" t="s">
        <v>2380</v>
      </c>
      <c r="U899" s="38" t="s">
        <v>2380</v>
      </c>
      <c r="V899" s="38">
        <v>0</v>
      </c>
      <c r="W899" s="38" t="s">
        <v>2380</v>
      </c>
      <c r="X899" s="38" t="s">
        <v>8392</v>
      </c>
      <c r="Y899" s="19" t="str">
        <f t="shared" si="69"/>
        <v>Diabetes</v>
      </c>
    </row>
    <row r="900" spans="1:25" x14ac:dyDescent="0.35">
      <c r="A900" s="3" t="s">
        <v>1473</v>
      </c>
      <c r="B900" s="3">
        <v>23</v>
      </c>
      <c r="C900" s="3">
        <v>9.8800000000000008</v>
      </c>
      <c r="D900" s="3" t="s">
        <v>2380</v>
      </c>
      <c r="E900" s="3" t="s">
        <v>2380</v>
      </c>
      <c r="F900" s="3" t="s">
        <v>2380</v>
      </c>
      <c r="G900" s="3" t="s">
        <v>2381</v>
      </c>
      <c r="H900" s="3" t="s">
        <v>2380</v>
      </c>
      <c r="I900" s="14">
        <v>180</v>
      </c>
      <c r="J900" s="14" t="str">
        <f t="shared" ref="J900:J963" si="72">IF(H900="?",INDEX($H$3:$H$2337,MODE($I$3:$I$2337)),H900)</f>
        <v>No</v>
      </c>
      <c r="K900" s="14">
        <f t="shared" si="70"/>
        <v>0</v>
      </c>
      <c r="L900" s="14" t="str">
        <f t="shared" ref="L900:L963" si="73">PROPER(J900)</f>
        <v>No</v>
      </c>
      <c r="M900" s="14" t="str">
        <f t="shared" si="71"/>
        <v>No</v>
      </c>
      <c r="N900" s="28">
        <v>23</v>
      </c>
      <c r="O900" s="19" t="str" cm="1">
        <f t="array" ref="O900">_xlfn.IFS(N900&lt;18.5,"Underweight",N900&lt;25,"Normalweight",N900&lt;30,"Overweight",N900&gt;=30,"Obesity")</f>
        <v>Normalweight</v>
      </c>
      <c r="P900" s="38" t="s">
        <v>1473</v>
      </c>
      <c r="Q900" s="28">
        <v>23</v>
      </c>
      <c r="R900" s="38">
        <v>9.8800000000000008</v>
      </c>
      <c r="S900" s="38" t="s">
        <v>2380</v>
      </c>
      <c r="T900" s="38" t="s">
        <v>2380</v>
      </c>
      <c r="U900" s="38" t="s">
        <v>2380</v>
      </c>
      <c r="V900" s="38">
        <v>0</v>
      </c>
      <c r="W900" s="38" t="s">
        <v>2380</v>
      </c>
      <c r="X900" s="38" t="s">
        <v>8393</v>
      </c>
      <c r="Y900" s="19" t="str">
        <f t="shared" ref="Y900:Y963" si="74">IF(R929&lt;=5.7,"Normal",IF(R900&lt;=6.5,"Prediabetes","Diabetes"))</f>
        <v>Normal</v>
      </c>
    </row>
    <row r="901" spans="1:25" x14ac:dyDescent="0.35">
      <c r="A901" s="3" t="s">
        <v>1472</v>
      </c>
      <c r="B901" s="3">
        <v>38.25</v>
      </c>
      <c r="C901" s="3">
        <v>6.2</v>
      </c>
      <c r="D901" s="3" t="s">
        <v>2380</v>
      </c>
      <c r="E901" s="3" t="s">
        <v>2380</v>
      </c>
      <c r="F901" s="3" t="s">
        <v>2380</v>
      </c>
      <c r="G901" s="3">
        <v>1</v>
      </c>
      <c r="H901" s="3" t="s">
        <v>2380</v>
      </c>
      <c r="I901" s="14">
        <v>180</v>
      </c>
      <c r="J901" s="14" t="str">
        <f t="shared" si="72"/>
        <v>No</v>
      </c>
      <c r="K901" s="14">
        <f t="shared" si="70"/>
        <v>1</v>
      </c>
      <c r="L901" s="14" t="str">
        <f t="shared" si="73"/>
        <v>No</v>
      </c>
      <c r="M901" s="14" t="str">
        <f t="shared" si="71"/>
        <v>No</v>
      </c>
      <c r="N901" s="28">
        <v>38.25</v>
      </c>
      <c r="O901" s="19" t="str" cm="1">
        <f t="array" ref="O901">_xlfn.IFS(N901&lt;18.5,"Underweight",N901&lt;25,"Normalweight",N901&lt;30,"Overweight",N901&gt;=30,"Obesity")</f>
        <v>Obesity</v>
      </c>
      <c r="P901" s="38" t="s">
        <v>1472</v>
      </c>
      <c r="Q901" s="28">
        <v>38.25</v>
      </c>
      <c r="R901" s="38">
        <v>6.2</v>
      </c>
      <c r="S901" s="38" t="s">
        <v>2380</v>
      </c>
      <c r="T901" s="38" t="s">
        <v>2380</v>
      </c>
      <c r="U901" s="38" t="s">
        <v>2380</v>
      </c>
      <c r="V901" s="38">
        <v>1</v>
      </c>
      <c r="W901" s="38" t="s">
        <v>2380</v>
      </c>
      <c r="X901" s="38" t="s">
        <v>8391</v>
      </c>
      <c r="Y901" s="19" t="str">
        <f t="shared" si="74"/>
        <v>Prediabetes</v>
      </c>
    </row>
    <row r="902" spans="1:25" x14ac:dyDescent="0.35">
      <c r="A902" s="3" t="s">
        <v>1471</v>
      </c>
      <c r="B902" s="3">
        <v>39.25</v>
      </c>
      <c r="C902" s="3">
        <v>8.41</v>
      </c>
      <c r="D902" s="3" t="s">
        <v>2382</v>
      </c>
      <c r="E902" s="3" t="s">
        <v>2380</v>
      </c>
      <c r="F902" s="3" t="s">
        <v>2380</v>
      </c>
      <c r="G902" s="3">
        <v>1</v>
      </c>
      <c r="H902" s="3" t="s">
        <v>2380</v>
      </c>
      <c r="I902" s="14">
        <v>180</v>
      </c>
      <c r="J902" s="14" t="str">
        <f t="shared" si="72"/>
        <v>No</v>
      </c>
      <c r="K902" s="14">
        <f t="shared" si="70"/>
        <v>1</v>
      </c>
      <c r="L902" s="14" t="str">
        <f t="shared" si="73"/>
        <v>No</v>
      </c>
      <c r="M902" s="14" t="str">
        <f t="shared" si="71"/>
        <v>Yes</v>
      </c>
      <c r="N902" s="28">
        <v>39.25</v>
      </c>
      <c r="O902" s="19" t="str" cm="1">
        <f t="array" ref="O902">_xlfn.IFS(N902&lt;18.5,"Underweight",N902&lt;25,"Normalweight",N902&lt;30,"Overweight",N902&gt;=30,"Obesity")</f>
        <v>Obesity</v>
      </c>
      <c r="P902" s="38" t="s">
        <v>1471</v>
      </c>
      <c r="Q902" s="28">
        <v>39.25</v>
      </c>
      <c r="R902" s="38">
        <v>8.41</v>
      </c>
      <c r="S902" s="38" t="s">
        <v>2383</v>
      </c>
      <c r="T902" s="38" t="s">
        <v>2380</v>
      </c>
      <c r="U902" s="38" t="s">
        <v>2380</v>
      </c>
      <c r="V902" s="38">
        <v>1</v>
      </c>
      <c r="W902" s="38" t="s">
        <v>2380</v>
      </c>
      <c r="X902" s="38" t="s">
        <v>8391</v>
      </c>
      <c r="Y902" s="19" t="str">
        <f t="shared" si="74"/>
        <v>Normal</v>
      </c>
    </row>
    <row r="903" spans="1:25" x14ac:dyDescent="0.35">
      <c r="A903" s="3" t="s">
        <v>1470</v>
      </c>
      <c r="B903" s="3">
        <v>26.6</v>
      </c>
      <c r="C903" s="3">
        <v>5.07</v>
      </c>
      <c r="D903" s="3" t="s">
        <v>2382</v>
      </c>
      <c r="E903" s="3" t="s">
        <v>2380</v>
      </c>
      <c r="F903" s="3" t="s">
        <v>2380</v>
      </c>
      <c r="G903" s="3">
        <v>2</v>
      </c>
      <c r="H903" s="3" t="s">
        <v>2380</v>
      </c>
      <c r="I903" s="14">
        <v>180</v>
      </c>
      <c r="J903" s="14" t="str">
        <f t="shared" si="72"/>
        <v>No</v>
      </c>
      <c r="K903" s="14">
        <f t="shared" si="70"/>
        <v>2</v>
      </c>
      <c r="L903" s="14" t="str">
        <f t="shared" si="73"/>
        <v>No</v>
      </c>
      <c r="M903" s="14" t="str">
        <f t="shared" si="71"/>
        <v>Yes</v>
      </c>
      <c r="N903" s="28">
        <v>26.6</v>
      </c>
      <c r="O903" s="19" t="str" cm="1">
        <f t="array" ref="O903">_xlfn.IFS(N903&lt;18.5,"Underweight",N903&lt;25,"Normalweight",N903&lt;30,"Overweight",N903&gt;=30,"Obesity")</f>
        <v>Overweight</v>
      </c>
      <c r="P903" s="38" t="s">
        <v>1470</v>
      </c>
      <c r="Q903" s="28">
        <v>26.6</v>
      </c>
      <c r="R903" s="38">
        <v>5.07</v>
      </c>
      <c r="S903" s="38" t="s">
        <v>2383</v>
      </c>
      <c r="T903" s="38" t="s">
        <v>2380</v>
      </c>
      <c r="U903" s="38" t="s">
        <v>2380</v>
      </c>
      <c r="V903" s="38">
        <v>2</v>
      </c>
      <c r="W903" s="38" t="s">
        <v>2380</v>
      </c>
      <c r="X903" s="38" t="s">
        <v>8392</v>
      </c>
      <c r="Y903" s="19" t="str">
        <f t="shared" si="74"/>
        <v>Normal</v>
      </c>
    </row>
    <row r="904" spans="1:25" x14ac:dyDescent="0.35">
      <c r="A904" s="3" t="s">
        <v>1469</v>
      </c>
      <c r="B904" s="3">
        <v>35.700000000000003</v>
      </c>
      <c r="C904" s="3">
        <v>4.0599999999999996</v>
      </c>
      <c r="D904" s="3" t="s">
        <v>2380</v>
      </c>
      <c r="E904" s="3" t="s">
        <v>2380</v>
      </c>
      <c r="F904" s="3" t="s">
        <v>2383</v>
      </c>
      <c r="G904" s="3">
        <v>1</v>
      </c>
      <c r="H904" s="3" t="s">
        <v>2380</v>
      </c>
      <c r="I904" s="14">
        <v>180</v>
      </c>
      <c r="J904" s="14" t="str">
        <f t="shared" si="72"/>
        <v>No</v>
      </c>
      <c r="K904" s="14">
        <f t="shared" si="70"/>
        <v>1</v>
      </c>
      <c r="L904" s="14" t="str">
        <f t="shared" si="73"/>
        <v>No</v>
      </c>
      <c r="M904" s="14" t="str">
        <f t="shared" si="71"/>
        <v>No</v>
      </c>
      <c r="N904" s="28">
        <v>35.700000000000003</v>
      </c>
      <c r="O904" s="19" t="str" cm="1">
        <f t="array" ref="O904">_xlfn.IFS(N904&lt;18.5,"Underweight",N904&lt;25,"Normalweight",N904&lt;30,"Overweight",N904&gt;=30,"Obesity")</f>
        <v>Obesity</v>
      </c>
      <c r="P904" s="38" t="s">
        <v>1469</v>
      </c>
      <c r="Q904" s="28">
        <v>35.700000000000003</v>
      </c>
      <c r="R904" s="38">
        <v>4.0599999999999996</v>
      </c>
      <c r="S904" s="38" t="s">
        <v>2380</v>
      </c>
      <c r="T904" s="38" t="s">
        <v>2380</v>
      </c>
      <c r="U904" s="38" t="s">
        <v>2383</v>
      </c>
      <c r="V904" s="38">
        <v>1</v>
      </c>
      <c r="W904" s="38" t="s">
        <v>2380</v>
      </c>
      <c r="X904" s="38" t="s">
        <v>8391</v>
      </c>
      <c r="Y904" s="19" t="str">
        <f t="shared" si="74"/>
        <v>Prediabetes</v>
      </c>
    </row>
    <row r="905" spans="1:25" x14ac:dyDescent="0.35">
      <c r="A905" s="3" t="s">
        <v>1468</v>
      </c>
      <c r="B905" s="3">
        <v>20.100000000000001</v>
      </c>
      <c r="C905" s="3">
        <v>10.52</v>
      </c>
      <c r="D905" s="3" t="s">
        <v>2380</v>
      </c>
      <c r="E905" s="3" t="s">
        <v>2380</v>
      </c>
      <c r="F905" s="3" t="s">
        <v>2380</v>
      </c>
      <c r="G905" s="3" t="s">
        <v>2381</v>
      </c>
      <c r="H905" s="3" t="s">
        <v>2380</v>
      </c>
      <c r="I905" s="14">
        <v>180</v>
      </c>
      <c r="J905" s="14" t="str">
        <f t="shared" si="72"/>
        <v>No</v>
      </c>
      <c r="K905" s="14">
        <f t="shared" si="70"/>
        <v>0</v>
      </c>
      <c r="L905" s="14" t="str">
        <f t="shared" si="73"/>
        <v>No</v>
      </c>
      <c r="M905" s="14" t="str">
        <f t="shared" si="71"/>
        <v>No</v>
      </c>
      <c r="N905" s="28">
        <v>20.100000000000001</v>
      </c>
      <c r="O905" s="19" t="str" cm="1">
        <f t="array" ref="O905">_xlfn.IFS(N905&lt;18.5,"Underweight",N905&lt;25,"Normalweight",N905&lt;30,"Overweight",N905&gt;=30,"Obesity")</f>
        <v>Normalweight</v>
      </c>
      <c r="P905" s="38" t="s">
        <v>1468</v>
      </c>
      <c r="Q905" s="28">
        <v>20.100000000000001</v>
      </c>
      <c r="R905" s="38">
        <v>10.52</v>
      </c>
      <c r="S905" s="38" t="s">
        <v>2380</v>
      </c>
      <c r="T905" s="38" t="s">
        <v>2380</v>
      </c>
      <c r="U905" s="38" t="s">
        <v>2380</v>
      </c>
      <c r="V905" s="38">
        <v>0</v>
      </c>
      <c r="W905" s="38" t="s">
        <v>2380</v>
      </c>
      <c r="X905" s="38" t="s">
        <v>8393</v>
      </c>
      <c r="Y905" s="19" t="str">
        <f t="shared" si="74"/>
        <v>Diabetes</v>
      </c>
    </row>
    <row r="906" spans="1:25" x14ac:dyDescent="0.35">
      <c r="A906" s="3" t="s">
        <v>1467</v>
      </c>
      <c r="B906" s="3">
        <v>22.23</v>
      </c>
      <c r="C906" s="3">
        <v>9.65</v>
      </c>
      <c r="D906" s="3" t="s">
        <v>2380</v>
      </c>
      <c r="E906" s="3" t="s">
        <v>2380</v>
      </c>
      <c r="F906" s="3" t="s">
        <v>2380</v>
      </c>
      <c r="G906" s="3" t="s">
        <v>2381</v>
      </c>
      <c r="H906" s="3" t="s">
        <v>2380</v>
      </c>
      <c r="I906" s="14">
        <v>180</v>
      </c>
      <c r="J906" s="14" t="str">
        <f t="shared" si="72"/>
        <v>No</v>
      </c>
      <c r="K906" s="14">
        <f t="shared" si="70"/>
        <v>0</v>
      </c>
      <c r="L906" s="14" t="str">
        <f t="shared" si="73"/>
        <v>No</v>
      </c>
      <c r="M906" s="14" t="str">
        <f t="shared" si="71"/>
        <v>No</v>
      </c>
      <c r="N906" s="28">
        <v>22.23</v>
      </c>
      <c r="O906" s="19" t="str" cm="1">
        <f t="array" ref="O906">_xlfn.IFS(N906&lt;18.5,"Underweight",N906&lt;25,"Normalweight",N906&lt;30,"Overweight",N906&gt;=30,"Obesity")</f>
        <v>Normalweight</v>
      </c>
      <c r="P906" s="38" t="s">
        <v>1467</v>
      </c>
      <c r="Q906" s="28">
        <v>22.23</v>
      </c>
      <c r="R906" s="38">
        <v>9.65</v>
      </c>
      <c r="S906" s="38" t="s">
        <v>2380</v>
      </c>
      <c r="T906" s="38" t="s">
        <v>2380</v>
      </c>
      <c r="U906" s="38" t="s">
        <v>2380</v>
      </c>
      <c r="V906" s="38">
        <v>0</v>
      </c>
      <c r="W906" s="38" t="s">
        <v>2380</v>
      </c>
      <c r="X906" s="38" t="s">
        <v>8393</v>
      </c>
      <c r="Y906" s="19" t="str">
        <f t="shared" si="74"/>
        <v>Diabetes</v>
      </c>
    </row>
    <row r="907" spans="1:25" x14ac:dyDescent="0.35">
      <c r="A907" s="3" t="s">
        <v>1466</v>
      </c>
      <c r="B907" s="3">
        <v>36.47</v>
      </c>
      <c r="C907" s="3">
        <v>6.21</v>
      </c>
      <c r="D907" s="3" t="s">
        <v>2380</v>
      </c>
      <c r="E907" s="3" t="s">
        <v>2380</v>
      </c>
      <c r="F907" s="3" t="s">
        <v>2380</v>
      </c>
      <c r="G907" s="3" t="s">
        <v>2381</v>
      </c>
      <c r="H907" s="3" t="s">
        <v>2380</v>
      </c>
      <c r="I907" s="14">
        <v>180</v>
      </c>
      <c r="J907" s="14" t="str">
        <f t="shared" si="72"/>
        <v>No</v>
      </c>
      <c r="K907" s="14">
        <f t="shared" si="70"/>
        <v>0</v>
      </c>
      <c r="L907" s="14" t="str">
        <f t="shared" si="73"/>
        <v>No</v>
      </c>
      <c r="M907" s="14" t="str">
        <f t="shared" si="71"/>
        <v>No</v>
      </c>
      <c r="N907" s="28">
        <v>36.47</v>
      </c>
      <c r="O907" s="19" t="str" cm="1">
        <f t="array" ref="O907">_xlfn.IFS(N907&lt;18.5,"Underweight",N907&lt;25,"Normalweight",N907&lt;30,"Overweight",N907&gt;=30,"Obesity")</f>
        <v>Obesity</v>
      </c>
      <c r="P907" s="38" t="s">
        <v>1466</v>
      </c>
      <c r="Q907" s="28">
        <v>36.47</v>
      </c>
      <c r="R907" s="38">
        <v>6.21</v>
      </c>
      <c r="S907" s="38" t="s">
        <v>2380</v>
      </c>
      <c r="T907" s="38" t="s">
        <v>2380</v>
      </c>
      <c r="U907" s="38" t="s">
        <v>2380</v>
      </c>
      <c r="V907" s="38">
        <v>0</v>
      </c>
      <c r="W907" s="38" t="s">
        <v>2380</v>
      </c>
      <c r="X907" s="38" t="s">
        <v>8391</v>
      </c>
      <c r="Y907" s="19" t="str">
        <f t="shared" si="74"/>
        <v>Prediabetes</v>
      </c>
    </row>
    <row r="908" spans="1:25" x14ac:dyDescent="0.35">
      <c r="A908" s="3" t="s">
        <v>1465</v>
      </c>
      <c r="B908" s="3">
        <v>49.64</v>
      </c>
      <c r="C908" s="3">
        <v>4.76</v>
      </c>
      <c r="D908" s="3" t="s">
        <v>2380</v>
      </c>
      <c r="E908" s="3" t="s">
        <v>2380</v>
      </c>
      <c r="F908" s="3" t="s">
        <v>2383</v>
      </c>
      <c r="G908" s="3">
        <v>1</v>
      </c>
      <c r="H908" s="3" t="s">
        <v>2380</v>
      </c>
      <c r="I908" s="14">
        <v>180</v>
      </c>
      <c r="J908" s="14" t="str">
        <f t="shared" si="72"/>
        <v>No</v>
      </c>
      <c r="K908" s="14">
        <f t="shared" si="70"/>
        <v>1</v>
      </c>
      <c r="L908" s="14" t="str">
        <f t="shared" si="73"/>
        <v>No</v>
      </c>
      <c r="M908" s="14" t="str">
        <f t="shared" si="71"/>
        <v>No</v>
      </c>
      <c r="N908" s="28">
        <v>49.64</v>
      </c>
      <c r="O908" s="19" t="str" cm="1">
        <f t="array" ref="O908">_xlfn.IFS(N908&lt;18.5,"Underweight",N908&lt;25,"Normalweight",N908&lt;30,"Overweight",N908&gt;=30,"Obesity")</f>
        <v>Obesity</v>
      </c>
      <c r="P908" s="38" t="s">
        <v>1465</v>
      </c>
      <c r="Q908" s="28">
        <v>49.64</v>
      </c>
      <c r="R908" s="38">
        <v>4.76</v>
      </c>
      <c r="S908" s="38" t="s">
        <v>2380</v>
      </c>
      <c r="T908" s="38" t="s">
        <v>2380</v>
      </c>
      <c r="U908" s="38" t="s">
        <v>2383</v>
      </c>
      <c r="V908" s="38">
        <v>1</v>
      </c>
      <c r="W908" s="38" t="s">
        <v>2380</v>
      </c>
      <c r="X908" s="38" t="s">
        <v>8391</v>
      </c>
      <c r="Y908" s="19" t="str">
        <f t="shared" si="74"/>
        <v>Normal</v>
      </c>
    </row>
    <row r="909" spans="1:25" x14ac:dyDescent="0.35">
      <c r="A909" s="3" t="s">
        <v>1464</v>
      </c>
      <c r="B909" s="3">
        <v>36.799999999999997</v>
      </c>
      <c r="C909" s="3">
        <v>5.73</v>
      </c>
      <c r="D909" s="3" t="s">
        <v>2382</v>
      </c>
      <c r="E909" s="3" t="s">
        <v>2380</v>
      </c>
      <c r="F909" s="3" t="s">
        <v>2383</v>
      </c>
      <c r="G909" s="3">
        <v>1</v>
      </c>
      <c r="H909" s="3" t="s">
        <v>2380</v>
      </c>
      <c r="I909" s="14">
        <v>180</v>
      </c>
      <c r="J909" s="14" t="str">
        <f t="shared" si="72"/>
        <v>No</v>
      </c>
      <c r="K909" s="14">
        <f t="shared" si="70"/>
        <v>1</v>
      </c>
      <c r="L909" s="14" t="str">
        <f t="shared" si="73"/>
        <v>No</v>
      </c>
      <c r="M909" s="14" t="str">
        <f t="shared" si="71"/>
        <v>Yes</v>
      </c>
      <c r="N909" s="28">
        <v>36.799999999999997</v>
      </c>
      <c r="O909" s="19" t="str" cm="1">
        <f t="array" ref="O909">_xlfn.IFS(N909&lt;18.5,"Underweight",N909&lt;25,"Normalweight",N909&lt;30,"Overweight",N909&gt;=30,"Obesity")</f>
        <v>Obesity</v>
      </c>
      <c r="P909" s="38" t="s">
        <v>1464</v>
      </c>
      <c r="Q909" s="28">
        <v>36.799999999999997</v>
      </c>
      <c r="R909" s="38">
        <v>5.73</v>
      </c>
      <c r="S909" s="38" t="s">
        <v>2383</v>
      </c>
      <c r="T909" s="38" t="s">
        <v>2380</v>
      </c>
      <c r="U909" s="38" t="s">
        <v>2383</v>
      </c>
      <c r="V909" s="38">
        <v>1</v>
      </c>
      <c r="W909" s="38" t="s">
        <v>2380</v>
      </c>
      <c r="X909" s="38" t="s">
        <v>8391</v>
      </c>
      <c r="Y909" s="19" t="str">
        <f t="shared" si="74"/>
        <v>Normal</v>
      </c>
    </row>
    <row r="910" spans="1:25" x14ac:dyDescent="0.35">
      <c r="A910" s="3" t="s">
        <v>1463</v>
      </c>
      <c r="B910" s="3">
        <v>33.880000000000003</v>
      </c>
      <c r="C910" s="3">
        <v>10.78</v>
      </c>
      <c r="D910" s="3" t="s">
        <v>2382</v>
      </c>
      <c r="E910" s="3" t="s">
        <v>2380</v>
      </c>
      <c r="F910" s="3" t="s">
        <v>2380</v>
      </c>
      <c r="G910" s="3" t="s">
        <v>2381</v>
      </c>
      <c r="H910" s="3" t="s">
        <v>2380</v>
      </c>
      <c r="I910" s="14">
        <v>180</v>
      </c>
      <c r="J910" s="14" t="str">
        <f t="shared" si="72"/>
        <v>No</v>
      </c>
      <c r="K910" s="14">
        <f t="shared" si="70"/>
        <v>0</v>
      </c>
      <c r="L910" s="14" t="str">
        <f t="shared" si="73"/>
        <v>No</v>
      </c>
      <c r="M910" s="14" t="str">
        <f t="shared" si="71"/>
        <v>Yes</v>
      </c>
      <c r="N910" s="28">
        <v>33.880000000000003</v>
      </c>
      <c r="O910" s="19" t="str" cm="1">
        <f t="array" ref="O910">_xlfn.IFS(N910&lt;18.5,"Underweight",N910&lt;25,"Normalweight",N910&lt;30,"Overweight",N910&gt;=30,"Obesity")</f>
        <v>Obesity</v>
      </c>
      <c r="P910" s="38" t="s">
        <v>1463</v>
      </c>
      <c r="Q910" s="28">
        <v>33.880000000000003</v>
      </c>
      <c r="R910" s="38">
        <v>10.78</v>
      </c>
      <c r="S910" s="38" t="s">
        <v>2383</v>
      </c>
      <c r="T910" s="38" t="s">
        <v>2380</v>
      </c>
      <c r="U910" s="38" t="s">
        <v>2380</v>
      </c>
      <c r="V910" s="38">
        <v>0</v>
      </c>
      <c r="W910" s="38" t="s">
        <v>2380</v>
      </c>
      <c r="X910" s="38" t="s">
        <v>8391</v>
      </c>
      <c r="Y910" s="19" t="str">
        <f t="shared" si="74"/>
        <v>Diabetes</v>
      </c>
    </row>
    <row r="911" spans="1:25" x14ac:dyDescent="0.35">
      <c r="A911" s="3" t="s">
        <v>1462</v>
      </c>
      <c r="B911" s="3">
        <v>32.01</v>
      </c>
      <c r="C911" s="3">
        <v>5.08</v>
      </c>
      <c r="D911" s="3" t="s">
        <v>2382</v>
      </c>
      <c r="E911" s="3" t="s">
        <v>2380</v>
      </c>
      <c r="F911" s="3" t="s">
        <v>2380</v>
      </c>
      <c r="G911" s="3">
        <v>1</v>
      </c>
      <c r="H911" s="3" t="s">
        <v>2380</v>
      </c>
      <c r="I911" s="14">
        <v>180</v>
      </c>
      <c r="J911" s="14" t="str">
        <f t="shared" si="72"/>
        <v>No</v>
      </c>
      <c r="K911" s="14">
        <f t="shared" si="70"/>
        <v>1</v>
      </c>
      <c r="L911" s="14" t="str">
        <f t="shared" si="73"/>
        <v>No</v>
      </c>
      <c r="M911" s="14" t="str">
        <f t="shared" si="71"/>
        <v>Yes</v>
      </c>
      <c r="N911" s="28">
        <v>32.01</v>
      </c>
      <c r="O911" s="19" t="str" cm="1">
        <f t="array" ref="O911">_xlfn.IFS(N911&lt;18.5,"Underweight",N911&lt;25,"Normalweight",N911&lt;30,"Overweight",N911&gt;=30,"Obesity")</f>
        <v>Obesity</v>
      </c>
      <c r="P911" s="38" t="s">
        <v>1462</v>
      </c>
      <c r="Q911" s="28">
        <v>32.01</v>
      </c>
      <c r="R911" s="38">
        <v>5.08</v>
      </c>
      <c r="S911" s="38" t="s">
        <v>2383</v>
      </c>
      <c r="T911" s="38" t="s">
        <v>2380</v>
      </c>
      <c r="U911" s="38" t="s">
        <v>2380</v>
      </c>
      <c r="V911" s="38">
        <v>1</v>
      </c>
      <c r="W911" s="38" t="s">
        <v>2380</v>
      </c>
      <c r="X911" s="38" t="s">
        <v>8391</v>
      </c>
      <c r="Y911" s="19" t="str">
        <f t="shared" si="74"/>
        <v>Normal</v>
      </c>
    </row>
    <row r="912" spans="1:25" x14ac:dyDescent="0.35">
      <c r="A912" s="3" t="s">
        <v>1461</v>
      </c>
      <c r="B912" s="3">
        <v>33.630000000000003</v>
      </c>
      <c r="C912" s="3">
        <v>11.39</v>
      </c>
      <c r="D912" s="3" t="s">
        <v>2380</v>
      </c>
      <c r="E912" s="3" t="s">
        <v>2380</v>
      </c>
      <c r="F912" s="3" t="s">
        <v>2380</v>
      </c>
      <c r="G912" s="3" t="s">
        <v>2381</v>
      </c>
      <c r="H912" s="3" t="s">
        <v>2380</v>
      </c>
      <c r="I912" s="14">
        <v>180</v>
      </c>
      <c r="J912" s="14" t="str">
        <f t="shared" si="72"/>
        <v>No</v>
      </c>
      <c r="K912" s="14">
        <f t="shared" si="70"/>
        <v>0</v>
      </c>
      <c r="L912" s="14" t="str">
        <f t="shared" si="73"/>
        <v>No</v>
      </c>
      <c r="M912" s="14" t="str">
        <f t="shared" si="71"/>
        <v>No</v>
      </c>
      <c r="N912" s="28">
        <v>33.630000000000003</v>
      </c>
      <c r="O912" s="19" t="str" cm="1">
        <f t="array" ref="O912">_xlfn.IFS(N912&lt;18.5,"Underweight",N912&lt;25,"Normalweight",N912&lt;30,"Overweight",N912&gt;=30,"Obesity")</f>
        <v>Obesity</v>
      </c>
      <c r="P912" s="38" t="s">
        <v>1461</v>
      </c>
      <c r="Q912" s="28">
        <v>33.630000000000003</v>
      </c>
      <c r="R912" s="38">
        <v>11.39</v>
      </c>
      <c r="S912" s="38" t="s">
        <v>2380</v>
      </c>
      <c r="T912" s="38" t="s">
        <v>2380</v>
      </c>
      <c r="U912" s="38" t="s">
        <v>2380</v>
      </c>
      <c r="V912" s="38">
        <v>0</v>
      </c>
      <c r="W912" s="38" t="s">
        <v>2380</v>
      </c>
      <c r="X912" s="38" t="s">
        <v>8391</v>
      </c>
      <c r="Y912" s="19" t="str">
        <f t="shared" si="74"/>
        <v>Normal</v>
      </c>
    </row>
    <row r="913" spans="1:25" x14ac:dyDescent="0.35">
      <c r="A913" s="3" t="s">
        <v>1460</v>
      </c>
      <c r="B913" s="3">
        <v>34.865000000000002</v>
      </c>
      <c r="C913" s="3">
        <v>5.35</v>
      </c>
      <c r="D913" s="3" t="s">
        <v>2382</v>
      </c>
      <c r="E913" s="3" t="s">
        <v>2380</v>
      </c>
      <c r="F913" s="3" t="s">
        <v>2380</v>
      </c>
      <c r="G913" s="3">
        <v>1</v>
      </c>
      <c r="H913" s="3" t="s">
        <v>2380</v>
      </c>
      <c r="I913" s="14">
        <v>180</v>
      </c>
      <c r="J913" s="14" t="str">
        <f t="shared" si="72"/>
        <v>No</v>
      </c>
      <c r="K913" s="14">
        <f t="shared" si="70"/>
        <v>1</v>
      </c>
      <c r="L913" s="14" t="str">
        <f t="shared" si="73"/>
        <v>No</v>
      </c>
      <c r="M913" s="14" t="str">
        <f t="shared" si="71"/>
        <v>Yes</v>
      </c>
      <c r="N913" s="28">
        <v>34.865000000000002</v>
      </c>
      <c r="O913" s="19" t="str" cm="1">
        <f t="array" ref="O913">_xlfn.IFS(N913&lt;18.5,"Underweight",N913&lt;25,"Normalweight",N913&lt;30,"Overweight",N913&gt;=30,"Obesity")</f>
        <v>Obesity</v>
      </c>
      <c r="P913" s="38" t="s">
        <v>1460</v>
      </c>
      <c r="Q913" s="28">
        <v>34.865000000000002</v>
      </c>
      <c r="R913" s="38">
        <v>5.35</v>
      </c>
      <c r="S913" s="38" t="s">
        <v>2383</v>
      </c>
      <c r="T913" s="38" t="s">
        <v>2380</v>
      </c>
      <c r="U913" s="38" t="s">
        <v>2380</v>
      </c>
      <c r="V913" s="38">
        <v>1</v>
      </c>
      <c r="W913" s="38" t="s">
        <v>2380</v>
      </c>
      <c r="X913" s="38" t="s">
        <v>8391</v>
      </c>
      <c r="Y913" s="19" t="str">
        <f t="shared" si="74"/>
        <v>Prediabetes</v>
      </c>
    </row>
    <row r="914" spans="1:25" x14ac:dyDescent="0.35">
      <c r="A914" s="3" t="s">
        <v>1459</v>
      </c>
      <c r="B914" s="3">
        <v>43.11</v>
      </c>
      <c r="C914" s="3">
        <v>5.6</v>
      </c>
      <c r="D914" s="3" t="s">
        <v>2380</v>
      </c>
      <c r="E914" s="3" t="s">
        <v>2380</v>
      </c>
      <c r="F914" s="3" t="s">
        <v>2380</v>
      </c>
      <c r="G914" s="3" t="s">
        <v>2381</v>
      </c>
      <c r="H914" s="3" t="s">
        <v>2380</v>
      </c>
      <c r="I914" s="14">
        <v>180</v>
      </c>
      <c r="J914" s="14" t="str">
        <f t="shared" si="72"/>
        <v>No</v>
      </c>
      <c r="K914" s="14">
        <f t="shared" si="70"/>
        <v>0</v>
      </c>
      <c r="L914" s="14" t="str">
        <f t="shared" si="73"/>
        <v>No</v>
      </c>
      <c r="M914" s="14" t="str">
        <f t="shared" si="71"/>
        <v>No</v>
      </c>
      <c r="N914" s="28">
        <v>43.11</v>
      </c>
      <c r="O914" s="19" t="str" cm="1">
        <f t="array" ref="O914">_xlfn.IFS(N914&lt;18.5,"Underweight",N914&lt;25,"Normalweight",N914&lt;30,"Overweight",N914&gt;=30,"Obesity")</f>
        <v>Obesity</v>
      </c>
      <c r="P914" s="38" t="s">
        <v>1459</v>
      </c>
      <c r="Q914" s="28">
        <v>43.11</v>
      </c>
      <c r="R914" s="38">
        <v>5.6</v>
      </c>
      <c r="S914" s="38" t="s">
        <v>2380</v>
      </c>
      <c r="T914" s="38" t="s">
        <v>2380</v>
      </c>
      <c r="U914" s="38" t="s">
        <v>2380</v>
      </c>
      <c r="V914" s="38">
        <v>0</v>
      </c>
      <c r="W914" s="38" t="s">
        <v>2380</v>
      </c>
      <c r="X914" s="38" t="s">
        <v>8391</v>
      </c>
      <c r="Y914" s="19" t="str">
        <f t="shared" si="74"/>
        <v>Normal</v>
      </c>
    </row>
    <row r="915" spans="1:25" x14ac:dyDescent="0.35">
      <c r="A915" s="3" t="s">
        <v>1458</v>
      </c>
      <c r="B915" s="3">
        <v>30.305</v>
      </c>
      <c r="C915" s="3">
        <v>4.2699999999999996</v>
      </c>
      <c r="D915" s="3" t="s">
        <v>2382</v>
      </c>
      <c r="E915" s="3" t="s">
        <v>2380</v>
      </c>
      <c r="F915" s="3" t="s">
        <v>2380</v>
      </c>
      <c r="G915" s="3">
        <v>1</v>
      </c>
      <c r="H915" s="3" t="s">
        <v>2380</v>
      </c>
      <c r="I915" s="14">
        <v>180</v>
      </c>
      <c r="J915" s="14" t="str">
        <f t="shared" si="72"/>
        <v>No</v>
      </c>
      <c r="K915" s="14">
        <f t="shared" si="70"/>
        <v>1</v>
      </c>
      <c r="L915" s="14" t="str">
        <f t="shared" si="73"/>
        <v>No</v>
      </c>
      <c r="M915" s="14" t="str">
        <f t="shared" si="71"/>
        <v>Yes</v>
      </c>
      <c r="N915" s="28">
        <v>30.305</v>
      </c>
      <c r="O915" s="19" t="str" cm="1">
        <f t="array" ref="O915">_xlfn.IFS(N915&lt;18.5,"Underweight",N915&lt;25,"Normalweight",N915&lt;30,"Overweight",N915&gt;=30,"Obesity")</f>
        <v>Obesity</v>
      </c>
      <c r="P915" s="38" t="s">
        <v>1458</v>
      </c>
      <c r="Q915" s="28">
        <v>30.305</v>
      </c>
      <c r="R915" s="38">
        <v>4.2699999999999996</v>
      </c>
      <c r="S915" s="38" t="s">
        <v>2383</v>
      </c>
      <c r="T915" s="38" t="s">
        <v>2380</v>
      </c>
      <c r="U915" s="38" t="s">
        <v>2380</v>
      </c>
      <c r="V915" s="38">
        <v>1</v>
      </c>
      <c r="W915" s="38" t="s">
        <v>2380</v>
      </c>
      <c r="X915" s="38" t="s">
        <v>8391</v>
      </c>
      <c r="Y915" s="19" t="str">
        <f t="shared" si="74"/>
        <v>Normal</v>
      </c>
    </row>
    <row r="916" spans="1:25" x14ac:dyDescent="0.35">
      <c r="A916" s="3" t="s">
        <v>1457</v>
      </c>
      <c r="B916" s="3">
        <v>25.175000000000001</v>
      </c>
      <c r="C916" s="3">
        <v>5.57</v>
      </c>
      <c r="D916" s="3" t="s">
        <v>2382</v>
      </c>
      <c r="E916" s="3" t="s">
        <v>2380</v>
      </c>
      <c r="F916" s="3" t="s">
        <v>2380</v>
      </c>
      <c r="G916" s="3">
        <v>1</v>
      </c>
      <c r="H916" s="3" t="s">
        <v>2380</v>
      </c>
      <c r="I916" s="14">
        <v>180</v>
      </c>
      <c r="J916" s="14" t="str">
        <f t="shared" si="72"/>
        <v>No</v>
      </c>
      <c r="K916" s="14">
        <f t="shared" si="70"/>
        <v>1</v>
      </c>
      <c r="L916" s="14" t="str">
        <f t="shared" si="73"/>
        <v>No</v>
      </c>
      <c r="M916" s="14" t="str">
        <f t="shared" si="71"/>
        <v>Yes</v>
      </c>
      <c r="N916" s="28">
        <v>25.175000000000001</v>
      </c>
      <c r="O916" s="19" t="str" cm="1">
        <f t="array" ref="O916">_xlfn.IFS(N916&lt;18.5,"Underweight",N916&lt;25,"Normalweight",N916&lt;30,"Overweight",N916&gt;=30,"Obesity")</f>
        <v>Overweight</v>
      </c>
      <c r="P916" s="38" t="s">
        <v>1457</v>
      </c>
      <c r="Q916" s="28">
        <v>25.175000000000001</v>
      </c>
      <c r="R916" s="38">
        <v>5.57</v>
      </c>
      <c r="S916" s="38" t="s">
        <v>2383</v>
      </c>
      <c r="T916" s="38" t="s">
        <v>2380</v>
      </c>
      <c r="U916" s="38" t="s">
        <v>2380</v>
      </c>
      <c r="V916" s="38">
        <v>1</v>
      </c>
      <c r="W916" s="38" t="s">
        <v>2380</v>
      </c>
      <c r="X916" s="38" t="s">
        <v>8392</v>
      </c>
      <c r="Y916" s="19" t="str">
        <f t="shared" si="74"/>
        <v>Normal</v>
      </c>
    </row>
    <row r="917" spans="1:25" x14ac:dyDescent="0.35">
      <c r="A917" s="3" t="s">
        <v>1456</v>
      </c>
      <c r="B917" s="3">
        <v>26.8</v>
      </c>
      <c r="C917" s="3">
        <v>5.68</v>
      </c>
      <c r="D917" s="3" t="s">
        <v>2382</v>
      </c>
      <c r="E917" s="3" t="s">
        <v>2380</v>
      </c>
      <c r="F917" s="3" t="s">
        <v>2380</v>
      </c>
      <c r="G917" s="3">
        <v>1</v>
      </c>
      <c r="H917" s="3" t="s">
        <v>2380</v>
      </c>
      <c r="I917" s="14">
        <v>180</v>
      </c>
      <c r="J917" s="14" t="str">
        <f t="shared" si="72"/>
        <v>No</v>
      </c>
      <c r="K917" s="14">
        <f t="shared" si="70"/>
        <v>1</v>
      </c>
      <c r="L917" s="14" t="str">
        <f t="shared" si="73"/>
        <v>No</v>
      </c>
      <c r="M917" s="14" t="str">
        <f t="shared" si="71"/>
        <v>Yes</v>
      </c>
      <c r="N917" s="28">
        <v>26.8</v>
      </c>
      <c r="O917" s="19" t="str" cm="1">
        <f t="array" ref="O917">_xlfn.IFS(N917&lt;18.5,"Underweight",N917&lt;25,"Normalweight",N917&lt;30,"Overweight",N917&gt;=30,"Obesity")</f>
        <v>Overweight</v>
      </c>
      <c r="P917" s="38" t="s">
        <v>1456</v>
      </c>
      <c r="Q917" s="28">
        <v>26.8</v>
      </c>
      <c r="R917" s="38">
        <v>5.68</v>
      </c>
      <c r="S917" s="38" t="s">
        <v>2383</v>
      </c>
      <c r="T917" s="38" t="s">
        <v>2380</v>
      </c>
      <c r="U917" s="38" t="s">
        <v>2380</v>
      </c>
      <c r="V917" s="38">
        <v>1</v>
      </c>
      <c r="W917" s="38" t="s">
        <v>2380</v>
      </c>
      <c r="X917" s="38" t="s">
        <v>8392</v>
      </c>
      <c r="Y917" s="19" t="str">
        <f t="shared" si="74"/>
        <v>Normal</v>
      </c>
    </row>
    <row r="918" spans="1:25" x14ac:dyDescent="0.35">
      <c r="A918" s="3" t="s">
        <v>1455</v>
      </c>
      <c r="B918" s="3">
        <v>21.78</v>
      </c>
      <c r="C918" s="3">
        <v>5.3</v>
      </c>
      <c r="D918" s="3" t="s">
        <v>2380</v>
      </c>
      <c r="E918" s="3" t="s">
        <v>2382</v>
      </c>
      <c r="F918" s="3" t="s">
        <v>2380</v>
      </c>
      <c r="G918" s="3">
        <v>1</v>
      </c>
      <c r="H918" s="3" t="s">
        <v>2380</v>
      </c>
      <c r="I918" s="14">
        <v>180</v>
      </c>
      <c r="J918" s="14" t="str">
        <f t="shared" si="72"/>
        <v>No</v>
      </c>
      <c r="K918" s="14">
        <f t="shared" si="70"/>
        <v>1</v>
      </c>
      <c r="L918" s="14" t="str">
        <f t="shared" si="73"/>
        <v>No</v>
      </c>
      <c r="M918" s="14" t="str">
        <f t="shared" si="71"/>
        <v>No</v>
      </c>
      <c r="N918" s="28">
        <v>21.78</v>
      </c>
      <c r="O918" s="19" t="str" cm="1">
        <f t="array" ref="O918">_xlfn.IFS(N918&lt;18.5,"Underweight",N918&lt;25,"Normalweight",N918&lt;30,"Overweight",N918&gt;=30,"Obesity")</f>
        <v>Normalweight</v>
      </c>
      <c r="P918" s="38" t="s">
        <v>1455</v>
      </c>
      <c r="Q918" s="28">
        <v>21.78</v>
      </c>
      <c r="R918" s="38">
        <v>5.3</v>
      </c>
      <c r="S918" s="38" t="s">
        <v>2380</v>
      </c>
      <c r="T918" s="38" t="s">
        <v>2382</v>
      </c>
      <c r="U918" s="38" t="s">
        <v>2380</v>
      </c>
      <c r="V918" s="38">
        <v>1</v>
      </c>
      <c r="W918" s="38" t="s">
        <v>2380</v>
      </c>
      <c r="X918" s="38" t="s">
        <v>8393</v>
      </c>
      <c r="Y918" s="19" t="str">
        <f t="shared" si="74"/>
        <v>Normal</v>
      </c>
    </row>
    <row r="919" spans="1:25" x14ac:dyDescent="0.35">
      <c r="A919" s="3" t="s">
        <v>1454</v>
      </c>
      <c r="B919" s="3">
        <v>30.14</v>
      </c>
      <c r="C919" s="3">
        <v>9.4499999999999993</v>
      </c>
      <c r="D919" s="3" t="s">
        <v>2382</v>
      </c>
      <c r="E919" s="3" t="s">
        <v>2380</v>
      </c>
      <c r="F919" s="3" t="s">
        <v>2380</v>
      </c>
      <c r="G919" s="3" t="s">
        <v>2381</v>
      </c>
      <c r="H919" s="3" t="s">
        <v>2380</v>
      </c>
      <c r="I919" s="14">
        <v>180</v>
      </c>
      <c r="J919" s="14" t="str">
        <f t="shared" si="72"/>
        <v>No</v>
      </c>
      <c r="K919" s="14">
        <f t="shared" si="70"/>
        <v>0</v>
      </c>
      <c r="L919" s="14" t="str">
        <f t="shared" si="73"/>
        <v>No</v>
      </c>
      <c r="M919" s="14" t="str">
        <f t="shared" si="71"/>
        <v>Yes</v>
      </c>
      <c r="N919" s="28">
        <v>30.14</v>
      </c>
      <c r="O919" s="19" t="str" cm="1">
        <f t="array" ref="O919">_xlfn.IFS(N919&lt;18.5,"Underweight",N919&lt;25,"Normalweight",N919&lt;30,"Overweight",N919&gt;=30,"Obesity")</f>
        <v>Obesity</v>
      </c>
      <c r="P919" s="38" t="s">
        <v>1454</v>
      </c>
      <c r="Q919" s="28">
        <v>30.14</v>
      </c>
      <c r="R919" s="38">
        <v>9.4499999999999993</v>
      </c>
      <c r="S919" s="38" t="s">
        <v>2383</v>
      </c>
      <c r="T919" s="38" t="s">
        <v>2380</v>
      </c>
      <c r="U919" s="38" t="s">
        <v>2380</v>
      </c>
      <c r="V919" s="38">
        <v>0</v>
      </c>
      <c r="W919" s="38" t="s">
        <v>2380</v>
      </c>
      <c r="X919" s="38" t="s">
        <v>8391</v>
      </c>
      <c r="Y919" s="19" t="str">
        <f t="shared" si="74"/>
        <v>Diabetes</v>
      </c>
    </row>
    <row r="920" spans="1:25" x14ac:dyDescent="0.35">
      <c r="A920" s="3" t="s">
        <v>1453</v>
      </c>
      <c r="B920" s="3">
        <v>29.7</v>
      </c>
      <c r="C920" s="3">
        <v>6.79</v>
      </c>
      <c r="D920" s="3" t="s">
        <v>2382</v>
      </c>
      <c r="E920" s="3" t="s">
        <v>2380</v>
      </c>
      <c r="F920" s="3" t="s">
        <v>2380</v>
      </c>
      <c r="G920" s="3" t="s">
        <v>2381</v>
      </c>
      <c r="H920" s="3" t="s">
        <v>2380</v>
      </c>
      <c r="I920" s="14">
        <v>180</v>
      </c>
      <c r="J920" s="14" t="str">
        <f t="shared" si="72"/>
        <v>No</v>
      </c>
      <c r="K920" s="14">
        <f t="shared" si="70"/>
        <v>0</v>
      </c>
      <c r="L920" s="14" t="str">
        <f t="shared" si="73"/>
        <v>No</v>
      </c>
      <c r="M920" s="14" t="str">
        <f t="shared" si="71"/>
        <v>Yes</v>
      </c>
      <c r="N920" s="28">
        <v>29.7</v>
      </c>
      <c r="O920" s="19" t="str" cm="1">
        <f t="array" ref="O920">_xlfn.IFS(N920&lt;18.5,"Underweight",N920&lt;25,"Normalweight",N920&lt;30,"Overweight",N920&gt;=30,"Obesity")</f>
        <v>Overweight</v>
      </c>
      <c r="P920" s="38" t="s">
        <v>1453</v>
      </c>
      <c r="Q920" s="28">
        <v>29.7</v>
      </c>
      <c r="R920" s="38">
        <v>6.79</v>
      </c>
      <c r="S920" s="38" t="s">
        <v>2383</v>
      </c>
      <c r="T920" s="38" t="s">
        <v>2380</v>
      </c>
      <c r="U920" s="38" t="s">
        <v>2380</v>
      </c>
      <c r="V920" s="38">
        <v>0</v>
      </c>
      <c r="W920" s="38" t="s">
        <v>2380</v>
      </c>
      <c r="X920" s="38" t="s">
        <v>8392</v>
      </c>
      <c r="Y920" s="19" t="str">
        <f t="shared" si="74"/>
        <v>Normal</v>
      </c>
    </row>
    <row r="921" spans="1:25" x14ac:dyDescent="0.35">
      <c r="A921" s="3" t="s">
        <v>1452</v>
      </c>
      <c r="B921" s="3">
        <v>32.395000000000003</v>
      </c>
      <c r="C921" s="3">
        <v>11.1</v>
      </c>
      <c r="D921" s="3" t="s">
        <v>2382</v>
      </c>
      <c r="E921" s="3" t="s">
        <v>2380</v>
      </c>
      <c r="F921" s="3" t="s">
        <v>2380</v>
      </c>
      <c r="G921" s="3" t="s">
        <v>2381</v>
      </c>
      <c r="H921" s="3" t="s">
        <v>2380</v>
      </c>
      <c r="I921" s="14">
        <v>180</v>
      </c>
      <c r="J921" s="14" t="str">
        <f t="shared" si="72"/>
        <v>No</v>
      </c>
      <c r="K921" s="14">
        <f t="shared" si="70"/>
        <v>0</v>
      </c>
      <c r="L921" s="14" t="str">
        <f t="shared" si="73"/>
        <v>No</v>
      </c>
      <c r="M921" s="14" t="str">
        <f t="shared" si="71"/>
        <v>Yes</v>
      </c>
      <c r="N921" s="28">
        <v>32.395000000000003</v>
      </c>
      <c r="O921" s="19" t="str" cm="1">
        <f t="array" ref="O921">_xlfn.IFS(N921&lt;18.5,"Underweight",N921&lt;25,"Normalweight",N921&lt;30,"Overweight",N921&gt;=30,"Obesity")</f>
        <v>Obesity</v>
      </c>
      <c r="P921" s="38" t="s">
        <v>1452</v>
      </c>
      <c r="Q921" s="28">
        <v>32.395000000000003</v>
      </c>
      <c r="R921" s="38">
        <v>11.1</v>
      </c>
      <c r="S921" s="38" t="s">
        <v>2383</v>
      </c>
      <c r="T921" s="38" t="s">
        <v>2380</v>
      </c>
      <c r="U921" s="38" t="s">
        <v>2380</v>
      </c>
      <c r="V921" s="38">
        <v>0</v>
      </c>
      <c r="W921" s="38" t="s">
        <v>2380</v>
      </c>
      <c r="X921" s="38" t="s">
        <v>8391</v>
      </c>
      <c r="Y921" s="19" t="str">
        <f t="shared" si="74"/>
        <v>Diabetes</v>
      </c>
    </row>
    <row r="922" spans="1:25" x14ac:dyDescent="0.35">
      <c r="A922" s="3" t="s">
        <v>1451</v>
      </c>
      <c r="B922" s="3">
        <v>36.64</v>
      </c>
      <c r="C922" s="3">
        <v>7.26</v>
      </c>
      <c r="D922" s="3" t="s">
        <v>2380</v>
      </c>
      <c r="E922" s="3" t="s">
        <v>2380</v>
      </c>
      <c r="F922" s="3" t="s">
        <v>2380</v>
      </c>
      <c r="G922" s="3" t="s">
        <v>2381</v>
      </c>
      <c r="H922" s="3" t="s">
        <v>2380</v>
      </c>
      <c r="I922" s="14">
        <v>180</v>
      </c>
      <c r="J922" s="14" t="str">
        <f t="shared" si="72"/>
        <v>No</v>
      </c>
      <c r="K922" s="14">
        <f t="shared" si="70"/>
        <v>0</v>
      </c>
      <c r="L922" s="14" t="str">
        <f t="shared" si="73"/>
        <v>No</v>
      </c>
      <c r="M922" s="14" t="str">
        <f t="shared" si="71"/>
        <v>No</v>
      </c>
      <c r="N922" s="28">
        <v>36.64</v>
      </c>
      <c r="O922" s="19" t="str" cm="1">
        <f t="array" ref="O922">_xlfn.IFS(N922&lt;18.5,"Underweight",N922&lt;25,"Normalweight",N922&lt;30,"Overweight",N922&gt;=30,"Obesity")</f>
        <v>Obesity</v>
      </c>
      <c r="P922" s="38" t="s">
        <v>1451</v>
      </c>
      <c r="Q922" s="28">
        <v>36.64</v>
      </c>
      <c r="R922" s="38">
        <v>7.26</v>
      </c>
      <c r="S922" s="38" t="s">
        <v>2380</v>
      </c>
      <c r="T922" s="38" t="s">
        <v>2380</v>
      </c>
      <c r="U922" s="38" t="s">
        <v>2380</v>
      </c>
      <c r="V922" s="38">
        <v>0</v>
      </c>
      <c r="W922" s="38" t="s">
        <v>2380</v>
      </c>
      <c r="X922" s="38" t="s">
        <v>8391</v>
      </c>
      <c r="Y922" s="19" t="str">
        <f t="shared" si="74"/>
        <v>Diabetes</v>
      </c>
    </row>
    <row r="923" spans="1:25" x14ac:dyDescent="0.35">
      <c r="A923" s="3" t="s">
        <v>1450</v>
      </c>
      <c r="B923" s="3">
        <v>39.049999999999997</v>
      </c>
      <c r="C923" s="3">
        <v>5.27</v>
      </c>
      <c r="D923" s="3" t="s">
        <v>2382</v>
      </c>
      <c r="E923" s="3" t="s">
        <v>2380</v>
      </c>
      <c r="F923" s="3" t="s">
        <v>2380</v>
      </c>
      <c r="G923" s="3">
        <v>1</v>
      </c>
      <c r="H923" s="3" t="s">
        <v>2380</v>
      </c>
      <c r="I923" s="14">
        <v>180</v>
      </c>
      <c r="J923" s="14" t="str">
        <f t="shared" si="72"/>
        <v>No</v>
      </c>
      <c r="K923" s="14">
        <f t="shared" si="70"/>
        <v>1</v>
      </c>
      <c r="L923" s="14" t="str">
        <f t="shared" si="73"/>
        <v>No</v>
      </c>
      <c r="M923" s="14" t="str">
        <f t="shared" si="71"/>
        <v>Yes</v>
      </c>
      <c r="N923" s="28">
        <v>39.049999999999997</v>
      </c>
      <c r="O923" s="19" t="str" cm="1">
        <f t="array" ref="O923">_xlfn.IFS(N923&lt;18.5,"Underweight",N923&lt;25,"Normalweight",N923&lt;30,"Overweight",N923&gt;=30,"Obesity")</f>
        <v>Obesity</v>
      </c>
      <c r="P923" s="38" t="s">
        <v>1450</v>
      </c>
      <c r="Q923" s="28">
        <v>39.049999999999997</v>
      </c>
      <c r="R923" s="38">
        <v>5.27</v>
      </c>
      <c r="S923" s="38" t="s">
        <v>2383</v>
      </c>
      <c r="T923" s="38" t="s">
        <v>2380</v>
      </c>
      <c r="U923" s="38" t="s">
        <v>2380</v>
      </c>
      <c r="V923" s="38">
        <v>1</v>
      </c>
      <c r="W923" s="38" t="s">
        <v>2380</v>
      </c>
      <c r="X923" s="38" t="s">
        <v>8391</v>
      </c>
      <c r="Y923" s="19" t="str">
        <f t="shared" si="74"/>
        <v>Prediabetes</v>
      </c>
    </row>
    <row r="924" spans="1:25" x14ac:dyDescent="0.35">
      <c r="A924" s="3" t="s">
        <v>1449</v>
      </c>
      <c r="B924" s="3">
        <v>33.1</v>
      </c>
      <c r="C924" s="3">
        <v>5.46</v>
      </c>
      <c r="D924" s="3" t="s">
        <v>2382</v>
      </c>
      <c r="E924" s="3" t="s">
        <v>2380</v>
      </c>
      <c r="F924" s="3" t="s">
        <v>2380</v>
      </c>
      <c r="G924" s="3">
        <v>1</v>
      </c>
      <c r="H924" s="3" t="s">
        <v>2380</v>
      </c>
      <c r="I924" s="14">
        <v>180</v>
      </c>
      <c r="J924" s="14" t="str">
        <f t="shared" si="72"/>
        <v>No</v>
      </c>
      <c r="K924" s="14">
        <f t="shared" si="70"/>
        <v>1</v>
      </c>
      <c r="L924" s="14" t="str">
        <f t="shared" si="73"/>
        <v>No</v>
      </c>
      <c r="M924" s="14" t="str">
        <f t="shared" si="71"/>
        <v>Yes</v>
      </c>
      <c r="N924" s="28">
        <v>33.1</v>
      </c>
      <c r="O924" s="19" t="str" cm="1">
        <f t="array" ref="O924">_xlfn.IFS(N924&lt;18.5,"Underweight",N924&lt;25,"Normalweight",N924&lt;30,"Overweight",N924&gt;=30,"Obesity")</f>
        <v>Obesity</v>
      </c>
      <c r="P924" s="38" t="s">
        <v>1449</v>
      </c>
      <c r="Q924" s="28">
        <v>33.1</v>
      </c>
      <c r="R924" s="38">
        <v>5.46</v>
      </c>
      <c r="S924" s="38" t="s">
        <v>2383</v>
      </c>
      <c r="T924" s="38" t="s">
        <v>2380</v>
      </c>
      <c r="U924" s="38" t="s">
        <v>2380</v>
      </c>
      <c r="V924" s="38">
        <v>1</v>
      </c>
      <c r="W924" s="38" t="s">
        <v>2380</v>
      </c>
      <c r="X924" s="38" t="s">
        <v>8391</v>
      </c>
      <c r="Y924" s="19" t="str">
        <f t="shared" si="74"/>
        <v>Prediabetes</v>
      </c>
    </row>
    <row r="925" spans="1:25" x14ac:dyDescent="0.35">
      <c r="A925" s="3" t="s">
        <v>1448</v>
      </c>
      <c r="B925" s="3">
        <v>31.824999999999999</v>
      </c>
      <c r="C925" s="3">
        <v>8.1300000000000008</v>
      </c>
      <c r="D925" s="3" t="s">
        <v>2380</v>
      </c>
      <c r="E925" s="3" t="s">
        <v>2380</v>
      </c>
      <c r="F925" s="3" t="s">
        <v>2380</v>
      </c>
      <c r="G925" s="3" t="s">
        <v>2381</v>
      </c>
      <c r="H925" s="3" t="s">
        <v>2380</v>
      </c>
      <c r="I925" s="14">
        <v>180</v>
      </c>
      <c r="J925" s="14" t="str">
        <f t="shared" si="72"/>
        <v>No</v>
      </c>
      <c r="K925" s="14">
        <f t="shared" si="70"/>
        <v>0</v>
      </c>
      <c r="L925" s="14" t="str">
        <f t="shared" si="73"/>
        <v>No</v>
      </c>
      <c r="M925" s="14" t="str">
        <f t="shared" si="71"/>
        <v>No</v>
      </c>
      <c r="N925" s="28">
        <v>31.824999999999999</v>
      </c>
      <c r="O925" s="19" t="str" cm="1">
        <f t="array" ref="O925">_xlfn.IFS(N925&lt;18.5,"Underweight",N925&lt;25,"Normalweight",N925&lt;30,"Overweight",N925&gt;=30,"Obesity")</f>
        <v>Obesity</v>
      </c>
      <c r="P925" s="38" t="s">
        <v>1448</v>
      </c>
      <c r="Q925" s="28">
        <v>31.824999999999999</v>
      </c>
      <c r="R925" s="38">
        <v>8.1300000000000008</v>
      </c>
      <c r="S925" s="38" t="s">
        <v>2380</v>
      </c>
      <c r="T925" s="38" t="s">
        <v>2380</v>
      </c>
      <c r="U925" s="38" t="s">
        <v>2380</v>
      </c>
      <c r="V925" s="38">
        <v>0</v>
      </c>
      <c r="W925" s="38" t="s">
        <v>2380</v>
      </c>
      <c r="X925" s="38" t="s">
        <v>8391</v>
      </c>
      <c r="Y925" s="19" t="str">
        <f t="shared" si="74"/>
        <v>Diabetes</v>
      </c>
    </row>
    <row r="926" spans="1:25" x14ac:dyDescent="0.35">
      <c r="A926" s="3" t="s">
        <v>1447</v>
      </c>
      <c r="B926" s="3">
        <v>29</v>
      </c>
      <c r="C926" s="3">
        <v>4.25</v>
      </c>
      <c r="D926" s="3" t="s">
        <v>2382</v>
      </c>
      <c r="E926" s="3" t="s">
        <v>2380</v>
      </c>
      <c r="F926" s="3" t="s">
        <v>2380</v>
      </c>
      <c r="G926" s="3">
        <v>1</v>
      </c>
      <c r="H926" s="3" t="s">
        <v>2380</v>
      </c>
      <c r="I926" s="14">
        <v>180</v>
      </c>
      <c r="J926" s="14" t="str">
        <f t="shared" si="72"/>
        <v>No</v>
      </c>
      <c r="K926" s="14">
        <f t="shared" si="70"/>
        <v>1</v>
      </c>
      <c r="L926" s="14" t="str">
        <f t="shared" si="73"/>
        <v>No</v>
      </c>
      <c r="M926" s="14" t="str">
        <f t="shared" si="71"/>
        <v>Yes</v>
      </c>
      <c r="N926" s="28">
        <v>29</v>
      </c>
      <c r="O926" s="19" t="str" cm="1">
        <f t="array" ref="O926">_xlfn.IFS(N926&lt;18.5,"Underweight",N926&lt;25,"Normalweight",N926&lt;30,"Overweight",N926&gt;=30,"Obesity")</f>
        <v>Overweight</v>
      </c>
      <c r="P926" s="38" t="s">
        <v>1447</v>
      </c>
      <c r="Q926" s="28">
        <v>29</v>
      </c>
      <c r="R926" s="38">
        <v>4.25</v>
      </c>
      <c r="S926" s="38" t="s">
        <v>2383</v>
      </c>
      <c r="T926" s="38" t="s">
        <v>2380</v>
      </c>
      <c r="U926" s="38" t="s">
        <v>2380</v>
      </c>
      <c r="V926" s="38">
        <v>1</v>
      </c>
      <c r="W926" s="38" t="s">
        <v>2380</v>
      </c>
      <c r="X926" s="38" t="s">
        <v>8392</v>
      </c>
      <c r="Y926" s="19" t="str">
        <f t="shared" si="74"/>
        <v>Prediabetes</v>
      </c>
    </row>
    <row r="927" spans="1:25" x14ac:dyDescent="0.35">
      <c r="A927" s="3" t="s">
        <v>1446</v>
      </c>
      <c r="B927" s="3">
        <v>30.495000000000001</v>
      </c>
      <c r="C927" s="3">
        <v>8.68</v>
      </c>
      <c r="D927" s="3" t="s">
        <v>2380</v>
      </c>
      <c r="E927" s="3" t="s">
        <v>2380</v>
      </c>
      <c r="F927" s="3" t="s">
        <v>2380</v>
      </c>
      <c r="G927" s="3" t="s">
        <v>2381</v>
      </c>
      <c r="H927" s="3" t="s">
        <v>2380</v>
      </c>
      <c r="I927" s="14">
        <v>180</v>
      </c>
      <c r="J927" s="14" t="str">
        <f t="shared" si="72"/>
        <v>No</v>
      </c>
      <c r="K927" s="14">
        <f t="shared" si="70"/>
        <v>0</v>
      </c>
      <c r="L927" s="14" t="str">
        <f t="shared" si="73"/>
        <v>No</v>
      </c>
      <c r="M927" s="14" t="str">
        <f t="shared" si="71"/>
        <v>No</v>
      </c>
      <c r="N927" s="28">
        <v>30.495000000000001</v>
      </c>
      <c r="O927" s="19" t="str" cm="1">
        <f t="array" ref="O927">_xlfn.IFS(N927&lt;18.5,"Underweight",N927&lt;25,"Normalweight",N927&lt;30,"Overweight",N927&gt;=30,"Obesity")</f>
        <v>Obesity</v>
      </c>
      <c r="P927" s="38" t="s">
        <v>1446</v>
      </c>
      <c r="Q927" s="28">
        <v>30.495000000000001</v>
      </c>
      <c r="R927" s="38">
        <v>8.68</v>
      </c>
      <c r="S927" s="38" t="s">
        <v>2380</v>
      </c>
      <c r="T927" s="38" t="s">
        <v>2380</v>
      </c>
      <c r="U927" s="38" t="s">
        <v>2380</v>
      </c>
      <c r="V927" s="38">
        <v>0</v>
      </c>
      <c r="W927" s="38" t="s">
        <v>2380</v>
      </c>
      <c r="X927" s="38" t="s">
        <v>8391</v>
      </c>
      <c r="Y927" s="19" t="str">
        <f t="shared" si="74"/>
        <v>Diabetes</v>
      </c>
    </row>
    <row r="928" spans="1:25" x14ac:dyDescent="0.35">
      <c r="A928" s="3" t="s">
        <v>1445</v>
      </c>
      <c r="B928" s="3">
        <v>25.2</v>
      </c>
      <c r="C928" s="3">
        <v>6.25</v>
      </c>
      <c r="D928" s="3" t="s">
        <v>2382</v>
      </c>
      <c r="E928" s="3" t="s">
        <v>2380</v>
      </c>
      <c r="F928" s="3" t="s">
        <v>2380</v>
      </c>
      <c r="G928" s="3">
        <v>1</v>
      </c>
      <c r="H928" s="3" t="s">
        <v>2380</v>
      </c>
      <c r="I928" s="14">
        <v>180</v>
      </c>
      <c r="J928" s="14" t="str">
        <f t="shared" si="72"/>
        <v>No</v>
      </c>
      <c r="K928" s="14">
        <f t="shared" si="70"/>
        <v>1</v>
      </c>
      <c r="L928" s="14" t="str">
        <f t="shared" si="73"/>
        <v>No</v>
      </c>
      <c r="M928" s="14" t="str">
        <f t="shared" si="71"/>
        <v>Yes</v>
      </c>
      <c r="N928" s="28">
        <v>25.2</v>
      </c>
      <c r="O928" s="19" t="str" cm="1">
        <f t="array" ref="O928">_xlfn.IFS(N928&lt;18.5,"Underweight",N928&lt;25,"Normalweight",N928&lt;30,"Overweight",N928&gt;=30,"Obesity")</f>
        <v>Overweight</v>
      </c>
      <c r="P928" s="38" t="s">
        <v>1445</v>
      </c>
      <c r="Q928" s="28">
        <v>25.2</v>
      </c>
      <c r="R928" s="38">
        <v>6.25</v>
      </c>
      <c r="S928" s="38" t="s">
        <v>2383</v>
      </c>
      <c r="T928" s="38" t="s">
        <v>2380</v>
      </c>
      <c r="U928" s="38" t="s">
        <v>2380</v>
      </c>
      <c r="V928" s="38">
        <v>1</v>
      </c>
      <c r="W928" s="38" t="s">
        <v>2380</v>
      </c>
      <c r="X928" s="38" t="s">
        <v>8392</v>
      </c>
      <c r="Y928" s="19" t="str">
        <f t="shared" si="74"/>
        <v>Prediabetes</v>
      </c>
    </row>
    <row r="929" spans="1:25" x14ac:dyDescent="0.35">
      <c r="A929" s="3" t="s">
        <v>1444</v>
      </c>
      <c r="B929" s="3">
        <v>22.77</v>
      </c>
      <c r="C929" s="3">
        <v>4.47</v>
      </c>
      <c r="D929" s="3" t="s">
        <v>2382</v>
      </c>
      <c r="E929" s="3" t="s">
        <v>2380</v>
      </c>
      <c r="F929" s="3" t="s">
        <v>2380</v>
      </c>
      <c r="G929" s="3">
        <v>1</v>
      </c>
      <c r="H929" s="3" t="s">
        <v>2380</v>
      </c>
      <c r="I929" s="14">
        <v>180</v>
      </c>
      <c r="J929" s="14" t="str">
        <f t="shared" si="72"/>
        <v>No</v>
      </c>
      <c r="K929" s="14">
        <f t="shared" si="70"/>
        <v>1</v>
      </c>
      <c r="L929" s="14" t="str">
        <f t="shared" si="73"/>
        <v>No</v>
      </c>
      <c r="M929" s="14" t="str">
        <f t="shared" si="71"/>
        <v>Yes</v>
      </c>
      <c r="N929" s="28">
        <v>22.77</v>
      </c>
      <c r="O929" s="19" t="str" cm="1">
        <f t="array" ref="O929">_xlfn.IFS(N929&lt;18.5,"Underweight",N929&lt;25,"Normalweight",N929&lt;30,"Overweight",N929&gt;=30,"Obesity")</f>
        <v>Normalweight</v>
      </c>
      <c r="P929" s="38" t="s">
        <v>1444</v>
      </c>
      <c r="Q929" s="28">
        <v>22.77</v>
      </c>
      <c r="R929" s="38">
        <v>4.47</v>
      </c>
      <c r="S929" s="38" t="s">
        <v>2383</v>
      </c>
      <c r="T929" s="38" t="s">
        <v>2380</v>
      </c>
      <c r="U929" s="38" t="s">
        <v>2380</v>
      </c>
      <c r="V929" s="38">
        <v>1</v>
      </c>
      <c r="W929" s="38" t="s">
        <v>2380</v>
      </c>
      <c r="X929" s="38" t="s">
        <v>8393</v>
      </c>
      <c r="Y929" s="19" t="str">
        <f t="shared" si="74"/>
        <v>Normal</v>
      </c>
    </row>
    <row r="930" spans="1:25" x14ac:dyDescent="0.35">
      <c r="A930" s="3" t="s">
        <v>1443</v>
      </c>
      <c r="B930" s="3">
        <v>23.18</v>
      </c>
      <c r="C930" s="3">
        <v>8.31</v>
      </c>
      <c r="D930" s="3" t="s">
        <v>2380</v>
      </c>
      <c r="E930" s="3" t="s">
        <v>2380</v>
      </c>
      <c r="F930" s="3" t="s">
        <v>2380</v>
      </c>
      <c r="G930" s="3" t="s">
        <v>2381</v>
      </c>
      <c r="H930" s="3" t="s">
        <v>2380</v>
      </c>
      <c r="I930" s="14">
        <v>180</v>
      </c>
      <c r="J930" s="14" t="str">
        <f t="shared" si="72"/>
        <v>No</v>
      </c>
      <c r="K930" s="14">
        <f t="shared" si="70"/>
        <v>0</v>
      </c>
      <c r="L930" s="14" t="str">
        <f t="shared" si="73"/>
        <v>No</v>
      </c>
      <c r="M930" s="14" t="str">
        <f t="shared" si="71"/>
        <v>No</v>
      </c>
      <c r="N930" s="28">
        <v>23.18</v>
      </c>
      <c r="O930" s="19" t="str" cm="1">
        <f t="array" ref="O930">_xlfn.IFS(N930&lt;18.5,"Underweight",N930&lt;25,"Normalweight",N930&lt;30,"Overweight",N930&gt;=30,"Obesity")</f>
        <v>Normalweight</v>
      </c>
      <c r="P930" s="38" t="s">
        <v>1443</v>
      </c>
      <c r="Q930" s="28">
        <v>23.18</v>
      </c>
      <c r="R930" s="38">
        <v>8.31</v>
      </c>
      <c r="S930" s="38" t="s">
        <v>2380</v>
      </c>
      <c r="T930" s="38" t="s">
        <v>2380</v>
      </c>
      <c r="U930" s="38" t="s">
        <v>2380</v>
      </c>
      <c r="V930" s="38">
        <v>0</v>
      </c>
      <c r="W930" s="38" t="s">
        <v>2380</v>
      </c>
      <c r="X930" s="38" t="s">
        <v>8393</v>
      </c>
      <c r="Y930" s="19" t="str">
        <f t="shared" si="74"/>
        <v>Diabetes</v>
      </c>
    </row>
    <row r="931" spans="1:25" x14ac:dyDescent="0.35">
      <c r="A931" s="3" t="s">
        <v>1442</v>
      </c>
      <c r="B931" s="3">
        <v>35.409999999999997</v>
      </c>
      <c r="C931" s="3">
        <v>5.68</v>
      </c>
      <c r="D931" s="3" t="s">
        <v>2380</v>
      </c>
      <c r="E931" s="3" t="s">
        <v>2380</v>
      </c>
      <c r="F931" s="3" t="s">
        <v>2380</v>
      </c>
      <c r="G931" s="3" t="s">
        <v>2381</v>
      </c>
      <c r="H931" s="3" t="s">
        <v>2380</v>
      </c>
      <c r="I931" s="14">
        <v>180</v>
      </c>
      <c r="J931" s="14" t="str">
        <f t="shared" si="72"/>
        <v>No</v>
      </c>
      <c r="K931" s="14">
        <f t="shared" si="70"/>
        <v>0</v>
      </c>
      <c r="L931" s="14" t="str">
        <f t="shared" si="73"/>
        <v>No</v>
      </c>
      <c r="M931" s="14" t="str">
        <f t="shared" si="71"/>
        <v>No</v>
      </c>
      <c r="N931" s="28">
        <v>35.409999999999997</v>
      </c>
      <c r="O931" s="19" t="str" cm="1">
        <f t="array" ref="O931">_xlfn.IFS(N931&lt;18.5,"Underweight",N931&lt;25,"Normalweight",N931&lt;30,"Overweight",N931&gt;=30,"Obesity")</f>
        <v>Obesity</v>
      </c>
      <c r="P931" s="38" t="s">
        <v>1442</v>
      </c>
      <c r="Q931" s="28">
        <v>35.409999999999997</v>
      </c>
      <c r="R931" s="38">
        <v>5.68</v>
      </c>
      <c r="S931" s="38" t="s">
        <v>2380</v>
      </c>
      <c r="T931" s="38" t="s">
        <v>2380</v>
      </c>
      <c r="U931" s="38" t="s">
        <v>2380</v>
      </c>
      <c r="V931" s="38">
        <v>0</v>
      </c>
      <c r="W931" s="38" t="s">
        <v>2380</v>
      </c>
      <c r="X931" s="38" t="s">
        <v>8391</v>
      </c>
      <c r="Y931" s="19" t="str">
        <f t="shared" si="74"/>
        <v>Prediabetes</v>
      </c>
    </row>
    <row r="932" spans="1:25" x14ac:dyDescent="0.35">
      <c r="A932" s="3" t="s">
        <v>1441</v>
      </c>
      <c r="B932" s="3">
        <v>32.11</v>
      </c>
      <c r="C932" s="3">
        <v>4.75</v>
      </c>
      <c r="D932" s="3" t="s">
        <v>2382</v>
      </c>
      <c r="E932" s="3" t="s">
        <v>2380</v>
      </c>
      <c r="F932" s="3" t="s">
        <v>2380</v>
      </c>
      <c r="G932" s="3">
        <v>2</v>
      </c>
      <c r="H932" s="3" t="s">
        <v>2380</v>
      </c>
      <c r="I932" s="14">
        <v>180</v>
      </c>
      <c r="J932" s="14" t="str">
        <f t="shared" si="72"/>
        <v>No</v>
      </c>
      <c r="K932" s="14">
        <f t="shared" si="70"/>
        <v>2</v>
      </c>
      <c r="L932" s="14" t="str">
        <f t="shared" si="73"/>
        <v>No</v>
      </c>
      <c r="M932" s="14" t="str">
        <f t="shared" si="71"/>
        <v>Yes</v>
      </c>
      <c r="N932" s="28">
        <v>32.11</v>
      </c>
      <c r="O932" s="19" t="str" cm="1">
        <f t="array" ref="O932">_xlfn.IFS(N932&lt;18.5,"Underweight",N932&lt;25,"Normalweight",N932&lt;30,"Overweight",N932&gt;=30,"Obesity")</f>
        <v>Obesity</v>
      </c>
      <c r="P932" s="38" t="s">
        <v>1441</v>
      </c>
      <c r="Q932" s="28">
        <v>32.11</v>
      </c>
      <c r="R932" s="38">
        <v>4.75</v>
      </c>
      <c r="S932" s="38" t="s">
        <v>2383</v>
      </c>
      <c r="T932" s="38" t="s">
        <v>2380</v>
      </c>
      <c r="U932" s="38" t="s">
        <v>2380</v>
      </c>
      <c r="V932" s="38">
        <v>2</v>
      </c>
      <c r="W932" s="38" t="s">
        <v>2380</v>
      </c>
      <c r="X932" s="38" t="s">
        <v>8391</v>
      </c>
      <c r="Y932" s="19" t="str">
        <f t="shared" si="74"/>
        <v>Normal</v>
      </c>
    </row>
    <row r="933" spans="1:25" x14ac:dyDescent="0.35">
      <c r="A933" s="3" t="s">
        <v>1440</v>
      </c>
      <c r="B933" s="3">
        <v>34.479999999999997</v>
      </c>
      <c r="C933" s="3">
        <v>6.31</v>
      </c>
      <c r="D933" s="3" t="s">
        <v>2380</v>
      </c>
      <c r="E933" s="3" t="s">
        <v>2380</v>
      </c>
      <c r="F933" s="3" t="s">
        <v>2383</v>
      </c>
      <c r="G933" s="3">
        <v>1</v>
      </c>
      <c r="H933" s="3" t="s">
        <v>2380</v>
      </c>
      <c r="I933" s="14">
        <v>180</v>
      </c>
      <c r="J933" s="14" t="str">
        <f t="shared" si="72"/>
        <v>No</v>
      </c>
      <c r="K933" s="14">
        <f t="shared" si="70"/>
        <v>1</v>
      </c>
      <c r="L933" s="14" t="str">
        <f t="shared" si="73"/>
        <v>No</v>
      </c>
      <c r="M933" s="14" t="str">
        <f t="shared" si="71"/>
        <v>No</v>
      </c>
      <c r="N933" s="28">
        <v>34.479999999999997</v>
      </c>
      <c r="O933" s="19" t="str" cm="1">
        <f t="array" ref="O933">_xlfn.IFS(N933&lt;18.5,"Underweight",N933&lt;25,"Normalweight",N933&lt;30,"Overweight",N933&gt;=30,"Obesity")</f>
        <v>Obesity</v>
      </c>
      <c r="P933" s="38" t="s">
        <v>1440</v>
      </c>
      <c r="Q933" s="28">
        <v>34.479999999999997</v>
      </c>
      <c r="R933" s="38">
        <v>6.31</v>
      </c>
      <c r="S933" s="38" t="s">
        <v>2380</v>
      </c>
      <c r="T933" s="38" t="s">
        <v>2380</v>
      </c>
      <c r="U933" s="38" t="s">
        <v>2383</v>
      </c>
      <c r="V933" s="38">
        <v>1</v>
      </c>
      <c r="W933" s="38" t="s">
        <v>2380</v>
      </c>
      <c r="X933" s="38" t="s">
        <v>8391</v>
      </c>
      <c r="Y933" s="19" t="str">
        <f t="shared" si="74"/>
        <v>Normal</v>
      </c>
    </row>
    <row r="934" spans="1:25" x14ac:dyDescent="0.35">
      <c r="A934" s="3" t="s">
        <v>1439</v>
      </c>
      <c r="B934" s="3">
        <v>34.39</v>
      </c>
      <c r="C934" s="3">
        <v>6.28</v>
      </c>
      <c r="D934" s="3" t="s">
        <v>2382</v>
      </c>
      <c r="E934" s="3" t="s">
        <v>2380</v>
      </c>
      <c r="F934" s="3" t="s">
        <v>2380</v>
      </c>
      <c r="G934" s="3">
        <v>1</v>
      </c>
      <c r="H934" s="3" t="s">
        <v>2380</v>
      </c>
      <c r="I934" s="14">
        <v>180</v>
      </c>
      <c r="J934" s="14" t="str">
        <f t="shared" si="72"/>
        <v>No</v>
      </c>
      <c r="K934" s="14">
        <f t="shared" si="70"/>
        <v>1</v>
      </c>
      <c r="L934" s="14" t="str">
        <f t="shared" si="73"/>
        <v>No</v>
      </c>
      <c r="M934" s="14" t="str">
        <f t="shared" si="71"/>
        <v>Yes</v>
      </c>
      <c r="N934" s="28">
        <v>34.39</v>
      </c>
      <c r="O934" s="19" t="str" cm="1">
        <f t="array" ref="O934">_xlfn.IFS(N934&lt;18.5,"Underweight",N934&lt;25,"Normalweight",N934&lt;30,"Overweight",N934&gt;=30,"Obesity")</f>
        <v>Obesity</v>
      </c>
      <c r="P934" s="38" t="s">
        <v>1439</v>
      </c>
      <c r="Q934" s="28">
        <v>34.39</v>
      </c>
      <c r="R934" s="38">
        <v>6.28</v>
      </c>
      <c r="S934" s="38" t="s">
        <v>2383</v>
      </c>
      <c r="T934" s="38" t="s">
        <v>2380</v>
      </c>
      <c r="U934" s="38" t="s">
        <v>2380</v>
      </c>
      <c r="V934" s="38">
        <v>1</v>
      </c>
      <c r="W934" s="38" t="s">
        <v>2380</v>
      </c>
      <c r="X934" s="38" t="s">
        <v>8391</v>
      </c>
      <c r="Y934" s="19" t="str">
        <f t="shared" si="74"/>
        <v>Normal</v>
      </c>
    </row>
    <row r="935" spans="1:25" x14ac:dyDescent="0.35">
      <c r="A935" s="3" t="s">
        <v>1438</v>
      </c>
      <c r="B935" s="3">
        <v>26.4</v>
      </c>
      <c r="C935" s="3">
        <v>9.2899999999999991</v>
      </c>
      <c r="D935" s="3" t="s">
        <v>2382</v>
      </c>
      <c r="E935" s="3" t="s">
        <v>2380</v>
      </c>
      <c r="F935" s="3" t="s">
        <v>2383</v>
      </c>
      <c r="G935" s="3">
        <v>1</v>
      </c>
      <c r="H935" s="3" t="s">
        <v>2380</v>
      </c>
      <c r="I935" s="14">
        <v>180</v>
      </c>
      <c r="J935" s="14" t="str">
        <f t="shared" si="72"/>
        <v>No</v>
      </c>
      <c r="K935" s="14">
        <f t="shared" si="70"/>
        <v>1</v>
      </c>
      <c r="L935" s="14" t="str">
        <f t="shared" si="73"/>
        <v>No</v>
      </c>
      <c r="M935" s="14" t="str">
        <f t="shared" si="71"/>
        <v>Yes</v>
      </c>
      <c r="N935" s="28">
        <v>26.4</v>
      </c>
      <c r="O935" s="19" t="str" cm="1">
        <f t="array" ref="O935">_xlfn.IFS(N935&lt;18.5,"Underweight",N935&lt;25,"Normalweight",N935&lt;30,"Overweight",N935&gt;=30,"Obesity")</f>
        <v>Overweight</v>
      </c>
      <c r="P935" s="38" t="s">
        <v>1438</v>
      </c>
      <c r="Q935" s="28">
        <v>26.4</v>
      </c>
      <c r="R935" s="38">
        <v>9.2899999999999991</v>
      </c>
      <c r="S935" s="38" t="s">
        <v>2383</v>
      </c>
      <c r="T935" s="38" t="s">
        <v>2380</v>
      </c>
      <c r="U935" s="38" t="s">
        <v>2383</v>
      </c>
      <c r="V935" s="38">
        <v>1</v>
      </c>
      <c r="W935" s="38" t="s">
        <v>2380</v>
      </c>
      <c r="X935" s="38" t="s">
        <v>8392</v>
      </c>
      <c r="Y935" s="19" t="str">
        <f t="shared" si="74"/>
        <v>Diabetes</v>
      </c>
    </row>
    <row r="936" spans="1:25" x14ac:dyDescent="0.35">
      <c r="A936" s="3" t="s">
        <v>1437</v>
      </c>
      <c r="B936" s="3">
        <v>28.1</v>
      </c>
      <c r="C936" s="3">
        <v>5.79</v>
      </c>
      <c r="D936" s="3" t="s">
        <v>2382</v>
      </c>
      <c r="E936" s="3" t="s">
        <v>2380</v>
      </c>
      <c r="F936" s="3" t="s">
        <v>2383</v>
      </c>
      <c r="G936" s="3">
        <v>1</v>
      </c>
      <c r="H936" s="3" t="s">
        <v>2380</v>
      </c>
      <c r="I936" s="14">
        <v>180</v>
      </c>
      <c r="J936" s="14" t="str">
        <f t="shared" si="72"/>
        <v>No</v>
      </c>
      <c r="K936" s="14">
        <f t="shared" si="70"/>
        <v>1</v>
      </c>
      <c r="L936" s="14" t="str">
        <f t="shared" si="73"/>
        <v>No</v>
      </c>
      <c r="M936" s="14" t="str">
        <f t="shared" si="71"/>
        <v>Yes</v>
      </c>
      <c r="N936" s="28">
        <v>28.1</v>
      </c>
      <c r="O936" s="19" t="str" cm="1">
        <f t="array" ref="O936">_xlfn.IFS(N936&lt;18.5,"Underweight",N936&lt;25,"Normalweight",N936&lt;30,"Overweight",N936&gt;=30,"Obesity")</f>
        <v>Overweight</v>
      </c>
      <c r="P936" s="38" t="s">
        <v>1437</v>
      </c>
      <c r="Q936" s="28">
        <v>28.1</v>
      </c>
      <c r="R936" s="38">
        <v>5.79</v>
      </c>
      <c r="S936" s="38" t="s">
        <v>2383</v>
      </c>
      <c r="T936" s="38" t="s">
        <v>2380</v>
      </c>
      <c r="U936" s="38" t="s">
        <v>2383</v>
      </c>
      <c r="V936" s="38">
        <v>1</v>
      </c>
      <c r="W936" s="38" t="s">
        <v>2380</v>
      </c>
      <c r="X936" s="38" t="s">
        <v>8392</v>
      </c>
      <c r="Y936" s="19" t="str">
        <f t="shared" si="74"/>
        <v>Normal</v>
      </c>
    </row>
    <row r="937" spans="1:25" x14ac:dyDescent="0.35">
      <c r="A937" s="3" t="s">
        <v>1436</v>
      </c>
      <c r="B937" s="3">
        <v>27</v>
      </c>
      <c r="C937" s="3">
        <v>4.54</v>
      </c>
      <c r="D937" s="3" t="s">
        <v>2382</v>
      </c>
      <c r="E937" s="3" t="s">
        <v>2380</v>
      </c>
      <c r="F937" s="3" t="s">
        <v>2380</v>
      </c>
      <c r="G937" s="3">
        <v>1</v>
      </c>
      <c r="H937" s="3" t="s">
        <v>2380</v>
      </c>
      <c r="I937" s="14">
        <v>180</v>
      </c>
      <c r="J937" s="14" t="str">
        <f t="shared" si="72"/>
        <v>No</v>
      </c>
      <c r="K937" s="14">
        <f t="shared" si="70"/>
        <v>1</v>
      </c>
      <c r="L937" s="14" t="str">
        <f t="shared" si="73"/>
        <v>No</v>
      </c>
      <c r="M937" s="14" t="str">
        <f t="shared" si="71"/>
        <v>Yes</v>
      </c>
      <c r="N937" s="28">
        <v>27</v>
      </c>
      <c r="O937" s="19" t="str" cm="1">
        <f t="array" ref="O937">_xlfn.IFS(N937&lt;18.5,"Underweight",N937&lt;25,"Normalweight",N937&lt;30,"Overweight",N937&gt;=30,"Obesity")</f>
        <v>Overweight</v>
      </c>
      <c r="P937" s="38" t="s">
        <v>1436</v>
      </c>
      <c r="Q937" s="28">
        <v>27</v>
      </c>
      <c r="R937" s="38">
        <v>4.54</v>
      </c>
      <c r="S937" s="38" t="s">
        <v>2383</v>
      </c>
      <c r="T937" s="38" t="s">
        <v>2380</v>
      </c>
      <c r="U937" s="38" t="s">
        <v>2380</v>
      </c>
      <c r="V937" s="38">
        <v>1</v>
      </c>
      <c r="W937" s="38" t="s">
        <v>2380</v>
      </c>
      <c r="X937" s="38" t="s">
        <v>8392</v>
      </c>
      <c r="Y937" s="19" t="str">
        <f t="shared" si="74"/>
        <v>Normal</v>
      </c>
    </row>
    <row r="938" spans="1:25" x14ac:dyDescent="0.35">
      <c r="A938" s="3" t="s">
        <v>1435</v>
      </c>
      <c r="B938" s="3">
        <v>28.594999999999999</v>
      </c>
      <c r="C938" s="3">
        <v>4.68</v>
      </c>
      <c r="D938" s="3" t="s">
        <v>2382</v>
      </c>
      <c r="E938" s="3" t="s">
        <v>2380</v>
      </c>
      <c r="F938" s="3" t="s">
        <v>2380</v>
      </c>
      <c r="G938" s="3">
        <v>1</v>
      </c>
      <c r="H938" s="3" t="s">
        <v>2380</v>
      </c>
      <c r="I938" s="14">
        <v>180</v>
      </c>
      <c r="J938" s="14" t="str">
        <f t="shared" si="72"/>
        <v>No</v>
      </c>
      <c r="K938" s="14">
        <f t="shared" si="70"/>
        <v>1</v>
      </c>
      <c r="L938" s="14" t="str">
        <f t="shared" si="73"/>
        <v>No</v>
      </c>
      <c r="M938" s="14" t="str">
        <f t="shared" si="71"/>
        <v>Yes</v>
      </c>
      <c r="N938" s="28">
        <v>28.594999999999999</v>
      </c>
      <c r="O938" s="19" t="str" cm="1">
        <f t="array" ref="O938">_xlfn.IFS(N938&lt;18.5,"Underweight",N938&lt;25,"Normalweight",N938&lt;30,"Overweight",N938&gt;=30,"Obesity")</f>
        <v>Overweight</v>
      </c>
      <c r="P938" s="38" t="s">
        <v>1435</v>
      </c>
      <c r="Q938" s="28">
        <v>28.594999999999999</v>
      </c>
      <c r="R938" s="38">
        <v>4.68</v>
      </c>
      <c r="S938" s="38" t="s">
        <v>2383</v>
      </c>
      <c r="T938" s="38" t="s">
        <v>2380</v>
      </c>
      <c r="U938" s="38" t="s">
        <v>2380</v>
      </c>
      <c r="V938" s="38">
        <v>1</v>
      </c>
      <c r="W938" s="38" t="s">
        <v>2380</v>
      </c>
      <c r="X938" s="38" t="s">
        <v>8392</v>
      </c>
      <c r="Y938" s="19" t="str">
        <f t="shared" si="74"/>
        <v>Prediabetes</v>
      </c>
    </row>
    <row r="939" spans="1:25" x14ac:dyDescent="0.35">
      <c r="A939" s="3" t="s">
        <v>1434</v>
      </c>
      <c r="B939" s="3">
        <v>36.799999999999997</v>
      </c>
      <c r="C939" s="3">
        <v>5.88</v>
      </c>
      <c r="D939" s="3" t="s">
        <v>2380</v>
      </c>
      <c r="E939" s="3" t="s">
        <v>2380</v>
      </c>
      <c r="F939" s="3" t="s">
        <v>2380</v>
      </c>
      <c r="G939" s="3">
        <v>1</v>
      </c>
      <c r="H939" s="3" t="s">
        <v>2380</v>
      </c>
      <c r="I939" s="14">
        <v>180</v>
      </c>
      <c r="J939" s="14" t="str">
        <f t="shared" si="72"/>
        <v>No</v>
      </c>
      <c r="K939" s="14">
        <f t="shared" si="70"/>
        <v>1</v>
      </c>
      <c r="L939" s="14" t="str">
        <f t="shared" si="73"/>
        <v>No</v>
      </c>
      <c r="M939" s="14" t="str">
        <f t="shared" si="71"/>
        <v>No</v>
      </c>
      <c r="N939" s="28">
        <v>36.799999999999997</v>
      </c>
      <c r="O939" s="19" t="str" cm="1">
        <f t="array" ref="O939">_xlfn.IFS(N939&lt;18.5,"Underweight",N939&lt;25,"Normalweight",N939&lt;30,"Overweight",N939&gt;=30,"Obesity")</f>
        <v>Obesity</v>
      </c>
      <c r="P939" s="38" t="s">
        <v>1434</v>
      </c>
      <c r="Q939" s="28">
        <v>36.799999999999997</v>
      </c>
      <c r="R939" s="38">
        <v>5.88</v>
      </c>
      <c r="S939" s="38" t="s">
        <v>2380</v>
      </c>
      <c r="T939" s="38" t="s">
        <v>2380</v>
      </c>
      <c r="U939" s="38" t="s">
        <v>2380</v>
      </c>
      <c r="V939" s="38">
        <v>1</v>
      </c>
      <c r="W939" s="38" t="s">
        <v>2380</v>
      </c>
      <c r="X939" s="38" t="s">
        <v>8391</v>
      </c>
      <c r="Y939" s="19" t="str">
        <f t="shared" si="74"/>
        <v>Normal</v>
      </c>
    </row>
    <row r="940" spans="1:25" x14ac:dyDescent="0.35">
      <c r="A940" s="3" t="s">
        <v>1433</v>
      </c>
      <c r="B940" s="3">
        <v>23.75</v>
      </c>
      <c r="C940" s="3">
        <v>5.42</v>
      </c>
      <c r="D940" s="3" t="s">
        <v>2382</v>
      </c>
      <c r="E940" s="3" t="s">
        <v>2380</v>
      </c>
      <c r="F940" s="3" t="s">
        <v>2383</v>
      </c>
      <c r="G940" s="3">
        <v>1</v>
      </c>
      <c r="H940" s="3" t="s">
        <v>2380</v>
      </c>
      <c r="I940" s="14">
        <v>180</v>
      </c>
      <c r="J940" s="14" t="str">
        <f t="shared" si="72"/>
        <v>No</v>
      </c>
      <c r="K940" s="14">
        <f t="shared" si="70"/>
        <v>1</v>
      </c>
      <c r="L940" s="14" t="str">
        <f t="shared" si="73"/>
        <v>No</v>
      </c>
      <c r="M940" s="14" t="str">
        <f t="shared" si="71"/>
        <v>Yes</v>
      </c>
      <c r="N940" s="28">
        <v>23.75</v>
      </c>
      <c r="O940" s="19" t="str" cm="1">
        <f t="array" ref="O940">_xlfn.IFS(N940&lt;18.5,"Underweight",N940&lt;25,"Normalweight",N940&lt;30,"Overweight",N940&gt;=30,"Obesity")</f>
        <v>Normalweight</v>
      </c>
      <c r="P940" s="38" t="s">
        <v>1433</v>
      </c>
      <c r="Q940" s="28">
        <v>23.75</v>
      </c>
      <c r="R940" s="38">
        <v>5.42</v>
      </c>
      <c r="S940" s="38" t="s">
        <v>2383</v>
      </c>
      <c r="T940" s="38" t="s">
        <v>2380</v>
      </c>
      <c r="U940" s="38" t="s">
        <v>2383</v>
      </c>
      <c r="V940" s="38">
        <v>1</v>
      </c>
      <c r="W940" s="38" t="s">
        <v>2380</v>
      </c>
      <c r="X940" s="38" t="s">
        <v>8393</v>
      </c>
      <c r="Y940" s="19" t="str">
        <f t="shared" si="74"/>
        <v>Prediabetes</v>
      </c>
    </row>
    <row r="941" spans="1:25" x14ac:dyDescent="0.35">
      <c r="A941" s="3" t="s">
        <v>1432</v>
      </c>
      <c r="B941" s="3">
        <v>35.619999999999997</v>
      </c>
      <c r="C941" s="3">
        <v>4.16</v>
      </c>
      <c r="D941" s="3" t="s">
        <v>2380</v>
      </c>
      <c r="E941" s="3" t="s">
        <v>2380</v>
      </c>
      <c r="F941" s="3" t="s">
        <v>2380</v>
      </c>
      <c r="G941" s="3" t="s">
        <v>2381</v>
      </c>
      <c r="H941" s="3" t="s">
        <v>2380</v>
      </c>
      <c r="I941" s="14">
        <v>180</v>
      </c>
      <c r="J941" s="14" t="str">
        <f t="shared" si="72"/>
        <v>No</v>
      </c>
      <c r="K941" s="14">
        <f t="shared" si="70"/>
        <v>0</v>
      </c>
      <c r="L941" s="14" t="str">
        <f t="shared" si="73"/>
        <v>No</v>
      </c>
      <c r="M941" s="14" t="str">
        <f t="shared" si="71"/>
        <v>No</v>
      </c>
      <c r="N941" s="28">
        <v>35.619999999999997</v>
      </c>
      <c r="O941" s="19" t="str" cm="1">
        <f t="array" ref="O941">_xlfn.IFS(N941&lt;18.5,"Underweight",N941&lt;25,"Normalweight",N941&lt;30,"Overweight",N941&gt;=30,"Obesity")</f>
        <v>Obesity</v>
      </c>
      <c r="P941" s="38" t="s">
        <v>1432</v>
      </c>
      <c r="Q941" s="28">
        <v>35.619999999999997</v>
      </c>
      <c r="R941" s="38">
        <v>4.16</v>
      </c>
      <c r="S941" s="38" t="s">
        <v>2380</v>
      </c>
      <c r="T941" s="38" t="s">
        <v>2380</v>
      </c>
      <c r="U941" s="38" t="s">
        <v>2380</v>
      </c>
      <c r="V941" s="38">
        <v>0</v>
      </c>
      <c r="W941" s="38" t="s">
        <v>2380</v>
      </c>
      <c r="X941" s="38" t="s">
        <v>8391</v>
      </c>
      <c r="Y941" s="19" t="str">
        <f t="shared" si="74"/>
        <v>Normal</v>
      </c>
    </row>
    <row r="942" spans="1:25" x14ac:dyDescent="0.35">
      <c r="A942" s="3" t="s">
        <v>1431</v>
      </c>
      <c r="B942" s="3">
        <v>30.69</v>
      </c>
      <c r="C942" s="3">
        <v>7.05</v>
      </c>
      <c r="D942" s="3" t="s">
        <v>2382</v>
      </c>
      <c r="E942" s="3" t="s">
        <v>2380</v>
      </c>
      <c r="F942" s="3" t="s">
        <v>2380</v>
      </c>
      <c r="G942" s="3">
        <v>2</v>
      </c>
      <c r="H942" s="3" t="s">
        <v>2380</v>
      </c>
      <c r="I942" s="14">
        <v>180</v>
      </c>
      <c r="J942" s="14" t="str">
        <f t="shared" si="72"/>
        <v>No</v>
      </c>
      <c r="K942" s="14">
        <f t="shared" si="70"/>
        <v>2</v>
      </c>
      <c r="L942" s="14" t="str">
        <f t="shared" si="73"/>
        <v>No</v>
      </c>
      <c r="M942" s="14" t="str">
        <f t="shared" si="71"/>
        <v>Yes</v>
      </c>
      <c r="N942" s="28">
        <v>30.69</v>
      </c>
      <c r="O942" s="19" t="str" cm="1">
        <f t="array" ref="O942">_xlfn.IFS(N942&lt;18.5,"Underweight",N942&lt;25,"Normalweight",N942&lt;30,"Overweight",N942&gt;=30,"Obesity")</f>
        <v>Obesity</v>
      </c>
      <c r="P942" s="38" t="s">
        <v>1431</v>
      </c>
      <c r="Q942" s="28">
        <v>30.69</v>
      </c>
      <c r="R942" s="38">
        <v>7.05</v>
      </c>
      <c r="S942" s="38" t="s">
        <v>2383</v>
      </c>
      <c r="T942" s="38" t="s">
        <v>2380</v>
      </c>
      <c r="U942" s="38" t="s">
        <v>2380</v>
      </c>
      <c r="V942" s="38">
        <v>2</v>
      </c>
      <c r="W942" s="38" t="s">
        <v>2380</v>
      </c>
      <c r="X942" s="38" t="s">
        <v>8391</v>
      </c>
      <c r="Y942" s="19" t="str">
        <f t="shared" si="74"/>
        <v>Normal</v>
      </c>
    </row>
    <row r="943" spans="1:25" x14ac:dyDescent="0.35">
      <c r="A943" s="3" t="s">
        <v>1430</v>
      </c>
      <c r="B943" s="3">
        <v>35.799999999999997</v>
      </c>
      <c r="C943" s="3">
        <v>5.63</v>
      </c>
      <c r="D943" s="3" t="s">
        <v>2382</v>
      </c>
      <c r="E943" s="3" t="s">
        <v>2380</v>
      </c>
      <c r="F943" s="3" t="s">
        <v>2380</v>
      </c>
      <c r="G943" s="3">
        <v>2</v>
      </c>
      <c r="H943" s="3" t="s">
        <v>2380</v>
      </c>
      <c r="I943" s="14">
        <v>180</v>
      </c>
      <c r="J943" s="14" t="str">
        <f t="shared" si="72"/>
        <v>No</v>
      </c>
      <c r="K943" s="14">
        <f t="shared" si="70"/>
        <v>2</v>
      </c>
      <c r="L943" s="14" t="str">
        <f t="shared" si="73"/>
        <v>No</v>
      </c>
      <c r="M943" s="14" t="str">
        <f t="shared" si="71"/>
        <v>Yes</v>
      </c>
      <c r="N943" s="28">
        <v>35.799999999999997</v>
      </c>
      <c r="O943" s="19" t="str" cm="1">
        <f t="array" ref="O943">_xlfn.IFS(N943&lt;18.5,"Underweight",N943&lt;25,"Normalweight",N943&lt;30,"Overweight",N943&gt;=30,"Obesity")</f>
        <v>Obesity</v>
      </c>
      <c r="P943" s="38" t="s">
        <v>1430</v>
      </c>
      <c r="Q943" s="28">
        <v>35.799999999999997</v>
      </c>
      <c r="R943" s="38">
        <v>5.63</v>
      </c>
      <c r="S943" s="38" t="s">
        <v>2383</v>
      </c>
      <c r="T943" s="38" t="s">
        <v>2380</v>
      </c>
      <c r="U943" s="38" t="s">
        <v>2380</v>
      </c>
      <c r="V943" s="38">
        <v>2</v>
      </c>
      <c r="W943" s="38" t="s">
        <v>2380</v>
      </c>
      <c r="X943" s="38" t="s">
        <v>8391</v>
      </c>
      <c r="Y943" s="19" t="str">
        <f t="shared" si="74"/>
        <v>Normal</v>
      </c>
    </row>
    <row r="944" spans="1:25" x14ac:dyDescent="0.35">
      <c r="A944" s="3" t="s">
        <v>1429</v>
      </c>
      <c r="B944" s="3">
        <v>28.785</v>
      </c>
      <c r="C944" s="3">
        <v>4.24</v>
      </c>
      <c r="D944" s="3" t="s">
        <v>2382</v>
      </c>
      <c r="E944" s="3" t="s">
        <v>2380</v>
      </c>
      <c r="F944" s="3" t="s">
        <v>2380</v>
      </c>
      <c r="G944" s="3">
        <v>2</v>
      </c>
      <c r="H944" s="3" t="s">
        <v>2380</v>
      </c>
      <c r="I944" s="14">
        <v>180</v>
      </c>
      <c r="J944" s="14" t="str">
        <f t="shared" si="72"/>
        <v>No</v>
      </c>
      <c r="K944" s="14">
        <f t="shared" si="70"/>
        <v>2</v>
      </c>
      <c r="L944" s="14" t="str">
        <f t="shared" si="73"/>
        <v>No</v>
      </c>
      <c r="M944" s="14" t="str">
        <f t="shared" si="71"/>
        <v>Yes</v>
      </c>
      <c r="N944" s="28">
        <v>28.785</v>
      </c>
      <c r="O944" s="19" t="str" cm="1">
        <f t="array" ref="O944">_xlfn.IFS(N944&lt;18.5,"Underweight",N944&lt;25,"Normalweight",N944&lt;30,"Overweight",N944&gt;=30,"Obesity")</f>
        <v>Overweight</v>
      </c>
      <c r="P944" s="38" t="s">
        <v>1429</v>
      </c>
      <c r="Q944" s="28">
        <v>28.785</v>
      </c>
      <c r="R944" s="38">
        <v>4.24</v>
      </c>
      <c r="S944" s="38" t="s">
        <v>2383</v>
      </c>
      <c r="T944" s="38" t="s">
        <v>2380</v>
      </c>
      <c r="U944" s="38" t="s">
        <v>2380</v>
      </c>
      <c r="V944" s="38">
        <v>2</v>
      </c>
      <c r="W944" s="38" t="s">
        <v>2380</v>
      </c>
      <c r="X944" s="38" t="s">
        <v>8392</v>
      </c>
      <c r="Y944" s="19" t="str">
        <f t="shared" si="74"/>
        <v>Prediabetes</v>
      </c>
    </row>
    <row r="945" spans="1:25" x14ac:dyDescent="0.35">
      <c r="A945" s="3" t="s">
        <v>1428</v>
      </c>
      <c r="B945" s="3">
        <v>28.594999999999999</v>
      </c>
      <c r="C945" s="3">
        <v>4.96</v>
      </c>
      <c r="D945" s="3" t="s">
        <v>2382</v>
      </c>
      <c r="E945" s="3" t="s">
        <v>2380</v>
      </c>
      <c r="F945" s="3" t="s">
        <v>2380</v>
      </c>
      <c r="G945" s="3">
        <v>2</v>
      </c>
      <c r="H945" s="3" t="s">
        <v>2380</v>
      </c>
      <c r="I945" s="14">
        <v>180</v>
      </c>
      <c r="J945" s="14" t="str">
        <f t="shared" si="72"/>
        <v>No</v>
      </c>
      <c r="K945" s="14">
        <f t="shared" si="70"/>
        <v>2</v>
      </c>
      <c r="L945" s="14" t="str">
        <f t="shared" si="73"/>
        <v>No</v>
      </c>
      <c r="M945" s="14" t="str">
        <f t="shared" si="71"/>
        <v>Yes</v>
      </c>
      <c r="N945" s="28">
        <v>28.594999999999999</v>
      </c>
      <c r="O945" s="19" t="str" cm="1">
        <f t="array" ref="O945">_xlfn.IFS(N945&lt;18.5,"Underweight",N945&lt;25,"Normalweight",N945&lt;30,"Overweight",N945&gt;=30,"Obesity")</f>
        <v>Overweight</v>
      </c>
      <c r="P945" s="38" t="s">
        <v>1428</v>
      </c>
      <c r="Q945" s="28">
        <v>28.594999999999999</v>
      </c>
      <c r="R945" s="38">
        <v>4.96</v>
      </c>
      <c r="S945" s="38" t="s">
        <v>2383</v>
      </c>
      <c r="T945" s="38" t="s">
        <v>2380</v>
      </c>
      <c r="U945" s="38" t="s">
        <v>2380</v>
      </c>
      <c r="V945" s="38">
        <v>2</v>
      </c>
      <c r="W945" s="38" t="s">
        <v>2380</v>
      </c>
      <c r="X945" s="38" t="s">
        <v>8392</v>
      </c>
      <c r="Y945" s="19" t="str">
        <f t="shared" si="74"/>
        <v>Prediabetes</v>
      </c>
    </row>
    <row r="946" spans="1:25" x14ac:dyDescent="0.35">
      <c r="A946" s="3" t="s">
        <v>1427</v>
      </c>
      <c r="B946" s="3">
        <v>48.75</v>
      </c>
      <c r="C946" s="3">
        <v>4.34</v>
      </c>
      <c r="D946" s="3" t="s">
        <v>2380</v>
      </c>
      <c r="E946" s="3" t="s">
        <v>2380</v>
      </c>
      <c r="F946" s="3" t="s">
        <v>2380</v>
      </c>
      <c r="G946" s="3" t="s">
        <v>2381</v>
      </c>
      <c r="H946" s="3" t="s">
        <v>2380</v>
      </c>
      <c r="I946" s="14">
        <v>180</v>
      </c>
      <c r="J946" s="14" t="str">
        <f t="shared" si="72"/>
        <v>No</v>
      </c>
      <c r="K946" s="14">
        <f t="shared" si="70"/>
        <v>0</v>
      </c>
      <c r="L946" s="14" t="str">
        <f t="shared" si="73"/>
        <v>No</v>
      </c>
      <c r="M946" s="14" t="str">
        <f t="shared" si="71"/>
        <v>No</v>
      </c>
      <c r="N946" s="28">
        <v>48.75</v>
      </c>
      <c r="O946" s="19" t="str" cm="1">
        <f t="array" ref="O946">_xlfn.IFS(N946&lt;18.5,"Underweight",N946&lt;25,"Normalweight",N946&lt;30,"Overweight",N946&gt;=30,"Obesity")</f>
        <v>Obesity</v>
      </c>
      <c r="P946" s="38" t="s">
        <v>1427</v>
      </c>
      <c r="Q946" s="28">
        <v>48.75</v>
      </c>
      <c r="R946" s="38">
        <v>4.34</v>
      </c>
      <c r="S946" s="38" t="s">
        <v>2380</v>
      </c>
      <c r="T946" s="38" t="s">
        <v>2380</v>
      </c>
      <c r="U946" s="38" t="s">
        <v>2380</v>
      </c>
      <c r="V946" s="38">
        <v>0</v>
      </c>
      <c r="W946" s="38" t="s">
        <v>2380</v>
      </c>
      <c r="X946" s="38" t="s">
        <v>8391</v>
      </c>
      <c r="Y946" s="19" t="str">
        <f t="shared" si="74"/>
        <v>Prediabetes</v>
      </c>
    </row>
    <row r="947" spans="1:25" x14ac:dyDescent="0.35">
      <c r="A947" s="3" t="s">
        <v>1426</v>
      </c>
      <c r="B947" s="3">
        <v>28.31</v>
      </c>
      <c r="C947" s="3">
        <v>5.43</v>
      </c>
      <c r="D947" s="3" t="s">
        <v>2382</v>
      </c>
      <c r="E947" s="3" t="s">
        <v>2380</v>
      </c>
      <c r="F947" s="3" t="s">
        <v>2380</v>
      </c>
      <c r="G947" s="3">
        <v>2</v>
      </c>
      <c r="H947" s="3" t="s">
        <v>2380</v>
      </c>
      <c r="I947" s="14">
        <v>180</v>
      </c>
      <c r="J947" s="14" t="str">
        <f t="shared" si="72"/>
        <v>No</v>
      </c>
      <c r="K947" s="14">
        <f t="shared" si="70"/>
        <v>2</v>
      </c>
      <c r="L947" s="14" t="str">
        <f t="shared" si="73"/>
        <v>No</v>
      </c>
      <c r="M947" s="14" t="str">
        <f t="shared" si="71"/>
        <v>Yes</v>
      </c>
      <c r="N947" s="28">
        <v>28.31</v>
      </c>
      <c r="O947" s="19" t="str" cm="1">
        <f t="array" ref="O947">_xlfn.IFS(N947&lt;18.5,"Underweight",N947&lt;25,"Normalweight",N947&lt;30,"Overweight",N947&gt;=30,"Obesity")</f>
        <v>Overweight</v>
      </c>
      <c r="P947" s="38" t="s">
        <v>1426</v>
      </c>
      <c r="Q947" s="28">
        <v>28.31</v>
      </c>
      <c r="R947" s="38">
        <v>5.43</v>
      </c>
      <c r="S947" s="38" t="s">
        <v>2383</v>
      </c>
      <c r="T947" s="38" t="s">
        <v>2380</v>
      </c>
      <c r="U947" s="38" t="s">
        <v>2380</v>
      </c>
      <c r="V947" s="38">
        <v>2</v>
      </c>
      <c r="W947" s="38" t="s">
        <v>2380</v>
      </c>
      <c r="X947" s="38" t="s">
        <v>8392</v>
      </c>
      <c r="Y947" s="19" t="str">
        <f t="shared" si="74"/>
        <v>Normal</v>
      </c>
    </row>
    <row r="948" spans="1:25" x14ac:dyDescent="0.35">
      <c r="A948" s="3" t="s">
        <v>1425</v>
      </c>
      <c r="B948" s="3">
        <v>38.39</v>
      </c>
      <c r="C948" s="3">
        <v>8.33</v>
      </c>
      <c r="D948" s="3" t="s">
        <v>2382</v>
      </c>
      <c r="E948" s="3" t="s">
        <v>2380</v>
      </c>
      <c r="F948" s="3" t="s">
        <v>2380</v>
      </c>
      <c r="G948" s="3">
        <v>1</v>
      </c>
      <c r="H948" s="3" t="s">
        <v>2380</v>
      </c>
      <c r="I948" s="14">
        <v>180</v>
      </c>
      <c r="J948" s="14" t="str">
        <f t="shared" si="72"/>
        <v>No</v>
      </c>
      <c r="K948" s="14">
        <f t="shared" si="70"/>
        <v>1</v>
      </c>
      <c r="L948" s="14" t="str">
        <f t="shared" si="73"/>
        <v>No</v>
      </c>
      <c r="M948" s="14" t="str">
        <f t="shared" si="71"/>
        <v>Yes</v>
      </c>
      <c r="N948" s="28">
        <v>38.39</v>
      </c>
      <c r="O948" s="19" t="str" cm="1">
        <f t="array" ref="O948">_xlfn.IFS(N948&lt;18.5,"Underweight",N948&lt;25,"Normalweight",N948&lt;30,"Overweight",N948&gt;=30,"Obesity")</f>
        <v>Obesity</v>
      </c>
      <c r="P948" s="38" t="s">
        <v>1425</v>
      </c>
      <c r="Q948" s="28">
        <v>38.39</v>
      </c>
      <c r="R948" s="38">
        <v>8.33</v>
      </c>
      <c r="S948" s="38" t="s">
        <v>2383</v>
      </c>
      <c r="T948" s="38" t="s">
        <v>2380</v>
      </c>
      <c r="U948" s="38" t="s">
        <v>2380</v>
      </c>
      <c r="V948" s="38">
        <v>1</v>
      </c>
      <c r="W948" s="38" t="s">
        <v>2380</v>
      </c>
      <c r="X948" s="38" t="s">
        <v>8391</v>
      </c>
      <c r="Y948" s="19" t="str">
        <f t="shared" si="74"/>
        <v>Normal</v>
      </c>
    </row>
    <row r="949" spans="1:25" x14ac:dyDescent="0.35">
      <c r="A949" s="3" t="s">
        <v>1424</v>
      </c>
      <c r="B949" s="3">
        <v>25.87</v>
      </c>
      <c r="C949" s="3">
        <v>5.63</v>
      </c>
      <c r="D949" s="3" t="s">
        <v>2382</v>
      </c>
      <c r="E949" s="3" t="s">
        <v>2380</v>
      </c>
      <c r="F949" s="3" t="s">
        <v>2380</v>
      </c>
      <c r="G949" s="3">
        <v>1</v>
      </c>
      <c r="H949" s="3" t="s">
        <v>2380</v>
      </c>
      <c r="I949" s="14">
        <v>180</v>
      </c>
      <c r="J949" s="14" t="str">
        <f t="shared" si="72"/>
        <v>No</v>
      </c>
      <c r="K949" s="14">
        <f t="shared" si="70"/>
        <v>1</v>
      </c>
      <c r="L949" s="14" t="str">
        <f t="shared" si="73"/>
        <v>No</v>
      </c>
      <c r="M949" s="14" t="str">
        <f t="shared" si="71"/>
        <v>Yes</v>
      </c>
      <c r="N949" s="28">
        <v>25.87</v>
      </c>
      <c r="O949" s="19" t="str" cm="1">
        <f t="array" ref="O949">_xlfn.IFS(N949&lt;18.5,"Underweight",N949&lt;25,"Normalweight",N949&lt;30,"Overweight",N949&gt;=30,"Obesity")</f>
        <v>Overweight</v>
      </c>
      <c r="P949" s="38" t="s">
        <v>1424</v>
      </c>
      <c r="Q949" s="28">
        <v>25.87</v>
      </c>
      <c r="R949" s="38">
        <v>5.63</v>
      </c>
      <c r="S949" s="38" t="s">
        <v>2383</v>
      </c>
      <c r="T949" s="38" t="s">
        <v>2380</v>
      </c>
      <c r="U949" s="38" t="s">
        <v>2380</v>
      </c>
      <c r="V949" s="38">
        <v>1</v>
      </c>
      <c r="W949" s="38" t="s">
        <v>2380</v>
      </c>
      <c r="X949" s="38" t="s">
        <v>8392</v>
      </c>
      <c r="Y949" s="19" t="str">
        <f t="shared" si="74"/>
        <v>Prediabetes</v>
      </c>
    </row>
    <row r="950" spans="1:25" x14ac:dyDescent="0.35">
      <c r="A950" s="3" t="s">
        <v>1423</v>
      </c>
      <c r="B950" s="3">
        <v>43.7</v>
      </c>
      <c r="C950" s="3">
        <v>7.23</v>
      </c>
      <c r="D950" s="3" t="s">
        <v>2380</v>
      </c>
      <c r="E950" s="3" t="s">
        <v>2380</v>
      </c>
      <c r="F950" s="3" t="s">
        <v>2380</v>
      </c>
      <c r="G950" s="3" t="s">
        <v>2381</v>
      </c>
      <c r="H950" s="3" t="s">
        <v>2380</v>
      </c>
      <c r="I950" s="14">
        <v>180</v>
      </c>
      <c r="J950" s="14" t="str">
        <f t="shared" si="72"/>
        <v>No</v>
      </c>
      <c r="K950" s="14">
        <f t="shared" si="70"/>
        <v>0</v>
      </c>
      <c r="L950" s="14" t="str">
        <f t="shared" si="73"/>
        <v>No</v>
      </c>
      <c r="M950" s="14" t="str">
        <f t="shared" si="71"/>
        <v>No</v>
      </c>
      <c r="N950" s="28">
        <v>43.7</v>
      </c>
      <c r="O950" s="19" t="str" cm="1">
        <f t="array" ref="O950">_xlfn.IFS(N950&lt;18.5,"Underweight",N950&lt;25,"Normalweight",N950&lt;30,"Overweight",N950&gt;=30,"Obesity")</f>
        <v>Obesity</v>
      </c>
      <c r="P950" s="38" t="s">
        <v>1423</v>
      </c>
      <c r="Q950" s="28">
        <v>43.7</v>
      </c>
      <c r="R950" s="38">
        <v>7.23</v>
      </c>
      <c r="S950" s="38" t="s">
        <v>2380</v>
      </c>
      <c r="T950" s="38" t="s">
        <v>2380</v>
      </c>
      <c r="U950" s="38" t="s">
        <v>2380</v>
      </c>
      <c r="V950" s="38">
        <v>0</v>
      </c>
      <c r="W950" s="38" t="s">
        <v>2380</v>
      </c>
      <c r="X950" s="38" t="s">
        <v>8391</v>
      </c>
      <c r="Y950" s="19" t="str">
        <f t="shared" si="74"/>
        <v>Diabetes</v>
      </c>
    </row>
    <row r="951" spans="1:25" x14ac:dyDescent="0.35">
      <c r="A951" s="3" t="s">
        <v>1422</v>
      </c>
      <c r="B951" s="3">
        <v>40.945</v>
      </c>
      <c r="C951" s="3">
        <v>10.57</v>
      </c>
      <c r="D951" s="3" t="s">
        <v>2380</v>
      </c>
      <c r="E951" s="3" t="s">
        <v>2380</v>
      </c>
      <c r="F951" s="3" t="s">
        <v>2380</v>
      </c>
      <c r="G951" s="3" t="s">
        <v>2381</v>
      </c>
      <c r="H951" s="3" t="s">
        <v>2380</v>
      </c>
      <c r="I951" s="14">
        <v>180</v>
      </c>
      <c r="J951" s="14" t="str">
        <f t="shared" si="72"/>
        <v>No</v>
      </c>
      <c r="K951" s="14">
        <f t="shared" si="70"/>
        <v>0</v>
      </c>
      <c r="L951" s="14" t="str">
        <f t="shared" si="73"/>
        <v>No</v>
      </c>
      <c r="M951" s="14" t="str">
        <f t="shared" si="71"/>
        <v>No</v>
      </c>
      <c r="N951" s="28">
        <v>40.945</v>
      </c>
      <c r="O951" s="19" t="str" cm="1">
        <f t="array" ref="O951">_xlfn.IFS(N951&lt;18.5,"Underweight",N951&lt;25,"Normalweight",N951&lt;30,"Overweight",N951&gt;=30,"Obesity")</f>
        <v>Obesity</v>
      </c>
      <c r="P951" s="38" t="s">
        <v>1422</v>
      </c>
      <c r="Q951" s="28">
        <v>40.945</v>
      </c>
      <c r="R951" s="38">
        <v>10.57</v>
      </c>
      <c r="S951" s="38" t="s">
        <v>2380</v>
      </c>
      <c r="T951" s="38" t="s">
        <v>2380</v>
      </c>
      <c r="U951" s="38" t="s">
        <v>2380</v>
      </c>
      <c r="V951" s="38">
        <v>0</v>
      </c>
      <c r="W951" s="38" t="s">
        <v>2380</v>
      </c>
      <c r="X951" s="38" t="s">
        <v>8391</v>
      </c>
      <c r="Y951" s="19" t="str">
        <f t="shared" si="74"/>
        <v>Diabetes</v>
      </c>
    </row>
    <row r="952" spans="1:25" x14ac:dyDescent="0.35">
      <c r="A952" s="3" t="s">
        <v>1421</v>
      </c>
      <c r="B952" s="3">
        <v>27.94</v>
      </c>
      <c r="C952" s="3">
        <v>7.92</v>
      </c>
      <c r="D952" s="3" t="s">
        <v>2380</v>
      </c>
      <c r="E952" s="3" t="s">
        <v>2380</v>
      </c>
      <c r="F952" s="3" t="s">
        <v>2380</v>
      </c>
      <c r="G952" s="3" t="s">
        <v>2381</v>
      </c>
      <c r="H952" s="3" t="s">
        <v>2380</v>
      </c>
      <c r="I952" s="14">
        <v>180</v>
      </c>
      <c r="J952" s="14" t="str">
        <f t="shared" si="72"/>
        <v>No</v>
      </c>
      <c r="K952" s="14">
        <f t="shared" si="70"/>
        <v>0</v>
      </c>
      <c r="L952" s="14" t="str">
        <f t="shared" si="73"/>
        <v>No</v>
      </c>
      <c r="M952" s="14" t="str">
        <f t="shared" si="71"/>
        <v>No</v>
      </c>
      <c r="N952" s="28">
        <v>27.94</v>
      </c>
      <c r="O952" s="19" t="str" cm="1">
        <f t="array" ref="O952">_xlfn.IFS(N952&lt;18.5,"Underweight",N952&lt;25,"Normalweight",N952&lt;30,"Overweight",N952&gt;=30,"Obesity")</f>
        <v>Overweight</v>
      </c>
      <c r="P952" s="38" t="s">
        <v>1421</v>
      </c>
      <c r="Q952" s="28">
        <v>27.94</v>
      </c>
      <c r="R952" s="38">
        <v>7.92</v>
      </c>
      <c r="S952" s="38" t="s">
        <v>2380</v>
      </c>
      <c r="T952" s="38" t="s">
        <v>2380</v>
      </c>
      <c r="U952" s="38" t="s">
        <v>2380</v>
      </c>
      <c r="V952" s="38">
        <v>0</v>
      </c>
      <c r="W952" s="38" t="s">
        <v>2380</v>
      </c>
      <c r="X952" s="38" t="s">
        <v>8392</v>
      </c>
      <c r="Y952" s="19" t="str">
        <f t="shared" si="74"/>
        <v>Diabetes</v>
      </c>
    </row>
    <row r="953" spans="1:25" x14ac:dyDescent="0.35">
      <c r="A953" s="3" t="s">
        <v>1420</v>
      </c>
      <c r="B953" s="3">
        <v>31.9</v>
      </c>
      <c r="C953" s="3">
        <v>10.119999999999999</v>
      </c>
      <c r="D953" s="3" t="s">
        <v>2380</v>
      </c>
      <c r="E953" s="3" t="s">
        <v>2380</v>
      </c>
      <c r="F953" s="3" t="s">
        <v>2380</v>
      </c>
      <c r="G953" s="3">
        <v>2</v>
      </c>
      <c r="H953" s="3" t="s">
        <v>2380</v>
      </c>
      <c r="I953" s="14">
        <v>180</v>
      </c>
      <c r="J953" s="14" t="str">
        <f t="shared" si="72"/>
        <v>No</v>
      </c>
      <c r="K953" s="14">
        <f t="shared" si="70"/>
        <v>2</v>
      </c>
      <c r="L953" s="14" t="str">
        <f t="shared" si="73"/>
        <v>No</v>
      </c>
      <c r="M953" s="14" t="str">
        <f t="shared" si="71"/>
        <v>No</v>
      </c>
      <c r="N953" s="28">
        <v>31.9</v>
      </c>
      <c r="O953" s="19" t="str" cm="1">
        <f t="array" ref="O953">_xlfn.IFS(N953&lt;18.5,"Underweight",N953&lt;25,"Normalweight",N953&lt;30,"Overweight",N953&gt;=30,"Obesity")</f>
        <v>Obesity</v>
      </c>
      <c r="P953" s="38" t="s">
        <v>1420</v>
      </c>
      <c r="Q953" s="28">
        <v>31.9</v>
      </c>
      <c r="R953" s="38">
        <v>10.119999999999999</v>
      </c>
      <c r="S953" s="38" t="s">
        <v>2380</v>
      </c>
      <c r="T953" s="38" t="s">
        <v>2380</v>
      </c>
      <c r="U953" s="38" t="s">
        <v>2380</v>
      </c>
      <c r="V953" s="38">
        <v>2</v>
      </c>
      <c r="W953" s="38" t="s">
        <v>2380</v>
      </c>
      <c r="X953" s="38" t="s">
        <v>8391</v>
      </c>
      <c r="Y953" s="19" t="str">
        <f t="shared" si="74"/>
        <v>Normal</v>
      </c>
    </row>
    <row r="954" spans="1:25" x14ac:dyDescent="0.35">
      <c r="A954" s="3" t="s">
        <v>1419</v>
      </c>
      <c r="B954" s="3">
        <v>31.64</v>
      </c>
      <c r="C954" s="3">
        <v>7.91</v>
      </c>
      <c r="D954" s="3" t="s">
        <v>2380</v>
      </c>
      <c r="E954" s="3" t="s">
        <v>2380</v>
      </c>
      <c r="F954" s="3" t="s">
        <v>2380</v>
      </c>
      <c r="G954" s="3" t="s">
        <v>2381</v>
      </c>
      <c r="H954" s="3" t="s">
        <v>2380</v>
      </c>
      <c r="I954" s="14">
        <v>180</v>
      </c>
      <c r="J954" s="14" t="str">
        <f t="shared" si="72"/>
        <v>No</v>
      </c>
      <c r="K954" s="14">
        <f t="shared" si="70"/>
        <v>0</v>
      </c>
      <c r="L954" s="14" t="str">
        <f t="shared" si="73"/>
        <v>No</v>
      </c>
      <c r="M954" s="14" t="str">
        <f t="shared" si="71"/>
        <v>No</v>
      </c>
      <c r="N954" s="28">
        <v>31.64</v>
      </c>
      <c r="O954" s="19" t="str" cm="1">
        <f t="array" ref="O954">_xlfn.IFS(N954&lt;18.5,"Underweight",N954&lt;25,"Normalweight",N954&lt;30,"Overweight",N954&gt;=30,"Obesity")</f>
        <v>Obesity</v>
      </c>
      <c r="P954" s="38" t="s">
        <v>1419</v>
      </c>
      <c r="Q954" s="28">
        <v>31.64</v>
      </c>
      <c r="R954" s="38">
        <v>7.91</v>
      </c>
      <c r="S954" s="38" t="s">
        <v>2380</v>
      </c>
      <c r="T954" s="38" t="s">
        <v>2380</v>
      </c>
      <c r="U954" s="38" t="s">
        <v>2380</v>
      </c>
      <c r="V954" s="38">
        <v>0</v>
      </c>
      <c r="W954" s="38" t="s">
        <v>2380</v>
      </c>
      <c r="X954" s="38" t="s">
        <v>8391</v>
      </c>
      <c r="Y954" s="19" t="str">
        <f t="shared" si="74"/>
        <v>Diabetes</v>
      </c>
    </row>
    <row r="955" spans="1:25" x14ac:dyDescent="0.35">
      <c r="A955" s="3" t="s">
        <v>1418</v>
      </c>
      <c r="B955" s="3">
        <v>46.7</v>
      </c>
      <c r="C955" s="3">
        <v>10.9</v>
      </c>
      <c r="D955" s="3" t="s">
        <v>2380</v>
      </c>
      <c r="E955" s="3" t="s">
        <v>2380</v>
      </c>
      <c r="F955" s="3" t="s">
        <v>2380</v>
      </c>
      <c r="G955" s="3" t="s">
        <v>2381</v>
      </c>
      <c r="H955" s="3" t="s">
        <v>2380</v>
      </c>
      <c r="I955" s="14">
        <v>180</v>
      </c>
      <c r="J955" s="14" t="str">
        <f t="shared" si="72"/>
        <v>No</v>
      </c>
      <c r="K955" s="14">
        <f t="shared" si="70"/>
        <v>0</v>
      </c>
      <c r="L955" s="14" t="str">
        <f t="shared" si="73"/>
        <v>No</v>
      </c>
      <c r="M955" s="14" t="str">
        <f t="shared" si="71"/>
        <v>No</v>
      </c>
      <c r="N955" s="28">
        <v>46.7</v>
      </c>
      <c r="O955" s="19" t="str" cm="1">
        <f t="array" ref="O955">_xlfn.IFS(N955&lt;18.5,"Underweight",N955&lt;25,"Normalweight",N955&lt;30,"Overweight",N955&gt;=30,"Obesity")</f>
        <v>Obesity</v>
      </c>
      <c r="P955" s="38" t="s">
        <v>1418</v>
      </c>
      <c r="Q955" s="28">
        <v>46.7</v>
      </c>
      <c r="R955" s="38">
        <v>10.9</v>
      </c>
      <c r="S955" s="38" t="s">
        <v>2380</v>
      </c>
      <c r="T955" s="38" t="s">
        <v>2380</v>
      </c>
      <c r="U955" s="38" t="s">
        <v>2380</v>
      </c>
      <c r="V955" s="38">
        <v>0</v>
      </c>
      <c r="W955" s="38" t="s">
        <v>2380</v>
      </c>
      <c r="X955" s="38" t="s">
        <v>8391</v>
      </c>
      <c r="Y955" s="19" t="str">
        <f t="shared" si="74"/>
        <v>Diabetes</v>
      </c>
    </row>
    <row r="956" spans="1:25" x14ac:dyDescent="0.35">
      <c r="A956" s="3" t="s">
        <v>1417</v>
      </c>
      <c r="B956" s="3">
        <v>18.335000000000001</v>
      </c>
      <c r="C956" s="3">
        <v>11.83</v>
      </c>
      <c r="D956" s="3" t="s">
        <v>2380</v>
      </c>
      <c r="E956" s="3" t="s">
        <v>2380</v>
      </c>
      <c r="F956" s="3" t="s">
        <v>2380</v>
      </c>
      <c r="G956" s="3" t="s">
        <v>2381</v>
      </c>
      <c r="H956" s="3" t="s">
        <v>2380</v>
      </c>
      <c r="I956" s="14">
        <v>180</v>
      </c>
      <c r="J956" s="14" t="str">
        <f t="shared" si="72"/>
        <v>No</v>
      </c>
      <c r="K956" s="14">
        <f t="shared" si="70"/>
        <v>0</v>
      </c>
      <c r="L956" s="14" t="str">
        <f t="shared" si="73"/>
        <v>No</v>
      </c>
      <c r="M956" s="14" t="str">
        <f t="shared" si="71"/>
        <v>No</v>
      </c>
      <c r="N956" s="28">
        <v>18.335000000000001</v>
      </c>
      <c r="O956" s="19" t="str" cm="1">
        <f t="array" ref="O956">_xlfn.IFS(N956&lt;18.5,"Underweight",N956&lt;25,"Normalweight",N956&lt;30,"Overweight",N956&gt;=30,"Obesity")</f>
        <v>Underweight</v>
      </c>
      <c r="P956" s="38" t="s">
        <v>1417</v>
      </c>
      <c r="Q956" s="28">
        <v>18.335000000000001</v>
      </c>
      <c r="R956" s="38">
        <v>11.83</v>
      </c>
      <c r="S956" s="38" t="s">
        <v>2380</v>
      </c>
      <c r="T956" s="38" t="s">
        <v>2380</v>
      </c>
      <c r="U956" s="38" t="s">
        <v>2380</v>
      </c>
      <c r="V956" s="38">
        <v>0</v>
      </c>
      <c r="W956" s="38" t="s">
        <v>2380</v>
      </c>
      <c r="X956" s="38" t="s">
        <v>8394</v>
      </c>
      <c r="Y956" s="19" t="str">
        <f t="shared" si="74"/>
        <v>Normal</v>
      </c>
    </row>
    <row r="957" spans="1:25" x14ac:dyDescent="0.35">
      <c r="A957" s="3" t="s">
        <v>1416</v>
      </c>
      <c r="B957" s="3">
        <v>31.24</v>
      </c>
      <c r="C957" s="3">
        <v>7.42</v>
      </c>
      <c r="D957" s="3" t="s">
        <v>2382</v>
      </c>
      <c r="E957" s="3" t="s">
        <v>2380</v>
      </c>
      <c r="F957" s="3" t="s">
        <v>2380</v>
      </c>
      <c r="G957" s="3">
        <v>2</v>
      </c>
      <c r="H957" s="3" t="s">
        <v>2380</v>
      </c>
      <c r="I957" s="14">
        <v>180</v>
      </c>
      <c r="J957" s="14" t="str">
        <f t="shared" si="72"/>
        <v>No</v>
      </c>
      <c r="K957" s="14">
        <f t="shared" si="70"/>
        <v>2</v>
      </c>
      <c r="L957" s="14" t="str">
        <f t="shared" si="73"/>
        <v>No</v>
      </c>
      <c r="M957" s="14" t="str">
        <f t="shared" si="71"/>
        <v>Yes</v>
      </c>
      <c r="N957" s="28">
        <v>31.24</v>
      </c>
      <c r="O957" s="19" t="str" cm="1">
        <f t="array" ref="O957">_xlfn.IFS(N957&lt;18.5,"Underweight",N957&lt;25,"Normalweight",N957&lt;30,"Overweight",N957&gt;=30,"Obesity")</f>
        <v>Obesity</v>
      </c>
      <c r="P957" s="38" t="s">
        <v>1416</v>
      </c>
      <c r="Q957" s="28">
        <v>31.24</v>
      </c>
      <c r="R957" s="38">
        <v>7.42</v>
      </c>
      <c r="S957" s="38" t="s">
        <v>2383</v>
      </c>
      <c r="T957" s="38" t="s">
        <v>2380</v>
      </c>
      <c r="U957" s="38" t="s">
        <v>2380</v>
      </c>
      <c r="V957" s="38">
        <v>2</v>
      </c>
      <c r="W957" s="38" t="s">
        <v>2380</v>
      </c>
      <c r="X957" s="38" t="s">
        <v>8391</v>
      </c>
      <c r="Y957" s="19" t="str">
        <f t="shared" si="74"/>
        <v>Diabetes</v>
      </c>
    </row>
    <row r="958" spans="1:25" x14ac:dyDescent="0.35">
      <c r="A958" s="3" t="s">
        <v>1415</v>
      </c>
      <c r="B958" s="3">
        <v>39.22</v>
      </c>
      <c r="C958" s="3">
        <v>5.62</v>
      </c>
      <c r="D958" s="3" t="s">
        <v>2382</v>
      </c>
      <c r="E958" s="3" t="s">
        <v>2380</v>
      </c>
      <c r="F958" s="3" t="s">
        <v>2380</v>
      </c>
      <c r="G958" s="3">
        <v>1</v>
      </c>
      <c r="H958" s="3" t="s">
        <v>2380</v>
      </c>
      <c r="I958" s="14">
        <v>180</v>
      </c>
      <c r="J958" s="14" t="str">
        <f t="shared" si="72"/>
        <v>No</v>
      </c>
      <c r="K958" s="14">
        <f t="shared" si="70"/>
        <v>1</v>
      </c>
      <c r="L958" s="14" t="str">
        <f t="shared" si="73"/>
        <v>No</v>
      </c>
      <c r="M958" s="14" t="str">
        <f t="shared" si="71"/>
        <v>Yes</v>
      </c>
      <c r="N958" s="28">
        <v>39.22</v>
      </c>
      <c r="O958" s="19" t="str" cm="1">
        <f t="array" ref="O958">_xlfn.IFS(N958&lt;18.5,"Underweight",N958&lt;25,"Normalweight",N958&lt;30,"Overweight",N958&gt;=30,"Obesity")</f>
        <v>Obesity</v>
      </c>
      <c r="P958" s="38" t="s">
        <v>1415</v>
      </c>
      <c r="Q958" s="28">
        <v>39.22</v>
      </c>
      <c r="R958" s="38">
        <v>5.62</v>
      </c>
      <c r="S958" s="38" t="s">
        <v>2383</v>
      </c>
      <c r="T958" s="38" t="s">
        <v>2380</v>
      </c>
      <c r="U958" s="38" t="s">
        <v>2380</v>
      </c>
      <c r="V958" s="38">
        <v>1</v>
      </c>
      <c r="W958" s="38" t="s">
        <v>2380</v>
      </c>
      <c r="X958" s="38" t="s">
        <v>8391</v>
      </c>
      <c r="Y958" s="19" t="str">
        <f t="shared" si="74"/>
        <v>Normal</v>
      </c>
    </row>
    <row r="959" spans="1:25" x14ac:dyDescent="0.35">
      <c r="A959" s="3" t="s">
        <v>1414</v>
      </c>
      <c r="B959" s="3">
        <v>24.414999999999999</v>
      </c>
      <c r="C959" s="3">
        <v>7.16</v>
      </c>
      <c r="D959" s="3" t="s">
        <v>2380</v>
      </c>
      <c r="E959" s="3" t="s">
        <v>2380</v>
      </c>
      <c r="F959" s="3" t="s">
        <v>2380</v>
      </c>
      <c r="G959" s="3" t="s">
        <v>2381</v>
      </c>
      <c r="H959" s="3" t="s">
        <v>2380</v>
      </c>
      <c r="I959" s="14">
        <v>180</v>
      </c>
      <c r="J959" s="14" t="str">
        <f t="shared" si="72"/>
        <v>No</v>
      </c>
      <c r="K959" s="14">
        <f t="shared" si="70"/>
        <v>0</v>
      </c>
      <c r="L959" s="14" t="str">
        <f t="shared" si="73"/>
        <v>No</v>
      </c>
      <c r="M959" s="14" t="str">
        <f t="shared" si="71"/>
        <v>No</v>
      </c>
      <c r="N959" s="28">
        <v>24.414999999999999</v>
      </c>
      <c r="O959" s="19" t="str" cm="1">
        <f t="array" ref="O959">_xlfn.IFS(N959&lt;18.5,"Underweight",N959&lt;25,"Normalweight",N959&lt;30,"Overweight",N959&gt;=30,"Obesity")</f>
        <v>Normalweight</v>
      </c>
      <c r="P959" s="38" t="s">
        <v>1414</v>
      </c>
      <c r="Q959" s="28">
        <v>24.414999999999999</v>
      </c>
      <c r="R959" s="38">
        <v>7.16</v>
      </c>
      <c r="S959" s="38" t="s">
        <v>2380</v>
      </c>
      <c r="T959" s="38" t="s">
        <v>2380</v>
      </c>
      <c r="U959" s="38" t="s">
        <v>2380</v>
      </c>
      <c r="V959" s="38">
        <v>0</v>
      </c>
      <c r="W959" s="38" t="s">
        <v>2380</v>
      </c>
      <c r="X959" s="38" t="s">
        <v>8393</v>
      </c>
      <c r="Y959" s="19" t="str">
        <f t="shared" si="74"/>
        <v>Diabetes</v>
      </c>
    </row>
    <row r="960" spans="1:25" x14ac:dyDescent="0.35">
      <c r="A960" s="3" t="s">
        <v>1413</v>
      </c>
      <c r="B960" s="3">
        <v>32.299999999999997</v>
      </c>
      <c r="C960" s="3">
        <v>9.89</v>
      </c>
      <c r="D960" s="3" t="s">
        <v>2380</v>
      </c>
      <c r="E960" s="3" t="s">
        <v>2380</v>
      </c>
      <c r="F960" s="3" t="s">
        <v>2380</v>
      </c>
      <c r="G960" s="3" t="s">
        <v>2381</v>
      </c>
      <c r="H960" s="3" t="s">
        <v>2380</v>
      </c>
      <c r="I960" s="14">
        <v>180</v>
      </c>
      <c r="J960" s="14" t="str">
        <f t="shared" si="72"/>
        <v>No</v>
      </c>
      <c r="K960" s="14">
        <f t="shared" si="70"/>
        <v>0</v>
      </c>
      <c r="L960" s="14" t="str">
        <f t="shared" si="73"/>
        <v>No</v>
      </c>
      <c r="M960" s="14" t="str">
        <f t="shared" si="71"/>
        <v>No</v>
      </c>
      <c r="N960" s="28">
        <v>32.299999999999997</v>
      </c>
      <c r="O960" s="19" t="str" cm="1">
        <f t="array" ref="O960">_xlfn.IFS(N960&lt;18.5,"Underweight",N960&lt;25,"Normalweight",N960&lt;30,"Overweight",N960&gt;=30,"Obesity")</f>
        <v>Obesity</v>
      </c>
      <c r="P960" s="38" t="s">
        <v>1413</v>
      </c>
      <c r="Q960" s="28">
        <v>32.299999999999997</v>
      </c>
      <c r="R960" s="38">
        <v>9.89</v>
      </c>
      <c r="S960" s="38" t="s">
        <v>2380</v>
      </c>
      <c r="T960" s="38" t="s">
        <v>2380</v>
      </c>
      <c r="U960" s="38" t="s">
        <v>2380</v>
      </c>
      <c r="V960" s="38">
        <v>0</v>
      </c>
      <c r="W960" s="38" t="s">
        <v>2380</v>
      </c>
      <c r="X960" s="38" t="s">
        <v>8391</v>
      </c>
      <c r="Y960" s="19" t="str">
        <f t="shared" si="74"/>
        <v>Diabetes</v>
      </c>
    </row>
    <row r="961" spans="1:25" x14ac:dyDescent="0.35">
      <c r="A961" s="3" t="s">
        <v>1412</v>
      </c>
      <c r="B961" s="3">
        <v>39.94</v>
      </c>
      <c r="C961" s="3">
        <v>5.14</v>
      </c>
      <c r="D961" s="3" t="s">
        <v>2380</v>
      </c>
      <c r="E961" s="3" t="s">
        <v>2380</v>
      </c>
      <c r="F961" s="3" t="s">
        <v>2380</v>
      </c>
      <c r="G961" s="3" t="s">
        <v>2381</v>
      </c>
      <c r="H961" s="3" t="s">
        <v>2380</v>
      </c>
      <c r="I961" s="14">
        <v>180</v>
      </c>
      <c r="J961" s="14" t="str">
        <f t="shared" si="72"/>
        <v>No</v>
      </c>
      <c r="K961" s="14">
        <f t="shared" si="70"/>
        <v>0</v>
      </c>
      <c r="L961" s="14" t="str">
        <f t="shared" si="73"/>
        <v>No</v>
      </c>
      <c r="M961" s="14" t="str">
        <f t="shared" si="71"/>
        <v>No</v>
      </c>
      <c r="N961" s="28">
        <v>39.94</v>
      </c>
      <c r="O961" s="19" t="str" cm="1">
        <f t="array" ref="O961">_xlfn.IFS(N961&lt;18.5,"Underweight",N961&lt;25,"Normalweight",N961&lt;30,"Overweight",N961&gt;=30,"Obesity")</f>
        <v>Obesity</v>
      </c>
      <c r="P961" s="38" t="s">
        <v>1412</v>
      </c>
      <c r="Q961" s="28">
        <v>39.94</v>
      </c>
      <c r="R961" s="38">
        <v>5.14</v>
      </c>
      <c r="S961" s="38" t="s">
        <v>2380</v>
      </c>
      <c r="T961" s="38" t="s">
        <v>2380</v>
      </c>
      <c r="U961" s="38" t="s">
        <v>2380</v>
      </c>
      <c r="V961" s="38">
        <v>0</v>
      </c>
      <c r="W961" s="38" t="s">
        <v>2380</v>
      </c>
      <c r="X961" s="38" t="s">
        <v>8391</v>
      </c>
      <c r="Y961" s="19" t="str">
        <f t="shared" si="74"/>
        <v>Normal</v>
      </c>
    </row>
    <row r="962" spans="1:25" x14ac:dyDescent="0.35">
      <c r="A962" s="3" t="s">
        <v>1411</v>
      </c>
      <c r="B962" s="3">
        <v>30</v>
      </c>
      <c r="C962" s="3">
        <v>5.61</v>
      </c>
      <c r="D962" s="3" t="s">
        <v>2382</v>
      </c>
      <c r="E962" s="3" t="s">
        <v>2380</v>
      </c>
      <c r="F962" s="3" t="s">
        <v>2383</v>
      </c>
      <c r="G962" s="3">
        <v>1</v>
      </c>
      <c r="H962" s="3" t="s">
        <v>2380</v>
      </c>
      <c r="I962" s="14">
        <v>180</v>
      </c>
      <c r="J962" s="14" t="str">
        <f t="shared" si="72"/>
        <v>No</v>
      </c>
      <c r="K962" s="14">
        <f t="shared" si="70"/>
        <v>1</v>
      </c>
      <c r="L962" s="14" t="str">
        <f t="shared" si="73"/>
        <v>No</v>
      </c>
      <c r="M962" s="14" t="str">
        <f t="shared" si="71"/>
        <v>Yes</v>
      </c>
      <c r="N962" s="28">
        <v>30</v>
      </c>
      <c r="O962" s="19" t="str" cm="1">
        <f t="array" ref="O962">_xlfn.IFS(N962&lt;18.5,"Underweight",N962&lt;25,"Normalweight",N962&lt;30,"Overweight",N962&gt;=30,"Obesity")</f>
        <v>Obesity</v>
      </c>
      <c r="P962" s="38" t="s">
        <v>1411</v>
      </c>
      <c r="Q962" s="28">
        <v>30</v>
      </c>
      <c r="R962" s="38">
        <v>5.61</v>
      </c>
      <c r="S962" s="38" t="s">
        <v>2383</v>
      </c>
      <c r="T962" s="38" t="s">
        <v>2380</v>
      </c>
      <c r="U962" s="38" t="s">
        <v>2383</v>
      </c>
      <c r="V962" s="38">
        <v>1</v>
      </c>
      <c r="W962" s="38" t="s">
        <v>2380</v>
      </c>
      <c r="X962" s="38" t="s">
        <v>8391</v>
      </c>
      <c r="Y962" s="19" t="str">
        <f t="shared" si="74"/>
        <v>Prediabetes</v>
      </c>
    </row>
    <row r="963" spans="1:25" x14ac:dyDescent="0.35">
      <c r="A963" s="3" t="s">
        <v>1410</v>
      </c>
      <c r="B963" s="3">
        <v>35.340000000000003</v>
      </c>
      <c r="C963" s="3">
        <v>5.51</v>
      </c>
      <c r="D963" s="3" t="s">
        <v>2382</v>
      </c>
      <c r="E963" s="3" t="s">
        <v>2380</v>
      </c>
      <c r="F963" s="3" t="s">
        <v>2383</v>
      </c>
      <c r="G963" s="3">
        <v>1</v>
      </c>
      <c r="H963" s="3" t="s">
        <v>2380</v>
      </c>
      <c r="I963" s="14">
        <v>180</v>
      </c>
      <c r="J963" s="14" t="str">
        <f t="shared" si="72"/>
        <v>No</v>
      </c>
      <c r="K963" s="14">
        <f t="shared" ref="K963:K1026" si="75">IF(G963="No major surgery",0,G963)</f>
        <v>1</v>
      </c>
      <c r="L963" s="14" t="str">
        <f t="shared" si="73"/>
        <v>No</v>
      </c>
      <c r="M963" s="14" t="str">
        <f t="shared" ref="M963:M1026" si="76">PROPER(D963)</f>
        <v>Yes</v>
      </c>
      <c r="N963" s="28">
        <v>35.340000000000003</v>
      </c>
      <c r="O963" s="19" t="str" cm="1">
        <f t="array" ref="O963">_xlfn.IFS(N963&lt;18.5,"Underweight",N963&lt;25,"Normalweight",N963&lt;30,"Overweight",N963&gt;=30,"Obesity")</f>
        <v>Obesity</v>
      </c>
      <c r="P963" s="38" t="s">
        <v>1410</v>
      </c>
      <c r="Q963" s="28">
        <v>35.340000000000003</v>
      </c>
      <c r="R963" s="38">
        <v>5.51</v>
      </c>
      <c r="S963" s="38" t="s">
        <v>2383</v>
      </c>
      <c r="T963" s="38" t="s">
        <v>2380</v>
      </c>
      <c r="U963" s="38" t="s">
        <v>2383</v>
      </c>
      <c r="V963" s="38">
        <v>1</v>
      </c>
      <c r="W963" s="38" t="s">
        <v>2380</v>
      </c>
      <c r="X963" s="38" t="s">
        <v>8391</v>
      </c>
      <c r="Y963" s="19" t="str">
        <f t="shared" si="74"/>
        <v>Prediabetes</v>
      </c>
    </row>
    <row r="964" spans="1:25" x14ac:dyDescent="0.35">
      <c r="A964" s="3" t="s">
        <v>1409</v>
      </c>
      <c r="B964" s="3">
        <v>32.204999999999998</v>
      </c>
      <c r="C964" s="3">
        <v>8.3800000000000008</v>
      </c>
      <c r="D964" s="3" t="s">
        <v>2382</v>
      </c>
      <c r="E964" s="3" t="s">
        <v>2380</v>
      </c>
      <c r="F964" s="3" t="s">
        <v>2380</v>
      </c>
      <c r="G964" s="3">
        <v>2</v>
      </c>
      <c r="H964" s="3" t="s">
        <v>2380</v>
      </c>
      <c r="I964" s="14">
        <v>180</v>
      </c>
      <c r="J964" s="14" t="str">
        <f t="shared" ref="J964:J1027" si="77">IF(H964="?",INDEX($H$3:$H$2337,MODE($I$3:$I$2337)),H964)</f>
        <v>No</v>
      </c>
      <c r="K964" s="14">
        <f t="shared" si="75"/>
        <v>2</v>
      </c>
      <c r="L964" s="14" t="str">
        <f t="shared" ref="L964:L1027" si="78">PROPER(J964)</f>
        <v>No</v>
      </c>
      <c r="M964" s="14" t="str">
        <f t="shared" si="76"/>
        <v>Yes</v>
      </c>
      <c r="N964" s="28">
        <v>32.204999999999998</v>
      </c>
      <c r="O964" s="19" t="str" cm="1">
        <f t="array" ref="O964">_xlfn.IFS(N964&lt;18.5,"Underweight",N964&lt;25,"Normalweight",N964&lt;30,"Overweight",N964&gt;=30,"Obesity")</f>
        <v>Obesity</v>
      </c>
      <c r="P964" s="38" t="s">
        <v>1409</v>
      </c>
      <c r="Q964" s="28">
        <v>32.204999999999998</v>
      </c>
      <c r="R964" s="38">
        <v>8.3800000000000008</v>
      </c>
      <c r="S964" s="38" t="s">
        <v>2383</v>
      </c>
      <c r="T964" s="38" t="s">
        <v>2380</v>
      </c>
      <c r="U964" s="38" t="s">
        <v>2380</v>
      </c>
      <c r="V964" s="38">
        <v>2</v>
      </c>
      <c r="W964" s="38" t="s">
        <v>2380</v>
      </c>
      <c r="X964" s="38" t="s">
        <v>8391</v>
      </c>
      <c r="Y964" s="19" t="str">
        <f t="shared" ref="Y964:Y1027" si="79">IF(R993&lt;=5.7,"Normal",IF(R964&lt;=6.5,"Prediabetes","Diabetes"))</f>
        <v>Normal</v>
      </c>
    </row>
    <row r="965" spans="1:25" x14ac:dyDescent="0.35">
      <c r="A965" s="3" t="s">
        <v>1408</v>
      </c>
      <c r="B965" s="3">
        <v>33.880000000000003</v>
      </c>
      <c r="C965" s="3">
        <v>4.68</v>
      </c>
      <c r="D965" s="3" t="s">
        <v>2380</v>
      </c>
      <c r="E965" s="3" t="s">
        <v>2382</v>
      </c>
      <c r="F965" s="3" t="s">
        <v>2380</v>
      </c>
      <c r="G965" s="3">
        <v>1</v>
      </c>
      <c r="H965" s="3" t="s">
        <v>2380</v>
      </c>
      <c r="I965" s="14">
        <v>180</v>
      </c>
      <c r="J965" s="14" t="str">
        <f t="shared" si="77"/>
        <v>No</v>
      </c>
      <c r="K965" s="14">
        <f t="shared" si="75"/>
        <v>1</v>
      </c>
      <c r="L965" s="14" t="str">
        <f t="shared" si="78"/>
        <v>No</v>
      </c>
      <c r="M965" s="14" t="str">
        <f t="shared" si="76"/>
        <v>No</v>
      </c>
      <c r="N965" s="28">
        <v>33.880000000000003</v>
      </c>
      <c r="O965" s="19" t="str" cm="1">
        <f t="array" ref="O965">_xlfn.IFS(N965&lt;18.5,"Underweight",N965&lt;25,"Normalweight",N965&lt;30,"Overweight",N965&gt;=30,"Obesity")</f>
        <v>Obesity</v>
      </c>
      <c r="P965" s="38" t="s">
        <v>1408</v>
      </c>
      <c r="Q965" s="28">
        <v>33.880000000000003</v>
      </c>
      <c r="R965" s="38">
        <v>4.68</v>
      </c>
      <c r="S965" s="38" t="s">
        <v>2380</v>
      </c>
      <c r="T965" s="38" t="s">
        <v>2382</v>
      </c>
      <c r="U965" s="38" t="s">
        <v>2380</v>
      </c>
      <c r="V965" s="38">
        <v>1</v>
      </c>
      <c r="W965" s="38" t="s">
        <v>2380</v>
      </c>
      <c r="X965" s="38" t="s">
        <v>8391</v>
      </c>
      <c r="Y965" s="19" t="str">
        <f t="shared" si="79"/>
        <v>Normal</v>
      </c>
    </row>
    <row r="966" spans="1:25" x14ac:dyDescent="0.35">
      <c r="A966" s="3" t="s">
        <v>1407</v>
      </c>
      <c r="B966" s="3">
        <v>26.63</v>
      </c>
      <c r="C966" s="3">
        <v>4.3600000000000003</v>
      </c>
      <c r="D966" s="3" t="s">
        <v>2382</v>
      </c>
      <c r="E966" s="3" t="s">
        <v>2380</v>
      </c>
      <c r="F966" s="3" t="s">
        <v>2380</v>
      </c>
      <c r="G966" s="3">
        <v>2</v>
      </c>
      <c r="H966" s="3" t="s">
        <v>2380</v>
      </c>
      <c r="I966" s="14">
        <v>180</v>
      </c>
      <c r="J966" s="14" t="str">
        <f t="shared" si="77"/>
        <v>No</v>
      </c>
      <c r="K966" s="14">
        <f t="shared" si="75"/>
        <v>2</v>
      </c>
      <c r="L966" s="14" t="str">
        <f t="shared" si="78"/>
        <v>No</v>
      </c>
      <c r="M966" s="14" t="str">
        <f t="shared" si="76"/>
        <v>Yes</v>
      </c>
      <c r="N966" s="28">
        <v>26.63</v>
      </c>
      <c r="O966" s="19" t="str" cm="1">
        <f t="array" ref="O966">_xlfn.IFS(N966&lt;18.5,"Underweight",N966&lt;25,"Normalweight",N966&lt;30,"Overweight",N966&gt;=30,"Obesity")</f>
        <v>Overweight</v>
      </c>
      <c r="P966" s="38" t="s">
        <v>1407</v>
      </c>
      <c r="Q966" s="28">
        <v>26.63</v>
      </c>
      <c r="R966" s="38">
        <v>4.3600000000000003</v>
      </c>
      <c r="S966" s="38" t="s">
        <v>2383</v>
      </c>
      <c r="T966" s="38" t="s">
        <v>2380</v>
      </c>
      <c r="U966" s="38" t="s">
        <v>2380</v>
      </c>
      <c r="V966" s="38">
        <v>2</v>
      </c>
      <c r="W966" s="38" t="s">
        <v>2380</v>
      </c>
      <c r="X966" s="38" t="s">
        <v>8392</v>
      </c>
      <c r="Y966" s="19" t="str">
        <f t="shared" si="79"/>
        <v>Prediabetes</v>
      </c>
    </row>
    <row r="967" spans="1:25" x14ac:dyDescent="0.35">
      <c r="A967" s="3" t="s">
        <v>1406</v>
      </c>
      <c r="B967" s="3">
        <v>28.7</v>
      </c>
      <c r="C967" s="3">
        <v>7.74</v>
      </c>
      <c r="D967" s="3" t="s">
        <v>2380</v>
      </c>
      <c r="E967" s="3" t="s">
        <v>2380</v>
      </c>
      <c r="F967" s="3" t="s">
        <v>2380</v>
      </c>
      <c r="G967" s="3" t="s">
        <v>2381</v>
      </c>
      <c r="H967" s="3" t="s">
        <v>2380</v>
      </c>
      <c r="I967" s="14">
        <v>180</v>
      </c>
      <c r="J967" s="14" t="str">
        <f t="shared" si="77"/>
        <v>No</v>
      </c>
      <c r="K967" s="14">
        <f t="shared" si="75"/>
        <v>0</v>
      </c>
      <c r="L967" s="14" t="str">
        <f t="shared" si="78"/>
        <v>No</v>
      </c>
      <c r="M967" s="14" t="str">
        <f t="shared" si="76"/>
        <v>No</v>
      </c>
      <c r="N967" s="28">
        <v>28.7</v>
      </c>
      <c r="O967" s="19" t="str" cm="1">
        <f t="array" ref="O967">_xlfn.IFS(N967&lt;18.5,"Underweight",N967&lt;25,"Normalweight",N967&lt;30,"Overweight",N967&gt;=30,"Obesity")</f>
        <v>Overweight</v>
      </c>
      <c r="P967" s="38" t="s">
        <v>1406</v>
      </c>
      <c r="Q967" s="28">
        <v>28.7</v>
      </c>
      <c r="R967" s="38">
        <v>7.74</v>
      </c>
      <c r="S967" s="38" t="s">
        <v>2380</v>
      </c>
      <c r="T967" s="38" t="s">
        <v>2380</v>
      </c>
      <c r="U967" s="38" t="s">
        <v>2380</v>
      </c>
      <c r="V967" s="38">
        <v>0</v>
      </c>
      <c r="W967" s="38" t="s">
        <v>2380</v>
      </c>
      <c r="X967" s="38" t="s">
        <v>8392</v>
      </c>
      <c r="Y967" s="19" t="str">
        <f t="shared" si="79"/>
        <v>Diabetes</v>
      </c>
    </row>
    <row r="968" spans="1:25" x14ac:dyDescent="0.35">
      <c r="A968" s="3" t="s">
        <v>1405</v>
      </c>
      <c r="B968" s="3">
        <v>25.65</v>
      </c>
      <c r="C968" s="3">
        <v>4.05</v>
      </c>
      <c r="D968" s="3" t="s">
        <v>2382</v>
      </c>
      <c r="E968" s="3" t="s">
        <v>2380</v>
      </c>
      <c r="F968" s="3" t="s">
        <v>2380</v>
      </c>
      <c r="G968" s="3">
        <v>2</v>
      </c>
      <c r="H968" s="3" t="s">
        <v>2380</v>
      </c>
      <c r="I968" s="14">
        <v>180</v>
      </c>
      <c r="J968" s="14" t="str">
        <f t="shared" si="77"/>
        <v>No</v>
      </c>
      <c r="K968" s="14">
        <f t="shared" si="75"/>
        <v>2</v>
      </c>
      <c r="L968" s="14" t="str">
        <f t="shared" si="78"/>
        <v>No</v>
      </c>
      <c r="M968" s="14" t="str">
        <f t="shared" si="76"/>
        <v>Yes</v>
      </c>
      <c r="N968" s="28">
        <v>25.65</v>
      </c>
      <c r="O968" s="19" t="str" cm="1">
        <f t="array" ref="O968">_xlfn.IFS(N968&lt;18.5,"Underweight",N968&lt;25,"Normalweight",N968&lt;30,"Overweight",N968&gt;=30,"Obesity")</f>
        <v>Overweight</v>
      </c>
      <c r="P968" s="38" t="s">
        <v>1405</v>
      </c>
      <c r="Q968" s="28">
        <v>25.65</v>
      </c>
      <c r="R968" s="38">
        <v>4.05</v>
      </c>
      <c r="S968" s="38" t="s">
        <v>2383</v>
      </c>
      <c r="T968" s="38" t="s">
        <v>2380</v>
      </c>
      <c r="U968" s="38" t="s">
        <v>2380</v>
      </c>
      <c r="V968" s="38">
        <v>2</v>
      </c>
      <c r="W968" s="38" t="s">
        <v>2380</v>
      </c>
      <c r="X968" s="38" t="s">
        <v>8392</v>
      </c>
      <c r="Y968" s="19" t="str">
        <f t="shared" si="79"/>
        <v>Normal</v>
      </c>
    </row>
    <row r="969" spans="1:25" x14ac:dyDescent="0.35">
      <c r="A969" s="3" t="s">
        <v>1404</v>
      </c>
      <c r="B969" s="3">
        <v>36.384999999999998</v>
      </c>
      <c r="C969" s="3">
        <v>11.49</v>
      </c>
      <c r="D969" s="3" t="s">
        <v>2380</v>
      </c>
      <c r="E969" s="3" t="s">
        <v>2380</v>
      </c>
      <c r="F969" s="3" t="s">
        <v>2380</v>
      </c>
      <c r="G969" s="3" t="s">
        <v>2381</v>
      </c>
      <c r="H969" s="3" t="s">
        <v>2380</v>
      </c>
      <c r="I969" s="14">
        <v>180</v>
      </c>
      <c r="J969" s="14" t="str">
        <f t="shared" si="77"/>
        <v>No</v>
      </c>
      <c r="K969" s="14">
        <f t="shared" si="75"/>
        <v>0</v>
      </c>
      <c r="L969" s="14" t="str">
        <f t="shared" si="78"/>
        <v>No</v>
      </c>
      <c r="M969" s="14" t="str">
        <f t="shared" si="76"/>
        <v>No</v>
      </c>
      <c r="N969" s="28">
        <v>36.384999999999998</v>
      </c>
      <c r="O969" s="19" t="str" cm="1">
        <f t="array" ref="O969">_xlfn.IFS(N969&lt;18.5,"Underweight",N969&lt;25,"Normalweight",N969&lt;30,"Overweight",N969&gt;=30,"Obesity")</f>
        <v>Obesity</v>
      </c>
      <c r="P969" s="38" t="s">
        <v>1404</v>
      </c>
      <c r="Q969" s="28">
        <v>36.384999999999998</v>
      </c>
      <c r="R969" s="38">
        <v>11.49</v>
      </c>
      <c r="S969" s="38" t="s">
        <v>2380</v>
      </c>
      <c r="T969" s="38" t="s">
        <v>2380</v>
      </c>
      <c r="U969" s="38" t="s">
        <v>2380</v>
      </c>
      <c r="V969" s="38">
        <v>0</v>
      </c>
      <c r="W969" s="38" t="s">
        <v>2380</v>
      </c>
      <c r="X969" s="38" t="s">
        <v>8391</v>
      </c>
      <c r="Y969" s="19" t="str">
        <f t="shared" si="79"/>
        <v>Diabetes</v>
      </c>
    </row>
    <row r="970" spans="1:25" x14ac:dyDescent="0.35">
      <c r="A970" s="3" t="s">
        <v>1403</v>
      </c>
      <c r="B970" s="3">
        <v>34.69</v>
      </c>
      <c r="C970" s="3">
        <v>5.65</v>
      </c>
      <c r="D970" s="3" t="s">
        <v>2380</v>
      </c>
      <c r="E970" s="3" t="s">
        <v>2380</v>
      </c>
      <c r="F970" s="3" t="s">
        <v>2380</v>
      </c>
      <c r="G970" s="3" t="s">
        <v>2381</v>
      </c>
      <c r="H970" s="3" t="s">
        <v>2380</v>
      </c>
      <c r="I970" s="14">
        <v>180</v>
      </c>
      <c r="J970" s="14" t="str">
        <f t="shared" si="77"/>
        <v>No</v>
      </c>
      <c r="K970" s="14">
        <f t="shared" si="75"/>
        <v>0</v>
      </c>
      <c r="L970" s="14" t="str">
        <f t="shared" si="78"/>
        <v>No</v>
      </c>
      <c r="M970" s="14" t="str">
        <f t="shared" si="76"/>
        <v>No</v>
      </c>
      <c r="N970" s="28">
        <v>34.69</v>
      </c>
      <c r="O970" s="19" t="str" cm="1">
        <f t="array" ref="O970">_xlfn.IFS(N970&lt;18.5,"Underweight",N970&lt;25,"Normalweight",N970&lt;30,"Overweight",N970&gt;=30,"Obesity")</f>
        <v>Obesity</v>
      </c>
      <c r="P970" s="38" t="s">
        <v>1403</v>
      </c>
      <c r="Q970" s="28">
        <v>34.69</v>
      </c>
      <c r="R970" s="38">
        <v>5.65</v>
      </c>
      <c r="S970" s="38" t="s">
        <v>2380</v>
      </c>
      <c r="T970" s="38" t="s">
        <v>2380</v>
      </c>
      <c r="U970" s="38" t="s">
        <v>2380</v>
      </c>
      <c r="V970" s="38">
        <v>0</v>
      </c>
      <c r="W970" s="38" t="s">
        <v>2380</v>
      </c>
      <c r="X970" s="38" t="s">
        <v>8391</v>
      </c>
      <c r="Y970" s="19" t="str">
        <f t="shared" si="79"/>
        <v>Normal</v>
      </c>
    </row>
    <row r="971" spans="1:25" x14ac:dyDescent="0.35">
      <c r="A971" s="3" t="s">
        <v>1402</v>
      </c>
      <c r="B971" s="3">
        <v>37.68</v>
      </c>
      <c r="C971" s="3">
        <v>4.29</v>
      </c>
      <c r="D971" s="3" t="s">
        <v>2382</v>
      </c>
      <c r="E971" s="3" t="s">
        <v>2380</v>
      </c>
      <c r="F971" s="3" t="s">
        <v>2380</v>
      </c>
      <c r="G971" s="3" t="s">
        <v>2381</v>
      </c>
      <c r="H971" s="3" t="s">
        <v>2380</v>
      </c>
      <c r="I971" s="14">
        <v>180</v>
      </c>
      <c r="J971" s="14" t="str">
        <f t="shared" si="77"/>
        <v>No</v>
      </c>
      <c r="K971" s="14">
        <f t="shared" si="75"/>
        <v>0</v>
      </c>
      <c r="L971" s="14" t="str">
        <f t="shared" si="78"/>
        <v>No</v>
      </c>
      <c r="M971" s="14" t="str">
        <f t="shared" si="76"/>
        <v>Yes</v>
      </c>
      <c r="N971" s="28">
        <v>37.68</v>
      </c>
      <c r="O971" s="19" t="str" cm="1">
        <f t="array" ref="O971">_xlfn.IFS(N971&lt;18.5,"Underweight",N971&lt;25,"Normalweight",N971&lt;30,"Overweight",N971&gt;=30,"Obesity")</f>
        <v>Obesity</v>
      </c>
      <c r="P971" s="38" t="s">
        <v>1402</v>
      </c>
      <c r="Q971" s="28">
        <v>37.68</v>
      </c>
      <c r="R971" s="38">
        <v>4.29</v>
      </c>
      <c r="S971" s="38" t="s">
        <v>2383</v>
      </c>
      <c r="T971" s="38" t="s">
        <v>2380</v>
      </c>
      <c r="U971" s="38" t="s">
        <v>2380</v>
      </c>
      <c r="V971" s="38">
        <v>0</v>
      </c>
      <c r="W971" s="38" t="s">
        <v>2380</v>
      </c>
      <c r="X971" s="38" t="s">
        <v>8391</v>
      </c>
      <c r="Y971" s="19" t="str">
        <f t="shared" si="79"/>
        <v>Prediabetes</v>
      </c>
    </row>
    <row r="972" spans="1:25" x14ac:dyDescent="0.35">
      <c r="A972" s="3" t="s">
        <v>1401</v>
      </c>
      <c r="B972" s="3">
        <v>35.49</v>
      </c>
      <c r="C972" s="3">
        <v>4.74</v>
      </c>
      <c r="D972" s="3" t="s">
        <v>2382</v>
      </c>
      <c r="E972" s="3" t="s">
        <v>2380</v>
      </c>
      <c r="F972" s="3" t="s">
        <v>2383</v>
      </c>
      <c r="G972" s="3">
        <v>1</v>
      </c>
      <c r="H972" s="3" t="s">
        <v>2380</v>
      </c>
      <c r="I972" s="14">
        <v>180</v>
      </c>
      <c r="J972" s="14" t="str">
        <f t="shared" si="77"/>
        <v>No</v>
      </c>
      <c r="K972" s="14">
        <f t="shared" si="75"/>
        <v>1</v>
      </c>
      <c r="L972" s="14" t="str">
        <f t="shared" si="78"/>
        <v>No</v>
      </c>
      <c r="M972" s="14" t="str">
        <f t="shared" si="76"/>
        <v>Yes</v>
      </c>
      <c r="N972" s="28">
        <v>35.49</v>
      </c>
      <c r="O972" s="19" t="str" cm="1">
        <f t="array" ref="O972">_xlfn.IFS(N972&lt;18.5,"Underweight",N972&lt;25,"Normalweight",N972&lt;30,"Overweight",N972&gt;=30,"Obesity")</f>
        <v>Obesity</v>
      </c>
      <c r="P972" s="38" t="s">
        <v>1401</v>
      </c>
      <c r="Q972" s="28">
        <v>35.49</v>
      </c>
      <c r="R972" s="38">
        <v>4.74</v>
      </c>
      <c r="S972" s="38" t="s">
        <v>2383</v>
      </c>
      <c r="T972" s="38" t="s">
        <v>2380</v>
      </c>
      <c r="U972" s="38" t="s">
        <v>2383</v>
      </c>
      <c r="V972" s="38">
        <v>1</v>
      </c>
      <c r="W972" s="38" t="s">
        <v>2380</v>
      </c>
      <c r="X972" s="38" t="s">
        <v>8391</v>
      </c>
      <c r="Y972" s="19" t="str">
        <f t="shared" si="79"/>
        <v>Normal</v>
      </c>
    </row>
    <row r="973" spans="1:25" x14ac:dyDescent="0.35">
      <c r="A973" s="3" t="s">
        <v>1400</v>
      </c>
      <c r="B973" s="3">
        <v>44.7</v>
      </c>
      <c r="C973" s="3">
        <v>7.6</v>
      </c>
      <c r="D973" s="3" t="s">
        <v>2382</v>
      </c>
      <c r="E973" s="3" t="s">
        <v>2380</v>
      </c>
      <c r="F973" s="3" t="s">
        <v>2380</v>
      </c>
      <c r="G973" s="3">
        <v>2</v>
      </c>
      <c r="H973" s="3" t="s">
        <v>2380</v>
      </c>
      <c r="I973" s="14">
        <v>180</v>
      </c>
      <c r="J973" s="14" t="str">
        <f t="shared" si="77"/>
        <v>No</v>
      </c>
      <c r="K973" s="14">
        <f t="shared" si="75"/>
        <v>2</v>
      </c>
      <c r="L973" s="14" t="str">
        <f t="shared" si="78"/>
        <v>No</v>
      </c>
      <c r="M973" s="14" t="str">
        <f t="shared" si="76"/>
        <v>Yes</v>
      </c>
      <c r="N973" s="28">
        <v>44.7</v>
      </c>
      <c r="O973" s="19" t="str" cm="1">
        <f t="array" ref="O973">_xlfn.IFS(N973&lt;18.5,"Underweight",N973&lt;25,"Normalweight",N973&lt;30,"Overweight",N973&gt;=30,"Obesity")</f>
        <v>Obesity</v>
      </c>
      <c r="P973" s="38" t="s">
        <v>1400</v>
      </c>
      <c r="Q973" s="28">
        <v>44.7</v>
      </c>
      <c r="R973" s="38">
        <v>7.6</v>
      </c>
      <c r="S973" s="38" t="s">
        <v>2383</v>
      </c>
      <c r="T973" s="38" t="s">
        <v>2380</v>
      </c>
      <c r="U973" s="38" t="s">
        <v>2380</v>
      </c>
      <c r="V973" s="38">
        <v>2</v>
      </c>
      <c r="W973" s="38" t="s">
        <v>2380</v>
      </c>
      <c r="X973" s="38" t="s">
        <v>8391</v>
      </c>
      <c r="Y973" s="19" t="str">
        <f t="shared" si="79"/>
        <v>Normal</v>
      </c>
    </row>
    <row r="974" spans="1:25" x14ac:dyDescent="0.35">
      <c r="A974" s="3" t="s">
        <v>1399</v>
      </c>
      <c r="B974" s="3">
        <v>38.380000000000003</v>
      </c>
      <c r="C974" s="3">
        <v>8.5</v>
      </c>
      <c r="D974" s="3" t="s">
        <v>2382</v>
      </c>
      <c r="E974" s="3" t="s">
        <v>2380</v>
      </c>
      <c r="F974" s="3" t="s">
        <v>2380</v>
      </c>
      <c r="G974" s="3">
        <v>2</v>
      </c>
      <c r="H974" s="3" t="s">
        <v>2380</v>
      </c>
      <c r="I974" s="14">
        <v>180</v>
      </c>
      <c r="J974" s="14" t="str">
        <f t="shared" si="77"/>
        <v>No</v>
      </c>
      <c r="K974" s="14">
        <f t="shared" si="75"/>
        <v>2</v>
      </c>
      <c r="L974" s="14" t="str">
        <f t="shared" si="78"/>
        <v>No</v>
      </c>
      <c r="M974" s="14" t="str">
        <f t="shared" si="76"/>
        <v>Yes</v>
      </c>
      <c r="N974" s="28">
        <v>38.380000000000003</v>
      </c>
      <c r="O974" s="19" t="str" cm="1">
        <f t="array" ref="O974">_xlfn.IFS(N974&lt;18.5,"Underweight",N974&lt;25,"Normalweight",N974&lt;30,"Overweight",N974&gt;=30,"Obesity")</f>
        <v>Obesity</v>
      </c>
      <c r="P974" s="38" t="s">
        <v>1399</v>
      </c>
      <c r="Q974" s="28">
        <v>38.380000000000003</v>
      </c>
      <c r="R974" s="38">
        <v>8.5</v>
      </c>
      <c r="S974" s="38" t="s">
        <v>2383</v>
      </c>
      <c r="T974" s="38" t="s">
        <v>2380</v>
      </c>
      <c r="U974" s="38" t="s">
        <v>2380</v>
      </c>
      <c r="V974" s="38">
        <v>2</v>
      </c>
      <c r="W974" s="38" t="s">
        <v>2380</v>
      </c>
      <c r="X974" s="38" t="s">
        <v>8391</v>
      </c>
      <c r="Y974" s="19" t="str">
        <f t="shared" si="79"/>
        <v>Diabetes</v>
      </c>
    </row>
    <row r="975" spans="1:25" x14ac:dyDescent="0.35">
      <c r="A975" s="3" t="s">
        <v>1398</v>
      </c>
      <c r="B975" s="3">
        <v>35.244999999999997</v>
      </c>
      <c r="C975" s="3">
        <v>11.22</v>
      </c>
      <c r="D975" s="3" t="s">
        <v>2382</v>
      </c>
      <c r="E975" s="3" t="s">
        <v>2380</v>
      </c>
      <c r="F975" s="3" t="s">
        <v>2380</v>
      </c>
      <c r="G975" s="3" t="s">
        <v>2381</v>
      </c>
      <c r="H975" s="3" t="s">
        <v>2380</v>
      </c>
      <c r="I975" s="14">
        <v>180</v>
      </c>
      <c r="J975" s="14" t="str">
        <f t="shared" si="77"/>
        <v>No</v>
      </c>
      <c r="K975" s="14">
        <f t="shared" si="75"/>
        <v>0</v>
      </c>
      <c r="L975" s="14" t="str">
        <f t="shared" si="78"/>
        <v>No</v>
      </c>
      <c r="M975" s="14" t="str">
        <f t="shared" si="76"/>
        <v>Yes</v>
      </c>
      <c r="N975" s="28">
        <v>35.244999999999997</v>
      </c>
      <c r="O975" s="19" t="str" cm="1">
        <f t="array" ref="O975">_xlfn.IFS(N975&lt;18.5,"Underweight",N975&lt;25,"Normalweight",N975&lt;30,"Overweight",N975&gt;=30,"Obesity")</f>
        <v>Obesity</v>
      </c>
      <c r="P975" s="38" t="s">
        <v>1398</v>
      </c>
      <c r="Q975" s="28">
        <v>35.244999999999997</v>
      </c>
      <c r="R975" s="38">
        <v>11.22</v>
      </c>
      <c r="S975" s="38" t="s">
        <v>2383</v>
      </c>
      <c r="T975" s="38" t="s">
        <v>2380</v>
      </c>
      <c r="U975" s="38" t="s">
        <v>2380</v>
      </c>
      <c r="V975" s="38">
        <v>0</v>
      </c>
      <c r="W975" s="38" t="s">
        <v>2380</v>
      </c>
      <c r="X975" s="38" t="s">
        <v>8391</v>
      </c>
      <c r="Y975" s="19" t="str">
        <f t="shared" si="79"/>
        <v>Diabetes</v>
      </c>
    </row>
    <row r="976" spans="1:25" x14ac:dyDescent="0.35">
      <c r="A976" s="3" t="s">
        <v>1397</v>
      </c>
      <c r="B976" s="3">
        <v>49.84</v>
      </c>
      <c r="C976" s="3">
        <v>5.0999999999999996</v>
      </c>
      <c r="D976" s="3" t="s">
        <v>2382</v>
      </c>
      <c r="E976" s="3" t="s">
        <v>2380</v>
      </c>
      <c r="F976" s="3" t="s">
        <v>2383</v>
      </c>
      <c r="G976" s="3">
        <v>1</v>
      </c>
      <c r="H976" s="3" t="s">
        <v>2380</v>
      </c>
      <c r="I976" s="14">
        <v>180</v>
      </c>
      <c r="J976" s="14" t="str">
        <f t="shared" si="77"/>
        <v>No</v>
      </c>
      <c r="K976" s="14">
        <f t="shared" si="75"/>
        <v>1</v>
      </c>
      <c r="L976" s="14" t="str">
        <f t="shared" si="78"/>
        <v>No</v>
      </c>
      <c r="M976" s="14" t="str">
        <f t="shared" si="76"/>
        <v>Yes</v>
      </c>
      <c r="N976" s="28">
        <v>49.84</v>
      </c>
      <c r="O976" s="19" t="str" cm="1">
        <f t="array" ref="O976">_xlfn.IFS(N976&lt;18.5,"Underweight",N976&lt;25,"Normalweight",N976&lt;30,"Overweight",N976&gt;=30,"Obesity")</f>
        <v>Obesity</v>
      </c>
      <c r="P976" s="38" t="s">
        <v>1397</v>
      </c>
      <c r="Q976" s="28">
        <v>49.84</v>
      </c>
      <c r="R976" s="38">
        <v>5.0999999999999996</v>
      </c>
      <c r="S976" s="38" t="s">
        <v>2383</v>
      </c>
      <c r="T976" s="38" t="s">
        <v>2380</v>
      </c>
      <c r="U976" s="38" t="s">
        <v>2383</v>
      </c>
      <c r="V976" s="38">
        <v>1</v>
      </c>
      <c r="W976" s="38" t="s">
        <v>2380</v>
      </c>
      <c r="X976" s="38" t="s">
        <v>8391</v>
      </c>
      <c r="Y976" s="19" t="str">
        <f t="shared" si="79"/>
        <v>Prediabetes</v>
      </c>
    </row>
    <row r="977" spans="1:25" x14ac:dyDescent="0.35">
      <c r="A977" s="3" t="s">
        <v>1396</v>
      </c>
      <c r="B977" s="3">
        <v>49.06</v>
      </c>
      <c r="C977" s="3">
        <v>5.43</v>
      </c>
      <c r="D977" s="3" t="s">
        <v>2382</v>
      </c>
      <c r="E977" s="3" t="s">
        <v>2380</v>
      </c>
      <c r="F977" s="3" t="s">
        <v>2380</v>
      </c>
      <c r="G977" s="3">
        <v>1</v>
      </c>
      <c r="H977" s="3" t="s">
        <v>2380</v>
      </c>
      <c r="I977" s="14">
        <v>180</v>
      </c>
      <c r="J977" s="14" t="str">
        <f t="shared" si="77"/>
        <v>No</v>
      </c>
      <c r="K977" s="14">
        <f t="shared" si="75"/>
        <v>1</v>
      </c>
      <c r="L977" s="14" t="str">
        <f t="shared" si="78"/>
        <v>No</v>
      </c>
      <c r="M977" s="14" t="str">
        <f t="shared" si="76"/>
        <v>Yes</v>
      </c>
      <c r="N977" s="28">
        <v>49.06</v>
      </c>
      <c r="O977" s="19" t="str" cm="1">
        <f t="array" ref="O977">_xlfn.IFS(N977&lt;18.5,"Underweight",N977&lt;25,"Normalweight",N977&lt;30,"Overweight",N977&gt;=30,"Obesity")</f>
        <v>Obesity</v>
      </c>
      <c r="P977" s="38" t="s">
        <v>1396</v>
      </c>
      <c r="Q977" s="28">
        <v>49.06</v>
      </c>
      <c r="R977" s="38">
        <v>5.43</v>
      </c>
      <c r="S977" s="38" t="s">
        <v>2383</v>
      </c>
      <c r="T977" s="38" t="s">
        <v>2380</v>
      </c>
      <c r="U977" s="38" t="s">
        <v>2380</v>
      </c>
      <c r="V977" s="38">
        <v>1</v>
      </c>
      <c r="W977" s="38" t="s">
        <v>2380</v>
      </c>
      <c r="X977" s="38" t="s">
        <v>8391</v>
      </c>
      <c r="Y977" s="19" t="str">
        <f t="shared" si="79"/>
        <v>Normal</v>
      </c>
    </row>
    <row r="978" spans="1:25" x14ac:dyDescent="0.35">
      <c r="A978" s="3" t="s">
        <v>1395</v>
      </c>
      <c r="B978" s="3">
        <v>30.88</v>
      </c>
      <c r="C978" s="3">
        <v>5.82</v>
      </c>
      <c r="D978" s="3" t="s">
        <v>2380</v>
      </c>
      <c r="E978" s="3" t="s">
        <v>2380</v>
      </c>
      <c r="F978" s="3" t="s">
        <v>2380</v>
      </c>
      <c r="G978" s="3">
        <v>2</v>
      </c>
      <c r="H978" s="3" t="s">
        <v>2380</v>
      </c>
      <c r="I978" s="14">
        <v>180</v>
      </c>
      <c r="J978" s="14" t="str">
        <f t="shared" si="77"/>
        <v>No</v>
      </c>
      <c r="K978" s="14">
        <f t="shared" si="75"/>
        <v>2</v>
      </c>
      <c r="L978" s="14" t="str">
        <f t="shared" si="78"/>
        <v>No</v>
      </c>
      <c r="M978" s="14" t="str">
        <f t="shared" si="76"/>
        <v>No</v>
      </c>
      <c r="N978" s="28">
        <v>30.88</v>
      </c>
      <c r="O978" s="19" t="str" cm="1">
        <f t="array" ref="O978">_xlfn.IFS(N978&lt;18.5,"Underweight",N978&lt;25,"Normalweight",N978&lt;30,"Overweight",N978&gt;=30,"Obesity")</f>
        <v>Obesity</v>
      </c>
      <c r="P978" s="38" t="s">
        <v>1395</v>
      </c>
      <c r="Q978" s="28">
        <v>30.88</v>
      </c>
      <c r="R978" s="38">
        <v>5.82</v>
      </c>
      <c r="S978" s="38" t="s">
        <v>2380</v>
      </c>
      <c r="T978" s="38" t="s">
        <v>2380</v>
      </c>
      <c r="U978" s="38" t="s">
        <v>2380</v>
      </c>
      <c r="V978" s="38">
        <v>2</v>
      </c>
      <c r="W978" s="38" t="s">
        <v>2380</v>
      </c>
      <c r="X978" s="38" t="s">
        <v>8391</v>
      </c>
      <c r="Y978" s="19" t="str">
        <f t="shared" si="79"/>
        <v>Prediabetes</v>
      </c>
    </row>
    <row r="979" spans="1:25" x14ac:dyDescent="0.35">
      <c r="A979" s="3" t="s">
        <v>1394</v>
      </c>
      <c r="B979" s="3">
        <v>33.35</v>
      </c>
      <c r="C979" s="3">
        <v>6.05</v>
      </c>
      <c r="D979" s="3" t="s">
        <v>2380</v>
      </c>
      <c r="E979" s="3" t="s">
        <v>2380</v>
      </c>
      <c r="F979" s="3" t="s">
        <v>2383</v>
      </c>
      <c r="G979" s="3">
        <v>1</v>
      </c>
      <c r="H979" s="3" t="s">
        <v>2380</v>
      </c>
      <c r="I979" s="14">
        <v>180</v>
      </c>
      <c r="J979" s="14" t="str">
        <f t="shared" si="77"/>
        <v>No</v>
      </c>
      <c r="K979" s="14">
        <f t="shared" si="75"/>
        <v>1</v>
      </c>
      <c r="L979" s="14" t="str">
        <f t="shared" si="78"/>
        <v>No</v>
      </c>
      <c r="M979" s="14" t="str">
        <f t="shared" si="76"/>
        <v>No</v>
      </c>
      <c r="N979" s="28">
        <v>33.35</v>
      </c>
      <c r="O979" s="19" t="str" cm="1">
        <f t="array" ref="O979">_xlfn.IFS(N979&lt;18.5,"Underweight",N979&lt;25,"Normalweight",N979&lt;30,"Overweight",N979&gt;=30,"Obesity")</f>
        <v>Obesity</v>
      </c>
      <c r="P979" s="38" t="s">
        <v>1394</v>
      </c>
      <c r="Q979" s="28">
        <v>33.35</v>
      </c>
      <c r="R979" s="38">
        <v>6.05</v>
      </c>
      <c r="S979" s="38" t="s">
        <v>2380</v>
      </c>
      <c r="T979" s="38" t="s">
        <v>2380</v>
      </c>
      <c r="U979" s="38" t="s">
        <v>2383</v>
      </c>
      <c r="V979" s="38">
        <v>1</v>
      </c>
      <c r="W979" s="38" t="s">
        <v>2380</v>
      </c>
      <c r="X979" s="38" t="s">
        <v>8391</v>
      </c>
      <c r="Y979" s="19" t="str">
        <f t="shared" si="79"/>
        <v>Normal</v>
      </c>
    </row>
    <row r="980" spans="1:25" x14ac:dyDescent="0.35">
      <c r="A980" s="3" t="s">
        <v>1393</v>
      </c>
      <c r="B980" s="3">
        <v>38</v>
      </c>
      <c r="C980" s="3">
        <v>6.38</v>
      </c>
      <c r="D980" s="3" t="s">
        <v>2382</v>
      </c>
      <c r="E980" s="3" t="s">
        <v>2380</v>
      </c>
      <c r="F980" s="3" t="s">
        <v>2380</v>
      </c>
      <c r="G980" s="3">
        <v>1</v>
      </c>
      <c r="H980" s="3" t="s">
        <v>2380</v>
      </c>
      <c r="I980" s="14">
        <v>180</v>
      </c>
      <c r="J980" s="14" t="str">
        <f t="shared" si="77"/>
        <v>No</v>
      </c>
      <c r="K980" s="14">
        <f t="shared" si="75"/>
        <v>1</v>
      </c>
      <c r="L980" s="14" t="str">
        <f t="shared" si="78"/>
        <v>No</v>
      </c>
      <c r="M980" s="14" t="str">
        <f t="shared" si="76"/>
        <v>Yes</v>
      </c>
      <c r="N980" s="28">
        <v>38</v>
      </c>
      <c r="O980" s="19" t="str" cm="1">
        <f t="array" ref="O980">_xlfn.IFS(N980&lt;18.5,"Underweight",N980&lt;25,"Normalweight",N980&lt;30,"Overweight",N980&gt;=30,"Obesity")</f>
        <v>Obesity</v>
      </c>
      <c r="P980" s="38" t="s">
        <v>1393</v>
      </c>
      <c r="Q980" s="28">
        <v>38</v>
      </c>
      <c r="R980" s="38">
        <v>6.38</v>
      </c>
      <c r="S980" s="38" t="s">
        <v>2383</v>
      </c>
      <c r="T980" s="38" t="s">
        <v>2380</v>
      </c>
      <c r="U980" s="38" t="s">
        <v>2380</v>
      </c>
      <c r="V980" s="38">
        <v>1</v>
      </c>
      <c r="W980" s="38" t="s">
        <v>2380</v>
      </c>
      <c r="X980" s="38" t="s">
        <v>8391</v>
      </c>
      <c r="Y980" s="19" t="str">
        <f t="shared" si="79"/>
        <v>Normal</v>
      </c>
    </row>
    <row r="981" spans="1:25" x14ac:dyDescent="0.35">
      <c r="A981" s="3" t="s">
        <v>1392</v>
      </c>
      <c r="B981" s="3">
        <v>36.08</v>
      </c>
      <c r="C981" s="3">
        <v>5.73</v>
      </c>
      <c r="D981" s="3" t="s">
        <v>2382</v>
      </c>
      <c r="E981" s="3" t="s">
        <v>2380</v>
      </c>
      <c r="F981" s="3" t="s">
        <v>2380</v>
      </c>
      <c r="G981" s="3">
        <v>1</v>
      </c>
      <c r="H981" s="3" t="s">
        <v>2380</v>
      </c>
      <c r="I981" s="14">
        <v>180</v>
      </c>
      <c r="J981" s="14" t="str">
        <f t="shared" si="77"/>
        <v>No</v>
      </c>
      <c r="K981" s="14">
        <f t="shared" si="75"/>
        <v>1</v>
      </c>
      <c r="L981" s="14" t="str">
        <f t="shared" si="78"/>
        <v>No</v>
      </c>
      <c r="M981" s="14" t="str">
        <f t="shared" si="76"/>
        <v>Yes</v>
      </c>
      <c r="N981" s="28">
        <v>36.08</v>
      </c>
      <c r="O981" s="19" t="str" cm="1">
        <f t="array" ref="O981">_xlfn.IFS(N981&lt;18.5,"Underweight",N981&lt;25,"Normalweight",N981&lt;30,"Overweight",N981&gt;=30,"Obesity")</f>
        <v>Obesity</v>
      </c>
      <c r="P981" s="38" t="s">
        <v>1392</v>
      </c>
      <c r="Q981" s="28">
        <v>36.08</v>
      </c>
      <c r="R981" s="38">
        <v>5.73</v>
      </c>
      <c r="S981" s="38" t="s">
        <v>2383</v>
      </c>
      <c r="T981" s="38" t="s">
        <v>2380</v>
      </c>
      <c r="U981" s="38" t="s">
        <v>2380</v>
      </c>
      <c r="V981" s="38">
        <v>1</v>
      </c>
      <c r="W981" s="38" t="s">
        <v>2380</v>
      </c>
      <c r="X981" s="38" t="s">
        <v>8391</v>
      </c>
      <c r="Y981" s="19" t="str">
        <f t="shared" si="79"/>
        <v>Normal</v>
      </c>
    </row>
    <row r="982" spans="1:25" x14ac:dyDescent="0.35">
      <c r="A982" s="3" t="s">
        <v>1391</v>
      </c>
      <c r="B982" s="3">
        <v>35.700000000000003</v>
      </c>
      <c r="C982" s="3">
        <v>5.47</v>
      </c>
      <c r="D982" s="3" t="s">
        <v>2382</v>
      </c>
      <c r="E982" s="3" t="s">
        <v>2380</v>
      </c>
      <c r="F982" s="3" t="s">
        <v>2380</v>
      </c>
      <c r="G982" s="3">
        <v>1</v>
      </c>
      <c r="H982" s="3" t="s">
        <v>2380</v>
      </c>
      <c r="I982" s="14">
        <v>180</v>
      </c>
      <c r="J982" s="14" t="str">
        <f t="shared" si="77"/>
        <v>No</v>
      </c>
      <c r="K982" s="14">
        <f t="shared" si="75"/>
        <v>1</v>
      </c>
      <c r="L982" s="14" t="str">
        <f t="shared" si="78"/>
        <v>No</v>
      </c>
      <c r="M982" s="14" t="str">
        <f t="shared" si="76"/>
        <v>Yes</v>
      </c>
      <c r="N982" s="28">
        <v>35.700000000000003</v>
      </c>
      <c r="O982" s="19" t="str" cm="1">
        <f t="array" ref="O982">_xlfn.IFS(N982&lt;18.5,"Underweight",N982&lt;25,"Normalweight",N982&lt;30,"Overweight",N982&gt;=30,"Obesity")</f>
        <v>Obesity</v>
      </c>
      <c r="P982" s="38" t="s">
        <v>1391</v>
      </c>
      <c r="Q982" s="28">
        <v>35.700000000000003</v>
      </c>
      <c r="R982" s="38">
        <v>5.47</v>
      </c>
      <c r="S982" s="38" t="s">
        <v>2383</v>
      </c>
      <c r="T982" s="38" t="s">
        <v>2380</v>
      </c>
      <c r="U982" s="38" t="s">
        <v>2380</v>
      </c>
      <c r="V982" s="38">
        <v>1</v>
      </c>
      <c r="W982" s="38" t="s">
        <v>2380</v>
      </c>
      <c r="X982" s="38" t="s">
        <v>8391</v>
      </c>
      <c r="Y982" s="19" t="str">
        <f t="shared" si="79"/>
        <v>Normal</v>
      </c>
    </row>
    <row r="983" spans="1:25" x14ac:dyDescent="0.35">
      <c r="A983" s="3" t="s">
        <v>1390</v>
      </c>
      <c r="B983" s="3">
        <v>34.01</v>
      </c>
      <c r="C983" s="3">
        <v>11.3</v>
      </c>
      <c r="D983" s="3" t="s">
        <v>2380</v>
      </c>
      <c r="E983" s="3" t="s">
        <v>2380</v>
      </c>
      <c r="F983" s="3" t="s">
        <v>2380</v>
      </c>
      <c r="G983" s="3" t="s">
        <v>2381</v>
      </c>
      <c r="H983" s="3" t="s">
        <v>2380</v>
      </c>
      <c r="I983" s="14">
        <v>180</v>
      </c>
      <c r="J983" s="14" t="str">
        <f t="shared" si="77"/>
        <v>No</v>
      </c>
      <c r="K983" s="14">
        <f t="shared" si="75"/>
        <v>0</v>
      </c>
      <c r="L983" s="14" t="str">
        <f t="shared" si="78"/>
        <v>No</v>
      </c>
      <c r="M983" s="14" t="str">
        <f t="shared" si="76"/>
        <v>No</v>
      </c>
      <c r="N983" s="28">
        <v>34.01</v>
      </c>
      <c r="O983" s="19" t="str" cm="1">
        <f t="array" ref="O983">_xlfn.IFS(N983&lt;18.5,"Underweight",N983&lt;25,"Normalweight",N983&lt;30,"Overweight",N983&gt;=30,"Obesity")</f>
        <v>Obesity</v>
      </c>
      <c r="P983" s="38" t="s">
        <v>1390</v>
      </c>
      <c r="Q983" s="28">
        <v>34.01</v>
      </c>
      <c r="R983" s="38">
        <v>11.3</v>
      </c>
      <c r="S983" s="38" t="s">
        <v>2380</v>
      </c>
      <c r="T983" s="38" t="s">
        <v>2380</v>
      </c>
      <c r="U983" s="38" t="s">
        <v>2380</v>
      </c>
      <c r="V983" s="38">
        <v>0</v>
      </c>
      <c r="W983" s="38" t="s">
        <v>2380</v>
      </c>
      <c r="X983" s="38" t="s">
        <v>8391</v>
      </c>
      <c r="Y983" s="19" t="str">
        <f t="shared" si="79"/>
        <v>Diabetes</v>
      </c>
    </row>
    <row r="984" spans="1:25" x14ac:dyDescent="0.35">
      <c r="A984" s="3" t="s">
        <v>1389</v>
      </c>
      <c r="B984" s="3">
        <v>31.54</v>
      </c>
      <c r="C984" s="3">
        <v>6.72</v>
      </c>
      <c r="D984" s="3" t="s">
        <v>2380</v>
      </c>
      <c r="E984" s="3" t="s">
        <v>2380</v>
      </c>
      <c r="F984" s="3" t="s">
        <v>2380</v>
      </c>
      <c r="G984" s="3" t="s">
        <v>2381</v>
      </c>
      <c r="H984" s="3" t="s">
        <v>2380</v>
      </c>
      <c r="I984" s="14">
        <v>180</v>
      </c>
      <c r="J984" s="14" t="str">
        <f t="shared" si="77"/>
        <v>No</v>
      </c>
      <c r="K984" s="14">
        <f t="shared" si="75"/>
        <v>0</v>
      </c>
      <c r="L984" s="14" t="str">
        <f t="shared" si="78"/>
        <v>No</v>
      </c>
      <c r="M984" s="14" t="str">
        <f t="shared" si="76"/>
        <v>No</v>
      </c>
      <c r="N984" s="28">
        <v>31.54</v>
      </c>
      <c r="O984" s="19" t="str" cm="1">
        <f t="array" ref="O984">_xlfn.IFS(N984&lt;18.5,"Underweight",N984&lt;25,"Normalweight",N984&lt;30,"Overweight",N984&gt;=30,"Obesity")</f>
        <v>Obesity</v>
      </c>
      <c r="P984" s="38" t="s">
        <v>1389</v>
      </c>
      <c r="Q984" s="28">
        <v>31.54</v>
      </c>
      <c r="R984" s="38">
        <v>6.72</v>
      </c>
      <c r="S984" s="38" t="s">
        <v>2380</v>
      </c>
      <c r="T984" s="38" t="s">
        <v>2380</v>
      </c>
      <c r="U984" s="38" t="s">
        <v>2380</v>
      </c>
      <c r="V984" s="38">
        <v>0</v>
      </c>
      <c r="W984" s="38" t="s">
        <v>2380</v>
      </c>
      <c r="X984" s="38" t="s">
        <v>8391</v>
      </c>
      <c r="Y984" s="19" t="str">
        <f t="shared" si="79"/>
        <v>Normal</v>
      </c>
    </row>
    <row r="985" spans="1:25" x14ac:dyDescent="0.35">
      <c r="A985" s="3" t="s">
        <v>1388</v>
      </c>
      <c r="B985" s="3">
        <v>23.3</v>
      </c>
      <c r="C985" s="3">
        <v>5.36</v>
      </c>
      <c r="D985" s="3" t="s">
        <v>2382</v>
      </c>
      <c r="E985" s="3" t="s">
        <v>2380</v>
      </c>
      <c r="F985" s="3" t="s">
        <v>2380</v>
      </c>
      <c r="G985" s="3">
        <v>1</v>
      </c>
      <c r="H985" s="3" t="s">
        <v>2380</v>
      </c>
      <c r="I985" s="14">
        <v>180</v>
      </c>
      <c r="J985" s="14" t="str">
        <f t="shared" si="77"/>
        <v>No</v>
      </c>
      <c r="K985" s="14">
        <f t="shared" si="75"/>
        <v>1</v>
      </c>
      <c r="L985" s="14" t="str">
        <f t="shared" si="78"/>
        <v>No</v>
      </c>
      <c r="M985" s="14" t="str">
        <f t="shared" si="76"/>
        <v>Yes</v>
      </c>
      <c r="N985" s="28">
        <v>23.3</v>
      </c>
      <c r="O985" s="19" t="str" cm="1">
        <f t="array" ref="O985">_xlfn.IFS(N985&lt;18.5,"Underweight",N985&lt;25,"Normalweight",N985&lt;30,"Overweight",N985&gt;=30,"Obesity")</f>
        <v>Normalweight</v>
      </c>
      <c r="P985" s="38" t="s">
        <v>1388</v>
      </c>
      <c r="Q985" s="28">
        <v>23.3</v>
      </c>
      <c r="R985" s="38">
        <v>5.36</v>
      </c>
      <c r="S985" s="38" t="s">
        <v>2383</v>
      </c>
      <c r="T985" s="38" t="s">
        <v>2380</v>
      </c>
      <c r="U985" s="38" t="s">
        <v>2380</v>
      </c>
      <c r="V985" s="38">
        <v>1</v>
      </c>
      <c r="W985" s="38" t="s">
        <v>2380</v>
      </c>
      <c r="X985" s="38" t="s">
        <v>8393</v>
      </c>
      <c r="Y985" s="19" t="str">
        <f t="shared" si="79"/>
        <v>Prediabetes</v>
      </c>
    </row>
    <row r="986" spans="1:25" x14ac:dyDescent="0.35">
      <c r="A986" s="3" t="s">
        <v>1387</v>
      </c>
      <c r="B986" s="3">
        <v>27.75</v>
      </c>
      <c r="C986" s="3">
        <v>9.8800000000000008</v>
      </c>
      <c r="D986" s="3" t="s">
        <v>2380</v>
      </c>
      <c r="E986" s="3" t="s">
        <v>2380</v>
      </c>
      <c r="F986" s="3" t="s">
        <v>2380</v>
      </c>
      <c r="G986" s="3" t="s">
        <v>2381</v>
      </c>
      <c r="H986" s="3" t="s">
        <v>2380</v>
      </c>
      <c r="I986" s="14">
        <v>180</v>
      </c>
      <c r="J986" s="14" t="str">
        <f t="shared" si="77"/>
        <v>No</v>
      </c>
      <c r="K986" s="14">
        <f t="shared" si="75"/>
        <v>0</v>
      </c>
      <c r="L986" s="14" t="str">
        <f t="shared" si="78"/>
        <v>No</v>
      </c>
      <c r="M986" s="14" t="str">
        <f t="shared" si="76"/>
        <v>No</v>
      </c>
      <c r="N986" s="28">
        <v>27.75</v>
      </c>
      <c r="O986" s="19" t="str" cm="1">
        <f t="array" ref="O986">_xlfn.IFS(N986&lt;18.5,"Underweight",N986&lt;25,"Normalweight",N986&lt;30,"Overweight",N986&gt;=30,"Obesity")</f>
        <v>Overweight</v>
      </c>
      <c r="P986" s="38" t="s">
        <v>1387</v>
      </c>
      <c r="Q986" s="28">
        <v>27.75</v>
      </c>
      <c r="R986" s="38">
        <v>9.8800000000000008</v>
      </c>
      <c r="S986" s="38" t="s">
        <v>2380</v>
      </c>
      <c r="T986" s="38" t="s">
        <v>2380</v>
      </c>
      <c r="U986" s="38" t="s">
        <v>2380</v>
      </c>
      <c r="V986" s="38">
        <v>0</v>
      </c>
      <c r="W986" s="38" t="s">
        <v>2380</v>
      </c>
      <c r="X986" s="38" t="s">
        <v>8392</v>
      </c>
      <c r="Y986" s="19" t="str">
        <f t="shared" si="79"/>
        <v>Diabetes</v>
      </c>
    </row>
    <row r="987" spans="1:25" x14ac:dyDescent="0.35">
      <c r="A987" s="3" t="s">
        <v>1386</v>
      </c>
      <c r="B987" s="3">
        <v>42.46</v>
      </c>
      <c r="C987" s="3">
        <v>4.1100000000000003</v>
      </c>
      <c r="D987" s="3" t="s">
        <v>2380</v>
      </c>
      <c r="E987" s="3" t="s">
        <v>2380</v>
      </c>
      <c r="F987" s="3" t="s">
        <v>2380</v>
      </c>
      <c r="G987" s="3" t="s">
        <v>2381</v>
      </c>
      <c r="H987" s="3" t="s">
        <v>2380</v>
      </c>
      <c r="I987" s="14">
        <v>180</v>
      </c>
      <c r="J987" s="14" t="str">
        <f t="shared" si="77"/>
        <v>No</v>
      </c>
      <c r="K987" s="14">
        <f t="shared" si="75"/>
        <v>0</v>
      </c>
      <c r="L987" s="14" t="str">
        <f t="shared" si="78"/>
        <v>No</v>
      </c>
      <c r="M987" s="14" t="str">
        <f t="shared" si="76"/>
        <v>No</v>
      </c>
      <c r="N987" s="28">
        <v>42.46</v>
      </c>
      <c r="O987" s="19" t="str" cm="1">
        <f t="array" ref="O987">_xlfn.IFS(N987&lt;18.5,"Underweight",N987&lt;25,"Normalweight",N987&lt;30,"Overweight",N987&gt;=30,"Obesity")</f>
        <v>Obesity</v>
      </c>
      <c r="P987" s="38" t="s">
        <v>1386</v>
      </c>
      <c r="Q987" s="28">
        <v>42.46</v>
      </c>
      <c r="R987" s="38">
        <v>4.1100000000000003</v>
      </c>
      <c r="S987" s="38" t="s">
        <v>2380</v>
      </c>
      <c r="T987" s="38" t="s">
        <v>2380</v>
      </c>
      <c r="U987" s="38" t="s">
        <v>2380</v>
      </c>
      <c r="V987" s="38">
        <v>0</v>
      </c>
      <c r="W987" s="38" t="s">
        <v>2380</v>
      </c>
      <c r="X987" s="38" t="s">
        <v>8391</v>
      </c>
      <c r="Y987" s="19" t="str">
        <f t="shared" si="79"/>
        <v>Normal</v>
      </c>
    </row>
    <row r="988" spans="1:25" x14ac:dyDescent="0.35">
      <c r="A988" s="3" t="s">
        <v>1385</v>
      </c>
      <c r="B988" s="3">
        <v>54.47</v>
      </c>
      <c r="C988" s="3">
        <v>7.48</v>
      </c>
      <c r="D988" s="3" t="s">
        <v>2380</v>
      </c>
      <c r="E988" s="3" t="s">
        <v>2380</v>
      </c>
      <c r="F988" s="3" t="s">
        <v>2380</v>
      </c>
      <c r="G988" s="3" t="s">
        <v>2381</v>
      </c>
      <c r="H988" s="3" t="s">
        <v>2380</v>
      </c>
      <c r="I988" s="14">
        <v>180</v>
      </c>
      <c r="J988" s="14" t="str">
        <f t="shared" si="77"/>
        <v>No</v>
      </c>
      <c r="K988" s="14">
        <f t="shared" si="75"/>
        <v>0</v>
      </c>
      <c r="L988" s="14" t="str">
        <f t="shared" si="78"/>
        <v>No</v>
      </c>
      <c r="M988" s="14" t="str">
        <f t="shared" si="76"/>
        <v>No</v>
      </c>
      <c r="N988" s="28">
        <v>54.47</v>
      </c>
      <c r="O988" s="19" t="str" cm="1">
        <f t="array" ref="O988">_xlfn.IFS(N988&lt;18.5,"Underweight",N988&lt;25,"Normalweight",N988&lt;30,"Overweight",N988&gt;=30,"Obesity")</f>
        <v>Obesity</v>
      </c>
      <c r="P988" s="38" t="s">
        <v>1385</v>
      </c>
      <c r="Q988" s="28">
        <v>54.47</v>
      </c>
      <c r="R988" s="38">
        <v>7.48</v>
      </c>
      <c r="S988" s="38" t="s">
        <v>2380</v>
      </c>
      <c r="T988" s="38" t="s">
        <v>2380</v>
      </c>
      <c r="U988" s="38" t="s">
        <v>2380</v>
      </c>
      <c r="V988" s="38">
        <v>0</v>
      </c>
      <c r="W988" s="38" t="s">
        <v>2380</v>
      </c>
      <c r="X988" s="38" t="s">
        <v>8391</v>
      </c>
      <c r="Y988" s="19" t="str">
        <f t="shared" si="79"/>
        <v>Diabetes</v>
      </c>
    </row>
    <row r="989" spans="1:25" x14ac:dyDescent="0.35">
      <c r="A989" s="3" t="s">
        <v>1384</v>
      </c>
      <c r="B989" s="3">
        <v>24.93</v>
      </c>
      <c r="C989" s="3">
        <v>9.18</v>
      </c>
      <c r="D989" s="3" t="s">
        <v>2382</v>
      </c>
      <c r="E989" s="3" t="s">
        <v>2380</v>
      </c>
      <c r="F989" s="3" t="s">
        <v>2383</v>
      </c>
      <c r="G989" s="3">
        <v>1</v>
      </c>
      <c r="H989" s="3" t="s">
        <v>2380</v>
      </c>
      <c r="I989" s="14">
        <v>180</v>
      </c>
      <c r="J989" s="14" t="str">
        <f t="shared" si="77"/>
        <v>No</v>
      </c>
      <c r="K989" s="14">
        <f t="shared" si="75"/>
        <v>1</v>
      </c>
      <c r="L989" s="14" t="str">
        <f t="shared" si="78"/>
        <v>No</v>
      </c>
      <c r="M989" s="14" t="str">
        <f t="shared" si="76"/>
        <v>Yes</v>
      </c>
      <c r="N989" s="28">
        <v>24.93</v>
      </c>
      <c r="O989" s="19" t="str" cm="1">
        <f t="array" ref="O989">_xlfn.IFS(N989&lt;18.5,"Underweight",N989&lt;25,"Normalweight",N989&lt;30,"Overweight",N989&gt;=30,"Obesity")</f>
        <v>Normalweight</v>
      </c>
      <c r="P989" s="38" t="s">
        <v>1384</v>
      </c>
      <c r="Q989" s="28">
        <v>24.93</v>
      </c>
      <c r="R989" s="38">
        <v>9.18</v>
      </c>
      <c r="S989" s="38" t="s">
        <v>2383</v>
      </c>
      <c r="T989" s="38" t="s">
        <v>2380</v>
      </c>
      <c r="U989" s="38" t="s">
        <v>2383</v>
      </c>
      <c r="V989" s="38">
        <v>1</v>
      </c>
      <c r="W989" s="38" t="s">
        <v>2380</v>
      </c>
      <c r="X989" s="38" t="s">
        <v>8393</v>
      </c>
      <c r="Y989" s="19" t="str">
        <f t="shared" si="79"/>
        <v>Normal</v>
      </c>
    </row>
    <row r="990" spans="1:25" x14ac:dyDescent="0.35">
      <c r="A990" s="3" t="s">
        <v>1383</v>
      </c>
      <c r="B990" s="3">
        <v>48.12</v>
      </c>
      <c r="C990" s="3">
        <v>4.51</v>
      </c>
      <c r="D990" s="3" t="s">
        <v>2382</v>
      </c>
      <c r="E990" s="3" t="s">
        <v>2380</v>
      </c>
      <c r="F990" s="3" t="s">
        <v>2380</v>
      </c>
      <c r="G990" s="3">
        <v>1</v>
      </c>
      <c r="H990" s="3" t="s">
        <v>2380</v>
      </c>
      <c r="I990" s="14">
        <v>180</v>
      </c>
      <c r="J990" s="14" t="str">
        <f t="shared" si="77"/>
        <v>No</v>
      </c>
      <c r="K990" s="14">
        <f t="shared" si="75"/>
        <v>1</v>
      </c>
      <c r="L990" s="14" t="str">
        <f t="shared" si="78"/>
        <v>No</v>
      </c>
      <c r="M990" s="14" t="str">
        <f t="shared" si="76"/>
        <v>Yes</v>
      </c>
      <c r="N990" s="28">
        <v>48.12</v>
      </c>
      <c r="O990" s="19" t="str" cm="1">
        <f t="array" ref="O990">_xlfn.IFS(N990&lt;18.5,"Underweight",N990&lt;25,"Normalweight",N990&lt;30,"Overweight",N990&gt;=30,"Obesity")</f>
        <v>Obesity</v>
      </c>
      <c r="P990" s="38" t="s">
        <v>1383</v>
      </c>
      <c r="Q990" s="28">
        <v>48.12</v>
      </c>
      <c r="R990" s="38">
        <v>4.51</v>
      </c>
      <c r="S990" s="38" t="s">
        <v>2383</v>
      </c>
      <c r="T990" s="38" t="s">
        <v>2380</v>
      </c>
      <c r="U990" s="38" t="s">
        <v>2380</v>
      </c>
      <c r="V990" s="38">
        <v>1</v>
      </c>
      <c r="W990" s="38" t="s">
        <v>2380</v>
      </c>
      <c r="X990" s="38" t="s">
        <v>8391</v>
      </c>
      <c r="Y990" s="19" t="str">
        <f t="shared" si="79"/>
        <v>Normal</v>
      </c>
    </row>
    <row r="991" spans="1:25" x14ac:dyDescent="0.35">
      <c r="A991" s="3" t="s">
        <v>1382</v>
      </c>
      <c r="B991" s="3">
        <v>24.91</v>
      </c>
      <c r="C991" s="3">
        <v>7.33</v>
      </c>
      <c r="D991" s="3" t="s">
        <v>2382</v>
      </c>
      <c r="E991" s="3" t="s">
        <v>2380</v>
      </c>
      <c r="F991" s="3" t="s">
        <v>2383</v>
      </c>
      <c r="G991" s="3">
        <v>1</v>
      </c>
      <c r="H991" s="3" t="s">
        <v>2380</v>
      </c>
      <c r="I991" s="14">
        <v>180</v>
      </c>
      <c r="J991" s="14" t="str">
        <f t="shared" si="77"/>
        <v>No</v>
      </c>
      <c r="K991" s="14">
        <f t="shared" si="75"/>
        <v>1</v>
      </c>
      <c r="L991" s="14" t="str">
        <f t="shared" si="78"/>
        <v>No</v>
      </c>
      <c r="M991" s="14" t="str">
        <f t="shared" si="76"/>
        <v>Yes</v>
      </c>
      <c r="N991" s="28">
        <v>24.91</v>
      </c>
      <c r="O991" s="19" t="str" cm="1">
        <f t="array" ref="O991">_xlfn.IFS(N991&lt;18.5,"Underweight",N991&lt;25,"Normalweight",N991&lt;30,"Overweight",N991&gt;=30,"Obesity")</f>
        <v>Normalweight</v>
      </c>
      <c r="P991" s="38" t="s">
        <v>1382</v>
      </c>
      <c r="Q991" s="28">
        <v>24.91</v>
      </c>
      <c r="R991" s="38">
        <v>7.33</v>
      </c>
      <c r="S991" s="38" t="s">
        <v>2383</v>
      </c>
      <c r="T991" s="38" t="s">
        <v>2380</v>
      </c>
      <c r="U991" s="38" t="s">
        <v>2383</v>
      </c>
      <c r="V991" s="38">
        <v>1</v>
      </c>
      <c r="W991" s="38" t="s">
        <v>2380</v>
      </c>
      <c r="X991" s="38" t="s">
        <v>8393</v>
      </c>
      <c r="Y991" s="19" t="str">
        <f t="shared" si="79"/>
        <v>Diabetes</v>
      </c>
    </row>
    <row r="992" spans="1:25" x14ac:dyDescent="0.35">
      <c r="A992" s="3" t="s">
        <v>1381</v>
      </c>
      <c r="B992" s="3">
        <v>27.645</v>
      </c>
      <c r="C992" s="3">
        <v>10.56</v>
      </c>
      <c r="D992" s="3" t="s">
        <v>2380</v>
      </c>
      <c r="E992" s="3" t="s">
        <v>2380</v>
      </c>
      <c r="F992" s="3" t="s">
        <v>2380</v>
      </c>
      <c r="G992" s="3" t="s">
        <v>2381</v>
      </c>
      <c r="H992" s="3" t="s">
        <v>2380</v>
      </c>
      <c r="I992" s="14">
        <v>180</v>
      </c>
      <c r="J992" s="14" t="str">
        <f t="shared" si="77"/>
        <v>No</v>
      </c>
      <c r="K992" s="14">
        <f t="shared" si="75"/>
        <v>0</v>
      </c>
      <c r="L992" s="14" t="str">
        <f t="shared" si="78"/>
        <v>No</v>
      </c>
      <c r="M992" s="14" t="str">
        <f t="shared" si="76"/>
        <v>No</v>
      </c>
      <c r="N992" s="28">
        <v>27.645</v>
      </c>
      <c r="O992" s="19" t="str" cm="1">
        <f t="array" ref="O992">_xlfn.IFS(N992&lt;18.5,"Underweight",N992&lt;25,"Normalweight",N992&lt;30,"Overweight",N992&gt;=30,"Obesity")</f>
        <v>Overweight</v>
      </c>
      <c r="P992" s="38" t="s">
        <v>1381</v>
      </c>
      <c r="Q992" s="28">
        <v>27.645</v>
      </c>
      <c r="R992" s="38">
        <v>10.56</v>
      </c>
      <c r="S992" s="38" t="s">
        <v>2380</v>
      </c>
      <c r="T992" s="38" t="s">
        <v>2380</v>
      </c>
      <c r="U992" s="38" t="s">
        <v>2380</v>
      </c>
      <c r="V992" s="38">
        <v>0</v>
      </c>
      <c r="W992" s="38" t="s">
        <v>2380</v>
      </c>
      <c r="X992" s="38" t="s">
        <v>8392</v>
      </c>
      <c r="Y992" s="19" t="str">
        <f t="shared" si="79"/>
        <v>Normal</v>
      </c>
    </row>
    <row r="993" spans="1:25" x14ac:dyDescent="0.35">
      <c r="A993" s="3" t="s">
        <v>1380</v>
      </c>
      <c r="B993" s="3">
        <v>33.700000000000003</v>
      </c>
      <c r="C993" s="3">
        <v>4.01</v>
      </c>
      <c r="D993" s="3" t="s">
        <v>2380</v>
      </c>
      <c r="E993" s="3" t="s">
        <v>2380</v>
      </c>
      <c r="F993" s="3" t="s">
        <v>2380</v>
      </c>
      <c r="G993" s="3">
        <v>2</v>
      </c>
      <c r="H993" s="3" t="s">
        <v>2380</v>
      </c>
      <c r="I993" s="14">
        <v>180</v>
      </c>
      <c r="J993" s="14" t="str">
        <f t="shared" si="77"/>
        <v>No</v>
      </c>
      <c r="K993" s="14">
        <f t="shared" si="75"/>
        <v>2</v>
      </c>
      <c r="L993" s="14" t="str">
        <f t="shared" si="78"/>
        <v>No</v>
      </c>
      <c r="M993" s="14" t="str">
        <f t="shared" si="76"/>
        <v>No</v>
      </c>
      <c r="N993" s="28">
        <v>33.700000000000003</v>
      </c>
      <c r="O993" s="19" t="str" cm="1">
        <f t="array" ref="O993">_xlfn.IFS(N993&lt;18.5,"Underweight",N993&lt;25,"Normalweight",N993&lt;30,"Overweight",N993&gt;=30,"Obesity")</f>
        <v>Obesity</v>
      </c>
      <c r="P993" s="38" t="s">
        <v>1380</v>
      </c>
      <c r="Q993" s="28">
        <v>33.700000000000003</v>
      </c>
      <c r="R993" s="38">
        <v>4.01</v>
      </c>
      <c r="S993" s="38" t="s">
        <v>2380</v>
      </c>
      <c r="T993" s="38" t="s">
        <v>2380</v>
      </c>
      <c r="U993" s="38" t="s">
        <v>2380</v>
      </c>
      <c r="V993" s="38">
        <v>2</v>
      </c>
      <c r="W993" s="38" t="s">
        <v>2380</v>
      </c>
      <c r="X993" s="38" t="s">
        <v>8391</v>
      </c>
      <c r="Y993" s="19" t="str">
        <f t="shared" si="79"/>
        <v>Prediabetes</v>
      </c>
    </row>
    <row r="994" spans="1:25" x14ac:dyDescent="0.35">
      <c r="A994" s="3" t="s">
        <v>1379</v>
      </c>
      <c r="B994" s="3">
        <v>38.93</v>
      </c>
      <c r="C994" s="3">
        <v>5.64</v>
      </c>
      <c r="D994" s="3" t="s">
        <v>2382</v>
      </c>
      <c r="E994" s="3" t="s">
        <v>2380</v>
      </c>
      <c r="F994" s="3" t="s">
        <v>2380</v>
      </c>
      <c r="G994" s="3">
        <v>1</v>
      </c>
      <c r="H994" s="3" t="s">
        <v>2380</v>
      </c>
      <c r="I994" s="14">
        <v>180</v>
      </c>
      <c r="J994" s="14" t="str">
        <f t="shared" si="77"/>
        <v>No</v>
      </c>
      <c r="K994" s="14">
        <f t="shared" si="75"/>
        <v>1</v>
      </c>
      <c r="L994" s="14" t="str">
        <f t="shared" si="78"/>
        <v>No</v>
      </c>
      <c r="M994" s="14" t="str">
        <f t="shared" si="76"/>
        <v>Yes</v>
      </c>
      <c r="N994" s="28">
        <v>38.93</v>
      </c>
      <c r="O994" s="19" t="str" cm="1">
        <f t="array" ref="O994">_xlfn.IFS(N994&lt;18.5,"Underweight",N994&lt;25,"Normalweight",N994&lt;30,"Overweight",N994&gt;=30,"Obesity")</f>
        <v>Obesity</v>
      </c>
      <c r="P994" s="38" t="s">
        <v>1379</v>
      </c>
      <c r="Q994" s="28">
        <v>38.93</v>
      </c>
      <c r="R994" s="38">
        <v>5.64</v>
      </c>
      <c r="S994" s="38" t="s">
        <v>2383</v>
      </c>
      <c r="T994" s="38" t="s">
        <v>2380</v>
      </c>
      <c r="U994" s="38" t="s">
        <v>2380</v>
      </c>
      <c r="V994" s="38">
        <v>1</v>
      </c>
      <c r="W994" s="38" t="s">
        <v>2380</v>
      </c>
      <c r="X994" s="38" t="s">
        <v>8391</v>
      </c>
      <c r="Y994" s="19" t="str">
        <f t="shared" si="79"/>
        <v>Normal</v>
      </c>
    </row>
    <row r="995" spans="1:25" x14ac:dyDescent="0.35">
      <c r="A995" s="3" t="s">
        <v>1378</v>
      </c>
      <c r="B995" s="3">
        <v>32.774999999999999</v>
      </c>
      <c r="C995" s="3">
        <v>8.02</v>
      </c>
      <c r="D995" s="3" t="s">
        <v>2382</v>
      </c>
      <c r="E995" s="3" t="s">
        <v>2380</v>
      </c>
      <c r="F995" s="3" t="s">
        <v>2380</v>
      </c>
      <c r="G995" s="3">
        <v>2</v>
      </c>
      <c r="H995" s="3" t="s">
        <v>2380</v>
      </c>
      <c r="I995" s="14">
        <v>180</v>
      </c>
      <c r="J995" s="14" t="str">
        <f t="shared" si="77"/>
        <v>No</v>
      </c>
      <c r="K995" s="14">
        <f t="shared" si="75"/>
        <v>2</v>
      </c>
      <c r="L995" s="14" t="str">
        <f t="shared" si="78"/>
        <v>No</v>
      </c>
      <c r="M995" s="14" t="str">
        <f t="shared" si="76"/>
        <v>Yes</v>
      </c>
      <c r="N995" s="28">
        <v>32.774999999999999</v>
      </c>
      <c r="O995" s="19" t="str" cm="1">
        <f t="array" ref="O995">_xlfn.IFS(N995&lt;18.5,"Underweight",N995&lt;25,"Normalweight",N995&lt;30,"Overweight",N995&gt;=30,"Obesity")</f>
        <v>Obesity</v>
      </c>
      <c r="P995" s="38" t="s">
        <v>1378</v>
      </c>
      <c r="Q995" s="28">
        <v>32.774999999999999</v>
      </c>
      <c r="R995" s="38">
        <v>8.02</v>
      </c>
      <c r="S995" s="38" t="s">
        <v>2383</v>
      </c>
      <c r="T995" s="38" t="s">
        <v>2380</v>
      </c>
      <c r="U995" s="38" t="s">
        <v>2380</v>
      </c>
      <c r="V995" s="38">
        <v>2</v>
      </c>
      <c r="W995" s="38" t="s">
        <v>2380</v>
      </c>
      <c r="X995" s="38" t="s">
        <v>8391</v>
      </c>
      <c r="Y995" s="19" t="str">
        <f t="shared" si="79"/>
        <v>Normal</v>
      </c>
    </row>
    <row r="996" spans="1:25" x14ac:dyDescent="0.35">
      <c r="A996" s="3" t="s">
        <v>1377</v>
      </c>
      <c r="B996" s="3">
        <v>29.83</v>
      </c>
      <c r="C996" s="3">
        <v>7.2</v>
      </c>
      <c r="D996" s="3" t="s">
        <v>2382</v>
      </c>
      <c r="E996" s="3" t="s">
        <v>2380</v>
      </c>
      <c r="F996" s="3" t="s">
        <v>2380</v>
      </c>
      <c r="G996" s="3" t="s">
        <v>2381</v>
      </c>
      <c r="H996" s="3" t="s">
        <v>2380</v>
      </c>
      <c r="I996" s="14">
        <v>180</v>
      </c>
      <c r="J996" s="14" t="str">
        <f t="shared" si="77"/>
        <v>No</v>
      </c>
      <c r="K996" s="14">
        <f t="shared" si="75"/>
        <v>0</v>
      </c>
      <c r="L996" s="14" t="str">
        <f t="shared" si="78"/>
        <v>No</v>
      </c>
      <c r="M996" s="14" t="str">
        <f t="shared" si="76"/>
        <v>Yes</v>
      </c>
      <c r="N996" s="28">
        <v>29.83</v>
      </c>
      <c r="O996" s="19" t="str" cm="1">
        <f t="array" ref="O996">_xlfn.IFS(N996&lt;18.5,"Underweight",N996&lt;25,"Normalweight",N996&lt;30,"Overweight",N996&gt;=30,"Obesity")</f>
        <v>Overweight</v>
      </c>
      <c r="P996" s="38" t="s">
        <v>1377</v>
      </c>
      <c r="Q996" s="28">
        <v>29.83</v>
      </c>
      <c r="R996" s="38">
        <v>7.2</v>
      </c>
      <c r="S996" s="38" t="s">
        <v>2383</v>
      </c>
      <c r="T996" s="38" t="s">
        <v>2380</v>
      </c>
      <c r="U996" s="38" t="s">
        <v>2380</v>
      </c>
      <c r="V996" s="38">
        <v>0</v>
      </c>
      <c r="W996" s="38" t="s">
        <v>2380</v>
      </c>
      <c r="X996" s="38" t="s">
        <v>8392</v>
      </c>
      <c r="Y996" s="19" t="str">
        <f t="shared" si="79"/>
        <v>Diabetes</v>
      </c>
    </row>
    <row r="997" spans="1:25" x14ac:dyDescent="0.35">
      <c r="A997" s="3" t="s">
        <v>1376</v>
      </c>
      <c r="B997" s="3">
        <v>28.31</v>
      </c>
      <c r="C997" s="3">
        <v>4.55</v>
      </c>
      <c r="D997" s="3" t="s">
        <v>2380</v>
      </c>
      <c r="E997" s="3" t="s">
        <v>2382</v>
      </c>
      <c r="F997" s="3" t="s">
        <v>2380</v>
      </c>
      <c r="G997" s="3">
        <v>1</v>
      </c>
      <c r="H997" s="3" t="s">
        <v>2380</v>
      </c>
      <c r="I997" s="14">
        <v>180</v>
      </c>
      <c r="J997" s="14" t="str">
        <f t="shared" si="77"/>
        <v>No</v>
      </c>
      <c r="K997" s="14">
        <f t="shared" si="75"/>
        <v>1</v>
      </c>
      <c r="L997" s="14" t="str">
        <f t="shared" si="78"/>
        <v>No</v>
      </c>
      <c r="M997" s="14" t="str">
        <f t="shared" si="76"/>
        <v>No</v>
      </c>
      <c r="N997" s="28">
        <v>28.31</v>
      </c>
      <c r="O997" s="19" t="str" cm="1">
        <f t="array" ref="O997">_xlfn.IFS(N997&lt;18.5,"Underweight",N997&lt;25,"Normalweight",N997&lt;30,"Overweight",N997&gt;=30,"Obesity")</f>
        <v>Overweight</v>
      </c>
      <c r="P997" s="38" t="s">
        <v>1376</v>
      </c>
      <c r="Q997" s="28">
        <v>28.31</v>
      </c>
      <c r="R997" s="38">
        <v>4.55</v>
      </c>
      <c r="S997" s="38" t="s">
        <v>2380</v>
      </c>
      <c r="T997" s="38" t="s">
        <v>2382</v>
      </c>
      <c r="U997" s="38" t="s">
        <v>2380</v>
      </c>
      <c r="V997" s="38">
        <v>1</v>
      </c>
      <c r="W997" s="38" t="s">
        <v>2380</v>
      </c>
      <c r="X997" s="38" t="s">
        <v>8392</v>
      </c>
      <c r="Y997" s="19" t="str">
        <f t="shared" si="79"/>
        <v>Prediabetes</v>
      </c>
    </row>
    <row r="998" spans="1:25" x14ac:dyDescent="0.35">
      <c r="A998" s="3" t="s">
        <v>1375</v>
      </c>
      <c r="B998" s="3">
        <v>29.79</v>
      </c>
      <c r="C998" s="3">
        <v>9.0299999999999994</v>
      </c>
      <c r="D998" s="3" t="s">
        <v>2380</v>
      </c>
      <c r="E998" s="3" t="s">
        <v>2380</v>
      </c>
      <c r="F998" s="3" t="s">
        <v>2380</v>
      </c>
      <c r="G998" s="3" t="s">
        <v>2381</v>
      </c>
      <c r="H998" s="3" t="s">
        <v>2380</v>
      </c>
      <c r="I998" s="14">
        <v>180</v>
      </c>
      <c r="J998" s="14" t="str">
        <f t="shared" si="77"/>
        <v>No</v>
      </c>
      <c r="K998" s="14">
        <f t="shared" si="75"/>
        <v>0</v>
      </c>
      <c r="L998" s="14" t="str">
        <f t="shared" si="78"/>
        <v>No</v>
      </c>
      <c r="M998" s="14" t="str">
        <f t="shared" si="76"/>
        <v>No</v>
      </c>
      <c r="N998" s="28">
        <v>29.79</v>
      </c>
      <c r="O998" s="19" t="str" cm="1">
        <f t="array" ref="O998">_xlfn.IFS(N998&lt;18.5,"Underweight",N998&lt;25,"Normalweight",N998&lt;30,"Overweight",N998&gt;=30,"Obesity")</f>
        <v>Overweight</v>
      </c>
      <c r="P998" s="38" t="s">
        <v>1375</v>
      </c>
      <c r="Q998" s="28">
        <v>29.79</v>
      </c>
      <c r="R998" s="38">
        <v>9.0299999999999994</v>
      </c>
      <c r="S998" s="38" t="s">
        <v>2380</v>
      </c>
      <c r="T998" s="38" t="s">
        <v>2380</v>
      </c>
      <c r="U998" s="38" t="s">
        <v>2380</v>
      </c>
      <c r="V998" s="38">
        <v>0</v>
      </c>
      <c r="W998" s="38" t="s">
        <v>2380</v>
      </c>
      <c r="X998" s="38" t="s">
        <v>8392</v>
      </c>
      <c r="Y998" s="19" t="str">
        <f t="shared" si="79"/>
        <v>Normal</v>
      </c>
    </row>
    <row r="999" spans="1:25" x14ac:dyDescent="0.35">
      <c r="A999" s="3" t="s">
        <v>1374</v>
      </c>
      <c r="B999" s="3">
        <v>36.6</v>
      </c>
      <c r="C999" s="3">
        <v>5.2</v>
      </c>
      <c r="D999" s="3" t="s">
        <v>2382</v>
      </c>
      <c r="E999" s="3" t="s">
        <v>2380</v>
      </c>
      <c r="F999" s="3" t="s">
        <v>2383</v>
      </c>
      <c r="G999" s="3">
        <v>1</v>
      </c>
      <c r="H999" s="3" t="s">
        <v>2380</v>
      </c>
      <c r="I999" s="14">
        <v>180</v>
      </c>
      <c r="J999" s="14" t="str">
        <f t="shared" si="77"/>
        <v>No</v>
      </c>
      <c r="K999" s="14">
        <f t="shared" si="75"/>
        <v>1</v>
      </c>
      <c r="L999" s="14" t="str">
        <f t="shared" si="78"/>
        <v>No</v>
      </c>
      <c r="M999" s="14" t="str">
        <f t="shared" si="76"/>
        <v>Yes</v>
      </c>
      <c r="N999" s="28">
        <v>36.6</v>
      </c>
      <c r="O999" s="19" t="str" cm="1">
        <f t="array" ref="O999">_xlfn.IFS(N999&lt;18.5,"Underweight",N999&lt;25,"Normalweight",N999&lt;30,"Overweight",N999&gt;=30,"Obesity")</f>
        <v>Obesity</v>
      </c>
      <c r="P999" s="38" t="s">
        <v>1374</v>
      </c>
      <c r="Q999" s="28">
        <v>36.6</v>
      </c>
      <c r="R999" s="38">
        <v>5.2</v>
      </c>
      <c r="S999" s="38" t="s">
        <v>2383</v>
      </c>
      <c r="T999" s="38" t="s">
        <v>2380</v>
      </c>
      <c r="U999" s="38" t="s">
        <v>2383</v>
      </c>
      <c r="V999" s="38">
        <v>1</v>
      </c>
      <c r="W999" s="38" t="s">
        <v>2380</v>
      </c>
      <c r="X999" s="38" t="s">
        <v>8391</v>
      </c>
      <c r="Y999" s="19" t="str">
        <f t="shared" si="79"/>
        <v>Prediabetes</v>
      </c>
    </row>
    <row r="1000" spans="1:25" x14ac:dyDescent="0.35">
      <c r="A1000" s="3" t="s">
        <v>1373</v>
      </c>
      <c r="B1000" s="3">
        <v>35.93</v>
      </c>
      <c r="C1000" s="3">
        <v>8.3000000000000007</v>
      </c>
      <c r="D1000" s="3" t="s">
        <v>2382</v>
      </c>
      <c r="E1000" s="3" t="s">
        <v>2380</v>
      </c>
      <c r="F1000" s="3" t="s">
        <v>2380</v>
      </c>
      <c r="G1000" s="3" t="s">
        <v>2381</v>
      </c>
      <c r="H1000" s="3" t="s">
        <v>2380</v>
      </c>
      <c r="I1000" s="14">
        <v>180</v>
      </c>
      <c r="J1000" s="14" t="str">
        <f t="shared" si="77"/>
        <v>No</v>
      </c>
      <c r="K1000" s="14">
        <f t="shared" si="75"/>
        <v>0</v>
      </c>
      <c r="L1000" s="14" t="str">
        <f t="shared" si="78"/>
        <v>No</v>
      </c>
      <c r="M1000" s="14" t="str">
        <f t="shared" si="76"/>
        <v>Yes</v>
      </c>
      <c r="N1000" s="28">
        <v>35.93</v>
      </c>
      <c r="O1000" s="19" t="str" cm="1">
        <f t="array" ref="O1000">_xlfn.IFS(N1000&lt;18.5,"Underweight",N1000&lt;25,"Normalweight",N1000&lt;30,"Overweight",N1000&gt;=30,"Obesity")</f>
        <v>Obesity</v>
      </c>
      <c r="P1000" s="38" t="s">
        <v>1373</v>
      </c>
      <c r="Q1000" s="28">
        <v>35.93</v>
      </c>
      <c r="R1000" s="38">
        <v>8.3000000000000007</v>
      </c>
      <c r="S1000" s="38" t="s">
        <v>2383</v>
      </c>
      <c r="T1000" s="38" t="s">
        <v>2380</v>
      </c>
      <c r="U1000" s="38" t="s">
        <v>2380</v>
      </c>
      <c r="V1000" s="38">
        <v>0</v>
      </c>
      <c r="W1000" s="38" t="s">
        <v>2380</v>
      </c>
      <c r="X1000" s="38" t="s">
        <v>8391</v>
      </c>
      <c r="Y1000" s="19" t="str">
        <f t="shared" si="79"/>
        <v>Diabetes</v>
      </c>
    </row>
    <row r="1001" spans="1:25" x14ac:dyDescent="0.35">
      <c r="A1001" s="3" t="s">
        <v>1372</v>
      </c>
      <c r="B1001" s="3">
        <v>28.6</v>
      </c>
      <c r="C1001" s="3">
        <v>5.56</v>
      </c>
      <c r="D1001" s="3" t="s">
        <v>2382</v>
      </c>
      <c r="E1001" s="3" t="s">
        <v>2380</v>
      </c>
      <c r="F1001" s="3" t="s">
        <v>2383</v>
      </c>
      <c r="G1001" s="3">
        <v>1</v>
      </c>
      <c r="H1001" s="3" t="s">
        <v>2380</v>
      </c>
      <c r="I1001" s="14">
        <v>180</v>
      </c>
      <c r="J1001" s="14" t="str">
        <f t="shared" si="77"/>
        <v>No</v>
      </c>
      <c r="K1001" s="14">
        <f t="shared" si="75"/>
        <v>1</v>
      </c>
      <c r="L1001" s="14" t="str">
        <f t="shared" si="78"/>
        <v>No</v>
      </c>
      <c r="M1001" s="14" t="str">
        <f t="shared" si="76"/>
        <v>Yes</v>
      </c>
      <c r="N1001" s="28">
        <v>28.6</v>
      </c>
      <c r="O1001" s="19" t="str" cm="1">
        <f t="array" ref="O1001">_xlfn.IFS(N1001&lt;18.5,"Underweight",N1001&lt;25,"Normalweight",N1001&lt;30,"Overweight",N1001&gt;=30,"Obesity")</f>
        <v>Overweight</v>
      </c>
      <c r="P1001" s="38" t="s">
        <v>1372</v>
      </c>
      <c r="Q1001" s="28">
        <v>28.6</v>
      </c>
      <c r="R1001" s="38">
        <v>5.56</v>
      </c>
      <c r="S1001" s="38" t="s">
        <v>2383</v>
      </c>
      <c r="T1001" s="38" t="s">
        <v>2380</v>
      </c>
      <c r="U1001" s="38" t="s">
        <v>2383</v>
      </c>
      <c r="V1001" s="38">
        <v>1</v>
      </c>
      <c r="W1001" s="38" t="s">
        <v>2380</v>
      </c>
      <c r="X1001" s="38" t="s">
        <v>8392</v>
      </c>
      <c r="Y1001" s="19" t="str">
        <f t="shared" si="79"/>
        <v>Normal</v>
      </c>
    </row>
    <row r="1002" spans="1:25" x14ac:dyDescent="0.35">
      <c r="A1002" s="3" t="s">
        <v>1371</v>
      </c>
      <c r="B1002" s="3">
        <v>39.17</v>
      </c>
      <c r="C1002" s="3">
        <v>4.1500000000000004</v>
      </c>
      <c r="D1002" s="3" t="s">
        <v>2380</v>
      </c>
      <c r="E1002" s="3" t="s">
        <v>2380</v>
      </c>
      <c r="F1002" s="3" t="s">
        <v>2380</v>
      </c>
      <c r="G1002" s="3" t="s">
        <v>2381</v>
      </c>
      <c r="H1002" s="3" t="s">
        <v>2380</v>
      </c>
      <c r="I1002" s="14">
        <v>180</v>
      </c>
      <c r="J1002" s="14" t="str">
        <f t="shared" si="77"/>
        <v>No</v>
      </c>
      <c r="K1002" s="14">
        <f t="shared" si="75"/>
        <v>0</v>
      </c>
      <c r="L1002" s="14" t="str">
        <f t="shared" si="78"/>
        <v>No</v>
      </c>
      <c r="M1002" s="14" t="str">
        <f t="shared" si="76"/>
        <v>No</v>
      </c>
      <c r="N1002" s="28">
        <v>39.17</v>
      </c>
      <c r="O1002" s="19" t="str" cm="1">
        <f t="array" ref="O1002">_xlfn.IFS(N1002&lt;18.5,"Underweight",N1002&lt;25,"Normalweight",N1002&lt;30,"Overweight",N1002&gt;=30,"Obesity")</f>
        <v>Obesity</v>
      </c>
      <c r="P1002" s="38" t="s">
        <v>1371</v>
      </c>
      <c r="Q1002" s="28">
        <v>39.17</v>
      </c>
      <c r="R1002" s="38">
        <v>4.1500000000000004</v>
      </c>
      <c r="S1002" s="38" t="s">
        <v>2380</v>
      </c>
      <c r="T1002" s="38" t="s">
        <v>2380</v>
      </c>
      <c r="U1002" s="38" t="s">
        <v>2380</v>
      </c>
      <c r="V1002" s="38">
        <v>0</v>
      </c>
      <c r="W1002" s="38" t="s">
        <v>2380</v>
      </c>
      <c r="X1002" s="38" t="s">
        <v>8391</v>
      </c>
      <c r="Y1002" s="19" t="str">
        <f t="shared" si="79"/>
        <v>Prediabetes</v>
      </c>
    </row>
    <row r="1003" spans="1:25" x14ac:dyDescent="0.35">
      <c r="A1003" s="3" t="s">
        <v>1370</v>
      </c>
      <c r="B1003" s="3">
        <v>26.41</v>
      </c>
      <c r="C1003" s="3">
        <v>5.99</v>
      </c>
      <c r="D1003" s="3" t="s">
        <v>2382</v>
      </c>
      <c r="E1003" s="3" t="s">
        <v>2380</v>
      </c>
      <c r="F1003" s="3" t="s">
        <v>2383</v>
      </c>
      <c r="G1003" s="3">
        <v>1</v>
      </c>
      <c r="H1003" s="3" t="s">
        <v>2380</v>
      </c>
      <c r="I1003" s="14">
        <v>180</v>
      </c>
      <c r="J1003" s="14" t="str">
        <f t="shared" si="77"/>
        <v>No</v>
      </c>
      <c r="K1003" s="14">
        <f t="shared" si="75"/>
        <v>1</v>
      </c>
      <c r="L1003" s="14" t="str">
        <f t="shared" si="78"/>
        <v>No</v>
      </c>
      <c r="M1003" s="14" t="str">
        <f t="shared" si="76"/>
        <v>Yes</v>
      </c>
      <c r="N1003" s="28">
        <v>26.41</v>
      </c>
      <c r="O1003" s="19" t="str" cm="1">
        <f t="array" ref="O1003">_xlfn.IFS(N1003&lt;18.5,"Underweight",N1003&lt;25,"Normalweight",N1003&lt;30,"Overweight",N1003&gt;=30,"Obesity")</f>
        <v>Overweight</v>
      </c>
      <c r="P1003" s="38" t="s">
        <v>1370</v>
      </c>
      <c r="Q1003" s="28">
        <v>26.41</v>
      </c>
      <c r="R1003" s="38">
        <v>5.99</v>
      </c>
      <c r="S1003" s="38" t="s">
        <v>2383</v>
      </c>
      <c r="T1003" s="38" t="s">
        <v>2380</v>
      </c>
      <c r="U1003" s="38" t="s">
        <v>2383</v>
      </c>
      <c r="V1003" s="38">
        <v>1</v>
      </c>
      <c r="W1003" s="38" t="s">
        <v>2380</v>
      </c>
      <c r="X1003" s="38" t="s">
        <v>8392</v>
      </c>
      <c r="Y1003" s="19" t="str">
        <f t="shared" si="79"/>
        <v>Normal</v>
      </c>
    </row>
    <row r="1004" spans="1:25" x14ac:dyDescent="0.35">
      <c r="A1004" s="3" t="s">
        <v>1369</v>
      </c>
      <c r="B1004" s="3">
        <v>30.63</v>
      </c>
      <c r="C1004" s="3">
        <v>5.8</v>
      </c>
      <c r="D1004" s="3" t="s">
        <v>2382</v>
      </c>
      <c r="E1004" s="3" t="s">
        <v>2380</v>
      </c>
      <c r="F1004" s="3" t="s">
        <v>2380</v>
      </c>
      <c r="G1004" s="3" t="s">
        <v>2381</v>
      </c>
      <c r="H1004" s="3" t="s">
        <v>2380</v>
      </c>
      <c r="I1004" s="14">
        <v>180</v>
      </c>
      <c r="J1004" s="14" t="str">
        <f t="shared" si="77"/>
        <v>No</v>
      </c>
      <c r="K1004" s="14">
        <f t="shared" si="75"/>
        <v>0</v>
      </c>
      <c r="L1004" s="14" t="str">
        <f t="shared" si="78"/>
        <v>No</v>
      </c>
      <c r="M1004" s="14" t="str">
        <f t="shared" si="76"/>
        <v>Yes</v>
      </c>
      <c r="N1004" s="28">
        <v>30.63</v>
      </c>
      <c r="O1004" s="19" t="str" cm="1">
        <f t="array" ref="O1004">_xlfn.IFS(N1004&lt;18.5,"Underweight",N1004&lt;25,"Normalweight",N1004&lt;30,"Overweight",N1004&gt;=30,"Obesity")</f>
        <v>Obesity</v>
      </c>
      <c r="P1004" s="38" t="s">
        <v>1369</v>
      </c>
      <c r="Q1004" s="28">
        <v>30.63</v>
      </c>
      <c r="R1004" s="38">
        <v>5.8</v>
      </c>
      <c r="S1004" s="38" t="s">
        <v>2383</v>
      </c>
      <c r="T1004" s="38" t="s">
        <v>2380</v>
      </c>
      <c r="U1004" s="38" t="s">
        <v>2380</v>
      </c>
      <c r="V1004" s="38">
        <v>0</v>
      </c>
      <c r="W1004" s="38" t="s">
        <v>2380</v>
      </c>
      <c r="X1004" s="38" t="s">
        <v>8391</v>
      </c>
      <c r="Y1004" s="19" t="str">
        <f t="shared" si="79"/>
        <v>Prediabetes</v>
      </c>
    </row>
    <row r="1005" spans="1:25" x14ac:dyDescent="0.35">
      <c r="A1005" s="3" t="s">
        <v>1368</v>
      </c>
      <c r="B1005" s="3">
        <v>31.73</v>
      </c>
      <c r="C1005" s="3">
        <v>7.32</v>
      </c>
      <c r="D1005" s="3" t="s">
        <v>2382</v>
      </c>
      <c r="E1005" s="3" t="s">
        <v>2380</v>
      </c>
      <c r="F1005" s="3" t="s">
        <v>2380</v>
      </c>
      <c r="G1005" s="3">
        <v>2</v>
      </c>
      <c r="H1005" s="3" t="s">
        <v>2380</v>
      </c>
      <c r="I1005" s="14">
        <v>180</v>
      </c>
      <c r="J1005" s="14" t="str">
        <f t="shared" si="77"/>
        <v>No</v>
      </c>
      <c r="K1005" s="14">
        <f t="shared" si="75"/>
        <v>2</v>
      </c>
      <c r="L1005" s="14" t="str">
        <f t="shared" si="78"/>
        <v>No</v>
      </c>
      <c r="M1005" s="14" t="str">
        <f t="shared" si="76"/>
        <v>Yes</v>
      </c>
      <c r="N1005" s="28">
        <v>31.73</v>
      </c>
      <c r="O1005" s="19" t="str" cm="1">
        <f t="array" ref="O1005">_xlfn.IFS(N1005&lt;18.5,"Underweight",N1005&lt;25,"Normalweight",N1005&lt;30,"Overweight",N1005&gt;=30,"Obesity")</f>
        <v>Obesity</v>
      </c>
      <c r="P1005" s="38" t="s">
        <v>1368</v>
      </c>
      <c r="Q1005" s="28">
        <v>31.73</v>
      </c>
      <c r="R1005" s="38">
        <v>7.32</v>
      </c>
      <c r="S1005" s="38" t="s">
        <v>2383</v>
      </c>
      <c r="T1005" s="38" t="s">
        <v>2380</v>
      </c>
      <c r="U1005" s="38" t="s">
        <v>2380</v>
      </c>
      <c r="V1005" s="38">
        <v>2</v>
      </c>
      <c r="W1005" s="38" t="s">
        <v>2380</v>
      </c>
      <c r="X1005" s="38" t="s">
        <v>8391</v>
      </c>
      <c r="Y1005" s="19" t="str">
        <f t="shared" si="79"/>
        <v>Normal</v>
      </c>
    </row>
    <row r="1006" spans="1:25" x14ac:dyDescent="0.35">
      <c r="A1006" s="3" t="s">
        <v>1367</v>
      </c>
      <c r="B1006" s="3">
        <v>30.7</v>
      </c>
      <c r="C1006" s="3">
        <v>5.16</v>
      </c>
      <c r="D1006" s="3" t="s">
        <v>2380</v>
      </c>
      <c r="E1006" s="3" t="s">
        <v>2380</v>
      </c>
      <c r="F1006" s="3" t="s">
        <v>2380</v>
      </c>
      <c r="G1006" s="3">
        <v>2</v>
      </c>
      <c r="H1006" s="3" t="s">
        <v>2380</v>
      </c>
      <c r="I1006" s="14">
        <v>180</v>
      </c>
      <c r="J1006" s="14" t="str">
        <f t="shared" si="77"/>
        <v>No</v>
      </c>
      <c r="K1006" s="14">
        <f t="shared" si="75"/>
        <v>2</v>
      </c>
      <c r="L1006" s="14" t="str">
        <f t="shared" si="78"/>
        <v>No</v>
      </c>
      <c r="M1006" s="14" t="str">
        <f t="shared" si="76"/>
        <v>No</v>
      </c>
      <c r="N1006" s="28">
        <v>30.7</v>
      </c>
      <c r="O1006" s="19" t="str" cm="1">
        <f t="array" ref="O1006">_xlfn.IFS(N1006&lt;18.5,"Underweight",N1006&lt;25,"Normalweight",N1006&lt;30,"Overweight",N1006&gt;=30,"Obesity")</f>
        <v>Obesity</v>
      </c>
      <c r="P1006" s="38" t="s">
        <v>1367</v>
      </c>
      <c r="Q1006" s="28">
        <v>30.7</v>
      </c>
      <c r="R1006" s="38">
        <v>5.16</v>
      </c>
      <c r="S1006" s="38" t="s">
        <v>2380</v>
      </c>
      <c r="T1006" s="38" t="s">
        <v>2380</v>
      </c>
      <c r="U1006" s="38" t="s">
        <v>2380</v>
      </c>
      <c r="V1006" s="38">
        <v>2</v>
      </c>
      <c r="W1006" s="38" t="s">
        <v>2380</v>
      </c>
      <c r="X1006" s="38" t="s">
        <v>8391</v>
      </c>
      <c r="Y1006" s="19" t="str">
        <f t="shared" si="79"/>
        <v>Prediabetes</v>
      </c>
    </row>
    <row r="1007" spans="1:25" x14ac:dyDescent="0.35">
      <c r="A1007" s="3" t="s">
        <v>1366</v>
      </c>
      <c r="B1007" s="3">
        <v>25.934999999999999</v>
      </c>
      <c r="C1007" s="3">
        <v>5.96</v>
      </c>
      <c r="D1007" s="3" t="s">
        <v>2382</v>
      </c>
      <c r="E1007" s="3" t="s">
        <v>2380</v>
      </c>
      <c r="F1007" s="3" t="s">
        <v>2380</v>
      </c>
      <c r="G1007" s="3">
        <v>2</v>
      </c>
      <c r="H1007" s="3" t="s">
        <v>2380</v>
      </c>
      <c r="I1007" s="14">
        <v>180</v>
      </c>
      <c r="J1007" s="14" t="str">
        <f t="shared" si="77"/>
        <v>No</v>
      </c>
      <c r="K1007" s="14">
        <f t="shared" si="75"/>
        <v>2</v>
      </c>
      <c r="L1007" s="14" t="str">
        <f t="shared" si="78"/>
        <v>No</v>
      </c>
      <c r="M1007" s="14" t="str">
        <f t="shared" si="76"/>
        <v>Yes</v>
      </c>
      <c r="N1007" s="28">
        <v>25.934999999999999</v>
      </c>
      <c r="O1007" s="19" t="str" cm="1">
        <f t="array" ref="O1007">_xlfn.IFS(N1007&lt;18.5,"Underweight",N1007&lt;25,"Normalweight",N1007&lt;30,"Overweight",N1007&gt;=30,"Obesity")</f>
        <v>Overweight</v>
      </c>
      <c r="P1007" s="38" t="s">
        <v>1366</v>
      </c>
      <c r="Q1007" s="28">
        <v>25.934999999999999</v>
      </c>
      <c r="R1007" s="38">
        <v>5.96</v>
      </c>
      <c r="S1007" s="38" t="s">
        <v>2383</v>
      </c>
      <c r="T1007" s="38" t="s">
        <v>2380</v>
      </c>
      <c r="U1007" s="38" t="s">
        <v>2380</v>
      </c>
      <c r="V1007" s="38">
        <v>2</v>
      </c>
      <c r="W1007" s="38" t="s">
        <v>2380</v>
      </c>
      <c r="X1007" s="38" t="s">
        <v>8392</v>
      </c>
      <c r="Y1007" s="19" t="str">
        <f t="shared" si="79"/>
        <v>Prediabetes</v>
      </c>
    </row>
    <row r="1008" spans="1:25" x14ac:dyDescent="0.35">
      <c r="A1008" s="3" t="s">
        <v>1365</v>
      </c>
      <c r="B1008" s="3">
        <v>35.9</v>
      </c>
      <c r="C1008" s="3">
        <v>4.8499999999999996</v>
      </c>
      <c r="D1008" s="3" t="s">
        <v>2382</v>
      </c>
      <c r="E1008" s="3" t="s">
        <v>2380</v>
      </c>
      <c r="F1008" s="3" t="s">
        <v>2383</v>
      </c>
      <c r="G1008" s="3">
        <v>1</v>
      </c>
      <c r="H1008" s="3" t="s">
        <v>2380</v>
      </c>
      <c r="I1008" s="14">
        <v>180</v>
      </c>
      <c r="J1008" s="14" t="str">
        <f t="shared" si="77"/>
        <v>No</v>
      </c>
      <c r="K1008" s="14">
        <f t="shared" si="75"/>
        <v>1</v>
      </c>
      <c r="L1008" s="14" t="str">
        <f t="shared" si="78"/>
        <v>No</v>
      </c>
      <c r="M1008" s="14" t="str">
        <f t="shared" si="76"/>
        <v>Yes</v>
      </c>
      <c r="N1008" s="28">
        <v>35.9</v>
      </c>
      <c r="O1008" s="19" t="str" cm="1">
        <f t="array" ref="O1008">_xlfn.IFS(N1008&lt;18.5,"Underweight",N1008&lt;25,"Normalweight",N1008&lt;30,"Overweight",N1008&gt;=30,"Obesity")</f>
        <v>Obesity</v>
      </c>
      <c r="P1008" s="38" t="s">
        <v>1365</v>
      </c>
      <c r="Q1008" s="28">
        <v>35.9</v>
      </c>
      <c r="R1008" s="38">
        <v>4.8499999999999996</v>
      </c>
      <c r="S1008" s="38" t="s">
        <v>2383</v>
      </c>
      <c r="T1008" s="38" t="s">
        <v>2380</v>
      </c>
      <c r="U1008" s="38" t="s">
        <v>2383</v>
      </c>
      <c r="V1008" s="38">
        <v>1</v>
      </c>
      <c r="W1008" s="38" t="s">
        <v>2380</v>
      </c>
      <c r="X1008" s="38" t="s">
        <v>8391</v>
      </c>
      <c r="Y1008" s="19" t="str">
        <f t="shared" si="79"/>
        <v>Normal</v>
      </c>
    </row>
    <row r="1009" spans="1:25" x14ac:dyDescent="0.35">
      <c r="A1009" s="3" t="s">
        <v>1364</v>
      </c>
      <c r="B1009" s="3">
        <v>26.7</v>
      </c>
      <c r="C1009" s="3">
        <v>5.09</v>
      </c>
      <c r="D1009" s="3" t="s">
        <v>2382</v>
      </c>
      <c r="E1009" s="3" t="s">
        <v>2380</v>
      </c>
      <c r="F1009" s="3" t="s">
        <v>2383</v>
      </c>
      <c r="G1009" s="3">
        <v>1</v>
      </c>
      <c r="H1009" s="3" t="s">
        <v>2380</v>
      </c>
      <c r="I1009" s="14">
        <v>180</v>
      </c>
      <c r="J1009" s="14" t="str">
        <f t="shared" si="77"/>
        <v>No</v>
      </c>
      <c r="K1009" s="14">
        <f t="shared" si="75"/>
        <v>1</v>
      </c>
      <c r="L1009" s="14" t="str">
        <f t="shared" si="78"/>
        <v>No</v>
      </c>
      <c r="M1009" s="14" t="str">
        <f t="shared" si="76"/>
        <v>Yes</v>
      </c>
      <c r="N1009" s="28">
        <v>26.7</v>
      </c>
      <c r="O1009" s="19" t="str" cm="1">
        <f t="array" ref="O1009">_xlfn.IFS(N1009&lt;18.5,"Underweight",N1009&lt;25,"Normalweight",N1009&lt;30,"Overweight",N1009&gt;=30,"Obesity")</f>
        <v>Overweight</v>
      </c>
      <c r="P1009" s="38" t="s">
        <v>1364</v>
      </c>
      <c r="Q1009" s="28">
        <v>26.7</v>
      </c>
      <c r="R1009" s="38">
        <v>5.09</v>
      </c>
      <c r="S1009" s="38" t="s">
        <v>2383</v>
      </c>
      <c r="T1009" s="38" t="s">
        <v>2380</v>
      </c>
      <c r="U1009" s="38" t="s">
        <v>2383</v>
      </c>
      <c r="V1009" s="38">
        <v>1</v>
      </c>
      <c r="W1009" s="38" t="s">
        <v>2380</v>
      </c>
      <c r="X1009" s="38" t="s">
        <v>8392</v>
      </c>
      <c r="Y1009" s="19" t="str">
        <f t="shared" si="79"/>
        <v>Prediabetes</v>
      </c>
    </row>
    <row r="1010" spans="1:25" x14ac:dyDescent="0.35">
      <c r="A1010" s="3" t="s">
        <v>1363</v>
      </c>
      <c r="B1010" s="3">
        <v>33.71</v>
      </c>
      <c r="C1010" s="3">
        <v>4.9400000000000004</v>
      </c>
      <c r="D1010" s="3" t="s">
        <v>2380</v>
      </c>
      <c r="E1010" s="3" t="s">
        <v>2380</v>
      </c>
      <c r="F1010" s="3" t="s">
        <v>2380</v>
      </c>
      <c r="G1010" s="3" t="s">
        <v>2381</v>
      </c>
      <c r="H1010" s="3" t="s">
        <v>2380</v>
      </c>
      <c r="I1010" s="14">
        <v>180</v>
      </c>
      <c r="J1010" s="14" t="str">
        <f t="shared" si="77"/>
        <v>No</v>
      </c>
      <c r="K1010" s="14">
        <f t="shared" si="75"/>
        <v>0</v>
      </c>
      <c r="L1010" s="14" t="str">
        <f t="shared" si="78"/>
        <v>No</v>
      </c>
      <c r="M1010" s="14" t="str">
        <f t="shared" si="76"/>
        <v>No</v>
      </c>
      <c r="N1010" s="28">
        <v>33.71</v>
      </c>
      <c r="O1010" s="19" t="str" cm="1">
        <f t="array" ref="O1010">_xlfn.IFS(N1010&lt;18.5,"Underweight",N1010&lt;25,"Normalweight",N1010&lt;30,"Overweight",N1010&gt;=30,"Obesity")</f>
        <v>Obesity</v>
      </c>
      <c r="P1010" s="38" t="s">
        <v>1363</v>
      </c>
      <c r="Q1010" s="28">
        <v>33.71</v>
      </c>
      <c r="R1010" s="38">
        <v>4.9400000000000004</v>
      </c>
      <c r="S1010" s="38" t="s">
        <v>2380</v>
      </c>
      <c r="T1010" s="38" t="s">
        <v>2380</v>
      </c>
      <c r="U1010" s="38" t="s">
        <v>2380</v>
      </c>
      <c r="V1010" s="38">
        <v>0</v>
      </c>
      <c r="W1010" s="38" t="s">
        <v>2380</v>
      </c>
      <c r="X1010" s="38" t="s">
        <v>8391</v>
      </c>
      <c r="Y1010" s="19" t="str">
        <f t="shared" si="79"/>
        <v>Prediabetes</v>
      </c>
    </row>
    <row r="1011" spans="1:25" x14ac:dyDescent="0.35">
      <c r="A1011" s="3" t="s">
        <v>1362</v>
      </c>
      <c r="B1011" s="3">
        <v>41.91</v>
      </c>
      <c r="C1011" s="3">
        <v>4.92</v>
      </c>
      <c r="D1011" s="3" t="s">
        <v>2382</v>
      </c>
      <c r="E1011" s="3" t="s">
        <v>2380</v>
      </c>
      <c r="F1011" s="3" t="s">
        <v>2380</v>
      </c>
      <c r="G1011" s="3">
        <v>2</v>
      </c>
      <c r="H1011" s="3" t="s">
        <v>2380</v>
      </c>
      <c r="I1011" s="14">
        <v>180</v>
      </c>
      <c r="J1011" s="14" t="str">
        <f t="shared" si="77"/>
        <v>No</v>
      </c>
      <c r="K1011" s="14">
        <f t="shared" si="75"/>
        <v>2</v>
      </c>
      <c r="L1011" s="14" t="str">
        <f t="shared" si="78"/>
        <v>No</v>
      </c>
      <c r="M1011" s="14" t="str">
        <f t="shared" si="76"/>
        <v>Yes</v>
      </c>
      <c r="N1011" s="28">
        <v>41.91</v>
      </c>
      <c r="O1011" s="19" t="str" cm="1">
        <f t="array" ref="O1011">_xlfn.IFS(N1011&lt;18.5,"Underweight",N1011&lt;25,"Normalweight",N1011&lt;30,"Overweight",N1011&gt;=30,"Obesity")</f>
        <v>Obesity</v>
      </c>
      <c r="P1011" s="38" t="s">
        <v>1362</v>
      </c>
      <c r="Q1011" s="28">
        <v>41.91</v>
      </c>
      <c r="R1011" s="38">
        <v>4.92</v>
      </c>
      <c r="S1011" s="38" t="s">
        <v>2383</v>
      </c>
      <c r="T1011" s="38" t="s">
        <v>2380</v>
      </c>
      <c r="U1011" s="38" t="s">
        <v>2380</v>
      </c>
      <c r="V1011" s="38">
        <v>2</v>
      </c>
      <c r="W1011" s="38" t="s">
        <v>2380</v>
      </c>
      <c r="X1011" s="38" t="s">
        <v>8391</v>
      </c>
      <c r="Y1011" s="19" t="str">
        <f t="shared" si="79"/>
        <v>Prediabetes</v>
      </c>
    </row>
    <row r="1012" spans="1:25" x14ac:dyDescent="0.35">
      <c r="A1012" s="3" t="s">
        <v>1361</v>
      </c>
      <c r="B1012" s="3">
        <v>39.82</v>
      </c>
      <c r="C1012" s="3">
        <v>6.05</v>
      </c>
      <c r="D1012" s="3" t="s">
        <v>2382</v>
      </c>
      <c r="E1012" s="3" t="s">
        <v>2380</v>
      </c>
      <c r="F1012" s="3" t="s">
        <v>2380</v>
      </c>
      <c r="G1012" s="3">
        <v>2</v>
      </c>
      <c r="H1012" s="3" t="s">
        <v>2380</v>
      </c>
      <c r="I1012" s="14">
        <v>180</v>
      </c>
      <c r="J1012" s="14" t="str">
        <f t="shared" si="77"/>
        <v>No</v>
      </c>
      <c r="K1012" s="14">
        <f t="shared" si="75"/>
        <v>2</v>
      </c>
      <c r="L1012" s="14" t="str">
        <f t="shared" si="78"/>
        <v>No</v>
      </c>
      <c r="M1012" s="14" t="str">
        <f t="shared" si="76"/>
        <v>Yes</v>
      </c>
      <c r="N1012" s="28">
        <v>39.82</v>
      </c>
      <c r="O1012" s="19" t="str" cm="1">
        <f t="array" ref="O1012">_xlfn.IFS(N1012&lt;18.5,"Underweight",N1012&lt;25,"Normalweight",N1012&lt;30,"Overweight",N1012&gt;=30,"Obesity")</f>
        <v>Obesity</v>
      </c>
      <c r="P1012" s="38" t="s">
        <v>1361</v>
      </c>
      <c r="Q1012" s="28">
        <v>39.82</v>
      </c>
      <c r="R1012" s="38">
        <v>6.05</v>
      </c>
      <c r="S1012" s="38" t="s">
        <v>2383</v>
      </c>
      <c r="T1012" s="38" t="s">
        <v>2380</v>
      </c>
      <c r="U1012" s="38" t="s">
        <v>2380</v>
      </c>
      <c r="V1012" s="38">
        <v>2</v>
      </c>
      <c r="W1012" s="38" t="s">
        <v>2380</v>
      </c>
      <c r="X1012" s="38" t="s">
        <v>8391</v>
      </c>
      <c r="Y1012" s="19" t="str">
        <f t="shared" si="79"/>
        <v>Prediabetes</v>
      </c>
    </row>
    <row r="1013" spans="1:25" x14ac:dyDescent="0.35">
      <c r="A1013" s="3" t="s">
        <v>1360</v>
      </c>
      <c r="B1013" s="3">
        <v>28.12</v>
      </c>
      <c r="C1013" s="3">
        <v>4.67</v>
      </c>
      <c r="D1013" s="3" t="s">
        <v>2380</v>
      </c>
      <c r="E1013" s="3" t="s">
        <v>2380</v>
      </c>
      <c r="F1013" s="3" t="s">
        <v>2380</v>
      </c>
      <c r="G1013" s="3">
        <v>2</v>
      </c>
      <c r="H1013" s="3" t="s">
        <v>2380</v>
      </c>
      <c r="I1013" s="14">
        <v>180</v>
      </c>
      <c r="J1013" s="14" t="str">
        <f t="shared" si="77"/>
        <v>No</v>
      </c>
      <c r="K1013" s="14">
        <f t="shared" si="75"/>
        <v>2</v>
      </c>
      <c r="L1013" s="14" t="str">
        <f t="shared" si="78"/>
        <v>No</v>
      </c>
      <c r="M1013" s="14" t="str">
        <f t="shared" si="76"/>
        <v>No</v>
      </c>
      <c r="N1013" s="28">
        <v>28.12</v>
      </c>
      <c r="O1013" s="19" t="str" cm="1">
        <f t="array" ref="O1013">_xlfn.IFS(N1013&lt;18.5,"Underweight",N1013&lt;25,"Normalweight",N1013&lt;30,"Overweight",N1013&gt;=30,"Obesity")</f>
        <v>Overweight</v>
      </c>
      <c r="P1013" s="38" t="s">
        <v>1360</v>
      </c>
      <c r="Q1013" s="28">
        <v>28.12</v>
      </c>
      <c r="R1013" s="38">
        <v>4.67</v>
      </c>
      <c r="S1013" s="38" t="s">
        <v>2380</v>
      </c>
      <c r="T1013" s="38" t="s">
        <v>2380</v>
      </c>
      <c r="U1013" s="38" t="s">
        <v>2380</v>
      </c>
      <c r="V1013" s="38">
        <v>2</v>
      </c>
      <c r="W1013" s="38" t="s">
        <v>2380</v>
      </c>
      <c r="X1013" s="38" t="s">
        <v>8392</v>
      </c>
      <c r="Y1013" s="19" t="str">
        <f t="shared" si="79"/>
        <v>Prediabetes</v>
      </c>
    </row>
    <row r="1014" spans="1:25" x14ac:dyDescent="0.35">
      <c r="A1014" s="3" t="s">
        <v>1359</v>
      </c>
      <c r="B1014" s="3">
        <v>26.98</v>
      </c>
      <c r="C1014" s="3">
        <v>9.81</v>
      </c>
      <c r="D1014" s="3" t="s">
        <v>2382</v>
      </c>
      <c r="E1014" s="3" t="s">
        <v>2380</v>
      </c>
      <c r="F1014" s="3" t="s">
        <v>2380</v>
      </c>
      <c r="G1014" s="3" t="s">
        <v>2381</v>
      </c>
      <c r="H1014" s="3" t="s">
        <v>2380</v>
      </c>
      <c r="I1014" s="14">
        <v>180</v>
      </c>
      <c r="J1014" s="14" t="str">
        <f t="shared" si="77"/>
        <v>No</v>
      </c>
      <c r="K1014" s="14">
        <f t="shared" si="75"/>
        <v>0</v>
      </c>
      <c r="L1014" s="14" t="str">
        <f t="shared" si="78"/>
        <v>No</v>
      </c>
      <c r="M1014" s="14" t="str">
        <f t="shared" si="76"/>
        <v>Yes</v>
      </c>
      <c r="N1014" s="28">
        <v>26.98</v>
      </c>
      <c r="O1014" s="19" t="str" cm="1">
        <f t="array" ref="O1014">_xlfn.IFS(N1014&lt;18.5,"Underweight",N1014&lt;25,"Normalweight",N1014&lt;30,"Overweight",N1014&gt;=30,"Obesity")</f>
        <v>Overweight</v>
      </c>
      <c r="P1014" s="38" t="s">
        <v>1359</v>
      </c>
      <c r="Q1014" s="28">
        <v>26.98</v>
      </c>
      <c r="R1014" s="38">
        <v>9.81</v>
      </c>
      <c r="S1014" s="38" t="s">
        <v>2383</v>
      </c>
      <c r="T1014" s="38" t="s">
        <v>2380</v>
      </c>
      <c r="U1014" s="38" t="s">
        <v>2380</v>
      </c>
      <c r="V1014" s="38">
        <v>0</v>
      </c>
      <c r="W1014" s="38" t="s">
        <v>2380</v>
      </c>
      <c r="X1014" s="38" t="s">
        <v>8392</v>
      </c>
      <c r="Y1014" s="19" t="str">
        <f t="shared" si="79"/>
        <v>Diabetes</v>
      </c>
    </row>
    <row r="1015" spans="1:25" x14ac:dyDescent="0.35">
      <c r="A1015" s="3" t="s">
        <v>1358</v>
      </c>
      <c r="B1015" s="3">
        <v>27.2</v>
      </c>
      <c r="C1015" s="3">
        <v>6.06</v>
      </c>
      <c r="D1015" s="3" t="s">
        <v>2382</v>
      </c>
      <c r="E1015" s="3" t="s">
        <v>2380</v>
      </c>
      <c r="F1015" s="3" t="s">
        <v>2380</v>
      </c>
      <c r="G1015" s="3">
        <v>2</v>
      </c>
      <c r="H1015" s="3" t="s">
        <v>2380</v>
      </c>
      <c r="I1015" s="14">
        <v>180</v>
      </c>
      <c r="J1015" s="14" t="str">
        <f t="shared" si="77"/>
        <v>No</v>
      </c>
      <c r="K1015" s="14">
        <f t="shared" si="75"/>
        <v>2</v>
      </c>
      <c r="L1015" s="14" t="str">
        <f t="shared" si="78"/>
        <v>No</v>
      </c>
      <c r="M1015" s="14" t="str">
        <f t="shared" si="76"/>
        <v>Yes</v>
      </c>
      <c r="N1015" s="28">
        <v>27.2</v>
      </c>
      <c r="O1015" s="19" t="str" cm="1">
        <f t="array" ref="O1015">_xlfn.IFS(N1015&lt;18.5,"Underweight",N1015&lt;25,"Normalweight",N1015&lt;30,"Overweight",N1015&gt;=30,"Obesity")</f>
        <v>Overweight</v>
      </c>
      <c r="P1015" s="38" t="s">
        <v>1358</v>
      </c>
      <c r="Q1015" s="28">
        <v>27.2</v>
      </c>
      <c r="R1015" s="38">
        <v>6.06</v>
      </c>
      <c r="S1015" s="38" t="s">
        <v>2383</v>
      </c>
      <c r="T1015" s="38" t="s">
        <v>2380</v>
      </c>
      <c r="U1015" s="38" t="s">
        <v>2380</v>
      </c>
      <c r="V1015" s="38">
        <v>2</v>
      </c>
      <c r="W1015" s="38" t="s">
        <v>2380</v>
      </c>
      <c r="X1015" s="38" t="s">
        <v>8392</v>
      </c>
      <c r="Y1015" s="19" t="str">
        <f t="shared" si="79"/>
        <v>Normal</v>
      </c>
    </row>
    <row r="1016" spans="1:25" x14ac:dyDescent="0.35">
      <c r="A1016" s="3" t="s">
        <v>1357</v>
      </c>
      <c r="B1016" s="3">
        <v>25.3</v>
      </c>
      <c r="C1016" s="3">
        <v>5.19</v>
      </c>
      <c r="D1016" s="3" t="s">
        <v>2382</v>
      </c>
      <c r="E1016" s="3" t="s">
        <v>2380</v>
      </c>
      <c r="F1016" s="3" t="s">
        <v>2380</v>
      </c>
      <c r="G1016" s="3">
        <v>2</v>
      </c>
      <c r="H1016" s="3" t="s">
        <v>2380</v>
      </c>
      <c r="I1016" s="14">
        <v>180</v>
      </c>
      <c r="J1016" s="14" t="str">
        <f t="shared" si="77"/>
        <v>No</v>
      </c>
      <c r="K1016" s="14">
        <f t="shared" si="75"/>
        <v>2</v>
      </c>
      <c r="L1016" s="14" t="str">
        <f t="shared" si="78"/>
        <v>No</v>
      </c>
      <c r="M1016" s="14" t="str">
        <f t="shared" si="76"/>
        <v>Yes</v>
      </c>
      <c r="N1016" s="28">
        <v>25.3</v>
      </c>
      <c r="O1016" s="19" t="str" cm="1">
        <f t="array" ref="O1016">_xlfn.IFS(N1016&lt;18.5,"Underweight",N1016&lt;25,"Normalweight",N1016&lt;30,"Overweight",N1016&gt;=30,"Obesity")</f>
        <v>Overweight</v>
      </c>
      <c r="P1016" s="38" t="s">
        <v>1357</v>
      </c>
      <c r="Q1016" s="28">
        <v>25.3</v>
      </c>
      <c r="R1016" s="38">
        <v>5.19</v>
      </c>
      <c r="S1016" s="38" t="s">
        <v>2383</v>
      </c>
      <c r="T1016" s="38" t="s">
        <v>2380</v>
      </c>
      <c r="U1016" s="38" t="s">
        <v>2380</v>
      </c>
      <c r="V1016" s="38">
        <v>2</v>
      </c>
      <c r="W1016" s="38" t="s">
        <v>2380</v>
      </c>
      <c r="X1016" s="38" t="s">
        <v>8392</v>
      </c>
      <c r="Y1016" s="19" t="str">
        <f t="shared" si="79"/>
        <v>Prediabetes</v>
      </c>
    </row>
    <row r="1017" spans="1:25" x14ac:dyDescent="0.35">
      <c r="A1017" s="3" t="s">
        <v>1356</v>
      </c>
      <c r="B1017" s="3">
        <v>30.25</v>
      </c>
      <c r="C1017" s="3">
        <v>10.16</v>
      </c>
      <c r="D1017" s="3" t="s">
        <v>2380</v>
      </c>
      <c r="E1017" s="3" t="s">
        <v>2380</v>
      </c>
      <c r="F1017" s="3" t="s">
        <v>2380</v>
      </c>
      <c r="G1017" s="3" t="s">
        <v>2381</v>
      </c>
      <c r="H1017" s="3" t="s">
        <v>2380</v>
      </c>
      <c r="I1017" s="14">
        <v>180</v>
      </c>
      <c r="J1017" s="14" t="str">
        <f t="shared" si="77"/>
        <v>No</v>
      </c>
      <c r="K1017" s="14">
        <f t="shared" si="75"/>
        <v>0</v>
      </c>
      <c r="L1017" s="14" t="str">
        <f t="shared" si="78"/>
        <v>No</v>
      </c>
      <c r="M1017" s="14" t="str">
        <f t="shared" si="76"/>
        <v>No</v>
      </c>
      <c r="N1017" s="28">
        <v>30.25</v>
      </c>
      <c r="O1017" s="19" t="str" cm="1">
        <f t="array" ref="O1017">_xlfn.IFS(N1017&lt;18.5,"Underweight",N1017&lt;25,"Normalweight",N1017&lt;30,"Overweight",N1017&gt;=30,"Obesity")</f>
        <v>Obesity</v>
      </c>
      <c r="P1017" s="38" t="s">
        <v>1356</v>
      </c>
      <c r="Q1017" s="28">
        <v>30.25</v>
      </c>
      <c r="R1017" s="38">
        <v>10.16</v>
      </c>
      <c r="S1017" s="38" t="s">
        <v>2380</v>
      </c>
      <c r="T1017" s="38" t="s">
        <v>2380</v>
      </c>
      <c r="U1017" s="38" t="s">
        <v>2380</v>
      </c>
      <c r="V1017" s="38">
        <v>0</v>
      </c>
      <c r="W1017" s="38" t="s">
        <v>2380</v>
      </c>
      <c r="X1017" s="38" t="s">
        <v>8391</v>
      </c>
      <c r="Y1017" s="19" t="str">
        <f t="shared" si="79"/>
        <v>Diabetes</v>
      </c>
    </row>
    <row r="1018" spans="1:25" x14ac:dyDescent="0.35">
      <c r="A1018" s="3" t="s">
        <v>1355</v>
      </c>
      <c r="B1018" s="3">
        <v>54</v>
      </c>
      <c r="C1018" s="3">
        <v>4.68</v>
      </c>
      <c r="D1018" s="3" t="s">
        <v>2382</v>
      </c>
      <c r="E1018" s="3" t="s">
        <v>2382</v>
      </c>
      <c r="F1018" s="3" t="s">
        <v>2380</v>
      </c>
      <c r="G1018" s="3">
        <v>2</v>
      </c>
      <c r="H1018" s="3" t="s">
        <v>2380</v>
      </c>
      <c r="I1018" s="14">
        <v>180</v>
      </c>
      <c r="J1018" s="14" t="str">
        <f t="shared" si="77"/>
        <v>No</v>
      </c>
      <c r="K1018" s="14">
        <f t="shared" si="75"/>
        <v>2</v>
      </c>
      <c r="L1018" s="14" t="str">
        <f t="shared" si="78"/>
        <v>No</v>
      </c>
      <c r="M1018" s="14" t="str">
        <f t="shared" si="76"/>
        <v>Yes</v>
      </c>
      <c r="N1018" s="28">
        <v>54</v>
      </c>
      <c r="O1018" s="19" t="str" cm="1">
        <f t="array" ref="O1018">_xlfn.IFS(N1018&lt;18.5,"Underweight",N1018&lt;25,"Normalweight",N1018&lt;30,"Overweight",N1018&gt;=30,"Obesity")</f>
        <v>Obesity</v>
      </c>
      <c r="P1018" s="38" t="s">
        <v>1355</v>
      </c>
      <c r="Q1018" s="28">
        <v>54</v>
      </c>
      <c r="R1018" s="38">
        <v>4.68</v>
      </c>
      <c r="S1018" s="38" t="s">
        <v>2383</v>
      </c>
      <c r="T1018" s="38" t="s">
        <v>2382</v>
      </c>
      <c r="U1018" s="38" t="s">
        <v>2380</v>
      </c>
      <c r="V1018" s="38">
        <v>2</v>
      </c>
      <c r="W1018" s="38" t="s">
        <v>2380</v>
      </c>
      <c r="X1018" s="38" t="s">
        <v>8391</v>
      </c>
      <c r="Y1018" s="19" t="str">
        <f t="shared" si="79"/>
        <v>Prediabetes</v>
      </c>
    </row>
    <row r="1019" spans="1:25" x14ac:dyDescent="0.35">
      <c r="A1019" s="3" t="s">
        <v>1354</v>
      </c>
      <c r="B1019" s="3">
        <v>51.86</v>
      </c>
      <c r="C1019" s="3">
        <v>5.32</v>
      </c>
      <c r="D1019" s="3" t="s">
        <v>2382</v>
      </c>
      <c r="E1019" s="3" t="s">
        <v>2380</v>
      </c>
      <c r="F1019" s="3" t="s">
        <v>2380</v>
      </c>
      <c r="G1019" s="3" t="s">
        <v>2381</v>
      </c>
      <c r="H1019" s="3" t="s">
        <v>2380</v>
      </c>
      <c r="I1019" s="14">
        <v>180</v>
      </c>
      <c r="J1019" s="14" t="str">
        <f t="shared" si="77"/>
        <v>No</v>
      </c>
      <c r="K1019" s="14">
        <f t="shared" si="75"/>
        <v>0</v>
      </c>
      <c r="L1019" s="14" t="str">
        <f t="shared" si="78"/>
        <v>No</v>
      </c>
      <c r="M1019" s="14" t="str">
        <f t="shared" si="76"/>
        <v>Yes</v>
      </c>
      <c r="N1019" s="28">
        <v>51.86</v>
      </c>
      <c r="O1019" s="19" t="str" cm="1">
        <f t="array" ref="O1019">_xlfn.IFS(N1019&lt;18.5,"Underweight",N1019&lt;25,"Normalweight",N1019&lt;30,"Overweight",N1019&gt;=30,"Obesity")</f>
        <v>Obesity</v>
      </c>
      <c r="P1019" s="38" t="s">
        <v>1354</v>
      </c>
      <c r="Q1019" s="28">
        <v>51.86</v>
      </c>
      <c r="R1019" s="38">
        <v>5.32</v>
      </c>
      <c r="S1019" s="38" t="s">
        <v>2383</v>
      </c>
      <c r="T1019" s="38" t="s">
        <v>2380</v>
      </c>
      <c r="U1019" s="38" t="s">
        <v>2380</v>
      </c>
      <c r="V1019" s="38">
        <v>0</v>
      </c>
      <c r="W1019" s="38" t="s">
        <v>2380</v>
      </c>
      <c r="X1019" s="38" t="s">
        <v>8391</v>
      </c>
      <c r="Y1019" s="19" t="str">
        <f t="shared" si="79"/>
        <v>Prediabetes</v>
      </c>
    </row>
    <row r="1020" spans="1:25" x14ac:dyDescent="0.35">
      <c r="A1020" s="3" t="s">
        <v>1353</v>
      </c>
      <c r="B1020" s="3">
        <v>31.39</v>
      </c>
      <c r="C1020" s="3">
        <v>6.99</v>
      </c>
      <c r="D1020" s="3" t="s">
        <v>2380</v>
      </c>
      <c r="E1020" s="3" t="s">
        <v>2380</v>
      </c>
      <c r="F1020" s="3" t="s">
        <v>2380</v>
      </c>
      <c r="G1020" s="3" t="s">
        <v>2381</v>
      </c>
      <c r="H1020" s="3" t="s">
        <v>2380</v>
      </c>
      <c r="I1020" s="14">
        <v>180</v>
      </c>
      <c r="J1020" s="14" t="str">
        <f t="shared" si="77"/>
        <v>No</v>
      </c>
      <c r="K1020" s="14">
        <f t="shared" si="75"/>
        <v>0</v>
      </c>
      <c r="L1020" s="14" t="str">
        <f t="shared" si="78"/>
        <v>No</v>
      </c>
      <c r="M1020" s="14" t="str">
        <f t="shared" si="76"/>
        <v>No</v>
      </c>
      <c r="N1020" s="28">
        <v>31.39</v>
      </c>
      <c r="O1020" s="19" t="str" cm="1">
        <f t="array" ref="O1020">_xlfn.IFS(N1020&lt;18.5,"Underweight",N1020&lt;25,"Normalweight",N1020&lt;30,"Overweight",N1020&gt;=30,"Obesity")</f>
        <v>Obesity</v>
      </c>
      <c r="P1020" s="38" t="s">
        <v>1353</v>
      </c>
      <c r="Q1020" s="28">
        <v>31.39</v>
      </c>
      <c r="R1020" s="38">
        <v>6.99</v>
      </c>
      <c r="S1020" s="38" t="s">
        <v>2380</v>
      </c>
      <c r="T1020" s="38" t="s">
        <v>2380</v>
      </c>
      <c r="U1020" s="38" t="s">
        <v>2380</v>
      </c>
      <c r="V1020" s="38">
        <v>0</v>
      </c>
      <c r="W1020" s="38" t="s">
        <v>2380</v>
      </c>
      <c r="X1020" s="38" t="s">
        <v>8391</v>
      </c>
      <c r="Y1020" s="19" t="str">
        <f t="shared" si="79"/>
        <v>Normal</v>
      </c>
    </row>
    <row r="1021" spans="1:25" x14ac:dyDescent="0.35">
      <c r="A1021" s="3" t="s">
        <v>1352</v>
      </c>
      <c r="B1021" s="3">
        <v>39.97</v>
      </c>
      <c r="C1021" s="3">
        <v>5.55</v>
      </c>
      <c r="D1021" s="3" t="s">
        <v>2380</v>
      </c>
      <c r="E1021" s="3" t="s">
        <v>2380</v>
      </c>
      <c r="F1021" s="3" t="s">
        <v>2380</v>
      </c>
      <c r="G1021" s="3" t="s">
        <v>2381</v>
      </c>
      <c r="H1021" s="3" t="s">
        <v>2380</v>
      </c>
      <c r="I1021" s="14">
        <v>180</v>
      </c>
      <c r="J1021" s="14" t="str">
        <f t="shared" si="77"/>
        <v>No</v>
      </c>
      <c r="K1021" s="14">
        <f t="shared" si="75"/>
        <v>0</v>
      </c>
      <c r="L1021" s="14" t="str">
        <f t="shared" si="78"/>
        <v>No</v>
      </c>
      <c r="M1021" s="14" t="str">
        <f t="shared" si="76"/>
        <v>No</v>
      </c>
      <c r="N1021" s="28">
        <v>39.97</v>
      </c>
      <c r="O1021" s="19" t="str" cm="1">
        <f t="array" ref="O1021">_xlfn.IFS(N1021&lt;18.5,"Underweight",N1021&lt;25,"Normalweight",N1021&lt;30,"Overweight",N1021&gt;=30,"Obesity")</f>
        <v>Obesity</v>
      </c>
      <c r="P1021" s="38" t="s">
        <v>1352</v>
      </c>
      <c r="Q1021" s="28">
        <v>39.97</v>
      </c>
      <c r="R1021" s="38">
        <v>5.55</v>
      </c>
      <c r="S1021" s="38" t="s">
        <v>2380</v>
      </c>
      <c r="T1021" s="38" t="s">
        <v>2380</v>
      </c>
      <c r="U1021" s="38" t="s">
        <v>2380</v>
      </c>
      <c r="V1021" s="38">
        <v>0</v>
      </c>
      <c r="W1021" s="38" t="s">
        <v>2380</v>
      </c>
      <c r="X1021" s="38" t="s">
        <v>8391</v>
      </c>
      <c r="Y1021" s="19" t="str">
        <f t="shared" si="79"/>
        <v>Prediabetes</v>
      </c>
    </row>
    <row r="1022" spans="1:25" x14ac:dyDescent="0.35">
      <c r="A1022" s="3" t="s">
        <v>1351</v>
      </c>
      <c r="B1022" s="3">
        <v>41.23</v>
      </c>
      <c r="C1022" s="3">
        <v>6.94</v>
      </c>
      <c r="D1022" s="3" t="s">
        <v>2380</v>
      </c>
      <c r="E1022" s="3" t="s">
        <v>2380</v>
      </c>
      <c r="F1022" s="3" t="s">
        <v>2380</v>
      </c>
      <c r="G1022" s="3" t="s">
        <v>2381</v>
      </c>
      <c r="H1022" s="3" t="s">
        <v>2380</v>
      </c>
      <c r="I1022" s="14">
        <v>180</v>
      </c>
      <c r="J1022" s="14" t="str">
        <f t="shared" si="77"/>
        <v>No</v>
      </c>
      <c r="K1022" s="14">
        <f t="shared" si="75"/>
        <v>0</v>
      </c>
      <c r="L1022" s="14" t="str">
        <f t="shared" si="78"/>
        <v>No</v>
      </c>
      <c r="M1022" s="14" t="str">
        <f t="shared" si="76"/>
        <v>No</v>
      </c>
      <c r="N1022" s="28">
        <v>41.23</v>
      </c>
      <c r="O1022" s="19" t="str" cm="1">
        <f t="array" ref="O1022">_xlfn.IFS(N1022&lt;18.5,"Underweight",N1022&lt;25,"Normalweight",N1022&lt;30,"Overweight",N1022&gt;=30,"Obesity")</f>
        <v>Obesity</v>
      </c>
      <c r="P1022" s="38" t="s">
        <v>1351</v>
      </c>
      <c r="Q1022" s="28">
        <v>41.23</v>
      </c>
      <c r="R1022" s="38">
        <v>6.94</v>
      </c>
      <c r="S1022" s="38" t="s">
        <v>2380</v>
      </c>
      <c r="T1022" s="38" t="s">
        <v>2380</v>
      </c>
      <c r="U1022" s="38" t="s">
        <v>2380</v>
      </c>
      <c r="V1022" s="38">
        <v>0</v>
      </c>
      <c r="W1022" s="38" t="s">
        <v>2380</v>
      </c>
      <c r="X1022" s="38" t="s">
        <v>8391</v>
      </c>
      <c r="Y1022" s="19" t="str">
        <f t="shared" si="79"/>
        <v>Diabetes</v>
      </c>
    </row>
    <row r="1023" spans="1:25" x14ac:dyDescent="0.35">
      <c r="A1023" s="3" t="s">
        <v>1350</v>
      </c>
      <c r="B1023" s="3">
        <v>49.45</v>
      </c>
      <c r="C1023" s="3">
        <v>4.2</v>
      </c>
      <c r="D1023" s="3" t="s">
        <v>2382</v>
      </c>
      <c r="E1023" s="3" t="s">
        <v>2380</v>
      </c>
      <c r="F1023" s="3" t="s">
        <v>2380</v>
      </c>
      <c r="G1023" s="3" t="s">
        <v>2381</v>
      </c>
      <c r="H1023" s="3" t="s">
        <v>2380</v>
      </c>
      <c r="I1023" s="14">
        <v>180</v>
      </c>
      <c r="J1023" s="14" t="str">
        <f t="shared" si="77"/>
        <v>No</v>
      </c>
      <c r="K1023" s="14">
        <f t="shared" si="75"/>
        <v>0</v>
      </c>
      <c r="L1023" s="14" t="str">
        <f t="shared" si="78"/>
        <v>No</v>
      </c>
      <c r="M1023" s="14" t="str">
        <f t="shared" si="76"/>
        <v>Yes</v>
      </c>
      <c r="N1023" s="28">
        <v>49.45</v>
      </c>
      <c r="O1023" s="19" t="str" cm="1">
        <f t="array" ref="O1023">_xlfn.IFS(N1023&lt;18.5,"Underweight",N1023&lt;25,"Normalweight",N1023&lt;30,"Overweight",N1023&gt;=30,"Obesity")</f>
        <v>Obesity</v>
      </c>
      <c r="P1023" s="38" t="s">
        <v>1350</v>
      </c>
      <c r="Q1023" s="28">
        <v>49.45</v>
      </c>
      <c r="R1023" s="38">
        <v>4.2</v>
      </c>
      <c r="S1023" s="38" t="s">
        <v>2383</v>
      </c>
      <c r="T1023" s="38" t="s">
        <v>2380</v>
      </c>
      <c r="U1023" s="38" t="s">
        <v>2380</v>
      </c>
      <c r="V1023" s="38">
        <v>0</v>
      </c>
      <c r="W1023" s="38" t="s">
        <v>2380</v>
      </c>
      <c r="X1023" s="38" t="s">
        <v>8391</v>
      </c>
      <c r="Y1023" s="19" t="str">
        <f t="shared" si="79"/>
        <v>Normal</v>
      </c>
    </row>
    <row r="1024" spans="1:25" x14ac:dyDescent="0.35">
      <c r="A1024" s="3" t="s">
        <v>1349</v>
      </c>
      <c r="B1024" s="3">
        <v>41.04</v>
      </c>
      <c r="C1024" s="3">
        <v>5.59</v>
      </c>
      <c r="D1024" s="3" t="s">
        <v>2380</v>
      </c>
      <c r="E1024" s="3" t="s">
        <v>2380</v>
      </c>
      <c r="F1024" s="3" t="s">
        <v>2380</v>
      </c>
      <c r="G1024" s="3" t="s">
        <v>2381</v>
      </c>
      <c r="H1024" s="3" t="s">
        <v>2380</v>
      </c>
      <c r="I1024" s="14">
        <v>180</v>
      </c>
      <c r="J1024" s="14" t="str">
        <f t="shared" si="77"/>
        <v>No</v>
      </c>
      <c r="K1024" s="14">
        <f t="shared" si="75"/>
        <v>0</v>
      </c>
      <c r="L1024" s="14" t="str">
        <f t="shared" si="78"/>
        <v>No</v>
      </c>
      <c r="M1024" s="14" t="str">
        <f t="shared" si="76"/>
        <v>No</v>
      </c>
      <c r="N1024" s="28">
        <v>41.04</v>
      </c>
      <c r="O1024" s="19" t="str" cm="1">
        <f t="array" ref="O1024">_xlfn.IFS(N1024&lt;18.5,"Underweight",N1024&lt;25,"Normalweight",N1024&lt;30,"Overweight",N1024&gt;=30,"Obesity")</f>
        <v>Obesity</v>
      </c>
      <c r="P1024" s="38" t="s">
        <v>1349</v>
      </c>
      <c r="Q1024" s="28">
        <v>41.04</v>
      </c>
      <c r="R1024" s="38">
        <v>5.59</v>
      </c>
      <c r="S1024" s="38" t="s">
        <v>2380</v>
      </c>
      <c r="T1024" s="38" t="s">
        <v>2380</v>
      </c>
      <c r="U1024" s="38" t="s">
        <v>2380</v>
      </c>
      <c r="V1024" s="38">
        <v>0</v>
      </c>
      <c r="W1024" s="38" t="s">
        <v>2380</v>
      </c>
      <c r="X1024" s="38" t="s">
        <v>8391</v>
      </c>
      <c r="Y1024" s="19" t="str">
        <f t="shared" si="79"/>
        <v>Normal</v>
      </c>
    </row>
    <row r="1025" spans="1:25" x14ac:dyDescent="0.35">
      <c r="A1025" s="3" t="s">
        <v>1348</v>
      </c>
      <c r="B1025" s="3">
        <v>27.93</v>
      </c>
      <c r="C1025" s="3">
        <v>9.9600000000000009</v>
      </c>
      <c r="D1025" s="3" t="s">
        <v>2380</v>
      </c>
      <c r="E1025" s="3" t="s">
        <v>2380</v>
      </c>
      <c r="F1025" s="3" t="s">
        <v>2380</v>
      </c>
      <c r="G1025" s="3" t="s">
        <v>2381</v>
      </c>
      <c r="H1025" s="3" t="s">
        <v>2380</v>
      </c>
      <c r="I1025" s="14">
        <v>180</v>
      </c>
      <c r="J1025" s="14" t="str">
        <f t="shared" si="77"/>
        <v>No</v>
      </c>
      <c r="K1025" s="14">
        <f t="shared" si="75"/>
        <v>0</v>
      </c>
      <c r="L1025" s="14" t="str">
        <f t="shared" si="78"/>
        <v>No</v>
      </c>
      <c r="M1025" s="14" t="str">
        <f t="shared" si="76"/>
        <v>No</v>
      </c>
      <c r="N1025" s="28">
        <v>27.93</v>
      </c>
      <c r="O1025" s="19" t="str" cm="1">
        <f t="array" ref="O1025">_xlfn.IFS(N1025&lt;18.5,"Underweight",N1025&lt;25,"Normalweight",N1025&lt;30,"Overweight",N1025&gt;=30,"Obesity")</f>
        <v>Overweight</v>
      </c>
      <c r="P1025" s="38" t="s">
        <v>1348</v>
      </c>
      <c r="Q1025" s="28">
        <v>27.93</v>
      </c>
      <c r="R1025" s="38">
        <v>9.9600000000000009</v>
      </c>
      <c r="S1025" s="38" t="s">
        <v>2380</v>
      </c>
      <c r="T1025" s="38" t="s">
        <v>2380</v>
      </c>
      <c r="U1025" s="38" t="s">
        <v>2380</v>
      </c>
      <c r="V1025" s="38">
        <v>0</v>
      </c>
      <c r="W1025" s="38" t="s">
        <v>2380</v>
      </c>
      <c r="X1025" s="38" t="s">
        <v>8392</v>
      </c>
      <c r="Y1025" s="19" t="str">
        <f t="shared" si="79"/>
        <v>Normal</v>
      </c>
    </row>
    <row r="1026" spans="1:25" x14ac:dyDescent="0.35">
      <c r="A1026" s="3" t="s">
        <v>1347</v>
      </c>
      <c r="B1026" s="3">
        <v>21.01</v>
      </c>
      <c r="C1026" s="3">
        <v>7.37</v>
      </c>
      <c r="D1026" s="3" t="s">
        <v>2380</v>
      </c>
      <c r="E1026" s="3" t="s">
        <v>2380</v>
      </c>
      <c r="F1026" s="3" t="s">
        <v>2380</v>
      </c>
      <c r="G1026" s="3" t="s">
        <v>2381</v>
      </c>
      <c r="H1026" s="3" t="s">
        <v>2380</v>
      </c>
      <c r="I1026" s="14">
        <v>180</v>
      </c>
      <c r="J1026" s="14" t="str">
        <f t="shared" si="77"/>
        <v>No</v>
      </c>
      <c r="K1026" s="14">
        <f t="shared" si="75"/>
        <v>0</v>
      </c>
      <c r="L1026" s="14" t="str">
        <f t="shared" si="78"/>
        <v>No</v>
      </c>
      <c r="M1026" s="14" t="str">
        <f t="shared" si="76"/>
        <v>No</v>
      </c>
      <c r="N1026" s="28">
        <v>21.01</v>
      </c>
      <c r="O1026" s="19" t="str" cm="1">
        <f t="array" ref="O1026">_xlfn.IFS(N1026&lt;18.5,"Underweight",N1026&lt;25,"Normalweight",N1026&lt;30,"Overweight",N1026&gt;=30,"Obesity")</f>
        <v>Normalweight</v>
      </c>
      <c r="P1026" s="38" t="s">
        <v>1347</v>
      </c>
      <c r="Q1026" s="28">
        <v>21.01</v>
      </c>
      <c r="R1026" s="38">
        <v>7.37</v>
      </c>
      <c r="S1026" s="38" t="s">
        <v>2380</v>
      </c>
      <c r="T1026" s="38" t="s">
        <v>2380</v>
      </c>
      <c r="U1026" s="38" t="s">
        <v>2380</v>
      </c>
      <c r="V1026" s="38">
        <v>0</v>
      </c>
      <c r="W1026" s="38" t="s">
        <v>2380</v>
      </c>
      <c r="X1026" s="38" t="s">
        <v>8393</v>
      </c>
      <c r="Y1026" s="19" t="str">
        <f t="shared" si="79"/>
        <v>Diabetes</v>
      </c>
    </row>
    <row r="1027" spans="1:25" x14ac:dyDescent="0.35">
      <c r="A1027" s="3" t="s">
        <v>1346</v>
      </c>
      <c r="B1027" s="3">
        <v>52.37</v>
      </c>
      <c r="C1027" s="3">
        <v>5.0599999999999996</v>
      </c>
      <c r="D1027" s="3" t="s">
        <v>2382</v>
      </c>
      <c r="E1027" s="3" t="s">
        <v>2382</v>
      </c>
      <c r="F1027" s="3" t="s">
        <v>2380</v>
      </c>
      <c r="G1027" s="3">
        <v>2</v>
      </c>
      <c r="H1027" s="3" t="s">
        <v>2380</v>
      </c>
      <c r="I1027" s="14">
        <v>180</v>
      </c>
      <c r="J1027" s="14" t="str">
        <f t="shared" si="77"/>
        <v>No</v>
      </c>
      <c r="K1027" s="14">
        <f t="shared" ref="K1027:K1090" si="80">IF(G1027="No major surgery",0,G1027)</f>
        <v>2</v>
      </c>
      <c r="L1027" s="14" t="str">
        <f t="shared" si="78"/>
        <v>No</v>
      </c>
      <c r="M1027" s="14" t="str">
        <f t="shared" ref="M1027:M1090" si="81">PROPER(D1027)</f>
        <v>Yes</v>
      </c>
      <c r="N1027" s="28">
        <v>52.37</v>
      </c>
      <c r="O1027" s="19" t="str" cm="1">
        <f t="array" ref="O1027">_xlfn.IFS(N1027&lt;18.5,"Underweight",N1027&lt;25,"Normalweight",N1027&lt;30,"Overweight",N1027&gt;=30,"Obesity")</f>
        <v>Obesity</v>
      </c>
      <c r="P1027" s="38" t="s">
        <v>1346</v>
      </c>
      <c r="Q1027" s="28">
        <v>52.37</v>
      </c>
      <c r="R1027" s="38">
        <v>5.0599999999999996</v>
      </c>
      <c r="S1027" s="38" t="s">
        <v>2383</v>
      </c>
      <c r="T1027" s="38" t="s">
        <v>2382</v>
      </c>
      <c r="U1027" s="38" t="s">
        <v>2380</v>
      </c>
      <c r="V1027" s="38">
        <v>2</v>
      </c>
      <c r="W1027" s="38" t="s">
        <v>2380</v>
      </c>
      <c r="X1027" s="38" t="s">
        <v>8391</v>
      </c>
      <c r="Y1027" s="19" t="str">
        <f t="shared" si="79"/>
        <v>Normal</v>
      </c>
    </row>
    <row r="1028" spans="1:25" x14ac:dyDescent="0.35">
      <c r="A1028" s="3" t="s">
        <v>1345</v>
      </c>
      <c r="B1028" s="3">
        <v>40.369999999999997</v>
      </c>
      <c r="C1028" s="3">
        <v>8.2100000000000009</v>
      </c>
      <c r="D1028" s="3" t="s">
        <v>2380</v>
      </c>
      <c r="E1028" s="3" t="s">
        <v>2380</v>
      </c>
      <c r="F1028" s="3" t="s">
        <v>2380</v>
      </c>
      <c r="G1028" s="3" t="s">
        <v>2381</v>
      </c>
      <c r="H1028" s="3" t="s">
        <v>2380</v>
      </c>
      <c r="I1028" s="14">
        <v>180</v>
      </c>
      <c r="J1028" s="14" t="str">
        <f t="shared" ref="J1028:J1091" si="82">IF(H1028="?",INDEX($H$3:$H$2337,MODE($I$3:$I$2337)),H1028)</f>
        <v>No</v>
      </c>
      <c r="K1028" s="14">
        <f t="shared" si="80"/>
        <v>0</v>
      </c>
      <c r="L1028" s="14" t="str">
        <f t="shared" ref="L1028:L1091" si="83">PROPER(J1028)</f>
        <v>No</v>
      </c>
      <c r="M1028" s="14" t="str">
        <f t="shared" si="81"/>
        <v>No</v>
      </c>
      <c r="N1028" s="28">
        <v>40.369999999999997</v>
      </c>
      <c r="O1028" s="19" t="str" cm="1">
        <f t="array" ref="O1028">_xlfn.IFS(N1028&lt;18.5,"Underweight",N1028&lt;25,"Normalweight",N1028&lt;30,"Overweight",N1028&gt;=30,"Obesity")</f>
        <v>Obesity</v>
      </c>
      <c r="P1028" s="38" t="s">
        <v>1345</v>
      </c>
      <c r="Q1028" s="28">
        <v>40.369999999999997</v>
      </c>
      <c r="R1028" s="38">
        <v>8.2100000000000009</v>
      </c>
      <c r="S1028" s="38" t="s">
        <v>2380</v>
      </c>
      <c r="T1028" s="38" t="s">
        <v>2380</v>
      </c>
      <c r="U1028" s="38" t="s">
        <v>2380</v>
      </c>
      <c r="V1028" s="38">
        <v>0</v>
      </c>
      <c r="W1028" s="38" t="s">
        <v>2380</v>
      </c>
      <c r="X1028" s="38" t="s">
        <v>8391</v>
      </c>
      <c r="Y1028" s="19" t="str">
        <f t="shared" ref="Y1028:Y1091" si="84">IF(R1057&lt;=5.7,"Normal",IF(R1028&lt;=6.5,"Prediabetes","Diabetes"))</f>
        <v>Normal</v>
      </c>
    </row>
    <row r="1029" spans="1:25" x14ac:dyDescent="0.35">
      <c r="A1029" s="3" t="s">
        <v>1344</v>
      </c>
      <c r="B1029" s="3">
        <v>41.47</v>
      </c>
      <c r="C1029" s="3">
        <v>10.34</v>
      </c>
      <c r="D1029" s="3" t="s">
        <v>2380</v>
      </c>
      <c r="E1029" s="3" t="s">
        <v>2380</v>
      </c>
      <c r="F1029" s="3" t="s">
        <v>2380</v>
      </c>
      <c r="G1029" s="3">
        <v>2</v>
      </c>
      <c r="H1029" s="3" t="s">
        <v>2380</v>
      </c>
      <c r="I1029" s="14">
        <v>180</v>
      </c>
      <c r="J1029" s="14" t="str">
        <f t="shared" si="82"/>
        <v>No</v>
      </c>
      <c r="K1029" s="14">
        <f t="shared" si="80"/>
        <v>2</v>
      </c>
      <c r="L1029" s="14" t="str">
        <f t="shared" si="83"/>
        <v>No</v>
      </c>
      <c r="M1029" s="14" t="str">
        <f t="shared" si="81"/>
        <v>No</v>
      </c>
      <c r="N1029" s="28">
        <v>41.47</v>
      </c>
      <c r="O1029" s="19" t="str" cm="1">
        <f t="array" ref="O1029">_xlfn.IFS(N1029&lt;18.5,"Underweight",N1029&lt;25,"Normalweight",N1029&lt;30,"Overweight",N1029&gt;=30,"Obesity")</f>
        <v>Obesity</v>
      </c>
      <c r="P1029" s="38" t="s">
        <v>1344</v>
      </c>
      <c r="Q1029" s="28">
        <v>41.47</v>
      </c>
      <c r="R1029" s="38">
        <v>10.34</v>
      </c>
      <c r="S1029" s="38" t="s">
        <v>2380</v>
      </c>
      <c r="T1029" s="38" t="s">
        <v>2380</v>
      </c>
      <c r="U1029" s="38" t="s">
        <v>2380</v>
      </c>
      <c r="V1029" s="38">
        <v>2</v>
      </c>
      <c r="W1029" s="38" t="s">
        <v>2380</v>
      </c>
      <c r="X1029" s="38" t="s">
        <v>8391</v>
      </c>
      <c r="Y1029" s="19" t="str">
        <f t="shared" si="84"/>
        <v>Diabetes</v>
      </c>
    </row>
    <row r="1030" spans="1:25" x14ac:dyDescent="0.35">
      <c r="A1030" s="3" t="s">
        <v>1343</v>
      </c>
      <c r="B1030" s="3">
        <v>33.725000000000001</v>
      </c>
      <c r="C1030" s="3">
        <v>5.51</v>
      </c>
      <c r="D1030" s="3" t="s">
        <v>2382</v>
      </c>
      <c r="E1030" s="3" t="s">
        <v>2380</v>
      </c>
      <c r="F1030" s="3" t="s">
        <v>2380</v>
      </c>
      <c r="G1030" s="3">
        <v>2</v>
      </c>
      <c r="H1030" s="3" t="s">
        <v>2380</v>
      </c>
      <c r="I1030" s="14">
        <v>180</v>
      </c>
      <c r="J1030" s="14" t="str">
        <f t="shared" si="82"/>
        <v>No</v>
      </c>
      <c r="K1030" s="14">
        <f t="shared" si="80"/>
        <v>2</v>
      </c>
      <c r="L1030" s="14" t="str">
        <f t="shared" si="83"/>
        <v>No</v>
      </c>
      <c r="M1030" s="14" t="str">
        <f t="shared" si="81"/>
        <v>Yes</v>
      </c>
      <c r="N1030" s="28">
        <v>33.725000000000001</v>
      </c>
      <c r="O1030" s="19" t="str" cm="1">
        <f t="array" ref="O1030">_xlfn.IFS(N1030&lt;18.5,"Underweight",N1030&lt;25,"Normalweight",N1030&lt;30,"Overweight",N1030&gt;=30,"Obesity")</f>
        <v>Obesity</v>
      </c>
      <c r="P1030" s="38" t="s">
        <v>1343</v>
      </c>
      <c r="Q1030" s="28">
        <v>33.725000000000001</v>
      </c>
      <c r="R1030" s="38">
        <v>5.51</v>
      </c>
      <c r="S1030" s="38" t="s">
        <v>2383</v>
      </c>
      <c r="T1030" s="38" t="s">
        <v>2380</v>
      </c>
      <c r="U1030" s="38" t="s">
        <v>2380</v>
      </c>
      <c r="V1030" s="38">
        <v>2</v>
      </c>
      <c r="W1030" s="38" t="s">
        <v>2380</v>
      </c>
      <c r="X1030" s="38" t="s">
        <v>8391</v>
      </c>
      <c r="Y1030" s="19" t="str">
        <f t="shared" si="84"/>
        <v>Prediabetes</v>
      </c>
    </row>
    <row r="1031" spans="1:25" x14ac:dyDescent="0.35">
      <c r="A1031" s="3" t="s">
        <v>1342</v>
      </c>
      <c r="B1031" s="3">
        <v>28.1</v>
      </c>
      <c r="C1031" s="3">
        <v>11.2</v>
      </c>
      <c r="D1031" s="3" t="s">
        <v>2380</v>
      </c>
      <c r="E1031" s="3" t="s">
        <v>2380</v>
      </c>
      <c r="F1031" s="3" t="s">
        <v>2380</v>
      </c>
      <c r="G1031" s="3" t="s">
        <v>2381</v>
      </c>
      <c r="H1031" s="3" t="s">
        <v>2380</v>
      </c>
      <c r="I1031" s="14">
        <v>180</v>
      </c>
      <c r="J1031" s="14" t="str">
        <f t="shared" si="82"/>
        <v>No</v>
      </c>
      <c r="K1031" s="14">
        <f t="shared" si="80"/>
        <v>0</v>
      </c>
      <c r="L1031" s="14" t="str">
        <f t="shared" si="83"/>
        <v>No</v>
      </c>
      <c r="M1031" s="14" t="str">
        <f t="shared" si="81"/>
        <v>No</v>
      </c>
      <c r="N1031" s="28">
        <v>28.1</v>
      </c>
      <c r="O1031" s="19" t="str" cm="1">
        <f t="array" ref="O1031">_xlfn.IFS(N1031&lt;18.5,"Underweight",N1031&lt;25,"Normalweight",N1031&lt;30,"Overweight",N1031&gt;=30,"Obesity")</f>
        <v>Overweight</v>
      </c>
      <c r="P1031" s="38" t="s">
        <v>1342</v>
      </c>
      <c r="Q1031" s="28">
        <v>28.1</v>
      </c>
      <c r="R1031" s="38">
        <v>11.2</v>
      </c>
      <c r="S1031" s="38" t="s">
        <v>2380</v>
      </c>
      <c r="T1031" s="38" t="s">
        <v>2380</v>
      </c>
      <c r="U1031" s="38" t="s">
        <v>2380</v>
      </c>
      <c r="V1031" s="38">
        <v>0</v>
      </c>
      <c r="W1031" s="38" t="s">
        <v>2380</v>
      </c>
      <c r="X1031" s="38" t="s">
        <v>8392</v>
      </c>
      <c r="Y1031" s="19" t="str">
        <f t="shared" si="84"/>
        <v>Diabetes</v>
      </c>
    </row>
    <row r="1032" spans="1:25" x14ac:dyDescent="0.35">
      <c r="A1032" s="3" t="s">
        <v>1341</v>
      </c>
      <c r="B1032" s="3">
        <v>37.43</v>
      </c>
      <c r="C1032" s="3">
        <v>4.3499999999999996</v>
      </c>
      <c r="D1032" s="3" t="s">
        <v>2382</v>
      </c>
      <c r="E1032" s="3" t="s">
        <v>2380</v>
      </c>
      <c r="F1032" s="3" t="s">
        <v>2383</v>
      </c>
      <c r="G1032" s="3">
        <v>1</v>
      </c>
      <c r="H1032" s="3" t="s">
        <v>2380</v>
      </c>
      <c r="I1032" s="14">
        <v>180</v>
      </c>
      <c r="J1032" s="14" t="str">
        <f t="shared" si="82"/>
        <v>No</v>
      </c>
      <c r="K1032" s="14">
        <f t="shared" si="80"/>
        <v>1</v>
      </c>
      <c r="L1032" s="14" t="str">
        <f t="shared" si="83"/>
        <v>No</v>
      </c>
      <c r="M1032" s="14" t="str">
        <f t="shared" si="81"/>
        <v>Yes</v>
      </c>
      <c r="N1032" s="28">
        <v>37.43</v>
      </c>
      <c r="O1032" s="19" t="str" cm="1">
        <f t="array" ref="O1032">_xlfn.IFS(N1032&lt;18.5,"Underweight",N1032&lt;25,"Normalweight",N1032&lt;30,"Overweight",N1032&gt;=30,"Obesity")</f>
        <v>Obesity</v>
      </c>
      <c r="P1032" s="38" t="s">
        <v>1341</v>
      </c>
      <c r="Q1032" s="28">
        <v>37.43</v>
      </c>
      <c r="R1032" s="38">
        <v>4.3499999999999996</v>
      </c>
      <c r="S1032" s="38" t="s">
        <v>2383</v>
      </c>
      <c r="T1032" s="38" t="s">
        <v>2380</v>
      </c>
      <c r="U1032" s="38" t="s">
        <v>2383</v>
      </c>
      <c r="V1032" s="38">
        <v>1</v>
      </c>
      <c r="W1032" s="38" t="s">
        <v>2380</v>
      </c>
      <c r="X1032" s="38" t="s">
        <v>8391</v>
      </c>
      <c r="Y1032" s="19" t="str">
        <f t="shared" si="84"/>
        <v>Normal</v>
      </c>
    </row>
    <row r="1033" spans="1:25" x14ac:dyDescent="0.35">
      <c r="A1033" s="3" t="s">
        <v>1340</v>
      </c>
      <c r="B1033" s="3">
        <v>23.7</v>
      </c>
      <c r="C1033" s="3">
        <v>10.45</v>
      </c>
      <c r="D1033" s="3" t="s">
        <v>2380</v>
      </c>
      <c r="E1033" s="3" t="s">
        <v>2380</v>
      </c>
      <c r="F1033" s="3" t="s">
        <v>2380</v>
      </c>
      <c r="G1033" s="3" t="s">
        <v>2381</v>
      </c>
      <c r="H1033" s="3" t="s">
        <v>2380</v>
      </c>
      <c r="I1033" s="14">
        <v>180</v>
      </c>
      <c r="J1033" s="14" t="str">
        <f t="shared" si="82"/>
        <v>No</v>
      </c>
      <c r="K1033" s="14">
        <f t="shared" si="80"/>
        <v>0</v>
      </c>
      <c r="L1033" s="14" t="str">
        <f t="shared" si="83"/>
        <v>No</v>
      </c>
      <c r="M1033" s="14" t="str">
        <f t="shared" si="81"/>
        <v>No</v>
      </c>
      <c r="N1033" s="28">
        <v>23.7</v>
      </c>
      <c r="O1033" s="19" t="str" cm="1">
        <f t="array" ref="O1033">_xlfn.IFS(N1033&lt;18.5,"Underweight",N1033&lt;25,"Normalweight",N1033&lt;30,"Overweight",N1033&gt;=30,"Obesity")</f>
        <v>Normalweight</v>
      </c>
      <c r="P1033" s="38" t="s">
        <v>1340</v>
      </c>
      <c r="Q1033" s="28">
        <v>23.7</v>
      </c>
      <c r="R1033" s="38">
        <v>10.45</v>
      </c>
      <c r="S1033" s="38" t="s">
        <v>2380</v>
      </c>
      <c r="T1033" s="38" t="s">
        <v>2380</v>
      </c>
      <c r="U1033" s="38" t="s">
        <v>2380</v>
      </c>
      <c r="V1033" s="38">
        <v>0</v>
      </c>
      <c r="W1033" s="38" t="s">
        <v>2380</v>
      </c>
      <c r="X1033" s="38" t="s">
        <v>8393</v>
      </c>
      <c r="Y1033" s="19" t="str">
        <f t="shared" si="84"/>
        <v>Diabetes</v>
      </c>
    </row>
    <row r="1034" spans="1:25" x14ac:dyDescent="0.35">
      <c r="A1034" s="3" t="s">
        <v>1339</v>
      </c>
      <c r="B1034" s="3">
        <v>24.795000000000002</v>
      </c>
      <c r="C1034" s="3">
        <v>4.07</v>
      </c>
      <c r="D1034" s="3" t="s">
        <v>2382</v>
      </c>
      <c r="E1034" s="3" t="s">
        <v>2380</v>
      </c>
      <c r="F1034" s="3" t="s">
        <v>2383</v>
      </c>
      <c r="G1034" s="3">
        <v>1</v>
      </c>
      <c r="H1034" s="3" t="s">
        <v>2380</v>
      </c>
      <c r="I1034" s="14">
        <v>180</v>
      </c>
      <c r="J1034" s="14" t="str">
        <f t="shared" si="82"/>
        <v>No</v>
      </c>
      <c r="K1034" s="14">
        <f t="shared" si="80"/>
        <v>1</v>
      </c>
      <c r="L1034" s="14" t="str">
        <f t="shared" si="83"/>
        <v>No</v>
      </c>
      <c r="M1034" s="14" t="str">
        <f t="shared" si="81"/>
        <v>Yes</v>
      </c>
      <c r="N1034" s="28">
        <v>24.795000000000002</v>
      </c>
      <c r="O1034" s="19" t="str" cm="1">
        <f t="array" ref="O1034">_xlfn.IFS(N1034&lt;18.5,"Underweight",N1034&lt;25,"Normalweight",N1034&lt;30,"Overweight",N1034&gt;=30,"Obesity")</f>
        <v>Normalweight</v>
      </c>
      <c r="P1034" s="38" t="s">
        <v>1339</v>
      </c>
      <c r="Q1034" s="28">
        <v>24.795000000000002</v>
      </c>
      <c r="R1034" s="38">
        <v>4.07</v>
      </c>
      <c r="S1034" s="38" t="s">
        <v>2383</v>
      </c>
      <c r="T1034" s="38" t="s">
        <v>2380</v>
      </c>
      <c r="U1034" s="38" t="s">
        <v>2383</v>
      </c>
      <c r="V1034" s="38">
        <v>1</v>
      </c>
      <c r="W1034" s="38" t="s">
        <v>2380</v>
      </c>
      <c r="X1034" s="38" t="s">
        <v>8393</v>
      </c>
      <c r="Y1034" s="19" t="str">
        <f t="shared" si="84"/>
        <v>Normal</v>
      </c>
    </row>
    <row r="1035" spans="1:25" x14ac:dyDescent="0.35">
      <c r="A1035" s="3" t="s">
        <v>1338</v>
      </c>
      <c r="B1035" s="3">
        <v>31.9</v>
      </c>
      <c r="C1035" s="3">
        <v>8.34</v>
      </c>
      <c r="D1035" s="3" t="s">
        <v>2380</v>
      </c>
      <c r="E1035" s="3" t="s">
        <v>2380</v>
      </c>
      <c r="F1035" s="3" t="s">
        <v>2380</v>
      </c>
      <c r="G1035" s="3" t="s">
        <v>2381</v>
      </c>
      <c r="H1035" s="3" t="s">
        <v>2380</v>
      </c>
      <c r="I1035" s="14">
        <v>180</v>
      </c>
      <c r="J1035" s="14" t="str">
        <f t="shared" si="82"/>
        <v>No</v>
      </c>
      <c r="K1035" s="14">
        <f t="shared" si="80"/>
        <v>0</v>
      </c>
      <c r="L1035" s="14" t="str">
        <f t="shared" si="83"/>
        <v>No</v>
      </c>
      <c r="M1035" s="14" t="str">
        <f t="shared" si="81"/>
        <v>No</v>
      </c>
      <c r="N1035" s="28">
        <v>31.9</v>
      </c>
      <c r="O1035" s="19" t="str" cm="1">
        <f t="array" ref="O1035">_xlfn.IFS(N1035&lt;18.5,"Underweight",N1035&lt;25,"Normalweight",N1035&lt;30,"Overweight",N1035&gt;=30,"Obesity")</f>
        <v>Obesity</v>
      </c>
      <c r="P1035" s="38" t="s">
        <v>1338</v>
      </c>
      <c r="Q1035" s="28">
        <v>31.9</v>
      </c>
      <c r="R1035" s="38">
        <v>8.34</v>
      </c>
      <c r="S1035" s="38" t="s">
        <v>2380</v>
      </c>
      <c r="T1035" s="38" t="s">
        <v>2380</v>
      </c>
      <c r="U1035" s="38" t="s">
        <v>2380</v>
      </c>
      <c r="V1035" s="38">
        <v>0</v>
      </c>
      <c r="W1035" s="38" t="s">
        <v>2380</v>
      </c>
      <c r="X1035" s="38" t="s">
        <v>8391</v>
      </c>
      <c r="Y1035" s="19" t="str">
        <f t="shared" si="84"/>
        <v>Normal</v>
      </c>
    </row>
    <row r="1036" spans="1:25" x14ac:dyDescent="0.35">
      <c r="A1036" s="3" t="s">
        <v>1337</v>
      </c>
      <c r="B1036" s="3">
        <v>32.68</v>
      </c>
      <c r="C1036" s="3">
        <v>7.41</v>
      </c>
      <c r="D1036" s="3" t="s">
        <v>2380</v>
      </c>
      <c r="E1036" s="3" t="s">
        <v>2380</v>
      </c>
      <c r="F1036" s="3" t="s">
        <v>2380</v>
      </c>
      <c r="G1036" s="3" t="s">
        <v>2381</v>
      </c>
      <c r="H1036" s="3" t="s">
        <v>2380</v>
      </c>
      <c r="I1036" s="14">
        <v>180</v>
      </c>
      <c r="J1036" s="14" t="str">
        <f t="shared" si="82"/>
        <v>No</v>
      </c>
      <c r="K1036" s="14">
        <f t="shared" si="80"/>
        <v>0</v>
      </c>
      <c r="L1036" s="14" t="str">
        <f t="shared" si="83"/>
        <v>No</v>
      </c>
      <c r="M1036" s="14" t="str">
        <f t="shared" si="81"/>
        <v>No</v>
      </c>
      <c r="N1036" s="28">
        <v>32.68</v>
      </c>
      <c r="O1036" s="19" t="str" cm="1">
        <f t="array" ref="O1036">_xlfn.IFS(N1036&lt;18.5,"Underweight",N1036&lt;25,"Normalweight",N1036&lt;30,"Overweight",N1036&gt;=30,"Obesity")</f>
        <v>Obesity</v>
      </c>
      <c r="P1036" s="38" t="s">
        <v>1337</v>
      </c>
      <c r="Q1036" s="28">
        <v>32.68</v>
      </c>
      <c r="R1036" s="38">
        <v>7.41</v>
      </c>
      <c r="S1036" s="38" t="s">
        <v>2380</v>
      </c>
      <c r="T1036" s="38" t="s">
        <v>2380</v>
      </c>
      <c r="U1036" s="38" t="s">
        <v>2380</v>
      </c>
      <c r="V1036" s="38">
        <v>0</v>
      </c>
      <c r="W1036" s="38" t="s">
        <v>2380</v>
      </c>
      <c r="X1036" s="38" t="s">
        <v>8391</v>
      </c>
      <c r="Y1036" s="19" t="str">
        <f t="shared" si="84"/>
        <v>Diabetes</v>
      </c>
    </row>
    <row r="1037" spans="1:25" x14ac:dyDescent="0.35">
      <c r="A1037" s="3" t="s">
        <v>1336</v>
      </c>
      <c r="B1037" s="3">
        <v>47.13</v>
      </c>
      <c r="C1037" s="3">
        <v>4.3099999999999996</v>
      </c>
      <c r="D1037" s="3" t="s">
        <v>2380</v>
      </c>
      <c r="E1037" s="3" t="s">
        <v>2380</v>
      </c>
      <c r="F1037" s="3" t="s">
        <v>2380</v>
      </c>
      <c r="G1037" s="3" t="s">
        <v>2381</v>
      </c>
      <c r="H1037" s="3" t="s">
        <v>2380</v>
      </c>
      <c r="I1037" s="14">
        <v>180</v>
      </c>
      <c r="J1037" s="14" t="str">
        <f t="shared" si="82"/>
        <v>No</v>
      </c>
      <c r="K1037" s="14">
        <f t="shared" si="80"/>
        <v>0</v>
      </c>
      <c r="L1037" s="14" t="str">
        <f t="shared" si="83"/>
        <v>No</v>
      </c>
      <c r="M1037" s="14" t="str">
        <f t="shared" si="81"/>
        <v>No</v>
      </c>
      <c r="N1037" s="28">
        <v>47.13</v>
      </c>
      <c r="O1037" s="19" t="str" cm="1">
        <f t="array" ref="O1037">_xlfn.IFS(N1037&lt;18.5,"Underweight",N1037&lt;25,"Normalweight",N1037&lt;30,"Overweight",N1037&gt;=30,"Obesity")</f>
        <v>Obesity</v>
      </c>
      <c r="P1037" s="38" t="s">
        <v>1336</v>
      </c>
      <c r="Q1037" s="28">
        <v>47.13</v>
      </c>
      <c r="R1037" s="38">
        <v>4.3099999999999996</v>
      </c>
      <c r="S1037" s="38" t="s">
        <v>2380</v>
      </c>
      <c r="T1037" s="38" t="s">
        <v>2380</v>
      </c>
      <c r="U1037" s="38" t="s">
        <v>2380</v>
      </c>
      <c r="V1037" s="38">
        <v>0</v>
      </c>
      <c r="W1037" s="38" t="s">
        <v>2380</v>
      </c>
      <c r="X1037" s="38" t="s">
        <v>8391</v>
      </c>
      <c r="Y1037" s="19" t="str">
        <f t="shared" si="84"/>
        <v>Prediabetes</v>
      </c>
    </row>
    <row r="1038" spans="1:25" x14ac:dyDescent="0.35">
      <c r="A1038" s="3" t="s">
        <v>1335</v>
      </c>
      <c r="B1038" s="3">
        <v>36.67</v>
      </c>
      <c r="C1038" s="3">
        <v>10.83</v>
      </c>
      <c r="D1038" s="3" t="s">
        <v>2380</v>
      </c>
      <c r="E1038" s="3" t="s">
        <v>2380</v>
      </c>
      <c r="F1038" s="3" t="s">
        <v>2380</v>
      </c>
      <c r="G1038" s="3" t="s">
        <v>2381</v>
      </c>
      <c r="H1038" s="3" t="s">
        <v>2380</v>
      </c>
      <c r="I1038" s="14">
        <v>180</v>
      </c>
      <c r="J1038" s="14" t="str">
        <f t="shared" si="82"/>
        <v>No</v>
      </c>
      <c r="K1038" s="14">
        <f t="shared" si="80"/>
        <v>0</v>
      </c>
      <c r="L1038" s="14" t="str">
        <f t="shared" si="83"/>
        <v>No</v>
      </c>
      <c r="M1038" s="14" t="str">
        <f t="shared" si="81"/>
        <v>No</v>
      </c>
      <c r="N1038" s="28">
        <v>36.67</v>
      </c>
      <c r="O1038" s="19" t="str" cm="1">
        <f t="array" ref="O1038">_xlfn.IFS(N1038&lt;18.5,"Underweight",N1038&lt;25,"Normalweight",N1038&lt;30,"Overweight",N1038&gt;=30,"Obesity")</f>
        <v>Obesity</v>
      </c>
      <c r="P1038" s="38" t="s">
        <v>1335</v>
      </c>
      <c r="Q1038" s="28">
        <v>36.67</v>
      </c>
      <c r="R1038" s="38">
        <v>10.83</v>
      </c>
      <c r="S1038" s="38" t="s">
        <v>2380</v>
      </c>
      <c r="T1038" s="38" t="s">
        <v>2380</v>
      </c>
      <c r="U1038" s="38" t="s">
        <v>2380</v>
      </c>
      <c r="V1038" s="38">
        <v>0</v>
      </c>
      <c r="W1038" s="38" t="s">
        <v>2380</v>
      </c>
      <c r="X1038" s="38" t="s">
        <v>8391</v>
      </c>
      <c r="Y1038" s="19" t="str">
        <f t="shared" si="84"/>
        <v>Normal</v>
      </c>
    </row>
    <row r="1039" spans="1:25" x14ac:dyDescent="0.35">
      <c r="A1039" s="3" t="s">
        <v>1334</v>
      </c>
      <c r="B1039" s="3">
        <v>33.630000000000003</v>
      </c>
      <c r="C1039" s="3">
        <v>11.31</v>
      </c>
      <c r="D1039" s="3" t="s">
        <v>2380</v>
      </c>
      <c r="E1039" s="3" t="s">
        <v>2380</v>
      </c>
      <c r="F1039" s="3" t="s">
        <v>2380</v>
      </c>
      <c r="G1039" s="3" t="s">
        <v>2381</v>
      </c>
      <c r="H1039" s="3" t="s">
        <v>2380</v>
      </c>
      <c r="I1039" s="14">
        <v>180</v>
      </c>
      <c r="J1039" s="14" t="str">
        <f t="shared" si="82"/>
        <v>No</v>
      </c>
      <c r="K1039" s="14">
        <f t="shared" si="80"/>
        <v>0</v>
      </c>
      <c r="L1039" s="14" t="str">
        <f t="shared" si="83"/>
        <v>No</v>
      </c>
      <c r="M1039" s="14" t="str">
        <f t="shared" si="81"/>
        <v>No</v>
      </c>
      <c r="N1039" s="28">
        <v>33.630000000000003</v>
      </c>
      <c r="O1039" s="19" t="str" cm="1">
        <f t="array" ref="O1039">_xlfn.IFS(N1039&lt;18.5,"Underweight",N1039&lt;25,"Normalweight",N1039&lt;30,"Overweight",N1039&gt;=30,"Obesity")</f>
        <v>Obesity</v>
      </c>
      <c r="P1039" s="38" t="s">
        <v>1334</v>
      </c>
      <c r="Q1039" s="28">
        <v>33.630000000000003</v>
      </c>
      <c r="R1039" s="38">
        <v>11.31</v>
      </c>
      <c r="S1039" s="38" t="s">
        <v>2380</v>
      </c>
      <c r="T1039" s="38" t="s">
        <v>2380</v>
      </c>
      <c r="U1039" s="38" t="s">
        <v>2380</v>
      </c>
      <c r="V1039" s="38">
        <v>0</v>
      </c>
      <c r="W1039" s="38" t="s">
        <v>2380</v>
      </c>
      <c r="X1039" s="38" t="s">
        <v>8391</v>
      </c>
      <c r="Y1039" s="19" t="str">
        <f t="shared" si="84"/>
        <v>Normal</v>
      </c>
    </row>
    <row r="1040" spans="1:25" x14ac:dyDescent="0.35">
      <c r="A1040" s="3" t="s">
        <v>1333</v>
      </c>
      <c r="B1040" s="3">
        <v>32.67</v>
      </c>
      <c r="C1040" s="3">
        <v>11.81</v>
      </c>
      <c r="D1040" s="3" t="s">
        <v>2382</v>
      </c>
      <c r="E1040" s="3" t="s">
        <v>2380</v>
      </c>
      <c r="F1040" s="3" t="s">
        <v>2380</v>
      </c>
      <c r="G1040" s="3" t="s">
        <v>2381</v>
      </c>
      <c r="H1040" s="3" t="s">
        <v>2380</v>
      </c>
      <c r="I1040" s="14">
        <v>180</v>
      </c>
      <c r="J1040" s="14" t="str">
        <f t="shared" si="82"/>
        <v>No</v>
      </c>
      <c r="K1040" s="14">
        <f t="shared" si="80"/>
        <v>0</v>
      </c>
      <c r="L1040" s="14" t="str">
        <f t="shared" si="83"/>
        <v>No</v>
      </c>
      <c r="M1040" s="14" t="str">
        <f t="shared" si="81"/>
        <v>Yes</v>
      </c>
      <c r="N1040" s="28">
        <v>32.67</v>
      </c>
      <c r="O1040" s="19" t="str" cm="1">
        <f t="array" ref="O1040">_xlfn.IFS(N1040&lt;18.5,"Underweight",N1040&lt;25,"Normalweight",N1040&lt;30,"Overweight",N1040&gt;=30,"Obesity")</f>
        <v>Obesity</v>
      </c>
      <c r="P1040" s="38" t="s">
        <v>1333</v>
      </c>
      <c r="Q1040" s="28">
        <v>32.67</v>
      </c>
      <c r="R1040" s="38">
        <v>11.81</v>
      </c>
      <c r="S1040" s="38" t="s">
        <v>2383</v>
      </c>
      <c r="T1040" s="38" t="s">
        <v>2380</v>
      </c>
      <c r="U1040" s="38" t="s">
        <v>2380</v>
      </c>
      <c r="V1040" s="38">
        <v>0</v>
      </c>
      <c r="W1040" s="38" t="s">
        <v>2380</v>
      </c>
      <c r="X1040" s="38" t="s">
        <v>8391</v>
      </c>
      <c r="Y1040" s="19" t="str">
        <f t="shared" si="84"/>
        <v>Normal</v>
      </c>
    </row>
    <row r="1041" spans="1:25" x14ac:dyDescent="0.35">
      <c r="A1041" s="3" t="s">
        <v>1332</v>
      </c>
      <c r="B1041" s="3">
        <v>33.299999999999997</v>
      </c>
      <c r="C1041" s="3">
        <v>8.26</v>
      </c>
      <c r="D1041" s="3" t="s">
        <v>2382</v>
      </c>
      <c r="E1041" s="3" t="s">
        <v>2380</v>
      </c>
      <c r="F1041" s="3" t="s">
        <v>2380</v>
      </c>
      <c r="G1041" s="3">
        <v>2</v>
      </c>
      <c r="H1041" s="3" t="s">
        <v>2380</v>
      </c>
      <c r="I1041" s="14">
        <v>180</v>
      </c>
      <c r="J1041" s="14" t="str">
        <f t="shared" si="82"/>
        <v>No</v>
      </c>
      <c r="K1041" s="14">
        <f t="shared" si="80"/>
        <v>2</v>
      </c>
      <c r="L1041" s="14" t="str">
        <f t="shared" si="83"/>
        <v>No</v>
      </c>
      <c r="M1041" s="14" t="str">
        <f t="shared" si="81"/>
        <v>Yes</v>
      </c>
      <c r="N1041" s="28">
        <v>33.299999999999997</v>
      </c>
      <c r="O1041" s="19" t="str" cm="1">
        <f t="array" ref="O1041">_xlfn.IFS(N1041&lt;18.5,"Underweight",N1041&lt;25,"Normalweight",N1041&lt;30,"Overweight",N1041&gt;=30,"Obesity")</f>
        <v>Obesity</v>
      </c>
      <c r="P1041" s="38" t="s">
        <v>1332</v>
      </c>
      <c r="Q1041" s="28">
        <v>33.299999999999997</v>
      </c>
      <c r="R1041" s="38">
        <v>8.26</v>
      </c>
      <c r="S1041" s="38" t="s">
        <v>2383</v>
      </c>
      <c r="T1041" s="38" t="s">
        <v>2380</v>
      </c>
      <c r="U1041" s="38" t="s">
        <v>2380</v>
      </c>
      <c r="V1041" s="38">
        <v>2</v>
      </c>
      <c r="W1041" s="38" t="s">
        <v>2380</v>
      </c>
      <c r="X1041" s="38" t="s">
        <v>8391</v>
      </c>
      <c r="Y1041" s="19" t="str">
        <f t="shared" si="84"/>
        <v>Diabetes</v>
      </c>
    </row>
    <row r="1042" spans="1:25" x14ac:dyDescent="0.35">
      <c r="A1042" s="3" t="s">
        <v>1331</v>
      </c>
      <c r="B1042" s="3">
        <v>30.78</v>
      </c>
      <c r="C1042" s="3">
        <v>10.74</v>
      </c>
      <c r="D1042" s="3" t="s">
        <v>2382</v>
      </c>
      <c r="E1042" s="3" t="s">
        <v>2380</v>
      </c>
      <c r="F1042" s="3" t="s">
        <v>2380</v>
      </c>
      <c r="G1042" s="3">
        <v>2</v>
      </c>
      <c r="H1042" s="3" t="s">
        <v>2380</v>
      </c>
      <c r="I1042" s="14">
        <v>180</v>
      </c>
      <c r="J1042" s="14" t="str">
        <f t="shared" si="82"/>
        <v>No</v>
      </c>
      <c r="K1042" s="14">
        <f t="shared" si="80"/>
        <v>2</v>
      </c>
      <c r="L1042" s="14" t="str">
        <f t="shared" si="83"/>
        <v>No</v>
      </c>
      <c r="M1042" s="14" t="str">
        <f t="shared" si="81"/>
        <v>Yes</v>
      </c>
      <c r="N1042" s="28">
        <v>30.78</v>
      </c>
      <c r="O1042" s="19" t="str" cm="1">
        <f t="array" ref="O1042">_xlfn.IFS(N1042&lt;18.5,"Underweight",N1042&lt;25,"Normalweight",N1042&lt;30,"Overweight",N1042&gt;=30,"Obesity")</f>
        <v>Obesity</v>
      </c>
      <c r="P1042" s="38" t="s">
        <v>1331</v>
      </c>
      <c r="Q1042" s="28">
        <v>30.78</v>
      </c>
      <c r="R1042" s="38">
        <v>10.74</v>
      </c>
      <c r="S1042" s="38" t="s">
        <v>2383</v>
      </c>
      <c r="T1042" s="38" t="s">
        <v>2380</v>
      </c>
      <c r="U1042" s="38" t="s">
        <v>2380</v>
      </c>
      <c r="V1042" s="38">
        <v>2</v>
      </c>
      <c r="W1042" s="38" t="s">
        <v>2380</v>
      </c>
      <c r="X1042" s="38" t="s">
        <v>8391</v>
      </c>
      <c r="Y1042" s="19" t="str">
        <f t="shared" si="84"/>
        <v>Diabetes</v>
      </c>
    </row>
    <row r="1043" spans="1:25" x14ac:dyDescent="0.35">
      <c r="A1043" s="3" t="s">
        <v>1330</v>
      </c>
      <c r="B1043" s="3">
        <v>28.975000000000001</v>
      </c>
      <c r="C1043" s="3">
        <v>7.69</v>
      </c>
      <c r="D1043" s="3" t="s">
        <v>2382</v>
      </c>
      <c r="E1043" s="3" t="s">
        <v>2380</v>
      </c>
      <c r="F1043" s="3" t="s">
        <v>2380</v>
      </c>
      <c r="G1043" s="3" t="s">
        <v>2381</v>
      </c>
      <c r="H1043" s="3" t="s">
        <v>2380</v>
      </c>
      <c r="I1043" s="14">
        <v>180</v>
      </c>
      <c r="J1043" s="14" t="str">
        <f t="shared" si="82"/>
        <v>No</v>
      </c>
      <c r="K1043" s="14">
        <f t="shared" si="80"/>
        <v>0</v>
      </c>
      <c r="L1043" s="14" t="str">
        <f t="shared" si="83"/>
        <v>No</v>
      </c>
      <c r="M1043" s="14" t="str">
        <f t="shared" si="81"/>
        <v>Yes</v>
      </c>
      <c r="N1043" s="28">
        <v>28.975000000000001</v>
      </c>
      <c r="O1043" s="19" t="str" cm="1">
        <f t="array" ref="O1043">_xlfn.IFS(N1043&lt;18.5,"Underweight",N1043&lt;25,"Normalweight",N1043&lt;30,"Overweight",N1043&gt;=30,"Obesity")</f>
        <v>Overweight</v>
      </c>
      <c r="P1043" s="38" t="s">
        <v>1330</v>
      </c>
      <c r="Q1043" s="28">
        <v>28.975000000000001</v>
      </c>
      <c r="R1043" s="38">
        <v>7.69</v>
      </c>
      <c r="S1043" s="38" t="s">
        <v>2383</v>
      </c>
      <c r="T1043" s="38" t="s">
        <v>2380</v>
      </c>
      <c r="U1043" s="38" t="s">
        <v>2380</v>
      </c>
      <c r="V1043" s="38">
        <v>0</v>
      </c>
      <c r="W1043" s="38" t="s">
        <v>2380</v>
      </c>
      <c r="X1043" s="38" t="s">
        <v>8392</v>
      </c>
      <c r="Y1043" s="19" t="str">
        <f t="shared" si="84"/>
        <v>Normal</v>
      </c>
    </row>
    <row r="1044" spans="1:25" x14ac:dyDescent="0.35">
      <c r="A1044" s="3" t="s">
        <v>1329</v>
      </c>
      <c r="B1044" s="3">
        <v>33.4</v>
      </c>
      <c r="C1044" s="3">
        <v>4.84</v>
      </c>
      <c r="D1044" s="3" t="s">
        <v>2380</v>
      </c>
      <c r="E1044" s="3" t="s">
        <v>2380</v>
      </c>
      <c r="F1044" s="3" t="s">
        <v>2380</v>
      </c>
      <c r="G1044" s="3" t="s">
        <v>2381</v>
      </c>
      <c r="H1044" s="3" t="s">
        <v>2380</v>
      </c>
      <c r="I1044" s="14">
        <v>180</v>
      </c>
      <c r="J1044" s="14" t="str">
        <f t="shared" si="82"/>
        <v>No</v>
      </c>
      <c r="K1044" s="14">
        <f t="shared" si="80"/>
        <v>0</v>
      </c>
      <c r="L1044" s="14" t="str">
        <f t="shared" si="83"/>
        <v>No</v>
      </c>
      <c r="M1044" s="14" t="str">
        <f t="shared" si="81"/>
        <v>No</v>
      </c>
      <c r="N1044" s="28">
        <v>33.4</v>
      </c>
      <c r="O1044" s="19" t="str" cm="1">
        <f t="array" ref="O1044">_xlfn.IFS(N1044&lt;18.5,"Underweight",N1044&lt;25,"Normalweight",N1044&lt;30,"Overweight",N1044&gt;=30,"Obesity")</f>
        <v>Obesity</v>
      </c>
      <c r="P1044" s="38" t="s">
        <v>1329</v>
      </c>
      <c r="Q1044" s="28">
        <v>33.4</v>
      </c>
      <c r="R1044" s="38">
        <v>4.84</v>
      </c>
      <c r="S1044" s="38" t="s">
        <v>2380</v>
      </c>
      <c r="T1044" s="38" t="s">
        <v>2380</v>
      </c>
      <c r="U1044" s="38" t="s">
        <v>2380</v>
      </c>
      <c r="V1044" s="38">
        <v>0</v>
      </c>
      <c r="W1044" s="38" t="s">
        <v>2380</v>
      </c>
      <c r="X1044" s="38" t="s">
        <v>8391</v>
      </c>
      <c r="Y1044" s="19" t="str">
        <f t="shared" si="84"/>
        <v>Prediabetes</v>
      </c>
    </row>
    <row r="1045" spans="1:25" x14ac:dyDescent="0.35">
      <c r="A1045" s="3" t="s">
        <v>1328</v>
      </c>
      <c r="B1045" s="3">
        <v>21.5</v>
      </c>
      <c r="C1045" s="3">
        <v>9.77</v>
      </c>
      <c r="D1045" s="3" t="s">
        <v>2382</v>
      </c>
      <c r="E1045" s="3" t="s">
        <v>2380</v>
      </c>
      <c r="F1045" s="3" t="s">
        <v>2380</v>
      </c>
      <c r="G1045" s="3" t="s">
        <v>2381</v>
      </c>
      <c r="H1045" s="3" t="s">
        <v>2380</v>
      </c>
      <c r="I1045" s="14">
        <v>180</v>
      </c>
      <c r="J1045" s="14" t="str">
        <f t="shared" si="82"/>
        <v>No</v>
      </c>
      <c r="K1045" s="14">
        <f t="shared" si="80"/>
        <v>0</v>
      </c>
      <c r="L1045" s="14" t="str">
        <f t="shared" si="83"/>
        <v>No</v>
      </c>
      <c r="M1045" s="14" t="str">
        <f t="shared" si="81"/>
        <v>Yes</v>
      </c>
      <c r="N1045" s="28">
        <v>21.5</v>
      </c>
      <c r="O1045" s="19" t="str" cm="1">
        <f t="array" ref="O1045">_xlfn.IFS(N1045&lt;18.5,"Underweight",N1045&lt;25,"Normalweight",N1045&lt;30,"Overweight",N1045&gt;=30,"Obesity")</f>
        <v>Normalweight</v>
      </c>
      <c r="P1045" s="38" t="s">
        <v>1328</v>
      </c>
      <c r="Q1045" s="28">
        <v>21.5</v>
      </c>
      <c r="R1045" s="38">
        <v>9.77</v>
      </c>
      <c r="S1045" s="38" t="s">
        <v>2383</v>
      </c>
      <c r="T1045" s="38" t="s">
        <v>2380</v>
      </c>
      <c r="U1045" s="38" t="s">
        <v>2380</v>
      </c>
      <c r="V1045" s="38">
        <v>0</v>
      </c>
      <c r="W1045" s="38" t="s">
        <v>2380</v>
      </c>
      <c r="X1045" s="38" t="s">
        <v>8393</v>
      </c>
      <c r="Y1045" s="19" t="str">
        <f t="shared" si="84"/>
        <v>Diabetes</v>
      </c>
    </row>
    <row r="1046" spans="1:25" x14ac:dyDescent="0.35">
      <c r="A1046" s="3" t="s">
        <v>1327</v>
      </c>
      <c r="B1046" s="3">
        <v>38.14</v>
      </c>
      <c r="C1046" s="3">
        <v>5.84</v>
      </c>
      <c r="D1046" s="3" t="s">
        <v>2380</v>
      </c>
      <c r="E1046" s="3" t="s">
        <v>2380</v>
      </c>
      <c r="F1046" s="3" t="s">
        <v>2380</v>
      </c>
      <c r="G1046" s="3" t="s">
        <v>2381</v>
      </c>
      <c r="H1046" s="3" t="s">
        <v>2380</v>
      </c>
      <c r="I1046" s="14">
        <v>180</v>
      </c>
      <c r="J1046" s="14" t="str">
        <f t="shared" si="82"/>
        <v>No</v>
      </c>
      <c r="K1046" s="14">
        <f t="shared" si="80"/>
        <v>0</v>
      </c>
      <c r="L1046" s="14" t="str">
        <f t="shared" si="83"/>
        <v>No</v>
      </c>
      <c r="M1046" s="14" t="str">
        <f t="shared" si="81"/>
        <v>No</v>
      </c>
      <c r="N1046" s="28">
        <v>38.14</v>
      </c>
      <c r="O1046" s="19" t="str" cm="1">
        <f t="array" ref="O1046">_xlfn.IFS(N1046&lt;18.5,"Underweight",N1046&lt;25,"Normalweight",N1046&lt;30,"Overweight",N1046&gt;=30,"Obesity")</f>
        <v>Obesity</v>
      </c>
      <c r="P1046" s="38" t="s">
        <v>1327</v>
      </c>
      <c r="Q1046" s="28">
        <v>38.14</v>
      </c>
      <c r="R1046" s="38">
        <v>5.84</v>
      </c>
      <c r="S1046" s="38" t="s">
        <v>2380</v>
      </c>
      <c r="T1046" s="38" t="s">
        <v>2380</v>
      </c>
      <c r="U1046" s="38" t="s">
        <v>2380</v>
      </c>
      <c r="V1046" s="38">
        <v>0</v>
      </c>
      <c r="W1046" s="38" t="s">
        <v>2380</v>
      </c>
      <c r="X1046" s="38" t="s">
        <v>8391</v>
      </c>
      <c r="Y1046" s="19" t="str">
        <f t="shared" si="84"/>
        <v>Prediabetes</v>
      </c>
    </row>
    <row r="1047" spans="1:25" x14ac:dyDescent="0.35">
      <c r="A1047" s="3" t="s">
        <v>1326</v>
      </c>
      <c r="B1047" s="3">
        <v>35.42</v>
      </c>
      <c r="C1047" s="3">
        <v>8.6999999999999993</v>
      </c>
      <c r="D1047" s="3" t="s">
        <v>2382</v>
      </c>
      <c r="E1047" s="3" t="s">
        <v>2380</v>
      </c>
      <c r="F1047" s="3" t="s">
        <v>2380</v>
      </c>
      <c r="G1047" s="3">
        <v>1</v>
      </c>
      <c r="H1047" s="3" t="s">
        <v>2380</v>
      </c>
      <c r="I1047" s="14">
        <v>180</v>
      </c>
      <c r="J1047" s="14" t="str">
        <f t="shared" si="82"/>
        <v>No</v>
      </c>
      <c r="K1047" s="14">
        <f t="shared" si="80"/>
        <v>1</v>
      </c>
      <c r="L1047" s="14" t="str">
        <f t="shared" si="83"/>
        <v>No</v>
      </c>
      <c r="M1047" s="14" t="str">
        <f t="shared" si="81"/>
        <v>Yes</v>
      </c>
      <c r="N1047" s="28">
        <v>35.42</v>
      </c>
      <c r="O1047" s="19" t="str" cm="1">
        <f t="array" ref="O1047">_xlfn.IFS(N1047&lt;18.5,"Underweight",N1047&lt;25,"Normalweight",N1047&lt;30,"Overweight",N1047&gt;=30,"Obesity")</f>
        <v>Obesity</v>
      </c>
      <c r="P1047" s="38" t="s">
        <v>1326</v>
      </c>
      <c r="Q1047" s="28">
        <v>35.42</v>
      </c>
      <c r="R1047" s="38">
        <v>8.6999999999999993</v>
      </c>
      <c r="S1047" s="38" t="s">
        <v>2383</v>
      </c>
      <c r="T1047" s="38" t="s">
        <v>2380</v>
      </c>
      <c r="U1047" s="38" t="s">
        <v>2380</v>
      </c>
      <c r="V1047" s="38">
        <v>1</v>
      </c>
      <c r="W1047" s="38" t="s">
        <v>2380</v>
      </c>
      <c r="X1047" s="38" t="s">
        <v>8391</v>
      </c>
      <c r="Y1047" s="19" t="str">
        <f t="shared" si="84"/>
        <v>Normal</v>
      </c>
    </row>
    <row r="1048" spans="1:25" x14ac:dyDescent="0.35">
      <c r="A1048" s="3" t="s">
        <v>1325</v>
      </c>
      <c r="B1048" s="3">
        <v>35.625</v>
      </c>
      <c r="C1048" s="3">
        <v>10.79</v>
      </c>
      <c r="D1048" s="3" t="s">
        <v>2380</v>
      </c>
      <c r="E1048" s="3" t="s">
        <v>2380</v>
      </c>
      <c r="F1048" s="3" t="s">
        <v>2380</v>
      </c>
      <c r="G1048" s="3" t="s">
        <v>2381</v>
      </c>
      <c r="H1048" s="3" t="s">
        <v>2380</v>
      </c>
      <c r="I1048" s="14">
        <v>180</v>
      </c>
      <c r="J1048" s="14" t="str">
        <f t="shared" si="82"/>
        <v>No</v>
      </c>
      <c r="K1048" s="14">
        <f t="shared" si="80"/>
        <v>0</v>
      </c>
      <c r="L1048" s="14" t="str">
        <f t="shared" si="83"/>
        <v>No</v>
      </c>
      <c r="M1048" s="14" t="str">
        <f t="shared" si="81"/>
        <v>No</v>
      </c>
      <c r="N1048" s="28">
        <v>35.625</v>
      </c>
      <c r="O1048" s="19" t="str" cm="1">
        <f t="array" ref="O1048">_xlfn.IFS(N1048&lt;18.5,"Underweight",N1048&lt;25,"Normalweight",N1048&lt;30,"Overweight",N1048&gt;=30,"Obesity")</f>
        <v>Obesity</v>
      </c>
      <c r="P1048" s="38" t="s">
        <v>1325</v>
      </c>
      <c r="Q1048" s="28">
        <v>35.625</v>
      </c>
      <c r="R1048" s="38">
        <v>10.79</v>
      </c>
      <c r="S1048" s="38" t="s">
        <v>2380</v>
      </c>
      <c r="T1048" s="38" t="s">
        <v>2380</v>
      </c>
      <c r="U1048" s="38" t="s">
        <v>2380</v>
      </c>
      <c r="V1048" s="38">
        <v>0</v>
      </c>
      <c r="W1048" s="38" t="s">
        <v>2380</v>
      </c>
      <c r="X1048" s="38" t="s">
        <v>8391</v>
      </c>
      <c r="Y1048" s="19" t="str">
        <f t="shared" si="84"/>
        <v>Normal</v>
      </c>
    </row>
    <row r="1049" spans="1:25" x14ac:dyDescent="0.35">
      <c r="A1049" s="3" t="s">
        <v>1324</v>
      </c>
      <c r="B1049" s="3">
        <v>45.51</v>
      </c>
      <c r="C1049" s="3">
        <v>4.32</v>
      </c>
      <c r="D1049" s="3" t="s">
        <v>2380</v>
      </c>
      <c r="E1049" s="3" t="s">
        <v>2380</v>
      </c>
      <c r="F1049" s="3" t="s">
        <v>2380</v>
      </c>
      <c r="G1049" s="3">
        <v>1</v>
      </c>
      <c r="H1049" s="3" t="s">
        <v>2380</v>
      </c>
      <c r="I1049" s="14">
        <v>180</v>
      </c>
      <c r="J1049" s="14" t="str">
        <f t="shared" si="82"/>
        <v>No</v>
      </c>
      <c r="K1049" s="14">
        <f t="shared" si="80"/>
        <v>1</v>
      </c>
      <c r="L1049" s="14" t="str">
        <f t="shared" si="83"/>
        <v>No</v>
      </c>
      <c r="M1049" s="14" t="str">
        <f t="shared" si="81"/>
        <v>No</v>
      </c>
      <c r="N1049" s="28">
        <v>45.51</v>
      </c>
      <c r="O1049" s="19" t="str" cm="1">
        <f t="array" ref="O1049">_xlfn.IFS(N1049&lt;18.5,"Underweight",N1049&lt;25,"Normalweight",N1049&lt;30,"Overweight",N1049&gt;=30,"Obesity")</f>
        <v>Obesity</v>
      </c>
      <c r="P1049" s="38" t="s">
        <v>1324</v>
      </c>
      <c r="Q1049" s="28">
        <v>45.51</v>
      </c>
      <c r="R1049" s="38">
        <v>4.32</v>
      </c>
      <c r="S1049" s="38" t="s">
        <v>2380</v>
      </c>
      <c r="T1049" s="38" t="s">
        <v>2380</v>
      </c>
      <c r="U1049" s="38" t="s">
        <v>2380</v>
      </c>
      <c r="V1049" s="38">
        <v>1</v>
      </c>
      <c r="W1049" s="38" t="s">
        <v>2380</v>
      </c>
      <c r="X1049" s="38" t="s">
        <v>8391</v>
      </c>
      <c r="Y1049" s="19" t="str">
        <f t="shared" si="84"/>
        <v>Normal</v>
      </c>
    </row>
    <row r="1050" spans="1:25" x14ac:dyDescent="0.35">
      <c r="A1050" s="3" t="s">
        <v>1323</v>
      </c>
      <c r="B1050" s="3">
        <v>37.1</v>
      </c>
      <c r="C1050" s="3">
        <v>7.19</v>
      </c>
      <c r="D1050" s="3" t="s">
        <v>2382</v>
      </c>
      <c r="E1050" s="3" t="s">
        <v>2380</v>
      </c>
      <c r="F1050" s="3" t="s">
        <v>2380</v>
      </c>
      <c r="G1050" s="3" t="s">
        <v>2381</v>
      </c>
      <c r="H1050" s="3" t="s">
        <v>2380</v>
      </c>
      <c r="I1050" s="14">
        <v>180</v>
      </c>
      <c r="J1050" s="14" t="str">
        <f t="shared" si="82"/>
        <v>No</v>
      </c>
      <c r="K1050" s="14">
        <f t="shared" si="80"/>
        <v>0</v>
      </c>
      <c r="L1050" s="14" t="str">
        <f t="shared" si="83"/>
        <v>No</v>
      </c>
      <c r="M1050" s="14" t="str">
        <f t="shared" si="81"/>
        <v>Yes</v>
      </c>
      <c r="N1050" s="28">
        <v>37.1</v>
      </c>
      <c r="O1050" s="19" t="str" cm="1">
        <f t="array" ref="O1050">_xlfn.IFS(N1050&lt;18.5,"Underweight",N1050&lt;25,"Normalweight",N1050&lt;30,"Overweight",N1050&gt;=30,"Obesity")</f>
        <v>Obesity</v>
      </c>
      <c r="P1050" s="38" t="s">
        <v>1323</v>
      </c>
      <c r="Q1050" s="28">
        <v>37.1</v>
      </c>
      <c r="R1050" s="38">
        <v>7.19</v>
      </c>
      <c r="S1050" s="38" t="s">
        <v>2383</v>
      </c>
      <c r="T1050" s="38" t="s">
        <v>2380</v>
      </c>
      <c r="U1050" s="38" t="s">
        <v>2380</v>
      </c>
      <c r="V1050" s="38">
        <v>0</v>
      </c>
      <c r="W1050" s="38" t="s">
        <v>2380</v>
      </c>
      <c r="X1050" s="38" t="s">
        <v>8391</v>
      </c>
      <c r="Y1050" s="19" t="str">
        <f t="shared" si="84"/>
        <v>Normal</v>
      </c>
    </row>
    <row r="1051" spans="1:25" x14ac:dyDescent="0.35">
      <c r="A1051" s="3" t="s">
        <v>1322</v>
      </c>
      <c r="B1051" s="3">
        <v>30.5</v>
      </c>
      <c r="C1051" s="3">
        <v>11.94</v>
      </c>
      <c r="D1051" s="3" t="s">
        <v>2382</v>
      </c>
      <c r="E1051" s="3" t="s">
        <v>2380</v>
      </c>
      <c r="F1051" s="3" t="s">
        <v>2380</v>
      </c>
      <c r="G1051" s="3" t="s">
        <v>2381</v>
      </c>
      <c r="H1051" s="3" t="s">
        <v>2380</v>
      </c>
      <c r="I1051" s="14">
        <v>180</v>
      </c>
      <c r="J1051" s="14" t="str">
        <f t="shared" si="82"/>
        <v>No</v>
      </c>
      <c r="K1051" s="14">
        <f t="shared" si="80"/>
        <v>0</v>
      </c>
      <c r="L1051" s="14" t="str">
        <f t="shared" si="83"/>
        <v>No</v>
      </c>
      <c r="M1051" s="14" t="str">
        <f t="shared" si="81"/>
        <v>Yes</v>
      </c>
      <c r="N1051" s="28">
        <v>30.5</v>
      </c>
      <c r="O1051" s="19" t="str" cm="1">
        <f t="array" ref="O1051">_xlfn.IFS(N1051&lt;18.5,"Underweight",N1051&lt;25,"Normalweight",N1051&lt;30,"Overweight",N1051&gt;=30,"Obesity")</f>
        <v>Obesity</v>
      </c>
      <c r="P1051" s="38" t="s">
        <v>1322</v>
      </c>
      <c r="Q1051" s="28">
        <v>30.5</v>
      </c>
      <c r="R1051" s="38">
        <v>11.94</v>
      </c>
      <c r="S1051" s="38" t="s">
        <v>2383</v>
      </c>
      <c r="T1051" s="38" t="s">
        <v>2380</v>
      </c>
      <c r="U1051" s="38" t="s">
        <v>2380</v>
      </c>
      <c r="V1051" s="38">
        <v>0</v>
      </c>
      <c r="W1051" s="38" t="s">
        <v>2380</v>
      </c>
      <c r="X1051" s="38" t="s">
        <v>8391</v>
      </c>
      <c r="Y1051" s="19" t="str">
        <f t="shared" si="84"/>
        <v>Diabetes</v>
      </c>
    </row>
    <row r="1052" spans="1:25" x14ac:dyDescent="0.35">
      <c r="A1052" s="3" t="s">
        <v>1321</v>
      </c>
      <c r="B1052" s="3">
        <v>28.16</v>
      </c>
      <c r="C1052" s="3">
        <v>5.56</v>
      </c>
      <c r="D1052" s="3" t="s">
        <v>2380</v>
      </c>
      <c r="E1052" s="3" t="s">
        <v>2380</v>
      </c>
      <c r="F1052" s="3" t="s">
        <v>2380</v>
      </c>
      <c r="G1052" s="3">
        <v>2</v>
      </c>
      <c r="H1052" s="3" t="s">
        <v>2380</v>
      </c>
      <c r="I1052" s="14">
        <v>180</v>
      </c>
      <c r="J1052" s="14" t="str">
        <f t="shared" si="82"/>
        <v>No</v>
      </c>
      <c r="K1052" s="14">
        <f t="shared" si="80"/>
        <v>2</v>
      </c>
      <c r="L1052" s="14" t="str">
        <f t="shared" si="83"/>
        <v>No</v>
      </c>
      <c r="M1052" s="14" t="str">
        <f t="shared" si="81"/>
        <v>No</v>
      </c>
      <c r="N1052" s="28">
        <v>28.16</v>
      </c>
      <c r="O1052" s="19" t="str" cm="1">
        <f t="array" ref="O1052">_xlfn.IFS(N1052&lt;18.5,"Underweight",N1052&lt;25,"Normalweight",N1052&lt;30,"Overweight",N1052&gt;=30,"Obesity")</f>
        <v>Overweight</v>
      </c>
      <c r="P1052" s="38" t="s">
        <v>1321</v>
      </c>
      <c r="Q1052" s="28">
        <v>28.16</v>
      </c>
      <c r="R1052" s="38">
        <v>5.56</v>
      </c>
      <c r="S1052" s="38" t="s">
        <v>2380</v>
      </c>
      <c r="T1052" s="38" t="s">
        <v>2380</v>
      </c>
      <c r="U1052" s="38" t="s">
        <v>2380</v>
      </c>
      <c r="V1052" s="38">
        <v>2</v>
      </c>
      <c r="W1052" s="38" t="s">
        <v>2380</v>
      </c>
      <c r="X1052" s="38" t="s">
        <v>8392</v>
      </c>
      <c r="Y1052" s="19" t="str">
        <f t="shared" si="84"/>
        <v>Prediabetes</v>
      </c>
    </row>
    <row r="1053" spans="1:25" x14ac:dyDescent="0.35">
      <c r="A1053" s="3" t="s">
        <v>1320</v>
      </c>
      <c r="B1053" s="3">
        <v>29.1</v>
      </c>
      <c r="C1053" s="3">
        <v>5.64</v>
      </c>
      <c r="D1053" s="3" t="s">
        <v>2382</v>
      </c>
      <c r="E1053" s="3" t="s">
        <v>2380</v>
      </c>
      <c r="F1053" s="3" t="s">
        <v>2380</v>
      </c>
      <c r="G1053" s="3" t="s">
        <v>2381</v>
      </c>
      <c r="H1053" s="3" t="s">
        <v>2380</v>
      </c>
      <c r="I1053" s="14">
        <v>180</v>
      </c>
      <c r="J1053" s="14" t="str">
        <f t="shared" si="82"/>
        <v>No</v>
      </c>
      <c r="K1053" s="14">
        <f t="shared" si="80"/>
        <v>0</v>
      </c>
      <c r="L1053" s="14" t="str">
        <f t="shared" si="83"/>
        <v>No</v>
      </c>
      <c r="M1053" s="14" t="str">
        <f t="shared" si="81"/>
        <v>Yes</v>
      </c>
      <c r="N1053" s="28">
        <v>29.1</v>
      </c>
      <c r="O1053" s="19" t="str" cm="1">
        <f t="array" ref="O1053">_xlfn.IFS(N1053&lt;18.5,"Underweight",N1053&lt;25,"Normalweight",N1053&lt;30,"Overweight",N1053&gt;=30,"Obesity")</f>
        <v>Overweight</v>
      </c>
      <c r="P1053" s="38" t="s">
        <v>1320</v>
      </c>
      <c r="Q1053" s="28">
        <v>29.1</v>
      </c>
      <c r="R1053" s="38">
        <v>5.64</v>
      </c>
      <c r="S1053" s="38" t="s">
        <v>2383</v>
      </c>
      <c r="T1053" s="38" t="s">
        <v>2380</v>
      </c>
      <c r="U1053" s="38" t="s">
        <v>2380</v>
      </c>
      <c r="V1053" s="38">
        <v>0</v>
      </c>
      <c r="W1053" s="38" t="s">
        <v>2380</v>
      </c>
      <c r="X1053" s="38" t="s">
        <v>8392</v>
      </c>
      <c r="Y1053" s="19" t="str">
        <f t="shared" si="84"/>
        <v>Prediabetes</v>
      </c>
    </row>
    <row r="1054" spans="1:25" x14ac:dyDescent="0.35">
      <c r="A1054" s="3" t="s">
        <v>1319</v>
      </c>
      <c r="B1054" s="3">
        <v>30.22</v>
      </c>
      <c r="C1054" s="3">
        <v>4.6500000000000004</v>
      </c>
      <c r="D1054" s="3" t="s">
        <v>2380</v>
      </c>
      <c r="E1054" s="3" t="s">
        <v>2380</v>
      </c>
      <c r="F1054" s="3" t="s">
        <v>2380</v>
      </c>
      <c r="G1054" s="3" t="s">
        <v>2381</v>
      </c>
      <c r="H1054" s="3" t="s">
        <v>2380</v>
      </c>
      <c r="I1054" s="14">
        <v>180</v>
      </c>
      <c r="J1054" s="14" t="str">
        <f t="shared" si="82"/>
        <v>No</v>
      </c>
      <c r="K1054" s="14">
        <f t="shared" si="80"/>
        <v>0</v>
      </c>
      <c r="L1054" s="14" t="str">
        <f t="shared" si="83"/>
        <v>No</v>
      </c>
      <c r="M1054" s="14" t="str">
        <f t="shared" si="81"/>
        <v>No</v>
      </c>
      <c r="N1054" s="28">
        <v>30.22</v>
      </c>
      <c r="O1054" s="19" t="str" cm="1">
        <f t="array" ref="O1054">_xlfn.IFS(N1054&lt;18.5,"Underweight",N1054&lt;25,"Normalweight",N1054&lt;30,"Overweight",N1054&gt;=30,"Obesity")</f>
        <v>Obesity</v>
      </c>
      <c r="P1054" s="38" t="s">
        <v>1319</v>
      </c>
      <c r="Q1054" s="28">
        <v>30.22</v>
      </c>
      <c r="R1054" s="38">
        <v>4.6500000000000004</v>
      </c>
      <c r="S1054" s="38" t="s">
        <v>2380</v>
      </c>
      <c r="T1054" s="38" t="s">
        <v>2380</v>
      </c>
      <c r="U1054" s="38" t="s">
        <v>2380</v>
      </c>
      <c r="V1054" s="38">
        <v>0</v>
      </c>
      <c r="W1054" s="38" t="s">
        <v>2380</v>
      </c>
      <c r="X1054" s="38" t="s">
        <v>8391</v>
      </c>
      <c r="Y1054" s="19" t="str">
        <f t="shared" si="84"/>
        <v>Prediabetes</v>
      </c>
    </row>
    <row r="1055" spans="1:25" x14ac:dyDescent="0.35">
      <c r="A1055" s="3" t="s">
        <v>1318</v>
      </c>
      <c r="B1055" s="3">
        <v>24.29</v>
      </c>
      <c r="C1055" s="3">
        <v>9.0500000000000007</v>
      </c>
      <c r="D1055" s="3" t="s">
        <v>2380</v>
      </c>
      <c r="E1055" s="3" t="s">
        <v>2380</v>
      </c>
      <c r="F1055" s="3" t="s">
        <v>2380</v>
      </c>
      <c r="G1055" s="3" t="s">
        <v>2381</v>
      </c>
      <c r="H1055" s="3" t="s">
        <v>2380</v>
      </c>
      <c r="I1055" s="14">
        <v>180</v>
      </c>
      <c r="J1055" s="14" t="str">
        <f t="shared" si="82"/>
        <v>No</v>
      </c>
      <c r="K1055" s="14">
        <f t="shared" si="80"/>
        <v>0</v>
      </c>
      <c r="L1055" s="14" t="str">
        <f t="shared" si="83"/>
        <v>No</v>
      </c>
      <c r="M1055" s="14" t="str">
        <f t="shared" si="81"/>
        <v>No</v>
      </c>
      <c r="N1055" s="28">
        <v>24.29</v>
      </c>
      <c r="O1055" s="19" t="str" cm="1">
        <f t="array" ref="O1055">_xlfn.IFS(N1055&lt;18.5,"Underweight",N1055&lt;25,"Normalweight",N1055&lt;30,"Overweight",N1055&gt;=30,"Obesity")</f>
        <v>Normalweight</v>
      </c>
      <c r="P1055" s="38" t="s">
        <v>1318</v>
      </c>
      <c r="Q1055" s="28">
        <v>24.29</v>
      </c>
      <c r="R1055" s="38">
        <v>9.0500000000000007</v>
      </c>
      <c r="S1055" s="38" t="s">
        <v>2380</v>
      </c>
      <c r="T1055" s="38" t="s">
        <v>2380</v>
      </c>
      <c r="U1055" s="38" t="s">
        <v>2380</v>
      </c>
      <c r="V1055" s="38">
        <v>0</v>
      </c>
      <c r="W1055" s="38" t="s">
        <v>2380</v>
      </c>
      <c r="X1055" s="38" t="s">
        <v>8393</v>
      </c>
      <c r="Y1055" s="19" t="str">
        <f t="shared" si="84"/>
        <v>Diabetes</v>
      </c>
    </row>
    <row r="1056" spans="1:25" x14ac:dyDescent="0.35">
      <c r="A1056" s="3" t="s">
        <v>1317</v>
      </c>
      <c r="B1056" s="3">
        <v>29.39</v>
      </c>
      <c r="C1056" s="3">
        <v>4.5199999999999996</v>
      </c>
      <c r="D1056" s="3" t="s">
        <v>2382</v>
      </c>
      <c r="E1056" s="3" t="s">
        <v>2380</v>
      </c>
      <c r="F1056" s="3" t="s">
        <v>2380</v>
      </c>
      <c r="G1056" s="3" t="s">
        <v>2381</v>
      </c>
      <c r="H1056" s="3" t="s">
        <v>2380</v>
      </c>
      <c r="I1056" s="14">
        <v>180</v>
      </c>
      <c r="J1056" s="14" t="str">
        <f t="shared" si="82"/>
        <v>No</v>
      </c>
      <c r="K1056" s="14">
        <f t="shared" si="80"/>
        <v>0</v>
      </c>
      <c r="L1056" s="14" t="str">
        <f t="shared" si="83"/>
        <v>No</v>
      </c>
      <c r="M1056" s="14" t="str">
        <f t="shared" si="81"/>
        <v>Yes</v>
      </c>
      <c r="N1056" s="28">
        <v>29.39</v>
      </c>
      <c r="O1056" s="19" t="str" cm="1">
        <f t="array" ref="O1056">_xlfn.IFS(N1056&lt;18.5,"Underweight",N1056&lt;25,"Normalweight",N1056&lt;30,"Overweight",N1056&gt;=30,"Obesity")</f>
        <v>Overweight</v>
      </c>
      <c r="P1056" s="38" t="s">
        <v>1317</v>
      </c>
      <c r="Q1056" s="28">
        <v>29.39</v>
      </c>
      <c r="R1056" s="38">
        <v>4.5199999999999996</v>
      </c>
      <c r="S1056" s="38" t="s">
        <v>2383</v>
      </c>
      <c r="T1056" s="38" t="s">
        <v>2380</v>
      </c>
      <c r="U1056" s="38" t="s">
        <v>2380</v>
      </c>
      <c r="V1056" s="38">
        <v>0</v>
      </c>
      <c r="W1056" s="38" t="s">
        <v>2380</v>
      </c>
      <c r="X1056" s="38" t="s">
        <v>8392</v>
      </c>
      <c r="Y1056" s="19" t="str">
        <f t="shared" si="84"/>
        <v>Prediabetes</v>
      </c>
    </row>
    <row r="1057" spans="1:25" x14ac:dyDescent="0.35">
      <c r="A1057" s="3" t="s">
        <v>1316</v>
      </c>
      <c r="B1057" s="3">
        <v>25.66</v>
      </c>
      <c r="C1057" s="3">
        <v>4.62</v>
      </c>
      <c r="D1057" s="3" t="s">
        <v>2382</v>
      </c>
      <c r="E1057" s="3" t="s">
        <v>2380</v>
      </c>
      <c r="F1057" s="3" t="s">
        <v>2380</v>
      </c>
      <c r="G1057" s="3">
        <v>1</v>
      </c>
      <c r="H1057" s="3" t="s">
        <v>2380</v>
      </c>
      <c r="I1057" s="14">
        <v>180</v>
      </c>
      <c r="J1057" s="14" t="str">
        <f t="shared" si="82"/>
        <v>No</v>
      </c>
      <c r="K1057" s="14">
        <f t="shared" si="80"/>
        <v>1</v>
      </c>
      <c r="L1057" s="14" t="str">
        <f t="shared" si="83"/>
        <v>No</v>
      </c>
      <c r="M1057" s="14" t="str">
        <f t="shared" si="81"/>
        <v>Yes</v>
      </c>
      <c r="N1057" s="28">
        <v>25.66</v>
      </c>
      <c r="O1057" s="19" t="str" cm="1">
        <f t="array" ref="O1057">_xlfn.IFS(N1057&lt;18.5,"Underweight",N1057&lt;25,"Normalweight",N1057&lt;30,"Overweight",N1057&gt;=30,"Obesity")</f>
        <v>Overweight</v>
      </c>
      <c r="P1057" s="38" t="s">
        <v>1316</v>
      </c>
      <c r="Q1057" s="28">
        <v>25.66</v>
      </c>
      <c r="R1057" s="38">
        <v>4.62</v>
      </c>
      <c r="S1057" s="38" t="s">
        <v>2383</v>
      </c>
      <c r="T1057" s="38" t="s">
        <v>2380</v>
      </c>
      <c r="U1057" s="38" t="s">
        <v>2380</v>
      </c>
      <c r="V1057" s="38">
        <v>1</v>
      </c>
      <c r="W1057" s="38" t="s">
        <v>2380</v>
      </c>
      <c r="X1057" s="38" t="s">
        <v>8392</v>
      </c>
      <c r="Y1057" s="19" t="str">
        <f t="shared" si="84"/>
        <v>Normal</v>
      </c>
    </row>
    <row r="1058" spans="1:25" x14ac:dyDescent="0.35">
      <c r="A1058" s="3" t="s">
        <v>1315</v>
      </c>
      <c r="B1058" s="3">
        <v>39.11</v>
      </c>
      <c r="C1058" s="3">
        <v>5.87</v>
      </c>
      <c r="D1058" s="3" t="s">
        <v>2380</v>
      </c>
      <c r="E1058" s="3" t="s">
        <v>2380</v>
      </c>
      <c r="F1058" s="3" t="s">
        <v>2380</v>
      </c>
      <c r="G1058" s="3" t="s">
        <v>2381</v>
      </c>
      <c r="H1058" s="3" t="s">
        <v>2380</v>
      </c>
      <c r="I1058" s="14">
        <v>180</v>
      </c>
      <c r="J1058" s="14" t="str">
        <f t="shared" si="82"/>
        <v>No</v>
      </c>
      <c r="K1058" s="14">
        <f t="shared" si="80"/>
        <v>0</v>
      </c>
      <c r="L1058" s="14" t="str">
        <f t="shared" si="83"/>
        <v>No</v>
      </c>
      <c r="M1058" s="14" t="str">
        <f t="shared" si="81"/>
        <v>No</v>
      </c>
      <c r="N1058" s="28">
        <v>39.11</v>
      </c>
      <c r="O1058" s="19" t="str" cm="1">
        <f t="array" ref="O1058">_xlfn.IFS(N1058&lt;18.5,"Underweight",N1058&lt;25,"Normalweight",N1058&lt;30,"Overweight",N1058&gt;=30,"Obesity")</f>
        <v>Obesity</v>
      </c>
      <c r="P1058" s="38" t="s">
        <v>1315</v>
      </c>
      <c r="Q1058" s="28">
        <v>39.11</v>
      </c>
      <c r="R1058" s="38">
        <v>5.87</v>
      </c>
      <c r="S1058" s="38" t="s">
        <v>2380</v>
      </c>
      <c r="T1058" s="38" t="s">
        <v>2380</v>
      </c>
      <c r="U1058" s="38" t="s">
        <v>2380</v>
      </c>
      <c r="V1058" s="38">
        <v>0</v>
      </c>
      <c r="W1058" s="38" t="s">
        <v>2380</v>
      </c>
      <c r="X1058" s="38" t="s">
        <v>8391</v>
      </c>
      <c r="Y1058" s="19" t="str">
        <f t="shared" si="84"/>
        <v>Prediabetes</v>
      </c>
    </row>
    <row r="1059" spans="1:25" x14ac:dyDescent="0.35">
      <c r="A1059" s="3" t="s">
        <v>1314</v>
      </c>
      <c r="B1059" s="3">
        <v>43.78</v>
      </c>
      <c r="C1059" s="3">
        <v>5.71</v>
      </c>
      <c r="D1059" s="3" t="s">
        <v>2380</v>
      </c>
      <c r="E1059" s="3" t="s">
        <v>2380</v>
      </c>
      <c r="F1059" s="3" t="s">
        <v>2380</v>
      </c>
      <c r="G1059" s="3">
        <v>1</v>
      </c>
      <c r="H1059" s="3" t="s">
        <v>2380</v>
      </c>
      <c r="I1059" s="14">
        <v>180</v>
      </c>
      <c r="J1059" s="14" t="str">
        <f t="shared" si="82"/>
        <v>No</v>
      </c>
      <c r="K1059" s="14">
        <f t="shared" si="80"/>
        <v>1</v>
      </c>
      <c r="L1059" s="14" t="str">
        <f t="shared" si="83"/>
        <v>No</v>
      </c>
      <c r="M1059" s="14" t="str">
        <f t="shared" si="81"/>
        <v>No</v>
      </c>
      <c r="N1059" s="28">
        <v>43.78</v>
      </c>
      <c r="O1059" s="19" t="str" cm="1">
        <f t="array" ref="O1059">_xlfn.IFS(N1059&lt;18.5,"Underweight",N1059&lt;25,"Normalweight",N1059&lt;30,"Overweight",N1059&gt;=30,"Obesity")</f>
        <v>Obesity</v>
      </c>
      <c r="P1059" s="38" t="s">
        <v>1314</v>
      </c>
      <c r="Q1059" s="28">
        <v>43.78</v>
      </c>
      <c r="R1059" s="38">
        <v>5.71</v>
      </c>
      <c r="S1059" s="38" t="s">
        <v>2380</v>
      </c>
      <c r="T1059" s="38" t="s">
        <v>2380</v>
      </c>
      <c r="U1059" s="38" t="s">
        <v>2380</v>
      </c>
      <c r="V1059" s="38">
        <v>1</v>
      </c>
      <c r="W1059" s="38" t="s">
        <v>2380</v>
      </c>
      <c r="X1059" s="38" t="s">
        <v>8391</v>
      </c>
      <c r="Y1059" s="19" t="str">
        <f t="shared" si="84"/>
        <v>Normal</v>
      </c>
    </row>
    <row r="1060" spans="1:25" x14ac:dyDescent="0.35">
      <c r="A1060" s="3" t="s">
        <v>1313</v>
      </c>
      <c r="B1060" s="3">
        <v>24.35</v>
      </c>
      <c r="C1060" s="3">
        <v>9.08</v>
      </c>
      <c r="D1060" s="3" t="s">
        <v>2380</v>
      </c>
      <c r="E1060" s="3" t="s">
        <v>2380</v>
      </c>
      <c r="F1060" s="3" t="s">
        <v>2380</v>
      </c>
      <c r="G1060" s="3" t="s">
        <v>2381</v>
      </c>
      <c r="H1060" s="3" t="s">
        <v>2380</v>
      </c>
      <c r="I1060" s="14">
        <v>180</v>
      </c>
      <c r="J1060" s="14" t="str">
        <f t="shared" si="82"/>
        <v>No</v>
      </c>
      <c r="K1060" s="14">
        <f t="shared" si="80"/>
        <v>0</v>
      </c>
      <c r="L1060" s="14" t="str">
        <f t="shared" si="83"/>
        <v>No</v>
      </c>
      <c r="M1060" s="14" t="str">
        <f t="shared" si="81"/>
        <v>No</v>
      </c>
      <c r="N1060" s="28">
        <v>24.35</v>
      </c>
      <c r="O1060" s="19" t="str" cm="1">
        <f t="array" ref="O1060">_xlfn.IFS(N1060&lt;18.5,"Underweight",N1060&lt;25,"Normalweight",N1060&lt;30,"Overweight",N1060&gt;=30,"Obesity")</f>
        <v>Normalweight</v>
      </c>
      <c r="P1060" s="38" t="s">
        <v>1313</v>
      </c>
      <c r="Q1060" s="28">
        <v>24.35</v>
      </c>
      <c r="R1060" s="38">
        <v>9.08</v>
      </c>
      <c r="S1060" s="38" t="s">
        <v>2380</v>
      </c>
      <c r="T1060" s="38" t="s">
        <v>2380</v>
      </c>
      <c r="U1060" s="38" t="s">
        <v>2380</v>
      </c>
      <c r="V1060" s="38">
        <v>0</v>
      </c>
      <c r="W1060" s="38" t="s">
        <v>2380</v>
      </c>
      <c r="X1060" s="38" t="s">
        <v>8393</v>
      </c>
      <c r="Y1060" s="19" t="str">
        <f t="shared" si="84"/>
        <v>Diabetes</v>
      </c>
    </row>
    <row r="1061" spans="1:25" x14ac:dyDescent="0.35">
      <c r="A1061" s="3" t="s">
        <v>1312</v>
      </c>
      <c r="B1061" s="3">
        <v>40.299999999999997</v>
      </c>
      <c r="C1061" s="3">
        <v>5.3</v>
      </c>
      <c r="D1061" s="3" t="s">
        <v>2382</v>
      </c>
      <c r="E1061" s="3" t="s">
        <v>2380</v>
      </c>
      <c r="F1061" s="3" t="s">
        <v>2380</v>
      </c>
      <c r="G1061" s="3">
        <v>2</v>
      </c>
      <c r="H1061" s="3" t="s">
        <v>2380</v>
      </c>
      <c r="I1061" s="14">
        <v>180</v>
      </c>
      <c r="J1061" s="14" t="str">
        <f t="shared" si="82"/>
        <v>No</v>
      </c>
      <c r="K1061" s="14">
        <f t="shared" si="80"/>
        <v>2</v>
      </c>
      <c r="L1061" s="14" t="str">
        <f t="shared" si="83"/>
        <v>No</v>
      </c>
      <c r="M1061" s="14" t="str">
        <f t="shared" si="81"/>
        <v>Yes</v>
      </c>
      <c r="N1061" s="28">
        <v>40.299999999999997</v>
      </c>
      <c r="O1061" s="19" t="str" cm="1">
        <f t="array" ref="O1061">_xlfn.IFS(N1061&lt;18.5,"Underweight",N1061&lt;25,"Normalweight",N1061&lt;30,"Overweight",N1061&gt;=30,"Obesity")</f>
        <v>Obesity</v>
      </c>
      <c r="P1061" s="38" t="s">
        <v>1312</v>
      </c>
      <c r="Q1061" s="28">
        <v>40.299999999999997</v>
      </c>
      <c r="R1061" s="38">
        <v>5.3</v>
      </c>
      <c r="S1061" s="38" t="s">
        <v>2383</v>
      </c>
      <c r="T1061" s="38" t="s">
        <v>2380</v>
      </c>
      <c r="U1061" s="38" t="s">
        <v>2380</v>
      </c>
      <c r="V1061" s="38">
        <v>2</v>
      </c>
      <c r="W1061" s="38" t="s">
        <v>2380</v>
      </c>
      <c r="X1061" s="38" t="s">
        <v>8391</v>
      </c>
      <c r="Y1061" s="19" t="str">
        <f t="shared" si="84"/>
        <v>Prediabetes</v>
      </c>
    </row>
    <row r="1062" spans="1:25" x14ac:dyDescent="0.35">
      <c r="A1062" s="3" t="s">
        <v>1311</v>
      </c>
      <c r="B1062" s="3">
        <v>32.774999999999999</v>
      </c>
      <c r="C1062" s="3">
        <v>11.76</v>
      </c>
      <c r="D1062" s="3" t="s">
        <v>2382</v>
      </c>
      <c r="E1062" s="3" t="s">
        <v>2380</v>
      </c>
      <c r="F1062" s="3" t="s">
        <v>2380</v>
      </c>
      <c r="G1062" s="3" t="s">
        <v>2381</v>
      </c>
      <c r="H1062" s="3" t="s">
        <v>2380</v>
      </c>
      <c r="I1062" s="14">
        <v>180</v>
      </c>
      <c r="J1062" s="14" t="str">
        <f t="shared" si="82"/>
        <v>No</v>
      </c>
      <c r="K1062" s="14">
        <f t="shared" si="80"/>
        <v>0</v>
      </c>
      <c r="L1062" s="14" t="str">
        <f t="shared" si="83"/>
        <v>No</v>
      </c>
      <c r="M1062" s="14" t="str">
        <f t="shared" si="81"/>
        <v>Yes</v>
      </c>
      <c r="N1062" s="28">
        <v>32.774999999999999</v>
      </c>
      <c r="O1062" s="19" t="str" cm="1">
        <f t="array" ref="O1062">_xlfn.IFS(N1062&lt;18.5,"Underweight",N1062&lt;25,"Normalweight",N1062&lt;30,"Overweight",N1062&gt;=30,"Obesity")</f>
        <v>Obesity</v>
      </c>
      <c r="P1062" s="38" t="s">
        <v>1311</v>
      </c>
      <c r="Q1062" s="28">
        <v>32.774999999999999</v>
      </c>
      <c r="R1062" s="38">
        <v>11.76</v>
      </c>
      <c r="S1062" s="38" t="s">
        <v>2383</v>
      </c>
      <c r="T1062" s="38" t="s">
        <v>2380</v>
      </c>
      <c r="U1062" s="38" t="s">
        <v>2380</v>
      </c>
      <c r="V1062" s="38">
        <v>0</v>
      </c>
      <c r="W1062" s="38" t="s">
        <v>2380</v>
      </c>
      <c r="X1062" s="38" t="s">
        <v>8391</v>
      </c>
      <c r="Y1062" s="19" t="str">
        <f t="shared" si="84"/>
        <v>Diabetes</v>
      </c>
    </row>
    <row r="1063" spans="1:25" x14ac:dyDescent="0.35">
      <c r="A1063" s="3" t="s">
        <v>1310</v>
      </c>
      <c r="B1063" s="3">
        <v>39.6</v>
      </c>
      <c r="C1063" s="3">
        <v>5.1100000000000003</v>
      </c>
      <c r="D1063" s="3" t="s">
        <v>2382</v>
      </c>
      <c r="E1063" s="3" t="s">
        <v>2380</v>
      </c>
      <c r="F1063" s="3" t="s">
        <v>2380</v>
      </c>
      <c r="G1063" s="3">
        <v>2</v>
      </c>
      <c r="H1063" s="3" t="s">
        <v>2380</v>
      </c>
      <c r="I1063" s="14">
        <v>180</v>
      </c>
      <c r="J1063" s="14" t="str">
        <f t="shared" si="82"/>
        <v>No</v>
      </c>
      <c r="K1063" s="14">
        <f t="shared" si="80"/>
        <v>2</v>
      </c>
      <c r="L1063" s="14" t="str">
        <f t="shared" si="83"/>
        <v>No</v>
      </c>
      <c r="M1063" s="14" t="str">
        <f t="shared" si="81"/>
        <v>Yes</v>
      </c>
      <c r="N1063" s="28">
        <v>39.6</v>
      </c>
      <c r="O1063" s="19" t="str" cm="1">
        <f t="array" ref="O1063">_xlfn.IFS(N1063&lt;18.5,"Underweight",N1063&lt;25,"Normalweight",N1063&lt;30,"Overweight",N1063&gt;=30,"Obesity")</f>
        <v>Obesity</v>
      </c>
      <c r="P1063" s="38" t="s">
        <v>1310</v>
      </c>
      <c r="Q1063" s="28">
        <v>39.6</v>
      </c>
      <c r="R1063" s="38">
        <v>5.1100000000000003</v>
      </c>
      <c r="S1063" s="38" t="s">
        <v>2383</v>
      </c>
      <c r="T1063" s="38" t="s">
        <v>2380</v>
      </c>
      <c r="U1063" s="38" t="s">
        <v>2380</v>
      </c>
      <c r="V1063" s="38">
        <v>2</v>
      </c>
      <c r="W1063" s="38" t="s">
        <v>2380</v>
      </c>
      <c r="X1063" s="38" t="s">
        <v>8391</v>
      </c>
      <c r="Y1063" s="19" t="str">
        <f t="shared" si="84"/>
        <v>Normal</v>
      </c>
    </row>
    <row r="1064" spans="1:25" x14ac:dyDescent="0.35">
      <c r="A1064" s="3" t="s">
        <v>1309</v>
      </c>
      <c r="B1064" s="3">
        <v>30.97</v>
      </c>
      <c r="C1064" s="3">
        <v>5.54</v>
      </c>
      <c r="D1064" s="3" t="s">
        <v>2380</v>
      </c>
      <c r="E1064" s="3" t="s">
        <v>2380</v>
      </c>
      <c r="F1064" s="3" t="s">
        <v>2380</v>
      </c>
      <c r="G1064" s="3">
        <v>2</v>
      </c>
      <c r="H1064" s="3" t="s">
        <v>2380</v>
      </c>
      <c r="I1064" s="14">
        <v>180</v>
      </c>
      <c r="J1064" s="14" t="str">
        <f t="shared" si="82"/>
        <v>No</v>
      </c>
      <c r="K1064" s="14">
        <f t="shared" si="80"/>
        <v>2</v>
      </c>
      <c r="L1064" s="14" t="str">
        <f t="shared" si="83"/>
        <v>No</v>
      </c>
      <c r="M1064" s="14" t="str">
        <f t="shared" si="81"/>
        <v>No</v>
      </c>
      <c r="N1064" s="28">
        <v>30.97</v>
      </c>
      <c r="O1064" s="19" t="str" cm="1">
        <f t="array" ref="O1064">_xlfn.IFS(N1064&lt;18.5,"Underweight",N1064&lt;25,"Normalweight",N1064&lt;30,"Overweight",N1064&gt;=30,"Obesity")</f>
        <v>Obesity</v>
      </c>
      <c r="P1064" s="38" t="s">
        <v>1309</v>
      </c>
      <c r="Q1064" s="28">
        <v>30.97</v>
      </c>
      <c r="R1064" s="38">
        <v>5.54</v>
      </c>
      <c r="S1064" s="38" t="s">
        <v>2380</v>
      </c>
      <c r="T1064" s="38" t="s">
        <v>2380</v>
      </c>
      <c r="U1064" s="38" t="s">
        <v>2380</v>
      </c>
      <c r="V1064" s="38">
        <v>2</v>
      </c>
      <c r="W1064" s="38" t="s">
        <v>2380</v>
      </c>
      <c r="X1064" s="38" t="s">
        <v>8391</v>
      </c>
      <c r="Y1064" s="19" t="str">
        <f t="shared" si="84"/>
        <v>Prediabetes</v>
      </c>
    </row>
    <row r="1065" spans="1:25" x14ac:dyDescent="0.35">
      <c r="A1065" s="3" t="s">
        <v>1308</v>
      </c>
      <c r="B1065" s="3">
        <v>27.645</v>
      </c>
      <c r="C1065" s="3">
        <v>8.8699999999999992</v>
      </c>
      <c r="D1065" s="3" t="s">
        <v>2382</v>
      </c>
      <c r="E1065" s="3" t="s">
        <v>2380</v>
      </c>
      <c r="F1065" s="3" t="s">
        <v>2380</v>
      </c>
      <c r="G1065" s="3" t="s">
        <v>2381</v>
      </c>
      <c r="H1065" s="3" t="s">
        <v>2380</v>
      </c>
      <c r="I1065" s="14">
        <v>180</v>
      </c>
      <c r="J1065" s="14" t="str">
        <f t="shared" si="82"/>
        <v>No</v>
      </c>
      <c r="K1065" s="14">
        <f t="shared" si="80"/>
        <v>0</v>
      </c>
      <c r="L1065" s="14" t="str">
        <f t="shared" si="83"/>
        <v>No</v>
      </c>
      <c r="M1065" s="14" t="str">
        <f t="shared" si="81"/>
        <v>Yes</v>
      </c>
      <c r="N1065" s="28">
        <v>27.645</v>
      </c>
      <c r="O1065" s="19" t="str" cm="1">
        <f t="array" ref="O1065">_xlfn.IFS(N1065&lt;18.5,"Underweight",N1065&lt;25,"Normalweight",N1065&lt;30,"Overweight",N1065&gt;=30,"Obesity")</f>
        <v>Overweight</v>
      </c>
      <c r="P1065" s="38" t="s">
        <v>1308</v>
      </c>
      <c r="Q1065" s="28">
        <v>27.645</v>
      </c>
      <c r="R1065" s="38">
        <v>8.8699999999999992</v>
      </c>
      <c r="S1065" s="38" t="s">
        <v>2383</v>
      </c>
      <c r="T1065" s="38" t="s">
        <v>2380</v>
      </c>
      <c r="U1065" s="38" t="s">
        <v>2380</v>
      </c>
      <c r="V1065" s="38">
        <v>0</v>
      </c>
      <c r="W1065" s="38" t="s">
        <v>2380</v>
      </c>
      <c r="X1065" s="38" t="s">
        <v>8392</v>
      </c>
      <c r="Y1065" s="19" t="str">
        <f t="shared" si="84"/>
        <v>Diabetes</v>
      </c>
    </row>
    <row r="1066" spans="1:25" x14ac:dyDescent="0.35">
      <c r="A1066" s="3" t="s">
        <v>1307</v>
      </c>
      <c r="B1066" s="3">
        <v>34.43</v>
      </c>
      <c r="C1066" s="3">
        <v>5.96</v>
      </c>
      <c r="D1066" s="3" t="s">
        <v>2382</v>
      </c>
      <c r="E1066" s="3" t="s">
        <v>2380</v>
      </c>
      <c r="F1066" s="3" t="s">
        <v>2380</v>
      </c>
      <c r="G1066" s="3">
        <v>2</v>
      </c>
      <c r="H1066" s="3" t="s">
        <v>2380</v>
      </c>
      <c r="I1066" s="14">
        <v>180</v>
      </c>
      <c r="J1066" s="14" t="str">
        <f t="shared" si="82"/>
        <v>No</v>
      </c>
      <c r="K1066" s="14">
        <f t="shared" si="80"/>
        <v>2</v>
      </c>
      <c r="L1066" s="14" t="str">
        <f t="shared" si="83"/>
        <v>No</v>
      </c>
      <c r="M1066" s="14" t="str">
        <f t="shared" si="81"/>
        <v>Yes</v>
      </c>
      <c r="N1066" s="28">
        <v>34.43</v>
      </c>
      <c r="O1066" s="19" t="str" cm="1">
        <f t="array" ref="O1066">_xlfn.IFS(N1066&lt;18.5,"Underweight",N1066&lt;25,"Normalweight",N1066&lt;30,"Overweight",N1066&gt;=30,"Obesity")</f>
        <v>Obesity</v>
      </c>
      <c r="P1066" s="38" t="s">
        <v>1307</v>
      </c>
      <c r="Q1066" s="28">
        <v>34.43</v>
      </c>
      <c r="R1066" s="38">
        <v>5.96</v>
      </c>
      <c r="S1066" s="38" t="s">
        <v>2383</v>
      </c>
      <c r="T1066" s="38" t="s">
        <v>2380</v>
      </c>
      <c r="U1066" s="38" t="s">
        <v>2380</v>
      </c>
      <c r="V1066" s="38">
        <v>2</v>
      </c>
      <c r="W1066" s="38" t="s">
        <v>2380</v>
      </c>
      <c r="X1066" s="38" t="s">
        <v>8391</v>
      </c>
      <c r="Y1066" s="19" t="str">
        <f t="shared" si="84"/>
        <v>Prediabetes</v>
      </c>
    </row>
    <row r="1067" spans="1:25" x14ac:dyDescent="0.35">
      <c r="A1067" s="3" t="s">
        <v>1306</v>
      </c>
      <c r="B1067" s="3">
        <v>39.6</v>
      </c>
      <c r="C1067" s="3">
        <v>4.4400000000000004</v>
      </c>
      <c r="D1067" s="3" t="s">
        <v>2382</v>
      </c>
      <c r="E1067" s="3" t="s">
        <v>2380</v>
      </c>
      <c r="F1067" s="3" t="s">
        <v>2383</v>
      </c>
      <c r="G1067" s="3">
        <v>1</v>
      </c>
      <c r="H1067" s="3" t="s">
        <v>2380</v>
      </c>
      <c r="I1067" s="14">
        <v>180</v>
      </c>
      <c r="J1067" s="14" t="str">
        <f t="shared" si="82"/>
        <v>No</v>
      </c>
      <c r="K1067" s="14">
        <f t="shared" si="80"/>
        <v>1</v>
      </c>
      <c r="L1067" s="14" t="str">
        <f t="shared" si="83"/>
        <v>No</v>
      </c>
      <c r="M1067" s="14" t="str">
        <f t="shared" si="81"/>
        <v>Yes</v>
      </c>
      <c r="N1067" s="28">
        <v>39.6</v>
      </c>
      <c r="O1067" s="19" t="str" cm="1">
        <f t="array" ref="O1067">_xlfn.IFS(N1067&lt;18.5,"Underweight",N1067&lt;25,"Normalweight",N1067&lt;30,"Overweight",N1067&gt;=30,"Obesity")</f>
        <v>Obesity</v>
      </c>
      <c r="P1067" s="38" t="s">
        <v>1306</v>
      </c>
      <c r="Q1067" s="28">
        <v>39.6</v>
      </c>
      <c r="R1067" s="38">
        <v>4.4400000000000004</v>
      </c>
      <c r="S1067" s="38" t="s">
        <v>2383</v>
      </c>
      <c r="T1067" s="38" t="s">
        <v>2380</v>
      </c>
      <c r="U1067" s="38" t="s">
        <v>2383</v>
      </c>
      <c r="V1067" s="38">
        <v>1</v>
      </c>
      <c r="W1067" s="38" t="s">
        <v>2380</v>
      </c>
      <c r="X1067" s="38" t="s">
        <v>8391</v>
      </c>
      <c r="Y1067" s="19" t="str">
        <f t="shared" si="84"/>
        <v>Normal</v>
      </c>
    </row>
    <row r="1068" spans="1:25" x14ac:dyDescent="0.35">
      <c r="A1068" s="3" t="s">
        <v>1305</v>
      </c>
      <c r="B1068" s="3">
        <v>22.1</v>
      </c>
      <c r="C1068" s="3">
        <v>4.6500000000000004</v>
      </c>
      <c r="D1068" s="3" t="s">
        <v>2382</v>
      </c>
      <c r="E1068" s="3" t="s">
        <v>2380</v>
      </c>
      <c r="F1068" s="3" t="s">
        <v>2380</v>
      </c>
      <c r="G1068" s="3">
        <v>2</v>
      </c>
      <c r="H1068" s="3" t="s">
        <v>2380</v>
      </c>
      <c r="I1068" s="14">
        <v>180</v>
      </c>
      <c r="J1068" s="14" t="str">
        <f t="shared" si="82"/>
        <v>No</v>
      </c>
      <c r="K1068" s="14">
        <f t="shared" si="80"/>
        <v>2</v>
      </c>
      <c r="L1068" s="14" t="str">
        <f t="shared" si="83"/>
        <v>No</v>
      </c>
      <c r="M1068" s="14" t="str">
        <f t="shared" si="81"/>
        <v>Yes</v>
      </c>
      <c r="N1068" s="28">
        <v>22.1</v>
      </c>
      <c r="O1068" s="19" t="str" cm="1">
        <f t="array" ref="O1068">_xlfn.IFS(N1068&lt;18.5,"Underweight",N1068&lt;25,"Normalweight",N1068&lt;30,"Overweight",N1068&gt;=30,"Obesity")</f>
        <v>Normalweight</v>
      </c>
      <c r="P1068" s="38" t="s">
        <v>1305</v>
      </c>
      <c r="Q1068" s="28">
        <v>22.1</v>
      </c>
      <c r="R1068" s="38">
        <v>4.6500000000000004</v>
      </c>
      <c r="S1068" s="38" t="s">
        <v>2383</v>
      </c>
      <c r="T1068" s="38" t="s">
        <v>2380</v>
      </c>
      <c r="U1068" s="38" t="s">
        <v>2380</v>
      </c>
      <c r="V1068" s="38">
        <v>2</v>
      </c>
      <c r="W1068" s="38" t="s">
        <v>2380</v>
      </c>
      <c r="X1068" s="38" t="s">
        <v>8393</v>
      </c>
      <c r="Y1068" s="19" t="str">
        <f t="shared" si="84"/>
        <v>Prediabetes</v>
      </c>
    </row>
    <row r="1069" spans="1:25" x14ac:dyDescent="0.35">
      <c r="A1069" s="3" t="s">
        <v>1304</v>
      </c>
      <c r="B1069" s="3">
        <v>33.25</v>
      </c>
      <c r="C1069" s="3">
        <v>5.64</v>
      </c>
      <c r="D1069" s="3" t="s">
        <v>2382</v>
      </c>
      <c r="E1069" s="3" t="s">
        <v>2380</v>
      </c>
      <c r="F1069" s="3" t="s">
        <v>2383</v>
      </c>
      <c r="G1069" s="3">
        <v>1</v>
      </c>
      <c r="H1069" s="3" t="s">
        <v>2380</v>
      </c>
      <c r="I1069" s="14">
        <v>180</v>
      </c>
      <c r="J1069" s="14" t="str">
        <f t="shared" si="82"/>
        <v>No</v>
      </c>
      <c r="K1069" s="14">
        <f t="shared" si="80"/>
        <v>1</v>
      </c>
      <c r="L1069" s="14" t="str">
        <f t="shared" si="83"/>
        <v>No</v>
      </c>
      <c r="M1069" s="14" t="str">
        <f t="shared" si="81"/>
        <v>Yes</v>
      </c>
      <c r="N1069" s="28">
        <v>33.25</v>
      </c>
      <c r="O1069" s="19" t="str" cm="1">
        <f t="array" ref="O1069">_xlfn.IFS(N1069&lt;18.5,"Underweight",N1069&lt;25,"Normalweight",N1069&lt;30,"Overweight",N1069&gt;=30,"Obesity")</f>
        <v>Obesity</v>
      </c>
      <c r="P1069" s="38" t="s">
        <v>1304</v>
      </c>
      <c r="Q1069" s="28">
        <v>33.25</v>
      </c>
      <c r="R1069" s="38">
        <v>5.64</v>
      </c>
      <c r="S1069" s="38" t="s">
        <v>2383</v>
      </c>
      <c r="T1069" s="38" t="s">
        <v>2380</v>
      </c>
      <c r="U1069" s="38" t="s">
        <v>2383</v>
      </c>
      <c r="V1069" s="38">
        <v>1</v>
      </c>
      <c r="W1069" s="38" t="s">
        <v>2380</v>
      </c>
      <c r="X1069" s="38" t="s">
        <v>8391</v>
      </c>
      <c r="Y1069" s="19" t="str">
        <f t="shared" si="84"/>
        <v>Prediabetes</v>
      </c>
    </row>
    <row r="1070" spans="1:25" x14ac:dyDescent="0.35">
      <c r="A1070" s="3" t="s">
        <v>1303</v>
      </c>
      <c r="B1070" s="3">
        <v>33.33</v>
      </c>
      <c r="C1070" s="3">
        <v>10.19</v>
      </c>
      <c r="D1070" s="3" t="s">
        <v>2380</v>
      </c>
      <c r="E1070" s="3" t="s">
        <v>2380</v>
      </c>
      <c r="F1070" s="3" t="s">
        <v>2380</v>
      </c>
      <c r="G1070" s="3" t="s">
        <v>2381</v>
      </c>
      <c r="H1070" s="3" t="s">
        <v>2380</v>
      </c>
      <c r="I1070" s="14">
        <v>180</v>
      </c>
      <c r="J1070" s="14" t="str">
        <f t="shared" si="82"/>
        <v>No</v>
      </c>
      <c r="K1070" s="14">
        <f t="shared" si="80"/>
        <v>0</v>
      </c>
      <c r="L1070" s="14" t="str">
        <f t="shared" si="83"/>
        <v>No</v>
      </c>
      <c r="M1070" s="14" t="str">
        <f t="shared" si="81"/>
        <v>No</v>
      </c>
      <c r="N1070" s="28">
        <v>33.33</v>
      </c>
      <c r="O1070" s="19" t="str" cm="1">
        <f t="array" ref="O1070">_xlfn.IFS(N1070&lt;18.5,"Underweight",N1070&lt;25,"Normalweight",N1070&lt;30,"Overweight",N1070&gt;=30,"Obesity")</f>
        <v>Obesity</v>
      </c>
      <c r="P1070" s="38" t="s">
        <v>1303</v>
      </c>
      <c r="Q1070" s="28">
        <v>33.33</v>
      </c>
      <c r="R1070" s="38">
        <v>10.19</v>
      </c>
      <c r="S1070" s="38" t="s">
        <v>2380</v>
      </c>
      <c r="T1070" s="38" t="s">
        <v>2380</v>
      </c>
      <c r="U1070" s="38" t="s">
        <v>2380</v>
      </c>
      <c r="V1070" s="38">
        <v>0</v>
      </c>
      <c r="W1070" s="38" t="s">
        <v>2380</v>
      </c>
      <c r="X1070" s="38" t="s">
        <v>8391</v>
      </c>
      <c r="Y1070" s="19" t="str">
        <f t="shared" si="84"/>
        <v>Normal</v>
      </c>
    </row>
    <row r="1071" spans="1:25" x14ac:dyDescent="0.35">
      <c r="A1071" s="3" t="s">
        <v>1302</v>
      </c>
      <c r="B1071" s="3">
        <v>30.5</v>
      </c>
      <c r="C1071" s="3">
        <v>10.79</v>
      </c>
      <c r="D1071" s="3" t="s">
        <v>2380</v>
      </c>
      <c r="E1071" s="3" t="s">
        <v>2380</v>
      </c>
      <c r="F1071" s="3" t="s">
        <v>2380</v>
      </c>
      <c r="G1071" s="3" t="s">
        <v>2381</v>
      </c>
      <c r="H1071" s="3" t="s">
        <v>2380</v>
      </c>
      <c r="I1071" s="14">
        <v>180</v>
      </c>
      <c r="J1071" s="14" t="str">
        <f t="shared" si="82"/>
        <v>No</v>
      </c>
      <c r="K1071" s="14">
        <f t="shared" si="80"/>
        <v>0</v>
      </c>
      <c r="L1071" s="14" t="str">
        <f t="shared" si="83"/>
        <v>No</v>
      </c>
      <c r="M1071" s="14" t="str">
        <f t="shared" si="81"/>
        <v>No</v>
      </c>
      <c r="N1071" s="28">
        <v>30.5</v>
      </c>
      <c r="O1071" s="19" t="str" cm="1">
        <f t="array" ref="O1071">_xlfn.IFS(N1071&lt;18.5,"Underweight",N1071&lt;25,"Normalweight",N1071&lt;30,"Overweight",N1071&gt;=30,"Obesity")</f>
        <v>Obesity</v>
      </c>
      <c r="P1071" s="38" t="s">
        <v>1302</v>
      </c>
      <c r="Q1071" s="28">
        <v>30.5</v>
      </c>
      <c r="R1071" s="38">
        <v>10.79</v>
      </c>
      <c r="S1071" s="38" t="s">
        <v>2380</v>
      </c>
      <c r="T1071" s="38" t="s">
        <v>2380</v>
      </c>
      <c r="U1071" s="38" t="s">
        <v>2380</v>
      </c>
      <c r="V1071" s="38">
        <v>0</v>
      </c>
      <c r="W1071" s="38" t="s">
        <v>2380</v>
      </c>
      <c r="X1071" s="38" t="s">
        <v>8391</v>
      </c>
      <c r="Y1071" s="19" t="str">
        <f t="shared" si="84"/>
        <v>Diabetes</v>
      </c>
    </row>
    <row r="1072" spans="1:25" x14ac:dyDescent="0.35">
      <c r="A1072" s="3" t="s">
        <v>1301</v>
      </c>
      <c r="B1072" s="3">
        <v>30.3</v>
      </c>
      <c r="C1072" s="3">
        <v>4.24</v>
      </c>
      <c r="D1072" s="3" t="s">
        <v>2380</v>
      </c>
      <c r="E1072" s="3" t="s">
        <v>2380</v>
      </c>
      <c r="F1072" s="3" t="s">
        <v>2380</v>
      </c>
      <c r="G1072" s="3" t="s">
        <v>2381</v>
      </c>
      <c r="H1072" s="3" t="s">
        <v>2380</v>
      </c>
      <c r="I1072" s="14">
        <v>180</v>
      </c>
      <c r="J1072" s="14" t="str">
        <f t="shared" si="82"/>
        <v>No</v>
      </c>
      <c r="K1072" s="14">
        <f t="shared" si="80"/>
        <v>0</v>
      </c>
      <c r="L1072" s="14" t="str">
        <f t="shared" si="83"/>
        <v>No</v>
      </c>
      <c r="M1072" s="14" t="str">
        <f t="shared" si="81"/>
        <v>No</v>
      </c>
      <c r="N1072" s="28">
        <v>30.3</v>
      </c>
      <c r="O1072" s="19" t="str" cm="1">
        <f t="array" ref="O1072">_xlfn.IFS(N1072&lt;18.5,"Underweight",N1072&lt;25,"Normalweight",N1072&lt;30,"Overweight",N1072&gt;=30,"Obesity")</f>
        <v>Obesity</v>
      </c>
      <c r="P1072" s="38" t="s">
        <v>1301</v>
      </c>
      <c r="Q1072" s="28">
        <v>30.3</v>
      </c>
      <c r="R1072" s="38">
        <v>4.24</v>
      </c>
      <c r="S1072" s="38" t="s">
        <v>2380</v>
      </c>
      <c r="T1072" s="38" t="s">
        <v>2380</v>
      </c>
      <c r="U1072" s="38" t="s">
        <v>2380</v>
      </c>
      <c r="V1072" s="38">
        <v>0</v>
      </c>
      <c r="W1072" s="38" t="s">
        <v>2380</v>
      </c>
      <c r="X1072" s="38" t="s">
        <v>8391</v>
      </c>
      <c r="Y1072" s="19" t="str">
        <f t="shared" si="84"/>
        <v>Prediabetes</v>
      </c>
    </row>
    <row r="1073" spans="1:25" x14ac:dyDescent="0.35">
      <c r="A1073" s="3" t="s">
        <v>1300</v>
      </c>
      <c r="B1073" s="3">
        <v>26.22</v>
      </c>
      <c r="C1073" s="3">
        <v>5.83</v>
      </c>
      <c r="D1073" s="3" t="s">
        <v>2380</v>
      </c>
      <c r="E1073" s="3" t="s">
        <v>2380</v>
      </c>
      <c r="F1073" s="3" t="s">
        <v>2380</v>
      </c>
      <c r="G1073" s="3">
        <v>2</v>
      </c>
      <c r="H1073" s="3" t="s">
        <v>2380</v>
      </c>
      <c r="I1073" s="14">
        <v>180</v>
      </c>
      <c r="J1073" s="14" t="str">
        <f t="shared" si="82"/>
        <v>No</v>
      </c>
      <c r="K1073" s="14">
        <f t="shared" si="80"/>
        <v>2</v>
      </c>
      <c r="L1073" s="14" t="str">
        <f t="shared" si="83"/>
        <v>No</v>
      </c>
      <c r="M1073" s="14" t="str">
        <f t="shared" si="81"/>
        <v>No</v>
      </c>
      <c r="N1073" s="28">
        <v>26.22</v>
      </c>
      <c r="O1073" s="19" t="str" cm="1">
        <f t="array" ref="O1073">_xlfn.IFS(N1073&lt;18.5,"Underweight",N1073&lt;25,"Normalweight",N1073&lt;30,"Overweight",N1073&gt;=30,"Obesity")</f>
        <v>Overweight</v>
      </c>
      <c r="P1073" s="38" t="s">
        <v>1300</v>
      </c>
      <c r="Q1073" s="28">
        <v>26.22</v>
      </c>
      <c r="R1073" s="38">
        <v>5.83</v>
      </c>
      <c r="S1073" s="38" t="s">
        <v>2380</v>
      </c>
      <c r="T1073" s="38" t="s">
        <v>2380</v>
      </c>
      <c r="U1073" s="38" t="s">
        <v>2380</v>
      </c>
      <c r="V1073" s="38">
        <v>2</v>
      </c>
      <c r="W1073" s="38" t="s">
        <v>2380</v>
      </c>
      <c r="X1073" s="38" t="s">
        <v>8392</v>
      </c>
      <c r="Y1073" s="19" t="str">
        <f t="shared" si="84"/>
        <v>Prediabetes</v>
      </c>
    </row>
    <row r="1074" spans="1:25" x14ac:dyDescent="0.35">
      <c r="A1074" s="3" t="s">
        <v>1299</v>
      </c>
      <c r="B1074" s="3">
        <v>29.99</v>
      </c>
      <c r="C1074" s="3">
        <v>11.85</v>
      </c>
      <c r="D1074" s="3" t="s">
        <v>2380</v>
      </c>
      <c r="E1074" s="3" t="s">
        <v>2380</v>
      </c>
      <c r="F1074" s="3" t="s">
        <v>2380</v>
      </c>
      <c r="G1074" s="3" t="s">
        <v>2381</v>
      </c>
      <c r="H1074" s="3" t="s">
        <v>2380</v>
      </c>
      <c r="I1074" s="14">
        <v>180</v>
      </c>
      <c r="J1074" s="14" t="str">
        <f t="shared" si="82"/>
        <v>No</v>
      </c>
      <c r="K1074" s="14">
        <f t="shared" si="80"/>
        <v>0</v>
      </c>
      <c r="L1074" s="14" t="str">
        <f t="shared" si="83"/>
        <v>No</v>
      </c>
      <c r="M1074" s="14" t="str">
        <f t="shared" si="81"/>
        <v>No</v>
      </c>
      <c r="N1074" s="28">
        <v>29.99</v>
      </c>
      <c r="O1074" s="19" t="str" cm="1">
        <f t="array" ref="O1074">_xlfn.IFS(N1074&lt;18.5,"Underweight",N1074&lt;25,"Normalweight",N1074&lt;30,"Overweight",N1074&gt;=30,"Obesity")</f>
        <v>Overweight</v>
      </c>
      <c r="P1074" s="38" t="s">
        <v>1299</v>
      </c>
      <c r="Q1074" s="28">
        <v>29.99</v>
      </c>
      <c r="R1074" s="38">
        <v>11.85</v>
      </c>
      <c r="S1074" s="38" t="s">
        <v>2380</v>
      </c>
      <c r="T1074" s="38" t="s">
        <v>2380</v>
      </c>
      <c r="U1074" s="38" t="s">
        <v>2380</v>
      </c>
      <c r="V1074" s="38">
        <v>0</v>
      </c>
      <c r="W1074" s="38" t="s">
        <v>2380</v>
      </c>
      <c r="X1074" s="38" t="s">
        <v>8392</v>
      </c>
      <c r="Y1074" s="19" t="str">
        <f t="shared" si="84"/>
        <v>Diabetes</v>
      </c>
    </row>
    <row r="1075" spans="1:25" x14ac:dyDescent="0.35">
      <c r="A1075" s="3" t="s">
        <v>1298</v>
      </c>
      <c r="B1075" s="3">
        <v>36.380000000000003</v>
      </c>
      <c r="C1075" s="3">
        <v>5.98</v>
      </c>
      <c r="D1075" s="3" t="s">
        <v>2380</v>
      </c>
      <c r="E1075" s="3" t="s">
        <v>2380</v>
      </c>
      <c r="F1075" s="3" t="s">
        <v>2380</v>
      </c>
      <c r="G1075" s="3">
        <v>1</v>
      </c>
      <c r="H1075" s="3" t="s">
        <v>2380</v>
      </c>
      <c r="I1075" s="14">
        <v>180</v>
      </c>
      <c r="J1075" s="14" t="str">
        <f t="shared" si="82"/>
        <v>No</v>
      </c>
      <c r="K1075" s="14">
        <f t="shared" si="80"/>
        <v>1</v>
      </c>
      <c r="L1075" s="14" t="str">
        <f t="shared" si="83"/>
        <v>No</v>
      </c>
      <c r="M1075" s="14" t="str">
        <f t="shared" si="81"/>
        <v>No</v>
      </c>
      <c r="N1075" s="28">
        <v>36.380000000000003</v>
      </c>
      <c r="O1075" s="19" t="str" cm="1">
        <f t="array" ref="O1075">_xlfn.IFS(N1075&lt;18.5,"Underweight",N1075&lt;25,"Normalweight",N1075&lt;30,"Overweight",N1075&gt;=30,"Obesity")</f>
        <v>Obesity</v>
      </c>
      <c r="P1075" s="38" t="s">
        <v>1298</v>
      </c>
      <c r="Q1075" s="28">
        <v>36.380000000000003</v>
      </c>
      <c r="R1075" s="38">
        <v>5.98</v>
      </c>
      <c r="S1075" s="38" t="s">
        <v>2380</v>
      </c>
      <c r="T1075" s="38" t="s">
        <v>2380</v>
      </c>
      <c r="U1075" s="38" t="s">
        <v>2380</v>
      </c>
      <c r="V1075" s="38">
        <v>1</v>
      </c>
      <c r="W1075" s="38" t="s">
        <v>2380</v>
      </c>
      <c r="X1075" s="38" t="s">
        <v>8391</v>
      </c>
      <c r="Y1075" s="19" t="str">
        <f t="shared" si="84"/>
        <v>Prediabetes</v>
      </c>
    </row>
    <row r="1076" spans="1:25" x14ac:dyDescent="0.35">
      <c r="A1076" s="3" t="s">
        <v>1297</v>
      </c>
      <c r="B1076" s="3">
        <v>31.16</v>
      </c>
      <c r="C1076" s="3">
        <v>4.26</v>
      </c>
      <c r="D1076" s="3" t="s">
        <v>2382</v>
      </c>
      <c r="E1076" s="3" t="s">
        <v>2380</v>
      </c>
      <c r="F1076" s="3" t="s">
        <v>2383</v>
      </c>
      <c r="G1076" s="3">
        <v>1</v>
      </c>
      <c r="H1076" s="3" t="s">
        <v>2380</v>
      </c>
      <c r="I1076" s="14">
        <v>180</v>
      </c>
      <c r="J1076" s="14" t="str">
        <f t="shared" si="82"/>
        <v>No</v>
      </c>
      <c r="K1076" s="14">
        <f t="shared" si="80"/>
        <v>1</v>
      </c>
      <c r="L1076" s="14" t="str">
        <f t="shared" si="83"/>
        <v>No</v>
      </c>
      <c r="M1076" s="14" t="str">
        <f t="shared" si="81"/>
        <v>Yes</v>
      </c>
      <c r="N1076" s="28">
        <v>31.16</v>
      </c>
      <c r="O1076" s="19" t="str" cm="1">
        <f t="array" ref="O1076">_xlfn.IFS(N1076&lt;18.5,"Underweight",N1076&lt;25,"Normalweight",N1076&lt;30,"Overweight",N1076&gt;=30,"Obesity")</f>
        <v>Obesity</v>
      </c>
      <c r="P1076" s="38" t="s">
        <v>1297</v>
      </c>
      <c r="Q1076" s="28">
        <v>31.16</v>
      </c>
      <c r="R1076" s="38">
        <v>4.26</v>
      </c>
      <c r="S1076" s="38" t="s">
        <v>2383</v>
      </c>
      <c r="T1076" s="38" t="s">
        <v>2380</v>
      </c>
      <c r="U1076" s="38" t="s">
        <v>2383</v>
      </c>
      <c r="V1076" s="38">
        <v>1</v>
      </c>
      <c r="W1076" s="38" t="s">
        <v>2380</v>
      </c>
      <c r="X1076" s="38" t="s">
        <v>8391</v>
      </c>
      <c r="Y1076" s="19" t="str">
        <f t="shared" si="84"/>
        <v>Prediabetes</v>
      </c>
    </row>
    <row r="1077" spans="1:25" x14ac:dyDescent="0.35">
      <c r="A1077" s="3" t="s">
        <v>1296</v>
      </c>
      <c r="B1077" s="3">
        <v>25.55</v>
      </c>
      <c r="C1077" s="3">
        <v>4.96</v>
      </c>
      <c r="D1077" s="3" t="s">
        <v>2382</v>
      </c>
      <c r="E1077" s="3" t="s">
        <v>2380</v>
      </c>
      <c r="F1077" s="3" t="s">
        <v>2380</v>
      </c>
      <c r="G1077" s="3">
        <v>1</v>
      </c>
      <c r="H1077" s="3" t="s">
        <v>2380</v>
      </c>
      <c r="I1077" s="14">
        <v>180</v>
      </c>
      <c r="J1077" s="14" t="str">
        <f t="shared" si="82"/>
        <v>No</v>
      </c>
      <c r="K1077" s="14">
        <f t="shared" si="80"/>
        <v>1</v>
      </c>
      <c r="L1077" s="14" t="str">
        <f t="shared" si="83"/>
        <v>No</v>
      </c>
      <c r="M1077" s="14" t="str">
        <f t="shared" si="81"/>
        <v>Yes</v>
      </c>
      <c r="N1077" s="28">
        <v>25.55</v>
      </c>
      <c r="O1077" s="19" t="str" cm="1">
        <f t="array" ref="O1077">_xlfn.IFS(N1077&lt;18.5,"Underweight",N1077&lt;25,"Normalweight",N1077&lt;30,"Overweight",N1077&gt;=30,"Obesity")</f>
        <v>Overweight</v>
      </c>
      <c r="P1077" s="38" t="s">
        <v>1296</v>
      </c>
      <c r="Q1077" s="28">
        <v>25.55</v>
      </c>
      <c r="R1077" s="38">
        <v>4.96</v>
      </c>
      <c r="S1077" s="38" t="s">
        <v>2383</v>
      </c>
      <c r="T1077" s="38" t="s">
        <v>2380</v>
      </c>
      <c r="U1077" s="38" t="s">
        <v>2380</v>
      </c>
      <c r="V1077" s="38">
        <v>1</v>
      </c>
      <c r="W1077" s="38" t="s">
        <v>2380</v>
      </c>
      <c r="X1077" s="38" t="s">
        <v>8392</v>
      </c>
      <c r="Y1077" s="19" t="str">
        <f t="shared" si="84"/>
        <v>Prediabetes</v>
      </c>
    </row>
    <row r="1078" spans="1:25" x14ac:dyDescent="0.35">
      <c r="A1078" s="3" t="s">
        <v>1295</v>
      </c>
      <c r="B1078" s="3">
        <v>28.77</v>
      </c>
      <c r="C1078" s="3">
        <v>4</v>
      </c>
      <c r="D1078" s="3" t="s">
        <v>2382</v>
      </c>
      <c r="E1078" s="3" t="s">
        <v>2380</v>
      </c>
      <c r="F1078" s="3" t="s">
        <v>2380</v>
      </c>
      <c r="G1078" s="3" t="s">
        <v>2381</v>
      </c>
      <c r="H1078" s="3" t="s">
        <v>2380</v>
      </c>
      <c r="I1078" s="14">
        <v>180</v>
      </c>
      <c r="J1078" s="14" t="str">
        <f t="shared" si="82"/>
        <v>No</v>
      </c>
      <c r="K1078" s="14">
        <f t="shared" si="80"/>
        <v>0</v>
      </c>
      <c r="L1078" s="14" t="str">
        <f t="shared" si="83"/>
        <v>No</v>
      </c>
      <c r="M1078" s="14" t="str">
        <f t="shared" si="81"/>
        <v>Yes</v>
      </c>
      <c r="N1078" s="28">
        <v>28.77</v>
      </c>
      <c r="O1078" s="19" t="str" cm="1">
        <f t="array" ref="O1078">_xlfn.IFS(N1078&lt;18.5,"Underweight",N1078&lt;25,"Normalweight",N1078&lt;30,"Overweight",N1078&gt;=30,"Obesity")</f>
        <v>Overweight</v>
      </c>
      <c r="P1078" s="38" t="s">
        <v>1295</v>
      </c>
      <c r="Q1078" s="28">
        <v>28.77</v>
      </c>
      <c r="R1078" s="38">
        <v>4</v>
      </c>
      <c r="S1078" s="38" t="s">
        <v>2383</v>
      </c>
      <c r="T1078" s="38" t="s">
        <v>2380</v>
      </c>
      <c r="U1078" s="38" t="s">
        <v>2380</v>
      </c>
      <c r="V1078" s="38">
        <v>0</v>
      </c>
      <c r="W1078" s="38" t="s">
        <v>2380</v>
      </c>
      <c r="X1078" s="38" t="s">
        <v>8392</v>
      </c>
      <c r="Y1078" s="19" t="str">
        <f t="shared" si="84"/>
        <v>Prediabetes</v>
      </c>
    </row>
    <row r="1079" spans="1:25" x14ac:dyDescent="0.35">
      <c r="A1079" s="3" t="s">
        <v>1294</v>
      </c>
      <c r="B1079" s="3">
        <v>23.14</v>
      </c>
      <c r="C1079" s="3">
        <v>4.1500000000000004</v>
      </c>
      <c r="D1079" s="3" t="s">
        <v>2382</v>
      </c>
      <c r="E1079" s="3" t="s">
        <v>2380</v>
      </c>
      <c r="F1079" s="3" t="s">
        <v>2380</v>
      </c>
      <c r="G1079" s="3">
        <v>1</v>
      </c>
      <c r="H1079" s="3" t="s">
        <v>2380</v>
      </c>
      <c r="I1079" s="14">
        <v>180</v>
      </c>
      <c r="J1079" s="14" t="str">
        <f t="shared" si="82"/>
        <v>No</v>
      </c>
      <c r="K1079" s="14">
        <f t="shared" si="80"/>
        <v>1</v>
      </c>
      <c r="L1079" s="14" t="str">
        <f t="shared" si="83"/>
        <v>No</v>
      </c>
      <c r="M1079" s="14" t="str">
        <f t="shared" si="81"/>
        <v>Yes</v>
      </c>
      <c r="N1079" s="28">
        <v>23.14</v>
      </c>
      <c r="O1079" s="19" t="str" cm="1">
        <f t="array" ref="O1079">_xlfn.IFS(N1079&lt;18.5,"Underweight",N1079&lt;25,"Normalweight",N1079&lt;30,"Overweight",N1079&gt;=30,"Obesity")</f>
        <v>Normalweight</v>
      </c>
      <c r="P1079" s="38" t="s">
        <v>1294</v>
      </c>
      <c r="Q1079" s="28">
        <v>23.14</v>
      </c>
      <c r="R1079" s="38">
        <v>4.1500000000000004</v>
      </c>
      <c r="S1079" s="38" t="s">
        <v>2383</v>
      </c>
      <c r="T1079" s="38" t="s">
        <v>2380</v>
      </c>
      <c r="U1079" s="38" t="s">
        <v>2380</v>
      </c>
      <c r="V1079" s="38">
        <v>1</v>
      </c>
      <c r="W1079" s="38" t="s">
        <v>2380</v>
      </c>
      <c r="X1079" s="38" t="s">
        <v>8393</v>
      </c>
      <c r="Y1079" s="19" t="str">
        <f t="shared" si="84"/>
        <v>Prediabetes</v>
      </c>
    </row>
    <row r="1080" spans="1:25" x14ac:dyDescent="0.35">
      <c r="A1080" s="3" t="s">
        <v>1293</v>
      </c>
      <c r="B1080" s="3">
        <v>39.6</v>
      </c>
      <c r="C1080" s="3">
        <v>11.36</v>
      </c>
      <c r="D1080" s="3" t="s">
        <v>2380</v>
      </c>
      <c r="E1080" s="3" t="s">
        <v>2380</v>
      </c>
      <c r="F1080" s="3" t="s">
        <v>2380</v>
      </c>
      <c r="G1080" s="3" t="s">
        <v>2381</v>
      </c>
      <c r="H1080" s="3" t="s">
        <v>2380</v>
      </c>
      <c r="I1080" s="14">
        <v>180</v>
      </c>
      <c r="J1080" s="14" t="str">
        <f t="shared" si="82"/>
        <v>No</v>
      </c>
      <c r="K1080" s="14">
        <f t="shared" si="80"/>
        <v>0</v>
      </c>
      <c r="L1080" s="14" t="str">
        <f t="shared" si="83"/>
        <v>No</v>
      </c>
      <c r="M1080" s="14" t="str">
        <f t="shared" si="81"/>
        <v>No</v>
      </c>
      <c r="N1080" s="28">
        <v>39.6</v>
      </c>
      <c r="O1080" s="19" t="str" cm="1">
        <f t="array" ref="O1080">_xlfn.IFS(N1080&lt;18.5,"Underweight",N1080&lt;25,"Normalweight",N1080&lt;30,"Overweight",N1080&gt;=30,"Obesity")</f>
        <v>Obesity</v>
      </c>
      <c r="P1080" s="38" t="s">
        <v>1293</v>
      </c>
      <c r="Q1080" s="28">
        <v>39.6</v>
      </c>
      <c r="R1080" s="38">
        <v>11.36</v>
      </c>
      <c r="S1080" s="38" t="s">
        <v>2380</v>
      </c>
      <c r="T1080" s="38" t="s">
        <v>2380</v>
      </c>
      <c r="U1080" s="38" t="s">
        <v>2380</v>
      </c>
      <c r="V1080" s="38">
        <v>0</v>
      </c>
      <c r="W1080" s="38" t="s">
        <v>2380</v>
      </c>
      <c r="X1080" s="38" t="s">
        <v>8391</v>
      </c>
      <c r="Y1080" s="19" t="str">
        <f t="shared" si="84"/>
        <v>Diabetes</v>
      </c>
    </row>
    <row r="1081" spans="1:25" x14ac:dyDescent="0.35">
      <c r="A1081" s="3" t="s">
        <v>1292</v>
      </c>
      <c r="B1081" s="3">
        <v>29.2</v>
      </c>
      <c r="C1081" s="3">
        <v>7.53</v>
      </c>
      <c r="D1081" s="3" t="s">
        <v>2380</v>
      </c>
      <c r="E1081" s="3" t="s">
        <v>2380</v>
      </c>
      <c r="F1081" s="3" t="s">
        <v>2380</v>
      </c>
      <c r="G1081" s="3" t="s">
        <v>2381</v>
      </c>
      <c r="H1081" s="3" t="s">
        <v>2380</v>
      </c>
      <c r="I1081" s="14">
        <v>180</v>
      </c>
      <c r="J1081" s="14" t="str">
        <f t="shared" si="82"/>
        <v>No</v>
      </c>
      <c r="K1081" s="14">
        <f t="shared" si="80"/>
        <v>0</v>
      </c>
      <c r="L1081" s="14" t="str">
        <f t="shared" si="83"/>
        <v>No</v>
      </c>
      <c r="M1081" s="14" t="str">
        <f t="shared" si="81"/>
        <v>No</v>
      </c>
      <c r="N1081" s="28">
        <v>29.2</v>
      </c>
      <c r="O1081" s="19" t="str" cm="1">
        <f t="array" ref="O1081">_xlfn.IFS(N1081&lt;18.5,"Underweight",N1081&lt;25,"Normalweight",N1081&lt;30,"Overweight",N1081&gt;=30,"Obesity")</f>
        <v>Overweight</v>
      </c>
      <c r="P1081" s="38" t="s">
        <v>1292</v>
      </c>
      <c r="Q1081" s="28">
        <v>29.2</v>
      </c>
      <c r="R1081" s="38">
        <v>7.53</v>
      </c>
      <c r="S1081" s="38" t="s">
        <v>2380</v>
      </c>
      <c r="T1081" s="38" t="s">
        <v>2380</v>
      </c>
      <c r="U1081" s="38" t="s">
        <v>2380</v>
      </c>
      <c r="V1081" s="38">
        <v>0</v>
      </c>
      <c r="W1081" s="38" t="s">
        <v>2380</v>
      </c>
      <c r="X1081" s="38" t="s">
        <v>8392</v>
      </c>
      <c r="Y1081" s="19" t="str">
        <f t="shared" si="84"/>
        <v>Diabetes</v>
      </c>
    </row>
    <row r="1082" spans="1:25" x14ac:dyDescent="0.35">
      <c r="A1082" s="3" t="s">
        <v>1291</v>
      </c>
      <c r="B1082" s="3">
        <v>32.774999999999999</v>
      </c>
      <c r="C1082" s="3">
        <v>7.95</v>
      </c>
      <c r="D1082" s="3" t="s">
        <v>2380</v>
      </c>
      <c r="E1082" s="3" t="s">
        <v>2380</v>
      </c>
      <c r="F1082" s="3" t="s">
        <v>2380</v>
      </c>
      <c r="G1082" s="3" t="s">
        <v>2381</v>
      </c>
      <c r="H1082" s="3" t="s">
        <v>2380</v>
      </c>
      <c r="I1082" s="14">
        <v>180</v>
      </c>
      <c r="J1082" s="14" t="str">
        <f t="shared" si="82"/>
        <v>No</v>
      </c>
      <c r="K1082" s="14">
        <f t="shared" si="80"/>
        <v>0</v>
      </c>
      <c r="L1082" s="14" t="str">
        <f t="shared" si="83"/>
        <v>No</v>
      </c>
      <c r="M1082" s="14" t="str">
        <f t="shared" si="81"/>
        <v>No</v>
      </c>
      <c r="N1082" s="28">
        <v>32.774999999999999</v>
      </c>
      <c r="O1082" s="19" t="str" cm="1">
        <f t="array" ref="O1082">_xlfn.IFS(N1082&lt;18.5,"Underweight",N1082&lt;25,"Normalweight",N1082&lt;30,"Overweight",N1082&gt;=30,"Obesity")</f>
        <v>Obesity</v>
      </c>
      <c r="P1082" s="38" t="s">
        <v>1291</v>
      </c>
      <c r="Q1082" s="28">
        <v>32.774999999999999</v>
      </c>
      <c r="R1082" s="38">
        <v>7.95</v>
      </c>
      <c r="S1082" s="38" t="s">
        <v>2380</v>
      </c>
      <c r="T1082" s="38" t="s">
        <v>2380</v>
      </c>
      <c r="U1082" s="38" t="s">
        <v>2380</v>
      </c>
      <c r="V1082" s="38">
        <v>0</v>
      </c>
      <c r="W1082" s="38" t="s">
        <v>2380</v>
      </c>
      <c r="X1082" s="38" t="s">
        <v>8391</v>
      </c>
      <c r="Y1082" s="19" t="str">
        <f t="shared" si="84"/>
        <v>Normal</v>
      </c>
    </row>
    <row r="1083" spans="1:25" x14ac:dyDescent="0.35">
      <c r="A1083" s="3" t="s">
        <v>1290</v>
      </c>
      <c r="B1083" s="3">
        <v>24.035</v>
      </c>
      <c r="C1083" s="3">
        <v>8.5</v>
      </c>
      <c r="D1083" s="3" t="s">
        <v>2380</v>
      </c>
      <c r="E1083" s="3" t="s">
        <v>2380</v>
      </c>
      <c r="F1083" s="3" t="s">
        <v>2380</v>
      </c>
      <c r="G1083" s="3" t="s">
        <v>2381</v>
      </c>
      <c r="H1083" s="3" t="s">
        <v>2380</v>
      </c>
      <c r="I1083" s="14">
        <v>180</v>
      </c>
      <c r="J1083" s="14" t="str">
        <f t="shared" si="82"/>
        <v>No</v>
      </c>
      <c r="K1083" s="14">
        <f t="shared" si="80"/>
        <v>0</v>
      </c>
      <c r="L1083" s="14" t="str">
        <f t="shared" si="83"/>
        <v>No</v>
      </c>
      <c r="M1083" s="14" t="str">
        <f t="shared" si="81"/>
        <v>No</v>
      </c>
      <c r="N1083" s="28">
        <v>24.035</v>
      </c>
      <c r="O1083" s="19" t="str" cm="1">
        <f t="array" ref="O1083">_xlfn.IFS(N1083&lt;18.5,"Underweight",N1083&lt;25,"Normalweight",N1083&lt;30,"Overweight",N1083&gt;=30,"Obesity")</f>
        <v>Normalweight</v>
      </c>
      <c r="P1083" s="38" t="s">
        <v>1290</v>
      </c>
      <c r="Q1083" s="28">
        <v>24.035</v>
      </c>
      <c r="R1083" s="38">
        <v>8.5</v>
      </c>
      <c r="S1083" s="38" t="s">
        <v>2380</v>
      </c>
      <c r="T1083" s="38" t="s">
        <v>2380</v>
      </c>
      <c r="U1083" s="38" t="s">
        <v>2380</v>
      </c>
      <c r="V1083" s="38">
        <v>0</v>
      </c>
      <c r="W1083" s="38" t="s">
        <v>2380</v>
      </c>
      <c r="X1083" s="38" t="s">
        <v>8393</v>
      </c>
      <c r="Y1083" s="19" t="str">
        <f t="shared" si="84"/>
        <v>Diabetes</v>
      </c>
    </row>
    <row r="1084" spans="1:25" x14ac:dyDescent="0.35">
      <c r="A1084" s="3" t="s">
        <v>1289</v>
      </c>
      <c r="B1084" s="3">
        <v>30.55</v>
      </c>
      <c r="C1084" s="3">
        <v>5.89</v>
      </c>
      <c r="D1084" s="3" t="s">
        <v>2380</v>
      </c>
      <c r="E1084" s="3" t="s">
        <v>2380</v>
      </c>
      <c r="F1084" s="3" t="s">
        <v>2383</v>
      </c>
      <c r="G1084" s="3">
        <v>1</v>
      </c>
      <c r="H1084" s="3" t="s">
        <v>2380</v>
      </c>
      <c r="I1084" s="14">
        <v>180</v>
      </c>
      <c r="J1084" s="14" t="str">
        <f t="shared" si="82"/>
        <v>No</v>
      </c>
      <c r="K1084" s="14">
        <f t="shared" si="80"/>
        <v>1</v>
      </c>
      <c r="L1084" s="14" t="str">
        <f t="shared" si="83"/>
        <v>No</v>
      </c>
      <c r="M1084" s="14" t="str">
        <f t="shared" si="81"/>
        <v>No</v>
      </c>
      <c r="N1084" s="28">
        <v>30.55</v>
      </c>
      <c r="O1084" s="19" t="str" cm="1">
        <f t="array" ref="O1084">_xlfn.IFS(N1084&lt;18.5,"Underweight",N1084&lt;25,"Normalweight",N1084&lt;30,"Overweight",N1084&gt;=30,"Obesity")</f>
        <v>Obesity</v>
      </c>
      <c r="P1084" s="38" t="s">
        <v>1289</v>
      </c>
      <c r="Q1084" s="28">
        <v>30.55</v>
      </c>
      <c r="R1084" s="38">
        <v>5.89</v>
      </c>
      <c r="S1084" s="38" t="s">
        <v>2380</v>
      </c>
      <c r="T1084" s="38" t="s">
        <v>2380</v>
      </c>
      <c r="U1084" s="38" t="s">
        <v>2383</v>
      </c>
      <c r="V1084" s="38">
        <v>1</v>
      </c>
      <c r="W1084" s="38" t="s">
        <v>2380</v>
      </c>
      <c r="X1084" s="38" t="s">
        <v>8391</v>
      </c>
      <c r="Y1084" s="19" t="str">
        <f t="shared" si="84"/>
        <v>Prediabetes</v>
      </c>
    </row>
    <row r="1085" spans="1:25" x14ac:dyDescent="0.35">
      <c r="A1085" s="3" t="s">
        <v>1288</v>
      </c>
      <c r="B1085" s="3">
        <v>28.81</v>
      </c>
      <c r="C1085" s="3">
        <v>8.76</v>
      </c>
      <c r="D1085" s="3" t="s">
        <v>2380</v>
      </c>
      <c r="E1085" s="3" t="s">
        <v>2380</v>
      </c>
      <c r="F1085" s="3" t="s">
        <v>2380</v>
      </c>
      <c r="G1085" s="3">
        <v>2</v>
      </c>
      <c r="H1085" s="3" t="s">
        <v>2380</v>
      </c>
      <c r="I1085" s="14">
        <v>180</v>
      </c>
      <c r="J1085" s="14" t="str">
        <f t="shared" si="82"/>
        <v>No</v>
      </c>
      <c r="K1085" s="14">
        <f t="shared" si="80"/>
        <v>2</v>
      </c>
      <c r="L1085" s="14" t="str">
        <f t="shared" si="83"/>
        <v>No</v>
      </c>
      <c r="M1085" s="14" t="str">
        <f t="shared" si="81"/>
        <v>No</v>
      </c>
      <c r="N1085" s="28">
        <v>28.81</v>
      </c>
      <c r="O1085" s="19" t="str" cm="1">
        <f t="array" ref="O1085">_xlfn.IFS(N1085&lt;18.5,"Underweight",N1085&lt;25,"Normalweight",N1085&lt;30,"Overweight",N1085&gt;=30,"Obesity")</f>
        <v>Overweight</v>
      </c>
      <c r="P1085" s="38" t="s">
        <v>1288</v>
      </c>
      <c r="Q1085" s="28">
        <v>28.81</v>
      </c>
      <c r="R1085" s="38">
        <v>8.76</v>
      </c>
      <c r="S1085" s="38" t="s">
        <v>2380</v>
      </c>
      <c r="T1085" s="38" t="s">
        <v>2380</v>
      </c>
      <c r="U1085" s="38" t="s">
        <v>2380</v>
      </c>
      <c r="V1085" s="38">
        <v>2</v>
      </c>
      <c r="W1085" s="38" t="s">
        <v>2380</v>
      </c>
      <c r="X1085" s="38" t="s">
        <v>8392</v>
      </c>
      <c r="Y1085" s="19" t="str">
        <f t="shared" si="84"/>
        <v>Diabetes</v>
      </c>
    </row>
    <row r="1086" spans="1:25" x14ac:dyDescent="0.35">
      <c r="A1086" s="3" t="s">
        <v>1287</v>
      </c>
      <c r="B1086" s="3">
        <v>31.66</v>
      </c>
      <c r="C1086" s="3">
        <v>4.1100000000000003</v>
      </c>
      <c r="D1086" s="3" t="s">
        <v>2380</v>
      </c>
      <c r="E1086" s="3" t="s">
        <v>2380</v>
      </c>
      <c r="F1086" s="3" t="s">
        <v>2380</v>
      </c>
      <c r="G1086" s="3" t="s">
        <v>2381</v>
      </c>
      <c r="H1086" s="3" t="s">
        <v>2380</v>
      </c>
      <c r="I1086" s="14">
        <v>180</v>
      </c>
      <c r="J1086" s="14" t="str">
        <f t="shared" si="82"/>
        <v>No</v>
      </c>
      <c r="K1086" s="14">
        <f t="shared" si="80"/>
        <v>0</v>
      </c>
      <c r="L1086" s="14" t="str">
        <f t="shared" si="83"/>
        <v>No</v>
      </c>
      <c r="M1086" s="14" t="str">
        <f t="shared" si="81"/>
        <v>No</v>
      </c>
      <c r="N1086" s="28">
        <v>31.66</v>
      </c>
      <c r="O1086" s="19" t="str" cm="1">
        <f t="array" ref="O1086">_xlfn.IFS(N1086&lt;18.5,"Underweight",N1086&lt;25,"Normalweight",N1086&lt;30,"Overweight",N1086&gt;=30,"Obesity")</f>
        <v>Obesity</v>
      </c>
      <c r="P1086" s="38" t="s">
        <v>1287</v>
      </c>
      <c r="Q1086" s="28">
        <v>31.66</v>
      </c>
      <c r="R1086" s="38">
        <v>4.1100000000000003</v>
      </c>
      <c r="S1086" s="38" t="s">
        <v>2380</v>
      </c>
      <c r="T1086" s="38" t="s">
        <v>2380</v>
      </c>
      <c r="U1086" s="38" t="s">
        <v>2380</v>
      </c>
      <c r="V1086" s="38">
        <v>0</v>
      </c>
      <c r="W1086" s="38" t="s">
        <v>2380</v>
      </c>
      <c r="X1086" s="38" t="s">
        <v>8391</v>
      </c>
      <c r="Y1086" s="19" t="str">
        <f t="shared" si="84"/>
        <v>Prediabetes</v>
      </c>
    </row>
    <row r="1087" spans="1:25" x14ac:dyDescent="0.35">
      <c r="A1087" s="3" t="s">
        <v>1286</v>
      </c>
      <c r="B1087" s="3">
        <v>28.215</v>
      </c>
      <c r="C1087" s="3">
        <v>7.56</v>
      </c>
      <c r="D1087" s="3" t="s">
        <v>2382</v>
      </c>
      <c r="E1087" s="3" t="s">
        <v>2380</v>
      </c>
      <c r="F1087" s="3" t="s">
        <v>2380</v>
      </c>
      <c r="G1087" s="3">
        <v>1</v>
      </c>
      <c r="H1087" s="3" t="s">
        <v>2380</v>
      </c>
      <c r="I1087" s="14">
        <v>180</v>
      </c>
      <c r="J1087" s="14" t="str">
        <f t="shared" si="82"/>
        <v>No</v>
      </c>
      <c r="K1087" s="14">
        <f t="shared" si="80"/>
        <v>1</v>
      </c>
      <c r="L1087" s="14" t="str">
        <f t="shared" si="83"/>
        <v>No</v>
      </c>
      <c r="M1087" s="14" t="str">
        <f t="shared" si="81"/>
        <v>Yes</v>
      </c>
      <c r="N1087" s="28">
        <v>28.215</v>
      </c>
      <c r="O1087" s="19" t="str" cm="1">
        <f t="array" ref="O1087">_xlfn.IFS(N1087&lt;18.5,"Underweight",N1087&lt;25,"Normalweight",N1087&lt;30,"Overweight",N1087&gt;=30,"Obesity")</f>
        <v>Overweight</v>
      </c>
      <c r="P1087" s="38" t="s">
        <v>1286</v>
      </c>
      <c r="Q1087" s="28">
        <v>28.215</v>
      </c>
      <c r="R1087" s="38">
        <v>7.56</v>
      </c>
      <c r="S1087" s="38" t="s">
        <v>2383</v>
      </c>
      <c r="T1087" s="38" t="s">
        <v>2380</v>
      </c>
      <c r="U1087" s="38" t="s">
        <v>2380</v>
      </c>
      <c r="V1087" s="38">
        <v>1</v>
      </c>
      <c r="W1087" s="38" t="s">
        <v>2380</v>
      </c>
      <c r="X1087" s="38" t="s">
        <v>8392</v>
      </c>
      <c r="Y1087" s="19" t="str">
        <f t="shared" si="84"/>
        <v>Diabetes</v>
      </c>
    </row>
    <row r="1088" spans="1:25" x14ac:dyDescent="0.35">
      <c r="A1088" s="3" t="s">
        <v>1285</v>
      </c>
      <c r="B1088" s="3">
        <v>26.12</v>
      </c>
      <c r="C1088" s="3">
        <v>4.17</v>
      </c>
      <c r="D1088" s="3" t="s">
        <v>2382</v>
      </c>
      <c r="E1088" s="3" t="s">
        <v>2380</v>
      </c>
      <c r="F1088" s="3" t="s">
        <v>2383</v>
      </c>
      <c r="G1088" s="3">
        <v>1</v>
      </c>
      <c r="H1088" s="3" t="s">
        <v>2380</v>
      </c>
      <c r="I1088" s="14">
        <v>180</v>
      </c>
      <c r="J1088" s="14" t="str">
        <f t="shared" si="82"/>
        <v>No</v>
      </c>
      <c r="K1088" s="14">
        <f t="shared" si="80"/>
        <v>1</v>
      </c>
      <c r="L1088" s="14" t="str">
        <f t="shared" si="83"/>
        <v>No</v>
      </c>
      <c r="M1088" s="14" t="str">
        <f t="shared" si="81"/>
        <v>Yes</v>
      </c>
      <c r="N1088" s="28">
        <v>26.12</v>
      </c>
      <c r="O1088" s="19" t="str" cm="1">
        <f t="array" ref="O1088">_xlfn.IFS(N1088&lt;18.5,"Underweight",N1088&lt;25,"Normalweight",N1088&lt;30,"Overweight",N1088&gt;=30,"Obesity")</f>
        <v>Overweight</v>
      </c>
      <c r="P1088" s="38" t="s">
        <v>1285</v>
      </c>
      <c r="Q1088" s="28">
        <v>26.12</v>
      </c>
      <c r="R1088" s="38">
        <v>4.17</v>
      </c>
      <c r="S1088" s="38" t="s">
        <v>2383</v>
      </c>
      <c r="T1088" s="38" t="s">
        <v>2380</v>
      </c>
      <c r="U1088" s="38" t="s">
        <v>2383</v>
      </c>
      <c r="V1088" s="38">
        <v>1</v>
      </c>
      <c r="W1088" s="38" t="s">
        <v>2380</v>
      </c>
      <c r="X1088" s="38" t="s">
        <v>8392</v>
      </c>
      <c r="Y1088" s="19" t="str">
        <f t="shared" si="84"/>
        <v>Prediabetes</v>
      </c>
    </row>
    <row r="1089" spans="1:25" x14ac:dyDescent="0.35">
      <c r="A1089" s="3" t="s">
        <v>1284</v>
      </c>
      <c r="B1089" s="3">
        <v>36.630000000000003</v>
      </c>
      <c r="C1089" s="3">
        <v>11.42</v>
      </c>
      <c r="D1089" s="3" t="s">
        <v>2380</v>
      </c>
      <c r="E1089" s="3" t="s">
        <v>2380</v>
      </c>
      <c r="F1089" s="3" t="s">
        <v>2380</v>
      </c>
      <c r="G1089" s="3">
        <v>2</v>
      </c>
      <c r="H1089" s="3" t="s">
        <v>2380</v>
      </c>
      <c r="I1089" s="14">
        <v>180</v>
      </c>
      <c r="J1089" s="14" t="str">
        <f t="shared" si="82"/>
        <v>No</v>
      </c>
      <c r="K1089" s="14">
        <f t="shared" si="80"/>
        <v>2</v>
      </c>
      <c r="L1089" s="14" t="str">
        <f t="shared" si="83"/>
        <v>No</v>
      </c>
      <c r="M1089" s="14" t="str">
        <f t="shared" si="81"/>
        <v>No</v>
      </c>
      <c r="N1089" s="28">
        <v>36.630000000000003</v>
      </c>
      <c r="O1089" s="19" t="str" cm="1">
        <f t="array" ref="O1089">_xlfn.IFS(N1089&lt;18.5,"Underweight",N1089&lt;25,"Normalweight",N1089&lt;30,"Overweight",N1089&gt;=30,"Obesity")</f>
        <v>Obesity</v>
      </c>
      <c r="P1089" s="38" t="s">
        <v>1284</v>
      </c>
      <c r="Q1089" s="28">
        <v>36.630000000000003</v>
      </c>
      <c r="R1089" s="38">
        <v>11.42</v>
      </c>
      <c r="S1089" s="38" t="s">
        <v>2380</v>
      </c>
      <c r="T1089" s="38" t="s">
        <v>2380</v>
      </c>
      <c r="U1089" s="38" t="s">
        <v>2380</v>
      </c>
      <c r="V1089" s="38">
        <v>2</v>
      </c>
      <c r="W1089" s="38" t="s">
        <v>2380</v>
      </c>
      <c r="X1089" s="38" t="s">
        <v>8391</v>
      </c>
      <c r="Y1089" s="19" t="str">
        <f t="shared" si="84"/>
        <v>Diabetes</v>
      </c>
    </row>
    <row r="1090" spans="1:25" x14ac:dyDescent="0.35">
      <c r="A1090" s="3" t="s">
        <v>1283</v>
      </c>
      <c r="B1090" s="3">
        <v>33.344999999999999</v>
      </c>
      <c r="C1090" s="3">
        <v>7.33</v>
      </c>
      <c r="D1090" s="3" t="s">
        <v>2380</v>
      </c>
      <c r="E1090" s="3" t="s">
        <v>2380</v>
      </c>
      <c r="F1090" s="3" t="s">
        <v>2380</v>
      </c>
      <c r="G1090" s="3">
        <v>2</v>
      </c>
      <c r="H1090" s="3" t="s">
        <v>2380</v>
      </c>
      <c r="I1090" s="14">
        <v>180</v>
      </c>
      <c r="J1090" s="14" t="str">
        <f t="shared" si="82"/>
        <v>No</v>
      </c>
      <c r="K1090" s="14">
        <f t="shared" si="80"/>
        <v>2</v>
      </c>
      <c r="L1090" s="14" t="str">
        <f t="shared" si="83"/>
        <v>No</v>
      </c>
      <c r="M1090" s="14" t="str">
        <f t="shared" si="81"/>
        <v>No</v>
      </c>
      <c r="N1090" s="28">
        <v>33.344999999999999</v>
      </c>
      <c r="O1090" s="19" t="str" cm="1">
        <f t="array" ref="O1090">_xlfn.IFS(N1090&lt;18.5,"Underweight",N1090&lt;25,"Normalweight",N1090&lt;30,"Overweight",N1090&gt;=30,"Obesity")</f>
        <v>Obesity</v>
      </c>
      <c r="P1090" s="38" t="s">
        <v>1283</v>
      </c>
      <c r="Q1090" s="28">
        <v>33.344999999999999</v>
      </c>
      <c r="R1090" s="38">
        <v>7.33</v>
      </c>
      <c r="S1090" s="38" t="s">
        <v>2380</v>
      </c>
      <c r="T1090" s="38" t="s">
        <v>2380</v>
      </c>
      <c r="U1090" s="38" t="s">
        <v>2380</v>
      </c>
      <c r="V1090" s="38">
        <v>2</v>
      </c>
      <c r="W1090" s="38" t="s">
        <v>2380</v>
      </c>
      <c r="X1090" s="38" t="s">
        <v>8391</v>
      </c>
      <c r="Y1090" s="19" t="str">
        <f t="shared" si="84"/>
        <v>Normal</v>
      </c>
    </row>
    <row r="1091" spans="1:25" x14ac:dyDescent="0.35">
      <c r="A1091" s="3" t="s">
        <v>1282</v>
      </c>
      <c r="B1091" s="3">
        <v>27.11</v>
      </c>
      <c r="C1091" s="3">
        <v>6.7</v>
      </c>
      <c r="D1091" s="3" t="s">
        <v>2380</v>
      </c>
      <c r="E1091" s="3" t="s">
        <v>2380</v>
      </c>
      <c r="F1091" s="3" t="s">
        <v>2380</v>
      </c>
      <c r="G1091" s="3" t="s">
        <v>2381</v>
      </c>
      <c r="H1091" s="3" t="s">
        <v>2380</v>
      </c>
      <c r="I1091" s="14">
        <v>180</v>
      </c>
      <c r="J1091" s="14" t="str">
        <f t="shared" si="82"/>
        <v>No</v>
      </c>
      <c r="K1091" s="14">
        <f t="shared" ref="K1091:K1154" si="85">IF(G1091="No major surgery",0,G1091)</f>
        <v>0</v>
      </c>
      <c r="L1091" s="14" t="str">
        <f t="shared" si="83"/>
        <v>No</v>
      </c>
      <c r="M1091" s="14" t="str">
        <f t="shared" ref="M1091:M1154" si="86">PROPER(D1091)</f>
        <v>No</v>
      </c>
      <c r="N1091" s="28">
        <v>27.11</v>
      </c>
      <c r="O1091" s="19" t="str" cm="1">
        <f t="array" ref="O1091">_xlfn.IFS(N1091&lt;18.5,"Underweight",N1091&lt;25,"Normalweight",N1091&lt;30,"Overweight",N1091&gt;=30,"Obesity")</f>
        <v>Overweight</v>
      </c>
      <c r="P1091" s="38" t="s">
        <v>1282</v>
      </c>
      <c r="Q1091" s="28">
        <v>27.11</v>
      </c>
      <c r="R1091" s="38">
        <v>6.7</v>
      </c>
      <c r="S1091" s="38" t="s">
        <v>2380</v>
      </c>
      <c r="T1091" s="38" t="s">
        <v>2380</v>
      </c>
      <c r="U1091" s="38" t="s">
        <v>2380</v>
      </c>
      <c r="V1091" s="38">
        <v>0</v>
      </c>
      <c r="W1091" s="38" t="s">
        <v>2380</v>
      </c>
      <c r="X1091" s="38" t="s">
        <v>8392</v>
      </c>
      <c r="Y1091" s="19" t="str">
        <f t="shared" si="84"/>
        <v>Normal</v>
      </c>
    </row>
    <row r="1092" spans="1:25" x14ac:dyDescent="0.35">
      <c r="A1092" s="3" t="s">
        <v>1281</v>
      </c>
      <c r="B1092" s="3">
        <v>26.6</v>
      </c>
      <c r="C1092" s="3">
        <v>5.27</v>
      </c>
      <c r="D1092" s="3" t="s">
        <v>2382</v>
      </c>
      <c r="E1092" s="3" t="s">
        <v>2380</v>
      </c>
      <c r="F1092" s="3" t="s">
        <v>2383</v>
      </c>
      <c r="G1092" s="3">
        <v>1</v>
      </c>
      <c r="H1092" s="3" t="s">
        <v>2380</v>
      </c>
      <c r="I1092" s="14">
        <v>180</v>
      </c>
      <c r="J1092" s="14" t="str">
        <f t="shared" ref="J1092:J1155" si="87">IF(H1092="?",INDEX($H$3:$H$2337,MODE($I$3:$I$2337)),H1092)</f>
        <v>No</v>
      </c>
      <c r="K1092" s="14">
        <f t="shared" si="85"/>
        <v>1</v>
      </c>
      <c r="L1092" s="14" t="str">
        <f t="shared" ref="L1092:L1155" si="88">PROPER(J1092)</f>
        <v>No</v>
      </c>
      <c r="M1092" s="14" t="str">
        <f t="shared" si="86"/>
        <v>Yes</v>
      </c>
      <c r="N1092" s="28">
        <v>26.6</v>
      </c>
      <c r="O1092" s="19" t="str" cm="1">
        <f t="array" ref="O1092">_xlfn.IFS(N1092&lt;18.5,"Underweight",N1092&lt;25,"Normalweight",N1092&lt;30,"Overweight",N1092&gt;=30,"Obesity")</f>
        <v>Overweight</v>
      </c>
      <c r="P1092" s="38" t="s">
        <v>1281</v>
      </c>
      <c r="Q1092" s="28">
        <v>26.6</v>
      </c>
      <c r="R1092" s="38">
        <v>5.27</v>
      </c>
      <c r="S1092" s="38" t="s">
        <v>2383</v>
      </c>
      <c r="T1092" s="38" t="s">
        <v>2380</v>
      </c>
      <c r="U1092" s="38" t="s">
        <v>2383</v>
      </c>
      <c r="V1092" s="38">
        <v>1</v>
      </c>
      <c r="W1092" s="38" t="s">
        <v>2380</v>
      </c>
      <c r="X1092" s="38" t="s">
        <v>8392</v>
      </c>
      <c r="Y1092" s="19" t="str">
        <f t="shared" ref="Y1092:Y1155" si="89">IF(R1121&lt;=5.7,"Normal",IF(R1092&lt;=6.5,"Prediabetes","Diabetes"))</f>
        <v>Normal</v>
      </c>
    </row>
    <row r="1093" spans="1:25" x14ac:dyDescent="0.35">
      <c r="A1093" s="3" t="s">
        <v>1280</v>
      </c>
      <c r="B1093" s="3">
        <v>30.41</v>
      </c>
      <c r="C1093" s="3">
        <v>7.72</v>
      </c>
      <c r="D1093" s="3" t="s">
        <v>2380</v>
      </c>
      <c r="E1093" s="3" t="s">
        <v>2380</v>
      </c>
      <c r="F1093" s="3" t="s">
        <v>2380</v>
      </c>
      <c r="G1093" s="3" t="s">
        <v>2381</v>
      </c>
      <c r="H1093" s="3" t="s">
        <v>2380</v>
      </c>
      <c r="I1093" s="14">
        <v>180</v>
      </c>
      <c r="J1093" s="14" t="str">
        <f t="shared" si="87"/>
        <v>No</v>
      </c>
      <c r="K1093" s="14">
        <f t="shared" si="85"/>
        <v>0</v>
      </c>
      <c r="L1093" s="14" t="str">
        <f t="shared" si="88"/>
        <v>No</v>
      </c>
      <c r="M1093" s="14" t="str">
        <f t="shared" si="86"/>
        <v>No</v>
      </c>
      <c r="N1093" s="28">
        <v>30.41</v>
      </c>
      <c r="O1093" s="19" t="str" cm="1">
        <f t="array" ref="O1093">_xlfn.IFS(N1093&lt;18.5,"Underweight",N1093&lt;25,"Normalweight",N1093&lt;30,"Overweight",N1093&gt;=30,"Obesity")</f>
        <v>Obesity</v>
      </c>
      <c r="P1093" s="38" t="s">
        <v>1280</v>
      </c>
      <c r="Q1093" s="28">
        <v>30.41</v>
      </c>
      <c r="R1093" s="38">
        <v>7.72</v>
      </c>
      <c r="S1093" s="38" t="s">
        <v>2380</v>
      </c>
      <c r="T1093" s="38" t="s">
        <v>2380</v>
      </c>
      <c r="U1093" s="38" t="s">
        <v>2380</v>
      </c>
      <c r="V1093" s="38">
        <v>0</v>
      </c>
      <c r="W1093" s="38" t="s">
        <v>2380</v>
      </c>
      <c r="X1093" s="38" t="s">
        <v>8391</v>
      </c>
      <c r="Y1093" s="19" t="str">
        <f t="shared" si="89"/>
        <v>Normal</v>
      </c>
    </row>
    <row r="1094" spans="1:25" x14ac:dyDescent="0.35">
      <c r="A1094" s="3" t="s">
        <v>1279</v>
      </c>
      <c r="B1094" s="3">
        <v>28.98</v>
      </c>
      <c r="C1094" s="3">
        <v>8.68</v>
      </c>
      <c r="D1094" s="3" t="s">
        <v>2380</v>
      </c>
      <c r="E1094" s="3" t="s">
        <v>2380</v>
      </c>
      <c r="F1094" s="3" t="s">
        <v>2380</v>
      </c>
      <c r="G1094" s="3">
        <v>2</v>
      </c>
      <c r="H1094" s="3" t="s">
        <v>2380</v>
      </c>
      <c r="I1094" s="14">
        <v>180</v>
      </c>
      <c r="J1094" s="14" t="str">
        <f t="shared" si="87"/>
        <v>No</v>
      </c>
      <c r="K1094" s="14">
        <f t="shared" si="85"/>
        <v>2</v>
      </c>
      <c r="L1094" s="14" t="str">
        <f t="shared" si="88"/>
        <v>No</v>
      </c>
      <c r="M1094" s="14" t="str">
        <f t="shared" si="86"/>
        <v>No</v>
      </c>
      <c r="N1094" s="28">
        <v>28.98</v>
      </c>
      <c r="O1094" s="19" t="str" cm="1">
        <f t="array" ref="O1094">_xlfn.IFS(N1094&lt;18.5,"Underweight",N1094&lt;25,"Normalweight",N1094&lt;30,"Overweight",N1094&gt;=30,"Obesity")</f>
        <v>Overweight</v>
      </c>
      <c r="P1094" s="38" t="s">
        <v>1279</v>
      </c>
      <c r="Q1094" s="28">
        <v>28.98</v>
      </c>
      <c r="R1094" s="38">
        <v>8.68</v>
      </c>
      <c r="S1094" s="38" t="s">
        <v>2380</v>
      </c>
      <c r="T1094" s="38" t="s">
        <v>2380</v>
      </c>
      <c r="U1094" s="38" t="s">
        <v>2380</v>
      </c>
      <c r="V1094" s="38">
        <v>2</v>
      </c>
      <c r="W1094" s="38" t="s">
        <v>2380</v>
      </c>
      <c r="X1094" s="38" t="s">
        <v>8392</v>
      </c>
      <c r="Y1094" s="19" t="str">
        <f t="shared" si="89"/>
        <v>Diabetes</v>
      </c>
    </row>
    <row r="1095" spans="1:25" x14ac:dyDescent="0.35">
      <c r="A1095" s="3" t="s">
        <v>1278</v>
      </c>
      <c r="B1095" s="3">
        <v>31.24</v>
      </c>
      <c r="C1095" s="3">
        <v>9.8000000000000007</v>
      </c>
      <c r="D1095" s="3" t="s">
        <v>2380</v>
      </c>
      <c r="E1095" s="3" t="s">
        <v>2380</v>
      </c>
      <c r="F1095" s="3" t="s">
        <v>2380</v>
      </c>
      <c r="G1095" s="3" t="s">
        <v>2381</v>
      </c>
      <c r="H1095" s="3" t="s">
        <v>2380</v>
      </c>
      <c r="I1095" s="14">
        <v>180</v>
      </c>
      <c r="J1095" s="14" t="str">
        <f t="shared" si="87"/>
        <v>No</v>
      </c>
      <c r="K1095" s="14">
        <f t="shared" si="85"/>
        <v>0</v>
      </c>
      <c r="L1095" s="14" t="str">
        <f t="shared" si="88"/>
        <v>No</v>
      </c>
      <c r="M1095" s="14" t="str">
        <f t="shared" si="86"/>
        <v>No</v>
      </c>
      <c r="N1095" s="28">
        <v>31.24</v>
      </c>
      <c r="O1095" s="19" t="str" cm="1">
        <f t="array" ref="O1095">_xlfn.IFS(N1095&lt;18.5,"Underweight",N1095&lt;25,"Normalweight",N1095&lt;30,"Overweight",N1095&gt;=30,"Obesity")</f>
        <v>Obesity</v>
      </c>
      <c r="P1095" s="38" t="s">
        <v>1278</v>
      </c>
      <c r="Q1095" s="28">
        <v>31.24</v>
      </c>
      <c r="R1095" s="38">
        <v>9.8000000000000007</v>
      </c>
      <c r="S1095" s="38" t="s">
        <v>2380</v>
      </c>
      <c r="T1095" s="38" t="s">
        <v>2380</v>
      </c>
      <c r="U1095" s="38" t="s">
        <v>2380</v>
      </c>
      <c r="V1095" s="38">
        <v>0</v>
      </c>
      <c r="W1095" s="38" t="s">
        <v>2380</v>
      </c>
      <c r="X1095" s="38" t="s">
        <v>8391</v>
      </c>
      <c r="Y1095" s="19" t="str">
        <f t="shared" si="89"/>
        <v>Diabetes</v>
      </c>
    </row>
    <row r="1096" spans="1:25" x14ac:dyDescent="0.35">
      <c r="A1096" s="3" t="s">
        <v>1277</v>
      </c>
      <c r="B1096" s="3">
        <v>31.54</v>
      </c>
      <c r="C1096" s="3">
        <v>4.4400000000000004</v>
      </c>
      <c r="D1096" s="3" t="s">
        <v>2380</v>
      </c>
      <c r="E1096" s="3" t="s">
        <v>2380</v>
      </c>
      <c r="F1096" s="3" t="s">
        <v>2380</v>
      </c>
      <c r="G1096" s="3" t="s">
        <v>2381</v>
      </c>
      <c r="H1096" s="3" t="s">
        <v>2380</v>
      </c>
      <c r="I1096" s="14">
        <v>180</v>
      </c>
      <c r="J1096" s="14" t="str">
        <f t="shared" si="87"/>
        <v>No</v>
      </c>
      <c r="K1096" s="14">
        <f t="shared" si="85"/>
        <v>0</v>
      </c>
      <c r="L1096" s="14" t="str">
        <f t="shared" si="88"/>
        <v>No</v>
      </c>
      <c r="M1096" s="14" t="str">
        <f t="shared" si="86"/>
        <v>No</v>
      </c>
      <c r="N1096" s="28">
        <v>31.54</v>
      </c>
      <c r="O1096" s="19" t="str" cm="1">
        <f t="array" ref="O1096">_xlfn.IFS(N1096&lt;18.5,"Underweight",N1096&lt;25,"Normalweight",N1096&lt;30,"Overweight",N1096&gt;=30,"Obesity")</f>
        <v>Obesity</v>
      </c>
      <c r="P1096" s="38" t="s">
        <v>1277</v>
      </c>
      <c r="Q1096" s="28">
        <v>31.54</v>
      </c>
      <c r="R1096" s="38">
        <v>4.4400000000000004</v>
      </c>
      <c r="S1096" s="38" t="s">
        <v>2380</v>
      </c>
      <c r="T1096" s="38" t="s">
        <v>2380</v>
      </c>
      <c r="U1096" s="38" t="s">
        <v>2380</v>
      </c>
      <c r="V1096" s="38">
        <v>0</v>
      </c>
      <c r="W1096" s="38" t="s">
        <v>2380</v>
      </c>
      <c r="X1096" s="38" t="s">
        <v>8391</v>
      </c>
      <c r="Y1096" s="19" t="str">
        <f t="shared" si="89"/>
        <v>Prediabetes</v>
      </c>
    </row>
    <row r="1097" spans="1:25" x14ac:dyDescent="0.35">
      <c r="A1097" s="3" t="s">
        <v>1276</v>
      </c>
      <c r="B1097" s="3">
        <v>38.6</v>
      </c>
      <c r="C1097" s="3">
        <v>7.19</v>
      </c>
      <c r="D1097" s="3" t="s">
        <v>2382</v>
      </c>
      <c r="E1097" s="3" t="s">
        <v>2380</v>
      </c>
      <c r="F1097" s="3" t="s">
        <v>2380</v>
      </c>
      <c r="G1097" s="3">
        <v>2</v>
      </c>
      <c r="H1097" s="3" t="s">
        <v>2380</v>
      </c>
      <c r="I1097" s="14">
        <v>180</v>
      </c>
      <c r="J1097" s="14" t="str">
        <f t="shared" si="87"/>
        <v>No</v>
      </c>
      <c r="K1097" s="14">
        <f t="shared" si="85"/>
        <v>2</v>
      </c>
      <c r="L1097" s="14" t="str">
        <f t="shared" si="88"/>
        <v>No</v>
      </c>
      <c r="M1097" s="14" t="str">
        <f t="shared" si="86"/>
        <v>Yes</v>
      </c>
      <c r="N1097" s="28">
        <v>38.6</v>
      </c>
      <c r="O1097" s="19" t="str" cm="1">
        <f t="array" ref="O1097">_xlfn.IFS(N1097&lt;18.5,"Underweight",N1097&lt;25,"Normalweight",N1097&lt;30,"Overweight",N1097&gt;=30,"Obesity")</f>
        <v>Obesity</v>
      </c>
      <c r="P1097" s="38" t="s">
        <v>1276</v>
      </c>
      <c r="Q1097" s="28">
        <v>38.6</v>
      </c>
      <c r="R1097" s="38">
        <v>7.19</v>
      </c>
      <c r="S1097" s="38" t="s">
        <v>2383</v>
      </c>
      <c r="T1097" s="38" t="s">
        <v>2380</v>
      </c>
      <c r="U1097" s="38" t="s">
        <v>2380</v>
      </c>
      <c r="V1097" s="38">
        <v>2</v>
      </c>
      <c r="W1097" s="38" t="s">
        <v>2380</v>
      </c>
      <c r="X1097" s="38" t="s">
        <v>8391</v>
      </c>
      <c r="Y1097" s="19" t="str">
        <f t="shared" si="89"/>
        <v>Diabetes</v>
      </c>
    </row>
    <row r="1098" spans="1:25" x14ac:dyDescent="0.35">
      <c r="A1098" s="3" t="s">
        <v>1275</v>
      </c>
      <c r="B1098" s="3">
        <v>37.950000000000003</v>
      </c>
      <c r="C1098" s="3">
        <v>6.06</v>
      </c>
      <c r="D1098" s="3" t="s">
        <v>2380</v>
      </c>
      <c r="E1098" s="3" t="s">
        <v>2380</v>
      </c>
      <c r="F1098" s="3" t="s">
        <v>2380</v>
      </c>
      <c r="G1098" s="3" t="s">
        <v>2381</v>
      </c>
      <c r="H1098" s="3" t="s">
        <v>2380</v>
      </c>
      <c r="I1098" s="14">
        <v>180</v>
      </c>
      <c r="J1098" s="14" t="str">
        <f t="shared" si="87"/>
        <v>No</v>
      </c>
      <c r="K1098" s="14">
        <f t="shared" si="85"/>
        <v>0</v>
      </c>
      <c r="L1098" s="14" t="str">
        <f t="shared" si="88"/>
        <v>No</v>
      </c>
      <c r="M1098" s="14" t="str">
        <f t="shared" si="86"/>
        <v>No</v>
      </c>
      <c r="N1098" s="28">
        <v>37.950000000000003</v>
      </c>
      <c r="O1098" s="19" t="str" cm="1">
        <f t="array" ref="O1098">_xlfn.IFS(N1098&lt;18.5,"Underweight",N1098&lt;25,"Normalweight",N1098&lt;30,"Overweight",N1098&gt;=30,"Obesity")</f>
        <v>Obesity</v>
      </c>
      <c r="P1098" s="38" t="s">
        <v>1275</v>
      </c>
      <c r="Q1098" s="28">
        <v>37.950000000000003</v>
      </c>
      <c r="R1098" s="38">
        <v>6.06</v>
      </c>
      <c r="S1098" s="38" t="s">
        <v>2380</v>
      </c>
      <c r="T1098" s="38" t="s">
        <v>2380</v>
      </c>
      <c r="U1098" s="38" t="s">
        <v>2380</v>
      </c>
      <c r="V1098" s="38">
        <v>0</v>
      </c>
      <c r="W1098" s="38" t="s">
        <v>2380</v>
      </c>
      <c r="X1098" s="38" t="s">
        <v>8391</v>
      </c>
      <c r="Y1098" s="19" t="str">
        <f t="shared" si="89"/>
        <v>Prediabetes</v>
      </c>
    </row>
    <row r="1099" spans="1:25" x14ac:dyDescent="0.35">
      <c r="A1099" s="3" t="s">
        <v>1274</v>
      </c>
      <c r="B1099" s="3">
        <v>38.97</v>
      </c>
      <c r="C1099" s="3">
        <v>5.12</v>
      </c>
      <c r="D1099" s="3" t="s">
        <v>2380</v>
      </c>
      <c r="E1099" s="3" t="s">
        <v>2380</v>
      </c>
      <c r="F1099" s="3" t="s">
        <v>2380</v>
      </c>
      <c r="G1099" s="3" t="s">
        <v>2381</v>
      </c>
      <c r="H1099" s="3" t="s">
        <v>2380</v>
      </c>
      <c r="I1099" s="14">
        <v>180</v>
      </c>
      <c r="J1099" s="14" t="str">
        <f t="shared" si="87"/>
        <v>No</v>
      </c>
      <c r="K1099" s="14">
        <f t="shared" si="85"/>
        <v>0</v>
      </c>
      <c r="L1099" s="14" t="str">
        <f t="shared" si="88"/>
        <v>No</v>
      </c>
      <c r="M1099" s="14" t="str">
        <f t="shared" si="86"/>
        <v>No</v>
      </c>
      <c r="N1099" s="28">
        <v>38.97</v>
      </c>
      <c r="O1099" s="19" t="str" cm="1">
        <f t="array" ref="O1099">_xlfn.IFS(N1099&lt;18.5,"Underweight",N1099&lt;25,"Normalweight",N1099&lt;30,"Overweight",N1099&gt;=30,"Obesity")</f>
        <v>Obesity</v>
      </c>
      <c r="P1099" s="38" t="s">
        <v>1274</v>
      </c>
      <c r="Q1099" s="28">
        <v>38.97</v>
      </c>
      <c r="R1099" s="38">
        <v>5.12</v>
      </c>
      <c r="S1099" s="38" t="s">
        <v>2380</v>
      </c>
      <c r="T1099" s="38" t="s">
        <v>2380</v>
      </c>
      <c r="U1099" s="38" t="s">
        <v>2380</v>
      </c>
      <c r="V1099" s="38">
        <v>0</v>
      </c>
      <c r="W1099" s="38" t="s">
        <v>2380</v>
      </c>
      <c r="X1099" s="38" t="s">
        <v>8391</v>
      </c>
      <c r="Y1099" s="19" t="str">
        <f t="shared" si="89"/>
        <v>Prediabetes</v>
      </c>
    </row>
    <row r="1100" spans="1:25" x14ac:dyDescent="0.35">
      <c r="A1100" s="3" t="s">
        <v>1273</v>
      </c>
      <c r="B1100" s="3">
        <v>21.2</v>
      </c>
      <c r="C1100" s="3">
        <v>10.72</v>
      </c>
      <c r="D1100" s="3" t="s">
        <v>2380</v>
      </c>
      <c r="E1100" s="3" t="s">
        <v>2380</v>
      </c>
      <c r="F1100" s="3" t="s">
        <v>2380</v>
      </c>
      <c r="G1100" s="3" t="s">
        <v>2381</v>
      </c>
      <c r="H1100" s="3" t="s">
        <v>2380</v>
      </c>
      <c r="I1100" s="14">
        <v>180</v>
      </c>
      <c r="J1100" s="14" t="str">
        <f t="shared" si="87"/>
        <v>No</v>
      </c>
      <c r="K1100" s="14">
        <f t="shared" si="85"/>
        <v>0</v>
      </c>
      <c r="L1100" s="14" t="str">
        <f t="shared" si="88"/>
        <v>No</v>
      </c>
      <c r="M1100" s="14" t="str">
        <f t="shared" si="86"/>
        <v>No</v>
      </c>
      <c r="N1100" s="28">
        <v>21.2</v>
      </c>
      <c r="O1100" s="19" t="str" cm="1">
        <f t="array" ref="O1100">_xlfn.IFS(N1100&lt;18.5,"Underweight",N1100&lt;25,"Normalweight",N1100&lt;30,"Overweight",N1100&gt;=30,"Obesity")</f>
        <v>Normalweight</v>
      </c>
      <c r="P1100" s="38" t="s">
        <v>1273</v>
      </c>
      <c r="Q1100" s="28">
        <v>21.2</v>
      </c>
      <c r="R1100" s="38">
        <v>10.72</v>
      </c>
      <c r="S1100" s="38" t="s">
        <v>2380</v>
      </c>
      <c r="T1100" s="38" t="s">
        <v>2380</v>
      </c>
      <c r="U1100" s="38" t="s">
        <v>2380</v>
      </c>
      <c r="V1100" s="38">
        <v>0</v>
      </c>
      <c r="W1100" s="38" t="s">
        <v>2380</v>
      </c>
      <c r="X1100" s="38" t="s">
        <v>8393</v>
      </c>
      <c r="Y1100" s="19" t="str">
        <f t="shared" si="89"/>
        <v>Diabetes</v>
      </c>
    </row>
    <row r="1101" spans="1:25" x14ac:dyDescent="0.35">
      <c r="A1101" s="3" t="s">
        <v>1272</v>
      </c>
      <c r="B1101" s="3">
        <v>23.96</v>
      </c>
      <c r="C1101" s="3">
        <v>9.58</v>
      </c>
      <c r="D1101" s="3" t="s">
        <v>2382</v>
      </c>
      <c r="E1101" s="3" t="s">
        <v>2380</v>
      </c>
      <c r="F1101" s="3" t="s">
        <v>2383</v>
      </c>
      <c r="G1101" s="3">
        <v>1</v>
      </c>
      <c r="H1101" s="3" t="s">
        <v>2380</v>
      </c>
      <c r="I1101" s="14">
        <v>180</v>
      </c>
      <c r="J1101" s="14" t="str">
        <f t="shared" si="87"/>
        <v>No</v>
      </c>
      <c r="K1101" s="14">
        <f t="shared" si="85"/>
        <v>1</v>
      </c>
      <c r="L1101" s="14" t="str">
        <f t="shared" si="88"/>
        <v>No</v>
      </c>
      <c r="M1101" s="14" t="str">
        <f t="shared" si="86"/>
        <v>Yes</v>
      </c>
      <c r="N1101" s="28">
        <v>23.96</v>
      </c>
      <c r="O1101" s="19" t="str" cm="1">
        <f t="array" ref="O1101">_xlfn.IFS(N1101&lt;18.5,"Underweight",N1101&lt;25,"Normalweight",N1101&lt;30,"Overweight",N1101&gt;=30,"Obesity")</f>
        <v>Normalweight</v>
      </c>
      <c r="P1101" s="38" t="s">
        <v>1272</v>
      </c>
      <c r="Q1101" s="28">
        <v>23.96</v>
      </c>
      <c r="R1101" s="38">
        <v>9.58</v>
      </c>
      <c r="S1101" s="38" t="s">
        <v>2383</v>
      </c>
      <c r="T1101" s="38" t="s">
        <v>2380</v>
      </c>
      <c r="U1101" s="38" t="s">
        <v>2383</v>
      </c>
      <c r="V1101" s="38">
        <v>1</v>
      </c>
      <c r="W1101" s="38" t="s">
        <v>2380</v>
      </c>
      <c r="X1101" s="38" t="s">
        <v>8393</v>
      </c>
      <c r="Y1101" s="19" t="str">
        <f t="shared" si="89"/>
        <v>Diabetes</v>
      </c>
    </row>
    <row r="1102" spans="1:25" x14ac:dyDescent="0.35">
      <c r="A1102" s="3" t="s">
        <v>1271</v>
      </c>
      <c r="B1102" s="3">
        <v>35.93</v>
      </c>
      <c r="C1102" s="3">
        <v>6.4</v>
      </c>
      <c r="D1102" s="3" t="s">
        <v>2382</v>
      </c>
      <c r="E1102" s="3" t="s">
        <v>2380</v>
      </c>
      <c r="F1102" s="3" t="s">
        <v>2380</v>
      </c>
      <c r="G1102" s="3">
        <v>1</v>
      </c>
      <c r="H1102" s="3" t="s">
        <v>2380</v>
      </c>
      <c r="I1102" s="14">
        <v>180</v>
      </c>
      <c r="J1102" s="14" t="str">
        <f t="shared" si="87"/>
        <v>No</v>
      </c>
      <c r="K1102" s="14">
        <f t="shared" si="85"/>
        <v>1</v>
      </c>
      <c r="L1102" s="14" t="str">
        <f t="shared" si="88"/>
        <v>No</v>
      </c>
      <c r="M1102" s="14" t="str">
        <f t="shared" si="86"/>
        <v>Yes</v>
      </c>
      <c r="N1102" s="28">
        <v>35.93</v>
      </c>
      <c r="O1102" s="19" t="str" cm="1">
        <f t="array" ref="O1102">_xlfn.IFS(N1102&lt;18.5,"Underweight",N1102&lt;25,"Normalweight",N1102&lt;30,"Overweight",N1102&gt;=30,"Obesity")</f>
        <v>Obesity</v>
      </c>
      <c r="P1102" s="38" t="s">
        <v>1271</v>
      </c>
      <c r="Q1102" s="28">
        <v>35.93</v>
      </c>
      <c r="R1102" s="38">
        <v>6.4</v>
      </c>
      <c r="S1102" s="38" t="s">
        <v>2383</v>
      </c>
      <c r="T1102" s="38" t="s">
        <v>2380</v>
      </c>
      <c r="U1102" s="38" t="s">
        <v>2380</v>
      </c>
      <c r="V1102" s="38">
        <v>1</v>
      </c>
      <c r="W1102" s="38" t="s">
        <v>2380</v>
      </c>
      <c r="X1102" s="38" t="s">
        <v>8391</v>
      </c>
      <c r="Y1102" s="19" t="str">
        <f t="shared" si="89"/>
        <v>Normal</v>
      </c>
    </row>
    <row r="1103" spans="1:25" x14ac:dyDescent="0.35">
      <c r="A1103" s="3" t="s">
        <v>1270</v>
      </c>
      <c r="B1103" s="3">
        <v>26.11</v>
      </c>
      <c r="C1103" s="3">
        <v>6.8</v>
      </c>
      <c r="D1103" s="3" t="s">
        <v>2382</v>
      </c>
      <c r="E1103" s="3" t="s">
        <v>2380</v>
      </c>
      <c r="F1103" s="3" t="s">
        <v>2380</v>
      </c>
      <c r="G1103" s="3">
        <v>2</v>
      </c>
      <c r="H1103" s="3" t="s">
        <v>2380</v>
      </c>
      <c r="I1103" s="14">
        <v>180</v>
      </c>
      <c r="J1103" s="14" t="str">
        <f t="shared" si="87"/>
        <v>No</v>
      </c>
      <c r="K1103" s="14">
        <f t="shared" si="85"/>
        <v>2</v>
      </c>
      <c r="L1103" s="14" t="str">
        <f t="shared" si="88"/>
        <v>No</v>
      </c>
      <c r="M1103" s="14" t="str">
        <f t="shared" si="86"/>
        <v>Yes</v>
      </c>
      <c r="N1103" s="28">
        <v>26.11</v>
      </c>
      <c r="O1103" s="19" t="str" cm="1">
        <f t="array" ref="O1103">_xlfn.IFS(N1103&lt;18.5,"Underweight",N1103&lt;25,"Normalweight",N1103&lt;30,"Overweight",N1103&gt;=30,"Obesity")</f>
        <v>Overweight</v>
      </c>
      <c r="P1103" s="38" t="s">
        <v>1270</v>
      </c>
      <c r="Q1103" s="28">
        <v>26.11</v>
      </c>
      <c r="R1103" s="38">
        <v>6.8</v>
      </c>
      <c r="S1103" s="38" t="s">
        <v>2383</v>
      </c>
      <c r="T1103" s="38" t="s">
        <v>2380</v>
      </c>
      <c r="U1103" s="38" t="s">
        <v>2380</v>
      </c>
      <c r="V1103" s="38">
        <v>2</v>
      </c>
      <c r="W1103" s="38" t="s">
        <v>2380</v>
      </c>
      <c r="X1103" s="38" t="s">
        <v>8392</v>
      </c>
      <c r="Y1103" s="19" t="str">
        <f t="shared" si="89"/>
        <v>Normal</v>
      </c>
    </row>
    <row r="1104" spans="1:25" x14ac:dyDescent="0.35">
      <c r="A1104" s="3" t="s">
        <v>1269</v>
      </c>
      <c r="B1104" s="3">
        <v>32.299999999999997</v>
      </c>
      <c r="C1104" s="3">
        <v>9.48</v>
      </c>
      <c r="D1104" s="3" t="s">
        <v>2380</v>
      </c>
      <c r="E1104" s="3" t="s">
        <v>2380</v>
      </c>
      <c r="F1104" s="3" t="s">
        <v>2380</v>
      </c>
      <c r="G1104" s="3">
        <v>2</v>
      </c>
      <c r="H1104" s="3" t="s">
        <v>2380</v>
      </c>
      <c r="I1104" s="14">
        <v>180</v>
      </c>
      <c r="J1104" s="14" t="str">
        <f t="shared" si="87"/>
        <v>No</v>
      </c>
      <c r="K1104" s="14">
        <f t="shared" si="85"/>
        <v>2</v>
      </c>
      <c r="L1104" s="14" t="str">
        <f t="shared" si="88"/>
        <v>No</v>
      </c>
      <c r="M1104" s="14" t="str">
        <f t="shared" si="86"/>
        <v>No</v>
      </c>
      <c r="N1104" s="28">
        <v>32.299999999999997</v>
      </c>
      <c r="O1104" s="19" t="str" cm="1">
        <f t="array" ref="O1104">_xlfn.IFS(N1104&lt;18.5,"Underweight",N1104&lt;25,"Normalweight",N1104&lt;30,"Overweight",N1104&gt;=30,"Obesity")</f>
        <v>Obesity</v>
      </c>
      <c r="P1104" s="38" t="s">
        <v>1269</v>
      </c>
      <c r="Q1104" s="28">
        <v>32.299999999999997</v>
      </c>
      <c r="R1104" s="38">
        <v>9.48</v>
      </c>
      <c r="S1104" s="38" t="s">
        <v>2380</v>
      </c>
      <c r="T1104" s="38" t="s">
        <v>2380</v>
      </c>
      <c r="U1104" s="38" t="s">
        <v>2380</v>
      </c>
      <c r="V1104" s="38">
        <v>2</v>
      </c>
      <c r="W1104" s="38" t="s">
        <v>2380</v>
      </c>
      <c r="X1104" s="38" t="s">
        <v>8391</v>
      </c>
      <c r="Y1104" s="19" t="str">
        <f t="shared" si="89"/>
        <v>Normal</v>
      </c>
    </row>
    <row r="1105" spans="1:25" x14ac:dyDescent="0.35">
      <c r="A1105" s="3" t="s">
        <v>1268</v>
      </c>
      <c r="B1105" s="3">
        <v>28.69</v>
      </c>
      <c r="C1105" s="3">
        <v>7.45</v>
      </c>
      <c r="D1105" s="3" t="s">
        <v>2380</v>
      </c>
      <c r="E1105" s="3" t="s">
        <v>2380</v>
      </c>
      <c r="F1105" s="3" t="s">
        <v>2380</v>
      </c>
      <c r="G1105" s="3">
        <v>2</v>
      </c>
      <c r="H1105" s="3" t="s">
        <v>2380</v>
      </c>
      <c r="I1105" s="14">
        <v>180</v>
      </c>
      <c r="J1105" s="14" t="str">
        <f t="shared" si="87"/>
        <v>No</v>
      </c>
      <c r="K1105" s="14">
        <f t="shared" si="85"/>
        <v>2</v>
      </c>
      <c r="L1105" s="14" t="str">
        <f t="shared" si="88"/>
        <v>No</v>
      </c>
      <c r="M1105" s="14" t="str">
        <f t="shared" si="86"/>
        <v>No</v>
      </c>
      <c r="N1105" s="28">
        <v>28.69</v>
      </c>
      <c r="O1105" s="19" t="str" cm="1">
        <f t="array" ref="O1105">_xlfn.IFS(N1105&lt;18.5,"Underweight",N1105&lt;25,"Normalweight",N1105&lt;30,"Overweight",N1105&gt;=30,"Obesity")</f>
        <v>Overweight</v>
      </c>
      <c r="P1105" s="38" t="s">
        <v>1268</v>
      </c>
      <c r="Q1105" s="28">
        <v>28.69</v>
      </c>
      <c r="R1105" s="38">
        <v>7.45</v>
      </c>
      <c r="S1105" s="38" t="s">
        <v>2380</v>
      </c>
      <c r="T1105" s="38" t="s">
        <v>2380</v>
      </c>
      <c r="U1105" s="38" t="s">
        <v>2380</v>
      </c>
      <c r="V1105" s="38">
        <v>2</v>
      </c>
      <c r="W1105" s="38" t="s">
        <v>2380</v>
      </c>
      <c r="X1105" s="38" t="s">
        <v>8392</v>
      </c>
      <c r="Y1105" s="19" t="str">
        <f t="shared" si="89"/>
        <v>Normal</v>
      </c>
    </row>
    <row r="1106" spans="1:25" x14ac:dyDescent="0.35">
      <c r="A1106" s="3" t="s">
        <v>1267</v>
      </c>
      <c r="B1106" s="3">
        <v>31.28</v>
      </c>
      <c r="C1106" s="3">
        <v>6.94</v>
      </c>
      <c r="D1106" s="3" t="s">
        <v>2382</v>
      </c>
      <c r="E1106" s="3" t="s">
        <v>2380</v>
      </c>
      <c r="F1106" s="3" t="s">
        <v>2380</v>
      </c>
      <c r="G1106" s="3">
        <v>1</v>
      </c>
      <c r="H1106" s="3" t="s">
        <v>2380</v>
      </c>
      <c r="I1106" s="14">
        <v>180</v>
      </c>
      <c r="J1106" s="14" t="str">
        <f t="shared" si="87"/>
        <v>No</v>
      </c>
      <c r="K1106" s="14">
        <f t="shared" si="85"/>
        <v>1</v>
      </c>
      <c r="L1106" s="14" t="str">
        <f t="shared" si="88"/>
        <v>No</v>
      </c>
      <c r="M1106" s="14" t="str">
        <f t="shared" si="86"/>
        <v>Yes</v>
      </c>
      <c r="N1106" s="28">
        <v>31.28</v>
      </c>
      <c r="O1106" s="19" t="str" cm="1">
        <f t="array" ref="O1106">_xlfn.IFS(N1106&lt;18.5,"Underweight",N1106&lt;25,"Normalweight",N1106&lt;30,"Overweight",N1106&gt;=30,"Obesity")</f>
        <v>Obesity</v>
      </c>
      <c r="P1106" s="38" t="s">
        <v>1267</v>
      </c>
      <c r="Q1106" s="28">
        <v>31.28</v>
      </c>
      <c r="R1106" s="38">
        <v>6.94</v>
      </c>
      <c r="S1106" s="38" t="s">
        <v>2383</v>
      </c>
      <c r="T1106" s="38" t="s">
        <v>2380</v>
      </c>
      <c r="U1106" s="38" t="s">
        <v>2380</v>
      </c>
      <c r="V1106" s="38">
        <v>1</v>
      </c>
      <c r="W1106" s="38" t="s">
        <v>2380</v>
      </c>
      <c r="X1106" s="38" t="s">
        <v>8391</v>
      </c>
      <c r="Y1106" s="19" t="str">
        <f t="shared" si="89"/>
        <v>Diabetes</v>
      </c>
    </row>
    <row r="1107" spans="1:25" x14ac:dyDescent="0.35">
      <c r="A1107" s="3" t="s">
        <v>1266</v>
      </c>
      <c r="B1107" s="3">
        <v>30.21</v>
      </c>
      <c r="C1107" s="3">
        <v>7.83</v>
      </c>
      <c r="D1107" s="3" t="s">
        <v>2380</v>
      </c>
      <c r="E1107" s="3" t="s">
        <v>2380</v>
      </c>
      <c r="F1107" s="3" t="s">
        <v>2380</v>
      </c>
      <c r="G1107" s="3" t="s">
        <v>2381</v>
      </c>
      <c r="H1107" s="3" t="s">
        <v>2380</v>
      </c>
      <c r="I1107" s="14">
        <v>180</v>
      </c>
      <c r="J1107" s="14" t="str">
        <f t="shared" si="87"/>
        <v>No</v>
      </c>
      <c r="K1107" s="14">
        <f t="shared" si="85"/>
        <v>0</v>
      </c>
      <c r="L1107" s="14" t="str">
        <f t="shared" si="88"/>
        <v>No</v>
      </c>
      <c r="M1107" s="14" t="str">
        <f t="shared" si="86"/>
        <v>No</v>
      </c>
      <c r="N1107" s="28">
        <v>30.21</v>
      </c>
      <c r="O1107" s="19" t="str" cm="1">
        <f t="array" ref="O1107">_xlfn.IFS(N1107&lt;18.5,"Underweight",N1107&lt;25,"Normalweight",N1107&lt;30,"Overweight",N1107&gt;=30,"Obesity")</f>
        <v>Obesity</v>
      </c>
      <c r="P1107" s="38" t="s">
        <v>1266</v>
      </c>
      <c r="Q1107" s="28">
        <v>30.21</v>
      </c>
      <c r="R1107" s="38">
        <v>7.83</v>
      </c>
      <c r="S1107" s="38" t="s">
        <v>2380</v>
      </c>
      <c r="T1107" s="38" t="s">
        <v>2380</v>
      </c>
      <c r="U1107" s="38" t="s">
        <v>2380</v>
      </c>
      <c r="V1107" s="38">
        <v>0</v>
      </c>
      <c r="W1107" s="38" t="s">
        <v>2380</v>
      </c>
      <c r="X1107" s="38" t="s">
        <v>8391</v>
      </c>
      <c r="Y1107" s="19" t="str">
        <f t="shared" si="89"/>
        <v>Normal</v>
      </c>
    </row>
    <row r="1108" spans="1:25" x14ac:dyDescent="0.35">
      <c r="A1108" s="3" t="s">
        <v>1265</v>
      </c>
      <c r="B1108" s="3">
        <v>38.28</v>
      </c>
      <c r="C1108" s="3">
        <v>10.17</v>
      </c>
      <c r="D1108" s="3" t="s">
        <v>2382</v>
      </c>
      <c r="E1108" s="3" t="s">
        <v>2380</v>
      </c>
      <c r="F1108" s="3" t="s">
        <v>2380</v>
      </c>
      <c r="G1108" s="3" t="s">
        <v>2381</v>
      </c>
      <c r="H1108" s="3" t="s">
        <v>2380</v>
      </c>
      <c r="I1108" s="14">
        <v>180</v>
      </c>
      <c r="J1108" s="14" t="str">
        <f t="shared" si="87"/>
        <v>No</v>
      </c>
      <c r="K1108" s="14">
        <f t="shared" si="85"/>
        <v>0</v>
      </c>
      <c r="L1108" s="14" t="str">
        <f t="shared" si="88"/>
        <v>No</v>
      </c>
      <c r="M1108" s="14" t="str">
        <f t="shared" si="86"/>
        <v>Yes</v>
      </c>
      <c r="N1108" s="28">
        <v>38.28</v>
      </c>
      <c r="O1108" s="19" t="str" cm="1">
        <f t="array" ref="O1108">_xlfn.IFS(N1108&lt;18.5,"Underweight",N1108&lt;25,"Normalweight",N1108&lt;30,"Overweight",N1108&gt;=30,"Obesity")</f>
        <v>Obesity</v>
      </c>
      <c r="P1108" s="38" t="s">
        <v>1265</v>
      </c>
      <c r="Q1108" s="28">
        <v>38.28</v>
      </c>
      <c r="R1108" s="38">
        <v>10.17</v>
      </c>
      <c r="S1108" s="38" t="s">
        <v>2383</v>
      </c>
      <c r="T1108" s="38" t="s">
        <v>2380</v>
      </c>
      <c r="U1108" s="38" t="s">
        <v>2380</v>
      </c>
      <c r="V1108" s="38">
        <v>0</v>
      </c>
      <c r="W1108" s="38" t="s">
        <v>2380</v>
      </c>
      <c r="X1108" s="38" t="s">
        <v>8391</v>
      </c>
      <c r="Y1108" s="19" t="str">
        <f t="shared" si="89"/>
        <v>Normal</v>
      </c>
    </row>
    <row r="1109" spans="1:25" x14ac:dyDescent="0.35">
      <c r="A1109" s="3" t="s">
        <v>1264</v>
      </c>
      <c r="B1109" s="3">
        <v>29.9</v>
      </c>
      <c r="C1109" s="3">
        <v>8.9600000000000009</v>
      </c>
      <c r="D1109" s="3" t="s">
        <v>2382</v>
      </c>
      <c r="E1109" s="3" t="s">
        <v>2380</v>
      </c>
      <c r="F1109" s="3" t="s">
        <v>2380</v>
      </c>
      <c r="G1109" s="3" t="s">
        <v>2381</v>
      </c>
      <c r="H1109" s="3" t="s">
        <v>2380</v>
      </c>
      <c r="I1109" s="14">
        <v>180</v>
      </c>
      <c r="J1109" s="14" t="str">
        <f t="shared" si="87"/>
        <v>No</v>
      </c>
      <c r="K1109" s="14">
        <f t="shared" si="85"/>
        <v>0</v>
      </c>
      <c r="L1109" s="14" t="str">
        <f t="shared" si="88"/>
        <v>No</v>
      </c>
      <c r="M1109" s="14" t="str">
        <f t="shared" si="86"/>
        <v>Yes</v>
      </c>
      <c r="N1109" s="28">
        <v>29.9</v>
      </c>
      <c r="O1109" s="19" t="str" cm="1">
        <f t="array" ref="O1109">_xlfn.IFS(N1109&lt;18.5,"Underweight",N1109&lt;25,"Normalweight",N1109&lt;30,"Overweight",N1109&gt;=30,"Obesity")</f>
        <v>Overweight</v>
      </c>
      <c r="P1109" s="38" t="s">
        <v>1264</v>
      </c>
      <c r="Q1109" s="28">
        <v>29.9</v>
      </c>
      <c r="R1109" s="38">
        <v>8.9600000000000009</v>
      </c>
      <c r="S1109" s="38" t="s">
        <v>2383</v>
      </c>
      <c r="T1109" s="38" t="s">
        <v>2380</v>
      </c>
      <c r="U1109" s="38" t="s">
        <v>2380</v>
      </c>
      <c r="V1109" s="38">
        <v>0</v>
      </c>
      <c r="W1109" s="38" t="s">
        <v>2380</v>
      </c>
      <c r="X1109" s="38" t="s">
        <v>8392</v>
      </c>
      <c r="Y1109" s="19" t="str">
        <f t="shared" si="89"/>
        <v>Diabetes</v>
      </c>
    </row>
    <row r="1110" spans="1:25" x14ac:dyDescent="0.35">
      <c r="A1110" s="3" t="s">
        <v>1263</v>
      </c>
      <c r="B1110" s="3">
        <v>23.18</v>
      </c>
      <c r="C1110" s="3">
        <v>6.96</v>
      </c>
      <c r="D1110" s="3" t="s">
        <v>2382</v>
      </c>
      <c r="E1110" s="3" t="s">
        <v>2380</v>
      </c>
      <c r="F1110" s="3" t="s">
        <v>2380</v>
      </c>
      <c r="G1110" s="3">
        <v>2</v>
      </c>
      <c r="H1110" s="3" t="s">
        <v>2380</v>
      </c>
      <c r="I1110" s="14">
        <v>180</v>
      </c>
      <c r="J1110" s="14" t="str">
        <f t="shared" si="87"/>
        <v>No</v>
      </c>
      <c r="K1110" s="14">
        <f t="shared" si="85"/>
        <v>2</v>
      </c>
      <c r="L1110" s="14" t="str">
        <f t="shared" si="88"/>
        <v>No</v>
      </c>
      <c r="M1110" s="14" t="str">
        <f t="shared" si="86"/>
        <v>Yes</v>
      </c>
      <c r="N1110" s="28">
        <v>23.18</v>
      </c>
      <c r="O1110" s="19" t="str" cm="1">
        <f t="array" ref="O1110">_xlfn.IFS(N1110&lt;18.5,"Underweight",N1110&lt;25,"Normalweight",N1110&lt;30,"Overweight",N1110&gt;=30,"Obesity")</f>
        <v>Normalweight</v>
      </c>
      <c r="P1110" s="38" t="s">
        <v>1263</v>
      </c>
      <c r="Q1110" s="28">
        <v>23.18</v>
      </c>
      <c r="R1110" s="38">
        <v>6.96</v>
      </c>
      <c r="S1110" s="38" t="s">
        <v>2383</v>
      </c>
      <c r="T1110" s="38" t="s">
        <v>2380</v>
      </c>
      <c r="U1110" s="38" t="s">
        <v>2380</v>
      </c>
      <c r="V1110" s="38">
        <v>2</v>
      </c>
      <c r="W1110" s="38" t="s">
        <v>2380</v>
      </c>
      <c r="X1110" s="38" t="s">
        <v>8393</v>
      </c>
      <c r="Y1110" s="19" t="str">
        <f t="shared" si="89"/>
        <v>Diabetes</v>
      </c>
    </row>
    <row r="1111" spans="1:25" x14ac:dyDescent="0.35">
      <c r="A1111" s="3" t="s">
        <v>1262</v>
      </c>
      <c r="B1111" s="3">
        <v>33.020000000000003</v>
      </c>
      <c r="C1111" s="3">
        <v>5.07</v>
      </c>
      <c r="D1111" s="3" t="s">
        <v>2382</v>
      </c>
      <c r="E1111" s="3" t="s">
        <v>2380</v>
      </c>
      <c r="F1111" s="3" t="s">
        <v>2380</v>
      </c>
      <c r="G1111" s="3" t="s">
        <v>2381</v>
      </c>
      <c r="H1111" s="3" t="s">
        <v>2380</v>
      </c>
      <c r="I1111" s="14">
        <v>180</v>
      </c>
      <c r="J1111" s="14" t="str">
        <f t="shared" si="87"/>
        <v>No</v>
      </c>
      <c r="K1111" s="14">
        <f t="shared" si="85"/>
        <v>0</v>
      </c>
      <c r="L1111" s="14" t="str">
        <f t="shared" si="88"/>
        <v>No</v>
      </c>
      <c r="M1111" s="14" t="str">
        <f t="shared" si="86"/>
        <v>Yes</v>
      </c>
      <c r="N1111" s="28">
        <v>33.020000000000003</v>
      </c>
      <c r="O1111" s="19" t="str" cm="1">
        <f t="array" ref="O1111">_xlfn.IFS(N1111&lt;18.5,"Underweight",N1111&lt;25,"Normalweight",N1111&lt;30,"Overweight",N1111&gt;=30,"Obesity")</f>
        <v>Obesity</v>
      </c>
      <c r="P1111" s="38" t="s">
        <v>1262</v>
      </c>
      <c r="Q1111" s="28">
        <v>33.020000000000003</v>
      </c>
      <c r="R1111" s="38">
        <v>5.07</v>
      </c>
      <c r="S1111" s="38" t="s">
        <v>2383</v>
      </c>
      <c r="T1111" s="38" t="s">
        <v>2380</v>
      </c>
      <c r="U1111" s="38" t="s">
        <v>2380</v>
      </c>
      <c r="V1111" s="38">
        <v>0</v>
      </c>
      <c r="W1111" s="38" t="s">
        <v>2380</v>
      </c>
      <c r="X1111" s="38" t="s">
        <v>8391</v>
      </c>
      <c r="Y1111" s="19" t="str">
        <f t="shared" si="89"/>
        <v>Prediabetes</v>
      </c>
    </row>
    <row r="1112" spans="1:25" x14ac:dyDescent="0.35">
      <c r="A1112" s="3" t="s">
        <v>1261</v>
      </c>
      <c r="B1112" s="3">
        <v>27.29</v>
      </c>
      <c r="C1112" s="3">
        <v>5.85</v>
      </c>
      <c r="D1112" s="3" t="s">
        <v>2380</v>
      </c>
      <c r="E1112" s="3" t="s">
        <v>2380</v>
      </c>
      <c r="F1112" s="3" t="s">
        <v>2380</v>
      </c>
      <c r="G1112" s="3">
        <v>2</v>
      </c>
      <c r="H1112" s="3" t="s">
        <v>2380</v>
      </c>
      <c r="I1112" s="14">
        <v>180</v>
      </c>
      <c r="J1112" s="14" t="str">
        <f t="shared" si="87"/>
        <v>No</v>
      </c>
      <c r="K1112" s="14">
        <f t="shared" si="85"/>
        <v>2</v>
      </c>
      <c r="L1112" s="14" t="str">
        <f t="shared" si="88"/>
        <v>No</v>
      </c>
      <c r="M1112" s="14" t="str">
        <f t="shared" si="86"/>
        <v>No</v>
      </c>
      <c r="N1112" s="28">
        <v>27.29</v>
      </c>
      <c r="O1112" s="19" t="str" cm="1">
        <f t="array" ref="O1112">_xlfn.IFS(N1112&lt;18.5,"Underweight",N1112&lt;25,"Normalweight",N1112&lt;30,"Overweight",N1112&gt;=30,"Obesity")</f>
        <v>Overweight</v>
      </c>
      <c r="P1112" s="38" t="s">
        <v>1261</v>
      </c>
      <c r="Q1112" s="28">
        <v>27.29</v>
      </c>
      <c r="R1112" s="38">
        <v>5.85</v>
      </c>
      <c r="S1112" s="38" t="s">
        <v>2380</v>
      </c>
      <c r="T1112" s="38" t="s">
        <v>2380</v>
      </c>
      <c r="U1112" s="38" t="s">
        <v>2380</v>
      </c>
      <c r="V1112" s="38">
        <v>2</v>
      </c>
      <c r="W1112" s="38" t="s">
        <v>2380</v>
      </c>
      <c r="X1112" s="38" t="s">
        <v>8392</v>
      </c>
      <c r="Y1112" s="19" t="str">
        <f t="shared" si="89"/>
        <v>Prediabetes</v>
      </c>
    </row>
    <row r="1113" spans="1:25" x14ac:dyDescent="0.35">
      <c r="A1113" s="3" t="s">
        <v>1260</v>
      </c>
      <c r="B1113" s="3">
        <v>23.18</v>
      </c>
      <c r="C1113" s="3">
        <v>10.56</v>
      </c>
      <c r="D1113" s="3" t="s">
        <v>2380</v>
      </c>
      <c r="E1113" s="3" t="s">
        <v>2380</v>
      </c>
      <c r="F1113" s="3" t="s">
        <v>2380</v>
      </c>
      <c r="G1113" s="3">
        <v>2</v>
      </c>
      <c r="H1113" s="3" t="s">
        <v>2380</v>
      </c>
      <c r="I1113" s="14">
        <v>180</v>
      </c>
      <c r="J1113" s="14" t="str">
        <f t="shared" si="87"/>
        <v>No</v>
      </c>
      <c r="K1113" s="14">
        <f t="shared" si="85"/>
        <v>2</v>
      </c>
      <c r="L1113" s="14" t="str">
        <f t="shared" si="88"/>
        <v>No</v>
      </c>
      <c r="M1113" s="14" t="str">
        <f t="shared" si="86"/>
        <v>No</v>
      </c>
      <c r="N1113" s="28">
        <v>23.18</v>
      </c>
      <c r="O1113" s="19" t="str" cm="1">
        <f t="array" ref="O1113">_xlfn.IFS(N1113&lt;18.5,"Underweight",N1113&lt;25,"Normalweight",N1113&lt;30,"Overweight",N1113&gt;=30,"Obesity")</f>
        <v>Normalweight</v>
      </c>
      <c r="P1113" s="38" t="s">
        <v>1260</v>
      </c>
      <c r="Q1113" s="28">
        <v>23.18</v>
      </c>
      <c r="R1113" s="38">
        <v>10.56</v>
      </c>
      <c r="S1113" s="38" t="s">
        <v>2380</v>
      </c>
      <c r="T1113" s="38" t="s">
        <v>2380</v>
      </c>
      <c r="U1113" s="38" t="s">
        <v>2380</v>
      </c>
      <c r="V1113" s="38">
        <v>2</v>
      </c>
      <c r="W1113" s="38" t="s">
        <v>2380</v>
      </c>
      <c r="X1113" s="38" t="s">
        <v>8393</v>
      </c>
      <c r="Y1113" s="19" t="str">
        <f t="shared" si="89"/>
        <v>Diabetes</v>
      </c>
    </row>
    <row r="1114" spans="1:25" x14ac:dyDescent="0.35">
      <c r="A1114" s="3" t="s">
        <v>1259</v>
      </c>
      <c r="B1114" s="3">
        <v>32.659999999999997</v>
      </c>
      <c r="C1114" s="3">
        <v>8.92</v>
      </c>
      <c r="D1114" s="3" t="s">
        <v>2382</v>
      </c>
      <c r="E1114" s="3" t="s">
        <v>2380</v>
      </c>
      <c r="F1114" s="3" t="s">
        <v>2380</v>
      </c>
      <c r="G1114" s="3" t="s">
        <v>2381</v>
      </c>
      <c r="H1114" s="3" t="s">
        <v>2380</v>
      </c>
      <c r="I1114" s="14">
        <v>180</v>
      </c>
      <c r="J1114" s="14" t="str">
        <f t="shared" si="87"/>
        <v>No</v>
      </c>
      <c r="K1114" s="14">
        <f t="shared" si="85"/>
        <v>0</v>
      </c>
      <c r="L1114" s="14" t="str">
        <f t="shared" si="88"/>
        <v>No</v>
      </c>
      <c r="M1114" s="14" t="str">
        <f t="shared" si="86"/>
        <v>Yes</v>
      </c>
      <c r="N1114" s="28">
        <v>32.659999999999997</v>
      </c>
      <c r="O1114" s="19" t="str" cm="1">
        <f t="array" ref="O1114">_xlfn.IFS(N1114&lt;18.5,"Underweight",N1114&lt;25,"Normalweight",N1114&lt;30,"Overweight",N1114&gt;=30,"Obesity")</f>
        <v>Obesity</v>
      </c>
      <c r="P1114" s="38" t="s">
        <v>1259</v>
      </c>
      <c r="Q1114" s="28">
        <v>32.659999999999997</v>
      </c>
      <c r="R1114" s="38">
        <v>8.92</v>
      </c>
      <c r="S1114" s="38" t="s">
        <v>2383</v>
      </c>
      <c r="T1114" s="38" t="s">
        <v>2380</v>
      </c>
      <c r="U1114" s="38" t="s">
        <v>2380</v>
      </c>
      <c r="V1114" s="38">
        <v>0</v>
      </c>
      <c r="W1114" s="38" t="s">
        <v>2380</v>
      </c>
      <c r="X1114" s="38" t="s">
        <v>8391</v>
      </c>
      <c r="Y1114" s="19" t="str">
        <f t="shared" si="89"/>
        <v>Normal</v>
      </c>
    </row>
    <row r="1115" spans="1:25" x14ac:dyDescent="0.35">
      <c r="A1115" s="3" t="s">
        <v>1258</v>
      </c>
      <c r="B1115" s="3">
        <v>30.78</v>
      </c>
      <c r="C1115" s="3">
        <v>8.6300000000000008</v>
      </c>
      <c r="D1115" s="3" t="s">
        <v>2380</v>
      </c>
      <c r="E1115" s="3" t="s">
        <v>2380</v>
      </c>
      <c r="F1115" s="3" t="s">
        <v>2380</v>
      </c>
      <c r="G1115" s="3" t="s">
        <v>2381</v>
      </c>
      <c r="H1115" s="3" t="s">
        <v>2380</v>
      </c>
      <c r="I1115" s="14">
        <v>180</v>
      </c>
      <c r="J1115" s="14" t="str">
        <f t="shared" si="87"/>
        <v>No</v>
      </c>
      <c r="K1115" s="14">
        <f t="shared" si="85"/>
        <v>0</v>
      </c>
      <c r="L1115" s="14" t="str">
        <f t="shared" si="88"/>
        <v>No</v>
      </c>
      <c r="M1115" s="14" t="str">
        <f t="shared" si="86"/>
        <v>No</v>
      </c>
      <c r="N1115" s="28">
        <v>30.78</v>
      </c>
      <c r="O1115" s="19" t="str" cm="1">
        <f t="array" ref="O1115">_xlfn.IFS(N1115&lt;18.5,"Underweight",N1115&lt;25,"Normalweight",N1115&lt;30,"Overweight",N1115&gt;=30,"Obesity")</f>
        <v>Obesity</v>
      </c>
      <c r="P1115" s="38" t="s">
        <v>1258</v>
      </c>
      <c r="Q1115" s="28">
        <v>30.78</v>
      </c>
      <c r="R1115" s="38">
        <v>8.6300000000000008</v>
      </c>
      <c r="S1115" s="38" t="s">
        <v>2380</v>
      </c>
      <c r="T1115" s="38" t="s">
        <v>2380</v>
      </c>
      <c r="U1115" s="38" t="s">
        <v>2380</v>
      </c>
      <c r="V1115" s="38">
        <v>0</v>
      </c>
      <c r="W1115" s="38" t="s">
        <v>2380</v>
      </c>
      <c r="X1115" s="38" t="s">
        <v>8391</v>
      </c>
      <c r="Y1115" s="19" t="str">
        <f t="shared" si="89"/>
        <v>Diabetes</v>
      </c>
    </row>
    <row r="1116" spans="1:25" x14ac:dyDescent="0.35">
      <c r="A1116" s="3" t="s">
        <v>1257</v>
      </c>
      <c r="B1116" s="3">
        <v>47.2</v>
      </c>
      <c r="C1116" s="3">
        <v>6.29</v>
      </c>
      <c r="D1116" s="3" t="s">
        <v>2382</v>
      </c>
      <c r="E1116" s="3" t="s">
        <v>2380</v>
      </c>
      <c r="F1116" s="3" t="s">
        <v>2383</v>
      </c>
      <c r="G1116" s="3">
        <v>1</v>
      </c>
      <c r="H1116" s="3" t="s">
        <v>2380</v>
      </c>
      <c r="I1116" s="14">
        <v>180</v>
      </c>
      <c r="J1116" s="14" t="str">
        <f t="shared" si="87"/>
        <v>No</v>
      </c>
      <c r="K1116" s="14">
        <f t="shared" si="85"/>
        <v>1</v>
      </c>
      <c r="L1116" s="14" t="str">
        <f t="shared" si="88"/>
        <v>No</v>
      </c>
      <c r="M1116" s="14" t="str">
        <f t="shared" si="86"/>
        <v>Yes</v>
      </c>
      <c r="N1116" s="28">
        <v>47.2</v>
      </c>
      <c r="O1116" s="19" t="str" cm="1">
        <f t="array" ref="O1116">_xlfn.IFS(N1116&lt;18.5,"Underweight",N1116&lt;25,"Normalweight",N1116&lt;30,"Overweight",N1116&gt;=30,"Obesity")</f>
        <v>Obesity</v>
      </c>
      <c r="P1116" s="38" t="s">
        <v>1257</v>
      </c>
      <c r="Q1116" s="28">
        <v>47.2</v>
      </c>
      <c r="R1116" s="38">
        <v>6.29</v>
      </c>
      <c r="S1116" s="38" t="s">
        <v>2383</v>
      </c>
      <c r="T1116" s="38" t="s">
        <v>2380</v>
      </c>
      <c r="U1116" s="38" t="s">
        <v>2383</v>
      </c>
      <c r="V1116" s="38">
        <v>1</v>
      </c>
      <c r="W1116" s="38" t="s">
        <v>2380</v>
      </c>
      <c r="X1116" s="38" t="s">
        <v>8391</v>
      </c>
      <c r="Y1116" s="19" t="str">
        <f t="shared" si="89"/>
        <v>Prediabetes</v>
      </c>
    </row>
    <row r="1117" spans="1:25" x14ac:dyDescent="0.35">
      <c r="A1117" s="3" t="s">
        <v>1256</v>
      </c>
      <c r="B1117" s="3">
        <v>31.6</v>
      </c>
      <c r="C1117" s="3">
        <v>5.75</v>
      </c>
      <c r="D1117" s="3" t="s">
        <v>2380</v>
      </c>
      <c r="E1117" s="3" t="s">
        <v>2380</v>
      </c>
      <c r="F1117" s="3" t="s">
        <v>2380</v>
      </c>
      <c r="G1117" s="3">
        <v>2</v>
      </c>
      <c r="H1117" s="3" t="s">
        <v>2380</v>
      </c>
      <c r="I1117" s="14">
        <v>180</v>
      </c>
      <c r="J1117" s="14" t="str">
        <f t="shared" si="87"/>
        <v>No</v>
      </c>
      <c r="K1117" s="14">
        <f t="shared" si="85"/>
        <v>2</v>
      </c>
      <c r="L1117" s="14" t="str">
        <f t="shared" si="88"/>
        <v>No</v>
      </c>
      <c r="M1117" s="14" t="str">
        <f t="shared" si="86"/>
        <v>No</v>
      </c>
      <c r="N1117" s="28">
        <v>31.6</v>
      </c>
      <c r="O1117" s="19" t="str" cm="1">
        <f t="array" ref="O1117">_xlfn.IFS(N1117&lt;18.5,"Underweight",N1117&lt;25,"Normalweight",N1117&lt;30,"Overweight",N1117&gt;=30,"Obesity")</f>
        <v>Obesity</v>
      </c>
      <c r="P1117" s="38" t="s">
        <v>1256</v>
      </c>
      <c r="Q1117" s="28">
        <v>31.6</v>
      </c>
      <c r="R1117" s="38">
        <v>5.75</v>
      </c>
      <c r="S1117" s="38" t="s">
        <v>2380</v>
      </c>
      <c r="T1117" s="38" t="s">
        <v>2380</v>
      </c>
      <c r="U1117" s="38" t="s">
        <v>2380</v>
      </c>
      <c r="V1117" s="38">
        <v>2</v>
      </c>
      <c r="W1117" s="38" t="s">
        <v>2380</v>
      </c>
      <c r="X1117" s="38" t="s">
        <v>8391</v>
      </c>
      <c r="Y1117" s="19" t="str">
        <f t="shared" si="89"/>
        <v>Prediabetes</v>
      </c>
    </row>
    <row r="1118" spans="1:25" x14ac:dyDescent="0.35">
      <c r="A1118" s="3" t="s">
        <v>1255</v>
      </c>
      <c r="B1118" s="3">
        <v>33.914999999999999</v>
      </c>
      <c r="C1118" s="3">
        <v>6.66</v>
      </c>
      <c r="D1118" s="3" t="s">
        <v>2382</v>
      </c>
      <c r="E1118" s="3" t="s">
        <v>2380</v>
      </c>
      <c r="F1118" s="3" t="s">
        <v>2380</v>
      </c>
      <c r="G1118" s="3">
        <v>1</v>
      </c>
      <c r="H1118" s="3" t="s">
        <v>2380</v>
      </c>
      <c r="I1118" s="14">
        <v>180</v>
      </c>
      <c r="J1118" s="14" t="str">
        <f t="shared" si="87"/>
        <v>No</v>
      </c>
      <c r="K1118" s="14">
        <f t="shared" si="85"/>
        <v>1</v>
      </c>
      <c r="L1118" s="14" t="str">
        <f t="shared" si="88"/>
        <v>No</v>
      </c>
      <c r="M1118" s="14" t="str">
        <f t="shared" si="86"/>
        <v>Yes</v>
      </c>
      <c r="N1118" s="28">
        <v>33.914999999999999</v>
      </c>
      <c r="O1118" s="19" t="str" cm="1">
        <f t="array" ref="O1118">_xlfn.IFS(N1118&lt;18.5,"Underweight",N1118&lt;25,"Normalweight",N1118&lt;30,"Overweight",N1118&gt;=30,"Obesity")</f>
        <v>Obesity</v>
      </c>
      <c r="P1118" s="38" t="s">
        <v>1255</v>
      </c>
      <c r="Q1118" s="28">
        <v>33.914999999999999</v>
      </c>
      <c r="R1118" s="38">
        <v>6.66</v>
      </c>
      <c r="S1118" s="38" t="s">
        <v>2383</v>
      </c>
      <c r="T1118" s="38" t="s">
        <v>2380</v>
      </c>
      <c r="U1118" s="38" t="s">
        <v>2380</v>
      </c>
      <c r="V1118" s="38">
        <v>1</v>
      </c>
      <c r="W1118" s="38" t="s">
        <v>2380</v>
      </c>
      <c r="X1118" s="38" t="s">
        <v>8391</v>
      </c>
      <c r="Y1118" s="19" t="str">
        <f t="shared" si="89"/>
        <v>Diabetes</v>
      </c>
    </row>
    <row r="1119" spans="1:25" x14ac:dyDescent="0.35">
      <c r="A1119" s="3" t="s">
        <v>1254</v>
      </c>
      <c r="B1119" s="3">
        <v>23.54</v>
      </c>
      <c r="C1119" s="3">
        <v>5.0999999999999996</v>
      </c>
      <c r="D1119" s="3" t="s">
        <v>2380</v>
      </c>
      <c r="E1119" s="3" t="s">
        <v>2380</v>
      </c>
      <c r="F1119" s="3" t="s">
        <v>2380</v>
      </c>
      <c r="G1119" s="3">
        <v>2</v>
      </c>
      <c r="H1119" s="3" t="s">
        <v>2380</v>
      </c>
      <c r="I1119" s="14">
        <v>180</v>
      </c>
      <c r="J1119" s="14" t="str">
        <f t="shared" si="87"/>
        <v>No</v>
      </c>
      <c r="K1119" s="14">
        <f t="shared" si="85"/>
        <v>2</v>
      </c>
      <c r="L1119" s="14" t="str">
        <f t="shared" si="88"/>
        <v>No</v>
      </c>
      <c r="M1119" s="14" t="str">
        <f t="shared" si="86"/>
        <v>No</v>
      </c>
      <c r="N1119" s="28">
        <v>23.54</v>
      </c>
      <c r="O1119" s="19" t="str" cm="1">
        <f t="array" ref="O1119">_xlfn.IFS(N1119&lt;18.5,"Underweight",N1119&lt;25,"Normalweight",N1119&lt;30,"Overweight",N1119&gt;=30,"Obesity")</f>
        <v>Normalweight</v>
      </c>
      <c r="P1119" s="38" t="s">
        <v>1254</v>
      </c>
      <c r="Q1119" s="28">
        <v>23.54</v>
      </c>
      <c r="R1119" s="38">
        <v>5.0999999999999996</v>
      </c>
      <c r="S1119" s="38" t="s">
        <v>2380</v>
      </c>
      <c r="T1119" s="38" t="s">
        <v>2380</v>
      </c>
      <c r="U1119" s="38" t="s">
        <v>2380</v>
      </c>
      <c r="V1119" s="38">
        <v>2</v>
      </c>
      <c r="W1119" s="38" t="s">
        <v>2380</v>
      </c>
      <c r="X1119" s="38" t="s">
        <v>8393</v>
      </c>
      <c r="Y1119" s="19" t="str">
        <f t="shared" si="89"/>
        <v>Prediabetes</v>
      </c>
    </row>
    <row r="1120" spans="1:25" x14ac:dyDescent="0.35">
      <c r="A1120" s="3" t="s">
        <v>1253</v>
      </c>
      <c r="B1120" s="3">
        <v>27.074999999999999</v>
      </c>
      <c r="C1120" s="3">
        <v>4.41</v>
      </c>
      <c r="D1120" s="3" t="s">
        <v>2380</v>
      </c>
      <c r="E1120" s="3" t="s">
        <v>2380</v>
      </c>
      <c r="F1120" s="3" t="s">
        <v>2380</v>
      </c>
      <c r="G1120" s="3">
        <v>2</v>
      </c>
      <c r="H1120" s="3" t="s">
        <v>2380</v>
      </c>
      <c r="I1120" s="14">
        <v>180</v>
      </c>
      <c r="J1120" s="14" t="str">
        <f t="shared" si="87"/>
        <v>No</v>
      </c>
      <c r="K1120" s="14">
        <f t="shared" si="85"/>
        <v>2</v>
      </c>
      <c r="L1120" s="14" t="str">
        <f t="shared" si="88"/>
        <v>No</v>
      </c>
      <c r="M1120" s="14" t="str">
        <f t="shared" si="86"/>
        <v>No</v>
      </c>
      <c r="N1120" s="28">
        <v>27.074999999999999</v>
      </c>
      <c r="O1120" s="19" t="str" cm="1">
        <f t="array" ref="O1120">_xlfn.IFS(N1120&lt;18.5,"Underweight",N1120&lt;25,"Normalweight",N1120&lt;30,"Overweight",N1120&gt;=30,"Obesity")</f>
        <v>Overweight</v>
      </c>
      <c r="P1120" s="38" t="s">
        <v>1253</v>
      </c>
      <c r="Q1120" s="28">
        <v>27.074999999999999</v>
      </c>
      <c r="R1120" s="38">
        <v>4.41</v>
      </c>
      <c r="S1120" s="38" t="s">
        <v>2380</v>
      </c>
      <c r="T1120" s="38" t="s">
        <v>2380</v>
      </c>
      <c r="U1120" s="38" t="s">
        <v>2380</v>
      </c>
      <c r="V1120" s="38">
        <v>2</v>
      </c>
      <c r="W1120" s="38" t="s">
        <v>2380</v>
      </c>
      <c r="X1120" s="38" t="s">
        <v>8392</v>
      </c>
      <c r="Y1120" s="19" t="str">
        <f t="shared" si="89"/>
        <v>Normal</v>
      </c>
    </row>
    <row r="1121" spans="1:25" x14ac:dyDescent="0.35">
      <c r="A1121" s="3" t="s">
        <v>1252</v>
      </c>
      <c r="B1121" s="3">
        <v>25.8</v>
      </c>
      <c r="C1121" s="3">
        <v>5.52</v>
      </c>
      <c r="D1121" s="3" t="s">
        <v>2382</v>
      </c>
      <c r="E1121" s="3" t="s">
        <v>2380</v>
      </c>
      <c r="F1121" s="3" t="s">
        <v>2380</v>
      </c>
      <c r="G1121" s="3" t="s">
        <v>2381</v>
      </c>
      <c r="H1121" s="3" t="s">
        <v>2380</v>
      </c>
      <c r="I1121" s="14">
        <v>180</v>
      </c>
      <c r="J1121" s="14" t="str">
        <f t="shared" si="87"/>
        <v>No</v>
      </c>
      <c r="K1121" s="14">
        <f t="shared" si="85"/>
        <v>0</v>
      </c>
      <c r="L1121" s="14" t="str">
        <f t="shared" si="88"/>
        <v>No</v>
      </c>
      <c r="M1121" s="14" t="str">
        <f t="shared" si="86"/>
        <v>Yes</v>
      </c>
      <c r="N1121" s="28">
        <v>25.8</v>
      </c>
      <c r="O1121" s="19" t="str" cm="1">
        <f t="array" ref="O1121">_xlfn.IFS(N1121&lt;18.5,"Underweight",N1121&lt;25,"Normalweight",N1121&lt;30,"Overweight",N1121&gt;=30,"Obesity")</f>
        <v>Overweight</v>
      </c>
      <c r="P1121" s="38" t="s">
        <v>1252</v>
      </c>
      <c r="Q1121" s="28">
        <v>25.8</v>
      </c>
      <c r="R1121" s="38">
        <v>5.52</v>
      </c>
      <c r="S1121" s="38" t="s">
        <v>2383</v>
      </c>
      <c r="T1121" s="38" t="s">
        <v>2380</v>
      </c>
      <c r="U1121" s="38" t="s">
        <v>2380</v>
      </c>
      <c r="V1121" s="38">
        <v>0</v>
      </c>
      <c r="W1121" s="38" t="s">
        <v>2380</v>
      </c>
      <c r="X1121" s="38" t="s">
        <v>8392</v>
      </c>
      <c r="Y1121" s="19" t="str">
        <f t="shared" si="89"/>
        <v>Prediabetes</v>
      </c>
    </row>
    <row r="1122" spans="1:25" x14ac:dyDescent="0.35">
      <c r="A1122" s="3" t="s">
        <v>1251</v>
      </c>
      <c r="B1122" s="3">
        <v>36.1</v>
      </c>
      <c r="C1122" s="3">
        <v>4.62</v>
      </c>
      <c r="D1122" s="3" t="s">
        <v>2382</v>
      </c>
      <c r="E1122" s="3" t="s">
        <v>2380</v>
      </c>
      <c r="F1122" s="3" t="s">
        <v>2383</v>
      </c>
      <c r="G1122" s="3">
        <v>1</v>
      </c>
      <c r="H1122" s="3" t="s">
        <v>2380</v>
      </c>
      <c r="I1122" s="14">
        <v>180</v>
      </c>
      <c r="J1122" s="14" t="str">
        <f t="shared" si="87"/>
        <v>No</v>
      </c>
      <c r="K1122" s="14">
        <f t="shared" si="85"/>
        <v>1</v>
      </c>
      <c r="L1122" s="14" t="str">
        <f t="shared" si="88"/>
        <v>No</v>
      </c>
      <c r="M1122" s="14" t="str">
        <f t="shared" si="86"/>
        <v>Yes</v>
      </c>
      <c r="N1122" s="28">
        <v>36.1</v>
      </c>
      <c r="O1122" s="19" t="str" cm="1">
        <f t="array" ref="O1122">_xlfn.IFS(N1122&lt;18.5,"Underweight",N1122&lt;25,"Normalweight",N1122&lt;30,"Overweight",N1122&gt;=30,"Obesity")</f>
        <v>Obesity</v>
      </c>
      <c r="P1122" s="38" t="s">
        <v>1251</v>
      </c>
      <c r="Q1122" s="28">
        <v>36.1</v>
      </c>
      <c r="R1122" s="38">
        <v>4.62</v>
      </c>
      <c r="S1122" s="38" t="s">
        <v>2383</v>
      </c>
      <c r="T1122" s="38" t="s">
        <v>2380</v>
      </c>
      <c r="U1122" s="38" t="s">
        <v>2383</v>
      </c>
      <c r="V1122" s="38">
        <v>1</v>
      </c>
      <c r="W1122" s="38" t="s">
        <v>2380</v>
      </c>
      <c r="X1122" s="38" t="s">
        <v>8391</v>
      </c>
      <c r="Y1122" s="19" t="str">
        <f t="shared" si="89"/>
        <v>Prediabetes</v>
      </c>
    </row>
    <row r="1123" spans="1:25" x14ac:dyDescent="0.35">
      <c r="A1123" s="3" t="s">
        <v>1250</v>
      </c>
      <c r="B1123" s="3">
        <v>30.495000000000001</v>
      </c>
      <c r="C1123" s="3">
        <v>5.74</v>
      </c>
      <c r="D1123" s="3" t="s">
        <v>2382</v>
      </c>
      <c r="E1123" s="3" t="s">
        <v>2380</v>
      </c>
      <c r="F1123" s="3" t="s">
        <v>2383</v>
      </c>
      <c r="G1123" s="3">
        <v>1</v>
      </c>
      <c r="H1123" s="3" t="s">
        <v>2380</v>
      </c>
      <c r="I1123" s="14">
        <v>180</v>
      </c>
      <c r="J1123" s="14" t="str">
        <f t="shared" si="87"/>
        <v>No</v>
      </c>
      <c r="K1123" s="14">
        <f t="shared" si="85"/>
        <v>1</v>
      </c>
      <c r="L1123" s="14" t="str">
        <f t="shared" si="88"/>
        <v>No</v>
      </c>
      <c r="M1123" s="14" t="str">
        <f t="shared" si="86"/>
        <v>Yes</v>
      </c>
      <c r="N1123" s="28">
        <v>30.495000000000001</v>
      </c>
      <c r="O1123" s="19" t="str" cm="1">
        <f t="array" ref="O1123">_xlfn.IFS(N1123&lt;18.5,"Underweight",N1123&lt;25,"Normalweight",N1123&lt;30,"Overweight",N1123&gt;=30,"Obesity")</f>
        <v>Obesity</v>
      </c>
      <c r="P1123" s="38" t="s">
        <v>1250</v>
      </c>
      <c r="Q1123" s="28">
        <v>30.495000000000001</v>
      </c>
      <c r="R1123" s="38">
        <v>5.74</v>
      </c>
      <c r="S1123" s="38" t="s">
        <v>2383</v>
      </c>
      <c r="T1123" s="38" t="s">
        <v>2380</v>
      </c>
      <c r="U1123" s="38" t="s">
        <v>2383</v>
      </c>
      <c r="V1123" s="38">
        <v>1</v>
      </c>
      <c r="W1123" s="38" t="s">
        <v>2380</v>
      </c>
      <c r="X1123" s="38" t="s">
        <v>8391</v>
      </c>
      <c r="Y1123" s="19" t="str">
        <f t="shared" si="89"/>
        <v>Prediabetes</v>
      </c>
    </row>
    <row r="1124" spans="1:25" x14ac:dyDescent="0.35">
      <c r="A1124" s="3" t="s">
        <v>1249</v>
      </c>
      <c r="B1124" s="3">
        <v>21.4</v>
      </c>
      <c r="C1124" s="3">
        <v>6.3</v>
      </c>
      <c r="D1124" s="3" t="s">
        <v>2382</v>
      </c>
      <c r="E1124" s="3" t="s">
        <v>2380</v>
      </c>
      <c r="F1124" s="3" t="s">
        <v>2383</v>
      </c>
      <c r="G1124" s="3">
        <v>1</v>
      </c>
      <c r="H1124" s="3" t="s">
        <v>2380</v>
      </c>
      <c r="I1124" s="14">
        <v>180</v>
      </c>
      <c r="J1124" s="14" t="str">
        <f t="shared" si="87"/>
        <v>No</v>
      </c>
      <c r="K1124" s="14">
        <f t="shared" si="85"/>
        <v>1</v>
      </c>
      <c r="L1124" s="14" t="str">
        <f t="shared" si="88"/>
        <v>No</v>
      </c>
      <c r="M1124" s="14" t="str">
        <f t="shared" si="86"/>
        <v>Yes</v>
      </c>
      <c r="N1124" s="28">
        <v>21.4</v>
      </c>
      <c r="O1124" s="19" t="str" cm="1">
        <f t="array" ref="O1124">_xlfn.IFS(N1124&lt;18.5,"Underweight",N1124&lt;25,"Normalweight",N1124&lt;30,"Overweight",N1124&gt;=30,"Obesity")</f>
        <v>Normalweight</v>
      </c>
      <c r="P1124" s="38" t="s">
        <v>1249</v>
      </c>
      <c r="Q1124" s="28">
        <v>21.4</v>
      </c>
      <c r="R1124" s="38">
        <v>6.3</v>
      </c>
      <c r="S1124" s="38" t="s">
        <v>2383</v>
      </c>
      <c r="T1124" s="38" t="s">
        <v>2380</v>
      </c>
      <c r="U1124" s="38" t="s">
        <v>2383</v>
      </c>
      <c r="V1124" s="38">
        <v>1</v>
      </c>
      <c r="W1124" s="38" t="s">
        <v>2380</v>
      </c>
      <c r="X1124" s="38" t="s">
        <v>8393</v>
      </c>
      <c r="Y1124" s="19" t="str">
        <f t="shared" si="89"/>
        <v>Prediabetes</v>
      </c>
    </row>
    <row r="1125" spans="1:25" x14ac:dyDescent="0.35">
      <c r="A1125" s="3" t="s">
        <v>1248</v>
      </c>
      <c r="B1125" s="3">
        <v>32.299999999999997</v>
      </c>
      <c r="C1125" s="3">
        <v>10.27</v>
      </c>
      <c r="D1125" s="3" t="s">
        <v>2380</v>
      </c>
      <c r="E1125" s="3" t="s">
        <v>2380</v>
      </c>
      <c r="F1125" s="3" t="s">
        <v>2380</v>
      </c>
      <c r="G1125" s="3" t="s">
        <v>2381</v>
      </c>
      <c r="H1125" s="3" t="s">
        <v>2380</v>
      </c>
      <c r="I1125" s="14">
        <v>180</v>
      </c>
      <c r="J1125" s="14" t="str">
        <f t="shared" si="87"/>
        <v>No</v>
      </c>
      <c r="K1125" s="14">
        <f t="shared" si="85"/>
        <v>0</v>
      </c>
      <c r="L1125" s="14" t="str">
        <f t="shared" si="88"/>
        <v>No</v>
      </c>
      <c r="M1125" s="14" t="str">
        <f t="shared" si="86"/>
        <v>No</v>
      </c>
      <c r="N1125" s="28">
        <v>32.299999999999997</v>
      </c>
      <c r="O1125" s="19" t="str" cm="1">
        <f t="array" ref="O1125">_xlfn.IFS(N1125&lt;18.5,"Underweight",N1125&lt;25,"Normalweight",N1125&lt;30,"Overweight",N1125&gt;=30,"Obesity")</f>
        <v>Obesity</v>
      </c>
      <c r="P1125" s="38" t="s">
        <v>1248</v>
      </c>
      <c r="Q1125" s="28">
        <v>32.299999999999997</v>
      </c>
      <c r="R1125" s="38">
        <v>10.27</v>
      </c>
      <c r="S1125" s="38" t="s">
        <v>2380</v>
      </c>
      <c r="T1125" s="38" t="s">
        <v>2380</v>
      </c>
      <c r="U1125" s="38" t="s">
        <v>2380</v>
      </c>
      <c r="V1125" s="38">
        <v>0</v>
      </c>
      <c r="W1125" s="38" t="s">
        <v>2380</v>
      </c>
      <c r="X1125" s="38" t="s">
        <v>8391</v>
      </c>
      <c r="Y1125" s="19" t="str">
        <f t="shared" si="89"/>
        <v>Normal</v>
      </c>
    </row>
    <row r="1126" spans="1:25" x14ac:dyDescent="0.35">
      <c r="A1126" s="3" t="s">
        <v>1247</v>
      </c>
      <c r="B1126" s="3">
        <v>29.78</v>
      </c>
      <c r="C1126" s="3">
        <v>5.85</v>
      </c>
      <c r="D1126" s="3" t="s">
        <v>2380</v>
      </c>
      <c r="E1126" s="3" t="s">
        <v>2380</v>
      </c>
      <c r="F1126" s="3" t="s">
        <v>2383</v>
      </c>
      <c r="G1126" s="3">
        <v>1</v>
      </c>
      <c r="H1126" s="3" t="s">
        <v>2380</v>
      </c>
      <c r="I1126" s="14">
        <v>180</v>
      </c>
      <c r="J1126" s="14" t="str">
        <f t="shared" si="87"/>
        <v>No</v>
      </c>
      <c r="K1126" s="14">
        <f t="shared" si="85"/>
        <v>1</v>
      </c>
      <c r="L1126" s="14" t="str">
        <f t="shared" si="88"/>
        <v>No</v>
      </c>
      <c r="M1126" s="14" t="str">
        <f t="shared" si="86"/>
        <v>No</v>
      </c>
      <c r="N1126" s="28">
        <v>29.78</v>
      </c>
      <c r="O1126" s="19" t="str" cm="1">
        <f t="array" ref="O1126">_xlfn.IFS(N1126&lt;18.5,"Underweight",N1126&lt;25,"Normalweight",N1126&lt;30,"Overweight",N1126&gt;=30,"Obesity")</f>
        <v>Overweight</v>
      </c>
      <c r="P1126" s="38" t="s">
        <v>1247</v>
      </c>
      <c r="Q1126" s="28">
        <v>29.78</v>
      </c>
      <c r="R1126" s="38">
        <v>5.85</v>
      </c>
      <c r="S1126" s="38" t="s">
        <v>2380</v>
      </c>
      <c r="T1126" s="38" t="s">
        <v>2380</v>
      </c>
      <c r="U1126" s="38" t="s">
        <v>2383</v>
      </c>
      <c r="V1126" s="38">
        <v>1</v>
      </c>
      <c r="W1126" s="38" t="s">
        <v>2380</v>
      </c>
      <c r="X1126" s="38" t="s">
        <v>8392</v>
      </c>
      <c r="Y1126" s="19" t="str">
        <f t="shared" si="89"/>
        <v>Prediabetes</v>
      </c>
    </row>
    <row r="1127" spans="1:25" x14ac:dyDescent="0.35">
      <c r="A1127" s="3" t="s">
        <v>1246</v>
      </c>
      <c r="B1127" s="3">
        <v>34.76</v>
      </c>
      <c r="C1127" s="3">
        <v>5.92</v>
      </c>
      <c r="D1127" s="3" t="s">
        <v>2382</v>
      </c>
      <c r="E1127" s="3" t="s">
        <v>2380</v>
      </c>
      <c r="F1127" s="3" t="s">
        <v>2380</v>
      </c>
      <c r="G1127" s="3">
        <v>1</v>
      </c>
      <c r="H1127" s="3" t="s">
        <v>2380</v>
      </c>
      <c r="I1127" s="14">
        <v>180</v>
      </c>
      <c r="J1127" s="14" t="str">
        <f t="shared" si="87"/>
        <v>No</v>
      </c>
      <c r="K1127" s="14">
        <f t="shared" si="85"/>
        <v>1</v>
      </c>
      <c r="L1127" s="14" t="str">
        <f t="shared" si="88"/>
        <v>No</v>
      </c>
      <c r="M1127" s="14" t="str">
        <f t="shared" si="86"/>
        <v>Yes</v>
      </c>
      <c r="N1127" s="28">
        <v>34.76</v>
      </c>
      <c r="O1127" s="19" t="str" cm="1">
        <f t="array" ref="O1127">_xlfn.IFS(N1127&lt;18.5,"Underweight",N1127&lt;25,"Normalweight",N1127&lt;30,"Overweight",N1127&gt;=30,"Obesity")</f>
        <v>Obesity</v>
      </c>
      <c r="P1127" s="38" t="s">
        <v>1246</v>
      </c>
      <c r="Q1127" s="28">
        <v>34.76</v>
      </c>
      <c r="R1127" s="38">
        <v>5.92</v>
      </c>
      <c r="S1127" s="38" t="s">
        <v>2383</v>
      </c>
      <c r="T1127" s="38" t="s">
        <v>2380</v>
      </c>
      <c r="U1127" s="38" t="s">
        <v>2380</v>
      </c>
      <c r="V1127" s="38">
        <v>1</v>
      </c>
      <c r="W1127" s="38" t="s">
        <v>2380</v>
      </c>
      <c r="X1127" s="38" t="s">
        <v>8391</v>
      </c>
      <c r="Y1127" s="19" t="str">
        <f t="shared" si="89"/>
        <v>Prediabetes</v>
      </c>
    </row>
    <row r="1128" spans="1:25" x14ac:dyDescent="0.35">
      <c r="A1128" s="3" t="s">
        <v>1245</v>
      </c>
      <c r="B1128" s="3">
        <v>18.335000000000001</v>
      </c>
      <c r="C1128" s="3">
        <v>10.01</v>
      </c>
      <c r="D1128" s="3" t="s">
        <v>2382</v>
      </c>
      <c r="E1128" s="3" t="s">
        <v>2380</v>
      </c>
      <c r="F1128" s="3" t="s">
        <v>2380</v>
      </c>
      <c r="G1128" s="3">
        <v>2</v>
      </c>
      <c r="H1128" s="3" t="s">
        <v>2380</v>
      </c>
      <c r="I1128" s="14">
        <v>180</v>
      </c>
      <c r="J1128" s="14" t="str">
        <f t="shared" si="87"/>
        <v>No</v>
      </c>
      <c r="K1128" s="14">
        <f t="shared" si="85"/>
        <v>2</v>
      </c>
      <c r="L1128" s="14" t="str">
        <f t="shared" si="88"/>
        <v>No</v>
      </c>
      <c r="M1128" s="14" t="str">
        <f t="shared" si="86"/>
        <v>Yes</v>
      </c>
      <c r="N1128" s="28">
        <v>18.335000000000001</v>
      </c>
      <c r="O1128" s="19" t="str" cm="1">
        <f t="array" ref="O1128">_xlfn.IFS(N1128&lt;18.5,"Underweight",N1128&lt;25,"Normalweight",N1128&lt;30,"Overweight",N1128&gt;=30,"Obesity")</f>
        <v>Underweight</v>
      </c>
      <c r="P1128" s="38" t="s">
        <v>1245</v>
      </c>
      <c r="Q1128" s="28">
        <v>18.335000000000001</v>
      </c>
      <c r="R1128" s="38">
        <v>10.01</v>
      </c>
      <c r="S1128" s="38" t="s">
        <v>2383</v>
      </c>
      <c r="T1128" s="38" t="s">
        <v>2380</v>
      </c>
      <c r="U1128" s="38" t="s">
        <v>2380</v>
      </c>
      <c r="V1128" s="38">
        <v>2</v>
      </c>
      <c r="W1128" s="38" t="s">
        <v>2380</v>
      </c>
      <c r="X1128" s="38" t="s">
        <v>8394</v>
      </c>
      <c r="Y1128" s="19" t="str">
        <f t="shared" si="89"/>
        <v>Diabetes</v>
      </c>
    </row>
    <row r="1129" spans="1:25" x14ac:dyDescent="0.35">
      <c r="A1129" s="3" t="s">
        <v>1244</v>
      </c>
      <c r="B1129" s="3">
        <v>32.299999999999997</v>
      </c>
      <c r="C1129" s="3">
        <v>9.59</v>
      </c>
      <c r="D1129" s="3" t="s">
        <v>2380</v>
      </c>
      <c r="E1129" s="3" t="s">
        <v>2380</v>
      </c>
      <c r="F1129" s="3" t="s">
        <v>2380</v>
      </c>
      <c r="G1129" s="3" t="s">
        <v>2381</v>
      </c>
      <c r="H1129" s="3" t="s">
        <v>2380</v>
      </c>
      <c r="I1129" s="14">
        <v>180</v>
      </c>
      <c r="J1129" s="14" t="str">
        <f t="shared" si="87"/>
        <v>No</v>
      </c>
      <c r="K1129" s="14">
        <f t="shared" si="85"/>
        <v>0</v>
      </c>
      <c r="L1129" s="14" t="str">
        <f t="shared" si="88"/>
        <v>No</v>
      </c>
      <c r="M1129" s="14" t="str">
        <f t="shared" si="86"/>
        <v>No</v>
      </c>
      <c r="N1129" s="28">
        <v>32.299999999999997</v>
      </c>
      <c r="O1129" s="19" t="str" cm="1">
        <f t="array" ref="O1129">_xlfn.IFS(N1129&lt;18.5,"Underweight",N1129&lt;25,"Normalweight",N1129&lt;30,"Overweight",N1129&gt;=30,"Obesity")</f>
        <v>Obesity</v>
      </c>
      <c r="P1129" s="38" t="s">
        <v>1244</v>
      </c>
      <c r="Q1129" s="28">
        <v>32.299999999999997</v>
      </c>
      <c r="R1129" s="38">
        <v>9.59</v>
      </c>
      <c r="S1129" s="38" t="s">
        <v>2380</v>
      </c>
      <c r="T1129" s="38" t="s">
        <v>2380</v>
      </c>
      <c r="U1129" s="38" t="s">
        <v>2380</v>
      </c>
      <c r="V1129" s="38">
        <v>0</v>
      </c>
      <c r="W1129" s="38" t="s">
        <v>2380</v>
      </c>
      <c r="X1129" s="38" t="s">
        <v>8391</v>
      </c>
      <c r="Y1129" s="19" t="str">
        <f t="shared" si="89"/>
        <v>Diabetes</v>
      </c>
    </row>
    <row r="1130" spans="1:25" x14ac:dyDescent="0.35">
      <c r="A1130" s="3" t="s">
        <v>1243</v>
      </c>
      <c r="B1130" s="3">
        <v>27.74</v>
      </c>
      <c r="C1130" s="3">
        <v>10.37</v>
      </c>
      <c r="D1130" s="3" t="s">
        <v>2380</v>
      </c>
      <c r="E1130" s="3" t="s">
        <v>2380</v>
      </c>
      <c r="F1130" s="3" t="s">
        <v>2380</v>
      </c>
      <c r="G1130" s="3" t="s">
        <v>2381</v>
      </c>
      <c r="H1130" s="3" t="s">
        <v>2380</v>
      </c>
      <c r="I1130" s="14">
        <v>180</v>
      </c>
      <c r="J1130" s="14" t="str">
        <f t="shared" si="87"/>
        <v>No</v>
      </c>
      <c r="K1130" s="14">
        <f t="shared" si="85"/>
        <v>0</v>
      </c>
      <c r="L1130" s="14" t="str">
        <f t="shared" si="88"/>
        <v>No</v>
      </c>
      <c r="M1130" s="14" t="str">
        <f t="shared" si="86"/>
        <v>No</v>
      </c>
      <c r="N1130" s="28">
        <v>27.74</v>
      </c>
      <c r="O1130" s="19" t="str" cm="1">
        <f t="array" ref="O1130">_xlfn.IFS(N1130&lt;18.5,"Underweight",N1130&lt;25,"Normalweight",N1130&lt;30,"Overweight",N1130&gt;=30,"Obesity")</f>
        <v>Overweight</v>
      </c>
      <c r="P1130" s="38" t="s">
        <v>1243</v>
      </c>
      <c r="Q1130" s="28">
        <v>27.74</v>
      </c>
      <c r="R1130" s="38">
        <v>10.37</v>
      </c>
      <c r="S1130" s="38" t="s">
        <v>2380</v>
      </c>
      <c r="T1130" s="38" t="s">
        <v>2380</v>
      </c>
      <c r="U1130" s="38" t="s">
        <v>2380</v>
      </c>
      <c r="V1130" s="38">
        <v>0</v>
      </c>
      <c r="W1130" s="38" t="s">
        <v>2380</v>
      </c>
      <c r="X1130" s="38" t="s">
        <v>8392</v>
      </c>
      <c r="Y1130" s="19" t="str">
        <f t="shared" si="89"/>
        <v>Diabetes</v>
      </c>
    </row>
    <row r="1131" spans="1:25" x14ac:dyDescent="0.35">
      <c r="A1131" s="3" t="s">
        <v>1242</v>
      </c>
      <c r="B1131" s="3">
        <v>24</v>
      </c>
      <c r="C1131" s="3">
        <v>4.01</v>
      </c>
      <c r="D1131" s="3" t="s">
        <v>2382</v>
      </c>
      <c r="E1131" s="3" t="s">
        <v>2380</v>
      </c>
      <c r="F1131" s="3" t="s">
        <v>2380</v>
      </c>
      <c r="G1131" s="3">
        <v>1</v>
      </c>
      <c r="H1131" s="3" t="s">
        <v>2380</v>
      </c>
      <c r="I1131" s="14">
        <v>180</v>
      </c>
      <c r="J1131" s="14" t="str">
        <f t="shared" si="87"/>
        <v>No</v>
      </c>
      <c r="K1131" s="14">
        <f t="shared" si="85"/>
        <v>1</v>
      </c>
      <c r="L1131" s="14" t="str">
        <f t="shared" si="88"/>
        <v>No</v>
      </c>
      <c r="M1131" s="14" t="str">
        <f t="shared" si="86"/>
        <v>Yes</v>
      </c>
      <c r="N1131" s="28">
        <v>24</v>
      </c>
      <c r="O1131" s="19" t="str" cm="1">
        <f t="array" ref="O1131">_xlfn.IFS(N1131&lt;18.5,"Underweight",N1131&lt;25,"Normalweight",N1131&lt;30,"Overweight",N1131&gt;=30,"Obesity")</f>
        <v>Normalweight</v>
      </c>
      <c r="P1131" s="38" t="s">
        <v>1242</v>
      </c>
      <c r="Q1131" s="28">
        <v>24</v>
      </c>
      <c r="R1131" s="38">
        <v>4.01</v>
      </c>
      <c r="S1131" s="38" t="s">
        <v>2383</v>
      </c>
      <c r="T1131" s="38" t="s">
        <v>2380</v>
      </c>
      <c r="U1131" s="38" t="s">
        <v>2380</v>
      </c>
      <c r="V1131" s="38">
        <v>1</v>
      </c>
      <c r="W1131" s="38" t="s">
        <v>2380</v>
      </c>
      <c r="X1131" s="38" t="s">
        <v>8393</v>
      </c>
      <c r="Y1131" s="19" t="str">
        <f t="shared" si="89"/>
        <v>Prediabetes</v>
      </c>
    </row>
    <row r="1132" spans="1:25" x14ac:dyDescent="0.35">
      <c r="A1132" s="3" t="s">
        <v>1241</v>
      </c>
      <c r="B1132" s="3">
        <v>31.78</v>
      </c>
      <c r="C1132" s="3">
        <v>4.24</v>
      </c>
      <c r="D1132" s="3" t="s">
        <v>2382</v>
      </c>
      <c r="E1132" s="3" t="s">
        <v>2380</v>
      </c>
      <c r="F1132" s="3" t="s">
        <v>2383</v>
      </c>
      <c r="G1132" s="3">
        <v>1</v>
      </c>
      <c r="H1132" s="3" t="s">
        <v>2380</v>
      </c>
      <c r="I1132" s="14">
        <v>180</v>
      </c>
      <c r="J1132" s="14" t="str">
        <f t="shared" si="87"/>
        <v>No</v>
      </c>
      <c r="K1132" s="14">
        <f t="shared" si="85"/>
        <v>1</v>
      </c>
      <c r="L1132" s="14" t="str">
        <f t="shared" si="88"/>
        <v>No</v>
      </c>
      <c r="M1132" s="14" t="str">
        <f t="shared" si="86"/>
        <v>Yes</v>
      </c>
      <c r="N1132" s="28">
        <v>31.78</v>
      </c>
      <c r="O1132" s="19" t="str" cm="1">
        <f t="array" ref="O1132">_xlfn.IFS(N1132&lt;18.5,"Underweight",N1132&lt;25,"Normalweight",N1132&lt;30,"Overweight",N1132&gt;=30,"Obesity")</f>
        <v>Obesity</v>
      </c>
      <c r="P1132" s="38" t="s">
        <v>1241</v>
      </c>
      <c r="Q1132" s="28">
        <v>31.78</v>
      </c>
      <c r="R1132" s="38">
        <v>4.24</v>
      </c>
      <c r="S1132" s="38" t="s">
        <v>2383</v>
      </c>
      <c r="T1132" s="38" t="s">
        <v>2380</v>
      </c>
      <c r="U1132" s="38" t="s">
        <v>2383</v>
      </c>
      <c r="V1132" s="38">
        <v>1</v>
      </c>
      <c r="W1132" s="38" t="s">
        <v>2380</v>
      </c>
      <c r="X1132" s="38" t="s">
        <v>8391</v>
      </c>
      <c r="Y1132" s="19" t="str">
        <f t="shared" si="89"/>
        <v>Prediabetes</v>
      </c>
    </row>
    <row r="1133" spans="1:25" x14ac:dyDescent="0.35">
      <c r="A1133" s="3" t="s">
        <v>1240</v>
      </c>
      <c r="B1133" s="3">
        <v>32.25</v>
      </c>
      <c r="C1133" s="3">
        <v>5.36</v>
      </c>
      <c r="D1133" s="3" t="s">
        <v>2382</v>
      </c>
      <c r="E1133" s="3" t="s">
        <v>2380</v>
      </c>
      <c r="F1133" s="3" t="s">
        <v>2380</v>
      </c>
      <c r="G1133" s="3" t="s">
        <v>2381</v>
      </c>
      <c r="H1133" s="3" t="s">
        <v>2380</v>
      </c>
      <c r="I1133" s="14">
        <v>180</v>
      </c>
      <c r="J1133" s="14" t="str">
        <f t="shared" si="87"/>
        <v>No</v>
      </c>
      <c r="K1133" s="14">
        <f t="shared" si="85"/>
        <v>0</v>
      </c>
      <c r="L1133" s="14" t="str">
        <f t="shared" si="88"/>
        <v>No</v>
      </c>
      <c r="M1133" s="14" t="str">
        <f t="shared" si="86"/>
        <v>Yes</v>
      </c>
      <c r="N1133" s="28">
        <v>32.25</v>
      </c>
      <c r="O1133" s="19" t="str" cm="1">
        <f t="array" ref="O1133">_xlfn.IFS(N1133&lt;18.5,"Underweight",N1133&lt;25,"Normalweight",N1133&lt;30,"Overweight",N1133&gt;=30,"Obesity")</f>
        <v>Obesity</v>
      </c>
      <c r="P1133" s="38" t="s">
        <v>1240</v>
      </c>
      <c r="Q1133" s="28">
        <v>32.25</v>
      </c>
      <c r="R1133" s="38">
        <v>5.36</v>
      </c>
      <c r="S1133" s="38" t="s">
        <v>2383</v>
      </c>
      <c r="T1133" s="38" t="s">
        <v>2380</v>
      </c>
      <c r="U1133" s="38" t="s">
        <v>2380</v>
      </c>
      <c r="V1133" s="38">
        <v>0</v>
      </c>
      <c r="W1133" s="38" t="s">
        <v>2380</v>
      </c>
      <c r="X1133" s="38" t="s">
        <v>8391</v>
      </c>
      <c r="Y1133" s="19" t="str">
        <f t="shared" si="89"/>
        <v>Prediabetes</v>
      </c>
    </row>
    <row r="1134" spans="1:25" x14ac:dyDescent="0.35">
      <c r="A1134" s="3" t="s">
        <v>1239</v>
      </c>
      <c r="B1134" s="3">
        <v>30.114999999999998</v>
      </c>
      <c r="C1134" s="3">
        <v>4.99</v>
      </c>
      <c r="D1134" s="3" t="s">
        <v>2380</v>
      </c>
      <c r="E1134" s="3" t="s">
        <v>2380</v>
      </c>
      <c r="F1134" s="3" t="s">
        <v>2380</v>
      </c>
      <c r="G1134" s="3">
        <v>2</v>
      </c>
      <c r="H1134" s="3" t="s">
        <v>2380</v>
      </c>
      <c r="I1134" s="14">
        <v>180</v>
      </c>
      <c r="J1134" s="14" t="str">
        <f t="shared" si="87"/>
        <v>No</v>
      </c>
      <c r="K1134" s="14">
        <f t="shared" si="85"/>
        <v>2</v>
      </c>
      <c r="L1134" s="14" t="str">
        <f t="shared" si="88"/>
        <v>No</v>
      </c>
      <c r="M1134" s="14" t="str">
        <f t="shared" si="86"/>
        <v>No</v>
      </c>
      <c r="N1134" s="28">
        <v>30.114999999999998</v>
      </c>
      <c r="O1134" s="19" t="str" cm="1">
        <f t="array" ref="O1134">_xlfn.IFS(N1134&lt;18.5,"Underweight",N1134&lt;25,"Normalweight",N1134&lt;30,"Overweight",N1134&gt;=30,"Obesity")</f>
        <v>Obesity</v>
      </c>
      <c r="P1134" s="38" t="s">
        <v>1239</v>
      </c>
      <c r="Q1134" s="28">
        <v>30.114999999999998</v>
      </c>
      <c r="R1134" s="38">
        <v>4.99</v>
      </c>
      <c r="S1134" s="38" t="s">
        <v>2380</v>
      </c>
      <c r="T1134" s="38" t="s">
        <v>2380</v>
      </c>
      <c r="U1134" s="38" t="s">
        <v>2380</v>
      </c>
      <c r="V1134" s="38">
        <v>2</v>
      </c>
      <c r="W1134" s="38" t="s">
        <v>2380</v>
      </c>
      <c r="X1134" s="38" t="s">
        <v>8391</v>
      </c>
      <c r="Y1134" s="19" t="str">
        <f t="shared" si="89"/>
        <v>Normal</v>
      </c>
    </row>
    <row r="1135" spans="1:25" x14ac:dyDescent="0.35">
      <c r="A1135" s="3" t="s">
        <v>1238</v>
      </c>
      <c r="B1135" s="3">
        <v>22.41</v>
      </c>
      <c r="C1135" s="3">
        <v>8.68</v>
      </c>
      <c r="D1135" s="3" t="s">
        <v>2380</v>
      </c>
      <c r="E1135" s="3" t="s">
        <v>2380</v>
      </c>
      <c r="F1135" s="3" t="s">
        <v>2380</v>
      </c>
      <c r="G1135" s="3" t="s">
        <v>2381</v>
      </c>
      <c r="H1135" s="3" t="s">
        <v>2380</v>
      </c>
      <c r="I1135" s="14">
        <v>180</v>
      </c>
      <c r="J1135" s="14" t="str">
        <f t="shared" si="87"/>
        <v>No</v>
      </c>
      <c r="K1135" s="14">
        <f t="shared" si="85"/>
        <v>0</v>
      </c>
      <c r="L1135" s="14" t="str">
        <f t="shared" si="88"/>
        <v>No</v>
      </c>
      <c r="M1135" s="14" t="str">
        <f t="shared" si="86"/>
        <v>No</v>
      </c>
      <c r="N1135" s="28">
        <v>22.41</v>
      </c>
      <c r="O1135" s="19" t="str" cm="1">
        <f t="array" ref="O1135">_xlfn.IFS(N1135&lt;18.5,"Underweight",N1135&lt;25,"Normalweight",N1135&lt;30,"Overweight",N1135&gt;=30,"Obesity")</f>
        <v>Normalweight</v>
      </c>
      <c r="P1135" s="38" t="s">
        <v>1238</v>
      </c>
      <c r="Q1135" s="28">
        <v>22.41</v>
      </c>
      <c r="R1135" s="38">
        <v>8.68</v>
      </c>
      <c r="S1135" s="38" t="s">
        <v>2380</v>
      </c>
      <c r="T1135" s="38" t="s">
        <v>2380</v>
      </c>
      <c r="U1135" s="38" t="s">
        <v>2380</v>
      </c>
      <c r="V1135" s="38">
        <v>0</v>
      </c>
      <c r="W1135" s="38" t="s">
        <v>2380</v>
      </c>
      <c r="X1135" s="38" t="s">
        <v>8393</v>
      </c>
      <c r="Y1135" s="19" t="str">
        <f t="shared" si="89"/>
        <v>Diabetes</v>
      </c>
    </row>
    <row r="1136" spans="1:25" x14ac:dyDescent="0.35">
      <c r="A1136" s="3" t="s">
        <v>1237</v>
      </c>
      <c r="B1136" s="3">
        <v>45.72</v>
      </c>
      <c r="C1136" s="3">
        <v>4.2300000000000004</v>
      </c>
      <c r="D1136" s="3" t="s">
        <v>2382</v>
      </c>
      <c r="E1136" s="3" t="s">
        <v>2380</v>
      </c>
      <c r="F1136" s="3" t="s">
        <v>2380</v>
      </c>
      <c r="G1136" s="3" t="s">
        <v>2381</v>
      </c>
      <c r="H1136" s="3" t="s">
        <v>2380</v>
      </c>
      <c r="I1136" s="14">
        <v>180</v>
      </c>
      <c r="J1136" s="14" t="str">
        <f t="shared" si="87"/>
        <v>No</v>
      </c>
      <c r="K1136" s="14">
        <f t="shared" si="85"/>
        <v>0</v>
      </c>
      <c r="L1136" s="14" t="str">
        <f t="shared" si="88"/>
        <v>No</v>
      </c>
      <c r="M1136" s="14" t="str">
        <f t="shared" si="86"/>
        <v>Yes</v>
      </c>
      <c r="N1136" s="28">
        <v>45.72</v>
      </c>
      <c r="O1136" s="19" t="str" cm="1">
        <f t="array" ref="O1136">_xlfn.IFS(N1136&lt;18.5,"Underweight",N1136&lt;25,"Normalweight",N1136&lt;30,"Overweight",N1136&gt;=30,"Obesity")</f>
        <v>Obesity</v>
      </c>
      <c r="P1136" s="38" t="s">
        <v>1237</v>
      </c>
      <c r="Q1136" s="28">
        <v>45.72</v>
      </c>
      <c r="R1136" s="38">
        <v>4.2300000000000004</v>
      </c>
      <c r="S1136" s="38" t="s">
        <v>2383</v>
      </c>
      <c r="T1136" s="38" t="s">
        <v>2380</v>
      </c>
      <c r="U1136" s="38" t="s">
        <v>2380</v>
      </c>
      <c r="V1136" s="38">
        <v>0</v>
      </c>
      <c r="W1136" s="38" t="s">
        <v>2380</v>
      </c>
      <c r="X1136" s="38" t="s">
        <v>8391</v>
      </c>
      <c r="Y1136" s="19" t="str">
        <f t="shared" si="89"/>
        <v>Normal</v>
      </c>
    </row>
    <row r="1137" spans="1:25" x14ac:dyDescent="0.35">
      <c r="A1137" s="3" t="s">
        <v>1236</v>
      </c>
      <c r="B1137" s="3">
        <v>25</v>
      </c>
      <c r="C1137" s="3">
        <v>5.32</v>
      </c>
      <c r="D1137" s="3" t="s">
        <v>2382</v>
      </c>
      <c r="E1137" s="3" t="s">
        <v>2380</v>
      </c>
      <c r="F1137" s="3" t="s">
        <v>2380</v>
      </c>
      <c r="G1137" s="3">
        <v>2</v>
      </c>
      <c r="H1137" s="3" t="s">
        <v>2380</v>
      </c>
      <c r="I1137" s="14">
        <v>180</v>
      </c>
      <c r="J1137" s="14" t="str">
        <f t="shared" si="87"/>
        <v>No</v>
      </c>
      <c r="K1137" s="14">
        <f t="shared" si="85"/>
        <v>2</v>
      </c>
      <c r="L1137" s="14" t="str">
        <f t="shared" si="88"/>
        <v>No</v>
      </c>
      <c r="M1137" s="14" t="str">
        <f t="shared" si="86"/>
        <v>Yes</v>
      </c>
      <c r="N1137" s="28">
        <v>25</v>
      </c>
      <c r="O1137" s="19" t="str" cm="1">
        <f t="array" ref="O1137">_xlfn.IFS(N1137&lt;18.5,"Underweight",N1137&lt;25,"Normalweight",N1137&lt;30,"Overweight",N1137&gt;=30,"Obesity")</f>
        <v>Overweight</v>
      </c>
      <c r="P1137" s="38" t="s">
        <v>1236</v>
      </c>
      <c r="Q1137" s="28">
        <v>25</v>
      </c>
      <c r="R1137" s="38">
        <v>5.32</v>
      </c>
      <c r="S1137" s="38" t="s">
        <v>2383</v>
      </c>
      <c r="T1137" s="38" t="s">
        <v>2380</v>
      </c>
      <c r="U1137" s="38" t="s">
        <v>2380</v>
      </c>
      <c r="V1137" s="38">
        <v>2</v>
      </c>
      <c r="W1137" s="38" t="s">
        <v>2380</v>
      </c>
      <c r="X1137" s="38" t="s">
        <v>8392</v>
      </c>
      <c r="Y1137" s="19" t="str">
        <f t="shared" si="89"/>
        <v>Prediabetes</v>
      </c>
    </row>
    <row r="1138" spans="1:25" x14ac:dyDescent="0.35">
      <c r="A1138" s="3" t="s">
        <v>1235</v>
      </c>
      <c r="B1138" s="3">
        <v>39.5</v>
      </c>
      <c r="C1138" s="3">
        <v>6.66</v>
      </c>
      <c r="D1138" s="3" t="s">
        <v>2380</v>
      </c>
      <c r="E1138" s="3" t="s">
        <v>2380</v>
      </c>
      <c r="F1138" s="3" t="s">
        <v>2380</v>
      </c>
      <c r="G1138" s="3" t="s">
        <v>2381</v>
      </c>
      <c r="H1138" s="3" t="s">
        <v>2380</v>
      </c>
      <c r="I1138" s="14">
        <v>180</v>
      </c>
      <c r="J1138" s="14" t="str">
        <f t="shared" si="87"/>
        <v>No</v>
      </c>
      <c r="K1138" s="14">
        <f t="shared" si="85"/>
        <v>0</v>
      </c>
      <c r="L1138" s="14" t="str">
        <f t="shared" si="88"/>
        <v>No</v>
      </c>
      <c r="M1138" s="14" t="str">
        <f t="shared" si="86"/>
        <v>No</v>
      </c>
      <c r="N1138" s="28">
        <v>39.5</v>
      </c>
      <c r="O1138" s="19" t="str" cm="1">
        <f t="array" ref="O1138">_xlfn.IFS(N1138&lt;18.5,"Underweight",N1138&lt;25,"Normalweight",N1138&lt;30,"Overweight",N1138&gt;=30,"Obesity")</f>
        <v>Obesity</v>
      </c>
      <c r="P1138" s="38" t="s">
        <v>1235</v>
      </c>
      <c r="Q1138" s="28">
        <v>39.5</v>
      </c>
      <c r="R1138" s="38">
        <v>6.66</v>
      </c>
      <c r="S1138" s="38" t="s">
        <v>2380</v>
      </c>
      <c r="T1138" s="38" t="s">
        <v>2380</v>
      </c>
      <c r="U1138" s="38" t="s">
        <v>2380</v>
      </c>
      <c r="V1138" s="38">
        <v>0</v>
      </c>
      <c r="W1138" s="38" t="s">
        <v>2380</v>
      </c>
      <c r="X1138" s="38" t="s">
        <v>8391</v>
      </c>
      <c r="Y1138" s="19" t="str">
        <f t="shared" si="89"/>
        <v>Diabetes</v>
      </c>
    </row>
    <row r="1139" spans="1:25" x14ac:dyDescent="0.35">
      <c r="A1139" s="3" t="s">
        <v>1234</v>
      </c>
      <c r="B1139" s="3">
        <v>37.729999999999997</v>
      </c>
      <c r="C1139" s="3">
        <v>7.4</v>
      </c>
      <c r="D1139" s="3" t="s">
        <v>2380</v>
      </c>
      <c r="E1139" s="3" t="s">
        <v>2380</v>
      </c>
      <c r="F1139" s="3" t="s">
        <v>2380</v>
      </c>
      <c r="G1139" s="3" t="s">
        <v>2381</v>
      </c>
      <c r="H1139" s="3" t="s">
        <v>2380</v>
      </c>
      <c r="I1139" s="14">
        <v>180</v>
      </c>
      <c r="J1139" s="14" t="str">
        <f t="shared" si="87"/>
        <v>No</v>
      </c>
      <c r="K1139" s="14">
        <f t="shared" si="85"/>
        <v>0</v>
      </c>
      <c r="L1139" s="14" t="str">
        <f t="shared" si="88"/>
        <v>No</v>
      </c>
      <c r="M1139" s="14" t="str">
        <f t="shared" si="86"/>
        <v>No</v>
      </c>
      <c r="N1139" s="28">
        <v>37.729999999999997</v>
      </c>
      <c r="O1139" s="19" t="str" cm="1">
        <f t="array" ref="O1139">_xlfn.IFS(N1139&lt;18.5,"Underweight",N1139&lt;25,"Normalweight",N1139&lt;30,"Overweight",N1139&gt;=30,"Obesity")</f>
        <v>Obesity</v>
      </c>
      <c r="P1139" s="38" t="s">
        <v>1234</v>
      </c>
      <c r="Q1139" s="28">
        <v>37.729999999999997</v>
      </c>
      <c r="R1139" s="38">
        <v>7.4</v>
      </c>
      <c r="S1139" s="38" t="s">
        <v>2380</v>
      </c>
      <c r="T1139" s="38" t="s">
        <v>2380</v>
      </c>
      <c r="U1139" s="38" t="s">
        <v>2380</v>
      </c>
      <c r="V1139" s="38">
        <v>0</v>
      </c>
      <c r="W1139" s="38" t="s">
        <v>2380</v>
      </c>
      <c r="X1139" s="38" t="s">
        <v>8391</v>
      </c>
      <c r="Y1139" s="19" t="str">
        <f t="shared" si="89"/>
        <v>Diabetes</v>
      </c>
    </row>
    <row r="1140" spans="1:25" x14ac:dyDescent="0.35">
      <c r="A1140" s="3" t="s">
        <v>1233</v>
      </c>
      <c r="B1140" s="3">
        <v>40.659999999999997</v>
      </c>
      <c r="C1140" s="3">
        <v>10.08</v>
      </c>
      <c r="D1140" s="3" t="s">
        <v>2380</v>
      </c>
      <c r="E1140" s="3" t="s">
        <v>2380</v>
      </c>
      <c r="F1140" s="3" t="s">
        <v>2380</v>
      </c>
      <c r="G1140" s="3" t="s">
        <v>2381</v>
      </c>
      <c r="H1140" s="3" t="s">
        <v>2380</v>
      </c>
      <c r="I1140" s="14">
        <v>180</v>
      </c>
      <c r="J1140" s="14" t="str">
        <f t="shared" si="87"/>
        <v>No</v>
      </c>
      <c r="K1140" s="14">
        <f t="shared" si="85"/>
        <v>0</v>
      </c>
      <c r="L1140" s="14" t="str">
        <f t="shared" si="88"/>
        <v>No</v>
      </c>
      <c r="M1140" s="14" t="str">
        <f t="shared" si="86"/>
        <v>No</v>
      </c>
      <c r="N1140" s="28">
        <v>40.659999999999997</v>
      </c>
      <c r="O1140" s="19" t="str" cm="1">
        <f t="array" ref="O1140">_xlfn.IFS(N1140&lt;18.5,"Underweight",N1140&lt;25,"Normalweight",N1140&lt;30,"Overweight",N1140&gt;=30,"Obesity")</f>
        <v>Obesity</v>
      </c>
      <c r="P1140" s="38" t="s">
        <v>1233</v>
      </c>
      <c r="Q1140" s="28">
        <v>40.659999999999997</v>
      </c>
      <c r="R1140" s="38">
        <v>10.08</v>
      </c>
      <c r="S1140" s="38" t="s">
        <v>2380</v>
      </c>
      <c r="T1140" s="38" t="s">
        <v>2380</v>
      </c>
      <c r="U1140" s="38" t="s">
        <v>2380</v>
      </c>
      <c r="V1140" s="38">
        <v>0</v>
      </c>
      <c r="W1140" s="38" t="s">
        <v>2380</v>
      </c>
      <c r="X1140" s="38" t="s">
        <v>8391</v>
      </c>
      <c r="Y1140" s="19" t="str">
        <f t="shared" si="89"/>
        <v>Diabetes</v>
      </c>
    </row>
    <row r="1141" spans="1:25" x14ac:dyDescent="0.35">
      <c r="A1141" s="3" t="s">
        <v>1232</v>
      </c>
      <c r="B1141" s="3">
        <v>34.200000000000003</v>
      </c>
      <c r="C1141" s="3">
        <v>8.58</v>
      </c>
      <c r="D1141" s="3" t="s">
        <v>2380</v>
      </c>
      <c r="E1141" s="3" t="s">
        <v>2380</v>
      </c>
      <c r="F1141" s="3" t="s">
        <v>2380</v>
      </c>
      <c r="G1141" s="3" t="s">
        <v>2381</v>
      </c>
      <c r="H1141" s="3" t="s">
        <v>2380</v>
      </c>
      <c r="I1141" s="14">
        <v>180</v>
      </c>
      <c r="J1141" s="14" t="str">
        <f t="shared" si="87"/>
        <v>No</v>
      </c>
      <c r="K1141" s="14">
        <f t="shared" si="85"/>
        <v>0</v>
      </c>
      <c r="L1141" s="14" t="str">
        <f t="shared" si="88"/>
        <v>No</v>
      </c>
      <c r="M1141" s="14" t="str">
        <f t="shared" si="86"/>
        <v>No</v>
      </c>
      <c r="N1141" s="28">
        <v>34.200000000000003</v>
      </c>
      <c r="O1141" s="19" t="str" cm="1">
        <f t="array" ref="O1141">_xlfn.IFS(N1141&lt;18.5,"Underweight",N1141&lt;25,"Normalweight",N1141&lt;30,"Overweight",N1141&gt;=30,"Obesity")</f>
        <v>Obesity</v>
      </c>
      <c r="P1141" s="38" t="s">
        <v>1232</v>
      </c>
      <c r="Q1141" s="28">
        <v>34.200000000000003</v>
      </c>
      <c r="R1141" s="38">
        <v>8.58</v>
      </c>
      <c r="S1141" s="38" t="s">
        <v>2380</v>
      </c>
      <c r="T1141" s="38" t="s">
        <v>2380</v>
      </c>
      <c r="U1141" s="38" t="s">
        <v>2380</v>
      </c>
      <c r="V1141" s="38">
        <v>0</v>
      </c>
      <c r="W1141" s="38" t="s">
        <v>2380</v>
      </c>
      <c r="X1141" s="38" t="s">
        <v>8391</v>
      </c>
      <c r="Y1141" s="19" t="str">
        <f t="shared" si="89"/>
        <v>Diabetes</v>
      </c>
    </row>
    <row r="1142" spans="1:25" x14ac:dyDescent="0.35">
      <c r="A1142" s="3" t="s">
        <v>1231</v>
      </c>
      <c r="B1142" s="3">
        <v>46.51</v>
      </c>
      <c r="C1142" s="3">
        <v>5.84</v>
      </c>
      <c r="D1142" s="3" t="s">
        <v>2380</v>
      </c>
      <c r="E1142" s="3" t="s">
        <v>2380</v>
      </c>
      <c r="F1142" s="3" t="s">
        <v>2380</v>
      </c>
      <c r="G1142" s="3">
        <v>1</v>
      </c>
      <c r="H1142" s="3" t="s">
        <v>2380</v>
      </c>
      <c r="I1142" s="14">
        <v>180</v>
      </c>
      <c r="J1142" s="14" t="str">
        <f t="shared" si="87"/>
        <v>No</v>
      </c>
      <c r="K1142" s="14">
        <f t="shared" si="85"/>
        <v>1</v>
      </c>
      <c r="L1142" s="14" t="str">
        <f t="shared" si="88"/>
        <v>No</v>
      </c>
      <c r="M1142" s="14" t="str">
        <f t="shared" si="86"/>
        <v>No</v>
      </c>
      <c r="N1142" s="28">
        <v>46.51</v>
      </c>
      <c r="O1142" s="19" t="str" cm="1">
        <f t="array" ref="O1142">_xlfn.IFS(N1142&lt;18.5,"Underweight",N1142&lt;25,"Normalweight",N1142&lt;30,"Overweight",N1142&gt;=30,"Obesity")</f>
        <v>Obesity</v>
      </c>
      <c r="P1142" s="38" t="s">
        <v>1231</v>
      </c>
      <c r="Q1142" s="28">
        <v>46.51</v>
      </c>
      <c r="R1142" s="38">
        <v>5.84</v>
      </c>
      <c r="S1142" s="38" t="s">
        <v>2380</v>
      </c>
      <c r="T1142" s="38" t="s">
        <v>2380</v>
      </c>
      <c r="U1142" s="38" t="s">
        <v>2380</v>
      </c>
      <c r="V1142" s="38">
        <v>1</v>
      </c>
      <c r="W1142" s="38" t="s">
        <v>2380</v>
      </c>
      <c r="X1142" s="38" t="s">
        <v>8391</v>
      </c>
      <c r="Y1142" s="19" t="str">
        <f t="shared" si="89"/>
        <v>Normal</v>
      </c>
    </row>
    <row r="1143" spans="1:25" x14ac:dyDescent="0.35">
      <c r="A1143" s="3" t="s">
        <v>1230</v>
      </c>
      <c r="B1143" s="3">
        <v>28.88</v>
      </c>
      <c r="C1143" s="3">
        <v>4.8600000000000003</v>
      </c>
      <c r="D1143" s="3" t="s">
        <v>2382</v>
      </c>
      <c r="E1143" s="3" t="s">
        <v>2380</v>
      </c>
      <c r="F1143" s="3" t="s">
        <v>2383</v>
      </c>
      <c r="G1143" s="3">
        <v>1</v>
      </c>
      <c r="H1143" s="3" t="s">
        <v>2380</v>
      </c>
      <c r="I1143" s="14">
        <v>180</v>
      </c>
      <c r="J1143" s="14" t="str">
        <f t="shared" si="87"/>
        <v>No</v>
      </c>
      <c r="K1143" s="14">
        <f t="shared" si="85"/>
        <v>1</v>
      </c>
      <c r="L1143" s="14" t="str">
        <f t="shared" si="88"/>
        <v>No</v>
      </c>
      <c r="M1143" s="14" t="str">
        <f t="shared" si="86"/>
        <v>Yes</v>
      </c>
      <c r="N1143" s="28">
        <v>28.88</v>
      </c>
      <c r="O1143" s="19" t="str" cm="1">
        <f t="array" ref="O1143">_xlfn.IFS(N1143&lt;18.5,"Underweight",N1143&lt;25,"Normalweight",N1143&lt;30,"Overweight",N1143&gt;=30,"Obesity")</f>
        <v>Overweight</v>
      </c>
      <c r="P1143" s="38" t="s">
        <v>1230</v>
      </c>
      <c r="Q1143" s="28">
        <v>28.88</v>
      </c>
      <c r="R1143" s="38">
        <v>4.8600000000000003</v>
      </c>
      <c r="S1143" s="38" t="s">
        <v>2383</v>
      </c>
      <c r="T1143" s="38" t="s">
        <v>2380</v>
      </c>
      <c r="U1143" s="38" t="s">
        <v>2383</v>
      </c>
      <c r="V1143" s="38">
        <v>1</v>
      </c>
      <c r="W1143" s="38" t="s">
        <v>2380</v>
      </c>
      <c r="X1143" s="38" t="s">
        <v>8392</v>
      </c>
      <c r="Y1143" s="19" t="str">
        <f t="shared" si="89"/>
        <v>Prediabetes</v>
      </c>
    </row>
    <row r="1144" spans="1:25" x14ac:dyDescent="0.35">
      <c r="A1144" s="3" t="s">
        <v>1229</v>
      </c>
      <c r="B1144" s="3">
        <v>33.914999999999999</v>
      </c>
      <c r="C1144" s="3">
        <v>11.52</v>
      </c>
      <c r="D1144" s="3" t="s">
        <v>2380</v>
      </c>
      <c r="E1144" s="3" t="s">
        <v>2380</v>
      </c>
      <c r="F1144" s="3" t="s">
        <v>2380</v>
      </c>
      <c r="G1144" s="3" t="s">
        <v>2381</v>
      </c>
      <c r="H1144" s="3" t="s">
        <v>2380</v>
      </c>
      <c r="I1144" s="14">
        <v>180</v>
      </c>
      <c r="J1144" s="14" t="str">
        <f t="shared" si="87"/>
        <v>No</v>
      </c>
      <c r="K1144" s="14">
        <f t="shared" si="85"/>
        <v>0</v>
      </c>
      <c r="L1144" s="14" t="str">
        <f t="shared" si="88"/>
        <v>No</v>
      </c>
      <c r="M1144" s="14" t="str">
        <f t="shared" si="86"/>
        <v>No</v>
      </c>
      <c r="N1144" s="28">
        <v>33.914999999999999</v>
      </c>
      <c r="O1144" s="19" t="str" cm="1">
        <f t="array" ref="O1144">_xlfn.IFS(N1144&lt;18.5,"Underweight",N1144&lt;25,"Normalweight",N1144&lt;30,"Overweight",N1144&gt;=30,"Obesity")</f>
        <v>Obesity</v>
      </c>
      <c r="P1144" s="38" t="s">
        <v>1229</v>
      </c>
      <c r="Q1144" s="28">
        <v>33.914999999999999</v>
      </c>
      <c r="R1144" s="38">
        <v>11.52</v>
      </c>
      <c r="S1144" s="38" t="s">
        <v>2380</v>
      </c>
      <c r="T1144" s="38" t="s">
        <v>2380</v>
      </c>
      <c r="U1144" s="38" t="s">
        <v>2380</v>
      </c>
      <c r="V1144" s="38">
        <v>0</v>
      </c>
      <c r="W1144" s="38" t="s">
        <v>2380</v>
      </c>
      <c r="X1144" s="38" t="s">
        <v>8391</v>
      </c>
      <c r="Y1144" s="19" t="str">
        <f t="shared" si="89"/>
        <v>Normal</v>
      </c>
    </row>
    <row r="1145" spans="1:25" x14ac:dyDescent="0.35">
      <c r="A1145" s="3" t="s">
        <v>1228</v>
      </c>
      <c r="B1145" s="3">
        <v>24.32</v>
      </c>
      <c r="C1145" s="3">
        <v>6.15</v>
      </c>
      <c r="D1145" s="3" t="s">
        <v>2382</v>
      </c>
      <c r="E1145" s="3" t="s">
        <v>2380</v>
      </c>
      <c r="F1145" s="3" t="s">
        <v>2383</v>
      </c>
      <c r="G1145" s="3">
        <v>1</v>
      </c>
      <c r="H1145" s="3" t="s">
        <v>2380</v>
      </c>
      <c r="I1145" s="14">
        <v>180</v>
      </c>
      <c r="J1145" s="14" t="str">
        <f t="shared" si="87"/>
        <v>No</v>
      </c>
      <c r="K1145" s="14">
        <f t="shared" si="85"/>
        <v>1</v>
      </c>
      <c r="L1145" s="14" t="str">
        <f t="shared" si="88"/>
        <v>No</v>
      </c>
      <c r="M1145" s="14" t="str">
        <f t="shared" si="86"/>
        <v>Yes</v>
      </c>
      <c r="N1145" s="28">
        <v>24.32</v>
      </c>
      <c r="O1145" s="19" t="str" cm="1">
        <f t="array" ref="O1145">_xlfn.IFS(N1145&lt;18.5,"Underweight",N1145&lt;25,"Normalweight",N1145&lt;30,"Overweight",N1145&gt;=30,"Obesity")</f>
        <v>Normalweight</v>
      </c>
      <c r="P1145" s="38" t="s">
        <v>1228</v>
      </c>
      <c r="Q1145" s="28">
        <v>24.32</v>
      </c>
      <c r="R1145" s="38">
        <v>6.15</v>
      </c>
      <c r="S1145" s="38" t="s">
        <v>2383</v>
      </c>
      <c r="T1145" s="38" t="s">
        <v>2380</v>
      </c>
      <c r="U1145" s="38" t="s">
        <v>2383</v>
      </c>
      <c r="V1145" s="38">
        <v>1</v>
      </c>
      <c r="W1145" s="38" t="s">
        <v>2380</v>
      </c>
      <c r="X1145" s="38" t="s">
        <v>8393</v>
      </c>
      <c r="Y1145" s="19" t="str">
        <f t="shared" si="89"/>
        <v>Prediabetes</v>
      </c>
    </row>
    <row r="1146" spans="1:25" x14ac:dyDescent="0.35">
      <c r="A1146" s="3" t="s">
        <v>1227</v>
      </c>
      <c r="B1146" s="3">
        <v>25.8</v>
      </c>
      <c r="C1146" s="3">
        <v>9.94</v>
      </c>
      <c r="D1146" s="3" t="s">
        <v>2380</v>
      </c>
      <c r="E1146" s="3" t="s">
        <v>2380</v>
      </c>
      <c r="F1146" s="3" t="s">
        <v>2380</v>
      </c>
      <c r="G1146" s="3" t="s">
        <v>2381</v>
      </c>
      <c r="H1146" s="3" t="s">
        <v>2380</v>
      </c>
      <c r="I1146" s="14">
        <v>180</v>
      </c>
      <c r="J1146" s="14" t="str">
        <f t="shared" si="87"/>
        <v>No</v>
      </c>
      <c r="K1146" s="14">
        <f t="shared" si="85"/>
        <v>0</v>
      </c>
      <c r="L1146" s="14" t="str">
        <f t="shared" si="88"/>
        <v>No</v>
      </c>
      <c r="M1146" s="14" t="str">
        <f t="shared" si="86"/>
        <v>No</v>
      </c>
      <c r="N1146" s="28">
        <v>25.8</v>
      </c>
      <c r="O1146" s="19" t="str" cm="1">
        <f t="array" ref="O1146">_xlfn.IFS(N1146&lt;18.5,"Underweight",N1146&lt;25,"Normalweight",N1146&lt;30,"Overweight",N1146&gt;=30,"Obesity")</f>
        <v>Overweight</v>
      </c>
      <c r="P1146" s="38" t="s">
        <v>1227</v>
      </c>
      <c r="Q1146" s="28">
        <v>25.8</v>
      </c>
      <c r="R1146" s="38">
        <v>9.94</v>
      </c>
      <c r="S1146" s="38" t="s">
        <v>2380</v>
      </c>
      <c r="T1146" s="38" t="s">
        <v>2380</v>
      </c>
      <c r="U1146" s="38" t="s">
        <v>2380</v>
      </c>
      <c r="V1146" s="38">
        <v>0</v>
      </c>
      <c r="W1146" s="38" t="s">
        <v>2380</v>
      </c>
      <c r="X1146" s="38" t="s">
        <v>8392</v>
      </c>
      <c r="Y1146" s="19" t="str">
        <f t="shared" si="89"/>
        <v>Diabetes</v>
      </c>
    </row>
    <row r="1147" spans="1:25" x14ac:dyDescent="0.35">
      <c r="A1147" s="3" t="s">
        <v>1226</v>
      </c>
      <c r="B1147" s="3">
        <v>21.56</v>
      </c>
      <c r="C1147" s="3">
        <v>10.56</v>
      </c>
      <c r="D1147" s="3" t="s">
        <v>2380</v>
      </c>
      <c r="E1147" s="3" t="s">
        <v>2380</v>
      </c>
      <c r="F1147" s="3" t="s">
        <v>2380</v>
      </c>
      <c r="G1147" s="3" t="s">
        <v>2381</v>
      </c>
      <c r="H1147" s="3" t="s">
        <v>2380</v>
      </c>
      <c r="I1147" s="14">
        <v>180</v>
      </c>
      <c r="J1147" s="14" t="str">
        <f t="shared" si="87"/>
        <v>No</v>
      </c>
      <c r="K1147" s="14">
        <f t="shared" si="85"/>
        <v>0</v>
      </c>
      <c r="L1147" s="14" t="str">
        <f t="shared" si="88"/>
        <v>No</v>
      </c>
      <c r="M1147" s="14" t="str">
        <f t="shared" si="86"/>
        <v>No</v>
      </c>
      <c r="N1147" s="28">
        <v>21.56</v>
      </c>
      <c r="O1147" s="19" t="str" cm="1">
        <f t="array" ref="O1147">_xlfn.IFS(N1147&lt;18.5,"Underweight",N1147&lt;25,"Normalweight",N1147&lt;30,"Overweight",N1147&gt;=30,"Obesity")</f>
        <v>Normalweight</v>
      </c>
      <c r="P1147" s="38" t="s">
        <v>1226</v>
      </c>
      <c r="Q1147" s="28">
        <v>21.56</v>
      </c>
      <c r="R1147" s="38">
        <v>10.56</v>
      </c>
      <c r="S1147" s="38" t="s">
        <v>2380</v>
      </c>
      <c r="T1147" s="38" t="s">
        <v>2380</v>
      </c>
      <c r="U1147" s="38" t="s">
        <v>2380</v>
      </c>
      <c r="V1147" s="38">
        <v>0</v>
      </c>
      <c r="W1147" s="38" t="s">
        <v>2380</v>
      </c>
      <c r="X1147" s="38" t="s">
        <v>8393</v>
      </c>
      <c r="Y1147" s="19" t="str">
        <f t="shared" si="89"/>
        <v>Normal</v>
      </c>
    </row>
    <row r="1148" spans="1:25" x14ac:dyDescent="0.35">
      <c r="A1148" s="3" t="s">
        <v>1225</v>
      </c>
      <c r="B1148" s="3">
        <v>31.6</v>
      </c>
      <c r="C1148" s="3">
        <v>6.79</v>
      </c>
      <c r="D1148" s="3" t="s">
        <v>2380</v>
      </c>
      <c r="E1148" s="3" t="s">
        <v>2380</v>
      </c>
      <c r="F1148" s="3" t="s">
        <v>2380</v>
      </c>
      <c r="G1148" s="3" t="s">
        <v>2381</v>
      </c>
      <c r="H1148" s="3" t="s">
        <v>2380</v>
      </c>
      <c r="I1148" s="14">
        <v>180</v>
      </c>
      <c r="J1148" s="14" t="str">
        <f t="shared" si="87"/>
        <v>No</v>
      </c>
      <c r="K1148" s="14">
        <f t="shared" si="85"/>
        <v>0</v>
      </c>
      <c r="L1148" s="14" t="str">
        <f t="shared" si="88"/>
        <v>No</v>
      </c>
      <c r="M1148" s="14" t="str">
        <f t="shared" si="86"/>
        <v>No</v>
      </c>
      <c r="N1148" s="28">
        <v>31.6</v>
      </c>
      <c r="O1148" s="19" t="str" cm="1">
        <f t="array" ref="O1148">_xlfn.IFS(N1148&lt;18.5,"Underweight",N1148&lt;25,"Normalweight",N1148&lt;30,"Overweight",N1148&gt;=30,"Obesity")</f>
        <v>Obesity</v>
      </c>
      <c r="P1148" s="38" t="s">
        <v>1225</v>
      </c>
      <c r="Q1148" s="28">
        <v>31.6</v>
      </c>
      <c r="R1148" s="38">
        <v>6.79</v>
      </c>
      <c r="S1148" s="38" t="s">
        <v>2380</v>
      </c>
      <c r="T1148" s="38" t="s">
        <v>2380</v>
      </c>
      <c r="U1148" s="38" t="s">
        <v>2380</v>
      </c>
      <c r="V1148" s="38">
        <v>0</v>
      </c>
      <c r="W1148" s="38" t="s">
        <v>2380</v>
      </c>
      <c r="X1148" s="38" t="s">
        <v>8391</v>
      </c>
      <c r="Y1148" s="19" t="str">
        <f t="shared" si="89"/>
        <v>Diabetes</v>
      </c>
    </row>
    <row r="1149" spans="1:25" x14ac:dyDescent="0.35">
      <c r="A1149" s="3" t="s">
        <v>1224</v>
      </c>
      <c r="B1149" s="3">
        <v>42.93</v>
      </c>
      <c r="C1149" s="3">
        <v>4.8</v>
      </c>
      <c r="D1149" s="3" t="s">
        <v>2380</v>
      </c>
      <c r="E1149" s="3" t="s">
        <v>2380</v>
      </c>
      <c r="F1149" s="3" t="s">
        <v>2380</v>
      </c>
      <c r="G1149" s="3">
        <v>1</v>
      </c>
      <c r="H1149" s="3" t="s">
        <v>2380</v>
      </c>
      <c r="I1149" s="14">
        <v>180</v>
      </c>
      <c r="J1149" s="14" t="str">
        <f t="shared" si="87"/>
        <v>No</v>
      </c>
      <c r="K1149" s="14">
        <f t="shared" si="85"/>
        <v>1</v>
      </c>
      <c r="L1149" s="14" t="str">
        <f t="shared" si="88"/>
        <v>No</v>
      </c>
      <c r="M1149" s="14" t="str">
        <f t="shared" si="86"/>
        <v>No</v>
      </c>
      <c r="N1149" s="28">
        <v>42.93</v>
      </c>
      <c r="O1149" s="19" t="str" cm="1">
        <f t="array" ref="O1149">_xlfn.IFS(N1149&lt;18.5,"Underweight",N1149&lt;25,"Normalweight",N1149&lt;30,"Overweight",N1149&gt;=30,"Obesity")</f>
        <v>Obesity</v>
      </c>
      <c r="P1149" s="38" t="s">
        <v>1224</v>
      </c>
      <c r="Q1149" s="28">
        <v>42.93</v>
      </c>
      <c r="R1149" s="38">
        <v>4.8</v>
      </c>
      <c r="S1149" s="38" t="s">
        <v>2380</v>
      </c>
      <c r="T1149" s="38" t="s">
        <v>2380</v>
      </c>
      <c r="U1149" s="38" t="s">
        <v>2380</v>
      </c>
      <c r="V1149" s="38">
        <v>1</v>
      </c>
      <c r="W1149" s="38" t="s">
        <v>2380</v>
      </c>
      <c r="X1149" s="38" t="s">
        <v>8391</v>
      </c>
      <c r="Y1149" s="19" t="str">
        <f t="shared" si="89"/>
        <v>Prediabetes</v>
      </c>
    </row>
    <row r="1150" spans="1:25" x14ac:dyDescent="0.35">
      <c r="A1150" s="3" t="s">
        <v>1223</v>
      </c>
      <c r="B1150" s="3">
        <v>26.72</v>
      </c>
      <c r="C1150" s="3">
        <v>5.75</v>
      </c>
      <c r="D1150" s="3" t="s">
        <v>2380</v>
      </c>
      <c r="E1150" s="3" t="s">
        <v>2380</v>
      </c>
      <c r="F1150" s="3" t="s">
        <v>2380</v>
      </c>
      <c r="G1150" s="3">
        <v>2</v>
      </c>
      <c r="H1150" s="3" t="s">
        <v>2380</v>
      </c>
      <c r="I1150" s="14">
        <v>180</v>
      </c>
      <c r="J1150" s="14" t="str">
        <f t="shared" si="87"/>
        <v>No</v>
      </c>
      <c r="K1150" s="14">
        <f t="shared" si="85"/>
        <v>2</v>
      </c>
      <c r="L1150" s="14" t="str">
        <f t="shared" si="88"/>
        <v>No</v>
      </c>
      <c r="M1150" s="14" t="str">
        <f t="shared" si="86"/>
        <v>No</v>
      </c>
      <c r="N1150" s="28">
        <v>26.72</v>
      </c>
      <c r="O1150" s="19" t="str" cm="1">
        <f t="array" ref="O1150">_xlfn.IFS(N1150&lt;18.5,"Underweight",N1150&lt;25,"Normalweight",N1150&lt;30,"Overweight",N1150&gt;=30,"Obesity")</f>
        <v>Overweight</v>
      </c>
      <c r="P1150" s="38" t="s">
        <v>1223</v>
      </c>
      <c r="Q1150" s="28">
        <v>26.72</v>
      </c>
      <c r="R1150" s="38">
        <v>5.75</v>
      </c>
      <c r="S1150" s="38" t="s">
        <v>2380</v>
      </c>
      <c r="T1150" s="38" t="s">
        <v>2380</v>
      </c>
      <c r="U1150" s="38" t="s">
        <v>2380</v>
      </c>
      <c r="V1150" s="38">
        <v>2</v>
      </c>
      <c r="W1150" s="38" t="s">
        <v>2380</v>
      </c>
      <c r="X1150" s="38" t="s">
        <v>8392</v>
      </c>
      <c r="Y1150" s="19" t="str">
        <f t="shared" si="89"/>
        <v>Prediabetes</v>
      </c>
    </row>
    <row r="1151" spans="1:25" x14ac:dyDescent="0.35">
      <c r="A1151" s="3" t="s">
        <v>1222</v>
      </c>
      <c r="B1151" s="3">
        <v>26.67</v>
      </c>
      <c r="C1151" s="3">
        <v>5.81</v>
      </c>
      <c r="D1151" s="3" t="s">
        <v>2380</v>
      </c>
      <c r="E1151" s="3" t="s">
        <v>2380</v>
      </c>
      <c r="F1151" s="3" t="s">
        <v>2380</v>
      </c>
      <c r="G1151" s="3">
        <v>2</v>
      </c>
      <c r="H1151" s="3" t="s">
        <v>2380</v>
      </c>
      <c r="I1151" s="14">
        <v>180</v>
      </c>
      <c r="J1151" s="14" t="str">
        <f t="shared" si="87"/>
        <v>No</v>
      </c>
      <c r="K1151" s="14">
        <f t="shared" si="85"/>
        <v>2</v>
      </c>
      <c r="L1151" s="14" t="str">
        <f t="shared" si="88"/>
        <v>No</v>
      </c>
      <c r="M1151" s="14" t="str">
        <f t="shared" si="86"/>
        <v>No</v>
      </c>
      <c r="N1151" s="28">
        <v>26.67</v>
      </c>
      <c r="O1151" s="19" t="str" cm="1">
        <f t="array" ref="O1151">_xlfn.IFS(N1151&lt;18.5,"Underweight",N1151&lt;25,"Normalweight",N1151&lt;30,"Overweight",N1151&gt;=30,"Obesity")</f>
        <v>Overweight</v>
      </c>
      <c r="P1151" s="38" t="s">
        <v>1222</v>
      </c>
      <c r="Q1151" s="28">
        <v>26.67</v>
      </c>
      <c r="R1151" s="38">
        <v>5.81</v>
      </c>
      <c r="S1151" s="38" t="s">
        <v>2380</v>
      </c>
      <c r="T1151" s="38" t="s">
        <v>2380</v>
      </c>
      <c r="U1151" s="38" t="s">
        <v>2380</v>
      </c>
      <c r="V1151" s="38">
        <v>2</v>
      </c>
      <c r="W1151" s="38" t="s">
        <v>2380</v>
      </c>
      <c r="X1151" s="38" t="s">
        <v>8392</v>
      </c>
      <c r="Y1151" s="19" t="str">
        <f t="shared" si="89"/>
        <v>Prediabetes</v>
      </c>
    </row>
    <row r="1152" spans="1:25" x14ac:dyDescent="0.35">
      <c r="A1152" s="3" t="s">
        <v>1221</v>
      </c>
      <c r="B1152" s="3">
        <v>42.68</v>
      </c>
      <c r="C1152" s="3">
        <v>9.2799999999999994</v>
      </c>
      <c r="D1152" s="3" t="s">
        <v>2380</v>
      </c>
      <c r="E1152" s="3" t="s">
        <v>2380</v>
      </c>
      <c r="F1152" s="3" t="s">
        <v>2380</v>
      </c>
      <c r="G1152" s="3">
        <v>2</v>
      </c>
      <c r="H1152" s="3" t="s">
        <v>2380</v>
      </c>
      <c r="I1152" s="14">
        <v>180</v>
      </c>
      <c r="J1152" s="14" t="str">
        <f t="shared" si="87"/>
        <v>No</v>
      </c>
      <c r="K1152" s="14">
        <f t="shared" si="85"/>
        <v>2</v>
      </c>
      <c r="L1152" s="14" t="str">
        <f t="shared" si="88"/>
        <v>No</v>
      </c>
      <c r="M1152" s="14" t="str">
        <f t="shared" si="86"/>
        <v>No</v>
      </c>
      <c r="N1152" s="28">
        <v>42.68</v>
      </c>
      <c r="O1152" s="19" t="str" cm="1">
        <f t="array" ref="O1152">_xlfn.IFS(N1152&lt;18.5,"Underweight",N1152&lt;25,"Normalweight",N1152&lt;30,"Overweight",N1152&gt;=30,"Obesity")</f>
        <v>Obesity</v>
      </c>
      <c r="P1152" s="38" t="s">
        <v>1221</v>
      </c>
      <c r="Q1152" s="28">
        <v>42.68</v>
      </c>
      <c r="R1152" s="38">
        <v>9.2799999999999994</v>
      </c>
      <c r="S1152" s="38" t="s">
        <v>2380</v>
      </c>
      <c r="T1152" s="38" t="s">
        <v>2380</v>
      </c>
      <c r="U1152" s="38" t="s">
        <v>2380</v>
      </c>
      <c r="V1152" s="38">
        <v>2</v>
      </c>
      <c r="W1152" s="38" t="s">
        <v>2380</v>
      </c>
      <c r="X1152" s="38" t="s">
        <v>8391</v>
      </c>
      <c r="Y1152" s="19" t="str">
        <f t="shared" si="89"/>
        <v>Normal</v>
      </c>
    </row>
    <row r="1153" spans="1:25" x14ac:dyDescent="0.35">
      <c r="A1153" s="3" t="s">
        <v>1220</v>
      </c>
      <c r="B1153" s="3">
        <v>24.31</v>
      </c>
      <c r="C1153" s="3">
        <v>6.37</v>
      </c>
      <c r="D1153" s="3" t="s">
        <v>2380</v>
      </c>
      <c r="E1153" s="3" t="s">
        <v>2380</v>
      </c>
      <c r="F1153" s="3" t="s">
        <v>2380</v>
      </c>
      <c r="G1153" s="3" t="s">
        <v>2381</v>
      </c>
      <c r="H1153" s="3" t="s">
        <v>2380</v>
      </c>
      <c r="I1153" s="14">
        <v>180</v>
      </c>
      <c r="J1153" s="14" t="str">
        <f t="shared" si="87"/>
        <v>No</v>
      </c>
      <c r="K1153" s="14">
        <f t="shared" si="85"/>
        <v>0</v>
      </c>
      <c r="L1153" s="14" t="str">
        <f t="shared" si="88"/>
        <v>No</v>
      </c>
      <c r="M1153" s="14" t="str">
        <f t="shared" si="86"/>
        <v>No</v>
      </c>
      <c r="N1153" s="28">
        <v>24.31</v>
      </c>
      <c r="O1153" s="19" t="str" cm="1">
        <f t="array" ref="O1153">_xlfn.IFS(N1153&lt;18.5,"Underweight",N1153&lt;25,"Normalweight",N1153&lt;30,"Overweight",N1153&gt;=30,"Obesity")</f>
        <v>Normalweight</v>
      </c>
      <c r="P1153" s="38" t="s">
        <v>1220</v>
      </c>
      <c r="Q1153" s="28">
        <v>24.31</v>
      </c>
      <c r="R1153" s="38">
        <v>6.37</v>
      </c>
      <c r="S1153" s="38" t="s">
        <v>2380</v>
      </c>
      <c r="T1153" s="38" t="s">
        <v>2380</v>
      </c>
      <c r="U1153" s="38" t="s">
        <v>2380</v>
      </c>
      <c r="V1153" s="38">
        <v>0</v>
      </c>
      <c r="W1153" s="38" t="s">
        <v>2380</v>
      </c>
      <c r="X1153" s="38" t="s">
        <v>8393</v>
      </c>
      <c r="Y1153" s="19" t="str">
        <f t="shared" si="89"/>
        <v>Prediabetes</v>
      </c>
    </row>
    <row r="1154" spans="1:25" x14ac:dyDescent="0.35">
      <c r="A1154" s="3" t="s">
        <v>1219</v>
      </c>
      <c r="B1154" s="3">
        <v>44.75</v>
      </c>
      <c r="C1154" s="3">
        <v>5.09</v>
      </c>
      <c r="D1154" s="3" t="s">
        <v>2382</v>
      </c>
      <c r="E1154" s="3" t="s">
        <v>2380</v>
      </c>
      <c r="F1154" s="3" t="s">
        <v>2380</v>
      </c>
      <c r="G1154" s="3" t="s">
        <v>2381</v>
      </c>
      <c r="H1154" s="3" t="s">
        <v>2380</v>
      </c>
      <c r="I1154" s="14">
        <v>180</v>
      </c>
      <c r="J1154" s="14" t="str">
        <f t="shared" si="87"/>
        <v>No</v>
      </c>
      <c r="K1154" s="14">
        <f t="shared" si="85"/>
        <v>0</v>
      </c>
      <c r="L1154" s="14" t="str">
        <f t="shared" si="88"/>
        <v>No</v>
      </c>
      <c r="M1154" s="14" t="str">
        <f t="shared" si="86"/>
        <v>Yes</v>
      </c>
      <c r="N1154" s="28">
        <v>44.75</v>
      </c>
      <c r="O1154" s="19" t="str" cm="1">
        <f t="array" ref="O1154">_xlfn.IFS(N1154&lt;18.5,"Underweight",N1154&lt;25,"Normalweight",N1154&lt;30,"Overweight",N1154&gt;=30,"Obesity")</f>
        <v>Obesity</v>
      </c>
      <c r="P1154" s="38" t="s">
        <v>1219</v>
      </c>
      <c r="Q1154" s="28">
        <v>44.75</v>
      </c>
      <c r="R1154" s="38">
        <v>5.09</v>
      </c>
      <c r="S1154" s="38" t="s">
        <v>2383</v>
      </c>
      <c r="T1154" s="38" t="s">
        <v>2380</v>
      </c>
      <c r="U1154" s="38" t="s">
        <v>2380</v>
      </c>
      <c r="V1154" s="38">
        <v>0</v>
      </c>
      <c r="W1154" s="38" t="s">
        <v>2380</v>
      </c>
      <c r="X1154" s="38" t="s">
        <v>8391</v>
      </c>
      <c r="Y1154" s="19" t="str">
        <f t="shared" si="89"/>
        <v>Prediabetes</v>
      </c>
    </row>
    <row r="1155" spans="1:25" x14ac:dyDescent="0.35">
      <c r="A1155" s="3" t="s">
        <v>1218</v>
      </c>
      <c r="B1155" s="3">
        <v>30.78</v>
      </c>
      <c r="C1155" s="3">
        <v>7.94</v>
      </c>
      <c r="D1155" s="3" t="s">
        <v>2380</v>
      </c>
      <c r="E1155" s="3" t="s">
        <v>2380</v>
      </c>
      <c r="F1155" s="3" t="s">
        <v>2380</v>
      </c>
      <c r="G1155" s="3">
        <v>2</v>
      </c>
      <c r="H1155" s="3" t="s">
        <v>2380</v>
      </c>
      <c r="I1155" s="14">
        <v>180</v>
      </c>
      <c r="J1155" s="14" t="str">
        <f t="shared" si="87"/>
        <v>No</v>
      </c>
      <c r="K1155" s="14">
        <f t="shared" ref="K1155:K1218" si="90">IF(G1155="No major surgery",0,G1155)</f>
        <v>2</v>
      </c>
      <c r="L1155" s="14" t="str">
        <f t="shared" si="88"/>
        <v>No</v>
      </c>
      <c r="M1155" s="14" t="str">
        <f t="shared" ref="M1155:M1218" si="91">PROPER(D1155)</f>
        <v>No</v>
      </c>
      <c r="N1155" s="28">
        <v>30.78</v>
      </c>
      <c r="O1155" s="19" t="str" cm="1">
        <f t="array" ref="O1155">_xlfn.IFS(N1155&lt;18.5,"Underweight",N1155&lt;25,"Normalweight",N1155&lt;30,"Overweight",N1155&gt;=30,"Obesity")</f>
        <v>Obesity</v>
      </c>
      <c r="P1155" s="38" t="s">
        <v>1218</v>
      </c>
      <c r="Q1155" s="28">
        <v>30.78</v>
      </c>
      <c r="R1155" s="38">
        <v>7.94</v>
      </c>
      <c r="S1155" s="38" t="s">
        <v>2380</v>
      </c>
      <c r="T1155" s="38" t="s">
        <v>2380</v>
      </c>
      <c r="U1155" s="38" t="s">
        <v>2380</v>
      </c>
      <c r="V1155" s="38">
        <v>2</v>
      </c>
      <c r="W1155" s="38" t="s">
        <v>2380</v>
      </c>
      <c r="X1155" s="38" t="s">
        <v>8391</v>
      </c>
      <c r="Y1155" s="19" t="str">
        <f t="shared" si="89"/>
        <v>Normal</v>
      </c>
    </row>
    <row r="1156" spans="1:25" x14ac:dyDescent="0.35">
      <c r="A1156" s="3" t="s">
        <v>1217</v>
      </c>
      <c r="B1156" s="3">
        <v>21.86</v>
      </c>
      <c r="C1156" s="3">
        <v>10.95</v>
      </c>
      <c r="D1156" s="3" t="s">
        <v>2380</v>
      </c>
      <c r="E1156" s="3" t="s">
        <v>2380</v>
      </c>
      <c r="F1156" s="3" t="s">
        <v>2380</v>
      </c>
      <c r="G1156" s="3" t="s">
        <v>2381</v>
      </c>
      <c r="H1156" s="3" t="s">
        <v>2380</v>
      </c>
      <c r="I1156" s="14">
        <v>180</v>
      </c>
      <c r="J1156" s="14" t="str">
        <f t="shared" ref="J1156:J1219" si="92">IF(H1156="?",INDEX($H$3:$H$2337,MODE($I$3:$I$2337)),H1156)</f>
        <v>No</v>
      </c>
      <c r="K1156" s="14">
        <f t="shared" si="90"/>
        <v>0</v>
      </c>
      <c r="L1156" s="14" t="str">
        <f t="shared" ref="L1156:L1219" si="93">PROPER(J1156)</f>
        <v>No</v>
      </c>
      <c r="M1156" s="14" t="str">
        <f t="shared" si="91"/>
        <v>No</v>
      </c>
      <c r="N1156" s="28">
        <v>21.86</v>
      </c>
      <c r="O1156" s="19" t="str" cm="1">
        <f t="array" ref="O1156">_xlfn.IFS(N1156&lt;18.5,"Underweight",N1156&lt;25,"Normalweight",N1156&lt;30,"Overweight",N1156&gt;=30,"Obesity")</f>
        <v>Normalweight</v>
      </c>
      <c r="P1156" s="38" t="s">
        <v>1217</v>
      </c>
      <c r="Q1156" s="28">
        <v>21.86</v>
      </c>
      <c r="R1156" s="38">
        <v>10.95</v>
      </c>
      <c r="S1156" s="38" t="s">
        <v>2380</v>
      </c>
      <c r="T1156" s="38" t="s">
        <v>2380</v>
      </c>
      <c r="U1156" s="38" t="s">
        <v>2380</v>
      </c>
      <c r="V1156" s="38">
        <v>0</v>
      </c>
      <c r="W1156" s="38" t="s">
        <v>2380</v>
      </c>
      <c r="X1156" s="38" t="s">
        <v>8393</v>
      </c>
      <c r="Y1156" s="19" t="str">
        <f t="shared" ref="Y1156:Y1219" si="94">IF(R1185&lt;=5.7,"Normal",IF(R1156&lt;=6.5,"Prediabetes","Diabetes"))</f>
        <v>Normal</v>
      </c>
    </row>
    <row r="1157" spans="1:25" x14ac:dyDescent="0.35">
      <c r="A1157" s="3" t="s">
        <v>1216</v>
      </c>
      <c r="B1157" s="3">
        <v>49.09</v>
      </c>
      <c r="C1157" s="3">
        <v>6.3</v>
      </c>
      <c r="D1157" s="3" t="s">
        <v>2382</v>
      </c>
      <c r="E1157" s="3" t="s">
        <v>2380</v>
      </c>
      <c r="F1157" s="3" t="s">
        <v>2380</v>
      </c>
      <c r="G1157" s="3" t="s">
        <v>2381</v>
      </c>
      <c r="H1157" s="3" t="s">
        <v>2380</v>
      </c>
      <c r="I1157" s="14">
        <v>180</v>
      </c>
      <c r="J1157" s="14" t="str">
        <f t="shared" si="92"/>
        <v>No</v>
      </c>
      <c r="K1157" s="14">
        <f t="shared" si="90"/>
        <v>0</v>
      </c>
      <c r="L1157" s="14" t="str">
        <f t="shared" si="93"/>
        <v>No</v>
      </c>
      <c r="M1157" s="14" t="str">
        <f t="shared" si="91"/>
        <v>Yes</v>
      </c>
      <c r="N1157" s="28">
        <v>49.09</v>
      </c>
      <c r="O1157" s="19" t="str" cm="1">
        <f t="array" ref="O1157">_xlfn.IFS(N1157&lt;18.5,"Underweight",N1157&lt;25,"Normalweight",N1157&lt;30,"Overweight",N1157&gt;=30,"Obesity")</f>
        <v>Obesity</v>
      </c>
      <c r="P1157" s="38" t="s">
        <v>1216</v>
      </c>
      <c r="Q1157" s="28">
        <v>49.09</v>
      </c>
      <c r="R1157" s="38">
        <v>6.3</v>
      </c>
      <c r="S1157" s="38" t="s">
        <v>2383</v>
      </c>
      <c r="T1157" s="38" t="s">
        <v>2380</v>
      </c>
      <c r="U1157" s="38" t="s">
        <v>2380</v>
      </c>
      <c r="V1157" s="38">
        <v>0</v>
      </c>
      <c r="W1157" s="38" t="s">
        <v>2380</v>
      </c>
      <c r="X1157" s="38" t="s">
        <v>8391</v>
      </c>
      <c r="Y1157" s="19" t="str">
        <f t="shared" si="94"/>
        <v>Prediabetes</v>
      </c>
    </row>
    <row r="1158" spans="1:25" x14ac:dyDescent="0.35">
      <c r="A1158" s="3" t="s">
        <v>1215</v>
      </c>
      <c r="B1158" s="3">
        <v>47.74</v>
      </c>
      <c r="C1158" s="3">
        <v>8.0500000000000007</v>
      </c>
      <c r="D1158" s="3" t="s">
        <v>2382</v>
      </c>
      <c r="E1158" s="3" t="s">
        <v>2380</v>
      </c>
      <c r="F1158" s="3" t="s">
        <v>2380</v>
      </c>
      <c r="G1158" s="3">
        <v>2</v>
      </c>
      <c r="H1158" s="3" t="s">
        <v>2380</v>
      </c>
      <c r="I1158" s="14">
        <v>180</v>
      </c>
      <c r="J1158" s="14" t="str">
        <f t="shared" si="92"/>
        <v>No</v>
      </c>
      <c r="K1158" s="14">
        <f t="shared" si="90"/>
        <v>2</v>
      </c>
      <c r="L1158" s="14" t="str">
        <f t="shared" si="93"/>
        <v>No</v>
      </c>
      <c r="M1158" s="14" t="str">
        <f t="shared" si="91"/>
        <v>Yes</v>
      </c>
      <c r="N1158" s="28">
        <v>47.74</v>
      </c>
      <c r="O1158" s="19" t="str" cm="1">
        <f t="array" ref="O1158">_xlfn.IFS(N1158&lt;18.5,"Underweight",N1158&lt;25,"Normalweight",N1158&lt;30,"Overweight",N1158&gt;=30,"Obesity")</f>
        <v>Obesity</v>
      </c>
      <c r="P1158" s="38" t="s">
        <v>1215</v>
      </c>
      <c r="Q1158" s="28">
        <v>47.74</v>
      </c>
      <c r="R1158" s="38">
        <v>8.0500000000000007</v>
      </c>
      <c r="S1158" s="38" t="s">
        <v>2383</v>
      </c>
      <c r="T1158" s="38" t="s">
        <v>2380</v>
      </c>
      <c r="U1158" s="38" t="s">
        <v>2380</v>
      </c>
      <c r="V1158" s="38">
        <v>2</v>
      </c>
      <c r="W1158" s="38" t="s">
        <v>2380</v>
      </c>
      <c r="X1158" s="38" t="s">
        <v>8391</v>
      </c>
      <c r="Y1158" s="19" t="str">
        <f t="shared" si="94"/>
        <v>Diabetes</v>
      </c>
    </row>
    <row r="1159" spans="1:25" x14ac:dyDescent="0.35">
      <c r="A1159" s="3" t="s">
        <v>1214</v>
      </c>
      <c r="B1159" s="3">
        <v>30.2</v>
      </c>
      <c r="C1159" s="3">
        <v>9.8800000000000008</v>
      </c>
      <c r="D1159" s="3" t="s">
        <v>2382</v>
      </c>
      <c r="E1159" s="3" t="s">
        <v>2380</v>
      </c>
      <c r="F1159" s="3" t="s">
        <v>2380</v>
      </c>
      <c r="G1159" s="3">
        <v>2</v>
      </c>
      <c r="H1159" s="3" t="s">
        <v>2380</v>
      </c>
      <c r="I1159" s="14">
        <v>180</v>
      </c>
      <c r="J1159" s="14" t="str">
        <f t="shared" si="92"/>
        <v>No</v>
      </c>
      <c r="K1159" s="14">
        <f t="shared" si="90"/>
        <v>2</v>
      </c>
      <c r="L1159" s="14" t="str">
        <f t="shared" si="93"/>
        <v>No</v>
      </c>
      <c r="M1159" s="14" t="str">
        <f t="shared" si="91"/>
        <v>Yes</v>
      </c>
      <c r="N1159" s="28">
        <v>30.2</v>
      </c>
      <c r="O1159" s="19" t="str" cm="1">
        <f t="array" ref="O1159">_xlfn.IFS(N1159&lt;18.5,"Underweight",N1159&lt;25,"Normalweight",N1159&lt;30,"Overweight",N1159&gt;=30,"Obesity")</f>
        <v>Obesity</v>
      </c>
      <c r="P1159" s="38" t="s">
        <v>1214</v>
      </c>
      <c r="Q1159" s="28">
        <v>30.2</v>
      </c>
      <c r="R1159" s="38">
        <v>9.8800000000000008</v>
      </c>
      <c r="S1159" s="38" t="s">
        <v>2383</v>
      </c>
      <c r="T1159" s="38" t="s">
        <v>2380</v>
      </c>
      <c r="U1159" s="38" t="s">
        <v>2380</v>
      </c>
      <c r="V1159" s="38">
        <v>2</v>
      </c>
      <c r="W1159" s="38" t="s">
        <v>2380</v>
      </c>
      <c r="X1159" s="38" t="s">
        <v>8391</v>
      </c>
      <c r="Y1159" s="19" t="str">
        <f t="shared" si="94"/>
        <v>Diabetes</v>
      </c>
    </row>
    <row r="1160" spans="1:25" x14ac:dyDescent="0.35">
      <c r="A1160" s="3" t="s">
        <v>1213</v>
      </c>
      <c r="B1160" s="3">
        <v>33.25</v>
      </c>
      <c r="C1160" s="3">
        <v>7.42</v>
      </c>
      <c r="D1160" s="3" t="s">
        <v>2382</v>
      </c>
      <c r="E1160" s="3" t="s">
        <v>2380</v>
      </c>
      <c r="F1160" s="3" t="s">
        <v>2380</v>
      </c>
      <c r="G1160" s="3">
        <v>2</v>
      </c>
      <c r="H1160" s="3" t="s">
        <v>2380</v>
      </c>
      <c r="I1160" s="14">
        <v>180</v>
      </c>
      <c r="J1160" s="14" t="str">
        <f t="shared" si="92"/>
        <v>No</v>
      </c>
      <c r="K1160" s="14">
        <f t="shared" si="90"/>
        <v>2</v>
      </c>
      <c r="L1160" s="14" t="str">
        <f t="shared" si="93"/>
        <v>No</v>
      </c>
      <c r="M1160" s="14" t="str">
        <f t="shared" si="91"/>
        <v>Yes</v>
      </c>
      <c r="N1160" s="28">
        <v>33.25</v>
      </c>
      <c r="O1160" s="19" t="str" cm="1">
        <f t="array" ref="O1160">_xlfn.IFS(N1160&lt;18.5,"Underweight",N1160&lt;25,"Normalweight",N1160&lt;30,"Overweight",N1160&gt;=30,"Obesity")</f>
        <v>Obesity</v>
      </c>
      <c r="P1160" s="38" t="s">
        <v>1213</v>
      </c>
      <c r="Q1160" s="28">
        <v>33.25</v>
      </c>
      <c r="R1160" s="38">
        <v>7.42</v>
      </c>
      <c r="S1160" s="38" t="s">
        <v>2383</v>
      </c>
      <c r="T1160" s="38" t="s">
        <v>2380</v>
      </c>
      <c r="U1160" s="38" t="s">
        <v>2380</v>
      </c>
      <c r="V1160" s="38">
        <v>2</v>
      </c>
      <c r="W1160" s="38" t="s">
        <v>2380</v>
      </c>
      <c r="X1160" s="38" t="s">
        <v>8391</v>
      </c>
      <c r="Y1160" s="19" t="str">
        <f t="shared" si="94"/>
        <v>Normal</v>
      </c>
    </row>
    <row r="1161" spans="1:25" x14ac:dyDescent="0.35">
      <c r="A1161" s="3" t="s">
        <v>1212</v>
      </c>
      <c r="B1161" s="3">
        <v>26.6</v>
      </c>
      <c r="C1161" s="3">
        <v>8.4499999999999993</v>
      </c>
      <c r="D1161" s="3" t="s">
        <v>2382</v>
      </c>
      <c r="E1161" s="3" t="s">
        <v>2380</v>
      </c>
      <c r="F1161" s="3" t="s">
        <v>2380</v>
      </c>
      <c r="G1161" s="3">
        <v>1</v>
      </c>
      <c r="H1161" s="3" t="s">
        <v>2380</v>
      </c>
      <c r="I1161" s="14">
        <v>180</v>
      </c>
      <c r="J1161" s="14" t="str">
        <f t="shared" si="92"/>
        <v>No</v>
      </c>
      <c r="K1161" s="14">
        <f t="shared" si="90"/>
        <v>1</v>
      </c>
      <c r="L1161" s="14" t="str">
        <f t="shared" si="93"/>
        <v>No</v>
      </c>
      <c r="M1161" s="14" t="str">
        <f t="shared" si="91"/>
        <v>Yes</v>
      </c>
      <c r="N1161" s="28">
        <v>26.6</v>
      </c>
      <c r="O1161" s="19" t="str" cm="1">
        <f t="array" ref="O1161">_xlfn.IFS(N1161&lt;18.5,"Underweight",N1161&lt;25,"Normalweight",N1161&lt;30,"Overweight",N1161&gt;=30,"Obesity")</f>
        <v>Overweight</v>
      </c>
      <c r="P1161" s="38" t="s">
        <v>1212</v>
      </c>
      <c r="Q1161" s="28">
        <v>26.6</v>
      </c>
      <c r="R1161" s="38">
        <v>8.4499999999999993</v>
      </c>
      <c r="S1161" s="38" t="s">
        <v>2383</v>
      </c>
      <c r="T1161" s="38" t="s">
        <v>2380</v>
      </c>
      <c r="U1161" s="38" t="s">
        <v>2380</v>
      </c>
      <c r="V1161" s="38">
        <v>1</v>
      </c>
      <c r="W1161" s="38" t="s">
        <v>2380</v>
      </c>
      <c r="X1161" s="38" t="s">
        <v>8392</v>
      </c>
      <c r="Y1161" s="19" t="str">
        <f t="shared" si="94"/>
        <v>Normal</v>
      </c>
    </row>
    <row r="1162" spans="1:25" x14ac:dyDescent="0.35">
      <c r="A1162" s="3" t="s">
        <v>1211</v>
      </c>
      <c r="B1162" s="3">
        <v>26.35</v>
      </c>
      <c r="C1162" s="3">
        <v>6.21</v>
      </c>
      <c r="D1162" s="3" t="s">
        <v>2380</v>
      </c>
      <c r="E1162" s="3" t="s">
        <v>2380</v>
      </c>
      <c r="F1162" s="3" t="s">
        <v>2380</v>
      </c>
      <c r="G1162" s="3">
        <v>2</v>
      </c>
      <c r="H1162" s="3" t="s">
        <v>2380</v>
      </c>
      <c r="I1162" s="14">
        <v>180</v>
      </c>
      <c r="J1162" s="14" t="str">
        <f t="shared" si="92"/>
        <v>No</v>
      </c>
      <c r="K1162" s="14">
        <f t="shared" si="90"/>
        <v>2</v>
      </c>
      <c r="L1162" s="14" t="str">
        <f t="shared" si="93"/>
        <v>No</v>
      </c>
      <c r="M1162" s="14" t="str">
        <f t="shared" si="91"/>
        <v>No</v>
      </c>
      <c r="N1162" s="28">
        <v>26.35</v>
      </c>
      <c r="O1162" s="19" t="str" cm="1">
        <f t="array" ref="O1162">_xlfn.IFS(N1162&lt;18.5,"Underweight",N1162&lt;25,"Normalweight",N1162&lt;30,"Overweight",N1162&gt;=30,"Obesity")</f>
        <v>Overweight</v>
      </c>
      <c r="P1162" s="38" t="s">
        <v>1211</v>
      </c>
      <c r="Q1162" s="28">
        <v>26.35</v>
      </c>
      <c r="R1162" s="38">
        <v>6.21</v>
      </c>
      <c r="S1162" s="38" t="s">
        <v>2380</v>
      </c>
      <c r="T1162" s="38" t="s">
        <v>2380</v>
      </c>
      <c r="U1162" s="38" t="s">
        <v>2380</v>
      </c>
      <c r="V1162" s="38">
        <v>2</v>
      </c>
      <c r="W1162" s="38" t="s">
        <v>2380</v>
      </c>
      <c r="X1162" s="38" t="s">
        <v>8392</v>
      </c>
      <c r="Y1162" s="19" t="str">
        <f t="shared" si="94"/>
        <v>Prediabetes</v>
      </c>
    </row>
    <row r="1163" spans="1:25" x14ac:dyDescent="0.35">
      <c r="A1163" s="3" t="s">
        <v>1210</v>
      </c>
      <c r="B1163" s="3">
        <v>39.994999999999997</v>
      </c>
      <c r="C1163" s="3">
        <v>4.6500000000000004</v>
      </c>
      <c r="D1163" s="3" t="s">
        <v>2380</v>
      </c>
      <c r="E1163" s="3" t="s">
        <v>2380</v>
      </c>
      <c r="F1163" s="3" t="s">
        <v>2380</v>
      </c>
      <c r="G1163" s="3" t="s">
        <v>2381</v>
      </c>
      <c r="H1163" s="3" t="s">
        <v>2380</v>
      </c>
      <c r="I1163" s="14">
        <v>180</v>
      </c>
      <c r="J1163" s="14" t="str">
        <f t="shared" si="92"/>
        <v>No</v>
      </c>
      <c r="K1163" s="14">
        <f t="shared" si="90"/>
        <v>0</v>
      </c>
      <c r="L1163" s="14" t="str">
        <f t="shared" si="93"/>
        <v>No</v>
      </c>
      <c r="M1163" s="14" t="str">
        <f t="shared" si="91"/>
        <v>No</v>
      </c>
      <c r="N1163" s="28">
        <v>39.994999999999997</v>
      </c>
      <c r="O1163" s="19" t="str" cm="1">
        <f t="array" ref="O1163">_xlfn.IFS(N1163&lt;18.5,"Underweight",N1163&lt;25,"Normalweight",N1163&lt;30,"Overweight",N1163&gt;=30,"Obesity")</f>
        <v>Obesity</v>
      </c>
      <c r="P1163" s="38" t="s">
        <v>1210</v>
      </c>
      <c r="Q1163" s="28">
        <v>39.994999999999997</v>
      </c>
      <c r="R1163" s="38">
        <v>4.6500000000000004</v>
      </c>
      <c r="S1163" s="38" t="s">
        <v>2380</v>
      </c>
      <c r="T1163" s="38" t="s">
        <v>2380</v>
      </c>
      <c r="U1163" s="38" t="s">
        <v>2380</v>
      </c>
      <c r="V1163" s="38">
        <v>0</v>
      </c>
      <c r="W1163" s="38" t="s">
        <v>2380</v>
      </c>
      <c r="X1163" s="38" t="s">
        <v>8391</v>
      </c>
      <c r="Y1163" s="19" t="str">
        <f t="shared" si="94"/>
        <v>Normal</v>
      </c>
    </row>
    <row r="1164" spans="1:25" x14ac:dyDescent="0.35">
      <c r="A1164" s="3" t="s">
        <v>1209</v>
      </c>
      <c r="B1164" s="3">
        <v>22.92</v>
      </c>
      <c r="C1164" s="3">
        <v>5.87</v>
      </c>
      <c r="D1164" s="3" t="s">
        <v>2382</v>
      </c>
      <c r="E1164" s="3" t="s">
        <v>2380</v>
      </c>
      <c r="F1164" s="3" t="s">
        <v>2380</v>
      </c>
      <c r="G1164" s="3">
        <v>1</v>
      </c>
      <c r="H1164" s="3" t="s">
        <v>2380</v>
      </c>
      <c r="I1164" s="14">
        <v>180</v>
      </c>
      <c r="J1164" s="14" t="str">
        <f t="shared" si="92"/>
        <v>No</v>
      </c>
      <c r="K1164" s="14">
        <f t="shared" si="90"/>
        <v>1</v>
      </c>
      <c r="L1164" s="14" t="str">
        <f t="shared" si="93"/>
        <v>No</v>
      </c>
      <c r="M1164" s="14" t="str">
        <f t="shared" si="91"/>
        <v>Yes</v>
      </c>
      <c r="N1164" s="28">
        <v>22.92</v>
      </c>
      <c r="O1164" s="19" t="str" cm="1">
        <f t="array" ref="O1164">_xlfn.IFS(N1164&lt;18.5,"Underweight",N1164&lt;25,"Normalweight",N1164&lt;30,"Overweight",N1164&gt;=30,"Obesity")</f>
        <v>Normalweight</v>
      </c>
      <c r="P1164" s="38" t="s">
        <v>1209</v>
      </c>
      <c r="Q1164" s="28">
        <v>22.92</v>
      </c>
      <c r="R1164" s="38">
        <v>5.87</v>
      </c>
      <c r="S1164" s="38" t="s">
        <v>2383</v>
      </c>
      <c r="T1164" s="38" t="s">
        <v>2380</v>
      </c>
      <c r="U1164" s="38" t="s">
        <v>2380</v>
      </c>
      <c r="V1164" s="38">
        <v>1</v>
      </c>
      <c r="W1164" s="38" t="s">
        <v>2380</v>
      </c>
      <c r="X1164" s="38" t="s">
        <v>8393</v>
      </c>
      <c r="Y1164" s="19" t="str">
        <f t="shared" si="94"/>
        <v>Prediabetes</v>
      </c>
    </row>
    <row r="1165" spans="1:25" x14ac:dyDescent="0.35">
      <c r="A1165" s="3" t="s">
        <v>1208</v>
      </c>
      <c r="B1165" s="3">
        <v>24.78</v>
      </c>
      <c r="C1165" s="3">
        <v>4.24</v>
      </c>
      <c r="D1165" s="3" t="s">
        <v>2382</v>
      </c>
      <c r="E1165" s="3" t="s">
        <v>2380</v>
      </c>
      <c r="F1165" s="3" t="s">
        <v>2380</v>
      </c>
      <c r="G1165" s="3">
        <v>2</v>
      </c>
      <c r="H1165" s="3" t="s">
        <v>2380</v>
      </c>
      <c r="I1165" s="14">
        <v>180</v>
      </c>
      <c r="J1165" s="14" t="str">
        <f t="shared" si="92"/>
        <v>No</v>
      </c>
      <c r="K1165" s="14">
        <f t="shared" si="90"/>
        <v>2</v>
      </c>
      <c r="L1165" s="14" t="str">
        <f t="shared" si="93"/>
        <v>No</v>
      </c>
      <c r="M1165" s="14" t="str">
        <f t="shared" si="91"/>
        <v>Yes</v>
      </c>
      <c r="N1165" s="28">
        <v>24.78</v>
      </c>
      <c r="O1165" s="19" t="str" cm="1">
        <f t="array" ref="O1165">_xlfn.IFS(N1165&lt;18.5,"Underweight",N1165&lt;25,"Normalweight",N1165&lt;30,"Overweight",N1165&gt;=30,"Obesity")</f>
        <v>Normalweight</v>
      </c>
      <c r="P1165" s="38" t="s">
        <v>1208</v>
      </c>
      <c r="Q1165" s="28">
        <v>24.78</v>
      </c>
      <c r="R1165" s="38">
        <v>4.24</v>
      </c>
      <c r="S1165" s="38" t="s">
        <v>2383</v>
      </c>
      <c r="T1165" s="38" t="s">
        <v>2380</v>
      </c>
      <c r="U1165" s="38" t="s">
        <v>2380</v>
      </c>
      <c r="V1165" s="38">
        <v>2</v>
      </c>
      <c r="W1165" s="38" t="s">
        <v>2380</v>
      </c>
      <c r="X1165" s="38" t="s">
        <v>8393</v>
      </c>
      <c r="Y1165" s="19" t="str">
        <f t="shared" si="94"/>
        <v>Normal</v>
      </c>
    </row>
    <row r="1166" spans="1:25" x14ac:dyDescent="0.35">
      <c r="A1166" s="3" t="s">
        <v>1207</v>
      </c>
      <c r="B1166" s="3">
        <v>34.07</v>
      </c>
      <c r="C1166" s="3">
        <v>7.81</v>
      </c>
      <c r="D1166" s="3" t="s">
        <v>2382</v>
      </c>
      <c r="E1166" s="3" t="s">
        <v>2380</v>
      </c>
      <c r="F1166" s="3" t="s">
        <v>2380</v>
      </c>
      <c r="G1166" s="3" t="s">
        <v>2381</v>
      </c>
      <c r="H1166" s="3" t="s">
        <v>2380</v>
      </c>
      <c r="I1166" s="14">
        <v>180</v>
      </c>
      <c r="J1166" s="14" t="str">
        <f t="shared" si="92"/>
        <v>No</v>
      </c>
      <c r="K1166" s="14">
        <f t="shared" si="90"/>
        <v>0</v>
      </c>
      <c r="L1166" s="14" t="str">
        <f t="shared" si="93"/>
        <v>No</v>
      </c>
      <c r="M1166" s="14" t="str">
        <f t="shared" si="91"/>
        <v>Yes</v>
      </c>
      <c r="N1166" s="28">
        <v>34.07</v>
      </c>
      <c r="O1166" s="19" t="str" cm="1">
        <f t="array" ref="O1166">_xlfn.IFS(N1166&lt;18.5,"Underweight",N1166&lt;25,"Normalweight",N1166&lt;30,"Overweight",N1166&gt;=30,"Obesity")</f>
        <v>Obesity</v>
      </c>
      <c r="P1166" s="38" t="s">
        <v>1207</v>
      </c>
      <c r="Q1166" s="28">
        <v>34.07</v>
      </c>
      <c r="R1166" s="38">
        <v>7.81</v>
      </c>
      <c r="S1166" s="38" t="s">
        <v>2383</v>
      </c>
      <c r="T1166" s="38" t="s">
        <v>2380</v>
      </c>
      <c r="U1166" s="38" t="s">
        <v>2380</v>
      </c>
      <c r="V1166" s="38">
        <v>0</v>
      </c>
      <c r="W1166" s="38" t="s">
        <v>2380</v>
      </c>
      <c r="X1166" s="38" t="s">
        <v>8391</v>
      </c>
      <c r="Y1166" s="19" t="str">
        <f t="shared" si="94"/>
        <v>Diabetes</v>
      </c>
    </row>
    <row r="1167" spans="1:25" x14ac:dyDescent="0.35">
      <c r="A1167" s="3" t="s">
        <v>1206</v>
      </c>
      <c r="B1167" s="3">
        <v>30.14</v>
      </c>
      <c r="C1167" s="3">
        <v>9.85</v>
      </c>
      <c r="D1167" s="3" t="s">
        <v>2380</v>
      </c>
      <c r="E1167" s="3" t="s">
        <v>2380</v>
      </c>
      <c r="F1167" s="3" t="s">
        <v>2380</v>
      </c>
      <c r="G1167" s="3" t="s">
        <v>2381</v>
      </c>
      <c r="H1167" s="3" t="s">
        <v>2380</v>
      </c>
      <c r="I1167" s="14">
        <v>180</v>
      </c>
      <c r="J1167" s="14" t="str">
        <f t="shared" si="92"/>
        <v>No</v>
      </c>
      <c r="K1167" s="14">
        <f t="shared" si="90"/>
        <v>0</v>
      </c>
      <c r="L1167" s="14" t="str">
        <f t="shared" si="93"/>
        <v>No</v>
      </c>
      <c r="M1167" s="14" t="str">
        <f t="shared" si="91"/>
        <v>No</v>
      </c>
      <c r="N1167" s="28">
        <v>30.14</v>
      </c>
      <c r="O1167" s="19" t="str" cm="1">
        <f t="array" ref="O1167">_xlfn.IFS(N1167&lt;18.5,"Underweight",N1167&lt;25,"Normalweight",N1167&lt;30,"Overweight",N1167&gt;=30,"Obesity")</f>
        <v>Obesity</v>
      </c>
      <c r="P1167" s="38" t="s">
        <v>1206</v>
      </c>
      <c r="Q1167" s="28">
        <v>30.14</v>
      </c>
      <c r="R1167" s="38">
        <v>9.85</v>
      </c>
      <c r="S1167" s="38" t="s">
        <v>2380</v>
      </c>
      <c r="T1167" s="38" t="s">
        <v>2380</v>
      </c>
      <c r="U1167" s="38" t="s">
        <v>2380</v>
      </c>
      <c r="V1167" s="38">
        <v>0</v>
      </c>
      <c r="W1167" s="38" t="s">
        <v>2380</v>
      </c>
      <c r="X1167" s="38" t="s">
        <v>8391</v>
      </c>
      <c r="Y1167" s="19" t="str">
        <f t="shared" si="94"/>
        <v>Diabetes</v>
      </c>
    </row>
    <row r="1168" spans="1:25" x14ac:dyDescent="0.35">
      <c r="A1168" s="3" t="s">
        <v>1205</v>
      </c>
      <c r="B1168" s="3">
        <v>18.05</v>
      </c>
      <c r="C1168" s="3">
        <v>6.94</v>
      </c>
      <c r="D1168" s="3" t="s">
        <v>2380</v>
      </c>
      <c r="E1168" s="3" t="s">
        <v>2380</v>
      </c>
      <c r="F1168" s="3" t="s">
        <v>2380</v>
      </c>
      <c r="G1168" s="3" t="s">
        <v>2381</v>
      </c>
      <c r="H1168" s="3" t="s">
        <v>2380</v>
      </c>
      <c r="I1168" s="14">
        <v>180</v>
      </c>
      <c r="J1168" s="14" t="str">
        <f t="shared" si="92"/>
        <v>No</v>
      </c>
      <c r="K1168" s="14">
        <f t="shared" si="90"/>
        <v>0</v>
      </c>
      <c r="L1168" s="14" t="str">
        <f t="shared" si="93"/>
        <v>No</v>
      </c>
      <c r="M1168" s="14" t="str">
        <f t="shared" si="91"/>
        <v>No</v>
      </c>
      <c r="N1168" s="28">
        <v>18.05</v>
      </c>
      <c r="O1168" s="19" t="str" cm="1">
        <f t="array" ref="O1168">_xlfn.IFS(N1168&lt;18.5,"Underweight",N1168&lt;25,"Normalweight",N1168&lt;30,"Overweight",N1168&gt;=30,"Obesity")</f>
        <v>Underweight</v>
      </c>
      <c r="P1168" s="38" t="s">
        <v>1205</v>
      </c>
      <c r="Q1168" s="28">
        <v>18.05</v>
      </c>
      <c r="R1168" s="38">
        <v>6.94</v>
      </c>
      <c r="S1168" s="38" t="s">
        <v>2380</v>
      </c>
      <c r="T1168" s="38" t="s">
        <v>2380</v>
      </c>
      <c r="U1168" s="38" t="s">
        <v>2380</v>
      </c>
      <c r="V1168" s="38">
        <v>0</v>
      </c>
      <c r="W1168" s="38" t="s">
        <v>2380</v>
      </c>
      <c r="X1168" s="38" t="s">
        <v>8394</v>
      </c>
      <c r="Y1168" s="19" t="str">
        <f t="shared" si="94"/>
        <v>Normal</v>
      </c>
    </row>
    <row r="1169" spans="1:25" x14ac:dyDescent="0.35">
      <c r="A1169" s="3" t="s">
        <v>1204</v>
      </c>
      <c r="B1169" s="3">
        <v>37.4</v>
      </c>
      <c r="C1169" s="3">
        <v>11.3</v>
      </c>
      <c r="D1169" s="3" t="s">
        <v>2382</v>
      </c>
      <c r="E1169" s="3" t="s">
        <v>2380</v>
      </c>
      <c r="F1169" s="3" t="s">
        <v>2380</v>
      </c>
      <c r="G1169" s="3">
        <v>2</v>
      </c>
      <c r="H1169" s="3" t="s">
        <v>2380</v>
      </c>
      <c r="I1169" s="14">
        <v>180</v>
      </c>
      <c r="J1169" s="14" t="str">
        <f t="shared" si="92"/>
        <v>No</v>
      </c>
      <c r="K1169" s="14">
        <f t="shared" si="90"/>
        <v>2</v>
      </c>
      <c r="L1169" s="14" t="str">
        <f t="shared" si="93"/>
        <v>No</v>
      </c>
      <c r="M1169" s="14" t="str">
        <f t="shared" si="91"/>
        <v>Yes</v>
      </c>
      <c r="N1169" s="28">
        <v>37.4</v>
      </c>
      <c r="O1169" s="19" t="str" cm="1">
        <f t="array" ref="O1169">_xlfn.IFS(N1169&lt;18.5,"Underweight",N1169&lt;25,"Normalweight",N1169&lt;30,"Overweight",N1169&gt;=30,"Obesity")</f>
        <v>Obesity</v>
      </c>
      <c r="P1169" s="38" t="s">
        <v>1204</v>
      </c>
      <c r="Q1169" s="28">
        <v>37.4</v>
      </c>
      <c r="R1169" s="38">
        <v>11.3</v>
      </c>
      <c r="S1169" s="38" t="s">
        <v>2383</v>
      </c>
      <c r="T1169" s="38" t="s">
        <v>2380</v>
      </c>
      <c r="U1169" s="38" t="s">
        <v>2380</v>
      </c>
      <c r="V1169" s="38">
        <v>2</v>
      </c>
      <c r="W1169" s="38" t="s">
        <v>2380</v>
      </c>
      <c r="X1169" s="38" t="s">
        <v>8391</v>
      </c>
      <c r="Y1169" s="19" t="str">
        <f t="shared" si="94"/>
        <v>Normal</v>
      </c>
    </row>
    <row r="1170" spans="1:25" x14ac:dyDescent="0.35">
      <c r="A1170" s="3" t="s">
        <v>1203</v>
      </c>
      <c r="B1170" s="3">
        <v>25.75</v>
      </c>
      <c r="C1170" s="3">
        <v>9.23</v>
      </c>
      <c r="D1170" s="3" t="s">
        <v>2380</v>
      </c>
      <c r="E1170" s="3" t="s">
        <v>2380</v>
      </c>
      <c r="F1170" s="3" t="s">
        <v>2380</v>
      </c>
      <c r="G1170" s="3" t="s">
        <v>2381</v>
      </c>
      <c r="H1170" s="3" t="s">
        <v>2380</v>
      </c>
      <c r="I1170" s="14">
        <v>180</v>
      </c>
      <c r="J1170" s="14" t="str">
        <f t="shared" si="92"/>
        <v>No</v>
      </c>
      <c r="K1170" s="14">
        <f t="shared" si="90"/>
        <v>0</v>
      </c>
      <c r="L1170" s="14" t="str">
        <f t="shared" si="93"/>
        <v>No</v>
      </c>
      <c r="M1170" s="14" t="str">
        <f t="shared" si="91"/>
        <v>No</v>
      </c>
      <c r="N1170" s="28">
        <v>25.75</v>
      </c>
      <c r="O1170" s="19" t="str" cm="1">
        <f t="array" ref="O1170">_xlfn.IFS(N1170&lt;18.5,"Underweight",N1170&lt;25,"Normalweight",N1170&lt;30,"Overweight",N1170&gt;=30,"Obesity")</f>
        <v>Overweight</v>
      </c>
      <c r="P1170" s="38" t="s">
        <v>1203</v>
      </c>
      <c r="Q1170" s="28">
        <v>25.75</v>
      </c>
      <c r="R1170" s="38">
        <v>9.23</v>
      </c>
      <c r="S1170" s="38" t="s">
        <v>2380</v>
      </c>
      <c r="T1170" s="38" t="s">
        <v>2380</v>
      </c>
      <c r="U1170" s="38" t="s">
        <v>2380</v>
      </c>
      <c r="V1170" s="38">
        <v>0</v>
      </c>
      <c r="W1170" s="38" t="s">
        <v>2380</v>
      </c>
      <c r="X1170" s="38" t="s">
        <v>8392</v>
      </c>
      <c r="Y1170" s="19" t="str">
        <f t="shared" si="94"/>
        <v>Normal</v>
      </c>
    </row>
    <row r="1171" spans="1:25" x14ac:dyDescent="0.35">
      <c r="A1171" s="3" t="s">
        <v>1202</v>
      </c>
      <c r="B1171" s="3">
        <v>32.299999999999997</v>
      </c>
      <c r="C1171" s="3">
        <v>4.37</v>
      </c>
      <c r="D1171" s="3" t="s">
        <v>2380</v>
      </c>
      <c r="E1171" s="3" t="s">
        <v>2380</v>
      </c>
      <c r="F1171" s="3" t="s">
        <v>2380</v>
      </c>
      <c r="G1171" s="3">
        <v>2</v>
      </c>
      <c r="H1171" s="3" t="s">
        <v>2380</v>
      </c>
      <c r="I1171" s="14">
        <v>180</v>
      </c>
      <c r="J1171" s="14" t="str">
        <f t="shared" si="92"/>
        <v>No</v>
      </c>
      <c r="K1171" s="14">
        <f t="shared" si="90"/>
        <v>2</v>
      </c>
      <c r="L1171" s="14" t="str">
        <f t="shared" si="93"/>
        <v>No</v>
      </c>
      <c r="M1171" s="14" t="str">
        <f t="shared" si="91"/>
        <v>No</v>
      </c>
      <c r="N1171" s="28">
        <v>32.299999999999997</v>
      </c>
      <c r="O1171" s="19" t="str" cm="1">
        <f t="array" ref="O1171">_xlfn.IFS(N1171&lt;18.5,"Underweight",N1171&lt;25,"Normalweight",N1171&lt;30,"Overweight",N1171&gt;=30,"Obesity")</f>
        <v>Obesity</v>
      </c>
      <c r="P1171" s="38" t="s">
        <v>1202</v>
      </c>
      <c r="Q1171" s="28">
        <v>32.299999999999997</v>
      </c>
      <c r="R1171" s="38">
        <v>4.37</v>
      </c>
      <c r="S1171" s="38" t="s">
        <v>2380</v>
      </c>
      <c r="T1171" s="38" t="s">
        <v>2380</v>
      </c>
      <c r="U1171" s="38" t="s">
        <v>2380</v>
      </c>
      <c r="V1171" s="38">
        <v>2</v>
      </c>
      <c r="W1171" s="38" t="s">
        <v>2380</v>
      </c>
      <c r="X1171" s="38" t="s">
        <v>8391</v>
      </c>
      <c r="Y1171" s="19" t="str">
        <f t="shared" si="94"/>
        <v>Prediabetes</v>
      </c>
    </row>
    <row r="1172" spans="1:25" x14ac:dyDescent="0.35">
      <c r="A1172" s="3" t="s">
        <v>1201</v>
      </c>
      <c r="B1172" s="3">
        <v>28.61</v>
      </c>
      <c r="C1172" s="3">
        <v>5.76</v>
      </c>
      <c r="D1172" s="3" t="s">
        <v>2380</v>
      </c>
      <c r="E1172" s="3" t="s">
        <v>2380</v>
      </c>
      <c r="F1172" s="3" t="s">
        <v>2383</v>
      </c>
      <c r="G1172" s="3">
        <v>1</v>
      </c>
      <c r="H1172" s="3" t="s">
        <v>2380</v>
      </c>
      <c r="I1172" s="14">
        <v>180</v>
      </c>
      <c r="J1172" s="14" t="str">
        <f t="shared" si="92"/>
        <v>No</v>
      </c>
      <c r="K1172" s="14">
        <f t="shared" si="90"/>
        <v>1</v>
      </c>
      <c r="L1172" s="14" t="str">
        <f t="shared" si="93"/>
        <v>No</v>
      </c>
      <c r="M1172" s="14" t="str">
        <f t="shared" si="91"/>
        <v>No</v>
      </c>
      <c r="N1172" s="28">
        <v>28.61</v>
      </c>
      <c r="O1172" s="19" t="str" cm="1">
        <f t="array" ref="O1172">_xlfn.IFS(N1172&lt;18.5,"Underweight",N1172&lt;25,"Normalweight",N1172&lt;30,"Overweight",N1172&gt;=30,"Obesity")</f>
        <v>Overweight</v>
      </c>
      <c r="P1172" s="38" t="s">
        <v>1201</v>
      </c>
      <c r="Q1172" s="28">
        <v>28.61</v>
      </c>
      <c r="R1172" s="38">
        <v>5.76</v>
      </c>
      <c r="S1172" s="38" t="s">
        <v>2380</v>
      </c>
      <c r="T1172" s="38" t="s">
        <v>2380</v>
      </c>
      <c r="U1172" s="38" t="s">
        <v>2383</v>
      </c>
      <c r="V1172" s="38">
        <v>1</v>
      </c>
      <c r="W1172" s="38" t="s">
        <v>2380</v>
      </c>
      <c r="X1172" s="38" t="s">
        <v>8392</v>
      </c>
      <c r="Y1172" s="19" t="str">
        <f t="shared" si="94"/>
        <v>Prediabetes</v>
      </c>
    </row>
    <row r="1173" spans="1:25" x14ac:dyDescent="0.35">
      <c r="A1173" s="3" t="s">
        <v>1200</v>
      </c>
      <c r="B1173" s="3">
        <v>45.41</v>
      </c>
      <c r="C1173" s="3">
        <v>4.96</v>
      </c>
      <c r="D1173" s="3" t="s">
        <v>2380</v>
      </c>
      <c r="E1173" s="3" t="s">
        <v>2380</v>
      </c>
      <c r="F1173" s="3" t="s">
        <v>2380</v>
      </c>
      <c r="G1173" s="3">
        <v>1</v>
      </c>
      <c r="H1173" s="3" t="s">
        <v>2380</v>
      </c>
      <c r="I1173" s="14">
        <v>180</v>
      </c>
      <c r="J1173" s="14" t="str">
        <f t="shared" si="92"/>
        <v>No</v>
      </c>
      <c r="K1173" s="14">
        <f t="shared" si="90"/>
        <v>1</v>
      </c>
      <c r="L1173" s="14" t="str">
        <f t="shared" si="93"/>
        <v>No</v>
      </c>
      <c r="M1173" s="14" t="str">
        <f t="shared" si="91"/>
        <v>No</v>
      </c>
      <c r="N1173" s="28">
        <v>45.41</v>
      </c>
      <c r="O1173" s="19" t="str" cm="1">
        <f t="array" ref="O1173">_xlfn.IFS(N1173&lt;18.5,"Underweight",N1173&lt;25,"Normalweight",N1173&lt;30,"Overweight",N1173&gt;=30,"Obesity")</f>
        <v>Obesity</v>
      </c>
      <c r="P1173" s="38" t="s">
        <v>1200</v>
      </c>
      <c r="Q1173" s="28">
        <v>45.41</v>
      </c>
      <c r="R1173" s="38">
        <v>4.96</v>
      </c>
      <c r="S1173" s="38" t="s">
        <v>2380</v>
      </c>
      <c r="T1173" s="38" t="s">
        <v>2380</v>
      </c>
      <c r="U1173" s="38" t="s">
        <v>2380</v>
      </c>
      <c r="V1173" s="38">
        <v>1</v>
      </c>
      <c r="W1173" s="38" t="s">
        <v>2380</v>
      </c>
      <c r="X1173" s="38" t="s">
        <v>8391</v>
      </c>
      <c r="Y1173" s="19" t="str">
        <f t="shared" si="94"/>
        <v>Prediabetes</v>
      </c>
    </row>
    <row r="1174" spans="1:25" x14ac:dyDescent="0.35">
      <c r="A1174" s="3" t="s">
        <v>1199</v>
      </c>
      <c r="B1174" s="3">
        <v>31.2</v>
      </c>
      <c r="C1174" s="3">
        <v>11.04</v>
      </c>
      <c r="D1174" s="3" t="s">
        <v>2382</v>
      </c>
      <c r="E1174" s="3" t="s">
        <v>2380</v>
      </c>
      <c r="F1174" s="3" t="s">
        <v>2380</v>
      </c>
      <c r="G1174" s="3">
        <v>2</v>
      </c>
      <c r="H1174" s="3" t="s">
        <v>2380</v>
      </c>
      <c r="I1174" s="14">
        <v>180</v>
      </c>
      <c r="J1174" s="14" t="str">
        <f t="shared" si="92"/>
        <v>No</v>
      </c>
      <c r="K1174" s="14">
        <f t="shared" si="90"/>
        <v>2</v>
      </c>
      <c r="L1174" s="14" t="str">
        <f t="shared" si="93"/>
        <v>No</v>
      </c>
      <c r="M1174" s="14" t="str">
        <f t="shared" si="91"/>
        <v>Yes</v>
      </c>
      <c r="N1174" s="28">
        <v>31.2</v>
      </c>
      <c r="O1174" s="19" t="str" cm="1">
        <f t="array" ref="O1174">_xlfn.IFS(N1174&lt;18.5,"Underweight",N1174&lt;25,"Normalweight",N1174&lt;30,"Overweight",N1174&gt;=30,"Obesity")</f>
        <v>Obesity</v>
      </c>
      <c r="P1174" s="38" t="s">
        <v>1199</v>
      </c>
      <c r="Q1174" s="28">
        <v>31.2</v>
      </c>
      <c r="R1174" s="38">
        <v>11.04</v>
      </c>
      <c r="S1174" s="38" t="s">
        <v>2383</v>
      </c>
      <c r="T1174" s="38" t="s">
        <v>2380</v>
      </c>
      <c r="U1174" s="38" t="s">
        <v>2380</v>
      </c>
      <c r="V1174" s="38">
        <v>2</v>
      </c>
      <c r="W1174" s="38" t="s">
        <v>2380</v>
      </c>
      <c r="X1174" s="38" t="s">
        <v>8391</v>
      </c>
      <c r="Y1174" s="19" t="str">
        <f t="shared" si="94"/>
        <v>Diabetes</v>
      </c>
    </row>
    <row r="1175" spans="1:25" x14ac:dyDescent="0.35">
      <c r="A1175" s="3" t="s">
        <v>1198</v>
      </c>
      <c r="B1175" s="3">
        <v>29.83</v>
      </c>
      <c r="C1175" s="3">
        <v>7.81</v>
      </c>
      <c r="D1175" s="3" t="s">
        <v>2382</v>
      </c>
      <c r="E1175" s="3" t="s">
        <v>2380</v>
      </c>
      <c r="F1175" s="3" t="s">
        <v>2380</v>
      </c>
      <c r="G1175" s="3">
        <v>1</v>
      </c>
      <c r="H1175" s="3" t="s">
        <v>2380</v>
      </c>
      <c r="I1175" s="14">
        <v>180</v>
      </c>
      <c r="J1175" s="14" t="str">
        <f t="shared" si="92"/>
        <v>No</v>
      </c>
      <c r="K1175" s="14">
        <f t="shared" si="90"/>
        <v>1</v>
      </c>
      <c r="L1175" s="14" t="str">
        <f t="shared" si="93"/>
        <v>No</v>
      </c>
      <c r="M1175" s="14" t="str">
        <f t="shared" si="91"/>
        <v>Yes</v>
      </c>
      <c r="N1175" s="28">
        <v>29.83</v>
      </c>
      <c r="O1175" s="19" t="str" cm="1">
        <f t="array" ref="O1175">_xlfn.IFS(N1175&lt;18.5,"Underweight",N1175&lt;25,"Normalweight",N1175&lt;30,"Overweight",N1175&gt;=30,"Obesity")</f>
        <v>Overweight</v>
      </c>
      <c r="P1175" s="38" t="s">
        <v>1198</v>
      </c>
      <c r="Q1175" s="28">
        <v>29.83</v>
      </c>
      <c r="R1175" s="38">
        <v>7.81</v>
      </c>
      <c r="S1175" s="38" t="s">
        <v>2383</v>
      </c>
      <c r="T1175" s="38" t="s">
        <v>2380</v>
      </c>
      <c r="U1175" s="38" t="s">
        <v>2380</v>
      </c>
      <c r="V1175" s="38">
        <v>1</v>
      </c>
      <c r="W1175" s="38" t="s">
        <v>2380</v>
      </c>
      <c r="X1175" s="38" t="s">
        <v>8392</v>
      </c>
      <c r="Y1175" s="19" t="str">
        <f t="shared" si="94"/>
        <v>Diabetes</v>
      </c>
    </row>
    <row r="1176" spans="1:25" x14ac:dyDescent="0.35">
      <c r="A1176" s="3" t="s">
        <v>1197</v>
      </c>
      <c r="B1176" s="3">
        <v>29.06</v>
      </c>
      <c r="C1176" s="3">
        <v>4.55</v>
      </c>
      <c r="D1176" s="3" t="s">
        <v>2380</v>
      </c>
      <c r="E1176" s="3" t="s">
        <v>2380</v>
      </c>
      <c r="F1176" s="3" t="s">
        <v>2380</v>
      </c>
      <c r="G1176" s="3" t="s">
        <v>2381</v>
      </c>
      <c r="H1176" s="3" t="s">
        <v>2380</v>
      </c>
      <c r="I1176" s="14">
        <v>180</v>
      </c>
      <c r="J1176" s="14" t="str">
        <f t="shared" si="92"/>
        <v>No</v>
      </c>
      <c r="K1176" s="14">
        <f t="shared" si="90"/>
        <v>0</v>
      </c>
      <c r="L1176" s="14" t="str">
        <f t="shared" si="93"/>
        <v>No</v>
      </c>
      <c r="M1176" s="14" t="str">
        <f t="shared" si="91"/>
        <v>No</v>
      </c>
      <c r="N1176" s="28">
        <v>29.06</v>
      </c>
      <c r="O1176" s="19" t="str" cm="1">
        <f t="array" ref="O1176">_xlfn.IFS(N1176&lt;18.5,"Underweight",N1176&lt;25,"Normalweight",N1176&lt;30,"Overweight",N1176&gt;=30,"Obesity")</f>
        <v>Overweight</v>
      </c>
      <c r="P1176" s="38" t="s">
        <v>1197</v>
      </c>
      <c r="Q1176" s="28">
        <v>29.06</v>
      </c>
      <c r="R1176" s="38">
        <v>4.55</v>
      </c>
      <c r="S1176" s="38" t="s">
        <v>2380</v>
      </c>
      <c r="T1176" s="38" t="s">
        <v>2380</v>
      </c>
      <c r="U1176" s="38" t="s">
        <v>2380</v>
      </c>
      <c r="V1176" s="38">
        <v>0</v>
      </c>
      <c r="W1176" s="38" t="s">
        <v>2380</v>
      </c>
      <c r="X1176" s="38" t="s">
        <v>8392</v>
      </c>
      <c r="Y1176" s="19" t="str">
        <f t="shared" si="94"/>
        <v>Prediabetes</v>
      </c>
    </row>
    <row r="1177" spans="1:25" x14ac:dyDescent="0.35">
      <c r="A1177" s="3" t="s">
        <v>1196</v>
      </c>
      <c r="B1177" s="3">
        <v>27.454999999999998</v>
      </c>
      <c r="C1177" s="3">
        <v>6.13</v>
      </c>
      <c r="D1177" s="3" t="s">
        <v>2380</v>
      </c>
      <c r="E1177" s="3" t="s">
        <v>2380</v>
      </c>
      <c r="F1177" s="3" t="s">
        <v>2380</v>
      </c>
      <c r="G1177" s="3">
        <v>2</v>
      </c>
      <c r="H1177" s="3" t="s">
        <v>2380</v>
      </c>
      <c r="I1177" s="14">
        <v>180</v>
      </c>
      <c r="J1177" s="14" t="str">
        <f t="shared" si="92"/>
        <v>No</v>
      </c>
      <c r="K1177" s="14">
        <f t="shared" si="90"/>
        <v>2</v>
      </c>
      <c r="L1177" s="14" t="str">
        <f t="shared" si="93"/>
        <v>No</v>
      </c>
      <c r="M1177" s="14" t="str">
        <f t="shared" si="91"/>
        <v>No</v>
      </c>
      <c r="N1177" s="28">
        <v>27.454999999999998</v>
      </c>
      <c r="O1177" s="19" t="str" cm="1">
        <f t="array" ref="O1177">_xlfn.IFS(N1177&lt;18.5,"Underweight",N1177&lt;25,"Normalweight",N1177&lt;30,"Overweight",N1177&gt;=30,"Obesity")</f>
        <v>Overweight</v>
      </c>
      <c r="P1177" s="38" t="s">
        <v>1196</v>
      </c>
      <c r="Q1177" s="28">
        <v>27.454999999999998</v>
      </c>
      <c r="R1177" s="38">
        <v>6.13</v>
      </c>
      <c r="S1177" s="38" t="s">
        <v>2380</v>
      </c>
      <c r="T1177" s="38" t="s">
        <v>2380</v>
      </c>
      <c r="U1177" s="38" t="s">
        <v>2380</v>
      </c>
      <c r="V1177" s="38">
        <v>2</v>
      </c>
      <c r="W1177" s="38" t="s">
        <v>2380</v>
      </c>
      <c r="X1177" s="38" t="s">
        <v>8392</v>
      </c>
      <c r="Y1177" s="19" t="str">
        <f t="shared" si="94"/>
        <v>Prediabetes</v>
      </c>
    </row>
    <row r="1178" spans="1:25" x14ac:dyDescent="0.35">
      <c r="A1178" s="3" t="s">
        <v>1195</v>
      </c>
      <c r="B1178" s="3">
        <v>23.01</v>
      </c>
      <c r="C1178" s="3">
        <v>6.04</v>
      </c>
      <c r="D1178" s="3" t="s">
        <v>2382</v>
      </c>
      <c r="E1178" s="3" t="s">
        <v>2380</v>
      </c>
      <c r="F1178" s="3" t="s">
        <v>2380</v>
      </c>
      <c r="G1178" s="3">
        <v>1</v>
      </c>
      <c r="H1178" s="3" t="s">
        <v>2380</v>
      </c>
      <c r="I1178" s="14">
        <v>180</v>
      </c>
      <c r="J1178" s="14" t="str">
        <f t="shared" si="92"/>
        <v>No</v>
      </c>
      <c r="K1178" s="14">
        <f t="shared" si="90"/>
        <v>1</v>
      </c>
      <c r="L1178" s="14" t="str">
        <f t="shared" si="93"/>
        <v>No</v>
      </c>
      <c r="M1178" s="14" t="str">
        <f t="shared" si="91"/>
        <v>Yes</v>
      </c>
      <c r="N1178" s="28">
        <v>23.01</v>
      </c>
      <c r="O1178" s="19" t="str" cm="1">
        <f t="array" ref="O1178">_xlfn.IFS(N1178&lt;18.5,"Underweight",N1178&lt;25,"Normalweight",N1178&lt;30,"Overweight",N1178&gt;=30,"Obesity")</f>
        <v>Normalweight</v>
      </c>
      <c r="P1178" s="38" t="s">
        <v>1195</v>
      </c>
      <c r="Q1178" s="28">
        <v>23.01</v>
      </c>
      <c r="R1178" s="38">
        <v>6.04</v>
      </c>
      <c r="S1178" s="38" t="s">
        <v>2383</v>
      </c>
      <c r="T1178" s="38" t="s">
        <v>2380</v>
      </c>
      <c r="U1178" s="38" t="s">
        <v>2380</v>
      </c>
      <c r="V1178" s="38">
        <v>1</v>
      </c>
      <c r="W1178" s="38" t="s">
        <v>2380</v>
      </c>
      <c r="X1178" s="38" t="s">
        <v>8393</v>
      </c>
      <c r="Y1178" s="19" t="str">
        <f t="shared" si="94"/>
        <v>Prediabetes</v>
      </c>
    </row>
    <row r="1179" spans="1:25" x14ac:dyDescent="0.35">
      <c r="A1179" s="3" t="s">
        <v>1194</v>
      </c>
      <c r="B1179" s="3">
        <v>31.39</v>
      </c>
      <c r="C1179" s="3">
        <v>8.85</v>
      </c>
      <c r="D1179" s="3" t="s">
        <v>2382</v>
      </c>
      <c r="E1179" s="3" t="s">
        <v>2380</v>
      </c>
      <c r="F1179" s="3" t="s">
        <v>2380</v>
      </c>
      <c r="G1179" s="3" t="s">
        <v>2381</v>
      </c>
      <c r="H1179" s="3" t="s">
        <v>2380</v>
      </c>
      <c r="I1179" s="14">
        <v>180</v>
      </c>
      <c r="J1179" s="14" t="str">
        <f t="shared" si="92"/>
        <v>No</v>
      </c>
      <c r="K1179" s="14">
        <f t="shared" si="90"/>
        <v>0</v>
      </c>
      <c r="L1179" s="14" t="str">
        <f t="shared" si="93"/>
        <v>No</v>
      </c>
      <c r="M1179" s="14" t="str">
        <f t="shared" si="91"/>
        <v>Yes</v>
      </c>
      <c r="N1179" s="28">
        <v>31.39</v>
      </c>
      <c r="O1179" s="19" t="str" cm="1">
        <f t="array" ref="O1179">_xlfn.IFS(N1179&lt;18.5,"Underweight",N1179&lt;25,"Normalweight",N1179&lt;30,"Overweight",N1179&gt;=30,"Obesity")</f>
        <v>Obesity</v>
      </c>
      <c r="P1179" s="38" t="s">
        <v>1194</v>
      </c>
      <c r="Q1179" s="28">
        <v>31.39</v>
      </c>
      <c r="R1179" s="38">
        <v>8.85</v>
      </c>
      <c r="S1179" s="38" t="s">
        <v>2383</v>
      </c>
      <c r="T1179" s="38" t="s">
        <v>2380</v>
      </c>
      <c r="U1179" s="38" t="s">
        <v>2380</v>
      </c>
      <c r="V1179" s="38">
        <v>0</v>
      </c>
      <c r="W1179" s="38" t="s">
        <v>2380</v>
      </c>
      <c r="X1179" s="38" t="s">
        <v>8391</v>
      </c>
      <c r="Y1179" s="19" t="str">
        <f t="shared" si="94"/>
        <v>Normal</v>
      </c>
    </row>
    <row r="1180" spans="1:25" x14ac:dyDescent="0.35">
      <c r="A1180" s="3" t="s">
        <v>1193</v>
      </c>
      <c r="B1180" s="3">
        <v>34.770000000000003</v>
      </c>
      <c r="C1180" s="3">
        <v>10.54</v>
      </c>
      <c r="D1180" s="3" t="s">
        <v>2380</v>
      </c>
      <c r="E1180" s="3" t="s">
        <v>2380</v>
      </c>
      <c r="F1180" s="3" t="s">
        <v>2380</v>
      </c>
      <c r="G1180" s="3">
        <v>2</v>
      </c>
      <c r="H1180" s="3" t="s">
        <v>2380</v>
      </c>
      <c r="I1180" s="14">
        <v>180</v>
      </c>
      <c r="J1180" s="14" t="str">
        <f t="shared" si="92"/>
        <v>No</v>
      </c>
      <c r="K1180" s="14">
        <f t="shared" si="90"/>
        <v>2</v>
      </c>
      <c r="L1180" s="14" t="str">
        <f t="shared" si="93"/>
        <v>No</v>
      </c>
      <c r="M1180" s="14" t="str">
        <f t="shared" si="91"/>
        <v>No</v>
      </c>
      <c r="N1180" s="28">
        <v>34.770000000000003</v>
      </c>
      <c r="O1180" s="19" t="str" cm="1">
        <f t="array" ref="O1180">_xlfn.IFS(N1180&lt;18.5,"Underweight",N1180&lt;25,"Normalweight",N1180&lt;30,"Overweight",N1180&gt;=30,"Obesity")</f>
        <v>Obesity</v>
      </c>
      <c r="P1180" s="38" t="s">
        <v>1193</v>
      </c>
      <c r="Q1180" s="28">
        <v>34.770000000000003</v>
      </c>
      <c r="R1180" s="38">
        <v>10.54</v>
      </c>
      <c r="S1180" s="38" t="s">
        <v>2380</v>
      </c>
      <c r="T1180" s="38" t="s">
        <v>2380</v>
      </c>
      <c r="U1180" s="38" t="s">
        <v>2380</v>
      </c>
      <c r="V1180" s="38">
        <v>2</v>
      </c>
      <c r="W1180" s="38" t="s">
        <v>2380</v>
      </c>
      <c r="X1180" s="38" t="s">
        <v>8391</v>
      </c>
      <c r="Y1180" s="19" t="str">
        <f t="shared" si="94"/>
        <v>Diabetes</v>
      </c>
    </row>
    <row r="1181" spans="1:25" x14ac:dyDescent="0.35">
      <c r="A1181" s="3" t="s">
        <v>1192</v>
      </c>
      <c r="B1181" s="3">
        <v>24.48</v>
      </c>
      <c r="C1181" s="3">
        <v>4.37</v>
      </c>
      <c r="D1181" s="3" t="s">
        <v>2382</v>
      </c>
      <c r="E1181" s="3" t="s">
        <v>2380</v>
      </c>
      <c r="F1181" s="3" t="s">
        <v>2380</v>
      </c>
      <c r="G1181" s="3">
        <v>2</v>
      </c>
      <c r="H1181" s="3" t="s">
        <v>2380</v>
      </c>
      <c r="I1181" s="14">
        <v>180</v>
      </c>
      <c r="J1181" s="14" t="str">
        <f t="shared" si="92"/>
        <v>No</v>
      </c>
      <c r="K1181" s="14">
        <f t="shared" si="90"/>
        <v>2</v>
      </c>
      <c r="L1181" s="14" t="str">
        <f t="shared" si="93"/>
        <v>No</v>
      </c>
      <c r="M1181" s="14" t="str">
        <f t="shared" si="91"/>
        <v>Yes</v>
      </c>
      <c r="N1181" s="28">
        <v>24.48</v>
      </c>
      <c r="O1181" s="19" t="str" cm="1">
        <f t="array" ref="O1181">_xlfn.IFS(N1181&lt;18.5,"Underweight",N1181&lt;25,"Normalweight",N1181&lt;30,"Overweight",N1181&gt;=30,"Obesity")</f>
        <v>Normalweight</v>
      </c>
      <c r="P1181" s="38" t="s">
        <v>1192</v>
      </c>
      <c r="Q1181" s="28">
        <v>24.48</v>
      </c>
      <c r="R1181" s="38">
        <v>4.37</v>
      </c>
      <c r="S1181" s="38" t="s">
        <v>2383</v>
      </c>
      <c r="T1181" s="38" t="s">
        <v>2380</v>
      </c>
      <c r="U1181" s="38" t="s">
        <v>2380</v>
      </c>
      <c r="V1181" s="38">
        <v>2</v>
      </c>
      <c r="W1181" s="38" t="s">
        <v>2380</v>
      </c>
      <c r="X1181" s="38" t="s">
        <v>8393</v>
      </c>
      <c r="Y1181" s="19" t="str">
        <f t="shared" si="94"/>
        <v>Prediabetes</v>
      </c>
    </row>
    <row r="1182" spans="1:25" x14ac:dyDescent="0.35">
      <c r="A1182" s="3" t="s">
        <v>1191</v>
      </c>
      <c r="B1182" s="3">
        <v>22.61</v>
      </c>
      <c r="C1182" s="3">
        <v>9.6300000000000008</v>
      </c>
      <c r="D1182" s="3" t="s">
        <v>2380</v>
      </c>
      <c r="E1182" s="3" t="s">
        <v>2380</v>
      </c>
      <c r="F1182" s="3" t="s">
        <v>2380</v>
      </c>
      <c r="G1182" s="3">
        <v>2</v>
      </c>
      <c r="H1182" s="3" t="s">
        <v>2380</v>
      </c>
      <c r="I1182" s="14">
        <v>180</v>
      </c>
      <c r="J1182" s="14" t="str">
        <f t="shared" si="92"/>
        <v>No</v>
      </c>
      <c r="K1182" s="14">
        <f t="shared" si="90"/>
        <v>2</v>
      </c>
      <c r="L1182" s="14" t="str">
        <f t="shared" si="93"/>
        <v>No</v>
      </c>
      <c r="M1182" s="14" t="str">
        <f t="shared" si="91"/>
        <v>No</v>
      </c>
      <c r="N1182" s="28">
        <v>22.61</v>
      </c>
      <c r="O1182" s="19" t="str" cm="1">
        <f t="array" ref="O1182">_xlfn.IFS(N1182&lt;18.5,"Underweight",N1182&lt;25,"Normalweight",N1182&lt;30,"Overweight",N1182&gt;=30,"Obesity")</f>
        <v>Normalweight</v>
      </c>
      <c r="P1182" s="38" t="s">
        <v>1191</v>
      </c>
      <c r="Q1182" s="28">
        <v>22.61</v>
      </c>
      <c r="R1182" s="38">
        <v>9.6300000000000008</v>
      </c>
      <c r="S1182" s="38" t="s">
        <v>2380</v>
      </c>
      <c r="T1182" s="38" t="s">
        <v>2380</v>
      </c>
      <c r="U1182" s="38" t="s">
        <v>2380</v>
      </c>
      <c r="V1182" s="38">
        <v>2</v>
      </c>
      <c r="W1182" s="38" t="s">
        <v>2380</v>
      </c>
      <c r="X1182" s="38" t="s">
        <v>8393</v>
      </c>
      <c r="Y1182" s="19" t="str">
        <f t="shared" si="94"/>
        <v>Diabetes</v>
      </c>
    </row>
    <row r="1183" spans="1:25" x14ac:dyDescent="0.35">
      <c r="A1183" s="3" t="s">
        <v>1190</v>
      </c>
      <c r="B1183" s="3">
        <v>34.299999999999997</v>
      </c>
      <c r="C1183" s="3">
        <v>10.37</v>
      </c>
      <c r="D1183" s="3" t="s">
        <v>2380</v>
      </c>
      <c r="E1183" s="3" t="s">
        <v>2380</v>
      </c>
      <c r="F1183" s="3" t="s">
        <v>2380</v>
      </c>
      <c r="G1183" s="3" t="s">
        <v>2381</v>
      </c>
      <c r="H1183" s="3" t="s">
        <v>2380</v>
      </c>
      <c r="I1183" s="14">
        <v>180</v>
      </c>
      <c r="J1183" s="14" t="str">
        <f t="shared" si="92"/>
        <v>No</v>
      </c>
      <c r="K1183" s="14">
        <f t="shared" si="90"/>
        <v>0</v>
      </c>
      <c r="L1183" s="14" t="str">
        <f t="shared" si="93"/>
        <v>No</v>
      </c>
      <c r="M1183" s="14" t="str">
        <f t="shared" si="91"/>
        <v>No</v>
      </c>
      <c r="N1183" s="28">
        <v>34.299999999999997</v>
      </c>
      <c r="O1183" s="19" t="str" cm="1">
        <f t="array" ref="O1183">_xlfn.IFS(N1183&lt;18.5,"Underweight",N1183&lt;25,"Normalweight",N1183&lt;30,"Overweight",N1183&gt;=30,"Obesity")</f>
        <v>Obesity</v>
      </c>
      <c r="P1183" s="38" t="s">
        <v>1190</v>
      </c>
      <c r="Q1183" s="28">
        <v>34.299999999999997</v>
      </c>
      <c r="R1183" s="38">
        <v>10.37</v>
      </c>
      <c r="S1183" s="38" t="s">
        <v>2380</v>
      </c>
      <c r="T1183" s="38" t="s">
        <v>2380</v>
      </c>
      <c r="U1183" s="38" t="s">
        <v>2380</v>
      </c>
      <c r="V1183" s="38">
        <v>0</v>
      </c>
      <c r="W1183" s="38" t="s">
        <v>2380</v>
      </c>
      <c r="X1183" s="38" t="s">
        <v>8391</v>
      </c>
      <c r="Y1183" s="19" t="str">
        <f t="shared" si="94"/>
        <v>Diabetes</v>
      </c>
    </row>
    <row r="1184" spans="1:25" x14ac:dyDescent="0.35">
      <c r="A1184" s="3" t="s">
        <v>1189</v>
      </c>
      <c r="B1184" s="3">
        <v>46.09</v>
      </c>
      <c r="C1184" s="3">
        <v>5.44</v>
      </c>
      <c r="D1184" s="3" t="s">
        <v>2380</v>
      </c>
      <c r="E1184" s="3" t="s">
        <v>2380</v>
      </c>
      <c r="F1184" s="3" t="s">
        <v>2380</v>
      </c>
      <c r="G1184" s="3">
        <v>2</v>
      </c>
      <c r="H1184" s="3" t="s">
        <v>2380</v>
      </c>
      <c r="I1184" s="14">
        <v>180</v>
      </c>
      <c r="J1184" s="14" t="str">
        <f t="shared" si="92"/>
        <v>No</v>
      </c>
      <c r="K1184" s="14">
        <f t="shared" si="90"/>
        <v>2</v>
      </c>
      <c r="L1184" s="14" t="str">
        <f t="shared" si="93"/>
        <v>No</v>
      </c>
      <c r="M1184" s="14" t="str">
        <f t="shared" si="91"/>
        <v>No</v>
      </c>
      <c r="N1184" s="28">
        <v>46.09</v>
      </c>
      <c r="O1184" s="19" t="str" cm="1">
        <f t="array" ref="O1184">_xlfn.IFS(N1184&lt;18.5,"Underweight",N1184&lt;25,"Normalweight",N1184&lt;30,"Overweight",N1184&gt;=30,"Obesity")</f>
        <v>Obesity</v>
      </c>
      <c r="P1184" s="38" t="s">
        <v>1189</v>
      </c>
      <c r="Q1184" s="28">
        <v>46.09</v>
      </c>
      <c r="R1184" s="38">
        <v>5.44</v>
      </c>
      <c r="S1184" s="38" t="s">
        <v>2380</v>
      </c>
      <c r="T1184" s="38" t="s">
        <v>2380</v>
      </c>
      <c r="U1184" s="38" t="s">
        <v>2380</v>
      </c>
      <c r="V1184" s="38">
        <v>2</v>
      </c>
      <c r="W1184" s="38" t="s">
        <v>2380</v>
      </c>
      <c r="X1184" s="38" t="s">
        <v>8391</v>
      </c>
      <c r="Y1184" s="19" t="str">
        <f t="shared" si="94"/>
        <v>Prediabetes</v>
      </c>
    </row>
    <row r="1185" spans="1:25" x14ac:dyDescent="0.35">
      <c r="A1185" s="3" t="s">
        <v>1188</v>
      </c>
      <c r="B1185" s="3">
        <v>44.744999999999997</v>
      </c>
      <c r="C1185" s="3">
        <v>5.19</v>
      </c>
      <c r="D1185" s="3" t="s">
        <v>2380</v>
      </c>
      <c r="E1185" s="3" t="s">
        <v>2380</v>
      </c>
      <c r="F1185" s="3" t="s">
        <v>2380</v>
      </c>
      <c r="G1185" s="3">
        <v>2</v>
      </c>
      <c r="H1185" s="3" t="s">
        <v>2380</v>
      </c>
      <c r="I1185" s="14">
        <v>180</v>
      </c>
      <c r="J1185" s="14" t="str">
        <f t="shared" si="92"/>
        <v>No</v>
      </c>
      <c r="K1185" s="14">
        <f t="shared" si="90"/>
        <v>2</v>
      </c>
      <c r="L1185" s="14" t="str">
        <f t="shared" si="93"/>
        <v>No</v>
      </c>
      <c r="M1185" s="14" t="str">
        <f t="shared" si="91"/>
        <v>No</v>
      </c>
      <c r="N1185" s="28">
        <v>44.744999999999997</v>
      </c>
      <c r="O1185" s="19" t="str" cm="1">
        <f t="array" ref="O1185">_xlfn.IFS(N1185&lt;18.5,"Underweight",N1185&lt;25,"Normalweight",N1185&lt;30,"Overweight",N1185&gt;=30,"Obesity")</f>
        <v>Obesity</v>
      </c>
      <c r="P1185" s="38" t="s">
        <v>1188</v>
      </c>
      <c r="Q1185" s="28">
        <v>44.744999999999997</v>
      </c>
      <c r="R1185" s="38">
        <v>5.19</v>
      </c>
      <c r="S1185" s="38" t="s">
        <v>2380</v>
      </c>
      <c r="T1185" s="38" t="s">
        <v>2380</v>
      </c>
      <c r="U1185" s="38" t="s">
        <v>2380</v>
      </c>
      <c r="V1185" s="38">
        <v>2</v>
      </c>
      <c r="W1185" s="38" t="s">
        <v>2380</v>
      </c>
      <c r="X1185" s="38" t="s">
        <v>8391</v>
      </c>
      <c r="Y1185" s="19" t="str">
        <f t="shared" si="94"/>
        <v>Prediabetes</v>
      </c>
    </row>
    <row r="1186" spans="1:25" x14ac:dyDescent="0.35">
      <c r="A1186" s="3" t="s">
        <v>1187</v>
      </c>
      <c r="B1186" s="3">
        <v>26.33</v>
      </c>
      <c r="C1186" s="3">
        <v>11.8</v>
      </c>
      <c r="D1186" s="3" t="s">
        <v>2382</v>
      </c>
      <c r="E1186" s="3" t="s">
        <v>2380</v>
      </c>
      <c r="F1186" s="3" t="s">
        <v>2380</v>
      </c>
      <c r="G1186" s="3">
        <v>1</v>
      </c>
      <c r="H1186" s="3" t="s">
        <v>2380</v>
      </c>
      <c r="I1186" s="14">
        <v>180</v>
      </c>
      <c r="J1186" s="14" t="str">
        <f t="shared" si="92"/>
        <v>No</v>
      </c>
      <c r="K1186" s="14">
        <f t="shared" si="90"/>
        <v>1</v>
      </c>
      <c r="L1186" s="14" t="str">
        <f t="shared" si="93"/>
        <v>No</v>
      </c>
      <c r="M1186" s="14" t="str">
        <f t="shared" si="91"/>
        <v>Yes</v>
      </c>
      <c r="N1186" s="28">
        <v>26.33</v>
      </c>
      <c r="O1186" s="19" t="str" cm="1">
        <f t="array" ref="O1186">_xlfn.IFS(N1186&lt;18.5,"Underweight",N1186&lt;25,"Normalweight",N1186&lt;30,"Overweight",N1186&gt;=30,"Obesity")</f>
        <v>Overweight</v>
      </c>
      <c r="P1186" s="38" t="s">
        <v>1187</v>
      </c>
      <c r="Q1186" s="28">
        <v>26.33</v>
      </c>
      <c r="R1186" s="38">
        <v>11.8</v>
      </c>
      <c r="S1186" s="38" t="s">
        <v>2383</v>
      </c>
      <c r="T1186" s="38" t="s">
        <v>2380</v>
      </c>
      <c r="U1186" s="38" t="s">
        <v>2380</v>
      </c>
      <c r="V1186" s="38">
        <v>1</v>
      </c>
      <c r="W1186" s="38" t="s">
        <v>2380</v>
      </c>
      <c r="X1186" s="38" t="s">
        <v>8392</v>
      </c>
      <c r="Y1186" s="19" t="str">
        <f t="shared" si="94"/>
        <v>Normal</v>
      </c>
    </row>
    <row r="1187" spans="1:25" x14ac:dyDescent="0.35">
      <c r="A1187" s="3" t="s">
        <v>1186</v>
      </c>
      <c r="B1187" s="3">
        <v>26.6</v>
      </c>
      <c r="C1187" s="3">
        <v>8.3800000000000008</v>
      </c>
      <c r="D1187" s="3" t="s">
        <v>2380</v>
      </c>
      <c r="E1187" s="3" t="s">
        <v>2380</v>
      </c>
      <c r="F1187" s="3" t="s">
        <v>2380</v>
      </c>
      <c r="G1187" s="3">
        <v>2</v>
      </c>
      <c r="H1187" s="3" t="s">
        <v>2380</v>
      </c>
      <c r="I1187" s="14">
        <v>180</v>
      </c>
      <c r="J1187" s="14" t="str">
        <f t="shared" si="92"/>
        <v>No</v>
      </c>
      <c r="K1187" s="14">
        <f t="shared" si="90"/>
        <v>2</v>
      </c>
      <c r="L1187" s="14" t="str">
        <f t="shared" si="93"/>
        <v>No</v>
      </c>
      <c r="M1187" s="14" t="str">
        <f t="shared" si="91"/>
        <v>No</v>
      </c>
      <c r="N1187" s="28">
        <v>26.6</v>
      </c>
      <c r="O1187" s="19" t="str" cm="1">
        <f t="array" ref="O1187">_xlfn.IFS(N1187&lt;18.5,"Underweight",N1187&lt;25,"Normalweight",N1187&lt;30,"Overweight",N1187&gt;=30,"Obesity")</f>
        <v>Overweight</v>
      </c>
      <c r="P1187" s="38" t="s">
        <v>1186</v>
      </c>
      <c r="Q1187" s="28">
        <v>26.6</v>
      </c>
      <c r="R1187" s="38">
        <v>8.3800000000000008</v>
      </c>
      <c r="S1187" s="38" t="s">
        <v>2380</v>
      </c>
      <c r="T1187" s="38" t="s">
        <v>2380</v>
      </c>
      <c r="U1187" s="38" t="s">
        <v>2380</v>
      </c>
      <c r="V1187" s="38">
        <v>2</v>
      </c>
      <c r="W1187" s="38" t="s">
        <v>2380</v>
      </c>
      <c r="X1187" s="38" t="s">
        <v>8392</v>
      </c>
      <c r="Y1187" s="19" t="str">
        <f t="shared" si="94"/>
        <v>Diabetes</v>
      </c>
    </row>
    <row r="1188" spans="1:25" x14ac:dyDescent="0.35">
      <c r="A1188" s="3" t="s">
        <v>1185</v>
      </c>
      <c r="B1188" s="3">
        <v>27.5</v>
      </c>
      <c r="C1188" s="3">
        <v>7.58</v>
      </c>
      <c r="D1188" s="3" t="s">
        <v>2380</v>
      </c>
      <c r="E1188" s="3" t="s">
        <v>2380</v>
      </c>
      <c r="F1188" s="3" t="s">
        <v>2380</v>
      </c>
      <c r="G1188" s="3" t="s">
        <v>2381</v>
      </c>
      <c r="H1188" s="3" t="s">
        <v>2380</v>
      </c>
      <c r="I1188" s="14">
        <v>180</v>
      </c>
      <c r="J1188" s="14" t="str">
        <f t="shared" si="92"/>
        <v>No</v>
      </c>
      <c r="K1188" s="14">
        <f t="shared" si="90"/>
        <v>0</v>
      </c>
      <c r="L1188" s="14" t="str">
        <f t="shared" si="93"/>
        <v>No</v>
      </c>
      <c r="M1188" s="14" t="str">
        <f t="shared" si="91"/>
        <v>No</v>
      </c>
      <c r="N1188" s="28">
        <v>27.5</v>
      </c>
      <c r="O1188" s="19" t="str" cm="1">
        <f t="array" ref="O1188">_xlfn.IFS(N1188&lt;18.5,"Underweight",N1188&lt;25,"Normalweight",N1188&lt;30,"Overweight",N1188&gt;=30,"Obesity")</f>
        <v>Overweight</v>
      </c>
      <c r="P1188" s="38" t="s">
        <v>1185</v>
      </c>
      <c r="Q1188" s="28">
        <v>27.5</v>
      </c>
      <c r="R1188" s="38">
        <v>7.58</v>
      </c>
      <c r="S1188" s="38" t="s">
        <v>2380</v>
      </c>
      <c r="T1188" s="38" t="s">
        <v>2380</v>
      </c>
      <c r="U1188" s="38" t="s">
        <v>2380</v>
      </c>
      <c r="V1188" s="38">
        <v>0</v>
      </c>
      <c r="W1188" s="38" t="s">
        <v>2380</v>
      </c>
      <c r="X1188" s="38" t="s">
        <v>8392</v>
      </c>
      <c r="Y1188" s="19" t="str">
        <f t="shared" si="94"/>
        <v>Diabetes</v>
      </c>
    </row>
    <row r="1189" spans="1:25" x14ac:dyDescent="0.35">
      <c r="A1189" s="3" t="s">
        <v>1184</v>
      </c>
      <c r="B1189" s="3">
        <v>41.55</v>
      </c>
      <c r="C1189" s="3">
        <v>4.6100000000000003</v>
      </c>
      <c r="D1189" s="3" t="s">
        <v>2380</v>
      </c>
      <c r="E1189" s="3" t="s">
        <v>2380</v>
      </c>
      <c r="F1189" s="3" t="s">
        <v>2380</v>
      </c>
      <c r="G1189" s="3">
        <v>1</v>
      </c>
      <c r="H1189" s="3" t="s">
        <v>2380</v>
      </c>
      <c r="I1189" s="14">
        <v>180</v>
      </c>
      <c r="J1189" s="14" t="str">
        <f t="shared" si="92"/>
        <v>No</v>
      </c>
      <c r="K1189" s="14">
        <f t="shared" si="90"/>
        <v>1</v>
      </c>
      <c r="L1189" s="14" t="str">
        <f t="shared" si="93"/>
        <v>No</v>
      </c>
      <c r="M1189" s="14" t="str">
        <f t="shared" si="91"/>
        <v>No</v>
      </c>
      <c r="N1189" s="28">
        <v>41.55</v>
      </c>
      <c r="O1189" s="19" t="str" cm="1">
        <f t="array" ref="O1189">_xlfn.IFS(N1189&lt;18.5,"Underweight",N1189&lt;25,"Normalweight",N1189&lt;30,"Overweight",N1189&gt;=30,"Obesity")</f>
        <v>Obesity</v>
      </c>
      <c r="P1189" s="38" t="s">
        <v>1184</v>
      </c>
      <c r="Q1189" s="28">
        <v>41.55</v>
      </c>
      <c r="R1189" s="38">
        <v>4.6100000000000003</v>
      </c>
      <c r="S1189" s="38" t="s">
        <v>2380</v>
      </c>
      <c r="T1189" s="38" t="s">
        <v>2380</v>
      </c>
      <c r="U1189" s="38" t="s">
        <v>2380</v>
      </c>
      <c r="V1189" s="38">
        <v>1</v>
      </c>
      <c r="W1189" s="38" t="s">
        <v>2380</v>
      </c>
      <c r="X1189" s="38" t="s">
        <v>8391</v>
      </c>
      <c r="Y1189" s="19" t="str">
        <f t="shared" si="94"/>
        <v>Prediabetes</v>
      </c>
    </row>
    <row r="1190" spans="1:25" x14ac:dyDescent="0.35">
      <c r="A1190" s="3" t="s">
        <v>1183</v>
      </c>
      <c r="B1190" s="3">
        <v>41.47</v>
      </c>
      <c r="C1190" s="3">
        <v>4.7</v>
      </c>
      <c r="D1190" s="3" t="s">
        <v>2382</v>
      </c>
      <c r="E1190" s="3" t="s">
        <v>2380</v>
      </c>
      <c r="F1190" s="3" t="s">
        <v>2383</v>
      </c>
      <c r="G1190" s="3">
        <v>1</v>
      </c>
      <c r="H1190" s="3" t="s">
        <v>2380</v>
      </c>
      <c r="I1190" s="14">
        <v>180</v>
      </c>
      <c r="J1190" s="14" t="str">
        <f t="shared" si="92"/>
        <v>No</v>
      </c>
      <c r="K1190" s="14">
        <f t="shared" si="90"/>
        <v>1</v>
      </c>
      <c r="L1190" s="14" t="str">
        <f t="shared" si="93"/>
        <v>No</v>
      </c>
      <c r="M1190" s="14" t="str">
        <f t="shared" si="91"/>
        <v>Yes</v>
      </c>
      <c r="N1190" s="28">
        <v>41.47</v>
      </c>
      <c r="O1190" s="19" t="str" cm="1">
        <f t="array" ref="O1190">_xlfn.IFS(N1190&lt;18.5,"Underweight",N1190&lt;25,"Normalweight",N1190&lt;30,"Overweight",N1190&gt;=30,"Obesity")</f>
        <v>Obesity</v>
      </c>
      <c r="P1190" s="38" t="s">
        <v>1183</v>
      </c>
      <c r="Q1190" s="28">
        <v>41.47</v>
      </c>
      <c r="R1190" s="38">
        <v>4.7</v>
      </c>
      <c r="S1190" s="38" t="s">
        <v>2383</v>
      </c>
      <c r="T1190" s="38" t="s">
        <v>2380</v>
      </c>
      <c r="U1190" s="38" t="s">
        <v>2383</v>
      </c>
      <c r="V1190" s="38">
        <v>1</v>
      </c>
      <c r="W1190" s="38" t="s">
        <v>2380</v>
      </c>
      <c r="X1190" s="38" t="s">
        <v>8391</v>
      </c>
      <c r="Y1190" s="19" t="str">
        <f t="shared" si="94"/>
        <v>Prediabetes</v>
      </c>
    </row>
    <row r="1191" spans="1:25" x14ac:dyDescent="0.35">
      <c r="A1191" s="3" t="s">
        <v>1182</v>
      </c>
      <c r="B1191" s="3">
        <v>24.795000000000002</v>
      </c>
      <c r="C1191" s="3">
        <v>6.05</v>
      </c>
      <c r="D1191" s="3" t="s">
        <v>2382</v>
      </c>
      <c r="E1191" s="3" t="s">
        <v>2380</v>
      </c>
      <c r="F1191" s="3" t="s">
        <v>2380</v>
      </c>
      <c r="G1191" s="3" t="s">
        <v>2381</v>
      </c>
      <c r="H1191" s="3" t="s">
        <v>2380</v>
      </c>
      <c r="I1191" s="14">
        <v>180</v>
      </c>
      <c r="J1191" s="14" t="str">
        <f t="shared" si="92"/>
        <v>No</v>
      </c>
      <c r="K1191" s="14">
        <f t="shared" si="90"/>
        <v>0</v>
      </c>
      <c r="L1191" s="14" t="str">
        <f t="shared" si="93"/>
        <v>No</v>
      </c>
      <c r="M1191" s="14" t="str">
        <f t="shared" si="91"/>
        <v>Yes</v>
      </c>
      <c r="N1191" s="28">
        <v>24.795000000000002</v>
      </c>
      <c r="O1191" s="19" t="str" cm="1">
        <f t="array" ref="O1191">_xlfn.IFS(N1191&lt;18.5,"Underweight",N1191&lt;25,"Normalweight",N1191&lt;30,"Overweight",N1191&gt;=30,"Obesity")</f>
        <v>Normalweight</v>
      </c>
      <c r="P1191" s="38" t="s">
        <v>1182</v>
      </c>
      <c r="Q1191" s="28">
        <v>24.795000000000002</v>
      </c>
      <c r="R1191" s="38">
        <v>6.05</v>
      </c>
      <c r="S1191" s="38" t="s">
        <v>2383</v>
      </c>
      <c r="T1191" s="38" t="s">
        <v>2380</v>
      </c>
      <c r="U1191" s="38" t="s">
        <v>2380</v>
      </c>
      <c r="V1191" s="38">
        <v>0</v>
      </c>
      <c r="W1191" s="38" t="s">
        <v>2380</v>
      </c>
      <c r="X1191" s="38" t="s">
        <v>8393</v>
      </c>
      <c r="Y1191" s="19" t="str">
        <f t="shared" si="94"/>
        <v>Normal</v>
      </c>
    </row>
    <row r="1192" spans="1:25" x14ac:dyDescent="0.35">
      <c r="A1192" s="3" t="s">
        <v>1181</v>
      </c>
      <c r="B1192" s="3">
        <v>29.48</v>
      </c>
      <c r="C1192" s="3">
        <v>5.63</v>
      </c>
      <c r="D1192" s="3" t="s">
        <v>2382</v>
      </c>
      <c r="E1192" s="3" t="s">
        <v>2380</v>
      </c>
      <c r="F1192" s="3" t="s">
        <v>2383</v>
      </c>
      <c r="G1192" s="3">
        <v>1</v>
      </c>
      <c r="H1192" s="3" t="s">
        <v>2380</v>
      </c>
      <c r="I1192" s="14">
        <v>180</v>
      </c>
      <c r="J1192" s="14" t="str">
        <f t="shared" si="92"/>
        <v>No</v>
      </c>
      <c r="K1192" s="14">
        <f t="shared" si="90"/>
        <v>1</v>
      </c>
      <c r="L1192" s="14" t="str">
        <f t="shared" si="93"/>
        <v>No</v>
      </c>
      <c r="M1192" s="14" t="str">
        <f t="shared" si="91"/>
        <v>Yes</v>
      </c>
      <c r="N1192" s="28">
        <v>29.48</v>
      </c>
      <c r="O1192" s="19" t="str" cm="1">
        <f t="array" ref="O1192">_xlfn.IFS(N1192&lt;18.5,"Underweight",N1192&lt;25,"Normalweight",N1192&lt;30,"Overweight",N1192&gt;=30,"Obesity")</f>
        <v>Overweight</v>
      </c>
      <c r="P1192" s="38" t="s">
        <v>1181</v>
      </c>
      <c r="Q1192" s="28">
        <v>29.48</v>
      </c>
      <c r="R1192" s="38">
        <v>5.63</v>
      </c>
      <c r="S1192" s="38" t="s">
        <v>2383</v>
      </c>
      <c r="T1192" s="38" t="s">
        <v>2380</v>
      </c>
      <c r="U1192" s="38" t="s">
        <v>2383</v>
      </c>
      <c r="V1192" s="38">
        <v>1</v>
      </c>
      <c r="W1192" s="38" t="s">
        <v>2380</v>
      </c>
      <c r="X1192" s="38" t="s">
        <v>8392</v>
      </c>
      <c r="Y1192" s="19" t="str">
        <f t="shared" si="94"/>
        <v>Prediabetes</v>
      </c>
    </row>
    <row r="1193" spans="1:25" x14ac:dyDescent="0.35">
      <c r="A1193" s="3" t="s">
        <v>1180</v>
      </c>
      <c r="B1193" s="3">
        <v>28.09</v>
      </c>
      <c r="C1193" s="3">
        <v>6.06</v>
      </c>
      <c r="D1193" s="3" t="s">
        <v>2380</v>
      </c>
      <c r="E1193" s="3" t="s">
        <v>2380</v>
      </c>
      <c r="F1193" s="3" t="s">
        <v>2383</v>
      </c>
      <c r="G1193" s="3">
        <v>1</v>
      </c>
      <c r="H1193" s="3" t="s">
        <v>2380</v>
      </c>
      <c r="I1193" s="14">
        <v>180</v>
      </c>
      <c r="J1193" s="14" t="str">
        <f t="shared" si="92"/>
        <v>No</v>
      </c>
      <c r="K1193" s="14">
        <f t="shared" si="90"/>
        <v>1</v>
      </c>
      <c r="L1193" s="14" t="str">
        <f t="shared" si="93"/>
        <v>No</v>
      </c>
      <c r="M1193" s="14" t="str">
        <f t="shared" si="91"/>
        <v>No</v>
      </c>
      <c r="N1193" s="28">
        <v>28.09</v>
      </c>
      <c r="O1193" s="19" t="str" cm="1">
        <f t="array" ref="O1193">_xlfn.IFS(N1193&lt;18.5,"Underweight",N1193&lt;25,"Normalweight",N1193&lt;30,"Overweight",N1193&gt;=30,"Obesity")</f>
        <v>Overweight</v>
      </c>
      <c r="P1193" s="38" t="s">
        <v>1180</v>
      </c>
      <c r="Q1193" s="28">
        <v>28.09</v>
      </c>
      <c r="R1193" s="38">
        <v>6.06</v>
      </c>
      <c r="S1193" s="38" t="s">
        <v>2380</v>
      </c>
      <c r="T1193" s="38" t="s">
        <v>2380</v>
      </c>
      <c r="U1193" s="38" t="s">
        <v>2383</v>
      </c>
      <c r="V1193" s="38">
        <v>1</v>
      </c>
      <c r="W1193" s="38" t="s">
        <v>2380</v>
      </c>
      <c r="X1193" s="38" t="s">
        <v>8392</v>
      </c>
      <c r="Y1193" s="19" t="str">
        <f t="shared" si="94"/>
        <v>Prediabetes</v>
      </c>
    </row>
    <row r="1194" spans="1:25" x14ac:dyDescent="0.35">
      <c r="A1194" s="3" t="s">
        <v>1179</v>
      </c>
      <c r="B1194" s="3">
        <v>32.729999999999997</v>
      </c>
      <c r="C1194" s="3">
        <v>5.19</v>
      </c>
      <c r="D1194" s="3" t="s">
        <v>2380</v>
      </c>
      <c r="E1194" s="3" t="s">
        <v>2380</v>
      </c>
      <c r="F1194" s="3" t="s">
        <v>2380</v>
      </c>
      <c r="G1194" s="3">
        <v>1</v>
      </c>
      <c r="H1194" s="3" t="s">
        <v>2380</v>
      </c>
      <c r="I1194" s="14">
        <v>180</v>
      </c>
      <c r="J1194" s="14" t="str">
        <f t="shared" si="92"/>
        <v>No</v>
      </c>
      <c r="K1194" s="14">
        <f t="shared" si="90"/>
        <v>1</v>
      </c>
      <c r="L1194" s="14" t="str">
        <f t="shared" si="93"/>
        <v>No</v>
      </c>
      <c r="M1194" s="14" t="str">
        <f t="shared" si="91"/>
        <v>No</v>
      </c>
      <c r="N1194" s="28">
        <v>32.729999999999997</v>
      </c>
      <c r="O1194" s="19" t="str" cm="1">
        <f t="array" ref="O1194">_xlfn.IFS(N1194&lt;18.5,"Underweight",N1194&lt;25,"Normalweight",N1194&lt;30,"Overweight",N1194&gt;=30,"Obesity")</f>
        <v>Obesity</v>
      </c>
      <c r="P1194" s="38" t="s">
        <v>1179</v>
      </c>
      <c r="Q1194" s="28">
        <v>32.729999999999997</v>
      </c>
      <c r="R1194" s="38">
        <v>5.19</v>
      </c>
      <c r="S1194" s="38" t="s">
        <v>2380</v>
      </c>
      <c r="T1194" s="38" t="s">
        <v>2380</v>
      </c>
      <c r="U1194" s="38" t="s">
        <v>2380</v>
      </c>
      <c r="V1194" s="38">
        <v>1</v>
      </c>
      <c r="W1194" s="38" t="s">
        <v>2380</v>
      </c>
      <c r="X1194" s="38" t="s">
        <v>8391</v>
      </c>
      <c r="Y1194" s="19" t="str">
        <f t="shared" si="94"/>
        <v>Prediabetes</v>
      </c>
    </row>
    <row r="1195" spans="1:25" x14ac:dyDescent="0.35">
      <c r="A1195" s="3" t="s">
        <v>1178</v>
      </c>
      <c r="B1195" s="3">
        <v>27.36</v>
      </c>
      <c r="C1195" s="3">
        <v>8.9600000000000009</v>
      </c>
      <c r="D1195" s="3" t="s">
        <v>2380</v>
      </c>
      <c r="E1195" s="3" t="s">
        <v>2380</v>
      </c>
      <c r="F1195" s="3" t="s">
        <v>2380</v>
      </c>
      <c r="G1195" s="3" t="s">
        <v>2381</v>
      </c>
      <c r="H1195" s="3" t="s">
        <v>2380</v>
      </c>
      <c r="I1195" s="14">
        <v>180</v>
      </c>
      <c r="J1195" s="14" t="str">
        <f t="shared" si="92"/>
        <v>No</v>
      </c>
      <c r="K1195" s="14">
        <f t="shared" si="90"/>
        <v>0</v>
      </c>
      <c r="L1195" s="14" t="str">
        <f t="shared" si="93"/>
        <v>No</v>
      </c>
      <c r="M1195" s="14" t="str">
        <f t="shared" si="91"/>
        <v>No</v>
      </c>
      <c r="N1195" s="28">
        <v>27.36</v>
      </c>
      <c r="O1195" s="19" t="str" cm="1">
        <f t="array" ref="O1195">_xlfn.IFS(N1195&lt;18.5,"Underweight",N1195&lt;25,"Normalweight",N1195&lt;30,"Overweight",N1195&gt;=30,"Obesity")</f>
        <v>Overweight</v>
      </c>
      <c r="P1195" s="38" t="s">
        <v>1178</v>
      </c>
      <c r="Q1195" s="28">
        <v>27.36</v>
      </c>
      <c r="R1195" s="38">
        <v>8.9600000000000009</v>
      </c>
      <c r="S1195" s="38" t="s">
        <v>2380</v>
      </c>
      <c r="T1195" s="38" t="s">
        <v>2380</v>
      </c>
      <c r="U1195" s="38" t="s">
        <v>2380</v>
      </c>
      <c r="V1195" s="38">
        <v>0</v>
      </c>
      <c r="W1195" s="38" t="s">
        <v>2380</v>
      </c>
      <c r="X1195" s="38" t="s">
        <v>8392</v>
      </c>
      <c r="Y1195" s="19" t="str">
        <f t="shared" si="94"/>
        <v>Diabetes</v>
      </c>
    </row>
    <row r="1196" spans="1:25" x14ac:dyDescent="0.35">
      <c r="A1196" s="3" t="s">
        <v>1177</v>
      </c>
      <c r="B1196" s="3">
        <v>27.265000000000001</v>
      </c>
      <c r="C1196" s="3">
        <v>11.39</v>
      </c>
      <c r="D1196" s="3" t="s">
        <v>2380</v>
      </c>
      <c r="E1196" s="3" t="s">
        <v>2380</v>
      </c>
      <c r="F1196" s="3" t="s">
        <v>2380</v>
      </c>
      <c r="G1196" s="3" t="s">
        <v>2381</v>
      </c>
      <c r="H1196" s="3" t="s">
        <v>2380</v>
      </c>
      <c r="I1196" s="14">
        <v>180</v>
      </c>
      <c r="J1196" s="14" t="str">
        <f t="shared" si="92"/>
        <v>No</v>
      </c>
      <c r="K1196" s="14">
        <f t="shared" si="90"/>
        <v>0</v>
      </c>
      <c r="L1196" s="14" t="str">
        <f t="shared" si="93"/>
        <v>No</v>
      </c>
      <c r="M1196" s="14" t="str">
        <f t="shared" si="91"/>
        <v>No</v>
      </c>
      <c r="N1196" s="28">
        <v>27.265000000000001</v>
      </c>
      <c r="O1196" s="19" t="str" cm="1">
        <f t="array" ref="O1196">_xlfn.IFS(N1196&lt;18.5,"Underweight",N1196&lt;25,"Normalweight",N1196&lt;30,"Overweight",N1196&gt;=30,"Obesity")</f>
        <v>Overweight</v>
      </c>
      <c r="P1196" s="38" t="s">
        <v>1177</v>
      </c>
      <c r="Q1196" s="28">
        <v>27.265000000000001</v>
      </c>
      <c r="R1196" s="38">
        <v>11.39</v>
      </c>
      <c r="S1196" s="38" t="s">
        <v>2380</v>
      </c>
      <c r="T1196" s="38" t="s">
        <v>2380</v>
      </c>
      <c r="U1196" s="38" t="s">
        <v>2380</v>
      </c>
      <c r="V1196" s="38">
        <v>0</v>
      </c>
      <c r="W1196" s="38" t="s">
        <v>2380</v>
      </c>
      <c r="X1196" s="38" t="s">
        <v>8392</v>
      </c>
      <c r="Y1196" s="19" t="str">
        <f t="shared" si="94"/>
        <v>Diabetes</v>
      </c>
    </row>
    <row r="1197" spans="1:25" x14ac:dyDescent="0.35">
      <c r="A1197" s="3" t="s">
        <v>1176</v>
      </c>
      <c r="B1197" s="3">
        <v>48.07</v>
      </c>
      <c r="C1197" s="3">
        <v>4.0599999999999996</v>
      </c>
      <c r="D1197" s="3" t="s">
        <v>2382</v>
      </c>
      <c r="E1197" s="3" t="s">
        <v>2380</v>
      </c>
      <c r="F1197" s="3" t="s">
        <v>2380</v>
      </c>
      <c r="G1197" s="3" t="s">
        <v>2381</v>
      </c>
      <c r="H1197" s="3" t="s">
        <v>2380</v>
      </c>
      <c r="I1197" s="14">
        <v>180</v>
      </c>
      <c r="J1197" s="14" t="str">
        <f t="shared" si="92"/>
        <v>No</v>
      </c>
      <c r="K1197" s="14">
        <f t="shared" si="90"/>
        <v>0</v>
      </c>
      <c r="L1197" s="14" t="str">
        <f t="shared" si="93"/>
        <v>No</v>
      </c>
      <c r="M1197" s="14" t="str">
        <f t="shared" si="91"/>
        <v>Yes</v>
      </c>
      <c r="N1197" s="28">
        <v>48.07</v>
      </c>
      <c r="O1197" s="19" t="str" cm="1">
        <f t="array" ref="O1197">_xlfn.IFS(N1197&lt;18.5,"Underweight",N1197&lt;25,"Normalweight",N1197&lt;30,"Overweight",N1197&gt;=30,"Obesity")</f>
        <v>Obesity</v>
      </c>
      <c r="P1197" s="38" t="s">
        <v>1176</v>
      </c>
      <c r="Q1197" s="28">
        <v>48.07</v>
      </c>
      <c r="R1197" s="38">
        <v>4.0599999999999996</v>
      </c>
      <c r="S1197" s="38" t="s">
        <v>2383</v>
      </c>
      <c r="T1197" s="38" t="s">
        <v>2380</v>
      </c>
      <c r="U1197" s="38" t="s">
        <v>2380</v>
      </c>
      <c r="V1197" s="38">
        <v>0</v>
      </c>
      <c r="W1197" s="38" t="s">
        <v>2380</v>
      </c>
      <c r="X1197" s="38" t="s">
        <v>8391</v>
      </c>
      <c r="Y1197" s="19" t="str">
        <f t="shared" si="94"/>
        <v>Prediabetes</v>
      </c>
    </row>
    <row r="1198" spans="1:25" x14ac:dyDescent="0.35">
      <c r="A1198" s="3" t="s">
        <v>1175</v>
      </c>
      <c r="B1198" s="3">
        <v>30.8</v>
      </c>
      <c r="C1198" s="3">
        <v>5.23</v>
      </c>
      <c r="D1198" s="3" t="s">
        <v>2382</v>
      </c>
      <c r="E1198" s="3" t="s">
        <v>2380</v>
      </c>
      <c r="F1198" s="3" t="s">
        <v>2380</v>
      </c>
      <c r="G1198" s="3" t="s">
        <v>2381</v>
      </c>
      <c r="H1198" s="3" t="s">
        <v>2380</v>
      </c>
      <c r="I1198" s="14">
        <v>180</v>
      </c>
      <c r="J1198" s="14" t="str">
        <f t="shared" si="92"/>
        <v>No</v>
      </c>
      <c r="K1198" s="14">
        <f t="shared" si="90"/>
        <v>0</v>
      </c>
      <c r="L1198" s="14" t="str">
        <f t="shared" si="93"/>
        <v>No</v>
      </c>
      <c r="M1198" s="14" t="str">
        <f t="shared" si="91"/>
        <v>Yes</v>
      </c>
      <c r="N1198" s="28">
        <v>30.8</v>
      </c>
      <c r="O1198" s="19" t="str" cm="1">
        <f t="array" ref="O1198">_xlfn.IFS(N1198&lt;18.5,"Underweight",N1198&lt;25,"Normalweight",N1198&lt;30,"Overweight",N1198&gt;=30,"Obesity")</f>
        <v>Obesity</v>
      </c>
      <c r="P1198" s="38" t="s">
        <v>1175</v>
      </c>
      <c r="Q1198" s="28">
        <v>30.8</v>
      </c>
      <c r="R1198" s="38">
        <v>5.23</v>
      </c>
      <c r="S1198" s="38" t="s">
        <v>2383</v>
      </c>
      <c r="T1198" s="38" t="s">
        <v>2380</v>
      </c>
      <c r="U1198" s="38" t="s">
        <v>2380</v>
      </c>
      <c r="V1198" s="38">
        <v>0</v>
      </c>
      <c r="W1198" s="38" t="s">
        <v>2380</v>
      </c>
      <c r="X1198" s="38" t="s">
        <v>8391</v>
      </c>
      <c r="Y1198" s="19" t="str">
        <f t="shared" si="94"/>
        <v>Prediabetes</v>
      </c>
    </row>
    <row r="1199" spans="1:25" x14ac:dyDescent="0.35">
      <c r="A1199" s="3" t="s">
        <v>1174</v>
      </c>
      <c r="B1199" s="3">
        <v>32.299999999999997</v>
      </c>
      <c r="C1199" s="3">
        <v>5.05</v>
      </c>
      <c r="D1199" s="3" t="s">
        <v>2382</v>
      </c>
      <c r="E1199" s="3" t="s">
        <v>2380</v>
      </c>
      <c r="F1199" s="3" t="s">
        <v>2380</v>
      </c>
      <c r="G1199" s="3" t="s">
        <v>2381</v>
      </c>
      <c r="H1199" s="3" t="s">
        <v>2380</v>
      </c>
      <c r="I1199" s="14">
        <v>180</v>
      </c>
      <c r="J1199" s="14" t="str">
        <f t="shared" si="92"/>
        <v>No</v>
      </c>
      <c r="K1199" s="14">
        <f t="shared" si="90"/>
        <v>0</v>
      </c>
      <c r="L1199" s="14" t="str">
        <f t="shared" si="93"/>
        <v>No</v>
      </c>
      <c r="M1199" s="14" t="str">
        <f t="shared" si="91"/>
        <v>Yes</v>
      </c>
      <c r="N1199" s="28">
        <v>32.299999999999997</v>
      </c>
      <c r="O1199" s="19" t="str" cm="1">
        <f t="array" ref="O1199">_xlfn.IFS(N1199&lt;18.5,"Underweight",N1199&lt;25,"Normalweight",N1199&lt;30,"Overweight",N1199&gt;=30,"Obesity")</f>
        <v>Obesity</v>
      </c>
      <c r="P1199" s="38" t="s">
        <v>1174</v>
      </c>
      <c r="Q1199" s="28">
        <v>32.299999999999997</v>
      </c>
      <c r="R1199" s="38">
        <v>5.05</v>
      </c>
      <c r="S1199" s="38" t="s">
        <v>2383</v>
      </c>
      <c r="T1199" s="38" t="s">
        <v>2380</v>
      </c>
      <c r="U1199" s="38" t="s">
        <v>2380</v>
      </c>
      <c r="V1199" s="38">
        <v>0</v>
      </c>
      <c r="W1199" s="38" t="s">
        <v>2380</v>
      </c>
      <c r="X1199" s="38" t="s">
        <v>8391</v>
      </c>
      <c r="Y1199" s="19" t="str">
        <f t="shared" si="94"/>
        <v>Prediabetes</v>
      </c>
    </row>
    <row r="1200" spans="1:25" x14ac:dyDescent="0.35">
      <c r="A1200" s="3" t="s">
        <v>1173</v>
      </c>
      <c r="B1200" s="3">
        <v>39.700000000000003</v>
      </c>
      <c r="C1200" s="3">
        <v>7.34</v>
      </c>
      <c r="D1200" s="3" t="s">
        <v>2380</v>
      </c>
      <c r="E1200" s="3" t="s">
        <v>2380</v>
      </c>
      <c r="F1200" s="3" t="s">
        <v>2380</v>
      </c>
      <c r="G1200" s="3" t="s">
        <v>2381</v>
      </c>
      <c r="H1200" s="3" t="s">
        <v>2380</v>
      </c>
      <c r="I1200" s="14">
        <v>180</v>
      </c>
      <c r="J1200" s="14" t="str">
        <f t="shared" si="92"/>
        <v>No</v>
      </c>
      <c r="K1200" s="14">
        <f t="shared" si="90"/>
        <v>0</v>
      </c>
      <c r="L1200" s="14" t="str">
        <f t="shared" si="93"/>
        <v>No</v>
      </c>
      <c r="M1200" s="14" t="str">
        <f t="shared" si="91"/>
        <v>No</v>
      </c>
      <c r="N1200" s="28">
        <v>39.700000000000003</v>
      </c>
      <c r="O1200" s="19" t="str" cm="1">
        <f t="array" ref="O1200">_xlfn.IFS(N1200&lt;18.5,"Underweight",N1200&lt;25,"Normalweight",N1200&lt;30,"Overweight",N1200&gt;=30,"Obesity")</f>
        <v>Obesity</v>
      </c>
      <c r="P1200" s="38" t="s">
        <v>1173</v>
      </c>
      <c r="Q1200" s="28">
        <v>39.700000000000003</v>
      </c>
      <c r="R1200" s="38">
        <v>7.34</v>
      </c>
      <c r="S1200" s="38" t="s">
        <v>2380</v>
      </c>
      <c r="T1200" s="38" t="s">
        <v>2380</v>
      </c>
      <c r="U1200" s="38" t="s">
        <v>2380</v>
      </c>
      <c r="V1200" s="38">
        <v>0</v>
      </c>
      <c r="W1200" s="38" t="s">
        <v>2380</v>
      </c>
      <c r="X1200" s="38" t="s">
        <v>8391</v>
      </c>
      <c r="Y1200" s="19" t="str">
        <f t="shared" si="94"/>
        <v>Diabetes</v>
      </c>
    </row>
    <row r="1201" spans="1:25" x14ac:dyDescent="0.35">
      <c r="A1201" s="3" t="s">
        <v>1172</v>
      </c>
      <c r="B1201" s="3">
        <v>35.97</v>
      </c>
      <c r="C1201" s="3">
        <v>8.1300000000000008</v>
      </c>
      <c r="D1201" s="3" t="s">
        <v>2380</v>
      </c>
      <c r="E1201" s="3" t="s">
        <v>2380</v>
      </c>
      <c r="F1201" s="3" t="s">
        <v>2380</v>
      </c>
      <c r="G1201" s="3" t="s">
        <v>2381</v>
      </c>
      <c r="H1201" s="3" t="s">
        <v>2380</v>
      </c>
      <c r="I1201" s="14">
        <v>180</v>
      </c>
      <c r="J1201" s="14" t="str">
        <f t="shared" si="92"/>
        <v>No</v>
      </c>
      <c r="K1201" s="14">
        <f t="shared" si="90"/>
        <v>0</v>
      </c>
      <c r="L1201" s="14" t="str">
        <f t="shared" si="93"/>
        <v>No</v>
      </c>
      <c r="M1201" s="14" t="str">
        <f t="shared" si="91"/>
        <v>No</v>
      </c>
      <c r="N1201" s="28">
        <v>35.97</v>
      </c>
      <c r="O1201" s="19" t="str" cm="1">
        <f t="array" ref="O1201">_xlfn.IFS(N1201&lt;18.5,"Underweight",N1201&lt;25,"Normalweight",N1201&lt;30,"Overweight",N1201&gt;=30,"Obesity")</f>
        <v>Obesity</v>
      </c>
      <c r="P1201" s="38" t="s">
        <v>1172</v>
      </c>
      <c r="Q1201" s="28">
        <v>35.97</v>
      </c>
      <c r="R1201" s="38">
        <v>8.1300000000000008</v>
      </c>
      <c r="S1201" s="38" t="s">
        <v>2380</v>
      </c>
      <c r="T1201" s="38" t="s">
        <v>2380</v>
      </c>
      <c r="U1201" s="38" t="s">
        <v>2380</v>
      </c>
      <c r="V1201" s="38">
        <v>0</v>
      </c>
      <c r="W1201" s="38" t="s">
        <v>2380</v>
      </c>
      <c r="X1201" s="38" t="s">
        <v>8391</v>
      </c>
      <c r="Y1201" s="19" t="str">
        <f t="shared" si="94"/>
        <v>Diabetes</v>
      </c>
    </row>
    <row r="1202" spans="1:25" x14ac:dyDescent="0.35">
      <c r="A1202" s="3" t="s">
        <v>1171</v>
      </c>
      <c r="B1202" s="3">
        <v>25.86</v>
      </c>
      <c r="C1202" s="3">
        <v>6.68</v>
      </c>
      <c r="D1202" s="3" t="s">
        <v>2382</v>
      </c>
      <c r="E1202" s="3" t="s">
        <v>2380</v>
      </c>
      <c r="F1202" s="3" t="s">
        <v>2380</v>
      </c>
      <c r="G1202" s="3">
        <v>1</v>
      </c>
      <c r="H1202" s="3" t="s">
        <v>2380</v>
      </c>
      <c r="I1202" s="14">
        <v>180</v>
      </c>
      <c r="J1202" s="14" t="str">
        <f t="shared" si="92"/>
        <v>No</v>
      </c>
      <c r="K1202" s="14">
        <f t="shared" si="90"/>
        <v>1</v>
      </c>
      <c r="L1202" s="14" t="str">
        <f t="shared" si="93"/>
        <v>No</v>
      </c>
      <c r="M1202" s="14" t="str">
        <f t="shared" si="91"/>
        <v>Yes</v>
      </c>
      <c r="N1202" s="28">
        <v>25.86</v>
      </c>
      <c r="O1202" s="19" t="str" cm="1">
        <f t="array" ref="O1202">_xlfn.IFS(N1202&lt;18.5,"Underweight",N1202&lt;25,"Normalweight",N1202&lt;30,"Overweight",N1202&gt;=30,"Obesity")</f>
        <v>Overweight</v>
      </c>
      <c r="P1202" s="38" t="s">
        <v>1171</v>
      </c>
      <c r="Q1202" s="28">
        <v>25.86</v>
      </c>
      <c r="R1202" s="38">
        <v>6.68</v>
      </c>
      <c r="S1202" s="38" t="s">
        <v>2383</v>
      </c>
      <c r="T1202" s="38" t="s">
        <v>2380</v>
      </c>
      <c r="U1202" s="38" t="s">
        <v>2380</v>
      </c>
      <c r="V1202" s="38">
        <v>1</v>
      </c>
      <c r="W1202" s="38" t="s">
        <v>2380</v>
      </c>
      <c r="X1202" s="38" t="s">
        <v>8392</v>
      </c>
      <c r="Y1202" s="19" t="str">
        <f t="shared" si="94"/>
        <v>Diabetes</v>
      </c>
    </row>
    <row r="1203" spans="1:25" x14ac:dyDescent="0.35">
      <c r="A1203" s="3" t="s">
        <v>1170</v>
      </c>
      <c r="B1203" s="3">
        <v>30.03</v>
      </c>
      <c r="C1203" s="3">
        <v>11.51</v>
      </c>
      <c r="D1203" s="3" t="s">
        <v>2380</v>
      </c>
      <c r="E1203" s="3" t="s">
        <v>2380</v>
      </c>
      <c r="F1203" s="3" t="s">
        <v>2380</v>
      </c>
      <c r="G1203" s="3" t="s">
        <v>2381</v>
      </c>
      <c r="H1203" s="3" t="s">
        <v>2380</v>
      </c>
      <c r="I1203" s="14">
        <v>180</v>
      </c>
      <c r="J1203" s="14" t="str">
        <f t="shared" si="92"/>
        <v>No</v>
      </c>
      <c r="K1203" s="14">
        <f t="shared" si="90"/>
        <v>0</v>
      </c>
      <c r="L1203" s="14" t="str">
        <f t="shared" si="93"/>
        <v>No</v>
      </c>
      <c r="M1203" s="14" t="str">
        <f t="shared" si="91"/>
        <v>No</v>
      </c>
      <c r="N1203" s="28">
        <v>30.03</v>
      </c>
      <c r="O1203" s="19" t="str" cm="1">
        <f t="array" ref="O1203">_xlfn.IFS(N1203&lt;18.5,"Underweight",N1203&lt;25,"Normalweight",N1203&lt;30,"Overweight",N1203&gt;=30,"Obesity")</f>
        <v>Obesity</v>
      </c>
      <c r="P1203" s="38" t="s">
        <v>1170</v>
      </c>
      <c r="Q1203" s="28">
        <v>30.03</v>
      </c>
      <c r="R1203" s="38">
        <v>11.51</v>
      </c>
      <c r="S1203" s="38" t="s">
        <v>2380</v>
      </c>
      <c r="T1203" s="38" t="s">
        <v>2380</v>
      </c>
      <c r="U1203" s="38" t="s">
        <v>2380</v>
      </c>
      <c r="V1203" s="38">
        <v>0</v>
      </c>
      <c r="W1203" s="38" t="s">
        <v>2380</v>
      </c>
      <c r="X1203" s="38" t="s">
        <v>8391</v>
      </c>
      <c r="Y1203" s="19" t="str">
        <f t="shared" si="94"/>
        <v>Normal</v>
      </c>
    </row>
    <row r="1204" spans="1:25" x14ac:dyDescent="0.35">
      <c r="A1204" s="3" t="s">
        <v>1169</v>
      </c>
      <c r="B1204" s="3">
        <v>25.76</v>
      </c>
      <c r="C1204" s="3">
        <v>6.02</v>
      </c>
      <c r="D1204" s="3" t="s">
        <v>2382</v>
      </c>
      <c r="E1204" s="3" t="s">
        <v>2380</v>
      </c>
      <c r="F1204" s="3" t="s">
        <v>2383</v>
      </c>
      <c r="G1204" s="3">
        <v>1</v>
      </c>
      <c r="H1204" s="3" t="s">
        <v>2380</v>
      </c>
      <c r="I1204" s="14">
        <v>180</v>
      </c>
      <c r="J1204" s="14" t="str">
        <f t="shared" si="92"/>
        <v>No</v>
      </c>
      <c r="K1204" s="14">
        <f t="shared" si="90"/>
        <v>1</v>
      </c>
      <c r="L1204" s="14" t="str">
        <f t="shared" si="93"/>
        <v>No</v>
      </c>
      <c r="M1204" s="14" t="str">
        <f t="shared" si="91"/>
        <v>Yes</v>
      </c>
      <c r="N1204" s="28">
        <v>25.76</v>
      </c>
      <c r="O1204" s="19" t="str" cm="1">
        <f t="array" ref="O1204">_xlfn.IFS(N1204&lt;18.5,"Underweight",N1204&lt;25,"Normalweight",N1204&lt;30,"Overweight",N1204&gt;=30,"Obesity")</f>
        <v>Overweight</v>
      </c>
      <c r="P1204" s="38" t="s">
        <v>1169</v>
      </c>
      <c r="Q1204" s="28">
        <v>25.76</v>
      </c>
      <c r="R1204" s="38">
        <v>6.02</v>
      </c>
      <c r="S1204" s="38" t="s">
        <v>2383</v>
      </c>
      <c r="T1204" s="38" t="s">
        <v>2380</v>
      </c>
      <c r="U1204" s="38" t="s">
        <v>2383</v>
      </c>
      <c r="V1204" s="38">
        <v>1</v>
      </c>
      <c r="W1204" s="38" t="s">
        <v>2380</v>
      </c>
      <c r="X1204" s="38" t="s">
        <v>8392</v>
      </c>
      <c r="Y1204" s="19" t="str">
        <f t="shared" si="94"/>
        <v>Prediabetes</v>
      </c>
    </row>
    <row r="1205" spans="1:25" x14ac:dyDescent="0.35">
      <c r="A1205" s="3" t="s">
        <v>1168</v>
      </c>
      <c r="B1205" s="3">
        <v>22.42</v>
      </c>
      <c r="C1205" s="3">
        <v>7.96</v>
      </c>
      <c r="D1205" s="3" t="s">
        <v>2380</v>
      </c>
      <c r="E1205" s="3" t="s">
        <v>2380</v>
      </c>
      <c r="F1205" s="3" t="s">
        <v>2380</v>
      </c>
      <c r="G1205" s="3" t="s">
        <v>2381</v>
      </c>
      <c r="H1205" s="3" t="s">
        <v>2380</v>
      </c>
      <c r="I1205" s="14">
        <v>180</v>
      </c>
      <c r="J1205" s="14" t="str">
        <f t="shared" si="92"/>
        <v>No</v>
      </c>
      <c r="K1205" s="14">
        <f t="shared" si="90"/>
        <v>0</v>
      </c>
      <c r="L1205" s="14" t="str">
        <f t="shared" si="93"/>
        <v>No</v>
      </c>
      <c r="M1205" s="14" t="str">
        <f t="shared" si="91"/>
        <v>No</v>
      </c>
      <c r="N1205" s="28">
        <v>22.42</v>
      </c>
      <c r="O1205" s="19" t="str" cm="1">
        <f t="array" ref="O1205">_xlfn.IFS(N1205&lt;18.5,"Underweight",N1205&lt;25,"Normalweight",N1205&lt;30,"Overweight",N1205&gt;=30,"Obesity")</f>
        <v>Normalweight</v>
      </c>
      <c r="P1205" s="38" t="s">
        <v>1168</v>
      </c>
      <c r="Q1205" s="28">
        <v>22.42</v>
      </c>
      <c r="R1205" s="38">
        <v>7.96</v>
      </c>
      <c r="S1205" s="38" t="s">
        <v>2380</v>
      </c>
      <c r="T1205" s="38" t="s">
        <v>2380</v>
      </c>
      <c r="U1205" s="38" t="s">
        <v>2380</v>
      </c>
      <c r="V1205" s="38">
        <v>0</v>
      </c>
      <c r="W1205" s="38" t="s">
        <v>2380</v>
      </c>
      <c r="X1205" s="38" t="s">
        <v>8393</v>
      </c>
      <c r="Y1205" s="19" t="str">
        <f t="shared" si="94"/>
        <v>Normal</v>
      </c>
    </row>
    <row r="1206" spans="1:25" x14ac:dyDescent="0.35">
      <c r="A1206" s="3" t="s">
        <v>1167</v>
      </c>
      <c r="B1206" s="3">
        <v>33.18</v>
      </c>
      <c r="C1206" s="3">
        <v>6.01</v>
      </c>
      <c r="D1206" s="3" t="s">
        <v>2382</v>
      </c>
      <c r="E1206" s="3" t="s">
        <v>2380</v>
      </c>
      <c r="F1206" s="3" t="s">
        <v>2380</v>
      </c>
      <c r="G1206" s="3">
        <v>1</v>
      </c>
      <c r="H1206" s="3" t="s">
        <v>2380</v>
      </c>
      <c r="I1206" s="14">
        <v>180</v>
      </c>
      <c r="J1206" s="14" t="str">
        <f t="shared" si="92"/>
        <v>No</v>
      </c>
      <c r="K1206" s="14">
        <f t="shared" si="90"/>
        <v>1</v>
      </c>
      <c r="L1206" s="14" t="str">
        <f t="shared" si="93"/>
        <v>No</v>
      </c>
      <c r="M1206" s="14" t="str">
        <f t="shared" si="91"/>
        <v>Yes</v>
      </c>
      <c r="N1206" s="28">
        <v>33.18</v>
      </c>
      <c r="O1206" s="19" t="str" cm="1">
        <f t="array" ref="O1206">_xlfn.IFS(N1206&lt;18.5,"Underweight",N1206&lt;25,"Normalweight",N1206&lt;30,"Overweight",N1206&gt;=30,"Obesity")</f>
        <v>Obesity</v>
      </c>
      <c r="P1206" s="38" t="s">
        <v>1167</v>
      </c>
      <c r="Q1206" s="28">
        <v>33.18</v>
      </c>
      <c r="R1206" s="38">
        <v>6.01</v>
      </c>
      <c r="S1206" s="38" t="s">
        <v>2383</v>
      </c>
      <c r="T1206" s="38" t="s">
        <v>2380</v>
      </c>
      <c r="U1206" s="38" t="s">
        <v>2380</v>
      </c>
      <c r="V1206" s="38">
        <v>1</v>
      </c>
      <c r="W1206" s="38" t="s">
        <v>2380</v>
      </c>
      <c r="X1206" s="38" t="s">
        <v>8391</v>
      </c>
      <c r="Y1206" s="19" t="str">
        <f t="shared" si="94"/>
        <v>Normal</v>
      </c>
    </row>
    <row r="1207" spans="1:25" x14ac:dyDescent="0.35">
      <c r="A1207" s="3" t="s">
        <v>1166</v>
      </c>
      <c r="B1207" s="3">
        <v>43.04</v>
      </c>
      <c r="C1207" s="3">
        <v>5.9</v>
      </c>
      <c r="D1207" s="3" t="s">
        <v>2382</v>
      </c>
      <c r="E1207" s="3" t="s">
        <v>2380</v>
      </c>
      <c r="F1207" s="3" t="s">
        <v>2380</v>
      </c>
      <c r="G1207" s="3" t="s">
        <v>2381</v>
      </c>
      <c r="H1207" s="3" t="s">
        <v>2380</v>
      </c>
      <c r="I1207" s="14">
        <v>180</v>
      </c>
      <c r="J1207" s="14" t="str">
        <f t="shared" si="92"/>
        <v>No</v>
      </c>
      <c r="K1207" s="14">
        <f t="shared" si="90"/>
        <v>0</v>
      </c>
      <c r="L1207" s="14" t="str">
        <f t="shared" si="93"/>
        <v>No</v>
      </c>
      <c r="M1207" s="14" t="str">
        <f t="shared" si="91"/>
        <v>Yes</v>
      </c>
      <c r="N1207" s="28">
        <v>43.04</v>
      </c>
      <c r="O1207" s="19" t="str" cm="1">
        <f t="array" ref="O1207">_xlfn.IFS(N1207&lt;18.5,"Underweight",N1207&lt;25,"Normalweight",N1207&lt;30,"Overweight",N1207&gt;=30,"Obesity")</f>
        <v>Obesity</v>
      </c>
      <c r="P1207" s="38" t="s">
        <v>1166</v>
      </c>
      <c r="Q1207" s="28">
        <v>43.04</v>
      </c>
      <c r="R1207" s="38">
        <v>5.9</v>
      </c>
      <c r="S1207" s="38" t="s">
        <v>2383</v>
      </c>
      <c r="T1207" s="38" t="s">
        <v>2380</v>
      </c>
      <c r="U1207" s="38" t="s">
        <v>2380</v>
      </c>
      <c r="V1207" s="38">
        <v>0</v>
      </c>
      <c r="W1207" s="38" t="s">
        <v>2380</v>
      </c>
      <c r="X1207" s="38" t="s">
        <v>8391</v>
      </c>
      <c r="Y1207" s="19" t="str">
        <f t="shared" si="94"/>
        <v>Normal</v>
      </c>
    </row>
    <row r="1208" spans="1:25" x14ac:dyDescent="0.35">
      <c r="A1208" s="3" t="s">
        <v>1165</v>
      </c>
      <c r="B1208" s="3">
        <v>34.15</v>
      </c>
      <c r="C1208" s="3">
        <v>4.49</v>
      </c>
      <c r="D1208" s="3" t="s">
        <v>2382</v>
      </c>
      <c r="E1208" s="3" t="s">
        <v>2380</v>
      </c>
      <c r="F1208" s="3" t="s">
        <v>2380</v>
      </c>
      <c r="G1208" s="3">
        <v>1</v>
      </c>
      <c r="H1208" s="3" t="s">
        <v>2380</v>
      </c>
      <c r="I1208" s="14">
        <v>180</v>
      </c>
      <c r="J1208" s="14" t="str">
        <f t="shared" si="92"/>
        <v>No</v>
      </c>
      <c r="K1208" s="14">
        <f t="shared" si="90"/>
        <v>1</v>
      </c>
      <c r="L1208" s="14" t="str">
        <f t="shared" si="93"/>
        <v>No</v>
      </c>
      <c r="M1208" s="14" t="str">
        <f t="shared" si="91"/>
        <v>Yes</v>
      </c>
      <c r="N1208" s="28">
        <v>34.15</v>
      </c>
      <c r="O1208" s="19" t="str" cm="1">
        <f t="array" ref="O1208">_xlfn.IFS(N1208&lt;18.5,"Underweight",N1208&lt;25,"Normalweight",N1208&lt;30,"Overweight",N1208&gt;=30,"Obesity")</f>
        <v>Obesity</v>
      </c>
      <c r="P1208" s="38" t="s">
        <v>1165</v>
      </c>
      <c r="Q1208" s="28">
        <v>34.15</v>
      </c>
      <c r="R1208" s="38">
        <v>4.49</v>
      </c>
      <c r="S1208" s="38" t="s">
        <v>2383</v>
      </c>
      <c r="T1208" s="38" t="s">
        <v>2380</v>
      </c>
      <c r="U1208" s="38" t="s">
        <v>2380</v>
      </c>
      <c r="V1208" s="38">
        <v>1</v>
      </c>
      <c r="W1208" s="38" t="s">
        <v>2380</v>
      </c>
      <c r="X1208" s="38" t="s">
        <v>8391</v>
      </c>
      <c r="Y1208" s="19" t="str">
        <f t="shared" si="94"/>
        <v>Normal</v>
      </c>
    </row>
    <row r="1209" spans="1:25" x14ac:dyDescent="0.35">
      <c r="A1209" s="3" t="s">
        <v>1164</v>
      </c>
      <c r="B1209" s="3">
        <v>25.78</v>
      </c>
      <c r="C1209" s="3">
        <v>6.25</v>
      </c>
      <c r="D1209" s="3" t="s">
        <v>2380</v>
      </c>
      <c r="E1209" s="3" t="s">
        <v>2380</v>
      </c>
      <c r="F1209" s="3" t="s">
        <v>2380</v>
      </c>
      <c r="G1209" s="3" t="s">
        <v>2381</v>
      </c>
      <c r="H1209" s="3" t="s">
        <v>2380</v>
      </c>
      <c r="I1209" s="14">
        <v>180</v>
      </c>
      <c r="J1209" s="14" t="str">
        <f t="shared" si="92"/>
        <v>No</v>
      </c>
      <c r="K1209" s="14">
        <f t="shared" si="90"/>
        <v>0</v>
      </c>
      <c r="L1209" s="14" t="str">
        <f t="shared" si="93"/>
        <v>No</v>
      </c>
      <c r="M1209" s="14" t="str">
        <f t="shared" si="91"/>
        <v>No</v>
      </c>
      <c r="N1209" s="28">
        <v>25.78</v>
      </c>
      <c r="O1209" s="19" t="str" cm="1">
        <f t="array" ref="O1209">_xlfn.IFS(N1209&lt;18.5,"Underweight",N1209&lt;25,"Normalweight",N1209&lt;30,"Overweight",N1209&gt;=30,"Obesity")</f>
        <v>Overweight</v>
      </c>
      <c r="P1209" s="38" t="s">
        <v>1164</v>
      </c>
      <c r="Q1209" s="28">
        <v>25.78</v>
      </c>
      <c r="R1209" s="38">
        <v>6.25</v>
      </c>
      <c r="S1209" s="38" t="s">
        <v>2380</v>
      </c>
      <c r="T1209" s="38" t="s">
        <v>2380</v>
      </c>
      <c r="U1209" s="38" t="s">
        <v>2380</v>
      </c>
      <c r="V1209" s="38">
        <v>0</v>
      </c>
      <c r="W1209" s="38" t="s">
        <v>2380</v>
      </c>
      <c r="X1209" s="38" t="s">
        <v>8392</v>
      </c>
      <c r="Y1209" s="19" t="str">
        <f t="shared" si="94"/>
        <v>Normal</v>
      </c>
    </row>
    <row r="1210" spans="1:25" x14ac:dyDescent="0.35">
      <c r="A1210" s="3" t="s">
        <v>1163</v>
      </c>
      <c r="B1210" s="3">
        <v>21.02</v>
      </c>
      <c r="C1210" s="3">
        <v>9.6199999999999992</v>
      </c>
      <c r="D1210" s="3" t="s">
        <v>2382</v>
      </c>
      <c r="E1210" s="3" t="s">
        <v>2380</v>
      </c>
      <c r="F1210" s="3" t="s">
        <v>2383</v>
      </c>
      <c r="G1210" s="3">
        <v>1</v>
      </c>
      <c r="H1210" s="3" t="s">
        <v>2380</v>
      </c>
      <c r="I1210" s="14">
        <v>180</v>
      </c>
      <c r="J1210" s="14" t="str">
        <f t="shared" si="92"/>
        <v>No</v>
      </c>
      <c r="K1210" s="14">
        <f t="shared" si="90"/>
        <v>1</v>
      </c>
      <c r="L1210" s="14" t="str">
        <f t="shared" si="93"/>
        <v>No</v>
      </c>
      <c r="M1210" s="14" t="str">
        <f t="shared" si="91"/>
        <v>Yes</v>
      </c>
      <c r="N1210" s="28">
        <v>21.02</v>
      </c>
      <c r="O1210" s="19" t="str" cm="1">
        <f t="array" ref="O1210">_xlfn.IFS(N1210&lt;18.5,"Underweight",N1210&lt;25,"Normalweight",N1210&lt;30,"Overweight",N1210&gt;=30,"Obesity")</f>
        <v>Normalweight</v>
      </c>
      <c r="P1210" s="38" t="s">
        <v>1163</v>
      </c>
      <c r="Q1210" s="28">
        <v>21.02</v>
      </c>
      <c r="R1210" s="38">
        <v>9.6199999999999992</v>
      </c>
      <c r="S1210" s="38" t="s">
        <v>2383</v>
      </c>
      <c r="T1210" s="38" t="s">
        <v>2380</v>
      </c>
      <c r="U1210" s="38" t="s">
        <v>2383</v>
      </c>
      <c r="V1210" s="38">
        <v>1</v>
      </c>
      <c r="W1210" s="38" t="s">
        <v>2380</v>
      </c>
      <c r="X1210" s="38" t="s">
        <v>8393</v>
      </c>
      <c r="Y1210" s="19" t="str">
        <f t="shared" si="94"/>
        <v>Diabetes</v>
      </c>
    </row>
    <row r="1211" spans="1:25" x14ac:dyDescent="0.35">
      <c r="A1211" s="3" t="s">
        <v>1162</v>
      </c>
      <c r="B1211" s="3">
        <v>37.51</v>
      </c>
      <c r="C1211" s="3">
        <v>11.06</v>
      </c>
      <c r="D1211" s="3" t="s">
        <v>2380</v>
      </c>
      <c r="E1211" s="3" t="s">
        <v>2380</v>
      </c>
      <c r="F1211" s="3" t="s">
        <v>2380</v>
      </c>
      <c r="G1211" s="3">
        <v>2</v>
      </c>
      <c r="H1211" s="3" t="s">
        <v>2380</v>
      </c>
      <c r="I1211" s="14">
        <v>180</v>
      </c>
      <c r="J1211" s="14" t="str">
        <f t="shared" si="92"/>
        <v>No</v>
      </c>
      <c r="K1211" s="14">
        <f t="shared" si="90"/>
        <v>2</v>
      </c>
      <c r="L1211" s="14" t="str">
        <f t="shared" si="93"/>
        <v>No</v>
      </c>
      <c r="M1211" s="14" t="str">
        <f t="shared" si="91"/>
        <v>No</v>
      </c>
      <c r="N1211" s="28">
        <v>37.51</v>
      </c>
      <c r="O1211" s="19" t="str" cm="1">
        <f t="array" ref="O1211">_xlfn.IFS(N1211&lt;18.5,"Underweight",N1211&lt;25,"Normalweight",N1211&lt;30,"Overweight",N1211&gt;=30,"Obesity")</f>
        <v>Obesity</v>
      </c>
      <c r="P1211" s="38" t="s">
        <v>1162</v>
      </c>
      <c r="Q1211" s="28">
        <v>37.51</v>
      </c>
      <c r="R1211" s="38">
        <v>11.06</v>
      </c>
      <c r="S1211" s="38" t="s">
        <v>2380</v>
      </c>
      <c r="T1211" s="38" t="s">
        <v>2380</v>
      </c>
      <c r="U1211" s="38" t="s">
        <v>2380</v>
      </c>
      <c r="V1211" s="38">
        <v>2</v>
      </c>
      <c r="W1211" s="38" t="s">
        <v>2380</v>
      </c>
      <c r="X1211" s="38" t="s">
        <v>8391</v>
      </c>
      <c r="Y1211" s="19" t="str">
        <f t="shared" si="94"/>
        <v>Diabetes</v>
      </c>
    </row>
    <row r="1212" spans="1:25" x14ac:dyDescent="0.35">
      <c r="A1212" s="3" t="s">
        <v>1161</v>
      </c>
      <c r="B1212" s="3">
        <v>25.745000000000001</v>
      </c>
      <c r="C1212" s="3">
        <v>6.11</v>
      </c>
      <c r="D1212" s="3" t="s">
        <v>2382</v>
      </c>
      <c r="E1212" s="3" t="s">
        <v>2380</v>
      </c>
      <c r="F1212" s="3" t="s">
        <v>2380</v>
      </c>
      <c r="G1212" s="3" t="s">
        <v>2381</v>
      </c>
      <c r="H1212" s="3" t="s">
        <v>2380</v>
      </c>
      <c r="I1212" s="14">
        <v>180</v>
      </c>
      <c r="J1212" s="14" t="str">
        <f t="shared" si="92"/>
        <v>No</v>
      </c>
      <c r="K1212" s="14">
        <f t="shared" si="90"/>
        <v>0</v>
      </c>
      <c r="L1212" s="14" t="str">
        <f t="shared" si="93"/>
        <v>No</v>
      </c>
      <c r="M1212" s="14" t="str">
        <f t="shared" si="91"/>
        <v>Yes</v>
      </c>
      <c r="N1212" s="28">
        <v>25.745000000000001</v>
      </c>
      <c r="O1212" s="19" t="str" cm="1">
        <f t="array" ref="O1212">_xlfn.IFS(N1212&lt;18.5,"Underweight",N1212&lt;25,"Normalweight",N1212&lt;30,"Overweight",N1212&gt;=30,"Obesity")</f>
        <v>Overweight</v>
      </c>
      <c r="P1212" s="38" t="s">
        <v>1161</v>
      </c>
      <c r="Q1212" s="28">
        <v>25.745000000000001</v>
      </c>
      <c r="R1212" s="38">
        <v>6.11</v>
      </c>
      <c r="S1212" s="38" t="s">
        <v>2383</v>
      </c>
      <c r="T1212" s="38" t="s">
        <v>2380</v>
      </c>
      <c r="U1212" s="38" t="s">
        <v>2380</v>
      </c>
      <c r="V1212" s="38">
        <v>0</v>
      </c>
      <c r="W1212" s="38" t="s">
        <v>2380</v>
      </c>
      <c r="X1212" s="38" t="s">
        <v>8392</v>
      </c>
      <c r="Y1212" s="19" t="str">
        <f t="shared" si="94"/>
        <v>Prediabetes</v>
      </c>
    </row>
    <row r="1213" spans="1:25" x14ac:dyDescent="0.35">
      <c r="A1213" s="3" t="s">
        <v>1160</v>
      </c>
      <c r="B1213" s="3">
        <v>31.35</v>
      </c>
      <c r="C1213" s="3">
        <v>11.49</v>
      </c>
      <c r="D1213" s="3" t="s">
        <v>2380</v>
      </c>
      <c r="E1213" s="3" t="s">
        <v>2380</v>
      </c>
      <c r="F1213" s="3" t="s">
        <v>2380</v>
      </c>
      <c r="G1213" s="3">
        <v>2</v>
      </c>
      <c r="H1213" s="3" t="s">
        <v>2380</v>
      </c>
      <c r="I1213" s="14">
        <v>180</v>
      </c>
      <c r="J1213" s="14" t="str">
        <f t="shared" si="92"/>
        <v>No</v>
      </c>
      <c r="K1213" s="14">
        <f t="shared" si="90"/>
        <v>2</v>
      </c>
      <c r="L1213" s="14" t="str">
        <f t="shared" si="93"/>
        <v>No</v>
      </c>
      <c r="M1213" s="14" t="str">
        <f t="shared" si="91"/>
        <v>No</v>
      </c>
      <c r="N1213" s="28">
        <v>31.35</v>
      </c>
      <c r="O1213" s="19" t="str" cm="1">
        <f t="array" ref="O1213">_xlfn.IFS(N1213&lt;18.5,"Underweight",N1213&lt;25,"Normalweight",N1213&lt;30,"Overweight",N1213&gt;=30,"Obesity")</f>
        <v>Obesity</v>
      </c>
      <c r="P1213" s="38" t="s">
        <v>1160</v>
      </c>
      <c r="Q1213" s="28">
        <v>31.35</v>
      </c>
      <c r="R1213" s="38">
        <v>11.49</v>
      </c>
      <c r="S1213" s="38" t="s">
        <v>2380</v>
      </c>
      <c r="T1213" s="38" t="s">
        <v>2380</v>
      </c>
      <c r="U1213" s="38" t="s">
        <v>2380</v>
      </c>
      <c r="V1213" s="38">
        <v>2</v>
      </c>
      <c r="W1213" s="38" t="s">
        <v>2380</v>
      </c>
      <c r="X1213" s="38" t="s">
        <v>8391</v>
      </c>
      <c r="Y1213" s="19" t="str">
        <f t="shared" si="94"/>
        <v>Normal</v>
      </c>
    </row>
    <row r="1214" spans="1:25" x14ac:dyDescent="0.35">
      <c r="A1214" s="3" t="s">
        <v>1159</v>
      </c>
      <c r="B1214" s="3">
        <v>29.83</v>
      </c>
      <c r="C1214" s="3">
        <v>8.68</v>
      </c>
      <c r="D1214" s="3" t="s">
        <v>2380</v>
      </c>
      <c r="E1214" s="3" t="s">
        <v>2380</v>
      </c>
      <c r="F1214" s="3" t="s">
        <v>2380</v>
      </c>
      <c r="G1214" s="3">
        <v>2</v>
      </c>
      <c r="H1214" s="3" t="s">
        <v>2380</v>
      </c>
      <c r="I1214" s="14">
        <v>180</v>
      </c>
      <c r="J1214" s="14" t="str">
        <f t="shared" si="92"/>
        <v>No</v>
      </c>
      <c r="K1214" s="14">
        <f t="shared" si="90"/>
        <v>2</v>
      </c>
      <c r="L1214" s="14" t="str">
        <f t="shared" si="93"/>
        <v>No</v>
      </c>
      <c r="M1214" s="14" t="str">
        <f t="shared" si="91"/>
        <v>No</v>
      </c>
      <c r="N1214" s="28">
        <v>29.83</v>
      </c>
      <c r="O1214" s="19" t="str" cm="1">
        <f t="array" ref="O1214">_xlfn.IFS(N1214&lt;18.5,"Underweight",N1214&lt;25,"Normalweight",N1214&lt;30,"Overweight",N1214&gt;=30,"Obesity")</f>
        <v>Overweight</v>
      </c>
      <c r="P1214" s="38" t="s">
        <v>1159</v>
      </c>
      <c r="Q1214" s="28">
        <v>29.83</v>
      </c>
      <c r="R1214" s="38">
        <v>8.68</v>
      </c>
      <c r="S1214" s="38" t="s">
        <v>2380</v>
      </c>
      <c r="T1214" s="38" t="s">
        <v>2380</v>
      </c>
      <c r="U1214" s="38" t="s">
        <v>2380</v>
      </c>
      <c r="V1214" s="38">
        <v>2</v>
      </c>
      <c r="W1214" s="38" t="s">
        <v>2380</v>
      </c>
      <c r="X1214" s="38" t="s">
        <v>8392</v>
      </c>
      <c r="Y1214" s="19" t="str">
        <f t="shared" si="94"/>
        <v>Diabetes</v>
      </c>
    </row>
    <row r="1215" spans="1:25" x14ac:dyDescent="0.35">
      <c r="A1215" s="3" t="s">
        <v>1158</v>
      </c>
      <c r="B1215" s="3">
        <v>25.49</v>
      </c>
      <c r="C1215" s="3">
        <v>5.68</v>
      </c>
      <c r="D1215" s="3" t="s">
        <v>2382</v>
      </c>
      <c r="E1215" s="3" t="s">
        <v>2380</v>
      </c>
      <c r="F1215" s="3" t="s">
        <v>2383</v>
      </c>
      <c r="G1215" s="3">
        <v>1</v>
      </c>
      <c r="H1215" s="3" t="s">
        <v>2380</v>
      </c>
      <c r="I1215" s="14">
        <v>180</v>
      </c>
      <c r="J1215" s="14" t="str">
        <f t="shared" si="92"/>
        <v>No</v>
      </c>
      <c r="K1215" s="14">
        <f t="shared" si="90"/>
        <v>1</v>
      </c>
      <c r="L1215" s="14" t="str">
        <f t="shared" si="93"/>
        <v>No</v>
      </c>
      <c r="M1215" s="14" t="str">
        <f t="shared" si="91"/>
        <v>Yes</v>
      </c>
      <c r="N1215" s="28">
        <v>25.49</v>
      </c>
      <c r="O1215" s="19" t="str" cm="1">
        <f t="array" ref="O1215">_xlfn.IFS(N1215&lt;18.5,"Underweight",N1215&lt;25,"Normalweight",N1215&lt;30,"Overweight",N1215&gt;=30,"Obesity")</f>
        <v>Overweight</v>
      </c>
      <c r="P1215" s="38" t="s">
        <v>1158</v>
      </c>
      <c r="Q1215" s="28">
        <v>25.49</v>
      </c>
      <c r="R1215" s="38">
        <v>5.68</v>
      </c>
      <c r="S1215" s="38" t="s">
        <v>2383</v>
      </c>
      <c r="T1215" s="38" t="s">
        <v>2380</v>
      </c>
      <c r="U1215" s="38" t="s">
        <v>2383</v>
      </c>
      <c r="V1215" s="38">
        <v>1</v>
      </c>
      <c r="W1215" s="38" t="s">
        <v>2380</v>
      </c>
      <c r="X1215" s="38" t="s">
        <v>8392</v>
      </c>
      <c r="Y1215" s="19" t="str">
        <f t="shared" si="94"/>
        <v>Normal</v>
      </c>
    </row>
    <row r="1216" spans="1:25" x14ac:dyDescent="0.35">
      <c r="A1216" s="3" t="s">
        <v>1157</v>
      </c>
      <c r="B1216" s="3">
        <v>34.1</v>
      </c>
      <c r="C1216" s="3">
        <v>8.4499999999999993</v>
      </c>
      <c r="D1216" s="3" t="s">
        <v>2380</v>
      </c>
      <c r="E1216" s="3" t="s">
        <v>2380</v>
      </c>
      <c r="F1216" s="3" t="s">
        <v>2380</v>
      </c>
      <c r="G1216" s="3" t="s">
        <v>2381</v>
      </c>
      <c r="H1216" s="3" t="s">
        <v>2380</v>
      </c>
      <c r="I1216" s="14">
        <v>180</v>
      </c>
      <c r="J1216" s="14" t="str">
        <f t="shared" si="92"/>
        <v>No</v>
      </c>
      <c r="K1216" s="14">
        <f t="shared" si="90"/>
        <v>0</v>
      </c>
      <c r="L1216" s="14" t="str">
        <f t="shared" si="93"/>
        <v>No</v>
      </c>
      <c r="M1216" s="14" t="str">
        <f t="shared" si="91"/>
        <v>No</v>
      </c>
      <c r="N1216" s="28">
        <v>34.1</v>
      </c>
      <c r="O1216" s="19" t="str" cm="1">
        <f t="array" ref="O1216">_xlfn.IFS(N1216&lt;18.5,"Underweight",N1216&lt;25,"Normalweight",N1216&lt;30,"Overweight",N1216&gt;=30,"Obesity")</f>
        <v>Obesity</v>
      </c>
      <c r="P1216" s="38" t="s">
        <v>1157</v>
      </c>
      <c r="Q1216" s="28">
        <v>34.1</v>
      </c>
      <c r="R1216" s="38">
        <v>8.4499999999999993</v>
      </c>
      <c r="S1216" s="38" t="s">
        <v>2380</v>
      </c>
      <c r="T1216" s="38" t="s">
        <v>2380</v>
      </c>
      <c r="U1216" s="38" t="s">
        <v>2380</v>
      </c>
      <c r="V1216" s="38">
        <v>0</v>
      </c>
      <c r="W1216" s="38" t="s">
        <v>2380</v>
      </c>
      <c r="X1216" s="38" t="s">
        <v>8391</v>
      </c>
      <c r="Y1216" s="19" t="str">
        <f t="shared" si="94"/>
        <v>Diabetes</v>
      </c>
    </row>
    <row r="1217" spans="1:25" x14ac:dyDescent="0.35">
      <c r="A1217" s="3" t="s">
        <v>1156</v>
      </c>
      <c r="B1217" s="3">
        <v>25.84</v>
      </c>
      <c r="C1217" s="3">
        <v>8.51</v>
      </c>
      <c r="D1217" s="3" t="s">
        <v>2380</v>
      </c>
      <c r="E1217" s="3" t="s">
        <v>2380</v>
      </c>
      <c r="F1217" s="3" t="s">
        <v>2380</v>
      </c>
      <c r="G1217" s="3">
        <v>2</v>
      </c>
      <c r="H1217" s="3" t="s">
        <v>2380</v>
      </c>
      <c r="I1217" s="14">
        <v>180</v>
      </c>
      <c r="J1217" s="14" t="str">
        <f t="shared" si="92"/>
        <v>No</v>
      </c>
      <c r="K1217" s="14">
        <f t="shared" si="90"/>
        <v>2</v>
      </c>
      <c r="L1217" s="14" t="str">
        <f t="shared" si="93"/>
        <v>No</v>
      </c>
      <c r="M1217" s="14" t="str">
        <f t="shared" si="91"/>
        <v>No</v>
      </c>
      <c r="N1217" s="28">
        <v>25.84</v>
      </c>
      <c r="O1217" s="19" t="str" cm="1">
        <f t="array" ref="O1217">_xlfn.IFS(N1217&lt;18.5,"Underweight",N1217&lt;25,"Normalweight",N1217&lt;30,"Overweight",N1217&gt;=30,"Obesity")</f>
        <v>Overweight</v>
      </c>
      <c r="P1217" s="38" t="s">
        <v>1156</v>
      </c>
      <c r="Q1217" s="28">
        <v>25.84</v>
      </c>
      <c r="R1217" s="38">
        <v>8.51</v>
      </c>
      <c r="S1217" s="38" t="s">
        <v>2380</v>
      </c>
      <c r="T1217" s="38" t="s">
        <v>2380</v>
      </c>
      <c r="U1217" s="38" t="s">
        <v>2380</v>
      </c>
      <c r="V1217" s="38">
        <v>2</v>
      </c>
      <c r="W1217" s="38" t="s">
        <v>2380</v>
      </c>
      <c r="X1217" s="38" t="s">
        <v>8392</v>
      </c>
      <c r="Y1217" s="19" t="str">
        <f t="shared" si="94"/>
        <v>Normal</v>
      </c>
    </row>
    <row r="1218" spans="1:25" x14ac:dyDescent="0.35">
      <c r="A1218" s="3" t="s">
        <v>1155</v>
      </c>
      <c r="B1218" s="3">
        <v>20.6</v>
      </c>
      <c r="C1218" s="3">
        <v>7.62</v>
      </c>
      <c r="D1218" s="3" t="s">
        <v>2380</v>
      </c>
      <c r="E1218" s="3" t="s">
        <v>2380</v>
      </c>
      <c r="F1218" s="3" t="s">
        <v>2380</v>
      </c>
      <c r="G1218" s="3" t="s">
        <v>2381</v>
      </c>
      <c r="H1218" s="3" t="s">
        <v>2380</v>
      </c>
      <c r="I1218" s="14">
        <v>180</v>
      </c>
      <c r="J1218" s="14" t="str">
        <f t="shared" si="92"/>
        <v>No</v>
      </c>
      <c r="K1218" s="14">
        <f t="shared" si="90"/>
        <v>0</v>
      </c>
      <c r="L1218" s="14" t="str">
        <f t="shared" si="93"/>
        <v>No</v>
      </c>
      <c r="M1218" s="14" t="str">
        <f t="shared" si="91"/>
        <v>No</v>
      </c>
      <c r="N1218" s="28">
        <v>20.6</v>
      </c>
      <c r="O1218" s="19" t="str" cm="1">
        <f t="array" ref="O1218">_xlfn.IFS(N1218&lt;18.5,"Underweight",N1218&lt;25,"Normalweight",N1218&lt;30,"Overweight",N1218&gt;=30,"Obesity")</f>
        <v>Normalweight</v>
      </c>
      <c r="P1218" s="38" t="s">
        <v>1155</v>
      </c>
      <c r="Q1218" s="28">
        <v>20.6</v>
      </c>
      <c r="R1218" s="38">
        <v>7.62</v>
      </c>
      <c r="S1218" s="38" t="s">
        <v>2380</v>
      </c>
      <c r="T1218" s="38" t="s">
        <v>2380</v>
      </c>
      <c r="U1218" s="38" t="s">
        <v>2380</v>
      </c>
      <c r="V1218" s="38">
        <v>0</v>
      </c>
      <c r="W1218" s="38" t="s">
        <v>2380</v>
      </c>
      <c r="X1218" s="38" t="s">
        <v>8393</v>
      </c>
      <c r="Y1218" s="19" t="str">
        <f t="shared" si="94"/>
        <v>Diabetes</v>
      </c>
    </row>
    <row r="1219" spans="1:25" x14ac:dyDescent="0.35">
      <c r="A1219" s="3" t="s">
        <v>1154</v>
      </c>
      <c r="B1219" s="3">
        <v>28.88</v>
      </c>
      <c r="C1219" s="3">
        <v>10.18</v>
      </c>
      <c r="D1219" s="3" t="s">
        <v>2380</v>
      </c>
      <c r="E1219" s="3" t="s">
        <v>2380</v>
      </c>
      <c r="F1219" s="3" t="s">
        <v>2380</v>
      </c>
      <c r="G1219" s="3" t="s">
        <v>2381</v>
      </c>
      <c r="H1219" s="3" t="s">
        <v>2380</v>
      </c>
      <c r="I1219" s="14">
        <v>180</v>
      </c>
      <c r="J1219" s="14" t="str">
        <f t="shared" si="92"/>
        <v>No</v>
      </c>
      <c r="K1219" s="14">
        <f t="shared" ref="K1219:K1282" si="95">IF(G1219="No major surgery",0,G1219)</f>
        <v>0</v>
      </c>
      <c r="L1219" s="14" t="str">
        <f t="shared" si="93"/>
        <v>No</v>
      </c>
      <c r="M1219" s="14" t="str">
        <f t="shared" ref="M1219:M1282" si="96">PROPER(D1219)</f>
        <v>No</v>
      </c>
      <c r="N1219" s="28">
        <v>28.88</v>
      </c>
      <c r="O1219" s="19" t="str" cm="1">
        <f t="array" ref="O1219">_xlfn.IFS(N1219&lt;18.5,"Underweight",N1219&lt;25,"Normalweight",N1219&lt;30,"Overweight",N1219&gt;=30,"Obesity")</f>
        <v>Overweight</v>
      </c>
      <c r="P1219" s="38" t="s">
        <v>1154</v>
      </c>
      <c r="Q1219" s="28">
        <v>28.88</v>
      </c>
      <c r="R1219" s="38">
        <v>10.18</v>
      </c>
      <c r="S1219" s="38" t="s">
        <v>2380</v>
      </c>
      <c r="T1219" s="38" t="s">
        <v>2380</v>
      </c>
      <c r="U1219" s="38" t="s">
        <v>2380</v>
      </c>
      <c r="V1219" s="38">
        <v>0</v>
      </c>
      <c r="W1219" s="38" t="s">
        <v>2380</v>
      </c>
      <c r="X1219" s="38" t="s">
        <v>8392</v>
      </c>
      <c r="Y1219" s="19" t="str">
        <f t="shared" si="94"/>
        <v>Diabetes</v>
      </c>
    </row>
    <row r="1220" spans="1:25" x14ac:dyDescent="0.35">
      <c r="A1220" s="3" t="s">
        <v>1153</v>
      </c>
      <c r="B1220" s="3">
        <v>28.24</v>
      </c>
      <c r="C1220" s="3">
        <v>5.36</v>
      </c>
      <c r="D1220" s="3" t="s">
        <v>2380</v>
      </c>
      <c r="E1220" s="3" t="s">
        <v>2380</v>
      </c>
      <c r="F1220" s="3" t="s">
        <v>2380</v>
      </c>
      <c r="G1220" s="3" t="s">
        <v>2381</v>
      </c>
      <c r="H1220" s="3" t="s">
        <v>2380</v>
      </c>
      <c r="I1220" s="14">
        <v>180</v>
      </c>
      <c r="J1220" s="14" t="str">
        <f t="shared" ref="J1220:J1283" si="97">IF(H1220="?",INDEX($H$3:$H$2337,MODE($I$3:$I$2337)),H1220)</f>
        <v>No</v>
      </c>
      <c r="K1220" s="14">
        <f t="shared" si="95"/>
        <v>0</v>
      </c>
      <c r="L1220" s="14" t="str">
        <f t="shared" ref="L1220:L1283" si="98">PROPER(J1220)</f>
        <v>No</v>
      </c>
      <c r="M1220" s="14" t="str">
        <f t="shared" si="96"/>
        <v>No</v>
      </c>
      <c r="N1220" s="28">
        <v>28.24</v>
      </c>
      <c r="O1220" s="19" t="str" cm="1">
        <f t="array" ref="O1220">_xlfn.IFS(N1220&lt;18.5,"Underweight",N1220&lt;25,"Normalweight",N1220&lt;30,"Overweight",N1220&gt;=30,"Obesity")</f>
        <v>Overweight</v>
      </c>
      <c r="P1220" s="38" t="s">
        <v>1153</v>
      </c>
      <c r="Q1220" s="28">
        <v>28.24</v>
      </c>
      <c r="R1220" s="38">
        <v>5.36</v>
      </c>
      <c r="S1220" s="38" t="s">
        <v>2380</v>
      </c>
      <c r="T1220" s="38" t="s">
        <v>2380</v>
      </c>
      <c r="U1220" s="38" t="s">
        <v>2380</v>
      </c>
      <c r="V1220" s="38">
        <v>0</v>
      </c>
      <c r="W1220" s="38" t="s">
        <v>2380</v>
      </c>
      <c r="X1220" s="38" t="s">
        <v>8392</v>
      </c>
      <c r="Y1220" s="19" t="str">
        <f t="shared" ref="Y1220:Y1283" si="99">IF(R1249&lt;=5.7,"Normal",IF(R1220&lt;=6.5,"Prediabetes","Diabetes"))</f>
        <v>Normal</v>
      </c>
    </row>
    <row r="1221" spans="1:25" x14ac:dyDescent="0.35">
      <c r="A1221" s="3" t="s">
        <v>1152</v>
      </c>
      <c r="B1221" s="3">
        <v>25.46</v>
      </c>
      <c r="C1221" s="3">
        <v>11.78</v>
      </c>
      <c r="D1221" s="3" t="s">
        <v>2382</v>
      </c>
      <c r="E1221" s="3" t="s">
        <v>2380</v>
      </c>
      <c r="F1221" s="3" t="s">
        <v>2380</v>
      </c>
      <c r="G1221" s="3">
        <v>1</v>
      </c>
      <c r="H1221" s="3" t="s">
        <v>2380</v>
      </c>
      <c r="I1221" s="14">
        <v>180</v>
      </c>
      <c r="J1221" s="14" t="str">
        <f t="shared" si="97"/>
        <v>No</v>
      </c>
      <c r="K1221" s="14">
        <f t="shared" si="95"/>
        <v>1</v>
      </c>
      <c r="L1221" s="14" t="str">
        <f t="shared" si="98"/>
        <v>No</v>
      </c>
      <c r="M1221" s="14" t="str">
        <f t="shared" si="96"/>
        <v>Yes</v>
      </c>
      <c r="N1221" s="28">
        <v>25.46</v>
      </c>
      <c r="O1221" s="19" t="str" cm="1">
        <f t="array" ref="O1221">_xlfn.IFS(N1221&lt;18.5,"Underweight",N1221&lt;25,"Normalweight",N1221&lt;30,"Overweight",N1221&gt;=30,"Obesity")</f>
        <v>Overweight</v>
      </c>
      <c r="P1221" s="38" t="s">
        <v>1152</v>
      </c>
      <c r="Q1221" s="28">
        <v>25.46</v>
      </c>
      <c r="R1221" s="38">
        <v>11.78</v>
      </c>
      <c r="S1221" s="38" t="s">
        <v>2383</v>
      </c>
      <c r="T1221" s="38" t="s">
        <v>2380</v>
      </c>
      <c r="U1221" s="38" t="s">
        <v>2380</v>
      </c>
      <c r="V1221" s="38">
        <v>1</v>
      </c>
      <c r="W1221" s="38" t="s">
        <v>2380</v>
      </c>
      <c r="X1221" s="38" t="s">
        <v>8392</v>
      </c>
      <c r="Y1221" s="19" t="str">
        <f t="shared" si="99"/>
        <v>Diabetes</v>
      </c>
    </row>
    <row r="1222" spans="1:25" x14ac:dyDescent="0.35">
      <c r="A1222" s="3" t="s">
        <v>1151</v>
      </c>
      <c r="B1222" s="3">
        <v>29.64</v>
      </c>
      <c r="C1222" s="3">
        <v>10.82</v>
      </c>
      <c r="D1222" s="3" t="s">
        <v>2382</v>
      </c>
      <c r="E1222" s="3" t="s">
        <v>2380</v>
      </c>
      <c r="F1222" s="3" t="s">
        <v>2380</v>
      </c>
      <c r="G1222" s="3" t="s">
        <v>2381</v>
      </c>
      <c r="H1222" s="3" t="s">
        <v>2380</v>
      </c>
      <c r="I1222" s="14">
        <v>180</v>
      </c>
      <c r="J1222" s="14" t="str">
        <f t="shared" si="97"/>
        <v>No</v>
      </c>
      <c r="K1222" s="14">
        <f t="shared" si="95"/>
        <v>0</v>
      </c>
      <c r="L1222" s="14" t="str">
        <f t="shared" si="98"/>
        <v>No</v>
      </c>
      <c r="M1222" s="14" t="str">
        <f t="shared" si="96"/>
        <v>Yes</v>
      </c>
      <c r="N1222" s="28">
        <v>29.64</v>
      </c>
      <c r="O1222" s="19" t="str" cm="1">
        <f t="array" ref="O1222">_xlfn.IFS(N1222&lt;18.5,"Underweight",N1222&lt;25,"Normalweight",N1222&lt;30,"Overweight",N1222&gt;=30,"Obesity")</f>
        <v>Overweight</v>
      </c>
      <c r="P1222" s="38" t="s">
        <v>1151</v>
      </c>
      <c r="Q1222" s="28">
        <v>29.64</v>
      </c>
      <c r="R1222" s="38">
        <v>10.82</v>
      </c>
      <c r="S1222" s="38" t="s">
        <v>2383</v>
      </c>
      <c r="T1222" s="38" t="s">
        <v>2380</v>
      </c>
      <c r="U1222" s="38" t="s">
        <v>2380</v>
      </c>
      <c r="V1222" s="38">
        <v>0</v>
      </c>
      <c r="W1222" s="38" t="s">
        <v>2380</v>
      </c>
      <c r="X1222" s="38" t="s">
        <v>8392</v>
      </c>
      <c r="Y1222" s="19" t="str">
        <f t="shared" si="99"/>
        <v>Diabetes</v>
      </c>
    </row>
    <row r="1223" spans="1:25" x14ac:dyDescent="0.35">
      <c r="A1223" s="3" t="s">
        <v>1150</v>
      </c>
      <c r="B1223" s="3">
        <v>31.27</v>
      </c>
      <c r="C1223" s="3">
        <v>7.73</v>
      </c>
      <c r="D1223" s="3" t="s">
        <v>2382</v>
      </c>
      <c r="E1223" s="3" t="s">
        <v>2380</v>
      </c>
      <c r="F1223" s="3" t="s">
        <v>2380</v>
      </c>
      <c r="G1223" s="3">
        <v>1</v>
      </c>
      <c r="H1223" s="3" t="s">
        <v>2380</v>
      </c>
      <c r="I1223" s="14">
        <v>180</v>
      </c>
      <c r="J1223" s="14" t="str">
        <f t="shared" si="97"/>
        <v>No</v>
      </c>
      <c r="K1223" s="14">
        <f t="shared" si="95"/>
        <v>1</v>
      </c>
      <c r="L1223" s="14" t="str">
        <f t="shared" si="98"/>
        <v>No</v>
      </c>
      <c r="M1223" s="14" t="str">
        <f t="shared" si="96"/>
        <v>Yes</v>
      </c>
      <c r="N1223" s="28">
        <v>31.27</v>
      </c>
      <c r="O1223" s="19" t="str" cm="1">
        <f t="array" ref="O1223">_xlfn.IFS(N1223&lt;18.5,"Underweight",N1223&lt;25,"Normalweight",N1223&lt;30,"Overweight",N1223&gt;=30,"Obesity")</f>
        <v>Obesity</v>
      </c>
      <c r="P1223" s="38" t="s">
        <v>1150</v>
      </c>
      <c r="Q1223" s="28">
        <v>31.27</v>
      </c>
      <c r="R1223" s="38">
        <v>7.73</v>
      </c>
      <c r="S1223" s="38" t="s">
        <v>2383</v>
      </c>
      <c r="T1223" s="38" t="s">
        <v>2380</v>
      </c>
      <c r="U1223" s="38" t="s">
        <v>2380</v>
      </c>
      <c r="V1223" s="38">
        <v>1</v>
      </c>
      <c r="W1223" s="38" t="s">
        <v>2380</v>
      </c>
      <c r="X1223" s="38" t="s">
        <v>8391</v>
      </c>
      <c r="Y1223" s="19" t="str">
        <f t="shared" si="99"/>
        <v>Diabetes</v>
      </c>
    </row>
    <row r="1224" spans="1:25" x14ac:dyDescent="0.35">
      <c r="A1224" s="3" t="s">
        <v>1149</v>
      </c>
      <c r="B1224" s="3">
        <v>19.95</v>
      </c>
      <c r="C1224" s="3">
        <v>6.24</v>
      </c>
      <c r="D1224" s="3" t="s">
        <v>2382</v>
      </c>
      <c r="E1224" s="3" t="s">
        <v>2380</v>
      </c>
      <c r="F1224" s="3" t="s">
        <v>2380</v>
      </c>
      <c r="G1224" s="3" t="s">
        <v>2381</v>
      </c>
      <c r="H1224" s="3" t="s">
        <v>2380</v>
      </c>
      <c r="I1224" s="14">
        <v>180</v>
      </c>
      <c r="J1224" s="14" t="str">
        <f t="shared" si="97"/>
        <v>No</v>
      </c>
      <c r="K1224" s="14">
        <f t="shared" si="95"/>
        <v>0</v>
      </c>
      <c r="L1224" s="14" t="str">
        <f t="shared" si="98"/>
        <v>No</v>
      </c>
      <c r="M1224" s="14" t="str">
        <f t="shared" si="96"/>
        <v>Yes</v>
      </c>
      <c r="N1224" s="28">
        <v>19.95</v>
      </c>
      <c r="O1224" s="19" t="str" cm="1">
        <f t="array" ref="O1224">_xlfn.IFS(N1224&lt;18.5,"Underweight",N1224&lt;25,"Normalweight",N1224&lt;30,"Overweight",N1224&gt;=30,"Obesity")</f>
        <v>Normalweight</v>
      </c>
      <c r="P1224" s="38" t="s">
        <v>1149</v>
      </c>
      <c r="Q1224" s="28">
        <v>19.95</v>
      </c>
      <c r="R1224" s="38">
        <v>6.24</v>
      </c>
      <c r="S1224" s="38" t="s">
        <v>2383</v>
      </c>
      <c r="T1224" s="38" t="s">
        <v>2380</v>
      </c>
      <c r="U1224" s="38" t="s">
        <v>2380</v>
      </c>
      <c r="V1224" s="38">
        <v>0</v>
      </c>
      <c r="W1224" s="38" t="s">
        <v>2380</v>
      </c>
      <c r="X1224" s="38" t="s">
        <v>8393</v>
      </c>
      <c r="Y1224" s="19" t="str">
        <f t="shared" si="99"/>
        <v>Prediabetes</v>
      </c>
    </row>
    <row r="1225" spans="1:25" x14ac:dyDescent="0.35">
      <c r="A1225" s="3" t="s">
        <v>1148</v>
      </c>
      <c r="B1225" s="3">
        <v>21.3</v>
      </c>
      <c r="C1225" s="3">
        <v>10.42</v>
      </c>
      <c r="D1225" s="3" t="s">
        <v>2380</v>
      </c>
      <c r="E1225" s="3" t="s">
        <v>2380</v>
      </c>
      <c r="F1225" s="3" t="s">
        <v>2380</v>
      </c>
      <c r="G1225" s="3">
        <v>2</v>
      </c>
      <c r="H1225" s="3" t="s">
        <v>2380</v>
      </c>
      <c r="I1225" s="14">
        <v>180</v>
      </c>
      <c r="J1225" s="14" t="str">
        <f t="shared" si="97"/>
        <v>No</v>
      </c>
      <c r="K1225" s="14">
        <f t="shared" si="95"/>
        <v>2</v>
      </c>
      <c r="L1225" s="14" t="str">
        <f t="shared" si="98"/>
        <v>No</v>
      </c>
      <c r="M1225" s="14" t="str">
        <f t="shared" si="96"/>
        <v>No</v>
      </c>
      <c r="N1225" s="28">
        <v>21.3</v>
      </c>
      <c r="O1225" s="19" t="str" cm="1">
        <f t="array" ref="O1225">_xlfn.IFS(N1225&lt;18.5,"Underweight",N1225&lt;25,"Normalweight",N1225&lt;30,"Overweight",N1225&gt;=30,"Obesity")</f>
        <v>Normalweight</v>
      </c>
      <c r="P1225" s="38" t="s">
        <v>1148</v>
      </c>
      <c r="Q1225" s="28">
        <v>21.3</v>
      </c>
      <c r="R1225" s="38">
        <v>10.42</v>
      </c>
      <c r="S1225" s="38" t="s">
        <v>2380</v>
      </c>
      <c r="T1225" s="38" t="s">
        <v>2380</v>
      </c>
      <c r="U1225" s="38" t="s">
        <v>2380</v>
      </c>
      <c r="V1225" s="38">
        <v>2</v>
      </c>
      <c r="W1225" s="38" t="s">
        <v>2380</v>
      </c>
      <c r="X1225" s="38" t="s">
        <v>8393</v>
      </c>
      <c r="Y1225" s="19" t="str">
        <f t="shared" si="99"/>
        <v>Normal</v>
      </c>
    </row>
    <row r="1226" spans="1:25" x14ac:dyDescent="0.35">
      <c r="A1226" s="3" t="s">
        <v>1147</v>
      </c>
      <c r="B1226" s="3">
        <v>31.635000000000002</v>
      </c>
      <c r="C1226" s="3">
        <v>11.11</v>
      </c>
      <c r="D1226" s="3" t="s">
        <v>2380</v>
      </c>
      <c r="E1226" s="3" t="s">
        <v>2380</v>
      </c>
      <c r="F1226" s="3" t="s">
        <v>2380</v>
      </c>
      <c r="G1226" s="3" t="s">
        <v>2381</v>
      </c>
      <c r="H1226" s="3" t="s">
        <v>2380</v>
      </c>
      <c r="I1226" s="14">
        <v>180</v>
      </c>
      <c r="J1226" s="14" t="str">
        <f t="shared" si="97"/>
        <v>No</v>
      </c>
      <c r="K1226" s="14">
        <f t="shared" si="95"/>
        <v>0</v>
      </c>
      <c r="L1226" s="14" t="str">
        <f t="shared" si="98"/>
        <v>No</v>
      </c>
      <c r="M1226" s="14" t="str">
        <f t="shared" si="96"/>
        <v>No</v>
      </c>
      <c r="N1226" s="28">
        <v>31.635000000000002</v>
      </c>
      <c r="O1226" s="19" t="str" cm="1">
        <f t="array" ref="O1226">_xlfn.IFS(N1226&lt;18.5,"Underweight",N1226&lt;25,"Normalweight",N1226&lt;30,"Overweight",N1226&gt;=30,"Obesity")</f>
        <v>Obesity</v>
      </c>
      <c r="P1226" s="38" t="s">
        <v>1147</v>
      </c>
      <c r="Q1226" s="28">
        <v>31.635000000000002</v>
      </c>
      <c r="R1226" s="38">
        <v>11.11</v>
      </c>
      <c r="S1226" s="38" t="s">
        <v>2380</v>
      </c>
      <c r="T1226" s="38" t="s">
        <v>2380</v>
      </c>
      <c r="U1226" s="38" t="s">
        <v>2380</v>
      </c>
      <c r="V1226" s="38">
        <v>0</v>
      </c>
      <c r="W1226" s="38" t="s">
        <v>2380</v>
      </c>
      <c r="X1226" s="38" t="s">
        <v>8391</v>
      </c>
      <c r="Y1226" s="19" t="str">
        <f t="shared" si="99"/>
        <v>Diabetes</v>
      </c>
    </row>
    <row r="1227" spans="1:25" x14ac:dyDescent="0.35">
      <c r="A1227" s="3" t="s">
        <v>1146</v>
      </c>
      <c r="B1227" s="3">
        <v>23.9</v>
      </c>
      <c r="C1227" s="3">
        <v>7.67</v>
      </c>
      <c r="D1227" s="3" t="s">
        <v>2382</v>
      </c>
      <c r="E1227" s="3" t="s">
        <v>2380</v>
      </c>
      <c r="F1227" s="3" t="s">
        <v>2380</v>
      </c>
      <c r="G1227" s="3">
        <v>2</v>
      </c>
      <c r="H1227" s="3" t="s">
        <v>2380</v>
      </c>
      <c r="I1227" s="14">
        <v>180</v>
      </c>
      <c r="J1227" s="14" t="str">
        <f t="shared" si="97"/>
        <v>No</v>
      </c>
      <c r="K1227" s="14">
        <f t="shared" si="95"/>
        <v>2</v>
      </c>
      <c r="L1227" s="14" t="str">
        <f t="shared" si="98"/>
        <v>No</v>
      </c>
      <c r="M1227" s="14" t="str">
        <f t="shared" si="96"/>
        <v>Yes</v>
      </c>
      <c r="N1227" s="28">
        <v>23.9</v>
      </c>
      <c r="O1227" s="19" t="str" cm="1">
        <f t="array" ref="O1227">_xlfn.IFS(N1227&lt;18.5,"Underweight",N1227&lt;25,"Normalweight",N1227&lt;30,"Overweight",N1227&gt;=30,"Obesity")</f>
        <v>Normalweight</v>
      </c>
      <c r="P1227" s="38" t="s">
        <v>1146</v>
      </c>
      <c r="Q1227" s="28">
        <v>23.9</v>
      </c>
      <c r="R1227" s="38">
        <v>7.67</v>
      </c>
      <c r="S1227" s="38" t="s">
        <v>2383</v>
      </c>
      <c r="T1227" s="38" t="s">
        <v>2380</v>
      </c>
      <c r="U1227" s="38" t="s">
        <v>2380</v>
      </c>
      <c r="V1227" s="38">
        <v>2</v>
      </c>
      <c r="W1227" s="38" t="s">
        <v>2380</v>
      </c>
      <c r="X1227" s="38" t="s">
        <v>8393</v>
      </c>
      <c r="Y1227" s="19" t="str">
        <f t="shared" si="99"/>
        <v>Diabetes</v>
      </c>
    </row>
    <row r="1228" spans="1:25" x14ac:dyDescent="0.35">
      <c r="A1228" s="3" t="s">
        <v>1145</v>
      </c>
      <c r="B1228" s="3">
        <v>34.15</v>
      </c>
      <c r="C1228" s="3">
        <v>6.15</v>
      </c>
      <c r="D1228" s="3" t="s">
        <v>2380</v>
      </c>
      <c r="E1228" s="3" t="s">
        <v>2380</v>
      </c>
      <c r="F1228" s="3" t="s">
        <v>2380</v>
      </c>
      <c r="G1228" s="3" t="s">
        <v>2381</v>
      </c>
      <c r="H1228" s="3" t="s">
        <v>2380</v>
      </c>
      <c r="I1228" s="14">
        <v>180</v>
      </c>
      <c r="J1228" s="14" t="str">
        <f t="shared" si="97"/>
        <v>No</v>
      </c>
      <c r="K1228" s="14">
        <f t="shared" si="95"/>
        <v>0</v>
      </c>
      <c r="L1228" s="14" t="str">
        <f t="shared" si="98"/>
        <v>No</v>
      </c>
      <c r="M1228" s="14" t="str">
        <f t="shared" si="96"/>
        <v>No</v>
      </c>
      <c r="N1228" s="28">
        <v>34.15</v>
      </c>
      <c r="O1228" s="19" t="str" cm="1">
        <f t="array" ref="O1228">_xlfn.IFS(N1228&lt;18.5,"Underweight",N1228&lt;25,"Normalweight",N1228&lt;30,"Overweight",N1228&gt;=30,"Obesity")</f>
        <v>Obesity</v>
      </c>
      <c r="P1228" s="38" t="s">
        <v>1145</v>
      </c>
      <c r="Q1228" s="28">
        <v>34.15</v>
      </c>
      <c r="R1228" s="38">
        <v>6.15</v>
      </c>
      <c r="S1228" s="38" t="s">
        <v>2380</v>
      </c>
      <c r="T1228" s="38" t="s">
        <v>2380</v>
      </c>
      <c r="U1228" s="38" t="s">
        <v>2380</v>
      </c>
      <c r="V1228" s="38">
        <v>0</v>
      </c>
      <c r="W1228" s="38" t="s">
        <v>2380</v>
      </c>
      <c r="X1228" s="38" t="s">
        <v>8391</v>
      </c>
      <c r="Y1228" s="19" t="str">
        <f t="shared" si="99"/>
        <v>Prediabetes</v>
      </c>
    </row>
    <row r="1229" spans="1:25" x14ac:dyDescent="0.35">
      <c r="A1229" s="3" t="s">
        <v>1144</v>
      </c>
      <c r="B1229" s="3">
        <v>28.71</v>
      </c>
      <c r="C1229" s="3">
        <v>5.71</v>
      </c>
      <c r="D1229" s="3" t="s">
        <v>2380</v>
      </c>
      <c r="E1229" s="3" t="s">
        <v>2380</v>
      </c>
      <c r="F1229" s="3" t="s">
        <v>2380</v>
      </c>
      <c r="G1229" s="3" t="s">
        <v>2381</v>
      </c>
      <c r="H1229" s="3" t="s">
        <v>2380</v>
      </c>
      <c r="I1229" s="14">
        <v>180</v>
      </c>
      <c r="J1229" s="14" t="str">
        <f t="shared" si="97"/>
        <v>No</v>
      </c>
      <c r="K1229" s="14">
        <f t="shared" si="95"/>
        <v>0</v>
      </c>
      <c r="L1229" s="14" t="str">
        <f t="shared" si="98"/>
        <v>No</v>
      </c>
      <c r="M1229" s="14" t="str">
        <f t="shared" si="96"/>
        <v>No</v>
      </c>
      <c r="N1229" s="28">
        <v>28.71</v>
      </c>
      <c r="O1229" s="19" t="str" cm="1">
        <f t="array" ref="O1229">_xlfn.IFS(N1229&lt;18.5,"Underweight",N1229&lt;25,"Normalweight",N1229&lt;30,"Overweight",N1229&gt;=30,"Obesity")</f>
        <v>Overweight</v>
      </c>
      <c r="P1229" s="38" t="s">
        <v>1144</v>
      </c>
      <c r="Q1229" s="28">
        <v>28.71</v>
      </c>
      <c r="R1229" s="38">
        <v>5.71</v>
      </c>
      <c r="S1229" s="38" t="s">
        <v>2380</v>
      </c>
      <c r="T1229" s="38" t="s">
        <v>2380</v>
      </c>
      <c r="U1229" s="38" t="s">
        <v>2380</v>
      </c>
      <c r="V1229" s="38">
        <v>0</v>
      </c>
      <c r="W1229" s="38" t="s">
        <v>2380</v>
      </c>
      <c r="X1229" s="38" t="s">
        <v>8392</v>
      </c>
      <c r="Y1229" s="19" t="str">
        <f t="shared" si="99"/>
        <v>Prediabetes</v>
      </c>
    </row>
    <row r="1230" spans="1:25" x14ac:dyDescent="0.35">
      <c r="A1230" s="3" t="s">
        <v>1143</v>
      </c>
      <c r="B1230" s="3">
        <v>36.700000000000003</v>
      </c>
      <c r="C1230" s="3">
        <v>8.6999999999999993</v>
      </c>
      <c r="D1230" s="3" t="s">
        <v>2382</v>
      </c>
      <c r="E1230" s="3" t="s">
        <v>2380</v>
      </c>
      <c r="F1230" s="3" t="s">
        <v>2380</v>
      </c>
      <c r="G1230" s="3">
        <v>2</v>
      </c>
      <c r="H1230" s="3" t="s">
        <v>2380</v>
      </c>
      <c r="I1230" s="14">
        <v>180</v>
      </c>
      <c r="J1230" s="14" t="str">
        <f t="shared" si="97"/>
        <v>No</v>
      </c>
      <c r="K1230" s="14">
        <f t="shared" si="95"/>
        <v>2</v>
      </c>
      <c r="L1230" s="14" t="str">
        <f t="shared" si="98"/>
        <v>No</v>
      </c>
      <c r="M1230" s="14" t="str">
        <f t="shared" si="96"/>
        <v>Yes</v>
      </c>
      <c r="N1230" s="28">
        <v>36.700000000000003</v>
      </c>
      <c r="O1230" s="19" t="str" cm="1">
        <f t="array" ref="O1230">_xlfn.IFS(N1230&lt;18.5,"Underweight",N1230&lt;25,"Normalweight",N1230&lt;30,"Overweight",N1230&gt;=30,"Obesity")</f>
        <v>Obesity</v>
      </c>
      <c r="P1230" s="38" t="s">
        <v>1143</v>
      </c>
      <c r="Q1230" s="28">
        <v>36.700000000000003</v>
      </c>
      <c r="R1230" s="38">
        <v>8.6999999999999993</v>
      </c>
      <c r="S1230" s="38" t="s">
        <v>2383</v>
      </c>
      <c r="T1230" s="38" t="s">
        <v>2380</v>
      </c>
      <c r="U1230" s="38" t="s">
        <v>2380</v>
      </c>
      <c r="V1230" s="38">
        <v>2</v>
      </c>
      <c r="W1230" s="38" t="s">
        <v>2380</v>
      </c>
      <c r="X1230" s="38" t="s">
        <v>8391</v>
      </c>
      <c r="Y1230" s="19" t="str">
        <f t="shared" si="99"/>
        <v>Normal</v>
      </c>
    </row>
    <row r="1231" spans="1:25" x14ac:dyDescent="0.35">
      <c r="A1231" s="3" t="s">
        <v>1142</v>
      </c>
      <c r="B1231" s="3">
        <v>34.1</v>
      </c>
      <c r="C1231" s="3">
        <v>9.0399999999999991</v>
      </c>
      <c r="D1231" s="3" t="s">
        <v>2382</v>
      </c>
      <c r="E1231" s="3" t="s">
        <v>2380</v>
      </c>
      <c r="F1231" s="3" t="s">
        <v>2380</v>
      </c>
      <c r="G1231" s="3">
        <v>2</v>
      </c>
      <c r="H1231" s="3" t="s">
        <v>2380</v>
      </c>
      <c r="I1231" s="14">
        <v>180</v>
      </c>
      <c r="J1231" s="14" t="str">
        <f t="shared" si="97"/>
        <v>No</v>
      </c>
      <c r="K1231" s="14">
        <f t="shared" si="95"/>
        <v>2</v>
      </c>
      <c r="L1231" s="14" t="str">
        <f t="shared" si="98"/>
        <v>No</v>
      </c>
      <c r="M1231" s="14" t="str">
        <f t="shared" si="96"/>
        <v>Yes</v>
      </c>
      <c r="N1231" s="28">
        <v>34.1</v>
      </c>
      <c r="O1231" s="19" t="str" cm="1">
        <f t="array" ref="O1231">_xlfn.IFS(N1231&lt;18.5,"Underweight",N1231&lt;25,"Normalweight",N1231&lt;30,"Overweight",N1231&gt;=30,"Obesity")</f>
        <v>Obesity</v>
      </c>
      <c r="P1231" s="38" t="s">
        <v>1142</v>
      </c>
      <c r="Q1231" s="28">
        <v>34.1</v>
      </c>
      <c r="R1231" s="38">
        <v>9.0399999999999991</v>
      </c>
      <c r="S1231" s="38" t="s">
        <v>2383</v>
      </c>
      <c r="T1231" s="38" t="s">
        <v>2380</v>
      </c>
      <c r="U1231" s="38" t="s">
        <v>2380</v>
      </c>
      <c r="V1231" s="38">
        <v>2</v>
      </c>
      <c r="W1231" s="38" t="s">
        <v>2380</v>
      </c>
      <c r="X1231" s="38" t="s">
        <v>8391</v>
      </c>
      <c r="Y1231" s="19" t="str">
        <f t="shared" si="99"/>
        <v>Diabetes</v>
      </c>
    </row>
    <row r="1232" spans="1:25" x14ac:dyDescent="0.35">
      <c r="A1232" s="3" t="s">
        <v>1141</v>
      </c>
      <c r="B1232" s="3">
        <v>25.7</v>
      </c>
      <c r="C1232" s="3">
        <v>5.61</v>
      </c>
      <c r="D1232" s="3" t="s">
        <v>2380</v>
      </c>
      <c r="E1232" s="3" t="s">
        <v>2380</v>
      </c>
      <c r="F1232" s="3" t="s">
        <v>2380</v>
      </c>
      <c r="G1232" s="3" t="s">
        <v>2381</v>
      </c>
      <c r="H1232" s="3" t="s">
        <v>2380</v>
      </c>
      <c r="I1232" s="14">
        <v>180</v>
      </c>
      <c r="J1232" s="14" t="str">
        <f t="shared" si="97"/>
        <v>No</v>
      </c>
      <c r="K1232" s="14">
        <f t="shared" si="95"/>
        <v>0</v>
      </c>
      <c r="L1232" s="14" t="str">
        <f t="shared" si="98"/>
        <v>No</v>
      </c>
      <c r="M1232" s="14" t="str">
        <f t="shared" si="96"/>
        <v>No</v>
      </c>
      <c r="N1232" s="28">
        <v>25.7</v>
      </c>
      <c r="O1232" s="19" t="str" cm="1">
        <f t="array" ref="O1232">_xlfn.IFS(N1232&lt;18.5,"Underweight",N1232&lt;25,"Normalweight",N1232&lt;30,"Overweight",N1232&gt;=30,"Obesity")</f>
        <v>Overweight</v>
      </c>
      <c r="P1232" s="38" t="s">
        <v>1141</v>
      </c>
      <c r="Q1232" s="28">
        <v>25.7</v>
      </c>
      <c r="R1232" s="38">
        <v>5.61</v>
      </c>
      <c r="S1232" s="38" t="s">
        <v>2380</v>
      </c>
      <c r="T1232" s="38" t="s">
        <v>2380</v>
      </c>
      <c r="U1232" s="38" t="s">
        <v>2380</v>
      </c>
      <c r="V1232" s="38">
        <v>0</v>
      </c>
      <c r="W1232" s="38" t="s">
        <v>2380</v>
      </c>
      <c r="X1232" s="38" t="s">
        <v>8392</v>
      </c>
      <c r="Y1232" s="19" t="str">
        <f t="shared" si="99"/>
        <v>Prediabetes</v>
      </c>
    </row>
    <row r="1233" spans="1:25" x14ac:dyDescent="0.35">
      <c r="A1233" s="3" t="s">
        <v>1140</v>
      </c>
      <c r="B1233" s="3">
        <v>21.68</v>
      </c>
      <c r="C1233" s="3">
        <v>8.1199999999999992</v>
      </c>
      <c r="D1233" s="3" t="s">
        <v>2380</v>
      </c>
      <c r="E1233" s="3" t="s">
        <v>2380</v>
      </c>
      <c r="F1233" s="3" t="s">
        <v>2380</v>
      </c>
      <c r="G1233" s="3" t="s">
        <v>2381</v>
      </c>
      <c r="H1233" s="3" t="s">
        <v>2380</v>
      </c>
      <c r="I1233" s="14">
        <v>180</v>
      </c>
      <c r="J1233" s="14" t="str">
        <f t="shared" si="97"/>
        <v>No</v>
      </c>
      <c r="K1233" s="14">
        <f t="shared" si="95"/>
        <v>0</v>
      </c>
      <c r="L1233" s="14" t="str">
        <f t="shared" si="98"/>
        <v>No</v>
      </c>
      <c r="M1233" s="14" t="str">
        <f t="shared" si="96"/>
        <v>No</v>
      </c>
      <c r="N1233" s="28">
        <v>21.68</v>
      </c>
      <c r="O1233" s="19" t="str" cm="1">
        <f t="array" ref="O1233">_xlfn.IFS(N1233&lt;18.5,"Underweight",N1233&lt;25,"Normalweight",N1233&lt;30,"Overweight",N1233&gt;=30,"Obesity")</f>
        <v>Normalweight</v>
      </c>
      <c r="P1233" s="38" t="s">
        <v>1140</v>
      </c>
      <c r="Q1233" s="28">
        <v>21.68</v>
      </c>
      <c r="R1233" s="38">
        <v>8.1199999999999992</v>
      </c>
      <c r="S1233" s="38" t="s">
        <v>2380</v>
      </c>
      <c r="T1233" s="38" t="s">
        <v>2380</v>
      </c>
      <c r="U1233" s="38" t="s">
        <v>2380</v>
      </c>
      <c r="V1233" s="38">
        <v>0</v>
      </c>
      <c r="W1233" s="38" t="s">
        <v>2380</v>
      </c>
      <c r="X1233" s="38" t="s">
        <v>8393</v>
      </c>
      <c r="Y1233" s="19" t="str">
        <f t="shared" si="99"/>
        <v>Diabetes</v>
      </c>
    </row>
    <row r="1234" spans="1:25" x14ac:dyDescent="0.35">
      <c r="A1234" s="3" t="s">
        <v>1139</v>
      </c>
      <c r="B1234" s="3">
        <v>25.175000000000001</v>
      </c>
      <c r="C1234" s="3">
        <v>4.74</v>
      </c>
      <c r="D1234" s="3" t="s">
        <v>2380</v>
      </c>
      <c r="E1234" s="3" t="s">
        <v>2380</v>
      </c>
      <c r="F1234" s="3" t="s">
        <v>2380</v>
      </c>
      <c r="G1234" s="3" t="s">
        <v>2381</v>
      </c>
      <c r="H1234" s="3" t="s">
        <v>2380</v>
      </c>
      <c r="I1234" s="14">
        <v>180</v>
      </c>
      <c r="J1234" s="14" t="str">
        <f t="shared" si="97"/>
        <v>No</v>
      </c>
      <c r="K1234" s="14">
        <f t="shared" si="95"/>
        <v>0</v>
      </c>
      <c r="L1234" s="14" t="str">
        <f t="shared" si="98"/>
        <v>No</v>
      </c>
      <c r="M1234" s="14" t="str">
        <f t="shared" si="96"/>
        <v>No</v>
      </c>
      <c r="N1234" s="28">
        <v>25.175000000000001</v>
      </c>
      <c r="O1234" s="19" t="str" cm="1">
        <f t="array" ref="O1234">_xlfn.IFS(N1234&lt;18.5,"Underweight",N1234&lt;25,"Normalweight",N1234&lt;30,"Overweight",N1234&gt;=30,"Obesity")</f>
        <v>Overweight</v>
      </c>
      <c r="P1234" s="38" t="s">
        <v>1139</v>
      </c>
      <c r="Q1234" s="28">
        <v>25.175000000000001</v>
      </c>
      <c r="R1234" s="38">
        <v>4.74</v>
      </c>
      <c r="S1234" s="38" t="s">
        <v>2380</v>
      </c>
      <c r="T1234" s="38" t="s">
        <v>2380</v>
      </c>
      <c r="U1234" s="38" t="s">
        <v>2380</v>
      </c>
      <c r="V1234" s="38">
        <v>0</v>
      </c>
      <c r="W1234" s="38" t="s">
        <v>2380</v>
      </c>
      <c r="X1234" s="38" t="s">
        <v>8392</v>
      </c>
      <c r="Y1234" s="19" t="str">
        <f t="shared" si="99"/>
        <v>Prediabetes</v>
      </c>
    </row>
    <row r="1235" spans="1:25" x14ac:dyDescent="0.35">
      <c r="A1235" s="3" t="s">
        <v>1138</v>
      </c>
      <c r="B1235" s="3">
        <v>44.77</v>
      </c>
      <c r="C1235" s="3">
        <v>4.0599999999999996</v>
      </c>
      <c r="D1235" s="3" t="s">
        <v>2380</v>
      </c>
      <c r="E1235" s="3" t="s">
        <v>2380</v>
      </c>
      <c r="F1235" s="3" t="s">
        <v>2380</v>
      </c>
      <c r="G1235" s="3">
        <v>2</v>
      </c>
      <c r="H1235" s="3" t="s">
        <v>2380</v>
      </c>
      <c r="I1235" s="14">
        <v>180</v>
      </c>
      <c r="J1235" s="14" t="str">
        <f t="shared" si="97"/>
        <v>No</v>
      </c>
      <c r="K1235" s="14">
        <f t="shared" si="95"/>
        <v>2</v>
      </c>
      <c r="L1235" s="14" t="str">
        <f t="shared" si="98"/>
        <v>No</v>
      </c>
      <c r="M1235" s="14" t="str">
        <f t="shared" si="96"/>
        <v>No</v>
      </c>
      <c r="N1235" s="28">
        <v>44.77</v>
      </c>
      <c r="O1235" s="19" t="str" cm="1">
        <f t="array" ref="O1235">_xlfn.IFS(N1235&lt;18.5,"Underweight",N1235&lt;25,"Normalweight",N1235&lt;30,"Overweight",N1235&gt;=30,"Obesity")</f>
        <v>Obesity</v>
      </c>
      <c r="P1235" s="38" t="s">
        <v>1138</v>
      </c>
      <c r="Q1235" s="28">
        <v>44.77</v>
      </c>
      <c r="R1235" s="38">
        <v>4.0599999999999996</v>
      </c>
      <c r="S1235" s="38" t="s">
        <v>2380</v>
      </c>
      <c r="T1235" s="38" t="s">
        <v>2380</v>
      </c>
      <c r="U1235" s="38" t="s">
        <v>2380</v>
      </c>
      <c r="V1235" s="38">
        <v>2</v>
      </c>
      <c r="W1235" s="38" t="s">
        <v>2380</v>
      </c>
      <c r="X1235" s="38" t="s">
        <v>8391</v>
      </c>
      <c r="Y1235" s="19" t="str">
        <f t="shared" si="99"/>
        <v>Normal</v>
      </c>
    </row>
    <row r="1236" spans="1:25" x14ac:dyDescent="0.35">
      <c r="A1236" s="3" t="s">
        <v>1137</v>
      </c>
      <c r="B1236" s="3">
        <v>37.07</v>
      </c>
      <c r="C1236" s="3">
        <v>5.69</v>
      </c>
      <c r="D1236" s="3" t="s">
        <v>2380</v>
      </c>
      <c r="E1236" s="3" t="s">
        <v>2380</v>
      </c>
      <c r="F1236" s="3" t="s">
        <v>2380</v>
      </c>
      <c r="G1236" s="3">
        <v>2</v>
      </c>
      <c r="H1236" s="3" t="s">
        <v>2380</v>
      </c>
      <c r="I1236" s="14">
        <v>180</v>
      </c>
      <c r="J1236" s="14" t="str">
        <f t="shared" si="97"/>
        <v>No</v>
      </c>
      <c r="K1236" s="14">
        <f t="shared" si="95"/>
        <v>2</v>
      </c>
      <c r="L1236" s="14" t="str">
        <f t="shared" si="98"/>
        <v>No</v>
      </c>
      <c r="M1236" s="14" t="str">
        <f t="shared" si="96"/>
        <v>No</v>
      </c>
      <c r="N1236" s="28">
        <v>37.07</v>
      </c>
      <c r="O1236" s="19" t="str" cm="1">
        <f t="array" ref="O1236">_xlfn.IFS(N1236&lt;18.5,"Underweight",N1236&lt;25,"Normalweight",N1236&lt;30,"Overweight",N1236&gt;=30,"Obesity")</f>
        <v>Obesity</v>
      </c>
      <c r="P1236" s="38" t="s">
        <v>1137</v>
      </c>
      <c r="Q1236" s="28">
        <v>37.07</v>
      </c>
      <c r="R1236" s="38">
        <v>5.69</v>
      </c>
      <c r="S1236" s="38" t="s">
        <v>2380</v>
      </c>
      <c r="T1236" s="38" t="s">
        <v>2380</v>
      </c>
      <c r="U1236" s="38" t="s">
        <v>2380</v>
      </c>
      <c r="V1236" s="38">
        <v>2</v>
      </c>
      <c r="W1236" s="38" t="s">
        <v>2380</v>
      </c>
      <c r="X1236" s="38" t="s">
        <v>8391</v>
      </c>
      <c r="Y1236" s="19" t="str">
        <f t="shared" si="99"/>
        <v>Prediabetes</v>
      </c>
    </row>
    <row r="1237" spans="1:25" x14ac:dyDescent="0.35">
      <c r="A1237" s="3" t="s">
        <v>1136</v>
      </c>
      <c r="B1237" s="3">
        <v>39.799999999999997</v>
      </c>
      <c r="C1237" s="3">
        <v>5.66</v>
      </c>
      <c r="D1237" s="3" t="s">
        <v>2380</v>
      </c>
      <c r="E1237" s="3" t="s">
        <v>2380</v>
      </c>
      <c r="F1237" s="3" t="s">
        <v>2383</v>
      </c>
      <c r="G1237" s="3">
        <v>1</v>
      </c>
      <c r="H1237" s="3" t="s">
        <v>2380</v>
      </c>
      <c r="I1237" s="14">
        <v>180</v>
      </c>
      <c r="J1237" s="14" t="str">
        <f t="shared" si="97"/>
        <v>No</v>
      </c>
      <c r="K1237" s="14">
        <f t="shared" si="95"/>
        <v>1</v>
      </c>
      <c r="L1237" s="14" t="str">
        <f t="shared" si="98"/>
        <v>No</v>
      </c>
      <c r="M1237" s="14" t="str">
        <f t="shared" si="96"/>
        <v>No</v>
      </c>
      <c r="N1237" s="28">
        <v>39.799999999999997</v>
      </c>
      <c r="O1237" s="19" t="str" cm="1">
        <f t="array" ref="O1237">_xlfn.IFS(N1237&lt;18.5,"Underweight",N1237&lt;25,"Normalweight",N1237&lt;30,"Overweight",N1237&gt;=30,"Obesity")</f>
        <v>Obesity</v>
      </c>
      <c r="P1237" s="38" t="s">
        <v>1136</v>
      </c>
      <c r="Q1237" s="28">
        <v>39.799999999999997</v>
      </c>
      <c r="R1237" s="38">
        <v>5.66</v>
      </c>
      <c r="S1237" s="38" t="s">
        <v>2380</v>
      </c>
      <c r="T1237" s="38" t="s">
        <v>2380</v>
      </c>
      <c r="U1237" s="38" t="s">
        <v>2383</v>
      </c>
      <c r="V1237" s="38">
        <v>1</v>
      </c>
      <c r="W1237" s="38" t="s">
        <v>2380</v>
      </c>
      <c r="X1237" s="38" t="s">
        <v>8391</v>
      </c>
      <c r="Y1237" s="19" t="str">
        <f t="shared" si="99"/>
        <v>Prediabetes</v>
      </c>
    </row>
    <row r="1238" spans="1:25" x14ac:dyDescent="0.35">
      <c r="A1238" s="3" t="s">
        <v>1135</v>
      </c>
      <c r="B1238" s="3">
        <v>26.36</v>
      </c>
      <c r="C1238" s="3">
        <v>4.32</v>
      </c>
      <c r="D1238" s="3" t="s">
        <v>2380</v>
      </c>
      <c r="E1238" s="3" t="s">
        <v>2380</v>
      </c>
      <c r="F1238" s="3" t="s">
        <v>2383</v>
      </c>
      <c r="G1238" s="3">
        <v>1</v>
      </c>
      <c r="H1238" s="3" t="s">
        <v>2380</v>
      </c>
      <c r="I1238" s="14">
        <v>180</v>
      </c>
      <c r="J1238" s="14" t="str">
        <f t="shared" si="97"/>
        <v>No</v>
      </c>
      <c r="K1238" s="14">
        <f t="shared" si="95"/>
        <v>1</v>
      </c>
      <c r="L1238" s="14" t="str">
        <f t="shared" si="98"/>
        <v>No</v>
      </c>
      <c r="M1238" s="14" t="str">
        <f t="shared" si="96"/>
        <v>No</v>
      </c>
      <c r="N1238" s="28">
        <v>26.36</v>
      </c>
      <c r="O1238" s="19" t="str" cm="1">
        <f t="array" ref="O1238">_xlfn.IFS(N1238&lt;18.5,"Underweight",N1238&lt;25,"Normalweight",N1238&lt;30,"Overweight",N1238&gt;=30,"Obesity")</f>
        <v>Overweight</v>
      </c>
      <c r="P1238" s="38" t="s">
        <v>1135</v>
      </c>
      <c r="Q1238" s="28">
        <v>26.36</v>
      </c>
      <c r="R1238" s="38">
        <v>4.32</v>
      </c>
      <c r="S1238" s="38" t="s">
        <v>2380</v>
      </c>
      <c r="T1238" s="38" t="s">
        <v>2380</v>
      </c>
      <c r="U1238" s="38" t="s">
        <v>2383</v>
      </c>
      <c r="V1238" s="38">
        <v>1</v>
      </c>
      <c r="W1238" s="38" t="s">
        <v>2380</v>
      </c>
      <c r="X1238" s="38" t="s">
        <v>8392</v>
      </c>
      <c r="Y1238" s="19" t="str">
        <f t="shared" si="99"/>
        <v>Prediabetes</v>
      </c>
    </row>
    <row r="1239" spans="1:25" x14ac:dyDescent="0.35">
      <c r="A1239" s="3" t="s">
        <v>1134</v>
      </c>
      <c r="B1239" s="3">
        <v>29.925000000000001</v>
      </c>
      <c r="C1239" s="3">
        <v>8.2899999999999991</v>
      </c>
      <c r="D1239" s="3" t="s">
        <v>2380</v>
      </c>
      <c r="E1239" s="3" t="s">
        <v>2380</v>
      </c>
      <c r="F1239" s="3" t="s">
        <v>2380</v>
      </c>
      <c r="G1239" s="3">
        <v>2</v>
      </c>
      <c r="H1239" s="3" t="s">
        <v>2380</v>
      </c>
      <c r="I1239" s="14">
        <v>180</v>
      </c>
      <c r="J1239" s="14" t="str">
        <f t="shared" si="97"/>
        <v>No</v>
      </c>
      <c r="K1239" s="14">
        <f t="shared" si="95"/>
        <v>2</v>
      </c>
      <c r="L1239" s="14" t="str">
        <f t="shared" si="98"/>
        <v>No</v>
      </c>
      <c r="M1239" s="14" t="str">
        <f t="shared" si="96"/>
        <v>No</v>
      </c>
      <c r="N1239" s="28">
        <v>29.925000000000001</v>
      </c>
      <c r="O1239" s="19" t="str" cm="1">
        <f t="array" ref="O1239">_xlfn.IFS(N1239&lt;18.5,"Underweight",N1239&lt;25,"Normalweight",N1239&lt;30,"Overweight",N1239&gt;=30,"Obesity")</f>
        <v>Overweight</v>
      </c>
      <c r="P1239" s="38" t="s">
        <v>1134</v>
      </c>
      <c r="Q1239" s="28">
        <v>29.925000000000001</v>
      </c>
      <c r="R1239" s="38">
        <v>8.2899999999999991</v>
      </c>
      <c r="S1239" s="38" t="s">
        <v>2380</v>
      </c>
      <c r="T1239" s="38" t="s">
        <v>2380</v>
      </c>
      <c r="U1239" s="38" t="s">
        <v>2380</v>
      </c>
      <c r="V1239" s="38">
        <v>2</v>
      </c>
      <c r="W1239" s="38" t="s">
        <v>2380</v>
      </c>
      <c r="X1239" s="38" t="s">
        <v>8392</v>
      </c>
      <c r="Y1239" s="19" t="str">
        <f t="shared" si="99"/>
        <v>Normal</v>
      </c>
    </row>
    <row r="1240" spans="1:25" x14ac:dyDescent="0.35">
      <c r="A1240" s="3" t="s">
        <v>1133</v>
      </c>
      <c r="B1240" s="3">
        <v>37.29</v>
      </c>
      <c r="C1240" s="3">
        <v>10.46</v>
      </c>
      <c r="D1240" s="3" t="s">
        <v>2380</v>
      </c>
      <c r="E1240" s="3" t="s">
        <v>2380</v>
      </c>
      <c r="F1240" s="3" t="s">
        <v>2380</v>
      </c>
      <c r="G1240" s="3" t="s">
        <v>2381</v>
      </c>
      <c r="H1240" s="3" t="s">
        <v>2380</v>
      </c>
      <c r="I1240" s="14">
        <v>180</v>
      </c>
      <c r="J1240" s="14" t="str">
        <f t="shared" si="97"/>
        <v>No</v>
      </c>
      <c r="K1240" s="14">
        <f t="shared" si="95"/>
        <v>0</v>
      </c>
      <c r="L1240" s="14" t="str">
        <f t="shared" si="98"/>
        <v>No</v>
      </c>
      <c r="M1240" s="14" t="str">
        <f t="shared" si="96"/>
        <v>No</v>
      </c>
      <c r="N1240" s="28">
        <v>37.29</v>
      </c>
      <c r="O1240" s="19" t="str" cm="1">
        <f t="array" ref="O1240">_xlfn.IFS(N1240&lt;18.5,"Underweight",N1240&lt;25,"Normalweight",N1240&lt;30,"Overweight",N1240&gt;=30,"Obesity")</f>
        <v>Obesity</v>
      </c>
      <c r="P1240" s="38" t="s">
        <v>1133</v>
      </c>
      <c r="Q1240" s="28">
        <v>37.29</v>
      </c>
      <c r="R1240" s="38">
        <v>10.46</v>
      </c>
      <c r="S1240" s="38" t="s">
        <v>2380</v>
      </c>
      <c r="T1240" s="38" t="s">
        <v>2380</v>
      </c>
      <c r="U1240" s="38" t="s">
        <v>2380</v>
      </c>
      <c r="V1240" s="38">
        <v>0</v>
      </c>
      <c r="W1240" s="38" t="s">
        <v>2380</v>
      </c>
      <c r="X1240" s="38" t="s">
        <v>8391</v>
      </c>
      <c r="Y1240" s="19" t="str">
        <f t="shared" si="99"/>
        <v>Diabetes</v>
      </c>
    </row>
    <row r="1241" spans="1:25" x14ac:dyDescent="0.35">
      <c r="A1241" s="3" t="s">
        <v>1132</v>
      </c>
      <c r="B1241" s="3">
        <v>30.2</v>
      </c>
      <c r="C1241" s="3">
        <v>11.96</v>
      </c>
      <c r="D1241" s="3" t="s">
        <v>2380</v>
      </c>
      <c r="E1241" s="3" t="s">
        <v>2380</v>
      </c>
      <c r="F1241" s="3" t="s">
        <v>2380</v>
      </c>
      <c r="G1241" s="3" t="s">
        <v>2381</v>
      </c>
      <c r="H1241" s="3" t="s">
        <v>2380</v>
      </c>
      <c r="I1241" s="14">
        <v>180</v>
      </c>
      <c r="J1241" s="14" t="str">
        <f t="shared" si="97"/>
        <v>No</v>
      </c>
      <c r="K1241" s="14">
        <f t="shared" si="95"/>
        <v>0</v>
      </c>
      <c r="L1241" s="14" t="str">
        <f t="shared" si="98"/>
        <v>No</v>
      </c>
      <c r="M1241" s="14" t="str">
        <f t="shared" si="96"/>
        <v>No</v>
      </c>
      <c r="N1241" s="28">
        <v>30.2</v>
      </c>
      <c r="O1241" s="19" t="str" cm="1">
        <f t="array" ref="O1241">_xlfn.IFS(N1241&lt;18.5,"Underweight",N1241&lt;25,"Normalweight",N1241&lt;30,"Overweight",N1241&gt;=30,"Obesity")</f>
        <v>Obesity</v>
      </c>
      <c r="P1241" s="38" t="s">
        <v>1132</v>
      </c>
      <c r="Q1241" s="28">
        <v>30.2</v>
      </c>
      <c r="R1241" s="38">
        <v>11.96</v>
      </c>
      <c r="S1241" s="38" t="s">
        <v>2380</v>
      </c>
      <c r="T1241" s="38" t="s">
        <v>2380</v>
      </c>
      <c r="U1241" s="38" t="s">
        <v>2380</v>
      </c>
      <c r="V1241" s="38">
        <v>0</v>
      </c>
      <c r="W1241" s="38" t="s">
        <v>2380</v>
      </c>
      <c r="X1241" s="38" t="s">
        <v>8391</v>
      </c>
      <c r="Y1241" s="19" t="str">
        <f t="shared" si="99"/>
        <v>Diabetes</v>
      </c>
    </row>
    <row r="1242" spans="1:25" x14ac:dyDescent="0.35">
      <c r="A1242" s="3" t="s">
        <v>1131</v>
      </c>
      <c r="B1242" s="3">
        <v>24.225000000000001</v>
      </c>
      <c r="C1242" s="3">
        <v>4.25</v>
      </c>
      <c r="D1242" s="3" t="s">
        <v>2382</v>
      </c>
      <c r="E1242" s="3" t="s">
        <v>2380</v>
      </c>
      <c r="F1242" s="3" t="s">
        <v>2383</v>
      </c>
      <c r="G1242" s="3">
        <v>1</v>
      </c>
      <c r="H1242" s="3" t="s">
        <v>2380</v>
      </c>
      <c r="I1242" s="14">
        <v>180</v>
      </c>
      <c r="J1242" s="14" t="str">
        <f t="shared" si="97"/>
        <v>No</v>
      </c>
      <c r="K1242" s="14">
        <f t="shared" si="95"/>
        <v>1</v>
      </c>
      <c r="L1242" s="14" t="str">
        <f t="shared" si="98"/>
        <v>No</v>
      </c>
      <c r="M1242" s="14" t="str">
        <f t="shared" si="96"/>
        <v>Yes</v>
      </c>
      <c r="N1242" s="28">
        <v>24.225000000000001</v>
      </c>
      <c r="O1242" s="19" t="str" cm="1">
        <f t="array" ref="O1242">_xlfn.IFS(N1242&lt;18.5,"Underweight",N1242&lt;25,"Normalweight",N1242&lt;30,"Overweight",N1242&gt;=30,"Obesity")</f>
        <v>Normalweight</v>
      </c>
      <c r="P1242" s="38" t="s">
        <v>1131</v>
      </c>
      <c r="Q1242" s="28">
        <v>24.225000000000001</v>
      </c>
      <c r="R1242" s="38">
        <v>4.25</v>
      </c>
      <c r="S1242" s="38" t="s">
        <v>2383</v>
      </c>
      <c r="T1242" s="38" t="s">
        <v>2380</v>
      </c>
      <c r="U1242" s="38" t="s">
        <v>2383</v>
      </c>
      <c r="V1242" s="38">
        <v>1</v>
      </c>
      <c r="W1242" s="38" t="s">
        <v>2380</v>
      </c>
      <c r="X1242" s="38" t="s">
        <v>8393</v>
      </c>
      <c r="Y1242" s="19" t="str">
        <f t="shared" si="99"/>
        <v>Normal</v>
      </c>
    </row>
    <row r="1243" spans="1:25" x14ac:dyDescent="0.35">
      <c r="A1243" s="3" t="s">
        <v>1130</v>
      </c>
      <c r="B1243" s="3">
        <v>31.445</v>
      </c>
      <c r="C1243" s="3">
        <v>8.33</v>
      </c>
      <c r="D1243" s="3" t="s">
        <v>2380</v>
      </c>
      <c r="E1243" s="3" t="s">
        <v>2380</v>
      </c>
      <c r="F1243" s="3" t="s">
        <v>2380</v>
      </c>
      <c r="G1243" s="3" t="s">
        <v>2381</v>
      </c>
      <c r="H1243" s="3" t="s">
        <v>2380</v>
      </c>
      <c r="I1243" s="14">
        <v>180</v>
      </c>
      <c r="J1243" s="14" t="str">
        <f t="shared" si="97"/>
        <v>No</v>
      </c>
      <c r="K1243" s="14">
        <f t="shared" si="95"/>
        <v>0</v>
      </c>
      <c r="L1243" s="14" t="str">
        <f t="shared" si="98"/>
        <v>No</v>
      </c>
      <c r="M1243" s="14" t="str">
        <f t="shared" si="96"/>
        <v>No</v>
      </c>
      <c r="N1243" s="28">
        <v>31.445</v>
      </c>
      <c r="O1243" s="19" t="str" cm="1">
        <f t="array" ref="O1243">_xlfn.IFS(N1243&lt;18.5,"Underweight",N1243&lt;25,"Normalweight",N1243&lt;30,"Overweight",N1243&gt;=30,"Obesity")</f>
        <v>Obesity</v>
      </c>
      <c r="P1243" s="38" t="s">
        <v>1130</v>
      </c>
      <c r="Q1243" s="28">
        <v>31.445</v>
      </c>
      <c r="R1243" s="38">
        <v>8.33</v>
      </c>
      <c r="S1243" s="38" t="s">
        <v>2380</v>
      </c>
      <c r="T1243" s="38" t="s">
        <v>2380</v>
      </c>
      <c r="U1243" s="38" t="s">
        <v>2380</v>
      </c>
      <c r="V1243" s="38">
        <v>0</v>
      </c>
      <c r="W1243" s="38" t="s">
        <v>2380</v>
      </c>
      <c r="X1243" s="38" t="s">
        <v>8391</v>
      </c>
      <c r="Y1243" s="19" t="str">
        <f t="shared" si="99"/>
        <v>Diabetes</v>
      </c>
    </row>
    <row r="1244" spans="1:25" x14ac:dyDescent="0.35">
      <c r="A1244" s="3" t="s">
        <v>1129</v>
      </c>
      <c r="B1244" s="3">
        <v>38.880000000000003</v>
      </c>
      <c r="C1244" s="3">
        <v>4.29</v>
      </c>
      <c r="D1244" s="3" t="s">
        <v>2380</v>
      </c>
      <c r="E1244" s="3" t="s">
        <v>2380</v>
      </c>
      <c r="F1244" s="3" t="s">
        <v>2380</v>
      </c>
      <c r="G1244" s="3">
        <v>1</v>
      </c>
      <c r="H1244" s="3" t="s">
        <v>2380</v>
      </c>
      <c r="I1244" s="14">
        <v>180</v>
      </c>
      <c r="J1244" s="14" t="str">
        <f t="shared" si="97"/>
        <v>No</v>
      </c>
      <c r="K1244" s="14">
        <f t="shared" si="95"/>
        <v>1</v>
      </c>
      <c r="L1244" s="14" t="str">
        <f t="shared" si="98"/>
        <v>No</v>
      </c>
      <c r="M1244" s="14" t="str">
        <f t="shared" si="96"/>
        <v>No</v>
      </c>
      <c r="N1244" s="28">
        <v>38.880000000000003</v>
      </c>
      <c r="O1244" s="19" t="str" cm="1">
        <f t="array" ref="O1244">_xlfn.IFS(N1244&lt;18.5,"Underweight",N1244&lt;25,"Normalweight",N1244&lt;30,"Overweight",N1244&gt;=30,"Obesity")</f>
        <v>Obesity</v>
      </c>
      <c r="P1244" s="38" t="s">
        <v>1129</v>
      </c>
      <c r="Q1244" s="28">
        <v>38.880000000000003</v>
      </c>
      <c r="R1244" s="38">
        <v>4.29</v>
      </c>
      <c r="S1244" s="38" t="s">
        <v>2380</v>
      </c>
      <c r="T1244" s="38" t="s">
        <v>2380</v>
      </c>
      <c r="U1244" s="38" t="s">
        <v>2380</v>
      </c>
      <c r="V1244" s="38">
        <v>1</v>
      </c>
      <c r="W1244" s="38" t="s">
        <v>2380</v>
      </c>
      <c r="X1244" s="38" t="s">
        <v>8391</v>
      </c>
      <c r="Y1244" s="19" t="str">
        <f t="shared" si="99"/>
        <v>Prediabetes</v>
      </c>
    </row>
    <row r="1245" spans="1:25" x14ac:dyDescent="0.35">
      <c r="A1245" s="3" t="s">
        <v>1128</v>
      </c>
      <c r="B1245" s="3">
        <v>43.89</v>
      </c>
      <c r="C1245" s="3">
        <v>6.32</v>
      </c>
      <c r="D1245" s="3" t="s">
        <v>2382</v>
      </c>
      <c r="E1245" s="3" t="s">
        <v>2380</v>
      </c>
      <c r="F1245" s="3" t="s">
        <v>2380</v>
      </c>
      <c r="G1245" s="3" t="s">
        <v>2381</v>
      </c>
      <c r="H1245" s="3" t="s">
        <v>2380</v>
      </c>
      <c r="I1245" s="14">
        <v>180</v>
      </c>
      <c r="J1245" s="14" t="str">
        <f t="shared" si="97"/>
        <v>No</v>
      </c>
      <c r="K1245" s="14">
        <f t="shared" si="95"/>
        <v>0</v>
      </c>
      <c r="L1245" s="14" t="str">
        <f t="shared" si="98"/>
        <v>No</v>
      </c>
      <c r="M1245" s="14" t="str">
        <f t="shared" si="96"/>
        <v>Yes</v>
      </c>
      <c r="N1245" s="28">
        <v>43.89</v>
      </c>
      <c r="O1245" s="19" t="str" cm="1">
        <f t="array" ref="O1245">_xlfn.IFS(N1245&lt;18.5,"Underweight",N1245&lt;25,"Normalweight",N1245&lt;30,"Overweight",N1245&gt;=30,"Obesity")</f>
        <v>Obesity</v>
      </c>
      <c r="P1245" s="38" t="s">
        <v>1128</v>
      </c>
      <c r="Q1245" s="28">
        <v>43.89</v>
      </c>
      <c r="R1245" s="38">
        <v>6.32</v>
      </c>
      <c r="S1245" s="38" t="s">
        <v>2383</v>
      </c>
      <c r="T1245" s="38" t="s">
        <v>2380</v>
      </c>
      <c r="U1245" s="38" t="s">
        <v>2380</v>
      </c>
      <c r="V1245" s="38">
        <v>0</v>
      </c>
      <c r="W1245" s="38" t="s">
        <v>2380</v>
      </c>
      <c r="X1245" s="38" t="s">
        <v>8391</v>
      </c>
      <c r="Y1245" s="19" t="str">
        <f t="shared" si="99"/>
        <v>Prediabetes</v>
      </c>
    </row>
    <row r="1246" spans="1:25" x14ac:dyDescent="0.35">
      <c r="A1246" s="3" t="s">
        <v>1127</v>
      </c>
      <c r="B1246" s="3">
        <v>25.6</v>
      </c>
      <c r="C1246" s="3">
        <v>5.65</v>
      </c>
      <c r="D1246" s="3" t="s">
        <v>2380</v>
      </c>
      <c r="E1246" s="3" t="s">
        <v>2380</v>
      </c>
      <c r="F1246" s="3" t="s">
        <v>2380</v>
      </c>
      <c r="G1246" s="3">
        <v>2</v>
      </c>
      <c r="H1246" s="3" t="s">
        <v>2380</v>
      </c>
      <c r="I1246" s="14">
        <v>180</v>
      </c>
      <c r="J1246" s="14" t="str">
        <f t="shared" si="97"/>
        <v>No</v>
      </c>
      <c r="K1246" s="14">
        <f t="shared" si="95"/>
        <v>2</v>
      </c>
      <c r="L1246" s="14" t="str">
        <f t="shared" si="98"/>
        <v>No</v>
      </c>
      <c r="M1246" s="14" t="str">
        <f t="shared" si="96"/>
        <v>No</v>
      </c>
      <c r="N1246" s="28">
        <v>25.6</v>
      </c>
      <c r="O1246" s="19" t="str" cm="1">
        <f t="array" ref="O1246">_xlfn.IFS(N1246&lt;18.5,"Underweight",N1246&lt;25,"Normalweight",N1246&lt;30,"Overweight",N1246&gt;=30,"Obesity")</f>
        <v>Overweight</v>
      </c>
      <c r="P1246" s="38" t="s">
        <v>1127</v>
      </c>
      <c r="Q1246" s="28">
        <v>25.6</v>
      </c>
      <c r="R1246" s="38">
        <v>5.65</v>
      </c>
      <c r="S1246" s="38" t="s">
        <v>2380</v>
      </c>
      <c r="T1246" s="38" t="s">
        <v>2380</v>
      </c>
      <c r="U1246" s="38" t="s">
        <v>2380</v>
      </c>
      <c r="V1246" s="38">
        <v>2</v>
      </c>
      <c r="W1246" s="38" t="s">
        <v>2380</v>
      </c>
      <c r="X1246" s="38" t="s">
        <v>8392</v>
      </c>
      <c r="Y1246" s="19" t="str">
        <f t="shared" si="99"/>
        <v>Prediabetes</v>
      </c>
    </row>
    <row r="1247" spans="1:25" x14ac:dyDescent="0.35">
      <c r="A1247" s="3" t="s">
        <v>1126</v>
      </c>
      <c r="B1247" s="3">
        <v>29.545000000000002</v>
      </c>
      <c r="C1247" s="3">
        <v>8.41</v>
      </c>
      <c r="D1247" s="3" t="s">
        <v>2382</v>
      </c>
      <c r="E1247" s="3" t="s">
        <v>2380</v>
      </c>
      <c r="F1247" s="3" t="s">
        <v>2380</v>
      </c>
      <c r="G1247" s="3">
        <v>1</v>
      </c>
      <c r="H1247" s="3" t="s">
        <v>2380</v>
      </c>
      <c r="I1247" s="14">
        <v>180</v>
      </c>
      <c r="J1247" s="14" t="str">
        <f t="shared" si="97"/>
        <v>No</v>
      </c>
      <c r="K1247" s="14">
        <f t="shared" si="95"/>
        <v>1</v>
      </c>
      <c r="L1247" s="14" t="str">
        <f t="shared" si="98"/>
        <v>No</v>
      </c>
      <c r="M1247" s="14" t="str">
        <f t="shared" si="96"/>
        <v>Yes</v>
      </c>
      <c r="N1247" s="28">
        <v>29.545000000000002</v>
      </c>
      <c r="O1247" s="19" t="str" cm="1">
        <f t="array" ref="O1247">_xlfn.IFS(N1247&lt;18.5,"Underweight",N1247&lt;25,"Normalweight",N1247&lt;30,"Overweight",N1247&gt;=30,"Obesity")</f>
        <v>Overweight</v>
      </c>
      <c r="P1247" s="38" t="s">
        <v>1126</v>
      </c>
      <c r="Q1247" s="28">
        <v>29.545000000000002</v>
      </c>
      <c r="R1247" s="38">
        <v>8.41</v>
      </c>
      <c r="S1247" s="38" t="s">
        <v>2383</v>
      </c>
      <c r="T1247" s="38" t="s">
        <v>2380</v>
      </c>
      <c r="U1247" s="38" t="s">
        <v>2380</v>
      </c>
      <c r="V1247" s="38">
        <v>1</v>
      </c>
      <c r="W1247" s="38" t="s">
        <v>2380</v>
      </c>
      <c r="X1247" s="38" t="s">
        <v>8392</v>
      </c>
      <c r="Y1247" s="19" t="str">
        <f t="shared" si="99"/>
        <v>Normal</v>
      </c>
    </row>
    <row r="1248" spans="1:25" x14ac:dyDescent="0.35">
      <c r="A1248" s="3" t="s">
        <v>1125</v>
      </c>
      <c r="B1248" s="3">
        <v>23.25</v>
      </c>
      <c r="C1248" s="3">
        <v>11.96</v>
      </c>
      <c r="D1248" s="3" t="s">
        <v>2382</v>
      </c>
      <c r="E1248" s="3" t="s">
        <v>2380</v>
      </c>
      <c r="F1248" s="3" t="s">
        <v>2380</v>
      </c>
      <c r="G1248" s="3" t="s">
        <v>2381</v>
      </c>
      <c r="H1248" s="3" t="s">
        <v>2380</v>
      </c>
      <c r="I1248" s="14">
        <v>180</v>
      </c>
      <c r="J1248" s="14" t="str">
        <f t="shared" si="97"/>
        <v>No</v>
      </c>
      <c r="K1248" s="14">
        <f t="shared" si="95"/>
        <v>0</v>
      </c>
      <c r="L1248" s="14" t="str">
        <f t="shared" si="98"/>
        <v>No</v>
      </c>
      <c r="M1248" s="14" t="str">
        <f t="shared" si="96"/>
        <v>Yes</v>
      </c>
      <c r="N1248" s="28">
        <v>23.25</v>
      </c>
      <c r="O1248" s="19" t="str" cm="1">
        <f t="array" ref="O1248">_xlfn.IFS(N1248&lt;18.5,"Underweight",N1248&lt;25,"Normalweight",N1248&lt;30,"Overweight",N1248&gt;=30,"Obesity")</f>
        <v>Normalweight</v>
      </c>
      <c r="P1248" s="38" t="s">
        <v>1125</v>
      </c>
      <c r="Q1248" s="28">
        <v>23.25</v>
      </c>
      <c r="R1248" s="38">
        <v>11.96</v>
      </c>
      <c r="S1248" s="38" t="s">
        <v>2383</v>
      </c>
      <c r="T1248" s="38" t="s">
        <v>2380</v>
      </c>
      <c r="U1248" s="38" t="s">
        <v>2380</v>
      </c>
      <c r="V1248" s="38">
        <v>0</v>
      </c>
      <c r="W1248" s="38" t="s">
        <v>2380</v>
      </c>
      <c r="X1248" s="38" t="s">
        <v>8393</v>
      </c>
      <c r="Y1248" s="19" t="str">
        <f t="shared" si="99"/>
        <v>Diabetes</v>
      </c>
    </row>
    <row r="1249" spans="1:25" x14ac:dyDescent="0.35">
      <c r="A1249" s="3" t="s">
        <v>1124</v>
      </c>
      <c r="B1249" s="3">
        <v>43.95</v>
      </c>
      <c r="C1249" s="3">
        <v>5.17</v>
      </c>
      <c r="D1249" s="3" t="s">
        <v>2382</v>
      </c>
      <c r="E1249" s="3" t="s">
        <v>2380</v>
      </c>
      <c r="F1249" s="3" t="s">
        <v>2383</v>
      </c>
      <c r="G1249" s="3">
        <v>1</v>
      </c>
      <c r="H1249" s="3" t="s">
        <v>2380</v>
      </c>
      <c r="I1249" s="14">
        <v>180</v>
      </c>
      <c r="J1249" s="14" t="str">
        <f t="shared" si="97"/>
        <v>No</v>
      </c>
      <c r="K1249" s="14">
        <f t="shared" si="95"/>
        <v>1</v>
      </c>
      <c r="L1249" s="14" t="str">
        <f t="shared" si="98"/>
        <v>No</v>
      </c>
      <c r="M1249" s="14" t="str">
        <f t="shared" si="96"/>
        <v>Yes</v>
      </c>
      <c r="N1249" s="28">
        <v>43.95</v>
      </c>
      <c r="O1249" s="19" t="str" cm="1">
        <f t="array" ref="O1249">_xlfn.IFS(N1249&lt;18.5,"Underweight",N1249&lt;25,"Normalweight",N1249&lt;30,"Overweight",N1249&gt;=30,"Obesity")</f>
        <v>Obesity</v>
      </c>
      <c r="P1249" s="38" t="s">
        <v>1124</v>
      </c>
      <c r="Q1249" s="28">
        <v>43.95</v>
      </c>
      <c r="R1249" s="38">
        <v>5.17</v>
      </c>
      <c r="S1249" s="38" t="s">
        <v>2383</v>
      </c>
      <c r="T1249" s="38" t="s">
        <v>2380</v>
      </c>
      <c r="U1249" s="38" t="s">
        <v>2383</v>
      </c>
      <c r="V1249" s="38">
        <v>1</v>
      </c>
      <c r="W1249" s="38" t="s">
        <v>2380</v>
      </c>
      <c r="X1249" s="38" t="s">
        <v>8391</v>
      </c>
      <c r="Y1249" s="19" t="str">
        <f t="shared" si="99"/>
        <v>Prediabetes</v>
      </c>
    </row>
    <row r="1250" spans="1:25" x14ac:dyDescent="0.35">
      <c r="A1250" s="3" t="s">
        <v>1123</v>
      </c>
      <c r="B1250" s="3">
        <v>21.85</v>
      </c>
      <c r="C1250" s="3">
        <v>8.76</v>
      </c>
      <c r="D1250" s="3" t="s">
        <v>2380</v>
      </c>
      <c r="E1250" s="3" t="s">
        <v>2380</v>
      </c>
      <c r="F1250" s="3" t="s">
        <v>2380</v>
      </c>
      <c r="G1250" s="3" t="s">
        <v>2381</v>
      </c>
      <c r="H1250" s="3" t="s">
        <v>2380</v>
      </c>
      <c r="I1250" s="14">
        <v>180</v>
      </c>
      <c r="J1250" s="14" t="str">
        <f t="shared" si="97"/>
        <v>No</v>
      </c>
      <c r="K1250" s="14">
        <f t="shared" si="95"/>
        <v>0</v>
      </c>
      <c r="L1250" s="14" t="str">
        <f t="shared" si="98"/>
        <v>No</v>
      </c>
      <c r="M1250" s="14" t="str">
        <f t="shared" si="96"/>
        <v>No</v>
      </c>
      <c r="N1250" s="28">
        <v>21.85</v>
      </c>
      <c r="O1250" s="19" t="str" cm="1">
        <f t="array" ref="O1250">_xlfn.IFS(N1250&lt;18.5,"Underweight",N1250&lt;25,"Normalweight",N1250&lt;30,"Overweight",N1250&gt;=30,"Obesity")</f>
        <v>Normalweight</v>
      </c>
      <c r="P1250" s="38" t="s">
        <v>1123</v>
      </c>
      <c r="Q1250" s="28">
        <v>21.85</v>
      </c>
      <c r="R1250" s="38">
        <v>8.76</v>
      </c>
      <c r="S1250" s="38" t="s">
        <v>2380</v>
      </c>
      <c r="T1250" s="38" t="s">
        <v>2380</v>
      </c>
      <c r="U1250" s="38" t="s">
        <v>2380</v>
      </c>
      <c r="V1250" s="38">
        <v>0</v>
      </c>
      <c r="W1250" s="38" t="s">
        <v>2380</v>
      </c>
      <c r="X1250" s="38" t="s">
        <v>8393</v>
      </c>
      <c r="Y1250" s="19" t="str">
        <f t="shared" si="99"/>
        <v>Diabetes</v>
      </c>
    </row>
    <row r="1251" spans="1:25" x14ac:dyDescent="0.35">
      <c r="A1251" s="3" t="s">
        <v>1122</v>
      </c>
      <c r="B1251" s="3">
        <v>25.73</v>
      </c>
      <c r="C1251" s="3">
        <v>7.99</v>
      </c>
      <c r="D1251" s="3" t="s">
        <v>2380</v>
      </c>
      <c r="E1251" s="3" t="s">
        <v>2380</v>
      </c>
      <c r="F1251" s="3" t="s">
        <v>2380</v>
      </c>
      <c r="G1251" s="3">
        <v>2</v>
      </c>
      <c r="H1251" s="3" t="s">
        <v>2380</v>
      </c>
      <c r="I1251" s="14">
        <v>180</v>
      </c>
      <c r="J1251" s="14" t="str">
        <f t="shared" si="97"/>
        <v>No</v>
      </c>
      <c r="K1251" s="14">
        <f t="shared" si="95"/>
        <v>2</v>
      </c>
      <c r="L1251" s="14" t="str">
        <f t="shared" si="98"/>
        <v>No</v>
      </c>
      <c r="M1251" s="14" t="str">
        <f t="shared" si="96"/>
        <v>No</v>
      </c>
      <c r="N1251" s="28">
        <v>25.73</v>
      </c>
      <c r="O1251" s="19" t="str" cm="1">
        <f t="array" ref="O1251">_xlfn.IFS(N1251&lt;18.5,"Underweight",N1251&lt;25,"Normalweight",N1251&lt;30,"Overweight",N1251&gt;=30,"Obesity")</f>
        <v>Overweight</v>
      </c>
      <c r="P1251" s="38" t="s">
        <v>1122</v>
      </c>
      <c r="Q1251" s="28">
        <v>25.73</v>
      </c>
      <c r="R1251" s="38">
        <v>7.99</v>
      </c>
      <c r="S1251" s="38" t="s">
        <v>2380</v>
      </c>
      <c r="T1251" s="38" t="s">
        <v>2380</v>
      </c>
      <c r="U1251" s="38" t="s">
        <v>2380</v>
      </c>
      <c r="V1251" s="38">
        <v>2</v>
      </c>
      <c r="W1251" s="38" t="s">
        <v>2380</v>
      </c>
      <c r="X1251" s="38" t="s">
        <v>8392</v>
      </c>
      <c r="Y1251" s="19" t="str">
        <f t="shared" si="99"/>
        <v>Normal</v>
      </c>
    </row>
    <row r="1252" spans="1:25" x14ac:dyDescent="0.35">
      <c r="A1252" s="3" t="s">
        <v>1121</v>
      </c>
      <c r="B1252" s="3">
        <v>32.229999999999997</v>
      </c>
      <c r="C1252" s="3">
        <v>8.59</v>
      </c>
      <c r="D1252" s="3" t="s">
        <v>2380</v>
      </c>
      <c r="E1252" s="3" t="s">
        <v>2380</v>
      </c>
      <c r="F1252" s="3" t="s">
        <v>2380</v>
      </c>
      <c r="G1252" s="3" t="s">
        <v>2381</v>
      </c>
      <c r="H1252" s="3" t="s">
        <v>2380</v>
      </c>
      <c r="I1252" s="14">
        <v>180</v>
      </c>
      <c r="J1252" s="14" t="str">
        <f t="shared" si="97"/>
        <v>No</v>
      </c>
      <c r="K1252" s="14">
        <f t="shared" si="95"/>
        <v>0</v>
      </c>
      <c r="L1252" s="14" t="str">
        <f t="shared" si="98"/>
        <v>No</v>
      </c>
      <c r="M1252" s="14" t="str">
        <f t="shared" si="96"/>
        <v>No</v>
      </c>
      <c r="N1252" s="28">
        <v>32.229999999999997</v>
      </c>
      <c r="O1252" s="19" t="str" cm="1">
        <f t="array" ref="O1252">_xlfn.IFS(N1252&lt;18.5,"Underweight",N1252&lt;25,"Normalweight",N1252&lt;30,"Overweight",N1252&gt;=30,"Obesity")</f>
        <v>Obesity</v>
      </c>
      <c r="P1252" s="38" t="s">
        <v>1121</v>
      </c>
      <c r="Q1252" s="28">
        <v>32.229999999999997</v>
      </c>
      <c r="R1252" s="38">
        <v>8.59</v>
      </c>
      <c r="S1252" s="38" t="s">
        <v>2380</v>
      </c>
      <c r="T1252" s="38" t="s">
        <v>2380</v>
      </c>
      <c r="U1252" s="38" t="s">
        <v>2380</v>
      </c>
      <c r="V1252" s="38">
        <v>0</v>
      </c>
      <c r="W1252" s="38" t="s">
        <v>2380</v>
      </c>
      <c r="X1252" s="38" t="s">
        <v>8391</v>
      </c>
      <c r="Y1252" s="19" t="str">
        <f t="shared" si="99"/>
        <v>Normal</v>
      </c>
    </row>
    <row r="1253" spans="1:25" x14ac:dyDescent="0.35">
      <c r="A1253" s="3" t="s">
        <v>1120</v>
      </c>
      <c r="B1253" s="3">
        <v>32.204999999999998</v>
      </c>
      <c r="C1253" s="3">
        <v>6.14</v>
      </c>
      <c r="D1253" s="3" t="s">
        <v>2380</v>
      </c>
      <c r="E1253" s="3" t="s">
        <v>2380</v>
      </c>
      <c r="F1253" s="3" t="s">
        <v>2380</v>
      </c>
      <c r="G1253" s="3">
        <v>2</v>
      </c>
      <c r="H1253" s="3" t="s">
        <v>2380</v>
      </c>
      <c r="I1253" s="14">
        <v>180</v>
      </c>
      <c r="J1253" s="14" t="str">
        <f t="shared" si="97"/>
        <v>No</v>
      </c>
      <c r="K1253" s="14">
        <f t="shared" si="95"/>
        <v>2</v>
      </c>
      <c r="L1253" s="14" t="str">
        <f t="shared" si="98"/>
        <v>No</v>
      </c>
      <c r="M1253" s="14" t="str">
        <f t="shared" si="96"/>
        <v>No</v>
      </c>
      <c r="N1253" s="28">
        <v>32.204999999999998</v>
      </c>
      <c r="O1253" s="19" t="str" cm="1">
        <f t="array" ref="O1253">_xlfn.IFS(N1253&lt;18.5,"Underweight",N1253&lt;25,"Normalweight",N1253&lt;30,"Overweight",N1253&gt;=30,"Obesity")</f>
        <v>Obesity</v>
      </c>
      <c r="P1253" s="38" t="s">
        <v>1120</v>
      </c>
      <c r="Q1253" s="28">
        <v>32.204999999999998</v>
      </c>
      <c r="R1253" s="38">
        <v>6.14</v>
      </c>
      <c r="S1253" s="38" t="s">
        <v>2380</v>
      </c>
      <c r="T1253" s="38" t="s">
        <v>2380</v>
      </c>
      <c r="U1253" s="38" t="s">
        <v>2380</v>
      </c>
      <c r="V1253" s="38">
        <v>2</v>
      </c>
      <c r="W1253" s="38" t="s">
        <v>2380</v>
      </c>
      <c r="X1253" s="38" t="s">
        <v>8391</v>
      </c>
      <c r="Y1253" s="19" t="str">
        <f t="shared" si="99"/>
        <v>Normal</v>
      </c>
    </row>
    <row r="1254" spans="1:25" x14ac:dyDescent="0.35">
      <c r="A1254" s="3" t="s">
        <v>1119</v>
      </c>
      <c r="B1254" s="3">
        <v>26.41</v>
      </c>
      <c r="C1254" s="3">
        <v>4.08</v>
      </c>
      <c r="D1254" s="3" t="s">
        <v>2380</v>
      </c>
      <c r="E1254" s="3" t="s">
        <v>2380</v>
      </c>
      <c r="F1254" s="3" t="s">
        <v>2380</v>
      </c>
      <c r="G1254" s="3">
        <v>2</v>
      </c>
      <c r="H1254" s="3" t="s">
        <v>2380</v>
      </c>
      <c r="I1254" s="14">
        <v>180</v>
      </c>
      <c r="J1254" s="14" t="str">
        <f t="shared" si="97"/>
        <v>No</v>
      </c>
      <c r="K1254" s="14">
        <f t="shared" si="95"/>
        <v>2</v>
      </c>
      <c r="L1254" s="14" t="str">
        <f t="shared" si="98"/>
        <v>No</v>
      </c>
      <c r="M1254" s="14" t="str">
        <f t="shared" si="96"/>
        <v>No</v>
      </c>
      <c r="N1254" s="28">
        <v>26.41</v>
      </c>
      <c r="O1254" s="19" t="str" cm="1">
        <f t="array" ref="O1254">_xlfn.IFS(N1254&lt;18.5,"Underweight",N1254&lt;25,"Normalweight",N1254&lt;30,"Overweight",N1254&gt;=30,"Obesity")</f>
        <v>Overweight</v>
      </c>
      <c r="P1254" s="38" t="s">
        <v>1119</v>
      </c>
      <c r="Q1254" s="28">
        <v>26.41</v>
      </c>
      <c r="R1254" s="38">
        <v>4.08</v>
      </c>
      <c r="S1254" s="38" t="s">
        <v>2380</v>
      </c>
      <c r="T1254" s="38" t="s">
        <v>2380</v>
      </c>
      <c r="U1254" s="38" t="s">
        <v>2380</v>
      </c>
      <c r="V1254" s="38">
        <v>2</v>
      </c>
      <c r="W1254" s="38" t="s">
        <v>2380</v>
      </c>
      <c r="X1254" s="38" t="s">
        <v>8392</v>
      </c>
      <c r="Y1254" s="19" t="str">
        <f t="shared" si="99"/>
        <v>Normal</v>
      </c>
    </row>
    <row r="1255" spans="1:25" x14ac:dyDescent="0.35">
      <c r="A1255" s="3" t="s">
        <v>1118</v>
      </c>
      <c r="B1255" s="3">
        <v>30.2</v>
      </c>
      <c r="C1255" s="3">
        <v>6.25</v>
      </c>
      <c r="D1255" s="3" t="s">
        <v>2382</v>
      </c>
      <c r="E1255" s="3" t="s">
        <v>2380</v>
      </c>
      <c r="F1255" s="3" t="s">
        <v>2380</v>
      </c>
      <c r="G1255" s="3" t="s">
        <v>2381</v>
      </c>
      <c r="H1255" s="3" t="s">
        <v>2380</v>
      </c>
      <c r="I1255" s="14">
        <v>180</v>
      </c>
      <c r="J1255" s="14" t="str">
        <f t="shared" si="97"/>
        <v>No</v>
      </c>
      <c r="K1255" s="14">
        <f t="shared" si="95"/>
        <v>0</v>
      </c>
      <c r="L1255" s="14" t="str">
        <f t="shared" si="98"/>
        <v>No</v>
      </c>
      <c r="M1255" s="14" t="str">
        <f t="shared" si="96"/>
        <v>Yes</v>
      </c>
      <c r="N1255" s="28">
        <v>30.2</v>
      </c>
      <c r="O1255" s="19" t="str" cm="1">
        <f t="array" ref="O1255">_xlfn.IFS(N1255&lt;18.5,"Underweight",N1255&lt;25,"Normalweight",N1255&lt;30,"Overweight",N1255&gt;=30,"Obesity")</f>
        <v>Obesity</v>
      </c>
      <c r="P1255" s="38" t="s">
        <v>1118</v>
      </c>
      <c r="Q1255" s="28">
        <v>30.2</v>
      </c>
      <c r="R1255" s="38">
        <v>6.25</v>
      </c>
      <c r="S1255" s="38" t="s">
        <v>2383</v>
      </c>
      <c r="T1255" s="38" t="s">
        <v>2380</v>
      </c>
      <c r="U1255" s="38" t="s">
        <v>2380</v>
      </c>
      <c r="V1255" s="38">
        <v>0</v>
      </c>
      <c r="W1255" s="38" t="s">
        <v>2380</v>
      </c>
      <c r="X1255" s="38" t="s">
        <v>8391</v>
      </c>
      <c r="Y1255" s="19" t="str">
        <f t="shared" si="99"/>
        <v>Prediabetes</v>
      </c>
    </row>
    <row r="1256" spans="1:25" x14ac:dyDescent="0.35">
      <c r="A1256" s="3" t="s">
        <v>1117</v>
      </c>
      <c r="B1256" s="3">
        <v>31.26</v>
      </c>
      <c r="C1256" s="3">
        <v>5.94</v>
      </c>
      <c r="D1256" s="3" t="s">
        <v>2382</v>
      </c>
      <c r="E1256" s="3" t="s">
        <v>2380</v>
      </c>
      <c r="F1256" s="3" t="s">
        <v>2380</v>
      </c>
      <c r="G1256" s="3">
        <v>1</v>
      </c>
      <c r="H1256" s="3" t="s">
        <v>2380</v>
      </c>
      <c r="I1256" s="14">
        <v>180</v>
      </c>
      <c r="J1256" s="14" t="str">
        <f t="shared" si="97"/>
        <v>No</v>
      </c>
      <c r="K1256" s="14">
        <f t="shared" si="95"/>
        <v>1</v>
      </c>
      <c r="L1256" s="14" t="str">
        <f t="shared" si="98"/>
        <v>No</v>
      </c>
      <c r="M1256" s="14" t="str">
        <f t="shared" si="96"/>
        <v>Yes</v>
      </c>
      <c r="N1256" s="28">
        <v>31.26</v>
      </c>
      <c r="O1256" s="19" t="str" cm="1">
        <f t="array" ref="O1256">_xlfn.IFS(N1256&lt;18.5,"Underweight",N1256&lt;25,"Normalweight",N1256&lt;30,"Overweight",N1256&gt;=30,"Obesity")</f>
        <v>Obesity</v>
      </c>
      <c r="P1256" s="38" t="s">
        <v>1117</v>
      </c>
      <c r="Q1256" s="28">
        <v>31.26</v>
      </c>
      <c r="R1256" s="38">
        <v>5.94</v>
      </c>
      <c r="S1256" s="38" t="s">
        <v>2383</v>
      </c>
      <c r="T1256" s="38" t="s">
        <v>2380</v>
      </c>
      <c r="U1256" s="38" t="s">
        <v>2380</v>
      </c>
      <c r="V1256" s="38">
        <v>1</v>
      </c>
      <c r="W1256" s="38" t="s">
        <v>2380</v>
      </c>
      <c r="X1256" s="38" t="s">
        <v>8391</v>
      </c>
      <c r="Y1256" s="19" t="str">
        <f t="shared" si="99"/>
        <v>Normal</v>
      </c>
    </row>
    <row r="1257" spans="1:25" x14ac:dyDescent="0.35">
      <c r="A1257" s="3" t="s">
        <v>1116</v>
      </c>
      <c r="B1257" s="3">
        <v>33.725000000000001</v>
      </c>
      <c r="C1257" s="3">
        <v>6.45</v>
      </c>
      <c r="D1257" s="3" t="s">
        <v>2382</v>
      </c>
      <c r="E1257" s="3" t="s">
        <v>2380</v>
      </c>
      <c r="F1257" s="3" t="s">
        <v>2380</v>
      </c>
      <c r="G1257" s="3" t="s">
        <v>2381</v>
      </c>
      <c r="H1257" s="3" t="s">
        <v>2380</v>
      </c>
      <c r="I1257" s="14">
        <v>180</v>
      </c>
      <c r="J1257" s="14" t="str">
        <f t="shared" si="97"/>
        <v>No</v>
      </c>
      <c r="K1257" s="14">
        <f t="shared" si="95"/>
        <v>0</v>
      </c>
      <c r="L1257" s="14" t="str">
        <f t="shared" si="98"/>
        <v>No</v>
      </c>
      <c r="M1257" s="14" t="str">
        <f t="shared" si="96"/>
        <v>Yes</v>
      </c>
      <c r="N1257" s="28">
        <v>33.725000000000001</v>
      </c>
      <c r="O1257" s="19" t="str" cm="1">
        <f t="array" ref="O1257">_xlfn.IFS(N1257&lt;18.5,"Underweight",N1257&lt;25,"Normalweight",N1257&lt;30,"Overweight",N1257&gt;=30,"Obesity")</f>
        <v>Obesity</v>
      </c>
      <c r="P1257" s="38" t="s">
        <v>1116</v>
      </c>
      <c r="Q1257" s="28">
        <v>33.725000000000001</v>
      </c>
      <c r="R1257" s="38">
        <v>6.45</v>
      </c>
      <c r="S1257" s="38" t="s">
        <v>2383</v>
      </c>
      <c r="T1257" s="38" t="s">
        <v>2380</v>
      </c>
      <c r="U1257" s="38" t="s">
        <v>2380</v>
      </c>
      <c r="V1257" s="38">
        <v>0</v>
      </c>
      <c r="W1257" s="38" t="s">
        <v>2380</v>
      </c>
      <c r="X1257" s="38" t="s">
        <v>8391</v>
      </c>
      <c r="Y1257" s="19" t="str">
        <f t="shared" si="99"/>
        <v>Prediabetes</v>
      </c>
    </row>
    <row r="1258" spans="1:25" x14ac:dyDescent="0.35">
      <c r="A1258" s="3" t="s">
        <v>1115</v>
      </c>
      <c r="B1258" s="3">
        <v>28.9</v>
      </c>
      <c r="C1258" s="3">
        <v>5.74</v>
      </c>
      <c r="D1258" s="3" t="s">
        <v>2382</v>
      </c>
      <c r="E1258" s="3" t="s">
        <v>2380</v>
      </c>
      <c r="F1258" s="3" t="s">
        <v>2380</v>
      </c>
      <c r="G1258" s="3" t="s">
        <v>2381</v>
      </c>
      <c r="H1258" s="3" t="s">
        <v>2380</v>
      </c>
      <c r="I1258" s="14">
        <v>180</v>
      </c>
      <c r="J1258" s="14" t="str">
        <f t="shared" si="97"/>
        <v>No</v>
      </c>
      <c r="K1258" s="14">
        <f t="shared" si="95"/>
        <v>0</v>
      </c>
      <c r="L1258" s="14" t="str">
        <f t="shared" si="98"/>
        <v>No</v>
      </c>
      <c r="M1258" s="14" t="str">
        <f t="shared" si="96"/>
        <v>Yes</v>
      </c>
      <c r="N1258" s="28">
        <v>28.9</v>
      </c>
      <c r="O1258" s="19" t="str" cm="1">
        <f t="array" ref="O1258">_xlfn.IFS(N1258&lt;18.5,"Underweight",N1258&lt;25,"Normalweight",N1258&lt;30,"Overweight",N1258&gt;=30,"Obesity")</f>
        <v>Overweight</v>
      </c>
      <c r="P1258" s="38" t="s">
        <v>1115</v>
      </c>
      <c r="Q1258" s="28">
        <v>28.9</v>
      </c>
      <c r="R1258" s="38">
        <v>5.74</v>
      </c>
      <c r="S1258" s="38" t="s">
        <v>2383</v>
      </c>
      <c r="T1258" s="38" t="s">
        <v>2380</v>
      </c>
      <c r="U1258" s="38" t="s">
        <v>2380</v>
      </c>
      <c r="V1258" s="38">
        <v>0</v>
      </c>
      <c r="W1258" s="38" t="s">
        <v>2380</v>
      </c>
      <c r="X1258" s="38" t="s">
        <v>8392</v>
      </c>
      <c r="Y1258" s="19" t="str">
        <f t="shared" si="99"/>
        <v>Prediabetes</v>
      </c>
    </row>
    <row r="1259" spans="1:25" x14ac:dyDescent="0.35">
      <c r="A1259" s="3" t="s">
        <v>1114</v>
      </c>
      <c r="B1259" s="3">
        <v>45.69</v>
      </c>
      <c r="C1259" s="3">
        <v>4.43</v>
      </c>
      <c r="D1259" s="3" t="s">
        <v>2382</v>
      </c>
      <c r="E1259" s="3" t="s">
        <v>2380</v>
      </c>
      <c r="F1259" s="3" t="s">
        <v>2380</v>
      </c>
      <c r="G1259" s="3" t="s">
        <v>2381</v>
      </c>
      <c r="H1259" s="3" t="s">
        <v>2380</v>
      </c>
      <c r="I1259" s="14">
        <v>180</v>
      </c>
      <c r="J1259" s="14" t="str">
        <f t="shared" si="97"/>
        <v>No</v>
      </c>
      <c r="K1259" s="14">
        <f t="shared" si="95"/>
        <v>0</v>
      </c>
      <c r="L1259" s="14" t="str">
        <f t="shared" si="98"/>
        <v>No</v>
      </c>
      <c r="M1259" s="14" t="str">
        <f t="shared" si="96"/>
        <v>Yes</v>
      </c>
      <c r="N1259" s="28">
        <v>45.69</v>
      </c>
      <c r="O1259" s="19" t="str" cm="1">
        <f t="array" ref="O1259">_xlfn.IFS(N1259&lt;18.5,"Underweight",N1259&lt;25,"Normalweight",N1259&lt;30,"Overweight",N1259&gt;=30,"Obesity")</f>
        <v>Obesity</v>
      </c>
      <c r="P1259" s="38" t="s">
        <v>1114</v>
      </c>
      <c r="Q1259" s="28">
        <v>45.69</v>
      </c>
      <c r="R1259" s="38">
        <v>4.43</v>
      </c>
      <c r="S1259" s="38" t="s">
        <v>2383</v>
      </c>
      <c r="T1259" s="38" t="s">
        <v>2380</v>
      </c>
      <c r="U1259" s="38" t="s">
        <v>2380</v>
      </c>
      <c r="V1259" s="38">
        <v>0</v>
      </c>
      <c r="W1259" s="38" t="s">
        <v>2380</v>
      </c>
      <c r="X1259" s="38" t="s">
        <v>8391</v>
      </c>
      <c r="Y1259" s="19" t="str">
        <f t="shared" si="99"/>
        <v>Prediabetes</v>
      </c>
    </row>
    <row r="1260" spans="1:25" x14ac:dyDescent="0.35">
      <c r="A1260" s="3" t="s">
        <v>1113</v>
      </c>
      <c r="B1260" s="3">
        <v>21.03</v>
      </c>
      <c r="C1260" s="3">
        <v>6.5</v>
      </c>
      <c r="D1260" s="3" t="s">
        <v>2380</v>
      </c>
      <c r="E1260" s="3" t="s">
        <v>2380</v>
      </c>
      <c r="F1260" s="3" t="s">
        <v>2380</v>
      </c>
      <c r="G1260" s="3" t="s">
        <v>2381</v>
      </c>
      <c r="H1260" s="3" t="s">
        <v>2380</v>
      </c>
      <c r="I1260" s="14">
        <v>180</v>
      </c>
      <c r="J1260" s="14" t="str">
        <f t="shared" si="97"/>
        <v>No</v>
      </c>
      <c r="K1260" s="14">
        <f t="shared" si="95"/>
        <v>0</v>
      </c>
      <c r="L1260" s="14" t="str">
        <f t="shared" si="98"/>
        <v>No</v>
      </c>
      <c r="M1260" s="14" t="str">
        <f t="shared" si="96"/>
        <v>No</v>
      </c>
      <c r="N1260" s="28">
        <v>21.03</v>
      </c>
      <c r="O1260" s="19" t="str" cm="1">
        <f t="array" ref="O1260">_xlfn.IFS(N1260&lt;18.5,"Underweight",N1260&lt;25,"Normalweight",N1260&lt;30,"Overweight",N1260&gt;=30,"Obesity")</f>
        <v>Normalweight</v>
      </c>
      <c r="P1260" s="38" t="s">
        <v>1113</v>
      </c>
      <c r="Q1260" s="28">
        <v>21.03</v>
      </c>
      <c r="R1260" s="38">
        <v>6.5</v>
      </c>
      <c r="S1260" s="38" t="s">
        <v>2380</v>
      </c>
      <c r="T1260" s="38" t="s">
        <v>2380</v>
      </c>
      <c r="U1260" s="38" t="s">
        <v>2380</v>
      </c>
      <c r="V1260" s="38">
        <v>0</v>
      </c>
      <c r="W1260" s="38" t="s">
        <v>2380</v>
      </c>
      <c r="X1260" s="38" t="s">
        <v>8393</v>
      </c>
      <c r="Y1260" s="19" t="str">
        <f t="shared" si="99"/>
        <v>Prediabetes</v>
      </c>
    </row>
    <row r="1261" spans="1:25" x14ac:dyDescent="0.35">
      <c r="A1261" s="3" t="s">
        <v>1112</v>
      </c>
      <c r="B1261" s="3">
        <v>37</v>
      </c>
      <c r="C1261" s="3">
        <v>8.75</v>
      </c>
      <c r="D1261" s="3" t="s">
        <v>2380</v>
      </c>
      <c r="E1261" s="3" t="s">
        <v>2380</v>
      </c>
      <c r="F1261" s="3" t="s">
        <v>2380</v>
      </c>
      <c r="G1261" s="3" t="s">
        <v>2381</v>
      </c>
      <c r="H1261" s="3" t="s">
        <v>2380</v>
      </c>
      <c r="I1261" s="14">
        <v>180</v>
      </c>
      <c r="J1261" s="14" t="str">
        <f t="shared" si="97"/>
        <v>No</v>
      </c>
      <c r="K1261" s="14">
        <f t="shared" si="95"/>
        <v>0</v>
      </c>
      <c r="L1261" s="14" t="str">
        <f t="shared" si="98"/>
        <v>No</v>
      </c>
      <c r="M1261" s="14" t="str">
        <f t="shared" si="96"/>
        <v>No</v>
      </c>
      <c r="N1261" s="28">
        <v>37</v>
      </c>
      <c r="O1261" s="19" t="str" cm="1">
        <f t="array" ref="O1261">_xlfn.IFS(N1261&lt;18.5,"Underweight",N1261&lt;25,"Normalweight",N1261&lt;30,"Overweight",N1261&gt;=30,"Obesity")</f>
        <v>Obesity</v>
      </c>
      <c r="P1261" s="38" t="s">
        <v>1112</v>
      </c>
      <c r="Q1261" s="28">
        <v>37</v>
      </c>
      <c r="R1261" s="38">
        <v>8.75</v>
      </c>
      <c r="S1261" s="38" t="s">
        <v>2380</v>
      </c>
      <c r="T1261" s="38" t="s">
        <v>2380</v>
      </c>
      <c r="U1261" s="38" t="s">
        <v>2380</v>
      </c>
      <c r="V1261" s="38">
        <v>0</v>
      </c>
      <c r="W1261" s="38" t="s">
        <v>2380</v>
      </c>
      <c r="X1261" s="38" t="s">
        <v>8391</v>
      </c>
      <c r="Y1261" s="19" t="str">
        <f t="shared" si="99"/>
        <v>Diabetes</v>
      </c>
    </row>
    <row r="1262" spans="1:25" x14ac:dyDescent="0.35">
      <c r="A1262" s="3" t="s">
        <v>1111</v>
      </c>
      <c r="B1262" s="3">
        <v>25.4</v>
      </c>
      <c r="C1262" s="3">
        <v>11.96</v>
      </c>
      <c r="D1262" s="3" t="s">
        <v>2380</v>
      </c>
      <c r="E1262" s="3" t="s">
        <v>2380</v>
      </c>
      <c r="F1262" s="3" t="s">
        <v>2380</v>
      </c>
      <c r="G1262" s="3" t="s">
        <v>2381</v>
      </c>
      <c r="H1262" s="3" t="s">
        <v>2380</v>
      </c>
      <c r="I1262" s="14">
        <v>180</v>
      </c>
      <c r="J1262" s="14" t="str">
        <f t="shared" si="97"/>
        <v>No</v>
      </c>
      <c r="K1262" s="14">
        <f t="shared" si="95"/>
        <v>0</v>
      </c>
      <c r="L1262" s="14" t="str">
        <f t="shared" si="98"/>
        <v>No</v>
      </c>
      <c r="M1262" s="14" t="str">
        <f t="shared" si="96"/>
        <v>No</v>
      </c>
      <c r="N1262" s="28">
        <v>25.4</v>
      </c>
      <c r="O1262" s="19" t="str" cm="1">
        <f t="array" ref="O1262">_xlfn.IFS(N1262&lt;18.5,"Underweight",N1262&lt;25,"Normalweight",N1262&lt;30,"Overweight",N1262&gt;=30,"Obesity")</f>
        <v>Overweight</v>
      </c>
      <c r="P1262" s="38" t="s">
        <v>1111</v>
      </c>
      <c r="Q1262" s="28">
        <v>25.4</v>
      </c>
      <c r="R1262" s="38">
        <v>11.96</v>
      </c>
      <c r="S1262" s="38" t="s">
        <v>2380</v>
      </c>
      <c r="T1262" s="38" t="s">
        <v>2380</v>
      </c>
      <c r="U1262" s="38" t="s">
        <v>2380</v>
      </c>
      <c r="V1262" s="38">
        <v>0</v>
      </c>
      <c r="W1262" s="38" t="s">
        <v>2380</v>
      </c>
      <c r="X1262" s="38" t="s">
        <v>8392</v>
      </c>
      <c r="Y1262" s="19" t="str">
        <f t="shared" si="99"/>
        <v>Diabetes</v>
      </c>
    </row>
    <row r="1263" spans="1:25" x14ac:dyDescent="0.35">
      <c r="A1263" s="3" t="s">
        <v>1110</v>
      </c>
      <c r="B1263" s="3">
        <v>32.299999999999997</v>
      </c>
      <c r="C1263" s="3">
        <v>10.54</v>
      </c>
      <c r="D1263" s="3" t="s">
        <v>2380</v>
      </c>
      <c r="E1263" s="3" t="s">
        <v>2380</v>
      </c>
      <c r="F1263" s="3" t="s">
        <v>2380</v>
      </c>
      <c r="G1263" s="3" t="s">
        <v>2381</v>
      </c>
      <c r="H1263" s="3" t="s">
        <v>2380</v>
      </c>
      <c r="I1263" s="14">
        <v>180</v>
      </c>
      <c r="J1263" s="14" t="str">
        <f t="shared" si="97"/>
        <v>No</v>
      </c>
      <c r="K1263" s="14">
        <f t="shared" si="95"/>
        <v>0</v>
      </c>
      <c r="L1263" s="14" t="str">
        <f t="shared" si="98"/>
        <v>No</v>
      </c>
      <c r="M1263" s="14" t="str">
        <f t="shared" si="96"/>
        <v>No</v>
      </c>
      <c r="N1263" s="28">
        <v>32.299999999999997</v>
      </c>
      <c r="O1263" s="19" t="str" cm="1">
        <f t="array" ref="O1263">_xlfn.IFS(N1263&lt;18.5,"Underweight",N1263&lt;25,"Normalweight",N1263&lt;30,"Overweight",N1263&gt;=30,"Obesity")</f>
        <v>Obesity</v>
      </c>
      <c r="P1263" s="38" t="s">
        <v>1110</v>
      </c>
      <c r="Q1263" s="28">
        <v>32.299999999999997</v>
      </c>
      <c r="R1263" s="38">
        <v>10.54</v>
      </c>
      <c r="S1263" s="38" t="s">
        <v>2380</v>
      </c>
      <c r="T1263" s="38" t="s">
        <v>2380</v>
      </c>
      <c r="U1263" s="38" t="s">
        <v>2380</v>
      </c>
      <c r="V1263" s="38">
        <v>0</v>
      </c>
      <c r="W1263" s="38" t="s">
        <v>2380</v>
      </c>
      <c r="X1263" s="38" t="s">
        <v>8391</v>
      </c>
      <c r="Y1263" s="19" t="str">
        <f t="shared" si="99"/>
        <v>Normal</v>
      </c>
    </row>
    <row r="1264" spans="1:25" x14ac:dyDescent="0.35">
      <c r="A1264" s="3" t="s">
        <v>1109</v>
      </c>
      <c r="B1264" s="3">
        <v>23.94</v>
      </c>
      <c r="C1264" s="3">
        <v>4.54</v>
      </c>
      <c r="D1264" s="3" t="s">
        <v>2382</v>
      </c>
      <c r="E1264" s="3" t="s">
        <v>2380</v>
      </c>
      <c r="F1264" s="3" t="s">
        <v>2383</v>
      </c>
      <c r="G1264" s="3">
        <v>1</v>
      </c>
      <c r="H1264" s="3" t="s">
        <v>2380</v>
      </c>
      <c r="I1264" s="14">
        <v>180</v>
      </c>
      <c r="J1264" s="14" t="str">
        <f t="shared" si="97"/>
        <v>No</v>
      </c>
      <c r="K1264" s="14">
        <f t="shared" si="95"/>
        <v>1</v>
      </c>
      <c r="L1264" s="14" t="str">
        <f t="shared" si="98"/>
        <v>No</v>
      </c>
      <c r="M1264" s="14" t="str">
        <f t="shared" si="96"/>
        <v>Yes</v>
      </c>
      <c r="N1264" s="28">
        <v>23.94</v>
      </c>
      <c r="O1264" s="19" t="str" cm="1">
        <f t="array" ref="O1264">_xlfn.IFS(N1264&lt;18.5,"Underweight",N1264&lt;25,"Normalweight",N1264&lt;30,"Overweight",N1264&gt;=30,"Obesity")</f>
        <v>Normalweight</v>
      </c>
      <c r="P1264" s="38" t="s">
        <v>1109</v>
      </c>
      <c r="Q1264" s="28">
        <v>23.94</v>
      </c>
      <c r="R1264" s="38">
        <v>4.54</v>
      </c>
      <c r="S1264" s="38" t="s">
        <v>2383</v>
      </c>
      <c r="T1264" s="38" t="s">
        <v>2380</v>
      </c>
      <c r="U1264" s="38" t="s">
        <v>2383</v>
      </c>
      <c r="V1264" s="38">
        <v>1</v>
      </c>
      <c r="W1264" s="38" t="s">
        <v>2380</v>
      </c>
      <c r="X1264" s="38" t="s">
        <v>8393</v>
      </c>
      <c r="Y1264" s="19" t="str">
        <f t="shared" si="99"/>
        <v>Normal</v>
      </c>
    </row>
    <row r="1265" spans="1:25" x14ac:dyDescent="0.35">
      <c r="A1265" s="3" t="s">
        <v>1108</v>
      </c>
      <c r="B1265" s="3">
        <v>46.4</v>
      </c>
      <c r="C1265" s="3">
        <v>5.71</v>
      </c>
      <c r="D1265" s="3" t="s">
        <v>2380</v>
      </c>
      <c r="E1265" s="3" t="s">
        <v>2380</v>
      </c>
      <c r="F1265" s="3" t="s">
        <v>2380</v>
      </c>
      <c r="G1265" s="3" t="s">
        <v>2381</v>
      </c>
      <c r="H1265" s="3" t="s">
        <v>2380</v>
      </c>
      <c r="I1265" s="14">
        <v>180</v>
      </c>
      <c r="J1265" s="14" t="str">
        <f t="shared" si="97"/>
        <v>No</v>
      </c>
      <c r="K1265" s="14">
        <f t="shared" si="95"/>
        <v>0</v>
      </c>
      <c r="L1265" s="14" t="str">
        <f t="shared" si="98"/>
        <v>No</v>
      </c>
      <c r="M1265" s="14" t="str">
        <f t="shared" si="96"/>
        <v>No</v>
      </c>
      <c r="N1265" s="28">
        <v>46.4</v>
      </c>
      <c r="O1265" s="19" t="str" cm="1">
        <f t="array" ref="O1265">_xlfn.IFS(N1265&lt;18.5,"Underweight",N1265&lt;25,"Normalweight",N1265&lt;30,"Overweight",N1265&gt;=30,"Obesity")</f>
        <v>Obesity</v>
      </c>
      <c r="P1265" s="38" t="s">
        <v>1108</v>
      </c>
      <c r="Q1265" s="28">
        <v>46.4</v>
      </c>
      <c r="R1265" s="38">
        <v>5.71</v>
      </c>
      <c r="S1265" s="38" t="s">
        <v>2380</v>
      </c>
      <c r="T1265" s="38" t="s">
        <v>2380</v>
      </c>
      <c r="U1265" s="38" t="s">
        <v>2380</v>
      </c>
      <c r="V1265" s="38">
        <v>0</v>
      </c>
      <c r="W1265" s="38" t="s">
        <v>2380</v>
      </c>
      <c r="X1265" s="38" t="s">
        <v>8391</v>
      </c>
      <c r="Y1265" s="19" t="str">
        <f t="shared" si="99"/>
        <v>Normal</v>
      </c>
    </row>
    <row r="1266" spans="1:25" x14ac:dyDescent="0.35">
      <c r="A1266" s="3" t="s">
        <v>1107</v>
      </c>
      <c r="B1266" s="3">
        <v>40.375</v>
      </c>
      <c r="C1266" s="3">
        <v>6.25</v>
      </c>
      <c r="D1266" s="3" t="s">
        <v>2382</v>
      </c>
      <c r="E1266" s="3" t="s">
        <v>2380</v>
      </c>
      <c r="F1266" s="3" t="s">
        <v>2380</v>
      </c>
      <c r="G1266" s="3" t="s">
        <v>2381</v>
      </c>
      <c r="H1266" s="3" t="s">
        <v>2380</v>
      </c>
      <c r="I1266" s="14">
        <v>180</v>
      </c>
      <c r="J1266" s="14" t="str">
        <f t="shared" si="97"/>
        <v>No</v>
      </c>
      <c r="K1266" s="14">
        <f t="shared" si="95"/>
        <v>0</v>
      </c>
      <c r="L1266" s="14" t="str">
        <f t="shared" si="98"/>
        <v>No</v>
      </c>
      <c r="M1266" s="14" t="str">
        <f t="shared" si="96"/>
        <v>Yes</v>
      </c>
      <c r="N1266" s="28">
        <v>40.375</v>
      </c>
      <c r="O1266" s="19" t="str" cm="1">
        <f t="array" ref="O1266">_xlfn.IFS(N1266&lt;18.5,"Underweight",N1266&lt;25,"Normalweight",N1266&lt;30,"Overweight",N1266&gt;=30,"Obesity")</f>
        <v>Obesity</v>
      </c>
      <c r="P1266" s="38" t="s">
        <v>1107</v>
      </c>
      <c r="Q1266" s="28">
        <v>40.375</v>
      </c>
      <c r="R1266" s="38">
        <v>6.25</v>
      </c>
      <c r="S1266" s="38" t="s">
        <v>2383</v>
      </c>
      <c r="T1266" s="38" t="s">
        <v>2380</v>
      </c>
      <c r="U1266" s="38" t="s">
        <v>2380</v>
      </c>
      <c r="V1266" s="38">
        <v>0</v>
      </c>
      <c r="W1266" s="38" t="s">
        <v>2380</v>
      </c>
      <c r="X1266" s="38" t="s">
        <v>8391</v>
      </c>
      <c r="Y1266" s="19" t="str">
        <f t="shared" si="99"/>
        <v>Normal</v>
      </c>
    </row>
    <row r="1267" spans="1:25" x14ac:dyDescent="0.35">
      <c r="A1267" s="3" t="s">
        <v>1106</v>
      </c>
      <c r="B1267" s="3">
        <v>28.7</v>
      </c>
      <c r="C1267" s="3">
        <v>9.4700000000000006</v>
      </c>
      <c r="D1267" s="3" t="s">
        <v>2380</v>
      </c>
      <c r="E1267" s="3" t="s">
        <v>2380</v>
      </c>
      <c r="F1267" s="3" t="s">
        <v>2380</v>
      </c>
      <c r="G1267" s="3">
        <v>2</v>
      </c>
      <c r="H1267" s="3" t="s">
        <v>2380</v>
      </c>
      <c r="I1267" s="14">
        <v>180</v>
      </c>
      <c r="J1267" s="14" t="str">
        <f t="shared" si="97"/>
        <v>No</v>
      </c>
      <c r="K1267" s="14">
        <f t="shared" si="95"/>
        <v>2</v>
      </c>
      <c r="L1267" s="14" t="str">
        <f t="shared" si="98"/>
        <v>No</v>
      </c>
      <c r="M1267" s="14" t="str">
        <f t="shared" si="96"/>
        <v>No</v>
      </c>
      <c r="N1267" s="28">
        <v>28.7</v>
      </c>
      <c r="O1267" s="19" t="str" cm="1">
        <f t="array" ref="O1267">_xlfn.IFS(N1267&lt;18.5,"Underweight",N1267&lt;25,"Normalweight",N1267&lt;30,"Overweight",N1267&gt;=30,"Obesity")</f>
        <v>Overweight</v>
      </c>
      <c r="P1267" s="38" t="s">
        <v>1106</v>
      </c>
      <c r="Q1267" s="28">
        <v>28.7</v>
      </c>
      <c r="R1267" s="38">
        <v>9.4700000000000006</v>
      </c>
      <c r="S1267" s="38" t="s">
        <v>2380</v>
      </c>
      <c r="T1267" s="38" t="s">
        <v>2380</v>
      </c>
      <c r="U1267" s="38" t="s">
        <v>2380</v>
      </c>
      <c r="V1267" s="38">
        <v>2</v>
      </c>
      <c r="W1267" s="38" t="s">
        <v>2380</v>
      </c>
      <c r="X1267" s="38" t="s">
        <v>8392</v>
      </c>
      <c r="Y1267" s="19" t="str">
        <f t="shared" si="99"/>
        <v>Normal</v>
      </c>
    </row>
    <row r="1268" spans="1:25" x14ac:dyDescent="0.35">
      <c r="A1268" s="3" t="s">
        <v>1105</v>
      </c>
      <c r="B1268" s="3">
        <v>26.63</v>
      </c>
      <c r="C1268" s="3">
        <v>5.7</v>
      </c>
      <c r="D1268" s="3" t="s">
        <v>2380</v>
      </c>
      <c r="E1268" s="3" t="s">
        <v>2380</v>
      </c>
      <c r="F1268" s="3" t="s">
        <v>2380</v>
      </c>
      <c r="G1268" s="3" t="s">
        <v>2381</v>
      </c>
      <c r="H1268" s="3" t="s">
        <v>2380</v>
      </c>
      <c r="I1268" s="14">
        <v>180</v>
      </c>
      <c r="J1268" s="14" t="str">
        <f t="shared" si="97"/>
        <v>No</v>
      </c>
      <c r="K1268" s="14">
        <f t="shared" si="95"/>
        <v>0</v>
      </c>
      <c r="L1268" s="14" t="str">
        <f t="shared" si="98"/>
        <v>No</v>
      </c>
      <c r="M1268" s="14" t="str">
        <f t="shared" si="96"/>
        <v>No</v>
      </c>
      <c r="N1268" s="28">
        <v>26.63</v>
      </c>
      <c r="O1268" s="19" t="str" cm="1">
        <f t="array" ref="O1268">_xlfn.IFS(N1268&lt;18.5,"Underweight",N1268&lt;25,"Normalweight",N1268&lt;30,"Overweight",N1268&gt;=30,"Obesity")</f>
        <v>Overweight</v>
      </c>
      <c r="P1268" s="38" t="s">
        <v>1105</v>
      </c>
      <c r="Q1268" s="28">
        <v>26.63</v>
      </c>
      <c r="R1268" s="38">
        <v>5.7</v>
      </c>
      <c r="S1268" s="38" t="s">
        <v>2380</v>
      </c>
      <c r="T1268" s="38" t="s">
        <v>2380</v>
      </c>
      <c r="U1268" s="38" t="s">
        <v>2380</v>
      </c>
      <c r="V1268" s="38">
        <v>0</v>
      </c>
      <c r="W1268" s="38" t="s">
        <v>2380</v>
      </c>
      <c r="X1268" s="38" t="s">
        <v>8392</v>
      </c>
      <c r="Y1268" s="19" t="str">
        <f t="shared" si="99"/>
        <v>Prediabetes</v>
      </c>
    </row>
    <row r="1269" spans="1:25" x14ac:dyDescent="0.35">
      <c r="A1269" s="3" t="s">
        <v>1104</v>
      </c>
      <c r="B1269" s="3">
        <v>22.515000000000001</v>
      </c>
      <c r="C1269" s="3">
        <v>11.18</v>
      </c>
      <c r="D1269" s="3" t="s">
        <v>2380</v>
      </c>
      <c r="E1269" s="3" t="s">
        <v>2380</v>
      </c>
      <c r="F1269" s="3" t="s">
        <v>2380</v>
      </c>
      <c r="G1269" s="3">
        <v>2</v>
      </c>
      <c r="H1269" s="3" t="s">
        <v>2380</v>
      </c>
      <c r="I1269" s="14">
        <v>180</v>
      </c>
      <c r="J1269" s="14" t="str">
        <f t="shared" si="97"/>
        <v>No</v>
      </c>
      <c r="K1269" s="14">
        <f t="shared" si="95"/>
        <v>2</v>
      </c>
      <c r="L1269" s="14" t="str">
        <f t="shared" si="98"/>
        <v>No</v>
      </c>
      <c r="M1269" s="14" t="str">
        <f t="shared" si="96"/>
        <v>No</v>
      </c>
      <c r="N1269" s="28">
        <v>22.515000000000001</v>
      </c>
      <c r="O1269" s="19" t="str" cm="1">
        <f t="array" ref="O1269">_xlfn.IFS(N1269&lt;18.5,"Underweight",N1269&lt;25,"Normalweight",N1269&lt;30,"Overweight",N1269&gt;=30,"Obesity")</f>
        <v>Normalweight</v>
      </c>
      <c r="P1269" s="38" t="s">
        <v>1104</v>
      </c>
      <c r="Q1269" s="28">
        <v>22.515000000000001</v>
      </c>
      <c r="R1269" s="38">
        <v>11.18</v>
      </c>
      <c r="S1269" s="38" t="s">
        <v>2380</v>
      </c>
      <c r="T1269" s="38" t="s">
        <v>2380</v>
      </c>
      <c r="U1269" s="38" t="s">
        <v>2380</v>
      </c>
      <c r="V1269" s="38">
        <v>2</v>
      </c>
      <c r="W1269" s="38" t="s">
        <v>2380</v>
      </c>
      <c r="X1269" s="38" t="s">
        <v>8393</v>
      </c>
      <c r="Y1269" s="19" t="str">
        <f t="shared" si="99"/>
        <v>Diabetes</v>
      </c>
    </row>
    <row r="1270" spans="1:25" x14ac:dyDescent="0.35">
      <c r="A1270" s="3" t="s">
        <v>1103</v>
      </c>
      <c r="B1270" s="3">
        <v>36.575000000000003</v>
      </c>
      <c r="C1270" s="3">
        <v>10.98</v>
      </c>
      <c r="D1270" s="3" t="s">
        <v>2380</v>
      </c>
      <c r="E1270" s="3" t="s">
        <v>2380</v>
      </c>
      <c r="F1270" s="3" t="s">
        <v>2380</v>
      </c>
      <c r="G1270" s="3" t="s">
        <v>2381</v>
      </c>
      <c r="H1270" s="3" t="s">
        <v>2380</v>
      </c>
      <c r="I1270" s="14">
        <v>180</v>
      </c>
      <c r="J1270" s="14" t="str">
        <f t="shared" si="97"/>
        <v>No</v>
      </c>
      <c r="K1270" s="14">
        <f t="shared" si="95"/>
        <v>0</v>
      </c>
      <c r="L1270" s="14" t="str">
        <f t="shared" si="98"/>
        <v>No</v>
      </c>
      <c r="M1270" s="14" t="str">
        <f t="shared" si="96"/>
        <v>No</v>
      </c>
      <c r="N1270" s="28">
        <v>36.575000000000003</v>
      </c>
      <c r="O1270" s="19" t="str" cm="1">
        <f t="array" ref="O1270">_xlfn.IFS(N1270&lt;18.5,"Underweight",N1270&lt;25,"Normalweight",N1270&lt;30,"Overweight",N1270&gt;=30,"Obesity")</f>
        <v>Obesity</v>
      </c>
      <c r="P1270" s="38" t="s">
        <v>1103</v>
      </c>
      <c r="Q1270" s="28">
        <v>36.575000000000003</v>
      </c>
      <c r="R1270" s="38">
        <v>10.98</v>
      </c>
      <c r="S1270" s="38" t="s">
        <v>2380</v>
      </c>
      <c r="T1270" s="38" t="s">
        <v>2380</v>
      </c>
      <c r="U1270" s="38" t="s">
        <v>2380</v>
      </c>
      <c r="V1270" s="38">
        <v>0</v>
      </c>
      <c r="W1270" s="38" t="s">
        <v>2380</v>
      </c>
      <c r="X1270" s="38" t="s">
        <v>8391</v>
      </c>
      <c r="Y1270" s="19" t="str">
        <f t="shared" si="99"/>
        <v>Normal</v>
      </c>
    </row>
    <row r="1271" spans="1:25" x14ac:dyDescent="0.35">
      <c r="A1271" s="3" t="s">
        <v>1102</v>
      </c>
      <c r="B1271" s="3">
        <v>23.66</v>
      </c>
      <c r="C1271" s="3">
        <v>5.1100000000000003</v>
      </c>
      <c r="D1271" s="3" t="s">
        <v>2382</v>
      </c>
      <c r="E1271" s="3" t="s">
        <v>2380</v>
      </c>
      <c r="F1271" s="3" t="s">
        <v>2383</v>
      </c>
      <c r="G1271" s="3">
        <v>1</v>
      </c>
      <c r="H1271" s="3" t="s">
        <v>2380</v>
      </c>
      <c r="I1271" s="14">
        <v>180</v>
      </c>
      <c r="J1271" s="14" t="str">
        <f t="shared" si="97"/>
        <v>No</v>
      </c>
      <c r="K1271" s="14">
        <f t="shared" si="95"/>
        <v>1</v>
      </c>
      <c r="L1271" s="14" t="str">
        <f t="shared" si="98"/>
        <v>No</v>
      </c>
      <c r="M1271" s="14" t="str">
        <f t="shared" si="96"/>
        <v>Yes</v>
      </c>
      <c r="N1271" s="28">
        <v>23.66</v>
      </c>
      <c r="O1271" s="19" t="str" cm="1">
        <f t="array" ref="O1271">_xlfn.IFS(N1271&lt;18.5,"Underweight",N1271&lt;25,"Normalweight",N1271&lt;30,"Overweight",N1271&gt;=30,"Obesity")</f>
        <v>Normalweight</v>
      </c>
      <c r="P1271" s="38" t="s">
        <v>1102</v>
      </c>
      <c r="Q1271" s="28">
        <v>23.66</v>
      </c>
      <c r="R1271" s="38">
        <v>5.1100000000000003</v>
      </c>
      <c r="S1271" s="38" t="s">
        <v>2383</v>
      </c>
      <c r="T1271" s="38" t="s">
        <v>2380</v>
      </c>
      <c r="U1271" s="38" t="s">
        <v>2383</v>
      </c>
      <c r="V1271" s="38">
        <v>1</v>
      </c>
      <c r="W1271" s="38" t="s">
        <v>2380</v>
      </c>
      <c r="X1271" s="38" t="s">
        <v>8393</v>
      </c>
      <c r="Y1271" s="19" t="str">
        <f t="shared" si="99"/>
        <v>Normal</v>
      </c>
    </row>
    <row r="1272" spans="1:25" x14ac:dyDescent="0.35">
      <c r="A1272" s="3" t="s">
        <v>1101</v>
      </c>
      <c r="B1272" s="3">
        <v>18.62</v>
      </c>
      <c r="C1272" s="3">
        <v>10.24</v>
      </c>
      <c r="D1272" s="3" t="s">
        <v>2380</v>
      </c>
      <c r="E1272" s="3" t="s">
        <v>2380</v>
      </c>
      <c r="F1272" s="3" t="s">
        <v>2380</v>
      </c>
      <c r="G1272" s="3" t="s">
        <v>2381</v>
      </c>
      <c r="H1272" s="3" t="s">
        <v>2380</v>
      </c>
      <c r="I1272" s="14">
        <v>180</v>
      </c>
      <c r="J1272" s="14" t="str">
        <f t="shared" si="97"/>
        <v>No</v>
      </c>
      <c r="K1272" s="14">
        <f t="shared" si="95"/>
        <v>0</v>
      </c>
      <c r="L1272" s="14" t="str">
        <f t="shared" si="98"/>
        <v>No</v>
      </c>
      <c r="M1272" s="14" t="str">
        <f t="shared" si="96"/>
        <v>No</v>
      </c>
      <c r="N1272" s="28">
        <v>18.62</v>
      </c>
      <c r="O1272" s="19" t="str" cm="1">
        <f t="array" ref="O1272">_xlfn.IFS(N1272&lt;18.5,"Underweight",N1272&lt;25,"Normalweight",N1272&lt;30,"Overweight",N1272&gt;=30,"Obesity")</f>
        <v>Normalweight</v>
      </c>
      <c r="P1272" s="38" t="s">
        <v>1101</v>
      </c>
      <c r="Q1272" s="28">
        <v>18.62</v>
      </c>
      <c r="R1272" s="38">
        <v>10.24</v>
      </c>
      <c r="S1272" s="38" t="s">
        <v>2380</v>
      </c>
      <c r="T1272" s="38" t="s">
        <v>2380</v>
      </c>
      <c r="U1272" s="38" t="s">
        <v>2380</v>
      </c>
      <c r="V1272" s="38">
        <v>0</v>
      </c>
      <c r="W1272" s="38" t="s">
        <v>2380</v>
      </c>
      <c r="X1272" s="38" t="s">
        <v>8393</v>
      </c>
      <c r="Y1272" s="19" t="str">
        <f t="shared" si="99"/>
        <v>Normal</v>
      </c>
    </row>
    <row r="1273" spans="1:25" x14ac:dyDescent="0.35">
      <c r="A1273" s="3" t="s">
        <v>1100</v>
      </c>
      <c r="B1273" s="3">
        <v>19.190000000000001</v>
      </c>
      <c r="C1273" s="3">
        <v>7.71</v>
      </c>
      <c r="D1273" s="3" t="s">
        <v>2382</v>
      </c>
      <c r="E1273" s="3" t="s">
        <v>2380</v>
      </c>
      <c r="F1273" s="3" t="s">
        <v>2380</v>
      </c>
      <c r="G1273" s="3">
        <v>1</v>
      </c>
      <c r="H1273" s="3" t="s">
        <v>2380</v>
      </c>
      <c r="I1273" s="14">
        <v>180</v>
      </c>
      <c r="J1273" s="14" t="str">
        <f t="shared" si="97"/>
        <v>No</v>
      </c>
      <c r="K1273" s="14">
        <f t="shared" si="95"/>
        <v>1</v>
      </c>
      <c r="L1273" s="14" t="str">
        <f t="shared" si="98"/>
        <v>No</v>
      </c>
      <c r="M1273" s="14" t="str">
        <f t="shared" si="96"/>
        <v>Yes</v>
      </c>
      <c r="N1273" s="28">
        <v>19.190000000000001</v>
      </c>
      <c r="O1273" s="19" t="str" cm="1">
        <f t="array" ref="O1273">_xlfn.IFS(N1273&lt;18.5,"Underweight",N1273&lt;25,"Normalweight",N1273&lt;30,"Overweight",N1273&gt;=30,"Obesity")</f>
        <v>Normalweight</v>
      </c>
      <c r="P1273" s="38" t="s">
        <v>1100</v>
      </c>
      <c r="Q1273" s="28">
        <v>19.190000000000001</v>
      </c>
      <c r="R1273" s="38">
        <v>7.71</v>
      </c>
      <c r="S1273" s="38" t="s">
        <v>2383</v>
      </c>
      <c r="T1273" s="38" t="s">
        <v>2380</v>
      </c>
      <c r="U1273" s="38" t="s">
        <v>2380</v>
      </c>
      <c r="V1273" s="38">
        <v>1</v>
      </c>
      <c r="W1273" s="38" t="s">
        <v>2380</v>
      </c>
      <c r="X1273" s="38" t="s">
        <v>8393</v>
      </c>
      <c r="Y1273" s="19" t="str">
        <f t="shared" si="99"/>
        <v>Diabetes</v>
      </c>
    </row>
    <row r="1274" spans="1:25" x14ac:dyDescent="0.35">
      <c r="A1274" s="3" t="s">
        <v>1099</v>
      </c>
      <c r="B1274" s="3">
        <v>27.5</v>
      </c>
      <c r="C1274" s="3">
        <v>6.03</v>
      </c>
      <c r="D1274" s="3" t="s">
        <v>2380</v>
      </c>
      <c r="E1274" s="3" t="s">
        <v>2380</v>
      </c>
      <c r="F1274" s="3" t="s">
        <v>2380</v>
      </c>
      <c r="G1274" s="3" t="s">
        <v>2381</v>
      </c>
      <c r="H1274" s="3" t="s">
        <v>2380</v>
      </c>
      <c r="I1274" s="14">
        <v>180</v>
      </c>
      <c r="J1274" s="14" t="str">
        <f t="shared" si="97"/>
        <v>No</v>
      </c>
      <c r="K1274" s="14">
        <f t="shared" si="95"/>
        <v>0</v>
      </c>
      <c r="L1274" s="14" t="str">
        <f t="shared" si="98"/>
        <v>No</v>
      </c>
      <c r="M1274" s="14" t="str">
        <f t="shared" si="96"/>
        <v>No</v>
      </c>
      <c r="N1274" s="28">
        <v>27.5</v>
      </c>
      <c r="O1274" s="19" t="str" cm="1">
        <f t="array" ref="O1274">_xlfn.IFS(N1274&lt;18.5,"Underweight",N1274&lt;25,"Normalweight",N1274&lt;30,"Overweight",N1274&gt;=30,"Obesity")</f>
        <v>Overweight</v>
      </c>
      <c r="P1274" s="38" t="s">
        <v>1099</v>
      </c>
      <c r="Q1274" s="28">
        <v>27.5</v>
      </c>
      <c r="R1274" s="38">
        <v>6.03</v>
      </c>
      <c r="S1274" s="38" t="s">
        <v>2380</v>
      </c>
      <c r="T1274" s="38" t="s">
        <v>2380</v>
      </c>
      <c r="U1274" s="38" t="s">
        <v>2380</v>
      </c>
      <c r="V1274" s="38">
        <v>0</v>
      </c>
      <c r="W1274" s="38" t="s">
        <v>2380</v>
      </c>
      <c r="X1274" s="38" t="s">
        <v>8392</v>
      </c>
      <c r="Y1274" s="19" t="str">
        <f t="shared" si="99"/>
        <v>Normal</v>
      </c>
    </row>
    <row r="1275" spans="1:25" x14ac:dyDescent="0.35">
      <c r="A1275" s="3" t="s">
        <v>1098</v>
      </c>
      <c r="B1275" s="3">
        <v>27.36</v>
      </c>
      <c r="C1275" s="3">
        <v>5.96</v>
      </c>
      <c r="D1275" s="3" t="s">
        <v>2380</v>
      </c>
      <c r="E1275" s="3" t="s">
        <v>2380</v>
      </c>
      <c r="F1275" s="3" t="s">
        <v>2383</v>
      </c>
      <c r="G1275" s="3">
        <v>1</v>
      </c>
      <c r="H1275" s="3" t="s">
        <v>2380</v>
      </c>
      <c r="I1275" s="14">
        <v>180</v>
      </c>
      <c r="J1275" s="14" t="str">
        <f t="shared" si="97"/>
        <v>No</v>
      </c>
      <c r="K1275" s="14">
        <f t="shared" si="95"/>
        <v>1</v>
      </c>
      <c r="L1275" s="14" t="str">
        <f t="shared" si="98"/>
        <v>No</v>
      </c>
      <c r="M1275" s="14" t="str">
        <f t="shared" si="96"/>
        <v>No</v>
      </c>
      <c r="N1275" s="28">
        <v>27.36</v>
      </c>
      <c r="O1275" s="19" t="str" cm="1">
        <f t="array" ref="O1275">_xlfn.IFS(N1275&lt;18.5,"Underweight",N1275&lt;25,"Normalweight",N1275&lt;30,"Overweight",N1275&gt;=30,"Obesity")</f>
        <v>Overweight</v>
      </c>
      <c r="P1275" s="38" t="s">
        <v>1098</v>
      </c>
      <c r="Q1275" s="28">
        <v>27.36</v>
      </c>
      <c r="R1275" s="38">
        <v>5.96</v>
      </c>
      <c r="S1275" s="38" t="s">
        <v>2380</v>
      </c>
      <c r="T1275" s="38" t="s">
        <v>2380</v>
      </c>
      <c r="U1275" s="38" t="s">
        <v>2383</v>
      </c>
      <c r="V1275" s="38">
        <v>1</v>
      </c>
      <c r="W1275" s="38" t="s">
        <v>2380</v>
      </c>
      <c r="X1275" s="38" t="s">
        <v>8392</v>
      </c>
      <c r="Y1275" s="19" t="str">
        <f t="shared" si="99"/>
        <v>Prediabetes</v>
      </c>
    </row>
    <row r="1276" spans="1:25" x14ac:dyDescent="0.35">
      <c r="A1276" s="3" t="s">
        <v>1097</v>
      </c>
      <c r="B1276" s="3">
        <v>20.350000000000001</v>
      </c>
      <c r="C1276" s="3">
        <v>4.16</v>
      </c>
      <c r="D1276" s="3" t="s">
        <v>2380</v>
      </c>
      <c r="E1276" s="3" t="s">
        <v>2380</v>
      </c>
      <c r="F1276" s="3" t="s">
        <v>2380</v>
      </c>
      <c r="G1276" s="3" t="s">
        <v>2381</v>
      </c>
      <c r="H1276" s="3" t="s">
        <v>2380</v>
      </c>
      <c r="I1276" s="14">
        <v>180</v>
      </c>
      <c r="J1276" s="14" t="str">
        <f t="shared" si="97"/>
        <v>No</v>
      </c>
      <c r="K1276" s="14">
        <f t="shared" si="95"/>
        <v>0</v>
      </c>
      <c r="L1276" s="14" t="str">
        <f t="shared" si="98"/>
        <v>No</v>
      </c>
      <c r="M1276" s="14" t="str">
        <f t="shared" si="96"/>
        <v>No</v>
      </c>
      <c r="N1276" s="28">
        <v>20.350000000000001</v>
      </c>
      <c r="O1276" s="19" t="str" cm="1">
        <f t="array" ref="O1276">_xlfn.IFS(N1276&lt;18.5,"Underweight",N1276&lt;25,"Normalweight",N1276&lt;30,"Overweight",N1276&gt;=30,"Obesity")</f>
        <v>Normalweight</v>
      </c>
      <c r="P1276" s="38" t="s">
        <v>1097</v>
      </c>
      <c r="Q1276" s="28">
        <v>20.350000000000001</v>
      </c>
      <c r="R1276" s="38">
        <v>4.16</v>
      </c>
      <c r="S1276" s="38" t="s">
        <v>2380</v>
      </c>
      <c r="T1276" s="38" t="s">
        <v>2380</v>
      </c>
      <c r="U1276" s="38" t="s">
        <v>2380</v>
      </c>
      <c r="V1276" s="38">
        <v>0</v>
      </c>
      <c r="W1276" s="38" t="s">
        <v>2380</v>
      </c>
      <c r="X1276" s="38" t="s">
        <v>8393</v>
      </c>
      <c r="Y1276" s="19" t="str">
        <f t="shared" si="99"/>
        <v>Prediabetes</v>
      </c>
    </row>
    <row r="1277" spans="1:25" x14ac:dyDescent="0.35">
      <c r="A1277" s="3" t="s">
        <v>1096</v>
      </c>
      <c r="B1277" s="3">
        <v>24.035</v>
      </c>
      <c r="C1277" s="3">
        <v>6.11</v>
      </c>
      <c r="D1277" s="3" t="s">
        <v>2380</v>
      </c>
      <c r="E1277" s="3" t="s">
        <v>2380</v>
      </c>
      <c r="F1277" s="3" t="s">
        <v>2380</v>
      </c>
      <c r="G1277" s="3" t="s">
        <v>2381</v>
      </c>
      <c r="H1277" s="3" t="s">
        <v>2380</v>
      </c>
      <c r="I1277" s="14">
        <v>180</v>
      </c>
      <c r="J1277" s="14" t="str">
        <f t="shared" si="97"/>
        <v>No</v>
      </c>
      <c r="K1277" s="14">
        <f t="shared" si="95"/>
        <v>0</v>
      </c>
      <c r="L1277" s="14" t="str">
        <f t="shared" si="98"/>
        <v>No</v>
      </c>
      <c r="M1277" s="14" t="str">
        <f t="shared" si="96"/>
        <v>No</v>
      </c>
      <c r="N1277" s="28">
        <v>24.035</v>
      </c>
      <c r="O1277" s="19" t="str" cm="1">
        <f t="array" ref="O1277">_xlfn.IFS(N1277&lt;18.5,"Underweight",N1277&lt;25,"Normalweight",N1277&lt;30,"Overweight",N1277&gt;=30,"Obesity")</f>
        <v>Normalweight</v>
      </c>
      <c r="P1277" s="38" t="s">
        <v>1096</v>
      </c>
      <c r="Q1277" s="28">
        <v>24.035</v>
      </c>
      <c r="R1277" s="38">
        <v>6.11</v>
      </c>
      <c r="S1277" s="38" t="s">
        <v>2380</v>
      </c>
      <c r="T1277" s="38" t="s">
        <v>2380</v>
      </c>
      <c r="U1277" s="38" t="s">
        <v>2380</v>
      </c>
      <c r="V1277" s="38">
        <v>0</v>
      </c>
      <c r="W1277" s="38" t="s">
        <v>2380</v>
      </c>
      <c r="X1277" s="38" t="s">
        <v>8393</v>
      </c>
      <c r="Y1277" s="19" t="str">
        <f t="shared" si="99"/>
        <v>Prediabetes</v>
      </c>
    </row>
    <row r="1278" spans="1:25" x14ac:dyDescent="0.35">
      <c r="A1278" s="3" t="s">
        <v>1095</v>
      </c>
      <c r="B1278" s="3">
        <v>23.56</v>
      </c>
      <c r="C1278" s="3">
        <v>5.97</v>
      </c>
      <c r="D1278" s="3" t="s">
        <v>2380</v>
      </c>
      <c r="E1278" s="3" t="s">
        <v>2380</v>
      </c>
      <c r="F1278" s="3" t="s">
        <v>2380</v>
      </c>
      <c r="G1278" s="3" t="s">
        <v>2381</v>
      </c>
      <c r="H1278" s="3" t="s">
        <v>2380</v>
      </c>
      <c r="I1278" s="14">
        <v>180</v>
      </c>
      <c r="J1278" s="14" t="str">
        <f t="shared" si="97"/>
        <v>No</v>
      </c>
      <c r="K1278" s="14">
        <f t="shared" si="95"/>
        <v>0</v>
      </c>
      <c r="L1278" s="14" t="str">
        <f t="shared" si="98"/>
        <v>No</v>
      </c>
      <c r="M1278" s="14" t="str">
        <f t="shared" si="96"/>
        <v>No</v>
      </c>
      <c r="N1278" s="28">
        <v>23.56</v>
      </c>
      <c r="O1278" s="19" t="str" cm="1">
        <f t="array" ref="O1278">_xlfn.IFS(N1278&lt;18.5,"Underweight",N1278&lt;25,"Normalweight",N1278&lt;30,"Overweight",N1278&gt;=30,"Obesity")</f>
        <v>Normalweight</v>
      </c>
      <c r="P1278" s="38" t="s">
        <v>1095</v>
      </c>
      <c r="Q1278" s="28">
        <v>23.56</v>
      </c>
      <c r="R1278" s="38">
        <v>5.97</v>
      </c>
      <c r="S1278" s="38" t="s">
        <v>2380</v>
      </c>
      <c r="T1278" s="38" t="s">
        <v>2380</v>
      </c>
      <c r="U1278" s="38" t="s">
        <v>2380</v>
      </c>
      <c r="V1278" s="38">
        <v>0</v>
      </c>
      <c r="W1278" s="38" t="s">
        <v>2380</v>
      </c>
      <c r="X1278" s="38" t="s">
        <v>8393</v>
      </c>
      <c r="Y1278" s="19" t="str">
        <f t="shared" si="99"/>
        <v>Prediabetes</v>
      </c>
    </row>
    <row r="1279" spans="1:25" x14ac:dyDescent="0.35">
      <c r="A1279" s="3" t="s">
        <v>1094</v>
      </c>
      <c r="B1279" s="3">
        <v>27.17</v>
      </c>
      <c r="C1279" s="3">
        <v>10.81</v>
      </c>
      <c r="D1279" s="3" t="s">
        <v>2380</v>
      </c>
      <c r="E1279" s="3" t="s">
        <v>2380</v>
      </c>
      <c r="F1279" s="3" t="s">
        <v>2380</v>
      </c>
      <c r="G1279" s="3">
        <v>2</v>
      </c>
      <c r="H1279" s="3" t="s">
        <v>2380</v>
      </c>
      <c r="I1279" s="14">
        <v>180</v>
      </c>
      <c r="J1279" s="14" t="str">
        <f t="shared" si="97"/>
        <v>No</v>
      </c>
      <c r="K1279" s="14">
        <f t="shared" si="95"/>
        <v>2</v>
      </c>
      <c r="L1279" s="14" t="str">
        <f t="shared" si="98"/>
        <v>No</v>
      </c>
      <c r="M1279" s="14" t="str">
        <f t="shared" si="96"/>
        <v>No</v>
      </c>
      <c r="N1279" s="28">
        <v>27.17</v>
      </c>
      <c r="O1279" s="19" t="str" cm="1">
        <f t="array" ref="O1279">_xlfn.IFS(N1279&lt;18.5,"Underweight",N1279&lt;25,"Normalweight",N1279&lt;30,"Overweight",N1279&gt;=30,"Obesity")</f>
        <v>Overweight</v>
      </c>
      <c r="P1279" s="38" t="s">
        <v>1094</v>
      </c>
      <c r="Q1279" s="28">
        <v>27.17</v>
      </c>
      <c r="R1279" s="38">
        <v>10.81</v>
      </c>
      <c r="S1279" s="38" t="s">
        <v>2380</v>
      </c>
      <c r="T1279" s="38" t="s">
        <v>2380</v>
      </c>
      <c r="U1279" s="38" t="s">
        <v>2380</v>
      </c>
      <c r="V1279" s="38">
        <v>2</v>
      </c>
      <c r="W1279" s="38" t="s">
        <v>2380</v>
      </c>
      <c r="X1279" s="38" t="s">
        <v>8392</v>
      </c>
      <c r="Y1279" s="19" t="str">
        <f t="shared" si="99"/>
        <v>Diabetes</v>
      </c>
    </row>
    <row r="1280" spans="1:25" x14ac:dyDescent="0.35">
      <c r="A1280" s="3" t="s">
        <v>1093</v>
      </c>
      <c r="B1280" s="3">
        <v>34.32</v>
      </c>
      <c r="C1280" s="3">
        <v>5.7</v>
      </c>
      <c r="D1280" s="3" t="s">
        <v>2382</v>
      </c>
      <c r="E1280" s="3" t="s">
        <v>2380</v>
      </c>
      <c r="F1280" s="3" t="s">
        <v>2383</v>
      </c>
      <c r="G1280" s="3">
        <v>1</v>
      </c>
      <c r="H1280" s="3" t="s">
        <v>2380</v>
      </c>
      <c r="I1280" s="14">
        <v>180</v>
      </c>
      <c r="J1280" s="14" t="str">
        <f t="shared" si="97"/>
        <v>No</v>
      </c>
      <c r="K1280" s="14">
        <f t="shared" si="95"/>
        <v>1</v>
      </c>
      <c r="L1280" s="14" t="str">
        <f t="shared" si="98"/>
        <v>No</v>
      </c>
      <c r="M1280" s="14" t="str">
        <f t="shared" si="96"/>
        <v>Yes</v>
      </c>
      <c r="N1280" s="28">
        <v>34.32</v>
      </c>
      <c r="O1280" s="19" t="str" cm="1">
        <f t="array" ref="O1280">_xlfn.IFS(N1280&lt;18.5,"Underweight",N1280&lt;25,"Normalweight",N1280&lt;30,"Overweight",N1280&gt;=30,"Obesity")</f>
        <v>Obesity</v>
      </c>
      <c r="P1280" s="38" t="s">
        <v>1093</v>
      </c>
      <c r="Q1280" s="28">
        <v>34.32</v>
      </c>
      <c r="R1280" s="38">
        <v>5.7</v>
      </c>
      <c r="S1280" s="38" t="s">
        <v>2383</v>
      </c>
      <c r="T1280" s="38" t="s">
        <v>2380</v>
      </c>
      <c r="U1280" s="38" t="s">
        <v>2383</v>
      </c>
      <c r="V1280" s="38">
        <v>1</v>
      </c>
      <c r="W1280" s="38" t="s">
        <v>2380</v>
      </c>
      <c r="X1280" s="38" t="s">
        <v>8391</v>
      </c>
      <c r="Y1280" s="19" t="str">
        <f t="shared" si="99"/>
        <v>Prediabetes</v>
      </c>
    </row>
    <row r="1281" spans="1:25" x14ac:dyDescent="0.35">
      <c r="A1281" s="3" t="s">
        <v>1092</v>
      </c>
      <c r="B1281" s="3">
        <v>23.87</v>
      </c>
      <c r="C1281" s="3">
        <v>4.7699999999999996</v>
      </c>
      <c r="D1281" s="3" t="s">
        <v>2382</v>
      </c>
      <c r="E1281" s="3" t="s">
        <v>2380</v>
      </c>
      <c r="F1281" s="3" t="s">
        <v>2383</v>
      </c>
      <c r="G1281" s="3">
        <v>1</v>
      </c>
      <c r="H1281" s="3" t="s">
        <v>2380</v>
      </c>
      <c r="I1281" s="14">
        <v>180</v>
      </c>
      <c r="J1281" s="14" t="str">
        <f t="shared" si="97"/>
        <v>No</v>
      </c>
      <c r="K1281" s="14">
        <f t="shared" si="95"/>
        <v>1</v>
      </c>
      <c r="L1281" s="14" t="str">
        <f t="shared" si="98"/>
        <v>No</v>
      </c>
      <c r="M1281" s="14" t="str">
        <f t="shared" si="96"/>
        <v>Yes</v>
      </c>
      <c r="N1281" s="28">
        <v>23.87</v>
      </c>
      <c r="O1281" s="19" t="str" cm="1">
        <f t="array" ref="O1281">_xlfn.IFS(N1281&lt;18.5,"Underweight",N1281&lt;25,"Normalweight",N1281&lt;30,"Overweight",N1281&gt;=30,"Obesity")</f>
        <v>Normalweight</v>
      </c>
      <c r="P1281" s="38" t="s">
        <v>1092</v>
      </c>
      <c r="Q1281" s="28">
        <v>23.87</v>
      </c>
      <c r="R1281" s="38">
        <v>4.7699999999999996</v>
      </c>
      <c r="S1281" s="38" t="s">
        <v>2383</v>
      </c>
      <c r="T1281" s="38" t="s">
        <v>2380</v>
      </c>
      <c r="U1281" s="38" t="s">
        <v>2383</v>
      </c>
      <c r="V1281" s="38">
        <v>1</v>
      </c>
      <c r="W1281" s="38" t="s">
        <v>2380</v>
      </c>
      <c r="X1281" s="38" t="s">
        <v>8393</v>
      </c>
      <c r="Y1281" s="19" t="str">
        <f t="shared" si="99"/>
        <v>Prediabetes</v>
      </c>
    </row>
    <row r="1282" spans="1:25" x14ac:dyDescent="0.35">
      <c r="A1282" s="3" t="s">
        <v>1091</v>
      </c>
      <c r="B1282" s="3">
        <v>30.15</v>
      </c>
      <c r="C1282" s="3">
        <v>4.25</v>
      </c>
      <c r="D1282" s="3" t="s">
        <v>2380</v>
      </c>
      <c r="E1282" s="3" t="s">
        <v>2380</v>
      </c>
      <c r="F1282" s="3" t="s">
        <v>2380</v>
      </c>
      <c r="G1282" s="3">
        <v>1</v>
      </c>
      <c r="H1282" s="3" t="s">
        <v>2380</v>
      </c>
      <c r="I1282" s="14">
        <v>180</v>
      </c>
      <c r="J1282" s="14" t="str">
        <f t="shared" si="97"/>
        <v>No</v>
      </c>
      <c r="K1282" s="14">
        <f t="shared" si="95"/>
        <v>1</v>
      </c>
      <c r="L1282" s="14" t="str">
        <f t="shared" si="98"/>
        <v>No</v>
      </c>
      <c r="M1282" s="14" t="str">
        <f t="shared" si="96"/>
        <v>No</v>
      </c>
      <c r="N1282" s="28">
        <v>30.15</v>
      </c>
      <c r="O1282" s="19" t="str" cm="1">
        <f t="array" ref="O1282">_xlfn.IFS(N1282&lt;18.5,"Underweight",N1282&lt;25,"Normalweight",N1282&lt;30,"Overweight",N1282&gt;=30,"Obesity")</f>
        <v>Obesity</v>
      </c>
      <c r="P1282" s="38" t="s">
        <v>1091</v>
      </c>
      <c r="Q1282" s="28">
        <v>30.15</v>
      </c>
      <c r="R1282" s="38">
        <v>4.25</v>
      </c>
      <c r="S1282" s="38" t="s">
        <v>2380</v>
      </c>
      <c r="T1282" s="38" t="s">
        <v>2380</v>
      </c>
      <c r="U1282" s="38" t="s">
        <v>2380</v>
      </c>
      <c r="V1282" s="38">
        <v>1</v>
      </c>
      <c r="W1282" s="38" t="s">
        <v>2380</v>
      </c>
      <c r="X1282" s="38" t="s">
        <v>8391</v>
      </c>
      <c r="Y1282" s="19" t="str">
        <f t="shared" si="99"/>
        <v>Normal</v>
      </c>
    </row>
    <row r="1283" spans="1:25" x14ac:dyDescent="0.35">
      <c r="A1283" s="3" t="s">
        <v>1090</v>
      </c>
      <c r="B1283" s="3">
        <v>26.36</v>
      </c>
      <c r="C1283" s="3">
        <v>5.52</v>
      </c>
      <c r="D1283" s="3" t="s">
        <v>2380</v>
      </c>
      <c r="E1283" s="3" t="s">
        <v>2380</v>
      </c>
      <c r="F1283" s="3" t="s">
        <v>2380</v>
      </c>
      <c r="G1283" s="3" t="s">
        <v>2381</v>
      </c>
      <c r="H1283" s="3" t="s">
        <v>2380</v>
      </c>
      <c r="I1283" s="14">
        <v>180</v>
      </c>
      <c r="J1283" s="14" t="str">
        <f t="shared" si="97"/>
        <v>No</v>
      </c>
      <c r="K1283" s="14">
        <f t="shared" ref="K1283:K1346" si="100">IF(G1283="No major surgery",0,G1283)</f>
        <v>0</v>
      </c>
      <c r="L1283" s="14" t="str">
        <f t="shared" si="98"/>
        <v>No</v>
      </c>
      <c r="M1283" s="14" t="str">
        <f t="shared" ref="M1283:M1346" si="101">PROPER(D1283)</f>
        <v>No</v>
      </c>
      <c r="N1283" s="28">
        <v>26.36</v>
      </c>
      <c r="O1283" s="19" t="str" cm="1">
        <f t="array" ref="O1283">_xlfn.IFS(N1283&lt;18.5,"Underweight",N1283&lt;25,"Normalweight",N1283&lt;30,"Overweight",N1283&gt;=30,"Obesity")</f>
        <v>Overweight</v>
      </c>
      <c r="P1283" s="38" t="s">
        <v>1090</v>
      </c>
      <c r="Q1283" s="28">
        <v>26.36</v>
      </c>
      <c r="R1283" s="38">
        <v>5.52</v>
      </c>
      <c r="S1283" s="38" t="s">
        <v>2380</v>
      </c>
      <c r="T1283" s="38" t="s">
        <v>2380</v>
      </c>
      <c r="U1283" s="38" t="s">
        <v>2380</v>
      </c>
      <c r="V1283" s="38">
        <v>0</v>
      </c>
      <c r="W1283" s="38" t="s">
        <v>2380</v>
      </c>
      <c r="X1283" s="38" t="s">
        <v>8392</v>
      </c>
      <c r="Y1283" s="19" t="str">
        <f t="shared" si="99"/>
        <v>Normal</v>
      </c>
    </row>
    <row r="1284" spans="1:25" x14ac:dyDescent="0.35">
      <c r="A1284" s="3" t="s">
        <v>1089</v>
      </c>
      <c r="B1284" s="3">
        <v>45.32</v>
      </c>
      <c r="C1284" s="3">
        <v>6.53</v>
      </c>
      <c r="D1284" s="3" t="s">
        <v>2382</v>
      </c>
      <c r="E1284" s="3" t="s">
        <v>2380</v>
      </c>
      <c r="F1284" s="3" t="s">
        <v>2380</v>
      </c>
      <c r="G1284" s="3">
        <v>1</v>
      </c>
      <c r="H1284" s="3" t="s">
        <v>2380</v>
      </c>
      <c r="I1284" s="14">
        <v>180</v>
      </c>
      <c r="J1284" s="14" t="str">
        <f t="shared" ref="J1284:J1347" si="102">IF(H1284="?",INDEX($H$3:$H$2337,MODE($I$3:$I$2337)),H1284)</f>
        <v>No</v>
      </c>
      <c r="K1284" s="14">
        <f t="shared" si="100"/>
        <v>1</v>
      </c>
      <c r="L1284" s="14" t="str">
        <f t="shared" ref="L1284:L1347" si="103">PROPER(J1284)</f>
        <v>No</v>
      </c>
      <c r="M1284" s="14" t="str">
        <f t="shared" si="101"/>
        <v>Yes</v>
      </c>
      <c r="N1284" s="28">
        <v>45.32</v>
      </c>
      <c r="O1284" s="19" t="str" cm="1">
        <f t="array" ref="O1284">_xlfn.IFS(N1284&lt;18.5,"Underweight",N1284&lt;25,"Normalweight",N1284&lt;30,"Overweight",N1284&gt;=30,"Obesity")</f>
        <v>Obesity</v>
      </c>
      <c r="P1284" s="38" t="s">
        <v>1089</v>
      </c>
      <c r="Q1284" s="28">
        <v>45.32</v>
      </c>
      <c r="R1284" s="38">
        <v>6.53</v>
      </c>
      <c r="S1284" s="38" t="s">
        <v>2383</v>
      </c>
      <c r="T1284" s="38" t="s">
        <v>2380</v>
      </c>
      <c r="U1284" s="38" t="s">
        <v>2380</v>
      </c>
      <c r="V1284" s="38">
        <v>1</v>
      </c>
      <c r="W1284" s="38" t="s">
        <v>2380</v>
      </c>
      <c r="X1284" s="38" t="s">
        <v>8391</v>
      </c>
      <c r="Y1284" s="19" t="str">
        <f t="shared" ref="Y1284:Y1347" si="104">IF(R1313&lt;=5.7,"Normal",IF(R1284&lt;=6.5,"Prediabetes","Diabetes"))</f>
        <v>Diabetes</v>
      </c>
    </row>
    <row r="1285" spans="1:25" x14ac:dyDescent="0.35">
      <c r="A1285" s="3" t="s">
        <v>1088</v>
      </c>
      <c r="B1285" s="3">
        <v>31.93</v>
      </c>
      <c r="C1285" s="3">
        <v>4.82</v>
      </c>
      <c r="D1285" s="3" t="s">
        <v>2382</v>
      </c>
      <c r="E1285" s="3" t="s">
        <v>2380</v>
      </c>
      <c r="F1285" s="3" t="s">
        <v>2380</v>
      </c>
      <c r="G1285" s="3">
        <v>1</v>
      </c>
      <c r="H1285" s="3" t="s">
        <v>2380</v>
      </c>
      <c r="I1285" s="14">
        <v>180</v>
      </c>
      <c r="J1285" s="14" t="str">
        <f t="shared" si="102"/>
        <v>No</v>
      </c>
      <c r="K1285" s="14">
        <f t="shared" si="100"/>
        <v>1</v>
      </c>
      <c r="L1285" s="14" t="str">
        <f t="shared" si="103"/>
        <v>No</v>
      </c>
      <c r="M1285" s="14" t="str">
        <f t="shared" si="101"/>
        <v>Yes</v>
      </c>
      <c r="N1285" s="28">
        <v>31.93</v>
      </c>
      <c r="O1285" s="19" t="str" cm="1">
        <f t="array" ref="O1285">_xlfn.IFS(N1285&lt;18.5,"Underweight",N1285&lt;25,"Normalweight",N1285&lt;30,"Overweight",N1285&gt;=30,"Obesity")</f>
        <v>Obesity</v>
      </c>
      <c r="P1285" s="38" t="s">
        <v>1088</v>
      </c>
      <c r="Q1285" s="28">
        <v>31.93</v>
      </c>
      <c r="R1285" s="38">
        <v>4.82</v>
      </c>
      <c r="S1285" s="38" t="s">
        <v>2383</v>
      </c>
      <c r="T1285" s="38" t="s">
        <v>2380</v>
      </c>
      <c r="U1285" s="38" t="s">
        <v>2380</v>
      </c>
      <c r="V1285" s="38">
        <v>1</v>
      </c>
      <c r="W1285" s="38" t="s">
        <v>2380</v>
      </c>
      <c r="X1285" s="38" t="s">
        <v>8391</v>
      </c>
      <c r="Y1285" s="19" t="str">
        <f t="shared" si="104"/>
        <v>Normal</v>
      </c>
    </row>
    <row r="1286" spans="1:25" x14ac:dyDescent="0.35">
      <c r="A1286" s="3" t="s">
        <v>1087</v>
      </c>
      <c r="B1286" s="3">
        <v>36</v>
      </c>
      <c r="C1286" s="3">
        <v>11.94</v>
      </c>
      <c r="D1286" s="3" t="s">
        <v>2382</v>
      </c>
      <c r="E1286" s="3" t="s">
        <v>2380</v>
      </c>
      <c r="F1286" s="3" t="s">
        <v>2380</v>
      </c>
      <c r="G1286" s="3">
        <v>1</v>
      </c>
      <c r="H1286" s="3" t="s">
        <v>2380</v>
      </c>
      <c r="I1286" s="14">
        <v>180</v>
      </c>
      <c r="J1286" s="14" t="str">
        <f t="shared" si="102"/>
        <v>No</v>
      </c>
      <c r="K1286" s="14">
        <f t="shared" si="100"/>
        <v>1</v>
      </c>
      <c r="L1286" s="14" t="str">
        <f t="shared" si="103"/>
        <v>No</v>
      </c>
      <c r="M1286" s="14" t="str">
        <f t="shared" si="101"/>
        <v>Yes</v>
      </c>
      <c r="N1286" s="28">
        <v>36</v>
      </c>
      <c r="O1286" s="19" t="str" cm="1">
        <f t="array" ref="O1286">_xlfn.IFS(N1286&lt;18.5,"Underweight",N1286&lt;25,"Normalweight",N1286&lt;30,"Overweight",N1286&gt;=30,"Obesity")</f>
        <v>Obesity</v>
      </c>
      <c r="P1286" s="38" t="s">
        <v>1087</v>
      </c>
      <c r="Q1286" s="28">
        <v>36</v>
      </c>
      <c r="R1286" s="38">
        <v>11.94</v>
      </c>
      <c r="S1286" s="38" t="s">
        <v>2383</v>
      </c>
      <c r="T1286" s="38" t="s">
        <v>2380</v>
      </c>
      <c r="U1286" s="38" t="s">
        <v>2380</v>
      </c>
      <c r="V1286" s="38">
        <v>1</v>
      </c>
      <c r="W1286" s="38" t="s">
        <v>2380</v>
      </c>
      <c r="X1286" s="38" t="s">
        <v>8391</v>
      </c>
      <c r="Y1286" s="19" t="str">
        <f t="shared" si="104"/>
        <v>Normal</v>
      </c>
    </row>
    <row r="1287" spans="1:25" x14ac:dyDescent="0.35">
      <c r="A1287" s="3" t="s">
        <v>1086</v>
      </c>
      <c r="B1287" s="3">
        <v>32</v>
      </c>
      <c r="C1287" s="3">
        <v>7.85</v>
      </c>
      <c r="D1287" s="3" t="s">
        <v>2382</v>
      </c>
      <c r="E1287" s="3" t="s">
        <v>2380</v>
      </c>
      <c r="F1287" s="3" t="s">
        <v>2380</v>
      </c>
      <c r="G1287" s="3">
        <v>1</v>
      </c>
      <c r="H1287" s="3" t="s">
        <v>2380</v>
      </c>
      <c r="I1287" s="14">
        <v>180</v>
      </c>
      <c r="J1287" s="14" t="str">
        <f t="shared" si="102"/>
        <v>No</v>
      </c>
      <c r="K1287" s="14">
        <f t="shared" si="100"/>
        <v>1</v>
      </c>
      <c r="L1287" s="14" t="str">
        <f t="shared" si="103"/>
        <v>No</v>
      </c>
      <c r="M1287" s="14" t="str">
        <f t="shared" si="101"/>
        <v>Yes</v>
      </c>
      <c r="N1287" s="28">
        <v>32</v>
      </c>
      <c r="O1287" s="19" t="str" cm="1">
        <f t="array" ref="O1287">_xlfn.IFS(N1287&lt;18.5,"Underweight",N1287&lt;25,"Normalweight",N1287&lt;30,"Overweight",N1287&gt;=30,"Obesity")</f>
        <v>Obesity</v>
      </c>
      <c r="P1287" s="38" t="s">
        <v>1086</v>
      </c>
      <c r="Q1287" s="28">
        <v>32</v>
      </c>
      <c r="R1287" s="38">
        <v>7.85</v>
      </c>
      <c r="S1287" s="38" t="s">
        <v>2383</v>
      </c>
      <c r="T1287" s="38" t="s">
        <v>2380</v>
      </c>
      <c r="U1287" s="38" t="s">
        <v>2380</v>
      </c>
      <c r="V1287" s="38">
        <v>1</v>
      </c>
      <c r="W1287" s="38" t="s">
        <v>2380</v>
      </c>
      <c r="X1287" s="38" t="s">
        <v>8391</v>
      </c>
      <c r="Y1287" s="19" t="str">
        <f t="shared" si="104"/>
        <v>Normal</v>
      </c>
    </row>
    <row r="1288" spans="1:25" x14ac:dyDescent="0.35">
      <c r="A1288" s="3" t="s">
        <v>1085</v>
      </c>
      <c r="B1288" s="3">
        <v>29.37</v>
      </c>
      <c r="C1288" s="3">
        <v>8.01</v>
      </c>
      <c r="D1288" s="3" t="s">
        <v>2382</v>
      </c>
      <c r="E1288" s="3" t="s">
        <v>2380</v>
      </c>
      <c r="F1288" s="3" t="s">
        <v>2380</v>
      </c>
      <c r="G1288" s="3">
        <v>1</v>
      </c>
      <c r="H1288" s="3" t="s">
        <v>2380</v>
      </c>
      <c r="I1288" s="14">
        <v>180</v>
      </c>
      <c r="J1288" s="14" t="str">
        <f t="shared" si="102"/>
        <v>No</v>
      </c>
      <c r="K1288" s="14">
        <f t="shared" si="100"/>
        <v>1</v>
      </c>
      <c r="L1288" s="14" t="str">
        <f t="shared" si="103"/>
        <v>No</v>
      </c>
      <c r="M1288" s="14" t="str">
        <f t="shared" si="101"/>
        <v>Yes</v>
      </c>
      <c r="N1288" s="28">
        <v>29.37</v>
      </c>
      <c r="O1288" s="19" t="str" cm="1">
        <f t="array" ref="O1288">_xlfn.IFS(N1288&lt;18.5,"Underweight",N1288&lt;25,"Normalweight",N1288&lt;30,"Overweight",N1288&gt;=30,"Obesity")</f>
        <v>Overweight</v>
      </c>
      <c r="P1288" s="38" t="s">
        <v>1085</v>
      </c>
      <c r="Q1288" s="28">
        <v>29.37</v>
      </c>
      <c r="R1288" s="38">
        <v>8.01</v>
      </c>
      <c r="S1288" s="38" t="s">
        <v>2383</v>
      </c>
      <c r="T1288" s="38" t="s">
        <v>2380</v>
      </c>
      <c r="U1288" s="38" t="s">
        <v>2380</v>
      </c>
      <c r="V1288" s="38">
        <v>1</v>
      </c>
      <c r="W1288" s="38" t="s">
        <v>2380</v>
      </c>
      <c r="X1288" s="38" t="s">
        <v>8392</v>
      </c>
      <c r="Y1288" s="19" t="str">
        <f t="shared" si="104"/>
        <v>Diabetes</v>
      </c>
    </row>
    <row r="1289" spans="1:25" x14ac:dyDescent="0.35">
      <c r="A1289" s="3" t="s">
        <v>1084</v>
      </c>
      <c r="B1289" s="3">
        <v>23.6</v>
      </c>
      <c r="C1289" s="3">
        <v>7.4</v>
      </c>
      <c r="D1289" s="3" t="s">
        <v>2382</v>
      </c>
      <c r="E1289" s="3" t="s">
        <v>2380</v>
      </c>
      <c r="F1289" s="3" t="s">
        <v>2380</v>
      </c>
      <c r="G1289" s="3">
        <v>1</v>
      </c>
      <c r="H1289" s="3" t="s">
        <v>2380</v>
      </c>
      <c r="I1289" s="14">
        <v>180</v>
      </c>
      <c r="J1289" s="14" t="str">
        <f t="shared" si="102"/>
        <v>No</v>
      </c>
      <c r="K1289" s="14">
        <f t="shared" si="100"/>
        <v>1</v>
      </c>
      <c r="L1289" s="14" t="str">
        <f t="shared" si="103"/>
        <v>No</v>
      </c>
      <c r="M1289" s="14" t="str">
        <f t="shared" si="101"/>
        <v>Yes</v>
      </c>
      <c r="N1289" s="28">
        <v>23.6</v>
      </c>
      <c r="O1289" s="19" t="str" cm="1">
        <f t="array" ref="O1289">_xlfn.IFS(N1289&lt;18.5,"Underweight",N1289&lt;25,"Normalweight",N1289&lt;30,"Overweight",N1289&gt;=30,"Obesity")</f>
        <v>Normalweight</v>
      </c>
      <c r="P1289" s="38" t="s">
        <v>1084</v>
      </c>
      <c r="Q1289" s="28">
        <v>23.6</v>
      </c>
      <c r="R1289" s="38">
        <v>7.4</v>
      </c>
      <c r="S1289" s="38" t="s">
        <v>2383</v>
      </c>
      <c r="T1289" s="38" t="s">
        <v>2380</v>
      </c>
      <c r="U1289" s="38" t="s">
        <v>2380</v>
      </c>
      <c r="V1289" s="38">
        <v>1</v>
      </c>
      <c r="W1289" s="38" t="s">
        <v>2380</v>
      </c>
      <c r="X1289" s="38" t="s">
        <v>8393</v>
      </c>
      <c r="Y1289" s="19" t="str">
        <f t="shared" si="104"/>
        <v>Diabetes</v>
      </c>
    </row>
    <row r="1290" spans="1:25" x14ac:dyDescent="0.35">
      <c r="A1290" s="3" t="s">
        <v>1083</v>
      </c>
      <c r="B1290" s="3">
        <v>33.155000000000001</v>
      </c>
      <c r="C1290" s="3">
        <v>8.3800000000000008</v>
      </c>
      <c r="D1290" s="3" t="s">
        <v>2382</v>
      </c>
      <c r="E1290" s="3" t="s">
        <v>2380</v>
      </c>
      <c r="F1290" s="3" t="s">
        <v>2380</v>
      </c>
      <c r="G1290" s="3" t="s">
        <v>2381</v>
      </c>
      <c r="H1290" s="3" t="s">
        <v>2380</v>
      </c>
      <c r="I1290" s="14">
        <v>180</v>
      </c>
      <c r="J1290" s="14" t="str">
        <f t="shared" si="102"/>
        <v>No</v>
      </c>
      <c r="K1290" s="14">
        <f t="shared" si="100"/>
        <v>0</v>
      </c>
      <c r="L1290" s="14" t="str">
        <f t="shared" si="103"/>
        <v>No</v>
      </c>
      <c r="M1290" s="14" t="str">
        <f t="shared" si="101"/>
        <v>Yes</v>
      </c>
      <c r="N1290" s="28">
        <v>33.155000000000001</v>
      </c>
      <c r="O1290" s="19" t="str" cm="1">
        <f t="array" ref="O1290">_xlfn.IFS(N1290&lt;18.5,"Underweight",N1290&lt;25,"Normalweight",N1290&lt;30,"Overweight",N1290&gt;=30,"Obesity")</f>
        <v>Obesity</v>
      </c>
      <c r="P1290" s="38" t="s">
        <v>1083</v>
      </c>
      <c r="Q1290" s="28">
        <v>33.155000000000001</v>
      </c>
      <c r="R1290" s="38">
        <v>8.3800000000000008</v>
      </c>
      <c r="S1290" s="38" t="s">
        <v>2383</v>
      </c>
      <c r="T1290" s="38" t="s">
        <v>2380</v>
      </c>
      <c r="U1290" s="38" t="s">
        <v>2380</v>
      </c>
      <c r="V1290" s="38">
        <v>0</v>
      </c>
      <c r="W1290" s="38" t="s">
        <v>2380</v>
      </c>
      <c r="X1290" s="38" t="s">
        <v>8391</v>
      </c>
      <c r="Y1290" s="19" t="str">
        <f t="shared" si="104"/>
        <v>Diabetes</v>
      </c>
    </row>
    <row r="1291" spans="1:25" x14ac:dyDescent="0.35">
      <c r="A1291" s="3" t="s">
        <v>1082</v>
      </c>
      <c r="B1291" s="3">
        <v>24.32</v>
      </c>
      <c r="C1291" s="3">
        <v>11.56</v>
      </c>
      <c r="D1291" s="3" t="s">
        <v>2382</v>
      </c>
      <c r="E1291" s="3" t="s">
        <v>2380</v>
      </c>
      <c r="F1291" s="3" t="s">
        <v>2380</v>
      </c>
      <c r="G1291" s="3">
        <v>1</v>
      </c>
      <c r="H1291" s="3" t="s">
        <v>2380</v>
      </c>
      <c r="I1291" s="14">
        <v>180</v>
      </c>
      <c r="J1291" s="14" t="str">
        <f t="shared" si="102"/>
        <v>No</v>
      </c>
      <c r="K1291" s="14">
        <f t="shared" si="100"/>
        <v>1</v>
      </c>
      <c r="L1291" s="14" t="str">
        <f t="shared" si="103"/>
        <v>No</v>
      </c>
      <c r="M1291" s="14" t="str">
        <f t="shared" si="101"/>
        <v>Yes</v>
      </c>
      <c r="N1291" s="28">
        <v>24.32</v>
      </c>
      <c r="O1291" s="19" t="str" cm="1">
        <f t="array" ref="O1291">_xlfn.IFS(N1291&lt;18.5,"Underweight",N1291&lt;25,"Normalweight",N1291&lt;30,"Overweight",N1291&gt;=30,"Obesity")</f>
        <v>Normalweight</v>
      </c>
      <c r="P1291" s="38" t="s">
        <v>1082</v>
      </c>
      <c r="Q1291" s="28">
        <v>24.32</v>
      </c>
      <c r="R1291" s="38">
        <v>11.56</v>
      </c>
      <c r="S1291" s="38" t="s">
        <v>2383</v>
      </c>
      <c r="T1291" s="38" t="s">
        <v>2380</v>
      </c>
      <c r="U1291" s="38" t="s">
        <v>2380</v>
      </c>
      <c r="V1291" s="38">
        <v>1</v>
      </c>
      <c r="W1291" s="38" t="s">
        <v>2380</v>
      </c>
      <c r="X1291" s="38" t="s">
        <v>8393</v>
      </c>
      <c r="Y1291" s="19" t="str">
        <f t="shared" si="104"/>
        <v>Diabetes</v>
      </c>
    </row>
    <row r="1292" spans="1:25" x14ac:dyDescent="0.35">
      <c r="A1292" s="3" t="s">
        <v>1081</v>
      </c>
      <c r="B1292" s="3">
        <v>36.299999999999997</v>
      </c>
      <c r="C1292" s="3">
        <v>4.6100000000000003</v>
      </c>
      <c r="D1292" s="3" t="s">
        <v>2380</v>
      </c>
      <c r="E1292" s="3" t="s">
        <v>2380</v>
      </c>
      <c r="F1292" s="3" t="s">
        <v>2380</v>
      </c>
      <c r="G1292" s="3" t="s">
        <v>2381</v>
      </c>
      <c r="H1292" s="3" t="s">
        <v>2380</v>
      </c>
      <c r="I1292" s="14">
        <v>180</v>
      </c>
      <c r="J1292" s="14" t="str">
        <f t="shared" si="102"/>
        <v>No</v>
      </c>
      <c r="K1292" s="14">
        <f t="shared" si="100"/>
        <v>0</v>
      </c>
      <c r="L1292" s="14" t="str">
        <f t="shared" si="103"/>
        <v>No</v>
      </c>
      <c r="M1292" s="14" t="str">
        <f t="shared" si="101"/>
        <v>No</v>
      </c>
      <c r="N1292" s="28">
        <v>36.299999999999997</v>
      </c>
      <c r="O1292" s="19" t="str" cm="1">
        <f t="array" ref="O1292">_xlfn.IFS(N1292&lt;18.5,"Underweight",N1292&lt;25,"Normalweight",N1292&lt;30,"Overweight",N1292&gt;=30,"Obesity")</f>
        <v>Obesity</v>
      </c>
      <c r="P1292" s="38" t="s">
        <v>1081</v>
      </c>
      <c r="Q1292" s="28">
        <v>36.299999999999997</v>
      </c>
      <c r="R1292" s="38">
        <v>4.6100000000000003</v>
      </c>
      <c r="S1292" s="38" t="s">
        <v>2380</v>
      </c>
      <c r="T1292" s="38" t="s">
        <v>2380</v>
      </c>
      <c r="U1292" s="38" t="s">
        <v>2380</v>
      </c>
      <c r="V1292" s="38">
        <v>0</v>
      </c>
      <c r="W1292" s="38" t="s">
        <v>2380</v>
      </c>
      <c r="X1292" s="38" t="s">
        <v>8391</v>
      </c>
      <c r="Y1292" s="19" t="str">
        <f t="shared" si="104"/>
        <v>Prediabetes</v>
      </c>
    </row>
    <row r="1293" spans="1:25" x14ac:dyDescent="0.35">
      <c r="A1293" s="3" t="s">
        <v>1080</v>
      </c>
      <c r="B1293" s="3">
        <v>34.4</v>
      </c>
      <c r="C1293" s="3">
        <v>4.95</v>
      </c>
      <c r="D1293" s="3" t="s">
        <v>2380</v>
      </c>
      <c r="E1293" s="3" t="s">
        <v>2380</v>
      </c>
      <c r="F1293" s="3" t="s">
        <v>2383</v>
      </c>
      <c r="G1293" s="3">
        <v>1</v>
      </c>
      <c r="H1293" s="3" t="s">
        <v>2380</v>
      </c>
      <c r="I1293" s="14">
        <v>180</v>
      </c>
      <c r="J1293" s="14" t="str">
        <f t="shared" si="102"/>
        <v>No</v>
      </c>
      <c r="K1293" s="14">
        <f t="shared" si="100"/>
        <v>1</v>
      </c>
      <c r="L1293" s="14" t="str">
        <f t="shared" si="103"/>
        <v>No</v>
      </c>
      <c r="M1293" s="14" t="str">
        <f t="shared" si="101"/>
        <v>No</v>
      </c>
      <c r="N1293" s="28">
        <v>34.4</v>
      </c>
      <c r="O1293" s="19" t="str" cm="1">
        <f t="array" ref="O1293">_xlfn.IFS(N1293&lt;18.5,"Underweight",N1293&lt;25,"Normalweight",N1293&lt;30,"Overweight",N1293&gt;=30,"Obesity")</f>
        <v>Obesity</v>
      </c>
      <c r="P1293" s="38" t="s">
        <v>1080</v>
      </c>
      <c r="Q1293" s="28">
        <v>34.4</v>
      </c>
      <c r="R1293" s="38">
        <v>4.95</v>
      </c>
      <c r="S1293" s="38" t="s">
        <v>2380</v>
      </c>
      <c r="T1293" s="38" t="s">
        <v>2380</v>
      </c>
      <c r="U1293" s="38" t="s">
        <v>2383</v>
      </c>
      <c r="V1293" s="38">
        <v>1</v>
      </c>
      <c r="W1293" s="38" t="s">
        <v>2380</v>
      </c>
      <c r="X1293" s="38" t="s">
        <v>8391</v>
      </c>
      <c r="Y1293" s="19" t="str">
        <f t="shared" si="104"/>
        <v>Prediabetes</v>
      </c>
    </row>
    <row r="1294" spans="1:25" x14ac:dyDescent="0.35">
      <c r="A1294" s="3" t="s">
        <v>1079</v>
      </c>
      <c r="B1294" s="3">
        <v>30.9</v>
      </c>
      <c r="C1294" s="3">
        <v>5.04</v>
      </c>
      <c r="D1294" s="3" t="s">
        <v>2380</v>
      </c>
      <c r="E1294" s="3" t="s">
        <v>2380</v>
      </c>
      <c r="F1294" s="3" t="s">
        <v>2380</v>
      </c>
      <c r="G1294" s="3" t="s">
        <v>2381</v>
      </c>
      <c r="H1294" s="3" t="s">
        <v>2380</v>
      </c>
      <c r="I1294" s="14">
        <v>180</v>
      </c>
      <c r="J1294" s="14" t="str">
        <f t="shared" si="102"/>
        <v>No</v>
      </c>
      <c r="K1294" s="14">
        <f t="shared" si="100"/>
        <v>0</v>
      </c>
      <c r="L1294" s="14" t="str">
        <f t="shared" si="103"/>
        <v>No</v>
      </c>
      <c r="M1294" s="14" t="str">
        <f t="shared" si="101"/>
        <v>No</v>
      </c>
      <c r="N1294" s="28">
        <v>30.9</v>
      </c>
      <c r="O1294" s="19" t="str" cm="1">
        <f t="array" ref="O1294">_xlfn.IFS(N1294&lt;18.5,"Underweight",N1294&lt;25,"Normalweight",N1294&lt;30,"Overweight",N1294&gt;=30,"Obesity")</f>
        <v>Obesity</v>
      </c>
      <c r="P1294" s="38" t="s">
        <v>1079</v>
      </c>
      <c r="Q1294" s="28">
        <v>30.9</v>
      </c>
      <c r="R1294" s="38">
        <v>5.04</v>
      </c>
      <c r="S1294" s="38" t="s">
        <v>2380</v>
      </c>
      <c r="T1294" s="38" t="s">
        <v>2380</v>
      </c>
      <c r="U1294" s="38" t="s">
        <v>2380</v>
      </c>
      <c r="V1294" s="38">
        <v>0</v>
      </c>
      <c r="W1294" s="38" t="s">
        <v>2380</v>
      </c>
      <c r="X1294" s="38" t="s">
        <v>8391</v>
      </c>
      <c r="Y1294" s="19" t="str">
        <f t="shared" si="104"/>
        <v>Normal</v>
      </c>
    </row>
    <row r="1295" spans="1:25" x14ac:dyDescent="0.35">
      <c r="A1295" s="3" t="s">
        <v>1078</v>
      </c>
      <c r="B1295" s="3">
        <v>28.6</v>
      </c>
      <c r="C1295" s="3">
        <v>5.42</v>
      </c>
      <c r="D1295" s="3" t="s">
        <v>2380</v>
      </c>
      <c r="E1295" s="3" t="s">
        <v>2380</v>
      </c>
      <c r="F1295" s="3" t="s">
        <v>2380</v>
      </c>
      <c r="G1295" s="3" t="s">
        <v>2381</v>
      </c>
      <c r="H1295" s="3" t="s">
        <v>2380</v>
      </c>
      <c r="I1295" s="14">
        <v>180</v>
      </c>
      <c r="J1295" s="14" t="str">
        <f t="shared" si="102"/>
        <v>No</v>
      </c>
      <c r="K1295" s="14">
        <f t="shared" si="100"/>
        <v>0</v>
      </c>
      <c r="L1295" s="14" t="str">
        <f t="shared" si="103"/>
        <v>No</v>
      </c>
      <c r="M1295" s="14" t="str">
        <f t="shared" si="101"/>
        <v>No</v>
      </c>
      <c r="N1295" s="28">
        <v>28.6</v>
      </c>
      <c r="O1295" s="19" t="str" cm="1">
        <f t="array" ref="O1295">_xlfn.IFS(N1295&lt;18.5,"Underweight",N1295&lt;25,"Normalweight",N1295&lt;30,"Overweight",N1295&gt;=30,"Obesity")</f>
        <v>Overweight</v>
      </c>
      <c r="P1295" s="38" t="s">
        <v>1078</v>
      </c>
      <c r="Q1295" s="28">
        <v>28.6</v>
      </c>
      <c r="R1295" s="38">
        <v>5.42</v>
      </c>
      <c r="S1295" s="38" t="s">
        <v>2380</v>
      </c>
      <c r="T1295" s="38" t="s">
        <v>2380</v>
      </c>
      <c r="U1295" s="38" t="s">
        <v>2380</v>
      </c>
      <c r="V1295" s="38">
        <v>0</v>
      </c>
      <c r="W1295" s="38" t="s">
        <v>2380</v>
      </c>
      <c r="X1295" s="38" t="s">
        <v>8392</v>
      </c>
      <c r="Y1295" s="19" t="str">
        <f t="shared" si="104"/>
        <v>Normal</v>
      </c>
    </row>
    <row r="1296" spans="1:25" x14ac:dyDescent="0.35">
      <c r="A1296" s="3" t="s">
        <v>1077</v>
      </c>
      <c r="B1296" s="3">
        <v>27.83</v>
      </c>
      <c r="C1296" s="3">
        <v>5.39</v>
      </c>
      <c r="D1296" s="3" t="s">
        <v>2380</v>
      </c>
      <c r="E1296" s="3" t="s">
        <v>2380</v>
      </c>
      <c r="F1296" s="3" t="s">
        <v>2380</v>
      </c>
      <c r="G1296" s="3" t="s">
        <v>2381</v>
      </c>
      <c r="H1296" s="3" t="s">
        <v>2380</v>
      </c>
      <c r="I1296" s="14">
        <v>180</v>
      </c>
      <c r="J1296" s="14" t="str">
        <f t="shared" si="102"/>
        <v>No</v>
      </c>
      <c r="K1296" s="14">
        <f t="shared" si="100"/>
        <v>0</v>
      </c>
      <c r="L1296" s="14" t="str">
        <f t="shared" si="103"/>
        <v>No</v>
      </c>
      <c r="M1296" s="14" t="str">
        <f t="shared" si="101"/>
        <v>No</v>
      </c>
      <c r="N1296" s="28">
        <v>27.83</v>
      </c>
      <c r="O1296" s="19" t="str" cm="1">
        <f t="array" ref="O1296">_xlfn.IFS(N1296&lt;18.5,"Underweight",N1296&lt;25,"Normalweight",N1296&lt;30,"Overweight",N1296&gt;=30,"Obesity")</f>
        <v>Overweight</v>
      </c>
      <c r="P1296" s="38" t="s">
        <v>1077</v>
      </c>
      <c r="Q1296" s="28">
        <v>27.83</v>
      </c>
      <c r="R1296" s="38">
        <v>5.39</v>
      </c>
      <c r="S1296" s="38" t="s">
        <v>2380</v>
      </c>
      <c r="T1296" s="38" t="s">
        <v>2380</v>
      </c>
      <c r="U1296" s="38" t="s">
        <v>2380</v>
      </c>
      <c r="V1296" s="38">
        <v>0</v>
      </c>
      <c r="W1296" s="38" t="s">
        <v>2380</v>
      </c>
      <c r="X1296" s="38" t="s">
        <v>8392</v>
      </c>
      <c r="Y1296" s="19" t="str">
        <f t="shared" si="104"/>
        <v>Normal</v>
      </c>
    </row>
    <row r="1297" spans="1:25" x14ac:dyDescent="0.35">
      <c r="A1297" s="3" t="s">
        <v>1076</v>
      </c>
      <c r="B1297" s="3">
        <v>39.64</v>
      </c>
      <c r="C1297" s="3">
        <v>6</v>
      </c>
      <c r="D1297" s="3" t="s">
        <v>2380</v>
      </c>
      <c r="E1297" s="3" t="s">
        <v>2380</v>
      </c>
      <c r="F1297" s="3" t="s">
        <v>2383</v>
      </c>
      <c r="G1297" s="3">
        <v>1</v>
      </c>
      <c r="H1297" s="3" t="s">
        <v>2380</v>
      </c>
      <c r="I1297" s="14">
        <v>180</v>
      </c>
      <c r="J1297" s="14" t="str">
        <f t="shared" si="102"/>
        <v>No</v>
      </c>
      <c r="K1297" s="14">
        <f t="shared" si="100"/>
        <v>1</v>
      </c>
      <c r="L1297" s="14" t="str">
        <f t="shared" si="103"/>
        <v>No</v>
      </c>
      <c r="M1297" s="14" t="str">
        <f t="shared" si="101"/>
        <v>No</v>
      </c>
      <c r="N1297" s="28">
        <v>39.64</v>
      </c>
      <c r="O1297" s="19" t="str" cm="1">
        <f t="array" ref="O1297">_xlfn.IFS(N1297&lt;18.5,"Underweight",N1297&lt;25,"Normalweight",N1297&lt;30,"Overweight",N1297&gt;=30,"Obesity")</f>
        <v>Obesity</v>
      </c>
      <c r="P1297" s="38" t="s">
        <v>1076</v>
      </c>
      <c r="Q1297" s="28">
        <v>39.64</v>
      </c>
      <c r="R1297" s="38">
        <v>6</v>
      </c>
      <c r="S1297" s="38" t="s">
        <v>2380</v>
      </c>
      <c r="T1297" s="38" t="s">
        <v>2380</v>
      </c>
      <c r="U1297" s="38" t="s">
        <v>2383</v>
      </c>
      <c r="V1297" s="38">
        <v>1</v>
      </c>
      <c r="W1297" s="38" t="s">
        <v>2380</v>
      </c>
      <c r="X1297" s="38" t="s">
        <v>8391</v>
      </c>
      <c r="Y1297" s="19" t="str">
        <f t="shared" si="104"/>
        <v>Normal</v>
      </c>
    </row>
    <row r="1298" spans="1:25" x14ac:dyDescent="0.35">
      <c r="A1298" s="3" t="s">
        <v>1075</v>
      </c>
      <c r="B1298" s="3">
        <v>38.479999999999997</v>
      </c>
      <c r="C1298" s="3">
        <v>6.02</v>
      </c>
      <c r="D1298" s="3" t="s">
        <v>2380</v>
      </c>
      <c r="E1298" s="3" t="s">
        <v>2380</v>
      </c>
      <c r="F1298" s="3" t="s">
        <v>2380</v>
      </c>
      <c r="G1298" s="3">
        <v>1</v>
      </c>
      <c r="H1298" s="3" t="s">
        <v>2380</v>
      </c>
      <c r="I1298" s="14">
        <v>180</v>
      </c>
      <c r="J1298" s="14" t="str">
        <f t="shared" si="102"/>
        <v>No</v>
      </c>
      <c r="K1298" s="14">
        <f t="shared" si="100"/>
        <v>1</v>
      </c>
      <c r="L1298" s="14" t="str">
        <f t="shared" si="103"/>
        <v>No</v>
      </c>
      <c r="M1298" s="14" t="str">
        <f t="shared" si="101"/>
        <v>No</v>
      </c>
      <c r="N1298" s="28">
        <v>38.479999999999997</v>
      </c>
      <c r="O1298" s="19" t="str" cm="1">
        <f t="array" ref="O1298">_xlfn.IFS(N1298&lt;18.5,"Underweight",N1298&lt;25,"Normalweight",N1298&lt;30,"Overweight",N1298&gt;=30,"Obesity")</f>
        <v>Obesity</v>
      </c>
      <c r="P1298" s="38" t="s">
        <v>1075</v>
      </c>
      <c r="Q1298" s="28">
        <v>38.479999999999997</v>
      </c>
      <c r="R1298" s="38">
        <v>6.02</v>
      </c>
      <c r="S1298" s="38" t="s">
        <v>2380</v>
      </c>
      <c r="T1298" s="38" t="s">
        <v>2380</v>
      </c>
      <c r="U1298" s="38" t="s">
        <v>2380</v>
      </c>
      <c r="V1298" s="38">
        <v>1</v>
      </c>
      <c r="W1298" s="38" t="s">
        <v>2380</v>
      </c>
      <c r="X1298" s="38" t="s">
        <v>8391</v>
      </c>
      <c r="Y1298" s="19" t="str">
        <f t="shared" si="104"/>
        <v>Prediabetes</v>
      </c>
    </row>
    <row r="1299" spans="1:25" x14ac:dyDescent="0.35">
      <c r="A1299" s="3" t="s">
        <v>1074</v>
      </c>
      <c r="B1299" s="3">
        <v>36.200000000000003</v>
      </c>
      <c r="C1299" s="3">
        <v>4.62</v>
      </c>
      <c r="D1299" s="3" t="s">
        <v>2380</v>
      </c>
      <c r="E1299" s="3" t="s">
        <v>2380</v>
      </c>
      <c r="F1299" s="3" t="s">
        <v>2380</v>
      </c>
      <c r="G1299" s="3">
        <v>2</v>
      </c>
      <c r="H1299" s="3" t="s">
        <v>2380</v>
      </c>
      <c r="I1299" s="14">
        <v>180</v>
      </c>
      <c r="J1299" s="14" t="str">
        <f t="shared" si="102"/>
        <v>No</v>
      </c>
      <c r="K1299" s="14">
        <f t="shared" si="100"/>
        <v>2</v>
      </c>
      <c r="L1299" s="14" t="str">
        <f t="shared" si="103"/>
        <v>No</v>
      </c>
      <c r="M1299" s="14" t="str">
        <f t="shared" si="101"/>
        <v>No</v>
      </c>
      <c r="N1299" s="28">
        <v>36.200000000000003</v>
      </c>
      <c r="O1299" s="19" t="str" cm="1">
        <f t="array" ref="O1299">_xlfn.IFS(N1299&lt;18.5,"Underweight",N1299&lt;25,"Normalweight",N1299&lt;30,"Overweight",N1299&gt;=30,"Obesity")</f>
        <v>Obesity</v>
      </c>
      <c r="P1299" s="38" t="s">
        <v>1074</v>
      </c>
      <c r="Q1299" s="28">
        <v>36.200000000000003</v>
      </c>
      <c r="R1299" s="38">
        <v>4.62</v>
      </c>
      <c r="S1299" s="38" t="s">
        <v>2380</v>
      </c>
      <c r="T1299" s="38" t="s">
        <v>2380</v>
      </c>
      <c r="U1299" s="38" t="s">
        <v>2380</v>
      </c>
      <c r="V1299" s="38">
        <v>2</v>
      </c>
      <c r="W1299" s="38" t="s">
        <v>2380</v>
      </c>
      <c r="X1299" s="38" t="s">
        <v>8391</v>
      </c>
      <c r="Y1299" s="19" t="str">
        <f t="shared" si="104"/>
        <v>Prediabetes</v>
      </c>
    </row>
    <row r="1300" spans="1:25" x14ac:dyDescent="0.35">
      <c r="A1300" s="3" t="s">
        <v>1073</v>
      </c>
      <c r="B1300" s="3">
        <v>27.13</v>
      </c>
      <c r="C1300" s="3">
        <v>5.59</v>
      </c>
      <c r="D1300" s="3" t="s">
        <v>2380</v>
      </c>
      <c r="E1300" s="3" t="s">
        <v>2380</v>
      </c>
      <c r="F1300" s="3" t="s">
        <v>2380</v>
      </c>
      <c r="G1300" s="3">
        <v>1</v>
      </c>
      <c r="H1300" s="3" t="s">
        <v>2380</v>
      </c>
      <c r="I1300" s="14">
        <v>180</v>
      </c>
      <c r="J1300" s="14" t="str">
        <f t="shared" si="102"/>
        <v>No</v>
      </c>
      <c r="K1300" s="14">
        <f t="shared" si="100"/>
        <v>1</v>
      </c>
      <c r="L1300" s="14" t="str">
        <f t="shared" si="103"/>
        <v>No</v>
      </c>
      <c r="M1300" s="14" t="str">
        <f t="shared" si="101"/>
        <v>No</v>
      </c>
      <c r="N1300" s="28">
        <v>27.13</v>
      </c>
      <c r="O1300" s="19" t="str" cm="1">
        <f t="array" ref="O1300">_xlfn.IFS(N1300&lt;18.5,"Underweight",N1300&lt;25,"Normalweight",N1300&lt;30,"Overweight",N1300&gt;=30,"Obesity")</f>
        <v>Overweight</v>
      </c>
      <c r="P1300" s="38" t="s">
        <v>1073</v>
      </c>
      <c r="Q1300" s="28">
        <v>27.13</v>
      </c>
      <c r="R1300" s="38">
        <v>5.59</v>
      </c>
      <c r="S1300" s="38" t="s">
        <v>2380</v>
      </c>
      <c r="T1300" s="38" t="s">
        <v>2380</v>
      </c>
      <c r="U1300" s="38" t="s">
        <v>2380</v>
      </c>
      <c r="V1300" s="38">
        <v>1</v>
      </c>
      <c r="W1300" s="38" t="s">
        <v>2380</v>
      </c>
      <c r="X1300" s="38" t="s">
        <v>8392</v>
      </c>
      <c r="Y1300" s="19" t="str">
        <f t="shared" si="104"/>
        <v>Prediabetes</v>
      </c>
    </row>
    <row r="1301" spans="1:25" x14ac:dyDescent="0.35">
      <c r="A1301" s="3" t="s">
        <v>1072</v>
      </c>
      <c r="B1301" s="3">
        <v>20.75</v>
      </c>
      <c r="C1301" s="3">
        <v>5.18</v>
      </c>
      <c r="D1301" s="3" t="s">
        <v>2382</v>
      </c>
      <c r="E1301" s="3" t="s">
        <v>2380</v>
      </c>
      <c r="F1301" s="3" t="s">
        <v>2380</v>
      </c>
      <c r="G1301" s="3">
        <v>2</v>
      </c>
      <c r="H1301" s="3" t="s">
        <v>2380</v>
      </c>
      <c r="I1301" s="14">
        <v>180</v>
      </c>
      <c r="J1301" s="14" t="str">
        <f t="shared" si="102"/>
        <v>No</v>
      </c>
      <c r="K1301" s="14">
        <f t="shared" si="100"/>
        <v>2</v>
      </c>
      <c r="L1301" s="14" t="str">
        <f t="shared" si="103"/>
        <v>No</v>
      </c>
      <c r="M1301" s="14" t="str">
        <f t="shared" si="101"/>
        <v>Yes</v>
      </c>
      <c r="N1301" s="28">
        <v>20.75</v>
      </c>
      <c r="O1301" s="19" t="str" cm="1">
        <f t="array" ref="O1301">_xlfn.IFS(N1301&lt;18.5,"Underweight",N1301&lt;25,"Normalweight",N1301&lt;30,"Overweight",N1301&gt;=30,"Obesity")</f>
        <v>Normalweight</v>
      </c>
      <c r="P1301" s="38" t="s">
        <v>1072</v>
      </c>
      <c r="Q1301" s="28">
        <v>20.75</v>
      </c>
      <c r="R1301" s="38">
        <v>5.18</v>
      </c>
      <c r="S1301" s="38" t="s">
        <v>2383</v>
      </c>
      <c r="T1301" s="38" t="s">
        <v>2380</v>
      </c>
      <c r="U1301" s="38" t="s">
        <v>2380</v>
      </c>
      <c r="V1301" s="38">
        <v>2</v>
      </c>
      <c r="W1301" s="38" t="s">
        <v>2380</v>
      </c>
      <c r="X1301" s="38" t="s">
        <v>8393</v>
      </c>
      <c r="Y1301" s="19" t="str">
        <f t="shared" si="104"/>
        <v>Prediabetes</v>
      </c>
    </row>
    <row r="1302" spans="1:25" x14ac:dyDescent="0.35">
      <c r="A1302" s="3" t="s">
        <v>1071</v>
      </c>
      <c r="B1302" s="3">
        <v>26.6</v>
      </c>
      <c r="C1302" s="3">
        <v>6.29</v>
      </c>
      <c r="D1302" s="3" t="s">
        <v>2380</v>
      </c>
      <c r="E1302" s="3" t="s">
        <v>2380</v>
      </c>
      <c r="F1302" s="3" t="s">
        <v>2380</v>
      </c>
      <c r="G1302" s="3">
        <v>2</v>
      </c>
      <c r="H1302" s="3" t="s">
        <v>2380</v>
      </c>
      <c r="I1302" s="14">
        <v>180</v>
      </c>
      <c r="J1302" s="14" t="str">
        <f t="shared" si="102"/>
        <v>No</v>
      </c>
      <c r="K1302" s="14">
        <f t="shared" si="100"/>
        <v>2</v>
      </c>
      <c r="L1302" s="14" t="str">
        <f t="shared" si="103"/>
        <v>No</v>
      </c>
      <c r="M1302" s="14" t="str">
        <f t="shared" si="101"/>
        <v>No</v>
      </c>
      <c r="N1302" s="28">
        <v>26.6</v>
      </c>
      <c r="O1302" s="19" t="str" cm="1">
        <f t="array" ref="O1302">_xlfn.IFS(N1302&lt;18.5,"Underweight",N1302&lt;25,"Normalweight",N1302&lt;30,"Overweight",N1302&gt;=30,"Obesity")</f>
        <v>Overweight</v>
      </c>
      <c r="P1302" s="38" t="s">
        <v>1071</v>
      </c>
      <c r="Q1302" s="28">
        <v>26.6</v>
      </c>
      <c r="R1302" s="38">
        <v>6.29</v>
      </c>
      <c r="S1302" s="38" t="s">
        <v>2380</v>
      </c>
      <c r="T1302" s="38" t="s">
        <v>2380</v>
      </c>
      <c r="U1302" s="38" t="s">
        <v>2380</v>
      </c>
      <c r="V1302" s="38">
        <v>2</v>
      </c>
      <c r="W1302" s="38" t="s">
        <v>2380</v>
      </c>
      <c r="X1302" s="38" t="s">
        <v>8392</v>
      </c>
      <c r="Y1302" s="19" t="str">
        <f t="shared" si="104"/>
        <v>Normal</v>
      </c>
    </row>
    <row r="1303" spans="1:25" x14ac:dyDescent="0.35">
      <c r="A1303" s="3" t="s">
        <v>1070</v>
      </c>
      <c r="B1303" s="3">
        <v>25.3</v>
      </c>
      <c r="C1303" s="3">
        <v>4.49</v>
      </c>
      <c r="D1303" s="3" t="s">
        <v>2380</v>
      </c>
      <c r="E1303" s="3" t="s">
        <v>2380</v>
      </c>
      <c r="F1303" s="3" t="s">
        <v>2380</v>
      </c>
      <c r="G1303" s="3">
        <v>2</v>
      </c>
      <c r="H1303" s="3" t="s">
        <v>2380</v>
      </c>
      <c r="I1303" s="14">
        <v>180</v>
      </c>
      <c r="J1303" s="14" t="str">
        <f t="shared" si="102"/>
        <v>No</v>
      </c>
      <c r="K1303" s="14">
        <f t="shared" si="100"/>
        <v>2</v>
      </c>
      <c r="L1303" s="14" t="str">
        <f t="shared" si="103"/>
        <v>No</v>
      </c>
      <c r="M1303" s="14" t="str">
        <f t="shared" si="101"/>
        <v>No</v>
      </c>
      <c r="N1303" s="28">
        <v>25.3</v>
      </c>
      <c r="O1303" s="19" t="str" cm="1">
        <f t="array" ref="O1303">_xlfn.IFS(N1303&lt;18.5,"Underweight",N1303&lt;25,"Normalweight",N1303&lt;30,"Overweight",N1303&gt;=30,"Obesity")</f>
        <v>Overweight</v>
      </c>
      <c r="P1303" s="38" t="s">
        <v>1070</v>
      </c>
      <c r="Q1303" s="28">
        <v>25.3</v>
      </c>
      <c r="R1303" s="38">
        <v>4.49</v>
      </c>
      <c r="S1303" s="38" t="s">
        <v>2380</v>
      </c>
      <c r="T1303" s="38" t="s">
        <v>2380</v>
      </c>
      <c r="U1303" s="38" t="s">
        <v>2380</v>
      </c>
      <c r="V1303" s="38">
        <v>2</v>
      </c>
      <c r="W1303" s="38" t="s">
        <v>2380</v>
      </c>
      <c r="X1303" s="38" t="s">
        <v>8392</v>
      </c>
      <c r="Y1303" s="19" t="str">
        <f t="shared" si="104"/>
        <v>Normal</v>
      </c>
    </row>
    <row r="1304" spans="1:25" x14ac:dyDescent="0.35">
      <c r="A1304" s="3" t="s">
        <v>1069</v>
      </c>
      <c r="B1304" s="3">
        <v>18.84</v>
      </c>
      <c r="C1304" s="3">
        <v>11.82</v>
      </c>
      <c r="D1304" s="3" t="s">
        <v>2382</v>
      </c>
      <c r="E1304" s="3" t="s">
        <v>2380</v>
      </c>
      <c r="F1304" s="3" t="s">
        <v>2383</v>
      </c>
      <c r="G1304" s="3">
        <v>1</v>
      </c>
      <c r="H1304" s="3" t="s">
        <v>2380</v>
      </c>
      <c r="I1304" s="14">
        <v>180</v>
      </c>
      <c r="J1304" s="14" t="str">
        <f t="shared" si="102"/>
        <v>No</v>
      </c>
      <c r="K1304" s="14">
        <f t="shared" si="100"/>
        <v>1</v>
      </c>
      <c r="L1304" s="14" t="str">
        <f t="shared" si="103"/>
        <v>No</v>
      </c>
      <c r="M1304" s="14" t="str">
        <f t="shared" si="101"/>
        <v>Yes</v>
      </c>
      <c r="N1304" s="28">
        <v>18.84</v>
      </c>
      <c r="O1304" s="19" t="str" cm="1">
        <f t="array" ref="O1304">_xlfn.IFS(N1304&lt;18.5,"Underweight",N1304&lt;25,"Normalweight",N1304&lt;30,"Overweight",N1304&gt;=30,"Obesity")</f>
        <v>Normalweight</v>
      </c>
      <c r="P1304" s="38" t="s">
        <v>1069</v>
      </c>
      <c r="Q1304" s="28">
        <v>18.84</v>
      </c>
      <c r="R1304" s="38">
        <v>11.82</v>
      </c>
      <c r="S1304" s="38" t="s">
        <v>2383</v>
      </c>
      <c r="T1304" s="38" t="s">
        <v>2380</v>
      </c>
      <c r="U1304" s="38" t="s">
        <v>2383</v>
      </c>
      <c r="V1304" s="38">
        <v>1</v>
      </c>
      <c r="W1304" s="38" t="s">
        <v>2380</v>
      </c>
      <c r="X1304" s="38" t="s">
        <v>8393</v>
      </c>
      <c r="Y1304" s="19" t="str">
        <f t="shared" si="104"/>
        <v>Diabetes</v>
      </c>
    </row>
    <row r="1305" spans="1:25" x14ac:dyDescent="0.35">
      <c r="A1305" s="3" t="s">
        <v>1068</v>
      </c>
      <c r="B1305" s="3">
        <v>19.57</v>
      </c>
      <c r="C1305" s="3">
        <v>7.41</v>
      </c>
      <c r="D1305" s="3" t="s">
        <v>2382</v>
      </c>
      <c r="E1305" s="3" t="s">
        <v>2380</v>
      </c>
      <c r="F1305" s="3" t="s">
        <v>2380</v>
      </c>
      <c r="G1305" s="3">
        <v>1</v>
      </c>
      <c r="H1305" s="3" t="s">
        <v>2380</v>
      </c>
      <c r="I1305" s="14">
        <v>180</v>
      </c>
      <c r="J1305" s="14" t="str">
        <f t="shared" si="102"/>
        <v>No</v>
      </c>
      <c r="K1305" s="14">
        <f t="shared" si="100"/>
        <v>1</v>
      </c>
      <c r="L1305" s="14" t="str">
        <f t="shared" si="103"/>
        <v>No</v>
      </c>
      <c r="M1305" s="14" t="str">
        <f t="shared" si="101"/>
        <v>Yes</v>
      </c>
      <c r="N1305" s="28">
        <v>19.57</v>
      </c>
      <c r="O1305" s="19" t="str" cm="1">
        <f t="array" ref="O1305">_xlfn.IFS(N1305&lt;18.5,"Underweight",N1305&lt;25,"Normalweight",N1305&lt;30,"Overweight",N1305&gt;=30,"Obesity")</f>
        <v>Normalweight</v>
      </c>
      <c r="P1305" s="38" t="s">
        <v>1068</v>
      </c>
      <c r="Q1305" s="28">
        <v>19.57</v>
      </c>
      <c r="R1305" s="38">
        <v>7.41</v>
      </c>
      <c r="S1305" s="38" t="s">
        <v>2383</v>
      </c>
      <c r="T1305" s="38" t="s">
        <v>2380</v>
      </c>
      <c r="U1305" s="38" t="s">
        <v>2380</v>
      </c>
      <c r="V1305" s="38">
        <v>1</v>
      </c>
      <c r="W1305" s="38" t="s">
        <v>2380</v>
      </c>
      <c r="X1305" s="38" t="s">
        <v>8393</v>
      </c>
      <c r="Y1305" s="19" t="str">
        <f t="shared" si="104"/>
        <v>Normal</v>
      </c>
    </row>
    <row r="1306" spans="1:25" x14ac:dyDescent="0.35">
      <c r="A1306" s="3" t="s">
        <v>1067</v>
      </c>
      <c r="B1306" s="3">
        <v>30.495000000000001</v>
      </c>
      <c r="C1306" s="3">
        <v>5.97</v>
      </c>
      <c r="D1306" s="3" t="s">
        <v>2380</v>
      </c>
      <c r="E1306" s="3" t="s">
        <v>2380</v>
      </c>
      <c r="F1306" s="3" t="s">
        <v>2380</v>
      </c>
      <c r="G1306" s="3" t="s">
        <v>2381</v>
      </c>
      <c r="H1306" s="3" t="s">
        <v>2380</v>
      </c>
      <c r="I1306" s="14">
        <v>180</v>
      </c>
      <c r="J1306" s="14" t="str">
        <f t="shared" si="102"/>
        <v>No</v>
      </c>
      <c r="K1306" s="14">
        <f t="shared" si="100"/>
        <v>0</v>
      </c>
      <c r="L1306" s="14" t="str">
        <f t="shared" si="103"/>
        <v>No</v>
      </c>
      <c r="M1306" s="14" t="str">
        <f t="shared" si="101"/>
        <v>No</v>
      </c>
      <c r="N1306" s="28">
        <v>30.495000000000001</v>
      </c>
      <c r="O1306" s="19" t="str" cm="1">
        <f t="array" ref="O1306">_xlfn.IFS(N1306&lt;18.5,"Underweight",N1306&lt;25,"Normalweight",N1306&lt;30,"Overweight",N1306&gt;=30,"Obesity")</f>
        <v>Obesity</v>
      </c>
      <c r="P1306" s="38" t="s">
        <v>1067</v>
      </c>
      <c r="Q1306" s="28">
        <v>30.495000000000001</v>
      </c>
      <c r="R1306" s="38">
        <v>5.97</v>
      </c>
      <c r="S1306" s="38" t="s">
        <v>2380</v>
      </c>
      <c r="T1306" s="38" t="s">
        <v>2380</v>
      </c>
      <c r="U1306" s="38" t="s">
        <v>2380</v>
      </c>
      <c r="V1306" s="38">
        <v>0</v>
      </c>
      <c r="W1306" s="38" t="s">
        <v>2380</v>
      </c>
      <c r="X1306" s="38" t="s">
        <v>8391</v>
      </c>
      <c r="Y1306" s="19" t="str">
        <f t="shared" si="104"/>
        <v>Normal</v>
      </c>
    </row>
    <row r="1307" spans="1:25" x14ac:dyDescent="0.35">
      <c r="A1307" s="3" t="s">
        <v>1066</v>
      </c>
      <c r="B1307" s="3">
        <v>30.114999999999998</v>
      </c>
      <c r="C1307" s="3">
        <v>5.74</v>
      </c>
      <c r="D1307" s="3" t="s">
        <v>2380</v>
      </c>
      <c r="E1307" s="3" t="s">
        <v>2380</v>
      </c>
      <c r="F1307" s="3" t="s">
        <v>2383</v>
      </c>
      <c r="G1307" s="3">
        <v>1</v>
      </c>
      <c r="H1307" s="3" t="s">
        <v>2380</v>
      </c>
      <c r="I1307" s="14">
        <v>180</v>
      </c>
      <c r="J1307" s="14" t="str">
        <f t="shared" si="102"/>
        <v>No</v>
      </c>
      <c r="K1307" s="14">
        <f t="shared" si="100"/>
        <v>1</v>
      </c>
      <c r="L1307" s="14" t="str">
        <f t="shared" si="103"/>
        <v>No</v>
      </c>
      <c r="M1307" s="14" t="str">
        <f t="shared" si="101"/>
        <v>No</v>
      </c>
      <c r="N1307" s="28">
        <v>30.114999999999998</v>
      </c>
      <c r="O1307" s="19" t="str" cm="1">
        <f t="array" ref="O1307">_xlfn.IFS(N1307&lt;18.5,"Underweight",N1307&lt;25,"Normalweight",N1307&lt;30,"Overweight",N1307&gt;=30,"Obesity")</f>
        <v>Obesity</v>
      </c>
      <c r="P1307" s="38" t="s">
        <v>1066</v>
      </c>
      <c r="Q1307" s="28">
        <v>30.114999999999998</v>
      </c>
      <c r="R1307" s="38">
        <v>5.74</v>
      </c>
      <c r="S1307" s="38" t="s">
        <v>2380</v>
      </c>
      <c r="T1307" s="38" t="s">
        <v>2380</v>
      </c>
      <c r="U1307" s="38" t="s">
        <v>2383</v>
      </c>
      <c r="V1307" s="38">
        <v>1</v>
      </c>
      <c r="W1307" s="38" t="s">
        <v>2380</v>
      </c>
      <c r="X1307" s="38" t="s">
        <v>8391</v>
      </c>
      <c r="Y1307" s="19" t="str">
        <f t="shared" si="104"/>
        <v>Prediabetes</v>
      </c>
    </row>
    <row r="1308" spans="1:25" x14ac:dyDescent="0.35">
      <c r="A1308" s="3" t="s">
        <v>1065</v>
      </c>
      <c r="B1308" s="3">
        <v>24.78</v>
      </c>
      <c r="C1308" s="3">
        <v>9.85</v>
      </c>
      <c r="D1308" s="3" t="s">
        <v>2380</v>
      </c>
      <c r="E1308" s="3" t="s">
        <v>2380</v>
      </c>
      <c r="F1308" s="3" t="s">
        <v>2380</v>
      </c>
      <c r="G1308" s="3" t="s">
        <v>2381</v>
      </c>
      <c r="H1308" s="3" t="s">
        <v>2380</v>
      </c>
      <c r="I1308" s="14">
        <v>180</v>
      </c>
      <c r="J1308" s="14" t="str">
        <f t="shared" si="102"/>
        <v>No</v>
      </c>
      <c r="K1308" s="14">
        <f t="shared" si="100"/>
        <v>0</v>
      </c>
      <c r="L1308" s="14" t="str">
        <f t="shared" si="103"/>
        <v>No</v>
      </c>
      <c r="M1308" s="14" t="str">
        <f t="shared" si="101"/>
        <v>No</v>
      </c>
      <c r="N1308" s="28">
        <v>24.78</v>
      </c>
      <c r="O1308" s="19" t="str" cm="1">
        <f t="array" ref="O1308">_xlfn.IFS(N1308&lt;18.5,"Underweight",N1308&lt;25,"Normalweight",N1308&lt;30,"Overweight",N1308&gt;=30,"Obesity")</f>
        <v>Normalweight</v>
      </c>
      <c r="P1308" s="38" t="s">
        <v>1065</v>
      </c>
      <c r="Q1308" s="28">
        <v>24.78</v>
      </c>
      <c r="R1308" s="38">
        <v>9.85</v>
      </c>
      <c r="S1308" s="38" t="s">
        <v>2380</v>
      </c>
      <c r="T1308" s="38" t="s">
        <v>2380</v>
      </c>
      <c r="U1308" s="38" t="s">
        <v>2380</v>
      </c>
      <c r="V1308" s="38">
        <v>0</v>
      </c>
      <c r="W1308" s="38" t="s">
        <v>2380</v>
      </c>
      <c r="X1308" s="38" t="s">
        <v>8393</v>
      </c>
      <c r="Y1308" s="19" t="str">
        <f t="shared" si="104"/>
        <v>Diabetes</v>
      </c>
    </row>
    <row r="1309" spans="1:25" x14ac:dyDescent="0.35">
      <c r="A1309" s="3" t="s">
        <v>1064</v>
      </c>
      <c r="B1309" s="3">
        <v>24.77</v>
      </c>
      <c r="C1309" s="3">
        <v>7.59</v>
      </c>
      <c r="D1309" s="3" t="s">
        <v>2380</v>
      </c>
      <c r="E1309" s="3" t="s">
        <v>2380</v>
      </c>
      <c r="F1309" s="3" t="s">
        <v>2380</v>
      </c>
      <c r="G1309" s="3" t="s">
        <v>2381</v>
      </c>
      <c r="H1309" s="3" t="s">
        <v>2380</v>
      </c>
      <c r="I1309" s="14">
        <v>180</v>
      </c>
      <c r="J1309" s="14" t="str">
        <f t="shared" si="102"/>
        <v>No</v>
      </c>
      <c r="K1309" s="14">
        <f t="shared" si="100"/>
        <v>0</v>
      </c>
      <c r="L1309" s="14" t="str">
        <f t="shared" si="103"/>
        <v>No</v>
      </c>
      <c r="M1309" s="14" t="str">
        <f t="shared" si="101"/>
        <v>No</v>
      </c>
      <c r="N1309" s="28">
        <v>24.77</v>
      </c>
      <c r="O1309" s="19" t="str" cm="1">
        <f t="array" ref="O1309">_xlfn.IFS(N1309&lt;18.5,"Underweight",N1309&lt;25,"Normalweight",N1309&lt;30,"Overweight",N1309&gt;=30,"Obesity")</f>
        <v>Normalweight</v>
      </c>
      <c r="P1309" s="38" t="s">
        <v>1064</v>
      </c>
      <c r="Q1309" s="28">
        <v>24.77</v>
      </c>
      <c r="R1309" s="38">
        <v>7.59</v>
      </c>
      <c r="S1309" s="38" t="s">
        <v>2380</v>
      </c>
      <c r="T1309" s="38" t="s">
        <v>2380</v>
      </c>
      <c r="U1309" s="38" t="s">
        <v>2380</v>
      </c>
      <c r="V1309" s="38">
        <v>0</v>
      </c>
      <c r="W1309" s="38" t="s">
        <v>2380</v>
      </c>
      <c r="X1309" s="38" t="s">
        <v>8393</v>
      </c>
      <c r="Y1309" s="19" t="str">
        <f t="shared" si="104"/>
        <v>Diabetes</v>
      </c>
    </row>
    <row r="1310" spans="1:25" x14ac:dyDescent="0.35">
      <c r="A1310" s="3" t="s">
        <v>1063</v>
      </c>
      <c r="B1310" s="3">
        <v>16.579999999999998</v>
      </c>
      <c r="C1310" s="3">
        <v>6.98</v>
      </c>
      <c r="D1310" s="3" t="s">
        <v>2382</v>
      </c>
      <c r="E1310" s="3" t="s">
        <v>2380</v>
      </c>
      <c r="F1310" s="3" t="s">
        <v>2383</v>
      </c>
      <c r="G1310" s="3">
        <v>1</v>
      </c>
      <c r="H1310" s="3" t="s">
        <v>2380</v>
      </c>
      <c r="I1310" s="14">
        <v>180</v>
      </c>
      <c r="J1310" s="14" t="str">
        <f t="shared" si="102"/>
        <v>No</v>
      </c>
      <c r="K1310" s="14">
        <f t="shared" si="100"/>
        <v>1</v>
      </c>
      <c r="L1310" s="14" t="str">
        <f t="shared" si="103"/>
        <v>No</v>
      </c>
      <c r="M1310" s="14" t="str">
        <f t="shared" si="101"/>
        <v>Yes</v>
      </c>
      <c r="N1310" s="28">
        <v>16.579999999999998</v>
      </c>
      <c r="O1310" s="19" t="str" cm="1">
        <f t="array" ref="O1310">_xlfn.IFS(N1310&lt;18.5,"Underweight",N1310&lt;25,"Normalweight",N1310&lt;30,"Overweight",N1310&gt;=30,"Obesity")</f>
        <v>Underweight</v>
      </c>
      <c r="P1310" s="38" t="s">
        <v>1063</v>
      </c>
      <c r="Q1310" s="28">
        <v>16.579999999999998</v>
      </c>
      <c r="R1310" s="38">
        <v>6.98</v>
      </c>
      <c r="S1310" s="38" t="s">
        <v>2383</v>
      </c>
      <c r="T1310" s="38" t="s">
        <v>2380</v>
      </c>
      <c r="U1310" s="38" t="s">
        <v>2383</v>
      </c>
      <c r="V1310" s="38">
        <v>1</v>
      </c>
      <c r="W1310" s="38" t="s">
        <v>2380</v>
      </c>
      <c r="X1310" s="38" t="s">
        <v>8394</v>
      </c>
      <c r="Y1310" s="19" t="str">
        <f t="shared" si="104"/>
        <v>Diabetes</v>
      </c>
    </row>
    <row r="1311" spans="1:25" x14ac:dyDescent="0.35">
      <c r="A1311" s="3" t="s">
        <v>1062</v>
      </c>
      <c r="B1311" s="3">
        <v>38.17</v>
      </c>
      <c r="C1311" s="3">
        <v>4.7300000000000004</v>
      </c>
      <c r="D1311" s="3" t="s">
        <v>2382</v>
      </c>
      <c r="E1311" s="3" t="s">
        <v>2380</v>
      </c>
      <c r="F1311" s="3" t="s">
        <v>2380</v>
      </c>
      <c r="G1311" s="3" t="s">
        <v>2381</v>
      </c>
      <c r="H1311" s="3" t="s">
        <v>2380</v>
      </c>
      <c r="I1311" s="14">
        <v>180</v>
      </c>
      <c r="J1311" s="14" t="str">
        <f t="shared" si="102"/>
        <v>No</v>
      </c>
      <c r="K1311" s="14">
        <f t="shared" si="100"/>
        <v>0</v>
      </c>
      <c r="L1311" s="14" t="str">
        <f t="shared" si="103"/>
        <v>No</v>
      </c>
      <c r="M1311" s="14" t="str">
        <f t="shared" si="101"/>
        <v>Yes</v>
      </c>
      <c r="N1311" s="28">
        <v>38.17</v>
      </c>
      <c r="O1311" s="19" t="str" cm="1">
        <f t="array" ref="O1311">_xlfn.IFS(N1311&lt;18.5,"Underweight",N1311&lt;25,"Normalweight",N1311&lt;30,"Overweight",N1311&gt;=30,"Obesity")</f>
        <v>Obesity</v>
      </c>
      <c r="P1311" s="38" t="s">
        <v>1062</v>
      </c>
      <c r="Q1311" s="28">
        <v>38.17</v>
      </c>
      <c r="R1311" s="38">
        <v>4.7300000000000004</v>
      </c>
      <c r="S1311" s="38" t="s">
        <v>2383</v>
      </c>
      <c r="T1311" s="38" t="s">
        <v>2380</v>
      </c>
      <c r="U1311" s="38" t="s">
        <v>2380</v>
      </c>
      <c r="V1311" s="38">
        <v>0</v>
      </c>
      <c r="W1311" s="38" t="s">
        <v>2380</v>
      </c>
      <c r="X1311" s="38" t="s">
        <v>8391</v>
      </c>
      <c r="Y1311" s="19" t="str">
        <f t="shared" si="104"/>
        <v>Prediabetes</v>
      </c>
    </row>
    <row r="1312" spans="1:25" x14ac:dyDescent="0.35">
      <c r="A1312" s="3" t="s">
        <v>1061</v>
      </c>
      <c r="B1312" s="3">
        <v>39.424999999999997</v>
      </c>
      <c r="C1312" s="3">
        <v>4.76</v>
      </c>
      <c r="D1312" s="3" t="s">
        <v>2382</v>
      </c>
      <c r="E1312" s="3" t="s">
        <v>2380</v>
      </c>
      <c r="F1312" s="3" t="s">
        <v>2380</v>
      </c>
      <c r="G1312" s="3" t="s">
        <v>2381</v>
      </c>
      <c r="H1312" s="3" t="s">
        <v>2380</v>
      </c>
      <c r="I1312" s="14">
        <v>180</v>
      </c>
      <c r="J1312" s="14" t="str">
        <f t="shared" si="102"/>
        <v>No</v>
      </c>
      <c r="K1312" s="14">
        <f t="shared" si="100"/>
        <v>0</v>
      </c>
      <c r="L1312" s="14" t="str">
        <f t="shared" si="103"/>
        <v>No</v>
      </c>
      <c r="M1312" s="14" t="str">
        <f t="shared" si="101"/>
        <v>Yes</v>
      </c>
      <c r="N1312" s="28">
        <v>39.424999999999997</v>
      </c>
      <c r="O1312" s="19" t="str" cm="1">
        <f t="array" ref="O1312">_xlfn.IFS(N1312&lt;18.5,"Underweight",N1312&lt;25,"Normalweight",N1312&lt;30,"Overweight",N1312&gt;=30,"Obesity")</f>
        <v>Obesity</v>
      </c>
      <c r="P1312" s="38" t="s">
        <v>1061</v>
      </c>
      <c r="Q1312" s="28">
        <v>39.424999999999997</v>
      </c>
      <c r="R1312" s="38">
        <v>4.76</v>
      </c>
      <c r="S1312" s="38" t="s">
        <v>2383</v>
      </c>
      <c r="T1312" s="38" t="s">
        <v>2380</v>
      </c>
      <c r="U1312" s="38" t="s">
        <v>2380</v>
      </c>
      <c r="V1312" s="38">
        <v>0</v>
      </c>
      <c r="W1312" s="38" t="s">
        <v>2380</v>
      </c>
      <c r="X1312" s="38" t="s">
        <v>8391</v>
      </c>
      <c r="Y1312" s="19" t="str">
        <f t="shared" si="104"/>
        <v>Prediabetes</v>
      </c>
    </row>
    <row r="1313" spans="1:25" x14ac:dyDescent="0.35">
      <c r="A1313" s="3" t="s">
        <v>1060</v>
      </c>
      <c r="B1313" s="3">
        <v>33.44</v>
      </c>
      <c r="C1313" s="3">
        <v>6.24</v>
      </c>
      <c r="D1313" s="3" t="s">
        <v>2382</v>
      </c>
      <c r="E1313" s="3" t="s">
        <v>2380</v>
      </c>
      <c r="F1313" s="3" t="s">
        <v>2380</v>
      </c>
      <c r="G1313" s="3" t="s">
        <v>2381</v>
      </c>
      <c r="H1313" s="3" t="s">
        <v>2380</v>
      </c>
      <c r="I1313" s="14">
        <v>180</v>
      </c>
      <c r="J1313" s="14" t="str">
        <f t="shared" si="102"/>
        <v>No</v>
      </c>
      <c r="K1313" s="14">
        <f t="shared" si="100"/>
        <v>0</v>
      </c>
      <c r="L1313" s="14" t="str">
        <f t="shared" si="103"/>
        <v>No</v>
      </c>
      <c r="M1313" s="14" t="str">
        <f t="shared" si="101"/>
        <v>Yes</v>
      </c>
      <c r="N1313" s="28">
        <v>33.44</v>
      </c>
      <c r="O1313" s="19" t="str" cm="1">
        <f t="array" ref="O1313">_xlfn.IFS(N1313&lt;18.5,"Underweight",N1313&lt;25,"Normalweight",N1313&lt;30,"Overweight",N1313&gt;=30,"Obesity")</f>
        <v>Obesity</v>
      </c>
      <c r="P1313" s="38" t="s">
        <v>1060</v>
      </c>
      <c r="Q1313" s="28">
        <v>33.44</v>
      </c>
      <c r="R1313" s="38">
        <v>6.24</v>
      </c>
      <c r="S1313" s="38" t="s">
        <v>2383</v>
      </c>
      <c r="T1313" s="38" t="s">
        <v>2380</v>
      </c>
      <c r="U1313" s="38" t="s">
        <v>2380</v>
      </c>
      <c r="V1313" s="38">
        <v>0</v>
      </c>
      <c r="W1313" s="38" t="s">
        <v>2380</v>
      </c>
      <c r="X1313" s="38" t="s">
        <v>8391</v>
      </c>
      <c r="Y1313" s="19" t="str">
        <f t="shared" si="104"/>
        <v>Prediabetes</v>
      </c>
    </row>
    <row r="1314" spans="1:25" x14ac:dyDescent="0.35">
      <c r="A1314" s="3" t="s">
        <v>1059</v>
      </c>
      <c r="B1314" s="3">
        <v>33.344999999999999</v>
      </c>
      <c r="C1314" s="3">
        <v>5.44</v>
      </c>
      <c r="D1314" s="3" t="s">
        <v>2382</v>
      </c>
      <c r="E1314" s="3" t="s">
        <v>2380</v>
      </c>
      <c r="F1314" s="3" t="s">
        <v>2380</v>
      </c>
      <c r="G1314" s="3" t="s">
        <v>2381</v>
      </c>
      <c r="H1314" s="3" t="s">
        <v>2380</v>
      </c>
      <c r="I1314" s="14">
        <v>180</v>
      </c>
      <c r="J1314" s="14" t="str">
        <f t="shared" si="102"/>
        <v>No</v>
      </c>
      <c r="K1314" s="14">
        <f t="shared" si="100"/>
        <v>0</v>
      </c>
      <c r="L1314" s="14" t="str">
        <f t="shared" si="103"/>
        <v>No</v>
      </c>
      <c r="M1314" s="14" t="str">
        <f t="shared" si="101"/>
        <v>Yes</v>
      </c>
      <c r="N1314" s="28">
        <v>33.344999999999999</v>
      </c>
      <c r="O1314" s="19" t="str" cm="1">
        <f t="array" ref="O1314">_xlfn.IFS(N1314&lt;18.5,"Underweight",N1314&lt;25,"Normalweight",N1314&lt;30,"Overweight",N1314&gt;=30,"Obesity")</f>
        <v>Obesity</v>
      </c>
      <c r="P1314" s="38" t="s">
        <v>1059</v>
      </c>
      <c r="Q1314" s="28">
        <v>33.344999999999999</v>
      </c>
      <c r="R1314" s="38">
        <v>5.44</v>
      </c>
      <c r="S1314" s="38" t="s">
        <v>2383</v>
      </c>
      <c r="T1314" s="38" t="s">
        <v>2380</v>
      </c>
      <c r="U1314" s="38" t="s">
        <v>2380</v>
      </c>
      <c r="V1314" s="38">
        <v>0</v>
      </c>
      <c r="W1314" s="38" t="s">
        <v>2380</v>
      </c>
      <c r="X1314" s="38" t="s">
        <v>8391</v>
      </c>
      <c r="Y1314" s="19" t="str">
        <f t="shared" si="104"/>
        <v>Prediabetes</v>
      </c>
    </row>
    <row r="1315" spans="1:25" x14ac:dyDescent="0.35">
      <c r="A1315" s="3" t="s">
        <v>1058</v>
      </c>
      <c r="B1315" s="3">
        <v>38.79</v>
      </c>
      <c r="C1315" s="3">
        <v>5.08</v>
      </c>
      <c r="D1315" s="3" t="s">
        <v>2380</v>
      </c>
      <c r="E1315" s="3" t="s">
        <v>2380</v>
      </c>
      <c r="F1315" s="3" t="s">
        <v>2383</v>
      </c>
      <c r="G1315" s="3">
        <v>1</v>
      </c>
      <c r="H1315" s="3" t="s">
        <v>2380</v>
      </c>
      <c r="I1315" s="14">
        <v>180</v>
      </c>
      <c r="J1315" s="14" t="str">
        <f t="shared" si="102"/>
        <v>No</v>
      </c>
      <c r="K1315" s="14">
        <f t="shared" si="100"/>
        <v>1</v>
      </c>
      <c r="L1315" s="14" t="str">
        <f t="shared" si="103"/>
        <v>No</v>
      </c>
      <c r="M1315" s="14" t="str">
        <f t="shared" si="101"/>
        <v>No</v>
      </c>
      <c r="N1315" s="28">
        <v>38.79</v>
      </c>
      <c r="O1315" s="19" t="str" cm="1">
        <f t="array" ref="O1315">_xlfn.IFS(N1315&lt;18.5,"Underweight",N1315&lt;25,"Normalweight",N1315&lt;30,"Overweight",N1315&gt;=30,"Obesity")</f>
        <v>Obesity</v>
      </c>
      <c r="P1315" s="38" t="s">
        <v>1058</v>
      </c>
      <c r="Q1315" s="28">
        <v>38.79</v>
      </c>
      <c r="R1315" s="38">
        <v>5.08</v>
      </c>
      <c r="S1315" s="38" t="s">
        <v>2380</v>
      </c>
      <c r="T1315" s="38" t="s">
        <v>2380</v>
      </c>
      <c r="U1315" s="38" t="s">
        <v>2383</v>
      </c>
      <c r="V1315" s="38">
        <v>1</v>
      </c>
      <c r="W1315" s="38" t="s">
        <v>2380</v>
      </c>
      <c r="X1315" s="38" t="s">
        <v>8391</v>
      </c>
      <c r="Y1315" s="19" t="str">
        <f t="shared" si="104"/>
        <v>Normal</v>
      </c>
    </row>
    <row r="1316" spans="1:25" x14ac:dyDescent="0.35">
      <c r="A1316" s="3" t="s">
        <v>1057</v>
      </c>
      <c r="B1316" s="3">
        <v>30.684999999999999</v>
      </c>
      <c r="C1316" s="3">
        <v>4.87</v>
      </c>
      <c r="D1316" s="3" t="s">
        <v>2380</v>
      </c>
      <c r="E1316" s="3" t="s">
        <v>2380</v>
      </c>
      <c r="F1316" s="3" t="s">
        <v>2383</v>
      </c>
      <c r="G1316" s="3">
        <v>1</v>
      </c>
      <c r="H1316" s="3" t="s">
        <v>2380</v>
      </c>
      <c r="I1316" s="14">
        <v>180</v>
      </c>
      <c r="J1316" s="14" t="str">
        <f t="shared" si="102"/>
        <v>No</v>
      </c>
      <c r="K1316" s="14">
        <f t="shared" si="100"/>
        <v>1</v>
      </c>
      <c r="L1316" s="14" t="str">
        <f t="shared" si="103"/>
        <v>No</v>
      </c>
      <c r="M1316" s="14" t="str">
        <f t="shared" si="101"/>
        <v>No</v>
      </c>
      <c r="N1316" s="28">
        <v>30.684999999999999</v>
      </c>
      <c r="O1316" s="19" t="str" cm="1">
        <f t="array" ref="O1316">_xlfn.IFS(N1316&lt;18.5,"Underweight",N1316&lt;25,"Normalweight",N1316&lt;30,"Overweight",N1316&gt;=30,"Obesity")</f>
        <v>Obesity</v>
      </c>
      <c r="P1316" s="38" t="s">
        <v>1057</v>
      </c>
      <c r="Q1316" s="28">
        <v>30.684999999999999</v>
      </c>
      <c r="R1316" s="38">
        <v>4.87</v>
      </c>
      <c r="S1316" s="38" t="s">
        <v>2380</v>
      </c>
      <c r="T1316" s="38" t="s">
        <v>2380</v>
      </c>
      <c r="U1316" s="38" t="s">
        <v>2383</v>
      </c>
      <c r="V1316" s="38">
        <v>1</v>
      </c>
      <c r="W1316" s="38" t="s">
        <v>2380</v>
      </c>
      <c r="X1316" s="38" t="s">
        <v>8391</v>
      </c>
      <c r="Y1316" s="19" t="str">
        <f t="shared" si="104"/>
        <v>Normal</v>
      </c>
    </row>
    <row r="1317" spans="1:25" x14ac:dyDescent="0.35">
      <c r="A1317" s="3" t="s">
        <v>1056</v>
      </c>
      <c r="B1317" s="3">
        <v>22.135000000000002</v>
      </c>
      <c r="C1317" s="3">
        <v>8.17</v>
      </c>
      <c r="D1317" s="3" t="s">
        <v>2380</v>
      </c>
      <c r="E1317" s="3" t="s">
        <v>2380</v>
      </c>
      <c r="F1317" s="3" t="s">
        <v>2380</v>
      </c>
      <c r="G1317" s="3" t="s">
        <v>2381</v>
      </c>
      <c r="H1317" s="3" t="s">
        <v>2380</v>
      </c>
      <c r="I1317" s="14">
        <v>180</v>
      </c>
      <c r="J1317" s="14" t="str">
        <f t="shared" si="102"/>
        <v>No</v>
      </c>
      <c r="K1317" s="14">
        <f t="shared" si="100"/>
        <v>0</v>
      </c>
      <c r="L1317" s="14" t="str">
        <f t="shared" si="103"/>
        <v>No</v>
      </c>
      <c r="M1317" s="14" t="str">
        <f t="shared" si="101"/>
        <v>No</v>
      </c>
      <c r="N1317" s="28">
        <v>22.135000000000002</v>
      </c>
      <c r="O1317" s="19" t="str" cm="1">
        <f t="array" ref="O1317">_xlfn.IFS(N1317&lt;18.5,"Underweight",N1317&lt;25,"Normalweight",N1317&lt;30,"Overweight",N1317&gt;=30,"Obesity")</f>
        <v>Normalweight</v>
      </c>
      <c r="P1317" s="38" t="s">
        <v>1056</v>
      </c>
      <c r="Q1317" s="28">
        <v>22.135000000000002</v>
      </c>
      <c r="R1317" s="38">
        <v>8.17</v>
      </c>
      <c r="S1317" s="38" t="s">
        <v>2380</v>
      </c>
      <c r="T1317" s="38" t="s">
        <v>2380</v>
      </c>
      <c r="U1317" s="38" t="s">
        <v>2380</v>
      </c>
      <c r="V1317" s="38">
        <v>0</v>
      </c>
      <c r="W1317" s="38" t="s">
        <v>2380</v>
      </c>
      <c r="X1317" s="38" t="s">
        <v>8393</v>
      </c>
      <c r="Y1317" s="19" t="str">
        <f t="shared" si="104"/>
        <v>Diabetes</v>
      </c>
    </row>
    <row r="1318" spans="1:25" x14ac:dyDescent="0.35">
      <c r="A1318" s="3" t="s">
        <v>1055</v>
      </c>
      <c r="B1318" s="3">
        <v>33.33</v>
      </c>
      <c r="C1318" s="3">
        <v>7.61</v>
      </c>
      <c r="D1318" s="3" t="s">
        <v>2380</v>
      </c>
      <c r="E1318" s="3" t="s">
        <v>2380</v>
      </c>
      <c r="F1318" s="3" t="s">
        <v>2380</v>
      </c>
      <c r="G1318" s="3" t="s">
        <v>2381</v>
      </c>
      <c r="H1318" s="3" t="s">
        <v>2380</v>
      </c>
      <c r="I1318" s="14">
        <v>180</v>
      </c>
      <c r="J1318" s="14" t="str">
        <f t="shared" si="102"/>
        <v>No</v>
      </c>
      <c r="K1318" s="14">
        <f t="shared" si="100"/>
        <v>0</v>
      </c>
      <c r="L1318" s="14" t="str">
        <f t="shared" si="103"/>
        <v>No</v>
      </c>
      <c r="M1318" s="14" t="str">
        <f t="shared" si="101"/>
        <v>No</v>
      </c>
      <c r="N1318" s="28">
        <v>33.33</v>
      </c>
      <c r="O1318" s="19" t="str" cm="1">
        <f t="array" ref="O1318">_xlfn.IFS(N1318&lt;18.5,"Underweight",N1318&lt;25,"Normalweight",N1318&lt;30,"Overweight",N1318&gt;=30,"Obesity")</f>
        <v>Obesity</v>
      </c>
      <c r="P1318" s="38" t="s">
        <v>1055</v>
      </c>
      <c r="Q1318" s="28">
        <v>33.33</v>
      </c>
      <c r="R1318" s="38">
        <v>7.61</v>
      </c>
      <c r="S1318" s="38" t="s">
        <v>2380</v>
      </c>
      <c r="T1318" s="38" t="s">
        <v>2380</v>
      </c>
      <c r="U1318" s="38" t="s">
        <v>2380</v>
      </c>
      <c r="V1318" s="38">
        <v>0</v>
      </c>
      <c r="W1318" s="38" t="s">
        <v>2380</v>
      </c>
      <c r="X1318" s="38" t="s">
        <v>8391</v>
      </c>
      <c r="Y1318" s="19" t="str">
        <f t="shared" si="104"/>
        <v>Diabetes</v>
      </c>
    </row>
    <row r="1319" spans="1:25" x14ac:dyDescent="0.35">
      <c r="A1319" s="3" t="s">
        <v>1054</v>
      </c>
      <c r="B1319" s="3">
        <v>31.13</v>
      </c>
      <c r="C1319" s="3">
        <v>10.1</v>
      </c>
      <c r="D1319" s="3" t="s">
        <v>2380</v>
      </c>
      <c r="E1319" s="3" t="s">
        <v>2380</v>
      </c>
      <c r="F1319" s="3" t="s">
        <v>2380</v>
      </c>
      <c r="G1319" s="3" t="s">
        <v>2381</v>
      </c>
      <c r="H1319" s="3" t="s">
        <v>2380</v>
      </c>
      <c r="I1319" s="14">
        <v>180</v>
      </c>
      <c r="J1319" s="14" t="str">
        <f t="shared" si="102"/>
        <v>No</v>
      </c>
      <c r="K1319" s="14">
        <f t="shared" si="100"/>
        <v>0</v>
      </c>
      <c r="L1319" s="14" t="str">
        <f t="shared" si="103"/>
        <v>No</v>
      </c>
      <c r="M1319" s="14" t="str">
        <f t="shared" si="101"/>
        <v>No</v>
      </c>
      <c r="N1319" s="28">
        <v>31.13</v>
      </c>
      <c r="O1319" s="19" t="str" cm="1">
        <f t="array" ref="O1319">_xlfn.IFS(N1319&lt;18.5,"Underweight",N1319&lt;25,"Normalweight",N1319&lt;30,"Overweight",N1319&gt;=30,"Obesity")</f>
        <v>Obesity</v>
      </c>
      <c r="P1319" s="38" t="s">
        <v>1054</v>
      </c>
      <c r="Q1319" s="28">
        <v>31.13</v>
      </c>
      <c r="R1319" s="38">
        <v>10.1</v>
      </c>
      <c r="S1319" s="38" t="s">
        <v>2380</v>
      </c>
      <c r="T1319" s="38" t="s">
        <v>2380</v>
      </c>
      <c r="U1319" s="38" t="s">
        <v>2380</v>
      </c>
      <c r="V1319" s="38">
        <v>0</v>
      </c>
      <c r="W1319" s="38" t="s">
        <v>2380</v>
      </c>
      <c r="X1319" s="38" t="s">
        <v>8391</v>
      </c>
      <c r="Y1319" s="19" t="str">
        <f t="shared" si="104"/>
        <v>Diabetes</v>
      </c>
    </row>
    <row r="1320" spans="1:25" x14ac:dyDescent="0.35">
      <c r="A1320" s="3" t="s">
        <v>1053</v>
      </c>
      <c r="B1320" s="3">
        <v>28.9</v>
      </c>
      <c r="C1320" s="3">
        <v>11.24</v>
      </c>
      <c r="D1320" s="3" t="s">
        <v>2380</v>
      </c>
      <c r="E1320" s="3" t="s">
        <v>2380</v>
      </c>
      <c r="F1320" s="3" t="s">
        <v>2380</v>
      </c>
      <c r="G1320" s="3" t="s">
        <v>2381</v>
      </c>
      <c r="H1320" s="3" t="s">
        <v>2380</v>
      </c>
      <c r="I1320" s="14">
        <v>180</v>
      </c>
      <c r="J1320" s="14" t="str">
        <f t="shared" si="102"/>
        <v>No</v>
      </c>
      <c r="K1320" s="14">
        <f t="shared" si="100"/>
        <v>0</v>
      </c>
      <c r="L1320" s="14" t="str">
        <f t="shared" si="103"/>
        <v>No</v>
      </c>
      <c r="M1320" s="14" t="str">
        <f t="shared" si="101"/>
        <v>No</v>
      </c>
      <c r="N1320" s="28">
        <v>28.9</v>
      </c>
      <c r="O1320" s="19" t="str" cm="1">
        <f t="array" ref="O1320">_xlfn.IFS(N1320&lt;18.5,"Underweight",N1320&lt;25,"Normalweight",N1320&lt;30,"Overweight",N1320&gt;=30,"Obesity")</f>
        <v>Overweight</v>
      </c>
      <c r="P1320" s="38" t="s">
        <v>1053</v>
      </c>
      <c r="Q1320" s="28">
        <v>28.9</v>
      </c>
      <c r="R1320" s="38">
        <v>11.24</v>
      </c>
      <c r="S1320" s="38" t="s">
        <v>2380</v>
      </c>
      <c r="T1320" s="38" t="s">
        <v>2380</v>
      </c>
      <c r="U1320" s="38" t="s">
        <v>2380</v>
      </c>
      <c r="V1320" s="38">
        <v>0</v>
      </c>
      <c r="W1320" s="38" t="s">
        <v>2380</v>
      </c>
      <c r="X1320" s="38" t="s">
        <v>8392</v>
      </c>
      <c r="Y1320" s="19" t="str">
        <f t="shared" si="104"/>
        <v>Diabetes</v>
      </c>
    </row>
    <row r="1321" spans="1:25" x14ac:dyDescent="0.35">
      <c r="A1321" s="3" t="s">
        <v>1052</v>
      </c>
      <c r="B1321" s="3">
        <v>43.31</v>
      </c>
      <c r="C1321" s="3">
        <v>6.1</v>
      </c>
      <c r="D1321" s="3" t="s">
        <v>2382</v>
      </c>
      <c r="E1321" s="3" t="s">
        <v>2382</v>
      </c>
      <c r="F1321" s="3" t="s">
        <v>2380</v>
      </c>
      <c r="G1321" s="3">
        <v>1</v>
      </c>
      <c r="H1321" s="3" t="s">
        <v>2380</v>
      </c>
      <c r="I1321" s="14">
        <v>180</v>
      </c>
      <c r="J1321" s="14" t="str">
        <f t="shared" si="102"/>
        <v>No</v>
      </c>
      <c r="K1321" s="14">
        <f t="shared" si="100"/>
        <v>1</v>
      </c>
      <c r="L1321" s="14" t="str">
        <f t="shared" si="103"/>
        <v>No</v>
      </c>
      <c r="M1321" s="14" t="str">
        <f t="shared" si="101"/>
        <v>Yes</v>
      </c>
      <c r="N1321" s="28">
        <v>43.31</v>
      </c>
      <c r="O1321" s="19" t="str" cm="1">
        <f t="array" ref="O1321">_xlfn.IFS(N1321&lt;18.5,"Underweight",N1321&lt;25,"Normalweight",N1321&lt;30,"Overweight",N1321&gt;=30,"Obesity")</f>
        <v>Obesity</v>
      </c>
      <c r="P1321" s="38" t="s">
        <v>1052</v>
      </c>
      <c r="Q1321" s="28">
        <v>43.31</v>
      </c>
      <c r="R1321" s="38">
        <v>6.1</v>
      </c>
      <c r="S1321" s="38" t="s">
        <v>2383</v>
      </c>
      <c r="T1321" s="38" t="s">
        <v>2382</v>
      </c>
      <c r="U1321" s="38" t="s">
        <v>2380</v>
      </c>
      <c r="V1321" s="38">
        <v>1</v>
      </c>
      <c r="W1321" s="38" t="s">
        <v>2380</v>
      </c>
      <c r="X1321" s="38" t="s">
        <v>8391</v>
      </c>
      <c r="Y1321" s="19" t="str">
        <f t="shared" si="104"/>
        <v>Prediabetes</v>
      </c>
    </row>
    <row r="1322" spans="1:25" x14ac:dyDescent="0.35">
      <c r="A1322" s="3" t="s">
        <v>1051</v>
      </c>
      <c r="B1322" s="3">
        <v>22.8</v>
      </c>
      <c r="C1322" s="3">
        <v>6.98</v>
      </c>
      <c r="D1322" s="3" t="s">
        <v>2380</v>
      </c>
      <c r="E1322" s="3" t="s">
        <v>2380</v>
      </c>
      <c r="F1322" s="3" t="s">
        <v>2380</v>
      </c>
      <c r="G1322" s="3" t="s">
        <v>2381</v>
      </c>
      <c r="H1322" s="3" t="s">
        <v>2380</v>
      </c>
      <c r="I1322" s="14">
        <v>180</v>
      </c>
      <c r="J1322" s="14" t="str">
        <f t="shared" si="102"/>
        <v>No</v>
      </c>
      <c r="K1322" s="14">
        <f t="shared" si="100"/>
        <v>0</v>
      </c>
      <c r="L1322" s="14" t="str">
        <f t="shared" si="103"/>
        <v>No</v>
      </c>
      <c r="M1322" s="14" t="str">
        <f t="shared" si="101"/>
        <v>No</v>
      </c>
      <c r="N1322" s="28">
        <v>22.8</v>
      </c>
      <c r="O1322" s="19" t="str" cm="1">
        <f t="array" ref="O1322">_xlfn.IFS(N1322&lt;18.5,"Underweight",N1322&lt;25,"Normalweight",N1322&lt;30,"Overweight",N1322&gt;=30,"Obesity")</f>
        <v>Normalweight</v>
      </c>
      <c r="P1322" s="38" t="s">
        <v>1051</v>
      </c>
      <c r="Q1322" s="28">
        <v>22.8</v>
      </c>
      <c r="R1322" s="38">
        <v>6.98</v>
      </c>
      <c r="S1322" s="38" t="s">
        <v>2380</v>
      </c>
      <c r="T1322" s="38" t="s">
        <v>2380</v>
      </c>
      <c r="U1322" s="38" t="s">
        <v>2380</v>
      </c>
      <c r="V1322" s="38">
        <v>0</v>
      </c>
      <c r="W1322" s="38" t="s">
        <v>2380</v>
      </c>
      <c r="X1322" s="38" t="s">
        <v>8393</v>
      </c>
      <c r="Y1322" s="19" t="str">
        <f t="shared" si="104"/>
        <v>Normal</v>
      </c>
    </row>
    <row r="1323" spans="1:25" x14ac:dyDescent="0.35">
      <c r="A1323" s="3" t="s">
        <v>1050</v>
      </c>
      <c r="B1323" s="3">
        <v>19.09</v>
      </c>
      <c r="C1323" s="3">
        <v>4</v>
      </c>
      <c r="D1323" s="3" t="s">
        <v>2382</v>
      </c>
      <c r="E1323" s="3" t="s">
        <v>2380</v>
      </c>
      <c r="F1323" s="3" t="s">
        <v>2380</v>
      </c>
      <c r="G1323" s="3">
        <v>1</v>
      </c>
      <c r="H1323" s="3" t="s">
        <v>2380</v>
      </c>
      <c r="I1323" s="14">
        <v>180</v>
      </c>
      <c r="J1323" s="14" t="str">
        <f t="shared" si="102"/>
        <v>No</v>
      </c>
      <c r="K1323" s="14">
        <f t="shared" si="100"/>
        <v>1</v>
      </c>
      <c r="L1323" s="14" t="str">
        <f t="shared" si="103"/>
        <v>No</v>
      </c>
      <c r="M1323" s="14" t="str">
        <f t="shared" si="101"/>
        <v>Yes</v>
      </c>
      <c r="N1323" s="28">
        <v>19.09</v>
      </c>
      <c r="O1323" s="19" t="str" cm="1">
        <f t="array" ref="O1323">_xlfn.IFS(N1323&lt;18.5,"Underweight",N1323&lt;25,"Normalweight",N1323&lt;30,"Overweight",N1323&gt;=30,"Obesity")</f>
        <v>Normalweight</v>
      </c>
      <c r="P1323" s="38" t="s">
        <v>1050</v>
      </c>
      <c r="Q1323" s="28">
        <v>19.09</v>
      </c>
      <c r="R1323" s="38">
        <v>4</v>
      </c>
      <c r="S1323" s="38" t="s">
        <v>2383</v>
      </c>
      <c r="T1323" s="38" t="s">
        <v>2380</v>
      </c>
      <c r="U1323" s="38" t="s">
        <v>2380</v>
      </c>
      <c r="V1323" s="38">
        <v>1</v>
      </c>
      <c r="W1323" s="38" t="s">
        <v>2380</v>
      </c>
      <c r="X1323" s="38" t="s">
        <v>8393</v>
      </c>
      <c r="Y1323" s="19" t="str">
        <f t="shared" si="104"/>
        <v>Normal</v>
      </c>
    </row>
    <row r="1324" spans="1:25" x14ac:dyDescent="0.35">
      <c r="A1324" s="3" t="s">
        <v>1049</v>
      </c>
      <c r="B1324" s="3">
        <v>23.37</v>
      </c>
      <c r="C1324" s="3">
        <v>4.2300000000000004</v>
      </c>
      <c r="D1324" s="3" t="s">
        <v>2380</v>
      </c>
      <c r="E1324" s="3" t="s">
        <v>2380</v>
      </c>
      <c r="F1324" s="3" t="s">
        <v>2380</v>
      </c>
      <c r="G1324" s="3" t="s">
        <v>2381</v>
      </c>
      <c r="H1324" s="3" t="s">
        <v>2380</v>
      </c>
      <c r="I1324" s="14">
        <v>180</v>
      </c>
      <c r="J1324" s="14" t="str">
        <f t="shared" si="102"/>
        <v>No</v>
      </c>
      <c r="K1324" s="14">
        <f t="shared" si="100"/>
        <v>0</v>
      </c>
      <c r="L1324" s="14" t="str">
        <f t="shared" si="103"/>
        <v>No</v>
      </c>
      <c r="M1324" s="14" t="str">
        <f t="shared" si="101"/>
        <v>No</v>
      </c>
      <c r="N1324" s="28">
        <v>23.37</v>
      </c>
      <c r="O1324" s="19" t="str" cm="1">
        <f t="array" ref="O1324">_xlfn.IFS(N1324&lt;18.5,"Underweight",N1324&lt;25,"Normalweight",N1324&lt;30,"Overweight",N1324&gt;=30,"Obesity")</f>
        <v>Normalweight</v>
      </c>
      <c r="P1324" s="38" t="s">
        <v>1049</v>
      </c>
      <c r="Q1324" s="28">
        <v>23.37</v>
      </c>
      <c r="R1324" s="38">
        <v>4.2300000000000004</v>
      </c>
      <c r="S1324" s="38" t="s">
        <v>2380</v>
      </c>
      <c r="T1324" s="38" t="s">
        <v>2380</v>
      </c>
      <c r="U1324" s="38" t="s">
        <v>2380</v>
      </c>
      <c r="V1324" s="38">
        <v>0</v>
      </c>
      <c r="W1324" s="38" t="s">
        <v>2380</v>
      </c>
      <c r="X1324" s="38" t="s">
        <v>8393</v>
      </c>
      <c r="Y1324" s="19" t="str">
        <f t="shared" si="104"/>
        <v>Prediabetes</v>
      </c>
    </row>
    <row r="1325" spans="1:25" x14ac:dyDescent="0.35">
      <c r="A1325" s="3" t="s">
        <v>1048</v>
      </c>
      <c r="B1325" s="3">
        <v>33.44</v>
      </c>
      <c r="C1325" s="3">
        <v>4.72</v>
      </c>
      <c r="D1325" s="3" t="s">
        <v>2382</v>
      </c>
      <c r="E1325" s="3" t="s">
        <v>2380</v>
      </c>
      <c r="F1325" s="3" t="s">
        <v>2380</v>
      </c>
      <c r="G1325" s="3" t="s">
        <v>2381</v>
      </c>
      <c r="H1325" s="3" t="s">
        <v>2380</v>
      </c>
      <c r="I1325" s="14">
        <v>180</v>
      </c>
      <c r="J1325" s="14" t="str">
        <f t="shared" si="102"/>
        <v>No</v>
      </c>
      <c r="K1325" s="14">
        <f t="shared" si="100"/>
        <v>0</v>
      </c>
      <c r="L1325" s="14" t="str">
        <f t="shared" si="103"/>
        <v>No</v>
      </c>
      <c r="M1325" s="14" t="str">
        <f t="shared" si="101"/>
        <v>Yes</v>
      </c>
      <c r="N1325" s="28">
        <v>33.44</v>
      </c>
      <c r="O1325" s="19" t="str" cm="1">
        <f t="array" ref="O1325">_xlfn.IFS(N1325&lt;18.5,"Underweight",N1325&lt;25,"Normalweight",N1325&lt;30,"Overweight",N1325&gt;=30,"Obesity")</f>
        <v>Obesity</v>
      </c>
      <c r="P1325" s="38" t="s">
        <v>1048</v>
      </c>
      <c r="Q1325" s="28">
        <v>33.44</v>
      </c>
      <c r="R1325" s="38">
        <v>4.72</v>
      </c>
      <c r="S1325" s="38" t="s">
        <v>2383</v>
      </c>
      <c r="T1325" s="38" t="s">
        <v>2380</v>
      </c>
      <c r="U1325" s="38" t="s">
        <v>2380</v>
      </c>
      <c r="V1325" s="38">
        <v>0</v>
      </c>
      <c r="W1325" s="38" t="s">
        <v>2380</v>
      </c>
      <c r="X1325" s="38" t="s">
        <v>8391</v>
      </c>
      <c r="Y1325" s="19" t="str">
        <f t="shared" si="104"/>
        <v>Normal</v>
      </c>
    </row>
    <row r="1326" spans="1:25" x14ac:dyDescent="0.35">
      <c r="A1326" s="3" t="s">
        <v>1047</v>
      </c>
      <c r="B1326" s="3">
        <v>28.05</v>
      </c>
      <c r="C1326" s="3">
        <v>5.63</v>
      </c>
      <c r="D1326" s="3" t="s">
        <v>2382</v>
      </c>
      <c r="E1326" s="3" t="s">
        <v>2380</v>
      </c>
      <c r="F1326" s="3" t="s">
        <v>2380</v>
      </c>
      <c r="G1326" s="3" t="s">
        <v>2381</v>
      </c>
      <c r="H1326" s="3" t="s">
        <v>2380</v>
      </c>
      <c r="I1326" s="14">
        <v>180</v>
      </c>
      <c r="J1326" s="14" t="str">
        <f t="shared" si="102"/>
        <v>No</v>
      </c>
      <c r="K1326" s="14">
        <f t="shared" si="100"/>
        <v>0</v>
      </c>
      <c r="L1326" s="14" t="str">
        <f t="shared" si="103"/>
        <v>No</v>
      </c>
      <c r="M1326" s="14" t="str">
        <f t="shared" si="101"/>
        <v>Yes</v>
      </c>
      <c r="N1326" s="28">
        <v>28.05</v>
      </c>
      <c r="O1326" s="19" t="str" cm="1">
        <f t="array" ref="O1326">_xlfn.IFS(N1326&lt;18.5,"Underweight",N1326&lt;25,"Normalweight",N1326&lt;30,"Overweight",N1326&gt;=30,"Obesity")</f>
        <v>Overweight</v>
      </c>
      <c r="P1326" s="38" t="s">
        <v>1047</v>
      </c>
      <c r="Q1326" s="28">
        <v>28.05</v>
      </c>
      <c r="R1326" s="38">
        <v>5.63</v>
      </c>
      <c r="S1326" s="38" t="s">
        <v>2383</v>
      </c>
      <c r="T1326" s="38" t="s">
        <v>2380</v>
      </c>
      <c r="U1326" s="38" t="s">
        <v>2380</v>
      </c>
      <c r="V1326" s="38">
        <v>0</v>
      </c>
      <c r="W1326" s="38" t="s">
        <v>2380</v>
      </c>
      <c r="X1326" s="38" t="s">
        <v>8392</v>
      </c>
      <c r="Y1326" s="19" t="str">
        <f t="shared" si="104"/>
        <v>Prediabetes</v>
      </c>
    </row>
    <row r="1327" spans="1:25" x14ac:dyDescent="0.35">
      <c r="A1327" s="3" t="s">
        <v>1046</v>
      </c>
      <c r="B1327" s="3">
        <v>27.72</v>
      </c>
      <c r="C1327" s="3">
        <v>5.83</v>
      </c>
      <c r="D1327" s="3" t="s">
        <v>2382</v>
      </c>
      <c r="E1327" s="3" t="s">
        <v>2380</v>
      </c>
      <c r="F1327" s="3" t="s">
        <v>2380</v>
      </c>
      <c r="G1327" s="3" t="s">
        <v>2381</v>
      </c>
      <c r="H1327" s="3" t="s">
        <v>2380</v>
      </c>
      <c r="I1327" s="14">
        <v>180</v>
      </c>
      <c r="J1327" s="14" t="str">
        <f t="shared" si="102"/>
        <v>No</v>
      </c>
      <c r="K1327" s="14">
        <f t="shared" si="100"/>
        <v>0</v>
      </c>
      <c r="L1327" s="14" t="str">
        <f t="shared" si="103"/>
        <v>No</v>
      </c>
      <c r="M1327" s="14" t="str">
        <f t="shared" si="101"/>
        <v>Yes</v>
      </c>
      <c r="N1327" s="28">
        <v>27.72</v>
      </c>
      <c r="O1327" s="19" t="str" cm="1">
        <f t="array" ref="O1327">_xlfn.IFS(N1327&lt;18.5,"Underweight",N1327&lt;25,"Normalweight",N1327&lt;30,"Overweight",N1327&gt;=30,"Obesity")</f>
        <v>Overweight</v>
      </c>
      <c r="P1327" s="38" t="s">
        <v>1046</v>
      </c>
      <c r="Q1327" s="28">
        <v>27.72</v>
      </c>
      <c r="R1327" s="38">
        <v>5.83</v>
      </c>
      <c r="S1327" s="38" t="s">
        <v>2383</v>
      </c>
      <c r="T1327" s="38" t="s">
        <v>2380</v>
      </c>
      <c r="U1327" s="38" t="s">
        <v>2380</v>
      </c>
      <c r="V1327" s="38">
        <v>0</v>
      </c>
      <c r="W1327" s="38" t="s">
        <v>2380</v>
      </c>
      <c r="X1327" s="38" t="s">
        <v>8392</v>
      </c>
      <c r="Y1327" s="19" t="str">
        <f t="shared" si="104"/>
        <v>Prediabetes</v>
      </c>
    </row>
    <row r="1328" spans="1:25" x14ac:dyDescent="0.35">
      <c r="A1328" s="3" t="s">
        <v>1045</v>
      </c>
      <c r="B1328" s="3">
        <v>29.81</v>
      </c>
      <c r="C1328" s="3">
        <v>9.23</v>
      </c>
      <c r="D1328" s="3" t="s">
        <v>2380</v>
      </c>
      <c r="E1328" s="3" t="s">
        <v>2380</v>
      </c>
      <c r="F1328" s="3" t="s">
        <v>2380</v>
      </c>
      <c r="G1328" s="3" t="s">
        <v>2381</v>
      </c>
      <c r="H1328" s="3" t="s">
        <v>2380</v>
      </c>
      <c r="I1328" s="14">
        <v>180</v>
      </c>
      <c r="J1328" s="14" t="str">
        <f t="shared" si="102"/>
        <v>No</v>
      </c>
      <c r="K1328" s="14">
        <f t="shared" si="100"/>
        <v>0</v>
      </c>
      <c r="L1328" s="14" t="str">
        <f t="shared" si="103"/>
        <v>No</v>
      </c>
      <c r="M1328" s="14" t="str">
        <f t="shared" si="101"/>
        <v>No</v>
      </c>
      <c r="N1328" s="28">
        <v>29.81</v>
      </c>
      <c r="O1328" s="19" t="str" cm="1">
        <f t="array" ref="O1328">_xlfn.IFS(N1328&lt;18.5,"Underweight",N1328&lt;25,"Normalweight",N1328&lt;30,"Overweight",N1328&gt;=30,"Obesity")</f>
        <v>Overweight</v>
      </c>
      <c r="P1328" s="38" t="s">
        <v>1045</v>
      </c>
      <c r="Q1328" s="28">
        <v>29.81</v>
      </c>
      <c r="R1328" s="38">
        <v>9.23</v>
      </c>
      <c r="S1328" s="38" t="s">
        <v>2380</v>
      </c>
      <c r="T1328" s="38" t="s">
        <v>2380</v>
      </c>
      <c r="U1328" s="38" t="s">
        <v>2380</v>
      </c>
      <c r="V1328" s="38">
        <v>0</v>
      </c>
      <c r="W1328" s="38" t="s">
        <v>2380</v>
      </c>
      <c r="X1328" s="38" t="s">
        <v>8392</v>
      </c>
      <c r="Y1328" s="19" t="str">
        <f t="shared" si="104"/>
        <v>Diabetes</v>
      </c>
    </row>
    <row r="1329" spans="1:25" x14ac:dyDescent="0.35">
      <c r="A1329" s="3" t="s">
        <v>1044</v>
      </c>
      <c r="B1329" s="3">
        <v>23.98</v>
      </c>
      <c r="C1329" s="3">
        <v>9.89</v>
      </c>
      <c r="D1329" s="3" t="s">
        <v>2380</v>
      </c>
      <c r="E1329" s="3" t="s">
        <v>2380</v>
      </c>
      <c r="F1329" s="3" t="s">
        <v>2380</v>
      </c>
      <c r="G1329" s="3" t="s">
        <v>2381</v>
      </c>
      <c r="H1329" s="3" t="s">
        <v>2380</v>
      </c>
      <c r="I1329" s="14">
        <v>180</v>
      </c>
      <c r="J1329" s="14" t="str">
        <f t="shared" si="102"/>
        <v>No</v>
      </c>
      <c r="K1329" s="14">
        <f t="shared" si="100"/>
        <v>0</v>
      </c>
      <c r="L1329" s="14" t="str">
        <f t="shared" si="103"/>
        <v>No</v>
      </c>
      <c r="M1329" s="14" t="str">
        <f t="shared" si="101"/>
        <v>No</v>
      </c>
      <c r="N1329" s="28">
        <v>23.98</v>
      </c>
      <c r="O1329" s="19" t="str" cm="1">
        <f t="array" ref="O1329">_xlfn.IFS(N1329&lt;18.5,"Underweight",N1329&lt;25,"Normalweight",N1329&lt;30,"Overweight",N1329&gt;=30,"Obesity")</f>
        <v>Normalweight</v>
      </c>
      <c r="P1329" s="38" t="s">
        <v>1044</v>
      </c>
      <c r="Q1329" s="28">
        <v>23.98</v>
      </c>
      <c r="R1329" s="38">
        <v>9.89</v>
      </c>
      <c r="S1329" s="38" t="s">
        <v>2380</v>
      </c>
      <c r="T1329" s="38" t="s">
        <v>2380</v>
      </c>
      <c r="U1329" s="38" t="s">
        <v>2380</v>
      </c>
      <c r="V1329" s="38">
        <v>0</v>
      </c>
      <c r="W1329" s="38" t="s">
        <v>2380</v>
      </c>
      <c r="X1329" s="38" t="s">
        <v>8393</v>
      </c>
      <c r="Y1329" s="19" t="str">
        <f t="shared" si="104"/>
        <v>Normal</v>
      </c>
    </row>
    <row r="1330" spans="1:25" x14ac:dyDescent="0.35">
      <c r="A1330" s="3" t="s">
        <v>1043</v>
      </c>
      <c r="B1330" s="3">
        <v>17.34</v>
      </c>
      <c r="C1330" s="3">
        <v>12</v>
      </c>
      <c r="D1330" s="3" t="s">
        <v>2380</v>
      </c>
      <c r="E1330" s="3" t="s">
        <v>2380</v>
      </c>
      <c r="F1330" s="3" t="s">
        <v>2380</v>
      </c>
      <c r="G1330" s="3" t="s">
        <v>2381</v>
      </c>
      <c r="H1330" s="3" t="s">
        <v>2380</v>
      </c>
      <c r="I1330" s="14">
        <v>180</v>
      </c>
      <c r="J1330" s="14" t="str">
        <f t="shared" si="102"/>
        <v>No</v>
      </c>
      <c r="K1330" s="14">
        <f t="shared" si="100"/>
        <v>0</v>
      </c>
      <c r="L1330" s="14" t="str">
        <f t="shared" si="103"/>
        <v>No</v>
      </c>
      <c r="M1330" s="14" t="str">
        <f t="shared" si="101"/>
        <v>No</v>
      </c>
      <c r="N1330" s="28">
        <v>17.34</v>
      </c>
      <c r="O1330" s="19" t="str" cm="1">
        <f t="array" ref="O1330">_xlfn.IFS(N1330&lt;18.5,"Underweight",N1330&lt;25,"Normalweight",N1330&lt;30,"Overweight",N1330&gt;=30,"Obesity")</f>
        <v>Underweight</v>
      </c>
      <c r="P1330" s="38" t="s">
        <v>1043</v>
      </c>
      <c r="Q1330" s="28">
        <v>17.34</v>
      </c>
      <c r="R1330" s="38">
        <v>12</v>
      </c>
      <c r="S1330" s="38" t="s">
        <v>2380</v>
      </c>
      <c r="T1330" s="38" t="s">
        <v>2380</v>
      </c>
      <c r="U1330" s="38" t="s">
        <v>2380</v>
      </c>
      <c r="V1330" s="38">
        <v>0</v>
      </c>
      <c r="W1330" s="38" t="s">
        <v>2380</v>
      </c>
      <c r="X1330" s="38" t="s">
        <v>8394</v>
      </c>
      <c r="Y1330" s="19" t="str">
        <f t="shared" si="104"/>
        <v>Normal</v>
      </c>
    </row>
    <row r="1331" spans="1:25" x14ac:dyDescent="0.35">
      <c r="A1331" s="3" t="s">
        <v>1042</v>
      </c>
      <c r="B1331" s="3">
        <v>40.39</v>
      </c>
      <c r="C1331" s="3">
        <v>4.24</v>
      </c>
      <c r="D1331" s="3" t="s">
        <v>2382</v>
      </c>
      <c r="E1331" s="3" t="s">
        <v>2380</v>
      </c>
      <c r="F1331" s="3" t="s">
        <v>2383</v>
      </c>
      <c r="G1331" s="3">
        <v>1</v>
      </c>
      <c r="H1331" s="3" t="s">
        <v>2380</v>
      </c>
      <c r="I1331" s="14">
        <v>180</v>
      </c>
      <c r="J1331" s="14" t="str">
        <f t="shared" si="102"/>
        <v>No</v>
      </c>
      <c r="K1331" s="14">
        <f t="shared" si="100"/>
        <v>1</v>
      </c>
      <c r="L1331" s="14" t="str">
        <f t="shared" si="103"/>
        <v>No</v>
      </c>
      <c r="M1331" s="14" t="str">
        <f t="shared" si="101"/>
        <v>Yes</v>
      </c>
      <c r="N1331" s="28">
        <v>40.39</v>
      </c>
      <c r="O1331" s="19" t="str" cm="1">
        <f t="array" ref="O1331">_xlfn.IFS(N1331&lt;18.5,"Underweight",N1331&lt;25,"Normalweight",N1331&lt;30,"Overweight",N1331&gt;=30,"Obesity")</f>
        <v>Obesity</v>
      </c>
      <c r="P1331" s="38" t="s">
        <v>1042</v>
      </c>
      <c r="Q1331" s="28">
        <v>40.39</v>
      </c>
      <c r="R1331" s="38">
        <v>4.24</v>
      </c>
      <c r="S1331" s="38" t="s">
        <v>2383</v>
      </c>
      <c r="T1331" s="38" t="s">
        <v>2380</v>
      </c>
      <c r="U1331" s="38" t="s">
        <v>2383</v>
      </c>
      <c r="V1331" s="38">
        <v>1</v>
      </c>
      <c r="W1331" s="38" t="s">
        <v>2380</v>
      </c>
      <c r="X1331" s="38" t="s">
        <v>8391</v>
      </c>
      <c r="Y1331" s="19" t="str">
        <f t="shared" si="104"/>
        <v>Prediabetes</v>
      </c>
    </row>
    <row r="1332" spans="1:25" x14ac:dyDescent="0.35">
      <c r="A1332" s="3" t="s">
        <v>1041</v>
      </c>
      <c r="B1332" s="3">
        <v>25.96</v>
      </c>
      <c r="C1332" s="3">
        <v>4.68</v>
      </c>
      <c r="D1332" s="3" t="s">
        <v>2382</v>
      </c>
      <c r="E1332" s="3" t="s">
        <v>2380</v>
      </c>
      <c r="F1332" s="3" t="s">
        <v>2383</v>
      </c>
      <c r="G1332" s="3">
        <v>1</v>
      </c>
      <c r="H1332" s="3" t="s">
        <v>2380</v>
      </c>
      <c r="I1332" s="14">
        <v>180</v>
      </c>
      <c r="J1332" s="14" t="str">
        <f t="shared" si="102"/>
        <v>No</v>
      </c>
      <c r="K1332" s="14">
        <f t="shared" si="100"/>
        <v>1</v>
      </c>
      <c r="L1332" s="14" t="str">
        <f t="shared" si="103"/>
        <v>No</v>
      </c>
      <c r="M1332" s="14" t="str">
        <f t="shared" si="101"/>
        <v>Yes</v>
      </c>
      <c r="N1332" s="28">
        <v>25.96</v>
      </c>
      <c r="O1332" s="19" t="str" cm="1">
        <f t="array" ref="O1332">_xlfn.IFS(N1332&lt;18.5,"Underweight",N1332&lt;25,"Normalweight",N1332&lt;30,"Overweight",N1332&gt;=30,"Obesity")</f>
        <v>Overweight</v>
      </c>
      <c r="P1332" s="38" t="s">
        <v>1041</v>
      </c>
      <c r="Q1332" s="28">
        <v>25.96</v>
      </c>
      <c r="R1332" s="38">
        <v>4.68</v>
      </c>
      <c r="S1332" s="38" t="s">
        <v>2383</v>
      </c>
      <c r="T1332" s="38" t="s">
        <v>2380</v>
      </c>
      <c r="U1332" s="38" t="s">
        <v>2383</v>
      </c>
      <c r="V1332" s="38">
        <v>1</v>
      </c>
      <c r="W1332" s="38" t="s">
        <v>2380</v>
      </c>
      <c r="X1332" s="38" t="s">
        <v>8392</v>
      </c>
      <c r="Y1332" s="19" t="str">
        <f t="shared" si="104"/>
        <v>Prediabetes</v>
      </c>
    </row>
    <row r="1333" spans="1:25" x14ac:dyDescent="0.35">
      <c r="A1333" s="3" t="s">
        <v>1040</v>
      </c>
      <c r="B1333" s="3">
        <v>17.68</v>
      </c>
      <c r="C1333" s="3">
        <v>8.57</v>
      </c>
      <c r="D1333" s="3" t="s">
        <v>2382</v>
      </c>
      <c r="E1333" s="3" t="s">
        <v>2380</v>
      </c>
      <c r="F1333" s="3" t="s">
        <v>2383</v>
      </c>
      <c r="G1333" s="3">
        <v>1</v>
      </c>
      <c r="H1333" s="3" t="s">
        <v>2380</v>
      </c>
      <c r="I1333" s="14">
        <v>180</v>
      </c>
      <c r="J1333" s="14" t="str">
        <f t="shared" si="102"/>
        <v>No</v>
      </c>
      <c r="K1333" s="14">
        <f t="shared" si="100"/>
        <v>1</v>
      </c>
      <c r="L1333" s="14" t="str">
        <f t="shared" si="103"/>
        <v>No</v>
      </c>
      <c r="M1333" s="14" t="str">
        <f t="shared" si="101"/>
        <v>Yes</v>
      </c>
      <c r="N1333" s="28">
        <v>17.68</v>
      </c>
      <c r="O1333" s="19" t="str" cm="1">
        <f t="array" ref="O1333">_xlfn.IFS(N1333&lt;18.5,"Underweight",N1333&lt;25,"Normalweight",N1333&lt;30,"Overweight",N1333&gt;=30,"Obesity")</f>
        <v>Underweight</v>
      </c>
      <c r="P1333" s="38" t="s">
        <v>1040</v>
      </c>
      <c r="Q1333" s="28">
        <v>17.68</v>
      </c>
      <c r="R1333" s="38">
        <v>8.57</v>
      </c>
      <c r="S1333" s="38" t="s">
        <v>2383</v>
      </c>
      <c r="T1333" s="38" t="s">
        <v>2380</v>
      </c>
      <c r="U1333" s="38" t="s">
        <v>2383</v>
      </c>
      <c r="V1333" s="38">
        <v>1</v>
      </c>
      <c r="W1333" s="38" t="s">
        <v>2380</v>
      </c>
      <c r="X1333" s="38" t="s">
        <v>8394</v>
      </c>
      <c r="Y1333" s="19" t="str">
        <f t="shared" si="104"/>
        <v>Normal</v>
      </c>
    </row>
    <row r="1334" spans="1:25" x14ac:dyDescent="0.35">
      <c r="A1334" s="3" t="s">
        <v>1039</v>
      </c>
      <c r="B1334" s="3">
        <v>30.875</v>
      </c>
      <c r="C1334" s="3">
        <v>4.0999999999999996</v>
      </c>
      <c r="D1334" s="3" t="s">
        <v>2380</v>
      </c>
      <c r="E1334" s="3" t="s">
        <v>2380</v>
      </c>
      <c r="F1334" s="3" t="s">
        <v>2380</v>
      </c>
      <c r="G1334" s="3" t="s">
        <v>2381</v>
      </c>
      <c r="H1334" s="3" t="s">
        <v>2380</v>
      </c>
      <c r="I1334" s="14">
        <v>180</v>
      </c>
      <c r="J1334" s="14" t="str">
        <f t="shared" si="102"/>
        <v>No</v>
      </c>
      <c r="K1334" s="14">
        <f t="shared" si="100"/>
        <v>0</v>
      </c>
      <c r="L1334" s="14" t="str">
        <f t="shared" si="103"/>
        <v>No</v>
      </c>
      <c r="M1334" s="14" t="str">
        <f t="shared" si="101"/>
        <v>No</v>
      </c>
      <c r="N1334" s="28">
        <v>30.875</v>
      </c>
      <c r="O1334" s="19" t="str" cm="1">
        <f t="array" ref="O1334">_xlfn.IFS(N1334&lt;18.5,"Underweight",N1334&lt;25,"Normalweight",N1334&lt;30,"Overweight",N1334&gt;=30,"Obesity")</f>
        <v>Obesity</v>
      </c>
      <c r="P1334" s="38" t="s">
        <v>1039</v>
      </c>
      <c r="Q1334" s="28">
        <v>30.875</v>
      </c>
      <c r="R1334" s="38">
        <v>4.0999999999999996</v>
      </c>
      <c r="S1334" s="38" t="s">
        <v>2380</v>
      </c>
      <c r="T1334" s="38" t="s">
        <v>2380</v>
      </c>
      <c r="U1334" s="38" t="s">
        <v>2380</v>
      </c>
      <c r="V1334" s="38">
        <v>0</v>
      </c>
      <c r="W1334" s="38" t="s">
        <v>2380</v>
      </c>
      <c r="X1334" s="38" t="s">
        <v>8391</v>
      </c>
      <c r="Y1334" s="19" t="str">
        <f t="shared" si="104"/>
        <v>Normal</v>
      </c>
    </row>
    <row r="1335" spans="1:25" x14ac:dyDescent="0.35">
      <c r="A1335" s="3" t="s">
        <v>1038</v>
      </c>
      <c r="B1335" s="3">
        <v>30.81</v>
      </c>
      <c r="C1335" s="3">
        <v>4.49</v>
      </c>
      <c r="D1335" s="3" t="s">
        <v>2380</v>
      </c>
      <c r="E1335" s="3" t="s">
        <v>2380</v>
      </c>
      <c r="F1335" s="3" t="s">
        <v>2380</v>
      </c>
      <c r="G1335" s="3" t="s">
        <v>2381</v>
      </c>
      <c r="H1335" s="3" t="s">
        <v>2380</v>
      </c>
      <c r="I1335" s="14">
        <v>180</v>
      </c>
      <c r="J1335" s="14" t="str">
        <f t="shared" si="102"/>
        <v>No</v>
      </c>
      <c r="K1335" s="14">
        <f t="shared" si="100"/>
        <v>0</v>
      </c>
      <c r="L1335" s="14" t="str">
        <f t="shared" si="103"/>
        <v>No</v>
      </c>
      <c r="M1335" s="14" t="str">
        <f t="shared" si="101"/>
        <v>No</v>
      </c>
      <c r="N1335" s="28">
        <v>30.81</v>
      </c>
      <c r="O1335" s="19" t="str" cm="1">
        <f t="array" ref="O1335">_xlfn.IFS(N1335&lt;18.5,"Underweight",N1335&lt;25,"Normalweight",N1335&lt;30,"Overweight",N1335&gt;=30,"Obesity")</f>
        <v>Obesity</v>
      </c>
      <c r="P1335" s="38" t="s">
        <v>1038</v>
      </c>
      <c r="Q1335" s="28">
        <v>30.81</v>
      </c>
      <c r="R1335" s="38">
        <v>4.49</v>
      </c>
      <c r="S1335" s="38" t="s">
        <v>2380</v>
      </c>
      <c r="T1335" s="38" t="s">
        <v>2380</v>
      </c>
      <c r="U1335" s="38" t="s">
        <v>2380</v>
      </c>
      <c r="V1335" s="38">
        <v>0</v>
      </c>
      <c r="W1335" s="38" t="s">
        <v>2380</v>
      </c>
      <c r="X1335" s="38" t="s">
        <v>8391</v>
      </c>
      <c r="Y1335" s="19" t="str">
        <f t="shared" si="104"/>
        <v>Prediabetes</v>
      </c>
    </row>
    <row r="1336" spans="1:25" x14ac:dyDescent="0.35">
      <c r="A1336" s="3" t="s">
        <v>1037</v>
      </c>
      <c r="B1336" s="3">
        <v>36.85</v>
      </c>
      <c r="C1336" s="3">
        <v>8.8000000000000007</v>
      </c>
      <c r="D1336" s="3" t="s">
        <v>2380</v>
      </c>
      <c r="E1336" s="3" t="s">
        <v>2380</v>
      </c>
      <c r="F1336" s="3" t="s">
        <v>2380</v>
      </c>
      <c r="G1336" s="3">
        <v>2</v>
      </c>
      <c r="H1336" s="3" t="s">
        <v>2380</v>
      </c>
      <c r="I1336" s="14">
        <v>180</v>
      </c>
      <c r="J1336" s="14" t="str">
        <f t="shared" si="102"/>
        <v>No</v>
      </c>
      <c r="K1336" s="14">
        <f t="shared" si="100"/>
        <v>2</v>
      </c>
      <c r="L1336" s="14" t="str">
        <f t="shared" si="103"/>
        <v>No</v>
      </c>
      <c r="M1336" s="14" t="str">
        <f t="shared" si="101"/>
        <v>No</v>
      </c>
      <c r="N1336" s="28">
        <v>36.85</v>
      </c>
      <c r="O1336" s="19" t="str" cm="1">
        <f t="array" ref="O1336">_xlfn.IFS(N1336&lt;18.5,"Underweight",N1336&lt;25,"Normalweight",N1336&lt;30,"Overweight",N1336&gt;=30,"Obesity")</f>
        <v>Obesity</v>
      </c>
      <c r="P1336" s="38" t="s">
        <v>1037</v>
      </c>
      <c r="Q1336" s="28">
        <v>36.85</v>
      </c>
      <c r="R1336" s="38">
        <v>8.8000000000000007</v>
      </c>
      <c r="S1336" s="38" t="s">
        <v>2380</v>
      </c>
      <c r="T1336" s="38" t="s">
        <v>2380</v>
      </c>
      <c r="U1336" s="38" t="s">
        <v>2380</v>
      </c>
      <c r="V1336" s="38">
        <v>2</v>
      </c>
      <c r="W1336" s="38" t="s">
        <v>2380</v>
      </c>
      <c r="X1336" s="38" t="s">
        <v>8391</v>
      </c>
      <c r="Y1336" s="19" t="str">
        <f t="shared" si="104"/>
        <v>Diabetes</v>
      </c>
    </row>
    <row r="1337" spans="1:25" x14ac:dyDescent="0.35">
      <c r="A1337" s="3" t="s">
        <v>1036</v>
      </c>
      <c r="B1337" s="3">
        <v>35.86</v>
      </c>
      <c r="C1337" s="3">
        <v>7.93</v>
      </c>
      <c r="D1337" s="3" t="s">
        <v>2380</v>
      </c>
      <c r="E1337" s="3" t="s">
        <v>2380</v>
      </c>
      <c r="F1337" s="3" t="s">
        <v>2380</v>
      </c>
      <c r="G1337" s="3">
        <v>2</v>
      </c>
      <c r="H1337" s="3" t="s">
        <v>2380</v>
      </c>
      <c r="I1337" s="14">
        <v>180</v>
      </c>
      <c r="J1337" s="14" t="str">
        <f t="shared" si="102"/>
        <v>No</v>
      </c>
      <c r="K1337" s="14">
        <f t="shared" si="100"/>
        <v>2</v>
      </c>
      <c r="L1337" s="14" t="str">
        <f t="shared" si="103"/>
        <v>No</v>
      </c>
      <c r="M1337" s="14" t="str">
        <f t="shared" si="101"/>
        <v>No</v>
      </c>
      <c r="N1337" s="28">
        <v>35.86</v>
      </c>
      <c r="O1337" s="19" t="str" cm="1">
        <f t="array" ref="O1337">_xlfn.IFS(N1337&lt;18.5,"Underweight",N1337&lt;25,"Normalweight",N1337&lt;30,"Overweight",N1337&gt;=30,"Obesity")</f>
        <v>Obesity</v>
      </c>
      <c r="P1337" s="38" t="s">
        <v>1036</v>
      </c>
      <c r="Q1337" s="28">
        <v>35.86</v>
      </c>
      <c r="R1337" s="38">
        <v>7.93</v>
      </c>
      <c r="S1337" s="38" t="s">
        <v>2380</v>
      </c>
      <c r="T1337" s="38" t="s">
        <v>2380</v>
      </c>
      <c r="U1337" s="38" t="s">
        <v>2380</v>
      </c>
      <c r="V1337" s="38">
        <v>2</v>
      </c>
      <c r="W1337" s="38" t="s">
        <v>2380</v>
      </c>
      <c r="X1337" s="38" t="s">
        <v>8391</v>
      </c>
      <c r="Y1337" s="19" t="str">
        <f t="shared" si="104"/>
        <v>Diabetes</v>
      </c>
    </row>
    <row r="1338" spans="1:25" x14ac:dyDescent="0.35">
      <c r="A1338" s="3" t="s">
        <v>1035</v>
      </c>
      <c r="B1338" s="3">
        <v>30.3</v>
      </c>
      <c r="C1338" s="3">
        <v>9.4499999999999993</v>
      </c>
      <c r="D1338" s="3" t="s">
        <v>2380</v>
      </c>
      <c r="E1338" s="3" t="s">
        <v>2380</v>
      </c>
      <c r="F1338" s="3" t="s">
        <v>2380</v>
      </c>
      <c r="G1338" s="3">
        <v>2</v>
      </c>
      <c r="H1338" s="3" t="s">
        <v>2380</v>
      </c>
      <c r="I1338" s="14">
        <v>180</v>
      </c>
      <c r="J1338" s="14" t="str">
        <f t="shared" si="102"/>
        <v>No</v>
      </c>
      <c r="K1338" s="14">
        <f t="shared" si="100"/>
        <v>2</v>
      </c>
      <c r="L1338" s="14" t="str">
        <f t="shared" si="103"/>
        <v>No</v>
      </c>
      <c r="M1338" s="14" t="str">
        <f t="shared" si="101"/>
        <v>No</v>
      </c>
      <c r="N1338" s="28">
        <v>30.3</v>
      </c>
      <c r="O1338" s="19" t="str" cm="1">
        <f t="array" ref="O1338">_xlfn.IFS(N1338&lt;18.5,"Underweight",N1338&lt;25,"Normalweight",N1338&lt;30,"Overweight",N1338&gt;=30,"Obesity")</f>
        <v>Obesity</v>
      </c>
      <c r="P1338" s="38" t="s">
        <v>1035</v>
      </c>
      <c r="Q1338" s="28">
        <v>30.3</v>
      </c>
      <c r="R1338" s="38">
        <v>9.4499999999999993</v>
      </c>
      <c r="S1338" s="38" t="s">
        <v>2380</v>
      </c>
      <c r="T1338" s="38" t="s">
        <v>2380</v>
      </c>
      <c r="U1338" s="38" t="s">
        <v>2380</v>
      </c>
      <c r="V1338" s="38">
        <v>2</v>
      </c>
      <c r="W1338" s="38" t="s">
        <v>2380</v>
      </c>
      <c r="X1338" s="38" t="s">
        <v>8391</v>
      </c>
      <c r="Y1338" s="19" t="str">
        <f t="shared" si="104"/>
        <v>Diabetes</v>
      </c>
    </row>
    <row r="1339" spans="1:25" x14ac:dyDescent="0.35">
      <c r="A1339" s="3" t="s">
        <v>1034</v>
      </c>
      <c r="B1339" s="3">
        <v>32.015000000000001</v>
      </c>
      <c r="C1339" s="3">
        <v>7.67</v>
      </c>
      <c r="D1339" s="3" t="s">
        <v>2380</v>
      </c>
      <c r="E1339" s="3" t="s">
        <v>2380</v>
      </c>
      <c r="F1339" s="3" t="s">
        <v>2380</v>
      </c>
      <c r="G1339" s="3" t="s">
        <v>2381</v>
      </c>
      <c r="H1339" s="3" t="s">
        <v>2380</v>
      </c>
      <c r="I1339" s="14">
        <v>180</v>
      </c>
      <c r="J1339" s="14" t="str">
        <f t="shared" si="102"/>
        <v>No</v>
      </c>
      <c r="K1339" s="14">
        <f t="shared" si="100"/>
        <v>0</v>
      </c>
      <c r="L1339" s="14" t="str">
        <f t="shared" si="103"/>
        <v>No</v>
      </c>
      <c r="M1339" s="14" t="str">
        <f t="shared" si="101"/>
        <v>No</v>
      </c>
      <c r="N1339" s="28">
        <v>32.015000000000001</v>
      </c>
      <c r="O1339" s="19" t="str" cm="1">
        <f t="array" ref="O1339">_xlfn.IFS(N1339&lt;18.5,"Underweight",N1339&lt;25,"Normalweight",N1339&lt;30,"Overweight",N1339&gt;=30,"Obesity")</f>
        <v>Obesity</v>
      </c>
      <c r="P1339" s="38" t="s">
        <v>1034</v>
      </c>
      <c r="Q1339" s="28">
        <v>32.015000000000001</v>
      </c>
      <c r="R1339" s="38">
        <v>7.67</v>
      </c>
      <c r="S1339" s="38" t="s">
        <v>2380</v>
      </c>
      <c r="T1339" s="38" t="s">
        <v>2380</v>
      </c>
      <c r="U1339" s="38" t="s">
        <v>2380</v>
      </c>
      <c r="V1339" s="38">
        <v>0</v>
      </c>
      <c r="W1339" s="38" t="s">
        <v>2380</v>
      </c>
      <c r="X1339" s="38" t="s">
        <v>8391</v>
      </c>
      <c r="Y1339" s="19" t="str">
        <f t="shared" si="104"/>
        <v>Diabetes</v>
      </c>
    </row>
    <row r="1340" spans="1:25" x14ac:dyDescent="0.35">
      <c r="A1340" s="3" t="s">
        <v>1033</v>
      </c>
      <c r="B1340" s="3">
        <v>25.06</v>
      </c>
      <c r="C1340" s="3">
        <v>10.53</v>
      </c>
      <c r="D1340" s="3" t="s">
        <v>2380</v>
      </c>
      <c r="E1340" s="3" t="s">
        <v>2380</v>
      </c>
      <c r="F1340" s="3" t="s">
        <v>2380</v>
      </c>
      <c r="G1340" s="3">
        <v>2</v>
      </c>
      <c r="H1340" s="3" t="s">
        <v>2380</v>
      </c>
      <c r="I1340" s="14">
        <v>180</v>
      </c>
      <c r="J1340" s="14" t="str">
        <f t="shared" si="102"/>
        <v>No</v>
      </c>
      <c r="K1340" s="14">
        <f t="shared" si="100"/>
        <v>2</v>
      </c>
      <c r="L1340" s="14" t="str">
        <f t="shared" si="103"/>
        <v>No</v>
      </c>
      <c r="M1340" s="14" t="str">
        <f t="shared" si="101"/>
        <v>No</v>
      </c>
      <c r="N1340" s="28">
        <v>25.06</v>
      </c>
      <c r="O1340" s="19" t="str" cm="1">
        <f t="array" ref="O1340">_xlfn.IFS(N1340&lt;18.5,"Underweight",N1340&lt;25,"Normalweight",N1340&lt;30,"Overweight",N1340&gt;=30,"Obesity")</f>
        <v>Overweight</v>
      </c>
      <c r="P1340" s="38" t="s">
        <v>1033</v>
      </c>
      <c r="Q1340" s="28">
        <v>25.06</v>
      </c>
      <c r="R1340" s="38">
        <v>10.53</v>
      </c>
      <c r="S1340" s="38" t="s">
        <v>2380</v>
      </c>
      <c r="T1340" s="38" t="s">
        <v>2380</v>
      </c>
      <c r="U1340" s="38" t="s">
        <v>2380</v>
      </c>
      <c r="V1340" s="38">
        <v>2</v>
      </c>
      <c r="W1340" s="38" t="s">
        <v>2380</v>
      </c>
      <c r="X1340" s="38" t="s">
        <v>8392</v>
      </c>
      <c r="Y1340" s="19" t="str">
        <f t="shared" si="104"/>
        <v>Normal</v>
      </c>
    </row>
    <row r="1341" spans="1:25" x14ac:dyDescent="0.35">
      <c r="A1341" s="3" t="s">
        <v>1032</v>
      </c>
      <c r="B1341" s="3">
        <v>18.829999999999998</v>
      </c>
      <c r="C1341" s="3">
        <v>10.08</v>
      </c>
      <c r="D1341" s="3" t="s">
        <v>2382</v>
      </c>
      <c r="E1341" s="3" t="s">
        <v>2380</v>
      </c>
      <c r="F1341" s="3" t="s">
        <v>2380</v>
      </c>
      <c r="G1341" s="3" t="s">
        <v>2381</v>
      </c>
      <c r="H1341" s="3" t="s">
        <v>2380</v>
      </c>
      <c r="I1341" s="14">
        <v>180</v>
      </c>
      <c r="J1341" s="14" t="str">
        <f t="shared" si="102"/>
        <v>No</v>
      </c>
      <c r="K1341" s="14">
        <f t="shared" si="100"/>
        <v>0</v>
      </c>
      <c r="L1341" s="14" t="str">
        <f t="shared" si="103"/>
        <v>No</v>
      </c>
      <c r="M1341" s="14" t="str">
        <f t="shared" si="101"/>
        <v>Yes</v>
      </c>
      <c r="N1341" s="28">
        <v>18.829999999999998</v>
      </c>
      <c r="O1341" s="19" t="str" cm="1">
        <f t="array" ref="O1341">_xlfn.IFS(N1341&lt;18.5,"Underweight",N1341&lt;25,"Normalweight",N1341&lt;30,"Overweight",N1341&gt;=30,"Obesity")</f>
        <v>Normalweight</v>
      </c>
      <c r="P1341" s="38" t="s">
        <v>1032</v>
      </c>
      <c r="Q1341" s="28">
        <v>18.829999999999998</v>
      </c>
      <c r="R1341" s="38">
        <v>10.08</v>
      </c>
      <c r="S1341" s="38" t="s">
        <v>2383</v>
      </c>
      <c r="T1341" s="38" t="s">
        <v>2380</v>
      </c>
      <c r="U1341" s="38" t="s">
        <v>2380</v>
      </c>
      <c r="V1341" s="38">
        <v>0</v>
      </c>
      <c r="W1341" s="38" t="s">
        <v>2380</v>
      </c>
      <c r="X1341" s="38" t="s">
        <v>8393</v>
      </c>
      <c r="Y1341" s="19" t="str">
        <f t="shared" si="104"/>
        <v>Diabetes</v>
      </c>
    </row>
    <row r="1342" spans="1:25" x14ac:dyDescent="0.35">
      <c r="A1342" s="3" t="s">
        <v>1031</v>
      </c>
      <c r="B1342" s="3">
        <v>47.52</v>
      </c>
      <c r="C1342" s="3">
        <v>11.39</v>
      </c>
      <c r="D1342" s="3" t="s">
        <v>2382</v>
      </c>
      <c r="E1342" s="3" t="s">
        <v>2380</v>
      </c>
      <c r="F1342" s="3" t="s">
        <v>2380</v>
      </c>
      <c r="G1342" s="3">
        <v>1</v>
      </c>
      <c r="H1342" s="3" t="s">
        <v>2380</v>
      </c>
      <c r="I1342" s="14">
        <v>180</v>
      </c>
      <c r="J1342" s="14" t="str">
        <f t="shared" si="102"/>
        <v>No</v>
      </c>
      <c r="K1342" s="14">
        <f t="shared" si="100"/>
        <v>1</v>
      </c>
      <c r="L1342" s="14" t="str">
        <f t="shared" si="103"/>
        <v>No</v>
      </c>
      <c r="M1342" s="14" t="str">
        <f t="shared" si="101"/>
        <v>Yes</v>
      </c>
      <c r="N1342" s="28">
        <v>47.52</v>
      </c>
      <c r="O1342" s="19" t="str" cm="1">
        <f t="array" ref="O1342">_xlfn.IFS(N1342&lt;18.5,"Underweight",N1342&lt;25,"Normalweight",N1342&lt;30,"Overweight",N1342&gt;=30,"Obesity")</f>
        <v>Obesity</v>
      </c>
      <c r="P1342" s="38" t="s">
        <v>1031</v>
      </c>
      <c r="Q1342" s="28">
        <v>47.52</v>
      </c>
      <c r="R1342" s="38">
        <v>11.39</v>
      </c>
      <c r="S1342" s="38" t="s">
        <v>2383</v>
      </c>
      <c r="T1342" s="38" t="s">
        <v>2380</v>
      </c>
      <c r="U1342" s="38" t="s">
        <v>2380</v>
      </c>
      <c r="V1342" s="38">
        <v>1</v>
      </c>
      <c r="W1342" s="38" t="s">
        <v>2380</v>
      </c>
      <c r="X1342" s="38" t="s">
        <v>8391</v>
      </c>
      <c r="Y1342" s="19" t="str">
        <f t="shared" si="104"/>
        <v>Diabetes</v>
      </c>
    </row>
    <row r="1343" spans="1:25" x14ac:dyDescent="0.35">
      <c r="A1343" s="3" t="s">
        <v>1030</v>
      </c>
      <c r="B1343" s="3">
        <v>37.82</v>
      </c>
      <c r="C1343" s="3">
        <v>6.36</v>
      </c>
      <c r="D1343" s="3" t="s">
        <v>2380</v>
      </c>
      <c r="E1343" s="3" t="s">
        <v>2380</v>
      </c>
      <c r="F1343" s="3" t="s">
        <v>2380</v>
      </c>
      <c r="G1343" s="3" t="s">
        <v>2381</v>
      </c>
      <c r="H1343" s="3" t="s">
        <v>2380</v>
      </c>
      <c r="I1343" s="14">
        <v>180</v>
      </c>
      <c r="J1343" s="14" t="str">
        <f t="shared" si="102"/>
        <v>No</v>
      </c>
      <c r="K1343" s="14">
        <f t="shared" si="100"/>
        <v>0</v>
      </c>
      <c r="L1343" s="14" t="str">
        <f t="shared" si="103"/>
        <v>No</v>
      </c>
      <c r="M1343" s="14" t="str">
        <f t="shared" si="101"/>
        <v>No</v>
      </c>
      <c r="N1343" s="28">
        <v>37.82</v>
      </c>
      <c r="O1343" s="19" t="str" cm="1">
        <f t="array" ref="O1343">_xlfn.IFS(N1343&lt;18.5,"Underweight",N1343&lt;25,"Normalweight",N1343&lt;30,"Overweight",N1343&gt;=30,"Obesity")</f>
        <v>Obesity</v>
      </c>
      <c r="P1343" s="38" t="s">
        <v>1030</v>
      </c>
      <c r="Q1343" s="28">
        <v>37.82</v>
      </c>
      <c r="R1343" s="38">
        <v>6.36</v>
      </c>
      <c r="S1343" s="38" t="s">
        <v>2380</v>
      </c>
      <c r="T1343" s="38" t="s">
        <v>2380</v>
      </c>
      <c r="U1343" s="38" t="s">
        <v>2380</v>
      </c>
      <c r="V1343" s="38">
        <v>0</v>
      </c>
      <c r="W1343" s="38" t="s">
        <v>2380</v>
      </c>
      <c r="X1343" s="38" t="s">
        <v>8391</v>
      </c>
      <c r="Y1343" s="19" t="str">
        <f t="shared" si="104"/>
        <v>Normal</v>
      </c>
    </row>
    <row r="1344" spans="1:25" x14ac:dyDescent="0.35">
      <c r="A1344" s="3" t="s">
        <v>1029</v>
      </c>
      <c r="B1344" s="3">
        <v>44.16</v>
      </c>
      <c r="C1344" s="3">
        <v>5.31</v>
      </c>
      <c r="D1344" s="3" t="s">
        <v>2382</v>
      </c>
      <c r="E1344" s="3" t="s">
        <v>2380</v>
      </c>
      <c r="F1344" s="3" t="s">
        <v>2380</v>
      </c>
      <c r="G1344" s="3" t="s">
        <v>2381</v>
      </c>
      <c r="H1344" s="3" t="s">
        <v>2380</v>
      </c>
      <c r="I1344" s="14">
        <v>180</v>
      </c>
      <c r="J1344" s="14" t="str">
        <f t="shared" si="102"/>
        <v>No</v>
      </c>
      <c r="K1344" s="14">
        <f t="shared" si="100"/>
        <v>0</v>
      </c>
      <c r="L1344" s="14" t="str">
        <f t="shared" si="103"/>
        <v>No</v>
      </c>
      <c r="M1344" s="14" t="str">
        <f t="shared" si="101"/>
        <v>Yes</v>
      </c>
      <c r="N1344" s="28">
        <v>44.16</v>
      </c>
      <c r="O1344" s="19" t="str" cm="1">
        <f t="array" ref="O1344">_xlfn.IFS(N1344&lt;18.5,"Underweight",N1344&lt;25,"Normalweight",N1344&lt;30,"Overweight",N1344&gt;=30,"Obesity")</f>
        <v>Obesity</v>
      </c>
      <c r="P1344" s="38" t="s">
        <v>1029</v>
      </c>
      <c r="Q1344" s="28">
        <v>44.16</v>
      </c>
      <c r="R1344" s="38">
        <v>5.31</v>
      </c>
      <c r="S1344" s="38" t="s">
        <v>2383</v>
      </c>
      <c r="T1344" s="38" t="s">
        <v>2380</v>
      </c>
      <c r="U1344" s="38" t="s">
        <v>2380</v>
      </c>
      <c r="V1344" s="38">
        <v>0</v>
      </c>
      <c r="W1344" s="38" t="s">
        <v>2380</v>
      </c>
      <c r="X1344" s="38" t="s">
        <v>8391</v>
      </c>
      <c r="Y1344" s="19" t="str">
        <f t="shared" si="104"/>
        <v>Normal</v>
      </c>
    </row>
    <row r="1345" spans="1:25" x14ac:dyDescent="0.35">
      <c r="A1345" s="3" t="s">
        <v>1028</v>
      </c>
      <c r="B1345" s="3">
        <v>37.049999999999997</v>
      </c>
      <c r="C1345" s="3">
        <v>4.74</v>
      </c>
      <c r="D1345" s="3" t="s">
        <v>2380</v>
      </c>
      <c r="E1345" s="3" t="s">
        <v>2380</v>
      </c>
      <c r="F1345" s="3" t="s">
        <v>2383</v>
      </c>
      <c r="G1345" s="3">
        <v>1</v>
      </c>
      <c r="H1345" s="3" t="s">
        <v>2380</v>
      </c>
      <c r="I1345" s="14">
        <v>180</v>
      </c>
      <c r="J1345" s="14" t="str">
        <f t="shared" si="102"/>
        <v>No</v>
      </c>
      <c r="K1345" s="14">
        <f t="shared" si="100"/>
        <v>1</v>
      </c>
      <c r="L1345" s="14" t="str">
        <f t="shared" si="103"/>
        <v>No</v>
      </c>
      <c r="M1345" s="14" t="str">
        <f t="shared" si="101"/>
        <v>No</v>
      </c>
      <c r="N1345" s="28">
        <v>37.049999999999997</v>
      </c>
      <c r="O1345" s="19" t="str" cm="1">
        <f t="array" ref="O1345">_xlfn.IFS(N1345&lt;18.5,"Underweight",N1345&lt;25,"Normalweight",N1345&lt;30,"Overweight",N1345&gt;=30,"Obesity")</f>
        <v>Obesity</v>
      </c>
      <c r="P1345" s="38" t="s">
        <v>1028</v>
      </c>
      <c r="Q1345" s="28">
        <v>37.049999999999997</v>
      </c>
      <c r="R1345" s="38">
        <v>4.74</v>
      </c>
      <c r="S1345" s="38" t="s">
        <v>2380</v>
      </c>
      <c r="T1345" s="38" t="s">
        <v>2380</v>
      </c>
      <c r="U1345" s="38" t="s">
        <v>2383</v>
      </c>
      <c r="V1345" s="38">
        <v>1</v>
      </c>
      <c r="W1345" s="38" t="s">
        <v>2380</v>
      </c>
      <c r="X1345" s="38" t="s">
        <v>8391</v>
      </c>
      <c r="Y1345" s="19" t="str">
        <f t="shared" si="104"/>
        <v>Prediabetes</v>
      </c>
    </row>
    <row r="1346" spans="1:25" x14ac:dyDescent="0.35">
      <c r="A1346" s="3" t="s">
        <v>1027</v>
      </c>
      <c r="B1346" s="3">
        <v>18.66</v>
      </c>
      <c r="C1346" s="3">
        <v>11.35</v>
      </c>
      <c r="D1346" s="3" t="s">
        <v>2380</v>
      </c>
      <c r="E1346" s="3" t="s">
        <v>2380</v>
      </c>
      <c r="F1346" s="3" t="s">
        <v>2380</v>
      </c>
      <c r="G1346" s="3" t="s">
        <v>2381</v>
      </c>
      <c r="H1346" s="3" t="s">
        <v>2380</v>
      </c>
      <c r="I1346" s="14">
        <v>180</v>
      </c>
      <c r="J1346" s="14" t="str">
        <f t="shared" si="102"/>
        <v>No</v>
      </c>
      <c r="K1346" s="14">
        <f t="shared" si="100"/>
        <v>0</v>
      </c>
      <c r="L1346" s="14" t="str">
        <f t="shared" si="103"/>
        <v>No</v>
      </c>
      <c r="M1346" s="14" t="str">
        <f t="shared" si="101"/>
        <v>No</v>
      </c>
      <c r="N1346" s="28">
        <v>18.66</v>
      </c>
      <c r="O1346" s="19" t="str" cm="1">
        <f t="array" ref="O1346">_xlfn.IFS(N1346&lt;18.5,"Underweight",N1346&lt;25,"Normalweight",N1346&lt;30,"Overweight",N1346&gt;=30,"Obesity")</f>
        <v>Normalweight</v>
      </c>
      <c r="P1346" s="38" t="s">
        <v>1027</v>
      </c>
      <c r="Q1346" s="28">
        <v>18.66</v>
      </c>
      <c r="R1346" s="38">
        <v>11.35</v>
      </c>
      <c r="S1346" s="38" t="s">
        <v>2380</v>
      </c>
      <c r="T1346" s="38" t="s">
        <v>2380</v>
      </c>
      <c r="U1346" s="38" t="s">
        <v>2380</v>
      </c>
      <c r="V1346" s="38">
        <v>0</v>
      </c>
      <c r="W1346" s="38" t="s">
        <v>2380</v>
      </c>
      <c r="X1346" s="38" t="s">
        <v>8393</v>
      </c>
      <c r="Y1346" s="19" t="str">
        <f t="shared" si="104"/>
        <v>Diabetes</v>
      </c>
    </row>
    <row r="1347" spans="1:25" x14ac:dyDescent="0.35">
      <c r="A1347" s="3" t="s">
        <v>1026</v>
      </c>
      <c r="B1347" s="3">
        <v>36.200000000000003</v>
      </c>
      <c r="C1347" s="3">
        <v>6.81</v>
      </c>
      <c r="D1347" s="3" t="s">
        <v>2382</v>
      </c>
      <c r="E1347" s="3" t="s">
        <v>2380</v>
      </c>
      <c r="F1347" s="3" t="s">
        <v>2380</v>
      </c>
      <c r="G1347" s="3">
        <v>1</v>
      </c>
      <c r="H1347" s="3" t="s">
        <v>2380</v>
      </c>
      <c r="I1347" s="14">
        <v>180</v>
      </c>
      <c r="J1347" s="14" t="str">
        <f t="shared" si="102"/>
        <v>No</v>
      </c>
      <c r="K1347" s="14">
        <f t="shared" ref="K1347:K1410" si="105">IF(G1347="No major surgery",0,G1347)</f>
        <v>1</v>
      </c>
      <c r="L1347" s="14" t="str">
        <f t="shared" si="103"/>
        <v>No</v>
      </c>
      <c r="M1347" s="14" t="str">
        <f t="shared" ref="M1347:M1410" si="106">PROPER(D1347)</f>
        <v>Yes</v>
      </c>
      <c r="N1347" s="28">
        <v>36.200000000000003</v>
      </c>
      <c r="O1347" s="19" t="str" cm="1">
        <f t="array" ref="O1347">_xlfn.IFS(N1347&lt;18.5,"Underweight",N1347&lt;25,"Normalweight",N1347&lt;30,"Overweight",N1347&gt;=30,"Obesity")</f>
        <v>Obesity</v>
      </c>
      <c r="P1347" s="38" t="s">
        <v>1026</v>
      </c>
      <c r="Q1347" s="28">
        <v>36.200000000000003</v>
      </c>
      <c r="R1347" s="38">
        <v>6.81</v>
      </c>
      <c r="S1347" s="38" t="s">
        <v>2383</v>
      </c>
      <c r="T1347" s="38" t="s">
        <v>2380</v>
      </c>
      <c r="U1347" s="38" t="s">
        <v>2380</v>
      </c>
      <c r="V1347" s="38">
        <v>1</v>
      </c>
      <c r="W1347" s="38" t="s">
        <v>2380</v>
      </c>
      <c r="X1347" s="38" t="s">
        <v>8391</v>
      </c>
      <c r="Y1347" s="19" t="str">
        <f t="shared" si="104"/>
        <v>Diabetes</v>
      </c>
    </row>
    <row r="1348" spans="1:25" x14ac:dyDescent="0.35">
      <c r="A1348" s="3" t="s">
        <v>1025</v>
      </c>
      <c r="B1348" s="3">
        <v>18.87</v>
      </c>
      <c r="C1348" s="3">
        <v>8.06</v>
      </c>
      <c r="D1348" s="3" t="s">
        <v>2380</v>
      </c>
      <c r="E1348" s="3" t="s">
        <v>2380</v>
      </c>
      <c r="F1348" s="3" t="s">
        <v>2380</v>
      </c>
      <c r="G1348" s="3" t="s">
        <v>2381</v>
      </c>
      <c r="H1348" s="3" t="s">
        <v>2380</v>
      </c>
      <c r="I1348" s="14">
        <v>180</v>
      </c>
      <c r="J1348" s="14" t="str">
        <f t="shared" ref="J1348:J1411" si="107">IF(H1348="?",INDEX($H$3:$H$2337,MODE($I$3:$I$2337)),H1348)</f>
        <v>No</v>
      </c>
      <c r="K1348" s="14">
        <f t="shared" si="105"/>
        <v>0</v>
      </c>
      <c r="L1348" s="14" t="str">
        <f t="shared" ref="L1348:L1411" si="108">PROPER(J1348)</f>
        <v>No</v>
      </c>
      <c r="M1348" s="14" t="str">
        <f t="shared" si="106"/>
        <v>No</v>
      </c>
      <c r="N1348" s="28">
        <v>18.87</v>
      </c>
      <c r="O1348" s="19" t="str" cm="1">
        <f t="array" ref="O1348">_xlfn.IFS(N1348&lt;18.5,"Underweight",N1348&lt;25,"Normalweight",N1348&lt;30,"Overweight",N1348&gt;=30,"Obesity")</f>
        <v>Normalweight</v>
      </c>
      <c r="P1348" s="38" t="s">
        <v>1025</v>
      </c>
      <c r="Q1348" s="28">
        <v>18.87</v>
      </c>
      <c r="R1348" s="38">
        <v>8.06</v>
      </c>
      <c r="S1348" s="38" t="s">
        <v>2380</v>
      </c>
      <c r="T1348" s="38" t="s">
        <v>2380</v>
      </c>
      <c r="U1348" s="38" t="s">
        <v>2380</v>
      </c>
      <c r="V1348" s="38">
        <v>0</v>
      </c>
      <c r="W1348" s="38" t="s">
        <v>2380</v>
      </c>
      <c r="X1348" s="38" t="s">
        <v>8393</v>
      </c>
      <c r="Y1348" s="19" t="str">
        <f t="shared" ref="Y1348:Y1411" si="109">IF(R1377&lt;=5.7,"Normal",IF(R1348&lt;=6.5,"Prediabetes","Diabetes"))</f>
        <v>Normal</v>
      </c>
    </row>
    <row r="1349" spans="1:25" x14ac:dyDescent="0.35">
      <c r="A1349" s="3" t="s">
        <v>1024</v>
      </c>
      <c r="B1349" s="3">
        <v>32.299999999999997</v>
      </c>
      <c r="C1349" s="3">
        <v>6.74</v>
      </c>
      <c r="D1349" s="3" t="s">
        <v>2382</v>
      </c>
      <c r="E1349" s="3" t="s">
        <v>2380</v>
      </c>
      <c r="F1349" s="3" t="s">
        <v>2380</v>
      </c>
      <c r="G1349" s="3">
        <v>1</v>
      </c>
      <c r="H1349" s="3" t="s">
        <v>2380</v>
      </c>
      <c r="I1349" s="14">
        <v>180</v>
      </c>
      <c r="J1349" s="14" t="str">
        <f t="shared" si="107"/>
        <v>No</v>
      </c>
      <c r="K1349" s="14">
        <f t="shared" si="105"/>
        <v>1</v>
      </c>
      <c r="L1349" s="14" t="str">
        <f t="shared" si="108"/>
        <v>No</v>
      </c>
      <c r="M1349" s="14" t="str">
        <f t="shared" si="106"/>
        <v>Yes</v>
      </c>
      <c r="N1349" s="28">
        <v>32.299999999999997</v>
      </c>
      <c r="O1349" s="19" t="str" cm="1">
        <f t="array" ref="O1349">_xlfn.IFS(N1349&lt;18.5,"Underweight",N1349&lt;25,"Normalweight",N1349&lt;30,"Overweight",N1349&gt;=30,"Obesity")</f>
        <v>Obesity</v>
      </c>
      <c r="P1349" s="38" t="s">
        <v>1024</v>
      </c>
      <c r="Q1349" s="28">
        <v>32.299999999999997</v>
      </c>
      <c r="R1349" s="38">
        <v>6.74</v>
      </c>
      <c r="S1349" s="38" t="s">
        <v>2383</v>
      </c>
      <c r="T1349" s="38" t="s">
        <v>2380</v>
      </c>
      <c r="U1349" s="38" t="s">
        <v>2380</v>
      </c>
      <c r="V1349" s="38">
        <v>1</v>
      </c>
      <c r="W1349" s="38" t="s">
        <v>2380</v>
      </c>
      <c r="X1349" s="38" t="s">
        <v>8391</v>
      </c>
      <c r="Y1349" s="19" t="str">
        <f t="shared" si="109"/>
        <v>Diabetes</v>
      </c>
    </row>
    <row r="1350" spans="1:25" x14ac:dyDescent="0.35">
      <c r="A1350" s="3" t="s">
        <v>1023</v>
      </c>
      <c r="B1350" s="3">
        <v>22.64</v>
      </c>
      <c r="C1350" s="3">
        <v>6.54</v>
      </c>
      <c r="D1350" s="3" t="s">
        <v>2382</v>
      </c>
      <c r="E1350" s="3" t="s">
        <v>2380</v>
      </c>
      <c r="F1350" s="3" t="s">
        <v>2380</v>
      </c>
      <c r="G1350" s="3">
        <v>2</v>
      </c>
      <c r="H1350" s="3" t="s">
        <v>2380</v>
      </c>
      <c r="I1350" s="14">
        <v>180</v>
      </c>
      <c r="J1350" s="14" t="str">
        <f t="shared" si="107"/>
        <v>No</v>
      </c>
      <c r="K1350" s="14">
        <f t="shared" si="105"/>
        <v>2</v>
      </c>
      <c r="L1350" s="14" t="str">
        <f t="shared" si="108"/>
        <v>No</v>
      </c>
      <c r="M1350" s="14" t="str">
        <f t="shared" si="106"/>
        <v>Yes</v>
      </c>
      <c r="N1350" s="28">
        <v>22.64</v>
      </c>
      <c r="O1350" s="19" t="str" cm="1">
        <f t="array" ref="O1350">_xlfn.IFS(N1350&lt;18.5,"Underweight",N1350&lt;25,"Normalweight",N1350&lt;30,"Overweight",N1350&gt;=30,"Obesity")</f>
        <v>Normalweight</v>
      </c>
      <c r="P1350" s="38" t="s">
        <v>1023</v>
      </c>
      <c r="Q1350" s="28">
        <v>22.64</v>
      </c>
      <c r="R1350" s="38">
        <v>6.54</v>
      </c>
      <c r="S1350" s="38" t="s">
        <v>2383</v>
      </c>
      <c r="T1350" s="38" t="s">
        <v>2380</v>
      </c>
      <c r="U1350" s="38" t="s">
        <v>2380</v>
      </c>
      <c r="V1350" s="38">
        <v>2</v>
      </c>
      <c r="W1350" s="38" t="s">
        <v>2380</v>
      </c>
      <c r="X1350" s="38" t="s">
        <v>8393</v>
      </c>
      <c r="Y1350" s="19" t="str">
        <f t="shared" si="109"/>
        <v>Normal</v>
      </c>
    </row>
    <row r="1351" spans="1:25" x14ac:dyDescent="0.35">
      <c r="A1351" s="3" t="s">
        <v>1022</v>
      </c>
      <c r="B1351" s="3">
        <v>28.69</v>
      </c>
      <c r="C1351" s="3">
        <v>5.4</v>
      </c>
      <c r="D1351" s="3" t="s">
        <v>2380</v>
      </c>
      <c r="E1351" s="3" t="s">
        <v>2380</v>
      </c>
      <c r="F1351" s="3" t="s">
        <v>2380</v>
      </c>
      <c r="G1351" s="3" t="s">
        <v>2381</v>
      </c>
      <c r="H1351" s="3" t="s">
        <v>2380</v>
      </c>
      <c r="I1351" s="14">
        <v>180</v>
      </c>
      <c r="J1351" s="14" t="str">
        <f t="shared" si="107"/>
        <v>No</v>
      </c>
      <c r="K1351" s="14">
        <f t="shared" si="105"/>
        <v>0</v>
      </c>
      <c r="L1351" s="14" t="str">
        <f t="shared" si="108"/>
        <v>No</v>
      </c>
      <c r="M1351" s="14" t="str">
        <f t="shared" si="106"/>
        <v>No</v>
      </c>
      <c r="N1351" s="28">
        <v>28.69</v>
      </c>
      <c r="O1351" s="19" t="str" cm="1">
        <f t="array" ref="O1351">_xlfn.IFS(N1351&lt;18.5,"Underweight",N1351&lt;25,"Normalweight",N1351&lt;30,"Overweight",N1351&gt;=30,"Obesity")</f>
        <v>Overweight</v>
      </c>
      <c r="P1351" s="38" t="s">
        <v>1022</v>
      </c>
      <c r="Q1351" s="28">
        <v>28.69</v>
      </c>
      <c r="R1351" s="38">
        <v>5.4</v>
      </c>
      <c r="S1351" s="38" t="s">
        <v>2380</v>
      </c>
      <c r="T1351" s="38" t="s">
        <v>2380</v>
      </c>
      <c r="U1351" s="38" t="s">
        <v>2380</v>
      </c>
      <c r="V1351" s="38">
        <v>0</v>
      </c>
      <c r="W1351" s="38" t="s">
        <v>2380</v>
      </c>
      <c r="X1351" s="38" t="s">
        <v>8392</v>
      </c>
      <c r="Y1351" s="19" t="str">
        <f t="shared" si="109"/>
        <v>Prediabetes</v>
      </c>
    </row>
    <row r="1352" spans="1:25" x14ac:dyDescent="0.35">
      <c r="A1352" s="3" t="s">
        <v>1021</v>
      </c>
      <c r="B1352" s="3">
        <v>28.16</v>
      </c>
      <c r="C1352" s="3">
        <v>5.58</v>
      </c>
      <c r="D1352" s="3" t="s">
        <v>2382</v>
      </c>
      <c r="E1352" s="3" t="s">
        <v>2380</v>
      </c>
      <c r="F1352" s="3" t="s">
        <v>2380</v>
      </c>
      <c r="G1352" s="3" t="s">
        <v>2381</v>
      </c>
      <c r="H1352" s="3" t="s">
        <v>2380</v>
      </c>
      <c r="I1352" s="14">
        <v>180</v>
      </c>
      <c r="J1352" s="14" t="str">
        <f t="shared" si="107"/>
        <v>No</v>
      </c>
      <c r="K1352" s="14">
        <f t="shared" si="105"/>
        <v>0</v>
      </c>
      <c r="L1352" s="14" t="str">
        <f t="shared" si="108"/>
        <v>No</v>
      </c>
      <c r="M1352" s="14" t="str">
        <f t="shared" si="106"/>
        <v>Yes</v>
      </c>
      <c r="N1352" s="28">
        <v>28.16</v>
      </c>
      <c r="O1352" s="19" t="str" cm="1">
        <f t="array" ref="O1352">_xlfn.IFS(N1352&lt;18.5,"Underweight",N1352&lt;25,"Normalweight",N1352&lt;30,"Overweight",N1352&gt;=30,"Obesity")</f>
        <v>Overweight</v>
      </c>
      <c r="P1352" s="38" t="s">
        <v>1021</v>
      </c>
      <c r="Q1352" s="28">
        <v>28.16</v>
      </c>
      <c r="R1352" s="38">
        <v>5.58</v>
      </c>
      <c r="S1352" s="38" t="s">
        <v>2383</v>
      </c>
      <c r="T1352" s="38" t="s">
        <v>2380</v>
      </c>
      <c r="U1352" s="38" t="s">
        <v>2380</v>
      </c>
      <c r="V1352" s="38">
        <v>0</v>
      </c>
      <c r="W1352" s="38" t="s">
        <v>2380</v>
      </c>
      <c r="X1352" s="38" t="s">
        <v>8392</v>
      </c>
      <c r="Y1352" s="19" t="str">
        <f t="shared" si="109"/>
        <v>Prediabetes</v>
      </c>
    </row>
    <row r="1353" spans="1:25" x14ac:dyDescent="0.35">
      <c r="A1353" s="3" t="s">
        <v>1020</v>
      </c>
      <c r="B1353" s="3">
        <v>45.54</v>
      </c>
      <c r="C1353" s="3">
        <v>5.84</v>
      </c>
      <c r="D1353" s="3" t="s">
        <v>2380</v>
      </c>
      <c r="E1353" s="3" t="s">
        <v>2380</v>
      </c>
      <c r="F1353" s="3" t="s">
        <v>2383</v>
      </c>
      <c r="G1353" s="3">
        <v>1</v>
      </c>
      <c r="H1353" s="3" t="s">
        <v>2380</v>
      </c>
      <c r="I1353" s="14">
        <v>180</v>
      </c>
      <c r="J1353" s="14" t="str">
        <f t="shared" si="107"/>
        <v>No</v>
      </c>
      <c r="K1353" s="14">
        <f t="shared" si="105"/>
        <v>1</v>
      </c>
      <c r="L1353" s="14" t="str">
        <f t="shared" si="108"/>
        <v>No</v>
      </c>
      <c r="M1353" s="14" t="str">
        <f t="shared" si="106"/>
        <v>No</v>
      </c>
      <c r="N1353" s="28">
        <v>45.54</v>
      </c>
      <c r="O1353" s="19" t="str" cm="1">
        <f t="array" ref="O1353">_xlfn.IFS(N1353&lt;18.5,"Underweight",N1353&lt;25,"Normalweight",N1353&lt;30,"Overweight",N1353&gt;=30,"Obesity")</f>
        <v>Obesity</v>
      </c>
      <c r="P1353" s="38" t="s">
        <v>1020</v>
      </c>
      <c r="Q1353" s="28">
        <v>45.54</v>
      </c>
      <c r="R1353" s="38">
        <v>5.84</v>
      </c>
      <c r="S1353" s="38" t="s">
        <v>2380</v>
      </c>
      <c r="T1353" s="38" t="s">
        <v>2380</v>
      </c>
      <c r="U1353" s="38" t="s">
        <v>2383</v>
      </c>
      <c r="V1353" s="38">
        <v>1</v>
      </c>
      <c r="W1353" s="38" t="s">
        <v>2380</v>
      </c>
      <c r="X1353" s="38" t="s">
        <v>8391</v>
      </c>
      <c r="Y1353" s="19" t="str">
        <f t="shared" si="109"/>
        <v>Prediabetes</v>
      </c>
    </row>
    <row r="1354" spans="1:25" x14ac:dyDescent="0.35">
      <c r="A1354" s="3" t="s">
        <v>1019</v>
      </c>
      <c r="B1354" s="3">
        <v>28.7</v>
      </c>
      <c r="C1354" s="3">
        <v>4.2</v>
      </c>
      <c r="D1354" s="3" t="s">
        <v>2380</v>
      </c>
      <c r="E1354" s="3" t="s">
        <v>2380</v>
      </c>
      <c r="F1354" s="3" t="s">
        <v>2380</v>
      </c>
      <c r="G1354" s="3" t="s">
        <v>2381</v>
      </c>
      <c r="H1354" s="3" t="s">
        <v>2380</v>
      </c>
      <c r="I1354" s="14">
        <v>180</v>
      </c>
      <c r="J1354" s="14" t="str">
        <f t="shared" si="107"/>
        <v>No</v>
      </c>
      <c r="K1354" s="14">
        <f t="shared" si="105"/>
        <v>0</v>
      </c>
      <c r="L1354" s="14" t="str">
        <f t="shared" si="108"/>
        <v>No</v>
      </c>
      <c r="M1354" s="14" t="str">
        <f t="shared" si="106"/>
        <v>No</v>
      </c>
      <c r="N1354" s="28">
        <v>28.7</v>
      </c>
      <c r="O1354" s="19" t="str" cm="1">
        <f t="array" ref="O1354">_xlfn.IFS(N1354&lt;18.5,"Underweight",N1354&lt;25,"Normalweight",N1354&lt;30,"Overweight",N1354&gt;=30,"Obesity")</f>
        <v>Overweight</v>
      </c>
      <c r="P1354" s="38" t="s">
        <v>1019</v>
      </c>
      <c r="Q1354" s="28">
        <v>28.7</v>
      </c>
      <c r="R1354" s="38">
        <v>4.2</v>
      </c>
      <c r="S1354" s="38" t="s">
        <v>2380</v>
      </c>
      <c r="T1354" s="38" t="s">
        <v>2380</v>
      </c>
      <c r="U1354" s="38" t="s">
        <v>2380</v>
      </c>
      <c r="V1354" s="38">
        <v>0</v>
      </c>
      <c r="W1354" s="38" t="s">
        <v>2380</v>
      </c>
      <c r="X1354" s="38" t="s">
        <v>8392</v>
      </c>
      <c r="Y1354" s="19" t="str">
        <f t="shared" si="109"/>
        <v>Prediabetes</v>
      </c>
    </row>
    <row r="1355" spans="1:25" x14ac:dyDescent="0.35">
      <c r="A1355" s="3" t="s">
        <v>1018</v>
      </c>
      <c r="B1355" s="3">
        <v>27.74</v>
      </c>
      <c r="C1355" s="3">
        <v>6.06</v>
      </c>
      <c r="D1355" s="3" t="s">
        <v>2382</v>
      </c>
      <c r="E1355" s="3" t="s">
        <v>2380</v>
      </c>
      <c r="F1355" s="3" t="s">
        <v>2380</v>
      </c>
      <c r="G1355" s="3" t="s">
        <v>2381</v>
      </c>
      <c r="H1355" s="3" t="s">
        <v>2380</v>
      </c>
      <c r="I1355" s="14">
        <v>180</v>
      </c>
      <c r="J1355" s="14" t="str">
        <f t="shared" si="107"/>
        <v>No</v>
      </c>
      <c r="K1355" s="14">
        <f t="shared" si="105"/>
        <v>0</v>
      </c>
      <c r="L1355" s="14" t="str">
        <f t="shared" si="108"/>
        <v>No</v>
      </c>
      <c r="M1355" s="14" t="str">
        <f t="shared" si="106"/>
        <v>Yes</v>
      </c>
      <c r="N1355" s="28">
        <v>27.74</v>
      </c>
      <c r="O1355" s="19" t="str" cm="1">
        <f t="array" ref="O1355">_xlfn.IFS(N1355&lt;18.5,"Underweight",N1355&lt;25,"Normalweight",N1355&lt;30,"Overweight",N1355&gt;=30,"Obesity")</f>
        <v>Overweight</v>
      </c>
      <c r="P1355" s="38" t="s">
        <v>1018</v>
      </c>
      <c r="Q1355" s="28">
        <v>27.74</v>
      </c>
      <c r="R1355" s="38">
        <v>6.06</v>
      </c>
      <c r="S1355" s="38" t="s">
        <v>2383</v>
      </c>
      <c r="T1355" s="38" t="s">
        <v>2380</v>
      </c>
      <c r="U1355" s="38" t="s">
        <v>2380</v>
      </c>
      <c r="V1355" s="38">
        <v>0</v>
      </c>
      <c r="W1355" s="38" t="s">
        <v>2380</v>
      </c>
      <c r="X1355" s="38" t="s">
        <v>8392</v>
      </c>
      <c r="Y1355" s="19" t="str">
        <f t="shared" si="109"/>
        <v>Prediabetes</v>
      </c>
    </row>
    <row r="1356" spans="1:25" x14ac:dyDescent="0.35">
      <c r="A1356" s="3" t="s">
        <v>1017</v>
      </c>
      <c r="B1356" s="3">
        <v>36.954999999999998</v>
      </c>
      <c r="C1356" s="3">
        <v>7.57</v>
      </c>
      <c r="D1356" s="3" t="s">
        <v>2380</v>
      </c>
      <c r="E1356" s="3" t="s">
        <v>2380</v>
      </c>
      <c r="F1356" s="3" t="s">
        <v>2380</v>
      </c>
      <c r="G1356" s="3" t="s">
        <v>2381</v>
      </c>
      <c r="H1356" s="3" t="s">
        <v>2380</v>
      </c>
      <c r="I1356" s="14">
        <v>180</v>
      </c>
      <c r="J1356" s="14" t="str">
        <f t="shared" si="107"/>
        <v>No</v>
      </c>
      <c r="K1356" s="14">
        <f t="shared" si="105"/>
        <v>0</v>
      </c>
      <c r="L1356" s="14" t="str">
        <f t="shared" si="108"/>
        <v>No</v>
      </c>
      <c r="M1356" s="14" t="str">
        <f t="shared" si="106"/>
        <v>No</v>
      </c>
      <c r="N1356" s="28">
        <v>36.954999999999998</v>
      </c>
      <c r="O1356" s="19" t="str" cm="1">
        <f t="array" ref="O1356">_xlfn.IFS(N1356&lt;18.5,"Underweight",N1356&lt;25,"Normalweight",N1356&lt;30,"Overweight",N1356&gt;=30,"Obesity")</f>
        <v>Obesity</v>
      </c>
      <c r="P1356" s="38" t="s">
        <v>1017</v>
      </c>
      <c r="Q1356" s="28">
        <v>36.954999999999998</v>
      </c>
      <c r="R1356" s="38">
        <v>7.57</v>
      </c>
      <c r="S1356" s="38" t="s">
        <v>2380</v>
      </c>
      <c r="T1356" s="38" t="s">
        <v>2380</v>
      </c>
      <c r="U1356" s="38" t="s">
        <v>2380</v>
      </c>
      <c r="V1356" s="38">
        <v>0</v>
      </c>
      <c r="W1356" s="38" t="s">
        <v>2380</v>
      </c>
      <c r="X1356" s="38" t="s">
        <v>8391</v>
      </c>
      <c r="Y1356" s="19" t="str">
        <f t="shared" si="109"/>
        <v>Diabetes</v>
      </c>
    </row>
    <row r="1357" spans="1:25" x14ac:dyDescent="0.35">
      <c r="A1357" s="3" t="s">
        <v>1016</v>
      </c>
      <c r="B1357" s="3">
        <v>30.69</v>
      </c>
      <c r="C1357" s="3">
        <v>6.15</v>
      </c>
      <c r="D1357" s="3" t="s">
        <v>2380</v>
      </c>
      <c r="E1357" s="3" t="s">
        <v>2380</v>
      </c>
      <c r="F1357" s="3" t="s">
        <v>2380</v>
      </c>
      <c r="G1357" s="3" t="s">
        <v>2381</v>
      </c>
      <c r="H1357" s="3" t="s">
        <v>2380</v>
      </c>
      <c r="I1357" s="14">
        <v>180</v>
      </c>
      <c r="J1357" s="14" t="str">
        <f t="shared" si="107"/>
        <v>No</v>
      </c>
      <c r="K1357" s="14">
        <f t="shared" si="105"/>
        <v>0</v>
      </c>
      <c r="L1357" s="14" t="str">
        <f t="shared" si="108"/>
        <v>No</v>
      </c>
      <c r="M1357" s="14" t="str">
        <f t="shared" si="106"/>
        <v>No</v>
      </c>
      <c r="N1357" s="28">
        <v>30.69</v>
      </c>
      <c r="O1357" s="19" t="str" cm="1">
        <f t="array" ref="O1357">_xlfn.IFS(N1357&lt;18.5,"Underweight",N1357&lt;25,"Normalweight",N1357&lt;30,"Overweight",N1357&gt;=30,"Obesity")</f>
        <v>Obesity</v>
      </c>
      <c r="P1357" s="38" t="s">
        <v>1016</v>
      </c>
      <c r="Q1357" s="28">
        <v>30.69</v>
      </c>
      <c r="R1357" s="38">
        <v>6.15</v>
      </c>
      <c r="S1357" s="38" t="s">
        <v>2380</v>
      </c>
      <c r="T1357" s="38" t="s">
        <v>2380</v>
      </c>
      <c r="U1357" s="38" t="s">
        <v>2380</v>
      </c>
      <c r="V1357" s="38">
        <v>0</v>
      </c>
      <c r="W1357" s="38" t="s">
        <v>2380</v>
      </c>
      <c r="X1357" s="38" t="s">
        <v>8391</v>
      </c>
      <c r="Y1357" s="19" t="str">
        <f t="shared" si="109"/>
        <v>Normal</v>
      </c>
    </row>
    <row r="1358" spans="1:25" x14ac:dyDescent="0.35">
      <c r="A1358" s="3" t="s">
        <v>1015</v>
      </c>
      <c r="B1358" s="3">
        <v>24.984999999999999</v>
      </c>
      <c r="C1358" s="3">
        <v>4.5599999999999996</v>
      </c>
      <c r="D1358" s="3" t="s">
        <v>2380</v>
      </c>
      <c r="E1358" s="3" t="s">
        <v>2380</v>
      </c>
      <c r="F1358" s="3" t="s">
        <v>2380</v>
      </c>
      <c r="G1358" s="3" t="s">
        <v>2381</v>
      </c>
      <c r="H1358" s="3" t="s">
        <v>2380</v>
      </c>
      <c r="I1358" s="14">
        <v>180</v>
      </c>
      <c r="J1358" s="14" t="str">
        <f t="shared" si="107"/>
        <v>No</v>
      </c>
      <c r="K1358" s="14">
        <f t="shared" si="105"/>
        <v>0</v>
      </c>
      <c r="L1358" s="14" t="str">
        <f t="shared" si="108"/>
        <v>No</v>
      </c>
      <c r="M1358" s="14" t="str">
        <f t="shared" si="106"/>
        <v>No</v>
      </c>
      <c r="N1358" s="28">
        <v>24.984999999999999</v>
      </c>
      <c r="O1358" s="19" t="str" cm="1">
        <f t="array" ref="O1358">_xlfn.IFS(N1358&lt;18.5,"Underweight",N1358&lt;25,"Normalweight",N1358&lt;30,"Overweight",N1358&gt;=30,"Obesity")</f>
        <v>Normalweight</v>
      </c>
      <c r="P1358" s="38" t="s">
        <v>1015</v>
      </c>
      <c r="Q1358" s="28">
        <v>24.984999999999999</v>
      </c>
      <c r="R1358" s="38">
        <v>4.5599999999999996</v>
      </c>
      <c r="S1358" s="38" t="s">
        <v>2380</v>
      </c>
      <c r="T1358" s="38" t="s">
        <v>2380</v>
      </c>
      <c r="U1358" s="38" t="s">
        <v>2380</v>
      </c>
      <c r="V1358" s="38">
        <v>0</v>
      </c>
      <c r="W1358" s="38" t="s">
        <v>2380</v>
      </c>
      <c r="X1358" s="38" t="s">
        <v>8393</v>
      </c>
      <c r="Y1358" s="19" t="str">
        <f t="shared" si="109"/>
        <v>Prediabetes</v>
      </c>
    </row>
    <row r="1359" spans="1:25" x14ac:dyDescent="0.35">
      <c r="A1359" s="3" t="s">
        <v>1014</v>
      </c>
      <c r="B1359" s="3">
        <v>39.42</v>
      </c>
      <c r="C1359" s="3">
        <v>4.72</v>
      </c>
      <c r="D1359" s="3" t="s">
        <v>2382</v>
      </c>
      <c r="E1359" s="3" t="s">
        <v>2380</v>
      </c>
      <c r="F1359" s="3" t="s">
        <v>2380</v>
      </c>
      <c r="G1359" s="3">
        <v>1</v>
      </c>
      <c r="H1359" s="3" t="s">
        <v>2380</v>
      </c>
      <c r="I1359" s="14">
        <v>180</v>
      </c>
      <c r="J1359" s="14" t="str">
        <f t="shared" si="107"/>
        <v>No</v>
      </c>
      <c r="K1359" s="14">
        <f t="shared" si="105"/>
        <v>1</v>
      </c>
      <c r="L1359" s="14" t="str">
        <f t="shared" si="108"/>
        <v>No</v>
      </c>
      <c r="M1359" s="14" t="str">
        <f t="shared" si="106"/>
        <v>Yes</v>
      </c>
      <c r="N1359" s="28">
        <v>39.42</v>
      </c>
      <c r="O1359" s="19" t="str" cm="1">
        <f t="array" ref="O1359">_xlfn.IFS(N1359&lt;18.5,"Underweight",N1359&lt;25,"Normalweight",N1359&lt;30,"Overweight",N1359&gt;=30,"Obesity")</f>
        <v>Obesity</v>
      </c>
      <c r="P1359" s="38" t="s">
        <v>1014</v>
      </c>
      <c r="Q1359" s="28">
        <v>39.42</v>
      </c>
      <c r="R1359" s="38">
        <v>4.72</v>
      </c>
      <c r="S1359" s="38" t="s">
        <v>2383</v>
      </c>
      <c r="T1359" s="38" t="s">
        <v>2380</v>
      </c>
      <c r="U1359" s="38" t="s">
        <v>2380</v>
      </c>
      <c r="V1359" s="38">
        <v>1</v>
      </c>
      <c r="W1359" s="38" t="s">
        <v>2380</v>
      </c>
      <c r="X1359" s="38" t="s">
        <v>8391</v>
      </c>
      <c r="Y1359" s="19" t="str">
        <f t="shared" si="109"/>
        <v>Prediabetes</v>
      </c>
    </row>
    <row r="1360" spans="1:25" x14ac:dyDescent="0.35">
      <c r="A1360" s="3" t="s">
        <v>1013</v>
      </c>
      <c r="B1360" s="3">
        <v>16.8</v>
      </c>
      <c r="C1360" s="3">
        <v>7.98</v>
      </c>
      <c r="D1360" s="3" t="s">
        <v>2380</v>
      </c>
      <c r="E1360" s="3" t="s">
        <v>2380</v>
      </c>
      <c r="F1360" s="3" t="s">
        <v>2380</v>
      </c>
      <c r="G1360" s="3" t="s">
        <v>2381</v>
      </c>
      <c r="H1360" s="3" t="s">
        <v>2380</v>
      </c>
      <c r="I1360" s="14">
        <v>180</v>
      </c>
      <c r="J1360" s="14" t="str">
        <f t="shared" si="107"/>
        <v>No</v>
      </c>
      <c r="K1360" s="14">
        <f t="shared" si="105"/>
        <v>0</v>
      </c>
      <c r="L1360" s="14" t="str">
        <f t="shared" si="108"/>
        <v>No</v>
      </c>
      <c r="M1360" s="14" t="str">
        <f t="shared" si="106"/>
        <v>No</v>
      </c>
      <c r="N1360" s="28">
        <v>16.8</v>
      </c>
      <c r="O1360" s="19" t="str" cm="1">
        <f t="array" ref="O1360">_xlfn.IFS(N1360&lt;18.5,"Underweight",N1360&lt;25,"Normalweight",N1360&lt;30,"Overweight",N1360&gt;=30,"Obesity")</f>
        <v>Underweight</v>
      </c>
      <c r="P1360" s="38" t="s">
        <v>1013</v>
      </c>
      <c r="Q1360" s="28">
        <v>16.8</v>
      </c>
      <c r="R1360" s="38">
        <v>7.98</v>
      </c>
      <c r="S1360" s="38" t="s">
        <v>2380</v>
      </c>
      <c r="T1360" s="38" t="s">
        <v>2380</v>
      </c>
      <c r="U1360" s="38" t="s">
        <v>2380</v>
      </c>
      <c r="V1360" s="38">
        <v>0</v>
      </c>
      <c r="W1360" s="38" t="s">
        <v>2380</v>
      </c>
      <c r="X1360" s="38" t="s">
        <v>8394</v>
      </c>
      <c r="Y1360" s="19" t="str">
        <f t="shared" si="109"/>
        <v>Normal</v>
      </c>
    </row>
    <row r="1361" spans="1:25" x14ac:dyDescent="0.35">
      <c r="A1361" s="3" t="s">
        <v>1012</v>
      </c>
      <c r="B1361" s="3">
        <v>23.274999999999999</v>
      </c>
      <c r="C1361" s="3">
        <v>6.26</v>
      </c>
      <c r="D1361" s="3" t="s">
        <v>2382</v>
      </c>
      <c r="E1361" s="3" t="s">
        <v>2380</v>
      </c>
      <c r="F1361" s="3" t="s">
        <v>2383</v>
      </c>
      <c r="G1361" s="3">
        <v>1</v>
      </c>
      <c r="H1361" s="3" t="s">
        <v>2380</v>
      </c>
      <c r="I1361" s="14">
        <v>180</v>
      </c>
      <c r="J1361" s="14" t="str">
        <f t="shared" si="107"/>
        <v>No</v>
      </c>
      <c r="K1361" s="14">
        <f t="shared" si="105"/>
        <v>1</v>
      </c>
      <c r="L1361" s="14" t="str">
        <f t="shared" si="108"/>
        <v>No</v>
      </c>
      <c r="M1361" s="14" t="str">
        <f t="shared" si="106"/>
        <v>Yes</v>
      </c>
      <c r="N1361" s="28">
        <v>23.274999999999999</v>
      </c>
      <c r="O1361" s="19" t="str" cm="1">
        <f t="array" ref="O1361">_xlfn.IFS(N1361&lt;18.5,"Underweight",N1361&lt;25,"Normalweight",N1361&lt;30,"Overweight",N1361&gt;=30,"Obesity")</f>
        <v>Normalweight</v>
      </c>
      <c r="P1361" s="38" t="s">
        <v>1012</v>
      </c>
      <c r="Q1361" s="28">
        <v>23.274999999999999</v>
      </c>
      <c r="R1361" s="38">
        <v>6.26</v>
      </c>
      <c r="S1361" s="38" t="s">
        <v>2383</v>
      </c>
      <c r="T1361" s="38" t="s">
        <v>2380</v>
      </c>
      <c r="U1361" s="38" t="s">
        <v>2383</v>
      </c>
      <c r="V1361" s="38">
        <v>1</v>
      </c>
      <c r="W1361" s="38" t="s">
        <v>2380</v>
      </c>
      <c r="X1361" s="38" t="s">
        <v>8393</v>
      </c>
      <c r="Y1361" s="19" t="str">
        <f t="shared" si="109"/>
        <v>Normal</v>
      </c>
    </row>
    <row r="1362" spans="1:25" x14ac:dyDescent="0.35">
      <c r="A1362" s="3" t="s">
        <v>1011</v>
      </c>
      <c r="B1362" s="3">
        <v>22.8</v>
      </c>
      <c r="C1362" s="3">
        <v>4.29</v>
      </c>
      <c r="D1362" s="3" t="s">
        <v>2382</v>
      </c>
      <c r="E1362" s="3" t="s">
        <v>2380</v>
      </c>
      <c r="F1362" s="3" t="s">
        <v>2383</v>
      </c>
      <c r="G1362" s="3">
        <v>1</v>
      </c>
      <c r="H1362" s="3" t="s">
        <v>2380</v>
      </c>
      <c r="I1362" s="14">
        <v>180</v>
      </c>
      <c r="J1362" s="14" t="str">
        <f t="shared" si="107"/>
        <v>No</v>
      </c>
      <c r="K1362" s="14">
        <f t="shared" si="105"/>
        <v>1</v>
      </c>
      <c r="L1362" s="14" t="str">
        <f t="shared" si="108"/>
        <v>No</v>
      </c>
      <c r="M1362" s="14" t="str">
        <f t="shared" si="106"/>
        <v>Yes</v>
      </c>
      <c r="N1362" s="28">
        <v>22.8</v>
      </c>
      <c r="O1362" s="19" t="str" cm="1">
        <f t="array" ref="O1362">_xlfn.IFS(N1362&lt;18.5,"Underweight",N1362&lt;25,"Normalweight",N1362&lt;30,"Overweight",N1362&gt;=30,"Obesity")</f>
        <v>Normalweight</v>
      </c>
      <c r="P1362" s="38" t="s">
        <v>1011</v>
      </c>
      <c r="Q1362" s="28">
        <v>22.8</v>
      </c>
      <c r="R1362" s="38">
        <v>4.29</v>
      </c>
      <c r="S1362" s="38" t="s">
        <v>2383</v>
      </c>
      <c r="T1362" s="38" t="s">
        <v>2380</v>
      </c>
      <c r="U1362" s="38" t="s">
        <v>2383</v>
      </c>
      <c r="V1362" s="38">
        <v>1</v>
      </c>
      <c r="W1362" s="38" t="s">
        <v>2380</v>
      </c>
      <c r="X1362" s="38" t="s">
        <v>8393</v>
      </c>
      <c r="Y1362" s="19" t="str">
        <f t="shared" si="109"/>
        <v>Prediabetes</v>
      </c>
    </row>
    <row r="1363" spans="1:25" x14ac:dyDescent="0.35">
      <c r="A1363" s="3" t="s">
        <v>1010</v>
      </c>
      <c r="B1363" s="3">
        <v>24.3</v>
      </c>
      <c r="C1363" s="3">
        <v>5.43</v>
      </c>
      <c r="D1363" s="3" t="s">
        <v>2380</v>
      </c>
      <c r="E1363" s="3" t="s">
        <v>2380</v>
      </c>
      <c r="F1363" s="3" t="s">
        <v>2380</v>
      </c>
      <c r="G1363" s="3">
        <v>2</v>
      </c>
      <c r="H1363" s="3" t="s">
        <v>2380</v>
      </c>
      <c r="I1363" s="14">
        <v>180</v>
      </c>
      <c r="J1363" s="14" t="str">
        <f t="shared" si="107"/>
        <v>No</v>
      </c>
      <c r="K1363" s="14">
        <f t="shared" si="105"/>
        <v>2</v>
      </c>
      <c r="L1363" s="14" t="str">
        <f t="shared" si="108"/>
        <v>No</v>
      </c>
      <c r="M1363" s="14" t="str">
        <f t="shared" si="106"/>
        <v>No</v>
      </c>
      <c r="N1363" s="28">
        <v>24.3</v>
      </c>
      <c r="O1363" s="19" t="str" cm="1">
        <f t="array" ref="O1363">_xlfn.IFS(N1363&lt;18.5,"Underweight",N1363&lt;25,"Normalweight",N1363&lt;30,"Overweight",N1363&gt;=30,"Obesity")</f>
        <v>Normalweight</v>
      </c>
      <c r="P1363" s="38" t="s">
        <v>1010</v>
      </c>
      <c r="Q1363" s="28">
        <v>24.3</v>
      </c>
      <c r="R1363" s="38">
        <v>5.43</v>
      </c>
      <c r="S1363" s="38" t="s">
        <v>2380</v>
      </c>
      <c r="T1363" s="38" t="s">
        <v>2380</v>
      </c>
      <c r="U1363" s="38" t="s">
        <v>2380</v>
      </c>
      <c r="V1363" s="38">
        <v>2</v>
      </c>
      <c r="W1363" s="38" t="s">
        <v>2380</v>
      </c>
      <c r="X1363" s="38" t="s">
        <v>8393</v>
      </c>
      <c r="Y1363" s="19" t="str">
        <f t="shared" si="109"/>
        <v>Prediabetes</v>
      </c>
    </row>
    <row r="1364" spans="1:25" x14ac:dyDescent="0.35">
      <c r="A1364" s="3" t="s">
        <v>1009</v>
      </c>
      <c r="B1364" s="3">
        <v>25.13</v>
      </c>
      <c r="C1364" s="3">
        <v>8</v>
      </c>
      <c r="D1364" s="3" t="s">
        <v>2382</v>
      </c>
      <c r="E1364" s="3" t="s">
        <v>2380</v>
      </c>
      <c r="F1364" s="3" t="s">
        <v>2380</v>
      </c>
      <c r="G1364" s="3">
        <v>1</v>
      </c>
      <c r="H1364" s="3" t="s">
        <v>2380</v>
      </c>
      <c r="I1364" s="14">
        <v>180</v>
      </c>
      <c r="J1364" s="14" t="str">
        <f t="shared" si="107"/>
        <v>No</v>
      </c>
      <c r="K1364" s="14">
        <f t="shared" si="105"/>
        <v>1</v>
      </c>
      <c r="L1364" s="14" t="str">
        <f t="shared" si="108"/>
        <v>No</v>
      </c>
      <c r="M1364" s="14" t="str">
        <f t="shared" si="106"/>
        <v>Yes</v>
      </c>
      <c r="N1364" s="28">
        <v>25.13</v>
      </c>
      <c r="O1364" s="19" t="str" cm="1">
        <f t="array" ref="O1364">_xlfn.IFS(N1364&lt;18.5,"Underweight",N1364&lt;25,"Normalweight",N1364&lt;30,"Overweight",N1364&gt;=30,"Obesity")</f>
        <v>Overweight</v>
      </c>
      <c r="P1364" s="38" t="s">
        <v>1009</v>
      </c>
      <c r="Q1364" s="28">
        <v>25.13</v>
      </c>
      <c r="R1364" s="38">
        <v>8</v>
      </c>
      <c r="S1364" s="38" t="s">
        <v>2383</v>
      </c>
      <c r="T1364" s="38" t="s">
        <v>2380</v>
      </c>
      <c r="U1364" s="38" t="s">
        <v>2380</v>
      </c>
      <c r="V1364" s="38">
        <v>1</v>
      </c>
      <c r="W1364" s="38" t="s">
        <v>2380</v>
      </c>
      <c r="X1364" s="38" t="s">
        <v>8392</v>
      </c>
      <c r="Y1364" s="19" t="str">
        <f t="shared" si="109"/>
        <v>Diabetes</v>
      </c>
    </row>
    <row r="1365" spans="1:25" x14ac:dyDescent="0.35">
      <c r="A1365" s="3" t="s">
        <v>1008</v>
      </c>
      <c r="B1365" s="3">
        <v>22.72</v>
      </c>
      <c r="C1365" s="3">
        <v>9.9600000000000009</v>
      </c>
      <c r="D1365" s="3" t="s">
        <v>2382</v>
      </c>
      <c r="E1365" s="3" t="s">
        <v>2380</v>
      </c>
      <c r="F1365" s="3" t="s">
        <v>2380</v>
      </c>
      <c r="G1365" s="3">
        <v>2</v>
      </c>
      <c r="H1365" s="3" t="s">
        <v>2380</v>
      </c>
      <c r="I1365" s="14">
        <v>180</v>
      </c>
      <c r="J1365" s="14" t="str">
        <f t="shared" si="107"/>
        <v>No</v>
      </c>
      <c r="K1365" s="14">
        <f t="shared" si="105"/>
        <v>2</v>
      </c>
      <c r="L1365" s="14" t="str">
        <f t="shared" si="108"/>
        <v>No</v>
      </c>
      <c r="M1365" s="14" t="str">
        <f t="shared" si="106"/>
        <v>Yes</v>
      </c>
      <c r="N1365" s="28">
        <v>22.72</v>
      </c>
      <c r="O1365" s="19" t="str" cm="1">
        <f t="array" ref="O1365">_xlfn.IFS(N1365&lt;18.5,"Underweight",N1365&lt;25,"Normalweight",N1365&lt;30,"Overweight",N1365&gt;=30,"Obesity")</f>
        <v>Normalweight</v>
      </c>
      <c r="P1365" s="38" t="s">
        <v>1008</v>
      </c>
      <c r="Q1365" s="28">
        <v>22.72</v>
      </c>
      <c r="R1365" s="38">
        <v>9.9600000000000009</v>
      </c>
      <c r="S1365" s="38" t="s">
        <v>2383</v>
      </c>
      <c r="T1365" s="38" t="s">
        <v>2380</v>
      </c>
      <c r="U1365" s="38" t="s">
        <v>2380</v>
      </c>
      <c r="V1365" s="38">
        <v>2</v>
      </c>
      <c r="W1365" s="38" t="s">
        <v>2380</v>
      </c>
      <c r="X1365" s="38" t="s">
        <v>8393</v>
      </c>
      <c r="Y1365" s="19" t="str">
        <f t="shared" si="109"/>
        <v>Normal</v>
      </c>
    </row>
    <row r="1366" spans="1:25" x14ac:dyDescent="0.35">
      <c r="A1366" s="3" t="s">
        <v>1007</v>
      </c>
      <c r="B1366" s="3">
        <v>32.6</v>
      </c>
      <c r="C1366" s="3">
        <v>6.8</v>
      </c>
      <c r="D1366" s="3" t="s">
        <v>2382</v>
      </c>
      <c r="E1366" s="3" t="s">
        <v>2380</v>
      </c>
      <c r="F1366" s="3" t="s">
        <v>2380</v>
      </c>
      <c r="G1366" s="3" t="s">
        <v>2381</v>
      </c>
      <c r="H1366" s="3" t="s">
        <v>2380</v>
      </c>
      <c r="I1366" s="14">
        <v>180</v>
      </c>
      <c r="J1366" s="14" t="str">
        <f t="shared" si="107"/>
        <v>No</v>
      </c>
      <c r="K1366" s="14">
        <f t="shared" si="105"/>
        <v>0</v>
      </c>
      <c r="L1366" s="14" t="str">
        <f t="shared" si="108"/>
        <v>No</v>
      </c>
      <c r="M1366" s="14" t="str">
        <f t="shared" si="106"/>
        <v>Yes</v>
      </c>
      <c r="N1366" s="28">
        <v>32.6</v>
      </c>
      <c r="O1366" s="19" t="str" cm="1">
        <f t="array" ref="O1366">_xlfn.IFS(N1366&lt;18.5,"Underweight",N1366&lt;25,"Normalweight",N1366&lt;30,"Overweight",N1366&gt;=30,"Obesity")</f>
        <v>Obesity</v>
      </c>
      <c r="P1366" s="38" t="s">
        <v>1007</v>
      </c>
      <c r="Q1366" s="28">
        <v>32.6</v>
      </c>
      <c r="R1366" s="38">
        <v>6.8</v>
      </c>
      <c r="S1366" s="38" t="s">
        <v>2383</v>
      </c>
      <c r="T1366" s="38" t="s">
        <v>2380</v>
      </c>
      <c r="U1366" s="38" t="s">
        <v>2380</v>
      </c>
      <c r="V1366" s="38">
        <v>0</v>
      </c>
      <c r="W1366" s="38" t="s">
        <v>2380</v>
      </c>
      <c r="X1366" s="38" t="s">
        <v>8391</v>
      </c>
      <c r="Y1366" s="19" t="str">
        <f t="shared" si="109"/>
        <v>Diabetes</v>
      </c>
    </row>
    <row r="1367" spans="1:25" x14ac:dyDescent="0.35">
      <c r="A1367" s="3" t="s">
        <v>1006</v>
      </c>
      <c r="B1367" s="3">
        <v>17.28</v>
      </c>
      <c r="C1367" s="3">
        <v>6.22</v>
      </c>
      <c r="D1367" s="3" t="s">
        <v>2382</v>
      </c>
      <c r="E1367" s="3" t="s">
        <v>2380</v>
      </c>
      <c r="F1367" s="3" t="s">
        <v>2380</v>
      </c>
      <c r="G1367" s="3">
        <v>2</v>
      </c>
      <c r="H1367" s="3" t="s">
        <v>2380</v>
      </c>
      <c r="I1367" s="14">
        <v>180</v>
      </c>
      <c r="J1367" s="14" t="str">
        <f t="shared" si="107"/>
        <v>No</v>
      </c>
      <c r="K1367" s="14">
        <f t="shared" si="105"/>
        <v>2</v>
      </c>
      <c r="L1367" s="14" t="str">
        <f t="shared" si="108"/>
        <v>No</v>
      </c>
      <c r="M1367" s="14" t="str">
        <f t="shared" si="106"/>
        <v>Yes</v>
      </c>
      <c r="N1367" s="28">
        <v>17.28</v>
      </c>
      <c r="O1367" s="19" t="str" cm="1">
        <f t="array" ref="O1367">_xlfn.IFS(N1367&lt;18.5,"Underweight",N1367&lt;25,"Normalweight",N1367&lt;30,"Overweight",N1367&gt;=30,"Obesity")</f>
        <v>Underweight</v>
      </c>
      <c r="P1367" s="38" t="s">
        <v>1006</v>
      </c>
      <c r="Q1367" s="28">
        <v>17.28</v>
      </c>
      <c r="R1367" s="38">
        <v>6.22</v>
      </c>
      <c r="S1367" s="38" t="s">
        <v>2383</v>
      </c>
      <c r="T1367" s="38" t="s">
        <v>2380</v>
      </c>
      <c r="U1367" s="38" t="s">
        <v>2380</v>
      </c>
      <c r="V1367" s="38">
        <v>2</v>
      </c>
      <c r="W1367" s="38" t="s">
        <v>2380</v>
      </c>
      <c r="X1367" s="38" t="s">
        <v>8394</v>
      </c>
      <c r="Y1367" s="19" t="str">
        <f t="shared" si="109"/>
        <v>Prediabetes</v>
      </c>
    </row>
    <row r="1368" spans="1:25" x14ac:dyDescent="0.35">
      <c r="A1368" s="3" t="s">
        <v>1005</v>
      </c>
      <c r="B1368" s="3">
        <v>27.92</v>
      </c>
      <c r="C1368" s="3">
        <v>5.79</v>
      </c>
      <c r="D1368" s="3" t="s">
        <v>2380</v>
      </c>
      <c r="E1368" s="3" t="s">
        <v>2380</v>
      </c>
      <c r="F1368" s="3" t="s">
        <v>2380</v>
      </c>
      <c r="G1368" s="3">
        <v>1</v>
      </c>
      <c r="H1368" s="3" t="s">
        <v>2380</v>
      </c>
      <c r="I1368" s="14">
        <v>180</v>
      </c>
      <c r="J1368" s="14" t="str">
        <f t="shared" si="107"/>
        <v>No</v>
      </c>
      <c r="K1368" s="14">
        <f t="shared" si="105"/>
        <v>1</v>
      </c>
      <c r="L1368" s="14" t="str">
        <f t="shared" si="108"/>
        <v>No</v>
      </c>
      <c r="M1368" s="14" t="str">
        <f t="shared" si="106"/>
        <v>No</v>
      </c>
      <c r="N1368" s="28">
        <v>27.92</v>
      </c>
      <c r="O1368" s="19" t="str" cm="1">
        <f t="array" ref="O1368">_xlfn.IFS(N1368&lt;18.5,"Underweight",N1368&lt;25,"Normalweight",N1368&lt;30,"Overweight",N1368&gt;=30,"Obesity")</f>
        <v>Overweight</v>
      </c>
      <c r="P1368" s="38" t="s">
        <v>1005</v>
      </c>
      <c r="Q1368" s="28">
        <v>27.92</v>
      </c>
      <c r="R1368" s="38">
        <v>5.79</v>
      </c>
      <c r="S1368" s="38" t="s">
        <v>2380</v>
      </c>
      <c r="T1368" s="38" t="s">
        <v>2380</v>
      </c>
      <c r="U1368" s="38" t="s">
        <v>2380</v>
      </c>
      <c r="V1368" s="38">
        <v>1</v>
      </c>
      <c r="W1368" s="38" t="s">
        <v>2380</v>
      </c>
      <c r="X1368" s="38" t="s">
        <v>8392</v>
      </c>
      <c r="Y1368" s="19" t="str">
        <f t="shared" si="109"/>
        <v>Normal</v>
      </c>
    </row>
    <row r="1369" spans="1:25" x14ac:dyDescent="0.35">
      <c r="A1369" s="3" t="s">
        <v>1004</v>
      </c>
      <c r="B1369" s="3">
        <v>38.284999999999997</v>
      </c>
      <c r="C1369" s="3">
        <v>5.41</v>
      </c>
      <c r="D1369" s="3" t="s">
        <v>2380</v>
      </c>
      <c r="E1369" s="3" t="s">
        <v>2380</v>
      </c>
      <c r="F1369" s="3" t="s">
        <v>2380</v>
      </c>
      <c r="G1369" s="3" t="s">
        <v>2381</v>
      </c>
      <c r="H1369" s="3" t="s">
        <v>2380</v>
      </c>
      <c r="I1369" s="14">
        <v>180</v>
      </c>
      <c r="J1369" s="14" t="str">
        <f t="shared" si="107"/>
        <v>No</v>
      </c>
      <c r="K1369" s="14">
        <f t="shared" si="105"/>
        <v>0</v>
      </c>
      <c r="L1369" s="14" t="str">
        <f t="shared" si="108"/>
        <v>No</v>
      </c>
      <c r="M1369" s="14" t="str">
        <f t="shared" si="106"/>
        <v>No</v>
      </c>
      <c r="N1369" s="28">
        <v>38.284999999999997</v>
      </c>
      <c r="O1369" s="19" t="str" cm="1">
        <f t="array" ref="O1369">_xlfn.IFS(N1369&lt;18.5,"Underweight",N1369&lt;25,"Normalweight",N1369&lt;30,"Overweight",N1369&gt;=30,"Obesity")</f>
        <v>Obesity</v>
      </c>
      <c r="P1369" s="38" t="s">
        <v>1004</v>
      </c>
      <c r="Q1369" s="28">
        <v>38.284999999999997</v>
      </c>
      <c r="R1369" s="38">
        <v>5.41</v>
      </c>
      <c r="S1369" s="38" t="s">
        <v>2380</v>
      </c>
      <c r="T1369" s="38" t="s">
        <v>2380</v>
      </c>
      <c r="U1369" s="38" t="s">
        <v>2380</v>
      </c>
      <c r="V1369" s="38">
        <v>0</v>
      </c>
      <c r="W1369" s="38" t="s">
        <v>2380</v>
      </c>
      <c r="X1369" s="38" t="s">
        <v>8391</v>
      </c>
      <c r="Y1369" s="19" t="str">
        <f t="shared" si="109"/>
        <v>Normal</v>
      </c>
    </row>
    <row r="1370" spans="1:25" x14ac:dyDescent="0.35">
      <c r="A1370" s="3" t="s">
        <v>1003</v>
      </c>
      <c r="B1370" s="3">
        <v>16.48</v>
      </c>
      <c r="C1370" s="3">
        <v>11.05</v>
      </c>
      <c r="D1370" s="3" t="s">
        <v>2380</v>
      </c>
      <c r="E1370" s="3" t="s">
        <v>2380</v>
      </c>
      <c r="F1370" s="3" t="s">
        <v>2380</v>
      </c>
      <c r="G1370" s="3" t="s">
        <v>2381</v>
      </c>
      <c r="H1370" s="3" t="s">
        <v>2380</v>
      </c>
      <c r="I1370" s="14">
        <v>180</v>
      </c>
      <c r="J1370" s="14" t="str">
        <f t="shared" si="107"/>
        <v>No</v>
      </c>
      <c r="K1370" s="14">
        <f t="shared" si="105"/>
        <v>0</v>
      </c>
      <c r="L1370" s="14" t="str">
        <f t="shared" si="108"/>
        <v>No</v>
      </c>
      <c r="M1370" s="14" t="str">
        <f t="shared" si="106"/>
        <v>No</v>
      </c>
      <c r="N1370" s="28">
        <v>16.48</v>
      </c>
      <c r="O1370" s="19" t="str" cm="1">
        <f t="array" ref="O1370">_xlfn.IFS(N1370&lt;18.5,"Underweight",N1370&lt;25,"Normalweight",N1370&lt;30,"Overweight",N1370&gt;=30,"Obesity")</f>
        <v>Underweight</v>
      </c>
      <c r="P1370" s="38" t="s">
        <v>1003</v>
      </c>
      <c r="Q1370" s="28">
        <v>16.48</v>
      </c>
      <c r="R1370" s="38">
        <v>11.05</v>
      </c>
      <c r="S1370" s="38" t="s">
        <v>2380</v>
      </c>
      <c r="T1370" s="38" t="s">
        <v>2380</v>
      </c>
      <c r="U1370" s="38" t="s">
        <v>2380</v>
      </c>
      <c r="V1370" s="38">
        <v>0</v>
      </c>
      <c r="W1370" s="38" t="s">
        <v>2380</v>
      </c>
      <c r="X1370" s="38" t="s">
        <v>8394</v>
      </c>
      <c r="Y1370" s="19" t="str">
        <f t="shared" si="109"/>
        <v>Diabetes</v>
      </c>
    </row>
    <row r="1371" spans="1:25" x14ac:dyDescent="0.35">
      <c r="A1371" s="3" t="s">
        <v>1002</v>
      </c>
      <c r="B1371" s="3">
        <v>38.57</v>
      </c>
      <c r="C1371" s="3">
        <v>6.27</v>
      </c>
      <c r="D1371" s="3" t="s">
        <v>2380</v>
      </c>
      <c r="E1371" s="3" t="s">
        <v>2380</v>
      </c>
      <c r="F1371" s="3" t="s">
        <v>2380</v>
      </c>
      <c r="G1371" s="3" t="s">
        <v>2381</v>
      </c>
      <c r="H1371" s="3" t="s">
        <v>2380</v>
      </c>
      <c r="I1371" s="14">
        <v>180</v>
      </c>
      <c r="J1371" s="14" t="str">
        <f t="shared" si="107"/>
        <v>No</v>
      </c>
      <c r="K1371" s="14">
        <f t="shared" si="105"/>
        <v>0</v>
      </c>
      <c r="L1371" s="14" t="str">
        <f t="shared" si="108"/>
        <v>No</v>
      </c>
      <c r="M1371" s="14" t="str">
        <f t="shared" si="106"/>
        <v>No</v>
      </c>
      <c r="N1371" s="28">
        <v>38.57</v>
      </c>
      <c r="O1371" s="19" t="str" cm="1">
        <f t="array" ref="O1371">_xlfn.IFS(N1371&lt;18.5,"Underweight",N1371&lt;25,"Normalweight",N1371&lt;30,"Overweight",N1371&gt;=30,"Obesity")</f>
        <v>Obesity</v>
      </c>
      <c r="P1371" s="38" t="s">
        <v>1002</v>
      </c>
      <c r="Q1371" s="28">
        <v>38.57</v>
      </c>
      <c r="R1371" s="38">
        <v>6.27</v>
      </c>
      <c r="S1371" s="38" t="s">
        <v>2380</v>
      </c>
      <c r="T1371" s="38" t="s">
        <v>2380</v>
      </c>
      <c r="U1371" s="38" t="s">
        <v>2380</v>
      </c>
      <c r="V1371" s="38">
        <v>0</v>
      </c>
      <c r="W1371" s="38" t="s">
        <v>2380</v>
      </c>
      <c r="X1371" s="38" t="s">
        <v>8391</v>
      </c>
      <c r="Y1371" s="19" t="str">
        <f t="shared" si="109"/>
        <v>Prediabetes</v>
      </c>
    </row>
    <row r="1372" spans="1:25" x14ac:dyDescent="0.35">
      <c r="A1372" s="3" t="s">
        <v>1001</v>
      </c>
      <c r="B1372" s="3">
        <v>43.85</v>
      </c>
      <c r="C1372" s="3">
        <v>4.7699999999999996</v>
      </c>
      <c r="D1372" s="3" t="s">
        <v>2382</v>
      </c>
      <c r="E1372" s="3" t="s">
        <v>2380</v>
      </c>
      <c r="F1372" s="3" t="s">
        <v>2380</v>
      </c>
      <c r="G1372" s="3" t="s">
        <v>2381</v>
      </c>
      <c r="H1372" s="3" t="s">
        <v>2380</v>
      </c>
      <c r="I1372" s="14">
        <v>180</v>
      </c>
      <c r="J1372" s="14" t="str">
        <f t="shared" si="107"/>
        <v>No</v>
      </c>
      <c r="K1372" s="14">
        <f t="shared" si="105"/>
        <v>0</v>
      </c>
      <c r="L1372" s="14" t="str">
        <f t="shared" si="108"/>
        <v>No</v>
      </c>
      <c r="M1372" s="14" t="str">
        <f t="shared" si="106"/>
        <v>Yes</v>
      </c>
      <c r="N1372" s="28">
        <v>43.85</v>
      </c>
      <c r="O1372" s="19" t="str" cm="1">
        <f t="array" ref="O1372">_xlfn.IFS(N1372&lt;18.5,"Underweight",N1372&lt;25,"Normalweight",N1372&lt;30,"Overweight",N1372&gt;=30,"Obesity")</f>
        <v>Obesity</v>
      </c>
      <c r="P1372" s="38" t="s">
        <v>1001</v>
      </c>
      <c r="Q1372" s="28">
        <v>43.85</v>
      </c>
      <c r="R1372" s="38">
        <v>4.7699999999999996</v>
      </c>
      <c r="S1372" s="38" t="s">
        <v>2383</v>
      </c>
      <c r="T1372" s="38" t="s">
        <v>2380</v>
      </c>
      <c r="U1372" s="38" t="s">
        <v>2380</v>
      </c>
      <c r="V1372" s="38">
        <v>0</v>
      </c>
      <c r="W1372" s="38" t="s">
        <v>2380</v>
      </c>
      <c r="X1372" s="38" t="s">
        <v>8391</v>
      </c>
      <c r="Y1372" s="19" t="str">
        <f t="shared" si="109"/>
        <v>Normal</v>
      </c>
    </row>
    <row r="1373" spans="1:25" x14ac:dyDescent="0.35">
      <c r="A1373" s="3" t="s">
        <v>1000</v>
      </c>
      <c r="B1373" s="3">
        <v>30.11</v>
      </c>
      <c r="C1373" s="3">
        <v>4.08</v>
      </c>
      <c r="D1373" s="3" t="s">
        <v>2380</v>
      </c>
      <c r="E1373" s="3" t="s">
        <v>2380</v>
      </c>
      <c r="F1373" s="3" t="s">
        <v>2380</v>
      </c>
      <c r="G1373" s="3" t="s">
        <v>2381</v>
      </c>
      <c r="H1373" s="3" t="s">
        <v>2380</v>
      </c>
      <c r="I1373" s="14">
        <v>180</v>
      </c>
      <c r="J1373" s="14" t="str">
        <f t="shared" si="107"/>
        <v>No</v>
      </c>
      <c r="K1373" s="14">
        <f t="shared" si="105"/>
        <v>0</v>
      </c>
      <c r="L1373" s="14" t="str">
        <f t="shared" si="108"/>
        <v>No</v>
      </c>
      <c r="M1373" s="14" t="str">
        <f t="shared" si="106"/>
        <v>No</v>
      </c>
      <c r="N1373" s="28">
        <v>30.11</v>
      </c>
      <c r="O1373" s="19" t="str" cm="1">
        <f t="array" ref="O1373">_xlfn.IFS(N1373&lt;18.5,"Underweight",N1373&lt;25,"Normalweight",N1373&lt;30,"Overweight",N1373&gt;=30,"Obesity")</f>
        <v>Obesity</v>
      </c>
      <c r="P1373" s="38" t="s">
        <v>1000</v>
      </c>
      <c r="Q1373" s="28">
        <v>30.11</v>
      </c>
      <c r="R1373" s="38">
        <v>4.08</v>
      </c>
      <c r="S1373" s="38" t="s">
        <v>2380</v>
      </c>
      <c r="T1373" s="38" t="s">
        <v>2380</v>
      </c>
      <c r="U1373" s="38" t="s">
        <v>2380</v>
      </c>
      <c r="V1373" s="38">
        <v>0</v>
      </c>
      <c r="W1373" s="38" t="s">
        <v>2380</v>
      </c>
      <c r="X1373" s="38" t="s">
        <v>8391</v>
      </c>
      <c r="Y1373" s="19" t="str">
        <f t="shared" si="109"/>
        <v>Normal</v>
      </c>
    </row>
    <row r="1374" spans="1:25" x14ac:dyDescent="0.35">
      <c r="A1374" s="3" t="s">
        <v>999</v>
      </c>
      <c r="B1374" s="3">
        <v>31.59</v>
      </c>
      <c r="C1374" s="3">
        <v>6.01</v>
      </c>
      <c r="D1374" s="3" t="s">
        <v>2380</v>
      </c>
      <c r="E1374" s="3" t="s">
        <v>2380</v>
      </c>
      <c r="F1374" s="3" t="s">
        <v>2380</v>
      </c>
      <c r="G1374" s="3" t="s">
        <v>2381</v>
      </c>
      <c r="H1374" s="3" t="s">
        <v>2380</v>
      </c>
      <c r="I1374" s="14">
        <v>180</v>
      </c>
      <c r="J1374" s="14" t="str">
        <f t="shared" si="107"/>
        <v>No</v>
      </c>
      <c r="K1374" s="14">
        <f t="shared" si="105"/>
        <v>0</v>
      </c>
      <c r="L1374" s="14" t="str">
        <f t="shared" si="108"/>
        <v>No</v>
      </c>
      <c r="M1374" s="14" t="str">
        <f t="shared" si="106"/>
        <v>No</v>
      </c>
      <c r="N1374" s="28">
        <v>31.59</v>
      </c>
      <c r="O1374" s="19" t="str" cm="1">
        <f t="array" ref="O1374">_xlfn.IFS(N1374&lt;18.5,"Underweight",N1374&lt;25,"Normalweight",N1374&lt;30,"Overweight",N1374&gt;=30,"Obesity")</f>
        <v>Obesity</v>
      </c>
      <c r="P1374" s="38" t="s">
        <v>999</v>
      </c>
      <c r="Q1374" s="28">
        <v>31.59</v>
      </c>
      <c r="R1374" s="38">
        <v>6.01</v>
      </c>
      <c r="S1374" s="38" t="s">
        <v>2380</v>
      </c>
      <c r="T1374" s="38" t="s">
        <v>2380</v>
      </c>
      <c r="U1374" s="38" t="s">
        <v>2380</v>
      </c>
      <c r="V1374" s="38">
        <v>0</v>
      </c>
      <c r="W1374" s="38" t="s">
        <v>2380</v>
      </c>
      <c r="X1374" s="38" t="s">
        <v>8391</v>
      </c>
      <c r="Y1374" s="19" t="str">
        <f t="shared" si="109"/>
        <v>Prediabetes</v>
      </c>
    </row>
    <row r="1375" spans="1:25" x14ac:dyDescent="0.35">
      <c r="A1375" s="3" t="s">
        <v>998</v>
      </c>
      <c r="B1375" s="3">
        <v>40.15</v>
      </c>
      <c r="C1375" s="3">
        <v>11.84</v>
      </c>
      <c r="D1375" s="3" t="s">
        <v>2380</v>
      </c>
      <c r="E1375" s="3" t="s">
        <v>2380</v>
      </c>
      <c r="F1375" s="3" t="s">
        <v>2380</v>
      </c>
      <c r="G1375" s="3" t="s">
        <v>2381</v>
      </c>
      <c r="H1375" s="3" t="s">
        <v>2380</v>
      </c>
      <c r="I1375" s="14">
        <v>180</v>
      </c>
      <c r="J1375" s="14" t="str">
        <f t="shared" si="107"/>
        <v>No</v>
      </c>
      <c r="K1375" s="14">
        <f t="shared" si="105"/>
        <v>0</v>
      </c>
      <c r="L1375" s="14" t="str">
        <f t="shared" si="108"/>
        <v>No</v>
      </c>
      <c r="M1375" s="14" t="str">
        <f t="shared" si="106"/>
        <v>No</v>
      </c>
      <c r="N1375" s="28">
        <v>40.15</v>
      </c>
      <c r="O1375" s="19" t="str" cm="1">
        <f t="array" ref="O1375">_xlfn.IFS(N1375&lt;18.5,"Underweight",N1375&lt;25,"Normalweight",N1375&lt;30,"Overweight",N1375&gt;=30,"Obesity")</f>
        <v>Obesity</v>
      </c>
      <c r="P1375" s="38" t="s">
        <v>998</v>
      </c>
      <c r="Q1375" s="28">
        <v>40.15</v>
      </c>
      <c r="R1375" s="38">
        <v>11.84</v>
      </c>
      <c r="S1375" s="38" t="s">
        <v>2380</v>
      </c>
      <c r="T1375" s="38" t="s">
        <v>2380</v>
      </c>
      <c r="U1375" s="38" t="s">
        <v>2380</v>
      </c>
      <c r="V1375" s="38">
        <v>0</v>
      </c>
      <c r="W1375" s="38" t="s">
        <v>2380</v>
      </c>
      <c r="X1375" s="38" t="s">
        <v>8391</v>
      </c>
      <c r="Y1375" s="19" t="str">
        <f t="shared" si="109"/>
        <v>Diabetes</v>
      </c>
    </row>
    <row r="1376" spans="1:25" x14ac:dyDescent="0.35">
      <c r="A1376" s="3" t="s">
        <v>997</v>
      </c>
      <c r="B1376" s="3">
        <v>40.700000000000003</v>
      </c>
      <c r="C1376" s="3">
        <v>6.27</v>
      </c>
      <c r="D1376" s="3" t="s">
        <v>2382</v>
      </c>
      <c r="E1376" s="3" t="s">
        <v>2380</v>
      </c>
      <c r="F1376" s="3" t="s">
        <v>2383</v>
      </c>
      <c r="G1376" s="3">
        <v>1</v>
      </c>
      <c r="H1376" s="3" t="s">
        <v>2380</v>
      </c>
      <c r="I1376" s="14">
        <v>180</v>
      </c>
      <c r="J1376" s="14" t="str">
        <f t="shared" si="107"/>
        <v>No</v>
      </c>
      <c r="K1376" s="14">
        <f t="shared" si="105"/>
        <v>1</v>
      </c>
      <c r="L1376" s="14" t="str">
        <f t="shared" si="108"/>
        <v>No</v>
      </c>
      <c r="M1376" s="14" t="str">
        <f t="shared" si="106"/>
        <v>Yes</v>
      </c>
      <c r="N1376" s="28">
        <v>40.700000000000003</v>
      </c>
      <c r="O1376" s="19" t="str" cm="1">
        <f t="array" ref="O1376">_xlfn.IFS(N1376&lt;18.5,"Underweight",N1376&lt;25,"Normalweight",N1376&lt;30,"Overweight",N1376&gt;=30,"Obesity")</f>
        <v>Obesity</v>
      </c>
      <c r="P1376" s="38" t="s">
        <v>997</v>
      </c>
      <c r="Q1376" s="28">
        <v>40.700000000000003</v>
      </c>
      <c r="R1376" s="38">
        <v>6.27</v>
      </c>
      <c r="S1376" s="38" t="s">
        <v>2383</v>
      </c>
      <c r="T1376" s="38" t="s">
        <v>2380</v>
      </c>
      <c r="U1376" s="38" t="s">
        <v>2383</v>
      </c>
      <c r="V1376" s="38">
        <v>1</v>
      </c>
      <c r="W1376" s="38" t="s">
        <v>2380</v>
      </c>
      <c r="X1376" s="38" t="s">
        <v>8391</v>
      </c>
      <c r="Y1376" s="19" t="str">
        <f t="shared" si="109"/>
        <v>Prediabetes</v>
      </c>
    </row>
    <row r="1377" spans="1:25" x14ac:dyDescent="0.35">
      <c r="A1377" s="3" t="s">
        <v>996</v>
      </c>
      <c r="B1377" s="3">
        <v>40.76</v>
      </c>
      <c r="C1377" s="3">
        <v>5.28</v>
      </c>
      <c r="D1377" s="3" t="s">
        <v>2380</v>
      </c>
      <c r="E1377" s="3" t="s">
        <v>2380</v>
      </c>
      <c r="F1377" s="3" t="s">
        <v>2380</v>
      </c>
      <c r="G1377" s="3" t="s">
        <v>2381</v>
      </c>
      <c r="H1377" s="3" t="s">
        <v>2380</v>
      </c>
      <c r="I1377" s="14">
        <v>180</v>
      </c>
      <c r="J1377" s="14" t="str">
        <f t="shared" si="107"/>
        <v>No</v>
      </c>
      <c r="K1377" s="14">
        <f t="shared" si="105"/>
        <v>0</v>
      </c>
      <c r="L1377" s="14" t="str">
        <f t="shared" si="108"/>
        <v>No</v>
      </c>
      <c r="M1377" s="14" t="str">
        <f t="shared" si="106"/>
        <v>No</v>
      </c>
      <c r="N1377" s="28">
        <v>40.76</v>
      </c>
      <c r="O1377" s="19" t="str" cm="1">
        <f t="array" ref="O1377">_xlfn.IFS(N1377&lt;18.5,"Underweight",N1377&lt;25,"Normalweight",N1377&lt;30,"Overweight",N1377&gt;=30,"Obesity")</f>
        <v>Obesity</v>
      </c>
      <c r="P1377" s="38" t="s">
        <v>996</v>
      </c>
      <c r="Q1377" s="28">
        <v>40.76</v>
      </c>
      <c r="R1377" s="38">
        <v>5.28</v>
      </c>
      <c r="S1377" s="38" t="s">
        <v>2380</v>
      </c>
      <c r="T1377" s="38" t="s">
        <v>2380</v>
      </c>
      <c r="U1377" s="38" t="s">
        <v>2380</v>
      </c>
      <c r="V1377" s="38">
        <v>0</v>
      </c>
      <c r="W1377" s="38" t="s">
        <v>2380</v>
      </c>
      <c r="X1377" s="38" t="s">
        <v>8391</v>
      </c>
      <c r="Y1377" s="19" t="str">
        <f t="shared" si="109"/>
        <v>Prediabetes</v>
      </c>
    </row>
    <row r="1378" spans="1:25" x14ac:dyDescent="0.35">
      <c r="A1378" s="3" t="s">
        <v>995</v>
      </c>
      <c r="B1378" s="3">
        <v>29.7</v>
      </c>
      <c r="C1378" s="3">
        <v>7.03</v>
      </c>
      <c r="D1378" s="3" t="s">
        <v>2380</v>
      </c>
      <c r="E1378" s="3" t="s">
        <v>2380</v>
      </c>
      <c r="F1378" s="3" t="s">
        <v>2380</v>
      </c>
      <c r="G1378" s="3" t="s">
        <v>2381</v>
      </c>
      <c r="H1378" s="3" t="s">
        <v>2380</v>
      </c>
      <c r="I1378" s="14">
        <v>180</v>
      </c>
      <c r="J1378" s="14" t="str">
        <f t="shared" si="107"/>
        <v>No</v>
      </c>
      <c r="K1378" s="14">
        <f t="shared" si="105"/>
        <v>0</v>
      </c>
      <c r="L1378" s="14" t="str">
        <f t="shared" si="108"/>
        <v>No</v>
      </c>
      <c r="M1378" s="14" t="str">
        <f t="shared" si="106"/>
        <v>No</v>
      </c>
      <c r="N1378" s="28">
        <v>29.7</v>
      </c>
      <c r="O1378" s="19" t="str" cm="1">
        <f t="array" ref="O1378">_xlfn.IFS(N1378&lt;18.5,"Underweight",N1378&lt;25,"Normalweight",N1378&lt;30,"Overweight",N1378&gt;=30,"Obesity")</f>
        <v>Overweight</v>
      </c>
      <c r="P1378" s="38" t="s">
        <v>995</v>
      </c>
      <c r="Q1378" s="28">
        <v>29.7</v>
      </c>
      <c r="R1378" s="38">
        <v>7.03</v>
      </c>
      <c r="S1378" s="38" t="s">
        <v>2380</v>
      </c>
      <c r="T1378" s="38" t="s">
        <v>2380</v>
      </c>
      <c r="U1378" s="38" t="s">
        <v>2380</v>
      </c>
      <c r="V1378" s="38">
        <v>0</v>
      </c>
      <c r="W1378" s="38" t="s">
        <v>2380</v>
      </c>
      <c r="X1378" s="38" t="s">
        <v>8392</v>
      </c>
      <c r="Y1378" s="19" t="str">
        <f t="shared" si="109"/>
        <v>Diabetes</v>
      </c>
    </row>
    <row r="1379" spans="1:25" x14ac:dyDescent="0.35">
      <c r="A1379" s="3" t="s">
        <v>994</v>
      </c>
      <c r="B1379" s="3">
        <v>40.58</v>
      </c>
      <c r="C1379" s="3">
        <v>5.32</v>
      </c>
      <c r="D1379" s="3" t="s">
        <v>2382</v>
      </c>
      <c r="E1379" s="3" t="s">
        <v>2380</v>
      </c>
      <c r="F1379" s="3" t="s">
        <v>2383</v>
      </c>
      <c r="G1379" s="3">
        <v>1</v>
      </c>
      <c r="H1379" s="3" t="s">
        <v>2380</v>
      </c>
      <c r="I1379" s="14">
        <v>180</v>
      </c>
      <c r="J1379" s="14" t="str">
        <f t="shared" si="107"/>
        <v>No</v>
      </c>
      <c r="K1379" s="14">
        <f t="shared" si="105"/>
        <v>1</v>
      </c>
      <c r="L1379" s="14" t="str">
        <f t="shared" si="108"/>
        <v>No</v>
      </c>
      <c r="M1379" s="14" t="str">
        <f t="shared" si="106"/>
        <v>Yes</v>
      </c>
      <c r="N1379" s="28">
        <v>40.58</v>
      </c>
      <c r="O1379" s="19" t="str" cm="1">
        <f t="array" ref="O1379">_xlfn.IFS(N1379&lt;18.5,"Underweight",N1379&lt;25,"Normalweight",N1379&lt;30,"Overweight",N1379&gt;=30,"Obesity")</f>
        <v>Obesity</v>
      </c>
      <c r="P1379" s="38" t="s">
        <v>994</v>
      </c>
      <c r="Q1379" s="28">
        <v>40.58</v>
      </c>
      <c r="R1379" s="38">
        <v>5.32</v>
      </c>
      <c r="S1379" s="38" t="s">
        <v>2383</v>
      </c>
      <c r="T1379" s="38" t="s">
        <v>2380</v>
      </c>
      <c r="U1379" s="38" t="s">
        <v>2383</v>
      </c>
      <c r="V1379" s="38">
        <v>1</v>
      </c>
      <c r="W1379" s="38" t="s">
        <v>2380</v>
      </c>
      <c r="X1379" s="38" t="s">
        <v>8391</v>
      </c>
      <c r="Y1379" s="19" t="str">
        <f t="shared" si="109"/>
        <v>Normal</v>
      </c>
    </row>
    <row r="1380" spans="1:25" x14ac:dyDescent="0.35">
      <c r="A1380" s="3" t="s">
        <v>993</v>
      </c>
      <c r="B1380" s="3">
        <v>33.06</v>
      </c>
      <c r="C1380" s="3">
        <v>9.59</v>
      </c>
      <c r="D1380" s="3" t="s">
        <v>2382</v>
      </c>
      <c r="E1380" s="3" t="s">
        <v>2380</v>
      </c>
      <c r="F1380" s="3" t="s">
        <v>2380</v>
      </c>
      <c r="G1380" s="3" t="s">
        <v>2381</v>
      </c>
      <c r="H1380" s="3" t="s">
        <v>2380</v>
      </c>
      <c r="I1380" s="14">
        <v>180</v>
      </c>
      <c r="J1380" s="14" t="str">
        <f t="shared" si="107"/>
        <v>No</v>
      </c>
      <c r="K1380" s="14">
        <f t="shared" si="105"/>
        <v>0</v>
      </c>
      <c r="L1380" s="14" t="str">
        <f t="shared" si="108"/>
        <v>No</v>
      </c>
      <c r="M1380" s="14" t="str">
        <f t="shared" si="106"/>
        <v>Yes</v>
      </c>
      <c r="N1380" s="28">
        <v>33.06</v>
      </c>
      <c r="O1380" s="19" t="str" cm="1">
        <f t="array" ref="O1380">_xlfn.IFS(N1380&lt;18.5,"Underweight",N1380&lt;25,"Normalweight",N1380&lt;30,"Overweight",N1380&gt;=30,"Obesity")</f>
        <v>Obesity</v>
      </c>
      <c r="P1380" s="38" t="s">
        <v>993</v>
      </c>
      <c r="Q1380" s="28">
        <v>33.06</v>
      </c>
      <c r="R1380" s="38">
        <v>9.59</v>
      </c>
      <c r="S1380" s="38" t="s">
        <v>2383</v>
      </c>
      <c r="T1380" s="38" t="s">
        <v>2380</v>
      </c>
      <c r="U1380" s="38" t="s">
        <v>2380</v>
      </c>
      <c r="V1380" s="38">
        <v>0</v>
      </c>
      <c r="W1380" s="38" t="s">
        <v>2380</v>
      </c>
      <c r="X1380" s="38" t="s">
        <v>8391</v>
      </c>
      <c r="Y1380" s="19" t="str">
        <f t="shared" si="109"/>
        <v>Diabetes</v>
      </c>
    </row>
    <row r="1381" spans="1:25" x14ac:dyDescent="0.35">
      <c r="A1381" s="3" t="s">
        <v>992</v>
      </c>
      <c r="B1381" s="3">
        <v>26.62</v>
      </c>
      <c r="C1381" s="3">
        <v>6.15</v>
      </c>
      <c r="D1381" s="3" t="s">
        <v>2382</v>
      </c>
      <c r="E1381" s="3" t="s">
        <v>2380</v>
      </c>
      <c r="F1381" s="3" t="s">
        <v>2380</v>
      </c>
      <c r="G1381" s="3" t="s">
        <v>2381</v>
      </c>
      <c r="H1381" s="3" t="s">
        <v>2380</v>
      </c>
      <c r="I1381" s="14">
        <v>180</v>
      </c>
      <c r="J1381" s="14" t="str">
        <f t="shared" si="107"/>
        <v>No</v>
      </c>
      <c r="K1381" s="14">
        <f t="shared" si="105"/>
        <v>0</v>
      </c>
      <c r="L1381" s="14" t="str">
        <f t="shared" si="108"/>
        <v>No</v>
      </c>
      <c r="M1381" s="14" t="str">
        <f t="shared" si="106"/>
        <v>Yes</v>
      </c>
      <c r="N1381" s="28">
        <v>26.62</v>
      </c>
      <c r="O1381" s="19" t="str" cm="1">
        <f t="array" ref="O1381">_xlfn.IFS(N1381&lt;18.5,"Underweight",N1381&lt;25,"Normalweight",N1381&lt;30,"Overweight",N1381&gt;=30,"Obesity")</f>
        <v>Overweight</v>
      </c>
      <c r="P1381" s="38" t="s">
        <v>992</v>
      </c>
      <c r="Q1381" s="28">
        <v>26.62</v>
      </c>
      <c r="R1381" s="38">
        <v>6.15</v>
      </c>
      <c r="S1381" s="38" t="s">
        <v>2383</v>
      </c>
      <c r="T1381" s="38" t="s">
        <v>2380</v>
      </c>
      <c r="U1381" s="38" t="s">
        <v>2380</v>
      </c>
      <c r="V1381" s="38">
        <v>0</v>
      </c>
      <c r="W1381" s="38" t="s">
        <v>2380</v>
      </c>
      <c r="X1381" s="38" t="s">
        <v>8392</v>
      </c>
      <c r="Y1381" s="19" t="str">
        <f t="shared" si="109"/>
        <v>Prediabetes</v>
      </c>
    </row>
    <row r="1382" spans="1:25" x14ac:dyDescent="0.35">
      <c r="A1382" s="3" t="s">
        <v>991</v>
      </c>
      <c r="B1382" s="3">
        <v>37.1</v>
      </c>
      <c r="C1382" s="3">
        <v>11.08</v>
      </c>
      <c r="D1382" s="3" t="s">
        <v>2380</v>
      </c>
      <c r="E1382" s="3" t="s">
        <v>2380</v>
      </c>
      <c r="F1382" s="3" t="s">
        <v>2380</v>
      </c>
      <c r="G1382" s="3" t="s">
        <v>2381</v>
      </c>
      <c r="H1382" s="3" t="s">
        <v>2380</v>
      </c>
      <c r="I1382" s="14">
        <v>180</v>
      </c>
      <c r="J1382" s="14" t="str">
        <f t="shared" si="107"/>
        <v>No</v>
      </c>
      <c r="K1382" s="14">
        <f t="shared" si="105"/>
        <v>0</v>
      </c>
      <c r="L1382" s="14" t="str">
        <f t="shared" si="108"/>
        <v>No</v>
      </c>
      <c r="M1382" s="14" t="str">
        <f t="shared" si="106"/>
        <v>No</v>
      </c>
      <c r="N1382" s="28">
        <v>37.1</v>
      </c>
      <c r="O1382" s="19" t="str" cm="1">
        <f t="array" ref="O1382">_xlfn.IFS(N1382&lt;18.5,"Underweight",N1382&lt;25,"Normalweight",N1382&lt;30,"Overweight",N1382&gt;=30,"Obesity")</f>
        <v>Obesity</v>
      </c>
      <c r="P1382" s="38" t="s">
        <v>991</v>
      </c>
      <c r="Q1382" s="28">
        <v>37.1</v>
      </c>
      <c r="R1382" s="38">
        <v>11.08</v>
      </c>
      <c r="S1382" s="38" t="s">
        <v>2380</v>
      </c>
      <c r="T1382" s="38" t="s">
        <v>2380</v>
      </c>
      <c r="U1382" s="38" t="s">
        <v>2380</v>
      </c>
      <c r="V1382" s="38">
        <v>0</v>
      </c>
      <c r="W1382" s="38" t="s">
        <v>2380</v>
      </c>
      <c r="X1382" s="38" t="s">
        <v>8391</v>
      </c>
      <c r="Y1382" s="19" t="str">
        <f t="shared" si="109"/>
        <v>Diabetes</v>
      </c>
    </row>
    <row r="1383" spans="1:25" x14ac:dyDescent="0.35">
      <c r="A1383" s="3" t="s">
        <v>990</v>
      </c>
      <c r="B1383" s="3">
        <v>18.28</v>
      </c>
      <c r="C1383" s="3">
        <v>7.95</v>
      </c>
      <c r="D1383" s="3" t="s">
        <v>2380</v>
      </c>
      <c r="E1383" s="3" t="s">
        <v>2380</v>
      </c>
      <c r="F1383" s="3" t="s">
        <v>2380</v>
      </c>
      <c r="G1383" s="3" t="s">
        <v>2381</v>
      </c>
      <c r="H1383" s="3" t="s">
        <v>2380</v>
      </c>
      <c r="I1383" s="14">
        <v>180</v>
      </c>
      <c r="J1383" s="14" t="str">
        <f t="shared" si="107"/>
        <v>No</v>
      </c>
      <c r="K1383" s="14">
        <f t="shared" si="105"/>
        <v>0</v>
      </c>
      <c r="L1383" s="14" t="str">
        <f t="shared" si="108"/>
        <v>No</v>
      </c>
      <c r="M1383" s="14" t="str">
        <f t="shared" si="106"/>
        <v>No</v>
      </c>
      <c r="N1383" s="28">
        <v>18.28</v>
      </c>
      <c r="O1383" s="19" t="str" cm="1">
        <f t="array" ref="O1383">_xlfn.IFS(N1383&lt;18.5,"Underweight",N1383&lt;25,"Normalweight",N1383&lt;30,"Overweight",N1383&gt;=30,"Obesity")</f>
        <v>Underweight</v>
      </c>
      <c r="P1383" s="38" t="s">
        <v>990</v>
      </c>
      <c r="Q1383" s="28">
        <v>18.28</v>
      </c>
      <c r="R1383" s="38">
        <v>7.95</v>
      </c>
      <c r="S1383" s="38" t="s">
        <v>2380</v>
      </c>
      <c r="T1383" s="38" t="s">
        <v>2380</v>
      </c>
      <c r="U1383" s="38" t="s">
        <v>2380</v>
      </c>
      <c r="V1383" s="38">
        <v>0</v>
      </c>
      <c r="W1383" s="38" t="s">
        <v>2380</v>
      </c>
      <c r="X1383" s="38" t="s">
        <v>8394</v>
      </c>
      <c r="Y1383" s="19" t="str">
        <f t="shared" si="109"/>
        <v>Diabetes</v>
      </c>
    </row>
    <row r="1384" spans="1:25" x14ac:dyDescent="0.35">
      <c r="A1384" s="3" t="s">
        <v>989</v>
      </c>
      <c r="B1384" s="3">
        <v>35.814999999999998</v>
      </c>
      <c r="C1384" s="3">
        <v>6.23</v>
      </c>
      <c r="D1384" s="3" t="s">
        <v>2380</v>
      </c>
      <c r="E1384" s="3" t="s">
        <v>2380</v>
      </c>
      <c r="F1384" s="3" t="s">
        <v>2380</v>
      </c>
      <c r="G1384" s="3" t="s">
        <v>2381</v>
      </c>
      <c r="H1384" s="3" t="s">
        <v>2380</v>
      </c>
      <c r="I1384" s="14">
        <v>180</v>
      </c>
      <c r="J1384" s="14" t="str">
        <f t="shared" si="107"/>
        <v>No</v>
      </c>
      <c r="K1384" s="14">
        <f t="shared" si="105"/>
        <v>0</v>
      </c>
      <c r="L1384" s="14" t="str">
        <f t="shared" si="108"/>
        <v>No</v>
      </c>
      <c r="M1384" s="14" t="str">
        <f t="shared" si="106"/>
        <v>No</v>
      </c>
      <c r="N1384" s="28">
        <v>35.814999999999998</v>
      </c>
      <c r="O1384" s="19" t="str" cm="1">
        <f t="array" ref="O1384">_xlfn.IFS(N1384&lt;18.5,"Underweight",N1384&lt;25,"Normalweight",N1384&lt;30,"Overweight",N1384&gt;=30,"Obesity")</f>
        <v>Obesity</v>
      </c>
      <c r="P1384" s="38" t="s">
        <v>989</v>
      </c>
      <c r="Q1384" s="28">
        <v>35.814999999999998</v>
      </c>
      <c r="R1384" s="38">
        <v>6.23</v>
      </c>
      <c r="S1384" s="38" t="s">
        <v>2380</v>
      </c>
      <c r="T1384" s="38" t="s">
        <v>2380</v>
      </c>
      <c r="U1384" s="38" t="s">
        <v>2380</v>
      </c>
      <c r="V1384" s="38">
        <v>0</v>
      </c>
      <c r="W1384" s="38" t="s">
        <v>2380</v>
      </c>
      <c r="X1384" s="38" t="s">
        <v>8391</v>
      </c>
      <c r="Y1384" s="19" t="str">
        <f t="shared" si="109"/>
        <v>Normal</v>
      </c>
    </row>
    <row r="1385" spans="1:25" x14ac:dyDescent="0.35">
      <c r="A1385" s="3" t="s">
        <v>988</v>
      </c>
      <c r="B1385" s="3">
        <v>30.69</v>
      </c>
      <c r="C1385" s="3">
        <v>6.5</v>
      </c>
      <c r="D1385" s="3" t="s">
        <v>2380</v>
      </c>
      <c r="E1385" s="3" t="s">
        <v>2380</v>
      </c>
      <c r="F1385" s="3" t="s">
        <v>2380</v>
      </c>
      <c r="G1385" s="3" t="s">
        <v>2381</v>
      </c>
      <c r="H1385" s="3" t="s">
        <v>2380</v>
      </c>
      <c r="I1385" s="14">
        <v>180</v>
      </c>
      <c r="J1385" s="14" t="str">
        <f t="shared" si="107"/>
        <v>No</v>
      </c>
      <c r="K1385" s="14">
        <f t="shared" si="105"/>
        <v>0</v>
      </c>
      <c r="L1385" s="14" t="str">
        <f t="shared" si="108"/>
        <v>No</v>
      </c>
      <c r="M1385" s="14" t="str">
        <f t="shared" si="106"/>
        <v>No</v>
      </c>
      <c r="N1385" s="28">
        <v>30.69</v>
      </c>
      <c r="O1385" s="19" t="str" cm="1">
        <f t="array" ref="O1385">_xlfn.IFS(N1385&lt;18.5,"Underweight",N1385&lt;25,"Normalweight",N1385&lt;30,"Overweight",N1385&gt;=30,"Obesity")</f>
        <v>Obesity</v>
      </c>
      <c r="P1385" s="38" t="s">
        <v>988</v>
      </c>
      <c r="Q1385" s="28">
        <v>30.69</v>
      </c>
      <c r="R1385" s="38">
        <v>6.5</v>
      </c>
      <c r="S1385" s="38" t="s">
        <v>2380</v>
      </c>
      <c r="T1385" s="38" t="s">
        <v>2380</v>
      </c>
      <c r="U1385" s="38" t="s">
        <v>2380</v>
      </c>
      <c r="V1385" s="38">
        <v>0</v>
      </c>
      <c r="W1385" s="38" t="s">
        <v>2380</v>
      </c>
      <c r="X1385" s="38" t="s">
        <v>8391</v>
      </c>
      <c r="Y1385" s="19" t="str">
        <f t="shared" si="109"/>
        <v>Normal</v>
      </c>
    </row>
    <row r="1386" spans="1:25" x14ac:dyDescent="0.35">
      <c r="A1386" s="3" t="s">
        <v>987</v>
      </c>
      <c r="B1386" s="3">
        <v>26.125</v>
      </c>
      <c r="C1386" s="3">
        <v>5.22</v>
      </c>
      <c r="D1386" s="3" t="s">
        <v>2380</v>
      </c>
      <c r="E1386" s="3" t="s">
        <v>2380</v>
      </c>
      <c r="F1386" s="3" t="s">
        <v>2380</v>
      </c>
      <c r="G1386" s="3" t="s">
        <v>2381</v>
      </c>
      <c r="H1386" s="3" t="s">
        <v>2380</v>
      </c>
      <c r="I1386" s="14">
        <v>180</v>
      </c>
      <c r="J1386" s="14" t="str">
        <f t="shared" si="107"/>
        <v>No</v>
      </c>
      <c r="K1386" s="14">
        <f t="shared" si="105"/>
        <v>0</v>
      </c>
      <c r="L1386" s="14" t="str">
        <f t="shared" si="108"/>
        <v>No</v>
      </c>
      <c r="M1386" s="14" t="str">
        <f t="shared" si="106"/>
        <v>No</v>
      </c>
      <c r="N1386" s="28">
        <v>26.125</v>
      </c>
      <c r="O1386" s="19" t="str" cm="1">
        <f t="array" ref="O1386">_xlfn.IFS(N1386&lt;18.5,"Underweight",N1386&lt;25,"Normalweight",N1386&lt;30,"Overweight",N1386&gt;=30,"Obesity")</f>
        <v>Overweight</v>
      </c>
      <c r="P1386" s="38" t="s">
        <v>987</v>
      </c>
      <c r="Q1386" s="28">
        <v>26.125</v>
      </c>
      <c r="R1386" s="38">
        <v>5.22</v>
      </c>
      <c r="S1386" s="38" t="s">
        <v>2380</v>
      </c>
      <c r="T1386" s="38" t="s">
        <v>2380</v>
      </c>
      <c r="U1386" s="38" t="s">
        <v>2380</v>
      </c>
      <c r="V1386" s="38">
        <v>0</v>
      </c>
      <c r="W1386" s="38" t="s">
        <v>2380</v>
      </c>
      <c r="X1386" s="38" t="s">
        <v>8392</v>
      </c>
      <c r="Y1386" s="19" t="str">
        <f t="shared" si="109"/>
        <v>Prediabetes</v>
      </c>
    </row>
    <row r="1387" spans="1:25" x14ac:dyDescent="0.35">
      <c r="A1387" s="3" t="s">
        <v>986</v>
      </c>
      <c r="B1387" s="3">
        <v>34.58</v>
      </c>
      <c r="C1387" s="3">
        <v>6.3</v>
      </c>
      <c r="D1387" s="3" t="s">
        <v>2380</v>
      </c>
      <c r="E1387" s="3" t="s">
        <v>2380</v>
      </c>
      <c r="F1387" s="3" t="s">
        <v>2383</v>
      </c>
      <c r="G1387" s="3">
        <v>1</v>
      </c>
      <c r="H1387" s="3" t="s">
        <v>2380</v>
      </c>
      <c r="I1387" s="14">
        <v>180</v>
      </c>
      <c r="J1387" s="14" t="str">
        <f t="shared" si="107"/>
        <v>No</v>
      </c>
      <c r="K1387" s="14">
        <f t="shared" si="105"/>
        <v>1</v>
      </c>
      <c r="L1387" s="14" t="str">
        <f t="shared" si="108"/>
        <v>No</v>
      </c>
      <c r="M1387" s="14" t="str">
        <f t="shared" si="106"/>
        <v>No</v>
      </c>
      <c r="N1387" s="28">
        <v>34.58</v>
      </c>
      <c r="O1387" s="19" t="str" cm="1">
        <f t="array" ref="O1387">_xlfn.IFS(N1387&lt;18.5,"Underweight",N1387&lt;25,"Normalweight",N1387&lt;30,"Overweight",N1387&gt;=30,"Obesity")</f>
        <v>Obesity</v>
      </c>
      <c r="P1387" s="38" t="s">
        <v>986</v>
      </c>
      <c r="Q1387" s="28">
        <v>34.58</v>
      </c>
      <c r="R1387" s="38">
        <v>6.3</v>
      </c>
      <c r="S1387" s="38" t="s">
        <v>2380</v>
      </c>
      <c r="T1387" s="38" t="s">
        <v>2380</v>
      </c>
      <c r="U1387" s="38" t="s">
        <v>2383</v>
      </c>
      <c r="V1387" s="38">
        <v>1</v>
      </c>
      <c r="W1387" s="38" t="s">
        <v>2380</v>
      </c>
      <c r="X1387" s="38" t="s">
        <v>8391</v>
      </c>
      <c r="Y1387" s="19" t="str">
        <f t="shared" si="109"/>
        <v>Prediabetes</v>
      </c>
    </row>
    <row r="1388" spans="1:25" x14ac:dyDescent="0.35">
      <c r="A1388" s="3" t="s">
        <v>985</v>
      </c>
      <c r="B1388" s="3">
        <v>27.4</v>
      </c>
      <c r="C1388" s="3">
        <v>8.84</v>
      </c>
      <c r="D1388" s="3" t="s">
        <v>2380</v>
      </c>
      <c r="E1388" s="3" t="s">
        <v>2380</v>
      </c>
      <c r="F1388" s="3" t="s">
        <v>2380</v>
      </c>
      <c r="G1388" s="3" t="s">
        <v>2381</v>
      </c>
      <c r="H1388" s="3" t="s">
        <v>2380</v>
      </c>
      <c r="I1388" s="14">
        <v>180</v>
      </c>
      <c r="J1388" s="14" t="str">
        <f t="shared" si="107"/>
        <v>No</v>
      </c>
      <c r="K1388" s="14">
        <f t="shared" si="105"/>
        <v>0</v>
      </c>
      <c r="L1388" s="14" t="str">
        <f t="shared" si="108"/>
        <v>No</v>
      </c>
      <c r="M1388" s="14" t="str">
        <f t="shared" si="106"/>
        <v>No</v>
      </c>
      <c r="N1388" s="28">
        <v>27.4</v>
      </c>
      <c r="O1388" s="19" t="str" cm="1">
        <f t="array" ref="O1388">_xlfn.IFS(N1388&lt;18.5,"Underweight",N1388&lt;25,"Normalweight",N1388&lt;30,"Overweight",N1388&gt;=30,"Obesity")</f>
        <v>Overweight</v>
      </c>
      <c r="P1388" s="38" t="s">
        <v>985</v>
      </c>
      <c r="Q1388" s="28">
        <v>27.4</v>
      </c>
      <c r="R1388" s="38">
        <v>8.84</v>
      </c>
      <c r="S1388" s="38" t="s">
        <v>2380</v>
      </c>
      <c r="T1388" s="38" t="s">
        <v>2380</v>
      </c>
      <c r="U1388" s="38" t="s">
        <v>2380</v>
      </c>
      <c r="V1388" s="38">
        <v>0</v>
      </c>
      <c r="W1388" s="38" t="s">
        <v>2380</v>
      </c>
      <c r="X1388" s="38" t="s">
        <v>8392</v>
      </c>
      <c r="Y1388" s="19" t="str">
        <f t="shared" si="109"/>
        <v>Diabetes</v>
      </c>
    </row>
    <row r="1389" spans="1:25" x14ac:dyDescent="0.35">
      <c r="A1389" s="3" t="s">
        <v>984</v>
      </c>
      <c r="B1389" s="3">
        <v>27.53</v>
      </c>
      <c r="C1389" s="3">
        <v>4.1100000000000003</v>
      </c>
      <c r="D1389" s="3" t="s">
        <v>2380</v>
      </c>
      <c r="E1389" s="3" t="s">
        <v>2380</v>
      </c>
      <c r="F1389" s="3" t="s">
        <v>2380</v>
      </c>
      <c r="G1389" s="3">
        <v>1</v>
      </c>
      <c r="H1389" s="3" t="s">
        <v>2380</v>
      </c>
      <c r="I1389" s="14">
        <v>180</v>
      </c>
      <c r="J1389" s="14" t="str">
        <f t="shared" si="107"/>
        <v>No</v>
      </c>
      <c r="K1389" s="14">
        <f t="shared" si="105"/>
        <v>1</v>
      </c>
      <c r="L1389" s="14" t="str">
        <f t="shared" si="108"/>
        <v>No</v>
      </c>
      <c r="M1389" s="14" t="str">
        <f t="shared" si="106"/>
        <v>No</v>
      </c>
      <c r="N1389" s="28">
        <v>27.53</v>
      </c>
      <c r="O1389" s="19" t="str" cm="1">
        <f t="array" ref="O1389">_xlfn.IFS(N1389&lt;18.5,"Underweight",N1389&lt;25,"Normalweight",N1389&lt;30,"Overweight",N1389&gt;=30,"Obesity")</f>
        <v>Overweight</v>
      </c>
      <c r="P1389" s="38" t="s">
        <v>984</v>
      </c>
      <c r="Q1389" s="28">
        <v>27.53</v>
      </c>
      <c r="R1389" s="38">
        <v>4.1100000000000003</v>
      </c>
      <c r="S1389" s="38" t="s">
        <v>2380</v>
      </c>
      <c r="T1389" s="38" t="s">
        <v>2380</v>
      </c>
      <c r="U1389" s="38" t="s">
        <v>2380</v>
      </c>
      <c r="V1389" s="38">
        <v>1</v>
      </c>
      <c r="W1389" s="38" t="s">
        <v>2380</v>
      </c>
      <c r="X1389" s="38" t="s">
        <v>8392</v>
      </c>
      <c r="Y1389" s="19" t="str">
        <f t="shared" si="109"/>
        <v>Prediabetes</v>
      </c>
    </row>
    <row r="1390" spans="1:25" x14ac:dyDescent="0.35">
      <c r="A1390" s="3" t="s">
        <v>983</v>
      </c>
      <c r="B1390" s="3">
        <v>33</v>
      </c>
      <c r="C1390" s="3">
        <v>4.57</v>
      </c>
      <c r="D1390" s="3" t="s">
        <v>2380</v>
      </c>
      <c r="E1390" s="3" t="s">
        <v>2380</v>
      </c>
      <c r="F1390" s="3" t="s">
        <v>2380</v>
      </c>
      <c r="G1390" s="3" t="s">
        <v>2381</v>
      </c>
      <c r="H1390" s="3" t="s">
        <v>2380</v>
      </c>
      <c r="I1390" s="14">
        <v>180</v>
      </c>
      <c r="J1390" s="14" t="str">
        <f t="shared" si="107"/>
        <v>No</v>
      </c>
      <c r="K1390" s="14">
        <f t="shared" si="105"/>
        <v>0</v>
      </c>
      <c r="L1390" s="14" t="str">
        <f t="shared" si="108"/>
        <v>No</v>
      </c>
      <c r="M1390" s="14" t="str">
        <f t="shared" si="106"/>
        <v>No</v>
      </c>
      <c r="N1390" s="28">
        <v>33</v>
      </c>
      <c r="O1390" s="19" t="str" cm="1">
        <f t="array" ref="O1390">_xlfn.IFS(N1390&lt;18.5,"Underweight",N1390&lt;25,"Normalweight",N1390&lt;30,"Overweight",N1390&gt;=30,"Obesity")</f>
        <v>Obesity</v>
      </c>
      <c r="P1390" s="38" t="s">
        <v>983</v>
      </c>
      <c r="Q1390" s="28">
        <v>33</v>
      </c>
      <c r="R1390" s="38">
        <v>4.57</v>
      </c>
      <c r="S1390" s="38" t="s">
        <v>2380</v>
      </c>
      <c r="T1390" s="38" t="s">
        <v>2380</v>
      </c>
      <c r="U1390" s="38" t="s">
        <v>2380</v>
      </c>
      <c r="V1390" s="38">
        <v>0</v>
      </c>
      <c r="W1390" s="38" t="s">
        <v>2380</v>
      </c>
      <c r="X1390" s="38" t="s">
        <v>8391</v>
      </c>
      <c r="Y1390" s="19" t="str">
        <f t="shared" si="109"/>
        <v>Prediabetes</v>
      </c>
    </row>
    <row r="1391" spans="1:25" x14ac:dyDescent="0.35">
      <c r="A1391" s="3" t="s">
        <v>982</v>
      </c>
      <c r="B1391" s="3">
        <v>25.78</v>
      </c>
      <c r="C1391" s="3">
        <v>11.06</v>
      </c>
      <c r="D1391" s="3" t="s">
        <v>2382</v>
      </c>
      <c r="E1391" s="3" t="s">
        <v>2380</v>
      </c>
      <c r="F1391" s="3" t="s">
        <v>2380</v>
      </c>
      <c r="G1391" s="3" t="s">
        <v>2381</v>
      </c>
      <c r="H1391" s="3" t="s">
        <v>2380</v>
      </c>
      <c r="I1391" s="14">
        <v>180</v>
      </c>
      <c r="J1391" s="14" t="str">
        <f t="shared" si="107"/>
        <v>No</v>
      </c>
      <c r="K1391" s="14">
        <f t="shared" si="105"/>
        <v>0</v>
      </c>
      <c r="L1391" s="14" t="str">
        <f t="shared" si="108"/>
        <v>No</v>
      </c>
      <c r="M1391" s="14" t="str">
        <f t="shared" si="106"/>
        <v>Yes</v>
      </c>
      <c r="N1391" s="28">
        <v>25.78</v>
      </c>
      <c r="O1391" s="19" t="str" cm="1">
        <f t="array" ref="O1391">_xlfn.IFS(N1391&lt;18.5,"Underweight",N1391&lt;25,"Normalweight",N1391&lt;30,"Overweight",N1391&gt;=30,"Obesity")</f>
        <v>Overweight</v>
      </c>
      <c r="P1391" s="38" t="s">
        <v>982</v>
      </c>
      <c r="Q1391" s="28">
        <v>25.78</v>
      </c>
      <c r="R1391" s="38">
        <v>11.06</v>
      </c>
      <c r="S1391" s="38" t="s">
        <v>2383</v>
      </c>
      <c r="T1391" s="38" t="s">
        <v>2380</v>
      </c>
      <c r="U1391" s="38" t="s">
        <v>2380</v>
      </c>
      <c r="V1391" s="38">
        <v>0</v>
      </c>
      <c r="W1391" s="38" t="s">
        <v>2380</v>
      </c>
      <c r="X1391" s="38" t="s">
        <v>8392</v>
      </c>
      <c r="Y1391" s="19" t="str">
        <f t="shared" si="109"/>
        <v>Normal</v>
      </c>
    </row>
    <row r="1392" spans="1:25" x14ac:dyDescent="0.35">
      <c r="A1392" s="3" t="s">
        <v>981</v>
      </c>
      <c r="B1392" s="3">
        <v>22.66</v>
      </c>
      <c r="C1392" s="3">
        <v>10.68</v>
      </c>
      <c r="D1392" s="3" t="s">
        <v>2380</v>
      </c>
      <c r="E1392" s="3" t="s">
        <v>2380</v>
      </c>
      <c r="F1392" s="3" t="s">
        <v>2380</v>
      </c>
      <c r="G1392" s="3" t="s">
        <v>2381</v>
      </c>
      <c r="H1392" s="3" t="s">
        <v>2380</v>
      </c>
      <c r="I1392" s="14">
        <v>180</v>
      </c>
      <c r="J1392" s="14" t="str">
        <f t="shared" si="107"/>
        <v>No</v>
      </c>
      <c r="K1392" s="14">
        <f t="shared" si="105"/>
        <v>0</v>
      </c>
      <c r="L1392" s="14" t="str">
        <f t="shared" si="108"/>
        <v>No</v>
      </c>
      <c r="M1392" s="14" t="str">
        <f t="shared" si="106"/>
        <v>No</v>
      </c>
      <c r="N1392" s="28">
        <v>22.66</v>
      </c>
      <c r="O1392" s="19" t="str" cm="1">
        <f t="array" ref="O1392">_xlfn.IFS(N1392&lt;18.5,"Underweight",N1392&lt;25,"Normalweight",N1392&lt;30,"Overweight",N1392&gt;=30,"Obesity")</f>
        <v>Normalweight</v>
      </c>
      <c r="P1392" s="38" t="s">
        <v>981</v>
      </c>
      <c r="Q1392" s="28">
        <v>22.66</v>
      </c>
      <c r="R1392" s="38">
        <v>10.68</v>
      </c>
      <c r="S1392" s="38" t="s">
        <v>2380</v>
      </c>
      <c r="T1392" s="38" t="s">
        <v>2380</v>
      </c>
      <c r="U1392" s="38" t="s">
        <v>2380</v>
      </c>
      <c r="V1392" s="38">
        <v>0</v>
      </c>
      <c r="W1392" s="38" t="s">
        <v>2380</v>
      </c>
      <c r="X1392" s="38" t="s">
        <v>8393</v>
      </c>
      <c r="Y1392" s="19" t="str">
        <f t="shared" si="109"/>
        <v>Normal</v>
      </c>
    </row>
    <row r="1393" spans="1:25" x14ac:dyDescent="0.35">
      <c r="A1393" s="3" t="s">
        <v>980</v>
      </c>
      <c r="B1393" s="3">
        <v>38.81</v>
      </c>
      <c r="C1393" s="3">
        <v>6.14</v>
      </c>
      <c r="D1393" s="3" t="s">
        <v>2382</v>
      </c>
      <c r="E1393" s="3" t="s">
        <v>2380</v>
      </c>
      <c r="F1393" s="3" t="s">
        <v>2380</v>
      </c>
      <c r="G1393" s="3">
        <v>1</v>
      </c>
      <c r="H1393" s="3" t="s">
        <v>2380</v>
      </c>
      <c r="I1393" s="14">
        <v>180</v>
      </c>
      <c r="J1393" s="14" t="str">
        <f t="shared" si="107"/>
        <v>No</v>
      </c>
      <c r="K1393" s="14">
        <f t="shared" si="105"/>
        <v>1</v>
      </c>
      <c r="L1393" s="14" t="str">
        <f t="shared" si="108"/>
        <v>No</v>
      </c>
      <c r="M1393" s="14" t="str">
        <f t="shared" si="106"/>
        <v>Yes</v>
      </c>
      <c r="N1393" s="28">
        <v>38.81</v>
      </c>
      <c r="O1393" s="19" t="str" cm="1">
        <f t="array" ref="O1393">_xlfn.IFS(N1393&lt;18.5,"Underweight",N1393&lt;25,"Normalweight",N1393&lt;30,"Overweight",N1393&gt;=30,"Obesity")</f>
        <v>Obesity</v>
      </c>
      <c r="P1393" s="38" t="s">
        <v>980</v>
      </c>
      <c r="Q1393" s="28">
        <v>38.81</v>
      </c>
      <c r="R1393" s="38">
        <v>6.14</v>
      </c>
      <c r="S1393" s="38" t="s">
        <v>2383</v>
      </c>
      <c r="T1393" s="38" t="s">
        <v>2380</v>
      </c>
      <c r="U1393" s="38" t="s">
        <v>2380</v>
      </c>
      <c r="V1393" s="38">
        <v>1</v>
      </c>
      <c r="W1393" s="38" t="s">
        <v>2380</v>
      </c>
      <c r="X1393" s="38" t="s">
        <v>8391</v>
      </c>
      <c r="Y1393" s="19" t="str">
        <f t="shared" si="109"/>
        <v>Prediabetes</v>
      </c>
    </row>
    <row r="1394" spans="1:25" x14ac:dyDescent="0.35">
      <c r="A1394" s="3" t="s">
        <v>979</v>
      </c>
      <c r="B1394" s="3">
        <v>38.51</v>
      </c>
      <c r="C1394" s="3">
        <v>5.45</v>
      </c>
      <c r="D1394" s="3" t="s">
        <v>2382</v>
      </c>
      <c r="E1394" s="3" t="s">
        <v>2380</v>
      </c>
      <c r="F1394" s="3" t="s">
        <v>2380</v>
      </c>
      <c r="G1394" s="3" t="s">
        <v>2381</v>
      </c>
      <c r="H1394" s="3" t="s">
        <v>2380</v>
      </c>
      <c r="I1394" s="14">
        <v>180</v>
      </c>
      <c r="J1394" s="14" t="str">
        <f t="shared" si="107"/>
        <v>No</v>
      </c>
      <c r="K1394" s="14">
        <f t="shared" si="105"/>
        <v>0</v>
      </c>
      <c r="L1394" s="14" t="str">
        <f t="shared" si="108"/>
        <v>No</v>
      </c>
      <c r="M1394" s="14" t="str">
        <f t="shared" si="106"/>
        <v>Yes</v>
      </c>
      <c r="N1394" s="28">
        <v>38.51</v>
      </c>
      <c r="O1394" s="19" t="str" cm="1">
        <f t="array" ref="O1394">_xlfn.IFS(N1394&lt;18.5,"Underweight",N1394&lt;25,"Normalweight",N1394&lt;30,"Overweight",N1394&gt;=30,"Obesity")</f>
        <v>Obesity</v>
      </c>
      <c r="P1394" s="38" t="s">
        <v>979</v>
      </c>
      <c r="Q1394" s="28">
        <v>38.51</v>
      </c>
      <c r="R1394" s="38">
        <v>5.45</v>
      </c>
      <c r="S1394" s="38" t="s">
        <v>2383</v>
      </c>
      <c r="T1394" s="38" t="s">
        <v>2380</v>
      </c>
      <c r="U1394" s="38" t="s">
        <v>2380</v>
      </c>
      <c r="V1394" s="38">
        <v>0</v>
      </c>
      <c r="W1394" s="38" t="s">
        <v>2380</v>
      </c>
      <c r="X1394" s="38" t="s">
        <v>8391</v>
      </c>
      <c r="Y1394" s="19" t="str">
        <f t="shared" si="109"/>
        <v>Prediabetes</v>
      </c>
    </row>
    <row r="1395" spans="1:25" x14ac:dyDescent="0.35">
      <c r="A1395" s="3" t="s">
        <v>978</v>
      </c>
      <c r="B1395" s="3">
        <v>22.98</v>
      </c>
      <c r="C1395" s="3">
        <v>6.14</v>
      </c>
      <c r="D1395" s="3" t="s">
        <v>2382</v>
      </c>
      <c r="E1395" s="3" t="s">
        <v>2380</v>
      </c>
      <c r="F1395" s="3" t="s">
        <v>2380</v>
      </c>
      <c r="G1395" s="3" t="s">
        <v>2381</v>
      </c>
      <c r="H1395" s="3" t="s">
        <v>2380</v>
      </c>
      <c r="I1395" s="14">
        <v>180</v>
      </c>
      <c r="J1395" s="14" t="str">
        <f t="shared" si="107"/>
        <v>No</v>
      </c>
      <c r="K1395" s="14">
        <f t="shared" si="105"/>
        <v>0</v>
      </c>
      <c r="L1395" s="14" t="str">
        <f t="shared" si="108"/>
        <v>No</v>
      </c>
      <c r="M1395" s="14" t="str">
        <f t="shared" si="106"/>
        <v>Yes</v>
      </c>
      <c r="N1395" s="28">
        <v>22.98</v>
      </c>
      <c r="O1395" s="19" t="str" cm="1">
        <f t="array" ref="O1395">_xlfn.IFS(N1395&lt;18.5,"Underweight",N1395&lt;25,"Normalweight",N1395&lt;30,"Overweight",N1395&gt;=30,"Obesity")</f>
        <v>Normalweight</v>
      </c>
      <c r="P1395" s="38" t="s">
        <v>978</v>
      </c>
      <c r="Q1395" s="28">
        <v>22.98</v>
      </c>
      <c r="R1395" s="38">
        <v>6.14</v>
      </c>
      <c r="S1395" s="38" t="s">
        <v>2383</v>
      </c>
      <c r="T1395" s="38" t="s">
        <v>2380</v>
      </c>
      <c r="U1395" s="38" t="s">
        <v>2380</v>
      </c>
      <c r="V1395" s="38">
        <v>0</v>
      </c>
      <c r="W1395" s="38" t="s">
        <v>2380</v>
      </c>
      <c r="X1395" s="38" t="s">
        <v>8393</v>
      </c>
      <c r="Y1395" s="19" t="str">
        <f t="shared" si="109"/>
        <v>Prediabetes</v>
      </c>
    </row>
    <row r="1396" spans="1:25" x14ac:dyDescent="0.35">
      <c r="A1396" s="3" t="s">
        <v>977</v>
      </c>
      <c r="B1396" s="3">
        <v>15.65</v>
      </c>
      <c r="C1396" s="3">
        <v>7.85</v>
      </c>
      <c r="D1396" s="3" t="s">
        <v>2380</v>
      </c>
      <c r="E1396" s="3" t="s">
        <v>2380</v>
      </c>
      <c r="F1396" s="3" t="s">
        <v>2380</v>
      </c>
      <c r="G1396" s="3" t="s">
        <v>2381</v>
      </c>
      <c r="H1396" s="3" t="s">
        <v>2380</v>
      </c>
      <c r="I1396" s="14">
        <v>180</v>
      </c>
      <c r="J1396" s="14" t="str">
        <f t="shared" si="107"/>
        <v>No</v>
      </c>
      <c r="K1396" s="14">
        <f t="shared" si="105"/>
        <v>0</v>
      </c>
      <c r="L1396" s="14" t="str">
        <f t="shared" si="108"/>
        <v>No</v>
      </c>
      <c r="M1396" s="14" t="str">
        <f t="shared" si="106"/>
        <v>No</v>
      </c>
      <c r="N1396" s="28">
        <v>15.65</v>
      </c>
      <c r="O1396" s="19" t="str" cm="1">
        <f t="array" ref="O1396">_xlfn.IFS(N1396&lt;18.5,"Underweight",N1396&lt;25,"Normalweight",N1396&lt;30,"Overweight",N1396&gt;=30,"Obesity")</f>
        <v>Underweight</v>
      </c>
      <c r="P1396" s="38" t="s">
        <v>977</v>
      </c>
      <c r="Q1396" s="28">
        <v>15.65</v>
      </c>
      <c r="R1396" s="38">
        <v>7.85</v>
      </c>
      <c r="S1396" s="38" t="s">
        <v>2380</v>
      </c>
      <c r="T1396" s="38" t="s">
        <v>2380</v>
      </c>
      <c r="U1396" s="38" t="s">
        <v>2380</v>
      </c>
      <c r="V1396" s="38">
        <v>0</v>
      </c>
      <c r="W1396" s="38" t="s">
        <v>2380</v>
      </c>
      <c r="X1396" s="38" t="s">
        <v>8394</v>
      </c>
      <c r="Y1396" s="19" t="str">
        <f t="shared" si="109"/>
        <v>Diabetes</v>
      </c>
    </row>
    <row r="1397" spans="1:25" x14ac:dyDescent="0.35">
      <c r="A1397" s="3" t="s">
        <v>976</v>
      </c>
      <c r="B1397" s="3">
        <v>39.97</v>
      </c>
      <c r="C1397" s="3">
        <v>4.09</v>
      </c>
      <c r="D1397" s="3" t="s">
        <v>2380</v>
      </c>
      <c r="E1397" s="3" t="s">
        <v>2380</v>
      </c>
      <c r="F1397" s="3" t="s">
        <v>2380</v>
      </c>
      <c r="G1397" s="3">
        <v>1</v>
      </c>
      <c r="H1397" s="3" t="s">
        <v>2380</v>
      </c>
      <c r="I1397" s="14">
        <v>180</v>
      </c>
      <c r="J1397" s="14" t="str">
        <f t="shared" si="107"/>
        <v>No</v>
      </c>
      <c r="K1397" s="14">
        <f t="shared" si="105"/>
        <v>1</v>
      </c>
      <c r="L1397" s="14" t="str">
        <f t="shared" si="108"/>
        <v>No</v>
      </c>
      <c r="M1397" s="14" t="str">
        <f t="shared" si="106"/>
        <v>No</v>
      </c>
      <c r="N1397" s="28">
        <v>39.97</v>
      </c>
      <c r="O1397" s="19" t="str" cm="1">
        <f t="array" ref="O1397">_xlfn.IFS(N1397&lt;18.5,"Underweight",N1397&lt;25,"Normalweight",N1397&lt;30,"Overweight",N1397&gt;=30,"Obesity")</f>
        <v>Obesity</v>
      </c>
      <c r="P1397" s="38" t="s">
        <v>976</v>
      </c>
      <c r="Q1397" s="28">
        <v>39.97</v>
      </c>
      <c r="R1397" s="38">
        <v>4.09</v>
      </c>
      <c r="S1397" s="38" t="s">
        <v>2380</v>
      </c>
      <c r="T1397" s="38" t="s">
        <v>2380</v>
      </c>
      <c r="U1397" s="38" t="s">
        <v>2380</v>
      </c>
      <c r="V1397" s="38">
        <v>1</v>
      </c>
      <c r="W1397" s="38" t="s">
        <v>2380</v>
      </c>
      <c r="X1397" s="38" t="s">
        <v>8391</v>
      </c>
      <c r="Y1397" s="19" t="str">
        <f t="shared" si="109"/>
        <v>Prediabetes</v>
      </c>
    </row>
    <row r="1398" spans="1:25" x14ac:dyDescent="0.35">
      <c r="A1398" s="3" t="s">
        <v>975</v>
      </c>
      <c r="B1398" s="3">
        <v>37.22</v>
      </c>
      <c r="C1398" s="3">
        <v>4.62</v>
      </c>
      <c r="D1398" s="3" t="s">
        <v>2380</v>
      </c>
      <c r="E1398" s="3" t="s">
        <v>2380</v>
      </c>
      <c r="F1398" s="3" t="s">
        <v>2383</v>
      </c>
      <c r="G1398" s="3">
        <v>1</v>
      </c>
      <c r="H1398" s="3" t="s">
        <v>2380</v>
      </c>
      <c r="I1398" s="14">
        <v>180</v>
      </c>
      <c r="J1398" s="14" t="str">
        <f t="shared" si="107"/>
        <v>No</v>
      </c>
      <c r="K1398" s="14">
        <f t="shared" si="105"/>
        <v>1</v>
      </c>
      <c r="L1398" s="14" t="str">
        <f t="shared" si="108"/>
        <v>No</v>
      </c>
      <c r="M1398" s="14" t="str">
        <f t="shared" si="106"/>
        <v>No</v>
      </c>
      <c r="N1398" s="28">
        <v>37.22</v>
      </c>
      <c r="O1398" s="19" t="str" cm="1">
        <f t="array" ref="O1398">_xlfn.IFS(N1398&lt;18.5,"Underweight",N1398&lt;25,"Normalweight",N1398&lt;30,"Overweight",N1398&gt;=30,"Obesity")</f>
        <v>Obesity</v>
      </c>
      <c r="P1398" s="38" t="s">
        <v>975</v>
      </c>
      <c r="Q1398" s="28">
        <v>37.22</v>
      </c>
      <c r="R1398" s="38">
        <v>4.62</v>
      </c>
      <c r="S1398" s="38" t="s">
        <v>2380</v>
      </c>
      <c r="T1398" s="38" t="s">
        <v>2380</v>
      </c>
      <c r="U1398" s="38" t="s">
        <v>2383</v>
      </c>
      <c r="V1398" s="38">
        <v>1</v>
      </c>
      <c r="W1398" s="38" t="s">
        <v>2380</v>
      </c>
      <c r="X1398" s="38" t="s">
        <v>8391</v>
      </c>
      <c r="Y1398" s="19" t="str">
        <f t="shared" si="109"/>
        <v>Prediabetes</v>
      </c>
    </row>
    <row r="1399" spans="1:25" x14ac:dyDescent="0.35">
      <c r="A1399" s="3" t="s">
        <v>974</v>
      </c>
      <c r="B1399" s="3">
        <v>41.325000000000003</v>
      </c>
      <c r="C1399" s="3">
        <v>5.77</v>
      </c>
      <c r="D1399" s="3" t="s">
        <v>2380</v>
      </c>
      <c r="E1399" s="3" t="s">
        <v>2380</v>
      </c>
      <c r="F1399" s="3" t="s">
        <v>2380</v>
      </c>
      <c r="G1399" s="3" t="s">
        <v>2381</v>
      </c>
      <c r="H1399" s="3" t="s">
        <v>2380</v>
      </c>
      <c r="I1399" s="14">
        <v>180</v>
      </c>
      <c r="J1399" s="14" t="str">
        <f t="shared" si="107"/>
        <v>No</v>
      </c>
      <c r="K1399" s="14">
        <f t="shared" si="105"/>
        <v>0</v>
      </c>
      <c r="L1399" s="14" t="str">
        <f t="shared" si="108"/>
        <v>No</v>
      </c>
      <c r="M1399" s="14" t="str">
        <f t="shared" si="106"/>
        <v>No</v>
      </c>
      <c r="N1399" s="28">
        <v>41.325000000000003</v>
      </c>
      <c r="O1399" s="19" t="str" cm="1">
        <f t="array" ref="O1399">_xlfn.IFS(N1399&lt;18.5,"Underweight",N1399&lt;25,"Normalweight",N1399&lt;30,"Overweight",N1399&gt;=30,"Obesity")</f>
        <v>Obesity</v>
      </c>
      <c r="P1399" s="38" t="s">
        <v>974</v>
      </c>
      <c r="Q1399" s="28">
        <v>41.325000000000003</v>
      </c>
      <c r="R1399" s="38">
        <v>5.77</v>
      </c>
      <c r="S1399" s="38" t="s">
        <v>2380</v>
      </c>
      <c r="T1399" s="38" t="s">
        <v>2380</v>
      </c>
      <c r="U1399" s="38" t="s">
        <v>2380</v>
      </c>
      <c r="V1399" s="38">
        <v>0</v>
      </c>
      <c r="W1399" s="38" t="s">
        <v>2380</v>
      </c>
      <c r="X1399" s="38" t="s">
        <v>8391</v>
      </c>
      <c r="Y1399" s="19" t="str">
        <f t="shared" si="109"/>
        <v>Normal</v>
      </c>
    </row>
    <row r="1400" spans="1:25" x14ac:dyDescent="0.35">
      <c r="A1400" s="3" t="s">
        <v>973</v>
      </c>
      <c r="B1400" s="3">
        <v>40.31</v>
      </c>
      <c r="C1400" s="3">
        <v>5.84</v>
      </c>
      <c r="D1400" s="3" t="s">
        <v>2380</v>
      </c>
      <c r="E1400" s="3" t="s">
        <v>2380</v>
      </c>
      <c r="F1400" s="3" t="s">
        <v>2380</v>
      </c>
      <c r="G1400" s="3" t="s">
        <v>2381</v>
      </c>
      <c r="H1400" s="3" t="s">
        <v>2380</v>
      </c>
      <c r="I1400" s="14">
        <v>180</v>
      </c>
      <c r="J1400" s="14" t="str">
        <f t="shared" si="107"/>
        <v>No</v>
      </c>
      <c r="K1400" s="14">
        <f t="shared" si="105"/>
        <v>0</v>
      </c>
      <c r="L1400" s="14" t="str">
        <f t="shared" si="108"/>
        <v>No</v>
      </c>
      <c r="M1400" s="14" t="str">
        <f t="shared" si="106"/>
        <v>No</v>
      </c>
      <c r="N1400" s="28">
        <v>40.31</v>
      </c>
      <c r="O1400" s="19" t="str" cm="1">
        <f t="array" ref="O1400">_xlfn.IFS(N1400&lt;18.5,"Underweight",N1400&lt;25,"Normalweight",N1400&lt;30,"Overweight",N1400&gt;=30,"Obesity")</f>
        <v>Obesity</v>
      </c>
      <c r="P1400" s="38" t="s">
        <v>973</v>
      </c>
      <c r="Q1400" s="28">
        <v>40.31</v>
      </c>
      <c r="R1400" s="38">
        <v>5.84</v>
      </c>
      <c r="S1400" s="38" t="s">
        <v>2380</v>
      </c>
      <c r="T1400" s="38" t="s">
        <v>2380</v>
      </c>
      <c r="U1400" s="38" t="s">
        <v>2380</v>
      </c>
      <c r="V1400" s="38">
        <v>0</v>
      </c>
      <c r="W1400" s="38" t="s">
        <v>2380</v>
      </c>
      <c r="X1400" s="38" t="s">
        <v>8391</v>
      </c>
      <c r="Y1400" s="19" t="str">
        <f t="shared" si="109"/>
        <v>Prediabetes</v>
      </c>
    </row>
    <row r="1401" spans="1:25" x14ac:dyDescent="0.35">
      <c r="A1401" s="3" t="s">
        <v>972</v>
      </c>
      <c r="B1401" s="3">
        <v>29.48</v>
      </c>
      <c r="C1401" s="3">
        <v>4.91</v>
      </c>
      <c r="D1401" s="3" t="s">
        <v>2380</v>
      </c>
      <c r="E1401" s="3" t="s">
        <v>2380</v>
      </c>
      <c r="F1401" s="3" t="s">
        <v>2380</v>
      </c>
      <c r="G1401" s="3" t="s">
        <v>2381</v>
      </c>
      <c r="H1401" s="3" t="s">
        <v>2380</v>
      </c>
      <c r="I1401" s="14">
        <v>180</v>
      </c>
      <c r="J1401" s="14" t="str">
        <f t="shared" si="107"/>
        <v>No</v>
      </c>
      <c r="K1401" s="14">
        <f t="shared" si="105"/>
        <v>0</v>
      </c>
      <c r="L1401" s="14" t="str">
        <f t="shared" si="108"/>
        <v>No</v>
      </c>
      <c r="M1401" s="14" t="str">
        <f t="shared" si="106"/>
        <v>No</v>
      </c>
      <c r="N1401" s="28">
        <v>29.48</v>
      </c>
      <c r="O1401" s="19" t="str" cm="1">
        <f t="array" ref="O1401">_xlfn.IFS(N1401&lt;18.5,"Underweight",N1401&lt;25,"Normalweight",N1401&lt;30,"Overweight",N1401&gt;=30,"Obesity")</f>
        <v>Overweight</v>
      </c>
      <c r="P1401" s="38" t="s">
        <v>972</v>
      </c>
      <c r="Q1401" s="28">
        <v>29.48</v>
      </c>
      <c r="R1401" s="38">
        <v>4.91</v>
      </c>
      <c r="S1401" s="38" t="s">
        <v>2380</v>
      </c>
      <c r="T1401" s="38" t="s">
        <v>2380</v>
      </c>
      <c r="U1401" s="38" t="s">
        <v>2380</v>
      </c>
      <c r="V1401" s="38">
        <v>0</v>
      </c>
      <c r="W1401" s="38" t="s">
        <v>2380</v>
      </c>
      <c r="X1401" s="38" t="s">
        <v>8392</v>
      </c>
      <c r="Y1401" s="19" t="str">
        <f t="shared" si="109"/>
        <v>Prediabetes</v>
      </c>
    </row>
    <row r="1402" spans="1:25" x14ac:dyDescent="0.35">
      <c r="A1402" s="3" t="s">
        <v>971</v>
      </c>
      <c r="B1402" s="3">
        <v>33.155000000000001</v>
      </c>
      <c r="C1402" s="3">
        <v>5.07</v>
      </c>
      <c r="D1402" s="3" t="s">
        <v>2380</v>
      </c>
      <c r="E1402" s="3" t="s">
        <v>2380</v>
      </c>
      <c r="F1402" s="3" t="s">
        <v>2380</v>
      </c>
      <c r="G1402" s="3" t="s">
        <v>2381</v>
      </c>
      <c r="H1402" s="3" t="s">
        <v>2380</v>
      </c>
      <c r="I1402" s="14">
        <v>180</v>
      </c>
      <c r="J1402" s="14" t="str">
        <f t="shared" si="107"/>
        <v>No</v>
      </c>
      <c r="K1402" s="14">
        <f t="shared" si="105"/>
        <v>0</v>
      </c>
      <c r="L1402" s="14" t="str">
        <f t="shared" si="108"/>
        <v>No</v>
      </c>
      <c r="M1402" s="14" t="str">
        <f t="shared" si="106"/>
        <v>No</v>
      </c>
      <c r="N1402" s="28">
        <v>33.155000000000001</v>
      </c>
      <c r="O1402" s="19" t="str" cm="1">
        <f t="array" ref="O1402">_xlfn.IFS(N1402&lt;18.5,"Underweight",N1402&lt;25,"Normalweight",N1402&lt;30,"Overweight",N1402&gt;=30,"Obesity")</f>
        <v>Obesity</v>
      </c>
      <c r="P1402" s="38" t="s">
        <v>971</v>
      </c>
      <c r="Q1402" s="28">
        <v>33.155000000000001</v>
      </c>
      <c r="R1402" s="38">
        <v>5.07</v>
      </c>
      <c r="S1402" s="38" t="s">
        <v>2380</v>
      </c>
      <c r="T1402" s="38" t="s">
        <v>2380</v>
      </c>
      <c r="U1402" s="38" t="s">
        <v>2380</v>
      </c>
      <c r="V1402" s="38">
        <v>0</v>
      </c>
      <c r="W1402" s="38" t="s">
        <v>2380</v>
      </c>
      <c r="X1402" s="38" t="s">
        <v>8391</v>
      </c>
      <c r="Y1402" s="19" t="str">
        <f t="shared" si="109"/>
        <v>Prediabetes</v>
      </c>
    </row>
    <row r="1403" spans="1:25" x14ac:dyDescent="0.35">
      <c r="A1403" s="3" t="s">
        <v>970</v>
      </c>
      <c r="B1403" s="3">
        <v>42.85</v>
      </c>
      <c r="C1403" s="3">
        <v>5.81</v>
      </c>
      <c r="D1403" s="3" t="s">
        <v>2382</v>
      </c>
      <c r="E1403" s="3" t="s">
        <v>2380</v>
      </c>
      <c r="F1403" s="3" t="s">
        <v>2380</v>
      </c>
      <c r="G1403" s="3" t="s">
        <v>2381</v>
      </c>
      <c r="H1403" s="3" t="s">
        <v>2380</v>
      </c>
      <c r="I1403" s="14">
        <v>180</v>
      </c>
      <c r="J1403" s="14" t="str">
        <f t="shared" si="107"/>
        <v>No</v>
      </c>
      <c r="K1403" s="14">
        <f t="shared" si="105"/>
        <v>0</v>
      </c>
      <c r="L1403" s="14" t="str">
        <f t="shared" si="108"/>
        <v>No</v>
      </c>
      <c r="M1403" s="14" t="str">
        <f t="shared" si="106"/>
        <v>Yes</v>
      </c>
      <c r="N1403" s="28">
        <v>42.85</v>
      </c>
      <c r="O1403" s="19" t="str" cm="1">
        <f t="array" ref="O1403">_xlfn.IFS(N1403&lt;18.5,"Underweight",N1403&lt;25,"Normalweight",N1403&lt;30,"Overweight",N1403&gt;=30,"Obesity")</f>
        <v>Obesity</v>
      </c>
      <c r="P1403" s="38" t="s">
        <v>970</v>
      </c>
      <c r="Q1403" s="28">
        <v>42.85</v>
      </c>
      <c r="R1403" s="38">
        <v>5.81</v>
      </c>
      <c r="S1403" s="38" t="s">
        <v>2383</v>
      </c>
      <c r="T1403" s="38" t="s">
        <v>2380</v>
      </c>
      <c r="U1403" s="38" t="s">
        <v>2380</v>
      </c>
      <c r="V1403" s="38">
        <v>0</v>
      </c>
      <c r="W1403" s="38" t="s">
        <v>2380</v>
      </c>
      <c r="X1403" s="38" t="s">
        <v>8391</v>
      </c>
      <c r="Y1403" s="19" t="str">
        <f t="shared" si="109"/>
        <v>Prediabetes</v>
      </c>
    </row>
    <row r="1404" spans="1:25" x14ac:dyDescent="0.35">
      <c r="A1404" s="3" t="s">
        <v>969</v>
      </c>
      <c r="B1404" s="3">
        <v>32.340000000000003</v>
      </c>
      <c r="C1404" s="3">
        <v>11.2</v>
      </c>
      <c r="D1404" s="3" t="s">
        <v>2380</v>
      </c>
      <c r="E1404" s="3" t="s">
        <v>2380</v>
      </c>
      <c r="F1404" s="3" t="s">
        <v>2380</v>
      </c>
      <c r="G1404" s="3" t="s">
        <v>2381</v>
      </c>
      <c r="H1404" s="3" t="s">
        <v>2380</v>
      </c>
      <c r="I1404" s="14">
        <v>180</v>
      </c>
      <c r="J1404" s="14" t="str">
        <f t="shared" si="107"/>
        <v>No</v>
      </c>
      <c r="K1404" s="14">
        <f t="shared" si="105"/>
        <v>0</v>
      </c>
      <c r="L1404" s="14" t="str">
        <f t="shared" si="108"/>
        <v>No</v>
      </c>
      <c r="M1404" s="14" t="str">
        <f t="shared" si="106"/>
        <v>No</v>
      </c>
      <c r="N1404" s="28">
        <v>32.340000000000003</v>
      </c>
      <c r="O1404" s="19" t="str" cm="1">
        <f t="array" ref="O1404">_xlfn.IFS(N1404&lt;18.5,"Underweight",N1404&lt;25,"Normalweight",N1404&lt;30,"Overweight",N1404&gt;=30,"Obesity")</f>
        <v>Obesity</v>
      </c>
      <c r="P1404" s="38" t="s">
        <v>969</v>
      </c>
      <c r="Q1404" s="28">
        <v>32.340000000000003</v>
      </c>
      <c r="R1404" s="38">
        <v>11.2</v>
      </c>
      <c r="S1404" s="38" t="s">
        <v>2380</v>
      </c>
      <c r="T1404" s="38" t="s">
        <v>2380</v>
      </c>
      <c r="U1404" s="38" t="s">
        <v>2380</v>
      </c>
      <c r="V1404" s="38">
        <v>0</v>
      </c>
      <c r="W1404" s="38" t="s">
        <v>2380</v>
      </c>
      <c r="X1404" s="38" t="s">
        <v>8391</v>
      </c>
      <c r="Y1404" s="19" t="str">
        <f t="shared" si="109"/>
        <v>Normal</v>
      </c>
    </row>
    <row r="1405" spans="1:25" x14ac:dyDescent="0.35">
      <c r="A1405" s="3" t="s">
        <v>968</v>
      </c>
      <c r="B1405" s="3">
        <v>27.5</v>
      </c>
      <c r="C1405" s="3">
        <v>10.75</v>
      </c>
      <c r="D1405" s="3" t="s">
        <v>2380</v>
      </c>
      <c r="E1405" s="3" t="s">
        <v>2380</v>
      </c>
      <c r="F1405" s="3" t="s">
        <v>2380</v>
      </c>
      <c r="G1405" s="3" t="s">
        <v>2381</v>
      </c>
      <c r="H1405" s="3" t="s">
        <v>2380</v>
      </c>
      <c r="I1405" s="14">
        <v>180</v>
      </c>
      <c r="J1405" s="14" t="str">
        <f t="shared" si="107"/>
        <v>No</v>
      </c>
      <c r="K1405" s="14">
        <f t="shared" si="105"/>
        <v>0</v>
      </c>
      <c r="L1405" s="14" t="str">
        <f t="shared" si="108"/>
        <v>No</v>
      </c>
      <c r="M1405" s="14" t="str">
        <f t="shared" si="106"/>
        <v>No</v>
      </c>
      <c r="N1405" s="28">
        <v>27.5</v>
      </c>
      <c r="O1405" s="19" t="str" cm="1">
        <f t="array" ref="O1405">_xlfn.IFS(N1405&lt;18.5,"Underweight",N1405&lt;25,"Normalweight",N1405&lt;30,"Overweight",N1405&gt;=30,"Obesity")</f>
        <v>Overweight</v>
      </c>
      <c r="P1405" s="38" t="s">
        <v>968</v>
      </c>
      <c r="Q1405" s="28">
        <v>27.5</v>
      </c>
      <c r="R1405" s="38">
        <v>10.75</v>
      </c>
      <c r="S1405" s="38" t="s">
        <v>2380</v>
      </c>
      <c r="T1405" s="38" t="s">
        <v>2380</v>
      </c>
      <c r="U1405" s="38" t="s">
        <v>2380</v>
      </c>
      <c r="V1405" s="38">
        <v>0</v>
      </c>
      <c r="W1405" s="38" t="s">
        <v>2380</v>
      </c>
      <c r="X1405" s="38" t="s">
        <v>8392</v>
      </c>
      <c r="Y1405" s="19" t="str">
        <f t="shared" si="109"/>
        <v>Diabetes</v>
      </c>
    </row>
    <row r="1406" spans="1:25" x14ac:dyDescent="0.35">
      <c r="A1406" s="3" t="s">
        <v>967</v>
      </c>
      <c r="B1406" s="3">
        <v>25.8</v>
      </c>
      <c r="C1406" s="3">
        <v>7.8</v>
      </c>
      <c r="D1406" s="3" t="s">
        <v>2380</v>
      </c>
      <c r="E1406" s="3" t="s">
        <v>2380</v>
      </c>
      <c r="F1406" s="3" t="s">
        <v>2380</v>
      </c>
      <c r="G1406" s="3" t="s">
        <v>2381</v>
      </c>
      <c r="H1406" s="3" t="s">
        <v>2380</v>
      </c>
      <c r="I1406" s="14">
        <v>180</v>
      </c>
      <c r="J1406" s="14" t="str">
        <f t="shared" si="107"/>
        <v>No</v>
      </c>
      <c r="K1406" s="14">
        <f t="shared" si="105"/>
        <v>0</v>
      </c>
      <c r="L1406" s="14" t="str">
        <f t="shared" si="108"/>
        <v>No</v>
      </c>
      <c r="M1406" s="14" t="str">
        <f t="shared" si="106"/>
        <v>No</v>
      </c>
      <c r="N1406" s="28">
        <v>25.8</v>
      </c>
      <c r="O1406" s="19" t="str" cm="1">
        <f t="array" ref="O1406">_xlfn.IFS(N1406&lt;18.5,"Underweight",N1406&lt;25,"Normalweight",N1406&lt;30,"Overweight",N1406&gt;=30,"Obesity")</f>
        <v>Overweight</v>
      </c>
      <c r="P1406" s="38" t="s">
        <v>967</v>
      </c>
      <c r="Q1406" s="28">
        <v>25.8</v>
      </c>
      <c r="R1406" s="38">
        <v>7.8</v>
      </c>
      <c r="S1406" s="38" t="s">
        <v>2380</v>
      </c>
      <c r="T1406" s="38" t="s">
        <v>2380</v>
      </c>
      <c r="U1406" s="38" t="s">
        <v>2380</v>
      </c>
      <c r="V1406" s="38">
        <v>0</v>
      </c>
      <c r="W1406" s="38" t="s">
        <v>2380</v>
      </c>
      <c r="X1406" s="38" t="s">
        <v>8392</v>
      </c>
      <c r="Y1406" s="19" t="str">
        <f t="shared" si="109"/>
        <v>Diabetes</v>
      </c>
    </row>
    <row r="1407" spans="1:25" x14ac:dyDescent="0.35">
      <c r="A1407" s="3" t="s">
        <v>966</v>
      </c>
      <c r="B1407" s="3">
        <v>25</v>
      </c>
      <c r="C1407" s="3">
        <v>7.04</v>
      </c>
      <c r="D1407" s="3" t="s">
        <v>2380</v>
      </c>
      <c r="E1407" s="3" t="s">
        <v>2380</v>
      </c>
      <c r="F1407" s="3" t="s">
        <v>2380</v>
      </c>
      <c r="G1407" s="3" t="s">
        <v>2381</v>
      </c>
      <c r="H1407" s="3" t="s">
        <v>2380</v>
      </c>
      <c r="I1407" s="14">
        <v>180</v>
      </c>
      <c r="J1407" s="14" t="str">
        <f t="shared" si="107"/>
        <v>No</v>
      </c>
      <c r="K1407" s="14">
        <f t="shared" si="105"/>
        <v>0</v>
      </c>
      <c r="L1407" s="14" t="str">
        <f t="shared" si="108"/>
        <v>No</v>
      </c>
      <c r="M1407" s="14" t="str">
        <f t="shared" si="106"/>
        <v>No</v>
      </c>
      <c r="N1407" s="28">
        <v>25</v>
      </c>
      <c r="O1407" s="19" t="str" cm="1">
        <f t="array" ref="O1407">_xlfn.IFS(N1407&lt;18.5,"Underweight",N1407&lt;25,"Normalweight",N1407&lt;30,"Overweight",N1407&gt;=30,"Obesity")</f>
        <v>Overweight</v>
      </c>
      <c r="P1407" s="38" t="s">
        <v>966</v>
      </c>
      <c r="Q1407" s="28">
        <v>25</v>
      </c>
      <c r="R1407" s="38">
        <v>7.04</v>
      </c>
      <c r="S1407" s="38" t="s">
        <v>2380</v>
      </c>
      <c r="T1407" s="38" t="s">
        <v>2380</v>
      </c>
      <c r="U1407" s="38" t="s">
        <v>2380</v>
      </c>
      <c r="V1407" s="38">
        <v>0</v>
      </c>
      <c r="W1407" s="38" t="s">
        <v>2380</v>
      </c>
      <c r="X1407" s="38" t="s">
        <v>8392</v>
      </c>
      <c r="Y1407" s="19" t="str">
        <f t="shared" si="109"/>
        <v>Diabetes</v>
      </c>
    </row>
    <row r="1408" spans="1:25" x14ac:dyDescent="0.35">
      <c r="A1408" s="3" t="s">
        <v>965</v>
      </c>
      <c r="B1408" s="3">
        <v>41.2</v>
      </c>
      <c r="C1408" s="3">
        <v>4.18</v>
      </c>
      <c r="D1408" s="3" t="s">
        <v>2382</v>
      </c>
      <c r="E1408" s="3" t="s">
        <v>2380</v>
      </c>
      <c r="F1408" s="3" t="s">
        <v>2380</v>
      </c>
      <c r="G1408" s="3" t="s">
        <v>2381</v>
      </c>
      <c r="H1408" s="3" t="s">
        <v>2380</v>
      </c>
      <c r="I1408" s="14">
        <v>180</v>
      </c>
      <c r="J1408" s="14" t="str">
        <f t="shared" si="107"/>
        <v>No</v>
      </c>
      <c r="K1408" s="14">
        <f t="shared" si="105"/>
        <v>0</v>
      </c>
      <c r="L1408" s="14" t="str">
        <f t="shared" si="108"/>
        <v>No</v>
      </c>
      <c r="M1408" s="14" t="str">
        <f t="shared" si="106"/>
        <v>Yes</v>
      </c>
      <c r="N1408" s="28">
        <v>41.2</v>
      </c>
      <c r="O1408" s="19" t="str" cm="1">
        <f t="array" ref="O1408">_xlfn.IFS(N1408&lt;18.5,"Underweight",N1408&lt;25,"Normalweight",N1408&lt;30,"Overweight",N1408&gt;=30,"Obesity")</f>
        <v>Obesity</v>
      </c>
      <c r="P1408" s="38" t="s">
        <v>965</v>
      </c>
      <c r="Q1408" s="28">
        <v>41.2</v>
      </c>
      <c r="R1408" s="38">
        <v>4.18</v>
      </c>
      <c r="S1408" s="38" t="s">
        <v>2383</v>
      </c>
      <c r="T1408" s="38" t="s">
        <v>2380</v>
      </c>
      <c r="U1408" s="38" t="s">
        <v>2380</v>
      </c>
      <c r="V1408" s="38">
        <v>0</v>
      </c>
      <c r="W1408" s="38" t="s">
        <v>2380</v>
      </c>
      <c r="X1408" s="38" t="s">
        <v>8391</v>
      </c>
      <c r="Y1408" s="19" t="str">
        <f t="shared" si="109"/>
        <v>Prediabetes</v>
      </c>
    </row>
    <row r="1409" spans="1:25" x14ac:dyDescent="0.35">
      <c r="A1409" s="3" t="s">
        <v>964</v>
      </c>
      <c r="B1409" s="3">
        <v>17.78</v>
      </c>
      <c r="C1409" s="3">
        <v>8.19</v>
      </c>
      <c r="D1409" s="3" t="s">
        <v>2380</v>
      </c>
      <c r="E1409" s="3" t="s">
        <v>2380</v>
      </c>
      <c r="F1409" s="3" t="s">
        <v>2380</v>
      </c>
      <c r="G1409" s="3" t="s">
        <v>2381</v>
      </c>
      <c r="H1409" s="3" t="s">
        <v>2380</v>
      </c>
      <c r="I1409" s="14">
        <v>180</v>
      </c>
      <c r="J1409" s="14" t="str">
        <f t="shared" si="107"/>
        <v>No</v>
      </c>
      <c r="K1409" s="14">
        <f t="shared" si="105"/>
        <v>0</v>
      </c>
      <c r="L1409" s="14" t="str">
        <f t="shared" si="108"/>
        <v>No</v>
      </c>
      <c r="M1409" s="14" t="str">
        <f t="shared" si="106"/>
        <v>No</v>
      </c>
      <c r="N1409" s="28">
        <v>17.78</v>
      </c>
      <c r="O1409" s="19" t="str" cm="1">
        <f t="array" ref="O1409">_xlfn.IFS(N1409&lt;18.5,"Underweight",N1409&lt;25,"Normalweight",N1409&lt;30,"Overweight",N1409&gt;=30,"Obesity")</f>
        <v>Underweight</v>
      </c>
      <c r="P1409" s="38" t="s">
        <v>964</v>
      </c>
      <c r="Q1409" s="28">
        <v>17.78</v>
      </c>
      <c r="R1409" s="38">
        <v>8.19</v>
      </c>
      <c r="S1409" s="38" t="s">
        <v>2380</v>
      </c>
      <c r="T1409" s="38" t="s">
        <v>2380</v>
      </c>
      <c r="U1409" s="38" t="s">
        <v>2380</v>
      </c>
      <c r="V1409" s="38">
        <v>0</v>
      </c>
      <c r="W1409" s="38" t="s">
        <v>2380</v>
      </c>
      <c r="X1409" s="38" t="s">
        <v>8394</v>
      </c>
      <c r="Y1409" s="19" t="str">
        <f t="shared" si="109"/>
        <v>Diabetes</v>
      </c>
    </row>
    <row r="1410" spans="1:25" x14ac:dyDescent="0.35">
      <c r="A1410" s="3" t="s">
        <v>963</v>
      </c>
      <c r="B1410" s="3">
        <v>40.119999999999997</v>
      </c>
      <c r="C1410" s="3">
        <v>6.22</v>
      </c>
      <c r="D1410" s="3" t="s">
        <v>2382</v>
      </c>
      <c r="E1410" s="3" t="s">
        <v>2380</v>
      </c>
      <c r="F1410" s="3" t="s">
        <v>2383</v>
      </c>
      <c r="G1410" s="3">
        <v>1</v>
      </c>
      <c r="H1410" s="3" t="s">
        <v>2380</v>
      </c>
      <c r="I1410" s="14">
        <v>180</v>
      </c>
      <c r="J1410" s="14" t="str">
        <f t="shared" si="107"/>
        <v>No</v>
      </c>
      <c r="K1410" s="14">
        <f t="shared" si="105"/>
        <v>1</v>
      </c>
      <c r="L1410" s="14" t="str">
        <f t="shared" si="108"/>
        <v>No</v>
      </c>
      <c r="M1410" s="14" t="str">
        <f t="shared" si="106"/>
        <v>Yes</v>
      </c>
      <c r="N1410" s="28">
        <v>40.119999999999997</v>
      </c>
      <c r="O1410" s="19" t="str" cm="1">
        <f t="array" ref="O1410">_xlfn.IFS(N1410&lt;18.5,"Underweight",N1410&lt;25,"Normalweight",N1410&lt;30,"Overweight",N1410&gt;=30,"Obesity")</f>
        <v>Obesity</v>
      </c>
      <c r="P1410" s="38" t="s">
        <v>963</v>
      </c>
      <c r="Q1410" s="28">
        <v>40.119999999999997</v>
      </c>
      <c r="R1410" s="38">
        <v>6.22</v>
      </c>
      <c r="S1410" s="38" t="s">
        <v>2383</v>
      </c>
      <c r="T1410" s="38" t="s">
        <v>2380</v>
      </c>
      <c r="U1410" s="38" t="s">
        <v>2383</v>
      </c>
      <c r="V1410" s="38">
        <v>1</v>
      </c>
      <c r="W1410" s="38" t="s">
        <v>2380</v>
      </c>
      <c r="X1410" s="38" t="s">
        <v>8391</v>
      </c>
      <c r="Y1410" s="19" t="str">
        <f t="shared" si="109"/>
        <v>Normal</v>
      </c>
    </row>
    <row r="1411" spans="1:25" x14ac:dyDescent="0.35">
      <c r="A1411" s="3" t="s">
        <v>962</v>
      </c>
      <c r="B1411" s="3">
        <v>19.350000000000001</v>
      </c>
      <c r="C1411" s="3">
        <v>8.2200000000000006</v>
      </c>
      <c r="D1411" s="3" t="s">
        <v>2382</v>
      </c>
      <c r="E1411" s="3" t="s">
        <v>2380</v>
      </c>
      <c r="F1411" s="3" t="s">
        <v>2380</v>
      </c>
      <c r="G1411" s="3" t="s">
        <v>2381</v>
      </c>
      <c r="H1411" s="3" t="s">
        <v>2380</v>
      </c>
      <c r="I1411" s="14">
        <v>180</v>
      </c>
      <c r="J1411" s="14" t="str">
        <f t="shared" si="107"/>
        <v>No</v>
      </c>
      <c r="K1411" s="14">
        <f t="shared" ref="K1411:K1474" si="110">IF(G1411="No major surgery",0,G1411)</f>
        <v>0</v>
      </c>
      <c r="L1411" s="14" t="str">
        <f t="shared" si="108"/>
        <v>No</v>
      </c>
      <c r="M1411" s="14" t="str">
        <f t="shared" ref="M1411:M1474" si="111">PROPER(D1411)</f>
        <v>Yes</v>
      </c>
      <c r="N1411" s="28">
        <v>19.350000000000001</v>
      </c>
      <c r="O1411" s="19" t="str" cm="1">
        <f t="array" ref="O1411">_xlfn.IFS(N1411&lt;18.5,"Underweight",N1411&lt;25,"Normalweight",N1411&lt;30,"Overweight",N1411&gt;=30,"Obesity")</f>
        <v>Normalweight</v>
      </c>
      <c r="P1411" s="38" t="s">
        <v>962</v>
      </c>
      <c r="Q1411" s="28">
        <v>19.350000000000001</v>
      </c>
      <c r="R1411" s="38">
        <v>8.2200000000000006</v>
      </c>
      <c r="S1411" s="38" t="s">
        <v>2383</v>
      </c>
      <c r="T1411" s="38" t="s">
        <v>2380</v>
      </c>
      <c r="U1411" s="38" t="s">
        <v>2380</v>
      </c>
      <c r="V1411" s="38">
        <v>0</v>
      </c>
      <c r="W1411" s="38" t="s">
        <v>2380</v>
      </c>
      <c r="X1411" s="38" t="s">
        <v>8393</v>
      </c>
      <c r="Y1411" s="19" t="str">
        <f t="shared" si="109"/>
        <v>Diabetes</v>
      </c>
    </row>
    <row r="1412" spans="1:25" x14ac:dyDescent="0.35">
      <c r="A1412" s="3" t="s">
        <v>961</v>
      </c>
      <c r="B1412" s="3">
        <v>36.69</v>
      </c>
      <c r="C1412" s="3">
        <v>6.15</v>
      </c>
      <c r="D1412" s="3" t="s">
        <v>2380</v>
      </c>
      <c r="E1412" s="3" t="s">
        <v>2380</v>
      </c>
      <c r="F1412" s="3" t="s">
        <v>2380</v>
      </c>
      <c r="G1412" s="3" t="s">
        <v>2381</v>
      </c>
      <c r="H1412" s="3" t="s">
        <v>2380</v>
      </c>
      <c r="I1412" s="14">
        <v>180</v>
      </c>
      <c r="J1412" s="14" t="str">
        <f t="shared" ref="J1412:J1475" si="112">IF(H1412="?",INDEX($H$3:$H$2337,MODE($I$3:$I$2337)),H1412)</f>
        <v>No</v>
      </c>
      <c r="K1412" s="14">
        <f t="shared" si="110"/>
        <v>0</v>
      </c>
      <c r="L1412" s="14" t="str">
        <f t="shared" ref="L1412:L1475" si="113">PROPER(J1412)</f>
        <v>No</v>
      </c>
      <c r="M1412" s="14" t="str">
        <f t="shared" si="111"/>
        <v>No</v>
      </c>
      <c r="N1412" s="28">
        <v>36.69</v>
      </c>
      <c r="O1412" s="19" t="str" cm="1">
        <f t="array" ref="O1412">_xlfn.IFS(N1412&lt;18.5,"Underweight",N1412&lt;25,"Normalweight",N1412&lt;30,"Overweight",N1412&gt;=30,"Obesity")</f>
        <v>Obesity</v>
      </c>
      <c r="P1412" s="38" t="s">
        <v>961</v>
      </c>
      <c r="Q1412" s="28">
        <v>36.69</v>
      </c>
      <c r="R1412" s="38">
        <v>6.15</v>
      </c>
      <c r="S1412" s="38" t="s">
        <v>2380</v>
      </c>
      <c r="T1412" s="38" t="s">
        <v>2380</v>
      </c>
      <c r="U1412" s="38" t="s">
        <v>2380</v>
      </c>
      <c r="V1412" s="38">
        <v>0</v>
      </c>
      <c r="W1412" s="38" t="s">
        <v>2380</v>
      </c>
      <c r="X1412" s="38" t="s">
        <v>8391</v>
      </c>
      <c r="Y1412" s="19" t="str">
        <f t="shared" ref="Y1412:Y1475" si="114">IF(R1441&lt;=5.7,"Normal",IF(R1412&lt;=6.5,"Prediabetes","Diabetes"))</f>
        <v>Normal</v>
      </c>
    </row>
    <row r="1413" spans="1:25" x14ac:dyDescent="0.35">
      <c r="A1413" s="3" t="s">
        <v>960</v>
      </c>
      <c r="B1413" s="3">
        <v>28.51</v>
      </c>
      <c r="C1413" s="3">
        <v>5.65</v>
      </c>
      <c r="D1413" s="3" t="s">
        <v>2382</v>
      </c>
      <c r="E1413" s="3" t="s">
        <v>2380</v>
      </c>
      <c r="F1413" s="3" t="s">
        <v>2380</v>
      </c>
      <c r="G1413" s="3">
        <v>1</v>
      </c>
      <c r="H1413" s="3" t="s">
        <v>2380</v>
      </c>
      <c r="I1413" s="14">
        <v>180</v>
      </c>
      <c r="J1413" s="14" t="str">
        <f t="shared" si="112"/>
        <v>No</v>
      </c>
      <c r="K1413" s="14">
        <f t="shared" si="110"/>
        <v>1</v>
      </c>
      <c r="L1413" s="14" t="str">
        <f t="shared" si="113"/>
        <v>No</v>
      </c>
      <c r="M1413" s="14" t="str">
        <f t="shared" si="111"/>
        <v>Yes</v>
      </c>
      <c r="N1413" s="28">
        <v>28.51</v>
      </c>
      <c r="O1413" s="19" t="str" cm="1">
        <f t="array" ref="O1413">_xlfn.IFS(N1413&lt;18.5,"Underweight",N1413&lt;25,"Normalweight",N1413&lt;30,"Overweight",N1413&gt;=30,"Obesity")</f>
        <v>Overweight</v>
      </c>
      <c r="P1413" s="38" t="s">
        <v>960</v>
      </c>
      <c r="Q1413" s="28">
        <v>28.51</v>
      </c>
      <c r="R1413" s="38">
        <v>5.65</v>
      </c>
      <c r="S1413" s="38" t="s">
        <v>2383</v>
      </c>
      <c r="T1413" s="38" t="s">
        <v>2380</v>
      </c>
      <c r="U1413" s="38" t="s">
        <v>2380</v>
      </c>
      <c r="V1413" s="38">
        <v>1</v>
      </c>
      <c r="W1413" s="38" t="s">
        <v>2380</v>
      </c>
      <c r="X1413" s="38" t="s">
        <v>8392</v>
      </c>
      <c r="Y1413" s="19" t="str">
        <f t="shared" si="114"/>
        <v>Prediabetes</v>
      </c>
    </row>
    <row r="1414" spans="1:25" x14ac:dyDescent="0.35">
      <c r="A1414" s="3" t="s">
        <v>959</v>
      </c>
      <c r="B1414" s="3">
        <v>30.21</v>
      </c>
      <c r="C1414" s="3">
        <v>5.5</v>
      </c>
      <c r="D1414" s="3" t="s">
        <v>2380</v>
      </c>
      <c r="E1414" s="3" t="s">
        <v>2380</v>
      </c>
      <c r="F1414" s="3" t="s">
        <v>2380</v>
      </c>
      <c r="G1414" s="3">
        <v>1</v>
      </c>
      <c r="H1414" s="3" t="s">
        <v>2380</v>
      </c>
      <c r="I1414" s="14">
        <v>180</v>
      </c>
      <c r="J1414" s="14" t="str">
        <f t="shared" si="112"/>
        <v>No</v>
      </c>
      <c r="K1414" s="14">
        <f t="shared" si="110"/>
        <v>1</v>
      </c>
      <c r="L1414" s="14" t="str">
        <f t="shared" si="113"/>
        <v>No</v>
      </c>
      <c r="M1414" s="14" t="str">
        <f t="shared" si="111"/>
        <v>No</v>
      </c>
      <c r="N1414" s="28">
        <v>30.21</v>
      </c>
      <c r="O1414" s="19" t="str" cm="1">
        <f t="array" ref="O1414">_xlfn.IFS(N1414&lt;18.5,"Underweight",N1414&lt;25,"Normalweight",N1414&lt;30,"Overweight",N1414&gt;=30,"Obesity")</f>
        <v>Obesity</v>
      </c>
      <c r="P1414" s="38" t="s">
        <v>959</v>
      </c>
      <c r="Q1414" s="28">
        <v>30.21</v>
      </c>
      <c r="R1414" s="38">
        <v>5.5</v>
      </c>
      <c r="S1414" s="38" t="s">
        <v>2380</v>
      </c>
      <c r="T1414" s="38" t="s">
        <v>2380</v>
      </c>
      <c r="U1414" s="38" t="s">
        <v>2380</v>
      </c>
      <c r="V1414" s="38">
        <v>1</v>
      </c>
      <c r="W1414" s="38" t="s">
        <v>2380</v>
      </c>
      <c r="X1414" s="38" t="s">
        <v>8391</v>
      </c>
      <c r="Y1414" s="19" t="str">
        <f t="shared" si="114"/>
        <v>Normal</v>
      </c>
    </row>
    <row r="1415" spans="1:25" x14ac:dyDescent="0.35">
      <c r="A1415" s="3" t="s">
        <v>958</v>
      </c>
      <c r="B1415" s="3">
        <v>24.33</v>
      </c>
      <c r="C1415" s="3">
        <v>8</v>
      </c>
      <c r="D1415" s="3" t="s">
        <v>2380</v>
      </c>
      <c r="E1415" s="3" t="s">
        <v>2380</v>
      </c>
      <c r="F1415" s="3" t="s">
        <v>2380</v>
      </c>
      <c r="G1415" s="3" t="s">
        <v>2381</v>
      </c>
      <c r="H1415" s="3" t="s">
        <v>2380</v>
      </c>
      <c r="I1415" s="14">
        <v>180</v>
      </c>
      <c r="J1415" s="14" t="str">
        <f t="shared" si="112"/>
        <v>No</v>
      </c>
      <c r="K1415" s="14">
        <f t="shared" si="110"/>
        <v>0</v>
      </c>
      <c r="L1415" s="14" t="str">
        <f t="shared" si="113"/>
        <v>No</v>
      </c>
      <c r="M1415" s="14" t="str">
        <f t="shared" si="111"/>
        <v>No</v>
      </c>
      <c r="N1415" s="28">
        <v>24.33</v>
      </c>
      <c r="O1415" s="19" t="str" cm="1">
        <f t="array" ref="O1415">_xlfn.IFS(N1415&lt;18.5,"Underweight",N1415&lt;25,"Normalweight",N1415&lt;30,"Overweight",N1415&gt;=30,"Obesity")</f>
        <v>Normalweight</v>
      </c>
      <c r="P1415" s="38" t="s">
        <v>958</v>
      </c>
      <c r="Q1415" s="28">
        <v>24.33</v>
      </c>
      <c r="R1415" s="38">
        <v>8</v>
      </c>
      <c r="S1415" s="38" t="s">
        <v>2380</v>
      </c>
      <c r="T1415" s="38" t="s">
        <v>2380</v>
      </c>
      <c r="U1415" s="38" t="s">
        <v>2380</v>
      </c>
      <c r="V1415" s="38">
        <v>0</v>
      </c>
      <c r="W1415" s="38" t="s">
        <v>2380</v>
      </c>
      <c r="X1415" s="38" t="s">
        <v>8393</v>
      </c>
      <c r="Y1415" s="19" t="str">
        <f t="shared" si="114"/>
        <v>Diabetes</v>
      </c>
    </row>
    <row r="1416" spans="1:25" x14ac:dyDescent="0.35">
      <c r="A1416" s="3" t="s">
        <v>957</v>
      </c>
      <c r="B1416" s="3">
        <v>19.855</v>
      </c>
      <c r="C1416" s="3">
        <v>5.71</v>
      </c>
      <c r="D1416" s="3" t="s">
        <v>2382</v>
      </c>
      <c r="E1416" s="3" t="s">
        <v>2380</v>
      </c>
      <c r="F1416" s="3" t="s">
        <v>2380</v>
      </c>
      <c r="G1416" s="3" t="s">
        <v>2381</v>
      </c>
      <c r="H1416" s="3" t="s">
        <v>2380</v>
      </c>
      <c r="I1416" s="14">
        <v>180</v>
      </c>
      <c r="J1416" s="14" t="str">
        <f t="shared" si="112"/>
        <v>No</v>
      </c>
      <c r="K1416" s="14">
        <f t="shared" si="110"/>
        <v>0</v>
      </c>
      <c r="L1416" s="14" t="str">
        <f t="shared" si="113"/>
        <v>No</v>
      </c>
      <c r="M1416" s="14" t="str">
        <f t="shared" si="111"/>
        <v>Yes</v>
      </c>
      <c r="N1416" s="28">
        <v>19.855</v>
      </c>
      <c r="O1416" s="19" t="str" cm="1">
        <f t="array" ref="O1416">_xlfn.IFS(N1416&lt;18.5,"Underweight",N1416&lt;25,"Normalweight",N1416&lt;30,"Overweight",N1416&gt;=30,"Obesity")</f>
        <v>Normalweight</v>
      </c>
      <c r="P1416" s="38" t="s">
        <v>957</v>
      </c>
      <c r="Q1416" s="28">
        <v>19.855</v>
      </c>
      <c r="R1416" s="38">
        <v>5.71</v>
      </c>
      <c r="S1416" s="38" t="s">
        <v>2383</v>
      </c>
      <c r="T1416" s="38" t="s">
        <v>2380</v>
      </c>
      <c r="U1416" s="38" t="s">
        <v>2380</v>
      </c>
      <c r="V1416" s="38">
        <v>0</v>
      </c>
      <c r="W1416" s="38" t="s">
        <v>2380</v>
      </c>
      <c r="X1416" s="38" t="s">
        <v>8393</v>
      </c>
      <c r="Y1416" s="19" t="str">
        <f t="shared" si="114"/>
        <v>Prediabetes</v>
      </c>
    </row>
    <row r="1417" spans="1:25" x14ac:dyDescent="0.35">
      <c r="A1417" s="3" t="s">
        <v>956</v>
      </c>
      <c r="B1417" s="3">
        <v>25.364999999999998</v>
      </c>
      <c r="C1417" s="3">
        <v>11.71</v>
      </c>
      <c r="D1417" s="3" t="s">
        <v>2380</v>
      </c>
      <c r="E1417" s="3" t="s">
        <v>2380</v>
      </c>
      <c r="F1417" s="3" t="s">
        <v>2380</v>
      </c>
      <c r="G1417" s="3" t="s">
        <v>2381</v>
      </c>
      <c r="H1417" s="3" t="s">
        <v>2380</v>
      </c>
      <c r="I1417" s="14">
        <v>180</v>
      </c>
      <c r="J1417" s="14" t="str">
        <f t="shared" si="112"/>
        <v>No</v>
      </c>
      <c r="K1417" s="14">
        <f t="shared" si="110"/>
        <v>0</v>
      </c>
      <c r="L1417" s="14" t="str">
        <f t="shared" si="113"/>
        <v>No</v>
      </c>
      <c r="M1417" s="14" t="str">
        <f t="shared" si="111"/>
        <v>No</v>
      </c>
      <c r="N1417" s="28">
        <v>25.364999999999998</v>
      </c>
      <c r="O1417" s="19" t="str" cm="1">
        <f t="array" ref="O1417">_xlfn.IFS(N1417&lt;18.5,"Underweight",N1417&lt;25,"Normalweight",N1417&lt;30,"Overweight",N1417&gt;=30,"Obesity")</f>
        <v>Overweight</v>
      </c>
      <c r="P1417" s="38" t="s">
        <v>956</v>
      </c>
      <c r="Q1417" s="28">
        <v>25.364999999999998</v>
      </c>
      <c r="R1417" s="38">
        <v>11.71</v>
      </c>
      <c r="S1417" s="38" t="s">
        <v>2380</v>
      </c>
      <c r="T1417" s="38" t="s">
        <v>2380</v>
      </c>
      <c r="U1417" s="38" t="s">
        <v>2380</v>
      </c>
      <c r="V1417" s="38">
        <v>0</v>
      </c>
      <c r="W1417" s="38" t="s">
        <v>2380</v>
      </c>
      <c r="X1417" s="38" t="s">
        <v>8392</v>
      </c>
      <c r="Y1417" s="19" t="str">
        <f t="shared" si="114"/>
        <v>Normal</v>
      </c>
    </row>
    <row r="1418" spans="1:25" x14ac:dyDescent="0.35">
      <c r="A1418" s="3" t="s">
        <v>955</v>
      </c>
      <c r="B1418" s="3">
        <v>29.6</v>
      </c>
      <c r="C1418" s="3">
        <v>6.17</v>
      </c>
      <c r="D1418" s="3" t="s">
        <v>2382</v>
      </c>
      <c r="E1418" s="3" t="s">
        <v>2380</v>
      </c>
      <c r="F1418" s="3" t="s">
        <v>2383</v>
      </c>
      <c r="G1418" s="3">
        <v>1</v>
      </c>
      <c r="H1418" s="3" t="s">
        <v>2380</v>
      </c>
      <c r="I1418" s="14">
        <v>180</v>
      </c>
      <c r="J1418" s="14" t="str">
        <f t="shared" si="112"/>
        <v>No</v>
      </c>
      <c r="K1418" s="14">
        <f t="shared" si="110"/>
        <v>1</v>
      </c>
      <c r="L1418" s="14" t="str">
        <f t="shared" si="113"/>
        <v>No</v>
      </c>
      <c r="M1418" s="14" t="str">
        <f t="shared" si="111"/>
        <v>Yes</v>
      </c>
      <c r="N1418" s="28">
        <v>29.6</v>
      </c>
      <c r="O1418" s="19" t="str" cm="1">
        <f t="array" ref="O1418">_xlfn.IFS(N1418&lt;18.5,"Underweight",N1418&lt;25,"Normalweight",N1418&lt;30,"Overweight",N1418&gt;=30,"Obesity")</f>
        <v>Overweight</v>
      </c>
      <c r="P1418" s="38" t="s">
        <v>955</v>
      </c>
      <c r="Q1418" s="28">
        <v>29.6</v>
      </c>
      <c r="R1418" s="38">
        <v>6.17</v>
      </c>
      <c r="S1418" s="38" t="s">
        <v>2383</v>
      </c>
      <c r="T1418" s="38" t="s">
        <v>2380</v>
      </c>
      <c r="U1418" s="38" t="s">
        <v>2383</v>
      </c>
      <c r="V1418" s="38">
        <v>1</v>
      </c>
      <c r="W1418" s="38" t="s">
        <v>2380</v>
      </c>
      <c r="X1418" s="38" t="s">
        <v>8392</v>
      </c>
      <c r="Y1418" s="19" t="str">
        <f t="shared" si="114"/>
        <v>Prediabetes</v>
      </c>
    </row>
    <row r="1419" spans="1:25" x14ac:dyDescent="0.35">
      <c r="A1419" s="3" t="s">
        <v>954</v>
      </c>
      <c r="B1419" s="3">
        <v>39.43</v>
      </c>
      <c r="C1419" s="3">
        <v>6.1</v>
      </c>
      <c r="D1419" s="3" t="s">
        <v>2382</v>
      </c>
      <c r="E1419" s="3" t="s">
        <v>2380</v>
      </c>
      <c r="F1419" s="3" t="s">
        <v>2383</v>
      </c>
      <c r="G1419" s="3">
        <v>1</v>
      </c>
      <c r="H1419" s="3" t="s">
        <v>2380</v>
      </c>
      <c r="I1419" s="14">
        <v>180</v>
      </c>
      <c r="J1419" s="14" t="str">
        <f t="shared" si="112"/>
        <v>No</v>
      </c>
      <c r="K1419" s="14">
        <f t="shared" si="110"/>
        <v>1</v>
      </c>
      <c r="L1419" s="14" t="str">
        <f t="shared" si="113"/>
        <v>No</v>
      </c>
      <c r="M1419" s="14" t="str">
        <f t="shared" si="111"/>
        <v>Yes</v>
      </c>
      <c r="N1419" s="28">
        <v>39.43</v>
      </c>
      <c r="O1419" s="19" t="str" cm="1">
        <f t="array" ref="O1419">_xlfn.IFS(N1419&lt;18.5,"Underweight",N1419&lt;25,"Normalweight",N1419&lt;30,"Overweight",N1419&gt;=30,"Obesity")</f>
        <v>Obesity</v>
      </c>
      <c r="P1419" s="38" t="s">
        <v>954</v>
      </c>
      <c r="Q1419" s="28">
        <v>39.43</v>
      </c>
      <c r="R1419" s="38">
        <v>6.1</v>
      </c>
      <c r="S1419" s="38" t="s">
        <v>2383</v>
      </c>
      <c r="T1419" s="38" t="s">
        <v>2380</v>
      </c>
      <c r="U1419" s="38" t="s">
        <v>2383</v>
      </c>
      <c r="V1419" s="38">
        <v>1</v>
      </c>
      <c r="W1419" s="38" t="s">
        <v>2380</v>
      </c>
      <c r="X1419" s="38" t="s">
        <v>8391</v>
      </c>
      <c r="Y1419" s="19" t="str">
        <f t="shared" si="114"/>
        <v>Normal</v>
      </c>
    </row>
    <row r="1420" spans="1:25" x14ac:dyDescent="0.35">
      <c r="A1420" s="3" t="s">
        <v>953</v>
      </c>
      <c r="B1420" s="3">
        <v>27.34</v>
      </c>
      <c r="C1420" s="3">
        <v>5.19</v>
      </c>
      <c r="D1420" s="3" t="s">
        <v>2382</v>
      </c>
      <c r="E1420" s="3" t="s">
        <v>2380</v>
      </c>
      <c r="F1420" s="3" t="s">
        <v>2380</v>
      </c>
      <c r="G1420" s="3">
        <v>1</v>
      </c>
      <c r="H1420" s="3" t="s">
        <v>2380</v>
      </c>
      <c r="I1420" s="14">
        <v>180</v>
      </c>
      <c r="J1420" s="14" t="str">
        <f t="shared" si="112"/>
        <v>No</v>
      </c>
      <c r="K1420" s="14">
        <f t="shared" si="110"/>
        <v>1</v>
      </c>
      <c r="L1420" s="14" t="str">
        <f t="shared" si="113"/>
        <v>No</v>
      </c>
      <c r="M1420" s="14" t="str">
        <f t="shared" si="111"/>
        <v>Yes</v>
      </c>
      <c r="N1420" s="28">
        <v>27.34</v>
      </c>
      <c r="O1420" s="19" t="str" cm="1">
        <f t="array" ref="O1420">_xlfn.IFS(N1420&lt;18.5,"Underweight",N1420&lt;25,"Normalweight",N1420&lt;30,"Overweight",N1420&gt;=30,"Obesity")</f>
        <v>Overweight</v>
      </c>
      <c r="P1420" s="38" t="s">
        <v>953</v>
      </c>
      <c r="Q1420" s="28">
        <v>27.34</v>
      </c>
      <c r="R1420" s="38">
        <v>5.19</v>
      </c>
      <c r="S1420" s="38" t="s">
        <v>2383</v>
      </c>
      <c r="T1420" s="38" t="s">
        <v>2380</v>
      </c>
      <c r="U1420" s="38" t="s">
        <v>2380</v>
      </c>
      <c r="V1420" s="38">
        <v>1</v>
      </c>
      <c r="W1420" s="38" t="s">
        <v>2380</v>
      </c>
      <c r="X1420" s="38" t="s">
        <v>8392</v>
      </c>
      <c r="Y1420" s="19" t="str">
        <f t="shared" si="114"/>
        <v>Prediabetes</v>
      </c>
    </row>
    <row r="1421" spans="1:25" x14ac:dyDescent="0.35">
      <c r="A1421" s="3" t="s">
        <v>952</v>
      </c>
      <c r="B1421" s="3">
        <v>39.01</v>
      </c>
      <c r="C1421" s="3">
        <v>5.37</v>
      </c>
      <c r="D1421" s="3" t="s">
        <v>2382</v>
      </c>
      <c r="E1421" s="3" t="s">
        <v>2380</v>
      </c>
      <c r="F1421" s="3" t="s">
        <v>2380</v>
      </c>
      <c r="G1421" s="3" t="s">
        <v>2381</v>
      </c>
      <c r="H1421" s="3" t="s">
        <v>2380</v>
      </c>
      <c r="I1421" s="14">
        <v>180</v>
      </c>
      <c r="J1421" s="14" t="str">
        <f t="shared" si="112"/>
        <v>No</v>
      </c>
      <c r="K1421" s="14">
        <f t="shared" si="110"/>
        <v>0</v>
      </c>
      <c r="L1421" s="14" t="str">
        <f t="shared" si="113"/>
        <v>No</v>
      </c>
      <c r="M1421" s="14" t="str">
        <f t="shared" si="111"/>
        <v>Yes</v>
      </c>
      <c r="N1421" s="28">
        <v>39.01</v>
      </c>
      <c r="O1421" s="19" t="str" cm="1">
        <f t="array" ref="O1421">_xlfn.IFS(N1421&lt;18.5,"Underweight",N1421&lt;25,"Normalweight",N1421&lt;30,"Overweight",N1421&gt;=30,"Obesity")</f>
        <v>Obesity</v>
      </c>
      <c r="P1421" s="38" t="s">
        <v>952</v>
      </c>
      <c r="Q1421" s="28">
        <v>39.01</v>
      </c>
      <c r="R1421" s="38">
        <v>5.37</v>
      </c>
      <c r="S1421" s="38" t="s">
        <v>2383</v>
      </c>
      <c r="T1421" s="38" t="s">
        <v>2380</v>
      </c>
      <c r="U1421" s="38" t="s">
        <v>2380</v>
      </c>
      <c r="V1421" s="38">
        <v>0</v>
      </c>
      <c r="W1421" s="38" t="s">
        <v>2380</v>
      </c>
      <c r="X1421" s="38" t="s">
        <v>8391</v>
      </c>
      <c r="Y1421" s="19" t="str">
        <f t="shared" si="114"/>
        <v>Prediabetes</v>
      </c>
    </row>
    <row r="1422" spans="1:25" x14ac:dyDescent="0.35">
      <c r="A1422" s="3" t="s">
        <v>951</v>
      </c>
      <c r="B1422" s="3">
        <v>18.989999999999998</v>
      </c>
      <c r="C1422" s="3">
        <v>10.82</v>
      </c>
      <c r="D1422" s="3" t="s">
        <v>2382</v>
      </c>
      <c r="E1422" s="3" t="s">
        <v>2380</v>
      </c>
      <c r="F1422" s="3" t="s">
        <v>2380</v>
      </c>
      <c r="G1422" s="3" t="s">
        <v>2381</v>
      </c>
      <c r="H1422" s="3" t="s">
        <v>2380</v>
      </c>
      <c r="I1422" s="14">
        <v>180</v>
      </c>
      <c r="J1422" s="14" t="str">
        <f t="shared" si="112"/>
        <v>No</v>
      </c>
      <c r="K1422" s="14">
        <f t="shared" si="110"/>
        <v>0</v>
      </c>
      <c r="L1422" s="14" t="str">
        <f t="shared" si="113"/>
        <v>No</v>
      </c>
      <c r="M1422" s="14" t="str">
        <f t="shared" si="111"/>
        <v>Yes</v>
      </c>
      <c r="N1422" s="28">
        <v>18.989999999999998</v>
      </c>
      <c r="O1422" s="19" t="str" cm="1">
        <f t="array" ref="O1422">_xlfn.IFS(N1422&lt;18.5,"Underweight",N1422&lt;25,"Normalweight",N1422&lt;30,"Overweight",N1422&gt;=30,"Obesity")</f>
        <v>Normalweight</v>
      </c>
      <c r="P1422" s="38" t="s">
        <v>951</v>
      </c>
      <c r="Q1422" s="28">
        <v>18.989999999999998</v>
      </c>
      <c r="R1422" s="38">
        <v>10.82</v>
      </c>
      <c r="S1422" s="38" t="s">
        <v>2383</v>
      </c>
      <c r="T1422" s="38" t="s">
        <v>2380</v>
      </c>
      <c r="U1422" s="38" t="s">
        <v>2380</v>
      </c>
      <c r="V1422" s="38">
        <v>0</v>
      </c>
      <c r="W1422" s="38" t="s">
        <v>2380</v>
      </c>
      <c r="X1422" s="38" t="s">
        <v>8393</v>
      </c>
      <c r="Y1422" s="19" t="str">
        <f t="shared" si="114"/>
        <v>Normal</v>
      </c>
    </row>
    <row r="1423" spans="1:25" x14ac:dyDescent="0.35">
      <c r="A1423" s="3" t="s">
        <v>950</v>
      </c>
      <c r="B1423" s="3">
        <v>42.3</v>
      </c>
      <c r="C1423" s="3">
        <v>6.06</v>
      </c>
      <c r="D1423" s="3" t="s">
        <v>2382</v>
      </c>
      <c r="E1423" s="3" t="s">
        <v>2380</v>
      </c>
      <c r="F1423" s="3" t="s">
        <v>2380</v>
      </c>
      <c r="G1423" s="3" t="s">
        <v>2381</v>
      </c>
      <c r="H1423" s="3" t="s">
        <v>2380</v>
      </c>
      <c r="I1423" s="14">
        <v>180</v>
      </c>
      <c r="J1423" s="14" t="str">
        <f t="shared" si="112"/>
        <v>No</v>
      </c>
      <c r="K1423" s="14">
        <f t="shared" si="110"/>
        <v>0</v>
      </c>
      <c r="L1423" s="14" t="str">
        <f t="shared" si="113"/>
        <v>No</v>
      </c>
      <c r="M1423" s="14" t="str">
        <f t="shared" si="111"/>
        <v>Yes</v>
      </c>
      <c r="N1423" s="28">
        <v>42.3</v>
      </c>
      <c r="O1423" s="19" t="str" cm="1">
        <f t="array" ref="O1423">_xlfn.IFS(N1423&lt;18.5,"Underweight",N1423&lt;25,"Normalweight",N1423&lt;30,"Overweight",N1423&gt;=30,"Obesity")</f>
        <v>Obesity</v>
      </c>
      <c r="P1423" s="38" t="s">
        <v>950</v>
      </c>
      <c r="Q1423" s="28">
        <v>42.3</v>
      </c>
      <c r="R1423" s="38">
        <v>6.06</v>
      </c>
      <c r="S1423" s="38" t="s">
        <v>2383</v>
      </c>
      <c r="T1423" s="38" t="s">
        <v>2380</v>
      </c>
      <c r="U1423" s="38" t="s">
        <v>2380</v>
      </c>
      <c r="V1423" s="38">
        <v>0</v>
      </c>
      <c r="W1423" s="38" t="s">
        <v>2380</v>
      </c>
      <c r="X1423" s="38" t="s">
        <v>8391</v>
      </c>
      <c r="Y1423" s="19" t="str">
        <f t="shared" si="114"/>
        <v>Prediabetes</v>
      </c>
    </row>
    <row r="1424" spans="1:25" x14ac:dyDescent="0.35">
      <c r="A1424" s="3" t="s">
        <v>949</v>
      </c>
      <c r="B1424" s="3">
        <v>39.805</v>
      </c>
      <c r="C1424" s="3">
        <v>5.91</v>
      </c>
      <c r="D1424" s="3" t="s">
        <v>2380</v>
      </c>
      <c r="E1424" s="3" t="s">
        <v>2380</v>
      </c>
      <c r="F1424" s="3" t="s">
        <v>2380</v>
      </c>
      <c r="G1424" s="3" t="s">
        <v>2381</v>
      </c>
      <c r="H1424" s="3" t="s">
        <v>2380</v>
      </c>
      <c r="I1424" s="14">
        <v>180</v>
      </c>
      <c r="J1424" s="14" t="str">
        <f t="shared" si="112"/>
        <v>No</v>
      </c>
      <c r="K1424" s="14">
        <f t="shared" si="110"/>
        <v>0</v>
      </c>
      <c r="L1424" s="14" t="str">
        <f t="shared" si="113"/>
        <v>No</v>
      </c>
      <c r="M1424" s="14" t="str">
        <f t="shared" si="111"/>
        <v>No</v>
      </c>
      <c r="N1424" s="28">
        <v>39.805</v>
      </c>
      <c r="O1424" s="19" t="str" cm="1">
        <f t="array" ref="O1424">_xlfn.IFS(N1424&lt;18.5,"Underweight",N1424&lt;25,"Normalweight",N1424&lt;30,"Overweight",N1424&gt;=30,"Obesity")</f>
        <v>Obesity</v>
      </c>
      <c r="P1424" s="38" t="s">
        <v>949</v>
      </c>
      <c r="Q1424" s="28">
        <v>39.805</v>
      </c>
      <c r="R1424" s="38">
        <v>5.91</v>
      </c>
      <c r="S1424" s="38" t="s">
        <v>2380</v>
      </c>
      <c r="T1424" s="38" t="s">
        <v>2380</v>
      </c>
      <c r="U1424" s="38" t="s">
        <v>2380</v>
      </c>
      <c r="V1424" s="38">
        <v>0</v>
      </c>
      <c r="W1424" s="38" t="s">
        <v>2380</v>
      </c>
      <c r="X1424" s="38" t="s">
        <v>8391</v>
      </c>
      <c r="Y1424" s="19" t="str">
        <f t="shared" si="114"/>
        <v>Normal</v>
      </c>
    </row>
    <row r="1425" spans="1:25" x14ac:dyDescent="0.35">
      <c r="A1425" s="3" t="s">
        <v>948</v>
      </c>
      <c r="B1425" s="3">
        <v>33.700000000000003</v>
      </c>
      <c r="C1425" s="3">
        <v>5.87</v>
      </c>
      <c r="D1425" s="3" t="s">
        <v>2380</v>
      </c>
      <c r="E1425" s="3" t="s">
        <v>2380</v>
      </c>
      <c r="F1425" s="3" t="s">
        <v>2380</v>
      </c>
      <c r="G1425" s="3" t="s">
        <v>2381</v>
      </c>
      <c r="H1425" s="3" t="s">
        <v>2380</v>
      </c>
      <c r="I1425" s="14">
        <v>180</v>
      </c>
      <c r="J1425" s="14" t="str">
        <f t="shared" si="112"/>
        <v>No</v>
      </c>
      <c r="K1425" s="14">
        <f t="shared" si="110"/>
        <v>0</v>
      </c>
      <c r="L1425" s="14" t="str">
        <f t="shared" si="113"/>
        <v>No</v>
      </c>
      <c r="M1425" s="14" t="str">
        <f t="shared" si="111"/>
        <v>No</v>
      </c>
      <c r="N1425" s="28">
        <v>33.700000000000003</v>
      </c>
      <c r="O1425" s="19" t="str" cm="1">
        <f t="array" ref="O1425">_xlfn.IFS(N1425&lt;18.5,"Underweight",N1425&lt;25,"Normalweight",N1425&lt;30,"Overweight",N1425&gt;=30,"Obesity")</f>
        <v>Obesity</v>
      </c>
      <c r="P1425" s="38" t="s">
        <v>948</v>
      </c>
      <c r="Q1425" s="28">
        <v>33.700000000000003</v>
      </c>
      <c r="R1425" s="38">
        <v>5.87</v>
      </c>
      <c r="S1425" s="38" t="s">
        <v>2380</v>
      </c>
      <c r="T1425" s="38" t="s">
        <v>2380</v>
      </c>
      <c r="U1425" s="38" t="s">
        <v>2380</v>
      </c>
      <c r="V1425" s="38">
        <v>0</v>
      </c>
      <c r="W1425" s="38" t="s">
        <v>2380</v>
      </c>
      <c r="X1425" s="38" t="s">
        <v>8391</v>
      </c>
      <c r="Y1425" s="19" t="str">
        <f t="shared" si="114"/>
        <v>Prediabetes</v>
      </c>
    </row>
    <row r="1426" spans="1:25" x14ac:dyDescent="0.35">
      <c r="A1426" s="3" t="s">
        <v>947</v>
      </c>
      <c r="B1426" s="3">
        <v>36.195</v>
      </c>
      <c r="C1426" s="3">
        <v>6.22</v>
      </c>
      <c r="D1426" s="3" t="s">
        <v>2380</v>
      </c>
      <c r="E1426" s="3" t="s">
        <v>2380</v>
      </c>
      <c r="F1426" s="3" t="s">
        <v>2380</v>
      </c>
      <c r="G1426" s="3" t="s">
        <v>2381</v>
      </c>
      <c r="H1426" s="3" t="s">
        <v>2380</v>
      </c>
      <c r="I1426" s="14">
        <v>180</v>
      </c>
      <c r="J1426" s="14" t="str">
        <f t="shared" si="112"/>
        <v>No</v>
      </c>
      <c r="K1426" s="14">
        <f t="shared" si="110"/>
        <v>0</v>
      </c>
      <c r="L1426" s="14" t="str">
        <f t="shared" si="113"/>
        <v>No</v>
      </c>
      <c r="M1426" s="14" t="str">
        <f t="shared" si="111"/>
        <v>No</v>
      </c>
      <c r="N1426" s="28">
        <v>36.195</v>
      </c>
      <c r="O1426" s="19" t="str" cm="1">
        <f t="array" ref="O1426">_xlfn.IFS(N1426&lt;18.5,"Underweight",N1426&lt;25,"Normalweight",N1426&lt;30,"Overweight",N1426&gt;=30,"Obesity")</f>
        <v>Obesity</v>
      </c>
      <c r="P1426" s="38" t="s">
        <v>947</v>
      </c>
      <c r="Q1426" s="28">
        <v>36.195</v>
      </c>
      <c r="R1426" s="38">
        <v>6.22</v>
      </c>
      <c r="S1426" s="38" t="s">
        <v>2380</v>
      </c>
      <c r="T1426" s="38" t="s">
        <v>2380</v>
      </c>
      <c r="U1426" s="38" t="s">
        <v>2380</v>
      </c>
      <c r="V1426" s="38">
        <v>0</v>
      </c>
      <c r="W1426" s="38" t="s">
        <v>2380</v>
      </c>
      <c r="X1426" s="38" t="s">
        <v>8391</v>
      </c>
      <c r="Y1426" s="19" t="str">
        <f t="shared" si="114"/>
        <v>Prediabetes</v>
      </c>
    </row>
    <row r="1427" spans="1:25" x14ac:dyDescent="0.35">
      <c r="A1427" s="3" t="s">
        <v>946</v>
      </c>
      <c r="B1427" s="3">
        <v>32.6</v>
      </c>
      <c r="C1427" s="3">
        <v>5.73</v>
      </c>
      <c r="D1427" s="3" t="s">
        <v>2380</v>
      </c>
      <c r="E1427" s="3" t="s">
        <v>2380</v>
      </c>
      <c r="F1427" s="3" t="s">
        <v>2383</v>
      </c>
      <c r="G1427" s="3">
        <v>1</v>
      </c>
      <c r="H1427" s="3" t="s">
        <v>2380</v>
      </c>
      <c r="I1427" s="14">
        <v>180</v>
      </c>
      <c r="J1427" s="14" t="str">
        <f t="shared" si="112"/>
        <v>No</v>
      </c>
      <c r="K1427" s="14">
        <f t="shared" si="110"/>
        <v>1</v>
      </c>
      <c r="L1427" s="14" t="str">
        <f t="shared" si="113"/>
        <v>No</v>
      </c>
      <c r="M1427" s="14" t="str">
        <f t="shared" si="111"/>
        <v>No</v>
      </c>
      <c r="N1427" s="28">
        <v>32.6</v>
      </c>
      <c r="O1427" s="19" t="str" cm="1">
        <f t="array" ref="O1427">_xlfn.IFS(N1427&lt;18.5,"Underweight",N1427&lt;25,"Normalweight",N1427&lt;30,"Overweight",N1427&gt;=30,"Obesity")</f>
        <v>Obesity</v>
      </c>
      <c r="P1427" s="38" t="s">
        <v>946</v>
      </c>
      <c r="Q1427" s="28">
        <v>32.6</v>
      </c>
      <c r="R1427" s="38">
        <v>5.73</v>
      </c>
      <c r="S1427" s="38" t="s">
        <v>2380</v>
      </c>
      <c r="T1427" s="38" t="s">
        <v>2380</v>
      </c>
      <c r="U1427" s="38" t="s">
        <v>2383</v>
      </c>
      <c r="V1427" s="38">
        <v>1</v>
      </c>
      <c r="W1427" s="38" t="s">
        <v>2380</v>
      </c>
      <c r="X1427" s="38" t="s">
        <v>8391</v>
      </c>
      <c r="Y1427" s="19" t="str">
        <f t="shared" si="114"/>
        <v>Prediabetes</v>
      </c>
    </row>
    <row r="1428" spans="1:25" x14ac:dyDescent="0.35">
      <c r="A1428" s="3" t="s">
        <v>945</v>
      </c>
      <c r="B1428" s="3">
        <v>30.2</v>
      </c>
      <c r="C1428" s="3">
        <v>5.7</v>
      </c>
      <c r="D1428" s="3" t="s">
        <v>2380</v>
      </c>
      <c r="E1428" s="3" t="s">
        <v>2380</v>
      </c>
      <c r="F1428" s="3" t="s">
        <v>2380</v>
      </c>
      <c r="G1428" s="3" t="s">
        <v>2381</v>
      </c>
      <c r="H1428" s="3" t="s">
        <v>2380</v>
      </c>
      <c r="I1428" s="14">
        <v>180</v>
      </c>
      <c r="J1428" s="14" t="str">
        <f t="shared" si="112"/>
        <v>No</v>
      </c>
      <c r="K1428" s="14">
        <f t="shared" si="110"/>
        <v>0</v>
      </c>
      <c r="L1428" s="14" t="str">
        <f t="shared" si="113"/>
        <v>No</v>
      </c>
      <c r="M1428" s="14" t="str">
        <f t="shared" si="111"/>
        <v>No</v>
      </c>
      <c r="N1428" s="28">
        <v>30.2</v>
      </c>
      <c r="O1428" s="19" t="str" cm="1">
        <f t="array" ref="O1428">_xlfn.IFS(N1428&lt;18.5,"Underweight",N1428&lt;25,"Normalweight",N1428&lt;30,"Overweight",N1428&gt;=30,"Obesity")</f>
        <v>Obesity</v>
      </c>
      <c r="P1428" s="38" t="s">
        <v>945</v>
      </c>
      <c r="Q1428" s="28">
        <v>30.2</v>
      </c>
      <c r="R1428" s="38">
        <v>5.7</v>
      </c>
      <c r="S1428" s="38" t="s">
        <v>2380</v>
      </c>
      <c r="T1428" s="38" t="s">
        <v>2380</v>
      </c>
      <c r="U1428" s="38" t="s">
        <v>2380</v>
      </c>
      <c r="V1428" s="38">
        <v>0</v>
      </c>
      <c r="W1428" s="38" t="s">
        <v>2380</v>
      </c>
      <c r="X1428" s="38" t="s">
        <v>8391</v>
      </c>
      <c r="Y1428" s="19" t="str">
        <f t="shared" si="114"/>
        <v>Prediabetes</v>
      </c>
    </row>
    <row r="1429" spans="1:25" x14ac:dyDescent="0.35">
      <c r="A1429" s="3" t="s">
        <v>944</v>
      </c>
      <c r="B1429" s="3">
        <v>27.645</v>
      </c>
      <c r="C1429" s="3">
        <v>9.91</v>
      </c>
      <c r="D1429" s="3" t="s">
        <v>2380</v>
      </c>
      <c r="E1429" s="3" t="s">
        <v>2380</v>
      </c>
      <c r="F1429" s="3" t="s">
        <v>2380</v>
      </c>
      <c r="G1429" s="3" t="s">
        <v>2381</v>
      </c>
      <c r="H1429" s="3" t="s">
        <v>2380</v>
      </c>
      <c r="I1429" s="14">
        <v>180</v>
      </c>
      <c r="J1429" s="14" t="str">
        <f t="shared" si="112"/>
        <v>No</v>
      </c>
      <c r="K1429" s="14">
        <f t="shared" si="110"/>
        <v>0</v>
      </c>
      <c r="L1429" s="14" t="str">
        <f t="shared" si="113"/>
        <v>No</v>
      </c>
      <c r="M1429" s="14" t="str">
        <f t="shared" si="111"/>
        <v>No</v>
      </c>
      <c r="N1429" s="28">
        <v>27.645</v>
      </c>
      <c r="O1429" s="19" t="str" cm="1">
        <f t="array" ref="O1429">_xlfn.IFS(N1429&lt;18.5,"Underweight",N1429&lt;25,"Normalweight",N1429&lt;30,"Overweight",N1429&gt;=30,"Obesity")</f>
        <v>Overweight</v>
      </c>
      <c r="P1429" s="38" t="s">
        <v>944</v>
      </c>
      <c r="Q1429" s="28">
        <v>27.645</v>
      </c>
      <c r="R1429" s="38">
        <v>9.91</v>
      </c>
      <c r="S1429" s="38" t="s">
        <v>2380</v>
      </c>
      <c r="T1429" s="38" t="s">
        <v>2380</v>
      </c>
      <c r="U1429" s="38" t="s">
        <v>2380</v>
      </c>
      <c r="V1429" s="38">
        <v>0</v>
      </c>
      <c r="W1429" s="38" t="s">
        <v>2380</v>
      </c>
      <c r="X1429" s="38" t="s">
        <v>8392</v>
      </c>
      <c r="Y1429" s="19" t="str">
        <f t="shared" si="114"/>
        <v>Diabetes</v>
      </c>
    </row>
    <row r="1430" spans="1:25" x14ac:dyDescent="0.35">
      <c r="A1430" s="3" t="s">
        <v>943</v>
      </c>
      <c r="B1430" s="3">
        <v>26.41</v>
      </c>
      <c r="C1430" s="3">
        <v>11.4</v>
      </c>
      <c r="D1430" s="3" t="s">
        <v>2380</v>
      </c>
      <c r="E1430" s="3" t="s">
        <v>2380</v>
      </c>
      <c r="F1430" s="3" t="s">
        <v>2380</v>
      </c>
      <c r="G1430" s="3" t="s">
        <v>2381</v>
      </c>
      <c r="H1430" s="3" t="s">
        <v>2380</v>
      </c>
      <c r="I1430" s="14">
        <v>180</v>
      </c>
      <c r="J1430" s="14" t="str">
        <f t="shared" si="112"/>
        <v>No</v>
      </c>
      <c r="K1430" s="14">
        <f t="shared" si="110"/>
        <v>0</v>
      </c>
      <c r="L1430" s="14" t="str">
        <f t="shared" si="113"/>
        <v>No</v>
      </c>
      <c r="M1430" s="14" t="str">
        <f t="shared" si="111"/>
        <v>No</v>
      </c>
      <c r="N1430" s="28">
        <v>26.41</v>
      </c>
      <c r="O1430" s="19" t="str" cm="1">
        <f t="array" ref="O1430">_xlfn.IFS(N1430&lt;18.5,"Underweight",N1430&lt;25,"Normalweight",N1430&lt;30,"Overweight",N1430&gt;=30,"Obesity")</f>
        <v>Overweight</v>
      </c>
      <c r="P1430" s="38" t="s">
        <v>943</v>
      </c>
      <c r="Q1430" s="28">
        <v>26.41</v>
      </c>
      <c r="R1430" s="38">
        <v>11.4</v>
      </c>
      <c r="S1430" s="38" t="s">
        <v>2380</v>
      </c>
      <c r="T1430" s="38" t="s">
        <v>2380</v>
      </c>
      <c r="U1430" s="38" t="s">
        <v>2380</v>
      </c>
      <c r="V1430" s="38">
        <v>0</v>
      </c>
      <c r="W1430" s="38" t="s">
        <v>2380</v>
      </c>
      <c r="X1430" s="38" t="s">
        <v>8392</v>
      </c>
      <c r="Y1430" s="19" t="str">
        <f t="shared" si="114"/>
        <v>Diabetes</v>
      </c>
    </row>
    <row r="1431" spans="1:25" x14ac:dyDescent="0.35">
      <c r="A1431" s="3" t="s">
        <v>942</v>
      </c>
      <c r="B1431" s="3">
        <v>34.1</v>
      </c>
      <c r="C1431" s="3">
        <v>6.29</v>
      </c>
      <c r="D1431" s="3" t="s">
        <v>2382</v>
      </c>
      <c r="E1431" s="3" t="s">
        <v>2380</v>
      </c>
      <c r="F1431" s="3" t="s">
        <v>2383</v>
      </c>
      <c r="G1431" s="3">
        <v>1</v>
      </c>
      <c r="H1431" s="3" t="s">
        <v>2380</v>
      </c>
      <c r="I1431" s="14">
        <v>180</v>
      </c>
      <c r="J1431" s="14" t="str">
        <f t="shared" si="112"/>
        <v>No</v>
      </c>
      <c r="K1431" s="14">
        <f t="shared" si="110"/>
        <v>1</v>
      </c>
      <c r="L1431" s="14" t="str">
        <f t="shared" si="113"/>
        <v>No</v>
      </c>
      <c r="M1431" s="14" t="str">
        <f t="shared" si="111"/>
        <v>Yes</v>
      </c>
      <c r="N1431" s="28">
        <v>34.1</v>
      </c>
      <c r="O1431" s="19" t="str" cm="1">
        <f t="array" ref="O1431">_xlfn.IFS(N1431&lt;18.5,"Underweight",N1431&lt;25,"Normalweight",N1431&lt;30,"Overweight",N1431&gt;=30,"Obesity")</f>
        <v>Obesity</v>
      </c>
      <c r="P1431" s="38" t="s">
        <v>942</v>
      </c>
      <c r="Q1431" s="28">
        <v>34.1</v>
      </c>
      <c r="R1431" s="38">
        <v>6.29</v>
      </c>
      <c r="S1431" s="38" t="s">
        <v>2383</v>
      </c>
      <c r="T1431" s="38" t="s">
        <v>2380</v>
      </c>
      <c r="U1431" s="38" t="s">
        <v>2383</v>
      </c>
      <c r="V1431" s="38">
        <v>1</v>
      </c>
      <c r="W1431" s="38" t="s">
        <v>2380</v>
      </c>
      <c r="X1431" s="38" t="s">
        <v>8391</v>
      </c>
      <c r="Y1431" s="19" t="str">
        <f t="shared" si="114"/>
        <v>Prediabetes</v>
      </c>
    </row>
    <row r="1432" spans="1:25" x14ac:dyDescent="0.35">
      <c r="A1432" s="3" t="s">
        <v>941</v>
      </c>
      <c r="B1432" s="3">
        <v>17.3</v>
      </c>
      <c r="C1432" s="3">
        <v>9.2799999999999994</v>
      </c>
      <c r="D1432" s="3" t="s">
        <v>2380</v>
      </c>
      <c r="E1432" s="3" t="s">
        <v>2380</v>
      </c>
      <c r="F1432" s="3" t="s">
        <v>2380</v>
      </c>
      <c r="G1432" s="3" t="s">
        <v>2381</v>
      </c>
      <c r="H1432" s="3" t="s">
        <v>2380</v>
      </c>
      <c r="I1432" s="14">
        <v>180</v>
      </c>
      <c r="J1432" s="14" t="str">
        <f t="shared" si="112"/>
        <v>No</v>
      </c>
      <c r="K1432" s="14">
        <f t="shared" si="110"/>
        <v>0</v>
      </c>
      <c r="L1432" s="14" t="str">
        <f t="shared" si="113"/>
        <v>No</v>
      </c>
      <c r="M1432" s="14" t="str">
        <f t="shared" si="111"/>
        <v>No</v>
      </c>
      <c r="N1432" s="28">
        <v>17.3</v>
      </c>
      <c r="O1432" s="19" t="str" cm="1">
        <f t="array" ref="O1432">_xlfn.IFS(N1432&lt;18.5,"Underweight",N1432&lt;25,"Normalweight",N1432&lt;30,"Overweight",N1432&gt;=30,"Obesity")</f>
        <v>Underweight</v>
      </c>
      <c r="P1432" s="38" t="s">
        <v>941</v>
      </c>
      <c r="Q1432" s="28">
        <v>17.3</v>
      </c>
      <c r="R1432" s="38">
        <v>9.2799999999999994</v>
      </c>
      <c r="S1432" s="38" t="s">
        <v>2380</v>
      </c>
      <c r="T1432" s="38" t="s">
        <v>2380</v>
      </c>
      <c r="U1432" s="38" t="s">
        <v>2380</v>
      </c>
      <c r="V1432" s="38">
        <v>0</v>
      </c>
      <c r="W1432" s="38" t="s">
        <v>2380</v>
      </c>
      <c r="X1432" s="38" t="s">
        <v>8394</v>
      </c>
      <c r="Y1432" s="19" t="str">
        <f t="shared" si="114"/>
        <v>Normal</v>
      </c>
    </row>
    <row r="1433" spans="1:25" x14ac:dyDescent="0.35">
      <c r="A1433" s="3" t="s">
        <v>940</v>
      </c>
      <c r="B1433" s="3">
        <v>35.020000000000003</v>
      </c>
      <c r="C1433" s="3">
        <v>4.78</v>
      </c>
      <c r="D1433" s="3" t="s">
        <v>2380</v>
      </c>
      <c r="E1433" s="3" t="s">
        <v>2380</v>
      </c>
      <c r="F1433" s="3" t="s">
        <v>2383</v>
      </c>
      <c r="G1433" s="3">
        <v>1</v>
      </c>
      <c r="H1433" s="3" t="s">
        <v>2380</v>
      </c>
      <c r="I1433" s="14">
        <v>180</v>
      </c>
      <c r="J1433" s="14" t="str">
        <f t="shared" si="112"/>
        <v>No</v>
      </c>
      <c r="K1433" s="14">
        <f t="shared" si="110"/>
        <v>1</v>
      </c>
      <c r="L1433" s="14" t="str">
        <f t="shared" si="113"/>
        <v>No</v>
      </c>
      <c r="M1433" s="14" t="str">
        <f t="shared" si="111"/>
        <v>No</v>
      </c>
      <c r="N1433" s="28">
        <v>35.020000000000003</v>
      </c>
      <c r="O1433" s="19" t="str" cm="1">
        <f t="array" ref="O1433">_xlfn.IFS(N1433&lt;18.5,"Underweight",N1433&lt;25,"Normalweight",N1433&lt;30,"Overweight",N1433&gt;=30,"Obesity")</f>
        <v>Obesity</v>
      </c>
      <c r="P1433" s="38" t="s">
        <v>940</v>
      </c>
      <c r="Q1433" s="28">
        <v>35.020000000000003</v>
      </c>
      <c r="R1433" s="38">
        <v>4.78</v>
      </c>
      <c r="S1433" s="38" t="s">
        <v>2380</v>
      </c>
      <c r="T1433" s="38" t="s">
        <v>2380</v>
      </c>
      <c r="U1433" s="38" t="s">
        <v>2383</v>
      </c>
      <c r="V1433" s="38">
        <v>1</v>
      </c>
      <c r="W1433" s="38" t="s">
        <v>2380</v>
      </c>
      <c r="X1433" s="38" t="s">
        <v>8391</v>
      </c>
      <c r="Y1433" s="19" t="str">
        <f t="shared" si="114"/>
        <v>Normal</v>
      </c>
    </row>
    <row r="1434" spans="1:25" x14ac:dyDescent="0.35">
      <c r="A1434" s="3" t="s">
        <v>939</v>
      </c>
      <c r="B1434" s="3">
        <v>37.1</v>
      </c>
      <c r="C1434" s="3">
        <v>8.8699999999999992</v>
      </c>
      <c r="D1434" s="3" t="s">
        <v>2382</v>
      </c>
      <c r="E1434" s="3" t="s">
        <v>2380</v>
      </c>
      <c r="F1434" s="3" t="s">
        <v>2380</v>
      </c>
      <c r="G1434" s="3" t="s">
        <v>2381</v>
      </c>
      <c r="H1434" s="3" t="s">
        <v>2380</v>
      </c>
      <c r="I1434" s="14">
        <v>180</v>
      </c>
      <c r="J1434" s="14" t="str">
        <f t="shared" si="112"/>
        <v>No</v>
      </c>
      <c r="K1434" s="14">
        <f t="shared" si="110"/>
        <v>0</v>
      </c>
      <c r="L1434" s="14" t="str">
        <f t="shared" si="113"/>
        <v>No</v>
      </c>
      <c r="M1434" s="14" t="str">
        <f t="shared" si="111"/>
        <v>Yes</v>
      </c>
      <c r="N1434" s="28">
        <v>37.1</v>
      </c>
      <c r="O1434" s="19" t="str" cm="1">
        <f t="array" ref="O1434">_xlfn.IFS(N1434&lt;18.5,"Underweight",N1434&lt;25,"Normalweight",N1434&lt;30,"Overweight",N1434&gt;=30,"Obesity")</f>
        <v>Obesity</v>
      </c>
      <c r="P1434" s="38" t="s">
        <v>939</v>
      </c>
      <c r="Q1434" s="28">
        <v>37.1</v>
      </c>
      <c r="R1434" s="38">
        <v>8.8699999999999992</v>
      </c>
      <c r="S1434" s="38" t="s">
        <v>2383</v>
      </c>
      <c r="T1434" s="38" t="s">
        <v>2380</v>
      </c>
      <c r="U1434" s="38" t="s">
        <v>2380</v>
      </c>
      <c r="V1434" s="38">
        <v>0</v>
      </c>
      <c r="W1434" s="38" t="s">
        <v>2380</v>
      </c>
      <c r="X1434" s="38" t="s">
        <v>8391</v>
      </c>
      <c r="Y1434" s="19" t="str">
        <f t="shared" si="114"/>
        <v>Normal</v>
      </c>
    </row>
    <row r="1435" spans="1:25" x14ac:dyDescent="0.35">
      <c r="A1435" s="3" t="s">
        <v>938</v>
      </c>
      <c r="B1435" s="3">
        <v>16.79</v>
      </c>
      <c r="C1435" s="3">
        <v>11.4</v>
      </c>
      <c r="D1435" s="3" t="s">
        <v>2380</v>
      </c>
      <c r="E1435" s="3" t="s">
        <v>2380</v>
      </c>
      <c r="F1435" s="3" t="s">
        <v>2380</v>
      </c>
      <c r="G1435" s="3" t="s">
        <v>2381</v>
      </c>
      <c r="H1435" s="3" t="s">
        <v>2380</v>
      </c>
      <c r="I1435" s="14">
        <v>180</v>
      </c>
      <c r="J1435" s="14" t="str">
        <f t="shared" si="112"/>
        <v>No</v>
      </c>
      <c r="K1435" s="14">
        <f t="shared" si="110"/>
        <v>0</v>
      </c>
      <c r="L1435" s="14" t="str">
        <f t="shared" si="113"/>
        <v>No</v>
      </c>
      <c r="M1435" s="14" t="str">
        <f t="shared" si="111"/>
        <v>No</v>
      </c>
      <c r="N1435" s="28">
        <v>16.79</v>
      </c>
      <c r="O1435" s="19" t="str" cm="1">
        <f t="array" ref="O1435">_xlfn.IFS(N1435&lt;18.5,"Underweight",N1435&lt;25,"Normalweight",N1435&lt;30,"Overweight",N1435&gt;=30,"Obesity")</f>
        <v>Underweight</v>
      </c>
      <c r="P1435" s="38" t="s">
        <v>938</v>
      </c>
      <c r="Q1435" s="28">
        <v>16.79</v>
      </c>
      <c r="R1435" s="38">
        <v>11.4</v>
      </c>
      <c r="S1435" s="38" t="s">
        <v>2380</v>
      </c>
      <c r="T1435" s="38" t="s">
        <v>2380</v>
      </c>
      <c r="U1435" s="38" t="s">
        <v>2380</v>
      </c>
      <c r="V1435" s="38">
        <v>0</v>
      </c>
      <c r="W1435" s="38" t="s">
        <v>2380</v>
      </c>
      <c r="X1435" s="38" t="s">
        <v>8394</v>
      </c>
      <c r="Y1435" s="19" t="str">
        <f t="shared" si="114"/>
        <v>Normal</v>
      </c>
    </row>
    <row r="1436" spans="1:25" x14ac:dyDescent="0.35">
      <c r="A1436" s="3" t="s">
        <v>937</v>
      </c>
      <c r="B1436" s="3">
        <v>31.635000000000002</v>
      </c>
      <c r="C1436" s="3">
        <v>9.1300000000000008</v>
      </c>
      <c r="D1436" s="3" t="s">
        <v>2382</v>
      </c>
      <c r="E1436" s="3" t="s">
        <v>2380</v>
      </c>
      <c r="F1436" s="3" t="s">
        <v>2380</v>
      </c>
      <c r="G1436" s="3" t="s">
        <v>2381</v>
      </c>
      <c r="H1436" s="3" t="s">
        <v>2380</v>
      </c>
      <c r="I1436" s="14">
        <v>180</v>
      </c>
      <c r="J1436" s="14" t="str">
        <f t="shared" si="112"/>
        <v>No</v>
      </c>
      <c r="K1436" s="14">
        <f t="shared" si="110"/>
        <v>0</v>
      </c>
      <c r="L1436" s="14" t="str">
        <f t="shared" si="113"/>
        <v>No</v>
      </c>
      <c r="M1436" s="14" t="str">
        <f t="shared" si="111"/>
        <v>Yes</v>
      </c>
      <c r="N1436" s="28">
        <v>31.635000000000002</v>
      </c>
      <c r="O1436" s="19" t="str" cm="1">
        <f t="array" ref="O1436">_xlfn.IFS(N1436&lt;18.5,"Underweight",N1436&lt;25,"Normalweight",N1436&lt;30,"Overweight",N1436&gt;=30,"Obesity")</f>
        <v>Obesity</v>
      </c>
      <c r="P1436" s="38" t="s">
        <v>937</v>
      </c>
      <c r="Q1436" s="28">
        <v>31.635000000000002</v>
      </c>
      <c r="R1436" s="38">
        <v>9.1300000000000008</v>
      </c>
      <c r="S1436" s="38" t="s">
        <v>2383</v>
      </c>
      <c r="T1436" s="38" t="s">
        <v>2380</v>
      </c>
      <c r="U1436" s="38" t="s">
        <v>2380</v>
      </c>
      <c r="V1436" s="38">
        <v>0</v>
      </c>
      <c r="W1436" s="38" t="s">
        <v>2380</v>
      </c>
      <c r="X1436" s="38" t="s">
        <v>8391</v>
      </c>
      <c r="Y1436" s="19" t="str">
        <f t="shared" si="114"/>
        <v>Normal</v>
      </c>
    </row>
    <row r="1437" spans="1:25" x14ac:dyDescent="0.35">
      <c r="A1437" s="3" t="s">
        <v>936</v>
      </c>
      <c r="B1437" s="3">
        <v>24.19</v>
      </c>
      <c r="C1437" s="3">
        <v>6.22</v>
      </c>
      <c r="D1437" s="3" t="s">
        <v>2382</v>
      </c>
      <c r="E1437" s="3" t="s">
        <v>2380</v>
      </c>
      <c r="F1437" s="3" t="s">
        <v>2383</v>
      </c>
      <c r="G1437" s="3">
        <v>1</v>
      </c>
      <c r="H1437" s="3" t="s">
        <v>2380</v>
      </c>
      <c r="I1437" s="14">
        <v>180</v>
      </c>
      <c r="J1437" s="14" t="str">
        <f t="shared" si="112"/>
        <v>No</v>
      </c>
      <c r="K1437" s="14">
        <f t="shared" si="110"/>
        <v>1</v>
      </c>
      <c r="L1437" s="14" t="str">
        <f t="shared" si="113"/>
        <v>No</v>
      </c>
      <c r="M1437" s="14" t="str">
        <f t="shared" si="111"/>
        <v>Yes</v>
      </c>
      <c r="N1437" s="28">
        <v>24.19</v>
      </c>
      <c r="O1437" s="19" t="str" cm="1">
        <f t="array" ref="O1437">_xlfn.IFS(N1437&lt;18.5,"Underweight",N1437&lt;25,"Normalweight",N1437&lt;30,"Overweight",N1437&gt;=30,"Obesity")</f>
        <v>Normalweight</v>
      </c>
      <c r="P1437" s="38" t="s">
        <v>936</v>
      </c>
      <c r="Q1437" s="28">
        <v>24.19</v>
      </c>
      <c r="R1437" s="38">
        <v>6.22</v>
      </c>
      <c r="S1437" s="38" t="s">
        <v>2383</v>
      </c>
      <c r="T1437" s="38" t="s">
        <v>2380</v>
      </c>
      <c r="U1437" s="38" t="s">
        <v>2383</v>
      </c>
      <c r="V1437" s="38">
        <v>1</v>
      </c>
      <c r="W1437" s="38" t="s">
        <v>2380</v>
      </c>
      <c r="X1437" s="38" t="s">
        <v>8393</v>
      </c>
      <c r="Y1437" s="19" t="str">
        <f t="shared" si="114"/>
        <v>Prediabetes</v>
      </c>
    </row>
    <row r="1438" spans="1:25" x14ac:dyDescent="0.35">
      <c r="A1438" s="3" t="s">
        <v>935</v>
      </c>
      <c r="B1438" s="3">
        <v>35.29</v>
      </c>
      <c r="C1438" s="3">
        <v>5.9</v>
      </c>
      <c r="D1438" s="3" t="s">
        <v>2380</v>
      </c>
      <c r="E1438" s="3" t="s">
        <v>2380</v>
      </c>
      <c r="F1438" s="3" t="s">
        <v>2383</v>
      </c>
      <c r="G1438" s="3">
        <v>1</v>
      </c>
      <c r="H1438" s="3" t="s">
        <v>2380</v>
      </c>
      <c r="I1438" s="14">
        <v>180</v>
      </c>
      <c r="J1438" s="14" t="str">
        <f t="shared" si="112"/>
        <v>No</v>
      </c>
      <c r="K1438" s="14">
        <f t="shared" si="110"/>
        <v>1</v>
      </c>
      <c r="L1438" s="14" t="str">
        <f t="shared" si="113"/>
        <v>No</v>
      </c>
      <c r="M1438" s="14" t="str">
        <f t="shared" si="111"/>
        <v>No</v>
      </c>
      <c r="N1438" s="28">
        <v>35.29</v>
      </c>
      <c r="O1438" s="19" t="str" cm="1">
        <f t="array" ref="O1438">_xlfn.IFS(N1438&lt;18.5,"Underweight",N1438&lt;25,"Normalweight",N1438&lt;30,"Overweight",N1438&gt;=30,"Obesity")</f>
        <v>Obesity</v>
      </c>
      <c r="P1438" s="38" t="s">
        <v>935</v>
      </c>
      <c r="Q1438" s="28">
        <v>35.29</v>
      </c>
      <c r="R1438" s="38">
        <v>5.9</v>
      </c>
      <c r="S1438" s="38" t="s">
        <v>2380</v>
      </c>
      <c r="T1438" s="38" t="s">
        <v>2380</v>
      </c>
      <c r="U1438" s="38" t="s">
        <v>2383</v>
      </c>
      <c r="V1438" s="38">
        <v>1</v>
      </c>
      <c r="W1438" s="38" t="s">
        <v>2380</v>
      </c>
      <c r="X1438" s="38" t="s">
        <v>8391</v>
      </c>
      <c r="Y1438" s="19" t="str">
        <f t="shared" si="114"/>
        <v>Prediabetes</v>
      </c>
    </row>
    <row r="1439" spans="1:25" x14ac:dyDescent="0.35">
      <c r="A1439" s="3" t="s">
        <v>934</v>
      </c>
      <c r="B1439" s="3">
        <v>35.299999999999997</v>
      </c>
      <c r="C1439" s="3">
        <v>4.45</v>
      </c>
      <c r="D1439" s="3" t="s">
        <v>2380</v>
      </c>
      <c r="E1439" s="3" t="s">
        <v>2380</v>
      </c>
      <c r="F1439" s="3" t="s">
        <v>2380</v>
      </c>
      <c r="G1439" s="3" t="s">
        <v>2381</v>
      </c>
      <c r="H1439" s="3" t="s">
        <v>2380</v>
      </c>
      <c r="I1439" s="14">
        <v>180</v>
      </c>
      <c r="J1439" s="14" t="str">
        <f t="shared" si="112"/>
        <v>No</v>
      </c>
      <c r="K1439" s="14">
        <f t="shared" si="110"/>
        <v>0</v>
      </c>
      <c r="L1439" s="14" t="str">
        <f t="shared" si="113"/>
        <v>No</v>
      </c>
      <c r="M1439" s="14" t="str">
        <f t="shared" si="111"/>
        <v>No</v>
      </c>
      <c r="N1439" s="28">
        <v>35.299999999999997</v>
      </c>
      <c r="O1439" s="19" t="str" cm="1">
        <f t="array" ref="O1439">_xlfn.IFS(N1439&lt;18.5,"Underweight",N1439&lt;25,"Normalweight",N1439&lt;30,"Overweight",N1439&gt;=30,"Obesity")</f>
        <v>Obesity</v>
      </c>
      <c r="P1439" s="38" t="s">
        <v>934</v>
      </c>
      <c r="Q1439" s="28">
        <v>35.299999999999997</v>
      </c>
      <c r="R1439" s="38">
        <v>4.45</v>
      </c>
      <c r="S1439" s="38" t="s">
        <v>2380</v>
      </c>
      <c r="T1439" s="38" t="s">
        <v>2380</v>
      </c>
      <c r="U1439" s="38" t="s">
        <v>2380</v>
      </c>
      <c r="V1439" s="38">
        <v>0</v>
      </c>
      <c r="W1439" s="38" t="s">
        <v>2380</v>
      </c>
      <c r="X1439" s="38" t="s">
        <v>8391</v>
      </c>
      <c r="Y1439" s="19" t="str">
        <f t="shared" si="114"/>
        <v>Prediabetes</v>
      </c>
    </row>
    <row r="1440" spans="1:25" x14ac:dyDescent="0.35">
      <c r="A1440" s="3" t="s">
        <v>933</v>
      </c>
      <c r="B1440" s="3">
        <v>35.64</v>
      </c>
      <c r="C1440" s="3">
        <v>6.17</v>
      </c>
      <c r="D1440" s="3" t="s">
        <v>2380</v>
      </c>
      <c r="E1440" s="3" t="s">
        <v>2380</v>
      </c>
      <c r="F1440" s="3" t="s">
        <v>2383</v>
      </c>
      <c r="G1440" s="3">
        <v>1</v>
      </c>
      <c r="H1440" s="3" t="s">
        <v>2380</v>
      </c>
      <c r="I1440" s="14">
        <v>180</v>
      </c>
      <c r="J1440" s="14" t="str">
        <f t="shared" si="112"/>
        <v>No</v>
      </c>
      <c r="K1440" s="14">
        <f t="shared" si="110"/>
        <v>1</v>
      </c>
      <c r="L1440" s="14" t="str">
        <f t="shared" si="113"/>
        <v>No</v>
      </c>
      <c r="M1440" s="14" t="str">
        <f t="shared" si="111"/>
        <v>No</v>
      </c>
      <c r="N1440" s="28">
        <v>35.64</v>
      </c>
      <c r="O1440" s="19" t="str" cm="1">
        <f t="array" ref="O1440">_xlfn.IFS(N1440&lt;18.5,"Underweight",N1440&lt;25,"Normalweight",N1440&lt;30,"Overweight",N1440&gt;=30,"Obesity")</f>
        <v>Obesity</v>
      </c>
      <c r="P1440" s="38" t="s">
        <v>933</v>
      </c>
      <c r="Q1440" s="28">
        <v>35.64</v>
      </c>
      <c r="R1440" s="38">
        <v>6.17</v>
      </c>
      <c r="S1440" s="38" t="s">
        <v>2380</v>
      </c>
      <c r="T1440" s="38" t="s">
        <v>2380</v>
      </c>
      <c r="U1440" s="38" t="s">
        <v>2383</v>
      </c>
      <c r="V1440" s="38">
        <v>1</v>
      </c>
      <c r="W1440" s="38" t="s">
        <v>2380</v>
      </c>
      <c r="X1440" s="38" t="s">
        <v>8391</v>
      </c>
      <c r="Y1440" s="19" t="str">
        <f t="shared" si="114"/>
        <v>Normal</v>
      </c>
    </row>
    <row r="1441" spans="1:25" x14ac:dyDescent="0.35">
      <c r="A1441" s="3" t="s">
        <v>932</v>
      </c>
      <c r="B1441" s="3">
        <v>33.1</v>
      </c>
      <c r="C1441" s="3">
        <v>4.93</v>
      </c>
      <c r="D1441" s="3" t="s">
        <v>2380</v>
      </c>
      <c r="E1441" s="3" t="s">
        <v>2380</v>
      </c>
      <c r="F1441" s="3" t="s">
        <v>2380</v>
      </c>
      <c r="G1441" s="3" t="s">
        <v>2381</v>
      </c>
      <c r="H1441" s="3" t="s">
        <v>2380</v>
      </c>
      <c r="I1441" s="14">
        <v>180</v>
      </c>
      <c r="J1441" s="14" t="str">
        <f t="shared" si="112"/>
        <v>No</v>
      </c>
      <c r="K1441" s="14">
        <f t="shared" si="110"/>
        <v>0</v>
      </c>
      <c r="L1441" s="14" t="str">
        <f t="shared" si="113"/>
        <v>No</v>
      </c>
      <c r="M1441" s="14" t="str">
        <f t="shared" si="111"/>
        <v>No</v>
      </c>
      <c r="N1441" s="28">
        <v>33.1</v>
      </c>
      <c r="O1441" s="19" t="str" cm="1">
        <f t="array" ref="O1441">_xlfn.IFS(N1441&lt;18.5,"Underweight",N1441&lt;25,"Normalweight",N1441&lt;30,"Overweight",N1441&gt;=30,"Obesity")</f>
        <v>Obesity</v>
      </c>
      <c r="P1441" s="38" t="s">
        <v>932</v>
      </c>
      <c r="Q1441" s="28">
        <v>33.1</v>
      </c>
      <c r="R1441" s="38">
        <v>4.93</v>
      </c>
      <c r="S1441" s="38" t="s">
        <v>2380</v>
      </c>
      <c r="T1441" s="38" t="s">
        <v>2380</v>
      </c>
      <c r="U1441" s="38" t="s">
        <v>2380</v>
      </c>
      <c r="V1441" s="38">
        <v>0</v>
      </c>
      <c r="W1441" s="38" t="s">
        <v>2380</v>
      </c>
      <c r="X1441" s="38" t="s">
        <v>8391</v>
      </c>
      <c r="Y1441" s="19" t="str">
        <f t="shared" si="114"/>
        <v>Normal</v>
      </c>
    </row>
    <row r="1442" spans="1:25" x14ac:dyDescent="0.35">
      <c r="A1442" s="3" t="s">
        <v>931</v>
      </c>
      <c r="B1442" s="3">
        <v>26.41</v>
      </c>
      <c r="C1442" s="3">
        <v>7.32</v>
      </c>
      <c r="D1442" s="3" t="s">
        <v>2382</v>
      </c>
      <c r="E1442" s="3" t="s">
        <v>2380</v>
      </c>
      <c r="F1442" s="3" t="s">
        <v>2380</v>
      </c>
      <c r="G1442" s="3">
        <v>1</v>
      </c>
      <c r="H1442" s="3" t="s">
        <v>2380</v>
      </c>
      <c r="I1442" s="14">
        <v>180</v>
      </c>
      <c r="J1442" s="14" t="str">
        <f t="shared" si="112"/>
        <v>No</v>
      </c>
      <c r="K1442" s="14">
        <f t="shared" si="110"/>
        <v>1</v>
      </c>
      <c r="L1442" s="14" t="str">
        <f t="shared" si="113"/>
        <v>No</v>
      </c>
      <c r="M1442" s="14" t="str">
        <f t="shared" si="111"/>
        <v>Yes</v>
      </c>
      <c r="N1442" s="28">
        <v>26.41</v>
      </c>
      <c r="O1442" s="19" t="str" cm="1">
        <f t="array" ref="O1442">_xlfn.IFS(N1442&lt;18.5,"Underweight",N1442&lt;25,"Normalweight",N1442&lt;30,"Overweight",N1442&gt;=30,"Obesity")</f>
        <v>Overweight</v>
      </c>
      <c r="P1442" s="38" t="s">
        <v>931</v>
      </c>
      <c r="Q1442" s="28">
        <v>26.41</v>
      </c>
      <c r="R1442" s="38">
        <v>7.32</v>
      </c>
      <c r="S1442" s="38" t="s">
        <v>2383</v>
      </c>
      <c r="T1442" s="38" t="s">
        <v>2380</v>
      </c>
      <c r="U1442" s="38" t="s">
        <v>2380</v>
      </c>
      <c r="V1442" s="38">
        <v>1</v>
      </c>
      <c r="W1442" s="38" t="s">
        <v>2380</v>
      </c>
      <c r="X1442" s="38" t="s">
        <v>8392</v>
      </c>
      <c r="Y1442" s="19" t="str">
        <f t="shared" si="114"/>
        <v>Normal</v>
      </c>
    </row>
    <row r="1443" spans="1:25" x14ac:dyDescent="0.35">
      <c r="A1443" s="3" t="s">
        <v>930</v>
      </c>
      <c r="B1443" s="3">
        <v>29.9</v>
      </c>
      <c r="C1443" s="3">
        <v>5.27</v>
      </c>
      <c r="D1443" s="3" t="s">
        <v>2380</v>
      </c>
      <c r="E1443" s="3" t="s">
        <v>2380</v>
      </c>
      <c r="F1443" s="3" t="s">
        <v>2383</v>
      </c>
      <c r="G1443" s="3">
        <v>1</v>
      </c>
      <c r="H1443" s="3" t="s">
        <v>2380</v>
      </c>
      <c r="I1443" s="14">
        <v>180</v>
      </c>
      <c r="J1443" s="14" t="str">
        <f t="shared" si="112"/>
        <v>No</v>
      </c>
      <c r="K1443" s="14">
        <f t="shared" si="110"/>
        <v>1</v>
      </c>
      <c r="L1443" s="14" t="str">
        <f t="shared" si="113"/>
        <v>No</v>
      </c>
      <c r="M1443" s="14" t="str">
        <f t="shared" si="111"/>
        <v>No</v>
      </c>
      <c r="N1443" s="28">
        <v>29.9</v>
      </c>
      <c r="O1443" s="19" t="str" cm="1">
        <f t="array" ref="O1443">_xlfn.IFS(N1443&lt;18.5,"Underweight",N1443&lt;25,"Normalweight",N1443&lt;30,"Overweight",N1443&gt;=30,"Obesity")</f>
        <v>Overweight</v>
      </c>
      <c r="P1443" s="38" t="s">
        <v>930</v>
      </c>
      <c r="Q1443" s="28">
        <v>29.9</v>
      </c>
      <c r="R1443" s="38">
        <v>5.27</v>
      </c>
      <c r="S1443" s="38" t="s">
        <v>2380</v>
      </c>
      <c r="T1443" s="38" t="s">
        <v>2380</v>
      </c>
      <c r="U1443" s="38" t="s">
        <v>2383</v>
      </c>
      <c r="V1443" s="38">
        <v>1</v>
      </c>
      <c r="W1443" s="38" t="s">
        <v>2380</v>
      </c>
      <c r="X1443" s="38" t="s">
        <v>8392</v>
      </c>
      <c r="Y1443" s="19" t="str">
        <f t="shared" si="114"/>
        <v>Prediabetes</v>
      </c>
    </row>
    <row r="1444" spans="1:25" x14ac:dyDescent="0.35">
      <c r="A1444" s="3" t="s">
        <v>929</v>
      </c>
      <c r="B1444" s="3">
        <v>25.24</v>
      </c>
      <c r="C1444" s="3">
        <v>5.82</v>
      </c>
      <c r="D1444" s="3" t="s">
        <v>2380</v>
      </c>
      <c r="E1444" s="3" t="s">
        <v>2380</v>
      </c>
      <c r="F1444" s="3" t="s">
        <v>2380</v>
      </c>
      <c r="G1444" s="3">
        <v>1</v>
      </c>
      <c r="H1444" s="3" t="s">
        <v>2380</v>
      </c>
      <c r="I1444" s="14">
        <v>180</v>
      </c>
      <c r="J1444" s="14" t="str">
        <f t="shared" si="112"/>
        <v>No</v>
      </c>
      <c r="K1444" s="14">
        <f t="shared" si="110"/>
        <v>1</v>
      </c>
      <c r="L1444" s="14" t="str">
        <f t="shared" si="113"/>
        <v>No</v>
      </c>
      <c r="M1444" s="14" t="str">
        <f t="shared" si="111"/>
        <v>No</v>
      </c>
      <c r="N1444" s="28">
        <v>25.24</v>
      </c>
      <c r="O1444" s="19" t="str" cm="1">
        <f t="array" ref="O1444">_xlfn.IFS(N1444&lt;18.5,"Underweight",N1444&lt;25,"Normalweight",N1444&lt;30,"Overweight",N1444&gt;=30,"Obesity")</f>
        <v>Overweight</v>
      </c>
      <c r="P1444" s="38" t="s">
        <v>929</v>
      </c>
      <c r="Q1444" s="28">
        <v>25.24</v>
      </c>
      <c r="R1444" s="38">
        <v>5.82</v>
      </c>
      <c r="S1444" s="38" t="s">
        <v>2380</v>
      </c>
      <c r="T1444" s="38" t="s">
        <v>2380</v>
      </c>
      <c r="U1444" s="38" t="s">
        <v>2380</v>
      </c>
      <c r="V1444" s="38">
        <v>1</v>
      </c>
      <c r="W1444" s="38" t="s">
        <v>2380</v>
      </c>
      <c r="X1444" s="38" t="s">
        <v>8392</v>
      </c>
      <c r="Y1444" s="19" t="str">
        <f t="shared" si="114"/>
        <v>Prediabetes</v>
      </c>
    </row>
    <row r="1445" spans="1:25" x14ac:dyDescent="0.35">
      <c r="A1445" s="3" t="s">
        <v>928</v>
      </c>
      <c r="B1445" s="3">
        <v>25.08</v>
      </c>
      <c r="C1445" s="3">
        <v>5.8</v>
      </c>
      <c r="D1445" s="3" t="s">
        <v>2380</v>
      </c>
      <c r="E1445" s="3" t="s">
        <v>2380</v>
      </c>
      <c r="F1445" s="3" t="s">
        <v>2383</v>
      </c>
      <c r="G1445" s="3">
        <v>1</v>
      </c>
      <c r="H1445" s="3" t="s">
        <v>2380</v>
      </c>
      <c r="I1445" s="14">
        <v>180</v>
      </c>
      <c r="J1445" s="14" t="str">
        <f t="shared" si="112"/>
        <v>No</v>
      </c>
      <c r="K1445" s="14">
        <f t="shared" si="110"/>
        <v>1</v>
      </c>
      <c r="L1445" s="14" t="str">
        <f t="shared" si="113"/>
        <v>No</v>
      </c>
      <c r="M1445" s="14" t="str">
        <f t="shared" si="111"/>
        <v>No</v>
      </c>
      <c r="N1445" s="28">
        <v>25.08</v>
      </c>
      <c r="O1445" s="19" t="str" cm="1">
        <f t="array" ref="O1445">_xlfn.IFS(N1445&lt;18.5,"Underweight",N1445&lt;25,"Normalweight",N1445&lt;30,"Overweight",N1445&gt;=30,"Obesity")</f>
        <v>Overweight</v>
      </c>
      <c r="P1445" s="38" t="s">
        <v>928</v>
      </c>
      <c r="Q1445" s="28">
        <v>25.08</v>
      </c>
      <c r="R1445" s="38">
        <v>5.8</v>
      </c>
      <c r="S1445" s="38" t="s">
        <v>2380</v>
      </c>
      <c r="T1445" s="38" t="s">
        <v>2380</v>
      </c>
      <c r="U1445" s="38" t="s">
        <v>2383</v>
      </c>
      <c r="V1445" s="38">
        <v>1</v>
      </c>
      <c r="W1445" s="38" t="s">
        <v>2380</v>
      </c>
      <c r="X1445" s="38" t="s">
        <v>8392</v>
      </c>
      <c r="Y1445" s="19" t="str">
        <f t="shared" si="114"/>
        <v>Normal</v>
      </c>
    </row>
    <row r="1446" spans="1:25" x14ac:dyDescent="0.35">
      <c r="A1446" s="3" t="s">
        <v>927</v>
      </c>
      <c r="B1446" s="3">
        <v>29.164999999999999</v>
      </c>
      <c r="C1446" s="3">
        <v>4.87</v>
      </c>
      <c r="D1446" s="3" t="s">
        <v>2380</v>
      </c>
      <c r="E1446" s="3" t="s">
        <v>2382</v>
      </c>
      <c r="F1446" s="3" t="s">
        <v>2380</v>
      </c>
      <c r="G1446" s="3">
        <v>1</v>
      </c>
      <c r="H1446" s="3" t="s">
        <v>2380</v>
      </c>
      <c r="I1446" s="14">
        <v>180</v>
      </c>
      <c r="J1446" s="14" t="str">
        <f t="shared" si="112"/>
        <v>No</v>
      </c>
      <c r="K1446" s="14">
        <f t="shared" si="110"/>
        <v>1</v>
      </c>
      <c r="L1446" s="14" t="str">
        <f t="shared" si="113"/>
        <v>No</v>
      </c>
      <c r="M1446" s="14" t="str">
        <f t="shared" si="111"/>
        <v>No</v>
      </c>
      <c r="N1446" s="28">
        <v>29.164999999999999</v>
      </c>
      <c r="O1446" s="19" t="str" cm="1">
        <f t="array" ref="O1446">_xlfn.IFS(N1446&lt;18.5,"Underweight",N1446&lt;25,"Normalweight",N1446&lt;30,"Overweight",N1446&gt;=30,"Obesity")</f>
        <v>Overweight</v>
      </c>
      <c r="P1446" s="38" t="s">
        <v>927</v>
      </c>
      <c r="Q1446" s="28">
        <v>29.164999999999999</v>
      </c>
      <c r="R1446" s="38">
        <v>4.87</v>
      </c>
      <c r="S1446" s="38" t="s">
        <v>2380</v>
      </c>
      <c r="T1446" s="38" t="s">
        <v>2382</v>
      </c>
      <c r="U1446" s="38" t="s">
        <v>2380</v>
      </c>
      <c r="V1446" s="38">
        <v>1</v>
      </c>
      <c r="W1446" s="38" t="s">
        <v>2380</v>
      </c>
      <c r="X1446" s="38" t="s">
        <v>8392</v>
      </c>
      <c r="Y1446" s="19" t="str">
        <f t="shared" si="114"/>
        <v>Prediabetes</v>
      </c>
    </row>
    <row r="1447" spans="1:25" x14ac:dyDescent="0.35">
      <c r="A1447" s="3" t="s">
        <v>926</v>
      </c>
      <c r="B1447" s="3">
        <v>15.05</v>
      </c>
      <c r="C1447" s="3">
        <v>8.1199999999999992</v>
      </c>
      <c r="D1447" s="3" t="s">
        <v>2380</v>
      </c>
      <c r="E1447" s="3" t="s">
        <v>2380</v>
      </c>
      <c r="F1447" s="3" t="s">
        <v>2380</v>
      </c>
      <c r="G1447" s="3" t="s">
        <v>2381</v>
      </c>
      <c r="H1447" s="3" t="s">
        <v>2380</v>
      </c>
      <c r="I1447" s="14">
        <v>180</v>
      </c>
      <c r="J1447" s="14" t="str">
        <f t="shared" si="112"/>
        <v>No</v>
      </c>
      <c r="K1447" s="14">
        <f t="shared" si="110"/>
        <v>0</v>
      </c>
      <c r="L1447" s="14" t="str">
        <f t="shared" si="113"/>
        <v>No</v>
      </c>
      <c r="M1447" s="14" t="str">
        <f t="shared" si="111"/>
        <v>No</v>
      </c>
      <c r="N1447" s="28">
        <v>15.05</v>
      </c>
      <c r="O1447" s="19" t="str" cm="1">
        <f t="array" ref="O1447">_xlfn.IFS(N1447&lt;18.5,"Underweight",N1447&lt;25,"Normalweight",N1447&lt;30,"Overweight",N1447&gt;=30,"Obesity")</f>
        <v>Underweight</v>
      </c>
      <c r="P1447" s="38" t="s">
        <v>926</v>
      </c>
      <c r="Q1447" s="28">
        <v>15.05</v>
      </c>
      <c r="R1447" s="38">
        <v>8.1199999999999992</v>
      </c>
      <c r="S1447" s="38" t="s">
        <v>2380</v>
      </c>
      <c r="T1447" s="38" t="s">
        <v>2380</v>
      </c>
      <c r="U1447" s="38" t="s">
        <v>2380</v>
      </c>
      <c r="V1447" s="38">
        <v>0</v>
      </c>
      <c r="W1447" s="38" t="s">
        <v>2380</v>
      </c>
      <c r="X1447" s="38" t="s">
        <v>8394</v>
      </c>
      <c r="Y1447" s="19" t="str">
        <f t="shared" si="114"/>
        <v>Normal</v>
      </c>
    </row>
    <row r="1448" spans="1:25" x14ac:dyDescent="0.35">
      <c r="A1448" s="3" t="s">
        <v>925</v>
      </c>
      <c r="B1448" s="3">
        <v>19.95</v>
      </c>
      <c r="C1448" s="3">
        <v>4.3600000000000003</v>
      </c>
      <c r="D1448" s="3" t="s">
        <v>2380</v>
      </c>
      <c r="E1448" s="3" t="s">
        <v>2380</v>
      </c>
      <c r="F1448" s="3" t="s">
        <v>2380</v>
      </c>
      <c r="G1448" s="3">
        <v>2</v>
      </c>
      <c r="H1448" s="3" t="s">
        <v>2380</v>
      </c>
      <c r="I1448" s="14">
        <v>180</v>
      </c>
      <c r="J1448" s="14" t="str">
        <f t="shared" si="112"/>
        <v>No</v>
      </c>
      <c r="K1448" s="14">
        <f t="shared" si="110"/>
        <v>2</v>
      </c>
      <c r="L1448" s="14" t="str">
        <f t="shared" si="113"/>
        <v>No</v>
      </c>
      <c r="M1448" s="14" t="str">
        <f t="shared" si="111"/>
        <v>No</v>
      </c>
      <c r="N1448" s="28">
        <v>19.95</v>
      </c>
      <c r="O1448" s="19" t="str" cm="1">
        <f t="array" ref="O1448">_xlfn.IFS(N1448&lt;18.5,"Underweight",N1448&lt;25,"Normalweight",N1448&lt;30,"Overweight",N1448&gt;=30,"Obesity")</f>
        <v>Normalweight</v>
      </c>
      <c r="P1448" s="38" t="s">
        <v>925</v>
      </c>
      <c r="Q1448" s="28">
        <v>19.95</v>
      </c>
      <c r="R1448" s="38">
        <v>4.3600000000000003</v>
      </c>
      <c r="S1448" s="38" t="s">
        <v>2380</v>
      </c>
      <c r="T1448" s="38" t="s">
        <v>2380</v>
      </c>
      <c r="U1448" s="38" t="s">
        <v>2380</v>
      </c>
      <c r="V1448" s="38">
        <v>2</v>
      </c>
      <c r="W1448" s="38" t="s">
        <v>2380</v>
      </c>
      <c r="X1448" s="38" t="s">
        <v>8393</v>
      </c>
      <c r="Y1448" s="19" t="str">
        <f t="shared" si="114"/>
        <v>Prediabetes</v>
      </c>
    </row>
    <row r="1449" spans="1:25" x14ac:dyDescent="0.35">
      <c r="A1449" s="3" t="s">
        <v>924</v>
      </c>
      <c r="B1449" s="3">
        <v>16.66</v>
      </c>
      <c r="C1449" s="3">
        <v>9.16</v>
      </c>
      <c r="D1449" s="3" t="s">
        <v>2380</v>
      </c>
      <c r="E1449" s="3" t="s">
        <v>2380</v>
      </c>
      <c r="F1449" s="3" t="s">
        <v>2380</v>
      </c>
      <c r="G1449" s="3" t="s">
        <v>2381</v>
      </c>
      <c r="H1449" s="3" t="s">
        <v>2380</v>
      </c>
      <c r="I1449" s="14">
        <v>180</v>
      </c>
      <c r="J1449" s="14" t="str">
        <f t="shared" si="112"/>
        <v>No</v>
      </c>
      <c r="K1449" s="14">
        <f t="shared" si="110"/>
        <v>0</v>
      </c>
      <c r="L1449" s="14" t="str">
        <f t="shared" si="113"/>
        <v>No</v>
      </c>
      <c r="M1449" s="14" t="str">
        <f t="shared" si="111"/>
        <v>No</v>
      </c>
      <c r="N1449" s="28">
        <v>16.66</v>
      </c>
      <c r="O1449" s="19" t="str" cm="1">
        <f t="array" ref="O1449">_xlfn.IFS(N1449&lt;18.5,"Underweight",N1449&lt;25,"Normalweight",N1449&lt;30,"Overweight",N1449&gt;=30,"Obesity")</f>
        <v>Underweight</v>
      </c>
      <c r="P1449" s="38" t="s">
        <v>924</v>
      </c>
      <c r="Q1449" s="28">
        <v>16.66</v>
      </c>
      <c r="R1449" s="38">
        <v>9.16</v>
      </c>
      <c r="S1449" s="38" t="s">
        <v>2380</v>
      </c>
      <c r="T1449" s="38" t="s">
        <v>2380</v>
      </c>
      <c r="U1449" s="38" t="s">
        <v>2380</v>
      </c>
      <c r="V1449" s="38">
        <v>0</v>
      </c>
      <c r="W1449" s="38" t="s">
        <v>2380</v>
      </c>
      <c r="X1449" s="38" t="s">
        <v>8394</v>
      </c>
      <c r="Y1449" s="19" t="str">
        <f t="shared" si="114"/>
        <v>Normal</v>
      </c>
    </row>
    <row r="1450" spans="1:25" x14ac:dyDescent="0.35">
      <c r="A1450" s="3" t="s">
        <v>923</v>
      </c>
      <c r="B1450" s="3">
        <v>16.62</v>
      </c>
      <c r="C1450" s="3">
        <v>9.14</v>
      </c>
      <c r="D1450" s="3" t="s">
        <v>2380</v>
      </c>
      <c r="E1450" s="3" t="s">
        <v>2380</v>
      </c>
      <c r="F1450" s="3" t="s">
        <v>2380</v>
      </c>
      <c r="G1450" s="3" t="s">
        <v>2381</v>
      </c>
      <c r="H1450" s="3" t="s">
        <v>2380</v>
      </c>
      <c r="I1450" s="14">
        <v>180</v>
      </c>
      <c r="J1450" s="14" t="str">
        <f t="shared" si="112"/>
        <v>No</v>
      </c>
      <c r="K1450" s="14">
        <f t="shared" si="110"/>
        <v>0</v>
      </c>
      <c r="L1450" s="14" t="str">
        <f t="shared" si="113"/>
        <v>No</v>
      </c>
      <c r="M1450" s="14" t="str">
        <f t="shared" si="111"/>
        <v>No</v>
      </c>
      <c r="N1450" s="28">
        <v>16.62</v>
      </c>
      <c r="O1450" s="19" t="str" cm="1">
        <f t="array" ref="O1450">_xlfn.IFS(N1450&lt;18.5,"Underweight",N1450&lt;25,"Normalweight",N1450&lt;30,"Overweight",N1450&gt;=30,"Obesity")</f>
        <v>Underweight</v>
      </c>
      <c r="P1450" s="38" t="s">
        <v>923</v>
      </c>
      <c r="Q1450" s="28">
        <v>16.62</v>
      </c>
      <c r="R1450" s="38">
        <v>9.14</v>
      </c>
      <c r="S1450" s="38" t="s">
        <v>2380</v>
      </c>
      <c r="T1450" s="38" t="s">
        <v>2380</v>
      </c>
      <c r="U1450" s="38" t="s">
        <v>2380</v>
      </c>
      <c r="V1450" s="38">
        <v>0</v>
      </c>
      <c r="W1450" s="38" t="s">
        <v>2380</v>
      </c>
      <c r="X1450" s="38" t="s">
        <v>8394</v>
      </c>
      <c r="Y1450" s="19" t="str">
        <f t="shared" si="114"/>
        <v>Diabetes</v>
      </c>
    </row>
    <row r="1451" spans="1:25" x14ac:dyDescent="0.35">
      <c r="A1451" s="3" t="s">
        <v>922</v>
      </c>
      <c r="B1451" s="3">
        <v>15.36</v>
      </c>
      <c r="C1451" s="3">
        <v>5.49</v>
      </c>
      <c r="D1451" s="3" t="s">
        <v>2382</v>
      </c>
      <c r="E1451" s="3" t="s">
        <v>2380</v>
      </c>
      <c r="F1451" s="3" t="s">
        <v>2380</v>
      </c>
      <c r="G1451" s="3">
        <v>2</v>
      </c>
      <c r="H1451" s="3" t="s">
        <v>2380</v>
      </c>
      <c r="I1451" s="14">
        <v>180</v>
      </c>
      <c r="J1451" s="14" t="str">
        <f t="shared" si="112"/>
        <v>No</v>
      </c>
      <c r="K1451" s="14">
        <f t="shared" si="110"/>
        <v>2</v>
      </c>
      <c r="L1451" s="14" t="str">
        <f t="shared" si="113"/>
        <v>No</v>
      </c>
      <c r="M1451" s="14" t="str">
        <f t="shared" si="111"/>
        <v>Yes</v>
      </c>
      <c r="N1451" s="28">
        <v>15.36</v>
      </c>
      <c r="O1451" s="19" t="str" cm="1">
        <f t="array" ref="O1451">_xlfn.IFS(N1451&lt;18.5,"Underweight",N1451&lt;25,"Normalweight",N1451&lt;30,"Overweight",N1451&gt;=30,"Obesity")</f>
        <v>Underweight</v>
      </c>
      <c r="P1451" s="38" t="s">
        <v>922</v>
      </c>
      <c r="Q1451" s="28">
        <v>15.36</v>
      </c>
      <c r="R1451" s="38">
        <v>5.49</v>
      </c>
      <c r="S1451" s="38" t="s">
        <v>2383</v>
      </c>
      <c r="T1451" s="38" t="s">
        <v>2380</v>
      </c>
      <c r="U1451" s="38" t="s">
        <v>2380</v>
      </c>
      <c r="V1451" s="38">
        <v>2</v>
      </c>
      <c r="W1451" s="38" t="s">
        <v>2380</v>
      </c>
      <c r="X1451" s="38" t="s">
        <v>8394</v>
      </c>
      <c r="Y1451" s="19" t="str">
        <f t="shared" si="114"/>
        <v>Normal</v>
      </c>
    </row>
    <row r="1452" spans="1:25" x14ac:dyDescent="0.35">
      <c r="A1452" s="3" t="s">
        <v>921</v>
      </c>
      <c r="B1452" s="3">
        <v>27.74</v>
      </c>
      <c r="C1452" s="3">
        <v>5.96</v>
      </c>
      <c r="D1452" s="3" t="s">
        <v>2382</v>
      </c>
      <c r="E1452" s="3" t="s">
        <v>2380</v>
      </c>
      <c r="F1452" s="3" t="s">
        <v>2380</v>
      </c>
      <c r="G1452" s="3" t="s">
        <v>2381</v>
      </c>
      <c r="H1452" s="3" t="s">
        <v>2380</v>
      </c>
      <c r="I1452" s="14">
        <v>180</v>
      </c>
      <c r="J1452" s="14" t="str">
        <f t="shared" si="112"/>
        <v>No</v>
      </c>
      <c r="K1452" s="14">
        <f t="shared" si="110"/>
        <v>0</v>
      </c>
      <c r="L1452" s="14" t="str">
        <f t="shared" si="113"/>
        <v>No</v>
      </c>
      <c r="M1452" s="14" t="str">
        <f t="shared" si="111"/>
        <v>Yes</v>
      </c>
      <c r="N1452" s="28">
        <v>27.74</v>
      </c>
      <c r="O1452" s="19" t="str" cm="1">
        <f t="array" ref="O1452">_xlfn.IFS(N1452&lt;18.5,"Underweight",N1452&lt;25,"Normalweight",N1452&lt;30,"Overweight",N1452&gt;=30,"Obesity")</f>
        <v>Overweight</v>
      </c>
      <c r="P1452" s="38" t="s">
        <v>921</v>
      </c>
      <c r="Q1452" s="28">
        <v>27.74</v>
      </c>
      <c r="R1452" s="38">
        <v>5.96</v>
      </c>
      <c r="S1452" s="38" t="s">
        <v>2383</v>
      </c>
      <c r="T1452" s="38" t="s">
        <v>2380</v>
      </c>
      <c r="U1452" s="38" t="s">
        <v>2380</v>
      </c>
      <c r="V1452" s="38">
        <v>0</v>
      </c>
      <c r="W1452" s="38" t="s">
        <v>2380</v>
      </c>
      <c r="X1452" s="38" t="s">
        <v>8392</v>
      </c>
      <c r="Y1452" s="19" t="str">
        <f t="shared" si="114"/>
        <v>Prediabetes</v>
      </c>
    </row>
    <row r="1453" spans="1:25" x14ac:dyDescent="0.35">
      <c r="A1453" s="3" t="s">
        <v>920</v>
      </c>
      <c r="B1453" s="3">
        <v>22.44</v>
      </c>
      <c r="C1453" s="3">
        <v>4.62</v>
      </c>
      <c r="D1453" s="3" t="s">
        <v>2382</v>
      </c>
      <c r="E1453" s="3" t="s">
        <v>2380</v>
      </c>
      <c r="F1453" s="3" t="s">
        <v>2380</v>
      </c>
      <c r="G1453" s="3" t="s">
        <v>2381</v>
      </c>
      <c r="H1453" s="3" t="s">
        <v>2380</v>
      </c>
      <c r="I1453" s="14">
        <v>180</v>
      </c>
      <c r="J1453" s="14" t="str">
        <f t="shared" si="112"/>
        <v>No</v>
      </c>
      <c r="K1453" s="14">
        <f t="shared" si="110"/>
        <v>0</v>
      </c>
      <c r="L1453" s="14" t="str">
        <f t="shared" si="113"/>
        <v>No</v>
      </c>
      <c r="M1453" s="14" t="str">
        <f t="shared" si="111"/>
        <v>Yes</v>
      </c>
      <c r="N1453" s="28">
        <v>22.44</v>
      </c>
      <c r="O1453" s="19" t="str" cm="1">
        <f t="array" ref="O1453">_xlfn.IFS(N1453&lt;18.5,"Underweight",N1453&lt;25,"Normalweight",N1453&lt;30,"Overweight",N1453&gt;=30,"Obesity")</f>
        <v>Normalweight</v>
      </c>
      <c r="P1453" s="38" t="s">
        <v>920</v>
      </c>
      <c r="Q1453" s="28">
        <v>22.44</v>
      </c>
      <c r="R1453" s="38">
        <v>4.62</v>
      </c>
      <c r="S1453" s="38" t="s">
        <v>2383</v>
      </c>
      <c r="T1453" s="38" t="s">
        <v>2380</v>
      </c>
      <c r="U1453" s="38" t="s">
        <v>2380</v>
      </c>
      <c r="V1453" s="38">
        <v>0</v>
      </c>
      <c r="W1453" s="38" t="s">
        <v>2380</v>
      </c>
      <c r="X1453" s="38" t="s">
        <v>8393</v>
      </c>
      <c r="Y1453" s="19" t="str">
        <f t="shared" si="114"/>
        <v>Normal</v>
      </c>
    </row>
    <row r="1454" spans="1:25" x14ac:dyDescent="0.35">
      <c r="A1454" s="3" t="s">
        <v>919</v>
      </c>
      <c r="B1454" s="3">
        <v>37.049999999999997</v>
      </c>
      <c r="C1454" s="3">
        <v>9.9600000000000009</v>
      </c>
      <c r="D1454" s="3" t="s">
        <v>2382</v>
      </c>
      <c r="E1454" s="3" t="s">
        <v>2380</v>
      </c>
      <c r="F1454" s="3" t="s">
        <v>2380</v>
      </c>
      <c r="G1454" s="3" t="s">
        <v>2381</v>
      </c>
      <c r="H1454" s="3" t="s">
        <v>2380</v>
      </c>
      <c r="I1454" s="14">
        <v>180</v>
      </c>
      <c r="J1454" s="14" t="str">
        <f t="shared" si="112"/>
        <v>No</v>
      </c>
      <c r="K1454" s="14">
        <f t="shared" si="110"/>
        <v>0</v>
      </c>
      <c r="L1454" s="14" t="str">
        <f t="shared" si="113"/>
        <v>No</v>
      </c>
      <c r="M1454" s="14" t="str">
        <f t="shared" si="111"/>
        <v>Yes</v>
      </c>
      <c r="N1454" s="28">
        <v>37.049999999999997</v>
      </c>
      <c r="O1454" s="19" t="str" cm="1">
        <f t="array" ref="O1454">_xlfn.IFS(N1454&lt;18.5,"Underweight",N1454&lt;25,"Normalweight",N1454&lt;30,"Overweight",N1454&gt;=30,"Obesity")</f>
        <v>Obesity</v>
      </c>
      <c r="P1454" s="38" t="s">
        <v>919</v>
      </c>
      <c r="Q1454" s="28">
        <v>37.049999999999997</v>
      </c>
      <c r="R1454" s="38">
        <v>9.9600000000000009</v>
      </c>
      <c r="S1454" s="38" t="s">
        <v>2383</v>
      </c>
      <c r="T1454" s="38" t="s">
        <v>2380</v>
      </c>
      <c r="U1454" s="38" t="s">
        <v>2380</v>
      </c>
      <c r="V1454" s="38">
        <v>0</v>
      </c>
      <c r="W1454" s="38" t="s">
        <v>2380</v>
      </c>
      <c r="X1454" s="38" t="s">
        <v>8391</v>
      </c>
      <c r="Y1454" s="19" t="str">
        <f t="shared" si="114"/>
        <v>Diabetes</v>
      </c>
    </row>
    <row r="1455" spans="1:25" x14ac:dyDescent="0.35">
      <c r="A1455" s="3" t="s">
        <v>918</v>
      </c>
      <c r="B1455" s="3">
        <v>22.95</v>
      </c>
      <c r="C1455" s="3">
        <v>10.53</v>
      </c>
      <c r="D1455" s="3" t="s">
        <v>2380</v>
      </c>
      <c r="E1455" s="3" t="s">
        <v>2380</v>
      </c>
      <c r="F1455" s="3" t="s">
        <v>2380</v>
      </c>
      <c r="G1455" s="3">
        <v>2</v>
      </c>
      <c r="H1455" s="3" t="s">
        <v>2380</v>
      </c>
      <c r="I1455" s="14">
        <v>180</v>
      </c>
      <c r="J1455" s="14" t="str">
        <f t="shared" si="112"/>
        <v>No</v>
      </c>
      <c r="K1455" s="14">
        <f t="shared" si="110"/>
        <v>2</v>
      </c>
      <c r="L1455" s="14" t="str">
        <f t="shared" si="113"/>
        <v>No</v>
      </c>
      <c r="M1455" s="14" t="str">
        <f t="shared" si="111"/>
        <v>No</v>
      </c>
      <c r="N1455" s="28">
        <v>22.95</v>
      </c>
      <c r="O1455" s="19" t="str" cm="1">
        <f t="array" ref="O1455">_xlfn.IFS(N1455&lt;18.5,"Underweight",N1455&lt;25,"Normalweight",N1455&lt;30,"Overweight",N1455&gt;=30,"Obesity")</f>
        <v>Normalweight</v>
      </c>
      <c r="P1455" s="38" t="s">
        <v>918</v>
      </c>
      <c r="Q1455" s="28">
        <v>22.95</v>
      </c>
      <c r="R1455" s="38">
        <v>10.53</v>
      </c>
      <c r="S1455" s="38" t="s">
        <v>2380</v>
      </c>
      <c r="T1455" s="38" t="s">
        <v>2380</v>
      </c>
      <c r="U1455" s="38" t="s">
        <v>2380</v>
      </c>
      <c r="V1455" s="38">
        <v>2</v>
      </c>
      <c r="W1455" s="38" t="s">
        <v>2380</v>
      </c>
      <c r="X1455" s="38" t="s">
        <v>8393</v>
      </c>
      <c r="Y1455" s="19" t="str">
        <f t="shared" si="114"/>
        <v>Normal</v>
      </c>
    </row>
    <row r="1456" spans="1:25" x14ac:dyDescent="0.35">
      <c r="A1456" s="3" t="s">
        <v>917</v>
      </c>
      <c r="B1456" s="3">
        <v>34.200000000000003</v>
      </c>
      <c r="C1456" s="3">
        <v>6.69</v>
      </c>
      <c r="D1456" s="3" t="s">
        <v>2382</v>
      </c>
      <c r="E1456" s="3" t="s">
        <v>2380</v>
      </c>
      <c r="F1456" s="3" t="s">
        <v>2380</v>
      </c>
      <c r="G1456" s="3" t="s">
        <v>2381</v>
      </c>
      <c r="H1456" s="3" t="s">
        <v>2380</v>
      </c>
      <c r="I1456" s="14">
        <v>180</v>
      </c>
      <c r="J1456" s="14" t="str">
        <f t="shared" si="112"/>
        <v>No</v>
      </c>
      <c r="K1456" s="14">
        <f t="shared" si="110"/>
        <v>0</v>
      </c>
      <c r="L1456" s="14" t="str">
        <f t="shared" si="113"/>
        <v>No</v>
      </c>
      <c r="M1456" s="14" t="str">
        <f t="shared" si="111"/>
        <v>Yes</v>
      </c>
      <c r="N1456" s="28">
        <v>34.200000000000003</v>
      </c>
      <c r="O1456" s="19" t="str" cm="1">
        <f t="array" ref="O1456">_xlfn.IFS(N1456&lt;18.5,"Underweight",N1456&lt;25,"Normalweight",N1456&lt;30,"Overweight",N1456&gt;=30,"Obesity")</f>
        <v>Obesity</v>
      </c>
      <c r="P1456" s="38" t="s">
        <v>917</v>
      </c>
      <c r="Q1456" s="28">
        <v>34.200000000000003</v>
      </c>
      <c r="R1456" s="38">
        <v>6.69</v>
      </c>
      <c r="S1456" s="38" t="s">
        <v>2383</v>
      </c>
      <c r="T1456" s="38" t="s">
        <v>2380</v>
      </c>
      <c r="U1456" s="38" t="s">
        <v>2380</v>
      </c>
      <c r="V1456" s="38">
        <v>0</v>
      </c>
      <c r="W1456" s="38" t="s">
        <v>2380</v>
      </c>
      <c r="X1456" s="38" t="s">
        <v>8391</v>
      </c>
      <c r="Y1456" s="19" t="str">
        <f t="shared" si="114"/>
        <v>Diabetes</v>
      </c>
    </row>
    <row r="1457" spans="1:25" x14ac:dyDescent="0.35">
      <c r="A1457" s="3" t="s">
        <v>916</v>
      </c>
      <c r="B1457" s="3">
        <v>30.59</v>
      </c>
      <c r="C1457" s="3">
        <v>9.5500000000000007</v>
      </c>
      <c r="D1457" s="3" t="s">
        <v>2382</v>
      </c>
      <c r="E1457" s="3" t="s">
        <v>2380</v>
      </c>
      <c r="F1457" s="3" t="s">
        <v>2380</v>
      </c>
      <c r="G1457" s="3" t="s">
        <v>2381</v>
      </c>
      <c r="H1457" s="3" t="s">
        <v>2380</v>
      </c>
      <c r="I1457" s="14">
        <v>180</v>
      </c>
      <c r="J1457" s="14" t="str">
        <f t="shared" si="112"/>
        <v>No</v>
      </c>
      <c r="K1457" s="14">
        <f t="shared" si="110"/>
        <v>0</v>
      </c>
      <c r="L1457" s="14" t="str">
        <f t="shared" si="113"/>
        <v>No</v>
      </c>
      <c r="M1457" s="14" t="str">
        <f t="shared" si="111"/>
        <v>Yes</v>
      </c>
      <c r="N1457" s="28">
        <v>30.59</v>
      </c>
      <c r="O1457" s="19" t="str" cm="1">
        <f t="array" ref="O1457">_xlfn.IFS(N1457&lt;18.5,"Underweight",N1457&lt;25,"Normalweight",N1457&lt;30,"Overweight",N1457&gt;=30,"Obesity")</f>
        <v>Obesity</v>
      </c>
      <c r="P1457" s="38" t="s">
        <v>916</v>
      </c>
      <c r="Q1457" s="28">
        <v>30.59</v>
      </c>
      <c r="R1457" s="38">
        <v>9.5500000000000007</v>
      </c>
      <c r="S1457" s="38" t="s">
        <v>2383</v>
      </c>
      <c r="T1457" s="38" t="s">
        <v>2380</v>
      </c>
      <c r="U1457" s="38" t="s">
        <v>2380</v>
      </c>
      <c r="V1457" s="38">
        <v>0</v>
      </c>
      <c r="W1457" s="38" t="s">
        <v>2380</v>
      </c>
      <c r="X1457" s="38" t="s">
        <v>8391</v>
      </c>
      <c r="Y1457" s="19" t="str">
        <f t="shared" si="114"/>
        <v>Normal</v>
      </c>
    </row>
    <row r="1458" spans="1:25" x14ac:dyDescent="0.35">
      <c r="A1458" s="3" t="s">
        <v>915</v>
      </c>
      <c r="B1458" s="3">
        <v>25.51</v>
      </c>
      <c r="C1458" s="3">
        <v>6.05</v>
      </c>
      <c r="D1458" s="3" t="s">
        <v>2380</v>
      </c>
      <c r="E1458" s="3" t="s">
        <v>2380</v>
      </c>
      <c r="F1458" s="3" t="s">
        <v>2380</v>
      </c>
      <c r="G1458" s="3" t="s">
        <v>2381</v>
      </c>
      <c r="H1458" s="3" t="s">
        <v>2380</v>
      </c>
      <c r="I1458" s="14">
        <v>180</v>
      </c>
      <c r="J1458" s="14" t="str">
        <f t="shared" si="112"/>
        <v>No</v>
      </c>
      <c r="K1458" s="14">
        <f t="shared" si="110"/>
        <v>0</v>
      </c>
      <c r="L1458" s="14" t="str">
        <f t="shared" si="113"/>
        <v>No</v>
      </c>
      <c r="M1458" s="14" t="str">
        <f t="shared" si="111"/>
        <v>No</v>
      </c>
      <c r="N1458" s="28">
        <v>25.51</v>
      </c>
      <c r="O1458" s="19" t="str" cm="1">
        <f t="array" ref="O1458">_xlfn.IFS(N1458&lt;18.5,"Underweight",N1458&lt;25,"Normalweight",N1458&lt;30,"Overweight",N1458&gt;=30,"Obesity")</f>
        <v>Overweight</v>
      </c>
      <c r="P1458" s="38" t="s">
        <v>915</v>
      </c>
      <c r="Q1458" s="28">
        <v>25.51</v>
      </c>
      <c r="R1458" s="38">
        <v>6.05</v>
      </c>
      <c r="S1458" s="38" t="s">
        <v>2380</v>
      </c>
      <c r="T1458" s="38" t="s">
        <v>2380</v>
      </c>
      <c r="U1458" s="38" t="s">
        <v>2380</v>
      </c>
      <c r="V1458" s="38">
        <v>0</v>
      </c>
      <c r="W1458" s="38" t="s">
        <v>2380</v>
      </c>
      <c r="X1458" s="38" t="s">
        <v>8392</v>
      </c>
      <c r="Y1458" s="19" t="str">
        <f t="shared" si="114"/>
        <v>Normal</v>
      </c>
    </row>
    <row r="1459" spans="1:25" x14ac:dyDescent="0.35">
      <c r="A1459" s="3" t="s">
        <v>914</v>
      </c>
      <c r="B1459" s="3">
        <v>29.04</v>
      </c>
      <c r="C1459" s="3">
        <v>10.56</v>
      </c>
      <c r="D1459" s="3" t="s">
        <v>2382</v>
      </c>
      <c r="E1459" s="3" t="s">
        <v>2380</v>
      </c>
      <c r="F1459" s="3" t="s">
        <v>2380</v>
      </c>
      <c r="G1459" s="3">
        <v>1</v>
      </c>
      <c r="H1459" s="3" t="s">
        <v>2380</v>
      </c>
      <c r="I1459" s="14">
        <v>180</v>
      </c>
      <c r="J1459" s="14" t="str">
        <f t="shared" si="112"/>
        <v>No</v>
      </c>
      <c r="K1459" s="14">
        <f t="shared" si="110"/>
        <v>1</v>
      </c>
      <c r="L1459" s="14" t="str">
        <f t="shared" si="113"/>
        <v>No</v>
      </c>
      <c r="M1459" s="14" t="str">
        <f t="shared" si="111"/>
        <v>Yes</v>
      </c>
      <c r="N1459" s="28">
        <v>29.04</v>
      </c>
      <c r="O1459" s="19" t="str" cm="1">
        <f t="array" ref="O1459">_xlfn.IFS(N1459&lt;18.5,"Underweight",N1459&lt;25,"Normalweight",N1459&lt;30,"Overweight",N1459&gt;=30,"Obesity")</f>
        <v>Overweight</v>
      </c>
      <c r="P1459" s="38" t="s">
        <v>914</v>
      </c>
      <c r="Q1459" s="28">
        <v>29.04</v>
      </c>
      <c r="R1459" s="38">
        <v>10.56</v>
      </c>
      <c r="S1459" s="38" t="s">
        <v>2383</v>
      </c>
      <c r="T1459" s="38" t="s">
        <v>2380</v>
      </c>
      <c r="U1459" s="38" t="s">
        <v>2380</v>
      </c>
      <c r="V1459" s="38">
        <v>1</v>
      </c>
      <c r="W1459" s="38" t="s">
        <v>2380</v>
      </c>
      <c r="X1459" s="38" t="s">
        <v>8392</v>
      </c>
      <c r="Y1459" s="19" t="str">
        <f t="shared" si="114"/>
        <v>Normal</v>
      </c>
    </row>
    <row r="1460" spans="1:25" x14ac:dyDescent="0.35">
      <c r="A1460" s="3" t="s">
        <v>913</v>
      </c>
      <c r="B1460" s="3">
        <v>22.135000000000002</v>
      </c>
      <c r="C1460" s="3">
        <v>10.81</v>
      </c>
      <c r="D1460" s="3" t="s">
        <v>2382</v>
      </c>
      <c r="E1460" s="3" t="s">
        <v>2380</v>
      </c>
      <c r="F1460" s="3" t="s">
        <v>2380</v>
      </c>
      <c r="G1460" s="3">
        <v>1</v>
      </c>
      <c r="H1460" s="3" t="s">
        <v>2380</v>
      </c>
      <c r="I1460" s="14">
        <v>180</v>
      </c>
      <c r="J1460" s="14" t="str">
        <f t="shared" si="112"/>
        <v>No</v>
      </c>
      <c r="K1460" s="14">
        <f t="shared" si="110"/>
        <v>1</v>
      </c>
      <c r="L1460" s="14" t="str">
        <f t="shared" si="113"/>
        <v>No</v>
      </c>
      <c r="M1460" s="14" t="str">
        <f t="shared" si="111"/>
        <v>Yes</v>
      </c>
      <c r="N1460" s="28">
        <v>22.135000000000002</v>
      </c>
      <c r="O1460" s="19" t="str" cm="1">
        <f t="array" ref="O1460">_xlfn.IFS(N1460&lt;18.5,"Underweight",N1460&lt;25,"Normalweight",N1460&lt;30,"Overweight",N1460&gt;=30,"Obesity")</f>
        <v>Normalweight</v>
      </c>
      <c r="P1460" s="38" t="s">
        <v>913</v>
      </c>
      <c r="Q1460" s="28">
        <v>22.135000000000002</v>
      </c>
      <c r="R1460" s="38">
        <v>10.81</v>
      </c>
      <c r="S1460" s="38" t="s">
        <v>2383</v>
      </c>
      <c r="T1460" s="38" t="s">
        <v>2380</v>
      </c>
      <c r="U1460" s="38" t="s">
        <v>2380</v>
      </c>
      <c r="V1460" s="38">
        <v>1</v>
      </c>
      <c r="W1460" s="38" t="s">
        <v>2380</v>
      </c>
      <c r="X1460" s="38" t="s">
        <v>8393</v>
      </c>
      <c r="Y1460" s="19" t="str">
        <f t="shared" si="114"/>
        <v>Normal</v>
      </c>
    </row>
    <row r="1461" spans="1:25" x14ac:dyDescent="0.35">
      <c r="A1461" s="3" t="s">
        <v>912</v>
      </c>
      <c r="B1461" s="3">
        <v>21.375</v>
      </c>
      <c r="C1461" s="3">
        <v>4.32</v>
      </c>
      <c r="D1461" s="3" t="s">
        <v>2380</v>
      </c>
      <c r="E1461" s="3" t="s">
        <v>2380</v>
      </c>
      <c r="F1461" s="3" t="s">
        <v>2380</v>
      </c>
      <c r="G1461" s="3" t="s">
        <v>2381</v>
      </c>
      <c r="H1461" s="3" t="s">
        <v>2380</v>
      </c>
      <c r="I1461" s="14">
        <v>180</v>
      </c>
      <c r="J1461" s="14" t="str">
        <f t="shared" si="112"/>
        <v>No</v>
      </c>
      <c r="K1461" s="14">
        <f t="shared" si="110"/>
        <v>0</v>
      </c>
      <c r="L1461" s="14" t="str">
        <f t="shared" si="113"/>
        <v>No</v>
      </c>
      <c r="M1461" s="14" t="str">
        <f t="shared" si="111"/>
        <v>No</v>
      </c>
      <c r="N1461" s="28">
        <v>21.375</v>
      </c>
      <c r="O1461" s="19" t="str" cm="1">
        <f t="array" ref="O1461">_xlfn.IFS(N1461&lt;18.5,"Underweight",N1461&lt;25,"Normalweight",N1461&lt;30,"Overweight",N1461&gt;=30,"Obesity")</f>
        <v>Normalweight</v>
      </c>
      <c r="P1461" s="38" t="s">
        <v>912</v>
      </c>
      <c r="Q1461" s="28">
        <v>21.375</v>
      </c>
      <c r="R1461" s="38">
        <v>4.32</v>
      </c>
      <c r="S1461" s="38" t="s">
        <v>2380</v>
      </c>
      <c r="T1461" s="38" t="s">
        <v>2380</v>
      </c>
      <c r="U1461" s="38" t="s">
        <v>2380</v>
      </c>
      <c r="V1461" s="38">
        <v>0</v>
      </c>
      <c r="W1461" s="38" t="s">
        <v>2380</v>
      </c>
      <c r="X1461" s="38" t="s">
        <v>8393</v>
      </c>
      <c r="Y1461" s="19" t="str">
        <f t="shared" si="114"/>
        <v>Normal</v>
      </c>
    </row>
    <row r="1462" spans="1:25" x14ac:dyDescent="0.35">
      <c r="A1462" s="3" t="s">
        <v>911</v>
      </c>
      <c r="B1462" s="3">
        <v>29.19</v>
      </c>
      <c r="C1462" s="3">
        <v>4.37</v>
      </c>
      <c r="D1462" s="3" t="s">
        <v>2380</v>
      </c>
      <c r="E1462" s="3" t="s">
        <v>2380</v>
      </c>
      <c r="F1462" s="3" t="s">
        <v>2380</v>
      </c>
      <c r="G1462" s="3" t="s">
        <v>2381</v>
      </c>
      <c r="H1462" s="3" t="s">
        <v>2380</v>
      </c>
      <c r="I1462" s="14">
        <v>180</v>
      </c>
      <c r="J1462" s="14" t="str">
        <f t="shared" si="112"/>
        <v>No</v>
      </c>
      <c r="K1462" s="14">
        <f t="shared" si="110"/>
        <v>0</v>
      </c>
      <c r="L1462" s="14" t="str">
        <f t="shared" si="113"/>
        <v>No</v>
      </c>
      <c r="M1462" s="14" t="str">
        <f t="shared" si="111"/>
        <v>No</v>
      </c>
      <c r="N1462" s="28">
        <v>29.19</v>
      </c>
      <c r="O1462" s="19" t="str" cm="1">
        <f t="array" ref="O1462">_xlfn.IFS(N1462&lt;18.5,"Underweight",N1462&lt;25,"Normalweight",N1462&lt;30,"Overweight",N1462&gt;=30,"Obesity")</f>
        <v>Overweight</v>
      </c>
      <c r="P1462" s="38" t="s">
        <v>911</v>
      </c>
      <c r="Q1462" s="28">
        <v>29.19</v>
      </c>
      <c r="R1462" s="38">
        <v>4.37</v>
      </c>
      <c r="S1462" s="38" t="s">
        <v>2380</v>
      </c>
      <c r="T1462" s="38" t="s">
        <v>2380</v>
      </c>
      <c r="U1462" s="38" t="s">
        <v>2380</v>
      </c>
      <c r="V1462" s="38">
        <v>0</v>
      </c>
      <c r="W1462" s="38" t="s">
        <v>2380</v>
      </c>
      <c r="X1462" s="38" t="s">
        <v>8392</v>
      </c>
      <c r="Y1462" s="19" t="str">
        <f t="shared" si="114"/>
        <v>Prediabetes</v>
      </c>
    </row>
    <row r="1463" spans="1:25" x14ac:dyDescent="0.35">
      <c r="A1463" s="3" t="s">
        <v>910</v>
      </c>
      <c r="B1463" s="3">
        <v>31.92</v>
      </c>
      <c r="C1463" s="3">
        <v>4.8099999999999996</v>
      </c>
      <c r="D1463" s="3" t="s">
        <v>2382</v>
      </c>
      <c r="E1463" s="3" t="s">
        <v>2380</v>
      </c>
      <c r="F1463" s="3" t="s">
        <v>2383</v>
      </c>
      <c r="G1463" s="3">
        <v>1</v>
      </c>
      <c r="H1463" s="3" t="s">
        <v>2380</v>
      </c>
      <c r="I1463" s="14">
        <v>180</v>
      </c>
      <c r="J1463" s="14" t="str">
        <f t="shared" si="112"/>
        <v>No</v>
      </c>
      <c r="K1463" s="14">
        <f t="shared" si="110"/>
        <v>1</v>
      </c>
      <c r="L1463" s="14" t="str">
        <f t="shared" si="113"/>
        <v>No</v>
      </c>
      <c r="M1463" s="14" t="str">
        <f t="shared" si="111"/>
        <v>Yes</v>
      </c>
      <c r="N1463" s="28">
        <v>31.92</v>
      </c>
      <c r="O1463" s="19" t="str" cm="1">
        <f t="array" ref="O1463">_xlfn.IFS(N1463&lt;18.5,"Underweight",N1463&lt;25,"Normalweight",N1463&lt;30,"Overweight",N1463&gt;=30,"Obesity")</f>
        <v>Obesity</v>
      </c>
      <c r="P1463" s="38" t="s">
        <v>910</v>
      </c>
      <c r="Q1463" s="28">
        <v>31.92</v>
      </c>
      <c r="R1463" s="38">
        <v>4.8099999999999996</v>
      </c>
      <c r="S1463" s="38" t="s">
        <v>2383</v>
      </c>
      <c r="T1463" s="38" t="s">
        <v>2380</v>
      </c>
      <c r="U1463" s="38" t="s">
        <v>2383</v>
      </c>
      <c r="V1463" s="38">
        <v>1</v>
      </c>
      <c r="W1463" s="38" t="s">
        <v>2380</v>
      </c>
      <c r="X1463" s="38" t="s">
        <v>8391</v>
      </c>
      <c r="Y1463" s="19" t="str">
        <f t="shared" si="114"/>
        <v>Normal</v>
      </c>
    </row>
    <row r="1464" spans="1:25" x14ac:dyDescent="0.35">
      <c r="A1464" s="3" t="s">
        <v>909</v>
      </c>
      <c r="B1464" s="3">
        <v>26.315000000000001</v>
      </c>
      <c r="C1464" s="3">
        <v>4.5599999999999996</v>
      </c>
      <c r="D1464" s="3" t="s">
        <v>2382</v>
      </c>
      <c r="E1464" s="3" t="s">
        <v>2380</v>
      </c>
      <c r="F1464" s="3" t="s">
        <v>2383</v>
      </c>
      <c r="G1464" s="3">
        <v>1</v>
      </c>
      <c r="H1464" s="3" t="s">
        <v>2380</v>
      </c>
      <c r="I1464" s="14">
        <v>180</v>
      </c>
      <c r="J1464" s="14" t="str">
        <f t="shared" si="112"/>
        <v>No</v>
      </c>
      <c r="K1464" s="14">
        <f t="shared" si="110"/>
        <v>1</v>
      </c>
      <c r="L1464" s="14" t="str">
        <f t="shared" si="113"/>
        <v>No</v>
      </c>
      <c r="M1464" s="14" t="str">
        <f t="shared" si="111"/>
        <v>Yes</v>
      </c>
      <c r="N1464" s="28">
        <v>26.315000000000001</v>
      </c>
      <c r="O1464" s="19" t="str" cm="1">
        <f t="array" ref="O1464">_xlfn.IFS(N1464&lt;18.5,"Underweight",N1464&lt;25,"Normalweight",N1464&lt;30,"Overweight",N1464&gt;=30,"Obesity")</f>
        <v>Overweight</v>
      </c>
      <c r="P1464" s="38" t="s">
        <v>909</v>
      </c>
      <c r="Q1464" s="28">
        <v>26.315000000000001</v>
      </c>
      <c r="R1464" s="38">
        <v>4.5599999999999996</v>
      </c>
      <c r="S1464" s="38" t="s">
        <v>2383</v>
      </c>
      <c r="T1464" s="38" t="s">
        <v>2380</v>
      </c>
      <c r="U1464" s="38" t="s">
        <v>2383</v>
      </c>
      <c r="V1464" s="38">
        <v>1</v>
      </c>
      <c r="W1464" s="38" t="s">
        <v>2380</v>
      </c>
      <c r="X1464" s="38" t="s">
        <v>8392</v>
      </c>
      <c r="Y1464" s="19" t="str">
        <f t="shared" si="114"/>
        <v>Normal</v>
      </c>
    </row>
    <row r="1465" spans="1:25" x14ac:dyDescent="0.35">
      <c r="A1465" s="3" t="s">
        <v>908</v>
      </c>
      <c r="B1465" s="3">
        <v>35.299999999999997</v>
      </c>
      <c r="C1465" s="3">
        <v>4.3899999999999997</v>
      </c>
      <c r="D1465" s="3" t="s">
        <v>2380</v>
      </c>
      <c r="E1465" s="3" t="s">
        <v>2380</v>
      </c>
      <c r="F1465" s="3" t="s">
        <v>2380</v>
      </c>
      <c r="G1465" s="3" t="s">
        <v>2381</v>
      </c>
      <c r="H1465" s="3" t="s">
        <v>2380</v>
      </c>
      <c r="I1465" s="14">
        <v>180</v>
      </c>
      <c r="J1465" s="14" t="str">
        <f t="shared" si="112"/>
        <v>No</v>
      </c>
      <c r="K1465" s="14">
        <f t="shared" si="110"/>
        <v>0</v>
      </c>
      <c r="L1465" s="14" t="str">
        <f t="shared" si="113"/>
        <v>No</v>
      </c>
      <c r="M1465" s="14" t="str">
        <f t="shared" si="111"/>
        <v>No</v>
      </c>
      <c r="N1465" s="28">
        <v>35.299999999999997</v>
      </c>
      <c r="O1465" s="19" t="str" cm="1">
        <f t="array" ref="O1465">_xlfn.IFS(N1465&lt;18.5,"Underweight",N1465&lt;25,"Normalweight",N1465&lt;30,"Overweight",N1465&gt;=30,"Obesity")</f>
        <v>Obesity</v>
      </c>
      <c r="P1465" s="38" t="s">
        <v>908</v>
      </c>
      <c r="Q1465" s="28">
        <v>35.299999999999997</v>
      </c>
      <c r="R1465" s="38">
        <v>4.3899999999999997</v>
      </c>
      <c r="S1465" s="38" t="s">
        <v>2380</v>
      </c>
      <c r="T1465" s="38" t="s">
        <v>2380</v>
      </c>
      <c r="U1465" s="38" t="s">
        <v>2380</v>
      </c>
      <c r="V1465" s="38">
        <v>0</v>
      </c>
      <c r="W1465" s="38" t="s">
        <v>2380</v>
      </c>
      <c r="X1465" s="38" t="s">
        <v>8391</v>
      </c>
      <c r="Y1465" s="19" t="str">
        <f t="shared" si="114"/>
        <v>Normal</v>
      </c>
    </row>
    <row r="1466" spans="1:25" x14ac:dyDescent="0.35">
      <c r="A1466" s="3" t="s">
        <v>907</v>
      </c>
      <c r="B1466" s="3">
        <v>18.91</v>
      </c>
      <c r="C1466" s="3">
        <v>11.44</v>
      </c>
      <c r="D1466" s="3" t="s">
        <v>2380</v>
      </c>
      <c r="E1466" s="3" t="s">
        <v>2380</v>
      </c>
      <c r="F1466" s="3" t="s">
        <v>2380</v>
      </c>
      <c r="G1466" s="3" t="s">
        <v>2381</v>
      </c>
      <c r="H1466" s="3" t="s">
        <v>2380</v>
      </c>
      <c r="I1466" s="14">
        <v>180</v>
      </c>
      <c r="J1466" s="14" t="str">
        <f t="shared" si="112"/>
        <v>No</v>
      </c>
      <c r="K1466" s="14">
        <f t="shared" si="110"/>
        <v>0</v>
      </c>
      <c r="L1466" s="14" t="str">
        <f t="shared" si="113"/>
        <v>No</v>
      </c>
      <c r="M1466" s="14" t="str">
        <f t="shared" si="111"/>
        <v>No</v>
      </c>
      <c r="N1466" s="28">
        <v>18.91</v>
      </c>
      <c r="O1466" s="19" t="str" cm="1">
        <f t="array" ref="O1466">_xlfn.IFS(N1466&lt;18.5,"Underweight",N1466&lt;25,"Normalweight",N1466&lt;30,"Overweight",N1466&gt;=30,"Obesity")</f>
        <v>Normalweight</v>
      </c>
      <c r="P1466" s="38" t="s">
        <v>907</v>
      </c>
      <c r="Q1466" s="28">
        <v>18.91</v>
      </c>
      <c r="R1466" s="38">
        <v>11.44</v>
      </c>
      <c r="S1466" s="38" t="s">
        <v>2380</v>
      </c>
      <c r="T1466" s="38" t="s">
        <v>2380</v>
      </c>
      <c r="U1466" s="38" t="s">
        <v>2380</v>
      </c>
      <c r="V1466" s="38">
        <v>0</v>
      </c>
      <c r="W1466" s="38" t="s">
        <v>2380</v>
      </c>
      <c r="X1466" s="38" t="s">
        <v>8393</v>
      </c>
      <c r="Y1466" s="19" t="str">
        <f t="shared" si="114"/>
        <v>Normal</v>
      </c>
    </row>
    <row r="1467" spans="1:25" x14ac:dyDescent="0.35">
      <c r="A1467" s="3" t="s">
        <v>906</v>
      </c>
      <c r="B1467" s="3">
        <v>22.41</v>
      </c>
      <c r="C1467" s="3">
        <v>11.37</v>
      </c>
      <c r="D1467" s="3" t="s">
        <v>2382</v>
      </c>
      <c r="E1467" s="3" t="s">
        <v>2380</v>
      </c>
      <c r="F1467" s="3" t="s">
        <v>2380</v>
      </c>
      <c r="G1467" s="3">
        <v>1</v>
      </c>
      <c r="H1467" s="3" t="s">
        <v>2380</v>
      </c>
      <c r="I1467" s="14">
        <v>180</v>
      </c>
      <c r="J1467" s="14" t="str">
        <f t="shared" si="112"/>
        <v>No</v>
      </c>
      <c r="K1467" s="14">
        <f t="shared" si="110"/>
        <v>1</v>
      </c>
      <c r="L1467" s="14" t="str">
        <f t="shared" si="113"/>
        <v>No</v>
      </c>
      <c r="M1467" s="14" t="str">
        <f t="shared" si="111"/>
        <v>Yes</v>
      </c>
      <c r="N1467" s="28">
        <v>22.41</v>
      </c>
      <c r="O1467" s="19" t="str" cm="1">
        <f t="array" ref="O1467">_xlfn.IFS(N1467&lt;18.5,"Underweight",N1467&lt;25,"Normalweight",N1467&lt;30,"Overweight",N1467&gt;=30,"Obesity")</f>
        <v>Normalweight</v>
      </c>
      <c r="P1467" s="38" t="s">
        <v>906</v>
      </c>
      <c r="Q1467" s="28">
        <v>22.41</v>
      </c>
      <c r="R1467" s="38">
        <v>11.37</v>
      </c>
      <c r="S1467" s="38" t="s">
        <v>2383</v>
      </c>
      <c r="T1467" s="38" t="s">
        <v>2380</v>
      </c>
      <c r="U1467" s="38" t="s">
        <v>2380</v>
      </c>
      <c r="V1467" s="38">
        <v>1</v>
      </c>
      <c r="W1467" s="38" t="s">
        <v>2380</v>
      </c>
      <c r="X1467" s="38" t="s">
        <v>8393</v>
      </c>
      <c r="Y1467" s="19" t="str">
        <f t="shared" si="114"/>
        <v>Diabetes</v>
      </c>
    </row>
    <row r="1468" spans="1:25" x14ac:dyDescent="0.35">
      <c r="A1468" s="3" t="s">
        <v>905</v>
      </c>
      <c r="B1468" s="3">
        <v>22.704999999999998</v>
      </c>
      <c r="C1468" s="3">
        <v>6.14</v>
      </c>
      <c r="D1468" s="3" t="s">
        <v>2380</v>
      </c>
      <c r="E1468" s="3" t="s">
        <v>2380</v>
      </c>
      <c r="F1468" s="3" t="s">
        <v>2380</v>
      </c>
      <c r="G1468" s="3" t="s">
        <v>2381</v>
      </c>
      <c r="H1468" s="3" t="s">
        <v>2380</v>
      </c>
      <c r="I1468" s="14">
        <v>180</v>
      </c>
      <c r="J1468" s="14" t="str">
        <f t="shared" si="112"/>
        <v>No</v>
      </c>
      <c r="K1468" s="14">
        <f t="shared" si="110"/>
        <v>0</v>
      </c>
      <c r="L1468" s="14" t="str">
        <f t="shared" si="113"/>
        <v>No</v>
      </c>
      <c r="M1468" s="14" t="str">
        <f t="shared" si="111"/>
        <v>No</v>
      </c>
      <c r="N1468" s="28">
        <v>22.704999999999998</v>
      </c>
      <c r="O1468" s="19" t="str" cm="1">
        <f t="array" ref="O1468">_xlfn.IFS(N1468&lt;18.5,"Underweight",N1468&lt;25,"Normalweight",N1468&lt;30,"Overweight",N1468&gt;=30,"Obesity")</f>
        <v>Normalweight</v>
      </c>
      <c r="P1468" s="38" t="s">
        <v>905</v>
      </c>
      <c r="Q1468" s="28">
        <v>22.704999999999998</v>
      </c>
      <c r="R1468" s="38">
        <v>6.14</v>
      </c>
      <c r="S1468" s="38" t="s">
        <v>2380</v>
      </c>
      <c r="T1468" s="38" t="s">
        <v>2380</v>
      </c>
      <c r="U1468" s="38" t="s">
        <v>2380</v>
      </c>
      <c r="V1468" s="38">
        <v>0</v>
      </c>
      <c r="W1468" s="38" t="s">
        <v>2380</v>
      </c>
      <c r="X1468" s="38" t="s">
        <v>8393</v>
      </c>
      <c r="Y1468" s="19" t="str">
        <f t="shared" si="114"/>
        <v>Normal</v>
      </c>
    </row>
    <row r="1469" spans="1:25" x14ac:dyDescent="0.35">
      <c r="A1469" s="3" t="s">
        <v>904</v>
      </c>
      <c r="B1469" s="3">
        <v>37.18</v>
      </c>
      <c r="C1469" s="3">
        <v>4.8899999999999997</v>
      </c>
      <c r="D1469" s="3" t="s">
        <v>2380</v>
      </c>
      <c r="E1469" s="3" t="s">
        <v>2380</v>
      </c>
      <c r="F1469" s="3" t="s">
        <v>2380</v>
      </c>
      <c r="G1469" s="3" t="s">
        <v>2381</v>
      </c>
      <c r="H1469" s="3" t="s">
        <v>2380</v>
      </c>
      <c r="I1469" s="14">
        <v>180</v>
      </c>
      <c r="J1469" s="14" t="str">
        <f t="shared" si="112"/>
        <v>No</v>
      </c>
      <c r="K1469" s="14">
        <f t="shared" si="110"/>
        <v>0</v>
      </c>
      <c r="L1469" s="14" t="str">
        <f t="shared" si="113"/>
        <v>No</v>
      </c>
      <c r="M1469" s="14" t="str">
        <f t="shared" si="111"/>
        <v>No</v>
      </c>
      <c r="N1469" s="28">
        <v>37.18</v>
      </c>
      <c r="O1469" s="19" t="str" cm="1">
        <f t="array" ref="O1469">_xlfn.IFS(N1469&lt;18.5,"Underweight",N1469&lt;25,"Normalweight",N1469&lt;30,"Overweight",N1469&gt;=30,"Obesity")</f>
        <v>Obesity</v>
      </c>
      <c r="P1469" s="38" t="s">
        <v>904</v>
      </c>
      <c r="Q1469" s="28">
        <v>37.18</v>
      </c>
      <c r="R1469" s="38">
        <v>4.8899999999999997</v>
      </c>
      <c r="S1469" s="38" t="s">
        <v>2380</v>
      </c>
      <c r="T1469" s="38" t="s">
        <v>2380</v>
      </c>
      <c r="U1469" s="38" t="s">
        <v>2380</v>
      </c>
      <c r="V1469" s="38">
        <v>0</v>
      </c>
      <c r="W1469" s="38" t="s">
        <v>2380</v>
      </c>
      <c r="X1469" s="38" t="s">
        <v>8391</v>
      </c>
      <c r="Y1469" s="19" t="str">
        <f t="shared" si="114"/>
        <v>Prediabetes</v>
      </c>
    </row>
    <row r="1470" spans="1:25" x14ac:dyDescent="0.35">
      <c r="A1470" s="3" t="s">
        <v>903</v>
      </c>
      <c r="B1470" s="3">
        <v>35.97</v>
      </c>
      <c r="C1470" s="3">
        <v>4.5999999999999996</v>
      </c>
      <c r="D1470" s="3" t="s">
        <v>2380</v>
      </c>
      <c r="E1470" s="3" t="s">
        <v>2380</v>
      </c>
      <c r="F1470" s="3" t="s">
        <v>2380</v>
      </c>
      <c r="G1470" s="3" t="s">
        <v>2381</v>
      </c>
      <c r="H1470" s="3" t="s">
        <v>2380</v>
      </c>
      <c r="I1470" s="14">
        <v>180</v>
      </c>
      <c r="J1470" s="14" t="str">
        <f t="shared" si="112"/>
        <v>No</v>
      </c>
      <c r="K1470" s="14">
        <f t="shared" si="110"/>
        <v>0</v>
      </c>
      <c r="L1470" s="14" t="str">
        <f t="shared" si="113"/>
        <v>No</v>
      </c>
      <c r="M1470" s="14" t="str">
        <f t="shared" si="111"/>
        <v>No</v>
      </c>
      <c r="N1470" s="28">
        <v>35.97</v>
      </c>
      <c r="O1470" s="19" t="str" cm="1">
        <f t="array" ref="O1470">_xlfn.IFS(N1470&lt;18.5,"Underweight",N1470&lt;25,"Normalweight",N1470&lt;30,"Overweight",N1470&gt;=30,"Obesity")</f>
        <v>Obesity</v>
      </c>
      <c r="P1470" s="38" t="s">
        <v>903</v>
      </c>
      <c r="Q1470" s="28">
        <v>35.97</v>
      </c>
      <c r="R1470" s="38">
        <v>4.5999999999999996</v>
      </c>
      <c r="S1470" s="38" t="s">
        <v>2380</v>
      </c>
      <c r="T1470" s="38" t="s">
        <v>2380</v>
      </c>
      <c r="U1470" s="38" t="s">
        <v>2380</v>
      </c>
      <c r="V1470" s="38">
        <v>0</v>
      </c>
      <c r="W1470" s="38" t="s">
        <v>2380</v>
      </c>
      <c r="X1470" s="38" t="s">
        <v>8391</v>
      </c>
      <c r="Y1470" s="19" t="str">
        <f t="shared" si="114"/>
        <v>Normal</v>
      </c>
    </row>
    <row r="1471" spans="1:25" x14ac:dyDescent="0.35">
      <c r="A1471" s="3" t="s">
        <v>902</v>
      </c>
      <c r="B1471" s="3">
        <v>35.799999999999997</v>
      </c>
      <c r="C1471" s="3">
        <v>4.42</v>
      </c>
      <c r="D1471" s="3" t="s">
        <v>2380</v>
      </c>
      <c r="E1471" s="3" t="s">
        <v>2380</v>
      </c>
      <c r="F1471" s="3" t="s">
        <v>2380</v>
      </c>
      <c r="G1471" s="3" t="s">
        <v>2381</v>
      </c>
      <c r="H1471" s="3" t="s">
        <v>2380</v>
      </c>
      <c r="I1471" s="14">
        <v>180</v>
      </c>
      <c r="J1471" s="14" t="str">
        <f t="shared" si="112"/>
        <v>No</v>
      </c>
      <c r="K1471" s="14">
        <f t="shared" si="110"/>
        <v>0</v>
      </c>
      <c r="L1471" s="14" t="str">
        <f t="shared" si="113"/>
        <v>No</v>
      </c>
      <c r="M1471" s="14" t="str">
        <f t="shared" si="111"/>
        <v>No</v>
      </c>
      <c r="N1471" s="28">
        <v>35.799999999999997</v>
      </c>
      <c r="O1471" s="19" t="str" cm="1">
        <f t="array" ref="O1471">_xlfn.IFS(N1471&lt;18.5,"Underweight",N1471&lt;25,"Normalweight",N1471&lt;30,"Overweight",N1471&gt;=30,"Obesity")</f>
        <v>Obesity</v>
      </c>
      <c r="P1471" s="38" t="s">
        <v>902</v>
      </c>
      <c r="Q1471" s="28">
        <v>35.799999999999997</v>
      </c>
      <c r="R1471" s="38">
        <v>4.42</v>
      </c>
      <c r="S1471" s="38" t="s">
        <v>2380</v>
      </c>
      <c r="T1471" s="38" t="s">
        <v>2380</v>
      </c>
      <c r="U1471" s="38" t="s">
        <v>2380</v>
      </c>
      <c r="V1471" s="38">
        <v>0</v>
      </c>
      <c r="W1471" s="38" t="s">
        <v>2380</v>
      </c>
      <c r="X1471" s="38" t="s">
        <v>8391</v>
      </c>
      <c r="Y1471" s="19" t="str">
        <f t="shared" si="114"/>
        <v>Prediabetes</v>
      </c>
    </row>
    <row r="1472" spans="1:25" x14ac:dyDescent="0.35">
      <c r="A1472" s="3" t="s">
        <v>901</v>
      </c>
      <c r="B1472" s="3">
        <v>28.31</v>
      </c>
      <c r="C1472" s="3">
        <v>7.48</v>
      </c>
      <c r="D1472" s="3" t="s">
        <v>2382</v>
      </c>
      <c r="E1472" s="3" t="s">
        <v>2380</v>
      </c>
      <c r="F1472" s="3" t="s">
        <v>2380</v>
      </c>
      <c r="G1472" s="3" t="s">
        <v>2381</v>
      </c>
      <c r="H1472" s="3" t="s">
        <v>2380</v>
      </c>
      <c r="I1472" s="14">
        <v>180</v>
      </c>
      <c r="J1472" s="14" t="str">
        <f t="shared" si="112"/>
        <v>No</v>
      </c>
      <c r="K1472" s="14">
        <f t="shared" si="110"/>
        <v>0</v>
      </c>
      <c r="L1472" s="14" t="str">
        <f t="shared" si="113"/>
        <v>No</v>
      </c>
      <c r="M1472" s="14" t="str">
        <f t="shared" si="111"/>
        <v>Yes</v>
      </c>
      <c r="N1472" s="28">
        <v>28.31</v>
      </c>
      <c r="O1472" s="19" t="str" cm="1">
        <f t="array" ref="O1472">_xlfn.IFS(N1472&lt;18.5,"Underweight",N1472&lt;25,"Normalweight",N1472&lt;30,"Overweight",N1472&gt;=30,"Obesity")</f>
        <v>Overweight</v>
      </c>
      <c r="P1472" s="38" t="s">
        <v>901</v>
      </c>
      <c r="Q1472" s="28">
        <v>28.31</v>
      </c>
      <c r="R1472" s="38">
        <v>7.48</v>
      </c>
      <c r="S1472" s="38" t="s">
        <v>2383</v>
      </c>
      <c r="T1472" s="38" t="s">
        <v>2380</v>
      </c>
      <c r="U1472" s="38" t="s">
        <v>2380</v>
      </c>
      <c r="V1472" s="38">
        <v>0</v>
      </c>
      <c r="W1472" s="38" t="s">
        <v>2380</v>
      </c>
      <c r="X1472" s="38" t="s">
        <v>8392</v>
      </c>
      <c r="Y1472" s="19" t="str">
        <f t="shared" si="114"/>
        <v>Diabetes</v>
      </c>
    </row>
    <row r="1473" spans="1:25" x14ac:dyDescent="0.35">
      <c r="A1473" s="3" t="s">
        <v>900</v>
      </c>
      <c r="B1473" s="3">
        <v>38.06</v>
      </c>
      <c r="C1473" s="3">
        <v>10.74</v>
      </c>
      <c r="D1473" s="3" t="s">
        <v>2380</v>
      </c>
      <c r="E1473" s="3" t="s">
        <v>2380</v>
      </c>
      <c r="F1473" s="3" t="s">
        <v>2380</v>
      </c>
      <c r="G1473" s="3" t="s">
        <v>2381</v>
      </c>
      <c r="H1473" s="3" t="s">
        <v>2380</v>
      </c>
      <c r="I1473" s="14">
        <v>180</v>
      </c>
      <c r="J1473" s="14" t="str">
        <f t="shared" si="112"/>
        <v>No</v>
      </c>
      <c r="K1473" s="14">
        <f t="shared" si="110"/>
        <v>0</v>
      </c>
      <c r="L1473" s="14" t="str">
        <f t="shared" si="113"/>
        <v>No</v>
      </c>
      <c r="M1473" s="14" t="str">
        <f t="shared" si="111"/>
        <v>No</v>
      </c>
      <c r="N1473" s="28">
        <v>38.06</v>
      </c>
      <c r="O1473" s="19" t="str" cm="1">
        <f t="array" ref="O1473">_xlfn.IFS(N1473&lt;18.5,"Underweight",N1473&lt;25,"Normalweight",N1473&lt;30,"Overweight",N1473&gt;=30,"Obesity")</f>
        <v>Obesity</v>
      </c>
      <c r="P1473" s="38" t="s">
        <v>900</v>
      </c>
      <c r="Q1473" s="28">
        <v>38.06</v>
      </c>
      <c r="R1473" s="38">
        <v>10.74</v>
      </c>
      <c r="S1473" s="38" t="s">
        <v>2380</v>
      </c>
      <c r="T1473" s="38" t="s">
        <v>2380</v>
      </c>
      <c r="U1473" s="38" t="s">
        <v>2380</v>
      </c>
      <c r="V1473" s="38">
        <v>0</v>
      </c>
      <c r="W1473" s="38" t="s">
        <v>2380</v>
      </c>
      <c r="X1473" s="38" t="s">
        <v>8391</v>
      </c>
      <c r="Y1473" s="19" t="str">
        <f t="shared" si="114"/>
        <v>Normal</v>
      </c>
    </row>
    <row r="1474" spans="1:25" x14ac:dyDescent="0.35">
      <c r="A1474" s="3" t="s">
        <v>899</v>
      </c>
      <c r="B1474" s="3">
        <v>28</v>
      </c>
      <c r="C1474" s="3">
        <v>5.19</v>
      </c>
      <c r="D1474" s="3" t="s">
        <v>2380</v>
      </c>
      <c r="E1474" s="3" t="s">
        <v>2380</v>
      </c>
      <c r="F1474" s="3" t="s">
        <v>2380</v>
      </c>
      <c r="G1474" s="3">
        <v>1</v>
      </c>
      <c r="H1474" s="3" t="s">
        <v>2380</v>
      </c>
      <c r="I1474" s="14">
        <v>180</v>
      </c>
      <c r="J1474" s="14" t="str">
        <f t="shared" si="112"/>
        <v>No</v>
      </c>
      <c r="K1474" s="14">
        <f t="shared" si="110"/>
        <v>1</v>
      </c>
      <c r="L1474" s="14" t="str">
        <f t="shared" si="113"/>
        <v>No</v>
      </c>
      <c r="M1474" s="14" t="str">
        <f t="shared" si="111"/>
        <v>No</v>
      </c>
      <c r="N1474" s="28">
        <v>28</v>
      </c>
      <c r="O1474" s="19" t="str" cm="1">
        <f t="array" ref="O1474">_xlfn.IFS(N1474&lt;18.5,"Underweight",N1474&lt;25,"Normalweight",N1474&lt;30,"Overweight",N1474&gt;=30,"Obesity")</f>
        <v>Overweight</v>
      </c>
      <c r="P1474" s="38" t="s">
        <v>899</v>
      </c>
      <c r="Q1474" s="28">
        <v>28</v>
      </c>
      <c r="R1474" s="38">
        <v>5.19</v>
      </c>
      <c r="S1474" s="38" t="s">
        <v>2380</v>
      </c>
      <c r="T1474" s="38" t="s">
        <v>2380</v>
      </c>
      <c r="U1474" s="38" t="s">
        <v>2380</v>
      </c>
      <c r="V1474" s="38">
        <v>1</v>
      </c>
      <c r="W1474" s="38" t="s">
        <v>2380</v>
      </c>
      <c r="X1474" s="38" t="s">
        <v>8392</v>
      </c>
      <c r="Y1474" s="19" t="str">
        <f t="shared" si="114"/>
        <v>Normal</v>
      </c>
    </row>
    <row r="1475" spans="1:25" x14ac:dyDescent="0.35">
      <c r="A1475" s="3" t="s">
        <v>898</v>
      </c>
      <c r="B1475" s="3">
        <v>34.32</v>
      </c>
      <c r="C1475" s="3">
        <v>9.17</v>
      </c>
      <c r="D1475" s="3" t="s">
        <v>2380</v>
      </c>
      <c r="E1475" s="3" t="s">
        <v>2380</v>
      </c>
      <c r="F1475" s="3" t="s">
        <v>2380</v>
      </c>
      <c r="G1475" s="3" t="s">
        <v>2381</v>
      </c>
      <c r="H1475" s="3" t="s">
        <v>2380</v>
      </c>
      <c r="I1475" s="14">
        <v>180</v>
      </c>
      <c r="J1475" s="14" t="str">
        <f t="shared" si="112"/>
        <v>No</v>
      </c>
      <c r="K1475" s="14">
        <f t="shared" ref="K1475:K1538" si="115">IF(G1475="No major surgery",0,G1475)</f>
        <v>0</v>
      </c>
      <c r="L1475" s="14" t="str">
        <f t="shared" si="113"/>
        <v>No</v>
      </c>
      <c r="M1475" s="14" t="str">
        <f t="shared" ref="M1475:M1538" si="116">PROPER(D1475)</f>
        <v>No</v>
      </c>
      <c r="N1475" s="28">
        <v>34.32</v>
      </c>
      <c r="O1475" s="19" t="str" cm="1">
        <f t="array" ref="O1475">_xlfn.IFS(N1475&lt;18.5,"Underweight",N1475&lt;25,"Normalweight",N1475&lt;30,"Overweight",N1475&gt;=30,"Obesity")</f>
        <v>Obesity</v>
      </c>
      <c r="P1475" s="38" t="s">
        <v>898</v>
      </c>
      <c r="Q1475" s="28">
        <v>34.32</v>
      </c>
      <c r="R1475" s="38">
        <v>9.17</v>
      </c>
      <c r="S1475" s="38" t="s">
        <v>2380</v>
      </c>
      <c r="T1475" s="38" t="s">
        <v>2380</v>
      </c>
      <c r="U1475" s="38" t="s">
        <v>2380</v>
      </c>
      <c r="V1475" s="38">
        <v>0</v>
      </c>
      <c r="W1475" s="38" t="s">
        <v>2380</v>
      </c>
      <c r="X1475" s="38" t="s">
        <v>8391</v>
      </c>
      <c r="Y1475" s="19" t="str">
        <f t="shared" si="114"/>
        <v>Normal</v>
      </c>
    </row>
    <row r="1476" spans="1:25" x14ac:dyDescent="0.35">
      <c r="A1476" s="3" t="s">
        <v>897</v>
      </c>
      <c r="B1476" s="3">
        <v>22.3</v>
      </c>
      <c r="C1476" s="3">
        <v>4.95</v>
      </c>
      <c r="D1476" s="3" t="s">
        <v>2382</v>
      </c>
      <c r="E1476" s="3" t="s">
        <v>2380</v>
      </c>
      <c r="F1476" s="3" t="s">
        <v>2380</v>
      </c>
      <c r="G1476" s="3" t="s">
        <v>2381</v>
      </c>
      <c r="H1476" s="3" t="s">
        <v>2380</v>
      </c>
      <c r="I1476" s="14">
        <v>180</v>
      </c>
      <c r="J1476" s="14" t="str">
        <f t="shared" ref="J1476:J1539" si="117">IF(H1476="?",INDEX($H$3:$H$2337,MODE($I$3:$I$2337)),H1476)</f>
        <v>No</v>
      </c>
      <c r="K1476" s="14">
        <f t="shared" si="115"/>
        <v>0</v>
      </c>
      <c r="L1476" s="14" t="str">
        <f t="shared" ref="L1476:L1539" si="118">PROPER(J1476)</f>
        <v>No</v>
      </c>
      <c r="M1476" s="14" t="str">
        <f t="shared" si="116"/>
        <v>Yes</v>
      </c>
      <c r="N1476" s="28">
        <v>22.3</v>
      </c>
      <c r="O1476" s="19" t="str" cm="1">
        <f t="array" ref="O1476">_xlfn.IFS(N1476&lt;18.5,"Underweight",N1476&lt;25,"Normalweight",N1476&lt;30,"Overweight",N1476&gt;=30,"Obesity")</f>
        <v>Normalweight</v>
      </c>
      <c r="P1476" s="38" t="s">
        <v>897</v>
      </c>
      <c r="Q1476" s="28">
        <v>22.3</v>
      </c>
      <c r="R1476" s="38">
        <v>4.95</v>
      </c>
      <c r="S1476" s="38" t="s">
        <v>2383</v>
      </c>
      <c r="T1476" s="38" t="s">
        <v>2380</v>
      </c>
      <c r="U1476" s="38" t="s">
        <v>2380</v>
      </c>
      <c r="V1476" s="38">
        <v>0</v>
      </c>
      <c r="W1476" s="38" t="s">
        <v>2380</v>
      </c>
      <c r="X1476" s="38" t="s">
        <v>8393</v>
      </c>
      <c r="Y1476" s="19" t="str">
        <f t="shared" ref="Y1476:Y1539" si="119">IF(R1505&lt;=5.7,"Normal",IF(R1476&lt;=6.5,"Prediabetes","Diabetes"))</f>
        <v>Normal</v>
      </c>
    </row>
    <row r="1477" spans="1:25" x14ac:dyDescent="0.35">
      <c r="A1477" s="3" t="s">
        <v>896</v>
      </c>
      <c r="B1477" s="3">
        <v>27.835000000000001</v>
      </c>
      <c r="C1477" s="3">
        <v>6.03</v>
      </c>
      <c r="D1477" s="3" t="s">
        <v>2380</v>
      </c>
      <c r="E1477" s="3" t="s">
        <v>2380</v>
      </c>
      <c r="F1477" s="3" t="s">
        <v>2380</v>
      </c>
      <c r="G1477" s="3">
        <v>1</v>
      </c>
      <c r="H1477" s="3" t="s">
        <v>2380</v>
      </c>
      <c r="I1477" s="14">
        <v>180</v>
      </c>
      <c r="J1477" s="14" t="str">
        <f t="shared" si="117"/>
        <v>No</v>
      </c>
      <c r="K1477" s="14">
        <f t="shared" si="115"/>
        <v>1</v>
      </c>
      <c r="L1477" s="14" t="str">
        <f t="shared" si="118"/>
        <v>No</v>
      </c>
      <c r="M1477" s="14" t="str">
        <f t="shared" si="116"/>
        <v>No</v>
      </c>
      <c r="N1477" s="28">
        <v>27.835000000000001</v>
      </c>
      <c r="O1477" s="19" t="str" cm="1">
        <f t="array" ref="O1477">_xlfn.IFS(N1477&lt;18.5,"Underweight",N1477&lt;25,"Normalweight",N1477&lt;30,"Overweight",N1477&gt;=30,"Obesity")</f>
        <v>Overweight</v>
      </c>
      <c r="P1477" s="38" t="s">
        <v>896</v>
      </c>
      <c r="Q1477" s="28">
        <v>27.835000000000001</v>
      </c>
      <c r="R1477" s="38">
        <v>6.03</v>
      </c>
      <c r="S1477" s="38" t="s">
        <v>2380</v>
      </c>
      <c r="T1477" s="38" t="s">
        <v>2380</v>
      </c>
      <c r="U1477" s="38" t="s">
        <v>2380</v>
      </c>
      <c r="V1477" s="38">
        <v>1</v>
      </c>
      <c r="W1477" s="38" t="s">
        <v>2380</v>
      </c>
      <c r="X1477" s="38" t="s">
        <v>8392</v>
      </c>
      <c r="Y1477" s="19" t="str">
        <f t="shared" si="119"/>
        <v>Prediabetes</v>
      </c>
    </row>
    <row r="1478" spans="1:25" x14ac:dyDescent="0.35">
      <c r="A1478" s="3" t="s">
        <v>895</v>
      </c>
      <c r="B1478" s="3">
        <v>39.229999999999997</v>
      </c>
      <c r="C1478" s="3">
        <v>5.36</v>
      </c>
      <c r="D1478" s="3" t="s">
        <v>2380</v>
      </c>
      <c r="E1478" s="3" t="s">
        <v>2380</v>
      </c>
      <c r="F1478" s="3" t="s">
        <v>2380</v>
      </c>
      <c r="G1478" s="3" t="s">
        <v>2381</v>
      </c>
      <c r="H1478" s="3" t="s">
        <v>2380</v>
      </c>
      <c r="I1478" s="14">
        <v>180</v>
      </c>
      <c r="J1478" s="14" t="str">
        <f t="shared" si="117"/>
        <v>No</v>
      </c>
      <c r="K1478" s="14">
        <f t="shared" si="115"/>
        <v>0</v>
      </c>
      <c r="L1478" s="14" t="str">
        <f t="shared" si="118"/>
        <v>No</v>
      </c>
      <c r="M1478" s="14" t="str">
        <f t="shared" si="116"/>
        <v>No</v>
      </c>
      <c r="N1478" s="28">
        <v>39.229999999999997</v>
      </c>
      <c r="O1478" s="19" t="str" cm="1">
        <f t="array" ref="O1478">_xlfn.IFS(N1478&lt;18.5,"Underweight",N1478&lt;25,"Normalweight",N1478&lt;30,"Overweight",N1478&gt;=30,"Obesity")</f>
        <v>Obesity</v>
      </c>
      <c r="P1478" s="38" t="s">
        <v>895</v>
      </c>
      <c r="Q1478" s="28">
        <v>39.229999999999997</v>
      </c>
      <c r="R1478" s="38">
        <v>5.36</v>
      </c>
      <c r="S1478" s="38" t="s">
        <v>2380</v>
      </c>
      <c r="T1478" s="38" t="s">
        <v>2380</v>
      </c>
      <c r="U1478" s="38" t="s">
        <v>2380</v>
      </c>
      <c r="V1478" s="38">
        <v>0</v>
      </c>
      <c r="W1478" s="38" t="s">
        <v>2380</v>
      </c>
      <c r="X1478" s="38" t="s">
        <v>8391</v>
      </c>
      <c r="Y1478" s="19" t="str">
        <f t="shared" si="119"/>
        <v>Normal</v>
      </c>
    </row>
    <row r="1479" spans="1:25" x14ac:dyDescent="0.35">
      <c r="A1479" s="3" t="s">
        <v>894</v>
      </c>
      <c r="B1479" s="3">
        <v>19.95</v>
      </c>
      <c r="C1479" s="3">
        <v>6.11</v>
      </c>
      <c r="D1479" s="3" t="s">
        <v>2380</v>
      </c>
      <c r="E1479" s="3" t="s">
        <v>2380</v>
      </c>
      <c r="F1479" s="3" t="s">
        <v>2380</v>
      </c>
      <c r="G1479" s="3">
        <v>1</v>
      </c>
      <c r="H1479" s="3" t="s">
        <v>2380</v>
      </c>
      <c r="I1479" s="14">
        <v>180</v>
      </c>
      <c r="J1479" s="14" t="str">
        <f t="shared" si="117"/>
        <v>No</v>
      </c>
      <c r="K1479" s="14">
        <f t="shared" si="115"/>
        <v>1</v>
      </c>
      <c r="L1479" s="14" t="str">
        <f t="shared" si="118"/>
        <v>No</v>
      </c>
      <c r="M1479" s="14" t="str">
        <f t="shared" si="116"/>
        <v>No</v>
      </c>
      <c r="N1479" s="28">
        <v>19.95</v>
      </c>
      <c r="O1479" s="19" t="str" cm="1">
        <f t="array" ref="O1479">_xlfn.IFS(N1479&lt;18.5,"Underweight",N1479&lt;25,"Normalweight",N1479&lt;30,"Overweight",N1479&gt;=30,"Obesity")</f>
        <v>Normalweight</v>
      </c>
      <c r="P1479" s="38" t="s">
        <v>894</v>
      </c>
      <c r="Q1479" s="28">
        <v>19.95</v>
      </c>
      <c r="R1479" s="38">
        <v>6.11</v>
      </c>
      <c r="S1479" s="38" t="s">
        <v>2380</v>
      </c>
      <c r="T1479" s="38" t="s">
        <v>2380</v>
      </c>
      <c r="U1479" s="38" t="s">
        <v>2380</v>
      </c>
      <c r="V1479" s="38">
        <v>1</v>
      </c>
      <c r="W1479" s="38" t="s">
        <v>2380</v>
      </c>
      <c r="X1479" s="38" t="s">
        <v>8393</v>
      </c>
      <c r="Y1479" s="19" t="str">
        <f t="shared" si="119"/>
        <v>Prediabetes</v>
      </c>
    </row>
    <row r="1480" spans="1:25" x14ac:dyDescent="0.35">
      <c r="A1480" s="3" t="s">
        <v>893</v>
      </c>
      <c r="B1480" s="3">
        <v>34.64</v>
      </c>
      <c r="C1480" s="3">
        <v>4.88</v>
      </c>
      <c r="D1480" s="3" t="s">
        <v>2380</v>
      </c>
      <c r="E1480" s="3" t="s">
        <v>2380</v>
      </c>
      <c r="F1480" s="3" t="s">
        <v>2383</v>
      </c>
      <c r="G1480" s="3">
        <v>1</v>
      </c>
      <c r="H1480" s="3" t="s">
        <v>2380</v>
      </c>
      <c r="I1480" s="14">
        <v>180</v>
      </c>
      <c r="J1480" s="14" t="str">
        <f t="shared" si="117"/>
        <v>No</v>
      </c>
      <c r="K1480" s="14">
        <f t="shared" si="115"/>
        <v>1</v>
      </c>
      <c r="L1480" s="14" t="str">
        <f t="shared" si="118"/>
        <v>No</v>
      </c>
      <c r="M1480" s="14" t="str">
        <f t="shared" si="116"/>
        <v>No</v>
      </c>
      <c r="N1480" s="28">
        <v>34.64</v>
      </c>
      <c r="O1480" s="19" t="str" cm="1">
        <f t="array" ref="O1480">_xlfn.IFS(N1480&lt;18.5,"Underweight",N1480&lt;25,"Normalweight",N1480&lt;30,"Overweight",N1480&gt;=30,"Obesity")</f>
        <v>Obesity</v>
      </c>
      <c r="P1480" s="38" t="s">
        <v>893</v>
      </c>
      <c r="Q1480" s="28">
        <v>34.64</v>
      </c>
      <c r="R1480" s="38">
        <v>4.88</v>
      </c>
      <c r="S1480" s="38" t="s">
        <v>2380</v>
      </c>
      <c r="T1480" s="38" t="s">
        <v>2380</v>
      </c>
      <c r="U1480" s="38" t="s">
        <v>2383</v>
      </c>
      <c r="V1480" s="38">
        <v>1</v>
      </c>
      <c r="W1480" s="38" t="s">
        <v>2380</v>
      </c>
      <c r="X1480" s="38" t="s">
        <v>8391</v>
      </c>
      <c r="Y1480" s="19" t="str">
        <f t="shared" si="119"/>
        <v>Prediabetes</v>
      </c>
    </row>
    <row r="1481" spans="1:25" x14ac:dyDescent="0.35">
      <c r="A1481" s="3" t="s">
        <v>892</v>
      </c>
      <c r="B1481" s="3">
        <v>18.75</v>
      </c>
      <c r="C1481" s="3">
        <v>6.72</v>
      </c>
      <c r="D1481" s="3" t="s">
        <v>2380</v>
      </c>
      <c r="E1481" s="3" t="s">
        <v>2380</v>
      </c>
      <c r="F1481" s="3" t="s">
        <v>2380</v>
      </c>
      <c r="G1481" s="3" t="s">
        <v>2381</v>
      </c>
      <c r="H1481" s="3" t="s">
        <v>2380</v>
      </c>
      <c r="I1481" s="14">
        <v>180</v>
      </c>
      <c r="J1481" s="14" t="str">
        <f t="shared" si="117"/>
        <v>No</v>
      </c>
      <c r="K1481" s="14">
        <f t="shared" si="115"/>
        <v>0</v>
      </c>
      <c r="L1481" s="14" t="str">
        <f t="shared" si="118"/>
        <v>No</v>
      </c>
      <c r="M1481" s="14" t="str">
        <f t="shared" si="116"/>
        <v>No</v>
      </c>
      <c r="N1481" s="28">
        <v>18.75</v>
      </c>
      <c r="O1481" s="19" t="str" cm="1">
        <f t="array" ref="O1481">_xlfn.IFS(N1481&lt;18.5,"Underweight",N1481&lt;25,"Normalweight",N1481&lt;30,"Overweight",N1481&gt;=30,"Obesity")</f>
        <v>Normalweight</v>
      </c>
      <c r="P1481" s="38" t="s">
        <v>892</v>
      </c>
      <c r="Q1481" s="28">
        <v>18.75</v>
      </c>
      <c r="R1481" s="38">
        <v>6.72</v>
      </c>
      <c r="S1481" s="38" t="s">
        <v>2380</v>
      </c>
      <c r="T1481" s="38" t="s">
        <v>2380</v>
      </c>
      <c r="U1481" s="38" t="s">
        <v>2380</v>
      </c>
      <c r="V1481" s="38">
        <v>0</v>
      </c>
      <c r="W1481" s="38" t="s">
        <v>2380</v>
      </c>
      <c r="X1481" s="38" t="s">
        <v>8393</v>
      </c>
      <c r="Y1481" s="19" t="str">
        <f t="shared" si="119"/>
        <v>Normal</v>
      </c>
    </row>
    <row r="1482" spans="1:25" x14ac:dyDescent="0.35">
      <c r="A1482" s="3" t="s">
        <v>891</v>
      </c>
      <c r="B1482" s="3">
        <v>26.48</v>
      </c>
      <c r="C1482" s="3">
        <v>4.2</v>
      </c>
      <c r="D1482" s="3" t="s">
        <v>2380</v>
      </c>
      <c r="E1482" s="3" t="s">
        <v>2380</v>
      </c>
      <c r="F1482" s="3" t="s">
        <v>2380</v>
      </c>
      <c r="G1482" s="3">
        <v>1</v>
      </c>
      <c r="H1482" s="3" t="s">
        <v>2380</v>
      </c>
      <c r="I1482" s="14">
        <v>180</v>
      </c>
      <c r="J1482" s="14" t="str">
        <f t="shared" si="117"/>
        <v>No</v>
      </c>
      <c r="K1482" s="14">
        <f t="shared" si="115"/>
        <v>1</v>
      </c>
      <c r="L1482" s="14" t="str">
        <f t="shared" si="118"/>
        <v>No</v>
      </c>
      <c r="M1482" s="14" t="str">
        <f t="shared" si="116"/>
        <v>No</v>
      </c>
      <c r="N1482" s="28">
        <v>26.48</v>
      </c>
      <c r="O1482" s="19" t="str" cm="1">
        <f t="array" ref="O1482">_xlfn.IFS(N1482&lt;18.5,"Underweight",N1482&lt;25,"Normalweight",N1482&lt;30,"Overweight",N1482&gt;=30,"Obesity")</f>
        <v>Overweight</v>
      </c>
      <c r="P1482" s="38" t="s">
        <v>891</v>
      </c>
      <c r="Q1482" s="28">
        <v>26.48</v>
      </c>
      <c r="R1482" s="38">
        <v>4.2</v>
      </c>
      <c r="S1482" s="38" t="s">
        <v>2380</v>
      </c>
      <c r="T1482" s="38" t="s">
        <v>2380</v>
      </c>
      <c r="U1482" s="38" t="s">
        <v>2380</v>
      </c>
      <c r="V1482" s="38">
        <v>1</v>
      </c>
      <c r="W1482" s="38" t="s">
        <v>2380</v>
      </c>
      <c r="X1482" s="38" t="s">
        <v>8392</v>
      </c>
      <c r="Y1482" s="19" t="str">
        <f t="shared" si="119"/>
        <v>Prediabetes</v>
      </c>
    </row>
    <row r="1483" spans="1:25" x14ac:dyDescent="0.35">
      <c r="A1483" s="3" t="s">
        <v>890</v>
      </c>
      <c r="B1483" s="3">
        <v>34.83</v>
      </c>
      <c r="C1483" s="3">
        <v>5.79</v>
      </c>
      <c r="D1483" s="3" t="s">
        <v>2380</v>
      </c>
      <c r="E1483" s="3" t="s">
        <v>2380</v>
      </c>
      <c r="F1483" s="3" t="s">
        <v>2380</v>
      </c>
      <c r="G1483" s="3">
        <v>1</v>
      </c>
      <c r="H1483" s="3" t="s">
        <v>2380</v>
      </c>
      <c r="I1483" s="14">
        <v>180</v>
      </c>
      <c r="J1483" s="14" t="str">
        <f t="shared" si="117"/>
        <v>No</v>
      </c>
      <c r="K1483" s="14">
        <f t="shared" si="115"/>
        <v>1</v>
      </c>
      <c r="L1483" s="14" t="str">
        <f t="shared" si="118"/>
        <v>No</v>
      </c>
      <c r="M1483" s="14" t="str">
        <f t="shared" si="116"/>
        <v>No</v>
      </c>
      <c r="N1483" s="28">
        <v>34.83</v>
      </c>
      <c r="O1483" s="19" t="str" cm="1">
        <f t="array" ref="O1483">_xlfn.IFS(N1483&lt;18.5,"Underweight",N1483&lt;25,"Normalweight",N1483&lt;30,"Overweight",N1483&gt;=30,"Obesity")</f>
        <v>Obesity</v>
      </c>
      <c r="P1483" s="38" t="s">
        <v>890</v>
      </c>
      <c r="Q1483" s="28">
        <v>34.83</v>
      </c>
      <c r="R1483" s="38">
        <v>5.79</v>
      </c>
      <c r="S1483" s="38" t="s">
        <v>2380</v>
      </c>
      <c r="T1483" s="38" t="s">
        <v>2380</v>
      </c>
      <c r="U1483" s="38" t="s">
        <v>2380</v>
      </c>
      <c r="V1483" s="38">
        <v>1</v>
      </c>
      <c r="W1483" s="38" t="s">
        <v>2380</v>
      </c>
      <c r="X1483" s="38" t="s">
        <v>8391</v>
      </c>
      <c r="Y1483" s="19" t="str">
        <f t="shared" si="119"/>
        <v>Normal</v>
      </c>
    </row>
    <row r="1484" spans="1:25" x14ac:dyDescent="0.35">
      <c r="A1484" s="3" t="s">
        <v>889</v>
      </c>
      <c r="B1484" s="3">
        <v>25.46</v>
      </c>
      <c r="C1484" s="3">
        <v>4.29</v>
      </c>
      <c r="D1484" s="3" t="s">
        <v>2380</v>
      </c>
      <c r="E1484" s="3" t="s">
        <v>2380</v>
      </c>
      <c r="F1484" s="3" t="s">
        <v>2380</v>
      </c>
      <c r="G1484" s="3" t="s">
        <v>2381</v>
      </c>
      <c r="H1484" s="3" t="s">
        <v>2380</v>
      </c>
      <c r="I1484" s="14">
        <v>180</v>
      </c>
      <c r="J1484" s="14" t="str">
        <f t="shared" si="117"/>
        <v>No</v>
      </c>
      <c r="K1484" s="14">
        <f t="shared" si="115"/>
        <v>0</v>
      </c>
      <c r="L1484" s="14" t="str">
        <f t="shared" si="118"/>
        <v>No</v>
      </c>
      <c r="M1484" s="14" t="str">
        <f t="shared" si="116"/>
        <v>No</v>
      </c>
      <c r="N1484" s="28">
        <v>25.46</v>
      </c>
      <c r="O1484" s="19" t="str" cm="1">
        <f t="array" ref="O1484">_xlfn.IFS(N1484&lt;18.5,"Underweight",N1484&lt;25,"Normalweight",N1484&lt;30,"Overweight",N1484&gt;=30,"Obesity")</f>
        <v>Overweight</v>
      </c>
      <c r="P1484" s="38" t="s">
        <v>889</v>
      </c>
      <c r="Q1484" s="28">
        <v>25.46</v>
      </c>
      <c r="R1484" s="38">
        <v>4.29</v>
      </c>
      <c r="S1484" s="38" t="s">
        <v>2380</v>
      </c>
      <c r="T1484" s="38" t="s">
        <v>2380</v>
      </c>
      <c r="U1484" s="38" t="s">
        <v>2380</v>
      </c>
      <c r="V1484" s="38">
        <v>0</v>
      </c>
      <c r="W1484" s="38" t="s">
        <v>2380</v>
      </c>
      <c r="X1484" s="38" t="s">
        <v>8392</v>
      </c>
      <c r="Y1484" s="19" t="str">
        <f t="shared" si="119"/>
        <v>Normal</v>
      </c>
    </row>
    <row r="1485" spans="1:25" x14ac:dyDescent="0.35">
      <c r="A1485" s="3" t="s">
        <v>888</v>
      </c>
      <c r="B1485" s="3">
        <v>23.31</v>
      </c>
      <c r="C1485" s="3">
        <v>8.27</v>
      </c>
      <c r="D1485" s="3" t="s">
        <v>2380</v>
      </c>
      <c r="E1485" s="3" t="s">
        <v>2380</v>
      </c>
      <c r="F1485" s="3" t="s">
        <v>2380</v>
      </c>
      <c r="G1485" s="3" t="s">
        <v>2381</v>
      </c>
      <c r="H1485" s="3" t="s">
        <v>2380</v>
      </c>
      <c r="I1485" s="14">
        <v>180</v>
      </c>
      <c r="J1485" s="14" t="str">
        <f t="shared" si="117"/>
        <v>No</v>
      </c>
      <c r="K1485" s="14">
        <f t="shared" si="115"/>
        <v>0</v>
      </c>
      <c r="L1485" s="14" t="str">
        <f t="shared" si="118"/>
        <v>No</v>
      </c>
      <c r="M1485" s="14" t="str">
        <f t="shared" si="116"/>
        <v>No</v>
      </c>
      <c r="N1485" s="28">
        <v>23.31</v>
      </c>
      <c r="O1485" s="19" t="str" cm="1">
        <f t="array" ref="O1485">_xlfn.IFS(N1485&lt;18.5,"Underweight",N1485&lt;25,"Normalweight",N1485&lt;30,"Overweight",N1485&gt;=30,"Obesity")</f>
        <v>Normalweight</v>
      </c>
      <c r="P1485" s="38" t="s">
        <v>888</v>
      </c>
      <c r="Q1485" s="28">
        <v>23.31</v>
      </c>
      <c r="R1485" s="38">
        <v>8.27</v>
      </c>
      <c r="S1485" s="38" t="s">
        <v>2380</v>
      </c>
      <c r="T1485" s="38" t="s">
        <v>2380</v>
      </c>
      <c r="U1485" s="38" t="s">
        <v>2380</v>
      </c>
      <c r="V1485" s="38">
        <v>0</v>
      </c>
      <c r="W1485" s="38" t="s">
        <v>2380</v>
      </c>
      <c r="X1485" s="38" t="s">
        <v>8393</v>
      </c>
      <c r="Y1485" s="19" t="str">
        <f t="shared" si="119"/>
        <v>Diabetes</v>
      </c>
    </row>
    <row r="1486" spans="1:25" x14ac:dyDescent="0.35">
      <c r="A1486" s="3" t="s">
        <v>887</v>
      </c>
      <c r="B1486" s="3">
        <v>29</v>
      </c>
      <c r="C1486" s="3">
        <v>4.5599999999999996</v>
      </c>
      <c r="D1486" s="3" t="s">
        <v>2380</v>
      </c>
      <c r="E1486" s="3" t="s">
        <v>2380</v>
      </c>
      <c r="F1486" s="3" t="s">
        <v>2380</v>
      </c>
      <c r="G1486" s="3" t="s">
        <v>2381</v>
      </c>
      <c r="H1486" s="3" t="s">
        <v>2380</v>
      </c>
      <c r="I1486" s="14">
        <v>180</v>
      </c>
      <c r="J1486" s="14" t="str">
        <f t="shared" si="117"/>
        <v>No</v>
      </c>
      <c r="K1486" s="14">
        <f t="shared" si="115"/>
        <v>0</v>
      </c>
      <c r="L1486" s="14" t="str">
        <f t="shared" si="118"/>
        <v>No</v>
      </c>
      <c r="M1486" s="14" t="str">
        <f t="shared" si="116"/>
        <v>No</v>
      </c>
      <c r="N1486" s="28">
        <v>29</v>
      </c>
      <c r="O1486" s="19" t="str" cm="1">
        <f t="array" ref="O1486">_xlfn.IFS(N1486&lt;18.5,"Underweight",N1486&lt;25,"Normalweight",N1486&lt;30,"Overweight",N1486&gt;=30,"Obesity")</f>
        <v>Overweight</v>
      </c>
      <c r="P1486" s="38" t="s">
        <v>887</v>
      </c>
      <c r="Q1486" s="28">
        <v>29</v>
      </c>
      <c r="R1486" s="38">
        <v>4.5599999999999996</v>
      </c>
      <c r="S1486" s="38" t="s">
        <v>2380</v>
      </c>
      <c r="T1486" s="38" t="s">
        <v>2380</v>
      </c>
      <c r="U1486" s="38" t="s">
        <v>2380</v>
      </c>
      <c r="V1486" s="38">
        <v>0</v>
      </c>
      <c r="W1486" s="38" t="s">
        <v>2380</v>
      </c>
      <c r="X1486" s="38" t="s">
        <v>8392</v>
      </c>
      <c r="Y1486" s="19" t="str">
        <f t="shared" si="119"/>
        <v>Prediabetes</v>
      </c>
    </row>
    <row r="1487" spans="1:25" x14ac:dyDescent="0.35">
      <c r="A1487" s="3" t="s">
        <v>886</v>
      </c>
      <c r="B1487" s="3">
        <v>32.869999999999997</v>
      </c>
      <c r="C1487" s="3">
        <v>5.33</v>
      </c>
      <c r="D1487" s="3" t="s">
        <v>2380</v>
      </c>
      <c r="E1487" s="3" t="s">
        <v>2380</v>
      </c>
      <c r="F1487" s="3" t="s">
        <v>2380</v>
      </c>
      <c r="G1487" s="3" t="s">
        <v>2381</v>
      </c>
      <c r="H1487" s="3" t="s">
        <v>2380</v>
      </c>
      <c r="I1487" s="14">
        <v>180</v>
      </c>
      <c r="J1487" s="14" t="str">
        <f t="shared" si="117"/>
        <v>No</v>
      </c>
      <c r="K1487" s="14">
        <f t="shared" si="115"/>
        <v>0</v>
      </c>
      <c r="L1487" s="14" t="str">
        <f t="shared" si="118"/>
        <v>No</v>
      </c>
      <c r="M1487" s="14" t="str">
        <f t="shared" si="116"/>
        <v>No</v>
      </c>
      <c r="N1487" s="28">
        <v>32.869999999999997</v>
      </c>
      <c r="O1487" s="19" t="str" cm="1">
        <f t="array" ref="O1487">_xlfn.IFS(N1487&lt;18.5,"Underweight",N1487&lt;25,"Normalweight",N1487&lt;30,"Overweight",N1487&gt;=30,"Obesity")</f>
        <v>Obesity</v>
      </c>
      <c r="P1487" s="38" t="s">
        <v>886</v>
      </c>
      <c r="Q1487" s="28">
        <v>32.869999999999997</v>
      </c>
      <c r="R1487" s="38">
        <v>5.33</v>
      </c>
      <c r="S1487" s="38" t="s">
        <v>2380</v>
      </c>
      <c r="T1487" s="38" t="s">
        <v>2380</v>
      </c>
      <c r="U1487" s="38" t="s">
        <v>2380</v>
      </c>
      <c r="V1487" s="38">
        <v>0</v>
      </c>
      <c r="W1487" s="38" t="s">
        <v>2380</v>
      </c>
      <c r="X1487" s="38" t="s">
        <v>8391</v>
      </c>
      <c r="Y1487" s="19" t="str">
        <f t="shared" si="119"/>
        <v>Normal</v>
      </c>
    </row>
    <row r="1488" spans="1:25" x14ac:dyDescent="0.35">
      <c r="A1488" s="3" t="s">
        <v>885</v>
      </c>
      <c r="B1488" s="3">
        <v>26.18</v>
      </c>
      <c r="C1488" s="3">
        <v>5.63</v>
      </c>
      <c r="D1488" s="3" t="s">
        <v>2380</v>
      </c>
      <c r="E1488" s="3" t="s">
        <v>2380</v>
      </c>
      <c r="F1488" s="3" t="s">
        <v>2380</v>
      </c>
      <c r="G1488" s="3" t="s">
        <v>2381</v>
      </c>
      <c r="H1488" s="3" t="s">
        <v>2380</v>
      </c>
      <c r="I1488" s="14">
        <v>180</v>
      </c>
      <c r="J1488" s="14" t="str">
        <f t="shared" si="117"/>
        <v>No</v>
      </c>
      <c r="K1488" s="14">
        <f t="shared" si="115"/>
        <v>0</v>
      </c>
      <c r="L1488" s="14" t="str">
        <f t="shared" si="118"/>
        <v>No</v>
      </c>
      <c r="M1488" s="14" t="str">
        <f t="shared" si="116"/>
        <v>No</v>
      </c>
      <c r="N1488" s="28">
        <v>26.18</v>
      </c>
      <c r="O1488" s="19" t="str" cm="1">
        <f t="array" ref="O1488">_xlfn.IFS(N1488&lt;18.5,"Underweight",N1488&lt;25,"Normalweight",N1488&lt;30,"Overweight",N1488&gt;=30,"Obesity")</f>
        <v>Overweight</v>
      </c>
      <c r="P1488" s="38" t="s">
        <v>885</v>
      </c>
      <c r="Q1488" s="28">
        <v>26.18</v>
      </c>
      <c r="R1488" s="38">
        <v>5.63</v>
      </c>
      <c r="S1488" s="38" t="s">
        <v>2380</v>
      </c>
      <c r="T1488" s="38" t="s">
        <v>2380</v>
      </c>
      <c r="U1488" s="38" t="s">
        <v>2380</v>
      </c>
      <c r="V1488" s="38">
        <v>0</v>
      </c>
      <c r="W1488" s="38" t="s">
        <v>2380</v>
      </c>
      <c r="X1488" s="38" t="s">
        <v>8392</v>
      </c>
      <c r="Y1488" s="19" t="str">
        <f t="shared" si="119"/>
        <v>Normal</v>
      </c>
    </row>
    <row r="1489" spans="1:25" x14ac:dyDescent="0.35">
      <c r="A1489" s="3" t="s">
        <v>884</v>
      </c>
      <c r="B1489" s="3">
        <v>25.3</v>
      </c>
      <c r="C1489" s="3">
        <v>5.12</v>
      </c>
      <c r="D1489" s="3" t="s">
        <v>2380</v>
      </c>
      <c r="E1489" s="3" t="s">
        <v>2380</v>
      </c>
      <c r="F1489" s="3" t="s">
        <v>2380</v>
      </c>
      <c r="G1489" s="3" t="s">
        <v>2381</v>
      </c>
      <c r="H1489" s="3" t="s">
        <v>2380</v>
      </c>
      <c r="I1489" s="14">
        <v>180</v>
      </c>
      <c r="J1489" s="14" t="str">
        <f t="shared" si="117"/>
        <v>No</v>
      </c>
      <c r="K1489" s="14">
        <f t="shared" si="115"/>
        <v>0</v>
      </c>
      <c r="L1489" s="14" t="str">
        <f t="shared" si="118"/>
        <v>No</v>
      </c>
      <c r="M1489" s="14" t="str">
        <f t="shared" si="116"/>
        <v>No</v>
      </c>
      <c r="N1489" s="28">
        <v>25.3</v>
      </c>
      <c r="O1489" s="19" t="str" cm="1">
        <f t="array" ref="O1489">_xlfn.IFS(N1489&lt;18.5,"Underweight",N1489&lt;25,"Normalweight",N1489&lt;30,"Overweight",N1489&gt;=30,"Obesity")</f>
        <v>Overweight</v>
      </c>
      <c r="P1489" s="38" t="s">
        <v>884</v>
      </c>
      <c r="Q1489" s="28">
        <v>25.3</v>
      </c>
      <c r="R1489" s="38">
        <v>5.12</v>
      </c>
      <c r="S1489" s="38" t="s">
        <v>2380</v>
      </c>
      <c r="T1489" s="38" t="s">
        <v>2380</v>
      </c>
      <c r="U1489" s="38" t="s">
        <v>2380</v>
      </c>
      <c r="V1489" s="38">
        <v>0</v>
      </c>
      <c r="W1489" s="38" t="s">
        <v>2380</v>
      </c>
      <c r="X1489" s="38" t="s">
        <v>8392</v>
      </c>
      <c r="Y1489" s="19" t="str">
        <f t="shared" si="119"/>
        <v>Normal</v>
      </c>
    </row>
    <row r="1490" spans="1:25" x14ac:dyDescent="0.35">
      <c r="A1490" s="3" t="s">
        <v>883</v>
      </c>
      <c r="B1490" s="3">
        <v>36.94</v>
      </c>
      <c r="C1490" s="3">
        <v>5.15</v>
      </c>
      <c r="D1490" s="3" t="s">
        <v>2382</v>
      </c>
      <c r="E1490" s="3" t="s">
        <v>2380</v>
      </c>
      <c r="F1490" s="3" t="s">
        <v>2380</v>
      </c>
      <c r="G1490" s="3">
        <v>1</v>
      </c>
      <c r="H1490" s="3" t="s">
        <v>2380</v>
      </c>
      <c r="I1490" s="14">
        <v>180</v>
      </c>
      <c r="J1490" s="14" t="str">
        <f t="shared" si="117"/>
        <v>No</v>
      </c>
      <c r="K1490" s="14">
        <f t="shared" si="115"/>
        <v>1</v>
      </c>
      <c r="L1490" s="14" t="str">
        <f t="shared" si="118"/>
        <v>No</v>
      </c>
      <c r="M1490" s="14" t="str">
        <f t="shared" si="116"/>
        <v>Yes</v>
      </c>
      <c r="N1490" s="28">
        <v>36.94</v>
      </c>
      <c r="O1490" s="19" t="str" cm="1">
        <f t="array" ref="O1490">_xlfn.IFS(N1490&lt;18.5,"Underweight",N1490&lt;25,"Normalweight",N1490&lt;30,"Overweight",N1490&gt;=30,"Obesity")</f>
        <v>Obesity</v>
      </c>
      <c r="P1490" s="38" t="s">
        <v>883</v>
      </c>
      <c r="Q1490" s="28">
        <v>36.94</v>
      </c>
      <c r="R1490" s="38">
        <v>5.15</v>
      </c>
      <c r="S1490" s="38" t="s">
        <v>2383</v>
      </c>
      <c r="T1490" s="38" t="s">
        <v>2380</v>
      </c>
      <c r="U1490" s="38" t="s">
        <v>2380</v>
      </c>
      <c r="V1490" s="38">
        <v>1</v>
      </c>
      <c r="W1490" s="38" t="s">
        <v>2380</v>
      </c>
      <c r="X1490" s="38" t="s">
        <v>8391</v>
      </c>
      <c r="Y1490" s="19" t="str">
        <f t="shared" si="119"/>
        <v>Prediabetes</v>
      </c>
    </row>
    <row r="1491" spans="1:25" x14ac:dyDescent="0.35">
      <c r="A1491" s="3" t="s">
        <v>882</v>
      </c>
      <c r="B1491" s="3">
        <v>22.86</v>
      </c>
      <c r="C1491" s="3">
        <v>7.5</v>
      </c>
      <c r="D1491" s="3" t="s">
        <v>2380</v>
      </c>
      <c r="E1491" s="3" t="s">
        <v>2380</v>
      </c>
      <c r="F1491" s="3" t="s">
        <v>2380</v>
      </c>
      <c r="G1491" s="3" t="s">
        <v>2381</v>
      </c>
      <c r="H1491" s="3" t="s">
        <v>2380</v>
      </c>
      <c r="I1491" s="14">
        <v>180</v>
      </c>
      <c r="J1491" s="14" t="str">
        <f t="shared" si="117"/>
        <v>No</v>
      </c>
      <c r="K1491" s="14">
        <f t="shared" si="115"/>
        <v>0</v>
      </c>
      <c r="L1491" s="14" t="str">
        <f t="shared" si="118"/>
        <v>No</v>
      </c>
      <c r="M1491" s="14" t="str">
        <f t="shared" si="116"/>
        <v>No</v>
      </c>
      <c r="N1491" s="28">
        <v>22.86</v>
      </c>
      <c r="O1491" s="19" t="str" cm="1">
        <f t="array" ref="O1491">_xlfn.IFS(N1491&lt;18.5,"Underweight",N1491&lt;25,"Normalweight",N1491&lt;30,"Overweight",N1491&gt;=30,"Obesity")</f>
        <v>Normalweight</v>
      </c>
      <c r="P1491" s="38" t="s">
        <v>882</v>
      </c>
      <c r="Q1491" s="28">
        <v>22.86</v>
      </c>
      <c r="R1491" s="38">
        <v>7.5</v>
      </c>
      <c r="S1491" s="38" t="s">
        <v>2380</v>
      </c>
      <c r="T1491" s="38" t="s">
        <v>2380</v>
      </c>
      <c r="U1491" s="38" t="s">
        <v>2380</v>
      </c>
      <c r="V1491" s="38">
        <v>0</v>
      </c>
      <c r="W1491" s="38" t="s">
        <v>2380</v>
      </c>
      <c r="X1491" s="38" t="s">
        <v>8393</v>
      </c>
      <c r="Y1491" s="19" t="str">
        <f t="shared" si="119"/>
        <v>Diabetes</v>
      </c>
    </row>
    <row r="1492" spans="1:25" x14ac:dyDescent="0.35">
      <c r="A1492" s="3" t="s">
        <v>881</v>
      </c>
      <c r="B1492" s="3">
        <v>18.760000000000002</v>
      </c>
      <c r="C1492" s="3">
        <v>4.88</v>
      </c>
      <c r="D1492" s="3" t="s">
        <v>2382</v>
      </c>
      <c r="E1492" s="3" t="s">
        <v>2380</v>
      </c>
      <c r="F1492" s="3" t="s">
        <v>2383</v>
      </c>
      <c r="G1492" s="3">
        <v>1</v>
      </c>
      <c r="H1492" s="3" t="s">
        <v>2380</v>
      </c>
      <c r="I1492" s="14">
        <v>180</v>
      </c>
      <c r="J1492" s="14" t="str">
        <f t="shared" si="117"/>
        <v>No</v>
      </c>
      <c r="K1492" s="14">
        <f t="shared" si="115"/>
        <v>1</v>
      </c>
      <c r="L1492" s="14" t="str">
        <f t="shared" si="118"/>
        <v>No</v>
      </c>
      <c r="M1492" s="14" t="str">
        <f t="shared" si="116"/>
        <v>Yes</v>
      </c>
      <c r="N1492" s="28">
        <v>18.760000000000002</v>
      </c>
      <c r="O1492" s="19" t="str" cm="1">
        <f t="array" ref="O1492">_xlfn.IFS(N1492&lt;18.5,"Underweight",N1492&lt;25,"Normalweight",N1492&lt;30,"Overweight",N1492&gt;=30,"Obesity")</f>
        <v>Normalweight</v>
      </c>
      <c r="P1492" s="38" t="s">
        <v>881</v>
      </c>
      <c r="Q1492" s="28">
        <v>18.760000000000002</v>
      </c>
      <c r="R1492" s="38">
        <v>4.88</v>
      </c>
      <c r="S1492" s="38" t="s">
        <v>2383</v>
      </c>
      <c r="T1492" s="38" t="s">
        <v>2380</v>
      </c>
      <c r="U1492" s="38" t="s">
        <v>2383</v>
      </c>
      <c r="V1492" s="38">
        <v>1</v>
      </c>
      <c r="W1492" s="38" t="s">
        <v>2380</v>
      </c>
      <c r="X1492" s="38" t="s">
        <v>8393</v>
      </c>
      <c r="Y1492" s="19" t="str">
        <f t="shared" si="119"/>
        <v>Prediabetes</v>
      </c>
    </row>
    <row r="1493" spans="1:25" x14ac:dyDescent="0.35">
      <c r="A1493" s="3" t="s">
        <v>880</v>
      </c>
      <c r="B1493" s="3">
        <v>24.36</v>
      </c>
      <c r="C1493" s="3">
        <v>5.57</v>
      </c>
      <c r="D1493" s="3" t="s">
        <v>2380</v>
      </c>
      <c r="E1493" s="3" t="s">
        <v>2380</v>
      </c>
      <c r="F1493" s="3" t="s">
        <v>2380</v>
      </c>
      <c r="G1493" s="3" t="s">
        <v>2381</v>
      </c>
      <c r="H1493" s="3" t="s">
        <v>2380</v>
      </c>
      <c r="I1493" s="14">
        <v>180</v>
      </c>
      <c r="J1493" s="14" t="str">
        <f t="shared" si="117"/>
        <v>No</v>
      </c>
      <c r="K1493" s="14">
        <f t="shared" si="115"/>
        <v>0</v>
      </c>
      <c r="L1493" s="14" t="str">
        <f t="shared" si="118"/>
        <v>No</v>
      </c>
      <c r="M1493" s="14" t="str">
        <f t="shared" si="116"/>
        <v>No</v>
      </c>
      <c r="N1493" s="28">
        <v>24.36</v>
      </c>
      <c r="O1493" s="19" t="str" cm="1">
        <f t="array" ref="O1493">_xlfn.IFS(N1493&lt;18.5,"Underweight",N1493&lt;25,"Normalweight",N1493&lt;30,"Overweight",N1493&gt;=30,"Obesity")</f>
        <v>Normalweight</v>
      </c>
      <c r="P1493" s="38" t="s">
        <v>880</v>
      </c>
      <c r="Q1493" s="28">
        <v>24.36</v>
      </c>
      <c r="R1493" s="38">
        <v>5.57</v>
      </c>
      <c r="S1493" s="38" t="s">
        <v>2380</v>
      </c>
      <c r="T1493" s="38" t="s">
        <v>2380</v>
      </c>
      <c r="U1493" s="38" t="s">
        <v>2380</v>
      </c>
      <c r="V1493" s="38">
        <v>0</v>
      </c>
      <c r="W1493" s="38" t="s">
        <v>2380</v>
      </c>
      <c r="X1493" s="38" t="s">
        <v>8393</v>
      </c>
      <c r="Y1493" s="19" t="str">
        <f t="shared" si="119"/>
        <v>Normal</v>
      </c>
    </row>
    <row r="1494" spans="1:25" x14ac:dyDescent="0.35">
      <c r="A1494" s="3" t="s">
        <v>879</v>
      </c>
      <c r="B1494" s="3">
        <v>32.299999999999997</v>
      </c>
      <c r="C1494" s="3">
        <v>5.31</v>
      </c>
      <c r="D1494" s="3" t="s">
        <v>2380</v>
      </c>
      <c r="E1494" s="3" t="s">
        <v>2380</v>
      </c>
      <c r="F1494" s="3" t="s">
        <v>2380</v>
      </c>
      <c r="G1494" s="3" t="s">
        <v>2381</v>
      </c>
      <c r="H1494" s="3" t="s">
        <v>2380</v>
      </c>
      <c r="I1494" s="14">
        <v>180</v>
      </c>
      <c r="J1494" s="14" t="str">
        <f t="shared" si="117"/>
        <v>No</v>
      </c>
      <c r="K1494" s="14">
        <f t="shared" si="115"/>
        <v>0</v>
      </c>
      <c r="L1494" s="14" t="str">
        <f t="shared" si="118"/>
        <v>No</v>
      </c>
      <c r="M1494" s="14" t="str">
        <f t="shared" si="116"/>
        <v>No</v>
      </c>
      <c r="N1494" s="28">
        <v>32.299999999999997</v>
      </c>
      <c r="O1494" s="19" t="str" cm="1">
        <f t="array" ref="O1494">_xlfn.IFS(N1494&lt;18.5,"Underweight",N1494&lt;25,"Normalweight",N1494&lt;30,"Overweight",N1494&gt;=30,"Obesity")</f>
        <v>Obesity</v>
      </c>
      <c r="P1494" s="38" t="s">
        <v>879</v>
      </c>
      <c r="Q1494" s="28">
        <v>32.299999999999997</v>
      </c>
      <c r="R1494" s="38">
        <v>5.31</v>
      </c>
      <c r="S1494" s="38" t="s">
        <v>2380</v>
      </c>
      <c r="T1494" s="38" t="s">
        <v>2380</v>
      </c>
      <c r="U1494" s="38" t="s">
        <v>2380</v>
      </c>
      <c r="V1494" s="38">
        <v>0</v>
      </c>
      <c r="W1494" s="38" t="s">
        <v>2380</v>
      </c>
      <c r="X1494" s="38" t="s">
        <v>8391</v>
      </c>
      <c r="Y1494" s="19" t="str">
        <f t="shared" si="119"/>
        <v>Normal</v>
      </c>
    </row>
    <row r="1495" spans="1:25" x14ac:dyDescent="0.35">
      <c r="A1495" s="3" t="s">
        <v>878</v>
      </c>
      <c r="B1495" s="3">
        <v>22.704999999999998</v>
      </c>
      <c r="C1495" s="3">
        <v>4.57</v>
      </c>
      <c r="D1495" s="3" t="s">
        <v>2382</v>
      </c>
      <c r="E1495" s="3" t="s">
        <v>2380</v>
      </c>
      <c r="F1495" s="3" t="s">
        <v>2380</v>
      </c>
      <c r="G1495" s="3" t="s">
        <v>2381</v>
      </c>
      <c r="H1495" s="3" t="s">
        <v>2380</v>
      </c>
      <c r="I1495" s="14">
        <v>180</v>
      </c>
      <c r="J1495" s="14" t="str">
        <f t="shared" si="117"/>
        <v>No</v>
      </c>
      <c r="K1495" s="14">
        <f t="shared" si="115"/>
        <v>0</v>
      </c>
      <c r="L1495" s="14" t="str">
        <f t="shared" si="118"/>
        <v>No</v>
      </c>
      <c r="M1495" s="14" t="str">
        <f t="shared" si="116"/>
        <v>Yes</v>
      </c>
      <c r="N1495" s="28">
        <v>22.704999999999998</v>
      </c>
      <c r="O1495" s="19" t="str" cm="1">
        <f t="array" ref="O1495">_xlfn.IFS(N1495&lt;18.5,"Underweight",N1495&lt;25,"Normalweight",N1495&lt;30,"Overweight",N1495&gt;=30,"Obesity")</f>
        <v>Normalweight</v>
      </c>
      <c r="P1495" s="38" t="s">
        <v>878</v>
      </c>
      <c r="Q1495" s="28">
        <v>22.704999999999998</v>
      </c>
      <c r="R1495" s="38">
        <v>4.57</v>
      </c>
      <c r="S1495" s="38" t="s">
        <v>2383</v>
      </c>
      <c r="T1495" s="38" t="s">
        <v>2380</v>
      </c>
      <c r="U1495" s="38" t="s">
        <v>2380</v>
      </c>
      <c r="V1495" s="38">
        <v>0</v>
      </c>
      <c r="W1495" s="38" t="s">
        <v>2380</v>
      </c>
      <c r="X1495" s="38" t="s">
        <v>8393</v>
      </c>
      <c r="Y1495" s="19" t="str">
        <f t="shared" si="119"/>
        <v>Prediabetes</v>
      </c>
    </row>
    <row r="1496" spans="1:25" x14ac:dyDescent="0.35">
      <c r="A1496" s="3" t="s">
        <v>877</v>
      </c>
      <c r="B1496" s="3">
        <v>21.79</v>
      </c>
      <c r="C1496" s="3">
        <v>8.6999999999999993</v>
      </c>
      <c r="D1496" s="3" t="s">
        <v>2382</v>
      </c>
      <c r="E1496" s="3" t="s">
        <v>2380</v>
      </c>
      <c r="F1496" s="3" t="s">
        <v>2380</v>
      </c>
      <c r="G1496" s="3">
        <v>1</v>
      </c>
      <c r="H1496" s="3" t="s">
        <v>2380</v>
      </c>
      <c r="I1496" s="14">
        <v>180</v>
      </c>
      <c r="J1496" s="14" t="str">
        <f t="shared" si="117"/>
        <v>No</v>
      </c>
      <c r="K1496" s="14">
        <f t="shared" si="115"/>
        <v>1</v>
      </c>
      <c r="L1496" s="14" t="str">
        <f t="shared" si="118"/>
        <v>No</v>
      </c>
      <c r="M1496" s="14" t="str">
        <f t="shared" si="116"/>
        <v>Yes</v>
      </c>
      <c r="N1496" s="28">
        <v>21.79</v>
      </c>
      <c r="O1496" s="19" t="str" cm="1">
        <f t="array" ref="O1496">_xlfn.IFS(N1496&lt;18.5,"Underweight",N1496&lt;25,"Normalweight",N1496&lt;30,"Overweight",N1496&gt;=30,"Obesity")</f>
        <v>Normalweight</v>
      </c>
      <c r="P1496" s="38" t="s">
        <v>877</v>
      </c>
      <c r="Q1496" s="28">
        <v>21.79</v>
      </c>
      <c r="R1496" s="38">
        <v>8.6999999999999993</v>
      </c>
      <c r="S1496" s="38" t="s">
        <v>2383</v>
      </c>
      <c r="T1496" s="38" t="s">
        <v>2380</v>
      </c>
      <c r="U1496" s="38" t="s">
        <v>2380</v>
      </c>
      <c r="V1496" s="38">
        <v>1</v>
      </c>
      <c r="W1496" s="38" t="s">
        <v>2380</v>
      </c>
      <c r="X1496" s="38" t="s">
        <v>8393</v>
      </c>
      <c r="Y1496" s="19" t="str">
        <f t="shared" si="119"/>
        <v>Diabetes</v>
      </c>
    </row>
    <row r="1497" spans="1:25" x14ac:dyDescent="0.35">
      <c r="A1497" s="3" t="s">
        <v>876</v>
      </c>
      <c r="B1497" s="3">
        <v>24.52</v>
      </c>
      <c r="C1497" s="3">
        <v>4.76</v>
      </c>
      <c r="D1497" s="3" t="s">
        <v>2380</v>
      </c>
      <c r="E1497" s="3" t="s">
        <v>2380</v>
      </c>
      <c r="F1497" s="3" t="s">
        <v>2380</v>
      </c>
      <c r="G1497" s="3" t="s">
        <v>2381</v>
      </c>
      <c r="H1497" s="3" t="s">
        <v>2380</v>
      </c>
      <c r="I1497" s="14">
        <v>180</v>
      </c>
      <c r="J1497" s="14" t="str">
        <f t="shared" si="117"/>
        <v>No</v>
      </c>
      <c r="K1497" s="14">
        <f t="shared" si="115"/>
        <v>0</v>
      </c>
      <c r="L1497" s="14" t="str">
        <f t="shared" si="118"/>
        <v>No</v>
      </c>
      <c r="M1497" s="14" t="str">
        <f t="shared" si="116"/>
        <v>No</v>
      </c>
      <c r="N1497" s="28">
        <v>24.52</v>
      </c>
      <c r="O1497" s="19" t="str" cm="1">
        <f t="array" ref="O1497">_xlfn.IFS(N1497&lt;18.5,"Underweight",N1497&lt;25,"Normalweight",N1497&lt;30,"Overweight",N1497&gt;=30,"Obesity")</f>
        <v>Normalweight</v>
      </c>
      <c r="P1497" s="38" t="s">
        <v>876</v>
      </c>
      <c r="Q1497" s="28">
        <v>24.52</v>
      </c>
      <c r="R1497" s="38">
        <v>4.76</v>
      </c>
      <c r="S1497" s="38" t="s">
        <v>2380</v>
      </c>
      <c r="T1497" s="38" t="s">
        <v>2380</v>
      </c>
      <c r="U1497" s="38" t="s">
        <v>2380</v>
      </c>
      <c r="V1497" s="38">
        <v>0</v>
      </c>
      <c r="W1497" s="38" t="s">
        <v>2380</v>
      </c>
      <c r="X1497" s="38" t="s">
        <v>8393</v>
      </c>
      <c r="Y1497" s="19" t="str">
        <f t="shared" si="119"/>
        <v>Prediabetes</v>
      </c>
    </row>
    <row r="1498" spans="1:25" x14ac:dyDescent="0.35">
      <c r="A1498" s="3" t="s">
        <v>875</v>
      </c>
      <c r="B1498" s="3">
        <v>39.520000000000003</v>
      </c>
      <c r="C1498" s="3">
        <v>11.81</v>
      </c>
      <c r="D1498" s="3" t="s">
        <v>2380</v>
      </c>
      <c r="E1498" s="3" t="s">
        <v>2380</v>
      </c>
      <c r="F1498" s="3" t="s">
        <v>2380</v>
      </c>
      <c r="G1498" s="3" t="s">
        <v>2381</v>
      </c>
      <c r="H1498" s="3" t="s">
        <v>2380</v>
      </c>
      <c r="I1498" s="14">
        <v>180</v>
      </c>
      <c r="J1498" s="14" t="str">
        <f t="shared" si="117"/>
        <v>No</v>
      </c>
      <c r="K1498" s="14">
        <f t="shared" si="115"/>
        <v>0</v>
      </c>
      <c r="L1498" s="14" t="str">
        <f t="shared" si="118"/>
        <v>No</v>
      </c>
      <c r="M1498" s="14" t="str">
        <f t="shared" si="116"/>
        <v>No</v>
      </c>
      <c r="N1498" s="28">
        <v>39.520000000000003</v>
      </c>
      <c r="O1498" s="19" t="str" cm="1">
        <f t="array" ref="O1498">_xlfn.IFS(N1498&lt;18.5,"Underweight",N1498&lt;25,"Normalweight",N1498&lt;30,"Overweight",N1498&gt;=30,"Obesity")</f>
        <v>Obesity</v>
      </c>
      <c r="P1498" s="38" t="s">
        <v>875</v>
      </c>
      <c r="Q1498" s="28">
        <v>39.520000000000003</v>
      </c>
      <c r="R1498" s="38">
        <v>11.81</v>
      </c>
      <c r="S1498" s="38" t="s">
        <v>2380</v>
      </c>
      <c r="T1498" s="38" t="s">
        <v>2380</v>
      </c>
      <c r="U1498" s="38" t="s">
        <v>2380</v>
      </c>
      <c r="V1498" s="38">
        <v>0</v>
      </c>
      <c r="W1498" s="38" t="s">
        <v>2380</v>
      </c>
      <c r="X1498" s="38" t="s">
        <v>8391</v>
      </c>
      <c r="Y1498" s="19" t="str">
        <f t="shared" si="119"/>
        <v>Diabetes</v>
      </c>
    </row>
    <row r="1499" spans="1:25" x14ac:dyDescent="0.35">
      <c r="A1499" s="3" t="s">
        <v>874</v>
      </c>
      <c r="B1499" s="3">
        <v>24.49</v>
      </c>
      <c r="C1499" s="3">
        <v>4.67</v>
      </c>
      <c r="D1499" s="3" t="s">
        <v>2380</v>
      </c>
      <c r="E1499" s="3" t="s">
        <v>2380</v>
      </c>
      <c r="F1499" s="3" t="s">
        <v>2380</v>
      </c>
      <c r="G1499" s="3" t="s">
        <v>2381</v>
      </c>
      <c r="H1499" s="3" t="s">
        <v>2380</v>
      </c>
      <c r="I1499" s="14">
        <v>180</v>
      </c>
      <c r="J1499" s="14" t="str">
        <f t="shared" si="117"/>
        <v>No</v>
      </c>
      <c r="K1499" s="14">
        <f t="shared" si="115"/>
        <v>0</v>
      </c>
      <c r="L1499" s="14" t="str">
        <f t="shared" si="118"/>
        <v>No</v>
      </c>
      <c r="M1499" s="14" t="str">
        <f t="shared" si="116"/>
        <v>No</v>
      </c>
      <c r="N1499" s="28">
        <v>24.49</v>
      </c>
      <c r="O1499" s="19" t="str" cm="1">
        <f t="array" ref="O1499">_xlfn.IFS(N1499&lt;18.5,"Underweight",N1499&lt;25,"Normalweight",N1499&lt;30,"Overweight",N1499&gt;=30,"Obesity")</f>
        <v>Normalweight</v>
      </c>
      <c r="P1499" s="38" t="s">
        <v>874</v>
      </c>
      <c r="Q1499" s="28">
        <v>24.49</v>
      </c>
      <c r="R1499" s="38">
        <v>4.67</v>
      </c>
      <c r="S1499" s="38" t="s">
        <v>2380</v>
      </c>
      <c r="T1499" s="38" t="s">
        <v>2380</v>
      </c>
      <c r="U1499" s="38" t="s">
        <v>2380</v>
      </c>
      <c r="V1499" s="38">
        <v>0</v>
      </c>
      <c r="W1499" s="38" t="s">
        <v>2380</v>
      </c>
      <c r="X1499" s="38" t="s">
        <v>8393</v>
      </c>
      <c r="Y1499" s="19" t="str">
        <f t="shared" si="119"/>
        <v>Prediabetes</v>
      </c>
    </row>
    <row r="1500" spans="1:25" x14ac:dyDescent="0.35">
      <c r="A1500" s="3" t="s">
        <v>873</v>
      </c>
      <c r="B1500" s="3">
        <v>26.315000000000001</v>
      </c>
      <c r="C1500" s="3">
        <v>6.02</v>
      </c>
      <c r="D1500" s="3" t="s">
        <v>2380</v>
      </c>
      <c r="E1500" s="3" t="s">
        <v>2380</v>
      </c>
      <c r="F1500" s="3" t="s">
        <v>2380</v>
      </c>
      <c r="G1500" s="3" t="s">
        <v>2381</v>
      </c>
      <c r="H1500" s="3" t="s">
        <v>2380</v>
      </c>
      <c r="I1500" s="14">
        <v>180</v>
      </c>
      <c r="J1500" s="14" t="str">
        <f t="shared" si="117"/>
        <v>No</v>
      </c>
      <c r="K1500" s="14">
        <f t="shared" si="115"/>
        <v>0</v>
      </c>
      <c r="L1500" s="14" t="str">
        <f t="shared" si="118"/>
        <v>No</v>
      </c>
      <c r="M1500" s="14" t="str">
        <f t="shared" si="116"/>
        <v>No</v>
      </c>
      <c r="N1500" s="28">
        <v>26.315000000000001</v>
      </c>
      <c r="O1500" s="19" t="str" cm="1">
        <f t="array" ref="O1500">_xlfn.IFS(N1500&lt;18.5,"Underweight",N1500&lt;25,"Normalweight",N1500&lt;30,"Overweight",N1500&gt;=30,"Obesity")</f>
        <v>Overweight</v>
      </c>
      <c r="P1500" s="38" t="s">
        <v>873</v>
      </c>
      <c r="Q1500" s="28">
        <v>26.315000000000001</v>
      </c>
      <c r="R1500" s="38">
        <v>6.02</v>
      </c>
      <c r="S1500" s="38" t="s">
        <v>2380</v>
      </c>
      <c r="T1500" s="38" t="s">
        <v>2380</v>
      </c>
      <c r="U1500" s="38" t="s">
        <v>2380</v>
      </c>
      <c r="V1500" s="38">
        <v>0</v>
      </c>
      <c r="W1500" s="38" t="s">
        <v>2380</v>
      </c>
      <c r="X1500" s="38" t="s">
        <v>8392</v>
      </c>
      <c r="Y1500" s="19" t="str">
        <f t="shared" si="119"/>
        <v>Prediabetes</v>
      </c>
    </row>
    <row r="1501" spans="1:25" x14ac:dyDescent="0.35">
      <c r="A1501" s="3" t="s">
        <v>872</v>
      </c>
      <c r="B1501" s="3">
        <v>22.58</v>
      </c>
      <c r="C1501" s="3">
        <v>7.46</v>
      </c>
      <c r="D1501" s="3" t="s">
        <v>2380</v>
      </c>
      <c r="E1501" s="3" t="s">
        <v>2380</v>
      </c>
      <c r="F1501" s="3" t="s">
        <v>2380</v>
      </c>
      <c r="G1501" s="3" t="s">
        <v>2381</v>
      </c>
      <c r="H1501" s="3" t="s">
        <v>2380</v>
      </c>
      <c r="I1501" s="14">
        <v>180</v>
      </c>
      <c r="J1501" s="14" t="str">
        <f t="shared" si="117"/>
        <v>No</v>
      </c>
      <c r="K1501" s="14">
        <f t="shared" si="115"/>
        <v>0</v>
      </c>
      <c r="L1501" s="14" t="str">
        <f t="shared" si="118"/>
        <v>No</v>
      </c>
      <c r="M1501" s="14" t="str">
        <f t="shared" si="116"/>
        <v>No</v>
      </c>
      <c r="N1501" s="28">
        <v>22.58</v>
      </c>
      <c r="O1501" s="19" t="str" cm="1">
        <f t="array" ref="O1501">_xlfn.IFS(N1501&lt;18.5,"Underweight",N1501&lt;25,"Normalweight",N1501&lt;30,"Overweight",N1501&gt;=30,"Obesity")</f>
        <v>Normalweight</v>
      </c>
      <c r="P1501" s="38" t="s">
        <v>872</v>
      </c>
      <c r="Q1501" s="28">
        <v>22.58</v>
      </c>
      <c r="R1501" s="38">
        <v>7.46</v>
      </c>
      <c r="S1501" s="38" t="s">
        <v>2380</v>
      </c>
      <c r="T1501" s="38" t="s">
        <v>2380</v>
      </c>
      <c r="U1501" s="38" t="s">
        <v>2380</v>
      </c>
      <c r="V1501" s="38">
        <v>0</v>
      </c>
      <c r="W1501" s="38" t="s">
        <v>2380</v>
      </c>
      <c r="X1501" s="38" t="s">
        <v>8393</v>
      </c>
      <c r="Y1501" s="19" t="str">
        <f t="shared" si="119"/>
        <v>Normal</v>
      </c>
    </row>
    <row r="1502" spans="1:25" x14ac:dyDescent="0.35">
      <c r="A1502" s="3" t="s">
        <v>871</v>
      </c>
      <c r="B1502" s="3">
        <v>19.475000000000001</v>
      </c>
      <c r="C1502" s="3">
        <v>4.74</v>
      </c>
      <c r="D1502" s="3" t="s">
        <v>2380</v>
      </c>
      <c r="E1502" s="3" t="s">
        <v>2380</v>
      </c>
      <c r="F1502" s="3" t="s">
        <v>2380</v>
      </c>
      <c r="G1502" s="3">
        <v>1</v>
      </c>
      <c r="H1502" s="3" t="s">
        <v>2380</v>
      </c>
      <c r="I1502" s="14">
        <v>180</v>
      </c>
      <c r="J1502" s="14" t="str">
        <f t="shared" si="117"/>
        <v>No</v>
      </c>
      <c r="K1502" s="14">
        <f t="shared" si="115"/>
        <v>1</v>
      </c>
      <c r="L1502" s="14" t="str">
        <f t="shared" si="118"/>
        <v>No</v>
      </c>
      <c r="M1502" s="14" t="str">
        <f t="shared" si="116"/>
        <v>No</v>
      </c>
      <c r="N1502" s="28">
        <v>19.475000000000001</v>
      </c>
      <c r="O1502" s="19" t="str" cm="1">
        <f t="array" ref="O1502">_xlfn.IFS(N1502&lt;18.5,"Underweight",N1502&lt;25,"Normalweight",N1502&lt;30,"Overweight",N1502&gt;=30,"Obesity")</f>
        <v>Normalweight</v>
      </c>
      <c r="P1502" s="38" t="s">
        <v>871</v>
      </c>
      <c r="Q1502" s="28">
        <v>19.475000000000001</v>
      </c>
      <c r="R1502" s="38">
        <v>4.74</v>
      </c>
      <c r="S1502" s="38" t="s">
        <v>2380</v>
      </c>
      <c r="T1502" s="38" t="s">
        <v>2380</v>
      </c>
      <c r="U1502" s="38" t="s">
        <v>2380</v>
      </c>
      <c r="V1502" s="38">
        <v>1</v>
      </c>
      <c r="W1502" s="38" t="s">
        <v>2380</v>
      </c>
      <c r="X1502" s="38" t="s">
        <v>8393</v>
      </c>
      <c r="Y1502" s="19" t="str">
        <f t="shared" si="119"/>
        <v>Prediabetes</v>
      </c>
    </row>
    <row r="1503" spans="1:25" x14ac:dyDescent="0.35">
      <c r="A1503" s="3" t="s">
        <v>870</v>
      </c>
      <c r="B1503" s="3">
        <v>26.33</v>
      </c>
      <c r="C1503" s="3">
        <v>4.79</v>
      </c>
      <c r="D1503" s="3" t="s">
        <v>2380</v>
      </c>
      <c r="E1503" s="3" t="s">
        <v>2380</v>
      </c>
      <c r="F1503" s="3" t="s">
        <v>2380</v>
      </c>
      <c r="G1503" s="3" t="s">
        <v>2381</v>
      </c>
      <c r="H1503" s="3" t="s">
        <v>2380</v>
      </c>
      <c r="I1503" s="14">
        <v>180</v>
      </c>
      <c r="J1503" s="14" t="str">
        <f t="shared" si="117"/>
        <v>No</v>
      </c>
      <c r="K1503" s="14">
        <f t="shared" si="115"/>
        <v>0</v>
      </c>
      <c r="L1503" s="14" t="str">
        <f t="shared" si="118"/>
        <v>No</v>
      </c>
      <c r="M1503" s="14" t="str">
        <f t="shared" si="116"/>
        <v>No</v>
      </c>
      <c r="N1503" s="28">
        <v>26.33</v>
      </c>
      <c r="O1503" s="19" t="str" cm="1">
        <f t="array" ref="O1503">_xlfn.IFS(N1503&lt;18.5,"Underweight",N1503&lt;25,"Normalweight",N1503&lt;30,"Overweight",N1503&gt;=30,"Obesity")</f>
        <v>Overweight</v>
      </c>
      <c r="P1503" s="38" t="s">
        <v>870</v>
      </c>
      <c r="Q1503" s="28">
        <v>26.33</v>
      </c>
      <c r="R1503" s="38">
        <v>4.79</v>
      </c>
      <c r="S1503" s="38" t="s">
        <v>2380</v>
      </c>
      <c r="T1503" s="38" t="s">
        <v>2380</v>
      </c>
      <c r="U1503" s="38" t="s">
        <v>2380</v>
      </c>
      <c r="V1503" s="38">
        <v>0</v>
      </c>
      <c r="W1503" s="38" t="s">
        <v>2380</v>
      </c>
      <c r="X1503" s="38" t="s">
        <v>8392</v>
      </c>
      <c r="Y1503" s="19" t="str">
        <f t="shared" si="119"/>
        <v>Prediabetes</v>
      </c>
    </row>
    <row r="1504" spans="1:25" x14ac:dyDescent="0.35">
      <c r="A1504" s="3" t="s">
        <v>869</v>
      </c>
      <c r="B1504" s="3">
        <v>17.29</v>
      </c>
      <c r="C1504" s="3">
        <v>5.35</v>
      </c>
      <c r="D1504" s="3" t="s">
        <v>2382</v>
      </c>
      <c r="E1504" s="3" t="s">
        <v>2380</v>
      </c>
      <c r="F1504" s="3" t="s">
        <v>2380</v>
      </c>
      <c r="G1504" s="3" t="s">
        <v>2381</v>
      </c>
      <c r="H1504" s="3" t="s">
        <v>2380</v>
      </c>
      <c r="I1504" s="14">
        <v>180</v>
      </c>
      <c r="J1504" s="14" t="str">
        <f t="shared" si="117"/>
        <v>No</v>
      </c>
      <c r="K1504" s="14">
        <f t="shared" si="115"/>
        <v>0</v>
      </c>
      <c r="L1504" s="14" t="str">
        <f t="shared" si="118"/>
        <v>No</v>
      </c>
      <c r="M1504" s="14" t="str">
        <f t="shared" si="116"/>
        <v>Yes</v>
      </c>
      <c r="N1504" s="28">
        <v>17.29</v>
      </c>
      <c r="O1504" s="19" t="str" cm="1">
        <f t="array" ref="O1504">_xlfn.IFS(N1504&lt;18.5,"Underweight",N1504&lt;25,"Normalweight",N1504&lt;30,"Overweight",N1504&gt;=30,"Obesity")</f>
        <v>Underweight</v>
      </c>
      <c r="P1504" s="38" t="s">
        <v>869</v>
      </c>
      <c r="Q1504" s="28">
        <v>17.29</v>
      </c>
      <c r="R1504" s="38">
        <v>5.35</v>
      </c>
      <c r="S1504" s="38" t="s">
        <v>2383</v>
      </c>
      <c r="T1504" s="38" t="s">
        <v>2380</v>
      </c>
      <c r="U1504" s="38" t="s">
        <v>2380</v>
      </c>
      <c r="V1504" s="38">
        <v>0</v>
      </c>
      <c r="W1504" s="38" t="s">
        <v>2380</v>
      </c>
      <c r="X1504" s="38" t="s">
        <v>8394</v>
      </c>
      <c r="Y1504" s="19" t="str">
        <f t="shared" si="119"/>
        <v>Normal</v>
      </c>
    </row>
    <row r="1505" spans="1:25" x14ac:dyDescent="0.35">
      <c r="A1505" s="3" t="s">
        <v>868</v>
      </c>
      <c r="B1505" s="3">
        <v>42.88</v>
      </c>
      <c r="C1505" s="3">
        <v>4.87</v>
      </c>
      <c r="D1505" s="3" t="s">
        <v>2380</v>
      </c>
      <c r="E1505" s="3" t="s">
        <v>2382</v>
      </c>
      <c r="F1505" s="3" t="s">
        <v>2380</v>
      </c>
      <c r="G1505" s="3">
        <v>1</v>
      </c>
      <c r="H1505" s="3" t="s">
        <v>2380</v>
      </c>
      <c r="I1505" s="14">
        <v>180</v>
      </c>
      <c r="J1505" s="14" t="str">
        <f t="shared" si="117"/>
        <v>No</v>
      </c>
      <c r="K1505" s="14">
        <f t="shared" si="115"/>
        <v>1</v>
      </c>
      <c r="L1505" s="14" t="str">
        <f t="shared" si="118"/>
        <v>No</v>
      </c>
      <c r="M1505" s="14" t="str">
        <f t="shared" si="116"/>
        <v>No</v>
      </c>
      <c r="N1505" s="28">
        <v>42.88</v>
      </c>
      <c r="O1505" s="19" t="str" cm="1">
        <f t="array" ref="O1505">_xlfn.IFS(N1505&lt;18.5,"Underweight",N1505&lt;25,"Normalweight",N1505&lt;30,"Overweight",N1505&gt;=30,"Obesity")</f>
        <v>Obesity</v>
      </c>
      <c r="P1505" s="38" t="s">
        <v>868</v>
      </c>
      <c r="Q1505" s="28">
        <v>42.88</v>
      </c>
      <c r="R1505" s="38">
        <v>4.87</v>
      </c>
      <c r="S1505" s="38" t="s">
        <v>2380</v>
      </c>
      <c r="T1505" s="38" t="s">
        <v>2382</v>
      </c>
      <c r="U1505" s="38" t="s">
        <v>2380</v>
      </c>
      <c r="V1505" s="38">
        <v>1</v>
      </c>
      <c r="W1505" s="38" t="s">
        <v>2380</v>
      </c>
      <c r="X1505" s="38" t="s">
        <v>8391</v>
      </c>
      <c r="Y1505" s="19" t="str">
        <f t="shared" si="119"/>
        <v>Normal</v>
      </c>
    </row>
    <row r="1506" spans="1:25" x14ac:dyDescent="0.35">
      <c r="A1506" s="3" t="s">
        <v>867</v>
      </c>
      <c r="B1506" s="3">
        <v>32.200000000000003</v>
      </c>
      <c r="C1506" s="3">
        <v>10.09</v>
      </c>
      <c r="D1506" s="3" t="s">
        <v>2382</v>
      </c>
      <c r="E1506" s="3" t="s">
        <v>2380</v>
      </c>
      <c r="F1506" s="3" t="s">
        <v>2380</v>
      </c>
      <c r="G1506" s="3" t="s">
        <v>2381</v>
      </c>
      <c r="H1506" s="3" t="s">
        <v>2380</v>
      </c>
      <c r="I1506" s="14">
        <v>180</v>
      </c>
      <c r="J1506" s="14" t="str">
        <f t="shared" si="117"/>
        <v>No</v>
      </c>
      <c r="K1506" s="14">
        <f t="shared" si="115"/>
        <v>0</v>
      </c>
      <c r="L1506" s="14" t="str">
        <f t="shared" si="118"/>
        <v>No</v>
      </c>
      <c r="M1506" s="14" t="str">
        <f t="shared" si="116"/>
        <v>Yes</v>
      </c>
      <c r="N1506" s="28">
        <v>32.200000000000003</v>
      </c>
      <c r="O1506" s="19" t="str" cm="1">
        <f t="array" ref="O1506">_xlfn.IFS(N1506&lt;18.5,"Underweight",N1506&lt;25,"Normalweight",N1506&lt;30,"Overweight",N1506&gt;=30,"Obesity")</f>
        <v>Obesity</v>
      </c>
      <c r="P1506" s="38" t="s">
        <v>867</v>
      </c>
      <c r="Q1506" s="28">
        <v>32.200000000000003</v>
      </c>
      <c r="R1506" s="38">
        <v>10.09</v>
      </c>
      <c r="S1506" s="38" t="s">
        <v>2383</v>
      </c>
      <c r="T1506" s="38" t="s">
        <v>2380</v>
      </c>
      <c r="U1506" s="38" t="s">
        <v>2380</v>
      </c>
      <c r="V1506" s="38">
        <v>0</v>
      </c>
      <c r="W1506" s="38" t="s">
        <v>2380</v>
      </c>
      <c r="X1506" s="38" t="s">
        <v>8391</v>
      </c>
      <c r="Y1506" s="19" t="str">
        <f t="shared" si="119"/>
        <v>Diabetes</v>
      </c>
    </row>
    <row r="1507" spans="1:25" x14ac:dyDescent="0.35">
      <c r="A1507" s="3" t="s">
        <v>866</v>
      </c>
      <c r="B1507" s="3">
        <v>18.75</v>
      </c>
      <c r="C1507" s="3">
        <v>5.47</v>
      </c>
      <c r="D1507" s="3" t="s">
        <v>2382</v>
      </c>
      <c r="E1507" s="3" t="s">
        <v>2380</v>
      </c>
      <c r="F1507" s="3" t="s">
        <v>2383</v>
      </c>
      <c r="G1507" s="3">
        <v>1</v>
      </c>
      <c r="H1507" s="3" t="s">
        <v>2380</v>
      </c>
      <c r="I1507" s="14">
        <v>180</v>
      </c>
      <c r="J1507" s="14" t="str">
        <f t="shared" si="117"/>
        <v>No</v>
      </c>
      <c r="K1507" s="14">
        <f t="shared" si="115"/>
        <v>1</v>
      </c>
      <c r="L1507" s="14" t="str">
        <f t="shared" si="118"/>
        <v>No</v>
      </c>
      <c r="M1507" s="14" t="str">
        <f t="shared" si="116"/>
        <v>Yes</v>
      </c>
      <c r="N1507" s="28">
        <v>18.75</v>
      </c>
      <c r="O1507" s="19" t="str" cm="1">
        <f t="array" ref="O1507">_xlfn.IFS(N1507&lt;18.5,"Underweight",N1507&lt;25,"Normalweight",N1507&lt;30,"Overweight",N1507&gt;=30,"Obesity")</f>
        <v>Normalweight</v>
      </c>
      <c r="P1507" s="38" t="s">
        <v>866</v>
      </c>
      <c r="Q1507" s="28">
        <v>18.75</v>
      </c>
      <c r="R1507" s="38">
        <v>5.47</v>
      </c>
      <c r="S1507" s="38" t="s">
        <v>2383</v>
      </c>
      <c r="T1507" s="38" t="s">
        <v>2380</v>
      </c>
      <c r="U1507" s="38" t="s">
        <v>2383</v>
      </c>
      <c r="V1507" s="38">
        <v>1</v>
      </c>
      <c r="W1507" s="38" t="s">
        <v>2380</v>
      </c>
      <c r="X1507" s="38" t="s">
        <v>8393</v>
      </c>
      <c r="Y1507" s="19" t="str">
        <f t="shared" si="119"/>
        <v>Normal</v>
      </c>
    </row>
    <row r="1508" spans="1:25" x14ac:dyDescent="0.35">
      <c r="A1508" s="3" t="s">
        <v>865</v>
      </c>
      <c r="B1508" s="3">
        <v>22.36</v>
      </c>
      <c r="C1508" s="3">
        <v>8.6</v>
      </c>
      <c r="D1508" s="3" t="s">
        <v>2380</v>
      </c>
      <c r="E1508" s="3" t="s">
        <v>2380</v>
      </c>
      <c r="F1508" s="3" t="s">
        <v>2380</v>
      </c>
      <c r="G1508" s="3" t="s">
        <v>2381</v>
      </c>
      <c r="H1508" s="3" t="s">
        <v>2380</v>
      </c>
      <c r="I1508" s="14">
        <v>180</v>
      </c>
      <c r="J1508" s="14" t="str">
        <f t="shared" si="117"/>
        <v>No</v>
      </c>
      <c r="K1508" s="14">
        <f t="shared" si="115"/>
        <v>0</v>
      </c>
      <c r="L1508" s="14" t="str">
        <f t="shared" si="118"/>
        <v>No</v>
      </c>
      <c r="M1508" s="14" t="str">
        <f t="shared" si="116"/>
        <v>No</v>
      </c>
      <c r="N1508" s="28">
        <v>22.36</v>
      </c>
      <c r="O1508" s="19" t="str" cm="1">
        <f t="array" ref="O1508">_xlfn.IFS(N1508&lt;18.5,"Underweight",N1508&lt;25,"Normalweight",N1508&lt;30,"Overweight",N1508&gt;=30,"Obesity")</f>
        <v>Normalweight</v>
      </c>
      <c r="P1508" s="38" t="s">
        <v>865</v>
      </c>
      <c r="Q1508" s="28">
        <v>22.36</v>
      </c>
      <c r="R1508" s="38">
        <v>8.6</v>
      </c>
      <c r="S1508" s="38" t="s">
        <v>2380</v>
      </c>
      <c r="T1508" s="38" t="s">
        <v>2380</v>
      </c>
      <c r="U1508" s="38" t="s">
        <v>2380</v>
      </c>
      <c r="V1508" s="38">
        <v>0</v>
      </c>
      <c r="W1508" s="38" t="s">
        <v>2380</v>
      </c>
      <c r="X1508" s="38" t="s">
        <v>8393</v>
      </c>
      <c r="Y1508" s="19" t="str">
        <f t="shared" si="119"/>
        <v>Normal</v>
      </c>
    </row>
    <row r="1509" spans="1:25" x14ac:dyDescent="0.35">
      <c r="A1509" s="3" t="s">
        <v>864</v>
      </c>
      <c r="B1509" s="3">
        <v>23.94</v>
      </c>
      <c r="C1509" s="3">
        <v>10.74</v>
      </c>
      <c r="D1509" s="3" t="s">
        <v>2382</v>
      </c>
      <c r="E1509" s="3" t="s">
        <v>2380</v>
      </c>
      <c r="F1509" s="3" t="s">
        <v>2380</v>
      </c>
      <c r="G1509" s="3" t="s">
        <v>2381</v>
      </c>
      <c r="H1509" s="3" t="s">
        <v>2380</v>
      </c>
      <c r="I1509" s="14">
        <v>180</v>
      </c>
      <c r="J1509" s="14" t="str">
        <f t="shared" si="117"/>
        <v>No</v>
      </c>
      <c r="K1509" s="14">
        <f t="shared" si="115"/>
        <v>0</v>
      </c>
      <c r="L1509" s="14" t="str">
        <f t="shared" si="118"/>
        <v>No</v>
      </c>
      <c r="M1509" s="14" t="str">
        <f t="shared" si="116"/>
        <v>Yes</v>
      </c>
      <c r="N1509" s="28">
        <v>23.94</v>
      </c>
      <c r="O1509" s="19" t="str" cm="1">
        <f t="array" ref="O1509">_xlfn.IFS(N1509&lt;18.5,"Underweight",N1509&lt;25,"Normalweight",N1509&lt;30,"Overweight",N1509&gt;=30,"Obesity")</f>
        <v>Normalweight</v>
      </c>
      <c r="P1509" s="38" t="s">
        <v>864</v>
      </c>
      <c r="Q1509" s="28">
        <v>23.94</v>
      </c>
      <c r="R1509" s="38">
        <v>10.74</v>
      </c>
      <c r="S1509" s="38" t="s">
        <v>2383</v>
      </c>
      <c r="T1509" s="38" t="s">
        <v>2380</v>
      </c>
      <c r="U1509" s="38" t="s">
        <v>2380</v>
      </c>
      <c r="V1509" s="38">
        <v>0</v>
      </c>
      <c r="W1509" s="38" t="s">
        <v>2380</v>
      </c>
      <c r="X1509" s="38" t="s">
        <v>8393</v>
      </c>
      <c r="Y1509" s="19" t="str">
        <f t="shared" si="119"/>
        <v>Normal</v>
      </c>
    </row>
    <row r="1510" spans="1:25" x14ac:dyDescent="0.35">
      <c r="A1510" s="3" t="s">
        <v>863</v>
      </c>
      <c r="B1510" s="3">
        <v>30.1</v>
      </c>
      <c r="C1510" s="3">
        <v>4.3899999999999997</v>
      </c>
      <c r="D1510" s="3" t="s">
        <v>2380</v>
      </c>
      <c r="E1510" s="3" t="s">
        <v>2380</v>
      </c>
      <c r="F1510" s="3" t="s">
        <v>2383</v>
      </c>
      <c r="G1510" s="3">
        <v>1</v>
      </c>
      <c r="H1510" s="3" t="s">
        <v>2380</v>
      </c>
      <c r="I1510" s="14">
        <v>180</v>
      </c>
      <c r="J1510" s="14" t="str">
        <f t="shared" si="117"/>
        <v>No</v>
      </c>
      <c r="K1510" s="14">
        <f t="shared" si="115"/>
        <v>1</v>
      </c>
      <c r="L1510" s="14" t="str">
        <f t="shared" si="118"/>
        <v>No</v>
      </c>
      <c r="M1510" s="14" t="str">
        <f t="shared" si="116"/>
        <v>No</v>
      </c>
      <c r="N1510" s="28">
        <v>30.1</v>
      </c>
      <c r="O1510" s="19" t="str" cm="1">
        <f t="array" ref="O1510">_xlfn.IFS(N1510&lt;18.5,"Underweight",N1510&lt;25,"Normalweight",N1510&lt;30,"Overweight",N1510&gt;=30,"Obesity")</f>
        <v>Obesity</v>
      </c>
      <c r="P1510" s="38" t="s">
        <v>863</v>
      </c>
      <c r="Q1510" s="28">
        <v>30.1</v>
      </c>
      <c r="R1510" s="38">
        <v>4.3899999999999997</v>
      </c>
      <c r="S1510" s="38" t="s">
        <v>2380</v>
      </c>
      <c r="T1510" s="38" t="s">
        <v>2380</v>
      </c>
      <c r="U1510" s="38" t="s">
        <v>2383</v>
      </c>
      <c r="V1510" s="38">
        <v>1</v>
      </c>
      <c r="W1510" s="38" t="s">
        <v>2380</v>
      </c>
      <c r="X1510" s="38" t="s">
        <v>8391</v>
      </c>
      <c r="Y1510" s="19" t="str">
        <f t="shared" si="119"/>
        <v>Prediabetes</v>
      </c>
    </row>
    <row r="1511" spans="1:25" x14ac:dyDescent="0.35">
      <c r="A1511" s="3" t="s">
        <v>862</v>
      </c>
      <c r="B1511" s="3">
        <v>21.93</v>
      </c>
      <c r="C1511" s="3">
        <v>6.3</v>
      </c>
      <c r="D1511" s="3" t="s">
        <v>2380</v>
      </c>
      <c r="E1511" s="3" t="s">
        <v>2380</v>
      </c>
      <c r="F1511" s="3" t="s">
        <v>2380</v>
      </c>
      <c r="G1511" s="3" t="s">
        <v>2381</v>
      </c>
      <c r="H1511" s="3" t="s">
        <v>2380</v>
      </c>
      <c r="I1511" s="14">
        <v>180</v>
      </c>
      <c r="J1511" s="14" t="str">
        <f t="shared" si="117"/>
        <v>No</v>
      </c>
      <c r="K1511" s="14">
        <f t="shared" si="115"/>
        <v>0</v>
      </c>
      <c r="L1511" s="14" t="str">
        <f t="shared" si="118"/>
        <v>No</v>
      </c>
      <c r="M1511" s="14" t="str">
        <f t="shared" si="116"/>
        <v>No</v>
      </c>
      <c r="N1511" s="28">
        <v>21.93</v>
      </c>
      <c r="O1511" s="19" t="str" cm="1">
        <f t="array" ref="O1511">_xlfn.IFS(N1511&lt;18.5,"Underweight",N1511&lt;25,"Normalweight",N1511&lt;30,"Overweight",N1511&gt;=30,"Obesity")</f>
        <v>Normalweight</v>
      </c>
      <c r="P1511" s="38" t="s">
        <v>862</v>
      </c>
      <c r="Q1511" s="28">
        <v>21.93</v>
      </c>
      <c r="R1511" s="38">
        <v>6.3</v>
      </c>
      <c r="S1511" s="38" t="s">
        <v>2380</v>
      </c>
      <c r="T1511" s="38" t="s">
        <v>2380</v>
      </c>
      <c r="U1511" s="38" t="s">
        <v>2380</v>
      </c>
      <c r="V1511" s="38">
        <v>0</v>
      </c>
      <c r="W1511" s="38" t="s">
        <v>2380</v>
      </c>
      <c r="X1511" s="38" t="s">
        <v>8393</v>
      </c>
      <c r="Y1511" s="19" t="str">
        <f t="shared" si="119"/>
        <v>Normal</v>
      </c>
    </row>
    <row r="1512" spans="1:25" x14ac:dyDescent="0.35">
      <c r="A1512" s="3" t="s">
        <v>861</v>
      </c>
      <c r="B1512" s="3">
        <v>39.75</v>
      </c>
      <c r="C1512" s="3">
        <v>5.41</v>
      </c>
      <c r="D1512" s="3" t="s">
        <v>2380</v>
      </c>
      <c r="E1512" s="3" t="s">
        <v>2382</v>
      </c>
      <c r="F1512" s="3" t="s">
        <v>2380</v>
      </c>
      <c r="G1512" s="3">
        <v>1</v>
      </c>
      <c r="H1512" s="3" t="s">
        <v>2380</v>
      </c>
      <c r="I1512" s="14">
        <v>180</v>
      </c>
      <c r="J1512" s="14" t="str">
        <f t="shared" si="117"/>
        <v>No</v>
      </c>
      <c r="K1512" s="14">
        <f t="shared" si="115"/>
        <v>1</v>
      </c>
      <c r="L1512" s="14" t="str">
        <f t="shared" si="118"/>
        <v>No</v>
      </c>
      <c r="M1512" s="14" t="str">
        <f t="shared" si="116"/>
        <v>No</v>
      </c>
      <c r="N1512" s="28">
        <v>39.75</v>
      </c>
      <c r="O1512" s="19" t="str" cm="1">
        <f t="array" ref="O1512">_xlfn.IFS(N1512&lt;18.5,"Underweight",N1512&lt;25,"Normalweight",N1512&lt;30,"Overweight",N1512&gt;=30,"Obesity")</f>
        <v>Obesity</v>
      </c>
      <c r="P1512" s="38" t="s">
        <v>861</v>
      </c>
      <c r="Q1512" s="28">
        <v>39.75</v>
      </c>
      <c r="R1512" s="38">
        <v>5.41</v>
      </c>
      <c r="S1512" s="38" t="s">
        <v>2380</v>
      </c>
      <c r="T1512" s="38" t="s">
        <v>2382</v>
      </c>
      <c r="U1512" s="38" t="s">
        <v>2380</v>
      </c>
      <c r="V1512" s="38">
        <v>1</v>
      </c>
      <c r="W1512" s="38" t="s">
        <v>2380</v>
      </c>
      <c r="X1512" s="38" t="s">
        <v>8391</v>
      </c>
      <c r="Y1512" s="19" t="str">
        <f t="shared" si="119"/>
        <v>Normal</v>
      </c>
    </row>
    <row r="1513" spans="1:25" x14ac:dyDescent="0.35">
      <c r="A1513" s="3" t="s">
        <v>860</v>
      </c>
      <c r="B1513" s="3">
        <v>26.03</v>
      </c>
      <c r="C1513" s="3">
        <v>4.47</v>
      </c>
      <c r="D1513" s="3" t="s">
        <v>2380</v>
      </c>
      <c r="E1513" s="3" t="s">
        <v>2380</v>
      </c>
      <c r="F1513" s="3" t="s">
        <v>2383</v>
      </c>
      <c r="G1513" s="3">
        <v>1</v>
      </c>
      <c r="H1513" s="3" t="s">
        <v>2380</v>
      </c>
      <c r="I1513" s="14">
        <v>180</v>
      </c>
      <c r="J1513" s="14" t="str">
        <f t="shared" si="117"/>
        <v>No</v>
      </c>
      <c r="K1513" s="14">
        <f t="shared" si="115"/>
        <v>1</v>
      </c>
      <c r="L1513" s="14" t="str">
        <f t="shared" si="118"/>
        <v>No</v>
      </c>
      <c r="M1513" s="14" t="str">
        <f t="shared" si="116"/>
        <v>No</v>
      </c>
      <c r="N1513" s="28">
        <v>26.03</v>
      </c>
      <c r="O1513" s="19" t="str" cm="1">
        <f t="array" ref="O1513">_xlfn.IFS(N1513&lt;18.5,"Underweight",N1513&lt;25,"Normalweight",N1513&lt;30,"Overweight",N1513&gt;=30,"Obesity")</f>
        <v>Overweight</v>
      </c>
      <c r="P1513" s="38" t="s">
        <v>860</v>
      </c>
      <c r="Q1513" s="28">
        <v>26.03</v>
      </c>
      <c r="R1513" s="38">
        <v>4.47</v>
      </c>
      <c r="S1513" s="38" t="s">
        <v>2380</v>
      </c>
      <c r="T1513" s="38" t="s">
        <v>2380</v>
      </c>
      <c r="U1513" s="38" t="s">
        <v>2383</v>
      </c>
      <c r="V1513" s="38">
        <v>1</v>
      </c>
      <c r="W1513" s="38" t="s">
        <v>2380</v>
      </c>
      <c r="X1513" s="38" t="s">
        <v>8392</v>
      </c>
      <c r="Y1513" s="19" t="str">
        <f t="shared" si="119"/>
        <v>Normal</v>
      </c>
    </row>
    <row r="1514" spans="1:25" x14ac:dyDescent="0.35">
      <c r="A1514" s="3" t="s">
        <v>859</v>
      </c>
      <c r="B1514" s="3">
        <v>34.51</v>
      </c>
      <c r="C1514" s="3">
        <v>6.26</v>
      </c>
      <c r="D1514" s="3" t="s">
        <v>2380</v>
      </c>
      <c r="E1514" s="3" t="s">
        <v>2380</v>
      </c>
      <c r="F1514" s="3" t="s">
        <v>2380</v>
      </c>
      <c r="G1514" s="3" t="s">
        <v>2381</v>
      </c>
      <c r="H1514" s="3" t="s">
        <v>2380</v>
      </c>
      <c r="I1514" s="14">
        <v>180</v>
      </c>
      <c r="J1514" s="14" t="str">
        <f t="shared" si="117"/>
        <v>No</v>
      </c>
      <c r="K1514" s="14">
        <f t="shared" si="115"/>
        <v>0</v>
      </c>
      <c r="L1514" s="14" t="str">
        <f t="shared" si="118"/>
        <v>No</v>
      </c>
      <c r="M1514" s="14" t="str">
        <f t="shared" si="116"/>
        <v>No</v>
      </c>
      <c r="N1514" s="28">
        <v>34.51</v>
      </c>
      <c r="O1514" s="19" t="str" cm="1">
        <f t="array" ref="O1514">_xlfn.IFS(N1514&lt;18.5,"Underweight",N1514&lt;25,"Normalweight",N1514&lt;30,"Overweight",N1514&gt;=30,"Obesity")</f>
        <v>Obesity</v>
      </c>
      <c r="P1514" s="38" t="s">
        <v>859</v>
      </c>
      <c r="Q1514" s="28">
        <v>34.51</v>
      </c>
      <c r="R1514" s="38">
        <v>6.26</v>
      </c>
      <c r="S1514" s="38" t="s">
        <v>2380</v>
      </c>
      <c r="T1514" s="38" t="s">
        <v>2380</v>
      </c>
      <c r="U1514" s="38" t="s">
        <v>2380</v>
      </c>
      <c r="V1514" s="38">
        <v>0</v>
      </c>
      <c r="W1514" s="38" t="s">
        <v>2380</v>
      </c>
      <c r="X1514" s="38" t="s">
        <v>8391</v>
      </c>
      <c r="Y1514" s="19" t="str">
        <f t="shared" si="119"/>
        <v>Prediabetes</v>
      </c>
    </row>
    <row r="1515" spans="1:25" x14ac:dyDescent="0.35">
      <c r="A1515" s="3" t="s">
        <v>858</v>
      </c>
      <c r="B1515" s="3">
        <v>19.32</v>
      </c>
      <c r="C1515" s="3">
        <v>11.58</v>
      </c>
      <c r="D1515" s="3" t="s">
        <v>2382</v>
      </c>
      <c r="E1515" s="3" t="s">
        <v>2380</v>
      </c>
      <c r="F1515" s="3" t="s">
        <v>2380</v>
      </c>
      <c r="G1515" s="3">
        <v>1</v>
      </c>
      <c r="H1515" s="3" t="s">
        <v>2380</v>
      </c>
      <c r="I1515" s="14">
        <v>180</v>
      </c>
      <c r="J1515" s="14" t="str">
        <f t="shared" si="117"/>
        <v>No</v>
      </c>
      <c r="K1515" s="14">
        <f t="shared" si="115"/>
        <v>1</v>
      </c>
      <c r="L1515" s="14" t="str">
        <f t="shared" si="118"/>
        <v>No</v>
      </c>
      <c r="M1515" s="14" t="str">
        <f t="shared" si="116"/>
        <v>Yes</v>
      </c>
      <c r="N1515" s="28">
        <v>19.32</v>
      </c>
      <c r="O1515" s="19" t="str" cm="1">
        <f t="array" ref="O1515">_xlfn.IFS(N1515&lt;18.5,"Underweight",N1515&lt;25,"Normalweight",N1515&lt;30,"Overweight",N1515&gt;=30,"Obesity")</f>
        <v>Normalweight</v>
      </c>
      <c r="P1515" s="38" t="s">
        <v>858</v>
      </c>
      <c r="Q1515" s="28">
        <v>19.32</v>
      </c>
      <c r="R1515" s="38">
        <v>11.58</v>
      </c>
      <c r="S1515" s="38" t="s">
        <v>2383</v>
      </c>
      <c r="T1515" s="38" t="s">
        <v>2380</v>
      </c>
      <c r="U1515" s="38" t="s">
        <v>2380</v>
      </c>
      <c r="V1515" s="38">
        <v>1</v>
      </c>
      <c r="W1515" s="38" t="s">
        <v>2380</v>
      </c>
      <c r="X1515" s="38" t="s">
        <v>8393</v>
      </c>
      <c r="Y1515" s="19" t="str">
        <f t="shared" si="119"/>
        <v>Normal</v>
      </c>
    </row>
    <row r="1516" spans="1:25" x14ac:dyDescent="0.35">
      <c r="A1516" s="3" t="s">
        <v>857</v>
      </c>
      <c r="B1516" s="3">
        <v>28.5</v>
      </c>
      <c r="C1516" s="3">
        <v>4.3600000000000003</v>
      </c>
      <c r="D1516" s="3" t="s">
        <v>2380</v>
      </c>
      <c r="E1516" s="3" t="s">
        <v>2380</v>
      </c>
      <c r="F1516" s="3" t="s">
        <v>2380</v>
      </c>
      <c r="G1516" s="3" t="s">
        <v>2381</v>
      </c>
      <c r="H1516" s="3" t="s">
        <v>2380</v>
      </c>
      <c r="I1516" s="14">
        <v>180</v>
      </c>
      <c r="J1516" s="14" t="str">
        <f t="shared" si="117"/>
        <v>No</v>
      </c>
      <c r="K1516" s="14">
        <f t="shared" si="115"/>
        <v>0</v>
      </c>
      <c r="L1516" s="14" t="str">
        <f t="shared" si="118"/>
        <v>No</v>
      </c>
      <c r="M1516" s="14" t="str">
        <f t="shared" si="116"/>
        <v>No</v>
      </c>
      <c r="N1516" s="28">
        <v>28.5</v>
      </c>
      <c r="O1516" s="19" t="str" cm="1">
        <f t="array" ref="O1516">_xlfn.IFS(N1516&lt;18.5,"Underweight",N1516&lt;25,"Normalweight",N1516&lt;30,"Overweight",N1516&gt;=30,"Obesity")</f>
        <v>Overweight</v>
      </c>
      <c r="P1516" s="38" t="s">
        <v>857</v>
      </c>
      <c r="Q1516" s="28">
        <v>28.5</v>
      </c>
      <c r="R1516" s="38">
        <v>4.3600000000000003</v>
      </c>
      <c r="S1516" s="38" t="s">
        <v>2380</v>
      </c>
      <c r="T1516" s="38" t="s">
        <v>2380</v>
      </c>
      <c r="U1516" s="38" t="s">
        <v>2380</v>
      </c>
      <c r="V1516" s="38">
        <v>0</v>
      </c>
      <c r="W1516" s="38" t="s">
        <v>2380</v>
      </c>
      <c r="X1516" s="38" t="s">
        <v>8392</v>
      </c>
      <c r="Y1516" s="19" t="str">
        <f t="shared" si="119"/>
        <v>Prediabetes</v>
      </c>
    </row>
    <row r="1517" spans="1:25" x14ac:dyDescent="0.35">
      <c r="A1517" s="3" t="s">
        <v>856</v>
      </c>
      <c r="B1517" s="3">
        <v>30.875</v>
      </c>
      <c r="C1517" s="3">
        <v>4.1399999999999997</v>
      </c>
      <c r="D1517" s="3" t="s">
        <v>2382</v>
      </c>
      <c r="E1517" s="3" t="s">
        <v>2380</v>
      </c>
      <c r="F1517" s="3" t="s">
        <v>2380</v>
      </c>
      <c r="G1517" s="3" t="s">
        <v>2381</v>
      </c>
      <c r="H1517" s="3" t="s">
        <v>2380</v>
      </c>
      <c r="I1517" s="14">
        <v>180</v>
      </c>
      <c r="J1517" s="14" t="str">
        <f t="shared" si="117"/>
        <v>No</v>
      </c>
      <c r="K1517" s="14">
        <f t="shared" si="115"/>
        <v>0</v>
      </c>
      <c r="L1517" s="14" t="str">
        <f t="shared" si="118"/>
        <v>No</v>
      </c>
      <c r="M1517" s="14" t="str">
        <f t="shared" si="116"/>
        <v>Yes</v>
      </c>
      <c r="N1517" s="28">
        <v>30.875</v>
      </c>
      <c r="O1517" s="19" t="str" cm="1">
        <f t="array" ref="O1517">_xlfn.IFS(N1517&lt;18.5,"Underweight",N1517&lt;25,"Normalweight",N1517&lt;30,"Overweight",N1517&gt;=30,"Obesity")</f>
        <v>Obesity</v>
      </c>
      <c r="P1517" s="38" t="s">
        <v>856</v>
      </c>
      <c r="Q1517" s="28">
        <v>30.875</v>
      </c>
      <c r="R1517" s="38">
        <v>4.1399999999999997</v>
      </c>
      <c r="S1517" s="38" t="s">
        <v>2383</v>
      </c>
      <c r="T1517" s="38" t="s">
        <v>2380</v>
      </c>
      <c r="U1517" s="38" t="s">
        <v>2380</v>
      </c>
      <c r="V1517" s="38">
        <v>0</v>
      </c>
      <c r="W1517" s="38" t="s">
        <v>2380</v>
      </c>
      <c r="X1517" s="38" t="s">
        <v>8391</v>
      </c>
      <c r="Y1517" s="19" t="str">
        <f t="shared" si="119"/>
        <v>Prediabetes</v>
      </c>
    </row>
    <row r="1518" spans="1:25" x14ac:dyDescent="0.35">
      <c r="A1518" s="3" t="s">
        <v>855</v>
      </c>
      <c r="B1518" s="3">
        <v>24.02</v>
      </c>
      <c r="C1518" s="3">
        <v>4.38</v>
      </c>
      <c r="D1518" s="3" t="s">
        <v>2380</v>
      </c>
      <c r="E1518" s="3" t="s">
        <v>2380</v>
      </c>
      <c r="F1518" s="3" t="s">
        <v>2380</v>
      </c>
      <c r="G1518" s="3" t="s">
        <v>2381</v>
      </c>
      <c r="H1518" s="3" t="s">
        <v>2380</v>
      </c>
      <c r="I1518" s="14">
        <v>180</v>
      </c>
      <c r="J1518" s="14" t="str">
        <f t="shared" si="117"/>
        <v>No</v>
      </c>
      <c r="K1518" s="14">
        <f t="shared" si="115"/>
        <v>0</v>
      </c>
      <c r="L1518" s="14" t="str">
        <f t="shared" si="118"/>
        <v>No</v>
      </c>
      <c r="M1518" s="14" t="str">
        <f t="shared" si="116"/>
        <v>No</v>
      </c>
      <c r="N1518" s="28">
        <v>24.02</v>
      </c>
      <c r="O1518" s="19" t="str" cm="1">
        <f t="array" ref="O1518">_xlfn.IFS(N1518&lt;18.5,"Underweight",N1518&lt;25,"Normalweight",N1518&lt;30,"Overweight",N1518&gt;=30,"Obesity")</f>
        <v>Normalweight</v>
      </c>
      <c r="P1518" s="38" t="s">
        <v>855</v>
      </c>
      <c r="Q1518" s="28">
        <v>24.02</v>
      </c>
      <c r="R1518" s="38">
        <v>4.38</v>
      </c>
      <c r="S1518" s="38" t="s">
        <v>2380</v>
      </c>
      <c r="T1518" s="38" t="s">
        <v>2380</v>
      </c>
      <c r="U1518" s="38" t="s">
        <v>2380</v>
      </c>
      <c r="V1518" s="38">
        <v>0</v>
      </c>
      <c r="W1518" s="38" t="s">
        <v>2380</v>
      </c>
      <c r="X1518" s="38" t="s">
        <v>8393</v>
      </c>
      <c r="Y1518" s="19" t="str">
        <f t="shared" si="119"/>
        <v>Normal</v>
      </c>
    </row>
    <row r="1519" spans="1:25" x14ac:dyDescent="0.35">
      <c r="A1519" s="3" t="s">
        <v>854</v>
      </c>
      <c r="B1519" s="3">
        <v>36.08</v>
      </c>
      <c r="C1519" s="3">
        <v>11.61</v>
      </c>
      <c r="D1519" s="3" t="s">
        <v>2382</v>
      </c>
      <c r="E1519" s="3" t="s">
        <v>2380</v>
      </c>
      <c r="F1519" s="3" t="s">
        <v>2380</v>
      </c>
      <c r="G1519" s="3" t="s">
        <v>2381</v>
      </c>
      <c r="H1519" s="3" t="s">
        <v>2380</v>
      </c>
      <c r="I1519" s="14">
        <v>180</v>
      </c>
      <c r="J1519" s="14" t="str">
        <f t="shared" si="117"/>
        <v>No</v>
      </c>
      <c r="K1519" s="14">
        <f t="shared" si="115"/>
        <v>0</v>
      </c>
      <c r="L1519" s="14" t="str">
        <f t="shared" si="118"/>
        <v>No</v>
      </c>
      <c r="M1519" s="14" t="str">
        <f t="shared" si="116"/>
        <v>Yes</v>
      </c>
      <c r="N1519" s="28">
        <v>36.08</v>
      </c>
      <c r="O1519" s="19" t="str" cm="1">
        <f t="array" ref="O1519">_xlfn.IFS(N1519&lt;18.5,"Underweight",N1519&lt;25,"Normalweight",N1519&lt;30,"Overweight",N1519&gt;=30,"Obesity")</f>
        <v>Obesity</v>
      </c>
      <c r="P1519" s="38" t="s">
        <v>854</v>
      </c>
      <c r="Q1519" s="28">
        <v>36.08</v>
      </c>
      <c r="R1519" s="38">
        <v>11.61</v>
      </c>
      <c r="S1519" s="38" t="s">
        <v>2383</v>
      </c>
      <c r="T1519" s="38" t="s">
        <v>2380</v>
      </c>
      <c r="U1519" s="38" t="s">
        <v>2380</v>
      </c>
      <c r="V1519" s="38">
        <v>0</v>
      </c>
      <c r="W1519" s="38" t="s">
        <v>2380</v>
      </c>
      <c r="X1519" s="38" t="s">
        <v>8391</v>
      </c>
      <c r="Y1519" s="19" t="str">
        <f t="shared" si="119"/>
        <v>Normal</v>
      </c>
    </row>
    <row r="1520" spans="1:25" x14ac:dyDescent="0.35">
      <c r="A1520" s="3" t="s">
        <v>853</v>
      </c>
      <c r="B1520" s="3">
        <v>32.200000000000003</v>
      </c>
      <c r="C1520" s="3">
        <v>10.59</v>
      </c>
      <c r="D1520" s="3" t="s">
        <v>2382</v>
      </c>
      <c r="E1520" s="3" t="s">
        <v>2380</v>
      </c>
      <c r="F1520" s="3" t="s">
        <v>2380</v>
      </c>
      <c r="G1520" s="3" t="s">
        <v>2381</v>
      </c>
      <c r="H1520" s="3" t="s">
        <v>2380</v>
      </c>
      <c r="I1520" s="14">
        <v>180</v>
      </c>
      <c r="J1520" s="14" t="str">
        <f t="shared" si="117"/>
        <v>No</v>
      </c>
      <c r="K1520" s="14">
        <f t="shared" si="115"/>
        <v>0</v>
      </c>
      <c r="L1520" s="14" t="str">
        <f t="shared" si="118"/>
        <v>No</v>
      </c>
      <c r="M1520" s="14" t="str">
        <f t="shared" si="116"/>
        <v>Yes</v>
      </c>
      <c r="N1520" s="28">
        <v>32.200000000000003</v>
      </c>
      <c r="O1520" s="19" t="str" cm="1">
        <f t="array" ref="O1520">_xlfn.IFS(N1520&lt;18.5,"Underweight",N1520&lt;25,"Normalweight",N1520&lt;30,"Overweight",N1520&gt;=30,"Obesity")</f>
        <v>Obesity</v>
      </c>
      <c r="P1520" s="38" t="s">
        <v>853</v>
      </c>
      <c r="Q1520" s="28">
        <v>32.200000000000003</v>
      </c>
      <c r="R1520" s="38">
        <v>10.59</v>
      </c>
      <c r="S1520" s="38" t="s">
        <v>2383</v>
      </c>
      <c r="T1520" s="38" t="s">
        <v>2380</v>
      </c>
      <c r="U1520" s="38" t="s">
        <v>2380</v>
      </c>
      <c r="V1520" s="38">
        <v>0</v>
      </c>
      <c r="W1520" s="38" t="s">
        <v>2380</v>
      </c>
      <c r="X1520" s="38" t="s">
        <v>8391</v>
      </c>
      <c r="Y1520" s="19" t="str">
        <f t="shared" si="119"/>
        <v>Diabetes</v>
      </c>
    </row>
    <row r="1521" spans="1:25" x14ac:dyDescent="0.35">
      <c r="A1521" s="3" t="s">
        <v>852</v>
      </c>
      <c r="B1521" s="3">
        <v>28.05</v>
      </c>
      <c r="C1521" s="3">
        <v>11.85</v>
      </c>
      <c r="D1521" s="3" t="s">
        <v>2382</v>
      </c>
      <c r="E1521" s="3" t="s">
        <v>2380</v>
      </c>
      <c r="F1521" s="3" t="s">
        <v>2380</v>
      </c>
      <c r="G1521" s="3" t="s">
        <v>2381</v>
      </c>
      <c r="H1521" s="3" t="s">
        <v>2380</v>
      </c>
      <c r="I1521" s="14">
        <v>180</v>
      </c>
      <c r="J1521" s="14" t="str">
        <f t="shared" si="117"/>
        <v>No</v>
      </c>
      <c r="K1521" s="14">
        <f t="shared" si="115"/>
        <v>0</v>
      </c>
      <c r="L1521" s="14" t="str">
        <f t="shared" si="118"/>
        <v>No</v>
      </c>
      <c r="M1521" s="14" t="str">
        <f t="shared" si="116"/>
        <v>Yes</v>
      </c>
      <c r="N1521" s="28">
        <v>28.05</v>
      </c>
      <c r="O1521" s="19" t="str" cm="1">
        <f t="array" ref="O1521">_xlfn.IFS(N1521&lt;18.5,"Underweight",N1521&lt;25,"Normalweight",N1521&lt;30,"Overweight",N1521&gt;=30,"Obesity")</f>
        <v>Overweight</v>
      </c>
      <c r="P1521" s="38" t="s">
        <v>852</v>
      </c>
      <c r="Q1521" s="28">
        <v>28.05</v>
      </c>
      <c r="R1521" s="38">
        <v>11.85</v>
      </c>
      <c r="S1521" s="38" t="s">
        <v>2383</v>
      </c>
      <c r="T1521" s="38" t="s">
        <v>2380</v>
      </c>
      <c r="U1521" s="38" t="s">
        <v>2380</v>
      </c>
      <c r="V1521" s="38">
        <v>0</v>
      </c>
      <c r="W1521" s="38" t="s">
        <v>2380</v>
      </c>
      <c r="X1521" s="38" t="s">
        <v>8392</v>
      </c>
      <c r="Y1521" s="19" t="str">
        <f t="shared" si="119"/>
        <v>Normal</v>
      </c>
    </row>
    <row r="1522" spans="1:25" x14ac:dyDescent="0.35">
      <c r="A1522" s="3" t="s">
        <v>851</v>
      </c>
      <c r="B1522" s="3">
        <v>19</v>
      </c>
      <c r="C1522" s="3">
        <v>5.46</v>
      </c>
      <c r="D1522" s="3" t="s">
        <v>2382</v>
      </c>
      <c r="E1522" s="3" t="s">
        <v>2380</v>
      </c>
      <c r="F1522" s="3" t="s">
        <v>2380</v>
      </c>
      <c r="G1522" s="3">
        <v>1</v>
      </c>
      <c r="H1522" s="3" t="s">
        <v>2380</v>
      </c>
      <c r="I1522" s="14">
        <v>180</v>
      </c>
      <c r="J1522" s="14" t="str">
        <f t="shared" si="117"/>
        <v>No</v>
      </c>
      <c r="K1522" s="14">
        <f t="shared" si="115"/>
        <v>1</v>
      </c>
      <c r="L1522" s="14" t="str">
        <f t="shared" si="118"/>
        <v>No</v>
      </c>
      <c r="M1522" s="14" t="str">
        <f t="shared" si="116"/>
        <v>Yes</v>
      </c>
      <c r="N1522" s="28">
        <v>19</v>
      </c>
      <c r="O1522" s="19" t="str" cm="1">
        <f t="array" ref="O1522">_xlfn.IFS(N1522&lt;18.5,"Underweight",N1522&lt;25,"Normalweight",N1522&lt;30,"Overweight",N1522&gt;=30,"Obesity")</f>
        <v>Normalweight</v>
      </c>
      <c r="P1522" s="38" t="s">
        <v>851</v>
      </c>
      <c r="Q1522" s="28">
        <v>19</v>
      </c>
      <c r="R1522" s="38">
        <v>5.46</v>
      </c>
      <c r="S1522" s="38" t="s">
        <v>2383</v>
      </c>
      <c r="T1522" s="38" t="s">
        <v>2380</v>
      </c>
      <c r="U1522" s="38" t="s">
        <v>2380</v>
      </c>
      <c r="V1522" s="38">
        <v>1</v>
      </c>
      <c r="W1522" s="38" t="s">
        <v>2380</v>
      </c>
      <c r="X1522" s="38" t="s">
        <v>8393</v>
      </c>
      <c r="Y1522" s="19" t="str">
        <f t="shared" si="119"/>
        <v>Prediabetes</v>
      </c>
    </row>
    <row r="1523" spans="1:25" x14ac:dyDescent="0.35">
      <c r="A1523" s="3" t="s">
        <v>850</v>
      </c>
      <c r="B1523" s="3">
        <v>16.13</v>
      </c>
      <c r="C1523" s="3">
        <v>4.54</v>
      </c>
      <c r="D1523" s="3" t="s">
        <v>2382</v>
      </c>
      <c r="E1523" s="3" t="s">
        <v>2380</v>
      </c>
      <c r="F1523" s="3" t="s">
        <v>2380</v>
      </c>
      <c r="G1523" s="3">
        <v>2</v>
      </c>
      <c r="H1523" s="3" t="s">
        <v>2380</v>
      </c>
      <c r="I1523" s="14">
        <v>180</v>
      </c>
      <c r="J1523" s="14" t="str">
        <f t="shared" si="117"/>
        <v>No</v>
      </c>
      <c r="K1523" s="14">
        <f t="shared" si="115"/>
        <v>2</v>
      </c>
      <c r="L1523" s="14" t="str">
        <f t="shared" si="118"/>
        <v>No</v>
      </c>
      <c r="M1523" s="14" t="str">
        <f t="shared" si="116"/>
        <v>Yes</v>
      </c>
      <c r="N1523" s="28">
        <v>16.13</v>
      </c>
      <c r="O1523" s="19" t="str" cm="1">
        <f t="array" ref="O1523">_xlfn.IFS(N1523&lt;18.5,"Underweight",N1523&lt;25,"Normalweight",N1523&lt;30,"Overweight",N1523&gt;=30,"Obesity")</f>
        <v>Underweight</v>
      </c>
      <c r="P1523" s="38" t="s">
        <v>850</v>
      </c>
      <c r="Q1523" s="28">
        <v>16.13</v>
      </c>
      <c r="R1523" s="38">
        <v>4.54</v>
      </c>
      <c r="S1523" s="38" t="s">
        <v>2383</v>
      </c>
      <c r="T1523" s="38" t="s">
        <v>2380</v>
      </c>
      <c r="U1523" s="38" t="s">
        <v>2380</v>
      </c>
      <c r="V1523" s="38">
        <v>2</v>
      </c>
      <c r="W1523" s="38" t="s">
        <v>2380</v>
      </c>
      <c r="X1523" s="38" t="s">
        <v>8394</v>
      </c>
      <c r="Y1523" s="19" t="str">
        <f t="shared" si="119"/>
        <v>Prediabetes</v>
      </c>
    </row>
    <row r="1524" spans="1:25" x14ac:dyDescent="0.35">
      <c r="A1524" s="3" t="s">
        <v>849</v>
      </c>
      <c r="B1524" s="3">
        <v>18.77</v>
      </c>
      <c r="C1524" s="3">
        <v>11.98</v>
      </c>
      <c r="D1524" s="3" t="s">
        <v>2382</v>
      </c>
      <c r="E1524" s="3" t="s">
        <v>2380</v>
      </c>
      <c r="F1524" s="3" t="s">
        <v>2380</v>
      </c>
      <c r="G1524" s="3">
        <v>2</v>
      </c>
      <c r="H1524" s="3" t="s">
        <v>2380</v>
      </c>
      <c r="I1524" s="14">
        <v>180</v>
      </c>
      <c r="J1524" s="14" t="str">
        <f t="shared" si="117"/>
        <v>No</v>
      </c>
      <c r="K1524" s="14">
        <f t="shared" si="115"/>
        <v>2</v>
      </c>
      <c r="L1524" s="14" t="str">
        <f t="shared" si="118"/>
        <v>No</v>
      </c>
      <c r="M1524" s="14" t="str">
        <f t="shared" si="116"/>
        <v>Yes</v>
      </c>
      <c r="N1524" s="28">
        <v>18.77</v>
      </c>
      <c r="O1524" s="19" t="str" cm="1">
        <f t="array" ref="O1524">_xlfn.IFS(N1524&lt;18.5,"Underweight",N1524&lt;25,"Normalweight",N1524&lt;30,"Overweight",N1524&gt;=30,"Obesity")</f>
        <v>Normalweight</v>
      </c>
      <c r="P1524" s="38" t="s">
        <v>849</v>
      </c>
      <c r="Q1524" s="28">
        <v>18.77</v>
      </c>
      <c r="R1524" s="38">
        <v>11.98</v>
      </c>
      <c r="S1524" s="38" t="s">
        <v>2383</v>
      </c>
      <c r="T1524" s="38" t="s">
        <v>2380</v>
      </c>
      <c r="U1524" s="38" t="s">
        <v>2380</v>
      </c>
      <c r="V1524" s="38">
        <v>2</v>
      </c>
      <c r="W1524" s="38" t="s">
        <v>2380</v>
      </c>
      <c r="X1524" s="38" t="s">
        <v>8393</v>
      </c>
      <c r="Y1524" s="19" t="str">
        <f t="shared" si="119"/>
        <v>Diabetes</v>
      </c>
    </row>
    <row r="1525" spans="1:25" x14ac:dyDescent="0.35">
      <c r="A1525" s="3" t="s">
        <v>848</v>
      </c>
      <c r="B1525" s="3">
        <v>28.88</v>
      </c>
      <c r="C1525" s="3">
        <v>6.59</v>
      </c>
      <c r="D1525" s="3" t="s">
        <v>2382</v>
      </c>
      <c r="E1525" s="3" t="s">
        <v>2380</v>
      </c>
      <c r="F1525" s="3" t="s">
        <v>2380</v>
      </c>
      <c r="G1525" s="3">
        <v>1</v>
      </c>
      <c r="H1525" s="3" t="s">
        <v>2380</v>
      </c>
      <c r="I1525" s="14">
        <v>180</v>
      </c>
      <c r="J1525" s="14" t="str">
        <f t="shared" si="117"/>
        <v>No</v>
      </c>
      <c r="K1525" s="14">
        <f t="shared" si="115"/>
        <v>1</v>
      </c>
      <c r="L1525" s="14" t="str">
        <f t="shared" si="118"/>
        <v>No</v>
      </c>
      <c r="M1525" s="14" t="str">
        <f t="shared" si="116"/>
        <v>Yes</v>
      </c>
      <c r="N1525" s="28">
        <v>28.88</v>
      </c>
      <c r="O1525" s="19" t="str" cm="1">
        <f t="array" ref="O1525">_xlfn.IFS(N1525&lt;18.5,"Underweight",N1525&lt;25,"Normalweight",N1525&lt;30,"Overweight",N1525&gt;=30,"Obesity")</f>
        <v>Overweight</v>
      </c>
      <c r="P1525" s="38" t="s">
        <v>848</v>
      </c>
      <c r="Q1525" s="28">
        <v>28.88</v>
      </c>
      <c r="R1525" s="38">
        <v>6.59</v>
      </c>
      <c r="S1525" s="38" t="s">
        <v>2383</v>
      </c>
      <c r="T1525" s="38" t="s">
        <v>2380</v>
      </c>
      <c r="U1525" s="38" t="s">
        <v>2380</v>
      </c>
      <c r="V1525" s="38">
        <v>1</v>
      </c>
      <c r="W1525" s="38" t="s">
        <v>2380</v>
      </c>
      <c r="X1525" s="38" t="s">
        <v>8392</v>
      </c>
      <c r="Y1525" s="19" t="str">
        <f t="shared" si="119"/>
        <v>Diabetes</v>
      </c>
    </row>
    <row r="1526" spans="1:25" x14ac:dyDescent="0.35">
      <c r="A1526" s="3" t="s">
        <v>847</v>
      </c>
      <c r="B1526" s="3">
        <v>27.55</v>
      </c>
      <c r="C1526" s="3">
        <v>10.83</v>
      </c>
      <c r="D1526" s="3" t="s">
        <v>2382</v>
      </c>
      <c r="E1526" s="3" t="s">
        <v>2380</v>
      </c>
      <c r="F1526" s="3" t="s">
        <v>2380</v>
      </c>
      <c r="G1526" s="3">
        <v>1</v>
      </c>
      <c r="H1526" s="3" t="s">
        <v>2380</v>
      </c>
      <c r="I1526" s="14">
        <v>180</v>
      </c>
      <c r="J1526" s="14" t="str">
        <f t="shared" si="117"/>
        <v>No</v>
      </c>
      <c r="K1526" s="14">
        <f t="shared" si="115"/>
        <v>1</v>
      </c>
      <c r="L1526" s="14" t="str">
        <f t="shared" si="118"/>
        <v>No</v>
      </c>
      <c r="M1526" s="14" t="str">
        <f t="shared" si="116"/>
        <v>Yes</v>
      </c>
      <c r="N1526" s="28">
        <v>27.55</v>
      </c>
      <c r="O1526" s="19" t="str" cm="1">
        <f t="array" ref="O1526">_xlfn.IFS(N1526&lt;18.5,"Underweight",N1526&lt;25,"Normalweight",N1526&lt;30,"Overweight",N1526&gt;=30,"Obesity")</f>
        <v>Overweight</v>
      </c>
      <c r="P1526" s="38" t="s">
        <v>847</v>
      </c>
      <c r="Q1526" s="28">
        <v>27.55</v>
      </c>
      <c r="R1526" s="38">
        <v>10.83</v>
      </c>
      <c r="S1526" s="38" t="s">
        <v>2383</v>
      </c>
      <c r="T1526" s="38" t="s">
        <v>2380</v>
      </c>
      <c r="U1526" s="38" t="s">
        <v>2380</v>
      </c>
      <c r="V1526" s="38">
        <v>1</v>
      </c>
      <c r="W1526" s="38" t="s">
        <v>2380</v>
      </c>
      <c r="X1526" s="38" t="s">
        <v>8392</v>
      </c>
      <c r="Y1526" s="19" t="str">
        <f t="shared" si="119"/>
        <v>Normal</v>
      </c>
    </row>
    <row r="1527" spans="1:25" x14ac:dyDescent="0.35">
      <c r="A1527" s="3" t="s">
        <v>846</v>
      </c>
      <c r="B1527" s="3">
        <v>15.6</v>
      </c>
      <c r="C1527" s="3">
        <v>8.6</v>
      </c>
      <c r="D1527" s="3" t="s">
        <v>2380</v>
      </c>
      <c r="E1527" s="3" t="s">
        <v>2380</v>
      </c>
      <c r="F1527" s="3" t="s">
        <v>2380</v>
      </c>
      <c r="G1527" s="3" t="s">
        <v>2381</v>
      </c>
      <c r="H1527" s="3" t="s">
        <v>2380</v>
      </c>
      <c r="I1527" s="14">
        <v>180</v>
      </c>
      <c r="J1527" s="14" t="str">
        <f t="shared" si="117"/>
        <v>No</v>
      </c>
      <c r="K1527" s="14">
        <f t="shared" si="115"/>
        <v>0</v>
      </c>
      <c r="L1527" s="14" t="str">
        <f t="shared" si="118"/>
        <v>No</v>
      </c>
      <c r="M1527" s="14" t="str">
        <f t="shared" si="116"/>
        <v>No</v>
      </c>
      <c r="N1527" s="28">
        <v>15.6</v>
      </c>
      <c r="O1527" s="19" t="str" cm="1">
        <f t="array" ref="O1527">_xlfn.IFS(N1527&lt;18.5,"Underweight",N1527&lt;25,"Normalweight",N1527&lt;30,"Overweight",N1527&gt;=30,"Obesity")</f>
        <v>Underweight</v>
      </c>
      <c r="P1527" s="38" t="s">
        <v>846</v>
      </c>
      <c r="Q1527" s="28">
        <v>15.6</v>
      </c>
      <c r="R1527" s="38">
        <v>8.6</v>
      </c>
      <c r="S1527" s="38" t="s">
        <v>2380</v>
      </c>
      <c r="T1527" s="38" t="s">
        <v>2380</v>
      </c>
      <c r="U1527" s="38" t="s">
        <v>2380</v>
      </c>
      <c r="V1527" s="38">
        <v>0</v>
      </c>
      <c r="W1527" s="38" t="s">
        <v>2380</v>
      </c>
      <c r="X1527" s="38" t="s">
        <v>8394</v>
      </c>
      <c r="Y1527" s="19" t="str">
        <f t="shared" si="119"/>
        <v>Normal</v>
      </c>
    </row>
    <row r="1528" spans="1:25" x14ac:dyDescent="0.35">
      <c r="A1528" s="3" t="s">
        <v>845</v>
      </c>
      <c r="B1528" s="3">
        <v>21.99</v>
      </c>
      <c r="C1528" s="3">
        <v>11.17</v>
      </c>
      <c r="D1528" s="3" t="s">
        <v>2380</v>
      </c>
      <c r="E1528" s="3" t="s">
        <v>2380</v>
      </c>
      <c r="F1528" s="3" t="s">
        <v>2380</v>
      </c>
      <c r="G1528" s="3" t="s">
        <v>2381</v>
      </c>
      <c r="H1528" s="3" t="s">
        <v>2380</v>
      </c>
      <c r="I1528" s="14">
        <v>180</v>
      </c>
      <c r="J1528" s="14" t="str">
        <f t="shared" si="117"/>
        <v>No</v>
      </c>
      <c r="K1528" s="14">
        <f t="shared" si="115"/>
        <v>0</v>
      </c>
      <c r="L1528" s="14" t="str">
        <f t="shared" si="118"/>
        <v>No</v>
      </c>
      <c r="M1528" s="14" t="str">
        <f t="shared" si="116"/>
        <v>No</v>
      </c>
      <c r="N1528" s="28">
        <v>21.99</v>
      </c>
      <c r="O1528" s="19" t="str" cm="1">
        <f t="array" ref="O1528">_xlfn.IFS(N1528&lt;18.5,"Underweight",N1528&lt;25,"Normalweight",N1528&lt;30,"Overweight",N1528&gt;=30,"Obesity")</f>
        <v>Normalweight</v>
      </c>
      <c r="P1528" s="38" t="s">
        <v>845</v>
      </c>
      <c r="Q1528" s="28">
        <v>21.99</v>
      </c>
      <c r="R1528" s="38">
        <v>11.17</v>
      </c>
      <c r="S1528" s="38" t="s">
        <v>2380</v>
      </c>
      <c r="T1528" s="38" t="s">
        <v>2380</v>
      </c>
      <c r="U1528" s="38" t="s">
        <v>2380</v>
      </c>
      <c r="V1528" s="38">
        <v>0</v>
      </c>
      <c r="W1528" s="38" t="s">
        <v>2380</v>
      </c>
      <c r="X1528" s="38" t="s">
        <v>8393</v>
      </c>
      <c r="Y1528" s="19" t="str">
        <f t="shared" si="119"/>
        <v>Normal</v>
      </c>
    </row>
    <row r="1529" spans="1:25" x14ac:dyDescent="0.35">
      <c r="A1529" s="3" t="s">
        <v>844</v>
      </c>
      <c r="B1529" s="3">
        <v>34.85</v>
      </c>
      <c r="C1529" s="3">
        <v>5.75</v>
      </c>
      <c r="D1529" s="3" t="s">
        <v>2380</v>
      </c>
      <c r="E1529" s="3" t="s">
        <v>2380</v>
      </c>
      <c r="F1529" s="3" t="s">
        <v>2380</v>
      </c>
      <c r="G1529" s="3" t="s">
        <v>2381</v>
      </c>
      <c r="H1529" s="3" t="s">
        <v>2380</v>
      </c>
      <c r="I1529" s="14">
        <v>180</v>
      </c>
      <c r="J1529" s="14" t="str">
        <f t="shared" si="117"/>
        <v>No</v>
      </c>
      <c r="K1529" s="14">
        <f t="shared" si="115"/>
        <v>0</v>
      </c>
      <c r="L1529" s="14" t="str">
        <f t="shared" si="118"/>
        <v>No</v>
      </c>
      <c r="M1529" s="14" t="str">
        <f t="shared" si="116"/>
        <v>No</v>
      </c>
      <c r="N1529" s="28">
        <v>34.85</v>
      </c>
      <c r="O1529" s="19" t="str" cm="1">
        <f t="array" ref="O1529">_xlfn.IFS(N1529&lt;18.5,"Underweight",N1529&lt;25,"Normalweight",N1529&lt;30,"Overweight",N1529&gt;=30,"Obesity")</f>
        <v>Obesity</v>
      </c>
      <c r="P1529" s="38" t="s">
        <v>844</v>
      </c>
      <c r="Q1529" s="28">
        <v>34.85</v>
      </c>
      <c r="R1529" s="38">
        <v>5.75</v>
      </c>
      <c r="S1529" s="38" t="s">
        <v>2380</v>
      </c>
      <c r="T1529" s="38" t="s">
        <v>2380</v>
      </c>
      <c r="U1529" s="38" t="s">
        <v>2380</v>
      </c>
      <c r="V1529" s="38">
        <v>0</v>
      </c>
      <c r="W1529" s="38" t="s">
        <v>2380</v>
      </c>
      <c r="X1529" s="38" t="s">
        <v>8391</v>
      </c>
      <c r="Y1529" s="19" t="str">
        <f t="shared" si="119"/>
        <v>Normal</v>
      </c>
    </row>
    <row r="1530" spans="1:25" x14ac:dyDescent="0.35">
      <c r="A1530" s="3" t="s">
        <v>843</v>
      </c>
      <c r="B1530" s="3">
        <v>24.51</v>
      </c>
      <c r="C1530" s="3">
        <v>4.83</v>
      </c>
      <c r="D1530" s="3" t="s">
        <v>2382</v>
      </c>
      <c r="E1530" s="3" t="s">
        <v>2380</v>
      </c>
      <c r="F1530" s="3" t="s">
        <v>2383</v>
      </c>
      <c r="G1530" s="3">
        <v>1</v>
      </c>
      <c r="H1530" s="3" t="s">
        <v>2380</v>
      </c>
      <c r="I1530" s="14">
        <v>180</v>
      </c>
      <c r="J1530" s="14" t="str">
        <f t="shared" si="117"/>
        <v>No</v>
      </c>
      <c r="K1530" s="14">
        <f t="shared" si="115"/>
        <v>1</v>
      </c>
      <c r="L1530" s="14" t="str">
        <f t="shared" si="118"/>
        <v>No</v>
      </c>
      <c r="M1530" s="14" t="str">
        <f t="shared" si="116"/>
        <v>Yes</v>
      </c>
      <c r="N1530" s="28">
        <v>24.51</v>
      </c>
      <c r="O1530" s="19" t="str" cm="1">
        <f t="array" ref="O1530">_xlfn.IFS(N1530&lt;18.5,"Underweight",N1530&lt;25,"Normalweight",N1530&lt;30,"Overweight",N1530&gt;=30,"Obesity")</f>
        <v>Normalweight</v>
      </c>
      <c r="P1530" s="38" t="s">
        <v>843</v>
      </c>
      <c r="Q1530" s="28">
        <v>24.51</v>
      </c>
      <c r="R1530" s="38">
        <v>4.83</v>
      </c>
      <c r="S1530" s="38" t="s">
        <v>2383</v>
      </c>
      <c r="T1530" s="38" t="s">
        <v>2380</v>
      </c>
      <c r="U1530" s="38" t="s">
        <v>2383</v>
      </c>
      <c r="V1530" s="38">
        <v>1</v>
      </c>
      <c r="W1530" s="38" t="s">
        <v>2380</v>
      </c>
      <c r="X1530" s="38" t="s">
        <v>8393</v>
      </c>
      <c r="Y1530" s="19" t="str">
        <f t="shared" si="119"/>
        <v>Normal</v>
      </c>
    </row>
    <row r="1531" spans="1:25" x14ac:dyDescent="0.35">
      <c r="A1531" s="3" t="s">
        <v>842</v>
      </c>
      <c r="B1531" s="3">
        <v>19.399999999999999</v>
      </c>
      <c r="C1531" s="3">
        <v>11.93</v>
      </c>
      <c r="D1531" s="3" t="s">
        <v>2380</v>
      </c>
      <c r="E1531" s="3" t="s">
        <v>2380</v>
      </c>
      <c r="F1531" s="3" t="s">
        <v>2380</v>
      </c>
      <c r="G1531" s="3" t="s">
        <v>2381</v>
      </c>
      <c r="H1531" s="3" t="s">
        <v>2380</v>
      </c>
      <c r="I1531" s="14">
        <v>180</v>
      </c>
      <c r="J1531" s="14" t="str">
        <f t="shared" si="117"/>
        <v>No</v>
      </c>
      <c r="K1531" s="14">
        <f t="shared" si="115"/>
        <v>0</v>
      </c>
      <c r="L1531" s="14" t="str">
        <f t="shared" si="118"/>
        <v>No</v>
      </c>
      <c r="M1531" s="14" t="str">
        <f t="shared" si="116"/>
        <v>No</v>
      </c>
      <c r="N1531" s="28">
        <v>19.399999999999999</v>
      </c>
      <c r="O1531" s="19" t="str" cm="1">
        <f t="array" ref="O1531">_xlfn.IFS(N1531&lt;18.5,"Underweight",N1531&lt;25,"Normalweight",N1531&lt;30,"Overweight",N1531&gt;=30,"Obesity")</f>
        <v>Normalweight</v>
      </c>
      <c r="P1531" s="38" t="s">
        <v>842</v>
      </c>
      <c r="Q1531" s="28">
        <v>19.399999999999999</v>
      </c>
      <c r="R1531" s="38">
        <v>11.93</v>
      </c>
      <c r="S1531" s="38" t="s">
        <v>2380</v>
      </c>
      <c r="T1531" s="38" t="s">
        <v>2380</v>
      </c>
      <c r="U1531" s="38" t="s">
        <v>2380</v>
      </c>
      <c r="V1531" s="38">
        <v>0</v>
      </c>
      <c r="W1531" s="38" t="s">
        <v>2380</v>
      </c>
      <c r="X1531" s="38" t="s">
        <v>8393</v>
      </c>
      <c r="Y1531" s="19" t="str">
        <f t="shared" si="119"/>
        <v>Normal</v>
      </c>
    </row>
    <row r="1532" spans="1:25" x14ac:dyDescent="0.35">
      <c r="A1532" s="3" t="s">
        <v>841</v>
      </c>
      <c r="B1532" s="3">
        <v>15.1</v>
      </c>
      <c r="C1532" s="3">
        <v>8.41</v>
      </c>
      <c r="D1532" s="3" t="s">
        <v>2380</v>
      </c>
      <c r="E1532" s="3" t="s">
        <v>2380</v>
      </c>
      <c r="F1532" s="3" t="s">
        <v>2380</v>
      </c>
      <c r="G1532" s="3" t="s">
        <v>2381</v>
      </c>
      <c r="H1532" s="3" t="s">
        <v>2380</v>
      </c>
      <c r="I1532" s="14">
        <v>180</v>
      </c>
      <c r="J1532" s="14" t="str">
        <f t="shared" si="117"/>
        <v>No</v>
      </c>
      <c r="K1532" s="14">
        <f t="shared" si="115"/>
        <v>0</v>
      </c>
      <c r="L1532" s="14" t="str">
        <f t="shared" si="118"/>
        <v>No</v>
      </c>
      <c r="M1532" s="14" t="str">
        <f t="shared" si="116"/>
        <v>No</v>
      </c>
      <c r="N1532" s="28">
        <v>15.1</v>
      </c>
      <c r="O1532" s="19" t="str" cm="1">
        <f t="array" ref="O1532">_xlfn.IFS(N1532&lt;18.5,"Underweight",N1532&lt;25,"Normalweight",N1532&lt;30,"Overweight",N1532&gt;=30,"Obesity")</f>
        <v>Underweight</v>
      </c>
      <c r="P1532" s="38" t="s">
        <v>841</v>
      </c>
      <c r="Q1532" s="28">
        <v>15.1</v>
      </c>
      <c r="R1532" s="38">
        <v>8.41</v>
      </c>
      <c r="S1532" s="38" t="s">
        <v>2380</v>
      </c>
      <c r="T1532" s="38" t="s">
        <v>2380</v>
      </c>
      <c r="U1532" s="38" t="s">
        <v>2380</v>
      </c>
      <c r="V1532" s="38">
        <v>0</v>
      </c>
      <c r="W1532" s="38" t="s">
        <v>2380</v>
      </c>
      <c r="X1532" s="38" t="s">
        <v>8394</v>
      </c>
      <c r="Y1532" s="19" t="str">
        <f t="shared" si="119"/>
        <v>Diabetes</v>
      </c>
    </row>
    <row r="1533" spans="1:25" x14ac:dyDescent="0.35">
      <c r="A1533" s="3" t="s">
        <v>840</v>
      </c>
      <c r="B1533" s="3">
        <v>23.37</v>
      </c>
      <c r="C1533" s="3">
        <v>5.59</v>
      </c>
      <c r="D1533" s="3" t="s">
        <v>2382</v>
      </c>
      <c r="E1533" s="3" t="s">
        <v>2380</v>
      </c>
      <c r="F1533" s="3" t="s">
        <v>2380</v>
      </c>
      <c r="G1533" s="3" t="s">
        <v>2381</v>
      </c>
      <c r="H1533" s="3" t="s">
        <v>2380</v>
      </c>
      <c r="I1533" s="14">
        <v>180</v>
      </c>
      <c r="J1533" s="14" t="str">
        <f t="shared" si="117"/>
        <v>No</v>
      </c>
      <c r="K1533" s="14">
        <f t="shared" si="115"/>
        <v>0</v>
      </c>
      <c r="L1533" s="14" t="str">
        <f t="shared" si="118"/>
        <v>No</v>
      </c>
      <c r="M1533" s="14" t="str">
        <f t="shared" si="116"/>
        <v>Yes</v>
      </c>
      <c r="N1533" s="28">
        <v>23.37</v>
      </c>
      <c r="O1533" s="19" t="str" cm="1">
        <f t="array" ref="O1533">_xlfn.IFS(N1533&lt;18.5,"Underweight",N1533&lt;25,"Normalweight",N1533&lt;30,"Overweight",N1533&gt;=30,"Obesity")</f>
        <v>Normalweight</v>
      </c>
      <c r="P1533" s="38" t="s">
        <v>840</v>
      </c>
      <c r="Q1533" s="28">
        <v>23.37</v>
      </c>
      <c r="R1533" s="38">
        <v>5.59</v>
      </c>
      <c r="S1533" s="38" t="s">
        <v>2383</v>
      </c>
      <c r="T1533" s="38" t="s">
        <v>2380</v>
      </c>
      <c r="U1533" s="38" t="s">
        <v>2380</v>
      </c>
      <c r="V1533" s="38">
        <v>0</v>
      </c>
      <c r="W1533" s="38" t="s">
        <v>2380</v>
      </c>
      <c r="X1533" s="38" t="s">
        <v>8393</v>
      </c>
      <c r="Y1533" s="19" t="str">
        <f t="shared" si="119"/>
        <v>Prediabetes</v>
      </c>
    </row>
    <row r="1534" spans="1:25" x14ac:dyDescent="0.35">
      <c r="A1534" s="3" t="s">
        <v>839</v>
      </c>
      <c r="B1534" s="3">
        <v>42.4</v>
      </c>
      <c r="C1534" s="3">
        <v>4.0599999999999996</v>
      </c>
      <c r="D1534" s="3" t="s">
        <v>2380</v>
      </c>
      <c r="E1534" s="3" t="s">
        <v>2380</v>
      </c>
      <c r="F1534" s="3" t="s">
        <v>2380</v>
      </c>
      <c r="G1534" s="3" t="s">
        <v>2381</v>
      </c>
      <c r="H1534" s="3" t="s">
        <v>2380</v>
      </c>
      <c r="I1534" s="14">
        <v>180</v>
      </c>
      <c r="J1534" s="14" t="str">
        <f t="shared" si="117"/>
        <v>No</v>
      </c>
      <c r="K1534" s="14">
        <f t="shared" si="115"/>
        <v>0</v>
      </c>
      <c r="L1534" s="14" t="str">
        <f t="shared" si="118"/>
        <v>No</v>
      </c>
      <c r="M1534" s="14" t="str">
        <f t="shared" si="116"/>
        <v>No</v>
      </c>
      <c r="N1534" s="28">
        <v>42.4</v>
      </c>
      <c r="O1534" s="19" t="str" cm="1">
        <f t="array" ref="O1534">_xlfn.IFS(N1534&lt;18.5,"Underweight",N1534&lt;25,"Normalweight",N1534&lt;30,"Overweight",N1534&gt;=30,"Obesity")</f>
        <v>Obesity</v>
      </c>
      <c r="P1534" s="38" t="s">
        <v>839</v>
      </c>
      <c r="Q1534" s="28">
        <v>42.4</v>
      </c>
      <c r="R1534" s="38">
        <v>4.0599999999999996</v>
      </c>
      <c r="S1534" s="38" t="s">
        <v>2380</v>
      </c>
      <c r="T1534" s="38" t="s">
        <v>2380</v>
      </c>
      <c r="U1534" s="38" t="s">
        <v>2380</v>
      </c>
      <c r="V1534" s="38">
        <v>0</v>
      </c>
      <c r="W1534" s="38" t="s">
        <v>2380</v>
      </c>
      <c r="X1534" s="38" t="s">
        <v>8391</v>
      </c>
      <c r="Y1534" s="19" t="str">
        <f t="shared" si="119"/>
        <v>Prediabetes</v>
      </c>
    </row>
    <row r="1535" spans="1:25" x14ac:dyDescent="0.35">
      <c r="A1535" s="3" t="s">
        <v>838</v>
      </c>
      <c r="B1535" s="3">
        <v>28.405000000000001</v>
      </c>
      <c r="C1535" s="3">
        <v>7.02</v>
      </c>
      <c r="D1535" s="3" t="s">
        <v>2382</v>
      </c>
      <c r="E1535" s="3" t="s">
        <v>2380</v>
      </c>
      <c r="F1535" s="3" t="s">
        <v>2380</v>
      </c>
      <c r="G1535" s="3" t="s">
        <v>2381</v>
      </c>
      <c r="H1535" s="3" t="s">
        <v>2380</v>
      </c>
      <c r="I1535" s="14">
        <v>180</v>
      </c>
      <c r="J1535" s="14" t="str">
        <f t="shared" si="117"/>
        <v>No</v>
      </c>
      <c r="K1535" s="14">
        <f t="shared" si="115"/>
        <v>0</v>
      </c>
      <c r="L1535" s="14" t="str">
        <f t="shared" si="118"/>
        <v>No</v>
      </c>
      <c r="M1535" s="14" t="str">
        <f t="shared" si="116"/>
        <v>Yes</v>
      </c>
      <c r="N1535" s="28">
        <v>28.405000000000001</v>
      </c>
      <c r="O1535" s="19" t="str" cm="1">
        <f t="array" ref="O1535">_xlfn.IFS(N1535&lt;18.5,"Underweight",N1535&lt;25,"Normalweight",N1535&lt;30,"Overweight",N1535&gt;=30,"Obesity")</f>
        <v>Overweight</v>
      </c>
      <c r="P1535" s="38" t="s">
        <v>838</v>
      </c>
      <c r="Q1535" s="28">
        <v>28.405000000000001</v>
      </c>
      <c r="R1535" s="38">
        <v>7.02</v>
      </c>
      <c r="S1535" s="38" t="s">
        <v>2383</v>
      </c>
      <c r="T1535" s="38" t="s">
        <v>2380</v>
      </c>
      <c r="U1535" s="38" t="s">
        <v>2380</v>
      </c>
      <c r="V1535" s="38">
        <v>0</v>
      </c>
      <c r="W1535" s="38" t="s">
        <v>2380</v>
      </c>
      <c r="X1535" s="38" t="s">
        <v>8392</v>
      </c>
      <c r="Y1535" s="19" t="str">
        <f t="shared" si="119"/>
        <v>Normal</v>
      </c>
    </row>
    <row r="1536" spans="1:25" x14ac:dyDescent="0.35">
      <c r="A1536" s="3" t="s">
        <v>837</v>
      </c>
      <c r="B1536" s="3">
        <v>23.4</v>
      </c>
      <c r="C1536" s="3">
        <v>4.47</v>
      </c>
      <c r="D1536" s="3" t="s">
        <v>2380</v>
      </c>
      <c r="E1536" s="3" t="s">
        <v>2380</v>
      </c>
      <c r="F1536" s="3" t="s">
        <v>2380</v>
      </c>
      <c r="G1536" s="3" t="s">
        <v>2381</v>
      </c>
      <c r="H1536" s="3" t="s">
        <v>2380</v>
      </c>
      <c r="I1536" s="14">
        <v>180</v>
      </c>
      <c r="J1536" s="14" t="str">
        <f t="shared" si="117"/>
        <v>No</v>
      </c>
      <c r="K1536" s="14">
        <f t="shared" si="115"/>
        <v>0</v>
      </c>
      <c r="L1536" s="14" t="str">
        <f t="shared" si="118"/>
        <v>No</v>
      </c>
      <c r="M1536" s="14" t="str">
        <f t="shared" si="116"/>
        <v>No</v>
      </c>
      <c r="N1536" s="28">
        <v>23.4</v>
      </c>
      <c r="O1536" s="19" t="str" cm="1">
        <f t="array" ref="O1536">_xlfn.IFS(N1536&lt;18.5,"Underweight",N1536&lt;25,"Normalweight",N1536&lt;30,"Overweight",N1536&gt;=30,"Obesity")</f>
        <v>Normalweight</v>
      </c>
      <c r="P1536" s="38" t="s">
        <v>837</v>
      </c>
      <c r="Q1536" s="28">
        <v>23.4</v>
      </c>
      <c r="R1536" s="38">
        <v>4.47</v>
      </c>
      <c r="S1536" s="38" t="s">
        <v>2380</v>
      </c>
      <c r="T1536" s="38" t="s">
        <v>2380</v>
      </c>
      <c r="U1536" s="38" t="s">
        <v>2380</v>
      </c>
      <c r="V1536" s="38">
        <v>0</v>
      </c>
      <c r="W1536" s="38" t="s">
        <v>2380</v>
      </c>
      <c r="X1536" s="38" t="s">
        <v>8393</v>
      </c>
      <c r="Y1536" s="19" t="str">
        <f t="shared" si="119"/>
        <v>Normal</v>
      </c>
    </row>
    <row r="1537" spans="1:25" x14ac:dyDescent="0.35">
      <c r="A1537" s="3" t="s">
        <v>836</v>
      </c>
      <c r="B1537" s="3">
        <v>33.44</v>
      </c>
      <c r="C1537" s="3">
        <v>4.54</v>
      </c>
      <c r="D1537" s="3" t="s">
        <v>2380</v>
      </c>
      <c r="E1537" s="3" t="s">
        <v>2380</v>
      </c>
      <c r="F1537" s="3" t="s">
        <v>2380</v>
      </c>
      <c r="G1537" s="3" t="s">
        <v>2381</v>
      </c>
      <c r="H1537" s="3" t="s">
        <v>2380</v>
      </c>
      <c r="I1537" s="14">
        <v>180</v>
      </c>
      <c r="J1537" s="14" t="str">
        <f t="shared" si="117"/>
        <v>No</v>
      </c>
      <c r="K1537" s="14">
        <f t="shared" si="115"/>
        <v>0</v>
      </c>
      <c r="L1537" s="14" t="str">
        <f t="shared" si="118"/>
        <v>No</v>
      </c>
      <c r="M1537" s="14" t="str">
        <f t="shared" si="116"/>
        <v>No</v>
      </c>
      <c r="N1537" s="28">
        <v>33.44</v>
      </c>
      <c r="O1537" s="19" t="str" cm="1">
        <f t="array" ref="O1537">_xlfn.IFS(N1537&lt;18.5,"Underweight",N1537&lt;25,"Normalweight",N1537&lt;30,"Overweight",N1537&gt;=30,"Obesity")</f>
        <v>Obesity</v>
      </c>
      <c r="P1537" s="38" t="s">
        <v>836</v>
      </c>
      <c r="Q1537" s="28">
        <v>33.44</v>
      </c>
      <c r="R1537" s="38">
        <v>4.54</v>
      </c>
      <c r="S1537" s="38" t="s">
        <v>2380</v>
      </c>
      <c r="T1537" s="38" t="s">
        <v>2380</v>
      </c>
      <c r="U1537" s="38" t="s">
        <v>2380</v>
      </c>
      <c r="V1537" s="38">
        <v>0</v>
      </c>
      <c r="W1537" s="38" t="s">
        <v>2380</v>
      </c>
      <c r="X1537" s="38" t="s">
        <v>8391</v>
      </c>
      <c r="Y1537" s="19" t="str">
        <f t="shared" si="119"/>
        <v>Normal</v>
      </c>
    </row>
    <row r="1538" spans="1:25" x14ac:dyDescent="0.35">
      <c r="A1538" s="3" t="s">
        <v>835</v>
      </c>
      <c r="B1538" s="3">
        <v>21.12</v>
      </c>
      <c r="C1538" s="3">
        <v>4.99</v>
      </c>
      <c r="D1538" s="3" t="s">
        <v>2380</v>
      </c>
      <c r="E1538" s="3" t="s">
        <v>2380</v>
      </c>
      <c r="F1538" s="3" t="s">
        <v>2380</v>
      </c>
      <c r="G1538" s="3">
        <v>1</v>
      </c>
      <c r="H1538" s="3" t="s">
        <v>2380</v>
      </c>
      <c r="I1538" s="14">
        <v>180</v>
      </c>
      <c r="J1538" s="14" t="str">
        <f t="shared" si="117"/>
        <v>No</v>
      </c>
      <c r="K1538" s="14">
        <f t="shared" si="115"/>
        <v>1</v>
      </c>
      <c r="L1538" s="14" t="str">
        <f t="shared" si="118"/>
        <v>No</v>
      </c>
      <c r="M1538" s="14" t="str">
        <f t="shared" si="116"/>
        <v>No</v>
      </c>
      <c r="N1538" s="28">
        <v>21.12</v>
      </c>
      <c r="O1538" s="19" t="str" cm="1">
        <f t="array" ref="O1538">_xlfn.IFS(N1538&lt;18.5,"Underweight",N1538&lt;25,"Normalweight",N1538&lt;30,"Overweight",N1538&gt;=30,"Obesity")</f>
        <v>Normalweight</v>
      </c>
      <c r="P1538" s="38" t="s">
        <v>835</v>
      </c>
      <c r="Q1538" s="28">
        <v>21.12</v>
      </c>
      <c r="R1538" s="38">
        <v>4.99</v>
      </c>
      <c r="S1538" s="38" t="s">
        <v>2380</v>
      </c>
      <c r="T1538" s="38" t="s">
        <v>2380</v>
      </c>
      <c r="U1538" s="38" t="s">
        <v>2380</v>
      </c>
      <c r="V1538" s="38">
        <v>1</v>
      </c>
      <c r="W1538" s="38" t="s">
        <v>2380</v>
      </c>
      <c r="X1538" s="38" t="s">
        <v>8393</v>
      </c>
      <c r="Y1538" s="19" t="str">
        <f t="shared" si="119"/>
        <v>Prediabetes</v>
      </c>
    </row>
    <row r="1539" spans="1:25" x14ac:dyDescent="0.35">
      <c r="A1539" s="3" t="s">
        <v>834</v>
      </c>
      <c r="B1539" s="3">
        <v>18.48</v>
      </c>
      <c r="C1539" s="3">
        <v>10.84</v>
      </c>
      <c r="D1539" s="3" t="s">
        <v>2382</v>
      </c>
      <c r="E1539" s="3" t="s">
        <v>2380</v>
      </c>
      <c r="F1539" s="3" t="s">
        <v>2380</v>
      </c>
      <c r="G1539" s="3">
        <v>2</v>
      </c>
      <c r="H1539" s="3" t="s">
        <v>2380</v>
      </c>
      <c r="I1539" s="14">
        <v>180</v>
      </c>
      <c r="J1539" s="14" t="str">
        <f t="shared" si="117"/>
        <v>No</v>
      </c>
      <c r="K1539" s="14">
        <f t="shared" ref="K1539:K1602" si="120">IF(G1539="No major surgery",0,G1539)</f>
        <v>2</v>
      </c>
      <c r="L1539" s="14" t="str">
        <f t="shared" si="118"/>
        <v>No</v>
      </c>
      <c r="M1539" s="14" t="str">
        <f t="shared" ref="M1539:M1602" si="121">PROPER(D1539)</f>
        <v>Yes</v>
      </c>
      <c r="N1539" s="28">
        <v>18.48</v>
      </c>
      <c r="O1539" s="19" t="str" cm="1">
        <f t="array" ref="O1539">_xlfn.IFS(N1539&lt;18.5,"Underweight",N1539&lt;25,"Normalweight",N1539&lt;30,"Overweight",N1539&gt;=30,"Obesity")</f>
        <v>Underweight</v>
      </c>
      <c r="P1539" s="38" t="s">
        <v>834</v>
      </c>
      <c r="Q1539" s="28">
        <v>18.48</v>
      </c>
      <c r="R1539" s="38">
        <v>10.84</v>
      </c>
      <c r="S1539" s="38" t="s">
        <v>2383</v>
      </c>
      <c r="T1539" s="38" t="s">
        <v>2380</v>
      </c>
      <c r="U1539" s="38" t="s">
        <v>2380</v>
      </c>
      <c r="V1539" s="38">
        <v>2</v>
      </c>
      <c r="W1539" s="38" t="s">
        <v>2380</v>
      </c>
      <c r="X1539" s="38" t="s">
        <v>8394</v>
      </c>
      <c r="Y1539" s="19" t="str">
        <f t="shared" si="119"/>
        <v>Diabetes</v>
      </c>
    </row>
    <row r="1540" spans="1:25" x14ac:dyDescent="0.35">
      <c r="A1540" s="3" t="s">
        <v>833</v>
      </c>
      <c r="B1540" s="3">
        <v>16.815000000000001</v>
      </c>
      <c r="C1540" s="3">
        <v>5.63</v>
      </c>
      <c r="D1540" s="3" t="s">
        <v>2380</v>
      </c>
      <c r="E1540" s="3" t="s">
        <v>2380</v>
      </c>
      <c r="F1540" s="3" t="s">
        <v>2380</v>
      </c>
      <c r="G1540" s="3">
        <v>1</v>
      </c>
      <c r="H1540" s="3" t="s">
        <v>2380</v>
      </c>
      <c r="I1540" s="14">
        <v>180</v>
      </c>
      <c r="J1540" s="14" t="str">
        <f t="shared" ref="J1540:J1603" si="122">IF(H1540="?",INDEX($H$3:$H$2337,MODE($I$3:$I$2337)),H1540)</f>
        <v>No</v>
      </c>
      <c r="K1540" s="14">
        <f t="shared" si="120"/>
        <v>1</v>
      </c>
      <c r="L1540" s="14" t="str">
        <f t="shared" ref="L1540:L1603" si="123">PROPER(J1540)</f>
        <v>No</v>
      </c>
      <c r="M1540" s="14" t="str">
        <f t="shared" si="121"/>
        <v>No</v>
      </c>
      <c r="N1540" s="28">
        <v>16.815000000000001</v>
      </c>
      <c r="O1540" s="19" t="str" cm="1">
        <f t="array" ref="O1540">_xlfn.IFS(N1540&lt;18.5,"Underweight",N1540&lt;25,"Normalweight",N1540&lt;30,"Overweight",N1540&gt;=30,"Obesity")</f>
        <v>Underweight</v>
      </c>
      <c r="P1540" s="38" t="s">
        <v>833</v>
      </c>
      <c r="Q1540" s="28">
        <v>16.815000000000001</v>
      </c>
      <c r="R1540" s="38">
        <v>5.63</v>
      </c>
      <c r="S1540" s="38" t="s">
        <v>2380</v>
      </c>
      <c r="T1540" s="38" t="s">
        <v>2380</v>
      </c>
      <c r="U1540" s="38" t="s">
        <v>2380</v>
      </c>
      <c r="V1540" s="38">
        <v>1</v>
      </c>
      <c r="W1540" s="38" t="s">
        <v>2380</v>
      </c>
      <c r="X1540" s="38" t="s">
        <v>8394</v>
      </c>
      <c r="Y1540" s="19" t="str">
        <f t="shared" ref="Y1540:Y1603" si="124">IF(R1569&lt;=5.7,"Normal",IF(R1540&lt;=6.5,"Prediabetes","Diabetes"))</f>
        <v>Normal</v>
      </c>
    </row>
    <row r="1541" spans="1:25" x14ac:dyDescent="0.35">
      <c r="A1541" s="3" t="s">
        <v>832</v>
      </c>
      <c r="B1541" s="3">
        <v>26.72</v>
      </c>
      <c r="C1541" s="3">
        <v>4.1399999999999997</v>
      </c>
      <c r="D1541" s="3" t="s">
        <v>2380</v>
      </c>
      <c r="E1541" s="3" t="s">
        <v>2380</v>
      </c>
      <c r="F1541" s="3" t="s">
        <v>2380</v>
      </c>
      <c r="G1541" s="3" t="s">
        <v>2381</v>
      </c>
      <c r="H1541" s="3" t="s">
        <v>2380</v>
      </c>
      <c r="I1541" s="14">
        <v>180</v>
      </c>
      <c r="J1541" s="14" t="str">
        <f t="shared" si="122"/>
        <v>No</v>
      </c>
      <c r="K1541" s="14">
        <f t="shared" si="120"/>
        <v>0</v>
      </c>
      <c r="L1541" s="14" t="str">
        <f t="shared" si="123"/>
        <v>No</v>
      </c>
      <c r="M1541" s="14" t="str">
        <f t="shared" si="121"/>
        <v>No</v>
      </c>
      <c r="N1541" s="28">
        <v>26.72</v>
      </c>
      <c r="O1541" s="19" t="str" cm="1">
        <f t="array" ref="O1541">_xlfn.IFS(N1541&lt;18.5,"Underweight",N1541&lt;25,"Normalweight",N1541&lt;30,"Overweight",N1541&gt;=30,"Obesity")</f>
        <v>Overweight</v>
      </c>
      <c r="P1541" s="38" t="s">
        <v>832</v>
      </c>
      <c r="Q1541" s="28">
        <v>26.72</v>
      </c>
      <c r="R1541" s="38">
        <v>4.1399999999999997</v>
      </c>
      <c r="S1541" s="38" t="s">
        <v>2380</v>
      </c>
      <c r="T1541" s="38" t="s">
        <v>2380</v>
      </c>
      <c r="U1541" s="38" t="s">
        <v>2380</v>
      </c>
      <c r="V1541" s="38">
        <v>0</v>
      </c>
      <c r="W1541" s="38" t="s">
        <v>2380</v>
      </c>
      <c r="X1541" s="38" t="s">
        <v>8392</v>
      </c>
      <c r="Y1541" s="19" t="str">
        <f t="shared" si="124"/>
        <v>Prediabetes</v>
      </c>
    </row>
    <row r="1542" spans="1:25" x14ac:dyDescent="0.35">
      <c r="A1542" s="3" t="s">
        <v>831</v>
      </c>
      <c r="B1542" s="3">
        <v>41.42</v>
      </c>
      <c r="C1542" s="3">
        <v>5.17</v>
      </c>
      <c r="D1542" s="3" t="s">
        <v>2380</v>
      </c>
      <c r="E1542" s="3" t="s">
        <v>2380</v>
      </c>
      <c r="F1542" s="3" t="s">
        <v>2383</v>
      </c>
      <c r="G1542" s="3">
        <v>1</v>
      </c>
      <c r="H1542" s="3" t="s">
        <v>2380</v>
      </c>
      <c r="I1542" s="14">
        <v>180</v>
      </c>
      <c r="J1542" s="14" t="str">
        <f t="shared" si="122"/>
        <v>No</v>
      </c>
      <c r="K1542" s="14">
        <f t="shared" si="120"/>
        <v>1</v>
      </c>
      <c r="L1542" s="14" t="str">
        <f t="shared" si="123"/>
        <v>No</v>
      </c>
      <c r="M1542" s="14" t="str">
        <f t="shared" si="121"/>
        <v>No</v>
      </c>
      <c r="N1542" s="28">
        <v>41.42</v>
      </c>
      <c r="O1542" s="19" t="str" cm="1">
        <f t="array" ref="O1542">_xlfn.IFS(N1542&lt;18.5,"Underweight",N1542&lt;25,"Normalweight",N1542&lt;30,"Overweight",N1542&gt;=30,"Obesity")</f>
        <v>Obesity</v>
      </c>
      <c r="P1542" s="38" t="s">
        <v>831</v>
      </c>
      <c r="Q1542" s="28">
        <v>41.42</v>
      </c>
      <c r="R1542" s="38">
        <v>5.17</v>
      </c>
      <c r="S1542" s="38" t="s">
        <v>2380</v>
      </c>
      <c r="T1542" s="38" t="s">
        <v>2380</v>
      </c>
      <c r="U1542" s="38" t="s">
        <v>2383</v>
      </c>
      <c r="V1542" s="38">
        <v>1</v>
      </c>
      <c r="W1542" s="38" t="s">
        <v>2380</v>
      </c>
      <c r="X1542" s="38" t="s">
        <v>8391</v>
      </c>
      <c r="Y1542" s="19" t="str">
        <f t="shared" si="124"/>
        <v>Prediabetes</v>
      </c>
    </row>
    <row r="1543" spans="1:25" x14ac:dyDescent="0.35">
      <c r="A1543" s="3" t="s">
        <v>830</v>
      </c>
      <c r="B1543" s="3">
        <v>20.69</v>
      </c>
      <c r="C1543" s="3">
        <v>6.93</v>
      </c>
      <c r="D1543" s="3" t="s">
        <v>2380</v>
      </c>
      <c r="E1543" s="3" t="s">
        <v>2380</v>
      </c>
      <c r="F1543" s="3" t="s">
        <v>2380</v>
      </c>
      <c r="G1543" s="3">
        <v>2</v>
      </c>
      <c r="H1543" s="3" t="s">
        <v>2380</v>
      </c>
      <c r="I1543" s="14">
        <v>180</v>
      </c>
      <c r="J1543" s="14" t="str">
        <f t="shared" si="122"/>
        <v>No</v>
      </c>
      <c r="K1543" s="14">
        <f t="shared" si="120"/>
        <v>2</v>
      </c>
      <c r="L1543" s="14" t="str">
        <f t="shared" si="123"/>
        <v>No</v>
      </c>
      <c r="M1543" s="14" t="str">
        <f t="shared" si="121"/>
        <v>No</v>
      </c>
      <c r="N1543" s="28">
        <v>20.69</v>
      </c>
      <c r="O1543" s="19" t="str" cm="1">
        <f t="array" ref="O1543">_xlfn.IFS(N1543&lt;18.5,"Underweight",N1543&lt;25,"Normalweight",N1543&lt;30,"Overweight",N1543&gt;=30,"Obesity")</f>
        <v>Normalweight</v>
      </c>
      <c r="P1543" s="38" t="s">
        <v>830</v>
      </c>
      <c r="Q1543" s="28">
        <v>20.69</v>
      </c>
      <c r="R1543" s="38">
        <v>6.93</v>
      </c>
      <c r="S1543" s="38" t="s">
        <v>2380</v>
      </c>
      <c r="T1543" s="38" t="s">
        <v>2380</v>
      </c>
      <c r="U1543" s="38" t="s">
        <v>2380</v>
      </c>
      <c r="V1543" s="38">
        <v>2</v>
      </c>
      <c r="W1543" s="38" t="s">
        <v>2380</v>
      </c>
      <c r="X1543" s="38" t="s">
        <v>8393</v>
      </c>
      <c r="Y1543" s="19" t="str">
        <f t="shared" si="124"/>
        <v>Normal</v>
      </c>
    </row>
    <row r="1544" spans="1:25" x14ac:dyDescent="0.35">
      <c r="A1544" s="3" t="s">
        <v>829</v>
      </c>
      <c r="B1544" s="3">
        <v>41.23</v>
      </c>
      <c r="C1544" s="3">
        <v>4.24</v>
      </c>
      <c r="D1544" s="3" t="s">
        <v>2380</v>
      </c>
      <c r="E1544" s="3" t="s">
        <v>2380</v>
      </c>
      <c r="F1544" s="3" t="s">
        <v>2380</v>
      </c>
      <c r="G1544" s="3" t="s">
        <v>2381</v>
      </c>
      <c r="H1544" s="3" t="s">
        <v>2380</v>
      </c>
      <c r="I1544" s="14">
        <v>180</v>
      </c>
      <c r="J1544" s="14" t="str">
        <f t="shared" si="122"/>
        <v>No</v>
      </c>
      <c r="K1544" s="14">
        <f t="shared" si="120"/>
        <v>0</v>
      </c>
      <c r="L1544" s="14" t="str">
        <f t="shared" si="123"/>
        <v>No</v>
      </c>
      <c r="M1544" s="14" t="str">
        <f t="shared" si="121"/>
        <v>No</v>
      </c>
      <c r="N1544" s="28">
        <v>41.23</v>
      </c>
      <c r="O1544" s="19" t="str" cm="1">
        <f t="array" ref="O1544">_xlfn.IFS(N1544&lt;18.5,"Underweight",N1544&lt;25,"Normalweight",N1544&lt;30,"Overweight",N1544&gt;=30,"Obesity")</f>
        <v>Obesity</v>
      </c>
      <c r="P1544" s="38" t="s">
        <v>829</v>
      </c>
      <c r="Q1544" s="28">
        <v>41.23</v>
      </c>
      <c r="R1544" s="38">
        <v>4.24</v>
      </c>
      <c r="S1544" s="38" t="s">
        <v>2380</v>
      </c>
      <c r="T1544" s="38" t="s">
        <v>2380</v>
      </c>
      <c r="U1544" s="38" t="s">
        <v>2380</v>
      </c>
      <c r="V1544" s="38">
        <v>0</v>
      </c>
      <c r="W1544" s="38" t="s">
        <v>2380</v>
      </c>
      <c r="X1544" s="38" t="s">
        <v>8391</v>
      </c>
      <c r="Y1544" s="19" t="str">
        <f t="shared" si="124"/>
        <v>Normal</v>
      </c>
    </row>
    <row r="1545" spans="1:25" x14ac:dyDescent="0.35">
      <c r="A1545" s="3" t="s">
        <v>828</v>
      </c>
      <c r="B1545" s="3">
        <v>29.9</v>
      </c>
      <c r="C1545" s="3">
        <v>5.91</v>
      </c>
      <c r="D1545" s="3" t="s">
        <v>2380</v>
      </c>
      <c r="E1545" s="3" t="s">
        <v>2380</v>
      </c>
      <c r="F1545" s="3" t="s">
        <v>2380</v>
      </c>
      <c r="G1545" s="3" t="s">
        <v>2381</v>
      </c>
      <c r="H1545" s="3" t="s">
        <v>2380</v>
      </c>
      <c r="I1545" s="14">
        <v>180</v>
      </c>
      <c r="J1545" s="14" t="str">
        <f t="shared" si="122"/>
        <v>No</v>
      </c>
      <c r="K1545" s="14">
        <f t="shared" si="120"/>
        <v>0</v>
      </c>
      <c r="L1545" s="14" t="str">
        <f t="shared" si="123"/>
        <v>No</v>
      </c>
      <c r="M1545" s="14" t="str">
        <f t="shared" si="121"/>
        <v>No</v>
      </c>
      <c r="N1545" s="28">
        <v>29.9</v>
      </c>
      <c r="O1545" s="19" t="str" cm="1">
        <f t="array" ref="O1545">_xlfn.IFS(N1545&lt;18.5,"Underweight",N1545&lt;25,"Normalweight",N1545&lt;30,"Overweight",N1545&gt;=30,"Obesity")</f>
        <v>Overweight</v>
      </c>
      <c r="P1545" s="38" t="s">
        <v>828</v>
      </c>
      <c r="Q1545" s="28">
        <v>29.9</v>
      </c>
      <c r="R1545" s="38">
        <v>5.91</v>
      </c>
      <c r="S1545" s="38" t="s">
        <v>2380</v>
      </c>
      <c r="T1545" s="38" t="s">
        <v>2380</v>
      </c>
      <c r="U1545" s="38" t="s">
        <v>2380</v>
      </c>
      <c r="V1545" s="38">
        <v>0</v>
      </c>
      <c r="W1545" s="38" t="s">
        <v>2380</v>
      </c>
      <c r="X1545" s="38" t="s">
        <v>8392</v>
      </c>
      <c r="Y1545" s="19" t="str">
        <f t="shared" si="124"/>
        <v>Normal</v>
      </c>
    </row>
    <row r="1546" spans="1:25" x14ac:dyDescent="0.35">
      <c r="A1546" s="3" t="s">
        <v>827</v>
      </c>
      <c r="B1546" s="3">
        <v>34.104999999999997</v>
      </c>
      <c r="C1546" s="3">
        <v>5.93</v>
      </c>
      <c r="D1546" s="3" t="s">
        <v>2380</v>
      </c>
      <c r="E1546" s="3" t="s">
        <v>2380</v>
      </c>
      <c r="F1546" s="3" t="s">
        <v>2380</v>
      </c>
      <c r="G1546" s="3" t="s">
        <v>2381</v>
      </c>
      <c r="H1546" s="3" t="s">
        <v>2380</v>
      </c>
      <c r="I1546" s="14">
        <v>180</v>
      </c>
      <c r="J1546" s="14" t="str">
        <f t="shared" si="122"/>
        <v>No</v>
      </c>
      <c r="K1546" s="14">
        <f t="shared" si="120"/>
        <v>0</v>
      </c>
      <c r="L1546" s="14" t="str">
        <f t="shared" si="123"/>
        <v>No</v>
      </c>
      <c r="M1546" s="14" t="str">
        <f t="shared" si="121"/>
        <v>No</v>
      </c>
      <c r="N1546" s="28">
        <v>34.104999999999997</v>
      </c>
      <c r="O1546" s="19" t="str" cm="1">
        <f t="array" ref="O1546">_xlfn.IFS(N1546&lt;18.5,"Underweight",N1546&lt;25,"Normalweight",N1546&lt;30,"Overweight",N1546&gt;=30,"Obesity")</f>
        <v>Obesity</v>
      </c>
      <c r="P1546" s="38" t="s">
        <v>827</v>
      </c>
      <c r="Q1546" s="28">
        <v>34.104999999999997</v>
      </c>
      <c r="R1546" s="38">
        <v>5.93</v>
      </c>
      <c r="S1546" s="38" t="s">
        <v>2380</v>
      </c>
      <c r="T1546" s="38" t="s">
        <v>2380</v>
      </c>
      <c r="U1546" s="38" t="s">
        <v>2380</v>
      </c>
      <c r="V1546" s="38">
        <v>0</v>
      </c>
      <c r="W1546" s="38" t="s">
        <v>2380</v>
      </c>
      <c r="X1546" s="38" t="s">
        <v>8391</v>
      </c>
      <c r="Y1546" s="19" t="str">
        <f t="shared" si="124"/>
        <v>Normal</v>
      </c>
    </row>
    <row r="1547" spans="1:25" x14ac:dyDescent="0.35">
      <c r="A1547" s="3" t="s">
        <v>826</v>
      </c>
      <c r="B1547" s="3">
        <v>24.97</v>
      </c>
      <c r="C1547" s="3">
        <v>5.66</v>
      </c>
      <c r="D1547" s="3" t="s">
        <v>2380</v>
      </c>
      <c r="E1547" s="3" t="s">
        <v>2380</v>
      </c>
      <c r="F1547" s="3" t="s">
        <v>2380</v>
      </c>
      <c r="G1547" s="3" t="s">
        <v>2381</v>
      </c>
      <c r="H1547" s="3" t="s">
        <v>2380</v>
      </c>
      <c r="I1547" s="14">
        <v>180</v>
      </c>
      <c r="J1547" s="14" t="str">
        <f t="shared" si="122"/>
        <v>No</v>
      </c>
      <c r="K1547" s="14">
        <f t="shared" si="120"/>
        <v>0</v>
      </c>
      <c r="L1547" s="14" t="str">
        <f t="shared" si="123"/>
        <v>No</v>
      </c>
      <c r="M1547" s="14" t="str">
        <f t="shared" si="121"/>
        <v>No</v>
      </c>
      <c r="N1547" s="28">
        <v>24.97</v>
      </c>
      <c r="O1547" s="19" t="str" cm="1">
        <f t="array" ref="O1547">_xlfn.IFS(N1547&lt;18.5,"Underweight",N1547&lt;25,"Normalweight",N1547&lt;30,"Overweight",N1547&gt;=30,"Obesity")</f>
        <v>Normalweight</v>
      </c>
      <c r="P1547" s="38" t="s">
        <v>826</v>
      </c>
      <c r="Q1547" s="28">
        <v>24.97</v>
      </c>
      <c r="R1547" s="38">
        <v>5.66</v>
      </c>
      <c r="S1547" s="38" t="s">
        <v>2380</v>
      </c>
      <c r="T1547" s="38" t="s">
        <v>2380</v>
      </c>
      <c r="U1547" s="38" t="s">
        <v>2380</v>
      </c>
      <c r="V1547" s="38">
        <v>0</v>
      </c>
      <c r="W1547" s="38" t="s">
        <v>2380</v>
      </c>
      <c r="X1547" s="38" t="s">
        <v>8393</v>
      </c>
      <c r="Y1547" s="19" t="str">
        <f t="shared" si="124"/>
        <v>Prediabetes</v>
      </c>
    </row>
    <row r="1548" spans="1:25" x14ac:dyDescent="0.35">
      <c r="A1548" s="3" t="s">
        <v>825</v>
      </c>
      <c r="B1548" s="3">
        <v>34.799999999999997</v>
      </c>
      <c r="C1548" s="3">
        <v>4.1900000000000004</v>
      </c>
      <c r="D1548" s="3" t="s">
        <v>2380</v>
      </c>
      <c r="E1548" s="3" t="s">
        <v>2380</v>
      </c>
      <c r="F1548" s="3" t="s">
        <v>2380</v>
      </c>
      <c r="G1548" s="3">
        <v>1</v>
      </c>
      <c r="H1548" s="3" t="s">
        <v>2380</v>
      </c>
      <c r="I1548" s="14">
        <v>180</v>
      </c>
      <c r="J1548" s="14" t="str">
        <f t="shared" si="122"/>
        <v>No</v>
      </c>
      <c r="K1548" s="14">
        <f t="shared" si="120"/>
        <v>1</v>
      </c>
      <c r="L1548" s="14" t="str">
        <f t="shared" si="123"/>
        <v>No</v>
      </c>
      <c r="M1548" s="14" t="str">
        <f t="shared" si="121"/>
        <v>No</v>
      </c>
      <c r="N1548" s="28">
        <v>34.799999999999997</v>
      </c>
      <c r="O1548" s="19" t="str" cm="1">
        <f t="array" ref="O1548">_xlfn.IFS(N1548&lt;18.5,"Underweight",N1548&lt;25,"Normalweight",N1548&lt;30,"Overweight",N1548&gt;=30,"Obesity")</f>
        <v>Obesity</v>
      </c>
      <c r="P1548" s="38" t="s">
        <v>825</v>
      </c>
      <c r="Q1548" s="28">
        <v>34.799999999999997</v>
      </c>
      <c r="R1548" s="38">
        <v>4.1900000000000004</v>
      </c>
      <c r="S1548" s="38" t="s">
        <v>2380</v>
      </c>
      <c r="T1548" s="38" t="s">
        <v>2380</v>
      </c>
      <c r="U1548" s="38" t="s">
        <v>2380</v>
      </c>
      <c r="V1548" s="38">
        <v>1</v>
      </c>
      <c r="W1548" s="38" t="s">
        <v>2380</v>
      </c>
      <c r="X1548" s="38" t="s">
        <v>8391</v>
      </c>
      <c r="Y1548" s="19" t="str">
        <f t="shared" si="124"/>
        <v>Normal</v>
      </c>
    </row>
    <row r="1549" spans="1:25" x14ac:dyDescent="0.35">
      <c r="A1549" s="3" t="s">
        <v>824</v>
      </c>
      <c r="B1549" s="3">
        <v>32.965000000000003</v>
      </c>
      <c r="C1549" s="3">
        <v>9.2100000000000009</v>
      </c>
      <c r="D1549" s="3" t="s">
        <v>2382</v>
      </c>
      <c r="E1549" s="3" t="s">
        <v>2380</v>
      </c>
      <c r="F1549" s="3" t="s">
        <v>2380</v>
      </c>
      <c r="G1549" s="3" t="s">
        <v>2381</v>
      </c>
      <c r="H1549" s="3" t="s">
        <v>2380</v>
      </c>
      <c r="I1549" s="14">
        <v>180</v>
      </c>
      <c r="J1549" s="14" t="str">
        <f t="shared" si="122"/>
        <v>No</v>
      </c>
      <c r="K1549" s="14">
        <f t="shared" si="120"/>
        <v>0</v>
      </c>
      <c r="L1549" s="14" t="str">
        <f t="shared" si="123"/>
        <v>No</v>
      </c>
      <c r="M1549" s="14" t="str">
        <f t="shared" si="121"/>
        <v>Yes</v>
      </c>
      <c r="N1549" s="28">
        <v>32.965000000000003</v>
      </c>
      <c r="O1549" s="19" t="str" cm="1">
        <f t="array" ref="O1549">_xlfn.IFS(N1549&lt;18.5,"Underweight",N1549&lt;25,"Normalweight",N1549&lt;30,"Overweight",N1549&gt;=30,"Obesity")</f>
        <v>Obesity</v>
      </c>
      <c r="P1549" s="38" t="s">
        <v>824</v>
      </c>
      <c r="Q1549" s="28">
        <v>32.965000000000003</v>
      </c>
      <c r="R1549" s="38">
        <v>9.2100000000000009</v>
      </c>
      <c r="S1549" s="38" t="s">
        <v>2383</v>
      </c>
      <c r="T1549" s="38" t="s">
        <v>2380</v>
      </c>
      <c r="U1549" s="38" t="s">
        <v>2380</v>
      </c>
      <c r="V1549" s="38">
        <v>0</v>
      </c>
      <c r="W1549" s="38" t="s">
        <v>2380</v>
      </c>
      <c r="X1549" s="38" t="s">
        <v>8391</v>
      </c>
      <c r="Y1549" s="19" t="str">
        <f t="shared" si="124"/>
        <v>Normal</v>
      </c>
    </row>
    <row r="1550" spans="1:25" x14ac:dyDescent="0.35">
      <c r="A1550" s="3" t="s">
        <v>823</v>
      </c>
      <c r="B1550" s="3">
        <v>27.265000000000001</v>
      </c>
      <c r="C1550" s="3">
        <v>5.51</v>
      </c>
      <c r="D1550" s="3" t="s">
        <v>2380</v>
      </c>
      <c r="E1550" s="3" t="s">
        <v>2380</v>
      </c>
      <c r="F1550" s="3" t="s">
        <v>2380</v>
      </c>
      <c r="G1550" s="3">
        <v>1</v>
      </c>
      <c r="H1550" s="3" t="s">
        <v>2380</v>
      </c>
      <c r="I1550" s="14">
        <v>180</v>
      </c>
      <c r="J1550" s="14" t="str">
        <f t="shared" si="122"/>
        <v>No</v>
      </c>
      <c r="K1550" s="14">
        <f t="shared" si="120"/>
        <v>1</v>
      </c>
      <c r="L1550" s="14" t="str">
        <f t="shared" si="123"/>
        <v>No</v>
      </c>
      <c r="M1550" s="14" t="str">
        <f t="shared" si="121"/>
        <v>No</v>
      </c>
      <c r="N1550" s="28">
        <v>27.265000000000001</v>
      </c>
      <c r="O1550" s="19" t="str" cm="1">
        <f t="array" ref="O1550">_xlfn.IFS(N1550&lt;18.5,"Underweight",N1550&lt;25,"Normalweight",N1550&lt;30,"Overweight",N1550&gt;=30,"Obesity")</f>
        <v>Overweight</v>
      </c>
      <c r="P1550" s="38" t="s">
        <v>823</v>
      </c>
      <c r="Q1550" s="28">
        <v>27.265000000000001</v>
      </c>
      <c r="R1550" s="38">
        <v>5.51</v>
      </c>
      <c r="S1550" s="38" t="s">
        <v>2380</v>
      </c>
      <c r="T1550" s="38" t="s">
        <v>2380</v>
      </c>
      <c r="U1550" s="38" t="s">
        <v>2380</v>
      </c>
      <c r="V1550" s="38">
        <v>1</v>
      </c>
      <c r="W1550" s="38" t="s">
        <v>2380</v>
      </c>
      <c r="X1550" s="38" t="s">
        <v>8392</v>
      </c>
      <c r="Y1550" s="19" t="str">
        <f t="shared" si="124"/>
        <v>Prediabetes</v>
      </c>
    </row>
    <row r="1551" spans="1:25" x14ac:dyDescent="0.35">
      <c r="A1551" s="3" t="s">
        <v>822</v>
      </c>
      <c r="B1551" s="3">
        <v>17.059999999999999</v>
      </c>
      <c r="C1551" s="3">
        <v>8.5</v>
      </c>
      <c r="D1551" s="3" t="s">
        <v>2380</v>
      </c>
      <c r="E1551" s="3" t="s">
        <v>2380</v>
      </c>
      <c r="F1551" s="3" t="s">
        <v>2380</v>
      </c>
      <c r="G1551" s="3" t="s">
        <v>2381</v>
      </c>
      <c r="H1551" s="3" t="s">
        <v>2380</v>
      </c>
      <c r="I1551" s="14">
        <v>180</v>
      </c>
      <c r="J1551" s="14" t="str">
        <f t="shared" si="122"/>
        <v>No</v>
      </c>
      <c r="K1551" s="14">
        <f t="shared" si="120"/>
        <v>0</v>
      </c>
      <c r="L1551" s="14" t="str">
        <f t="shared" si="123"/>
        <v>No</v>
      </c>
      <c r="M1551" s="14" t="str">
        <f t="shared" si="121"/>
        <v>No</v>
      </c>
      <c r="N1551" s="28">
        <v>17.059999999999999</v>
      </c>
      <c r="O1551" s="19" t="str" cm="1">
        <f t="array" ref="O1551">_xlfn.IFS(N1551&lt;18.5,"Underweight",N1551&lt;25,"Normalweight",N1551&lt;30,"Overweight",N1551&gt;=30,"Obesity")</f>
        <v>Underweight</v>
      </c>
      <c r="P1551" s="38" t="s">
        <v>822</v>
      </c>
      <c r="Q1551" s="28">
        <v>17.059999999999999</v>
      </c>
      <c r="R1551" s="38">
        <v>8.5</v>
      </c>
      <c r="S1551" s="38" t="s">
        <v>2380</v>
      </c>
      <c r="T1551" s="38" t="s">
        <v>2380</v>
      </c>
      <c r="U1551" s="38" t="s">
        <v>2380</v>
      </c>
      <c r="V1551" s="38">
        <v>0</v>
      </c>
      <c r="W1551" s="38" t="s">
        <v>2380</v>
      </c>
      <c r="X1551" s="38" t="s">
        <v>8394</v>
      </c>
      <c r="Y1551" s="19" t="str">
        <f t="shared" si="124"/>
        <v>Diabetes</v>
      </c>
    </row>
    <row r="1552" spans="1:25" x14ac:dyDescent="0.35">
      <c r="A1552" s="3" t="s">
        <v>821</v>
      </c>
      <c r="B1552" s="3">
        <v>36.29</v>
      </c>
      <c r="C1552" s="3">
        <v>6.23</v>
      </c>
      <c r="D1552" s="3" t="s">
        <v>2380</v>
      </c>
      <c r="E1552" s="3" t="s">
        <v>2380</v>
      </c>
      <c r="F1552" s="3" t="s">
        <v>2380</v>
      </c>
      <c r="G1552" s="3" t="s">
        <v>2381</v>
      </c>
      <c r="H1552" s="3" t="s">
        <v>2380</v>
      </c>
      <c r="I1552" s="14">
        <v>180</v>
      </c>
      <c r="J1552" s="14" t="str">
        <f t="shared" si="122"/>
        <v>No</v>
      </c>
      <c r="K1552" s="14">
        <f t="shared" si="120"/>
        <v>0</v>
      </c>
      <c r="L1552" s="14" t="str">
        <f t="shared" si="123"/>
        <v>No</v>
      </c>
      <c r="M1552" s="14" t="str">
        <f t="shared" si="121"/>
        <v>No</v>
      </c>
      <c r="N1552" s="28">
        <v>36.29</v>
      </c>
      <c r="O1552" s="19" t="str" cm="1">
        <f t="array" ref="O1552">_xlfn.IFS(N1552&lt;18.5,"Underweight",N1552&lt;25,"Normalweight",N1552&lt;30,"Overweight",N1552&gt;=30,"Obesity")</f>
        <v>Obesity</v>
      </c>
      <c r="P1552" s="38" t="s">
        <v>821</v>
      </c>
      <c r="Q1552" s="28">
        <v>36.29</v>
      </c>
      <c r="R1552" s="38">
        <v>6.23</v>
      </c>
      <c r="S1552" s="38" t="s">
        <v>2380</v>
      </c>
      <c r="T1552" s="38" t="s">
        <v>2380</v>
      </c>
      <c r="U1552" s="38" t="s">
        <v>2380</v>
      </c>
      <c r="V1552" s="38">
        <v>0</v>
      </c>
      <c r="W1552" s="38" t="s">
        <v>2380</v>
      </c>
      <c r="X1552" s="38" t="s">
        <v>8391</v>
      </c>
      <c r="Y1552" s="19" t="str">
        <f t="shared" si="124"/>
        <v>Normal</v>
      </c>
    </row>
    <row r="1553" spans="1:25" x14ac:dyDescent="0.35">
      <c r="A1553" s="3" t="s">
        <v>820</v>
      </c>
      <c r="B1553" s="3">
        <v>28.594999999999999</v>
      </c>
      <c r="C1553" s="3">
        <v>8.5299999999999994</v>
      </c>
      <c r="D1553" s="3" t="s">
        <v>2382</v>
      </c>
      <c r="E1553" s="3" t="s">
        <v>2380</v>
      </c>
      <c r="F1553" s="3" t="s">
        <v>2380</v>
      </c>
      <c r="G1553" s="3">
        <v>1</v>
      </c>
      <c r="H1553" s="3" t="s">
        <v>2380</v>
      </c>
      <c r="I1553" s="14">
        <v>180</v>
      </c>
      <c r="J1553" s="14" t="str">
        <f t="shared" si="122"/>
        <v>No</v>
      </c>
      <c r="K1553" s="14">
        <f t="shared" si="120"/>
        <v>1</v>
      </c>
      <c r="L1553" s="14" t="str">
        <f t="shared" si="123"/>
        <v>No</v>
      </c>
      <c r="M1553" s="14" t="str">
        <f t="shared" si="121"/>
        <v>Yes</v>
      </c>
      <c r="N1553" s="28">
        <v>28.594999999999999</v>
      </c>
      <c r="O1553" s="19" t="str" cm="1">
        <f t="array" ref="O1553">_xlfn.IFS(N1553&lt;18.5,"Underweight",N1553&lt;25,"Normalweight",N1553&lt;30,"Overweight",N1553&gt;=30,"Obesity")</f>
        <v>Overweight</v>
      </c>
      <c r="P1553" s="38" t="s">
        <v>820</v>
      </c>
      <c r="Q1553" s="28">
        <v>28.594999999999999</v>
      </c>
      <c r="R1553" s="38">
        <v>8.5299999999999994</v>
      </c>
      <c r="S1553" s="38" t="s">
        <v>2383</v>
      </c>
      <c r="T1553" s="38" t="s">
        <v>2380</v>
      </c>
      <c r="U1553" s="38" t="s">
        <v>2380</v>
      </c>
      <c r="V1553" s="38">
        <v>1</v>
      </c>
      <c r="W1553" s="38" t="s">
        <v>2380</v>
      </c>
      <c r="X1553" s="38" t="s">
        <v>8392</v>
      </c>
      <c r="Y1553" s="19" t="str">
        <f t="shared" si="124"/>
        <v>Normal</v>
      </c>
    </row>
    <row r="1554" spans="1:25" x14ac:dyDescent="0.35">
      <c r="A1554" s="3" t="s">
        <v>819</v>
      </c>
      <c r="B1554" s="3">
        <v>17.8</v>
      </c>
      <c r="C1554" s="3">
        <v>5.75</v>
      </c>
      <c r="D1554" s="3" t="s">
        <v>2382</v>
      </c>
      <c r="E1554" s="3" t="s">
        <v>2380</v>
      </c>
      <c r="F1554" s="3" t="s">
        <v>2383</v>
      </c>
      <c r="G1554" s="3">
        <v>1</v>
      </c>
      <c r="H1554" s="3" t="s">
        <v>2380</v>
      </c>
      <c r="I1554" s="14">
        <v>180</v>
      </c>
      <c r="J1554" s="14" t="str">
        <f t="shared" si="122"/>
        <v>No</v>
      </c>
      <c r="K1554" s="14">
        <f t="shared" si="120"/>
        <v>1</v>
      </c>
      <c r="L1554" s="14" t="str">
        <f t="shared" si="123"/>
        <v>No</v>
      </c>
      <c r="M1554" s="14" t="str">
        <f t="shared" si="121"/>
        <v>Yes</v>
      </c>
      <c r="N1554" s="28">
        <v>17.8</v>
      </c>
      <c r="O1554" s="19" t="str" cm="1">
        <f t="array" ref="O1554">_xlfn.IFS(N1554&lt;18.5,"Underweight",N1554&lt;25,"Normalweight",N1554&lt;30,"Overweight",N1554&gt;=30,"Obesity")</f>
        <v>Underweight</v>
      </c>
      <c r="P1554" s="38" t="s">
        <v>819</v>
      </c>
      <c r="Q1554" s="28">
        <v>17.8</v>
      </c>
      <c r="R1554" s="38">
        <v>5.75</v>
      </c>
      <c r="S1554" s="38" t="s">
        <v>2383</v>
      </c>
      <c r="T1554" s="38" t="s">
        <v>2380</v>
      </c>
      <c r="U1554" s="38" t="s">
        <v>2383</v>
      </c>
      <c r="V1554" s="38">
        <v>1</v>
      </c>
      <c r="W1554" s="38" t="s">
        <v>2380</v>
      </c>
      <c r="X1554" s="38" t="s">
        <v>8394</v>
      </c>
      <c r="Y1554" s="19" t="str">
        <f t="shared" si="124"/>
        <v>Normal</v>
      </c>
    </row>
    <row r="1555" spans="1:25" x14ac:dyDescent="0.35">
      <c r="A1555" s="3" t="s">
        <v>818</v>
      </c>
      <c r="B1555" s="3">
        <v>21.4</v>
      </c>
      <c r="C1555" s="3">
        <v>5.6</v>
      </c>
      <c r="D1555" s="3" t="s">
        <v>2380</v>
      </c>
      <c r="E1555" s="3" t="s">
        <v>2380</v>
      </c>
      <c r="F1555" s="3" t="s">
        <v>2380</v>
      </c>
      <c r="G1555" s="3" t="s">
        <v>2381</v>
      </c>
      <c r="H1555" s="3" t="s">
        <v>2380</v>
      </c>
      <c r="I1555" s="14">
        <v>180</v>
      </c>
      <c r="J1555" s="14" t="str">
        <f t="shared" si="122"/>
        <v>No</v>
      </c>
      <c r="K1555" s="14">
        <f t="shared" si="120"/>
        <v>0</v>
      </c>
      <c r="L1555" s="14" t="str">
        <f t="shared" si="123"/>
        <v>No</v>
      </c>
      <c r="M1555" s="14" t="str">
        <f t="shared" si="121"/>
        <v>No</v>
      </c>
      <c r="N1555" s="28">
        <v>21.4</v>
      </c>
      <c r="O1555" s="19" t="str" cm="1">
        <f t="array" ref="O1555">_xlfn.IFS(N1555&lt;18.5,"Underweight",N1555&lt;25,"Normalweight",N1555&lt;30,"Overweight",N1555&gt;=30,"Obesity")</f>
        <v>Normalweight</v>
      </c>
      <c r="P1555" s="38" t="s">
        <v>818</v>
      </c>
      <c r="Q1555" s="28">
        <v>21.4</v>
      </c>
      <c r="R1555" s="38">
        <v>5.6</v>
      </c>
      <c r="S1555" s="38" t="s">
        <v>2380</v>
      </c>
      <c r="T1555" s="38" t="s">
        <v>2380</v>
      </c>
      <c r="U1555" s="38" t="s">
        <v>2380</v>
      </c>
      <c r="V1555" s="38">
        <v>0</v>
      </c>
      <c r="W1555" s="38" t="s">
        <v>2380</v>
      </c>
      <c r="X1555" s="38" t="s">
        <v>8393</v>
      </c>
      <c r="Y1555" s="19" t="str">
        <f t="shared" si="124"/>
        <v>Normal</v>
      </c>
    </row>
    <row r="1556" spans="1:25" x14ac:dyDescent="0.35">
      <c r="A1556" s="3" t="s">
        <v>817</v>
      </c>
      <c r="B1556" s="3">
        <v>23.01</v>
      </c>
      <c r="C1556" s="3">
        <v>4.68</v>
      </c>
      <c r="D1556" s="3" t="s">
        <v>2380</v>
      </c>
      <c r="E1556" s="3" t="s">
        <v>2380</v>
      </c>
      <c r="F1556" s="3" t="s">
        <v>2380</v>
      </c>
      <c r="G1556" s="3" t="s">
        <v>2381</v>
      </c>
      <c r="H1556" s="3" t="s">
        <v>2380</v>
      </c>
      <c r="I1556" s="14">
        <v>180</v>
      </c>
      <c r="J1556" s="14" t="str">
        <f t="shared" si="122"/>
        <v>No</v>
      </c>
      <c r="K1556" s="14">
        <f t="shared" si="120"/>
        <v>0</v>
      </c>
      <c r="L1556" s="14" t="str">
        <f t="shared" si="123"/>
        <v>No</v>
      </c>
      <c r="M1556" s="14" t="str">
        <f t="shared" si="121"/>
        <v>No</v>
      </c>
      <c r="N1556" s="28">
        <v>23.01</v>
      </c>
      <c r="O1556" s="19" t="str" cm="1">
        <f t="array" ref="O1556">_xlfn.IFS(N1556&lt;18.5,"Underweight",N1556&lt;25,"Normalweight",N1556&lt;30,"Overweight",N1556&gt;=30,"Obesity")</f>
        <v>Normalweight</v>
      </c>
      <c r="P1556" s="38" t="s">
        <v>817</v>
      </c>
      <c r="Q1556" s="28">
        <v>23.01</v>
      </c>
      <c r="R1556" s="38">
        <v>4.68</v>
      </c>
      <c r="S1556" s="38" t="s">
        <v>2380</v>
      </c>
      <c r="T1556" s="38" t="s">
        <v>2380</v>
      </c>
      <c r="U1556" s="38" t="s">
        <v>2380</v>
      </c>
      <c r="V1556" s="38">
        <v>0</v>
      </c>
      <c r="W1556" s="38" t="s">
        <v>2380</v>
      </c>
      <c r="X1556" s="38" t="s">
        <v>8393</v>
      </c>
      <c r="Y1556" s="19" t="str">
        <f t="shared" si="124"/>
        <v>Prediabetes</v>
      </c>
    </row>
    <row r="1557" spans="1:25" x14ac:dyDescent="0.35">
      <c r="A1557" s="3" t="s">
        <v>816</v>
      </c>
      <c r="B1557" s="3">
        <v>19.86</v>
      </c>
      <c r="C1557" s="3">
        <v>5.62</v>
      </c>
      <c r="D1557" s="3" t="s">
        <v>2382</v>
      </c>
      <c r="E1557" s="3" t="s">
        <v>2380</v>
      </c>
      <c r="F1557" s="3" t="s">
        <v>2380</v>
      </c>
      <c r="G1557" s="3" t="s">
        <v>2381</v>
      </c>
      <c r="H1557" s="3" t="s">
        <v>2380</v>
      </c>
      <c r="I1557" s="14">
        <v>180</v>
      </c>
      <c r="J1557" s="14" t="str">
        <f t="shared" si="122"/>
        <v>No</v>
      </c>
      <c r="K1557" s="14">
        <f t="shared" si="120"/>
        <v>0</v>
      </c>
      <c r="L1557" s="14" t="str">
        <f t="shared" si="123"/>
        <v>No</v>
      </c>
      <c r="M1557" s="14" t="str">
        <f t="shared" si="121"/>
        <v>Yes</v>
      </c>
      <c r="N1557" s="28">
        <v>19.86</v>
      </c>
      <c r="O1557" s="19" t="str" cm="1">
        <f t="array" ref="O1557">_xlfn.IFS(N1557&lt;18.5,"Underweight",N1557&lt;25,"Normalweight",N1557&lt;30,"Overweight",N1557&gt;=30,"Obesity")</f>
        <v>Normalweight</v>
      </c>
      <c r="P1557" s="38" t="s">
        <v>816</v>
      </c>
      <c r="Q1557" s="28">
        <v>19.86</v>
      </c>
      <c r="R1557" s="38">
        <v>5.62</v>
      </c>
      <c r="S1557" s="38" t="s">
        <v>2383</v>
      </c>
      <c r="T1557" s="38" t="s">
        <v>2380</v>
      </c>
      <c r="U1557" s="38" t="s">
        <v>2380</v>
      </c>
      <c r="V1557" s="38">
        <v>0</v>
      </c>
      <c r="W1557" s="38" t="s">
        <v>2380</v>
      </c>
      <c r="X1557" s="38" t="s">
        <v>8393</v>
      </c>
      <c r="Y1557" s="19" t="str">
        <f t="shared" si="124"/>
        <v>Normal</v>
      </c>
    </row>
    <row r="1558" spans="1:25" x14ac:dyDescent="0.35">
      <c r="A1558" s="3" t="s">
        <v>815</v>
      </c>
      <c r="B1558" s="3">
        <v>33.58</v>
      </c>
      <c r="C1558" s="3">
        <v>5.08</v>
      </c>
      <c r="D1558" s="3" t="s">
        <v>2380</v>
      </c>
      <c r="E1558" s="3" t="s">
        <v>2380</v>
      </c>
      <c r="F1558" s="3" t="s">
        <v>2380</v>
      </c>
      <c r="G1558" s="3" t="s">
        <v>2381</v>
      </c>
      <c r="H1558" s="3" t="s">
        <v>2380</v>
      </c>
      <c r="I1558" s="14">
        <v>180</v>
      </c>
      <c r="J1558" s="14" t="str">
        <f t="shared" si="122"/>
        <v>No</v>
      </c>
      <c r="K1558" s="14">
        <f t="shared" si="120"/>
        <v>0</v>
      </c>
      <c r="L1558" s="14" t="str">
        <f t="shared" si="123"/>
        <v>No</v>
      </c>
      <c r="M1558" s="14" t="str">
        <f t="shared" si="121"/>
        <v>No</v>
      </c>
      <c r="N1558" s="28">
        <v>33.58</v>
      </c>
      <c r="O1558" s="19" t="str" cm="1">
        <f t="array" ref="O1558">_xlfn.IFS(N1558&lt;18.5,"Underweight",N1558&lt;25,"Normalweight",N1558&lt;30,"Overweight",N1558&gt;=30,"Obesity")</f>
        <v>Obesity</v>
      </c>
      <c r="P1558" s="38" t="s">
        <v>815</v>
      </c>
      <c r="Q1558" s="28">
        <v>33.58</v>
      </c>
      <c r="R1558" s="38">
        <v>5.08</v>
      </c>
      <c r="S1558" s="38" t="s">
        <v>2380</v>
      </c>
      <c r="T1558" s="38" t="s">
        <v>2380</v>
      </c>
      <c r="U1558" s="38" t="s">
        <v>2380</v>
      </c>
      <c r="V1558" s="38">
        <v>0</v>
      </c>
      <c r="W1558" s="38" t="s">
        <v>2380</v>
      </c>
      <c r="X1558" s="38" t="s">
        <v>8391</v>
      </c>
      <c r="Y1558" s="19" t="str">
        <f t="shared" si="124"/>
        <v>Prediabetes</v>
      </c>
    </row>
    <row r="1559" spans="1:25" x14ac:dyDescent="0.35">
      <c r="A1559" s="3" t="s">
        <v>814</v>
      </c>
      <c r="B1559" s="3">
        <v>29.81</v>
      </c>
      <c r="C1559" s="3">
        <v>5.28</v>
      </c>
      <c r="D1559" s="3" t="s">
        <v>2380</v>
      </c>
      <c r="E1559" s="3" t="s">
        <v>2380</v>
      </c>
      <c r="F1559" s="3" t="s">
        <v>2380</v>
      </c>
      <c r="G1559" s="3" t="s">
        <v>2381</v>
      </c>
      <c r="H1559" s="3" t="s">
        <v>2380</v>
      </c>
      <c r="I1559" s="14">
        <v>180</v>
      </c>
      <c r="J1559" s="14" t="str">
        <f t="shared" si="122"/>
        <v>No</v>
      </c>
      <c r="K1559" s="14">
        <f t="shared" si="120"/>
        <v>0</v>
      </c>
      <c r="L1559" s="14" t="str">
        <f t="shared" si="123"/>
        <v>No</v>
      </c>
      <c r="M1559" s="14" t="str">
        <f t="shared" si="121"/>
        <v>No</v>
      </c>
      <c r="N1559" s="28">
        <v>29.81</v>
      </c>
      <c r="O1559" s="19" t="str" cm="1">
        <f t="array" ref="O1559">_xlfn.IFS(N1559&lt;18.5,"Underweight",N1559&lt;25,"Normalweight",N1559&lt;30,"Overweight",N1559&gt;=30,"Obesity")</f>
        <v>Overweight</v>
      </c>
      <c r="P1559" s="38" t="s">
        <v>814</v>
      </c>
      <c r="Q1559" s="28">
        <v>29.81</v>
      </c>
      <c r="R1559" s="38">
        <v>5.28</v>
      </c>
      <c r="S1559" s="38" t="s">
        <v>2380</v>
      </c>
      <c r="T1559" s="38" t="s">
        <v>2380</v>
      </c>
      <c r="U1559" s="38" t="s">
        <v>2380</v>
      </c>
      <c r="V1559" s="38">
        <v>0</v>
      </c>
      <c r="W1559" s="38" t="s">
        <v>2380</v>
      </c>
      <c r="X1559" s="38" t="s">
        <v>8392</v>
      </c>
      <c r="Y1559" s="19" t="str">
        <f t="shared" si="124"/>
        <v>Normal</v>
      </c>
    </row>
    <row r="1560" spans="1:25" x14ac:dyDescent="0.35">
      <c r="A1560" s="3" t="s">
        <v>813</v>
      </c>
      <c r="B1560" s="3">
        <v>27.4</v>
      </c>
      <c r="C1560" s="3">
        <v>4.6100000000000003</v>
      </c>
      <c r="D1560" s="3" t="s">
        <v>2380</v>
      </c>
      <c r="E1560" s="3" t="s">
        <v>2380</v>
      </c>
      <c r="F1560" s="3" t="s">
        <v>2380</v>
      </c>
      <c r="G1560" s="3" t="s">
        <v>2381</v>
      </c>
      <c r="H1560" s="3" t="s">
        <v>2380</v>
      </c>
      <c r="I1560" s="14">
        <v>180</v>
      </c>
      <c r="J1560" s="14" t="str">
        <f t="shared" si="122"/>
        <v>No</v>
      </c>
      <c r="K1560" s="14">
        <f t="shared" si="120"/>
        <v>0</v>
      </c>
      <c r="L1560" s="14" t="str">
        <f t="shared" si="123"/>
        <v>No</v>
      </c>
      <c r="M1560" s="14" t="str">
        <f t="shared" si="121"/>
        <v>No</v>
      </c>
      <c r="N1560" s="28">
        <v>27.4</v>
      </c>
      <c r="O1560" s="19" t="str" cm="1">
        <f t="array" ref="O1560">_xlfn.IFS(N1560&lt;18.5,"Underweight",N1560&lt;25,"Normalweight",N1560&lt;30,"Overweight",N1560&gt;=30,"Obesity")</f>
        <v>Overweight</v>
      </c>
      <c r="P1560" s="38" t="s">
        <v>813</v>
      </c>
      <c r="Q1560" s="28">
        <v>27.4</v>
      </c>
      <c r="R1560" s="38">
        <v>4.6100000000000003</v>
      </c>
      <c r="S1560" s="38" t="s">
        <v>2380</v>
      </c>
      <c r="T1560" s="38" t="s">
        <v>2380</v>
      </c>
      <c r="U1560" s="38" t="s">
        <v>2380</v>
      </c>
      <c r="V1560" s="38">
        <v>0</v>
      </c>
      <c r="W1560" s="38" t="s">
        <v>2380</v>
      </c>
      <c r="X1560" s="38" t="s">
        <v>8392</v>
      </c>
      <c r="Y1560" s="19" t="str">
        <f t="shared" si="124"/>
        <v>Prediabetes</v>
      </c>
    </row>
    <row r="1561" spans="1:25" x14ac:dyDescent="0.35">
      <c r="A1561" s="3" t="s">
        <v>812</v>
      </c>
      <c r="B1561" s="3">
        <v>17.98</v>
      </c>
      <c r="C1561" s="3">
        <v>6.57</v>
      </c>
      <c r="D1561" s="3" t="s">
        <v>2382</v>
      </c>
      <c r="E1561" s="3" t="s">
        <v>2380</v>
      </c>
      <c r="F1561" s="3" t="s">
        <v>2380</v>
      </c>
      <c r="G1561" s="3">
        <v>2</v>
      </c>
      <c r="H1561" s="3" t="s">
        <v>2380</v>
      </c>
      <c r="I1561" s="14">
        <v>180</v>
      </c>
      <c r="J1561" s="14" t="str">
        <f t="shared" si="122"/>
        <v>No</v>
      </c>
      <c r="K1561" s="14">
        <f t="shared" si="120"/>
        <v>2</v>
      </c>
      <c r="L1561" s="14" t="str">
        <f t="shared" si="123"/>
        <v>No</v>
      </c>
      <c r="M1561" s="14" t="str">
        <f t="shared" si="121"/>
        <v>Yes</v>
      </c>
      <c r="N1561" s="28">
        <v>17.98</v>
      </c>
      <c r="O1561" s="19" t="str" cm="1">
        <f t="array" ref="O1561">_xlfn.IFS(N1561&lt;18.5,"Underweight",N1561&lt;25,"Normalweight",N1561&lt;30,"Overweight",N1561&gt;=30,"Obesity")</f>
        <v>Underweight</v>
      </c>
      <c r="P1561" s="38" t="s">
        <v>812</v>
      </c>
      <c r="Q1561" s="28">
        <v>17.98</v>
      </c>
      <c r="R1561" s="38">
        <v>6.57</v>
      </c>
      <c r="S1561" s="38" t="s">
        <v>2383</v>
      </c>
      <c r="T1561" s="38" t="s">
        <v>2380</v>
      </c>
      <c r="U1561" s="38" t="s">
        <v>2380</v>
      </c>
      <c r="V1561" s="38">
        <v>2</v>
      </c>
      <c r="W1561" s="38" t="s">
        <v>2380</v>
      </c>
      <c r="X1561" s="38" t="s">
        <v>8394</v>
      </c>
      <c r="Y1561" s="19" t="str">
        <f t="shared" si="124"/>
        <v>Normal</v>
      </c>
    </row>
    <row r="1562" spans="1:25" x14ac:dyDescent="0.35">
      <c r="A1562" s="3" t="s">
        <v>811</v>
      </c>
      <c r="B1562" s="3">
        <v>37.9</v>
      </c>
      <c r="C1562" s="3">
        <v>5.83</v>
      </c>
      <c r="D1562" s="3" t="s">
        <v>2380</v>
      </c>
      <c r="E1562" s="3" t="s">
        <v>2380</v>
      </c>
      <c r="F1562" s="3" t="s">
        <v>2380</v>
      </c>
      <c r="G1562" s="3" t="s">
        <v>2381</v>
      </c>
      <c r="H1562" s="3" t="s">
        <v>2380</v>
      </c>
      <c r="I1562" s="14">
        <v>180</v>
      </c>
      <c r="J1562" s="14" t="str">
        <f t="shared" si="122"/>
        <v>No</v>
      </c>
      <c r="K1562" s="14">
        <f t="shared" si="120"/>
        <v>0</v>
      </c>
      <c r="L1562" s="14" t="str">
        <f t="shared" si="123"/>
        <v>No</v>
      </c>
      <c r="M1562" s="14" t="str">
        <f t="shared" si="121"/>
        <v>No</v>
      </c>
      <c r="N1562" s="28">
        <v>37.9</v>
      </c>
      <c r="O1562" s="19" t="str" cm="1">
        <f t="array" ref="O1562">_xlfn.IFS(N1562&lt;18.5,"Underweight",N1562&lt;25,"Normalweight",N1562&lt;30,"Overweight",N1562&gt;=30,"Obesity")</f>
        <v>Obesity</v>
      </c>
      <c r="P1562" s="38" t="s">
        <v>811</v>
      </c>
      <c r="Q1562" s="28">
        <v>37.9</v>
      </c>
      <c r="R1562" s="38">
        <v>5.83</v>
      </c>
      <c r="S1562" s="38" t="s">
        <v>2380</v>
      </c>
      <c r="T1562" s="38" t="s">
        <v>2380</v>
      </c>
      <c r="U1562" s="38" t="s">
        <v>2380</v>
      </c>
      <c r="V1562" s="38">
        <v>0</v>
      </c>
      <c r="W1562" s="38" t="s">
        <v>2380</v>
      </c>
      <c r="X1562" s="38" t="s">
        <v>8391</v>
      </c>
      <c r="Y1562" s="19" t="str">
        <f t="shared" si="124"/>
        <v>Prediabetes</v>
      </c>
    </row>
    <row r="1563" spans="1:25" x14ac:dyDescent="0.35">
      <c r="A1563" s="3" t="s">
        <v>810</v>
      </c>
      <c r="B1563" s="3">
        <v>25.27</v>
      </c>
      <c r="C1563" s="3">
        <v>6.98</v>
      </c>
      <c r="D1563" s="3" t="s">
        <v>2382</v>
      </c>
      <c r="E1563" s="3" t="s">
        <v>2380</v>
      </c>
      <c r="F1563" s="3" t="s">
        <v>2380</v>
      </c>
      <c r="G1563" s="3" t="s">
        <v>2381</v>
      </c>
      <c r="H1563" s="3" t="s">
        <v>2380</v>
      </c>
      <c r="I1563" s="14">
        <v>180</v>
      </c>
      <c r="J1563" s="14" t="str">
        <f t="shared" si="122"/>
        <v>No</v>
      </c>
      <c r="K1563" s="14">
        <f t="shared" si="120"/>
        <v>0</v>
      </c>
      <c r="L1563" s="14" t="str">
        <f t="shared" si="123"/>
        <v>No</v>
      </c>
      <c r="M1563" s="14" t="str">
        <f t="shared" si="121"/>
        <v>Yes</v>
      </c>
      <c r="N1563" s="28">
        <v>25.27</v>
      </c>
      <c r="O1563" s="19" t="str" cm="1">
        <f t="array" ref="O1563">_xlfn.IFS(N1563&lt;18.5,"Underweight",N1563&lt;25,"Normalweight",N1563&lt;30,"Overweight",N1563&gt;=30,"Obesity")</f>
        <v>Overweight</v>
      </c>
      <c r="P1563" s="38" t="s">
        <v>810</v>
      </c>
      <c r="Q1563" s="28">
        <v>25.27</v>
      </c>
      <c r="R1563" s="38">
        <v>6.98</v>
      </c>
      <c r="S1563" s="38" t="s">
        <v>2383</v>
      </c>
      <c r="T1563" s="38" t="s">
        <v>2380</v>
      </c>
      <c r="U1563" s="38" t="s">
        <v>2380</v>
      </c>
      <c r="V1563" s="38">
        <v>0</v>
      </c>
      <c r="W1563" s="38" t="s">
        <v>2380</v>
      </c>
      <c r="X1563" s="38" t="s">
        <v>8392</v>
      </c>
      <c r="Y1563" s="19" t="str">
        <f t="shared" si="124"/>
        <v>Normal</v>
      </c>
    </row>
    <row r="1564" spans="1:25" x14ac:dyDescent="0.35">
      <c r="A1564" s="3" t="s">
        <v>809</v>
      </c>
      <c r="B1564" s="3">
        <v>29.26</v>
      </c>
      <c r="C1564" s="3">
        <v>4.03</v>
      </c>
      <c r="D1564" s="3" t="s">
        <v>2380</v>
      </c>
      <c r="E1564" s="3" t="s">
        <v>2380</v>
      </c>
      <c r="F1564" s="3" t="s">
        <v>2380</v>
      </c>
      <c r="G1564" s="3">
        <v>1</v>
      </c>
      <c r="H1564" s="3" t="s">
        <v>2380</v>
      </c>
      <c r="I1564" s="14">
        <v>180</v>
      </c>
      <c r="J1564" s="14" t="str">
        <f t="shared" si="122"/>
        <v>No</v>
      </c>
      <c r="K1564" s="14">
        <f t="shared" si="120"/>
        <v>1</v>
      </c>
      <c r="L1564" s="14" t="str">
        <f t="shared" si="123"/>
        <v>No</v>
      </c>
      <c r="M1564" s="14" t="str">
        <f t="shared" si="121"/>
        <v>No</v>
      </c>
      <c r="N1564" s="28">
        <v>29.26</v>
      </c>
      <c r="O1564" s="19" t="str" cm="1">
        <f t="array" ref="O1564">_xlfn.IFS(N1564&lt;18.5,"Underweight",N1564&lt;25,"Normalweight",N1564&lt;30,"Overweight",N1564&gt;=30,"Obesity")</f>
        <v>Overweight</v>
      </c>
      <c r="P1564" s="38" t="s">
        <v>809</v>
      </c>
      <c r="Q1564" s="28">
        <v>29.26</v>
      </c>
      <c r="R1564" s="38">
        <v>4.03</v>
      </c>
      <c r="S1564" s="38" t="s">
        <v>2380</v>
      </c>
      <c r="T1564" s="38" t="s">
        <v>2380</v>
      </c>
      <c r="U1564" s="38" t="s">
        <v>2380</v>
      </c>
      <c r="V1564" s="38">
        <v>1</v>
      </c>
      <c r="W1564" s="38" t="s">
        <v>2380</v>
      </c>
      <c r="X1564" s="38" t="s">
        <v>8392</v>
      </c>
      <c r="Y1564" s="19" t="str">
        <f t="shared" si="124"/>
        <v>Prediabetes</v>
      </c>
    </row>
    <row r="1565" spans="1:25" x14ac:dyDescent="0.35">
      <c r="A1565" s="3" t="s">
        <v>808</v>
      </c>
      <c r="B1565" s="3">
        <v>27.835000000000001</v>
      </c>
      <c r="C1565" s="3">
        <v>4.5599999999999996</v>
      </c>
      <c r="D1565" s="3" t="s">
        <v>2380</v>
      </c>
      <c r="E1565" s="3" t="s">
        <v>2380</v>
      </c>
      <c r="F1565" s="3" t="s">
        <v>2380</v>
      </c>
      <c r="G1565" s="3">
        <v>1</v>
      </c>
      <c r="H1565" s="3" t="s">
        <v>2380</v>
      </c>
      <c r="I1565" s="14">
        <v>180</v>
      </c>
      <c r="J1565" s="14" t="str">
        <f t="shared" si="122"/>
        <v>No</v>
      </c>
      <c r="K1565" s="14">
        <f t="shared" si="120"/>
        <v>1</v>
      </c>
      <c r="L1565" s="14" t="str">
        <f t="shared" si="123"/>
        <v>No</v>
      </c>
      <c r="M1565" s="14" t="str">
        <f t="shared" si="121"/>
        <v>No</v>
      </c>
      <c r="N1565" s="28">
        <v>27.835000000000001</v>
      </c>
      <c r="O1565" s="19" t="str" cm="1">
        <f t="array" ref="O1565">_xlfn.IFS(N1565&lt;18.5,"Underweight",N1565&lt;25,"Normalweight",N1565&lt;30,"Overweight",N1565&gt;=30,"Obesity")</f>
        <v>Overweight</v>
      </c>
      <c r="P1565" s="38" t="s">
        <v>808</v>
      </c>
      <c r="Q1565" s="28">
        <v>27.835000000000001</v>
      </c>
      <c r="R1565" s="38">
        <v>4.5599999999999996</v>
      </c>
      <c r="S1565" s="38" t="s">
        <v>2380</v>
      </c>
      <c r="T1565" s="38" t="s">
        <v>2380</v>
      </c>
      <c r="U1565" s="38" t="s">
        <v>2380</v>
      </c>
      <c r="V1565" s="38">
        <v>1</v>
      </c>
      <c r="W1565" s="38" t="s">
        <v>2380</v>
      </c>
      <c r="X1565" s="38" t="s">
        <v>8392</v>
      </c>
      <c r="Y1565" s="19" t="str">
        <f t="shared" si="124"/>
        <v>Prediabetes</v>
      </c>
    </row>
    <row r="1566" spans="1:25" x14ac:dyDescent="0.35">
      <c r="A1566" s="3" t="s">
        <v>807</v>
      </c>
      <c r="B1566" s="3">
        <v>46.53</v>
      </c>
      <c r="C1566" s="3">
        <v>5.38</v>
      </c>
      <c r="D1566" s="3" t="s">
        <v>2382</v>
      </c>
      <c r="E1566" s="3" t="s">
        <v>2380</v>
      </c>
      <c r="F1566" s="3" t="s">
        <v>2380</v>
      </c>
      <c r="G1566" s="3" t="s">
        <v>2381</v>
      </c>
      <c r="H1566" s="3" t="s">
        <v>2380</v>
      </c>
      <c r="I1566" s="14">
        <v>180</v>
      </c>
      <c r="J1566" s="14" t="str">
        <f t="shared" si="122"/>
        <v>No</v>
      </c>
      <c r="K1566" s="14">
        <f t="shared" si="120"/>
        <v>0</v>
      </c>
      <c r="L1566" s="14" t="str">
        <f t="shared" si="123"/>
        <v>No</v>
      </c>
      <c r="M1566" s="14" t="str">
        <f t="shared" si="121"/>
        <v>Yes</v>
      </c>
      <c r="N1566" s="28">
        <v>46.53</v>
      </c>
      <c r="O1566" s="19" t="str" cm="1">
        <f t="array" ref="O1566">_xlfn.IFS(N1566&lt;18.5,"Underweight",N1566&lt;25,"Normalweight",N1566&lt;30,"Overweight",N1566&gt;=30,"Obesity")</f>
        <v>Obesity</v>
      </c>
      <c r="P1566" s="38" t="s">
        <v>807</v>
      </c>
      <c r="Q1566" s="28">
        <v>46.53</v>
      </c>
      <c r="R1566" s="38">
        <v>5.38</v>
      </c>
      <c r="S1566" s="38" t="s">
        <v>2383</v>
      </c>
      <c r="T1566" s="38" t="s">
        <v>2380</v>
      </c>
      <c r="U1566" s="38" t="s">
        <v>2380</v>
      </c>
      <c r="V1566" s="38">
        <v>0</v>
      </c>
      <c r="W1566" s="38" t="s">
        <v>2380</v>
      </c>
      <c r="X1566" s="38" t="s">
        <v>8391</v>
      </c>
      <c r="Y1566" s="19" t="str">
        <f t="shared" si="124"/>
        <v>Normal</v>
      </c>
    </row>
    <row r="1567" spans="1:25" x14ac:dyDescent="0.35">
      <c r="A1567" s="3" t="s">
        <v>806</v>
      </c>
      <c r="B1567" s="3">
        <v>20.58</v>
      </c>
      <c r="C1567" s="3">
        <v>11.04</v>
      </c>
      <c r="D1567" s="3" t="s">
        <v>2382</v>
      </c>
      <c r="E1567" s="3" t="s">
        <v>2380</v>
      </c>
      <c r="F1567" s="3" t="s">
        <v>2380</v>
      </c>
      <c r="G1567" s="3">
        <v>1</v>
      </c>
      <c r="H1567" s="3" t="s">
        <v>2380</v>
      </c>
      <c r="I1567" s="14">
        <v>180</v>
      </c>
      <c r="J1567" s="14" t="str">
        <f t="shared" si="122"/>
        <v>No</v>
      </c>
      <c r="K1567" s="14">
        <f t="shared" si="120"/>
        <v>1</v>
      </c>
      <c r="L1567" s="14" t="str">
        <f t="shared" si="123"/>
        <v>No</v>
      </c>
      <c r="M1567" s="14" t="str">
        <f t="shared" si="121"/>
        <v>Yes</v>
      </c>
      <c r="N1567" s="28">
        <v>20.58</v>
      </c>
      <c r="O1567" s="19" t="str" cm="1">
        <f t="array" ref="O1567">_xlfn.IFS(N1567&lt;18.5,"Underweight",N1567&lt;25,"Normalweight",N1567&lt;30,"Overweight",N1567&gt;=30,"Obesity")</f>
        <v>Normalweight</v>
      </c>
      <c r="P1567" s="38" t="s">
        <v>806</v>
      </c>
      <c r="Q1567" s="28">
        <v>20.58</v>
      </c>
      <c r="R1567" s="38">
        <v>11.04</v>
      </c>
      <c r="S1567" s="38" t="s">
        <v>2383</v>
      </c>
      <c r="T1567" s="38" t="s">
        <v>2380</v>
      </c>
      <c r="U1567" s="38" t="s">
        <v>2380</v>
      </c>
      <c r="V1567" s="38">
        <v>1</v>
      </c>
      <c r="W1567" s="38" t="s">
        <v>2380</v>
      </c>
      <c r="X1567" s="38" t="s">
        <v>8393</v>
      </c>
      <c r="Y1567" s="19" t="str">
        <f t="shared" si="124"/>
        <v>Diabetes</v>
      </c>
    </row>
    <row r="1568" spans="1:25" x14ac:dyDescent="0.35">
      <c r="A1568" s="3" t="s">
        <v>805</v>
      </c>
      <c r="B1568" s="3">
        <v>19.53</v>
      </c>
      <c r="C1568" s="3">
        <v>6.09</v>
      </c>
      <c r="D1568" s="3" t="s">
        <v>2382</v>
      </c>
      <c r="E1568" s="3" t="s">
        <v>2380</v>
      </c>
      <c r="F1568" s="3" t="s">
        <v>2380</v>
      </c>
      <c r="G1568" s="3" t="s">
        <v>2381</v>
      </c>
      <c r="H1568" s="3" t="s">
        <v>2380</v>
      </c>
      <c r="I1568" s="14">
        <v>180</v>
      </c>
      <c r="J1568" s="14" t="str">
        <f t="shared" si="122"/>
        <v>No</v>
      </c>
      <c r="K1568" s="14">
        <f t="shared" si="120"/>
        <v>0</v>
      </c>
      <c r="L1568" s="14" t="str">
        <f t="shared" si="123"/>
        <v>No</v>
      </c>
      <c r="M1568" s="14" t="str">
        <f t="shared" si="121"/>
        <v>Yes</v>
      </c>
      <c r="N1568" s="28">
        <v>19.53</v>
      </c>
      <c r="O1568" s="19" t="str" cm="1">
        <f t="array" ref="O1568">_xlfn.IFS(N1568&lt;18.5,"Underweight",N1568&lt;25,"Normalweight",N1568&lt;30,"Overweight",N1568&gt;=30,"Obesity")</f>
        <v>Normalweight</v>
      </c>
      <c r="P1568" s="38" t="s">
        <v>805</v>
      </c>
      <c r="Q1568" s="28">
        <v>19.53</v>
      </c>
      <c r="R1568" s="38">
        <v>6.09</v>
      </c>
      <c r="S1568" s="38" t="s">
        <v>2383</v>
      </c>
      <c r="T1568" s="38" t="s">
        <v>2380</v>
      </c>
      <c r="U1568" s="38" t="s">
        <v>2380</v>
      </c>
      <c r="V1568" s="38">
        <v>0</v>
      </c>
      <c r="W1568" s="38" t="s">
        <v>2380</v>
      </c>
      <c r="X1568" s="38" t="s">
        <v>8393</v>
      </c>
      <c r="Y1568" s="19" t="str">
        <f t="shared" si="124"/>
        <v>Normal</v>
      </c>
    </row>
    <row r="1569" spans="1:25" x14ac:dyDescent="0.35">
      <c r="A1569" s="3" t="s">
        <v>804</v>
      </c>
      <c r="B1569" s="3">
        <v>27.7</v>
      </c>
      <c r="C1569" s="3">
        <v>4.71</v>
      </c>
      <c r="D1569" s="3" t="s">
        <v>2380</v>
      </c>
      <c r="E1569" s="3" t="s">
        <v>2380</v>
      </c>
      <c r="F1569" s="3" t="s">
        <v>2380</v>
      </c>
      <c r="G1569" s="3">
        <v>1</v>
      </c>
      <c r="H1569" s="3" t="s">
        <v>2380</v>
      </c>
      <c r="I1569" s="14">
        <v>180</v>
      </c>
      <c r="J1569" s="14" t="str">
        <f t="shared" si="122"/>
        <v>No</v>
      </c>
      <c r="K1569" s="14">
        <f t="shared" si="120"/>
        <v>1</v>
      </c>
      <c r="L1569" s="14" t="str">
        <f t="shared" si="123"/>
        <v>No</v>
      </c>
      <c r="M1569" s="14" t="str">
        <f t="shared" si="121"/>
        <v>No</v>
      </c>
      <c r="N1569" s="28">
        <v>27.7</v>
      </c>
      <c r="O1569" s="19" t="str" cm="1">
        <f t="array" ref="O1569">_xlfn.IFS(N1569&lt;18.5,"Underweight",N1569&lt;25,"Normalweight",N1569&lt;30,"Overweight",N1569&gt;=30,"Obesity")</f>
        <v>Overweight</v>
      </c>
      <c r="P1569" s="38" t="s">
        <v>804</v>
      </c>
      <c r="Q1569" s="28">
        <v>27.7</v>
      </c>
      <c r="R1569" s="38">
        <v>4.71</v>
      </c>
      <c r="S1569" s="38" t="s">
        <v>2380</v>
      </c>
      <c r="T1569" s="38" t="s">
        <v>2380</v>
      </c>
      <c r="U1569" s="38" t="s">
        <v>2380</v>
      </c>
      <c r="V1569" s="38">
        <v>1</v>
      </c>
      <c r="W1569" s="38" t="s">
        <v>2380</v>
      </c>
      <c r="X1569" s="38" t="s">
        <v>8392</v>
      </c>
      <c r="Y1569" s="19" t="str">
        <f t="shared" si="124"/>
        <v>Normal</v>
      </c>
    </row>
    <row r="1570" spans="1:25" x14ac:dyDescent="0.35">
      <c r="A1570" s="3" t="s">
        <v>803</v>
      </c>
      <c r="B1570" s="3">
        <v>18.920000000000002</v>
      </c>
      <c r="C1570" s="3">
        <v>8.18</v>
      </c>
      <c r="D1570" s="3" t="s">
        <v>2380</v>
      </c>
      <c r="E1570" s="3" t="s">
        <v>2380</v>
      </c>
      <c r="F1570" s="3" t="s">
        <v>2380</v>
      </c>
      <c r="G1570" s="3" t="s">
        <v>2381</v>
      </c>
      <c r="H1570" s="3" t="s">
        <v>2380</v>
      </c>
      <c r="I1570" s="14">
        <v>180</v>
      </c>
      <c r="J1570" s="14" t="str">
        <f t="shared" si="122"/>
        <v>No</v>
      </c>
      <c r="K1570" s="14">
        <f t="shared" si="120"/>
        <v>0</v>
      </c>
      <c r="L1570" s="14" t="str">
        <f t="shared" si="123"/>
        <v>No</v>
      </c>
      <c r="M1570" s="14" t="str">
        <f t="shared" si="121"/>
        <v>No</v>
      </c>
      <c r="N1570" s="28">
        <v>18.920000000000002</v>
      </c>
      <c r="O1570" s="19" t="str" cm="1">
        <f t="array" ref="O1570">_xlfn.IFS(N1570&lt;18.5,"Underweight",N1570&lt;25,"Normalweight",N1570&lt;30,"Overweight",N1570&gt;=30,"Obesity")</f>
        <v>Normalweight</v>
      </c>
      <c r="P1570" s="38" t="s">
        <v>803</v>
      </c>
      <c r="Q1570" s="28">
        <v>18.920000000000002</v>
      </c>
      <c r="R1570" s="38">
        <v>8.18</v>
      </c>
      <c r="S1570" s="38" t="s">
        <v>2380</v>
      </c>
      <c r="T1570" s="38" t="s">
        <v>2380</v>
      </c>
      <c r="U1570" s="38" t="s">
        <v>2380</v>
      </c>
      <c r="V1570" s="38">
        <v>0</v>
      </c>
      <c r="W1570" s="38" t="s">
        <v>2380</v>
      </c>
      <c r="X1570" s="38" t="s">
        <v>8393</v>
      </c>
      <c r="Y1570" s="19" t="str">
        <f t="shared" si="124"/>
        <v>Diabetes</v>
      </c>
    </row>
    <row r="1571" spans="1:25" x14ac:dyDescent="0.35">
      <c r="A1571" s="3" t="s">
        <v>802</v>
      </c>
      <c r="B1571" s="3">
        <v>17.760000000000002</v>
      </c>
      <c r="C1571" s="3">
        <v>11.18</v>
      </c>
      <c r="D1571" s="3" t="s">
        <v>2382</v>
      </c>
      <c r="E1571" s="3" t="s">
        <v>2380</v>
      </c>
      <c r="F1571" s="3" t="s">
        <v>2380</v>
      </c>
      <c r="G1571" s="3">
        <v>2</v>
      </c>
      <c r="H1571" s="3" t="s">
        <v>2380</v>
      </c>
      <c r="I1571" s="14">
        <v>180</v>
      </c>
      <c r="J1571" s="14" t="str">
        <f t="shared" si="122"/>
        <v>No</v>
      </c>
      <c r="K1571" s="14">
        <f t="shared" si="120"/>
        <v>2</v>
      </c>
      <c r="L1571" s="14" t="str">
        <f t="shared" si="123"/>
        <v>No</v>
      </c>
      <c r="M1571" s="14" t="str">
        <f t="shared" si="121"/>
        <v>Yes</v>
      </c>
      <c r="N1571" s="28">
        <v>17.760000000000002</v>
      </c>
      <c r="O1571" s="19" t="str" cm="1">
        <f t="array" ref="O1571">_xlfn.IFS(N1571&lt;18.5,"Underweight",N1571&lt;25,"Normalweight",N1571&lt;30,"Overweight",N1571&gt;=30,"Obesity")</f>
        <v>Underweight</v>
      </c>
      <c r="P1571" s="38" t="s">
        <v>802</v>
      </c>
      <c r="Q1571" s="28">
        <v>17.760000000000002</v>
      </c>
      <c r="R1571" s="38">
        <v>11.18</v>
      </c>
      <c r="S1571" s="38" t="s">
        <v>2383</v>
      </c>
      <c r="T1571" s="38" t="s">
        <v>2380</v>
      </c>
      <c r="U1571" s="38" t="s">
        <v>2380</v>
      </c>
      <c r="V1571" s="38">
        <v>2</v>
      </c>
      <c r="W1571" s="38" t="s">
        <v>2380</v>
      </c>
      <c r="X1571" s="38" t="s">
        <v>8394</v>
      </c>
      <c r="Y1571" s="19" t="str">
        <f t="shared" si="124"/>
        <v>Diabetes</v>
      </c>
    </row>
    <row r="1572" spans="1:25" x14ac:dyDescent="0.35">
      <c r="A1572" s="3" t="s">
        <v>801</v>
      </c>
      <c r="B1572" s="3">
        <v>29.83</v>
      </c>
      <c r="C1572" s="3">
        <v>5.03</v>
      </c>
      <c r="D1572" s="3" t="s">
        <v>2382</v>
      </c>
      <c r="E1572" s="3" t="s">
        <v>2380</v>
      </c>
      <c r="F1572" s="3" t="s">
        <v>2380</v>
      </c>
      <c r="G1572" s="3" t="s">
        <v>2381</v>
      </c>
      <c r="H1572" s="3" t="s">
        <v>2380</v>
      </c>
      <c r="I1572" s="14">
        <v>180</v>
      </c>
      <c r="J1572" s="14" t="str">
        <f t="shared" si="122"/>
        <v>No</v>
      </c>
      <c r="K1572" s="14">
        <f t="shared" si="120"/>
        <v>0</v>
      </c>
      <c r="L1572" s="14" t="str">
        <f t="shared" si="123"/>
        <v>No</v>
      </c>
      <c r="M1572" s="14" t="str">
        <f t="shared" si="121"/>
        <v>Yes</v>
      </c>
      <c r="N1572" s="28">
        <v>29.83</v>
      </c>
      <c r="O1572" s="19" t="str" cm="1">
        <f t="array" ref="O1572">_xlfn.IFS(N1572&lt;18.5,"Underweight",N1572&lt;25,"Normalweight",N1572&lt;30,"Overweight",N1572&gt;=30,"Obesity")</f>
        <v>Overweight</v>
      </c>
      <c r="P1572" s="38" t="s">
        <v>801</v>
      </c>
      <c r="Q1572" s="28">
        <v>29.83</v>
      </c>
      <c r="R1572" s="38">
        <v>5.03</v>
      </c>
      <c r="S1572" s="38" t="s">
        <v>2383</v>
      </c>
      <c r="T1572" s="38" t="s">
        <v>2380</v>
      </c>
      <c r="U1572" s="38" t="s">
        <v>2380</v>
      </c>
      <c r="V1572" s="38">
        <v>0</v>
      </c>
      <c r="W1572" s="38" t="s">
        <v>2380</v>
      </c>
      <c r="X1572" s="38" t="s">
        <v>8392</v>
      </c>
      <c r="Y1572" s="19" t="str">
        <f t="shared" si="124"/>
        <v>Normal</v>
      </c>
    </row>
    <row r="1573" spans="1:25" x14ac:dyDescent="0.35">
      <c r="A1573" s="3" t="s">
        <v>800</v>
      </c>
      <c r="B1573" s="3">
        <v>23.465</v>
      </c>
      <c r="C1573" s="3">
        <v>5.56</v>
      </c>
      <c r="D1573" s="3" t="s">
        <v>2380</v>
      </c>
      <c r="E1573" s="3" t="s">
        <v>2380</v>
      </c>
      <c r="F1573" s="3" t="s">
        <v>2380</v>
      </c>
      <c r="G1573" s="3">
        <v>1</v>
      </c>
      <c r="H1573" s="3" t="s">
        <v>2380</v>
      </c>
      <c r="I1573" s="14">
        <v>180</v>
      </c>
      <c r="J1573" s="14" t="str">
        <f t="shared" si="122"/>
        <v>No</v>
      </c>
      <c r="K1573" s="14">
        <f t="shared" si="120"/>
        <v>1</v>
      </c>
      <c r="L1573" s="14" t="str">
        <f t="shared" si="123"/>
        <v>No</v>
      </c>
      <c r="M1573" s="14" t="str">
        <f t="shared" si="121"/>
        <v>No</v>
      </c>
      <c r="N1573" s="28">
        <v>23.465</v>
      </c>
      <c r="O1573" s="19" t="str" cm="1">
        <f t="array" ref="O1573">_xlfn.IFS(N1573&lt;18.5,"Underweight",N1573&lt;25,"Normalweight",N1573&lt;30,"Overweight",N1573&gt;=30,"Obesity")</f>
        <v>Normalweight</v>
      </c>
      <c r="P1573" s="38" t="s">
        <v>800</v>
      </c>
      <c r="Q1573" s="28">
        <v>23.465</v>
      </c>
      <c r="R1573" s="38">
        <v>5.56</v>
      </c>
      <c r="S1573" s="38" t="s">
        <v>2380</v>
      </c>
      <c r="T1573" s="38" t="s">
        <v>2380</v>
      </c>
      <c r="U1573" s="38" t="s">
        <v>2380</v>
      </c>
      <c r="V1573" s="38">
        <v>1</v>
      </c>
      <c r="W1573" s="38" t="s">
        <v>2380</v>
      </c>
      <c r="X1573" s="38" t="s">
        <v>8393</v>
      </c>
      <c r="Y1573" s="19" t="str">
        <f t="shared" si="124"/>
        <v>Normal</v>
      </c>
    </row>
    <row r="1574" spans="1:25" x14ac:dyDescent="0.35">
      <c r="A1574" s="3" t="s">
        <v>799</v>
      </c>
      <c r="B1574" s="3">
        <v>29.355</v>
      </c>
      <c r="C1574" s="3">
        <v>4.33</v>
      </c>
      <c r="D1574" s="3" t="s">
        <v>2380</v>
      </c>
      <c r="E1574" s="3" t="s">
        <v>2380</v>
      </c>
      <c r="F1574" s="3" t="s">
        <v>2380</v>
      </c>
      <c r="G1574" s="3" t="s">
        <v>2381</v>
      </c>
      <c r="H1574" s="3" t="s">
        <v>2380</v>
      </c>
      <c r="I1574" s="14">
        <v>180</v>
      </c>
      <c r="J1574" s="14" t="str">
        <f t="shared" si="122"/>
        <v>No</v>
      </c>
      <c r="K1574" s="14">
        <f t="shared" si="120"/>
        <v>0</v>
      </c>
      <c r="L1574" s="14" t="str">
        <f t="shared" si="123"/>
        <v>No</v>
      </c>
      <c r="M1574" s="14" t="str">
        <f t="shared" si="121"/>
        <v>No</v>
      </c>
      <c r="N1574" s="28">
        <v>29.355</v>
      </c>
      <c r="O1574" s="19" t="str" cm="1">
        <f t="array" ref="O1574">_xlfn.IFS(N1574&lt;18.5,"Underweight",N1574&lt;25,"Normalweight",N1574&lt;30,"Overweight",N1574&gt;=30,"Obesity")</f>
        <v>Overweight</v>
      </c>
      <c r="P1574" s="38" t="s">
        <v>799</v>
      </c>
      <c r="Q1574" s="28">
        <v>29.355</v>
      </c>
      <c r="R1574" s="38">
        <v>4.33</v>
      </c>
      <c r="S1574" s="38" t="s">
        <v>2380</v>
      </c>
      <c r="T1574" s="38" t="s">
        <v>2380</v>
      </c>
      <c r="U1574" s="38" t="s">
        <v>2380</v>
      </c>
      <c r="V1574" s="38">
        <v>0</v>
      </c>
      <c r="W1574" s="38" t="s">
        <v>2380</v>
      </c>
      <c r="X1574" s="38" t="s">
        <v>8392</v>
      </c>
      <c r="Y1574" s="19" t="str">
        <f t="shared" si="124"/>
        <v>Normal</v>
      </c>
    </row>
    <row r="1575" spans="1:25" x14ac:dyDescent="0.35">
      <c r="A1575" s="3" t="s">
        <v>798</v>
      </c>
      <c r="B1575" s="3">
        <v>35.49</v>
      </c>
      <c r="C1575" s="3">
        <v>5.21</v>
      </c>
      <c r="D1575" s="3" t="s">
        <v>2382</v>
      </c>
      <c r="E1575" s="3" t="s">
        <v>2380</v>
      </c>
      <c r="F1575" s="3" t="s">
        <v>2383</v>
      </c>
      <c r="G1575" s="3">
        <v>1</v>
      </c>
      <c r="H1575" s="3" t="s">
        <v>2380</v>
      </c>
      <c r="I1575" s="14">
        <v>180</v>
      </c>
      <c r="J1575" s="14" t="str">
        <f t="shared" si="122"/>
        <v>No</v>
      </c>
      <c r="K1575" s="14">
        <f t="shared" si="120"/>
        <v>1</v>
      </c>
      <c r="L1575" s="14" t="str">
        <f t="shared" si="123"/>
        <v>No</v>
      </c>
      <c r="M1575" s="14" t="str">
        <f t="shared" si="121"/>
        <v>Yes</v>
      </c>
      <c r="N1575" s="28">
        <v>35.49</v>
      </c>
      <c r="O1575" s="19" t="str" cm="1">
        <f t="array" ref="O1575">_xlfn.IFS(N1575&lt;18.5,"Underweight",N1575&lt;25,"Normalweight",N1575&lt;30,"Overweight",N1575&gt;=30,"Obesity")</f>
        <v>Obesity</v>
      </c>
      <c r="P1575" s="38" t="s">
        <v>798</v>
      </c>
      <c r="Q1575" s="28">
        <v>35.49</v>
      </c>
      <c r="R1575" s="38">
        <v>5.21</v>
      </c>
      <c r="S1575" s="38" t="s">
        <v>2383</v>
      </c>
      <c r="T1575" s="38" t="s">
        <v>2380</v>
      </c>
      <c r="U1575" s="38" t="s">
        <v>2383</v>
      </c>
      <c r="V1575" s="38">
        <v>1</v>
      </c>
      <c r="W1575" s="38" t="s">
        <v>2380</v>
      </c>
      <c r="X1575" s="38" t="s">
        <v>8391</v>
      </c>
      <c r="Y1575" s="19" t="str">
        <f t="shared" si="124"/>
        <v>Prediabetes</v>
      </c>
    </row>
    <row r="1576" spans="1:25" x14ac:dyDescent="0.35">
      <c r="A1576" s="3" t="s">
        <v>797</v>
      </c>
      <c r="B1576" s="3">
        <v>26.315000000000001</v>
      </c>
      <c r="C1576" s="3">
        <v>5.89</v>
      </c>
      <c r="D1576" s="3" t="s">
        <v>2380</v>
      </c>
      <c r="E1576" s="3" t="s">
        <v>2380</v>
      </c>
      <c r="F1576" s="3" t="s">
        <v>2380</v>
      </c>
      <c r="G1576" s="3" t="s">
        <v>2381</v>
      </c>
      <c r="H1576" s="3" t="s">
        <v>2380</v>
      </c>
      <c r="I1576" s="14">
        <v>180</v>
      </c>
      <c r="J1576" s="14" t="str">
        <f t="shared" si="122"/>
        <v>No</v>
      </c>
      <c r="K1576" s="14">
        <f t="shared" si="120"/>
        <v>0</v>
      </c>
      <c r="L1576" s="14" t="str">
        <f t="shared" si="123"/>
        <v>No</v>
      </c>
      <c r="M1576" s="14" t="str">
        <f t="shared" si="121"/>
        <v>No</v>
      </c>
      <c r="N1576" s="28">
        <v>26.315000000000001</v>
      </c>
      <c r="O1576" s="19" t="str" cm="1">
        <f t="array" ref="O1576">_xlfn.IFS(N1576&lt;18.5,"Underweight",N1576&lt;25,"Normalweight",N1576&lt;30,"Overweight",N1576&gt;=30,"Obesity")</f>
        <v>Overweight</v>
      </c>
      <c r="P1576" s="38" t="s">
        <v>797</v>
      </c>
      <c r="Q1576" s="28">
        <v>26.315000000000001</v>
      </c>
      <c r="R1576" s="38">
        <v>5.89</v>
      </c>
      <c r="S1576" s="38" t="s">
        <v>2380</v>
      </c>
      <c r="T1576" s="38" t="s">
        <v>2380</v>
      </c>
      <c r="U1576" s="38" t="s">
        <v>2380</v>
      </c>
      <c r="V1576" s="38">
        <v>0</v>
      </c>
      <c r="W1576" s="38" t="s">
        <v>2380</v>
      </c>
      <c r="X1576" s="38" t="s">
        <v>8392</v>
      </c>
      <c r="Y1576" s="19" t="str">
        <f t="shared" si="124"/>
        <v>Normal</v>
      </c>
    </row>
    <row r="1577" spans="1:25" x14ac:dyDescent="0.35">
      <c r="A1577" s="3" t="s">
        <v>796</v>
      </c>
      <c r="B1577" s="3">
        <v>19.79</v>
      </c>
      <c r="C1577" s="3">
        <v>4.8099999999999996</v>
      </c>
      <c r="D1577" s="3" t="s">
        <v>2382</v>
      </c>
      <c r="E1577" s="3" t="s">
        <v>2380</v>
      </c>
      <c r="F1577" s="3" t="s">
        <v>2380</v>
      </c>
      <c r="G1577" s="3" t="s">
        <v>2381</v>
      </c>
      <c r="H1577" s="3" t="s">
        <v>2380</v>
      </c>
      <c r="I1577" s="14">
        <v>180</v>
      </c>
      <c r="J1577" s="14" t="str">
        <f t="shared" si="122"/>
        <v>No</v>
      </c>
      <c r="K1577" s="14">
        <f t="shared" si="120"/>
        <v>0</v>
      </c>
      <c r="L1577" s="14" t="str">
        <f t="shared" si="123"/>
        <v>No</v>
      </c>
      <c r="M1577" s="14" t="str">
        <f t="shared" si="121"/>
        <v>Yes</v>
      </c>
      <c r="N1577" s="28">
        <v>19.79</v>
      </c>
      <c r="O1577" s="19" t="str" cm="1">
        <f t="array" ref="O1577">_xlfn.IFS(N1577&lt;18.5,"Underweight",N1577&lt;25,"Normalweight",N1577&lt;30,"Overweight",N1577&gt;=30,"Obesity")</f>
        <v>Normalweight</v>
      </c>
      <c r="P1577" s="38" t="s">
        <v>796</v>
      </c>
      <c r="Q1577" s="28">
        <v>19.79</v>
      </c>
      <c r="R1577" s="38">
        <v>4.8099999999999996</v>
      </c>
      <c r="S1577" s="38" t="s">
        <v>2383</v>
      </c>
      <c r="T1577" s="38" t="s">
        <v>2380</v>
      </c>
      <c r="U1577" s="38" t="s">
        <v>2380</v>
      </c>
      <c r="V1577" s="38">
        <v>0</v>
      </c>
      <c r="W1577" s="38" t="s">
        <v>2380</v>
      </c>
      <c r="X1577" s="38" t="s">
        <v>8393</v>
      </c>
      <c r="Y1577" s="19" t="str">
        <f t="shared" si="124"/>
        <v>Normal</v>
      </c>
    </row>
    <row r="1578" spans="1:25" x14ac:dyDescent="0.35">
      <c r="A1578" s="3" t="s">
        <v>795</v>
      </c>
      <c r="B1578" s="3">
        <v>40.564999999999998</v>
      </c>
      <c r="C1578" s="3">
        <v>5.66</v>
      </c>
      <c r="D1578" s="3" t="s">
        <v>2380</v>
      </c>
      <c r="E1578" s="3" t="s">
        <v>2380</v>
      </c>
      <c r="F1578" s="3" t="s">
        <v>2380</v>
      </c>
      <c r="G1578" s="3">
        <v>1</v>
      </c>
      <c r="H1578" s="3" t="s">
        <v>2380</v>
      </c>
      <c r="I1578" s="14">
        <v>180</v>
      </c>
      <c r="J1578" s="14" t="str">
        <f t="shared" si="122"/>
        <v>No</v>
      </c>
      <c r="K1578" s="14">
        <f t="shared" si="120"/>
        <v>1</v>
      </c>
      <c r="L1578" s="14" t="str">
        <f t="shared" si="123"/>
        <v>No</v>
      </c>
      <c r="M1578" s="14" t="str">
        <f t="shared" si="121"/>
        <v>No</v>
      </c>
      <c r="N1578" s="28">
        <v>40.564999999999998</v>
      </c>
      <c r="O1578" s="19" t="str" cm="1">
        <f t="array" ref="O1578">_xlfn.IFS(N1578&lt;18.5,"Underweight",N1578&lt;25,"Normalweight",N1578&lt;30,"Overweight",N1578&gt;=30,"Obesity")</f>
        <v>Obesity</v>
      </c>
      <c r="P1578" s="38" t="s">
        <v>795</v>
      </c>
      <c r="Q1578" s="28">
        <v>40.564999999999998</v>
      </c>
      <c r="R1578" s="38">
        <v>5.66</v>
      </c>
      <c r="S1578" s="38" t="s">
        <v>2380</v>
      </c>
      <c r="T1578" s="38" t="s">
        <v>2380</v>
      </c>
      <c r="U1578" s="38" t="s">
        <v>2380</v>
      </c>
      <c r="V1578" s="38">
        <v>1</v>
      </c>
      <c r="W1578" s="38" t="s">
        <v>2380</v>
      </c>
      <c r="X1578" s="38" t="s">
        <v>8391</v>
      </c>
      <c r="Y1578" s="19" t="str">
        <f t="shared" si="124"/>
        <v>Normal</v>
      </c>
    </row>
    <row r="1579" spans="1:25" x14ac:dyDescent="0.35">
      <c r="A1579" s="3" t="s">
        <v>794</v>
      </c>
      <c r="B1579" s="3">
        <v>18.03</v>
      </c>
      <c r="C1579" s="3">
        <v>10.66</v>
      </c>
      <c r="D1579" s="3" t="s">
        <v>2382</v>
      </c>
      <c r="E1579" s="3" t="s">
        <v>2380</v>
      </c>
      <c r="F1579" s="3" t="s">
        <v>2380</v>
      </c>
      <c r="G1579" s="3">
        <v>2</v>
      </c>
      <c r="H1579" s="3" t="s">
        <v>2380</v>
      </c>
      <c r="I1579" s="14">
        <v>180</v>
      </c>
      <c r="J1579" s="14" t="str">
        <f t="shared" si="122"/>
        <v>No</v>
      </c>
      <c r="K1579" s="14">
        <f t="shared" si="120"/>
        <v>2</v>
      </c>
      <c r="L1579" s="14" t="str">
        <f t="shared" si="123"/>
        <v>No</v>
      </c>
      <c r="M1579" s="14" t="str">
        <f t="shared" si="121"/>
        <v>Yes</v>
      </c>
      <c r="N1579" s="28">
        <v>18.03</v>
      </c>
      <c r="O1579" s="19" t="str" cm="1">
        <f t="array" ref="O1579">_xlfn.IFS(N1579&lt;18.5,"Underweight",N1579&lt;25,"Normalweight",N1579&lt;30,"Overweight",N1579&gt;=30,"Obesity")</f>
        <v>Underweight</v>
      </c>
      <c r="P1579" s="38" t="s">
        <v>794</v>
      </c>
      <c r="Q1579" s="28">
        <v>18.03</v>
      </c>
      <c r="R1579" s="38">
        <v>10.66</v>
      </c>
      <c r="S1579" s="38" t="s">
        <v>2383</v>
      </c>
      <c r="T1579" s="38" t="s">
        <v>2380</v>
      </c>
      <c r="U1579" s="38" t="s">
        <v>2380</v>
      </c>
      <c r="V1579" s="38">
        <v>2</v>
      </c>
      <c r="W1579" s="38" t="s">
        <v>2380</v>
      </c>
      <c r="X1579" s="38" t="s">
        <v>8394</v>
      </c>
      <c r="Y1579" s="19" t="str">
        <f t="shared" si="124"/>
        <v>Normal</v>
      </c>
    </row>
    <row r="1580" spans="1:25" x14ac:dyDescent="0.35">
      <c r="A1580" s="3" t="s">
        <v>793</v>
      </c>
      <c r="B1580" s="3">
        <v>34.65</v>
      </c>
      <c r="C1580" s="3">
        <v>5.98</v>
      </c>
      <c r="D1580" s="3" t="s">
        <v>2382</v>
      </c>
      <c r="E1580" s="3" t="s">
        <v>2380</v>
      </c>
      <c r="F1580" s="3" t="s">
        <v>2380</v>
      </c>
      <c r="G1580" s="3" t="s">
        <v>2381</v>
      </c>
      <c r="H1580" s="3" t="s">
        <v>2380</v>
      </c>
      <c r="I1580" s="14">
        <v>180</v>
      </c>
      <c r="J1580" s="14" t="str">
        <f t="shared" si="122"/>
        <v>No</v>
      </c>
      <c r="K1580" s="14">
        <f t="shared" si="120"/>
        <v>0</v>
      </c>
      <c r="L1580" s="14" t="str">
        <f t="shared" si="123"/>
        <v>No</v>
      </c>
      <c r="M1580" s="14" t="str">
        <f t="shared" si="121"/>
        <v>Yes</v>
      </c>
      <c r="N1580" s="28">
        <v>34.65</v>
      </c>
      <c r="O1580" s="19" t="str" cm="1">
        <f t="array" ref="O1580">_xlfn.IFS(N1580&lt;18.5,"Underweight",N1580&lt;25,"Normalweight",N1580&lt;30,"Overweight",N1580&gt;=30,"Obesity")</f>
        <v>Obesity</v>
      </c>
      <c r="P1580" s="38" t="s">
        <v>793</v>
      </c>
      <c r="Q1580" s="28">
        <v>34.65</v>
      </c>
      <c r="R1580" s="38">
        <v>5.98</v>
      </c>
      <c r="S1580" s="38" t="s">
        <v>2383</v>
      </c>
      <c r="T1580" s="38" t="s">
        <v>2380</v>
      </c>
      <c r="U1580" s="38" t="s">
        <v>2380</v>
      </c>
      <c r="V1580" s="38">
        <v>0</v>
      </c>
      <c r="W1580" s="38" t="s">
        <v>2380</v>
      </c>
      <c r="X1580" s="38" t="s">
        <v>8391</v>
      </c>
      <c r="Y1580" s="19" t="str">
        <f t="shared" si="124"/>
        <v>Normal</v>
      </c>
    </row>
    <row r="1581" spans="1:25" x14ac:dyDescent="0.35">
      <c r="A1581" s="3" t="s">
        <v>792</v>
      </c>
      <c r="B1581" s="3">
        <v>42.94</v>
      </c>
      <c r="C1581" s="3">
        <v>4.34</v>
      </c>
      <c r="D1581" s="3" t="s">
        <v>2380</v>
      </c>
      <c r="E1581" s="3" t="s">
        <v>2380</v>
      </c>
      <c r="F1581" s="3" t="s">
        <v>2380</v>
      </c>
      <c r="G1581" s="3" t="s">
        <v>2381</v>
      </c>
      <c r="H1581" s="3" t="s">
        <v>2380</v>
      </c>
      <c r="I1581" s="14">
        <v>180</v>
      </c>
      <c r="J1581" s="14" t="str">
        <f t="shared" si="122"/>
        <v>No</v>
      </c>
      <c r="K1581" s="14">
        <f t="shared" si="120"/>
        <v>0</v>
      </c>
      <c r="L1581" s="14" t="str">
        <f t="shared" si="123"/>
        <v>No</v>
      </c>
      <c r="M1581" s="14" t="str">
        <f t="shared" si="121"/>
        <v>No</v>
      </c>
      <c r="N1581" s="28">
        <v>42.94</v>
      </c>
      <c r="O1581" s="19" t="str" cm="1">
        <f t="array" ref="O1581">_xlfn.IFS(N1581&lt;18.5,"Underweight",N1581&lt;25,"Normalweight",N1581&lt;30,"Overweight",N1581&gt;=30,"Obesity")</f>
        <v>Obesity</v>
      </c>
      <c r="P1581" s="38" t="s">
        <v>792</v>
      </c>
      <c r="Q1581" s="28">
        <v>42.94</v>
      </c>
      <c r="R1581" s="38">
        <v>4.34</v>
      </c>
      <c r="S1581" s="38" t="s">
        <v>2380</v>
      </c>
      <c r="T1581" s="38" t="s">
        <v>2380</v>
      </c>
      <c r="U1581" s="38" t="s">
        <v>2380</v>
      </c>
      <c r="V1581" s="38">
        <v>0</v>
      </c>
      <c r="W1581" s="38" t="s">
        <v>2380</v>
      </c>
      <c r="X1581" s="38" t="s">
        <v>8391</v>
      </c>
      <c r="Y1581" s="19" t="str">
        <f t="shared" si="124"/>
        <v>Normal</v>
      </c>
    </row>
    <row r="1582" spans="1:25" x14ac:dyDescent="0.35">
      <c r="A1582" s="3" t="s">
        <v>791</v>
      </c>
      <c r="B1582" s="3">
        <v>31.254999999999999</v>
      </c>
      <c r="C1582" s="3">
        <v>5.17</v>
      </c>
      <c r="D1582" s="3" t="s">
        <v>2380</v>
      </c>
      <c r="E1582" s="3" t="s">
        <v>2380</v>
      </c>
      <c r="F1582" s="3" t="s">
        <v>2380</v>
      </c>
      <c r="G1582" s="3" t="s">
        <v>2381</v>
      </c>
      <c r="H1582" s="3" t="s">
        <v>2380</v>
      </c>
      <c r="I1582" s="14">
        <v>180</v>
      </c>
      <c r="J1582" s="14" t="str">
        <f t="shared" si="122"/>
        <v>No</v>
      </c>
      <c r="K1582" s="14">
        <f t="shared" si="120"/>
        <v>0</v>
      </c>
      <c r="L1582" s="14" t="str">
        <f t="shared" si="123"/>
        <v>No</v>
      </c>
      <c r="M1582" s="14" t="str">
        <f t="shared" si="121"/>
        <v>No</v>
      </c>
      <c r="N1582" s="28">
        <v>31.254999999999999</v>
      </c>
      <c r="O1582" s="19" t="str" cm="1">
        <f t="array" ref="O1582">_xlfn.IFS(N1582&lt;18.5,"Underweight",N1582&lt;25,"Normalweight",N1582&lt;30,"Overweight",N1582&gt;=30,"Obesity")</f>
        <v>Obesity</v>
      </c>
      <c r="P1582" s="38" t="s">
        <v>791</v>
      </c>
      <c r="Q1582" s="28">
        <v>31.254999999999999</v>
      </c>
      <c r="R1582" s="38">
        <v>5.17</v>
      </c>
      <c r="S1582" s="38" t="s">
        <v>2380</v>
      </c>
      <c r="T1582" s="38" t="s">
        <v>2380</v>
      </c>
      <c r="U1582" s="38" t="s">
        <v>2380</v>
      </c>
      <c r="V1582" s="38">
        <v>0</v>
      </c>
      <c r="W1582" s="38" t="s">
        <v>2380</v>
      </c>
      <c r="X1582" s="38" t="s">
        <v>8391</v>
      </c>
      <c r="Y1582" s="19" t="str">
        <f t="shared" si="124"/>
        <v>Prediabetes</v>
      </c>
    </row>
    <row r="1583" spans="1:25" x14ac:dyDescent="0.35">
      <c r="A1583" s="3" t="s">
        <v>790</v>
      </c>
      <c r="B1583" s="3">
        <v>45.43</v>
      </c>
      <c r="C1583" s="3">
        <v>4.2300000000000004</v>
      </c>
      <c r="D1583" s="3" t="s">
        <v>2382</v>
      </c>
      <c r="E1583" s="3" t="s">
        <v>2380</v>
      </c>
      <c r="F1583" s="3" t="s">
        <v>2383</v>
      </c>
      <c r="G1583" s="3">
        <v>1</v>
      </c>
      <c r="H1583" s="3" t="s">
        <v>2380</v>
      </c>
      <c r="I1583" s="14">
        <v>180</v>
      </c>
      <c r="J1583" s="14" t="str">
        <f t="shared" si="122"/>
        <v>No</v>
      </c>
      <c r="K1583" s="14">
        <f t="shared" si="120"/>
        <v>1</v>
      </c>
      <c r="L1583" s="14" t="str">
        <f t="shared" si="123"/>
        <v>No</v>
      </c>
      <c r="M1583" s="14" t="str">
        <f t="shared" si="121"/>
        <v>Yes</v>
      </c>
      <c r="N1583" s="28">
        <v>45.43</v>
      </c>
      <c r="O1583" s="19" t="str" cm="1">
        <f t="array" ref="O1583">_xlfn.IFS(N1583&lt;18.5,"Underweight",N1583&lt;25,"Normalweight",N1583&lt;30,"Overweight",N1583&gt;=30,"Obesity")</f>
        <v>Obesity</v>
      </c>
      <c r="P1583" s="38" t="s">
        <v>790</v>
      </c>
      <c r="Q1583" s="28">
        <v>45.43</v>
      </c>
      <c r="R1583" s="38">
        <v>4.2300000000000004</v>
      </c>
      <c r="S1583" s="38" t="s">
        <v>2383</v>
      </c>
      <c r="T1583" s="38" t="s">
        <v>2380</v>
      </c>
      <c r="U1583" s="38" t="s">
        <v>2383</v>
      </c>
      <c r="V1583" s="38">
        <v>1</v>
      </c>
      <c r="W1583" s="38" t="s">
        <v>2380</v>
      </c>
      <c r="X1583" s="38" t="s">
        <v>8391</v>
      </c>
      <c r="Y1583" s="19" t="str">
        <f t="shared" si="124"/>
        <v>Prediabetes</v>
      </c>
    </row>
    <row r="1584" spans="1:25" x14ac:dyDescent="0.35">
      <c r="A1584" s="3" t="s">
        <v>789</v>
      </c>
      <c r="B1584" s="3">
        <v>32.340000000000003</v>
      </c>
      <c r="C1584" s="3">
        <v>4.88</v>
      </c>
      <c r="D1584" s="3" t="s">
        <v>2382</v>
      </c>
      <c r="E1584" s="3" t="s">
        <v>2380</v>
      </c>
      <c r="F1584" s="3" t="s">
        <v>2383</v>
      </c>
      <c r="G1584" s="3">
        <v>1</v>
      </c>
      <c r="H1584" s="3" t="s">
        <v>2380</v>
      </c>
      <c r="I1584" s="14">
        <v>180</v>
      </c>
      <c r="J1584" s="14" t="str">
        <f t="shared" si="122"/>
        <v>No</v>
      </c>
      <c r="K1584" s="14">
        <f t="shared" si="120"/>
        <v>1</v>
      </c>
      <c r="L1584" s="14" t="str">
        <f t="shared" si="123"/>
        <v>No</v>
      </c>
      <c r="M1584" s="14" t="str">
        <f t="shared" si="121"/>
        <v>Yes</v>
      </c>
      <c r="N1584" s="28">
        <v>32.340000000000003</v>
      </c>
      <c r="O1584" s="19" t="str" cm="1">
        <f t="array" ref="O1584">_xlfn.IFS(N1584&lt;18.5,"Underweight",N1584&lt;25,"Normalweight",N1584&lt;30,"Overweight",N1584&gt;=30,"Obesity")</f>
        <v>Obesity</v>
      </c>
      <c r="P1584" s="38" t="s">
        <v>789</v>
      </c>
      <c r="Q1584" s="28">
        <v>32.340000000000003</v>
      </c>
      <c r="R1584" s="38">
        <v>4.88</v>
      </c>
      <c r="S1584" s="38" t="s">
        <v>2383</v>
      </c>
      <c r="T1584" s="38" t="s">
        <v>2380</v>
      </c>
      <c r="U1584" s="38" t="s">
        <v>2383</v>
      </c>
      <c r="V1584" s="38">
        <v>1</v>
      </c>
      <c r="W1584" s="38" t="s">
        <v>2380</v>
      </c>
      <c r="X1584" s="38" t="s">
        <v>8391</v>
      </c>
      <c r="Y1584" s="19" t="str">
        <f t="shared" si="124"/>
        <v>Normal</v>
      </c>
    </row>
    <row r="1585" spans="1:25" x14ac:dyDescent="0.35">
      <c r="A1585" s="3" t="s">
        <v>788</v>
      </c>
      <c r="B1585" s="3">
        <v>25.46</v>
      </c>
      <c r="C1585" s="3">
        <v>9.7100000000000009</v>
      </c>
      <c r="D1585" s="3" t="s">
        <v>2382</v>
      </c>
      <c r="E1585" s="3" t="s">
        <v>2380</v>
      </c>
      <c r="F1585" s="3" t="s">
        <v>2380</v>
      </c>
      <c r="G1585" s="3">
        <v>1</v>
      </c>
      <c r="H1585" s="3" t="s">
        <v>2380</v>
      </c>
      <c r="I1585" s="14">
        <v>180</v>
      </c>
      <c r="J1585" s="14" t="str">
        <f t="shared" si="122"/>
        <v>No</v>
      </c>
      <c r="K1585" s="14">
        <f t="shared" si="120"/>
        <v>1</v>
      </c>
      <c r="L1585" s="14" t="str">
        <f t="shared" si="123"/>
        <v>No</v>
      </c>
      <c r="M1585" s="14" t="str">
        <f t="shared" si="121"/>
        <v>Yes</v>
      </c>
      <c r="N1585" s="28">
        <v>25.46</v>
      </c>
      <c r="O1585" s="19" t="str" cm="1">
        <f t="array" ref="O1585">_xlfn.IFS(N1585&lt;18.5,"Underweight",N1585&lt;25,"Normalweight",N1585&lt;30,"Overweight",N1585&gt;=30,"Obesity")</f>
        <v>Overweight</v>
      </c>
      <c r="P1585" s="38" t="s">
        <v>788</v>
      </c>
      <c r="Q1585" s="28">
        <v>25.46</v>
      </c>
      <c r="R1585" s="38">
        <v>9.7100000000000009</v>
      </c>
      <c r="S1585" s="38" t="s">
        <v>2383</v>
      </c>
      <c r="T1585" s="38" t="s">
        <v>2380</v>
      </c>
      <c r="U1585" s="38" t="s">
        <v>2380</v>
      </c>
      <c r="V1585" s="38">
        <v>1</v>
      </c>
      <c r="W1585" s="38" t="s">
        <v>2380</v>
      </c>
      <c r="X1585" s="38" t="s">
        <v>8392</v>
      </c>
      <c r="Y1585" s="19" t="str">
        <f t="shared" si="124"/>
        <v>Diabetes</v>
      </c>
    </row>
    <row r="1586" spans="1:25" x14ac:dyDescent="0.35">
      <c r="A1586" s="3" t="s">
        <v>787</v>
      </c>
      <c r="B1586" s="3">
        <v>37.145000000000003</v>
      </c>
      <c r="C1586" s="3">
        <v>5.32</v>
      </c>
      <c r="D1586" s="3" t="s">
        <v>2380</v>
      </c>
      <c r="E1586" s="3" t="s">
        <v>2380</v>
      </c>
      <c r="F1586" s="3" t="s">
        <v>2380</v>
      </c>
      <c r="G1586" s="3" t="s">
        <v>2381</v>
      </c>
      <c r="H1586" s="3" t="s">
        <v>2380</v>
      </c>
      <c r="I1586" s="14">
        <v>180</v>
      </c>
      <c r="J1586" s="14" t="str">
        <f t="shared" si="122"/>
        <v>No</v>
      </c>
      <c r="K1586" s="14">
        <f t="shared" si="120"/>
        <v>0</v>
      </c>
      <c r="L1586" s="14" t="str">
        <f t="shared" si="123"/>
        <v>No</v>
      </c>
      <c r="M1586" s="14" t="str">
        <f t="shared" si="121"/>
        <v>No</v>
      </c>
      <c r="N1586" s="28">
        <v>37.145000000000003</v>
      </c>
      <c r="O1586" s="19" t="str" cm="1">
        <f t="array" ref="O1586">_xlfn.IFS(N1586&lt;18.5,"Underweight",N1586&lt;25,"Normalweight",N1586&lt;30,"Overweight",N1586&gt;=30,"Obesity")</f>
        <v>Obesity</v>
      </c>
      <c r="P1586" s="38" t="s">
        <v>787</v>
      </c>
      <c r="Q1586" s="28">
        <v>37.145000000000003</v>
      </c>
      <c r="R1586" s="38">
        <v>5.32</v>
      </c>
      <c r="S1586" s="38" t="s">
        <v>2380</v>
      </c>
      <c r="T1586" s="38" t="s">
        <v>2380</v>
      </c>
      <c r="U1586" s="38" t="s">
        <v>2380</v>
      </c>
      <c r="V1586" s="38">
        <v>0</v>
      </c>
      <c r="W1586" s="38" t="s">
        <v>2380</v>
      </c>
      <c r="X1586" s="38" t="s">
        <v>8391</v>
      </c>
      <c r="Y1586" s="19" t="str">
        <f t="shared" si="124"/>
        <v>Normal</v>
      </c>
    </row>
    <row r="1587" spans="1:25" x14ac:dyDescent="0.35">
      <c r="A1587" s="3" t="s">
        <v>786</v>
      </c>
      <c r="B1587" s="3">
        <v>30.8</v>
      </c>
      <c r="C1587" s="3">
        <v>5.83</v>
      </c>
      <c r="D1587" s="3" t="s">
        <v>2382</v>
      </c>
      <c r="E1587" s="3" t="s">
        <v>2380</v>
      </c>
      <c r="F1587" s="3" t="s">
        <v>2380</v>
      </c>
      <c r="G1587" s="3" t="s">
        <v>2381</v>
      </c>
      <c r="H1587" s="3" t="s">
        <v>2380</v>
      </c>
      <c r="I1587" s="14">
        <v>180</v>
      </c>
      <c r="J1587" s="14" t="str">
        <f t="shared" si="122"/>
        <v>No</v>
      </c>
      <c r="K1587" s="14">
        <f t="shared" si="120"/>
        <v>0</v>
      </c>
      <c r="L1587" s="14" t="str">
        <f t="shared" si="123"/>
        <v>No</v>
      </c>
      <c r="M1587" s="14" t="str">
        <f t="shared" si="121"/>
        <v>Yes</v>
      </c>
      <c r="N1587" s="28">
        <v>30.8</v>
      </c>
      <c r="O1587" s="19" t="str" cm="1">
        <f t="array" ref="O1587">_xlfn.IFS(N1587&lt;18.5,"Underweight",N1587&lt;25,"Normalweight",N1587&lt;30,"Overweight",N1587&gt;=30,"Obesity")</f>
        <v>Obesity</v>
      </c>
      <c r="P1587" s="38" t="s">
        <v>786</v>
      </c>
      <c r="Q1587" s="28">
        <v>30.8</v>
      </c>
      <c r="R1587" s="38">
        <v>5.83</v>
      </c>
      <c r="S1587" s="38" t="s">
        <v>2383</v>
      </c>
      <c r="T1587" s="38" t="s">
        <v>2380</v>
      </c>
      <c r="U1587" s="38" t="s">
        <v>2380</v>
      </c>
      <c r="V1587" s="38">
        <v>0</v>
      </c>
      <c r="W1587" s="38" t="s">
        <v>2380</v>
      </c>
      <c r="X1587" s="38" t="s">
        <v>8391</v>
      </c>
      <c r="Y1587" s="19" t="str">
        <f t="shared" si="124"/>
        <v>Normal</v>
      </c>
    </row>
    <row r="1588" spans="1:25" x14ac:dyDescent="0.35">
      <c r="A1588" s="3" t="s">
        <v>785</v>
      </c>
      <c r="B1588" s="3">
        <v>29.5</v>
      </c>
      <c r="C1588" s="3">
        <v>5.54</v>
      </c>
      <c r="D1588" s="3" t="s">
        <v>2382</v>
      </c>
      <c r="E1588" s="3" t="s">
        <v>2380</v>
      </c>
      <c r="F1588" s="3" t="s">
        <v>2380</v>
      </c>
      <c r="G1588" s="3" t="s">
        <v>2381</v>
      </c>
      <c r="H1588" s="3" t="s">
        <v>2380</v>
      </c>
      <c r="I1588" s="14">
        <v>180</v>
      </c>
      <c r="J1588" s="14" t="str">
        <f t="shared" si="122"/>
        <v>No</v>
      </c>
      <c r="K1588" s="14">
        <f t="shared" si="120"/>
        <v>0</v>
      </c>
      <c r="L1588" s="14" t="str">
        <f t="shared" si="123"/>
        <v>No</v>
      </c>
      <c r="M1588" s="14" t="str">
        <f t="shared" si="121"/>
        <v>Yes</v>
      </c>
      <c r="N1588" s="28">
        <v>29.5</v>
      </c>
      <c r="O1588" s="19" t="str" cm="1">
        <f t="array" ref="O1588">_xlfn.IFS(N1588&lt;18.5,"Underweight",N1588&lt;25,"Normalweight",N1588&lt;30,"Overweight",N1588&gt;=30,"Obesity")</f>
        <v>Overweight</v>
      </c>
      <c r="P1588" s="38" t="s">
        <v>785</v>
      </c>
      <c r="Q1588" s="28">
        <v>29.5</v>
      </c>
      <c r="R1588" s="38">
        <v>5.54</v>
      </c>
      <c r="S1588" s="38" t="s">
        <v>2383</v>
      </c>
      <c r="T1588" s="38" t="s">
        <v>2380</v>
      </c>
      <c r="U1588" s="38" t="s">
        <v>2380</v>
      </c>
      <c r="V1588" s="38">
        <v>0</v>
      </c>
      <c r="W1588" s="38" t="s">
        <v>2380</v>
      </c>
      <c r="X1588" s="38" t="s">
        <v>8392</v>
      </c>
      <c r="Y1588" s="19" t="str">
        <f t="shared" si="124"/>
        <v>Normal</v>
      </c>
    </row>
    <row r="1589" spans="1:25" x14ac:dyDescent="0.35">
      <c r="A1589" s="3" t="s">
        <v>784</v>
      </c>
      <c r="B1589" s="3">
        <v>43.39</v>
      </c>
      <c r="C1589" s="3">
        <v>5.85</v>
      </c>
      <c r="D1589" s="3" t="s">
        <v>2380</v>
      </c>
      <c r="E1589" s="3" t="s">
        <v>2382</v>
      </c>
      <c r="F1589" s="3" t="s">
        <v>2380</v>
      </c>
      <c r="G1589" s="3">
        <v>1</v>
      </c>
      <c r="H1589" s="3" t="s">
        <v>2380</v>
      </c>
      <c r="I1589" s="14">
        <v>180</v>
      </c>
      <c r="J1589" s="14" t="str">
        <f t="shared" si="122"/>
        <v>No</v>
      </c>
      <c r="K1589" s="14">
        <f t="shared" si="120"/>
        <v>1</v>
      </c>
      <c r="L1589" s="14" t="str">
        <f t="shared" si="123"/>
        <v>No</v>
      </c>
      <c r="M1589" s="14" t="str">
        <f t="shared" si="121"/>
        <v>No</v>
      </c>
      <c r="N1589" s="28">
        <v>43.39</v>
      </c>
      <c r="O1589" s="19" t="str" cm="1">
        <f t="array" ref="O1589">_xlfn.IFS(N1589&lt;18.5,"Underweight",N1589&lt;25,"Normalweight",N1589&lt;30,"Overweight",N1589&gt;=30,"Obesity")</f>
        <v>Obesity</v>
      </c>
      <c r="P1589" s="38" t="s">
        <v>784</v>
      </c>
      <c r="Q1589" s="28">
        <v>43.39</v>
      </c>
      <c r="R1589" s="38">
        <v>5.85</v>
      </c>
      <c r="S1589" s="38" t="s">
        <v>2380</v>
      </c>
      <c r="T1589" s="38" t="s">
        <v>2382</v>
      </c>
      <c r="U1589" s="38" t="s">
        <v>2380</v>
      </c>
      <c r="V1589" s="38">
        <v>1</v>
      </c>
      <c r="W1589" s="38" t="s">
        <v>2380</v>
      </c>
      <c r="X1589" s="38" t="s">
        <v>8391</v>
      </c>
      <c r="Y1589" s="19" t="str">
        <f t="shared" si="124"/>
        <v>Prediabetes</v>
      </c>
    </row>
    <row r="1590" spans="1:25" x14ac:dyDescent="0.35">
      <c r="A1590" s="3" t="s">
        <v>783</v>
      </c>
      <c r="B1590" s="3">
        <v>15.08</v>
      </c>
      <c r="C1590" s="3">
        <v>4.8499999999999996</v>
      </c>
      <c r="D1590" s="3" t="s">
        <v>2382</v>
      </c>
      <c r="E1590" s="3" t="s">
        <v>2380</v>
      </c>
      <c r="F1590" s="3" t="s">
        <v>2383</v>
      </c>
      <c r="G1590" s="3">
        <v>1</v>
      </c>
      <c r="H1590" s="3" t="s">
        <v>2380</v>
      </c>
      <c r="I1590" s="14">
        <v>180</v>
      </c>
      <c r="J1590" s="14" t="str">
        <f t="shared" si="122"/>
        <v>No</v>
      </c>
      <c r="K1590" s="14">
        <f t="shared" si="120"/>
        <v>1</v>
      </c>
      <c r="L1590" s="14" t="str">
        <f t="shared" si="123"/>
        <v>No</v>
      </c>
      <c r="M1590" s="14" t="str">
        <f t="shared" si="121"/>
        <v>Yes</v>
      </c>
      <c r="N1590" s="28">
        <v>15.08</v>
      </c>
      <c r="O1590" s="19" t="str" cm="1">
        <f t="array" ref="O1590">_xlfn.IFS(N1590&lt;18.5,"Underweight",N1590&lt;25,"Normalweight",N1590&lt;30,"Overweight",N1590&gt;=30,"Obesity")</f>
        <v>Underweight</v>
      </c>
      <c r="P1590" s="38" t="s">
        <v>783</v>
      </c>
      <c r="Q1590" s="28">
        <v>15.08</v>
      </c>
      <c r="R1590" s="38">
        <v>4.8499999999999996</v>
      </c>
      <c r="S1590" s="38" t="s">
        <v>2383</v>
      </c>
      <c r="T1590" s="38" t="s">
        <v>2380</v>
      </c>
      <c r="U1590" s="38" t="s">
        <v>2383</v>
      </c>
      <c r="V1590" s="38">
        <v>1</v>
      </c>
      <c r="W1590" s="38" t="s">
        <v>2380</v>
      </c>
      <c r="X1590" s="38" t="s">
        <v>8394</v>
      </c>
      <c r="Y1590" s="19" t="str">
        <f t="shared" si="124"/>
        <v>Prediabetes</v>
      </c>
    </row>
    <row r="1591" spans="1:25" x14ac:dyDescent="0.35">
      <c r="A1591" s="3" t="s">
        <v>782</v>
      </c>
      <c r="B1591" s="3">
        <v>20.48</v>
      </c>
      <c r="C1591" s="3">
        <v>11.09</v>
      </c>
      <c r="D1591" s="3" t="s">
        <v>2380</v>
      </c>
      <c r="E1591" s="3" t="s">
        <v>2380</v>
      </c>
      <c r="F1591" s="3" t="s">
        <v>2380</v>
      </c>
      <c r="G1591" s="3" t="s">
        <v>2381</v>
      </c>
      <c r="H1591" s="3" t="s">
        <v>2380</v>
      </c>
      <c r="I1591" s="14">
        <v>180</v>
      </c>
      <c r="J1591" s="14" t="str">
        <f t="shared" si="122"/>
        <v>No</v>
      </c>
      <c r="K1591" s="14">
        <f t="shared" si="120"/>
        <v>0</v>
      </c>
      <c r="L1591" s="14" t="str">
        <f t="shared" si="123"/>
        <v>No</v>
      </c>
      <c r="M1591" s="14" t="str">
        <f t="shared" si="121"/>
        <v>No</v>
      </c>
      <c r="N1591" s="28">
        <v>20.48</v>
      </c>
      <c r="O1591" s="19" t="str" cm="1">
        <f t="array" ref="O1591">_xlfn.IFS(N1591&lt;18.5,"Underweight",N1591&lt;25,"Normalweight",N1591&lt;30,"Overweight",N1591&gt;=30,"Obesity")</f>
        <v>Normalweight</v>
      </c>
      <c r="P1591" s="38" t="s">
        <v>782</v>
      </c>
      <c r="Q1591" s="28">
        <v>20.48</v>
      </c>
      <c r="R1591" s="38">
        <v>11.09</v>
      </c>
      <c r="S1591" s="38" t="s">
        <v>2380</v>
      </c>
      <c r="T1591" s="38" t="s">
        <v>2380</v>
      </c>
      <c r="U1591" s="38" t="s">
        <v>2380</v>
      </c>
      <c r="V1591" s="38">
        <v>0</v>
      </c>
      <c r="W1591" s="38" t="s">
        <v>2380</v>
      </c>
      <c r="X1591" s="38" t="s">
        <v>8393</v>
      </c>
      <c r="Y1591" s="19" t="str">
        <f t="shared" si="124"/>
        <v>Normal</v>
      </c>
    </row>
    <row r="1592" spans="1:25" x14ac:dyDescent="0.35">
      <c r="A1592" s="3" t="s">
        <v>781</v>
      </c>
      <c r="B1592" s="3">
        <v>34.450000000000003</v>
      </c>
      <c r="C1592" s="3">
        <v>5.58</v>
      </c>
      <c r="D1592" s="3" t="s">
        <v>2382</v>
      </c>
      <c r="E1592" s="3" t="s">
        <v>2380</v>
      </c>
      <c r="F1592" s="3" t="s">
        <v>2380</v>
      </c>
      <c r="G1592" s="3" t="s">
        <v>2381</v>
      </c>
      <c r="H1592" s="3" t="s">
        <v>2380</v>
      </c>
      <c r="I1592" s="14">
        <v>180</v>
      </c>
      <c r="J1592" s="14" t="str">
        <f t="shared" si="122"/>
        <v>No</v>
      </c>
      <c r="K1592" s="14">
        <f t="shared" si="120"/>
        <v>0</v>
      </c>
      <c r="L1592" s="14" t="str">
        <f t="shared" si="123"/>
        <v>No</v>
      </c>
      <c r="M1592" s="14" t="str">
        <f t="shared" si="121"/>
        <v>Yes</v>
      </c>
      <c r="N1592" s="28">
        <v>34.450000000000003</v>
      </c>
      <c r="O1592" s="19" t="str" cm="1">
        <f t="array" ref="O1592">_xlfn.IFS(N1592&lt;18.5,"Underweight",N1592&lt;25,"Normalweight",N1592&lt;30,"Overweight",N1592&gt;=30,"Obesity")</f>
        <v>Obesity</v>
      </c>
      <c r="P1592" s="38" t="s">
        <v>781</v>
      </c>
      <c r="Q1592" s="28">
        <v>34.450000000000003</v>
      </c>
      <c r="R1592" s="38">
        <v>5.58</v>
      </c>
      <c r="S1592" s="38" t="s">
        <v>2383</v>
      </c>
      <c r="T1592" s="38" t="s">
        <v>2380</v>
      </c>
      <c r="U1592" s="38" t="s">
        <v>2380</v>
      </c>
      <c r="V1592" s="38">
        <v>0</v>
      </c>
      <c r="W1592" s="38" t="s">
        <v>2380</v>
      </c>
      <c r="X1592" s="38" t="s">
        <v>8391</v>
      </c>
      <c r="Y1592" s="19" t="str">
        <f t="shared" si="124"/>
        <v>Prediabetes</v>
      </c>
    </row>
    <row r="1593" spans="1:25" x14ac:dyDescent="0.35">
      <c r="A1593" s="3" t="s">
        <v>780</v>
      </c>
      <c r="B1593" s="3">
        <v>34.21</v>
      </c>
      <c r="C1593" s="3">
        <v>9.7200000000000006</v>
      </c>
      <c r="D1593" s="3" t="s">
        <v>2382</v>
      </c>
      <c r="E1593" s="3" t="s">
        <v>2380</v>
      </c>
      <c r="F1593" s="3" t="s">
        <v>2380</v>
      </c>
      <c r="G1593" s="3" t="s">
        <v>2381</v>
      </c>
      <c r="H1593" s="3" t="s">
        <v>2380</v>
      </c>
      <c r="I1593" s="14">
        <v>180</v>
      </c>
      <c r="J1593" s="14" t="str">
        <f t="shared" si="122"/>
        <v>No</v>
      </c>
      <c r="K1593" s="14">
        <f t="shared" si="120"/>
        <v>0</v>
      </c>
      <c r="L1593" s="14" t="str">
        <f t="shared" si="123"/>
        <v>No</v>
      </c>
      <c r="M1593" s="14" t="str">
        <f t="shared" si="121"/>
        <v>Yes</v>
      </c>
      <c r="N1593" s="28">
        <v>34.21</v>
      </c>
      <c r="O1593" s="19" t="str" cm="1">
        <f t="array" ref="O1593">_xlfn.IFS(N1593&lt;18.5,"Underweight",N1593&lt;25,"Normalweight",N1593&lt;30,"Overweight",N1593&gt;=30,"Obesity")</f>
        <v>Obesity</v>
      </c>
      <c r="P1593" s="38" t="s">
        <v>780</v>
      </c>
      <c r="Q1593" s="28">
        <v>34.21</v>
      </c>
      <c r="R1593" s="38">
        <v>9.7200000000000006</v>
      </c>
      <c r="S1593" s="38" t="s">
        <v>2383</v>
      </c>
      <c r="T1593" s="38" t="s">
        <v>2380</v>
      </c>
      <c r="U1593" s="38" t="s">
        <v>2380</v>
      </c>
      <c r="V1593" s="38">
        <v>0</v>
      </c>
      <c r="W1593" s="38" t="s">
        <v>2380</v>
      </c>
      <c r="X1593" s="38" t="s">
        <v>8391</v>
      </c>
      <c r="Y1593" s="19" t="str">
        <f t="shared" si="124"/>
        <v>Normal</v>
      </c>
    </row>
    <row r="1594" spans="1:25" x14ac:dyDescent="0.35">
      <c r="A1594" s="3" t="s">
        <v>779</v>
      </c>
      <c r="B1594" s="3">
        <v>28.8</v>
      </c>
      <c r="C1594" s="3">
        <v>11.41</v>
      </c>
      <c r="D1594" s="3" t="s">
        <v>2382</v>
      </c>
      <c r="E1594" s="3" t="s">
        <v>2380</v>
      </c>
      <c r="F1594" s="3" t="s">
        <v>2380</v>
      </c>
      <c r="G1594" s="3" t="s">
        <v>2381</v>
      </c>
      <c r="H1594" s="3" t="s">
        <v>2380</v>
      </c>
      <c r="I1594" s="14">
        <v>180</v>
      </c>
      <c r="J1594" s="14" t="str">
        <f t="shared" si="122"/>
        <v>No</v>
      </c>
      <c r="K1594" s="14">
        <f t="shared" si="120"/>
        <v>0</v>
      </c>
      <c r="L1594" s="14" t="str">
        <f t="shared" si="123"/>
        <v>No</v>
      </c>
      <c r="M1594" s="14" t="str">
        <f t="shared" si="121"/>
        <v>Yes</v>
      </c>
      <c r="N1594" s="28">
        <v>28.8</v>
      </c>
      <c r="O1594" s="19" t="str" cm="1">
        <f t="array" ref="O1594">_xlfn.IFS(N1594&lt;18.5,"Underweight",N1594&lt;25,"Normalweight",N1594&lt;30,"Overweight",N1594&gt;=30,"Obesity")</f>
        <v>Overweight</v>
      </c>
      <c r="P1594" s="38" t="s">
        <v>779</v>
      </c>
      <c r="Q1594" s="28">
        <v>28.8</v>
      </c>
      <c r="R1594" s="38">
        <v>11.41</v>
      </c>
      <c r="S1594" s="38" t="s">
        <v>2383</v>
      </c>
      <c r="T1594" s="38" t="s">
        <v>2380</v>
      </c>
      <c r="U1594" s="38" t="s">
        <v>2380</v>
      </c>
      <c r="V1594" s="38">
        <v>0</v>
      </c>
      <c r="W1594" s="38" t="s">
        <v>2380</v>
      </c>
      <c r="X1594" s="38" t="s">
        <v>8392</v>
      </c>
      <c r="Y1594" s="19" t="str">
        <f t="shared" si="124"/>
        <v>Normal</v>
      </c>
    </row>
    <row r="1595" spans="1:25" x14ac:dyDescent="0.35">
      <c r="A1595" s="3" t="s">
        <v>778</v>
      </c>
      <c r="B1595" s="3">
        <v>31.74</v>
      </c>
      <c r="C1595" s="3">
        <v>4.46</v>
      </c>
      <c r="D1595" s="3" t="s">
        <v>2380</v>
      </c>
      <c r="E1595" s="3" t="s">
        <v>2380</v>
      </c>
      <c r="F1595" s="3" t="s">
        <v>2383</v>
      </c>
      <c r="G1595" s="3">
        <v>1</v>
      </c>
      <c r="H1595" s="3" t="s">
        <v>2380</v>
      </c>
      <c r="I1595" s="14">
        <v>180</v>
      </c>
      <c r="J1595" s="14" t="str">
        <f t="shared" si="122"/>
        <v>No</v>
      </c>
      <c r="K1595" s="14">
        <f t="shared" si="120"/>
        <v>1</v>
      </c>
      <c r="L1595" s="14" t="str">
        <f t="shared" si="123"/>
        <v>No</v>
      </c>
      <c r="M1595" s="14" t="str">
        <f t="shared" si="121"/>
        <v>No</v>
      </c>
      <c r="N1595" s="28">
        <v>31.74</v>
      </c>
      <c r="O1595" s="19" t="str" cm="1">
        <f t="array" ref="O1595">_xlfn.IFS(N1595&lt;18.5,"Underweight",N1595&lt;25,"Normalweight",N1595&lt;30,"Overweight",N1595&gt;=30,"Obesity")</f>
        <v>Obesity</v>
      </c>
      <c r="P1595" s="38" t="s">
        <v>778</v>
      </c>
      <c r="Q1595" s="28">
        <v>31.74</v>
      </c>
      <c r="R1595" s="38">
        <v>4.46</v>
      </c>
      <c r="S1595" s="38" t="s">
        <v>2380</v>
      </c>
      <c r="T1595" s="38" t="s">
        <v>2380</v>
      </c>
      <c r="U1595" s="38" t="s">
        <v>2383</v>
      </c>
      <c r="V1595" s="38">
        <v>1</v>
      </c>
      <c r="W1595" s="38" t="s">
        <v>2380</v>
      </c>
      <c r="X1595" s="38" t="s">
        <v>8391</v>
      </c>
      <c r="Y1595" s="19" t="str">
        <f t="shared" si="124"/>
        <v>Normal</v>
      </c>
    </row>
    <row r="1596" spans="1:25" x14ac:dyDescent="0.35">
      <c r="A1596" s="3" t="s">
        <v>777</v>
      </c>
      <c r="B1596" s="3">
        <v>21.78</v>
      </c>
      <c r="C1596" s="3">
        <v>9.31</v>
      </c>
      <c r="D1596" s="3" t="s">
        <v>2382</v>
      </c>
      <c r="E1596" s="3" t="s">
        <v>2380</v>
      </c>
      <c r="F1596" s="3" t="s">
        <v>2380</v>
      </c>
      <c r="G1596" s="3" t="s">
        <v>2381</v>
      </c>
      <c r="H1596" s="3" t="s">
        <v>2380</v>
      </c>
      <c r="I1596" s="14">
        <v>180</v>
      </c>
      <c r="J1596" s="14" t="str">
        <f t="shared" si="122"/>
        <v>No</v>
      </c>
      <c r="K1596" s="14">
        <f t="shared" si="120"/>
        <v>0</v>
      </c>
      <c r="L1596" s="14" t="str">
        <f t="shared" si="123"/>
        <v>No</v>
      </c>
      <c r="M1596" s="14" t="str">
        <f t="shared" si="121"/>
        <v>Yes</v>
      </c>
      <c r="N1596" s="28">
        <v>21.78</v>
      </c>
      <c r="O1596" s="19" t="str" cm="1">
        <f t="array" ref="O1596">_xlfn.IFS(N1596&lt;18.5,"Underweight",N1596&lt;25,"Normalweight",N1596&lt;30,"Overweight",N1596&gt;=30,"Obesity")</f>
        <v>Normalweight</v>
      </c>
      <c r="P1596" s="38" t="s">
        <v>777</v>
      </c>
      <c r="Q1596" s="28">
        <v>21.78</v>
      </c>
      <c r="R1596" s="38">
        <v>9.31</v>
      </c>
      <c r="S1596" s="38" t="s">
        <v>2383</v>
      </c>
      <c r="T1596" s="38" t="s">
        <v>2380</v>
      </c>
      <c r="U1596" s="38" t="s">
        <v>2380</v>
      </c>
      <c r="V1596" s="38">
        <v>0</v>
      </c>
      <c r="W1596" s="38" t="s">
        <v>2380</v>
      </c>
      <c r="X1596" s="38" t="s">
        <v>8393</v>
      </c>
      <c r="Y1596" s="19" t="str">
        <f t="shared" si="124"/>
        <v>Normal</v>
      </c>
    </row>
    <row r="1597" spans="1:25" x14ac:dyDescent="0.35">
      <c r="A1597" s="3" t="s">
        <v>776</v>
      </c>
      <c r="B1597" s="3">
        <v>23.75</v>
      </c>
      <c r="C1597" s="3">
        <v>5.03</v>
      </c>
      <c r="D1597" s="3" t="s">
        <v>2380</v>
      </c>
      <c r="E1597" s="3" t="s">
        <v>2380</v>
      </c>
      <c r="F1597" s="3" t="s">
        <v>2380</v>
      </c>
      <c r="G1597" s="3">
        <v>1</v>
      </c>
      <c r="H1597" s="3" t="s">
        <v>2380</v>
      </c>
      <c r="I1597" s="14">
        <v>180</v>
      </c>
      <c r="J1597" s="14" t="str">
        <f t="shared" si="122"/>
        <v>No</v>
      </c>
      <c r="K1597" s="14">
        <f t="shared" si="120"/>
        <v>1</v>
      </c>
      <c r="L1597" s="14" t="str">
        <f t="shared" si="123"/>
        <v>No</v>
      </c>
      <c r="M1597" s="14" t="str">
        <f t="shared" si="121"/>
        <v>No</v>
      </c>
      <c r="N1597" s="28">
        <v>23.75</v>
      </c>
      <c r="O1597" s="19" t="str" cm="1">
        <f t="array" ref="O1597">_xlfn.IFS(N1597&lt;18.5,"Underweight",N1597&lt;25,"Normalweight",N1597&lt;30,"Overweight",N1597&gt;=30,"Obesity")</f>
        <v>Normalweight</v>
      </c>
      <c r="P1597" s="38" t="s">
        <v>776</v>
      </c>
      <c r="Q1597" s="28">
        <v>23.75</v>
      </c>
      <c r="R1597" s="38">
        <v>5.03</v>
      </c>
      <c r="S1597" s="38" t="s">
        <v>2380</v>
      </c>
      <c r="T1597" s="38" t="s">
        <v>2380</v>
      </c>
      <c r="U1597" s="38" t="s">
        <v>2380</v>
      </c>
      <c r="V1597" s="38">
        <v>1</v>
      </c>
      <c r="W1597" s="38" t="s">
        <v>2380</v>
      </c>
      <c r="X1597" s="38" t="s">
        <v>8393</v>
      </c>
      <c r="Y1597" s="19" t="str">
        <f t="shared" si="124"/>
        <v>Prediabetes</v>
      </c>
    </row>
    <row r="1598" spans="1:25" x14ac:dyDescent="0.35">
      <c r="A1598" s="3" t="s">
        <v>775</v>
      </c>
      <c r="B1598" s="3">
        <v>33.21</v>
      </c>
      <c r="C1598" s="3">
        <v>5.07</v>
      </c>
      <c r="D1598" s="3" t="s">
        <v>2382</v>
      </c>
      <c r="E1598" s="3" t="s">
        <v>2380</v>
      </c>
      <c r="F1598" s="3" t="s">
        <v>2380</v>
      </c>
      <c r="G1598" s="3">
        <v>1</v>
      </c>
      <c r="H1598" s="3" t="s">
        <v>2380</v>
      </c>
      <c r="I1598" s="14">
        <v>180</v>
      </c>
      <c r="J1598" s="14" t="str">
        <f t="shared" si="122"/>
        <v>No</v>
      </c>
      <c r="K1598" s="14">
        <f t="shared" si="120"/>
        <v>1</v>
      </c>
      <c r="L1598" s="14" t="str">
        <f t="shared" si="123"/>
        <v>No</v>
      </c>
      <c r="M1598" s="14" t="str">
        <f t="shared" si="121"/>
        <v>Yes</v>
      </c>
      <c r="N1598" s="28">
        <v>33.21</v>
      </c>
      <c r="O1598" s="19" t="str" cm="1">
        <f t="array" ref="O1598">_xlfn.IFS(N1598&lt;18.5,"Underweight",N1598&lt;25,"Normalweight",N1598&lt;30,"Overweight",N1598&gt;=30,"Obesity")</f>
        <v>Obesity</v>
      </c>
      <c r="P1598" s="38" t="s">
        <v>775</v>
      </c>
      <c r="Q1598" s="28">
        <v>33.21</v>
      </c>
      <c r="R1598" s="38">
        <v>5.07</v>
      </c>
      <c r="S1598" s="38" t="s">
        <v>2383</v>
      </c>
      <c r="T1598" s="38" t="s">
        <v>2380</v>
      </c>
      <c r="U1598" s="38" t="s">
        <v>2380</v>
      </c>
      <c r="V1598" s="38">
        <v>1</v>
      </c>
      <c r="W1598" s="38" t="s">
        <v>2380</v>
      </c>
      <c r="X1598" s="38" t="s">
        <v>8391</v>
      </c>
      <c r="Y1598" s="19" t="str">
        <f t="shared" si="124"/>
        <v>Normal</v>
      </c>
    </row>
    <row r="1599" spans="1:25" x14ac:dyDescent="0.35">
      <c r="A1599" s="3" t="s">
        <v>774</v>
      </c>
      <c r="B1599" s="3">
        <v>17.7</v>
      </c>
      <c r="C1599" s="3">
        <v>10.42</v>
      </c>
      <c r="D1599" s="3" t="s">
        <v>2382</v>
      </c>
      <c r="E1599" s="3" t="s">
        <v>2380</v>
      </c>
      <c r="F1599" s="3" t="s">
        <v>2380</v>
      </c>
      <c r="G1599" s="3">
        <v>2</v>
      </c>
      <c r="H1599" s="3" t="s">
        <v>2380</v>
      </c>
      <c r="I1599" s="14">
        <v>180</v>
      </c>
      <c r="J1599" s="14" t="str">
        <f t="shared" si="122"/>
        <v>No</v>
      </c>
      <c r="K1599" s="14">
        <f t="shared" si="120"/>
        <v>2</v>
      </c>
      <c r="L1599" s="14" t="str">
        <f t="shared" si="123"/>
        <v>No</v>
      </c>
      <c r="M1599" s="14" t="str">
        <f t="shared" si="121"/>
        <v>Yes</v>
      </c>
      <c r="N1599" s="28">
        <v>17.7</v>
      </c>
      <c r="O1599" s="19" t="str" cm="1">
        <f t="array" ref="O1599">_xlfn.IFS(N1599&lt;18.5,"Underweight",N1599&lt;25,"Normalweight",N1599&lt;30,"Overweight",N1599&gt;=30,"Obesity")</f>
        <v>Underweight</v>
      </c>
      <c r="P1599" s="38" t="s">
        <v>774</v>
      </c>
      <c r="Q1599" s="28">
        <v>17.7</v>
      </c>
      <c r="R1599" s="38">
        <v>10.42</v>
      </c>
      <c r="S1599" s="38" t="s">
        <v>2383</v>
      </c>
      <c r="T1599" s="38" t="s">
        <v>2380</v>
      </c>
      <c r="U1599" s="38" t="s">
        <v>2380</v>
      </c>
      <c r="V1599" s="38">
        <v>2</v>
      </c>
      <c r="W1599" s="38" t="s">
        <v>2380</v>
      </c>
      <c r="X1599" s="38" t="s">
        <v>8394</v>
      </c>
      <c r="Y1599" s="19" t="str">
        <f t="shared" si="124"/>
        <v>Normal</v>
      </c>
    </row>
    <row r="1600" spans="1:25" x14ac:dyDescent="0.35">
      <c r="A1600" s="3" t="s">
        <v>773</v>
      </c>
      <c r="B1600" s="3">
        <v>17.2</v>
      </c>
      <c r="C1600" s="3">
        <v>6.45</v>
      </c>
      <c r="D1600" s="3" t="s">
        <v>2380</v>
      </c>
      <c r="E1600" s="3" t="s">
        <v>2380</v>
      </c>
      <c r="F1600" s="3" t="s">
        <v>2380</v>
      </c>
      <c r="G1600" s="3">
        <v>2</v>
      </c>
      <c r="H1600" s="3" t="s">
        <v>2380</v>
      </c>
      <c r="I1600" s="14">
        <v>180</v>
      </c>
      <c r="J1600" s="14" t="str">
        <f t="shared" si="122"/>
        <v>No</v>
      </c>
      <c r="K1600" s="14">
        <f t="shared" si="120"/>
        <v>2</v>
      </c>
      <c r="L1600" s="14" t="str">
        <f t="shared" si="123"/>
        <v>No</v>
      </c>
      <c r="M1600" s="14" t="str">
        <f t="shared" si="121"/>
        <v>No</v>
      </c>
      <c r="N1600" s="28">
        <v>17.2</v>
      </c>
      <c r="O1600" s="19" t="str" cm="1">
        <f t="array" ref="O1600">_xlfn.IFS(N1600&lt;18.5,"Underweight",N1600&lt;25,"Normalweight",N1600&lt;30,"Overweight",N1600&gt;=30,"Obesity")</f>
        <v>Underweight</v>
      </c>
      <c r="P1600" s="38" t="s">
        <v>773</v>
      </c>
      <c r="Q1600" s="28">
        <v>17.2</v>
      </c>
      <c r="R1600" s="38">
        <v>6.45</v>
      </c>
      <c r="S1600" s="38" t="s">
        <v>2380</v>
      </c>
      <c r="T1600" s="38" t="s">
        <v>2380</v>
      </c>
      <c r="U1600" s="38" t="s">
        <v>2380</v>
      </c>
      <c r="V1600" s="38">
        <v>2</v>
      </c>
      <c r="W1600" s="38" t="s">
        <v>2380</v>
      </c>
      <c r="X1600" s="38" t="s">
        <v>8394</v>
      </c>
      <c r="Y1600" s="19" t="str">
        <f t="shared" si="124"/>
        <v>Prediabetes</v>
      </c>
    </row>
    <row r="1601" spans="1:25" x14ac:dyDescent="0.35">
      <c r="A1601" s="3" t="s">
        <v>772</v>
      </c>
      <c r="B1601" s="3">
        <v>19.21</v>
      </c>
      <c r="C1601" s="3">
        <v>5.52</v>
      </c>
      <c r="D1601" s="3" t="s">
        <v>2380</v>
      </c>
      <c r="E1601" s="3" t="s">
        <v>2380</v>
      </c>
      <c r="F1601" s="3" t="s">
        <v>2380</v>
      </c>
      <c r="G1601" s="3">
        <v>2</v>
      </c>
      <c r="H1601" s="3" t="s">
        <v>2380</v>
      </c>
      <c r="I1601" s="14">
        <v>180</v>
      </c>
      <c r="J1601" s="14" t="str">
        <f t="shared" si="122"/>
        <v>No</v>
      </c>
      <c r="K1601" s="14">
        <f t="shared" si="120"/>
        <v>2</v>
      </c>
      <c r="L1601" s="14" t="str">
        <f t="shared" si="123"/>
        <v>No</v>
      </c>
      <c r="M1601" s="14" t="str">
        <f t="shared" si="121"/>
        <v>No</v>
      </c>
      <c r="N1601" s="28">
        <v>19.21</v>
      </c>
      <c r="O1601" s="19" t="str" cm="1">
        <f t="array" ref="O1601">_xlfn.IFS(N1601&lt;18.5,"Underweight",N1601&lt;25,"Normalweight",N1601&lt;30,"Overweight",N1601&gt;=30,"Obesity")</f>
        <v>Normalweight</v>
      </c>
      <c r="P1601" s="38" t="s">
        <v>772</v>
      </c>
      <c r="Q1601" s="28">
        <v>19.21</v>
      </c>
      <c r="R1601" s="38">
        <v>5.52</v>
      </c>
      <c r="S1601" s="38" t="s">
        <v>2380</v>
      </c>
      <c r="T1601" s="38" t="s">
        <v>2380</v>
      </c>
      <c r="U1601" s="38" t="s">
        <v>2380</v>
      </c>
      <c r="V1601" s="38">
        <v>2</v>
      </c>
      <c r="W1601" s="38" t="s">
        <v>2380</v>
      </c>
      <c r="X1601" s="38" t="s">
        <v>8393</v>
      </c>
      <c r="Y1601" s="19" t="str">
        <f t="shared" si="124"/>
        <v>Prediabetes</v>
      </c>
    </row>
    <row r="1602" spans="1:25" x14ac:dyDescent="0.35">
      <c r="A1602" s="3" t="s">
        <v>771</v>
      </c>
      <c r="B1602" s="3">
        <v>23.2</v>
      </c>
      <c r="C1602" s="3">
        <v>4.41</v>
      </c>
      <c r="D1602" s="3" t="s">
        <v>2380</v>
      </c>
      <c r="E1602" s="3" t="s">
        <v>2380</v>
      </c>
      <c r="F1602" s="3" t="s">
        <v>2383</v>
      </c>
      <c r="G1602" s="3">
        <v>1</v>
      </c>
      <c r="H1602" s="3" t="s">
        <v>2380</v>
      </c>
      <c r="I1602" s="14">
        <v>180</v>
      </c>
      <c r="J1602" s="14" t="str">
        <f t="shared" si="122"/>
        <v>No</v>
      </c>
      <c r="K1602" s="14">
        <f t="shared" si="120"/>
        <v>1</v>
      </c>
      <c r="L1602" s="14" t="str">
        <f t="shared" si="123"/>
        <v>No</v>
      </c>
      <c r="M1602" s="14" t="str">
        <f t="shared" si="121"/>
        <v>No</v>
      </c>
      <c r="N1602" s="28">
        <v>23.2</v>
      </c>
      <c r="O1602" s="19" t="str" cm="1">
        <f t="array" ref="O1602">_xlfn.IFS(N1602&lt;18.5,"Underweight",N1602&lt;25,"Normalweight",N1602&lt;30,"Overweight",N1602&gt;=30,"Obesity")</f>
        <v>Normalweight</v>
      </c>
      <c r="P1602" s="38" t="s">
        <v>771</v>
      </c>
      <c r="Q1602" s="28">
        <v>23.2</v>
      </c>
      <c r="R1602" s="38">
        <v>4.41</v>
      </c>
      <c r="S1602" s="38" t="s">
        <v>2380</v>
      </c>
      <c r="T1602" s="38" t="s">
        <v>2380</v>
      </c>
      <c r="U1602" s="38" t="s">
        <v>2383</v>
      </c>
      <c r="V1602" s="38">
        <v>1</v>
      </c>
      <c r="W1602" s="38" t="s">
        <v>2380</v>
      </c>
      <c r="X1602" s="38" t="s">
        <v>8393</v>
      </c>
      <c r="Y1602" s="19" t="str">
        <f t="shared" si="124"/>
        <v>Normal</v>
      </c>
    </row>
    <row r="1603" spans="1:25" x14ac:dyDescent="0.35">
      <c r="A1603" s="3" t="s">
        <v>770</v>
      </c>
      <c r="B1603" s="3">
        <v>32.5</v>
      </c>
      <c r="C1603" s="3">
        <v>4.6900000000000004</v>
      </c>
      <c r="D1603" s="3" t="s">
        <v>2382</v>
      </c>
      <c r="E1603" s="3" t="s">
        <v>2380</v>
      </c>
      <c r="F1603" s="3" t="s">
        <v>2383</v>
      </c>
      <c r="G1603" s="3">
        <v>1</v>
      </c>
      <c r="H1603" s="3" t="s">
        <v>2380</v>
      </c>
      <c r="I1603" s="14">
        <v>180</v>
      </c>
      <c r="J1603" s="14" t="str">
        <f t="shared" si="122"/>
        <v>No</v>
      </c>
      <c r="K1603" s="14">
        <f t="shared" ref="K1603:K1666" si="125">IF(G1603="No major surgery",0,G1603)</f>
        <v>1</v>
      </c>
      <c r="L1603" s="14" t="str">
        <f t="shared" si="123"/>
        <v>No</v>
      </c>
      <c r="M1603" s="14" t="str">
        <f t="shared" ref="M1603:M1666" si="126">PROPER(D1603)</f>
        <v>Yes</v>
      </c>
      <c r="N1603" s="28">
        <v>32.5</v>
      </c>
      <c r="O1603" s="19" t="str" cm="1">
        <f t="array" ref="O1603">_xlfn.IFS(N1603&lt;18.5,"Underweight",N1603&lt;25,"Normalweight",N1603&lt;30,"Overweight",N1603&gt;=30,"Obesity")</f>
        <v>Obesity</v>
      </c>
      <c r="P1603" s="38" t="s">
        <v>770</v>
      </c>
      <c r="Q1603" s="28">
        <v>32.5</v>
      </c>
      <c r="R1603" s="38">
        <v>4.6900000000000004</v>
      </c>
      <c r="S1603" s="38" t="s">
        <v>2383</v>
      </c>
      <c r="T1603" s="38" t="s">
        <v>2380</v>
      </c>
      <c r="U1603" s="38" t="s">
        <v>2383</v>
      </c>
      <c r="V1603" s="38">
        <v>1</v>
      </c>
      <c r="W1603" s="38" t="s">
        <v>2380</v>
      </c>
      <c r="X1603" s="38" t="s">
        <v>8391</v>
      </c>
      <c r="Y1603" s="19" t="str">
        <f t="shared" si="124"/>
        <v>Normal</v>
      </c>
    </row>
    <row r="1604" spans="1:25" x14ac:dyDescent="0.35">
      <c r="A1604" s="3" t="s">
        <v>769</v>
      </c>
      <c r="B1604" s="3">
        <v>20.9</v>
      </c>
      <c r="C1604" s="3">
        <v>6.94</v>
      </c>
      <c r="D1604" s="3" t="s">
        <v>2380</v>
      </c>
      <c r="E1604" s="3" t="s">
        <v>2380</v>
      </c>
      <c r="F1604" s="3" t="s">
        <v>2380</v>
      </c>
      <c r="G1604" s="3" t="s">
        <v>2381</v>
      </c>
      <c r="H1604" s="3" t="s">
        <v>2380</v>
      </c>
      <c r="I1604" s="14">
        <v>180</v>
      </c>
      <c r="J1604" s="14" t="str">
        <f t="shared" ref="J1604:J1667" si="127">IF(H1604="?",INDEX($H$3:$H$2337,MODE($I$3:$I$2337)),H1604)</f>
        <v>No</v>
      </c>
      <c r="K1604" s="14">
        <f t="shared" si="125"/>
        <v>0</v>
      </c>
      <c r="L1604" s="14" t="str">
        <f t="shared" ref="L1604:L1667" si="128">PROPER(J1604)</f>
        <v>No</v>
      </c>
      <c r="M1604" s="14" t="str">
        <f t="shared" si="126"/>
        <v>No</v>
      </c>
      <c r="N1604" s="28">
        <v>20.9</v>
      </c>
      <c r="O1604" s="19" t="str" cm="1">
        <f t="array" ref="O1604">_xlfn.IFS(N1604&lt;18.5,"Underweight",N1604&lt;25,"Normalweight",N1604&lt;30,"Overweight",N1604&gt;=30,"Obesity")</f>
        <v>Normalweight</v>
      </c>
      <c r="P1604" s="38" t="s">
        <v>769</v>
      </c>
      <c r="Q1604" s="28">
        <v>20.9</v>
      </c>
      <c r="R1604" s="38">
        <v>6.94</v>
      </c>
      <c r="S1604" s="38" t="s">
        <v>2380</v>
      </c>
      <c r="T1604" s="38" t="s">
        <v>2380</v>
      </c>
      <c r="U1604" s="38" t="s">
        <v>2380</v>
      </c>
      <c r="V1604" s="38">
        <v>0</v>
      </c>
      <c r="W1604" s="38" t="s">
        <v>2380</v>
      </c>
      <c r="X1604" s="38" t="s">
        <v>8393</v>
      </c>
      <c r="Y1604" s="19" t="str">
        <f t="shared" ref="Y1604:Y1667" si="129">IF(R1633&lt;=5.7,"Normal",IF(R1604&lt;=6.5,"Prediabetes","Diabetes"))</f>
        <v>Normal</v>
      </c>
    </row>
    <row r="1605" spans="1:25" x14ac:dyDescent="0.35">
      <c r="A1605" s="3" t="s">
        <v>768</v>
      </c>
      <c r="B1605" s="3">
        <v>19.11</v>
      </c>
      <c r="C1605" s="3">
        <v>4.3499999999999996</v>
      </c>
      <c r="D1605" s="3" t="s">
        <v>2380</v>
      </c>
      <c r="E1605" s="3" t="s">
        <v>2380</v>
      </c>
      <c r="F1605" s="3" t="s">
        <v>2380</v>
      </c>
      <c r="G1605" s="3">
        <v>2</v>
      </c>
      <c r="H1605" s="3" t="s">
        <v>2380</v>
      </c>
      <c r="I1605" s="14">
        <v>180</v>
      </c>
      <c r="J1605" s="14" t="str">
        <f t="shared" si="127"/>
        <v>No</v>
      </c>
      <c r="K1605" s="14">
        <f t="shared" si="125"/>
        <v>2</v>
      </c>
      <c r="L1605" s="14" t="str">
        <f t="shared" si="128"/>
        <v>No</v>
      </c>
      <c r="M1605" s="14" t="str">
        <f t="shared" si="126"/>
        <v>No</v>
      </c>
      <c r="N1605" s="28">
        <v>19.11</v>
      </c>
      <c r="O1605" s="19" t="str" cm="1">
        <f t="array" ref="O1605">_xlfn.IFS(N1605&lt;18.5,"Underweight",N1605&lt;25,"Normalweight",N1605&lt;30,"Overweight",N1605&gt;=30,"Obesity")</f>
        <v>Normalweight</v>
      </c>
      <c r="P1605" s="38" t="s">
        <v>768</v>
      </c>
      <c r="Q1605" s="28">
        <v>19.11</v>
      </c>
      <c r="R1605" s="38">
        <v>4.3499999999999996</v>
      </c>
      <c r="S1605" s="38" t="s">
        <v>2380</v>
      </c>
      <c r="T1605" s="38" t="s">
        <v>2380</v>
      </c>
      <c r="U1605" s="38" t="s">
        <v>2380</v>
      </c>
      <c r="V1605" s="38">
        <v>2</v>
      </c>
      <c r="W1605" s="38" t="s">
        <v>2380</v>
      </c>
      <c r="X1605" s="38" t="s">
        <v>8393</v>
      </c>
      <c r="Y1605" s="19" t="str">
        <f t="shared" si="129"/>
        <v>Prediabetes</v>
      </c>
    </row>
    <row r="1606" spans="1:25" x14ac:dyDescent="0.35">
      <c r="A1606" s="3" t="s">
        <v>767</v>
      </c>
      <c r="B1606" s="3">
        <v>31.17</v>
      </c>
      <c r="C1606" s="3">
        <v>5.28</v>
      </c>
      <c r="D1606" s="3" t="s">
        <v>2380</v>
      </c>
      <c r="E1606" s="3" t="s">
        <v>2380</v>
      </c>
      <c r="F1606" s="3" t="s">
        <v>2380</v>
      </c>
      <c r="G1606" s="3">
        <v>1</v>
      </c>
      <c r="H1606" s="3" t="s">
        <v>2380</v>
      </c>
      <c r="I1606" s="14">
        <v>180</v>
      </c>
      <c r="J1606" s="14" t="str">
        <f t="shared" si="127"/>
        <v>No</v>
      </c>
      <c r="K1606" s="14">
        <f t="shared" si="125"/>
        <v>1</v>
      </c>
      <c r="L1606" s="14" t="str">
        <f t="shared" si="128"/>
        <v>No</v>
      </c>
      <c r="M1606" s="14" t="str">
        <f t="shared" si="126"/>
        <v>No</v>
      </c>
      <c r="N1606" s="28">
        <v>31.17</v>
      </c>
      <c r="O1606" s="19" t="str" cm="1">
        <f t="array" ref="O1606">_xlfn.IFS(N1606&lt;18.5,"Underweight",N1606&lt;25,"Normalweight",N1606&lt;30,"Overweight",N1606&gt;=30,"Obesity")</f>
        <v>Obesity</v>
      </c>
      <c r="P1606" s="38" t="s">
        <v>767</v>
      </c>
      <c r="Q1606" s="28">
        <v>31.17</v>
      </c>
      <c r="R1606" s="38">
        <v>5.28</v>
      </c>
      <c r="S1606" s="38" t="s">
        <v>2380</v>
      </c>
      <c r="T1606" s="38" t="s">
        <v>2380</v>
      </c>
      <c r="U1606" s="38" t="s">
        <v>2380</v>
      </c>
      <c r="V1606" s="38">
        <v>1</v>
      </c>
      <c r="W1606" s="38" t="s">
        <v>2380</v>
      </c>
      <c r="X1606" s="38" t="s">
        <v>8391</v>
      </c>
      <c r="Y1606" s="19" t="str">
        <f t="shared" si="129"/>
        <v>Normal</v>
      </c>
    </row>
    <row r="1607" spans="1:25" x14ac:dyDescent="0.35">
      <c r="A1607" s="3" t="s">
        <v>766</v>
      </c>
      <c r="B1607" s="3">
        <v>36.08</v>
      </c>
      <c r="C1607" s="3">
        <v>4.29</v>
      </c>
      <c r="D1607" s="3" t="s">
        <v>2380</v>
      </c>
      <c r="E1607" s="3" t="s">
        <v>2380</v>
      </c>
      <c r="F1607" s="3" t="s">
        <v>2380</v>
      </c>
      <c r="G1607" s="3" t="s">
        <v>2381</v>
      </c>
      <c r="H1607" s="3" t="s">
        <v>2380</v>
      </c>
      <c r="I1607" s="14">
        <v>180</v>
      </c>
      <c r="J1607" s="14" t="str">
        <f t="shared" si="127"/>
        <v>No</v>
      </c>
      <c r="K1607" s="14">
        <f t="shared" si="125"/>
        <v>0</v>
      </c>
      <c r="L1607" s="14" t="str">
        <f t="shared" si="128"/>
        <v>No</v>
      </c>
      <c r="M1607" s="14" t="str">
        <f t="shared" si="126"/>
        <v>No</v>
      </c>
      <c r="N1607" s="28">
        <v>36.08</v>
      </c>
      <c r="O1607" s="19" t="str" cm="1">
        <f t="array" ref="O1607">_xlfn.IFS(N1607&lt;18.5,"Underweight",N1607&lt;25,"Normalweight",N1607&lt;30,"Overweight",N1607&gt;=30,"Obesity")</f>
        <v>Obesity</v>
      </c>
      <c r="P1607" s="38" t="s">
        <v>766</v>
      </c>
      <c r="Q1607" s="28">
        <v>36.08</v>
      </c>
      <c r="R1607" s="38">
        <v>4.29</v>
      </c>
      <c r="S1607" s="38" t="s">
        <v>2380</v>
      </c>
      <c r="T1607" s="38" t="s">
        <v>2380</v>
      </c>
      <c r="U1607" s="38" t="s">
        <v>2380</v>
      </c>
      <c r="V1607" s="38">
        <v>0</v>
      </c>
      <c r="W1607" s="38" t="s">
        <v>2380</v>
      </c>
      <c r="X1607" s="38" t="s">
        <v>8391</v>
      </c>
      <c r="Y1607" s="19" t="str">
        <f t="shared" si="129"/>
        <v>Normal</v>
      </c>
    </row>
    <row r="1608" spans="1:25" x14ac:dyDescent="0.35">
      <c r="A1608" s="3" t="s">
        <v>765</v>
      </c>
      <c r="B1608" s="3">
        <v>28.024999999999999</v>
      </c>
      <c r="C1608" s="3">
        <v>5.69</v>
      </c>
      <c r="D1608" s="3" t="s">
        <v>2382</v>
      </c>
      <c r="E1608" s="3" t="s">
        <v>2380</v>
      </c>
      <c r="F1608" s="3" t="s">
        <v>2380</v>
      </c>
      <c r="G1608" s="3" t="s">
        <v>2381</v>
      </c>
      <c r="H1608" s="3" t="s">
        <v>2380</v>
      </c>
      <c r="I1608" s="14">
        <v>180</v>
      </c>
      <c r="J1608" s="14" t="str">
        <f t="shared" si="127"/>
        <v>No</v>
      </c>
      <c r="K1608" s="14">
        <f t="shared" si="125"/>
        <v>0</v>
      </c>
      <c r="L1608" s="14" t="str">
        <f t="shared" si="128"/>
        <v>No</v>
      </c>
      <c r="M1608" s="14" t="str">
        <f t="shared" si="126"/>
        <v>Yes</v>
      </c>
      <c r="N1608" s="28">
        <v>28.024999999999999</v>
      </c>
      <c r="O1608" s="19" t="str" cm="1">
        <f t="array" ref="O1608">_xlfn.IFS(N1608&lt;18.5,"Underweight",N1608&lt;25,"Normalweight",N1608&lt;30,"Overweight",N1608&gt;=30,"Obesity")</f>
        <v>Overweight</v>
      </c>
      <c r="P1608" s="38" t="s">
        <v>765</v>
      </c>
      <c r="Q1608" s="28">
        <v>28.024999999999999</v>
      </c>
      <c r="R1608" s="38">
        <v>5.69</v>
      </c>
      <c r="S1608" s="38" t="s">
        <v>2383</v>
      </c>
      <c r="T1608" s="38" t="s">
        <v>2380</v>
      </c>
      <c r="U1608" s="38" t="s">
        <v>2380</v>
      </c>
      <c r="V1608" s="38">
        <v>0</v>
      </c>
      <c r="W1608" s="38" t="s">
        <v>2380</v>
      </c>
      <c r="X1608" s="38" t="s">
        <v>8392</v>
      </c>
      <c r="Y1608" s="19" t="str">
        <f t="shared" si="129"/>
        <v>Normal</v>
      </c>
    </row>
    <row r="1609" spans="1:25" x14ac:dyDescent="0.35">
      <c r="A1609" s="3" t="s">
        <v>764</v>
      </c>
      <c r="B1609" s="3">
        <v>24.32</v>
      </c>
      <c r="C1609" s="3">
        <v>5.56</v>
      </c>
      <c r="D1609" s="3" t="s">
        <v>2382</v>
      </c>
      <c r="E1609" s="3" t="s">
        <v>2380</v>
      </c>
      <c r="F1609" s="3" t="s">
        <v>2380</v>
      </c>
      <c r="G1609" s="3" t="s">
        <v>2381</v>
      </c>
      <c r="H1609" s="3" t="s">
        <v>2380</v>
      </c>
      <c r="I1609" s="14">
        <v>180</v>
      </c>
      <c r="J1609" s="14" t="str">
        <f t="shared" si="127"/>
        <v>No</v>
      </c>
      <c r="K1609" s="14">
        <f t="shared" si="125"/>
        <v>0</v>
      </c>
      <c r="L1609" s="14" t="str">
        <f t="shared" si="128"/>
        <v>No</v>
      </c>
      <c r="M1609" s="14" t="str">
        <f t="shared" si="126"/>
        <v>Yes</v>
      </c>
      <c r="N1609" s="28">
        <v>24.32</v>
      </c>
      <c r="O1609" s="19" t="str" cm="1">
        <f t="array" ref="O1609">_xlfn.IFS(N1609&lt;18.5,"Underweight",N1609&lt;25,"Normalweight",N1609&lt;30,"Overweight",N1609&gt;=30,"Obesity")</f>
        <v>Normalweight</v>
      </c>
      <c r="P1609" s="38" t="s">
        <v>764</v>
      </c>
      <c r="Q1609" s="28">
        <v>24.32</v>
      </c>
      <c r="R1609" s="38">
        <v>5.56</v>
      </c>
      <c r="S1609" s="38" t="s">
        <v>2383</v>
      </c>
      <c r="T1609" s="38" t="s">
        <v>2380</v>
      </c>
      <c r="U1609" s="38" t="s">
        <v>2380</v>
      </c>
      <c r="V1609" s="38">
        <v>0</v>
      </c>
      <c r="W1609" s="38" t="s">
        <v>2380</v>
      </c>
      <c r="X1609" s="38" t="s">
        <v>8393</v>
      </c>
      <c r="Y1609" s="19" t="str">
        <f t="shared" si="129"/>
        <v>Prediabetes</v>
      </c>
    </row>
    <row r="1610" spans="1:25" x14ac:dyDescent="0.35">
      <c r="A1610" s="3" t="s">
        <v>763</v>
      </c>
      <c r="B1610" s="3">
        <v>38</v>
      </c>
      <c r="C1610" s="3">
        <v>5.41</v>
      </c>
      <c r="D1610" s="3" t="s">
        <v>2382</v>
      </c>
      <c r="E1610" s="3" t="s">
        <v>2380</v>
      </c>
      <c r="F1610" s="3" t="s">
        <v>2380</v>
      </c>
      <c r="G1610" s="3">
        <v>1</v>
      </c>
      <c r="H1610" s="3" t="s">
        <v>2380</v>
      </c>
      <c r="I1610" s="14">
        <v>180</v>
      </c>
      <c r="J1610" s="14" t="str">
        <f t="shared" si="127"/>
        <v>No</v>
      </c>
      <c r="K1610" s="14">
        <f t="shared" si="125"/>
        <v>1</v>
      </c>
      <c r="L1610" s="14" t="str">
        <f t="shared" si="128"/>
        <v>No</v>
      </c>
      <c r="M1610" s="14" t="str">
        <f t="shared" si="126"/>
        <v>Yes</v>
      </c>
      <c r="N1610" s="28">
        <v>38</v>
      </c>
      <c r="O1610" s="19" t="str" cm="1">
        <f t="array" ref="O1610">_xlfn.IFS(N1610&lt;18.5,"Underweight",N1610&lt;25,"Normalweight",N1610&lt;30,"Overweight",N1610&gt;=30,"Obesity")</f>
        <v>Obesity</v>
      </c>
      <c r="P1610" s="38" t="s">
        <v>763</v>
      </c>
      <c r="Q1610" s="28">
        <v>38</v>
      </c>
      <c r="R1610" s="38">
        <v>5.41</v>
      </c>
      <c r="S1610" s="38" t="s">
        <v>2383</v>
      </c>
      <c r="T1610" s="38" t="s">
        <v>2380</v>
      </c>
      <c r="U1610" s="38" t="s">
        <v>2380</v>
      </c>
      <c r="V1610" s="38">
        <v>1</v>
      </c>
      <c r="W1610" s="38" t="s">
        <v>2380</v>
      </c>
      <c r="X1610" s="38" t="s">
        <v>8391</v>
      </c>
      <c r="Y1610" s="19" t="str">
        <f t="shared" si="129"/>
        <v>Prediabetes</v>
      </c>
    </row>
    <row r="1611" spans="1:25" x14ac:dyDescent="0.35">
      <c r="A1611" s="3" t="s">
        <v>762</v>
      </c>
      <c r="B1611" s="3">
        <v>31.6</v>
      </c>
      <c r="C1611" s="3">
        <v>10.85</v>
      </c>
      <c r="D1611" s="3" t="s">
        <v>2382</v>
      </c>
      <c r="E1611" s="3" t="s">
        <v>2380</v>
      </c>
      <c r="F1611" s="3" t="s">
        <v>2380</v>
      </c>
      <c r="G1611" s="3" t="s">
        <v>2381</v>
      </c>
      <c r="H1611" s="3" t="s">
        <v>2380</v>
      </c>
      <c r="I1611" s="14">
        <v>180</v>
      </c>
      <c r="J1611" s="14" t="str">
        <f t="shared" si="127"/>
        <v>No</v>
      </c>
      <c r="K1611" s="14">
        <f t="shared" si="125"/>
        <v>0</v>
      </c>
      <c r="L1611" s="14" t="str">
        <f t="shared" si="128"/>
        <v>No</v>
      </c>
      <c r="M1611" s="14" t="str">
        <f t="shared" si="126"/>
        <v>Yes</v>
      </c>
      <c r="N1611" s="28">
        <v>31.6</v>
      </c>
      <c r="O1611" s="19" t="str" cm="1">
        <f t="array" ref="O1611">_xlfn.IFS(N1611&lt;18.5,"Underweight",N1611&lt;25,"Normalweight",N1611&lt;30,"Overweight",N1611&gt;=30,"Obesity")</f>
        <v>Obesity</v>
      </c>
      <c r="P1611" s="38" t="s">
        <v>762</v>
      </c>
      <c r="Q1611" s="28">
        <v>31.6</v>
      </c>
      <c r="R1611" s="38">
        <v>10.85</v>
      </c>
      <c r="S1611" s="38" t="s">
        <v>2383</v>
      </c>
      <c r="T1611" s="38" t="s">
        <v>2380</v>
      </c>
      <c r="U1611" s="38" t="s">
        <v>2380</v>
      </c>
      <c r="V1611" s="38">
        <v>0</v>
      </c>
      <c r="W1611" s="38" t="s">
        <v>2380</v>
      </c>
      <c r="X1611" s="38" t="s">
        <v>8391</v>
      </c>
      <c r="Y1611" s="19" t="str">
        <f t="shared" si="129"/>
        <v>Diabetes</v>
      </c>
    </row>
    <row r="1612" spans="1:25" x14ac:dyDescent="0.35">
      <c r="A1612" s="3" t="s">
        <v>761</v>
      </c>
      <c r="B1612" s="3">
        <v>31.02</v>
      </c>
      <c r="C1612" s="3">
        <v>11.63</v>
      </c>
      <c r="D1612" s="3" t="s">
        <v>2382</v>
      </c>
      <c r="E1612" s="3" t="s">
        <v>2380</v>
      </c>
      <c r="F1612" s="3" t="s">
        <v>2380</v>
      </c>
      <c r="G1612" s="3" t="s">
        <v>2381</v>
      </c>
      <c r="H1612" s="3" t="s">
        <v>2380</v>
      </c>
      <c r="I1612" s="14">
        <v>180</v>
      </c>
      <c r="J1612" s="14" t="str">
        <f t="shared" si="127"/>
        <v>No</v>
      </c>
      <c r="K1612" s="14">
        <f t="shared" si="125"/>
        <v>0</v>
      </c>
      <c r="L1612" s="14" t="str">
        <f t="shared" si="128"/>
        <v>No</v>
      </c>
      <c r="M1612" s="14" t="str">
        <f t="shared" si="126"/>
        <v>Yes</v>
      </c>
      <c r="N1612" s="28">
        <v>31.02</v>
      </c>
      <c r="O1612" s="19" t="str" cm="1">
        <f t="array" ref="O1612">_xlfn.IFS(N1612&lt;18.5,"Underweight",N1612&lt;25,"Normalweight",N1612&lt;30,"Overweight",N1612&gt;=30,"Obesity")</f>
        <v>Obesity</v>
      </c>
      <c r="P1612" s="38" t="s">
        <v>761</v>
      </c>
      <c r="Q1612" s="28">
        <v>31.02</v>
      </c>
      <c r="R1612" s="38">
        <v>11.63</v>
      </c>
      <c r="S1612" s="38" t="s">
        <v>2383</v>
      </c>
      <c r="T1612" s="38" t="s">
        <v>2380</v>
      </c>
      <c r="U1612" s="38" t="s">
        <v>2380</v>
      </c>
      <c r="V1612" s="38">
        <v>0</v>
      </c>
      <c r="W1612" s="38" t="s">
        <v>2380</v>
      </c>
      <c r="X1612" s="38" t="s">
        <v>8391</v>
      </c>
      <c r="Y1612" s="19" t="str">
        <f t="shared" si="129"/>
        <v>Normal</v>
      </c>
    </row>
    <row r="1613" spans="1:25" x14ac:dyDescent="0.35">
      <c r="A1613" s="3" t="s">
        <v>760</v>
      </c>
      <c r="B1613" s="3">
        <v>29.26</v>
      </c>
      <c r="C1613" s="3">
        <v>5.68</v>
      </c>
      <c r="D1613" s="3" t="s">
        <v>2382</v>
      </c>
      <c r="E1613" s="3" t="s">
        <v>2380</v>
      </c>
      <c r="F1613" s="3" t="s">
        <v>2380</v>
      </c>
      <c r="G1613" s="3">
        <v>1</v>
      </c>
      <c r="H1613" s="3" t="s">
        <v>2380</v>
      </c>
      <c r="I1613" s="14">
        <v>180</v>
      </c>
      <c r="J1613" s="14" t="str">
        <f t="shared" si="127"/>
        <v>No</v>
      </c>
      <c r="K1613" s="14">
        <f t="shared" si="125"/>
        <v>1</v>
      </c>
      <c r="L1613" s="14" t="str">
        <f t="shared" si="128"/>
        <v>No</v>
      </c>
      <c r="M1613" s="14" t="str">
        <f t="shared" si="126"/>
        <v>Yes</v>
      </c>
      <c r="N1613" s="28">
        <v>29.26</v>
      </c>
      <c r="O1613" s="19" t="str" cm="1">
        <f t="array" ref="O1613">_xlfn.IFS(N1613&lt;18.5,"Underweight",N1613&lt;25,"Normalweight",N1613&lt;30,"Overweight",N1613&gt;=30,"Obesity")</f>
        <v>Overweight</v>
      </c>
      <c r="P1613" s="38" t="s">
        <v>760</v>
      </c>
      <c r="Q1613" s="28">
        <v>29.26</v>
      </c>
      <c r="R1613" s="38">
        <v>5.68</v>
      </c>
      <c r="S1613" s="38" t="s">
        <v>2383</v>
      </c>
      <c r="T1613" s="38" t="s">
        <v>2380</v>
      </c>
      <c r="U1613" s="38" t="s">
        <v>2380</v>
      </c>
      <c r="V1613" s="38">
        <v>1</v>
      </c>
      <c r="W1613" s="38" t="s">
        <v>2380</v>
      </c>
      <c r="X1613" s="38" t="s">
        <v>8392</v>
      </c>
      <c r="Y1613" s="19" t="str">
        <f t="shared" si="129"/>
        <v>Prediabetes</v>
      </c>
    </row>
    <row r="1614" spans="1:25" x14ac:dyDescent="0.35">
      <c r="A1614" s="3" t="s">
        <v>759</v>
      </c>
      <c r="B1614" s="3">
        <v>15.09</v>
      </c>
      <c r="C1614" s="3">
        <v>7.59</v>
      </c>
      <c r="D1614" s="3" t="s">
        <v>2382</v>
      </c>
      <c r="E1614" s="3" t="s">
        <v>2380</v>
      </c>
      <c r="F1614" s="3" t="s">
        <v>2380</v>
      </c>
      <c r="G1614" s="3">
        <v>2</v>
      </c>
      <c r="H1614" s="3" t="s">
        <v>2380</v>
      </c>
      <c r="I1614" s="14">
        <v>180</v>
      </c>
      <c r="J1614" s="14" t="str">
        <f t="shared" si="127"/>
        <v>No</v>
      </c>
      <c r="K1614" s="14">
        <f t="shared" si="125"/>
        <v>2</v>
      </c>
      <c r="L1614" s="14" t="str">
        <f t="shared" si="128"/>
        <v>No</v>
      </c>
      <c r="M1614" s="14" t="str">
        <f t="shared" si="126"/>
        <v>Yes</v>
      </c>
      <c r="N1614" s="28">
        <v>15.09</v>
      </c>
      <c r="O1614" s="19" t="str" cm="1">
        <f t="array" ref="O1614">_xlfn.IFS(N1614&lt;18.5,"Underweight",N1614&lt;25,"Normalweight",N1614&lt;30,"Overweight",N1614&gt;=30,"Obesity")</f>
        <v>Underweight</v>
      </c>
      <c r="P1614" s="38" t="s">
        <v>759</v>
      </c>
      <c r="Q1614" s="28">
        <v>15.09</v>
      </c>
      <c r="R1614" s="38">
        <v>7.59</v>
      </c>
      <c r="S1614" s="38" t="s">
        <v>2383</v>
      </c>
      <c r="T1614" s="38" t="s">
        <v>2380</v>
      </c>
      <c r="U1614" s="38" t="s">
        <v>2380</v>
      </c>
      <c r="V1614" s="38">
        <v>2</v>
      </c>
      <c r="W1614" s="38" t="s">
        <v>2380</v>
      </c>
      <c r="X1614" s="38" t="s">
        <v>8394</v>
      </c>
      <c r="Y1614" s="19" t="str">
        <f t="shared" si="129"/>
        <v>Normal</v>
      </c>
    </row>
    <row r="1615" spans="1:25" x14ac:dyDescent="0.35">
      <c r="A1615" s="3" t="s">
        <v>758</v>
      </c>
      <c r="B1615" s="3">
        <v>22.63</v>
      </c>
      <c r="C1615" s="3">
        <v>5.09</v>
      </c>
      <c r="D1615" s="3" t="s">
        <v>2382</v>
      </c>
      <c r="E1615" s="3" t="s">
        <v>2380</v>
      </c>
      <c r="F1615" s="3" t="s">
        <v>2380</v>
      </c>
      <c r="G1615" s="3" t="s">
        <v>2381</v>
      </c>
      <c r="H1615" s="3" t="s">
        <v>2380</v>
      </c>
      <c r="I1615" s="14">
        <v>180</v>
      </c>
      <c r="J1615" s="14" t="str">
        <f t="shared" si="127"/>
        <v>No</v>
      </c>
      <c r="K1615" s="14">
        <f t="shared" si="125"/>
        <v>0</v>
      </c>
      <c r="L1615" s="14" t="str">
        <f t="shared" si="128"/>
        <v>No</v>
      </c>
      <c r="M1615" s="14" t="str">
        <f t="shared" si="126"/>
        <v>Yes</v>
      </c>
      <c r="N1615" s="28">
        <v>22.63</v>
      </c>
      <c r="O1615" s="19" t="str" cm="1">
        <f t="array" ref="O1615">_xlfn.IFS(N1615&lt;18.5,"Underweight",N1615&lt;25,"Normalweight",N1615&lt;30,"Overweight",N1615&gt;=30,"Obesity")</f>
        <v>Normalweight</v>
      </c>
      <c r="P1615" s="38" t="s">
        <v>758</v>
      </c>
      <c r="Q1615" s="28">
        <v>22.63</v>
      </c>
      <c r="R1615" s="38">
        <v>5.09</v>
      </c>
      <c r="S1615" s="38" t="s">
        <v>2383</v>
      </c>
      <c r="T1615" s="38" t="s">
        <v>2380</v>
      </c>
      <c r="U1615" s="38" t="s">
        <v>2380</v>
      </c>
      <c r="V1615" s="38">
        <v>0</v>
      </c>
      <c r="W1615" s="38" t="s">
        <v>2380</v>
      </c>
      <c r="X1615" s="38" t="s">
        <v>8393</v>
      </c>
      <c r="Y1615" s="19" t="str">
        <f t="shared" si="129"/>
        <v>Normal</v>
      </c>
    </row>
    <row r="1616" spans="1:25" x14ac:dyDescent="0.35">
      <c r="A1616" s="3" t="s">
        <v>757</v>
      </c>
      <c r="B1616" s="3">
        <v>23.46</v>
      </c>
      <c r="C1616" s="3">
        <v>4.21</v>
      </c>
      <c r="D1616" s="3" t="s">
        <v>2380</v>
      </c>
      <c r="E1616" s="3" t="s">
        <v>2380</v>
      </c>
      <c r="F1616" s="3" t="s">
        <v>2380</v>
      </c>
      <c r="G1616" s="3">
        <v>1</v>
      </c>
      <c r="H1616" s="3" t="s">
        <v>2380</v>
      </c>
      <c r="I1616" s="14">
        <v>180</v>
      </c>
      <c r="J1616" s="14" t="str">
        <f t="shared" si="127"/>
        <v>No</v>
      </c>
      <c r="K1616" s="14">
        <f t="shared" si="125"/>
        <v>1</v>
      </c>
      <c r="L1616" s="14" t="str">
        <f t="shared" si="128"/>
        <v>No</v>
      </c>
      <c r="M1616" s="14" t="str">
        <f t="shared" si="126"/>
        <v>No</v>
      </c>
      <c r="N1616" s="28">
        <v>23.46</v>
      </c>
      <c r="O1616" s="19" t="str" cm="1">
        <f t="array" ref="O1616">_xlfn.IFS(N1616&lt;18.5,"Underweight",N1616&lt;25,"Normalweight",N1616&lt;30,"Overweight",N1616&gt;=30,"Obesity")</f>
        <v>Normalweight</v>
      </c>
      <c r="P1616" s="38" t="s">
        <v>757</v>
      </c>
      <c r="Q1616" s="28">
        <v>23.46</v>
      </c>
      <c r="R1616" s="38">
        <v>4.21</v>
      </c>
      <c r="S1616" s="38" t="s">
        <v>2380</v>
      </c>
      <c r="T1616" s="38" t="s">
        <v>2380</v>
      </c>
      <c r="U1616" s="38" t="s">
        <v>2380</v>
      </c>
      <c r="V1616" s="38">
        <v>1</v>
      </c>
      <c r="W1616" s="38" t="s">
        <v>2380</v>
      </c>
      <c r="X1616" s="38" t="s">
        <v>8393</v>
      </c>
      <c r="Y1616" s="19" t="str">
        <f t="shared" si="129"/>
        <v>Normal</v>
      </c>
    </row>
    <row r="1617" spans="1:25" x14ac:dyDescent="0.35">
      <c r="A1617" s="3" t="s">
        <v>756</v>
      </c>
      <c r="B1617" s="3">
        <v>22.56</v>
      </c>
      <c r="C1617" s="3">
        <v>4.34</v>
      </c>
      <c r="D1617" s="3" t="s">
        <v>2382</v>
      </c>
      <c r="E1617" s="3" t="s">
        <v>2380</v>
      </c>
      <c r="F1617" s="3" t="s">
        <v>2380</v>
      </c>
      <c r="G1617" s="3" t="s">
        <v>2381</v>
      </c>
      <c r="H1617" s="3" t="s">
        <v>2380</v>
      </c>
      <c r="I1617" s="14">
        <v>180</v>
      </c>
      <c r="J1617" s="14" t="str">
        <f t="shared" si="127"/>
        <v>No</v>
      </c>
      <c r="K1617" s="14">
        <f t="shared" si="125"/>
        <v>0</v>
      </c>
      <c r="L1617" s="14" t="str">
        <f t="shared" si="128"/>
        <v>No</v>
      </c>
      <c r="M1617" s="14" t="str">
        <f t="shared" si="126"/>
        <v>Yes</v>
      </c>
      <c r="N1617" s="28">
        <v>22.56</v>
      </c>
      <c r="O1617" s="19" t="str" cm="1">
        <f t="array" ref="O1617">_xlfn.IFS(N1617&lt;18.5,"Underweight",N1617&lt;25,"Normalweight",N1617&lt;30,"Overweight",N1617&gt;=30,"Obesity")</f>
        <v>Normalweight</v>
      </c>
      <c r="P1617" s="38" t="s">
        <v>756</v>
      </c>
      <c r="Q1617" s="28">
        <v>22.56</v>
      </c>
      <c r="R1617" s="38">
        <v>4.34</v>
      </c>
      <c r="S1617" s="38" t="s">
        <v>2383</v>
      </c>
      <c r="T1617" s="38" t="s">
        <v>2380</v>
      </c>
      <c r="U1617" s="38" t="s">
        <v>2380</v>
      </c>
      <c r="V1617" s="38">
        <v>0</v>
      </c>
      <c r="W1617" s="38" t="s">
        <v>2380</v>
      </c>
      <c r="X1617" s="38" t="s">
        <v>8393</v>
      </c>
      <c r="Y1617" s="19" t="str">
        <f t="shared" si="129"/>
        <v>Normal</v>
      </c>
    </row>
    <row r="1618" spans="1:25" x14ac:dyDescent="0.35">
      <c r="A1618" s="3" t="s">
        <v>755</v>
      </c>
      <c r="B1618" s="3">
        <v>19.28</v>
      </c>
      <c r="C1618" s="3">
        <v>11.85</v>
      </c>
      <c r="D1618" s="3" t="s">
        <v>2380</v>
      </c>
      <c r="E1618" s="3" t="s">
        <v>2380</v>
      </c>
      <c r="F1618" s="3" t="s">
        <v>2380</v>
      </c>
      <c r="G1618" s="3">
        <v>2</v>
      </c>
      <c r="H1618" s="3" t="s">
        <v>2380</v>
      </c>
      <c r="I1618" s="14">
        <v>180</v>
      </c>
      <c r="J1618" s="14" t="str">
        <f t="shared" si="127"/>
        <v>No</v>
      </c>
      <c r="K1618" s="14">
        <f t="shared" si="125"/>
        <v>2</v>
      </c>
      <c r="L1618" s="14" t="str">
        <f t="shared" si="128"/>
        <v>No</v>
      </c>
      <c r="M1618" s="14" t="str">
        <f t="shared" si="126"/>
        <v>No</v>
      </c>
      <c r="N1618" s="28">
        <v>19.28</v>
      </c>
      <c r="O1618" s="19" t="str" cm="1">
        <f t="array" ref="O1618">_xlfn.IFS(N1618&lt;18.5,"Underweight",N1618&lt;25,"Normalweight",N1618&lt;30,"Overweight",N1618&gt;=30,"Obesity")</f>
        <v>Normalweight</v>
      </c>
      <c r="P1618" s="38" t="s">
        <v>755</v>
      </c>
      <c r="Q1618" s="28">
        <v>19.28</v>
      </c>
      <c r="R1618" s="38">
        <v>11.85</v>
      </c>
      <c r="S1618" s="38" t="s">
        <v>2380</v>
      </c>
      <c r="T1618" s="38" t="s">
        <v>2380</v>
      </c>
      <c r="U1618" s="38" t="s">
        <v>2380</v>
      </c>
      <c r="V1618" s="38">
        <v>2</v>
      </c>
      <c r="W1618" s="38" t="s">
        <v>2380</v>
      </c>
      <c r="X1618" s="38" t="s">
        <v>8393</v>
      </c>
      <c r="Y1618" s="19" t="str">
        <f t="shared" si="129"/>
        <v>Diabetes</v>
      </c>
    </row>
    <row r="1619" spans="1:25" x14ac:dyDescent="0.35">
      <c r="A1619" s="3" t="s">
        <v>754</v>
      </c>
      <c r="B1619" s="3">
        <v>15.37</v>
      </c>
      <c r="C1619" s="3">
        <v>9.61</v>
      </c>
      <c r="D1619" s="3" t="s">
        <v>2382</v>
      </c>
      <c r="E1619" s="3" t="s">
        <v>2380</v>
      </c>
      <c r="F1619" s="3" t="s">
        <v>2380</v>
      </c>
      <c r="G1619" s="3">
        <v>2</v>
      </c>
      <c r="H1619" s="3" t="s">
        <v>2380</v>
      </c>
      <c r="I1619" s="14">
        <v>180</v>
      </c>
      <c r="J1619" s="14" t="str">
        <f t="shared" si="127"/>
        <v>No</v>
      </c>
      <c r="K1619" s="14">
        <f t="shared" si="125"/>
        <v>2</v>
      </c>
      <c r="L1619" s="14" t="str">
        <f t="shared" si="128"/>
        <v>No</v>
      </c>
      <c r="M1619" s="14" t="str">
        <f t="shared" si="126"/>
        <v>Yes</v>
      </c>
      <c r="N1619" s="28">
        <v>15.37</v>
      </c>
      <c r="O1619" s="19" t="str" cm="1">
        <f t="array" ref="O1619">_xlfn.IFS(N1619&lt;18.5,"Underweight",N1619&lt;25,"Normalweight",N1619&lt;30,"Overweight",N1619&gt;=30,"Obesity")</f>
        <v>Underweight</v>
      </c>
      <c r="P1619" s="38" t="s">
        <v>754</v>
      </c>
      <c r="Q1619" s="28">
        <v>15.37</v>
      </c>
      <c r="R1619" s="38">
        <v>9.61</v>
      </c>
      <c r="S1619" s="38" t="s">
        <v>2383</v>
      </c>
      <c r="T1619" s="38" t="s">
        <v>2380</v>
      </c>
      <c r="U1619" s="38" t="s">
        <v>2380</v>
      </c>
      <c r="V1619" s="38">
        <v>2</v>
      </c>
      <c r="W1619" s="38" t="s">
        <v>2380</v>
      </c>
      <c r="X1619" s="38" t="s">
        <v>8394</v>
      </c>
      <c r="Y1619" s="19" t="str">
        <f t="shared" si="129"/>
        <v>Diabetes</v>
      </c>
    </row>
    <row r="1620" spans="1:25" x14ac:dyDescent="0.35">
      <c r="A1620" s="3" t="s">
        <v>753</v>
      </c>
      <c r="B1620" s="3">
        <v>18.71</v>
      </c>
      <c r="C1620" s="3">
        <v>5.29</v>
      </c>
      <c r="D1620" s="3" t="s">
        <v>2382</v>
      </c>
      <c r="E1620" s="3" t="s">
        <v>2380</v>
      </c>
      <c r="F1620" s="3" t="s">
        <v>2380</v>
      </c>
      <c r="G1620" s="3" t="s">
        <v>2381</v>
      </c>
      <c r="H1620" s="3" t="s">
        <v>2380</v>
      </c>
      <c r="I1620" s="14">
        <v>180</v>
      </c>
      <c r="J1620" s="14" t="str">
        <f t="shared" si="127"/>
        <v>No</v>
      </c>
      <c r="K1620" s="14">
        <f t="shared" si="125"/>
        <v>0</v>
      </c>
      <c r="L1620" s="14" t="str">
        <f t="shared" si="128"/>
        <v>No</v>
      </c>
      <c r="M1620" s="14" t="str">
        <f t="shared" si="126"/>
        <v>Yes</v>
      </c>
      <c r="N1620" s="28">
        <v>18.71</v>
      </c>
      <c r="O1620" s="19" t="str" cm="1">
        <f t="array" ref="O1620">_xlfn.IFS(N1620&lt;18.5,"Underweight",N1620&lt;25,"Normalweight",N1620&lt;30,"Overweight",N1620&gt;=30,"Obesity")</f>
        <v>Normalweight</v>
      </c>
      <c r="P1620" s="38" t="s">
        <v>753</v>
      </c>
      <c r="Q1620" s="28">
        <v>18.71</v>
      </c>
      <c r="R1620" s="38">
        <v>5.29</v>
      </c>
      <c r="S1620" s="38" t="s">
        <v>2383</v>
      </c>
      <c r="T1620" s="38" t="s">
        <v>2380</v>
      </c>
      <c r="U1620" s="38" t="s">
        <v>2380</v>
      </c>
      <c r="V1620" s="38">
        <v>0</v>
      </c>
      <c r="W1620" s="38" t="s">
        <v>2380</v>
      </c>
      <c r="X1620" s="38" t="s">
        <v>8393</v>
      </c>
      <c r="Y1620" s="19" t="str">
        <f t="shared" si="129"/>
        <v>Prediabetes</v>
      </c>
    </row>
    <row r="1621" spans="1:25" x14ac:dyDescent="0.35">
      <c r="A1621" s="3" t="s">
        <v>752</v>
      </c>
      <c r="B1621" s="3">
        <v>20.61</v>
      </c>
      <c r="C1621" s="3">
        <v>6.89</v>
      </c>
      <c r="D1621" s="3" t="s">
        <v>2380</v>
      </c>
      <c r="E1621" s="3" t="s">
        <v>2380</v>
      </c>
      <c r="F1621" s="3" t="s">
        <v>2380</v>
      </c>
      <c r="G1621" s="3" t="s">
        <v>2381</v>
      </c>
      <c r="H1621" s="3" t="s">
        <v>2380</v>
      </c>
      <c r="I1621" s="14">
        <v>180</v>
      </c>
      <c r="J1621" s="14" t="str">
        <f t="shared" si="127"/>
        <v>No</v>
      </c>
      <c r="K1621" s="14">
        <f t="shared" si="125"/>
        <v>0</v>
      </c>
      <c r="L1621" s="14" t="str">
        <f t="shared" si="128"/>
        <v>No</v>
      </c>
      <c r="M1621" s="14" t="str">
        <f t="shared" si="126"/>
        <v>No</v>
      </c>
      <c r="N1621" s="28">
        <v>20.61</v>
      </c>
      <c r="O1621" s="19" t="str" cm="1">
        <f t="array" ref="O1621">_xlfn.IFS(N1621&lt;18.5,"Underweight",N1621&lt;25,"Normalweight",N1621&lt;30,"Overweight",N1621&gt;=30,"Obesity")</f>
        <v>Normalweight</v>
      </c>
      <c r="P1621" s="38" t="s">
        <v>752</v>
      </c>
      <c r="Q1621" s="28">
        <v>20.61</v>
      </c>
      <c r="R1621" s="38">
        <v>6.89</v>
      </c>
      <c r="S1621" s="38" t="s">
        <v>2380</v>
      </c>
      <c r="T1621" s="38" t="s">
        <v>2380</v>
      </c>
      <c r="U1621" s="38" t="s">
        <v>2380</v>
      </c>
      <c r="V1621" s="38">
        <v>0</v>
      </c>
      <c r="W1621" s="38" t="s">
        <v>2380</v>
      </c>
      <c r="X1621" s="38" t="s">
        <v>8393</v>
      </c>
      <c r="Y1621" s="19" t="str">
        <f t="shared" si="129"/>
        <v>Normal</v>
      </c>
    </row>
    <row r="1622" spans="1:25" x14ac:dyDescent="0.35">
      <c r="A1622" s="3" t="s">
        <v>751</v>
      </c>
      <c r="B1622" s="3">
        <v>15.99</v>
      </c>
      <c r="C1622" s="3">
        <v>4.57</v>
      </c>
      <c r="D1622" s="3" t="s">
        <v>2382</v>
      </c>
      <c r="E1622" s="3" t="s">
        <v>2380</v>
      </c>
      <c r="F1622" s="3" t="s">
        <v>2383</v>
      </c>
      <c r="G1622" s="3">
        <v>1</v>
      </c>
      <c r="H1622" s="3" t="s">
        <v>2380</v>
      </c>
      <c r="I1622" s="14">
        <v>180</v>
      </c>
      <c r="J1622" s="14" t="str">
        <f t="shared" si="127"/>
        <v>No</v>
      </c>
      <c r="K1622" s="14">
        <f t="shared" si="125"/>
        <v>1</v>
      </c>
      <c r="L1622" s="14" t="str">
        <f t="shared" si="128"/>
        <v>No</v>
      </c>
      <c r="M1622" s="14" t="str">
        <f t="shared" si="126"/>
        <v>Yes</v>
      </c>
      <c r="N1622" s="28">
        <v>15.99</v>
      </c>
      <c r="O1622" s="19" t="str" cm="1">
        <f t="array" ref="O1622">_xlfn.IFS(N1622&lt;18.5,"Underweight",N1622&lt;25,"Normalweight",N1622&lt;30,"Overweight",N1622&gt;=30,"Obesity")</f>
        <v>Underweight</v>
      </c>
      <c r="P1622" s="38" t="s">
        <v>751</v>
      </c>
      <c r="Q1622" s="28">
        <v>15.99</v>
      </c>
      <c r="R1622" s="38">
        <v>4.57</v>
      </c>
      <c r="S1622" s="38" t="s">
        <v>2383</v>
      </c>
      <c r="T1622" s="38" t="s">
        <v>2380</v>
      </c>
      <c r="U1622" s="38" t="s">
        <v>2383</v>
      </c>
      <c r="V1622" s="38">
        <v>1</v>
      </c>
      <c r="W1622" s="38" t="s">
        <v>2380</v>
      </c>
      <c r="X1622" s="38" t="s">
        <v>8394</v>
      </c>
      <c r="Y1622" s="19" t="str">
        <f t="shared" si="129"/>
        <v>Normal</v>
      </c>
    </row>
    <row r="1623" spans="1:25" x14ac:dyDescent="0.35">
      <c r="A1623" s="3" t="s">
        <v>750</v>
      </c>
      <c r="B1623" s="3">
        <v>33.155000000000001</v>
      </c>
      <c r="C1623" s="3">
        <v>4.32</v>
      </c>
      <c r="D1623" s="3" t="s">
        <v>2380</v>
      </c>
      <c r="E1623" s="3" t="s">
        <v>2380</v>
      </c>
      <c r="F1623" s="3" t="s">
        <v>2380</v>
      </c>
      <c r="G1623" s="3" t="s">
        <v>2381</v>
      </c>
      <c r="H1623" s="3" t="s">
        <v>2380</v>
      </c>
      <c r="I1623" s="14">
        <v>180</v>
      </c>
      <c r="J1623" s="14" t="str">
        <f t="shared" si="127"/>
        <v>No</v>
      </c>
      <c r="K1623" s="14">
        <f t="shared" si="125"/>
        <v>0</v>
      </c>
      <c r="L1623" s="14" t="str">
        <f t="shared" si="128"/>
        <v>No</v>
      </c>
      <c r="M1623" s="14" t="str">
        <f t="shared" si="126"/>
        <v>No</v>
      </c>
      <c r="N1623" s="28">
        <v>33.155000000000001</v>
      </c>
      <c r="O1623" s="19" t="str" cm="1">
        <f t="array" ref="O1623">_xlfn.IFS(N1623&lt;18.5,"Underweight",N1623&lt;25,"Normalweight",N1623&lt;30,"Overweight",N1623&gt;=30,"Obesity")</f>
        <v>Obesity</v>
      </c>
      <c r="P1623" s="38" t="s">
        <v>750</v>
      </c>
      <c r="Q1623" s="28">
        <v>33.155000000000001</v>
      </c>
      <c r="R1623" s="38">
        <v>4.32</v>
      </c>
      <c r="S1623" s="38" t="s">
        <v>2380</v>
      </c>
      <c r="T1623" s="38" t="s">
        <v>2380</v>
      </c>
      <c r="U1623" s="38" t="s">
        <v>2380</v>
      </c>
      <c r="V1623" s="38">
        <v>0</v>
      </c>
      <c r="W1623" s="38" t="s">
        <v>2380</v>
      </c>
      <c r="X1623" s="38" t="s">
        <v>8391</v>
      </c>
      <c r="Y1623" s="19" t="str">
        <f t="shared" si="129"/>
        <v>Prediabetes</v>
      </c>
    </row>
    <row r="1624" spans="1:25" x14ac:dyDescent="0.35">
      <c r="A1624" s="3" t="s">
        <v>749</v>
      </c>
      <c r="B1624" s="3">
        <v>26.22</v>
      </c>
      <c r="C1624" s="3">
        <v>5.57</v>
      </c>
      <c r="D1624" s="3" t="s">
        <v>2382</v>
      </c>
      <c r="E1624" s="3" t="s">
        <v>2380</v>
      </c>
      <c r="F1624" s="3" t="s">
        <v>2383</v>
      </c>
      <c r="G1624" s="3">
        <v>1</v>
      </c>
      <c r="H1624" s="3" t="s">
        <v>2380</v>
      </c>
      <c r="I1624" s="14">
        <v>180</v>
      </c>
      <c r="J1624" s="14" t="str">
        <f t="shared" si="127"/>
        <v>No</v>
      </c>
      <c r="K1624" s="14">
        <f t="shared" si="125"/>
        <v>1</v>
      </c>
      <c r="L1624" s="14" t="str">
        <f t="shared" si="128"/>
        <v>No</v>
      </c>
      <c r="M1624" s="14" t="str">
        <f t="shared" si="126"/>
        <v>Yes</v>
      </c>
      <c r="N1624" s="28">
        <v>26.22</v>
      </c>
      <c r="O1624" s="19" t="str" cm="1">
        <f t="array" ref="O1624">_xlfn.IFS(N1624&lt;18.5,"Underweight",N1624&lt;25,"Normalweight",N1624&lt;30,"Overweight",N1624&gt;=30,"Obesity")</f>
        <v>Overweight</v>
      </c>
      <c r="P1624" s="38" t="s">
        <v>749</v>
      </c>
      <c r="Q1624" s="28">
        <v>26.22</v>
      </c>
      <c r="R1624" s="38">
        <v>5.57</v>
      </c>
      <c r="S1624" s="38" t="s">
        <v>2383</v>
      </c>
      <c r="T1624" s="38" t="s">
        <v>2380</v>
      </c>
      <c r="U1624" s="38" t="s">
        <v>2383</v>
      </c>
      <c r="V1624" s="38">
        <v>1</v>
      </c>
      <c r="W1624" s="38" t="s">
        <v>2380</v>
      </c>
      <c r="X1624" s="38" t="s">
        <v>8392</v>
      </c>
      <c r="Y1624" s="19" t="str">
        <f t="shared" si="129"/>
        <v>Normal</v>
      </c>
    </row>
    <row r="1625" spans="1:25" x14ac:dyDescent="0.35">
      <c r="A1625" s="3" t="s">
        <v>748</v>
      </c>
      <c r="B1625" s="3">
        <v>21.85</v>
      </c>
      <c r="C1625" s="3">
        <v>5.26</v>
      </c>
      <c r="D1625" s="3" t="s">
        <v>2382</v>
      </c>
      <c r="E1625" s="3" t="s">
        <v>2380</v>
      </c>
      <c r="F1625" s="3" t="s">
        <v>2383</v>
      </c>
      <c r="G1625" s="3">
        <v>1</v>
      </c>
      <c r="H1625" s="3" t="s">
        <v>2380</v>
      </c>
      <c r="I1625" s="14">
        <v>180</v>
      </c>
      <c r="J1625" s="14" t="str">
        <f t="shared" si="127"/>
        <v>No</v>
      </c>
      <c r="K1625" s="14">
        <f t="shared" si="125"/>
        <v>1</v>
      </c>
      <c r="L1625" s="14" t="str">
        <f t="shared" si="128"/>
        <v>No</v>
      </c>
      <c r="M1625" s="14" t="str">
        <f t="shared" si="126"/>
        <v>Yes</v>
      </c>
      <c r="N1625" s="28">
        <v>21.85</v>
      </c>
      <c r="O1625" s="19" t="str" cm="1">
        <f t="array" ref="O1625">_xlfn.IFS(N1625&lt;18.5,"Underweight",N1625&lt;25,"Normalweight",N1625&lt;30,"Overweight",N1625&gt;=30,"Obesity")</f>
        <v>Normalweight</v>
      </c>
      <c r="P1625" s="38" t="s">
        <v>748</v>
      </c>
      <c r="Q1625" s="28">
        <v>21.85</v>
      </c>
      <c r="R1625" s="38">
        <v>5.26</v>
      </c>
      <c r="S1625" s="38" t="s">
        <v>2383</v>
      </c>
      <c r="T1625" s="38" t="s">
        <v>2380</v>
      </c>
      <c r="U1625" s="38" t="s">
        <v>2383</v>
      </c>
      <c r="V1625" s="38">
        <v>1</v>
      </c>
      <c r="W1625" s="38" t="s">
        <v>2380</v>
      </c>
      <c r="X1625" s="38" t="s">
        <v>8393</v>
      </c>
      <c r="Y1625" s="19" t="str">
        <f t="shared" si="129"/>
        <v>Normal</v>
      </c>
    </row>
    <row r="1626" spans="1:25" x14ac:dyDescent="0.35">
      <c r="A1626" s="3" t="s">
        <v>747</v>
      </c>
      <c r="B1626" s="3">
        <v>30.495000000000001</v>
      </c>
      <c r="C1626" s="3">
        <v>6.25</v>
      </c>
      <c r="D1626" s="3" t="s">
        <v>2380</v>
      </c>
      <c r="E1626" s="3" t="s">
        <v>2380</v>
      </c>
      <c r="F1626" s="3" t="s">
        <v>2380</v>
      </c>
      <c r="G1626" s="3" t="s">
        <v>2381</v>
      </c>
      <c r="H1626" s="3" t="s">
        <v>2380</v>
      </c>
      <c r="I1626" s="14">
        <v>180</v>
      </c>
      <c r="J1626" s="14" t="str">
        <f t="shared" si="127"/>
        <v>No</v>
      </c>
      <c r="K1626" s="14">
        <f t="shared" si="125"/>
        <v>0</v>
      </c>
      <c r="L1626" s="14" t="str">
        <f t="shared" si="128"/>
        <v>No</v>
      </c>
      <c r="M1626" s="14" t="str">
        <f t="shared" si="126"/>
        <v>No</v>
      </c>
      <c r="N1626" s="28">
        <v>30.495000000000001</v>
      </c>
      <c r="O1626" s="19" t="str" cm="1">
        <f t="array" ref="O1626">_xlfn.IFS(N1626&lt;18.5,"Underweight",N1626&lt;25,"Normalweight",N1626&lt;30,"Overweight",N1626&gt;=30,"Obesity")</f>
        <v>Obesity</v>
      </c>
      <c r="P1626" s="38" t="s">
        <v>747</v>
      </c>
      <c r="Q1626" s="28">
        <v>30.495000000000001</v>
      </c>
      <c r="R1626" s="38">
        <v>6.25</v>
      </c>
      <c r="S1626" s="38" t="s">
        <v>2380</v>
      </c>
      <c r="T1626" s="38" t="s">
        <v>2380</v>
      </c>
      <c r="U1626" s="38" t="s">
        <v>2380</v>
      </c>
      <c r="V1626" s="38">
        <v>0</v>
      </c>
      <c r="W1626" s="38" t="s">
        <v>2380</v>
      </c>
      <c r="X1626" s="38" t="s">
        <v>8391</v>
      </c>
      <c r="Y1626" s="19" t="str">
        <f t="shared" si="129"/>
        <v>Normal</v>
      </c>
    </row>
    <row r="1627" spans="1:25" x14ac:dyDescent="0.35">
      <c r="A1627" s="3" t="s">
        <v>746</v>
      </c>
      <c r="B1627" s="3">
        <v>34.104999999999997</v>
      </c>
      <c r="C1627" s="3">
        <v>5.67</v>
      </c>
      <c r="D1627" s="3" t="s">
        <v>2382</v>
      </c>
      <c r="E1627" s="3" t="s">
        <v>2380</v>
      </c>
      <c r="F1627" s="3" t="s">
        <v>2380</v>
      </c>
      <c r="G1627" s="3" t="s">
        <v>2381</v>
      </c>
      <c r="H1627" s="3" t="s">
        <v>2380</v>
      </c>
      <c r="I1627" s="14">
        <v>180</v>
      </c>
      <c r="J1627" s="14" t="str">
        <f t="shared" si="127"/>
        <v>No</v>
      </c>
      <c r="K1627" s="14">
        <f t="shared" si="125"/>
        <v>0</v>
      </c>
      <c r="L1627" s="14" t="str">
        <f t="shared" si="128"/>
        <v>No</v>
      </c>
      <c r="M1627" s="14" t="str">
        <f t="shared" si="126"/>
        <v>Yes</v>
      </c>
      <c r="N1627" s="28">
        <v>34.104999999999997</v>
      </c>
      <c r="O1627" s="19" t="str" cm="1">
        <f t="array" ref="O1627">_xlfn.IFS(N1627&lt;18.5,"Underweight",N1627&lt;25,"Normalweight",N1627&lt;30,"Overweight",N1627&gt;=30,"Obesity")</f>
        <v>Obesity</v>
      </c>
      <c r="P1627" s="38" t="s">
        <v>746</v>
      </c>
      <c r="Q1627" s="28">
        <v>34.104999999999997</v>
      </c>
      <c r="R1627" s="38">
        <v>5.67</v>
      </c>
      <c r="S1627" s="38" t="s">
        <v>2383</v>
      </c>
      <c r="T1627" s="38" t="s">
        <v>2380</v>
      </c>
      <c r="U1627" s="38" t="s">
        <v>2380</v>
      </c>
      <c r="V1627" s="38">
        <v>0</v>
      </c>
      <c r="W1627" s="38" t="s">
        <v>2380</v>
      </c>
      <c r="X1627" s="38" t="s">
        <v>8391</v>
      </c>
      <c r="Y1627" s="19" t="str">
        <f t="shared" si="129"/>
        <v>Prediabetes</v>
      </c>
    </row>
    <row r="1628" spans="1:25" x14ac:dyDescent="0.35">
      <c r="A1628" s="3" t="s">
        <v>745</v>
      </c>
      <c r="B1628" s="3">
        <v>32.770000000000003</v>
      </c>
      <c r="C1628" s="3">
        <v>4.42</v>
      </c>
      <c r="D1628" s="3" t="s">
        <v>2382</v>
      </c>
      <c r="E1628" s="3" t="s">
        <v>2380</v>
      </c>
      <c r="F1628" s="3" t="s">
        <v>2380</v>
      </c>
      <c r="G1628" s="3">
        <v>1</v>
      </c>
      <c r="H1628" s="3" t="s">
        <v>2380</v>
      </c>
      <c r="I1628" s="14">
        <v>180</v>
      </c>
      <c r="J1628" s="14" t="str">
        <f t="shared" si="127"/>
        <v>No</v>
      </c>
      <c r="K1628" s="14">
        <f t="shared" si="125"/>
        <v>1</v>
      </c>
      <c r="L1628" s="14" t="str">
        <f t="shared" si="128"/>
        <v>No</v>
      </c>
      <c r="M1628" s="14" t="str">
        <f t="shared" si="126"/>
        <v>Yes</v>
      </c>
      <c r="N1628" s="28">
        <v>32.770000000000003</v>
      </c>
      <c r="O1628" s="19" t="str" cm="1">
        <f t="array" ref="O1628">_xlfn.IFS(N1628&lt;18.5,"Underweight",N1628&lt;25,"Normalweight",N1628&lt;30,"Overweight",N1628&gt;=30,"Obesity")</f>
        <v>Obesity</v>
      </c>
      <c r="P1628" s="38" t="s">
        <v>745</v>
      </c>
      <c r="Q1628" s="28">
        <v>32.770000000000003</v>
      </c>
      <c r="R1628" s="38">
        <v>4.42</v>
      </c>
      <c r="S1628" s="38" t="s">
        <v>2383</v>
      </c>
      <c r="T1628" s="38" t="s">
        <v>2380</v>
      </c>
      <c r="U1628" s="38" t="s">
        <v>2380</v>
      </c>
      <c r="V1628" s="38">
        <v>1</v>
      </c>
      <c r="W1628" s="38" t="s">
        <v>2380</v>
      </c>
      <c r="X1628" s="38" t="s">
        <v>8391</v>
      </c>
      <c r="Y1628" s="19" t="str">
        <f t="shared" si="129"/>
        <v>Normal</v>
      </c>
    </row>
    <row r="1629" spans="1:25" x14ac:dyDescent="0.35">
      <c r="A1629" s="3" t="s">
        <v>744</v>
      </c>
      <c r="B1629" s="3">
        <v>16.850000000000001</v>
      </c>
      <c r="C1629" s="3">
        <v>11.75</v>
      </c>
      <c r="D1629" s="3" t="s">
        <v>2382</v>
      </c>
      <c r="E1629" s="3" t="s">
        <v>2380</v>
      </c>
      <c r="F1629" s="3" t="s">
        <v>2380</v>
      </c>
      <c r="G1629" s="3">
        <v>2</v>
      </c>
      <c r="H1629" s="3" t="s">
        <v>2380</v>
      </c>
      <c r="I1629" s="14">
        <v>180</v>
      </c>
      <c r="J1629" s="14" t="str">
        <f t="shared" si="127"/>
        <v>No</v>
      </c>
      <c r="K1629" s="14">
        <f t="shared" si="125"/>
        <v>2</v>
      </c>
      <c r="L1629" s="14" t="str">
        <f t="shared" si="128"/>
        <v>No</v>
      </c>
      <c r="M1629" s="14" t="str">
        <f t="shared" si="126"/>
        <v>Yes</v>
      </c>
      <c r="N1629" s="28">
        <v>16.850000000000001</v>
      </c>
      <c r="O1629" s="19" t="str" cm="1">
        <f t="array" ref="O1629">_xlfn.IFS(N1629&lt;18.5,"Underweight",N1629&lt;25,"Normalweight",N1629&lt;30,"Overweight",N1629&gt;=30,"Obesity")</f>
        <v>Underweight</v>
      </c>
      <c r="P1629" s="38" t="s">
        <v>744</v>
      </c>
      <c r="Q1629" s="28">
        <v>16.850000000000001</v>
      </c>
      <c r="R1629" s="38">
        <v>11.75</v>
      </c>
      <c r="S1629" s="38" t="s">
        <v>2383</v>
      </c>
      <c r="T1629" s="38" t="s">
        <v>2380</v>
      </c>
      <c r="U1629" s="38" t="s">
        <v>2380</v>
      </c>
      <c r="V1629" s="38">
        <v>2</v>
      </c>
      <c r="W1629" s="38" t="s">
        <v>2380</v>
      </c>
      <c r="X1629" s="38" t="s">
        <v>8394</v>
      </c>
      <c r="Y1629" s="19" t="str">
        <f t="shared" si="129"/>
        <v>Diabetes</v>
      </c>
    </row>
    <row r="1630" spans="1:25" x14ac:dyDescent="0.35">
      <c r="A1630" s="3" t="s">
        <v>743</v>
      </c>
      <c r="B1630" s="3">
        <v>34.700000000000003</v>
      </c>
      <c r="C1630" s="3">
        <v>6.06</v>
      </c>
      <c r="D1630" s="3" t="s">
        <v>2380</v>
      </c>
      <c r="E1630" s="3" t="s">
        <v>2380</v>
      </c>
      <c r="F1630" s="3" t="s">
        <v>2380</v>
      </c>
      <c r="G1630" s="3">
        <v>1</v>
      </c>
      <c r="H1630" s="3" t="s">
        <v>2380</v>
      </c>
      <c r="I1630" s="14">
        <v>180</v>
      </c>
      <c r="J1630" s="14" t="str">
        <f t="shared" si="127"/>
        <v>No</v>
      </c>
      <c r="K1630" s="14">
        <f t="shared" si="125"/>
        <v>1</v>
      </c>
      <c r="L1630" s="14" t="str">
        <f t="shared" si="128"/>
        <v>No</v>
      </c>
      <c r="M1630" s="14" t="str">
        <f t="shared" si="126"/>
        <v>No</v>
      </c>
      <c r="N1630" s="28">
        <v>34.700000000000003</v>
      </c>
      <c r="O1630" s="19" t="str" cm="1">
        <f t="array" ref="O1630">_xlfn.IFS(N1630&lt;18.5,"Underweight",N1630&lt;25,"Normalweight",N1630&lt;30,"Overweight",N1630&gt;=30,"Obesity")</f>
        <v>Obesity</v>
      </c>
      <c r="P1630" s="38" t="s">
        <v>743</v>
      </c>
      <c r="Q1630" s="28">
        <v>34.700000000000003</v>
      </c>
      <c r="R1630" s="38">
        <v>6.06</v>
      </c>
      <c r="S1630" s="38" t="s">
        <v>2380</v>
      </c>
      <c r="T1630" s="38" t="s">
        <v>2380</v>
      </c>
      <c r="U1630" s="38" t="s">
        <v>2380</v>
      </c>
      <c r="V1630" s="38">
        <v>1</v>
      </c>
      <c r="W1630" s="38" t="s">
        <v>2380</v>
      </c>
      <c r="X1630" s="38" t="s">
        <v>8391</v>
      </c>
      <c r="Y1630" s="19" t="str">
        <f t="shared" si="129"/>
        <v>Normal</v>
      </c>
    </row>
    <row r="1631" spans="1:25" x14ac:dyDescent="0.35">
      <c r="A1631" s="3" t="s">
        <v>742</v>
      </c>
      <c r="B1631" s="3">
        <v>37.049999999999997</v>
      </c>
      <c r="C1631" s="3">
        <v>5.48</v>
      </c>
      <c r="D1631" s="3" t="s">
        <v>2380</v>
      </c>
      <c r="E1631" s="3" t="s">
        <v>2380</v>
      </c>
      <c r="F1631" s="3" t="s">
        <v>2380</v>
      </c>
      <c r="G1631" s="3">
        <v>1</v>
      </c>
      <c r="H1631" s="3" t="s">
        <v>2380</v>
      </c>
      <c r="I1631" s="14">
        <v>180</v>
      </c>
      <c r="J1631" s="14" t="str">
        <f t="shared" si="127"/>
        <v>No</v>
      </c>
      <c r="K1631" s="14">
        <f t="shared" si="125"/>
        <v>1</v>
      </c>
      <c r="L1631" s="14" t="str">
        <f t="shared" si="128"/>
        <v>No</v>
      </c>
      <c r="M1631" s="14" t="str">
        <f t="shared" si="126"/>
        <v>No</v>
      </c>
      <c r="N1631" s="28">
        <v>37.049999999999997</v>
      </c>
      <c r="O1631" s="19" t="str" cm="1">
        <f t="array" ref="O1631">_xlfn.IFS(N1631&lt;18.5,"Underweight",N1631&lt;25,"Normalweight",N1631&lt;30,"Overweight",N1631&gt;=30,"Obesity")</f>
        <v>Obesity</v>
      </c>
      <c r="P1631" s="38" t="s">
        <v>742</v>
      </c>
      <c r="Q1631" s="28">
        <v>37.049999999999997</v>
      </c>
      <c r="R1631" s="38">
        <v>5.48</v>
      </c>
      <c r="S1631" s="38" t="s">
        <v>2380</v>
      </c>
      <c r="T1631" s="38" t="s">
        <v>2380</v>
      </c>
      <c r="U1631" s="38" t="s">
        <v>2380</v>
      </c>
      <c r="V1631" s="38">
        <v>1</v>
      </c>
      <c r="W1631" s="38" t="s">
        <v>2380</v>
      </c>
      <c r="X1631" s="38" t="s">
        <v>8391</v>
      </c>
      <c r="Y1631" s="19" t="str">
        <f t="shared" si="129"/>
        <v>Normal</v>
      </c>
    </row>
    <row r="1632" spans="1:25" x14ac:dyDescent="0.35">
      <c r="A1632" s="3" t="s">
        <v>741</v>
      </c>
      <c r="B1632" s="3">
        <v>18.78</v>
      </c>
      <c r="C1632" s="3">
        <v>4.45</v>
      </c>
      <c r="D1632" s="3" t="s">
        <v>2380</v>
      </c>
      <c r="E1632" s="3" t="s">
        <v>2380</v>
      </c>
      <c r="F1632" s="3" t="s">
        <v>2383</v>
      </c>
      <c r="G1632" s="3">
        <v>1</v>
      </c>
      <c r="H1632" s="3" t="s">
        <v>2380</v>
      </c>
      <c r="I1632" s="14">
        <v>180</v>
      </c>
      <c r="J1632" s="14" t="str">
        <f t="shared" si="127"/>
        <v>No</v>
      </c>
      <c r="K1632" s="14">
        <f t="shared" si="125"/>
        <v>1</v>
      </c>
      <c r="L1632" s="14" t="str">
        <f t="shared" si="128"/>
        <v>No</v>
      </c>
      <c r="M1632" s="14" t="str">
        <f t="shared" si="126"/>
        <v>No</v>
      </c>
      <c r="N1632" s="28">
        <v>18.78</v>
      </c>
      <c r="O1632" s="19" t="str" cm="1">
        <f t="array" ref="O1632">_xlfn.IFS(N1632&lt;18.5,"Underweight",N1632&lt;25,"Normalweight",N1632&lt;30,"Overweight",N1632&gt;=30,"Obesity")</f>
        <v>Normalweight</v>
      </c>
      <c r="P1632" s="38" t="s">
        <v>741</v>
      </c>
      <c r="Q1632" s="28">
        <v>18.78</v>
      </c>
      <c r="R1632" s="38">
        <v>4.45</v>
      </c>
      <c r="S1632" s="38" t="s">
        <v>2380</v>
      </c>
      <c r="T1632" s="38" t="s">
        <v>2380</v>
      </c>
      <c r="U1632" s="38" t="s">
        <v>2383</v>
      </c>
      <c r="V1632" s="38">
        <v>1</v>
      </c>
      <c r="W1632" s="38" t="s">
        <v>2380</v>
      </c>
      <c r="X1632" s="38" t="s">
        <v>8393</v>
      </c>
      <c r="Y1632" s="19" t="str">
        <f t="shared" si="129"/>
        <v>Prediabetes</v>
      </c>
    </row>
    <row r="1633" spans="1:25" x14ac:dyDescent="0.35">
      <c r="A1633" s="3" t="s">
        <v>740</v>
      </c>
      <c r="B1633" s="3">
        <v>28.024999999999999</v>
      </c>
      <c r="C1633" s="3">
        <v>5</v>
      </c>
      <c r="D1633" s="3" t="s">
        <v>2380</v>
      </c>
      <c r="E1633" s="3" t="s">
        <v>2380</v>
      </c>
      <c r="F1633" s="3" t="s">
        <v>2380</v>
      </c>
      <c r="G1633" s="3">
        <v>1</v>
      </c>
      <c r="H1633" s="3" t="s">
        <v>2380</v>
      </c>
      <c r="I1633" s="14">
        <v>180</v>
      </c>
      <c r="J1633" s="14" t="str">
        <f t="shared" si="127"/>
        <v>No</v>
      </c>
      <c r="K1633" s="14">
        <f t="shared" si="125"/>
        <v>1</v>
      </c>
      <c r="L1633" s="14" t="str">
        <f t="shared" si="128"/>
        <v>No</v>
      </c>
      <c r="M1633" s="14" t="str">
        <f t="shared" si="126"/>
        <v>No</v>
      </c>
      <c r="N1633" s="28">
        <v>28.024999999999999</v>
      </c>
      <c r="O1633" s="19" t="str" cm="1">
        <f t="array" ref="O1633">_xlfn.IFS(N1633&lt;18.5,"Underweight",N1633&lt;25,"Normalweight",N1633&lt;30,"Overweight",N1633&gt;=30,"Obesity")</f>
        <v>Overweight</v>
      </c>
      <c r="P1633" s="38" t="s">
        <v>740</v>
      </c>
      <c r="Q1633" s="28">
        <v>28.024999999999999</v>
      </c>
      <c r="R1633" s="38">
        <v>5</v>
      </c>
      <c r="S1633" s="38" t="s">
        <v>2380</v>
      </c>
      <c r="T1633" s="38" t="s">
        <v>2380</v>
      </c>
      <c r="U1633" s="38" t="s">
        <v>2380</v>
      </c>
      <c r="V1633" s="38">
        <v>1</v>
      </c>
      <c r="W1633" s="38" t="s">
        <v>2380</v>
      </c>
      <c r="X1633" s="38" t="s">
        <v>8392</v>
      </c>
      <c r="Y1633" s="19" t="str">
        <f t="shared" si="129"/>
        <v>Prediabetes</v>
      </c>
    </row>
    <row r="1634" spans="1:25" x14ac:dyDescent="0.35">
      <c r="A1634" s="3" t="s">
        <v>739</v>
      </c>
      <c r="B1634" s="3">
        <v>35.090000000000003</v>
      </c>
      <c r="C1634" s="3">
        <v>5.84</v>
      </c>
      <c r="D1634" s="3" t="s">
        <v>2380</v>
      </c>
      <c r="E1634" s="3" t="s">
        <v>2380</v>
      </c>
      <c r="F1634" s="3" t="s">
        <v>2380</v>
      </c>
      <c r="G1634" s="3" t="s">
        <v>2381</v>
      </c>
      <c r="H1634" s="3" t="s">
        <v>2380</v>
      </c>
      <c r="I1634" s="14">
        <v>180</v>
      </c>
      <c r="J1634" s="14" t="str">
        <f t="shared" si="127"/>
        <v>No</v>
      </c>
      <c r="K1634" s="14">
        <f t="shared" si="125"/>
        <v>0</v>
      </c>
      <c r="L1634" s="14" t="str">
        <f t="shared" si="128"/>
        <v>No</v>
      </c>
      <c r="M1634" s="14" t="str">
        <f t="shared" si="126"/>
        <v>No</v>
      </c>
      <c r="N1634" s="28">
        <v>35.090000000000003</v>
      </c>
      <c r="O1634" s="19" t="str" cm="1">
        <f t="array" ref="O1634">_xlfn.IFS(N1634&lt;18.5,"Underweight",N1634&lt;25,"Normalweight",N1634&lt;30,"Overweight",N1634&gt;=30,"Obesity")</f>
        <v>Obesity</v>
      </c>
      <c r="P1634" s="38" t="s">
        <v>739</v>
      </c>
      <c r="Q1634" s="28">
        <v>35.090000000000003</v>
      </c>
      <c r="R1634" s="38">
        <v>5.84</v>
      </c>
      <c r="S1634" s="38" t="s">
        <v>2380</v>
      </c>
      <c r="T1634" s="38" t="s">
        <v>2380</v>
      </c>
      <c r="U1634" s="38" t="s">
        <v>2380</v>
      </c>
      <c r="V1634" s="38">
        <v>0</v>
      </c>
      <c r="W1634" s="38" t="s">
        <v>2380</v>
      </c>
      <c r="X1634" s="38" t="s">
        <v>8391</v>
      </c>
      <c r="Y1634" s="19" t="str">
        <f t="shared" si="129"/>
        <v>Prediabetes</v>
      </c>
    </row>
    <row r="1635" spans="1:25" x14ac:dyDescent="0.35">
      <c r="A1635" s="3" t="s">
        <v>738</v>
      </c>
      <c r="B1635" s="3">
        <v>34.42</v>
      </c>
      <c r="C1635" s="3">
        <v>5.21</v>
      </c>
      <c r="D1635" s="3" t="s">
        <v>2382</v>
      </c>
      <c r="E1635" s="3" t="s">
        <v>2380</v>
      </c>
      <c r="F1635" s="3" t="s">
        <v>2380</v>
      </c>
      <c r="G1635" s="3" t="s">
        <v>2381</v>
      </c>
      <c r="H1635" s="3" t="s">
        <v>2380</v>
      </c>
      <c r="I1635" s="14">
        <v>180</v>
      </c>
      <c r="J1635" s="14" t="str">
        <f t="shared" si="127"/>
        <v>No</v>
      </c>
      <c r="K1635" s="14">
        <f t="shared" si="125"/>
        <v>0</v>
      </c>
      <c r="L1635" s="14" t="str">
        <f t="shared" si="128"/>
        <v>No</v>
      </c>
      <c r="M1635" s="14" t="str">
        <f t="shared" si="126"/>
        <v>Yes</v>
      </c>
      <c r="N1635" s="28">
        <v>34.42</v>
      </c>
      <c r="O1635" s="19" t="str" cm="1">
        <f t="array" ref="O1635">_xlfn.IFS(N1635&lt;18.5,"Underweight",N1635&lt;25,"Normalweight",N1635&lt;30,"Overweight",N1635&gt;=30,"Obesity")</f>
        <v>Obesity</v>
      </c>
      <c r="P1635" s="38" t="s">
        <v>738</v>
      </c>
      <c r="Q1635" s="28">
        <v>34.42</v>
      </c>
      <c r="R1635" s="38">
        <v>5.21</v>
      </c>
      <c r="S1635" s="38" t="s">
        <v>2383</v>
      </c>
      <c r="T1635" s="38" t="s">
        <v>2380</v>
      </c>
      <c r="U1635" s="38" t="s">
        <v>2380</v>
      </c>
      <c r="V1635" s="38">
        <v>0</v>
      </c>
      <c r="W1635" s="38" t="s">
        <v>2380</v>
      </c>
      <c r="X1635" s="38" t="s">
        <v>8391</v>
      </c>
      <c r="Y1635" s="19" t="str">
        <f t="shared" si="129"/>
        <v>Normal</v>
      </c>
    </row>
    <row r="1636" spans="1:25" x14ac:dyDescent="0.35">
      <c r="A1636" s="3" t="s">
        <v>737</v>
      </c>
      <c r="B1636" s="3">
        <v>29.4</v>
      </c>
      <c r="C1636" s="3">
        <v>4.26</v>
      </c>
      <c r="D1636" s="3" t="s">
        <v>2380</v>
      </c>
      <c r="E1636" s="3" t="s">
        <v>2380</v>
      </c>
      <c r="F1636" s="3" t="s">
        <v>2380</v>
      </c>
      <c r="G1636" s="3" t="s">
        <v>2381</v>
      </c>
      <c r="H1636" s="3" t="s">
        <v>2380</v>
      </c>
      <c r="I1636" s="14">
        <v>180</v>
      </c>
      <c r="J1636" s="14" t="str">
        <f t="shared" si="127"/>
        <v>No</v>
      </c>
      <c r="K1636" s="14">
        <f t="shared" si="125"/>
        <v>0</v>
      </c>
      <c r="L1636" s="14" t="str">
        <f t="shared" si="128"/>
        <v>No</v>
      </c>
      <c r="M1636" s="14" t="str">
        <f t="shared" si="126"/>
        <v>No</v>
      </c>
      <c r="N1636" s="28">
        <v>29.4</v>
      </c>
      <c r="O1636" s="19" t="str" cm="1">
        <f t="array" ref="O1636">_xlfn.IFS(N1636&lt;18.5,"Underweight",N1636&lt;25,"Normalweight",N1636&lt;30,"Overweight",N1636&gt;=30,"Obesity")</f>
        <v>Overweight</v>
      </c>
      <c r="P1636" s="38" t="s">
        <v>737</v>
      </c>
      <c r="Q1636" s="28">
        <v>29.4</v>
      </c>
      <c r="R1636" s="38">
        <v>4.26</v>
      </c>
      <c r="S1636" s="38" t="s">
        <v>2380</v>
      </c>
      <c r="T1636" s="38" t="s">
        <v>2380</v>
      </c>
      <c r="U1636" s="38" t="s">
        <v>2380</v>
      </c>
      <c r="V1636" s="38">
        <v>0</v>
      </c>
      <c r="W1636" s="38" t="s">
        <v>2380</v>
      </c>
      <c r="X1636" s="38" t="s">
        <v>8392</v>
      </c>
      <c r="Y1636" s="19" t="str">
        <f t="shared" si="129"/>
        <v>Prediabetes</v>
      </c>
    </row>
    <row r="1637" spans="1:25" x14ac:dyDescent="0.35">
      <c r="A1637" s="3" t="s">
        <v>736</v>
      </c>
      <c r="B1637" s="3">
        <v>21.31</v>
      </c>
      <c r="C1637" s="3">
        <v>4.17</v>
      </c>
      <c r="D1637" s="3" t="s">
        <v>2380</v>
      </c>
      <c r="E1637" s="3" t="s">
        <v>2380</v>
      </c>
      <c r="F1637" s="3" t="s">
        <v>2380</v>
      </c>
      <c r="G1637" s="3" t="s">
        <v>2381</v>
      </c>
      <c r="H1637" s="3" t="s">
        <v>2380</v>
      </c>
      <c r="I1637" s="14">
        <v>180</v>
      </c>
      <c r="J1637" s="14" t="str">
        <f t="shared" si="127"/>
        <v>No</v>
      </c>
      <c r="K1637" s="14">
        <f t="shared" si="125"/>
        <v>0</v>
      </c>
      <c r="L1637" s="14" t="str">
        <f t="shared" si="128"/>
        <v>No</v>
      </c>
      <c r="M1637" s="14" t="str">
        <f t="shared" si="126"/>
        <v>No</v>
      </c>
      <c r="N1637" s="28">
        <v>21.31</v>
      </c>
      <c r="O1637" s="19" t="str" cm="1">
        <f t="array" ref="O1637">_xlfn.IFS(N1637&lt;18.5,"Underweight",N1637&lt;25,"Normalweight",N1637&lt;30,"Overweight",N1637&gt;=30,"Obesity")</f>
        <v>Normalweight</v>
      </c>
      <c r="P1637" s="38" t="s">
        <v>736</v>
      </c>
      <c r="Q1637" s="28">
        <v>21.31</v>
      </c>
      <c r="R1637" s="38">
        <v>4.17</v>
      </c>
      <c r="S1637" s="38" t="s">
        <v>2380</v>
      </c>
      <c r="T1637" s="38" t="s">
        <v>2380</v>
      </c>
      <c r="U1637" s="38" t="s">
        <v>2380</v>
      </c>
      <c r="V1637" s="38">
        <v>0</v>
      </c>
      <c r="W1637" s="38" t="s">
        <v>2380</v>
      </c>
      <c r="X1637" s="38" t="s">
        <v>8393</v>
      </c>
      <c r="Y1637" s="19" t="str">
        <f t="shared" si="129"/>
        <v>Normal</v>
      </c>
    </row>
    <row r="1638" spans="1:25" x14ac:dyDescent="0.35">
      <c r="A1638" s="3" t="s">
        <v>735</v>
      </c>
      <c r="B1638" s="3">
        <v>19.559999999999999</v>
      </c>
      <c r="C1638" s="3">
        <v>11.96</v>
      </c>
      <c r="D1638" s="3" t="s">
        <v>2380</v>
      </c>
      <c r="E1638" s="3" t="s">
        <v>2380</v>
      </c>
      <c r="F1638" s="3" t="s">
        <v>2380</v>
      </c>
      <c r="G1638" s="3" t="s">
        <v>2381</v>
      </c>
      <c r="H1638" s="3" t="s">
        <v>2380</v>
      </c>
      <c r="I1638" s="14">
        <v>180</v>
      </c>
      <c r="J1638" s="14" t="str">
        <f t="shared" si="127"/>
        <v>No</v>
      </c>
      <c r="K1638" s="14">
        <f t="shared" si="125"/>
        <v>0</v>
      </c>
      <c r="L1638" s="14" t="str">
        <f t="shared" si="128"/>
        <v>No</v>
      </c>
      <c r="M1638" s="14" t="str">
        <f t="shared" si="126"/>
        <v>No</v>
      </c>
      <c r="N1638" s="28">
        <v>19.559999999999999</v>
      </c>
      <c r="O1638" s="19" t="str" cm="1">
        <f t="array" ref="O1638">_xlfn.IFS(N1638&lt;18.5,"Underweight",N1638&lt;25,"Normalweight",N1638&lt;30,"Overweight",N1638&gt;=30,"Obesity")</f>
        <v>Normalweight</v>
      </c>
      <c r="P1638" s="38" t="s">
        <v>735</v>
      </c>
      <c r="Q1638" s="28">
        <v>19.559999999999999</v>
      </c>
      <c r="R1638" s="38">
        <v>11.96</v>
      </c>
      <c r="S1638" s="38" t="s">
        <v>2380</v>
      </c>
      <c r="T1638" s="38" t="s">
        <v>2380</v>
      </c>
      <c r="U1638" s="38" t="s">
        <v>2380</v>
      </c>
      <c r="V1638" s="38">
        <v>0</v>
      </c>
      <c r="W1638" s="38" t="s">
        <v>2380</v>
      </c>
      <c r="X1638" s="38" t="s">
        <v>8393</v>
      </c>
      <c r="Y1638" s="19" t="str">
        <f t="shared" si="129"/>
        <v>Diabetes</v>
      </c>
    </row>
    <row r="1639" spans="1:25" x14ac:dyDescent="0.35">
      <c r="A1639" s="3" t="s">
        <v>734</v>
      </c>
      <c r="B1639" s="3">
        <v>37.335000000000001</v>
      </c>
      <c r="C1639" s="3">
        <v>6.26</v>
      </c>
      <c r="D1639" s="3" t="s">
        <v>2382</v>
      </c>
      <c r="E1639" s="3" t="s">
        <v>2380</v>
      </c>
      <c r="F1639" s="3" t="s">
        <v>2380</v>
      </c>
      <c r="G1639" s="3">
        <v>1</v>
      </c>
      <c r="H1639" s="3" t="s">
        <v>2380</v>
      </c>
      <c r="I1639" s="14">
        <v>180</v>
      </c>
      <c r="J1639" s="14" t="str">
        <f t="shared" si="127"/>
        <v>No</v>
      </c>
      <c r="K1639" s="14">
        <f t="shared" si="125"/>
        <v>1</v>
      </c>
      <c r="L1639" s="14" t="str">
        <f t="shared" si="128"/>
        <v>No</v>
      </c>
      <c r="M1639" s="14" t="str">
        <f t="shared" si="126"/>
        <v>Yes</v>
      </c>
      <c r="N1639" s="28">
        <v>37.335000000000001</v>
      </c>
      <c r="O1639" s="19" t="str" cm="1">
        <f t="array" ref="O1639">_xlfn.IFS(N1639&lt;18.5,"Underweight",N1639&lt;25,"Normalweight",N1639&lt;30,"Overweight",N1639&gt;=30,"Obesity")</f>
        <v>Obesity</v>
      </c>
      <c r="P1639" s="38" t="s">
        <v>734</v>
      </c>
      <c r="Q1639" s="28">
        <v>37.335000000000001</v>
      </c>
      <c r="R1639" s="38">
        <v>6.26</v>
      </c>
      <c r="S1639" s="38" t="s">
        <v>2383</v>
      </c>
      <c r="T1639" s="38" t="s">
        <v>2380</v>
      </c>
      <c r="U1639" s="38" t="s">
        <v>2380</v>
      </c>
      <c r="V1639" s="38">
        <v>1</v>
      </c>
      <c r="W1639" s="38" t="s">
        <v>2380</v>
      </c>
      <c r="X1639" s="38" t="s">
        <v>8391</v>
      </c>
      <c r="Y1639" s="19" t="str">
        <f t="shared" si="129"/>
        <v>Normal</v>
      </c>
    </row>
    <row r="1640" spans="1:25" x14ac:dyDescent="0.35">
      <c r="A1640" s="3" t="s">
        <v>733</v>
      </c>
      <c r="B1640" s="3">
        <v>19.53</v>
      </c>
      <c r="C1640" s="3">
        <v>11.68</v>
      </c>
      <c r="D1640" s="3" t="s">
        <v>2380</v>
      </c>
      <c r="E1640" s="3" t="s">
        <v>2380</v>
      </c>
      <c r="F1640" s="3" t="s">
        <v>2380</v>
      </c>
      <c r="G1640" s="3" t="s">
        <v>2381</v>
      </c>
      <c r="H1640" s="3" t="s">
        <v>2380</v>
      </c>
      <c r="I1640" s="14">
        <v>180</v>
      </c>
      <c r="J1640" s="14" t="str">
        <f t="shared" si="127"/>
        <v>No</v>
      </c>
      <c r="K1640" s="14">
        <f t="shared" si="125"/>
        <v>0</v>
      </c>
      <c r="L1640" s="14" t="str">
        <f t="shared" si="128"/>
        <v>No</v>
      </c>
      <c r="M1640" s="14" t="str">
        <f t="shared" si="126"/>
        <v>No</v>
      </c>
      <c r="N1640" s="28">
        <v>19.53</v>
      </c>
      <c r="O1640" s="19" t="str" cm="1">
        <f t="array" ref="O1640">_xlfn.IFS(N1640&lt;18.5,"Underweight",N1640&lt;25,"Normalweight",N1640&lt;30,"Overweight",N1640&gt;=30,"Obesity")</f>
        <v>Normalweight</v>
      </c>
      <c r="P1640" s="38" t="s">
        <v>733</v>
      </c>
      <c r="Q1640" s="28">
        <v>19.53</v>
      </c>
      <c r="R1640" s="38">
        <v>11.68</v>
      </c>
      <c r="S1640" s="38" t="s">
        <v>2380</v>
      </c>
      <c r="T1640" s="38" t="s">
        <v>2380</v>
      </c>
      <c r="U1640" s="38" t="s">
        <v>2380</v>
      </c>
      <c r="V1640" s="38">
        <v>0</v>
      </c>
      <c r="W1640" s="38" t="s">
        <v>2380</v>
      </c>
      <c r="X1640" s="38" t="s">
        <v>8393</v>
      </c>
      <c r="Y1640" s="19" t="str">
        <f t="shared" si="129"/>
        <v>Diabetes</v>
      </c>
    </row>
    <row r="1641" spans="1:25" x14ac:dyDescent="0.35">
      <c r="A1641" s="3" t="s">
        <v>732</v>
      </c>
      <c r="B1641" s="3">
        <v>34.1</v>
      </c>
      <c r="C1641" s="3">
        <v>5.16</v>
      </c>
      <c r="D1641" s="3" t="s">
        <v>2380</v>
      </c>
      <c r="E1641" s="3" t="s">
        <v>2380</v>
      </c>
      <c r="F1641" s="3" t="s">
        <v>2380</v>
      </c>
      <c r="G1641" s="3" t="s">
        <v>2381</v>
      </c>
      <c r="H1641" s="3" t="s">
        <v>2380</v>
      </c>
      <c r="I1641" s="14">
        <v>180</v>
      </c>
      <c r="J1641" s="14" t="str">
        <f t="shared" si="127"/>
        <v>No</v>
      </c>
      <c r="K1641" s="14">
        <f t="shared" si="125"/>
        <v>0</v>
      </c>
      <c r="L1641" s="14" t="str">
        <f t="shared" si="128"/>
        <v>No</v>
      </c>
      <c r="M1641" s="14" t="str">
        <f t="shared" si="126"/>
        <v>No</v>
      </c>
      <c r="N1641" s="28">
        <v>34.1</v>
      </c>
      <c r="O1641" s="19" t="str" cm="1">
        <f t="array" ref="O1641">_xlfn.IFS(N1641&lt;18.5,"Underweight",N1641&lt;25,"Normalweight",N1641&lt;30,"Overweight",N1641&gt;=30,"Obesity")</f>
        <v>Obesity</v>
      </c>
      <c r="P1641" s="38" t="s">
        <v>732</v>
      </c>
      <c r="Q1641" s="28">
        <v>34.1</v>
      </c>
      <c r="R1641" s="38">
        <v>5.16</v>
      </c>
      <c r="S1641" s="38" t="s">
        <v>2380</v>
      </c>
      <c r="T1641" s="38" t="s">
        <v>2380</v>
      </c>
      <c r="U1641" s="38" t="s">
        <v>2380</v>
      </c>
      <c r="V1641" s="38">
        <v>0</v>
      </c>
      <c r="W1641" s="38" t="s">
        <v>2380</v>
      </c>
      <c r="X1641" s="38" t="s">
        <v>8391</v>
      </c>
      <c r="Y1641" s="19" t="str">
        <f t="shared" si="129"/>
        <v>Normal</v>
      </c>
    </row>
    <row r="1642" spans="1:25" x14ac:dyDescent="0.35">
      <c r="A1642" s="3" t="s">
        <v>731</v>
      </c>
      <c r="B1642" s="3">
        <v>16.5</v>
      </c>
      <c r="C1642" s="3">
        <v>6.9</v>
      </c>
      <c r="D1642" s="3" t="s">
        <v>2382</v>
      </c>
      <c r="E1642" s="3" t="s">
        <v>2380</v>
      </c>
      <c r="F1642" s="3" t="s">
        <v>2380</v>
      </c>
      <c r="G1642" s="3">
        <v>2</v>
      </c>
      <c r="H1642" s="3" t="s">
        <v>2380</v>
      </c>
      <c r="I1642" s="14">
        <v>180</v>
      </c>
      <c r="J1642" s="14" t="str">
        <f t="shared" si="127"/>
        <v>No</v>
      </c>
      <c r="K1642" s="14">
        <f t="shared" si="125"/>
        <v>2</v>
      </c>
      <c r="L1642" s="14" t="str">
        <f t="shared" si="128"/>
        <v>No</v>
      </c>
      <c r="M1642" s="14" t="str">
        <f t="shared" si="126"/>
        <v>Yes</v>
      </c>
      <c r="N1642" s="28">
        <v>16.5</v>
      </c>
      <c r="O1642" s="19" t="str" cm="1">
        <f t="array" ref="O1642">_xlfn.IFS(N1642&lt;18.5,"Underweight",N1642&lt;25,"Normalweight",N1642&lt;30,"Overweight",N1642&gt;=30,"Obesity")</f>
        <v>Underweight</v>
      </c>
      <c r="P1642" s="38" t="s">
        <v>731</v>
      </c>
      <c r="Q1642" s="28">
        <v>16.5</v>
      </c>
      <c r="R1642" s="38">
        <v>6.9</v>
      </c>
      <c r="S1642" s="38" t="s">
        <v>2383</v>
      </c>
      <c r="T1642" s="38" t="s">
        <v>2380</v>
      </c>
      <c r="U1642" s="38" t="s">
        <v>2380</v>
      </c>
      <c r="V1642" s="38">
        <v>2</v>
      </c>
      <c r="W1642" s="38" t="s">
        <v>2380</v>
      </c>
      <c r="X1642" s="38" t="s">
        <v>8394</v>
      </c>
      <c r="Y1642" s="19" t="str">
        <f t="shared" si="129"/>
        <v>Diabetes</v>
      </c>
    </row>
    <row r="1643" spans="1:25" x14ac:dyDescent="0.35">
      <c r="A1643" s="3" t="s">
        <v>730</v>
      </c>
      <c r="B1643" s="3">
        <v>30.69</v>
      </c>
      <c r="C1643" s="3">
        <v>4.83</v>
      </c>
      <c r="D1643" s="3" t="s">
        <v>2380</v>
      </c>
      <c r="E1643" s="3" t="s">
        <v>2380</v>
      </c>
      <c r="F1643" s="3" t="s">
        <v>2380</v>
      </c>
      <c r="G1643" s="3">
        <v>1</v>
      </c>
      <c r="H1643" s="3" t="s">
        <v>2380</v>
      </c>
      <c r="I1643" s="14">
        <v>180</v>
      </c>
      <c r="J1643" s="14" t="str">
        <f t="shared" si="127"/>
        <v>No</v>
      </c>
      <c r="K1643" s="14">
        <f t="shared" si="125"/>
        <v>1</v>
      </c>
      <c r="L1643" s="14" t="str">
        <f t="shared" si="128"/>
        <v>No</v>
      </c>
      <c r="M1643" s="14" t="str">
        <f t="shared" si="126"/>
        <v>No</v>
      </c>
      <c r="N1643" s="28">
        <v>30.69</v>
      </c>
      <c r="O1643" s="19" t="str" cm="1">
        <f t="array" ref="O1643">_xlfn.IFS(N1643&lt;18.5,"Underweight",N1643&lt;25,"Normalweight",N1643&lt;30,"Overweight",N1643&gt;=30,"Obesity")</f>
        <v>Obesity</v>
      </c>
      <c r="P1643" s="38" t="s">
        <v>730</v>
      </c>
      <c r="Q1643" s="28">
        <v>30.69</v>
      </c>
      <c r="R1643" s="38">
        <v>4.83</v>
      </c>
      <c r="S1643" s="38" t="s">
        <v>2380</v>
      </c>
      <c r="T1643" s="38" t="s">
        <v>2380</v>
      </c>
      <c r="U1643" s="38" t="s">
        <v>2380</v>
      </c>
      <c r="V1643" s="38">
        <v>1</v>
      </c>
      <c r="W1643" s="38" t="s">
        <v>2380</v>
      </c>
      <c r="X1643" s="38" t="s">
        <v>8391</v>
      </c>
      <c r="Y1643" s="19" t="str">
        <f t="shared" si="129"/>
        <v>Prediabetes</v>
      </c>
    </row>
    <row r="1644" spans="1:25" x14ac:dyDescent="0.35">
      <c r="A1644" s="3" t="s">
        <v>729</v>
      </c>
      <c r="B1644" s="3">
        <v>28.93</v>
      </c>
      <c r="C1644" s="3">
        <v>4.87</v>
      </c>
      <c r="D1644" s="3" t="s">
        <v>2380</v>
      </c>
      <c r="E1644" s="3" t="s">
        <v>2380</v>
      </c>
      <c r="F1644" s="3" t="s">
        <v>2380</v>
      </c>
      <c r="G1644" s="3">
        <v>1</v>
      </c>
      <c r="H1644" s="3" t="s">
        <v>2380</v>
      </c>
      <c r="I1644" s="14">
        <v>180</v>
      </c>
      <c r="J1644" s="14" t="str">
        <f t="shared" si="127"/>
        <v>No</v>
      </c>
      <c r="K1644" s="14">
        <f t="shared" si="125"/>
        <v>1</v>
      </c>
      <c r="L1644" s="14" t="str">
        <f t="shared" si="128"/>
        <v>No</v>
      </c>
      <c r="M1644" s="14" t="str">
        <f t="shared" si="126"/>
        <v>No</v>
      </c>
      <c r="N1644" s="28">
        <v>28.93</v>
      </c>
      <c r="O1644" s="19" t="str" cm="1">
        <f t="array" ref="O1644">_xlfn.IFS(N1644&lt;18.5,"Underweight",N1644&lt;25,"Normalweight",N1644&lt;30,"Overweight",N1644&gt;=30,"Obesity")</f>
        <v>Overweight</v>
      </c>
      <c r="P1644" s="38" t="s">
        <v>729</v>
      </c>
      <c r="Q1644" s="28">
        <v>28.93</v>
      </c>
      <c r="R1644" s="38">
        <v>4.87</v>
      </c>
      <c r="S1644" s="38" t="s">
        <v>2380</v>
      </c>
      <c r="T1644" s="38" t="s">
        <v>2380</v>
      </c>
      <c r="U1644" s="38" t="s">
        <v>2380</v>
      </c>
      <c r="V1644" s="38">
        <v>1</v>
      </c>
      <c r="W1644" s="38" t="s">
        <v>2380</v>
      </c>
      <c r="X1644" s="38" t="s">
        <v>8392</v>
      </c>
      <c r="Y1644" s="19" t="str">
        <f t="shared" si="129"/>
        <v>Prediabetes</v>
      </c>
    </row>
    <row r="1645" spans="1:25" x14ac:dyDescent="0.35">
      <c r="A1645" s="3" t="s">
        <v>728</v>
      </c>
      <c r="B1645" s="3">
        <v>38.9</v>
      </c>
      <c r="C1645" s="3">
        <v>4.28</v>
      </c>
      <c r="D1645" s="3" t="s">
        <v>2380</v>
      </c>
      <c r="E1645" s="3" t="s">
        <v>2380</v>
      </c>
      <c r="F1645" s="3" t="s">
        <v>2380</v>
      </c>
      <c r="G1645" s="3" t="s">
        <v>2381</v>
      </c>
      <c r="H1645" s="3" t="s">
        <v>2380</v>
      </c>
      <c r="I1645" s="14">
        <v>180</v>
      </c>
      <c r="J1645" s="14" t="str">
        <f t="shared" si="127"/>
        <v>No</v>
      </c>
      <c r="K1645" s="14">
        <f t="shared" si="125"/>
        <v>0</v>
      </c>
      <c r="L1645" s="14" t="str">
        <f t="shared" si="128"/>
        <v>No</v>
      </c>
      <c r="M1645" s="14" t="str">
        <f t="shared" si="126"/>
        <v>No</v>
      </c>
      <c r="N1645" s="28">
        <v>38.9</v>
      </c>
      <c r="O1645" s="19" t="str" cm="1">
        <f t="array" ref="O1645">_xlfn.IFS(N1645&lt;18.5,"Underweight",N1645&lt;25,"Normalweight",N1645&lt;30,"Overweight",N1645&gt;=30,"Obesity")</f>
        <v>Obesity</v>
      </c>
      <c r="P1645" s="38" t="s">
        <v>728</v>
      </c>
      <c r="Q1645" s="28">
        <v>38.9</v>
      </c>
      <c r="R1645" s="38">
        <v>4.28</v>
      </c>
      <c r="S1645" s="38" t="s">
        <v>2380</v>
      </c>
      <c r="T1645" s="38" t="s">
        <v>2380</v>
      </c>
      <c r="U1645" s="38" t="s">
        <v>2380</v>
      </c>
      <c r="V1645" s="38">
        <v>0</v>
      </c>
      <c r="W1645" s="38" t="s">
        <v>2380</v>
      </c>
      <c r="X1645" s="38" t="s">
        <v>8391</v>
      </c>
      <c r="Y1645" s="19" t="str">
        <f t="shared" si="129"/>
        <v>Prediabetes</v>
      </c>
    </row>
    <row r="1646" spans="1:25" x14ac:dyDescent="0.35">
      <c r="A1646" s="3" t="s">
        <v>727</v>
      </c>
      <c r="B1646" s="3">
        <v>26.9</v>
      </c>
      <c r="C1646" s="3">
        <v>4.07</v>
      </c>
      <c r="D1646" s="3" t="s">
        <v>2380</v>
      </c>
      <c r="E1646" s="3" t="s">
        <v>2380</v>
      </c>
      <c r="F1646" s="3" t="s">
        <v>2380</v>
      </c>
      <c r="G1646" s="3" t="s">
        <v>2381</v>
      </c>
      <c r="H1646" s="3" t="s">
        <v>2380</v>
      </c>
      <c r="I1646" s="14">
        <v>180</v>
      </c>
      <c r="J1646" s="14" t="str">
        <f t="shared" si="127"/>
        <v>No</v>
      </c>
      <c r="K1646" s="14">
        <f t="shared" si="125"/>
        <v>0</v>
      </c>
      <c r="L1646" s="14" t="str">
        <f t="shared" si="128"/>
        <v>No</v>
      </c>
      <c r="M1646" s="14" t="str">
        <f t="shared" si="126"/>
        <v>No</v>
      </c>
      <c r="N1646" s="28">
        <v>26.9</v>
      </c>
      <c r="O1646" s="19" t="str" cm="1">
        <f t="array" ref="O1646">_xlfn.IFS(N1646&lt;18.5,"Underweight",N1646&lt;25,"Normalweight",N1646&lt;30,"Overweight",N1646&gt;=30,"Obesity")</f>
        <v>Overweight</v>
      </c>
      <c r="P1646" s="38" t="s">
        <v>727</v>
      </c>
      <c r="Q1646" s="28">
        <v>26.9</v>
      </c>
      <c r="R1646" s="38">
        <v>4.07</v>
      </c>
      <c r="S1646" s="38" t="s">
        <v>2380</v>
      </c>
      <c r="T1646" s="38" t="s">
        <v>2380</v>
      </c>
      <c r="U1646" s="38" t="s">
        <v>2380</v>
      </c>
      <c r="V1646" s="38">
        <v>0</v>
      </c>
      <c r="W1646" s="38" t="s">
        <v>2380</v>
      </c>
      <c r="X1646" s="38" t="s">
        <v>8392</v>
      </c>
      <c r="Y1646" s="19" t="str">
        <f t="shared" si="129"/>
        <v>Prediabetes</v>
      </c>
    </row>
    <row r="1647" spans="1:25" x14ac:dyDescent="0.35">
      <c r="A1647" s="3" t="s">
        <v>726</v>
      </c>
      <c r="B1647" s="3">
        <v>24.86</v>
      </c>
      <c r="C1647" s="3">
        <v>6.23</v>
      </c>
      <c r="D1647" s="3" t="s">
        <v>2380</v>
      </c>
      <c r="E1647" s="3" t="s">
        <v>2380</v>
      </c>
      <c r="F1647" s="3" t="s">
        <v>2380</v>
      </c>
      <c r="G1647" s="3" t="s">
        <v>2381</v>
      </c>
      <c r="H1647" s="3" t="s">
        <v>2380</v>
      </c>
      <c r="I1647" s="14">
        <v>180</v>
      </c>
      <c r="J1647" s="14" t="str">
        <f t="shared" si="127"/>
        <v>No</v>
      </c>
      <c r="K1647" s="14">
        <f t="shared" si="125"/>
        <v>0</v>
      </c>
      <c r="L1647" s="14" t="str">
        <f t="shared" si="128"/>
        <v>No</v>
      </c>
      <c r="M1647" s="14" t="str">
        <f t="shared" si="126"/>
        <v>No</v>
      </c>
      <c r="N1647" s="28">
        <v>24.86</v>
      </c>
      <c r="O1647" s="19" t="str" cm="1">
        <f t="array" ref="O1647">_xlfn.IFS(N1647&lt;18.5,"Underweight",N1647&lt;25,"Normalweight",N1647&lt;30,"Overweight",N1647&gt;=30,"Obesity")</f>
        <v>Normalweight</v>
      </c>
      <c r="P1647" s="38" t="s">
        <v>726</v>
      </c>
      <c r="Q1647" s="28">
        <v>24.86</v>
      </c>
      <c r="R1647" s="38">
        <v>6.23</v>
      </c>
      <c r="S1647" s="38" t="s">
        <v>2380</v>
      </c>
      <c r="T1647" s="38" t="s">
        <v>2380</v>
      </c>
      <c r="U1647" s="38" t="s">
        <v>2380</v>
      </c>
      <c r="V1647" s="38">
        <v>0</v>
      </c>
      <c r="W1647" s="38" t="s">
        <v>2380</v>
      </c>
      <c r="X1647" s="38" t="s">
        <v>8393</v>
      </c>
      <c r="Y1647" s="19" t="str">
        <f t="shared" si="129"/>
        <v>Normal</v>
      </c>
    </row>
    <row r="1648" spans="1:25" x14ac:dyDescent="0.35">
      <c r="A1648" s="3" t="s">
        <v>725</v>
      </c>
      <c r="B1648" s="3">
        <v>39.14</v>
      </c>
      <c r="C1648" s="3">
        <v>6.24</v>
      </c>
      <c r="D1648" s="3" t="s">
        <v>2380</v>
      </c>
      <c r="E1648" s="3" t="s">
        <v>2382</v>
      </c>
      <c r="F1648" s="3" t="s">
        <v>2380</v>
      </c>
      <c r="G1648" s="3">
        <v>1</v>
      </c>
      <c r="H1648" s="3" t="s">
        <v>2380</v>
      </c>
      <c r="I1648" s="14">
        <v>180</v>
      </c>
      <c r="J1648" s="14" t="str">
        <f t="shared" si="127"/>
        <v>No</v>
      </c>
      <c r="K1648" s="14">
        <f t="shared" si="125"/>
        <v>1</v>
      </c>
      <c r="L1648" s="14" t="str">
        <f t="shared" si="128"/>
        <v>No</v>
      </c>
      <c r="M1648" s="14" t="str">
        <f t="shared" si="126"/>
        <v>No</v>
      </c>
      <c r="N1648" s="28">
        <v>39.14</v>
      </c>
      <c r="O1648" s="19" t="str" cm="1">
        <f t="array" ref="O1648">_xlfn.IFS(N1648&lt;18.5,"Underweight",N1648&lt;25,"Normalweight",N1648&lt;30,"Overweight",N1648&gt;=30,"Obesity")</f>
        <v>Obesity</v>
      </c>
      <c r="P1648" s="38" t="s">
        <v>725</v>
      </c>
      <c r="Q1648" s="28">
        <v>39.14</v>
      </c>
      <c r="R1648" s="38">
        <v>6.24</v>
      </c>
      <c r="S1648" s="38" t="s">
        <v>2380</v>
      </c>
      <c r="T1648" s="38" t="s">
        <v>2382</v>
      </c>
      <c r="U1648" s="38" t="s">
        <v>2380</v>
      </c>
      <c r="V1648" s="38">
        <v>1</v>
      </c>
      <c r="W1648" s="38" t="s">
        <v>2380</v>
      </c>
      <c r="X1648" s="38" t="s">
        <v>8391</v>
      </c>
      <c r="Y1648" s="19" t="str">
        <f t="shared" si="129"/>
        <v>Normal</v>
      </c>
    </row>
    <row r="1649" spans="1:25" x14ac:dyDescent="0.35">
      <c r="A1649" s="3" t="s">
        <v>724</v>
      </c>
      <c r="B1649" s="3">
        <v>39.799999999999997</v>
      </c>
      <c r="C1649" s="3">
        <v>6.17</v>
      </c>
      <c r="D1649" s="3" t="s">
        <v>2380</v>
      </c>
      <c r="E1649" s="3" t="s">
        <v>2380</v>
      </c>
      <c r="F1649" s="3" t="s">
        <v>2383</v>
      </c>
      <c r="G1649" s="3">
        <v>1</v>
      </c>
      <c r="H1649" s="3" t="s">
        <v>2380</v>
      </c>
      <c r="I1649" s="14">
        <v>180</v>
      </c>
      <c r="J1649" s="14" t="str">
        <f t="shared" si="127"/>
        <v>No</v>
      </c>
      <c r="K1649" s="14">
        <f t="shared" si="125"/>
        <v>1</v>
      </c>
      <c r="L1649" s="14" t="str">
        <f t="shared" si="128"/>
        <v>No</v>
      </c>
      <c r="M1649" s="14" t="str">
        <f t="shared" si="126"/>
        <v>No</v>
      </c>
      <c r="N1649" s="28">
        <v>39.799999999999997</v>
      </c>
      <c r="O1649" s="19" t="str" cm="1">
        <f t="array" ref="O1649">_xlfn.IFS(N1649&lt;18.5,"Underweight",N1649&lt;25,"Normalweight",N1649&lt;30,"Overweight",N1649&gt;=30,"Obesity")</f>
        <v>Obesity</v>
      </c>
      <c r="P1649" s="38" t="s">
        <v>724</v>
      </c>
      <c r="Q1649" s="28">
        <v>39.799999999999997</v>
      </c>
      <c r="R1649" s="38">
        <v>6.17</v>
      </c>
      <c r="S1649" s="38" t="s">
        <v>2380</v>
      </c>
      <c r="T1649" s="38" t="s">
        <v>2380</v>
      </c>
      <c r="U1649" s="38" t="s">
        <v>2383</v>
      </c>
      <c r="V1649" s="38">
        <v>1</v>
      </c>
      <c r="W1649" s="38" t="s">
        <v>2380</v>
      </c>
      <c r="X1649" s="38" t="s">
        <v>8391</v>
      </c>
      <c r="Y1649" s="19" t="str">
        <f t="shared" si="129"/>
        <v>Normal</v>
      </c>
    </row>
    <row r="1650" spans="1:25" x14ac:dyDescent="0.35">
      <c r="A1650" s="3" t="s">
        <v>723</v>
      </c>
      <c r="B1650" s="3">
        <v>34.32</v>
      </c>
      <c r="C1650" s="3">
        <v>5.16</v>
      </c>
      <c r="D1650" s="3" t="s">
        <v>2380</v>
      </c>
      <c r="E1650" s="3" t="s">
        <v>2380</v>
      </c>
      <c r="F1650" s="3" t="s">
        <v>2380</v>
      </c>
      <c r="G1650" s="3">
        <v>1</v>
      </c>
      <c r="H1650" s="3" t="s">
        <v>2380</v>
      </c>
      <c r="I1650" s="14">
        <v>180</v>
      </c>
      <c r="J1650" s="14" t="str">
        <f t="shared" si="127"/>
        <v>No</v>
      </c>
      <c r="K1650" s="14">
        <f t="shared" si="125"/>
        <v>1</v>
      </c>
      <c r="L1650" s="14" t="str">
        <f t="shared" si="128"/>
        <v>No</v>
      </c>
      <c r="M1650" s="14" t="str">
        <f t="shared" si="126"/>
        <v>No</v>
      </c>
      <c r="N1650" s="28">
        <v>34.32</v>
      </c>
      <c r="O1650" s="19" t="str" cm="1">
        <f t="array" ref="O1650">_xlfn.IFS(N1650&lt;18.5,"Underweight",N1650&lt;25,"Normalweight",N1650&lt;30,"Overweight",N1650&gt;=30,"Obesity")</f>
        <v>Obesity</v>
      </c>
      <c r="P1650" s="38" t="s">
        <v>723</v>
      </c>
      <c r="Q1650" s="28">
        <v>34.32</v>
      </c>
      <c r="R1650" s="38">
        <v>5.16</v>
      </c>
      <c r="S1650" s="38" t="s">
        <v>2380</v>
      </c>
      <c r="T1650" s="38" t="s">
        <v>2380</v>
      </c>
      <c r="U1650" s="38" t="s">
        <v>2380</v>
      </c>
      <c r="V1650" s="38">
        <v>1</v>
      </c>
      <c r="W1650" s="38" t="s">
        <v>2380</v>
      </c>
      <c r="X1650" s="38" t="s">
        <v>8391</v>
      </c>
      <c r="Y1650" s="19" t="str">
        <f t="shared" si="129"/>
        <v>Prediabetes</v>
      </c>
    </row>
    <row r="1651" spans="1:25" x14ac:dyDescent="0.35">
      <c r="A1651" s="3" t="s">
        <v>722</v>
      </c>
      <c r="B1651" s="3">
        <v>32.51</v>
      </c>
      <c r="C1651" s="3">
        <v>4.3</v>
      </c>
      <c r="D1651" s="3" t="s">
        <v>2380</v>
      </c>
      <c r="E1651" s="3" t="s">
        <v>2380</v>
      </c>
      <c r="F1651" s="3" t="s">
        <v>2380</v>
      </c>
      <c r="G1651" s="3" t="s">
        <v>2381</v>
      </c>
      <c r="H1651" s="3" t="s">
        <v>2380</v>
      </c>
      <c r="I1651" s="14">
        <v>180</v>
      </c>
      <c r="J1651" s="14" t="str">
        <f t="shared" si="127"/>
        <v>No</v>
      </c>
      <c r="K1651" s="14">
        <f t="shared" si="125"/>
        <v>0</v>
      </c>
      <c r="L1651" s="14" t="str">
        <f t="shared" si="128"/>
        <v>No</v>
      </c>
      <c r="M1651" s="14" t="str">
        <f t="shared" si="126"/>
        <v>No</v>
      </c>
      <c r="N1651" s="28">
        <v>32.51</v>
      </c>
      <c r="O1651" s="19" t="str" cm="1">
        <f t="array" ref="O1651">_xlfn.IFS(N1651&lt;18.5,"Underweight",N1651&lt;25,"Normalweight",N1651&lt;30,"Overweight",N1651&gt;=30,"Obesity")</f>
        <v>Obesity</v>
      </c>
      <c r="P1651" s="38" t="s">
        <v>722</v>
      </c>
      <c r="Q1651" s="28">
        <v>32.51</v>
      </c>
      <c r="R1651" s="38">
        <v>4.3</v>
      </c>
      <c r="S1651" s="38" t="s">
        <v>2380</v>
      </c>
      <c r="T1651" s="38" t="s">
        <v>2380</v>
      </c>
      <c r="U1651" s="38" t="s">
        <v>2380</v>
      </c>
      <c r="V1651" s="38">
        <v>0</v>
      </c>
      <c r="W1651" s="38" t="s">
        <v>2380</v>
      </c>
      <c r="X1651" s="38" t="s">
        <v>8391</v>
      </c>
      <c r="Y1651" s="19" t="str">
        <f t="shared" si="129"/>
        <v>Prediabetes</v>
      </c>
    </row>
    <row r="1652" spans="1:25" x14ac:dyDescent="0.35">
      <c r="A1652" s="3" t="s">
        <v>721</v>
      </c>
      <c r="B1652" s="3">
        <v>30.71</v>
      </c>
      <c r="C1652" s="3">
        <v>6.14</v>
      </c>
      <c r="D1652" s="3" t="s">
        <v>2380</v>
      </c>
      <c r="E1652" s="3" t="s">
        <v>2380</v>
      </c>
      <c r="F1652" s="3" t="s">
        <v>2383</v>
      </c>
      <c r="G1652" s="3">
        <v>1</v>
      </c>
      <c r="H1652" s="3" t="s">
        <v>2380</v>
      </c>
      <c r="I1652" s="14">
        <v>180</v>
      </c>
      <c r="J1652" s="14" t="str">
        <f t="shared" si="127"/>
        <v>No</v>
      </c>
      <c r="K1652" s="14">
        <f t="shared" si="125"/>
        <v>1</v>
      </c>
      <c r="L1652" s="14" t="str">
        <f t="shared" si="128"/>
        <v>No</v>
      </c>
      <c r="M1652" s="14" t="str">
        <f t="shared" si="126"/>
        <v>No</v>
      </c>
      <c r="N1652" s="28">
        <v>30.71</v>
      </c>
      <c r="O1652" s="19" t="str" cm="1">
        <f t="array" ref="O1652">_xlfn.IFS(N1652&lt;18.5,"Underweight",N1652&lt;25,"Normalweight",N1652&lt;30,"Overweight",N1652&gt;=30,"Obesity")</f>
        <v>Obesity</v>
      </c>
      <c r="P1652" s="38" t="s">
        <v>721</v>
      </c>
      <c r="Q1652" s="28">
        <v>30.71</v>
      </c>
      <c r="R1652" s="38">
        <v>6.14</v>
      </c>
      <c r="S1652" s="38" t="s">
        <v>2380</v>
      </c>
      <c r="T1652" s="38" t="s">
        <v>2380</v>
      </c>
      <c r="U1652" s="38" t="s">
        <v>2383</v>
      </c>
      <c r="V1652" s="38">
        <v>1</v>
      </c>
      <c r="W1652" s="38" t="s">
        <v>2380</v>
      </c>
      <c r="X1652" s="38" t="s">
        <v>8391</v>
      </c>
      <c r="Y1652" s="19" t="str">
        <f t="shared" si="129"/>
        <v>Prediabetes</v>
      </c>
    </row>
    <row r="1653" spans="1:25" x14ac:dyDescent="0.35">
      <c r="A1653" s="3" t="s">
        <v>720</v>
      </c>
      <c r="B1653" s="3">
        <v>28.9</v>
      </c>
      <c r="C1653" s="3">
        <v>5.36</v>
      </c>
      <c r="D1653" s="3" t="s">
        <v>2380</v>
      </c>
      <c r="E1653" s="3" t="s">
        <v>2380</v>
      </c>
      <c r="F1653" s="3" t="s">
        <v>2380</v>
      </c>
      <c r="G1653" s="3">
        <v>1</v>
      </c>
      <c r="H1653" s="3" t="s">
        <v>2380</v>
      </c>
      <c r="I1653" s="14">
        <v>180</v>
      </c>
      <c r="J1653" s="14" t="str">
        <f t="shared" si="127"/>
        <v>No</v>
      </c>
      <c r="K1653" s="14">
        <f t="shared" si="125"/>
        <v>1</v>
      </c>
      <c r="L1653" s="14" t="str">
        <f t="shared" si="128"/>
        <v>No</v>
      </c>
      <c r="M1653" s="14" t="str">
        <f t="shared" si="126"/>
        <v>No</v>
      </c>
      <c r="N1653" s="28">
        <v>28.9</v>
      </c>
      <c r="O1653" s="19" t="str" cm="1">
        <f t="array" ref="O1653">_xlfn.IFS(N1653&lt;18.5,"Underweight",N1653&lt;25,"Normalweight",N1653&lt;30,"Overweight",N1653&gt;=30,"Obesity")</f>
        <v>Overweight</v>
      </c>
      <c r="P1653" s="38" t="s">
        <v>720</v>
      </c>
      <c r="Q1653" s="28">
        <v>28.9</v>
      </c>
      <c r="R1653" s="38">
        <v>5.36</v>
      </c>
      <c r="S1653" s="38" t="s">
        <v>2380</v>
      </c>
      <c r="T1653" s="38" t="s">
        <v>2380</v>
      </c>
      <c r="U1653" s="38" t="s">
        <v>2380</v>
      </c>
      <c r="V1653" s="38">
        <v>1</v>
      </c>
      <c r="W1653" s="38" t="s">
        <v>2380</v>
      </c>
      <c r="X1653" s="38" t="s">
        <v>8392</v>
      </c>
      <c r="Y1653" s="19" t="str">
        <f t="shared" si="129"/>
        <v>Normal</v>
      </c>
    </row>
    <row r="1654" spans="1:25" x14ac:dyDescent="0.35">
      <c r="A1654" s="3" t="s">
        <v>719</v>
      </c>
      <c r="B1654" s="3">
        <v>36.19</v>
      </c>
      <c r="C1654" s="3">
        <v>4.3</v>
      </c>
      <c r="D1654" s="3" t="s">
        <v>2380</v>
      </c>
      <c r="E1654" s="3" t="s">
        <v>2380</v>
      </c>
      <c r="F1654" s="3" t="s">
        <v>2380</v>
      </c>
      <c r="G1654" s="3" t="s">
        <v>2381</v>
      </c>
      <c r="H1654" s="3" t="s">
        <v>2380</v>
      </c>
      <c r="I1654" s="14">
        <v>180</v>
      </c>
      <c r="J1654" s="14" t="str">
        <f t="shared" si="127"/>
        <v>No</v>
      </c>
      <c r="K1654" s="14">
        <f t="shared" si="125"/>
        <v>0</v>
      </c>
      <c r="L1654" s="14" t="str">
        <f t="shared" si="128"/>
        <v>No</v>
      </c>
      <c r="M1654" s="14" t="str">
        <f t="shared" si="126"/>
        <v>No</v>
      </c>
      <c r="N1654" s="28">
        <v>36.19</v>
      </c>
      <c r="O1654" s="19" t="str" cm="1">
        <f t="array" ref="O1654">_xlfn.IFS(N1654&lt;18.5,"Underweight",N1654&lt;25,"Normalweight",N1654&lt;30,"Overweight",N1654&gt;=30,"Obesity")</f>
        <v>Obesity</v>
      </c>
      <c r="P1654" s="38" t="s">
        <v>719</v>
      </c>
      <c r="Q1654" s="28">
        <v>36.19</v>
      </c>
      <c r="R1654" s="38">
        <v>4.3</v>
      </c>
      <c r="S1654" s="38" t="s">
        <v>2380</v>
      </c>
      <c r="T1654" s="38" t="s">
        <v>2380</v>
      </c>
      <c r="U1654" s="38" t="s">
        <v>2380</v>
      </c>
      <c r="V1654" s="38">
        <v>0</v>
      </c>
      <c r="W1654" s="38" t="s">
        <v>2380</v>
      </c>
      <c r="X1654" s="38" t="s">
        <v>8391</v>
      </c>
      <c r="Y1654" s="19" t="str">
        <f t="shared" si="129"/>
        <v>Prediabetes</v>
      </c>
    </row>
    <row r="1655" spans="1:25" x14ac:dyDescent="0.35">
      <c r="A1655" s="3" t="s">
        <v>718</v>
      </c>
      <c r="B1655" s="3">
        <v>29.6</v>
      </c>
      <c r="C1655" s="3">
        <v>4.09</v>
      </c>
      <c r="D1655" s="3" t="s">
        <v>2380</v>
      </c>
      <c r="E1655" s="3" t="s">
        <v>2380</v>
      </c>
      <c r="F1655" s="3" t="s">
        <v>2380</v>
      </c>
      <c r="G1655" s="3" t="s">
        <v>2381</v>
      </c>
      <c r="H1655" s="3" t="s">
        <v>2380</v>
      </c>
      <c r="I1655" s="14">
        <v>180</v>
      </c>
      <c r="J1655" s="14" t="str">
        <f t="shared" si="127"/>
        <v>No</v>
      </c>
      <c r="K1655" s="14">
        <f t="shared" si="125"/>
        <v>0</v>
      </c>
      <c r="L1655" s="14" t="str">
        <f t="shared" si="128"/>
        <v>No</v>
      </c>
      <c r="M1655" s="14" t="str">
        <f t="shared" si="126"/>
        <v>No</v>
      </c>
      <c r="N1655" s="28">
        <v>29.6</v>
      </c>
      <c r="O1655" s="19" t="str" cm="1">
        <f t="array" ref="O1655">_xlfn.IFS(N1655&lt;18.5,"Underweight",N1655&lt;25,"Normalweight",N1655&lt;30,"Overweight",N1655&gt;=30,"Obesity")</f>
        <v>Overweight</v>
      </c>
      <c r="P1655" s="38" t="s">
        <v>718</v>
      </c>
      <c r="Q1655" s="28">
        <v>29.6</v>
      </c>
      <c r="R1655" s="38">
        <v>4.09</v>
      </c>
      <c r="S1655" s="38" t="s">
        <v>2380</v>
      </c>
      <c r="T1655" s="38" t="s">
        <v>2380</v>
      </c>
      <c r="U1655" s="38" t="s">
        <v>2380</v>
      </c>
      <c r="V1655" s="38">
        <v>0</v>
      </c>
      <c r="W1655" s="38" t="s">
        <v>2380</v>
      </c>
      <c r="X1655" s="38" t="s">
        <v>8392</v>
      </c>
      <c r="Y1655" s="19" t="str">
        <f t="shared" si="129"/>
        <v>Prediabetes</v>
      </c>
    </row>
    <row r="1656" spans="1:25" x14ac:dyDescent="0.35">
      <c r="A1656" s="3" t="s">
        <v>717</v>
      </c>
      <c r="B1656" s="3">
        <v>30.95</v>
      </c>
      <c r="C1656" s="3">
        <v>6.27</v>
      </c>
      <c r="D1656" s="3" t="s">
        <v>2380</v>
      </c>
      <c r="E1656" s="3" t="s">
        <v>2380</v>
      </c>
      <c r="F1656" s="3" t="s">
        <v>2383</v>
      </c>
      <c r="G1656" s="3">
        <v>1</v>
      </c>
      <c r="H1656" s="3" t="s">
        <v>2380</v>
      </c>
      <c r="I1656" s="14">
        <v>180</v>
      </c>
      <c r="J1656" s="14" t="str">
        <f t="shared" si="127"/>
        <v>No</v>
      </c>
      <c r="K1656" s="14">
        <f t="shared" si="125"/>
        <v>1</v>
      </c>
      <c r="L1656" s="14" t="str">
        <f t="shared" si="128"/>
        <v>No</v>
      </c>
      <c r="M1656" s="14" t="str">
        <f t="shared" si="126"/>
        <v>No</v>
      </c>
      <c r="N1656" s="28">
        <v>30.95</v>
      </c>
      <c r="O1656" s="19" t="str" cm="1">
        <f t="array" ref="O1656">_xlfn.IFS(N1656&lt;18.5,"Underweight",N1656&lt;25,"Normalweight",N1656&lt;30,"Overweight",N1656&gt;=30,"Obesity")</f>
        <v>Obesity</v>
      </c>
      <c r="P1656" s="38" t="s">
        <v>717</v>
      </c>
      <c r="Q1656" s="28">
        <v>30.95</v>
      </c>
      <c r="R1656" s="38">
        <v>6.27</v>
      </c>
      <c r="S1656" s="38" t="s">
        <v>2380</v>
      </c>
      <c r="T1656" s="38" t="s">
        <v>2380</v>
      </c>
      <c r="U1656" s="38" t="s">
        <v>2383</v>
      </c>
      <c r="V1656" s="38">
        <v>1</v>
      </c>
      <c r="W1656" s="38" t="s">
        <v>2380</v>
      </c>
      <c r="X1656" s="38" t="s">
        <v>8391</v>
      </c>
      <c r="Y1656" s="19" t="str">
        <f t="shared" si="129"/>
        <v>Normal</v>
      </c>
    </row>
    <row r="1657" spans="1:25" x14ac:dyDescent="0.35">
      <c r="A1657" s="3" t="s">
        <v>716</v>
      </c>
      <c r="B1657" s="3">
        <v>19.95</v>
      </c>
      <c r="C1657" s="3">
        <v>5.39</v>
      </c>
      <c r="D1657" s="3" t="s">
        <v>2380</v>
      </c>
      <c r="E1657" s="3" t="s">
        <v>2380</v>
      </c>
      <c r="F1657" s="3" t="s">
        <v>2380</v>
      </c>
      <c r="G1657" s="3">
        <v>1</v>
      </c>
      <c r="H1657" s="3" t="s">
        <v>2380</v>
      </c>
      <c r="I1657" s="14">
        <v>180</v>
      </c>
      <c r="J1657" s="14" t="str">
        <f t="shared" si="127"/>
        <v>No</v>
      </c>
      <c r="K1657" s="14">
        <f t="shared" si="125"/>
        <v>1</v>
      </c>
      <c r="L1657" s="14" t="str">
        <f t="shared" si="128"/>
        <v>No</v>
      </c>
      <c r="M1657" s="14" t="str">
        <f t="shared" si="126"/>
        <v>No</v>
      </c>
      <c r="N1657" s="28">
        <v>19.95</v>
      </c>
      <c r="O1657" s="19" t="str" cm="1">
        <f t="array" ref="O1657">_xlfn.IFS(N1657&lt;18.5,"Underweight",N1657&lt;25,"Normalweight",N1657&lt;30,"Overweight",N1657&gt;=30,"Obesity")</f>
        <v>Normalweight</v>
      </c>
      <c r="P1657" s="38" t="s">
        <v>716</v>
      </c>
      <c r="Q1657" s="28">
        <v>19.95</v>
      </c>
      <c r="R1657" s="38">
        <v>5.39</v>
      </c>
      <c r="S1657" s="38" t="s">
        <v>2380</v>
      </c>
      <c r="T1657" s="38" t="s">
        <v>2380</v>
      </c>
      <c r="U1657" s="38" t="s">
        <v>2380</v>
      </c>
      <c r="V1657" s="38">
        <v>1</v>
      </c>
      <c r="W1657" s="38" t="s">
        <v>2380</v>
      </c>
      <c r="X1657" s="38" t="s">
        <v>8393</v>
      </c>
      <c r="Y1657" s="19" t="str">
        <f t="shared" si="129"/>
        <v>Normal</v>
      </c>
    </row>
    <row r="1658" spans="1:25" x14ac:dyDescent="0.35">
      <c r="A1658" s="3" t="s">
        <v>715</v>
      </c>
      <c r="B1658" s="3">
        <v>23.65</v>
      </c>
      <c r="C1658" s="3">
        <v>5.75</v>
      </c>
      <c r="D1658" s="3" t="s">
        <v>2382</v>
      </c>
      <c r="E1658" s="3" t="s">
        <v>2380</v>
      </c>
      <c r="F1658" s="3" t="s">
        <v>2380</v>
      </c>
      <c r="G1658" s="3" t="s">
        <v>2381</v>
      </c>
      <c r="H1658" s="3" t="s">
        <v>2380</v>
      </c>
      <c r="I1658" s="14">
        <v>180</v>
      </c>
      <c r="J1658" s="14" t="str">
        <f t="shared" si="127"/>
        <v>No</v>
      </c>
      <c r="K1658" s="14">
        <f t="shared" si="125"/>
        <v>0</v>
      </c>
      <c r="L1658" s="14" t="str">
        <f t="shared" si="128"/>
        <v>No</v>
      </c>
      <c r="M1658" s="14" t="str">
        <f t="shared" si="126"/>
        <v>Yes</v>
      </c>
      <c r="N1658" s="28">
        <v>23.65</v>
      </c>
      <c r="O1658" s="19" t="str" cm="1">
        <f t="array" ref="O1658">_xlfn.IFS(N1658&lt;18.5,"Underweight",N1658&lt;25,"Normalweight",N1658&lt;30,"Overweight",N1658&gt;=30,"Obesity")</f>
        <v>Normalweight</v>
      </c>
      <c r="P1658" s="38" t="s">
        <v>715</v>
      </c>
      <c r="Q1658" s="28">
        <v>23.65</v>
      </c>
      <c r="R1658" s="38">
        <v>5.75</v>
      </c>
      <c r="S1658" s="38" t="s">
        <v>2383</v>
      </c>
      <c r="T1658" s="38" t="s">
        <v>2380</v>
      </c>
      <c r="U1658" s="38" t="s">
        <v>2380</v>
      </c>
      <c r="V1658" s="38">
        <v>0</v>
      </c>
      <c r="W1658" s="38" t="s">
        <v>2380</v>
      </c>
      <c r="X1658" s="38" t="s">
        <v>8393</v>
      </c>
      <c r="Y1658" s="19" t="str">
        <f t="shared" si="129"/>
        <v>Prediabetes</v>
      </c>
    </row>
    <row r="1659" spans="1:25" x14ac:dyDescent="0.35">
      <c r="A1659" s="3" t="s">
        <v>714</v>
      </c>
      <c r="B1659" s="3">
        <v>43.34</v>
      </c>
      <c r="C1659" s="3">
        <v>4.91</v>
      </c>
      <c r="D1659" s="3" t="s">
        <v>2380</v>
      </c>
      <c r="E1659" s="3" t="s">
        <v>2380</v>
      </c>
      <c r="F1659" s="3" t="s">
        <v>2380</v>
      </c>
      <c r="G1659" s="3">
        <v>1</v>
      </c>
      <c r="H1659" s="3" t="s">
        <v>2380</v>
      </c>
      <c r="I1659" s="14">
        <v>180</v>
      </c>
      <c r="J1659" s="14" t="str">
        <f t="shared" si="127"/>
        <v>No</v>
      </c>
      <c r="K1659" s="14">
        <f t="shared" si="125"/>
        <v>1</v>
      </c>
      <c r="L1659" s="14" t="str">
        <f t="shared" si="128"/>
        <v>No</v>
      </c>
      <c r="M1659" s="14" t="str">
        <f t="shared" si="126"/>
        <v>No</v>
      </c>
      <c r="N1659" s="28">
        <v>43.34</v>
      </c>
      <c r="O1659" s="19" t="str" cm="1">
        <f t="array" ref="O1659">_xlfn.IFS(N1659&lt;18.5,"Underweight",N1659&lt;25,"Normalweight",N1659&lt;30,"Overweight",N1659&gt;=30,"Obesity")</f>
        <v>Obesity</v>
      </c>
      <c r="P1659" s="38" t="s">
        <v>714</v>
      </c>
      <c r="Q1659" s="28">
        <v>43.34</v>
      </c>
      <c r="R1659" s="38">
        <v>4.91</v>
      </c>
      <c r="S1659" s="38" t="s">
        <v>2380</v>
      </c>
      <c r="T1659" s="38" t="s">
        <v>2380</v>
      </c>
      <c r="U1659" s="38" t="s">
        <v>2380</v>
      </c>
      <c r="V1659" s="38">
        <v>1</v>
      </c>
      <c r="W1659" s="38" t="s">
        <v>2380</v>
      </c>
      <c r="X1659" s="38" t="s">
        <v>8391</v>
      </c>
      <c r="Y1659" s="19" t="str">
        <f t="shared" si="129"/>
        <v>Normal</v>
      </c>
    </row>
    <row r="1660" spans="1:25" x14ac:dyDescent="0.35">
      <c r="A1660" s="3" t="s">
        <v>713</v>
      </c>
      <c r="B1660" s="3">
        <v>31.98</v>
      </c>
      <c r="C1660" s="3">
        <v>4.46</v>
      </c>
      <c r="D1660" s="3" t="s">
        <v>2382</v>
      </c>
      <c r="E1660" s="3" t="s">
        <v>2380</v>
      </c>
      <c r="F1660" s="3" t="s">
        <v>2380</v>
      </c>
      <c r="G1660" s="3">
        <v>1</v>
      </c>
      <c r="H1660" s="3" t="s">
        <v>2380</v>
      </c>
      <c r="I1660" s="14">
        <v>180</v>
      </c>
      <c r="J1660" s="14" t="str">
        <f t="shared" si="127"/>
        <v>No</v>
      </c>
      <c r="K1660" s="14">
        <f t="shared" si="125"/>
        <v>1</v>
      </c>
      <c r="L1660" s="14" t="str">
        <f t="shared" si="128"/>
        <v>No</v>
      </c>
      <c r="M1660" s="14" t="str">
        <f t="shared" si="126"/>
        <v>Yes</v>
      </c>
      <c r="N1660" s="28">
        <v>31.98</v>
      </c>
      <c r="O1660" s="19" t="str" cm="1">
        <f t="array" ref="O1660">_xlfn.IFS(N1660&lt;18.5,"Underweight",N1660&lt;25,"Normalweight",N1660&lt;30,"Overweight",N1660&gt;=30,"Obesity")</f>
        <v>Obesity</v>
      </c>
      <c r="P1660" s="38" t="s">
        <v>713</v>
      </c>
      <c r="Q1660" s="28">
        <v>31.98</v>
      </c>
      <c r="R1660" s="38">
        <v>4.46</v>
      </c>
      <c r="S1660" s="38" t="s">
        <v>2383</v>
      </c>
      <c r="T1660" s="38" t="s">
        <v>2380</v>
      </c>
      <c r="U1660" s="38" t="s">
        <v>2380</v>
      </c>
      <c r="V1660" s="38">
        <v>1</v>
      </c>
      <c r="W1660" s="38" t="s">
        <v>2380</v>
      </c>
      <c r="X1660" s="38" t="s">
        <v>8391</v>
      </c>
      <c r="Y1660" s="19" t="str">
        <f t="shared" si="129"/>
        <v>Prediabetes</v>
      </c>
    </row>
    <row r="1661" spans="1:25" x14ac:dyDescent="0.35">
      <c r="A1661" s="3" t="s">
        <v>712</v>
      </c>
      <c r="B1661" s="3">
        <v>35.86</v>
      </c>
      <c r="C1661" s="3">
        <v>6.22</v>
      </c>
      <c r="D1661" s="3" t="s">
        <v>2380</v>
      </c>
      <c r="E1661" s="3" t="s">
        <v>2380</v>
      </c>
      <c r="F1661" s="3" t="s">
        <v>2380</v>
      </c>
      <c r="G1661" s="3">
        <v>1</v>
      </c>
      <c r="H1661" s="3" t="s">
        <v>2380</v>
      </c>
      <c r="I1661" s="14">
        <v>180</v>
      </c>
      <c r="J1661" s="14" t="str">
        <f t="shared" si="127"/>
        <v>No</v>
      </c>
      <c r="K1661" s="14">
        <f t="shared" si="125"/>
        <v>1</v>
      </c>
      <c r="L1661" s="14" t="str">
        <f t="shared" si="128"/>
        <v>No</v>
      </c>
      <c r="M1661" s="14" t="str">
        <f t="shared" si="126"/>
        <v>No</v>
      </c>
      <c r="N1661" s="28">
        <v>35.86</v>
      </c>
      <c r="O1661" s="19" t="str" cm="1">
        <f t="array" ref="O1661">_xlfn.IFS(N1661&lt;18.5,"Underweight",N1661&lt;25,"Normalweight",N1661&lt;30,"Overweight",N1661&gt;=30,"Obesity")</f>
        <v>Obesity</v>
      </c>
      <c r="P1661" s="38" t="s">
        <v>712</v>
      </c>
      <c r="Q1661" s="28">
        <v>35.86</v>
      </c>
      <c r="R1661" s="38">
        <v>6.22</v>
      </c>
      <c r="S1661" s="38" t="s">
        <v>2380</v>
      </c>
      <c r="T1661" s="38" t="s">
        <v>2380</v>
      </c>
      <c r="U1661" s="38" t="s">
        <v>2380</v>
      </c>
      <c r="V1661" s="38">
        <v>1</v>
      </c>
      <c r="W1661" s="38" t="s">
        <v>2380</v>
      </c>
      <c r="X1661" s="38" t="s">
        <v>8391</v>
      </c>
      <c r="Y1661" s="19" t="str">
        <f t="shared" si="129"/>
        <v>Normal</v>
      </c>
    </row>
    <row r="1662" spans="1:25" x14ac:dyDescent="0.35">
      <c r="A1662" s="3" t="s">
        <v>711</v>
      </c>
      <c r="B1662" s="3">
        <v>15.2</v>
      </c>
      <c r="C1662" s="3">
        <v>8.82</v>
      </c>
      <c r="D1662" s="3" t="s">
        <v>2380</v>
      </c>
      <c r="E1662" s="3" t="s">
        <v>2380</v>
      </c>
      <c r="F1662" s="3" t="s">
        <v>2380</v>
      </c>
      <c r="G1662" s="3" t="s">
        <v>2381</v>
      </c>
      <c r="H1662" s="3" t="s">
        <v>2380</v>
      </c>
      <c r="I1662" s="14">
        <v>180</v>
      </c>
      <c r="J1662" s="14" t="str">
        <f t="shared" si="127"/>
        <v>No</v>
      </c>
      <c r="K1662" s="14">
        <f t="shared" si="125"/>
        <v>0</v>
      </c>
      <c r="L1662" s="14" t="str">
        <f t="shared" si="128"/>
        <v>No</v>
      </c>
      <c r="M1662" s="14" t="str">
        <f t="shared" si="126"/>
        <v>No</v>
      </c>
      <c r="N1662" s="28">
        <v>15.2</v>
      </c>
      <c r="O1662" s="19" t="str" cm="1">
        <f t="array" ref="O1662">_xlfn.IFS(N1662&lt;18.5,"Underweight",N1662&lt;25,"Normalweight",N1662&lt;30,"Overweight",N1662&gt;=30,"Obesity")</f>
        <v>Underweight</v>
      </c>
      <c r="P1662" s="38" t="s">
        <v>711</v>
      </c>
      <c r="Q1662" s="28">
        <v>15.2</v>
      </c>
      <c r="R1662" s="38">
        <v>8.82</v>
      </c>
      <c r="S1662" s="38" t="s">
        <v>2380</v>
      </c>
      <c r="T1662" s="38" t="s">
        <v>2380</v>
      </c>
      <c r="U1662" s="38" t="s">
        <v>2380</v>
      </c>
      <c r="V1662" s="38">
        <v>0</v>
      </c>
      <c r="W1662" s="38" t="s">
        <v>2380</v>
      </c>
      <c r="X1662" s="38" t="s">
        <v>8394</v>
      </c>
      <c r="Y1662" s="19" t="str">
        <f t="shared" si="129"/>
        <v>Normal</v>
      </c>
    </row>
    <row r="1663" spans="1:25" x14ac:dyDescent="0.35">
      <c r="A1663" s="3" t="s">
        <v>710</v>
      </c>
      <c r="B1663" s="3">
        <v>37.200000000000003</v>
      </c>
      <c r="C1663" s="3">
        <v>10.14</v>
      </c>
      <c r="D1663" s="3" t="s">
        <v>2380</v>
      </c>
      <c r="E1663" s="3" t="s">
        <v>2380</v>
      </c>
      <c r="F1663" s="3" t="s">
        <v>2380</v>
      </c>
      <c r="G1663" s="3" t="s">
        <v>2381</v>
      </c>
      <c r="H1663" s="3" t="s">
        <v>2380</v>
      </c>
      <c r="I1663" s="14">
        <v>180</v>
      </c>
      <c r="J1663" s="14" t="str">
        <f t="shared" si="127"/>
        <v>No</v>
      </c>
      <c r="K1663" s="14">
        <f t="shared" si="125"/>
        <v>0</v>
      </c>
      <c r="L1663" s="14" t="str">
        <f t="shared" si="128"/>
        <v>No</v>
      </c>
      <c r="M1663" s="14" t="str">
        <f t="shared" si="126"/>
        <v>No</v>
      </c>
      <c r="N1663" s="28">
        <v>37.200000000000003</v>
      </c>
      <c r="O1663" s="19" t="str" cm="1">
        <f t="array" ref="O1663">_xlfn.IFS(N1663&lt;18.5,"Underweight",N1663&lt;25,"Normalweight",N1663&lt;30,"Overweight",N1663&gt;=30,"Obesity")</f>
        <v>Obesity</v>
      </c>
      <c r="P1663" s="38" t="s">
        <v>710</v>
      </c>
      <c r="Q1663" s="28">
        <v>37.200000000000003</v>
      </c>
      <c r="R1663" s="38">
        <v>10.14</v>
      </c>
      <c r="S1663" s="38" t="s">
        <v>2380</v>
      </c>
      <c r="T1663" s="38" t="s">
        <v>2380</v>
      </c>
      <c r="U1663" s="38" t="s">
        <v>2380</v>
      </c>
      <c r="V1663" s="38">
        <v>0</v>
      </c>
      <c r="W1663" s="38" t="s">
        <v>2380</v>
      </c>
      <c r="X1663" s="38" t="s">
        <v>8391</v>
      </c>
      <c r="Y1663" s="19" t="str">
        <f t="shared" si="129"/>
        <v>Diabetes</v>
      </c>
    </row>
    <row r="1664" spans="1:25" x14ac:dyDescent="0.35">
      <c r="A1664" s="3" t="s">
        <v>709</v>
      </c>
      <c r="B1664" s="3">
        <v>17.91</v>
      </c>
      <c r="C1664" s="3">
        <v>4.66</v>
      </c>
      <c r="D1664" s="3" t="s">
        <v>2380</v>
      </c>
      <c r="E1664" s="3" t="s">
        <v>2380</v>
      </c>
      <c r="F1664" s="3" t="s">
        <v>2380</v>
      </c>
      <c r="G1664" s="3">
        <v>2</v>
      </c>
      <c r="H1664" s="3" t="s">
        <v>2380</v>
      </c>
      <c r="I1664" s="14">
        <v>180</v>
      </c>
      <c r="J1664" s="14" t="str">
        <f t="shared" si="127"/>
        <v>No</v>
      </c>
      <c r="K1664" s="14">
        <f t="shared" si="125"/>
        <v>2</v>
      </c>
      <c r="L1664" s="14" t="str">
        <f t="shared" si="128"/>
        <v>No</v>
      </c>
      <c r="M1664" s="14" t="str">
        <f t="shared" si="126"/>
        <v>No</v>
      </c>
      <c r="N1664" s="28">
        <v>17.91</v>
      </c>
      <c r="O1664" s="19" t="str" cm="1">
        <f t="array" ref="O1664">_xlfn.IFS(N1664&lt;18.5,"Underweight",N1664&lt;25,"Normalweight",N1664&lt;30,"Overweight",N1664&gt;=30,"Obesity")</f>
        <v>Underweight</v>
      </c>
      <c r="P1664" s="38" t="s">
        <v>709</v>
      </c>
      <c r="Q1664" s="28">
        <v>17.91</v>
      </c>
      <c r="R1664" s="38">
        <v>4.66</v>
      </c>
      <c r="S1664" s="38" t="s">
        <v>2380</v>
      </c>
      <c r="T1664" s="38" t="s">
        <v>2380</v>
      </c>
      <c r="U1664" s="38" t="s">
        <v>2380</v>
      </c>
      <c r="V1664" s="38">
        <v>2</v>
      </c>
      <c r="W1664" s="38" t="s">
        <v>2380</v>
      </c>
      <c r="X1664" s="38" t="s">
        <v>8394</v>
      </c>
      <c r="Y1664" s="19" t="str">
        <f t="shared" si="129"/>
        <v>Prediabetes</v>
      </c>
    </row>
    <row r="1665" spans="1:25" x14ac:dyDescent="0.35">
      <c r="A1665" s="3" t="s">
        <v>708</v>
      </c>
      <c r="B1665" s="3">
        <v>20.76</v>
      </c>
      <c r="C1665" s="3">
        <v>6.26</v>
      </c>
      <c r="D1665" s="3" t="s">
        <v>2380</v>
      </c>
      <c r="E1665" s="3" t="s">
        <v>2380</v>
      </c>
      <c r="F1665" s="3" t="s">
        <v>2380</v>
      </c>
      <c r="G1665" s="3" t="s">
        <v>2381</v>
      </c>
      <c r="H1665" s="3" t="s">
        <v>2380</v>
      </c>
      <c r="I1665" s="14">
        <v>180</v>
      </c>
      <c r="J1665" s="14" t="str">
        <f t="shared" si="127"/>
        <v>No</v>
      </c>
      <c r="K1665" s="14">
        <f t="shared" si="125"/>
        <v>0</v>
      </c>
      <c r="L1665" s="14" t="str">
        <f t="shared" si="128"/>
        <v>No</v>
      </c>
      <c r="M1665" s="14" t="str">
        <f t="shared" si="126"/>
        <v>No</v>
      </c>
      <c r="N1665" s="28">
        <v>20.76</v>
      </c>
      <c r="O1665" s="19" t="str" cm="1">
        <f t="array" ref="O1665">_xlfn.IFS(N1665&lt;18.5,"Underweight",N1665&lt;25,"Normalweight",N1665&lt;30,"Overweight",N1665&gt;=30,"Obesity")</f>
        <v>Normalweight</v>
      </c>
      <c r="P1665" s="38" t="s">
        <v>708</v>
      </c>
      <c r="Q1665" s="28">
        <v>20.76</v>
      </c>
      <c r="R1665" s="38">
        <v>6.26</v>
      </c>
      <c r="S1665" s="38" t="s">
        <v>2380</v>
      </c>
      <c r="T1665" s="38" t="s">
        <v>2380</v>
      </c>
      <c r="U1665" s="38" t="s">
        <v>2380</v>
      </c>
      <c r="V1665" s="38">
        <v>0</v>
      </c>
      <c r="W1665" s="38" t="s">
        <v>2380</v>
      </c>
      <c r="X1665" s="38" t="s">
        <v>8393</v>
      </c>
      <c r="Y1665" s="19" t="str">
        <f t="shared" si="129"/>
        <v>Normal</v>
      </c>
    </row>
    <row r="1666" spans="1:25" x14ac:dyDescent="0.35">
      <c r="A1666" s="3" t="s">
        <v>707</v>
      </c>
      <c r="B1666" s="3">
        <v>38.99</v>
      </c>
      <c r="C1666" s="3">
        <v>5.21</v>
      </c>
      <c r="D1666" s="3" t="s">
        <v>2380</v>
      </c>
      <c r="E1666" s="3" t="s">
        <v>2382</v>
      </c>
      <c r="F1666" s="3" t="s">
        <v>2380</v>
      </c>
      <c r="G1666" s="3">
        <v>1</v>
      </c>
      <c r="H1666" s="3" t="s">
        <v>2380</v>
      </c>
      <c r="I1666" s="14">
        <v>180</v>
      </c>
      <c r="J1666" s="14" t="str">
        <f t="shared" si="127"/>
        <v>No</v>
      </c>
      <c r="K1666" s="14">
        <f t="shared" si="125"/>
        <v>1</v>
      </c>
      <c r="L1666" s="14" t="str">
        <f t="shared" si="128"/>
        <v>No</v>
      </c>
      <c r="M1666" s="14" t="str">
        <f t="shared" si="126"/>
        <v>No</v>
      </c>
      <c r="N1666" s="28">
        <v>38.99</v>
      </c>
      <c r="O1666" s="19" t="str" cm="1">
        <f t="array" ref="O1666">_xlfn.IFS(N1666&lt;18.5,"Underweight",N1666&lt;25,"Normalweight",N1666&lt;30,"Overweight",N1666&gt;=30,"Obesity")</f>
        <v>Obesity</v>
      </c>
      <c r="P1666" s="38" t="s">
        <v>707</v>
      </c>
      <c r="Q1666" s="28">
        <v>38.99</v>
      </c>
      <c r="R1666" s="38">
        <v>5.21</v>
      </c>
      <c r="S1666" s="38" t="s">
        <v>2380</v>
      </c>
      <c r="T1666" s="38" t="s">
        <v>2382</v>
      </c>
      <c r="U1666" s="38" t="s">
        <v>2380</v>
      </c>
      <c r="V1666" s="38">
        <v>1</v>
      </c>
      <c r="W1666" s="38" t="s">
        <v>2380</v>
      </c>
      <c r="X1666" s="38" t="s">
        <v>8391</v>
      </c>
      <c r="Y1666" s="19" t="str">
        <f t="shared" si="129"/>
        <v>Normal</v>
      </c>
    </row>
    <row r="1667" spans="1:25" x14ac:dyDescent="0.35">
      <c r="A1667" s="3" t="s">
        <v>706</v>
      </c>
      <c r="B1667" s="3">
        <v>42.655000000000001</v>
      </c>
      <c r="C1667" s="3">
        <v>5.94</v>
      </c>
      <c r="D1667" s="3" t="s">
        <v>2382</v>
      </c>
      <c r="E1667" s="3" t="s">
        <v>2380</v>
      </c>
      <c r="F1667" s="3" t="s">
        <v>2383</v>
      </c>
      <c r="G1667" s="3">
        <v>1</v>
      </c>
      <c r="H1667" s="3" t="s">
        <v>2380</v>
      </c>
      <c r="I1667" s="14">
        <v>180</v>
      </c>
      <c r="J1667" s="14" t="str">
        <f t="shared" si="127"/>
        <v>No</v>
      </c>
      <c r="K1667" s="14">
        <f t="shared" ref="K1667:K1730" si="130">IF(G1667="No major surgery",0,G1667)</f>
        <v>1</v>
      </c>
      <c r="L1667" s="14" t="str">
        <f t="shared" si="128"/>
        <v>No</v>
      </c>
      <c r="M1667" s="14" t="str">
        <f t="shared" ref="M1667:M1730" si="131">PROPER(D1667)</f>
        <v>Yes</v>
      </c>
      <c r="N1667" s="28">
        <v>42.655000000000001</v>
      </c>
      <c r="O1667" s="19" t="str" cm="1">
        <f t="array" ref="O1667">_xlfn.IFS(N1667&lt;18.5,"Underweight",N1667&lt;25,"Normalweight",N1667&lt;30,"Overweight",N1667&gt;=30,"Obesity")</f>
        <v>Obesity</v>
      </c>
      <c r="P1667" s="38" t="s">
        <v>706</v>
      </c>
      <c r="Q1667" s="28">
        <v>42.655000000000001</v>
      </c>
      <c r="R1667" s="38">
        <v>5.94</v>
      </c>
      <c r="S1667" s="38" t="s">
        <v>2383</v>
      </c>
      <c r="T1667" s="38" t="s">
        <v>2380</v>
      </c>
      <c r="U1667" s="38" t="s">
        <v>2383</v>
      </c>
      <c r="V1667" s="38">
        <v>1</v>
      </c>
      <c r="W1667" s="38" t="s">
        <v>2380</v>
      </c>
      <c r="X1667" s="38" t="s">
        <v>8391</v>
      </c>
      <c r="Y1667" s="19" t="str">
        <f t="shared" si="129"/>
        <v>Prediabetes</v>
      </c>
    </row>
    <row r="1668" spans="1:25" x14ac:dyDescent="0.35">
      <c r="A1668" s="3" t="s">
        <v>705</v>
      </c>
      <c r="B1668" s="3">
        <v>30.57</v>
      </c>
      <c r="C1668" s="3">
        <v>5.34</v>
      </c>
      <c r="D1668" s="3" t="s">
        <v>2380</v>
      </c>
      <c r="E1668" s="3" t="s">
        <v>2380</v>
      </c>
      <c r="F1668" s="3" t="s">
        <v>2383</v>
      </c>
      <c r="G1668" s="3">
        <v>1</v>
      </c>
      <c r="H1668" s="3" t="s">
        <v>2380</v>
      </c>
      <c r="I1668" s="14">
        <v>180</v>
      </c>
      <c r="J1668" s="14" t="str">
        <f t="shared" ref="J1668:J1731" si="132">IF(H1668="?",INDEX($H$3:$H$2337,MODE($I$3:$I$2337)),H1668)</f>
        <v>No</v>
      </c>
      <c r="K1668" s="14">
        <f t="shared" si="130"/>
        <v>1</v>
      </c>
      <c r="L1668" s="14" t="str">
        <f t="shared" ref="L1668:L1731" si="133">PROPER(J1668)</f>
        <v>No</v>
      </c>
      <c r="M1668" s="14" t="str">
        <f t="shared" si="131"/>
        <v>No</v>
      </c>
      <c r="N1668" s="28">
        <v>30.57</v>
      </c>
      <c r="O1668" s="19" t="str" cm="1">
        <f t="array" ref="O1668">_xlfn.IFS(N1668&lt;18.5,"Underweight",N1668&lt;25,"Normalweight",N1668&lt;30,"Overweight",N1668&gt;=30,"Obesity")</f>
        <v>Obesity</v>
      </c>
      <c r="P1668" s="38" t="s">
        <v>705</v>
      </c>
      <c r="Q1668" s="28">
        <v>30.57</v>
      </c>
      <c r="R1668" s="38">
        <v>5.34</v>
      </c>
      <c r="S1668" s="38" t="s">
        <v>2380</v>
      </c>
      <c r="T1668" s="38" t="s">
        <v>2380</v>
      </c>
      <c r="U1668" s="38" t="s">
        <v>2383</v>
      </c>
      <c r="V1668" s="38">
        <v>1</v>
      </c>
      <c r="W1668" s="38" t="s">
        <v>2380</v>
      </c>
      <c r="X1668" s="38" t="s">
        <v>8391</v>
      </c>
      <c r="Y1668" s="19" t="str">
        <f t="shared" ref="Y1668:Y1731" si="134">IF(R1697&lt;=5.7,"Normal",IF(R1668&lt;=6.5,"Prediabetes","Diabetes"))</f>
        <v>Prediabetes</v>
      </c>
    </row>
    <row r="1669" spans="1:25" x14ac:dyDescent="0.35">
      <c r="A1669" s="3" t="s">
        <v>704</v>
      </c>
      <c r="B1669" s="3">
        <v>17.7</v>
      </c>
      <c r="C1669" s="3">
        <v>6.38</v>
      </c>
      <c r="D1669" s="3" t="s">
        <v>2380</v>
      </c>
      <c r="E1669" s="3" t="s">
        <v>2380</v>
      </c>
      <c r="F1669" s="3" t="s">
        <v>2380</v>
      </c>
      <c r="G1669" s="3">
        <v>2</v>
      </c>
      <c r="H1669" s="3" t="s">
        <v>2380</v>
      </c>
      <c r="I1669" s="14">
        <v>180</v>
      </c>
      <c r="J1669" s="14" t="str">
        <f t="shared" si="132"/>
        <v>No</v>
      </c>
      <c r="K1669" s="14">
        <f t="shared" si="130"/>
        <v>2</v>
      </c>
      <c r="L1669" s="14" t="str">
        <f t="shared" si="133"/>
        <v>No</v>
      </c>
      <c r="M1669" s="14" t="str">
        <f t="shared" si="131"/>
        <v>No</v>
      </c>
      <c r="N1669" s="28">
        <v>17.7</v>
      </c>
      <c r="O1669" s="19" t="str" cm="1">
        <f t="array" ref="O1669">_xlfn.IFS(N1669&lt;18.5,"Underweight",N1669&lt;25,"Normalweight",N1669&lt;30,"Overweight",N1669&gt;=30,"Obesity")</f>
        <v>Underweight</v>
      </c>
      <c r="P1669" s="38" t="s">
        <v>704</v>
      </c>
      <c r="Q1669" s="28">
        <v>17.7</v>
      </c>
      <c r="R1669" s="38">
        <v>6.38</v>
      </c>
      <c r="S1669" s="38" t="s">
        <v>2380</v>
      </c>
      <c r="T1669" s="38" t="s">
        <v>2380</v>
      </c>
      <c r="U1669" s="38" t="s">
        <v>2380</v>
      </c>
      <c r="V1669" s="38">
        <v>2</v>
      </c>
      <c r="W1669" s="38" t="s">
        <v>2380</v>
      </c>
      <c r="X1669" s="38" t="s">
        <v>8394</v>
      </c>
      <c r="Y1669" s="19" t="str">
        <f t="shared" si="134"/>
        <v>Prediabetes</v>
      </c>
    </row>
    <row r="1670" spans="1:25" x14ac:dyDescent="0.35">
      <c r="A1670" s="3" t="s">
        <v>703</v>
      </c>
      <c r="B1670" s="3">
        <v>34.770000000000003</v>
      </c>
      <c r="C1670" s="3">
        <v>4.47</v>
      </c>
      <c r="D1670" s="3" t="s">
        <v>2380</v>
      </c>
      <c r="E1670" s="3" t="s">
        <v>2380</v>
      </c>
      <c r="F1670" s="3" t="s">
        <v>2380</v>
      </c>
      <c r="G1670" s="3">
        <v>1</v>
      </c>
      <c r="H1670" s="3" t="s">
        <v>2380</v>
      </c>
      <c r="I1670" s="14">
        <v>180</v>
      </c>
      <c r="J1670" s="14" t="str">
        <f t="shared" si="132"/>
        <v>No</v>
      </c>
      <c r="K1670" s="14">
        <f t="shared" si="130"/>
        <v>1</v>
      </c>
      <c r="L1670" s="14" t="str">
        <f t="shared" si="133"/>
        <v>No</v>
      </c>
      <c r="M1670" s="14" t="str">
        <f t="shared" si="131"/>
        <v>No</v>
      </c>
      <c r="N1670" s="28">
        <v>34.770000000000003</v>
      </c>
      <c r="O1670" s="19" t="str" cm="1">
        <f t="array" ref="O1670">_xlfn.IFS(N1670&lt;18.5,"Underweight",N1670&lt;25,"Normalweight",N1670&lt;30,"Overweight",N1670&gt;=30,"Obesity")</f>
        <v>Obesity</v>
      </c>
      <c r="P1670" s="38" t="s">
        <v>703</v>
      </c>
      <c r="Q1670" s="28">
        <v>34.770000000000003</v>
      </c>
      <c r="R1670" s="38">
        <v>4.47</v>
      </c>
      <c r="S1670" s="38" t="s">
        <v>2380</v>
      </c>
      <c r="T1670" s="38" t="s">
        <v>2380</v>
      </c>
      <c r="U1670" s="38" t="s">
        <v>2380</v>
      </c>
      <c r="V1670" s="38">
        <v>1</v>
      </c>
      <c r="W1670" s="38" t="s">
        <v>2380</v>
      </c>
      <c r="X1670" s="38" t="s">
        <v>8391</v>
      </c>
      <c r="Y1670" s="19" t="str">
        <f t="shared" si="134"/>
        <v>Prediabetes</v>
      </c>
    </row>
    <row r="1671" spans="1:25" x14ac:dyDescent="0.35">
      <c r="A1671" s="3" t="s">
        <v>702</v>
      </c>
      <c r="B1671" s="3">
        <v>16.88</v>
      </c>
      <c r="C1671" s="3">
        <v>9.9600000000000009</v>
      </c>
      <c r="D1671" s="3" t="s">
        <v>2380</v>
      </c>
      <c r="E1671" s="3" t="s">
        <v>2380</v>
      </c>
      <c r="F1671" s="3" t="s">
        <v>2380</v>
      </c>
      <c r="G1671" s="3" t="s">
        <v>2381</v>
      </c>
      <c r="H1671" s="3" t="s">
        <v>2380</v>
      </c>
      <c r="I1671" s="14">
        <v>180</v>
      </c>
      <c r="J1671" s="14" t="str">
        <f t="shared" si="132"/>
        <v>No</v>
      </c>
      <c r="K1671" s="14">
        <f t="shared" si="130"/>
        <v>0</v>
      </c>
      <c r="L1671" s="14" t="str">
        <f t="shared" si="133"/>
        <v>No</v>
      </c>
      <c r="M1671" s="14" t="str">
        <f t="shared" si="131"/>
        <v>No</v>
      </c>
      <c r="N1671" s="28">
        <v>16.88</v>
      </c>
      <c r="O1671" s="19" t="str" cm="1">
        <f t="array" ref="O1671">_xlfn.IFS(N1671&lt;18.5,"Underweight",N1671&lt;25,"Normalweight",N1671&lt;30,"Overweight",N1671&gt;=30,"Obesity")</f>
        <v>Underweight</v>
      </c>
      <c r="P1671" s="38" t="s">
        <v>702</v>
      </c>
      <c r="Q1671" s="28">
        <v>16.88</v>
      </c>
      <c r="R1671" s="38">
        <v>9.9600000000000009</v>
      </c>
      <c r="S1671" s="38" t="s">
        <v>2380</v>
      </c>
      <c r="T1671" s="38" t="s">
        <v>2380</v>
      </c>
      <c r="U1671" s="38" t="s">
        <v>2380</v>
      </c>
      <c r="V1671" s="38">
        <v>0</v>
      </c>
      <c r="W1671" s="38" t="s">
        <v>2380</v>
      </c>
      <c r="X1671" s="38" t="s">
        <v>8394</v>
      </c>
      <c r="Y1671" s="19" t="str">
        <f t="shared" si="134"/>
        <v>Diabetes</v>
      </c>
    </row>
    <row r="1672" spans="1:25" x14ac:dyDescent="0.35">
      <c r="A1672" s="3" t="s">
        <v>701</v>
      </c>
      <c r="B1672" s="3">
        <v>40.26</v>
      </c>
      <c r="C1672" s="3">
        <v>9.92</v>
      </c>
      <c r="D1672" s="3" t="s">
        <v>2382</v>
      </c>
      <c r="E1672" s="3" t="s">
        <v>2380</v>
      </c>
      <c r="F1672" s="3" t="s">
        <v>2380</v>
      </c>
      <c r="G1672" s="3" t="s">
        <v>2381</v>
      </c>
      <c r="H1672" s="3" t="s">
        <v>2380</v>
      </c>
      <c r="I1672" s="14">
        <v>180</v>
      </c>
      <c r="J1672" s="14" t="str">
        <f t="shared" si="132"/>
        <v>No</v>
      </c>
      <c r="K1672" s="14">
        <f t="shared" si="130"/>
        <v>0</v>
      </c>
      <c r="L1672" s="14" t="str">
        <f t="shared" si="133"/>
        <v>No</v>
      </c>
      <c r="M1672" s="14" t="str">
        <f t="shared" si="131"/>
        <v>Yes</v>
      </c>
      <c r="N1672" s="28">
        <v>40.26</v>
      </c>
      <c r="O1672" s="19" t="str" cm="1">
        <f t="array" ref="O1672">_xlfn.IFS(N1672&lt;18.5,"Underweight",N1672&lt;25,"Normalweight",N1672&lt;30,"Overweight",N1672&gt;=30,"Obesity")</f>
        <v>Obesity</v>
      </c>
      <c r="P1672" s="38" t="s">
        <v>701</v>
      </c>
      <c r="Q1672" s="28">
        <v>40.26</v>
      </c>
      <c r="R1672" s="38">
        <v>9.92</v>
      </c>
      <c r="S1672" s="38" t="s">
        <v>2383</v>
      </c>
      <c r="T1672" s="38" t="s">
        <v>2380</v>
      </c>
      <c r="U1672" s="38" t="s">
        <v>2380</v>
      </c>
      <c r="V1672" s="38">
        <v>0</v>
      </c>
      <c r="W1672" s="38" t="s">
        <v>2380</v>
      </c>
      <c r="X1672" s="38" t="s">
        <v>8391</v>
      </c>
      <c r="Y1672" s="19" t="str">
        <f t="shared" si="134"/>
        <v>Diabetes</v>
      </c>
    </row>
    <row r="1673" spans="1:25" x14ac:dyDescent="0.35">
      <c r="A1673" s="3" t="s">
        <v>700</v>
      </c>
      <c r="B1673" s="3">
        <v>25.6</v>
      </c>
      <c r="C1673" s="3">
        <v>6.03</v>
      </c>
      <c r="D1673" s="3" t="s">
        <v>2380</v>
      </c>
      <c r="E1673" s="3" t="s">
        <v>2380</v>
      </c>
      <c r="F1673" s="3" t="s">
        <v>2383</v>
      </c>
      <c r="G1673" s="3">
        <v>1</v>
      </c>
      <c r="H1673" s="3" t="s">
        <v>2380</v>
      </c>
      <c r="I1673" s="14">
        <v>180</v>
      </c>
      <c r="J1673" s="14" t="str">
        <f t="shared" si="132"/>
        <v>No</v>
      </c>
      <c r="K1673" s="14">
        <f t="shared" si="130"/>
        <v>1</v>
      </c>
      <c r="L1673" s="14" t="str">
        <f t="shared" si="133"/>
        <v>No</v>
      </c>
      <c r="M1673" s="14" t="str">
        <f t="shared" si="131"/>
        <v>No</v>
      </c>
      <c r="N1673" s="28">
        <v>25.6</v>
      </c>
      <c r="O1673" s="19" t="str" cm="1">
        <f t="array" ref="O1673">_xlfn.IFS(N1673&lt;18.5,"Underweight",N1673&lt;25,"Normalweight",N1673&lt;30,"Overweight",N1673&gt;=30,"Obesity")</f>
        <v>Overweight</v>
      </c>
      <c r="P1673" s="38" t="s">
        <v>700</v>
      </c>
      <c r="Q1673" s="28">
        <v>25.6</v>
      </c>
      <c r="R1673" s="38">
        <v>6.03</v>
      </c>
      <c r="S1673" s="38" t="s">
        <v>2380</v>
      </c>
      <c r="T1673" s="38" t="s">
        <v>2380</v>
      </c>
      <c r="U1673" s="38" t="s">
        <v>2383</v>
      </c>
      <c r="V1673" s="38">
        <v>1</v>
      </c>
      <c r="W1673" s="38" t="s">
        <v>2380</v>
      </c>
      <c r="X1673" s="38" t="s">
        <v>8392</v>
      </c>
      <c r="Y1673" s="19" t="str">
        <f t="shared" si="134"/>
        <v>Prediabetes</v>
      </c>
    </row>
    <row r="1674" spans="1:25" x14ac:dyDescent="0.35">
      <c r="A1674" s="3" t="s">
        <v>699</v>
      </c>
      <c r="B1674" s="3">
        <v>33.549999999999997</v>
      </c>
      <c r="C1674" s="3">
        <v>10.9</v>
      </c>
      <c r="D1674" s="3" t="s">
        <v>2382</v>
      </c>
      <c r="E1674" s="3" t="s">
        <v>2380</v>
      </c>
      <c r="F1674" s="3" t="s">
        <v>2380</v>
      </c>
      <c r="G1674" s="3" t="s">
        <v>2381</v>
      </c>
      <c r="H1674" s="3" t="s">
        <v>2380</v>
      </c>
      <c r="I1674" s="14">
        <v>180</v>
      </c>
      <c r="J1674" s="14" t="str">
        <f t="shared" si="132"/>
        <v>No</v>
      </c>
      <c r="K1674" s="14">
        <f t="shared" si="130"/>
        <v>0</v>
      </c>
      <c r="L1674" s="14" t="str">
        <f t="shared" si="133"/>
        <v>No</v>
      </c>
      <c r="M1674" s="14" t="str">
        <f t="shared" si="131"/>
        <v>Yes</v>
      </c>
      <c r="N1674" s="28">
        <v>33.549999999999997</v>
      </c>
      <c r="O1674" s="19" t="str" cm="1">
        <f t="array" ref="O1674">_xlfn.IFS(N1674&lt;18.5,"Underweight",N1674&lt;25,"Normalweight",N1674&lt;30,"Overweight",N1674&gt;=30,"Obesity")</f>
        <v>Obesity</v>
      </c>
      <c r="P1674" s="38" t="s">
        <v>699</v>
      </c>
      <c r="Q1674" s="28">
        <v>33.549999999999997</v>
      </c>
      <c r="R1674" s="38">
        <v>10.9</v>
      </c>
      <c r="S1674" s="38" t="s">
        <v>2383</v>
      </c>
      <c r="T1674" s="38" t="s">
        <v>2380</v>
      </c>
      <c r="U1674" s="38" t="s">
        <v>2380</v>
      </c>
      <c r="V1674" s="38">
        <v>0</v>
      </c>
      <c r="W1674" s="38" t="s">
        <v>2380</v>
      </c>
      <c r="X1674" s="38" t="s">
        <v>8391</v>
      </c>
      <c r="Y1674" s="19" t="str">
        <f t="shared" si="134"/>
        <v>Normal</v>
      </c>
    </row>
    <row r="1675" spans="1:25" x14ac:dyDescent="0.35">
      <c r="A1675" s="3" t="s">
        <v>698</v>
      </c>
      <c r="B1675" s="3">
        <v>16.690000000000001</v>
      </c>
      <c r="C1675" s="3">
        <v>10.66</v>
      </c>
      <c r="D1675" s="3" t="s">
        <v>2380</v>
      </c>
      <c r="E1675" s="3" t="s">
        <v>2380</v>
      </c>
      <c r="F1675" s="3" t="s">
        <v>2380</v>
      </c>
      <c r="G1675" s="3" t="s">
        <v>2381</v>
      </c>
      <c r="H1675" s="3" t="s">
        <v>2380</v>
      </c>
      <c r="I1675" s="14">
        <v>180</v>
      </c>
      <c r="J1675" s="14" t="str">
        <f t="shared" si="132"/>
        <v>No</v>
      </c>
      <c r="K1675" s="14">
        <f t="shared" si="130"/>
        <v>0</v>
      </c>
      <c r="L1675" s="14" t="str">
        <f t="shared" si="133"/>
        <v>No</v>
      </c>
      <c r="M1675" s="14" t="str">
        <f t="shared" si="131"/>
        <v>No</v>
      </c>
      <c r="N1675" s="28">
        <v>16.690000000000001</v>
      </c>
      <c r="O1675" s="19" t="str" cm="1">
        <f t="array" ref="O1675">_xlfn.IFS(N1675&lt;18.5,"Underweight",N1675&lt;25,"Normalweight",N1675&lt;30,"Overweight",N1675&gt;=30,"Obesity")</f>
        <v>Underweight</v>
      </c>
      <c r="P1675" s="38" t="s">
        <v>698</v>
      </c>
      <c r="Q1675" s="28">
        <v>16.690000000000001</v>
      </c>
      <c r="R1675" s="38">
        <v>10.66</v>
      </c>
      <c r="S1675" s="38" t="s">
        <v>2380</v>
      </c>
      <c r="T1675" s="38" t="s">
        <v>2380</v>
      </c>
      <c r="U1675" s="38" t="s">
        <v>2380</v>
      </c>
      <c r="V1675" s="38">
        <v>0</v>
      </c>
      <c r="W1675" s="38" t="s">
        <v>2380</v>
      </c>
      <c r="X1675" s="38" t="s">
        <v>8394</v>
      </c>
      <c r="Y1675" s="19" t="str">
        <f t="shared" si="134"/>
        <v>Diabetes</v>
      </c>
    </row>
    <row r="1676" spans="1:25" x14ac:dyDescent="0.35">
      <c r="A1676" s="3" t="s">
        <v>697</v>
      </c>
      <c r="B1676" s="3">
        <v>19.95</v>
      </c>
      <c r="C1676" s="3">
        <v>4.05</v>
      </c>
      <c r="D1676" s="3" t="s">
        <v>2380</v>
      </c>
      <c r="E1676" s="3" t="s">
        <v>2380</v>
      </c>
      <c r="F1676" s="3" t="s">
        <v>2380</v>
      </c>
      <c r="G1676" s="3">
        <v>1</v>
      </c>
      <c r="H1676" s="3" t="s">
        <v>2380</v>
      </c>
      <c r="I1676" s="14">
        <v>180</v>
      </c>
      <c r="J1676" s="14" t="str">
        <f t="shared" si="132"/>
        <v>No</v>
      </c>
      <c r="K1676" s="14">
        <f t="shared" si="130"/>
        <v>1</v>
      </c>
      <c r="L1676" s="14" t="str">
        <f t="shared" si="133"/>
        <v>No</v>
      </c>
      <c r="M1676" s="14" t="str">
        <f t="shared" si="131"/>
        <v>No</v>
      </c>
      <c r="N1676" s="28">
        <v>19.95</v>
      </c>
      <c r="O1676" s="19" t="str" cm="1">
        <f t="array" ref="O1676">_xlfn.IFS(N1676&lt;18.5,"Underweight",N1676&lt;25,"Normalweight",N1676&lt;30,"Overweight",N1676&gt;=30,"Obesity")</f>
        <v>Normalweight</v>
      </c>
      <c r="P1676" s="38" t="s">
        <v>697</v>
      </c>
      <c r="Q1676" s="28">
        <v>19.95</v>
      </c>
      <c r="R1676" s="38">
        <v>4.05</v>
      </c>
      <c r="S1676" s="38" t="s">
        <v>2380</v>
      </c>
      <c r="T1676" s="38" t="s">
        <v>2380</v>
      </c>
      <c r="U1676" s="38" t="s">
        <v>2380</v>
      </c>
      <c r="V1676" s="38">
        <v>1</v>
      </c>
      <c r="W1676" s="38" t="s">
        <v>2380</v>
      </c>
      <c r="X1676" s="38" t="s">
        <v>8393</v>
      </c>
      <c r="Y1676" s="19" t="str">
        <f t="shared" si="134"/>
        <v>Normal</v>
      </c>
    </row>
    <row r="1677" spans="1:25" x14ac:dyDescent="0.35">
      <c r="A1677" s="3" t="s">
        <v>696</v>
      </c>
      <c r="B1677" s="3">
        <v>17.55</v>
      </c>
      <c r="C1677" s="3">
        <v>4.2300000000000004</v>
      </c>
      <c r="D1677" s="3" t="s">
        <v>2380</v>
      </c>
      <c r="E1677" s="3" t="s">
        <v>2380</v>
      </c>
      <c r="F1677" s="3" t="s">
        <v>2380</v>
      </c>
      <c r="G1677" s="3">
        <v>2</v>
      </c>
      <c r="H1677" s="3" t="s">
        <v>2380</v>
      </c>
      <c r="I1677" s="14">
        <v>180</v>
      </c>
      <c r="J1677" s="14" t="str">
        <f t="shared" si="132"/>
        <v>No</v>
      </c>
      <c r="K1677" s="14">
        <f t="shared" si="130"/>
        <v>2</v>
      </c>
      <c r="L1677" s="14" t="str">
        <f t="shared" si="133"/>
        <v>No</v>
      </c>
      <c r="M1677" s="14" t="str">
        <f t="shared" si="131"/>
        <v>No</v>
      </c>
      <c r="N1677" s="28">
        <v>17.55</v>
      </c>
      <c r="O1677" s="19" t="str" cm="1">
        <f t="array" ref="O1677">_xlfn.IFS(N1677&lt;18.5,"Underweight",N1677&lt;25,"Normalweight",N1677&lt;30,"Overweight",N1677&gt;=30,"Obesity")</f>
        <v>Underweight</v>
      </c>
      <c r="P1677" s="38" t="s">
        <v>696</v>
      </c>
      <c r="Q1677" s="28">
        <v>17.55</v>
      </c>
      <c r="R1677" s="38">
        <v>4.2300000000000004</v>
      </c>
      <c r="S1677" s="38" t="s">
        <v>2380</v>
      </c>
      <c r="T1677" s="38" t="s">
        <v>2380</v>
      </c>
      <c r="U1677" s="38" t="s">
        <v>2380</v>
      </c>
      <c r="V1677" s="38">
        <v>2</v>
      </c>
      <c r="W1677" s="38" t="s">
        <v>2380</v>
      </c>
      <c r="X1677" s="38" t="s">
        <v>8394</v>
      </c>
      <c r="Y1677" s="19" t="str">
        <f t="shared" si="134"/>
        <v>Prediabetes</v>
      </c>
    </row>
    <row r="1678" spans="1:25" x14ac:dyDescent="0.35">
      <c r="A1678" s="3" t="s">
        <v>695</v>
      </c>
      <c r="B1678" s="3">
        <v>22.01</v>
      </c>
      <c r="C1678" s="3">
        <v>5.01</v>
      </c>
      <c r="D1678" s="3" t="s">
        <v>2380</v>
      </c>
      <c r="E1678" s="3" t="s">
        <v>2380</v>
      </c>
      <c r="F1678" s="3" t="s">
        <v>2380</v>
      </c>
      <c r="G1678" s="3">
        <v>1</v>
      </c>
      <c r="H1678" s="3" t="s">
        <v>2380</v>
      </c>
      <c r="I1678" s="14">
        <v>180</v>
      </c>
      <c r="J1678" s="14" t="str">
        <f t="shared" si="132"/>
        <v>No</v>
      </c>
      <c r="K1678" s="14">
        <f t="shared" si="130"/>
        <v>1</v>
      </c>
      <c r="L1678" s="14" t="str">
        <f t="shared" si="133"/>
        <v>No</v>
      </c>
      <c r="M1678" s="14" t="str">
        <f t="shared" si="131"/>
        <v>No</v>
      </c>
      <c r="N1678" s="28">
        <v>22.01</v>
      </c>
      <c r="O1678" s="19" t="str" cm="1">
        <f t="array" ref="O1678">_xlfn.IFS(N1678&lt;18.5,"Underweight",N1678&lt;25,"Normalweight",N1678&lt;30,"Overweight",N1678&gt;=30,"Obesity")</f>
        <v>Normalweight</v>
      </c>
      <c r="P1678" s="38" t="s">
        <v>695</v>
      </c>
      <c r="Q1678" s="28">
        <v>22.01</v>
      </c>
      <c r="R1678" s="38">
        <v>5.01</v>
      </c>
      <c r="S1678" s="38" t="s">
        <v>2380</v>
      </c>
      <c r="T1678" s="38" t="s">
        <v>2380</v>
      </c>
      <c r="U1678" s="38" t="s">
        <v>2380</v>
      </c>
      <c r="V1678" s="38">
        <v>1</v>
      </c>
      <c r="W1678" s="38" t="s">
        <v>2380</v>
      </c>
      <c r="X1678" s="38" t="s">
        <v>8393</v>
      </c>
      <c r="Y1678" s="19" t="str">
        <f t="shared" si="134"/>
        <v>Normal</v>
      </c>
    </row>
    <row r="1679" spans="1:25" x14ac:dyDescent="0.35">
      <c r="A1679" s="3" t="s">
        <v>694</v>
      </c>
      <c r="B1679" s="3">
        <v>41.8</v>
      </c>
      <c r="C1679" s="3">
        <v>5.82</v>
      </c>
      <c r="D1679" s="3" t="s">
        <v>2382</v>
      </c>
      <c r="E1679" s="3" t="s">
        <v>2380</v>
      </c>
      <c r="F1679" s="3" t="s">
        <v>2383</v>
      </c>
      <c r="G1679" s="3">
        <v>1</v>
      </c>
      <c r="H1679" s="3" t="s">
        <v>2380</v>
      </c>
      <c r="I1679" s="14">
        <v>180</v>
      </c>
      <c r="J1679" s="14" t="str">
        <f t="shared" si="132"/>
        <v>No</v>
      </c>
      <c r="K1679" s="14">
        <f t="shared" si="130"/>
        <v>1</v>
      </c>
      <c r="L1679" s="14" t="str">
        <f t="shared" si="133"/>
        <v>No</v>
      </c>
      <c r="M1679" s="14" t="str">
        <f t="shared" si="131"/>
        <v>Yes</v>
      </c>
      <c r="N1679" s="28">
        <v>41.8</v>
      </c>
      <c r="O1679" s="19" t="str" cm="1">
        <f t="array" ref="O1679">_xlfn.IFS(N1679&lt;18.5,"Underweight",N1679&lt;25,"Normalweight",N1679&lt;30,"Overweight",N1679&gt;=30,"Obesity")</f>
        <v>Obesity</v>
      </c>
      <c r="P1679" s="38" t="s">
        <v>694</v>
      </c>
      <c r="Q1679" s="28">
        <v>41.8</v>
      </c>
      <c r="R1679" s="38">
        <v>5.82</v>
      </c>
      <c r="S1679" s="38" t="s">
        <v>2383</v>
      </c>
      <c r="T1679" s="38" t="s">
        <v>2380</v>
      </c>
      <c r="U1679" s="38" t="s">
        <v>2383</v>
      </c>
      <c r="V1679" s="38">
        <v>1</v>
      </c>
      <c r="W1679" s="38" t="s">
        <v>2380</v>
      </c>
      <c r="X1679" s="38" t="s">
        <v>8391</v>
      </c>
      <c r="Y1679" s="19" t="str">
        <f t="shared" si="134"/>
        <v>Prediabetes</v>
      </c>
    </row>
    <row r="1680" spans="1:25" x14ac:dyDescent="0.35">
      <c r="A1680" s="3" t="s">
        <v>693</v>
      </c>
      <c r="B1680" s="3">
        <v>19.170000000000002</v>
      </c>
      <c r="C1680" s="3">
        <v>7.94</v>
      </c>
      <c r="D1680" s="3" t="s">
        <v>2380</v>
      </c>
      <c r="E1680" s="3" t="s">
        <v>2380</v>
      </c>
      <c r="F1680" s="3" t="s">
        <v>2380</v>
      </c>
      <c r="G1680" s="3" t="s">
        <v>2381</v>
      </c>
      <c r="H1680" s="3" t="s">
        <v>2380</v>
      </c>
      <c r="I1680" s="14">
        <v>180</v>
      </c>
      <c r="J1680" s="14" t="str">
        <f t="shared" si="132"/>
        <v>No</v>
      </c>
      <c r="K1680" s="14">
        <f t="shared" si="130"/>
        <v>0</v>
      </c>
      <c r="L1680" s="14" t="str">
        <f t="shared" si="133"/>
        <v>No</v>
      </c>
      <c r="M1680" s="14" t="str">
        <f t="shared" si="131"/>
        <v>No</v>
      </c>
      <c r="N1680" s="28">
        <v>19.170000000000002</v>
      </c>
      <c r="O1680" s="19" t="str" cm="1">
        <f t="array" ref="O1680">_xlfn.IFS(N1680&lt;18.5,"Underweight",N1680&lt;25,"Normalweight",N1680&lt;30,"Overweight",N1680&gt;=30,"Obesity")</f>
        <v>Normalweight</v>
      </c>
      <c r="P1680" s="38" t="s">
        <v>693</v>
      </c>
      <c r="Q1680" s="28">
        <v>19.170000000000002</v>
      </c>
      <c r="R1680" s="38">
        <v>7.94</v>
      </c>
      <c r="S1680" s="38" t="s">
        <v>2380</v>
      </c>
      <c r="T1680" s="38" t="s">
        <v>2380</v>
      </c>
      <c r="U1680" s="38" t="s">
        <v>2380</v>
      </c>
      <c r="V1680" s="38">
        <v>0</v>
      </c>
      <c r="W1680" s="38" t="s">
        <v>2380</v>
      </c>
      <c r="X1680" s="38" t="s">
        <v>8393</v>
      </c>
      <c r="Y1680" s="19" t="str">
        <f t="shared" si="134"/>
        <v>Diabetes</v>
      </c>
    </row>
    <row r="1681" spans="1:25" x14ac:dyDescent="0.35">
      <c r="A1681" s="3" t="s">
        <v>692</v>
      </c>
      <c r="B1681" s="3">
        <v>32.799999999999997</v>
      </c>
      <c r="C1681" s="3">
        <v>6.16</v>
      </c>
      <c r="D1681" s="3" t="s">
        <v>2382</v>
      </c>
      <c r="E1681" s="3" t="s">
        <v>2380</v>
      </c>
      <c r="F1681" s="3" t="s">
        <v>2383</v>
      </c>
      <c r="G1681" s="3">
        <v>1</v>
      </c>
      <c r="H1681" s="3" t="s">
        <v>2380</v>
      </c>
      <c r="I1681" s="14">
        <v>180</v>
      </c>
      <c r="J1681" s="14" t="str">
        <f t="shared" si="132"/>
        <v>No</v>
      </c>
      <c r="K1681" s="14">
        <f t="shared" si="130"/>
        <v>1</v>
      </c>
      <c r="L1681" s="14" t="str">
        <f t="shared" si="133"/>
        <v>No</v>
      </c>
      <c r="M1681" s="14" t="str">
        <f t="shared" si="131"/>
        <v>Yes</v>
      </c>
      <c r="N1681" s="28">
        <v>32.799999999999997</v>
      </c>
      <c r="O1681" s="19" t="str" cm="1">
        <f t="array" ref="O1681">_xlfn.IFS(N1681&lt;18.5,"Underweight",N1681&lt;25,"Normalweight",N1681&lt;30,"Overweight",N1681&gt;=30,"Obesity")</f>
        <v>Obesity</v>
      </c>
      <c r="P1681" s="38" t="s">
        <v>692</v>
      </c>
      <c r="Q1681" s="28">
        <v>32.799999999999997</v>
      </c>
      <c r="R1681" s="38">
        <v>6.16</v>
      </c>
      <c r="S1681" s="38" t="s">
        <v>2383</v>
      </c>
      <c r="T1681" s="38" t="s">
        <v>2380</v>
      </c>
      <c r="U1681" s="38" t="s">
        <v>2383</v>
      </c>
      <c r="V1681" s="38">
        <v>1</v>
      </c>
      <c r="W1681" s="38" t="s">
        <v>2380</v>
      </c>
      <c r="X1681" s="38" t="s">
        <v>8391</v>
      </c>
      <c r="Y1681" s="19" t="str">
        <f t="shared" si="134"/>
        <v>Normal</v>
      </c>
    </row>
    <row r="1682" spans="1:25" x14ac:dyDescent="0.35">
      <c r="A1682" s="3" t="s">
        <v>691</v>
      </c>
      <c r="B1682" s="3">
        <v>35.814999999999998</v>
      </c>
      <c r="C1682" s="3">
        <v>4.1500000000000004</v>
      </c>
      <c r="D1682" s="3" t="s">
        <v>2380</v>
      </c>
      <c r="E1682" s="3" t="s">
        <v>2380</v>
      </c>
      <c r="F1682" s="3" t="s">
        <v>2380</v>
      </c>
      <c r="G1682" s="3">
        <v>1</v>
      </c>
      <c r="H1682" s="3" t="s">
        <v>2380</v>
      </c>
      <c r="I1682" s="14">
        <v>180</v>
      </c>
      <c r="J1682" s="14" t="str">
        <f t="shared" si="132"/>
        <v>No</v>
      </c>
      <c r="K1682" s="14">
        <f t="shared" si="130"/>
        <v>1</v>
      </c>
      <c r="L1682" s="14" t="str">
        <f t="shared" si="133"/>
        <v>No</v>
      </c>
      <c r="M1682" s="14" t="str">
        <f t="shared" si="131"/>
        <v>No</v>
      </c>
      <c r="N1682" s="28">
        <v>35.814999999999998</v>
      </c>
      <c r="O1682" s="19" t="str" cm="1">
        <f t="array" ref="O1682">_xlfn.IFS(N1682&lt;18.5,"Underweight",N1682&lt;25,"Normalweight",N1682&lt;30,"Overweight",N1682&gt;=30,"Obesity")</f>
        <v>Obesity</v>
      </c>
      <c r="P1682" s="38" t="s">
        <v>691</v>
      </c>
      <c r="Q1682" s="28">
        <v>35.814999999999998</v>
      </c>
      <c r="R1682" s="38">
        <v>4.1500000000000004</v>
      </c>
      <c r="S1682" s="38" t="s">
        <v>2380</v>
      </c>
      <c r="T1682" s="38" t="s">
        <v>2380</v>
      </c>
      <c r="U1682" s="38" t="s">
        <v>2380</v>
      </c>
      <c r="V1682" s="38">
        <v>1</v>
      </c>
      <c r="W1682" s="38" t="s">
        <v>2380</v>
      </c>
      <c r="X1682" s="38" t="s">
        <v>8391</v>
      </c>
      <c r="Y1682" s="19" t="str">
        <f t="shared" si="134"/>
        <v>Normal</v>
      </c>
    </row>
    <row r="1683" spans="1:25" x14ac:dyDescent="0.35">
      <c r="A1683" s="3" t="s">
        <v>690</v>
      </c>
      <c r="B1683" s="3">
        <v>24.3</v>
      </c>
      <c r="C1683" s="3">
        <v>6.23</v>
      </c>
      <c r="D1683" s="3" t="s">
        <v>2380</v>
      </c>
      <c r="E1683" s="3" t="s">
        <v>2380</v>
      </c>
      <c r="F1683" s="3" t="s">
        <v>2380</v>
      </c>
      <c r="G1683" s="3" t="s">
        <v>2381</v>
      </c>
      <c r="H1683" s="3" t="s">
        <v>2380</v>
      </c>
      <c r="I1683" s="14">
        <v>180</v>
      </c>
      <c r="J1683" s="14" t="str">
        <f t="shared" si="132"/>
        <v>No</v>
      </c>
      <c r="K1683" s="14">
        <f t="shared" si="130"/>
        <v>0</v>
      </c>
      <c r="L1683" s="14" t="str">
        <f t="shared" si="133"/>
        <v>No</v>
      </c>
      <c r="M1683" s="14" t="str">
        <f t="shared" si="131"/>
        <v>No</v>
      </c>
      <c r="N1683" s="28">
        <v>24.3</v>
      </c>
      <c r="O1683" s="19" t="str" cm="1">
        <f t="array" ref="O1683">_xlfn.IFS(N1683&lt;18.5,"Underweight",N1683&lt;25,"Normalweight",N1683&lt;30,"Overweight",N1683&gt;=30,"Obesity")</f>
        <v>Normalweight</v>
      </c>
      <c r="P1683" s="38" t="s">
        <v>690</v>
      </c>
      <c r="Q1683" s="28">
        <v>24.3</v>
      </c>
      <c r="R1683" s="38">
        <v>6.23</v>
      </c>
      <c r="S1683" s="38" t="s">
        <v>2380</v>
      </c>
      <c r="T1683" s="38" t="s">
        <v>2380</v>
      </c>
      <c r="U1683" s="38" t="s">
        <v>2380</v>
      </c>
      <c r="V1683" s="38">
        <v>0</v>
      </c>
      <c r="W1683" s="38" t="s">
        <v>2380</v>
      </c>
      <c r="X1683" s="38" t="s">
        <v>8393</v>
      </c>
      <c r="Y1683" s="19" t="str">
        <f t="shared" si="134"/>
        <v>Normal</v>
      </c>
    </row>
    <row r="1684" spans="1:25" x14ac:dyDescent="0.35">
      <c r="A1684" s="3" t="s">
        <v>689</v>
      </c>
      <c r="B1684" s="3">
        <v>19.059999999999999</v>
      </c>
      <c r="C1684" s="3">
        <v>7.41</v>
      </c>
      <c r="D1684" s="3" t="s">
        <v>2380</v>
      </c>
      <c r="E1684" s="3" t="s">
        <v>2380</v>
      </c>
      <c r="F1684" s="3" t="s">
        <v>2380</v>
      </c>
      <c r="G1684" s="3" t="s">
        <v>2381</v>
      </c>
      <c r="H1684" s="3" t="s">
        <v>2380</v>
      </c>
      <c r="I1684" s="14">
        <v>180</v>
      </c>
      <c r="J1684" s="14" t="str">
        <f t="shared" si="132"/>
        <v>No</v>
      </c>
      <c r="K1684" s="14">
        <f t="shared" si="130"/>
        <v>0</v>
      </c>
      <c r="L1684" s="14" t="str">
        <f t="shared" si="133"/>
        <v>No</v>
      </c>
      <c r="M1684" s="14" t="str">
        <f t="shared" si="131"/>
        <v>No</v>
      </c>
      <c r="N1684" s="28">
        <v>19.059999999999999</v>
      </c>
      <c r="O1684" s="19" t="str" cm="1">
        <f t="array" ref="O1684">_xlfn.IFS(N1684&lt;18.5,"Underweight",N1684&lt;25,"Normalweight",N1684&lt;30,"Overweight",N1684&gt;=30,"Obesity")</f>
        <v>Normalweight</v>
      </c>
      <c r="P1684" s="38" t="s">
        <v>689</v>
      </c>
      <c r="Q1684" s="28">
        <v>19.059999999999999</v>
      </c>
      <c r="R1684" s="38">
        <v>7.41</v>
      </c>
      <c r="S1684" s="38" t="s">
        <v>2380</v>
      </c>
      <c r="T1684" s="38" t="s">
        <v>2380</v>
      </c>
      <c r="U1684" s="38" t="s">
        <v>2380</v>
      </c>
      <c r="V1684" s="38">
        <v>0</v>
      </c>
      <c r="W1684" s="38" t="s">
        <v>2380</v>
      </c>
      <c r="X1684" s="38" t="s">
        <v>8393</v>
      </c>
      <c r="Y1684" s="19" t="str">
        <f t="shared" si="134"/>
        <v>Diabetes</v>
      </c>
    </row>
    <row r="1685" spans="1:25" x14ac:dyDescent="0.35">
      <c r="A1685" s="3" t="s">
        <v>688</v>
      </c>
      <c r="B1685" s="3">
        <v>33.25</v>
      </c>
      <c r="C1685" s="3">
        <v>5.62</v>
      </c>
      <c r="D1685" s="3" t="s">
        <v>2382</v>
      </c>
      <c r="E1685" s="3" t="s">
        <v>2380</v>
      </c>
      <c r="F1685" s="3" t="s">
        <v>2380</v>
      </c>
      <c r="G1685" s="3">
        <v>1</v>
      </c>
      <c r="H1685" s="3" t="s">
        <v>2380</v>
      </c>
      <c r="I1685" s="14">
        <v>180</v>
      </c>
      <c r="J1685" s="14" t="str">
        <f t="shared" si="132"/>
        <v>No</v>
      </c>
      <c r="K1685" s="14">
        <f t="shared" si="130"/>
        <v>1</v>
      </c>
      <c r="L1685" s="14" t="str">
        <f t="shared" si="133"/>
        <v>No</v>
      </c>
      <c r="M1685" s="14" t="str">
        <f t="shared" si="131"/>
        <v>Yes</v>
      </c>
      <c r="N1685" s="28">
        <v>33.25</v>
      </c>
      <c r="O1685" s="19" t="str" cm="1">
        <f t="array" ref="O1685">_xlfn.IFS(N1685&lt;18.5,"Underweight",N1685&lt;25,"Normalweight",N1685&lt;30,"Overweight",N1685&gt;=30,"Obesity")</f>
        <v>Obesity</v>
      </c>
      <c r="P1685" s="38" t="s">
        <v>688</v>
      </c>
      <c r="Q1685" s="28">
        <v>33.25</v>
      </c>
      <c r="R1685" s="38">
        <v>5.62</v>
      </c>
      <c r="S1685" s="38" t="s">
        <v>2383</v>
      </c>
      <c r="T1685" s="38" t="s">
        <v>2380</v>
      </c>
      <c r="U1685" s="38" t="s">
        <v>2380</v>
      </c>
      <c r="V1685" s="38">
        <v>1</v>
      </c>
      <c r="W1685" s="38" t="s">
        <v>2380</v>
      </c>
      <c r="X1685" s="38" t="s">
        <v>8391</v>
      </c>
      <c r="Y1685" s="19" t="str">
        <f t="shared" si="134"/>
        <v>Normal</v>
      </c>
    </row>
    <row r="1686" spans="1:25" x14ac:dyDescent="0.35">
      <c r="A1686" s="3" t="s">
        <v>687</v>
      </c>
      <c r="B1686" s="3">
        <v>21.37</v>
      </c>
      <c r="C1686" s="3">
        <v>4.54</v>
      </c>
      <c r="D1686" s="3" t="s">
        <v>2382</v>
      </c>
      <c r="E1686" s="3" t="s">
        <v>2380</v>
      </c>
      <c r="F1686" s="3" t="s">
        <v>2383</v>
      </c>
      <c r="G1686" s="3">
        <v>1</v>
      </c>
      <c r="H1686" s="3" t="s">
        <v>2380</v>
      </c>
      <c r="I1686" s="14">
        <v>180</v>
      </c>
      <c r="J1686" s="14" t="str">
        <f t="shared" si="132"/>
        <v>No</v>
      </c>
      <c r="K1686" s="14">
        <f t="shared" si="130"/>
        <v>1</v>
      </c>
      <c r="L1686" s="14" t="str">
        <f t="shared" si="133"/>
        <v>No</v>
      </c>
      <c r="M1686" s="14" t="str">
        <f t="shared" si="131"/>
        <v>Yes</v>
      </c>
      <c r="N1686" s="28">
        <v>21.37</v>
      </c>
      <c r="O1686" s="19" t="str" cm="1">
        <f t="array" ref="O1686">_xlfn.IFS(N1686&lt;18.5,"Underweight",N1686&lt;25,"Normalweight",N1686&lt;30,"Overweight",N1686&gt;=30,"Obesity")</f>
        <v>Normalweight</v>
      </c>
      <c r="P1686" s="38" t="s">
        <v>687</v>
      </c>
      <c r="Q1686" s="28">
        <v>21.37</v>
      </c>
      <c r="R1686" s="38">
        <v>4.54</v>
      </c>
      <c r="S1686" s="38" t="s">
        <v>2383</v>
      </c>
      <c r="T1686" s="38" t="s">
        <v>2380</v>
      </c>
      <c r="U1686" s="38" t="s">
        <v>2383</v>
      </c>
      <c r="V1686" s="38">
        <v>1</v>
      </c>
      <c r="W1686" s="38" t="s">
        <v>2380</v>
      </c>
      <c r="X1686" s="38" t="s">
        <v>8393</v>
      </c>
      <c r="Y1686" s="19" t="str">
        <f t="shared" si="134"/>
        <v>Prediabetes</v>
      </c>
    </row>
    <row r="1687" spans="1:25" x14ac:dyDescent="0.35">
      <c r="A1687" s="3" t="s">
        <v>686</v>
      </c>
      <c r="B1687" s="3">
        <v>34.43</v>
      </c>
      <c r="C1687" s="3">
        <v>8.6199999999999992</v>
      </c>
      <c r="D1687" s="3" t="s">
        <v>2382</v>
      </c>
      <c r="E1687" s="3" t="s">
        <v>2380</v>
      </c>
      <c r="F1687" s="3" t="s">
        <v>2380</v>
      </c>
      <c r="G1687" s="3">
        <v>1</v>
      </c>
      <c r="H1687" s="3" t="s">
        <v>2380</v>
      </c>
      <c r="I1687" s="14">
        <v>180</v>
      </c>
      <c r="J1687" s="14" t="str">
        <f t="shared" si="132"/>
        <v>No</v>
      </c>
      <c r="K1687" s="14">
        <f t="shared" si="130"/>
        <v>1</v>
      </c>
      <c r="L1687" s="14" t="str">
        <f t="shared" si="133"/>
        <v>No</v>
      </c>
      <c r="M1687" s="14" t="str">
        <f t="shared" si="131"/>
        <v>Yes</v>
      </c>
      <c r="N1687" s="28">
        <v>34.43</v>
      </c>
      <c r="O1687" s="19" t="str" cm="1">
        <f t="array" ref="O1687">_xlfn.IFS(N1687&lt;18.5,"Underweight",N1687&lt;25,"Normalweight",N1687&lt;30,"Overweight",N1687&gt;=30,"Obesity")</f>
        <v>Obesity</v>
      </c>
      <c r="P1687" s="38" t="s">
        <v>686</v>
      </c>
      <c r="Q1687" s="28">
        <v>34.43</v>
      </c>
      <c r="R1687" s="38">
        <v>8.6199999999999992</v>
      </c>
      <c r="S1687" s="38" t="s">
        <v>2383</v>
      </c>
      <c r="T1687" s="38" t="s">
        <v>2380</v>
      </c>
      <c r="U1687" s="38" t="s">
        <v>2380</v>
      </c>
      <c r="V1687" s="38">
        <v>1</v>
      </c>
      <c r="W1687" s="38" t="s">
        <v>2380</v>
      </c>
      <c r="X1687" s="38" t="s">
        <v>8391</v>
      </c>
      <c r="Y1687" s="19" t="str">
        <f t="shared" si="134"/>
        <v>Diabetes</v>
      </c>
    </row>
    <row r="1688" spans="1:25" x14ac:dyDescent="0.35">
      <c r="A1688" s="3" t="s">
        <v>685</v>
      </c>
      <c r="B1688" s="3">
        <v>20.86</v>
      </c>
      <c r="C1688" s="3">
        <v>4.3600000000000003</v>
      </c>
      <c r="D1688" s="3" t="s">
        <v>2382</v>
      </c>
      <c r="E1688" s="3" t="s">
        <v>2380</v>
      </c>
      <c r="F1688" s="3" t="s">
        <v>2380</v>
      </c>
      <c r="G1688" s="3" t="s">
        <v>2381</v>
      </c>
      <c r="H1688" s="3" t="s">
        <v>2380</v>
      </c>
      <c r="I1688" s="14">
        <v>180</v>
      </c>
      <c r="J1688" s="14" t="str">
        <f t="shared" si="132"/>
        <v>No</v>
      </c>
      <c r="K1688" s="14">
        <f t="shared" si="130"/>
        <v>0</v>
      </c>
      <c r="L1688" s="14" t="str">
        <f t="shared" si="133"/>
        <v>No</v>
      </c>
      <c r="M1688" s="14" t="str">
        <f t="shared" si="131"/>
        <v>Yes</v>
      </c>
      <c r="N1688" s="28">
        <v>20.86</v>
      </c>
      <c r="O1688" s="19" t="str" cm="1">
        <f t="array" ref="O1688">_xlfn.IFS(N1688&lt;18.5,"Underweight",N1688&lt;25,"Normalweight",N1688&lt;30,"Overweight",N1688&gt;=30,"Obesity")</f>
        <v>Normalweight</v>
      </c>
      <c r="P1688" s="38" t="s">
        <v>685</v>
      </c>
      <c r="Q1688" s="28">
        <v>20.86</v>
      </c>
      <c r="R1688" s="38">
        <v>4.3600000000000003</v>
      </c>
      <c r="S1688" s="38" t="s">
        <v>2383</v>
      </c>
      <c r="T1688" s="38" t="s">
        <v>2380</v>
      </c>
      <c r="U1688" s="38" t="s">
        <v>2380</v>
      </c>
      <c r="V1688" s="38">
        <v>0</v>
      </c>
      <c r="W1688" s="38" t="s">
        <v>2380</v>
      </c>
      <c r="X1688" s="38" t="s">
        <v>8393</v>
      </c>
      <c r="Y1688" s="19" t="str">
        <f t="shared" si="134"/>
        <v>Normal</v>
      </c>
    </row>
    <row r="1689" spans="1:25" x14ac:dyDescent="0.35">
      <c r="A1689" s="3" t="s">
        <v>684</v>
      </c>
      <c r="B1689" s="3">
        <v>18.34</v>
      </c>
      <c r="C1689" s="3">
        <v>10.01</v>
      </c>
      <c r="D1689" s="3" t="s">
        <v>2380</v>
      </c>
      <c r="E1689" s="3" t="s">
        <v>2380</v>
      </c>
      <c r="F1689" s="3" t="s">
        <v>2380</v>
      </c>
      <c r="G1689" s="3" t="s">
        <v>2381</v>
      </c>
      <c r="H1689" s="3" t="s">
        <v>2380</v>
      </c>
      <c r="I1689" s="14">
        <v>180</v>
      </c>
      <c r="J1689" s="14" t="str">
        <f t="shared" si="132"/>
        <v>No</v>
      </c>
      <c r="K1689" s="14">
        <f t="shared" si="130"/>
        <v>0</v>
      </c>
      <c r="L1689" s="14" t="str">
        <f t="shared" si="133"/>
        <v>No</v>
      </c>
      <c r="M1689" s="14" t="str">
        <f t="shared" si="131"/>
        <v>No</v>
      </c>
      <c r="N1689" s="28">
        <v>18.34</v>
      </c>
      <c r="O1689" s="19" t="str" cm="1">
        <f t="array" ref="O1689">_xlfn.IFS(N1689&lt;18.5,"Underweight",N1689&lt;25,"Normalweight",N1689&lt;30,"Overweight",N1689&gt;=30,"Obesity")</f>
        <v>Underweight</v>
      </c>
      <c r="P1689" s="38" t="s">
        <v>684</v>
      </c>
      <c r="Q1689" s="28">
        <v>18.34</v>
      </c>
      <c r="R1689" s="38">
        <v>10.01</v>
      </c>
      <c r="S1689" s="38" t="s">
        <v>2380</v>
      </c>
      <c r="T1689" s="38" t="s">
        <v>2380</v>
      </c>
      <c r="U1689" s="38" t="s">
        <v>2380</v>
      </c>
      <c r="V1689" s="38">
        <v>0</v>
      </c>
      <c r="W1689" s="38" t="s">
        <v>2380</v>
      </c>
      <c r="X1689" s="38" t="s">
        <v>8394</v>
      </c>
      <c r="Y1689" s="19" t="str">
        <f t="shared" si="134"/>
        <v>Normal</v>
      </c>
    </row>
    <row r="1690" spans="1:25" x14ac:dyDescent="0.35">
      <c r="A1690" s="3" t="s">
        <v>683</v>
      </c>
      <c r="B1690" s="3">
        <v>34.15</v>
      </c>
      <c r="C1690" s="3">
        <v>5.42</v>
      </c>
      <c r="D1690" s="3" t="s">
        <v>2380</v>
      </c>
      <c r="E1690" s="3" t="s">
        <v>2380</v>
      </c>
      <c r="F1690" s="3" t="s">
        <v>2380</v>
      </c>
      <c r="G1690" s="3" t="s">
        <v>2381</v>
      </c>
      <c r="H1690" s="3" t="s">
        <v>2380</v>
      </c>
      <c r="I1690" s="14">
        <v>180</v>
      </c>
      <c r="J1690" s="14" t="str">
        <f t="shared" si="132"/>
        <v>No</v>
      </c>
      <c r="K1690" s="14">
        <f t="shared" si="130"/>
        <v>0</v>
      </c>
      <c r="L1690" s="14" t="str">
        <f t="shared" si="133"/>
        <v>No</v>
      </c>
      <c r="M1690" s="14" t="str">
        <f t="shared" si="131"/>
        <v>No</v>
      </c>
      <c r="N1690" s="28">
        <v>34.15</v>
      </c>
      <c r="O1690" s="19" t="str" cm="1">
        <f t="array" ref="O1690">_xlfn.IFS(N1690&lt;18.5,"Underweight",N1690&lt;25,"Normalweight",N1690&lt;30,"Overweight",N1690&gt;=30,"Obesity")</f>
        <v>Obesity</v>
      </c>
      <c r="P1690" s="38" t="s">
        <v>683</v>
      </c>
      <c r="Q1690" s="28">
        <v>34.15</v>
      </c>
      <c r="R1690" s="38">
        <v>5.42</v>
      </c>
      <c r="S1690" s="38" t="s">
        <v>2380</v>
      </c>
      <c r="T1690" s="38" t="s">
        <v>2380</v>
      </c>
      <c r="U1690" s="38" t="s">
        <v>2380</v>
      </c>
      <c r="V1690" s="38">
        <v>0</v>
      </c>
      <c r="W1690" s="38" t="s">
        <v>2380</v>
      </c>
      <c r="X1690" s="38" t="s">
        <v>8391</v>
      </c>
      <c r="Y1690" s="19" t="str">
        <f t="shared" si="134"/>
        <v>Normal</v>
      </c>
    </row>
    <row r="1691" spans="1:25" x14ac:dyDescent="0.35">
      <c r="A1691" s="3" t="s">
        <v>682</v>
      </c>
      <c r="B1691" s="3">
        <v>18.350000000000001</v>
      </c>
      <c r="C1691" s="3">
        <v>5.12</v>
      </c>
      <c r="D1691" s="3" t="s">
        <v>2380</v>
      </c>
      <c r="E1691" s="3" t="s">
        <v>2380</v>
      </c>
      <c r="F1691" s="3" t="s">
        <v>2380</v>
      </c>
      <c r="G1691" s="3" t="s">
        <v>2381</v>
      </c>
      <c r="H1691" s="3" t="s">
        <v>2380</v>
      </c>
      <c r="I1691" s="14">
        <v>180</v>
      </c>
      <c r="J1691" s="14" t="str">
        <f t="shared" si="132"/>
        <v>No</v>
      </c>
      <c r="K1691" s="14">
        <f t="shared" si="130"/>
        <v>0</v>
      </c>
      <c r="L1691" s="14" t="str">
        <f t="shared" si="133"/>
        <v>No</v>
      </c>
      <c r="M1691" s="14" t="str">
        <f t="shared" si="131"/>
        <v>No</v>
      </c>
      <c r="N1691" s="28">
        <v>18.350000000000001</v>
      </c>
      <c r="O1691" s="19" t="str" cm="1">
        <f t="array" ref="O1691">_xlfn.IFS(N1691&lt;18.5,"Underweight",N1691&lt;25,"Normalweight",N1691&lt;30,"Overweight",N1691&gt;=30,"Obesity")</f>
        <v>Underweight</v>
      </c>
      <c r="P1691" s="38" t="s">
        <v>682</v>
      </c>
      <c r="Q1691" s="28">
        <v>18.350000000000001</v>
      </c>
      <c r="R1691" s="38">
        <v>5.12</v>
      </c>
      <c r="S1691" s="38" t="s">
        <v>2380</v>
      </c>
      <c r="T1691" s="38" t="s">
        <v>2380</v>
      </c>
      <c r="U1691" s="38" t="s">
        <v>2380</v>
      </c>
      <c r="V1691" s="38">
        <v>0</v>
      </c>
      <c r="W1691" s="38" t="s">
        <v>2380</v>
      </c>
      <c r="X1691" s="38" t="s">
        <v>8394</v>
      </c>
      <c r="Y1691" s="19" t="str">
        <f t="shared" si="134"/>
        <v>Prediabetes</v>
      </c>
    </row>
    <row r="1692" spans="1:25" x14ac:dyDescent="0.35">
      <c r="A1692" s="3" t="s">
        <v>681</v>
      </c>
      <c r="B1692" s="3">
        <v>22.13</v>
      </c>
      <c r="C1692" s="3">
        <v>9.1999999999999993</v>
      </c>
      <c r="D1692" s="3" t="s">
        <v>2382</v>
      </c>
      <c r="E1692" s="3" t="s">
        <v>2380</v>
      </c>
      <c r="F1692" s="3" t="s">
        <v>2380</v>
      </c>
      <c r="G1692" s="3" t="s">
        <v>2381</v>
      </c>
      <c r="H1692" s="3" t="s">
        <v>2380</v>
      </c>
      <c r="I1692" s="14">
        <v>180</v>
      </c>
      <c r="J1692" s="14" t="str">
        <f t="shared" si="132"/>
        <v>No</v>
      </c>
      <c r="K1692" s="14">
        <f t="shared" si="130"/>
        <v>0</v>
      </c>
      <c r="L1692" s="14" t="str">
        <f t="shared" si="133"/>
        <v>No</v>
      </c>
      <c r="M1692" s="14" t="str">
        <f t="shared" si="131"/>
        <v>Yes</v>
      </c>
      <c r="N1692" s="28">
        <v>22.13</v>
      </c>
      <c r="O1692" s="19" t="str" cm="1">
        <f t="array" ref="O1692">_xlfn.IFS(N1692&lt;18.5,"Underweight",N1692&lt;25,"Normalweight",N1692&lt;30,"Overweight",N1692&gt;=30,"Obesity")</f>
        <v>Normalweight</v>
      </c>
      <c r="P1692" s="38" t="s">
        <v>681</v>
      </c>
      <c r="Q1692" s="28">
        <v>22.13</v>
      </c>
      <c r="R1692" s="38">
        <v>9.1999999999999993</v>
      </c>
      <c r="S1692" s="38" t="s">
        <v>2383</v>
      </c>
      <c r="T1692" s="38" t="s">
        <v>2380</v>
      </c>
      <c r="U1692" s="38" t="s">
        <v>2380</v>
      </c>
      <c r="V1692" s="38">
        <v>0</v>
      </c>
      <c r="W1692" s="38" t="s">
        <v>2380</v>
      </c>
      <c r="X1692" s="38" t="s">
        <v>8393</v>
      </c>
      <c r="Y1692" s="19" t="str">
        <f t="shared" si="134"/>
        <v>Diabetes</v>
      </c>
    </row>
    <row r="1693" spans="1:25" x14ac:dyDescent="0.35">
      <c r="A1693" s="3" t="s">
        <v>680</v>
      </c>
      <c r="B1693" s="3">
        <v>22.51</v>
      </c>
      <c r="C1693" s="3">
        <v>6.08</v>
      </c>
      <c r="D1693" s="3" t="s">
        <v>2382</v>
      </c>
      <c r="E1693" s="3" t="s">
        <v>2380</v>
      </c>
      <c r="F1693" s="3" t="s">
        <v>2380</v>
      </c>
      <c r="G1693" s="3">
        <v>1</v>
      </c>
      <c r="H1693" s="3" t="s">
        <v>2380</v>
      </c>
      <c r="I1693" s="14">
        <v>180</v>
      </c>
      <c r="J1693" s="14" t="str">
        <f t="shared" si="132"/>
        <v>No</v>
      </c>
      <c r="K1693" s="14">
        <f t="shared" si="130"/>
        <v>1</v>
      </c>
      <c r="L1693" s="14" t="str">
        <f t="shared" si="133"/>
        <v>No</v>
      </c>
      <c r="M1693" s="14" t="str">
        <f t="shared" si="131"/>
        <v>Yes</v>
      </c>
      <c r="N1693" s="28">
        <v>22.51</v>
      </c>
      <c r="O1693" s="19" t="str" cm="1">
        <f t="array" ref="O1693">_xlfn.IFS(N1693&lt;18.5,"Underweight",N1693&lt;25,"Normalweight",N1693&lt;30,"Overweight",N1693&gt;=30,"Obesity")</f>
        <v>Normalweight</v>
      </c>
      <c r="P1693" s="38" t="s">
        <v>680</v>
      </c>
      <c r="Q1693" s="28">
        <v>22.51</v>
      </c>
      <c r="R1693" s="38">
        <v>6.08</v>
      </c>
      <c r="S1693" s="38" t="s">
        <v>2383</v>
      </c>
      <c r="T1693" s="38" t="s">
        <v>2380</v>
      </c>
      <c r="U1693" s="38" t="s">
        <v>2380</v>
      </c>
      <c r="V1693" s="38">
        <v>1</v>
      </c>
      <c r="W1693" s="38" t="s">
        <v>2380</v>
      </c>
      <c r="X1693" s="38" t="s">
        <v>8393</v>
      </c>
      <c r="Y1693" s="19" t="str">
        <f t="shared" si="134"/>
        <v>Prediabetes</v>
      </c>
    </row>
    <row r="1694" spans="1:25" x14ac:dyDescent="0.35">
      <c r="A1694" s="3" t="s">
        <v>679</v>
      </c>
      <c r="B1694" s="3">
        <v>31</v>
      </c>
      <c r="C1694" s="3">
        <v>4.7699999999999996</v>
      </c>
      <c r="D1694" s="3" t="s">
        <v>2380</v>
      </c>
      <c r="E1694" s="3" t="s">
        <v>2380</v>
      </c>
      <c r="F1694" s="3" t="s">
        <v>2380</v>
      </c>
      <c r="G1694" s="3">
        <v>1</v>
      </c>
      <c r="H1694" s="3" t="s">
        <v>2380</v>
      </c>
      <c r="I1694" s="14">
        <v>180</v>
      </c>
      <c r="J1694" s="14" t="str">
        <f t="shared" si="132"/>
        <v>No</v>
      </c>
      <c r="K1694" s="14">
        <f t="shared" si="130"/>
        <v>1</v>
      </c>
      <c r="L1694" s="14" t="str">
        <f t="shared" si="133"/>
        <v>No</v>
      </c>
      <c r="M1694" s="14" t="str">
        <f t="shared" si="131"/>
        <v>No</v>
      </c>
      <c r="N1694" s="28">
        <v>31</v>
      </c>
      <c r="O1694" s="19" t="str" cm="1">
        <f t="array" ref="O1694">_xlfn.IFS(N1694&lt;18.5,"Underweight",N1694&lt;25,"Normalweight",N1694&lt;30,"Overweight",N1694&gt;=30,"Obesity")</f>
        <v>Obesity</v>
      </c>
      <c r="P1694" s="38" t="s">
        <v>679</v>
      </c>
      <c r="Q1694" s="28">
        <v>31</v>
      </c>
      <c r="R1694" s="38">
        <v>4.7699999999999996</v>
      </c>
      <c r="S1694" s="38" t="s">
        <v>2380</v>
      </c>
      <c r="T1694" s="38" t="s">
        <v>2380</v>
      </c>
      <c r="U1694" s="38" t="s">
        <v>2380</v>
      </c>
      <c r="V1694" s="38">
        <v>1</v>
      </c>
      <c r="W1694" s="38" t="s">
        <v>2380</v>
      </c>
      <c r="X1694" s="38" t="s">
        <v>8391</v>
      </c>
      <c r="Y1694" s="19" t="str">
        <f t="shared" si="134"/>
        <v>Normal</v>
      </c>
    </row>
    <row r="1695" spans="1:25" x14ac:dyDescent="0.35">
      <c r="A1695" s="3" t="s">
        <v>678</v>
      </c>
      <c r="B1695" s="3">
        <v>28.27</v>
      </c>
      <c r="C1695" s="3">
        <v>4.62</v>
      </c>
      <c r="D1695" s="3" t="s">
        <v>2380</v>
      </c>
      <c r="E1695" s="3" t="s">
        <v>2380</v>
      </c>
      <c r="F1695" s="3" t="s">
        <v>2380</v>
      </c>
      <c r="G1695" s="3">
        <v>1</v>
      </c>
      <c r="H1695" s="3" t="s">
        <v>2380</v>
      </c>
      <c r="I1695" s="14">
        <v>180</v>
      </c>
      <c r="J1695" s="14" t="str">
        <f t="shared" si="132"/>
        <v>No</v>
      </c>
      <c r="K1695" s="14">
        <f t="shared" si="130"/>
        <v>1</v>
      </c>
      <c r="L1695" s="14" t="str">
        <f t="shared" si="133"/>
        <v>No</v>
      </c>
      <c r="M1695" s="14" t="str">
        <f t="shared" si="131"/>
        <v>No</v>
      </c>
      <c r="N1695" s="28">
        <v>28.27</v>
      </c>
      <c r="O1695" s="19" t="str" cm="1">
        <f t="array" ref="O1695">_xlfn.IFS(N1695&lt;18.5,"Underweight",N1695&lt;25,"Normalweight",N1695&lt;30,"Overweight",N1695&gt;=30,"Obesity")</f>
        <v>Overweight</v>
      </c>
      <c r="P1695" s="38" t="s">
        <v>678</v>
      </c>
      <c r="Q1695" s="28">
        <v>28.27</v>
      </c>
      <c r="R1695" s="38">
        <v>4.62</v>
      </c>
      <c r="S1695" s="38" t="s">
        <v>2380</v>
      </c>
      <c r="T1695" s="38" t="s">
        <v>2380</v>
      </c>
      <c r="U1695" s="38" t="s">
        <v>2380</v>
      </c>
      <c r="V1695" s="38">
        <v>1</v>
      </c>
      <c r="W1695" s="38" t="s">
        <v>2380</v>
      </c>
      <c r="X1695" s="38" t="s">
        <v>8392</v>
      </c>
      <c r="Y1695" s="19" t="str">
        <f t="shared" si="134"/>
        <v>Prediabetes</v>
      </c>
    </row>
    <row r="1696" spans="1:25" x14ac:dyDescent="0.35">
      <c r="A1696" s="3" t="s">
        <v>677</v>
      </c>
      <c r="B1696" s="3">
        <v>29.92</v>
      </c>
      <c r="C1696" s="3">
        <v>9.07</v>
      </c>
      <c r="D1696" s="3" t="s">
        <v>2382</v>
      </c>
      <c r="E1696" s="3" t="s">
        <v>2380</v>
      </c>
      <c r="F1696" s="3" t="s">
        <v>2380</v>
      </c>
      <c r="G1696" s="3">
        <v>1</v>
      </c>
      <c r="H1696" s="3" t="s">
        <v>2380</v>
      </c>
      <c r="I1696" s="14">
        <v>180</v>
      </c>
      <c r="J1696" s="14" t="str">
        <f t="shared" si="132"/>
        <v>No</v>
      </c>
      <c r="K1696" s="14">
        <f t="shared" si="130"/>
        <v>1</v>
      </c>
      <c r="L1696" s="14" t="str">
        <f t="shared" si="133"/>
        <v>No</v>
      </c>
      <c r="M1696" s="14" t="str">
        <f t="shared" si="131"/>
        <v>Yes</v>
      </c>
      <c r="N1696" s="28">
        <v>29.92</v>
      </c>
      <c r="O1696" s="19" t="str" cm="1">
        <f t="array" ref="O1696">_xlfn.IFS(N1696&lt;18.5,"Underweight",N1696&lt;25,"Normalweight",N1696&lt;30,"Overweight",N1696&gt;=30,"Obesity")</f>
        <v>Overweight</v>
      </c>
      <c r="P1696" s="38" t="s">
        <v>677</v>
      </c>
      <c r="Q1696" s="28">
        <v>29.92</v>
      </c>
      <c r="R1696" s="38">
        <v>9.07</v>
      </c>
      <c r="S1696" s="38" t="s">
        <v>2383</v>
      </c>
      <c r="T1696" s="38" t="s">
        <v>2380</v>
      </c>
      <c r="U1696" s="38" t="s">
        <v>2380</v>
      </c>
      <c r="V1696" s="38">
        <v>1</v>
      </c>
      <c r="W1696" s="38" t="s">
        <v>2380</v>
      </c>
      <c r="X1696" s="38" t="s">
        <v>8392</v>
      </c>
      <c r="Y1696" s="19" t="str">
        <f t="shared" si="134"/>
        <v>Diabetes</v>
      </c>
    </row>
    <row r="1697" spans="1:25" x14ac:dyDescent="0.35">
      <c r="A1697" s="3" t="s">
        <v>676</v>
      </c>
      <c r="B1697" s="3">
        <v>25.9</v>
      </c>
      <c r="C1697" s="3">
        <v>9.1199999999999992</v>
      </c>
      <c r="D1697" s="3" t="s">
        <v>2382</v>
      </c>
      <c r="E1697" s="3" t="s">
        <v>2380</v>
      </c>
      <c r="F1697" s="3" t="s">
        <v>2380</v>
      </c>
      <c r="G1697" s="3">
        <v>1</v>
      </c>
      <c r="H1697" s="3" t="s">
        <v>2380</v>
      </c>
      <c r="I1697" s="14">
        <v>180</v>
      </c>
      <c r="J1697" s="14" t="str">
        <f t="shared" si="132"/>
        <v>No</v>
      </c>
      <c r="K1697" s="14">
        <f t="shared" si="130"/>
        <v>1</v>
      </c>
      <c r="L1697" s="14" t="str">
        <f t="shared" si="133"/>
        <v>No</v>
      </c>
      <c r="M1697" s="14" t="str">
        <f t="shared" si="131"/>
        <v>Yes</v>
      </c>
      <c r="N1697" s="28">
        <v>25.9</v>
      </c>
      <c r="O1697" s="19" t="str" cm="1">
        <f t="array" ref="O1697">_xlfn.IFS(N1697&lt;18.5,"Underweight",N1697&lt;25,"Normalweight",N1697&lt;30,"Overweight",N1697&gt;=30,"Obesity")</f>
        <v>Overweight</v>
      </c>
      <c r="P1697" s="38" t="s">
        <v>676</v>
      </c>
      <c r="Q1697" s="28">
        <v>25.9</v>
      </c>
      <c r="R1697" s="38">
        <v>9.1199999999999992</v>
      </c>
      <c r="S1697" s="38" t="s">
        <v>2383</v>
      </c>
      <c r="T1697" s="38" t="s">
        <v>2380</v>
      </c>
      <c r="U1697" s="38" t="s">
        <v>2380</v>
      </c>
      <c r="V1697" s="38">
        <v>1</v>
      </c>
      <c r="W1697" s="38" t="s">
        <v>2380</v>
      </c>
      <c r="X1697" s="38" t="s">
        <v>8392</v>
      </c>
      <c r="Y1697" s="19" t="str">
        <f t="shared" si="134"/>
        <v>Diabetes</v>
      </c>
    </row>
    <row r="1698" spans="1:25" x14ac:dyDescent="0.35">
      <c r="A1698" s="3" t="s">
        <v>675</v>
      </c>
      <c r="B1698" s="3">
        <v>27.74</v>
      </c>
      <c r="C1698" s="3">
        <v>7.32</v>
      </c>
      <c r="D1698" s="3" t="s">
        <v>2382</v>
      </c>
      <c r="E1698" s="3" t="s">
        <v>2380</v>
      </c>
      <c r="F1698" s="3" t="s">
        <v>2380</v>
      </c>
      <c r="G1698" s="3">
        <v>1</v>
      </c>
      <c r="H1698" s="3" t="s">
        <v>2380</v>
      </c>
      <c r="I1698" s="14">
        <v>180</v>
      </c>
      <c r="J1698" s="14" t="str">
        <f t="shared" si="132"/>
        <v>No</v>
      </c>
      <c r="K1698" s="14">
        <f t="shared" si="130"/>
        <v>1</v>
      </c>
      <c r="L1698" s="14" t="str">
        <f t="shared" si="133"/>
        <v>No</v>
      </c>
      <c r="M1698" s="14" t="str">
        <f t="shared" si="131"/>
        <v>Yes</v>
      </c>
      <c r="N1698" s="28">
        <v>27.74</v>
      </c>
      <c r="O1698" s="19" t="str" cm="1">
        <f t="array" ref="O1698">_xlfn.IFS(N1698&lt;18.5,"Underweight",N1698&lt;25,"Normalweight",N1698&lt;30,"Overweight",N1698&gt;=30,"Obesity")</f>
        <v>Overweight</v>
      </c>
      <c r="P1698" s="38" t="s">
        <v>675</v>
      </c>
      <c r="Q1698" s="28">
        <v>27.74</v>
      </c>
      <c r="R1698" s="38">
        <v>7.32</v>
      </c>
      <c r="S1698" s="38" t="s">
        <v>2383</v>
      </c>
      <c r="T1698" s="38" t="s">
        <v>2380</v>
      </c>
      <c r="U1698" s="38" t="s">
        <v>2380</v>
      </c>
      <c r="V1698" s="38">
        <v>1</v>
      </c>
      <c r="W1698" s="38" t="s">
        <v>2380</v>
      </c>
      <c r="X1698" s="38" t="s">
        <v>8392</v>
      </c>
      <c r="Y1698" s="19" t="str">
        <f t="shared" si="134"/>
        <v>Diabetes</v>
      </c>
    </row>
    <row r="1699" spans="1:25" x14ac:dyDescent="0.35">
      <c r="A1699" s="3" t="s">
        <v>674</v>
      </c>
      <c r="B1699" s="3">
        <v>17.260000000000002</v>
      </c>
      <c r="C1699" s="3">
        <v>11.73</v>
      </c>
      <c r="D1699" s="3" t="s">
        <v>2380</v>
      </c>
      <c r="E1699" s="3" t="s">
        <v>2380</v>
      </c>
      <c r="F1699" s="3" t="s">
        <v>2380</v>
      </c>
      <c r="G1699" s="3">
        <v>2</v>
      </c>
      <c r="H1699" s="3" t="s">
        <v>2380</v>
      </c>
      <c r="I1699" s="14">
        <v>180</v>
      </c>
      <c r="J1699" s="14" t="str">
        <f t="shared" si="132"/>
        <v>No</v>
      </c>
      <c r="K1699" s="14">
        <f t="shared" si="130"/>
        <v>2</v>
      </c>
      <c r="L1699" s="14" t="str">
        <f t="shared" si="133"/>
        <v>No</v>
      </c>
      <c r="M1699" s="14" t="str">
        <f t="shared" si="131"/>
        <v>No</v>
      </c>
      <c r="N1699" s="28">
        <v>17.260000000000002</v>
      </c>
      <c r="O1699" s="19" t="str" cm="1">
        <f t="array" ref="O1699">_xlfn.IFS(N1699&lt;18.5,"Underweight",N1699&lt;25,"Normalweight",N1699&lt;30,"Overweight",N1699&gt;=30,"Obesity")</f>
        <v>Underweight</v>
      </c>
      <c r="P1699" s="38" t="s">
        <v>674</v>
      </c>
      <c r="Q1699" s="28">
        <v>17.260000000000002</v>
      </c>
      <c r="R1699" s="38">
        <v>11.73</v>
      </c>
      <c r="S1699" s="38" t="s">
        <v>2380</v>
      </c>
      <c r="T1699" s="38" t="s">
        <v>2380</v>
      </c>
      <c r="U1699" s="38" t="s">
        <v>2380</v>
      </c>
      <c r="V1699" s="38">
        <v>2</v>
      </c>
      <c r="W1699" s="38" t="s">
        <v>2380</v>
      </c>
      <c r="X1699" s="38" t="s">
        <v>8394</v>
      </c>
      <c r="Y1699" s="19" t="str">
        <f t="shared" si="134"/>
        <v>Diabetes</v>
      </c>
    </row>
    <row r="1700" spans="1:25" x14ac:dyDescent="0.35">
      <c r="A1700" s="3" t="s">
        <v>673</v>
      </c>
      <c r="B1700" s="3">
        <v>19.855</v>
      </c>
      <c r="C1700" s="3">
        <v>6.64</v>
      </c>
      <c r="D1700" s="3" t="s">
        <v>2382</v>
      </c>
      <c r="E1700" s="3" t="s">
        <v>2380</v>
      </c>
      <c r="F1700" s="3" t="s">
        <v>2380</v>
      </c>
      <c r="G1700" s="3">
        <v>1</v>
      </c>
      <c r="H1700" s="3" t="s">
        <v>2380</v>
      </c>
      <c r="I1700" s="14">
        <v>180</v>
      </c>
      <c r="J1700" s="14" t="str">
        <f t="shared" si="132"/>
        <v>No</v>
      </c>
      <c r="K1700" s="14">
        <f t="shared" si="130"/>
        <v>1</v>
      </c>
      <c r="L1700" s="14" t="str">
        <f t="shared" si="133"/>
        <v>No</v>
      </c>
      <c r="M1700" s="14" t="str">
        <f t="shared" si="131"/>
        <v>Yes</v>
      </c>
      <c r="N1700" s="28">
        <v>19.855</v>
      </c>
      <c r="O1700" s="19" t="str" cm="1">
        <f t="array" ref="O1700">_xlfn.IFS(N1700&lt;18.5,"Underweight",N1700&lt;25,"Normalweight",N1700&lt;30,"Overweight",N1700&gt;=30,"Obesity")</f>
        <v>Normalweight</v>
      </c>
      <c r="P1700" s="38" t="s">
        <v>673</v>
      </c>
      <c r="Q1700" s="28">
        <v>19.855</v>
      </c>
      <c r="R1700" s="38">
        <v>6.64</v>
      </c>
      <c r="S1700" s="38" t="s">
        <v>2383</v>
      </c>
      <c r="T1700" s="38" t="s">
        <v>2380</v>
      </c>
      <c r="U1700" s="38" t="s">
        <v>2380</v>
      </c>
      <c r="V1700" s="38">
        <v>1</v>
      </c>
      <c r="W1700" s="38" t="s">
        <v>2380</v>
      </c>
      <c r="X1700" s="38" t="s">
        <v>8393</v>
      </c>
      <c r="Y1700" s="19" t="str">
        <f t="shared" si="134"/>
        <v>Diabetes</v>
      </c>
    </row>
    <row r="1701" spans="1:25" x14ac:dyDescent="0.35">
      <c r="A1701" s="3" t="s">
        <v>672</v>
      </c>
      <c r="B1701" s="3">
        <v>41.69</v>
      </c>
      <c r="C1701" s="3">
        <v>5.78</v>
      </c>
      <c r="D1701" s="3" t="s">
        <v>2380</v>
      </c>
      <c r="E1701" s="3" t="s">
        <v>2380</v>
      </c>
      <c r="F1701" s="3" t="s">
        <v>2380</v>
      </c>
      <c r="G1701" s="3" t="s">
        <v>2381</v>
      </c>
      <c r="H1701" s="3" t="s">
        <v>2380</v>
      </c>
      <c r="I1701" s="14">
        <v>180</v>
      </c>
      <c r="J1701" s="14" t="str">
        <f t="shared" si="132"/>
        <v>No</v>
      </c>
      <c r="K1701" s="14">
        <f t="shared" si="130"/>
        <v>0</v>
      </c>
      <c r="L1701" s="14" t="str">
        <f t="shared" si="133"/>
        <v>No</v>
      </c>
      <c r="M1701" s="14" t="str">
        <f t="shared" si="131"/>
        <v>No</v>
      </c>
      <c r="N1701" s="28">
        <v>41.69</v>
      </c>
      <c r="O1701" s="19" t="str" cm="1">
        <f t="array" ref="O1701">_xlfn.IFS(N1701&lt;18.5,"Underweight",N1701&lt;25,"Normalweight",N1701&lt;30,"Overweight",N1701&gt;=30,"Obesity")</f>
        <v>Obesity</v>
      </c>
      <c r="P1701" s="38" t="s">
        <v>672</v>
      </c>
      <c r="Q1701" s="28">
        <v>41.69</v>
      </c>
      <c r="R1701" s="38">
        <v>5.78</v>
      </c>
      <c r="S1701" s="38" t="s">
        <v>2380</v>
      </c>
      <c r="T1701" s="38" t="s">
        <v>2380</v>
      </c>
      <c r="U1701" s="38" t="s">
        <v>2380</v>
      </c>
      <c r="V1701" s="38">
        <v>0</v>
      </c>
      <c r="W1701" s="38" t="s">
        <v>2380</v>
      </c>
      <c r="X1701" s="38" t="s">
        <v>8391</v>
      </c>
      <c r="Y1701" s="19" t="str">
        <f t="shared" si="134"/>
        <v>Normal</v>
      </c>
    </row>
    <row r="1702" spans="1:25" x14ac:dyDescent="0.35">
      <c r="A1702" s="3" t="s">
        <v>671</v>
      </c>
      <c r="B1702" s="3">
        <v>16.12</v>
      </c>
      <c r="C1702" s="3">
        <v>10.45</v>
      </c>
      <c r="D1702" s="3" t="s">
        <v>2380</v>
      </c>
      <c r="E1702" s="3" t="s">
        <v>2380</v>
      </c>
      <c r="F1702" s="3" t="s">
        <v>2380</v>
      </c>
      <c r="G1702" s="3" t="s">
        <v>2381</v>
      </c>
      <c r="H1702" s="3" t="s">
        <v>2380</v>
      </c>
      <c r="I1702" s="14">
        <v>180</v>
      </c>
      <c r="J1702" s="14" t="str">
        <f t="shared" si="132"/>
        <v>No</v>
      </c>
      <c r="K1702" s="14">
        <f t="shared" si="130"/>
        <v>0</v>
      </c>
      <c r="L1702" s="14" t="str">
        <f t="shared" si="133"/>
        <v>No</v>
      </c>
      <c r="M1702" s="14" t="str">
        <f t="shared" si="131"/>
        <v>No</v>
      </c>
      <c r="N1702" s="28">
        <v>16.12</v>
      </c>
      <c r="O1702" s="19" t="str" cm="1">
        <f t="array" ref="O1702">_xlfn.IFS(N1702&lt;18.5,"Underweight",N1702&lt;25,"Normalweight",N1702&lt;30,"Overweight",N1702&gt;=30,"Obesity")</f>
        <v>Underweight</v>
      </c>
      <c r="P1702" s="38" t="s">
        <v>671</v>
      </c>
      <c r="Q1702" s="28">
        <v>16.12</v>
      </c>
      <c r="R1702" s="38">
        <v>10.45</v>
      </c>
      <c r="S1702" s="38" t="s">
        <v>2380</v>
      </c>
      <c r="T1702" s="38" t="s">
        <v>2380</v>
      </c>
      <c r="U1702" s="38" t="s">
        <v>2380</v>
      </c>
      <c r="V1702" s="38">
        <v>0</v>
      </c>
      <c r="W1702" s="38" t="s">
        <v>2380</v>
      </c>
      <c r="X1702" s="38" t="s">
        <v>8394</v>
      </c>
      <c r="Y1702" s="19" t="str">
        <f t="shared" si="134"/>
        <v>Normal</v>
      </c>
    </row>
    <row r="1703" spans="1:25" x14ac:dyDescent="0.35">
      <c r="A1703" s="3" t="s">
        <v>670</v>
      </c>
      <c r="B1703" s="3">
        <v>37.43</v>
      </c>
      <c r="C1703" s="3">
        <v>4.5199999999999996</v>
      </c>
      <c r="D1703" s="3" t="s">
        <v>2380</v>
      </c>
      <c r="E1703" s="3" t="s">
        <v>2380</v>
      </c>
      <c r="F1703" s="3" t="s">
        <v>2380</v>
      </c>
      <c r="G1703" s="3">
        <v>1</v>
      </c>
      <c r="H1703" s="3" t="s">
        <v>2380</v>
      </c>
      <c r="I1703" s="14">
        <v>180</v>
      </c>
      <c r="J1703" s="14" t="str">
        <f t="shared" si="132"/>
        <v>No</v>
      </c>
      <c r="K1703" s="14">
        <f t="shared" si="130"/>
        <v>1</v>
      </c>
      <c r="L1703" s="14" t="str">
        <f t="shared" si="133"/>
        <v>No</v>
      </c>
      <c r="M1703" s="14" t="str">
        <f t="shared" si="131"/>
        <v>No</v>
      </c>
      <c r="N1703" s="28">
        <v>37.43</v>
      </c>
      <c r="O1703" s="19" t="str" cm="1">
        <f t="array" ref="O1703">_xlfn.IFS(N1703&lt;18.5,"Underweight",N1703&lt;25,"Normalweight",N1703&lt;30,"Overweight",N1703&gt;=30,"Obesity")</f>
        <v>Obesity</v>
      </c>
      <c r="P1703" s="38" t="s">
        <v>670</v>
      </c>
      <c r="Q1703" s="28">
        <v>37.43</v>
      </c>
      <c r="R1703" s="38">
        <v>4.5199999999999996</v>
      </c>
      <c r="S1703" s="38" t="s">
        <v>2380</v>
      </c>
      <c r="T1703" s="38" t="s">
        <v>2380</v>
      </c>
      <c r="U1703" s="38" t="s">
        <v>2380</v>
      </c>
      <c r="V1703" s="38">
        <v>1</v>
      </c>
      <c r="W1703" s="38" t="s">
        <v>2380</v>
      </c>
      <c r="X1703" s="38" t="s">
        <v>8391</v>
      </c>
      <c r="Y1703" s="19" t="str">
        <f t="shared" si="134"/>
        <v>Normal</v>
      </c>
    </row>
    <row r="1704" spans="1:25" x14ac:dyDescent="0.35">
      <c r="A1704" s="3" t="s">
        <v>669</v>
      </c>
      <c r="B1704" s="3">
        <v>31.065000000000001</v>
      </c>
      <c r="C1704" s="3">
        <v>5.71</v>
      </c>
      <c r="D1704" s="3" t="s">
        <v>2380</v>
      </c>
      <c r="E1704" s="3" t="s">
        <v>2380</v>
      </c>
      <c r="F1704" s="3" t="s">
        <v>2380</v>
      </c>
      <c r="G1704" s="3" t="s">
        <v>2381</v>
      </c>
      <c r="H1704" s="3" t="s">
        <v>2380</v>
      </c>
      <c r="I1704" s="14">
        <v>180</v>
      </c>
      <c r="J1704" s="14" t="str">
        <f t="shared" si="132"/>
        <v>No</v>
      </c>
      <c r="K1704" s="14">
        <f t="shared" si="130"/>
        <v>0</v>
      </c>
      <c r="L1704" s="14" t="str">
        <f t="shared" si="133"/>
        <v>No</v>
      </c>
      <c r="M1704" s="14" t="str">
        <f t="shared" si="131"/>
        <v>No</v>
      </c>
      <c r="N1704" s="28">
        <v>31.065000000000001</v>
      </c>
      <c r="O1704" s="19" t="str" cm="1">
        <f t="array" ref="O1704">_xlfn.IFS(N1704&lt;18.5,"Underweight",N1704&lt;25,"Normalweight",N1704&lt;30,"Overweight",N1704&gt;=30,"Obesity")</f>
        <v>Obesity</v>
      </c>
      <c r="P1704" s="38" t="s">
        <v>669</v>
      </c>
      <c r="Q1704" s="28">
        <v>31.065000000000001</v>
      </c>
      <c r="R1704" s="38">
        <v>5.71</v>
      </c>
      <c r="S1704" s="38" t="s">
        <v>2380</v>
      </c>
      <c r="T1704" s="38" t="s">
        <v>2380</v>
      </c>
      <c r="U1704" s="38" t="s">
        <v>2380</v>
      </c>
      <c r="V1704" s="38">
        <v>0</v>
      </c>
      <c r="W1704" s="38" t="s">
        <v>2380</v>
      </c>
      <c r="X1704" s="38" t="s">
        <v>8391</v>
      </c>
      <c r="Y1704" s="19" t="str">
        <f t="shared" si="134"/>
        <v>Normal</v>
      </c>
    </row>
    <row r="1705" spans="1:25" x14ac:dyDescent="0.35">
      <c r="A1705" s="3" t="s">
        <v>668</v>
      </c>
      <c r="B1705" s="3">
        <v>25.08</v>
      </c>
      <c r="C1705" s="3">
        <v>4.7699999999999996</v>
      </c>
      <c r="D1705" s="3" t="s">
        <v>2380</v>
      </c>
      <c r="E1705" s="3" t="s">
        <v>2380</v>
      </c>
      <c r="F1705" s="3" t="s">
        <v>2380</v>
      </c>
      <c r="G1705" s="3" t="s">
        <v>2381</v>
      </c>
      <c r="H1705" s="3" t="s">
        <v>2380</v>
      </c>
      <c r="I1705" s="14">
        <v>180</v>
      </c>
      <c r="J1705" s="14" t="str">
        <f t="shared" si="132"/>
        <v>No</v>
      </c>
      <c r="K1705" s="14">
        <f t="shared" si="130"/>
        <v>0</v>
      </c>
      <c r="L1705" s="14" t="str">
        <f t="shared" si="133"/>
        <v>No</v>
      </c>
      <c r="M1705" s="14" t="str">
        <f t="shared" si="131"/>
        <v>No</v>
      </c>
      <c r="N1705" s="28">
        <v>25.08</v>
      </c>
      <c r="O1705" s="19" t="str" cm="1">
        <f t="array" ref="O1705">_xlfn.IFS(N1705&lt;18.5,"Underweight",N1705&lt;25,"Normalweight",N1705&lt;30,"Overweight",N1705&gt;=30,"Obesity")</f>
        <v>Overweight</v>
      </c>
      <c r="P1705" s="38" t="s">
        <v>668</v>
      </c>
      <c r="Q1705" s="28">
        <v>25.08</v>
      </c>
      <c r="R1705" s="38">
        <v>4.7699999999999996</v>
      </c>
      <c r="S1705" s="38" t="s">
        <v>2380</v>
      </c>
      <c r="T1705" s="38" t="s">
        <v>2380</v>
      </c>
      <c r="U1705" s="38" t="s">
        <v>2380</v>
      </c>
      <c r="V1705" s="38">
        <v>0</v>
      </c>
      <c r="W1705" s="38" t="s">
        <v>2380</v>
      </c>
      <c r="X1705" s="38" t="s">
        <v>8392</v>
      </c>
      <c r="Y1705" s="19" t="str">
        <f t="shared" si="134"/>
        <v>Normal</v>
      </c>
    </row>
    <row r="1706" spans="1:25" x14ac:dyDescent="0.35">
      <c r="A1706" s="3" t="s">
        <v>667</v>
      </c>
      <c r="B1706" s="3">
        <v>15.2</v>
      </c>
      <c r="C1706" s="3">
        <v>7.81</v>
      </c>
      <c r="D1706" s="3" t="s">
        <v>2382</v>
      </c>
      <c r="E1706" s="3" t="s">
        <v>2380</v>
      </c>
      <c r="F1706" s="3" t="s">
        <v>2380</v>
      </c>
      <c r="G1706" s="3">
        <v>1</v>
      </c>
      <c r="H1706" s="3" t="s">
        <v>2380</v>
      </c>
      <c r="I1706" s="14">
        <v>180</v>
      </c>
      <c r="J1706" s="14" t="str">
        <f t="shared" si="132"/>
        <v>No</v>
      </c>
      <c r="K1706" s="14">
        <f t="shared" si="130"/>
        <v>1</v>
      </c>
      <c r="L1706" s="14" t="str">
        <f t="shared" si="133"/>
        <v>No</v>
      </c>
      <c r="M1706" s="14" t="str">
        <f t="shared" si="131"/>
        <v>Yes</v>
      </c>
      <c r="N1706" s="28">
        <v>15.2</v>
      </c>
      <c r="O1706" s="19" t="str" cm="1">
        <f t="array" ref="O1706">_xlfn.IFS(N1706&lt;18.5,"Underweight",N1706&lt;25,"Normalweight",N1706&lt;30,"Overweight",N1706&gt;=30,"Obesity")</f>
        <v>Underweight</v>
      </c>
      <c r="P1706" s="38" t="s">
        <v>667</v>
      </c>
      <c r="Q1706" s="28">
        <v>15.2</v>
      </c>
      <c r="R1706" s="38">
        <v>7.81</v>
      </c>
      <c r="S1706" s="38" t="s">
        <v>2383</v>
      </c>
      <c r="T1706" s="38" t="s">
        <v>2380</v>
      </c>
      <c r="U1706" s="38" t="s">
        <v>2380</v>
      </c>
      <c r="V1706" s="38">
        <v>1</v>
      </c>
      <c r="W1706" s="38" t="s">
        <v>2380</v>
      </c>
      <c r="X1706" s="38" t="s">
        <v>8394</v>
      </c>
      <c r="Y1706" s="19" t="str">
        <f t="shared" si="134"/>
        <v>Normal</v>
      </c>
    </row>
    <row r="1707" spans="1:25" x14ac:dyDescent="0.35">
      <c r="A1707" s="3" t="s">
        <v>666</v>
      </c>
      <c r="B1707" s="3">
        <v>22.34</v>
      </c>
      <c r="C1707" s="3">
        <v>5.19</v>
      </c>
      <c r="D1707" s="3" t="s">
        <v>2382</v>
      </c>
      <c r="E1707" s="3" t="s">
        <v>2380</v>
      </c>
      <c r="F1707" s="3" t="s">
        <v>2380</v>
      </c>
      <c r="G1707" s="3" t="s">
        <v>2381</v>
      </c>
      <c r="H1707" s="3" t="s">
        <v>2380</v>
      </c>
      <c r="I1707" s="14">
        <v>180</v>
      </c>
      <c r="J1707" s="14" t="str">
        <f t="shared" si="132"/>
        <v>No</v>
      </c>
      <c r="K1707" s="14">
        <f t="shared" si="130"/>
        <v>0</v>
      </c>
      <c r="L1707" s="14" t="str">
        <f t="shared" si="133"/>
        <v>No</v>
      </c>
      <c r="M1707" s="14" t="str">
        <f t="shared" si="131"/>
        <v>Yes</v>
      </c>
      <c r="N1707" s="28">
        <v>22.34</v>
      </c>
      <c r="O1707" s="19" t="str" cm="1">
        <f t="array" ref="O1707">_xlfn.IFS(N1707&lt;18.5,"Underweight",N1707&lt;25,"Normalweight",N1707&lt;30,"Overweight",N1707&gt;=30,"Obesity")</f>
        <v>Normalweight</v>
      </c>
      <c r="P1707" s="38" t="s">
        <v>666</v>
      </c>
      <c r="Q1707" s="28">
        <v>22.34</v>
      </c>
      <c r="R1707" s="38">
        <v>5.19</v>
      </c>
      <c r="S1707" s="38" t="s">
        <v>2383</v>
      </c>
      <c r="T1707" s="38" t="s">
        <v>2380</v>
      </c>
      <c r="U1707" s="38" t="s">
        <v>2380</v>
      </c>
      <c r="V1707" s="38">
        <v>0</v>
      </c>
      <c r="W1707" s="38" t="s">
        <v>2380</v>
      </c>
      <c r="X1707" s="38" t="s">
        <v>8393</v>
      </c>
      <c r="Y1707" s="19" t="str">
        <f t="shared" si="134"/>
        <v>Normal</v>
      </c>
    </row>
    <row r="1708" spans="1:25" x14ac:dyDescent="0.35">
      <c r="A1708" s="3" t="s">
        <v>665</v>
      </c>
      <c r="B1708" s="3">
        <v>40.15</v>
      </c>
      <c r="C1708" s="3">
        <v>5.93</v>
      </c>
      <c r="D1708" s="3" t="s">
        <v>2380</v>
      </c>
      <c r="E1708" s="3" t="s">
        <v>2380</v>
      </c>
      <c r="F1708" s="3" t="s">
        <v>2380</v>
      </c>
      <c r="G1708" s="3">
        <v>1</v>
      </c>
      <c r="H1708" s="3" t="s">
        <v>2380</v>
      </c>
      <c r="I1708" s="14">
        <v>180</v>
      </c>
      <c r="J1708" s="14" t="str">
        <f t="shared" si="132"/>
        <v>No</v>
      </c>
      <c r="K1708" s="14">
        <f t="shared" si="130"/>
        <v>1</v>
      </c>
      <c r="L1708" s="14" t="str">
        <f t="shared" si="133"/>
        <v>No</v>
      </c>
      <c r="M1708" s="14" t="str">
        <f t="shared" si="131"/>
        <v>No</v>
      </c>
      <c r="N1708" s="28">
        <v>40.15</v>
      </c>
      <c r="O1708" s="19" t="str" cm="1">
        <f t="array" ref="O1708">_xlfn.IFS(N1708&lt;18.5,"Underweight",N1708&lt;25,"Normalweight",N1708&lt;30,"Overweight",N1708&gt;=30,"Obesity")</f>
        <v>Obesity</v>
      </c>
      <c r="P1708" s="38" t="s">
        <v>665</v>
      </c>
      <c r="Q1708" s="28">
        <v>40.15</v>
      </c>
      <c r="R1708" s="38">
        <v>5.93</v>
      </c>
      <c r="S1708" s="38" t="s">
        <v>2380</v>
      </c>
      <c r="T1708" s="38" t="s">
        <v>2380</v>
      </c>
      <c r="U1708" s="38" t="s">
        <v>2380</v>
      </c>
      <c r="V1708" s="38">
        <v>1</v>
      </c>
      <c r="W1708" s="38" t="s">
        <v>2380</v>
      </c>
      <c r="X1708" s="38" t="s">
        <v>8391</v>
      </c>
      <c r="Y1708" s="19" t="str">
        <f t="shared" si="134"/>
        <v>Normal</v>
      </c>
    </row>
    <row r="1709" spans="1:25" x14ac:dyDescent="0.35">
      <c r="A1709" s="3" t="s">
        <v>664</v>
      </c>
      <c r="B1709" s="3">
        <v>37.729999999999997</v>
      </c>
      <c r="C1709" s="3">
        <v>6.29</v>
      </c>
      <c r="D1709" s="3" t="s">
        <v>2380</v>
      </c>
      <c r="E1709" s="3" t="s">
        <v>2380</v>
      </c>
      <c r="F1709" s="3" t="s">
        <v>2380</v>
      </c>
      <c r="G1709" s="3">
        <v>1</v>
      </c>
      <c r="H1709" s="3" t="s">
        <v>2380</v>
      </c>
      <c r="I1709" s="14">
        <v>180</v>
      </c>
      <c r="J1709" s="14" t="str">
        <f t="shared" si="132"/>
        <v>No</v>
      </c>
      <c r="K1709" s="14">
        <f t="shared" si="130"/>
        <v>1</v>
      </c>
      <c r="L1709" s="14" t="str">
        <f t="shared" si="133"/>
        <v>No</v>
      </c>
      <c r="M1709" s="14" t="str">
        <f t="shared" si="131"/>
        <v>No</v>
      </c>
      <c r="N1709" s="28">
        <v>37.729999999999997</v>
      </c>
      <c r="O1709" s="19" t="str" cm="1">
        <f t="array" ref="O1709">_xlfn.IFS(N1709&lt;18.5,"Underweight",N1709&lt;25,"Normalweight",N1709&lt;30,"Overweight",N1709&gt;=30,"Obesity")</f>
        <v>Obesity</v>
      </c>
      <c r="P1709" s="38" t="s">
        <v>664</v>
      </c>
      <c r="Q1709" s="28">
        <v>37.729999999999997</v>
      </c>
      <c r="R1709" s="38">
        <v>6.29</v>
      </c>
      <c r="S1709" s="38" t="s">
        <v>2380</v>
      </c>
      <c r="T1709" s="38" t="s">
        <v>2380</v>
      </c>
      <c r="U1709" s="38" t="s">
        <v>2380</v>
      </c>
      <c r="V1709" s="38">
        <v>1</v>
      </c>
      <c r="W1709" s="38" t="s">
        <v>2380</v>
      </c>
      <c r="X1709" s="38" t="s">
        <v>8391</v>
      </c>
      <c r="Y1709" s="19" t="str">
        <f t="shared" si="134"/>
        <v>Normal</v>
      </c>
    </row>
    <row r="1710" spans="1:25" x14ac:dyDescent="0.35">
      <c r="A1710" s="3" t="s">
        <v>663</v>
      </c>
      <c r="B1710" s="3">
        <v>25.35</v>
      </c>
      <c r="C1710" s="3">
        <v>4.9000000000000004</v>
      </c>
      <c r="D1710" s="3" t="s">
        <v>2380</v>
      </c>
      <c r="E1710" s="3" t="s">
        <v>2380</v>
      </c>
      <c r="F1710" s="3" t="s">
        <v>2380</v>
      </c>
      <c r="G1710" s="3" t="s">
        <v>2381</v>
      </c>
      <c r="H1710" s="3" t="s">
        <v>2380</v>
      </c>
      <c r="I1710" s="14">
        <v>180</v>
      </c>
      <c r="J1710" s="14" t="str">
        <f t="shared" si="132"/>
        <v>No</v>
      </c>
      <c r="K1710" s="14">
        <f t="shared" si="130"/>
        <v>0</v>
      </c>
      <c r="L1710" s="14" t="str">
        <f t="shared" si="133"/>
        <v>No</v>
      </c>
      <c r="M1710" s="14" t="str">
        <f t="shared" si="131"/>
        <v>No</v>
      </c>
      <c r="N1710" s="28">
        <v>25.35</v>
      </c>
      <c r="O1710" s="19" t="str" cm="1">
        <f t="array" ref="O1710">_xlfn.IFS(N1710&lt;18.5,"Underweight",N1710&lt;25,"Normalweight",N1710&lt;30,"Overweight",N1710&gt;=30,"Obesity")</f>
        <v>Overweight</v>
      </c>
      <c r="P1710" s="38" t="s">
        <v>663</v>
      </c>
      <c r="Q1710" s="28">
        <v>25.35</v>
      </c>
      <c r="R1710" s="38">
        <v>4.9000000000000004</v>
      </c>
      <c r="S1710" s="38" t="s">
        <v>2380</v>
      </c>
      <c r="T1710" s="38" t="s">
        <v>2380</v>
      </c>
      <c r="U1710" s="38" t="s">
        <v>2380</v>
      </c>
      <c r="V1710" s="38">
        <v>0</v>
      </c>
      <c r="W1710" s="38" t="s">
        <v>2380</v>
      </c>
      <c r="X1710" s="38" t="s">
        <v>8392</v>
      </c>
      <c r="Y1710" s="19" t="str">
        <f t="shared" si="134"/>
        <v>Normal</v>
      </c>
    </row>
    <row r="1711" spans="1:25" x14ac:dyDescent="0.35">
      <c r="A1711" s="3" t="s">
        <v>662</v>
      </c>
      <c r="B1711" s="3">
        <v>26.41</v>
      </c>
      <c r="C1711" s="3">
        <v>5.07</v>
      </c>
      <c r="D1711" s="3" t="s">
        <v>2382</v>
      </c>
      <c r="E1711" s="3" t="s">
        <v>2380</v>
      </c>
      <c r="F1711" s="3" t="s">
        <v>2380</v>
      </c>
      <c r="G1711" s="3">
        <v>1</v>
      </c>
      <c r="H1711" s="3" t="s">
        <v>2380</v>
      </c>
      <c r="I1711" s="14">
        <v>180</v>
      </c>
      <c r="J1711" s="14" t="str">
        <f t="shared" si="132"/>
        <v>No</v>
      </c>
      <c r="K1711" s="14">
        <f t="shared" si="130"/>
        <v>1</v>
      </c>
      <c r="L1711" s="14" t="str">
        <f t="shared" si="133"/>
        <v>No</v>
      </c>
      <c r="M1711" s="14" t="str">
        <f t="shared" si="131"/>
        <v>Yes</v>
      </c>
      <c r="N1711" s="28">
        <v>26.41</v>
      </c>
      <c r="O1711" s="19" t="str" cm="1">
        <f t="array" ref="O1711">_xlfn.IFS(N1711&lt;18.5,"Underweight",N1711&lt;25,"Normalweight",N1711&lt;30,"Overweight",N1711&gt;=30,"Obesity")</f>
        <v>Overweight</v>
      </c>
      <c r="P1711" s="38" t="s">
        <v>662</v>
      </c>
      <c r="Q1711" s="28">
        <v>26.41</v>
      </c>
      <c r="R1711" s="38">
        <v>5.07</v>
      </c>
      <c r="S1711" s="38" t="s">
        <v>2383</v>
      </c>
      <c r="T1711" s="38" t="s">
        <v>2380</v>
      </c>
      <c r="U1711" s="38" t="s">
        <v>2380</v>
      </c>
      <c r="V1711" s="38">
        <v>1</v>
      </c>
      <c r="W1711" s="38" t="s">
        <v>2380</v>
      </c>
      <c r="X1711" s="38" t="s">
        <v>8392</v>
      </c>
      <c r="Y1711" s="19" t="str">
        <f t="shared" si="134"/>
        <v>Normal</v>
      </c>
    </row>
    <row r="1712" spans="1:25" x14ac:dyDescent="0.35">
      <c r="A1712" s="3" t="s">
        <v>661</v>
      </c>
      <c r="B1712" s="3">
        <v>27.6</v>
      </c>
      <c r="C1712" s="3">
        <v>5.33</v>
      </c>
      <c r="D1712" s="3" t="s">
        <v>2380</v>
      </c>
      <c r="E1712" s="3" t="s">
        <v>2380</v>
      </c>
      <c r="F1712" s="3" t="s">
        <v>2380</v>
      </c>
      <c r="G1712" s="3">
        <v>1</v>
      </c>
      <c r="H1712" s="3" t="s">
        <v>2380</v>
      </c>
      <c r="I1712" s="14">
        <v>180</v>
      </c>
      <c r="J1712" s="14" t="str">
        <f t="shared" si="132"/>
        <v>No</v>
      </c>
      <c r="K1712" s="14">
        <f t="shared" si="130"/>
        <v>1</v>
      </c>
      <c r="L1712" s="14" t="str">
        <f t="shared" si="133"/>
        <v>No</v>
      </c>
      <c r="M1712" s="14" t="str">
        <f t="shared" si="131"/>
        <v>No</v>
      </c>
      <c r="N1712" s="28">
        <v>27.6</v>
      </c>
      <c r="O1712" s="19" t="str" cm="1">
        <f t="array" ref="O1712">_xlfn.IFS(N1712&lt;18.5,"Underweight",N1712&lt;25,"Normalweight",N1712&lt;30,"Overweight",N1712&gt;=30,"Obesity")</f>
        <v>Overweight</v>
      </c>
      <c r="P1712" s="38" t="s">
        <v>661</v>
      </c>
      <c r="Q1712" s="28">
        <v>27.6</v>
      </c>
      <c r="R1712" s="38">
        <v>5.33</v>
      </c>
      <c r="S1712" s="38" t="s">
        <v>2380</v>
      </c>
      <c r="T1712" s="38" t="s">
        <v>2380</v>
      </c>
      <c r="U1712" s="38" t="s">
        <v>2380</v>
      </c>
      <c r="V1712" s="38">
        <v>1</v>
      </c>
      <c r="W1712" s="38" t="s">
        <v>2380</v>
      </c>
      <c r="X1712" s="38" t="s">
        <v>8392</v>
      </c>
      <c r="Y1712" s="19" t="str">
        <f t="shared" si="134"/>
        <v>Normal</v>
      </c>
    </row>
    <row r="1713" spans="1:25" x14ac:dyDescent="0.35">
      <c r="A1713" s="3" t="s">
        <v>660</v>
      </c>
      <c r="B1713" s="3">
        <v>33.82</v>
      </c>
      <c r="C1713" s="3">
        <v>8.93</v>
      </c>
      <c r="D1713" s="3" t="s">
        <v>2382</v>
      </c>
      <c r="E1713" s="3" t="s">
        <v>2380</v>
      </c>
      <c r="F1713" s="3" t="s">
        <v>2380</v>
      </c>
      <c r="G1713" s="3">
        <v>1</v>
      </c>
      <c r="H1713" s="3" t="s">
        <v>2380</v>
      </c>
      <c r="I1713" s="14">
        <v>180</v>
      </c>
      <c r="J1713" s="14" t="str">
        <f t="shared" si="132"/>
        <v>No</v>
      </c>
      <c r="K1713" s="14">
        <f t="shared" si="130"/>
        <v>1</v>
      </c>
      <c r="L1713" s="14" t="str">
        <f t="shared" si="133"/>
        <v>No</v>
      </c>
      <c r="M1713" s="14" t="str">
        <f t="shared" si="131"/>
        <v>Yes</v>
      </c>
      <c r="N1713" s="28">
        <v>33.82</v>
      </c>
      <c r="O1713" s="19" t="str" cm="1">
        <f t="array" ref="O1713">_xlfn.IFS(N1713&lt;18.5,"Underweight",N1713&lt;25,"Normalweight",N1713&lt;30,"Overweight",N1713&gt;=30,"Obesity")</f>
        <v>Obesity</v>
      </c>
      <c r="P1713" s="38" t="s">
        <v>660</v>
      </c>
      <c r="Q1713" s="28">
        <v>33.82</v>
      </c>
      <c r="R1713" s="38">
        <v>8.93</v>
      </c>
      <c r="S1713" s="38" t="s">
        <v>2383</v>
      </c>
      <c r="T1713" s="38" t="s">
        <v>2380</v>
      </c>
      <c r="U1713" s="38" t="s">
        <v>2380</v>
      </c>
      <c r="V1713" s="38">
        <v>1</v>
      </c>
      <c r="W1713" s="38" t="s">
        <v>2380</v>
      </c>
      <c r="X1713" s="38" t="s">
        <v>8391</v>
      </c>
      <c r="Y1713" s="19" t="str">
        <f t="shared" si="134"/>
        <v>Diabetes</v>
      </c>
    </row>
    <row r="1714" spans="1:25" x14ac:dyDescent="0.35">
      <c r="A1714" s="3" t="s">
        <v>659</v>
      </c>
      <c r="B1714" s="3">
        <v>32.9</v>
      </c>
      <c r="C1714" s="3">
        <v>4.3499999999999996</v>
      </c>
      <c r="D1714" s="3" t="s">
        <v>2380</v>
      </c>
      <c r="E1714" s="3" t="s">
        <v>2380</v>
      </c>
      <c r="F1714" s="3" t="s">
        <v>2380</v>
      </c>
      <c r="G1714" s="3" t="s">
        <v>2381</v>
      </c>
      <c r="H1714" s="3" t="s">
        <v>2380</v>
      </c>
      <c r="I1714" s="14">
        <v>180</v>
      </c>
      <c r="J1714" s="14" t="str">
        <f t="shared" si="132"/>
        <v>No</v>
      </c>
      <c r="K1714" s="14">
        <f t="shared" si="130"/>
        <v>0</v>
      </c>
      <c r="L1714" s="14" t="str">
        <f t="shared" si="133"/>
        <v>No</v>
      </c>
      <c r="M1714" s="14" t="str">
        <f t="shared" si="131"/>
        <v>No</v>
      </c>
      <c r="N1714" s="28">
        <v>32.9</v>
      </c>
      <c r="O1714" s="19" t="str" cm="1">
        <f t="array" ref="O1714">_xlfn.IFS(N1714&lt;18.5,"Underweight",N1714&lt;25,"Normalweight",N1714&lt;30,"Overweight",N1714&gt;=30,"Obesity")</f>
        <v>Obesity</v>
      </c>
      <c r="P1714" s="38" t="s">
        <v>659</v>
      </c>
      <c r="Q1714" s="28">
        <v>32.9</v>
      </c>
      <c r="R1714" s="38">
        <v>4.3499999999999996</v>
      </c>
      <c r="S1714" s="38" t="s">
        <v>2380</v>
      </c>
      <c r="T1714" s="38" t="s">
        <v>2380</v>
      </c>
      <c r="U1714" s="38" t="s">
        <v>2380</v>
      </c>
      <c r="V1714" s="38">
        <v>0</v>
      </c>
      <c r="W1714" s="38" t="s">
        <v>2380</v>
      </c>
      <c r="X1714" s="38" t="s">
        <v>8391</v>
      </c>
      <c r="Y1714" s="19" t="str">
        <f t="shared" si="134"/>
        <v>Normal</v>
      </c>
    </row>
    <row r="1715" spans="1:25" x14ac:dyDescent="0.35">
      <c r="A1715" s="3" t="s">
        <v>658</v>
      </c>
      <c r="B1715" s="3">
        <v>30.875</v>
      </c>
      <c r="C1715" s="3">
        <v>9.5399999999999991</v>
      </c>
      <c r="D1715" s="3" t="s">
        <v>2382</v>
      </c>
      <c r="E1715" s="3" t="s">
        <v>2380</v>
      </c>
      <c r="F1715" s="3" t="s">
        <v>2380</v>
      </c>
      <c r="G1715" s="3">
        <v>1</v>
      </c>
      <c r="H1715" s="3" t="s">
        <v>2380</v>
      </c>
      <c r="I1715" s="14">
        <v>180</v>
      </c>
      <c r="J1715" s="14" t="str">
        <f t="shared" si="132"/>
        <v>No</v>
      </c>
      <c r="K1715" s="14">
        <f t="shared" si="130"/>
        <v>1</v>
      </c>
      <c r="L1715" s="14" t="str">
        <f t="shared" si="133"/>
        <v>No</v>
      </c>
      <c r="M1715" s="14" t="str">
        <f t="shared" si="131"/>
        <v>Yes</v>
      </c>
      <c r="N1715" s="28">
        <v>30.875</v>
      </c>
      <c r="O1715" s="19" t="str" cm="1">
        <f t="array" ref="O1715">_xlfn.IFS(N1715&lt;18.5,"Underweight",N1715&lt;25,"Normalweight",N1715&lt;30,"Overweight",N1715&gt;=30,"Obesity")</f>
        <v>Obesity</v>
      </c>
      <c r="P1715" s="38" t="s">
        <v>658</v>
      </c>
      <c r="Q1715" s="28">
        <v>30.875</v>
      </c>
      <c r="R1715" s="38">
        <v>9.5399999999999991</v>
      </c>
      <c r="S1715" s="38" t="s">
        <v>2383</v>
      </c>
      <c r="T1715" s="38" t="s">
        <v>2380</v>
      </c>
      <c r="U1715" s="38" t="s">
        <v>2380</v>
      </c>
      <c r="V1715" s="38">
        <v>1</v>
      </c>
      <c r="W1715" s="38" t="s">
        <v>2380</v>
      </c>
      <c r="X1715" s="38" t="s">
        <v>8391</v>
      </c>
      <c r="Y1715" s="19" t="str">
        <f t="shared" si="134"/>
        <v>Normal</v>
      </c>
    </row>
    <row r="1716" spans="1:25" x14ac:dyDescent="0.35">
      <c r="A1716" s="3" t="s">
        <v>657</v>
      </c>
      <c r="B1716" s="3">
        <v>32.64</v>
      </c>
      <c r="C1716" s="3">
        <v>5.91</v>
      </c>
      <c r="D1716" s="3" t="s">
        <v>2380</v>
      </c>
      <c r="E1716" s="3" t="s">
        <v>2380</v>
      </c>
      <c r="F1716" s="3" t="s">
        <v>2380</v>
      </c>
      <c r="G1716" s="3" t="s">
        <v>2381</v>
      </c>
      <c r="H1716" s="3" t="s">
        <v>2380</v>
      </c>
      <c r="I1716" s="14">
        <v>180</v>
      </c>
      <c r="J1716" s="14" t="str">
        <f t="shared" si="132"/>
        <v>No</v>
      </c>
      <c r="K1716" s="14">
        <f t="shared" si="130"/>
        <v>0</v>
      </c>
      <c r="L1716" s="14" t="str">
        <f t="shared" si="133"/>
        <v>No</v>
      </c>
      <c r="M1716" s="14" t="str">
        <f t="shared" si="131"/>
        <v>No</v>
      </c>
      <c r="N1716" s="28">
        <v>32.64</v>
      </c>
      <c r="O1716" s="19" t="str" cm="1">
        <f t="array" ref="O1716">_xlfn.IFS(N1716&lt;18.5,"Underweight",N1716&lt;25,"Normalweight",N1716&lt;30,"Overweight",N1716&gt;=30,"Obesity")</f>
        <v>Obesity</v>
      </c>
      <c r="P1716" s="38" t="s">
        <v>657</v>
      </c>
      <c r="Q1716" s="28">
        <v>32.64</v>
      </c>
      <c r="R1716" s="38">
        <v>5.91</v>
      </c>
      <c r="S1716" s="38" t="s">
        <v>2380</v>
      </c>
      <c r="T1716" s="38" t="s">
        <v>2380</v>
      </c>
      <c r="U1716" s="38" t="s">
        <v>2380</v>
      </c>
      <c r="V1716" s="38">
        <v>0</v>
      </c>
      <c r="W1716" s="38" t="s">
        <v>2380</v>
      </c>
      <c r="X1716" s="38" t="s">
        <v>8391</v>
      </c>
      <c r="Y1716" s="19" t="str">
        <f t="shared" si="134"/>
        <v>Prediabetes</v>
      </c>
    </row>
    <row r="1717" spans="1:25" x14ac:dyDescent="0.35">
      <c r="A1717" s="3" t="s">
        <v>656</v>
      </c>
      <c r="B1717" s="3">
        <v>22.135000000000002</v>
      </c>
      <c r="C1717" s="3">
        <v>5.0999999999999996</v>
      </c>
      <c r="D1717" s="3" t="s">
        <v>2380</v>
      </c>
      <c r="E1717" s="3" t="s">
        <v>2380</v>
      </c>
      <c r="F1717" s="3" t="s">
        <v>2380</v>
      </c>
      <c r="G1717" s="3" t="s">
        <v>2381</v>
      </c>
      <c r="H1717" s="3" t="s">
        <v>2380</v>
      </c>
      <c r="I1717" s="14">
        <v>180</v>
      </c>
      <c r="J1717" s="14" t="str">
        <f t="shared" si="132"/>
        <v>No</v>
      </c>
      <c r="K1717" s="14">
        <f t="shared" si="130"/>
        <v>0</v>
      </c>
      <c r="L1717" s="14" t="str">
        <f t="shared" si="133"/>
        <v>No</v>
      </c>
      <c r="M1717" s="14" t="str">
        <f t="shared" si="131"/>
        <v>No</v>
      </c>
      <c r="N1717" s="28">
        <v>22.135000000000002</v>
      </c>
      <c r="O1717" s="19" t="str" cm="1">
        <f t="array" ref="O1717">_xlfn.IFS(N1717&lt;18.5,"Underweight",N1717&lt;25,"Normalweight",N1717&lt;30,"Overweight",N1717&gt;=30,"Obesity")</f>
        <v>Normalweight</v>
      </c>
      <c r="P1717" s="38" t="s">
        <v>656</v>
      </c>
      <c r="Q1717" s="28">
        <v>22.135000000000002</v>
      </c>
      <c r="R1717" s="38">
        <v>5.0999999999999996</v>
      </c>
      <c r="S1717" s="38" t="s">
        <v>2380</v>
      </c>
      <c r="T1717" s="38" t="s">
        <v>2380</v>
      </c>
      <c r="U1717" s="38" t="s">
        <v>2380</v>
      </c>
      <c r="V1717" s="38">
        <v>0</v>
      </c>
      <c r="W1717" s="38" t="s">
        <v>2380</v>
      </c>
      <c r="X1717" s="38" t="s">
        <v>8393</v>
      </c>
      <c r="Y1717" s="19" t="str">
        <f t="shared" si="134"/>
        <v>Normal</v>
      </c>
    </row>
    <row r="1718" spans="1:25" x14ac:dyDescent="0.35">
      <c r="A1718" s="3" t="s">
        <v>655</v>
      </c>
      <c r="B1718" s="3">
        <v>16.53</v>
      </c>
      <c r="C1718" s="3">
        <v>5.08</v>
      </c>
      <c r="D1718" s="3" t="s">
        <v>2380</v>
      </c>
      <c r="E1718" s="3" t="s">
        <v>2380</v>
      </c>
      <c r="F1718" s="3" t="s">
        <v>2380</v>
      </c>
      <c r="G1718" s="3">
        <v>2</v>
      </c>
      <c r="H1718" s="3" t="s">
        <v>2380</v>
      </c>
      <c r="I1718" s="14">
        <v>180</v>
      </c>
      <c r="J1718" s="14" t="str">
        <f t="shared" si="132"/>
        <v>No</v>
      </c>
      <c r="K1718" s="14">
        <f t="shared" si="130"/>
        <v>2</v>
      </c>
      <c r="L1718" s="14" t="str">
        <f t="shared" si="133"/>
        <v>No</v>
      </c>
      <c r="M1718" s="14" t="str">
        <f t="shared" si="131"/>
        <v>No</v>
      </c>
      <c r="N1718" s="28">
        <v>16.53</v>
      </c>
      <c r="O1718" s="19" t="str" cm="1">
        <f t="array" ref="O1718">_xlfn.IFS(N1718&lt;18.5,"Underweight",N1718&lt;25,"Normalweight",N1718&lt;30,"Overweight",N1718&gt;=30,"Obesity")</f>
        <v>Underweight</v>
      </c>
      <c r="P1718" s="38" t="s">
        <v>655</v>
      </c>
      <c r="Q1718" s="28">
        <v>16.53</v>
      </c>
      <c r="R1718" s="38">
        <v>5.08</v>
      </c>
      <c r="S1718" s="38" t="s">
        <v>2380</v>
      </c>
      <c r="T1718" s="38" t="s">
        <v>2380</v>
      </c>
      <c r="U1718" s="38" t="s">
        <v>2380</v>
      </c>
      <c r="V1718" s="38">
        <v>2</v>
      </c>
      <c r="W1718" s="38" t="s">
        <v>2380</v>
      </c>
      <c r="X1718" s="38" t="s">
        <v>8394</v>
      </c>
      <c r="Y1718" s="19" t="str">
        <f t="shared" si="134"/>
        <v>Normal</v>
      </c>
    </row>
    <row r="1719" spans="1:25" x14ac:dyDescent="0.35">
      <c r="A1719" s="3" t="s">
        <v>654</v>
      </c>
      <c r="B1719" s="3">
        <v>32.774999999999999</v>
      </c>
      <c r="C1719" s="3">
        <v>4.75</v>
      </c>
      <c r="D1719" s="3" t="s">
        <v>2380</v>
      </c>
      <c r="E1719" s="3" t="s">
        <v>2380</v>
      </c>
      <c r="F1719" s="3" t="s">
        <v>2380</v>
      </c>
      <c r="G1719" s="3" t="s">
        <v>2381</v>
      </c>
      <c r="H1719" s="3" t="s">
        <v>2380</v>
      </c>
      <c r="I1719" s="14">
        <v>180</v>
      </c>
      <c r="J1719" s="14" t="str">
        <f t="shared" si="132"/>
        <v>No</v>
      </c>
      <c r="K1719" s="14">
        <f t="shared" si="130"/>
        <v>0</v>
      </c>
      <c r="L1719" s="14" t="str">
        <f t="shared" si="133"/>
        <v>No</v>
      </c>
      <c r="M1719" s="14" t="str">
        <f t="shared" si="131"/>
        <v>No</v>
      </c>
      <c r="N1719" s="28">
        <v>32.774999999999999</v>
      </c>
      <c r="O1719" s="19" t="str" cm="1">
        <f t="array" ref="O1719">_xlfn.IFS(N1719&lt;18.5,"Underweight",N1719&lt;25,"Normalweight",N1719&lt;30,"Overweight",N1719&gt;=30,"Obesity")</f>
        <v>Obesity</v>
      </c>
      <c r="P1719" s="38" t="s">
        <v>654</v>
      </c>
      <c r="Q1719" s="28">
        <v>32.774999999999999</v>
      </c>
      <c r="R1719" s="38">
        <v>4.75</v>
      </c>
      <c r="S1719" s="38" t="s">
        <v>2380</v>
      </c>
      <c r="T1719" s="38" t="s">
        <v>2380</v>
      </c>
      <c r="U1719" s="38" t="s">
        <v>2380</v>
      </c>
      <c r="V1719" s="38">
        <v>0</v>
      </c>
      <c r="W1719" s="38" t="s">
        <v>2380</v>
      </c>
      <c r="X1719" s="38" t="s">
        <v>8391</v>
      </c>
      <c r="Y1719" s="19" t="str">
        <f t="shared" si="134"/>
        <v>Normal</v>
      </c>
    </row>
    <row r="1720" spans="1:25" x14ac:dyDescent="0.35">
      <c r="A1720" s="3" t="s">
        <v>653</v>
      </c>
      <c r="B1720" s="3">
        <v>30.9</v>
      </c>
      <c r="C1720" s="3">
        <v>6.05</v>
      </c>
      <c r="D1720" s="3" t="s">
        <v>2380</v>
      </c>
      <c r="E1720" s="3" t="s">
        <v>2380</v>
      </c>
      <c r="F1720" s="3" t="s">
        <v>2380</v>
      </c>
      <c r="G1720" s="3">
        <v>1</v>
      </c>
      <c r="H1720" s="3" t="s">
        <v>2380</v>
      </c>
      <c r="I1720" s="14">
        <v>180</v>
      </c>
      <c r="J1720" s="14" t="str">
        <f t="shared" si="132"/>
        <v>No</v>
      </c>
      <c r="K1720" s="14">
        <f t="shared" si="130"/>
        <v>1</v>
      </c>
      <c r="L1720" s="14" t="str">
        <f t="shared" si="133"/>
        <v>No</v>
      </c>
      <c r="M1720" s="14" t="str">
        <f t="shared" si="131"/>
        <v>No</v>
      </c>
      <c r="N1720" s="28">
        <v>30.9</v>
      </c>
      <c r="O1720" s="19" t="str" cm="1">
        <f t="array" ref="O1720">_xlfn.IFS(N1720&lt;18.5,"Underweight",N1720&lt;25,"Normalweight",N1720&lt;30,"Overweight",N1720&gt;=30,"Obesity")</f>
        <v>Obesity</v>
      </c>
      <c r="P1720" s="38" t="s">
        <v>653</v>
      </c>
      <c r="Q1720" s="28">
        <v>30.9</v>
      </c>
      <c r="R1720" s="38">
        <v>6.05</v>
      </c>
      <c r="S1720" s="38" t="s">
        <v>2380</v>
      </c>
      <c r="T1720" s="38" t="s">
        <v>2380</v>
      </c>
      <c r="U1720" s="38" t="s">
        <v>2380</v>
      </c>
      <c r="V1720" s="38">
        <v>1</v>
      </c>
      <c r="W1720" s="38" t="s">
        <v>2380</v>
      </c>
      <c r="X1720" s="38" t="s">
        <v>8391</v>
      </c>
      <c r="Y1720" s="19" t="str">
        <f t="shared" si="134"/>
        <v>Normal</v>
      </c>
    </row>
    <row r="1721" spans="1:25" x14ac:dyDescent="0.35">
      <c r="A1721" s="3" t="s">
        <v>652</v>
      </c>
      <c r="B1721" s="3">
        <v>15.58</v>
      </c>
      <c r="C1721" s="3">
        <v>11.56</v>
      </c>
      <c r="D1721" s="3" t="s">
        <v>2380</v>
      </c>
      <c r="E1721" s="3" t="s">
        <v>2380</v>
      </c>
      <c r="F1721" s="3" t="s">
        <v>2380</v>
      </c>
      <c r="G1721" s="3" t="s">
        <v>2381</v>
      </c>
      <c r="H1721" s="3" t="s">
        <v>2380</v>
      </c>
      <c r="I1721" s="14">
        <v>180</v>
      </c>
      <c r="J1721" s="14" t="str">
        <f t="shared" si="132"/>
        <v>No</v>
      </c>
      <c r="K1721" s="14">
        <f t="shared" si="130"/>
        <v>0</v>
      </c>
      <c r="L1721" s="14" t="str">
        <f t="shared" si="133"/>
        <v>No</v>
      </c>
      <c r="M1721" s="14" t="str">
        <f t="shared" si="131"/>
        <v>No</v>
      </c>
      <c r="N1721" s="28">
        <v>15.58</v>
      </c>
      <c r="O1721" s="19" t="str" cm="1">
        <f t="array" ref="O1721">_xlfn.IFS(N1721&lt;18.5,"Underweight",N1721&lt;25,"Normalweight",N1721&lt;30,"Overweight",N1721&gt;=30,"Obesity")</f>
        <v>Underweight</v>
      </c>
      <c r="P1721" s="38" t="s">
        <v>652</v>
      </c>
      <c r="Q1721" s="28">
        <v>15.58</v>
      </c>
      <c r="R1721" s="38">
        <v>11.56</v>
      </c>
      <c r="S1721" s="38" t="s">
        <v>2380</v>
      </c>
      <c r="T1721" s="38" t="s">
        <v>2380</v>
      </c>
      <c r="U1721" s="38" t="s">
        <v>2380</v>
      </c>
      <c r="V1721" s="38">
        <v>0</v>
      </c>
      <c r="W1721" s="38" t="s">
        <v>2380</v>
      </c>
      <c r="X1721" s="38" t="s">
        <v>8394</v>
      </c>
      <c r="Y1721" s="19" t="str">
        <f t="shared" si="134"/>
        <v>Normal</v>
      </c>
    </row>
    <row r="1722" spans="1:25" x14ac:dyDescent="0.35">
      <c r="A1722" s="3" t="s">
        <v>651</v>
      </c>
      <c r="B1722" s="3">
        <v>26.315000000000001</v>
      </c>
      <c r="C1722" s="3">
        <v>5.76</v>
      </c>
      <c r="D1722" s="3" t="s">
        <v>2380</v>
      </c>
      <c r="E1722" s="3" t="s">
        <v>2380</v>
      </c>
      <c r="F1722" s="3" t="s">
        <v>2380</v>
      </c>
      <c r="G1722" s="3" t="s">
        <v>2381</v>
      </c>
      <c r="H1722" s="3" t="s">
        <v>2380</v>
      </c>
      <c r="I1722" s="14">
        <v>180</v>
      </c>
      <c r="J1722" s="14" t="str">
        <f t="shared" si="132"/>
        <v>No</v>
      </c>
      <c r="K1722" s="14">
        <f t="shared" si="130"/>
        <v>0</v>
      </c>
      <c r="L1722" s="14" t="str">
        <f t="shared" si="133"/>
        <v>No</v>
      </c>
      <c r="M1722" s="14" t="str">
        <f t="shared" si="131"/>
        <v>No</v>
      </c>
      <c r="N1722" s="28">
        <v>26.315000000000001</v>
      </c>
      <c r="O1722" s="19" t="str" cm="1">
        <f t="array" ref="O1722">_xlfn.IFS(N1722&lt;18.5,"Underweight",N1722&lt;25,"Normalweight",N1722&lt;30,"Overweight",N1722&gt;=30,"Obesity")</f>
        <v>Overweight</v>
      </c>
      <c r="P1722" s="38" t="s">
        <v>651</v>
      </c>
      <c r="Q1722" s="28">
        <v>26.315000000000001</v>
      </c>
      <c r="R1722" s="38">
        <v>5.76</v>
      </c>
      <c r="S1722" s="38" t="s">
        <v>2380</v>
      </c>
      <c r="T1722" s="38" t="s">
        <v>2380</v>
      </c>
      <c r="U1722" s="38" t="s">
        <v>2380</v>
      </c>
      <c r="V1722" s="38">
        <v>0</v>
      </c>
      <c r="W1722" s="38" t="s">
        <v>2380</v>
      </c>
      <c r="X1722" s="38" t="s">
        <v>8392</v>
      </c>
      <c r="Y1722" s="19" t="str">
        <f t="shared" si="134"/>
        <v>Normal</v>
      </c>
    </row>
    <row r="1723" spans="1:25" x14ac:dyDescent="0.35">
      <c r="A1723" s="3" t="s">
        <v>650</v>
      </c>
      <c r="B1723" s="3">
        <v>35.61</v>
      </c>
      <c r="C1723" s="3">
        <v>5.65</v>
      </c>
      <c r="D1723" s="3" t="s">
        <v>2380</v>
      </c>
      <c r="E1723" s="3" t="s">
        <v>2382</v>
      </c>
      <c r="F1723" s="3" t="s">
        <v>2380</v>
      </c>
      <c r="G1723" s="3">
        <v>1</v>
      </c>
      <c r="H1723" s="3" t="s">
        <v>2380</v>
      </c>
      <c r="I1723" s="14">
        <v>180</v>
      </c>
      <c r="J1723" s="14" t="str">
        <f t="shared" si="132"/>
        <v>No</v>
      </c>
      <c r="K1723" s="14">
        <f t="shared" si="130"/>
        <v>1</v>
      </c>
      <c r="L1723" s="14" t="str">
        <f t="shared" si="133"/>
        <v>No</v>
      </c>
      <c r="M1723" s="14" t="str">
        <f t="shared" si="131"/>
        <v>No</v>
      </c>
      <c r="N1723" s="28">
        <v>35.61</v>
      </c>
      <c r="O1723" s="19" t="str" cm="1">
        <f t="array" ref="O1723">_xlfn.IFS(N1723&lt;18.5,"Underweight",N1723&lt;25,"Normalweight",N1723&lt;30,"Overweight",N1723&gt;=30,"Obesity")</f>
        <v>Obesity</v>
      </c>
      <c r="P1723" s="38" t="s">
        <v>650</v>
      </c>
      <c r="Q1723" s="28">
        <v>35.61</v>
      </c>
      <c r="R1723" s="38">
        <v>5.65</v>
      </c>
      <c r="S1723" s="38" t="s">
        <v>2380</v>
      </c>
      <c r="T1723" s="38" t="s">
        <v>2382</v>
      </c>
      <c r="U1723" s="38" t="s">
        <v>2380</v>
      </c>
      <c r="V1723" s="38">
        <v>1</v>
      </c>
      <c r="W1723" s="38" t="s">
        <v>2380</v>
      </c>
      <c r="X1723" s="38" t="s">
        <v>8391</v>
      </c>
      <c r="Y1723" s="19" t="str">
        <f t="shared" si="134"/>
        <v>Normal</v>
      </c>
    </row>
    <row r="1724" spans="1:25" x14ac:dyDescent="0.35">
      <c r="A1724" s="3" t="s">
        <v>649</v>
      </c>
      <c r="B1724" s="3">
        <v>37.56</v>
      </c>
      <c r="C1724" s="3">
        <v>5.88</v>
      </c>
      <c r="D1724" s="3" t="s">
        <v>2380</v>
      </c>
      <c r="E1724" s="3" t="s">
        <v>2382</v>
      </c>
      <c r="F1724" s="3" t="s">
        <v>2380</v>
      </c>
      <c r="G1724" s="3">
        <v>1</v>
      </c>
      <c r="H1724" s="3" t="s">
        <v>2380</v>
      </c>
      <c r="I1724" s="14">
        <v>180</v>
      </c>
      <c r="J1724" s="14" t="str">
        <f t="shared" si="132"/>
        <v>No</v>
      </c>
      <c r="K1724" s="14">
        <f t="shared" si="130"/>
        <v>1</v>
      </c>
      <c r="L1724" s="14" t="str">
        <f t="shared" si="133"/>
        <v>No</v>
      </c>
      <c r="M1724" s="14" t="str">
        <f t="shared" si="131"/>
        <v>No</v>
      </c>
      <c r="N1724" s="28">
        <v>37.56</v>
      </c>
      <c r="O1724" s="19" t="str" cm="1">
        <f t="array" ref="O1724">_xlfn.IFS(N1724&lt;18.5,"Underweight",N1724&lt;25,"Normalweight",N1724&lt;30,"Overweight",N1724&gt;=30,"Obesity")</f>
        <v>Obesity</v>
      </c>
      <c r="P1724" s="38" t="s">
        <v>649</v>
      </c>
      <c r="Q1724" s="28">
        <v>37.56</v>
      </c>
      <c r="R1724" s="38">
        <v>5.88</v>
      </c>
      <c r="S1724" s="38" t="s">
        <v>2380</v>
      </c>
      <c r="T1724" s="38" t="s">
        <v>2382</v>
      </c>
      <c r="U1724" s="38" t="s">
        <v>2380</v>
      </c>
      <c r="V1724" s="38">
        <v>1</v>
      </c>
      <c r="W1724" s="38" t="s">
        <v>2380</v>
      </c>
      <c r="X1724" s="38" t="s">
        <v>8391</v>
      </c>
      <c r="Y1724" s="19" t="str">
        <f t="shared" si="134"/>
        <v>Normal</v>
      </c>
    </row>
    <row r="1725" spans="1:25" x14ac:dyDescent="0.35">
      <c r="A1725" s="3" t="s">
        <v>648</v>
      </c>
      <c r="B1725" s="3">
        <v>15.49</v>
      </c>
      <c r="C1725" s="3">
        <v>9.6</v>
      </c>
      <c r="D1725" s="3" t="s">
        <v>2380</v>
      </c>
      <c r="E1725" s="3" t="s">
        <v>2380</v>
      </c>
      <c r="F1725" s="3" t="s">
        <v>2380</v>
      </c>
      <c r="G1725" s="3" t="s">
        <v>2381</v>
      </c>
      <c r="H1725" s="3" t="s">
        <v>2380</v>
      </c>
      <c r="I1725" s="14">
        <v>180</v>
      </c>
      <c r="J1725" s="14" t="str">
        <f t="shared" si="132"/>
        <v>No</v>
      </c>
      <c r="K1725" s="14">
        <f t="shared" si="130"/>
        <v>0</v>
      </c>
      <c r="L1725" s="14" t="str">
        <f t="shared" si="133"/>
        <v>No</v>
      </c>
      <c r="M1725" s="14" t="str">
        <f t="shared" si="131"/>
        <v>No</v>
      </c>
      <c r="N1725" s="28">
        <v>15.49</v>
      </c>
      <c r="O1725" s="19" t="str" cm="1">
        <f t="array" ref="O1725">_xlfn.IFS(N1725&lt;18.5,"Underweight",N1725&lt;25,"Normalweight",N1725&lt;30,"Overweight",N1725&gt;=30,"Obesity")</f>
        <v>Underweight</v>
      </c>
      <c r="P1725" s="38" t="s">
        <v>648</v>
      </c>
      <c r="Q1725" s="28">
        <v>15.49</v>
      </c>
      <c r="R1725" s="38">
        <v>9.6</v>
      </c>
      <c r="S1725" s="38" t="s">
        <v>2380</v>
      </c>
      <c r="T1725" s="38" t="s">
        <v>2380</v>
      </c>
      <c r="U1725" s="38" t="s">
        <v>2380</v>
      </c>
      <c r="V1725" s="38">
        <v>0</v>
      </c>
      <c r="W1725" s="38" t="s">
        <v>2380</v>
      </c>
      <c r="X1725" s="38" t="s">
        <v>8394</v>
      </c>
      <c r="Y1725" s="19" t="str">
        <f t="shared" si="134"/>
        <v>Diabetes</v>
      </c>
    </row>
    <row r="1726" spans="1:25" x14ac:dyDescent="0.35">
      <c r="A1726" s="3" t="s">
        <v>647</v>
      </c>
      <c r="B1726" s="3">
        <v>23.48</v>
      </c>
      <c r="C1726" s="3">
        <v>6.24</v>
      </c>
      <c r="D1726" s="3" t="s">
        <v>2380</v>
      </c>
      <c r="E1726" s="3" t="s">
        <v>2380</v>
      </c>
      <c r="F1726" s="3" t="s">
        <v>2380</v>
      </c>
      <c r="G1726" s="3">
        <v>1</v>
      </c>
      <c r="H1726" s="3" t="s">
        <v>2380</v>
      </c>
      <c r="I1726" s="14">
        <v>180</v>
      </c>
      <c r="J1726" s="14" t="str">
        <f t="shared" si="132"/>
        <v>No</v>
      </c>
      <c r="K1726" s="14">
        <f t="shared" si="130"/>
        <v>1</v>
      </c>
      <c r="L1726" s="14" t="str">
        <f t="shared" si="133"/>
        <v>No</v>
      </c>
      <c r="M1726" s="14" t="str">
        <f t="shared" si="131"/>
        <v>No</v>
      </c>
      <c r="N1726" s="28">
        <v>23.48</v>
      </c>
      <c r="O1726" s="19" t="str" cm="1">
        <f t="array" ref="O1726">_xlfn.IFS(N1726&lt;18.5,"Underweight",N1726&lt;25,"Normalweight",N1726&lt;30,"Overweight",N1726&gt;=30,"Obesity")</f>
        <v>Normalweight</v>
      </c>
      <c r="P1726" s="38" t="s">
        <v>647</v>
      </c>
      <c r="Q1726" s="28">
        <v>23.48</v>
      </c>
      <c r="R1726" s="38">
        <v>6.24</v>
      </c>
      <c r="S1726" s="38" t="s">
        <v>2380</v>
      </c>
      <c r="T1726" s="38" t="s">
        <v>2380</v>
      </c>
      <c r="U1726" s="38" t="s">
        <v>2380</v>
      </c>
      <c r="V1726" s="38">
        <v>1</v>
      </c>
      <c r="W1726" s="38" t="s">
        <v>2380</v>
      </c>
      <c r="X1726" s="38" t="s">
        <v>8393</v>
      </c>
      <c r="Y1726" s="19" t="str">
        <f t="shared" si="134"/>
        <v>Prediabetes</v>
      </c>
    </row>
    <row r="1727" spans="1:25" x14ac:dyDescent="0.35">
      <c r="A1727" s="3" t="s">
        <v>646</v>
      </c>
      <c r="B1727" s="3">
        <v>30.02</v>
      </c>
      <c r="C1727" s="3">
        <v>7.63</v>
      </c>
      <c r="D1727" s="3" t="s">
        <v>2382</v>
      </c>
      <c r="E1727" s="3" t="s">
        <v>2380</v>
      </c>
      <c r="F1727" s="3" t="s">
        <v>2380</v>
      </c>
      <c r="G1727" s="3">
        <v>1</v>
      </c>
      <c r="H1727" s="3" t="s">
        <v>2380</v>
      </c>
      <c r="I1727" s="14">
        <v>180</v>
      </c>
      <c r="J1727" s="14" t="str">
        <f t="shared" si="132"/>
        <v>No</v>
      </c>
      <c r="K1727" s="14">
        <f t="shared" si="130"/>
        <v>1</v>
      </c>
      <c r="L1727" s="14" t="str">
        <f t="shared" si="133"/>
        <v>No</v>
      </c>
      <c r="M1727" s="14" t="str">
        <f t="shared" si="131"/>
        <v>Yes</v>
      </c>
      <c r="N1727" s="28">
        <v>30.02</v>
      </c>
      <c r="O1727" s="19" t="str" cm="1">
        <f t="array" ref="O1727">_xlfn.IFS(N1727&lt;18.5,"Underweight",N1727&lt;25,"Normalweight",N1727&lt;30,"Overweight",N1727&gt;=30,"Obesity")</f>
        <v>Obesity</v>
      </c>
      <c r="P1727" s="38" t="s">
        <v>646</v>
      </c>
      <c r="Q1727" s="28">
        <v>30.02</v>
      </c>
      <c r="R1727" s="38">
        <v>7.63</v>
      </c>
      <c r="S1727" s="38" t="s">
        <v>2383</v>
      </c>
      <c r="T1727" s="38" t="s">
        <v>2380</v>
      </c>
      <c r="U1727" s="38" t="s">
        <v>2380</v>
      </c>
      <c r="V1727" s="38">
        <v>1</v>
      </c>
      <c r="W1727" s="38" t="s">
        <v>2380</v>
      </c>
      <c r="X1727" s="38" t="s">
        <v>8391</v>
      </c>
      <c r="Y1727" s="19" t="str">
        <f t="shared" si="134"/>
        <v>Normal</v>
      </c>
    </row>
    <row r="1728" spans="1:25" x14ac:dyDescent="0.35">
      <c r="A1728" s="3" t="s">
        <v>645</v>
      </c>
      <c r="B1728" s="3">
        <v>26.885000000000002</v>
      </c>
      <c r="C1728" s="3">
        <v>8.66</v>
      </c>
      <c r="D1728" s="3" t="s">
        <v>2382</v>
      </c>
      <c r="E1728" s="3" t="s">
        <v>2380</v>
      </c>
      <c r="F1728" s="3" t="s">
        <v>2380</v>
      </c>
      <c r="G1728" s="3">
        <v>1</v>
      </c>
      <c r="H1728" s="3" t="s">
        <v>2380</v>
      </c>
      <c r="I1728" s="14">
        <v>180</v>
      </c>
      <c r="J1728" s="14" t="str">
        <f t="shared" si="132"/>
        <v>No</v>
      </c>
      <c r="K1728" s="14">
        <f t="shared" si="130"/>
        <v>1</v>
      </c>
      <c r="L1728" s="14" t="str">
        <f t="shared" si="133"/>
        <v>No</v>
      </c>
      <c r="M1728" s="14" t="str">
        <f t="shared" si="131"/>
        <v>Yes</v>
      </c>
      <c r="N1728" s="28">
        <v>26.885000000000002</v>
      </c>
      <c r="O1728" s="19" t="str" cm="1">
        <f t="array" ref="O1728">_xlfn.IFS(N1728&lt;18.5,"Underweight",N1728&lt;25,"Normalweight",N1728&lt;30,"Overweight",N1728&gt;=30,"Obesity")</f>
        <v>Overweight</v>
      </c>
      <c r="P1728" s="38" t="s">
        <v>645</v>
      </c>
      <c r="Q1728" s="28">
        <v>26.885000000000002</v>
      </c>
      <c r="R1728" s="38">
        <v>8.66</v>
      </c>
      <c r="S1728" s="38" t="s">
        <v>2383</v>
      </c>
      <c r="T1728" s="38" t="s">
        <v>2380</v>
      </c>
      <c r="U1728" s="38" t="s">
        <v>2380</v>
      </c>
      <c r="V1728" s="38">
        <v>1</v>
      </c>
      <c r="W1728" s="38" t="s">
        <v>2380</v>
      </c>
      <c r="X1728" s="38" t="s">
        <v>8392</v>
      </c>
      <c r="Y1728" s="19" t="str">
        <f t="shared" si="134"/>
        <v>Normal</v>
      </c>
    </row>
    <row r="1729" spans="1:25" x14ac:dyDescent="0.35">
      <c r="A1729" s="3" t="s">
        <v>644</v>
      </c>
      <c r="B1729" s="3">
        <v>25.84</v>
      </c>
      <c r="C1729" s="3">
        <v>8.5500000000000007</v>
      </c>
      <c r="D1729" s="3" t="s">
        <v>2382</v>
      </c>
      <c r="E1729" s="3" t="s">
        <v>2380</v>
      </c>
      <c r="F1729" s="3" t="s">
        <v>2380</v>
      </c>
      <c r="G1729" s="3">
        <v>1</v>
      </c>
      <c r="H1729" s="3" t="s">
        <v>2380</v>
      </c>
      <c r="I1729" s="14">
        <v>180</v>
      </c>
      <c r="J1729" s="14" t="str">
        <f t="shared" si="132"/>
        <v>No</v>
      </c>
      <c r="K1729" s="14">
        <f t="shared" si="130"/>
        <v>1</v>
      </c>
      <c r="L1729" s="14" t="str">
        <f t="shared" si="133"/>
        <v>No</v>
      </c>
      <c r="M1729" s="14" t="str">
        <f t="shared" si="131"/>
        <v>Yes</v>
      </c>
      <c r="N1729" s="28">
        <v>25.84</v>
      </c>
      <c r="O1729" s="19" t="str" cm="1">
        <f t="array" ref="O1729">_xlfn.IFS(N1729&lt;18.5,"Underweight",N1729&lt;25,"Normalweight",N1729&lt;30,"Overweight",N1729&gt;=30,"Obesity")</f>
        <v>Overweight</v>
      </c>
      <c r="P1729" s="38" t="s">
        <v>644</v>
      </c>
      <c r="Q1729" s="28">
        <v>25.84</v>
      </c>
      <c r="R1729" s="38">
        <v>8.5500000000000007</v>
      </c>
      <c r="S1729" s="38" t="s">
        <v>2383</v>
      </c>
      <c r="T1729" s="38" t="s">
        <v>2380</v>
      </c>
      <c r="U1729" s="38" t="s">
        <v>2380</v>
      </c>
      <c r="V1729" s="38">
        <v>1</v>
      </c>
      <c r="W1729" s="38" t="s">
        <v>2380</v>
      </c>
      <c r="X1729" s="38" t="s">
        <v>8392</v>
      </c>
      <c r="Y1729" s="19" t="str">
        <f t="shared" si="134"/>
        <v>Diabetes</v>
      </c>
    </row>
    <row r="1730" spans="1:25" x14ac:dyDescent="0.35">
      <c r="A1730" s="3" t="s">
        <v>643</v>
      </c>
      <c r="B1730" s="3">
        <v>27.454999999999998</v>
      </c>
      <c r="C1730" s="3">
        <v>4.54</v>
      </c>
      <c r="D1730" s="3" t="s">
        <v>2380</v>
      </c>
      <c r="E1730" s="3" t="s">
        <v>2380</v>
      </c>
      <c r="F1730" s="3" t="s">
        <v>2380</v>
      </c>
      <c r="G1730" s="3" t="s">
        <v>2381</v>
      </c>
      <c r="H1730" s="3" t="s">
        <v>2380</v>
      </c>
      <c r="I1730" s="14">
        <v>180</v>
      </c>
      <c r="J1730" s="14" t="str">
        <f t="shared" si="132"/>
        <v>No</v>
      </c>
      <c r="K1730" s="14">
        <f t="shared" si="130"/>
        <v>0</v>
      </c>
      <c r="L1730" s="14" t="str">
        <f t="shared" si="133"/>
        <v>No</v>
      </c>
      <c r="M1730" s="14" t="str">
        <f t="shared" si="131"/>
        <v>No</v>
      </c>
      <c r="N1730" s="28">
        <v>27.454999999999998</v>
      </c>
      <c r="O1730" s="19" t="str" cm="1">
        <f t="array" ref="O1730">_xlfn.IFS(N1730&lt;18.5,"Underweight",N1730&lt;25,"Normalweight",N1730&lt;30,"Overweight",N1730&gt;=30,"Obesity")</f>
        <v>Overweight</v>
      </c>
      <c r="P1730" s="38" t="s">
        <v>643</v>
      </c>
      <c r="Q1730" s="28">
        <v>27.454999999999998</v>
      </c>
      <c r="R1730" s="38">
        <v>4.54</v>
      </c>
      <c r="S1730" s="38" t="s">
        <v>2380</v>
      </c>
      <c r="T1730" s="38" t="s">
        <v>2380</v>
      </c>
      <c r="U1730" s="38" t="s">
        <v>2380</v>
      </c>
      <c r="V1730" s="38">
        <v>0</v>
      </c>
      <c r="W1730" s="38" t="s">
        <v>2380</v>
      </c>
      <c r="X1730" s="38" t="s">
        <v>8392</v>
      </c>
      <c r="Y1730" s="19" t="str">
        <f t="shared" si="134"/>
        <v>Prediabetes</v>
      </c>
    </row>
    <row r="1731" spans="1:25" x14ac:dyDescent="0.35">
      <c r="A1731" s="3" t="s">
        <v>642</v>
      </c>
      <c r="B1731" s="3">
        <v>24.605</v>
      </c>
      <c r="C1731" s="3">
        <v>5.7</v>
      </c>
      <c r="D1731" s="3" t="s">
        <v>2380</v>
      </c>
      <c r="E1731" s="3" t="s">
        <v>2380</v>
      </c>
      <c r="F1731" s="3" t="s">
        <v>2380</v>
      </c>
      <c r="G1731" s="3" t="s">
        <v>2381</v>
      </c>
      <c r="H1731" s="3" t="s">
        <v>2380</v>
      </c>
      <c r="I1731" s="14">
        <v>180</v>
      </c>
      <c r="J1731" s="14" t="str">
        <f t="shared" si="132"/>
        <v>No</v>
      </c>
      <c r="K1731" s="14">
        <f t="shared" ref="K1731:K1794" si="135">IF(G1731="No major surgery",0,G1731)</f>
        <v>0</v>
      </c>
      <c r="L1731" s="14" t="str">
        <f t="shared" si="133"/>
        <v>No</v>
      </c>
      <c r="M1731" s="14" t="str">
        <f t="shared" ref="M1731:M1794" si="136">PROPER(D1731)</f>
        <v>No</v>
      </c>
      <c r="N1731" s="28">
        <v>24.605</v>
      </c>
      <c r="O1731" s="19" t="str" cm="1">
        <f t="array" ref="O1731">_xlfn.IFS(N1731&lt;18.5,"Underweight",N1731&lt;25,"Normalweight",N1731&lt;30,"Overweight",N1731&gt;=30,"Obesity")</f>
        <v>Normalweight</v>
      </c>
      <c r="P1731" s="38" t="s">
        <v>642</v>
      </c>
      <c r="Q1731" s="28">
        <v>24.605</v>
      </c>
      <c r="R1731" s="38">
        <v>5.7</v>
      </c>
      <c r="S1731" s="38" t="s">
        <v>2380</v>
      </c>
      <c r="T1731" s="38" t="s">
        <v>2380</v>
      </c>
      <c r="U1731" s="38" t="s">
        <v>2380</v>
      </c>
      <c r="V1731" s="38">
        <v>0</v>
      </c>
      <c r="W1731" s="38" t="s">
        <v>2380</v>
      </c>
      <c r="X1731" s="38" t="s">
        <v>8393</v>
      </c>
      <c r="Y1731" s="19" t="str">
        <f t="shared" si="134"/>
        <v>Normal</v>
      </c>
    </row>
    <row r="1732" spans="1:25" x14ac:dyDescent="0.35">
      <c r="A1732" s="3" t="s">
        <v>641</v>
      </c>
      <c r="B1732" s="3">
        <v>30.8</v>
      </c>
      <c r="C1732" s="3">
        <v>5.07</v>
      </c>
      <c r="D1732" s="3" t="s">
        <v>2380</v>
      </c>
      <c r="E1732" s="3" t="s">
        <v>2380</v>
      </c>
      <c r="F1732" s="3" t="s">
        <v>2380</v>
      </c>
      <c r="G1732" s="3" t="s">
        <v>2381</v>
      </c>
      <c r="H1732" s="3" t="s">
        <v>2380</v>
      </c>
      <c r="I1732" s="14">
        <v>180</v>
      </c>
      <c r="J1732" s="14" t="str">
        <f t="shared" ref="J1732:J1795" si="137">IF(H1732="?",INDEX($H$3:$H$2337,MODE($I$3:$I$2337)),H1732)</f>
        <v>No</v>
      </c>
      <c r="K1732" s="14">
        <f t="shared" si="135"/>
        <v>0</v>
      </c>
      <c r="L1732" s="14" t="str">
        <f t="shared" ref="L1732:L1795" si="138">PROPER(J1732)</f>
        <v>No</v>
      </c>
      <c r="M1732" s="14" t="str">
        <f t="shared" si="136"/>
        <v>No</v>
      </c>
      <c r="N1732" s="28">
        <v>30.8</v>
      </c>
      <c r="O1732" s="19" t="str" cm="1">
        <f t="array" ref="O1732">_xlfn.IFS(N1732&lt;18.5,"Underweight",N1732&lt;25,"Normalweight",N1732&lt;30,"Overweight",N1732&gt;=30,"Obesity")</f>
        <v>Obesity</v>
      </c>
      <c r="P1732" s="38" t="s">
        <v>641</v>
      </c>
      <c r="Q1732" s="28">
        <v>30.8</v>
      </c>
      <c r="R1732" s="38">
        <v>5.07</v>
      </c>
      <c r="S1732" s="38" t="s">
        <v>2380</v>
      </c>
      <c r="T1732" s="38" t="s">
        <v>2380</v>
      </c>
      <c r="U1732" s="38" t="s">
        <v>2380</v>
      </c>
      <c r="V1732" s="38">
        <v>0</v>
      </c>
      <c r="W1732" s="38" t="s">
        <v>2380</v>
      </c>
      <c r="X1732" s="38" t="s">
        <v>8391</v>
      </c>
      <c r="Y1732" s="19" t="str">
        <f t="shared" ref="Y1732:Y1795" si="139">IF(R1761&lt;=5.7,"Normal",IF(R1732&lt;=6.5,"Prediabetes","Diabetes"))</f>
        <v>Prediabetes</v>
      </c>
    </row>
    <row r="1733" spans="1:25" x14ac:dyDescent="0.35">
      <c r="A1733" s="3" t="s">
        <v>640</v>
      </c>
      <c r="B1733" s="3">
        <v>34.799999999999997</v>
      </c>
      <c r="C1733" s="3">
        <v>4.38</v>
      </c>
      <c r="D1733" s="3" t="s">
        <v>2380</v>
      </c>
      <c r="E1733" s="3" t="s">
        <v>2380</v>
      </c>
      <c r="F1733" s="3" t="s">
        <v>2380</v>
      </c>
      <c r="G1733" s="3">
        <v>1</v>
      </c>
      <c r="H1733" s="3" t="s">
        <v>2380</v>
      </c>
      <c r="I1733" s="14">
        <v>180</v>
      </c>
      <c r="J1733" s="14" t="str">
        <f t="shared" si="137"/>
        <v>No</v>
      </c>
      <c r="K1733" s="14">
        <f t="shared" si="135"/>
        <v>1</v>
      </c>
      <c r="L1733" s="14" t="str">
        <f t="shared" si="138"/>
        <v>No</v>
      </c>
      <c r="M1733" s="14" t="str">
        <f t="shared" si="136"/>
        <v>No</v>
      </c>
      <c r="N1733" s="28">
        <v>34.799999999999997</v>
      </c>
      <c r="O1733" s="19" t="str" cm="1">
        <f t="array" ref="O1733">_xlfn.IFS(N1733&lt;18.5,"Underweight",N1733&lt;25,"Normalweight",N1733&lt;30,"Overweight",N1733&gt;=30,"Obesity")</f>
        <v>Obesity</v>
      </c>
      <c r="P1733" s="38" t="s">
        <v>640</v>
      </c>
      <c r="Q1733" s="28">
        <v>34.799999999999997</v>
      </c>
      <c r="R1733" s="38">
        <v>4.38</v>
      </c>
      <c r="S1733" s="38" t="s">
        <v>2380</v>
      </c>
      <c r="T1733" s="38" t="s">
        <v>2380</v>
      </c>
      <c r="U1733" s="38" t="s">
        <v>2380</v>
      </c>
      <c r="V1733" s="38">
        <v>1</v>
      </c>
      <c r="W1733" s="38" t="s">
        <v>2380</v>
      </c>
      <c r="X1733" s="38" t="s">
        <v>8391</v>
      </c>
      <c r="Y1733" s="19" t="str">
        <f t="shared" si="139"/>
        <v>Normal</v>
      </c>
    </row>
    <row r="1734" spans="1:25" x14ac:dyDescent="0.35">
      <c r="A1734" s="3" t="s">
        <v>639</v>
      </c>
      <c r="B1734" s="3">
        <v>34.21</v>
      </c>
      <c r="C1734" s="3">
        <v>4.54</v>
      </c>
      <c r="D1734" s="3" t="s">
        <v>2380</v>
      </c>
      <c r="E1734" s="3" t="s">
        <v>2380</v>
      </c>
      <c r="F1734" s="3" t="s">
        <v>2380</v>
      </c>
      <c r="G1734" s="3">
        <v>1</v>
      </c>
      <c r="H1734" s="3" t="s">
        <v>2380</v>
      </c>
      <c r="I1734" s="14">
        <v>180</v>
      </c>
      <c r="J1734" s="14" t="str">
        <f t="shared" si="137"/>
        <v>No</v>
      </c>
      <c r="K1734" s="14">
        <f t="shared" si="135"/>
        <v>1</v>
      </c>
      <c r="L1734" s="14" t="str">
        <f t="shared" si="138"/>
        <v>No</v>
      </c>
      <c r="M1734" s="14" t="str">
        <f t="shared" si="136"/>
        <v>No</v>
      </c>
      <c r="N1734" s="28">
        <v>34.21</v>
      </c>
      <c r="O1734" s="19" t="str" cm="1">
        <f t="array" ref="O1734">_xlfn.IFS(N1734&lt;18.5,"Underweight",N1734&lt;25,"Normalweight",N1734&lt;30,"Overweight",N1734&gt;=30,"Obesity")</f>
        <v>Obesity</v>
      </c>
      <c r="P1734" s="38" t="s">
        <v>639</v>
      </c>
      <c r="Q1734" s="28">
        <v>34.21</v>
      </c>
      <c r="R1734" s="38">
        <v>4.54</v>
      </c>
      <c r="S1734" s="38" t="s">
        <v>2380</v>
      </c>
      <c r="T1734" s="38" t="s">
        <v>2380</v>
      </c>
      <c r="U1734" s="38" t="s">
        <v>2380</v>
      </c>
      <c r="V1734" s="38">
        <v>1</v>
      </c>
      <c r="W1734" s="38" t="s">
        <v>2380</v>
      </c>
      <c r="X1734" s="38" t="s">
        <v>8391</v>
      </c>
      <c r="Y1734" s="19" t="str">
        <f t="shared" si="139"/>
        <v>Normal</v>
      </c>
    </row>
    <row r="1735" spans="1:25" x14ac:dyDescent="0.35">
      <c r="A1735" s="3" t="s">
        <v>638</v>
      </c>
      <c r="B1735" s="3">
        <v>31</v>
      </c>
      <c r="C1735" s="3">
        <v>5.38</v>
      </c>
      <c r="D1735" s="3" t="s">
        <v>2380</v>
      </c>
      <c r="E1735" s="3" t="s">
        <v>2380</v>
      </c>
      <c r="F1735" s="3" t="s">
        <v>2380</v>
      </c>
      <c r="G1735" s="3">
        <v>1</v>
      </c>
      <c r="H1735" s="3" t="s">
        <v>2380</v>
      </c>
      <c r="I1735" s="14">
        <v>180</v>
      </c>
      <c r="J1735" s="14" t="str">
        <f t="shared" si="137"/>
        <v>No</v>
      </c>
      <c r="K1735" s="14">
        <f t="shared" si="135"/>
        <v>1</v>
      </c>
      <c r="L1735" s="14" t="str">
        <f t="shared" si="138"/>
        <v>No</v>
      </c>
      <c r="M1735" s="14" t="str">
        <f t="shared" si="136"/>
        <v>No</v>
      </c>
      <c r="N1735" s="28">
        <v>31</v>
      </c>
      <c r="O1735" s="19" t="str" cm="1">
        <f t="array" ref="O1735">_xlfn.IFS(N1735&lt;18.5,"Underweight",N1735&lt;25,"Normalweight",N1735&lt;30,"Overweight",N1735&gt;=30,"Obesity")</f>
        <v>Obesity</v>
      </c>
      <c r="P1735" s="38" t="s">
        <v>638</v>
      </c>
      <c r="Q1735" s="28">
        <v>31</v>
      </c>
      <c r="R1735" s="38">
        <v>5.38</v>
      </c>
      <c r="S1735" s="38" t="s">
        <v>2380</v>
      </c>
      <c r="T1735" s="38" t="s">
        <v>2380</v>
      </c>
      <c r="U1735" s="38" t="s">
        <v>2380</v>
      </c>
      <c r="V1735" s="38">
        <v>1</v>
      </c>
      <c r="W1735" s="38" t="s">
        <v>2380</v>
      </c>
      <c r="X1735" s="38" t="s">
        <v>8391</v>
      </c>
      <c r="Y1735" s="19" t="str">
        <f t="shared" si="139"/>
        <v>Normal</v>
      </c>
    </row>
    <row r="1736" spans="1:25" x14ac:dyDescent="0.35">
      <c r="A1736" s="3" t="s">
        <v>637</v>
      </c>
      <c r="B1736" s="3">
        <v>26.125</v>
      </c>
      <c r="C1736" s="3">
        <v>5.55</v>
      </c>
      <c r="D1736" s="3" t="s">
        <v>2380</v>
      </c>
      <c r="E1736" s="3" t="s">
        <v>2380</v>
      </c>
      <c r="F1736" s="3" t="s">
        <v>2380</v>
      </c>
      <c r="G1736" s="3">
        <v>1</v>
      </c>
      <c r="H1736" s="3" t="s">
        <v>2380</v>
      </c>
      <c r="I1736" s="14">
        <v>180</v>
      </c>
      <c r="J1736" s="14" t="str">
        <f t="shared" si="137"/>
        <v>No</v>
      </c>
      <c r="K1736" s="14">
        <f t="shared" si="135"/>
        <v>1</v>
      </c>
      <c r="L1736" s="14" t="str">
        <f t="shared" si="138"/>
        <v>No</v>
      </c>
      <c r="M1736" s="14" t="str">
        <f t="shared" si="136"/>
        <v>No</v>
      </c>
      <c r="N1736" s="28">
        <v>26.125</v>
      </c>
      <c r="O1736" s="19" t="str" cm="1">
        <f t="array" ref="O1736">_xlfn.IFS(N1736&lt;18.5,"Underweight",N1736&lt;25,"Normalweight",N1736&lt;30,"Overweight",N1736&gt;=30,"Obesity")</f>
        <v>Overweight</v>
      </c>
      <c r="P1736" s="38" t="s">
        <v>637</v>
      </c>
      <c r="Q1736" s="28">
        <v>26.125</v>
      </c>
      <c r="R1736" s="38">
        <v>5.55</v>
      </c>
      <c r="S1736" s="38" t="s">
        <v>2380</v>
      </c>
      <c r="T1736" s="38" t="s">
        <v>2380</v>
      </c>
      <c r="U1736" s="38" t="s">
        <v>2380</v>
      </c>
      <c r="V1736" s="38">
        <v>1</v>
      </c>
      <c r="W1736" s="38" t="s">
        <v>2380</v>
      </c>
      <c r="X1736" s="38" t="s">
        <v>8392</v>
      </c>
      <c r="Y1736" s="19" t="str">
        <f t="shared" si="139"/>
        <v>Normal</v>
      </c>
    </row>
    <row r="1737" spans="1:25" x14ac:dyDescent="0.35">
      <c r="A1737" s="3" t="s">
        <v>636</v>
      </c>
      <c r="B1737" s="3">
        <v>30.13</v>
      </c>
      <c r="C1737" s="3">
        <v>4.03</v>
      </c>
      <c r="D1737" s="3" t="s">
        <v>2382</v>
      </c>
      <c r="E1737" s="3" t="s">
        <v>2380</v>
      </c>
      <c r="F1737" s="3" t="s">
        <v>2380</v>
      </c>
      <c r="G1737" s="3">
        <v>1</v>
      </c>
      <c r="H1737" s="3" t="s">
        <v>2380</v>
      </c>
      <c r="I1737" s="14">
        <v>180</v>
      </c>
      <c r="J1737" s="14" t="str">
        <f t="shared" si="137"/>
        <v>No</v>
      </c>
      <c r="K1737" s="14">
        <f t="shared" si="135"/>
        <v>1</v>
      </c>
      <c r="L1737" s="14" t="str">
        <f t="shared" si="138"/>
        <v>No</v>
      </c>
      <c r="M1737" s="14" t="str">
        <f t="shared" si="136"/>
        <v>Yes</v>
      </c>
      <c r="N1737" s="28">
        <v>30.13</v>
      </c>
      <c r="O1737" s="19" t="str" cm="1">
        <f t="array" ref="O1737">_xlfn.IFS(N1737&lt;18.5,"Underweight",N1737&lt;25,"Normalweight",N1737&lt;30,"Overweight",N1737&gt;=30,"Obesity")</f>
        <v>Obesity</v>
      </c>
      <c r="P1737" s="38" t="s">
        <v>636</v>
      </c>
      <c r="Q1737" s="28">
        <v>30.13</v>
      </c>
      <c r="R1737" s="38">
        <v>4.03</v>
      </c>
      <c r="S1737" s="38" t="s">
        <v>2383</v>
      </c>
      <c r="T1737" s="38" t="s">
        <v>2380</v>
      </c>
      <c r="U1737" s="38" t="s">
        <v>2380</v>
      </c>
      <c r="V1737" s="38">
        <v>1</v>
      </c>
      <c r="W1737" s="38" t="s">
        <v>2380</v>
      </c>
      <c r="X1737" s="38" t="s">
        <v>8391</v>
      </c>
      <c r="Y1737" s="19" t="str">
        <f t="shared" si="139"/>
        <v>Prediabetes</v>
      </c>
    </row>
    <row r="1738" spans="1:25" x14ac:dyDescent="0.35">
      <c r="A1738" s="3" t="s">
        <v>635</v>
      </c>
      <c r="B1738" s="3">
        <v>34.19</v>
      </c>
      <c r="C1738" s="3">
        <v>4.1900000000000004</v>
      </c>
      <c r="D1738" s="3" t="s">
        <v>2380</v>
      </c>
      <c r="E1738" s="3" t="s">
        <v>2380</v>
      </c>
      <c r="F1738" s="3" t="s">
        <v>2380</v>
      </c>
      <c r="G1738" s="3" t="s">
        <v>2381</v>
      </c>
      <c r="H1738" s="3" t="s">
        <v>2380</v>
      </c>
      <c r="I1738" s="14">
        <v>180</v>
      </c>
      <c r="J1738" s="14" t="str">
        <f t="shared" si="137"/>
        <v>No</v>
      </c>
      <c r="K1738" s="14">
        <f t="shared" si="135"/>
        <v>0</v>
      </c>
      <c r="L1738" s="14" t="str">
        <f t="shared" si="138"/>
        <v>No</v>
      </c>
      <c r="M1738" s="14" t="str">
        <f t="shared" si="136"/>
        <v>No</v>
      </c>
      <c r="N1738" s="28">
        <v>34.19</v>
      </c>
      <c r="O1738" s="19" t="str" cm="1">
        <f t="array" ref="O1738">_xlfn.IFS(N1738&lt;18.5,"Underweight",N1738&lt;25,"Normalweight",N1738&lt;30,"Overweight",N1738&gt;=30,"Obesity")</f>
        <v>Obesity</v>
      </c>
      <c r="P1738" s="38" t="s">
        <v>635</v>
      </c>
      <c r="Q1738" s="28">
        <v>34.19</v>
      </c>
      <c r="R1738" s="38">
        <v>4.1900000000000004</v>
      </c>
      <c r="S1738" s="38" t="s">
        <v>2380</v>
      </c>
      <c r="T1738" s="38" t="s">
        <v>2380</v>
      </c>
      <c r="U1738" s="38" t="s">
        <v>2380</v>
      </c>
      <c r="V1738" s="38">
        <v>0</v>
      </c>
      <c r="W1738" s="38" t="s">
        <v>2380</v>
      </c>
      <c r="X1738" s="38" t="s">
        <v>8391</v>
      </c>
      <c r="Y1738" s="19" t="str">
        <f t="shared" si="139"/>
        <v>Normal</v>
      </c>
    </row>
    <row r="1739" spans="1:25" x14ac:dyDescent="0.35">
      <c r="A1739" s="3" t="s">
        <v>634</v>
      </c>
      <c r="B1739" s="3">
        <v>22.515000000000001</v>
      </c>
      <c r="C1739" s="3">
        <v>4.37</v>
      </c>
      <c r="D1739" s="3" t="s">
        <v>2380</v>
      </c>
      <c r="E1739" s="3" t="s">
        <v>2380</v>
      </c>
      <c r="F1739" s="3" t="s">
        <v>2383</v>
      </c>
      <c r="G1739" s="3">
        <v>1</v>
      </c>
      <c r="H1739" s="3" t="s">
        <v>2380</v>
      </c>
      <c r="I1739" s="14">
        <v>180</v>
      </c>
      <c r="J1739" s="14" t="str">
        <f t="shared" si="137"/>
        <v>No</v>
      </c>
      <c r="K1739" s="14">
        <f t="shared" si="135"/>
        <v>1</v>
      </c>
      <c r="L1739" s="14" t="str">
        <f t="shared" si="138"/>
        <v>No</v>
      </c>
      <c r="M1739" s="14" t="str">
        <f t="shared" si="136"/>
        <v>No</v>
      </c>
      <c r="N1739" s="28">
        <v>22.515000000000001</v>
      </c>
      <c r="O1739" s="19" t="str" cm="1">
        <f t="array" ref="O1739">_xlfn.IFS(N1739&lt;18.5,"Underweight",N1739&lt;25,"Normalweight",N1739&lt;30,"Overweight",N1739&gt;=30,"Obesity")</f>
        <v>Normalweight</v>
      </c>
      <c r="P1739" s="38" t="s">
        <v>634</v>
      </c>
      <c r="Q1739" s="28">
        <v>22.515000000000001</v>
      </c>
      <c r="R1739" s="38">
        <v>4.37</v>
      </c>
      <c r="S1739" s="38" t="s">
        <v>2380</v>
      </c>
      <c r="T1739" s="38" t="s">
        <v>2380</v>
      </c>
      <c r="U1739" s="38" t="s">
        <v>2383</v>
      </c>
      <c r="V1739" s="38">
        <v>1</v>
      </c>
      <c r="W1739" s="38" t="s">
        <v>2380</v>
      </c>
      <c r="X1739" s="38" t="s">
        <v>8393</v>
      </c>
      <c r="Y1739" s="19" t="str">
        <f t="shared" si="139"/>
        <v>Prediabetes</v>
      </c>
    </row>
    <row r="1740" spans="1:25" x14ac:dyDescent="0.35">
      <c r="A1740" s="3" t="s">
        <v>633</v>
      </c>
      <c r="B1740" s="3">
        <v>18.239999999999998</v>
      </c>
      <c r="C1740" s="3">
        <v>5.31</v>
      </c>
      <c r="D1740" s="3" t="s">
        <v>2382</v>
      </c>
      <c r="E1740" s="3" t="s">
        <v>2380</v>
      </c>
      <c r="F1740" s="3" t="s">
        <v>2383</v>
      </c>
      <c r="G1740" s="3">
        <v>1</v>
      </c>
      <c r="H1740" s="3" t="s">
        <v>2380</v>
      </c>
      <c r="I1740" s="14">
        <v>180</v>
      </c>
      <c r="J1740" s="14" t="str">
        <f t="shared" si="137"/>
        <v>No</v>
      </c>
      <c r="K1740" s="14">
        <f t="shared" si="135"/>
        <v>1</v>
      </c>
      <c r="L1740" s="14" t="str">
        <f t="shared" si="138"/>
        <v>No</v>
      </c>
      <c r="M1740" s="14" t="str">
        <f t="shared" si="136"/>
        <v>Yes</v>
      </c>
      <c r="N1740" s="28">
        <v>18.239999999999998</v>
      </c>
      <c r="O1740" s="19" t="str" cm="1">
        <f t="array" ref="O1740">_xlfn.IFS(N1740&lt;18.5,"Underweight",N1740&lt;25,"Normalweight",N1740&lt;30,"Overweight",N1740&gt;=30,"Obesity")</f>
        <v>Underweight</v>
      </c>
      <c r="P1740" s="38" t="s">
        <v>633</v>
      </c>
      <c r="Q1740" s="28">
        <v>18.239999999999998</v>
      </c>
      <c r="R1740" s="38">
        <v>5.31</v>
      </c>
      <c r="S1740" s="38" t="s">
        <v>2383</v>
      </c>
      <c r="T1740" s="38" t="s">
        <v>2380</v>
      </c>
      <c r="U1740" s="38" t="s">
        <v>2383</v>
      </c>
      <c r="V1740" s="38">
        <v>1</v>
      </c>
      <c r="W1740" s="38" t="s">
        <v>2380</v>
      </c>
      <c r="X1740" s="38" t="s">
        <v>8394</v>
      </c>
      <c r="Y1740" s="19" t="str">
        <f t="shared" si="139"/>
        <v>Normal</v>
      </c>
    </row>
    <row r="1741" spans="1:25" x14ac:dyDescent="0.35">
      <c r="A1741" s="3" t="s">
        <v>631</v>
      </c>
      <c r="B1741" s="3">
        <v>37.28</v>
      </c>
      <c r="C1741" s="3">
        <v>4.66</v>
      </c>
      <c r="D1741" s="3" t="s">
        <v>2380</v>
      </c>
      <c r="E1741" s="3" t="s">
        <v>2382</v>
      </c>
      <c r="F1741" s="3" t="s">
        <v>2380</v>
      </c>
      <c r="G1741" s="3">
        <v>1</v>
      </c>
      <c r="H1741" s="3" t="s">
        <v>2380</v>
      </c>
      <c r="I1741" s="14">
        <v>180</v>
      </c>
      <c r="J1741" s="14" t="str">
        <f t="shared" si="137"/>
        <v>No</v>
      </c>
      <c r="K1741" s="14">
        <f t="shared" si="135"/>
        <v>1</v>
      </c>
      <c r="L1741" s="14" t="str">
        <f t="shared" si="138"/>
        <v>No</v>
      </c>
      <c r="M1741" s="14" t="str">
        <f t="shared" si="136"/>
        <v>No</v>
      </c>
      <c r="N1741" s="28">
        <v>37.28</v>
      </c>
      <c r="O1741" s="19" t="str" cm="1">
        <f t="array" ref="O1741">_xlfn.IFS(N1741&lt;18.5,"Underweight",N1741&lt;25,"Normalweight",N1741&lt;30,"Overweight",N1741&gt;=30,"Obesity")</f>
        <v>Obesity</v>
      </c>
      <c r="P1741" s="38" t="s">
        <v>631</v>
      </c>
      <c r="Q1741" s="28">
        <v>37.28</v>
      </c>
      <c r="R1741" s="38">
        <v>4.66</v>
      </c>
      <c r="S1741" s="38" t="s">
        <v>2380</v>
      </c>
      <c r="T1741" s="38" t="s">
        <v>2382</v>
      </c>
      <c r="U1741" s="38" t="s">
        <v>2380</v>
      </c>
      <c r="V1741" s="38">
        <v>1</v>
      </c>
      <c r="W1741" s="38" t="s">
        <v>2380</v>
      </c>
      <c r="X1741" s="38" t="s">
        <v>8391</v>
      </c>
      <c r="Y1741" s="19" t="str">
        <f t="shared" si="139"/>
        <v>Prediabetes</v>
      </c>
    </row>
    <row r="1742" spans="1:25" x14ac:dyDescent="0.35">
      <c r="A1742" s="3" t="s">
        <v>630</v>
      </c>
      <c r="B1742" s="3">
        <v>18.2</v>
      </c>
      <c r="C1742" s="3">
        <v>6.19</v>
      </c>
      <c r="D1742" s="3" t="s">
        <v>2380</v>
      </c>
      <c r="E1742" s="3" t="s">
        <v>2380</v>
      </c>
      <c r="F1742" s="3" t="s">
        <v>2383</v>
      </c>
      <c r="G1742" s="3">
        <v>1</v>
      </c>
      <c r="H1742" s="3" t="s">
        <v>2380</v>
      </c>
      <c r="I1742" s="14">
        <v>180</v>
      </c>
      <c r="J1742" s="14" t="str">
        <f t="shared" si="137"/>
        <v>No</v>
      </c>
      <c r="K1742" s="14">
        <f t="shared" si="135"/>
        <v>1</v>
      </c>
      <c r="L1742" s="14" t="str">
        <f t="shared" si="138"/>
        <v>No</v>
      </c>
      <c r="M1742" s="14" t="str">
        <f t="shared" si="136"/>
        <v>No</v>
      </c>
      <c r="N1742" s="28">
        <v>18.2</v>
      </c>
      <c r="O1742" s="19" t="str" cm="1">
        <f t="array" ref="O1742">_xlfn.IFS(N1742&lt;18.5,"Underweight",N1742&lt;25,"Normalweight",N1742&lt;30,"Overweight",N1742&gt;=30,"Obesity")</f>
        <v>Underweight</v>
      </c>
      <c r="P1742" s="38" t="s">
        <v>630</v>
      </c>
      <c r="Q1742" s="28">
        <v>18.2</v>
      </c>
      <c r="R1742" s="38">
        <v>6.19</v>
      </c>
      <c r="S1742" s="38" t="s">
        <v>2380</v>
      </c>
      <c r="T1742" s="38" t="s">
        <v>2380</v>
      </c>
      <c r="U1742" s="38" t="s">
        <v>2383</v>
      </c>
      <c r="V1742" s="38">
        <v>1</v>
      </c>
      <c r="W1742" s="38" t="s">
        <v>2380</v>
      </c>
      <c r="X1742" s="38" t="s">
        <v>8394</v>
      </c>
      <c r="Y1742" s="19" t="str">
        <f t="shared" si="139"/>
        <v>Normal</v>
      </c>
    </row>
    <row r="1743" spans="1:25" x14ac:dyDescent="0.35">
      <c r="A1743" s="3" t="s">
        <v>629</v>
      </c>
      <c r="B1743" s="3">
        <v>20.53</v>
      </c>
      <c r="C1743" s="3">
        <v>4.8600000000000003</v>
      </c>
      <c r="D1743" s="3" t="s">
        <v>2380</v>
      </c>
      <c r="E1743" s="3" t="s">
        <v>2380</v>
      </c>
      <c r="F1743" s="3" t="s">
        <v>2380</v>
      </c>
      <c r="G1743" s="3">
        <v>1</v>
      </c>
      <c r="H1743" s="3" t="s">
        <v>2380</v>
      </c>
      <c r="I1743" s="14">
        <v>180</v>
      </c>
      <c r="J1743" s="14" t="str">
        <f t="shared" si="137"/>
        <v>No</v>
      </c>
      <c r="K1743" s="14">
        <f t="shared" si="135"/>
        <v>1</v>
      </c>
      <c r="L1743" s="14" t="str">
        <f t="shared" si="138"/>
        <v>No</v>
      </c>
      <c r="M1743" s="14" t="str">
        <f t="shared" si="136"/>
        <v>No</v>
      </c>
      <c r="N1743" s="28">
        <v>20.53</v>
      </c>
      <c r="O1743" s="19" t="str" cm="1">
        <f t="array" ref="O1743">_xlfn.IFS(N1743&lt;18.5,"Underweight",N1743&lt;25,"Normalweight",N1743&lt;30,"Overweight",N1743&gt;=30,"Obesity")</f>
        <v>Normalweight</v>
      </c>
      <c r="P1743" s="38" t="s">
        <v>629</v>
      </c>
      <c r="Q1743" s="28">
        <v>20.53</v>
      </c>
      <c r="R1743" s="38">
        <v>4.8600000000000003</v>
      </c>
      <c r="S1743" s="38" t="s">
        <v>2380</v>
      </c>
      <c r="T1743" s="38" t="s">
        <v>2380</v>
      </c>
      <c r="U1743" s="38" t="s">
        <v>2380</v>
      </c>
      <c r="V1743" s="38">
        <v>1</v>
      </c>
      <c r="W1743" s="38" t="s">
        <v>2380</v>
      </c>
      <c r="X1743" s="38" t="s">
        <v>8393</v>
      </c>
      <c r="Y1743" s="19" t="str">
        <f t="shared" si="139"/>
        <v>Prediabetes</v>
      </c>
    </row>
    <row r="1744" spans="1:25" x14ac:dyDescent="0.35">
      <c r="A1744" s="3" t="s">
        <v>628</v>
      </c>
      <c r="B1744" s="3">
        <v>23.79</v>
      </c>
      <c r="C1744" s="3">
        <v>4.74</v>
      </c>
      <c r="D1744" s="3" t="s">
        <v>2380</v>
      </c>
      <c r="E1744" s="3" t="s">
        <v>2380</v>
      </c>
      <c r="F1744" s="3" t="s">
        <v>2380</v>
      </c>
      <c r="G1744" s="3" t="s">
        <v>2381</v>
      </c>
      <c r="H1744" s="3" t="s">
        <v>2380</v>
      </c>
      <c r="I1744" s="14">
        <v>180</v>
      </c>
      <c r="J1744" s="14" t="str">
        <f t="shared" si="137"/>
        <v>No</v>
      </c>
      <c r="K1744" s="14">
        <f t="shared" si="135"/>
        <v>0</v>
      </c>
      <c r="L1744" s="14" t="str">
        <f t="shared" si="138"/>
        <v>No</v>
      </c>
      <c r="M1744" s="14" t="str">
        <f t="shared" si="136"/>
        <v>No</v>
      </c>
      <c r="N1744" s="28">
        <v>23.79</v>
      </c>
      <c r="O1744" s="19" t="str" cm="1">
        <f t="array" ref="O1744">_xlfn.IFS(N1744&lt;18.5,"Underweight",N1744&lt;25,"Normalweight",N1744&lt;30,"Overweight",N1744&gt;=30,"Obesity")</f>
        <v>Normalweight</v>
      </c>
      <c r="P1744" s="38" t="s">
        <v>628</v>
      </c>
      <c r="Q1744" s="28">
        <v>23.79</v>
      </c>
      <c r="R1744" s="38">
        <v>4.74</v>
      </c>
      <c r="S1744" s="38" t="s">
        <v>2380</v>
      </c>
      <c r="T1744" s="38" t="s">
        <v>2380</v>
      </c>
      <c r="U1744" s="38" t="s">
        <v>2380</v>
      </c>
      <c r="V1744" s="38">
        <v>0</v>
      </c>
      <c r="W1744" s="38" t="s">
        <v>2380</v>
      </c>
      <c r="X1744" s="38" t="s">
        <v>8393</v>
      </c>
      <c r="Y1744" s="19" t="str">
        <f t="shared" si="139"/>
        <v>Normal</v>
      </c>
    </row>
    <row r="1745" spans="1:25" x14ac:dyDescent="0.35">
      <c r="A1745" s="3" t="s">
        <v>627</v>
      </c>
      <c r="B1745" s="3">
        <v>29.8</v>
      </c>
      <c r="C1745" s="3">
        <v>6.03</v>
      </c>
      <c r="D1745" s="3" t="s">
        <v>2380</v>
      </c>
      <c r="E1745" s="3" t="s">
        <v>2380</v>
      </c>
      <c r="F1745" s="3" t="s">
        <v>2380</v>
      </c>
      <c r="G1745" s="3" t="s">
        <v>2381</v>
      </c>
      <c r="H1745" s="3" t="s">
        <v>2380</v>
      </c>
      <c r="I1745" s="14">
        <v>180</v>
      </c>
      <c r="J1745" s="14" t="str">
        <f t="shared" si="137"/>
        <v>No</v>
      </c>
      <c r="K1745" s="14">
        <f t="shared" si="135"/>
        <v>0</v>
      </c>
      <c r="L1745" s="14" t="str">
        <f t="shared" si="138"/>
        <v>No</v>
      </c>
      <c r="M1745" s="14" t="str">
        <f t="shared" si="136"/>
        <v>No</v>
      </c>
      <c r="N1745" s="28">
        <v>29.8</v>
      </c>
      <c r="O1745" s="19" t="str" cm="1">
        <f t="array" ref="O1745">_xlfn.IFS(N1745&lt;18.5,"Underweight",N1745&lt;25,"Normalweight",N1745&lt;30,"Overweight",N1745&gt;=30,"Obesity")</f>
        <v>Overweight</v>
      </c>
      <c r="P1745" s="38" t="s">
        <v>627</v>
      </c>
      <c r="Q1745" s="28">
        <v>29.8</v>
      </c>
      <c r="R1745" s="38">
        <v>6.03</v>
      </c>
      <c r="S1745" s="38" t="s">
        <v>2380</v>
      </c>
      <c r="T1745" s="38" t="s">
        <v>2380</v>
      </c>
      <c r="U1745" s="38" t="s">
        <v>2380</v>
      </c>
      <c r="V1745" s="38">
        <v>0</v>
      </c>
      <c r="W1745" s="38" t="s">
        <v>2380</v>
      </c>
      <c r="X1745" s="38" t="s">
        <v>8392</v>
      </c>
      <c r="Y1745" s="19" t="str">
        <f t="shared" si="139"/>
        <v>Normal</v>
      </c>
    </row>
    <row r="1746" spans="1:25" x14ac:dyDescent="0.35">
      <c r="A1746" s="3" t="s">
        <v>626</v>
      </c>
      <c r="B1746" s="3">
        <v>31.54</v>
      </c>
      <c r="C1746" s="3">
        <v>4.71</v>
      </c>
      <c r="D1746" s="3" t="s">
        <v>2380</v>
      </c>
      <c r="E1746" s="3" t="s">
        <v>2380</v>
      </c>
      <c r="F1746" s="3" t="s">
        <v>2380</v>
      </c>
      <c r="G1746" s="3" t="s">
        <v>2381</v>
      </c>
      <c r="H1746" s="3" t="s">
        <v>2380</v>
      </c>
      <c r="I1746" s="14">
        <v>180</v>
      </c>
      <c r="J1746" s="14" t="str">
        <f t="shared" si="137"/>
        <v>No</v>
      </c>
      <c r="K1746" s="14">
        <f t="shared" si="135"/>
        <v>0</v>
      </c>
      <c r="L1746" s="14" t="str">
        <f t="shared" si="138"/>
        <v>No</v>
      </c>
      <c r="M1746" s="14" t="str">
        <f t="shared" si="136"/>
        <v>No</v>
      </c>
      <c r="N1746" s="28">
        <v>31.54</v>
      </c>
      <c r="O1746" s="19" t="str" cm="1">
        <f t="array" ref="O1746">_xlfn.IFS(N1746&lt;18.5,"Underweight",N1746&lt;25,"Normalweight",N1746&lt;30,"Overweight",N1746&gt;=30,"Obesity")</f>
        <v>Obesity</v>
      </c>
      <c r="P1746" s="38" t="s">
        <v>626</v>
      </c>
      <c r="Q1746" s="28">
        <v>31.54</v>
      </c>
      <c r="R1746" s="38">
        <v>4.71</v>
      </c>
      <c r="S1746" s="38" t="s">
        <v>2380</v>
      </c>
      <c r="T1746" s="38" t="s">
        <v>2380</v>
      </c>
      <c r="U1746" s="38" t="s">
        <v>2380</v>
      </c>
      <c r="V1746" s="38">
        <v>0</v>
      </c>
      <c r="W1746" s="38" t="s">
        <v>2380</v>
      </c>
      <c r="X1746" s="38" t="s">
        <v>8391</v>
      </c>
      <c r="Y1746" s="19" t="str">
        <f t="shared" si="139"/>
        <v>Prediabetes</v>
      </c>
    </row>
    <row r="1747" spans="1:25" x14ac:dyDescent="0.35">
      <c r="A1747" s="3" t="s">
        <v>625</v>
      </c>
      <c r="B1747" s="3">
        <v>20.82</v>
      </c>
      <c r="C1747" s="3">
        <v>5.55</v>
      </c>
      <c r="D1747" s="3" t="s">
        <v>2380</v>
      </c>
      <c r="E1747" s="3" t="s">
        <v>2380</v>
      </c>
      <c r="F1747" s="3" t="s">
        <v>2380</v>
      </c>
      <c r="G1747" s="3">
        <v>1</v>
      </c>
      <c r="H1747" s="3" t="s">
        <v>2380</v>
      </c>
      <c r="I1747" s="14">
        <v>180</v>
      </c>
      <c r="J1747" s="14" t="str">
        <f t="shared" si="137"/>
        <v>No</v>
      </c>
      <c r="K1747" s="14">
        <f t="shared" si="135"/>
        <v>1</v>
      </c>
      <c r="L1747" s="14" t="str">
        <f t="shared" si="138"/>
        <v>No</v>
      </c>
      <c r="M1747" s="14" t="str">
        <f t="shared" si="136"/>
        <v>No</v>
      </c>
      <c r="N1747" s="28">
        <v>20.82</v>
      </c>
      <c r="O1747" s="19" t="str" cm="1">
        <f t="array" ref="O1747">_xlfn.IFS(N1747&lt;18.5,"Underweight",N1747&lt;25,"Normalweight",N1747&lt;30,"Overweight",N1747&gt;=30,"Obesity")</f>
        <v>Normalweight</v>
      </c>
      <c r="P1747" s="38" t="s">
        <v>625</v>
      </c>
      <c r="Q1747" s="28">
        <v>20.82</v>
      </c>
      <c r="R1747" s="38">
        <v>5.55</v>
      </c>
      <c r="S1747" s="38" t="s">
        <v>2380</v>
      </c>
      <c r="T1747" s="38" t="s">
        <v>2380</v>
      </c>
      <c r="U1747" s="38" t="s">
        <v>2380</v>
      </c>
      <c r="V1747" s="38">
        <v>1</v>
      </c>
      <c r="W1747" s="38" t="s">
        <v>2380</v>
      </c>
      <c r="X1747" s="38" t="s">
        <v>8393</v>
      </c>
      <c r="Y1747" s="19" t="str">
        <f t="shared" si="139"/>
        <v>Prediabetes</v>
      </c>
    </row>
    <row r="1748" spans="1:25" x14ac:dyDescent="0.35">
      <c r="A1748" s="3" t="s">
        <v>624</v>
      </c>
      <c r="B1748" s="3">
        <v>38.83</v>
      </c>
      <c r="C1748" s="3">
        <v>4.78</v>
      </c>
      <c r="D1748" s="3" t="s">
        <v>2380</v>
      </c>
      <c r="E1748" s="3" t="s">
        <v>2380</v>
      </c>
      <c r="F1748" s="3" t="s">
        <v>2383</v>
      </c>
      <c r="G1748" s="3">
        <v>1</v>
      </c>
      <c r="H1748" s="3" t="s">
        <v>2380</v>
      </c>
      <c r="I1748" s="14">
        <v>180</v>
      </c>
      <c r="J1748" s="14" t="str">
        <f t="shared" si="137"/>
        <v>No</v>
      </c>
      <c r="K1748" s="14">
        <f t="shared" si="135"/>
        <v>1</v>
      </c>
      <c r="L1748" s="14" t="str">
        <f t="shared" si="138"/>
        <v>No</v>
      </c>
      <c r="M1748" s="14" t="str">
        <f t="shared" si="136"/>
        <v>No</v>
      </c>
      <c r="N1748" s="28">
        <v>38.83</v>
      </c>
      <c r="O1748" s="19" t="str" cm="1">
        <f t="array" ref="O1748">_xlfn.IFS(N1748&lt;18.5,"Underweight",N1748&lt;25,"Normalweight",N1748&lt;30,"Overweight",N1748&gt;=30,"Obesity")</f>
        <v>Obesity</v>
      </c>
      <c r="P1748" s="38" t="s">
        <v>624</v>
      </c>
      <c r="Q1748" s="28">
        <v>38.83</v>
      </c>
      <c r="R1748" s="38">
        <v>4.78</v>
      </c>
      <c r="S1748" s="38" t="s">
        <v>2380</v>
      </c>
      <c r="T1748" s="38" t="s">
        <v>2380</v>
      </c>
      <c r="U1748" s="38" t="s">
        <v>2383</v>
      </c>
      <c r="V1748" s="38">
        <v>1</v>
      </c>
      <c r="W1748" s="38" t="s">
        <v>2380</v>
      </c>
      <c r="X1748" s="38" t="s">
        <v>8391</v>
      </c>
      <c r="Y1748" s="19" t="str">
        <f t="shared" si="139"/>
        <v>Prediabetes</v>
      </c>
    </row>
    <row r="1749" spans="1:25" x14ac:dyDescent="0.35">
      <c r="A1749" s="3" t="s">
        <v>623</v>
      </c>
      <c r="B1749" s="3">
        <v>23.44</v>
      </c>
      <c r="C1749" s="3">
        <v>4.6500000000000004</v>
      </c>
      <c r="D1749" s="3" t="s">
        <v>2382</v>
      </c>
      <c r="E1749" s="3" t="s">
        <v>2380</v>
      </c>
      <c r="F1749" s="3" t="s">
        <v>2380</v>
      </c>
      <c r="G1749" s="3">
        <v>1</v>
      </c>
      <c r="H1749" s="3" t="s">
        <v>2380</v>
      </c>
      <c r="I1749" s="14">
        <v>180</v>
      </c>
      <c r="J1749" s="14" t="str">
        <f t="shared" si="137"/>
        <v>No</v>
      </c>
      <c r="K1749" s="14">
        <f t="shared" si="135"/>
        <v>1</v>
      </c>
      <c r="L1749" s="14" t="str">
        <f t="shared" si="138"/>
        <v>No</v>
      </c>
      <c r="M1749" s="14" t="str">
        <f t="shared" si="136"/>
        <v>Yes</v>
      </c>
      <c r="N1749" s="28">
        <v>23.44</v>
      </c>
      <c r="O1749" s="19" t="str" cm="1">
        <f t="array" ref="O1749">_xlfn.IFS(N1749&lt;18.5,"Underweight",N1749&lt;25,"Normalweight",N1749&lt;30,"Overweight",N1749&gt;=30,"Obesity")</f>
        <v>Normalweight</v>
      </c>
      <c r="P1749" s="38" t="s">
        <v>623</v>
      </c>
      <c r="Q1749" s="28">
        <v>23.44</v>
      </c>
      <c r="R1749" s="38">
        <v>4.6500000000000004</v>
      </c>
      <c r="S1749" s="38" t="s">
        <v>2383</v>
      </c>
      <c r="T1749" s="38" t="s">
        <v>2380</v>
      </c>
      <c r="U1749" s="38" t="s">
        <v>2380</v>
      </c>
      <c r="V1749" s="38">
        <v>1</v>
      </c>
      <c r="W1749" s="38" t="s">
        <v>2380</v>
      </c>
      <c r="X1749" s="38" t="s">
        <v>8393</v>
      </c>
      <c r="Y1749" s="19" t="str">
        <f t="shared" si="139"/>
        <v>Normal</v>
      </c>
    </row>
    <row r="1750" spans="1:25" x14ac:dyDescent="0.35">
      <c r="A1750" s="3" t="s">
        <v>622</v>
      </c>
      <c r="B1750" s="3">
        <v>24.13</v>
      </c>
      <c r="C1750" s="3">
        <v>5.2</v>
      </c>
      <c r="D1750" s="3" t="s">
        <v>2380</v>
      </c>
      <c r="E1750" s="3" t="s">
        <v>2380</v>
      </c>
      <c r="F1750" s="3" t="s">
        <v>2380</v>
      </c>
      <c r="G1750" s="3">
        <v>1</v>
      </c>
      <c r="H1750" s="3" t="s">
        <v>2380</v>
      </c>
      <c r="I1750" s="14">
        <v>180</v>
      </c>
      <c r="J1750" s="14" t="str">
        <f t="shared" si="137"/>
        <v>No</v>
      </c>
      <c r="K1750" s="14">
        <f t="shared" si="135"/>
        <v>1</v>
      </c>
      <c r="L1750" s="14" t="str">
        <f t="shared" si="138"/>
        <v>No</v>
      </c>
      <c r="M1750" s="14" t="str">
        <f t="shared" si="136"/>
        <v>No</v>
      </c>
      <c r="N1750" s="28">
        <v>24.13</v>
      </c>
      <c r="O1750" s="19" t="str" cm="1">
        <f t="array" ref="O1750">_xlfn.IFS(N1750&lt;18.5,"Underweight",N1750&lt;25,"Normalweight",N1750&lt;30,"Overweight",N1750&gt;=30,"Obesity")</f>
        <v>Normalweight</v>
      </c>
      <c r="P1750" s="38" t="s">
        <v>622</v>
      </c>
      <c r="Q1750" s="28">
        <v>24.13</v>
      </c>
      <c r="R1750" s="38">
        <v>5.2</v>
      </c>
      <c r="S1750" s="38" t="s">
        <v>2380</v>
      </c>
      <c r="T1750" s="38" t="s">
        <v>2380</v>
      </c>
      <c r="U1750" s="38" t="s">
        <v>2380</v>
      </c>
      <c r="V1750" s="38">
        <v>1</v>
      </c>
      <c r="W1750" s="38" t="s">
        <v>2380</v>
      </c>
      <c r="X1750" s="38" t="s">
        <v>8393</v>
      </c>
      <c r="Y1750" s="19" t="str">
        <f t="shared" si="139"/>
        <v>Normal</v>
      </c>
    </row>
    <row r="1751" spans="1:25" x14ac:dyDescent="0.35">
      <c r="A1751" s="3" t="s">
        <v>621</v>
      </c>
      <c r="B1751" s="3">
        <v>42.13</v>
      </c>
      <c r="C1751" s="3">
        <v>4.54</v>
      </c>
      <c r="D1751" s="3" t="s">
        <v>2382</v>
      </c>
      <c r="E1751" s="3" t="s">
        <v>2380</v>
      </c>
      <c r="F1751" s="3" t="s">
        <v>2380</v>
      </c>
      <c r="G1751" s="3">
        <v>1</v>
      </c>
      <c r="H1751" s="3" t="s">
        <v>2380</v>
      </c>
      <c r="I1751" s="14">
        <v>180</v>
      </c>
      <c r="J1751" s="14" t="str">
        <f t="shared" si="137"/>
        <v>No</v>
      </c>
      <c r="K1751" s="14">
        <f t="shared" si="135"/>
        <v>1</v>
      </c>
      <c r="L1751" s="14" t="str">
        <f t="shared" si="138"/>
        <v>No</v>
      </c>
      <c r="M1751" s="14" t="str">
        <f t="shared" si="136"/>
        <v>Yes</v>
      </c>
      <c r="N1751" s="28">
        <v>42.13</v>
      </c>
      <c r="O1751" s="19" t="str" cm="1">
        <f t="array" ref="O1751">_xlfn.IFS(N1751&lt;18.5,"Underweight",N1751&lt;25,"Normalweight",N1751&lt;30,"Overweight",N1751&gt;=30,"Obesity")</f>
        <v>Obesity</v>
      </c>
      <c r="P1751" s="38" t="s">
        <v>621</v>
      </c>
      <c r="Q1751" s="28">
        <v>42.13</v>
      </c>
      <c r="R1751" s="38">
        <v>4.54</v>
      </c>
      <c r="S1751" s="38" t="s">
        <v>2383</v>
      </c>
      <c r="T1751" s="38" t="s">
        <v>2380</v>
      </c>
      <c r="U1751" s="38" t="s">
        <v>2380</v>
      </c>
      <c r="V1751" s="38">
        <v>1</v>
      </c>
      <c r="W1751" s="38" t="s">
        <v>2380</v>
      </c>
      <c r="X1751" s="38" t="s">
        <v>8391</v>
      </c>
      <c r="Y1751" s="19" t="str">
        <f t="shared" si="139"/>
        <v>Prediabetes</v>
      </c>
    </row>
    <row r="1752" spans="1:25" x14ac:dyDescent="0.35">
      <c r="A1752" s="3" t="s">
        <v>620</v>
      </c>
      <c r="B1752" s="3">
        <v>17.86</v>
      </c>
      <c r="C1752" s="3">
        <v>4.1100000000000003</v>
      </c>
      <c r="D1752" s="3" t="s">
        <v>2380</v>
      </c>
      <c r="E1752" s="3" t="s">
        <v>2380</v>
      </c>
      <c r="F1752" s="3" t="s">
        <v>2380</v>
      </c>
      <c r="G1752" s="3">
        <v>1</v>
      </c>
      <c r="H1752" s="3" t="s">
        <v>2380</v>
      </c>
      <c r="I1752" s="14">
        <v>180</v>
      </c>
      <c r="J1752" s="14" t="str">
        <f t="shared" si="137"/>
        <v>No</v>
      </c>
      <c r="K1752" s="14">
        <f t="shared" si="135"/>
        <v>1</v>
      </c>
      <c r="L1752" s="14" t="str">
        <f t="shared" si="138"/>
        <v>No</v>
      </c>
      <c r="M1752" s="14" t="str">
        <f t="shared" si="136"/>
        <v>No</v>
      </c>
      <c r="N1752" s="28">
        <v>17.86</v>
      </c>
      <c r="O1752" s="19" t="str" cm="1">
        <f t="array" ref="O1752">_xlfn.IFS(N1752&lt;18.5,"Underweight",N1752&lt;25,"Normalweight",N1752&lt;30,"Overweight",N1752&gt;=30,"Obesity")</f>
        <v>Underweight</v>
      </c>
      <c r="P1752" s="38" t="s">
        <v>620</v>
      </c>
      <c r="Q1752" s="28">
        <v>17.86</v>
      </c>
      <c r="R1752" s="38">
        <v>4.1100000000000003</v>
      </c>
      <c r="S1752" s="38" t="s">
        <v>2380</v>
      </c>
      <c r="T1752" s="38" t="s">
        <v>2380</v>
      </c>
      <c r="U1752" s="38" t="s">
        <v>2380</v>
      </c>
      <c r="V1752" s="38">
        <v>1</v>
      </c>
      <c r="W1752" s="38" t="s">
        <v>2380</v>
      </c>
      <c r="X1752" s="38" t="s">
        <v>8394</v>
      </c>
      <c r="Y1752" s="19" t="str">
        <f t="shared" si="139"/>
        <v>Normal</v>
      </c>
    </row>
    <row r="1753" spans="1:25" x14ac:dyDescent="0.35">
      <c r="A1753" s="3" t="s">
        <v>619</v>
      </c>
      <c r="B1753" s="3">
        <v>32.78</v>
      </c>
      <c r="C1753" s="3">
        <v>4.63</v>
      </c>
      <c r="D1753" s="3" t="s">
        <v>2380</v>
      </c>
      <c r="E1753" s="3" t="s">
        <v>2380</v>
      </c>
      <c r="F1753" s="3" t="s">
        <v>2380</v>
      </c>
      <c r="G1753" s="3" t="s">
        <v>2381</v>
      </c>
      <c r="H1753" s="3" t="s">
        <v>2380</v>
      </c>
      <c r="I1753" s="14">
        <v>180</v>
      </c>
      <c r="J1753" s="14" t="str">
        <f t="shared" si="137"/>
        <v>No</v>
      </c>
      <c r="K1753" s="14">
        <f t="shared" si="135"/>
        <v>0</v>
      </c>
      <c r="L1753" s="14" t="str">
        <f t="shared" si="138"/>
        <v>No</v>
      </c>
      <c r="M1753" s="14" t="str">
        <f t="shared" si="136"/>
        <v>No</v>
      </c>
      <c r="N1753" s="28">
        <v>32.78</v>
      </c>
      <c r="O1753" s="19" t="str" cm="1">
        <f t="array" ref="O1753">_xlfn.IFS(N1753&lt;18.5,"Underweight",N1753&lt;25,"Normalweight",N1753&lt;30,"Overweight",N1753&gt;=30,"Obesity")</f>
        <v>Obesity</v>
      </c>
      <c r="P1753" s="38" t="s">
        <v>619</v>
      </c>
      <c r="Q1753" s="28">
        <v>32.78</v>
      </c>
      <c r="R1753" s="38">
        <v>4.63</v>
      </c>
      <c r="S1753" s="38" t="s">
        <v>2380</v>
      </c>
      <c r="T1753" s="38" t="s">
        <v>2380</v>
      </c>
      <c r="U1753" s="38" t="s">
        <v>2380</v>
      </c>
      <c r="V1753" s="38">
        <v>0</v>
      </c>
      <c r="W1753" s="38" t="s">
        <v>2380</v>
      </c>
      <c r="X1753" s="38" t="s">
        <v>8391</v>
      </c>
      <c r="Y1753" s="19" t="str">
        <f t="shared" si="139"/>
        <v>Prediabetes</v>
      </c>
    </row>
    <row r="1754" spans="1:25" x14ac:dyDescent="0.35">
      <c r="A1754" s="3" t="s">
        <v>618</v>
      </c>
      <c r="B1754" s="3">
        <v>23.9</v>
      </c>
      <c r="C1754" s="3">
        <v>6.06</v>
      </c>
      <c r="D1754" s="3" t="s">
        <v>2382</v>
      </c>
      <c r="E1754" s="3" t="s">
        <v>2380</v>
      </c>
      <c r="F1754" s="3" t="s">
        <v>2383</v>
      </c>
      <c r="G1754" s="3">
        <v>1</v>
      </c>
      <c r="H1754" s="3" t="s">
        <v>2380</v>
      </c>
      <c r="I1754" s="14">
        <v>180</v>
      </c>
      <c r="J1754" s="14" t="str">
        <f t="shared" si="137"/>
        <v>No</v>
      </c>
      <c r="K1754" s="14">
        <f t="shared" si="135"/>
        <v>1</v>
      </c>
      <c r="L1754" s="14" t="str">
        <f t="shared" si="138"/>
        <v>No</v>
      </c>
      <c r="M1754" s="14" t="str">
        <f t="shared" si="136"/>
        <v>Yes</v>
      </c>
      <c r="N1754" s="28">
        <v>23.9</v>
      </c>
      <c r="O1754" s="19" t="str" cm="1">
        <f t="array" ref="O1754">_xlfn.IFS(N1754&lt;18.5,"Underweight",N1754&lt;25,"Normalweight",N1754&lt;30,"Overweight",N1754&gt;=30,"Obesity")</f>
        <v>Normalweight</v>
      </c>
      <c r="P1754" s="38" t="s">
        <v>618</v>
      </c>
      <c r="Q1754" s="28">
        <v>23.9</v>
      </c>
      <c r="R1754" s="38">
        <v>6.06</v>
      </c>
      <c r="S1754" s="38" t="s">
        <v>2383</v>
      </c>
      <c r="T1754" s="38" t="s">
        <v>2380</v>
      </c>
      <c r="U1754" s="38" t="s">
        <v>2383</v>
      </c>
      <c r="V1754" s="38">
        <v>1</v>
      </c>
      <c r="W1754" s="38" t="s">
        <v>2380</v>
      </c>
      <c r="X1754" s="38" t="s">
        <v>8393</v>
      </c>
      <c r="Y1754" s="19" t="str">
        <f t="shared" si="139"/>
        <v>Prediabetes</v>
      </c>
    </row>
    <row r="1755" spans="1:25" x14ac:dyDescent="0.35">
      <c r="A1755" s="3" t="s">
        <v>617</v>
      </c>
      <c r="B1755" s="3">
        <v>15.47</v>
      </c>
      <c r="C1755" s="3">
        <v>8.43</v>
      </c>
      <c r="D1755" s="3" t="s">
        <v>2380</v>
      </c>
      <c r="E1755" s="3" t="s">
        <v>2380</v>
      </c>
      <c r="F1755" s="3" t="s">
        <v>2380</v>
      </c>
      <c r="G1755" s="3" t="s">
        <v>2381</v>
      </c>
      <c r="H1755" s="3" t="s">
        <v>2380</v>
      </c>
      <c r="I1755" s="14">
        <v>180</v>
      </c>
      <c r="J1755" s="14" t="str">
        <f t="shared" si="137"/>
        <v>No</v>
      </c>
      <c r="K1755" s="14">
        <f t="shared" si="135"/>
        <v>0</v>
      </c>
      <c r="L1755" s="14" t="str">
        <f t="shared" si="138"/>
        <v>No</v>
      </c>
      <c r="M1755" s="14" t="str">
        <f t="shared" si="136"/>
        <v>No</v>
      </c>
      <c r="N1755" s="28">
        <v>15.47</v>
      </c>
      <c r="O1755" s="19" t="str" cm="1">
        <f t="array" ref="O1755">_xlfn.IFS(N1755&lt;18.5,"Underweight",N1755&lt;25,"Normalweight",N1755&lt;30,"Overweight",N1755&gt;=30,"Obesity")</f>
        <v>Underweight</v>
      </c>
      <c r="P1755" s="38" t="s">
        <v>617</v>
      </c>
      <c r="Q1755" s="28">
        <v>15.47</v>
      </c>
      <c r="R1755" s="38">
        <v>8.43</v>
      </c>
      <c r="S1755" s="38" t="s">
        <v>2380</v>
      </c>
      <c r="T1755" s="38" t="s">
        <v>2380</v>
      </c>
      <c r="U1755" s="38" t="s">
        <v>2380</v>
      </c>
      <c r="V1755" s="38">
        <v>0</v>
      </c>
      <c r="W1755" s="38" t="s">
        <v>2380</v>
      </c>
      <c r="X1755" s="38" t="s">
        <v>8394</v>
      </c>
      <c r="Y1755" s="19" t="str">
        <f t="shared" si="139"/>
        <v>Normal</v>
      </c>
    </row>
    <row r="1756" spans="1:25" x14ac:dyDescent="0.35">
      <c r="A1756" s="3" t="s">
        <v>616</v>
      </c>
      <c r="B1756" s="3">
        <v>28.54</v>
      </c>
      <c r="C1756" s="3">
        <v>5.51</v>
      </c>
      <c r="D1756" s="3" t="s">
        <v>2380</v>
      </c>
      <c r="E1756" s="3" t="s">
        <v>2380</v>
      </c>
      <c r="F1756" s="3" t="s">
        <v>2383</v>
      </c>
      <c r="G1756" s="3">
        <v>1</v>
      </c>
      <c r="H1756" s="3" t="s">
        <v>2380</v>
      </c>
      <c r="I1756" s="14">
        <v>180</v>
      </c>
      <c r="J1756" s="14" t="str">
        <f t="shared" si="137"/>
        <v>No</v>
      </c>
      <c r="K1756" s="14">
        <f t="shared" si="135"/>
        <v>1</v>
      </c>
      <c r="L1756" s="14" t="str">
        <f t="shared" si="138"/>
        <v>No</v>
      </c>
      <c r="M1756" s="14" t="str">
        <f t="shared" si="136"/>
        <v>No</v>
      </c>
      <c r="N1756" s="28">
        <v>28.54</v>
      </c>
      <c r="O1756" s="19" t="str" cm="1">
        <f t="array" ref="O1756">_xlfn.IFS(N1756&lt;18.5,"Underweight",N1756&lt;25,"Normalweight",N1756&lt;30,"Overweight",N1756&gt;=30,"Obesity")</f>
        <v>Overweight</v>
      </c>
      <c r="P1756" s="38" t="s">
        <v>616</v>
      </c>
      <c r="Q1756" s="28">
        <v>28.54</v>
      </c>
      <c r="R1756" s="38">
        <v>5.51</v>
      </c>
      <c r="S1756" s="38" t="s">
        <v>2380</v>
      </c>
      <c r="T1756" s="38" t="s">
        <v>2380</v>
      </c>
      <c r="U1756" s="38" t="s">
        <v>2383</v>
      </c>
      <c r="V1756" s="38">
        <v>1</v>
      </c>
      <c r="W1756" s="38" t="s">
        <v>2380</v>
      </c>
      <c r="X1756" s="38" t="s">
        <v>8392</v>
      </c>
      <c r="Y1756" s="19" t="str">
        <f t="shared" si="139"/>
        <v>Normal</v>
      </c>
    </row>
    <row r="1757" spans="1:25" x14ac:dyDescent="0.35">
      <c r="A1757" s="3" t="s">
        <v>615</v>
      </c>
      <c r="B1757" s="3">
        <v>18.54</v>
      </c>
      <c r="C1757" s="3">
        <v>4.95</v>
      </c>
      <c r="D1757" s="3" t="s">
        <v>2380</v>
      </c>
      <c r="E1757" s="3" t="s">
        <v>2380</v>
      </c>
      <c r="F1757" s="3" t="s">
        <v>2380</v>
      </c>
      <c r="G1757" s="3" t="s">
        <v>2381</v>
      </c>
      <c r="H1757" s="3" t="s">
        <v>2380</v>
      </c>
      <c r="I1757" s="14">
        <v>180</v>
      </c>
      <c r="J1757" s="14" t="str">
        <f t="shared" si="137"/>
        <v>No</v>
      </c>
      <c r="K1757" s="14">
        <f t="shared" si="135"/>
        <v>0</v>
      </c>
      <c r="L1757" s="14" t="str">
        <f t="shared" si="138"/>
        <v>No</v>
      </c>
      <c r="M1757" s="14" t="str">
        <f t="shared" si="136"/>
        <v>No</v>
      </c>
      <c r="N1757" s="28">
        <v>18.54</v>
      </c>
      <c r="O1757" s="19" t="str" cm="1">
        <f t="array" ref="O1757">_xlfn.IFS(N1757&lt;18.5,"Underweight",N1757&lt;25,"Normalweight",N1757&lt;30,"Overweight",N1757&gt;=30,"Obesity")</f>
        <v>Normalweight</v>
      </c>
      <c r="P1757" s="38" t="s">
        <v>615</v>
      </c>
      <c r="Q1757" s="28">
        <v>18.54</v>
      </c>
      <c r="R1757" s="38">
        <v>4.95</v>
      </c>
      <c r="S1757" s="38" t="s">
        <v>2380</v>
      </c>
      <c r="T1757" s="38" t="s">
        <v>2380</v>
      </c>
      <c r="U1757" s="38" t="s">
        <v>2380</v>
      </c>
      <c r="V1757" s="38">
        <v>0</v>
      </c>
      <c r="W1757" s="38" t="s">
        <v>2380</v>
      </c>
      <c r="X1757" s="38" t="s">
        <v>8393</v>
      </c>
      <c r="Y1757" s="19" t="str">
        <f t="shared" si="139"/>
        <v>Normal</v>
      </c>
    </row>
    <row r="1758" spans="1:25" x14ac:dyDescent="0.35">
      <c r="A1758" s="3" t="s">
        <v>614</v>
      </c>
      <c r="B1758" s="3">
        <v>32.18</v>
      </c>
      <c r="C1758" s="3">
        <v>6.44</v>
      </c>
      <c r="D1758" s="3" t="s">
        <v>2382</v>
      </c>
      <c r="E1758" s="3" t="s">
        <v>2380</v>
      </c>
      <c r="F1758" s="3" t="s">
        <v>2383</v>
      </c>
      <c r="G1758" s="3">
        <v>1</v>
      </c>
      <c r="H1758" s="3" t="s">
        <v>2380</v>
      </c>
      <c r="I1758" s="14">
        <v>180</v>
      </c>
      <c r="J1758" s="14" t="str">
        <f t="shared" si="137"/>
        <v>No</v>
      </c>
      <c r="K1758" s="14">
        <f t="shared" si="135"/>
        <v>1</v>
      </c>
      <c r="L1758" s="14" t="str">
        <f t="shared" si="138"/>
        <v>No</v>
      </c>
      <c r="M1758" s="14" t="str">
        <f t="shared" si="136"/>
        <v>Yes</v>
      </c>
      <c r="N1758" s="28">
        <v>32.18</v>
      </c>
      <c r="O1758" s="19" t="str" cm="1">
        <f t="array" ref="O1758">_xlfn.IFS(N1758&lt;18.5,"Underweight",N1758&lt;25,"Normalweight",N1758&lt;30,"Overweight",N1758&gt;=30,"Obesity")</f>
        <v>Obesity</v>
      </c>
      <c r="P1758" s="38" t="s">
        <v>614</v>
      </c>
      <c r="Q1758" s="28">
        <v>32.18</v>
      </c>
      <c r="R1758" s="38">
        <v>6.44</v>
      </c>
      <c r="S1758" s="38" t="s">
        <v>2383</v>
      </c>
      <c r="T1758" s="38" t="s">
        <v>2380</v>
      </c>
      <c r="U1758" s="38" t="s">
        <v>2383</v>
      </c>
      <c r="V1758" s="38">
        <v>1</v>
      </c>
      <c r="W1758" s="38" t="s">
        <v>2380</v>
      </c>
      <c r="X1758" s="38" t="s">
        <v>8391</v>
      </c>
      <c r="Y1758" s="19" t="str">
        <f t="shared" si="139"/>
        <v>Normal</v>
      </c>
    </row>
    <row r="1759" spans="1:25" x14ac:dyDescent="0.35">
      <c r="A1759" s="3" t="s">
        <v>613</v>
      </c>
      <c r="B1759" s="3">
        <v>37.380000000000003</v>
      </c>
      <c r="C1759" s="3">
        <v>6.05</v>
      </c>
      <c r="D1759" s="3" t="s">
        <v>2382</v>
      </c>
      <c r="E1759" s="3" t="s">
        <v>2380</v>
      </c>
      <c r="F1759" s="3" t="s">
        <v>2380</v>
      </c>
      <c r="G1759" s="3" t="s">
        <v>2381</v>
      </c>
      <c r="H1759" s="3" t="s">
        <v>2380</v>
      </c>
      <c r="I1759" s="14">
        <v>180</v>
      </c>
      <c r="J1759" s="14" t="str">
        <f t="shared" si="137"/>
        <v>No</v>
      </c>
      <c r="K1759" s="14">
        <f t="shared" si="135"/>
        <v>0</v>
      </c>
      <c r="L1759" s="14" t="str">
        <f t="shared" si="138"/>
        <v>No</v>
      </c>
      <c r="M1759" s="14" t="str">
        <f t="shared" si="136"/>
        <v>Yes</v>
      </c>
      <c r="N1759" s="28">
        <v>37.380000000000003</v>
      </c>
      <c r="O1759" s="19" t="str" cm="1">
        <f t="array" ref="O1759">_xlfn.IFS(N1759&lt;18.5,"Underweight",N1759&lt;25,"Normalweight",N1759&lt;30,"Overweight",N1759&gt;=30,"Obesity")</f>
        <v>Obesity</v>
      </c>
      <c r="P1759" s="38" t="s">
        <v>613</v>
      </c>
      <c r="Q1759" s="28">
        <v>37.380000000000003</v>
      </c>
      <c r="R1759" s="38">
        <v>6.05</v>
      </c>
      <c r="S1759" s="38" t="s">
        <v>2383</v>
      </c>
      <c r="T1759" s="38" t="s">
        <v>2380</v>
      </c>
      <c r="U1759" s="38" t="s">
        <v>2380</v>
      </c>
      <c r="V1759" s="38">
        <v>0</v>
      </c>
      <c r="W1759" s="38" t="s">
        <v>2380</v>
      </c>
      <c r="X1759" s="38" t="s">
        <v>8391</v>
      </c>
      <c r="Y1759" s="19" t="str">
        <f t="shared" si="139"/>
        <v>Prediabetes</v>
      </c>
    </row>
    <row r="1760" spans="1:25" x14ac:dyDescent="0.35">
      <c r="A1760" s="3" t="s">
        <v>612</v>
      </c>
      <c r="B1760" s="3">
        <v>31.12</v>
      </c>
      <c r="C1760" s="3">
        <v>4.76</v>
      </c>
      <c r="D1760" s="3" t="s">
        <v>2382</v>
      </c>
      <c r="E1760" s="3" t="s">
        <v>2380</v>
      </c>
      <c r="F1760" s="3" t="s">
        <v>2383</v>
      </c>
      <c r="G1760" s="3">
        <v>1</v>
      </c>
      <c r="H1760" s="3" t="s">
        <v>2380</v>
      </c>
      <c r="I1760" s="14">
        <v>180</v>
      </c>
      <c r="J1760" s="14" t="str">
        <f t="shared" si="137"/>
        <v>No</v>
      </c>
      <c r="K1760" s="14">
        <f t="shared" si="135"/>
        <v>1</v>
      </c>
      <c r="L1760" s="14" t="str">
        <f t="shared" si="138"/>
        <v>No</v>
      </c>
      <c r="M1760" s="14" t="str">
        <f t="shared" si="136"/>
        <v>Yes</v>
      </c>
      <c r="N1760" s="28">
        <v>31.12</v>
      </c>
      <c r="O1760" s="19" t="str" cm="1">
        <f t="array" ref="O1760">_xlfn.IFS(N1760&lt;18.5,"Underweight",N1760&lt;25,"Normalweight",N1760&lt;30,"Overweight",N1760&gt;=30,"Obesity")</f>
        <v>Obesity</v>
      </c>
      <c r="P1760" s="38" t="s">
        <v>612</v>
      </c>
      <c r="Q1760" s="28">
        <v>31.12</v>
      </c>
      <c r="R1760" s="38">
        <v>4.76</v>
      </c>
      <c r="S1760" s="38" t="s">
        <v>2383</v>
      </c>
      <c r="T1760" s="38" t="s">
        <v>2380</v>
      </c>
      <c r="U1760" s="38" t="s">
        <v>2383</v>
      </c>
      <c r="V1760" s="38">
        <v>1</v>
      </c>
      <c r="W1760" s="38" t="s">
        <v>2380</v>
      </c>
      <c r="X1760" s="38" t="s">
        <v>8391</v>
      </c>
      <c r="Y1760" s="19" t="str">
        <f t="shared" si="139"/>
        <v>Prediabetes</v>
      </c>
    </row>
    <row r="1761" spans="1:25" x14ac:dyDescent="0.35">
      <c r="A1761" s="3" t="s">
        <v>611</v>
      </c>
      <c r="B1761" s="3">
        <v>22.01</v>
      </c>
      <c r="C1761" s="3">
        <v>6.72</v>
      </c>
      <c r="D1761" s="3" t="s">
        <v>2382</v>
      </c>
      <c r="E1761" s="3" t="s">
        <v>2380</v>
      </c>
      <c r="F1761" s="3" t="s">
        <v>2380</v>
      </c>
      <c r="G1761" s="3">
        <v>1</v>
      </c>
      <c r="H1761" s="3" t="s">
        <v>2380</v>
      </c>
      <c r="I1761" s="14">
        <v>180</v>
      </c>
      <c r="J1761" s="14" t="str">
        <f t="shared" si="137"/>
        <v>No</v>
      </c>
      <c r="K1761" s="14">
        <f t="shared" si="135"/>
        <v>1</v>
      </c>
      <c r="L1761" s="14" t="str">
        <f t="shared" si="138"/>
        <v>No</v>
      </c>
      <c r="M1761" s="14" t="str">
        <f t="shared" si="136"/>
        <v>Yes</v>
      </c>
      <c r="N1761" s="28">
        <v>22.01</v>
      </c>
      <c r="O1761" s="19" t="str" cm="1">
        <f t="array" ref="O1761">_xlfn.IFS(N1761&lt;18.5,"Underweight",N1761&lt;25,"Normalweight",N1761&lt;30,"Overweight",N1761&gt;=30,"Obesity")</f>
        <v>Normalweight</v>
      </c>
      <c r="P1761" s="38" t="s">
        <v>611</v>
      </c>
      <c r="Q1761" s="28">
        <v>22.01</v>
      </c>
      <c r="R1761" s="38">
        <v>6.72</v>
      </c>
      <c r="S1761" s="38" t="s">
        <v>2383</v>
      </c>
      <c r="T1761" s="38" t="s">
        <v>2380</v>
      </c>
      <c r="U1761" s="38" t="s">
        <v>2380</v>
      </c>
      <c r="V1761" s="38">
        <v>1</v>
      </c>
      <c r="W1761" s="38" t="s">
        <v>2380</v>
      </c>
      <c r="X1761" s="38" t="s">
        <v>8393</v>
      </c>
      <c r="Y1761" s="19" t="str">
        <f t="shared" si="139"/>
        <v>Diabetes</v>
      </c>
    </row>
    <row r="1762" spans="1:25" x14ac:dyDescent="0.35">
      <c r="A1762" s="3" t="s">
        <v>610</v>
      </c>
      <c r="B1762" s="3">
        <v>27.645</v>
      </c>
      <c r="C1762" s="3">
        <v>5.7</v>
      </c>
      <c r="D1762" s="3" t="s">
        <v>2380</v>
      </c>
      <c r="E1762" s="3" t="s">
        <v>2380</v>
      </c>
      <c r="F1762" s="3" t="s">
        <v>2380</v>
      </c>
      <c r="G1762" s="3" t="s">
        <v>2381</v>
      </c>
      <c r="H1762" s="3" t="s">
        <v>2380</v>
      </c>
      <c r="I1762" s="14">
        <v>180</v>
      </c>
      <c r="J1762" s="14" t="str">
        <f t="shared" si="137"/>
        <v>No</v>
      </c>
      <c r="K1762" s="14">
        <f t="shared" si="135"/>
        <v>0</v>
      </c>
      <c r="L1762" s="14" t="str">
        <f t="shared" si="138"/>
        <v>No</v>
      </c>
      <c r="M1762" s="14" t="str">
        <f t="shared" si="136"/>
        <v>No</v>
      </c>
      <c r="N1762" s="28">
        <v>27.645</v>
      </c>
      <c r="O1762" s="19" t="str" cm="1">
        <f t="array" ref="O1762">_xlfn.IFS(N1762&lt;18.5,"Underweight",N1762&lt;25,"Normalweight",N1762&lt;30,"Overweight",N1762&gt;=30,"Obesity")</f>
        <v>Overweight</v>
      </c>
      <c r="P1762" s="38" t="s">
        <v>610</v>
      </c>
      <c r="Q1762" s="28">
        <v>27.645</v>
      </c>
      <c r="R1762" s="38">
        <v>5.7</v>
      </c>
      <c r="S1762" s="38" t="s">
        <v>2380</v>
      </c>
      <c r="T1762" s="38" t="s">
        <v>2380</v>
      </c>
      <c r="U1762" s="38" t="s">
        <v>2380</v>
      </c>
      <c r="V1762" s="38">
        <v>0</v>
      </c>
      <c r="W1762" s="38" t="s">
        <v>2380</v>
      </c>
      <c r="X1762" s="38" t="s">
        <v>8392</v>
      </c>
      <c r="Y1762" s="19" t="str">
        <f t="shared" si="139"/>
        <v>Normal</v>
      </c>
    </row>
    <row r="1763" spans="1:25" x14ac:dyDescent="0.35">
      <c r="A1763" s="3" t="s">
        <v>609</v>
      </c>
      <c r="B1763" s="3">
        <v>29.64</v>
      </c>
      <c r="C1763" s="3">
        <v>5.31</v>
      </c>
      <c r="D1763" s="3" t="s">
        <v>2382</v>
      </c>
      <c r="E1763" s="3" t="s">
        <v>2380</v>
      </c>
      <c r="F1763" s="3" t="s">
        <v>2380</v>
      </c>
      <c r="G1763" s="3" t="s">
        <v>2381</v>
      </c>
      <c r="H1763" s="3" t="s">
        <v>2380</v>
      </c>
      <c r="I1763" s="14">
        <v>180</v>
      </c>
      <c r="J1763" s="14" t="str">
        <f t="shared" si="137"/>
        <v>No</v>
      </c>
      <c r="K1763" s="14">
        <f t="shared" si="135"/>
        <v>0</v>
      </c>
      <c r="L1763" s="14" t="str">
        <f t="shared" si="138"/>
        <v>No</v>
      </c>
      <c r="M1763" s="14" t="str">
        <f t="shared" si="136"/>
        <v>Yes</v>
      </c>
      <c r="N1763" s="28">
        <v>29.64</v>
      </c>
      <c r="O1763" s="19" t="str" cm="1">
        <f t="array" ref="O1763">_xlfn.IFS(N1763&lt;18.5,"Underweight",N1763&lt;25,"Normalweight",N1763&lt;30,"Overweight",N1763&gt;=30,"Obesity")</f>
        <v>Overweight</v>
      </c>
      <c r="P1763" s="38" t="s">
        <v>609</v>
      </c>
      <c r="Q1763" s="28">
        <v>29.64</v>
      </c>
      <c r="R1763" s="38">
        <v>5.31</v>
      </c>
      <c r="S1763" s="38" t="s">
        <v>2383</v>
      </c>
      <c r="T1763" s="38" t="s">
        <v>2380</v>
      </c>
      <c r="U1763" s="38" t="s">
        <v>2380</v>
      </c>
      <c r="V1763" s="38">
        <v>0</v>
      </c>
      <c r="W1763" s="38" t="s">
        <v>2380</v>
      </c>
      <c r="X1763" s="38" t="s">
        <v>8392</v>
      </c>
      <c r="Y1763" s="19" t="str">
        <f t="shared" si="139"/>
        <v>Prediabetes</v>
      </c>
    </row>
    <row r="1764" spans="1:25" x14ac:dyDescent="0.35">
      <c r="A1764" s="3" t="s">
        <v>608</v>
      </c>
      <c r="B1764" s="3">
        <v>33.700000000000003</v>
      </c>
      <c r="C1764" s="3">
        <v>4.32</v>
      </c>
      <c r="D1764" s="3" t="s">
        <v>2382</v>
      </c>
      <c r="E1764" s="3" t="s">
        <v>2380</v>
      </c>
      <c r="F1764" s="3" t="s">
        <v>2380</v>
      </c>
      <c r="G1764" s="3">
        <v>1</v>
      </c>
      <c r="H1764" s="3" t="s">
        <v>2380</v>
      </c>
      <c r="I1764" s="14">
        <v>180</v>
      </c>
      <c r="J1764" s="14" t="str">
        <f t="shared" si="137"/>
        <v>No</v>
      </c>
      <c r="K1764" s="14">
        <f t="shared" si="135"/>
        <v>1</v>
      </c>
      <c r="L1764" s="14" t="str">
        <f t="shared" si="138"/>
        <v>No</v>
      </c>
      <c r="M1764" s="14" t="str">
        <f t="shared" si="136"/>
        <v>Yes</v>
      </c>
      <c r="N1764" s="28">
        <v>33.700000000000003</v>
      </c>
      <c r="O1764" s="19" t="str" cm="1">
        <f t="array" ref="O1764">_xlfn.IFS(N1764&lt;18.5,"Underweight",N1764&lt;25,"Normalweight",N1764&lt;30,"Overweight",N1764&gt;=30,"Obesity")</f>
        <v>Obesity</v>
      </c>
      <c r="P1764" s="38" t="s">
        <v>608</v>
      </c>
      <c r="Q1764" s="28">
        <v>33.700000000000003</v>
      </c>
      <c r="R1764" s="38">
        <v>4.32</v>
      </c>
      <c r="S1764" s="38" t="s">
        <v>2383</v>
      </c>
      <c r="T1764" s="38" t="s">
        <v>2380</v>
      </c>
      <c r="U1764" s="38" t="s">
        <v>2380</v>
      </c>
      <c r="V1764" s="38">
        <v>1</v>
      </c>
      <c r="W1764" s="38" t="s">
        <v>2380</v>
      </c>
      <c r="X1764" s="38" t="s">
        <v>8391</v>
      </c>
      <c r="Y1764" s="19" t="str">
        <f t="shared" si="139"/>
        <v>Normal</v>
      </c>
    </row>
    <row r="1765" spans="1:25" x14ac:dyDescent="0.35">
      <c r="A1765" s="3" t="s">
        <v>607</v>
      </c>
      <c r="B1765" s="3">
        <v>27.5</v>
      </c>
      <c r="C1765" s="3">
        <v>4.2300000000000004</v>
      </c>
      <c r="D1765" s="3" t="s">
        <v>2382</v>
      </c>
      <c r="E1765" s="3" t="s">
        <v>2380</v>
      </c>
      <c r="F1765" s="3" t="s">
        <v>2380</v>
      </c>
      <c r="G1765" s="3">
        <v>1</v>
      </c>
      <c r="H1765" s="3" t="s">
        <v>2380</v>
      </c>
      <c r="I1765" s="14">
        <v>180</v>
      </c>
      <c r="J1765" s="14" t="str">
        <f t="shared" si="137"/>
        <v>No</v>
      </c>
      <c r="K1765" s="14">
        <f t="shared" si="135"/>
        <v>1</v>
      </c>
      <c r="L1765" s="14" t="str">
        <f t="shared" si="138"/>
        <v>No</v>
      </c>
      <c r="M1765" s="14" t="str">
        <f t="shared" si="136"/>
        <v>Yes</v>
      </c>
      <c r="N1765" s="28">
        <v>27.5</v>
      </c>
      <c r="O1765" s="19" t="str" cm="1">
        <f t="array" ref="O1765">_xlfn.IFS(N1765&lt;18.5,"Underweight",N1765&lt;25,"Normalweight",N1765&lt;30,"Overweight",N1765&gt;=30,"Obesity")</f>
        <v>Overweight</v>
      </c>
      <c r="P1765" s="38" t="s">
        <v>607</v>
      </c>
      <c r="Q1765" s="28">
        <v>27.5</v>
      </c>
      <c r="R1765" s="38">
        <v>4.2300000000000004</v>
      </c>
      <c r="S1765" s="38" t="s">
        <v>2383</v>
      </c>
      <c r="T1765" s="38" t="s">
        <v>2380</v>
      </c>
      <c r="U1765" s="38" t="s">
        <v>2380</v>
      </c>
      <c r="V1765" s="38">
        <v>1</v>
      </c>
      <c r="W1765" s="38" t="s">
        <v>2380</v>
      </c>
      <c r="X1765" s="38" t="s">
        <v>8392</v>
      </c>
      <c r="Y1765" s="19" t="str">
        <f t="shared" si="139"/>
        <v>Prediabetes</v>
      </c>
    </row>
    <row r="1766" spans="1:25" x14ac:dyDescent="0.35">
      <c r="A1766" s="3" t="s">
        <v>606</v>
      </c>
      <c r="B1766" s="3">
        <v>16.12</v>
      </c>
      <c r="C1766" s="3">
        <v>6.09</v>
      </c>
      <c r="D1766" s="3" t="s">
        <v>2380</v>
      </c>
      <c r="E1766" s="3" t="s">
        <v>2380</v>
      </c>
      <c r="F1766" s="3" t="s">
        <v>2380</v>
      </c>
      <c r="G1766" s="3" t="s">
        <v>2381</v>
      </c>
      <c r="H1766" s="3" t="s">
        <v>2380</v>
      </c>
      <c r="I1766" s="14">
        <v>180</v>
      </c>
      <c r="J1766" s="14" t="str">
        <f t="shared" si="137"/>
        <v>No</v>
      </c>
      <c r="K1766" s="14">
        <f t="shared" si="135"/>
        <v>0</v>
      </c>
      <c r="L1766" s="14" t="str">
        <f t="shared" si="138"/>
        <v>No</v>
      </c>
      <c r="M1766" s="14" t="str">
        <f t="shared" si="136"/>
        <v>No</v>
      </c>
      <c r="N1766" s="28">
        <v>16.12</v>
      </c>
      <c r="O1766" s="19" t="str" cm="1">
        <f t="array" ref="O1766">_xlfn.IFS(N1766&lt;18.5,"Underweight",N1766&lt;25,"Normalweight",N1766&lt;30,"Overweight",N1766&gt;=30,"Obesity")</f>
        <v>Underweight</v>
      </c>
      <c r="P1766" s="38" t="s">
        <v>606</v>
      </c>
      <c r="Q1766" s="28">
        <v>16.12</v>
      </c>
      <c r="R1766" s="38">
        <v>6.09</v>
      </c>
      <c r="S1766" s="38" t="s">
        <v>2380</v>
      </c>
      <c r="T1766" s="38" t="s">
        <v>2380</v>
      </c>
      <c r="U1766" s="38" t="s">
        <v>2380</v>
      </c>
      <c r="V1766" s="38">
        <v>0</v>
      </c>
      <c r="W1766" s="38" t="s">
        <v>2380</v>
      </c>
      <c r="X1766" s="38" t="s">
        <v>8394</v>
      </c>
      <c r="Y1766" s="19" t="str">
        <f t="shared" si="139"/>
        <v>Normal</v>
      </c>
    </row>
    <row r="1767" spans="1:25" x14ac:dyDescent="0.35">
      <c r="A1767" s="3" t="s">
        <v>605</v>
      </c>
      <c r="B1767" s="3">
        <v>26.73</v>
      </c>
      <c r="C1767" s="3">
        <v>4.74</v>
      </c>
      <c r="D1767" s="3" t="s">
        <v>2382</v>
      </c>
      <c r="E1767" s="3" t="s">
        <v>2380</v>
      </c>
      <c r="F1767" s="3" t="s">
        <v>2380</v>
      </c>
      <c r="G1767" s="3">
        <v>1</v>
      </c>
      <c r="H1767" s="3" t="s">
        <v>2380</v>
      </c>
      <c r="I1767" s="14">
        <v>180</v>
      </c>
      <c r="J1767" s="14" t="str">
        <f t="shared" si="137"/>
        <v>No</v>
      </c>
      <c r="K1767" s="14">
        <f t="shared" si="135"/>
        <v>1</v>
      </c>
      <c r="L1767" s="14" t="str">
        <f t="shared" si="138"/>
        <v>No</v>
      </c>
      <c r="M1767" s="14" t="str">
        <f t="shared" si="136"/>
        <v>Yes</v>
      </c>
      <c r="N1767" s="28">
        <v>26.73</v>
      </c>
      <c r="O1767" s="19" t="str" cm="1">
        <f t="array" ref="O1767">_xlfn.IFS(N1767&lt;18.5,"Underweight",N1767&lt;25,"Normalweight",N1767&lt;30,"Overweight",N1767&gt;=30,"Obesity")</f>
        <v>Overweight</v>
      </c>
      <c r="P1767" s="38" t="s">
        <v>605</v>
      </c>
      <c r="Q1767" s="28">
        <v>26.73</v>
      </c>
      <c r="R1767" s="38">
        <v>4.74</v>
      </c>
      <c r="S1767" s="38" t="s">
        <v>2383</v>
      </c>
      <c r="T1767" s="38" t="s">
        <v>2380</v>
      </c>
      <c r="U1767" s="38" t="s">
        <v>2380</v>
      </c>
      <c r="V1767" s="38">
        <v>1</v>
      </c>
      <c r="W1767" s="38" t="s">
        <v>2380</v>
      </c>
      <c r="X1767" s="38" t="s">
        <v>8392</v>
      </c>
      <c r="Y1767" s="19" t="str">
        <f t="shared" si="139"/>
        <v>Prediabetes</v>
      </c>
    </row>
    <row r="1768" spans="1:25" x14ac:dyDescent="0.35">
      <c r="A1768" s="3" t="s">
        <v>604</v>
      </c>
      <c r="B1768" s="3">
        <v>37.25</v>
      </c>
      <c r="C1768" s="3">
        <v>6.23</v>
      </c>
      <c r="D1768" s="3" t="s">
        <v>2382</v>
      </c>
      <c r="E1768" s="3" t="s">
        <v>2380</v>
      </c>
      <c r="F1768" s="3" t="s">
        <v>2380</v>
      </c>
      <c r="G1768" s="3" t="s">
        <v>2381</v>
      </c>
      <c r="H1768" s="3" t="s">
        <v>2380</v>
      </c>
      <c r="I1768" s="14">
        <v>180</v>
      </c>
      <c r="J1768" s="14" t="str">
        <f t="shared" si="137"/>
        <v>No</v>
      </c>
      <c r="K1768" s="14">
        <f t="shared" si="135"/>
        <v>0</v>
      </c>
      <c r="L1768" s="14" t="str">
        <f t="shared" si="138"/>
        <v>No</v>
      </c>
      <c r="M1768" s="14" t="str">
        <f t="shared" si="136"/>
        <v>Yes</v>
      </c>
      <c r="N1768" s="28">
        <v>37.25</v>
      </c>
      <c r="O1768" s="19" t="str" cm="1">
        <f t="array" ref="O1768">_xlfn.IFS(N1768&lt;18.5,"Underweight",N1768&lt;25,"Normalweight",N1768&lt;30,"Overweight",N1768&gt;=30,"Obesity")</f>
        <v>Obesity</v>
      </c>
      <c r="P1768" s="38" t="s">
        <v>604</v>
      </c>
      <c r="Q1768" s="28">
        <v>37.25</v>
      </c>
      <c r="R1768" s="38">
        <v>6.23</v>
      </c>
      <c r="S1768" s="38" t="s">
        <v>2383</v>
      </c>
      <c r="T1768" s="38" t="s">
        <v>2380</v>
      </c>
      <c r="U1768" s="38" t="s">
        <v>2380</v>
      </c>
      <c r="V1768" s="38">
        <v>0</v>
      </c>
      <c r="W1768" s="38" t="s">
        <v>2380</v>
      </c>
      <c r="X1768" s="38" t="s">
        <v>8391</v>
      </c>
      <c r="Y1768" s="19" t="str">
        <f t="shared" si="139"/>
        <v>Prediabetes</v>
      </c>
    </row>
    <row r="1769" spans="1:25" x14ac:dyDescent="0.35">
      <c r="A1769" s="3" t="s">
        <v>603</v>
      </c>
      <c r="B1769" s="3">
        <v>23.56</v>
      </c>
      <c r="C1769" s="3">
        <v>5.45</v>
      </c>
      <c r="D1769" s="3" t="s">
        <v>2382</v>
      </c>
      <c r="E1769" s="3" t="s">
        <v>2380</v>
      </c>
      <c r="F1769" s="3" t="s">
        <v>2380</v>
      </c>
      <c r="G1769" s="3">
        <v>1</v>
      </c>
      <c r="H1769" s="3" t="s">
        <v>2380</v>
      </c>
      <c r="I1769" s="14">
        <v>180</v>
      </c>
      <c r="J1769" s="14" t="str">
        <f t="shared" si="137"/>
        <v>No</v>
      </c>
      <c r="K1769" s="14">
        <f t="shared" si="135"/>
        <v>1</v>
      </c>
      <c r="L1769" s="14" t="str">
        <f t="shared" si="138"/>
        <v>No</v>
      </c>
      <c r="M1769" s="14" t="str">
        <f t="shared" si="136"/>
        <v>Yes</v>
      </c>
      <c r="N1769" s="28">
        <v>23.56</v>
      </c>
      <c r="O1769" s="19" t="str" cm="1">
        <f t="array" ref="O1769">_xlfn.IFS(N1769&lt;18.5,"Underweight",N1769&lt;25,"Normalweight",N1769&lt;30,"Overweight",N1769&gt;=30,"Obesity")</f>
        <v>Normalweight</v>
      </c>
      <c r="P1769" s="38" t="s">
        <v>603</v>
      </c>
      <c r="Q1769" s="28">
        <v>23.56</v>
      </c>
      <c r="R1769" s="38">
        <v>5.45</v>
      </c>
      <c r="S1769" s="38" t="s">
        <v>2383</v>
      </c>
      <c r="T1769" s="38" t="s">
        <v>2380</v>
      </c>
      <c r="U1769" s="38" t="s">
        <v>2380</v>
      </c>
      <c r="V1769" s="38">
        <v>1</v>
      </c>
      <c r="W1769" s="38" t="s">
        <v>2380</v>
      </c>
      <c r="X1769" s="38" t="s">
        <v>8393</v>
      </c>
      <c r="Y1769" s="19" t="str">
        <f t="shared" si="139"/>
        <v>Prediabetes</v>
      </c>
    </row>
    <row r="1770" spans="1:25" x14ac:dyDescent="0.35">
      <c r="A1770" s="3" t="s">
        <v>602</v>
      </c>
      <c r="B1770" s="3">
        <v>15.84</v>
      </c>
      <c r="C1770" s="3">
        <v>10.34</v>
      </c>
      <c r="D1770" s="3" t="s">
        <v>2380</v>
      </c>
      <c r="E1770" s="3" t="s">
        <v>2380</v>
      </c>
      <c r="F1770" s="3" t="s">
        <v>2380</v>
      </c>
      <c r="G1770" s="3">
        <v>2</v>
      </c>
      <c r="H1770" s="3" t="s">
        <v>2380</v>
      </c>
      <c r="I1770" s="14">
        <v>180</v>
      </c>
      <c r="J1770" s="14" t="str">
        <f t="shared" si="137"/>
        <v>No</v>
      </c>
      <c r="K1770" s="14">
        <f t="shared" si="135"/>
        <v>2</v>
      </c>
      <c r="L1770" s="14" t="str">
        <f t="shared" si="138"/>
        <v>No</v>
      </c>
      <c r="M1770" s="14" t="str">
        <f t="shared" si="136"/>
        <v>No</v>
      </c>
      <c r="N1770" s="28">
        <v>15.84</v>
      </c>
      <c r="O1770" s="19" t="str" cm="1">
        <f t="array" ref="O1770">_xlfn.IFS(N1770&lt;18.5,"Underweight",N1770&lt;25,"Normalweight",N1770&lt;30,"Overweight",N1770&gt;=30,"Obesity")</f>
        <v>Underweight</v>
      </c>
      <c r="P1770" s="38" t="s">
        <v>602</v>
      </c>
      <c r="Q1770" s="28">
        <v>15.84</v>
      </c>
      <c r="R1770" s="38">
        <v>10.34</v>
      </c>
      <c r="S1770" s="38" t="s">
        <v>2380</v>
      </c>
      <c r="T1770" s="38" t="s">
        <v>2380</v>
      </c>
      <c r="U1770" s="38" t="s">
        <v>2380</v>
      </c>
      <c r="V1770" s="38">
        <v>2</v>
      </c>
      <c r="W1770" s="38" t="s">
        <v>2380</v>
      </c>
      <c r="X1770" s="38" t="s">
        <v>8394</v>
      </c>
      <c r="Y1770" s="19" t="str">
        <f t="shared" si="139"/>
        <v>Diabetes</v>
      </c>
    </row>
    <row r="1771" spans="1:25" x14ac:dyDescent="0.35">
      <c r="A1771" s="3" t="s">
        <v>601</v>
      </c>
      <c r="B1771" s="3">
        <v>36.630000000000003</v>
      </c>
      <c r="C1771" s="3">
        <v>5.15</v>
      </c>
      <c r="D1771" s="3" t="s">
        <v>2380</v>
      </c>
      <c r="E1771" s="3" t="s">
        <v>2380</v>
      </c>
      <c r="F1771" s="3" t="s">
        <v>2380</v>
      </c>
      <c r="G1771" s="3" t="s">
        <v>2381</v>
      </c>
      <c r="H1771" s="3" t="s">
        <v>2380</v>
      </c>
      <c r="I1771" s="14">
        <v>180</v>
      </c>
      <c r="J1771" s="14" t="str">
        <f t="shared" si="137"/>
        <v>No</v>
      </c>
      <c r="K1771" s="14">
        <f t="shared" si="135"/>
        <v>0</v>
      </c>
      <c r="L1771" s="14" t="str">
        <f t="shared" si="138"/>
        <v>No</v>
      </c>
      <c r="M1771" s="14" t="str">
        <f t="shared" si="136"/>
        <v>No</v>
      </c>
      <c r="N1771" s="28">
        <v>36.630000000000003</v>
      </c>
      <c r="O1771" s="19" t="str" cm="1">
        <f t="array" ref="O1771">_xlfn.IFS(N1771&lt;18.5,"Underweight",N1771&lt;25,"Normalweight",N1771&lt;30,"Overweight",N1771&gt;=30,"Obesity")</f>
        <v>Obesity</v>
      </c>
      <c r="P1771" s="38" t="s">
        <v>601</v>
      </c>
      <c r="Q1771" s="28">
        <v>36.630000000000003</v>
      </c>
      <c r="R1771" s="38">
        <v>5.15</v>
      </c>
      <c r="S1771" s="38" t="s">
        <v>2380</v>
      </c>
      <c r="T1771" s="38" t="s">
        <v>2380</v>
      </c>
      <c r="U1771" s="38" t="s">
        <v>2380</v>
      </c>
      <c r="V1771" s="38">
        <v>0</v>
      </c>
      <c r="W1771" s="38" t="s">
        <v>2380</v>
      </c>
      <c r="X1771" s="38" t="s">
        <v>8391</v>
      </c>
      <c r="Y1771" s="19" t="str">
        <f t="shared" si="139"/>
        <v>Normal</v>
      </c>
    </row>
    <row r="1772" spans="1:25" x14ac:dyDescent="0.35">
      <c r="A1772" s="3" t="s">
        <v>600</v>
      </c>
      <c r="B1772" s="3">
        <v>16.47</v>
      </c>
      <c r="C1772" s="3">
        <v>11.72</v>
      </c>
      <c r="D1772" s="3" t="s">
        <v>2380</v>
      </c>
      <c r="E1772" s="3" t="s">
        <v>2380</v>
      </c>
      <c r="F1772" s="3" t="s">
        <v>2380</v>
      </c>
      <c r="G1772" s="3" t="s">
        <v>2381</v>
      </c>
      <c r="H1772" s="3" t="s">
        <v>2380</v>
      </c>
      <c r="I1772" s="14">
        <v>180</v>
      </c>
      <c r="J1772" s="14" t="str">
        <f t="shared" si="137"/>
        <v>No</v>
      </c>
      <c r="K1772" s="14">
        <f t="shared" si="135"/>
        <v>0</v>
      </c>
      <c r="L1772" s="14" t="str">
        <f t="shared" si="138"/>
        <v>No</v>
      </c>
      <c r="M1772" s="14" t="str">
        <f t="shared" si="136"/>
        <v>No</v>
      </c>
      <c r="N1772" s="28">
        <v>16.47</v>
      </c>
      <c r="O1772" s="19" t="str" cm="1">
        <f t="array" ref="O1772">_xlfn.IFS(N1772&lt;18.5,"Underweight",N1772&lt;25,"Normalweight",N1772&lt;30,"Overweight",N1772&gt;=30,"Obesity")</f>
        <v>Underweight</v>
      </c>
      <c r="P1772" s="38" t="s">
        <v>600</v>
      </c>
      <c r="Q1772" s="28">
        <v>16.47</v>
      </c>
      <c r="R1772" s="38">
        <v>11.72</v>
      </c>
      <c r="S1772" s="38" t="s">
        <v>2380</v>
      </c>
      <c r="T1772" s="38" t="s">
        <v>2380</v>
      </c>
      <c r="U1772" s="38" t="s">
        <v>2380</v>
      </c>
      <c r="V1772" s="38">
        <v>0</v>
      </c>
      <c r="W1772" s="38" t="s">
        <v>2380</v>
      </c>
      <c r="X1772" s="38" t="s">
        <v>8394</v>
      </c>
      <c r="Y1772" s="19" t="str">
        <f t="shared" si="139"/>
        <v>Normal</v>
      </c>
    </row>
    <row r="1773" spans="1:25" x14ac:dyDescent="0.35">
      <c r="A1773" s="3" t="s">
        <v>599</v>
      </c>
      <c r="B1773" s="3">
        <v>25.8</v>
      </c>
      <c r="C1773" s="3">
        <v>5.29</v>
      </c>
      <c r="D1773" s="3" t="s">
        <v>2380</v>
      </c>
      <c r="E1773" s="3" t="s">
        <v>2380</v>
      </c>
      <c r="F1773" s="3" t="s">
        <v>2380</v>
      </c>
      <c r="G1773" s="3" t="s">
        <v>2381</v>
      </c>
      <c r="H1773" s="3" t="s">
        <v>2380</v>
      </c>
      <c r="I1773" s="14">
        <v>180</v>
      </c>
      <c r="J1773" s="14" t="str">
        <f t="shared" si="137"/>
        <v>No</v>
      </c>
      <c r="K1773" s="14">
        <f t="shared" si="135"/>
        <v>0</v>
      </c>
      <c r="L1773" s="14" t="str">
        <f t="shared" si="138"/>
        <v>No</v>
      </c>
      <c r="M1773" s="14" t="str">
        <f t="shared" si="136"/>
        <v>No</v>
      </c>
      <c r="N1773" s="28">
        <v>25.8</v>
      </c>
      <c r="O1773" s="19" t="str" cm="1">
        <f t="array" ref="O1773">_xlfn.IFS(N1773&lt;18.5,"Underweight",N1773&lt;25,"Normalweight",N1773&lt;30,"Overweight",N1773&gt;=30,"Obesity")</f>
        <v>Overweight</v>
      </c>
      <c r="P1773" s="38" t="s">
        <v>599</v>
      </c>
      <c r="Q1773" s="28">
        <v>25.8</v>
      </c>
      <c r="R1773" s="38">
        <v>5.29</v>
      </c>
      <c r="S1773" s="38" t="s">
        <v>2380</v>
      </c>
      <c r="T1773" s="38" t="s">
        <v>2380</v>
      </c>
      <c r="U1773" s="38" t="s">
        <v>2380</v>
      </c>
      <c r="V1773" s="38">
        <v>0</v>
      </c>
      <c r="W1773" s="38" t="s">
        <v>2380</v>
      </c>
      <c r="X1773" s="38" t="s">
        <v>8392</v>
      </c>
      <c r="Y1773" s="19" t="str">
        <f t="shared" si="139"/>
        <v>Prediabetes</v>
      </c>
    </row>
    <row r="1774" spans="1:25" x14ac:dyDescent="0.35">
      <c r="A1774" s="3" t="s">
        <v>598</v>
      </c>
      <c r="B1774" s="3">
        <v>23.6</v>
      </c>
      <c r="C1774" s="3">
        <v>4.33</v>
      </c>
      <c r="D1774" s="3" t="s">
        <v>2380</v>
      </c>
      <c r="E1774" s="3" t="s">
        <v>2380</v>
      </c>
      <c r="F1774" s="3" t="s">
        <v>2380</v>
      </c>
      <c r="G1774" s="3" t="s">
        <v>2381</v>
      </c>
      <c r="H1774" s="3" t="s">
        <v>2380</v>
      </c>
      <c r="I1774" s="14">
        <v>180</v>
      </c>
      <c r="J1774" s="14" t="str">
        <f t="shared" si="137"/>
        <v>No</v>
      </c>
      <c r="K1774" s="14">
        <f t="shared" si="135"/>
        <v>0</v>
      </c>
      <c r="L1774" s="14" t="str">
        <f t="shared" si="138"/>
        <v>No</v>
      </c>
      <c r="M1774" s="14" t="str">
        <f t="shared" si="136"/>
        <v>No</v>
      </c>
      <c r="N1774" s="28">
        <v>23.6</v>
      </c>
      <c r="O1774" s="19" t="str" cm="1">
        <f t="array" ref="O1774">_xlfn.IFS(N1774&lt;18.5,"Underweight",N1774&lt;25,"Normalweight",N1774&lt;30,"Overweight",N1774&gt;=30,"Obesity")</f>
        <v>Normalweight</v>
      </c>
      <c r="P1774" s="38" t="s">
        <v>598</v>
      </c>
      <c r="Q1774" s="28">
        <v>23.6</v>
      </c>
      <c r="R1774" s="38">
        <v>4.33</v>
      </c>
      <c r="S1774" s="38" t="s">
        <v>2380</v>
      </c>
      <c r="T1774" s="38" t="s">
        <v>2380</v>
      </c>
      <c r="U1774" s="38" t="s">
        <v>2380</v>
      </c>
      <c r="V1774" s="38">
        <v>0</v>
      </c>
      <c r="W1774" s="38" t="s">
        <v>2380</v>
      </c>
      <c r="X1774" s="38" t="s">
        <v>8393</v>
      </c>
      <c r="Y1774" s="19" t="str">
        <f t="shared" si="139"/>
        <v>Prediabetes</v>
      </c>
    </row>
    <row r="1775" spans="1:25" x14ac:dyDescent="0.35">
      <c r="A1775" s="3" t="s">
        <v>597</v>
      </c>
      <c r="B1775" s="3">
        <v>32.11</v>
      </c>
      <c r="C1775" s="3">
        <v>6.24</v>
      </c>
      <c r="D1775" s="3" t="s">
        <v>2380</v>
      </c>
      <c r="E1775" s="3" t="s">
        <v>2380</v>
      </c>
      <c r="F1775" s="3" t="s">
        <v>2383</v>
      </c>
      <c r="G1775" s="3">
        <v>1</v>
      </c>
      <c r="H1775" s="3" t="s">
        <v>2380</v>
      </c>
      <c r="I1775" s="14">
        <v>180</v>
      </c>
      <c r="J1775" s="14" t="str">
        <f t="shared" si="137"/>
        <v>No</v>
      </c>
      <c r="K1775" s="14">
        <f t="shared" si="135"/>
        <v>1</v>
      </c>
      <c r="L1775" s="14" t="str">
        <f t="shared" si="138"/>
        <v>No</v>
      </c>
      <c r="M1775" s="14" t="str">
        <f t="shared" si="136"/>
        <v>No</v>
      </c>
      <c r="N1775" s="28">
        <v>32.11</v>
      </c>
      <c r="O1775" s="19" t="str" cm="1">
        <f t="array" ref="O1775">_xlfn.IFS(N1775&lt;18.5,"Underweight",N1775&lt;25,"Normalweight",N1775&lt;30,"Overweight",N1775&gt;=30,"Obesity")</f>
        <v>Obesity</v>
      </c>
      <c r="P1775" s="38" t="s">
        <v>597</v>
      </c>
      <c r="Q1775" s="28">
        <v>32.11</v>
      </c>
      <c r="R1775" s="38">
        <v>6.24</v>
      </c>
      <c r="S1775" s="38" t="s">
        <v>2380</v>
      </c>
      <c r="T1775" s="38" t="s">
        <v>2380</v>
      </c>
      <c r="U1775" s="38" t="s">
        <v>2383</v>
      </c>
      <c r="V1775" s="38">
        <v>1</v>
      </c>
      <c r="W1775" s="38" t="s">
        <v>2380</v>
      </c>
      <c r="X1775" s="38" t="s">
        <v>8391</v>
      </c>
      <c r="Y1775" s="19" t="str">
        <f t="shared" si="139"/>
        <v>Normal</v>
      </c>
    </row>
    <row r="1776" spans="1:25" x14ac:dyDescent="0.35">
      <c r="A1776" s="3" t="s">
        <v>596</v>
      </c>
      <c r="B1776" s="3">
        <v>30.114999999999998</v>
      </c>
      <c r="C1776" s="3">
        <v>11.61</v>
      </c>
      <c r="D1776" s="3" t="s">
        <v>2380</v>
      </c>
      <c r="E1776" s="3" t="s">
        <v>2380</v>
      </c>
      <c r="F1776" s="3" t="s">
        <v>2380</v>
      </c>
      <c r="G1776" s="3" t="s">
        <v>2381</v>
      </c>
      <c r="H1776" s="3" t="s">
        <v>2380</v>
      </c>
      <c r="I1776" s="14">
        <v>180</v>
      </c>
      <c r="J1776" s="14" t="str">
        <f t="shared" si="137"/>
        <v>No</v>
      </c>
      <c r="K1776" s="14">
        <f t="shared" si="135"/>
        <v>0</v>
      </c>
      <c r="L1776" s="14" t="str">
        <f t="shared" si="138"/>
        <v>No</v>
      </c>
      <c r="M1776" s="14" t="str">
        <f t="shared" si="136"/>
        <v>No</v>
      </c>
      <c r="N1776" s="28">
        <v>30.114999999999998</v>
      </c>
      <c r="O1776" s="19" t="str" cm="1">
        <f t="array" ref="O1776">_xlfn.IFS(N1776&lt;18.5,"Underweight",N1776&lt;25,"Normalweight",N1776&lt;30,"Overweight",N1776&gt;=30,"Obesity")</f>
        <v>Obesity</v>
      </c>
      <c r="P1776" s="38" t="s">
        <v>596</v>
      </c>
      <c r="Q1776" s="28">
        <v>30.114999999999998</v>
      </c>
      <c r="R1776" s="38">
        <v>11.61</v>
      </c>
      <c r="S1776" s="38" t="s">
        <v>2380</v>
      </c>
      <c r="T1776" s="38" t="s">
        <v>2380</v>
      </c>
      <c r="U1776" s="38" t="s">
        <v>2380</v>
      </c>
      <c r="V1776" s="38">
        <v>0</v>
      </c>
      <c r="W1776" s="38" t="s">
        <v>2380</v>
      </c>
      <c r="X1776" s="38" t="s">
        <v>8391</v>
      </c>
      <c r="Y1776" s="19" t="str">
        <f t="shared" si="139"/>
        <v>Normal</v>
      </c>
    </row>
    <row r="1777" spans="1:25" x14ac:dyDescent="0.35">
      <c r="A1777" s="3" t="s">
        <v>595</v>
      </c>
      <c r="B1777" s="3">
        <v>20.28</v>
      </c>
      <c r="C1777" s="3">
        <v>11.07</v>
      </c>
      <c r="D1777" s="3" t="s">
        <v>2382</v>
      </c>
      <c r="E1777" s="3" t="s">
        <v>2380</v>
      </c>
      <c r="F1777" s="3" t="s">
        <v>2380</v>
      </c>
      <c r="G1777" s="3" t="s">
        <v>2381</v>
      </c>
      <c r="H1777" s="3" t="s">
        <v>2380</v>
      </c>
      <c r="I1777" s="14">
        <v>180</v>
      </c>
      <c r="J1777" s="14" t="str">
        <f t="shared" si="137"/>
        <v>No</v>
      </c>
      <c r="K1777" s="14">
        <f t="shared" si="135"/>
        <v>0</v>
      </c>
      <c r="L1777" s="14" t="str">
        <f t="shared" si="138"/>
        <v>No</v>
      </c>
      <c r="M1777" s="14" t="str">
        <f t="shared" si="136"/>
        <v>Yes</v>
      </c>
      <c r="N1777" s="28">
        <v>20.28</v>
      </c>
      <c r="O1777" s="19" t="str" cm="1">
        <f t="array" ref="O1777">_xlfn.IFS(N1777&lt;18.5,"Underweight",N1777&lt;25,"Normalweight",N1777&lt;30,"Overweight",N1777&gt;=30,"Obesity")</f>
        <v>Normalweight</v>
      </c>
      <c r="P1777" s="38" t="s">
        <v>595</v>
      </c>
      <c r="Q1777" s="28">
        <v>20.28</v>
      </c>
      <c r="R1777" s="38">
        <v>11.07</v>
      </c>
      <c r="S1777" s="38" t="s">
        <v>2383</v>
      </c>
      <c r="T1777" s="38" t="s">
        <v>2380</v>
      </c>
      <c r="U1777" s="38" t="s">
        <v>2380</v>
      </c>
      <c r="V1777" s="38">
        <v>0</v>
      </c>
      <c r="W1777" s="38" t="s">
        <v>2380</v>
      </c>
      <c r="X1777" s="38" t="s">
        <v>8393</v>
      </c>
      <c r="Y1777" s="19" t="str">
        <f t="shared" si="139"/>
        <v>Normal</v>
      </c>
    </row>
    <row r="1778" spans="1:25" x14ac:dyDescent="0.35">
      <c r="A1778" s="3" t="s">
        <v>594</v>
      </c>
      <c r="B1778" s="3">
        <v>20.234999999999999</v>
      </c>
      <c r="C1778" s="3">
        <v>5.19</v>
      </c>
      <c r="D1778" s="3" t="s">
        <v>2380</v>
      </c>
      <c r="E1778" s="3" t="s">
        <v>2380</v>
      </c>
      <c r="F1778" s="3" t="s">
        <v>2383</v>
      </c>
      <c r="G1778" s="3">
        <v>1</v>
      </c>
      <c r="H1778" s="3" t="s">
        <v>2380</v>
      </c>
      <c r="I1778" s="14">
        <v>180</v>
      </c>
      <c r="J1778" s="14" t="str">
        <f t="shared" si="137"/>
        <v>No</v>
      </c>
      <c r="K1778" s="14">
        <f t="shared" si="135"/>
        <v>1</v>
      </c>
      <c r="L1778" s="14" t="str">
        <f t="shared" si="138"/>
        <v>No</v>
      </c>
      <c r="M1778" s="14" t="str">
        <f t="shared" si="136"/>
        <v>No</v>
      </c>
      <c r="N1778" s="28">
        <v>20.234999999999999</v>
      </c>
      <c r="O1778" s="19" t="str" cm="1">
        <f t="array" ref="O1778">_xlfn.IFS(N1778&lt;18.5,"Underweight",N1778&lt;25,"Normalweight",N1778&lt;30,"Overweight",N1778&gt;=30,"Obesity")</f>
        <v>Normalweight</v>
      </c>
      <c r="P1778" s="38" t="s">
        <v>594</v>
      </c>
      <c r="Q1778" s="28">
        <v>20.234999999999999</v>
      </c>
      <c r="R1778" s="38">
        <v>5.19</v>
      </c>
      <c r="S1778" s="38" t="s">
        <v>2380</v>
      </c>
      <c r="T1778" s="38" t="s">
        <v>2380</v>
      </c>
      <c r="U1778" s="38" t="s">
        <v>2383</v>
      </c>
      <c r="V1778" s="38">
        <v>1</v>
      </c>
      <c r="W1778" s="38" t="s">
        <v>2380</v>
      </c>
      <c r="X1778" s="38" t="s">
        <v>8393</v>
      </c>
      <c r="Y1778" s="19" t="str">
        <f t="shared" si="139"/>
        <v>Normal</v>
      </c>
    </row>
    <row r="1779" spans="1:25" x14ac:dyDescent="0.35">
      <c r="A1779" s="3" t="s">
        <v>593</v>
      </c>
      <c r="B1779" s="3">
        <v>25.27</v>
      </c>
      <c r="C1779" s="3">
        <v>5.7</v>
      </c>
      <c r="D1779" s="3" t="s">
        <v>2382</v>
      </c>
      <c r="E1779" s="3" t="s">
        <v>2380</v>
      </c>
      <c r="F1779" s="3" t="s">
        <v>2380</v>
      </c>
      <c r="G1779" s="3">
        <v>1</v>
      </c>
      <c r="H1779" s="3" t="s">
        <v>2380</v>
      </c>
      <c r="I1779" s="14">
        <v>180</v>
      </c>
      <c r="J1779" s="14" t="str">
        <f t="shared" si="137"/>
        <v>No</v>
      </c>
      <c r="K1779" s="14">
        <f t="shared" si="135"/>
        <v>1</v>
      </c>
      <c r="L1779" s="14" t="str">
        <f t="shared" si="138"/>
        <v>No</v>
      </c>
      <c r="M1779" s="14" t="str">
        <f t="shared" si="136"/>
        <v>Yes</v>
      </c>
      <c r="N1779" s="28">
        <v>25.27</v>
      </c>
      <c r="O1779" s="19" t="str" cm="1">
        <f t="array" ref="O1779">_xlfn.IFS(N1779&lt;18.5,"Underweight",N1779&lt;25,"Normalweight",N1779&lt;30,"Overweight",N1779&gt;=30,"Obesity")</f>
        <v>Overweight</v>
      </c>
      <c r="P1779" s="38" t="s">
        <v>593</v>
      </c>
      <c r="Q1779" s="28">
        <v>25.27</v>
      </c>
      <c r="R1779" s="38">
        <v>5.7</v>
      </c>
      <c r="S1779" s="38" t="s">
        <v>2383</v>
      </c>
      <c r="T1779" s="38" t="s">
        <v>2380</v>
      </c>
      <c r="U1779" s="38" t="s">
        <v>2380</v>
      </c>
      <c r="V1779" s="38">
        <v>1</v>
      </c>
      <c r="W1779" s="38" t="s">
        <v>2380</v>
      </c>
      <c r="X1779" s="38" t="s">
        <v>8392</v>
      </c>
      <c r="Y1779" s="19" t="str">
        <f t="shared" si="139"/>
        <v>Normal</v>
      </c>
    </row>
    <row r="1780" spans="1:25" x14ac:dyDescent="0.35">
      <c r="A1780" s="3" t="s">
        <v>592</v>
      </c>
      <c r="B1780" s="3">
        <v>24.24</v>
      </c>
      <c r="C1780" s="3">
        <v>6.15</v>
      </c>
      <c r="D1780" s="3" t="s">
        <v>2380</v>
      </c>
      <c r="E1780" s="3" t="s">
        <v>2380</v>
      </c>
      <c r="F1780" s="3" t="s">
        <v>2380</v>
      </c>
      <c r="G1780" s="3" t="s">
        <v>2381</v>
      </c>
      <c r="H1780" s="3" t="s">
        <v>2380</v>
      </c>
      <c r="I1780" s="14">
        <v>180</v>
      </c>
      <c r="J1780" s="14" t="str">
        <f t="shared" si="137"/>
        <v>No</v>
      </c>
      <c r="K1780" s="14">
        <f t="shared" si="135"/>
        <v>0</v>
      </c>
      <c r="L1780" s="14" t="str">
        <f t="shared" si="138"/>
        <v>No</v>
      </c>
      <c r="M1780" s="14" t="str">
        <f t="shared" si="136"/>
        <v>No</v>
      </c>
      <c r="N1780" s="28">
        <v>24.24</v>
      </c>
      <c r="O1780" s="19" t="str" cm="1">
        <f t="array" ref="O1780">_xlfn.IFS(N1780&lt;18.5,"Underweight",N1780&lt;25,"Normalweight",N1780&lt;30,"Overweight",N1780&gt;=30,"Obesity")</f>
        <v>Normalweight</v>
      </c>
      <c r="P1780" s="38" t="s">
        <v>592</v>
      </c>
      <c r="Q1780" s="28">
        <v>24.24</v>
      </c>
      <c r="R1780" s="38">
        <v>6.15</v>
      </c>
      <c r="S1780" s="38" t="s">
        <v>2380</v>
      </c>
      <c r="T1780" s="38" t="s">
        <v>2380</v>
      </c>
      <c r="U1780" s="38" t="s">
        <v>2380</v>
      </c>
      <c r="V1780" s="38">
        <v>0</v>
      </c>
      <c r="W1780" s="38" t="s">
        <v>2380</v>
      </c>
      <c r="X1780" s="38" t="s">
        <v>8393</v>
      </c>
      <c r="Y1780" s="19" t="str">
        <f t="shared" si="139"/>
        <v>Prediabetes</v>
      </c>
    </row>
    <row r="1781" spans="1:25" x14ac:dyDescent="0.35">
      <c r="A1781" s="3" t="s">
        <v>591</v>
      </c>
      <c r="B1781" s="3">
        <v>35.75</v>
      </c>
      <c r="C1781" s="3">
        <v>5.07</v>
      </c>
      <c r="D1781" s="3" t="s">
        <v>2380</v>
      </c>
      <c r="E1781" s="3" t="s">
        <v>2380</v>
      </c>
      <c r="F1781" s="3" t="s">
        <v>2380</v>
      </c>
      <c r="G1781" s="3" t="s">
        <v>2381</v>
      </c>
      <c r="H1781" s="3" t="s">
        <v>2380</v>
      </c>
      <c r="I1781" s="14">
        <v>180</v>
      </c>
      <c r="J1781" s="14" t="str">
        <f t="shared" si="137"/>
        <v>No</v>
      </c>
      <c r="K1781" s="14">
        <f t="shared" si="135"/>
        <v>0</v>
      </c>
      <c r="L1781" s="14" t="str">
        <f t="shared" si="138"/>
        <v>No</v>
      </c>
      <c r="M1781" s="14" t="str">
        <f t="shared" si="136"/>
        <v>No</v>
      </c>
      <c r="N1781" s="28">
        <v>35.75</v>
      </c>
      <c r="O1781" s="19" t="str" cm="1">
        <f t="array" ref="O1781">_xlfn.IFS(N1781&lt;18.5,"Underweight",N1781&lt;25,"Normalweight",N1781&lt;30,"Overweight",N1781&gt;=30,"Obesity")</f>
        <v>Obesity</v>
      </c>
      <c r="P1781" s="38" t="s">
        <v>591</v>
      </c>
      <c r="Q1781" s="28">
        <v>35.75</v>
      </c>
      <c r="R1781" s="38">
        <v>5.07</v>
      </c>
      <c r="S1781" s="38" t="s">
        <v>2380</v>
      </c>
      <c r="T1781" s="38" t="s">
        <v>2380</v>
      </c>
      <c r="U1781" s="38" t="s">
        <v>2380</v>
      </c>
      <c r="V1781" s="38">
        <v>0</v>
      </c>
      <c r="W1781" s="38" t="s">
        <v>2380</v>
      </c>
      <c r="X1781" s="38" t="s">
        <v>8391</v>
      </c>
      <c r="Y1781" s="19" t="str">
        <f t="shared" si="139"/>
        <v>Prediabetes</v>
      </c>
    </row>
    <row r="1782" spans="1:25" x14ac:dyDescent="0.35">
      <c r="A1782" s="3" t="s">
        <v>590</v>
      </c>
      <c r="B1782" s="3">
        <v>29.92</v>
      </c>
      <c r="C1782" s="3">
        <v>10.97</v>
      </c>
      <c r="D1782" s="3" t="s">
        <v>2382</v>
      </c>
      <c r="E1782" s="3" t="s">
        <v>2380</v>
      </c>
      <c r="F1782" s="3" t="s">
        <v>2380</v>
      </c>
      <c r="G1782" s="3">
        <v>1</v>
      </c>
      <c r="H1782" s="3" t="s">
        <v>2380</v>
      </c>
      <c r="I1782" s="14">
        <v>180</v>
      </c>
      <c r="J1782" s="14" t="str">
        <f t="shared" si="137"/>
        <v>No</v>
      </c>
      <c r="K1782" s="14">
        <f t="shared" si="135"/>
        <v>1</v>
      </c>
      <c r="L1782" s="14" t="str">
        <f t="shared" si="138"/>
        <v>No</v>
      </c>
      <c r="M1782" s="14" t="str">
        <f t="shared" si="136"/>
        <v>Yes</v>
      </c>
      <c r="N1782" s="28">
        <v>29.92</v>
      </c>
      <c r="O1782" s="19" t="str" cm="1">
        <f t="array" ref="O1782">_xlfn.IFS(N1782&lt;18.5,"Underweight",N1782&lt;25,"Normalweight",N1782&lt;30,"Overweight",N1782&gt;=30,"Obesity")</f>
        <v>Overweight</v>
      </c>
      <c r="P1782" s="38" t="s">
        <v>590</v>
      </c>
      <c r="Q1782" s="28">
        <v>29.92</v>
      </c>
      <c r="R1782" s="38">
        <v>10.97</v>
      </c>
      <c r="S1782" s="38" t="s">
        <v>2383</v>
      </c>
      <c r="T1782" s="38" t="s">
        <v>2380</v>
      </c>
      <c r="U1782" s="38" t="s">
        <v>2380</v>
      </c>
      <c r="V1782" s="38">
        <v>1</v>
      </c>
      <c r="W1782" s="38" t="s">
        <v>2380</v>
      </c>
      <c r="X1782" s="38" t="s">
        <v>8392</v>
      </c>
      <c r="Y1782" s="19" t="str">
        <f t="shared" si="139"/>
        <v>Normal</v>
      </c>
    </row>
    <row r="1783" spans="1:25" x14ac:dyDescent="0.35">
      <c r="A1783" s="3" t="s">
        <v>589</v>
      </c>
      <c r="B1783" s="3">
        <v>26.2</v>
      </c>
      <c r="C1783" s="3">
        <v>10.93</v>
      </c>
      <c r="D1783" s="3" t="s">
        <v>2382</v>
      </c>
      <c r="E1783" s="3" t="s">
        <v>2380</v>
      </c>
      <c r="F1783" s="3" t="s">
        <v>2380</v>
      </c>
      <c r="G1783" s="3">
        <v>1</v>
      </c>
      <c r="H1783" s="3" t="s">
        <v>2380</v>
      </c>
      <c r="I1783" s="14">
        <v>180</v>
      </c>
      <c r="J1783" s="14" t="str">
        <f t="shared" si="137"/>
        <v>No</v>
      </c>
      <c r="K1783" s="14">
        <f t="shared" si="135"/>
        <v>1</v>
      </c>
      <c r="L1783" s="14" t="str">
        <f t="shared" si="138"/>
        <v>No</v>
      </c>
      <c r="M1783" s="14" t="str">
        <f t="shared" si="136"/>
        <v>Yes</v>
      </c>
      <c r="N1783" s="28">
        <v>26.2</v>
      </c>
      <c r="O1783" s="19" t="str" cm="1">
        <f t="array" ref="O1783">_xlfn.IFS(N1783&lt;18.5,"Underweight",N1783&lt;25,"Normalweight",N1783&lt;30,"Overweight",N1783&gt;=30,"Obesity")</f>
        <v>Overweight</v>
      </c>
      <c r="P1783" s="38" t="s">
        <v>589</v>
      </c>
      <c r="Q1783" s="28">
        <v>26.2</v>
      </c>
      <c r="R1783" s="38">
        <v>10.93</v>
      </c>
      <c r="S1783" s="38" t="s">
        <v>2383</v>
      </c>
      <c r="T1783" s="38" t="s">
        <v>2380</v>
      </c>
      <c r="U1783" s="38" t="s">
        <v>2380</v>
      </c>
      <c r="V1783" s="38">
        <v>1</v>
      </c>
      <c r="W1783" s="38" t="s">
        <v>2380</v>
      </c>
      <c r="X1783" s="38" t="s">
        <v>8392</v>
      </c>
      <c r="Y1783" s="19" t="str">
        <f t="shared" si="139"/>
        <v>Normal</v>
      </c>
    </row>
    <row r="1784" spans="1:25" x14ac:dyDescent="0.35">
      <c r="A1784" s="3" t="s">
        <v>588</v>
      </c>
      <c r="B1784" s="3">
        <v>26.695</v>
      </c>
      <c r="C1784" s="3">
        <v>4.21</v>
      </c>
      <c r="D1784" s="3" t="s">
        <v>2382</v>
      </c>
      <c r="E1784" s="3" t="s">
        <v>2380</v>
      </c>
      <c r="F1784" s="3" t="s">
        <v>2383</v>
      </c>
      <c r="G1784" s="3">
        <v>1</v>
      </c>
      <c r="H1784" s="3" t="s">
        <v>2380</v>
      </c>
      <c r="I1784" s="14">
        <v>180</v>
      </c>
      <c r="J1784" s="14" t="str">
        <f t="shared" si="137"/>
        <v>No</v>
      </c>
      <c r="K1784" s="14">
        <f t="shared" si="135"/>
        <v>1</v>
      </c>
      <c r="L1784" s="14" t="str">
        <f t="shared" si="138"/>
        <v>No</v>
      </c>
      <c r="M1784" s="14" t="str">
        <f t="shared" si="136"/>
        <v>Yes</v>
      </c>
      <c r="N1784" s="28">
        <v>26.695</v>
      </c>
      <c r="O1784" s="19" t="str" cm="1">
        <f t="array" ref="O1784">_xlfn.IFS(N1784&lt;18.5,"Underweight",N1784&lt;25,"Normalweight",N1784&lt;30,"Overweight",N1784&gt;=30,"Obesity")</f>
        <v>Overweight</v>
      </c>
      <c r="P1784" s="38" t="s">
        <v>588</v>
      </c>
      <c r="Q1784" s="28">
        <v>26.695</v>
      </c>
      <c r="R1784" s="38">
        <v>4.21</v>
      </c>
      <c r="S1784" s="38" t="s">
        <v>2383</v>
      </c>
      <c r="T1784" s="38" t="s">
        <v>2380</v>
      </c>
      <c r="U1784" s="38" t="s">
        <v>2383</v>
      </c>
      <c r="V1784" s="38">
        <v>1</v>
      </c>
      <c r="W1784" s="38" t="s">
        <v>2380</v>
      </c>
      <c r="X1784" s="38" t="s">
        <v>8392</v>
      </c>
      <c r="Y1784" s="19" t="str">
        <f t="shared" si="139"/>
        <v>Normal</v>
      </c>
    </row>
    <row r="1785" spans="1:25" x14ac:dyDescent="0.35">
      <c r="A1785" s="3" t="s">
        <v>587</v>
      </c>
      <c r="B1785" s="3">
        <v>23.16</v>
      </c>
      <c r="C1785" s="3">
        <v>5.5</v>
      </c>
      <c r="D1785" s="3" t="s">
        <v>2380</v>
      </c>
      <c r="E1785" s="3" t="s">
        <v>2380</v>
      </c>
      <c r="F1785" s="3" t="s">
        <v>2380</v>
      </c>
      <c r="G1785" s="3" t="s">
        <v>2381</v>
      </c>
      <c r="H1785" s="3" t="s">
        <v>2380</v>
      </c>
      <c r="I1785" s="14">
        <v>180</v>
      </c>
      <c r="J1785" s="14" t="str">
        <f t="shared" si="137"/>
        <v>No</v>
      </c>
      <c r="K1785" s="14">
        <f t="shared" si="135"/>
        <v>0</v>
      </c>
      <c r="L1785" s="14" t="str">
        <f t="shared" si="138"/>
        <v>No</v>
      </c>
      <c r="M1785" s="14" t="str">
        <f t="shared" si="136"/>
        <v>No</v>
      </c>
      <c r="N1785" s="28">
        <v>23.16</v>
      </c>
      <c r="O1785" s="19" t="str" cm="1">
        <f t="array" ref="O1785">_xlfn.IFS(N1785&lt;18.5,"Underweight",N1785&lt;25,"Normalweight",N1785&lt;30,"Overweight",N1785&gt;=30,"Obesity")</f>
        <v>Normalweight</v>
      </c>
      <c r="P1785" s="38" t="s">
        <v>587</v>
      </c>
      <c r="Q1785" s="28">
        <v>23.16</v>
      </c>
      <c r="R1785" s="38">
        <v>5.5</v>
      </c>
      <c r="S1785" s="38" t="s">
        <v>2380</v>
      </c>
      <c r="T1785" s="38" t="s">
        <v>2380</v>
      </c>
      <c r="U1785" s="38" t="s">
        <v>2380</v>
      </c>
      <c r="V1785" s="38">
        <v>0</v>
      </c>
      <c r="W1785" s="38" t="s">
        <v>2380</v>
      </c>
      <c r="X1785" s="38" t="s">
        <v>8393</v>
      </c>
      <c r="Y1785" s="19" t="str">
        <f t="shared" si="139"/>
        <v>Prediabetes</v>
      </c>
    </row>
    <row r="1786" spans="1:25" x14ac:dyDescent="0.35">
      <c r="A1786" s="3" t="s">
        <v>586</v>
      </c>
      <c r="B1786" s="3">
        <v>32.585000000000001</v>
      </c>
      <c r="C1786" s="3">
        <v>4.93</v>
      </c>
      <c r="D1786" s="3" t="s">
        <v>2382</v>
      </c>
      <c r="E1786" s="3" t="s">
        <v>2380</v>
      </c>
      <c r="F1786" s="3" t="s">
        <v>2380</v>
      </c>
      <c r="G1786" s="3">
        <v>1</v>
      </c>
      <c r="H1786" s="3" t="s">
        <v>2380</v>
      </c>
      <c r="I1786" s="14">
        <v>180</v>
      </c>
      <c r="J1786" s="14" t="str">
        <f t="shared" si="137"/>
        <v>No</v>
      </c>
      <c r="K1786" s="14">
        <f t="shared" si="135"/>
        <v>1</v>
      </c>
      <c r="L1786" s="14" t="str">
        <f t="shared" si="138"/>
        <v>No</v>
      </c>
      <c r="M1786" s="14" t="str">
        <f t="shared" si="136"/>
        <v>Yes</v>
      </c>
      <c r="N1786" s="28">
        <v>32.585000000000001</v>
      </c>
      <c r="O1786" s="19" t="str" cm="1">
        <f t="array" ref="O1786">_xlfn.IFS(N1786&lt;18.5,"Underweight",N1786&lt;25,"Normalweight",N1786&lt;30,"Overweight",N1786&gt;=30,"Obesity")</f>
        <v>Obesity</v>
      </c>
      <c r="P1786" s="38" t="s">
        <v>586</v>
      </c>
      <c r="Q1786" s="28">
        <v>32.585000000000001</v>
      </c>
      <c r="R1786" s="38">
        <v>4.93</v>
      </c>
      <c r="S1786" s="38" t="s">
        <v>2383</v>
      </c>
      <c r="T1786" s="38" t="s">
        <v>2380</v>
      </c>
      <c r="U1786" s="38" t="s">
        <v>2380</v>
      </c>
      <c r="V1786" s="38">
        <v>1</v>
      </c>
      <c r="W1786" s="38" t="s">
        <v>2380</v>
      </c>
      <c r="X1786" s="38" t="s">
        <v>8391</v>
      </c>
      <c r="Y1786" s="19" t="str">
        <f t="shared" si="139"/>
        <v>Prediabetes</v>
      </c>
    </row>
    <row r="1787" spans="1:25" x14ac:dyDescent="0.35">
      <c r="A1787" s="3" t="s">
        <v>585</v>
      </c>
      <c r="B1787" s="3">
        <v>33.97</v>
      </c>
      <c r="C1787" s="3">
        <v>5.6</v>
      </c>
      <c r="D1787" s="3" t="s">
        <v>2382</v>
      </c>
      <c r="E1787" s="3" t="s">
        <v>2380</v>
      </c>
      <c r="F1787" s="3" t="s">
        <v>2380</v>
      </c>
      <c r="G1787" s="3" t="s">
        <v>2381</v>
      </c>
      <c r="H1787" s="3" t="s">
        <v>2380</v>
      </c>
      <c r="I1787" s="14">
        <v>180</v>
      </c>
      <c r="J1787" s="14" t="str">
        <f t="shared" si="137"/>
        <v>No</v>
      </c>
      <c r="K1787" s="14">
        <f t="shared" si="135"/>
        <v>0</v>
      </c>
      <c r="L1787" s="14" t="str">
        <f t="shared" si="138"/>
        <v>No</v>
      </c>
      <c r="M1787" s="14" t="str">
        <f t="shared" si="136"/>
        <v>Yes</v>
      </c>
      <c r="N1787" s="28">
        <v>33.97</v>
      </c>
      <c r="O1787" s="19" t="str" cm="1">
        <f t="array" ref="O1787">_xlfn.IFS(N1787&lt;18.5,"Underweight",N1787&lt;25,"Normalweight",N1787&lt;30,"Overweight",N1787&gt;=30,"Obesity")</f>
        <v>Obesity</v>
      </c>
      <c r="P1787" s="38" t="s">
        <v>585</v>
      </c>
      <c r="Q1787" s="28">
        <v>33.97</v>
      </c>
      <c r="R1787" s="38">
        <v>5.6</v>
      </c>
      <c r="S1787" s="38" t="s">
        <v>2383</v>
      </c>
      <c r="T1787" s="38" t="s">
        <v>2380</v>
      </c>
      <c r="U1787" s="38" t="s">
        <v>2380</v>
      </c>
      <c r="V1787" s="38">
        <v>0</v>
      </c>
      <c r="W1787" s="38" t="s">
        <v>2380</v>
      </c>
      <c r="X1787" s="38" t="s">
        <v>8391</v>
      </c>
      <c r="Y1787" s="19" t="str">
        <f t="shared" si="139"/>
        <v>Prediabetes</v>
      </c>
    </row>
    <row r="1788" spans="1:25" x14ac:dyDescent="0.35">
      <c r="A1788" s="3" t="s">
        <v>584</v>
      </c>
      <c r="B1788" s="3">
        <v>16.57</v>
      </c>
      <c r="C1788" s="3">
        <v>9.99</v>
      </c>
      <c r="D1788" s="3" t="s">
        <v>2380</v>
      </c>
      <c r="E1788" s="3" t="s">
        <v>2380</v>
      </c>
      <c r="F1788" s="3" t="s">
        <v>2380</v>
      </c>
      <c r="G1788" s="3" t="s">
        <v>2381</v>
      </c>
      <c r="H1788" s="3" t="s">
        <v>2380</v>
      </c>
      <c r="I1788" s="14">
        <v>180</v>
      </c>
      <c r="J1788" s="14" t="str">
        <f t="shared" si="137"/>
        <v>No</v>
      </c>
      <c r="K1788" s="14">
        <f t="shared" si="135"/>
        <v>0</v>
      </c>
      <c r="L1788" s="14" t="str">
        <f t="shared" si="138"/>
        <v>No</v>
      </c>
      <c r="M1788" s="14" t="str">
        <f t="shared" si="136"/>
        <v>No</v>
      </c>
      <c r="N1788" s="28">
        <v>16.57</v>
      </c>
      <c r="O1788" s="19" t="str" cm="1">
        <f t="array" ref="O1788">_xlfn.IFS(N1788&lt;18.5,"Underweight",N1788&lt;25,"Normalweight",N1788&lt;30,"Overweight",N1788&gt;=30,"Obesity")</f>
        <v>Underweight</v>
      </c>
      <c r="P1788" s="38" t="s">
        <v>584</v>
      </c>
      <c r="Q1788" s="28">
        <v>16.57</v>
      </c>
      <c r="R1788" s="38">
        <v>9.99</v>
      </c>
      <c r="S1788" s="38" t="s">
        <v>2380</v>
      </c>
      <c r="T1788" s="38" t="s">
        <v>2380</v>
      </c>
      <c r="U1788" s="38" t="s">
        <v>2380</v>
      </c>
      <c r="V1788" s="38">
        <v>0</v>
      </c>
      <c r="W1788" s="38" t="s">
        <v>2380</v>
      </c>
      <c r="X1788" s="38" t="s">
        <v>8394</v>
      </c>
      <c r="Y1788" s="19" t="str">
        <f t="shared" si="139"/>
        <v>Normal</v>
      </c>
    </row>
    <row r="1789" spans="1:25" x14ac:dyDescent="0.35">
      <c r="A1789" s="3" t="s">
        <v>583</v>
      </c>
      <c r="B1789" s="3">
        <v>17.55</v>
      </c>
      <c r="C1789" s="3">
        <v>5.93</v>
      </c>
      <c r="D1789" s="3" t="s">
        <v>2380</v>
      </c>
      <c r="E1789" s="3" t="s">
        <v>2380</v>
      </c>
      <c r="F1789" s="3" t="s">
        <v>2383</v>
      </c>
      <c r="G1789" s="3">
        <v>1</v>
      </c>
      <c r="H1789" s="3" t="s">
        <v>2380</v>
      </c>
      <c r="I1789" s="14">
        <v>180</v>
      </c>
      <c r="J1789" s="14" t="str">
        <f t="shared" si="137"/>
        <v>No</v>
      </c>
      <c r="K1789" s="14">
        <f t="shared" si="135"/>
        <v>1</v>
      </c>
      <c r="L1789" s="14" t="str">
        <f t="shared" si="138"/>
        <v>No</v>
      </c>
      <c r="M1789" s="14" t="str">
        <f t="shared" si="136"/>
        <v>No</v>
      </c>
      <c r="N1789" s="28">
        <v>17.55</v>
      </c>
      <c r="O1789" s="19" t="str" cm="1">
        <f t="array" ref="O1789">_xlfn.IFS(N1789&lt;18.5,"Underweight",N1789&lt;25,"Normalweight",N1789&lt;30,"Overweight",N1789&gt;=30,"Obesity")</f>
        <v>Underweight</v>
      </c>
      <c r="P1789" s="38" t="s">
        <v>583</v>
      </c>
      <c r="Q1789" s="28">
        <v>17.55</v>
      </c>
      <c r="R1789" s="38">
        <v>5.93</v>
      </c>
      <c r="S1789" s="38" t="s">
        <v>2380</v>
      </c>
      <c r="T1789" s="38" t="s">
        <v>2380</v>
      </c>
      <c r="U1789" s="38" t="s">
        <v>2383</v>
      </c>
      <c r="V1789" s="38">
        <v>1</v>
      </c>
      <c r="W1789" s="38" t="s">
        <v>2380</v>
      </c>
      <c r="X1789" s="38" t="s">
        <v>8394</v>
      </c>
      <c r="Y1789" s="19" t="str">
        <f t="shared" si="139"/>
        <v>Normal</v>
      </c>
    </row>
    <row r="1790" spans="1:25" x14ac:dyDescent="0.35">
      <c r="A1790" s="3" t="s">
        <v>582</v>
      </c>
      <c r="B1790" s="3">
        <v>29.41</v>
      </c>
      <c r="C1790" s="3">
        <v>6.29</v>
      </c>
      <c r="D1790" s="3" t="s">
        <v>2382</v>
      </c>
      <c r="E1790" s="3" t="s">
        <v>2380</v>
      </c>
      <c r="F1790" s="3" t="s">
        <v>2380</v>
      </c>
      <c r="G1790" s="3">
        <v>1</v>
      </c>
      <c r="H1790" s="3" t="s">
        <v>2380</v>
      </c>
      <c r="I1790" s="14">
        <v>180</v>
      </c>
      <c r="J1790" s="14" t="str">
        <f t="shared" si="137"/>
        <v>No</v>
      </c>
      <c r="K1790" s="14">
        <f t="shared" si="135"/>
        <v>1</v>
      </c>
      <c r="L1790" s="14" t="str">
        <f t="shared" si="138"/>
        <v>No</v>
      </c>
      <c r="M1790" s="14" t="str">
        <f t="shared" si="136"/>
        <v>Yes</v>
      </c>
      <c r="N1790" s="28">
        <v>29.41</v>
      </c>
      <c r="O1790" s="19" t="str" cm="1">
        <f t="array" ref="O1790">_xlfn.IFS(N1790&lt;18.5,"Underweight",N1790&lt;25,"Normalweight",N1790&lt;30,"Overweight",N1790&gt;=30,"Obesity")</f>
        <v>Overweight</v>
      </c>
      <c r="P1790" s="38" t="s">
        <v>582</v>
      </c>
      <c r="Q1790" s="28">
        <v>29.41</v>
      </c>
      <c r="R1790" s="38">
        <v>6.29</v>
      </c>
      <c r="S1790" s="38" t="s">
        <v>2383</v>
      </c>
      <c r="T1790" s="38" t="s">
        <v>2380</v>
      </c>
      <c r="U1790" s="38" t="s">
        <v>2380</v>
      </c>
      <c r="V1790" s="38">
        <v>1</v>
      </c>
      <c r="W1790" s="38" t="s">
        <v>2380</v>
      </c>
      <c r="X1790" s="38" t="s">
        <v>8392</v>
      </c>
      <c r="Y1790" s="19" t="str">
        <f t="shared" si="139"/>
        <v>Normal</v>
      </c>
    </row>
    <row r="1791" spans="1:25" x14ac:dyDescent="0.35">
      <c r="A1791" s="3" t="s">
        <v>581</v>
      </c>
      <c r="B1791" s="3">
        <v>17.91</v>
      </c>
      <c r="C1791" s="3">
        <v>5.65</v>
      </c>
      <c r="D1791" s="3" t="s">
        <v>2380</v>
      </c>
      <c r="E1791" s="3" t="s">
        <v>2380</v>
      </c>
      <c r="F1791" s="3" t="s">
        <v>2380</v>
      </c>
      <c r="G1791" s="3">
        <v>1</v>
      </c>
      <c r="H1791" s="3" t="s">
        <v>2380</v>
      </c>
      <c r="I1791" s="14">
        <v>180</v>
      </c>
      <c r="J1791" s="14" t="str">
        <f t="shared" si="137"/>
        <v>No</v>
      </c>
      <c r="K1791" s="14">
        <f t="shared" si="135"/>
        <v>1</v>
      </c>
      <c r="L1791" s="14" t="str">
        <f t="shared" si="138"/>
        <v>No</v>
      </c>
      <c r="M1791" s="14" t="str">
        <f t="shared" si="136"/>
        <v>No</v>
      </c>
      <c r="N1791" s="28">
        <v>17.91</v>
      </c>
      <c r="O1791" s="19" t="str" cm="1">
        <f t="array" ref="O1791">_xlfn.IFS(N1791&lt;18.5,"Underweight",N1791&lt;25,"Normalweight",N1791&lt;30,"Overweight",N1791&gt;=30,"Obesity")</f>
        <v>Underweight</v>
      </c>
      <c r="P1791" s="38" t="s">
        <v>581</v>
      </c>
      <c r="Q1791" s="28">
        <v>17.91</v>
      </c>
      <c r="R1791" s="38">
        <v>5.65</v>
      </c>
      <c r="S1791" s="38" t="s">
        <v>2380</v>
      </c>
      <c r="T1791" s="38" t="s">
        <v>2380</v>
      </c>
      <c r="U1791" s="38" t="s">
        <v>2380</v>
      </c>
      <c r="V1791" s="38">
        <v>1</v>
      </c>
      <c r="W1791" s="38" t="s">
        <v>2380</v>
      </c>
      <c r="X1791" s="38" t="s">
        <v>8394</v>
      </c>
      <c r="Y1791" s="19" t="str">
        <f t="shared" si="139"/>
        <v>Normal</v>
      </c>
    </row>
    <row r="1792" spans="1:25" x14ac:dyDescent="0.35">
      <c r="A1792" s="3" t="s">
        <v>580</v>
      </c>
      <c r="B1792" s="3">
        <v>31.57</v>
      </c>
      <c r="C1792" s="3">
        <v>6.15</v>
      </c>
      <c r="D1792" s="3" t="s">
        <v>2380</v>
      </c>
      <c r="E1792" s="3" t="s">
        <v>2380</v>
      </c>
      <c r="F1792" s="3" t="s">
        <v>2380</v>
      </c>
      <c r="G1792" s="3">
        <v>1</v>
      </c>
      <c r="H1792" s="3" t="s">
        <v>2380</v>
      </c>
      <c r="I1792" s="14">
        <v>180</v>
      </c>
      <c r="J1792" s="14" t="str">
        <f t="shared" si="137"/>
        <v>No</v>
      </c>
      <c r="K1792" s="14">
        <f t="shared" si="135"/>
        <v>1</v>
      </c>
      <c r="L1792" s="14" t="str">
        <f t="shared" si="138"/>
        <v>No</v>
      </c>
      <c r="M1792" s="14" t="str">
        <f t="shared" si="136"/>
        <v>No</v>
      </c>
      <c r="N1792" s="28">
        <v>31.57</v>
      </c>
      <c r="O1792" s="19" t="str" cm="1">
        <f t="array" ref="O1792">_xlfn.IFS(N1792&lt;18.5,"Underweight",N1792&lt;25,"Normalweight",N1792&lt;30,"Overweight",N1792&gt;=30,"Obesity")</f>
        <v>Obesity</v>
      </c>
      <c r="P1792" s="38" t="s">
        <v>580</v>
      </c>
      <c r="Q1792" s="28">
        <v>31.57</v>
      </c>
      <c r="R1792" s="38">
        <v>6.15</v>
      </c>
      <c r="S1792" s="38" t="s">
        <v>2380</v>
      </c>
      <c r="T1792" s="38" t="s">
        <v>2380</v>
      </c>
      <c r="U1792" s="38" t="s">
        <v>2380</v>
      </c>
      <c r="V1792" s="38">
        <v>1</v>
      </c>
      <c r="W1792" s="38" t="s">
        <v>2380</v>
      </c>
      <c r="X1792" s="38" t="s">
        <v>8391</v>
      </c>
      <c r="Y1792" s="19" t="str">
        <f t="shared" si="139"/>
        <v>Normal</v>
      </c>
    </row>
    <row r="1793" spans="1:25" x14ac:dyDescent="0.35">
      <c r="A1793" s="3" t="s">
        <v>579</v>
      </c>
      <c r="B1793" s="3">
        <v>33.18</v>
      </c>
      <c r="C1793" s="3">
        <v>5.22</v>
      </c>
      <c r="D1793" s="3" t="s">
        <v>2380</v>
      </c>
      <c r="E1793" s="3" t="s">
        <v>2382</v>
      </c>
      <c r="F1793" s="3" t="s">
        <v>2380</v>
      </c>
      <c r="G1793" s="3">
        <v>1</v>
      </c>
      <c r="H1793" s="3" t="s">
        <v>2380</v>
      </c>
      <c r="I1793" s="14">
        <v>180</v>
      </c>
      <c r="J1793" s="14" t="str">
        <f t="shared" si="137"/>
        <v>No</v>
      </c>
      <c r="K1793" s="14">
        <f t="shared" si="135"/>
        <v>1</v>
      </c>
      <c r="L1793" s="14" t="str">
        <f t="shared" si="138"/>
        <v>No</v>
      </c>
      <c r="M1793" s="14" t="str">
        <f t="shared" si="136"/>
        <v>No</v>
      </c>
      <c r="N1793" s="28">
        <v>33.18</v>
      </c>
      <c r="O1793" s="19" t="str" cm="1">
        <f t="array" ref="O1793">_xlfn.IFS(N1793&lt;18.5,"Underweight",N1793&lt;25,"Normalweight",N1793&lt;30,"Overweight",N1793&gt;=30,"Obesity")</f>
        <v>Obesity</v>
      </c>
      <c r="P1793" s="38" t="s">
        <v>579</v>
      </c>
      <c r="Q1793" s="28">
        <v>33.18</v>
      </c>
      <c r="R1793" s="38">
        <v>5.22</v>
      </c>
      <c r="S1793" s="38" t="s">
        <v>2380</v>
      </c>
      <c r="T1793" s="38" t="s">
        <v>2382</v>
      </c>
      <c r="U1793" s="38" t="s">
        <v>2380</v>
      </c>
      <c r="V1793" s="38">
        <v>1</v>
      </c>
      <c r="W1793" s="38" t="s">
        <v>2380</v>
      </c>
      <c r="X1793" s="38" t="s">
        <v>8391</v>
      </c>
      <c r="Y1793" s="19" t="str">
        <f t="shared" si="139"/>
        <v>Normal</v>
      </c>
    </row>
    <row r="1794" spans="1:25" x14ac:dyDescent="0.35">
      <c r="A1794" s="3" t="s">
        <v>578</v>
      </c>
      <c r="B1794" s="3">
        <v>37</v>
      </c>
      <c r="C1794" s="3">
        <v>11.66</v>
      </c>
      <c r="D1794" s="3" t="s">
        <v>2380</v>
      </c>
      <c r="E1794" s="3" t="s">
        <v>2380</v>
      </c>
      <c r="F1794" s="3" t="s">
        <v>2380</v>
      </c>
      <c r="G1794" s="3" t="s">
        <v>2381</v>
      </c>
      <c r="H1794" s="3" t="s">
        <v>2380</v>
      </c>
      <c r="I1794" s="14">
        <v>180</v>
      </c>
      <c r="J1794" s="14" t="str">
        <f t="shared" si="137"/>
        <v>No</v>
      </c>
      <c r="K1794" s="14">
        <f t="shared" si="135"/>
        <v>0</v>
      </c>
      <c r="L1794" s="14" t="str">
        <f t="shared" si="138"/>
        <v>No</v>
      </c>
      <c r="M1794" s="14" t="str">
        <f t="shared" si="136"/>
        <v>No</v>
      </c>
      <c r="N1794" s="28">
        <v>37</v>
      </c>
      <c r="O1794" s="19" t="str" cm="1">
        <f t="array" ref="O1794">_xlfn.IFS(N1794&lt;18.5,"Underweight",N1794&lt;25,"Normalweight",N1794&lt;30,"Overweight",N1794&gt;=30,"Obesity")</f>
        <v>Obesity</v>
      </c>
      <c r="P1794" s="38" t="s">
        <v>578</v>
      </c>
      <c r="Q1794" s="28">
        <v>37</v>
      </c>
      <c r="R1794" s="38">
        <v>11.66</v>
      </c>
      <c r="S1794" s="38" t="s">
        <v>2380</v>
      </c>
      <c r="T1794" s="38" t="s">
        <v>2380</v>
      </c>
      <c r="U1794" s="38" t="s">
        <v>2380</v>
      </c>
      <c r="V1794" s="38">
        <v>0</v>
      </c>
      <c r="W1794" s="38" t="s">
        <v>2380</v>
      </c>
      <c r="X1794" s="38" t="s">
        <v>8391</v>
      </c>
      <c r="Y1794" s="19" t="str">
        <f t="shared" si="139"/>
        <v>Diabetes</v>
      </c>
    </row>
    <row r="1795" spans="1:25" x14ac:dyDescent="0.35">
      <c r="A1795" s="3" t="s">
        <v>577</v>
      </c>
      <c r="B1795" s="3">
        <v>18.905000000000001</v>
      </c>
      <c r="C1795" s="3">
        <v>4.91</v>
      </c>
      <c r="D1795" s="3" t="s">
        <v>2382</v>
      </c>
      <c r="E1795" s="3" t="s">
        <v>2380</v>
      </c>
      <c r="F1795" s="3" t="s">
        <v>2380</v>
      </c>
      <c r="G1795" s="3">
        <v>1</v>
      </c>
      <c r="H1795" s="3" t="s">
        <v>2380</v>
      </c>
      <c r="I1795" s="14">
        <v>180</v>
      </c>
      <c r="J1795" s="14" t="str">
        <f t="shared" si="137"/>
        <v>No</v>
      </c>
      <c r="K1795" s="14">
        <f t="shared" ref="K1795:K1858" si="140">IF(G1795="No major surgery",0,G1795)</f>
        <v>1</v>
      </c>
      <c r="L1795" s="14" t="str">
        <f t="shared" si="138"/>
        <v>No</v>
      </c>
      <c r="M1795" s="14" t="str">
        <f t="shared" ref="M1795:M1858" si="141">PROPER(D1795)</f>
        <v>Yes</v>
      </c>
      <c r="N1795" s="28">
        <v>18.905000000000001</v>
      </c>
      <c r="O1795" s="19" t="str" cm="1">
        <f t="array" ref="O1795">_xlfn.IFS(N1795&lt;18.5,"Underweight",N1795&lt;25,"Normalweight",N1795&lt;30,"Overweight",N1795&gt;=30,"Obesity")</f>
        <v>Normalweight</v>
      </c>
      <c r="P1795" s="38" t="s">
        <v>577</v>
      </c>
      <c r="Q1795" s="28">
        <v>18.905000000000001</v>
      </c>
      <c r="R1795" s="38">
        <v>4.91</v>
      </c>
      <c r="S1795" s="38" t="s">
        <v>2383</v>
      </c>
      <c r="T1795" s="38" t="s">
        <v>2380</v>
      </c>
      <c r="U1795" s="38" t="s">
        <v>2380</v>
      </c>
      <c r="V1795" s="38">
        <v>1</v>
      </c>
      <c r="W1795" s="38" t="s">
        <v>2380</v>
      </c>
      <c r="X1795" s="38" t="s">
        <v>8393</v>
      </c>
      <c r="Y1795" s="19" t="str">
        <f t="shared" si="139"/>
        <v>Normal</v>
      </c>
    </row>
    <row r="1796" spans="1:25" x14ac:dyDescent="0.35">
      <c r="A1796" s="3" t="s">
        <v>576</v>
      </c>
      <c r="B1796" s="3">
        <v>20.03</v>
      </c>
      <c r="C1796" s="3">
        <v>9.25</v>
      </c>
      <c r="D1796" s="3" t="s">
        <v>2382</v>
      </c>
      <c r="E1796" s="3" t="s">
        <v>2380</v>
      </c>
      <c r="F1796" s="3" t="s">
        <v>2380</v>
      </c>
      <c r="G1796" s="3" t="s">
        <v>2381</v>
      </c>
      <c r="H1796" s="3" t="s">
        <v>2380</v>
      </c>
      <c r="I1796" s="14">
        <v>180</v>
      </c>
      <c r="J1796" s="14" t="str">
        <f t="shared" ref="J1796:J1859" si="142">IF(H1796="?",INDEX($H$3:$H$2337,MODE($I$3:$I$2337)),H1796)</f>
        <v>No</v>
      </c>
      <c r="K1796" s="14">
        <f t="shared" si="140"/>
        <v>0</v>
      </c>
      <c r="L1796" s="14" t="str">
        <f t="shared" ref="L1796:L1859" si="143">PROPER(J1796)</f>
        <v>No</v>
      </c>
      <c r="M1796" s="14" t="str">
        <f t="shared" si="141"/>
        <v>Yes</v>
      </c>
      <c r="N1796" s="28">
        <v>20.03</v>
      </c>
      <c r="O1796" s="19" t="str" cm="1">
        <f t="array" ref="O1796">_xlfn.IFS(N1796&lt;18.5,"Underweight",N1796&lt;25,"Normalweight",N1796&lt;30,"Overweight",N1796&gt;=30,"Obesity")</f>
        <v>Normalweight</v>
      </c>
      <c r="P1796" s="38" t="s">
        <v>576</v>
      </c>
      <c r="Q1796" s="28">
        <v>20.03</v>
      </c>
      <c r="R1796" s="38">
        <v>9.25</v>
      </c>
      <c r="S1796" s="38" t="s">
        <v>2383</v>
      </c>
      <c r="T1796" s="38" t="s">
        <v>2380</v>
      </c>
      <c r="U1796" s="38" t="s">
        <v>2380</v>
      </c>
      <c r="V1796" s="38">
        <v>0</v>
      </c>
      <c r="W1796" s="38" t="s">
        <v>2380</v>
      </c>
      <c r="X1796" s="38" t="s">
        <v>8393</v>
      </c>
      <c r="Y1796" s="19" t="str">
        <f t="shared" ref="Y1796:Y1859" si="144">IF(R1825&lt;=5.7,"Normal",IF(R1796&lt;=6.5,"Prediabetes","Diabetes"))</f>
        <v>Normal</v>
      </c>
    </row>
    <row r="1797" spans="1:25" x14ac:dyDescent="0.35">
      <c r="A1797" s="3" t="s">
        <v>575</v>
      </c>
      <c r="B1797" s="3">
        <v>16.7</v>
      </c>
      <c r="C1797" s="3">
        <v>11.48</v>
      </c>
      <c r="D1797" s="3" t="s">
        <v>2380</v>
      </c>
      <c r="E1797" s="3" t="s">
        <v>2380</v>
      </c>
      <c r="F1797" s="3" t="s">
        <v>2380</v>
      </c>
      <c r="G1797" s="3" t="s">
        <v>2381</v>
      </c>
      <c r="H1797" s="3" t="s">
        <v>2380</v>
      </c>
      <c r="I1797" s="14">
        <v>180</v>
      </c>
      <c r="J1797" s="14" t="str">
        <f t="shared" si="142"/>
        <v>No</v>
      </c>
      <c r="K1797" s="14">
        <f t="shared" si="140"/>
        <v>0</v>
      </c>
      <c r="L1797" s="14" t="str">
        <f t="shared" si="143"/>
        <v>No</v>
      </c>
      <c r="M1797" s="14" t="str">
        <f t="shared" si="141"/>
        <v>No</v>
      </c>
      <c r="N1797" s="28">
        <v>16.7</v>
      </c>
      <c r="O1797" s="19" t="str" cm="1">
        <f t="array" ref="O1797">_xlfn.IFS(N1797&lt;18.5,"Underweight",N1797&lt;25,"Normalweight",N1797&lt;30,"Overweight",N1797&gt;=30,"Obesity")</f>
        <v>Underweight</v>
      </c>
      <c r="P1797" s="38" t="s">
        <v>575</v>
      </c>
      <c r="Q1797" s="28">
        <v>16.7</v>
      </c>
      <c r="R1797" s="38">
        <v>11.48</v>
      </c>
      <c r="S1797" s="38" t="s">
        <v>2380</v>
      </c>
      <c r="T1797" s="38" t="s">
        <v>2380</v>
      </c>
      <c r="U1797" s="38" t="s">
        <v>2380</v>
      </c>
      <c r="V1797" s="38">
        <v>0</v>
      </c>
      <c r="W1797" s="38" t="s">
        <v>2380</v>
      </c>
      <c r="X1797" s="38" t="s">
        <v>8394</v>
      </c>
      <c r="Y1797" s="19" t="str">
        <f t="shared" si="144"/>
        <v>Normal</v>
      </c>
    </row>
    <row r="1798" spans="1:25" x14ac:dyDescent="0.35">
      <c r="A1798" s="3" t="s">
        <v>574</v>
      </c>
      <c r="B1798" s="3">
        <v>39.82</v>
      </c>
      <c r="C1798" s="3">
        <v>6.06</v>
      </c>
      <c r="D1798" s="3" t="s">
        <v>2380</v>
      </c>
      <c r="E1798" s="3" t="s">
        <v>2380</v>
      </c>
      <c r="F1798" s="3" t="s">
        <v>2380</v>
      </c>
      <c r="G1798" s="3" t="s">
        <v>2381</v>
      </c>
      <c r="H1798" s="3" t="s">
        <v>2380</v>
      </c>
      <c r="I1798" s="14">
        <v>180</v>
      </c>
      <c r="J1798" s="14" t="str">
        <f t="shared" si="142"/>
        <v>No</v>
      </c>
      <c r="K1798" s="14">
        <f t="shared" si="140"/>
        <v>0</v>
      </c>
      <c r="L1798" s="14" t="str">
        <f t="shared" si="143"/>
        <v>No</v>
      </c>
      <c r="M1798" s="14" t="str">
        <f t="shared" si="141"/>
        <v>No</v>
      </c>
      <c r="N1798" s="28">
        <v>39.82</v>
      </c>
      <c r="O1798" s="19" t="str" cm="1">
        <f t="array" ref="O1798">_xlfn.IFS(N1798&lt;18.5,"Underweight",N1798&lt;25,"Normalweight",N1798&lt;30,"Overweight",N1798&gt;=30,"Obesity")</f>
        <v>Obesity</v>
      </c>
      <c r="P1798" s="38" t="s">
        <v>574</v>
      </c>
      <c r="Q1798" s="28">
        <v>39.82</v>
      </c>
      <c r="R1798" s="38">
        <v>6.06</v>
      </c>
      <c r="S1798" s="38" t="s">
        <v>2380</v>
      </c>
      <c r="T1798" s="38" t="s">
        <v>2380</v>
      </c>
      <c r="U1798" s="38" t="s">
        <v>2380</v>
      </c>
      <c r="V1798" s="38">
        <v>0</v>
      </c>
      <c r="W1798" s="38" t="s">
        <v>2380</v>
      </c>
      <c r="X1798" s="38" t="s">
        <v>8391</v>
      </c>
      <c r="Y1798" s="19" t="str">
        <f t="shared" si="144"/>
        <v>Normal</v>
      </c>
    </row>
    <row r="1799" spans="1:25" x14ac:dyDescent="0.35">
      <c r="A1799" s="3" t="s">
        <v>573</v>
      </c>
      <c r="B1799" s="3">
        <v>22.04</v>
      </c>
      <c r="C1799" s="3">
        <v>5.86</v>
      </c>
      <c r="D1799" s="3" t="s">
        <v>2380</v>
      </c>
      <c r="E1799" s="3" t="s">
        <v>2380</v>
      </c>
      <c r="F1799" s="3" t="s">
        <v>2380</v>
      </c>
      <c r="G1799" s="3">
        <v>1</v>
      </c>
      <c r="H1799" s="3" t="s">
        <v>2380</v>
      </c>
      <c r="I1799" s="14">
        <v>180</v>
      </c>
      <c r="J1799" s="14" t="str">
        <f t="shared" si="142"/>
        <v>No</v>
      </c>
      <c r="K1799" s="14">
        <f t="shared" si="140"/>
        <v>1</v>
      </c>
      <c r="L1799" s="14" t="str">
        <f t="shared" si="143"/>
        <v>No</v>
      </c>
      <c r="M1799" s="14" t="str">
        <f t="shared" si="141"/>
        <v>No</v>
      </c>
      <c r="N1799" s="28">
        <v>22.04</v>
      </c>
      <c r="O1799" s="19" t="str" cm="1">
        <f t="array" ref="O1799">_xlfn.IFS(N1799&lt;18.5,"Underweight",N1799&lt;25,"Normalweight",N1799&lt;30,"Overweight",N1799&gt;=30,"Obesity")</f>
        <v>Normalweight</v>
      </c>
      <c r="P1799" s="38" t="s">
        <v>573</v>
      </c>
      <c r="Q1799" s="28">
        <v>22.04</v>
      </c>
      <c r="R1799" s="38">
        <v>5.86</v>
      </c>
      <c r="S1799" s="38" t="s">
        <v>2380</v>
      </c>
      <c r="T1799" s="38" t="s">
        <v>2380</v>
      </c>
      <c r="U1799" s="38" t="s">
        <v>2380</v>
      </c>
      <c r="V1799" s="38">
        <v>1</v>
      </c>
      <c r="W1799" s="38" t="s">
        <v>2380</v>
      </c>
      <c r="X1799" s="38" t="s">
        <v>8393</v>
      </c>
      <c r="Y1799" s="19" t="str">
        <f t="shared" si="144"/>
        <v>Normal</v>
      </c>
    </row>
    <row r="1800" spans="1:25" x14ac:dyDescent="0.35">
      <c r="A1800" s="3" t="s">
        <v>572</v>
      </c>
      <c r="B1800" s="3">
        <v>28.27</v>
      </c>
      <c r="C1800" s="3">
        <v>5.33</v>
      </c>
      <c r="D1800" s="3" t="s">
        <v>2380</v>
      </c>
      <c r="E1800" s="3" t="s">
        <v>2380</v>
      </c>
      <c r="F1800" s="3" t="s">
        <v>2380</v>
      </c>
      <c r="G1800" s="3" t="s">
        <v>2381</v>
      </c>
      <c r="H1800" s="3" t="s">
        <v>2380</v>
      </c>
      <c r="I1800" s="14">
        <v>180</v>
      </c>
      <c r="J1800" s="14" t="str">
        <f t="shared" si="142"/>
        <v>No</v>
      </c>
      <c r="K1800" s="14">
        <f t="shared" si="140"/>
        <v>0</v>
      </c>
      <c r="L1800" s="14" t="str">
        <f t="shared" si="143"/>
        <v>No</v>
      </c>
      <c r="M1800" s="14" t="str">
        <f t="shared" si="141"/>
        <v>No</v>
      </c>
      <c r="N1800" s="28">
        <v>28.27</v>
      </c>
      <c r="O1800" s="19" t="str" cm="1">
        <f t="array" ref="O1800">_xlfn.IFS(N1800&lt;18.5,"Underweight",N1800&lt;25,"Normalweight",N1800&lt;30,"Overweight",N1800&gt;=30,"Obesity")</f>
        <v>Overweight</v>
      </c>
      <c r="P1800" s="38" t="s">
        <v>572</v>
      </c>
      <c r="Q1800" s="28">
        <v>28.27</v>
      </c>
      <c r="R1800" s="38">
        <v>5.33</v>
      </c>
      <c r="S1800" s="38" t="s">
        <v>2380</v>
      </c>
      <c r="T1800" s="38" t="s">
        <v>2380</v>
      </c>
      <c r="U1800" s="38" t="s">
        <v>2380</v>
      </c>
      <c r="V1800" s="38">
        <v>0</v>
      </c>
      <c r="W1800" s="38" t="s">
        <v>2380</v>
      </c>
      <c r="X1800" s="38" t="s">
        <v>8392</v>
      </c>
      <c r="Y1800" s="19" t="str">
        <f t="shared" si="144"/>
        <v>Normal</v>
      </c>
    </row>
    <row r="1801" spans="1:25" x14ac:dyDescent="0.35">
      <c r="A1801" s="3" t="s">
        <v>571</v>
      </c>
      <c r="B1801" s="3">
        <v>18.5</v>
      </c>
      <c r="C1801" s="3">
        <v>5.33</v>
      </c>
      <c r="D1801" s="3" t="s">
        <v>2380</v>
      </c>
      <c r="E1801" s="3" t="s">
        <v>2380</v>
      </c>
      <c r="F1801" s="3" t="s">
        <v>2380</v>
      </c>
      <c r="G1801" s="3" t="s">
        <v>2381</v>
      </c>
      <c r="H1801" s="3" t="s">
        <v>2380</v>
      </c>
      <c r="I1801" s="14">
        <v>180</v>
      </c>
      <c r="J1801" s="14" t="str">
        <f t="shared" si="142"/>
        <v>No</v>
      </c>
      <c r="K1801" s="14">
        <f t="shared" si="140"/>
        <v>0</v>
      </c>
      <c r="L1801" s="14" t="str">
        <f t="shared" si="143"/>
        <v>No</v>
      </c>
      <c r="M1801" s="14" t="str">
        <f t="shared" si="141"/>
        <v>No</v>
      </c>
      <c r="N1801" s="28">
        <v>18.5</v>
      </c>
      <c r="O1801" s="19" t="str" cm="1">
        <f t="array" ref="O1801">_xlfn.IFS(N1801&lt;18.5,"Underweight",N1801&lt;25,"Normalweight",N1801&lt;30,"Overweight",N1801&gt;=30,"Obesity")</f>
        <v>Normalweight</v>
      </c>
      <c r="P1801" s="38" t="s">
        <v>571</v>
      </c>
      <c r="Q1801" s="28">
        <v>18.5</v>
      </c>
      <c r="R1801" s="38">
        <v>5.33</v>
      </c>
      <c r="S1801" s="38" t="s">
        <v>2380</v>
      </c>
      <c r="T1801" s="38" t="s">
        <v>2380</v>
      </c>
      <c r="U1801" s="38" t="s">
        <v>2380</v>
      </c>
      <c r="V1801" s="38">
        <v>0</v>
      </c>
      <c r="W1801" s="38" t="s">
        <v>2380</v>
      </c>
      <c r="X1801" s="38" t="s">
        <v>8393</v>
      </c>
      <c r="Y1801" s="19" t="str">
        <f t="shared" si="144"/>
        <v>Normal</v>
      </c>
    </row>
    <row r="1802" spans="1:25" x14ac:dyDescent="0.35">
      <c r="A1802" s="3" t="s">
        <v>570</v>
      </c>
      <c r="B1802" s="3">
        <v>38.6</v>
      </c>
      <c r="C1802" s="3">
        <v>6.02</v>
      </c>
      <c r="D1802" s="3" t="s">
        <v>2380</v>
      </c>
      <c r="E1802" s="3" t="s">
        <v>2380</v>
      </c>
      <c r="F1802" s="3" t="s">
        <v>2380</v>
      </c>
      <c r="G1802" s="3">
        <v>1</v>
      </c>
      <c r="H1802" s="3" t="s">
        <v>2380</v>
      </c>
      <c r="I1802" s="14">
        <v>180</v>
      </c>
      <c r="J1802" s="14" t="str">
        <f t="shared" si="142"/>
        <v>No</v>
      </c>
      <c r="K1802" s="14">
        <f t="shared" si="140"/>
        <v>1</v>
      </c>
      <c r="L1802" s="14" t="str">
        <f t="shared" si="143"/>
        <v>No</v>
      </c>
      <c r="M1802" s="14" t="str">
        <f t="shared" si="141"/>
        <v>No</v>
      </c>
      <c r="N1802" s="28">
        <v>38.6</v>
      </c>
      <c r="O1802" s="19" t="str" cm="1">
        <f t="array" ref="O1802">_xlfn.IFS(N1802&lt;18.5,"Underweight",N1802&lt;25,"Normalweight",N1802&lt;30,"Overweight",N1802&gt;=30,"Obesity")</f>
        <v>Obesity</v>
      </c>
      <c r="P1802" s="38" t="s">
        <v>570</v>
      </c>
      <c r="Q1802" s="28">
        <v>38.6</v>
      </c>
      <c r="R1802" s="38">
        <v>6.02</v>
      </c>
      <c r="S1802" s="38" t="s">
        <v>2380</v>
      </c>
      <c r="T1802" s="38" t="s">
        <v>2380</v>
      </c>
      <c r="U1802" s="38" t="s">
        <v>2380</v>
      </c>
      <c r="V1802" s="38">
        <v>1</v>
      </c>
      <c r="W1802" s="38" t="s">
        <v>2380</v>
      </c>
      <c r="X1802" s="38" t="s">
        <v>8391</v>
      </c>
      <c r="Y1802" s="19" t="str">
        <f t="shared" si="144"/>
        <v>Normal</v>
      </c>
    </row>
    <row r="1803" spans="1:25" x14ac:dyDescent="0.35">
      <c r="A1803" s="3" t="s">
        <v>569</v>
      </c>
      <c r="B1803" s="3">
        <v>43.12</v>
      </c>
      <c r="C1803" s="3">
        <v>6.25</v>
      </c>
      <c r="D1803" s="3" t="s">
        <v>2380</v>
      </c>
      <c r="E1803" s="3" t="s">
        <v>2380</v>
      </c>
      <c r="F1803" s="3" t="s">
        <v>2380</v>
      </c>
      <c r="G1803" s="3">
        <v>1</v>
      </c>
      <c r="H1803" s="3" t="s">
        <v>2380</v>
      </c>
      <c r="I1803" s="14">
        <v>180</v>
      </c>
      <c r="J1803" s="14" t="str">
        <f t="shared" si="142"/>
        <v>No</v>
      </c>
      <c r="K1803" s="14">
        <f t="shared" si="140"/>
        <v>1</v>
      </c>
      <c r="L1803" s="14" t="str">
        <f t="shared" si="143"/>
        <v>No</v>
      </c>
      <c r="M1803" s="14" t="str">
        <f t="shared" si="141"/>
        <v>No</v>
      </c>
      <c r="N1803" s="28">
        <v>43.12</v>
      </c>
      <c r="O1803" s="19" t="str" cm="1">
        <f t="array" ref="O1803">_xlfn.IFS(N1803&lt;18.5,"Underweight",N1803&lt;25,"Normalweight",N1803&lt;30,"Overweight",N1803&gt;=30,"Obesity")</f>
        <v>Obesity</v>
      </c>
      <c r="P1803" s="38" t="s">
        <v>569</v>
      </c>
      <c r="Q1803" s="28">
        <v>43.12</v>
      </c>
      <c r="R1803" s="38">
        <v>6.25</v>
      </c>
      <c r="S1803" s="38" t="s">
        <v>2380</v>
      </c>
      <c r="T1803" s="38" t="s">
        <v>2380</v>
      </c>
      <c r="U1803" s="38" t="s">
        <v>2380</v>
      </c>
      <c r="V1803" s="38">
        <v>1</v>
      </c>
      <c r="W1803" s="38" t="s">
        <v>2380</v>
      </c>
      <c r="X1803" s="38" t="s">
        <v>8391</v>
      </c>
      <c r="Y1803" s="19" t="str">
        <f t="shared" si="144"/>
        <v>Normal</v>
      </c>
    </row>
    <row r="1804" spans="1:25" x14ac:dyDescent="0.35">
      <c r="A1804" s="3" t="s">
        <v>568</v>
      </c>
      <c r="B1804" s="3">
        <v>30.5</v>
      </c>
      <c r="C1804" s="3">
        <v>4.8099999999999996</v>
      </c>
      <c r="D1804" s="3" t="s">
        <v>2380</v>
      </c>
      <c r="E1804" s="3" t="s">
        <v>2380</v>
      </c>
      <c r="F1804" s="3" t="s">
        <v>2380</v>
      </c>
      <c r="G1804" s="3">
        <v>1</v>
      </c>
      <c r="H1804" s="3" t="s">
        <v>2380</v>
      </c>
      <c r="I1804" s="14">
        <v>180</v>
      </c>
      <c r="J1804" s="14" t="str">
        <f t="shared" si="142"/>
        <v>No</v>
      </c>
      <c r="K1804" s="14">
        <f t="shared" si="140"/>
        <v>1</v>
      </c>
      <c r="L1804" s="14" t="str">
        <f t="shared" si="143"/>
        <v>No</v>
      </c>
      <c r="M1804" s="14" t="str">
        <f t="shared" si="141"/>
        <v>No</v>
      </c>
      <c r="N1804" s="28">
        <v>30.5</v>
      </c>
      <c r="O1804" s="19" t="str" cm="1">
        <f t="array" ref="O1804">_xlfn.IFS(N1804&lt;18.5,"Underweight",N1804&lt;25,"Normalweight",N1804&lt;30,"Overweight",N1804&gt;=30,"Obesity")</f>
        <v>Obesity</v>
      </c>
      <c r="P1804" s="38" t="s">
        <v>568</v>
      </c>
      <c r="Q1804" s="28">
        <v>30.5</v>
      </c>
      <c r="R1804" s="38">
        <v>4.8099999999999996</v>
      </c>
      <c r="S1804" s="38" t="s">
        <v>2380</v>
      </c>
      <c r="T1804" s="38" t="s">
        <v>2380</v>
      </c>
      <c r="U1804" s="38" t="s">
        <v>2380</v>
      </c>
      <c r="V1804" s="38">
        <v>1</v>
      </c>
      <c r="W1804" s="38" t="s">
        <v>2380</v>
      </c>
      <c r="X1804" s="38" t="s">
        <v>8391</v>
      </c>
      <c r="Y1804" s="19" t="str">
        <f t="shared" si="144"/>
        <v>Prediabetes</v>
      </c>
    </row>
    <row r="1805" spans="1:25" x14ac:dyDescent="0.35">
      <c r="A1805" s="3" t="s">
        <v>567</v>
      </c>
      <c r="B1805" s="3">
        <v>27.61</v>
      </c>
      <c r="C1805" s="3">
        <v>4.5999999999999996</v>
      </c>
      <c r="D1805" s="3" t="s">
        <v>2380</v>
      </c>
      <c r="E1805" s="3" t="s">
        <v>2380</v>
      </c>
      <c r="F1805" s="3" t="s">
        <v>2380</v>
      </c>
      <c r="G1805" s="3">
        <v>1</v>
      </c>
      <c r="H1805" s="3" t="s">
        <v>2380</v>
      </c>
      <c r="I1805" s="14">
        <v>180</v>
      </c>
      <c r="J1805" s="14" t="str">
        <f t="shared" si="142"/>
        <v>No</v>
      </c>
      <c r="K1805" s="14">
        <f t="shared" si="140"/>
        <v>1</v>
      </c>
      <c r="L1805" s="14" t="str">
        <f t="shared" si="143"/>
        <v>No</v>
      </c>
      <c r="M1805" s="14" t="str">
        <f t="shared" si="141"/>
        <v>No</v>
      </c>
      <c r="N1805" s="28">
        <v>27.61</v>
      </c>
      <c r="O1805" s="19" t="str" cm="1">
        <f t="array" ref="O1805">_xlfn.IFS(N1805&lt;18.5,"Underweight",N1805&lt;25,"Normalweight",N1805&lt;30,"Overweight",N1805&gt;=30,"Obesity")</f>
        <v>Overweight</v>
      </c>
      <c r="P1805" s="38" t="s">
        <v>567</v>
      </c>
      <c r="Q1805" s="28">
        <v>27.61</v>
      </c>
      <c r="R1805" s="38">
        <v>4.5999999999999996</v>
      </c>
      <c r="S1805" s="38" t="s">
        <v>2380</v>
      </c>
      <c r="T1805" s="38" t="s">
        <v>2380</v>
      </c>
      <c r="U1805" s="38" t="s">
        <v>2380</v>
      </c>
      <c r="V1805" s="38">
        <v>1</v>
      </c>
      <c r="W1805" s="38" t="s">
        <v>2380</v>
      </c>
      <c r="X1805" s="38" t="s">
        <v>8392</v>
      </c>
      <c r="Y1805" s="19" t="str">
        <f t="shared" si="144"/>
        <v>Normal</v>
      </c>
    </row>
    <row r="1806" spans="1:25" x14ac:dyDescent="0.35">
      <c r="A1806" s="3" t="s">
        <v>566</v>
      </c>
      <c r="B1806" s="3">
        <v>27.1</v>
      </c>
      <c r="C1806" s="3">
        <v>5.08</v>
      </c>
      <c r="D1806" s="3" t="s">
        <v>2380</v>
      </c>
      <c r="E1806" s="3" t="s">
        <v>2380</v>
      </c>
      <c r="F1806" s="3" t="s">
        <v>2380</v>
      </c>
      <c r="G1806" s="3">
        <v>1</v>
      </c>
      <c r="H1806" s="3" t="s">
        <v>2380</v>
      </c>
      <c r="I1806" s="14">
        <v>180</v>
      </c>
      <c r="J1806" s="14" t="str">
        <f t="shared" si="142"/>
        <v>No</v>
      </c>
      <c r="K1806" s="14">
        <f t="shared" si="140"/>
        <v>1</v>
      </c>
      <c r="L1806" s="14" t="str">
        <f t="shared" si="143"/>
        <v>No</v>
      </c>
      <c r="M1806" s="14" t="str">
        <f t="shared" si="141"/>
        <v>No</v>
      </c>
      <c r="N1806" s="28">
        <v>27.1</v>
      </c>
      <c r="O1806" s="19" t="str" cm="1">
        <f t="array" ref="O1806">_xlfn.IFS(N1806&lt;18.5,"Underweight",N1806&lt;25,"Normalweight",N1806&lt;30,"Overweight",N1806&gt;=30,"Obesity")</f>
        <v>Overweight</v>
      </c>
      <c r="P1806" s="38" t="s">
        <v>566</v>
      </c>
      <c r="Q1806" s="28">
        <v>27.1</v>
      </c>
      <c r="R1806" s="38">
        <v>5.08</v>
      </c>
      <c r="S1806" s="38" t="s">
        <v>2380</v>
      </c>
      <c r="T1806" s="38" t="s">
        <v>2380</v>
      </c>
      <c r="U1806" s="38" t="s">
        <v>2380</v>
      </c>
      <c r="V1806" s="38">
        <v>1</v>
      </c>
      <c r="W1806" s="38" t="s">
        <v>2380</v>
      </c>
      <c r="X1806" s="38" t="s">
        <v>8392</v>
      </c>
      <c r="Y1806" s="19" t="str">
        <f t="shared" si="144"/>
        <v>Prediabetes</v>
      </c>
    </row>
    <row r="1807" spans="1:25" x14ac:dyDescent="0.35">
      <c r="A1807" s="3" t="s">
        <v>565</v>
      </c>
      <c r="B1807" s="3">
        <v>35.93</v>
      </c>
      <c r="C1807" s="3">
        <v>5.43</v>
      </c>
      <c r="D1807" s="3" t="s">
        <v>2380</v>
      </c>
      <c r="E1807" s="3" t="s">
        <v>2382</v>
      </c>
      <c r="F1807" s="3" t="s">
        <v>2380</v>
      </c>
      <c r="G1807" s="3">
        <v>1</v>
      </c>
      <c r="H1807" s="3" t="s">
        <v>2380</v>
      </c>
      <c r="I1807" s="14">
        <v>180</v>
      </c>
      <c r="J1807" s="14" t="str">
        <f t="shared" si="142"/>
        <v>No</v>
      </c>
      <c r="K1807" s="14">
        <f t="shared" si="140"/>
        <v>1</v>
      </c>
      <c r="L1807" s="14" t="str">
        <f t="shared" si="143"/>
        <v>No</v>
      </c>
      <c r="M1807" s="14" t="str">
        <f t="shared" si="141"/>
        <v>No</v>
      </c>
      <c r="N1807" s="28">
        <v>35.93</v>
      </c>
      <c r="O1807" s="19" t="str" cm="1">
        <f t="array" ref="O1807">_xlfn.IFS(N1807&lt;18.5,"Underweight",N1807&lt;25,"Normalweight",N1807&lt;30,"Overweight",N1807&gt;=30,"Obesity")</f>
        <v>Obesity</v>
      </c>
      <c r="P1807" s="38" t="s">
        <v>565</v>
      </c>
      <c r="Q1807" s="28">
        <v>35.93</v>
      </c>
      <c r="R1807" s="38">
        <v>5.43</v>
      </c>
      <c r="S1807" s="38" t="s">
        <v>2380</v>
      </c>
      <c r="T1807" s="38" t="s">
        <v>2382</v>
      </c>
      <c r="U1807" s="38" t="s">
        <v>2380</v>
      </c>
      <c r="V1807" s="38">
        <v>1</v>
      </c>
      <c r="W1807" s="38" t="s">
        <v>2380</v>
      </c>
      <c r="X1807" s="38" t="s">
        <v>8391</v>
      </c>
      <c r="Y1807" s="19" t="str">
        <f t="shared" si="144"/>
        <v>Prediabetes</v>
      </c>
    </row>
    <row r="1808" spans="1:25" x14ac:dyDescent="0.35">
      <c r="A1808" s="3" t="s">
        <v>564</v>
      </c>
      <c r="B1808" s="3">
        <v>32.68</v>
      </c>
      <c r="C1808" s="3">
        <v>5.44</v>
      </c>
      <c r="D1808" s="3" t="s">
        <v>2380</v>
      </c>
      <c r="E1808" s="3" t="s">
        <v>2380</v>
      </c>
      <c r="F1808" s="3" t="s">
        <v>2380</v>
      </c>
      <c r="G1808" s="3" t="s">
        <v>2381</v>
      </c>
      <c r="H1808" s="3" t="s">
        <v>2380</v>
      </c>
      <c r="I1808" s="14">
        <v>180</v>
      </c>
      <c r="J1808" s="14" t="str">
        <f t="shared" si="142"/>
        <v>No</v>
      </c>
      <c r="K1808" s="14">
        <f t="shared" si="140"/>
        <v>0</v>
      </c>
      <c r="L1808" s="14" t="str">
        <f t="shared" si="143"/>
        <v>No</v>
      </c>
      <c r="M1808" s="14" t="str">
        <f t="shared" si="141"/>
        <v>No</v>
      </c>
      <c r="N1808" s="28">
        <v>32.68</v>
      </c>
      <c r="O1808" s="19" t="str" cm="1">
        <f t="array" ref="O1808">_xlfn.IFS(N1808&lt;18.5,"Underweight",N1808&lt;25,"Normalweight",N1808&lt;30,"Overweight",N1808&gt;=30,"Obesity")</f>
        <v>Obesity</v>
      </c>
      <c r="P1808" s="38" t="s">
        <v>564</v>
      </c>
      <c r="Q1808" s="28">
        <v>32.68</v>
      </c>
      <c r="R1808" s="38">
        <v>5.44</v>
      </c>
      <c r="S1808" s="38" t="s">
        <v>2380</v>
      </c>
      <c r="T1808" s="38" t="s">
        <v>2380</v>
      </c>
      <c r="U1808" s="38" t="s">
        <v>2380</v>
      </c>
      <c r="V1808" s="38">
        <v>0</v>
      </c>
      <c r="W1808" s="38" t="s">
        <v>2380</v>
      </c>
      <c r="X1808" s="38" t="s">
        <v>8391</v>
      </c>
      <c r="Y1808" s="19" t="str">
        <f t="shared" si="144"/>
        <v>Normal</v>
      </c>
    </row>
    <row r="1809" spans="1:25" x14ac:dyDescent="0.35">
      <c r="A1809" s="3" t="s">
        <v>563</v>
      </c>
      <c r="B1809" s="3">
        <v>20.74</v>
      </c>
      <c r="C1809" s="3">
        <v>11.69</v>
      </c>
      <c r="D1809" s="3" t="s">
        <v>2382</v>
      </c>
      <c r="E1809" s="3" t="s">
        <v>2380</v>
      </c>
      <c r="F1809" s="3" t="s">
        <v>2380</v>
      </c>
      <c r="G1809" s="3">
        <v>1</v>
      </c>
      <c r="H1809" s="3" t="s">
        <v>2380</v>
      </c>
      <c r="I1809" s="14">
        <v>180</v>
      </c>
      <c r="J1809" s="14" t="str">
        <f t="shared" si="142"/>
        <v>No</v>
      </c>
      <c r="K1809" s="14">
        <f t="shared" si="140"/>
        <v>1</v>
      </c>
      <c r="L1809" s="14" t="str">
        <f t="shared" si="143"/>
        <v>No</v>
      </c>
      <c r="M1809" s="14" t="str">
        <f t="shared" si="141"/>
        <v>Yes</v>
      </c>
      <c r="N1809" s="28">
        <v>20.74</v>
      </c>
      <c r="O1809" s="19" t="str" cm="1">
        <f t="array" ref="O1809">_xlfn.IFS(N1809&lt;18.5,"Underweight",N1809&lt;25,"Normalweight",N1809&lt;30,"Overweight",N1809&gt;=30,"Obesity")</f>
        <v>Normalweight</v>
      </c>
      <c r="P1809" s="38" t="s">
        <v>563</v>
      </c>
      <c r="Q1809" s="28">
        <v>20.74</v>
      </c>
      <c r="R1809" s="38">
        <v>11.69</v>
      </c>
      <c r="S1809" s="38" t="s">
        <v>2383</v>
      </c>
      <c r="T1809" s="38" t="s">
        <v>2380</v>
      </c>
      <c r="U1809" s="38" t="s">
        <v>2380</v>
      </c>
      <c r="V1809" s="38">
        <v>1</v>
      </c>
      <c r="W1809" s="38" t="s">
        <v>2380</v>
      </c>
      <c r="X1809" s="38" t="s">
        <v>8393</v>
      </c>
      <c r="Y1809" s="19" t="str">
        <f t="shared" si="144"/>
        <v>Normal</v>
      </c>
    </row>
    <row r="1810" spans="1:25" x14ac:dyDescent="0.35">
      <c r="A1810" s="3" t="s">
        <v>562</v>
      </c>
      <c r="B1810" s="3">
        <v>15.57</v>
      </c>
      <c r="C1810" s="3">
        <v>6.07</v>
      </c>
      <c r="D1810" s="3" t="s">
        <v>2380</v>
      </c>
      <c r="E1810" s="3" t="s">
        <v>2380</v>
      </c>
      <c r="F1810" s="3" t="s">
        <v>2380</v>
      </c>
      <c r="G1810" s="3" t="s">
        <v>2381</v>
      </c>
      <c r="H1810" s="3" t="s">
        <v>2380</v>
      </c>
      <c r="I1810" s="14">
        <v>180</v>
      </c>
      <c r="J1810" s="14" t="str">
        <f t="shared" si="142"/>
        <v>No</v>
      </c>
      <c r="K1810" s="14">
        <f t="shared" si="140"/>
        <v>0</v>
      </c>
      <c r="L1810" s="14" t="str">
        <f t="shared" si="143"/>
        <v>No</v>
      </c>
      <c r="M1810" s="14" t="str">
        <f t="shared" si="141"/>
        <v>No</v>
      </c>
      <c r="N1810" s="28">
        <v>15.57</v>
      </c>
      <c r="O1810" s="19" t="str" cm="1">
        <f t="array" ref="O1810">_xlfn.IFS(N1810&lt;18.5,"Underweight",N1810&lt;25,"Normalweight",N1810&lt;30,"Overweight",N1810&gt;=30,"Obesity")</f>
        <v>Underweight</v>
      </c>
      <c r="P1810" s="38" t="s">
        <v>562</v>
      </c>
      <c r="Q1810" s="28">
        <v>15.57</v>
      </c>
      <c r="R1810" s="38">
        <v>6.07</v>
      </c>
      <c r="S1810" s="38" t="s">
        <v>2380</v>
      </c>
      <c r="T1810" s="38" t="s">
        <v>2380</v>
      </c>
      <c r="U1810" s="38" t="s">
        <v>2380</v>
      </c>
      <c r="V1810" s="38">
        <v>0</v>
      </c>
      <c r="W1810" s="38" t="s">
        <v>2380</v>
      </c>
      <c r="X1810" s="38" t="s">
        <v>8394</v>
      </c>
      <c r="Y1810" s="19" t="str">
        <f t="shared" si="144"/>
        <v>Prediabetes</v>
      </c>
    </row>
    <row r="1811" spans="1:25" x14ac:dyDescent="0.35">
      <c r="A1811" s="3" t="s">
        <v>561</v>
      </c>
      <c r="B1811" s="3">
        <v>23.844999999999999</v>
      </c>
      <c r="C1811" s="3">
        <v>4.3600000000000003</v>
      </c>
      <c r="D1811" s="3" t="s">
        <v>2380</v>
      </c>
      <c r="E1811" s="3" t="s">
        <v>2380</v>
      </c>
      <c r="F1811" s="3" t="s">
        <v>2380</v>
      </c>
      <c r="G1811" s="3" t="s">
        <v>2381</v>
      </c>
      <c r="H1811" s="3" t="s">
        <v>2380</v>
      </c>
      <c r="I1811" s="14">
        <v>180</v>
      </c>
      <c r="J1811" s="14" t="str">
        <f t="shared" si="142"/>
        <v>No</v>
      </c>
      <c r="K1811" s="14">
        <f t="shared" si="140"/>
        <v>0</v>
      </c>
      <c r="L1811" s="14" t="str">
        <f t="shared" si="143"/>
        <v>No</v>
      </c>
      <c r="M1811" s="14" t="str">
        <f t="shared" si="141"/>
        <v>No</v>
      </c>
      <c r="N1811" s="28">
        <v>23.844999999999999</v>
      </c>
      <c r="O1811" s="19" t="str" cm="1">
        <f t="array" ref="O1811">_xlfn.IFS(N1811&lt;18.5,"Underweight",N1811&lt;25,"Normalweight",N1811&lt;30,"Overweight",N1811&gt;=30,"Obesity")</f>
        <v>Normalweight</v>
      </c>
      <c r="P1811" s="38" t="s">
        <v>561</v>
      </c>
      <c r="Q1811" s="28">
        <v>23.844999999999999</v>
      </c>
      <c r="R1811" s="38">
        <v>4.3600000000000003</v>
      </c>
      <c r="S1811" s="38" t="s">
        <v>2380</v>
      </c>
      <c r="T1811" s="38" t="s">
        <v>2380</v>
      </c>
      <c r="U1811" s="38" t="s">
        <v>2380</v>
      </c>
      <c r="V1811" s="38">
        <v>0</v>
      </c>
      <c r="W1811" s="38" t="s">
        <v>2380</v>
      </c>
      <c r="X1811" s="38" t="s">
        <v>8393</v>
      </c>
      <c r="Y1811" s="19" t="str">
        <f t="shared" si="144"/>
        <v>Normal</v>
      </c>
    </row>
    <row r="1812" spans="1:25" x14ac:dyDescent="0.35">
      <c r="A1812" s="3" t="s">
        <v>560</v>
      </c>
      <c r="B1812" s="3">
        <v>22.895</v>
      </c>
      <c r="C1812" s="3">
        <v>5.24</v>
      </c>
      <c r="D1812" s="3" t="s">
        <v>2380</v>
      </c>
      <c r="E1812" s="3" t="s">
        <v>2380</v>
      </c>
      <c r="F1812" s="3" t="s">
        <v>2380</v>
      </c>
      <c r="G1812" s="3">
        <v>1</v>
      </c>
      <c r="H1812" s="3" t="s">
        <v>2380</v>
      </c>
      <c r="I1812" s="14">
        <v>180</v>
      </c>
      <c r="J1812" s="14" t="str">
        <f t="shared" si="142"/>
        <v>No</v>
      </c>
      <c r="K1812" s="14">
        <f t="shared" si="140"/>
        <v>1</v>
      </c>
      <c r="L1812" s="14" t="str">
        <f t="shared" si="143"/>
        <v>No</v>
      </c>
      <c r="M1812" s="14" t="str">
        <f t="shared" si="141"/>
        <v>No</v>
      </c>
      <c r="N1812" s="28">
        <v>22.895</v>
      </c>
      <c r="O1812" s="19" t="str" cm="1">
        <f t="array" ref="O1812">_xlfn.IFS(N1812&lt;18.5,"Underweight",N1812&lt;25,"Normalweight",N1812&lt;30,"Overweight",N1812&gt;=30,"Obesity")</f>
        <v>Normalweight</v>
      </c>
      <c r="P1812" s="38" t="s">
        <v>560</v>
      </c>
      <c r="Q1812" s="28">
        <v>22.895</v>
      </c>
      <c r="R1812" s="38">
        <v>5.24</v>
      </c>
      <c r="S1812" s="38" t="s">
        <v>2380</v>
      </c>
      <c r="T1812" s="38" t="s">
        <v>2380</v>
      </c>
      <c r="U1812" s="38" t="s">
        <v>2380</v>
      </c>
      <c r="V1812" s="38">
        <v>1</v>
      </c>
      <c r="W1812" s="38" t="s">
        <v>2380</v>
      </c>
      <c r="X1812" s="38" t="s">
        <v>8393</v>
      </c>
      <c r="Y1812" s="19" t="str">
        <f t="shared" si="144"/>
        <v>Prediabetes</v>
      </c>
    </row>
    <row r="1813" spans="1:25" x14ac:dyDescent="0.35">
      <c r="A1813" s="3" t="s">
        <v>559</v>
      </c>
      <c r="B1813" s="3">
        <v>21.945</v>
      </c>
      <c r="C1813" s="3">
        <v>5.37</v>
      </c>
      <c r="D1813" s="3" t="s">
        <v>2380</v>
      </c>
      <c r="E1813" s="3" t="s">
        <v>2380</v>
      </c>
      <c r="F1813" s="3" t="s">
        <v>2380</v>
      </c>
      <c r="G1813" s="3">
        <v>1</v>
      </c>
      <c r="H1813" s="3" t="s">
        <v>2380</v>
      </c>
      <c r="I1813" s="14">
        <v>180</v>
      </c>
      <c r="J1813" s="14" t="str">
        <f t="shared" si="142"/>
        <v>No</v>
      </c>
      <c r="K1813" s="14">
        <f t="shared" si="140"/>
        <v>1</v>
      </c>
      <c r="L1813" s="14" t="str">
        <f t="shared" si="143"/>
        <v>No</v>
      </c>
      <c r="M1813" s="14" t="str">
        <f t="shared" si="141"/>
        <v>No</v>
      </c>
      <c r="N1813" s="28">
        <v>21.945</v>
      </c>
      <c r="O1813" s="19" t="str" cm="1">
        <f t="array" ref="O1813">_xlfn.IFS(N1813&lt;18.5,"Underweight",N1813&lt;25,"Normalweight",N1813&lt;30,"Overweight",N1813&gt;=30,"Obesity")</f>
        <v>Normalweight</v>
      </c>
      <c r="P1813" s="38" t="s">
        <v>559</v>
      </c>
      <c r="Q1813" s="28">
        <v>21.945</v>
      </c>
      <c r="R1813" s="38">
        <v>5.37</v>
      </c>
      <c r="S1813" s="38" t="s">
        <v>2380</v>
      </c>
      <c r="T1813" s="38" t="s">
        <v>2380</v>
      </c>
      <c r="U1813" s="38" t="s">
        <v>2380</v>
      </c>
      <c r="V1813" s="38">
        <v>1</v>
      </c>
      <c r="W1813" s="38" t="s">
        <v>2380</v>
      </c>
      <c r="X1813" s="38" t="s">
        <v>8393</v>
      </c>
      <c r="Y1813" s="19" t="str">
        <f t="shared" si="144"/>
        <v>Prediabetes</v>
      </c>
    </row>
    <row r="1814" spans="1:25" x14ac:dyDescent="0.35">
      <c r="A1814" s="3" t="s">
        <v>558</v>
      </c>
      <c r="B1814" s="3">
        <v>19.47</v>
      </c>
      <c r="C1814" s="3">
        <v>6.6</v>
      </c>
      <c r="D1814" s="3" t="s">
        <v>2382</v>
      </c>
      <c r="E1814" s="3" t="s">
        <v>2380</v>
      </c>
      <c r="F1814" s="3" t="s">
        <v>2380</v>
      </c>
      <c r="G1814" s="3" t="s">
        <v>2381</v>
      </c>
      <c r="H1814" s="3" t="s">
        <v>2380</v>
      </c>
      <c r="I1814" s="14">
        <v>180</v>
      </c>
      <c r="J1814" s="14" t="str">
        <f t="shared" si="142"/>
        <v>No</v>
      </c>
      <c r="K1814" s="14">
        <f t="shared" si="140"/>
        <v>0</v>
      </c>
      <c r="L1814" s="14" t="str">
        <f t="shared" si="143"/>
        <v>No</v>
      </c>
      <c r="M1814" s="14" t="str">
        <f t="shared" si="141"/>
        <v>Yes</v>
      </c>
      <c r="N1814" s="28">
        <v>19.47</v>
      </c>
      <c r="O1814" s="19" t="str" cm="1">
        <f t="array" ref="O1814">_xlfn.IFS(N1814&lt;18.5,"Underweight",N1814&lt;25,"Normalweight",N1814&lt;30,"Overweight",N1814&gt;=30,"Obesity")</f>
        <v>Normalweight</v>
      </c>
      <c r="P1814" s="38" t="s">
        <v>558</v>
      </c>
      <c r="Q1814" s="28">
        <v>19.47</v>
      </c>
      <c r="R1814" s="38">
        <v>6.6</v>
      </c>
      <c r="S1814" s="38" t="s">
        <v>2383</v>
      </c>
      <c r="T1814" s="38" t="s">
        <v>2380</v>
      </c>
      <c r="U1814" s="38" t="s">
        <v>2380</v>
      </c>
      <c r="V1814" s="38">
        <v>0</v>
      </c>
      <c r="W1814" s="38" t="s">
        <v>2380</v>
      </c>
      <c r="X1814" s="38" t="s">
        <v>8393</v>
      </c>
      <c r="Y1814" s="19" t="str">
        <f t="shared" si="144"/>
        <v>Diabetes</v>
      </c>
    </row>
    <row r="1815" spans="1:25" x14ac:dyDescent="0.35">
      <c r="A1815" s="3" t="s">
        <v>557</v>
      </c>
      <c r="B1815" s="3">
        <v>15.61</v>
      </c>
      <c r="C1815" s="3">
        <v>5.77</v>
      </c>
      <c r="D1815" s="3" t="s">
        <v>2380</v>
      </c>
      <c r="E1815" s="3" t="s">
        <v>2380</v>
      </c>
      <c r="F1815" s="3" t="s">
        <v>2380</v>
      </c>
      <c r="G1815" s="3" t="s">
        <v>2381</v>
      </c>
      <c r="H1815" s="3" t="s">
        <v>2380</v>
      </c>
      <c r="I1815" s="14">
        <v>180</v>
      </c>
      <c r="J1815" s="14" t="str">
        <f t="shared" si="142"/>
        <v>No</v>
      </c>
      <c r="K1815" s="14">
        <f t="shared" si="140"/>
        <v>0</v>
      </c>
      <c r="L1815" s="14" t="str">
        <f t="shared" si="143"/>
        <v>No</v>
      </c>
      <c r="M1815" s="14" t="str">
        <f t="shared" si="141"/>
        <v>No</v>
      </c>
      <c r="N1815" s="28">
        <v>15.61</v>
      </c>
      <c r="O1815" s="19" t="str" cm="1">
        <f t="array" ref="O1815">_xlfn.IFS(N1815&lt;18.5,"Underweight",N1815&lt;25,"Normalweight",N1815&lt;30,"Overweight",N1815&gt;=30,"Obesity")</f>
        <v>Underweight</v>
      </c>
      <c r="P1815" s="38" t="s">
        <v>557</v>
      </c>
      <c r="Q1815" s="28">
        <v>15.61</v>
      </c>
      <c r="R1815" s="38">
        <v>5.77</v>
      </c>
      <c r="S1815" s="38" t="s">
        <v>2380</v>
      </c>
      <c r="T1815" s="38" t="s">
        <v>2380</v>
      </c>
      <c r="U1815" s="38" t="s">
        <v>2380</v>
      </c>
      <c r="V1815" s="38">
        <v>0</v>
      </c>
      <c r="W1815" s="38" t="s">
        <v>2380</v>
      </c>
      <c r="X1815" s="38" t="s">
        <v>8394</v>
      </c>
      <c r="Y1815" s="19" t="str">
        <f t="shared" si="144"/>
        <v>Normal</v>
      </c>
    </row>
    <row r="1816" spans="1:25" x14ac:dyDescent="0.35">
      <c r="A1816" s="3" t="s">
        <v>556</v>
      </c>
      <c r="B1816" s="3">
        <v>28.6</v>
      </c>
      <c r="C1816" s="3">
        <v>6.08</v>
      </c>
      <c r="D1816" s="3" t="s">
        <v>2380</v>
      </c>
      <c r="E1816" s="3" t="s">
        <v>2380</v>
      </c>
      <c r="F1816" s="3" t="s">
        <v>2383</v>
      </c>
      <c r="G1816" s="3">
        <v>1</v>
      </c>
      <c r="H1816" s="3" t="s">
        <v>2380</v>
      </c>
      <c r="I1816" s="14">
        <v>180</v>
      </c>
      <c r="J1816" s="14" t="str">
        <f t="shared" si="142"/>
        <v>No</v>
      </c>
      <c r="K1816" s="14">
        <f t="shared" si="140"/>
        <v>1</v>
      </c>
      <c r="L1816" s="14" t="str">
        <f t="shared" si="143"/>
        <v>No</v>
      </c>
      <c r="M1816" s="14" t="str">
        <f t="shared" si="141"/>
        <v>No</v>
      </c>
      <c r="N1816" s="28">
        <v>28.6</v>
      </c>
      <c r="O1816" s="19" t="str" cm="1">
        <f t="array" ref="O1816">_xlfn.IFS(N1816&lt;18.5,"Underweight",N1816&lt;25,"Normalweight",N1816&lt;30,"Overweight",N1816&gt;=30,"Obesity")</f>
        <v>Overweight</v>
      </c>
      <c r="P1816" s="38" t="s">
        <v>556</v>
      </c>
      <c r="Q1816" s="28">
        <v>28.6</v>
      </c>
      <c r="R1816" s="38">
        <v>6.08</v>
      </c>
      <c r="S1816" s="38" t="s">
        <v>2380</v>
      </c>
      <c r="T1816" s="38" t="s">
        <v>2380</v>
      </c>
      <c r="U1816" s="38" t="s">
        <v>2383</v>
      </c>
      <c r="V1816" s="38">
        <v>1</v>
      </c>
      <c r="W1816" s="38" t="s">
        <v>2380</v>
      </c>
      <c r="X1816" s="38" t="s">
        <v>8392</v>
      </c>
      <c r="Y1816" s="19" t="str">
        <f t="shared" si="144"/>
        <v>Prediabetes</v>
      </c>
    </row>
    <row r="1817" spans="1:25" x14ac:dyDescent="0.35">
      <c r="A1817" s="3" t="s">
        <v>555</v>
      </c>
      <c r="B1817" s="3">
        <v>46.53</v>
      </c>
      <c r="C1817" s="3">
        <v>4.16</v>
      </c>
      <c r="D1817" s="3" t="s">
        <v>2380</v>
      </c>
      <c r="E1817" s="3" t="s">
        <v>2380</v>
      </c>
      <c r="F1817" s="3" t="s">
        <v>2380</v>
      </c>
      <c r="G1817" s="3" t="s">
        <v>2381</v>
      </c>
      <c r="H1817" s="3" t="s">
        <v>2380</v>
      </c>
      <c r="I1817" s="14">
        <v>180</v>
      </c>
      <c r="J1817" s="14" t="str">
        <f t="shared" si="142"/>
        <v>No</v>
      </c>
      <c r="K1817" s="14">
        <f t="shared" si="140"/>
        <v>0</v>
      </c>
      <c r="L1817" s="14" t="str">
        <f t="shared" si="143"/>
        <v>No</v>
      </c>
      <c r="M1817" s="14" t="str">
        <f t="shared" si="141"/>
        <v>No</v>
      </c>
      <c r="N1817" s="28">
        <v>46.53</v>
      </c>
      <c r="O1817" s="19" t="str" cm="1">
        <f t="array" ref="O1817">_xlfn.IFS(N1817&lt;18.5,"Underweight",N1817&lt;25,"Normalweight",N1817&lt;30,"Overweight",N1817&gt;=30,"Obesity")</f>
        <v>Obesity</v>
      </c>
      <c r="P1817" s="38" t="s">
        <v>555</v>
      </c>
      <c r="Q1817" s="28">
        <v>46.53</v>
      </c>
      <c r="R1817" s="38">
        <v>4.16</v>
      </c>
      <c r="S1817" s="38" t="s">
        <v>2380</v>
      </c>
      <c r="T1817" s="38" t="s">
        <v>2380</v>
      </c>
      <c r="U1817" s="38" t="s">
        <v>2380</v>
      </c>
      <c r="V1817" s="38">
        <v>0</v>
      </c>
      <c r="W1817" s="38" t="s">
        <v>2380</v>
      </c>
      <c r="X1817" s="38" t="s">
        <v>8391</v>
      </c>
      <c r="Y1817" s="19" t="str">
        <f t="shared" si="144"/>
        <v>Normal</v>
      </c>
    </row>
    <row r="1818" spans="1:25" x14ac:dyDescent="0.35">
      <c r="A1818" s="3" t="s">
        <v>554</v>
      </c>
      <c r="B1818" s="3">
        <v>34.99</v>
      </c>
      <c r="C1818" s="3">
        <v>5.0999999999999996</v>
      </c>
      <c r="D1818" s="3" t="s">
        <v>2380</v>
      </c>
      <c r="E1818" s="3" t="s">
        <v>2380</v>
      </c>
      <c r="F1818" s="3" t="s">
        <v>2383</v>
      </c>
      <c r="G1818" s="3">
        <v>1</v>
      </c>
      <c r="H1818" s="3" t="s">
        <v>2380</v>
      </c>
      <c r="I1818" s="14">
        <v>180</v>
      </c>
      <c r="J1818" s="14" t="str">
        <f t="shared" si="142"/>
        <v>No</v>
      </c>
      <c r="K1818" s="14">
        <f t="shared" si="140"/>
        <v>1</v>
      </c>
      <c r="L1818" s="14" t="str">
        <f t="shared" si="143"/>
        <v>No</v>
      </c>
      <c r="M1818" s="14" t="str">
        <f t="shared" si="141"/>
        <v>No</v>
      </c>
      <c r="N1818" s="28">
        <v>34.99</v>
      </c>
      <c r="O1818" s="19" t="str" cm="1">
        <f t="array" ref="O1818">_xlfn.IFS(N1818&lt;18.5,"Underweight",N1818&lt;25,"Normalweight",N1818&lt;30,"Overweight",N1818&gt;=30,"Obesity")</f>
        <v>Obesity</v>
      </c>
      <c r="P1818" s="38" t="s">
        <v>554</v>
      </c>
      <c r="Q1818" s="28">
        <v>34.99</v>
      </c>
      <c r="R1818" s="38">
        <v>5.0999999999999996</v>
      </c>
      <c r="S1818" s="38" t="s">
        <v>2380</v>
      </c>
      <c r="T1818" s="38" t="s">
        <v>2380</v>
      </c>
      <c r="U1818" s="38" t="s">
        <v>2383</v>
      </c>
      <c r="V1818" s="38">
        <v>1</v>
      </c>
      <c r="W1818" s="38" t="s">
        <v>2380</v>
      </c>
      <c r="X1818" s="38" t="s">
        <v>8391</v>
      </c>
      <c r="Y1818" s="19" t="str">
        <f t="shared" si="144"/>
        <v>Normal</v>
      </c>
    </row>
    <row r="1819" spans="1:25" x14ac:dyDescent="0.35">
      <c r="A1819" s="3" t="s">
        <v>553</v>
      </c>
      <c r="B1819" s="3">
        <v>17.05</v>
      </c>
      <c r="C1819" s="3">
        <v>5.3</v>
      </c>
      <c r="D1819" s="3" t="s">
        <v>2380</v>
      </c>
      <c r="E1819" s="3" t="s">
        <v>2380</v>
      </c>
      <c r="F1819" s="3" t="s">
        <v>2383</v>
      </c>
      <c r="G1819" s="3">
        <v>1</v>
      </c>
      <c r="H1819" s="3" t="s">
        <v>2380</v>
      </c>
      <c r="I1819" s="14">
        <v>180</v>
      </c>
      <c r="J1819" s="14" t="str">
        <f t="shared" si="142"/>
        <v>No</v>
      </c>
      <c r="K1819" s="14">
        <f t="shared" si="140"/>
        <v>1</v>
      </c>
      <c r="L1819" s="14" t="str">
        <f t="shared" si="143"/>
        <v>No</v>
      </c>
      <c r="M1819" s="14" t="str">
        <f t="shared" si="141"/>
        <v>No</v>
      </c>
      <c r="N1819" s="28">
        <v>17.05</v>
      </c>
      <c r="O1819" s="19" t="str" cm="1">
        <f t="array" ref="O1819">_xlfn.IFS(N1819&lt;18.5,"Underweight",N1819&lt;25,"Normalweight",N1819&lt;30,"Overweight",N1819&gt;=30,"Obesity")</f>
        <v>Underweight</v>
      </c>
      <c r="P1819" s="38" t="s">
        <v>553</v>
      </c>
      <c r="Q1819" s="28">
        <v>17.05</v>
      </c>
      <c r="R1819" s="38">
        <v>5.3</v>
      </c>
      <c r="S1819" s="38" t="s">
        <v>2380</v>
      </c>
      <c r="T1819" s="38" t="s">
        <v>2380</v>
      </c>
      <c r="U1819" s="38" t="s">
        <v>2383</v>
      </c>
      <c r="V1819" s="38">
        <v>1</v>
      </c>
      <c r="W1819" s="38" t="s">
        <v>2380</v>
      </c>
      <c r="X1819" s="38" t="s">
        <v>8394</v>
      </c>
      <c r="Y1819" s="19" t="str">
        <f t="shared" si="144"/>
        <v>Normal</v>
      </c>
    </row>
    <row r="1820" spans="1:25" x14ac:dyDescent="0.35">
      <c r="A1820" s="3" t="s">
        <v>552</v>
      </c>
      <c r="B1820" s="3">
        <v>37.18</v>
      </c>
      <c r="C1820" s="3">
        <v>4.9000000000000004</v>
      </c>
      <c r="D1820" s="3" t="s">
        <v>2380</v>
      </c>
      <c r="E1820" s="3" t="s">
        <v>2380</v>
      </c>
      <c r="F1820" s="3" t="s">
        <v>2380</v>
      </c>
      <c r="G1820" s="3" t="s">
        <v>2381</v>
      </c>
      <c r="H1820" s="3" t="s">
        <v>2380</v>
      </c>
      <c r="I1820" s="14">
        <v>180</v>
      </c>
      <c r="J1820" s="14" t="str">
        <f t="shared" si="142"/>
        <v>No</v>
      </c>
      <c r="K1820" s="14">
        <f t="shared" si="140"/>
        <v>0</v>
      </c>
      <c r="L1820" s="14" t="str">
        <f t="shared" si="143"/>
        <v>No</v>
      </c>
      <c r="M1820" s="14" t="str">
        <f t="shared" si="141"/>
        <v>No</v>
      </c>
      <c r="N1820" s="28">
        <v>37.18</v>
      </c>
      <c r="O1820" s="19" t="str" cm="1">
        <f t="array" ref="O1820">_xlfn.IFS(N1820&lt;18.5,"Underweight",N1820&lt;25,"Normalweight",N1820&lt;30,"Overweight",N1820&gt;=30,"Obesity")</f>
        <v>Obesity</v>
      </c>
      <c r="P1820" s="38" t="s">
        <v>552</v>
      </c>
      <c r="Q1820" s="28">
        <v>37.18</v>
      </c>
      <c r="R1820" s="38">
        <v>4.9000000000000004</v>
      </c>
      <c r="S1820" s="38" t="s">
        <v>2380</v>
      </c>
      <c r="T1820" s="38" t="s">
        <v>2380</v>
      </c>
      <c r="U1820" s="38" t="s">
        <v>2380</v>
      </c>
      <c r="V1820" s="38">
        <v>0</v>
      </c>
      <c r="W1820" s="38" t="s">
        <v>2380</v>
      </c>
      <c r="X1820" s="38" t="s">
        <v>8391</v>
      </c>
      <c r="Y1820" s="19" t="str">
        <f t="shared" si="144"/>
        <v>Prediabetes</v>
      </c>
    </row>
    <row r="1821" spans="1:25" x14ac:dyDescent="0.35">
      <c r="A1821" s="3" t="s">
        <v>551</v>
      </c>
      <c r="B1821" s="3">
        <v>35.200000000000003</v>
      </c>
      <c r="C1821" s="3">
        <v>5.55</v>
      </c>
      <c r="D1821" s="3" t="s">
        <v>2380</v>
      </c>
      <c r="E1821" s="3" t="s">
        <v>2380</v>
      </c>
      <c r="F1821" s="3" t="s">
        <v>2380</v>
      </c>
      <c r="G1821" s="3" t="s">
        <v>2381</v>
      </c>
      <c r="H1821" s="3" t="s">
        <v>2380</v>
      </c>
      <c r="I1821" s="14">
        <v>180</v>
      </c>
      <c r="J1821" s="14" t="str">
        <f t="shared" si="142"/>
        <v>No</v>
      </c>
      <c r="K1821" s="14">
        <f t="shared" si="140"/>
        <v>0</v>
      </c>
      <c r="L1821" s="14" t="str">
        <f t="shared" si="143"/>
        <v>No</v>
      </c>
      <c r="M1821" s="14" t="str">
        <f t="shared" si="141"/>
        <v>No</v>
      </c>
      <c r="N1821" s="28">
        <v>35.200000000000003</v>
      </c>
      <c r="O1821" s="19" t="str" cm="1">
        <f t="array" ref="O1821">_xlfn.IFS(N1821&lt;18.5,"Underweight",N1821&lt;25,"Normalweight",N1821&lt;30,"Overweight",N1821&gt;=30,"Obesity")</f>
        <v>Obesity</v>
      </c>
      <c r="P1821" s="38" t="s">
        <v>551</v>
      </c>
      <c r="Q1821" s="28">
        <v>35.200000000000003</v>
      </c>
      <c r="R1821" s="38">
        <v>5.55</v>
      </c>
      <c r="S1821" s="38" t="s">
        <v>2380</v>
      </c>
      <c r="T1821" s="38" t="s">
        <v>2380</v>
      </c>
      <c r="U1821" s="38" t="s">
        <v>2380</v>
      </c>
      <c r="V1821" s="38">
        <v>0</v>
      </c>
      <c r="W1821" s="38" t="s">
        <v>2380</v>
      </c>
      <c r="X1821" s="38" t="s">
        <v>8391</v>
      </c>
      <c r="Y1821" s="19" t="str">
        <f t="shared" si="144"/>
        <v>Normal</v>
      </c>
    </row>
    <row r="1822" spans="1:25" x14ac:dyDescent="0.35">
      <c r="A1822" s="3" t="s">
        <v>550</v>
      </c>
      <c r="B1822" s="3">
        <v>37.335000000000001</v>
      </c>
      <c r="C1822" s="3">
        <v>4.95</v>
      </c>
      <c r="D1822" s="3" t="s">
        <v>2380</v>
      </c>
      <c r="E1822" s="3" t="s">
        <v>2380</v>
      </c>
      <c r="F1822" s="3" t="s">
        <v>2380</v>
      </c>
      <c r="G1822" s="3" t="s">
        <v>2381</v>
      </c>
      <c r="H1822" s="3" t="s">
        <v>2380</v>
      </c>
      <c r="I1822" s="14">
        <v>180</v>
      </c>
      <c r="J1822" s="14" t="str">
        <f t="shared" si="142"/>
        <v>No</v>
      </c>
      <c r="K1822" s="14">
        <f t="shared" si="140"/>
        <v>0</v>
      </c>
      <c r="L1822" s="14" t="str">
        <f t="shared" si="143"/>
        <v>No</v>
      </c>
      <c r="M1822" s="14" t="str">
        <f t="shared" si="141"/>
        <v>No</v>
      </c>
      <c r="N1822" s="28">
        <v>37.335000000000001</v>
      </c>
      <c r="O1822" s="19" t="str" cm="1">
        <f t="array" ref="O1822">_xlfn.IFS(N1822&lt;18.5,"Underweight",N1822&lt;25,"Normalweight",N1822&lt;30,"Overweight",N1822&gt;=30,"Obesity")</f>
        <v>Obesity</v>
      </c>
      <c r="P1822" s="38" t="s">
        <v>550</v>
      </c>
      <c r="Q1822" s="28">
        <v>37.335000000000001</v>
      </c>
      <c r="R1822" s="38">
        <v>4.95</v>
      </c>
      <c r="S1822" s="38" t="s">
        <v>2380</v>
      </c>
      <c r="T1822" s="38" t="s">
        <v>2380</v>
      </c>
      <c r="U1822" s="38" t="s">
        <v>2380</v>
      </c>
      <c r="V1822" s="38">
        <v>0</v>
      </c>
      <c r="W1822" s="38" t="s">
        <v>2380</v>
      </c>
      <c r="X1822" s="38" t="s">
        <v>8391</v>
      </c>
      <c r="Y1822" s="19" t="str">
        <f t="shared" si="144"/>
        <v>Normal</v>
      </c>
    </row>
    <row r="1823" spans="1:25" x14ac:dyDescent="0.35">
      <c r="A1823" s="3" t="s">
        <v>549</v>
      </c>
      <c r="B1823" s="3">
        <v>27.265000000000001</v>
      </c>
      <c r="C1823" s="3">
        <v>6.46</v>
      </c>
      <c r="D1823" s="3" t="s">
        <v>2382</v>
      </c>
      <c r="E1823" s="3" t="s">
        <v>2380</v>
      </c>
      <c r="F1823" s="3" t="s">
        <v>2380</v>
      </c>
      <c r="G1823" s="3" t="s">
        <v>2381</v>
      </c>
      <c r="H1823" s="3" t="s">
        <v>2380</v>
      </c>
      <c r="I1823" s="14">
        <v>180</v>
      </c>
      <c r="J1823" s="14" t="str">
        <f t="shared" si="142"/>
        <v>No</v>
      </c>
      <c r="K1823" s="14">
        <f t="shared" si="140"/>
        <v>0</v>
      </c>
      <c r="L1823" s="14" t="str">
        <f t="shared" si="143"/>
        <v>No</v>
      </c>
      <c r="M1823" s="14" t="str">
        <f t="shared" si="141"/>
        <v>Yes</v>
      </c>
      <c r="N1823" s="28">
        <v>27.265000000000001</v>
      </c>
      <c r="O1823" s="19" t="str" cm="1">
        <f t="array" ref="O1823">_xlfn.IFS(N1823&lt;18.5,"Underweight",N1823&lt;25,"Normalweight",N1823&lt;30,"Overweight",N1823&gt;=30,"Obesity")</f>
        <v>Overweight</v>
      </c>
      <c r="P1823" s="38" t="s">
        <v>549</v>
      </c>
      <c r="Q1823" s="28">
        <v>27.265000000000001</v>
      </c>
      <c r="R1823" s="38">
        <v>6.46</v>
      </c>
      <c r="S1823" s="38" t="s">
        <v>2383</v>
      </c>
      <c r="T1823" s="38" t="s">
        <v>2380</v>
      </c>
      <c r="U1823" s="38" t="s">
        <v>2380</v>
      </c>
      <c r="V1823" s="38">
        <v>0</v>
      </c>
      <c r="W1823" s="38" t="s">
        <v>2380</v>
      </c>
      <c r="X1823" s="38" t="s">
        <v>8392</v>
      </c>
      <c r="Y1823" s="19" t="str">
        <f t="shared" si="144"/>
        <v>Normal</v>
      </c>
    </row>
    <row r="1824" spans="1:25" x14ac:dyDescent="0.35">
      <c r="A1824" s="3" t="s">
        <v>548</v>
      </c>
      <c r="B1824" s="3">
        <v>30.8</v>
      </c>
      <c r="C1824" s="3">
        <v>4.9000000000000004</v>
      </c>
      <c r="D1824" s="3" t="s">
        <v>2382</v>
      </c>
      <c r="E1824" s="3" t="s">
        <v>2380</v>
      </c>
      <c r="F1824" s="3" t="s">
        <v>2380</v>
      </c>
      <c r="G1824" s="3" t="s">
        <v>2381</v>
      </c>
      <c r="H1824" s="3" t="s">
        <v>2380</v>
      </c>
      <c r="I1824" s="14">
        <v>180</v>
      </c>
      <c r="J1824" s="14" t="str">
        <f t="shared" si="142"/>
        <v>No</v>
      </c>
      <c r="K1824" s="14">
        <f t="shared" si="140"/>
        <v>0</v>
      </c>
      <c r="L1824" s="14" t="str">
        <f t="shared" si="143"/>
        <v>No</v>
      </c>
      <c r="M1824" s="14" t="str">
        <f t="shared" si="141"/>
        <v>Yes</v>
      </c>
      <c r="N1824" s="28">
        <v>30.8</v>
      </c>
      <c r="O1824" s="19" t="str" cm="1">
        <f t="array" ref="O1824">_xlfn.IFS(N1824&lt;18.5,"Underweight",N1824&lt;25,"Normalweight",N1824&lt;30,"Overweight",N1824&gt;=30,"Obesity")</f>
        <v>Obesity</v>
      </c>
      <c r="P1824" s="38" t="s">
        <v>548</v>
      </c>
      <c r="Q1824" s="28">
        <v>30.8</v>
      </c>
      <c r="R1824" s="38">
        <v>4.9000000000000004</v>
      </c>
      <c r="S1824" s="38" t="s">
        <v>2383</v>
      </c>
      <c r="T1824" s="38" t="s">
        <v>2380</v>
      </c>
      <c r="U1824" s="38" t="s">
        <v>2380</v>
      </c>
      <c r="V1824" s="38">
        <v>0</v>
      </c>
      <c r="W1824" s="38" t="s">
        <v>2380</v>
      </c>
      <c r="X1824" s="38" t="s">
        <v>8391</v>
      </c>
      <c r="Y1824" s="19" t="str">
        <f t="shared" si="144"/>
        <v>Normal</v>
      </c>
    </row>
    <row r="1825" spans="1:25" x14ac:dyDescent="0.35">
      <c r="A1825" s="3" t="s">
        <v>547</v>
      </c>
      <c r="B1825" s="3">
        <v>30.21</v>
      </c>
      <c r="C1825" s="3">
        <v>5.21</v>
      </c>
      <c r="D1825" s="3" t="s">
        <v>2380</v>
      </c>
      <c r="E1825" s="3" t="s">
        <v>2380</v>
      </c>
      <c r="F1825" s="3" t="s">
        <v>2380</v>
      </c>
      <c r="G1825" s="3">
        <v>1</v>
      </c>
      <c r="H1825" s="3" t="s">
        <v>2380</v>
      </c>
      <c r="I1825" s="14">
        <v>180</v>
      </c>
      <c r="J1825" s="14" t="str">
        <f t="shared" si="142"/>
        <v>No</v>
      </c>
      <c r="K1825" s="14">
        <f t="shared" si="140"/>
        <v>1</v>
      </c>
      <c r="L1825" s="14" t="str">
        <f t="shared" si="143"/>
        <v>No</v>
      </c>
      <c r="M1825" s="14" t="str">
        <f t="shared" si="141"/>
        <v>No</v>
      </c>
      <c r="N1825" s="28">
        <v>30.21</v>
      </c>
      <c r="O1825" s="19" t="str" cm="1">
        <f t="array" ref="O1825">_xlfn.IFS(N1825&lt;18.5,"Underweight",N1825&lt;25,"Normalweight",N1825&lt;30,"Overweight",N1825&gt;=30,"Obesity")</f>
        <v>Obesity</v>
      </c>
      <c r="P1825" s="38" t="s">
        <v>547</v>
      </c>
      <c r="Q1825" s="28">
        <v>30.21</v>
      </c>
      <c r="R1825" s="38">
        <v>5.21</v>
      </c>
      <c r="S1825" s="38" t="s">
        <v>2380</v>
      </c>
      <c r="T1825" s="38" t="s">
        <v>2380</v>
      </c>
      <c r="U1825" s="38" t="s">
        <v>2380</v>
      </c>
      <c r="V1825" s="38">
        <v>1</v>
      </c>
      <c r="W1825" s="38" t="s">
        <v>2380</v>
      </c>
      <c r="X1825" s="38" t="s">
        <v>8391</v>
      </c>
      <c r="Y1825" s="19" t="str">
        <f t="shared" si="144"/>
        <v>Normal</v>
      </c>
    </row>
    <row r="1826" spans="1:25" x14ac:dyDescent="0.35">
      <c r="A1826" s="3" t="s">
        <v>546</v>
      </c>
      <c r="B1826" s="3">
        <v>35.340000000000003</v>
      </c>
      <c r="C1826" s="3">
        <v>4.13</v>
      </c>
      <c r="D1826" s="3" t="s">
        <v>2380</v>
      </c>
      <c r="E1826" s="3" t="s">
        <v>2382</v>
      </c>
      <c r="F1826" s="3" t="s">
        <v>2380</v>
      </c>
      <c r="G1826" s="3">
        <v>1</v>
      </c>
      <c r="H1826" s="3" t="s">
        <v>2380</v>
      </c>
      <c r="I1826" s="14">
        <v>180</v>
      </c>
      <c r="J1826" s="14" t="str">
        <f t="shared" si="142"/>
        <v>No</v>
      </c>
      <c r="K1826" s="14">
        <f t="shared" si="140"/>
        <v>1</v>
      </c>
      <c r="L1826" s="14" t="str">
        <f t="shared" si="143"/>
        <v>No</v>
      </c>
      <c r="M1826" s="14" t="str">
        <f t="shared" si="141"/>
        <v>No</v>
      </c>
      <c r="N1826" s="28">
        <v>35.340000000000003</v>
      </c>
      <c r="O1826" s="19" t="str" cm="1">
        <f t="array" ref="O1826">_xlfn.IFS(N1826&lt;18.5,"Underweight",N1826&lt;25,"Normalweight",N1826&lt;30,"Overweight",N1826&gt;=30,"Obesity")</f>
        <v>Obesity</v>
      </c>
      <c r="P1826" s="38" t="s">
        <v>546</v>
      </c>
      <c r="Q1826" s="28">
        <v>35.340000000000003</v>
      </c>
      <c r="R1826" s="38">
        <v>4.13</v>
      </c>
      <c r="S1826" s="38" t="s">
        <v>2380</v>
      </c>
      <c r="T1826" s="38" t="s">
        <v>2382</v>
      </c>
      <c r="U1826" s="38" t="s">
        <v>2380</v>
      </c>
      <c r="V1826" s="38">
        <v>1</v>
      </c>
      <c r="W1826" s="38" t="s">
        <v>2380</v>
      </c>
      <c r="X1826" s="38" t="s">
        <v>8391</v>
      </c>
      <c r="Y1826" s="19" t="str">
        <f t="shared" si="144"/>
        <v>Normal</v>
      </c>
    </row>
    <row r="1827" spans="1:25" x14ac:dyDescent="0.35">
      <c r="A1827" s="3" t="s">
        <v>545</v>
      </c>
      <c r="B1827" s="3">
        <v>26.695</v>
      </c>
      <c r="C1827" s="3">
        <v>5.28</v>
      </c>
      <c r="D1827" s="3" t="s">
        <v>2380</v>
      </c>
      <c r="E1827" s="3" t="s">
        <v>2380</v>
      </c>
      <c r="F1827" s="3" t="s">
        <v>2380</v>
      </c>
      <c r="G1827" s="3" t="s">
        <v>2381</v>
      </c>
      <c r="H1827" s="3" t="s">
        <v>2380</v>
      </c>
      <c r="I1827" s="14">
        <v>180</v>
      </c>
      <c r="J1827" s="14" t="str">
        <f t="shared" si="142"/>
        <v>No</v>
      </c>
      <c r="K1827" s="14">
        <f t="shared" si="140"/>
        <v>0</v>
      </c>
      <c r="L1827" s="14" t="str">
        <f t="shared" si="143"/>
        <v>No</v>
      </c>
      <c r="M1827" s="14" t="str">
        <f t="shared" si="141"/>
        <v>No</v>
      </c>
      <c r="N1827" s="28">
        <v>26.695</v>
      </c>
      <c r="O1827" s="19" t="str" cm="1">
        <f t="array" ref="O1827">_xlfn.IFS(N1827&lt;18.5,"Underweight",N1827&lt;25,"Normalweight",N1827&lt;30,"Overweight",N1827&gt;=30,"Obesity")</f>
        <v>Overweight</v>
      </c>
      <c r="P1827" s="38" t="s">
        <v>545</v>
      </c>
      <c r="Q1827" s="28">
        <v>26.695</v>
      </c>
      <c r="R1827" s="38">
        <v>5.28</v>
      </c>
      <c r="S1827" s="38" t="s">
        <v>2380</v>
      </c>
      <c r="T1827" s="38" t="s">
        <v>2380</v>
      </c>
      <c r="U1827" s="38" t="s">
        <v>2380</v>
      </c>
      <c r="V1827" s="38">
        <v>0</v>
      </c>
      <c r="W1827" s="38" t="s">
        <v>2380</v>
      </c>
      <c r="X1827" s="38" t="s">
        <v>8392</v>
      </c>
      <c r="Y1827" s="19" t="str">
        <f t="shared" si="144"/>
        <v>Normal</v>
      </c>
    </row>
    <row r="1828" spans="1:25" x14ac:dyDescent="0.35">
      <c r="A1828" s="3" t="s">
        <v>544</v>
      </c>
      <c r="B1828" s="3">
        <v>29.355</v>
      </c>
      <c r="C1828" s="3">
        <v>4.68</v>
      </c>
      <c r="D1828" s="3" t="s">
        <v>2382</v>
      </c>
      <c r="E1828" s="3" t="s">
        <v>2380</v>
      </c>
      <c r="F1828" s="3" t="s">
        <v>2380</v>
      </c>
      <c r="G1828" s="3" t="s">
        <v>2381</v>
      </c>
      <c r="H1828" s="3" t="s">
        <v>2380</v>
      </c>
      <c r="I1828" s="14">
        <v>180</v>
      </c>
      <c r="J1828" s="14" t="str">
        <f t="shared" si="142"/>
        <v>No</v>
      </c>
      <c r="K1828" s="14">
        <f t="shared" si="140"/>
        <v>0</v>
      </c>
      <c r="L1828" s="14" t="str">
        <f t="shared" si="143"/>
        <v>No</v>
      </c>
      <c r="M1828" s="14" t="str">
        <f t="shared" si="141"/>
        <v>Yes</v>
      </c>
      <c r="N1828" s="28">
        <v>29.355</v>
      </c>
      <c r="O1828" s="19" t="str" cm="1">
        <f t="array" ref="O1828">_xlfn.IFS(N1828&lt;18.5,"Underweight",N1828&lt;25,"Normalweight",N1828&lt;30,"Overweight",N1828&gt;=30,"Obesity")</f>
        <v>Overweight</v>
      </c>
      <c r="P1828" s="38" t="s">
        <v>544</v>
      </c>
      <c r="Q1828" s="28">
        <v>29.355</v>
      </c>
      <c r="R1828" s="38">
        <v>4.68</v>
      </c>
      <c r="S1828" s="38" t="s">
        <v>2383</v>
      </c>
      <c r="T1828" s="38" t="s">
        <v>2380</v>
      </c>
      <c r="U1828" s="38" t="s">
        <v>2380</v>
      </c>
      <c r="V1828" s="38">
        <v>0</v>
      </c>
      <c r="W1828" s="38" t="s">
        <v>2380</v>
      </c>
      <c r="X1828" s="38" t="s">
        <v>8392</v>
      </c>
      <c r="Y1828" s="19" t="str">
        <f t="shared" si="144"/>
        <v>Prediabetes</v>
      </c>
    </row>
    <row r="1829" spans="1:25" x14ac:dyDescent="0.35">
      <c r="A1829" s="3" t="s">
        <v>543</v>
      </c>
      <c r="B1829" s="3">
        <v>29.59</v>
      </c>
      <c r="C1829" s="3">
        <v>4.0599999999999996</v>
      </c>
      <c r="D1829" s="3" t="s">
        <v>2380</v>
      </c>
      <c r="E1829" s="3" t="s">
        <v>2380</v>
      </c>
      <c r="F1829" s="3" t="s">
        <v>2380</v>
      </c>
      <c r="G1829" s="3" t="s">
        <v>2381</v>
      </c>
      <c r="H1829" s="3" t="s">
        <v>2380</v>
      </c>
      <c r="I1829" s="14">
        <v>180</v>
      </c>
      <c r="J1829" s="14" t="str">
        <f t="shared" si="142"/>
        <v>No</v>
      </c>
      <c r="K1829" s="14">
        <f t="shared" si="140"/>
        <v>0</v>
      </c>
      <c r="L1829" s="14" t="str">
        <f t="shared" si="143"/>
        <v>No</v>
      </c>
      <c r="M1829" s="14" t="str">
        <f t="shared" si="141"/>
        <v>No</v>
      </c>
      <c r="N1829" s="28">
        <v>29.59</v>
      </c>
      <c r="O1829" s="19" t="str" cm="1">
        <f t="array" ref="O1829">_xlfn.IFS(N1829&lt;18.5,"Underweight",N1829&lt;25,"Normalweight",N1829&lt;30,"Overweight",N1829&gt;=30,"Obesity")</f>
        <v>Overweight</v>
      </c>
      <c r="P1829" s="38" t="s">
        <v>543</v>
      </c>
      <c r="Q1829" s="28">
        <v>29.59</v>
      </c>
      <c r="R1829" s="38">
        <v>4.0599999999999996</v>
      </c>
      <c r="S1829" s="38" t="s">
        <v>2380</v>
      </c>
      <c r="T1829" s="38" t="s">
        <v>2380</v>
      </c>
      <c r="U1829" s="38" t="s">
        <v>2380</v>
      </c>
      <c r="V1829" s="38">
        <v>0</v>
      </c>
      <c r="W1829" s="38" t="s">
        <v>2380</v>
      </c>
      <c r="X1829" s="38" t="s">
        <v>8392</v>
      </c>
      <c r="Y1829" s="19" t="str">
        <f t="shared" si="144"/>
        <v>Prediabetes</v>
      </c>
    </row>
    <row r="1830" spans="1:25" x14ac:dyDescent="0.35">
      <c r="A1830" s="3" t="s">
        <v>542</v>
      </c>
      <c r="B1830" s="3">
        <v>31.35</v>
      </c>
      <c r="C1830" s="3">
        <v>4.2</v>
      </c>
      <c r="D1830" s="3" t="s">
        <v>2380</v>
      </c>
      <c r="E1830" s="3" t="s">
        <v>2382</v>
      </c>
      <c r="F1830" s="3" t="s">
        <v>2380</v>
      </c>
      <c r="G1830" s="3">
        <v>1</v>
      </c>
      <c r="H1830" s="3" t="s">
        <v>2380</v>
      </c>
      <c r="I1830" s="14">
        <v>180</v>
      </c>
      <c r="J1830" s="14" t="str">
        <f t="shared" si="142"/>
        <v>No</v>
      </c>
      <c r="K1830" s="14">
        <f t="shared" si="140"/>
        <v>1</v>
      </c>
      <c r="L1830" s="14" t="str">
        <f t="shared" si="143"/>
        <v>No</v>
      </c>
      <c r="M1830" s="14" t="str">
        <f t="shared" si="141"/>
        <v>No</v>
      </c>
      <c r="N1830" s="28">
        <v>31.35</v>
      </c>
      <c r="O1830" s="19" t="str" cm="1">
        <f t="array" ref="O1830">_xlfn.IFS(N1830&lt;18.5,"Underweight",N1830&lt;25,"Normalweight",N1830&lt;30,"Overweight",N1830&gt;=30,"Obesity")</f>
        <v>Obesity</v>
      </c>
      <c r="P1830" s="38" t="s">
        <v>542</v>
      </c>
      <c r="Q1830" s="28">
        <v>31.35</v>
      </c>
      <c r="R1830" s="38">
        <v>4.2</v>
      </c>
      <c r="S1830" s="38" t="s">
        <v>2380</v>
      </c>
      <c r="T1830" s="38" t="s">
        <v>2382</v>
      </c>
      <c r="U1830" s="38" t="s">
        <v>2380</v>
      </c>
      <c r="V1830" s="38">
        <v>1</v>
      </c>
      <c r="W1830" s="38" t="s">
        <v>2380</v>
      </c>
      <c r="X1830" s="38" t="s">
        <v>8391</v>
      </c>
      <c r="Y1830" s="19" t="str">
        <f t="shared" si="144"/>
        <v>Normal</v>
      </c>
    </row>
    <row r="1831" spans="1:25" x14ac:dyDescent="0.35">
      <c r="A1831" s="3" t="s">
        <v>541</v>
      </c>
      <c r="B1831" s="3">
        <v>20.52</v>
      </c>
      <c r="C1831" s="3">
        <v>4.83</v>
      </c>
      <c r="D1831" s="3" t="s">
        <v>2380</v>
      </c>
      <c r="E1831" s="3" t="s">
        <v>2380</v>
      </c>
      <c r="F1831" s="3" t="s">
        <v>2380</v>
      </c>
      <c r="G1831" s="3" t="s">
        <v>2381</v>
      </c>
      <c r="H1831" s="3" t="s">
        <v>2380</v>
      </c>
      <c r="I1831" s="14">
        <v>180</v>
      </c>
      <c r="J1831" s="14" t="str">
        <f t="shared" si="142"/>
        <v>No</v>
      </c>
      <c r="K1831" s="14">
        <f t="shared" si="140"/>
        <v>0</v>
      </c>
      <c r="L1831" s="14" t="str">
        <f t="shared" si="143"/>
        <v>No</v>
      </c>
      <c r="M1831" s="14" t="str">
        <f t="shared" si="141"/>
        <v>No</v>
      </c>
      <c r="N1831" s="28">
        <v>20.52</v>
      </c>
      <c r="O1831" s="19" t="str" cm="1">
        <f t="array" ref="O1831">_xlfn.IFS(N1831&lt;18.5,"Underweight",N1831&lt;25,"Normalweight",N1831&lt;30,"Overweight",N1831&gt;=30,"Obesity")</f>
        <v>Normalweight</v>
      </c>
      <c r="P1831" s="38" t="s">
        <v>541</v>
      </c>
      <c r="Q1831" s="28">
        <v>20.52</v>
      </c>
      <c r="R1831" s="38">
        <v>4.83</v>
      </c>
      <c r="S1831" s="38" t="s">
        <v>2380</v>
      </c>
      <c r="T1831" s="38" t="s">
        <v>2380</v>
      </c>
      <c r="U1831" s="38" t="s">
        <v>2380</v>
      </c>
      <c r="V1831" s="38">
        <v>0</v>
      </c>
      <c r="W1831" s="38" t="s">
        <v>2380</v>
      </c>
      <c r="X1831" s="38" t="s">
        <v>8393</v>
      </c>
      <c r="Y1831" s="19" t="str">
        <f t="shared" si="144"/>
        <v>Normal</v>
      </c>
    </row>
    <row r="1832" spans="1:25" x14ac:dyDescent="0.35">
      <c r="A1832" s="3" t="s">
        <v>540</v>
      </c>
      <c r="B1832" s="3">
        <v>42.9</v>
      </c>
      <c r="C1832" s="3">
        <v>4.87</v>
      </c>
      <c r="D1832" s="3" t="s">
        <v>2382</v>
      </c>
      <c r="E1832" s="3" t="s">
        <v>2380</v>
      </c>
      <c r="F1832" s="3" t="s">
        <v>2380</v>
      </c>
      <c r="G1832" s="3">
        <v>1</v>
      </c>
      <c r="H1832" s="3" t="s">
        <v>2380</v>
      </c>
      <c r="I1832" s="14">
        <v>180</v>
      </c>
      <c r="J1832" s="14" t="str">
        <f t="shared" si="142"/>
        <v>No</v>
      </c>
      <c r="K1832" s="14">
        <f t="shared" si="140"/>
        <v>1</v>
      </c>
      <c r="L1832" s="14" t="str">
        <f t="shared" si="143"/>
        <v>No</v>
      </c>
      <c r="M1832" s="14" t="str">
        <f t="shared" si="141"/>
        <v>Yes</v>
      </c>
      <c r="N1832" s="28">
        <v>42.9</v>
      </c>
      <c r="O1832" s="19" t="str" cm="1">
        <f t="array" ref="O1832">_xlfn.IFS(N1832&lt;18.5,"Underweight",N1832&lt;25,"Normalweight",N1832&lt;30,"Overweight",N1832&gt;=30,"Obesity")</f>
        <v>Obesity</v>
      </c>
      <c r="P1832" s="38" t="s">
        <v>540</v>
      </c>
      <c r="Q1832" s="28">
        <v>42.9</v>
      </c>
      <c r="R1832" s="38">
        <v>4.87</v>
      </c>
      <c r="S1832" s="38" t="s">
        <v>2383</v>
      </c>
      <c r="T1832" s="38" t="s">
        <v>2380</v>
      </c>
      <c r="U1832" s="38" t="s">
        <v>2380</v>
      </c>
      <c r="V1832" s="38">
        <v>1</v>
      </c>
      <c r="W1832" s="38" t="s">
        <v>2380</v>
      </c>
      <c r="X1832" s="38" t="s">
        <v>8391</v>
      </c>
      <c r="Y1832" s="19" t="str">
        <f t="shared" si="144"/>
        <v>Normal</v>
      </c>
    </row>
    <row r="1833" spans="1:25" x14ac:dyDescent="0.35">
      <c r="A1833" s="3" t="s">
        <v>539</v>
      </c>
      <c r="B1833" s="3">
        <v>24.6</v>
      </c>
      <c r="C1833" s="3">
        <v>5.86</v>
      </c>
      <c r="D1833" s="3" t="s">
        <v>2380</v>
      </c>
      <c r="E1833" s="3" t="s">
        <v>2380</v>
      </c>
      <c r="F1833" s="3" t="s">
        <v>2383</v>
      </c>
      <c r="G1833" s="3">
        <v>1</v>
      </c>
      <c r="H1833" s="3" t="s">
        <v>2380</v>
      </c>
      <c r="I1833" s="14">
        <v>180</v>
      </c>
      <c r="J1833" s="14" t="str">
        <f t="shared" si="142"/>
        <v>No</v>
      </c>
      <c r="K1833" s="14">
        <f t="shared" si="140"/>
        <v>1</v>
      </c>
      <c r="L1833" s="14" t="str">
        <f t="shared" si="143"/>
        <v>No</v>
      </c>
      <c r="M1833" s="14" t="str">
        <f t="shared" si="141"/>
        <v>No</v>
      </c>
      <c r="N1833" s="28">
        <v>24.6</v>
      </c>
      <c r="O1833" s="19" t="str" cm="1">
        <f t="array" ref="O1833">_xlfn.IFS(N1833&lt;18.5,"Underweight",N1833&lt;25,"Normalweight",N1833&lt;30,"Overweight",N1833&gt;=30,"Obesity")</f>
        <v>Normalweight</v>
      </c>
      <c r="P1833" s="38" t="s">
        <v>539</v>
      </c>
      <c r="Q1833" s="28">
        <v>24.6</v>
      </c>
      <c r="R1833" s="38">
        <v>5.86</v>
      </c>
      <c r="S1833" s="38" t="s">
        <v>2380</v>
      </c>
      <c r="T1833" s="38" t="s">
        <v>2380</v>
      </c>
      <c r="U1833" s="38" t="s">
        <v>2383</v>
      </c>
      <c r="V1833" s="38">
        <v>1</v>
      </c>
      <c r="W1833" s="38" t="s">
        <v>2380</v>
      </c>
      <c r="X1833" s="38" t="s">
        <v>8393</v>
      </c>
      <c r="Y1833" s="19" t="str">
        <f t="shared" si="144"/>
        <v>Prediabetes</v>
      </c>
    </row>
    <row r="1834" spans="1:25" x14ac:dyDescent="0.35">
      <c r="A1834" s="3" t="s">
        <v>538</v>
      </c>
      <c r="B1834" s="3">
        <v>28.405000000000001</v>
      </c>
      <c r="C1834" s="3">
        <v>4.12</v>
      </c>
      <c r="D1834" s="3" t="s">
        <v>2380</v>
      </c>
      <c r="E1834" s="3" t="s">
        <v>2380</v>
      </c>
      <c r="F1834" s="3" t="s">
        <v>2380</v>
      </c>
      <c r="G1834" s="3">
        <v>1</v>
      </c>
      <c r="H1834" s="3" t="s">
        <v>2380</v>
      </c>
      <c r="I1834" s="14">
        <v>180</v>
      </c>
      <c r="J1834" s="14" t="str">
        <f t="shared" si="142"/>
        <v>No</v>
      </c>
      <c r="K1834" s="14">
        <f t="shared" si="140"/>
        <v>1</v>
      </c>
      <c r="L1834" s="14" t="str">
        <f t="shared" si="143"/>
        <v>No</v>
      </c>
      <c r="M1834" s="14" t="str">
        <f t="shared" si="141"/>
        <v>No</v>
      </c>
      <c r="N1834" s="28">
        <v>28.405000000000001</v>
      </c>
      <c r="O1834" s="19" t="str" cm="1">
        <f t="array" ref="O1834">_xlfn.IFS(N1834&lt;18.5,"Underweight",N1834&lt;25,"Normalweight",N1834&lt;30,"Overweight",N1834&gt;=30,"Obesity")</f>
        <v>Overweight</v>
      </c>
      <c r="P1834" s="38" t="s">
        <v>538</v>
      </c>
      <c r="Q1834" s="28">
        <v>28.405000000000001</v>
      </c>
      <c r="R1834" s="38">
        <v>4.12</v>
      </c>
      <c r="S1834" s="38" t="s">
        <v>2380</v>
      </c>
      <c r="T1834" s="38" t="s">
        <v>2380</v>
      </c>
      <c r="U1834" s="38" t="s">
        <v>2380</v>
      </c>
      <c r="V1834" s="38">
        <v>1</v>
      </c>
      <c r="W1834" s="38" t="s">
        <v>2380</v>
      </c>
      <c r="X1834" s="38" t="s">
        <v>8392</v>
      </c>
      <c r="Y1834" s="19" t="str">
        <f t="shared" si="144"/>
        <v>Normal</v>
      </c>
    </row>
    <row r="1835" spans="1:25" x14ac:dyDescent="0.35">
      <c r="A1835" s="3" t="s">
        <v>537</v>
      </c>
      <c r="B1835" s="3">
        <v>34.674999999999997</v>
      </c>
      <c r="C1835" s="3">
        <v>5.71</v>
      </c>
      <c r="D1835" s="3" t="s">
        <v>2382</v>
      </c>
      <c r="E1835" s="3" t="s">
        <v>2380</v>
      </c>
      <c r="F1835" s="3" t="s">
        <v>2380</v>
      </c>
      <c r="G1835" s="3">
        <v>1</v>
      </c>
      <c r="H1835" s="3" t="s">
        <v>2380</v>
      </c>
      <c r="I1835" s="14">
        <v>180</v>
      </c>
      <c r="J1835" s="14" t="str">
        <f t="shared" si="142"/>
        <v>No</v>
      </c>
      <c r="K1835" s="14">
        <f t="shared" si="140"/>
        <v>1</v>
      </c>
      <c r="L1835" s="14" t="str">
        <f t="shared" si="143"/>
        <v>No</v>
      </c>
      <c r="M1835" s="14" t="str">
        <f t="shared" si="141"/>
        <v>Yes</v>
      </c>
      <c r="N1835" s="28">
        <v>34.674999999999997</v>
      </c>
      <c r="O1835" s="19" t="str" cm="1">
        <f t="array" ref="O1835">_xlfn.IFS(N1835&lt;18.5,"Underweight",N1835&lt;25,"Normalweight",N1835&lt;30,"Overweight",N1835&gt;=30,"Obesity")</f>
        <v>Obesity</v>
      </c>
      <c r="P1835" s="38" t="s">
        <v>537</v>
      </c>
      <c r="Q1835" s="28">
        <v>34.674999999999997</v>
      </c>
      <c r="R1835" s="38">
        <v>5.71</v>
      </c>
      <c r="S1835" s="38" t="s">
        <v>2383</v>
      </c>
      <c r="T1835" s="38" t="s">
        <v>2380</v>
      </c>
      <c r="U1835" s="38" t="s">
        <v>2380</v>
      </c>
      <c r="V1835" s="38">
        <v>1</v>
      </c>
      <c r="W1835" s="38" t="s">
        <v>2380</v>
      </c>
      <c r="X1835" s="38" t="s">
        <v>8391</v>
      </c>
      <c r="Y1835" s="19" t="str">
        <f t="shared" si="144"/>
        <v>Prediabetes</v>
      </c>
    </row>
    <row r="1836" spans="1:25" x14ac:dyDescent="0.35">
      <c r="A1836" s="3" t="s">
        <v>536</v>
      </c>
      <c r="B1836" s="3">
        <v>18.850000000000001</v>
      </c>
      <c r="C1836" s="3">
        <v>6.03</v>
      </c>
      <c r="D1836" s="3" t="s">
        <v>2380</v>
      </c>
      <c r="E1836" s="3" t="s">
        <v>2380</v>
      </c>
      <c r="F1836" s="3" t="s">
        <v>2380</v>
      </c>
      <c r="G1836" s="3">
        <v>1</v>
      </c>
      <c r="H1836" s="3" t="s">
        <v>2380</v>
      </c>
      <c r="I1836" s="14">
        <v>180</v>
      </c>
      <c r="J1836" s="14" t="str">
        <f t="shared" si="142"/>
        <v>No</v>
      </c>
      <c r="K1836" s="14">
        <f t="shared" si="140"/>
        <v>1</v>
      </c>
      <c r="L1836" s="14" t="str">
        <f t="shared" si="143"/>
        <v>No</v>
      </c>
      <c r="M1836" s="14" t="str">
        <f t="shared" si="141"/>
        <v>No</v>
      </c>
      <c r="N1836" s="28">
        <v>18.850000000000001</v>
      </c>
      <c r="O1836" s="19" t="str" cm="1">
        <f t="array" ref="O1836">_xlfn.IFS(N1836&lt;18.5,"Underweight",N1836&lt;25,"Normalweight",N1836&lt;30,"Overweight",N1836&gt;=30,"Obesity")</f>
        <v>Normalweight</v>
      </c>
      <c r="P1836" s="38" t="s">
        <v>536</v>
      </c>
      <c r="Q1836" s="28">
        <v>18.850000000000001</v>
      </c>
      <c r="R1836" s="38">
        <v>6.03</v>
      </c>
      <c r="S1836" s="38" t="s">
        <v>2380</v>
      </c>
      <c r="T1836" s="38" t="s">
        <v>2380</v>
      </c>
      <c r="U1836" s="38" t="s">
        <v>2380</v>
      </c>
      <c r="V1836" s="38">
        <v>1</v>
      </c>
      <c r="W1836" s="38" t="s">
        <v>2380</v>
      </c>
      <c r="X1836" s="38" t="s">
        <v>8393</v>
      </c>
      <c r="Y1836" s="19" t="str">
        <f t="shared" si="144"/>
        <v>Normal</v>
      </c>
    </row>
    <row r="1837" spans="1:25" x14ac:dyDescent="0.35">
      <c r="A1837" s="3" t="s">
        <v>534</v>
      </c>
      <c r="B1837" s="3">
        <v>34.130000000000003</v>
      </c>
      <c r="C1837" s="3">
        <v>5.65</v>
      </c>
      <c r="D1837" s="3" t="s">
        <v>2380</v>
      </c>
      <c r="E1837" s="3" t="s">
        <v>2380</v>
      </c>
      <c r="F1837" s="3" t="s">
        <v>2383</v>
      </c>
      <c r="G1837" s="3">
        <v>1</v>
      </c>
      <c r="H1837" s="3" t="s">
        <v>2380</v>
      </c>
      <c r="I1837" s="14">
        <v>180</v>
      </c>
      <c r="J1837" s="14" t="str">
        <f t="shared" si="142"/>
        <v>No</v>
      </c>
      <c r="K1837" s="14">
        <f t="shared" si="140"/>
        <v>1</v>
      </c>
      <c r="L1837" s="14" t="str">
        <f t="shared" si="143"/>
        <v>No</v>
      </c>
      <c r="M1837" s="14" t="str">
        <f t="shared" si="141"/>
        <v>No</v>
      </c>
      <c r="N1837" s="28">
        <v>34.130000000000003</v>
      </c>
      <c r="O1837" s="19" t="str" cm="1">
        <f t="array" ref="O1837">_xlfn.IFS(N1837&lt;18.5,"Underweight",N1837&lt;25,"Normalweight",N1837&lt;30,"Overweight",N1837&gt;=30,"Obesity")</f>
        <v>Obesity</v>
      </c>
      <c r="P1837" s="38" t="s">
        <v>534</v>
      </c>
      <c r="Q1837" s="28">
        <v>34.130000000000003</v>
      </c>
      <c r="R1837" s="38">
        <v>5.65</v>
      </c>
      <c r="S1837" s="38" t="s">
        <v>2380</v>
      </c>
      <c r="T1837" s="38" t="s">
        <v>2380</v>
      </c>
      <c r="U1837" s="38" t="s">
        <v>2383</v>
      </c>
      <c r="V1837" s="38">
        <v>1</v>
      </c>
      <c r="W1837" s="38" t="s">
        <v>2380</v>
      </c>
      <c r="X1837" s="38" t="s">
        <v>8391</v>
      </c>
      <c r="Y1837" s="19" t="str">
        <f t="shared" si="144"/>
        <v>Prediabetes</v>
      </c>
    </row>
    <row r="1838" spans="1:25" x14ac:dyDescent="0.35">
      <c r="A1838" s="3" t="s">
        <v>533</v>
      </c>
      <c r="B1838" s="3">
        <v>17.34</v>
      </c>
      <c r="C1838" s="3">
        <v>5.05</v>
      </c>
      <c r="D1838" s="3" t="s">
        <v>2380</v>
      </c>
      <c r="E1838" s="3" t="s">
        <v>2380</v>
      </c>
      <c r="F1838" s="3" t="s">
        <v>2380</v>
      </c>
      <c r="G1838" s="3" t="s">
        <v>2381</v>
      </c>
      <c r="H1838" s="3" t="s">
        <v>2380</v>
      </c>
      <c r="I1838" s="14">
        <v>180</v>
      </c>
      <c r="J1838" s="14" t="str">
        <f t="shared" si="142"/>
        <v>No</v>
      </c>
      <c r="K1838" s="14">
        <f t="shared" si="140"/>
        <v>0</v>
      </c>
      <c r="L1838" s="14" t="str">
        <f t="shared" si="143"/>
        <v>No</v>
      </c>
      <c r="M1838" s="14" t="str">
        <f t="shared" si="141"/>
        <v>No</v>
      </c>
      <c r="N1838" s="28">
        <v>17.34</v>
      </c>
      <c r="O1838" s="19" t="str" cm="1">
        <f t="array" ref="O1838">_xlfn.IFS(N1838&lt;18.5,"Underweight",N1838&lt;25,"Normalweight",N1838&lt;30,"Overweight",N1838&gt;=30,"Obesity")</f>
        <v>Underweight</v>
      </c>
      <c r="P1838" s="38" t="s">
        <v>533</v>
      </c>
      <c r="Q1838" s="28">
        <v>17.34</v>
      </c>
      <c r="R1838" s="38">
        <v>5.05</v>
      </c>
      <c r="S1838" s="38" t="s">
        <v>2380</v>
      </c>
      <c r="T1838" s="38" t="s">
        <v>2380</v>
      </c>
      <c r="U1838" s="38" t="s">
        <v>2380</v>
      </c>
      <c r="V1838" s="38">
        <v>0</v>
      </c>
      <c r="W1838" s="38" t="s">
        <v>2380</v>
      </c>
      <c r="X1838" s="38" t="s">
        <v>8394</v>
      </c>
      <c r="Y1838" s="19" t="str">
        <f t="shared" si="144"/>
        <v>Normal</v>
      </c>
    </row>
    <row r="1839" spans="1:25" x14ac:dyDescent="0.35">
      <c r="A1839" s="3" t="s">
        <v>532</v>
      </c>
      <c r="B1839" s="3">
        <v>17.440000000000001</v>
      </c>
      <c r="C1839" s="3">
        <v>6.26</v>
      </c>
      <c r="D1839" s="3" t="s">
        <v>2380</v>
      </c>
      <c r="E1839" s="3" t="s">
        <v>2380</v>
      </c>
      <c r="F1839" s="3" t="s">
        <v>2380</v>
      </c>
      <c r="G1839" s="3" t="s">
        <v>2381</v>
      </c>
      <c r="H1839" s="3" t="s">
        <v>2380</v>
      </c>
      <c r="I1839" s="14">
        <v>180</v>
      </c>
      <c r="J1839" s="14" t="str">
        <f t="shared" si="142"/>
        <v>No</v>
      </c>
      <c r="K1839" s="14">
        <f t="shared" si="140"/>
        <v>0</v>
      </c>
      <c r="L1839" s="14" t="str">
        <f t="shared" si="143"/>
        <v>No</v>
      </c>
      <c r="M1839" s="14" t="str">
        <f t="shared" si="141"/>
        <v>No</v>
      </c>
      <c r="N1839" s="28">
        <v>17.440000000000001</v>
      </c>
      <c r="O1839" s="19" t="str" cm="1">
        <f t="array" ref="O1839">_xlfn.IFS(N1839&lt;18.5,"Underweight",N1839&lt;25,"Normalweight",N1839&lt;30,"Overweight",N1839&gt;=30,"Obesity")</f>
        <v>Underweight</v>
      </c>
      <c r="P1839" s="38" t="s">
        <v>532</v>
      </c>
      <c r="Q1839" s="28">
        <v>17.440000000000001</v>
      </c>
      <c r="R1839" s="38">
        <v>6.26</v>
      </c>
      <c r="S1839" s="38" t="s">
        <v>2380</v>
      </c>
      <c r="T1839" s="38" t="s">
        <v>2380</v>
      </c>
      <c r="U1839" s="38" t="s">
        <v>2380</v>
      </c>
      <c r="V1839" s="38">
        <v>0</v>
      </c>
      <c r="W1839" s="38" t="s">
        <v>2380</v>
      </c>
      <c r="X1839" s="38" t="s">
        <v>8394</v>
      </c>
      <c r="Y1839" s="19" t="str">
        <f t="shared" si="144"/>
        <v>Normal</v>
      </c>
    </row>
    <row r="1840" spans="1:25" x14ac:dyDescent="0.35">
      <c r="A1840" s="3" t="s">
        <v>531</v>
      </c>
      <c r="B1840" s="3">
        <v>33.659999999999997</v>
      </c>
      <c r="C1840" s="3">
        <v>4.08</v>
      </c>
      <c r="D1840" s="3" t="s">
        <v>2382</v>
      </c>
      <c r="E1840" s="3" t="s">
        <v>2380</v>
      </c>
      <c r="F1840" s="3" t="s">
        <v>2383</v>
      </c>
      <c r="G1840" s="3">
        <v>1</v>
      </c>
      <c r="H1840" s="3" t="s">
        <v>2380</v>
      </c>
      <c r="I1840" s="14">
        <v>180</v>
      </c>
      <c r="J1840" s="14" t="str">
        <f t="shared" si="142"/>
        <v>No</v>
      </c>
      <c r="K1840" s="14">
        <f t="shared" si="140"/>
        <v>1</v>
      </c>
      <c r="L1840" s="14" t="str">
        <f t="shared" si="143"/>
        <v>No</v>
      </c>
      <c r="M1840" s="14" t="str">
        <f t="shared" si="141"/>
        <v>Yes</v>
      </c>
      <c r="N1840" s="28">
        <v>33.659999999999997</v>
      </c>
      <c r="O1840" s="19" t="str" cm="1">
        <f t="array" ref="O1840">_xlfn.IFS(N1840&lt;18.5,"Underweight",N1840&lt;25,"Normalweight",N1840&lt;30,"Overweight",N1840&gt;=30,"Obesity")</f>
        <v>Obesity</v>
      </c>
      <c r="P1840" s="38" t="s">
        <v>531</v>
      </c>
      <c r="Q1840" s="28">
        <v>33.659999999999997</v>
      </c>
      <c r="R1840" s="38">
        <v>4.08</v>
      </c>
      <c r="S1840" s="38" t="s">
        <v>2383</v>
      </c>
      <c r="T1840" s="38" t="s">
        <v>2380</v>
      </c>
      <c r="U1840" s="38" t="s">
        <v>2383</v>
      </c>
      <c r="V1840" s="38">
        <v>1</v>
      </c>
      <c r="W1840" s="38" t="s">
        <v>2380</v>
      </c>
      <c r="X1840" s="38" t="s">
        <v>8391</v>
      </c>
      <c r="Y1840" s="19" t="str">
        <f t="shared" si="144"/>
        <v>Normal</v>
      </c>
    </row>
    <row r="1841" spans="1:25" x14ac:dyDescent="0.35">
      <c r="A1841" s="3" t="s">
        <v>530</v>
      </c>
      <c r="B1841" s="3">
        <v>21.375</v>
      </c>
      <c r="C1841" s="3">
        <v>6.19</v>
      </c>
      <c r="D1841" s="3" t="s">
        <v>2382</v>
      </c>
      <c r="E1841" s="3" t="s">
        <v>2380</v>
      </c>
      <c r="F1841" s="3" t="s">
        <v>2380</v>
      </c>
      <c r="G1841" s="3">
        <v>1</v>
      </c>
      <c r="H1841" s="3" t="s">
        <v>2380</v>
      </c>
      <c r="I1841" s="14">
        <v>180</v>
      </c>
      <c r="J1841" s="14" t="str">
        <f t="shared" si="142"/>
        <v>No</v>
      </c>
      <c r="K1841" s="14">
        <f t="shared" si="140"/>
        <v>1</v>
      </c>
      <c r="L1841" s="14" t="str">
        <f t="shared" si="143"/>
        <v>No</v>
      </c>
      <c r="M1841" s="14" t="str">
        <f t="shared" si="141"/>
        <v>Yes</v>
      </c>
      <c r="N1841" s="28">
        <v>21.375</v>
      </c>
      <c r="O1841" s="19" t="str" cm="1">
        <f t="array" ref="O1841">_xlfn.IFS(N1841&lt;18.5,"Underweight",N1841&lt;25,"Normalweight",N1841&lt;30,"Overweight",N1841&gt;=30,"Obesity")</f>
        <v>Normalweight</v>
      </c>
      <c r="P1841" s="38" t="s">
        <v>530</v>
      </c>
      <c r="Q1841" s="28">
        <v>21.375</v>
      </c>
      <c r="R1841" s="38">
        <v>6.19</v>
      </c>
      <c r="S1841" s="38" t="s">
        <v>2383</v>
      </c>
      <c r="T1841" s="38" t="s">
        <v>2380</v>
      </c>
      <c r="U1841" s="38" t="s">
        <v>2380</v>
      </c>
      <c r="V1841" s="38">
        <v>1</v>
      </c>
      <c r="W1841" s="38" t="s">
        <v>2380</v>
      </c>
      <c r="X1841" s="38" t="s">
        <v>8393</v>
      </c>
      <c r="Y1841" s="19" t="str">
        <f t="shared" si="144"/>
        <v>Prediabetes</v>
      </c>
    </row>
    <row r="1842" spans="1:25" x14ac:dyDescent="0.35">
      <c r="A1842" s="3" t="s">
        <v>529</v>
      </c>
      <c r="B1842" s="3">
        <v>27.14</v>
      </c>
      <c r="C1842" s="3">
        <v>6.01</v>
      </c>
      <c r="D1842" s="3" t="s">
        <v>2380</v>
      </c>
      <c r="E1842" s="3" t="s">
        <v>2380</v>
      </c>
      <c r="F1842" s="3" t="s">
        <v>2380</v>
      </c>
      <c r="G1842" s="3">
        <v>1</v>
      </c>
      <c r="H1842" s="3" t="s">
        <v>2380</v>
      </c>
      <c r="I1842" s="14">
        <v>180</v>
      </c>
      <c r="J1842" s="14" t="str">
        <f t="shared" si="142"/>
        <v>No</v>
      </c>
      <c r="K1842" s="14">
        <f t="shared" si="140"/>
        <v>1</v>
      </c>
      <c r="L1842" s="14" t="str">
        <f t="shared" si="143"/>
        <v>No</v>
      </c>
      <c r="M1842" s="14" t="str">
        <f t="shared" si="141"/>
        <v>No</v>
      </c>
      <c r="N1842" s="28">
        <v>27.14</v>
      </c>
      <c r="O1842" s="19" t="str" cm="1">
        <f t="array" ref="O1842">_xlfn.IFS(N1842&lt;18.5,"Underweight",N1842&lt;25,"Normalweight",N1842&lt;30,"Overweight",N1842&gt;=30,"Obesity")</f>
        <v>Overweight</v>
      </c>
      <c r="P1842" s="38" t="s">
        <v>529</v>
      </c>
      <c r="Q1842" s="28">
        <v>27.14</v>
      </c>
      <c r="R1842" s="38">
        <v>6.01</v>
      </c>
      <c r="S1842" s="38" t="s">
        <v>2380</v>
      </c>
      <c r="T1842" s="38" t="s">
        <v>2380</v>
      </c>
      <c r="U1842" s="38" t="s">
        <v>2380</v>
      </c>
      <c r="V1842" s="38">
        <v>1</v>
      </c>
      <c r="W1842" s="38" t="s">
        <v>2380</v>
      </c>
      <c r="X1842" s="38" t="s">
        <v>8392</v>
      </c>
      <c r="Y1842" s="19" t="str">
        <f t="shared" si="144"/>
        <v>Normal</v>
      </c>
    </row>
    <row r="1843" spans="1:25" x14ac:dyDescent="0.35">
      <c r="A1843" s="3" t="s">
        <v>528</v>
      </c>
      <c r="B1843" s="3">
        <v>35.78</v>
      </c>
      <c r="C1843" s="3">
        <v>6.07</v>
      </c>
      <c r="D1843" s="3" t="s">
        <v>2380</v>
      </c>
      <c r="E1843" s="3" t="s">
        <v>2382</v>
      </c>
      <c r="F1843" s="3" t="s">
        <v>2380</v>
      </c>
      <c r="G1843" s="3">
        <v>1</v>
      </c>
      <c r="H1843" s="3" t="s">
        <v>2380</v>
      </c>
      <c r="I1843" s="14">
        <v>180</v>
      </c>
      <c r="J1843" s="14" t="str">
        <f t="shared" si="142"/>
        <v>No</v>
      </c>
      <c r="K1843" s="14">
        <f t="shared" si="140"/>
        <v>1</v>
      </c>
      <c r="L1843" s="14" t="str">
        <f t="shared" si="143"/>
        <v>No</v>
      </c>
      <c r="M1843" s="14" t="str">
        <f t="shared" si="141"/>
        <v>No</v>
      </c>
      <c r="N1843" s="28">
        <v>35.78</v>
      </c>
      <c r="O1843" s="19" t="str" cm="1">
        <f t="array" ref="O1843">_xlfn.IFS(N1843&lt;18.5,"Underweight",N1843&lt;25,"Normalweight",N1843&lt;30,"Overweight",N1843&gt;=30,"Obesity")</f>
        <v>Obesity</v>
      </c>
      <c r="P1843" s="38" t="s">
        <v>528</v>
      </c>
      <c r="Q1843" s="28">
        <v>35.78</v>
      </c>
      <c r="R1843" s="38">
        <v>6.07</v>
      </c>
      <c r="S1843" s="38" t="s">
        <v>2380</v>
      </c>
      <c r="T1843" s="38" t="s">
        <v>2382</v>
      </c>
      <c r="U1843" s="38" t="s">
        <v>2380</v>
      </c>
      <c r="V1843" s="38">
        <v>1</v>
      </c>
      <c r="W1843" s="38" t="s">
        <v>2380</v>
      </c>
      <c r="X1843" s="38" t="s">
        <v>8391</v>
      </c>
      <c r="Y1843" s="19" t="str">
        <f t="shared" si="144"/>
        <v>Normal</v>
      </c>
    </row>
    <row r="1844" spans="1:25" x14ac:dyDescent="0.35">
      <c r="A1844" s="3" t="s">
        <v>527</v>
      </c>
      <c r="B1844" s="3">
        <v>34.96</v>
      </c>
      <c r="C1844" s="3">
        <v>5.63</v>
      </c>
      <c r="D1844" s="3" t="s">
        <v>2380</v>
      </c>
      <c r="E1844" s="3" t="s">
        <v>2380</v>
      </c>
      <c r="F1844" s="3" t="s">
        <v>2380</v>
      </c>
      <c r="G1844" s="3" t="s">
        <v>2381</v>
      </c>
      <c r="H1844" s="3" t="s">
        <v>2380</v>
      </c>
      <c r="I1844" s="14">
        <v>180</v>
      </c>
      <c r="J1844" s="14" t="str">
        <f t="shared" si="142"/>
        <v>No</v>
      </c>
      <c r="K1844" s="14">
        <f t="shared" si="140"/>
        <v>0</v>
      </c>
      <c r="L1844" s="14" t="str">
        <f t="shared" si="143"/>
        <v>No</v>
      </c>
      <c r="M1844" s="14" t="str">
        <f t="shared" si="141"/>
        <v>No</v>
      </c>
      <c r="N1844" s="28">
        <v>34.96</v>
      </c>
      <c r="O1844" s="19" t="str" cm="1">
        <f t="array" ref="O1844">_xlfn.IFS(N1844&lt;18.5,"Underweight",N1844&lt;25,"Normalweight",N1844&lt;30,"Overweight",N1844&gt;=30,"Obesity")</f>
        <v>Obesity</v>
      </c>
      <c r="P1844" s="38" t="s">
        <v>527</v>
      </c>
      <c r="Q1844" s="28">
        <v>34.96</v>
      </c>
      <c r="R1844" s="38">
        <v>5.63</v>
      </c>
      <c r="S1844" s="38" t="s">
        <v>2380</v>
      </c>
      <c r="T1844" s="38" t="s">
        <v>2380</v>
      </c>
      <c r="U1844" s="38" t="s">
        <v>2380</v>
      </c>
      <c r="V1844" s="38">
        <v>0</v>
      </c>
      <c r="W1844" s="38" t="s">
        <v>2380</v>
      </c>
      <c r="X1844" s="38" t="s">
        <v>8391</v>
      </c>
      <c r="Y1844" s="19" t="str">
        <f t="shared" si="144"/>
        <v>Normal</v>
      </c>
    </row>
    <row r="1845" spans="1:25" x14ac:dyDescent="0.35">
      <c r="A1845" s="3" t="s">
        <v>526</v>
      </c>
      <c r="B1845" s="3">
        <v>38.39</v>
      </c>
      <c r="C1845" s="3">
        <v>6.05</v>
      </c>
      <c r="D1845" s="3" t="s">
        <v>2380</v>
      </c>
      <c r="E1845" s="3" t="s">
        <v>2380</v>
      </c>
      <c r="F1845" s="3" t="s">
        <v>2380</v>
      </c>
      <c r="G1845" s="3" t="s">
        <v>2381</v>
      </c>
      <c r="H1845" s="3" t="s">
        <v>2380</v>
      </c>
      <c r="I1845" s="14">
        <v>180</v>
      </c>
      <c r="J1845" s="14" t="str">
        <f t="shared" si="142"/>
        <v>No</v>
      </c>
      <c r="K1845" s="14">
        <f t="shared" si="140"/>
        <v>0</v>
      </c>
      <c r="L1845" s="14" t="str">
        <f t="shared" si="143"/>
        <v>No</v>
      </c>
      <c r="M1845" s="14" t="str">
        <f t="shared" si="141"/>
        <v>No</v>
      </c>
      <c r="N1845" s="28">
        <v>38.39</v>
      </c>
      <c r="O1845" s="19" t="str" cm="1">
        <f t="array" ref="O1845">_xlfn.IFS(N1845&lt;18.5,"Underweight",N1845&lt;25,"Normalweight",N1845&lt;30,"Overweight",N1845&gt;=30,"Obesity")</f>
        <v>Obesity</v>
      </c>
      <c r="P1845" s="38" t="s">
        <v>526</v>
      </c>
      <c r="Q1845" s="28">
        <v>38.39</v>
      </c>
      <c r="R1845" s="38">
        <v>6.05</v>
      </c>
      <c r="S1845" s="38" t="s">
        <v>2380</v>
      </c>
      <c r="T1845" s="38" t="s">
        <v>2380</v>
      </c>
      <c r="U1845" s="38" t="s">
        <v>2380</v>
      </c>
      <c r="V1845" s="38">
        <v>0</v>
      </c>
      <c r="W1845" s="38" t="s">
        <v>2380</v>
      </c>
      <c r="X1845" s="38" t="s">
        <v>8391</v>
      </c>
      <c r="Y1845" s="19" t="str">
        <f t="shared" si="144"/>
        <v>Normal</v>
      </c>
    </row>
    <row r="1846" spans="1:25" x14ac:dyDescent="0.35">
      <c r="A1846" s="3" t="s">
        <v>525</v>
      </c>
      <c r="B1846" s="3">
        <v>33.82</v>
      </c>
      <c r="C1846" s="3">
        <v>4.6500000000000004</v>
      </c>
      <c r="D1846" s="3" t="s">
        <v>2380</v>
      </c>
      <c r="E1846" s="3" t="s">
        <v>2380</v>
      </c>
      <c r="F1846" s="3" t="s">
        <v>2380</v>
      </c>
      <c r="G1846" s="3" t="s">
        <v>2381</v>
      </c>
      <c r="H1846" s="3" t="s">
        <v>2380</v>
      </c>
      <c r="I1846" s="14">
        <v>180</v>
      </c>
      <c r="J1846" s="14" t="str">
        <f t="shared" si="142"/>
        <v>No</v>
      </c>
      <c r="K1846" s="14">
        <f t="shared" si="140"/>
        <v>0</v>
      </c>
      <c r="L1846" s="14" t="str">
        <f t="shared" si="143"/>
        <v>No</v>
      </c>
      <c r="M1846" s="14" t="str">
        <f t="shared" si="141"/>
        <v>No</v>
      </c>
      <c r="N1846" s="28">
        <v>33.82</v>
      </c>
      <c r="O1846" s="19" t="str" cm="1">
        <f t="array" ref="O1846">_xlfn.IFS(N1846&lt;18.5,"Underweight",N1846&lt;25,"Normalweight",N1846&lt;30,"Overweight",N1846&gt;=30,"Obesity")</f>
        <v>Obesity</v>
      </c>
      <c r="P1846" s="38" t="s">
        <v>525</v>
      </c>
      <c r="Q1846" s="28">
        <v>33.82</v>
      </c>
      <c r="R1846" s="38">
        <v>4.6500000000000004</v>
      </c>
      <c r="S1846" s="38" t="s">
        <v>2380</v>
      </c>
      <c r="T1846" s="38" t="s">
        <v>2380</v>
      </c>
      <c r="U1846" s="38" t="s">
        <v>2380</v>
      </c>
      <c r="V1846" s="38">
        <v>0</v>
      </c>
      <c r="W1846" s="38" t="s">
        <v>2380</v>
      </c>
      <c r="X1846" s="38" t="s">
        <v>8391</v>
      </c>
      <c r="Y1846" s="19" t="str">
        <f t="shared" si="144"/>
        <v>Normal</v>
      </c>
    </row>
    <row r="1847" spans="1:25" x14ac:dyDescent="0.35">
      <c r="A1847" s="3" t="s">
        <v>524</v>
      </c>
      <c r="B1847" s="3">
        <v>27.835000000000001</v>
      </c>
      <c r="C1847" s="3">
        <v>5.37</v>
      </c>
      <c r="D1847" s="3" t="s">
        <v>2380</v>
      </c>
      <c r="E1847" s="3" t="s">
        <v>2380</v>
      </c>
      <c r="F1847" s="3" t="s">
        <v>2380</v>
      </c>
      <c r="G1847" s="3" t="s">
        <v>2381</v>
      </c>
      <c r="H1847" s="3" t="s">
        <v>2380</v>
      </c>
      <c r="I1847" s="14">
        <v>180</v>
      </c>
      <c r="J1847" s="14" t="str">
        <f t="shared" si="142"/>
        <v>No</v>
      </c>
      <c r="K1847" s="14">
        <f t="shared" si="140"/>
        <v>0</v>
      </c>
      <c r="L1847" s="14" t="str">
        <f t="shared" si="143"/>
        <v>No</v>
      </c>
      <c r="M1847" s="14" t="str">
        <f t="shared" si="141"/>
        <v>No</v>
      </c>
      <c r="N1847" s="28">
        <v>27.835000000000001</v>
      </c>
      <c r="O1847" s="19" t="str" cm="1">
        <f t="array" ref="O1847">_xlfn.IFS(N1847&lt;18.5,"Underweight",N1847&lt;25,"Normalweight",N1847&lt;30,"Overweight",N1847&gt;=30,"Obesity")</f>
        <v>Overweight</v>
      </c>
      <c r="P1847" s="38" t="s">
        <v>524</v>
      </c>
      <c r="Q1847" s="28">
        <v>27.835000000000001</v>
      </c>
      <c r="R1847" s="38">
        <v>5.37</v>
      </c>
      <c r="S1847" s="38" t="s">
        <v>2380</v>
      </c>
      <c r="T1847" s="38" t="s">
        <v>2380</v>
      </c>
      <c r="U1847" s="38" t="s">
        <v>2380</v>
      </c>
      <c r="V1847" s="38">
        <v>0</v>
      </c>
      <c r="W1847" s="38" t="s">
        <v>2380</v>
      </c>
      <c r="X1847" s="38" t="s">
        <v>8392</v>
      </c>
      <c r="Y1847" s="19" t="str">
        <f t="shared" si="144"/>
        <v>Normal</v>
      </c>
    </row>
    <row r="1848" spans="1:25" x14ac:dyDescent="0.35">
      <c r="A1848" s="3" t="s">
        <v>523</v>
      </c>
      <c r="B1848" s="3">
        <v>33</v>
      </c>
      <c r="C1848" s="3">
        <v>5.39</v>
      </c>
      <c r="D1848" s="3" t="s">
        <v>2380</v>
      </c>
      <c r="E1848" s="3" t="s">
        <v>2380</v>
      </c>
      <c r="F1848" s="3" t="s">
        <v>2380</v>
      </c>
      <c r="G1848" s="3" t="s">
        <v>2381</v>
      </c>
      <c r="H1848" s="3" t="s">
        <v>2380</v>
      </c>
      <c r="I1848" s="14">
        <v>180</v>
      </c>
      <c r="J1848" s="14" t="str">
        <f t="shared" si="142"/>
        <v>No</v>
      </c>
      <c r="K1848" s="14">
        <f t="shared" si="140"/>
        <v>0</v>
      </c>
      <c r="L1848" s="14" t="str">
        <f t="shared" si="143"/>
        <v>No</v>
      </c>
      <c r="M1848" s="14" t="str">
        <f t="shared" si="141"/>
        <v>No</v>
      </c>
      <c r="N1848" s="28">
        <v>33</v>
      </c>
      <c r="O1848" s="19" t="str" cm="1">
        <f t="array" ref="O1848">_xlfn.IFS(N1848&lt;18.5,"Underweight",N1848&lt;25,"Normalweight",N1848&lt;30,"Overweight",N1848&gt;=30,"Obesity")</f>
        <v>Obesity</v>
      </c>
      <c r="P1848" s="38" t="s">
        <v>523</v>
      </c>
      <c r="Q1848" s="28">
        <v>33</v>
      </c>
      <c r="R1848" s="38">
        <v>5.39</v>
      </c>
      <c r="S1848" s="38" t="s">
        <v>2380</v>
      </c>
      <c r="T1848" s="38" t="s">
        <v>2380</v>
      </c>
      <c r="U1848" s="38" t="s">
        <v>2380</v>
      </c>
      <c r="V1848" s="38">
        <v>0</v>
      </c>
      <c r="W1848" s="38" t="s">
        <v>2380</v>
      </c>
      <c r="X1848" s="38" t="s">
        <v>8391</v>
      </c>
      <c r="Y1848" s="19" t="str">
        <f t="shared" si="144"/>
        <v>Normal</v>
      </c>
    </row>
    <row r="1849" spans="1:25" x14ac:dyDescent="0.35">
      <c r="A1849" s="3" t="s">
        <v>522</v>
      </c>
      <c r="B1849" s="3">
        <v>26.885000000000002</v>
      </c>
      <c r="C1849" s="3">
        <v>5.86</v>
      </c>
      <c r="D1849" s="3" t="s">
        <v>2380</v>
      </c>
      <c r="E1849" s="3" t="s">
        <v>2380</v>
      </c>
      <c r="F1849" s="3" t="s">
        <v>2380</v>
      </c>
      <c r="G1849" s="3" t="s">
        <v>2381</v>
      </c>
      <c r="H1849" s="3" t="s">
        <v>2380</v>
      </c>
      <c r="I1849" s="14">
        <v>180</v>
      </c>
      <c r="J1849" s="14" t="str">
        <f t="shared" si="142"/>
        <v>No</v>
      </c>
      <c r="K1849" s="14">
        <f t="shared" si="140"/>
        <v>0</v>
      </c>
      <c r="L1849" s="14" t="str">
        <f t="shared" si="143"/>
        <v>No</v>
      </c>
      <c r="M1849" s="14" t="str">
        <f t="shared" si="141"/>
        <v>No</v>
      </c>
      <c r="N1849" s="28">
        <v>26.885000000000002</v>
      </c>
      <c r="O1849" s="19" t="str" cm="1">
        <f t="array" ref="O1849">_xlfn.IFS(N1849&lt;18.5,"Underweight",N1849&lt;25,"Normalweight",N1849&lt;30,"Overweight",N1849&gt;=30,"Obesity")</f>
        <v>Overweight</v>
      </c>
      <c r="P1849" s="38" t="s">
        <v>522</v>
      </c>
      <c r="Q1849" s="28">
        <v>26.885000000000002</v>
      </c>
      <c r="R1849" s="38">
        <v>5.86</v>
      </c>
      <c r="S1849" s="38" t="s">
        <v>2380</v>
      </c>
      <c r="T1849" s="38" t="s">
        <v>2380</v>
      </c>
      <c r="U1849" s="38" t="s">
        <v>2380</v>
      </c>
      <c r="V1849" s="38">
        <v>0</v>
      </c>
      <c r="W1849" s="38" t="s">
        <v>2380</v>
      </c>
      <c r="X1849" s="38" t="s">
        <v>8392</v>
      </c>
      <c r="Y1849" s="19" t="str">
        <f t="shared" si="144"/>
        <v>Normal</v>
      </c>
    </row>
    <row r="1850" spans="1:25" x14ac:dyDescent="0.35">
      <c r="A1850" s="3" t="s">
        <v>521</v>
      </c>
      <c r="B1850" s="3">
        <v>29.26</v>
      </c>
      <c r="C1850" s="3">
        <v>4.4400000000000004</v>
      </c>
      <c r="D1850" s="3" t="s">
        <v>2380</v>
      </c>
      <c r="E1850" s="3" t="s">
        <v>2380</v>
      </c>
      <c r="F1850" s="3" t="s">
        <v>2380</v>
      </c>
      <c r="G1850" s="3" t="s">
        <v>2381</v>
      </c>
      <c r="H1850" s="3" t="s">
        <v>2380</v>
      </c>
      <c r="I1850" s="14">
        <v>180</v>
      </c>
      <c r="J1850" s="14" t="str">
        <f t="shared" si="142"/>
        <v>No</v>
      </c>
      <c r="K1850" s="14">
        <f t="shared" si="140"/>
        <v>0</v>
      </c>
      <c r="L1850" s="14" t="str">
        <f t="shared" si="143"/>
        <v>No</v>
      </c>
      <c r="M1850" s="14" t="str">
        <f t="shared" si="141"/>
        <v>No</v>
      </c>
      <c r="N1850" s="28">
        <v>29.26</v>
      </c>
      <c r="O1850" s="19" t="str" cm="1">
        <f t="array" ref="O1850">_xlfn.IFS(N1850&lt;18.5,"Underweight",N1850&lt;25,"Normalweight",N1850&lt;30,"Overweight",N1850&gt;=30,"Obesity")</f>
        <v>Overweight</v>
      </c>
      <c r="P1850" s="38" t="s">
        <v>521</v>
      </c>
      <c r="Q1850" s="28">
        <v>29.26</v>
      </c>
      <c r="R1850" s="38">
        <v>4.4400000000000004</v>
      </c>
      <c r="S1850" s="38" t="s">
        <v>2380</v>
      </c>
      <c r="T1850" s="38" t="s">
        <v>2380</v>
      </c>
      <c r="U1850" s="38" t="s">
        <v>2380</v>
      </c>
      <c r="V1850" s="38">
        <v>0</v>
      </c>
      <c r="W1850" s="38" t="s">
        <v>2380</v>
      </c>
      <c r="X1850" s="38" t="s">
        <v>8392</v>
      </c>
      <c r="Y1850" s="19" t="str">
        <f t="shared" si="144"/>
        <v>Normal</v>
      </c>
    </row>
    <row r="1851" spans="1:25" x14ac:dyDescent="0.35">
      <c r="A1851" s="3" t="s">
        <v>520</v>
      </c>
      <c r="B1851" s="3">
        <v>26.98</v>
      </c>
      <c r="C1851" s="3">
        <v>4.41</v>
      </c>
      <c r="D1851" s="3" t="s">
        <v>2380</v>
      </c>
      <c r="E1851" s="3" t="s">
        <v>2380</v>
      </c>
      <c r="F1851" s="3" t="s">
        <v>2380</v>
      </c>
      <c r="G1851" s="3" t="s">
        <v>2381</v>
      </c>
      <c r="H1851" s="3" t="s">
        <v>2380</v>
      </c>
      <c r="I1851" s="14">
        <v>180</v>
      </c>
      <c r="J1851" s="14" t="str">
        <f t="shared" si="142"/>
        <v>No</v>
      </c>
      <c r="K1851" s="14">
        <f t="shared" si="140"/>
        <v>0</v>
      </c>
      <c r="L1851" s="14" t="str">
        <f t="shared" si="143"/>
        <v>No</v>
      </c>
      <c r="M1851" s="14" t="str">
        <f t="shared" si="141"/>
        <v>No</v>
      </c>
      <c r="N1851" s="28">
        <v>26.98</v>
      </c>
      <c r="O1851" s="19" t="str" cm="1">
        <f t="array" ref="O1851">_xlfn.IFS(N1851&lt;18.5,"Underweight",N1851&lt;25,"Normalweight",N1851&lt;30,"Overweight",N1851&gt;=30,"Obesity")</f>
        <v>Overweight</v>
      </c>
      <c r="P1851" s="38" t="s">
        <v>520</v>
      </c>
      <c r="Q1851" s="28">
        <v>26.98</v>
      </c>
      <c r="R1851" s="38">
        <v>4.41</v>
      </c>
      <c r="S1851" s="38" t="s">
        <v>2380</v>
      </c>
      <c r="T1851" s="38" t="s">
        <v>2380</v>
      </c>
      <c r="U1851" s="38" t="s">
        <v>2380</v>
      </c>
      <c r="V1851" s="38">
        <v>0</v>
      </c>
      <c r="W1851" s="38" t="s">
        <v>2380</v>
      </c>
      <c r="X1851" s="38" t="s">
        <v>8392</v>
      </c>
      <c r="Y1851" s="19" t="str">
        <f t="shared" si="144"/>
        <v>Normal</v>
      </c>
    </row>
    <row r="1852" spans="1:25" x14ac:dyDescent="0.35">
      <c r="A1852" s="3" t="s">
        <v>519</v>
      </c>
      <c r="B1852" s="3">
        <v>32.11</v>
      </c>
      <c r="C1852" s="3">
        <v>5.19</v>
      </c>
      <c r="D1852" s="3" t="s">
        <v>2380</v>
      </c>
      <c r="E1852" s="3" t="s">
        <v>2380</v>
      </c>
      <c r="F1852" s="3" t="s">
        <v>2383</v>
      </c>
      <c r="G1852" s="3">
        <v>1</v>
      </c>
      <c r="H1852" s="3" t="s">
        <v>2380</v>
      </c>
      <c r="I1852" s="14">
        <v>180</v>
      </c>
      <c r="J1852" s="14" t="str">
        <f t="shared" si="142"/>
        <v>No</v>
      </c>
      <c r="K1852" s="14">
        <f t="shared" si="140"/>
        <v>1</v>
      </c>
      <c r="L1852" s="14" t="str">
        <f t="shared" si="143"/>
        <v>No</v>
      </c>
      <c r="M1852" s="14" t="str">
        <f t="shared" si="141"/>
        <v>No</v>
      </c>
      <c r="N1852" s="28">
        <v>32.11</v>
      </c>
      <c r="O1852" s="19" t="str" cm="1">
        <f t="array" ref="O1852">_xlfn.IFS(N1852&lt;18.5,"Underweight",N1852&lt;25,"Normalweight",N1852&lt;30,"Overweight",N1852&gt;=30,"Obesity")</f>
        <v>Obesity</v>
      </c>
      <c r="P1852" s="38" t="s">
        <v>519</v>
      </c>
      <c r="Q1852" s="28">
        <v>32.11</v>
      </c>
      <c r="R1852" s="38">
        <v>5.19</v>
      </c>
      <c r="S1852" s="38" t="s">
        <v>2380</v>
      </c>
      <c r="T1852" s="38" t="s">
        <v>2380</v>
      </c>
      <c r="U1852" s="38" t="s">
        <v>2383</v>
      </c>
      <c r="V1852" s="38">
        <v>1</v>
      </c>
      <c r="W1852" s="38" t="s">
        <v>2380</v>
      </c>
      <c r="X1852" s="38" t="s">
        <v>8391</v>
      </c>
      <c r="Y1852" s="19" t="str">
        <f t="shared" si="144"/>
        <v>Normal</v>
      </c>
    </row>
    <row r="1853" spans="1:25" x14ac:dyDescent="0.35">
      <c r="A1853" s="3" t="s">
        <v>518</v>
      </c>
      <c r="B1853" s="3">
        <v>31.73</v>
      </c>
      <c r="C1853" s="3">
        <v>5.16</v>
      </c>
      <c r="D1853" s="3" t="s">
        <v>2380</v>
      </c>
      <c r="E1853" s="3" t="s">
        <v>2380</v>
      </c>
      <c r="F1853" s="3" t="s">
        <v>2383</v>
      </c>
      <c r="G1853" s="3">
        <v>1</v>
      </c>
      <c r="H1853" s="3" t="s">
        <v>2380</v>
      </c>
      <c r="I1853" s="14">
        <v>180</v>
      </c>
      <c r="J1853" s="14" t="str">
        <f t="shared" si="142"/>
        <v>No</v>
      </c>
      <c r="K1853" s="14">
        <f t="shared" si="140"/>
        <v>1</v>
      </c>
      <c r="L1853" s="14" t="str">
        <f t="shared" si="143"/>
        <v>No</v>
      </c>
      <c r="M1853" s="14" t="str">
        <f t="shared" si="141"/>
        <v>No</v>
      </c>
      <c r="N1853" s="28">
        <v>31.73</v>
      </c>
      <c r="O1853" s="19" t="str" cm="1">
        <f t="array" ref="O1853">_xlfn.IFS(N1853&lt;18.5,"Underweight",N1853&lt;25,"Normalweight",N1853&lt;30,"Overweight",N1853&gt;=30,"Obesity")</f>
        <v>Obesity</v>
      </c>
      <c r="P1853" s="38" t="s">
        <v>518</v>
      </c>
      <c r="Q1853" s="28">
        <v>31.73</v>
      </c>
      <c r="R1853" s="38">
        <v>5.16</v>
      </c>
      <c r="S1853" s="38" t="s">
        <v>2380</v>
      </c>
      <c r="T1853" s="38" t="s">
        <v>2380</v>
      </c>
      <c r="U1853" s="38" t="s">
        <v>2383</v>
      </c>
      <c r="V1853" s="38">
        <v>1</v>
      </c>
      <c r="W1853" s="38" t="s">
        <v>2380</v>
      </c>
      <c r="X1853" s="38" t="s">
        <v>8391</v>
      </c>
      <c r="Y1853" s="19" t="str">
        <f t="shared" si="144"/>
        <v>Prediabetes</v>
      </c>
    </row>
    <row r="1854" spans="1:25" x14ac:dyDescent="0.35">
      <c r="A1854" s="3" t="s">
        <v>517</v>
      </c>
      <c r="B1854" s="3">
        <v>22.515000000000001</v>
      </c>
      <c r="C1854" s="3">
        <v>4.24</v>
      </c>
      <c r="D1854" s="3" t="s">
        <v>2380</v>
      </c>
      <c r="E1854" s="3" t="s">
        <v>2380</v>
      </c>
      <c r="F1854" s="3" t="s">
        <v>2380</v>
      </c>
      <c r="G1854" s="3" t="s">
        <v>2381</v>
      </c>
      <c r="H1854" s="3" t="s">
        <v>2380</v>
      </c>
      <c r="I1854" s="14">
        <v>180</v>
      </c>
      <c r="J1854" s="14" t="str">
        <f t="shared" si="142"/>
        <v>No</v>
      </c>
      <c r="K1854" s="14">
        <f t="shared" si="140"/>
        <v>0</v>
      </c>
      <c r="L1854" s="14" t="str">
        <f t="shared" si="143"/>
        <v>No</v>
      </c>
      <c r="M1854" s="14" t="str">
        <f t="shared" si="141"/>
        <v>No</v>
      </c>
      <c r="N1854" s="28">
        <v>22.515000000000001</v>
      </c>
      <c r="O1854" s="19" t="str" cm="1">
        <f t="array" ref="O1854">_xlfn.IFS(N1854&lt;18.5,"Underweight",N1854&lt;25,"Normalweight",N1854&lt;30,"Overweight",N1854&gt;=30,"Obesity")</f>
        <v>Normalweight</v>
      </c>
      <c r="P1854" s="38" t="s">
        <v>517</v>
      </c>
      <c r="Q1854" s="28">
        <v>22.515000000000001</v>
      </c>
      <c r="R1854" s="38">
        <v>4.24</v>
      </c>
      <c r="S1854" s="38" t="s">
        <v>2380</v>
      </c>
      <c r="T1854" s="38" t="s">
        <v>2380</v>
      </c>
      <c r="U1854" s="38" t="s">
        <v>2380</v>
      </c>
      <c r="V1854" s="38">
        <v>0</v>
      </c>
      <c r="W1854" s="38" t="s">
        <v>2380</v>
      </c>
      <c r="X1854" s="38" t="s">
        <v>8393</v>
      </c>
      <c r="Y1854" s="19" t="str">
        <f t="shared" si="144"/>
        <v>Prediabetes</v>
      </c>
    </row>
    <row r="1855" spans="1:25" x14ac:dyDescent="0.35">
      <c r="A1855" s="3" t="s">
        <v>515</v>
      </c>
      <c r="B1855" s="3">
        <v>25.9</v>
      </c>
      <c r="C1855" s="3">
        <v>5.45</v>
      </c>
      <c r="D1855" s="3" t="s">
        <v>2380</v>
      </c>
      <c r="E1855" s="3" t="s">
        <v>2380</v>
      </c>
      <c r="F1855" s="3" t="s">
        <v>2380</v>
      </c>
      <c r="G1855" s="3">
        <v>1</v>
      </c>
      <c r="H1855" s="3" t="s">
        <v>2380</v>
      </c>
      <c r="I1855" s="14">
        <v>180</v>
      </c>
      <c r="J1855" s="14" t="str">
        <f t="shared" si="142"/>
        <v>No</v>
      </c>
      <c r="K1855" s="14">
        <f t="shared" si="140"/>
        <v>1</v>
      </c>
      <c r="L1855" s="14" t="str">
        <f t="shared" si="143"/>
        <v>No</v>
      </c>
      <c r="M1855" s="14" t="str">
        <f t="shared" si="141"/>
        <v>No</v>
      </c>
      <c r="N1855" s="28">
        <v>25.9</v>
      </c>
      <c r="O1855" s="19" t="str" cm="1">
        <f t="array" ref="O1855">_xlfn.IFS(N1855&lt;18.5,"Underweight",N1855&lt;25,"Normalweight",N1855&lt;30,"Overweight",N1855&gt;=30,"Obesity")</f>
        <v>Overweight</v>
      </c>
      <c r="P1855" s="38" t="s">
        <v>515</v>
      </c>
      <c r="Q1855" s="28">
        <v>25.9</v>
      </c>
      <c r="R1855" s="38">
        <v>5.45</v>
      </c>
      <c r="S1855" s="38" t="s">
        <v>2380</v>
      </c>
      <c r="T1855" s="38" t="s">
        <v>2380</v>
      </c>
      <c r="U1855" s="38" t="s">
        <v>2380</v>
      </c>
      <c r="V1855" s="38">
        <v>1</v>
      </c>
      <c r="W1855" s="38" t="s">
        <v>2380</v>
      </c>
      <c r="X1855" s="38" t="s">
        <v>8392</v>
      </c>
      <c r="Y1855" s="19" t="str">
        <f t="shared" si="144"/>
        <v>Normal</v>
      </c>
    </row>
    <row r="1856" spans="1:25" x14ac:dyDescent="0.35">
      <c r="A1856" s="3" t="s">
        <v>514</v>
      </c>
      <c r="B1856" s="3">
        <v>27.72</v>
      </c>
      <c r="C1856" s="3">
        <v>5.03</v>
      </c>
      <c r="D1856" s="3" t="s">
        <v>2382</v>
      </c>
      <c r="E1856" s="3" t="s">
        <v>2380</v>
      </c>
      <c r="F1856" s="3" t="s">
        <v>2380</v>
      </c>
      <c r="G1856" s="3">
        <v>1</v>
      </c>
      <c r="H1856" s="3" t="s">
        <v>2380</v>
      </c>
      <c r="I1856" s="14">
        <v>180</v>
      </c>
      <c r="J1856" s="14" t="str">
        <f t="shared" si="142"/>
        <v>No</v>
      </c>
      <c r="K1856" s="14">
        <f t="shared" si="140"/>
        <v>1</v>
      </c>
      <c r="L1856" s="14" t="str">
        <f t="shared" si="143"/>
        <v>No</v>
      </c>
      <c r="M1856" s="14" t="str">
        <f t="shared" si="141"/>
        <v>Yes</v>
      </c>
      <c r="N1856" s="28">
        <v>27.72</v>
      </c>
      <c r="O1856" s="19" t="str" cm="1">
        <f t="array" ref="O1856">_xlfn.IFS(N1856&lt;18.5,"Underweight",N1856&lt;25,"Normalweight",N1856&lt;30,"Overweight",N1856&gt;=30,"Obesity")</f>
        <v>Overweight</v>
      </c>
      <c r="P1856" s="38" t="s">
        <v>514</v>
      </c>
      <c r="Q1856" s="28">
        <v>27.72</v>
      </c>
      <c r="R1856" s="38">
        <v>5.03</v>
      </c>
      <c r="S1856" s="38" t="s">
        <v>2383</v>
      </c>
      <c r="T1856" s="38" t="s">
        <v>2380</v>
      </c>
      <c r="U1856" s="38" t="s">
        <v>2380</v>
      </c>
      <c r="V1856" s="38">
        <v>1</v>
      </c>
      <c r="W1856" s="38" t="s">
        <v>2380</v>
      </c>
      <c r="X1856" s="38" t="s">
        <v>8392</v>
      </c>
      <c r="Y1856" s="19" t="str">
        <f t="shared" si="144"/>
        <v>Normal</v>
      </c>
    </row>
    <row r="1857" spans="1:25" x14ac:dyDescent="0.35">
      <c r="A1857" s="3" t="s">
        <v>513</v>
      </c>
      <c r="B1857" s="3">
        <v>31.5</v>
      </c>
      <c r="C1857" s="3">
        <v>9.6199999999999992</v>
      </c>
      <c r="D1857" s="3" t="s">
        <v>2382</v>
      </c>
      <c r="E1857" s="3" t="s">
        <v>2380</v>
      </c>
      <c r="F1857" s="3" t="s">
        <v>2380</v>
      </c>
      <c r="G1857" s="3">
        <v>1</v>
      </c>
      <c r="H1857" s="3" t="s">
        <v>2380</v>
      </c>
      <c r="I1857" s="14">
        <v>180</v>
      </c>
      <c r="J1857" s="14" t="str">
        <f t="shared" si="142"/>
        <v>No</v>
      </c>
      <c r="K1857" s="14">
        <f t="shared" si="140"/>
        <v>1</v>
      </c>
      <c r="L1857" s="14" t="str">
        <f t="shared" si="143"/>
        <v>No</v>
      </c>
      <c r="M1857" s="14" t="str">
        <f t="shared" si="141"/>
        <v>Yes</v>
      </c>
      <c r="N1857" s="28">
        <v>31.5</v>
      </c>
      <c r="O1857" s="19" t="str" cm="1">
        <f t="array" ref="O1857">_xlfn.IFS(N1857&lt;18.5,"Underweight",N1857&lt;25,"Normalweight",N1857&lt;30,"Overweight",N1857&gt;=30,"Obesity")</f>
        <v>Obesity</v>
      </c>
      <c r="P1857" s="38" t="s">
        <v>513</v>
      </c>
      <c r="Q1857" s="28">
        <v>31.5</v>
      </c>
      <c r="R1857" s="38">
        <v>9.6199999999999992</v>
      </c>
      <c r="S1857" s="38" t="s">
        <v>2383</v>
      </c>
      <c r="T1857" s="38" t="s">
        <v>2380</v>
      </c>
      <c r="U1857" s="38" t="s">
        <v>2380</v>
      </c>
      <c r="V1857" s="38">
        <v>1</v>
      </c>
      <c r="W1857" s="38" t="s">
        <v>2380</v>
      </c>
      <c r="X1857" s="38" t="s">
        <v>8391</v>
      </c>
      <c r="Y1857" s="19" t="str">
        <f t="shared" si="144"/>
        <v>Normal</v>
      </c>
    </row>
    <row r="1858" spans="1:25" x14ac:dyDescent="0.35">
      <c r="A1858" s="3" t="s">
        <v>512</v>
      </c>
      <c r="B1858" s="3">
        <v>29.7</v>
      </c>
      <c r="C1858" s="3">
        <v>6.77</v>
      </c>
      <c r="D1858" s="3" t="s">
        <v>2382</v>
      </c>
      <c r="E1858" s="3" t="s">
        <v>2380</v>
      </c>
      <c r="F1858" s="3" t="s">
        <v>2380</v>
      </c>
      <c r="G1858" s="3">
        <v>1</v>
      </c>
      <c r="H1858" s="3" t="s">
        <v>2380</v>
      </c>
      <c r="I1858" s="14">
        <v>180</v>
      </c>
      <c r="J1858" s="14" t="str">
        <f t="shared" si="142"/>
        <v>No</v>
      </c>
      <c r="K1858" s="14">
        <f t="shared" si="140"/>
        <v>1</v>
      </c>
      <c r="L1858" s="14" t="str">
        <f t="shared" si="143"/>
        <v>No</v>
      </c>
      <c r="M1858" s="14" t="str">
        <f t="shared" si="141"/>
        <v>Yes</v>
      </c>
      <c r="N1858" s="28">
        <v>29.7</v>
      </c>
      <c r="O1858" s="19" t="str" cm="1">
        <f t="array" ref="O1858">_xlfn.IFS(N1858&lt;18.5,"Underweight",N1858&lt;25,"Normalweight",N1858&lt;30,"Overweight",N1858&gt;=30,"Obesity")</f>
        <v>Overweight</v>
      </c>
      <c r="P1858" s="38" t="s">
        <v>512</v>
      </c>
      <c r="Q1858" s="28">
        <v>29.7</v>
      </c>
      <c r="R1858" s="38">
        <v>6.77</v>
      </c>
      <c r="S1858" s="38" t="s">
        <v>2383</v>
      </c>
      <c r="T1858" s="38" t="s">
        <v>2380</v>
      </c>
      <c r="U1858" s="38" t="s">
        <v>2380</v>
      </c>
      <c r="V1858" s="38">
        <v>1</v>
      </c>
      <c r="W1858" s="38" t="s">
        <v>2380</v>
      </c>
      <c r="X1858" s="38" t="s">
        <v>8392</v>
      </c>
      <c r="Y1858" s="19" t="str">
        <f t="shared" si="144"/>
        <v>Normal</v>
      </c>
    </row>
    <row r="1859" spans="1:25" x14ac:dyDescent="0.35">
      <c r="A1859" s="3" t="s">
        <v>511</v>
      </c>
      <c r="B1859" s="3">
        <v>21.26</v>
      </c>
      <c r="C1859" s="3">
        <v>5.36</v>
      </c>
      <c r="D1859" s="3" t="s">
        <v>2382</v>
      </c>
      <c r="E1859" s="3" t="s">
        <v>2380</v>
      </c>
      <c r="F1859" s="3" t="s">
        <v>2380</v>
      </c>
      <c r="G1859" s="3">
        <v>1</v>
      </c>
      <c r="H1859" s="3" t="s">
        <v>2380</v>
      </c>
      <c r="I1859" s="14">
        <v>180</v>
      </c>
      <c r="J1859" s="14" t="str">
        <f t="shared" si="142"/>
        <v>No</v>
      </c>
      <c r="K1859" s="14">
        <f t="shared" ref="K1859:K1922" si="145">IF(G1859="No major surgery",0,G1859)</f>
        <v>1</v>
      </c>
      <c r="L1859" s="14" t="str">
        <f t="shared" si="143"/>
        <v>No</v>
      </c>
      <c r="M1859" s="14" t="str">
        <f t="shared" ref="M1859:M1922" si="146">PROPER(D1859)</f>
        <v>Yes</v>
      </c>
      <c r="N1859" s="28">
        <v>21.26</v>
      </c>
      <c r="O1859" s="19" t="str" cm="1">
        <f t="array" ref="O1859">_xlfn.IFS(N1859&lt;18.5,"Underweight",N1859&lt;25,"Normalweight",N1859&lt;30,"Overweight",N1859&gt;=30,"Obesity")</f>
        <v>Normalweight</v>
      </c>
      <c r="P1859" s="38" t="s">
        <v>511</v>
      </c>
      <c r="Q1859" s="28">
        <v>21.26</v>
      </c>
      <c r="R1859" s="38">
        <v>5.36</v>
      </c>
      <c r="S1859" s="38" t="s">
        <v>2383</v>
      </c>
      <c r="T1859" s="38" t="s">
        <v>2380</v>
      </c>
      <c r="U1859" s="38" t="s">
        <v>2380</v>
      </c>
      <c r="V1859" s="38">
        <v>1</v>
      </c>
      <c r="W1859" s="38" t="s">
        <v>2380</v>
      </c>
      <c r="X1859" s="38" t="s">
        <v>8393</v>
      </c>
      <c r="Y1859" s="19" t="str">
        <f t="shared" si="144"/>
        <v>Normal</v>
      </c>
    </row>
    <row r="1860" spans="1:25" x14ac:dyDescent="0.35">
      <c r="A1860" s="3" t="s">
        <v>510</v>
      </c>
      <c r="B1860" s="3">
        <v>17.09</v>
      </c>
      <c r="C1860" s="3">
        <v>5.69</v>
      </c>
      <c r="D1860" s="3" t="s">
        <v>2380</v>
      </c>
      <c r="E1860" s="3" t="s">
        <v>2380</v>
      </c>
      <c r="F1860" s="3" t="s">
        <v>2380</v>
      </c>
      <c r="G1860" s="3" t="s">
        <v>2381</v>
      </c>
      <c r="H1860" s="3" t="s">
        <v>2380</v>
      </c>
      <c r="I1860" s="14">
        <v>180</v>
      </c>
      <c r="J1860" s="14" t="str">
        <f t="shared" ref="J1860:J1923" si="147">IF(H1860="?",INDEX($H$3:$H$2337,MODE($I$3:$I$2337)),H1860)</f>
        <v>No</v>
      </c>
      <c r="K1860" s="14">
        <f t="shared" si="145"/>
        <v>0</v>
      </c>
      <c r="L1860" s="14" t="str">
        <f t="shared" ref="L1860:L1923" si="148">PROPER(J1860)</f>
        <v>No</v>
      </c>
      <c r="M1860" s="14" t="str">
        <f t="shared" si="146"/>
        <v>No</v>
      </c>
      <c r="N1860" s="28">
        <v>17.09</v>
      </c>
      <c r="O1860" s="19" t="str" cm="1">
        <f t="array" ref="O1860">_xlfn.IFS(N1860&lt;18.5,"Underweight",N1860&lt;25,"Normalweight",N1860&lt;30,"Overweight",N1860&gt;=30,"Obesity")</f>
        <v>Underweight</v>
      </c>
      <c r="P1860" s="38" t="s">
        <v>510</v>
      </c>
      <c r="Q1860" s="28">
        <v>17.09</v>
      </c>
      <c r="R1860" s="38">
        <v>5.69</v>
      </c>
      <c r="S1860" s="38" t="s">
        <v>2380</v>
      </c>
      <c r="T1860" s="38" t="s">
        <v>2380</v>
      </c>
      <c r="U1860" s="38" t="s">
        <v>2380</v>
      </c>
      <c r="V1860" s="38">
        <v>0</v>
      </c>
      <c r="W1860" s="38" t="s">
        <v>2380</v>
      </c>
      <c r="X1860" s="38" t="s">
        <v>8394</v>
      </c>
      <c r="Y1860" s="19" t="str">
        <f t="shared" ref="Y1860:Y1923" si="149">IF(R1889&lt;=5.7,"Normal",IF(R1860&lt;=6.5,"Prediabetes","Diabetes"))</f>
        <v>Prediabetes</v>
      </c>
    </row>
    <row r="1861" spans="1:25" x14ac:dyDescent="0.35">
      <c r="A1861" s="3" t="s">
        <v>509</v>
      </c>
      <c r="B1861" s="3">
        <v>24.3</v>
      </c>
      <c r="C1861" s="3">
        <v>4.9000000000000004</v>
      </c>
      <c r="D1861" s="3" t="s">
        <v>2382</v>
      </c>
      <c r="E1861" s="3" t="s">
        <v>2380</v>
      </c>
      <c r="F1861" s="3" t="s">
        <v>2383</v>
      </c>
      <c r="G1861" s="3">
        <v>1</v>
      </c>
      <c r="H1861" s="3" t="s">
        <v>2380</v>
      </c>
      <c r="I1861" s="14">
        <v>180</v>
      </c>
      <c r="J1861" s="14" t="str">
        <f t="shared" si="147"/>
        <v>No</v>
      </c>
      <c r="K1861" s="14">
        <f t="shared" si="145"/>
        <v>1</v>
      </c>
      <c r="L1861" s="14" t="str">
        <f t="shared" si="148"/>
        <v>No</v>
      </c>
      <c r="M1861" s="14" t="str">
        <f t="shared" si="146"/>
        <v>Yes</v>
      </c>
      <c r="N1861" s="28">
        <v>24.3</v>
      </c>
      <c r="O1861" s="19" t="str" cm="1">
        <f t="array" ref="O1861">_xlfn.IFS(N1861&lt;18.5,"Underweight",N1861&lt;25,"Normalweight",N1861&lt;30,"Overweight",N1861&gt;=30,"Obesity")</f>
        <v>Normalweight</v>
      </c>
      <c r="P1861" s="38" t="s">
        <v>509</v>
      </c>
      <c r="Q1861" s="28">
        <v>24.3</v>
      </c>
      <c r="R1861" s="38">
        <v>4.9000000000000004</v>
      </c>
      <c r="S1861" s="38" t="s">
        <v>2383</v>
      </c>
      <c r="T1861" s="38" t="s">
        <v>2380</v>
      </c>
      <c r="U1861" s="38" t="s">
        <v>2383</v>
      </c>
      <c r="V1861" s="38">
        <v>1</v>
      </c>
      <c r="W1861" s="38" t="s">
        <v>2380</v>
      </c>
      <c r="X1861" s="38" t="s">
        <v>8393</v>
      </c>
      <c r="Y1861" s="19" t="str">
        <f t="shared" si="149"/>
        <v>Prediabetes</v>
      </c>
    </row>
    <row r="1862" spans="1:25" x14ac:dyDescent="0.35">
      <c r="A1862" s="3" t="s">
        <v>508</v>
      </c>
      <c r="B1862" s="3">
        <v>29.734999999999999</v>
      </c>
      <c r="C1862" s="3">
        <v>5.78</v>
      </c>
      <c r="D1862" s="3" t="s">
        <v>2380</v>
      </c>
      <c r="E1862" s="3" t="s">
        <v>2380</v>
      </c>
      <c r="F1862" s="3" t="s">
        <v>2380</v>
      </c>
      <c r="G1862" s="3" t="s">
        <v>2381</v>
      </c>
      <c r="H1862" s="3" t="s">
        <v>2380</v>
      </c>
      <c r="I1862" s="14">
        <v>180</v>
      </c>
      <c r="J1862" s="14" t="str">
        <f t="shared" si="147"/>
        <v>No</v>
      </c>
      <c r="K1862" s="14">
        <f t="shared" si="145"/>
        <v>0</v>
      </c>
      <c r="L1862" s="14" t="str">
        <f t="shared" si="148"/>
        <v>No</v>
      </c>
      <c r="M1862" s="14" t="str">
        <f t="shared" si="146"/>
        <v>No</v>
      </c>
      <c r="N1862" s="28">
        <v>29.734999999999999</v>
      </c>
      <c r="O1862" s="19" t="str" cm="1">
        <f t="array" ref="O1862">_xlfn.IFS(N1862&lt;18.5,"Underweight",N1862&lt;25,"Normalweight",N1862&lt;30,"Overweight",N1862&gt;=30,"Obesity")</f>
        <v>Overweight</v>
      </c>
      <c r="P1862" s="38" t="s">
        <v>508</v>
      </c>
      <c r="Q1862" s="28">
        <v>29.734999999999999</v>
      </c>
      <c r="R1862" s="38">
        <v>5.78</v>
      </c>
      <c r="S1862" s="38" t="s">
        <v>2380</v>
      </c>
      <c r="T1862" s="38" t="s">
        <v>2380</v>
      </c>
      <c r="U1862" s="38" t="s">
        <v>2380</v>
      </c>
      <c r="V1862" s="38">
        <v>0</v>
      </c>
      <c r="W1862" s="38" t="s">
        <v>2380</v>
      </c>
      <c r="X1862" s="38" t="s">
        <v>8392</v>
      </c>
      <c r="Y1862" s="19" t="str">
        <f t="shared" si="149"/>
        <v>Prediabetes</v>
      </c>
    </row>
    <row r="1863" spans="1:25" x14ac:dyDescent="0.35">
      <c r="A1863" s="3" t="s">
        <v>507</v>
      </c>
      <c r="B1863" s="3">
        <v>29.26</v>
      </c>
      <c r="C1863" s="3">
        <v>4.7</v>
      </c>
      <c r="D1863" s="3" t="s">
        <v>2380</v>
      </c>
      <c r="E1863" s="3" t="s">
        <v>2380</v>
      </c>
      <c r="F1863" s="3" t="s">
        <v>2380</v>
      </c>
      <c r="G1863" s="3" t="s">
        <v>2381</v>
      </c>
      <c r="H1863" s="3" t="s">
        <v>2380</v>
      </c>
      <c r="I1863" s="14">
        <v>180</v>
      </c>
      <c r="J1863" s="14" t="str">
        <f t="shared" si="147"/>
        <v>No</v>
      </c>
      <c r="K1863" s="14">
        <f t="shared" si="145"/>
        <v>0</v>
      </c>
      <c r="L1863" s="14" t="str">
        <f t="shared" si="148"/>
        <v>No</v>
      </c>
      <c r="M1863" s="14" t="str">
        <f t="shared" si="146"/>
        <v>No</v>
      </c>
      <c r="N1863" s="28">
        <v>29.26</v>
      </c>
      <c r="O1863" s="19" t="str" cm="1">
        <f t="array" ref="O1863">_xlfn.IFS(N1863&lt;18.5,"Underweight",N1863&lt;25,"Normalweight",N1863&lt;30,"Overweight",N1863&gt;=30,"Obesity")</f>
        <v>Overweight</v>
      </c>
      <c r="P1863" s="38" t="s">
        <v>507</v>
      </c>
      <c r="Q1863" s="28">
        <v>29.26</v>
      </c>
      <c r="R1863" s="38">
        <v>4.7</v>
      </c>
      <c r="S1863" s="38" t="s">
        <v>2380</v>
      </c>
      <c r="T1863" s="38" t="s">
        <v>2380</v>
      </c>
      <c r="U1863" s="38" t="s">
        <v>2380</v>
      </c>
      <c r="V1863" s="38">
        <v>0</v>
      </c>
      <c r="W1863" s="38" t="s">
        <v>2380</v>
      </c>
      <c r="X1863" s="38" t="s">
        <v>8392</v>
      </c>
      <c r="Y1863" s="19" t="str">
        <f t="shared" si="149"/>
        <v>Normal</v>
      </c>
    </row>
    <row r="1864" spans="1:25" x14ac:dyDescent="0.35">
      <c r="A1864" s="3" t="s">
        <v>506</v>
      </c>
      <c r="B1864" s="3">
        <v>33</v>
      </c>
      <c r="C1864" s="3">
        <v>6.28</v>
      </c>
      <c r="D1864" s="3" t="s">
        <v>2380</v>
      </c>
      <c r="E1864" s="3" t="s">
        <v>2380</v>
      </c>
      <c r="F1864" s="3" t="s">
        <v>2380</v>
      </c>
      <c r="G1864" s="3" t="s">
        <v>2381</v>
      </c>
      <c r="H1864" s="3" t="s">
        <v>2380</v>
      </c>
      <c r="I1864" s="14">
        <v>180</v>
      </c>
      <c r="J1864" s="14" t="str">
        <f t="shared" si="147"/>
        <v>No</v>
      </c>
      <c r="K1864" s="14">
        <f t="shared" si="145"/>
        <v>0</v>
      </c>
      <c r="L1864" s="14" t="str">
        <f t="shared" si="148"/>
        <v>No</v>
      </c>
      <c r="M1864" s="14" t="str">
        <f t="shared" si="146"/>
        <v>No</v>
      </c>
      <c r="N1864" s="28">
        <v>33</v>
      </c>
      <c r="O1864" s="19" t="str" cm="1">
        <f t="array" ref="O1864">_xlfn.IFS(N1864&lt;18.5,"Underweight",N1864&lt;25,"Normalweight",N1864&lt;30,"Overweight",N1864&gt;=30,"Obesity")</f>
        <v>Obesity</v>
      </c>
      <c r="P1864" s="38" t="s">
        <v>506</v>
      </c>
      <c r="Q1864" s="28">
        <v>33</v>
      </c>
      <c r="R1864" s="38">
        <v>6.28</v>
      </c>
      <c r="S1864" s="38" t="s">
        <v>2380</v>
      </c>
      <c r="T1864" s="38" t="s">
        <v>2380</v>
      </c>
      <c r="U1864" s="38" t="s">
        <v>2380</v>
      </c>
      <c r="V1864" s="38">
        <v>0</v>
      </c>
      <c r="W1864" s="38" t="s">
        <v>2380</v>
      </c>
      <c r="X1864" s="38" t="s">
        <v>8391</v>
      </c>
      <c r="Y1864" s="19" t="str">
        <f t="shared" si="149"/>
        <v>Normal</v>
      </c>
    </row>
    <row r="1865" spans="1:25" x14ac:dyDescent="0.35">
      <c r="A1865" s="3" t="s">
        <v>505</v>
      </c>
      <c r="B1865" s="3">
        <v>31.065000000000001</v>
      </c>
      <c r="C1865" s="3">
        <v>4.2300000000000004</v>
      </c>
      <c r="D1865" s="3" t="s">
        <v>2380</v>
      </c>
      <c r="E1865" s="3" t="s">
        <v>2380</v>
      </c>
      <c r="F1865" s="3" t="s">
        <v>2380</v>
      </c>
      <c r="G1865" s="3" t="s">
        <v>2381</v>
      </c>
      <c r="H1865" s="3" t="s">
        <v>2380</v>
      </c>
      <c r="I1865" s="14">
        <v>180</v>
      </c>
      <c r="J1865" s="14" t="str">
        <f t="shared" si="147"/>
        <v>No</v>
      </c>
      <c r="K1865" s="14">
        <f t="shared" si="145"/>
        <v>0</v>
      </c>
      <c r="L1865" s="14" t="str">
        <f t="shared" si="148"/>
        <v>No</v>
      </c>
      <c r="M1865" s="14" t="str">
        <f t="shared" si="146"/>
        <v>No</v>
      </c>
      <c r="N1865" s="28">
        <v>31.065000000000001</v>
      </c>
      <c r="O1865" s="19" t="str" cm="1">
        <f t="array" ref="O1865">_xlfn.IFS(N1865&lt;18.5,"Underweight",N1865&lt;25,"Normalweight",N1865&lt;30,"Overweight",N1865&gt;=30,"Obesity")</f>
        <v>Obesity</v>
      </c>
      <c r="P1865" s="38" t="s">
        <v>505</v>
      </c>
      <c r="Q1865" s="28">
        <v>31.065000000000001</v>
      </c>
      <c r="R1865" s="38">
        <v>4.2300000000000004</v>
      </c>
      <c r="S1865" s="38" t="s">
        <v>2380</v>
      </c>
      <c r="T1865" s="38" t="s">
        <v>2380</v>
      </c>
      <c r="U1865" s="38" t="s">
        <v>2380</v>
      </c>
      <c r="V1865" s="38">
        <v>0</v>
      </c>
      <c r="W1865" s="38" t="s">
        <v>2380</v>
      </c>
      <c r="X1865" s="38" t="s">
        <v>8391</v>
      </c>
      <c r="Y1865" s="19" t="str">
        <f t="shared" si="149"/>
        <v>Normal</v>
      </c>
    </row>
    <row r="1866" spans="1:25" x14ac:dyDescent="0.35">
      <c r="A1866" s="3" t="s">
        <v>504</v>
      </c>
      <c r="B1866" s="3">
        <v>26.51</v>
      </c>
      <c r="C1866" s="3">
        <v>6.17</v>
      </c>
      <c r="D1866" s="3" t="s">
        <v>2380</v>
      </c>
      <c r="E1866" s="3" t="s">
        <v>2380</v>
      </c>
      <c r="F1866" s="3" t="s">
        <v>2380</v>
      </c>
      <c r="G1866" s="3" t="s">
        <v>2381</v>
      </c>
      <c r="H1866" s="3" t="s">
        <v>2380</v>
      </c>
      <c r="I1866" s="14">
        <v>180</v>
      </c>
      <c r="J1866" s="14" t="str">
        <f t="shared" si="147"/>
        <v>No</v>
      </c>
      <c r="K1866" s="14">
        <f t="shared" si="145"/>
        <v>0</v>
      </c>
      <c r="L1866" s="14" t="str">
        <f t="shared" si="148"/>
        <v>No</v>
      </c>
      <c r="M1866" s="14" t="str">
        <f t="shared" si="146"/>
        <v>No</v>
      </c>
      <c r="N1866" s="28">
        <v>26.51</v>
      </c>
      <c r="O1866" s="19" t="str" cm="1">
        <f t="array" ref="O1866">_xlfn.IFS(N1866&lt;18.5,"Underweight",N1866&lt;25,"Normalweight",N1866&lt;30,"Overweight",N1866&gt;=30,"Obesity")</f>
        <v>Overweight</v>
      </c>
      <c r="P1866" s="38" t="s">
        <v>504</v>
      </c>
      <c r="Q1866" s="28">
        <v>26.51</v>
      </c>
      <c r="R1866" s="38">
        <v>6.17</v>
      </c>
      <c r="S1866" s="38" t="s">
        <v>2380</v>
      </c>
      <c r="T1866" s="38" t="s">
        <v>2380</v>
      </c>
      <c r="U1866" s="38" t="s">
        <v>2380</v>
      </c>
      <c r="V1866" s="38">
        <v>0</v>
      </c>
      <c r="W1866" s="38" t="s">
        <v>2380</v>
      </c>
      <c r="X1866" s="38" t="s">
        <v>8392</v>
      </c>
      <c r="Y1866" s="19" t="str">
        <f t="shared" si="149"/>
        <v>Prediabetes</v>
      </c>
    </row>
    <row r="1867" spans="1:25" x14ac:dyDescent="0.35">
      <c r="A1867" s="3" t="s">
        <v>503</v>
      </c>
      <c r="B1867" s="3">
        <v>28.88</v>
      </c>
      <c r="C1867" s="3">
        <v>4.96</v>
      </c>
      <c r="D1867" s="3" t="s">
        <v>2380</v>
      </c>
      <c r="E1867" s="3" t="s">
        <v>2380</v>
      </c>
      <c r="F1867" s="3" t="s">
        <v>2380</v>
      </c>
      <c r="G1867" s="3" t="s">
        <v>2381</v>
      </c>
      <c r="H1867" s="3" t="s">
        <v>2380</v>
      </c>
      <c r="I1867" s="14">
        <v>180</v>
      </c>
      <c r="J1867" s="14" t="str">
        <f t="shared" si="147"/>
        <v>No</v>
      </c>
      <c r="K1867" s="14">
        <f t="shared" si="145"/>
        <v>0</v>
      </c>
      <c r="L1867" s="14" t="str">
        <f t="shared" si="148"/>
        <v>No</v>
      </c>
      <c r="M1867" s="14" t="str">
        <f t="shared" si="146"/>
        <v>No</v>
      </c>
      <c r="N1867" s="28">
        <v>28.88</v>
      </c>
      <c r="O1867" s="19" t="str" cm="1">
        <f t="array" ref="O1867">_xlfn.IFS(N1867&lt;18.5,"Underweight",N1867&lt;25,"Normalweight",N1867&lt;30,"Overweight",N1867&gt;=30,"Obesity")</f>
        <v>Overweight</v>
      </c>
      <c r="P1867" s="38" t="s">
        <v>503</v>
      </c>
      <c r="Q1867" s="28">
        <v>28.88</v>
      </c>
      <c r="R1867" s="38">
        <v>4.96</v>
      </c>
      <c r="S1867" s="38" t="s">
        <v>2380</v>
      </c>
      <c r="T1867" s="38" t="s">
        <v>2380</v>
      </c>
      <c r="U1867" s="38" t="s">
        <v>2380</v>
      </c>
      <c r="V1867" s="38">
        <v>0</v>
      </c>
      <c r="W1867" s="38" t="s">
        <v>2380</v>
      </c>
      <c r="X1867" s="38" t="s">
        <v>8392</v>
      </c>
      <c r="Y1867" s="19" t="str">
        <f t="shared" si="149"/>
        <v>Normal</v>
      </c>
    </row>
    <row r="1868" spans="1:25" x14ac:dyDescent="0.35">
      <c r="A1868" s="3" t="s">
        <v>502</v>
      </c>
      <c r="B1868" s="3">
        <v>35.814999999999998</v>
      </c>
      <c r="C1868" s="3">
        <v>5.1100000000000003</v>
      </c>
      <c r="D1868" s="3" t="s">
        <v>2382</v>
      </c>
      <c r="E1868" s="3" t="s">
        <v>2380</v>
      </c>
      <c r="F1868" s="3" t="s">
        <v>2380</v>
      </c>
      <c r="G1868" s="3">
        <v>1</v>
      </c>
      <c r="H1868" s="3" t="s">
        <v>2380</v>
      </c>
      <c r="I1868" s="14">
        <v>180</v>
      </c>
      <c r="J1868" s="14" t="str">
        <f t="shared" si="147"/>
        <v>No</v>
      </c>
      <c r="K1868" s="14">
        <f t="shared" si="145"/>
        <v>1</v>
      </c>
      <c r="L1868" s="14" t="str">
        <f t="shared" si="148"/>
        <v>No</v>
      </c>
      <c r="M1868" s="14" t="str">
        <f t="shared" si="146"/>
        <v>Yes</v>
      </c>
      <c r="N1868" s="28">
        <v>35.814999999999998</v>
      </c>
      <c r="O1868" s="19" t="str" cm="1">
        <f t="array" ref="O1868">_xlfn.IFS(N1868&lt;18.5,"Underweight",N1868&lt;25,"Normalweight",N1868&lt;30,"Overweight",N1868&gt;=30,"Obesity")</f>
        <v>Obesity</v>
      </c>
      <c r="P1868" s="38" t="s">
        <v>502</v>
      </c>
      <c r="Q1868" s="28">
        <v>35.814999999999998</v>
      </c>
      <c r="R1868" s="38">
        <v>5.1100000000000003</v>
      </c>
      <c r="S1868" s="38" t="s">
        <v>2383</v>
      </c>
      <c r="T1868" s="38" t="s">
        <v>2380</v>
      </c>
      <c r="U1868" s="38" t="s">
        <v>2380</v>
      </c>
      <c r="V1868" s="38">
        <v>1</v>
      </c>
      <c r="W1868" s="38" t="s">
        <v>2380</v>
      </c>
      <c r="X1868" s="38" t="s">
        <v>8391</v>
      </c>
      <c r="Y1868" s="19" t="str">
        <f t="shared" si="149"/>
        <v>Prediabetes</v>
      </c>
    </row>
    <row r="1869" spans="1:25" x14ac:dyDescent="0.35">
      <c r="A1869" s="3" t="s">
        <v>501</v>
      </c>
      <c r="B1869" s="3">
        <v>21.28</v>
      </c>
      <c r="C1869" s="3">
        <v>4.05</v>
      </c>
      <c r="D1869" s="3" t="s">
        <v>2380</v>
      </c>
      <c r="E1869" s="3" t="s">
        <v>2382</v>
      </c>
      <c r="F1869" s="3" t="s">
        <v>2380</v>
      </c>
      <c r="G1869" s="3">
        <v>1</v>
      </c>
      <c r="H1869" s="3" t="s">
        <v>2380</v>
      </c>
      <c r="I1869" s="14">
        <v>180</v>
      </c>
      <c r="J1869" s="14" t="str">
        <f t="shared" si="147"/>
        <v>No</v>
      </c>
      <c r="K1869" s="14">
        <f t="shared" si="145"/>
        <v>1</v>
      </c>
      <c r="L1869" s="14" t="str">
        <f t="shared" si="148"/>
        <v>No</v>
      </c>
      <c r="M1869" s="14" t="str">
        <f t="shared" si="146"/>
        <v>No</v>
      </c>
      <c r="N1869" s="28">
        <v>21.28</v>
      </c>
      <c r="O1869" s="19" t="str" cm="1">
        <f t="array" ref="O1869">_xlfn.IFS(N1869&lt;18.5,"Underweight",N1869&lt;25,"Normalweight",N1869&lt;30,"Overweight",N1869&gt;=30,"Obesity")</f>
        <v>Normalweight</v>
      </c>
      <c r="P1869" s="38" t="s">
        <v>501</v>
      </c>
      <c r="Q1869" s="28">
        <v>21.28</v>
      </c>
      <c r="R1869" s="38">
        <v>4.05</v>
      </c>
      <c r="S1869" s="38" t="s">
        <v>2380</v>
      </c>
      <c r="T1869" s="38" t="s">
        <v>2382</v>
      </c>
      <c r="U1869" s="38" t="s">
        <v>2380</v>
      </c>
      <c r="V1869" s="38">
        <v>1</v>
      </c>
      <c r="W1869" s="38" t="s">
        <v>2380</v>
      </c>
      <c r="X1869" s="38" t="s">
        <v>8393</v>
      </c>
      <c r="Y1869" s="19" t="str">
        <f t="shared" si="149"/>
        <v>Prediabetes</v>
      </c>
    </row>
    <row r="1870" spans="1:25" x14ac:dyDescent="0.35">
      <c r="A1870" s="3" t="s">
        <v>500</v>
      </c>
      <c r="B1870" s="3">
        <v>33.81</v>
      </c>
      <c r="C1870" s="3">
        <v>6.49</v>
      </c>
      <c r="D1870" s="3" t="s">
        <v>2380</v>
      </c>
      <c r="E1870" s="3" t="s">
        <v>2380</v>
      </c>
      <c r="F1870" s="3" t="s">
        <v>2383</v>
      </c>
      <c r="G1870" s="3">
        <v>1</v>
      </c>
      <c r="H1870" s="3" t="s">
        <v>2380</v>
      </c>
      <c r="I1870" s="14">
        <v>180</v>
      </c>
      <c r="J1870" s="14" t="str">
        <f t="shared" si="147"/>
        <v>No</v>
      </c>
      <c r="K1870" s="14">
        <f t="shared" si="145"/>
        <v>1</v>
      </c>
      <c r="L1870" s="14" t="str">
        <f t="shared" si="148"/>
        <v>No</v>
      </c>
      <c r="M1870" s="14" t="str">
        <f t="shared" si="146"/>
        <v>No</v>
      </c>
      <c r="N1870" s="28">
        <v>33.81</v>
      </c>
      <c r="O1870" s="19" t="str" cm="1">
        <f t="array" ref="O1870">_xlfn.IFS(N1870&lt;18.5,"Underweight",N1870&lt;25,"Normalweight",N1870&lt;30,"Overweight",N1870&gt;=30,"Obesity")</f>
        <v>Obesity</v>
      </c>
      <c r="P1870" s="38" t="s">
        <v>500</v>
      </c>
      <c r="Q1870" s="28">
        <v>33.81</v>
      </c>
      <c r="R1870" s="38">
        <v>6.49</v>
      </c>
      <c r="S1870" s="38" t="s">
        <v>2380</v>
      </c>
      <c r="T1870" s="38" t="s">
        <v>2380</v>
      </c>
      <c r="U1870" s="38" t="s">
        <v>2383</v>
      </c>
      <c r="V1870" s="38">
        <v>1</v>
      </c>
      <c r="W1870" s="38" t="s">
        <v>2380</v>
      </c>
      <c r="X1870" s="38" t="s">
        <v>8391</v>
      </c>
      <c r="Y1870" s="19" t="str">
        <f t="shared" si="149"/>
        <v>Normal</v>
      </c>
    </row>
    <row r="1871" spans="1:25" x14ac:dyDescent="0.35">
      <c r="A1871" s="3" t="s">
        <v>499</v>
      </c>
      <c r="B1871" s="3">
        <v>44.22</v>
      </c>
      <c r="C1871" s="3">
        <v>4.1900000000000004</v>
      </c>
      <c r="D1871" s="3" t="s">
        <v>2380</v>
      </c>
      <c r="E1871" s="3" t="s">
        <v>2380</v>
      </c>
      <c r="F1871" s="3" t="s">
        <v>2380</v>
      </c>
      <c r="G1871" s="3">
        <v>1</v>
      </c>
      <c r="H1871" s="3" t="s">
        <v>2380</v>
      </c>
      <c r="I1871" s="14">
        <v>180</v>
      </c>
      <c r="J1871" s="14" t="str">
        <f t="shared" si="147"/>
        <v>No</v>
      </c>
      <c r="K1871" s="14">
        <f t="shared" si="145"/>
        <v>1</v>
      </c>
      <c r="L1871" s="14" t="str">
        <f t="shared" si="148"/>
        <v>No</v>
      </c>
      <c r="M1871" s="14" t="str">
        <f t="shared" si="146"/>
        <v>No</v>
      </c>
      <c r="N1871" s="28">
        <v>44.22</v>
      </c>
      <c r="O1871" s="19" t="str" cm="1">
        <f t="array" ref="O1871">_xlfn.IFS(N1871&lt;18.5,"Underweight",N1871&lt;25,"Normalweight",N1871&lt;30,"Overweight",N1871&gt;=30,"Obesity")</f>
        <v>Obesity</v>
      </c>
      <c r="P1871" s="38" t="s">
        <v>499</v>
      </c>
      <c r="Q1871" s="28">
        <v>44.22</v>
      </c>
      <c r="R1871" s="38">
        <v>4.1900000000000004</v>
      </c>
      <c r="S1871" s="38" t="s">
        <v>2380</v>
      </c>
      <c r="T1871" s="38" t="s">
        <v>2380</v>
      </c>
      <c r="U1871" s="38" t="s">
        <v>2380</v>
      </c>
      <c r="V1871" s="38">
        <v>1</v>
      </c>
      <c r="W1871" s="38" t="s">
        <v>2380</v>
      </c>
      <c r="X1871" s="38" t="s">
        <v>8391</v>
      </c>
      <c r="Y1871" s="19" t="str">
        <f t="shared" si="149"/>
        <v>Normal</v>
      </c>
    </row>
    <row r="1872" spans="1:25" x14ac:dyDescent="0.35">
      <c r="A1872" s="3" t="s">
        <v>498</v>
      </c>
      <c r="B1872" s="3">
        <v>15.46</v>
      </c>
      <c r="C1872" s="3">
        <v>4.99</v>
      </c>
      <c r="D1872" s="3" t="s">
        <v>2382</v>
      </c>
      <c r="E1872" s="3" t="s">
        <v>2380</v>
      </c>
      <c r="F1872" s="3" t="s">
        <v>2383</v>
      </c>
      <c r="G1872" s="3">
        <v>1</v>
      </c>
      <c r="H1872" s="3" t="s">
        <v>2380</v>
      </c>
      <c r="I1872" s="14">
        <v>180</v>
      </c>
      <c r="J1872" s="14" t="str">
        <f t="shared" si="147"/>
        <v>No</v>
      </c>
      <c r="K1872" s="14">
        <f t="shared" si="145"/>
        <v>1</v>
      </c>
      <c r="L1872" s="14" t="str">
        <f t="shared" si="148"/>
        <v>No</v>
      </c>
      <c r="M1872" s="14" t="str">
        <f t="shared" si="146"/>
        <v>Yes</v>
      </c>
      <c r="N1872" s="28">
        <v>15.46</v>
      </c>
      <c r="O1872" s="19" t="str" cm="1">
        <f t="array" ref="O1872">_xlfn.IFS(N1872&lt;18.5,"Underweight",N1872&lt;25,"Normalweight",N1872&lt;30,"Overweight",N1872&gt;=30,"Obesity")</f>
        <v>Underweight</v>
      </c>
      <c r="P1872" s="38" t="s">
        <v>498</v>
      </c>
      <c r="Q1872" s="28">
        <v>15.46</v>
      </c>
      <c r="R1872" s="38">
        <v>4.99</v>
      </c>
      <c r="S1872" s="38" t="s">
        <v>2383</v>
      </c>
      <c r="T1872" s="38" t="s">
        <v>2380</v>
      </c>
      <c r="U1872" s="38" t="s">
        <v>2383</v>
      </c>
      <c r="V1872" s="38">
        <v>1</v>
      </c>
      <c r="W1872" s="38" t="s">
        <v>2380</v>
      </c>
      <c r="X1872" s="38" t="s">
        <v>8394</v>
      </c>
      <c r="Y1872" s="19" t="str">
        <f t="shared" si="149"/>
        <v>Normal</v>
      </c>
    </row>
    <row r="1873" spans="1:25" x14ac:dyDescent="0.35">
      <c r="A1873" s="3" t="s">
        <v>497</v>
      </c>
      <c r="B1873" s="3">
        <v>30.3</v>
      </c>
      <c r="C1873" s="3">
        <v>4.7699999999999996</v>
      </c>
      <c r="D1873" s="3" t="s">
        <v>2382</v>
      </c>
      <c r="E1873" s="3" t="s">
        <v>2380</v>
      </c>
      <c r="F1873" s="3" t="s">
        <v>2380</v>
      </c>
      <c r="G1873" s="3">
        <v>1</v>
      </c>
      <c r="H1873" s="3" t="s">
        <v>2380</v>
      </c>
      <c r="I1873" s="14">
        <v>180</v>
      </c>
      <c r="J1873" s="14" t="str">
        <f t="shared" si="147"/>
        <v>No</v>
      </c>
      <c r="K1873" s="14">
        <f t="shared" si="145"/>
        <v>1</v>
      </c>
      <c r="L1873" s="14" t="str">
        <f t="shared" si="148"/>
        <v>No</v>
      </c>
      <c r="M1873" s="14" t="str">
        <f t="shared" si="146"/>
        <v>Yes</v>
      </c>
      <c r="N1873" s="28">
        <v>30.3</v>
      </c>
      <c r="O1873" s="19" t="str" cm="1">
        <f t="array" ref="O1873">_xlfn.IFS(N1873&lt;18.5,"Underweight",N1873&lt;25,"Normalweight",N1873&lt;30,"Overweight",N1873&gt;=30,"Obesity")</f>
        <v>Obesity</v>
      </c>
      <c r="P1873" s="38" t="s">
        <v>497</v>
      </c>
      <c r="Q1873" s="28">
        <v>30.3</v>
      </c>
      <c r="R1873" s="38">
        <v>4.7699999999999996</v>
      </c>
      <c r="S1873" s="38" t="s">
        <v>2383</v>
      </c>
      <c r="T1873" s="38" t="s">
        <v>2380</v>
      </c>
      <c r="U1873" s="38" t="s">
        <v>2380</v>
      </c>
      <c r="V1873" s="38">
        <v>1</v>
      </c>
      <c r="W1873" s="38" t="s">
        <v>2380</v>
      </c>
      <c r="X1873" s="38" t="s">
        <v>8391</v>
      </c>
      <c r="Y1873" s="19" t="str">
        <f t="shared" si="149"/>
        <v>Prediabetes</v>
      </c>
    </row>
    <row r="1874" spans="1:25" x14ac:dyDescent="0.35">
      <c r="A1874" s="3" t="s">
        <v>496</v>
      </c>
      <c r="B1874" s="3">
        <v>16.670000000000002</v>
      </c>
      <c r="C1874" s="3">
        <v>5.46</v>
      </c>
      <c r="D1874" s="3" t="s">
        <v>2380</v>
      </c>
      <c r="E1874" s="3" t="s">
        <v>2380</v>
      </c>
      <c r="F1874" s="3" t="s">
        <v>2380</v>
      </c>
      <c r="G1874" s="3" t="s">
        <v>2381</v>
      </c>
      <c r="H1874" s="3" t="s">
        <v>2380</v>
      </c>
      <c r="I1874" s="14">
        <v>180</v>
      </c>
      <c r="J1874" s="14" t="str">
        <f t="shared" si="147"/>
        <v>No</v>
      </c>
      <c r="K1874" s="14">
        <f t="shared" si="145"/>
        <v>0</v>
      </c>
      <c r="L1874" s="14" t="str">
        <f t="shared" si="148"/>
        <v>No</v>
      </c>
      <c r="M1874" s="14" t="str">
        <f t="shared" si="146"/>
        <v>No</v>
      </c>
      <c r="N1874" s="28">
        <v>16.670000000000002</v>
      </c>
      <c r="O1874" s="19" t="str" cm="1">
        <f t="array" ref="O1874">_xlfn.IFS(N1874&lt;18.5,"Underweight",N1874&lt;25,"Normalweight",N1874&lt;30,"Overweight",N1874&gt;=30,"Obesity")</f>
        <v>Underweight</v>
      </c>
      <c r="P1874" s="38" t="s">
        <v>496</v>
      </c>
      <c r="Q1874" s="28">
        <v>16.670000000000002</v>
      </c>
      <c r="R1874" s="38">
        <v>5.46</v>
      </c>
      <c r="S1874" s="38" t="s">
        <v>2380</v>
      </c>
      <c r="T1874" s="38" t="s">
        <v>2380</v>
      </c>
      <c r="U1874" s="38" t="s">
        <v>2380</v>
      </c>
      <c r="V1874" s="38">
        <v>0</v>
      </c>
      <c r="W1874" s="38" t="s">
        <v>2380</v>
      </c>
      <c r="X1874" s="38" t="s">
        <v>8394</v>
      </c>
      <c r="Y1874" s="19" t="str">
        <f t="shared" si="149"/>
        <v>Prediabetes</v>
      </c>
    </row>
    <row r="1875" spans="1:25" x14ac:dyDescent="0.35">
      <c r="A1875" s="3" t="s">
        <v>495</v>
      </c>
      <c r="B1875" s="3">
        <v>28.594999999999999</v>
      </c>
      <c r="C1875" s="3">
        <v>5.43</v>
      </c>
      <c r="D1875" s="3" t="s">
        <v>2380</v>
      </c>
      <c r="E1875" s="3" t="s">
        <v>2380</v>
      </c>
      <c r="F1875" s="3" t="s">
        <v>2380</v>
      </c>
      <c r="G1875" s="3" t="s">
        <v>2381</v>
      </c>
      <c r="H1875" s="3" t="s">
        <v>2380</v>
      </c>
      <c r="I1875" s="14">
        <v>180</v>
      </c>
      <c r="J1875" s="14" t="str">
        <f t="shared" si="147"/>
        <v>No</v>
      </c>
      <c r="K1875" s="14">
        <f t="shared" si="145"/>
        <v>0</v>
      </c>
      <c r="L1875" s="14" t="str">
        <f t="shared" si="148"/>
        <v>No</v>
      </c>
      <c r="M1875" s="14" t="str">
        <f t="shared" si="146"/>
        <v>No</v>
      </c>
      <c r="N1875" s="28">
        <v>28.594999999999999</v>
      </c>
      <c r="O1875" s="19" t="str" cm="1">
        <f t="array" ref="O1875">_xlfn.IFS(N1875&lt;18.5,"Underweight",N1875&lt;25,"Normalweight",N1875&lt;30,"Overweight",N1875&gt;=30,"Obesity")</f>
        <v>Overweight</v>
      </c>
      <c r="P1875" s="38" t="s">
        <v>495</v>
      </c>
      <c r="Q1875" s="28">
        <v>28.594999999999999</v>
      </c>
      <c r="R1875" s="38">
        <v>5.43</v>
      </c>
      <c r="S1875" s="38" t="s">
        <v>2380</v>
      </c>
      <c r="T1875" s="38" t="s">
        <v>2380</v>
      </c>
      <c r="U1875" s="38" t="s">
        <v>2380</v>
      </c>
      <c r="V1875" s="38">
        <v>0</v>
      </c>
      <c r="W1875" s="38" t="s">
        <v>2380</v>
      </c>
      <c r="X1875" s="38" t="s">
        <v>8392</v>
      </c>
      <c r="Y1875" s="19" t="str">
        <f t="shared" si="149"/>
        <v>Normal</v>
      </c>
    </row>
    <row r="1876" spans="1:25" x14ac:dyDescent="0.35">
      <c r="A1876" s="3" t="s">
        <v>494</v>
      </c>
      <c r="B1876" s="3">
        <v>25.934999999999999</v>
      </c>
      <c r="C1876" s="3">
        <v>4.29</v>
      </c>
      <c r="D1876" s="3" t="s">
        <v>2380</v>
      </c>
      <c r="E1876" s="3" t="s">
        <v>2380</v>
      </c>
      <c r="F1876" s="3" t="s">
        <v>2380</v>
      </c>
      <c r="G1876" s="3" t="s">
        <v>2381</v>
      </c>
      <c r="H1876" s="3" t="s">
        <v>2380</v>
      </c>
      <c r="I1876" s="14">
        <v>180</v>
      </c>
      <c r="J1876" s="14" t="str">
        <f t="shared" si="147"/>
        <v>No</v>
      </c>
      <c r="K1876" s="14">
        <f t="shared" si="145"/>
        <v>0</v>
      </c>
      <c r="L1876" s="14" t="str">
        <f t="shared" si="148"/>
        <v>No</v>
      </c>
      <c r="M1876" s="14" t="str">
        <f t="shared" si="146"/>
        <v>No</v>
      </c>
      <c r="N1876" s="28">
        <v>25.934999999999999</v>
      </c>
      <c r="O1876" s="19" t="str" cm="1">
        <f t="array" ref="O1876">_xlfn.IFS(N1876&lt;18.5,"Underweight",N1876&lt;25,"Normalweight",N1876&lt;30,"Overweight",N1876&gt;=30,"Obesity")</f>
        <v>Overweight</v>
      </c>
      <c r="P1876" s="38" t="s">
        <v>494</v>
      </c>
      <c r="Q1876" s="28">
        <v>25.934999999999999</v>
      </c>
      <c r="R1876" s="38">
        <v>4.29</v>
      </c>
      <c r="S1876" s="38" t="s">
        <v>2380</v>
      </c>
      <c r="T1876" s="38" t="s">
        <v>2380</v>
      </c>
      <c r="U1876" s="38" t="s">
        <v>2380</v>
      </c>
      <c r="V1876" s="38">
        <v>0</v>
      </c>
      <c r="W1876" s="38" t="s">
        <v>2380</v>
      </c>
      <c r="X1876" s="38" t="s">
        <v>8392</v>
      </c>
      <c r="Y1876" s="19" t="str">
        <f t="shared" si="149"/>
        <v>Prediabetes</v>
      </c>
    </row>
    <row r="1877" spans="1:25" x14ac:dyDescent="0.35">
      <c r="A1877" s="3" t="s">
        <v>493</v>
      </c>
      <c r="B1877" s="3">
        <v>27.645</v>
      </c>
      <c r="C1877" s="3">
        <v>5.25</v>
      </c>
      <c r="D1877" s="3" t="s">
        <v>2380</v>
      </c>
      <c r="E1877" s="3" t="s">
        <v>2380</v>
      </c>
      <c r="F1877" s="3" t="s">
        <v>2380</v>
      </c>
      <c r="G1877" s="3">
        <v>1</v>
      </c>
      <c r="H1877" s="3" t="s">
        <v>2380</v>
      </c>
      <c r="I1877" s="14">
        <v>180</v>
      </c>
      <c r="J1877" s="14" t="str">
        <f t="shared" si="147"/>
        <v>No</v>
      </c>
      <c r="K1877" s="14">
        <f t="shared" si="145"/>
        <v>1</v>
      </c>
      <c r="L1877" s="14" t="str">
        <f t="shared" si="148"/>
        <v>No</v>
      </c>
      <c r="M1877" s="14" t="str">
        <f t="shared" si="146"/>
        <v>No</v>
      </c>
      <c r="N1877" s="28">
        <v>27.645</v>
      </c>
      <c r="O1877" s="19" t="str" cm="1">
        <f t="array" ref="O1877">_xlfn.IFS(N1877&lt;18.5,"Underweight",N1877&lt;25,"Normalweight",N1877&lt;30,"Overweight",N1877&gt;=30,"Obesity")</f>
        <v>Overweight</v>
      </c>
      <c r="P1877" s="38" t="s">
        <v>493</v>
      </c>
      <c r="Q1877" s="28">
        <v>27.645</v>
      </c>
      <c r="R1877" s="38">
        <v>5.25</v>
      </c>
      <c r="S1877" s="38" t="s">
        <v>2380</v>
      </c>
      <c r="T1877" s="38" t="s">
        <v>2380</v>
      </c>
      <c r="U1877" s="38" t="s">
        <v>2380</v>
      </c>
      <c r="V1877" s="38">
        <v>1</v>
      </c>
      <c r="W1877" s="38" t="s">
        <v>2380</v>
      </c>
      <c r="X1877" s="38" t="s">
        <v>8392</v>
      </c>
      <c r="Y1877" s="19" t="str">
        <f t="shared" si="149"/>
        <v>Normal</v>
      </c>
    </row>
    <row r="1878" spans="1:25" x14ac:dyDescent="0.35">
      <c r="A1878" s="3" t="s">
        <v>492</v>
      </c>
      <c r="B1878" s="3">
        <v>30.1</v>
      </c>
      <c r="C1878" s="3">
        <v>4.04</v>
      </c>
      <c r="D1878" s="3" t="s">
        <v>2380</v>
      </c>
      <c r="E1878" s="3" t="s">
        <v>2380</v>
      </c>
      <c r="F1878" s="3" t="s">
        <v>2380</v>
      </c>
      <c r="G1878" s="3">
        <v>1</v>
      </c>
      <c r="H1878" s="3" t="s">
        <v>2380</v>
      </c>
      <c r="I1878" s="14">
        <v>180</v>
      </c>
      <c r="J1878" s="14" t="str">
        <f t="shared" si="147"/>
        <v>No</v>
      </c>
      <c r="K1878" s="14">
        <f t="shared" si="145"/>
        <v>1</v>
      </c>
      <c r="L1878" s="14" t="str">
        <f t="shared" si="148"/>
        <v>No</v>
      </c>
      <c r="M1878" s="14" t="str">
        <f t="shared" si="146"/>
        <v>No</v>
      </c>
      <c r="N1878" s="28">
        <v>30.1</v>
      </c>
      <c r="O1878" s="19" t="str" cm="1">
        <f t="array" ref="O1878">_xlfn.IFS(N1878&lt;18.5,"Underweight",N1878&lt;25,"Normalweight",N1878&lt;30,"Overweight",N1878&gt;=30,"Obesity")</f>
        <v>Obesity</v>
      </c>
      <c r="P1878" s="38" t="s">
        <v>492</v>
      </c>
      <c r="Q1878" s="28">
        <v>30.1</v>
      </c>
      <c r="R1878" s="38">
        <v>4.04</v>
      </c>
      <c r="S1878" s="38" t="s">
        <v>2380</v>
      </c>
      <c r="T1878" s="38" t="s">
        <v>2380</v>
      </c>
      <c r="U1878" s="38" t="s">
        <v>2380</v>
      </c>
      <c r="V1878" s="38">
        <v>1</v>
      </c>
      <c r="W1878" s="38" t="s">
        <v>2380</v>
      </c>
      <c r="X1878" s="38" t="s">
        <v>8391</v>
      </c>
      <c r="Y1878" s="19" t="str">
        <f t="shared" si="149"/>
        <v>Prediabetes</v>
      </c>
    </row>
    <row r="1879" spans="1:25" x14ac:dyDescent="0.35">
      <c r="A1879" s="3" t="s">
        <v>491</v>
      </c>
      <c r="B1879" s="3">
        <v>26.79</v>
      </c>
      <c r="C1879" s="3">
        <v>5</v>
      </c>
      <c r="D1879" s="3" t="s">
        <v>2382</v>
      </c>
      <c r="E1879" s="3" t="s">
        <v>2380</v>
      </c>
      <c r="F1879" s="3" t="s">
        <v>2383</v>
      </c>
      <c r="G1879" s="3">
        <v>1</v>
      </c>
      <c r="H1879" s="3" t="s">
        <v>2380</v>
      </c>
      <c r="I1879" s="14">
        <v>180</v>
      </c>
      <c r="J1879" s="14" t="str">
        <f t="shared" si="147"/>
        <v>No</v>
      </c>
      <c r="K1879" s="14">
        <f t="shared" si="145"/>
        <v>1</v>
      </c>
      <c r="L1879" s="14" t="str">
        <f t="shared" si="148"/>
        <v>No</v>
      </c>
      <c r="M1879" s="14" t="str">
        <f t="shared" si="146"/>
        <v>Yes</v>
      </c>
      <c r="N1879" s="28">
        <v>26.79</v>
      </c>
      <c r="O1879" s="19" t="str" cm="1">
        <f t="array" ref="O1879">_xlfn.IFS(N1879&lt;18.5,"Underweight",N1879&lt;25,"Normalweight",N1879&lt;30,"Overweight",N1879&gt;=30,"Obesity")</f>
        <v>Overweight</v>
      </c>
      <c r="P1879" s="38" t="s">
        <v>491</v>
      </c>
      <c r="Q1879" s="28">
        <v>26.79</v>
      </c>
      <c r="R1879" s="38">
        <v>5</v>
      </c>
      <c r="S1879" s="38" t="s">
        <v>2383</v>
      </c>
      <c r="T1879" s="38" t="s">
        <v>2380</v>
      </c>
      <c r="U1879" s="38" t="s">
        <v>2383</v>
      </c>
      <c r="V1879" s="38">
        <v>1</v>
      </c>
      <c r="W1879" s="38" t="s">
        <v>2380</v>
      </c>
      <c r="X1879" s="38" t="s">
        <v>8392</v>
      </c>
      <c r="Y1879" s="19" t="str">
        <f t="shared" si="149"/>
        <v>Normal</v>
      </c>
    </row>
    <row r="1880" spans="1:25" x14ac:dyDescent="0.35">
      <c r="A1880" s="3" t="s">
        <v>490</v>
      </c>
      <c r="B1880" s="3">
        <v>27.1</v>
      </c>
      <c r="C1880" s="3">
        <v>4.01</v>
      </c>
      <c r="D1880" s="3" t="s">
        <v>2382</v>
      </c>
      <c r="E1880" s="3" t="s">
        <v>2380</v>
      </c>
      <c r="F1880" s="3" t="s">
        <v>2380</v>
      </c>
      <c r="G1880" s="3">
        <v>1</v>
      </c>
      <c r="H1880" s="3" t="s">
        <v>2380</v>
      </c>
      <c r="I1880" s="14">
        <v>180</v>
      </c>
      <c r="J1880" s="14" t="str">
        <f t="shared" si="147"/>
        <v>No</v>
      </c>
      <c r="K1880" s="14">
        <f t="shared" si="145"/>
        <v>1</v>
      </c>
      <c r="L1880" s="14" t="str">
        <f t="shared" si="148"/>
        <v>No</v>
      </c>
      <c r="M1880" s="14" t="str">
        <f t="shared" si="146"/>
        <v>Yes</v>
      </c>
      <c r="N1880" s="28">
        <v>27.1</v>
      </c>
      <c r="O1880" s="19" t="str" cm="1">
        <f t="array" ref="O1880">_xlfn.IFS(N1880&lt;18.5,"Underweight",N1880&lt;25,"Normalweight",N1880&lt;30,"Overweight",N1880&gt;=30,"Obesity")</f>
        <v>Overweight</v>
      </c>
      <c r="P1880" s="38" t="s">
        <v>490</v>
      </c>
      <c r="Q1880" s="28">
        <v>27.1</v>
      </c>
      <c r="R1880" s="38">
        <v>4.01</v>
      </c>
      <c r="S1880" s="38" t="s">
        <v>2383</v>
      </c>
      <c r="T1880" s="38" t="s">
        <v>2380</v>
      </c>
      <c r="U1880" s="38" t="s">
        <v>2380</v>
      </c>
      <c r="V1880" s="38">
        <v>1</v>
      </c>
      <c r="W1880" s="38" t="s">
        <v>2380</v>
      </c>
      <c r="X1880" s="38" t="s">
        <v>8392</v>
      </c>
      <c r="Y1880" s="19" t="str">
        <f t="shared" si="149"/>
        <v>Prediabetes</v>
      </c>
    </row>
    <row r="1881" spans="1:25" x14ac:dyDescent="0.35">
      <c r="A1881" s="3" t="s">
        <v>489</v>
      </c>
      <c r="B1881" s="3">
        <v>24.31</v>
      </c>
      <c r="C1881" s="3">
        <v>5.4</v>
      </c>
      <c r="D1881" s="3" t="s">
        <v>2380</v>
      </c>
      <c r="E1881" s="3" t="s">
        <v>2380</v>
      </c>
      <c r="F1881" s="3" t="s">
        <v>2380</v>
      </c>
      <c r="G1881" s="3" t="s">
        <v>2381</v>
      </c>
      <c r="H1881" s="3" t="s">
        <v>2380</v>
      </c>
      <c r="I1881" s="14">
        <v>180</v>
      </c>
      <c r="J1881" s="14" t="str">
        <f t="shared" si="147"/>
        <v>No</v>
      </c>
      <c r="K1881" s="14">
        <f t="shared" si="145"/>
        <v>0</v>
      </c>
      <c r="L1881" s="14" t="str">
        <f t="shared" si="148"/>
        <v>No</v>
      </c>
      <c r="M1881" s="14" t="str">
        <f t="shared" si="146"/>
        <v>No</v>
      </c>
      <c r="N1881" s="28">
        <v>24.31</v>
      </c>
      <c r="O1881" s="19" t="str" cm="1">
        <f t="array" ref="O1881">_xlfn.IFS(N1881&lt;18.5,"Underweight",N1881&lt;25,"Normalweight",N1881&lt;30,"Overweight",N1881&gt;=30,"Obesity")</f>
        <v>Normalweight</v>
      </c>
      <c r="P1881" s="38" t="s">
        <v>489</v>
      </c>
      <c r="Q1881" s="28">
        <v>24.31</v>
      </c>
      <c r="R1881" s="38">
        <v>5.4</v>
      </c>
      <c r="S1881" s="38" t="s">
        <v>2380</v>
      </c>
      <c r="T1881" s="38" t="s">
        <v>2380</v>
      </c>
      <c r="U1881" s="38" t="s">
        <v>2380</v>
      </c>
      <c r="V1881" s="38">
        <v>0</v>
      </c>
      <c r="W1881" s="38" t="s">
        <v>2380</v>
      </c>
      <c r="X1881" s="38" t="s">
        <v>8393</v>
      </c>
      <c r="Y1881" s="19" t="str">
        <f t="shared" si="149"/>
        <v>Normal</v>
      </c>
    </row>
    <row r="1882" spans="1:25" x14ac:dyDescent="0.35">
      <c r="A1882" s="3" t="s">
        <v>488</v>
      </c>
      <c r="B1882" s="3">
        <v>15.53</v>
      </c>
      <c r="C1882" s="3">
        <v>5.81</v>
      </c>
      <c r="D1882" s="3" t="s">
        <v>2380</v>
      </c>
      <c r="E1882" s="3" t="s">
        <v>2380</v>
      </c>
      <c r="F1882" s="3" t="s">
        <v>2380</v>
      </c>
      <c r="G1882" s="3">
        <v>1</v>
      </c>
      <c r="H1882" s="3" t="s">
        <v>2380</v>
      </c>
      <c r="I1882" s="14">
        <v>180</v>
      </c>
      <c r="J1882" s="14" t="str">
        <f t="shared" si="147"/>
        <v>No</v>
      </c>
      <c r="K1882" s="14">
        <f t="shared" si="145"/>
        <v>1</v>
      </c>
      <c r="L1882" s="14" t="str">
        <f t="shared" si="148"/>
        <v>No</v>
      </c>
      <c r="M1882" s="14" t="str">
        <f t="shared" si="146"/>
        <v>No</v>
      </c>
      <c r="N1882" s="28">
        <v>15.53</v>
      </c>
      <c r="O1882" s="19" t="str" cm="1">
        <f t="array" ref="O1882">_xlfn.IFS(N1882&lt;18.5,"Underweight",N1882&lt;25,"Normalweight",N1882&lt;30,"Overweight",N1882&gt;=30,"Obesity")</f>
        <v>Underweight</v>
      </c>
      <c r="P1882" s="38" t="s">
        <v>488</v>
      </c>
      <c r="Q1882" s="28">
        <v>15.53</v>
      </c>
      <c r="R1882" s="38">
        <v>5.81</v>
      </c>
      <c r="S1882" s="38" t="s">
        <v>2380</v>
      </c>
      <c r="T1882" s="38" t="s">
        <v>2380</v>
      </c>
      <c r="U1882" s="38" t="s">
        <v>2380</v>
      </c>
      <c r="V1882" s="38">
        <v>1</v>
      </c>
      <c r="W1882" s="38" t="s">
        <v>2380</v>
      </c>
      <c r="X1882" s="38" t="s">
        <v>8394</v>
      </c>
      <c r="Y1882" s="19" t="str">
        <f t="shared" si="149"/>
        <v>Normal</v>
      </c>
    </row>
    <row r="1883" spans="1:25" x14ac:dyDescent="0.35">
      <c r="A1883" s="3" t="s">
        <v>487</v>
      </c>
      <c r="B1883" s="3">
        <v>30.7</v>
      </c>
      <c r="C1883" s="3">
        <v>5.82</v>
      </c>
      <c r="D1883" s="3" t="s">
        <v>2380</v>
      </c>
      <c r="E1883" s="3" t="s">
        <v>2380</v>
      </c>
      <c r="F1883" s="3" t="s">
        <v>2380</v>
      </c>
      <c r="G1883" s="3">
        <v>1</v>
      </c>
      <c r="H1883" s="3" t="s">
        <v>2380</v>
      </c>
      <c r="I1883" s="14">
        <v>180</v>
      </c>
      <c r="J1883" s="14" t="str">
        <f t="shared" si="147"/>
        <v>No</v>
      </c>
      <c r="K1883" s="14">
        <f t="shared" si="145"/>
        <v>1</v>
      </c>
      <c r="L1883" s="14" t="str">
        <f t="shared" si="148"/>
        <v>No</v>
      </c>
      <c r="M1883" s="14" t="str">
        <f t="shared" si="146"/>
        <v>No</v>
      </c>
      <c r="N1883" s="28">
        <v>30.7</v>
      </c>
      <c r="O1883" s="19" t="str" cm="1">
        <f t="array" ref="O1883">_xlfn.IFS(N1883&lt;18.5,"Underweight",N1883&lt;25,"Normalweight",N1883&lt;30,"Overweight",N1883&gt;=30,"Obesity")</f>
        <v>Obesity</v>
      </c>
      <c r="P1883" s="38" t="s">
        <v>487</v>
      </c>
      <c r="Q1883" s="28">
        <v>30.7</v>
      </c>
      <c r="R1883" s="38">
        <v>5.82</v>
      </c>
      <c r="S1883" s="38" t="s">
        <v>2380</v>
      </c>
      <c r="T1883" s="38" t="s">
        <v>2380</v>
      </c>
      <c r="U1883" s="38" t="s">
        <v>2380</v>
      </c>
      <c r="V1883" s="38">
        <v>1</v>
      </c>
      <c r="W1883" s="38" t="s">
        <v>2380</v>
      </c>
      <c r="X1883" s="38" t="s">
        <v>8391</v>
      </c>
      <c r="Y1883" s="19" t="str">
        <f t="shared" si="149"/>
        <v>Prediabetes</v>
      </c>
    </row>
    <row r="1884" spans="1:25" x14ac:dyDescent="0.35">
      <c r="A1884" s="3" t="s">
        <v>486</v>
      </c>
      <c r="B1884" s="3">
        <v>33.33</v>
      </c>
      <c r="C1884" s="3">
        <v>4.82</v>
      </c>
      <c r="D1884" s="3" t="s">
        <v>2380</v>
      </c>
      <c r="E1884" s="3" t="s">
        <v>2380</v>
      </c>
      <c r="F1884" s="3" t="s">
        <v>2380</v>
      </c>
      <c r="G1884" s="3">
        <v>1</v>
      </c>
      <c r="H1884" s="3" t="s">
        <v>2380</v>
      </c>
      <c r="I1884" s="14">
        <v>180</v>
      </c>
      <c r="J1884" s="14" t="str">
        <f t="shared" si="147"/>
        <v>No</v>
      </c>
      <c r="K1884" s="14">
        <f t="shared" si="145"/>
        <v>1</v>
      </c>
      <c r="L1884" s="14" t="str">
        <f t="shared" si="148"/>
        <v>No</v>
      </c>
      <c r="M1884" s="14" t="str">
        <f t="shared" si="146"/>
        <v>No</v>
      </c>
      <c r="N1884" s="28">
        <v>33.33</v>
      </c>
      <c r="O1884" s="19" t="str" cm="1">
        <f t="array" ref="O1884">_xlfn.IFS(N1884&lt;18.5,"Underweight",N1884&lt;25,"Normalweight",N1884&lt;30,"Overweight",N1884&gt;=30,"Obesity")</f>
        <v>Obesity</v>
      </c>
      <c r="P1884" s="38" t="s">
        <v>486</v>
      </c>
      <c r="Q1884" s="28">
        <v>33.33</v>
      </c>
      <c r="R1884" s="38">
        <v>4.82</v>
      </c>
      <c r="S1884" s="38" t="s">
        <v>2380</v>
      </c>
      <c r="T1884" s="38" t="s">
        <v>2380</v>
      </c>
      <c r="U1884" s="38" t="s">
        <v>2380</v>
      </c>
      <c r="V1884" s="38">
        <v>1</v>
      </c>
      <c r="W1884" s="38" t="s">
        <v>2380</v>
      </c>
      <c r="X1884" s="38" t="s">
        <v>8391</v>
      </c>
      <c r="Y1884" s="19" t="str">
        <f t="shared" si="149"/>
        <v>Normal</v>
      </c>
    </row>
    <row r="1885" spans="1:25" x14ac:dyDescent="0.35">
      <c r="A1885" s="3" t="s">
        <v>485</v>
      </c>
      <c r="B1885" s="3">
        <v>32.4</v>
      </c>
      <c r="C1885" s="3">
        <v>5.08</v>
      </c>
      <c r="D1885" s="3" t="s">
        <v>2380</v>
      </c>
      <c r="E1885" s="3" t="s">
        <v>2380</v>
      </c>
      <c r="F1885" s="3" t="s">
        <v>2380</v>
      </c>
      <c r="G1885" s="3">
        <v>1</v>
      </c>
      <c r="H1885" s="3" t="s">
        <v>2380</v>
      </c>
      <c r="I1885" s="14">
        <v>180</v>
      </c>
      <c r="J1885" s="14" t="str">
        <f t="shared" si="147"/>
        <v>No</v>
      </c>
      <c r="K1885" s="14">
        <f t="shared" si="145"/>
        <v>1</v>
      </c>
      <c r="L1885" s="14" t="str">
        <f t="shared" si="148"/>
        <v>No</v>
      </c>
      <c r="M1885" s="14" t="str">
        <f t="shared" si="146"/>
        <v>No</v>
      </c>
      <c r="N1885" s="28">
        <v>32.4</v>
      </c>
      <c r="O1885" s="19" t="str" cm="1">
        <f t="array" ref="O1885">_xlfn.IFS(N1885&lt;18.5,"Underweight",N1885&lt;25,"Normalweight",N1885&lt;30,"Overweight",N1885&gt;=30,"Obesity")</f>
        <v>Obesity</v>
      </c>
      <c r="P1885" s="38" t="s">
        <v>485</v>
      </c>
      <c r="Q1885" s="28">
        <v>32.4</v>
      </c>
      <c r="R1885" s="38">
        <v>5.08</v>
      </c>
      <c r="S1885" s="38" t="s">
        <v>2380</v>
      </c>
      <c r="T1885" s="38" t="s">
        <v>2380</v>
      </c>
      <c r="U1885" s="38" t="s">
        <v>2380</v>
      </c>
      <c r="V1885" s="38">
        <v>1</v>
      </c>
      <c r="W1885" s="38" t="s">
        <v>2380</v>
      </c>
      <c r="X1885" s="38" t="s">
        <v>8391</v>
      </c>
      <c r="Y1885" s="19" t="str">
        <f t="shared" si="149"/>
        <v>Normal</v>
      </c>
    </row>
    <row r="1886" spans="1:25" x14ac:dyDescent="0.35">
      <c r="A1886" s="3" t="s">
        <v>484</v>
      </c>
      <c r="B1886" s="3">
        <v>27.93</v>
      </c>
      <c r="C1886" s="3">
        <v>5.59</v>
      </c>
      <c r="D1886" s="3" t="s">
        <v>2380</v>
      </c>
      <c r="E1886" s="3" t="s">
        <v>2380</v>
      </c>
      <c r="F1886" s="3" t="s">
        <v>2380</v>
      </c>
      <c r="G1886" s="3">
        <v>1</v>
      </c>
      <c r="H1886" s="3" t="s">
        <v>2380</v>
      </c>
      <c r="I1886" s="14">
        <v>180</v>
      </c>
      <c r="J1886" s="14" t="str">
        <f t="shared" si="147"/>
        <v>No</v>
      </c>
      <c r="K1886" s="14">
        <f t="shared" si="145"/>
        <v>1</v>
      </c>
      <c r="L1886" s="14" t="str">
        <f t="shared" si="148"/>
        <v>No</v>
      </c>
      <c r="M1886" s="14" t="str">
        <f t="shared" si="146"/>
        <v>No</v>
      </c>
      <c r="N1886" s="28">
        <v>27.93</v>
      </c>
      <c r="O1886" s="19" t="str" cm="1">
        <f t="array" ref="O1886">_xlfn.IFS(N1886&lt;18.5,"Underweight",N1886&lt;25,"Normalweight",N1886&lt;30,"Overweight",N1886&gt;=30,"Obesity")</f>
        <v>Overweight</v>
      </c>
      <c r="P1886" s="38" t="s">
        <v>484</v>
      </c>
      <c r="Q1886" s="28">
        <v>27.93</v>
      </c>
      <c r="R1886" s="38">
        <v>5.59</v>
      </c>
      <c r="S1886" s="38" t="s">
        <v>2380</v>
      </c>
      <c r="T1886" s="38" t="s">
        <v>2380</v>
      </c>
      <c r="U1886" s="38" t="s">
        <v>2380</v>
      </c>
      <c r="V1886" s="38">
        <v>1</v>
      </c>
      <c r="W1886" s="38" t="s">
        <v>2380</v>
      </c>
      <c r="X1886" s="38" t="s">
        <v>8392</v>
      </c>
      <c r="Y1886" s="19" t="str">
        <f t="shared" si="149"/>
        <v>Prediabetes</v>
      </c>
    </row>
    <row r="1887" spans="1:25" x14ac:dyDescent="0.35">
      <c r="A1887" s="3" t="s">
        <v>483</v>
      </c>
      <c r="B1887" s="3">
        <v>21.754999999999999</v>
      </c>
      <c r="C1887" s="3">
        <v>5.12</v>
      </c>
      <c r="D1887" s="3" t="s">
        <v>2380</v>
      </c>
      <c r="E1887" s="3" t="s">
        <v>2380</v>
      </c>
      <c r="F1887" s="3" t="s">
        <v>2380</v>
      </c>
      <c r="G1887" s="3" t="s">
        <v>2381</v>
      </c>
      <c r="H1887" s="3" t="s">
        <v>2380</v>
      </c>
      <c r="I1887" s="14">
        <v>180</v>
      </c>
      <c r="J1887" s="14" t="str">
        <f t="shared" si="147"/>
        <v>No</v>
      </c>
      <c r="K1887" s="14">
        <f t="shared" si="145"/>
        <v>0</v>
      </c>
      <c r="L1887" s="14" t="str">
        <f t="shared" si="148"/>
        <v>No</v>
      </c>
      <c r="M1887" s="14" t="str">
        <f t="shared" si="146"/>
        <v>No</v>
      </c>
      <c r="N1887" s="28">
        <v>21.754999999999999</v>
      </c>
      <c r="O1887" s="19" t="str" cm="1">
        <f t="array" ref="O1887">_xlfn.IFS(N1887&lt;18.5,"Underweight",N1887&lt;25,"Normalweight",N1887&lt;30,"Overweight",N1887&gt;=30,"Obesity")</f>
        <v>Normalweight</v>
      </c>
      <c r="P1887" s="38" t="s">
        <v>483</v>
      </c>
      <c r="Q1887" s="28">
        <v>21.754999999999999</v>
      </c>
      <c r="R1887" s="38">
        <v>5.12</v>
      </c>
      <c r="S1887" s="38" t="s">
        <v>2380</v>
      </c>
      <c r="T1887" s="38" t="s">
        <v>2380</v>
      </c>
      <c r="U1887" s="38" t="s">
        <v>2380</v>
      </c>
      <c r="V1887" s="38">
        <v>0</v>
      </c>
      <c r="W1887" s="38" t="s">
        <v>2380</v>
      </c>
      <c r="X1887" s="38" t="s">
        <v>8393</v>
      </c>
      <c r="Y1887" s="19" t="str">
        <f t="shared" si="149"/>
        <v>Prediabetes</v>
      </c>
    </row>
    <row r="1888" spans="1:25" x14ac:dyDescent="0.35">
      <c r="A1888" s="3" t="s">
        <v>482</v>
      </c>
      <c r="B1888" s="3">
        <v>25.934999999999999</v>
      </c>
      <c r="C1888" s="3">
        <v>4.95</v>
      </c>
      <c r="D1888" s="3" t="s">
        <v>2380</v>
      </c>
      <c r="E1888" s="3" t="s">
        <v>2380</v>
      </c>
      <c r="F1888" s="3" t="s">
        <v>2380</v>
      </c>
      <c r="G1888" s="3" t="s">
        <v>2381</v>
      </c>
      <c r="H1888" s="3" t="s">
        <v>2380</v>
      </c>
      <c r="I1888" s="14">
        <v>180</v>
      </c>
      <c r="J1888" s="14" t="str">
        <f t="shared" si="147"/>
        <v>No</v>
      </c>
      <c r="K1888" s="14">
        <f t="shared" si="145"/>
        <v>0</v>
      </c>
      <c r="L1888" s="14" t="str">
        <f t="shared" si="148"/>
        <v>No</v>
      </c>
      <c r="M1888" s="14" t="str">
        <f t="shared" si="146"/>
        <v>No</v>
      </c>
      <c r="N1888" s="28">
        <v>25.934999999999999</v>
      </c>
      <c r="O1888" s="19" t="str" cm="1">
        <f t="array" ref="O1888">_xlfn.IFS(N1888&lt;18.5,"Underweight",N1888&lt;25,"Normalweight",N1888&lt;30,"Overweight",N1888&gt;=30,"Obesity")</f>
        <v>Overweight</v>
      </c>
      <c r="P1888" s="38" t="s">
        <v>482</v>
      </c>
      <c r="Q1888" s="28">
        <v>25.934999999999999</v>
      </c>
      <c r="R1888" s="38">
        <v>4.95</v>
      </c>
      <c r="S1888" s="38" t="s">
        <v>2380</v>
      </c>
      <c r="T1888" s="38" t="s">
        <v>2380</v>
      </c>
      <c r="U1888" s="38" t="s">
        <v>2380</v>
      </c>
      <c r="V1888" s="38">
        <v>0</v>
      </c>
      <c r="W1888" s="38" t="s">
        <v>2380</v>
      </c>
      <c r="X1888" s="38" t="s">
        <v>8392</v>
      </c>
      <c r="Y1888" s="19" t="str">
        <f t="shared" si="149"/>
        <v>Normal</v>
      </c>
    </row>
    <row r="1889" spans="1:25" x14ac:dyDescent="0.35">
      <c r="A1889" s="3" t="s">
        <v>481</v>
      </c>
      <c r="B1889" s="3">
        <v>31.5</v>
      </c>
      <c r="C1889" s="3">
        <v>6.16</v>
      </c>
      <c r="D1889" s="3" t="s">
        <v>2380</v>
      </c>
      <c r="E1889" s="3" t="s">
        <v>2380</v>
      </c>
      <c r="F1889" s="3" t="s">
        <v>2380</v>
      </c>
      <c r="G1889" s="3" t="s">
        <v>2381</v>
      </c>
      <c r="H1889" s="3" t="s">
        <v>2380</v>
      </c>
      <c r="I1889" s="14">
        <v>180</v>
      </c>
      <c r="J1889" s="14" t="str">
        <f t="shared" si="147"/>
        <v>No</v>
      </c>
      <c r="K1889" s="14">
        <f t="shared" si="145"/>
        <v>0</v>
      </c>
      <c r="L1889" s="14" t="str">
        <f t="shared" si="148"/>
        <v>No</v>
      </c>
      <c r="M1889" s="14" t="str">
        <f t="shared" si="146"/>
        <v>No</v>
      </c>
      <c r="N1889" s="28">
        <v>31.5</v>
      </c>
      <c r="O1889" s="19" t="str" cm="1">
        <f t="array" ref="O1889">_xlfn.IFS(N1889&lt;18.5,"Underweight",N1889&lt;25,"Normalweight",N1889&lt;30,"Overweight",N1889&gt;=30,"Obesity")</f>
        <v>Obesity</v>
      </c>
      <c r="P1889" s="38" t="s">
        <v>481</v>
      </c>
      <c r="Q1889" s="28">
        <v>31.5</v>
      </c>
      <c r="R1889" s="38">
        <v>6.16</v>
      </c>
      <c r="S1889" s="38" t="s">
        <v>2380</v>
      </c>
      <c r="T1889" s="38" t="s">
        <v>2380</v>
      </c>
      <c r="U1889" s="38" t="s">
        <v>2380</v>
      </c>
      <c r="V1889" s="38">
        <v>0</v>
      </c>
      <c r="W1889" s="38" t="s">
        <v>2380</v>
      </c>
      <c r="X1889" s="38" t="s">
        <v>8391</v>
      </c>
      <c r="Y1889" s="19" t="str">
        <f t="shared" si="149"/>
        <v>Normal</v>
      </c>
    </row>
    <row r="1890" spans="1:25" x14ac:dyDescent="0.35">
      <c r="A1890" s="3" t="s">
        <v>480</v>
      </c>
      <c r="B1890" s="3">
        <v>30.03</v>
      </c>
      <c r="C1890" s="3">
        <v>6.41</v>
      </c>
      <c r="D1890" s="3" t="s">
        <v>2380</v>
      </c>
      <c r="E1890" s="3" t="s">
        <v>2380</v>
      </c>
      <c r="F1890" s="3" t="s">
        <v>2380</v>
      </c>
      <c r="G1890" s="3" t="s">
        <v>2381</v>
      </c>
      <c r="H1890" s="3" t="s">
        <v>2380</v>
      </c>
      <c r="I1890" s="14">
        <v>180</v>
      </c>
      <c r="J1890" s="14" t="str">
        <f t="shared" si="147"/>
        <v>No</v>
      </c>
      <c r="K1890" s="14">
        <f t="shared" si="145"/>
        <v>0</v>
      </c>
      <c r="L1890" s="14" t="str">
        <f t="shared" si="148"/>
        <v>No</v>
      </c>
      <c r="M1890" s="14" t="str">
        <f t="shared" si="146"/>
        <v>No</v>
      </c>
      <c r="N1890" s="28">
        <v>30.03</v>
      </c>
      <c r="O1890" s="19" t="str" cm="1">
        <f t="array" ref="O1890">_xlfn.IFS(N1890&lt;18.5,"Underweight",N1890&lt;25,"Normalweight",N1890&lt;30,"Overweight",N1890&gt;=30,"Obesity")</f>
        <v>Obesity</v>
      </c>
      <c r="P1890" s="38" t="s">
        <v>480</v>
      </c>
      <c r="Q1890" s="28">
        <v>30.03</v>
      </c>
      <c r="R1890" s="38">
        <v>6.41</v>
      </c>
      <c r="S1890" s="38" t="s">
        <v>2380</v>
      </c>
      <c r="T1890" s="38" t="s">
        <v>2380</v>
      </c>
      <c r="U1890" s="38" t="s">
        <v>2380</v>
      </c>
      <c r="V1890" s="38">
        <v>0</v>
      </c>
      <c r="W1890" s="38" t="s">
        <v>2380</v>
      </c>
      <c r="X1890" s="38" t="s">
        <v>8391</v>
      </c>
      <c r="Y1890" s="19" t="str">
        <f t="shared" si="149"/>
        <v>Normal</v>
      </c>
    </row>
    <row r="1891" spans="1:25" x14ac:dyDescent="0.35">
      <c r="A1891" s="3" t="s">
        <v>479</v>
      </c>
      <c r="B1891" s="3">
        <v>33.479999999999997</v>
      </c>
      <c r="C1891" s="3">
        <v>8.94</v>
      </c>
      <c r="D1891" s="3" t="s">
        <v>2380</v>
      </c>
      <c r="E1891" s="3" t="s">
        <v>2380</v>
      </c>
      <c r="F1891" s="3" t="s">
        <v>2380</v>
      </c>
      <c r="G1891" s="3" t="s">
        <v>2381</v>
      </c>
      <c r="H1891" s="3" t="s">
        <v>2380</v>
      </c>
      <c r="I1891" s="14">
        <v>180</v>
      </c>
      <c r="J1891" s="14" t="str">
        <f t="shared" si="147"/>
        <v>No</v>
      </c>
      <c r="K1891" s="14">
        <f t="shared" si="145"/>
        <v>0</v>
      </c>
      <c r="L1891" s="14" t="str">
        <f t="shared" si="148"/>
        <v>No</v>
      </c>
      <c r="M1891" s="14" t="str">
        <f t="shared" si="146"/>
        <v>No</v>
      </c>
      <c r="N1891" s="28">
        <v>33.479999999999997</v>
      </c>
      <c r="O1891" s="19" t="str" cm="1">
        <f t="array" ref="O1891">_xlfn.IFS(N1891&lt;18.5,"Underweight",N1891&lt;25,"Normalweight",N1891&lt;30,"Overweight",N1891&gt;=30,"Obesity")</f>
        <v>Obesity</v>
      </c>
      <c r="P1891" s="38" t="s">
        <v>479</v>
      </c>
      <c r="Q1891" s="28">
        <v>33.479999999999997</v>
      </c>
      <c r="R1891" s="38">
        <v>8.94</v>
      </c>
      <c r="S1891" s="38" t="s">
        <v>2380</v>
      </c>
      <c r="T1891" s="38" t="s">
        <v>2380</v>
      </c>
      <c r="U1891" s="38" t="s">
        <v>2380</v>
      </c>
      <c r="V1891" s="38">
        <v>0</v>
      </c>
      <c r="W1891" s="38" t="s">
        <v>2380</v>
      </c>
      <c r="X1891" s="38" t="s">
        <v>8391</v>
      </c>
      <c r="Y1891" s="19" t="str">
        <f t="shared" si="149"/>
        <v>Normal</v>
      </c>
    </row>
    <row r="1892" spans="1:25" x14ac:dyDescent="0.35">
      <c r="A1892" s="3" t="s">
        <v>478</v>
      </c>
      <c r="B1892" s="3">
        <v>16.510000000000002</v>
      </c>
      <c r="C1892" s="3">
        <v>4.42</v>
      </c>
      <c r="D1892" s="3" t="s">
        <v>2382</v>
      </c>
      <c r="E1892" s="3" t="s">
        <v>2380</v>
      </c>
      <c r="F1892" s="3" t="s">
        <v>2383</v>
      </c>
      <c r="G1892" s="3">
        <v>1</v>
      </c>
      <c r="H1892" s="3" t="s">
        <v>2380</v>
      </c>
      <c r="I1892" s="14">
        <v>180</v>
      </c>
      <c r="J1892" s="14" t="str">
        <f t="shared" si="147"/>
        <v>No</v>
      </c>
      <c r="K1892" s="14">
        <f t="shared" si="145"/>
        <v>1</v>
      </c>
      <c r="L1892" s="14" t="str">
        <f t="shared" si="148"/>
        <v>No</v>
      </c>
      <c r="M1892" s="14" t="str">
        <f t="shared" si="146"/>
        <v>Yes</v>
      </c>
      <c r="N1892" s="28">
        <v>16.510000000000002</v>
      </c>
      <c r="O1892" s="19" t="str" cm="1">
        <f t="array" ref="O1892">_xlfn.IFS(N1892&lt;18.5,"Underweight",N1892&lt;25,"Normalweight",N1892&lt;30,"Overweight",N1892&gt;=30,"Obesity")</f>
        <v>Underweight</v>
      </c>
      <c r="P1892" s="38" t="s">
        <v>478</v>
      </c>
      <c r="Q1892" s="28">
        <v>16.510000000000002</v>
      </c>
      <c r="R1892" s="38">
        <v>4.42</v>
      </c>
      <c r="S1892" s="38" t="s">
        <v>2383</v>
      </c>
      <c r="T1892" s="38" t="s">
        <v>2380</v>
      </c>
      <c r="U1892" s="38" t="s">
        <v>2383</v>
      </c>
      <c r="V1892" s="38">
        <v>1</v>
      </c>
      <c r="W1892" s="38" t="s">
        <v>2380</v>
      </c>
      <c r="X1892" s="38" t="s">
        <v>8394</v>
      </c>
      <c r="Y1892" s="19" t="str">
        <f t="shared" si="149"/>
        <v>Normal</v>
      </c>
    </row>
    <row r="1893" spans="1:25" x14ac:dyDescent="0.35">
      <c r="A1893" s="3" t="s">
        <v>477</v>
      </c>
      <c r="B1893" s="3">
        <v>33.155000000000001</v>
      </c>
      <c r="C1893" s="3">
        <v>5.3</v>
      </c>
      <c r="D1893" s="3" t="s">
        <v>2382</v>
      </c>
      <c r="E1893" s="3" t="s">
        <v>2380</v>
      </c>
      <c r="F1893" s="3" t="s">
        <v>2380</v>
      </c>
      <c r="G1893" s="3">
        <v>1</v>
      </c>
      <c r="H1893" s="3" t="s">
        <v>2380</v>
      </c>
      <c r="I1893" s="14">
        <v>180</v>
      </c>
      <c r="J1893" s="14" t="str">
        <f t="shared" si="147"/>
        <v>No</v>
      </c>
      <c r="K1893" s="14">
        <f t="shared" si="145"/>
        <v>1</v>
      </c>
      <c r="L1893" s="14" t="str">
        <f t="shared" si="148"/>
        <v>No</v>
      </c>
      <c r="M1893" s="14" t="str">
        <f t="shared" si="146"/>
        <v>Yes</v>
      </c>
      <c r="N1893" s="28">
        <v>33.155000000000001</v>
      </c>
      <c r="O1893" s="19" t="str" cm="1">
        <f t="array" ref="O1893">_xlfn.IFS(N1893&lt;18.5,"Underweight",N1893&lt;25,"Normalweight",N1893&lt;30,"Overweight",N1893&gt;=30,"Obesity")</f>
        <v>Obesity</v>
      </c>
      <c r="P1893" s="38" t="s">
        <v>477</v>
      </c>
      <c r="Q1893" s="28">
        <v>33.155000000000001</v>
      </c>
      <c r="R1893" s="38">
        <v>5.3</v>
      </c>
      <c r="S1893" s="38" t="s">
        <v>2383</v>
      </c>
      <c r="T1893" s="38" t="s">
        <v>2380</v>
      </c>
      <c r="U1893" s="38" t="s">
        <v>2380</v>
      </c>
      <c r="V1893" s="38">
        <v>1</v>
      </c>
      <c r="W1893" s="38" t="s">
        <v>2380</v>
      </c>
      <c r="X1893" s="38" t="s">
        <v>8391</v>
      </c>
      <c r="Y1893" s="19" t="str">
        <f t="shared" si="149"/>
        <v>Normal</v>
      </c>
    </row>
    <row r="1894" spans="1:25" x14ac:dyDescent="0.35">
      <c r="A1894" s="3" t="s">
        <v>476</v>
      </c>
      <c r="B1894" s="3">
        <v>37.29</v>
      </c>
      <c r="C1894" s="3">
        <v>4.6399999999999997</v>
      </c>
      <c r="D1894" s="3" t="s">
        <v>2380</v>
      </c>
      <c r="E1894" s="3" t="s">
        <v>2380</v>
      </c>
      <c r="F1894" s="3" t="s">
        <v>2383</v>
      </c>
      <c r="G1894" s="3">
        <v>1</v>
      </c>
      <c r="H1894" s="3" t="s">
        <v>2380</v>
      </c>
      <c r="I1894" s="14">
        <v>180</v>
      </c>
      <c r="J1894" s="14" t="str">
        <f t="shared" si="147"/>
        <v>No</v>
      </c>
      <c r="K1894" s="14">
        <f t="shared" si="145"/>
        <v>1</v>
      </c>
      <c r="L1894" s="14" t="str">
        <f t="shared" si="148"/>
        <v>No</v>
      </c>
      <c r="M1894" s="14" t="str">
        <f t="shared" si="146"/>
        <v>No</v>
      </c>
      <c r="N1894" s="28">
        <v>37.29</v>
      </c>
      <c r="O1894" s="19" t="str" cm="1">
        <f t="array" ref="O1894">_xlfn.IFS(N1894&lt;18.5,"Underweight",N1894&lt;25,"Normalweight",N1894&lt;30,"Overweight",N1894&gt;=30,"Obesity")</f>
        <v>Obesity</v>
      </c>
      <c r="P1894" s="38" t="s">
        <v>476</v>
      </c>
      <c r="Q1894" s="28">
        <v>37.29</v>
      </c>
      <c r="R1894" s="38">
        <v>4.6399999999999997</v>
      </c>
      <c r="S1894" s="38" t="s">
        <v>2380</v>
      </c>
      <c r="T1894" s="38" t="s">
        <v>2380</v>
      </c>
      <c r="U1894" s="38" t="s">
        <v>2383</v>
      </c>
      <c r="V1894" s="38">
        <v>1</v>
      </c>
      <c r="W1894" s="38" t="s">
        <v>2380</v>
      </c>
      <c r="X1894" s="38" t="s">
        <v>8391</v>
      </c>
      <c r="Y1894" s="19" t="str">
        <f t="shared" si="149"/>
        <v>Normal</v>
      </c>
    </row>
    <row r="1895" spans="1:25" x14ac:dyDescent="0.35">
      <c r="A1895" s="3" t="s">
        <v>475</v>
      </c>
      <c r="B1895" s="3">
        <v>20.23</v>
      </c>
      <c r="C1895" s="3">
        <v>6.16</v>
      </c>
      <c r="D1895" s="3" t="s">
        <v>2382</v>
      </c>
      <c r="E1895" s="3" t="s">
        <v>2380</v>
      </c>
      <c r="F1895" s="3" t="s">
        <v>2380</v>
      </c>
      <c r="G1895" s="3">
        <v>1</v>
      </c>
      <c r="H1895" s="3" t="s">
        <v>2380</v>
      </c>
      <c r="I1895" s="14">
        <v>180</v>
      </c>
      <c r="J1895" s="14" t="str">
        <f t="shared" si="147"/>
        <v>No</v>
      </c>
      <c r="K1895" s="14">
        <f t="shared" si="145"/>
        <v>1</v>
      </c>
      <c r="L1895" s="14" t="str">
        <f t="shared" si="148"/>
        <v>No</v>
      </c>
      <c r="M1895" s="14" t="str">
        <f t="shared" si="146"/>
        <v>Yes</v>
      </c>
      <c r="N1895" s="28">
        <v>20.23</v>
      </c>
      <c r="O1895" s="19" t="str" cm="1">
        <f t="array" ref="O1895">_xlfn.IFS(N1895&lt;18.5,"Underweight",N1895&lt;25,"Normalweight",N1895&lt;30,"Overweight",N1895&gt;=30,"Obesity")</f>
        <v>Normalweight</v>
      </c>
      <c r="P1895" s="38" t="s">
        <v>475</v>
      </c>
      <c r="Q1895" s="28">
        <v>20.23</v>
      </c>
      <c r="R1895" s="38">
        <v>6.16</v>
      </c>
      <c r="S1895" s="38" t="s">
        <v>2383</v>
      </c>
      <c r="T1895" s="38" t="s">
        <v>2380</v>
      </c>
      <c r="U1895" s="38" t="s">
        <v>2380</v>
      </c>
      <c r="V1895" s="38">
        <v>1</v>
      </c>
      <c r="W1895" s="38" t="s">
        <v>2380</v>
      </c>
      <c r="X1895" s="38" t="s">
        <v>8393</v>
      </c>
      <c r="Y1895" s="19" t="str">
        <f t="shared" si="149"/>
        <v>Prediabetes</v>
      </c>
    </row>
    <row r="1896" spans="1:25" x14ac:dyDescent="0.35">
      <c r="A1896" s="3" t="s">
        <v>474</v>
      </c>
      <c r="B1896" s="3">
        <v>28.975000000000001</v>
      </c>
      <c r="C1896" s="3">
        <v>4.12</v>
      </c>
      <c r="D1896" s="3" t="s">
        <v>2380</v>
      </c>
      <c r="E1896" s="3" t="s">
        <v>2380</v>
      </c>
      <c r="F1896" s="3" t="s">
        <v>2383</v>
      </c>
      <c r="G1896" s="3">
        <v>1</v>
      </c>
      <c r="H1896" s="3" t="s">
        <v>2380</v>
      </c>
      <c r="I1896" s="14">
        <v>180</v>
      </c>
      <c r="J1896" s="14" t="str">
        <f t="shared" si="147"/>
        <v>No</v>
      </c>
      <c r="K1896" s="14">
        <f t="shared" si="145"/>
        <v>1</v>
      </c>
      <c r="L1896" s="14" t="str">
        <f t="shared" si="148"/>
        <v>No</v>
      </c>
      <c r="M1896" s="14" t="str">
        <f t="shared" si="146"/>
        <v>No</v>
      </c>
      <c r="N1896" s="28">
        <v>28.975000000000001</v>
      </c>
      <c r="O1896" s="19" t="str" cm="1">
        <f t="array" ref="O1896">_xlfn.IFS(N1896&lt;18.5,"Underweight",N1896&lt;25,"Normalweight",N1896&lt;30,"Overweight",N1896&gt;=30,"Obesity")</f>
        <v>Overweight</v>
      </c>
      <c r="P1896" s="38" t="s">
        <v>474</v>
      </c>
      <c r="Q1896" s="28">
        <v>28.975000000000001</v>
      </c>
      <c r="R1896" s="38">
        <v>4.12</v>
      </c>
      <c r="S1896" s="38" t="s">
        <v>2380</v>
      </c>
      <c r="T1896" s="38" t="s">
        <v>2380</v>
      </c>
      <c r="U1896" s="38" t="s">
        <v>2383</v>
      </c>
      <c r="V1896" s="38">
        <v>1</v>
      </c>
      <c r="W1896" s="38" t="s">
        <v>2380</v>
      </c>
      <c r="X1896" s="38" t="s">
        <v>8392</v>
      </c>
      <c r="Y1896" s="19" t="str">
        <f t="shared" si="149"/>
        <v>Normal</v>
      </c>
    </row>
    <row r="1897" spans="1:25" x14ac:dyDescent="0.35">
      <c r="A1897" s="3" t="s">
        <v>473</v>
      </c>
      <c r="B1897" s="3">
        <v>16.420000000000002</v>
      </c>
      <c r="C1897" s="3">
        <v>5.77</v>
      </c>
      <c r="D1897" s="3" t="s">
        <v>2382</v>
      </c>
      <c r="E1897" s="3" t="s">
        <v>2380</v>
      </c>
      <c r="F1897" s="3" t="s">
        <v>2383</v>
      </c>
      <c r="G1897" s="3">
        <v>1</v>
      </c>
      <c r="H1897" s="3" t="s">
        <v>2380</v>
      </c>
      <c r="I1897" s="14">
        <v>180</v>
      </c>
      <c r="J1897" s="14" t="str">
        <f t="shared" si="147"/>
        <v>No</v>
      </c>
      <c r="K1897" s="14">
        <f t="shared" si="145"/>
        <v>1</v>
      </c>
      <c r="L1897" s="14" t="str">
        <f t="shared" si="148"/>
        <v>No</v>
      </c>
      <c r="M1897" s="14" t="str">
        <f t="shared" si="146"/>
        <v>Yes</v>
      </c>
      <c r="N1897" s="28">
        <v>16.420000000000002</v>
      </c>
      <c r="O1897" s="19" t="str" cm="1">
        <f t="array" ref="O1897">_xlfn.IFS(N1897&lt;18.5,"Underweight",N1897&lt;25,"Normalweight",N1897&lt;30,"Overweight",N1897&gt;=30,"Obesity")</f>
        <v>Underweight</v>
      </c>
      <c r="P1897" s="38" t="s">
        <v>473</v>
      </c>
      <c r="Q1897" s="28">
        <v>16.420000000000002</v>
      </c>
      <c r="R1897" s="38">
        <v>5.77</v>
      </c>
      <c r="S1897" s="38" t="s">
        <v>2383</v>
      </c>
      <c r="T1897" s="38" t="s">
        <v>2380</v>
      </c>
      <c r="U1897" s="38" t="s">
        <v>2383</v>
      </c>
      <c r="V1897" s="38">
        <v>1</v>
      </c>
      <c r="W1897" s="38" t="s">
        <v>2380</v>
      </c>
      <c r="X1897" s="38" t="s">
        <v>8394</v>
      </c>
      <c r="Y1897" s="19" t="str">
        <f t="shared" si="149"/>
        <v>Prediabetes</v>
      </c>
    </row>
    <row r="1898" spans="1:25" x14ac:dyDescent="0.35">
      <c r="A1898" s="3" t="s">
        <v>472</v>
      </c>
      <c r="B1898" s="3">
        <v>17.559999999999999</v>
      </c>
      <c r="C1898" s="3">
        <v>6.2</v>
      </c>
      <c r="D1898" s="3" t="s">
        <v>2380</v>
      </c>
      <c r="E1898" s="3" t="s">
        <v>2380</v>
      </c>
      <c r="F1898" s="3" t="s">
        <v>2380</v>
      </c>
      <c r="G1898" s="3">
        <v>1</v>
      </c>
      <c r="H1898" s="3" t="s">
        <v>2380</v>
      </c>
      <c r="I1898" s="14">
        <v>180</v>
      </c>
      <c r="J1898" s="14" t="str">
        <f t="shared" si="147"/>
        <v>No</v>
      </c>
      <c r="K1898" s="14">
        <f t="shared" si="145"/>
        <v>1</v>
      </c>
      <c r="L1898" s="14" t="str">
        <f t="shared" si="148"/>
        <v>No</v>
      </c>
      <c r="M1898" s="14" t="str">
        <f t="shared" si="146"/>
        <v>No</v>
      </c>
      <c r="N1898" s="28">
        <v>17.559999999999999</v>
      </c>
      <c r="O1898" s="19" t="str" cm="1">
        <f t="array" ref="O1898">_xlfn.IFS(N1898&lt;18.5,"Underweight",N1898&lt;25,"Normalweight",N1898&lt;30,"Overweight",N1898&gt;=30,"Obesity")</f>
        <v>Underweight</v>
      </c>
      <c r="P1898" s="38" t="s">
        <v>472</v>
      </c>
      <c r="Q1898" s="28">
        <v>17.559999999999999</v>
      </c>
      <c r="R1898" s="38">
        <v>6.2</v>
      </c>
      <c r="S1898" s="38" t="s">
        <v>2380</v>
      </c>
      <c r="T1898" s="38" t="s">
        <v>2380</v>
      </c>
      <c r="U1898" s="38" t="s">
        <v>2380</v>
      </c>
      <c r="V1898" s="38">
        <v>1</v>
      </c>
      <c r="W1898" s="38" t="s">
        <v>2380</v>
      </c>
      <c r="X1898" s="38" t="s">
        <v>8394</v>
      </c>
      <c r="Y1898" s="19" t="str">
        <f t="shared" si="149"/>
        <v>Normal</v>
      </c>
    </row>
    <row r="1899" spans="1:25" x14ac:dyDescent="0.35">
      <c r="A1899" s="3" t="s">
        <v>471</v>
      </c>
      <c r="B1899" s="3">
        <v>24.13</v>
      </c>
      <c r="C1899" s="3">
        <v>4.3899999999999997</v>
      </c>
      <c r="D1899" s="3" t="s">
        <v>2380</v>
      </c>
      <c r="E1899" s="3" t="s">
        <v>2380</v>
      </c>
      <c r="F1899" s="3" t="s">
        <v>2380</v>
      </c>
      <c r="G1899" s="3">
        <v>1</v>
      </c>
      <c r="H1899" s="3" t="s">
        <v>2380</v>
      </c>
      <c r="I1899" s="14">
        <v>180</v>
      </c>
      <c r="J1899" s="14" t="str">
        <f t="shared" si="147"/>
        <v>No</v>
      </c>
      <c r="K1899" s="14">
        <f t="shared" si="145"/>
        <v>1</v>
      </c>
      <c r="L1899" s="14" t="str">
        <f t="shared" si="148"/>
        <v>No</v>
      </c>
      <c r="M1899" s="14" t="str">
        <f t="shared" si="146"/>
        <v>No</v>
      </c>
      <c r="N1899" s="28">
        <v>24.13</v>
      </c>
      <c r="O1899" s="19" t="str" cm="1">
        <f t="array" ref="O1899">_xlfn.IFS(N1899&lt;18.5,"Underweight",N1899&lt;25,"Normalweight",N1899&lt;30,"Overweight",N1899&gt;=30,"Obesity")</f>
        <v>Normalweight</v>
      </c>
      <c r="P1899" s="38" t="s">
        <v>471</v>
      </c>
      <c r="Q1899" s="28">
        <v>24.13</v>
      </c>
      <c r="R1899" s="38">
        <v>4.3899999999999997</v>
      </c>
      <c r="S1899" s="38" t="s">
        <v>2380</v>
      </c>
      <c r="T1899" s="38" t="s">
        <v>2380</v>
      </c>
      <c r="U1899" s="38" t="s">
        <v>2380</v>
      </c>
      <c r="V1899" s="38">
        <v>1</v>
      </c>
      <c r="W1899" s="38" t="s">
        <v>2380</v>
      </c>
      <c r="X1899" s="38" t="s">
        <v>8393</v>
      </c>
      <c r="Y1899" s="19" t="str">
        <f t="shared" si="149"/>
        <v>Normal</v>
      </c>
    </row>
    <row r="1900" spans="1:25" x14ac:dyDescent="0.35">
      <c r="A1900" s="3" t="s">
        <v>470</v>
      </c>
      <c r="B1900" s="3">
        <v>19.95</v>
      </c>
      <c r="C1900" s="3">
        <v>5.13</v>
      </c>
      <c r="D1900" s="3" t="s">
        <v>2380</v>
      </c>
      <c r="E1900" s="3" t="s">
        <v>2382</v>
      </c>
      <c r="F1900" s="3" t="s">
        <v>2380</v>
      </c>
      <c r="G1900" s="3">
        <v>2</v>
      </c>
      <c r="H1900" s="3" t="s">
        <v>2380</v>
      </c>
      <c r="I1900" s="14">
        <v>180</v>
      </c>
      <c r="J1900" s="14" t="str">
        <f t="shared" si="147"/>
        <v>No</v>
      </c>
      <c r="K1900" s="14">
        <f t="shared" si="145"/>
        <v>2</v>
      </c>
      <c r="L1900" s="14" t="str">
        <f t="shared" si="148"/>
        <v>No</v>
      </c>
      <c r="M1900" s="14" t="str">
        <f t="shared" si="146"/>
        <v>No</v>
      </c>
      <c r="N1900" s="28">
        <v>19.95</v>
      </c>
      <c r="O1900" s="19" t="str" cm="1">
        <f t="array" ref="O1900">_xlfn.IFS(N1900&lt;18.5,"Underweight",N1900&lt;25,"Normalweight",N1900&lt;30,"Overweight",N1900&gt;=30,"Obesity")</f>
        <v>Normalweight</v>
      </c>
      <c r="P1900" s="38" t="s">
        <v>470</v>
      </c>
      <c r="Q1900" s="28">
        <v>19.95</v>
      </c>
      <c r="R1900" s="38">
        <v>5.13</v>
      </c>
      <c r="S1900" s="38" t="s">
        <v>2380</v>
      </c>
      <c r="T1900" s="38" t="s">
        <v>2382</v>
      </c>
      <c r="U1900" s="38" t="s">
        <v>2380</v>
      </c>
      <c r="V1900" s="38">
        <v>2</v>
      </c>
      <c r="W1900" s="38" t="s">
        <v>2380</v>
      </c>
      <c r="X1900" s="38" t="s">
        <v>8393</v>
      </c>
      <c r="Y1900" s="19" t="str">
        <f t="shared" si="149"/>
        <v>Prediabetes</v>
      </c>
    </row>
    <row r="1901" spans="1:25" x14ac:dyDescent="0.35">
      <c r="A1901" s="3" t="s">
        <v>469</v>
      </c>
      <c r="B1901" s="3">
        <v>21.24</v>
      </c>
      <c r="C1901" s="3">
        <v>4.49</v>
      </c>
      <c r="D1901" s="3" t="s">
        <v>2380</v>
      </c>
      <c r="E1901" s="3" t="s">
        <v>2380</v>
      </c>
      <c r="F1901" s="3" t="s">
        <v>2380</v>
      </c>
      <c r="G1901" s="3" t="s">
        <v>2381</v>
      </c>
      <c r="H1901" s="3" t="s">
        <v>2380</v>
      </c>
      <c r="I1901" s="14">
        <v>180</v>
      </c>
      <c r="J1901" s="14" t="str">
        <f t="shared" si="147"/>
        <v>No</v>
      </c>
      <c r="K1901" s="14">
        <f t="shared" si="145"/>
        <v>0</v>
      </c>
      <c r="L1901" s="14" t="str">
        <f t="shared" si="148"/>
        <v>No</v>
      </c>
      <c r="M1901" s="14" t="str">
        <f t="shared" si="146"/>
        <v>No</v>
      </c>
      <c r="N1901" s="28">
        <v>21.24</v>
      </c>
      <c r="O1901" s="19" t="str" cm="1">
        <f t="array" ref="O1901">_xlfn.IFS(N1901&lt;18.5,"Underweight",N1901&lt;25,"Normalweight",N1901&lt;30,"Overweight",N1901&gt;=30,"Obesity")</f>
        <v>Normalweight</v>
      </c>
      <c r="P1901" s="38" t="s">
        <v>469</v>
      </c>
      <c r="Q1901" s="28">
        <v>21.24</v>
      </c>
      <c r="R1901" s="38">
        <v>4.49</v>
      </c>
      <c r="S1901" s="38" t="s">
        <v>2380</v>
      </c>
      <c r="T1901" s="38" t="s">
        <v>2380</v>
      </c>
      <c r="U1901" s="38" t="s">
        <v>2380</v>
      </c>
      <c r="V1901" s="38">
        <v>0</v>
      </c>
      <c r="W1901" s="38" t="s">
        <v>2380</v>
      </c>
      <c r="X1901" s="38" t="s">
        <v>8393</v>
      </c>
      <c r="Y1901" s="19" t="str">
        <f t="shared" si="149"/>
        <v>Normal</v>
      </c>
    </row>
    <row r="1902" spans="1:25" x14ac:dyDescent="0.35">
      <c r="A1902" s="3" t="s">
        <v>468</v>
      </c>
      <c r="B1902" s="3">
        <v>44.22</v>
      </c>
      <c r="C1902" s="3">
        <v>6.35</v>
      </c>
      <c r="D1902" s="3" t="s">
        <v>2380</v>
      </c>
      <c r="E1902" s="3" t="s">
        <v>2380</v>
      </c>
      <c r="F1902" s="3" t="s">
        <v>2380</v>
      </c>
      <c r="G1902" s="3" t="s">
        <v>2381</v>
      </c>
      <c r="H1902" s="3" t="s">
        <v>2380</v>
      </c>
      <c r="I1902" s="14">
        <v>180</v>
      </c>
      <c r="J1902" s="14" t="str">
        <f t="shared" si="147"/>
        <v>No</v>
      </c>
      <c r="K1902" s="14">
        <f t="shared" si="145"/>
        <v>0</v>
      </c>
      <c r="L1902" s="14" t="str">
        <f t="shared" si="148"/>
        <v>No</v>
      </c>
      <c r="M1902" s="14" t="str">
        <f t="shared" si="146"/>
        <v>No</v>
      </c>
      <c r="N1902" s="28">
        <v>44.22</v>
      </c>
      <c r="O1902" s="19" t="str" cm="1">
        <f t="array" ref="O1902">_xlfn.IFS(N1902&lt;18.5,"Underweight",N1902&lt;25,"Normalweight",N1902&lt;30,"Overweight",N1902&gt;=30,"Obesity")</f>
        <v>Obesity</v>
      </c>
      <c r="P1902" s="38" t="s">
        <v>468</v>
      </c>
      <c r="Q1902" s="28">
        <v>44.22</v>
      </c>
      <c r="R1902" s="38">
        <v>6.35</v>
      </c>
      <c r="S1902" s="38" t="s">
        <v>2380</v>
      </c>
      <c r="T1902" s="38" t="s">
        <v>2380</v>
      </c>
      <c r="U1902" s="38" t="s">
        <v>2380</v>
      </c>
      <c r="V1902" s="38">
        <v>0</v>
      </c>
      <c r="W1902" s="38" t="s">
        <v>2380</v>
      </c>
      <c r="X1902" s="38" t="s">
        <v>8391</v>
      </c>
      <c r="Y1902" s="19" t="str">
        <f t="shared" si="149"/>
        <v>Normal</v>
      </c>
    </row>
    <row r="1903" spans="1:25" x14ac:dyDescent="0.35">
      <c r="A1903" s="3" t="s">
        <v>467</v>
      </c>
      <c r="B1903" s="3">
        <v>41.1</v>
      </c>
      <c r="C1903" s="3">
        <v>5.79</v>
      </c>
      <c r="D1903" s="3" t="s">
        <v>2380</v>
      </c>
      <c r="E1903" s="3" t="s">
        <v>2380</v>
      </c>
      <c r="F1903" s="3" t="s">
        <v>2380</v>
      </c>
      <c r="G1903" s="3" t="s">
        <v>2381</v>
      </c>
      <c r="H1903" s="3" t="s">
        <v>2380</v>
      </c>
      <c r="I1903" s="14">
        <v>180</v>
      </c>
      <c r="J1903" s="14" t="str">
        <f t="shared" si="147"/>
        <v>No</v>
      </c>
      <c r="K1903" s="14">
        <f t="shared" si="145"/>
        <v>0</v>
      </c>
      <c r="L1903" s="14" t="str">
        <f t="shared" si="148"/>
        <v>No</v>
      </c>
      <c r="M1903" s="14" t="str">
        <f t="shared" si="146"/>
        <v>No</v>
      </c>
      <c r="N1903" s="28">
        <v>41.1</v>
      </c>
      <c r="O1903" s="19" t="str" cm="1">
        <f t="array" ref="O1903">_xlfn.IFS(N1903&lt;18.5,"Underweight",N1903&lt;25,"Normalweight",N1903&lt;30,"Overweight",N1903&gt;=30,"Obesity")</f>
        <v>Obesity</v>
      </c>
      <c r="P1903" s="38" t="s">
        <v>467</v>
      </c>
      <c r="Q1903" s="28">
        <v>41.1</v>
      </c>
      <c r="R1903" s="38">
        <v>5.79</v>
      </c>
      <c r="S1903" s="38" t="s">
        <v>2380</v>
      </c>
      <c r="T1903" s="38" t="s">
        <v>2380</v>
      </c>
      <c r="U1903" s="38" t="s">
        <v>2380</v>
      </c>
      <c r="V1903" s="38">
        <v>0</v>
      </c>
      <c r="W1903" s="38" t="s">
        <v>2380</v>
      </c>
      <c r="X1903" s="38" t="s">
        <v>8391</v>
      </c>
      <c r="Y1903" s="19" t="str">
        <f t="shared" si="149"/>
        <v>Normal</v>
      </c>
    </row>
    <row r="1904" spans="1:25" x14ac:dyDescent="0.35">
      <c r="A1904" s="3" t="s">
        <v>466</v>
      </c>
      <c r="B1904" s="3">
        <v>34.200000000000003</v>
      </c>
      <c r="C1904" s="3">
        <v>4.78</v>
      </c>
      <c r="D1904" s="3" t="s">
        <v>2382</v>
      </c>
      <c r="E1904" s="3" t="s">
        <v>2380</v>
      </c>
      <c r="F1904" s="3" t="s">
        <v>2380</v>
      </c>
      <c r="G1904" s="3" t="s">
        <v>2381</v>
      </c>
      <c r="H1904" s="3" t="s">
        <v>2380</v>
      </c>
      <c r="I1904" s="14">
        <v>180</v>
      </c>
      <c r="J1904" s="14" t="str">
        <f t="shared" si="147"/>
        <v>No</v>
      </c>
      <c r="K1904" s="14">
        <f t="shared" si="145"/>
        <v>0</v>
      </c>
      <c r="L1904" s="14" t="str">
        <f t="shared" si="148"/>
        <v>No</v>
      </c>
      <c r="M1904" s="14" t="str">
        <f t="shared" si="146"/>
        <v>Yes</v>
      </c>
      <c r="N1904" s="28">
        <v>34.200000000000003</v>
      </c>
      <c r="O1904" s="19" t="str" cm="1">
        <f t="array" ref="O1904">_xlfn.IFS(N1904&lt;18.5,"Underweight",N1904&lt;25,"Normalweight",N1904&lt;30,"Overweight",N1904&gt;=30,"Obesity")</f>
        <v>Obesity</v>
      </c>
      <c r="P1904" s="38" t="s">
        <v>466</v>
      </c>
      <c r="Q1904" s="28">
        <v>34.200000000000003</v>
      </c>
      <c r="R1904" s="38">
        <v>4.78</v>
      </c>
      <c r="S1904" s="38" t="s">
        <v>2383</v>
      </c>
      <c r="T1904" s="38" t="s">
        <v>2380</v>
      </c>
      <c r="U1904" s="38" t="s">
        <v>2380</v>
      </c>
      <c r="V1904" s="38">
        <v>0</v>
      </c>
      <c r="W1904" s="38" t="s">
        <v>2380</v>
      </c>
      <c r="X1904" s="38" t="s">
        <v>8391</v>
      </c>
      <c r="Y1904" s="19" t="str">
        <f t="shared" si="149"/>
        <v>Prediabetes</v>
      </c>
    </row>
    <row r="1905" spans="1:25" x14ac:dyDescent="0.35">
      <c r="A1905" s="3" t="s">
        <v>465</v>
      </c>
      <c r="B1905" s="3">
        <v>29.92</v>
      </c>
      <c r="C1905" s="3">
        <v>6.02</v>
      </c>
      <c r="D1905" s="3" t="s">
        <v>2382</v>
      </c>
      <c r="E1905" s="3" t="s">
        <v>2380</v>
      </c>
      <c r="F1905" s="3" t="s">
        <v>2380</v>
      </c>
      <c r="G1905" s="3" t="s">
        <v>2381</v>
      </c>
      <c r="H1905" s="3" t="s">
        <v>2380</v>
      </c>
      <c r="I1905" s="14">
        <v>180</v>
      </c>
      <c r="J1905" s="14" t="str">
        <f t="shared" si="147"/>
        <v>No</v>
      </c>
      <c r="K1905" s="14">
        <f t="shared" si="145"/>
        <v>0</v>
      </c>
      <c r="L1905" s="14" t="str">
        <f t="shared" si="148"/>
        <v>No</v>
      </c>
      <c r="M1905" s="14" t="str">
        <f t="shared" si="146"/>
        <v>Yes</v>
      </c>
      <c r="N1905" s="28">
        <v>29.92</v>
      </c>
      <c r="O1905" s="19" t="str" cm="1">
        <f t="array" ref="O1905">_xlfn.IFS(N1905&lt;18.5,"Underweight",N1905&lt;25,"Normalweight",N1905&lt;30,"Overweight",N1905&gt;=30,"Obesity")</f>
        <v>Overweight</v>
      </c>
      <c r="P1905" s="38" t="s">
        <v>465</v>
      </c>
      <c r="Q1905" s="28">
        <v>29.92</v>
      </c>
      <c r="R1905" s="38">
        <v>6.02</v>
      </c>
      <c r="S1905" s="38" t="s">
        <v>2383</v>
      </c>
      <c r="T1905" s="38" t="s">
        <v>2380</v>
      </c>
      <c r="U1905" s="38" t="s">
        <v>2380</v>
      </c>
      <c r="V1905" s="38">
        <v>0</v>
      </c>
      <c r="W1905" s="38" t="s">
        <v>2380</v>
      </c>
      <c r="X1905" s="38" t="s">
        <v>8392</v>
      </c>
      <c r="Y1905" s="19" t="str">
        <f t="shared" si="149"/>
        <v>Prediabetes</v>
      </c>
    </row>
    <row r="1906" spans="1:25" x14ac:dyDescent="0.35">
      <c r="A1906" s="3" t="s">
        <v>464</v>
      </c>
      <c r="B1906" s="3">
        <v>28.93</v>
      </c>
      <c r="C1906" s="3">
        <v>4.4400000000000004</v>
      </c>
      <c r="D1906" s="3" t="s">
        <v>2380</v>
      </c>
      <c r="E1906" s="3" t="s">
        <v>2380</v>
      </c>
      <c r="F1906" s="3" t="s">
        <v>2380</v>
      </c>
      <c r="G1906" s="3" t="s">
        <v>2381</v>
      </c>
      <c r="H1906" s="3" t="s">
        <v>2380</v>
      </c>
      <c r="I1906" s="14">
        <v>180</v>
      </c>
      <c r="J1906" s="14" t="str">
        <f t="shared" si="147"/>
        <v>No</v>
      </c>
      <c r="K1906" s="14">
        <f t="shared" si="145"/>
        <v>0</v>
      </c>
      <c r="L1906" s="14" t="str">
        <f t="shared" si="148"/>
        <v>No</v>
      </c>
      <c r="M1906" s="14" t="str">
        <f t="shared" si="146"/>
        <v>No</v>
      </c>
      <c r="N1906" s="28">
        <v>28.93</v>
      </c>
      <c r="O1906" s="19" t="str" cm="1">
        <f t="array" ref="O1906">_xlfn.IFS(N1906&lt;18.5,"Underweight",N1906&lt;25,"Normalweight",N1906&lt;30,"Overweight",N1906&gt;=30,"Obesity")</f>
        <v>Overweight</v>
      </c>
      <c r="P1906" s="38" t="s">
        <v>464</v>
      </c>
      <c r="Q1906" s="28">
        <v>28.93</v>
      </c>
      <c r="R1906" s="38">
        <v>4.4400000000000004</v>
      </c>
      <c r="S1906" s="38" t="s">
        <v>2380</v>
      </c>
      <c r="T1906" s="38" t="s">
        <v>2380</v>
      </c>
      <c r="U1906" s="38" t="s">
        <v>2380</v>
      </c>
      <c r="V1906" s="38">
        <v>0</v>
      </c>
      <c r="W1906" s="38" t="s">
        <v>2380</v>
      </c>
      <c r="X1906" s="38" t="s">
        <v>8392</v>
      </c>
      <c r="Y1906" s="19" t="str">
        <f t="shared" si="149"/>
        <v>Prediabetes</v>
      </c>
    </row>
    <row r="1907" spans="1:25" x14ac:dyDescent="0.35">
      <c r="A1907" s="3" t="s">
        <v>463</v>
      </c>
      <c r="B1907" s="3">
        <v>31.254999999999999</v>
      </c>
      <c r="C1907" s="3">
        <v>5.84</v>
      </c>
      <c r="D1907" s="3" t="s">
        <v>2382</v>
      </c>
      <c r="E1907" s="3" t="s">
        <v>2380</v>
      </c>
      <c r="F1907" s="3" t="s">
        <v>2380</v>
      </c>
      <c r="G1907" s="3">
        <v>1</v>
      </c>
      <c r="H1907" s="3" t="s">
        <v>2380</v>
      </c>
      <c r="I1907" s="14">
        <v>180</v>
      </c>
      <c r="J1907" s="14" t="str">
        <f t="shared" si="147"/>
        <v>No</v>
      </c>
      <c r="K1907" s="14">
        <f t="shared" si="145"/>
        <v>1</v>
      </c>
      <c r="L1907" s="14" t="str">
        <f t="shared" si="148"/>
        <v>No</v>
      </c>
      <c r="M1907" s="14" t="str">
        <f t="shared" si="146"/>
        <v>Yes</v>
      </c>
      <c r="N1907" s="28">
        <v>31.254999999999999</v>
      </c>
      <c r="O1907" s="19" t="str" cm="1">
        <f t="array" ref="O1907">_xlfn.IFS(N1907&lt;18.5,"Underweight",N1907&lt;25,"Normalweight",N1907&lt;30,"Overweight",N1907&gt;=30,"Obesity")</f>
        <v>Obesity</v>
      </c>
      <c r="P1907" s="38" t="s">
        <v>463</v>
      </c>
      <c r="Q1907" s="28">
        <v>31.254999999999999</v>
      </c>
      <c r="R1907" s="38">
        <v>5.84</v>
      </c>
      <c r="S1907" s="38" t="s">
        <v>2383</v>
      </c>
      <c r="T1907" s="38" t="s">
        <v>2380</v>
      </c>
      <c r="U1907" s="38" t="s">
        <v>2380</v>
      </c>
      <c r="V1907" s="38">
        <v>1</v>
      </c>
      <c r="W1907" s="38" t="s">
        <v>2380</v>
      </c>
      <c r="X1907" s="38" t="s">
        <v>8391</v>
      </c>
      <c r="Y1907" s="19" t="str">
        <f t="shared" si="149"/>
        <v>Prediabetes</v>
      </c>
    </row>
    <row r="1908" spans="1:25" x14ac:dyDescent="0.35">
      <c r="A1908" s="3" t="s">
        <v>462</v>
      </c>
      <c r="B1908" s="3">
        <v>29.83</v>
      </c>
      <c r="C1908" s="3">
        <v>5.39</v>
      </c>
      <c r="D1908" s="3" t="s">
        <v>2380</v>
      </c>
      <c r="E1908" s="3" t="s">
        <v>2380</v>
      </c>
      <c r="F1908" s="3" t="s">
        <v>2380</v>
      </c>
      <c r="G1908" s="3" t="s">
        <v>2381</v>
      </c>
      <c r="H1908" s="3" t="s">
        <v>2380</v>
      </c>
      <c r="I1908" s="14">
        <v>180</v>
      </c>
      <c r="J1908" s="14" t="str">
        <f t="shared" si="147"/>
        <v>No</v>
      </c>
      <c r="K1908" s="14">
        <f t="shared" si="145"/>
        <v>0</v>
      </c>
      <c r="L1908" s="14" t="str">
        <f t="shared" si="148"/>
        <v>No</v>
      </c>
      <c r="M1908" s="14" t="str">
        <f t="shared" si="146"/>
        <v>No</v>
      </c>
      <c r="N1908" s="28">
        <v>29.83</v>
      </c>
      <c r="O1908" s="19" t="str" cm="1">
        <f t="array" ref="O1908">_xlfn.IFS(N1908&lt;18.5,"Underweight",N1908&lt;25,"Normalweight",N1908&lt;30,"Overweight",N1908&gt;=30,"Obesity")</f>
        <v>Overweight</v>
      </c>
      <c r="P1908" s="38" t="s">
        <v>462</v>
      </c>
      <c r="Q1908" s="28">
        <v>29.83</v>
      </c>
      <c r="R1908" s="38">
        <v>5.39</v>
      </c>
      <c r="S1908" s="38" t="s">
        <v>2380</v>
      </c>
      <c r="T1908" s="38" t="s">
        <v>2380</v>
      </c>
      <c r="U1908" s="38" t="s">
        <v>2380</v>
      </c>
      <c r="V1908" s="38">
        <v>0</v>
      </c>
      <c r="W1908" s="38" t="s">
        <v>2380</v>
      </c>
      <c r="X1908" s="38" t="s">
        <v>8392</v>
      </c>
      <c r="Y1908" s="19" t="str">
        <f t="shared" si="149"/>
        <v>Normal</v>
      </c>
    </row>
    <row r="1909" spans="1:25" x14ac:dyDescent="0.35">
      <c r="A1909" s="3" t="s">
        <v>461</v>
      </c>
      <c r="B1909" s="3">
        <v>29.59</v>
      </c>
      <c r="C1909" s="3">
        <v>6.16</v>
      </c>
      <c r="D1909" s="3" t="s">
        <v>2380</v>
      </c>
      <c r="E1909" s="3" t="s">
        <v>2380</v>
      </c>
      <c r="F1909" s="3" t="s">
        <v>2383</v>
      </c>
      <c r="G1909" s="3">
        <v>1</v>
      </c>
      <c r="H1909" s="3" t="s">
        <v>2380</v>
      </c>
      <c r="I1909" s="14">
        <v>180</v>
      </c>
      <c r="J1909" s="14" t="str">
        <f t="shared" si="147"/>
        <v>No</v>
      </c>
      <c r="K1909" s="14">
        <f t="shared" si="145"/>
        <v>1</v>
      </c>
      <c r="L1909" s="14" t="str">
        <f t="shared" si="148"/>
        <v>No</v>
      </c>
      <c r="M1909" s="14" t="str">
        <f t="shared" si="146"/>
        <v>No</v>
      </c>
      <c r="N1909" s="28">
        <v>29.59</v>
      </c>
      <c r="O1909" s="19" t="str" cm="1">
        <f t="array" ref="O1909">_xlfn.IFS(N1909&lt;18.5,"Underweight",N1909&lt;25,"Normalweight",N1909&lt;30,"Overweight",N1909&gt;=30,"Obesity")</f>
        <v>Overweight</v>
      </c>
      <c r="P1909" s="38" t="s">
        <v>461</v>
      </c>
      <c r="Q1909" s="28">
        <v>29.59</v>
      </c>
      <c r="R1909" s="38">
        <v>6.16</v>
      </c>
      <c r="S1909" s="38" t="s">
        <v>2380</v>
      </c>
      <c r="T1909" s="38" t="s">
        <v>2380</v>
      </c>
      <c r="U1909" s="38" t="s">
        <v>2383</v>
      </c>
      <c r="V1909" s="38">
        <v>1</v>
      </c>
      <c r="W1909" s="38" t="s">
        <v>2380</v>
      </c>
      <c r="X1909" s="38" t="s">
        <v>8392</v>
      </c>
      <c r="Y1909" s="19" t="str">
        <f t="shared" si="149"/>
        <v>Prediabetes</v>
      </c>
    </row>
    <row r="1910" spans="1:25" x14ac:dyDescent="0.35">
      <c r="A1910" s="3" t="s">
        <v>460</v>
      </c>
      <c r="B1910" s="3">
        <v>31.16</v>
      </c>
      <c r="C1910" s="3">
        <v>4.49</v>
      </c>
      <c r="D1910" s="3" t="s">
        <v>2380</v>
      </c>
      <c r="E1910" s="3" t="s">
        <v>2380</v>
      </c>
      <c r="F1910" s="3" t="s">
        <v>2383</v>
      </c>
      <c r="G1910" s="3">
        <v>1</v>
      </c>
      <c r="H1910" s="3" t="s">
        <v>2380</v>
      </c>
      <c r="I1910" s="14">
        <v>180</v>
      </c>
      <c r="J1910" s="14" t="str">
        <f t="shared" si="147"/>
        <v>No</v>
      </c>
      <c r="K1910" s="14">
        <f t="shared" si="145"/>
        <v>1</v>
      </c>
      <c r="L1910" s="14" t="str">
        <f t="shared" si="148"/>
        <v>No</v>
      </c>
      <c r="M1910" s="14" t="str">
        <f t="shared" si="146"/>
        <v>No</v>
      </c>
      <c r="N1910" s="28">
        <v>31.16</v>
      </c>
      <c r="O1910" s="19" t="str" cm="1">
        <f t="array" ref="O1910">_xlfn.IFS(N1910&lt;18.5,"Underweight",N1910&lt;25,"Normalweight",N1910&lt;30,"Overweight",N1910&gt;=30,"Obesity")</f>
        <v>Obesity</v>
      </c>
      <c r="P1910" s="38" t="s">
        <v>460</v>
      </c>
      <c r="Q1910" s="28">
        <v>31.16</v>
      </c>
      <c r="R1910" s="38">
        <v>4.49</v>
      </c>
      <c r="S1910" s="38" t="s">
        <v>2380</v>
      </c>
      <c r="T1910" s="38" t="s">
        <v>2380</v>
      </c>
      <c r="U1910" s="38" t="s">
        <v>2383</v>
      </c>
      <c r="V1910" s="38">
        <v>1</v>
      </c>
      <c r="W1910" s="38" t="s">
        <v>2380</v>
      </c>
      <c r="X1910" s="38" t="s">
        <v>8391</v>
      </c>
      <c r="Y1910" s="19" t="str">
        <f t="shared" si="149"/>
        <v>Prediabetes</v>
      </c>
    </row>
    <row r="1911" spans="1:25" x14ac:dyDescent="0.35">
      <c r="A1911" s="3" t="s">
        <v>459</v>
      </c>
      <c r="B1911" s="3">
        <v>34.21</v>
      </c>
      <c r="C1911" s="3">
        <v>4.4800000000000004</v>
      </c>
      <c r="D1911" s="3" t="s">
        <v>2382</v>
      </c>
      <c r="E1911" s="3" t="s">
        <v>2380</v>
      </c>
      <c r="F1911" s="3" t="s">
        <v>2380</v>
      </c>
      <c r="G1911" s="3">
        <v>1</v>
      </c>
      <c r="H1911" s="3" t="s">
        <v>2380</v>
      </c>
      <c r="I1911" s="14">
        <v>180</v>
      </c>
      <c r="J1911" s="14" t="str">
        <f t="shared" si="147"/>
        <v>No</v>
      </c>
      <c r="K1911" s="14">
        <f t="shared" si="145"/>
        <v>1</v>
      </c>
      <c r="L1911" s="14" t="str">
        <f t="shared" si="148"/>
        <v>No</v>
      </c>
      <c r="M1911" s="14" t="str">
        <f t="shared" si="146"/>
        <v>Yes</v>
      </c>
      <c r="N1911" s="28">
        <v>34.21</v>
      </c>
      <c r="O1911" s="19" t="str" cm="1">
        <f t="array" ref="O1911">_xlfn.IFS(N1911&lt;18.5,"Underweight",N1911&lt;25,"Normalweight",N1911&lt;30,"Overweight",N1911&gt;=30,"Obesity")</f>
        <v>Obesity</v>
      </c>
      <c r="P1911" s="38" t="s">
        <v>459</v>
      </c>
      <c r="Q1911" s="28">
        <v>34.21</v>
      </c>
      <c r="R1911" s="38">
        <v>4.4800000000000004</v>
      </c>
      <c r="S1911" s="38" t="s">
        <v>2383</v>
      </c>
      <c r="T1911" s="38" t="s">
        <v>2380</v>
      </c>
      <c r="U1911" s="38" t="s">
        <v>2380</v>
      </c>
      <c r="V1911" s="38">
        <v>1</v>
      </c>
      <c r="W1911" s="38" t="s">
        <v>2380</v>
      </c>
      <c r="X1911" s="38" t="s">
        <v>8391</v>
      </c>
      <c r="Y1911" s="19" t="str">
        <f t="shared" si="149"/>
        <v>Normal</v>
      </c>
    </row>
    <row r="1912" spans="1:25" x14ac:dyDescent="0.35">
      <c r="A1912" s="3" t="s">
        <v>458</v>
      </c>
      <c r="B1912" s="3">
        <v>34.86</v>
      </c>
      <c r="C1912" s="3">
        <v>10.97</v>
      </c>
      <c r="D1912" s="3" t="s">
        <v>2380</v>
      </c>
      <c r="E1912" s="3" t="s">
        <v>2380</v>
      </c>
      <c r="F1912" s="3" t="s">
        <v>2380</v>
      </c>
      <c r="G1912" s="3" t="s">
        <v>2381</v>
      </c>
      <c r="H1912" s="3" t="s">
        <v>2380</v>
      </c>
      <c r="I1912" s="14">
        <v>180</v>
      </c>
      <c r="J1912" s="14" t="str">
        <f t="shared" si="147"/>
        <v>No</v>
      </c>
      <c r="K1912" s="14">
        <f t="shared" si="145"/>
        <v>0</v>
      </c>
      <c r="L1912" s="14" t="str">
        <f t="shared" si="148"/>
        <v>No</v>
      </c>
      <c r="M1912" s="14" t="str">
        <f t="shared" si="146"/>
        <v>No</v>
      </c>
      <c r="N1912" s="28">
        <v>34.86</v>
      </c>
      <c r="O1912" s="19" t="str" cm="1">
        <f t="array" ref="O1912">_xlfn.IFS(N1912&lt;18.5,"Underweight",N1912&lt;25,"Normalweight",N1912&lt;30,"Overweight",N1912&gt;=30,"Obesity")</f>
        <v>Obesity</v>
      </c>
      <c r="P1912" s="38" t="s">
        <v>458</v>
      </c>
      <c r="Q1912" s="28">
        <v>34.86</v>
      </c>
      <c r="R1912" s="38">
        <v>10.97</v>
      </c>
      <c r="S1912" s="38" t="s">
        <v>2380</v>
      </c>
      <c r="T1912" s="38" t="s">
        <v>2380</v>
      </c>
      <c r="U1912" s="38" t="s">
        <v>2380</v>
      </c>
      <c r="V1912" s="38">
        <v>0</v>
      </c>
      <c r="W1912" s="38" t="s">
        <v>2380</v>
      </c>
      <c r="X1912" s="38" t="s">
        <v>8391</v>
      </c>
      <c r="Y1912" s="19" t="str">
        <f t="shared" si="149"/>
        <v>Diabetes</v>
      </c>
    </row>
    <row r="1913" spans="1:25" x14ac:dyDescent="0.35">
      <c r="A1913" s="3" t="s">
        <v>457</v>
      </c>
      <c r="B1913" s="3">
        <v>34.58</v>
      </c>
      <c r="C1913" s="3">
        <v>5.14</v>
      </c>
      <c r="D1913" s="3" t="s">
        <v>2380</v>
      </c>
      <c r="E1913" s="3" t="s">
        <v>2382</v>
      </c>
      <c r="F1913" s="3" t="s">
        <v>2380</v>
      </c>
      <c r="G1913" s="3">
        <v>2</v>
      </c>
      <c r="H1913" s="3" t="s">
        <v>2380</v>
      </c>
      <c r="I1913" s="14">
        <v>180</v>
      </c>
      <c r="J1913" s="14" t="str">
        <f t="shared" si="147"/>
        <v>No</v>
      </c>
      <c r="K1913" s="14">
        <f t="shared" si="145"/>
        <v>2</v>
      </c>
      <c r="L1913" s="14" t="str">
        <f t="shared" si="148"/>
        <v>No</v>
      </c>
      <c r="M1913" s="14" t="str">
        <f t="shared" si="146"/>
        <v>No</v>
      </c>
      <c r="N1913" s="28">
        <v>34.58</v>
      </c>
      <c r="O1913" s="19" t="str" cm="1">
        <f t="array" ref="O1913">_xlfn.IFS(N1913&lt;18.5,"Underweight",N1913&lt;25,"Normalweight",N1913&lt;30,"Overweight",N1913&gt;=30,"Obesity")</f>
        <v>Obesity</v>
      </c>
      <c r="P1913" s="38" t="s">
        <v>457</v>
      </c>
      <c r="Q1913" s="28">
        <v>34.58</v>
      </c>
      <c r="R1913" s="38">
        <v>5.14</v>
      </c>
      <c r="S1913" s="38" t="s">
        <v>2380</v>
      </c>
      <c r="T1913" s="38" t="s">
        <v>2382</v>
      </c>
      <c r="U1913" s="38" t="s">
        <v>2380</v>
      </c>
      <c r="V1913" s="38">
        <v>2</v>
      </c>
      <c r="W1913" s="38" t="s">
        <v>2380</v>
      </c>
      <c r="X1913" s="38" t="s">
        <v>8391</v>
      </c>
      <c r="Y1913" s="19" t="str">
        <f t="shared" si="149"/>
        <v>Normal</v>
      </c>
    </row>
    <row r="1914" spans="1:25" x14ac:dyDescent="0.35">
      <c r="A1914" s="3" t="s">
        <v>456</v>
      </c>
      <c r="B1914" s="3">
        <v>17.940000000000001</v>
      </c>
      <c r="C1914" s="3">
        <v>5.17</v>
      </c>
      <c r="D1914" s="3" t="s">
        <v>2382</v>
      </c>
      <c r="E1914" s="3" t="s">
        <v>2380</v>
      </c>
      <c r="F1914" s="3" t="s">
        <v>2380</v>
      </c>
      <c r="G1914" s="3" t="s">
        <v>2381</v>
      </c>
      <c r="H1914" s="3" t="s">
        <v>2380</v>
      </c>
      <c r="I1914" s="14">
        <v>180</v>
      </c>
      <c r="J1914" s="14" t="str">
        <f t="shared" si="147"/>
        <v>No</v>
      </c>
      <c r="K1914" s="14">
        <f t="shared" si="145"/>
        <v>0</v>
      </c>
      <c r="L1914" s="14" t="str">
        <f t="shared" si="148"/>
        <v>No</v>
      </c>
      <c r="M1914" s="14" t="str">
        <f t="shared" si="146"/>
        <v>Yes</v>
      </c>
      <c r="N1914" s="28">
        <v>17.940000000000001</v>
      </c>
      <c r="O1914" s="19" t="str" cm="1">
        <f t="array" ref="O1914">_xlfn.IFS(N1914&lt;18.5,"Underweight",N1914&lt;25,"Normalweight",N1914&lt;30,"Overweight",N1914&gt;=30,"Obesity")</f>
        <v>Underweight</v>
      </c>
      <c r="P1914" s="38" t="s">
        <v>456</v>
      </c>
      <c r="Q1914" s="28">
        <v>17.940000000000001</v>
      </c>
      <c r="R1914" s="38">
        <v>5.17</v>
      </c>
      <c r="S1914" s="38" t="s">
        <v>2383</v>
      </c>
      <c r="T1914" s="38" t="s">
        <v>2380</v>
      </c>
      <c r="U1914" s="38" t="s">
        <v>2380</v>
      </c>
      <c r="V1914" s="38">
        <v>0</v>
      </c>
      <c r="W1914" s="38" t="s">
        <v>2380</v>
      </c>
      <c r="X1914" s="38" t="s">
        <v>8394</v>
      </c>
      <c r="Y1914" s="19" t="str">
        <f t="shared" si="149"/>
        <v>Prediabetes</v>
      </c>
    </row>
    <row r="1915" spans="1:25" x14ac:dyDescent="0.35">
      <c r="A1915" s="3" t="s">
        <v>455</v>
      </c>
      <c r="B1915" s="3">
        <v>26.8</v>
      </c>
      <c r="C1915" s="3">
        <v>6.18</v>
      </c>
      <c r="D1915" s="3" t="s">
        <v>2382</v>
      </c>
      <c r="E1915" s="3" t="s">
        <v>2380</v>
      </c>
      <c r="F1915" s="3" t="s">
        <v>2383</v>
      </c>
      <c r="G1915" s="3">
        <v>1</v>
      </c>
      <c r="H1915" s="3" t="s">
        <v>2380</v>
      </c>
      <c r="I1915" s="14">
        <v>180</v>
      </c>
      <c r="J1915" s="14" t="str">
        <f t="shared" si="147"/>
        <v>No</v>
      </c>
      <c r="K1915" s="14">
        <f t="shared" si="145"/>
        <v>1</v>
      </c>
      <c r="L1915" s="14" t="str">
        <f t="shared" si="148"/>
        <v>No</v>
      </c>
      <c r="M1915" s="14" t="str">
        <f t="shared" si="146"/>
        <v>Yes</v>
      </c>
      <c r="N1915" s="28">
        <v>26.8</v>
      </c>
      <c r="O1915" s="19" t="str" cm="1">
        <f t="array" ref="O1915">_xlfn.IFS(N1915&lt;18.5,"Underweight",N1915&lt;25,"Normalweight",N1915&lt;30,"Overweight",N1915&gt;=30,"Obesity")</f>
        <v>Overweight</v>
      </c>
      <c r="P1915" s="38" t="s">
        <v>455</v>
      </c>
      <c r="Q1915" s="28">
        <v>26.8</v>
      </c>
      <c r="R1915" s="38">
        <v>6.18</v>
      </c>
      <c r="S1915" s="38" t="s">
        <v>2383</v>
      </c>
      <c r="T1915" s="38" t="s">
        <v>2380</v>
      </c>
      <c r="U1915" s="38" t="s">
        <v>2383</v>
      </c>
      <c r="V1915" s="38">
        <v>1</v>
      </c>
      <c r="W1915" s="38" t="s">
        <v>2380</v>
      </c>
      <c r="X1915" s="38" t="s">
        <v>8392</v>
      </c>
      <c r="Y1915" s="19" t="str">
        <f t="shared" si="149"/>
        <v>Normal</v>
      </c>
    </row>
    <row r="1916" spans="1:25" x14ac:dyDescent="0.35">
      <c r="A1916" s="3" t="s">
        <v>454</v>
      </c>
      <c r="B1916" s="3">
        <v>17.690000000000001</v>
      </c>
      <c r="C1916" s="3">
        <v>9.07</v>
      </c>
      <c r="D1916" s="3" t="s">
        <v>2382</v>
      </c>
      <c r="E1916" s="3" t="s">
        <v>2380</v>
      </c>
      <c r="F1916" s="3" t="s">
        <v>2380</v>
      </c>
      <c r="G1916" s="3" t="s">
        <v>2381</v>
      </c>
      <c r="H1916" s="3" t="s">
        <v>2380</v>
      </c>
      <c r="I1916" s="14">
        <v>180</v>
      </c>
      <c r="J1916" s="14" t="str">
        <f t="shared" si="147"/>
        <v>No</v>
      </c>
      <c r="K1916" s="14">
        <f t="shared" si="145"/>
        <v>0</v>
      </c>
      <c r="L1916" s="14" t="str">
        <f t="shared" si="148"/>
        <v>No</v>
      </c>
      <c r="M1916" s="14" t="str">
        <f t="shared" si="146"/>
        <v>Yes</v>
      </c>
      <c r="N1916" s="28">
        <v>17.690000000000001</v>
      </c>
      <c r="O1916" s="19" t="str" cm="1">
        <f t="array" ref="O1916">_xlfn.IFS(N1916&lt;18.5,"Underweight",N1916&lt;25,"Normalweight",N1916&lt;30,"Overweight",N1916&gt;=30,"Obesity")</f>
        <v>Underweight</v>
      </c>
      <c r="P1916" s="38" t="s">
        <v>454</v>
      </c>
      <c r="Q1916" s="28">
        <v>17.690000000000001</v>
      </c>
      <c r="R1916" s="38">
        <v>9.07</v>
      </c>
      <c r="S1916" s="38" t="s">
        <v>2383</v>
      </c>
      <c r="T1916" s="38" t="s">
        <v>2380</v>
      </c>
      <c r="U1916" s="38" t="s">
        <v>2380</v>
      </c>
      <c r="V1916" s="38">
        <v>0</v>
      </c>
      <c r="W1916" s="38" t="s">
        <v>2380</v>
      </c>
      <c r="X1916" s="38" t="s">
        <v>8394</v>
      </c>
      <c r="Y1916" s="19" t="str">
        <f t="shared" si="149"/>
        <v>Normal</v>
      </c>
    </row>
    <row r="1917" spans="1:25" x14ac:dyDescent="0.35">
      <c r="A1917" s="3" t="s">
        <v>453</v>
      </c>
      <c r="B1917" s="3">
        <v>25.77</v>
      </c>
      <c r="C1917" s="3">
        <v>4.43</v>
      </c>
      <c r="D1917" s="3" t="s">
        <v>2380</v>
      </c>
      <c r="E1917" s="3" t="s">
        <v>2380</v>
      </c>
      <c r="F1917" s="3" t="s">
        <v>2383</v>
      </c>
      <c r="G1917" s="3">
        <v>1</v>
      </c>
      <c r="H1917" s="3" t="s">
        <v>2380</v>
      </c>
      <c r="I1917" s="14">
        <v>180</v>
      </c>
      <c r="J1917" s="14" t="str">
        <f t="shared" si="147"/>
        <v>No</v>
      </c>
      <c r="K1917" s="14">
        <f t="shared" si="145"/>
        <v>1</v>
      </c>
      <c r="L1917" s="14" t="str">
        <f t="shared" si="148"/>
        <v>No</v>
      </c>
      <c r="M1917" s="14" t="str">
        <f t="shared" si="146"/>
        <v>No</v>
      </c>
      <c r="N1917" s="28">
        <v>25.77</v>
      </c>
      <c r="O1917" s="19" t="str" cm="1">
        <f t="array" ref="O1917">_xlfn.IFS(N1917&lt;18.5,"Underweight",N1917&lt;25,"Normalweight",N1917&lt;30,"Overweight",N1917&gt;=30,"Obesity")</f>
        <v>Overweight</v>
      </c>
      <c r="P1917" s="38" t="s">
        <v>453</v>
      </c>
      <c r="Q1917" s="28">
        <v>25.77</v>
      </c>
      <c r="R1917" s="38">
        <v>4.43</v>
      </c>
      <c r="S1917" s="38" t="s">
        <v>2380</v>
      </c>
      <c r="T1917" s="38" t="s">
        <v>2380</v>
      </c>
      <c r="U1917" s="38" t="s">
        <v>2383</v>
      </c>
      <c r="V1917" s="38">
        <v>1</v>
      </c>
      <c r="W1917" s="38" t="s">
        <v>2380</v>
      </c>
      <c r="X1917" s="38" t="s">
        <v>8392</v>
      </c>
      <c r="Y1917" s="19" t="str">
        <f t="shared" si="149"/>
        <v>Prediabetes</v>
      </c>
    </row>
    <row r="1918" spans="1:25" x14ac:dyDescent="0.35">
      <c r="A1918" s="3" t="s">
        <v>452</v>
      </c>
      <c r="B1918" s="3">
        <v>34.46</v>
      </c>
      <c r="C1918" s="3">
        <v>4.17</v>
      </c>
      <c r="D1918" s="3" t="s">
        <v>2380</v>
      </c>
      <c r="E1918" s="3" t="s">
        <v>2382</v>
      </c>
      <c r="F1918" s="3" t="s">
        <v>2380</v>
      </c>
      <c r="G1918" s="3">
        <v>1</v>
      </c>
      <c r="H1918" s="3" t="s">
        <v>2380</v>
      </c>
      <c r="I1918" s="14">
        <v>180</v>
      </c>
      <c r="J1918" s="14" t="str">
        <f t="shared" si="147"/>
        <v>No</v>
      </c>
      <c r="K1918" s="14">
        <f t="shared" si="145"/>
        <v>1</v>
      </c>
      <c r="L1918" s="14" t="str">
        <f t="shared" si="148"/>
        <v>No</v>
      </c>
      <c r="M1918" s="14" t="str">
        <f t="shared" si="146"/>
        <v>No</v>
      </c>
      <c r="N1918" s="28">
        <v>34.46</v>
      </c>
      <c r="O1918" s="19" t="str" cm="1">
        <f t="array" ref="O1918">_xlfn.IFS(N1918&lt;18.5,"Underweight",N1918&lt;25,"Normalweight",N1918&lt;30,"Overweight",N1918&gt;=30,"Obesity")</f>
        <v>Obesity</v>
      </c>
      <c r="P1918" s="38" t="s">
        <v>452</v>
      </c>
      <c r="Q1918" s="28">
        <v>34.46</v>
      </c>
      <c r="R1918" s="38">
        <v>4.17</v>
      </c>
      <c r="S1918" s="38" t="s">
        <v>2380</v>
      </c>
      <c r="T1918" s="38" t="s">
        <v>2382</v>
      </c>
      <c r="U1918" s="38" t="s">
        <v>2380</v>
      </c>
      <c r="V1918" s="38">
        <v>1</v>
      </c>
      <c r="W1918" s="38" t="s">
        <v>2380</v>
      </c>
      <c r="X1918" s="38" t="s">
        <v>8391</v>
      </c>
      <c r="Y1918" s="19" t="str">
        <f t="shared" si="149"/>
        <v>Normal</v>
      </c>
    </row>
    <row r="1919" spans="1:25" x14ac:dyDescent="0.35">
      <c r="A1919" s="3" t="s">
        <v>451</v>
      </c>
      <c r="B1919" s="3">
        <v>30.875</v>
      </c>
      <c r="C1919" s="3">
        <v>4.95</v>
      </c>
      <c r="D1919" s="3" t="s">
        <v>2382</v>
      </c>
      <c r="E1919" s="3" t="s">
        <v>2380</v>
      </c>
      <c r="F1919" s="3" t="s">
        <v>2380</v>
      </c>
      <c r="G1919" s="3" t="s">
        <v>2381</v>
      </c>
      <c r="H1919" s="3" t="s">
        <v>2380</v>
      </c>
      <c r="I1919" s="14">
        <v>180</v>
      </c>
      <c r="J1919" s="14" t="str">
        <f t="shared" si="147"/>
        <v>No</v>
      </c>
      <c r="K1919" s="14">
        <f t="shared" si="145"/>
        <v>0</v>
      </c>
      <c r="L1919" s="14" t="str">
        <f t="shared" si="148"/>
        <v>No</v>
      </c>
      <c r="M1919" s="14" t="str">
        <f t="shared" si="146"/>
        <v>Yes</v>
      </c>
      <c r="N1919" s="28">
        <v>30.875</v>
      </c>
      <c r="O1919" s="19" t="str" cm="1">
        <f t="array" ref="O1919">_xlfn.IFS(N1919&lt;18.5,"Underweight",N1919&lt;25,"Normalweight",N1919&lt;30,"Overweight",N1919&gt;=30,"Obesity")</f>
        <v>Obesity</v>
      </c>
      <c r="P1919" s="38" t="s">
        <v>451</v>
      </c>
      <c r="Q1919" s="28">
        <v>30.875</v>
      </c>
      <c r="R1919" s="38">
        <v>4.95</v>
      </c>
      <c r="S1919" s="38" t="s">
        <v>2383</v>
      </c>
      <c r="T1919" s="38" t="s">
        <v>2380</v>
      </c>
      <c r="U1919" s="38" t="s">
        <v>2380</v>
      </c>
      <c r="V1919" s="38">
        <v>0</v>
      </c>
      <c r="W1919" s="38" t="s">
        <v>2380</v>
      </c>
      <c r="X1919" s="38" t="s">
        <v>8391</v>
      </c>
      <c r="Y1919" s="19" t="str">
        <f t="shared" si="149"/>
        <v>Normal</v>
      </c>
    </row>
    <row r="1920" spans="1:25" x14ac:dyDescent="0.35">
      <c r="A1920" s="3" t="s">
        <v>450</v>
      </c>
      <c r="B1920" s="3">
        <v>39.49</v>
      </c>
      <c r="C1920" s="3">
        <v>5.13</v>
      </c>
      <c r="D1920" s="3" t="s">
        <v>2380</v>
      </c>
      <c r="E1920" s="3" t="s">
        <v>2380</v>
      </c>
      <c r="F1920" s="3" t="s">
        <v>2380</v>
      </c>
      <c r="G1920" s="3" t="s">
        <v>2381</v>
      </c>
      <c r="H1920" s="3" t="s">
        <v>2380</v>
      </c>
      <c r="I1920" s="14">
        <v>180</v>
      </c>
      <c r="J1920" s="14" t="str">
        <f t="shared" si="147"/>
        <v>No</v>
      </c>
      <c r="K1920" s="14">
        <f t="shared" si="145"/>
        <v>0</v>
      </c>
      <c r="L1920" s="14" t="str">
        <f t="shared" si="148"/>
        <v>No</v>
      </c>
      <c r="M1920" s="14" t="str">
        <f t="shared" si="146"/>
        <v>No</v>
      </c>
      <c r="N1920" s="28">
        <v>39.49</v>
      </c>
      <c r="O1920" s="19" t="str" cm="1">
        <f t="array" ref="O1920">_xlfn.IFS(N1920&lt;18.5,"Underweight",N1920&lt;25,"Normalweight",N1920&lt;30,"Overweight",N1920&gt;=30,"Obesity")</f>
        <v>Obesity</v>
      </c>
      <c r="P1920" s="38" t="s">
        <v>450</v>
      </c>
      <c r="Q1920" s="28">
        <v>39.49</v>
      </c>
      <c r="R1920" s="38">
        <v>5.13</v>
      </c>
      <c r="S1920" s="38" t="s">
        <v>2380</v>
      </c>
      <c r="T1920" s="38" t="s">
        <v>2380</v>
      </c>
      <c r="U1920" s="38" t="s">
        <v>2380</v>
      </c>
      <c r="V1920" s="38">
        <v>0</v>
      </c>
      <c r="W1920" s="38" t="s">
        <v>2380</v>
      </c>
      <c r="X1920" s="38" t="s">
        <v>8391</v>
      </c>
      <c r="Y1920" s="19" t="str">
        <f t="shared" si="149"/>
        <v>Prediabetes</v>
      </c>
    </row>
    <row r="1921" spans="1:25" x14ac:dyDescent="0.35">
      <c r="A1921" s="3" t="s">
        <v>449</v>
      </c>
      <c r="B1921" s="3">
        <v>28.88</v>
      </c>
      <c r="C1921" s="3">
        <v>4.0999999999999996</v>
      </c>
      <c r="D1921" s="3" t="s">
        <v>2380</v>
      </c>
      <c r="E1921" s="3" t="s">
        <v>2380</v>
      </c>
      <c r="F1921" s="3" t="s">
        <v>2380</v>
      </c>
      <c r="G1921" s="3" t="s">
        <v>2381</v>
      </c>
      <c r="H1921" s="3" t="s">
        <v>2380</v>
      </c>
      <c r="I1921" s="14">
        <v>180</v>
      </c>
      <c r="J1921" s="14" t="str">
        <f t="shared" si="147"/>
        <v>No</v>
      </c>
      <c r="K1921" s="14">
        <f t="shared" si="145"/>
        <v>0</v>
      </c>
      <c r="L1921" s="14" t="str">
        <f t="shared" si="148"/>
        <v>No</v>
      </c>
      <c r="M1921" s="14" t="str">
        <f t="shared" si="146"/>
        <v>No</v>
      </c>
      <c r="N1921" s="28">
        <v>28.88</v>
      </c>
      <c r="O1921" s="19" t="str" cm="1">
        <f t="array" ref="O1921">_xlfn.IFS(N1921&lt;18.5,"Underweight",N1921&lt;25,"Normalweight",N1921&lt;30,"Overweight",N1921&gt;=30,"Obesity")</f>
        <v>Overweight</v>
      </c>
      <c r="P1921" s="38" t="s">
        <v>449</v>
      </c>
      <c r="Q1921" s="28">
        <v>28.88</v>
      </c>
      <c r="R1921" s="38">
        <v>4.0999999999999996</v>
      </c>
      <c r="S1921" s="38" t="s">
        <v>2380</v>
      </c>
      <c r="T1921" s="38" t="s">
        <v>2380</v>
      </c>
      <c r="U1921" s="38" t="s">
        <v>2380</v>
      </c>
      <c r="V1921" s="38">
        <v>0</v>
      </c>
      <c r="W1921" s="38" t="s">
        <v>2380</v>
      </c>
      <c r="X1921" s="38" t="s">
        <v>8392</v>
      </c>
      <c r="Y1921" s="19" t="str">
        <f t="shared" si="149"/>
        <v>Normal</v>
      </c>
    </row>
    <row r="1922" spans="1:25" x14ac:dyDescent="0.35">
      <c r="A1922" s="3" t="s">
        <v>448</v>
      </c>
      <c r="B1922" s="3">
        <v>20.234999999999999</v>
      </c>
      <c r="C1922" s="3">
        <v>5.01</v>
      </c>
      <c r="D1922" s="3" t="s">
        <v>2382</v>
      </c>
      <c r="E1922" s="3" t="s">
        <v>2380</v>
      </c>
      <c r="F1922" s="3" t="s">
        <v>2380</v>
      </c>
      <c r="G1922" s="3" t="s">
        <v>2381</v>
      </c>
      <c r="H1922" s="3" t="s">
        <v>2380</v>
      </c>
      <c r="I1922" s="14">
        <v>180</v>
      </c>
      <c r="J1922" s="14" t="str">
        <f t="shared" si="147"/>
        <v>No</v>
      </c>
      <c r="K1922" s="14">
        <f t="shared" si="145"/>
        <v>0</v>
      </c>
      <c r="L1922" s="14" t="str">
        <f t="shared" si="148"/>
        <v>No</v>
      </c>
      <c r="M1922" s="14" t="str">
        <f t="shared" si="146"/>
        <v>Yes</v>
      </c>
      <c r="N1922" s="28">
        <v>20.234999999999999</v>
      </c>
      <c r="O1922" s="19" t="str" cm="1">
        <f t="array" ref="O1922">_xlfn.IFS(N1922&lt;18.5,"Underweight",N1922&lt;25,"Normalweight",N1922&lt;30,"Overweight",N1922&gt;=30,"Obesity")</f>
        <v>Normalweight</v>
      </c>
      <c r="P1922" s="38" t="s">
        <v>448</v>
      </c>
      <c r="Q1922" s="28">
        <v>20.234999999999999</v>
      </c>
      <c r="R1922" s="38">
        <v>5.01</v>
      </c>
      <c r="S1922" s="38" t="s">
        <v>2383</v>
      </c>
      <c r="T1922" s="38" t="s">
        <v>2380</v>
      </c>
      <c r="U1922" s="38" t="s">
        <v>2380</v>
      </c>
      <c r="V1922" s="38">
        <v>0</v>
      </c>
      <c r="W1922" s="38" t="s">
        <v>2380</v>
      </c>
      <c r="X1922" s="38" t="s">
        <v>8393</v>
      </c>
      <c r="Y1922" s="19" t="str">
        <f t="shared" si="149"/>
        <v>Prediabetes</v>
      </c>
    </row>
    <row r="1923" spans="1:25" x14ac:dyDescent="0.35">
      <c r="A1923" s="3" t="s">
        <v>447</v>
      </c>
      <c r="B1923" s="3">
        <v>30.67</v>
      </c>
      <c r="C1923" s="3">
        <v>5.09</v>
      </c>
      <c r="D1923" s="3" t="s">
        <v>2382</v>
      </c>
      <c r="E1923" s="3" t="s">
        <v>2380</v>
      </c>
      <c r="F1923" s="3" t="s">
        <v>2380</v>
      </c>
      <c r="G1923" s="3" t="s">
        <v>2381</v>
      </c>
      <c r="H1923" s="3" t="s">
        <v>2380</v>
      </c>
      <c r="I1923" s="14">
        <v>180</v>
      </c>
      <c r="J1923" s="14" t="str">
        <f t="shared" si="147"/>
        <v>No</v>
      </c>
      <c r="K1923" s="14">
        <f t="shared" ref="K1923:K1986" si="150">IF(G1923="No major surgery",0,G1923)</f>
        <v>0</v>
      </c>
      <c r="L1923" s="14" t="str">
        <f t="shared" si="148"/>
        <v>No</v>
      </c>
      <c r="M1923" s="14" t="str">
        <f t="shared" ref="M1923:M1986" si="151">PROPER(D1923)</f>
        <v>Yes</v>
      </c>
      <c r="N1923" s="28">
        <v>30.67</v>
      </c>
      <c r="O1923" s="19" t="str" cm="1">
        <f t="array" ref="O1923">_xlfn.IFS(N1923&lt;18.5,"Underweight",N1923&lt;25,"Normalweight",N1923&lt;30,"Overweight",N1923&gt;=30,"Obesity")</f>
        <v>Obesity</v>
      </c>
      <c r="P1923" s="38" t="s">
        <v>447</v>
      </c>
      <c r="Q1923" s="28">
        <v>30.67</v>
      </c>
      <c r="R1923" s="38">
        <v>5.09</v>
      </c>
      <c r="S1923" s="38" t="s">
        <v>2383</v>
      </c>
      <c r="T1923" s="38" t="s">
        <v>2380</v>
      </c>
      <c r="U1923" s="38" t="s">
        <v>2380</v>
      </c>
      <c r="V1923" s="38">
        <v>0</v>
      </c>
      <c r="W1923" s="38" t="s">
        <v>2380</v>
      </c>
      <c r="X1923" s="38" t="s">
        <v>8391</v>
      </c>
      <c r="Y1923" s="19" t="str">
        <f t="shared" si="149"/>
        <v>Normal</v>
      </c>
    </row>
    <row r="1924" spans="1:25" x14ac:dyDescent="0.35">
      <c r="A1924" s="3" t="s">
        <v>446</v>
      </c>
      <c r="B1924" s="3">
        <v>30.875</v>
      </c>
      <c r="C1924" s="3">
        <v>6.49</v>
      </c>
      <c r="D1924" s="3" t="s">
        <v>2380</v>
      </c>
      <c r="E1924" s="3" t="s">
        <v>2380</v>
      </c>
      <c r="F1924" s="3" t="s">
        <v>2380</v>
      </c>
      <c r="G1924" s="3" t="s">
        <v>2381</v>
      </c>
      <c r="H1924" s="3" t="s">
        <v>2380</v>
      </c>
      <c r="I1924" s="14">
        <v>180</v>
      </c>
      <c r="J1924" s="14" t="str">
        <f t="shared" ref="J1924:J1987" si="152">IF(H1924="?",INDEX($H$3:$H$2337,MODE($I$3:$I$2337)),H1924)</f>
        <v>No</v>
      </c>
      <c r="K1924" s="14">
        <f t="shared" si="150"/>
        <v>0</v>
      </c>
      <c r="L1924" s="14" t="str">
        <f t="shared" ref="L1924:L1987" si="153">PROPER(J1924)</f>
        <v>No</v>
      </c>
      <c r="M1924" s="14" t="str">
        <f t="shared" si="151"/>
        <v>No</v>
      </c>
      <c r="N1924" s="28">
        <v>30.875</v>
      </c>
      <c r="O1924" s="19" t="str" cm="1">
        <f t="array" ref="O1924">_xlfn.IFS(N1924&lt;18.5,"Underweight",N1924&lt;25,"Normalweight",N1924&lt;30,"Overweight",N1924&gt;=30,"Obesity")</f>
        <v>Obesity</v>
      </c>
      <c r="P1924" s="38" t="s">
        <v>446</v>
      </c>
      <c r="Q1924" s="28">
        <v>30.875</v>
      </c>
      <c r="R1924" s="38">
        <v>6.49</v>
      </c>
      <c r="S1924" s="38" t="s">
        <v>2380</v>
      </c>
      <c r="T1924" s="38" t="s">
        <v>2380</v>
      </c>
      <c r="U1924" s="38" t="s">
        <v>2380</v>
      </c>
      <c r="V1924" s="38">
        <v>0</v>
      </c>
      <c r="W1924" s="38" t="s">
        <v>2380</v>
      </c>
      <c r="X1924" s="38" t="s">
        <v>8391</v>
      </c>
      <c r="Y1924" s="19" t="str">
        <f t="shared" ref="Y1924:Y1987" si="154">IF(R1953&lt;=5.7,"Normal",IF(R1924&lt;=6.5,"Prediabetes","Diabetes"))</f>
        <v>Normal</v>
      </c>
    </row>
    <row r="1925" spans="1:25" x14ac:dyDescent="0.35">
      <c r="A1925" s="3" t="s">
        <v>445</v>
      </c>
      <c r="B1925" s="3">
        <v>23.8</v>
      </c>
      <c r="C1925" s="3">
        <v>4.08</v>
      </c>
      <c r="D1925" s="3" t="s">
        <v>2380</v>
      </c>
      <c r="E1925" s="3" t="s">
        <v>2380</v>
      </c>
      <c r="F1925" s="3" t="s">
        <v>2380</v>
      </c>
      <c r="G1925" s="3" t="s">
        <v>2381</v>
      </c>
      <c r="H1925" s="3" t="s">
        <v>2380</v>
      </c>
      <c r="I1925" s="14">
        <v>180</v>
      </c>
      <c r="J1925" s="14" t="str">
        <f t="shared" si="152"/>
        <v>No</v>
      </c>
      <c r="K1925" s="14">
        <f t="shared" si="150"/>
        <v>0</v>
      </c>
      <c r="L1925" s="14" t="str">
        <f t="shared" si="153"/>
        <v>No</v>
      </c>
      <c r="M1925" s="14" t="str">
        <f t="shared" si="151"/>
        <v>No</v>
      </c>
      <c r="N1925" s="28">
        <v>23.8</v>
      </c>
      <c r="O1925" s="19" t="str" cm="1">
        <f t="array" ref="O1925">_xlfn.IFS(N1925&lt;18.5,"Underweight",N1925&lt;25,"Normalweight",N1925&lt;30,"Overweight",N1925&gt;=30,"Obesity")</f>
        <v>Normalweight</v>
      </c>
      <c r="P1925" s="38" t="s">
        <v>445</v>
      </c>
      <c r="Q1925" s="28">
        <v>23.8</v>
      </c>
      <c r="R1925" s="38">
        <v>4.08</v>
      </c>
      <c r="S1925" s="38" t="s">
        <v>2380</v>
      </c>
      <c r="T1925" s="38" t="s">
        <v>2380</v>
      </c>
      <c r="U1925" s="38" t="s">
        <v>2380</v>
      </c>
      <c r="V1925" s="38">
        <v>0</v>
      </c>
      <c r="W1925" s="38" t="s">
        <v>2380</v>
      </c>
      <c r="X1925" s="38" t="s">
        <v>8393</v>
      </c>
      <c r="Y1925" s="19" t="str">
        <f t="shared" si="154"/>
        <v>Normal</v>
      </c>
    </row>
    <row r="1926" spans="1:25" x14ac:dyDescent="0.35">
      <c r="A1926" s="3" t="s">
        <v>444</v>
      </c>
      <c r="B1926" s="3">
        <v>15.37</v>
      </c>
      <c r="C1926" s="3">
        <v>8.6300000000000008</v>
      </c>
      <c r="D1926" s="3" t="s">
        <v>2382</v>
      </c>
      <c r="E1926" s="3" t="s">
        <v>2380</v>
      </c>
      <c r="F1926" s="3" t="s">
        <v>2380</v>
      </c>
      <c r="G1926" s="3" t="s">
        <v>2381</v>
      </c>
      <c r="H1926" s="3" t="s">
        <v>2380</v>
      </c>
      <c r="I1926" s="14">
        <v>180</v>
      </c>
      <c r="J1926" s="14" t="str">
        <f t="shared" si="152"/>
        <v>No</v>
      </c>
      <c r="K1926" s="14">
        <f t="shared" si="150"/>
        <v>0</v>
      </c>
      <c r="L1926" s="14" t="str">
        <f t="shared" si="153"/>
        <v>No</v>
      </c>
      <c r="M1926" s="14" t="str">
        <f t="shared" si="151"/>
        <v>Yes</v>
      </c>
      <c r="N1926" s="28">
        <v>15.37</v>
      </c>
      <c r="O1926" s="19" t="str" cm="1">
        <f t="array" ref="O1926">_xlfn.IFS(N1926&lt;18.5,"Underweight",N1926&lt;25,"Normalweight",N1926&lt;30,"Overweight",N1926&gt;=30,"Obesity")</f>
        <v>Underweight</v>
      </c>
      <c r="P1926" s="38" t="s">
        <v>444</v>
      </c>
      <c r="Q1926" s="28">
        <v>15.37</v>
      </c>
      <c r="R1926" s="38">
        <v>8.6300000000000008</v>
      </c>
      <c r="S1926" s="38" t="s">
        <v>2383</v>
      </c>
      <c r="T1926" s="38" t="s">
        <v>2380</v>
      </c>
      <c r="U1926" s="38" t="s">
        <v>2380</v>
      </c>
      <c r="V1926" s="38">
        <v>0</v>
      </c>
      <c r="W1926" s="38" t="s">
        <v>2380</v>
      </c>
      <c r="X1926" s="38" t="s">
        <v>8394</v>
      </c>
      <c r="Y1926" s="19" t="str">
        <f t="shared" si="154"/>
        <v>Diabetes</v>
      </c>
    </row>
    <row r="1927" spans="1:25" x14ac:dyDescent="0.35">
      <c r="A1927" s="3" t="s">
        <v>443</v>
      </c>
      <c r="B1927" s="3">
        <v>30.4</v>
      </c>
      <c r="C1927" s="3">
        <v>5.28</v>
      </c>
      <c r="D1927" s="3" t="s">
        <v>2380</v>
      </c>
      <c r="E1927" s="3" t="s">
        <v>2380</v>
      </c>
      <c r="F1927" s="3" t="s">
        <v>2380</v>
      </c>
      <c r="G1927" s="3" t="s">
        <v>2381</v>
      </c>
      <c r="H1927" s="3" t="s">
        <v>2380</v>
      </c>
      <c r="I1927" s="14">
        <v>180</v>
      </c>
      <c r="J1927" s="14" t="str">
        <f t="shared" si="152"/>
        <v>No</v>
      </c>
      <c r="K1927" s="14">
        <f t="shared" si="150"/>
        <v>0</v>
      </c>
      <c r="L1927" s="14" t="str">
        <f t="shared" si="153"/>
        <v>No</v>
      </c>
      <c r="M1927" s="14" t="str">
        <f t="shared" si="151"/>
        <v>No</v>
      </c>
      <c r="N1927" s="28">
        <v>30.4</v>
      </c>
      <c r="O1927" s="19" t="str" cm="1">
        <f t="array" ref="O1927">_xlfn.IFS(N1927&lt;18.5,"Underweight",N1927&lt;25,"Normalweight",N1927&lt;30,"Overweight",N1927&gt;=30,"Obesity")</f>
        <v>Obesity</v>
      </c>
      <c r="P1927" s="38" t="s">
        <v>443</v>
      </c>
      <c r="Q1927" s="28">
        <v>30.4</v>
      </c>
      <c r="R1927" s="38">
        <v>5.28</v>
      </c>
      <c r="S1927" s="38" t="s">
        <v>2380</v>
      </c>
      <c r="T1927" s="38" t="s">
        <v>2380</v>
      </c>
      <c r="U1927" s="38" t="s">
        <v>2380</v>
      </c>
      <c r="V1927" s="38">
        <v>0</v>
      </c>
      <c r="W1927" s="38" t="s">
        <v>2380</v>
      </c>
      <c r="X1927" s="38" t="s">
        <v>8391</v>
      </c>
      <c r="Y1927" s="19" t="str">
        <f t="shared" si="154"/>
        <v>Normal</v>
      </c>
    </row>
    <row r="1928" spans="1:25" x14ac:dyDescent="0.35">
      <c r="A1928" s="3" t="s">
        <v>442</v>
      </c>
      <c r="B1928" s="3">
        <v>19.48</v>
      </c>
      <c r="C1928" s="3">
        <v>5.63</v>
      </c>
      <c r="D1928" s="3" t="s">
        <v>2382</v>
      </c>
      <c r="E1928" s="3" t="s">
        <v>2380</v>
      </c>
      <c r="F1928" s="3" t="s">
        <v>2380</v>
      </c>
      <c r="G1928" s="3">
        <v>1</v>
      </c>
      <c r="H1928" s="3" t="s">
        <v>2380</v>
      </c>
      <c r="I1928" s="14">
        <v>180</v>
      </c>
      <c r="J1928" s="14" t="str">
        <f t="shared" si="152"/>
        <v>No</v>
      </c>
      <c r="K1928" s="14">
        <f t="shared" si="150"/>
        <v>1</v>
      </c>
      <c r="L1928" s="14" t="str">
        <f t="shared" si="153"/>
        <v>No</v>
      </c>
      <c r="M1928" s="14" t="str">
        <f t="shared" si="151"/>
        <v>Yes</v>
      </c>
      <c r="N1928" s="28">
        <v>19.48</v>
      </c>
      <c r="O1928" s="19" t="str" cm="1">
        <f t="array" ref="O1928">_xlfn.IFS(N1928&lt;18.5,"Underweight",N1928&lt;25,"Normalweight",N1928&lt;30,"Overweight",N1928&gt;=30,"Obesity")</f>
        <v>Normalweight</v>
      </c>
      <c r="P1928" s="38" t="s">
        <v>442</v>
      </c>
      <c r="Q1928" s="28">
        <v>19.48</v>
      </c>
      <c r="R1928" s="38">
        <v>5.63</v>
      </c>
      <c r="S1928" s="38" t="s">
        <v>2383</v>
      </c>
      <c r="T1928" s="38" t="s">
        <v>2380</v>
      </c>
      <c r="U1928" s="38" t="s">
        <v>2380</v>
      </c>
      <c r="V1928" s="38">
        <v>1</v>
      </c>
      <c r="W1928" s="38" t="s">
        <v>2380</v>
      </c>
      <c r="X1928" s="38" t="s">
        <v>8393</v>
      </c>
      <c r="Y1928" s="19" t="str">
        <f t="shared" si="154"/>
        <v>Normal</v>
      </c>
    </row>
    <row r="1929" spans="1:25" x14ac:dyDescent="0.35">
      <c r="A1929" s="3" t="s">
        <v>441</v>
      </c>
      <c r="B1929" s="3">
        <v>16.96</v>
      </c>
      <c r="C1929" s="3">
        <v>11.47</v>
      </c>
      <c r="D1929" s="3" t="s">
        <v>2382</v>
      </c>
      <c r="E1929" s="3" t="s">
        <v>2380</v>
      </c>
      <c r="F1929" s="3" t="s">
        <v>2380</v>
      </c>
      <c r="G1929" s="3" t="s">
        <v>2381</v>
      </c>
      <c r="H1929" s="3" t="s">
        <v>2380</v>
      </c>
      <c r="I1929" s="14">
        <v>180</v>
      </c>
      <c r="J1929" s="14" t="str">
        <f t="shared" si="152"/>
        <v>No</v>
      </c>
      <c r="K1929" s="14">
        <f t="shared" si="150"/>
        <v>0</v>
      </c>
      <c r="L1929" s="14" t="str">
        <f t="shared" si="153"/>
        <v>No</v>
      </c>
      <c r="M1929" s="14" t="str">
        <f t="shared" si="151"/>
        <v>Yes</v>
      </c>
      <c r="N1929" s="28">
        <v>16.96</v>
      </c>
      <c r="O1929" s="19" t="str" cm="1">
        <f t="array" ref="O1929">_xlfn.IFS(N1929&lt;18.5,"Underweight",N1929&lt;25,"Normalweight",N1929&lt;30,"Overweight",N1929&gt;=30,"Obesity")</f>
        <v>Underweight</v>
      </c>
      <c r="P1929" s="38" t="s">
        <v>441</v>
      </c>
      <c r="Q1929" s="28">
        <v>16.96</v>
      </c>
      <c r="R1929" s="38">
        <v>11.47</v>
      </c>
      <c r="S1929" s="38" t="s">
        <v>2383</v>
      </c>
      <c r="T1929" s="38" t="s">
        <v>2380</v>
      </c>
      <c r="U1929" s="38" t="s">
        <v>2380</v>
      </c>
      <c r="V1929" s="38">
        <v>0</v>
      </c>
      <c r="W1929" s="38" t="s">
        <v>2380</v>
      </c>
      <c r="X1929" s="38" t="s">
        <v>8394</v>
      </c>
      <c r="Y1929" s="19" t="str">
        <f t="shared" si="154"/>
        <v>Normal</v>
      </c>
    </row>
    <row r="1930" spans="1:25" x14ac:dyDescent="0.35">
      <c r="A1930" s="3" t="s">
        <v>440</v>
      </c>
      <c r="B1930" s="3">
        <v>19.05</v>
      </c>
      <c r="C1930" s="3">
        <v>4.92</v>
      </c>
      <c r="D1930" s="3" t="s">
        <v>2380</v>
      </c>
      <c r="E1930" s="3" t="s">
        <v>2380</v>
      </c>
      <c r="F1930" s="3" t="s">
        <v>2380</v>
      </c>
      <c r="G1930" s="3">
        <v>1</v>
      </c>
      <c r="H1930" s="3" t="s">
        <v>2380</v>
      </c>
      <c r="I1930" s="14">
        <v>180</v>
      </c>
      <c r="J1930" s="14" t="str">
        <f t="shared" si="152"/>
        <v>No</v>
      </c>
      <c r="K1930" s="14">
        <f t="shared" si="150"/>
        <v>1</v>
      </c>
      <c r="L1930" s="14" t="str">
        <f t="shared" si="153"/>
        <v>No</v>
      </c>
      <c r="M1930" s="14" t="str">
        <f t="shared" si="151"/>
        <v>No</v>
      </c>
      <c r="N1930" s="28">
        <v>19.05</v>
      </c>
      <c r="O1930" s="19" t="str" cm="1">
        <f t="array" ref="O1930">_xlfn.IFS(N1930&lt;18.5,"Underweight",N1930&lt;25,"Normalweight",N1930&lt;30,"Overweight",N1930&gt;=30,"Obesity")</f>
        <v>Normalweight</v>
      </c>
      <c r="P1930" s="38" t="s">
        <v>440</v>
      </c>
      <c r="Q1930" s="28">
        <v>19.05</v>
      </c>
      <c r="R1930" s="38">
        <v>4.92</v>
      </c>
      <c r="S1930" s="38" t="s">
        <v>2380</v>
      </c>
      <c r="T1930" s="38" t="s">
        <v>2380</v>
      </c>
      <c r="U1930" s="38" t="s">
        <v>2380</v>
      </c>
      <c r="V1930" s="38">
        <v>1</v>
      </c>
      <c r="W1930" s="38" t="s">
        <v>2380</v>
      </c>
      <c r="X1930" s="38" t="s">
        <v>8393</v>
      </c>
      <c r="Y1930" s="19" t="str">
        <f t="shared" si="154"/>
        <v>Prediabetes</v>
      </c>
    </row>
    <row r="1931" spans="1:25" x14ac:dyDescent="0.35">
      <c r="A1931" s="3" t="s">
        <v>439</v>
      </c>
      <c r="B1931" s="3">
        <v>37.619999999999997</v>
      </c>
      <c r="C1931" s="3">
        <v>4.18</v>
      </c>
      <c r="D1931" s="3" t="s">
        <v>2380</v>
      </c>
      <c r="E1931" s="3" t="s">
        <v>2380</v>
      </c>
      <c r="F1931" s="3" t="s">
        <v>2380</v>
      </c>
      <c r="G1931" s="3" t="s">
        <v>2381</v>
      </c>
      <c r="H1931" s="3" t="s">
        <v>2380</v>
      </c>
      <c r="I1931" s="14">
        <v>180</v>
      </c>
      <c r="J1931" s="14" t="str">
        <f t="shared" si="152"/>
        <v>No</v>
      </c>
      <c r="K1931" s="14">
        <f t="shared" si="150"/>
        <v>0</v>
      </c>
      <c r="L1931" s="14" t="str">
        <f t="shared" si="153"/>
        <v>No</v>
      </c>
      <c r="M1931" s="14" t="str">
        <f t="shared" si="151"/>
        <v>No</v>
      </c>
      <c r="N1931" s="28">
        <v>37.619999999999997</v>
      </c>
      <c r="O1931" s="19" t="str" cm="1">
        <f t="array" ref="O1931">_xlfn.IFS(N1931&lt;18.5,"Underweight",N1931&lt;25,"Normalweight",N1931&lt;30,"Overweight",N1931&gt;=30,"Obesity")</f>
        <v>Obesity</v>
      </c>
      <c r="P1931" s="38" t="s">
        <v>439</v>
      </c>
      <c r="Q1931" s="28">
        <v>37.619999999999997</v>
      </c>
      <c r="R1931" s="38">
        <v>4.18</v>
      </c>
      <c r="S1931" s="38" t="s">
        <v>2380</v>
      </c>
      <c r="T1931" s="38" t="s">
        <v>2380</v>
      </c>
      <c r="U1931" s="38" t="s">
        <v>2380</v>
      </c>
      <c r="V1931" s="38">
        <v>0</v>
      </c>
      <c r="W1931" s="38" t="s">
        <v>2380</v>
      </c>
      <c r="X1931" s="38" t="s">
        <v>8391</v>
      </c>
      <c r="Y1931" s="19" t="str">
        <f t="shared" si="154"/>
        <v>Normal</v>
      </c>
    </row>
    <row r="1932" spans="1:25" x14ac:dyDescent="0.35">
      <c r="A1932" s="3" t="s">
        <v>438</v>
      </c>
      <c r="B1932" s="3">
        <v>29.1</v>
      </c>
      <c r="C1932" s="3">
        <v>4.67</v>
      </c>
      <c r="D1932" s="3" t="s">
        <v>2380</v>
      </c>
      <c r="E1932" s="3" t="s">
        <v>2380</v>
      </c>
      <c r="F1932" s="3" t="s">
        <v>2380</v>
      </c>
      <c r="G1932" s="3" t="s">
        <v>2381</v>
      </c>
      <c r="H1932" s="3" t="s">
        <v>2380</v>
      </c>
      <c r="I1932" s="14">
        <v>180</v>
      </c>
      <c r="J1932" s="14" t="str">
        <f t="shared" si="152"/>
        <v>No</v>
      </c>
      <c r="K1932" s="14">
        <f t="shared" si="150"/>
        <v>0</v>
      </c>
      <c r="L1932" s="14" t="str">
        <f t="shared" si="153"/>
        <v>No</v>
      </c>
      <c r="M1932" s="14" t="str">
        <f t="shared" si="151"/>
        <v>No</v>
      </c>
      <c r="N1932" s="28">
        <v>29.1</v>
      </c>
      <c r="O1932" s="19" t="str" cm="1">
        <f t="array" ref="O1932">_xlfn.IFS(N1932&lt;18.5,"Underweight",N1932&lt;25,"Normalweight",N1932&lt;30,"Overweight",N1932&gt;=30,"Obesity")</f>
        <v>Overweight</v>
      </c>
      <c r="P1932" s="38" t="s">
        <v>438</v>
      </c>
      <c r="Q1932" s="28">
        <v>29.1</v>
      </c>
      <c r="R1932" s="38">
        <v>4.67</v>
      </c>
      <c r="S1932" s="38" t="s">
        <v>2380</v>
      </c>
      <c r="T1932" s="38" t="s">
        <v>2380</v>
      </c>
      <c r="U1932" s="38" t="s">
        <v>2380</v>
      </c>
      <c r="V1932" s="38">
        <v>0</v>
      </c>
      <c r="W1932" s="38" t="s">
        <v>2380</v>
      </c>
      <c r="X1932" s="38" t="s">
        <v>8392</v>
      </c>
      <c r="Y1932" s="19" t="str">
        <f t="shared" si="154"/>
        <v>Normal</v>
      </c>
    </row>
    <row r="1933" spans="1:25" x14ac:dyDescent="0.35">
      <c r="A1933" s="3" t="s">
        <v>437</v>
      </c>
      <c r="B1933" s="3">
        <v>26.62</v>
      </c>
      <c r="C1933" s="3">
        <v>6.24</v>
      </c>
      <c r="D1933" s="3" t="s">
        <v>2380</v>
      </c>
      <c r="E1933" s="3" t="s">
        <v>2380</v>
      </c>
      <c r="F1933" s="3" t="s">
        <v>2380</v>
      </c>
      <c r="G1933" s="3" t="s">
        <v>2381</v>
      </c>
      <c r="H1933" s="3" t="s">
        <v>2380</v>
      </c>
      <c r="I1933" s="14">
        <v>180</v>
      </c>
      <c r="J1933" s="14" t="str">
        <f t="shared" si="152"/>
        <v>No</v>
      </c>
      <c r="K1933" s="14">
        <f t="shared" si="150"/>
        <v>0</v>
      </c>
      <c r="L1933" s="14" t="str">
        <f t="shared" si="153"/>
        <v>No</v>
      </c>
      <c r="M1933" s="14" t="str">
        <f t="shared" si="151"/>
        <v>No</v>
      </c>
      <c r="N1933" s="28">
        <v>26.62</v>
      </c>
      <c r="O1933" s="19" t="str" cm="1">
        <f t="array" ref="O1933">_xlfn.IFS(N1933&lt;18.5,"Underweight",N1933&lt;25,"Normalweight",N1933&lt;30,"Overweight",N1933&gt;=30,"Obesity")</f>
        <v>Overweight</v>
      </c>
      <c r="P1933" s="38" t="s">
        <v>437</v>
      </c>
      <c r="Q1933" s="28">
        <v>26.62</v>
      </c>
      <c r="R1933" s="38">
        <v>6.24</v>
      </c>
      <c r="S1933" s="38" t="s">
        <v>2380</v>
      </c>
      <c r="T1933" s="38" t="s">
        <v>2380</v>
      </c>
      <c r="U1933" s="38" t="s">
        <v>2380</v>
      </c>
      <c r="V1933" s="38">
        <v>0</v>
      </c>
      <c r="W1933" s="38" t="s">
        <v>2380</v>
      </c>
      <c r="X1933" s="38" t="s">
        <v>8392</v>
      </c>
      <c r="Y1933" s="19" t="str">
        <f t="shared" si="154"/>
        <v>Prediabetes</v>
      </c>
    </row>
    <row r="1934" spans="1:25" x14ac:dyDescent="0.35">
      <c r="A1934" s="3" t="s">
        <v>436</v>
      </c>
      <c r="B1934" s="3">
        <v>25.74</v>
      </c>
      <c r="C1934" s="3">
        <v>5.99</v>
      </c>
      <c r="D1934" s="3" t="s">
        <v>2380</v>
      </c>
      <c r="E1934" s="3" t="s">
        <v>2380</v>
      </c>
      <c r="F1934" s="3" t="s">
        <v>2380</v>
      </c>
      <c r="G1934" s="3" t="s">
        <v>2381</v>
      </c>
      <c r="H1934" s="3" t="s">
        <v>2380</v>
      </c>
      <c r="I1934" s="14">
        <v>180</v>
      </c>
      <c r="J1934" s="14" t="str">
        <f t="shared" si="152"/>
        <v>No</v>
      </c>
      <c r="K1934" s="14">
        <f t="shared" si="150"/>
        <v>0</v>
      </c>
      <c r="L1934" s="14" t="str">
        <f t="shared" si="153"/>
        <v>No</v>
      </c>
      <c r="M1934" s="14" t="str">
        <f t="shared" si="151"/>
        <v>No</v>
      </c>
      <c r="N1934" s="28">
        <v>25.74</v>
      </c>
      <c r="O1934" s="19" t="str" cm="1">
        <f t="array" ref="O1934">_xlfn.IFS(N1934&lt;18.5,"Underweight",N1934&lt;25,"Normalweight",N1934&lt;30,"Overweight",N1934&gt;=30,"Obesity")</f>
        <v>Overweight</v>
      </c>
      <c r="P1934" s="38" t="s">
        <v>436</v>
      </c>
      <c r="Q1934" s="28">
        <v>25.74</v>
      </c>
      <c r="R1934" s="38">
        <v>5.99</v>
      </c>
      <c r="S1934" s="38" t="s">
        <v>2380</v>
      </c>
      <c r="T1934" s="38" t="s">
        <v>2380</v>
      </c>
      <c r="U1934" s="38" t="s">
        <v>2380</v>
      </c>
      <c r="V1934" s="38">
        <v>0</v>
      </c>
      <c r="W1934" s="38" t="s">
        <v>2380</v>
      </c>
      <c r="X1934" s="38" t="s">
        <v>8392</v>
      </c>
      <c r="Y1934" s="19" t="str">
        <f t="shared" si="154"/>
        <v>Normal</v>
      </c>
    </row>
    <row r="1935" spans="1:25" x14ac:dyDescent="0.35">
      <c r="A1935" s="3" t="s">
        <v>435</v>
      </c>
      <c r="B1935" s="3">
        <v>18.22</v>
      </c>
      <c r="C1935" s="3">
        <v>10.27</v>
      </c>
      <c r="D1935" s="3" t="s">
        <v>2382</v>
      </c>
      <c r="E1935" s="3" t="s">
        <v>2380</v>
      </c>
      <c r="F1935" s="3" t="s">
        <v>2380</v>
      </c>
      <c r="G1935" s="3">
        <v>1</v>
      </c>
      <c r="H1935" s="3" t="s">
        <v>2380</v>
      </c>
      <c r="I1935" s="14">
        <v>180</v>
      </c>
      <c r="J1935" s="14" t="str">
        <f t="shared" si="152"/>
        <v>No</v>
      </c>
      <c r="K1935" s="14">
        <f t="shared" si="150"/>
        <v>1</v>
      </c>
      <c r="L1935" s="14" t="str">
        <f t="shared" si="153"/>
        <v>No</v>
      </c>
      <c r="M1935" s="14" t="str">
        <f t="shared" si="151"/>
        <v>Yes</v>
      </c>
      <c r="N1935" s="28">
        <v>18.22</v>
      </c>
      <c r="O1935" s="19" t="str" cm="1">
        <f t="array" ref="O1935">_xlfn.IFS(N1935&lt;18.5,"Underweight",N1935&lt;25,"Normalweight",N1935&lt;30,"Overweight",N1935&gt;=30,"Obesity")</f>
        <v>Underweight</v>
      </c>
      <c r="P1935" s="38" t="s">
        <v>435</v>
      </c>
      <c r="Q1935" s="28">
        <v>18.22</v>
      </c>
      <c r="R1935" s="38">
        <v>10.27</v>
      </c>
      <c r="S1935" s="38" t="s">
        <v>2383</v>
      </c>
      <c r="T1935" s="38" t="s">
        <v>2380</v>
      </c>
      <c r="U1935" s="38" t="s">
        <v>2380</v>
      </c>
      <c r="V1935" s="38">
        <v>1</v>
      </c>
      <c r="W1935" s="38" t="s">
        <v>2380</v>
      </c>
      <c r="X1935" s="38" t="s">
        <v>8394</v>
      </c>
      <c r="Y1935" s="19" t="str">
        <f t="shared" si="154"/>
        <v>Normal</v>
      </c>
    </row>
    <row r="1936" spans="1:25" x14ac:dyDescent="0.35">
      <c r="A1936" s="3" t="s">
        <v>434</v>
      </c>
      <c r="B1936" s="3">
        <v>26.03</v>
      </c>
      <c r="C1936" s="3">
        <v>5.97</v>
      </c>
      <c r="D1936" s="3" t="s">
        <v>2380</v>
      </c>
      <c r="E1936" s="3" t="s">
        <v>2380</v>
      </c>
      <c r="F1936" s="3" t="s">
        <v>2383</v>
      </c>
      <c r="G1936" s="3">
        <v>1</v>
      </c>
      <c r="H1936" s="3" t="s">
        <v>2380</v>
      </c>
      <c r="I1936" s="14">
        <v>180</v>
      </c>
      <c r="J1936" s="14" t="str">
        <f t="shared" si="152"/>
        <v>No</v>
      </c>
      <c r="K1936" s="14">
        <f t="shared" si="150"/>
        <v>1</v>
      </c>
      <c r="L1936" s="14" t="str">
        <f t="shared" si="153"/>
        <v>No</v>
      </c>
      <c r="M1936" s="14" t="str">
        <f t="shared" si="151"/>
        <v>No</v>
      </c>
      <c r="N1936" s="28">
        <v>26.03</v>
      </c>
      <c r="O1936" s="19" t="str" cm="1">
        <f t="array" ref="O1936">_xlfn.IFS(N1936&lt;18.5,"Underweight",N1936&lt;25,"Normalweight",N1936&lt;30,"Overweight",N1936&gt;=30,"Obesity")</f>
        <v>Overweight</v>
      </c>
      <c r="P1936" s="38" t="s">
        <v>434</v>
      </c>
      <c r="Q1936" s="28">
        <v>26.03</v>
      </c>
      <c r="R1936" s="38">
        <v>5.97</v>
      </c>
      <c r="S1936" s="38" t="s">
        <v>2380</v>
      </c>
      <c r="T1936" s="38" t="s">
        <v>2380</v>
      </c>
      <c r="U1936" s="38" t="s">
        <v>2383</v>
      </c>
      <c r="V1936" s="38">
        <v>1</v>
      </c>
      <c r="W1936" s="38" t="s">
        <v>2380</v>
      </c>
      <c r="X1936" s="38" t="s">
        <v>8392</v>
      </c>
      <c r="Y1936" s="19" t="str">
        <f t="shared" si="154"/>
        <v>Normal</v>
      </c>
    </row>
    <row r="1937" spans="1:25" x14ac:dyDescent="0.35">
      <c r="A1937" s="3" t="s">
        <v>433</v>
      </c>
      <c r="B1937" s="3">
        <v>17.29</v>
      </c>
      <c r="C1937" s="3">
        <v>4.9800000000000004</v>
      </c>
      <c r="D1937" s="3" t="s">
        <v>2380</v>
      </c>
      <c r="E1937" s="3" t="s">
        <v>2380</v>
      </c>
      <c r="F1937" s="3" t="s">
        <v>2380</v>
      </c>
      <c r="G1937" s="3" t="s">
        <v>2381</v>
      </c>
      <c r="H1937" s="3" t="s">
        <v>2380</v>
      </c>
      <c r="I1937" s="14">
        <v>180</v>
      </c>
      <c r="J1937" s="14" t="str">
        <f t="shared" si="152"/>
        <v>No</v>
      </c>
      <c r="K1937" s="14">
        <f t="shared" si="150"/>
        <v>0</v>
      </c>
      <c r="L1937" s="14" t="str">
        <f t="shared" si="153"/>
        <v>No</v>
      </c>
      <c r="M1937" s="14" t="str">
        <f t="shared" si="151"/>
        <v>No</v>
      </c>
      <c r="N1937" s="28">
        <v>17.29</v>
      </c>
      <c r="O1937" s="19" t="str" cm="1">
        <f t="array" ref="O1937">_xlfn.IFS(N1937&lt;18.5,"Underweight",N1937&lt;25,"Normalweight",N1937&lt;30,"Overweight",N1937&gt;=30,"Obesity")</f>
        <v>Underweight</v>
      </c>
      <c r="P1937" s="38" t="s">
        <v>433</v>
      </c>
      <c r="Q1937" s="28">
        <v>17.29</v>
      </c>
      <c r="R1937" s="38">
        <v>4.9800000000000004</v>
      </c>
      <c r="S1937" s="38" t="s">
        <v>2380</v>
      </c>
      <c r="T1937" s="38" t="s">
        <v>2380</v>
      </c>
      <c r="U1937" s="38" t="s">
        <v>2380</v>
      </c>
      <c r="V1937" s="38">
        <v>0</v>
      </c>
      <c r="W1937" s="38" t="s">
        <v>2380</v>
      </c>
      <c r="X1937" s="38" t="s">
        <v>8394</v>
      </c>
      <c r="Y1937" s="19" t="str">
        <f t="shared" si="154"/>
        <v>Prediabetes</v>
      </c>
    </row>
    <row r="1938" spans="1:25" x14ac:dyDescent="0.35">
      <c r="A1938" s="3" t="s">
        <v>432</v>
      </c>
      <c r="B1938" s="3">
        <v>18.170000000000002</v>
      </c>
      <c r="C1938" s="3">
        <v>6.91</v>
      </c>
      <c r="D1938" s="3" t="s">
        <v>2382</v>
      </c>
      <c r="E1938" s="3" t="s">
        <v>2380</v>
      </c>
      <c r="F1938" s="3" t="s">
        <v>2380</v>
      </c>
      <c r="G1938" s="3">
        <v>1</v>
      </c>
      <c r="H1938" s="3" t="s">
        <v>2380</v>
      </c>
      <c r="I1938" s="14">
        <v>180</v>
      </c>
      <c r="J1938" s="14" t="str">
        <f t="shared" si="152"/>
        <v>No</v>
      </c>
      <c r="K1938" s="14">
        <f t="shared" si="150"/>
        <v>1</v>
      </c>
      <c r="L1938" s="14" t="str">
        <f t="shared" si="153"/>
        <v>No</v>
      </c>
      <c r="M1938" s="14" t="str">
        <f t="shared" si="151"/>
        <v>Yes</v>
      </c>
      <c r="N1938" s="28">
        <v>18.170000000000002</v>
      </c>
      <c r="O1938" s="19" t="str" cm="1">
        <f t="array" ref="O1938">_xlfn.IFS(N1938&lt;18.5,"Underweight",N1938&lt;25,"Normalweight",N1938&lt;30,"Overweight",N1938&gt;=30,"Obesity")</f>
        <v>Underweight</v>
      </c>
      <c r="P1938" s="38" t="s">
        <v>432</v>
      </c>
      <c r="Q1938" s="28">
        <v>18.170000000000002</v>
      </c>
      <c r="R1938" s="38">
        <v>6.91</v>
      </c>
      <c r="S1938" s="38" t="s">
        <v>2383</v>
      </c>
      <c r="T1938" s="38" t="s">
        <v>2380</v>
      </c>
      <c r="U1938" s="38" t="s">
        <v>2380</v>
      </c>
      <c r="V1938" s="38">
        <v>1</v>
      </c>
      <c r="W1938" s="38" t="s">
        <v>2380</v>
      </c>
      <c r="X1938" s="38" t="s">
        <v>8394</v>
      </c>
      <c r="Y1938" s="19" t="str">
        <f t="shared" si="154"/>
        <v>Diabetes</v>
      </c>
    </row>
    <row r="1939" spans="1:25" x14ac:dyDescent="0.35">
      <c r="A1939" s="3" t="s">
        <v>431</v>
      </c>
      <c r="B1939" s="3">
        <v>32.54</v>
      </c>
      <c r="C1939" s="3">
        <v>6.38</v>
      </c>
      <c r="D1939" s="3" t="s">
        <v>2380</v>
      </c>
      <c r="E1939" s="3" t="s">
        <v>2382</v>
      </c>
      <c r="F1939" s="3" t="s">
        <v>2380</v>
      </c>
      <c r="G1939" s="3">
        <v>1</v>
      </c>
      <c r="H1939" s="3" t="s">
        <v>2380</v>
      </c>
      <c r="I1939" s="14">
        <v>180</v>
      </c>
      <c r="J1939" s="14" t="str">
        <f t="shared" si="152"/>
        <v>No</v>
      </c>
      <c r="K1939" s="14">
        <f t="shared" si="150"/>
        <v>1</v>
      </c>
      <c r="L1939" s="14" t="str">
        <f t="shared" si="153"/>
        <v>No</v>
      </c>
      <c r="M1939" s="14" t="str">
        <f t="shared" si="151"/>
        <v>No</v>
      </c>
      <c r="N1939" s="28">
        <v>32.54</v>
      </c>
      <c r="O1939" s="19" t="str" cm="1">
        <f t="array" ref="O1939">_xlfn.IFS(N1939&lt;18.5,"Underweight",N1939&lt;25,"Normalweight",N1939&lt;30,"Overweight",N1939&gt;=30,"Obesity")</f>
        <v>Obesity</v>
      </c>
      <c r="P1939" s="38" t="s">
        <v>431</v>
      </c>
      <c r="Q1939" s="28">
        <v>32.54</v>
      </c>
      <c r="R1939" s="38">
        <v>6.38</v>
      </c>
      <c r="S1939" s="38" t="s">
        <v>2380</v>
      </c>
      <c r="T1939" s="38" t="s">
        <v>2382</v>
      </c>
      <c r="U1939" s="38" t="s">
        <v>2380</v>
      </c>
      <c r="V1939" s="38">
        <v>1</v>
      </c>
      <c r="W1939" s="38" t="s">
        <v>2380</v>
      </c>
      <c r="X1939" s="38" t="s">
        <v>8391</v>
      </c>
      <c r="Y1939" s="19" t="str">
        <f t="shared" si="154"/>
        <v>Normal</v>
      </c>
    </row>
    <row r="1940" spans="1:25" x14ac:dyDescent="0.35">
      <c r="A1940" s="3" t="s">
        <v>430</v>
      </c>
      <c r="B1940" s="3">
        <v>30.25</v>
      </c>
      <c r="C1940" s="3">
        <v>4.7699999999999996</v>
      </c>
      <c r="D1940" s="3" t="s">
        <v>2380</v>
      </c>
      <c r="E1940" s="3" t="s">
        <v>2380</v>
      </c>
      <c r="F1940" s="3" t="s">
        <v>2380</v>
      </c>
      <c r="G1940" s="3" t="s">
        <v>2381</v>
      </c>
      <c r="H1940" s="3" t="s">
        <v>2380</v>
      </c>
      <c r="I1940" s="14">
        <v>180</v>
      </c>
      <c r="J1940" s="14" t="str">
        <f t="shared" si="152"/>
        <v>No</v>
      </c>
      <c r="K1940" s="14">
        <f t="shared" si="150"/>
        <v>0</v>
      </c>
      <c r="L1940" s="14" t="str">
        <f t="shared" si="153"/>
        <v>No</v>
      </c>
      <c r="M1940" s="14" t="str">
        <f t="shared" si="151"/>
        <v>No</v>
      </c>
      <c r="N1940" s="28">
        <v>30.25</v>
      </c>
      <c r="O1940" s="19" t="str" cm="1">
        <f t="array" ref="O1940">_xlfn.IFS(N1940&lt;18.5,"Underweight",N1940&lt;25,"Normalweight",N1940&lt;30,"Overweight",N1940&gt;=30,"Obesity")</f>
        <v>Obesity</v>
      </c>
      <c r="P1940" s="38" t="s">
        <v>430</v>
      </c>
      <c r="Q1940" s="28">
        <v>30.25</v>
      </c>
      <c r="R1940" s="38">
        <v>4.7699999999999996</v>
      </c>
      <c r="S1940" s="38" t="s">
        <v>2380</v>
      </c>
      <c r="T1940" s="38" t="s">
        <v>2380</v>
      </c>
      <c r="U1940" s="38" t="s">
        <v>2380</v>
      </c>
      <c r="V1940" s="38">
        <v>0</v>
      </c>
      <c r="W1940" s="38" t="s">
        <v>2380</v>
      </c>
      <c r="X1940" s="38" t="s">
        <v>8391</v>
      </c>
      <c r="Y1940" s="19" t="str">
        <f t="shared" si="154"/>
        <v>Normal</v>
      </c>
    </row>
    <row r="1941" spans="1:25" x14ac:dyDescent="0.35">
      <c r="A1941" s="3" t="s">
        <v>429</v>
      </c>
      <c r="B1941" s="3">
        <v>19.59</v>
      </c>
      <c r="C1941" s="3">
        <v>6.04</v>
      </c>
      <c r="D1941" s="3" t="s">
        <v>2382</v>
      </c>
      <c r="E1941" s="3" t="s">
        <v>2380</v>
      </c>
      <c r="F1941" s="3" t="s">
        <v>2380</v>
      </c>
      <c r="G1941" s="3">
        <v>1</v>
      </c>
      <c r="H1941" s="3" t="s">
        <v>2380</v>
      </c>
      <c r="I1941" s="14">
        <v>180</v>
      </c>
      <c r="J1941" s="14" t="str">
        <f t="shared" si="152"/>
        <v>No</v>
      </c>
      <c r="K1941" s="14">
        <f t="shared" si="150"/>
        <v>1</v>
      </c>
      <c r="L1941" s="14" t="str">
        <f t="shared" si="153"/>
        <v>No</v>
      </c>
      <c r="M1941" s="14" t="str">
        <f t="shared" si="151"/>
        <v>Yes</v>
      </c>
      <c r="N1941" s="28">
        <v>19.59</v>
      </c>
      <c r="O1941" s="19" t="str" cm="1">
        <f t="array" ref="O1941">_xlfn.IFS(N1941&lt;18.5,"Underweight",N1941&lt;25,"Normalweight",N1941&lt;30,"Overweight",N1941&gt;=30,"Obesity")</f>
        <v>Normalweight</v>
      </c>
      <c r="P1941" s="38" t="s">
        <v>429</v>
      </c>
      <c r="Q1941" s="28">
        <v>19.59</v>
      </c>
      <c r="R1941" s="38">
        <v>6.04</v>
      </c>
      <c r="S1941" s="38" t="s">
        <v>2383</v>
      </c>
      <c r="T1941" s="38" t="s">
        <v>2380</v>
      </c>
      <c r="U1941" s="38" t="s">
        <v>2380</v>
      </c>
      <c r="V1941" s="38">
        <v>1</v>
      </c>
      <c r="W1941" s="38" t="s">
        <v>2380</v>
      </c>
      <c r="X1941" s="38" t="s">
        <v>8393</v>
      </c>
      <c r="Y1941" s="19" t="str">
        <f t="shared" si="154"/>
        <v>Prediabetes</v>
      </c>
    </row>
    <row r="1942" spans="1:25" x14ac:dyDescent="0.35">
      <c r="A1942" s="3" t="s">
        <v>428</v>
      </c>
      <c r="B1942" s="3">
        <v>45.9</v>
      </c>
      <c r="C1942" s="3">
        <v>4.3</v>
      </c>
      <c r="D1942" s="3" t="s">
        <v>2382</v>
      </c>
      <c r="E1942" s="3" t="s">
        <v>2380</v>
      </c>
      <c r="F1942" s="3" t="s">
        <v>2380</v>
      </c>
      <c r="G1942" s="3">
        <v>1</v>
      </c>
      <c r="H1942" s="3" t="s">
        <v>2380</v>
      </c>
      <c r="I1942" s="14">
        <v>180</v>
      </c>
      <c r="J1942" s="14" t="str">
        <f t="shared" si="152"/>
        <v>No</v>
      </c>
      <c r="K1942" s="14">
        <f t="shared" si="150"/>
        <v>1</v>
      </c>
      <c r="L1942" s="14" t="str">
        <f t="shared" si="153"/>
        <v>No</v>
      </c>
      <c r="M1942" s="14" t="str">
        <f t="shared" si="151"/>
        <v>Yes</v>
      </c>
      <c r="N1942" s="28">
        <v>45.9</v>
      </c>
      <c r="O1942" s="19" t="str" cm="1">
        <f t="array" ref="O1942">_xlfn.IFS(N1942&lt;18.5,"Underweight",N1942&lt;25,"Normalweight",N1942&lt;30,"Overweight",N1942&gt;=30,"Obesity")</f>
        <v>Obesity</v>
      </c>
      <c r="P1942" s="38" t="s">
        <v>428</v>
      </c>
      <c r="Q1942" s="28">
        <v>45.9</v>
      </c>
      <c r="R1942" s="38">
        <v>4.3</v>
      </c>
      <c r="S1942" s="38" t="s">
        <v>2383</v>
      </c>
      <c r="T1942" s="38" t="s">
        <v>2380</v>
      </c>
      <c r="U1942" s="38" t="s">
        <v>2380</v>
      </c>
      <c r="V1942" s="38">
        <v>1</v>
      </c>
      <c r="W1942" s="38" t="s">
        <v>2380</v>
      </c>
      <c r="X1942" s="38" t="s">
        <v>8391</v>
      </c>
      <c r="Y1942" s="19" t="str">
        <f t="shared" si="154"/>
        <v>Normal</v>
      </c>
    </row>
    <row r="1943" spans="1:25" x14ac:dyDescent="0.35">
      <c r="A1943" s="3" t="s">
        <v>427</v>
      </c>
      <c r="B1943" s="3">
        <v>17.059999999999999</v>
      </c>
      <c r="C1943" s="3">
        <v>8.75</v>
      </c>
      <c r="D1943" s="3" t="s">
        <v>2382</v>
      </c>
      <c r="E1943" s="3" t="s">
        <v>2380</v>
      </c>
      <c r="F1943" s="3" t="s">
        <v>2380</v>
      </c>
      <c r="G1943" s="3" t="s">
        <v>2381</v>
      </c>
      <c r="H1943" s="3" t="s">
        <v>2380</v>
      </c>
      <c r="I1943" s="14">
        <v>180</v>
      </c>
      <c r="J1943" s="14" t="str">
        <f t="shared" si="152"/>
        <v>No</v>
      </c>
      <c r="K1943" s="14">
        <f t="shared" si="150"/>
        <v>0</v>
      </c>
      <c r="L1943" s="14" t="str">
        <f t="shared" si="153"/>
        <v>No</v>
      </c>
      <c r="M1943" s="14" t="str">
        <f t="shared" si="151"/>
        <v>Yes</v>
      </c>
      <c r="N1943" s="28">
        <v>17.059999999999999</v>
      </c>
      <c r="O1943" s="19" t="str" cm="1">
        <f t="array" ref="O1943">_xlfn.IFS(N1943&lt;18.5,"Underweight",N1943&lt;25,"Normalweight",N1943&lt;30,"Overweight",N1943&gt;=30,"Obesity")</f>
        <v>Underweight</v>
      </c>
      <c r="P1943" s="38" t="s">
        <v>427</v>
      </c>
      <c r="Q1943" s="28">
        <v>17.059999999999999</v>
      </c>
      <c r="R1943" s="38">
        <v>8.75</v>
      </c>
      <c r="S1943" s="38" t="s">
        <v>2383</v>
      </c>
      <c r="T1943" s="38" t="s">
        <v>2380</v>
      </c>
      <c r="U1943" s="38" t="s">
        <v>2380</v>
      </c>
      <c r="V1943" s="38">
        <v>0</v>
      </c>
      <c r="W1943" s="38" t="s">
        <v>2380</v>
      </c>
      <c r="X1943" s="38" t="s">
        <v>8394</v>
      </c>
      <c r="Y1943" s="19" t="str">
        <f t="shared" si="154"/>
        <v>Normal</v>
      </c>
    </row>
    <row r="1944" spans="1:25" x14ac:dyDescent="0.35">
      <c r="A1944" s="3" t="s">
        <v>426</v>
      </c>
      <c r="B1944" s="3">
        <v>32.07</v>
      </c>
      <c r="C1944" s="3">
        <v>5.25</v>
      </c>
      <c r="D1944" s="3" t="s">
        <v>2380</v>
      </c>
      <c r="E1944" s="3" t="s">
        <v>2380</v>
      </c>
      <c r="F1944" s="3" t="s">
        <v>2383</v>
      </c>
      <c r="G1944" s="3">
        <v>1</v>
      </c>
      <c r="H1944" s="3" t="s">
        <v>2380</v>
      </c>
      <c r="I1944" s="14">
        <v>180</v>
      </c>
      <c r="J1944" s="14" t="str">
        <f t="shared" si="152"/>
        <v>No</v>
      </c>
      <c r="K1944" s="14">
        <f t="shared" si="150"/>
        <v>1</v>
      </c>
      <c r="L1944" s="14" t="str">
        <f t="shared" si="153"/>
        <v>No</v>
      </c>
      <c r="M1944" s="14" t="str">
        <f t="shared" si="151"/>
        <v>No</v>
      </c>
      <c r="N1944" s="28">
        <v>32.07</v>
      </c>
      <c r="O1944" s="19" t="str" cm="1">
        <f t="array" ref="O1944">_xlfn.IFS(N1944&lt;18.5,"Underweight",N1944&lt;25,"Normalweight",N1944&lt;30,"Overweight",N1944&gt;=30,"Obesity")</f>
        <v>Obesity</v>
      </c>
      <c r="P1944" s="38" t="s">
        <v>426</v>
      </c>
      <c r="Q1944" s="28">
        <v>32.07</v>
      </c>
      <c r="R1944" s="38">
        <v>5.25</v>
      </c>
      <c r="S1944" s="38" t="s">
        <v>2380</v>
      </c>
      <c r="T1944" s="38" t="s">
        <v>2380</v>
      </c>
      <c r="U1944" s="38" t="s">
        <v>2383</v>
      </c>
      <c r="V1944" s="38">
        <v>1</v>
      </c>
      <c r="W1944" s="38" t="s">
        <v>2380</v>
      </c>
      <c r="X1944" s="38" t="s">
        <v>8391</v>
      </c>
      <c r="Y1944" s="19" t="str">
        <f t="shared" si="154"/>
        <v>Normal</v>
      </c>
    </row>
    <row r="1945" spans="1:25" x14ac:dyDescent="0.35">
      <c r="A1945" s="3" t="s">
        <v>425</v>
      </c>
      <c r="B1945" s="3">
        <v>16.5</v>
      </c>
      <c r="C1945" s="3">
        <v>5.03</v>
      </c>
      <c r="D1945" s="3" t="s">
        <v>2380</v>
      </c>
      <c r="E1945" s="3" t="s">
        <v>2380</v>
      </c>
      <c r="F1945" s="3" t="s">
        <v>2380</v>
      </c>
      <c r="G1945" s="3">
        <v>1</v>
      </c>
      <c r="H1945" s="3" t="s">
        <v>2380</v>
      </c>
      <c r="I1945" s="14">
        <v>180</v>
      </c>
      <c r="J1945" s="14" t="str">
        <f t="shared" si="152"/>
        <v>No</v>
      </c>
      <c r="K1945" s="14">
        <f t="shared" si="150"/>
        <v>1</v>
      </c>
      <c r="L1945" s="14" t="str">
        <f t="shared" si="153"/>
        <v>No</v>
      </c>
      <c r="M1945" s="14" t="str">
        <f t="shared" si="151"/>
        <v>No</v>
      </c>
      <c r="N1945" s="28">
        <v>16.5</v>
      </c>
      <c r="O1945" s="19" t="str" cm="1">
        <f t="array" ref="O1945">_xlfn.IFS(N1945&lt;18.5,"Underweight",N1945&lt;25,"Normalweight",N1945&lt;30,"Overweight",N1945&gt;=30,"Obesity")</f>
        <v>Underweight</v>
      </c>
      <c r="P1945" s="38" t="s">
        <v>425</v>
      </c>
      <c r="Q1945" s="28">
        <v>16.5</v>
      </c>
      <c r="R1945" s="38">
        <v>5.03</v>
      </c>
      <c r="S1945" s="38" t="s">
        <v>2380</v>
      </c>
      <c r="T1945" s="38" t="s">
        <v>2380</v>
      </c>
      <c r="U1945" s="38" t="s">
        <v>2380</v>
      </c>
      <c r="V1945" s="38">
        <v>1</v>
      </c>
      <c r="W1945" s="38" t="s">
        <v>2380</v>
      </c>
      <c r="X1945" s="38" t="s">
        <v>8394</v>
      </c>
      <c r="Y1945" s="19" t="str">
        <f t="shared" si="154"/>
        <v>Normal</v>
      </c>
    </row>
    <row r="1946" spans="1:25" x14ac:dyDescent="0.35">
      <c r="A1946" s="3" t="s">
        <v>424</v>
      </c>
      <c r="B1946" s="3">
        <v>31.4</v>
      </c>
      <c r="C1946" s="3">
        <v>5.88</v>
      </c>
      <c r="D1946" s="3" t="s">
        <v>2380</v>
      </c>
      <c r="E1946" s="3" t="s">
        <v>2380</v>
      </c>
      <c r="F1946" s="3" t="s">
        <v>2380</v>
      </c>
      <c r="G1946" s="3">
        <v>1</v>
      </c>
      <c r="H1946" s="3" t="s">
        <v>2380</v>
      </c>
      <c r="I1946" s="14">
        <v>180</v>
      </c>
      <c r="J1946" s="14" t="str">
        <f t="shared" si="152"/>
        <v>No</v>
      </c>
      <c r="K1946" s="14">
        <f t="shared" si="150"/>
        <v>1</v>
      </c>
      <c r="L1946" s="14" t="str">
        <f t="shared" si="153"/>
        <v>No</v>
      </c>
      <c r="M1946" s="14" t="str">
        <f t="shared" si="151"/>
        <v>No</v>
      </c>
      <c r="N1946" s="28">
        <v>31.4</v>
      </c>
      <c r="O1946" s="19" t="str" cm="1">
        <f t="array" ref="O1946">_xlfn.IFS(N1946&lt;18.5,"Underweight",N1946&lt;25,"Normalweight",N1946&lt;30,"Overweight",N1946&gt;=30,"Obesity")</f>
        <v>Obesity</v>
      </c>
      <c r="P1946" s="38" t="s">
        <v>424</v>
      </c>
      <c r="Q1946" s="28">
        <v>31.4</v>
      </c>
      <c r="R1946" s="38">
        <v>5.88</v>
      </c>
      <c r="S1946" s="38" t="s">
        <v>2380</v>
      </c>
      <c r="T1946" s="38" t="s">
        <v>2380</v>
      </c>
      <c r="U1946" s="38" t="s">
        <v>2380</v>
      </c>
      <c r="V1946" s="38">
        <v>1</v>
      </c>
      <c r="W1946" s="38" t="s">
        <v>2380</v>
      </c>
      <c r="X1946" s="38" t="s">
        <v>8391</v>
      </c>
      <c r="Y1946" s="19" t="str">
        <f t="shared" si="154"/>
        <v>Prediabetes</v>
      </c>
    </row>
    <row r="1947" spans="1:25" x14ac:dyDescent="0.35">
      <c r="A1947" s="3" t="s">
        <v>423</v>
      </c>
      <c r="B1947" s="3">
        <v>20.36</v>
      </c>
      <c r="C1947" s="3">
        <v>4.49</v>
      </c>
      <c r="D1947" s="3" t="s">
        <v>2380</v>
      </c>
      <c r="E1947" s="3" t="s">
        <v>2380</v>
      </c>
      <c r="F1947" s="3" t="s">
        <v>2380</v>
      </c>
      <c r="G1947" s="3" t="s">
        <v>2381</v>
      </c>
      <c r="H1947" s="3" t="s">
        <v>2380</v>
      </c>
      <c r="I1947" s="14">
        <v>180</v>
      </c>
      <c r="J1947" s="14" t="str">
        <f t="shared" si="152"/>
        <v>No</v>
      </c>
      <c r="K1947" s="14">
        <f t="shared" si="150"/>
        <v>0</v>
      </c>
      <c r="L1947" s="14" t="str">
        <f t="shared" si="153"/>
        <v>No</v>
      </c>
      <c r="M1947" s="14" t="str">
        <f t="shared" si="151"/>
        <v>No</v>
      </c>
      <c r="N1947" s="28">
        <v>20.36</v>
      </c>
      <c r="O1947" s="19" t="str" cm="1">
        <f t="array" ref="O1947">_xlfn.IFS(N1947&lt;18.5,"Underweight",N1947&lt;25,"Normalweight",N1947&lt;30,"Overweight",N1947&gt;=30,"Obesity")</f>
        <v>Normalweight</v>
      </c>
      <c r="P1947" s="38" t="s">
        <v>423</v>
      </c>
      <c r="Q1947" s="28">
        <v>20.36</v>
      </c>
      <c r="R1947" s="38">
        <v>4.49</v>
      </c>
      <c r="S1947" s="38" t="s">
        <v>2380</v>
      </c>
      <c r="T1947" s="38" t="s">
        <v>2380</v>
      </c>
      <c r="U1947" s="38" t="s">
        <v>2380</v>
      </c>
      <c r="V1947" s="38">
        <v>0</v>
      </c>
      <c r="W1947" s="38" t="s">
        <v>2380</v>
      </c>
      <c r="X1947" s="38" t="s">
        <v>8393</v>
      </c>
      <c r="Y1947" s="19" t="str">
        <f t="shared" si="154"/>
        <v>Normal</v>
      </c>
    </row>
    <row r="1948" spans="1:25" x14ac:dyDescent="0.35">
      <c r="A1948" s="3" t="s">
        <v>422</v>
      </c>
      <c r="B1948" s="3">
        <v>25.46</v>
      </c>
      <c r="C1948" s="3">
        <v>4.1399999999999997</v>
      </c>
      <c r="D1948" s="3" t="s">
        <v>2380</v>
      </c>
      <c r="E1948" s="3" t="s">
        <v>2380</v>
      </c>
      <c r="F1948" s="3" t="s">
        <v>2380</v>
      </c>
      <c r="G1948" s="3">
        <v>1</v>
      </c>
      <c r="H1948" s="3" t="s">
        <v>2380</v>
      </c>
      <c r="I1948" s="14">
        <v>180</v>
      </c>
      <c r="J1948" s="14" t="str">
        <f t="shared" si="152"/>
        <v>No</v>
      </c>
      <c r="K1948" s="14">
        <f t="shared" si="150"/>
        <v>1</v>
      </c>
      <c r="L1948" s="14" t="str">
        <f t="shared" si="153"/>
        <v>No</v>
      </c>
      <c r="M1948" s="14" t="str">
        <f t="shared" si="151"/>
        <v>No</v>
      </c>
      <c r="N1948" s="28">
        <v>25.46</v>
      </c>
      <c r="O1948" s="19" t="str" cm="1">
        <f t="array" ref="O1948">_xlfn.IFS(N1948&lt;18.5,"Underweight",N1948&lt;25,"Normalweight",N1948&lt;30,"Overweight",N1948&gt;=30,"Obesity")</f>
        <v>Overweight</v>
      </c>
      <c r="P1948" s="38" t="s">
        <v>422</v>
      </c>
      <c r="Q1948" s="28">
        <v>25.46</v>
      </c>
      <c r="R1948" s="38">
        <v>4.1399999999999997</v>
      </c>
      <c r="S1948" s="38" t="s">
        <v>2380</v>
      </c>
      <c r="T1948" s="38" t="s">
        <v>2380</v>
      </c>
      <c r="U1948" s="38" t="s">
        <v>2380</v>
      </c>
      <c r="V1948" s="38">
        <v>1</v>
      </c>
      <c r="W1948" s="38" t="s">
        <v>2380</v>
      </c>
      <c r="X1948" s="38" t="s">
        <v>8392</v>
      </c>
      <c r="Y1948" s="19" t="str">
        <f t="shared" si="154"/>
        <v>Normal</v>
      </c>
    </row>
    <row r="1949" spans="1:25" x14ac:dyDescent="0.35">
      <c r="A1949" s="3" t="s">
        <v>421</v>
      </c>
      <c r="B1949" s="3">
        <v>17.09</v>
      </c>
      <c r="C1949" s="3">
        <v>5.8</v>
      </c>
      <c r="D1949" s="3" t="s">
        <v>2382</v>
      </c>
      <c r="E1949" s="3" t="s">
        <v>2380</v>
      </c>
      <c r="F1949" s="3" t="s">
        <v>2380</v>
      </c>
      <c r="G1949" s="3" t="s">
        <v>2381</v>
      </c>
      <c r="H1949" s="3" t="s">
        <v>2380</v>
      </c>
      <c r="I1949" s="14">
        <v>180</v>
      </c>
      <c r="J1949" s="14" t="str">
        <f t="shared" si="152"/>
        <v>No</v>
      </c>
      <c r="K1949" s="14">
        <f t="shared" si="150"/>
        <v>0</v>
      </c>
      <c r="L1949" s="14" t="str">
        <f t="shared" si="153"/>
        <v>No</v>
      </c>
      <c r="M1949" s="14" t="str">
        <f t="shared" si="151"/>
        <v>Yes</v>
      </c>
      <c r="N1949" s="28">
        <v>17.09</v>
      </c>
      <c r="O1949" s="19" t="str" cm="1">
        <f t="array" ref="O1949">_xlfn.IFS(N1949&lt;18.5,"Underweight",N1949&lt;25,"Normalweight",N1949&lt;30,"Overweight",N1949&gt;=30,"Obesity")</f>
        <v>Underweight</v>
      </c>
      <c r="P1949" s="38" t="s">
        <v>421</v>
      </c>
      <c r="Q1949" s="28">
        <v>17.09</v>
      </c>
      <c r="R1949" s="38">
        <v>5.8</v>
      </c>
      <c r="S1949" s="38" t="s">
        <v>2383</v>
      </c>
      <c r="T1949" s="38" t="s">
        <v>2380</v>
      </c>
      <c r="U1949" s="38" t="s">
        <v>2380</v>
      </c>
      <c r="V1949" s="38">
        <v>0</v>
      </c>
      <c r="W1949" s="38" t="s">
        <v>2380</v>
      </c>
      <c r="X1949" s="38" t="s">
        <v>8394</v>
      </c>
      <c r="Y1949" s="19" t="str">
        <f t="shared" si="154"/>
        <v>Normal</v>
      </c>
    </row>
    <row r="1950" spans="1:25" x14ac:dyDescent="0.35">
      <c r="A1950" s="3" t="s">
        <v>420</v>
      </c>
      <c r="B1950" s="3">
        <v>20.83</v>
      </c>
      <c r="C1950" s="3">
        <v>5.12</v>
      </c>
      <c r="D1950" s="3" t="s">
        <v>2380</v>
      </c>
      <c r="E1950" s="3" t="s">
        <v>2380</v>
      </c>
      <c r="F1950" s="3" t="s">
        <v>2380</v>
      </c>
      <c r="G1950" s="3" t="s">
        <v>2381</v>
      </c>
      <c r="H1950" s="3" t="s">
        <v>2380</v>
      </c>
      <c r="I1950" s="14">
        <v>180</v>
      </c>
      <c r="J1950" s="14" t="str">
        <f t="shared" si="152"/>
        <v>No</v>
      </c>
      <c r="K1950" s="14">
        <f t="shared" si="150"/>
        <v>0</v>
      </c>
      <c r="L1950" s="14" t="str">
        <f t="shared" si="153"/>
        <v>No</v>
      </c>
      <c r="M1950" s="14" t="str">
        <f t="shared" si="151"/>
        <v>No</v>
      </c>
      <c r="N1950" s="28">
        <v>20.83</v>
      </c>
      <c r="O1950" s="19" t="str" cm="1">
        <f t="array" ref="O1950">_xlfn.IFS(N1950&lt;18.5,"Underweight",N1950&lt;25,"Normalweight",N1950&lt;30,"Overweight",N1950&gt;=30,"Obesity")</f>
        <v>Normalweight</v>
      </c>
      <c r="P1950" s="38" t="s">
        <v>420</v>
      </c>
      <c r="Q1950" s="28">
        <v>20.83</v>
      </c>
      <c r="R1950" s="38">
        <v>5.12</v>
      </c>
      <c r="S1950" s="38" t="s">
        <v>2380</v>
      </c>
      <c r="T1950" s="38" t="s">
        <v>2380</v>
      </c>
      <c r="U1950" s="38" t="s">
        <v>2380</v>
      </c>
      <c r="V1950" s="38">
        <v>0</v>
      </c>
      <c r="W1950" s="38" t="s">
        <v>2380</v>
      </c>
      <c r="X1950" s="38" t="s">
        <v>8393</v>
      </c>
      <c r="Y1950" s="19" t="str">
        <f t="shared" si="154"/>
        <v>Normal</v>
      </c>
    </row>
    <row r="1951" spans="1:25" x14ac:dyDescent="0.35">
      <c r="A1951" s="3" t="s">
        <v>419</v>
      </c>
      <c r="B1951" s="3">
        <v>18.920000000000002</v>
      </c>
      <c r="C1951" s="3">
        <v>5.98</v>
      </c>
      <c r="D1951" s="3" t="s">
        <v>2382</v>
      </c>
      <c r="E1951" s="3" t="s">
        <v>2380</v>
      </c>
      <c r="F1951" s="3" t="s">
        <v>2380</v>
      </c>
      <c r="G1951" s="3">
        <v>1</v>
      </c>
      <c r="H1951" s="3" t="s">
        <v>2380</v>
      </c>
      <c r="I1951" s="14">
        <v>180</v>
      </c>
      <c r="J1951" s="14" t="str">
        <f t="shared" si="152"/>
        <v>No</v>
      </c>
      <c r="K1951" s="14">
        <f t="shared" si="150"/>
        <v>1</v>
      </c>
      <c r="L1951" s="14" t="str">
        <f t="shared" si="153"/>
        <v>No</v>
      </c>
      <c r="M1951" s="14" t="str">
        <f t="shared" si="151"/>
        <v>Yes</v>
      </c>
      <c r="N1951" s="28">
        <v>18.920000000000002</v>
      </c>
      <c r="O1951" s="19" t="str" cm="1">
        <f t="array" ref="O1951">_xlfn.IFS(N1951&lt;18.5,"Underweight",N1951&lt;25,"Normalweight",N1951&lt;30,"Overweight",N1951&gt;=30,"Obesity")</f>
        <v>Normalweight</v>
      </c>
      <c r="P1951" s="38" t="s">
        <v>419</v>
      </c>
      <c r="Q1951" s="28">
        <v>18.920000000000002</v>
      </c>
      <c r="R1951" s="38">
        <v>5.98</v>
      </c>
      <c r="S1951" s="38" t="s">
        <v>2383</v>
      </c>
      <c r="T1951" s="38" t="s">
        <v>2380</v>
      </c>
      <c r="U1951" s="38" t="s">
        <v>2380</v>
      </c>
      <c r="V1951" s="38">
        <v>1</v>
      </c>
      <c r="W1951" s="38" t="s">
        <v>2380</v>
      </c>
      <c r="X1951" s="38" t="s">
        <v>8393</v>
      </c>
      <c r="Y1951" s="19" t="str">
        <f t="shared" si="154"/>
        <v>Normal</v>
      </c>
    </row>
    <row r="1952" spans="1:25" x14ac:dyDescent="0.35">
      <c r="A1952" s="3" t="s">
        <v>418</v>
      </c>
      <c r="B1952" s="3">
        <v>37.1</v>
      </c>
      <c r="C1952" s="3">
        <v>5.46</v>
      </c>
      <c r="D1952" s="3" t="s">
        <v>2380</v>
      </c>
      <c r="E1952" s="3" t="s">
        <v>2380</v>
      </c>
      <c r="F1952" s="3" t="s">
        <v>2380</v>
      </c>
      <c r="G1952" s="3" t="s">
        <v>2381</v>
      </c>
      <c r="H1952" s="3" t="s">
        <v>2380</v>
      </c>
      <c r="I1952" s="14">
        <v>180</v>
      </c>
      <c r="J1952" s="14" t="str">
        <f t="shared" si="152"/>
        <v>No</v>
      </c>
      <c r="K1952" s="14">
        <f t="shared" si="150"/>
        <v>0</v>
      </c>
      <c r="L1952" s="14" t="str">
        <f t="shared" si="153"/>
        <v>No</v>
      </c>
      <c r="M1952" s="14" t="str">
        <f t="shared" si="151"/>
        <v>No</v>
      </c>
      <c r="N1952" s="28">
        <v>37.1</v>
      </c>
      <c r="O1952" s="19" t="str" cm="1">
        <f t="array" ref="O1952">_xlfn.IFS(N1952&lt;18.5,"Underweight",N1952&lt;25,"Normalweight",N1952&lt;30,"Overweight",N1952&gt;=30,"Obesity")</f>
        <v>Obesity</v>
      </c>
      <c r="P1952" s="38" t="s">
        <v>418</v>
      </c>
      <c r="Q1952" s="28">
        <v>37.1</v>
      </c>
      <c r="R1952" s="38">
        <v>5.46</v>
      </c>
      <c r="S1952" s="38" t="s">
        <v>2380</v>
      </c>
      <c r="T1952" s="38" t="s">
        <v>2380</v>
      </c>
      <c r="U1952" s="38" t="s">
        <v>2380</v>
      </c>
      <c r="V1952" s="38">
        <v>0</v>
      </c>
      <c r="W1952" s="38" t="s">
        <v>2380</v>
      </c>
      <c r="X1952" s="38" t="s">
        <v>8391</v>
      </c>
      <c r="Y1952" s="19" t="str">
        <f t="shared" si="154"/>
        <v>Normal</v>
      </c>
    </row>
    <row r="1953" spans="1:25" x14ac:dyDescent="0.35">
      <c r="A1953" s="3" t="s">
        <v>417</v>
      </c>
      <c r="B1953" s="3">
        <v>22.515000000000001</v>
      </c>
      <c r="C1953" s="3">
        <v>4.91</v>
      </c>
      <c r="D1953" s="3" t="s">
        <v>2382</v>
      </c>
      <c r="E1953" s="3" t="s">
        <v>2380</v>
      </c>
      <c r="F1953" s="3" t="s">
        <v>2383</v>
      </c>
      <c r="G1953" s="3">
        <v>1</v>
      </c>
      <c r="H1953" s="3" t="s">
        <v>2380</v>
      </c>
      <c r="I1953" s="14">
        <v>180</v>
      </c>
      <c r="J1953" s="14" t="str">
        <f t="shared" si="152"/>
        <v>No</v>
      </c>
      <c r="K1953" s="14">
        <f t="shared" si="150"/>
        <v>1</v>
      </c>
      <c r="L1953" s="14" t="str">
        <f t="shared" si="153"/>
        <v>No</v>
      </c>
      <c r="M1953" s="14" t="str">
        <f t="shared" si="151"/>
        <v>Yes</v>
      </c>
      <c r="N1953" s="28">
        <v>22.515000000000001</v>
      </c>
      <c r="O1953" s="19" t="str" cm="1">
        <f t="array" ref="O1953">_xlfn.IFS(N1953&lt;18.5,"Underweight",N1953&lt;25,"Normalweight",N1953&lt;30,"Overweight",N1953&gt;=30,"Obesity")</f>
        <v>Normalweight</v>
      </c>
      <c r="P1953" s="38" t="s">
        <v>417</v>
      </c>
      <c r="Q1953" s="28">
        <v>22.515000000000001</v>
      </c>
      <c r="R1953" s="38">
        <v>4.91</v>
      </c>
      <c r="S1953" s="38" t="s">
        <v>2383</v>
      </c>
      <c r="T1953" s="38" t="s">
        <v>2380</v>
      </c>
      <c r="U1953" s="38" t="s">
        <v>2383</v>
      </c>
      <c r="V1953" s="38">
        <v>1</v>
      </c>
      <c r="W1953" s="38" t="s">
        <v>2380</v>
      </c>
      <c r="X1953" s="38" t="s">
        <v>8393</v>
      </c>
      <c r="Y1953" s="19" t="str">
        <f t="shared" si="154"/>
        <v>Normal</v>
      </c>
    </row>
    <row r="1954" spans="1:25" x14ac:dyDescent="0.35">
      <c r="A1954" s="3" t="s">
        <v>416</v>
      </c>
      <c r="B1954" s="3">
        <v>32.700000000000003</v>
      </c>
      <c r="C1954" s="3">
        <v>4.66</v>
      </c>
      <c r="D1954" s="3" t="s">
        <v>2380</v>
      </c>
      <c r="E1954" s="3" t="s">
        <v>2380</v>
      </c>
      <c r="F1954" s="3" t="s">
        <v>2380</v>
      </c>
      <c r="G1954" s="3" t="s">
        <v>2381</v>
      </c>
      <c r="H1954" s="3" t="s">
        <v>2380</v>
      </c>
      <c r="I1954" s="14">
        <v>180</v>
      </c>
      <c r="J1954" s="14" t="str">
        <f t="shared" si="152"/>
        <v>No</v>
      </c>
      <c r="K1954" s="14">
        <f t="shared" si="150"/>
        <v>0</v>
      </c>
      <c r="L1954" s="14" t="str">
        <f t="shared" si="153"/>
        <v>No</v>
      </c>
      <c r="M1954" s="14" t="str">
        <f t="shared" si="151"/>
        <v>No</v>
      </c>
      <c r="N1954" s="28">
        <v>32.700000000000003</v>
      </c>
      <c r="O1954" s="19" t="str" cm="1">
        <f t="array" ref="O1954">_xlfn.IFS(N1954&lt;18.5,"Underweight",N1954&lt;25,"Normalweight",N1954&lt;30,"Overweight",N1954&gt;=30,"Obesity")</f>
        <v>Obesity</v>
      </c>
      <c r="P1954" s="38" t="s">
        <v>416</v>
      </c>
      <c r="Q1954" s="28">
        <v>32.700000000000003</v>
      </c>
      <c r="R1954" s="38">
        <v>4.66</v>
      </c>
      <c r="S1954" s="38" t="s">
        <v>2380</v>
      </c>
      <c r="T1954" s="38" t="s">
        <v>2380</v>
      </c>
      <c r="U1954" s="38" t="s">
        <v>2380</v>
      </c>
      <c r="V1954" s="38">
        <v>0</v>
      </c>
      <c r="W1954" s="38" t="s">
        <v>2380</v>
      </c>
      <c r="X1954" s="38" t="s">
        <v>8391</v>
      </c>
      <c r="Y1954" s="19" t="str">
        <f t="shared" si="154"/>
        <v>Normal</v>
      </c>
    </row>
    <row r="1955" spans="1:25" x14ac:dyDescent="0.35">
      <c r="A1955" s="3" t="s">
        <v>415</v>
      </c>
      <c r="B1955" s="3">
        <v>17.75</v>
      </c>
      <c r="C1955" s="3">
        <v>6.8</v>
      </c>
      <c r="D1955" s="3" t="s">
        <v>2382</v>
      </c>
      <c r="E1955" s="3" t="s">
        <v>2380</v>
      </c>
      <c r="F1955" s="3" t="s">
        <v>2380</v>
      </c>
      <c r="G1955" s="3">
        <v>1</v>
      </c>
      <c r="H1955" s="3" t="s">
        <v>2380</v>
      </c>
      <c r="I1955" s="14">
        <v>180</v>
      </c>
      <c r="J1955" s="14" t="str">
        <f t="shared" si="152"/>
        <v>No</v>
      </c>
      <c r="K1955" s="14">
        <f t="shared" si="150"/>
        <v>1</v>
      </c>
      <c r="L1955" s="14" t="str">
        <f t="shared" si="153"/>
        <v>No</v>
      </c>
      <c r="M1955" s="14" t="str">
        <f t="shared" si="151"/>
        <v>Yes</v>
      </c>
      <c r="N1955" s="28">
        <v>17.75</v>
      </c>
      <c r="O1955" s="19" t="str" cm="1">
        <f t="array" ref="O1955">_xlfn.IFS(N1955&lt;18.5,"Underweight",N1955&lt;25,"Normalweight",N1955&lt;30,"Overweight",N1955&gt;=30,"Obesity")</f>
        <v>Underweight</v>
      </c>
      <c r="P1955" s="38" t="s">
        <v>415</v>
      </c>
      <c r="Q1955" s="28">
        <v>17.75</v>
      </c>
      <c r="R1955" s="38">
        <v>6.8</v>
      </c>
      <c r="S1955" s="38" t="s">
        <v>2383</v>
      </c>
      <c r="T1955" s="38" t="s">
        <v>2380</v>
      </c>
      <c r="U1955" s="38" t="s">
        <v>2380</v>
      </c>
      <c r="V1955" s="38">
        <v>1</v>
      </c>
      <c r="W1955" s="38" t="s">
        <v>2380</v>
      </c>
      <c r="X1955" s="38" t="s">
        <v>8394</v>
      </c>
      <c r="Y1955" s="19" t="str">
        <f t="shared" si="154"/>
        <v>Normal</v>
      </c>
    </row>
    <row r="1956" spans="1:25" x14ac:dyDescent="0.35">
      <c r="A1956" s="3" t="s">
        <v>414</v>
      </c>
      <c r="B1956" s="3">
        <v>33.630000000000003</v>
      </c>
      <c r="C1956" s="3">
        <v>4.47</v>
      </c>
      <c r="D1956" s="3" t="s">
        <v>2382</v>
      </c>
      <c r="E1956" s="3" t="s">
        <v>2380</v>
      </c>
      <c r="F1956" s="3" t="s">
        <v>2380</v>
      </c>
      <c r="G1956" s="3" t="s">
        <v>2381</v>
      </c>
      <c r="H1956" s="3" t="s">
        <v>2380</v>
      </c>
      <c r="I1956" s="14">
        <v>180</v>
      </c>
      <c r="J1956" s="14" t="str">
        <f t="shared" si="152"/>
        <v>No</v>
      </c>
      <c r="K1956" s="14">
        <f t="shared" si="150"/>
        <v>0</v>
      </c>
      <c r="L1956" s="14" t="str">
        <f t="shared" si="153"/>
        <v>No</v>
      </c>
      <c r="M1956" s="14" t="str">
        <f t="shared" si="151"/>
        <v>Yes</v>
      </c>
      <c r="N1956" s="28">
        <v>33.630000000000003</v>
      </c>
      <c r="O1956" s="19" t="str" cm="1">
        <f t="array" ref="O1956">_xlfn.IFS(N1956&lt;18.5,"Underweight",N1956&lt;25,"Normalweight",N1956&lt;30,"Overweight",N1956&gt;=30,"Obesity")</f>
        <v>Obesity</v>
      </c>
      <c r="P1956" s="38" t="s">
        <v>414</v>
      </c>
      <c r="Q1956" s="28">
        <v>33.630000000000003</v>
      </c>
      <c r="R1956" s="38">
        <v>4.47</v>
      </c>
      <c r="S1956" s="38" t="s">
        <v>2383</v>
      </c>
      <c r="T1956" s="38" t="s">
        <v>2380</v>
      </c>
      <c r="U1956" s="38" t="s">
        <v>2380</v>
      </c>
      <c r="V1956" s="38">
        <v>0</v>
      </c>
      <c r="W1956" s="38" t="s">
        <v>2380</v>
      </c>
      <c r="X1956" s="38" t="s">
        <v>8391</v>
      </c>
      <c r="Y1956" s="19" t="str">
        <f t="shared" si="154"/>
        <v>Normal</v>
      </c>
    </row>
    <row r="1957" spans="1:25" x14ac:dyDescent="0.35">
      <c r="A1957" s="3" t="s">
        <v>413</v>
      </c>
      <c r="B1957" s="3">
        <v>34.799999999999997</v>
      </c>
      <c r="C1957" s="3">
        <v>4.08</v>
      </c>
      <c r="D1957" s="3" t="s">
        <v>2382</v>
      </c>
      <c r="E1957" s="3" t="s">
        <v>2380</v>
      </c>
      <c r="F1957" s="3" t="s">
        <v>2380</v>
      </c>
      <c r="G1957" s="3">
        <v>1</v>
      </c>
      <c r="H1957" s="3" t="s">
        <v>2380</v>
      </c>
      <c r="I1957" s="14">
        <v>180</v>
      </c>
      <c r="J1957" s="14" t="str">
        <f t="shared" si="152"/>
        <v>No</v>
      </c>
      <c r="K1957" s="14">
        <f t="shared" si="150"/>
        <v>1</v>
      </c>
      <c r="L1957" s="14" t="str">
        <f t="shared" si="153"/>
        <v>No</v>
      </c>
      <c r="M1957" s="14" t="str">
        <f t="shared" si="151"/>
        <v>Yes</v>
      </c>
      <c r="N1957" s="28">
        <v>34.799999999999997</v>
      </c>
      <c r="O1957" s="19" t="str" cm="1">
        <f t="array" ref="O1957">_xlfn.IFS(N1957&lt;18.5,"Underweight",N1957&lt;25,"Normalweight",N1957&lt;30,"Overweight",N1957&gt;=30,"Obesity")</f>
        <v>Obesity</v>
      </c>
      <c r="P1957" s="38" t="s">
        <v>413</v>
      </c>
      <c r="Q1957" s="28">
        <v>34.799999999999997</v>
      </c>
      <c r="R1957" s="38">
        <v>4.08</v>
      </c>
      <c r="S1957" s="38" t="s">
        <v>2383</v>
      </c>
      <c r="T1957" s="38" t="s">
        <v>2380</v>
      </c>
      <c r="U1957" s="38" t="s">
        <v>2380</v>
      </c>
      <c r="V1957" s="38">
        <v>1</v>
      </c>
      <c r="W1957" s="38" t="s">
        <v>2380</v>
      </c>
      <c r="X1957" s="38" t="s">
        <v>8391</v>
      </c>
      <c r="Y1957" s="19" t="str">
        <f t="shared" si="154"/>
        <v>Normal</v>
      </c>
    </row>
    <row r="1958" spans="1:25" x14ac:dyDescent="0.35">
      <c r="A1958" s="3" t="s">
        <v>412</v>
      </c>
      <c r="B1958" s="3">
        <v>16.809999999999999</v>
      </c>
      <c r="C1958" s="3">
        <v>5.51</v>
      </c>
      <c r="D1958" s="3" t="s">
        <v>2382</v>
      </c>
      <c r="E1958" s="3" t="s">
        <v>2380</v>
      </c>
      <c r="F1958" s="3" t="s">
        <v>2380</v>
      </c>
      <c r="G1958" s="3">
        <v>1</v>
      </c>
      <c r="H1958" s="3" t="s">
        <v>2380</v>
      </c>
      <c r="I1958" s="14">
        <v>180</v>
      </c>
      <c r="J1958" s="14" t="str">
        <f t="shared" si="152"/>
        <v>No</v>
      </c>
      <c r="K1958" s="14">
        <f t="shared" si="150"/>
        <v>1</v>
      </c>
      <c r="L1958" s="14" t="str">
        <f t="shared" si="153"/>
        <v>No</v>
      </c>
      <c r="M1958" s="14" t="str">
        <f t="shared" si="151"/>
        <v>Yes</v>
      </c>
      <c r="N1958" s="28">
        <v>16.809999999999999</v>
      </c>
      <c r="O1958" s="19" t="str" cm="1">
        <f t="array" ref="O1958">_xlfn.IFS(N1958&lt;18.5,"Underweight",N1958&lt;25,"Normalweight",N1958&lt;30,"Overweight",N1958&gt;=30,"Obesity")</f>
        <v>Underweight</v>
      </c>
      <c r="P1958" s="38" t="s">
        <v>412</v>
      </c>
      <c r="Q1958" s="28">
        <v>16.809999999999999</v>
      </c>
      <c r="R1958" s="38">
        <v>5.51</v>
      </c>
      <c r="S1958" s="38" t="s">
        <v>2383</v>
      </c>
      <c r="T1958" s="38" t="s">
        <v>2380</v>
      </c>
      <c r="U1958" s="38" t="s">
        <v>2380</v>
      </c>
      <c r="V1958" s="38">
        <v>1</v>
      </c>
      <c r="W1958" s="38" t="s">
        <v>2380</v>
      </c>
      <c r="X1958" s="38" t="s">
        <v>8394</v>
      </c>
      <c r="Y1958" s="19" t="str">
        <f t="shared" si="154"/>
        <v>Prediabetes</v>
      </c>
    </row>
    <row r="1959" spans="1:25" x14ac:dyDescent="0.35">
      <c r="A1959" s="3" t="s">
        <v>411</v>
      </c>
      <c r="B1959" s="3">
        <v>16.690000000000001</v>
      </c>
      <c r="C1959" s="3">
        <v>8.4</v>
      </c>
      <c r="D1959" s="3" t="s">
        <v>2382</v>
      </c>
      <c r="E1959" s="3" t="s">
        <v>2380</v>
      </c>
      <c r="F1959" s="3" t="s">
        <v>2380</v>
      </c>
      <c r="G1959" s="3" t="s">
        <v>2381</v>
      </c>
      <c r="H1959" s="3" t="s">
        <v>2380</v>
      </c>
      <c r="I1959" s="14">
        <v>180</v>
      </c>
      <c r="J1959" s="14" t="str">
        <f t="shared" si="152"/>
        <v>No</v>
      </c>
      <c r="K1959" s="14">
        <f t="shared" si="150"/>
        <v>0</v>
      </c>
      <c r="L1959" s="14" t="str">
        <f t="shared" si="153"/>
        <v>No</v>
      </c>
      <c r="M1959" s="14" t="str">
        <f t="shared" si="151"/>
        <v>Yes</v>
      </c>
      <c r="N1959" s="28">
        <v>16.690000000000001</v>
      </c>
      <c r="O1959" s="19" t="str" cm="1">
        <f t="array" ref="O1959">_xlfn.IFS(N1959&lt;18.5,"Underweight",N1959&lt;25,"Normalweight",N1959&lt;30,"Overweight",N1959&gt;=30,"Obesity")</f>
        <v>Underweight</v>
      </c>
      <c r="P1959" s="38" t="s">
        <v>411</v>
      </c>
      <c r="Q1959" s="28">
        <v>16.690000000000001</v>
      </c>
      <c r="R1959" s="38">
        <v>8.4</v>
      </c>
      <c r="S1959" s="38" t="s">
        <v>2383</v>
      </c>
      <c r="T1959" s="38" t="s">
        <v>2380</v>
      </c>
      <c r="U1959" s="38" t="s">
        <v>2380</v>
      </c>
      <c r="V1959" s="38">
        <v>0</v>
      </c>
      <c r="W1959" s="38" t="s">
        <v>2380</v>
      </c>
      <c r="X1959" s="38" t="s">
        <v>8394</v>
      </c>
      <c r="Y1959" s="19" t="str">
        <f t="shared" si="154"/>
        <v>Normal</v>
      </c>
    </row>
    <row r="1960" spans="1:25" x14ac:dyDescent="0.35">
      <c r="A1960" s="3" t="s">
        <v>410</v>
      </c>
      <c r="B1960" s="3">
        <v>23.21</v>
      </c>
      <c r="C1960" s="3">
        <v>5.14</v>
      </c>
      <c r="D1960" s="3" t="s">
        <v>2382</v>
      </c>
      <c r="E1960" s="3" t="s">
        <v>2380</v>
      </c>
      <c r="F1960" s="3" t="s">
        <v>2380</v>
      </c>
      <c r="G1960" s="3">
        <v>1</v>
      </c>
      <c r="H1960" s="3" t="s">
        <v>2380</v>
      </c>
      <c r="I1960" s="14">
        <v>180</v>
      </c>
      <c r="J1960" s="14" t="str">
        <f t="shared" si="152"/>
        <v>No</v>
      </c>
      <c r="K1960" s="14">
        <f t="shared" si="150"/>
        <v>1</v>
      </c>
      <c r="L1960" s="14" t="str">
        <f t="shared" si="153"/>
        <v>No</v>
      </c>
      <c r="M1960" s="14" t="str">
        <f t="shared" si="151"/>
        <v>Yes</v>
      </c>
      <c r="N1960" s="28">
        <v>23.21</v>
      </c>
      <c r="O1960" s="19" t="str" cm="1">
        <f t="array" ref="O1960">_xlfn.IFS(N1960&lt;18.5,"Underweight",N1960&lt;25,"Normalweight",N1960&lt;30,"Overweight",N1960&gt;=30,"Obesity")</f>
        <v>Normalweight</v>
      </c>
      <c r="P1960" s="38" t="s">
        <v>410</v>
      </c>
      <c r="Q1960" s="28">
        <v>23.21</v>
      </c>
      <c r="R1960" s="38">
        <v>5.14</v>
      </c>
      <c r="S1960" s="38" t="s">
        <v>2383</v>
      </c>
      <c r="T1960" s="38" t="s">
        <v>2380</v>
      </c>
      <c r="U1960" s="38" t="s">
        <v>2380</v>
      </c>
      <c r="V1960" s="38">
        <v>1</v>
      </c>
      <c r="W1960" s="38" t="s">
        <v>2380</v>
      </c>
      <c r="X1960" s="38" t="s">
        <v>8393</v>
      </c>
      <c r="Y1960" s="19" t="str">
        <f t="shared" si="154"/>
        <v>Normal</v>
      </c>
    </row>
    <row r="1961" spans="1:25" x14ac:dyDescent="0.35">
      <c r="A1961" s="3" t="s">
        <v>409</v>
      </c>
      <c r="B1961" s="3">
        <v>25.175000000000001</v>
      </c>
      <c r="C1961" s="3">
        <v>5.21</v>
      </c>
      <c r="D1961" s="3" t="s">
        <v>2382</v>
      </c>
      <c r="E1961" s="3" t="s">
        <v>2380</v>
      </c>
      <c r="F1961" s="3" t="s">
        <v>2380</v>
      </c>
      <c r="G1961" s="3">
        <v>1</v>
      </c>
      <c r="H1961" s="3" t="s">
        <v>2380</v>
      </c>
      <c r="I1961" s="14">
        <v>180</v>
      </c>
      <c r="J1961" s="14" t="str">
        <f t="shared" si="152"/>
        <v>No</v>
      </c>
      <c r="K1961" s="14">
        <f t="shared" si="150"/>
        <v>1</v>
      </c>
      <c r="L1961" s="14" t="str">
        <f t="shared" si="153"/>
        <v>No</v>
      </c>
      <c r="M1961" s="14" t="str">
        <f t="shared" si="151"/>
        <v>Yes</v>
      </c>
      <c r="N1961" s="28">
        <v>25.175000000000001</v>
      </c>
      <c r="O1961" s="19" t="str" cm="1">
        <f t="array" ref="O1961">_xlfn.IFS(N1961&lt;18.5,"Underweight",N1961&lt;25,"Normalweight",N1961&lt;30,"Overweight",N1961&gt;=30,"Obesity")</f>
        <v>Overweight</v>
      </c>
      <c r="P1961" s="38" t="s">
        <v>409</v>
      </c>
      <c r="Q1961" s="28">
        <v>25.175000000000001</v>
      </c>
      <c r="R1961" s="38">
        <v>5.21</v>
      </c>
      <c r="S1961" s="38" t="s">
        <v>2383</v>
      </c>
      <c r="T1961" s="38" t="s">
        <v>2380</v>
      </c>
      <c r="U1961" s="38" t="s">
        <v>2380</v>
      </c>
      <c r="V1961" s="38">
        <v>1</v>
      </c>
      <c r="W1961" s="38" t="s">
        <v>2380</v>
      </c>
      <c r="X1961" s="38" t="s">
        <v>8392</v>
      </c>
      <c r="Y1961" s="19" t="str">
        <f t="shared" si="154"/>
        <v>Prediabetes</v>
      </c>
    </row>
    <row r="1962" spans="1:25" x14ac:dyDescent="0.35">
      <c r="A1962" s="3" t="s">
        <v>408</v>
      </c>
      <c r="B1962" s="3">
        <v>34.770000000000003</v>
      </c>
      <c r="C1962" s="3">
        <v>6.23</v>
      </c>
      <c r="D1962" s="3" t="s">
        <v>2380</v>
      </c>
      <c r="E1962" s="3" t="s">
        <v>2380</v>
      </c>
      <c r="F1962" s="3" t="s">
        <v>2380</v>
      </c>
      <c r="G1962" s="3" t="s">
        <v>2381</v>
      </c>
      <c r="H1962" s="3" t="s">
        <v>2380</v>
      </c>
      <c r="I1962" s="14">
        <v>180</v>
      </c>
      <c r="J1962" s="14" t="str">
        <f t="shared" si="152"/>
        <v>No</v>
      </c>
      <c r="K1962" s="14">
        <f t="shared" si="150"/>
        <v>0</v>
      </c>
      <c r="L1962" s="14" t="str">
        <f t="shared" si="153"/>
        <v>No</v>
      </c>
      <c r="M1962" s="14" t="str">
        <f t="shared" si="151"/>
        <v>No</v>
      </c>
      <c r="N1962" s="28">
        <v>34.770000000000003</v>
      </c>
      <c r="O1962" s="19" t="str" cm="1">
        <f t="array" ref="O1962">_xlfn.IFS(N1962&lt;18.5,"Underweight",N1962&lt;25,"Normalweight",N1962&lt;30,"Overweight",N1962&gt;=30,"Obesity")</f>
        <v>Obesity</v>
      </c>
      <c r="P1962" s="38" t="s">
        <v>408</v>
      </c>
      <c r="Q1962" s="28">
        <v>34.770000000000003</v>
      </c>
      <c r="R1962" s="38">
        <v>6.23</v>
      </c>
      <c r="S1962" s="38" t="s">
        <v>2380</v>
      </c>
      <c r="T1962" s="38" t="s">
        <v>2380</v>
      </c>
      <c r="U1962" s="38" t="s">
        <v>2380</v>
      </c>
      <c r="V1962" s="38">
        <v>0</v>
      </c>
      <c r="W1962" s="38" t="s">
        <v>2380</v>
      </c>
      <c r="X1962" s="38" t="s">
        <v>8391</v>
      </c>
      <c r="Y1962" s="19" t="str">
        <f t="shared" si="154"/>
        <v>Normal</v>
      </c>
    </row>
    <row r="1963" spans="1:25" x14ac:dyDescent="0.35">
      <c r="A1963" s="3" t="s">
        <v>407</v>
      </c>
      <c r="B1963" s="3">
        <v>27.7</v>
      </c>
      <c r="C1963" s="3">
        <v>5.6</v>
      </c>
      <c r="D1963" s="3" t="s">
        <v>2380</v>
      </c>
      <c r="E1963" s="3" t="s">
        <v>2380</v>
      </c>
      <c r="F1963" s="3" t="s">
        <v>2380</v>
      </c>
      <c r="G1963" s="3">
        <v>1</v>
      </c>
      <c r="H1963" s="3" t="s">
        <v>2380</v>
      </c>
      <c r="I1963" s="14">
        <v>180</v>
      </c>
      <c r="J1963" s="14" t="str">
        <f t="shared" si="152"/>
        <v>No</v>
      </c>
      <c r="K1963" s="14">
        <f t="shared" si="150"/>
        <v>1</v>
      </c>
      <c r="L1963" s="14" t="str">
        <f t="shared" si="153"/>
        <v>No</v>
      </c>
      <c r="M1963" s="14" t="str">
        <f t="shared" si="151"/>
        <v>No</v>
      </c>
      <c r="N1963" s="28">
        <v>27.7</v>
      </c>
      <c r="O1963" s="19" t="str" cm="1">
        <f t="array" ref="O1963">_xlfn.IFS(N1963&lt;18.5,"Underweight",N1963&lt;25,"Normalweight",N1963&lt;30,"Overweight",N1963&gt;=30,"Obesity")</f>
        <v>Overweight</v>
      </c>
      <c r="P1963" s="38" t="s">
        <v>407</v>
      </c>
      <c r="Q1963" s="28">
        <v>27.7</v>
      </c>
      <c r="R1963" s="38">
        <v>5.6</v>
      </c>
      <c r="S1963" s="38" t="s">
        <v>2380</v>
      </c>
      <c r="T1963" s="38" t="s">
        <v>2380</v>
      </c>
      <c r="U1963" s="38" t="s">
        <v>2380</v>
      </c>
      <c r="V1963" s="38">
        <v>1</v>
      </c>
      <c r="W1963" s="38" t="s">
        <v>2380</v>
      </c>
      <c r="X1963" s="38" t="s">
        <v>8392</v>
      </c>
      <c r="Y1963" s="19" t="str">
        <f t="shared" si="154"/>
        <v>Normal</v>
      </c>
    </row>
    <row r="1964" spans="1:25" x14ac:dyDescent="0.35">
      <c r="A1964" s="3" t="s">
        <v>406</v>
      </c>
      <c r="B1964" s="3">
        <v>19.12</v>
      </c>
      <c r="C1964" s="3">
        <v>4.72</v>
      </c>
      <c r="D1964" s="3" t="s">
        <v>2382</v>
      </c>
      <c r="E1964" s="3" t="s">
        <v>2380</v>
      </c>
      <c r="F1964" s="3" t="s">
        <v>2380</v>
      </c>
      <c r="G1964" s="3">
        <v>1</v>
      </c>
      <c r="H1964" s="3" t="s">
        <v>2380</v>
      </c>
      <c r="I1964" s="14">
        <v>180</v>
      </c>
      <c r="J1964" s="14" t="str">
        <f t="shared" si="152"/>
        <v>No</v>
      </c>
      <c r="K1964" s="14">
        <f t="shared" si="150"/>
        <v>1</v>
      </c>
      <c r="L1964" s="14" t="str">
        <f t="shared" si="153"/>
        <v>No</v>
      </c>
      <c r="M1964" s="14" t="str">
        <f t="shared" si="151"/>
        <v>Yes</v>
      </c>
      <c r="N1964" s="28">
        <v>19.12</v>
      </c>
      <c r="O1964" s="19" t="str" cm="1">
        <f t="array" ref="O1964">_xlfn.IFS(N1964&lt;18.5,"Underweight",N1964&lt;25,"Normalweight",N1964&lt;30,"Overweight",N1964&gt;=30,"Obesity")</f>
        <v>Normalweight</v>
      </c>
      <c r="P1964" s="38" t="s">
        <v>406</v>
      </c>
      <c r="Q1964" s="28">
        <v>19.12</v>
      </c>
      <c r="R1964" s="38">
        <v>4.72</v>
      </c>
      <c r="S1964" s="38" t="s">
        <v>2383</v>
      </c>
      <c r="T1964" s="38" t="s">
        <v>2380</v>
      </c>
      <c r="U1964" s="38" t="s">
        <v>2380</v>
      </c>
      <c r="V1964" s="38">
        <v>1</v>
      </c>
      <c r="W1964" s="38" t="s">
        <v>2380</v>
      </c>
      <c r="X1964" s="38" t="s">
        <v>8393</v>
      </c>
      <c r="Y1964" s="19" t="str">
        <f t="shared" si="154"/>
        <v>Prediabetes</v>
      </c>
    </row>
    <row r="1965" spans="1:25" x14ac:dyDescent="0.35">
      <c r="A1965" s="3" t="s">
        <v>405</v>
      </c>
      <c r="B1965" s="3">
        <v>32.67</v>
      </c>
      <c r="C1965" s="3">
        <v>4.67</v>
      </c>
      <c r="D1965" s="3" t="s">
        <v>2380</v>
      </c>
      <c r="E1965" s="3" t="s">
        <v>2380</v>
      </c>
      <c r="F1965" s="3" t="s">
        <v>2383</v>
      </c>
      <c r="G1965" s="3">
        <v>1</v>
      </c>
      <c r="H1965" s="3" t="s">
        <v>2380</v>
      </c>
      <c r="I1965" s="14">
        <v>180</v>
      </c>
      <c r="J1965" s="14" t="str">
        <f t="shared" si="152"/>
        <v>No</v>
      </c>
      <c r="K1965" s="14">
        <f t="shared" si="150"/>
        <v>1</v>
      </c>
      <c r="L1965" s="14" t="str">
        <f t="shared" si="153"/>
        <v>No</v>
      </c>
      <c r="M1965" s="14" t="str">
        <f t="shared" si="151"/>
        <v>No</v>
      </c>
      <c r="N1965" s="28">
        <v>32.67</v>
      </c>
      <c r="O1965" s="19" t="str" cm="1">
        <f t="array" ref="O1965">_xlfn.IFS(N1965&lt;18.5,"Underweight",N1965&lt;25,"Normalweight",N1965&lt;30,"Overweight",N1965&gt;=30,"Obesity")</f>
        <v>Obesity</v>
      </c>
      <c r="P1965" s="38" t="s">
        <v>405</v>
      </c>
      <c r="Q1965" s="28">
        <v>32.67</v>
      </c>
      <c r="R1965" s="38">
        <v>4.67</v>
      </c>
      <c r="S1965" s="38" t="s">
        <v>2380</v>
      </c>
      <c r="T1965" s="38" t="s">
        <v>2380</v>
      </c>
      <c r="U1965" s="38" t="s">
        <v>2383</v>
      </c>
      <c r="V1965" s="38">
        <v>1</v>
      </c>
      <c r="W1965" s="38" t="s">
        <v>2380</v>
      </c>
      <c r="X1965" s="38" t="s">
        <v>8391</v>
      </c>
      <c r="Y1965" s="19" t="str">
        <f t="shared" si="154"/>
        <v>Prediabetes</v>
      </c>
    </row>
    <row r="1966" spans="1:25" x14ac:dyDescent="0.35">
      <c r="A1966" s="3" t="s">
        <v>404</v>
      </c>
      <c r="B1966" s="3">
        <v>28.5</v>
      </c>
      <c r="C1966" s="3">
        <v>6.11</v>
      </c>
      <c r="D1966" s="3" t="s">
        <v>2380</v>
      </c>
      <c r="E1966" s="3" t="s">
        <v>2380</v>
      </c>
      <c r="F1966" s="3" t="s">
        <v>2380</v>
      </c>
      <c r="G1966" s="3">
        <v>1</v>
      </c>
      <c r="H1966" s="3" t="s">
        <v>2380</v>
      </c>
      <c r="I1966" s="14">
        <v>180</v>
      </c>
      <c r="J1966" s="14" t="str">
        <f t="shared" si="152"/>
        <v>No</v>
      </c>
      <c r="K1966" s="14">
        <f t="shared" si="150"/>
        <v>1</v>
      </c>
      <c r="L1966" s="14" t="str">
        <f t="shared" si="153"/>
        <v>No</v>
      </c>
      <c r="M1966" s="14" t="str">
        <f t="shared" si="151"/>
        <v>No</v>
      </c>
      <c r="N1966" s="28">
        <v>28.5</v>
      </c>
      <c r="O1966" s="19" t="str" cm="1">
        <f t="array" ref="O1966">_xlfn.IFS(N1966&lt;18.5,"Underweight",N1966&lt;25,"Normalweight",N1966&lt;30,"Overweight",N1966&gt;=30,"Obesity")</f>
        <v>Overweight</v>
      </c>
      <c r="P1966" s="38" t="s">
        <v>404</v>
      </c>
      <c r="Q1966" s="28">
        <v>28.5</v>
      </c>
      <c r="R1966" s="38">
        <v>6.11</v>
      </c>
      <c r="S1966" s="38" t="s">
        <v>2380</v>
      </c>
      <c r="T1966" s="38" t="s">
        <v>2380</v>
      </c>
      <c r="U1966" s="38" t="s">
        <v>2380</v>
      </c>
      <c r="V1966" s="38">
        <v>1</v>
      </c>
      <c r="W1966" s="38" t="s">
        <v>2380</v>
      </c>
      <c r="X1966" s="38" t="s">
        <v>8392</v>
      </c>
      <c r="Y1966" s="19" t="str">
        <f t="shared" si="154"/>
        <v>Normal</v>
      </c>
    </row>
    <row r="1967" spans="1:25" x14ac:dyDescent="0.35">
      <c r="A1967" s="3" t="s">
        <v>403</v>
      </c>
      <c r="B1967" s="3">
        <v>39.270000000000003</v>
      </c>
      <c r="C1967" s="3">
        <v>6.25</v>
      </c>
      <c r="D1967" s="3" t="s">
        <v>2380</v>
      </c>
      <c r="E1967" s="3" t="s">
        <v>2380</v>
      </c>
      <c r="F1967" s="3" t="s">
        <v>2380</v>
      </c>
      <c r="G1967" s="3" t="s">
        <v>2381</v>
      </c>
      <c r="H1967" s="3" t="s">
        <v>2380</v>
      </c>
      <c r="I1967" s="14">
        <v>180</v>
      </c>
      <c r="J1967" s="14" t="str">
        <f t="shared" si="152"/>
        <v>No</v>
      </c>
      <c r="K1967" s="14">
        <f t="shared" si="150"/>
        <v>0</v>
      </c>
      <c r="L1967" s="14" t="str">
        <f t="shared" si="153"/>
        <v>No</v>
      </c>
      <c r="M1967" s="14" t="str">
        <f t="shared" si="151"/>
        <v>No</v>
      </c>
      <c r="N1967" s="28">
        <v>39.270000000000003</v>
      </c>
      <c r="O1967" s="19" t="str" cm="1">
        <f t="array" ref="O1967">_xlfn.IFS(N1967&lt;18.5,"Underweight",N1967&lt;25,"Normalweight",N1967&lt;30,"Overweight",N1967&gt;=30,"Obesity")</f>
        <v>Obesity</v>
      </c>
      <c r="P1967" s="38" t="s">
        <v>403</v>
      </c>
      <c r="Q1967" s="28">
        <v>39.270000000000003</v>
      </c>
      <c r="R1967" s="38">
        <v>6.25</v>
      </c>
      <c r="S1967" s="38" t="s">
        <v>2380</v>
      </c>
      <c r="T1967" s="38" t="s">
        <v>2380</v>
      </c>
      <c r="U1967" s="38" t="s">
        <v>2380</v>
      </c>
      <c r="V1967" s="38">
        <v>0</v>
      </c>
      <c r="W1967" s="38" t="s">
        <v>2380</v>
      </c>
      <c r="X1967" s="38" t="s">
        <v>8391</v>
      </c>
      <c r="Y1967" s="19" t="str">
        <f t="shared" si="154"/>
        <v>Prediabetes</v>
      </c>
    </row>
    <row r="1968" spans="1:25" x14ac:dyDescent="0.35">
      <c r="A1968" s="3" t="s">
        <v>402</v>
      </c>
      <c r="B1968" s="3">
        <v>32.49</v>
      </c>
      <c r="C1968" s="3">
        <v>4</v>
      </c>
      <c r="D1968" s="3" t="s">
        <v>2382</v>
      </c>
      <c r="E1968" s="3" t="s">
        <v>2380</v>
      </c>
      <c r="F1968" s="3" t="s">
        <v>2380</v>
      </c>
      <c r="G1968" s="3" t="s">
        <v>2381</v>
      </c>
      <c r="H1968" s="3" t="s">
        <v>2380</v>
      </c>
      <c r="I1968" s="14">
        <v>180</v>
      </c>
      <c r="J1968" s="14" t="str">
        <f t="shared" si="152"/>
        <v>No</v>
      </c>
      <c r="K1968" s="14">
        <f t="shared" si="150"/>
        <v>0</v>
      </c>
      <c r="L1968" s="14" t="str">
        <f t="shared" si="153"/>
        <v>No</v>
      </c>
      <c r="M1968" s="14" t="str">
        <f t="shared" si="151"/>
        <v>Yes</v>
      </c>
      <c r="N1968" s="28">
        <v>32.49</v>
      </c>
      <c r="O1968" s="19" t="str" cm="1">
        <f t="array" ref="O1968">_xlfn.IFS(N1968&lt;18.5,"Underweight",N1968&lt;25,"Normalweight",N1968&lt;30,"Overweight",N1968&gt;=30,"Obesity")</f>
        <v>Obesity</v>
      </c>
      <c r="P1968" s="38" t="s">
        <v>402</v>
      </c>
      <c r="Q1968" s="28">
        <v>32.49</v>
      </c>
      <c r="R1968" s="38">
        <v>4</v>
      </c>
      <c r="S1968" s="38" t="s">
        <v>2383</v>
      </c>
      <c r="T1968" s="38" t="s">
        <v>2380</v>
      </c>
      <c r="U1968" s="38" t="s">
        <v>2380</v>
      </c>
      <c r="V1968" s="38">
        <v>0</v>
      </c>
      <c r="W1968" s="38" t="s">
        <v>2380</v>
      </c>
      <c r="X1968" s="38" t="s">
        <v>8391</v>
      </c>
      <c r="Y1968" s="19" t="str">
        <f t="shared" si="154"/>
        <v>Normal</v>
      </c>
    </row>
    <row r="1969" spans="1:25" x14ac:dyDescent="0.35">
      <c r="A1969" s="3" t="s">
        <v>401</v>
      </c>
      <c r="B1969" s="3">
        <v>23.7</v>
      </c>
      <c r="C1969" s="3">
        <v>5.55</v>
      </c>
      <c r="D1969" s="3" t="s">
        <v>2382</v>
      </c>
      <c r="E1969" s="3" t="s">
        <v>2380</v>
      </c>
      <c r="F1969" s="3" t="s">
        <v>2380</v>
      </c>
      <c r="G1969" s="3" t="s">
        <v>2381</v>
      </c>
      <c r="H1969" s="3" t="s">
        <v>2380</v>
      </c>
      <c r="I1969" s="14">
        <v>180</v>
      </c>
      <c r="J1969" s="14" t="str">
        <f t="shared" si="152"/>
        <v>No</v>
      </c>
      <c r="K1969" s="14">
        <f t="shared" si="150"/>
        <v>0</v>
      </c>
      <c r="L1969" s="14" t="str">
        <f t="shared" si="153"/>
        <v>No</v>
      </c>
      <c r="M1969" s="14" t="str">
        <f t="shared" si="151"/>
        <v>Yes</v>
      </c>
      <c r="N1969" s="28">
        <v>23.7</v>
      </c>
      <c r="O1969" s="19" t="str" cm="1">
        <f t="array" ref="O1969">_xlfn.IFS(N1969&lt;18.5,"Underweight",N1969&lt;25,"Normalweight",N1969&lt;30,"Overweight",N1969&gt;=30,"Obesity")</f>
        <v>Normalweight</v>
      </c>
      <c r="P1969" s="38" t="s">
        <v>401</v>
      </c>
      <c r="Q1969" s="28">
        <v>23.7</v>
      </c>
      <c r="R1969" s="38">
        <v>5.55</v>
      </c>
      <c r="S1969" s="38" t="s">
        <v>2383</v>
      </c>
      <c r="T1969" s="38" t="s">
        <v>2380</v>
      </c>
      <c r="U1969" s="38" t="s">
        <v>2380</v>
      </c>
      <c r="V1969" s="38">
        <v>0</v>
      </c>
      <c r="W1969" s="38" t="s">
        <v>2380</v>
      </c>
      <c r="X1969" s="38" t="s">
        <v>8393</v>
      </c>
      <c r="Y1969" s="19" t="str">
        <f t="shared" si="154"/>
        <v>Normal</v>
      </c>
    </row>
    <row r="1970" spans="1:25" x14ac:dyDescent="0.35">
      <c r="A1970" s="3" t="s">
        <v>400</v>
      </c>
      <c r="B1970" s="3">
        <v>30.4</v>
      </c>
      <c r="C1970" s="3">
        <v>5.95</v>
      </c>
      <c r="D1970" s="3" t="s">
        <v>2380</v>
      </c>
      <c r="E1970" s="3" t="s">
        <v>2382</v>
      </c>
      <c r="F1970" s="3" t="s">
        <v>2380</v>
      </c>
      <c r="G1970" s="3">
        <v>1</v>
      </c>
      <c r="H1970" s="3" t="s">
        <v>2380</v>
      </c>
      <c r="I1970" s="14">
        <v>180</v>
      </c>
      <c r="J1970" s="14" t="str">
        <f t="shared" si="152"/>
        <v>No</v>
      </c>
      <c r="K1970" s="14">
        <f t="shared" si="150"/>
        <v>1</v>
      </c>
      <c r="L1970" s="14" t="str">
        <f t="shared" si="153"/>
        <v>No</v>
      </c>
      <c r="M1970" s="14" t="str">
        <f t="shared" si="151"/>
        <v>No</v>
      </c>
      <c r="N1970" s="28">
        <v>30.4</v>
      </c>
      <c r="O1970" s="19" t="str" cm="1">
        <f t="array" ref="O1970">_xlfn.IFS(N1970&lt;18.5,"Underweight",N1970&lt;25,"Normalweight",N1970&lt;30,"Overweight",N1970&gt;=30,"Obesity")</f>
        <v>Obesity</v>
      </c>
      <c r="P1970" s="38" t="s">
        <v>400</v>
      </c>
      <c r="Q1970" s="28">
        <v>30.4</v>
      </c>
      <c r="R1970" s="38">
        <v>5.95</v>
      </c>
      <c r="S1970" s="38" t="s">
        <v>2380</v>
      </c>
      <c r="T1970" s="38" t="s">
        <v>2382</v>
      </c>
      <c r="U1970" s="38" t="s">
        <v>2380</v>
      </c>
      <c r="V1970" s="38">
        <v>1</v>
      </c>
      <c r="W1970" s="38" t="s">
        <v>2380</v>
      </c>
      <c r="X1970" s="38" t="s">
        <v>8391</v>
      </c>
      <c r="Y1970" s="19" t="str">
        <f t="shared" si="154"/>
        <v>Normal</v>
      </c>
    </row>
    <row r="1971" spans="1:25" x14ac:dyDescent="0.35">
      <c r="A1971" s="3" t="s">
        <v>399</v>
      </c>
      <c r="B1971" s="3">
        <v>38.94</v>
      </c>
      <c r="C1971" s="3">
        <v>4.3600000000000003</v>
      </c>
      <c r="D1971" s="3" t="s">
        <v>2380</v>
      </c>
      <c r="E1971" s="3" t="s">
        <v>2380</v>
      </c>
      <c r="F1971" s="3" t="s">
        <v>2383</v>
      </c>
      <c r="G1971" s="3">
        <v>1</v>
      </c>
      <c r="H1971" s="3" t="s">
        <v>2380</v>
      </c>
      <c r="I1971" s="14">
        <v>180</v>
      </c>
      <c r="J1971" s="14" t="str">
        <f t="shared" si="152"/>
        <v>No</v>
      </c>
      <c r="K1971" s="14">
        <f t="shared" si="150"/>
        <v>1</v>
      </c>
      <c r="L1971" s="14" t="str">
        <f t="shared" si="153"/>
        <v>No</v>
      </c>
      <c r="M1971" s="14" t="str">
        <f t="shared" si="151"/>
        <v>No</v>
      </c>
      <c r="N1971" s="28">
        <v>38.94</v>
      </c>
      <c r="O1971" s="19" t="str" cm="1">
        <f t="array" ref="O1971">_xlfn.IFS(N1971&lt;18.5,"Underweight",N1971&lt;25,"Normalweight",N1971&lt;30,"Overweight",N1971&gt;=30,"Obesity")</f>
        <v>Obesity</v>
      </c>
      <c r="P1971" s="38" t="s">
        <v>399</v>
      </c>
      <c r="Q1971" s="28">
        <v>38.94</v>
      </c>
      <c r="R1971" s="38">
        <v>4.3600000000000003</v>
      </c>
      <c r="S1971" s="38" t="s">
        <v>2380</v>
      </c>
      <c r="T1971" s="38" t="s">
        <v>2380</v>
      </c>
      <c r="U1971" s="38" t="s">
        <v>2383</v>
      </c>
      <c r="V1971" s="38">
        <v>1</v>
      </c>
      <c r="W1971" s="38" t="s">
        <v>2380</v>
      </c>
      <c r="X1971" s="38" t="s">
        <v>8391</v>
      </c>
      <c r="Y1971" s="19" t="str">
        <f t="shared" si="154"/>
        <v>Prediabetes</v>
      </c>
    </row>
    <row r="1972" spans="1:25" x14ac:dyDescent="0.35">
      <c r="A1972" s="3" t="s">
        <v>398</v>
      </c>
      <c r="B1972" s="3">
        <v>31.02</v>
      </c>
      <c r="C1972" s="3">
        <v>4.84</v>
      </c>
      <c r="D1972" s="3" t="s">
        <v>2380</v>
      </c>
      <c r="E1972" s="3" t="s">
        <v>2380</v>
      </c>
      <c r="F1972" s="3" t="s">
        <v>2383</v>
      </c>
      <c r="G1972" s="3">
        <v>1</v>
      </c>
      <c r="H1972" s="3" t="s">
        <v>2380</v>
      </c>
      <c r="I1972" s="14">
        <v>180</v>
      </c>
      <c r="J1972" s="14" t="str">
        <f t="shared" si="152"/>
        <v>No</v>
      </c>
      <c r="K1972" s="14">
        <f t="shared" si="150"/>
        <v>1</v>
      </c>
      <c r="L1972" s="14" t="str">
        <f t="shared" si="153"/>
        <v>No</v>
      </c>
      <c r="M1972" s="14" t="str">
        <f t="shared" si="151"/>
        <v>No</v>
      </c>
      <c r="N1972" s="28">
        <v>31.02</v>
      </c>
      <c r="O1972" s="19" t="str" cm="1">
        <f t="array" ref="O1972">_xlfn.IFS(N1972&lt;18.5,"Underweight",N1972&lt;25,"Normalweight",N1972&lt;30,"Overweight",N1972&gt;=30,"Obesity")</f>
        <v>Obesity</v>
      </c>
      <c r="P1972" s="38" t="s">
        <v>398</v>
      </c>
      <c r="Q1972" s="28">
        <v>31.02</v>
      </c>
      <c r="R1972" s="38">
        <v>4.84</v>
      </c>
      <c r="S1972" s="38" t="s">
        <v>2380</v>
      </c>
      <c r="T1972" s="38" t="s">
        <v>2380</v>
      </c>
      <c r="U1972" s="38" t="s">
        <v>2383</v>
      </c>
      <c r="V1972" s="38">
        <v>1</v>
      </c>
      <c r="W1972" s="38" t="s">
        <v>2380</v>
      </c>
      <c r="X1972" s="38" t="s">
        <v>8391</v>
      </c>
      <c r="Y1972" s="19" t="str">
        <f t="shared" si="154"/>
        <v>Prediabetes</v>
      </c>
    </row>
    <row r="1973" spans="1:25" x14ac:dyDescent="0.35">
      <c r="A1973" s="3" t="s">
        <v>397</v>
      </c>
      <c r="B1973" s="3">
        <v>17.5</v>
      </c>
      <c r="C1973" s="3">
        <v>4.5599999999999996</v>
      </c>
      <c r="D1973" s="3" t="s">
        <v>2380</v>
      </c>
      <c r="E1973" s="3" t="s">
        <v>2380</v>
      </c>
      <c r="F1973" s="3" t="s">
        <v>2380</v>
      </c>
      <c r="G1973" s="3">
        <v>1</v>
      </c>
      <c r="H1973" s="3" t="s">
        <v>2380</v>
      </c>
      <c r="I1973" s="14">
        <v>180</v>
      </c>
      <c r="J1973" s="14" t="str">
        <f t="shared" si="152"/>
        <v>No</v>
      </c>
      <c r="K1973" s="14">
        <f t="shared" si="150"/>
        <v>1</v>
      </c>
      <c r="L1973" s="14" t="str">
        <f t="shared" si="153"/>
        <v>No</v>
      </c>
      <c r="M1973" s="14" t="str">
        <f t="shared" si="151"/>
        <v>No</v>
      </c>
      <c r="N1973" s="28">
        <v>17.5</v>
      </c>
      <c r="O1973" s="19" t="str" cm="1">
        <f t="array" ref="O1973">_xlfn.IFS(N1973&lt;18.5,"Underweight",N1973&lt;25,"Normalweight",N1973&lt;30,"Overweight",N1973&gt;=30,"Obesity")</f>
        <v>Underweight</v>
      </c>
      <c r="P1973" s="38" t="s">
        <v>397</v>
      </c>
      <c r="Q1973" s="28">
        <v>17.5</v>
      </c>
      <c r="R1973" s="38">
        <v>4.5599999999999996</v>
      </c>
      <c r="S1973" s="38" t="s">
        <v>2380</v>
      </c>
      <c r="T1973" s="38" t="s">
        <v>2380</v>
      </c>
      <c r="U1973" s="38" t="s">
        <v>2380</v>
      </c>
      <c r="V1973" s="38">
        <v>1</v>
      </c>
      <c r="W1973" s="38" t="s">
        <v>2380</v>
      </c>
      <c r="X1973" s="38" t="s">
        <v>8394</v>
      </c>
      <c r="Y1973" s="19" t="str">
        <f t="shared" si="154"/>
        <v>Prediabetes</v>
      </c>
    </row>
    <row r="1974" spans="1:25" x14ac:dyDescent="0.35">
      <c r="A1974" s="3" t="s">
        <v>396</v>
      </c>
      <c r="B1974" s="3">
        <v>34.799999999999997</v>
      </c>
      <c r="C1974" s="3">
        <v>4.42</v>
      </c>
      <c r="D1974" s="3" t="s">
        <v>2382</v>
      </c>
      <c r="E1974" s="3" t="s">
        <v>2382</v>
      </c>
      <c r="F1974" s="3" t="s">
        <v>2380</v>
      </c>
      <c r="G1974" s="3">
        <v>2</v>
      </c>
      <c r="H1974" s="3" t="s">
        <v>2380</v>
      </c>
      <c r="I1974" s="14">
        <v>180</v>
      </c>
      <c r="J1974" s="14" t="str">
        <f t="shared" si="152"/>
        <v>No</v>
      </c>
      <c r="K1974" s="14">
        <f t="shared" si="150"/>
        <v>2</v>
      </c>
      <c r="L1974" s="14" t="str">
        <f t="shared" si="153"/>
        <v>No</v>
      </c>
      <c r="M1974" s="14" t="str">
        <f t="shared" si="151"/>
        <v>Yes</v>
      </c>
      <c r="N1974" s="28">
        <v>34.799999999999997</v>
      </c>
      <c r="O1974" s="19" t="str" cm="1">
        <f t="array" ref="O1974">_xlfn.IFS(N1974&lt;18.5,"Underweight",N1974&lt;25,"Normalweight",N1974&lt;30,"Overweight",N1974&gt;=30,"Obesity")</f>
        <v>Obesity</v>
      </c>
      <c r="P1974" s="38" t="s">
        <v>396</v>
      </c>
      <c r="Q1974" s="28">
        <v>34.799999999999997</v>
      </c>
      <c r="R1974" s="38">
        <v>4.42</v>
      </c>
      <c r="S1974" s="38" t="s">
        <v>2383</v>
      </c>
      <c r="T1974" s="38" t="s">
        <v>2382</v>
      </c>
      <c r="U1974" s="38" t="s">
        <v>2380</v>
      </c>
      <c r="V1974" s="38">
        <v>2</v>
      </c>
      <c r="W1974" s="38" t="s">
        <v>2380</v>
      </c>
      <c r="X1974" s="38" t="s">
        <v>8391</v>
      </c>
      <c r="Y1974" s="19" t="str">
        <f t="shared" si="154"/>
        <v>Prediabetes</v>
      </c>
    </row>
    <row r="1975" spans="1:25" x14ac:dyDescent="0.35">
      <c r="A1975" s="3" t="s">
        <v>395</v>
      </c>
      <c r="B1975" s="3">
        <v>17.3</v>
      </c>
      <c r="C1975" s="3">
        <v>7.66</v>
      </c>
      <c r="D1975" s="3" t="s">
        <v>2382</v>
      </c>
      <c r="E1975" s="3" t="s">
        <v>2380</v>
      </c>
      <c r="F1975" s="3" t="s">
        <v>2380</v>
      </c>
      <c r="G1975" s="3">
        <v>1</v>
      </c>
      <c r="H1975" s="3" t="s">
        <v>2380</v>
      </c>
      <c r="I1975" s="14">
        <v>180</v>
      </c>
      <c r="J1975" s="14" t="str">
        <f t="shared" si="152"/>
        <v>No</v>
      </c>
      <c r="K1975" s="14">
        <f t="shared" si="150"/>
        <v>1</v>
      </c>
      <c r="L1975" s="14" t="str">
        <f t="shared" si="153"/>
        <v>No</v>
      </c>
      <c r="M1975" s="14" t="str">
        <f t="shared" si="151"/>
        <v>Yes</v>
      </c>
      <c r="N1975" s="28">
        <v>17.3</v>
      </c>
      <c r="O1975" s="19" t="str" cm="1">
        <f t="array" ref="O1975">_xlfn.IFS(N1975&lt;18.5,"Underweight",N1975&lt;25,"Normalweight",N1975&lt;30,"Overweight",N1975&gt;=30,"Obesity")</f>
        <v>Underweight</v>
      </c>
      <c r="P1975" s="38" t="s">
        <v>395</v>
      </c>
      <c r="Q1975" s="28">
        <v>17.3</v>
      </c>
      <c r="R1975" s="38">
        <v>7.66</v>
      </c>
      <c r="S1975" s="38" t="s">
        <v>2383</v>
      </c>
      <c r="T1975" s="38" t="s">
        <v>2380</v>
      </c>
      <c r="U1975" s="38" t="s">
        <v>2380</v>
      </c>
      <c r="V1975" s="38">
        <v>1</v>
      </c>
      <c r="W1975" s="38" t="s">
        <v>2380</v>
      </c>
      <c r="X1975" s="38" t="s">
        <v>8394</v>
      </c>
      <c r="Y1975" s="19" t="str">
        <f t="shared" si="154"/>
        <v>Normal</v>
      </c>
    </row>
    <row r="1976" spans="1:25" x14ac:dyDescent="0.35">
      <c r="A1976" s="3" t="s">
        <v>394</v>
      </c>
      <c r="B1976" s="3">
        <v>32.25</v>
      </c>
      <c r="C1976" s="3">
        <v>5.2</v>
      </c>
      <c r="D1976" s="3" t="s">
        <v>2382</v>
      </c>
      <c r="E1976" s="3" t="s">
        <v>2380</v>
      </c>
      <c r="F1976" s="3" t="s">
        <v>2380</v>
      </c>
      <c r="G1976" s="3" t="s">
        <v>2381</v>
      </c>
      <c r="H1976" s="3" t="s">
        <v>2380</v>
      </c>
      <c r="I1976" s="14">
        <v>180</v>
      </c>
      <c r="J1976" s="14" t="str">
        <f t="shared" si="152"/>
        <v>No</v>
      </c>
      <c r="K1976" s="14">
        <f t="shared" si="150"/>
        <v>0</v>
      </c>
      <c r="L1976" s="14" t="str">
        <f t="shared" si="153"/>
        <v>No</v>
      </c>
      <c r="M1976" s="14" t="str">
        <f t="shared" si="151"/>
        <v>Yes</v>
      </c>
      <c r="N1976" s="28">
        <v>32.25</v>
      </c>
      <c r="O1976" s="19" t="str" cm="1">
        <f t="array" ref="O1976">_xlfn.IFS(N1976&lt;18.5,"Underweight",N1976&lt;25,"Normalweight",N1976&lt;30,"Overweight",N1976&gt;=30,"Obesity")</f>
        <v>Obesity</v>
      </c>
      <c r="P1976" s="38" t="s">
        <v>394</v>
      </c>
      <c r="Q1976" s="28">
        <v>32.25</v>
      </c>
      <c r="R1976" s="38">
        <v>5.2</v>
      </c>
      <c r="S1976" s="38" t="s">
        <v>2383</v>
      </c>
      <c r="T1976" s="38" t="s">
        <v>2380</v>
      </c>
      <c r="U1976" s="38" t="s">
        <v>2380</v>
      </c>
      <c r="V1976" s="38">
        <v>0</v>
      </c>
      <c r="W1976" s="38" t="s">
        <v>2380</v>
      </c>
      <c r="X1976" s="38" t="s">
        <v>8391</v>
      </c>
      <c r="Y1976" s="19" t="str">
        <f t="shared" si="154"/>
        <v>Prediabetes</v>
      </c>
    </row>
    <row r="1977" spans="1:25" x14ac:dyDescent="0.35">
      <c r="A1977" s="3" t="s">
        <v>393</v>
      </c>
      <c r="B1977" s="3">
        <v>42.4</v>
      </c>
      <c r="C1977" s="3">
        <v>5.53</v>
      </c>
      <c r="D1977" s="3" t="s">
        <v>2382</v>
      </c>
      <c r="E1977" s="3" t="s">
        <v>2380</v>
      </c>
      <c r="F1977" s="3" t="s">
        <v>2380</v>
      </c>
      <c r="G1977" s="3" t="s">
        <v>2381</v>
      </c>
      <c r="H1977" s="3" t="s">
        <v>2380</v>
      </c>
      <c r="I1977" s="14">
        <v>180</v>
      </c>
      <c r="J1977" s="14" t="str">
        <f t="shared" si="152"/>
        <v>No</v>
      </c>
      <c r="K1977" s="14">
        <f t="shared" si="150"/>
        <v>0</v>
      </c>
      <c r="L1977" s="14" t="str">
        <f t="shared" si="153"/>
        <v>No</v>
      </c>
      <c r="M1977" s="14" t="str">
        <f t="shared" si="151"/>
        <v>Yes</v>
      </c>
      <c r="N1977" s="28">
        <v>42.4</v>
      </c>
      <c r="O1977" s="19" t="str" cm="1">
        <f t="array" ref="O1977">_xlfn.IFS(N1977&lt;18.5,"Underweight",N1977&lt;25,"Normalweight",N1977&lt;30,"Overweight",N1977&gt;=30,"Obesity")</f>
        <v>Obesity</v>
      </c>
      <c r="P1977" s="38" t="s">
        <v>393</v>
      </c>
      <c r="Q1977" s="28">
        <v>42.4</v>
      </c>
      <c r="R1977" s="38">
        <v>5.53</v>
      </c>
      <c r="S1977" s="38" t="s">
        <v>2383</v>
      </c>
      <c r="T1977" s="38" t="s">
        <v>2380</v>
      </c>
      <c r="U1977" s="38" t="s">
        <v>2380</v>
      </c>
      <c r="V1977" s="38">
        <v>0</v>
      </c>
      <c r="W1977" s="38" t="s">
        <v>2380</v>
      </c>
      <c r="X1977" s="38" t="s">
        <v>8391</v>
      </c>
      <c r="Y1977" s="19" t="str">
        <f t="shared" si="154"/>
        <v>Normal</v>
      </c>
    </row>
    <row r="1978" spans="1:25" x14ac:dyDescent="0.35">
      <c r="A1978" s="3" t="s">
        <v>392</v>
      </c>
      <c r="B1978" s="3">
        <v>38.664999999999999</v>
      </c>
      <c r="C1978" s="3">
        <v>4.8600000000000003</v>
      </c>
      <c r="D1978" s="3" t="s">
        <v>2380</v>
      </c>
      <c r="E1978" s="3" t="s">
        <v>2382</v>
      </c>
      <c r="F1978" s="3" t="s">
        <v>2380</v>
      </c>
      <c r="G1978" s="3">
        <v>1</v>
      </c>
      <c r="H1978" s="3" t="s">
        <v>2380</v>
      </c>
      <c r="I1978" s="14">
        <v>180</v>
      </c>
      <c r="J1978" s="14" t="str">
        <f t="shared" si="152"/>
        <v>No</v>
      </c>
      <c r="K1978" s="14">
        <f t="shared" si="150"/>
        <v>1</v>
      </c>
      <c r="L1978" s="14" t="str">
        <f t="shared" si="153"/>
        <v>No</v>
      </c>
      <c r="M1978" s="14" t="str">
        <f t="shared" si="151"/>
        <v>No</v>
      </c>
      <c r="N1978" s="28">
        <v>38.664999999999999</v>
      </c>
      <c r="O1978" s="19" t="str" cm="1">
        <f t="array" ref="O1978">_xlfn.IFS(N1978&lt;18.5,"Underweight",N1978&lt;25,"Normalweight",N1978&lt;30,"Overweight",N1978&gt;=30,"Obesity")</f>
        <v>Obesity</v>
      </c>
      <c r="P1978" s="38" t="s">
        <v>392</v>
      </c>
      <c r="Q1978" s="28">
        <v>38.664999999999999</v>
      </c>
      <c r="R1978" s="38">
        <v>4.8600000000000003</v>
      </c>
      <c r="S1978" s="38" t="s">
        <v>2380</v>
      </c>
      <c r="T1978" s="38" t="s">
        <v>2382</v>
      </c>
      <c r="U1978" s="38" t="s">
        <v>2380</v>
      </c>
      <c r="V1978" s="38">
        <v>1</v>
      </c>
      <c r="W1978" s="38" t="s">
        <v>2380</v>
      </c>
      <c r="X1978" s="38" t="s">
        <v>8391</v>
      </c>
      <c r="Y1978" s="19" t="str">
        <f t="shared" si="154"/>
        <v>Normal</v>
      </c>
    </row>
    <row r="1979" spans="1:25" x14ac:dyDescent="0.35">
      <c r="A1979" s="3" t="s">
        <v>391</v>
      </c>
      <c r="B1979" s="3">
        <v>29.92</v>
      </c>
      <c r="C1979" s="3">
        <v>5.49</v>
      </c>
      <c r="D1979" s="3" t="s">
        <v>2382</v>
      </c>
      <c r="E1979" s="3" t="s">
        <v>2380</v>
      </c>
      <c r="F1979" s="3" t="s">
        <v>2380</v>
      </c>
      <c r="G1979" s="3" t="s">
        <v>2381</v>
      </c>
      <c r="H1979" s="3" t="s">
        <v>2380</v>
      </c>
      <c r="I1979" s="14">
        <v>180</v>
      </c>
      <c r="J1979" s="14" t="str">
        <f t="shared" si="152"/>
        <v>No</v>
      </c>
      <c r="K1979" s="14">
        <f t="shared" si="150"/>
        <v>0</v>
      </c>
      <c r="L1979" s="14" t="str">
        <f t="shared" si="153"/>
        <v>No</v>
      </c>
      <c r="M1979" s="14" t="str">
        <f t="shared" si="151"/>
        <v>Yes</v>
      </c>
      <c r="N1979" s="28">
        <v>29.92</v>
      </c>
      <c r="O1979" s="19" t="str" cm="1">
        <f t="array" ref="O1979">_xlfn.IFS(N1979&lt;18.5,"Underweight",N1979&lt;25,"Normalweight",N1979&lt;30,"Overweight",N1979&gt;=30,"Obesity")</f>
        <v>Overweight</v>
      </c>
      <c r="P1979" s="38" t="s">
        <v>391</v>
      </c>
      <c r="Q1979" s="28">
        <v>29.92</v>
      </c>
      <c r="R1979" s="38">
        <v>5.49</v>
      </c>
      <c r="S1979" s="38" t="s">
        <v>2383</v>
      </c>
      <c r="T1979" s="38" t="s">
        <v>2380</v>
      </c>
      <c r="U1979" s="38" t="s">
        <v>2380</v>
      </c>
      <c r="V1979" s="38">
        <v>0</v>
      </c>
      <c r="W1979" s="38" t="s">
        <v>2380</v>
      </c>
      <c r="X1979" s="38" t="s">
        <v>8392</v>
      </c>
      <c r="Y1979" s="19" t="str">
        <f t="shared" si="154"/>
        <v>Normal</v>
      </c>
    </row>
    <row r="1980" spans="1:25" x14ac:dyDescent="0.35">
      <c r="A1980" s="3" t="s">
        <v>390</v>
      </c>
      <c r="B1980" s="3">
        <v>29.48</v>
      </c>
      <c r="C1980" s="3">
        <v>4.09</v>
      </c>
      <c r="D1980" s="3" t="s">
        <v>2382</v>
      </c>
      <c r="E1980" s="3" t="s">
        <v>2380</v>
      </c>
      <c r="F1980" s="3" t="s">
        <v>2380</v>
      </c>
      <c r="G1980" s="3" t="s">
        <v>2381</v>
      </c>
      <c r="H1980" s="3" t="s">
        <v>2380</v>
      </c>
      <c r="I1980" s="14">
        <v>180</v>
      </c>
      <c r="J1980" s="14" t="str">
        <f t="shared" si="152"/>
        <v>No</v>
      </c>
      <c r="K1980" s="14">
        <f t="shared" si="150"/>
        <v>0</v>
      </c>
      <c r="L1980" s="14" t="str">
        <f t="shared" si="153"/>
        <v>No</v>
      </c>
      <c r="M1980" s="14" t="str">
        <f t="shared" si="151"/>
        <v>Yes</v>
      </c>
      <c r="N1980" s="28">
        <v>29.48</v>
      </c>
      <c r="O1980" s="19" t="str" cm="1">
        <f t="array" ref="O1980">_xlfn.IFS(N1980&lt;18.5,"Underweight",N1980&lt;25,"Normalweight",N1980&lt;30,"Overweight",N1980&gt;=30,"Obesity")</f>
        <v>Overweight</v>
      </c>
      <c r="P1980" s="38" t="s">
        <v>390</v>
      </c>
      <c r="Q1980" s="28">
        <v>29.48</v>
      </c>
      <c r="R1980" s="38">
        <v>4.09</v>
      </c>
      <c r="S1980" s="38" t="s">
        <v>2383</v>
      </c>
      <c r="T1980" s="38" t="s">
        <v>2380</v>
      </c>
      <c r="U1980" s="38" t="s">
        <v>2380</v>
      </c>
      <c r="V1980" s="38">
        <v>0</v>
      </c>
      <c r="W1980" s="38" t="s">
        <v>2380</v>
      </c>
      <c r="X1980" s="38" t="s">
        <v>8392</v>
      </c>
      <c r="Y1980" s="19" t="str">
        <f t="shared" si="154"/>
        <v>Normal</v>
      </c>
    </row>
    <row r="1981" spans="1:25" x14ac:dyDescent="0.35">
      <c r="A1981" s="3" t="s">
        <v>389</v>
      </c>
      <c r="B1981" s="3">
        <v>28.785</v>
      </c>
      <c r="C1981" s="3">
        <v>4.3099999999999996</v>
      </c>
      <c r="D1981" s="3" t="s">
        <v>2382</v>
      </c>
      <c r="E1981" s="3" t="s">
        <v>2380</v>
      </c>
      <c r="F1981" s="3" t="s">
        <v>2380</v>
      </c>
      <c r="G1981" s="3" t="s">
        <v>2381</v>
      </c>
      <c r="H1981" s="3" t="s">
        <v>2380</v>
      </c>
      <c r="I1981" s="14">
        <v>180</v>
      </c>
      <c r="J1981" s="14" t="str">
        <f t="shared" si="152"/>
        <v>No</v>
      </c>
      <c r="K1981" s="14">
        <f t="shared" si="150"/>
        <v>0</v>
      </c>
      <c r="L1981" s="14" t="str">
        <f t="shared" si="153"/>
        <v>No</v>
      </c>
      <c r="M1981" s="14" t="str">
        <f t="shared" si="151"/>
        <v>Yes</v>
      </c>
      <c r="N1981" s="28">
        <v>28.785</v>
      </c>
      <c r="O1981" s="19" t="str" cm="1">
        <f t="array" ref="O1981">_xlfn.IFS(N1981&lt;18.5,"Underweight",N1981&lt;25,"Normalweight",N1981&lt;30,"Overweight",N1981&gt;=30,"Obesity")</f>
        <v>Overweight</v>
      </c>
      <c r="P1981" s="38" t="s">
        <v>389</v>
      </c>
      <c r="Q1981" s="28">
        <v>28.785</v>
      </c>
      <c r="R1981" s="38">
        <v>4.3099999999999996</v>
      </c>
      <c r="S1981" s="38" t="s">
        <v>2383</v>
      </c>
      <c r="T1981" s="38" t="s">
        <v>2380</v>
      </c>
      <c r="U1981" s="38" t="s">
        <v>2380</v>
      </c>
      <c r="V1981" s="38">
        <v>0</v>
      </c>
      <c r="W1981" s="38" t="s">
        <v>2380</v>
      </c>
      <c r="X1981" s="38" t="s">
        <v>8392</v>
      </c>
      <c r="Y1981" s="19" t="str">
        <f t="shared" si="154"/>
        <v>Normal</v>
      </c>
    </row>
    <row r="1982" spans="1:25" x14ac:dyDescent="0.35">
      <c r="A1982" s="3" t="s">
        <v>388</v>
      </c>
      <c r="B1982" s="3">
        <v>19.8</v>
      </c>
      <c r="C1982" s="3">
        <v>4</v>
      </c>
      <c r="D1982" s="3" t="s">
        <v>2382</v>
      </c>
      <c r="E1982" s="3" t="s">
        <v>2380</v>
      </c>
      <c r="F1982" s="3" t="s">
        <v>2380</v>
      </c>
      <c r="G1982" s="3" t="s">
        <v>2381</v>
      </c>
      <c r="H1982" s="3" t="s">
        <v>2380</v>
      </c>
      <c r="I1982" s="14">
        <v>180</v>
      </c>
      <c r="J1982" s="14" t="str">
        <f t="shared" si="152"/>
        <v>No</v>
      </c>
      <c r="K1982" s="14">
        <f t="shared" si="150"/>
        <v>0</v>
      </c>
      <c r="L1982" s="14" t="str">
        <f t="shared" si="153"/>
        <v>No</v>
      </c>
      <c r="M1982" s="14" t="str">
        <f t="shared" si="151"/>
        <v>Yes</v>
      </c>
      <c r="N1982" s="28">
        <v>19.8</v>
      </c>
      <c r="O1982" s="19" t="str" cm="1">
        <f t="array" ref="O1982">_xlfn.IFS(N1982&lt;18.5,"Underweight",N1982&lt;25,"Normalweight",N1982&lt;30,"Overweight",N1982&gt;=30,"Obesity")</f>
        <v>Normalweight</v>
      </c>
      <c r="P1982" s="38" t="s">
        <v>388</v>
      </c>
      <c r="Q1982" s="28">
        <v>19.8</v>
      </c>
      <c r="R1982" s="38">
        <v>4</v>
      </c>
      <c r="S1982" s="38" t="s">
        <v>2383</v>
      </c>
      <c r="T1982" s="38" t="s">
        <v>2380</v>
      </c>
      <c r="U1982" s="38" t="s">
        <v>2380</v>
      </c>
      <c r="V1982" s="38">
        <v>0</v>
      </c>
      <c r="W1982" s="38" t="s">
        <v>2380</v>
      </c>
      <c r="X1982" s="38" t="s">
        <v>8393</v>
      </c>
      <c r="Y1982" s="19" t="str">
        <f t="shared" si="154"/>
        <v>Normal</v>
      </c>
    </row>
    <row r="1983" spans="1:25" x14ac:dyDescent="0.35">
      <c r="A1983" s="3" t="s">
        <v>387</v>
      </c>
      <c r="B1983" s="3">
        <v>35.53</v>
      </c>
      <c r="C1983" s="3">
        <v>4.68</v>
      </c>
      <c r="D1983" s="3" t="s">
        <v>2380</v>
      </c>
      <c r="E1983" s="3" t="s">
        <v>2380</v>
      </c>
      <c r="F1983" s="3" t="s">
        <v>2383</v>
      </c>
      <c r="G1983" s="3">
        <v>1</v>
      </c>
      <c r="H1983" s="3" t="s">
        <v>2380</v>
      </c>
      <c r="I1983" s="14">
        <v>180</v>
      </c>
      <c r="J1983" s="14" t="str">
        <f t="shared" si="152"/>
        <v>No</v>
      </c>
      <c r="K1983" s="14">
        <f t="shared" si="150"/>
        <v>1</v>
      </c>
      <c r="L1983" s="14" t="str">
        <f t="shared" si="153"/>
        <v>No</v>
      </c>
      <c r="M1983" s="14" t="str">
        <f t="shared" si="151"/>
        <v>No</v>
      </c>
      <c r="N1983" s="28">
        <v>35.53</v>
      </c>
      <c r="O1983" s="19" t="str" cm="1">
        <f t="array" ref="O1983">_xlfn.IFS(N1983&lt;18.5,"Underweight",N1983&lt;25,"Normalweight",N1983&lt;30,"Overweight",N1983&gt;=30,"Obesity")</f>
        <v>Obesity</v>
      </c>
      <c r="P1983" s="38" t="s">
        <v>387</v>
      </c>
      <c r="Q1983" s="28">
        <v>35.53</v>
      </c>
      <c r="R1983" s="38">
        <v>4.68</v>
      </c>
      <c r="S1983" s="38" t="s">
        <v>2380</v>
      </c>
      <c r="T1983" s="38" t="s">
        <v>2380</v>
      </c>
      <c r="U1983" s="38" t="s">
        <v>2383</v>
      </c>
      <c r="V1983" s="38">
        <v>1</v>
      </c>
      <c r="W1983" s="38" t="s">
        <v>2380</v>
      </c>
      <c r="X1983" s="38" t="s">
        <v>8391</v>
      </c>
      <c r="Y1983" s="19" t="str">
        <f t="shared" si="154"/>
        <v>Normal</v>
      </c>
    </row>
    <row r="1984" spans="1:25" x14ac:dyDescent="0.35">
      <c r="A1984" s="3" t="s">
        <v>386</v>
      </c>
      <c r="B1984" s="3">
        <v>21.47</v>
      </c>
      <c r="C1984" s="3">
        <v>4.0199999999999996</v>
      </c>
      <c r="D1984" s="3" t="s">
        <v>2382</v>
      </c>
      <c r="E1984" s="3" t="s">
        <v>2380</v>
      </c>
      <c r="F1984" s="3" t="s">
        <v>2380</v>
      </c>
      <c r="G1984" s="3">
        <v>1</v>
      </c>
      <c r="H1984" s="3" t="s">
        <v>2380</v>
      </c>
      <c r="I1984" s="14">
        <v>180</v>
      </c>
      <c r="J1984" s="14" t="str">
        <f t="shared" si="152"/>
        <v>No</v>
      </c>
      <c r="K1984" s="14">
        <f t="shared" si="150"/>
        <v>1</v>
      </c>
      <c r="L1984" s="14" t="str">
        <f t="shared" si="153"/>
        <v>No</v>
      </c>
      <c r="M1984" s="14" t="str">
        <f t="shared" si="151"/>
        <v>Yes</v>
      </c>
      <c r="N1984" s="28">
        <v>21.47</v>
      </c>
      <c r="O1984" s="19" t="str" cm="1">
        <f t="array" ref="O1984">_xlfn.IFS(N1984&lt;18.5,"Underweight",N1984&lt;25,"Normalweight",N1984&lt;30,"Overweight",N1984&gt;=30,"Obesity")</f>
        <v>Normalweight</v>
      </c>
      <c r="P1984" s="38" t="s">
        <v>386</v>
      </c>
      <c r="Q1984" s="28">
        <v>21.47</v>
      </c>
      <c r="R1984" s="38">
        <v>4.0199999999999996</v>
      </c>
      <c r="S1984" s="38" t="s">
        <v>2383</v>
      </c>
      <c r="T1984" s="38" t="s">
        <v>2380</v>
      </c>
      <c r="U1984" s="38" t="s">
        <v>2380</v>
      </c>
      <c r="V1984" s="38">
        <v>1</v>
      </c>
      <c r="W1984" s="38" t="s">
        <v>2380</v>
      </c>
      <c r="X1984" s="38" t="s">
        <v>8393</v>
      </c>
      <c r="Y1984" s="19" t="str">
        <f t="shared" si="154"/>
        <v>Normal</v>
      </c>
    </row>
    <row r="1985" spans="1:25" x14ac:dyDescent="0.35">
      <c r="A1985" s="3" t="s">
        <v>385</v>
      </c>
      <c r="B1985" s="3">
        <v>25.9</v>
      </c>
      <c r="C1985" s="3">
        <v>5.12</v>
      </c>
      <c r="D1985" s="3" t="s">
        <v>2380</v>
      </c>
      <c r="E1985" s="3" t="s">
        <v>2380</v>
      </c>
      <c r="F1985" s="3" t="s">
        <v>2383</v>
      </c>
      <c r="G1985" s="3">
        <v>1</v>
      </c>
      <c r="H1985" s="3" t="s">
        <v>2380</v>
      </c>
      <c r="I1985" s="14">
        <v>180</v>
      </c>
      <c r="J1985" s="14" t="str">
        <f t="shared" si="152"/>
        <v>No</v>
      </c>
      <c r="K1985" s="14">
        <f t="shared" si="150"/>
        <v>1</v>
      </c>
      <c r="L1985" s="14" t="str">
        <f t="shared" si="153"/>
        <v>No</v>
      </c>
      <c r="M1985" s="14" t="str">
        <f t="shared" si="151"/>
        <v>No</v>
      </c>
      <c r="N1985" s="28">
        <v>25.9</v>
      </c>
      <c r="O1985" s="19" t="str" cm="1">
        <f t="array" ref="O1985">_xlfn.IFS(N1985&lt;18.5,"Underweight",N1985&lt;25,"Normalweight",N1985&lt;30,"Overweight",N1985&gt;=30,"Obesity")</f>
        <v>Overweight</v>
      </c>
      <c r="P1985" s="38" t="s">
        <v>385</v>
      </c>
      <c r="Q1985" s="28">
        <v>25.9</v>
      </c>
      <c r="R1985" s="38">
        <v>5.12</v>
      </c>
      <c r="S1985" s="38" t="s">
        <v>2380</v>
      </c>
      <c r="T1985" s="38" t="s">
        <v>2380</v>
      </c>
      <c r="U1985" s="38" t="s">
        <v>2383</v>
      </c>
      <c r="V1985" s="38">
        <v>1</v>
      </c>
      <c r="W1985" s="38" t="s">
        <v>2380</v>
      </c>
      <c r="X1985" s="38" t="s">
        <v>8392</v>
      </c>
      <c r="Y1985" s="19" t="str">
        <f t="shared" si="154"/>
        <v>Normal</v>
      </c>
    </row>
    <row r="1986" spans="1:25" x14ac:dyDescent="0.35">
      <c r="A1986" s="3" t="s">
        <v>384</v>
      </c>
      <c r="B1986" s="3">
        <v>20.81</v>
      </c>
      <c r="C1986" s="3">
        <v>5.52</v>
      </c>
      <c r="D1986" s="3" t="s">
        <v>2380</v>
      </c>
      <c r="E1986" s="3" t="s">
        <v>2380</v>
      </c>
      <c r="F1986" s="3" t="s">
        <v>2380</v>
      </c>
      <c r="G1986" s="3" t="s">
        <v>2381</v>
      </c>
      <c r="H1986" s="3" t="s">
        <v>2380</v>
      </c>
      <c r="I1986" s="14">
        <v>180</v>
      </c>
      <c r="J1986" s="14" t="str">
        <f t="shared" si="152"/>
        <v>No</v>
      </c>
      <c r="K1986" s="14">
        <f t="shared" si="150"/>
        <v>0</v>
      </c>
      <c r="L1986" s="14" t="str">
        <f t="shared" si="153"/>
        <v>No</v>
      </c>
      <c r="M1986" s="14" t="str">
        <f t="shared" si="151"/>
        <v>No</v>
      </c>
      <c r="N1986" s="28">
        <v>20.81</v>
      </c>
      <c r="O1986" s="19" t="str" cm="1">
        <f t="array" ref="O1986">_xlfn.IFS(N1986&lt;18.5,"Underweight",N1986&lt;25,"Normalweight",N1986&lt;30,"Overweight",N1986&gt;=30,"Obesity")</f>
        <v>Normalweight</v>
      </c>
      <c r="P1986" s="38" t="s">
        <v>384</v>
      </c>
      <c r="Q1986" s="28">
        <v>20.81</v>
      </c>
      <c r="R1986" s="38">
        <v>5.52</v>
      </c>
      <c r="S1986" s="38" t="s">
        <v>2380</v>
      </c>
      <c r="T1986" s="38" t="s">
        <v>2380</v>
      </c>
      <c r="U1986" s="38" t="s">
        <v>2380</v>
      </c>
      <c r="V1986" s="38">
        <v>0</v>
      </c>
      <c r="W1986" s="38" t="s">
        <v>2380</v>
      </c>
      <c r="X1986" s="38" t="s">
        <v>8393</v>
      </c>
      <c r="Y1986" s="19" t="str">
        <f t="shared" si="154"/>
        <v>Prediabetes</v>
      </c>
    </row>
    <row r="1987" spans="1:25" x14ac:dyDescent="0.35">
      <c r="A1987" s="3" t="s">
        <v>383</v>
      </c>
      <c r="B1987" s="3">
        <v>25.84</v>
      </c>
      <c r="C1987" s="3">
        <v>5.81</v>
      </c>
      <c r="D1987" s="3" t="s">
        <v>2382</v>
      </c>
      <c r="E1987" s="3" t="s">
        <v>2380</v>
      </c>
      <c r="F1987" s="3" t="s">
        <v>2383</v>
      </c>
      <c r="G1987" s="3">
        <v>1</v>
      </c>
      <c r="H1987" s="3" t="s">
        <v>2380</v>
      </c>
      <c r="I1987" s="14">
        <v>180</v>
      </c>
      <c r="J1987" s="14" t="str">
        <f t="shared" si="152"/>
        <v>No</v>
      </c>
      <c r="K1987" s="14">
        <f t="shared" ref="K1987:K2050" si="155">IF(G1987="No major surgery",0,G1987)</f>
        <v>1</v>
      </c>
      <c r="L1987" s="14" t="str">
        <f t="shared" si="153"/>
        <v>No</v>
      </c>
      <c r="M1987" s="14" t="str">
        <f t="shared" ref="M1987:M2050" si="156">PROPER(D1987)</f>
        <v>Yes</v>
      </c>
      <c r="N1987" s="28">
        <v>25.84</v>
      </c>
      <c r="O1987" s="19" t="str" cm="1">
        <f t="array" ref="O1987">_xlfn.IFS(N1987&lt;18.5,"Underweight",N1987&lt;25,"Normalweight",N1987&lt;30,"Overweight",N1987&gt;=30,"Obesity")</f>
        <v>Overweight</v>
      </c>
      <c r="P1987" s="38" t="s">
        <v>383</v>
      </c>
      <c r="Q1987" s="28">
        <v>25.84</v>
      </c>
      <c r="R1987" s="38">
        <v>5.81</v>
      </c>
      <c r="S1987" s="38" t="s">
        <v>2383</v>
      </c>
      <c r="T1987" s="38" t="s">
        <v>2380</v>
      </c>
      <c r="U1987" s="38" t="s">
        <v>2383</v>
      </c>
      <c r="V1987" s="38">
        <v>1</v>
      </c>
      <c r="W1987" s="38" t="s">
        <v>2380</v>
      </c>
      <c r="X1987" s="38" t="s">
        <v>8392</v>
      </c>
      <c r="Y1987" s="19" t="str">
        <f t="shared" si="154"/>
        <v>Normal</v>
      </c>
    </row>
    <row r="1988" spans="1:25" x14ac:dyDescent="0.35">
      <c r="A1988" s="3" t="s">
        <v>382</v>
      </c>
      <c r="B1988" s="3">
        <v>30.95</v>
      </c>
      <c r="C1988" s="3">
        <v>5.16</v>
      </c>
      <c r="D1988" s="3" t="s">
        <v>2380</v>
      </c>
      <c r="E1988" s="3" t="s">
        <v>2380</v>
      </c>
      <c r="F1988" s="3" t="s">
        <v>2383</v>
      </c>
      <c r="G1988" s="3">
        <v>1</v>
      </c>
      <c r="H1988" s="3" t="s">
        <v>2380</v>
      </c>
      <c r="I1988" s="14">
        <v>180</v>
      </c>
      <c r="J1988" s="14" t="str">
        <f t="shared" ref="J1988:J2051" si="157">IF(H1988="?",INDEX($H$3:$H$2337,MODE($I$3:$I$2337)),H1988)</f>
        <v>No</v>
      </c>
      <c r="K1988" s="14">
        <f t="shared" si="155"/>
        <v>1</v>
      </c>
      <c r="L1988" s="14" t="str">
        <f t="shared" ref="L1988:L2051" si="158">PROPER(J1988)</f>
        <v>No</v>
      </c>
      <c r="M1988" s="14" t="str">
        <f t="shared" si="156"/>
        <v>No</v>
      </c>
      <c r="N1988" s="28">
        <v>30.95</v>
      </c>
      <c r="O1988" s="19" t="str" cm="1">
        <f t="array" ref="O1988">_xlfn.IFS(N1988&lt;18.5,"Underweight",N1988&lt;25,"Normalweight",N1988&lt;30,"Overweight",N1988&gt;=30,"Obesity")</f>
        <v>Obesity</v>
      </c>
      <c r="P1988" s="38" t="s">
        <v>382</v>
      </c>
      <c r="Q1988" s="28">
        <v>30.95</v>
      </c>
      <c r="R1988" s="38">
        <v>5.16</v>
      </c>
      <c r="S1988" s="38" t="s">
        <v>2380</v>
      </c>
      <c r="T1988" s="38" t="s">
        <v>2380</v>
      </c>
      <c r="U1988" s="38" t="s">
        <v>2383</v>
      </c>
      <c r="V1988" s="38">
        <v>1</v>
      </c>
      <c r="W1988" s="38" t="s">
        <v>2380</v>
      </c>
      <c r="X1988" s="38" t="s">
        <v>8391</v>
      </c>
      <c r="Y1988" s="19" t="str">
        <f t="shared" ref="Y1988:Y2051" si="159">IF(R2017&lt;=5.7,"Normal",IF(R1988&lt;=6.5,"Prediabetes","Diabetes"))</f>
        <v>Prediabetes</v>
      </c>
    </row>
    <row r="1989" spans="1:25" x14ac:dyDescent="0.35">
      <c r="A1989" s="3" t="s">
        <v>381</v>
      </c>
      <c r="B1989" s="3">
        <v>30.54</v>
      </c>
      <c r="C1989" s="3">
        <v>5</v>
      </c>
      <c r="D1989" s="3" t="s">
        <v>2380</v>
      </c>
      <c r="E1989" s="3" t="s">
        <v>2380</v>
      </c>
      <c r="F1989" s="3" t="s">
        <v>2383</v>
      </c>
      <c r="G1989" s="3">
        <v>1</v>
      </c>
      <c r="H1989" s="3" t="s">
        <v>2380</v>
      </c>
      <c r="I1989" s="14">
        <v>180</v>
      </c>
      <c r="J1989" s="14" t="str">
        <f t="shared" si="157"/>
        <v>No</v>
      </c>
      <c r="K1989" s="14">
        <f t="shared" si="155"/>
        <v>1</v>
      </c>
      <c r="L1989" s="14" t="str">
        <f t="shared" si="158"/>
        <v>No</v>
      </c>
      <c r="M1989" s="14" t="str">
        <f t="shared" si="156"/>
        <v>No</v>
      </c>
      <c r="N1989" s="28">
        <v>30.54</v>
      </c>
      <c r="O1989" s="19" t="str" cm="1">
        <f t="array" ref="O1989">_xlfn.IFS(N1989&lt;18.5,"Underweight",N1989&lt;25,"Normalweight",N1989&lt;30,"Overweight",N1989&gt;=30,"Obesity")</f>
        <v>Obesity</v>
      </c>
      <c r="P1989" s="38" t="s">
        <v>381</v>
      </c>
      <c r="Q1989" s="28">
        <v>30.54</v>
      </c>
      <c r="R1989" s="38">
        <v>5</v>
      </c>
      <c r="S1989" s="38" t="s">
        <v>2380</v>
      </c>
      <c r="T1989" s="38" t="s">
        <v>2380</v>
      </c>
      <c r="U1989" s="38" t="s">
        <v>2383</v>
      </c>
      <c r="V1989" s="38">
        <v>1</v>
      </c>
      <c r="W1989" s="38" t="s">
        <v>2380</v>
      </c>
      <c r="X1989" s="38" t="s">
        <v>8391</v>
      </c>
      <c r="Y1989" s="19" t="str">
        <f t="shared" si="159"/>
        <v>Prediabetes</v>
      </c>
    </row>
    <row r="1990" spans="1:25" x14ac:dyDescent="0.35">
      <c r="A1990" s="3" t="s">
        <v>380</v>
      </c>
      <c r="B1990" s="3">
        <v>33.914999999999999</v>
      </c>
      <c r="C1990" s="3">
        <v>5.84</v>
      </c>
      <c r="D1990" s="3" t="s">
        <v>2382</v>
      </c>
      <c r="E1990" s="3" t="s">
        <v>2380</v>
      </c>
      <c r="F1990" s="3" t="s">
        <v>2380</v>
      </c>
      <c r="G1990" s="3" t="s">
        <v>2381</v>
      </c>
      <c r="H1990" s="3" t="s">
        <v>2380</v>
      </c>
      <c r="I1990" s="14">
        <v>180</v>
      </c>
      <c r="J1990" s="14" t="str">
        <f t="shared" si="157"/>
        <v>No</v>
      </c>
      <c r="K1990" s="14">
        <f t="shared" si="155"/>
        <v>0</v>
      </c>
      <c r="L1990" s="14" t="str">
        <f t="shared" si="158"/>
        <v>No</v>
      </c>
      <c r="M1990" s="14" t="str">
        <f t="shared" si="156"/>
        <v>Yes</v>
      </c>
      <c r="N1990" s="28">
        <v>33.914999999999999</v>
      </c>
      <c r="O1990" s="19" t="str" cm="1">
        <f t="array" ref="O1990">_xlfn.IFS(N1990&lt;18.5,"Underweight",N1990&lt;25,"Normalweight",N1990&lt;30,"Overweight",N1990&gt;=30,"Obesity")</f>
        <v>Obesity</v>
      </c>
      <c r="P1990" s="38" t="s">
        <v>380</v>
      </c>
      <c r="Q1990" s="28">
        <v>33.914999999999999</v>
      </c>
      <c r="R1990" s="38">
        <v>5.84</v>
      </c>
      <c r="S1990" s="38" t="s">
        <v>2383</v>
      </c>
      <c r="T1990" s="38" t="s">
        <v>2380</v>
      </c>
      <c r="U1990" s="38" t="s">
        <v>2380</v>
      </c>
      <c r="V1990" s="38">
        <v>0</v>
      </c>
      <c r="W1990" s="38" t="s">
        <v>2380</v>
      </c>
      <c r="X1990" s="38" t="s">
        <v>8391</v>
      </c>
      <c r="Y1990" s="19" t="str">
        <f t="shared" si="159"/>
        <v>Normal</v>
      </c>
    </row>
    <row r="1991" spans="1:25" x14ac:dyDescent="0.35">
      <c r="A1991" s="3" t="s">
        <v>379</v>
      </c>
      <c r="B1991" s="3">
        <v>33.31</v>
      </c>
      <c r="C1991" s="3">
        <v>4.1900000000000004</v>
      </c>
      <c r="D1991" s="3" t="s">
        <v>2380</v>
      </c>
      <c r="E1991" s="3" t="s">
        <v>2380</v>
      </c>
      <c r="F1991" s="3" t="s">
        <v>2383</v>
      </c>
      <c r="G1991" s="3">
        <v>1</v>
      </c>
      <c r="H1991" s="3" t="s">
        <v>2380</v>
      </c>
      <c r="I1991" s="14">
        <v>180</v>
      </c>
      <c r="J1991" s="14" t="str">
        <f t="shared" si="157"/>
        <v>No</v>
      </c>
      <c r="K1991" s="14">
        <f t="shared" si="155"/>
        <v>1</v>
      </c>
      <c r="L1991" s="14" t="str">
        <f t="shared" si="158"/>
        <v>No</v>
      </c>
      <c r="M1991" s="14" t="str">
        <f t="shared" si="156"/>
        <v>No</v>
      </c>
      <c r="N1991" s="28">
        <v>33.31</v>
      </c>
      <c r="O1991" s="19" t="str" cm="1">
        <f t="array" ref="O1991">_xlfn.IFS(N1991&lt;18.5,"Underweight",N1991&lt;25,"Normalweight",N1991&lt;30,"Overweight",N1991&gt;=30,"Obesity")</f>
        <v>Obesity</v>
      </c>
      <c r="P1991" s="38" t="s">
        <v>379</v>
      </c>
      <c r="Q1991" s="28">
        <v>33.31</v>
      </c>
      <c r="R1991" s="38">
        <v>4.1900000000000004</v>
      </c>
      <c r="S1991" s="38" t="s">
        <v>2380</v>
      </c>
      <c r="T1991" s="38" t="s">
        <v>2380</v>
      </c>
      <c r="U1991" s="38" t="s">
        <v>2383</v>
      </c>
      <c r="V1991" s="38">
        <v>1</v>
      </c>
      <c r="W1991" s="38" t="s">
        <v>2380</v>
      </c>
      <c r="X1991" s="38" t="s">
        <v>8391</v>
      </c>
      <c r="Y1991" s="19" t="str">
        <f t="shared" si="159"/>
        <v>Prediabetes</v>
      </c>
    </row>
    <row r="1992" spans="1:25" x14ac:dyDescent="0.35">
      <c r="A1992" s="3" t="s">
        <v>378</v>
      </c>
      <c r="B1992" s="3">
        <v>25.745000000000001</v>
      </c>
      <c r="C1992" s="3">
        <v>4.62</v>
      </c>
      <c r="D1992" s="3" t="s">
        <v>2382</v>
      </c>
      <c r="E1992" s="3" t="s">
        <v>2380</v>
      </c>
      <c r="F1992" s="3" t="s">
        <v>2380</v>
      </c>
      <c r="G1992" s="3" t="s">
        <v>2381</v>
      </c>
      <c r="H1992" s="3" t="s">
        <v>2380</v>
      </c>
      <c r="I1992" s="14">
        <v>180</v>
      </c>
      <c r="J1992" s="14" t="str">
        <f t="shared" si="157"/>
        <v>No</v>
      </c>
      <c r="K1992" s="14">
        <f t="shared" si="155"/>
        <v>0</v>
      </c>
      <c r="L1992" s="14" t="str">
        <f t="shared" si="158"/>
        <v>No</v>
      </c>
      <c r="M1992" s="14" t="str">
        <f t="shared" si="156"/>
        <v>Yes</v>
      </c>
      <c r="N1992" s="28">
        <v>25.745000000000001</v>
      </c>
      <c r="O1992" s="19" t="str" cm="1">
        <f t="array" ref="O1992">_xlfn.IFS(N1992&lt;18.5,"Underweight",N1992&lt;25,"Normalweight",N1992&lt;30,"Overweight",N1992&gt;=30,"Obesity")</f>
        <v>Overweight</v>
      </c>
      <c r="P1992" s="38" t="s">
        <v>378</v>
      </c>
      <c r="Q1992" s="28">
        <v>25.745000000000001</v>
      </c>
      <c r="R1992" s="38">
        <v>4.62</v>
      </c>
      <c r="S1992" s="38" t="s">
        <v>2383</v>
      </c>
      <c r="T1992" s="38" t="s">
        <v>2380</v>
      </c>
      <c r="U1992" s="38" t="s">
        <v>2380</v>
      </c>
      <c r="V1992" s="38">
        <v>0</v>
      </c>
      <c r="W1992" s="38" t="s">
        <v>2380</v>
      </c>
      <c r="X1992" s="38" t="s">
        <v>8392</v>
      </c>
      <c r="Y1992" s="19" t="str">
        <f t="shared" si="159"/>
        <v>Normal</v>
      </c>
    </row>
    <row r="1993" spans="1:25" x14ac:dyDescent="0.35">
      <c r="A1993" s="3" t="s">
        <v>377</v>
      </c>
      <c r="B1993" s="3">
        <v>37.1</v>
      </c>
      <c r="C1993" s="3">
        <v>6.24</v>
      </c>
      <c r="D1993" s="3" t="s">
        <v>2380</v>
      </c>
      <c r="E1993" s="3" t="s">
        <v>2380</v>
      </c>
      <c r="F1993" s="3" t="s">
        <v>2380</v>
      </c>
      <c r="G1993" s="3" t="s">
        <v>2381</v>
      </c>
      <c r="H1993" s="3" t="s">
        <v>2380</v>
      </c>
      <c r="I1993" s="14">
        <v>180</v>
      </c>
      <c r="J1993" s="14" t="str">
        <f t="shared" si="157"/>
        <v>No</v>
      </c>
      <c r="K1993" s="14">
        <f t="shared" si="155"/>
        <v>0</v>
      </c>
      <c r="L1993" s="14" t="str">
        <f t="shared" si="158"/>
        <v>No</v>
      </c>
      <c r="M1993" s="14" t="str">
        <f t="shared" si="156"/>
        <v>No</v>
      </c>
      <c r="N1993" s="28">
        <v>37.1</v>
      </c>
      <c r="O1993" s="19" t="str" cm="1">
        <f t="array" ref="O1993">_xlfn.IFS(N1993&lt;18.5,"Underweight",N1993&lt;25,"Normalweight",N1993&lt;30,"Overweight",N1993&gt;=30,"Obesity")</f>
        <v>Obesity</v>
      </c>
      <c r="P1993" s="38" t="s">
        <v>377</v>
      </c>
      <c r="Q1993" s="28">
        <v>37.1</v>
      </c>
      <c r="R1993" s="38">
        <v>6.24</v>
      </c>
      <c r="S1993" s="38" t="s">
        <v>2380</v>
      </c>
      <c r="T1993" s="38" t="s">
        <v>2380</v>
      </c>
      <c r="U1993" s="38" t="s">
        <v>2380</v>
      </c>
      <c r="V1993" s="38">
        <v>0</v>
      </c>
      <c r="W1993" s="38" t="s">
        <v>2380</v>
      </c>
      <c r="X1993" s="38" t="s">
        <v>8391</v>
      </c>
      <c r="Y1993" s="19" t="str">
        <f t="shared" si="159"/>
        <v>Normal</v>
      </c>
    </row>
    <row r="1994" spans="1:25" x14ac:dyDescent="0.35">
      <c r="A1994" s="3" t="s">
        <v>376</v>
      </c>
      <c r="B1994" s="3">
        <v>35.435000000000002</v>
      </c>
      <c r="C1994" s="3">
        <v>5.81</v>
      </c>
      <c r="D1994" s="3" t="s">
        <v>2380</v>
      </c>
      <c r="E1994" s="3" t="s">
        <v>2380</v>
      </c>
      <c r="F1994" s="3" t="s">
        <v>2380</v>
      </c>
      <c r="G1994" s="3" t="s">
        <v>2381</v>
      </c>
      <c r="H1994" s="3" t="s">
        <v>2380</v>
      </c>
      <c r="I1994" s="14">
        <v>180</v>
      </c>
      <c r="J1994" s="14" t="str">
        <f t="shared" si="157"/>
        <v>No</v>
      </c>
      <c r="K1994" s="14">
        <f t="shared" si="155"/>
        <v>0</v>
      </c>
      <c r="L1994" s="14" t="str">
        <f t="shared" si="158"/>
        <v>No</v>
      </c>
      <c r="M1994" s="14" t="str">
        <f t="shared" si="156"/>
        <v>No</v>
      </c>
      <c r="N1994" s="28">
        <v>35.435000000000002</v>
      </c>
      <c r="O1994" s="19" t="str" cm="1">
        <f t="array" ref="O1994">_xlfn.IFS(N1994&lt;18.5,"Underweight",N1994&lt;25,"Normalweight",N1994&lt;30,"Overweight",N1994&gt;=30,"Obesity")</f>
        <v>Obesity</v>
      </c>
      <c r="P1994" s="38" t="s">
        <v>376</v>
      </c>
      <c r="Q1994" s="28">
        <v>35.435000000000002</v>
      </c>
      <c r="R1994" s="38">
        <v>5.81</v>
      </c>
      <c r="S1994" s="38" t="s">
        <v>2380</v>
      </c>
      <c r="T1994" s="38" t="s">
        <v>2380</v>
      </c>
      <c r="U1994" s="38" t="s">
        <v>2380</v>
      </c>
      <c r="V1994" s="38">
        <v>0</v>
      </c>
      <c r="W1994" s="38" t="s">
        <v>2380</v>
      </c>
      <c r="X1994" s="38" t="s">
        <v>8391</v>
      </c>
      <c r="Y1994" s="19" t="str">
        <f t="shared" si="159"/>
        <v>Prediabetes</v>
      </c>
    </row>
    <row r="1995" spans="1:25" x14ac:dyDescent="0.35">
      <c r="A1995" s="3" t="s">
        <v>375</v>
      </c>
      <c r="B1995" s="3">
        <v>20.399999999999999</v>
      </c>
      <c r="C1995" s="3">
        <v>4.83</v>
      </c>
      <c r="D1995" s="3" t="s">
        <v>2380</v>
      </c>
      <c r="E1995" s="3" t="s">
        <v>2380</v>
      </c>
      <c r="F1995" s="3" t="s">
        <v>2380</v>
      </c>
      <c r="G1995" s="3" t="s">
        <v>2381</v>
      </c>
      <c r="H1995" s="3" t="s">
        <v>2380</v>
      </c>
      <c r="I1995" s="14">
        <v>180</v>
      </c>
      <c r="J1995" s="14" t="str">
        <f t="shared" si="157"/>
        <v>No</v>
      </c>
      <c r="K1995" s="14">
        <f t="shared" si="155"/>
        <v>0</v>
      </c>
      <c r="L1995" s="14" t="str">
        <f t="shared" si="158"/>
        <v>No</v>
      </c>
      <c r="M1995" s="14" t="str">
        <f t="shared" si="156"/>
        <v>No</v>
      </c>
      <c r="N1995" s="28">
        <v>20.399999999999999</v>
      </c>
      <c r="O1995" s="19" t="str" cm="1">
        <f t="array" ref="O1995">_xlfn.IFS(N1995&lt;18.5,"Underweight",N1995&lt;25,"Normalweight",N1995&lt;30,"Overweight",N1995&gt;=30,"Obesity")</f>
        <v>Normalweight</v>
      </c>
      <c r="P1995" s="38" t="s">
        <v>375</v>
      </c>
      <c r="Q1995" s="28">
        <v>20.399999999999999</v>
      </c>
      <c r="R1995" s="38">
        <v>4.83</v>
      </c>
      <c r="S1995" s="38" t="s">
        <v>2380</v>
      </c>
      <c r="T1995" s="38" t="s">
        <v>2380</v>
      </c>
      <c r="U1995" s="38" t="s">
        <v>2380</v>
      </c>
      <c r="V1995" s="38">
        <v>0</v>
      </c>
      <c r="W1995" s="38" t="s">
        <v>2380</v>
      </c>
      <c r="X1995" s="38" t="s">
        <v>8393</v>
      </c>
      <c r="Y1995" s="19" t="str">
        <f t="shared" si="159"/>
        <v>Normal</v>
      </c>
    </row>
    <row r="1996" spans="1:25" x14ac:dyDescent="0.35">
      <c r="A1996" s="3" t="s">
        <v>374</v>
      </c>
      <c r="B1996" s="3">
        <v>42.13</v>
      </c>
      <c r="C1996" s="3">
        <v>5.72</v>
      </c>
      <c r="D1996" s="3" t="s">
        <v>2382</v>
      </c>
      <c r="E1996" s="3" t="s">
        <v>2380</v>
      </c>
      <c r="F1996" s="3" t="s">
        <v>2383</v>
      </c>
      <c r="G1996" s="3">
        <v>1</v>
      </c>
      <c r="H1996" s="3" t="s">
        <v>2380</v>
      </c>
      <c r="I1996" s="14">
        <v>180</v>
      </c>
      <c r="J1996" s="14" t="str">
        <f t="shared" si="157"/>
        <v>No</v>
      </c>
      <c r="K1996" s="14">
        <f t="shared" si="155"/>
        <v>1</v>
      </c>
      <c r="L1996" s="14" t="str">
        <f t="shared" si="158"/>
        <v>No</v>
      </c>
      <c r="M1996" s="14" t="str">
        <f t="shared" si="156"/>
        <v>Yes</v>
      </c>
      <c r="N1996" s="28">
        <v>42.13</v>
      </c>
      <c r="O1996" s="19" t="str" cm="1">
        <f t="array" ref="O1996">_xlfn.IFS(N1996&lt;18.5,"Underweight",N1996&lt;25,"Normalweight",N1996&lt;30,"Overweight",N1996&gt;=30,"Obesity")</f>
        <v>Obesity</v>
      </c>
      <c r="P1996" s="38" t="s">
        <v>374</v>
      </c>
      <c r="Q1996" s="28">
        <v>42.13</v>
      </c>
      <c r="R1996" s="38">
        <v>5.72</v>
      </c>
      <c r="S1996" s="38" t="s">
        <v>2383</v>
      </c>
      <c r="T1996" s="38" t="s">
        <v>2380</v>
      </c>
      <c r="U1996" s="38" t="s">
        <v>2383</v>
      </c>
      <c r="V1996" s="38">
        <v>1</v>
      </c>
      <c r="W1996" s="38" t="s">
        <v>2380</v>
      </c>
      <c r="X1996" s="38" t="s">
        <v>8391</v>
      </c>
      <c r="Y1996" s="19" t="str">
        <f t="shared" si="159"/>
        <v>Normal</v>
      </c>
    </row>
    <row r="1997" spans="1:25" x14ac:dyDescent="0.35">
      <c r="A1997" s="3" t="s">
        <v>373</v>
      </c>
      <c r="B1997" s="3">
        <v>33.99</v>
      </c>
      <c r="C1997" s="3">
        <v>4.83</v>
      </c>
      <c r="D1997" s="3" t="s">
        <v>2382</v>
      </c>
      <c r="E1997" s="3" t="s">
        <v>2380</v>
      </c>
      <c r="F1997" s="3" t="s">
        <v>2383</v>
      </c>
      <c r="G1997" s="3">
        <v>1</v>
      </c>
      <c r="H1997" s="3" t="s">
        <v>2380</v>
      </c>
      <c r="I1997" s="14">
        <v>180</v>
      </c>
      <c r="J1997" s="14" t="str">
        <f t="shared" si="157"/>
        <v>No</v>
      </c>
      <c r="K1997" s="14">
        <f t="shared" si="155"/>
        <v>1</v>
      </c>
      <c r="L1997" s="14" t="str">
        <f t="shared" si="158"/>
        <v>No</v>
      </c>
      <c r="M1997" s="14" t="str">
        <f t="shared" si="156"/>
        <v>Yes</v>
      </c>
      <c r="N1997" s="28">
        <v>33.99</v>
      </c>
      <c r="O1997" s="19" t="str" cm="1">
        <f t="array" ref="O1997">_xlfn.IFS(N1997&lt;18.5,"Underweight",N1997&lt;25,"Normalweight",N1997&lt;30,"Overweight",N1997&gt;=30,"Obesity")</f>
        <v>Obesity</v>
      </c>
      <c r="P1997" s="38" t="s">
        <v>373</v>
      </c>
      <c r="Q1997" s="28">
        <v>33.99</v>
      </c>
      <c r="R1997" s="38">
        <v>4.83</v>
      </c>
      <c r="S1997" s="38" t="s">
        <v>2383</v>
      </c>
      <c r="T1997" s="38" t="s">
        <v>2380</v>
      </c>
      <c r="U1997" s="38" t="s">
        <v>2383</v>
      </c>
      <c r="V1997" s="38">
        <v>1</v>
      </c>
      <c r="W1997" s="38" t="s">
        <v>2380</v>
      </c>
      <c r="X1997" s="38" t="s">
        <v>8391</v>
      </c>
      <c r="Y1997" s="19" t="str">
        <f t="shared" si="159"/>
        <v>Normal</v>
      </c>
    </row>
    <row r="1998" spans="1:25" x14ac:dyDescent="0.35">
      <c r="A1998" s="3" t="s">
        <v>372</v>
      </c>
      <c r="B1998" s="3">
        <v>28.594999999999999</v>
      </c>
      <c r="C1998" s="3">
        <v>4.1399999999999997</v>
      </c>
      <c r="D1998" s="3" t="s">
        <v>2382</v>
      </c>
      <c r="E1998" s="3" t="s">
        <v>2380</v>
      </c>
      <c r="F1998" s="3" t="s">
        <v>2383</v>
      </c>
      <c r="G1998" s="3">
        <v>1</v>
      </c>
      <c r="H1998" s="3" t="s">
        <v>2380</v>
      </c>
      <c r="I1998" s="14">
        <v>180</v>
      </c>
      <c r="J1998" s="14" t="str">
        <f t="shared" si="157"/>
        <v>No</v>
      </c>
      <c r="K1998" s="14">
        <f t="shared" si="155"/>
        <v>1</v>
      </c>
      <c r="L1998" s="14" t="str">
        <f t="shared" si="158"/>
        <v>No</v>
      </c>
      <c r="M1998" s="14" t="str">
        <f t="shared" si="156"/>
        <v>Yes</v>
      </c>
      <c r="N1998" s="28">
        <v>28.594999999999999</v>
      </c>
      <c r="O1998" s="19" t="str" cm="1">
        <f t="array" ref="O1998">_xlfn.IFS(N1998&lt;18.5,"Underweight",N1998&lt;25,"Normalweight",N1998&lt;30,"Overweight",N1998&gt;=30,"Obesity")</f>
        <v>Overweight</v>
      </c>
      <c r="P1998" s="38" t="s">
        <v>372</v>
      </c>
      <c r="Q1998" s="28">
        <v>28.594999999999999</v>
      </c>
      <c r="R1998" s="38">
        <v>4.1399999999999997</v>
      </c>
      <c r="S1998" s="38" t="s">
        <v>2383</v>
      </c>
      <c r="T1998" s="38" t="s">
        <v>2380</v>
      </c>
      <c r="U1998" s="38" t="s">
        <v>2383</v>
      </c>
      <c r="V1998" s="38">
        <v>1</v>
      </c>
      <c r="W1998" s="38" t="s">
        <v>2380</v>
      </c>
      <c r="X1998" s="38" t="s">
        <v>8392</v>
      </c>
      <c r="Y1998" s="19" t="str">
        <f t="shared" si="159"/>
        <v>Prediabetes</v>
      </c>
    </row>
    <row r="1999" spans="1:25" x14ac:dyDescent="0.35">
      <c r="A1999" s="3" t="s">
        <v>371</v>
      </c>
      <c r="B1999" s="3">
        <v>20.8</v>
      </c>
      <c r="C1999" s="3">
        <v>4.07</v>
      </c>
      <c r="D1999" s="3" t="s">
        <v>2382</v>
      </c>
      <c r="E1999" s="3" t="s">
        <v>2380</v>
      </c>
      <c r="F1999" s="3" t="s">
        <v>2383</v>
      </c>
      <c r="G1999" s="3">
        <v>1</v>
      </c>
      <c r="H1999" s="3" t="s">
        <v>2380</v>
      </c>
      <c r="I1999" s="14">
        <v>180</v>
      </c>
      <c r="J1999" s="14" t="str">
        <f t="shared" si="157"/>
        <v>No</v>
      </c>
      <c r="K1999" s="14">
        <f t="shared" si="155"/>
        <v>1</v>
      </c>
      <c r="L1999" s="14" t="str">
        <f t="shared" si="158"/>
        <v>No</v>
      </c>
      <c r="M1999" s="14" t="str">
        <f t="shared" si="156"/>
        <v>Yes</v>
      </c>
      <c r="N1999" s="28">
        <v>20.8</v>
      </c>
      <c r="O1999" s="19" t="str" cm="1">
        <f t="array" ref="O1999">_xlfn.IFS(N1999&lt;18.5,"Underweight",N1999&lt;25,"Normalweight",N1999&lt;30,"Overweight",N1999&gt;=30,"Obesity")</f>
        <v>Normalweight</v>
      </c>
      <c r="P1999" s="38" t="s">
        <v>371</v>
      </c>
      <c r="Q1999" s="28">
        <v>20.8</v>
      </c>
      <c r="R1999" s="38">
        <v>4.07</v>
      </c>
      <c r="S1999" s="38" t="s">
        <v>2383</v>
      </c>
      <c r="T1999" s="38" t="s">
        <v>2380</v>
      </c>
      <c r="U1999" s="38" t="s">
        <v>2383</v>
      </c>
      <c r="V1999" s="38">
        <v>1</v>
      </c>
      <c r="W1999" s="38" t="s">
        <v>2380</v>
      </c>
      <c r="X1999" s="38" t="s">
        <v>8393</v>
      </c>
      <c r="Y1999" s="19" t="str">
        <f t="shared" si="159"/>
        <v>Normal</v>
      </c>
    </row>
    <row r="2000" spans="1:25" x14ac:dyDescent="0.35">
      <c r="A2000" s="3" t="s">
        <v>370</v>
      </c>
      <c r="B2000" s="3">
        <v>23.465</v>
      </c>
      <c r="C2000" s="3">
        <v>6.26</v>
      </c>
      <c r="D2000" s="3" t="s">
        <v>2382</v>
      </c>
      <c r="E2000" s="3" t="s">
        <v>2380</v>
      </c>
      <c r="F2000" s="3" t="s">
        <v>2383</v>
      </c>
      <c r="G2000" s="3">
        <v>1</v>
      </c>
      <c r="H2000" s="3" t="s">
        <v>2380</v>
      </c>
      <c r="I2000" s="14">
        <v>180</v>
      </c>
      <c r="J2000" s="14" t="str">
        <f t="shared" si="157"/>
        <v>No</v>
      </c>
      <c r="K2000" s="14">
        <f t="shared" si="155"/>
        <v>1</v>
      </c>
      <c r="L2000" s="14" t="str">
        <f t="shared" si="158"/>
        <v>No</v>
      </c>
      <c r="M2000" s="14" t="str">
        <f t="shared" si="156"/>
        <v>Yes</v>
      </c>
      <c r="N2000" s="28">
        <v>23.465</v>
      </c>
      <c r="O2000" s="19" t="str" cm="1">
        <f t="array" ref="O2000">_xlfn.IFS(N2000&lt;18.5,"Underweight",N2000&lt;25,"Normalweight",N2000&lt;30,"Overweight",N2000&gt;=30,"Obesity")</f>
        <v>Normalweight</v>
      </c>
      <c r="P2000" s="38" t="s">
        <v>370</v>
      </c>
      <c r="Q2000" s="28">
        <v>23.465</v>
      </c>
      <c r="R2000" s="38">
        <v>6.26</v>
      </c>
      <c r="S2000" s="38" t="s">
        <v>2383</v>
      </c>
      <c r="T2000" s="38" t="s">
        <v>2380</v>
      </c>
      <c r="U2000" s="38" t="s">
        <v>2383</v>
      </c>
      <c r="V2000" s="38">
        <v>1</v>
      </c>
      <c r="W2000" s="38" t="s">
        <v>2380</v>
      </c>
      <c r="X2000" s="38" t="s">
        <v>8393</v>
      </c>
      <c r="Y2000" s="19" t="str">
        <f t="shared" si="159"/>
        <v>Normal</v>
      </c>
    </row>
    <row r="2001" spans="1:25" x14ac:dyDescent="0.35">
      <c r="A2001" s="3" t="s">
        <v>369</v>
      </c>
      <c r="B2001" s="3">
        <v>40.185000000000002</v>
      </c>
      <c r="C2001" s="3">
        <v>5.88</v>
      </c>
      <c r="D2001" s="3" t="s">
        <v>2382</v>
      </c>
      <c r="E2001" s="3" t="s">
        <v>2380</v>
      </c>
      <c r="F2001" s="3" t="s">
        <v>2380</v>
      </c>
      <c r="G2001" s="3" t="s">
        <v>2381</v>
      </c>
      <c r="H2001" s="3" t="s">
        <v>2380</v>
      </c>
      <c r="I2001" s="14">
        <v>180</v>
      </c>
      <c r="J2001" s="14" t="str">
        <f t="shared" si="157"/>
        <v>No</v>
      </c>
      <c r="K2001" s="14">
        <f t="shared" si="155"/>
        <v>0</v>
      </c>
      <c r="L2001" s="14" t="str">
        <f t="shared" si="158"/>
        <v>No</v>
      </c>
      <c r="M2001" s="14" t="str">
        <f t="shared" si="156"/>
        <v>Yes</v>
      </c>
      <c r="N2001" s="28">
        <v>40.185000000000002</v>
      </c>
      <c r="O2001" s="19" t="str" cm="1">
        <f t="array" ref="O2001">_xlfn.IFS(N2001&lt;18.5,"Underweight",N2001&lt;25,"Normalweight",N2001&lt;30,"Overweight",N2001&gt;=30,"Obesity")</f>
        <v>Obesity</v>
      </c>
      <c r="P2001" s="38" t="s">
        <v>369</v>
      </c>
      <c r="Q2001" s="28">
        <v>40.185000000000002</v>
      </c>
      <c r="R2001" s="38">
        <v>5.88</v>
      </c>
      <c r="S2001" s="38" t="s">
        <v>2383</v>
      </c>
      <c r="T2001" s="38" t="s">
        <v>2380</v>
      </c>
      <c r="U2001" s="38" t="s">
        <v>2380</v>
      </c>
      <c r="V2001" s="38">
        <v>0</v>
      </c>
      <c r="W2001" s="38" t="s">
        <v>2380</v>
      </c>
      <c r="X2001" s="38" t="s">
        <v>8391</v>
      </c>
      <c r="Y2001" s="19" t="str">
        <f t="shared" si="159"/>
        <v>Normal</v>
      </c>
    </row>
    <row r="2002" spans="1:25" x14ac:dyDescent="0.35">
      <c r="A2002" s="3" t="s">
        <v>368</v>
      </c>
      <c r="B2002" s="3">
        <v>21.89</v>
      </c>
      <c r="C2002" s="3">
        <v>5.72</v>
      </c>
      <c r="D2002" s="3" t="s">
        <v>2382</v>
      </c>
      <c r="E2002" s="3" t="s">
        <v>2380</v>
      </c>
      <c r="F2002" s="3" t="s">
        <v>2380</v>
      </c>
      <c r="G2002" s="3" t="s">
        <v>2381</v>
      </c>
      <c r="H2002" s="3" t="s">
        <v>2380</v>
      </c>
      <c r="I2002" s="14">
        <v>180</v>
      </c>
      <c r="J2002" s="14" t="str">
        <f t="shared" si="157"/>
        <v>No</v>
      </c>
      <c r="K2002" s="14">
        <f t="shared" si="155"/>
        <v>0</v>
      </c>
      <c r="L2002" s="14" t="str">
        <f t="shared" si="158"/>
        <v>No</v>
      </c>
      <c r="M2002" s="14" t="str">
        <f t="shared" si="156"/>
        <v>Yes</v>
      </c>
      <c r="N2002" s="28">
        <v>21.89</v>
      </c>
      <c r="O2002" s="19" t="str" cm="1">
        <f t="array" ref="O2002">_xlfn.IFS(N2002&lt;18.5,"Underweight",N2002&lt;25,"Normalweight",N2002&lt;30,"Overweight",N2002&gt;=30,"Obesity")</f>
        <v>Normalweight</v>
      </c>
      <c r="P2002" s="38" t="s">
        <v>368</v>
      </c>
      <c r="Q2002" s="28">
        <v>21.89</v>
      </c>
      <c r="R2002" s="38">
        <v>5.72</v>
      </c>
      <c r="S2002" s="38" t="s">
        <v>2383</v>
      </c>
      <c r="T2002" s="38" t="s">
        <v>2380</v>
      </c>
      <c r="U2002" s="38" t="s">
        <v>2380</v>
      </c>
      <c r="V2002" s="38">
        <v>0</v>
      </c>
      <c r="W2002" s="38" t="s">
        <v>2380</v>
      </c>
      <c r="X2002" s="38" t="s">
        <v>8393</v>
      </c>
      <c r="Y2002" s="19" t="str">
        <f t="shared" si="159"/>
        <v>Normal</v>
      </c>
    </row>
    <row r="2003" spans="1:25" x14ac:dyDescent="0.35">
      <c r="A2003" s="3" t="s">
        <v>367</v>
      </c>
      <c r="B2003" s="3">
        <v>29.34</v>
      </c>
      <c r="C2003" s="3">
        <v>6.09</v>
      </c>
      <c r="D2003" s="3" t="s">
        <v>2382</v>
      </c>
      <c r="E2003" s="3" t="s">
        <v>2382</v>
      </c>
      <c r="F2003" s="3" t="s">
        <v>2380</v>
      </c>
      <c r="G2003" s="3">
        <v>2</v>
      </c>
      <c r="H2003" s="3" t="s">
        <v>2380</v>
      </c>
      <c r="I2003" s="14">
        <v>180</v>
      </c>
      <c r="J2003" s="14" t="str">
        <f t="shared" si="157"/>
        <v>No</v>
      </c>
      <c r="K2003" s="14">
        <f t="shared" si="155"/>
        <v>2</v>
      </c>
      <c r="L2003" s="14" t="str">
        <f t="shared" si="158"/>
        <v>No</v>
      </c>
      <c r="M2003" s="14" t="str">
        <f t="shared" si="156"/>
        <v>Yes</v>
      </c>
      <c r="N2003" s="28">
        <v>29.34</v>
      </c>
      <c r="O2003" s="19" t="str" cm="1">
        <f t="array" ref="O2003">_xlfn.IFS(N2003&lt;18.5,"Underweight",N2003&lt;25,"Normalweight",N2003&lt;30,"Overweight",N2003&gt;=30,"Obesity")</f>
        <v>Overweight</v>
      </c>
      <c r="P2003" s="38" t="s">
        <v>367</v>
      </c>
      <c r="Q2003" s="28">
        <v>29.34</v>
      </c>
      <c r="R2003" s="38">
        <v>6.09</v>
      </c>
      <c r="S2003" s="38" t="s">
        <v>2383</v>
      </c>
      <c r="T2003" s="38" t="s">
        <v>2382</v>
      </c>
      <c r="U2003" s="38" t="s">
        <v>2380</v>
      </c>
      <c r="V2003" s="38">
        <v>2</v>
      </c>
      <c r="W2003" s="38" t="s">
        <v>2380</v>
      </c>
      <c r="X2003" s="38" t="s">
        <v>8392</v>
      </c>
      <c r="Y2003" s="19" t="str">
        <f t="shared" si="159"/>
        <v>Normal</v>
      </c>
    </row>
    <row r="2004" spans="1:25" x14ac:dyDescent="0.35">
      <c r="A2004" s="3" t="s">
        <v>366</v>
      </c>
      <c r="B2004" s="3">
        <v>22.61</v>
      </c>
      <c r="C2004" s="3">
        <v>4.25</v>
      </c>
      <c r="D2004" s="3" t="s">
        <v>2382</v>
      </c>
      <c r="E2004" s="3" t="s">
        <v>2380</v>
      </c>
      <c r="F2004" s="3" t="s">
        <v>2380</v>
      </c>
      <c r="G2004" s="3" t="s">
        <v>2381</v>
      </c>
      <c r="H2004" s="3" t="s">
        <v>2380</v>
      </c>
      <c r="I2004" s="14">
        <v>180</v>
      </c>
      <c r="J2004" s="14" t="str">
        <f t="shared" si="157"/>
        <v>No</v>
      </c>
      <c r="K2004" s="14">
        <f t="shared" si="155"/>
        <v>0</v>
      </c>
      <c r="L2004" s="14" t="str">
        <f t="shared" si="158"/>
        <v>No</v>
      </c>
      <c r="M2004" s="14" t="str">
        <f t="shared" si="156"/>
        <v>Yes</v>
      </c>
      <c r="N2004" s="28">
        <v>22.61</v>
      </c>
      <c r="O2004" s="19" t="str" cm="1">
        <f t="array" ref="O2004">_xlfn.IFS(N2004&lt;18.5,"Underweight",N2004&lt;25,"Normalweight",N2004&lt;30,"Overweight",N2004&gt;=30,"Obesity")</f>
        <v>Normalweight</v>
      </c>
      <c r="P2004" s="38" t="s">
        <v>366</v>
      </c>
      <c r="Q2004" s="28">
        <v>22.61</v>
      </c>
      <c r="R2004" s="38">
        <v>4.25</v>
      </c>
      <c r="S2004" s="38" t="s">
        <v>2383</v>
      </c>
      <c r="T2004" s="38" t="s">
        <v>2380</v>
      </c>
      <c r="U2004" s="38" t="s">
        <v>2380</v>
      </c>
      <c r="V2004" s="38">
        <v>0</v>
      </c>
      <c r="W2004" s="38" t="s">
        <v>2380</v>
      </c>
      <c r="X2004" s="38" t="s">
        <v>8393</v>
      </c>
      <c r="Y2004" s="19" t="str">
        <f t="shared" si="159"/>
        <v>Normal</v>
      </c>
    </row>
    <row r="2005" spans="1:25" x14ac:dyDescent="0.35">
      <c r="A2005" s="3" t="s">
        <v>365</v>
      </c>
      <c r="B2005" s="3">
        <v>22.23</v>
      </c>
      <c r="C2005" s="3">
        <v>6.09</v>
      </c>
      <c r="D2005" s="3" t="s">
        <v>2382</v>
      </c>
      <c r="E2005" s="3" t="s">
        <v>2380</v>
      </c>
      <c r="F2005" s="3" t="s">
        <v>2380</v>
      </c>
      <c r="G2005" s="3" t="s">
        <v>2381</v>
      </c>
      <c r="H2005" s="3" t="s">
        <v>2380</v>
      </c>
      <c r="I2005" s="14">
        <v>180</v>
      </c>
      <c r="J2005" s="14" t="str">
        <f t="shared" si="157"/>
        <v>No</v>
      </c>
      <c r="K2005" s="14">
        <f t="shared" si="155"/>
        <v>0</v>
      </c>
      <c r="L2005" s="14" t="str">
        <f t="shared" si="158"/>
        <v>No</v>
      </c>
      <c r="M2005" s="14" t="str">
        <f t="shared" si="156"/>
        <v>Yes</v>
      </c>
      <c r="N2005" s="28">
        <v>22.23</v>
      </c>
      <c r="O2005" s="19" t="str" cm="1">
        <f t="array" ref="O2005">_xlfn.IFS(N2005&lt;18.5,"Underweight",N2005&lt;25,"Normalweight",N2005&lt;30,"Overweight",N2005&gt;=30,"Obesity")</f>
        <v>Normalweight</v>
      </c>
      <c r="P2005" s="38" t="s">
        <v>365</v>
      </c>
      <c r="Q2005" s="28">
        <v>22.23</v>
      </c>
      <c r="R2005" s="38">
        <v>6.09</v>
      </c>
      <c r="S2005" s="38" t="s">
        <v>2383</v>
      </c>
      <c r="T2005" s="38" t="s">
        <v>2380</v>
      </c>
      <c r="U2005" s="38" t="s">
        <v>2380</v>
      </c>
      <c r="V2005" s="38">
        <v>0</v>
      </c>
      <c r="W2005" s="38" t="s">
        <v>2380</v>
      </c>
      <c r="X2005" s="38" t="s">
        <v>8393</v>
      </c>
      <c r="Y2005" s="19" t="str">
        <f t="shared" si="159"/>
        <v>Normal</v>
      </c>
    </row>
    <row r="2006" spans="1:25" x14ac:dyDescent="0.35">
      <c r="A2006" s="3" t="s">
        <v>364</v>
      </c>
      <c r="B2006" s="3">
        <v>33.4</v>
      </c>
      <c r="C2006" s="3">
        <v>5.51</v>
      </c>
      <c r="D2006" s="3" t="s">
        <v>2380</v>
      </c>
      <c r="E2006" s="3" t="s">
        <v>2380</v>
      </c>
      <c r="F2006" s="3" t="s">
        <v>2380</v>
      </c>
      <c r="G2006" s="3" t="s">
        <v>2381</v>
      </c>
      <c r="H2006" s="3" t="s">
        <v>2380</v>
      </c>
      <c r="I2006" s="14">
        <v>180</v>
      </c>
      <c r="J2006" s="14" t="str">
        <f t="shared" si="157"/>
        <v>No</v>
      </c>
      <c r="K2006" s="14">
        <f t="shared" si="155"/>
        <v>0</v>
      </c>
      <c r="L2006" s="14" t="str">
        <f t="shared" si="158"/>
        <v>No</v>
      </c>
      <c r="M2006" s="14" t="str">
        <f t="shared" si="156"/>
        <v>No</v>
      </c>
      <c r="N2006" s="28">
        <v>33.4</v>
      </c>
      <c r="O2006" s="19" t="str" cm="1">
        <f t="array" ref="O2006">_xlfn.IFS(N2006&lt;18.5,"Underweight",N2006&lt;25,"Normalweight",N2006&lt;30,"Overweight",N2006&gt;=30,"Obesity")</f>
        <v>Obesity</v>
      </c>
      <c r="P2006" s="38" t="s">
        <v>364</v>
      </c>
      <c r="Q2006" s="28">
        <v>33.4</v>
      </c>
      <c r="R2006" s="38">
        <v>5.51</v>
      </c>
      <c r="S2006" s="38" t="s">
        <v>2380</v>
      </c>
      <c r="T2006" s="38" t="s">
        <v>2380</v>
      </c>
      <c r="U2006" s="38" t="s">
        <v>2380</v>
      </c>
      <c r="V2006" s="38">
        <v>0</v>
      </c>
      <c r="W2006" s="38" t="s">
        <v>2380</v>
      </c>
      <c r="X2006" s="38" t="s">
        <v>8391</v>
      </c>
      <c r="Y2006" s="19" t="str">
        <f t="shared" si="159"/>
        <v>Prediabetes</v>
      </c>
    </row>
    <row r="2007" spans="1:25" x14ac:dyDescent="0.35">
      <c r="A2007" s="3" t="s">
        <v>363</v>
      </c>
      <c r="B2007" s="3">
        <v>33.11</v>
      </c>
      <c r="C2007" s="3">
        <v>5.63</v>
      </c>
      <c r="D2007" s="3" t="s">
        <v>2380</v>
      </c>
      <c r="E2007" s="3" t="s">
        <v>2380</v>
      </c>
      <c r="F2007" s="3" t="s">
        <v>2380</v>
      </c>
      <c r="G2007" s="3" t="s">
        <v>2381</v>
      </c>
      <c r="H2007" s="3" t="s">
        <v>2380</v>
      </c>
      <c r="I2007" s="14">
        <v>180</v>
      </c>
      <c r="J2007" s="14" t="str">
        <f t="shared" si="157"/>
        <v>No</v>
      </c>
      <c r="K2007" s="14">
        <f t="shared" si="155"/>
        <v>0</v>
      </c>
      <c r="L2007" s="14" t="str">
        <f t="shared" si="158"/>
        <v>No</v>
      </c>
      <c r="M2007" s="14" t="str">
        <f t="shared" si="156"/>
        <v>No</v>
      </c>
      <c r="N2007" s="28">
        <v>33.11</v>
      </c>
      <c r="O2007" s="19" t="str" cm="1">
        <f t="array" ref="O2007">_xlfn.IFS(N2007&lt;18.5,"Underweight",N2007&lt;25,"Normalweight",N2007&lt;30,"Overweight",N2007&gt;=30,"Obesity")</f>
        <v>Obesity</v>
      </c>
      <c r="P2007" s="38" t="s">
        <v>363</v>
      </c>
      <c r="Q2007" s="28">
        <v>33.11</v>
      </c>
      <c r="R2007" s="38">
        <v>5.63</v>
      </c>
      <c r="S2007" s="38" t="s">
        <v>2380</v>
      </c>
      <c r="T2007" s="38" t="s">
        <v>2380</v>
      </c>
      <c r="U2007" s="38" t="s">
        <v>2380</v>
      </c>
      <c r="V2007" s="38">
        <v>0</v>
      </c>
      <c r="W2007" s="38" t="s">
        <v>2380</v>
      </c>
      <c r="X2007" s="38" t="s">
        <v>8391</v>
      </c>
      <c r="Y2007" s="19" t="str">
        <f t="shared" si="159"/>
        <v>Prediabetes</v>
      </c>
    </row>
    <row r="2008" spans="1:25" x14ac:dyDescent="0.35">
      <c r="A2008" s="3" t="s">
        <v>362</v>
      </c>
      <c r="B2008" s="3">
        <v>16.815000000000001</v>
      </c>
      <c r="C2008" s="3">
        <v>5.29</v>
      </c>
      <c r="D2008" s="3" t="s">
        <v>2382</v>
      </c>
      <c r="E2008" s="3" t="s">
        <v>2380</v>
      </c>
      <c r="F2008" s="3" t="s">
        <v>2380</v>
      </c>
      <c r="G2008" s="3" t="s">
        <v>2381</v>
      </c>
      <c r="H2008" s="3" t="s">
        <v>2380</v>
      </c>
      <c r="I2008" s="14">
        <v>180</v>
      </c>
      <c r="J2008" s="14" t="str">
        <f t="shared" si="157"/>
        <v>No</v>
      </c>
      <c r="K2008" s="14">
        <f t="shared" si="155"/>
        <v>0</v>
      </c>
      <c r="L2008" s="14" t="str">
        <f t="shared" si="158"/>
        <v>No</v>
      </c>
      <c r="M2008" s="14" t="str">
        <f t="shared" si="156"/>
        <v>Yes</v>
      </c>
      <c r="N2008" s="28">
        <v>16.815000000000001</v>
      </c>
      <c r="O2008" s="19" t="str" cm="1">
        <f t="array" ref="O2008">_xlfn.IFS(N2008&lt;18.5,"Underweight",N2008&lt;25,"Normalweight",N2008&lt;30,"Overweight",N2008&gt;=30,"Obesity")</f>
        <v>Underweight</v>
      </c>
      <c r="P2008" s="38" t="s">
        <v>362</v>
      </c>
      <c r="Q2008" s="28">
        <v>16.815000000000001</v>
      </c>
      <c r="R2008" s="38">
        <v>5.29</v>
      </c>
      <c r="S2008" s="38" t="s">
        <v>2383</v>
      </c>
      <c r="T2008" s="38" t="s">
        <v>2380</v>
      </c>
      <c r="U2008" s="38" t="s">
        <v>2380</v>
      </c>
      <c r="V2008" s="38">
        <v>0</v>
      </c>
      <c r="W2008" s="38" t="s">
        <v>2380</v>
      </c>
      <c r="X2008" s="38" t="s">
        <v>8394</v>
      </c>
      <c r="Y2008" s="19" t="str">
        <f t="shared" si="159"/>
        <v>Normal</v>
      </c>
    </row>
    <row r="2009" spans="1:25" x14ac:dyDescent="0.35">
      <c r="A2009" s="3" t="s">
        <v>361</v>
      </c>
      <c r="B2009" s="3">
        <v>25.61</v>
      </c>
      <c r="C2009" s="3">
        <v>4</v>
      </c>
      <c r="D2009" s="3" t="s">
        <v>2380</v>
      </c>
      <c r="E2009" s="3" t="s">
        <v>2380</v>
      </c>
      <c r="F2009" s="3" t="s">
        <v>2383</v>
      </c>
      <c r="G2009" s="3">
        <v>1</v>
      </c>
      <c r="H2009" s="3" t="s">
        <v>2380</v>
      </c>
      <c r="I2009" s="14">
        <v>180</v>
      </c>
      <c r="J2009" s="14" t="str">
        <f t="shared" si="157"/>
        <v>No</v>
      </c>
      <c r="K2009" s="14">
        <f t="shared" si="155"/>
        <v>1</v>
      </c>
      <c r="L2009" s="14" t="str">
        <f t="shared" si="158"/>
        <v>No</v>
      </c>
      <c r="M2009" s="14" t="str">
        <f t="shared" si="156"/>
        <v>No</v>
      </c>
      <c r="N2009" s="28">
        <v>25.61</v>
      </c>
      <c r="O2009" s="19" t="str" cm="1">
        <f t="array" ref="O2009">_xlfn.IFS(N2009&lt;18.5,"Underweight",N2009&lt;25,"Normalweight",N2009&lt;30,"Overweight",N2009&gt;=30,"Obesity")</f>
        <v>Overweight</v>
      </c>
      <c r="P2009" s="38" t="s">
        <v>361</v>
      </c>
      <c r="Q2009" s="28">
        <v>25.61</v>
      </c>
      <c r="R2009" s="38">
        <v>4</v>
      </c>
      <c r="S2009" s="38" t="s">
        <v>2380</v>
      </c>
      <c r="T2009" s="38" t="s">
        <v>2380</v>
      </c>
      <c r="U2009" s="38" t="s">
        <v>2383</v>
      </c>
      <c r="V2009" s="38">
        <v>1</v>
      </c>
      <c r="W2009" s="38" t="s">
        <v>2380</v>
      </c>
      <c r="X2009" s="38" t="s">
        <v>8392</v>
      </c>
      <c r="Y2009" s="19" t="str">
        <f t="shared" si="159"/>
        <v>Normal</v>
      </c>
    </row>
    <row r="2010" spans="1:25" x14ac:dyDescent="0.35">
      <c r="A2010" s="3" t="s">
        <v>360</v>
      </c>
      <c r="B2010" s="3">
        <v>25.8</v>
      </c>
      <c r="C2010" s="3">
        <v>5.49</v>
      </c>
      <c r="D2010" s="3" t="s">
        <v>2380</v>
      </c>
      <c r="E2010" s="3" t="s">
        <v>2380</v>
      </c>
      <c r="F2010" s="3" t="s">
        <v>2380</v>
      </c>
      <c r="G2010" s="3" t="s">
        <v>2381</v>
      </c>
      <c r="H2010" s="3" t="s">
        <v>2380</v>
      </c>
      <c r="I2010" s="14">
        <v>180</v>
      </c>
      <c r="J2010" s="14" t="str">
        <f t="shared" si="157"/>
        <v>No</v>
      </c>
      <c r="K2010" s="14">
        <f t="shared" si="155"/>
        <v>0</v>
      </c>
      <c r="L2010" s="14" t="str">
        <f t="shared" si="158"/>
        <v>No</v>
      </c>
      <c r="M2010" s="14" t="str">
        <f t="shared" si="156"/>
        <v>No</v>
      </c>
      <c r="N2010" s="28">
        <v>25.8</v>
      </c>
      <c r="O2010" s="19" t="str" cm="1">
        <f t="array" ref="O2010">_xlfn.IFS(N2010&lt;18.5,"Underweight",N2010&lt;25,"Normalweight",N2010&lt;30,"Overweight",N2010&gt;=30,"Obesity")</f>
        <v>Overweight</v>
      </c>
      <c r="P2010" s="38" t="s">
        <v>360</v>
      </c>
      <c r="Q2010" s="28">
        <v>25.8</v>
      </c>
      <c r="R2010" s="38">
        <v>5.49</v>
      </c>
      <c r="S2010" s="38" t="s">
        <v>2380</v>
      </c>
      <c r="T2010" s="38" t="s">
        <v>2380</v>
      </c>
      <c r="U2010" s="38" t="s">
        <v>2380</v>
      </c>
      <c r="V2010" s="38">
        <v>0</v>
      </c>
      <c r="W2010" s="38" t="s">
        <v>2380</v>
      </c>
      <c r="X2010" s="38" t="s">
        <v>8392</v>
      </c>
      <c r="Y2010" s="19" t="str">
        <f t="shared" si="159"/>
        <v>Normal</v>
      </c>
    </row>
    <row r="2011" spans="1:25" x14ac:dyDescent="0.35">
      <c r="A2011" s="3" t="s">
        <v>359</v>
      </c>
      <c r="B2011" s="3">
        <v>27.39</v>
      </c>
      <c r="C2011" s="3">
        <v>5.34</v>
      </c>
      <c r="D2011" s="3" t="s">
        <v>2380</v>
      </c>
      <c r="E2011" s="3" t="s">
        <v>2380</v>
      </c>
      <c r="F2011" s="3" t="s">
        <v>2380</v>
      </c>
      <c r="G2011" s="3" t="s">
        <v>2381</v>
      </c>
      <c r="H2011" s="3" t="s">
        <v>2380</v>
      </c>
      <c r="I2011" s="14">
        <v>180</v>
      </c>
      <c r="J2011" s="14" t="str">
        <f t="shared" si="157"/>
        <v>No</v>
      </c>
      <c r="K2011" s="14">
        <f t="shared" si="155"/>
        <v>0</v>
      </c>
      <c r="L2011" s="14" t="str">
        <f t="shared" si="158"/>
        <v>No</v>
      </c>
      <c r="M2011" s="14" t="str">
        <f t="shared" si="156"/>
        <v>No</v>
      </c>
      <c r="N2011" s="28">
        <v>27.39</v>
      </c>
      <c r="O2011" s="19" t="str" cm="1">
        <f t="array" ref="O2011">_xlfn.IFS(N2011&lt;18.5,"Underweight",N2011&lt;25,"Normalweight",N2011&lt;30,"Overweight",N2011&gt;=30,"Obesity")</f>
        <v>Overweight</v>
      </c>
      <c r="P2011" s="38" t="s">
        <v>359</v>
      </c>
      <c r="Q2011" s="28">
        <v>27.39</v>
      </c>
      <c r="R2011" s="38">
        <v>5.34</v>
      </c>
      <c r="S2011" s="38" t="s">
        <v>2380</v>
      </c>
      <c r="T2011" s="38" t="s">
        <v>2380</v>
      </c>
      <c r="U2011" s="38" t="s">
        <v>2380</v>
      </c>
      <c r="V2011" s="38">
        <v>0</v>
      </c>
      <c r="W2011" s="38" t="s">
        <v>2380</v>
      </c>
      <c r="X2011" s="38" t="s">
        <v>8392</v>
      </c>
      <c r="Y2011" s="19" t="str">
        <f t="shared" si="159"/>
        <v>Normal</v>
      </c>
    </row>
    <row r="2012" spans="1:25" x14ac:dyDescent="0.35">
      <c r="A2012" s="3" t="s">
        <v>358</v>
      </c>
      <c r="B2012" s="3">
        <v>17.03</v>
      </c>
      <c r="C2012" s="3">
        <v>4.12</v>
      </c>
      <c r="D2012" s="3" t="s">
        <v>2380</v>
      </c>
      <c r="E2012" s="3" t="s">
        <v>2380</v>
      </c>
      <c r="F2012" s="3" t="s">
        <v>2380</v>
      </c>
      <c r="G2012" s="3">
        <v>1</v>
      </c>
      <c r="H2012" s="3" t="s">
        <v>2380</v>
      </c>
      <c r="I2012" s="14">
        <v>180</v>
      </c>
      <c r="J2012" s="14" t="str">
        <f t="shared" si="157"/>
        <v>No</v>
      </c>
      <c r="K2012" s="14">
        <f t="shared" si="155"/>
        <v>1</v>
      </c>
      <c r="L2012" s="14" t="str">
        <f t="shared" si="158"/>
        <v>No</v>
      </c>
      <c r="M2012" s="14" t="str">
        <f t="shared" si="156"/>
        <v>No</v>
      </c>
      <c r="N2012" s="28">
        <v>17.03</v>
      </c>
      <c r="O2012" s="19" t="str" cm="1">
        <f t="array" ref="O2012">_xlfn.IFS(N2012&lt;18.5,"Underweight",N2012&lt;25,"Normalweight",N2012&lt;30,"Overweight",N2012&gt;=30,"Obesity")</f>
        <v>Underweight</v>
      </c>
      <c r="P2012" s="38" t="s">
        <v>358</v>
      </c>
      <c r="Q2012" s="28">
        <v>17.03</v>
      </c>
      <c r="R2012" s="38">
        <v>4.12</v>
      </c>
      <c r="S2012" s="38" t="s">
        <v>2380</v>
      </c>
      <c r="T2012" s="38" t="s">
        <v>2380</v>
      </c>
      <c r="U2012" s="38" t="s">
        <v>2380</v>
      </c>
      <c r="V2012" s="38">
        <v>1</v>
      </c>
      <c r="W2012" s="38" t="s">
        <v>2380</v>
      </c>
      <c r="X2012" s="38" t="s">
        <v>8394</v>
      </c>
      <c r="Y2012" s="19" t="str">
        <f t="shared" si="159"/>
        <v>Prediabetes</v>
      </c>
    </row>
    <row r="2013" spans="1:25" x14ac:dyDescent="0.35">
      <c r="A2013" s="3" t="s">
        <v>357</v>
      </c>
      <c r="B2013" s="3">
        <v>23.75</v>
      </c>
      <c r="C2013" s="3">
        <v>5.49</v>
      </c>
      <c r="D2013" s="3" t="s">
        <v>2382</v>
      </c>
      <c r="E2013" s="3" t="s">
        <v>2380</v>
      </c>
      <c r="F2013" s="3" t="s">
        <v>2380</v>
      </c>
      <c r="G2013" s="3" t="s">
        <v>2381</v>
      </c>
      <c r="H2013" s="3" t="s">
        <v>2380</v>
      </c>
      <c r="I2013" s="14">
        <v>180</v>
      </c>
      <c r="J2013" s="14" t="str">
        <f t="shared" si="157"/>
        <v>No</v>
      </c>
      <c r="K2013" s="14">
        <f t="shared" si="155"/>
        <v>0</v>
      </c>
      <c r="L2013" s="14" t="str">
        <f t="shared" si="158"/>
        <v>No</v>
      </c>
      <c r="M2013" s="14" t="str">
        <f t="shared" si="156"/>
        <v>Yes</v>
      </c>
      <c r="N2013" s="28">
        <v>23.75</v>
      </c>
      <c r="O2013" s="19" t="str" cm="1">
        <f t="array" ref="O2013">_xlfn.IFS(N2013&lt;18.5,"Underweight",N2013&lt;25,"Normalweight",N2013&lt;30,"Overweight",N2013&gt;=30,"Obesity")</f>
        <v>Normalweight</v>
      </c>
      <c r="P2013" s="38" t="s">
        <v>357</v>
      </c>
      <c r="Q2013" s="28">
        <v>23.75</v>
      </c>
      <c r="R2013" s="38">
        <v>5.49</v>
      </c>
      <c r="S2013" s="38" t="s">
        <v>2383</v>
      </c>
      <c r="T2013" s="38" t="s">
        <v>2380</v>
      </c>
      <c r="U2013" s="38" t="s">
        <v>2380</v>
      </c>
      <c r="V2013" s="38">
        <v>0</v>
      </c>
      <c r="W2013" s="38" t="s">
        <v>2380</v>
      </c>
      <c r="X2013" s="38" t="s">
        <v>8393</v>
      </c>
      <c r="Y2013" s="19" t="str">
        <f t="shared" si="159"/>
        <v>Normal</v>
      </c>
    </row>
    <row r="2014" spans="1:25" x14ac:dyDescent="0.35">
      <c r="A2014" s="3" t="s">
        <v>355</v>
      </c>
      <c r="B2014" s="3">
        <v>26.03</v>
      </c>
      <c r="C2014" s="3">
        <v>5.1100000000000003</v>
      </c>
      <c r="D2014" s="3" t="s">
        <v>2382</v>
      </c>
      <c r="E2014" s="3" t="s">
        <v>2380</v>
      </c>
      <c r="F2014" s="3" t="s">
        <v>2380</v>
      </c>
      <c r="G2014" s="3">
        <v>1</v>
      </c>
      <c r="H2014" s="3" t="s">
        <v>2380</v>
      </c>
      <c r="I2014" s="14">
        <v>180</v>
      </c>
      <c r="J2014" s="14" t="str">
        <f t="shared" si="157"/>
        <v>No</v>
      </c>
      <c r="K2014" s="14">
        <f t="shared" si="155"/>
        <v>1</v>
      </c>
      <c r="L2014" s="14" t="str">
        <f t="shared" si="158"/>
        <v>No</v>
      </c>
      <c r="M2014" s="14" t="str">
        <f t="shared" si="156"/>
        <v>Yes</v>
      </c>
      <c r="N2014" s="28">
        <v>26.03</v>
      </c>
      <c r="O2014" s="19" t="str" cm="1">
        <f t="array" ref="O2014">_xlfn.IFS(N2014&lt;18.5,"Underweight",N2014&lt;25,"Normalweight",N2014&lt;30,"Overweight",N2014&gt;=30,"Obesity")</f>
        <v>Overweight</v>
      </c>
      <c r="P2014" s="38" t="s">
        <v>355</v>
      </c>
      <c r="Q2014" s="28">
        <v>26.03</v>
      </c>
      <c r="R2014" s="38">
        <v>5.1100000000000003</v>
      </c>
      <c r="S2014" s="38" t="s">
        <v>2383</v>
      </c>
      <c r="T2014" s="38" t="s">
        <v>2380</v>
      </c>
      <c r="U2014" s="38" t="s">
        <v>2380</v>
      </c>
      <c r="V2014" s="38">
        <v>1</v>
      </c>
      <c r="W2014" s="38" t="s">
        <v>2380</v>
      </c>
      <c r="X2014" s="38" t="s">
        <v>8392</v>
      </c>
      <c r="Y2014" s="19" t="str">
        <f t="shared" si="159"/>
        <v>Prediabetes</v>
      </c>
    </row>
    <row r="2015" spans="1:25" x14ac:dyDescent="0.35">
      <c r="A2015" s="3" t="s">
        <v>354</v>
      </c>
      <c r="B2015" s="3">
        <v>16.079999999999998</v>
      </c>
      <c r="C2015" s="3">
        <v>5.94</v>
      </c>
      <c r="D2015" s="3" t="s">
        <v>2380</v>
      </c>
      <c r="E2015" s="3" t="s">
        <v>2380</v>
      </c>
      <c r="F2015" s="3" t="s">
        <v>2380</v>
      </c>
      <c r="G2015" s="3" t="s">
        <v>2381</v>
      </c>
      <c r="H2015" s="3" t="s">
        <v>2380</v>
      </c>
      <c r="I2015" s="14">
        <v>180</v>
      </c>
      <c r="J2015" s="14" t="str">
        <f t="shared" si="157"/>
        <v>No</v>
      </c>
      <c r="K2015" s="14">
        <f t="shared" si="155"/>
        <v>0</v>
      </c>
      <c r="L2015" s="14" t="str">
        <f t="shared" si="158"/>
        <v>No</v>
      </c>
      <c r="M2015" s="14" t="str">
        <f t="shared" si="156"/>
        <v>No</v>
      </c>
      <c r="N2015" s="28">
        <v>16.079999999999998</v>
      </c>
      <c r="O2015" s="19" t="str" cm="1">
        <f t="array" ref="O2015">_xlfn.IFS(N2015&lt;18.5,"Underweight",N2015&lt;25,"Normalweight",N2015&lt;30,"Overweight",N2015&gt;=30,"Obesity")</f>
        <v>Underweight</v>
      </c>
      <c r="P2015" s="38" t="s">
        <v>354</v>
      </c>
      <c r="Q2015" s="28">
        <v>16.079999999999998</v>
      </c>
      <c r="R2015" s="38">
        <v>5.94</v>
      </c>
      <c r="S2015" s="38" t="s">
        <v>2380</v>
      </c>
      <c r="T2015" s="38" t="s">
        <v>2380</v>
      </c>
      <c r="U2015" s="38" t="s">
        <v>2380</v>
      </c>
      <c r="V2015" s="38">
        <v>0</v>
      </c>
      <c r="W2015" s="38" t="s">
        <v>2380</v>
      </c>
      <c r="X2015" s="38" t="s">
        <v>8394</v>
      </c>
      <c r="Y2015" s="19" t="str">
        <f t="shared" si="159"/>
        <v>Prediabetes</v>
      </c>
    </row>
    <row r="2016" spans="1:25" x14ac:dyDescent="0.35">
      <c r="A2016" s="3" t="s">
        <v>353</v>
      </c>
      <c r="B2016" s="3">
        <v>30.875</v>
      </c>
      <c r="C2016" s="3">
        <v>5.54</v>
      </c>
      <c r="D2016" s="3" t="s">
        <v>2380</v>
      </c>
      <c r="E2016" s="3" t="s">
        <v>2380</v>
      </c>
      <c r="F2016" s="3" t="s">
        <v>2380</v>
      </c>
      <c r="G2016" s="3" t="s">
        <v>2381</v>
      </c>
      <c r="H2016" s="3" t="s">
        <v>2380</v>
      </c>
      <c r="I2016" s="14">
        <v>180</v>
      </c>
      <c r="J2016" s="14" t="str">
        <f t="shared" si="157"/>
        <v>No</v>
      </c>
      <c r="K2016" s="14">
        <f t="shared" si="155"/>
        <v>0</v>
      </c>
      <c r="L2016" s="14" t="str">
        <f t="shared" si="158"/>
        <v>No</v>
      </c>
      <c r="M2016" s="14" t="str">
        <f t="shared" si="156"/>
        <v>No</v>
      </c>
      <c r="N2016" s="28">
        <v>30.875</v>
      </c>
      <c r="O2016" s="19" t="str" cm="1">
        <f t="array" ref="O2016">_xlfn.IFS(N2016&lt;18.5,"Underweight",N2016&lt;25,"Normalweight",N2016&lt;30,"Overweight",N2016&gt;=30,"Obesity")</f>
        <v>Obesity</v>
      </c>
      <c r="P2016" s="38" t="s">
        <v>353</v>
      </c>
      <c r="Q2016" s="28">
        <v>30.875</v>
      </c>
      <c r="R2016" s="38">
        <v>5.54</v>
      </c>
      <c r="S2016" s="38" t="s">
        <v>2380</v>
      </c>
      <c r="T2016" s="38" t="s">
        <v>2380</v>
      </c>
      <c r="U2016" s="38" t="s">
        <v>2380</v>
      </c>
      <c r="V2016" s="38">
        <v>0</v>
      </c>
      <c r="W2016" s="38" t="s">
        <v>2380</v>
      </c>
      <c r="X2016" s="38" t="s">
        <v>8391</v>
      </c>
      <c r="Y2016" s="19" t="str">
        <f t="shared" si="159"/>
        <v>Prediabetes</v>
      </c>
    </row>
    <row r="2017" spans="1:25" x14ac:dyDescent="0.35">
      <c r="A2017" s="3" t="s">
        <v>352</v>
      </c>
      <c r="B2017" s="3">
        <v>31.79</v>
      </c>
      <c r="C2017" s="3">
        <v>7.09</v>
      </c>
      <c r="D2017" s="3" t="s">
        <v>2380</v>
      </c>
      <c r="E2017" s="3" t="s">
        <v>2380</v>
      </c>
      <c r="F2017" s="3" t="s">
        <v>2380</v>
      </c>
      <c r="G2017" s="3" t="s">
        <v>2381</v>
      </c>
      <c r="H2017" s="3" t="s">
        <v>2380</v>
      </c>
      <c r="I2017" s="14">
        <v>180</v>
      </c>
      <c r="J2017" s="14" t="str">
        <f t="shared" si="157"/>
        <v>No</v>
      </c>
      <c r="K2017" s="14">
        <f t="shared" si="155"/>
        <v>0</v>
      </c>
      <c r="L2017" s="14" t="str">
        <f t="shared" si="158"/>
        <v>No</v>
      </c>
      <c r="M2017" s="14" t="str">
        <f t="shared" si="156"/>
        <v>No</v>
      </c>
      <c r="N2017" s="28">
        <v>31.79</v>
      </c>
      <c r="O2017" s="19" t="str" cm="1">
        <f t="array" ref="O2017">_xlfn.IFS(N2017&lt;18.5,"Underweight",N2017&lt;25,"Normalweight",N2017&lt;30,"Overweight",N2017&gt;=30,"Obesity")</f>
        <v>Obesity</v>
      </c>
      <c r="P2017" s="38" t="s">
        <v>352</v>
      </c>
      <c r="Q2017" s="28">
        <v>31.79</v>
      </c>
      <c r="R2017" s="38">
        <v>7.09</v>
      </c>
      <c r="S2017" s="38" t="s">
        <v>2380</v>
      </c>
      <c r="T2017" s="38" t="s">
        <v>2380</v>
      </c>
      <c r="U2017" s="38" t="s">
        <v>2380</v>
      </c>
      <c r="V2017" s="38">
        <v>0</v>
      </c>
      <c r="W2017" s="38" t="s">
        <v>2380</v>
      </c>
      <c r="X2017" s="38" t="s">
        <v>8391</v>
      </c>
      <c r="Y2017" s="19" t="str">
        <f t="shared" si="159"/>
        <v>Diabetes</v>
      </c>
    </row>
    <row r="2018" spans="1:25" x14ac:dyDescent="0.35">
      <c r="A2018" s="3" t="s">
        <v>351</v>
      </c>
      <c r="B2018" s="3">
        <v>28.48</v>
      </c>
      <c r="C2018" s="3">
        <v>6.22</v>
      </c>
      <c r="D2018" s="3" t="s">
        <v>2382</v>
      </c>
      <c r="E2018" s="3" t="s">
        <v>2380</v>
      </c>
      <c r="F2018" s="3" t="s">
        <v>2383</v>
      </c>
      <c r="G2018" s="3">
        <v>1</v>
      </c>
      <c r="H2018" s="3" t="s">
        <v>2380</v>
      </c>
      <c r="I2018" s="14">
        <v>180</v>
      </c>
      <c r="J2018" s="14" t="str">
        <f t="shared" si="157"/>
        <v>No</v>
      </c>
      <c r="K2018" s="14">
        <f t="shared" si="155"/>
        <v>1</v>
      </c>
      <c r="L2018" s="14" t="str">
        <f t="shared" si="158"/>
        <v>No</v>
      </c>
      <c r="M2018" s="14" t="str">
        <f t="shared" si="156"/>
        <v>Yes</v>
      </c>
      <c r="N2018" s="28">
        <v>28.48</v>
      </c>
      <c r="O2018" s="19" t="str" cm="1">
        <f t="array" ref="O2018">_xlfn.IFS(N2018&lt;18.5,"Underweight",N2018&lt;25,"Normalweight",N2018&lt;30,"Overweight",N2018&gt;=30,"Obesity")</f>
        <v>Overweight</v>
      </c>
      <c r="P2018" s="38" t="s">
        <v>351</v>
      </c>
      <c r="Q2018" s="28">
        <v>28.48</v>
      </c>
      <c r="R2018" s="38">
        <v>6.22</v>
      </c>
      <c r="S2018" s="38" t="s">
        <v>2383</v>
      </c>
      <c r="T2018" s="38" t="s">
        <v>2380</v>
      </c>
      <c r="U2018" s="38" t="s">
        <v>2383</v>
      </c>
      <c r="V2018" s="38">
        <v>1</v>
      </c>
      <c r="W2018" s="38" t="s">
        <v>2380</v>
      </c>
      <c r="X2018" s="38" t="s">
        <v>8392</v>
      </c>
      <c r="Y2018" s="19" t="str">
        <f t="shared" si="159"/>
        <v>Normal</v>
      </c>
    </row>
    <row r="2019" spans="1:25" x14ac:dyDescent="0.35">
      <c r="A2019" s="3" t="s">
        <v>350</v>
      </c>
      <c r="B2019" s="3">
        <v>26.6</v>
      </c>
      <c r="C2019" s="3">
        <v>4.33</v>
      </c>
      <c r="D2019" s="3" t="s">
        <v>2380</v>
      </c>
      <c r="E2019" s="3" t="s">
        <v>2380</v>
      </c>
      <c r="F2019" s="3" t="s">
        <v>2380</v>
      </c>
      <c r="G2019" s="3">
        <v>1</v>
      </c>
      <c r="H2019" s="3" t="s">
        <v>2380</v>
      </c>
      <c r="I2019" s="14">
        <v>180</v>
      </c>
      <c r="J2019" s="14" t="str">
        <f t="shared" si="157"/>
        <v>No</v>
      </c>
      <c r="K2019" s="14">
        <f t="shared" si="155"/>
        <v>1</v>
      </c>
      <c r="L2019" s="14" t="str">
        <f t="shared" si="158"/>
        <v>No</v>
      </c>
      <c r="M2019" s="14" t="str">
        <f t="shared" si="156"/>
        <v>No</v>
      </c>
      <c r="N2019" s="28">
        <v>26.6</v>
      </c>
      <c r="O2019" s="19" t="str" cm="1">
        <f t="array" ref="O2019">_xlfn.IFS(N2019&lt;18.5,"Underweight",N2019&lt;25,"Normalweight",N2019&lt;30,"Overweight",N2019&gt;=30,"Obesity")</f>
        <v>Overweight</v>
      </c>
      <c r="P2019" s="38" t="s">
        <v>350</v>
      </c>
      <c r="Q2019" s="28">
        <v>26.6</v>
      </c>
      <c r="R2019" s="38">
        <v>4.33</v>
      </c>
      <c r="S2019" s="38" t="s">
        <v>2380</v>
      </c>
      <c r="T2019" s="38" t="s">
        <v>2380</v>
      </c>
      <c r="U2019" s="38" t="s">
        <v>2380</v>
      </c>
      <c r="V2019" s="38">
        <v>1</v>
      </c>
      <c r="W2019" s="38" t="s">
        <v>2380</v>
      </c>
      <c r="X2019" s="38" t="s">
        <v>8392</v>
      </c>
      <c r="Y2019" s="19" t="str">
        <f t="shared" si="159"/>
        <v>Normal</v>
      </c>
    </row>
    <row r="2020" spans="1:25" x14ac:dyDescent="0.35">
      <c r="A2020" s="3" t="s">
        <v>349</v>
      </c>
      <c r="B2020" s="3">
        <v>25.27</v>
      </c>
      <c r="C2020" s="3">
        <v>5.83</v>
      </c>
      <c r="D2020" s="3" t="s">
        <v>2380</v>
      </c>
      <c r="E2020" s="3" t="s">
        <v>2380</v>
      </c>
      <c r="F2020" s="3" t="s">
        <v>2380</v>
      </c>
      <c r="G2020" s="3">
        <v>1</v>
      </c>
      <c r="H2020" s="3" t="s">
        <v>2380</v>
      </c>
      <c r="I2020" s="14">
        <v>180</v>
      </c>
      <c r="J2020" s="14" t="str">
        <f t="shared" si="157"/>
        <v>No</v>
      </c>
      <c r="K2020" s="14">
        <f t="shared" si="155"/>
        <v>1</v>
      </c>
      <c r="L2020" s="14" t="str">
        <f t="shared" si="158"/>
        <v>No</v>
      </c>
      <c r="M2020" s="14" t="str">
        <f t="shared" si="156"/>
        <v>No</v>
      </c>
      <c r="N2020" s="28">
        <v>25.27</v>
      </c>
      <c r="O2020" s="19" t="str" cm="1">
        <f t="array" ref="O2020">_xlfn.IFS(N2020&lt;18.5,"Underweight",N2020&lt;25,"Normalweight",N2020&lt;30,"Overweight",N2020&gt;=30,"Obesity")</f>
        <v>Overweight</v>
      </c>
      <c r="P2020" s="38" t="s">
        <v>349</v>
      </c>
      <c r="Q2020" s="28">
        <v>25.27</v>
      </c>
      <c r="R2020" s="38">
        <v>5.83</v>
      </c>
      <c r="S2020" s="38" t="s">
        <v>2380</v>
      </c>
      <c r="T2020" s="38" t="s">
        <v>2380</v>
      </c>
      <c r="U2020" s="38" t="s">
        <v>2380</v>
      </c>
      <c r="V2020" s="38">
        <v>1</v>
      </c>
      <c r="W2020" s="38" t="s">
        <v>2380</v>
      </c>
      <c r="X2020" s="38" t="s">
        <v>8392</v>
      </c>
      <c r="Y2020" s="19" t="str">
        <f t="shared" si="159"/>
        <v>Normal</v>
      </c>
    </row>
    <row r="2021" spans="1:25" x14ac:dyDescent="0.35">
      <c r="A2021" s="3" t="s">
        <v>348</v>
      </c>
      <c r="B2021" s="3">
        <v>34.484999999999999</v>
      </c>
      <c r="C2021" s="3">
        <v>4.7</v>
      </c>
      <c r="D2021" s="3" t="s">
        <v>2382</v>
      </c>
      <c r="E2021" s="3" t="s">
        <v>2380</v>
      </c>
      <c r="F2021" s="3" t="s">
        <v>2383</v>
      </c>
      <c r="G2021" s="3">
        <v>1</v>
      </c>
      <c r="H2021" s="3" t="s">
        <v>2380</v>
      </c>
      <c r="I2021" s="14">
        <v>180</v>
      </c>
      <c r="J2021" s="14" t="str">
        <f t="shared" si="157"/>
        <v>No</v>
      </c>
      <c r="K2021" s="14">
        <f t="shared" si="155"/>
        <v>1</v>
      </c>
      <c r="L2021" s="14" t="str">
        <f t="shared" si="158"/>
        <v>No</v>
      </c>
      <c r="M2021" s="14" t="str">
        <f t="shared" si="156"/>
        <v>Yes</v>
      </c>
      <c r="N2021" s="28">
        <v>34.484999999999999</v>
      </c>
      <c r="O2021" s="19" t="str" cm="1">
        <f t="array" ref="O2021">_xlfn.IFS(N2021&lt;18.5,"Underweight",N2021&lt;25,"Normalweight",N2021&lt;30,"Overweight",N2021&gt;=30,"Obesity")</f>
        <v>Obesity</v>
      </c>
      <c r="P2021" s="38" t="s">
        <v>348</v>
      </c>
      <c r="Q2021" s="28">
        <v>34.484999999999999</v>
      </c>
      <c r="R2021" s="38">
        <v>4.7</v>
      </c>
      <c r="S2021" s="38" t="s">
        <v>2383</v>
      </c>
      <c r="T2021" s="38" t="s">
        <v>2380</v>
      </c>
      <c r="U2021" s="38" t="s">
        <v>2383</v>
      </c>
      <c r="V2021" s="38">
        <v>1</v>
      </c>
      <c r="W2021" s="38" t="s">
        <v>2380</v>
      </c>
      <c r="X2021" s="38" t="s">
        <v>8391</v>
      </c>
      <c r="Y2021" s="19" t="str">
        <f t="shared" si="159"/>
        <v>Prediabetes</v>
      </c>
    </row>
    <row r="2022" spans="1:25" x14ac:dyDescent="0.35">
      <c r="A2022" s="3" t="s">
        <v>347</v>
      </c>
      <c r="B2022" s="3">
        <v>15.57</v>
      </c>
      <c r="C2022" s="3">
        <v>4.07</v>
      </c>
      <c r="D2022" s="3" t="s">
        <v>2382</v>
      </c>
      <c r="E2022" s="3" t="s">
        <v>2380</v>
      </c>
      <c r="F2022" s="3" t="s">
        <v>2380</v>
      </c>
      <c r="G2022" s="3">
        <v>1</v>
      </c>
      <c r="H2022" s="3" t="s">
        <v>2380</v>
      </c>
      <c r="I2022" s="14">
        <v>180</v>
      </c>
      <c r="J2022" s="14" t="str">
        <f t="shared" si="157"/>
        <v>No</v>
      </c>
      <c r="K2022" s="14">
        <f t="shared" si="155"/>
        <v>1</v>
      </c>
      <c r="L2022" s="14" t="str">
        <f t="shared" si="158"/>
        <v>No</v>
      </c>
      <c r="M2022" s="14" t="str">
        <f t="shared" si="156"/>
        <v>Yes</v>
      </c>
      <c r="N2022" s="28">
        <v>15.57</v>
      </c>
      <c r="O2022" s="19" t="str" cm="1">
        <f t="array" ref="O2022">_xlfn.IFS(N2022&lt;18.5,"Underweight",N2022&lt;25,"Normalweight",N2022&lt;30,"Overweight",N2022&gt;=30,"Obesity")</f>
        <v>Underweight</v>
      </c>
      <c r="P2022" s="38" t="s">
        <v>347</v>
      </c>
      <c r="Q2022" s="28">
        <v>15.57</v>
      </c>
      <c r="R2022" s="38">
        <v>4.07</v>
      </c>
      <c r="S2022" s="38" t="s">
        <v>2383</v>
      </c>
      <c r="T2022" s="38" t="s">
        <v>2380</v>
      </c>
      <c r="U2022" s="38" t="s">
        <v>2380</v>
      </c>
      <c r="V2022" s="38">
        <v>1</v>
      </c>
      <c r="W2022" s="38" t="s">
        <v>2380</v>
      </c>
      <c r="X2022" s="38" t="s">
        <v>8394</v>
      </c>
      <c r="Y2022" s="19" t="str">
        <f t="shared" si="159"/>
        <v>Prediabetes</v>
      </c>
    </row>
    <row r="2023" spans="1:25" x14ac:dyDescent="0.35">
      <c r="A2023" s="3" t="s">
        <v>346</v>
      </c>
      <c r="B2023" s="3">
        <v>30.36</v>
      </c>
      <c r="C2023" s="3">
        <v>9.39</v>
      </c>
      <c r="D2023" s="3" t="s">
        <v>2380</v>
      </c>
      <c r="E2023" s="3" t="s">
        <v>2380</v>
      </c>
      <c r="F2023" s="3" t="s">
        <v>2380</v>
      </c>
      <c r="G2023" s="3" t="s">
        <v>2381</v>
      </c>
      <c r="H2023" s="3" t="s">
        <v>2380</v>
      </c>
      <c r="I2023" s="14">
        <v>180</v>
      </c>
      <c r="J2023" s="14" t="str">
        <f t="shared" si="157"/>
        <v>No</v>
      </c>
      <c r="K2023" s="14">
        <f t="shared" si="155"/>
        <v>0</v>
      </c>
      <c r="L2023" s="14" t="str">
        <f t="shared" si="158"/>
        <v>No</v>
      </c>
      <c r="M2023" s="14" t="str">
        <f t="shared" si="156"/>
        <v>No</v>
      </c>
      <c r="N2023" s="28">
        <v>30.36</v>
      </c>
      <c r="O2023" s="19" t="str" cm="1">
        <f t="array" ref="O2023">_xlfn.IFS(N2023&lt;18.5,"Underweight",N2023&lt;25,"Normalweight",N2023&lt;30,"Overweight",N2023&gt;=30,"Obesity")</f>
        <v>Obesity</v>
      </c>
      <c r="P2023" s="38" t="s">
        <v>346</v>
      </c>
      <c r="Q2023" s="28">
        <v>30.36</v>
      </c>
      <c r="R2023" s="38">
        <v>9.39</v>
      </c>
      <c r="S2023" s="38" t="s">
        <v>2380</v>
      </c>
      <c r="T2023" s="38" t="s">
        <v>2380</v>
      </c>
      <c r="U2023" s="38" t="s">
        <v>2380</v>
      </c>
      <c r="V2023" s="38">
        <v>0</v>
      </c>
      <c r="W2023" s="38" t="s">
        <v>2380</v>
      </c>
      <c r="X2023" s="38" t="s">
        <v>8391</v>
      </c>
      <c r="Y2023" s="19" t="str">
        <f t="shared" si="159"/>
        <v>Normal</v>
      </c>
    </row>
    <row r="2024" spans="1:25" x14ac:dyDescent="0.35">
      <c r="A2024" s="3" t="s">
        <v>345</v>
      </c>
      <c r="B2024" s="3">
        <v>19.37</v>
      </c>
      <c r="C2024" s="3">
        <v>4.18</v>
      </c>
      <c r="D2024" s="3" t="s">
        <v>2380</v>
      </c>
      <c r="E2024" s="3" t="s">
        <v>2380</v>
      </c>
      <c r="F2024" s="3" t="s">
        <v>2380</v>
      </c>
      <c r="G2024" s="3" t="s">
        <v>2381</v>
      </c>
      <c r="H2024" s="3" t="s">
        <v>2380</v>
      </c>
      <c r="I2024" s="14">
        <v>180</v>
      </c>
      <c r="J2024" s="14" t="str">
        <f t="shared" si="157"/>
        <v>No</v>
      </c>
      <c r="K2024" s="14">
        <f t="shared" si="155"/>
        <v>0</v>
      </c>
      <c r="L2024" s="14" t="str">
        <f t="shared" si="158"/>
        <v>No</v>
      </c>
      <c r="M2024" s="14" t="str">
        <f t="shared" si="156"/>
        <v>No</v>
      </c>
      <c r="N2024" s="28">
        <v>19.37</v>
      </c>
      <c r="O2024" s="19" t="str" cm="1">
        <f t="array" ref="O2024">_xlfn.IFS(N2024&lt;18.5,"Underweight",N2024&lt;25,"Normalweight",N2024&lt;30,"Overweight",N2024&gt;=30,"Obesity")</f>
        <v>Normalweight</v>
      </c>
      <c r="P2024" s="38" t="s">
        <v>345</v>
      </c>
      <c r="Q2024" s="28">
        <v>19.37</v>
      </c>
      <c r="R2024" s="38">
        <v>4.18</v>
      </c>
      <c r="S2024" s="38" t="s">
        <v>2380</v>
      </c>
      <c r="T2024" s="38" t="s">
        <v>2380</v>
      </c>
      <c r="U2024" s="38" t="s">
        <v>2380</v>
      </c>
      <c r="V2024" s="38">
        <v>0</v>
      </c>
      <c r="W2024" s="38" t="s">
        <v>2380</v>
      </c>
      <c r="X2024" s="38" t="s">
        <v>8393</v>
      </c>
      <c r="Y2024" s="19" t="str">
        <f t="shared" si="159"/>
        <v>Normal</v>
      </c>
    </row>
    <row r="2025" spans="1:25" x14ac:dyDescent="0.35">
      <c r="A2025" s="3" t="s">
        <v>344</v>
      </c>
      <c r="B2025" s="3">
        <v>16.71</v>
      </c>
      <c r="C2025" s="3">
        <v>4.18</v>
      </c>
      <c r="D2025" s="3" t="s">
        <v>2380</v>
      </c>
      <c r="E2025" s="3" t="s">
        <v>2380</v>
      </c>
      <c r="F2025" s="3" t="s">
        <v>2380</v>
      </c>
      <c r="G2025" s="3">
        <v>1</v>
      </c>
      <c r="H2025" s="3" t="s">
        <v>2380</v>
      </c>
      <c r="I2025" s="14">
        <v>180</v>
      </c>
      <c r="J2025" s="14" t="str">
        <f t="shared" si="157"/>
        <v>No</v>
      </c>
      <c r="K2025" s="14">
        <f t="shared" si="155"/>
        <v>1</v>
      </c>
      <c r="L2025" s="14" t="str">
        <f t="shared" si="158"/>
        <v>No</v>
      </c>
      <c r="M2025" s="14" t="str">
        <f t="shared" si="156"/>
        <v>No</v>
      </c>
      <c r="N2025" s="28">
        <v>16.71</v>
      </c>
      <c r="O2025" s="19" t="str" cm="1">
        <f t="array" ref="O2025">_xlfn.IFS(N2025&lt;18.5,"Underweight",N2025&lt;25,"Normalweight",N2025&lt;30,"Overweight",N2025&gt;=30,"Obesity")</f>
        <v>Underweight</v>
      </c>
      <c r="P2025" s="38" t="s">
        <v>344</v>
      </c>
      <c r="Q2025" s="28">
        <v>16.71</v>
      </c>
      <c r="R2025" s="38">
        <v>4.18</v>
      </c>
      <c r="S2025" s="38" t="s">
        <v>2380</v>
      </c>
      <c r="T2025" s="38" t="s">
        <v>2380</v>
      </c>
      <c r="U2025" s="38" t="s">
        <v>2380</v>
      </c>
      <c r="V2025" s="38">
        <v>1</v>
      </c>
      <c r="W2025" s="38" t="s">
        <v>2380</v>
      </c>
      <c r="X2025" s="38" t="s">
        <v>8394</v>
      </c>
      <c r="Y2025" s="19" t="str">
        <f t="shared" si="159"/>
        <v>Normal</v>
      </c>
    </row>
    <row r="2026" spans="1:25" x14ac:dyDescent="0.35">
      <c r="A2026" s="3" t="s">
        <v>343</v>
      </c>
      <c r="B2026" s="3">
        <v>24.1</v>
      </c>
      <c r="C2026" s="3">
        <v>4.4000000000000004</v>
      </c>
      <c r="D2026" s="3" t="s">
        <v>2382</v>
      </c>
      <c r="E2026" s="3" t="s">
        <v>2380</v>
      </c>
      <c r="F2026" s="3" t="s">
        <v>2380</v>
      </c>
      <c r="G2026" s="3">
        <v>1</v>
      </c>
      <c r="H2026" s="3" t="s">
        <v>2380</v>
      </c>
      <c r="I2026" s="14">
        <v>180</v>
      </c>
      <c r="J2026" s="14" t="str">
        <f t="shared" si="157"/>
        <v>No</v>
      </c>
      <c r="K2026" s="14">
        <f t="shared" si="155"/>
        <v>1</v>
      </c>
      <c r="L2026" s="14" t="str">
        <f t="shared" si="158"/>
        <v>No</v>
      </c>
      <c r="M2026" s="14" t="str">
        <f t="shared" si="156"/>
        <v>Yes</v>
      </c>
      <c r="N2026" s="28">
        <v>24.1</v>
      </c>
      <c r="O2026" s="19" t="str" cm="1">
        <f t="array" ref="O2026">_xlfn.IFS(N2026&lt;18.5,"Underweight",N2026&lt;25,"Normalweight",N2026&lt;30,"Overweight",N2026&gt;=30,"Obesity")</f>
        <v>Normalweight</v>
      </c>
      <c r="P2026" s="38" t="s">
        <v>343</v>
      </c>
      <c r="Q2026" s="28">
        <v>24.1</v>
      </c>
      <c r="R2026" s="38">
        <v>4.4000000000000004</v>
      </c>
      <c r="S2026" s="38" t="s">
        <v>2383</v>
      </c>
      <c r="T2026" s="38" t="s">
        <v>2380</v>
      </c>
      <c r="U2026" s="38" t="s">
        <v>2380</v>
      </c>
      <c r="V2026" s="38">
        <v>1</v>
      </c>
      <c r="W2026" s="38" t="s">
        <v>2380</v>
      </c>
      <c r="X2026" s="38" t="s">
        <v>8393</v>
      </c>
      <c r="Y2026" s="19" t="str">
        <f t="shared" si="159"/>
        <v>Normal</v>
      </c>
    </row>
    <row r="2027" spans="1:25" x14ac:dyDescent="0.35">
      <c r="A2027" s="3" t="s">
        <v>342</v>
      </c>
      <c r="B2027" s="3">
        <v>29.77</v>
      </c>
      <c r="C2027" s="3">
        <v>9.9</v>
      </c>
      <c r="D2027" s="3" t="s">
        <v>2380</v>
      </c>
      <c r="E2027" s="3" t="s">
        <v>2380</v>
      </c>
      <c r="F2027" s="3" t="s">
        <v>2380</v>
      </c>
      <c r="G2027" s="3" t="s">
        <v>2381</v>
      </c>
      <c r="H2027" s="3" t="s">
        <v>2380</v>
      </c>
      <c r="I2027" s="14">
        <v>180</v>
      </c>
      <c r="J2027" s="14" t="str">
        <f t="shared" si="157"/>
        <v>No</v>
      </c>
      <c r="K2027" s="14">
        <f t="shared" si="155"/>
        <v>0</v>
      </c>
      <c r="L2027" s="14" t="str">
        <f t="shared" si="158"/>
        <v>No</v>
      </c>
      <c r="M2027" s="14" t="str">
        <f t="shared" si="156"/>
        <v>No</v>
      </c>
      <c r="N2027" s="28">
        <v>29.77</v>
      </c>
      <c r="O2027" s="19" t="str" cm="1">
        <f t="array" ref="O2027">_xlfn.IFS(N2027&lt;18.5,"Underweight",N2027&lt;25,"Normalweight",N2027&lt;30,"Overweight",N2027&gt;=30,"Obesity")</f>
        <v>Overweight</v>
      </c>
      <c r="P2027" s="38" t="s">
        <v>342</v>
      </c>
      <c r="Q2027" s="28">
        <v>29.77</v>
      </c>
      <c r="R2027" s="38">
        <v>9.9</v>
      </c>
      <c r="S2027" s="38" t="s">
        <v>2380</v>
      </c>
      <c r="T2027" s="38" t="s">
        <v>2380</v>
      </c>
      <c r="U2027" s="38" t="s">
        <v>2380</v>
      </c>
      <c r="V2027" s="38">
        <v>0</v>
      </c>
      <c r="W2027" s="38" t="s">
        <v>2380</v>
      </c>
      <c r="X2027" s="38" t="s">
        <v>8392</v>
      </c>
      <c r="Y2027" s="19" t="str">
        <f t="shared" si="159"/>
        <v>Normal</v>
      </c>
    </row>
    <row r="2028" spans="1:25" x14ac:dyDescent="0.35">
      <c r="A2028" s="3" t="s">
        <v>341</v>
      </c>
      <c r="B2028" s="3">
        <v>46.53</v>
      </c>
      <c r="C2028" s="3">
        <v>4.84</v>
      </c>
      <c r="D2028" s="3" t="s">
        <v>2382</v>
      </c>
      <c r="E2028" s="3" t="s">
        <v>2380</v>
      </c>
      <c r="F2028" s="3" t="s">
        <v>2380</v>
      </c>
      <c r="G2028" s="3" t="s">
        <v>2381</v>
      </c>
      <c r="H2028" s="3" t="s">
        <v>2380</v>
      </c>
      <c r="I2028" s="14">
        <v>180</v>
      </c>
      <c r="J2028" s="14" t="str">
        <f t="shared" si="157"/>
        <v>No</v>
      </c>
      <c r="K2028" s="14">
        <f t="shared" si="155"/>
        <v>0</v>
      </c>
      <c r="L2028" s="14" t="str">
        <f t="shared" si="158"/>
        <v>No</v>
      </c>
      <c r="M2028" s="14" t="str">
        <f t="shared" si="156"/>
        <v>Yes</v>
      </c>
      <c r="N2028" s="28">
        <v>46.53</v>
      </c>
      <c r="O2028" s="19" t="str" cm="1">
        <f t="array" ref="O2028">_xlfn.IFS(N2028&lt;18.5,"Underweight",N2028&lt;25,"Normalweight",N2028&lt;30,"Overweight",N2028&gt;=30,"Obesity")</f>
        <v>Obesity</v>
      </c>
      <c r="P2028" s="38" t="s">
        <v>341</v>
      </c>
      <c r="Q2028" s="28">
        <v>46.53</v>
      </c>
      <c r="R2028" s="38">
        <v>4.84</v>
      </c>
      <c r="S2028" s="38" t="s">
        <v>2383</v>
      </c>
      <c r="T2028" s="38" t="s">
        <v>2380</v>
      </c>
      <c r="U2028" s="38" t="s">
        <v>2380</v>
      </c>
      <c r="V2028" s="38">
        <v>0</v>
      </c>
      <c r="W2028" s="38" t="s">
        <v>2380</v>
      </c>
      <c r="X2028" s="38" t="s">
        <v>8391</v>
      </c>
      <c r="Y2028" s="19" t="str">
        <f t="shared" si="159"/>
        <v>Normal</v>
      </c>
    </row>
    <row r="2029" spans="1:25" x14ac:dyDescent="0.35">
      <c r="A2029" s="3" t="s">
        <v>340</v>
      </c>
      <c r="B2029" s="3">
        <v>23.4</v>
      </c>
      <c r="C2029" s="3">
        <v>5.53</v>
      </c>
      <c r="D2029" s="3" t="s">
        <v>2380</v>
      </c>
      <c r="E2029" s="3" t="s">
        <v>2380</v>
      </c>
      <c r="F2029" s="3" t="s">
        <v>2383</v>
      </c>
      <c r="G2029" s="3">
        <v>1</v>
      </c>
      <c r="H2029" s="3" t="s">
        <v>2380</v>
      </c>
      <c r="I2029" s="14">
        <v>180</v>
      </c>
      <c r="J2029" s="14" t="str">
        <f t="shared" si="157"/>
        <v>No</v>
      </c>
      <c r="K2029" s="14">
        <f t="shared" si="155"/>
        <v>1</v>
      </c>
      <c r="L2029" s="14" t="str">
        <f t="shared" si="158"/>
        <v>No</v>
      </c>
      <c r="M2029" s="14" t="str">
        <f t="shared" si="156"/>
        <v>No</v>
      </c>
      <c r="N2029" s="28">
        <v>23.4</v>
      </c>
      <c r="O2029" s="19" t="str" cm="1">
        <f t="array" ref="O2029">_xlfn.IFS(N2029&lt;18.5,"Underweight",N2029&lt;25,"Normalweight",N2029&lt;30,"Overweight",N2029&gt;=30,"Obesity")</f>
        <v>Normalweight</v>
      </c>
      <c r="P2029" s="38" t="s">
        <v>340</v>
      </c>
      <c r="Q2029" s="28">
        <v>23.4</v>
      </c>
      <c r="R2029" s="38">
        <v>5.53</v>
      </c>
      <c r="S2029" s="38" t="s">
        <v>2380</v>
      </c>
      <c r="T2029" s="38" t="s">
        <v>2380</v>
      </c>
      <c r="U2029" s="38" t="s">
        <v>2383</v>
      </c>
      <c r="V2029" s="38">
        <v>1</v>
      </c>
      <c r="W2029" s="38" t="s">
        <v>2380</v>
      </c>
      <c r="X2029" s="38" t="s">
        <v>8393</v>
      </c>
      <c r="Y2029" s="19" t="str">
        <f t="shared" si="159"/>
        <v>Normal</v>
      </c>
    </row>
    <row r="2030" spans="1:25" x14ac:dyDescent="0.35">
      <c r="A2030" s="3" t="s">
        <v>339</v>
      </c>
      <c r="B2030" s="3">
        <v>30</v>
      </c>
      <c r="C2030" s="3">
        <v>4.33</v>
      </c>
      <c r="D2030" s="3" t="s">
        <v>2382</v>
      </c>
      <c r="E2030" s="3" t="s">
        <v>2380</v>
      </c>
      <c r="F2030" s="3" t="s">
        <v>2380</v>
      </c>
      <c r="G2030" s="3" t="s">
        <v>2381</v>
      </c>
      <c r="H2030" s="3" t="s">
        <v>2380</v>
      </c>
      <c r="I2030" s="14">
        <v>180</v>
      </c>
      <c r="J2030" s="14" t="str">
        <f t="shared" si="157"/>
        <v>No</v>
      </c>
      <c r="K2030" s="14">
        <f t="shared" si="155"/>
        <v>0</v>
      </c>
      <c r="L2030" s="14" t="str">
        <f t="shared" si="158"/>
        <v>No</v>
      </c>
      <c r="M2030" s="14" t="str">
        <f t="shared" si="156"/>
        <v>Yes</v>
      </c>
      <c r="N2030" s="28">
        <v>30</v>
      </c>
      <c r="O2030" s="19" t="str" cm="1">
        <f t="array" ref="O2030">_xlfn.IFS(N2030&lt;18.5,"Underweight",N2030&lt;25,"Normalweight",N2030&lt;30,"Overweight",N2030&gt;=30,"Obesity")</f>
        <v>Obesity</v>
      </c>
      <c r="P2030" s="38" t="s">
        <v>339</v>
      </c>
      <c r="Q2030" s="28">
        <v>30</v>
      </c>
      <c r="R2030" s="38">
        <v>4.33</v>
      </c>
      <c r="S2030" s="38" t="s">
        <v>2383</v>
      </c>
      <c r="T2030" s="38" t="s">
        <v>2380</v>
      </c>
      <c r="U2030" s="38" t="s">
        <v>2380</v>
      </c>
      <c r="V2030" s="38">
        <v>0</v>
      </c>
      <c r="W2030" s="38" t="s">
        <v>2380</v>
      </c>
      <c r="X2030" s="38" t="s">
        <v>8391</v>
      </c>
      <c r="Y2030" s="19" t="str">
        <f t="shared" si="159"/>
        <v>Normal</v>
      </c>
    </row>
    <row r="2031" spans="1:25" x14ac:dyDescent="0.35">
      <c r="A2031" s="3" t="s">
        <v>338</v>
      </c>
      <c r="B2031" s="3">
        <v>29.15</v>
      </c>
      <c r="C2031" s="3">
        <v>4.91</v>
      </c>
      <c r="D2031" s="3" t="s">
        <v>2382</v>
      </c>
      <c r="E2031" s="3" t="s">
        <v>2380</v>
      </c>
      <c r="F2031" s="3" t="s">
        <v>2380</v>
      </c>
      <c r="G2031" s="3" t="s">
        <v>2381</v>
      </c>
      <c r="H2031" s="3" t="s">
        <v>2380</v>
      </c>
      <c r="I2031" s="14">
        <v>180</v>
      </c>
      <c r="J2031" s="14" t="str">
        <f t="shared" si="157"/>
        <v>No</v>
      </c>
      <c r="K2031" s="14">
        <f t="shared" si="155"/>
        <v>0</v>
      </c>
      <c r="L2031" s="14" t="str">
        <f t="shared" si="158"/>
        <v>No</v>
      </c>
      <c r="M2031" s="14" t="str">
        <f t="shared" si="156"/>
        <v>Yes</v>
      </c>
      <c r="N2031" s="28">
        <v>29.15</v>
      </c>
      <c r="O2031" s="19" t="str" cm="1">
        <f t="array" ref="O2031">_xlfn.IFS(N2031&lt;18.5,"Underweight",N2031&lt;25,"Normalweight",N2031&lt;30,"Overweight",N2031&gt;=30,"Obesity")</f>
        <v>Overweight</v>
      </c>
      <c r="P2031" s="38" t="s">
        <v>338</v>
      </c>
      <c r="Q2031" s="28">
        <v>29.15</v>
      </c>
      <c r="R2031" s="38">
        <v>4.91</v>
      </c>
      <c r="S2031" s="38" t="s">
        <v>2383</v>
      </c>
      <c r="T2031" s="38" t="s">
        <v>2380</v>
      </c>
      <c r="U2031" s="38" t="s">
        <v>2380</v>
      </c>
      <c r="V2031" s="38">
        <v>0</v>
      </c>
      <c r="W2031" s="38" t="s">
        <v>2380</v>
      </c>
      <c r="X2031" s="38" t="s">
        <v>8392</v>
      </c>
      <c r="Y2031" s="19" t="str">
        <f t="shared" si="159"/>
        <v>Prediabetes</v>
      </c>
    </row>
    <row r="2032" spans="1:25" x14ac:dyDescent="0.35">
      <c r="A2032" s="3" t="s">
        <v>337</v>
      </c>
      <c r="B2032" s="3">
        <v>34.865000000000002</v>
      </c>
      <c r="C2032" s="3">
        <v>4.8</v>
      </c>
      <c r="D2032" s="3" t="s">
        <v>2380</v>
      </c>
      <c r="E2032" s="3" t="s">
        <v>2380</v>
      </c>
      <c r="F2032" s="3" t="s">
        <v>2380</v>
      </c>
      <c r="G2032" s="3" t="s">
        <v>2381</v>
      </c>
      <c r="H2032" s="3" t="s">
        <v>2380</v>
      </c>
      <c r="I2032" s="14">
        <v>180</v>
      </c>
      <c r="J2032" s="14" t="str">
        <f t="shared" si="157"/>
        <v>No</v>
      </c>
      <c r="K2032" s="14">
        <f t="shared" si="155"/>
        <v>0</v>
      </c>
      <c r="L2032" s="14" t="str">
        <f t="shared" si="158"/>
        <v>No</v>
      </c>
      <c r="M2032" s="14" t="str">
        <f t="shared" si="156"/>
        <v>No</v>
      </c>
      <c r="N2032" s="28">
        <v>34.865000000000002</v>
      </c>
      <c r="O2032" s="19" t="str" cm="1">
        <f t="array" ref="O2032">_xlfn.IFS(N2032&lt;18.5,"Underweight",N2032&lt;25,"Normalweight",N2032&lt;30,"Overweight",N2032&gt;=30,"Obesity")</f>
        <v>Obesity</v>
      </c>
      <c r="P2032" s="38" t="s">
        <v>337</v>
      </c>
      <c r="Q2032" s="28">
        <v>34.865000000000002</v>
      </c>
      <c r="R2032" s="38">
        <v>4.8</v>
      </c>
      <c r="S2032" s="38" t="s">
        <v>2380</v>
      </c>
      <c r="T2032" s="38" t="s">
        <v>2380</v>
      </c>
      <c r="U2032" s="38" t="s">
        <v>2380</v>
      </c>
      <c r="V2032" s="38">
        <v>0</v>
      </c>
      <c r="W2032" s="38" t="s">
        <v>2380</v>
      </c>
      <c r="X2032" s="38" t="s">
        <v>8391</v>
      </c>
      <c r="Y2032" s="19" t="str">
        <f t="shared" si="159"/>
        <v>Normal</v>
      </c>
    </row>
    <row r="2033" spans="1:25" x14ac:dyDescent="0.35">
      <c r="A2033" s="3" t="s">
        <v>336</v>
      </c>
      <c r="B2033" s="3">
        <v>28.12</v>
      </c>
      <c r="C2033" s="3">
        <v>5.55</v>
      </c>
      <c r="D2033" s="3" t="s">
        <v>2382</v>
      </c>
      <c r="E2033" s="3" t="s">
        <v>2382</v>
      </c>
      <c r="F2033" s="3" t="s">
        <v>2380</v>
      </c>
      <c r="G2033" s="3">
        <v>2</v>
      </c>
      <c r="H2033" s="3" t="s">
        <v>2380</v>
      </c>
      <c r="I2033" s="14">
        <v>180</v>
      </c>
      <c r="J2033" s="14" t="str">
        <f t="shared" si="157"/>
        <v>No</v>
      </c>
      <c r="K2033" s="14">
        <f t="shared" si="155"/>
        <v>2</v>
      </c>
      <c r="L2033" s="14" t="str">
        <f t="shared" si="158"/>
        <v>No</v>
      </c>
      <c r="M2033" s="14" t="str">
        <f t="shared" si="156"/>
        <v>Yes</v>
      </c>
      <c r="N2033" s="28">
        <v>28.12</v>
      </c>
      <c r="O2033" s="19" t="str" cm="1">
        <f t="array" ref="O2033">_xlfn.IFS(N2033&lt;18.5,"Underweight",N2033&lt;25,"Normalweight",N2033&lt;30,"Overweight",N2033&gt;=30,"Obesity")</f>
        <v>Overweight</v>
      </c>
      <c r="P2033" s="38" t="s">
        <v>336</v>
      </c>
      <c r="Q2033" s="28">
        <v>28.12</v>
      </c>
      <c r="R2033" s="38">
        <v>5.55</v>
      </c>
      <c r="S2033" s="38" t="s">
        <v>2383</v>
      </c>
      <c r="T2033" s="38" t="s">
        <v>2382</v>
      </c>
      <c r="U2033" s="38" t="s">
        <v>2380</v>
      </c>
      <c r="V2033" s="38">
        <v>2</v>
      </c>
      <c r="W2033" s="38" t="s">
        <v>2380</v>
      </c>
      <c r="X2033" s="38" t="s">
        <v>8392</v>
      </c>
      <c r="Y2033" s="19" t="str">
        <f t="shared" si="159"/>
        <v>Normal</v>
      </c>
    </row>
    <row r="2034" spans="1:25" x14ac:dyDescent="0.35">
      <c r="A2034" s="3" t="s">
        <v>335</v>
      </c>
      <c r="B2034" s="3">
        <v>29.45</v>
      </c>
      <c r="C2034" s="3">
        <v>5.24</v>
      </c>
      <c r="D2034" s="3" t="s">
        <v>2382</v>
      </c>
      <c r="E2034" s="3" t="s">
        <v>2380</v>
      </c>
      <c r="F2034" s="3" t="s">
        <v>2380</v>
      </c>
      <c r="G2034" s="3" t="s">
        <v>2381</v>
      </c>
      <c r="H2034" s="3" t="s">
        <v>2380</v>
      </c>
      <c r="I2034" s="14">
        <v>180</v>
      </c>
      <c r="J2034" s="14" t="str">
        <f t="shared" si="157"/>
        <v>No</v>
      </c>
      <c r="K2034" s="14">
        <f t="shared" si="155"/>
        <v>0</v>
      </c>
      <c r="L2034" s="14" t="str">
        <f t="shared" si="158"/>
        <v>No</v>
      </c>
      <c r="M2034" s="14" t="str">
        <f t="shared" si="156"/>
        <v>Yes</v>
      </c>
      <c r="N2034" s="28">
        <v>29.45</v>
      </c>
      <c r="O2034" s="19" t="str" cm="1">
        <f t="array" ref="O2034">_xlfn.IFS(N2034&lt;18.5,"Underweight",N2034&lt;25,"Normalweight",N2034&lt;30,"Overweight",N2034&gt;=30,"Obesity")</f>
        <v>Overweight</v>
      </c>
      <c r="P2034" s="38" t="s">
        <v>335</v>
      </c>
      <c r="Q2034" s="28">
        <v>29.45</v>
      </c>
      <c r="R2034" s="38">
        <v>5.24</v>
      </c>
      <c r="S2034" s="38" t="s">
        <v>2383</v>
      </c>
      <c r="T2034" s="38" t="s">
        <v>2380</v>
      </c>
      <c r="U2034" s="38" t="s">
        <v>2380</v>
      </c>
      <c r="V2034" s="38">
        <v>0</v>
      </c>
      <c r="W2034" s="38" t="s">
        <v>2380</v>
      </c>
      <c r="X2034" s="38" t="s">
        <v>8392</v>
      </c>
      <c r="Y2034" s="19" t="str">
        <f t="shared" si="159"/>
        <v>Prediabetes</v>
      </c>
    </row>
    <row r="2035" spans="1:25" x14ac:dyDescent="0.35">
      <c r="A2035" s="3" t="s">
        <v>334</v>
      </c>
      <c r="B2035" s="3">
        <v>27.94</v>
      </c>
      <c r="C2035" s="3">
        <v>6.08</v>
      </c>
      <c r="D2035" s="3" t="s">
        <v>2380</v>
      </c>
      <c r="E2035" s="3" t="s">
        <v>2380</v>
      </c>
      <c r="F2035" s="3" t="s">
        <v>2383</v>
      </c>
      <c r="G2035" s="3">
        <v>1</v>
      </c>
      <c r="H2035" s="3" t="s">
        <v>2380</v>
      </c>
      <c r="I2035" s="14">
        <v>180</v>
      </c>
      <c r="J2035" s="14" t="str">
        <f t="shared" si="157"/>
        <v>No</v>
      </c>
      <c r="K2035" s="14">
        <f t="shared" si="155"/>
        <v>1</v>
      </c>
      <c r="L2035" s="14" t="str">
        <f t="shared" si="158"/>
        <v>No</v>
      </c>
      <c r="M2035" s="14" t="str">
        <f t="shared" si="156"/>
        <v>No</v>
      </c>
      <c r="N2035" s="28">
        <v>27.94</v>
      </c>
      <c r="O2035" s="19" t="str" cm="1">
        <f t="array" ref="O2035">_xlfn.IFS(N2035&lt;18.5,"Underweight",N2035&lt;25,"Normalweight",N2035&lt;30,"Overweight",N2035&gt;=30,"Obesity")</f>
        <v>Overweight</v>
      </c>
      <c r="P2035" s="38" t="s">
        <v>334</v>
      </c>
      <c r="Q2035" s="28">
        <v>27.94</v>
      </c>
      <c r="R2035" s="38">
        <v>6.08</v>
      </c>
      <c r="S2035" s="38" t="s">
        <v>2380</v>
      </c>
      <c r="T2035" s="38" t="s">
        <v>2380</v>
      </c>
      <c r="U2035" s="38" t="s">
        <v>2383</v>
      </c>
      <c r="V2035" s="38">
        <v>1</v>
      </c>
      <c r="W2035" s="38" t="s">
        <v>2380</v>
      </c>
      <c r="X2035" s="38" t="s">
        <v>8392</v>
      </c>
      <c r="Y2035" s="19" t="str">
        <f t="shared" si="159"/>
        <v>Prediabetes</v>
      </c>
    </row>
    <row r="2036" spans="1:25" x14ac:dyDescent="0.35">
      <c r="A2036" s="3" t="s">
        <v>333</v>
      </c>
      <c r="B2036" s="3">
        <v>27.2</v>
      </c>
      <c r="C2036" s="3">
        <v>5.83</v>
      </c>
      <c r="D2036" s="3" t="s">
        <v>2380</v>
      </c>
      <c r="E2036" s="3" t="s">
        <v>2380</v>
      </c>
      <c r="F2036" s="3" t="s">
        <v>2383</v>
      </c>
      <c r="G2036" s="3">
        <v>1</v>
      </c>
      <c r="H2036" s="3" t="s">
        <v>2380</v>
      </c>
      <c r="I2036" s="14">
        <v>180</v>
      </c>
      <c r="J2036" s="14" t="str">
        <f t="shared" si="157"/>
        <v>No</v>
      </c>
      <c r="K2036" s="14">
        <f t="shared" si="155"/>
        <v>1</v>
      </c>
      <c r="L2036" s="14" t="str">
        <f t="shared" si="158"/>
        <v>No</v>
      </c>
      <c r="M2036" s="14" t="str">
        <f t="shared" si="156"/>
        <v>No</v>
      </c>
      <c r="N2036" s="28">
        <v>27.2</v>
      </c>
      <c r="O2036" s="19" t="str" cm="1">
        <f t="array" ref="O2036">_xlfn.IFS(N2036&lt;18.5,"Underweight",N2036&lt;25,"Normalweight",N2036&lt;30,"Overweight",N2036&gt;=30,"Obesity")</f>
        <v>Overweight</v>
      </c>
      <c r="P2036" s="38" t="s">
        <v>333</v>
      </c>
      <c r="Q2036" s="28">
        <v>27.2</v>
      </c>
      <c r="R2036" s="38">
        <v>5.83</v>
      </c>
      <c r="S2036" s="38" t="s">
        <v>2380</v>
      </c>
      <c r="T2036" s="38" t="s">
        <v>2380</v>
      </c>
      <c r="U2036" s="38" t="s">
        <v>2383</v>
      </c>
      <c r="V2036" s="38">
        <v>1</v>
      </c>
      <c r="W2036" s="38" t="s">
        <v>2380</v>
      </c>
      <c r="X2036" s="38" t="s">
        <v>8392</v>
      </c>
      <c r="Y2036" s="19" t="str">
        <f t="shared" si="159"/>
        <v>Normal</v>
      </c>
    </row>
    <row r="2037" spans="1:25" x14ac:dyDescent="0.35">
      <c r="A2037" s="3" t="s">
        <v>332</v>
      </c>
      <c r="B2037" s="3">
        <v>33.344999999999999</v>
      </c>
      <c r="C2037" s="3">
        <v>4.29</v>
      </c>
      <c r="D2037" s="3" t="s">
        <v>2380</v>
      </c>
      <c r="E2037" s="3" t="s">
        <v>2380</v>
      </c>
      <c r="F2037" s="3" t="s">
        <v>2380</v>
      </c>
      <c r="G2037" s="3">
        <v>1</v>
      </c>
      <c r="H2037" s="3" t="s">
        <v>2380</v>
      </c>
      <c r="I2037" s="14">
        <v>180</v>
      </c>
      <c r="J2037" s="14" t="str">
        <f t="shared" si="157"/>
        <v>No</v>
      </c>
      <c r="K2037" s="14">
        <f t="shared" si="155"/>
        <v>1</v>
      </c>
      <c r="L2037" s="14" t="str">
        <f t="shared" si="158"/>
        <v>No</v>
      </c>
      <c r="M2037" s="14" t="str">
        <f t="shared" si="156"/>
        <v>No</v>
      </c>
      <c r="N2037" s="28">
        <v>33.344999999999999</v>
      </c>
      <c r="O2037" s="19" t="str" cm="1">
        <f t="array" ref="O2037">_xlfn.IFS(N2037&lt;18.5,"Underweight",N2037&lt;25,"Normalweight",N2037&lt;30,"Overweight",N2037&gt;=30,"Obesity")</f>
        <v>Obesity</v>
      </c>
      <c r="P2037" s="38" t="s">
        <v>332</v>
      </c>
      <c r="Q2037" s="28">
        <v>33.344999999999999</v>
      </c>
      <c r="R2037" s="38">
        <v>4.29</v>
      </c>
      <c r="S2037" s="38" t="s">
        <v>2380</v>
      </c>
      <c r="T2037" s="38" t="s">
        <v>2380</v>
      </c>
      <c r="U2037" s="38" t="s">
        <v>2380</v>
      </c>
      <c r="V2037" s="38">
        <v>1</v>
      </c>
      <c r="W2037" s="38" t="s">
        <v>2380</v>
      </c>
      <c r="X2037" s="38" t="s">
        <v>8391</v>
      </c>
      <c r="Y2037" s="19" t="str">
        <f t="shared" si="159"/>
        <v>Prediabetes</v>
      </c>
    </row>
    <row r="2038" spans="1:25" x14ac:dyDescent="0.35">
      <c r="A2038" s="3" t="s">
        <v>331</v>
      </c>
      <c r="B2038" s="3">
        <v>29.925000000000001</v>
      </c>
      <c r="C2038" s="3">
        <v>5.3</v>
      </c>
      <c r="D2038" s="3" t="s">
        <v>2380</v>
      </c>
      <c r="E2038" s="3" t="s">
        <v>2380</v>
      </c>
      <c r="F2038" s="3" t="s">
        <v>2380</v>
      </c>
      <c r="G2038" s="3">
        <v>1</v>
      </c>
      <c r="H2038" s="3" t="s">
        <v>2380</v>
      </c>
      <c r="I2038" s="14">
        <v>180</v>
      </c>
      <c r="J2038" s="14" t="str">
        <f t="shared" si="157"/>
        <v>No</v>
      </c>
      <c r="K2038" s="14">
        <f t="shared" si="155"/>
        <v>1</v>
      </c>
      <c r="L2038" s="14" t="str">
        <f t="shared" si="158"/>
        <v>No</v>
      </c>
      <c r="M2038" s="14" t="str">
        <f t="shared" si="156"/>
        <v>No</v>
      </c>
      <c r="N2038" s="28">
        <v>29.925000000000001</v>
      </c>
      <c r="O2038" s="19" t="str" cm="1">
        <f t="array" ref="O2038">_xlfn.IFS(N2038&lt;18.5,"Underweight",N2038&lt;25,"Normalweight",N2038&lt;30,"Overweight",N2038&gt;=30,"Obesity")</f>
        <v>Overweight</v>
      </c>
      <c r="P2038" s="38" t="s">
        <v>331</v>
      </c>
      <c r="Q2038" s="28">
        <v>29.925000000000001</v>
      </c>
      <c r="R2038" s="38">
        <v>5.3</v>
      </c>
      <c r="S2038" s="38" t="s">
        <v>2380</v>
      </c>
      <c r="T2038" s="38" t="s">
        <v>2380</v>
      </c>
      <c r="U2038" s="38" t="s">
        <v>2380</v>
      </c>
      <c r="V2038" s="38">
        <v>1</v>
      </c>
      <c r="W2038" s="38" t="s">
        <v>2380</v>
      </c>
      <c r="X2038" s="38" t="s">
        <v>8392</v>
      </c>
      <c r="Y2038" s="19" t="str">
        <f t="shared" si="159"/>
        <v>Normal</v>
      </c>
    </row>
    <row r="2039" spans="1:25" x14ac:dyDescent="0.35">
      <c r="A2039" s="3" t="s">
        <v>330</v>
      </c>
      <c r="B2039" s="3">
        <v>24.225000000000001</v>
      </c>
      <c r="C2039" s="3">
        <v>4.42</v>
      </c>
      <c r="D2039" s="3" t="s">
        <v>2380</v>
      </c>
      <c r="E2039" s="3" t="s">
        <v>2380</v>
      </c>
      <c r="F2039" s="3" t="s">
        <v>2380</v>
      </c>
      <c r="G2039" s="3">
        <v>1</v>
      </c>
      <c r="H2039" s="3" t="s">
        <v>2380</v>
      </c>
      <c r="I2039" s="14">
        <v>180</v>
      </c>
      <c r="J2039" s="14" t="str">
        <f t="shared" si="157"/>
        <v>No</v>
      </c>
      <c r="K2039" s="14">
        <f t="shared" si="155"/>
        <v>1</v>
      </c>
      <c r="L2039" s="14" t="str">
        <f t="shared" si="158"/>
        <v>No</v>
      </c>
      <c r="M2039" s="14" t="str">
        <f t="shared" si="156"/>
        <v>No</v>
      </c>
      <c r="N2039" s="28">
        <v>24.225000000000001</v>
      </c>
      <c r="O2039" s="19" t="str" cm="1">
        <f t="array" ref="O2039">_xlfn.IFS(N2039&lt;18.5,"Underweight",N2039&lt;25,"Normalweight",N2039&lt;30,"Overweight",N2039&gt;=30,"Obesity")</f>
        <v>Normalweight</v>
      </c>
      <c r="P2039" s="38" t="s">
        <v>330</v>
      </c>
      <c r="Q2039" s="28">
        <v>24.225000000000001</v>
      </c>
      <c r="R2039" s="38">
        <v>4.42</v>
      </c>
      <c r="S2039" s="38" t="s">
        <v>2380</v>
      </c>
      <c r="T2039" s="38" t="s">
        <v>2380</v>
      </c>
      <c r="U2039" s="38" t="s">
        <v>2380</v>
      </c>
      <c r="V2039" s="38">
        <v>1</v>
      </c>
      <c r="W2039" s="38" t="s">
        <v>2380</v>
      </c>
      <c r="X2039" s="38" t="s">
        <v>8393</v>
      </c>
      <c r="Y2039" s="19" t="str">
        <f t="shared" si="159"/>
        <v>Normal</v>
      </c>
    </row>
    <row r="2040" spans="1:25" x14ac:dyDescent="0.35">
      <c r="A2040" s="3" t="s">
        <v>329</v>
      </c>
      <c r="B2040" s="3">
        <v>29.68</v>
      </c>
      <c r="C2040" s="3">
        <v>5.68</v>
      </c>
      <c r="D2040" s="3" t="s">
        <v>2380</v>
      </c>
      <c r="E2040" s="3" t="s">
        <v>2382</v>
      </c>
      <c r="F2040" s="3" t="s">
        <v>2380</v>
      </c>
      <c r="G2040" s="3">
        <v>1</v>
      </c>
      <c r="H2040" s="3" t="s">
        <v>2380</v>
      </c>
      <c r="I2040" s="14">
        <v>180</v>
      </c>
      <c r="J2040" s="14" t="str">
        <f t="shared" si="157"/>
        <v>No</v>
      </c>
      <c r="K2040" s="14">
        <f t="shared" si="155"/>
        <v>1</v>
      </c>
      <c r="L2040" s="14" t="str">
        <f t="shared" si="158"/>
        <v>No</v>
      </c>
      <c r="M2040" s="14" t="str">
        <f t="shared" si="156"/>
        <v>No</v>
      </c>
      <c r="N2040" s="28">
        <v>29.68</v>
      </c>
      <c r="O2040" s="19" t="str" cm="1">
        <f t="array" ref="O2040">_xlfn.IFS(N2040&lt;18.5,"Underweight",N2040&lt;25,"Normalweight",N2040&lt;30,"Overweight",N2040&gt;=30,"Obesity")</f>
        <v>Overweight</v>
      </c>
      <c r="P2040" s="38" t="s">
        <v>329</v>
      </c>
      <c r="Q2040" s="28">
        <v>29.68</v>
      </c>
      <c r="R2040" s="38">
        <v>5.68</v>
      </c>
      <c r="S2040" s="38" t="s">
        <v>2380</v>
      </c>
      <c r="T2040" s="38" t="s">
        <v>2382</v>
      </c>
      <c r="U2040" s="38" t="s">
        <v>2380</v>
      </c>
      <c r="V2040" s="38">
        <v>1</v>
      </c>
      <c r="W2040" s="38" t="s">
        <v>2380</v>
      </c>
      <c r="X2040" s="38" t="s">
        <v>8392</v>
      </c>
      <c r="Y2040" s="19" t="str">
        <f t="shared" si="159"/>
        <v>Prediabetes</v>
      </c>
    </row>
    <row r="2041" spans="1:25" x14ac:dyDescent="0.35">
      <c r="A2041" s="3" t="s">
        <v>328</v>
      </c>
      <c r="B2041" s="3">
        <v>20.614999999999998</v>
      </c>
      <c r="C2041" s="3">
        <v>6.05</v>
      </c>
      <c r="D2041" s="3" t="s">
        <v>2380</v>
      </c>
      <c r="E2041" s="3" t="s">
        <v>2380</v>
      </c>
      <c r="F2041" s="3" t="s">
        <v>2383</v>
      </c>
      <c r="G2041" s="3">
        <v>1</v>
      </c>
      <c r="H2041" s="3" t="s">
        <v>2380</v>
      </c>
      <c r="I2041" s="14">
        <v>180</v>
      </c>
      <c r="J2041" s="14" t="str">
        <f t="shared" si="157"/>
        <v>No</v>
      </c>
      <c r="K2041" s="14">
        <f t="shared" si="155"/>
        <v>1</v>
      </c>
      <c r="L2041" s="14" t="str">
        <f t="shared" si="158"/>
        <v>No</v>
      </c>
      <c r="M2041" s="14" t="str">
        <f t="shared" si="156"/>
        <v>No</v>
      </c>
      <c r="N2041" s="28">
        <v>20.614999999999998</v>
      </c>
      <c r="O2041" s="19" t="str" cm="1">
        <f t="array" ref="O2041">_xlfn.IFS(N2041&lt;18.5,"Underweight",N2041&lt;25,"Normalweight",N2041&lt;30,"Overweight",N2041&gt;=30,"Obesity")</f>
        <v>Normalweight</v>
      </c>
      <c r="P2041" s="38" t="s">
        <v>328</v>
      </c>
      <c r="Q2041" s="28">
        <v>20.614999999999998</v>
      </c>
      <c r="R2041" s="38">
        <v>6.05</v>
      </c>
      <c r="S2041" s="38" t="s">
        <v>2380</v>
      </c>
      <c r="T2041" s="38" t="s">
        <v>2380</v>
      </c>
      <c r="U2041" s="38" t="s">
        <v>2383</v>
      </c>
      <c r="V2041" s="38">
        <v>1</v>
      </c>
      <c r="W2041" s="38" t="s">
        <v>2380</v>
      </c>
      <c r="X2041" s="38" t="s">
        <v>8393</v>
      </c>
      <c r="Y2041" s="19" t="str">
        <f t="shared" si="159"/>
        <v>Prediabetes</v>
      </c>
    </row>
    <row r="2042" spans="1:25" x14ac:dyDescent="0.35">
      <c r="A2042" s="3" t="s">
        <v>327</v>
      </c>
      <c r="B2042" s="3">
        <v>32.119999999999997</v>
      </c>
      <c r="C2042" s="3">
        <v>5.33</v>
      </c>
      <c r="D2042" s="3" t="s">
        <v>2380</v>
      </c>
      <c r="E2042" s="3" t="s">
        <v>2382</v>
      </c>
      <c r="F2042" s="3" t="s">
        <v>2380</v>
      </c>
      <c r="G2042" s="3">
        <v>1</v>
      </c>
      <c r="H2042" s="3" t="s">
        <v>2380</v>
      </c>
      <c r="I2042" s="14">
        <v>180</v>
      </c>
      <c r="J2042" s="14" t="str">
        <f t="shared" si="157"/>
        <v>No</v>
      </c>
      <c r="K2042" s="14">
        <f t="shared" si="155"/>
        <v>1</v>
      </c>
      <c r="L2042" s="14" t="str">
        <f t="shared" si="158"/>
        <v>No</v>
      </c>
      <c r="M2042" s="14" t="str">
        <f t="shared" si="156"/>
        <v>No</v>
      </c>
      <c r="N2042" s="28">
        <v>32.119999999999997</v>
      </c>
      <c r="O2042" s="19" t="str" cm="1">
        <f t="array" ref="O2042">_xlfn.IFS(N2042&lt;18.5,"Underweight",N2042&lt;25,"Normalweight",N2042&lt;30,"Overweight",N2042&gt;=30,"Obesity")</f>
        <v>Obesity</v>
      </c>
      <c r="P2042" s="38" t="s">
        <v>327</v>
      </c>
      <c r="Q2042" s="28">
        <v>32.119999999999997</v>
      </c>
      <c r="R2042" s="38">
        <v>5.33</v>
      </c>
      <c r="S2042" s="38" t="s">
        <v>2380</v>
      </c>
      <c r="T2042" s="38" t="s">
        <v>2382</v>
      </c>
      <c r="U2042" s="38" t="s">
        <v>2380</v>
      </c>
      <c r="V2042" s="38">
        <v>1</v>
      </c>
      <c r="W2042" s="38" t="s">
        <v>2380</v>
      </c>
      <c r="X2042" s="38" t="s">
        <v>8391</v>
      </c>
      <c r="Y2042" s="19" t="str">
        <f t="shared" si="159"/>
        <v>Normal</v>
      </c>
    </row>
    <row r="2043" spans="1:25" x14ac:dyDescent="0.35">
      <c r="A2043" s="3" t="s">
        <v>326</v>
      </c>
      <c r="B2043" s="3">
        <v>27.36</v>
      </c>
      <c r="C2043" s="3">
        <v>6.22</v>
      </c>
      <c r="D2043" s="3" t="s">
        <v>2380</v>
      </c>
      <c r="E2043" s="3" t="s">
        <v>2380</v>
      </c>
      <c r="F2043" s="3" t="s">
        <v>2380</v>
      </c>
      <c r="G2043" s="3" t="s">
        <v>2381</v>
      </c>
      <c r="H2043" s="3" t="s">
        <v>2380</v>
      </c>
      <c r="I2043" s="14">
        <v>180</v>
      </c>
      <c r="J2043" s="14" t="str">
        <f t="shared" si="157"/>
        <v>No</v>
      </c>
      <c r="K2043" s="14">
        <f t="shared" si="155"/>
        <v>0</v>
      </c>
      <c r="L2043" s="14" t="str">
        <f t="shared" si="158"/>
        <v>No</v>
      </c>
      <c r="M2043" s="14" t="str">
        <f t="shared" si="156"/>
        <v>No</v>
      </c>
      <c r="N2043" s="28">
        <v>27.36</v>
      </c>
      <c r="O2043" s="19" t="str" cm="1">
        <f t="array" ref="O2043">_xlfn.IFS(N2043&lt;18.5,"Underweight",N2043&lt;25,"Normalweight",N2043&lt;30,"Overweight",N2043&gt;=30,"Obesity")</f>
        <v>Overweight</v>
      </c>
      <c r="P2043" s="38" t="s">
        <v>326</v>
      </c>
      <c r="Q2043" s="28">
        <v>27.36</v>
      </c>
      <c r="R2043" s="38">
        <v>6.22</v>
      </c>
      <c r="S2043" s="38" t="s">
        <v>2380</v>
      </c>
      <c r="T2043" s="38" t="s">
        <v>2380</v>
      </c>
      <c r="U2043" s="38" t="s">
        <v>2380</v>
      </c>
      <c r="V2043" s="38">
        <v>0</v>
      </c>
      <c r="W2043" s="38" t="s">
        <v>2380</v>
      </c>
      <c r="X2043" s="38" t="s">
        <v>8392</v>
      </c>
      <c r="Y2043" s="19" t="str">
        <f t="shared" si="159"/>
        <v>Normal</v>
      </c>
    </row>
    <row r="2044" spans="1:25" x14ac:dyDescent="0.35">
      <c r="A2044" s="3" t="s">
        <v>325</v>
      </c>
      <c r="B2044" s="3">
        <v>17.385000000000002</v>
      </c>
      <c r="C2044" s="3">
        <v>5.84</v>
      </c>
      <c r="D2044" s="3" t="s">
        <v>2380</v>
      </c>
      <c r="E2044" s="3" t="s">
        <v>2380</v>
      </c>
      <c r="F2044" s="3" t="s">
        <v>2380</v>
      </c>
      <c r="G2044" s="3" t="s">
        <v>2381</v>
      </c>
      <c r="H2044" s="3" t="s">
        <v>2380</v>
      </c>
      <c r="I2044" s="14">
        <v>180</v>
      </c>
      <c r="J2044" s="14" t="str">
        <f t="shared" si="157"/>
        <v>No</v>
      </c>
      <c r="K2044" s="14">
        <f t="shared" si="155"/>
        <v>0</v>
      </c>
      <c r="L2044" s="14" t="str">
        <f t="shared" si="158"/>
        <v>No</v>
      </c>
      <c r="M2044" s="14" t="str">
        <f t="shared" si="156"/>
        <v>No</v>
      </c>
      <c r="N2044" s="28">
        <v>17.385000000000002</v>
      </c>
      <c r="O2044" s="19" t="str" cm="1">
        <f t="array" ref="O2044">_xlfn.IFS(N2044&lt;18.5,"Underweight",N2044&lt;25,"Normalweight",N2044&lt;30,"Overweight",N2044&gt;=30,"Obesity")</f>
        <v>Underweight</v>
      </c>
      <c r="P2044" s="38" t="s">
        <v>325</v>
      </c>
      <c r="Q2044" s="28">
        <v>17.385000000000002</v>
      </c>
      <c r="R2044" s="38">
        <v>5.84</v>
      </c>
      <c r="S2044" s="38" t="s">
        <v>2380</v>
      </c>
      <c r="T2044" s="38" t="s">
        <v>2380</v>
      </c>
      <c r="U2044" s="38" t="s">
        <v>2380</v>
      </c>
      <c r="V2044" s="38">
        <v>0</v>
      </c>
      <c r="W2044" s="38" t="s">
        <v>2380</v>
      </c>
      <c r="X2044" s="38" t="s">
        <v>8394</v>
      </c>
      <c r="Y2044" s="19" t="str">
        <f t="shared" si="159"/>
        <v>Normal</v>
      </c>
    </row>
    <row r="2045" spans="1:25" x14ac:dyDescent="0.35">
      <c r="A2045" s="3" t="s">
        <v>324</v>
      </c>
      <c r="B2045" s="3">
        <v>30.13</v>
      </c>
      <c r="C2045" s="3">
        <v>5.71</v>
      </c>
      <c r="D2045" s="3" t="s">
        <v>2380</v>
      </c>
      <c r="E2045" s="3" t="s">
        <v>2382</v>
      </c>
      <c r="F2045" s="3" t="s">
        <v>2380</v>
      </c>
      <c r="G2045" s="3">
        <v>1</v>
      </c>
      <c r="H2045" s="3" t="s">
        <v>2380</v>
      </c>
      <c r="I2045" s="14">
        <v>180</v>
      </c>
      <c r="J2045" s="14" t="str">
        <f t="shared" si="157"/>
        <v>No</v>
      </c>
      <c r="K2045" s="14">
        <f t="shared" si="155"/>
        <v>1</v>
      </c>
      <c r="L2045" s="14" t="str">
        <f t="shared" si="158"/>
        <v>No</v>
      </c>
      <c r="M2045" s="14" t="str">
        <f t="shared" si="156"/>
        <v>No</v>
      </c>
      <c r="N2045" s="28">
        <v>30.13</v>
      </c>
      <c r="O2045" s="19" t="str" cm="1">
        <f t="array" ref="O2045">_xlfn.IFS(N2045&lt;18.5,"Underweight",N2045&lt;25,"Normalweight",N2045&lt;30,"Overweight",N2045&gt;=30,"Obesity")</f>
        <v>Obesity</v>
      </c>
      <c r="P2045" s="38" t="s">
        <v>324</v>
      </c>
      <c r="Q2045" s="28">
        <v>30.13</v>
      </c>
      <c r="R2045" s="38">
        <v>5.71</v>
      </c>
      <c r="S2045" s="38" t="s">
        <v>2380</v>
      </c>
      <c r="T2045" s="38" t="s">
        <v>2382</v>
      </c>
      <c r="U2045" s="38" t="s">
        <v>2380</v>
      </c>
      <c r="V2045" s="38">
        <v>1</v>
      </c>
      <c r="W2045" s="38" t="s">
        <v>2380</v>
      </c>
      <c r="X2045" s="38" t="s">
        <v>8391</v>
      </c>
      <c r="Y2045" s="19" t="str">
        <f t="shared" si="159"/>
        <v>Prediabetes</v>
      </c>
    </row>
    <row r="2046" spans="1:25" x14ac:dyDescent="0.35">
      <c r="A2046" s="3" t="s">
        <v>323</v>
      </c>
      <c r="B2046" s="3">
        <v>25.44</v>
      </c>
      <c r="C2046" s="3">
        <v>6.04</v>
      </c>
      <c r="D2046" s="3" t="s">
        <v>2382</v>
      </c>
      <c r="E2046" s="3" t="s">
        <v>2380</v>
      </c>
      <c r="F2046" s="3" t="s">
        <v>2383</v>
      </c>
      <c r="G2046" s="3">
        <v>1</v>
      </c>
      <c r="H2046" s="3" t="s">
        <v>2380</v>
      </c>
      <c r="I2046" s="14">
        <v>180</v>
      </c>
      <c r="J2046" s="14" t="str">
        <f t="shared" si="157"/>
        <v>No</v>
      </c>
      <c r="K2046" s="14">
        <f t="shared" si="155"/>
        <v>1</v>
      </c>
      <c r="L2046" s="14" t="str">
        <f t="shared" si="158"/>
        <v>No</v>
      </c>
      <c r="M2046" s="14" t="str">
        <f t="shared" si="156"/>
        <v>Yes</v>
      </c>
      <c r="N2046" s="28">
        <v>25.44</v>
      </c>
      <c r="O2046" s="19" t="str" cm="1">
        <f t="array" ref="O2046">_xlfn.IFS(N2046&lt;18.5,"Underweight",N2046&lt;25,"Normalweight",N2046&lt;30,"Overweight",N2046&gt;=30,"Obesity")</f>
        <v>Overweight</v>
      </c>
      <c r="P2046" s="38" t="s">
        <v>323</v>
      </c>
      <c r="Q2046" s="28">
        <v>25.44</v>
      </c>
      <c r="R2046" s="38">
        <v>6.04</v>
      </c>
      <c r="S2046" s="38" t="s">
        <v>2383</v>
      </c>
      <c r="T2046" s="38" t="s">
        <v>2380</v>
      </c>
      <c r="U2046" s="38" t="s">
        <v>2383</v>
      </c>
      <c r="V2046" s="38">
        <v>1</v>
      </c>
      <c r="W2046" s="38" t="s">
        <v>2380</v>
      </c>
      <c r="X2046" s="38" t="s">
        <v>8392</v>
      </c>
      <c r="Y2046" s="19" t="str">
        <f t="shared" si="159"/>
        <v>Normal</v>
      </c>
    </row>
    <row r="2047" spans="1:25" x14ac:dyDescent="0.35">
      <c r="A2047" s="3" t="s">
        <v>322</v>
      </c>
      <c r="B2047" s="3">
        <v>39.805</v>
      </c>
      <c r="C2047" s="3">
        <v>4.38</v>
      </c>
      <c r="D2047" s="3" t="s">
        <v>2380</v>
      </c>
      <c r="E2047" s="3" t="s">
        <v>2382</v>
      </c>
      <c r="F2047" s="3" t="s">
        <v>2380</v>
      </c>
      <c r="G2047" s="3">
        <v>1</v>
      </c>
      <c r="H2047" s="3" t="s">
        <v>2380</v>
      </c>
      <c r="I2047" s="14">
        <v>180</v>
      </c>
      <c r="J2047" s="14" t="str">
        <f t="shared" si="157"/>
        <v>No</v>
      </c>
      <c r="K2047" s="14">
        <f t="shared" si="155"/>
        <v>1</v>
      </c>
      <c r="L2047" s="14" t="str">
        <f t="shared" si="158"/>
        <v>No</v>
      </c>
      <c r="M2047" s="14" t="str">
        <f t="shared" si="156"/>
        <v>No</v>
      </c>
      <c r="N2047" s="28">
        <v>39.805</v>
      </c>
      <c r="O2047" s="19" t="str" cm="1">
        <f t="array" ref="O2047">_xlfn.IFS(N2047&lt;18.5,"Underweight",N2047&lt;25,"Normalweight",N2047&lt;30,"Overweight",N2047&gt;=30,"Obesity")</f>
        <v>Obesity</v>
      </c>
      <c r="P2047" s="38" t="s">
        <v>322</v>
      </c>
      <c r="Q2047" s="28">
        <v>39.805</v>
      </c>
      <c r="R2047" s="38">
        <v>4.38</v>
      </c>
      <c r="S2047" s="38" t="s">
        <v>2380</v>
      </c>
      <c r="T2047" s="38" t="s">
        <v>2382</v>
      </c>
      <c r="U2047" s="38" t="s">
        <v>2380</v>
      </c>
      <c r="V2047" s="38">
        <v>1</v>
      </c>
      <c r="W2047" s="38" t="s">
        <v>2380</v>
      </c>
      <c r="X2047" s="38" t="s">
        <v>8391</v>
      </c>
      <c r="Y2047" s="19" t="str">
        <f t="shared" si="159"/>
        <v>Prediabetes</v>
      </c>
    </row>
    <row r="2048" spans="1:25" x14ac:dyDescent="0.35">
      <c r="A2048" s="3" t="s">
        <v>321</v>
      </c>
      <c r="B2048" s="3">
        <v>30.4</v>
      </c>
      <c r="C2048" s="3">
        <v>5.56</v>
      </c>
      <c r="D2048" s="3" t="s">
        <v>2382</v>
      </c>
      <c r="E2048" s="3" t="s">
        <v>2382</v>
      </c>
      <c r="F2048" s="3" t="s">
        <v>2380</v>
      </c>
      <c r="G2048" s="3">
        <v>1</v>
      </c>
      <c r="H2048" s="3" t="s">
        <v>2380</v>
      </c>
      <c r="I2048" s="14">
        <v>180</v>
      </c>
      <c r="J2048" s="14" t="str">
        <f t="shared" si="157"/>
        <v>No</v>
      </c>
      <c r="K2048" s="14">
        <f t="shared" si="155"/>
        <v>1</v>
      </c>
      <c r="L2048" s="14" t="str">
        <f t="shared" si="158"/>
        <v>No</v>
      </c>
      <c r="M2048" s="14" t="str">
        <f t="shared" si="156"/>
        <v>Yes</v>
      </c>
      <c r="N2048" s="28">
        <v>30.4</v>
      </c>
      <c r="O2048" s="19" t="str" cm="1">
        <f t="array" ref="O2048">_xlfn.IFS(N2048&lt;18.5,"Underweight",N2048&lt;25,"Normalweight",N2048&lt;30,"Overweight",N2048&gt;=30,"Obesity")</f>
        <v>Obesity</v>
      </c>
      <c r="P2048" s="38" t="s">
        <v>321</v>
      </c>
      <c r="Q2048" s="28">
        <v>30.4</v>
      </c>
      <c r="R2048" s="38">
        <v>5.56</v>
      </c>
      <c r="S2048" s="38" t="s">
        <v>2383</v>
      </c>
      <c r="T2048" s="38" t="s">
        <v>2382</v>
      </c>
      <c r="U2048" s="38" t="s">
        <v>2380</v>
      </c>
      <c r="V2048" s="38">
        <v>1</v>
      </c>
      <c r="W2048" s="38" t="s">
        <v>2380</v>
      </c>
      <c r="X2048" s="38" t="s">
        <v>8391</v>
      </c>
      <c r="Y2048" s="19" t="str">
        <f t="shared" si="159"/>
        <v>Prediabetes</v>
      </c>
    </row>
    <row r="2049" spans="1:25" x14ac:dyDescent="0.35">
      <c r="A2049" s="3" t="s">
        <v>320</v>
      </c>
      <c r="B2049" s="3">
        <v>23.18</v>
      </c>
      <c r="C2049" s="3">
        <v>4.24</v>
      </c>
      <c r="D2049" s="3" t="s">
        <v>2380</v>
      </c>
      <c r="E2049" s="3" t="s">
        <v>2382</v>
      </c>
      <c r="F2049" s="3" t="s">
        <v>2380</v>
      </c>
      <c r="G2049" s="3">
        <v>1</v>
      </c>
      <c r="H2049" s="3" t="s">
        <v>2380</v>
      </c>
      <c r="I2049" s="14">
        <v>180</v>
      </c>
      <c r="J2049" s="14" t="str">
        <f t="shared" si="157"/>
        <v>No</v>
      </c>
      <c r="K2049" s="14">
        <f t="shared" si="155"/>
        <v>1</v>
      </c>
      <c r="L2049" s="14" t="str">
        <f t="shared" si="158"/>
        <v>No</v>
      </c>
      <c r="M2049" s="14" t="str">
        <f t="shared" si="156"/>
        <v>No</v>
      </c>
      <c r="N2049" s="28">
        <v>23.18</v>
      </c>
      <c r="O2049" s="19" t="str" cm="1">
        <f t="array" ref="O2049">_xlfn.IFS(N2049&lt;18.5,"Underweight",N2049&lt;25,"Normalweight",N2049&lt;30,"Overweight",N2049&gt;=30,"Obesity")</f>
        <v>Normalweight</v>
      </c>
      <c r="P2049" s="38" t="s">
        <v>320</v>
      </c>
      <c r="Q2049" s="28">
        <v>23.18</v>
      </c>
      <c r="R2049" s="38">
        <v>4.24</v>
      </c>
      <c r="S2049" s="38" t="s">
        <v>2380</v>
      </c>
      <c r="T2049" s="38" t="s">
        <v>2382</v>
      </c>
      <c r="U2049" s="38" t="s">
        <v>2380</v>
      </c>
      <c r="V2049" s="38">
        <v>1</v>
      </c>
      <c r="W2049" s="38" t="s">
        <v>2380</v>
      </c>
      <c r="X2049" s="38" t="s">
        <v>8393</v>
      </c>
      <c r="Y2049" s="19" t="str">
        <f t="shared" si="159"/>
        <v>Normal</v>
      </c>
    </row>
    <row r="2050" spans="1:25" x14ac:dyDescent="0.35">
      <c r="A2050" s="3" t="s">
        <v>319</v>
      </c>
      <c r="B2050" s="3">
        <v>39.615000000000002</v>
      </c>
      <c r="C2050" s="3">
        <v>6.32</v>
      </c>
      <c r="D2050" s="3" t="s">
        <v>2380</v>
      </c>
      <c r="E2050" s="3" t="s">
        <v>2380</v>
      </c>
      <c r="F2050" s="3" t="s">
        <v>2383</v>
      </c>
      <c r="G2050" s="3">
        <v>1</v>
      </c>
      <c r="H2050" s="3" t="s">
        <v>2380</v>
      </c>
      <c r="I2050" s="14">
        <v>180</v>
      </c>
      <c r="J2050" s="14" t="str">
        <f t="shared" si="157"/>
        <v>No</v>
      </c>
      <c r="K2050" s="14">
        <f t="shared" si="155"/>
        <v>1</v>
      </c>
      <c r="L2050" s="14" t="str">
        <f t="shared" si="158"/>
        <v>No</v>
      </c>
      <c r="M2050" s="14" t="str">
        <f t="shared" si="156"/>
        <v>No</v>
      </c>
      <c r="N2050" s="28">
        <v>39.615000000000002</v>
      </c>
      <c r="O2050" s="19" t="str" cm="1">
        <f t="array" ref="O2050">_xlfn.IFS(N2050&lt;18.5,"Underweight",N2050&lt;25,"Normalweight",N2050&lt;30,"Overweight",N2050&gt;=30,"Obesity")</f>
        <v>Obesity</v>
      </c>
      <c r="P2050" s="38" t="s">
        <v>319</v>
      </c>
      <c r="Q2050" s="28">
        <v>39.615000000000002</v>
      </c>
      <c r="R2050" s="38">
        <v>6.32</v>
      </c>
      <c r="S2050" s="38" t="s">
        <v>2380</v>
      </c>
      <c r="T2050" s="38" t="s">
        <v>2380</v>
      </c>
      <c r="U2050" s="38" t="s">
        <v>2383</v>
      </c>
      <c r="V2050" s="38">
        <v>1</v>
      </c>
      <c r="W2050" s="38" t="s">
        <v>2380</v>
      </c>
      <c r="X2050" s="38" t="s">
        <v>8391</v>
      </c>
      <c r="Y2050" s="19" t="str">
        <f t="shared" si="159"/>
        <v>Normal</v>
      </c>
    </row>
    <row r="2051" spans="1:25" x14ac:dyDescent="0.35">
      <c r="A2051" s="3" t="s">
        <v>318</v>
      </c>
      <c r="B2051" s="3">
        <v>30.59</v>
      </c>
      <c r="C2051" s="3">
        <v>6.3</v>
      </c>
      <c r="D2051" s="3" t="s">
        <v>2382</v>
      </c>
      <c r="E2051" s="3" t="s">
        <v>2380</v>
      </c>
      <c r="F2051" s="3" t="s">
        <v>2383</v>
      </c>
      <c r="G2051" s="3">
        <v>1</v>
      </c>
      <c r="H2051" s="3" t="s">
        <v>2380</v>
      </c>
      <c r="I2051" s="14">
        <v>180</v>
      </c>
      <c r="J2051" s="14" t="str">
        <f t="shared" si="157"/>
        <v>No</v>
      </c>
      <c r="K2051" s="14">
        <f t="shared" ref="K2051:K2114" si="160">IF(G2051="No major surgery",0,G2051)</f>
        <v>1</v>
      </c>
      <c r="L2051" s="14" t="str">
        <f t="shared" si="158"/>
        <v>No</v>
      </c>
      <c r="M2051" s="14" t="str">
        <f t="shared" ref="M2051:M2114" si="161">PROPER(D2051)</f>
        <v>Yes</v>
      </c>
      <c r="N2051" s="28">
        <v>30.59</v>
      </c>
      <c r="O2051" s="19" t="str" cm="1">
        <f t="array" ref="O2051">_xlfn.IFS(N2051&lt;18.5,"Underweight",N2051&lt;25,"Normalweight",N2051&lt;30,"Overweight",N2051&gt;=30,"Obesity")</f>
        <v>Obesity</v>
      </c>
      <c r="P2051" s="38" t="s">
        <v>318</v>
      </c>
      <c r="Q2051" s="28">
        <v>30.59</v>
      </c>
      <c r="R2051" s="38">
        <v>6.3</v>
      </c>
      <c r="S2051" s="38" t="s">
        <v>2383</v>
      </c>
      <c r="T2051" s="38" t="s">
        <v>2380</v>
      </c>
      <c r="U2051" s="38" t="s">
        <v>2383</v>
      </c>
      <c r="V2051" s="38">
        <v>1</v>
      </c>
      <c r="W2051" s="38" t="s">
        <v>2380</v>
      </c>
      <c r="X2051" s="38" t="s">
        <v>8391</v>
      </c>
      <c r="Y2051" s="19" t="str">
        <f t="shared" si="159"/>
        <v>Prediabetes</v>
      </c>
    </row>
    <row r="2052" spans="1:25" x14ac:dyDescent="0.35">
      <c r="A2052" s="3" t="s">
        <v>317</v>
      </c>
      <c r="B2052" s="3">
        <v>16.72</v>
      </c>
      <c r="C2052" s="3">
        <v>4.38</v>
      </c>
      <c r="D2052" s="3" t="s">
        <v>2382</v>
      </c>
      <c r="E2052" s="3" t="s">
        <v>2380</v>
      </c>
      <c r="F2052" s="3" t="s">
        <v>2380</v>
      </c>
      <c r="G2052" s="3">
        <v>1</v>
      </c>
      <c r="H2052" s="3" t="s">
        <v>2380</v>
      </c>
      <c r="I2052" s="14">
        <v>180</v>
      </c>
      <c r="J2052" s="14" t="str">
        <f t="shared" ref="J2052:J2115" si="162">IF(H2052="?",INDEX($H$3:$H$2337,MODE($I$3:$I$2337)),H2052)</f>
        <v>No</v>
      </c>
      <c r="K2052" s="14">
        <f t="shared" si="160"/>
        <v>1</v>
      </c>
      <c r="L2052" s="14" t="str">
        <f t="shared" ref="L2052:L2115" si="163">PROPER(J2052)</f>
        <v>No</v>
      </c>
      <c r="M2052" s="14" t="str">
        <f t="shared" si="161"/>
        <v>Yes</v>
      </c>
      <c r="N2052" s="28">
        <v>16.72</v>
      </c>
      <c r="O2052" s="19" t="str" cm="1">
        <f t="array" ref="O2052">_xlfn.IFS(N2052&lt;18.5,"Underweight",N2052&lt;25,"Normalweight",N2052&lt;30,"Overweight",N2052&gt;=30,"Obesity")</f>
        <v>Underweight</v>
      </c>
      <c r="P2052" s="38" t="s">
        <v>317</v>
      </c>
      <c r="Q2052" s="28">
        <v>16.72</v>
      </c>
      <c r="R2052" s="38">
        <v>4.38</v>
      </c>
      <c r="S2052" s="38" t="s">
        <v>2383</v>
      </c>
      <c r="T2052" s="38" t="s">
        <v>2380</v>
      </c>
      <c r="U2052" s="38" t="s">
        <v>2380</v>
      </c>
      <c r="V2052" s="38">
        <v>1</v>
      </c>
      <c r="W2052" s="38" t="s">
        <v>2380</v>
      </c>
      <c r="X2052" s="38" t="s">
        <v>8394</v>
      </c>
      <c r="Y2052" s="19" t="str">
        <f t="shared" ref="Y2052:Y2115" si="164">IF(R2081&lt;=5.7,"Normal",IF(R2052&lt;=6.5,"Prediabetes","Diabetes"))</f>
        <v>Prediabetes</v>
      </c>
    </row>
    <row r="2053" spans="1:25" x14ac:dyDescent="0.35">
      <c r="A2053" s="3" t="s">
        <v>316</v>
      </c>
      <c r="B2053" s="3">
        <v>26.22</v>
      </c>
      <c r="C2053" s="3">
        <v>4.6500000000000004</v>
      </c>
      <c r="D2053" s="3" t="s">
        <v>2382</v>
      </c>
      <c r="E2053" s="3" t="s">
        <v>2380</v>
      </c>
      <c r="F2053" s="3" t="s">
        <v>2383</v>
      </c>
      <c r="G2053" s="3">
        <v>1</v>
      </c>
      <c r="H2053" s="3" t="s">
        <v>2380</v>
      </c>
      <c r="I2053" s="14">
        <v>180</v>
      </c>
      <c r="J2053" s="14" t="str">
        <f t="shared" si="162"/>
        <v>No</v>
      </c>
      <c r="K2053" s="14">
        <f t="shared" si="160"/>
        <v>1</v>
      </c>
      <c r="L2053" s="14" t="str">
        <f t="shared" si="163"/>
        <v>No</v>
      </c>
      <c r="M2053" s="14" t="str">
        <f t="shared" si="161"/>
        <v>Yes</v>
      </c>
      <c r="N2053" s="28">
        <v>26.22</v>
      </c>
      <c r="O2053" s="19" t="str" cm="1">
        <f t="array" ref="O2053">_xlfn.IFS(N2053&lt;18.5,"Underweight",N2053&lt;25,"Normalweight",N2053&lt;30,"Overweight",N2053&gt;=30,"Obesity")</f>
        <v>Overweight</v>
      </c>
      <c r="P2053" s="38" t="s">
        <v>316</v>
      </c>
      <c r="Q2053" s="28">
        <v>26.22</v>
      </c>
      <c r="R2053" s="38">
        <v>4.6500000000000004</v>
      </c>
      <c r="S2053" s="38" t="s">
        <v>2383</v>
      </c>
      <c r="T2053" s="38" t="s">
        <v>2380</v>
      </c>
      <c r="U2053" s="38" t="s">
        <v>2383</v>
      </c>
      <c r="V2053" s="38">
        <v>1</v>
      </c>
      <c r="W2053" s="38" t="s">
        <v>2380</v>
      </c>
      <c r="X2053" s="38" t="s">
        <v>8392</v>
      </c>
      <c r="Y2053" s="19" t="str">
        <f t="shared" si="164"/>
        <v>Normal</v>
      </c>
    </row>
    <row r="2054" spans="1:25" x14ac:dyDescent="0.35">
      <c r="A2054" s="3" t="s">
        <v>315</v>
      </c>
      <c r="B2054" s="3">
        <v>31.824999999999999</v>
      </c>
      <c r="C2054" s="3">
        <v>4.7</v>
      </c>
      <c r="D2054" s="3" t="s">
        <v>2380</v>
      </c>
      <c r="E2054" s="3" t="s">
        <v>2380</v>
      </c>
      <c r="F2054" s="3" t="s">
        <v>2383</v>
      </c>
      <c r="G2054" s="3">
        <v>1</v>
      </c>
      <c r="H2054" s="3" t="s">
        <v>2380</v>
      </c>
      <c r="I2054" s="14">
        <v>180</v>
      </c>
      <c r="J2054" s="14" t="str">
        <f t="shared" si="162"/>
        <v>No</v>
      </c>
      <c r="K2054" s="14">
        <f t="shared" si="160"/>
        <v>1</v>
      </c>
      <c r="L2054" s="14" t="str">
        <f t="shared" si="163"/>
        <v>No</v>
      </c>
      <c r="M2054" s="14" t="str">
        <f t="shared" si="161"/>
        <v>No</v>
      </c>
      <c r="N2054" s="28">
        <v>31.824999999999999</v>
      </c>
      <c r="O2054" s="19" t="str" cm="1">
        <f t="array" ref="O2054">_xlfn.IFS(N2054&lt;18.5,"Underweight",N2054&lt;25,"Normalweight",N2054&lt;30,"Overweight",N2054&gt;=30,"Obesity")</f>
        <v>Obesity</v>
      </c>
      <c r="P2054" s="38" t="s">
        <v>315</v>
      </c>
      <c r="Q2054" s="28">
        <v>31.824999999999999</v>
      </c>
      <c r="R2054" s="38">
        <v>4.7</v>
      </c>
      <c r="S2054" s="38" t="s">
        <v>2380</v>
      </c>
      <c r="T2054" s="38" t="s">
        <v>2380</v>
      </c>
      <c r="U2054" s="38" t="s">
        <v>2383</v>
      </c>
      <c r="V2054" s="38">
        <v>1</v>
      </c>
      <c r="W2054" s="38" t="s">
        <v>2380</v>
      </c>
      <c r="X2054" s="38" t="s">
        <v>8391</v>
      </c>
      <c r="Y2054" s="19" t="str">
        <f t="shared" si="164"/>
        <v>Normal</v>
      </c>
    </row>
    <row r="2055" spans="1:25" x14ac:dyDescent="0.35">
      <c r="A2055" s="3" t="s">
        <v>314</v>
      </c>
      <c r="B2055" s="3">
        <v>25.745000000000001</v>
      </c>
      <c r="C2055" s="3">
        <v>4.34</v>
      </c>
      <c r="D2055" s="3" t="s">
        <v>2380</v>
      </c>
      <c r="E2055" s="3" t="s">
        <v>2380</v>
      </c>
      <c r="F2055" s="3" t="s">
        <v>2383</v>
      </c>
      <c r="G2055" s="3">
        <v>1</v>
      </c>
      <c r="H2055" s="3" t="s">
        <v>2380</v>
      </c>
      <c r="I2055" s="14">
        <v>180</v>
      </c>
      <c r="J2055" s="14" t="str">
        <f t="shared" si="162"/>
        <v>No</v>
      </c>
      <c r="K2055" s="14">
        <f t="shared" si="160"/>
        <v>1</v>
      </c>
      <c r="L2055" s="14" t="str">
        <f t="shared" si="163"/>
        <v>No</v>
      </c>
      <c r="M2055" s="14" t="str">
        <f t="shared" si="161"/>
        <v>No</v>
      </c>
      <c r="N2055" s="28">
        <v>25.745000000000001</v>
      </c>
      <c r="O2055" s="19" t="str" cm="1">
        <f t="array" ref="O2055">_xlfn.IFS(N2055&lt;18.5,"Underweight",N2055&lt;25,"Normalweight",N2055&lt;30,"Overweight",N2055&gt;=30,"Obesity")</f>
        <v>Overweight</v>
      </c>
      <c r="P2055" s="38" t="s">
        <v>314</v>
      </c>
      <c r="Q2055" s="28">
        <v>25.745000000000001</v>
      </c>
      <c r="R2055" s="38">
        <v>4.34</v>
      </c>
      <c r="S2055" s="38" t="s">
        <v>2380</v>
      </c>
      <c r="T2055" s="38" t="s">
        <v>2380</v>
      </c>
      <c r="U2055" s="38" t="s">
        <v>2383</v>
      </c>
      <c r="V2055" s="38">
        <v>1</v>
      </c>
      <c r="W2055" s="38" t="s">
        <v>2380</v>
      </c>
      <c r="X2055" s="38" t="s">
        <v>8392</v>
      </c>
      <c r="Y2055" s="19" t="str">
        <f t="shared" si="164"/>
        <v>Prediabetes</v>
      </c>
    </row>
    <row r="2056" spans="1:25" x14ac:dyDescent="0.35">
      <c r="A2056" s="3" t="s">
        <v>313</v>
      </c>
      <c r="B2056" s="3">
        <v>24.605</v>
      </c>
      <c r="C2056" s="3">
        <v>5.62</v>
      </c>
      <c r="D2056" s="3" t="s">
        <v>2380</v>
      </c>
      <c r="E2056" s="3" t="s">
        <v>2380</v>
      </c>
      <c r="F2056" s="3" t="s">
        <v>2383</v>
      </c>
      <c r="G2056" s="3">
        <v>1</v>
      </c>
      <c r="H2056" s="3" t="s">
        <v>2380</v>
      </c>
      <c r="I2056" s="14">
        <v>180</v>
      </c>
      <c r="J2056" s="14" t="str">
        <f t="shared" si="162"/>
        <v>No</v>
      </c>
      <c r="K2056" s="14">
        <f t="shared" si="160"/>
        <v>1</v>
      </c>
      <c r="L2056" s="14" t="str">
        <f t="shared" si="163"/>
        <v>No</v>
      </c>
      <c r="M2056" s="14" t="str">
        <f t="shared" si="161"/>
        <v>No</v>
      </c>
      <c r="N2056" s="28">
        <v>24.605</v>
      </c>
      <c r="O2056" s="19" t="str" cm="1">
        <f t="array" ref="O2056">_xlfn.IFS(N2056&lt;18.5,"Underweight",N2056&lt;25,"Normalweight",N2056&lt;30,"Overweight",N2056&gt;=30,"Obesity")</f>
        <v>Normalweight</v>
      </c>
      <c r="P2056" s="38" t="s">
        <v>313</v>
      </c>
      <c r="Q2056" s="28">
        <v>24.605</v>
      </c>
      <c r="R2056" s="38">
        <v>5.62</v>
      </c>
      <c r="S2056" s="38" t="s">
        <v>2380</v>
      </c>
      <c r="T2056" s="38" t="s">
        <v>2380</v>
      </c>
      <c r="U2056" s="38" t="s">
        <v>2383</v>
      </c>
      <c r="V2056" s="38">
        <v>1</v>
      </c>
      <c r="W2056" s="38" t="s">
        <v>2380</v>
      </c>
      <c r="X2056" s="38" t="s">
        <v>8393</v>
      </c>
      <c r="Y2056" s="19" t="str">
        <f t="shared" si="164"/>
        <v>Prediabetes</v>
      </c>
    </row>
    <row r="2057" spans="1:25" x14ac:dyDescent="0.35">
      <c r="A2057" s="3" t="s">
        <v>312</v>
      </c>
      <c r="B2057" s="3">
        <v>24.51</v>
      </c>
      <c r="C2057" s="3">
        <v>4.24</v>
      </c>
      <c r="D2057" s="3" t="s">
        <v>2380</v>
      </c>
      <c r="E2057" s="3" t="s">
        <v>2380</v>
      </c>
      <c r="F2057" s="3" t="s">
        <v>2383</v>
      </c>
      <c r="G2057" s="3">
        <v>1</v>
      </c>
      <c r="H2057" s="3" t="s">
        <v>2380</v>
      </c>
      <c r="I2057" s="14">
        <v>180</v>
      </c>
      <c r="J2057" s="14" t="str">
        <f t="shared" si="162"/>
        <v>No</v>
      </c>
      <c r="K2057" s="14">
        <f t="shared" si="160"/>
        <v>1</v>
      </c>
      <c r="L2057" s="14" t="str">
        <f t="shared" si="163"/>
        <v>No</v>
      </c>
      <c r="M2057" s="14" t="str">
        <f t="shared" si="161"/>
        <v>No</v>
      </c>
      <c r="N2057" s="28">
        <v>24.51</v>
      </c>
      <c r="O2057" s="19" t="str" cm="1">
        <f t="array" ref="O2057">_xlfn.IFS(N2057&lt;18.5,"Underweight",N2057&lt;25,"Normalweight",N2057&lt;30,"Overweight",N2057&gt;=30,"Obesity")</f>
        <v>Normalweight</v>
      </c>
      <c r="P2057" s="38" t="s">
        <v>312</v>
      </c>
      <c r="Q2057" s="28">
        <v>24.51</v>
      </c>
      <c r="R2057" s="38">
        <v>4.24</v>
      </c>
      <c r="S2057" s="38" t="s">
        <v>2380</v>
      </c>
      <c r="T2057" s="38" t="s">
        <v>2380</v>
      </c>
      <c r="U2057" s="38" t="s">
        <v>2383</v>
      </c>
      <c r="V2057" s="38">
        <v>1</v>
      </c>
      <c r="W2057" s="38" t="s">
        <v>2380</v>
      </c>
      <c r="X2057" s="38" t="s">
        <v>8393</v>
      </c>
      <c r="Y2057" s="19" t="str">
        <f t="shared" si="164"/>
        <v>Prediabetes</v>
      </c>
    </row>
    <row r="2058" spans="1:25" x14ac:dyDescent="0.35">
      <c r="A2058" s="3" t="s">
        <v>311</v>
      </c>
      <c r="B2058" s="3">
        <v>31.065000000000001</v>
      </c>
      <c r="C2058" s="3">
        <v>4.57</v>
      </c>
      <c r="D2058" s="3" t="s">
        <v>2382</v>
      </c>
      <c r="E2058" s="3" t="s">
        <v>2380</v>
      </c>
      <c r="F2058" s="3" t="s">
        <v>2380</v>
      </c>
      <c r="G2058" s="3" t="s">
        <v>2381</v>
      </c>
      <c r="H2058" s="3" t="s">
        <v>2380</v>
      </c>
      <c r="I2058" s="14">
        <v>180</v>
      </c>
      <c r="J2058" s="14" t="str">
        <f t="shared" si="162"/>
        <v>No</v>
      </c>
      <c r="K2058" s="14">
        <f t="shared" si="160"/>
        <v>0</v>
      </c>
      <c r="L2058" s="14" t="str">
        <f t="shared" si="163"/>
        <v>No</v>
      </c>
      <c r="M2058" s="14" t="str">
        <f t="shared" si="161"/>
        <v>Yes</v>
      </c>
      <c r="N2058" s="28">
        <v>31.065000000000001</v>
      </c>
      <c r="O2058" s="19" t="str" cm="1">
        <f t="array" ref="O2058">_xlfn.IFS(N2058&lt;18.5,"Underweight",N2058&lt;25,"Normalweight",N2058&lt;30,"Overweight",N2058&gt;=30,"Obesity")</f>
        <v>Obesity</v>
      </c>
      <c r="P2058" s="38" t="s">
        <v>311</v>
      </c>
      <c r="Q2058" s="28">
        <v>31.065000000000001</v>
      </c>
      <c r="R2058" s="38">
        <v>4.57</v>
      </c>
      <c r="S2058" s="38" t="s">
        <v>2383</v>
      </c>
      <c r="T2058" s="38" t="s">
        <v>2380</v>
      </c>
      <c r="U2058" s="38" t="s">
        <v>2380</v>
      </c>
      <c r="V2058" s="38">
        <v>0</v>
      </c>
      <c r="W2058" s="38" t="s">
        <v>2380</v>
      </c>
      <c r="X2058" s="38" t="s">
        <v>8391</v>
      </c>
      <c r="Y2058" s="19" t="str">
        <f t="shared" si="164"/>
        <v>Prediabetes</v>
      </c>
    </row>
    <row r="2059" spans="1:25" x14ac:dyDescent="0.35">
      <c r="A2059" s="3" t="s">
        <v>310</v>
      </c>
      <c r="B2059" s="3">
        <v>28.12</v>
      </c>
      <c r="C2059" s="3">
        <v>5.05</v>
      </c>
      <c r="D2059" s="3" t="s">
        <v>2380</v>
      </c>
      <c r="E2059" s="3" t="s">
        <v>2380</v>
      </c>
      <c r="F2059" s="3" t="s">
        <v>2380</v>
      </c>
      <c r="G2059" s="3" t="s">
        <v>2381</v>
      </c>
      <c r="H2059" s="3" t="s">
        <v>2380</v>
      </c>
      <c r="I2059" s="14">
        <v>180</v>
      </c>
      <c r="J2059" s="14" t="str">
        <f t="shared" si="162"/>
        <v>No</v>
      </c>
      <c r="K2059" s="14">
        <f t="shared" si="160"/>
        <v>0</v>
      </c>
      <c r="L2059" s="14" t="str">
        <f t="shared" si="163"/>
        <v>No</v>
      </c>
      <c r="M2059" s="14" t="str">
        <f t="shared" si="161"/>
        <v>No</v>
      </c>
      <c r="N2059" s="28">
        <v>28.12</v>
      </c>
      <c r="O2059" s="19" t="str" cm="1">
        <f t="array" ref="O2059">_xlfn.IFS(N2059&lt;18.5,"Underweight",N2059&lt;25,"Normalweight",N2059&lt;30,"Overweight",N2059&gt;=30,"Obesity")</f>
        <v>Overweight</v>
      </c>
      <c r="P2059" s="38" t="s">
        <v>310</v>
      </c>
      <c r="Q2059" s="28">
        <v>28.12</v>
      </c>
      <c r="R2059" s="38">
        <v>5.05</v>
      </c>
      <c r="S2059" s="38" t="s">
        <v>2380</v>
      </c>
      <c r="T2059" s="38" t="s">
        <v>2380</v>
      </c>
      <c r="U2059" s="38" t="s">
        <v>2380</v>
      </c>
      <c r="V2059" s="38">
        <v>0</v>
      </c>
      <c r="W2059" s="38" t="s">
        <v>2380</v>
      </c>
      <c r="X2059" s="38" t="s">
        <v>8392</v>
      </c>
      <c r="Y2059" s="19" t="str">
        <f t="shared" si="164"/>
        <v>Prediabetes</v>
      </c>
    </row>
    <row r="2060" spans="1:25" x14ac:dyDescent="0.35">
      <c r="A2060" s="3" t="s">
        <v>309</v>
      </c>
      <c r="B2060" s="3">
        <v>38.06</v>
      </c>
      <c r="C2060" s="3">
        <v>6.16</v>
      </c>
      <c r="D2060" s="3" t="s">
        <v>2380</v>
      </c>
      <c r="E2060" s="3" t="s">
        <v>2380</v>
      </c>
      <c r="F2060" s="3" t="s">
        <v>2380</v>
      </c>
      <c r="G2060" s="3" t="s">
        <v>2381</v>
      </c>
      <c r="H2060" s="3" t="s">
        <v>2380</v>
      </c>
      <c r="I2060" s="14">
        <v>180</v>
      </c>
      <c r="J2060" s="14" t="str">
        <f t="shared" si="162"/>
        <v>No</v>
      </c>
      <c r="K2060" s="14">
        <f t="shared" si="160"/>
        <v>0</v>
      </c>
      <c r="L2060" s="14" t="str">
        <f t="shared" si="163"/>
        <v>No</v>
      </c>
      <c r="M2060" s="14" t="str">
        <f t="shared" si="161"/>
        <v>No</v>
      </c>
      <c r="N2060" s="28">
        <v>38.06</v>
      </c>
      <c r="O2060" s="19" t="str" cm="1">
        <f t="array" ref="O2060">_xlfn.IFS(N2060&lt;18.5,"Underweight",N2060&lt;25,"Normalweight",N2060&lt;30,"Overweight",N2060&gt;=30,"Obesity")</f>
        <v>Obesity</v>
      </c>
      <c r="P2060" s="38" t="s">
        <v>309</v>
      </c>
      <c r="Q2060" s="28">
        <v>38.06</v>
      </c>
      <c r="R2060" s="38">
        <v>6.16</v>
      </c>
      <c r="S2060" s="38" t="s">
        <v>2380</v>
      </c>
      <c r="T2060" s="38" t="s">
        <v>2380</v>
      </c>
      <c r="U2060" s="38" t="s">
        <v>2380</v>
      </c>
      <c r="V2060" s="38">
        <v>0</v>
      </c>
      <c r="W2060" s="38" t="s">
        <v>2380</v>
      </c>
      <c r="X2060" s="38" t="s">
        <v>8391</v>
      </c>
      <c r="Y2060" s="19" t="str">
        <f t="shared" si="164"/>
        <v>Normal</v>
      </c>
    </row>
    <row r="2061" spans="1:25" x14ac:dyDescent="0.35">
      <c r="A2061" s="3" t="s">
        <v>308</v>
      </c>
      <c r="B2061" s="3">
        <v>24.96</v>
      </c>
      <c r="C2061" s="3">
        <v>4.57</v>
      </c>
      <c r="D2061" s="3" t="s">
        <v>2380</v>
      </c>
      <c r="E2061" s="3" t="s">
        <v>2380</v>
      </c>
      <c r="F2061" s="3" t="s">
        <v>2380</v>
      </c>
      <c r="G2061" s="3" t="s">
        <v>2381</v>
      </c>
      <c r="H2061" s="3" t="s">
        <v>2380</v>
      </c>
      <c r="I2061" s="14">
        <v>180</v>
      </c>
      <c r="J2061" s="14" t="str">
        <f t="shared" si="162"/>
        <v>No</v>
      </c>
      <c r="K2061" s="14">
        <f t="shared" si="160"/>
        <v>0</v>
      </c>
      <c r="L2061" s="14" t="str">
        <f t="shared" si="163"/>
        <v>No</v>
      </c>
      <c r="M2061" s="14" t="str">
        <f t="shared" si="161"/>
        <v>No</v>
      </c>
      <c r="N2061" s="28">
        <v>24.96</v>
      </c>
      <c r="O2061" s="19" t="str" cm="1">
        <f t="array" ref="O2061">_xlfn.IFS(N2061&lt;18.5,"Underweight",N2061&lt;25,"Normalweight",N2061&lt;30,"Overweight",N2061&gt;=30,"Obesity")</f>
        <v>Normalweight</v>
      </c>
      <c r="P2061" s="38" t="s">
        <v>308</v>
      </c>
      <c r="Q2061" s="28">
        <v>24.96</v>
      </c>
      <c r="R2061" s="38">
        <v>4.57</v>
      </c>
      <c r="S2061" s="38" t="s">
        <v>2380</v>
      </c>
      <c r="T2061" s="38" t="s">
        <v>2380</v>
      </c>
      <c r="U2061" s="38" t="s">
        <v>2380</v>
      </c>
      <c r="V2061" s="38">
        <v>0</v>
      </c>
      <c r="W2061" s="38" t="s">
        <v>2380</v>
      </c>
      <c r="X2061" s="38" t="s">
        <v>8393</v>
      </c>
      <c r="Y2061" s="19" t="str">
        <f t="shared" si="164"/>
        <v>Normal</v>
      </c>
    </row>
    <row r="2062" spans="1:25" x14ac:dyDescent="0.35">
      <c r="A2062" s="3" t="s">
        <v>307</v>
      </c>
      <c r="B2062" s="3">
        <v>17.670000000000002</v>
      </c>
      <c r="C2062" s="3">
        <v>5.53</v>
      </c>
      <c r="D2062" s="3" t="s">
        <v>2382</v>
      </c>
      <c r="E2062" s="3" t="s">
        <v>2380</v>
      </c>
      <c r="F2062" s="3" t="s">
        <v>2380</v>
      </c>
      <c r="G2062" s="3" t="s">
        <v>2381</v>
      </c>
      <c r="H2062" s="3" t="s">
        <v>2380</v>
      </c>
      <c r="I2062" s="14">
        <v>180</v>
      </c>
      <c r="J2062" s="14" t="str">
        <f t="shared" si="162"/>
        <v>No</v>
      </c>
      <c r="K2062" s="14">
        <f t="shared" si="160"/>
        <v>0</v>
      </c>
      <c r="L2062" s="14" t="str">
        <f t="shared" si="163"/>
        <v>No</v>
      </c>
      <c r="M2062" s="14" t="str">
        <f t="shared" si="161"/>
        <v>Yes</v>
      </c>
      <c r="N2062" s="28">
        <v>17.670000000000002</v>
      </c>
      <c r="O2062" s="19" t="str" cm="1">
        <f t="array" ref="O2062">_xlfn.IFS(N2062&lt;18.5,"Underweight",N2062&lt;25,"Normalweight",N2062&lt;30,"Overweight",N2062&gt;=30,"Obesity")</f>
        <v>Underweight</v>
      </c>
      <c r="P2062" s="38" t="s">
        <v>307</v>
      </c>
      <c r="Q2062" s="28">
        <v>17.670000000000002</v>
      </c>
      <c r="R2062" s="38">
        <v>5.53</v>
      </c>
      <c r="S2062" s="38" t="s">
        <v>2383</v>
      </c>
      <c r="T2062" s="38" t="s">
        <v>2380</v>
      </c>
      <c r="U2062" s="38" t="s">
        <v>2380</v>
      </c>
      <c r="V2062" s="38">
        <v>0</v>
      </c>
      <c r="W2062" s="38" t="s">
        <v>2380</v>
      </c>
      <c r="X2062" s="38" t="s">
        <v>8394</v>
      </c>
      <c r="Y2062" s="19" t="str">
        <f t="shared" si="164"/>
        <v>Normal</v>
      </c>
    </row>
    <row r="2063" spans="1:25" x14ac:dyDescent="0.35">
      <c r="A2063" s="3" t="s">
        <v>306</v>
      </c>
      <c r="B2063" s="3">
        <v>31.35</v>
      </c>
      <c r="C2063" s="3">
        <v>5.84</v>
      </c>
      <c r="D2063" s="3" t="s">
        <v>2380</v>
      </c>
      <c r="E2063" s="3" t="s">
        <v>2382</v>
      </c>
      <c r="F2063" s="3" t="s">
        <v>2380</v>
      </c>
      <c r="G2063" s="3">
        <v>1</v>
      </c>
      <c r="H2063" s="3" t="s">
        <v>2380</v>
      </c>
      <c r="I2063" s="14">
        <v>180</v>
      </c>
      <c r="J2063" s="14" t="str">
        <f t="shared" si="162"/>
        <v>No</v>
      </c>
      <c r="K2063" s="14">
        <f t="shared" si="160"/>
        <v>1</v>
      </c>
      <c r="L2063" s="14" t="str">
        <f t="shared" si="163"/>
        <v>No</v>
      </c>
      <c r="M2063" s="14" t="str">
        <f t="shared" si="161"/>
        <v>No</v>
      </c>
      <c r="N2063" s="28">
        <v>31.35</v>
      </c>
      <c r="O2063" s="19" t="str" cm="1">
        <f t="array" ref="O2063">_xlfn.IFS(N2063&lt;18.5,"Underweight",N2063&lt;25,"Normalweight",N2063&lt;30,"Overweight",N2063&gt;=30,"Obesity")</f>
        <v>Obesity</v>
      </c>
      <c r="P2063" s="38" t="s">
        <v>306</v>
      </c>
      <c r="Q2063" s="28">
        <v>31.35</v>
      </c>
      <c r="R2063" s="38">
        <v>5.84</v>
      </c>
      <c r="S2063" s="38" t="s">
        <v>2380</v>
      </c>
      <c r="T2063" s="38" t="s">
        <v>2382</v>
      </c>
      <c r="U2063" s="38" t="s">
        <v>2380</v>
      </c>
      <c r="V2063" s="38">
        <v>1</v>
      </c>
      <c r="W2063" s="38" t="s">
        <v>2380</v>
      </c>
      <c r="X2063" s="38" t="s">
        <v>8391</v>
      </c>
      <c r="Y2063" s="19" t="str">
        <f t="shared" si="164"/>
        <v>Normal</v>
      </c>
    </row>
    <row r="2064" spans="1:25" x14ac:dyDescent="0.35">
      <c r="A2064" s="3" t="s">
        <v>305</v>
      </c>
      <c r="B2064" s="3">
        <v>28.31</v>
      </c>
      <c r="C2064" s="3">
        <v>6.41</v>
      </c>
      <c r="D2064" s="3" t="s">
        <v>2380</v>
      </c>
      <c r="E2064" s="3" t="s">
        <v>2382</v>
      </c>
      <c r="F2064" s="3" t="s">
        <v>2380</v>
      </c>
      <c r="G2064" s="3">
        <v>1</v>
      </c>
      <c r="H2064" s="3" t="s">
        <v>2380</v>
      </c>
      <c r="I2064" s="14">
        <v>180</v>
      </c>
      <c r="J2064" s="14" t="str">
        <f t="shared" si="162"/>
        <v>No</v>
      </c>
      <c r="K2064" s="14">
        <f t="shared" si="160"/>
        <v>1</v>
      </c>
      <c r="L2064" s="14" t="str">
        <f t="shared" si="163"/>
        <v>No</v>
      </c>
      <c r="M2064" s="14" t="str">
        <f t="shared" si="161"/>
        <v>No</v>
      </c>
      <c r="N2064" s="28">
        <v>28.31</v>
      </c>
      <c r="O2064" s="19" t="str" cm="1">
        <f t="array" ref="O2064">_xlfn.IFS(N2064&lt;18.5,"Underweight",N2064&lt;25,"Normalweight",N2064&lt;30,"Overweight",N2064&gt;=30,"Obesity")</f>
        <v>Overweight</v>
      </c>
      <c r="P2064" s="38" t="s">
        <v>305</v>
      </c>
      <c r="Q2064" s="28">
        <v>28.31</v>
      </c>
      <c r="R2064" s="38">
        <v>6.41</v>
      </c>
      <c r="S2064" s="38" t="s">
        <v>2380</v>
      </c>
      <c r="T2064" s="38" t="s">
        <v>2382</v>
      </c>
      <c r="U2064" s="38" t="s">
        <v>2380</v>
      </c>
      <c r="V2064" s="38">
        <v>1</v>
      </c>
      <c r="W2064" s="38" t="s">
        <v>2380</v>
      </c>
      <c r="X2064" s="38" t="s">
        <v>8392</v>
      </c>
      <c r="Y2064" s="19" t="str">
        <f t="shared" si="164"/>
        <v>Prediabetes</v>
      </c>
    </row>
    <row r="2065" spans="1:25" x14ac:dyDescent="0.35">
      <c r="A2065" s="3" t="s">
        <v>304</v>
      </c>
      <c r="B2065" s="3">
        <v>30.3</v>
      </c>
      <c r="C2065" s="3">
        <v>4.7300000000000004</v>
      </c>
      <c r="D2065" s="3" t="s">
        <v>2382</v>
      </c>
      <c r="E2065" s="3" t="s">
        <v>2380</v>
      </c>
      <c r="F2065" s="3" t="s">
        <v>2383</v>
      </c>
      <c r="G2065" s="3">
        <v>1</v>
      </c>
      <c r="H2065" s="3" t="s">
        <v>2380</v>
      </c>
      <c r="I2065" s="14">
        <v>180</v>
      </c>
      <c r="J2065" s="14" t="str">
        <f t="shared" si="162"/>
        <v>No</v>
      </c>
      <c r="K2065" s="14">
        <f t="shared" si="160"/>
        <v>1</v>
      </c>
      <c r="L2065" s="14" t="str">
        <f t="shared" si="163"/>
        <v>No</v>
      </c>
      <c r="M2065" s="14" t="str">
        <f t="shared" si="161"/>
        <v>Yes</v>
      </c>
      <c r="N2065" s="28">
        <v>30.3</v>
      </c>
      <c r="O2065" s="19" t="str" cm="1">
        <f t="array" ref="O2065">_xlfn.IFS(N2065&lt;18.5,"Underweight",N2065&lt;25,"Normalweight",N2065&lt;30,"Overweight",N2065&gt;=30,"Obesity")</f>
        <v>Obesity</v>
      </c>
      <c r="P2065" s="38" t="s">
        <v>304</v>
      </c>
      <c r="Q2065" s="28">
        <v>30.3</v>
      </c>
      <c r="R2065" s="38">
        <v>4.7300000000000004</v>
      </c>
      <c r="S2065" s="38" t="s">
        <v>2383</v>
      </c>
      <c r="T2065" s="38" t="s">
        <v>2380</v>
      </c>
      <c r="U2065" s="38" t="s">
        <v>2383</v>
      </c>
      <c r="V2065" s="38">
        <v>1</v>
      </c>
      <c r="W2065" s="38" t="s">
        <v>2380</v>
      </c>
      <c r="X2065" s="38" t="s">
        <v>8391</v>
      </c>
      <c r="Y2065" s="19" t="str">
        <f t="shared" si="164"/>
        <v>Prediabetes</v>
      </c>
    </row>
    <row r="2066" spans="1:25" x14ac:dyDescent="0.35">
      <c r="A2066" s="3" t="s">
        <v>303</v>
      </c>
      <c r="B2066" s="3">
        <v>26.4</v>
      </c>
      <c r="C2066" s="3">
        <v>6.22</v>
      </c>
      <c r="D2066" s="3" t="s">
        <v>2382</v>
      </c>
      <c r="E2066" s="3" t="s">
        <v>2380</v>
      </c>
      <c r="F2066" s="3" t="s">
        <v>2380</v>
      </c>
      <c r="G2066" s="3" t="s">
        <v>2381</v>
      </c>
      <c r="H2066" s="3" t="s">
        <v>2380</v>
      </c>
      <c r="I2066" s="14">
        <v>180</v>
      </c>
      <c r="J2066" s="14" t="str">
        <f t="shared" si="162"/>
        <v>No</v>
      </c>
      <c r="K2066" s="14">
        <f t="shared" si="160"/>
        <v>0</v>
      </c>
      <c r="L2066" s="14" t="str">
        <f t="shared" si="163"/>
        <v>No</v>
      </c>
      <c r="M2066" s="14" t="str">
        <f t="shared" si="161"/>
        <v>Yes</v>
      </c>
      <c r="N2066" s="28">
        <v>26.4</v>
      </c>
      <c r="O2066" s="19" t="str" cm="1">
        <f t="array" ref="O2066">_xlfn.IFS(N2066&lt;18.5,"Underweight",N2066&lt;25,"Normalweight",N2066&lt;30,"Overweight",N2066&gt;=30,"Obesity")</f>
        <v>Overweight</v>
      </c>
      <c r="P2066" s="38" t="s">
        <v>303</v>
      </c>
      <c r="Q2066" s="28">
        <v>26.4</v>
      </c>
      <c r="R2066" s="38">
        <v>6.22</v>
      </c>
      <c r="S2066" s="38" t="s">
        <v>2383</v>
      </c>
      <c r="T2066" s="38" t="s">
        <v>2380</v>
      </c>
      <c r="U2066" s="38" t="s">
        <v>2380</v>
      </c>
      <c r="V2066" s="38">
        <v>0</v>
      </c>
      <c r="W2066" s="38" t="s">
        <v>2380</v>
      </c>
      <c r="X2066" s="38" t="s">
        <v>8392</v>
      </c>
      <c r="Y2066" s="19" t="str">
        <f t="shared" si="164"/>
        <v>Prediabetes</v>
      </c>
    </row>
    <row r="2067" spans="1:25" x14ac:dyDescent="0.35">
      <c r="A2067" s="3" t="s">
        <v>302</v>
      </c>
      <c r="B2067" s="3">
        <v>22.135000000000002</v>
      </c>
      <c r="C2067" s="3">
        <v>4.46</v>
      </c>
      <c r="D2067" s="3" t="s">
        <v>2382</v>
      </c>
      <c r="E2067" s="3" t="s">
        <v>2380</v>
      </c>
      <c r="F2067" s="3" t="s">
        <v>2380</v>
      </c>
      <c r="G2067" s="3" t="s">
        <v>2381</v>
      </c>
      <c r="H2067" s="3" t="s">
        <v>2380</v>
      </c>
      <c r="I2067" s="14">
        <v>180</v>
      </c>
      <c r="J2067" s="14" t="str">
        <f t="shared" si="162"/>
        <v>No</v>
      </c>
      <c r="K2067" s="14">
        <f t="shared" si="160"/>
        <v>0</v>
      </c>
      <c r="L2067" s="14" t="str">
        <f t="shared" si="163"/>
        <v>No</v>
      </c>
      <c r="M2067" s="14" t="str">
        <f t="shared" si="161"/>
        <v>Yes</v>
      </c>
      <c r="N2067" s="28">
        <v>22.135000000000002</v>
      </c>
      <c r="O2067" s="19" t="str" cm="1">
        <f t="array" ref="O2067">_xlfn.IFS(N2067&lt;18.5,"Underweight",N2067&lt;25,"Normalweight",N2067&lt;30,"Overweight",N2067&gt;=30,"Obesity")</f>
        <v>Normalweight</v>
      </c>
      <c r="P2067" s="38" t="s">
        <v>302</v>
      </c>
      <c r="Q2067" s="28">
        <v>22.135000000000002</v>
      </c>
      <c r="R2067" s="38">
        <v>4.46</v>
      </c>
      <c r="S2067" s="38" t="s">
        <v>2383</v>
      </c>
      <c r="T2067" s="38" t="s">
        <v>2380</v>
      </c>
      <c r="U2067" s="38" t="s">
        <v>2380</v>
      </c>
      <c r="V2067" s="38">
        <v>0</v>
      </c>
      <c r="W2067" s="38" t="s">
        <v>2380</v>
      </c>
      <c r="X2067" s="38" t="s">
        <v>8393</v>
      </c>
      <c r="Y2067" s="19" t="str">
        <f t="shared" si="164"/>
        <v>Prediabetes</v>
      </c>
    </row>
    <row r="2068" spans="1:25" x14ac:dyDescent="0.35">
      <c r="A2068" s="3" t="s">
        <v>301</v>
      </c>
      <c r="B2068" s="3">
        <v>17.399999999999999</v>
      </c>
      <c r="C2068" s="3">
        <v>4.5</v>
      </c>
      <c r="D2068" s="3" t="s">
        <v>2382</v>
      </c>
      <c r="E2068" s="3" t="s">
        <v>2380</v>
      </c>
      <c r="F2068" s="3" t="s">
        <v>2380</v>
      </c>
      <c r="G2068" s="3" t="s">
        <v>2381</v>
      </c>
      <c r="H2068" s="3" t="s">
        <v>2380</v>
      </c>
      <c r="I2068" s="14">
        <v>180</v>
      </c>
      <c r="J2068" s="14" t="str">
        <f t="shared" si="162"/>
        <v>No</v>
      </c>
      <c r="K2068" s="14">
        <f t="shared" si="160"/>
        <v>0</v>
      </c>
      <c r="L2068" s="14" t="str">
        <f t="shared" si="163"/>
        <v>No</v>
      </c>
      <c r="M2068" s="14" t="str">
        <f t="shared" si="161"/>
        <v>Yes</v>
      </c>
      <c r="N2068" s="28">
        <v>17.399999999999999</v>
      </c>
      <c r="O2068" s="19" t="str" cm="1">
        <f t="array" ref="O2068">_xlfn.IFS(N2068&lt;18.5,"Underweight",N2068&lt;25,"Normalweight",N2068&lt;30,"Overweight",N2068&gt;=30,"Obesity")</f>
        <v>Underweight</v>
      </c>
      <c r="P2068" s="38" t="s">
        <v>301</v>
      </c>
      <c r="Q2068" s="28">
        <v>17.399999999999999</v>
      </c>
      <c r="R2068" s="38">
        <v>4.5</v>
      </c>
      <c r="S2068" s="38" t="s">
        <v>2383</v>
      </c>
      <c r="T2068" s="38" t="s">
        <v>2380</v>
      </c>
      <c r="U2068" s="38" t="s">
        <v>2380</v>
      </c>
      <c r="V2068" s="38">
        <v>0</v>
      </c>
      <c r="W2068" s="38" t="s">
        <v>2380</v>
      </c>
      <c r="X2068" s="38" t="s">
        <v>8394</v>
      </c>
      <c r="Y2068" s="19" t="str">
        <f t="shared" si="164"/>
        <v>Normal</v>
      </c>
    </row>
    <row r="2069" spans="1:25" x14ac:dyDescent="0.35">
      <c r="A2069" s="3" t="s">
        <v>299</v>
      </c>
      <c r="B2069" s="3">
        <v>28.06</v>
      </c>
      <c r="C2069" s="3">
        <v>8.93</v>
      </c>
      <c r="D2069" s="3" t="s">
        <v>2380</v>
      </c>
      <c r="E2069" s="3" t="s">
        <v>2380</v>
      </c>
      <c r="F2069" s="3" t="s">
        <v>2380</v>
      </c>
      <c r="G2069" s="3" t="s">
        <v>2381</v>
      </c>
      <c r="H2069" s="3" t="s">
        <v>2380</v>
      </c>
      <c r="I2069" s="14">
        <v>180</v>
      </c>
      <c r="J2069" s="14" t="str">
        <f t="shared" si="162"/>
        <v>No</v>
      </c>
      <c r="K2069" s="14">
        <f t="shared" si="160"/>
        <v>0</v>
      </c>
      <c r="L2069" s="14" t="str">
        <f t="shared" si="163"/>
        <v>No</v>
      </c>
      <c r="M2069" s="14" t="str">
        <f t="shared" si="161"/>
        <v>No</v>
      </c>
      <c r="N2069" s="28">
        <v>28.06</v>
      </c>
      <c r="O2069" s="19" t="str" cm="1">
        <f t="array" ref="O2069">_xlfn.IFS(N2069&lt;18.5,"Underweight",N2069&lt;25,"Normalweight",N2069&lt;30,"Overweight",N2069&gt;=30,"Obesity")</f>
        <v>Overweight</v>
      </c>
      <c r="P2069" s="38" t="s">
        <v>299</v>
      </c>
      <c r="Q2069" s="28">
        <v>28.06</v>
      </c>
      <c r="R2069" s="38">
        <v>8.93</v>
      </c>
      <c r="S2069" s="38" t="s">
        <v>2380</v>
      </c>
      <c r="T2069" s="38" t="s">
        <v>2380</v>
      </c>
      <c r="U2069" s="38" t="s">
        <v>2380</v>
      </c>
      <c r="V2069" s="38">
        <v>0</v>
      </c>
      <c r="W2069" s="38" t="s">
        <v>2380</v>
      </c>
      <c r="X2069" s="38" t="s">
        <v>8392</v>
      </c>
      <c r="Y2069" s="19" t="str">
        <f t="shared" si="164"/>
        <v>Diabetes</v>
      </c>
    </row>
    <row r="2070" spans="1:25" x14ac:dyDescent="0.35">
      <c r="A2070" s="3" t="s">
        <v>298</v>
      </c>
      <c r="B2070" s="3">
        <v>31.13</v>
      </c>
      <c r="C2070" s="3">
        <v>11.02</v>
      </c>
      <c r="D2070" s="3" t="s">
        <v>2380</v>
      </c>
      <c r="E2070" s="3" t="s">
        <v>2380</v>
      </c>
      <c r="F2070" s="3" t="s">
        <v>2380</v>
      </c>
      <c r="G2070" s="3" t="s">
        <v>2381</v>
      </c>
      <c r="H2070" s="3" t="s">
        <v>2380</v>
      </c>
      <c r="I2070" s="14">
        <v>180</v>
      </c>
      <c r="J2070" s="14" t="str">
        <f t="shared" si="162"/>
        <v>No</v>
      </c>
      <c r="K2070" s="14">
        <f t="shared" si="160"/>
        <v>0</v>
      </c>
      <c r="L2070" s="14" t="str">
        <f t="shared" si="163"/>
        <v>No</v>
      </c>
      <c r="M2070" s="14" t="str">
        <f t="shared" si="161"/>
        <v>No</v>
      </c>
      <c r="N2070" s="28">
        <v>31.13</v>
      </c>
      <c r="O2070" s="19" t="str" cm="1">
        <f t="array" ref="O2070">_xlfn.IFS(N2070&lt;18.5,"Underweight",N2070&lt;25,"Normalweight",N2070&lt;30,"Overweight",N2070&gt;=30,"Obesity")</f>
        <v>Obesity</v>
      </c>
      <c r="P2070" s="38" t="s">
        <v>298</v>
      </c>
      <c r="Q2070" s="28">
        <v>31.13</v>
      </c>
      <c r="R2070" s="38">
        <v>11.02</v>
      </c>
      <c r="S2070" s="38" t="s">
        <v>2380</v>
      </c>
      <c r="T2070" s="38" t="s">
        <v>2380</v>
      </c>
      <c r="U2070" s="38" t="s">
        <v>2380</v>
      </c>
      <c r="V2070" s="38">
        <v>0</v>
      </c>
      <c r="W2070" s="38" t="s">
        <v>2380</v>
      </c>
      <c r="X2070" s="38" t="s">
        <v>8391</v>
      </c>
      <c r="Y2070" s="19" t="str">
        <f t="shared" si="164"/>
        <v>Normal</v>
      </c>
    </row>
    <row r="2071" spans="1:25" x14ac:dyDescent="0.35">
      <c r="A2071" s="3" t="s">
        <v>297</v>
      </c>
      <c r="B2071" s="3">
        <v>18.46</v>
      </c>
      <c r="C2071" s="3">
        <v>5.25</v>
      </c>
      <c r="D2071" s="3" t="s">
        <v>2380</v>
      </c>
      <c r="E2071" s="3" t="s">
        <v>2380</v>
      </c>
      <c r="F2071" s="3" t="s">
        <v>2380</v>
      </c>
      <c r="G2071" s="3" t="s">
        <v>2381</v>
      </c>
      <c r="H2071" s="3" t="s">
        <v>2380</v>
      </c>
      <c r="I2071" s="14">
        <v>180</v>
      </c>
      <c r="J2071" s="14" t="str">
        <f t="shared" si="162"/>
        <v>No</v>
      </c>
      <c r="K2071" s="14">
        <f t="shared" si="160"/>
        <v>0</v>
      </c>
      <c r="L2071" s="14" t="str">
        <f t="shared" si="163"/>
        <v>No</v>
      </c>
      <c r="M2071" s="14" t="str">
        <f t="shared" si="161"/>
        <v>No</v>
      </c>
      <c r="N2071" s="28">
        <v>18.46</v>
      </c>
      <c r="O2071" s="19" t="str" cm="1">
        <f t="array" ref="O2071">_xlfn.IFS(N2071&lt;18.5,"Underweight",N2071&lt;25,"Normalweight",N2071&lt;30,"Overweight",N2071&gt;=30,"Obesity")</f>
        <v>Underweight</v>
      </c>
      <c r="P2071" s="38" t="s">
        <v>297</v>
      </c>
      <c r="Q2071" s="28">
        <v>18.46</v>
      </c>
      <c r="R2071" s="38">
        <v>5.25</v>
      </c>
      <c r="S2071" s="38" t="s">
        <v>2380</v>
      </c>
      <c r="T2071" s="38" t="s">
        <v>2380</v>
      </c>
      <c r="U2071" s="38" t="s">
        <v>2380</v>
      </c>
      <c r="V2071" s="38">
        <v>0</v>
      </c>
      <c r="W2071" s="38" t="s">
        <v>2380</v>
      </c>
      <c r="X2071" s="38" t="s">
        <v>8394</v>
      </c>
      <c r="Y2071" s="19" t="str">
        <f t="shared" si="164"/>
        <v>Normal</v>
      </c>
    </row>
    <row r="2072" spans="1:25" x14ac:dyDescent="0.35">
      <c r="A2072" s="3" t="s">
        <v>296</v>
      </c>
      <c r="B2072" s="3">
        <v>17.3</v>
      </c>
      <c r="C2072" s="3">
        <v>4.75</v>
      </c>
      <c r="D2072" s="3" t="s">
        <v>2380</v>
      </c>
      <c r="E2072" s="3" t="s">
        <v>2380</v>
      </c>
      <c r="F2072" s="3" t="s">
        <v>2380</v>
      </c>
      <c r="G2072" s="3" t="s">
        <v>2381</v>
      </c>
      <c r="H2072" s="3" t="s">
        <v>2380</v>
      </c>
      <c r="I2072" s="14">
        <v>180</v>
      </c>
      <c r="J2072" s="14" t="str">
        <f t="shared" si="162"/>
        <v>No</v>
      </c>
      <c r="K2072" s="14">
        <f t="shared" si="160"/>
        <v>0</v>
      </c>
      <c r="L2072" s="14" t="str">
        <f t="shared" si="163"/>
        <v>No</v>
      </c>
      <c r="M2072" s="14" t="str">
        <f t="shared" si="161"/>
        <v>No</v>
      </c>
      <c r="N2072" s="28">
        <v>17.3</v>
      </c>
      <c r="O2072" s="19" t="str" cm="1">
        <f t="array" ref="O2072">_xlfn.IFS(N2072&lt;18.5,"Underweight",N2072&lt;25,"Normalweight",N2072&lt;30,"Overweight",N2072&gt;=30,"Obesity")</f>
        <v>Underweight</v>
      </c>
      <c r="P2072" s="38" t="s">
        <v>296</v>
      </c>
      <c r="Q2072" s="28">
        <v>17.3</v>
      </c>
      <c r="R2072" s="38">
        <v>4.75</v>
      </c>
      <c r="S2072" s="38" t="s">
        <v>2380</v>
      </c>
      <c r="T2072" s="38" t="s">
        <v>2380</v>
      </c>
      <c r="U2072" s="38" t="s">
        <v>2380</v>
      </c>
      <c r="V2072" s="38">
        <v>0</v>
      </c>
      <c r="W2072" s="38" t="s">
        <v>2380</v>
      </c>
      <c r="X2072" s="38" t="s">
        <v>8394</v>
      </c>
      <c r="Y2072" s="19" t="str">
        <f t="shared" si="164"/>
        <v>Normal</v>
      </c>
    </row>
    <row r="2073" spans="1:25" x14ac:dyDescent="0.35">
      <c r="A2073" s="3" t="s">
        <v>295</v>
      </c>
      <c r="B2073" s="3">
        <v>35.625</v>
      </c>
      <c r="C2073" s="3">
        <v>4.68</v>
      </c>
      <c r="D2073" s="3" t="s">
        <v>2382</v>
      </c>
      <c r="E2073" s="3" t="s">
        <v>2380</v>
      </c>
      <c r="F2073" s="3" t="s">
        <v>2383</v>
      </c>
      <c r="G2073" s="3">
        <v>1</v>
      </c>
      <c r="H2073" s="3" t="s">
        <v>2380</v>
      </c>
      <c r="I2073" s="14">
        <v>180</v>
      </c>
      <c r="J2073" s="14" t="str">
        <f t="shared" si="162"/>
        <v>No</v>
      </c>
      <c r="K2073" s="14">
        <f t="shared" si="160"/>
        <v>1</v>
      </c>
      <c r="L2073" s="14" t="str">
        <f t="shared" si="163"/>
        <v>No</v>
      </c>
      <c r="M2073" s="14" t="str">
        <f t="shared" si="161"/>
        <v>Yes</v>
      </c>
      <c r="N2073" s="28">
        <v>35.625</v>
      </c>
      <c r="O2073" s="19" t="str" cm="1">
        <f t="array" ref="O2073">_xlfn.IFS(N2073&lt;18.5,"Underweight",N2073&lt;25,"Normalweight",N2073&lt;30,"Overweight",N2073&gt;=30,"Obesity")</f>
        <v>Obesity</v>
      </c>
      <c r="P2073" s="38" t="s">
        <v>295</v>
      </c>
      <c r="Q2073" s="28">
        <v>35.625</v>
      </c>
      <c r="R2073" s="38">
        <v>4.68</v>
      </c>
      <c r="S2073" s="38" t="s">
        <v>2383</v>
      </c>
      <c r="T2073" s="38" t="s">
        <v>2380</v>
      </c>
      <c r="U2073" s="38" t="s">
        <v>2383</v>
      </c>
      <c r="V2073" s="38">
        <v>1</v>
      </c>
      <c r="W2073" s="38" t="s">
        <v>2380</v>
      </c>
      <c r="X2073" s="38" t="s">
        <v>8391</v>
      </c>
      <c r="Y2073" s="19" t="str">
        <f t="shared" si="164"/>
        <v>Prediabetes</v>
      </c>
    </row>
    <row r="2074" spans="1:25" x14ac:dyDescent="0.35">
      <c r="A2074" s="3" t="s">
        <v>294</v>
      </c>
      <c r="B2074" s="3">
        <v>20.234999999999999</v>
      </c>
      <c r="C2074" s="3">
        <v>6.17</v>
      </c>
      <c r="D2074" s="3" t="s">
        <v>2382</v>
      </c>
      <c r="E2074" s="3" t="s">
        <v>2382</v>
      </c>
      <c r="F2074" s="3" t="s">
        <v>2380</v>
      </c>
      <c r="G2074" s="3">
        <v>2</v>
      </c>
      <c r="H2074" s="3" t="s">
        <v>2380</v>
      </c>
      <c r="I2074" s="14">
        <v>180</v>
      </c>
      <c r="J2074" s="14" t="str">
        <f t="shared" si="162"/>
        <v>No</v>
      </c>
      <c r="K2074" s="14">
        <f t="shared" si="160"/>
        <v>2</v>
      </c>
      <c r="L2074" s="14" t="str">
        <f t="shared" si="163"/>
        <v>No</v>
      </c>
      <c r="M2074" s="14" t="str">
        <f t="shared" si="161"/>
        <v>Yes</v>
      </c>
      <c r="N2074" s="28">
        <v>20.234999999999999</v>
      </c>
      <c r="O2074" s="19" t="str" cm="1">
        <f t="array" ref="O2074">_xlfn.IFS(N2074&lt;18.5,"Underweight",N2074&lt;25,"Normalweight",N2074&lt;30,"Overweight",N2074&gt;=30,"Obesity")</f>
        <v>Normalweight</v>
      </c>
      <c r="P2074" s="38" t="s">
        <v>294</v>
      </c>
      <c r="Q2074" s="28">
        <v>20.234999999999999</v>
      </c>
      <c r="R2074" s="38">
        <v>6.17</v>
      </c>
      <c r="S2074" s="38" t="s">
        <v>2383</v>
      </c>
      <c r="T2074" s="38" t="s">
        <v>2382</v>
      </c>
      <c r="U2074" s="38" t="s">
        <v>2380</v>
      </c>
      <c r="V2074" s="38">
        <v>2</v>
      </c>
      <c r="W2074" s="38" t="s">
        <v>2380</v>
      </c>
      <c r="X2074" s="38" t="s">
        <v>8393</v>
      </c>
      <c r="Y2074" s="19" t="str">
        <f t="shared" si="164"/>
        <v>Prediabetes</v>
      </c>
    </row>
    <row r="2075" spans="1:25" x14ac:dyDescent="0.35">
      <c r="A2075" s="3" t="s">
        <v>293</v>
      </c>
      <c r="B2075" s="3">
        <v>27.55</v>
      </c>
      <c r="C2075" s="3">
        <v>4.5599999999999996</v>
      </c>
      <c r="D2075" s="3" t="s">
        <v>2382</v>
      </c>
      <c r="E2075" s="3" t="s">
        <v>2380</v>
      </c>
      <c r="F2075" s="3" t="s">
        <v>2383</v>
      </c>
      <c r="G2075" s="3">
        <v>1</v>
      </c>
      <c r="H2075" s="3" t="s">
        <v>2380</v>
      </c>
      <c r="I2075" s="14">
        <v>180</v>
      </c>
      <c r="J2075" s="14" t="str">
        <f t="shared" si="162"/>
        <v>No</v>
      </c>
      <c r="K2075" s="14">
        <f t="shared" si="160"/>
        <v>1</v>
      </c>
      <c r="L2075" s="14" t="str">
        <f t="shared" si="163"/>
        <v>No</v>
      </c>
      <c r="M2075" s="14" t="str">
        <f t="shared" si="161"/>
        <v>Yes</v>
      </c>
      <c r="N2075" s="28">
        <v>27.55</v>
      </c>
      <c r="O2075" s="19" t="str" cm="1">
        <f t="array" ref="O2075">_xlfn.IFS(N2075&lt;18.5,"Underweight",N2075&lt;25,"Normalweight",N2075&lt;30,"Overweight",N2075&gt;=30,"Obesity")</f>
        <v>Overweight</v>
      </c>
      <c r="P2075" s="38" t="s">
        <v>293</v>
      </c>
      <c r="Q2075" s="28">
        <v>27.55</v>
      </c>
      <c r="R2075" s="38">
        <v>4.5599999999999996</v>
      </c>
      <c r="S2075" s="38" t="s">
        <v>2383</v>
      </c>
      <c r="T2075" s="38" t="s">
        <v>2380</v>
      </c>
      <c r="U2075" s="38" t="s">
        <v>2383</v>
      </c>
      <c r="V2075" s="38">
        <v>1</v>
      </c>
      <c r="W2075" s="38" t="s">
        <v>2380</v>
      </c>
      <c r="X2075" s="38" t="s">
        <v>8392</v>
      </c>
      <c r="Y2075" s="19" t="str">
        <f t="shared" si="164"/>
        <v>Normal</v>
      </c>
    </row>
    <row r="2076" spans="1:25" x14ac:dyDescent="0.35">
      <c r="A2076" s="3" t="s">
        <v>292</v>
      </c>
      <c r="B2076" s="3">
        <v>17.97</v>
      </c>
      <c r="C2076" s="3">
        <v>6.3</v>
      </c>
      <c r="D2076" s="3" t="s">
        <v>2380</v>
      </c>
      <c r="E2076" s="3" t="s">
        <v>2380</v>
      </c>
      <c r="F2076" s="3" t="s">
        <v>2380</v>
      </c>
      <c r="G2076" s="3" t="s">
        <v>2381</v>
      </c>
      <c r="H2076" s="3" t="s">
        <v>2380</v>
      </c>
      <c r="I2076" s="14">
        <v>180</v>
      </c>
      <c r="J2076" s="14" t="str">
        <f t="shared" si="162"/>
        <v>No</v>
      </c>
      <c r="K2076" s="14">
        <f t="shared" si="160"/>
        <v>0</v>
      </c>
      <c r="L2076" s="14" t="str">
        <f t="shared" si="163"/>
        <v>No</v>
      </c>
      <c r="M2076" s="14" t="str">
        <f t="shared" si="161"/>
        <v>No</v>
      </c>
      <c r="N2076" s="28">
        <v>17.97</v>
      </c>
      <c r="O2076" s="19" t="str" cm="1">
        <f t="array" ref="O2076">_xlfn.IFS(N2076&lt;18.5,"Underweight",N2076&lt;25,"Normalweight",N2076&lt;30,"Overweight",N2076&gt;=30,"Obesity")</f>
        <v>Underweight</v>
      </c>
      <c r="P2076" s="38" t="s">
        <v>292</v>
      </c>
      <c r="Q2076" s="28">
        <v>17.97</v>
      </c>
      <c r="R2076" s="38">
        <v>6.3</v>
      </c>
      <c r="S2076" s="38" t="s">
        <v>2380</v>
      </c>
      <c r="T2076" s="38" t="s">
        <v>2380</v>
      </c>
      <c r="U2076" s="38" t="s">
        <v>2380</v>
      </c>
      <c r="V2076" s="38">
        <v>0</v>
      </c>
      <c r="W2076" s="38" t="s">
        <v>2380</v>
      </c>
      <c r="X2076" s="38" t="s">
        <v>8394</v>
      </c>
      <c r="Y2076" s="19" t="str">
        <f t="shared" si="164"/>
        <v>Prediabetes</v>
      </c>
    </row>
    <row r="2077" spans="1:25" x14ac:dyDescent="0.35">
      <c r="A2077" s="3" t="s">
        <v>291</v>
      </c>
      <c r="B2077" s="3">
        <v>29.98</v>
      </c>
      <c r="C2077" s="3">
        <v>6.03</v>
      </c>
      <c r="D2077" s="3" t="s">
        <v>2380</v>
      </c>
      <c r="E2077" s="3" t="s">
        <v>2382</v>
      </c>
      <c r="F2077" s="3" t="s">
        <v>2380</v>
      </c>
      <c r="G2077" s="3">
        <v>1</v>
      </c>
      <c r="H2077" s="3" t="s">
        <v>2380</v>
      </c>
      <c r="I2077" s="14">
        <v>180</v>
      </c>
      <c r="J2077" s="14" t="str">
        <f t="shared" si="162"/>
        <v>No</v>
      </c>
      <c r="K2077" s="14">
        <f t="shared" si="160"/>
        <v>1</v>
      </c>
      <c r="L2077" s="14" t="str">
        <f t="shared" si="163"/>
        <v>No</v>
      </c>
      <c r="M2077" s="14" t="str">
        <f t="shared" si="161"/>
        <v>No</v>
      </c>
      <c r="N2077" s="28">
        <v>29.98</v>
      </c>
      <c r="O2077" s="19" t="str" cm="1">
        <f t="array" ref="O2077">_xlfn.IFS(N2077&lt;18.5,"Underweight",N2077&lt;25,"Normalweight",N2077&lt;30,"Overweight",N2077&gt;=30,"Obesity")</f>
        <v>Overweight</v>
      </c>
      <c r="P2077" s="38" t="s">
        <v>291</v>
      </c>
      <c r="Q2077" s="28">
        <v>29.98</v>
      </c>
      <c r="R2077" s="38">
        <v>6.03</v>
      </c>
      <c r="S2077" s="38" t="s">
        <v>2380</v>
      </c>
      <c r="T2077" s="38" t="s">
        <v>2382</v>
      </c>
      <c r="U2077" s="38" t="s">
        <v>2380</v>
      </c>
      <c r="V2077" s="38">
        <v>1</v>
      </c>
      <c r="W2077" s="38" t="s">
        <v>2380</v>
      </c>
      <c r="X2077" s="38" t="s">
        <v>8392</v>
      </c>
      <c r="Y2077" s="19" t="str">
        <f t="shared" si="164"/>
        <v>Normal</v>
      </c>
    </row>
    <row r="2078" spans="1:25" x14ac:dyDescent="0.35">
      <c r="A2078" s="3" t="s">
        <v>290</v>
      </c>
      <c r="B2078" s="3">
        <v>33.659999999999997</v>
      </c>
      <c r="C2078" s="3">
        <v>4.2</v>
      </c>
      <c r="D2078" s="3" t="s">
        <v>2382</v>
      </c>
      <c r="E2078" s="3" t="s">
        <v>2380</v>
      </c>
      <c r="F2078" s="3" t="s">
        <v>2380</v>
      </c>
      <c r="G2078" s="3">
        <v>1</v>
      </c>
      <c r="H2078" s="3" t="s">
        <v>2380</v>
      </c>
      <c r="I2078" s="14">
        <v>180</v>
      </c>
      <c r="J2078" s="14" t="str">
        <f t="shared" si="162"/>
        <v>No</v>
      </c>
      <c r="K2078" s="14">
        <f t="shared" si="160"/>
        <v>1</v>
      </c>
      <c r="L2078" s="14" t="str">
        <f t="shared" si="163"/>
        <v>No</v>
      </c>
      <c r="M2078" s="14" t="str">
        <f t="shared" si="161"/>
        <v>Yes</v>
      </c>
      <c r="N2078" s="28">
        <v>33.659999999999997</v>
      </c>
      <c r="O2078" s="19" t="str" cm="1">
        <f t="array" ref="O2078">_xlfn.IFS(N2078&lt;18.5,"Underweight",N2078&lt;25,"Normalweight",N2078&lt;30,"Overweight",N2078&gt;=30,"Obesity")</f>
        <v>Obesity</v>
      </c>
      <c r="P2078" s="38" t="s">
        <v>290</v>
      </c>
      <c r="Q2078" s="28">
        <v>33.659999999999997</v>
      </c>
      <c r="R2078" s="38">
        <v>4.2</v>
      </c>
      <c r="S2078" s="38" t="s">
        <v>2383</v>
      </c>
      <c r="T2078" s="38" t="s">
        <v>2380</v>
      </c>
      <c r="U2078" s="38" t="s">
        <v>2380</v>
      </c>
      <c r="V2078" s="38">
        <v>1</v>
      </c>
      <c r="W2078" s="38" t="s">
        <v>2380</v>
      </c>
      <c r="X2078" s="38" t="s">
        <v>8391</v>
      </c>
      <c r="Y2078" s="19" t="str">
        <f t="shared" si="164"/>
        <v>Normal</v>
      </c>
    </row>
    <row r="2079" spans="1:25" x14ac:dyDescent="0.35">
      <c r="A2079" s="3" t="s">
        <v>289</v>
      </c>
      <c r="B2079" s="3">
        <v>32.67</v>
      </c>
      <c r="C2079" s="3">
        <v>5.61</v>
      </c>
      <c r="D2079" s="3" t="s">
        <v>2382</v>
      </c>
      <c r="E2079" s="3" t="s">
        <v>2380</v>
      </c>
      <c r="F2079" s="3" t="s">
        <v>2380</v>
      </c>
      <c r="G2079" s="3">
        <v>1</v>
      </c>
      <c r="H2079" s="3" t="s">
        <v>2380</v>
      </c>
      <c r="I2079" s="14">
        <v>180</v>
      </c>
      <c r="J2079" s="14" t="str">
        <f t="shared" si="162"/>
        <v>No</v>
      </c>
      <c r="K2079" s="14">
        <f t="shared" si="160"/>
        <v>1</v>
      </c>
      <c r="L2079" s="14" t="str">
        <f t="shared" si="163"/>
        <v>No</v>
      </c>
      <c r="M2079" s="14" t="str">
        <f t="shared" si="161"/>
        <v>Yes</v>
      </c>
      <c r="N2079" s="28">
        <v>32.67</v>
      </c>
      <c r="O2079" s="19" t="str" cm="1">
        <f t="array" ref="O2079">_xlfn.IFS(N2079&lt;18.5,"Underweight",N2079&lt;25,"Normalweight",N2079&lt;30,"Overweight",N2079&gt;=30,"Obesity")</f>
        <v>Obesity</v>
      </c>
      <c r="P2079" s="38" t="s">
        <v>289</v>
      </c>
      <c r="Q2079" s="28">
        <v>32.67</v>
      </c>
      <c r="R2079" s="38">
        <v>5.61</v>
      </c>
      <c r="S2079" s="38" t="s">
        <v>2383</v>
      </c>
      <c r="T2079" s="38" t="s">
        <v>2380</v>
      </c>
      <c r="U2079" s="38" t="s">
        <v>2380</v>
      </c>
      <c r="V2079" s="38">
        <v>1</v>
      </c>
      <c r="W2079" s="38" t="s">
        <v>2380</v>
      </c>
      <c r="X2079" s="38" t="s">
        <v>8391</v>
      </c>
      <c r="Y2079" s="19" t="str">
        <f t="shared" si="164"/>
        <v>Prediabetes</v>
      </c>
    </row>
    <row r="2080" spans="1:25" x14ac:dyDescent="0.35">
      <c r="A2080" s="3" t="s">
        <v>288</v>
      </c>
      <c r="B2080" s="3">
        <v>30.5</v>
      </c>
      <c r="C2080" s="3">
        <v>5.88</v>
      </c>
      <c r="D2080" s="3" t="s">
        <v>2382</v>
      </c>
      <c r="E2080" s="3" t="s">
        <v>2380</v>
      </c>
      <c r="F2080" s="3" t="s">
        <v>2380</v>
      </c>
      <c r="G2080" s="3">
        <v>1</v>
      </c>
      <c r="H2080" s="3" t="s">
        <v>2380</v>
      </c>
      <c r="I2080" s="14">
        <v>180</v>
      </c>
      <c r="J2080" s="14" t="str">
        <f t="shared" si="162"/>
        <v>No</v>
      </c>
      <c r="K2080" s="14">
        <f t="shared" si="160"/>
        <v>1</v>
      </c>
      <c r="L2080" s="14" t="str">
        <f t="shared" si="163"/>
        <v>No</v>
      </c>
      <c r="M2080" s="14" t="str">
        <f t="shared" si="161"/>
        <v>Yes</v>
      </c>
      <c r="N2080" s="28">
        <v>30.5</v>
      </c>
      <c r="O2080" s="19" t="str" cm="1">
        <f t="array" ref="O2080">_xlfn.IFS(N2080&lt;18.5,"Underweight",N2080&lt;25,"Normalweight",N2080&lt;30,"Overweight",N2080&gt;=30,"Obesity")</f>
        <v>Obesity</v>
      </c>
      <c r="P2080" s="38" t="s">
        <v>288</v>
      </c>
      <c r="Q2080" s="28">
        <v>30.5</v>
      </c>
      <c r="R2080" s="38">
        <v>5.88</v>
      </c>
      <c r="S2080" s="38" t="s">
        <v>2383</v>
      </c>
      <c r="T2080" s="38" t="s">
        <v>2380</v>
      </c>
      <c r="U2080" s="38" t="s">
        <v>2380</v>
      </c>
      <c r="V2080" s="38">
        <v>1</v>
      </c>
      <c r="W2080" s="38" t="s">
        <v>2380</v>
      </c>
      <c r="X2080" s="38" t="s">
        <v>8391</v>
      </c>
      <c r="Y2080" s="19" t="str">
        <f t="shared" si="164"/>
        <v>Normal</v>
      </c>
    </row>
    <row r="2081" spans="1:25" x14ac:dyDescent="0.35">
      <c r="A2081" s="3" t="s">
        <v>287</v>
      </c>
      <c r="B2081" s="3">
        <v>23.1</v>
      </c>
      <c r="C2081" s="3">
        <v>5.92</v>
      </c>
      <c r="D2081" s="3" t="s">
        <v>2382</v>
      </c>
      <c r="E2081" s="3" t="s">
        <v>2380</v>
      </c>
      <c r="F2081" s="3" t="s">
        <v>2380</v>
      </c>
      <c r="G2081" s="3">
        <v>1</v>
      </c>
      <c r="H2081" s="3" t="s">
        <v>2380</v>
      </c>
      <c r="I2081" s="14">
        <v>180</v>
      </c>
      <c r="J2081" s="14" t="str">
        <f t="shared" si="162"/>
        <v>No</v>
      </c>
      <c r="K2081" s="14">
        <f t="shared" si="160"/>
        <v>1</v>
      </c>
      <c r="L2081" s="14" t="str">
        <f t="shared" si="163"/>
        <v>No</v>
      </c>
      <c r="M2081" s="14" t="str">
        <f t="shared" si="161"/>
        <v>Yes</v>
      </c>
      <c r="N2081" s="28">
        <v>23.1</v>
      </c>
      <c r="O2081" s="19" t="str" cm="1">
        <f t="array" ref="O2081">_xlfn.IFS(N2081&lt;18.5,"Underweight",N2081&lt;25,"Normalweight",N2081&lt;30,"Overweight",N2081&gt;=30,"Obesity")</f>
        <v>Normalweight</v>
      </c>
      <c r="P2081" s="38" t="s">
        <v>287</v>
      </c>
      <c r="Q2081" s="28">
        <v>23.1</v>
      </c>
      <c r="R2081" s="38">
        <v>5.92</v>
      </c>
      <c r="S2081" s="38" t="s">
        <v>2383</v>
      </c>
      <c r="T2081" s="38" t="s">
        <v>2380</v>
      </c>
      <c r="U2081" s="38" t="s">
        <v>2380</v>
      </c>
      <c r="V2081" s="38">
        <v>1</v>
      </c>
      <c r="W2081" s="38" t="s">
        <v>2380</v>
      </c>
      <c r="X2081" s="38" t="s">
        <v>8393</v>
      </c>
      <c r="Y2081" s="19" t="str">
        <f t="shared" si="164"/>
        <v>Prediabetes</v>
      </c>
    </row>
    <row r="2082" spans="1:25" x14ac:dyDescent="0.35">
      <c r="A2082" s="3" t="s">
        <v>286</v>
      </c>
      <c r="B2082" s="3">
        <v>39.49</v>
      </c>
      <c r="C2082" s="3">
        <v>4.8099999999999996</v>
      </c>
      <c r="D2082" s="3" t="s">
        <v>2380</v>
      </c>
      <c r="E2082" s="3" t="s">
        <v>2380</v>
      </c>
      <c r="F2082" s="3" t="s">
        <v>2380</v>
      </c>
      <c r="G2082" s="3">
        <v>1</v>
      </c>
      <c r="H2082" s="3" t="s">
        <v>2380</v>
      </c>
      <c r="I2082" s="14">
        <v>180</v>
      </c>
      <c r="J2082" s="14" t="str">
        <f t="shared" si="162"/>
        <v>No</v>
      </c>
      <c r="K2082" s="14">
        <f t="shared" si="160"/>
        <v>1</v>
      </c>
      <c r="L2082" s="14" t="str">
        <f t="shared" si="163"/>
        <v>No</v>
      </c>
      <c r="M2082" s="14" t="str">
        <f t="shared" si="161"/>
        <v>No</v>
      </c>
      <c r="N2082" s="28">
        <v>39.49</v>
      </c>
      <c r="O2082" s="19" t="str" cm="1">
        <f t="array" ref="O2082">_xlfn.IFS(N2082&lt;18.5,"Underweight",N2082&lt;25,"Normalweight",N2082&lt;30,"Overweight",N2082&gt;=30,"Obesity")</f>
        <v>Obesity</v>
      </c>
      <c r="P2082" s="38" t="s">
        <v>286</v>
      </c>
      <c r="Q2082" s="28">
        <v>39.49</v>
      </c>
      <c r="R2082" s="38">
        <v>4.8099999999999996</v>
      </c>
      <c r="S2082" s="38" t="s">
        <v>2380</v>
      </c>
      <c r="T2082" s="38" t="s">
        <v>2380</v>
      </c>
      <c r="U2082" s="38" t="s">
        <v>2380</v>
      </c>
      <c r="V2082" s="38">
        <v>1</v>
      </c>
      <c r="W2082" s="38" t="s">
        <v>2380</v>
      </c>
      <c r="X2082" s="38" t="s">
        <v>8391</v>
      </c>
      <c r="Y2082" s="19" t="str">
        <f t="shared" si="164"/>
        <v>Prediabetes</v>
      </c>
    </row>
    <row r="2083" spans="1:25" x14ac:dyDescent="0.35">
      <c r="A2083" s="3" t="s">
        <v>285</v>
      </c>
      <c r="B2083" s="3">
        <v>33.99</v>
      </c>
      <c r="C2083" s="3">
        <v>4.55</v>
      </c>
      <c r="D2083" s="3" t="s">
        <v>2380</v>
      </c>
      <c r="E2083" s="3" t="s">
        <v>2380</v>
      </c>
      <c r="F2083" s="3" t="s">
        <v>2380</v>
      </c>
      <c r="G2083" s="3">
        <v>1</v>
      </c>
      <c r="H2083" s="3" t="s">
        <v>2380</v>
      </c>
      <c r="I2083" s="14">
        <v>180</v>
      </c>
      <c r="J2083" s="14" t="str">
        <f t="shared" si="162"/>
        <v>No</v>
      </c>
      <c r="K2083" s="14">
        <f t="shared" si="160"/>
        <v>1</v>
      </c>
      <c r="L2083" s="14" t="str">
        <f t="shared" si="163"/>
        <v>No</v>
      </c>
      <c r="M2083" s="14" t="str">
        <f t="shared" si="161"/>
        <v>No</v>
      </c>
      <c r="N2083" s="28">
        <v>33.99</v>
      </c>
      <c r="O2083" s="19" t="str" cm="1">
        <f t="array" ref="O2083">_xlfn.IFS(N2083&lt;18.5,"Underweight",N2083&lt;25,"Normalweight",N2083&lt;30,"Overweight",N2083&gt;=30,"Obesity")</f>
        <v>Obesity</v>
      </c>
      <c r="P2083" s="38" t="s">
        <v>285</v>
      </c>
      <c r="Q2083" s="28">
        <v>33.99</v>
      </c>
      <c r="R2083" s="38">
        <v>4.55</v>
      </c>
      <c r="S2083" s="38" t="s">
        <v>2380</v>
      </c>
      <c r="T2083" s="38" t="s">
        <v>2380</v>
      </c>
      <c r="U2083" s="38" t="s">
        <v>2380</v>
      </c>
      <c r="V2083" s="38">
        <v>1</v>
      </c>
      <c r="W2083" s="38" t="s">
        <v>2380</v>
      </c>
      <c r="X2083" s="38" t="s">
        <v>8391</v>
      </c>
      <c r="Y2083" s="19" t="str">
        <f t="shared" si="164"/>
        <v>Normal</v>
      </c>
    </row>
    <row r="2084" spans="1:25" x14ac:dyDescent="0.35">
      <c r="A2084" s="3" t="s">
        <v>284</v>
      </c>
      <c r="B2084" s="3">
        <v>27.72</v>
      </c>
      <c r="C2084" s="3">
        <v>6.43</v>
      </c>
      <c r="D2084" s="3" t="s">
        <v>2380</v>
      </c>
      <c r="E2084" s="3" t="s">
        <v>2380</v>
      </c>
      <c r="F2084" s="3" t="s">
        <v>2380</v>
      </c>
      <c r="G2084" s="3">
        <v>1</v>
      </c>
      <c r="H2084" s="3" t="s">
        <v>2380</v>
      </c>
      <c r="I2084" s="14">
        <v>180</v>
      </c>
      <c r="J2084" s="14" t="str">
        <f t="shared" si="162"/>
        <v>No</v>
      </c>
      <c r="K2084" s="14">
        <f t="shared" si="160"/>
        <v>1</v>
      </c>
      <c r="L2084" s="14" t="str">
        <f t="shared" si="163"/>
        <v>No</v>
      </c>
      <c r="M2084" s="14" t="str">
        <f t="shared" si="161"/>
        <v>No</v>
      </c>
      <c r="N2084" s="28">
        <v>27.72</v>
      </c>
      <c r="O2084" s="19" t="str" cm="1">
        <f t="array" ref="O2084">_xlfn.IFS(N2084&lt;18.5,"Underweight",N2084&lt;25,"Normalweight",N2084&lt;30,"Overweight",N2084&gt;=30,"Obesity")</f>
        <v>Overweight</v>
      </c>
      <c r="P2084" s="38" t="s">
        <v>284</v>
      </c>
      <c r="Q2084" s="28">
        <v>27.72</v>
      </c>
      <c r="R2084" s="38">
        <v>6.43</v>
      </c>
      <c r="S2084" s="38" t="s">
        <v>2380</v>
      </c>
      <c r="T2084" s="38" t="s">
        <v>2380</v>
      </c>
      <c r="U2084" s="38" t="s">
        <v>2380</v>
      </c>
      <c r="V2084" s="38">
        <v>1</v>
      </c>
      <c r="W2084" s="38" t="s">
        <v>2380</v>
      </c>
      <c r="X2084" s="38" t="s">
        <v>8392</v>
      </c>
      <c r="Y2084" s="19" t="str">
        <f t="shared" si="164"/>
        <v>Normal</v>
      </c>
    </row>
    <row r="2085" spans="1:25" x14ac:dyDescent="0.35">
      <c r="A2085" s="3" t="s">
        <v>283</v>
      </c>
      <c r="B2085" s="3">
        <v>30.59</v>
      </c>
      <c r="C2085" s="3">
        <v>11.62</v>
      </c>
      <c r="D2085" s="3" t="s">
        <v>2380</v>
      </c>
      <c r="E2085" s="3" t="s">
        <v>2380</v>
      </c>
      <c r="F2085" s="3" t="s">
        <v>2380</v>
      </c>
      <c r="G2085" s="3" t="s">
        <v>2381</v>
      </c>
      <c r="H2085" s="3" t="s">
        <v>2380</v>
      </c>
      <c r="I2085" s="14">
        <v>180</v>
      </c>
      <c r="J2085" s="14" t="str">
        <f t="shared" si="162"/>
        <v>No</v>
      </c>
      <c r="K2085" s="14">
        <f t="shared" si="160"/>
        <v>0</v>
      </c>
      <c r="L2085" s="14" t="str">
        <f t="shared" si="163"/>
        <v>No</v>
      </c>
      <c r="M2085" s="14" t="str">
        <f t="shared" si="161"/>
        <v>No</v>
      </c>
      <c r="N2085" s="28">
        <v>30.59</v>
      </c>
      <c r="O2085" s="19" t="str" cm="1">
        <f t="array" ref="O2085">_xlfn.IFS(N2085&lt;18.5,"Underweight",N2085&lt;25,"Normalweight",N2085&lt;30,"Overweight",N2085&gt;=30,"Obesity")</f>
        <v>Obesity</v>
      </c>
      <c r="P2085" s="38" t="s">
        <v>283</v>
      </c>
      <c r="Q2085" s="28">
        <v>30.59</v>
      </c>
      <c r="R2085" s="38">
        <v>11.62</v>
      </c>
      <c r="S2085" s="38" t="s">
        <v>2380</v>
      </c>
      <c r="T2085" s="38" t="s">
        <v>2380</v>
      </c>
      <c r="U2085" s="38" t="s">
        <v>2380</v>
      </c>
      <c r="V2085" s="38">
        <v>0</v>
      </c>
      <c r="W2085" s="38" t="s">
        <v>2380</v>
      </c>
      <c r="X2085" s="38" t="s">
        <v>8391</v>
      </c>
      <c r="Y2085" s="19" t="str">
        <f t="shared" si="164"/>
        <v>Normal</v>
      </c>
    </row>
    <row r="2086" spans="1:25" x14ac:dyDescent="0.35">
      <c r="A2086" s="3" t="s">
        <v>282</v>
      </c>
      <c r="B2086" s="3">
        <v>22.6</v>
      </c>
      <c r="C2086" s="3">
        <v>6.04</v>
      </c>
      <c r="D2086" s="3" t="s">
        <v>2380</v>
      </c>
      <c r="E2086" s="3" t="s">
        <v>2380</v>
      </c>
      <c r="F2086" s="3" t="s">
        <v>2380</v>
      </c>
      <c r="G2086" s="3">
        <v>1</v>
      </c>
      <c r="H2086" s="3" t="s">
        <v>2380</v>
      </c>
      <c r="I2086" s="14">
        <v>180</v>
      </c>
      <c r="J2086" s="14" t="str">
        <f t="shared" si="162"/>
        <v>No</v>
      </c>
      <c r="K2086" s="14">
        <f t="shared" si="160"/>
        <v>1</v>
      </c>
      <c r="L2086" s="14" t="str">
        <f t="shared" si="163"/>
        <v>No</v>
      </c>
      <c r="M2086" s="14" t="str">
        <f t="shared" si="161"/>
        <v>No</v>
      </c>
      <c r="N2086" s="28">
        <v>22.6</v>
      </c>
      <c r="O2086" s="19" t="str" cm="1">
        <f t="array" ref="O2086">_xlfn.IFS(N2086&lt;18.5,"Underweight",N2086&lt;25,"Normalweight",N2086&lt;30,"Overweight",N2086&gt;=30,"Obesity")</f>
        <v>Normalweight</v>
      </c>
      <c r="P2086" s="38" t="s">
        <v>282</v>
      </c>
      <c r="Q2086" s="28">
        <v>22.6</v>
      </c>
      <c r="R2086" s="38">
        <v>6.04</v>
      </c>
      <c r="S2086" s="38" t="s">
        <v>2380</v>
      </c>
      <c r="T2086" s="38" t="s">
        <v>2380</v>
      </c>
      <c r="U2086" s="38" t="s">
        <v>2380</v>
      </c>
      <c r="V2086" s="38">
        <v>1</v>
      </c>
      <c r="W2086" s="38" t="s">
        <v>2380</v>
      </c>
      <c r="X2086" s="38" t="s">
        <v>8393</v>
      </c>
      <c r="Y2086" s="19" t="str">
        <f t="shared" si="164"/>
        <v>Normal</v>
      </c>
    </row>
    <row r="2087" spans="1:25" x14ac:dyDescent="0.35">
      <c r="A2087" s="3" t="s">
        <v>281</v>
      </c>
      <c r="B2087" s="3">
        <v>28.785</v>
      </c>
      <c r="C2087" s="3">
        <v>8.82</v>
      </c>
      <c r="D2087" s="3" t="s">
        <v>2380</v>
      </c>
      <c r="E2087" s="3" t="s">
        <v>2380</v>
      </c>
      <c r="F2087" s="3" t="s">
        <v>2380</v>
      </c>
      <c r="G2087" s="3" t="s">
        <v>2381</v>
      </c>
      <c r="H2087" s="3" t="s">
        <v>2380</v>
      </c>
      <c r="I2087" s="14">
        <v>180</v>
      </c>
      <c r="J2087" s="14" t="str">
        <f t="shared" si="162"/>
        <v>No</v>
      </c>
      <c r="K2087" s="14">
        <f t="shared" si="160"/>
        <v>0</v>
      </c>
      <c r="L2087" s="14" t="str">
        <f t="shared" si="163"/>
        <v>No</v>
      </c>
      <c r="M2087" s="14" t="str">
        <f t="shared" si="161"/>
        <v>No</v>
      </c>
      <c r="N2087" s="28">
        <v>28.785</v>
      </c>
      <c r="O2087" s="19" t="str" cm="1">
        <f t="array" ref="O2087">_xlfn.IFS(N2087&lt;18.5,"Underweight",N2087&lt;25,"Normalweight",N2087&lt;30,"Overweight",N2087&gt;=30,"Obesity")</f>
        <v>Overweight</v>
      </c>
      <c r="P2087" s="38" t="s">
        <v>281</v>
      </c>
      <c r="Q2087" s="28">
        <v>28.785</v>
      </c>
      <c r="R2087" s="38">
        <v>8.82</v>
      </c>
      <c r="S2087" s="38" t="s">
        <v>2380</v>
      </c>
      <c r="T2087" s="38" t="s">
        <v>2380</v>
      </c>
      <c r="U2087" s="38" t="s">
        <v>2380</v>
      </c>
      <c r="V2087" s="38">
        <v>0</v>
      </c>
      <c r="W2087" s="38" t="s">
        <v>2380</v>
      </c>
      <c r="X2087" s="38" t="s">
        <v>8392</v>
      </c>
      <c r="Y2087" s="19" t="str">
        <f t="shared" si="164"/>
        <v>Normal</v>
      </c>
    </row>
    <row r="2088" spans="1:25" x14ac:dyDescent="0.35">
      <c r="A2088" s="3" t="s">
        <v>280</v>
      </c>
      <c r="B2088" s="3">
        <v>50.38</v>
      </c>
      <c r="C2088" s="3">
        <v>5.8</v>
      </c>
      <c r="D2088" s="3" t="s">
        <v>2380</v>
      </c>
      <c r="E2088" s="3" t="s">
        <v>2380</v>
      </c>
      <c r="F2088" s="3" t="s">
        <v>2380</v>
      </c>
      <c r="G2088" s="3" t="s">
        <v>2381</v>
      </c>
      <c r="H2088" s="3" t="s">
        <v>2380</v>
      </c>
      <c r="I2088" s="14">
        <v>180</v>
      </c>
      <c r="J2088" s="14" t="str">
        <f t="shared" si="162"/>
        <v>No</v>
      </c>
      <c r="K2088" s="14">
        <f t="shared" si="160"/>
        <v>0</v>
      </c>
      <c r="L2088" s="14" t="str">
        <f t="shared" si="163"/>
        <v>No</v>
      </c>
      <c r="M2088" s="14" t="str">
        <f t="shared" si="161"/>
        <v>No</v>
      </c>
      <c r="N2088" s="28">
        <v>50.38</v>
      </c>
      <c r="O2088" s="19" t="str" cm="1">
        <f t="array" ref="O2088">_xlfn.IFS(N2088&lt;18.5,"Underweight",N2088&lt;25,"Normalweight",N2088&lt;30,"Overweight",N2088&gt;=30,"Obesity")</f>
        <v>Obesity</v>
      </c>
      <c r="P2088" s="38" t="s">
        <v>280</v>
      </c>
      <c r="Q2088" s="28">
        <v>50.38</v>
      </c>
      <c r="R2088" s="38">
        <v>5.8</v>
      </c>
      <c r="S2088" s="38" t="s">
        <v>2380</v>
      </c>
      <c r="T2088" s="38" t="s">
        <v>2380</v>
      </c>
      <c r="U2088" s="38" t="s">
        <v>2380</v>
      </c>
      <c r="V2088" s="38">
        <v>0</v>
      </c>
      <c r="W2088" s="38" t="s">
        <v>2380</v>
      </c>
      <c r="X2088" s="38" t="s">
        <v>8391</v>
      </c>
      <c r="Y2088" s="19" t="str">
        <f t="shared" si="164"/>
        <v>Normal</v>
      </c>
    </row>
    <row r="2089" spans="1:25" x14ac:dyDescent="0.35">
      <c r="A2089" s="3" t="s">
        <v>279</v>
      </c>
      <c r="B2089" s="3">
        <v>35.200000000000003</v>
      </c>
      <c r="C2089" s="3">
        <v>4.28</v>
      </c>
      <c r="D2089" s="3" t="s">
        <v>2380</v>
      </c>
      <c r="E2089" s="3" t="s">
        <v>2380</v>
      </c>
      <c r="F2089" s="3" t="s">
        <v>2380</v>
      </c>
      <c r="G2089" s="3" t="s">
        <v>2381</v>
      </c>
      <c r="H2089" s="3" t="s">
        <v>2380</v>
      </c>
      <c r="I2089" s="14">
        <v>180</v>
      </c>
      <c r="J2089" s="14" t="str">
        <f t="shared" si="162"/>
        <v>No</v>
      </c>
      <c r="K2089" s="14">
        <f t="shared" si="160"/>
        <v>0</v>
      </c>
      <c r="L2089" s="14" t="str">
        <f t="shared" si="163"/>
        <v>No</v>
      </c>
      <c r="M2089" s="14" t="str">
        <f t="shared" si="161"/>
        <v>No</v>
      </c>
      <c r="N2089" s="28">
        <v>35.200000000000003</v>
      </c>
      <c r="O2089" s="19" t="str" cm="1">
        <f t="array" ref="O2089">_xlfn.IFS(N2089&lt;18.5,"Underweight",N2089&lt;25,"Normalweight",N2089&lt;30,"Overweight",N2089&gt;=30,"Obesity")</f>
        <v>Obesity</v>
      </c>
      <c r="P2089" s="38" t="s">
        <v>279</v>
      </c>
      <c r="Q2089" s="28">
        <v>35.200000000000003</v>
      </c>
      <c r="R2089" s="38">
        <v>4.28</v>
      </c>
      <c r="S2089" s="38" t="s">
        <v>2380</v>
      </c>
      <c r="T2089" s="38" t="s">
        <v>2380</v>
      </c>
      <c r="U2089" s="38" t="s">
        <v>2380</v>
      </c>
      <c r="V2089" s="38">
        <v>0</v>
      </c>
      <c r="W2089" s="38" t="s">
        <v>2380</v>
      </c>
      <c r="X2089" s="38" t="s">
        <v>8391</v>
      </c>
      <c r="Y2089" s="19" t="str">
        <f t="shared" si="164"/>
        <v>Normal</v>
      </c>
    </row>
    <row r="2090" spans="1:25" x14ac:dyDescent="0.35">
      <c r="A2090" s="3" t="s">
        <v>278</v>
      </c>
      <c r="B2090" s="3">
        <v>35.72</v>
      </c>
      <c r="C2090" s="3">
        <v>5.5</v>
      </c>
      <c r="D2090" s="3" t="s">
        <v>2382</v>
      </c>
      <c r="E2090" s="3" t="s">
        <v>2380</v>
      </c>
      <c r="F2090" s="3" t="s">
        <v>2380</v>
      </c>
      <c r="G2090" s="3" t="s">
        <v>2381</v>
      </c>
      <c r="H2090" s="3" t="s">
        <v>2380</v>
      </c>
      <c r="I2090" s="14">
        <v>180</v>
      </c>
      <c r="J2090" s="14" t="str">
        <f t="shared" si="162"/>
        <v>No</v>
      </c>
      <c r="K2090" s="14">
        <f t="shared" si="160"/>
        <v>0</v>
      </c>
      <c r="L2090" s="14" t="str">
        <f t="shared" si="163"/>
        <v>No</v>
      </c>
      <c r="M2090" s="14" t="str">
        <f t="shared" si="161"/>
        <v>Yes</v>
      </c>
      <c r="N2090" s="28">
        <v>35.72</v>
      </c>
      <c r="O2090" s="19" t="str" cm="1">
        <f t="array" ref="O2090">_xlfn.IFS(N2090&lt;18.5,"Underweight",N2090&lt;25,"Normalweight",N2090&lt;30,"Overweight",N2090&gt;=30,"Obesity")</f>
        <v>Obesity</v>
      </c>
      <c r="P2090" s="38" t="s">
        <v>278</v>
      </c>
      <c r="Q2090" s="28">
        <v>35.72</v>
      </c>
      <c r="R2090" s="38">
        <v>5.5</v>
      </c>
      <c r="S2090" s="38" t="s">
        <v>2383</v>
      </c>
      <c r="T2090" s="38" t="s">
        <v>2380</v>
      </c>
      <c r="U2090" s="38" t="s">
        <v>2380</v>
      </c>
      <c r="V2090" s="38">
        <v>0</v>
      </c>
      <c r="W2090" s="38" t="s">
        <v>2380</v>
      </c>
      <c r="X2090" s="38" t="s">
        <v>8391</v>
      </c>
      <c r="Y2090" s="19" t="str">
        <f t="shared" si="164"/>
        <v>Normal</v>
      </c>
    </row>
    <row r="2091" spans="1:25" x14ac:dyDescent="0.35">
      <c r="A2091" s="3" t="s">
        <v>277</v>
      </c>
      <c r="B2091" s="3">
        <v>24.51</v>
      </c>
      <c r="C2091" s="3">
        <v>4.6900000000000004</v>
      </c>
      <c r="D2091" s="3" t="s">
        <v>2380</v>
      </c>
      <c r="E2091" s="3" t="s">
        <v>2380</v>
      </c>
      <c r="F2091" s="3" t="s">
        <v>2380</v>
      </c>
      <c r="G2091" s="3" t="s">
        <v>2381</v>
      </c>
      <c r="H2091" s="3" t="s">
        <v>2380</v>
      </c>
      <c r="I2091" s="14">
        <v>180</v>
      </c>
      <c r="J2091" s="14" t="str">
        <f t="shared" si="162"/>
        <v>No</v>
      </c>
      <c r="K2091" s="14">
        <f t="shared" si="160"/>
        <v>0</v>
      </c>
      <c r="L2091" s="14" t="str">
        <f t="shared" si="163"/>
        <v>No</v>
      </c>
      <c r="M2091" s="14" t="str">
        <f t="shared" si="161"/>
        <v>No</v>
      </c>
      <c r="N2091" s="28">
        <v>24.51</v>
      </c>
      <c r="O2091" s="19" t="str" cm="1">
        <f t="array" ref="O2091">_xlfn.IFS(N2091&lt;18.5,"Underweight",N2091&lt;25,"Normalweight",N2091&lt;30,"Overweight",N2091&gt;=30,"Obesity")</f>
        <v>Normalweight</v>
      </c>
      <c r="P2091" s="38" t="s">
        <v>277</v>
      </c>
      <c r="Q2091" s="28">
        <v>24.51</v>
      </c>
      <c r="R2091" s="38">
        <v>4.6900000000000004</v>
      </c>
      <c r="S2091" s="38" t="s">
        <v>2380</v>
      </c>
      <c r="T2091" s="38" t="s">
        <v>2380</v>
      </c>
      <c r="U2091" s="38" t="s">
        <v>2380</v>
      </c>
      <c r="V2091" s="38">
        <v>0</v>
      </c>
      <c r="W2091" s="38" t="s">
        <v>2380</v>
      </c>
      <c r="X2091" s="38" t="s">
        <v>8393</v>
      </c>
      <c r="Y2091" s="19" t="str">
        <f t="shared" si="164"/>
        <v>Normal</v>
      </c>
    </row>
    <row r="2092" spans="1:25" x14ac:dyDescent="0.35">
      <c r="A2092" s="3" t="s">
        <v>275</v>
      </c>
      <c r="B2092" s="3">
        <v>23.844999999999999</v>
      </c>
      <c r="C2092" s="3">
        <v>4.43</v>
      </c>
      <c r="D2092" s="3" t="s">
        <v>2380</v>
      </c>
      <c r="E2092" s="3" t="s">
        <v>2380</v>
      </c>
      <c r="F2092" s="3" t="s">
        <v>2380</v>
      </c>
      <c r="G2092" s="3" t="s">
        <v>2381</v>
      </c>
      <c r="H2092" s="3" t="s">
        <v>2380</v>
      </c>
      <c r="I2092" s="14">
        <v>180</v>
      </c>
      <c r="J2092" s="14" t="str">
        <f t="shared" si="162"/>
        <v>No</v>
      </c>
      <c r="K2092" s="14">
        <f t="shared" si="160"/>
        <v>0</v>
      </c>
      <c r="L2092" s="14" t="str">
        <f t="shared" si="163"/>
        <v>No</v>
      </c>
      <c r="M2092" s="14" t="str">
        <f t="shared" si="161"/>
        <v>No</v>
      </c>
      <c r="N2092" s="28">
        <v>23.844999999999999</v>
      </c>
      <c r="O2092" s="19" t="str" cm="1">
        <f t="array" ref="O2092">_xlfn.IFS(N2092&lt;18.5,"Underweight",N2092&lt;25,"Normalweight",N2092&lt;30,"Overweight",N2092&gt;=30,"Obesity")</f>
        <v>Normalweight</v>
      </c>
      <c r="P2092" s="38" t="s">
        <v>275</v>
      </c>
      <c r="Q2092" s="28">
        <v>23.844999999999999</v>
      </c>
      <c r="R2092" s="38">
        <v>4.43</v>
      </c>
      <c r="S2092" s="38" t="s">
        <v>2380</v>
      </c>
      <c r="T2092" s="38" t="s">
        <v>2380</v>
      </c>
      <c r="U2092" s="38" t="s">
        <v>2380</v>
      </c>
      <c r="V2092" s="38">
        <v>0</v>
      </c>
      <c r="W2092" s="38" t="s">
        <v>2380</v>
      </c>
      <c r="X2092" s="38" t="s">
        <v>8393</v>
      </c>
      <c r="Y2092" s="19" t="str">
        <f t="shared" si="164"/>
        <v>Normal</v>
      </c>
    </row>
    <row r="2093" spans="1:25" x14ac:dyDescent="0.35">
      <c r="A2093" s="3" t="s">
        <v>274</v>
      </c>
      <c r="B2093" s="3">
        <v>15.68</v>
      </c>
      <c r="C2093" s="3">
        <v>6.16</v>
      </c>
      <c r="D2093" s="3" t="s">
        <v>2382</v>
      </c>
      <c r="E2093" s="3" t="s">
        <v>2380</v>
      </c>
      <c r="F2093" s="3" t="s">
        <v>2380</v>
      </c>
      <c r="G2093" s="3">
        <v>1</v>
      </c>
      <c r="H2093" s="3" t="s">
        <v>2380</v>
      </c>
      <c r="I2093" s="14">
        <v>180</v>
      </c>
      <c r="J2093" s="14" t="str">
        <f t="shared" si="162"/>
        <v>No</v>
      </c>
      <c r="K2093" s="14">
        <f t="shared" si="160"/>
        <v>1</v>
      </c>
      <c r="L2093" s="14" t="str">
        <f t="shared" si="163"/>
        <v>No</v>
      </c>
      <c r="M2093" s="14" t="str">
        <f t="shared" si="161"/>
        <v>Yes</v>
      </c>
      <c r="N2093" s="28">
        <v>15.68</v>
      </c>
      <c r="O2093" s="19" t="str" cm="1">
        <f t="array" ref="O2093">_xlfn.IFS(N2093&lt;18.5,"Underweight",N2093&lt;25,"Normalweight",N2093&lt;30,"Overweight",N2093&gt;=30,"Obesity")</f>
        <v>Underweight</v>
      </c>
      <c r="P2093" s="38" t="s">
        <v>274</v>
      </c>
      <c r="Q2093" s="28">
        <v>15.68</v>
      </c>
      <c r="R2093" s="38">
        <v>6.16</v>
      </c>
      <c r="S2093" s="38" t="s">
        <v>2383</v>
      </c>
      <c r="T2093" s="38" t="s">
        <v>2380</v>
      </c>
      <c r="U2093" s="38" t="s">
        <v>2380</v>
      </c>
      <c r="V2093" s="38">
        <v>1</v>
      </c>
      <c r="W2093" s="38" t="s">
        <v>2380</v>
      </c>
      <c r="X2093" s="38" t="s">
        <v>8394</v>
      </c>
      <c r="Y2093" s="19" t="str">
        <f t="shared" si="164"/>
        <v>Normal</v>
      </c>
    </row>
    <row r="2094" spans="1:25" x14ac:dyDescent="0.35">
      <c r="A2094" s="3" t="s">
        <v>273</v>
      </c>
      <c r="B2094" s="3">
        <v>32.395000000000003</v>
      </c>
      <c r="C2094" s="3">
        <v>6.66</v>
      </c>
      <c r="D2094" s="3" t="s">
        <v>2380</v>
      </c>
      <c r="E2094" s="3" t="s">
        <v>2380</v>
      </c>
      <c r="F2094" s="3" t="s">
        <v>2380</v>
      </c>
      <c r="G2094" s="3" t="s">
        <v>2381</v>
      </c>
      <c r="H2094" s="3" t="s">
        <v>2380</v>
      </c>
      <c r="I2094" s="14">
        <v>180</v>
      </c>
      <c r="J2094" s="14" t="str">
        <f t="shared" si="162"/>
        <v>No</v>
      </c>
      <c r="K2094" s="14">
        <f t="shared" si="160"/>
        <v>0</v>
      </c>
      <c r="L2094" s="14" t="str">
        <f t="shared" si="163"/>
        <v>No</v>
      </c>
      <c r="M2094" s="14" t="str">
        <f t="shared" si="161"/>
        <v>No</v>
      </c>
      <c r="N2094" s="28">
        <v>32.395000000000003</v>
      </c>
      <c r="O2094" s="19" t="str" cm="1">
        <f t="array" ref="O2094">_xlfn.IFS(N2094&lt;18.5,"Underweight",N2094&lt;25,"Normalweight",N2094&lt;30,"Overweight",N2094&gt;=30,"Obesity")</f>
        <v>Obesity</v>
      </c>
      <c r="P2094" s="38" t="s">
        <v>273</v>
      </c>
      <c r="Q2094" s="28">
        <v>32.395000000000003</v>
      </c>
      <c r="R2094" s="38">
        <v>6.66</v>
      </c>
      <c r="S2094" s="38" t="s">
        <v>2380</v>
      </c>
      <c r="T2094" s="38" t="s">
        <v>2380</v>
      </c>
      <c r="U2094" s="38" t="s">
        <v>2380</v>
      </c>
      <c r="V2094" s="38">
        <v>0</v>
      </c>
      <c r="W2094" s="38" t="s">
        <v>2380</v>
      </c>
      <c r="X2094" s="38" t="s">
        <v>8391</v>
      </c>
      <c r="Y2094" s="19" t="str">
        <f t="shared" si="164"/>
        <v>Normal</v>
      </c>
    </row>
    <row r="2095" spans="1:25" x14ac:dyDescent="0.35">
      <c r="A2095" s="3" t="s">
        <v>272</v>
      </c>
      <c r="B2095" s="3">
        <v>23.655000000000001</v>
      </c>
      <c r="C2095" s="3">
        <v>5.92</v>
      </c>
      <c r="D2095" s="3" t="s">
        <v>2380</v>
      </c>
      <c r="E2095" s="3" t="s">
        <v>2380</v>
      </c>
      <c r="F2095" s="3" t="s">
        <v>2380</v>
      </c>
      <c r="G2095" s="3">
        <v>1</v>
      </c>
      <c r="H2095" s="3" t="s">
        <v>2380</v>
      </c>
      <c r="I2095" s="14">
        <v>180</v>
      </c>
      <c r="J2095" s="14" t="str">
        <f t="shared" si="162"/>
        <v>No</v>
      </c>
      <c r="K2095" s="14">
        <f t="shared" si="160"/>
        <v>1</v>
      </c>
      <c r="L2095" s="14" t="str">
        <f t="shared" si="163"/>
        <v>No</v>
      </c>
      <c r="M2095" s="14" t="str">
        <f t="shared" si="161"/>
        <v>No</v>
      </c>
      <c r="N2095" s="28">
        <v>23.655000000000001</v>
      </c>
      <c r="O2095" s="19" t="str" cm="1">
        <f t="array" ref="O2095">_xlfn.IFS(N2095&lt;18.5,"Underweight",N2095&lt;25,"Normalweight",N2095&lt;30,"Overweight",N2095&gt;=30,"Obesity")</f>
        <v>Normalweight</v>
      </c>
      <c r="P2095" s="38" t="s">
        <v>272</v>
      </c>
      <c r="Q2095" s="28">
        <v>23.655000000000001</v>
      </c>
      <c r="R2095" s="38">
        <v>5.92</v>
      </c>
      <c r="S2095" s="38" t="s">
        <v>2380</v>
      </c>
      <c r="T2095" s="38" t="s">
        <v>2380</v>
      </c>
      <c r="U2095" s="38" t="s">
        <v>2380</v>
      </c>
      <c r="V2095" s="38">
        <v>1</v>
      </c>
      <c r="W2095" s="38" t="s">
        <v>2380</v>
      </c>
      <c r="X2095" s="38" t="s">
        <v>8393</v>
      </c>
      <c r="Y2095" s="19" t="str">
        <f t="shared" si="164"/>
        <v>Prediabetes</v>
      </c>
    </row>
    <row r="2096" spans="1:25" x14ac:dyDescent="0.35">
      <c r="A2096" s="3" t="s">
        <v>271</v>
      </c>
      <c r="B2096" s="3">
        <v>28.4</v>
      </c>
      <c r="C2096" s="3">
        <v>5.97</v>
      </c>
      <c r="D2096" s="3" t="s">
        <v>2380</v>
      </c>
      <c r="E2096" s="3" t="s">
        <v>2380</v>
      </c>
      <c r="F2096" s="3" t="s">
        <v>2383</v>
      </c>
      <c r="G2096" s="3">
        <v>1</v>
      </c>
      <c r="H2096" s="3" t="s">
        <v>2380</v>
      </c>
      <c r="I2096" s="14">
        <v>180</v>
      </c>
      <c r="J2096" s="14" t="str">
        <f t="shared" si="162"/>
        <v>No</v>
      </c>
      <c r="K2096" s="14">
        <f t="shared" si="160"/>
        <v>1</v>
      </c>
      <c r="L2096" s="14" t="str">
        <f t="shared" si="163"/>
        <v>No</v>
      </c>
      <c r="M2096" s="14" t="str">
        <f t="shared" si="161"/>
        <v>No</v>
      </c>
      <c r="N2096" s="28">
        <v>28.4</v>
      </c>
      <c r="O2096" s="19" t="str" cm="1">
        <f t="array" ref="O2096">_xlfn.IFS(N2096&lt;18.5,"Underweight",N2096&lt;25,"Normalweight",N2096&lt;30,"Overweight",N2096&gt;=30,"Obesity")</f>
        <v>Overweight</v>
      </c>
      <c r="P2096" s="38" t="s">
        <v>271</v>
      </c>
      <c r="Q2096" s="28">
        <v>28.4</v>
      </c>
      <c r="R2096" s="38">
        <v>5.97</v>
      </c>
      <c r="S2096" s="38" t="s">
        <v>2380</v>
      </c>
      <c r="T2096" s="38" t="s">
        <v>2380</v>
      </c>
      <c r="U2096" s="38" t="s">
        <v>2383</v>
      </c>
      <c r="V2096" s="38">
        <v>1</v>
      </c>
      <c r="W2096" s="38" t="s">
        <v>2380</v>
      </c>
      <c r="X2096" s="38" t="s">
        <v>8392</v>
      </c>
      <c r="Y2096" s="19" t="str">
        <f t="shared" si="164"/>
        <v>Normal</v>
      </c>
    </row>
    <row r="2097" spans="1:25" x14ac:dyDescent="0.35">
      <c r="A2097" s="3" t="s">
        <v>270</v>
      </c>
      <c r="B2097" s="3">
        <v>35.42</v>
      </c>
      <c r="C2097" s="3">
        <v>4.6399999999999997</v>
      </c>
      <c r="D2097" s="3" t="s">
        <v>2382</v>
      </c>
      <c r="E2097" s="3" t="s">
        <v>2380</v>
      </c>
      <c r="F2097" s="3" t="s">
        <v>2380</v>
      </c>
      <c r="G2097" s="3" t="s">
        <v>2381</v>
      </c>
      <c r="H2097" s="3" t="s">
        <v>2380</v>
      </c>
      <c r="I2097" s="14">
        <v>180</v>
      </c>
      <c r="J2097" s="14" t="str">
        <f t="shared" si="162"/>
        <v>No</v>
      </c>
      <c r="K2097" s="14">
        <f t="shared" si="160"/>
        <v>0</v>
      </c>
      <c r="L2097" s="14" t="str">
        <f t="shared" si="163"/>
        <v>No</v>
      </c>
      <c r="M2097" s="14" t="str">
        <f t="shared" si="161"/>
        <v>Yes</v>
      </c>
      <c r="N2097" s="28">
        <v>35.42</v>
      </c>
      <c r="O2097" s="19" t="str" cm="1">
        <f t="array" ref="O2097">_xlfn.IFS(N2097&lt;18.5,"Underweight",N2097&lt;25,"Normalweight",N2097&lt;30,"Overweight",N2097&gt;=30,"Obesity")</f>
        <v>Obesity</v>
      </c>
      <c r="P2097" s="38" t="s">
        <v>270</v>
      </c>
      <c r="Q2097" s="28">
        <v>35.42</v>
      </c>
      <c r="R2097" s="38">
        <v>4.6399999999999997</v>
      </c>
      <c r="S2097" s="38" t="s">
        <v>2383</v>
      </c>
      <c r="T2097" s="38" t="s">
        <v>2380</v>
      </c>
      <c r="U2097" s="38" t="s">
        <v>2380</v>
      </c>
      <c r="V2097" s="38">
        <v>0</v>
      </c>
      <c r="W2097" s="38" t="s">
        <v>2380</v>
      </c>
      <c r="X2097" s="38" t="s">
        <v>8391</v>
      </c>
      <c r="Y2097" s="19" t="str">
        <f t="shared" si="164"/>
        <v>Prediabetes</v>
      </c>
    </row>
    <row r="2098" spans="1:25" x14ac:dyDescent="0.35">
      <c r="A2098" s="3" t="s">
        <v>269</v>
      </c>
      <c r="B2098" s="3">
        <v>26.18</v>
      </c>
      <c r="C2098" s="3">
        <v>6.12</v>
      </c>
      <c r="D2098" s="3" t="s">
        <v>2380</v>
      </c>
      <c r="E2098" s="3" t="s">
        <v>2382</v>
      </c>
      <c r="F2098" s="3" t="s">
        <v>2380</v>
      </c>
      <c r="G2098" s="3">
        <v>1</v>
      </c>
      <c r="H2098" s="3" t="s">
        <v>2380</v>
      </c>
      <c r="I2098" s="14">
        <v>180</v>
      </c>
      <c r="J2098" s="14" t="str">
        <f t="shared" si="162"/>
        <v>No</v>
      </c>
      <c r="K2098" s="14">
        <f t="shared" si="160"/>
        <v>1</v>
      </c>
      <c r="L2098" s="14" t="str">
        <f t="shared" si="163"/>
        <v>No</v>
      </c>
      <c r="M2098" s="14" t="str">
        <f t="shared" si="161"/>
        <v>No</v>
      </c>
      <c r="N2098" s="28">
        <v>26.18</v>
      </c>
      <c r="O2098" s="19" t="str" cm="1">
        <f t="array" ref="O2098">_xlfn.IFS(N2098&lt;18.5,"Underweight",N2098&lt;25,"Normalweight",N2098&lt;30,"Overweight",N2098&gt;=30,"Obesity")</f>
        <v>Overweight</v>
      </c>
      <c r="P2098" s="38" t="s">
        <v>269</v>
      </c>
      <c r="Q2098" s="28">
        <v>26.18</v>
      </c>
      <c r="R2098" s="38">
        <v>6.12</v>
      </c>
      <c r="S2098" s="38" t="s">
        <v>2380</v>
      </c>
      <c r="T2098" s="38" t="s">
        <v>2382</v>
      </c>
      <c r="U2098" s="38" t="s">
        <v>2380</v>
      </c>
      <c r="V2098" s="38">
        <v>1</v>
      </c>
      <c r="W2098" s="38" t="s">
        <v>2380</v>
      </c>
      <c r="X2098" s="38" t="s">
        <v>8392</v>
      </c>
      <c r="Y2098" s="19" t="str">
        <f t="shared" si="164"/>
        <v>Prediabetes</v>
      </c>
    </row>
    <row r="2099" spans="1:25" x14ac:dyDescent="0.35">
      <c r="A2099" s="3" t="s">
        <v>268</v>
      </c>
      <c r="B2099" s="3">
        <v>20.8</v>
      </c>
      <c r="C2099" s="3">
        <v>4.87</v>
      </c>
      <c r="D2099" s="3" t="s">
        <v>2382</v>
      </c>
      <c r="E2099" s="3" t="s">
        <v>2380</v>
      </c>
      <c r="F2099" s="3" t="s">
        <v>2380</v>
      </c>
      <c r="G2099" s="3" t="s">
        <v>2381</v>
      </c>
      <c r="H2099" s="3" t="s">
        <v>2380</v>
      </c>
      <c r="I2099" s="14">
        <v>180</v>
      </c>
      <c r="J2099" s="14" t="str">
        <f t="shared" si="162"/>
        <v>No</v>
      </c>
      <c r="K2099" s="14">
        <f t="shared" si="160"/>
        <v>0</v>
      </c>
      <c r="L2099" s="14" t="str">
        <f t="shared" si="163"/>
        <v>No</v>
      </c>
      <c r="M2099" s="14" t="str">
        <f t="shared" si="161"/>
        <v>Yes</v>
      </c>
      <c r="N2099" s="28">
        <v>20.8</v>
      </c>
      <c r="O2099" s="19" t="str" cm="1">
        <f t="array" ref="O2099">_xlfn.IFS(N2099&lt;18.5,"Underweight",N2099&lt;25,"Normalweight",N2099&lt;30,"Overweight",N2099&gt;=30,"Obesity")</f>
        <v>Normalweight</v>
      </c>
      <c r="P2099" s="38" t="s">
        <v>268</v>
      </c>
      <c r="Q2099" s="28">
        <v>20.8</v>
      </c>
      <c r="R2099" s="38">
        <v>4.87</v>
      </c>
      <c r="S2099" s="38" t="s">
        <v>2383</v>
      </c>
      <c r="T2099" s="38" t="s">
        <v>2380</v>
      </c>
      <c r="U2099" s="38" t="s">
        <v>2380</v>
      </c>
      <c r="V2099" s="38">
        <v>0</v>
      </c>
      <c r="W2099" s="38" t="s">
        <v>2380</v>
      </c>
      <c r="X2099" s="38" t="s">
        <v>8393</v>
      </c>
      <c r="Y2099" s="19" t="str">
        <f t="shared" si="164"/>
        <v>Normal</v>
      </c>
    </row>
    <row r="2100" spans="1:25" x14ac:dyDescent="0.35">
      <c r="A2100" s="3" t="s">
        <v>267</v>
      </c>
      <c r="B2100" s="3">
        <v>15.82</v>
      </c>
      <c r="C2100" s="3">
        <v>4.5999999999999996</v>
      </c>
      <c r="D2100" s="3" t="s">
        <v>2380</v>
      </c>
      <c r="E2100" s="3" t="s">
        <v>2380</v>
      </c>
      <c r="F2100" s="3" t="s">
        <v>2380</v>
      </c>
      <c r="G2100" s="3" t="s">
        <v>2381</v>
      </c>
      <c r="H2100" s="3" t="s">
        <v>2380</v>
      </c>
      <c r="I2100" s="14">
        <v>180</v>
      </c>
      <c r="J2100" s="14" t="str">
        <f t="shared" si="162"/>
        <v>No</v>
      </c>
      <c r="K2100" s="14">
        <f t="shared" si="160"/>
        <v>0</v>
      </c>
      <c r="L2100" s="14" t="str">
        <f t="shared" si="163"/>
        <v>No</v>
      </c>
      <c r="M2100" s="14" t="str">
        <f t="shared" si="161"/>
        <v>No</v>
      </c>
      <c r="N2100" s="28">
        <v>15.82</v>
      </c>
      <c r="O2100" s="19" t="str" cm="1">
        <f t="array" ref="O2100">_xlfn.IFS(N2100&lt;18.5,"Underweight",N2100&lt;25,"Normalweight",N2100&lt;30,"Overweight",N2100&gt;=30,"Obesity")</f>
        <v>Underweight</v>
      </c>
      <c r="P2100" s="38" t="s">
        <v>267</v>
      </c>
      <c r="Q2100" s="28">
        <v>15.82</v>
      </c>
      <c r="R2100" s="38">
        <v>4.5999999999999996</v>
      </c>
      <c r="S2100" s="38" t="s">
        <v>2380</v>
      </c>
      <c r="T2100" s="38" t="s">
        <v>2380</v>
      </c>
      <c r="U2100" s="38" t="s">
        <v>2380</v>
      </c>
      <c r="V2100" s="38">
        <v>0</v>
      </c>
      <c r="W2100" s="38" t="s">
        <v>2380</v>
      </c>
      <c r="X2100" s="38" t="s">
        <v>8394</v>
      </c>
      <c r="Y2100" s="19" t="str">
        <f t="shared" si="164"/>
        <v>Prediabetes</v>
      </c>
    </row>
    <row r="2101" spans="1:25" x14ac:dyDescent="0.35">
      <c r="A2101" s="3" t="s">
        <v>266</v>
      </c>
      <c r="B2101" s="3">
        <v>17.670000000000002</v>
      </c>
      <c r="C2101" s="3">
        <v>4.78</v>
      </c>
      <c r="D2101" s="3" t="s">
        <v>2380</v>
      </c>
      <c r="E2101" s="3" t="s">
        <v>2380</v>
      </c>
      <c r="F2101" s="3" t="s">
        <v>2380</v>
      </c>
      <c r="G2101" s="3" t="s">
        <v>2381</v>
      </c>
      <c r="H2101" s="3" t="s">
        <v>2380</v>
      </c>
      <c r="I2101" s="14">
        <v>180</v>
      </c>
      <c r="J2101" s="14" t="str">
        <f t="shared" si="162"/>
        <v>No</v>
      </c>
      <c r="K2101" s="14">
        <f t="shared" si="160"/>
        <v>0</v>
      </c>
      <c r="L2101" s="14" t="str">
        <f t="shared" si="163"/>
        <v>No</v>
      </c>
      <c r="M2101" s="14" t="str">
        <f t="shared" si="161"/>
        <v>No</v>
      </c>
      <c r="N2101" s="28">
        <v>17.670000000000002</v>
      </c>
      <c r="O2101" s="19" t="str" cm="1">
        <f t="array" ref="O2101">_xlfn.IFS(N2101&lt;18.5,"Underweight",N2101&lt;25,"Normalweight",N2101&lt;30,"Overweight",N2101&gt;=30,"Obesity")</f>
        <v>Underweight</v>
      </c>
      <c r="P2101" s="38" t="s">
        <v>266</v>
      </c>
      <c r="Q2101" s="28">
        <v>17.670000000000002</v>
      </c>
      <c r="R2101" s="38">
        <v>4.78</v>
      </c>
      <c r="S2101" s="38" t="s">
        <v>2380</v>
      </c>
      <c r="T2101" s="38" t="s">
        <v>2380</v>
      </c>
      <c r="U2101" s="38" t="s">
        <v>2380</v>
      </c>
      <c r="V2101" s="38">
        <v>0</v>
      </c>
      <c r="W2101" s="38" t="s">
        <v>2380</v>
      </c>
      <c r="X2101" s="38" t="s">
        <v>8394</v>
      </c>
      <c r="Y2101" s="19" t="str">
        <f t="shared" si="164"/>
        <v>Normal</v>
      </c>
    </row>
    <row r="2102" spans="1:25" x14ac:dyDescent="0.35">
      <c r="A2102" s="3" t="s">
        <v>265</v>
      </c>
      <c r="B2102" s="3">
        <v>31.92</v>
      </c>
      <c r="C2102" s="3">
        <v>11.05</v>
      </c>
      <c r="D2102" s="3" t="s">
        <v>2380</v>
      </c>
      <c r="E2102" s="3" t="s">
        <v>2380</v>
      </c>
      <c r="F2102" s="3" t="s">
        <v>2380</v>
      </c>
      <c r="G2102" s="3" t="s">
        <v>2381</v>
      </c>
      <c r="H2102" s="3" t="s">
        <v>2380</v>
      </c>
      <c r="I2102" s="14">
        <v>180</v>
      </c>
      <c r="J2102" s="14" t="str">
        <f t="shared" si="162"/>
        <v>No</v>
      </c>
      <c r="K2102" s="14">
        <f t="shared" si="160"/>
        <v>0</v>
      </c>
      <c r="L2102" s="14" t="str">
        <f t="shared" si="163"/>
        <v>No</v>
      </c>
      <c r="M2102" s="14" t="str">
        <f t="shared" si="161"/>
        <v>No</v>
      </c>
      <c r="N2102" s="28">
        <v>31.92</v>
      </c>
      <c r="O2102" s="19" t="str" cm="1">
        <f t="array" ref="O2102">_xlfn.IFS(N2102&lt;18.5,"Underweight",N2102&lt;25,"Normalweight",N2102&lt;30,"Overweight",N2102&gt;=30,"Obesity")</f>
        <v>Obesity</v>
      </c>
      <c r="P2102" s="38" t="s">
        <v>265</v>
      </c>
      <c r="Q2102" s="28">
        <v>31.92</v>
      </c>
      <c r="R2102" s="38">
        <v>11.05</v>
      </c>
      <c r="S2102" s="38" t="s">
        <v>2380</v>
      </c>
      <c r="T2102" s="38" t="s">
        <v>2380</v>
      </c>
      <c r="U2102" s="38" t="s">
        <v>2380</v>
      </c>
      <c r="V2102" s="38">
        <v>0</v>
      </c>
      <c r="W2102" s="38" t="s">
        <v>2380</v>
      </c>
      <c r="X2102" s="38" t="s">
        <v>8391</v>
      </c>
      <c r="Y2102" s="19" t="str">
        <f t="shared" si="164"/>
        <v>Normal</v>
      </c>
    </row>
    <row r="2103" spans="1:25" x14ac:dyDescent="0.35">
      <c r="A2103" s="3" t="s">
        <v>264</v>
      </c>
      <c r="B2103" s="3">
        <v>28.975000000000001</v>
      </c>
      <c r="C2103" s="3">
        <v>7.62</v>
      </c>
      <c r="D2103" s="3" t="s">
        <v>2380</v>
      </c>
      <c r="E2103" s="3" t="s">
        <v>2380</v>
      </c>
      <c r="F2103" s="3" t="s">
        <v>2380</v>
      </c>
      <c r="G2103" s="3" t="s">
        <v>2381</v>
      </c>
      <c r="H2103" s="3" t="s">
        <v>2380</v>
      </c>
      <c r="I2103" s="14">
        <v>180</v>
      </c>
      <c r="J2103" s="14" t="str">
        <f t="shared" si="162"/>
        <v>No</v>
      </c>
      <c r="K2103" s="14">
        <f t="shared" si="160"/>
        <v>0</v>
      </c>
      <c r="L2103" s="14" t="str">
        <f t="shared" si="163"/>
        <v>No</v>
      </c>
      <c r="M2103" s="14" t="str">
        <f t="shared" si="161"/>
        <v>No</v>
      </c>
      <c r="N2103" s="28">
        <v>28.975000000000001</v>
      </c>
      <c r="O2103" s="19" t="str" cm="1">
        <f t="array" ref="O2103">_xlfn.IFS(N2103&lt;18.5,"Underweight",N2103&lt;25,"Normalweight",N2103&lt;30,"Overweight",N2103&gt;=30,"Obesity")</f>
        <v>Overweight</v>
      </c>
      <c r="P2103" s="38" t="s">
        <v>264</v>
      </c>
      <c r="Q2103" s="28">
        <v>28.975000000000001</v>
      </c>
      <c r="R2103" s="38">
        <v>7.62</v>
      </c>
      <c r="S2103" s="38" t="s">
        <v>2380</v>
      </c>
      <c r="T2103" s="38" t="s">
        <v>2380</v>
      </c>
      <c r="U2103" s="38" t="s">
        <v>2380</v>
      </c>
      <c r="V2103" s="38">
        <v>0</v>
      </c>
      <c r="W2103" s="38" t="s">
        <v>2380</v>
      </c>
      <c r="X2103" s="38" t="s">
        <v>8392</v>
      </c>
      <c r="Y2103" s="19" t="str">
        <f t="shared" si="164"/>
        <v>Normal</v>
      </c>
    </row>
    <row r="2104" spans="1:25" x14ac:dyDescent="0.35">
      <c r="A2104" s="3" t="s">
        <v>263</v>
      </c>
      <c r="B2104" s="3">
        <v>31.73</v>
      </c>
      <c r="C2104" s="3">
        <v>4.78</v>
      </c>
      <c r="D2104" s="3" t="s">
        <v>2382</v>
      </c>
      <c r="E2104" s="3" t="s">
        <v>2382</v>
      </c>
      <c r="F2104" s="3" t="s">
        <v>2380</v>
      </c>
      <c r="G2104" s="3">
        <v>2</v>
      </c>
      <c r="H2104" s="3" t="s">
        <v>2380</v>
      </c>
      <c r="I2104" s="14">
        <v>180</v>
      </c>
      <c r="J2104" s="14" t="str">
        <f t="shared" si="162"/>
        <v>No</v>
      </c>
      <c r="K2104" s="14">
        <f t="shared" si="160"/>
        <v>2</v>
      </c>
      <c r="L2104" s="14" t="str">
        <f t="shared" si="163"/>
        <v>No</v>
      </c>
      <c r="M2104" s="14" t="str">
        <f t="shared" si="161"/>
        <v>Yes</v>
      </c>
      <c r="N2104" s="28">
        <v>31.73</v>
      </c>
      <c r="O2104" s="19" t="str" cm="1">
        <f t="array" ref="O2104">_xlfn.IFS(N2104&lt;18.5,"Underweight",N2104&lt;25,"Normalweight",N2104&lt;30,"Overweight",N2104&gt;=30,"Obesity")</f>
        <v>Obesity</v>
      </c>
      <c r="P2104" s="38" t="s">
        <v>263</v>
      </c>
      <c r="Q2104" s="28">
        <v>31.73</v>
      </c>
      <c r="R2104" s="38">
        <v>4.78</v>
      </c>
      <c r="S2104" s="38" t="s">
        <v>2383</v>
      </c>
      <c r="T2104" s="38" t="s">
        <v>2382</v>
      </c>
      <c r="U2104" s="38" t="s">
        <v>2380</v>
      </c>
      <c r="V2104" s="38">
        <v>2</v>
      </c>
      <c r="W2104" s="38" t="s">
        <v>2380</v>
      </c>
      <c r="X2104" s="38" t="s">
        <v>8391</v>
      </c>
      <c r="Y2104" s="19" t="str">
        <f t="shared" si="164"/>
        <v>Normal</v>
      </c>
    </row>
    <row r="2105" spans="1:25" x14ac:dyDescent="0.35">
      <c r="A2105" s="3" t="s">
        <v>262</v>
      </c>
      <c r="B2105" s="3">
        <v>28.88</v>
      </c>
      <c r="C2105" s="3">
        <v>6.09</v>
      </c>
      <c r="D2105" s="3" t="s">
        <v>2382</v>
      </c>
      <c r="E2105" s="3" t="s">
        <v>2382</v>
      </c>
      <c r="F2105" s="3" t="s">
        <v>2380</v>
      </c>
      <c r="G2105" s="3">
        <v>2</v>
      </c>
      <c r="H2105" s="3" t="s">
        <v>2380</v>
      </c>
      <c r="I2105" s="14">
        <v>180</v>
      </c>
      <c r="J2105" s="14" t="str">
        <f t="shared" si="162"/>
        <v>No</v>
      </c>
      <c r="K2105" s="14">
        <f t="shared" si="160"/>
        <v>2</v>
      </c>
      <c r="L2105" s="14" t="str">
        <f t="shared" si="163"/>
        <v>No</v>
      </c>
      <c r="M2105" s="14" t="str">
        <f t="shared" si="161"/>
        <v>Yes</v>
      </c>
      <c r="N2105" s="28">
        <v>28.88</v>
      </c>
      <c r="O2105" s="19" t="str" cm="1">
        <f t="array" ref="O2105">_xlfn.IFS(N2105&lt;18.5,"Underweight",N2105&lt;25,"Normalweight",N2105&lt;30,"Overweight",N2105&gt;=30,"Obesity")</f>
        <v>Overweight</v>
      </c>
      <c r="P2105" s="38" t="s">
        <v>262</v>
      </c>
      <c r="Q2105" s="28">
        <v>28.88</v>
      </c>
      <c r="R2105" s="38">
        <v>6.09</v>
      </c>
      <c r="S2105" s="38" t="s">
        <v>2383</v>
      </c>
      <c r="T2105" s="38" t="s">
        <v>2382</v>
      </c>
      <c r="U2105" s="38" t="s">
        <v>2380</v>
      </c>
      <c r="V2105" s="38">
        <v>2</v>
      </c>
      <c r="W2105" s="38" t="s">
        <v>2380</v>
      </c>
      <c r="X2105" s="38" t="s">
        <v>8392</v>
      </c>
      <c r="Y2105" s="19" t="str">
        <f t="shared" si="164"/>
        <v>Normal</v>
      </c>
    </row>
    <row r="2106" spans="1:25" x14ac:dyDescent="0.35">
      <c r="A2106" s="3" t="s">
        <v>261</v>
      </c>
      <c r="B2106" s="3">
        <v>25.555</v>
      </c>
      <c r="C2106" s="3">
        <v>5.1100000000000003</v>
      </c>
      <c r="D2106" s="3" t="s">
        <v>2380</v>
      </c>
      <c r="E2106" s="3" t="s">
        <v>2380</v>
      </c>
      <c r="F2106" s="3" t="s">
        <v>2383</v>
      </c>
      <c r="G2106" s="3">
        <v>1</v>
      </c>
      <c r="H2106" s="3" t="s">
        <v>2380</v>
      </c>
      <c r="I2106" s="14">
        <v>180</v>
      </c>
      <c r="J2106" s="14" t="str">
        <f t="shared" si="162"/>
        <v>No</v>
      </c>
      <c r="K2106" s="14">
        <f t="shared" si="160"/>
        <v>1</v>
      </c>
      <c r="L2106" s="14" t="str">
        <f t="shared" si="163"/>
        <v>No</v>
      </c>
      <c r="M2106" s="14" t="str">
        <f t="shared" si="161"/>
        <v>No</v>
      </c>
      <c r="N2106" s="28">
        <v>25.555</v>
      </c>
      <c r="O2106" s="19" t="str" cm="1">
        <f t="array" ref="O2106">_xlfn.IFS(N2106&lt;18.5,"Underweight",N2106&lt;25,"Normalweight",N2106&lt;30,"Overweight",N2106&gt;=30,"Obesity")</f>
        <v>Overweight</v>
      </c>
      <c r="P2106" s="38" t="s">
        <v>261</v>
      </c>
      <c r="Q2106" s="28">
        <v>25.555</v>
      </c>
      <c r="R2106" s="38">
        <v>5.1100000000000003</v>
      </c>
      <c r="S2106" s="38" t="s">
        <v>2380</v>
      </c>
      <c r="T2106" s="38" t="s">
        <v>2380</v>
      </c>
      <c r="U2106" s="38" t="s">
        <v>2383</v>
      </c>
      <c r="V2106" s="38">
        <v>1</v>
      </c>
      <c r="W2106" s="38" t="s">
        <v>2380</v>
      </c>
      <c r="X2106" s="38" t="s">
        <v>8392</v>
      </c>
      <c r="Y2106" s="19" t="str">
        <f t="shared" si="164"/>
        <v>Prediabetes</v>
      </c>
    </row>
    <row r="2107" spans="1:25" x14ac:dyDescent="0.35">
      <c r="A2107" s="3" t="s">
        <v>260</v>
      </c>
      <c r="B2107" s="3">
        <v>37.29</v>
      </c>
      <c r="C2107" s="3">
        <v>4.46</v>
      </c>
      <c r="D2107" s="3" t="s">
        <v>2380</v>
      </c>
      <c r="E2107" s="3" t="s">
        <v>2382</v>
      </c>
      <c r="F2107" s="3" t="s">
        <v>2380</v>
      </c>
      <c r="G2107" s="3">
        <v>1</v>
      </c>
      <c r="H2107" s="3" t="s">
        <v>2380</v>
      </c>
      <c r="I2107" s="14">
        <v>180</v>
      </c>
      <c r="J2107" s="14" t="str">
        <f t="shared" si="162"/>
        <v>No</v>
      </c>
      <c r="K2107" s="14">
        <f t="shared" si="160"/>
        <v>1</v>
      </c>
      <c r="L2107" s="14" t="str">
        <f t="shared" si="163"/>
        <v>No</v>
      </c>
      <c r="M2107" s="14" t="str">
        <f t="shared" si="161"/>
        <v>No</v>
      </c>
      <c r="N2107" s="28">
        <v>37.29</v>
      </c>
      <c r="O2107" s="19" t="str" cm="1">
        <f t="array" ref="O2107">_xlfn.IFS(N2107&lt;18.5,"Underweight",N2107&lt;25,"Normalweight",N2107&lt;30,"Overweight",N2107&gt;=30,"Obesity")</f>
        <v>Obesity</v>
      </c>
      <c r="P2107" s="38" t="s">
        <v>260</v>
      </c>
      <c r="Q2107" s="28">
        <v>37.29</v>
      </c>
      <c r="R2107" s="38">
        <v>4.46</v>
      </c>
      <c r="S2107" s="38" t="s">
        <v>2380</v>
      </c>
      <c r="T2107" s="38" t="s">
        <v>2382</v>
      </c>
      <c r="U2107" s="38" t="s">
        <v>2380</v>
      </c>
      <c r="V2107" s="38">
        <v>1</v>
      </c>
      <c r="W2107" s="38" t="s">
        <v>2380</v>
      </c>
      <c r="X2107" s="38" t="s">
        <v>8391</v>
      </c>
      <c r="Y2107" s="19" t="str">
        <f t="shared" si="164"/>
        <v>Normal</v>
      </c>
    </row>
    <row r="2108" spans="1:25" x14ac:dyDescent="0.35">
      <c r="A2108" s="3" t="s">
        <v>259</v>
      </c>
      <c r="B2108" s="3">
        <v>40.28</v>
      </c>
      <c r="C2108" s="3">
        <v>6.11</v>
      </c>
      <c r="D2108" s="3" t="s">
        <v>2380</v>
      </c>
      <c r="E2108" s="3" t="s">
        <v>2382</v>
      </c>
      <c r="F2108" s="3" t="s">
        <v>2380</v>
      </c>
      <c r="G2108" s="3">
        <v>1</v>
      </c>
      <c r="H2108" s="3" t="s">
        <v>2380</v>
      </c>
      <c r="I2108" s="14">
        <v>180</v>
      </c>
      <c r="J2108" s="14" t="str">
        <f t="shared" si="162"/>
        <v>No</v>
      </c>
      <c r="K2108" s="14">
        <f t="shared" si="160"/>
        <v>1</v>
      </c>
      <c r="L2108" s="14" t="str">
        <f t="shared" si="163"/>
        <v>No</v>
      </c>
      <c r="M2108" s="14" t="str">
        <f t="shared" si="161"/>
        <v>No</v>
      </c>
      <c r="N2108" s="28">
        <v>40.28</v>
      </c>
      <c r="O2108" s="19" t="str" cm="1">
        <f t="array" ref="O2108">_xlfn.IFS(N2108&lt;18.5,"Underweight",N2108&lt;25,"Normalweight",N2108&lt;30,"Overweight",N2108&gt;=30,"Obesity")</f>
        <v>Obesity</v>
      </c>
      <c r="P2108" s="38" t="s">
        <v>259</v>
      </c>
      <c r="Q2108" s="28">
        <v>40.28</v>
      </c>
      <c r="R2108" s="38">
        <v>6.11</v>
      </c>
      <c r="S2108" s="38" t="s">
        <v>2380</v>
      </c>
      <c r="T2108" s="38" t="s">
        <v>2382</v>
      </c>
      <c r="U2108" s="38" t="s">
        <v>2380</v>
      </c>
      <c r="V2108" s="38">
        <v>1</v>
      </c>
      <c r="W2108" s="38" t="s">
        <v>2380</v>
      </c>
      <c r="X2108" s="38" t="s">
        <v>8391</v>
      </c>
      <c r="Y2108" s="19" t="str">
        <f t="shared" si="164"/>
        <v>Normal</v>
      </c>
    </row>
    <row r="2109" spans="1:25" x14ac:dyDescent="0.35">
      <c r="A2109" s="3" t="s">
        <v>258</v>
      </c>
      <c r="B2109" s="3">
        <v>40.185000000000002</v>
      </c>
      <c r="C2109" s="3">
        <v>4.66</v>
      </c>
      <c r="D2109" s="3" t="s">
        <v>2380</v>
      </c>
      <c r="E2109" s="3" t="s">
        <v>2382</v>
      </c>
      <c r="F2109" s="3" t="s">
        <v>2380</v>
      </c>
      <c r="G2109" s="3">
        <v>1</v>
      </c>
      <c r="H2109" s="3" t="s">
        <v>2380</v>
      </c>
      <c r="I2109" s="14">
        <v>180</v>
      </c>
      <c r="J2109" s="14" t="str">
        <f t="shared" si="162"/>
        <v>No</v>
      </c>
      <c r="K2109" s="14">
        <f t="shared" si="160"/>
        <v>1</v>
      </c>
      <c r="L2109" s="14" t="str">
        <f t="shared" si="163"/>
        <v>No</v>
      </c>
      <c r="M2109" s="14" t="str">
        <f t="shared" si="161"/>
        <v>No</v>
      </c>
      <c r="N2109" s="28">
        <v>40.185000000000002</v>
      </c>
      <c r="O2109" s="19" t="str" cm="1">
        <f t="array" ref="O2109">_xlfn.IFS(N2109&lt;18.5,"Underweight",N2109&lt;25,"Normalweight",N2109&lt;30,"Overweight",N2109&gt;=30,"Obesity")</f>
        <v>Obesity</v>
      </c>
      <c r="P2109" s="38" t="s">
        <v>258</v>
      </c>
      <c r="Q2109" s="28">
        <v>40.185000000000002</v>
      </c>
      <c r="R2109" s="38">
        <v>4.66</v>
      </c>
      <c r="S2109" s="38" t="s">
        <v>2380</v>
      </c>
      <c r="T2109" s="38" t="s">
        <v>2382</v>
      </c>
      <c r="U2109" s="38" t="s">
        <v>2380</v>
      </c>
      <c r="V2109" s="38">
        <v>1</v>
      </c>
      <c r="W2109" s="38" t="s">
        <v>2380</v>
      </c>
      <c r="X2109" s="38" t="s">
        <v>8391</v>
      </c>
      <c r="Y2109" s="19" t="str">
        <f t="shared" si="164"/>
        <v>Normal</v>
      </c>
    </row>
    <row r="2110" spans="1:25" x14ac:dyDescent="0.35">
      <c r="A2110" s="3" t="s">
        <v>257</v>
      </c>
      <c r="B2110" s="3">
        <v>23.57</v>
      </c>
      <c r="C2110" s="3">
        <v>6.14</v>
      </c>
      <c r="D2110" s="3" t="s">
        <v>2380</v>
      </c>
      <c r="E2110" s="3" t="s">
        <v>2380</v>
      </c>
      <c r="F2110" s="3" t="s">
        <v>2380</v>
      </c>
      <c r="G2110" s="3" t="s">
        <v>2381</v>
      </c>
      <c r="H2110" s="3" t="s">
        <v>2380</v>
      </c>
      <c r="I2110" s="14">
        <v>180</v>
      </c>
      <c r="J2110" s="14" t="str">
        <f t="shared" si="162"/>
        <v>No</v>
      </c>
      <c r="K2110" s="14">
        <f t="shared" si="160"/>
        <v>0</v>
      </c>
      <c r="L2110" s="14" t="str">
        <f t="shared" si="163"/>
        <v>No</v>
      </c>
      <c r="M2110" s="14" t="str">
        <f t="shared" si="161"/>
        <v>No</v>
      </c>
      <c r="N2110" s="28">
        <v>23.57</v>
      </c>
      <c r="O2110" s="19" t="str" cm="1">
        <f t="array" ref="O2110">_xlfn.IFS(N2110&lt;18.5,"Underweight",N2110&lt;25,"Normalweight",N2110&lt;30,"Overweight",N2110&gt;=30,"Obesity")</f>
        <v>Normalweight</v>
      </c>
      <c r="P2110" s="38" t="s">
        <v>257</v>
      </c>
      <c r="Q2110" s="28">
        <v>23.57</v>
      </c>
      <c r="R2110" s="38">
        <v>6.14</v>
      </c>
      <c r="S2110" s="38" t="s">
        <v>2380</v>
      </c>
      <c r="T2110" s="38" t="s">
        <v>2380</v>
      </c>
      <c r="U2110" s="38" t="s">
        <v>2380</v>
      </c>
      <c r="V2110" s="38">
        <v>0</v>
      </c>
      <c r="W2110" s="38" t="s">
        <v>2380</v>
      </c>
      <c r="X2110" s="38" t="s">
        <v>8393</v>
      </c>
      <c r="Y2110" s="19" t="str">
        <f t="shared" si="164"/>
        <v>Prediabetes</v>
      </c>
    </row>
    <row r="2111" spans="1:25" x14ac:dyDescent="0.35">
      <c r="A2111" s="3" t="s">
        <v>256</v>
      </c>
      <c r="B2111" s="3">
        <v>35.625</v>
      </c>
      <c r="C2111" s="3">
        <v>6.21</v>
      </c>
      <c r="D2111" s="3" t="s">
        <v>2380</v>
      </c>
      <c r="E2111" s="3" t="s">
        <v>2382</v>
      </c>
      <c r="F2111" s="3" t="s">
        <v>2380</v>
      </c>
      <c r="G2111" s="3">
        <v>1</v>
      </c>
      <c r="H2111" s="3" t="s">
        <v>2380</v>
      </c>
      <c r="I2111" s="14">
        <v>180</v>
      </c>
      <c r="J2111" s="14" t="str">
        <f t="shared" si="162"/>
        <v>No</v>
      </c>
      <c r="K2111" s="14">
        <f t="shared" si="160"/>
        <v>1</v>
      </c>
      <c r="L2111" s="14" t="str">
        <f t="shared" si="163"/>
        <v>No</v>
      </c>
      <c r="M2111" s="14" t="str">
        <f t="shared" si="161"/>
        <v>No</v>
      </c>
      <c r="N2111" s="28">
        <v>35.625</v>
      </c>
      <c r="O2111" s="19" t="str" cm="1">
        <f t="array" ref="O2111">_xlfn.IFS(N2111&lt;18.5,"Underweight",N2111&lt;25,"Normalweight",N2111&lt;30,"Overweight",N2111&gt;=30,"Obesity")</f>
        <v>Obesity</v>
      </c>
      <c r="P2111" s="38" t="s">
        <v>256</v>
      </c>
      <c r="Q2111" s="28">
        <v>35.625</v>
      </c>
      <c r="R2111" s="38">
        <v>6.21</v>
      </c>
      <c r="S2111" s="38" t="s">
        <v>2380</v>
      </c>
      <c r="T2111" s="38" t="s">
        <v>2382</v>
      </c>
      <c r="U2111" s="38" t="s">
        <v>2380</v>
      </c>
      <c r="V2111" s="38">
        <v>1</v>
      </c>
      <c r="W2111" s="38" t="s">
        <v>2380</v>
      </c>
      <c r="X2111" s="38" t="s">
        <v>8391</v>
      </c>
      <c r="Y2111" s="19" t="str">
        <f t="shared" si="164"/>
        <v>Normal</v>
      </c>
    </row>
    <row r="2112" spans="1:25" x14ac:dyDescent="0.35">
      <c r="A2112" s="3" t="s">
        <v>255</v>
      </c>
      <c r="B2112" s="3">
        <v>33.155000000000001</v>
      </c>
      <c r="C2112" s="3">
        <v>4.5999999999999996</v>
      </c>
      <c r="D2112" s="3" t="s">
        <v>2380</v>
      </c>
      <c r="E2112" s="3" t="s">
        <v>2382</v>
      </c>
      <c r="F2112" s="3" t="s">
        <v>2380</v>
      </c>
      <c r="G2112" s="3">
        <v>1</v>
      </c>
      <c r="H2112" s="3" t="s">
        <v>2380</v>
      </c>
      <c r="I2112" s="14">
        <v>180</v>
      </c>
      <c r="J2112" s="14" t="str">
        <f t="shared" si="162"/>
        <v>No</v>
      </c>
      <c r="K2112" s="14">
        <f t="shared" si="160"/>
        <v>1</v>
      </c>
      <c r="L2112" s="14" t="str">
        <f t="shared" si="163"/>
        <v>No</v>
      </c>
      <c r="M2112" s="14" t="str">
        <f t="shared" si="161"/>
        <v>No</v>
      </c>
      <c r="N2112" s="28">
        <v>33.155000000000001</v>
      </c>
      <c r="O2112" s="19" t="str" cm="1">
        <f t="array" ref="O2112">_xlfn.IFS(N2112&lt;18.5,"Underweight",N2112&lt;25,"Normalweight",N2112&lt;30,"Overweight",N2112&gt;=30,"Obesity")</f>
        <v>Obesity</v>
      </c>
      <c r="P2112" s="38" t="s">
        <v>255</v>
      </c>
      <c r="Q2112" s="28">
        <v>33.155000000000001</v>
      </c>
      <c r="R2112" s="38">
        <v>4.5999999999999996</v>
      </c>
      <c r="S2112" s="38" t="s">
        <v>2380</v>
      </c>
      <c r="T2112" s="38" t="s">
        <v>2382</v>
      </c>
      <c r="U2112" s="38" t="s">
        <v>2380</v>
      </c>
      <c r="V2112" s="38">
        <v>1</v>
      </c>
      <c r="W2112" s="38" t="s">
        <v>2380</v>
      </c>
      <c r="X2112" s="38" t="s">
        <v>8391</v>
      </c>
      <c r="Y2112" s="19" t="str">
        <f t="shared" si="164"/>
        <v>Normal</v>
      </c>
    </row>
    <row r="2113" spans="1:25" x14ac:dyDescent="0.35">
      <c r="A2113" s="3" t="s">
        <v>254</v>
      </c>
      <c r="B2113" s="3">
        <v>31.92</v>
      </c>
      <c r="C2113" s="3">
        <v>5.04</v>
      </c>
      <c r="D2113" s="3" t="s">
        <v>2380</v>
      </c>
      <c r="E2113" s="3" t="s">
        <v>2382</v>
      </c>
      <c r="F2113" s="3" t="s">
        <v>2380</v>
      </c>
      <c r="G2113" s="3">
        <v>1</v>
      </c>
      <c r="H2113" s="3" t="s">
        <v>2380</v>
      </c>
      <c r="I2113" s="14">
        <v>180</v>
      </c>
      <c r="J2113" s="14" t="str">
        <f t="shared" si="162"/>
        <v>No</v>
      </c>
      <c r="K2113" s="14">
        <f t="shared" si="160"/>
        <v>1</v>
      </c>
      <c r="L2113" s="14" t="str">
        <f t="shared" si="163"/>
        <v>No</v>
      </c>
      <c r="M2113" s="14" t="str">
        <f t="shared" si="161"/>
        <v>No</v>
      </c>
      <c r="N2113" s="28">
        <v>31.92</v>
      </c>
      <c r="O2113" s="19" t="str" cm="1">
        <f t="array" ref="O2113">_xlfn.IFS(N2113&lt;18.5,"Underweight",N2113&lt;25,"Normalweight",N2113&lt;30,"Overweight",N2113&gt;=30,"Obesity")</f>
        <v>Obesity</v>
      </c>
      <c r="P2113" s="38" t="s">
        <v>254</v>
      </c>
      <c r="Q2113" s="28">
        <v>31.92</v>
      </c>
      <c r="R2113" s="38">
        <v>5.04</v>
      </c>
      <c r="S2113" s="38" t="s">
        <v>2380</v>
      </c>
      <c r="T2113" s="38" t="s">
        <v>2382</v>
      </c>
      <c r="U2113" s="38" t="s">
        <v>2380</v>
      </c>
      <c r="V2113" s="38">
        <v>1</v>
      </c>
      <c r="W2113" s="38" t="s">
        <v>2380</v>
      </c>
      <c r="X2113" s="38" t="s">
        <v>8391</v>
      </c>
      <c r="Y2113" s="19" t="str">
        <f t="shared" si="164"/>
        <v>Prediabetes</v>
      </c>
    </row>
    <row r="2114" spans="1:25" x14ac:dyDescent="0.35">
      <c r="A2114" s="3" t="s">
        <v>253</v>
      </c>
      <c r="B2114" s="3">
        <v>30.305</v>
      </c>
      <c r="C2114" s="3">
        <v>5.08</v>
      </c>
      <c r="D2114" s="3" t="s">
        <v>2380</v>
      </c>
      <c r="E2114" s="3" t="s">
        <v>2382</v>
      </c>
      <c r="F2114" s="3" t="s">
        <v>2380</v>
      </c>
      <c r="G2114" s="3">
        <v>1</v>
      </c>
      <c r="H2114" s="3" t="s">
        <v>2380</v>
      </c>
      <c r="I2114" s="14">
        <v>180</v>
      </c>
      <c r="J2114" s="14" t="str">
        <f t="shared" si="162"/>
        <v>No</v>
      </c>
      <c r="K2114" s="14">
        <f t="shared" si="160"/>
        <v>1</v>
      </c>
      <c r="L2114" s="14" t="str">
        <f t="shared" si="163"/>
        <v>No</v>
      </c>
      <c r="M2114" s="14" t="str">
        <f t="shared" si="161"/>
        <v>No</v>
      </c>
      <c r="N2114" s="28">
        <v>30.305</v>
      </c>
      <c r="O2114" s="19" t="str" cm="1">
        <f t="array" ref="O2114">_xlfn.IFS(N2114&lt;18.5,"Underweight",N2114&lt;25,"Normalweight",N2114&lt;30,"Overweight",N2114&gt;=30,"Obesity")</f>
        <v>Obesity</v>
      </c>
      <c r="P2114" s="38" t="s">
        <v>253</v>
      </c>
      <c r="Q2114" s="28">
        <v>30.305</v>
      </c>
      <c r="R2114" s="38">
        <v>5.08</v>
      </c>
      <c r="S2114" s="38" t="s">
        <v>2380</v>
      </c>
      <c r="T2114" s="38" t="s">
        <v>2382</v>
      </c>
      <c r="U2114" s="38" t="s">
        <v>2380</v>
      </c>
      <c r="V2114" s="38">
        <v>1</v>
      </c>
      <c r="W2114" s="38" t="s">
        <v>2380</v>
      </c>
      <c r="X2114" s="38" t="s">
        <v>8391</v>
      </c>
      <c r="Y2114" s="19" t="str">
        <f t="shared" si="164"/>
        <v>Normal</v>
      </c>
    </row>
    <row r="2115" spans="1:25" x14ac:dyDescent="0.35">
      <c r="A2115" s="3" t="s">
        <v>252</v>
      </c>
      <c r="B2115" s="3">
        <v>30.114999999999998</v>
      </c>
      <c r="C2115" s="3">
        <v>4.38</v>
      </c>
      <c r="D2115" s="3" t="s">
        <v>2380</v>
      </c>
      <c r="E2115" s="3" t="s">
        <v>2382</v>
      </c>
      <c r="F2115" s="3" t="s">
        <v>2380</v>
      </c>
      <c r="G2115" s="3">
        <v>1</v>
      </c>
      <c r="H2115" s="3" t="s">
        <v>2380</v>
      </c>
      <c r="I2115" s="14">
        <v>180</v>
      </c>
      <c r="J2115" s="14" t="str">
        <f t="shared" si="162"/>
        <v>No</v>
      </c>
      <c r="K2115" s="14">
        <f t="shared" ref="K2115:K2178" si="165">IF(G2115="No major surgery",0,G2115)</f>
        <v>1</v>
      </c>
      <c r="L2115" s="14" t="str">
        <f t="shared" si="163"/>
        <v>No</v>
      </c>
      <c r="M2115" s="14" t="str">
        <f t="shared" ref="M2115:M2178" si="166">PROPER(D2115)</f>
        <v>No</v>
      </c>
      <c r="N2115" s="28">
        <v>30.114999999999998</v>
      </c>
      <c r="O2115" s="19" t="str" cm="1">
        <f t="array" ref="O2115">_xlfn.IFS(N2115&lt;18.5,"Underweight",N2115&lt;25,"Normalweight",N2115&lt;30,"Overweight",N2115&gt;=30,"Obesity")</f>
        <v>Obesity</v>
      </c>
      <c r="P2115" s="38" t="s">
        <v>252</v>
      </c>
      <c r="Q2115" s="28">
        <v>30.114999999999998</v>
      </c>
      <c r="R2115" s="38">
        <v>4.38</v>
      </c>
      <c r="S2115" s="38" t="s">
        <v>2380</v>
      </c>
      <c r="T2115" s="38" t="s">
        <v>2382</v>
      </c>
      <c r="U2115" s="38" t="s">
        <v>2380</v>
      </c>
      <c r="V2115" s="38">
        <v>1</v>
      </c>
      <c r="W2115" s="38" t="s">
        <v>2380</v>
      </c>
      <c r="X2115" s="38" t="s">
        <v>8391</v>
      </c>
      <c r="Y2115" s="19" t="str">
        <f t="shared" si="164"/>
        <v>Normal</v>
      </c>
    </row>
    <row r="2116" spans="1:25" x14ac:dyDescent="0.35">
      <c r="A2116" s="3" t="s">
        <v>251</v>
      </c>
      <c r="B2116" s="3">
        <v>24.09</v>
      </c>
      <c r="C2116" s="3">
        <v>4.79</v>
      </c>
      <c r="D2116" s="3" t="s">
        <v>2380</v>
      </c>
      <c r="E2116" s="3" t="s">
        <v>2382</v>
      </c>
      <c r="F2116" s="3" t="s">
        <v>2380</v>
      </c>
      <c r="G2116" s="3">
        <v>1</v>
      </c>
      <c r="H2116" s="3" t="s">
        <v>2380</v>
      </c>
      <c r="I2116" s="14">
        <v>180</v>
      </c>
      <c r="J2116" s="14" t="str">
        <f t="shared" ref="J2116:J2179" si="167">IF(H2116="?",INDEX($H$3:$H$2337,MODE($I$3:$I$2337)),H2116)</f>
        <v>No</v>
      </c>
      <c r="K2116" s="14">
        <f t="shared" si="165"/>
        <v>1</v>
      </c>
      <c r="L2116" s="14" t="str">
        <f t="shared" ref="L2116:L2179" si="168">PROPER(J2116)</f>
        <v>No</v>
      </c>
      <c r="M2116" s="14" t="str">
        <f t="shared" si="166"/>
        <v>No</v>
      </c>
      <c r="N2116" s="28">
        <v>24.09</v>
      </c>
      <c r="O2116" s="19" t="str" cm="1">
        <f t="array" ref="O2116">_xlfn.IFS(N2116&lt;18.5,"Underweight",N2116&lt;25,"Normalweight",N2116&lt;30,"Overweight",N2116&gt;=30,"Obesity")</f>
        <v>Normalweight</v>
      </c>
      <c r="P2116" s="38" t="s">
        <v>251</v>
      </c>
      <c r="Q2116" s="28">
        <v>24.09</v>
      </c>
      <c r="R2116" s="38">
        <v>4.79</v>
      </c>
      <c r="S2116" s="38" t="s">
        <v>2380</v>
      </c>
      <c r="T2116" s="38" t="s">
        <v>2382</v>
      </c>
      <c r="U2116" s="38" t="s">
        <v>2380</v>
      </c>
      <c r="V2116" s="38">
        <v>1</v>
      </c>
      <c r="W2116" s="38" t="s">
        <v>2380</v>
      </c>
      <c r="X2116" s="38" t="s">
        <v>8393</v>
      </c>
      <c r="Y2116" s="19" t="str">
        <f t="shared" ref="Y2116:Y2179" si="169">IF(R2145&lt;=5.7,"Normal",IF(R2116&lt;=6.5,"Prediabetes","Diabetes"))</f>
        <v>Normal</v>
      </c>
    </row>
    <row r="2117" spans="1:25" x14ac:dyDescent="0.35">
      <c r="A2117" s="3" t="s">
        <v>250</v>
      </c>
      <c r="B2117" s="3">
        <v>28.215</v>
      </c>
      <c r="C2117" s="3">
        <v>4.21</v>
      </c>
      <c r="D2117" s="3" t="s">
        <v>2380</v>
      </c>
      <c r="E2117" s="3" t="s">
        <v>2382</v>
      </c>
      <c r="F2117" s="3" t="s">
        <v>2380</v>
      </c>
      <c r="G2117" s="3">
        <v>1</v>
      </c>
      <c r="H2117" s="3" t="s">
        <v>2380</v>
      </c>
      <c r="I2117" s="14">
        <v>180</v>
      </c>
      <c r="J2117" s="14" t="str">
        <f t="shared" si="167"/>
        <v>No</v>
      </c>
      <c r="K2117" s="14">
        <f t="shared" si="165"/>
        <v>1</v>
      </c>
      <c r="L2117" s="14" t="str">
        <f t="shared" si="168"/>
        <v>No</v>
      </c>
      <c r="M2117" s="14" t="str">
        <f t="shared" si="166"/>
        <v>No</v>
      </c>
      <c r="N2117" s="28">
        <v>28.215</v>
      </c>
      <c r="O2117" s="19" t="str" cm="1">
        <f t="array" ref="O2117">_xlfn.IFS(N2117&lt;18.5,"Underweight",N2117&lt;25,"Normalweight",N2117&lt;30,"Overweight",N2117&gt;=30,"Obesity")</f>
        <v>Overweight</v>
      </c>
      <c r="P2117" s="38" t="s">
        <v>250</v>
      </c>
      <c r="Q2117" s="28">
        <v>28.215</v>
      </c>
      <c r="R2117" s="38">
        <v>4.21</v>
      </c>
      <c r="S2117" s="38" t="s">
        <v>2380</v>
      </c>
      <c r="T2117" s="38" t="s">
        <v>2382</v>
      </c>
      <c r="U2117" s="38" t="s">
        <v>2380</v>
      </c>
      <c r="V2117" s="38">
        <v>1</v>
      </c>
      <c r="W2117" s="38" t="s">
        <v>2380</v>
      </c>
      <c r="X2117" s="38" t="s">
        <v>8392</v>
      </c>
      <c r="Y2117" s="19" t="str">
        <f t="shared" si="169"/>
        <v>Prediabetes</v>
      </c>
    </row>
    <row r="2118" spans="1:25" x14ac:dyDescent="0.35">
      <c r="A2118" s="3" t="s">
        <v>248</v>
      </c>
      <c r="B2118" s="3">
        <v>26.315000000000001</v>
      </c>
      <c r="C2118" s="3">
        <v>5.47</v>
      </c>
      <c r="D2118" s="3" t="s">
        <v>2380</v>
      </c>
      <c r="E2118" s="3" t="s">
        <v>2382</v>
      </c>
      <c r="F2118" s="3" t="s">
        <v>2380</v>
      </c>
      <c r="G2118" s="3">
        <v>1</v>
      </c>
      <c r="H2118" s="3" t="s">
        <v>2380</v>
      </c>
      <c r="I2118" s="14">
        <v>180</v>
      </c>
      <c r="J2118" s="14" t="str">
        <f t="shared" si="167"/>
        <v>No</v>
      </c>
      <c r="K2118" s="14">
        <f t="shared" si="165"/>
        <v>1</v>
      </c>
      <c r="L2118" s="14" t="str">
        <f t="shared" si="168"/>
        <v>No</v>
      </c>
      <c r="M2118" s="14" t="str">
        <f t="shared" si="166"/>
        <v>No</v>
      </c>
      <c r="N2118" s="28">
        <v>26.315000000000001</v>
      </c>
      <c r="O2118" s="19" t="str" cm="1">
        <f t="array" ref="O2118">_xlfn.IFS(N2118&lt;18.5,"Underweight",N2118&lt;25,"Normalweight",N2118&lt;30,"Overweight",N2118&gt;=30,"Obesity")</f>
        <v>Overweight</v>
      </c>
      <c r="P2118" s="38" t="s">
        <v>248</v>
      </c>
      <c r="Q2118" s="28">
        <v>26.315000000000001</v>
      </c>
      <c r="R2118" s="38">
        <v>5.47</v>
      </c>
      <c r="S2118" s="38" t="s">
        <v>2380</v>
      </c>
      <c r="T2118" s="38" t="s">
        <v>2382</v>
      </c>
      <c r="U2118" s="38" t="s">
        <v>2380</v>
      </c>
      <c r="V2118" s="38">
        <v>1</v>
      </c>
      <c r="W2118" s="38" t="s">
        <v>2380</v>
      </c>
      <c r="X2118" s="38" t="s">
        <v>8392</v>
      </c>
      <c r="Y2118" s="19" t="str">
        <f t="shared" si="169"/>
        <v>Normal</v>
      </c>
    </row>
    <row r="2119" spans="1:25" x14ac:dyDescent="0.35">
      <c r="A2119" s="3" t="s">
        <v>246</v>
      </c>
      <c r="B2119" s="3">
        <v>25.08</v>
      </c>
      <c r="C2119" s="3">
        <v>5.09</v>
      </c>
      <c r="D2119" s="3" t="s">
        <v>2380</v>
      </c>
      <c r="E2119" s="3" t="s">
        <v>2382</v>
      </c>
      <c r="F2119" s="3" t="s">
        <v>2380</v>
      </c>
      <c r="G2119" s="3">
        <v>1</v>
      </c>
      <c r="H2119" s="3" t="s">
        <v>2380</v>
      </c>
      <c r="I2119" s="14">
        <v>180</v>
      </c>
      <c r="J2119" s="14" t="str">
        <f t="shared" si="167"/>
        <v>No</v>
      </c>
      <c r="K2119" s="14">
        <f t="shared" si="165"/>
        <v>1</v>
      </c>
      <c r="L2119" s="14" t="str">
        <f t="shared" si="168"/>
        <v>No</v>
      </c>
      <c r="M2119" s="14" t="str">
        <f t="shared" si="166"/>
        <v>No</v>
      </c>
      <c r="N2119" s="28">
        <v>25.08</v>
      </c>
      <c r="O2119" s="19" t="str" cm="1">
        <f t="array" ref="O2119">_xlfn.IFS(N2119&lt;18.5,"Underweight",N2119&lt;25,"Normalweight",N2119&lt;30,"Overweight",N2119&gt;=30,"Obesity")</f>
        <v>Overweight</v>
      </c>
      <c r="P2119" s="38" t="s">
        <v>246</v>
      </c>
      <c r="Q2119" s="28">
        <v>25.08</v>
      </c>
      <c r="R2119" s="38">
        <v>5.09</v>
      </c>
      <c r="S2119" s="38" t="s">
        <v>2380</v>
      </c>
      <c r="T2119" s="38" t="s">
        <v>2382</v>
      </c>
      <c r="U2119" s="38" t="s">
        <v>2380</v>
      </c>
      <c r="V2119" s="38">
        <v>1</v>
      </c>
      <c r="W2119" s="38" t="s">
        <v>2380</v>
      </c>
      <c r="X2119" s="38" t="s">
        <v>8392</v>
      </c>
      <c r="Y2119" s="19" t="str">
        <f t="shared" si="169"/>
        <v>Prediabetes</v>
      </c>
    </row>
    <row r="2120" spans="1:25" x14ac:dyDescent="0.35">
      <c r="A2120" s="3" t="s">
        <v>245</v>
      </c>
      <c r="B2120" s="3">
        <v>15.41</v>
      </c>
      <c r="C2120" s="3">
        <v>5.08</v>
      </c>
      <c r="D2120" s="3" t="s">
        <v>2380</v>
      </c>
      <c r="E2120" s="3" t="s">
        <v>2380</v>
      </c>
      <c r="F2120" s="3" t="s">
        <v>2380</v>
      </c>
      <c r="G2120" s="3" t="s">
        <v>2381</v>
      </c>
      <c r="H2120" s="3" t="s">
        <v>2380</v>
      </c>
      <c r="I2120" s="14">
        <v>180</v>
      </c>
      <c r="J2120" s="14" t="str">
        <f t="shared" si="167"/>
        <v>No</v>
      </c>
      <c r="K2120" s="14">
        <f t="shared" si="165"/>
        <v>0</v>
      </c>
      <c r="L2120" s="14" t="str">
        <f t="shared" si="168"/>
        <v>No</v>
      </c>
      <c r="M2120" s="14" t="str">
        <f t="shared" si="166"/>
        <v>No</v>
      </c>
      <c r="N2120" s="28">
        <v>15.41</v>
      </c>
      <c r="O2120" s="19" t="str" cm="1">
        <f t="array" ref="O2120">_xlfn.IFS(N2120&lt;18.5,"Underweight",N2120&lt;25,"Normalweight",N2120&lt;30,"Overweight",N2120&gt;=30,"Obesity")</f>
        <v>Underweight</v>
      </c>
      <c r="P2120" s="38" t="s">
        <v>245</v>
      </c>
      <c r="Q2120" s="28">
        <v>15.41</v>
      </c>
      <c r="R2120" s="38">
        <v>5.08</v>
      </c>
      <c r="S2120" s="38" t="s">
        <v>2380</v>
      </c>
      <c r="T2120" s="38" t="s">
        <v>2380</v>
      </c>
      <c r="U2120" s="38" t="s">
        <v>2380</v>
      </c>
      <c r="V2120" s="38">
        <v>0</v>
      </c>
      <c r="W2120" s="38" t="s">
        <v>2380</v>
      </c>
      <c r="X2120" s="38" t="s">
        <v>8394</v>
      </c>
      <c r="Y2120" s="19" t="str">
        <f t="shared" si="169"/>
        <v>Prediabetes</v>
      </c>
    </row>
    <row r="2121" spans="1:25" x14ac:dyDescent="0.35">
      <c r="A2121" s="3" t="s">
        <v>244</v>
      </c>
      <c r="B2121" s="3">
        <v>23.83</v>
      </c>
      <c r="C2121" s="3">
        <v>5.68</v>
      </c>
      <c r="D2121" s="3" t="s">
        <v>2380</v>
      </c>
      <c r="E2121" s="3" t="s">
        <v>2380</v>
      </c>
      <c r="F2121" s="3" t="s">
        <v>2380</v>
      </c>
      <c r="G2121" s="3" t="s">
        <v>2381</v>
      </c>
      <c r="H2121" s="3" t="s">
        <v>2380</v>
      </c>
      <c r="I2121" s="14">
        <v>180</v>
      </c>
      <c r="J2121" s="14" t="str">
        <f t="shared" si="167"/>
        <v>No</v>
      </c>
      <c r="K2121" s="14">
        <f t="shared" si="165"/>
        <v>0</v>
      </c>
      <c r="L2121" s="14" t="str">
        <f t="shared" si="168"/>
        <v>No</v>
      </c>
      <c r="M2121" s="14" t="str">
        <f t="shared" si="166"/>
        <v>No</v>
      </c>
      <c r="N2121" s="28">
        <v>23.83</v>
      </c>
      <c r="O2121" s="19" t="str" cm="1">
        <f t="array" ref="O2121">_xlfn.IFS(N2121&lt;18.5,"Underweight",N2121&lt;25,"Normalweight",N2121&lt;30,"Overweight",N2121&gt;=30,"Obesity")</f>
        <v>Normalweight</v>
      </c>
      <c r="P2121" s="38" t="s">
        <v>244</v>
      </c>
      <c r="Q2121" s="28">
        <v>23.83</v>
      </c>
      <c r="R2121" s="38">
        <v>5.68</v>
      </c>
      <c r="S2121" s="38" t="s">
        <v>2380</v>
      </c>
      <c r="T2121" s="38" t="s">
        <v>2380</v>
      </c>
      <c r="U2121" s="38" t="s">
        <v>2380</v>
      </c>
      <c r="V2121" s="38">
        <v>0</v>
      </c>
      <c r="W2121" s="38" t="s">
        <v>2380</v>
      </c>
      <c r="X2121" s="38" t="s">
        <v>8393</v>
      </c>
      <c r="Y2121" s="19" t="str">
        <f t="shared" si="169"/>
        <v>Prediabetes</v>
      </c>
    </row>
    <row r="2122" spans="1:25" x14ac:dyDescent="0.35">
      <c r="A2122" s="3" t="s">
        <v>243</v>
      </c>
      <c r="B2122" s="3">
        <v>36</v>
      </c>
      <c r="C2122" s="3">
        <v>4.66</v>
      </c>
      <c r="D2122" s="3" t="s">
        <v>2380</v>
      </c>
      <c r="E2122" s="3" t="s">
        <v>2382</v>
      </c>
      <c r="F2122" s="3" t="s">
        <v>2380</v>
      </c>
      <c r="G2122" s="3">
        <v>1</v>
      </c>
      <c r="H2122" s="3" t="s">
        <v>2380</v>
      </c>
      <c r="I2122" s="14">
        <v>180</v>
      </c>
      <c r="J2122" s="14" t="str">
        <f t="shared" si="167"/>
        <v>No</v>
      </c>
      <c r="K2122" s="14">
        <f t="shared" si="165"/>
        <v>1</v>
      </c>
      <c r="L2122" s="14" t="str">
        <f t="shared" si="168"/>
        <v>No</v>
      </c>
      <c r="M2122" s="14" t="str">
        <f t="shared" si="166"/>
        <v>No</v>
      </c>
      <c r="N2122" s="28">
        <v>36</v>
      </c>
      <c r="O2122" s="19" t="str" cm="1">
        <f t="array" ref="O2122">_xlfn.IFS(N2122&lt;18.5,"Underweight",N2122&lt;25,"Normalweight",N2122&lt;30,"Overweight",N2122&gt;=30,"Obesity")</f>
        <v>Obesity</v>
      </c>
      <c r="P2122" s="38" t="s">
        <v>243</v>
      </c>
      <c r="Q2122" s="28">
        <v>36</v>
      </c>
      <c r="R2122" s="38">
        <v>4.66</v>
      </c>
      <c r="S2122" s="38" t="s">
        <v>2380</v>
      </c>
      <c r="T2122" s="38" t="s">
        <v>2382</v>
      </c>
      <c r="U2122" s="38" t="s">
        <v>2380</v>
      </c>
      <c r="V2122" s="38">
        <v>1</v>
      </c>
      <c r="W2122" s="38" t="s">
        <v>2380</v>
      </c>
      <c r="X2122" s="38" t="s">
        <v>8391</v>
      </c>
      <c r="Y2122" s="19" t="str">
        <f t="shared" si="169"/>
        <v>Prediabetes</v>
      </c>
    </row>
    <row r="2123" spans="1:25" x14ac:dyDescent="0.35">
      <c r="A2123" s="3" t="s">
        <v>242</v>
      </c>
      <c r="B2123" s="3">
        <v>28.82</v>
      </c>
      <c r="C2123" s="3">
        <v>5.59</v>
      </c>
      <c r="D2123" s="3" t="s">
        <v>2380</v>
      </c>
      <c r="E2123" s="3" t="s">
        <v>2382</v>
      </c>
      <c r="F2123" s="3" t="s">
        <v>2380</v>
      </c>
      <c r="G2123" s="3">
        <v>1</v>
      </c>
      <c r="H2123" s="3" t="s">
        <v>2380</v>
      </c>
      <c r="I2123" s="14">
        <v>180</v>
      </c>
      <c r="J2123" s="14" t="str">
        <f t="shared" si="167"/>
        <v>No</v>
      </c>
      <c r="K2123" s="14">
        <f t="shared" si="165"/>
        <v>1</v>
      </c>
      <c r="L2123" s="14" t="str">
        <f t="shared" si="168"/>
        <v>No</v>
      </c>
      <c r="M2123" s="14" t="str">
        <f t="shared" si="166"/>
        <v>No</v>
      </c>
      <c r="N2123" s="28">
        <v>28.82</v>
      </c>
      <c r="O2123" s="19" t="str" cm="1">
        <f t="array" ref="O2123">_xlfn.IFS(N2123&lt;18.5,"Underweight",N2123&lt;25,"Normalweight",N2123&lt;30,"Overweight",N2123&gt;=30,"Obesity")</f>
        <v>Overweight</v>
      </c>
      <c r="P2123" s="38" t="s">
        <v>242</v>
      </c>
      <c r="Q2123" s="28">
        <v>28.82</v>
      </c>
      <c r="R2123" s="38">
        <v>5.59</v>
      </c>
      <c r="S2123" s="38" t="s">
        <v>2380</v>
      </c>
      <c r="T2123" s="38" t="s">
        <v>2382</v>
      </c>
      <c r="U2123" s="38" t="s">
        <v>2380</v>
      </c>
      <c r="V2123" s="38">
        <v>1</v>
      </c>
      <c r="W2123" s="38" t="s">
        <v>2380</v>
      </c>
      <c r="X2123" s="38" t="s">
        <v>8392</v>
      </c>
      <c r="Y2123" s="19" t="str">
        <f t="shared" si="169"/>
        <v>Normal</v>
      </c>
    </row>
    <row r="2124" spans="1:25" x14ac:dyDescent="0.35">
      <c r="A2124" s="3" t="s">
        <v>241</v>
      </c>
      <c r="B2124" s="3">
        <v>28.05</v>
      </c>
      <c r="C2124" s="3">
        <v>6.2</v>
      </c>
      <c r="D2124" s="3" t="s">
        <v>2380</v>
      </c>
      <c r="E2124" s="3" t="s">
        <v>2382</v>
      </c>
      <c r="F2124" s="3" t="s">
        <v>2380</v>
      </c>
      <c r="G2124" s="3">
        <v>1</v>
      </c>
      <c r="H2124" s="3" t="s">
        <v>2380</v>
      </c>
      <c r="I2124" s="14">
        <v>180</v>
      </c>
      <c r="J2124" s="14" t="str">
        <f t="shared" si="167"/>
        <v>No</v>
      </c>
      <c r="K2124" s="14">
        <f t="shared" si="165"/>
        <v>1</v>
      </c>
      <c r="L2124" s="14" t="str">
        <f t="shared" si="168"/>
        <v>No</v>
      </c>
      <c r="M2124" s="14" t="str">
        <f t="shared" si="166"/>
        <v>No</v>
      </c>
      <c r="N2124" s="28">
        <v>28.05</v>
      </c>
      <c r="O2124" s="19" t="str" cm="1">
        <f t="array" ref="O2124">_xlfn.IFS(N2124&lt;18.5,"Underweight",N2124&lt;25,"Normalweight",N2124&lt;30,"Overweight",N2124&gt;=30,"Obesity")</f>
        <v>Overweight</v>
      </c>
      <c r="P2124" s="38" t="s">
        <v>241</v>
      </c>
      <c r="Q2124" s="28">
        <v>28.05</v>
      </c>
      <c r="R2124" s="38">
        <v>6.2</v>
      </c>
      <c r="S2124" s="38" t="s">
        <v>2380</v>
      </c>
      <c r="T2124" s="38" t="s">
        <v>2382</v>
      </c>
      <c r="U2124" s="38" t="s">
        <v>2380</v>
      </c>
      <c r="V2124" s="38">
        <v>1</v>
      </c>
      <c r="W2124" s="38" t="s">
        <v>2380</v>
      </c>
      <c r="X2124" s="38" t="s">
        <v>8392</v>
      </c>
      <c r="Y2124" s="19" t="str">
        <f t="shared" si="169"/>
        <v>Normal</v>
      </c>
    </row>
    <row r="2125" spans="1:25" x14ac:dyDescent="0.35">
      <c r="A2125" s="3" t="s">
        <v>240</v>
      </c>
      <c r="B2125" s="3">
        <v>27.1</v>
      </c>
      <c r="C2125" s="3">
        <v>4.45</v>
      </c>
      <c r="D2125" s="3" t="s">
        <v>2380</v>
      </c>
      <c r="E2125" s="3" t="s">
        <v>2382</v>
      </c>
      <c r="F2125" s="3" t="s">
        <v>2380</v>
      </c>
      <c r="G2125" s="3">
        <v>1</v>
      </c>
      <c r="H2125" s="3" t="s">
        <v>2380</v>
      </c>
      <c r="I2125" s="14">
        <v>180</v>
      </c>
      <c r="J2125" s="14" t="str">
        <f t="shared" si="167"/>
        <v>No</v>
      </c>
      <c r="K2125" s="14">
        <f t="shared" si="165"/>
        <v>1</v>
      </c>
      <c r="L2125" s="14" t="str">
        <f t="shared" si="168"/>
        <v>No</v>
      </c>
      <c r="M2125" s="14" t="str">
        <f t="shared" si="166"/>
        <v>No</v>
      </c>
      <c r="N2125" s="28">
        <v>27.1</v>
      </c>
      <c r="O2125" s="19" t="str" cm="1">
        <f t="array" ref="O2125">_xlfn.IFS(N2125&lt;18.5,"Underweight",N2125&lt;25,"Normalweight",N2125&lt;30,"Overweight",N2125&gt;=30,"Obesity")</f>
        <v>Overweight</v>
      </c>
      <c r="P2125" s="38" t="s">
        <v>240</v>
      </c>
      <c r="Q2125" s="28">
        <v>27.1</v>
      </c>
      <c r="R2125" s="38">
        <v>4.45</v>
      </c>
      <c r="S2125" s="38" t="s">
        <v>2380</v>
      </c>
      <c r="T2125" s="38" t="s">
        <v>2382</v>
      </c>
      <c r="U2125" s="38" t="s">
        <v>2380</v>
      </c>
      <c r="V2125" s="38">
        <v>1</v>
      </c>
      <c r="W2125" s="38" t="s">
        <v>2380</v>
      </c>
      <c r="X2125" s="38" t="s">
        <v>8392</v>
      </c>
      <c r="Y2125" s="19" t="str">
        <f t="shared" si="169"/>
        <v>Prediabetes</v>
      </c>
    </row>
    <row r="2126" spans="1:25" x14ac:dyDescent="0.35">
      <c r="A2126" s="3" t="s">
        <v>239</v>
      </c>
      <c r="B2126" s="3">
        <v>24.3</v>
      </c>
      <c r="C2126" s="3">
        <v>6.1</v>
      </c>
      <c r="D2126" s="3" t="s">
        <v>2382</v>
      </c>
      <c r="E2126" s="3" t="s">
        <v>2382</v>
      </c>
      <c r="F2126" s="3" t="s">
        <v>2380</v>
      </c>
      <c r="G2126" s="3">
        <v>1</v>
      </c>
      <c r="H2126" s="3" t="s">
        <v>2380</v>
      </c>
      <c r="I2126" s="14">
        <v>180</v>
      </c>
      <c r="J2126" s="14" t="str">
        <f t="shared" si="167"/>
        <v>No</v>
      </c>
      <c r="K2126" s="14">
        <f t="shared" si="165"/>
        <v>1</v>
      </c>
      <c r="L2126" s="14" t="str">
        <f t="shared" si="168"/>
        <v>No</v>
      </c>
      <c r="M2126" s="14" t="str">
        <f t="shared" si="166"/>
        <v>Yes</v>
      </c>
      <c r="N2126" s="28">
        <v>24.3</v>
      </c>
      <c r="O2126" s="19" t="str" cm="1">
        <f t="array" ref="O2126">_xlfn.IFS(N2126&lt;18.5,"Underweight",N2126&lt;25,"Normalweight",N2126&lt;30,"Overweight",N2126&gt;=30,"Obesity")</f>
        <v>Normalweight</v>
      </c>
      <c r="P2126" s="38" t="s">
        <v>239</v>
      </c>
      <c r="Q2126" s="28">
        <v>24.3</v>
      </c>
      <c r="R2126" s="38">
        <v>6.1</v>
      </c>
      <c r="S2126" s="38" t="s">
        <v>2383</v>
      </c>
      <c r="T2126" s="38" t="s">
        <v>2382</v>
      </c>
      <c r="U2126" s="38" t="s">
        <v>2380</v>
      </c>
      <c r="V2126" s="38">
        <v>1</v>
      </c>
      <c r="W2126" s="38" t="s">
        <v>2380</v>
      </c>
      <c r="X2126" s="38" t="s">
        <v>8393</v>
      </c>
      <c r="Y2126" s="19" t="str">
        <f t="shared" si="169"/>
        <v>Prediabetes</v>
      </c>
    </row>
    <row r="2127" spans="1:25" x14ac:dyDescent="0.35">
      <c r="A2127" s="3" t="s">
        <v>238</v>
      </c>
      <c r="B2127" s="3">
        <v>30.72</v>
      </c>
      <c r="C2127" s="3">
        <v>6.06</v>
      </c>
      <c r="D2127" s="3" t="s">
        <v>2380</v>
      </c>
      <c r="E2127" s="3" t="s">
        <v>2382</v>
      </c>
      <c r="F2127" s="3" t="s">
        <v>2380</v>
      </c>
      <c r="G2127" s="3">
        <v>1</v>
      </c>
      <c r="H2127" s="3" t="s">
        <v>2380</v>
      </c>
      <c r="I2127" s="14">
        <v>180</v>
      </c>
      <c r="J2127" s="14" t="str">
        <f t="shared" si="167"/>
        <v>No</v>
      </c>
      <c r="K2127" s="14">
        <f t="shared" si="165"/>
        <v>1</v>
      </c>
      <c r="L2127" s="14" t="str">
        <f t="shared" si="168"/>
        <v>No</v>
      </c>
      <c r="M2127" s="14" t="str">
        <f t="shared" si="166"/>
        <v>No</v>
      </c>
      <c r="N2127" s="28">
        <v>30.72</v>
      </c>
      <c r="O2127" s="19" t="str" cm="1">
        <f t="array" ref="O2127">_xlfn.IFS(N2127&lt;18.5,"Underweight",N2127&lt;25,"Normalweight",N2127&lt;30,"Overweight",N2127&gt;=30,"Obesity")</f>
        <v>Obesity</v>
      </c>
      <c r="P2127" s="38" t="s">
        <v>238</v>
      </c>
      <c r="Q2127" s="28">
        <v>30.72</v>
      </c>
      <c r="R2127" s="38">
        <v>6.06</v>
      </c>
      <c r="S2127" s="38" t="s">
        <v>2380</v>
      </c>
      <c r="T2127" s="38" t="s">
        <v>2382</v>
      </c>
      <c r="U2127" s="38" t="s">
        <v>2380</v>
      </c>
      <c r="V2127" s="38">
        <v>1</v>
      </c>
      <c r="W2127" s="38" t="s">
        <v>2380</v>
      </c>
      <c r="X2127" s="38" t="s">
        <v>8391</v>
      </c>
      <c r="Y2127" s="19" t="str">
        <f t="shared" si="169"/>
        <v>Normal</v>
      </c>
    </row>
    <row r="2128" spans="1:25" x14ac:dyDescent="0.35">
      <c r="A2128" s="3" t="s">
        <v>237</v>
      </c>
      <c r="B2128" s="3">
        <v>37.43</v>
      </c>
      <c r="C2128" s="3">
        <v>4.5599999999999996</v>
      </c>
      <c r="D2128" s="3" t="s">
        <v>2380</v>
      </c>
      <c r="E2128" s="3" t="s">
        <v>2380</v>
      </c>
      <c r="F2128" s="3" t="s">
        <v>2383</v>
      </c>
      <c r="G2128" s="3">
        <v>1</v>
      </c>
      <c r="H2128" s="3" t="s">
        <v>2380</v>
      </c>
      <c r="I2128" s="14">
        <v>180</v>
      </c>
      <c r="J2128" s="14" t="str">
        <f t="shared" si="167"/>
        <v>No</v>
      </c>
      <c r="K2128" s="14">
        <f t="shared" si="165"/>
        <v>1</v>
      </c>
      <c r="L2128" s="14" t="str">
        <f t="shared" si="168"/>
        <v>No</v>
      </c>
      <c r="M2128" s="14" t="str">
        <f t="shared" si="166"/>
        <v>No</v>
      </c>
      <c r="N2128" s="28">
        <v>37.43</v>
      </c>
      <c r="O2128" s="19" t="str" cm="1">
        <f t="array" ref="O2128">_xlfn.IFS(N2128&lt;18.5,"Underweight",N2128&lt;25,"Normalweight",N2128&lt;30,"Overweight",N2128&gt;=30,"Obesity")</f>
        <v>Obesity</v>
      </c>
      <c r="P2128" s="38" t="s">
        <v>237</v>
      </c>
      <c r="Q2128" s="28">
        <v>37.43</v>
      </c>
      <c r="R2128" s="38">
        <v>4.5599999999999996</v>
      </c>
      <c r="S2128" s="38" t="s">
        <v>2380</v>
      </c>
      <c r="T2128" s="38" t="s">
        <v>2380</v>
      </c>
      <c r="U2128" s="38" t="s">
        <v>2383</v>
      </c>
      <c r="V2128" s="38">
        <v>1</v>
      </c>
      <c r="W2128" s="38" t="s">
        <v>2380</v>
      </c>
      <c r="X2128" s="38" t="s">
        <v>8391</v>
      </c>
      <c r="Y2128" s="19" t="str">
        <f t="shared" si="169"/>
        <v>Normal</v>
      </c>
    </row>
    <row r="2129" spans="1:25" x14ac:dyDescent="0.35">
      <c r="A2129" s="3" t="s">
        <v>236</v>
      </c>
      <c r="B2129" s="3">
        <v>25.74</v>
      </c>
      <c r="C2129" s="3">
        <v>6.41</v>
      </c>
      <c r="D2129" s="3" t="s">
        <v>2382</v>
      </c>
      <c r="E2129" s="3" t="s">
        <v>2380</v>
      </c>
      <c r="F2129" s="3" t="s">
        <v>2383</v>
      </c>
      <c r="G2129" s="3">
        <v>1</v>
      </c>
      <c r="H2129" s="3" t="s">
        <v>2380</v>
      </c>
      <c r="I2129" s="14">
        <v>180</v>
      </c>
      <c r="J2129" s="14" t="str">
        <f t="shared" si="167"/>
        <v>No</v>
      </c>
      <c r="K2129" s="14">
        <f t="shared" si="165"/>
        <v>1</v>
      </c>
      <c r="L2129" s="14" t="str">
        <f t="shared" si="168"/>
        <v>No</v>
      </c>
      <c r="M2129" s="14" t="str">
        <f t="shared" si="166"/>
        <v>Yes</v>
      </c>
      <c r="N2129" s="28">
        <v>25.74</v>
      </c>
      <c r="O2129" s="19" t="str" cm="1">
        <f t="array" ref="O2129">_xlfn.IFS(N2129&lt;18.5,"Underweight",N2129&lt;25,"Normalweight",N2129&lt;30,"Overweight",N2129&gt;=30,"Obesity")</f>
        <v>Overweight</v>
      </c>
      <c r="P2129" s="38" t="s">
        <v>236</v>
      </c>
      <c r="Q2129" s="28">
        <v>25.74</v>
      </c>
      <c r="R2129" s="38">
        <v>6.41</v>
      </c>
      <c r="S2129" s="38" t="s">
        <v>2383</v>
      </c>
      <c r="T2129" s="38" t="s">
        <v>2380</v>
      </c>
      <c r="U2129" s="38" t="s">
        <v>2383</v>
      </c>
      <c r="V2129" s="38">
        <v>1</v>
      </c>
      <c r="W2129" s="38" t="s">
        <v>2380</v>
      </c>
      <c r="X2129" s="38" t="s">
        <v>8392</v>
      </c>
      <c r="Y2129" s="19" t="str">
        <f t="shared" si="169"/>
        <v>Normal</v>
      </c>
    </row>
    <row r="2130" spans="1:25" x14ac:dyDescent="0.35">
      <c r="A2130" s="3" t="s">
        <v>235</v>
      </c>
      <c r="B2130" s="3">
        <v>36.575000000000003</v>
      </c>
      <c r="C2130" s="3">
        <v>5.57</v>
      </c>
      <c r="D2130" s="3" t="s">
        <v>2380</v>
      </c>
      <c r="E2130" s="3" t="s">
        <v>2380</v>
      </c>
      <c r="F2130" s="3" t="s">
        <v>2383</v>
      </c>
      <c r="G2130" s="3">
        <v>1</v>
      </c>
      <c r="H2130" s="3" t="s">
        <v>2380</v>
      </c>
      <c r="I2130" s="14">
        <v>180</v>
      </c>
      <c r="J2130" s="14" t="str">
        <f t="shared" si="167"/>
        <v>No</v>
      </c>
      <c r="K2130" s="14">
        <f t="shared" si="165"/>
        <v>1</v>
      </c>
      <c r="L2130" s="14" t="str">
        <f t="shared" si="168"/>
        <v>No</v>
      </c>
      <c r="M2130" s="14" t="str">
        <f t="shared" si="166"/>
        <v>No</v>
      </c>
      <c r="N2130" s="28">
        <v>36.575000000000003</v>
      </c>
      <c r="O2130" s="19" t="str" cm="1">
        <f t="array" ref="O2130">_xlfn.IFS(N2130&lt;18.5,"Underweight",N2130&lt;25,"Normalweight",N2130&lt;30,"Overweight",N2130&gt;=30,"Obesity")</f>
        <v>Obesity</v>
      </c>
      <c r="P2130" s="38" t="s">
        <v>235</v>
      </c>
      <c r="Q2130" s="28">
        <v>36.575000000000003</v>
      </c>
      <c r="R2130" s="38">
        <v>5.57</v>
      </c>
      <c r="S2130" s="38" t="s">
        <v>2380</v>
      </c>
      <c r="T2130" s="38" t="s">
        <v>2380</v>
      </c>
      <c r="U2130" s="38" t="s">
        <v>2383</v>
      </c>
      <c r="V2130" s="38">
        <v>1</v>
      </c>
      <c r="W2130" s="38" t="s">
        <v>2380</v>
      </c>
      <c r="X2130" s="38" t="s">
        <v>8391</v>
      </c>
      <c r="Y2130" s="19" t="str">
        <f t="shared" si="169"/>
        <v>Normal</v>
      </c>
    </row>
    <row r="2131" spans="1:25" x14ac:dyDescent="0.35">
      <c r="A2131" s="3" t="s">
        <v>234</v>
      </c>
      <c r="B2131" s="3">
        <v>35.15</v>
      </c>
      <c r="C2131" s="3">
        <v>5.47</v>
      </c>
      <c r="D2131" s="3" t="s">
        <v>2380</v>
      </c>
      <c r="E2131" s="3" t="s">
        <v>2380</v>
      </c>
      <c r="F2131" s="3" t="s">
        <v>2383</v>
      </c>
      <c r="G2131" s="3">
        <v>1</v>
      </c>
      <c r="H2131" s="3" t="s">
        <v>2380</v>
      </c>
      <c r="I2131" s="14">
        <v>180</v>
      </c>
      <c r="J2131" s="14" t="str">
        <f t="shared" si="167"/>
        <v>No</v>
      </c>
      <c r="K2131" s="14">
        <f t="shared" si="165"/>
        <v>1</v>
      </c>
      <c r="L2131" s="14" t="str">
        <f t="shared" si="168"/>
        <v>No</v>
      </c>
      <c r="M2131" s="14" t="str">
        <f t="shared" si="166"/>
        <v>No</v>
      </c>
      <c r="N2131" s="28">
        <v>35.15</v>
      </c>
      <c r="O2131" s="19" t="str" cm="1">
        <f t="array" ref="O2131">_xlfn.IFS(N2131&lt;18.5,"Underweight",N2131&lt;25,"Normalweight",N2131&lt;30,"Overweight",N2131&gt;=30,"Obesity")</f>
        <v>Obesity</v>
      </c>
      <c r="P2131" s="38" t="s">
        <v>234</v>
      </c>
      <c r="Q2131" s="28">
        <v>35.15</v>
      </c>
      <c r="R2131" s="38">
        <v>5.47</v>
      </c>
      <c r="S2131" s="38" t="s">
        <v>2380</v>
      </c>
      <c r="T2131" s="38" t="s">
        <v>2380</v>
      </c>
      <c r="U2131" s="38" t="s">
        <v>2383</v>
      </c>
      <c r="V2131" s="38">
        <v>1</v>
      </c>
      <c r="W2131" s="38" t="s">
        <v>2380</v>
      </c>
      <c r="X2131" s="38" t="s">
        <v>8391</v>
      </c>
      <c r="Y2131" s="19" t="str">
        <f t="shared" si="169"/>
        <v>Prediabetes</v>
      </c>
    </row>
    <row r="2132" spans="1:25" x14ac:dyDescent="0.35">
      <c r="A2132" s="3" t="s">
        <v>233</v>
      </c>
      <c r="B2132" s="3">
        <v>32.11</v>
      </c>
      <c r="C2132" s="3">
        <v>4.43</v>
      </c>
      <c r="D2132" s="3" t="s">
        <v>2380</v>
      </c>
      <c r="E2132" s="3" t="s">
        <v>2380</v>
      </c>
      <c r="F2132" s="3" t="s">
        <v>2383</v>
      </c>
      <c r="G2132" s="3">
        <v>1</v>
      </c>
      <c r="H2132" s="3" t="s">
        <v>2380</v>
      </c>
      <c r="I2132" s="14">
        <v>180</v>
      </c>
      <c r="J2132" s="14" t="str">
        <f t="shared" si="167"/>
        <v>No</v>
      </c>
      <c r="K2132" s="14">
        <f t="shared" si="165"/>
        <v>1</v>
      </c>
      <c r="L2132" s="14" t="str">
        <f t="shared" si="168"/>
        <v>No</v>
      </c>
      <c r="M2132" s="14" t="str">
        <f t="shared" si="166"/>
        <v>No</v>
      </c>
      <c r="N2132" s="28">
        <v>32.11</v>
      </c>
      <c r="O2132" s="19" t="str" cm="1">
        <f t="array" ref="O2132">_xlfn.IFS(N2132&lt;18.5,"Underweight",N2132&lt;25,"Normalweight",N2132&lt;30,"Overweight",N2132&gt;=30,"Obesity")</f>
        <v>Obesity</v>
      </c>
      <c r="P2132" s="38" t="s">
        <v>233</v>
      </c>
      <c r="Q2132" s="28">
        <v>32.11</v>
      </c>
      <c r="R2132" s="38">
        <v>4.43</v>
      </c>
      <c r="S2132" s="38" t="s">
        <v>2380</v>
      </c>
      <c r="T2132" s="38" t="s">
        <v>2380</v>
      </c>
      <c r="U2132" s="38" t="s">
        <v>2383</v>
      </c>
      <c r="V2132" s="38">
        <v>1</v>
      </c>
      <c r="W2132" s="38" t="s">
        <v>2380</v>
      </c>
      <c r="X2132" s="38" t="s">
        <v>8391</v>
      </c>
      <c r="Y2132" s="19" t="str">
        <f t="shared" si="169"/>
        <v>Prediabetes</v>
      </c>
    </row>
    <row r="2133" spans="1:25" x14ac:dyDescent="0.35">
      <c r="A2133" s="3" t="s">
        <v>232</v>
      </c>
      <c r="B2133" s="3">
        <v>30.495000000000001</v>
      </c>
      <c r="C2133" s="3">
        <v>4.95</v>
      </c>
      <c r="D2133" s="3" t="s">
        <v>2380</v>
      </c>
      <c r="E2133" s="3" t="s">
        <v>2380</v>
      </c>
      <c r="F2133" s="3" t="s">
        <v>2383</v>
      </c>
      <c r="G2133" s="3">
        <v>1</v>
      </c>
      <c r="H2133" s="3" t="s">
        <v>2380</v>
      </c>
      <c r="I2133" s="14">
        <v>180</v>
      </c>
      <c r="J2133" s="14" t="str">
        <f t="shared" si="167"/>
        <v>No</v>
      </c>
      <c r="K2133" s="14">
        <f t="shared" si="165"/>
        <v>1</v>
      </c>
      <c r="L2133" s="14" t="str">
        <f t="shared" si="168"/>
        <v>No</v>
      </c>
      <c r="M2133" s="14" t="str">
        <f t="shared" si="166"/>
        <v>No</v>
      </c>
      <c r="N2133" s="28">
        <v>30.495000000000001</v>
      </c>
      <c r="O2133" s="19" t="str" cm="1">
        <f t="array" ref="O2133">_xlfn.IFS(N2133&lt;18.5,"Underweight",N2133&lt;25,"Normalweight",N2133&lt;30,"Overweight",N2133&gt;=30,"Obesity")</f>
        <v>Obesity</v>
      </c>
      <c r="P2133" s="38" t="s">
        <v>232</v>
      </c>
      <c r="Q2133" s="28">
        <v>30.495000000000001</v>
      </c>
      <c r="R2133" s="38">
        <v>4.95</v>
      </c>
      <c r="S2133" s="38" t="s">
        <v>2380</v>
      </c>
      <c r="T2133" s="38" t="s">
        <v>2380</v>
      </c>
      <c r="U2133" s="38" t="s">
        <v>2383</v>
      </c>
      <c r="V2133" s="38">
        <v>1</v>
      </c>
      <c r="W2133" s="38" t="s">
        <v>2380</v>
      </c>
      <c r="X2133" s="38" t="s">
        <v>8391</v>
      </c>
      <c r="Y2133" s="19" t="str">
        <f t="shared" si="169"/>
        <v>Prediabetes</v>
      </c>
    </row>
    <row r="2134" spans="1:25" x14ac:dyDescent="0.35">
      <c r="A2134" s="3" t="s">
        <v>231</v>
      </c>
      <c r="B2134" s="3">
        <v>29.24</v>
      </c>
      <c r="C2134" s="3">
        <v>4.04</v>
      </c>
      <c r="D2134" s="3" t="s">
        <v>2380</v>
      </c>
      <c r="E2134" s="3" t="s">
        <v>2382</v>
      </c>
      <c r="F2134" s="3" t="s">
        <v>2380</v>
      </c>
      <c r="G2134" s="3">
        <v>1</v>
      </c>
      <c r="H2134" s="3" t="s">
        <v>2380</v>
      </c>
      <c r="I2134" s="14">
        <v>180</v>
      </c>
      <c r="J2134" s="14" t="str">
        <f t="shared" si="167"/>
        <v>No</v>
      </c>
      <c r="K2134" s="14">
        <f t="shared" si="165"/>
        <v>1</v>
      </c>
      <c r="L2134" s="14" t="str">
        <f t="shared" si="168"/>
        <v>No</v>
      </c>
      <c r="M2134" s="14" t="str">
        <f t="shared" si="166"/>
        <v>No</v>
      </c>
      <c r="N2134" s="28">
        <v>29.24</v>
      </c>
      <c r="O2134" s="19" t="str" cm="1">
        <f t="array" ref="O2134">_xlfn.IFS(N2134&lt;18.5,"Underweight",N2134&lt;25,"Normalweight",N2134&lt;30,"Overweight",N2134&gt;=30,"Obesity")</f>
        <v>Overweight</v>
      </c>
      <c r="P2134" s="38" t="s">
        <v>231</v>
      </c>
      <c r="Q2134" s="28">
        <v>29.24</v>
      </c>
      <c r="R2134" s="38">
        <v>4.04</v>
      </c>
      <c r="S2134" s="38" t="s">
        <v>2380</v>
      </c>
      <c r="T2134" s="38" t="s">
        <v>2382</v>
      </c>
      <c r="U2134" s="38" t="s">
        <v>2380</v>
      </c>
      <c r="V2134" s="38">
        <v>1</v>
      </c>
      <c r="W2134" s="38" t="s">
        <v>2380</v>
      </c>
      <c r="X2134" s="38" t="s">
        <v>8392</v>
      </c>
      <c r="Y2134" s="19" t="str">
        <f t="shared" si="169"/>
        <v>Prediabetes</v>
      </c>
    </row>
    <row r="2135" spans="1:25" x14ac:dyDescent="0.35">
      <c r="A2135" s="3" t="s">
        <v>230</v>
      </c>
      <c r="B2135" s="3">
        <v>22.515000000000001</v>
      </c>
      <c r="C2135" s="3">
        <v>5.93</v>
      </c>
      <c r="D2135" s="3" t="s">
        <v>2380</v>
      </c>
      <c r="E2135" s="3" t="s">
        <v>2380</v>
      </c>
      <c r="F2135" s="3" t="s">
        <v>2383</v>
      </c>
      <c r="G2135" s="3">
        <v>1</v>
      </c>
      <c r="H2135" s="3" t="s">
        <v>2380</v>
      </c>
      <c r="I2135" s="14">
        <v>180</v>
      </c>
      <c r="J2135" s="14" t="str">
        <f t="shared" si="167"/>
        <v>No</v>
      </c>
      <c r="K2135" s="14">
        <f t="shared" si="165"/>
        <v>1</v>
      </c>
      <c r="L2135" s="14" t="str">
        <f t="shared" si="168"/>
        <v>No</v>
      </c>
      <c r="M2135" s="14" t="str">
        <f t="shared" si="166"/>
        <v>No</v>
      </c>
      <c r="N2135" s="28">
        <v>22.515000000000001</v>
      </c>
      <c r="O2135" s="19" t="str" cm="1">
        <f t="array" ref="O2135">_xlfn.IFS(N2135&lt;18.5,"Underweight",N2135&lt;25,"Normalweight",N2135&lt;30,"Overweight",N2135&gt;=30,"Obesity")</f>
        <v>Normalweight</v>
      </c>
      <c r="P2135" s="38" t="s">
        <v>230</v>
      </c>
      <c r="Q2135" s="28">
        <v>22.515000000000001</v>
      </c>
      <c r="R2135" s="38">
        <v>5.93</v>
      </c>
      <c r="S2135" s="38" t="s">
        <v>2380</v>
      </c>
      <c r="T2135" s="38" t="s">
        <v>2380</v>
      </c>
      <c r="U2135" s="38" t="s">
        <v>2383</v>
      </c>
      <c r="V2135" s="38">
        <v>1</v>
      </c>
      <c r="W2135" s="38" t="s">
        <v>2380</v>
      </c>
      <c r="X2135" s="38" t="s">
        <v>8393</v>
      </c>
      <c r="Y2135" s="19" t="str">
        <f t="shared" si="169"/>
        <v>Normal</v>
      </c>
    </row>
    <row r="2136" spans="1:25" x14ac:dyDescent="0.35">
      <c r="A2136" s="3" t="s">
        <v>229</v>
      </c>
      <c r="B2136" s="3">
        <v>15.65</v>
      </c>
      <c r="C2136" s="3">
        <v>4.2300000000000004</v>
      </c>
      <c r="D2136" s="3" t="s">
        <v>2380</v>
      </c>
      <c r="E2136" s="3" t="s">
        <v>2380</v>
      </c>
      <c r="F2136" s="3" t="s">
        <v>2380</v>
      </c>
      <c r="G2136" s="3" t="s">
        <v>2381</v>
      </c>
      <c r="H2136" s="3" t="s">
        <v>2380</v>
      </c>
      <c r="I2136" s="14">
        <v>180</v>
      </c>
      <c r="J2136" s="14" t="str">
        <f t="shared" si="167"/>
        <v>No</v>
      </c>
      <c r="K2136" s="14">
        <f t="shared" si="165"/>
        <v>0</v>
      </c>
      <c r="L2136" s="14" t="str">
        <f t="shared" si="168"/>
        <v>No</v>
      </c>
      <c r="M2136" s="14" t="str">
        <f t="shared" si="166"/>
        <v>No</v>
      </c>
      <c r="N2136" s="28">
        <v>15.65</v>
      </c>
      <c r="O2136" s="19" t="str" cm="1">
        <f t="array" ref="O2136">_xlfn.IFS(N2136&lt;18.5,"Underweight",N2136&lt;25,"Normalweight",N2136&lt;30,"Overweight",N2136&gt;=30,"Obesity")</f>
        <v>Underweight</v>
      </c>
      <c r="P2136" s="38" t="s">
        <v>229</v>
      </c>
      <c r="Q2136" s="28">
        <v>15.65</v>
      </c>
      <c r="R2136" s="38">
        <v>4.2300000000000004</v>
      </c>
      <c r="S2136" s="38" t="s">
        <v>2380</v>
      </c>
      <c r="T2136" s="38" t="s">
        <v>2380</v>
      </c>
      <c r="U2136" s="38" t="s">
        <v>2380</v>
      </c>
      <c r="V2136" s="38">
        <v>0</v>
      </c>
      <c r="W2136" s="38" t="s">
        <v>2380</v>
      </c>
      <c r="X2136" s="38" t="s">
        <v>8394</v>
      </c>
      <c r="Y2136" s="19" t="str">
        <f t="shared" si="169"/>
        <v>Prediabetes</v>
      </c>
    </row>
    <row r="2137" spans="1:25" x14ac:dyDescent="0.35">
      <c r="A2137" s="3" t="s">
        <v>228</v>
      </c>
      <c r="B2137" s="3">
        <v>27.36</v>
      </c>
      <c r="C2137" s="3">
        <v>5.59</v>
      </c>
      <c r="D2137" s="3" t="s">
        <v>2382</v>
      </c>
      <c r="E2137" s="3" t="s">
        <v>2380</v>
      </c>
      <c r="F2137" s="3" t="s">
        <v>2380</v>
      </c>
      <c r="G2137" s="3" t="s">
        <v>2381</v>
      </c>
      <c r="H2137" s="3" t="s">
        <v>2380</v>
      </c>
      <c r="I2137" s="14">
        <v>180</v>
      </c>
      <c r="J2137" s="14" t="str">
        <f t="shared" si="167"/>
        <v>No</v>
      </c>
      <c r="K2137" s="14">
        <f t="shared" si="165"/>
        <v>0</v>
      </c>
      <c r="L2137" s="14" t="str">
        <f t="shared" si="168"/>
        <v>No</v>
      </c>
      <c r="M2137" s="14" t="str">
        <f t="shared" si="166"/>
        <v>Yes</v>
      </c>
      <c r="N2137" s="28">
        <v>27.36</v>
      </c>
      <c r="O2137" s="19" t="str" cm="1">
        <f t="array" ref="O2137">_xlfn.IFS(N2137&lt;18.5,"Underweight",N2137&lt;25,"Normalweight",N2137&lt;30,"Overweight",N2137&gt;=30,"Obesity")</f>
        <v>Overweight</v>
      </c>
      <c r="P2137" s="38" t="s">
        <v>228</v>
      </c>
      <c r="Q2137" s="28">
        <v>27.36</v>
      </c>
      <c r="R2137" s="38">
        <v>5.59</v>
      </c>
      <c r="S2137" s="38" t="s">
        <v>2383</v>
      </c>
      <c r="T2137" s="38" t="s">
        <v>2380</v>
      </c>
      <c r="U2137" s="38" t="s">
        <v>2380</v>
      </c>
      <c r="V2137" s="38">
        <v>0</v>
      </c>
      <c r="W2137" s="38" t="s">
        <v>2380</v>
      </c>
      <c r="X2137" s="38" t="s">
        <v>8392</v>
      </c>
      <c r="Y2137" s="19" t="str">
        <f t="shared" si="169"/>
        <v>Normal</v>
      </c>
    </row>
    <row r="2138" spans="1:25" x14ac:dyDescent="0.35">
      <c r="A2138" s="3" t="s">
        <v>227</v>
      </c>
      <c r="B2138" s="3">
        <v>22.3</v>
      </c>
      <c r="C2138" s="3">
        <v>4.8899999999999997</v>
      </c>
      <c r="D2138" s="3" t="s">
        <v>2382</v>
      </c>
      <c r="E2138" s="3" t="s">
        <v>2380</v>
      </c>
      <c r="F2138" s="3" t="s">
        <v>2380</v>
      </c>
      <c r="G2138" s="3" t="s">
        <v>2381</v>
      </c>
      <c r="H2138" s="3" t="s">
        <v>2380</v>
      </c>
      <c r="I2138" s="14">
        <v>180</v>
      </c>
      <c r="J2138" s="14" t="str">
        <f t="shared" si="167"/>
        <v>No</v>
      </c>
      <c r="K2138" s="14">
        <f t="shared" si="165"/>
        <v>0</v>
      </c>
      <c r="L2138" s="14" t="str">
        <f t="shared" si="168"/>
        <v>No</v>
      </c>
      <c r="M2138" s="14" t="str">
        <f t="shared" si="166"/>
        <v>Yes</v>
      </c>
      <c r="N2138" s="28">
        <v>22.3</v>
      </c>
      <c r="O2138" s="19" t="str" cm="1">
        <f t="array" ref="O2138">_xlfn.IFS(N2138&lt;18.5,"Underweight",N2138&lt;25,"Normalweight",N2138&lt;30,"Overweight",N2138&gt;=30,"Obesity")</f>
        <v>Normalweight</v>
      </c>
      <c r="P2138" s="38" t="s">
        <v>227</v>
      </c>
      <c r="Q2138" s="28">
        <v>22.3</v>
      </c>
      <c r="R2138" s="38">
        <v>4.8899999999999997</v>
      </c>
      <c r="S2138" s="38" t="s">
        <v>2383</v>
      </c>
      <c r="T2138" s="38" t="s">
        <v>2380</v>
      </c>
      <c r="U2138" s="38" t="s">
        <v>2380</v>
      </c>
      <c r="V2138" s="38">
        <v>0</v>
      </c>
      <c r="W2138" s="38" t="s">
        <v>2380</v>
      </c>
      <c r="X2138" s="38" t="s">
        <v>8393</v>
      </c>
      <c r="Y2138" s="19" t="str">
        <f t="shared" si="169"/>
        <v>Normal</v>
      </c>
    </row>
    <row r="2139" spans="1:25" x14ac:dyDescent="0.35">
      <c r="A2139" s="3" t="s">
        <v>226</v>
      </c>
      <c r="B2139" s="3">
        <v>26.03</v>
      </c>
      <c r="C2139" s="3">
        <v>5.81</v>
      </c>
      <c r="D2139" s="3" t="s">
        <v>2382</v>
      </c>
      <c r="E2139" s="3" t="s">
        <v>2380</v>
      </c>
      <c r="F2139" s="3" t="s">
        <v>2380</v>
      </c>
      <c r="G2139" s="3" t="s">
        <v>2381</v>
      </c>
      <c r="H2139" s="3" t="s">
        <v>2380</v>
      </c>
      <c r="I2139" s="14">
        <v>180</v>
      </c>
      <c r="J2139" s="14" t="str">
        <f t="shared" si="167"/>
        <v>No</v>
      </c>
      <c r="K2139" s="14">
        <f t="shared" si="165"/>
        <v>0</v>
      </c>
      <c r="L2139" s="14" t="str">
        <f t="shared" si="168"/>
        <v>No</v>
      </c>
      <c r="M2139" s="14" t="str">
        <f t="shared" si="166"/>
        <v>Yes</v>
      </c>
      <c r="N2139" s="28">
        <v>26.03</v>
      </c>
      <c r="O2139" s="19" t="str" cm="1">
        <f t="array" ref="O2139">_xlfn.IFS(N2139&lt;18.5,"Underweight",N2139&lt;25,"Normalweight",N2139&lt;30,"Overweight",N2139&gt;=30,"Obesity")</f>
        <v>Overweight</v>
      </c>
      <c r="P2139" s="38" t="s">
        <v>226</v>
      </c>
      <c r="Q2139" s="28">
        <v>26.03</v>
      </c>
      <c r="R2139" s="38">
        <v>5.81</v>
      </c>
      <c r="S2139" s="38" t="s">
        <v>2383</v>
      </c>
      <c r="T2139" s="38" t="s">
        <v>2380</v>
      </c>
      <c r="U2139" s="38" t="s">
        <v>2380</v>
      </c>
      <c r="V2139" s="38">
        <v>0</v>
      </c>
      <c r="W2139" s="38" t="s">
        <v>2380</v>
      </c>
      <c r="X2139" s="38" t="s">
        <v>8392</v>
      </c>
      <c r="Y2139" s="19" t="str">
        <f t="shared" si="169"/>
        <v>Prediabetes</v>
      </c>
    </row>
    <row r="2140" spans="1:25" x14ac:dyDescent="0.35">
      <c r="A2140" s="3" t="s">
        <v>225</v>
      </c>
      <c r="B2140" s="3">
        <v>27.74</v>
      </c>
      <c r="C2140" s="3">
        <v>4.29</v>
      </c>
      <c r="D2140" s="3" t="s">
        <v>2380</v>
      </c>
      <c r="E2140" s="3" t="s">
        <v>2382</v>
      </c>
      <c r="F2140" s="3" t="s">
        <v>2380</v>
      </c>
      <c r="G2140" s="3">
        <v>1</v>
      </c>
      <c r="H2140" s="3" t="s">
        <v>2380</v>
      </c>
      <c r="I2140" s="14">
        <v>180</v>
      </c>
      <c r="J2140" s="14" t="str">
        <f t="shared" si="167"/>
        <v>No</v>
      </c>
      <c r="K2140" s="14">
        <f t="shared" si="165"/>
        <v>1</v>
      </c>
      <c r="L2140" s="14" t="str">
        <f t="shared" si="168"/>
        <v>No</v>
      </c>
      <c r="M2140" s="14" t="str">
        <f t="shared" si="166"/>
        <v>No</v>
      </c>
      <c r="N2140" s="28">
        <v>27.74</v>
      </c>
      <c r="O2140" s="19" t="str" cm="1">
        <f t="array" ref="O2140">_xlfn.IFS(N2140&lt;18.5,"Underweight",N2140&lt;25,"Normalweight",N2140&lt;30,"Overweight",N2140&gt;=30,"Obesity")</f>
        <v>Overweight</v>
      </c>
      <c r="P2140" s="38" t="s">
        <v>225</v>
      </c>
      <c r="Q2140" s="28">
        <v>27.74</v>
      </c>
      <c r="R2140" s="38">
        <v>4.29</v>
      </c>
      <c r="S2140" s="38" t="s">
        <v>2380</v>
      </c>
      <c r="T2140" s="38" t="s">
        <v>2382</v>
      </c>
      <c r="U2140" s="38" t="s">
        <v>2380</v>
      </c>
      <c r="V2140" s="38">
        <v>1</v>
      </c>
      <c r="W2140" s="38" t="s">
        <v>2380</v>
      </c>
      <c r="X2140" s="38" t="s">
        <v>8392</v>
      </c>
      <c r="Y2140" s="19" t="str">
        <f t="shared" si="169"/>
        <v>Prediabetes</v>
      </c>
    </row>
    <row r="2141" spans="1:25" x14ac:dyDescent="0.35">
      <c r="A2141" s="3" t="s">
        <v>224</v>
      </c>
      <c r="B2141" s="3">
        <v>32.11</v>
      </c>
      <c r="C2141" s="3">
        <v>4.03</v>
      </c>
      <c r="D2141" s="3" t="s">
        <v>2382</v>
      </c>
      <c r="E2141" s="3" t="s">
        <v>2382</v>
      </c>
      <c r="F2141" s="3" t="s">
        <v>2380</v>
      </c>
      <c r="G2141" s="3">
        <v>2</v>
      </c>
      <c r="H2141" s="3" t="s">
        <v>2380</v>
      </c>
      <c r="I2141" s="14">
        <v>180</v>
      </c>
      <c r="J2141" s="14" t="str">
        <f t="shared" si="167"/>
        <v>No</v>
      </c>
      <c r="K2141" s="14">
        <f t="shared" si="165"/>
        <v>2</v>
      </c>
      <c r="L2141" s="14" t="str">
        <f t="shared" si="168"/>
        <v>No</v>
      </c>
      <c r="M2141" s="14" t="str">
        <f t="shared" si="166"/>
        <v>Yes</v>
      </c>
      <c r="N2141" s="28">
        <v>32.11</v>
      </c>
      <c r="O2141" s="19" t="str" cm="1">
        <f t="array" ref="O2141">_xlfn.IFS(N2141&lt;18.5,"Underweight",N2141&lt;25,"Normalweight",N2141&lt;30,"Overweight",N2141&gt;=30,"Obesity")</f>
        <v>Obesity</v>
      </c>
      <c r="P2141" s="38" t="s">
        <v>224</v>
      </c>
      <c r="Q2141" s="28">
        <v>32.11</v>
      </c>
      <c r="R2141" s="38">
        <v>4.03</v>
      </c>
      <c r="S2141" s="38" t="s">
        <v>2383</v>
      </c>
      <c r="T2141" s="38" t="s">
        <v>2382</v>
      </c>
      <c r="U2141" s="38" t="s">
        <v>2380</v>
      </c>
      <c r="V2141" s="38">
        <v>2</v>
      </c>
      <c r="W2141" s="38" t="s">
        <v>2380</v>
      </c>
      <c r="X2141" s="38" t="s">
        <v>8391</v>
      </c>
      <c r="Y2141" s="19" t="str">
        <f t="shared" si="169"/>
        <v>Normal</v>
      </c>
    </row>
    <row r="2142" spans="1:25" x14ac:dyDescent="0.35">
      <c r="A2142" s="3" t="s">
        <v>223</v>
      </c>
      <c r="B2142" s="3">
        <v>25.175000000000001</v>
      </c>
      <c r="C2142" s="3">
        <v>6.29</v>
      </c>
      <c r="D2142" s="3" t="s">
        <v>2382</v>
      </c>
      <c r="E2142" s="3" t="s">
        <v>2382</v>
      </c>
      <c r="F2142" s="3" t="s">
        <v>2380</v>
      </c>
      <c r="G2142" s="3">
        <v>2</v>
      </c>
      <c r="H2142" s="3" t="s">
        <v>2380</v>
      </c>
      <c r="I2142" s="14">
        <v>180</v>
      </c>
      <c r="J2142" s="14" t="str">
        <f t="shared" si="167"/>
        <v>No</v>
      </c>
      <c r="K2142" s="14">
        <f t="shared" si="165"/>
        <v>2</v>
      </c>
      <c r="L2142" s="14" t="str">
        <f t="shared" si="168"/>
        <v>No</v>
      </c>
      <c r="M2142" s="14" t="str">
        <f t="shared" si="166"/>
        <v>Yes</v>
      </c>
      <c r="N2142" s="28">
        <v>25.175000000000001</v>
      </c>
      <c r="O2142" s="19" t="str" cm="1">
        <f t="array" ref="O2142">_xlfn.IFS(N2142&lt;18.5,"Underweight",N2142&lt;25,"Normalweight",N2142&lt;30,"Overweight",N2142&gt;=30,"Obesity")</f>
        <v>Overweight</v>
      </c>
      <c r="P2142" s="38" t="s">
        <v>223</v>
      </c>
      <c r="Q2142" s="28">
        <v>25.175000000000001</v>
      </c>
      <c r="R2142" s="38">
        <v>6.29</v>
      </c>
      <c r="S2142" s="38" t="s">
        <v>2383</v>
      </c>
      <c r="T2142" s="38" t="s">
        <v>2382</v>
      </c>
      <c r="U2142" s="38" t="s">
        <v>2380</v>
      </c>
      <c r="V2142" s="38">
        <v>2</v>
      </c>
      <c r="W2142" s="38" t="s">
        <v>2380</v>
      </c>
      <c r="X2142" s="38" t="s">
        <v>8392</v>
      </c>
      <c r="Y2142" s="19" t="str">
        <f t="shared" si="169"/>
        <v>Normal</v>
      </c>
    </row>
    <row r="2143" spans="1:25" x14ac:dyDescent="0.35">
      <c r="A2143" s="3" t="s">
        <v>222</v>
      </c>
      <c r="B2143" s="3">
        <v>39.49</v>
      </c>
      <c r="C2143" s="3">
        <v>4.4800000000000004</v>
      </c>
      <c r="D2143" s="3" t="s">
        <v>2382</v>
      </c>
      <c r="E2143" s="3" t="s">
        <v>2380</v>
      </c>
      <c r="F2143" s="3" t="s">
        <v>2380</v>
      </c>
      <c r="G2143" s="3" t="s">
        <v>2381</v>
      </c>
      <c r="H2143" s="3" t="s">
        <v>2380</v>
      </c>
      <c r="I2143" s="14">
        <v>180</v>
      </c>
      <c r="J2143" s="14" t="str">
        <f t="shared" si="167"/>
        <v>No</v>
      </c>
      <c r="K2143" s="14">
        <f t="shared" si="165"/>
        <v>0</v>
      </c>
      <c r="L2143" s="14" t="str">
        <f t="shared" si="168"/>
        <v>No</v>
      </c>
      <c r="M2143" s="14" t="str">
        <f t="shared" si="166"/>
        <v>Yes</v>
      </c>
      <c r="N2143" s="28">
        <v>39.49</v>
      </c>
      <c r="O2143" s="19" t="str" cm="1">
        <f t="array" ref="O2143">_xlfn.IFS(N2143&lt;18.5,"Underweight",N2143&lt;25,"Normalweight",N2143&lt;30,"Overweight",N2143&gt;=30,"Obesity")</f>
        <v>Obesity</v>
      </c>
      <c r="P2143" s="38" t="s">
        <v>222</v>
      </c>
      <c r="Q2143" s="28">
        <v>39.49</v>
      </c>
      <c r="R2143" s="38">
        <v>4.4800000000000004</v>
      </c>
      <c r="S2143" s="38" t="s">
        <v>2383</v>
      </c>
      <c r="T2143" s="38" t="s">
        <v>2380</v>
      </c>
      <c r="U2143" s="38" t="s">
        <v>2380</v>
      </c>
      <c r="V2143" s="38">
        <v>0</v>
      </c>
      <c r="W2143" s="38" t="s">
        <v>2380</v>
      </c>
      <c r="X2143" s="38" t="s">
        <v>8391</v>
      </c>
      <c r="Y2143" s="19" t="str">
        <f t="shared" si="169"/>
        <v>Normal</v>
      </c>
    </row>
    <row r="2144" spans="1:25" x14ac:dyDescent="0.35">
      <c r="A2144" s="3" t="s">
        <v>221</v>
      </c>
      <c r="B2144" s="3">
        <v>34.869999999999997</v>
      </c>
      <c r="C2144" s="3">
        <v>5.51</v>
      </c>
      <c r="D2144" s="3" t="s">
        <v>2382</v>
      </c>
      <c r="E2144" s="3" t="s">
        <v>2380</v>
      </c>
      <c r="F2144" s="3" t="s">
        <v>2380</v>
      </c>
      <c r="G2144" s="3" t="s">
        <v>2381</v>
      </c>
      <c r="H2144" s="3" t="s">
        <v>2380</v>
      </c>
      <c r="I2144" s="14">
        <v>180</v>
      </c>
      <c r="J2144" s="14" t="str">
        <f t="shared" si="167"/>
        <v>No</v>
      </c>
      <c r="K2144" s="14">
        <f t="shared" si="165"/>
        <v>0</v>
      </c>
      <c r="L2144" s="14" t="str">
        <f t="shared" si="168"/>
        <v>No</v>
      </c>
      <c r="M2144" s="14" t="str">
        <f t="shared" si="166"/>
        <v>Yes</v>
      </c>
      <c r="N2144" s="28">
        <v>34.869999999999997</v>
      </c>
      <c r="O2144" s="19" t="str" cm="1">
        <f t="array" ref="O2144">_xlfn.IFS(N2144&lt;18.5,"Underweight",N2144&lt;25,"Normalweight",N2144&lt;30,"Overweight",N2144&gt;=30,"Obesity")</f>
        <v>Obesity</v>
      </c>
      <c r="P2144" s="38" t="s">
        <v>221</v>
      </c>
      <c r="Q2144" s="28">
        <v>34.869999999999997</v>
      </c>
      <c r="R2144" s="38">
        <v>5.51</v>
      </c>
      <c r="S2144" s="38" t="s">
        <v>2383</v>
      </c>
      <c r="T2144" s="38" t="s">
        <v>2380</v>
      </c>
      <c r="U2144" s="38" t="s">
        <v>2380</v>
      </c>
      <c r="V2144" s="38">
        <v>0</v>
      </c>
      <c r="W2144" s="38" t="s">
        <v>2380</v>
      </c>
      <c r="X2144" s="38" t="s">
        <v>8391</v>
      </c>
      <c r="Y2144" s="19" t="str">
        <f t="shared" si="169"/>
        <v>Normal</v>
      </c>
    </row>
    <row r="2145" spans="1:25" x14ac:dyDescent="0.35">
      <c r="A2145" s="3" t="s">
        <v>220</v>
      </c>
      <c r="B2145" s="3">
        <v>34.6</v>
      </c>
      <c r="C2145" s="3">
        <v>4.5</v>
      </c>
      <c r="D2145" s="3" t="s">
        <v>2382</v>
      </c>
      <c r="E2145" s="3" t="s">
        <v>2380</v>
      </c>
      <c r="F2145" s="3" t="s">
        <v>2380</v>
      </c>
      <c r="G2145" s="3" t="s">
        <v>2381</v>
      </c>
      <c r="H2145" s="3" t="s">
        <v>2380</v>
      </c>
      <c r="I2145" s="14">
        <v>180</v>
      </c>
      <c r="J2145" s="14" t="str">
        <f t="shared" si="167"/>
        <v>No</v>
      </c>
      <c r="K2145" s="14">
        <f t="shared" si="165"/>
        <v>0</v>
      </c>
      <c r="L2145" s="14" t="str">
        <f t="shared" si="168"/>
        <v>No</v>
      </c>
      <c r="M2145" s="14" t="str">
        <f t="shared" si="166"/>
        <v>Yes</v>
      </c>
      <c r="N2145" s="28">
        <v>34.6</v>
      </c>
      <c r="O2145" s="19" t="str" cm="1">
        <f t="array" ref="O2145">_xlfn.IFS(N2145&lt;18.5,"Underweight",N2145&lt;25,"Normalweight",N2145&lt;30,"Overweight",N2145&gt;=30,"Obesity")</f>
        <v>Obesity</v>
      </c>
      <c r="P2145" s="38" t="s">
        <v>220</v>
      </c>
      <c r="Q2145" s="28">
        <v>34.6</v>
      </c>
      <c r="R2145" s="38">
        <v>4.5</v>
      </c>
      <c r="S2145" s="38" t="s">
        <v>2383</v>
      </c>
      <c r="T2145" s="38" t="s">
        <v>2380</v>
      </c>
      <c r="U2145" s="38" t="s">
        <v>2380</v>
      </c>
      <c r="V2145" s="38">
        <v>0</v>
      </c>
      <c r="W2145" s="38" t="s">
        <v>2380</v>
      </c>
      <c r="X2145" s="38" t="s">
        <v>8391</v>
      </c>
      <c r="Y2145" s="19" t="str">
        <f t="shared" si="169"/>
        <v>Normal</v>
      </c>
    </row>
    <row r="2146" spans="1:25" x14ac:dyDescent="0.35">
      <c r="A2146" s="3" t="s">
        <v>219</v>
      </c>
      <c r="B2146" s="3">
        <v>25.8</v>
      </c>
      <c r="C2146" s="3">
        <v>6.29</v>
      </c>
      <c r="D2146" s="3" t="s">
        <v>2382</v>
      </c>
      <c r="E2146" s="3" t="s">
        <v>2380</v>
      </c>
      <c r="F2146" s="3" t="s">
        <v>2380</v>
      </c>
      <c r="G2146" s="3" t="s">
        <v>2381</v>
      </c>
      <c r="H2146" s="3" t="s">
        <v>2380</v>
      </c>
      <c r="I2146" s="14">
        <v>180</v>
      </c>
      <c r="J2146" s="14" t="str">
        <f t="shared" si="167"/>
        <v>No</v>
      </c>
      <c r="K2146" s="14">
        <f t="shared" si="165"/>
        <v>0</v>
      </c>
      <c r="L2146" s="14" t="str">
        <f t="shared" si="168"/>
        <v>No</v>
      </c>
      <c r="M2146" s="14" t="str">
        <f t="shared" si="166"/>
        <v>Yes</v>
      </c>
      <c r="N2146" s="28">
        <v>25.8</v>
      </c>
      <c r="O2146" s="19" t="str" cm="1">
        <f t="array" ref="O2146">_xlfn.IFS(N2146&lt;18.5,"Underweight",N2146&lt;25,"Normalweight",N2146&lt;30,"Overweight",N2146&gt;=30,"Obesity")</f>
        <v>Overweight</v>
      </c>
      <c r="P2146" s="38" t="s">
        <v>219</v>
      </c>
      <c r="Q2146" s="28">
        <v>25.8</v>
      </c>
      <c r="R2146" s="38">
        <v>6.29</v>
      </c>
      <c r="S2146" s="38" t="s">
        <v>2383</v>
      </c>
      <c r="T2146" s="38" t="s">
        <v>2380</v>
      </c>
      <c r="U2146" s="38" t="s">
        <v>2380</v>
      </c>
      <c r="V2146" s="38">
        <v>0</v>
      </c>
      <c r="W2146" s="38" t="s">
        <v>2380</v>
      </c>
      <c r="X2146" s="38" t="s">
        <v>8392</v>
      </c>
      <c r="Y2146" s="19" t="str">
        <f t="shared" si="169"/>
        <v>Prediabetes</v>
      </c>
    </row>
    <row r="2147" spans="1:25" x14ac:dyDescent="0.35">
      <c r="A2147" s="3" t="s">
        <v>218</v>
      </c>
      <c r="B2147" s="3">
        <v>35.86</v>
      </c>
      <c r="C2147" s="3">
        <v>4.33</v>
      </c>
      <c r="D2147" s="3" t="s">
        <v>2380</v>
      </c>
      <c r="E2147" s="3" t="s">
        <v>2380</v>
      </c>
      <c r="F2147" s="3" t="s">
        <v>2380</v>
      </c>
      <c r="G2147" s="3">
        <v>1</v>
      </c>
      <c r="H2147" s="3" t="s">
        <v>2380</v>
      </c>
      <c r="I2147" s="14">
        <v>180</v>
      </c>
      <c r="J2147" s="14" t="str">
        <f t="shared" si="167"/>
        <v>No</v>
      </c>
      <c r="K2147" s="14">
        <f t="shared" si="165"/>
        <v>1</v>
      </c>
      <c r="L2147" s="14" t="str">
        <f t="shared" si="168"/>
        <v>No</v>
      </c>
      <c r="M2147" s="14" t="str">
        <f t="shared" si="166"/>
        <v>No</v>
      </c>
      <c r="N2147" s="28">
        <v>35.86</v>
      </c>
      <c r="O2147" s="19" t="str" cm="1">
        <f t="array" ref="O2147">_xlfn.IFS(N2147&lt;18.5,"Underweight",N2147&lt;25,"Normalweight",N2147&lt;30,"Overweight",N2147&gt;=30,"Obesity")</f>
        <v>Obesity</v>
      </c>
      <c r="P2147" s="38" t="s">
        <v>218</v>
      </c>
      <c r="Q2147" s="28">
        <v>35.86</v>
      </c>
      <c r="R2147" s="38">
        <v>4.33</v>
      </c>
      <c r="S2147" s="38" t="s">
        <v>2380</v>
      </c>
      <c r="T2147" s="38" t="s">
        <v>2380</v>
      </c>
      <c r="U2147" s="38" t="s">
        <v>2380</v>
      </c>
      <c r="V2147" s="38">
        <v>1</v>
      </c>
      <c r="W2147" s="38" t="s">
        <v>2380</v>
      </c>
      <c r="X2147" s="38" t="s">
        <v>8391</v>
      </c>
      <c r="Y2147" s="19" t="str">
        <f t="shared" si="169"/>
        <v>Normal</v>
      </c>
    </row>
    <row r="2148" spans="1:25" x14ac:dyDescent="0.35">
      <c r="A2148" s="3" t="s">
        <v>217</v>
      </c>
      <c r="B2148" s="3">
        <v>40.47</v>
      </c>
      <c r="C2148" s="3">
        <v>11.15</v>
      </c>
      <c r="D2148" s="3" t="s">
        <v>2380</v>
      </c>
      <c r="E2148" s="3" t="s">
        <v>2380</v>
      </c>
      <c r="F2148" s="3" t="s">
        <v>2380</v>
      </c>
      <c r="G2148" s="3" t="s">
        <v>2381</v>
      </c>
      <c r="H2148" s="3" t="s">
        <v>2380</v>
      </c>
      <c r="I2148" s="14">
        <v>180</v>
      </c>
      <c r="J2148" s="14" t="str">
        <f t="shared" si="167"/>
        <v>No</v>
      </c>
      <c r="K2148" s="14">
        <f t="shared" si="165"/>
        <v>0</v>
      </c>
      <c r="L2148" s="14" t="str">
        <f t="shared" si="168"/>
        <v>No</v>
      </c>
      <c r="M2148" s="14" t="str">
        <f t="shared" si="166"/>
        <v>No</v>
      </c>
      <c r="N2148" s="28">
        <v>40.47</v>
      </c>
      <c r="O2148" s="19" t="str" cm="1">
        <f t="array" ref="O2148">_xlfn.IFS(N2148&lt;18.5,"Underweight",N2148&lt;25,"Normalweight",N2148&lt;30,"Overweight",N2148&gt;=30,"Obesity")</f>
        <v>Obesity</v>
      </c>
      <c r="P2148" s="38" t="s">
        <v>217</v>
      </c>
      <c r="Q2148" s="28">
        <v>40.47</v>
      </c>
      <c r="R2148" s="38">
        <v>11.15</v>
      </c>
      <c r="S2148" s="38" t="s">
        <v>2380</v>
      </c>
      <c r="T2148" s="38" t="s">
        <v>2380</v>
      </c>
      <c r="U2148" s="38" t="s">
        <v>2380</v>
      </c>
      <c r="V2148" s="38">
        <v>0</v>
      </c>
      <c r="W2148" s="38" t="s">
        <v>2380</v>
      </c>
      <c r="X2148" s="38" t="s">
        <v>8391</v>
      </c>
      <c r="Y2148" s="19" t="str">
        <f t="shared" si="169"/>
        <v>Normal</v>
      </c>
    </row>
    <row r="2149" spans="1:25" x14ac:dyDescent="0.35">
      <c r="A2149" s="3" t="s">
        <v>216</v>
      </c>
      <c r="B2149" s="3">
        <v>32.01</v>
      </c>
      <c r="C2149" s="3">
        <v>6.45</v>
      </c>
      <c r="D2149" s="3" t="s">
        <v>2380</v>
      </c>
      <c r="E2149" s="3" t="s">
        <v>2380</v>
      </c>
      <c r="F2149" s="3" t="s">
        <v>2380</v>
      </c>
      <c r="G2149" s="3">
        <v>1</v>
      </c>
      <c r="H2149" s="3" t="s">
        <v>2380</v>
      </c>
      <c r="I2149" s="14">
        <v>180</v>
      </c>
      <c r="J2149" s="14" t="str">
        <f t="shared" si="167"/>
        <v>No</v>
      </c>
      <c r="K2149" s="14">
        <f t="shared" si="165"/>
        <v>1</v>
      </c>
      <c r="L2149" s="14" t="str">
        <f t="shared" si="168"/>
        <v>No</v>
      </c>
      <c r="M2149" s="14" t="str">
        <f t="shared" si="166"/>
        <v>No</v>
      </c>
      <c r="N2149" s="28">
        <v>32.01</v>
      </c>
      <c r="O2149" s="19" t="str" cm="1">
        <f t="array" ref="O2149">_xlfn.IFS(N2149&lt;18.5,"Underweight",N2149&lt;25,"Normalweight",N2149&lt;30,"Overweight",N2149&gt;=30,"Obesity")</f>
        <v>Obesity</v>
      </c>
      <c r="P2149" s="38" t="s">
        <v>216</v>
      </c>
      <c r="Q2149" s="28">
        <v>32.01</v>
      </c>
      <c r="R2149" s="38">
        <v>6.45</v>
      </c>
      <c r="S2149" s="38" t="s">
        <v>2380</v>
      </c>
      <c r="T2149" s="38" t="s">
        <v>2380</v>
      </c>
      <c r="U2149" s="38" t="s">
        <v>2380</v>
      </c>
      <c r="V2149" s="38">
        <v>1</v>
      </c>
      <c r="W2149" s="38" t="s">
        <v>2380</v>
      </c>
      <c r="X2149" s="38" t="s">
        <v>8391</v>
      </c>
      <c r="Y2149" s="19" t="str">
        <f t="shared" si="169"/>
        <v>Normal</v>
      </c>
    </row>
    <row r="2150" spans="1:25" x14ac:dyDescent="0.35">
      <c r="A2150" s="3" t="s">
        <v>215</v>
      </c>
      <c r="B2150" s="3">
        <v>33</v>
      </c>
      <c r="C2150" s="3">
        <v>9.27</v>
      </c>
      <c r="D2150" s="3" t="s">
        <v>2380</v>
      </c>
      <c r="E2150" s="3" t="s">
        <v>2380</v>
      </c>
      <c r="F2150" s="3" t="s">
        <v>2380</v>
      </c>
      <c r="G2150" s="3" t="s">
        <v>2381</v>
      </c>
      <c r="H2150" s="3" t="s">
        <v>2380</v>
      </c>
      <c r="I2150" s="14">
        <v>180</v>
      </c>
      <c r="J2150" s="14" t="str">
        <f t="shared" si="167"/>
        <v>No</v>
      </c>
      <c r="K2150" s="14">
        <f t="shared" si="165"/>
        <v>0</v>
      </c>
      <c r="L2150" s="14" t="str">
        <f t="shared" si="168"/>
        <v>No</v>
      </c>
      <c r="M2150" s="14" t="str">
        <f t="shared" si="166"/>
        <v>No</v>
      </c>
      <c r="N2150" s="28">
        <v>33</v>
      </c>
      <c r="O2150" s="19" t="str" cm="1">
        <f t="array" ref="O2150">_xlfn.IFS(N2150&lt;18.5,"Underweight",N2150&lt;25,"Normalweight",N2150&lt;30,"Overweight",N2150&gt;=30,"Obesity")</f>
        <v>Obesity</v>
      </c>
      <c r="P2150" s="38" t="s">
        <v>215</v>
      </c>
      <c r="Q2150" s="28">
        <v>33</v>
      </c>
      <c r="R2150" s="38">
        <v>9.27</v>
      </c>
      <c r="S2150" s="38" t="s">
        <v>2380</v>
      </c>
      <c r="T2150" s="38" t="s">
        <v>2380</v>
      </c>
      <c r="U2150" s="38" t="s">
        <v>2380</v>
      </c>
      <c r="V2150" s="38">
        <v>0</v>
      </c>
      <c r="W2150" s="38" t="s">
        <v>2380</v>
      </c>
      <c r="X2150" s="38" t="s">
        <v>8391</v>
      </c>
      <c r="Y2150" s="19" t="str">
        <f t="shared" si="169"/>
        <v>Normal</v>
      </c>
    </row>
    <row r="2151" spans="1:25" x14ac:dyDescent="0.35">
      <c r="A2151" s="3" t="s">
        <v>214</v>
      </c>
      <c r="B2151" s="3">
        <v>29.3</v>
      </c>
      <c r="C2151" s="3">
        <v>6.15</v>
      </c>
      <c r="D2151" s="3" t="s">
        <v>2380</v>
      </c>
      <c r="E2151" s="3" t="s">
        <v>2380</v>
      </c>
      <c r="F2151" s="3" t="s">
        <v>2380</v>
      </c>
      <c r="G2151" s="3">
        <v>1</v>
      </c>
      <c r="H2151" s="3" t="s">
        <v>2380</v>
      </c>
      <c r="I2151" s="14">
        <v>180</v>
      </c>
      <c r="J2151" s="14" t="str">
        <f t="shared" si="167"/>
        <v>No</v>
      </c>
      <c r="K2151" s="14">
        <f t="shared" si="165"/>
        <v>1</v>
      </c>
      <c r="L2151" s="14" t="str">
        <f t="shared" si="168"/>
        <v>No</v>
      </c>
      <c r="M2151" s="14" t="str">
        <f t="shared" si="166"/>
        <v>No</v>
      </c>
      <c r="N2151" s="28">
        <v>29.3</v>
      </c>
      <c r="O2151" s="19" t="str" cm="1">
        <f t="array" ref="O2151">_xlfn.IFS(N2151&lt;18.5,"Underweight",N2151&lt;25,"Normalweight",N2151&lt;30,"Overweight",N2151&gt;=30,"Obesity")</f>
        <v>Overweight</v>
      </c>
      <c r="P2151" s="38" t="s">
        <v>214</v>
      </c>
      <c r="Q2151" s="28">
        <v>29.3</v>
      </c>
      <c r="R2151" s="38">
        <v>6.15</v>
      </c>
      <c r="S2151" s="38" t="s">
        <v>2380</v>
      </c>
      <c r="T2151" s="38" t="s">
        <v>2380</v>
      </c>
      <c r="U2151" s="38" t="s">
        <v>2380</v>
      </c>
      <c r="V2151" s="38">
        <v>1</v>
      </c>
      <c r="W2151" s="38" t="s">
        <v>2380</v>
      </c>
      <c r="X2151" s="38" t="s">
        <v>8392</v>
      </c>
      <c r="Y2151" s="19" t="str">
        <f t="shared" si="169"/>
        <v>Prediabetes</v>
      </c>
    </row>
    <row r="2152" spans="1:25" x14ac:dyDescent="0.35">
      <c r="A2152" s="3" t="s">
        <v>213</v>
      </c>
      <c r="B2152" s="3">
        <v>25.8</v>
      </c>
      <c r="C2152" s="3">
        <v>4.13</v>
      </c>
      <c r="D2152" s="3" t="s">
        <v>2380</v>
      </c>
      <c r="E2152" s="3" t="s">
        <v>2380</v>
      </c>
      <c r="F2152" s="3" t="s">
        <v>2380</v>
      </c>
      <c r="G2152" s="3">
        <v>1</v>
      </c>
      <c r="H2152" s="3" t="s">
        <v>2380</v>
      </c>
      <c r="I2152" s="14">
        <v>180</v>
      </c>
      <c r="J2152" s="14" t="str">
        <f t="shared" si="167"/>
        <v>No</v>
      </c>
      <c r="K2152" s="14">
        <f t="shared" si="165"/>
        <v>1</v>
      </c>
      <c r="L2152" s="14" t="str">
        <f t="shared" si="168"/>
        <v>No</v>
      </c>
      <c r="M2152" s="14" t="str">
        <f t="shared" si="166"/>
        <v>No</v>
      </c>
      <c r="N2152" s="28">
        <v>25.8</v>
      </c>
      <c r="O2152" s="19" t="str" cm="1">
        <f t="array" ref="O2152">_xlfn.IFS(N2152&lt;18.5,"Underweight",N2152&lt;25,"Normalweight",N2152&lt;30,"Overweight",N2152&gt;=30,"Obesity")</f>
        <v>Overweight</v>
      </c>
      <c r="P2152" s="38" t="s">
        <v>213</v>
      </c>
      <c r="Q2152" s="28">
        <v>25.8</v>
      </c>
      <c r="R2152" s="38">
        <v>4.13</v>
      </c>
      <c r="S2152" s="38" t="s">
        <v>2380</v>
      </c>
      <c r="T2152" s="38" t="s">
        <v>2380</v>
      </c>
      <c r="U2152" s="38" t="s">
        <v>2380</v>
      </c>
      <c r="V2152" s="38">
        <v>1</v>
      </c>
      <c r="W2152" s="38" t="s">
        <v>2380</v>
      </c>
      <c r="X2152" s="38" t="s">
        <v>8392</v>
      </c>
      <c r="Y2152" s="19" t="str">
        <f t="shared" si="169"/>
        <v>Normal</v>
      </c>
    </row>
    <row r="2153" spans="1:25" x14ac:dyDescent="0.35">
      <c r="A2153" s="3" t="s">
        <v>212</v>
      </c>
      <c r="B2153" s="3">
        <v>23.4</v>
      </c>
      <c r="C2153" s="3">
        <v>4.24</v>
      </c>
      <c r="D2153" s="3" t="s">
        <v>2380</v>
      </c>
      <c r="E2153" s="3" t="s">
        <v>2380</v>
      </c>
      <c r="F2153" s="3" t="s">
        <v>2380</v>
      </c>
      <c r="G2153" s="3">
        <v>1</v>
      </c>
      <c r="H2153" s="3" t="s">
        <v>2380</v>
      </c>
      <c r="I2153" s="14">
        <v>180</v>
      </c>
      <c r="J2153" s="14" t="str">
        <f t="shared" si="167"/>
        <v>No</v>
      </c>
      <c r="K2153" s="14">
        <f t="shared" si="165"/>
        <v>1</v>
      </c>
      <c r="L2153" s="14" t="str">
        <f t="shared" si="168"/>
        <v>No</v>
      </c>
      <c r="M2153" s="14" t="str">
        <f t="shared" si="166"/>
        <v>No</v>
      </c>
      <c r="N2153" s="28">
        <v>23.4</v>
      </c>
      <c r="O2153" s="19" t="str" cm="1">
        <f t="array" ref="O2153">_xlfn.IFS(N2153&lt;18.5,"Underweight",N2153&lt;25,"Normalweight",N2153&lt;30,"Overweight",N2153&gt;=30,"Obesity")</f>
        <v>Normalweight</v>
      </c>
      <c r="P2153" s="38" t="s">
        <v>212</v>
      </c>
      <c r="Q2153" s="28">
        <v>23.4</v>
      </c>
      <c r="R2153" s="38">
        <v>4.24</v>
      </c>
      <c r="S2153" s="38" t="s">
        <v>2380</v>
      </c>
      <c r="T2153" s="38" t="s">
        <v>2380</v>
      </c>
      <c r="U2153" s="38" t="s">
        <v>2380</v>
      </c>
      <c r="V2153" s="38">
        <v>1</v>
      </c>
      <c r="W2153" s="38" t="s">
        <v>2380</v>
      </c>
      <c r="X2153" s="38" t="s">
        <v>8393</v>
      </c>
      <c r="Y2153" s="19" t="str">
        <f t="shared" si="169"/>
        <v>Normal</v>
      </c>
    </row>
    <row r="2154" spans="1:25" x14ac:dyDescent="0.35">
      <c r="A2154" s="3" t="s">
        <v>211</v>
      </c>
      <c r="B2154" s="3">
        <v>27.93</v>
      </c>
      <c r="C2154" s="3">
        <v>9.8800000000000008</v>
      </c>
      <c r="D2154" s="3" t="s">
        <v>2380</v>
      </c>
      <c r="E2154" s="3" t="s">
        <v>2380</v>
      </c>
      <c r="F2154" s="3" t="s">
        <v>2380</v>
      </c>
      <c r="G2154" s="3" t="s">
        <v>2381</v>
      </c>
      <c r="H2154" s="3" t="s">
        <v>2380</v>
      </c>
      <c r="I2154" s="14">
        <v>180</v>
      </c>
      <c r="J2154" s="14" t="str">
        <f t="shared" si="167"/>
        <v>No</v>
      </c>
      <c r="K2154" s="14">
        <f t="shared" si="165"/>
        <v>0</v>
      </c>
      <c r="L2154" s="14" t="str">
        <f t="shared" si="168"/>
        <v>No</v>
      </c>
      <c r="M2154" s="14" t="str">
        <f t="shared" si="166"/>
        <v>No</v>
      </c>
      <c r="N2154" s="28">
        <v>27.93</v>
      </c>
      <c r="O2154" s="19" t="str" cm="1">
        <f t="array" ref="O2154">_xlfn.IFS(N2154&lt;18.5,"Underweight",N2154&lt;25,"Normalweight",N2154&lt;30,"Overweight",N2154&gt;=30,"Obesity")</f>
        <v>Overweight</v>
      </c>
      <c r="P2154" s="38" t="s">
        <v>211</v>
      </c>
      <c r="Q2154" s="28">
        <v>27.93</v>
      </c>
      <c r="R2154" s="38">
        <v>9.8800000000000008</v>
      </c>
      <c r="S2154" s="38" t="s">
        <v>2380</v>
      </c>
      <c r="T2154" s="38" t="s">
        <v>2380</v>
      </c>
      <c r="U2154" s="38" t="s">
        <v>2380</v>
      </c>
      <c r="V2154" s="38">
        <v>0</v>
      </c>
      <c r="W2154" s="38" t="s">
        <v>2380</v>
      </c>
      <c r="X2154" s="38" t="s">
        <v>8392</v>
      </c>
      <c r="Y2154" s="19" t="str">
        <f t="shared" si="169"/>
        <v>Normal</v>
      </c>
    </row>
    <row r="2155" spans="1:25" x14ac:dyDescent="0.35">
      <c r="A2155" s="3" t="s">
        <v>210</v>
      </c>
      <c r="B2155" s="3">
        <v>22</v>
      </c>
      <c r="C2155" s="3">
        <v>9.5</v>
      </c>
      <c r="D2155" s="3" t="s">
        <v>2380</v>
      </c>
      <c r="E2155" s="3" t="s">
        <v>2380</v>
      </c>
      <c r="F2155" s="3" t="s">
        <v>2380</v>
      </c>
      <c r="G2155" s="3" t="s">
        <v>2381</v>
      </c>
      <c r="H2155" s="3" t="s">
        <v>2380</v>
      </c>
      <c r="I2155" s="14">
        <v>180</v>
      </c>
      <c r="J2155" s="14" t="str">
        <f t="shared" si="167"/>
        <v>No</v>
      </c>
      <c r="K2155" s="14">
        <f t="shared" si="165"/>
        <v>0</v>
      </c>
      <c r="L2155" s="14" t="str">
        <f t="shared" si="168"/>
        <v>No</v>
      </c>
      <c r="M2155" s="14" t="str">
        <f t="shared" si="166"/>
        <v>No</v>
      </c>
      <c r="N2155" s="28">
        <v>22</v>
      </c>
      <c r="O2155" s="19" t="str" cm="1">
        <f t="array" ref="O2155">_xlfn.IFS(N2155&lt;18.5,"Underweight",N2155&lt;25,"Normalweight",N2155&lt;30,"Overweight",N2155&gt;=30,"Obesity")</f>
        <v>Normalweight</v>
      </c>
      <c r="P2155" s="38" t="s">
        <v>210</v>
      </c>
      <c r="Q2155" s="28">
        <v>22</v>
      </c>
      <c r="R2155" s="38">
        <v>9.5</v>
      </c>
      <c r="S2155" s="38" t="s">
        <v>2380</v>
      </c>
      <c r="T2155" s="38" t="s">
        <v>2380</v>
      </c>
      <c r="U2155" s="38" t="s">
        <v>2380</v>
      </c>
      <c r="V2155" s="38">
        <v>0</v>
      </c>
      <c r="W2155" s="38" t="s">
        <v>2380</v>
      </c>
      <c r="X2155" s="38" t="s">
        <v>8393</v>
      </c>
      <c r="Y2155" s="19" t="str">
        <f t="shared" si="169"/>
        <v>Normal</v>
      </c>
    </row>
    <row r="2156" spans="1:25" x14ac:dyDescent="0.35">
      <c r="A2156" s="3" t="s">
        <v>209</v>
      </c>
      <c r="B2156" s="3">
        <v>36.86</v>
      </c>
      <c r="C2156" s="3">
        <v>4.97</v>
      </c>
      <c r="D2156" s="3" t="s">
        <v>2382</v>
      </c>
      <c r="E2156" s="3" t="s">
        <v>2380</v>
      </c>
      <c r="F2156" s="3" t="s">
        <v>2380</v>
      </c>
      <c r="G2156" s="3" t="s">
        <v>2381</v>
      </c>
      <c r="H2156" s="3" t="s">
        <v>2380</v>
      </c>
      <c r="I2156" s="14">
        <v>180</v>
      </c>
      <c r="J2156" s="14" t="str">
        <f t="shared" si="167"/>
        <v>No</v>
      </c>
      <c r="K2156" s="14">
        <f t="shared" si="165"/>
        <v>0</v>
      </c>
      <c r="L2156" s="14" t="str">
        <f t="shared" si="168"/>
        <v>No</v>
      </c>
      <c r="M2156" s="14" t="str">
        <f t="shared" si="166"/>
        <v>Yes</v>
      </c>
      <c r="N2156" s="28">
        <v>36.86</v>
      </c>
      <c r="O2156" s="19" t="str" cm="1">
        <f t="array" ref="O2156">_xlfn.IFS(N2156&lt;18.5,"Underweight",N2156&lt;25,"Normalweight",N2156&lt;30,"Overweight",N2156&gt;=30,"Obesity")</f>
        <v>Obesity</v>
      </c>
      <c r="P2156" s="38" t="s">
        <v>209</v>
      </c>
      <c r="Q2156" s="28">
        <v>36.86</v>
      </c>
      <c r="R2156" s="38">
        <v>4.97</v>
      </c>
      <c r="S2156" s="38" t="s">
        <v>2383</v>
      </c>
      <c r="T2156" s="38" t="s">
        <v>2380</v>
      </c>
      <c r="U2156" s="38" t="s">
        <v>2380</v>
      </c>
      <c r="V2156" s="38">
        <v>0</v>
      </c>
      <c r="W2156" s="38" t="s">
        <v>2380</v>
      </c>
      <c r="X2156" s="38" t="s">
        <v>8391</v>
      </c>
      <c r="Y2156" s="19" t="str">
        <f t="shared" si="169"/>
        <v>Prediabetes</v>
      </c>
    </row>
    <row r="2157" spans="1:25" x14ac:dyDescent="0.35">
      <c r="A2157" s="3" t="s">
        <v>208</v>
      </c>
      <c r="B2157" s="3">
        <v>31.254999999999999</v>
      </c>
      <c r="C2157" s="3">
        <v>5.49</v>
      </c>
      <c r="D2157" s="3" t="s">
        <v>2382</v>
      </c>
      <c r="E2157" s="3" t="s">
        <v>2380</v>
      </c>
      <c r="F2157" s="3" t="s">
        <v>2380</v>
      </c>
      <c r="G2157" s="3" t="s">
        <v>2381</v>
      </c>
      <c r="H2157" s="3" t="s">
        <v>2380</v>
      </c>
      <c r="I2157" s="14">
        <v>180</v>
      </c>
      <c r="J2157" s="14" t="str">
        <f t="shared" si="167"/>
        <v>No</v>
      </c>
      <c r="K2157" s="14">
        <f t="shared" si="165"/>
        <v>0</v>
      </c>
      <c r="L2157" s="14" t="str">
        <f t="shared" si="168"/>
        <v>No</v>
      </c>
      <c r="M2157" s="14" t="str">
        <f t="shared" si="166"/>
        <v>Yes</v>
      </c>
      <c r="N2157" s="28">
        <v>31.254999999999999</v>
      </c>
      <c r="O2157" s="19" t="str" cm="1">
        <f t="array" ref="O2157">_xlfn.IFS(N2157&lt;18.5,"Underweight",N2157&lt;25,"Normalweight",N2157&lt;30,"Overweight",N2157&gt;=30,"Obesity")</f>
        <v>Obesity</v>
      </c>
      <c r="P2157" s="38" t="s">
        <v>208</v>
      </c>
      <c r="Q2157" s="28">
        <v>31.254999999999999</v>
      </c>
      <c r="R2157" s="38">
        <v>5.49</v>
      </c>
      <c r="S2157" s="38" t="s">
        <v>2383</v>
      </c>
      <c r="T2157" s="38" t="s">
        <v>2380</v>
      </c>
      <c r="U2157" s="38" t="s">
        <v>2380</v>
      </c>
      <c r="V2157" s="38">
        <v>0</v>
      </c>
      <c r="W2157" s="38" t="s">
        <v>2380</v>
      </c>
      <c r="X2157" s="38" t="s">
        <v>8391</v>
      </c>
      <c r="Y2157" s="19" t="str">
        <f t="shared" si="169"/>
        <v>Normal</v>
      </c>
    </row>
    <row r="2158" spans="1:25" x14ac:dyDescent="0.35">
      <c r="A2158" s="3" t="s">
        <v>207</v>
      </c>
      <c r="B2158" s="3">
        <v>23.06</v>
      </c>
      <c r="C2158" s="3">
        <v>4.47</v>
      </c>
      <c r="D2158" s="3" t="s">
        <v>2380</v>
      </c>
      <c r="E2158" s="3" t="s">
        <v>2380</v>
      </c>
      <c r="F2158" s="3" t="s">
        <v>2380</v>
      </c>
      <c r="G2158" s="3" t="s">
        <v>2381</v>
      </c>
      <c r="H2158" s="3" t="s">
        <v>2380</v>
      </c>
      <c r="I2158" s="14">
        <v>180</v>
      </c>
      <c r="J2158" s="14" t="str">
        <f t="shared" si="167"/>
        <v>No</v>
      </c>
      <c r="K2158" s="14">
        <f t="shared" si="165"/>
        <v>0</v>
      </c>
      <c r="L2158" s="14" t="str">
        <f t="shared" si="168"/>
        <v>No</v>
      </c>
      <c r="M2158" s="14" t="str">
        <f t="shared" si="166"/>
        <v>No</v>
      </c>
      <c r="N2158" s="28">
        <v>23.06</v>
      </c>
      <c r="O2158" s="19" t="str" cm="1">
        <f t="array" ref="O2158">_xlfn.IFS(N2158&lt;18.5,"Underweight",N2158&lt;25,"Normalweight",N2158&lt;30,"Overweight",N2158&gt;=30,"Obesity")</f>
        <v>Normalweight</v>
      </c>
      <c r="P2158" s="38" t="s">
        <v>207</v>
      </c>
      <c r="Q2158" s="28">
        <v>23.06</v>
      </c>
      <c r="R2158" s="38">
        <v>4.47</v>
      </c>
      <c r="S2158" s="38" t="s">
        <v>2380</v>
      </c>
      <c r="T2158" s="38" t="s">
        <v>2380</v>
      </c>
      <c r="U2158" s="38" t="s">
        <v>2380</v>
      </c>
      <c r="V2158" s="38">
        <v>0</v>
      </c>
      <c r="W2158" s="38" t="s">
        <v>2380</v>
      </c>
      <c r="X2158" s="38" t="s">
        <v>8393</v>
      </c>
      <c r="Y2158" s="19" t="str">
        <f t="shared" si="169"/>
        <v>Normal</v>
      </c>
    </row>
    <row r="2159" spans="1:25" x14ac:dyDescent="0.35">
      <c r="A2159" s="3" t="s">
        <v>206</v>
      </c>
      <c r="B2159" s="3">
        <v>28.975000000000001</v>
      </c>
      <c r="C2159" s="3">
        <v>4.34</v>
      </c>
      <c r="D2159" s="3" t="s">
        <v>2382</v>
      </c>
      <c r="E2159" s="3" t="s">
        <v>2380</v>
      </c>
      <c r="F2159" s="3" t="s">
        <v>2380</v>
      </c>
      <c r="G2159" s="3" t="s">
        <v>2381</v>
      </c>
      <c r="H2159" s="3" t="s">
        <v>2380</v>
      </c>
      <c r="I2159" s="14">
        <v>180</v>
      </c>
      <c r="J2159" s="14" t="str">
        <f t="shared" si="167"/>
        <v>No</v>
      </c>
      <c r="K2159" s="14">
        <f t="shared" si="165"/>
        <v>0</v>
      </c>
      <c r="L2159" s="14" t="str">
        <f t="shared" si="168"/>
        <v>No</v>
      </c>
      <c r="M2159" s="14" t="str">
        <f t="shared" si="166"/>
        <v>Yes</v>
      </c>
      <c r="N2159" s="28">
        <v>28.975000000000001</v>
      </c>
      <c r="O2159" s="19" t="str" cm="1">
        <f t="array" ref="O2159">_xlfn.IFS(N2159&lt;18.5,"Underweight",N2159&lt;25,"Normalweight",N2159&lt;30,"Overweight",N2159&gt;=30,"Obesity")</f>
        <v>Overweight</v>
      </c>
      <c r="P2159" s="38" t="s">
        <v>206</v>
      </c>
      <c r="Q2159" s="28">
        <v>28.975000000000001</v>
      </c>
      <c r="R2159" s="38">
        <v>4.34</v>
      </c>
      <c r="S2159" s="38" t="s">
        <v>2383</v>
      </c>
      <c r="T2159" s="38" t="s">
        <v>2380</v>
      </c>
      <c r="U2159" s="38" t="s">
        <v>2380</v>
      </c>
      <c r="V2159" s="38">
        <v>0</v>
      </c>
      <c r="W2159" s="38" t="s">
        <v>2380</v>
      </c>
      <c r="X2159" s="38" t="s">
        <v>8392</v>
      </c>
      <c r="Y2159" s="19" t="str">
        <f t="shared" si="169"/>
        <v>Normal</v>
      </c>
    </row>
    <row r="2160" spans="1:25" x14ac:dyDescent="0.35">
      <c r="A2160" s="3" t="s">
        <v>205</v>
      </c>
      <c r="B2160" s="3">
        <v>33.299999999999997</v>
      </c>
      <c r="C2160" s="3">
        <v>9.49</v>
      </c>
      <c r="D2160" s="3" t="s">
        <v>2380</v>
      </c>
      <c r="E2160" s="3" t="s">
        <v>2380</v>
      </c>
      <c r="F2160" s="3" t="s">
        <v>2380</v>
      </c>
      <c r="G2160" s="3" t="s">
        <v>2381</v>
      </c>
      <c r="H2160" s="3" t="s">
        <v>2380</v>
      </c>
      <c r="I2160" s="14">
        <v>180</v>
      </c>
      <c r="J2160" s="14" t="str">
        <f t="shared" si="167"/>
        <v>No</v>
      </c>
      <c r="K2160" s="14">
        <f t="shared" si="165"/>
        <v>0</v>
      </c>
      <c r="L2160" s="14" t="str">
        <f t="shared" si="168"/>
        <v>No</v>
      </c>
      <c r="M2160" s="14" t="str">
        <f t="shared" si="166"/>
        <v>No</v>
      </c>
      <c r="N2160" s="28">
        <v>33.299999999999997</v>
      </c>
      <c r="O2160" s="19" t="str" cm="1">
        <f t="array" ref="O2160">_xlfn.IFS(N2160&lt;18.5,"Underweight",N2160&lt;25,"Normalweight",N2160&lt;30,"Overweight",N2160&gt;=30,"Obesity")</f>
        <v>Obesity</v>
      </c>
      <c r="P2160" s="38" t="s">
        <v>205</v>
      </c>
      <c r="Q2160" s="28">
        <v>33.299999999999997</v>
      </c>
      <c r="R2160" s="38">
        <v>9.49</v>
      </c>
      <c r="S2160" s="38" t="s">
        <v>2380</v>
      </c>
      <c r="T2160" s="38" t="s">
        <v>2380</v>
      </c>
      <c r="U2160" s="38" t="s">
        <v>2380</v>
      </c>
      <c r="V2160" s="38">
        <v>0</v>
      </c>
      <c r="W2160" s="38" t="s">
        <v>2380</v>
      </c>
      <c r="X2160" s="38" t="s">
        <v>8391</v>
      </c>
      <c r="Y2160" s="19" t="str">
        <f t="shared" si="169"/>
        <v>Normal</v>
      </c>
    </row>
    <row r="2161" spans="1:25" x14ac:dyDescent="0.35">
      <c r="A2161" s="3" t="s">
        <v>204</v>
      </c>
      <c r="B2161" s="3">
        <v>33</v>
      </c>
      <c r="C2161" s="3">
        <v>10.16</v>
      </c>
      <c r="D2161" s="3" t="s">
        <v>2380</v>
      </c>
      <c r="E2161" s="3" t="s">
        <v>2380</v>
      </c>
      <c r="F2161" s="3" t="s">
        <v>2380</v>
      </c>
      <c r="G2161" s="3" t="s">
        <v>2381</v>
      </c>
      <c r="H2161" s="3" t="s">
        <v>2380</v>
      </c>
      <c r="I2161" s="14">
        <v>180</v>
      </c>
      <c r="J2161" s="14" t="str">
        <f t="shared" si="167"/>
        <v>No</v>
      </c>
      <c r="K2161" s="14">
        <f t="shared" si="165"/>
        <v>0</v>
      </c>
      <c r="L2161" s="14" t="str">
        <f t="shared" si="168"/>
        <v>No</v>
      </c>
      <c r="M2161" s="14" t="str">
        <f t="shared" si="166"/>
        <v>No</v>
      </c>
      <c r="N2161" s="28">
        <v>33</v>
      </c>
      <c r="O2161" s="19" t="str" cm="1">
        <f t="array" ref="O2161">_xlfn.IFS(N2161&lt;18.5,"Underweight",N2161&lt;25,"Normalweight",N2161&lt;30,"Overweight",N2161&gt;=30,"Obesity")</f>
        <v>Obesity</v>
      </c>
      <c r="P2161" s="38" t="s">
        <v>204</v>
      </c>
      <c r="Q2161" s="28">
        <v>33</v>
      </c>
      <c r="R2161" s="38">
        <v>10.16</v>
      </c>
      <c r="S2161" s="38" t="s">
        <v>2380</v>
      </c>
      <c r="T2161" s="38" t="s">
        <v>2380</v>
      </c>
      <c r="U2161" s="38" t="s">
        <v>2380</v>
      </c>
      <c r="V2161" s="38">
        <v>0</v>
      </c>
      <c r="W2161" s="38" t="s">
        <v>2380</v>
      </c>
      <c r="X2161" s="38" t="s">
        <v>8391</v>
      </c>
      <c r="Y2161" s="19" t="str">
        <f t="shared" si="169"/>
        <v>Normal</v>
      </c>
    </row>
    <row r="2162" spans="1:25" x14ac:dyDescent="0.35">
      <c r="A2162" s="3" t="s">
        <v>203</v>
      </c>
      <c r="B2162" s="3">
        <v>31.46</v>
      </c>
      <c r="C2162" s="3">
        <v>11.19</v>
      </c>
      <c r="D2162" s="3" t="s">
        <v>2380</v>
      </c>
      <c r="E2162" s="3" t="s">
        <v>2380</v>
      </c>
      <c r="F2162" s="3" t="s">
        <v>2380</v>
      </c>
      <c r="G2162" s="3" t="s">
        <v>2381</v>
      </c>
      <c r="H2162" s="3" t="s">
        <v>2380</v>
      </c>
      <c r="I2162" s="14">
        <v>180</v>
      </c>
      <c r="J2162" s="14" t="str">
        <f t="shared" si="167"/>
        <v>No</v>
      </c>
      <c r="K2162" s="14">
        <f t="shared" si="165"/>
        <v>0</v>
      </c>
      <c r="L2162" s="14" t="str">
        <f t="shared" si="168"/>
        <v>No</v>
      </c>
      <c r="M2162" s="14" t="str">
        <f t="shared" si="166"/>
        <v>No</v>
      </c>
      <c r="N2162" s="28">
        <v>31.46</v>
      </c>
      <c r="O2162" s="19" t="str" cm="1">
        <f t="array" ref="O2162">_xlfn.IFS(N2162&lt;18.5,"Underweight",N2162&lt;25,"Normalweight",N2162&lt;30,"Overweight",N2162&gt;=30,"Obesity")</f>
        <v>Obesity</v>
      </c>
      <c r="P2162" s="38" t="s">
        <v>203</v>
      </c>
      <c r="Q2162" s="28">
        <v>31.46</v>
      </c>
      <c r="R2162" s="38">
        <v>11.19</v>
      </c>
      <c r="S2162" s="38" t="s">
        <v>2380</v>
      </c>
      <c r="T2162" s="38" t="s">
        <v>2380</v>
      </c>
      <c r="U2162" s="38" t="s">
        <v>2380</v>
      </c>
      <c r="V2162" s="38">
        <v>0</v>
      </c>
      <c r="W2162" s="38" t="s">
        <v>2380</v>
      </c>
      <c r="X2162" s="38" t="s">
        <v>8391</v>
      </c>
      <c r="Y2162" s="19" t="str">
        <f t="shared" si="169"/>
        <v>Normal</v>
      </c>
    </row>
    <row r="2163" spans="1:25" x14ac:dyDescent="0.35">
      <c r="A2163" s="3" t="s">
        <v>202</v>
      </c>
      <c r="B2163" s="3">
        <v>29.6</v>
      </c>
      <c r="C2163" s="3">
        <v>11.03</v>
      </c>
      <c r="D2163" s="3" t="s">
        <v>2380</v>
      </c>
      <c r="E2163" s="3" t="s">
        <v>2380</v>
      </c>
      <c r="F2163" s="3" t="s">
        <v>2380</v>
      </c>
      <c r="G2163" s="3" t="s">
        <v>2381</v>
      </c>
      <c r="H2163" s="3" t="s">
        <v>2380</v>
      </c>
      <c r="I2163" s="14">
        <v>180</v>
      </c>
      <c r="J2163" s="14" t="str">
        <f t="shared" si="167"/>
        <v>No</v>
      </c>
      <c r="K2163" s="14">
        <f t="shared" si="165"/>
        <v>0</v>
      </c>
      <c r="L2163" s="14" t="str">
        <f t="shared" si="168"/>
        <v>No</v>
      </c>
      <c r="M2163" s="14" t="str">
        <f t="shared" si="166"/>
        <v>No</v>
      </c>
      <c r="N2163" s="28">
        <v>29.6</v>
      </c>
      <c r="O2163" s="19" t="str" cm="1">
        <f t="array" ref="O2163">_xlfn.IFS(N2163&lt;18.5,"Underweight",N2163&lt;25,"Normalweight",N2163&lt;30,"Overweight",N2163&gt;=30,"Obesity")</f>
        <v>Overweight</v>
      </c>
      <c r="P2163" s="38" t="s">
        <v>202</v>
      </c>
      <c r="Q2163" s="28">
        <v>29.6</v>
      </c>
      <c r="R2163" s="38">
        <v>11.03</v>
      </c>
      <c r="S2163" s="38" t="s">
        <v>2380</v>
      </c>
      <c r="T2163" s="38" t="s">
        <v>2380</v>
      </c>
      <c r="U2163" s="38" t="s">
        <v>2380</v>
      </c>
      <c r="V2163" s="38">
        <v>0</v>
      </c>
      <c r="W2163" s="38" t="s">
        <v>2380</v>
      </c>
      <c r="X2163" s="38" t="s">
        <v>8392</v>
      </c>
      <c r="Y2163" s="19" t="str">
        <f t="shared" si="169"/>
        <v>Normal</v>
      </c>
    </row>
    <row r="2164" spans="1:25" x14ac:dyDescent="0.35">
      <c r="A2164" s="3" t="s">
        <v>201</v>
      </c>
      <c r="B2164" s="3">
        <v>22.05</v>
      </c>
      <c r="C2164" s="3">
        <v>4.43</v>
      </c>
      <c r="D2164" s="3" t="s">
        <v>2382</v>
      </c>
      <c r="E2164" s="3" t="s">
        <v>2380</v>
      </c>
      <c r="F2164" s="3" t="s">
        <v>2380</v>
      </c>
      <c r="G2164" s="3" t="s">
        <v>2381</v>
      </c>
      <c r="H2164" s="3" t="s">
        <v>2380</v>
      </c>
      <c r="I2164" s="14">
        <v>180</v>
      </c>
      <c r="J2164" s="14" t="str">
        <f t="shared" si="167"/>
        <v>No</v>
      </c>
      <c r="K2164" s="14">
        <f t="shared" si="165"/>
        <v>0</v>
      </c>
      <c r="L2164" s="14" t="str">
        <f t="shared" si="168"/>
        <v>No</v>
      </c>
      <c r="M2164" s="14" t="str">
        <f t="shared" si="166"/>
        <v>Yes</v>
      </c>
      <c r="N2164" s="28">
        <v>22.05</v>
      </c>
      <c r="O2164" s="19" t="str" cm="1">
        <f t="array" ref="O2164">_xlfn.IFS(N2164&lt;18.5,"Underweight",N2164&lt;25,"Normalweight",N2164&lt;30,"Overweight",N2164&gt;=30,"Obesity")</f>
        <v>Normalweight</v>
      </c>
      <c r="P2164" s="38" t="s">
        <v>201</v>
      </c>
      <c r="Q2164" s="28">
        <v>22.05</v>
      </c>
      <c r="R2164" s="38">
        <v>4.43</v>
      </c>
      <c r="S2164" s="38" t="s">
        <v>2383</v>
      </c>
      <c r="T2164" s="38" t="s">
        <v>2380</v>
      </c>
      <c r="U2164" s="38" t="s">
        <v>2380</v>
      </c>
      <c r="V2164" s="38">
        <v>0</v>
      </c>
      <c r="W2164" s="38" t="s">
        <v>2380</v>
      </c>
      <c r="X2164" s="38" t="s">
        <v>8393</v>
      </c>
      <c r="Y2164" s="19" t="str">
        <f t="shared" si="169"/>
        <v>Normal</v>
      </c>
    </row>
    <row r="2165" spans="1:25" x14ac:dyDescent="0.35">
      <c r="A2165" s="3" t="s">
        <v>199</v>
      </c>
      <c r="B2165" s="3">
        <v>27.06</v>
      </c>
      <c r="C2165" s="3">
        <v>6.14</v>
      </c>
      <c r="D2165" s="3" t="s">
        <v>2380</v>
      </c>
      <c r="E2165" s="3" t="s">
        <v>2382</v>
      </c>
      <c r="F2165" s="3" t="s">
        <v>2380</v>
      </c>
      <c r="G2165" s="3">
        <v>1</v>
      </c>
      <c r="H2165" s="3" t="s">
        <v>2380</v>
      </c>
      <c r="I2165" s="14">
        <v>180</v>
      </c>
      <c r="J2165" s="14" t="str">
        <f t="shared" si="167"/>
        <v>No</v>
      </c>
      <c r="K2165" s="14">
        <f t="shared" si="165"/>
        <v>1</v>
      </c>
      <c r="L2165" s="14" t="str">
        <f t="shared" si="168"/>
        <v>No</v>
      </c>
      <c r="M2165" s="14" t="str">
        <f t="shared" si="166"/>
        <v>No</v>
      </c>
      <c r="N2165" s="28">
        <v>27.06</v>
      </c>
      <c r="O2165" s="19" t="str" cm="1">
        <f t="array" ref="O2165">_xlfn.IFS(N2165&lt;18.5,"Underweight",N2165&lt;25,"Normalweight",N2165&lt;30,"Overweight",N2165&gt;=30,"Obesity")</f>
        <v>Overweight</v>
      </c>
      <c r="P2165" s="38" t="s">
        <v>199</v>
      </c>
      <c r="Q2165" s="28">
        <v>27.06</v>
      </c>
      <c r="R2165" s="38">
        <v>6.14</v>
      </c>
      <c r="S2165" s="38" t="s">
        <v>2380</v>
      </c>
      <c r="T2165" s="38" t="s">
        <v>2382</v>
      </c>
      <c r="U2165" s="38" t="s">
        <v>2380</v>
      </c>
      <c r="V2165" s="38">
        <v>1</v>
      </c>
      <c r="W2165" s="38" t="s">
        <v>2380</v>
      </c>
      <c r="X2165" s="38" t="s">
        <v>8392</v>
      </c>
      <c r="Y2165" s="19" t="str">
        <f t="shared" si="169"/>
        <v>Normal</v>
      </c>
    </row>
    <row r="2166" spans="1:25" x14ac:dyDescent="0.35">
      <c r="A2166" s="3" t="s">
        <v>198</v>
      </c>
      <c r="B2166" s="3">
        <v>20.49</v>
      </c>
      <c r="C2166" s="3">
        <v>4.87</v>
      </c>
      <c r="D2166" s="3" t="s">
        <v>2380</v>
      </c>
      <c r="E2166" s="3" t="s">
        <v>2380</v>
      </c>
      <c r="F2166" s="3" t="s">
        <v>2380</v>
      </c>
      <c r="G2166" s="3" t="s">
        <v>2381</v>
      </c>
      <c r="H2166" s="3" t="s">
        <v>2380</v>
      </c>
      <c r="I2166" s="14">
        <v>180</v>
      </c>
      <c r="J2166" s="14" t="str">
        <f t="shared" si="167"/>
        <v>No</v>
      </c>
      <c r="K2166" s="14">
        <f t="shared" si="165"/>
        <v>0</v>
      </c>
      <c r="L2166" s="14" t="str">
        <f t="shared" si="168"/>
        <v>No</v>
      </c>
      <c r="M2166" s="14" t="str">
        <f t="shared" si="166"/>
        <v>No</v>
      </c>
      <c r="N2166" s="28">
        <v>20.49</v>
      </c>
      <c r="O2166" s="19" t="str" cm="1">
        <f t="array" ref="O2166">_xlfn.IFS(N2166&lt;18.5,"Underweight",N2166&lt;25,"Normalweight",N2166&lt;30,"Overweight",N2166&gt;=30,"Obesity")</f>
        <v>Normalweight</v>
      </c>
      <c r="P2166" s="38" t="s">
        <v>198</v>
      </c>
      <c r="Q2166" s="28">
        <v>20.49</v>
      </c>
      <c r="R2166" s="38">
        <v>4.87</v>
      </c>
      <c r="S2166" s="38" t="s">
        <v>2380</v>
      </c>
      <c r="T2166" s="38" t="s">
        <v>2380</v>
      </c>
      <c r="U2166" s="38" t="s">
        <v>2380</v>
      </c>
      <c r="V2166" s="38">
        <v>0</v>
      </c>
      <c r="W2166" s="38" t="s">
        <v>2380</v>
      </c>
      <c r="X2166" s="38" t="s">
        <v>8393</v>
      </c>
      <c r="Y2166" s="19" t="str">
        <f t="shared" si="169"/>
        <v>Normal</v>
      </c>
    </row>
    <row r="2167" spans="1:25" x14ac:dyDescent="0.35">
      <c r="A2167" s="3" t="s">
        <v>197</v>
      </c>
      <c r="B2167" s="3">
        <v>28.4</v>
      </c>
      <c r="C2167" s="3">
        <v>4.3</v>
      </c>
      <c r="D2167" s="3" t="s">
        <v>2380</v>
      </c>
      <c r="E2167" s="3" t="s">
        <v>2380</v>
      </c>
      <c r="F2167" s="3" t="s">
        <v>2383</v>
      </c>
      <c r="G2167" s="3">
        <v>1</v>
      </c>
      <c r="H2167" s="3" t="s">
        <v>2380</v>
      </c>
      <c r="I2167" s="14">
        <v>180</v>
      </c>
      <c r="J2167" s="14" t="str">
        <f t="shared" si="167"/>
        <v>No</v>
      </c>
      <c r="K2167" s="14">
        <f t="shared" si="165"/>
        <v>1</v>
      </c>
      <c r="L2167" s="14" t="str">
        <f t="shared" si="168"/>
        <v>No</v>
      </c>
      <c r="M2167" s="14" t="str">
        <f t="shared" si="166"/>
        <v>No</v>
      </c>
      <c r="N2167" s="28">
        <v>28.4</v>
      </c>
      <c r="O2167" s="19" t="str" cm="1">
        <f t="array" ref="O2167">_xlfn.IFS(N2167&lt;18.5,"Underweight",N2167&lt;25,"Normalweight",N2167&lt;30,"Overweight",N2167&gt;=30,"Obesity")</f>
        <v>Overweight</v>
      </c>
      <c r="P2167" s="38" t="s">
        <v>197</v>
      </c>
      <c r="Q2167" s="28">
        <v>28.4</v>
      </c>
      <c r="R2167" s="38">
        <v>4.3</v>
      </c>
      <c r="S2167" s="38" t="s">
        <v>2380</v>
      </c>
      <c r="T2167" s="38" t="s">
        <v>2380</v>
      </c>
      <c r="U2167" s="38" t="s">
        <v>2383</v>
      </c>
      <c r="V2167" s="38">
        <v>1</v>
      </c>
      <c r="W2167" s="38" t="s">
        <v>2380</v>
      </c>
      <c r="X2167" s="38" t="s">
        <v>8392</v>
      </c>
      <c r="Y2167" s="19" t="str">
        <f t="shared" si="169"/>
        <v>Normal</v>
      </c>
    </row>
    <row r="2168" spans="1:25" x14ac:dyDescent="0.35">
      <c r="A2168" s="3" t="s">
        <v>196</v>
      </c>
      <c r="B2168" s="3">
        <v>41.91</v>
      </c>
      <c r="C2168" s="3">
        <v>6.19</v>
      </c>
      <c r="D2168" s="3" t="s">
        <v>2380</v>
      </c>
      <c r="E2168" s="3" t="s">
        <v>2380</v>
      </c>
      <c r="F2168" s="3" t="s">
        <v>2380</v>
      </c>
      <c r="G2168" s="3" t="s">
        <v>2381</v>
      </c>
      <c r="H2168" s="3" t="s">
        <v>2380</v>
      </c>
      <c r="I2168" s="14">
        <v>180</v>
      </c>
      <c r="J2168" s="14" t="str">
        <f t="shared" si="167"/>
        <v>No</v>
      </c>
      <c r="K2168" s="14">
        <f t="shared" si="165"/>
        <v>0</v>
      </c>
      <c r="L2168" s="14" t="str">
        <f t="shared" si="168"/>
        <v>No</v>
      </c>
      <c r="M2168" s="14" t="str">
        <f t="shared" si="166"/>
        <v>No</v>
      </c>
      <c r="N2168" s="28">
        <v>41.91</v>
      </c>
      <c r="O2168" s="19" t="str" cm="1">
        <f t="array" ref="O2168">_xlfn.IFS(N2168&lt;18.5,"Underweight",N2168&lt;25,"Normalweight",N2168&lt;30,"Overweight",N2168&gt;=30,"Obesity")</f>
        <v>Obesity</v>
      </c>
      <c r="P2168" s="38" t="s">
        <v>196</v>
      </c>
      <c r="Q2168" s="28">
        <v>41.91</v>
      </c>
      <c r="R2168" s="38">
        <v>6.19</v>
      </c>
      <c r="S2168" s="38" t="s">
        <v>2380</v>
      </c>
      <c r="T2168" s="38" t="s">
        <v>2380</v>
      </c>
      <c r="U2168" s="38" t="s">
        <v>2380</v>
      </c>
      <c r="V2168" s="38">
        <v>0</v>
      </c>
      <c r="W2168" s="38" t="s">
        <v>2380</v>
      </c>
      <c r="X2168" s="38" t="s">
        <v>8391</v>
      </c>
      <c r="Y2168" s="19" t="str">
        <f t="shared" si="169"/>
        <v>Normal</v>
      </c>
    </row>
    <row r="2169" spans="1:25" x14ac:dyDescent="0.35">
      <c r="A2169" s="3" t="s">
        <v>195</v>
      </c>
      <c r="B2169" s="3">
        <v>24.6</v>
      </c>
      <c r="C2169" s="3">
        <v>6.19</v>
      </c>
      <c r="D2169" s="3" t="s">
        <v>2380</v>
      </c>
      <c r="E2169" s="3" t="s">
        <v>2380</v>
      </c>
      <c r="F2169" s="3" t="s">
        <v>2383</v>
      </c>
      <c r="G2169" s="3">
        <v>1</v>
      </c>
      <c r="H2169" s="3" t="s">
        <v>2380</v>
      </c>
      <c r="I2169" s="14">
        <v>180</v>
      </c>
      <c r="J2169" s="14" t="str">
        <f t="shared" si="167"/>
        <v>No</v>
      </c>
      <c r="K2169" s="14">
        <f t="shared" si="165"/>
        <v>1</v>
      </c>
      <c r="L2169" s="14" t="str">
        <f t="shared" si="168"/>
        <v>No</v>
      </c>
      <c r="M2169" s="14" t="str">
        <f t="shared" si="166"/>
        <v>No</v>
      </c>
      <c r="N2169" s="28">
        <v>24.6</v>
      </c>
      <c r="O2169" s="19" t="str" cm="1">
        <f t="array" ref="O2169">_xlfn.IFS(N2169&lt;18.5,"Underweight",N2169&lt;25,"Normalweight",N2169&lt;30,"Overweight",N2169&gt;=30,"Obesity")</f>
        <v>Normalweight</v>
      </c>
      <c r="P2169" s="38" t="s">
        <v>195</v>
      </c>
      <c r="Q2169" s="28">
        <v>24.6</v>
      </c>
      <c r="R2169" s="38">
        <v>6.19</v>
      </c>
      <c r="S2169" s="38" t="s">
        <v>2380</v>
      </c>
      <c r="T2169" s="38" t="s">
        <v>2380</v>
      </c>
      <c r="U2169" s="38" t="s">
        <v>2383</v>
      </c>
      <c r="V2169" s="38">
        <v>1</v>
      </c>
      <c r="W2169" s="38" t="s">
        <v>2380</v>
      </c>
      <c r="X2169" s="38" t="s">
        <v>8393</v>
      </c>
      <c r="Y2169" s="19" t="str">
        <f t="shared" si="169"/>
        <v>Normal</v>
      </c>
    </row>
    <row r="2170" spans="1:25" x14ac:dyDescent="0.35">
      <c r="A2170" s="3" t="s">
        <v>194</v>
      </c>
      <c r="B2170" s="3">
        <v>20.9</v>
      </c>
      <c r="C2170" s="3">
        <v>5.12</v>
      </c>
      <c r="D2170" s="3" t="s">
        <v>2380</v>
      </c>
      <c r="E2170" s="3" t="s">
        <v>2380</v>
      </c>
      <c r="F2170" s="3" t="s">
        <v>2383</v>
      </c>
      <c r="G2170" s="3">
        <v>1</v>
      </c>
      <c r="H2170" s="3" t="s">
        <v>2380</v>
      </c>
      <c r="I2170" s="14">
        <v>180</v>
      </c>
      <c r="J2170" s="14" t="str">
        <f t="shared" si="167"/>
        <v>No</v>
      </c>
      <c r="K2170" s="14">
        <f t="shared" si="165"/>
        <v>1</v>
      </c>
      <c r="L2170" s="14" t="str">
        <f t="shared" si="168"/>
        <v>No</v>
      </c>
      <c r="M2170" s="14" t="str">
        <f t="shared" si="166"/>
        <v>No</v>
      </c>
      <c r="N2170" s="28">
        <v>20.9</v>
      </c>
      <c r="O2170" s="19" t="str" cm="1">
        <f t="array" ref="O2170">_xlfn.IFS(N2170&lt;18.5,"Underweight",N2170&lt;25,"Normalweight",N2170&lt;30,"Overweight",N2170&gt;=30,"Obesity")</f>
        <v>Normalweight</v>
      </c>
      <c r="P2170" s="38" t="s">
        <v>194</v>
      </c>
      <c r="Q2170" s="28">
        <v>20.9</v>
      </c>
      <c r="R2170" s="38">
        <v>5.12</v>
      </c>
      <c r="S2170" s="38" t="s">
        <v>2380</v>
      </c>
      <c r="T2170" s="38" t="s">
        <v>2380</v>
      </c>
      <c r="U2170" s="38" t="s">
        <v>2383</v>
      </c>
      <c r="V2170" s="38">
        <v>1</v>
      </c>
      <c r="W2170" s="38" t="s">
        <v>2380</v>
      </c>
      <c r="X2170" s="38" t="s">
        <v>8393</v>
      </c>
      <c r="Y2170" s="19" t="str">
        <f t="shared" si="169"/>
        <v>Prediabetes</v>
      </c>
    </row>
    <row r="2171" spans="1:25" x14ac:dyDescent="0.35">
      <c r="A2171" s="3" t="s">
        <v>193</v>
      </c>
      <c r="B2171" s="3">
        <v>34.4</v>
      </c>
      <c r="C2171" s="3">
        <v>4.04</v>
      </c>
      <c r="D2171" s="3" t="s">
        <v>2380</v>
      </c>
      <c r="E2171" s="3" t="s">
        <v>2380</v>
      </c>
      <c r="F2171" s="3" t="s">
        <v>2380</v>
      </c>
      <c r="G2171" s="3" t="s">
        <v>2381</v>
      </c>
      <c r="H2171" s="3" t="s">
        <v>2380</v>
      </c>
      <c r="I2171" s="14">
        <v>180</v>
      </c>
      <c r="J2171" s="14" t="str">
        <f t="shared" si="167"/>
        <v>No</v>
      </c>
      <c r="K2171" s="14">
        <f t="shared" si="165"/>
        <v>0</v>
      </c>
      <c r="L2171" s="14" t="str">
        <f t="shared" si="168"/>
        <v>No</v>
      </c>
      <c r="M2171" s="14" t="str">
        <f t="shared" si="166"/>
        <v>No</v>
      </c>
      <c r="N2171" s="28">
        <v>34.4</v>
      </c>
      <c r="O2171" s="19" t="str" cm="1">
        <f t="array" ref="O2171">_xlfn.IFS(N2171&lt;18.5,"Underweight",N2171&lt;25,"Normalweight",N2171&lt;30,"Overweight",N2171&gt;=30,"Obesity")</f>
        <v>Obesity</v>
      </c>
      <c r="P2171" s="38" t="s">
        <v>193</v>
      </c>
      <c r="Q2171" s="28">
        <v>34.4</v>
      </c>
      <c r="R2171" s="38">
        <v>4.04</v>
      </c>
      <c r="S2171" s="38" t="s">
        <v>2380</v>
      </c>
      <c r="T2171" s="38" t="s">
        <v>2380</v>
      </c>
      <c r="U2171" s="38" t="s">
        <v>2380</v>
      </c>
      <c r="V2171" s="38">
        <v>0</v>
      </c>
      <c r="W2171" s="38" t="s">
        <v>2380</v>
      </c>
      <c r="X2171" s="38" t="s">
        <v>8391</v>
      </c>
      <c r="Y2171" s="19" t="str">
        <f t="shared" si="169"/>
        <v>Prediabetes</v>
      </c>
    </row>
    <row r="2172" spans="1:25" x14ac:dyDescent="0.35">
      <c r="A2172" s="3" t="s">
        <v>192</v>
      </c>
      <c r="B2172" s="3">
        <v>32.56</v>
      </c>
      <c r="C2172" s="3">
        <v>5.36</v>
      </c>
      <c r="D2172" s="3" t="s">
        <v>2380</v>
      </c>
      <c r="E2172" s="3" t="s">
        <v>2380</v>
      </c>
      <c r="F2172" s="3" t="s">
        <v>2380</v>
      </c>
      <c r="G2172" s="3" t="s">
        <v>2381</v>
      </c>
      <c r="H2172" s="3" t="s">
        <v>2380</v>
      </c>
      <c r="I2172" s="14">
        <v>180</v>
      </c>
      <c r="J2172" s="14" t="str">
        <f t="shared" si="167"/>
        <v>No</v>
      </c>
      <c r="K2172" s="14">
        <f t="shared" si="165"/>
        <v>0</v>
      </c>
      <c r="L2172" s="14" t="str">
        <f t="shared" si="168"/>
        <v>No</v>
      </c>
      <c r="M2172" s="14" t="str">
        <f t="shared" si="166"/>
        <v>No</v>
      </c>
      <c r="N2172" s="28">
        <v>32.56</v>
      </c>
      <c r="O2172" s="19" t="str" cm="1">
        <f t="array" ref="O2172">_xlfn.IFS(N2172&lt;18.5,"Underweight",N2172&lt;25,"Normalweight",N2172&lt;30,"Overweight",N2172&gt;=30,"Obesity")</f>
        <v>Obesity</v>
      </c>
      <c r="P2172" s="38" t="s">
        <v>192</v>
      </c>
      <c r="Q2172" s="28">
        <v>32.56</v>
      </c>
      <c r="R2172" s="38">
        <v>5.36</v>
      </c>
      <c r="S2172" s="38" t="s">
        <v>2380</v>
      </c>
      <c r="T2172" s="38" t="s">
        <v>2380</v>
      </c>
      <c r="U2172" s="38" t="s">
        <v>2380</v>
      </c>
      <c r="V2172" s="38">
        <v>0</v>
      </c>
      <c r="W2172" s="38" t="s">
        <v>2380</v>
      </c>
      <c r="X2172" s="38" t="s">
        <v>8391</v>
      </c>
      <c r="Y2172" s="19" t="str">
        <f t="shared" si="169"/>
        <v>Normal</v>
      </c>
    </row>
    <row r="2173" spans="1:25" x14ac:dyDescent="0.35">
      <c r="A2173" s="3" t="s">
        <v>191</v>
      </c>
      <c r="B2173" s="3">
        <v>27.98</v>
      </c>
      <c r="C2173" s="3">
        <v>4.38</v>
      </c>
      <c r="D2173" s="3" t="s">
        <v>2380</v>
      </c>
      <c r="E2173" s="3" t="s">
        <v>2382</v>
      </c>
      <c r="F2173" s="3" t="s">
        <v>2380</v>
      </c>
      <c r="G2173" s="3">
        <v>1</v>
      </c>
      <c r="H2173" s="3" t="s">
        <v>2380</v>
      </c>
      <c r="I2173" s="14">
        <v>180</v>
      </c>
      <c r="J2173" s="14" t="str">
        <f t="shared" si="167"/>
        <v>No</v>
      </c>
      <c r="K2173" s="14">
        <f t="shared" si="165"/>
        <v>1</v>
      </c>
      <c r="L2173" s="14" t="str">
        <f t="shared" si="168"/>
        <v>No</v>
      </c>
      <c r="M2173" s="14" t="str">
        <f t="shared" si="166"/>
        <v>No</v>
      </c>
      <c r="N2173" s="28">
        <v>27.98</v>
      </c>
      <c r="O2173" s="19" t="str" cm="1">
        <f t="array" ref="O2173">_xlfn.IFS(N2173&lt;18.5,"Underweight",N2173&lt;25,"Normalweight",N2173&lt;30,"Overweight",N2173&gt;=30,"Obesity")</f>
        <v>Overweight</v>
      </c>
      <c r="P2173" s="38" t="s">
        <v>191</v>
      </c>
      <c r="Q2173" s="28">
        <v>27.98</v>
      </c>
      <c r="R2173" s="38">
        <v>4.38</v>
      </c>
      <c r="S2173" s="38" t="s">
        <v>2380</v>
      </c>
      <c r="T2173" s="38" t="s">
        <v>2382</v>
      </c>
      <c r="U2173" s="38" t="s">
        <v>2380</v>
      </c>
      <c r="V2173" s="38">
        <v>1</v>
      </c>
      <c r="W2173" s="38" t="s">
        <v>2380</v>
      </c>
      <c r="X2173" s="38" t="s">
        <v>8392</v>
      </c>
      <c r="Y2173" s="19" t="str">
        <f t="shared" si="169"/>
        <v>Normal</v>
      </c>
    </row>
    <row r="2174" spans="1:25" x14ac:dyDescent="0.35">
      <c r="A2174" s="3" t="s">
        <v>190</v>
      </c>
      <c r="B2174" s="3">
        <v>26.51</v>
      </c>
      <c r="C2174" s="3">
        <v>4.58</v>
      </c>
      <c r="D2174" s="3" t="s">
        <v>2380</v>
      </c>
      <c r="E2174" s="3" t="s">
        <v>2380</v>
      </c>
      <c r="F2174" s="3" t="s">
        <v>2380</v>
      </c>
      <c r="G2174" s="3" t="s">
        <v>2381</v>
      </c>
      <c r="H2174" s="3" t="s">
        <v>2380</v>
      </c>
      <c r="I2174" s="14">
        <v>180</v>
      </c>
      <c r="J2174" s="14" t="str">
        <f t="shared" si="167"/>
        <v>No</v>
      </c>
      <c r="K2174" s="14">
        <f t="shared" si="165"/>
        <v>0</v>
      </c>
      <c r="L2174" s="14" t="str">
        <f t="shared" si="168"/>
        <v>No</v>
      </c>
      <c r="M2174" s="14" t="str">
        <f t="shared" si="166"/>
        <v>No</v>
      </c>
      <c r="N2174" s="28">
        <v>26.51</v>
      </c>
      <c r="O2174" s="19" t="str" cm="1">
        <f t="array" ref="O2174">_xlfn.IFS(N2174&lt;18.5,"Underweight",N2174&lt;25,"Normalweight",N2174&lt;30,"Overweight",N2174&gt;=30,"Obesity")</f>
        <v>Overweight</v>
      </c>
      <c r="P2174" s="38" t="s">
        <v>190</v>
      </c>
      <c r="Q2174" s="28">
        <v>26.51</v>
      </c>
      <c r="R2174" s="38">
        <v>4.58</v>
      </c>
      <c r="S2174" s="38" t="s">
        <v>2380</v>
      </c>
      <c r="T2174" s="38" t="s">
        <v>2380</v>
      </c>
      <c r="U2174" s="38" t="s">
        <v>2380</v>
      </c>
      <c r="V2174" s="38">
        <v>0</v>
      </c>
      <c r="W2174" s="38" t="s">
        <v>2380</v>
      </c>
      <c r="X2174" s="38" t="s">
        <v>8392</v>
      </c>
      <c r="Y2174" s="19" t="str">
        <f t="shared" si="169"/>
        <v>Normal</v>
      </c>
    </row>
    <row r="2175" spans="1:25" x14ac:dyDescent="0.35">
      <c r="A2175" s="3" t="s">
        <v>189</v>
      </c>
      <c r="B2175" s="3">
        <v>29.734999999999999</v>
      </c>
      <c r="C2175" s="3">
        <v>11.92</v>
      </c>
      <c r="D2175" s="3" t="s">
        <v>2380</v>
      </c>
      <c r="E2175" s="3" t="s">
        <v>2380</v>
      </c>
      <c r="F2175" s="3" t="s">
        <v>2380</v>
      </c>
      <c r="G2175" s="3" t="s">
        <v>2381</v>
      </c>
      <c r="H2175" s="3" t="s">
        <v>2380</v>
      </c>
      <c r="I2175" s="14">
        <v>180</v>
      </c>
      <c r="J2175" s="14" t="str">
        <f t="shared" si="167"/>
        <v>No</v>
      </c>
      <c r="K2175" s="14">
        <f t="shared" si="165"/>
        <v>0</v>
      </c>
      <c r="L2175" s="14" t="str">
        <f t="shared" si="168"/>
        <v>No</v>
      </c>
      <c r="M2175" s="14" t="str">
        <f t="shared" si="166"/>
        <v>No</v>
      </c>
      <c r="N2175" s="28">
        <v>29.734999999999999</v>
      </c>
      <c r="O2175" s="19" t="str" cm="1">
        <f t="array" ref="O2175">_xlfn.IFS(N2175&lt;18.5,"Underweight",N2175&lt;25,"Normalweight",N2175&lt;30,"Overweight",N2175&gt;=30,"Obesity")</f>
        <v>Overweight</v>
      </c>
      <c r="P2175" s="38" t="s">
        <v>189</v>
      </c>
      <c r="Q2175" s="28">
        <v>29.734999999999999</v>
      </c>
      <c r="R2175" s="38">
        <v>11.92</v>
      </c>
      <c r="S2175" s="38" t="s">
        <v>2380</v>
      </c>
      <c r="T2175" s="38" t="s">
        <v>2380</v>
      </c>
      <c r="U2175" s="38" t="s">
        <v>2380</v>
      </c>
      <c r="V2175" s="38">
        <v>0</v>
      </c>
      <c r="W2175" s="38" t="s">
        <v>2380</v>
      </c>
      <c r="X2175" s="38" t="s">
        <v>8392</v>
      </c>
      <c r="Y2175" s="19" t="str">
        <f t="shared" si="169"/>
        <v>Normal</v>
      </c>
    </row>
    <row r="2176" spans="1:25" x14ac:dyDescent="0.35">
      <c r="A2176" s="3" t="s">
        <v>188</v>
      </c>
      <c r="B2176" s="3">
        <v>40.5</v>
      </c>
      <c r="C2176" s="3">
        <v>5.4</v>
      </c>
      <c r="D2176" s="3" t="s">
        <v>2380</v>
      </c>
      <c r="E2176" s="3" t="s">
        <v>2380</v>
      </c>
      <c r="F2176" s="3" t="s">
        <v>2383</v>
      </c>
      <c r="G2176" s="3">
        <v>1</v>
      </c>
      <c r="H2176" s="3" t="s">
        <v>2380</v>
      </c>
      <c r="I2176" s="14">
        <v>180</v>
      </c>
      <c r="J2176" s="14" t="str">
        <f t="shared" si="167"/>
        <v>No</v>
      </c>
      <c r="K2176" s="14">
        <f t="shared" si="165"/>
        <v>1</v>
      </c>
      <c r="L2176" s="14" t="str">
        <f t="shared" si="168"/>
        <v>No</v>
      </c>
      <c r="M2176" s="14" t="str">
        <f t="shared" si="166"/>
        <v>No</v>
      </c>
      <c r="N2176" s="28">
        <v>40.5</v>
      </c>
      <c r="O2176" s="19" t="str" cm="1">
        <f t="array" ref="O2176">_xlfn.IFS(N2176&lt;18.5,"Underweight",N2176&lt;25,"Normalweight",N2176&lt;30,"Overweight",N2176&gt;=30,"Obesity")</f>
        <v>Obesity</v>
      </c>
      <c r="P2176" s="38" t="s">
        <v>188</v>
      </c>
      <c r="Q2176" s="28">
        <v>40.5</v>
      </c>
      <c r="R2176" s="38">
        <v>5.4</v>
      </c>
      <c r="S2176" s="38" t="s">
        <v>2380</v>
      </c>
      <c r="T2176" s="38" t="s">
        <v>2380</v>
      </c>
      <c r="U2176" s="38" t="s">
        <v>2383</v>
      </c>
      <c r="V2176" s="38">
        <v>1</v>
      </c>
      <c r="W2176" s="38" t="s">
        <v>2380</v>
      </c>
      <c r="X2176" s="38" t="s">
        <v>8391</v>
      </c>
      <c r="Y2176" s="19" t="str">
        <f t="shared" si="169"/>
        <v>Normal</v>
      </c>
    </row>
    <row r="2177" spans="1:25" x14ac:dyDescent="0.35">
      <c r="A2177" s="3" t="s">
        <v>187</v>
      </c>
      <c r="B2177" s="3">
        <v>25.64</v>
      </c>
      <c r="C2177" s="3">
        <v>4.76</v>
      </c>
      <c r="D2177" s="3" t="s">
        <v>2380</v>
      </c>
      <c r="E2177" s="3" t="s">
        <v>2380</v>
      </c>
      <c r="F2177" s="3" t="s">
        <v>2380</v>
      </c>
      <c r="G2177" s="3">
        <v>1</v>
      </c>
      <c r="H2177" s="3" t="s">
        <v>2380</v>
      </c>
      <c r="I2177" s="14">
        <v>180</v>
      </c>
      <c r="J2177" s="14" t="str">
        <f t="shared" si="167"/>
        <v>No</v>
      </c>
      <c r="K2177" s="14">
        <f t="shared" si="165"/>
        <v>1</v>
      </c>
      <c r="L2177" s="14" t="str">
        <f t="shared" si="168"/>
        <v>No</v>
      </c>
      <c r="M2177" s="14" t="str">
        <f t="shared" si="166"/>
        <v>No</v>
      </c>
      <c r="N2177" s="28">
        <v>25.64</v>
      </c>
      <c r="O2177" s="19" t="str" cm="1">
        <f t="array" ref="O2177">_xlfn.IFS(N2177&lt;18.5,"Underweight",N2177&lt;25,"Normalweight",N2177&lt;30,"Overweight",N2177&gt;=30,"Obesity")</f>
        <v>Overweight</v>
      </c>
      <c r="P2177" s="38" t="s">
        <v>187</v>
      </c>
      <c r="Q2177" s="28">
        <v>25.64</v>
      </c>
      <c r="R2177" s="38">
        <v>4.76</v>
      </c>
      <c r="S2177" s="38" t="s">
        <v>2380</v>
      </c>
      <c r="T2177" s="38" t="s">
        <v>2380</v>
      </c>
      <c r="U2177" s="38" t="s">
        <v>2380</v>
      </c>
      <c r="V2177" s="38">
        <v>1</v>
      </c>
      <c r="W2177" s="38" t="s">
        <v>2380</v>
      </c>
      <c r="X2177" s="38" t="s">
        <v>8392</v>
      </c>
      <c r="Y2177" s="19" t="str">
        <f t="shared" si="169"/>
        <v>Prediabetes</v>
      </c>
    </row>
    <row r="2178" spans="1:25" x14ac:dyDescent="0.35">
      <c r="A2178" s="3" t="s">
        <v>186</v>
      </c>
      <c r="B2178" s="3">
        <v>32.9</v>
      </c>
      <c r="C2178" s="3">
        <v>4.78</v>
      </c>
      <c r="D2178" s="3" t="s">
        <v>2380</v>
      </c>
      <c r="E2178" s="3" t="s">
        <v>2380</v>
      </c>
      <c r="F2178" s="3" t="s">
        <v>2383</v>
      </c>
      <c r="G2178" s="3">
        <v>1</v>
      </c>
      <c r="H2178" s="3" t="s">
        <v>2380</v>
      </c>
      <c r="I2178" s="14">
        <v>180</v>
      </c>
      <c r="J2178" s="14" t="str">
        <f t="shared" si="167"/>
        <v>No</v>
      </c>
      <c r="K2178" s="14">
        <f t="shared" si="165"/>
        <v>1</v>
      </c>
      <c r="L2178" s="14" t="str">
        <f t="shared" si="168"/>
        <v>No</v>
      </c>
      <c r="M2178" s="14" t="str">
        <f t="shared" si="166"/>
        <v>No</v>
      </c>
      <c r="N2178" s="28">
        <v>32.9</v>
      </c>
      <c r="O2178" s="19" t="str" cm="1">
        <f t="array" ref="O2178">_xlfn.IFS(N2178&lt;18.5,"Underweight",N2178&lt;25,"Normalweight",N2178&lt;30,"Overweight",N2178&gt;=30,"Obesity")</f>
        <v>Obesity</v>
      </c>
      <c r="P2178" s="38" t="s">
        <v>186</v>
      </c>
      <c r="Q2178" s="28">
        <v>32.9</v>
      </c>
      <c r="R2178" s="38">
        <v>4.78</v>
      </c>
      <c r="S2178" s="38" t="s">
        <v>2380</v>
      </c>
      <c r="T2178" s="38" t="s">
        <v>2380</v>
      </c>
      <c r="U2178" s="38" t="s">
        <v>2383</v>
      </c>
      <c r="V2178" s="38">
        <v>1</v>
      </c>
      <c r="W2178" s="38" t="s">
        <v>2380</v>
      </c>
      <c r="X2178" s="38" t="s">
        <v>8391</v>
      </c>
      <c r="Y2178" s="19" t="str">
        <f t="shared" si="169"/>
        <v>Prediabetes</v>
      </c>
    </row>
    <row r="2179" spans="1:25" x14ac:dyDescent="0.35">
      <c r="A2179" s="3" t="s">
        <v>185</v>
      </c>
      <c r="B2179" s="3">
        <v>29.8</v>
      </c>
      <c r="C2179" s="3">
        <v>4.26</v>
      </c>
      <c r="D2179" s="3" t="s">
        <v>2380</v>
      </c>
      <c r="E2179" s="3" t="s">
        <v>2380</v>
      </c>
      <c r="F2179" s="3" t="s">
        <v>2383</v>
      </c>
      <c r="G2179" s="3">
        <v>1</v>
      </c>
      <c r="H2179" s="3" t="s">
        <v>2380</v>
      </c>
      <c r="I2179" s="14">
        <v>180</v>
      </c>
      <c r="J2179" s="14" t="str">
        <f t="shared" si="167"/>
        <v>No</v>
      </c>
      <c r="K2179" s="14">
        <f t="shared" ref="K2179:K2242" si="170">IF(G2179="No major surgery",0,G2179)</f>
        <v>1</v>
      </c>
      <c r="L2179" s="14" t="str">
        <f t="shared" si="168"/>
        <v>No</v>
      </c>
      <c r="M2179" s="14" t="str">
        <f t="shared" ref="M2179:M2242" si="171">PROPER(D2179)</f>
        <v>No</v>
      </c>
      <c r="N2179" s="28">
        <v>29.8</v>
      </c>
      <c r="O2179" s="19" t="str" cm="1">
        <f t="array" ref="O2179">_xlfn.IFS(N2179&lt;18.5,"Underweight",N2179&lt;25,"Normalweight",N2179&lt;30,"Overweight",N2179&gt;=30,"Obesity")</f>
        <v>Overweight</v>
      </c>
      <c r="P2179" s="38" t="s">
        <v>185</v>
      </c>
      <c r="Q2179" s="28">
        <v>29.8</v>
      </c>
      <c r="R2179" s="38">
        <v>4.26</v>
      </c>
      <c r="S2179" s="38" t="s">
        <v>2380</v>
      </c>
      <c r="T2179" s="38" t="s">
        <v>2380</v>
      </c>
      <c r="U2179" s="38" t="s">
        <v>2383</v>
      </c>
      <c r="V2179" s="38">
        <v>1</v>
      </c>
      <c r="W2179" s="38" t="s">
        <v>2380</v>
      </c>
      <c r="X2179" s="38" t="s">
        <v>8392</v>
      </c>
      <c r="Y2179" s="19" t="str">
        <f t="shared" si="169"/>
        <v>Normal</v>
      </c>
    </row>
    <row r="2180" spans="1:25" x14ac:dyDescent="0.35">
      <c r="A2180" s="3" t="s">
        <v>184</v>
      </c>
      <c r="B2180" s="3">
        <v>28.9</v>
      </c>
      <c r="C2180" s="3">
        <v>5.85</v>
      </c>
      <c r="D2180" s="3" t="s">
        <v>2380</v>
      </c>
      <c r="E2180" s="3" t="s">
        <v>2380</v>
      </c>
      <c r="F2180" s="3" t="s">
        <v>2383</v>
      </c>
      <c r="G2180" s="3">
        <v>1</v>
      </c>
      <c r="H2180" s="3" t="s">
        <v>2380</v>
      </c>
      <c r="I2180" s="14">
        <v>180</v>
      </c>
      <c r="J2180" s="14" t="str">
        <f t="shared" ref="J2180:J2243" si="172">IF(H2180="?",INDEX($H$3:$H$2337,MODE($I$3:$I$2337)),H2180)</f>
        <v>No</v>
      </c>
      <c r="K2180" s="14">
        <f t="shared" si="170"/>
        <v>1</v>
      </c>
      <c r="L2180" s="14" t="str">
        <f t="shared" ref="L2180:L2243" si="173">PROPER(J2180)</f>
        <v>No</v>
      </c>
      <c r="M2180" s="14" t="str">
        <f t="shared" si="171"/>
        <v>No</v>
      </c>
      <c r="N2180" s="28">
        <v>28.9</v>
      </c>
      <c r="O2180" s="19" t="str" cm="1">
        <f t="array" ref="O2180">_xlfn.IFS(N2180&lt;18.5,"Underweight",N2180&lt;25,"Normalweight",N2180&lt;30,"Overweight",N2180&gt;=30,"Obesity")</f>
        <v>Overweight</v>
      </c>
      <c r="P2180" s="38" t="s">
        <v>184</v>
      </c>
      <c r="Q2180" s="28">
        <v>28.9</v>
      </c>
      <c r="R2180" s="38">
        <v>5.85</v>
      </c>
      <c r="S2180" s="38" t="s">
        <v>2380</v>
      </c>
      <c r="T2180" s="38" t="s">
        <v>2380</v>
      </c>
      <c r="U2180" s="38" t="s">
        <v>2383</v>
      </c>
      <c r="V2180" s="38">
        <v>1</v>
      </c>
      <c r="W2180" s="38" t="s">
        <v>2380</v>
      </c>
      <c r="X2180" s="38" t="s">
        <v>8392</v>
      </c>
      <c r="Y2180" s="19" t="str">
        <f t="shared" ref="Y2180:Y2243" si="174">IF(R2209&lt;=5.7,"Normal",IF(R2180&lt;=6.5,"Prediabetes","Diabetes"))</f>
        <v>Prediabetes</v>
      </c>
    </row>
    <row r="2181" spans="1:25" x14ac:dyDescent="0.35">
      <c r="A2181" s="3" t="s">
        <v>183</v>
      </c>
      <c r="B2181" s="3">
        <v>24.7</v>
      </c>
      <c r="C2181" s="3">
        <v>5.32</v>
      </c>
      <c r="D2181" s="3" t="s">
        <v>2380</v>
      </c>
      <c r="E2181" s="3" t="s">
        <v>2380</v>
      </c>
      <c r="F2181" s="3" t="s">
        <v>2383</v>
      </c>
      <c r="G2181" s="3">
        <v>1</v>
      </c>
      <c r="H2181" s="3" t="s">
        <v>2380</v>
      </c>
      <c r="I2181" s="14">
        <v>180</v>
      </c>
      <c r="J2181" s="14" t="str">
        <f t="shared" si="172"/>
        <v>No</v>
      </c>
      <c r="K2181" s="14">
        <f t="shared" si="170"/>
        <v>1</v>
      </c>
      <c r="L2181" s="14" t="str">
        <f t="shared" si="173"/>
        <v>No</v>
      </c>
      <c r="M2181" s="14" t="str">
        <f t="shared" si="171"/>
        <v>No</v>
      </c>
      <c r="N2181" s="28">
        <v>24.7</v>
      </c>
      <c r="O2181" s="19" t="str" cm="1">
        <f t="array" ref="O2181">_xlfn.IFS(N2181&lt;18.5,"Underweight",N2181&lt;25,"Normalweight",N2181&lt;30,"Overweight",N2181&gt;=30,"Obesity")</f>
        <v>Normalweight</v>
      </c>
      <c r="P2181" s="38" t="s">
        <v>183</v>
      </c>
      <c r="Q2181" s="28">
        <v>24.7</v>
      </c>
      <c r="R2181" s="38">
        <v>5.32</v>
      </c>
      <c r="S2181" s="38" t="s">
        <v>2380</v>
      </c>
      <c r="T2181" s="38" t="s">
        <v>2380</v>
      </c>
      <c r="U2181" s="38" t="s">
        <v>2383</v>
      </c>
      <c r="V2181" s="38">
        <v>1</v>
      </c>
      <c r="W2181" s="38" t="s">
        <v>2380</v>
      </c>
      <c r="X2181" s="38" t="s">
        <v>8393</v>
      </c>
      <c r="Y2181" s="19" t="str">
        <f t="shared" si="174"/>
        <v>Normal</v>
      </c>
    </row>
    <row r="2182" spans="1:25" x14ac:dyDescent="0.35">
      <c r="A2182" s="3" t="s">
        <v>182</v>
      </c>
      <c r="B2182" s="3">
        <v>20.6</v>
      </c>
      <c r="C2182" s="3">
        <v>5.14</v>
      </c>
      <c r="D2182" s="3" t="s">
        <v>2380</v>
      </c>
      <c r="E2182" s="3" t="s">
        <v>2380</v>
      </c>
      <c r="F2182" s="3" t="s">
        <v>2383</v>
      </c>
      <c r="G2182" s="3">
        <v>1</v>
      </c>
      <c r="H2182" s="3" t="s">
        <v>2380</v>
      </c>
      <c r="I2182" s="14">
        <v>180</v>
      </c>
      <c r="J2182" s="14" t="str">
        <f t="shared" si="172"/>
        <v>No</v>
      </c>
      <c r="K2182" s="14">
        <f t="shared" si="170"/>
        <v>1</v>
      </c>
      <c r="L2182" s="14" t="str">
        <f t="shared" si="173"/>
        <v>No</v>
      </c>
      <c r="M2182" s="14" t="str">
        <f t="shared" si="171"/>
        <v>No</v>
      </c>
      <c r="N2182" s="28">
        <v>20.6</v>
      </c>
      <c r="O2182" s="19" t="str" cm="1">
        <f t="array" ref="O2182">_xlfn.IFS(N2182&lt;18.5,"Underweight",N2182&lt;25,"Normalweight",N2182&lt;30,"Overweight",N2182&gt;=30,"Obesity")</f>
        <v>Normalweight</v>
      </c>
      <c r="P2182" s="38" t="s">
        <v>182</v>
      </c>
      <c r="Q2182" s="28">
        <v>20.6</v>
      </c>
      <c r="R2182" s="38">
        <v>5.14</v>
      </c>
      <c r="S2182" s="38" t="s">
        <v>2380</v>
      </c>
      <c r="T2182" s="38" t="s">
        <v>2380</v>
      </c>
      <c r="U2182" s="38" t="s">
        <v>2383</v>
      </c>
      <c r="V2182" s="38">
        <v>1</v>
      </c>
      <c r="W2182" s="38" t="s">
        <v>2380</v>
      </c>
      <c r="X2182" s="38" t="s">
        <v>8393</v>
      </c>
      <c r="Y2182" s="19" t="str">
        <f t="shared" si="174"/>
        <v>Normal</v>
      </c>
    </row>
    <row r="2183" spans="1:25" x14ac:dyDescent="0.35">
      <c r="A2183" s="3" t="s">
        <v>181</v>
      </c>
      <c r="B2183" s="3">
        <v>18.600000000000001</v>
      </c>
      <c r="C2183" s="3">
        <v>5</v>
      </c>
      <c r="D2183" s="3" t="s">
        <v>2380</v>
      </c>
      <c r="E2183" s="3" t="s">
        <v>2380</v>
      </c>
      <c r="F2183" s="3" t="s">
        <v>2383</v>
      </c>
      <c r="G2183" s="3">
        <v>1</v>
      </c>
      <c r="H2183" s="3" t="s">
        <v>2380</v>
      </c>
      <c r="I2183" s="14">
        <v>180</v>
      </c>
      <c r="J2183" s="14" t="str">
        <f t="shared" si="172"/>
        <v>No</v>
      </c>
      <c r="K2183" s="14">
        <f t="shared" si="170"/>
        <v>1</v>
      </c>
      <c r="L2183" s="14" t="str">
        <f t="shared" si="173"/>
        <v>No</v>
      </c>
      <c r="M2183" s="14" t="str">
        <f t="shared" si="171"/>
        <v>No</v>
      </c>
      <c r="N2183" s="28">
        <v>18.600000000000001</v>
      </c>
      <c r="O2183" s="19" t="str" cm="1">
        <f t="array" ref="O2183">_xlfn.IFS(N2183&lt;18.5,"Underweight",N2183&lt;25,"Normalweight",N2183&lt;30,"Overweight",N2183&gt;=30,"Obesity")</f>
        <v>Normalweight</v>
      </c>
      <c r="P2183" s="38" t="s">
        <v>181</v>
      </c>
      <c r="Q2183" s="28">
        <v>18.600000000000001</v>
      </c>
      <c r="R2183" s="38">
        <v>5</v>
      </c>
      <c r="S2183" s="38" t="s">
        <v>2380</v>
      </c>
      <c r="T2183" s="38" t="s">
        <v>2380</v>
      </c>
      <c r="U2183" s="38" t="s">
        <v>2383</v>
      </c>
      <c r="V2183" s="38">
        <v>1</v>
      </c>
      <c r="W2183" s="38" t="s">
        <v>2380</v>
      </c>
      <c r="X2183" s="38" t="s">
        <v>8393</v>
      </c>
      <c r="Y2183" s="19" t="str">
        <f t="shared" si="174"/>
        <v>Normal</v>
      </c>
    </row>
    <row r="2184" spans="1:25" x14ac:dyDescent="0.35">
      <c r="A2184" s="3" t="s">
        <v>180</v>
      </c>
      <c r="B2184" s="3">
        <v>17.8</v>
      </c>
      <c r="C2184" s="3">
        <v>4.55</v>
      </c>
      <c r="D2184" s="3" t="s">
        <v>2380</v>
      </c>
      <c r="E2184" s="3" t="s">
        <v>2380</v>
      </c>
      <c r="F2184" s="3" t="s">
        <v>2383</v>
      </c>
      <c r="G2184" s="3">
        <v>1</v>
      </c>
      <c r="H2184" s="3" t="s">
        <v>2380</v>
      </c>
      <c r="I2184" s="14">
        <v>180</v>
      </c>
      <c r="J2184" s="14" t="str">
        <f t="shared" si="172"/>
        <v>No</v>
      </c>
      <c r="K2184" s="14">
        <f t="shared" si="170"/>
        <v>1</v>
      </c>
      <c r="L2184" s="14" t="str">
        <f t="shared" si="173"/>
        <v>No</v>
      </c>
      <c r="M2184" s="14" t="str">
        <f t="shared" si="171"/>
        <v>No</v>
      </c>
      <c r="N2184" s="28">
        <v>17.8</v>
      </c>
      <c r="O2184" s="19" t="str" cm="1">
        <f t="array" ref="O2184">_xlfn.IFS(N2184&lt;18.5,"Underweight",N2184&lt;25,"Normalweight",N2184&lt;30,"Overweight",N2184&gt;=30,"Obesity")</f>
        <v>Underweight</v>
      </c>
      <c r="P2184" s="38" t="s">
        <v>180</v>
      </c>
      <c r="Q2184" s="28">
        <v>17.8</v>
      </c>
      <c r="R2184" s="38">
        <v>4.55</v>
      </c>
      <c r="S2184" s="38" t="s">
        <v>2380</v>
      </c>
      <c r="T2184" s="38" t="s">
        <v>2380</v>
      </c>
      <c r="U2184" s="38" t="s">
        <v>2383</v>
      </c>
      <c r="V2184" s="38">
        <v>1</v>
      </c>
      <c r="W2184" s="38" t="s">
        <v>2380</v>
      </c>
      <c r="X2184" s="38" t="s">
        <v>8394</v>
      </c>
      <c r="Y2184" s="19" t="str">
        <f t="shared" si="174"/>
        <v>Normal</v>
      </c>
    </row>
    <row r="2185" spans="1:25" x14ac:dyDescent="0.35">
      <c r="A2185" s="3" t="s">
        <v>179</v>
      </c>
      <c r="B2185" s="3">
        <v>35.200000000000003</v>
      </c>
      <c r="C2185" s="3">
        <v>5.97</v>
      </c>
      <c r="D2185" s="3" t="s">
        <v>2380</v>
      </c>
      <c r="E2185" s="3" t="s">
        <v>2382</v>
      </c>
      <c r="F2185" s="3" t="s">
        <v>2380</v>
      </c>
      <c r="G2185" s="3">
        <v>1</v>
      </c>
      <c r="H2185" s="3" t="s">
        <v>2380</v>
      </c>
      <c r="I2185" s="14">
        <v>180</v>
      </c>
      <c r="J2185" s="14" t="str">
        <f t="shared" si="172"/>
        <v>No</v>
      </c>
      <c r="K2185" s="14">
        <f t="shared" si="170"/>
        <v>1</v>
      </c>
      <c r="L2185" s="14" t="str">
        <f t="shared" si="173"/>
        <v>No</v>
      </c>
      <c r="M2185" s="14" t="str">
        <f t="shared" si="171"/>
        <v>No</v>
      </c>
      <c r="N2185" s="28">
        <v>35.200000000000003</v>
      </c>
      <c r="O2185" s="19" t="str" cm="1">
        <f t="array" ref="O2185">_xlfn.IFS(N2185&lt;18.5,"Underweight",N2185&lt;25,"Normalweight",N2185&lt;30,"Overweight",N2185&gt;=30,"Obesity")</f>
        <v>Obesity</v>
      </c>
      <c r="P2185" s="38" t="s">
        <v>179</v>
      </c>
      <c r="Q2185" s="28">
        <v>35.200000000000003</v>
      </c>
      <c r="R2185" s="38">
        <v>5.97</v>
      </c>
      <c r="S2185" s="38" t="s">
        <v>2380</v>
      </c>
      <c r="T2185" s="38" t="s">
        <v>2382</v>
      </c>
      <c r="U2185" s="38" t="s">
        <v>2380</v>
      </c>
      <c r="V2185" s="38">
        <v>1</v>
      </c>
      <c r="W2185" s="38" t="s">
        <v>2380</v>
      </c>
      <c r="X2185" s="38" t="s">
        <v>8391</v>
      </c>
      <c r="Y2185" s="19" t="str">
        <f t="shared" si="174"/>
        <v>Prediabetes</v>
      </c>
    </row>
    <row r="2186" spans="1:25" x14ac:dyDescent="0.35">
      <c r="A2186" s="3" t="s">
        <v>178</v>
      </c>
      <c r="B2186" s="3">
        <v>33.770000000000003</v>
      </c>
      <c r="C2186" s="3">
        <v>4.0199999999999996</v>
      </c>
      <c r="D2186" s="3" t="s">
        <v>2380</v>
      </c>
      <c r="E2186" s="3" t="s">
        <v>2382</v>
      </c>
      <c r="F2186" s="3" t="s">
        <v>2380</v>
      </c>
      <c r="G2186" s="3">
        <v>1</v>
      </c>
      <c r="H2186" s="3" t="s">
        <v>2380</v>
      </c>
      <c r="I2186" s="14">
        <v>180</v>
      </c>
      <c r="J2186" s="14" t="str">
        <f t="shared" si="172"/>
        <v>No</v>
      </c>
      <c r="K2186" s="14">
        <f t="shared" si="170"/>
        <v>1</v>
      </c>
      <c r="L2186" s="14" t="str">
        <f t="shared" si="173"/>
        <v>No</v>
      </c>
      <c r="M2186" s="14" t="str">
        <f t="shared" si="171"/>
        <v>No</v>
      </c>
      <c r="N2186" s="28">
        <v>33.770000000000003</v>
      </c>
      <c r="O2186" s="19" t="str" cm="1">
        <f t="array" ref="O2186">_xlfn.IFS(N2186&lt;18.5,"Underweight",N2186&lt;25,"Normalweight",N2186&lt;30,"Overweight",N2186&gt;=30,"Obesity")</f>
        <v>Obesity</v>
      </c>
      <c r="P2186" s="38" t="s">
        <v>178</v>
      </c>
      <c r="Q2186" s="28">
        <v>33.770000000000003</v>
      </c>
      <c r="R2186" s="38">
        <v>4.0199999999999996</v>
      </c>
      <c r="S2186" s="38" t="s">
        <v>2380</v>
      </c>
      <c r="T2186" s="38" t="s">
        <v>2382</v>
      </c>
      <c r="U2186" s="38" t="s">
        <v>2380</v>
      </c>
      <c r="V2186" s="38">
        <v>1</v>
      </c>
      <c r="W2186" s="38" t="s">
        <v>2380</v>
      </c>
      <c r="X2186" s="38" t="s">
        <v>8391</v>
      </c>
      <c r="Y2186" s="19" t="str">
        <f t="shared" si="174"/>
        <v>Normal</v>
      </c>
    </row>
    <row r="2187" spans="1:25" x14ac:dyDescent="0.35">
      <c r="A2187" s="3" t="s">
        <v>177</v>
      </c>
      <c r="B2187" s="3">
        <v>30.03</v>
      </c>
      <c r="C2187" s="3">
        <v>4.04</v>
      </c>
      <c r="D2187" s="3" t="s">
        <v>2380</v>
      </c>
      <c r="E2187" s="3" t="s">
        <v>2382</v>
      </c>
      <c r="F2187" s="3" t="s">
        <v>2380</v>
      </c>
      <c r="G2187" s="3">
        <v>1</v>
      </c>
      <c r="H2187" s="3" t="s">
        <v>2380</v>
      </c>
      <c r="I2187" s="14">
        <v>180</v>
      </c>
      <c r="J2187" s="14" t="str">
        <f t="shared" si="172"/>
        <v>No</v>
      </c>
      <c r="K2187" s="14">
        <f t="shared" si="170"/>
        <v>1</v>
      </c>
      <c r="L2187" s="14" t="str">
        <f t="shared" si="173"/>
        <v>No</v>
      </c>
      <c r="M2187" s="14" t="str">
        <f t="shared" si="171"/>
        <v>No</v>
      </c>
      <c r="N2187" s="28">
        <v>30.03</v>
      </c>
      <c r="O2187" s="19" t="str" cm="1">
        <f t="array" ref="O2187">_xlfn.IFS(N2187&lt;18.5,"Underweight",N2187&lt;25,"Normalweight",N2187&lt;30,"Overweight",N2187&gt;=30,"Obesity")</f>
        <v>Obesity</v>
      </c>
      <c r="P2187" s="38" t="s">
        <v>177</v>
      </c>
      <c r="Q2187" s="28">
        <v>30.03</v>
      </c>
      <c r="R2187" s="38">
        <v>4.04</v>
      </c>
      <c r="S2187" s="38" t="s">
        <v>2380</v>
      </c>
      <c r="T2187" s="38" t="s">
        <v>2382</v>
      </c>
      <c r="U2187" s="38" t="s">
        <v>2380</v>
      </c>
      <c r="V2187" s="38">
        <v>1</v>
      </c>
      <c r="W2187" s="38" t="s">
        <v>2380</v>
      </c>
      <c r="X2187" s="38" t="s">
        <v>8391</v>
      </c>
      <c r="Y2187" s="19" t="str">
        <f t="shared" si="174"/>
        <v>Normal</v>
      </c>
    </row>
    <row r="2188" spans="1:25" x14ac:dyDescent="0.35">
      <c r="A2188" s="3" t="s">
        <v>176</v>
      </c>
      <c r="B2188" s="3">
        <v>29.37</v>
      </c>
      <c r="C2188" s="3">
        <v>5.54</v>
      </c>
      <c r="D2188" s="3" t="s">
        <v>2380</v>
      </c>
      <c r="E2188" s="3" t="s">
        <v>2382</v>
      </c>
      <c r="F2188" s="3" t="s">
        <v>2380</v>
      </c>
      <c r="G2188" s="3">
        <v>1</v>
      </c>
      <c r="H2188" s="3" t="s">
        <v>2380</v>
      </c>
      <c r="I2188" s="14">
        <v>180</v>
      </c>
      <c r="J2188" s="14" t="str">
        <f t="shared" si="172"/>
        <v>No</v>
      </c>
      <c r="K2188" s="14">
        <f t="shared" si="170"/>
        <v>1</v>
      </c>
      <c r="L2188" s="14" t="str">
        <f t="shared" si="173"/>
        <v>No</v>
      </c>
      <c r="M2188" s="14" t="str">
        <f t="shared" si="171"/>
        <v>No</v>
      </c>
      <c r="N2188" s="28">
        <v>29.37</v>
      </c>
      <c r="O2188" s="19" t="str" cm="1">
        <f t="array" ref="O2188">_xlfn.IFS(N2188&lt;18.5,"Underweight",N2188&lt;25,"Normalweight",N2188&lt;30,"Overweight",N2188&gt;=30,"Obesity")</f>
        <v>Overweight</v>
      </c>
      <c r="P2188" s="38" t="s">
        <v>176</v>
      </c>
      <c r="Q2188" s="28">
        <v>29.37</v>
      </c>
      <c r="R2188" s="38">
        <v>5.54</v>
      </c>
      <c r="S2188" s="38" t="s">
        <v>2380</v>
      </c>
      <c r="T2188" s="38" t="s">
        <v>2382</v>
      </c>
      <c r="U2188" s="38" t="s">
        <v>2380</v>
      </c>
      <c r="V2188" s="38">
        <v>1</v>
      </c>
      <c r="W2188" s="38" t="s">
        <v>2380</v>
      </c>
      <c r="X2188" s="38" t="s">
        <v>8392</v>
      </c>
      <c r="Y2188" s="19" t="str">
        <f t="shared" si="174"/>
        <v>Prediabetes</v>
      </c>
    </row>
    <row r="2189" spans="1:25" x14ac:dyDescent="0.35">
      <c r="A2189" s="3" t="s">
        <v>175</v>
      </c>
      <c r="B2189" s="3">
        <v>28.5</v>
      </c>
      <c r="C2189" s="3">
        <v>4.03</v>
      </c>
      <c r="D2189" s="3" t="s">
        <v>2380</v>
      </c>
      <c r="E2189" s="3" t="s">
        <v>2382</v>
      </c>
      <c r="F2189" s="3" t="s">
        <v>2380</v>
      </c>
      <c r="G2189" s="3">
        <v>1</v>
      </c>
      <c r="H2189" s="3" t="s">
        <v>2380</v>
      </c>
      <c r="I2189" s="14">
        <v>180</v>
      </c>
      <c r="J2189" s="14" t="str">
        <f t="shared" si="172"/>
        <v>No</v>
      </c>
      <c r="K2189" s="14">
        <f t="shared" si="170"/>
        <v>1</v>
      </c>
      <c r="L2189" s="14" t="str">
        <f t="shared" si="173"/>
        <v>No</v>
      </c>
      <c r="M2189" s="14" t="str">
        <f t="shared" si="171"/>
        <v>No</v>
      </c>
      <c r="N2189" s="28">
        <v>28.5</v>
      </c>
      <c r="O2189" s="19" t="str" cm="1">
        <f t="array" ref="O2189">_xlfn.IFS(N2189&lt;18.5,"Underweight",N2189&lt;25,"Normalweight",N2189&lt;30,"Overweight",N2189&gt;=30,"Obesity")</f>
        <v>Overweight</v>
      </c>
      <c r="P2189" s="38" t="s">
        <v>175</v>
      </c>
      <c r="Q2189" s="28">
        <v>28.5</v>
      </c>
      <c r="R2189" s="38">
        <v>4.03</v>
      </c>
      <c r="S2189" s="38" t="s">
        <v>2380</v>
      </c>
      <c r="T2189" s="38" t="s">
        <v>2382</v>
      </c>
      <c r="U2189" s="38" t="s">
        <v>2380</v>
      </c>
      <c r="V2189" s="38">
        <v>1</v>
      </c>
      <c r="W2189" s="38" t="s">
        <v>2380</v>
      </c>
      <c r="X2189" s="38" t="s">
        <v>8392</v>
      </c>
      <c r="Y2189" s="19" t="str">
        <f t="shared" si="174"/>
        <v>Normal</v>
      </c>
    </row>
    <row r="2190" spans="1:25" x14ac:dyDescent="0.35">
      <c r="A2190" s="3" t="s">
        <v>174</v>
      </c>
      <c r="B2190" s="3">
        <v>23.32</v>
      </c>
      <c r="C2190" s="3">
        <v>5.62</v>
      </c>
      <c r="D2190" s="3" t="s">
        <v>2380</v>
      </c>
      <c r="E2190" s="3" t="s">
        <v>2382</v>
      </c>
      <c r="F2190" s="3" t="s">
        <v>2380</v>
      </c>
      <c r="G2190" s="3">
        <v>1</v>
      </c>
      <c r="H2190" s="3" t="s">
        <v>2380</v>
      </c>
      <c r="I2190" s="14">
        <v>180</v>
      </c>
      <c r="J2190" s="14" t="str">
        <f t="shared" si="172"/>
        <v>No</v>
      </c>
      <c r="K2190" s="14">
        <f t="shared" si="170"/>
        <v>1</v>
      </c>
      <c r="L2190" s="14" t="str">
        <f t="shared" si="173"/>
        <v>No</v>
      </c>
      <c r="M2190" s="14" t="str">
        <f t="shared" si="171"/>
        <v>No</v>
      </c>
      <c r="N2190" s="28">
        <v>23.32</v>
      </c>
      <c r="O2190" s="19" t="str" cm="1">
        <f t="array" ref="O2190">_xlfn.IFS(N2190&lt;18.5,"Underweight",N2190&lt;25,"Normalweight",N2190&lt;30,"Overweight",N2190&gt;=30,"Obesity")</f>
        <v>Normalweight</v>
      </c>
      <c r="P2190" s="38" t="s">
        <v>174</v>
      </c>
      <c r="Q2190" s="28">
        <v>23.32</v>
      </c>
      <c r="R2190" s="38">
        <v>5.62</v>
      </c>
      <c r="S2190" s="38" t="s">
        <v>2380</v>
      </c>
      <c r="T2190" s="38" t="s">
        <v>2382</v>
      </c>
      <c r="U2190" s="38" t="s">
        <v>2380</v>
      </c>
      <c r="V2190" s="38">
        <v>1</v>
      </c>
      <c r="W2190" s="38" t="s">
        <v>2380</v>
      </c>
      <c r="X2190" s="38" t="s">
        <v>8393</v>
      </c>
      <c r="Y2190" s="19" t="str">
        <f t="shared" si="174"/>
        <v>Prediabetes</v>
      </c>
    </row>
    <row r="2191" spans="1:25" x14ac:dyDescent="0.35">
      <c r="A2191" s="3" t="s">
        <v>173</v>
      </c>
      <c r="B2191" s="3">
        <v>26.125</v>
      </c>
      <c r="C2191" s="3">
        <v>5.27</v>
      </c>
      <c r="D2191" s="3" t="s">
        <v>2380</v>
      </c>
      <c r="E2191" s="3" t="s">
        <v>2382</v>
      </c>
      <c r="F2191" s="3" t="s">
        <v>2380</v>
      </c>
      <c r="G2191" s="3">
        <v>1</v>
      </c>
      <c r="H2191" s="3" t="s">
        <v>2380</v>
      </c>
      <c r="I2191" s="14">
        <v>180</v>
      </c>
      <c r="J2191" s="14" t="str">
        <f t="shared" si="172"/>
        <v>No</v>
      </c>
      <c r="K2191" s="14">
        <f t="shared" si="170"/>
        <v>1</v>
      </c>
      <c r="L2191" s="14" t="str">
        <f t="shared" si="173"/>
        <v>No</v>
      </c>
      <c r="M2191" s="14" t="str">
        <f t="shared" si="171"/>
        <v>No</v>
      </c>
      <c r="N2191" s="28">
        <v>26.125</v>
      </c>
      <c r="O2191" s="19" t="str" cm="1">
        <f t="array" ref="O2191">_xlfn.IFS(N2191&lt;18.5,"Underweight",N2191&lt;25,"Normalweight",N2191&lt;30,"Overweight",N2191&gt;=30,"Obesity")</f>
        <v>Overweight</v>
      </c>
      <c r="P2191" s="38" t="s">
        <v>173</v>
      </c>
      <c r="Q2191" s="28">
        <v>26.125</v>
      </c>
      <c r="R2191" s="38">
        <v>5.27</v>
      </c>
      <c r="S2191" s="38" t="s">
        <v>2380</v>
      </c>
      <c r="T2191" s="38" t="s">
        <v>2382</v>
      </c>
      <c r="U2191" s="38" t="s">
        <v>2380</v>
      </c>
      <c r="V2191" s="38">
        <v>1</v>
      </c>
      <c r="W2191" s="38" t="s">
        <v>2380</v>
      </c>
      <c r="X2191" s="38" t="s">
        <v>8392</v>
      </c>
      <c r="Y2191" s="19" t="str">
        <f t="shared" si="174"/>
        <v>Normal</v>
      </c>
    </row>
    <row r="2192" spans="1:25" x14ac:dyDescent="0.35">
      <c r="A2192" s="3" t="s">
        <v>172</v>
      </c>
      <c r="B2192" s="3">
        <v>25.46</v>
      </c>
      <c r="C2192" s="3">
        <v>5.18</v>
      </c>
      <c r="D2192" s="3" t="s">
        <v>2380</v>
      </c>
      <c r="E2192" s="3" t="s">
        <v>2382</v>
      </c>
      <c r="F2192" s="3" t="s">
        <v>2380</v>
      </c>
      <c r="G2192" s="3">
        <v>1</v>
      </c>
      <c r="H2192" s="3" t="s">
        <v>2380</v>
      </c>
      <c r="I2192" s="14">
        <v>180</v>
      </c>
      <c r="J2192" s="14" t="str">
        <f t="shared" si="172"/>
        <v>No</v>
      </c>
      <c r="K2192" s="14">
        <f t="shared" si="170"/>
        <v>1</v>
      </c>
      <c r="L2192" s="14" t="str">
        <f t="shared" si="173"/>
        <v>No</v>
      </c>
      <c r="M2192" s="14" t="str">
        <f t="shared" si="171"/>
        <v>No</v>
      </c>
      <c r="N2192" s="28">
        <v>25.46</v>
      </c>
      <c r="O2192" s="19" t="str" cm="1">
        <f t="array" ref="O2192">_xlfn.IFS(N2192&lt;18.5,"Underweight",N2192&lt;25,"Normalweight",N2192&lt;30,"Overweight",N2192&gt;=30,"Obesity")</f>
        <v>Overweight</v>
      </c>
      <c r="P2192" s="38" t="s">
        <v>172</v>
      </c>
      <c r="Q2192" s="28">
        <v>25.46</v>
      </c>
      <c r="R2192" s="38">
        <v>5.18</v>
      </c>
      <c r="S2192" s="38" t="s">
        <v>2380</v>
      </c>
      <c r="T2192" s="38" t="s">
        <v>2382</v>
      </c>
      <c r="U2192" s="38" t="s">
        <v>2380</v>
      </c>
      <c r="V2192" s="38">
        <v>1</v>
      </c>
      <c r="W2192" s="38" t="s">
        <v>2380</v>
      </c>
      <c r="X2192" s="38" t="s">
        <v>8392</v>
      </c>
      <c r="Y2192" s="19" t="str">
        <f t="shared" si="174"/>
        <v>Prediabetes</v>
      </c>
    </row>
    <row r="2193" spans="1:25" x14ac:dyDescent="0.35">
      <c r="A2193" s="3" t="s">
        <v>171</v>
      </c>
      <c r="B2193" s="3">
        <v>23.75</v>
      </c>
      <c r="C2193" s="3">
        <v>5.27</v>
      </c>
      <c r="D2193" s="3" t="s">
        <v>2380</v>
      </c>
      <c r="E2193" s="3" t="s">
        <v>2382</v>
      </c>
      <c r="F2193" s="3" t="s">
        <v>2380</v>
      </c>
      <c r="G2193" s="3">
        <v>1</v>
      </c>
      <c r="H2193" s="3" t="s">
        <v>2380</v>
      </c>
      <c r="I2193" s="14">
        <v>180</v>
      </c>
      <c r="J2193" s="14" t="str">
        <f t="shared" si="172"/>
        <v>No</v>
      </c>
      <c r="K2193" s="14">
        <f t="shared" si="170"/>
        <v>1</v>
      </c>
      <c r="L2193" s="14" t="str">
        <f t="shared" si="173"/>
        <v>No</v>
      </c>
      <c r="M2193" s="14" t="str">
        <f t="shared" si="171"/>
        <v>No</v>
      </c>
      <c r="N2193" s="28">
        <v>23.75</v>
      </c>
      <c r="O2193" s="19" t="str" cm="1">
        <f t="array" ref="O2193">_xlfn.IFS(N2193&lt;18.5,"Underweight",N2193&lt;25,"Normalweight",N2193&lt;30,"Overweight",N2193&gt;=30,"Obesity")</f>
        <v>Normalweight</v>
      </c>
      <c r="P2193" s="38" t="s">
        <v>171</v>
      </c>
      <c r="Q2193" s="28">
        <v>23.75</v>
      </c>
      <c r="R2193" s="38">
        <v>5.27</v>
      </c>
      <c r="S2193" s="38" t="s">
        <v>2380</v>
      </c>
      <c r="T2193" s="38" t="s">
        <v>2382</v>
      </c>
      <c r="U2193" s="38" t="s">
        <v>2380</v>
      </c>
      <c r="V2193" s="38">
        <v>1</v>
      </c>
      <c r="W2193" s="38" t="s">
        <v>2380</v>
      </c>
      <c r="X2193" s="38" t="s">
        <v>8393</v>
      </c>
      <c r="Y2193" s="19" t="str">
        <f t="shared" si="174"/>
        <v>Normal</v>
      </c>
    </row>
    <row r="2194" spans="1:25" x14ac:dyDescent="0.35">
      <c r="A2194" s="3" t="s">
        <v>169</v>
      </c>
      <c r="B2194" s="3">
        <v>23.085000000000001</v>
      </c>
      <c r="C2194" s="3">
        <v>5.62</v>
      </c>
      <c r="D2194" s="3" t="s">
        <v>2380</v>
      </c>
      <c r="E2194" s="3" t="s">
        <v>2382</v>
      </c>
      <c r="F2194" s="3" t="s">
        <v>2380</v>
      </c>
      <c r="G2194" s="3">
        <v>1</v>
      </c>
      <c r="H2194" s="3" t="s">
        <v>2380</v>
      </c>
      <c r="I2194" s="14">
        <v>180</v>
      </c>
      <c r="J2194" s="14" t="str">
        <f t="shared" si="172"/>
        <v>No</v>
      </c>
      <c r="K2194" s="14">
        <f t="shared" si="170"/>
        <v>1</v>
      </c>
      <c r="L2194" s="14" t="str">
        <f t="shared" si="173"/>
        <v>No</v>
      </c>
      <c r="M2194" s="14" t="str">
        <f t="shared" si="171"/>
        <v>No</v>
      </c>
      <c r="N2194" s="28">
        <v>23.085000000000001</v>
      </c>
      <c r="O2194" s="19" t="str" cm="1">
        <f t="array" ref="O2194">_xlfn.IFS(N2194&lt;18.5,"Underweight",N2194&lt;25,"Normalweight",N2194&lt;30,"Overweight",N2194&gt;=30,"Obesity")</f>
        <v>Normalweight</v>
      </c>
      <c r="P2194" s="38" t="s">
        <v>169</v>
      </c>
      <c r="Q2194" s="28">
        <v>23.085000000000001</v>
      </c>
      <c r="R2194" s="38">
        <v>5.62</v>
      </c>
      <c r="S2194" s="38" t="s">
        <v>2380</v>
      </c>
      <c r="T2194" s="38" t="s">
        <v>2382</v>
      </c>
      <c r="U2194" s="38" t="s">
        <v>2380</v>
      </c>
      <c r="V2194" s="38">
        <v>1</v>
      </c>
      <c r="W2194" s="38" t="s">
        <v>2380</v>
      </c>
      <c r="X2194" s="38" t="s">
        <v>8393</v>
      </c>
      <c r="Y2194" s="19" t="str">
        <f t="shared" si="174"/>
        <v>Normal</v>
      </c>
    </row>
    <row r="2195" spans="1:25" x14ac:dyDescent="0.35">
      <c r="A2195" s="3" t="s">
        <v>167</v>
      </c>
      <c r="B2195" s="3">
        <v>22.99</v>
      </c>
      <c r="C2195" s="3">
        <v>5.0599999999999996</v>
      </c>
      <c r="D2195" s="3" t="s">
        <v>2380</v>
      </c>
      <c r="E2195" s="3" t="s">
        <v>2382</v>
      </c>
      <c r="F2195" s="3" t="s">
        <v>2380</v>
      </c>
      <c r="G2195" s="3">
        <v>1</v>
      </c>
      <c r="H2195" s="3" t="s">
        <v>2380</v>
      </c>
      <c r="I2195" s="14">
        <v>180</v>
      </c>
      <c r="J2195" s="14" t="str">
        <f t="shared" si="172"/>
        <v>No</v>
      </c>
      <c r="K2195" s="14">
        <f t="shared" si="170"/>
        <v>1</v>
      </c>
      <c r="L2195" s="14" t="str">
        <f t="shared" si="173"/>
        <v>No</v>
      </c>
      <c r="M2195" s="14" t="str">
        <f t="shared" si="171"/>
        <v>No</v>
      </c>
      <c r="N2195" s="28">
        <v>22.99</v>
      </c>
      <c r="O2195" s="19" t="str" cm="1">
        <f t="array" ref="O2195">_xlfn.IFS(N2195&lt;18.5,"Underweight",N2195&lt;25,"Normalweight",N2195&lt;30,"Overweight",N2195&gt;=30,"Obesity")</f>
        <v>Normalweight</v>
      </c>
      <c r="P2195" s="38" t="s">
        <v>167</v>
      </c>
      <c r="Q2195" s="28">
        <v>22.99</v>
      </c>
      <c r="R2195" s="38">
        <v>5.0599999999999996</v>
      </c>
      <c r="S2195" s="38" t="s">
        <v>2380</v>
      </c>
      <c r="T2195" s="38" t="s">
        <v>2382</v>
      </c>
      <c r="U2195" s="38" t="s">
        <v>2380</v>
      </c>
      <c r="V2195" s="38">
        <v>1</v>
      </c>
      <c r="W2195" s="38" t="s">
        <v>2380</v>
      </c>
      <c r="X2195" s="38" t="s">
        <v>8393</v>
      </c>
      <c r="Y2195" s="19" t="str">
        <f t="shared" si="174"/>
        <v>Normal</v>
      </c>
    </row>
    <row r="2196" spans="1:25" x14ac:dyDescent="0.35">
      <c r="A2196" s="3" t="s">
        <v>165</v>
      </c>
      <c r="B2196" s="3">
        <v>21.47</v>
      </c>
      <c r="C2196" s="3">
        <v>4.6900000000000004</v>
      </c>
      <c r="D2196" s="3" t="s">
        <v>2380</v>
      </c>
      <c r="E2196" s="3" t="s">
        <v>2382</v>
      </c>
      <c r="F2196" s="3" t="s">
        <v>2380</v>
      </c>
      <c r="G2196" s="3">
        <v>1</v>
      </c>
      <c r="H2196" s="3" t="s">
        <v>2380</v>
      </c>
      <c r="I2196" s="14">
        <v>180</v>
      </c>
      <c r="J2196" s="14" t="str">
        <f t="shared" si="172"/>
        <v>No</v>
      </c>
      <c r="K2196" s="14">
        <f t="shared" si="170"/>
        <v>1</v>
      </c>
      <c r="L2196" s="14" t="str">
        <f t="shared" si="173"/>
        <v>No</v>
      </c>
      <c r="M2196" s="14" t="str">
        <f t="shared" si="171"/>
        <v>No</v>
      </c>
      <c r="N2196" s="28">
        <v>21.47</v>
      </c>
      <c r="O2196" s="19" t="str" cm="1">
        <f t="array" ref="O2196">_xlfn.IFS(N2196&lt;18.5,"Underweight",N2196&lt;25,"Normalweight",N2196&lt;30,"Overweight",N2196&gt;=30,"Obesity")</f>
        <v>Normalweight</v>
      </c>
      <c r="P2196" s="38" t="s">
        <v>165</v>
      </c>
      <c r="Q2196" s="28">
        <v>21.47</v>
      </c>
      <c r="R2196" s="38">
        <v>4.6900000000000004</v>
      </c>
      <c r="S2196" s="38" t="s">
        <v>2380</v>
      </c>
      <c r="T2196" s="38" t="s">
        <v>2382</v>
      </c>
      <c r="U2196" s="38" t="s">
        <v>2380</v>
      </c>
      <c r="V2196" s="38">
        <v>1</v>
      </c>
      <c r="W2196" s="38" t="s">
        <v>2380</v>
      </c>
      <c r="X2196" s="38" t="s">
        <v>8393</v>
      </c>
      <c r="Y2196" s="19" t="str">
        <f t="shared" si="174"/>
        <v>Normal</v>
      </c>
    </row>
    <row r="2197" spans="1:25" x14ac:dyDescent="0.35">
      <c r="A2197" s="3" t="s">
        <v>163</v>
      </c>
      <c r="B2197" s="3">
        <v>15.96</v>
      </c>
      <c r="C2197" s="3">
        <v>5.44</v>
      </c>
      <c r="D2197" s="3" t="s">
        <v>2380</v>
      </c>
      <c r="E2197" s="3" t="s">
        <v>2382</v>
      </c>
      <c r="F2197" s="3" t="s">
        <v>2380</v>
      </c>
      <c r="G2197" s="3">
        <v>1</v>
      </c>
      <c r="H2197" s="3" t="s">
        <v>2380</v>
      </c>
      <c r="I2197" s="14">
        <v>180</v>
      </c>
      <c r="J2197" s="14" t="str">
        <f t="shared" si="172"/>
        <v>No</v>
      </c>
      <c r="K2197" s="14">
        <f t="shared" si="170"/>
        <v>1</v>
      </c>
      <c r="L2197" s="14" t="str">
        <f t="shared" si="173"/>
        <v>No</v>
      </c>
      <c r="M2197" s="14" t="str">
        <f t="shared" si="171"/>
        <v>No</v>
      </c>
      <c r="N2197" s="28">
        <v>15.96</v>
      </c>
      <c r="O2197" s="19" t="str" cm="1">
        <f t="array" ref="O2197">_xlfn.IFS(N2197&lt;18.5,"Underweight",N2197&lt;25,"Normalweight",N2197&lt;30,"Overweight",N2197&gt;=30,"Obesity")</f>
        <v>Underweight</v>
      </c>
      <c r="P2197" s="38" t="s">
        <v>163</v>
      </c>
      <c r="Q2197" s="28">
        <v>15.96</v>
      </c>
      <c r="R2197" s="38">
        <v>5.44</v>
      </c>
      <c r="S2197" s="38" t="s">
        <v>2380</v>
      </c>
      <c r="T2197" s="38" t="s">
        <v>2382</v>
      </c>
      <c r="U2197" s="38" t="s">
        <v>2380</v>
      </c>
      <c r="V2197" s="38">
        <v>1</v>
      </c>
      <c r="W2197" s="38" t="s">
        <v>2380</v>
      </c>
      <c r="X2197" s="38" t="s">
        <v>8394</v>
      </c>
      <c r="Y2197" s="19" t="str">
        <f t="shared" si="174"/>
        <v>Normal</v>
      </c>
    </row>
    <row r="2198" spans="1:25" x14ac:dyDescent="0.35">
      <c r="A2198" s="3" t="s">
        <v>162</v>
      </c>
      <c r="B2198" s="3">
        <v>39.5</v>
      </c>
      <c r="C2198" s="3">
        <v>5.05</v>
      </c>
      <c r="D2198" s="3" t="s">
        <v>2380</v>
      </c>
      <c r="E2198" s="3" t="s">
        <v>2382</v>
      </c>
      <c r="F2198" s="3" t="s">
        <v>2380</v>
      </c>
      <c r="G2198" s="3">
        <v>1</v>
      </c>
      <c r="H2198" s="3" t="s">
        <v>2380</v>
      </c>
      <c r="I2198" s="14">
        <v>180</v>
      </c>
      <c r="J2198" s="14" t="str">
        <f t="shared" si="172"/>
        <v>No</v>
      </c>
      <c r="K2198" s="14">
        <f t="shared" si="170"/>
        <v>1</v>
      </c>
      <c r="L2198" s="14" t="str">
        <f t="shared" si="173"/>
        <v>No</v>
      </c>
      <c r="M2198" s="14" t="str">
        <f t="shared" si="171"/>
        <v>No</v>
      </c>
      <c r="N2198" s="28">
        <v>39.5</v>
      </c>
      <c r="O2198" s="19" t="str" cm="1">
        <f t="array" ref="O2198">_xlfn.IFS(N2198&lt;18.5,"Underweight",N2198&lt;25,"Normalweight",N2198&lt;30,"Overweight",N2198&gt;=30,"Obesity")</f>
        <v>Obesity</v>
      </c>
      <c r="P2198" s="38" t="s">
        <v>162</v>
      </c>
      <c r="Q2198" s="28">
        <v>39.5</v>
      </c>
      <c r="R2198" s="38">
        <v>5.05</v>
      </c>
      <c r="S2198" s="38" t="s">
        <v>2380</v>
      </c>
      <c r="T2198" s="38" t="s">
        <v>2382</v>
      </c>
      <c r="U2198" s="38" t="s">
        <v>2380</v>
      </c>
      <c r="V2198" s="38">
        <v>1</v>
      </c>
      <c r="W2198" s="38" t="s">
        <v>2380</v>
      </c>
      <c r="X2198" s="38" t="s">
        <v>8391</v>
      </c>
      <c r="Y2198" s="19" t="str">
        <f t="shared" si="174"/>
        <v>Prediabetes</v>
      </c>
    </row>
    <row r="2199" spans="1:25" x14ac:dyDescent="0.35">
      <c r="A2199" s="3" t="s">
        <v>161</v>
      </c>
      <c r="B2199" s="3">
        <v>33.770000000000003</v>
      </c>
      <c r="C2199" s="3">
        <v>6</v>
      </c>
      <c r="D2199" s="3" t="s">
        <v>2380</v>
      </c>
      <c r="E2199" s="3" t="s">
        <v>2382</v>
      </c>
      <c r="F2199" s="3" t="s">
        <v>2380</v>
      </c>
      <c r="G2199" s="3">
        <v>1</v>
      </c>
      <c r="H2199" s="3" t="s">
        <v>2380</v>
      </c>
      <c r="I2199" s="14">
        <v>180</v>
      </c>
      <c r="J2199" s="14" t="str">
        <f t="shared" si="172"/>
        <v>No</v>
      </c>
      <c r="K2199" s="14">
        <f t="shared" si="170"/>
        <v>1</v>
      </c>
      <c r="L2199" s="14" t="str">
        <f t="shared" si="173"/>
        <v>No</v>
      </c>
      <c r="M2199" s="14" t="str">
        <f t="shared" si="171"/>
        <v>No</v>
      </c>
      <c r="N2199" s="28">
        <v>33.770000000000003</v>
      </c>
      <c r="O2199" s="19" t="str" cm="1">
        <f t="array" ref="O2199">_xlfn.IFS(N2199&lt;18.5,"Underweight",N2199&lt;25,"Normalweight",N2199&lt;30,"Overweight",N2199&gt;=30,"Obesity")</f>
        <v>Obesity</v>
      </c>
      <c r="P2199" s="38" t="s">
        <v>161</v>
      </c>
      <c r="Q2199" s="28">
        <v>33.770000000000003</v>
      </c>
      <c r="R2199" s="38">
        <v>6</v>
      </c>
      <c r="S2199" s="38" t="s">
        <v>2380</v>
      </c>
      <c r="T2199" s="38" t="s">
        <v>2382</v>
      </c>
      <c r="U2199" s="38" t="s">
        <v>2380</v>
      </c>
      <c r="V2199" s="38">
        <v>1</v>
      </c>
      <c r="W2199" s="38" t="s">
        <v>2380</v>
      </c>
      <c r="X2199" s="38" t="s">
        <v>8391</v>
      </c>
      <c r="Y2199" s="19" t="str">
        <f t="shared" si="174"/>
        <v>Normal</v>
      </c>
    </row>
    <row r="2200" spans="1:25" x14ac:dyDescent="0.35">
      <c r="A2200" s="3" t="s">
        <v>160</v>
      </c>
      <c r="B2200" s="3">
        <v>26.84</v>
      </c>
      <c r="C2200" s="3">
        <v>5.99</v>
      </c>
      <c r="D2200" s="3" t="s">
        <v>2382</v>
      </c>
      <c r="E2200" s="3" t="s">
        <v>2382</v>
      </c>
      <c r="F2200" s="3" t="s">
        <v>2380</v>
      </c>
      <c r="G2200" s="3">
        <v>1</v>
      </c>
      <c r="H2200" s="3" t="s">
        <v>2380</v>
      </c>
      <c r="I2200" s="14">
        <v>180</v>
      </c>
      <c r="J2200" s="14" t="str">
        <f t="shared" si="172"/>
        <v>No</v>
      </c>
      <c r="K2200" s="14">
        <f t="shared" si="170"/>
        <v>1</v>
      </c>
      <c r="L2200" s="14" t="str">
        <f t="shared" si="173"/>
        <v>No</v>
      </c>
      <c r="M2200" s="14" t="str">
        <f t="shared" si="171"/>
        <v>Yes</v>
      </c>
      <c r="N2200" s="28">
        <v>26.84</v>
      </c>
      <c r="O2200" s="19" t="str" cm="1">
        <f t="array" ref="O2200">_xlfn.IFS(N2200&lt;18.5,"Underweight",N2200&lt;25,"Normalweight",N2200&lt;30,"Overweight",N2200&gt;=30,"Obesity")</f>
        <v>Overweight</v>
      </c>
      <c r="P2200" s="38" t="s">
        <v>160</v>
      </c>
      <c r="Q2200" s="28">
        <v>26.84</v>
      </c>
      <c r="R2200" s="38">
        <v>5.99</v>
      </c>
      <c r="S2200" s="38" t="s">
        <v>2383</v>
      </c>
      <c r="T2200" s="38" t="s">
        <v>2382</v>
      </c>
      <c r="U2200" s="38" t="s">
        <v>2380</v>
      </c>
      <c r="V2200" s="38">
        <v>1</v>
      </c>
      <c r="W2200" s="38" t="s">
        <v>2380</v>
      </c>
      <c r="X2200" s="38" t="s">
        <v>8392</v>
      </c>
      <c r="Y2200" s="19" t="str">
        <f t="shared" si="174"/>
        <v>Normal</v>
      </c>
    </row>
    <row r="2201" spans="1:25" x14ac:dyDescent="0.35">
      <c r="A2201" s="3" t="s">
        <v>159</v>
      </c>
      <c r="B2201" s="3">
        <v>35.53</v>
      </c>
      <c r="C2201" s="3">
        <v>4.3600000000000003</v>
      </c>
      <c r="D2201" s="3" t="s">
        <v>2380</v>
      </c>
      <c r="E2201" s="3" t="s">
        <v>2380</v>
      </c>
      <c r="F2201" s="3" t="s">
        <v>2383</v>
      </c>
      <c r="G2201" s="3">
        <v>1</v>
      </c>
      <c r="H2201" s="3" t="s">
        <v>2380</v>
      </c>
      <c r="I2201" s="14">
        <v>180</v>
      </c>
      <c r="J2201" s="14" t="str">
        <f t="shared" si="172"/>
        <v>No</v>
      </c>
      <c r="K2201" s="14">
        <f t="shared" si="170"/>
        <v>1</v>
      </c>
      <c r="L2201" s="14" t="str">
        <f t="shared" si="173"/>
        <v>No</v>
      </c>
      <c r="M2201" s="14" t="str">
        <f t="shared" si="171"/>
        <v>No</v>
      </c>
      <c r="N2201" s="28">
        <v>35.53</v>
      </c>
      <c r="O2201" s="19" t="str" cm="1">
        <f t="array" ref="O2201">_xlfn.IFS(N2201&lt;18.5,"Underweight",N2201&lt;25,"Normalweight",N2201&lt;30,"Overweight",N2201&gt;=30,"Obesity")</f>
        <v>Obesity</v>
      </c>
      <c r="P2201" s="38" t="s">
        <v>159</v>
      </c>
      <c r="Q2201" s="28">
        <v>35.53</v>
      </c>
      <c r="R2201" s="38">
        <v>4.3600000000000003</v>
      </c>
      <c r="S2201" s="38" t="s">
        <v>2380</v>
      </c>
      <c r="T2201" s="38" t="s">
        <v>2380</v>
      </c>
      <c r="U2201" s="38" t="s">
        <v>2383</v>
      </c>
      <c r="V2201" s="38">
        <v>1</v>
      </c>
      <c r="W2201" s="38" t="s">
        <v>2380</v>
      </c>
      <c r="X2201" s="38" t="s">
        <v>8391</v>
      </c>
      <c r="Y2201" s="19" t="str">
        <f t="shared" si="174"/>
        <v>Normal</v>
      </c>
    </row>
    <row r="2202" spans="1:25" x14ac:dyDescent="0.35">
      <c r="A2202" s="3" t="s">
        <v>158</v>
      </c>
      <c r="B2202" s="3">
        <v>30.59</v>
      </c>
      <c r="C2202" s="3">
        <v>4.41</v>
      </c>
      <c r="D2202" s="3" t="s">
        <v>2380</v>
      </c>
      <c r="E2202" s="3" t="s">
        <v>2380</v>
      </c>
      <c r="F2202" s="3" t="s">
        <v>2383</v>
      </c>
      <c r="G2202" s="3">
        <v>1</v>
      </c>
      <c r="H2202" s="3" t="s">
        <v>2380</v>
      </c>
      <c r="I2202" s="14">
        <v>180</v>
      </c>
      <c r="J2202" s="14" t="str">
        <f t="shared" si="172"/>
        <v>No</v>
      </c>
      <c r="K2202" s="14">
        <f t="shared" si="170"/>
        <v>1</v>
      </c>
      <c r="L2202" s="14" t="str">
        <f t="shared" si="173"/>
        <v>No</v>
      </c>
      <c r="M2202" s="14" t="str">
        <f t="shared" si="171"/>
        <v>No</v>
      </c>
      <c r="N2202" s="28">
        <v>30.59</v>
      </c>
      <c r="O2202" s="19" t="str" cm="1">
        <f t="array" ref="O2202">_xlfn.IFS(N2202&lt;18.5,"Underweight",N2202&lt;25,"Normalweight",N2202&lt;30,"Overweight",N2202&gt;=30,"Obesity")</f>
        <v>Obesity</v>
      </c>
      <c r="P2202" s="38" t="s">
        <v>158</v>
      </c>
      <c r="Q2202" s="28">
        <v>30.59</v>
      </c>
      <c r="R2202" s="38">
        <v>4.41</v>
      </c>
      <c r="S2202" s="38" t="s">
        <v>2380</v>
      </c>
      <c r="T2202" s="38" t="s">
        <v>2380</v>
      </c>
      <c r="U2202" s="38" t="s">
        <v>2383</v>
      </c>
      <c r="V2202" s="38">
        <v>1</v>
      </c>
      <c r="W2202" s="38" t="s">
        <v>2380</v>
      </c>
      <c r="X2202" s="38" t="s">
        <v>8391</v>
      </c>
      <c r="Y2202" s="19" t="str">
        <f t="shared" si="174"/>
        <v>Normal</v>
      </c>
    </row>
    <row r="2203" spans="1:25" x14ac:dyDescent="0.35">
      <c r="A2203" s="3" t="s">
        <v>157</v>
      </c>
      <c r="B2203" s="3">
        <v>30.59</v>
      </c>
      <c r="C2203" s="3">
        <v>4.17</v>
      </c>
      <c r="D2203" s="3" t="s">
        <v>2380</v>
      </c>
      <c r="E2203" s="3" t="s">
        <v>2380</v>
      </c>
      <c r="F2203" s="3" t="s">
        <v>2383</v>
      </c>
      <c r="G2203" s="3">
        <v>1</v>
      </c>
      <c r="H2203" s="3" t="s">
        <v>2380</v>
      </c>
      <c r="I2203" s="14">
        <v>180</v>
      </c>
      <c r="J2203" s="14" t="str">
        <f t="shared" si="172"/>
        <v>No</v>
      </c>
      <c r="K2203" s="14">
        <f t="shared" si="170"/>
        <v>1</v>
      </c>
      <c r="L2203" s="14" t="str">
        <f t="shared" si="173"/>
        <v>No</v>
      </c>
      <c r="M2203" s="14" t="str">
        <f t="shared" si="171"/>
        <v>No</v>
      </c>
      <c r="N2203" s="28">
        <v>30.59</v>
      </c>
      <c r="O2203" s="19" t="str" cm="1">
        <f t="array" ref="O2203">_xlfn.IFS(N2203&lt;18.5,"Underweight",N2203&lt;25,"Normalweight",N2203&lt;30,"Overweight",N2203&gt;=30,"Obesity")</f>
        <v>Obesity</v>
      </c>
      <c r="P2203" s="38" t="s">
        <v>157</v>
      </c>
      <c r="Q2203" s="28">
        <v>30.59</v>
      </c>
      <c r="R2203" s="38">
        <v>4.17</v>
      </c>
      <c r="S2203" s="38" t="s">
        <v>2380</v>
      </c>
      <c r="T2203" s="38" t="s">
        <v>2380</v>
      </c>
      <c r="U2203" s="38" t="s">
        <v>2383</v>
      </c>
      <c r="V2203" s="38">
        <v>1</v>
      </c>
      <c r="W2203" s="38" t="s">
        <v>2380</v>
      </c>
      <c r="X2203" s="38" t="s">
        <v>8391</v>
      </c>
      <c r="Y2203" s="19" t="str">
        <f t="shared" si="174"/>
        <v>Prediabetes</v>
      </c>
    </row>
    <row r="2204" spans="1:25" x14ac:dyDescent="0.35">
      <c r="A2204" s="3" t="s">
        <v>156</v>
      </c>
      <c r="B2204" s="3">
        <v>27.835000000000001</v>
      </c>
      <c r="C2204" s="3">
        <v>4.4400000000000004</v>
      </c>
      <c r="D2204" s="3" t="s">
        <v>2380</v>
      </c>
      <c r="E2204" s="3" t="s">
        <v>2380</v>
      </c>
      <c r="F2204" s="3" t="s">
        <v>2383</v>
      </c>
      <c r="G2204" s="3">
        <v>1</v>
      </c>
      <c r="H2204" s="3" t="s">
        <v>2380</v>
      </c>
      <c r="I2204" s="14">
        <v>180</v>
      </c>
      <c r="J2204" s="14" t="str">
        <f t="shared" si="172"/>
        <v>No</v>
      </c>
      <c r="K2204" s="14">
        <f t="shared" si="170"/>
        <v>1</v>
      </c>
      <c r="L2204" s="14" t="str">
        <f t="shared" si="173"/>
        <v>No</v>
      </c>
      <c r="M2204" s="14" t="str">
        <f t="shared" si="171"/>
        <v>No</v>
      </c>
      <c r="N2204" s="28">
        <v>27.835000000000001</v>
      </c>
      <c r="O2204" s="19" t="str" cm="1">
        <f t="array" ref="O2204">_xlfn.IFS(N2204&lt;18.5,"Underweight",N2204&lt;25,"Normalweight",N2204&lt;30,"Overweight",N2204&gt;=30,"Obesity")</f>
        <v>Overweight</v>
      </c>
      <c r="P2204" s="38" t="s">
        <v>156</v>
      </c>
      <c r="Q2204" s="28">
        <v>27.835000000000001</v>
      </c>
      <c r="R2204" s="38">
        <v>4.4400000000000004</v>
      </c>
      <c r="S2204" s="38" t="s">
        <v>2380</v>
      </c>
      <c r="T2204" s="38" t="s">
        <v>2380</v>
      </c>
      <c r="U2204" s="38" t="s">
        <v>2383</v>
      </c>
      <c r="V2204" s="38">
        <v>1</v>
      </c>
      <c r="W2204" s="38" t="s">
        <v>2380</v>
      </c>
      <c r="X2204" s="38" t="s">
        <v>8392</v>
      </c>
      <c r="Y2204" s="19" t="str">
        <f t="shared" si="174"/>
        <v>Normal</v>
      </c>
    </row>
    <row r="2205" spans="1:25" x14ac:dyDescent="0.35">
      <c r="A2205" s="3" t="s">
        <v>155</v>
      </c>
      <c r="B2205" s="3">
        <v>40.26</v>
      </c>
      <c r="C2205" s="3">
        <v>5.52</v>
      </c>
      <c r="D2205" s="3" t="s">
        <v>2380</v>
      </c>
      <c r="E2205" s="3" t="s">
        <v>2382</v>
      </c>
      <c r="F2205" s="3" t="s">
        <v>2380</v>
      </c>
      <c r="G2205" s="3">
        <v>1</v>
      </c>
      <c r="H2205" s="3" t="s">
        <v>2380</v>
      </c>
      <c r="I2205" s="14">
        <v>180</v>
      </c>
      <c r="J2205" s="14" t="str">
        <f t="shared" si="172"/>
        <v>No</v>
      </c>
      <c r="K2205" s="14">
        <f t="shared" si="170"/>
        <v>1</v>
      </c>
      <c r="L2205" s="14" t="str">
        <f t="shared" si="173"/>
        <v>No</v>
      </c>
      <c r="M2205" s="14" t="str">
        <f t="shared" si="171"/>
        <v>No</v>
      </c>
      <c r="N2205" s="28">
        <v>40.26</v>
      </c>
      <c r="O2205" s="19" t="str" cm="1">
        <f t="array" ref="O2205">_xlfn.IFS(N2205&lt;18.5,"Underweight",N2205&lt;25,"Normalweight",N2205&lt;30,"Overweight",N2205&gt;=30,"Obesity")</f>
        <v>Obesity</v>
      </c>
      <c r="P2205" s="38" t="s">
        <v>155</v>
      </c>
      <c r="Q2205" s="28">
        <v>40.26</v>
      </c>
      <c r="R2205" s="38">
        <v>5.52</v>
      </c>
      <c r="S2205" s="38" t="s">
        <v>2380</v>
      </c>
      <c r="T2205" s="38" t="s">
        <v>2382</v>
      </c>
      <c r="U2205" s="38" t="s">
        <v>2380</v>
      </c>
      <c r="V2205" s="38">
        <v>1</v>
      </c>
      <c r="W2205" s="38" t="s">
        <v>2380</v>
      </c>
      <c r="X2205" s="38" t="s">
        <v>8391</v>
      </c>
      <c r="Y2205" s="19" t="str">
        <f t="shared" si="174"/>
        <v>Normal</v>
      </c>
    </row>
    <row r="2206" spans="1:25" x14ac:dyDescent="0.35">
      <c r="A2206" s="3" t="s">
        <v>154</v>
      </c>
      <c r="B2206" s="3">
        <v>39.82</v>
      </c>
      <c r="C2206" s="3">
        <v>6.01</v>
      </c>
      <c r="D2206" s="3" t="s">
        <v>2380</v>
      </c>
      <c r="E2206" s="3" t="s">
        <v>2382</v>
      </c>
      <c r="F2206" s="3" t="s">
        <v>2380</v>
      </c>
      <c r="G2206" s="3">
        <v>1</v>
      </c>
      <c r="H2206" s="3" t="s">
        <v>2380</v>
      </c>
      <c r="I2206" s="14">
        <v>180</v>
      </c>
      <c r="J2206" s="14" t="str">
        <f t="shared" si="172"/>
        <v>No</v>
      </c>
      <c r="K2206" s="14">
        <f t="shared" si="170"/>
        <v>1</v>
      </c>
      <c r="L2206" s="14" t="str">
        <f t="shared" si="173"/>
        <v>No</v>
      </c>
      <c r="M2206" s="14" t="str">
        <f t="shared" si="171"/>
        <v>No</v>
      </c>
      <c r="N2206" s="28">
        <v>39.82</v>
      </c>
      <c r="O2206" s="19" t="str" cm="1">
        <f t="array" ref="O2206">_xlfn.IFS(N2206&lt;18.5,"Underweight",N2206&lt;25,"Normalweight",N2206&lt;30,"Overweight",N2206&gt;=30,"Obesity")</f>
        <v>Obesity</v>
      </c>
      <c r="P2206" s="38" t="s">
        <v>154</v>
      </c>
      <c r="Q2206" s="28">
        <v>39.82</v>
      </c>
      <c r="R2206" s="38">
        <v>6.01</v>
      </c>
      <c r="S2206" s="38" t="s">
        <v>2380</v>
      </c>
      <c r="T2206" s="38" t="s">
        <v>2382</v>
      </c>
      <c r="U2206" s="38" t="s">
        <v>2380</v>
      </c>
      <c r="V2206" s="38">
        <v>1</v>
      </c>
      <c r="W2206" s="38" t="s">
        <v>2380</v>
      </c>
      <c r="X2206" s="38" t="s">
        <v>8391</v>
      </c>
      <c r="Y2206" s="19" t="str">
        <f t="shared" si="174"/>
        <v>Normal</v>
      </c>
    </row>
    <row r="2207" spans="1:25" x14ac:dyDescent="0.35">
      <c r="A2207" s="3" t="s">
        <v>153</v>
      </c>
      <c r="B2207" s="3">
        <v>39.159999999999997</v>
      </c>
      <c r="C2207" s="3">
        <v>5.81</v>
      </c>
      <c r="D2207" s="3" t="s">
        <v>2380</v>
      </c>
      <c r="E2207" s="3" t="s">
        <v>2382</v>
      </c>
      <c r="F2207" s="3" t="s">
        <v>2380</v>
      </c>
      <c r="G2207" s="3">
        <v>1</v>
      </c>
      <c r="H2207" s="3" t="s">
        <v>2380</v>
      </c>
      <c r="I2207" s="14">
        <v>180</v>
      </c>
      <c r="J2207" s="14" t="str">
        <f t="shared" si="172"/>
        <v>No</v>
      </c>
      <c r="K2207" s="14">
        <f t="shared" si="170"/>
        <v>1</v>
      </c>
      <c r="L2207" s="14" t="str">
        <f t="shared" si="173"/>
        <v>No</v>
      </c>
      <c r="M2207" s="14" t="str">
        <f t="shared" si="171"/>
        <v>No</v>
      </c>
      <c r="N2207" s="28">
        <v>39.159999999999997</v>
      </c>
      <c r="O2207" s="19" t="str" cm="1">
        <f t="array" ref="O2207">_xlfn.IFS(N2207&lt;18.5,"Underweight",N2207&lt;25,"Normalweight",N2207&lt;30,"Overweight",N2207&gt;=30,"Obesity")</f>
        <v>Obesity</v>
      </c>
      <c r="P2207" s="38" t="s">
        <v>153</v>
      </c>
      <c r="Q2207" s="28">
        <v>39.159999999999997</v>
      </c>
      <c r="R2207" s="38">
        <v>5.81</v>
      </c>
      <c r="S2207" s="38" t="s">
        <v>2380</v>
      </c>
      <c r="T2207" s="38" t="s">
        <v>2382</v>
      </c>
      <c r="U2207" s="38" t="s">
        <v>2380</v>
      </c>
      <c r="V2207" s="38">
        <v>1</v>
      </c>
      <c r="W2207" s="38" t="s">
        <v>2380</v>
      </c>
      <c r="X2207" s="38" t="s">
        <v>8391</v>
      </c>
      <c r="Y2207" s="19" t="str">
        <f t="shared" si="174"/>
        <v>Normal</v>
      </c>
    </row>
    <row r="2208" spans="1:25" x14ac:dyDescent="0.35">
      <c r="A2208" s="3" t="s">
        <v>152</v>
      </c>
      <c r="B2208" s="3">
        <v>25.555</v>
      </c>
      <c r="C2208" s="3">
        <v>4.37</v>
      </c>
      <c r="D2208" s="3" t="s">
        <v>2380</v>
      </c>
      <c r="E2208" s="3" t="s">
        <v>2380</v>
      </c>
      <c r="F2208" s="3" t="s">
        <v>2383</v>
      </c>
      <c r="G2208" s="3">
        <v>1</v>
      </c>
      <c r="H2208" s="3" t="s">
        <v>2380</v>
      </c>
      <c r="I2208" s="14">
        <v>180</v>
      </c>
      <c r="J2208" s="14" t="str">
        <f t="shared" si="172"/>
        <v>No</v>
      </c>
      <c r="K2208" s="14">
        <f t="shared" si="170"/>
        <v>1</v>
      </c>
      <c r="L2208" s="14" t="str">
        <f t="shared" si="173"/>
        <v>No</v>
      </c>
      <c r="M2208" s="14" t="str">
        <f t="shared" si="171"/>
        <v>No</v>
      </c>
      <c r="N2208" s="28">
        <v>25.555</v>
      </c>
      <c r="O2208" s="19" t="str" cm="1">
        <f t="array" ref="O2208">_xlfn.IFS(N2208&lt;18.5,"Underweight",N2208&lt;25,"Normalweight",N2208&lt;30,"Overweight",N2208&gt;=30,"Obesity")</f>
        <v>Overweight</v>
      </c>
      <c r="P2208" s="38" t="s">
        <v>152</v>
      </c>
      <c r="Q2208" s="28">
        <v>25.555</v>
      </c>
      <c r="R2208" s="38">
        <v>4.37</v>
      </c>
      <c r="S2208" s="38" t="s">
        <v>2380</v>
      </c>
      <c r="T2208" s="38" t="s">
        <v>2380</v>
      </c>
      <c r="U2208" s="38" t="s">
        <v>2383</v>
      </c>
      <c r="V2208" s="38">
        <v>1</v>
      </c>
      <c r="W2208" s="38" t="s">
        <v>2380</v>
      </c>
      <c r="X2208" s="38" t="s">
        <v>8392</v>
      </c>
      <c r="Y2208" s="19" t="str">
        <f t="shared" si="174"/>
        <v>Normal</v>
      </c>
    </row>
    <row r="2209" spans="1:25" x14ac:dyDescent="0.35">
      <c r="A2209" s="3" t="s">
        <v>151</v>
      </c>
      <c r="B2209" s="3">
        <v>25.175000000000001</v>
      </c>
      <c r="C2209" s="3">
        <v>5.74</v>
      </c>
      <c r="D2209" s="3" t="s">
        <v>2380</v>
      </c>
      <c r="E2209" s="3" t="s">
        <v>2380</v>
      </c>
      <c r="F2209" s="3" t="s">
        <v>2383</v>
      </c>
      <c r="G2209" s="3">
        <v>1</v>
      </c>
      <c r="H2209" s="3" t="s">
        <v>2380</v>
      </c>
      <c r="I2209" s="14">
        <v>180</v>
      </c>
      <c r="J2209" s="14" t="str">
        <f t="shared" si="172"/>
        <v>No</v>
      </c>
      <c r="K2209" s="14">
        <f t="shared" si="170"/>
        <v>1</v>
      </c>
      <c r="L2209" s="14" t="str">
        <f t="shared" si="173"/>
        <v>No</v>
      </c>
      <c r="M2209" s="14" t="str">
        <f t="shared" si="171"/>
        <v>No</v>
      </c>
      <c r="N2209" s="28">
        <v>25.175000000000001</v>
      </c>
      <c r="O2209" s="19" t="str" cm="1">
        <f t="array" ref="O2209">_xlfn.IFS(N2209&lt;18.5,"Underweight",N2209&lt;25,"Normalweight",N2209&lt;30,"Overweight",N2209&gt;=30,"Obesity")</f>
        <v>Overweight</v>
      </c>
      <c r="P2209" s="38" t="s">
        <v>151</v>
      </c>
      <c r="Q2209" s="28">
        <v>25.175000000000001</v>
      </c>
      <c r="R2209" s="38">
        <v>5.74</v>
      </c>
      <c r="S2209" s="38" t="s">
        <v>2380</v>
      </c>
      <c r="T2209" s="38" t="s">
        <v>2380</v>
      </c>
      <c r="U2209" s="38" t="s">
        <v>2383</v>
      </c>
      <c r="V2209" s="38">
        <v>1</v>
      </c>
      <c r="W2209" s="38" t="s">
        <v>2380</v>
      </c>
      <c r="X2209" s="38" t="s">
        <v>8392</v>
      </c>
      <c r="Y2209" s="19" t="str">
        <f t="shared" si="174"/>
        <v>Normal</v>
      </c>
    </row>
    <row r="2210" spans="1:25" x14ac:dyDescent="0.35">
      <c r="A2210" s="3" t="s">
        <v>150</v>
      </c>
      <c r="B2210" s="3">
        <v>38.28</v>
      </c>
      <c r="C2210" s="3">
        <v>5.39</v>
      </c>
      <c r="D2210" s="3" t="s">
        <v>2380</v>
      </c>
      <c r="E2210" s="3" t="s">
        <v>2382</v>
      </c>
      <c r="F2210" s="3" t="s">
        <v>2380</v>
      </c>
      <c r="G2210" s="3">
        <v>1</v>
      </c>
      <c r="H2210" s="3" t="s">
        <v>2380</v>
      </c>
      <c r="I2210" s="14">
        <v>180</v>
      </c>
      <c r="J2210" s="14" t="str">
        <f t="shared" si="172"/>
        <v>No</v>
      </c>
      <c r="K2210" s="14">
        <f t="shared" si="170"/>
        <v>1</v>
      </c>
      <c r="L2210" s="14" t="str">
        <f t="shared" si="173"/>
        <v>No</v>
      </c>
      <c r="M2210" s="14" t="str">
        <f t="shared" si="171"/>
        <v>No</v>
      </c>
      <c r="N2210" s="28">
        <v>38.28</v>
      </c>
      <c r="O2210" s="19" t="str" cm="1">
        <f t="array" ref="O2210">_xlfn.IFS(N2210&lt;18.5,"Underweight",N2210&lt;25,"Normalweight",N2210&lt;30,"Overweight",N2210&gt;=30,"Obesity")</f>
        <v>Obesity</v>
      </c>
      <c r="P2210" s="38" t="s">
        <v>150</v>
      </c>
      <c r="Q2210" s="28">
        <v>38.28</v>
      </c>
      <c r="R2210" s="38">
        <v>5.39</v>
      </c>
      <c r="S2210" s="38" t="s">
        <v>2380</v>
      </c>
      <c r="T2210" s="38" t="s">
        <v>2382</v>
      </c>
      <c r="U2210" s="38" t="s">
        <v>2380</v>
      </c>
      <c r="V2210" s="38">
        <v>1</v>
      </c>
      <c r="W2210" s="38" t="s">
        <v>2380</v>
      </c>
      <c r="X2210" s="38" t="s">
        <v>8391</v>
      </c>
      <c r="Y2210" s="19" t="str">
        <f t="shared" si="174"/>
        <v>Prediabetes</v>
      </c>
    </row>
    <row r="2211" spans="1:25" x14ac:dyDescent="0.35">
      <c r="A2211" s="3" t="s">
        <v>149</v>
      </c>
      <c r="B2211" s="3">
        <v>38.17</v>
      </c>
      <c r="C2211" s="3">
        <v>4.07</v>
      </c>
      <c r="D2211" s="3" t="s">
        <v>2380</v>
      </c>
      <c r="E2211" s="3" t="s">
        <v>2382</v>
      </c>
      <c r="F2211" s="3" t="s">
        <v>2380</v>
      </c>
      <c r="G2211" s="3">
        <v>1</v>
      </c>
      <c r="H2211" s="3" t="s">
        <v>2380</v>
      </c>
      <c r="I2211" s="14">
        <v>180</v>
      </c>
      <c r="J2211" s="14" t="str">
        <f t="shared" si="172"/>
        <v>No</v>
      </c>
      <c r="K2211" s="14">
        <f t="shared" si="170"/>
        <v>1</v>
      </c>
      <c r="L2211" s="14" t="str">
        <f t="shared" si="173"/>
        <v>No</v>
      </c>
      <c r="M2211" s="14" t="str">
        <f t="shared" si="171"/>
        <v>No</v>
      </c>
      <c r="N2211" s="28">
        <v>38.17</v>
      </c>
      <c r="O2211" s="19" t="str" cm="1">
        <f t="array" ref="O2211">_xlfn.IFS(N2211&lt;18.5,"Underweight",N2211&lt;25,"Normalweight",N2211&lt;30,"Overweight",N2211&gt;=30,"Obesity")</f>
        <v>Obesity</v>
      </c>
      <c r="P2211" s="38" t="s">
        <v>149</v>
      </c>
      <c r="Q2211" s="28">
        <v>38.17</v>
      </c>
      <c r="R2211" s="38">
        <v>4.07</v>
      </c>
      <c r="S2211" s="38" t="s">
        <v>2380</v>
      </c>
      <c r="T2211" s="38" t="s">
        <v>2382</v>
      </c>
      <c r="U2211" s="38" t="s">
        <v>2380</v>
      </c>
      <c r="V2211" s="38">
        <v>1</v>
      </c>
      <c r="W2211" s="38" t="s">
        <v>2380</v>
      </c>
      <c r="X2211" s="38" t="s">
        <v>8391</v>
      </c>
      <c r="Y2211" s="19" t="str">
        <f t="shared" si="174"/>
        <v>Prediabetes</v>
      </c>
    </row>
    <row r="2212" spans="1:25" x14ac:dyDescent="0.35">
      <c r="A2212" s="3" t="s">
        <v>148</v>
      </c>
      <c r="B2212" s="3">
        <v>36.85</v>
      </c>
      <c r="C2212" s="3">
        <v>5.49</v>
      </c>
      <c r="D2212" s="3" t="s">
        <v>2380</v>
      </c>
      <c r="E2212" s="3" t="s">
        <v>2382</v>
      </c>
      <c r="F2212" s="3" t="s">
        <v>2380</v>
      </c>
      <c r="G2212" s="3">
        <v>1</v>
      </c>
      <c r="H2212" s="3" t="s">
        <v>2380</v>
      </c>
      <c r="I2212" s="14">
        <v>180</v>
      </c>
      <c r="J2212" s="14" t="str">
        <f t="shared" si="172"/>
        <v>No</v>
      </c>
      <c r="K2212" s="14">
        <f t="shared" si="170"/>
        <v>1</v>
      </c>
      <c r="L2212" s="14" t="str">
        <f t="shared" si="173"/>
        <v>No</v>
      </c>
      <c r="M2212" s="14" t="str">
        <f t="shared" si="171"/>
        <v>No</v>
      </c>
      <c r="N2212" s="28">
        <v>36.85</v>
      </c>
      <c r="O2212" s="19" t="str" cm="1">
        <f t="array" ref="O2212">_xlfn.IFS(N2212&lt;18.5,"Underweight",N2212&lt;25,"Normalweight",N2212&lt;30,"Overweight",N2212&gt;=30,"Obesity")</f>
        <v>Obesity</v>
      </c>
      <c r="P2212" s="38" t="s">
        <v>148</v>
      </c>
      <c r="Q2212" s="28">
        <v>36.85</v>
      </c>
      <c r="R2212" s="38">
        <v>5.49</v>
      </c>
      <c r="S2212" s="38" t="s">
        <v>2380</v>
      </c>
      <c r="T2212" s="38" t="s">
        <v>2382</v>
      </c>
      <c r="U2212" s="38" t="s">
        <v>2380</v>
      </c>
      <c r="V2212" s="38">
        <v>1</v>
      </c>
      <c r="W2212" s="38" t="s">
        <v>2380</v>
      </c>
      <c r="X2212" s="38" t="s">
        <v>8391</v>
      </c>
      <c r="Y2212" s="19" t="str">
        <f t="shared" si="174"/>
        <v>Prediabetes</v>
      </c>
    </row>
    <row r="2213" spans="1:25" x14ac:dyDescent="0.35">
      <c r="A2213" s="3" t="s">
        <v>147</v>
      </c>
      <c r="B2213" s="3">
        <v>22.61</v>
      </c>
      <c r="C2213" s="3">
        <v>5.68</v>
      </c>
      <c r="D2213" s="3" t="s">
        <v>2380</v>
      </c>
      <c r="E2213" s="3" t="s">
        <v>2380</v>
      </c>
      <c r="F2213" s="3" t="s">
        <v>2383</v>
      </c>
      <c r="G2213" s="3">
        <v>1</v>
      </c>
      <c r="H2213" s="3" t="s">
        <v>2380</v>
      </c>
      <c r="I2213" s="14">
        <v>180</v>
      </c>
      <c r="J2213" s="14" t="str">
        <f t="shared" si="172"/>
        <v>No</v>
      </c>
      <c r="K2213" s="14">
        <f t="shared" si="170"/>
        <v>1</v>
      </c>
      <c r="L2213" s="14" t="str">
        <f t="shared" si="173"/>
        <v>No</v>
      </c>
      <c r="M2213" s="14" t="str">
        <f t="shared" si="171"/>
        <v>No</v>
      </c>
      <c r="N2213" s="28">
        <v>22.61</v>
      </c>
      <c r="O2213" s="19" t="str" cm="1">
        <f t="array" ref="O2213">_xlfn.IFS(N2213&lt;18.5,"Underweight",N2213&lt;25,"Normalweight",N2213&lt;30,"Overweight",N2213&gt;=30,"Obesity")</f>
        <v>Normalweight</v>
      </c>
      <c r="P2213" s="38" t="s">
        <v>147</v>
      </c>
      <c r="Q2213" s="28">
        <v>22.61</v>
      </c>
      <c r="R2213" s="38">
        <v>5.68</v>
      </c>
      <c r="S2213" s="38" t="s">
        <v>2380</v>
      </c>
      <c r="T2213" s="38" t="s">
        <v>2380</v>
      </c>
      <c r="U2213" s="38" t="s">
        <v>2383</v>
      </c>
      <c r="V2213" s="38">
        <v>1</v>
      </c>
      <c r="W2213" s="38" t="s">
        <v>2380</v>
      </c>
      <c r="X2213" s="38" t="s">
        <v>8393</v>
      </c>
      <c r="Y2213" s="19" t="str">
        <f t="shared" si="174"/>
        <v>Prediabetes</v>
      </c>
    </row>
    <row r="2214" spans="1:25" x14ac:dyDescent="0.35">
      <c r="A2214" s="3" t="s">
        <v>146</v>
      </c>
      <c r="B2214" s="3">
        <v>21.754999999999999</v>
      </c>
      <c r="C2214" s="3">
        <v>6.09</v>
      </c>
      <c r="D2214" s="3" t="s">
        <v>2380</v>
      </c>
      <c r="E2214" s="3" t="s">
        <v>2380</v>
      </c>
      <c r="F2214" s="3" t="s">
        <v>2383</v>
      </c>
      <c r="G2214" s="3">
        <v>1</v>
      </c>
      <c r="H2214" s="3" t="s">
        <v>2380</v>
      </c>
      <c r="I2214" s="14">
        <v>180</v>
      </c>
      <c r="J2214" s="14" t="str">
        <f t="shared" si="172"/>
        <v>No</v>
      </c>
      <c r="K2214" s="14">
        <f t="shared" si="170"/>
        <v>1</v>
      </c>
      <c r="L2214" s="14" t="str">
        <f t="shared" si="173"/>
        <v>No</v>
      </c>
      <c r="M2214" s="14" t="str">
        <f t="shared" si="171"/>
        <v>No</v>
      </c>
      <c r="N2214" s="28">
        <v>21.754999999999999</v>
      </c>
      <c r="O2214" s="19" t="str" cm="1">
        <f t="array" ref="O2214">_xlfn.IFS(N2214&lt;18.5,"Underweight",N2214&lt;25,"Normalweight",N2214&lt;30,"Overweight",N2214&gt;=30,"Obesity")</f>
        <v>Normalweight</v>
      </c>
      <c r="P2214" s="38" t="s">
        <v>146</v>
      </c>
      <c r="Q2214" s="28">
        <v>21.754999999999999</v>
      </c>
      <c r="R2214" s="38">
        <v>6.09</v>
      </c>
      <c r="S2214" s="38" t="s">
        <v>2380</v>
      </c>
      <c r="T2214" s="38" t="s">
        <v>2380</v>
      </c>
      <c r="U2214" s="38" t="s">
        <v>2383</v>
      </c>
      <c r="V2214" s="38">
        <v>1</v>
      </c>
      <c r="W2214" s="38" t="s">
        <v>2380</v>
      </c>
      <c r="X2214" s="38" t="s">
        <v>8393</v>
      </c>
      <c r="Y2214" s="19" t="str">
        <f t="shared" si="174"/>
        <v>Normal</v>
      </c>
    </row>
    <row r="2215" spans="1:25" x14ac:dyDescent="0.35">
      <c r="A2215" s="3" t="s">
        <v>145</v>
      </c>
      <c r="B2215" s="3">
        <v>20.425000000000001</v>
      </c>
      <c r="C2215" s="3">
        <v>5.53</v>
      </c>
      <c r="D2215" s="3" t="s">
        <v>2380</v>
      </c>
      <c r="E2215" s="3" t="s">
        <v>2380</v>
      </c>
      <c r="F2215" s="3" t="s">
        <v>2383</v>
      </c>
      <c r="G2215" s="3">
        <v>1</v>
      </c>
      <c r="H2215" s="3" t="s">
        <v>2380</v>
      </c>
      <c r="I2215" s="14">
        <v>180</v>
      </c>
      <c r="J2215" s="14" t="str">
        <f t="shared" si="172"/>
        <v>No</v>
      </c>
      <c r="K2215" s="14">
        <f t="shared" si="170"/>
        <v>1</v>
      </c>
      <c r="L2215" s="14" t="str">
        <f t="shared" si="173"/>
        <v>No</v>
      </c>
      <c r="M2215" s="14" t="str">
        <f t="shared" si="171"/>
        <v>No</v>
      </c>
      <c r="N2215" s="28">
        <v>20.425000000000001</v>
      </c>
      <c r="O2215" s="19" t="str" cm="1">
        <f t="array" ref="O2215">_xlfn.IFS(N2215&lt;18.5,"Underweight",N2215&lt;25,"Normalweight",N2215&lt;30,"Overweight",N2215&gt;=30,"Obesity")</f>
        <v>Normalweight</v>
      </c>
      <c r="P2215" s="38" t="s">
        <v>145</v>
      </c>
      <c r="Q2215" s="28">
        <v>20.425000000000001</v>
      </c>
      <c r="R2215" s="38">
        <v>5.53</v>
      </c>
      <c r="S2215" s="38" t="s">
        <v>2380</v>
      </c>
      <c r="T2215" s="38" t="s">
        <v>2380</v>
      </c>
      <c r="U2215" s="38" t="s">
        <v>2383</v>
      </c>
      <c r="V2215" s="38">
        <v>1</v>
      </c>
      <c r="W2215" s="38" t="s">
        <v>2380</v>
      </c>
      <c r="X2215" s="38" t="s">
        <v>8393</v>
      </c>
      <c r="Y2215" s="19" t="str">
        <f t="shared" si="174"/>
        <v>Normal</v>
      </c>
    </row>
    <row r="2216" spans="1:25" x14ac:dyDescent="0.35">
      <c r="A2216" s="3" t="s">
        <v>144</v>
      </c>
      <c r="B2216" s="3">
        <v>31.35</v>
      </c>
      <c r="C2216" s="3">
        <v>4.28</v>
      </c>
      <c r="D2216" s="3" t="s">
        <v>2380</v>
      </c>
      <c r="E2216" s="3" t="s">
        <v>2382</v>
      </c>
      <c r="F2216" s="3" t="s">
        <v>2380</v>
      </c>
      <c r="G2216" s="3">
        <v>1</v>
      </c>
      <c r="H2216" s="3" t="s">
        <v>2380</v>
      </c>
      <c r="I2216" s="14">
        <v>180</v>
      </c>
      <c r="J2216" s="14" t="str">
        <f t="shared" si="172"/>
        <v>No</v>
      </c>
      <c r="K2216" s="14">
        <f t="shared" si="170"/>
        <v>1</v>
      </c>
      <c r="L2216" s="14" t="str">
        <f t="shared" si="173"/>
        <v>No</v>
      </c>
      <c r="M2216" s="14" t="str">
        <f t="shared" si="171"/>
        <v>No</v>
      </c>
      <c r="N2216" s="28">
        <v>31.35</v>
      </c>
      <c r="O2216" s="19" t="str" cm="1">
        <f t="array" ref="O2216">_xlfn.IFS(N2216&lt;18.5,"Underweight",N2216&lt;25,"Normalweight",N2216&lt;30,"Overweight",N2216&gt;=30,"Obesity")</f>
        <v>Obesity</v>
      </c>
      <c r="P2216" s="38" t="s">
        <v>144</v>
      </c>
      <c r="Q2216" s="28">
        <v>31.35</v>
      </c>
      <c r="R2216" s="38">
        <v>4.28</v>
      </c>
      <c r="S2216" s="38" t="s">
        <v>2380</v>
      </c>
      <c r="T2216" s="38" t="s">
        <v>2382</v>
      </c>
      <c r="U2216" s="38" t="s">
        <v>2380</v>
      </c>
      <c r="V2216" s="38">
        <v>1</v>
      </c>
      <c r="W2216" s="38" t="s">
        <v>2380</v>
      </c>
      <c r="X2216" s="38" t="s">
        <v>8391</v>
      </c>
      <c r="Y2216" s="19" t="str">
        <f t="shared" si="174"/>
        <v>Normal</v>
      </c>
    </row>
    <row r="2217" spans="1:25" x14ac:dyDescent="0.35">
      <c r="A2217" s="3" t="s">
        <v>143</v>
      </c>
      <c r="B2217" s="3">
        <v>31.13</v>
      </c>
      <c r="C2217" s="3">
        <v>6.01</v>
      </c>
      <c r="D2217" s="3" t="s">
        <v>2380</v>
      </c>
      <c r="E2217" s="3" t="s">
        <v>2382</v>
      </c>
      <c r="F2217" s="3" t="s">
        <v>2380</v>
      </c>
      <c r="G2217" s="3">
        <v>1</v>
      </c>
      <c r="H2217" s="3" t="s">
        <v>2380</v>
      </c>
      <c r="I2217" s="14">
        <v>180</v>
      </c>
      <c r="J2217" s="14" t="str">
        <f t="shared" si="172"/>
        <v>No</v>
      </c>
      <c r="K2217" s="14">
        <f t="shared" si="170"/>
        <v>1</v>
      </c>
      <c r="L2217" s="14" t="str">
        <f t="shared" si="173"/>
        <v>No</v>
      </c>
      <c r="M2217" s="14" t="str">
        <f t="shared" si="171"/>
        <v>No</v>
      </c>
      <c r="N2217" s="28">
        <v>31.13</v>
      </c>
      <c r="O2217" s="19" t="str" cm="1">
        <f t="array" ref="O2217">_xlfn.IFS(N2217&lt;18.5,"Underweight",N2217&lt;25,"Normalweight",N2217&lt;30,"Overweight",N2217&gt;=30,"Obesity")</f>
        <v>Obesity</v>
      </c>
      <c r="P2217" s="38" t="s">
        <v>143</v>
      </c>
      <c r="Q2217" s="28">
        <v>31.13</v>
      </c>
      <c r="R2217" s="38">
        <v>6.01</v>
      </c>
      <c r="S2217" s="38" t="s">
        <v>2380</v>
      </c>
      <c r="T2217" s="38" t="s">
        <v>2382</v>
      </c>
      <c r="U2217" s="38" t="s">
        <v>2380</v>
      </c>
      <c r="V2217" s="38">
        <v>1</v>
      </c>
      <c r="W2217" s="38" t="s">
        <v>2380</v>
      </c>
      <c r="X2217" s="38" t="s">
        <v>8391</v>
      </c>
      <c r="Y2217" s="19" t="str">
        <f t="shared" si="174"/>
        <v>Prediabetes</v>
      </c>
    </row>
    <row r="2218" spans="1:25" x14ac:dyDescent="0.35">
      <c r="A2218" s="3" t="s">
        <v>142</v>
      </c>
      <c r="B2218" s="3">
        <v>17.48</v>
      </c>
      <c r="C2218" s="3">
        <v>4.59</v>
      </c>
      <c r="D2218" s="3" t="s">
        <v>2380</v>
      </c>
      <c r="E2218" s="3" t="s">
        <v>2380</v>
      </c>
      <c r="F2218" s="3" t="s">
        <v>2383</v>
      </c>
      <c r="G2218" s="3">
        <v>1</v>
      </c>
      <c r="H2218" s="3" t="s">
        <v>2380</v>
      </c>
      <c r="I2218" s="14">
        <v>180</v>
      </c>
      <c r="J2218" s="14" t="str">
        <f t="shared" si="172"/>
        <v>No</v>
      </c>
      <c r="K2218" s="14">
        <f t="shared" si="170"/>
        <v>1</v>
      </c>
      <c r="L2218" s="14" t="str">
        <f t="shared" si="173"/>
        <v>No</v>
      </c>
      <c r="M2218" s="14" t="str">
        <f t="shared" si="171"/>
        <v>No</v>
      </c>
      <c r="N2218" s="28">
        <v>17.48</v>
      </c>
      <c r="O2218" s="19" t="str" cm="1">
        <f t="array" ref="O2218">_xlfn.IFS(N2218&lt;18.5,"Underweight",N2218&lt;25,"Normalweight",N2218&lt;30,"Overweight",N2218&gt;=30,"Obesity")</f>
        <v>Underweight</v>
      </c>
      <c r="P2218" s="38" t="s">
        <v>142</v>
      </c>
      <c r="Q2218" s="28">
        <v>17.48</v>
      </c>
      <c r="R2218" s="38">
        <v>4.59</v>
      </c>
      <c r="S2218" s="38" t="s">
        <v>2380</v>
      </c>
      <c r="T2218" s="38" t="s">
        <v>2380</v>
      </c>
      <c r="U2218" s="38" t="s">
        <v>2383</v>
      </c>
      <c r="V2218" s="38">
        <v>1</v>
      </c>
      <c r="W2218" s="38" t="s">
        <v>2380</v>
      </c>
      <c r="X2218" s="38" t="s">
        <v>8394</v>
      </c>
      <c r="Y2218" s="19" t="str">
        <f t="shared" si="174"/>
        <v>Normal</v>
      </c>
    </row>
    <row r="2219" spans="1:25" x14ac:dyDescent="0.35">
      <c r="A2219" s="3" t="s">
        <v>141</v>
      </c>
      <c r="B2219" s="3">
        <v>22.57</v>
      </c>
      <c r="C2219" s="3">
        <v>5.8</v>
      </c>
      <c r="D2219" s="3" t="s">
        <v>2382</v>
      </c>
      <c r="E2219" s="3" t="s">
        <v>2380</v>
      </c>
      <c r="F2219" s="3" t="s">
        <v>2380</v>
      </c>
      <c r="G2219" s="3">
        <v>1</v>
      </c>
      <c r="H2219" s="3" t="s">
        <v>2380</v>
      </c>
      <c r="I2219" s="14">
        <v>180</v>
      </c>
      <c r="J2219" s="14" t="str">
        <f t="shared" si="172"/>
        <v>No</v>
      </c>
      <c r="K2219" s="14">
        <f t="shared" si="170"/>
        <v>1</v>
      </c>
      <c r="L2219" s="14" t="str">
        <f t="shared" si="173"/>
        <v>No</v>
      </c>
      <c r="M2219" s="14" t="str">
        <f t="shared" si="171"/>
        <v>Yes</v>
      </c>
      <c r="N2219" s="28">
        <v>22.57</v>
      </c>
      <c r="O2219" s="19" t="str" cm="1">
        <f t="array" ref="O2219">_xlfn.IFS(N2219&lt;18.5,"Underweight",N2219&lt;25,"Normalweight",N2219&lt;30,"Overweight",N2219&gt;=30,"Obesity")</f>
        <v>Normalweight</v>
      </c>
      <c r="P2219" s="38" t="s">
        <v>141</v>
      </c>
      <c r="Q2219" s="28">
        <v>22.57</v>
      </c>
      <c r="R2219" s="38">
        <v>5.8</v>
      </c>
      <c r="S2219" s="38" t="s">
        <v>2383</v>
      </c>
      <c r="T2219" s="38" t="s">
        <v>2380</v>
      </c>
      <c r="U2219" s="38" t="s">
        <v>2380</v>
      </c>
      <c r="V2219" s="38">
        <v>1</v>
      </c>
      <c r="W2219" s="38" t="s">
        <v>2380</v>
      </c>
      <c r="X2219" s="38" t="s">
        <v>8393</v>
      </c>
      <c r="Y2219" s="19" t="str">
        <f t="shared" si="174"/>
        <v>Prediabetes</v>
      </c>
    </row>
    <row r="2220" spans="1:25" x14ac:dyDescent="0.35">
      <c r="A2220" s="3" t="s">
        <v>140</v>
      </c>
      <c r="B2220" s="3">
        <v>26.73</v>
      </c>
      <c r="C2220" s="3">
        <v>5.08</v>
      </c>
      <c r="D2220" s="3" t="s">
        <v>2380</v>
      </c>
      <c r="E2220" s="3" t="s">
        <v>2382</v>
      </c>
      <c r="F2220" s="3" t="s">
        <v>2380</v>
      </c>
      <c r="G2220" s="3">
        <v>1</v>
      </c>
      <c r="H2220" s="3" t="s">
        <v>2380</v>
      </c>
      <c r="I2220" s="14">
        <v>180</v>
      </c>
      <c r="J2220" s="14" t="str">
        <f t="shared" si="172"/>
        <v>No</v>
      </c>
      <c r="K2220" s="14">
        <f t="shared" si="170"/>
        <v>1</v>
      </c>
      <c r="L2220" s="14" t="str">
        <f t="shared" si="173"/>
        <v>No</v>
      </c>
      <c r="M2220" s="14" t="str">
        <f t="shared" si="171"/>
        <v>No</v>
      </c>
      <c r="N2220" s="28">
        <v>26.73</v>
      </c>
      <c r="O2220" s="19" t="str" cm="1">
        <f t="array" ref="O2220">_xlfn.IFS(N2220&lt;18.5,"Underweight",N2220&lt;25,"Normalweight",N2220&lt;30,"Overweight",N2220&gt;=30,"Obesity")</f>
        <v>Overweight</v>
      </c>
      <c r="P2220" s="38" t="s">
        <v>140</v>
      </c>
      <c r="Q2220" s="28">
        <v>26.73</v>
      </c>
      <c r="R2220" s="38">
        <v>5.08</v>
      </c>
      <c r="S2220" s="38" t="s">
        <v>2380</v>
      </c>
      <c r="T2220" s="38" t="s">
        <v>2382</v>
      </c>
      <c r="U2220" s="38" t="s">
        <v>2380</v>
      </c>
      <c r="V2220" s="38">
        <v>1</v>
      </c>
      <c r="W2220" s="38" t="s">
        <v>2380</v>
      </c>
      <c r="X2220" s="38" t="s">
        <v>8392</v>
      </c>
      <c r="Y2220" s="19" t="str">
        <f t="shared" si="174"/>
        <v>Normal</v>
      </c>
    </row>
    <row r="2221" spans="1:25" x14ac:dyDescent="0.35">
      <c r="A2221" s="3" t="s">
        <v>139</v>
      </c>
      <c r="B2221" s="3">
        <v>20.79</v>
      </c>
      <c r="C2221" s="3">
        <v>5.84</v>
      </c>
      <c r="D2221" s="3" t="s">
        <v>2380</v>
      </c>
      <c r="E2221" s="3" t="s">
        <v>2382</v>
      </c>
      <c r="F2221" s="3" t="s">
        <v>2380</v>
      </c>
      <c r="G2221" s="3">
        <v>1</v>
      </c>
      <c r="H2221" s="3" t="s">
        <v>2380</v>
      </c>
      <c r="I2221" s="14">
        <v>180</v>
      </c>
      <c r="J2221" s="14" t="str">
        <f t="shared" si="172"/>
        <v>No</v>
      </c>
      <c r="K2221" s="14">
        <f t="shared" si="170"/>
        <v>1</v>
      </c>
      <c r="L2221" s="14" t="str">
        <f t="shared" si="173"/>
        <v>No</v>
      </c>
      <c r="M2221" s="14" t="str">
        <f t="shared" si="171"/>
        <v>No</v>
      </c>
      <c r="N2221" s="28">
        <v>20.79</v>
      </c>
      <c r="O2221" s="19" t="str" cm="1">
        <f t="array" ref="O2221">_xlfn.IFS(N2221&lt;18.5,"Underweight",N2221&lt;25,"Normalweight",N2221&lt;30,"Overweight",N2221&gt;=30,"Obesity")</f>
        <v>Normalweight</v>
      </c>
      <c r="P2221" s="38" t="s">
        <v>139</v>
      </c>
      <c r="Q2221" s="28">
        <v>20.79</v>
      </c>
      <c r="R2221" s="38">
        <v>5.84</v>
      </c>
      <c r="S2221" s="38" t="s">
        <v>2380</v>
      </c>
      <c r="T2221" s="38" t="s">
        <v>2382</v>
      </c>
      <c r="U2221" s="38" t="s">
        <v>2380</v>
      </c>
      <c r="V2221" s="38">
        <v>1</v>
      </c>
      <c r="W2221" s="38" t="s">
        <v>2380</v>
      </c>
      <c r="X2221" s="38" t="s">
        <v>8393</v>
      </c>
      <c r="Y2221" s="19" t="str">
        <f t="shared" si="174"/>
        <v>Prediabetes</v>
      </c>
    </row>
    <row r="2222" spans="1:25" x14ac:dyDescent="0.35">
      <c r="A2222" s="3" t="s">
        <v>138</v>
      </c>
      <c r="B2222" s="3">
        <v>20.149999999999999</v>
      </c>
      <c r="C2222" s="3">
        <v>4.1500000000000004</v>
      </c>
      <c r="D2222" s="3" t="s">
        <v>2380</v>
      </c>
      <c r="E2222" s="3" t="s">
        <v>2380</v>
      </c>
      <c r="F2222" s="3" t="s">
        <v>2380</v>
      </c>
      <c r="G2222" s="3">
        <v>1</v>
      </c>
      <c r="H2222" s="3" t="s">
        <v>2380</v>
      </c>
      <c r="I2222" s="14">
        <v>180</v>
      </c>
      <c r="J2222" s="14" t="str">
        <f t="shared" si="172"/>
        <v>No</v>
      </c>
      <c r="K2222" s="14">
        <f t="shared" si="170"/>
        <v>1</v>
      </c>
      <c r="L2222" s="14" t="str">
        <f t="shared" si="173"/>
        <v>No</v>
      </c>
      <c r="M2222" s="14" t="str">
        <f t="shared" si="171"/>
        <v>No</v>
      </c>
      <c r="N2222" s="28">
        <v>20.149999999999999</v>
      </c>
      <c r="O2222" s="19" t="str" cm="1">
        <f t="array" ref="O2222">_xlfn.IFS(N2222&lt;18.5,"Underweight",N2222&lt;25,"Normalweight",N2222&lt;30,"Overweight",N2222&gt;=30,"Obesity")</f>
        <v>Normalweight</v>
      </c>
      <c r="P2222" s="38" t="s">
        <v>138</v>
      </c>
      <c r="Q2222" s="28">
        <v>20.149999999999999</v>
      </c>
      <c r="R2222" s="38">
        <v>4.1500000000000004</v>
      </c>
      <c r="S2222" s="38" t="s">
        <v>2380</v>
      </c>
      <c r="T2222" s="38" t="s">
        <v>2380</v>
      </c>
      <c r="U2222" s="38" t="s">
        <v>2380</v>
      </c>
      <c r="V2222" s="38">
        <v>1</v>
      </c>
      <c r="W2222" s="38" t="s">
        <v>2380</v>
      </c>
      <c r="X2222" s="38" t="s">
        <v>8393</v>
      </c>
      <c r="Y2222" s="19" t="str">
        <f t="shared" si="174"/>
        <v>Normal</v>
      </c>
    </row>
    <row r="2223" spans="1:25" x14ac:dyDescent="0.35">
      <c r="A2223" s="3" t="s">
        <v>137</v>
      </c>
      <c r="B2223" s="3">
        <v>36.85</v>
      </c>
      <c r="C2223" s="3">
        <v>4.3600000000000003</v>
      </c>
      <c r="D2223" s="3" t="s">
        <v>2382</v>
      </c>
      <c r="E2223" s="3" t="s">
        <v>2380</v>
      </c>
      <c r="F2223" s="3" t="s">
        <v>2380</v>
      </c>
      <c r="G2223" s="3" t="s">
        <v>2381</v>
      </c>
      <c r="H2223" s="3" t="s">
        <v>2380</v>
      </c>
      <c r="I2223" s="14">
        <v>180</v>
      </c>
      <c r="J2223" s="14" t="str">
        <f t="shared" si="172"/>
        <v>No</v>
      </c>
      <c r="K2223" s="14">
        <f t="shared" si="170"/>
        <v>0</v>
      </c>
      <c r="L2223" s="14" t="str">
        <f t="shared" si="173"/>
        <v>No</v>
      </c>
      <c r="M2223" s="14" t="str">
        <f t="shared" si="171"/>
        <v>Yes</v>
      </c>
      <c r="N2223" s="28">
        <v>36.85</v>
      </c>
      <c r="O2223" s="19" t="str" cm="1">
        <f t="array" ref="O2223">_xlfn.IFS(N2223&lt;18.5,"Underweight",N2223&lt;25,"Normalweight",N2223&lt;30,"Overweight",N2223&gt;=30,"Obesity")</f>
        <v>Obesity</v>
      </c>
      <c r="P2223" s="38" t="s">
        <v>137</v>
      </c>
      <c r="Q2223" s="28">
        <v>36.85</v>
      </c>
      <c r="R2223" s="38">
        <v>4.3600000000000003</v>
      </c>
      <c r="S2223" s="38" t="s">
        <v>2383</v>
      </c>
      <c r="T2223" s="38" t="s">
        <v>2380</v>
      </c>
      <c r="U2223" s="38" t="s">
        <v>2380</v>
      </c>
      <c r="V2223" s="38">
        <v>0</v>
      </c>
      <c r="W2223" s="38" t="s">
        <v>2380</v>
      </c>
      <c r="X2223" s="38" t="s">
        <v>8391</v>
      </c>
      <c r="Y2223" s="19" t="str">
        <f t="shared" si="174"/>
        <v>Normal</v>
      </c>
    </row>
    <row r="2224" spans="1:25" x14ac:dyDescent="0.35">
      <c r="A2224" s="3" t="s">
        <v>136</v>
      </c>
      <c r="B2224" s="3">
        <v>35.53</v>
      </c>
      <c r="C2224" s="3">
        <v>4.55</v>
      </c>
      <c r="D2224" s="3" t="s">
        <v>2382</v>
      </c>
      <c r="E2224" s="3" t="s">
        <v>2380</v>
      </c>
      <c r="F2224" s="3" t="s">
        <v>2380</v>
      </c>
      <c r="G2224" s="3" t="s">
        <v>2381</v>
      </c>
      <c r="H2224" s="3" t="s">
        <v>2380</v>
      </c>
      <c r="I2224" s="14">
        <v>180</v>
      </c>
      <c r="J2224" s="14" t="str">
        <f t="shared" si="172"/>
        <v>No</v>
      </c>
      <c r="K2224" s="14">
        <f t="shared" si="170"/>
        <v>0</v>
      </c>
      <c r="L2224" s="14" t="str">
        <f t="shared" si="173"/>
        <v>No</v>
      </c>
      <c r="M2224" s="14" t="str">
        <f t="shared" si="171"/>
        <v>Yes</v>
      </c>
      <c r="N2224" s="28">
        <v>35.53</v>
      </c>
      <c r="O2224" s="19" t="str" cm="1">
        <f t="array" ref="O2224">_xlfn.IFS(N2224&lt;18.5,"Underweight",N2224&lt;25,"Normalweight",N2224&lt;30,"Overweight",N2224&gt;=30,"Obesity")</f>
        <v>Obesity</v>
      </c>
      <c r="P2224" s="38" t="s">
        <v>136</v>
      </c>
      <c r="Q2224" s="28">
        <v>35.53</v>
      </c>
      <c r="R2224" s="38">
        <v>4.55</v>
      </c>
      <c r="S2224" s="38" t="s">
        <v>2383</v>
      </c>
      <c r="T2224" s="38" t="s">
        <v>2380</v>
      </c>
      <c r="U2224" s="38" t="s">
        <v>2380</v>
      </c>
      <c r="V2224" s="38">
        <v>0</v>
      </c>
      <c r="W2224" s="38" t="s">
        <v>2380</v>
      </c>
      <c r="X2224" s="38" t="s">
        <v>8391</v>
      </c>
      <c r="Y2224" s="19" t="str">
        <f t="shared" si="174"/>
        <v>Normal</v>
      </c>
    </row>
    <row r="2225" spans="1:25" x14ac:dyDescent="0.35">
      <c r="A2225" s="3" t="s">
        <v>135</v>
      </c>
      <c r="B2225" s="3">
        <v>31.1</v>
      </c>
      <c r="C2225" s="3">
        <v>4.37</v>
      </c>
      <c r="D2225" s="3" t="s">
        <v>2382</v>
      </c>
      <c r="E2225" s="3" t="s">
        <v>2380</v>
      </c>
      <c r="F2225" s="3" t="s">
        <v>2380</v>
      </c>
      <c r="G2225" s="3" t="s">
        <v>2381</v>
      </c>
      <c r="H2225" s="3" t="s">
        <v>2380</v>
      </c>
      <c r="I2225" s="14">
        <v>180</v>
      </c>
      <c r="J2225" s="14" t="str">
        <f t="shared" si="172"/>
        <v>No</v>
      </c>
      <c r="K2225" s="14">
        <f t="shared" si="170"/>
        <v>0</v>
      </c>
      <c r="L2225" s="14" t="str">
        <f t="shared" si="173"/>
        <v>No</v>
      </c>
      <c r="M2225" s="14" t="str">
        <f t="shared" si="171"/>
        <v>Yes</v>
      </c>
      <c r="N2225" s="28">
        <v>31.1</v>
      </c>
      <c r="O2225" s="19" t="str" cm="1">
        <f t="array" ref="O2225">_xlfn.IFS(N2225&lt;18.5,"Underweight",N2225&lt;25,"Normalweight",N2225&lt;30,"Overweight",N2225&gt;=30,"Obesity")</f>
        <v>Obesity</v>
      </c>
      <c r="P2225" s="38" t="s">
        <v>135</v>
      </c>
      <c r="Q2225" s="28">
        <v>31.1</v>
      </c>
      <c r="R2225" s="38">
        <v>4.37</v>
      </c>
      <c r="S2225" s="38" t="s">
        <v>2383</v>
      </c>
      <c r="T2225" s="38" t="s">
        <v>2380</v>
      </c>
      <c r="U2225" s="38" t="s">
        <v>2380</v>
      </c>
      <c r="V2225" s="38">
        <v>0</v>
      </c>
      <c r="W2225" s="38" t="s">
        <v>2380</v>
      </c>
      <c r="X2225" s="38" t="s">
        <v>8391</v>
      </c>
      <c r="Y2225" s="19" t="str">
        <f t="shared" si="174"/>
        <v>Normal</v>
      </c>
    </row>
    <row r="2226" spans="1:25" x14ac:dyDescent="0.35">
      <c r="A2226" s="3" t="s">
        <v>134</v>
      </c>
      <c r="B2226" s="3">
        <v>23.21</v>
      </c>
      <c r="C2226" s="3">
        <v>5.24</v>
      </c>
      <c r="D2226" s="3" t="s">
        <v>2382</v>
      </c>
      <c r="E2226" s="3" t="s">
        <v>2380</v>
      </c>
      <c r="F2226" s="3" t="s">
        <v>2380</v>
      </c>
      <c r="G2226" s="3" t="s">
        <v>2381</v>
      </c>
      <c r="H2226" s="3" t="s">
        <v>2380</v>
      </c>
      <c r="I2226" s="14">
        <v>180</v>
      </c>
      <c r="J2226" s="14" t="str">
        <f t="shared" si="172"/>
        <v>No</v>
      </c>
      <c r="K2226" s="14">
        <f t="shared" si="170"/>
        <v>0</v>
      </c>
      <c r="L2226" s="14" t="str">
        <f t="shared" si="173"/>
        <v>No</v>
      </c>
      <c r="M2226" s="14" t="str">
        <f t="shared" si="171"/>
        <v>Yes</v>
      </c>
      <c r="N2226" s="28">
        <v>23.21</v>
      </c>
      <c r="O2226" s="19" t="str" cm="1">
        <f t="array" ref="O2226">_xlfn.IFS(N2226&lt;18.5,"Underweight",N2226&lt;25,"Normalweight",N2226&lt;30,"Overweight",N2226&gt;=30,"Obesity")</f>
        <v>Normalweight</v>
      </c>
      <c r="P2226" s="38" t="s">
        <v>134</v>
      </c>
      <c r="Q2226" s="28">
        <v>23.21</v>
      </c>
      <c r="R2226" s="38">
        <v>5.24</v>
      </c>
      <c r="S2226" s="38" t="s">
        <v>2383</v>
      </c>
      <c r="T2226" s="38" t="s">
        <v>2380</v>
      </c>
      <c r="U2226" s="38" t="s">
        <v>2380</v>
      </c>
      <c r="V2226" s="38">
        <v>0</v>
      </c>
      <c r="W2226" s="38" t="s">
        <v>2380</v>
      </c>
      <c r="X2226" s="38" t="s">
        <v>8393</v>
      </c>
      <c r="Y2226" s="19" t="str">
        <f t="shared" si="174"/>
        <v>Prediabetes</v>
      </c>
    </row>
    <row r="2227" spans="1:25" x14ac:dyDescent="0.35">
      <c r="A2227" s="3" t="s">
        <v>133</v>
      </c>
      <c r="B2227" s="3">
        <v>18.36</v>
      </c>
      <c r="C2227" s="3">
        <v>5.96</v>
      </c>
      <c r="D2227" s="3" t="s">
        <v>2380</v>
      </c>
      <c r="E2227" s="3" t="s">
        <v>2380</v>
      </c>
      <c r="F2227" s="3" t="s">
        <v>2380</v>
      </c>
      <c r="G2227" s="3">
        <v>1</v>
      </c>
      <c r="H2227" s="3" t="s">
        <v>2380</v>
      </c>
      <c r="I2227" s="14">
        <v>180</v>
      </c>
      <c r="J2227" s="14" t="str">
        <f t="shared" si="172"/>
        <v>No</v>
      </c>
      <c r="K2227" s="14">
        <f t="shared" si="170"/>
        <v>1</v>
      </c>
      <c r="L2227" s="14" t="str">
        <f t="shared" si="173"/>
        <v>No</v>
      </c>
      <c r="M2227" s="14" t="str">
        <f t="shared" si="171"/>
        <v>No</v>
      </c>
      <c r="N2227" s="28">
        <v>18.36</v>
      </c>
      <c r="O2227" s="19" t="str" cm="1">
        <f t="array" ref="O2227">_xlfn.IFS(N2227&lt;18.5,"Underweight",N2227&lt;25,"Normalweight",N2227&lt;30,"Overweight",N2227&gt;=30,"Obesity")</f>
        <v>Underweight</v>
      </c>
      <c r="P2227" s="38" t="s">
        <v>133</v>
      </c>
      <c r="Q2227" s="28">
        <v>18.36</v>
      </c>
      <c r="R2227" s="38">
        <v>5.96</v>
      </c>
      <c r="S2227" s="38" t="s">
        <v>2380</v>
      </c>
      <c r="T2227" s="38" t="s">
        <v>2380</v>
      </c>
      <c r="U2227" s="38" t="s">
        <v>2380</v>
      </c>
      <c r="V2227" s="38">
        <v>1</v>
      </c>
      <c r="W2227" s="38" t="s">
        <v>2380</v>
      </c>
      <c r="X2227" s="38" t="s">
        <v>8394</v>
      </c>
      <c r="Y2227" s="19" t="str">
        <f t="shared" si="174"/>
        <v>Normal</v>
      </c>
    </row>
    <row r="2228" spans="1:25" x14ac:dyDescent="0.35">
      <c r="A2228" s="3" t="s">
        <v>132</v>
      </c>
      <c r="B2228" s="3">
        <v>15.92</v>
      </c>
      <c r="C2228" s="3">
        <v>4.76</v>
      </c>
      <c r="D2228" s="3" t="s">
        <v>2382</v>
      </c>
      <c r="E2228" s="3" t="s">
        <v>2380</v>
      </c>
      <c r="F2228" s="3" t="s">
        <v>2380</v>
      </c>
      <c r="G2228" s="3">
        <v>1</v>
      </c>
      <c r="H2228" s="3" t="s">
        <v>2380</v>
      </c>
      <c r="I2228" s="14">
        <v>180</v>
      </c>
      <c r="J2228" s="14" t="str">
        <f t="shared" si="172"/>
        <v>No</v>
      </c>
      <c r="K2228" s="14">
        <f t="shared" si="170"/>
        <v>1</v>
      </c>
      <c r="L2228" s="14" t="str">
        <f t="shared" si="173"/>
        <v>No</v>
      </c>
      <c r="M2228" s="14" t="str">
        <f t="shared" si="171"/>
        <v>Yes</v>
      </c>
      <c r="N2228" s="28">
        <v>15.92</v>
      </c>
      <c r="O2228" s="19" t="str" cm="1">
        <f t="array" ref="O2228">_xlfn.IFS(N2228&lt;18.5,"Underweight",N2228&lt;25,"Normalweight",N2228&lt;30,"Overweight",N2228&gt;=30,"Obesity")</f>
        <v>Underweight</v>
      </c>
      <c r="P2228" s="38" t="s">
        <v>132</v>
      </c>
      <c r="Q2228" s="28">
        <v>15.92</v>
      </c>
      <c r="R2228" s="38">
        <v>4.76</v>
      </c>
      <c r="S2228" s="38" t="s">
        <v>2383</v>
      </c>
      <c r="T2228" s="38" t="s">
        <v>2380</v>
      </c>
      <c r="U2228" s="38" t="s">
        <v>2380</v>
      </c>
      <c r="V2228" s="38">
        <v>1</v>
      </c>
      <c r="W2228" s="38" t="s">
        <v>2380</v>
      </c>
      <c r="X2228" s="38" t="s">
        <v>8394</v>
      </c>
      <c r="Y2228" s="19" t="str">
        <f t="shared" si="174"/>
        <v>Prediabetes</v>
      </c>
    </row>
    <row r="2229" spans="1:25" x14ac:dyDescent="0.35">
      <c r="A2229" s="3" t="s">
        <v>131</v>
      </c>
      <c r="B2229" s="3">
        <v>15.17</v>
      </c>
      <c r="C2229" s="3">
        <v>4.3</v>
      </c>
      <c r="D2229" s="3" t="s">
        <v>2382</v>
      </c>
      <c r="E2229" s="3" t="s">
        <v>2380</v>
      </c>
      <c r="F2229" s="3" t="s">
        <v>2383</v>
      </c>
      <c r="G2229" s="3">
        <v>1</v>
      </c>
      <c r="H2229" s="3" t="s">
        <v>2380</v>
      </c>
      <c r="I2229" s="14">
        <v>180</v>
      </c>
      <c r="J2229" s="14" t="str">
        <f t="shared" si="172"/>
        <v>No</v>
      </c>
      <c r="K2229" s="14">
        <f t="shared" si="170"/>
        <v>1</v>
      </c>
      <c r="L2229" s="14" t="str">
        <f t="shared" si="173"/>
        <v>No</v>
      </c>
      <c r="M2229" s="14" t="str">
        <f t="shared" si="171"/>
        <v>Yes</v>
      </c>
      <c r="N2229" s="28">
        <v>15.17</v>
      </c>
      <c r="O2229" s="19" t="str" cm="1">
        <f t="array" ref="O2229">_xlfn.IFS(N2229&lt;18.5,"Underweight",N2229&lt;25,"Normalweight",N2229&lt;30,"Overweight",N2229&gt;=30,"Obesity")</f>
        <v>Underweight</v>
      </c>
      <c r="P2229" s="38" t="s">
        <v>131</v>
      </c>
      <c r="Q2229" s="28">
        <v>15.17</v>
      </c>
      <c r="R2229" s="38">
        <v>4.3</v>
      </c>
      <c r="S2229" s="38" t="s">
        <v>2383</v>
      </c>
      <c r="T2229" s="38" t="s">
        <v>2380</v>
      </c>
      <c r="U2229" s="38" t="s">
        <v>2383</v>
      </c>
      <c r="V2229" s="38">
        <v>1</v>
      </c>
      <c r="W2229" s="38" t="s">
        <v>2380</v>
      </c>
      <c r="X2229" s="38" t="s">
        <v>8394</v>
      </c>
      <c r="Y2229" s="19" t="str">
        <f t="shared" si="174"/>
        <v>Prediabetes</v>
      </c>
    </row>
    <row r="2230" spans="1:25" x14ac:dyDescent="0.35">
      <c r="A2230" s="3" t="s">
        <v>130</v>
      </c>
      <c r="B2230" s="3">
        <v>16.63</v>
      </c>
      <c r="C2230" s="3">
        <v>4.5</v>
      </c>
      <c r="D2230" s="3" t="s">
        <v>2380</v>
      </c>
      <c r="E2230" s="3" t="s">
        <v>2380</v>
      </c>
      <c r="F2230" s="3" t="s">
        <v>2380</v>
      </c>
      <c r="G2230" s="3">
        <v>1</v>
      </c>
      <c r="H2230" s="3" t="s">
        <v>2380</v>
      </c>
      <c r="I2230" s="14">
        <v>180</v>
      </c>
      <c r="J2230" s="14" t="str">
        <f t="shared" si="172"/>
        <v>No</v>
      </c>
      <c r="K2230" s="14">
        <f t="shared" si="170"/>
        <v>1</v>
      </c>
      <c r="L2230" s="14" t="str">
        <f t="shared" si="173"/>
        <v>No</v>
      </c>
      <c r="M2230" s="14" t="str">
        <f t="shared" si="171"/>
        <v>No</v>
      </c>
      <c r="N2230" s="28">
        <v>16.63</v>
      </c>
      <c r="O2230" s="19" t="str" cm="1">
        <f t="array" ref="O2230">_xlfn.IFS(N2230&lt;18.5,"Underweight",N2230&lt;25,"Normalweight",N2230&lt;30,"Overweight",N2230&gt;=30,"Obesity")</f>
        <v>Underweight</v>
      </c>
      <c r="P2230" s="38" t="s">
        <v>130</v>
      </c>
      <c r="Q2230" s="28">
        <v>16.63</v>
      </c>
      <c r="R2230" s="38">
        <v>4.5</v>
      </c>
      <c r="S2230" s="38" t="s">
        <v>2380</v>
      </c>
      <c r="T2230" s="38" t="s">
        <v>2380</v>
      </c>
      <c r="U2230" s="38" t="s">
        <v>2380</v>
      </c>
      <c r="V2230" s="38">
        <v>1</v>
      </c>
      <c r="W2230" s="38" t="s">
        <v>2380</v>
      </c>
      <c r="X2230" s="38" t="s">
        <v>8394</v>
      </c>
      <c r="Y2230" s="19" t="str">
        <f t="shared" si="174"/>
        <v>Normal</v>
      </c>
    </row>
    <row r="2231" spans="1:25" x14ac:dyDescent="0.35">
      <c r="A2231" s="3" t="s">
        <v>129</v>
      </c>
      <c r="B2231" s="3">
        <v>19.39</v>
      </c>
      <c r="C2231" s="3">
        <v>5.59</v>
      </c>
      <c r="D2231" s="3" t="s">
        <v>2380</v>
      </c>
      <c r="E2231" s="3" t="s">
        <v>2380</v>
      </c>
      <c r="F2231" s="3" t="s">
        <v>2383</v>
      </c>
      <c r="G2231" s="3">
        <v>1</v>
      </c>
      <c r="H2231" s="3" t="s">
        <v>2380</v>
      </c>
      <c r="I2231" s="14">
        <v>180</v>
      </c>
      <c r="J2231" s="14" t="str">
        <f t="shared" si="172"/>
        <v>No</v>
      </c>
      <c r="K2231" s="14">
        <f t="shared" si="170"/>
        <v>1</v>
      </c>
      <c r="L2231" s="14" t="str">
        <f t="shared" si="173"/>
        <v>No</v>
      </c>
      <c r="M2231" s="14" t="str">
        <f t="shared" si="171"/>
        <v>No</v>
      </c>
      <c r="N2231" s="28">
        <v>19.39</v>
      </c>
      <c r="O2231" s="19" t="str" cm="1">
        <f t="array" ref="O2231">_xlfn.IFS(N2231&lt;18.5,"Underweight",N2231&lt;25,"Normalweight",N2231&lt;30,"Overweight",N2231&gt;=30,"Obesity")</f>
        <v>Normalweight</v>
      </c>
      <c r="P2231" s="38" t="s">
        <v>129</v>
      </c>
      <c r="Q2231" s="28">
        <v>19.39</v>
      </c>
      <c r="R2231" s="38">
        <v>5.59</v>
      </c>
      <c r="S2231" s="38" t="s">
        <v>2380</v>
      </c>
      <c r="T2231" s="38" t="s">
        <v>2380</v>
      </c>
      <c r="U2231" s="38" t="s">
        <v>2383</v>
      </c>
      <c r="V2231" s="38">
        <v>1</v>
      </c>
      <c r="W2231" s="38" t="s">
        <v>2380</v>
      </c>
      <c r="X2231" s="38" t="s">
        <v>8393</v>
      </c>
      <c r="Y2231" s="19" t="str">
        <f t="shared" si="174"/>
        <v>Normal</v>
      </c>
    </row>
    <row r="2232" spans="1:25" x14ac:dyDescent="0.35">
      <c r="A2232" s="3" t="s">
        <v>128</v>
      </c>
      <c r="B2232" s="3">
        <v>17.34</v>
      </c>
      <c r="C2232" s="3">
        <v>6.29</v>
      </c>
      <c r="D2232" s="3" t="s">
        <v>2382</v>
      </c>
      <c r="E2232" s="3" t="s">
        <v>2380</v>
      </c>
      <c r="F2232" s="3" t="s">
        <v>2383</v>
      </c>
      <c r="G2232" s="3">
        <v>1</v>
      </c>
      <c r="H2232" s="3" t="s">
        <v>2380</v>
      </c>
      <c r="I2232" s="14">
        <v>180</v>
      </c>
      <c r="J2232" s="14" t="str">
        <f t="shared" si="172"/>
        <v>No</v>
      </c>
      <c r="K2232" s="14">
        <f t="shared" si="170"/>
        <v>1</v>
      </c>
      <c r="L2232" s="14" t="str">
        <f t="shared" si="173"/>
        <v>No</v>
      </c>
      <c r="M2232" s="14" t="str">
        <f t="shared" si="171"/>
        <v>Yes</v>
      </c>
      <c r="N2232" s="28">
        <v>17.34</v>
      </c>
      <c r="O2232" s="19" t="str" cm="1">
        <f t="array" ref="O2232">_xlfn.IFS(N2232&lt;18.5,"Underweight",N2232&lt;25,"Normalweight",N2232&lt;30,"Overweight",N2232&gt;=30,"Obesity")</f>
        <v>Underweight</v>
      </c>
      <c r="P2232" s="38" t="s">
        <v>128</v>
      </c>
      <c r="Q2232" s="28">
        <v>17.34</v>
      </c>
      <c r="R2232" s="38">
        <v>6.29</v>
      </c>
      <c r="S2232" s="38" t="s">
        <v>2383</v>
      </c>
      <c r="T2232" s="38" t="s">
        <v>2380</v>
      </c>
      <c r="U2232" s="38" t="s">
        <v>2383</v>
      </c>
      <c r="V2232" s="38">
        <v>1</v>
      </c>
      <c r="W2232" s="38" t="s">
        <v>2380</v>
      </c>
      <c r="X2232" s="38" t="s">
        <v>8394</v>
      </c>
      <c r="Y2232" s="19" t="str">
        <f t="shared" si="174"/>
        <v>Normal</v>
      </c>
    </row>
    <row r="2233" spans="1:25" x14ac:dyDescent="0.35">
      <c r="A2233" s="3" t="s">
        <v>127</v>
      </c>
      <c r="B2233" s="3">
        <v>17.940000000000001</v>
      </c>
      <c r="C2233" s="3">
        <v>4.1900000000000004</v>
      </c>
      <c r="D2233" s="3" t="s">
        <v>2380</v>
      </c>
      <c r="E2233" s="3" t="s">
        <v>2382</v>
      </c>
      <c r="F2233" s="3" t="s">
        <v>2380</v>
      </c>
      <c r="G2233" s="3">
        <v>1</v>
      </c>
      <c r="H2233" s="3" t="s">
        <v>2380</v>
      </c>
      <c r="I2233" s="14">
        <v>180</v>
      </c>
      <c r="J2233" s="14" t="str">
        <f t="shared" si="172"/>
        <v>No</v>
      </c>
      <c r="K2233" s="14">
        <f t="shared" si="170"/>
        <v>1</v>
      </c>
      <c r="L2233" s="14" t="str">
        <f t="shared" si="173"/>
        <v>No</v>
      </c>
      <c r="M2233" s="14" t="str">
        <f t="shared" si="171"/>
        <v>No</v>
      </c>
      <c r="N2233" s="28">
        <v>17.940000000000001</v>
      </c>
      <c r="O2233" s="19" t="str" cm="1">
        <f t="array" ref="O2233">_xlfn.IFS(N2233&lt;18.5,"Underweight",N2233&lt;25,"Normalweight",N2233&lt;30,"Overweight",N2233&gt;=30,"Obesity")</f>
        <v>Underweight</v>
      </c>
      <c r="P2233" s="38" t="s">
        <v>127</v>
      </c>
      <c r="Q2233" s="28">
        <v>17.940000000000001</v>
      </c>
      <c r="R2233" s="38">
        <v>4.1900000000000004</v>
      </c>
      <c r="S2233" s="38" t="s">
        <v>2380</v>
      </c>
      <c r="T2233" s="38" t="s">
        <v>2382</v>
      </c>
      <c r="U2233" s="38" t="s">
        <v>2380</v>
      </c>
      <c r="V2233" s="38">
        <v>1</v>
      </c>
      <c r="W2233" s="38" t="s">
        <v>2380</v>
      </c>
      <c r="X2233" s="38" t="s">
        <v>8394</v>
      </c>
      <c r="Y2233" s="19" t="str">
        <f t="shared" si="174"/>
        <v>Normal</v>
      </c>
    </row>
    <row r="2234" spans="1:25" x14ac:dyDescent="0.35">
      <c r="A2234" s="3" t="s">
        <v>126</v>
      </c>
      <c r="B2234" s="3">
        <v>16.670000000000002</v>
      </c>
      <c r="C2234" s="3">
        <v>4.7</v>
      </c>
      <c r="D2234" s="3" t="s">
        <v>2382</v>
      </c>
      <c r="E2234" s="3" t="s">
        <v>2380</v>
      </c>
      <c r="F2234" s="3" t="s">
        <v>2383</v>
      </c>
      <c r="G2234" s="3">
        <v>1</v>
      </c>
      <c r="H2234" s="3" t="s">
        <v>2380</v>
      </c>
      <c r="I2234" s="14">
        <v>180</v>
      </c>
      <c r="J2234" s="14" t="str">
        <f t="shared" si="172"/>
        <v>No</v>
      </c>
      <c r="K2234" s="14">
        <f t="shared" si="170"/>
        <v>1</v>
      </c>
      <c r="L2234" s="14" t="str">
        <f t="shared" si="173"/>
        <v>No</v>
      </c>
      <c r="M2234" s="14" t="str">
        <f t="shared" si="171"/>
        <v>Yes</v>
      </c>
      <c r="N2234" s="28">
        <v>16.670000000000002</v>
      </c>
      <c r="O2234" s="19" t="str" cm="1">
        <f t="array" ref="O2234">_xlfn.IFS(N2234&lt;18.5,"Underweight",N2234&lt;25,"Normalweight",N2234&lt;30,"Overweight",N2234&gt;=30,"Obesity")</f>
        <v>Underweight</v>
      </c>
      <c r="P2234" s="38" t="s">
        <v>126</v>
      </c>
      <c r="Q2234" s="28">
        <v>16.670000000000002</v>
      </c>
      <c r="R2234" s="38">
        <v>4.7</v>
      </c>
      <c r="S2234" s="38" t="s">
        <v>2383</v>
      </c>
      <c r="T2234" s="38" t="s">
        <v>2380</v>
      </c>
      <c r="U2234" s="38" t="s">
        <v>2383</v>
      </c>
      <c r="V2234" s="38">
        <v>1</v>
      </c>
      <c r="W2234" s="38" t="s">
        <v>2380</v>
      </c>
      <c r="X2234" s="38" t="s">
        <v>8394</v>
      </c>
      <c r="Y2234" s="19" t="str">
        <f t="shared" si="174"/>
        <v>Normal</v>
      </c>
    </row>
    <row r="2235" spans="1:25" x14ac:dyDescent="0.35">
      <c r="A2235" s="3" t="s">
        <v>125</v>
      </c>
      <c r="B2235" s="3">
        <v>20.58</v>
      </c>
      <c r="C2235" s="3">
        <v>5.64</v>
      </c>
      <c r="D2235" s="3" t="s">
        <v>2382</v>
      </c>
      <c r="E2235" s="3" t="s">
        <v>2380</v>
      </c>
      <c r="F2235" s="3" t="s">
        <v>2380</v>
      </c>
      <c r="G2235" s="3" t="s">
        <v>2381</v>
      </c>
      <c r="H2235" s="3" t="s">
        <v>2380</v>
      </c>
      <c r="I2235" s="14">
        <v>180</v>
      </c>
      <c r="J2235" s="14" t="str">
        <f t="shared" si="172"/>
        <v>No</v>
      </c>
      <c r="K2235" s="14">
        <f t="shared" si="170"/>
        <v>0</v>
      </c>
      <c r="L2235" s="14" t="str">
        <f t="shared" si="173"/>
        <v>No</v>
      </c>
      <c r="M2235" s="14" t="str">
        <f t="shared" si="171"/>
        <v>Yes</v>
      </c>
      <c r="N2235" s="28">
        <v>20.58</v>
      </c>
      <c r="O2235" s="19" t="str" cm="1">
        <f t="array" ref="O2235">_xlfn.IFS(N2235&lt;18.5,"Underweight",N2235&lt;25,"Normalweight",N2235&lt;30,"Overweight",N2235&gt;=30,"Obesity")</f>
        <v>Normalweight</v>
      </c>
      <c r="P2235" s="38" t="s">
        <v>125</v>
      </c>
      <c r="Q2235" s="28">
        <v>20.58</v>
      </c>
      <c r="R2235" s="38">
        <v>5.64</v>
      </c>
      <c r="S2235" s="38" t="s">
        <v>2383</v>
      </c>
      <c r="T2235" s="38" t="s">
        <v>2380</v>
      </c>
      <c r="U2235" s="38" t="s">
        <v>2380</v>
      </c>
      <c r="V2235" s="38">
        <v>0</v>
      </c>
      <c r="W2235" s="38" t="s">
        <v>2380</v>
      </c>
      <c r="X2235" s="38" t="s">
        <v>8393</v>
      </c>
      <c r="Y2235" s="19" t="str">
        <f t="shared" si="174"/>
        <v>Normal</v>
      </c>
    </row>
    <row r="2236" spans="1:25" x14ac:dyDescent="0.35">
      <c r="A2236" s="3" t="s">
        <v>124</v>
      </c>
      <c r="B2236" s="3">
        <v>16.5</v>
      </c>
      <c r="C2236" s="3">
        <v>4.1100000000000003</v>
      </c>
      <c r="D2236" s="3" t="s">
        <v>2382</v>
      </c>
      <c r="E2236" s="3" t="s">
        <v>2380</v>
      </c>
      <c r="F2236" s="3" t="s">
        <v>2380</v>
      </c>
      <c r="G2236" s="3" t="s">
        <v>2381</v>
      </c>
      <c r="H2236" s="3" t="s">
        <v>2380</v>
      </c>
      <c r="I2236" s="14">
        <v>180</v>
      </c>
      <c r="J2236" s="14" t="str">
        <f t="shared" si="172"/>
        <v>No</v>
      </c>
      <c r="K2236" s="14">
        <f t="shared" si="170"/>
        <v>0</v>
      </c>
      <c r="L2236" s="14" t="str">
        <f t="shared" si="173"/>
        <v>No</v>
      </c>
      <c r="M2236" s="14" t="str">
        <f t="shared" si="171"/>
        <v>Yes</v>
      </c>
      <c r="N2236" s="28">
        <v>16.5</v>
      </c>
      <c r="O2236" s="19" t="str" cm="1">
        <f t="array" ref="O2236">_xlfn.IFS(N2236&lt;18.5,"Underweight",N2236&lt;25,"Normalweight",N2236&lt;30,"Overweight",N2236&gt;=30,"Obesity")</f>
        <v>Underweight</v>
      </c>
      <c r="P2236" s="38" t="s">
        <v>124</v>
      </c>
      <c r="Q2236" s="28">
        <v>16.5</v>
      </c>
      <c r="R2236" s="38">
        <v>4.1100000000000003</v>
      </c>
      <c r="S2236" s="38" t="s">
        <v>2383</v>
      </c>
      <c r="T2236" s="38" t="s">
        <v>2380</v>
      </c>
      <c r="U2236" s="38" t="s">
        <v>2380</v>
      </c>
      <c r="V2236" s="38">
        <v>0</v>
      </c>
      <c r="W2236" s="38" t="s">
        <v>2380</v>
      </c>
      <c r="X2236" s="38" t="s">
        <v>8394</v>
      </c>
      <c r="Y2236" s="19" t="str">
        <f t="shared" si="174"/>
        <v>Normal</v>
      </c>
    </row>
    <row r="2237" spans="1:25" x14ac:dyDescent="0.35">
      <c r="A2237" s="3" t="s">
        <v>123</v>
      </c>
      <c r="B2237" s="3">
        <v>15.41</v>
      </c>
      <c r="C2237" s="3">
        <v>5.43</v>
      </c>
      <c r="D2237" s="3" t="s">
        <v>2382</v>
      </c>
      <c r="E2237" s="3" t="s">
        <v>2380</v>
      </c>
      <c r="F2237" s="3" t="s">
        <v>2383</v>
      </c>
      <c r="G2237" s="3">
        <v>1</v>
      </c>
      <c r="H2237" s="3" t="s">
        <v>2380</v>
      </c>
      <c r="I2237" s="14">
        <v>180</v>
      </c>
      <c r="J2237" s="14" t="str">
        <f t="shared" si="172"/>
        <v>No</v>
      </c>
      <c r="K2237" s="14">
        <f t="shared" si="170"/>
        <v>1</v>
      </c>
      <c r="L2237" s="14" t="str">
        <f t="shared" si="173"/>
        <v>No</v>
      </c>
      <c r="M2237" s="14" t="str">
        <f t="shared" si="171"/>
        <v>Yes</v>
      </c>
      <c r="N2237" s="28">
        <v>15.41</v>
      </c>
      <c r="O2237" s="19" t="str" cm="1">
        <f t="array" ref="O2237">_xlfn.IFS(N2237&lt;18.5,"Underweight",N2237&lt;25,"Normalweight",N2237&lt;30,"Overweight",N2237&gt;=30,"Obesity")</f>
        <v>Underweight</v>
      </c>
      <c r="P2237" s="38" t="s">
        <v>123</v>
      </c>
      <c r="Q2237" s="28">
        <v>15.41</v>
      </c>
      <c r="R2237" s="38">
        <v>5.43</v>
      </c>
      <c r="S2237" s="38" t="s">
        <v>2383</v>
      </c>
      <c r="T2237" s="38" t="s">
        <v>2380</v>
      </c>
      <c r="U2237" s="38" t="s">
        <v>2383</v>
      </c>
      <c r="V2237" s="38">
        <v>1</v>
      </c>
      <c r="W2237" s="38" t="s">
        <v>2380</v>
      </c>
      <c r="X2237" s="38" t="s">
        <v>8394</v>
      </c>
      <c r="Y2237" s="19" t="str">
        <f t="shared" si="174"/>
        <v>Prediabetes</v>
      </c>
    </row>
    <row r="2238" spans="1:25" x14ac:dyDescent="0.35">
      <c r="A2238" s="3" t="s">
        <v>122</v>
      </c>
      <c r="B2238" s="3">
        <v>24.59</v>
      </c>
      <c r="C2238" s="3">
        <v>4.38</v>
      </c>
      <c r="D2238" s="3" t="s">
        <v>2380</v>
      </c>
      <c r="E2238" s="3" t="s">
        <v>2380</v>
      </c>
      <c r="F2238" s="3" t="s">
        <v>2380</v>
      </c>
      <c r="G2238" s="3">
        <v>1</v>
      </c>
      <c r="H2238" s="3" t="s">
        <v>2380</v>
      </c>
      <c r="I2238" s="14">
        <v>180</v>
      </c>
      <c r="J2238" s="14" t="str">
        <f t="shared" si="172"/>
        <v>No</v>
      </c>
      <c r="K2238" s="14">
        <f t="shared" si="170"/>
        <v>1</v>
      </c>
      <c r="L2238" s="14" t="str">
        <f t="shared" si="173"/>
        <v>No</v>
      </c>
      <c r="M2238" s="14" t="str">
        <f t="shared" si="171"/>
        <v>No</v>
      </c>
      <c r="N2238" s="28">
        <v>24.59</v>
      </c>
      <c r="O2238" s="19" t="str" cm="1">
        <f t="array" ref="O2238">_xlfn.IFS(N2238&lt;18.5,"Underweight",N2238&lt;25,"Normalweight",N2238&lt;30,"Overweight",N2238&gt;=30,"Obesity")</f>
        <v>Normalweight</v>
      </c>
      <c r="P2238" s="38" t="s">
        <v>122</v>
      </c>
      <c r="Q2238" s="28">
        <v>24.59</v>
      </c>
      <c r="R2238" s="38">
        <v>4.38</v>
      </c>
      <c r="S2238" s="38" t="s">
        <v>2380</v>
      </c>
      <c r="T2238" s="38" t="s">
        <v>2380</v>
      </c>
      <c r="U2238" s="38" t="s">
        <v>2380</v>
      </c>
      <c r="V2238" s="38">
        <v>1</v>
      </c>
      <c r="W2238" s="38" t="s">
        <v>2380</v>
      </c>
      <c r="X2238" s="38" t="s">
        <v>8393</v>
      </c>
      <c r="Y2238" s="19" t="str">
        <f t="shared" si="174"/>
        <v>Normal</v>
      </c>
    </row>
    <row r="2239" spans="1:25" x14ac:dyDescent="0.35">
      <c r="A2239" s="3" t="s">
        <v>121</v>
      </c>
      <c r="B2239" s="3">
        <v>33.33</v>
      </c>
      <c r="C2239" s="3">
        <v>9.7899999999999991</v>
      </c>
      <c r="D2239" s="3" t="s">
        <v>2380</v>
      </c>
      <c r="E2239" s="3" t="s">
        <v>2380</v>
      </c>
      <c r="F2239" s="3" t="s">
        <v>2380</v>
      </c>
      <c r="G2239" s="3" t="s">
        <v>2381</v>
      </c>
      <c r="H2239" s="3" t="s">
        <v>2380</v>
      </c>
      <c r="I2239" s="14">
        <v>180</v>
      </c>
      <c r="J2239" s="14" t="str">
        <f t="shared" si="172"/>
        <v>No</v>
      </c>
      <c r="K2239" s="14">
        <f t="shared" si="170"/>
        <v>0</v>
      </c>
      <c r="L2239" s="14" t="str">
        <f t="shared" si="173"/>
        <v>No</v>
      </c>
      <c r="M2239" s="14" t="str">
        <f t="shared" si="171"/>
        <v>No</v>
      </c>
      <c r="N2239" s="28">
        <v>33.33</v>
      </c>
      <c r="O2239" s="19" t="str" cm="1">
        <f t="array" ref="O2239">_xlfn.IFS(N2239&lt;18.5,"Underweight",N2239&lt;25,"Normalweight",N2239&lt;30,"Overweight",N2239&gt;=30,"Obesity")</f>
        <v>Obesity</v>
      </c>
      <c r="P2239" s="38" t="s">
        <v>121</v>
      </c>
      <c r="Q2239" s="28">
        <v>33.33</v>
      </c>
      <c r="R2239" s="38">
        <v>9.7899999999999991</v>
      </c>
      <c r="S2239" s="38" t="s">
        <v>2380</v>
      </c>
      <c r="T2239" s="38" t="s">
        <v>2380</v>
      </c>
      <c r="U2239" s="38" t="s">
        <v>2380</v>
      </c>
      <c r="V2239" s="38">
        <v>0</v>
      </c>
      <c r="W2239" s="38" t="s">
        <v>2380</v>
      </c>
      <c r="X2239" s="38" t="s">
        <v>8391</v>
      </c>
      <c r="Y2239" s="19" t="str">
        <f t="shared" si="174"/>
        <v>Diabetes</v>
      </c>
    </row>
    <row r="2240" spans="1:25" x14ac:dyDescent="0.35">
      <c r="A2240" s="3" t="s">
        <v>120</v>
      </c>
      <c r="B2240" s="3">
        <v>18.5</v>
      </c>
      <c r="C2240" s="3">
        <v>11.84</v>
      </c>
      <c r="D2240" s="3" t="s">
        <v>2380</v>
      </c>
      <c r="E2240" s="3" t="s">
        <v>2380</v>
      </c>
      <c r="F2240" s="3" t="s">
        <v>2380</v>
      </c>
      <c r="G2240" s="3" t="s">
        <v>2381</v>
      </c>
      <c r="H2240" s="3" t="s">
        <v>2380</v>
      </c>
      <c r="I2240" s="14">
        <v>180</v>
      </c>
      <c r="J2240" s="14" t="str">
        <f t="shared" si="172"/>
        <v>No</v>
      </c>
      <c r="K2240" s="14">
        <f t="shared" si="170"/>
        <v>0</v>
      </c>
      <c r="L2240" s="14" t="str">
        <f t="shared" si="173"/>
        <v>No</v>
      </c>
      <c r="M2240" s="14" t="str">
        <f t="shared" si="171"/>
        <v>No</v>
      </c>
      <c r="N2240" s="28">
        <v>18.5</v>
      </c>
      <c r="O2240" s="19" t="str" cm="1">
        <f t="array" ref="O2240">_xlfn.IFS(N2240&lt;18.5,"Underweight",N2240&lt;25,"Normalweight",N2240&lt;30,"Overweight",N2240&gt;=30,"Obesity")</f>
        <v>Normalweight</v>
      </c>
      <c r="P2240" s="38" t="s">
        <v>120</v>
      </c>
      <c r="Q2240" s="28">
        <v>18.5</v>
      </c>
      <c r="R2240" s="38">
        <v>11.84</v>
      </c>
      <c r="S2240" s="38" t="s">
        <v>2380</v>
      </c>
      <c r="T2240" s="38" t="s">
        <v>2380</v>
      </c>
      <c r="U2240" s="38" t="s">
        <v>2380</v>
      </c>
      <c r="V2240" s="38">
        <v>0</v>
      </c>
      <c r="W2240" s="38" t="s">
        <v>2380</v>
      </c>
      <c r="X2240" s="38" t="s">
        <v>8393</v>
      </c>
      <c r="Y2240" s="19" t="str">
        <f t="shared" si="174"/>
        <v>Diabetes</v>
      </c>
    </row>
    <row r="2241" spans="1:25" x14ac:dyDescent="0.35">
      <c r="A2241" s="3" t="s">
        <v>119</v>
      </c>
      <c r="B2241" s="3">
        <v>18.579999999999998</v>
      </c>
      <c r="C2241" s="3">
        <v>6.22</v>
      </c>
      <c r="D2241" s="3" t="s">
        <v>2380</v>
      </c>
      <c r="E2241" s="3" t="s">
        <v>2380</v>
      </c>
      <c r="F2241" s="3" t="s">
        <v>2380</v>
      </c>
      <c r="G2241" s="3" t="s">
        <v>2381</v>
      </c>
      <c r="H2241" s="3" t="s">
        <v>2380</v>
      </c>
      <c r="I2241" s="14">
        <v>180</v>
      </c>
      <c r="J2241" s="14" t="str">
        <f t="shared" si="172"/>
        <v>No</v>
      </c>
      <c r="K2241" s="14">
        <f t="shared" si="170"/>
        <v>0</v>
      </c>
      <c r="L2241" s="14" t="str">
        <f t="shared" si="173"/>
        <v>No</v>
      </c>
      <c r="M2241" s="14" t="str">
        <f t="shared" si="171"/>
        <v>No</v>
      </c>
      <c r="N2241" s="28">
        <v>18.579999999999998</v>
      </c>
      <c r="O2241" s="19" t="str" cm="1">
        <f t="array" ref="O2241">_xlfn.IFS(N2241&lt;18.5,"Underweight",N2241&lt;25,"Normalweight",N2241&lt;30,"Overweight",N2241&gt;=30,"Obesity")</f>
        <v>Normalweight</v>
      </c>
      <c r="P2241" s="38" t="s">
        <v>119</v>
      </c>
      <c r="Q2241" s="28">
        <v>18.579999999999998</v>
      </c>
      <c r="R2241" s="38">
        <v>6.22</v>
      </c>
      <c r="S2241" s="38" t="s">
        <v>2380</v>
      </c>
      <c r="T2241" s="38" t="s">
        <v>2380</v>
      </c>
      <c r="U2241" s="38" t="s">
        <v>2380</v>
      </c>
      <c r="V2241" s="38">
        <v>0</v>
      </c>
      <c r="W2241" s="38" t="s">
        <v>2380</v>
      </c>
      <c r="X2241" s="38" t="s">
        <v>8393</v>
      </c>
      <c r="Y2241" s="19" t="str">
        <f t="shared" si="174"/>
        <v>Prediabetes</v>
      </c>
    </row>
    <row r="2242" spans="1:25" x14ac:dyDescent="0.35">
      <c r="A2242" s="3" t="s">
        <v>118</v>
      </c>
      <c r="B2242" s="3">
        <v>16.64</v>
      </c>
      <c r="C2242" s="3">
        <v>10.01</v>
      </c>
      <c r="D2242" s="3" t="s">
        <v>2380</v>
      </c>
      <c r="E2242" s="3" t="s">
        <v>2380</v>
      </c>
      <c r="F2242" s="3" t="s">
        <v>2380</v>
      </c>
      <c r="G2242" s="3" t="s">
        <v>2381</v>
      </c>
      <c r="H2242" s="3" t="s">
        <v>2380</v>
      </c>
      <c r="I2242" s="14">
        <v>180</v>
      </c>
      <c r="J2242" s="14" t="str">
        <f t="shared" si="172"/>
        <v>No</v>
      </c>
      <c r="K2242" s="14">
        <f t="shared" si="170"/>
        <v>0</v>
      </c>
      <c r="L2242" s="14" t="str">
        <f t="shared" si="173"/>
        <v>No</v>
      </c>
      <c r="M2242" s="14" t="str">
        <f t="shared" si="171"/>
        <v>No</v>
      </c>
      <c r="N2242" s="28">
        <v>16.64</v>
      </c>
      <c r="O2242" s="19" t="str" cm="1">
        <f t="array" ref="O2242">_xlfn.IFS(N2242&lt;18.5,"Underweight",N2242&lt;25,"Normalweight",N2242&lt;30,"Overweight",N2242&gt;=30,"Obesity")</f>
        <v>Underweight</v>
      </c>
      <c r="P2242" s="38" t="s">
        <v>118</v>
      </c>
      <c r="Q2242" s="28">
        <v>16.64</v>
      </c>
      <c r="R2242" s="38">
        <v>10.01</v>
      </c>
      <c r="S2242" s="38" t="s">
        <v>2380</v>
      </c>
      <c r="T2242" s="38" t="s">
        <v>2380</v>
      </c>
      <c r="U2242" s="38" t="s">
        <v>2380</v>
      </c>
      <c r="V2242" s="38">
        <v>0</v>
      </c>
      <c r="W2242" s="38" t="s">
        <v>2380</v>
      </c>
      <c r="X2242" s="38" t="s">
        <v>8394</v>
      </c>
      <c r="Y2242" s="19" t="str">
        <f t="shared" si="174"/>
        <v>Normal</v>
      </c>
    </row>
    <row r="2243" spans="1:25" x14ac:dyDescent="0.35">
      <c r="A2243" s="3" t="s">
        <v>117</v>
      </c>
      <c r="B2243" s="3">
        <v>19.329999999999998</v>
      </c>
      <c r="C2243" s="3">
        <v>4.32</v>
      </c>
      <c r="D2243" s="3" t="s">
        <v>2380</v>
      </c>
      <c r="E2243" s="3" t="s">
        <v>2380</v>
      </c>
      <c r="F2243" s="3" t="s">
        <v>2380</v>
      </c>
      <c r="G2243" s="3">
        <v>1</v>
      </c>
      <c r="H2243" s="3" t="s">
        <v>2380</v>
      </c>
      <c r="I2243" s="14">
        <v>180</v>
      </c>
      <c r="J2243" s="14" t="str">
        <f t="shared" si="172"/>
        <v>No</v>
      </c>
      <c r="K2243" s="14">
        <f t="shared" ref="K2243:K2306" si="175">IF(G2243="No major surgery",0,G2243)</f>
        <v>1</v>
      </c>
      <c r="L2243" s="14" t="str">
        <f t="shared" si="173"/>
        <v>No</v>
      </c>
      <c r="M2243" s="14" t="str">
        <f t="shared" ref="M2243:M2306" si="176">PROPER(D2243)</f>
        <v>No</v>
      </c>
      <c r="N2243" s="28">
        <v>19.329999999999998</v>
      </c>
      <c r="O2243" s="19" t="str" cm="1">
        <f t="array" ref="O2243">_xlfn.IFS(N2243&lt;18.5,"Underweight",N2243&lt;25,"Normalweight",N2243&lt;30,"Overweight",N2243&gt;=30,"Obesity")</f>
        <v>Normalweight</v>
      </c>
      <c r="P2243" s="38" t="s">
        <v>117</v>
      </c>
      <c r="Q2243" s="28">
        <v>19.329999999999998</v>
      </c>
      <c r="R2243" s="38">
        <v>4.32</v>
      </c>
      <c r="S2243" s="38" t="s">
        <v>2380</v>
      </c>
      <c r="T2243" s="38" t="s">
        <v>2380</v>
      </c>
      <c r="U2243" s="38" t="s">
        <v>2380</v>
      </c>
      <c r="V2243" s="38">
        <v>1</v>
      </c>
      <c r="W2243" s="38" t="s">
        <v>2380</v>
      </c>
      <c r="X2243" s="38" t="s">
        <v>8393</v>
      </c>
      <c r="Y2243" s="19" t="str">
        <f t="shared" si="174"/>
        <v>Normal</v>
      </c>
    </row>
    <row r="2244" spans="1:25" x14ac:dyDescent="0.35">
      <c r="A2244" s="3" t="s">
        <v>116</v>
      </c>
      <c r="B2244" s="3">
        <v>21.26</v>
      </c>
      <c r="C2244" s="3">
        <v>5.65</v>
      </c>
      <c r="D2244" s="3" t="s">
        <v>2382</v>
      </c>
      <c r="E2244" s="3" t="s">
        <v>2380</v>
      </c>
      <c r="F2244" s="3" t="s">
        <v>2383</v>
      </c>
      <c r="G2244" s="3">
        <v>1</v>
      </c>
      <c r="H2244" s="3" t="s">
        <v>2380</v>
      </c>
      <c r="I2244" s="14">
        <v>180</v>
      </c>
      <c r="J2244" s="14" t="str">
        <f t="shared" ref="J2244:J2307" si="177">IF(H2244="?",INDEX($H$3:$H$2337,MODE($I$3:$I$2337)),H2244)</f>
        <v>No</v>
      </c>
      <c r="K2244" s="14">
        <f t="shared" si="175"/>
        <v>1</v>
      </c>
      <c r="L2244" s="14" t="str">
        <f t="shared" ref="L2244:L2307" si="178">PROPER(J2244)</f>
        <v>No</v>
      </c>
      <c r="M2244" s="14" t="str">
        <f t="shared" si="176"/>
        <v>Yes</v>
      </c>
      <c r="N2244" s="28">
        <v>21.26</v>
      </c>
      <c r="O2244" s="19" t="str" cm="1">
        <f t="array" ref="O2244">_xlfn.IFS(N2244&lt;18.5,"Underweight",N2244&lt;25,"Normalweight",N2244&lt;30,"Overweight",N2244&gt;=30,"Obesity")</f>
        <v>Normalweight</v>
      </c>
      <c r="P2244" s="38" t="s">
        <v>116</v>
      </c>
      <c r="Q2244" s="28">
        <v>21.26</v>
      </c>
      <c r="R2244" s="38">
        <v>5.65</v>
      </c>
      <c r="S2244" s="38" t="s">
        <v>2383</v>
      </c>
      <c r="T2244" s="38" t="s">
        <v>2380</v>
      </c>
      <c r="U2244" s="38" t="s">
        <v>2383</v>
      </c>
      <c r="V2244" s="38">
        <v>1</v>
      </c>
      <c r="W2244" s="38" t="s">
        <v>2380</v>
      </c>
      <c r="X2244" s="38" t="s">
        <v>8393</v>
      </c>
      <c r="Y2244" s="19" t="str">
        <f t="shared" ref="Y2244:Y2307" si="179">IF(R2273&lt;=5.7,"Normal",IF(R2244&lt;=6.5,"Prediabetes","Diabetes"))</f>
        <v>Normal</v>
      </c>
    </row>
    <row r="2245" spans="1:25" x14ac:dyDescent="0.35">
      <c r="A2245" s="3" t="s">
        <v>115</v>
      </c>
      <c r="B2245" s="3">
        <v>15.6</v>
      </c>
      <c r="C2245" s="3">
        <v>4.12</v>
      </c>
      <c r="D2245" s="3" t="s">
        <v>2382</v>
      </c>
      <c r="E2245" s="3" t="s">
        <v>2380</v>
      </c>
      <c r="F2245" s="3" t="s">
        <v>2380</v>
      </c>
      <c r="G2245" s="3">
        <v>1</v>
      </c>
      <c r="H2245" s="3" t="s">
        <v>2380</v>
      </c>
      <c r="I2245" s="14">
        <v>180</v>
      </c>
      <c r="J2245" s="14" t="str">
        <f t="shared" si="177"/>
        <v>No</v>
      </c>
      <c r="K2245" s="14">
        <f t="shared" si="175"/>
        <v>1</v>
      </c>
      <c r="L2245" s="14" t="str">
        <f t="shared" si="178"/>
        <v>No</v>
      </c>
      <c r="M2245" s="14" t="str">
        <f t="shared" si="176"/>
        <v>Yes</v>
      </c>
      <c r="N2245" s="28">
        <v>15.6</v>
      </c>
      <c r="O2245" s="19" t="str" cm="1">
        <f t="array" ref="O2245">_xlfn.IFS(N2245&lt;18.5,"Underweight",N2245&lt;25,"Normalweight",N2245&lt;30,"Overweight",N2245&gt;=30,"Obesity")</f>
        <v>Underweight</v>
      </c>
      <c r="P2245" s="38" t="s">
        <v>115</v>
      </c>
      <c r="Q2245" s="28">
        <v>15.6</v>
      </c>
      <c r="R2245" s="38">
        <v>4.12</v>
      </c>
      <c r="S2245" s="38" t="s">
        <v>2383</v>
      </c>
      <c r="T2245" s="38" t="s">
        <v>2380</v>
      </c>
      <c r="U2245" s="38" t="s">
        <v>2380</v>
      </c>
      <c r="V2245" s="38">
        <v>1</v>
      </c>
      <c r="W2245" s="38" t="s">
        <v>2380</v>
      </c>
      <c r="X2245" s="38" t="s">
        <v>8394</v>
      </c>
      <c r="Y2245" s="19" t="str">
        <f t="shared" si="179"/>
        <v>Prediabetes</v>
      </c>
    </row>
    <row r="2246" spans="1:25" x14ac:dyDescent="0.35">
      <c r="A2246" s="3" t="s">
        <v>114</v>
      </c>
      <c r="B2246" s="3">
        <v>24.39</v>
      </c>
      <c r="C2246" s="3">
        <v>6.24</v>
      </c>
      <c r="D2246" s="3" t="s">
        <v>2380</v>
      </c>
      <c r="E2246" s="3" t="s">
        <v>2380</v>
      </c>
      <c r="F2246" s="3" t="s">
        <v>2380</v>
      </c>
      <c r="G2246" s="3">
        <v>1</v>
      </c>
      <c r="H2246" s="3" t="s">
        <v>2380</v>
      </c>
      <c r="I2246" s="14">
        <v>180</v>
      </c>
      <c r="J2246" s="14" t="str">
        <f t="shared" si="177"/>
        <v>No</v>
      </c>
      <c r="K2246" s="14">
        <f t="shared" si="175"/>
        <v>1</v>
      </c>
      <c r="L2246" s="14" t="str">
        <f t="shared" si="178"/>
        <v>No</v>
      </c>
      <c r="M2246" s="14" t="str">
        <f t="shared" si="176"/>
        <v>No</v>
      </c>
      <c r="N2246" s="28">
        <v>24.39</v>
      </c>
      <c r="O2246" s="19" t="str" cm="1">
        <f t="array" ref="O2246">_xlfn.IFS(N2246&lt;18.5,"Underweight",N2246&lt;25,"Normalweight",N2246&lt;30,"Overweight",N2246&gt;=30,"Obesity")</f>
        <v>Normalweight</v>
      </c>
      <c r="P2246" s="38" t="s">
        <v>114</v>
      </c>
      <c r="Q2246" s="28">
        <v>24.39</v>
      </c>
      <c r="R2246" s="38">
        <v>6.24</v>
      </c>
      <c r="S2246" s="38" t="s">
        <v>2380</v>
      </c>
      <c r="T2246" s="38" t="s">
        <v>2380</v>
      </c>
      <c r="U2246" s="38" t="s">
        <v>2380</v>
      </c>
      <c r="V2246" s="38">
        <v>1</v>
      </c>
      <c r="W2246" s="38" t="s">
        <v>2380</v>
      </c>
      <c r="X2246" s="38" t="s">
        <v>8393</v>
      </c>
      <c r="Y2246" s="19" t="str">
        <f t="shared" si="179"/>
        <v>Normal</v>
      </c>
    </row>
    <row r="2247" spans="1:25" x14ac:dyDescent="0.35">
      <c r="A2247" s="3" t="s">
        <v>113</v>
      </c>
      <c r="B2247" s="3">
        <v>24.75</v>
      </c>
      <c r="C2247" s="3">
        <v>4.83</v>
      </c>
      <c r="D2247" s="3" t="s">
        <v>2380</v>
      </c>
      <c r="E2247" s="3" t="s">
        <v>2380</v>
      </c>
      <c r="F2247" s="3" t="s">
        <v>2380</v>
      </c>
      <c r="G2247" s="3" t="s">
        <v>2381</v>
      </c>
      <c r="H2247" s="3" t="s">
        <v>2380</v>
      </c>
      <c r="I2247" s="14">
        <v>180</v>
      </c>
      <c r="J2247" s="14" t="str">
        <f t="shared" si="177"/>
        <v>No</v>
      </c>
      <c r="K2247" s="14">
        <f t="shared" si="175"/>
        <v>0</v>
      </c>
      <c r="L2247" s="14" t="str">
        <f t="shared" si="178"/>
        <v>No</v>
      </c>
      <c r="M2247" s="14" t="str">
        <f t="shared" si="176"/>
        <v>No</v>
      </c>
      <c r="N2247" s="28">
        <v>24.75</v>
      </c>
      <c r="O2247" s="19" t="str" cm="1">
        <f t="array" ref="O2247">_xlfn.IFS(N2247&lt;18.5,"Underweight",N2247&lt;25,"Normalweight",N2247&lt;30,"Overweight",N2247&gt;=30,"Obesity")</f>
        <v>Normalweight</v>
      </c>
      <c r="P2247" s="38" t="s">
        <v>113</v>
      </c>
      <c r="Q2247" s="28">
        <v>24.75</v>
      </c>
      <c r="R2247" s="38">
        <v>4.83</v>
      </c>
      <c r="S2247" s="38" t="s">
        <v>2380</v>
      </c>
      <c r="T2247" s="38" t="s">
        <v>2380</v>
      </c>
      <c r="U2247" s="38" t="s">
        <v>2380</v>
      </c>
      <c r="V2247" s="38">
        <v>0</v>
      </c>
      <c r="W2247" s="38" t="s">
        <v>2380</v>
      </c>
      <c r="X2247" s="38" t="s">
        <v>8393</v>
      </c>
      <c r="Y2247" s="19" t="str">
        <f t="shared" si="179"/>
        <v>Normal</v>
      </c>
    </row>
    <row r="2248" spans="1:25" x14ac:dyDescent="0.35">
      <c r="A2248" s="3" t="s">
        <v>112</v>
      </c>
      <c r="B2248" s="3">
        <v>20.88</v>
      </c>
      <c r="C2248" s="3">
        <v>7.4</v>
      </c>
      <c r="D2248" s="3" t="s">
        <v>2380</v>
      </c>
      <c r="E2248" s="3" t="s">
        <v>2380</v>
      </c>
      <c r="F2248" s="3" t="s">
        <v>2380</v>
      </c>
      <c r="G2248" s="3" t="s">
        <v>2381</v>
      </c>
      <c r="H2248" s="3" t="s">
        <v>2380</v>
      </c>
      <c r="I2248" s="14">
        <v>180</v>
      </c>
      <c r="J2248" s="14" t="str">
        <f t="shared" si="177"/>
        <v>No</v>
      </c>
      <c r="K2248" s="14">
        <f t="shared" si="175"/>
        <v>0</v>
      </c>
      <c r="L2248" s="14" t="str">
        <f t="shared" si="178"/>
        <v>No</v>
      </c>
      <c r="M2248" s="14" t="str">
        <f t="shared" si="176"/>
        <v>No</v>
      </c>
      <c r="N2248" s="28">
        <v>20.88</v>
      </c>
      <c r="O2248" s="19" t="str" cm="1">
        <f t="array" ref="O2248">_xlfn.IFS(N2248&lt;18.5,"Underweight",N2248&lt;25,"Normalweight",N2248&lt;30,"Overweight",N2248&gt;=30,"Obesity")</f>
        <v>Normalweight</v>
      </c>
      <c r="P2248" s="38" t="s">
        <v>112</v>
      </c>
      <c r="Q2248" s="28">
        <v>20.88</v>
      </c>
      <c r="R2248" s="38">
        <v>7.4</v>
      </c>
      <c r="S2248" s="38" t="s">
        <v>2380</v>
      </c>
      <c r="T2248" s="38" t="s">
        <v>2380</v>
      </c>
      <c r="U2248" s="38" t="s">
        <v>2380</v>
      </c>
      <c r="V2248" s="38">
        <v>0</v>
      </c>
      <c r="W2248" s="38" t="s">
        <v>2380</v>
      </c>
      <c r="X2248" s="38" t="s">
        <v>8393</v>
      </c>
      <c r="Y2248" s="19" t="str">
        <f t="shared" si="179"/>
        <v>Normal</v>
      </c>
    </row>
    <row r="2249" spans="1:25" x14ac:dyDescent="0.35">
      <c r="A2249" s="3" t="s">
        <v>111</v>
      </c>
      <c r="B2249" s="3">
        <v>20.43</v>
      </c>
      <c r="C2249" s="3">
        <v>4.54</v>
      </c>
      <c r="D2249" s="3" t="s">
        <v>2380</v>
      </c>
      <c r="E2249" s="3" t="s">
        <v>2380</v>
      </c>
      <c r="F2249" s="3" t="s">
        <v>2380</v>
      </c>
      <c r="G2249" s="3" t="s">
        <v>2381</v>
      </c>
      <c r="H2249" s="3" t="s">
        <v>2380</v>
      </c>
      <c r="I2249" s="14">
        <v>180</v>
      </c>
      <c r="J2249" s="14" t="str">
        <f t="shared" si="177"/>
        <v>No</v>
      </c>
      <c r="K2249" s="14">
        <f t="shared" si="175"/>
        <v>0</v>
      </c>
      <c r="L2249" s="14" t="str">
        <f t="shared" si="178"/>
        <v>No</v>
      </c>
      <c r="M2249" s="14" t="str">
        <f t="shared" si="176"/>
        <v>No</v>
      </c>
      <c r="N2249" s="28">
        <v>20.43</v>
      </c>
      <c r="O2249" s="19" t="str" cm="1">
        <f t="array" ref="O2249">_xlfn.IFS(N2249&lt;18.5,"Underweight",N2249&lt;25,"Normalweight",N2249&lt;30,"Overweight",N2249&gt;=30,"Obesity")</f>
        <v>Normalweight</v>
      </c>
      <c r="P2249" s="38" t="s">
        <v>111</v>
      </c>
      <c r="Q2249" s="28">
        <v>20.43</v>
      </c>
      <c r="R2249" s="38">
        <v>4.54</v>
      </c>
      <c r="S2249" s="38" t="s">
        <v>2380</v>
      </c>
      <c r="T2249" s="38" t="s">
        <v>2380</v>
      </c>
      <c r="U2249" s="38" t="s">
        <v>2380</v>
      </c>
      <c r="V2249" s="38">
        <v>0</v>
      </c>
      <c r="W2249" s="38" t="s">
        <v>2380</v>
      </c>
      <c r="X2249" s="38" t="s">
        <v>8393</v>
      </c>
      <c r="Y2249" s="19" t="str">
        <f t="shared" si="179"/>
        <v>Prediabetes</v>
      </c>
    </row>
    <row r="2250" spans="1:25" x14ac:dyDescent="0.35">
      <c r="A2250" s="3" t="s">
        <v>110</v>
      </c>
      <c r="B2250" s="3">
        <v>15.18</v>
      </c>
      <c r="C2250" s="3">
        <v>11.11</v>
      </c>
      <c r="D2250" s="3" t="s">
        <v>2380</v>
      </c>
      <c r="E2250" s="3" t="s">
        <v>2380</v>
      </c>
      <c r="F2250" s="3" t="s">
        <v>2380</v>
      </c>
      <c r="G2250" s="3" t="s">
        <v>2381</v>
      </c>
      <c r="H2250" s="3" t="s">
        <v>2380</v>
      </c>
      <c r="I2250" s="14">
        <v>180</v>
      </c>
      <c r="J2250" s="14" t="str">
        <f t="shared" si="177"/>
        <v>No</v>
      </c>
      <c r="K2250" s="14">
        <f t="shared" si="175"/>
        <v>0</v>
      </c>
      <c r="L2250" s="14" t="str">
        <f t="shared" si="178"/>
        <v>No</v>
      </c>
      <c r="M2250" s="14" t="str">
        <f t="shared" si="176"/>
        <v>No</v>
      </c>
      <c r="N2250" s="28">
        <v>15.18</v>
      </c>
      <c r="O2250" s="19" t="str" cm="1">
        <f t="array" ref="O2250">_xlfn.IFS(N2250&lt;18.5,"Underweight",N2250&lt;25,"Normalweight",N2250&lt;30,"Overweight",N2250&gt;=30,"Obesity")</f>
        <v>Underweight</v>
      </c>
      <c r="P2250" s="38" t="s">
        <v>110</v>
      </c>
      <c r="Q2250" s="28">
        <v>15.18</v>
      </c>
      <c r="R2250" s="38">
        <v>11.11</v>
      </c>
      <c r="S2250" s="38" t="s">
        <v>2380</v>
      </c>
      <c r="T2250" s="38" t="s">
        <v>2380</v>
      </c>
      <c r="U2250" s="38" t="s">
        <v>2380</v>
      </c>
      <c r="V2250" s="38">
        <v>0</v>
      </c>
      <c r="W2250" s="38" t="s">
        <v>2380</v>
      </c>
      <c r="X2250" s="38" t="s">
        <v>8394</v>
      </c>
      <c r="Y2250" s="19" t="str">
        <f t="shared" si="179"/>
        <v>Diabetes</v>
      </c>
    </row>
    <row r="2251" spans="1:25" x14ac:dyDescent="0.35">
      <c r="A2251" s="3" t="s">
        <v>109</v>
      </c>
      <c r="B2251" s="3">
        <v>15.12</v>
      </c>
      <c r="C2251" s="3">
        <v>4.03</v>
      </c>
      <c r="D2251" s="3" t="s">
        <v>2382</v>
      </c>
      <c r="E2251" s="3" t="s">
        <v>2380</v>
      </c>
      <c r="F2251" s="3" t="s">
        <v>2380</v>
      </c>
      <c r="G2251" s="3" t="s">
        <v>2381</v>
      </c>
      <c r="H2251" s="3" t="s">
        <v>2380</v>
      </c>
      <c r="I2251" s="14">
        <v>180</v>
      </c>
      <c r="J2251" s="14" t="str">
        <f t="shared" si="177"/>
        <v>No</v>
      </c>
      <c r="K2251" s="14">
        <f t="shared" si="175"/>
        <v>0</v>
      </c>
      <c r="L2251" s="14" t="str">
        <f t="shared" si="178"/>
        <v>No</v>
      </c>
      <c r="M2251" s="14" t="str">
        <f t="shared" si="176"/>
        <v>Yes</v>
      </c>
      <c r="N2251" s="28">
        <v>15.12</v>
      </c>
      <c r="O2251" s="19" t="str" cm="1">
        <f t="array" ref="O2251">_xlfn.IFS(N2251&lt;18.5,"Underweight",N2251&lt;25,"Normalweight",N2251&lt;30,"Overweight",N2251&gt;=30,"Obesity")</f>
        <v>Underweight</v>
      </c>
      <c r="P2251" s="38" t="s">
        <v>109</v>
      </c>
      <c r="Q2251" s="28">
        <v>15.12</v>
      </c>
      <c r="R2251" s="38">
        <v>4.03</v>
      </c>
      <c r="S2251" s="38" t="s">
        <v>2383</v>
      </c>
      <c r="T2251" s="38" t="s">
        <v>2380</v>
      </c>
      <c r="U2251" s="38" t="s">
        <v>2380</v>
      </c>
      <c r="V2251" s="38">
        <v>0</v>
      </c>
      <c r="W2251" s="38" t="s">
        <v>2380</v>
      </c>
      <c r="X2251" s="38" t="s">
        <v>8394</v>
      </c>
      <c r="Y2251" s="19" t="str">
        <f t="shared" si="179"/>
        <v>Normal</v>
      </c>
    </row>
    <row r="2252" spans="1:25" x14ac:dyDescent="0.35">
      <c r="A2252" s="3" t="s">
        <v>108</v>
      </c>
      <c r="B2252" s="3">
        <v>23.88</v>
      </c>
      <c r="C2252" s="3">
        <v>4.51</v>
      </c>
      <c r="D2252" s="3" t="s">
        <v>2380</v>
      </c>
      <c r="E2252" s="3" t="s">
        <v>2380</v>
      </c>
      <c r="F2252" s="3" t="s">
        <v>2380</v>
      </c>
      <c r="G2252" s="3">
        <v>1</v>
      </c>
      <c r="H2252" s="3" t="s">
        <v>2380</v>
      </c>
      <c r="I2252" s="14">
        <v>180</v>
      </c>
      <c r="J2252" s="14" t="str">
        <f t="shared" si="177"/>
        <v>No</v>
      </c>
      <c r="K2252" s="14">
        <f t="shared" si="175"/>
        <v>1</v>
      </c>
      <c r="L2252" s="14" t="str">
        <f t="shared" si="178"/>
        <v>No</v>
      </c>
      <c r="M2252" s="14" t="str">
        <f t="shared" si="176"/>
        <v>No</v>
      </c>
      <c r="N2252" s="28">
        <v>23.88</v>
      </c>
      <c r="O2252" s="19" t="str" cm="1">
        <f t="array" ref="O2252">_xlfn.IFS(N2252&lt;18.5,"Underweight",N2252&lt;25,"Normalweight",N2252&lt;30,"Overweight",N2252&gt;=30,"Obesity")</f>
        <v>Normalweight</v>
      </c>
      <c r="P2252" s="38" t="s">
        <v>108</v>
      </c>
      <c r="Q2252" s="28">
        <v>23.88</v>
      </c>
      <c r="R2252" s="38">
        <v>4.51</v>
      </c>
      <c r="S2252" s="38" t="s">
        <v>2380</v>
      </c>
      <c r="T2252" s="38" t="s">
        <v>2380</v>
      </c>
      <c r="U2252" s="38" t="s">
        <v>2380</v>
      </c>
      <c r="V2252" s="38">
        <v>1</v>
      </c>
      <c r="W2252" s="38" t="s">
        <v>2380</v>
      </c>
      <c r="X2252" s="38" t="s">
        <v>8393</v>
      </c>
      <c r="Y2252" s="19" t="str">
        <f t="shared" si="179"/>
        <v>Normal</v>
      </c>
    </row>
    <row r="2253" spans="1:25" x14ac:dyDescent="0.35">
      <c r="A2253" s="3" t="s">
        <v>107</v>
      </c>
      <c r="B2253" s="3">
        <v>16.13</v>
      </c>
      <c r="C2253" s="3">
        <v>5.56</v>
      </c>
      <c r="D2253" s="3" t="s">
        <v>2380</v>
      </c>
      <c r="E2253" s="3" t="s">
        <v>2382</v>
      </c>
      <c r="F2253" s="3" t="s">
        <v>2380</v>
      </c>
      <c r="G2253" s="3">
        <v>1</v>
      </c>
      <c r="H2253" s="3" t="s">
        <v>2380</v>
      </c>
      <c r="I2253" s="14">
        <v>180</v>
      </c>
      <c r="J2253" s="14" t="str">
        <f t="shared" si="177"/>
        <v>No</v>
      </c>
      <c r="K2253" s="14">
        <f t="shared" si="175"/>
        <v>1</v>
      </c>
      <c r="L2253" s="14" t="str">
        <f t="shared" si="178"/>
        <v>No</v>
      </c>
      <c r="M2253" s="14" t="str">
        <f t="shared" si="176"/>
        <v>No</v>
      </c>
      <c r="N2253" s="28">
        <v>16.13</v>
      </c>
      <c r="O2253" s="19" t="str" cm="1">
        <f t="array" ref="O2253">_xlfn.IFS(N2253&lt;18.5,"Underweight",N2253&lt;25,"Normalweight",N2253&lt;30,"Overweight",N2253&gt;=30,"Obesity")</f>
        <v>Underweight</v>
      </c>
      <c r="P2253" s="38" t="s">
        <v>107</v>
      </c>
      <c r="Q2253" s="28">
        <v>16.13</v>
      </c>
      <c r="R2253" s="38">
        <v>5.56</v>
      </c>
      <c r="S2253" s="38" t="s">
        <v>2380</v>
      </c>
      <c r="T2253" s="38" t="s">
        <v>2382</v>
      </c>
      <c r="U2253" s="38" t="s">
        <v>2380</v>
      </c>
      <c r="V2253" s="38">
        <v>1</v>
      </c>
      <c r="W2253" s="38" t="s">
        <v>2380</v>
      </c>
      <c r="X2253" s="38" t="s">
        <v>8394</v>
      </c>
      <c r="Y2253" s="19" t="str">
        <f t="shared" si="179"/>
        <v>Prediabetes</v>
      </c>
    </row>
    <row r="2254" spans="1:25" x14ac:dyDescent="0.35">
      <c r="A2254" s="3" t="s">
        <v>106</v>
      </c>
      <c r="B2254" s="3">
        <v>24.09</v>
      </c>
      <c r="C2254" s="3">
        <v>4.0999999999999996</v>
      </c>
      <c r="D2254" s="3" t="s">
        <v>2380</v>
      </c>
      <c r="E2254" s="3" t="s">
        <v>2382</v>
      </c>
      <c r="F2254" s="3" t="s">
        <v>2380</v>
      </c>
      <c r="G2254" s="3">
        <v>1</v>
      </c>
      <c r="H2254" s="3" t="s">
        <v>2380</v>
      </c>
      <c r="I2254" s="14">
        <v>180</v>
      </c>
      <c r="J2254" s="14" t="str">
        <f t="shared" si="177"/>
        <v>No</v>
      </c>
      <c r="K2254" s="14">
        <f t="shared" si="175"/>
        <v>1</v>
      </c>
      <c r="L2254" s="14" t="str">
        <f t="shared" si="178"/>
        <v>No</v>
      </c>
      <c r="M2254" s="14" t="str">
        <f t="shared" si="176"/>
        <v>No</v>
      </c>
      <c r="N2254" s="28">
        <v>24.09</v>
      </c>
      <c r="O2254" s="19" t="str" cm="1">
        <f t="array" ref="O2254">_xlfn.IFS(N2254&lt;18.5,"Underweight",N2254&lt;25,"Normalweight",N2254&lt;30,"Overweight",N2254&gt;=30,"Obesity")</f>
        <v>Normalweight</v>
      </c>
      <c r="P2254" s="38" t="s">
        <v>106</v>
      </c>
      <c r="Q2254" s="28">
        <v>24.09</v>
      </c>
      <c r="R2254" s="38">
        <v>4.0999999999999996</v>
      </c>
      <c r="S2254" s="38" t="s">
        <v>2380</v>
      </c>
      <c r="T2254" s="38" t="s">
        <v>2382</v>
      </c>
      <c r="U2254" s="38" t="s">
        <v>2380</v>
      </c>
      <c r="V2254" s="38">
        <v>1</v>
      </c>
      <c r="W2254" s="38" t="s">
        <v>2380</v>
      </c>
      <c r="X2254" s="38" t="s">
        <v>8393</v>
      </c>
      <c r="Y2254" s="19" t="str">
        <f t="shared" si="179"/>
        <v>Normal</v>
      </c>
    </row>
    <row r="2255" spans="1:25" x14ac:dyDescent="0.35">
      <c r="A2255" s="3" t="s">
        <v>105</v>
      </c>
      <c r="B2255" s="3">
        <v>19.43</v>
      </c>
      <c r="C2255" s="3">
        <v>5.85</v>
      </c>
      <c r="D2255" s="3" t="s">
        <v>2380</v>
      </c>
      <c r="E2255" s="3" t="s">
        <v>2382</v>
      </c>
      <c r="F2255" s="3" t="s">
        <v>2380</v>
      </c>
      <c r="G2255" s="3">
        <v>1</v>
      </c>
      <c r="H2255" s="3" t="s">
        <v>2380</v>
      </c>
      <c r="I2255" s="14">
        <v>180</v>
      </c>
      <c r="J2255" s="14" t="str">
        <f t="shared" si="177"/>
        <v>No</v>
      </c>
      <c r="K2255" s="14">
        <f t="shared" si="175"/>
        <v>1</v>
      </c>
      <c r="L2255" s="14" t="str">
        <f t="shared" si="178"/>
        <v>No</v>
      </c>
      <c r="M2255" s="14" t="str">
        <f t="shared" si="176"/>
        <v>No</v>
      </c>
      <c r="N2255" s="28">
        <v>19.43</v>
      </c>
      <c r="O2255" s="19" t="str" cm="1">
        <f t="array" ref="O2255">_xlfn.IFS(N2255&lt;18.5,"Underweight",N2255&lt;25,"Normalweight",N2255&lt;30,"Overweight",N2255&gt;=30,"Obesity")</f>
        <v>Normalweight</v>
      </c>
      <c r="P2255" s="38" t="s">
        <v>105</v>
      </c>
      <c r="Q2255" s="28">
        <v>19.43</v>
      </c>
      <c r="R2255" s="38">
        <v>5.85</v>
      </c>
      <c r="S2255" s="38" t="s">
        <v>2380</v>
      </c>
      <c r="T2255" s="38" t="s">
        <v>2382</v>
      </c>
      <c r="U2255" s="38" t="s">
        <v>2380</v>
      </c>
      <c r="V2255" s="38">
        <v>1</v>
      </c>
      <c r="W2255" s="38" t="s">
        <v>2380</v>
      </c>
      <c r="X2255" s="38" t="s">
        <v>8393</v>
      </c>
      <c r="Y2255" s="19" t="str">
        <f t="shared" si="179"/>
        <v>Normal</v>
      </c>
    </row>
    <row r="2256" spans="1:25" x14ac:dyDescent="0.35">
      <c r="A2256" s="3" t="s">
        <v>104</v>
      </c>
      <c r="B2256" s="3">
        <v>15.22</v>
      </c>
      <c r="C2256" s="3">
        <v>4.92</v>
      </c>
      <c r="D2256" s="3" t="s">
        <v>2382</v>
      </c>
      <c r="E2256" s="3" t="s">
        <v>2380</v>
      </c>
      <c r="F2256" s="3" t="s">
        <v>2383</v>
      </c>
      <c r="G2256" s="3">
        <v>1</v>
      </c>
      <c r="H2256" s="3" t="s">
        <v>2380</v>
      </c>
      <c r="I2256" s="14">
        <v>180</v>
      </c>
      <c r="J2256" s="14" t="str">
        <f t="shared" si="177"/>
        <v>No</v>
      </c>
      <c r="K2256" s="14">
        <f t="shared" si="175"/>
        <v>1</v>
      </c>
      <c r="L2256" s="14" t="str">
        <f t="shared" si="178"/>
        <v>No</v>
      </c>
      <c r="M2256" s="14" t="str">
        <f t="shared" si="176"/>
        <v>Yes</v>
      </c>
      <c r="N2256" s="28">
        <v>15.22</v>
      </c>
      <c r="O2256" s="19" t="str" cm="1">
        <f t="array" ref="O2256">_xlfn.IFS(N2256&lt;18.5,"Underweight",N2256&lt;25,"Normalweight",N2256&lt;30,"Overweight",N2256&gt;=30,"Obesity")</f>
        <v>Underweight</v>
      </c>
      <c r="P2256" s="38" t="s">
        <v>104</v>
      </c>
      <c r="Q2256" s="28">
        <v>15.22</v>
      </c>
      <c r="R2256" s="38">
        <v>4.92</v>
      </c>
      <c r="S2256" s="38" t="s">
        <v>2383</v>
      </c>
      <c r="T2256" s="38" t="s">
        <v>2380</v>
      </c>
      <c r="U2256" s="38" t="s">
        <v>2383</v>
      </c>
      <c r="V2256" s="38">
        <v>1</v>
      </c>
      <c r="W2256" s="38" t="s">
        <v>2380</v>
      </c>
      <c r="X2256" s="38" t="s">
        <v>8394</v>
      </c>
      <c r="Y2256" s="19" t="str">
        <f t="shared" si="179"/>
        <v>Normal</v>
      </c>
    </row>
    <row r="2257" spans="1:25" x14ac:dyDescent="0.35">
      <c r="A2257" s="3" t="s">
        <v>103</v>
      </c>
      <c r="B2257" s="3">
        <v>20.72</v>
      </c>
      <c r="C2257" s="3">
        <v>9.4600000000000009</v>
      </c>
      <c r="D2257" s="3" t="s">
        <v>2380</v>
      </c>
      <c r="E2257" s="3" t="s">
        <v>2380</v>
      </c>
      <c r="F2257" s="3" t="s">
        <v>2380</v>
      </c>
      <c r="G2257" s="3" t="s">
        <v>2381</v>
      </c>
      <c r="H2257" s="3" t="s">
        <v>2380</v>
      </c>
      <c r="I2257" s="14">
        <v>180</v>
      </c>
      <c r="J2257" s="14" t="str">
        <f t="shared" si="177"/>
        <v>No</v>
      </c>
      <c r="K2257" s="14">
        <f t="shared" si="175"/>
        <v>0</v>
      </c>
      <c r="L2257" s="14" t="str">
        <f t="shared" si="178"/>
        <v>No</v>
      </c>
      <c r="M2257" s="14" t="str">
        <f t="shared" si="176"/>
        <v>No</v>
      </c>
      <c r="N2257" s="28">
        <v>20.72</v>
      </c>
      <c r="O2257" s="19" t="str" cm="1">
        <f t="array" ref="O2257">_xlfn.IFS(N2257&lt;18.5,"Underweight",N2257&lt;25,"Normalweight",N2257&lt;30,"Overweight",N2257&gt;=30,"Obesity")</f>
        <v>Normalweight</v>
      </c>
      <c r="P2257" s="38" t="s">
        <v>103</v>
      </c>
      <c r="Q2257" s="28">
        <v>20.72</v>
      </c>
      <c r="R2257" s="38">
        <v>9.4600000000000009</v>
      </c>
      <c r="S2257" s="38" t="s">
        <v>2380</v>
      </c>
      <c r="T2257" s="38" t="s">
        <v>2380</v>
      </c>
      <c r="U2257" s="38" t="s">
        <v>2380</v>
      </c>
      <c r="V2257" s="38">
        <v>0</v>
      </c>
      <c r="W2257" s="38" t="s">
        <v>2380</v>
      </c>
      <c r="X2257" s="38" t="s">
        <v>8393</v>
      </c>
      <c r="Y2257" s="19" t="str">
        <f t="shared" si="179"/>
        <v>Normal</v>
      </c>
    </row>
    <row r="2258" spans="1:25" x14ac:dyDescent="0.35">
      <c r="A2258" s="3" t="s">
        <v>102</v>
      </c>
      <c r="B2258" s="3">
        <v>35.4</v>
      </c>
      <c r="C2258" s="3">
        <v>5.94</v>
      </c>
      <c r="D2258" s="3" t="s">
        <v>2380</v>
      </c>
      <c r="E2258" s="3" t="s">
        <v>2380</v>
      </c>
      <c r="F2258" s="3" t="s">
        <v>2383</v>
      </c>
      <c r="G2258" s="3">
        <v>1</v>
      </c>
      <c r="H2258" s="3" t="s">
        <v>2380</v>
      </c>
      <c r="I2258" s="14">
        <v>180</v>
      </c>
      <c r="J2258" s="14" t="str">
        <f t="shared" si="177"/>
        <v>No</v>
      </c>
      <c r="K2258" s="14">
        <f t="shared" si="175"/>
        <v>1</v>
      </c>
      <c r="L2258" s="14" t="str">
        <f t="shared" si="178"/>
        <v>No</v>
      </c>
      <c r="M2258" s="14" t="str">
        <f t="shared" si="176"/>
        <v>No</v>
      </c>
      <c r="N2258" s="28">
        <v>35.4</v>
      </c>
      <c r="O2258" s="19" t="str" cm="1">
        <f t="array" ref="O2258">_xlfn.IFS(N2258&lt;18.5,"Underweight",N2258&lt;25,"Normalweight",N2258&lt;30,"Overweight",N2258&gt;=30,"Obesity")</f>
        <v>Obesity</v>
      </c>
      <c r="P2258" s="38" t="s">
        <v>102</v>
      </c>
      <c r="Q2258" s="28">
        <v>35.4</v>
      </c>
      <c r="R2258" s="38">
        <v>5.94</v>
      </c>
      <c r="S2258" s="38" t="s">
        <v>2380</v>
      </c>
      <c r="T2258" s="38" t="s">
        <v>2380</v>
      </c>
      <c r="U2258" s="38" t="s">
        <v>2383</v>
      </c>
      <c r="V2258" s="38">
        <v>1</v>
      </c>
      <c r="W2258" s="38" t="s">
        <v>2380</v>
      </c>
      <c r="X2258" s="38" t="s">
        <v>8391</v>
      </c>
      <c r="Y2258" s="19" t="str">
        <f t="shared" si="179"/>
        <v>Prediabetes</v>
      </c>
    </row>
    <row r="2259" spans="1:25" x14ac:dyDescent="0.35">
      <c r="A2259" s="3" t="s">
        <v>101</v>
      </c>
      <c r="B2259" s="3">
        <v>34.4</v>
      </c>
      <c r="C2259" s="3">
        <v>5.7</v>
      </c>
      <c r="D2259" s="3" t="s">
        <v>2380</v>
      </c>
      <c r="E2259" s="3" t="s">
        <v>2380</v>
      </c>
      <c r="F2259" s="3" t="s">
        <v>2383</v>
      </c>
      <c r="G2259" s="3">
        <v>1</v>
      </c>
      <c r="H2259" s="3" t="s">
        <v>2380</v>
      </c>
      <c r="I2259" s="14">
        <v>180</v>
      </c>
      <c r="J2259" s="14" t="str">
        <f t="shared" si="177"/>
        <v>No</v>
      </c>
      <c r="K2259" s="14">
        <f t="shared" si="175"/>
        <v>1</v>
      </c>
      <c r="L2259" s="14" t="str">
        <f t="shared" si="178"/>
        <v>No</v>
      </c>
      <c r="M2259" s="14" t="str">
        <f t="shared" si="176"/>
        <v>No</v>
      </c>
      <c r="N2259" s="28">
        <v>34.4</v>
      </c>
      <c r="O2259" s="19" t="str" cm="1">
        <f t="array" ref="O2259">_xlfn.IFS(N2259&lt;18.5,"Underweight",N2259&lt;25,"Normalweight",N2259&lt;30,"Overweight",N2259&gt;=30,"Obesity")</f>
        <v>Obesity</v>
      </c>
      <c r="P2259" s="38" t="s">
        <v>101</v>
      </c>
      <c r="Q2259" s="28">
        <v>34.4</v>
      </c>
      <c r="R2259" s="38">
        <v>5.7</v>
      </c>
      <c r="S2259" s="38" t="s">
        <v>2380</v>
      </c>
      <c r="T2259" s="38" t="s">
        <v>2380</v>
      </c>
      <c r="U2259" s="38" t="s">
        <v>2383</v>
      </c>
      <c r="V2259" s="38">
        <v>1</v>
      </c>
      <c r="W2259" s="38" t="s">
        <v>2380</v>
      </c>
      <c r="X2259" s="38" t="s">
        <v>8391</v>
      </c>
      <c r="Y2259" s="19" t="str">
        <f t="shared" si="179"/>
        <v>Prediabetes</v>
      </c>
    </row>
    <row r="2260" spans="1:25" x14ac:dyDescent="0.35">
      <c r="A2260" s="3" t="s">
        <v>100</v>
      </c>
      <c r="B2260" s="3">
        <v>34.1</v>
      </c>
      <c r="C2260" s="3">
        <v>4.13</v>
      </c>
      <c r="D2260" s="3" t="s">
        <v>2380</v>
      </c>
      <c r="E2260" s="3" t="s">
        <v>2380</v>
      </c>
      <c r="F2260" s="3" t="s">
        <v>2383</v>
      </c>
      <c r="G2260" s="3">
        <v>1</v>
      </c>
      <c r="H2260" s="3" t="s">
        <v>2380</v>
      </c>
      <c r="I2260" s="14">
        <v>180</v>
      </c>
      <c r="J2260" s="14" t="str">
        <f t="shared" si="177"/>
        <v>No</v>
      </c>
      <c r="K2260" s="14">
        <f t="shared" si="175"/>
        <v>1</v>
      </c>
      <c r="L2260" s="14" t="str">
        <f t="shared" si="178"/>
        <v>No</v>
      </c>
      <c r="M2260" s="14" t="str">
        <f t="shared" si="176"/>
        <v>No</v>
      </c>
      <c r="N2260" s="28">
        <v>34.1</v>
      </c>
      <c r="O2260" s="19" t="str" cm="1">
        <f t="array" ref="O2260">_xlfn.IFS(N2260&lt;18.5,"Underweight",N2260&lt;25,"Normalweight",N2260&lt;30,"Overweight",N2260&gt;=30,"Obesity")</f>
        <v>Obesity</v>
      </c>
      <c r="P2260" s="38" t="s">
        <v>100</v>
      </c>
      <c r="Q2260" s="28">
        <v>34.1</v>
      </c>
      <c r="R2260" s="38">
        <v>4.13</v>
      </c>
      <c r="S2260" s="38" t="s">
        <v>2380</v>
      </c>
      <c r="T2260" s="38" t="s">
        <v>2380</v>
      </c>
      <c r="U2260" s="38" t="s">
        <v>2383</v>
      </c>
      <c r="V2260" s="38">
        <v>1</v>
      </c>
      <c r="W2260" s="38" t="s">
        <v>2380</v>
      </c>
      <c r="X2260" s="38" t="s">
        <v>8391</v>
      </c>
      <c r="Y2260" s="19" t="str">
        <f t="shared" si="179"/>
        <v>Normal</v>
      </c>
    </row>
    <row r="2261" spans="1:25" x14ac:dyDescent="0.35">
      <c r="A2261" s="3" t="s">
        <v>99</v>
      </c>
      <c r="B2261" s="3">
        <v>30.4</v>
      </c>
      <c r="C2261" s="3">
        <v>4.7699999999999996</v>
      </c>
      <c r="D2261" s="3" t="s">
        <v>2380</v>
      </c>
      <c r="E2261" s="3" t="s">
        <v>2380</v>
      </c>
      <c r="F2261" s="3" t="s">
        <v>2383</v>
      </c>
      <c r="G2261" s="3">
        <v>1</v>
      </c>
      <c r="H2261" s="3" t="s">
        <v>2380</v>
      </c>
      <c r="I2261" s="14">
        <v>180</v>
      </c>
      <c r="J2261" s="14" t="str">
        <f t="shared" si="177"/>
        <v>No</v>
      </c>
      <c r="K2261" s="14">
        <f t="shared" si="175"/>
        <v>1</v>
      </c>
      <c r="L2261" s="14" t="str">
        <f t="shared" si="178"/>
        <v>No</v>
      </c>
      <c r="M2261" s="14" t="str">
        <f t="shared" si="176"/>
        <v>No</v>
      </c>
      <c r="N2261" s="28">
        <v>30.4</v>
      </c>
      <c r="O2261" s="19" t="str" cm="1">
        <f t="array" ref="O2261">_xlfn.IFS(N2261&lt;18.5,"Underweight",N2261&lt;25,"Normalweight",N2261&lt;30,"Overweight",N2261&gt;=30,"Obesity")</f>
        <v>Obesity</v>
      </c>
      <c r="P2261" s="38" t="s">
        <v>99</v>
      </c>
      <c r="Q2261" s="28">
        <v>30.4</v>
      </c>
      <c r="R2261" s="38">
        <v>4.7699999999999996</v>
      </c>
      <c r="S2261" s="38" t="s">
        <v>2380</v>
      </c>
      <c r="T2261" s="38" t="s">
        <v>2380</v>
      </c>
      <c r="U2261" s="38" t="s">
        <v>2383</v>
      </c>
      <c r="V2261" s="38">
        <v>1</v>
      </c>
      <c r="W2261" s="38" t="s">
        <v>2380</v>
      </c>
      <c r="X2261" s="38" t="s">
        <v>8391</v>
      </c>
      <c r="Y2261" s="19" t="str">
        <f t="shared" si="179"/>
        <v>Normal</v>
      </c>
    </row>
    <row r="2262" spans="1:25" x14ac:dyDescent="0.35">
      <c r="A2262" s="3" t="s">
        <v>98</v>
      </c>
      <c r="B2262" s="3">
        <v>28.7</v>
      </c>
      <c r="C2262" s="3">
        <v>4.99</v>
      </c>
      <c r="D2262" s="3" t="s">
        <v>2380</v>
      </c>
      <c r="E2262" s="3" t="s">
        <v>2380</v>
      </c>
      <c r="F2262" s="3" t="s">
        <v>2383</v>
      </c>
      <c r="G2262" s="3">
        <v>1</v>
      </c>
      <c r="H2262" s="3" t="s">
        <v>2380</v>
      </c>
      <c r="I2262" s="14">
        <v>180</v>
      </c>
      <c r="J2262" s="14" t="str">
        <f t="shared" si="177"/>
        <v>No</v>
      </c>
      <c r="K2262" s="14">
        <f t="shared" si="175"/>
        <v>1</v>
      </c>
      <c r="L2262" s="14" t="str">
        <f t="shared" si="178"/>
        <v>No</v>
      </c>
      <c r="M2262" s="14" t="str">
        <f t="shared" si="176"/>
        <v>No</v>
      </c>
      <c r="N2262" s="28">
        <v>28.7</v>
      </c>
      <c r="O2262" s="19" t="str" cm="1">
        <f t="array" ref="O2262">_xlfn.IFS(N2262&lt;18.5,"Underweight",N2262&lt;25,"Normalweight",N2262&lt;30,"Overweight",N2262&gt;=30,"Obesity")</f>
        <v>Overweight</v>
      </c>
      <c r="P2262" s="38" t="s">
        <v>98</v>
      </c>
      <c r="Q2262" s="28">
        <v>28.7</v>
      </c>
      <c r="R2262" s="38">
        <v>4.99</v>
      </c>
      <c r="S2262" s="38" t="s">
        <v>2380</v>
      </c>
      <c r="T2262" s="38" t="s">
        <v>2380</v>
      </c>
      <c r="U2262" s="38" t="s">
        <v>2383</v>
      </c>
      <c r="V2262" s="38">
        <v>1</v>
      </c>
      <c r="W2262" s="38" t="s">
        <v>2380</v>
      </c>
      <c r="X2262" s="38" t="s">
        <v>8392</v>
      </c>
      <c r="Y2262" s="19" t="str">
        <f t="shared" si="179"/>
        <v>Normal</v>
      </c>
    </row>
    <row r="2263" spans="1:25" x14ac:dyDescent="0.35">
      <c r="A2263" s="3" t="s">
        <v>97</v>
      </c>
      <c r="B2263" s="3">
        <v>17.440000000000001</v>
      </c>
      <c r="C2263" s="3">
        <v>4.42</v>
      </c>
      <c r="D2263" s="3" t="s">
        <v>2382</v>
      </c>
      <c r="E2263" s="3" t="s">
        <v>2380</v>
      </c>
      <c r="F2263" s="3" t="s">
        <v>2383</v>
      </c>
      <c r="G2263" s="3">
        <v>1</v>
      </c>
      <c r="H2263" s="3" t="s">
        <v>2380</v>
      </c>
      <c r="I2263" s="14">
        <v>180</v>
      </c>
      <c r="J2263" s="14" t="str">
        <f t="shared" si="177"/>
        <v>No</v>
      </c>
      <c r="K2263" s="14">
        <f t="shared" si="175"/>
        <v>1</v>
      </c>
      <c r="L2263" s="14" t="str">
        <f t="shared" si="178"/>
        <v>No</v>
      </c>
      <c r="M2263" s="14" t="str">
        <f t="shared" si="176"/>
        <v>Yes</v>
      </c>
      <c r="N2263" s="28">
        <v>17.440000000000001</v>
      </c>
      <c r="O2263" s="19" t="str" cm="1">
        <f t="array" ref="O2263">_xlfn.IFS(N2263&lt;18.5,"Underweight",N2263&lt;25,"Normalweight",N2263&lt;30,"Overweight",N2263&gt;=30,"Obesity")</f>
        <v>Underweight</v>
      </c>
      <c r="P2263" s="38" t="s">
        <v>97</v>
      </c>
      <c r="Q2263" s="28">
        <v>17.440000000000001</v>
      </c>
      <c r="R2263" s="38">
        <v>4.42</v>
      </c>
      <c r="S2263" s="38" t="s">
        <v>2383</v>
      </c>
      <c r="T2263" s="38" t="s">
        <v>2380</v>
      </c>
      <c r="U2263" s="38" t="s">
        <v>2383</v>
      </c>
      <c r="V2263" s="38">
        <v>1</v>
      </c>
      <c r="W2263" s="38" t="s">
        <v>2380</v>
      </c>
      <c r="X2263" s="38" t="s">
        <v>8394</v>
      </c>
      <c r="Y2263" s="19" t="str">
        <f t="shared" si="179"/>
        <v>Normal</v>
      </c>
    </row>
    <row r="2264" spans="1:25" x14ac:dyDescent="0.35">
      <c r="A2264" s="3" t="s">
        <v>96</v>
      </c>
      <c r="B2264" s="3">
        <v>27.6</v>
      </c>
      <c r="C2264" s="3">
        <v>4.01</v>
      </c>
      <c r="D2264" s="3" t="s">
        <v>2380</v>
      </c>
      <c r="E2264" s="3" t="s">
        <v>2380</v>
      </c>
      <c r="F2264" s="3" t="s">
        <v>2383</v>
      </c>
      <c r="G2264" s="3">
        <v>1</v>
      </c>
      <c r="H2264" s="3" t="s">
        <v>2380</v>
      </c>
      <c r="I2264" s="14">
        <v>180</v>
      </c>
      <c r="J2264" s="14" t="str">
        <f t="shared" si="177"/>
        <v>No</v>
      </c>
      <c r="K2264" s="14">
        <f t="shared" si="175"/>
        <v>1</v>
      </c>
      <c r="L2264" s="14" t="str">
        <f t="shared" si="178"/>
        <v>No</v>
      </c>
      <c r="M2264" s="14" t="str">
        <f t="shared" si="176"/>
        <v>No</v>
      </c>
      <c r="N2264" s="28">
        <v>27.6</v>
      </c>
      <c r="O2264" s="19" t="str" cm="1">
        <f t="array" ref="O2264">_xlfn.IFS(N2264&lt;18.5,"Underweight",N2264&lt;25,"Normalweight",N2264&lt;30,"Overweight",N2264&gt;=30,"Obesity")</f>
        <v>Overweight</v>
      </c>
      <c r="P2264" s="38" t="s">
        <v>96</v>
      </c>
      <c r="Q2264" s="28">
        <v>27.6</v>
      </c>
      <c r="R2264" s="38">
        <v>4.01</v>
      </c>
      <c r="S2264" s="38" t="s">
        <v>2380</v>
      </c>
      <c r="T2264" s="38" t="s">
        <v>2380</v>
      </c>
      <c r="U2264" s="38" t="s">
        <v>2383</v>
      </c>
      <c r="V2264" s="38">
        <v>1</v>
      </c>
      <c r="W2264" s="38" t="s">
        <v>2380</v>
      </c>
      <c r="X2264" s="38" t="s">
        <v>8392</v>
      </c>
      <c r="Y2264" s="19" t="str">
        <f t="shared" si="179"/>
        <v>Prediabetes</v>
      </c>
    </row>
    <row r="2265" spans="1:25" x14ac:dyDescent="0.35">
      <c r="A2265" s="3" t="s">
        <v>95</v>
      </c>
      <c r="B2265" s="3">
        <v>20.7</v>
      </c>
      <c r="C2265" s="3">
        <v>4.49</v>
      </c>
      <c r="D2265" s="3" t="s">
        <v>2380</v>
      </c>
      <c r="E2265" s="3" t="s">
        <v>2380</v>
      </c>
      <c r="F2265" s="3" t="s">
        <v>2383</v>
      </c>
      <c r="G2265" s="3">
        <v>1</v>
      </c>
      <c r="H2265" s="3" t="s">
        <v>2380</v>
      </c>
      <c r="I2265" s="14">
        <v>180</v>
      </c>
      <c r="J2265" s="14" t="str">
        <f t="shared" si="177"/>
        <v>No</v>
      </c>
      <c r="K2265" s="14">
        <f t="shared" si="175"/>
        <v>1</v>
      </c>
      <c r="L2265" s="14" t="str">
        <f t="shared" si="178"/>
        <v>No</v>
      </c>
      <c r="M2265" s="14" t="str">
        <f t="shared" si="176"/>
        <v>No</v>
      </c>
      <c r="N2265" s="28">
        <v>20.7</v>
      </c>
      <c r="O2265" s="19" t="str" cm="1">
        <f t="array" ref="O2265">_xlfn.IFS(N2265&lt;18.5,"Underweight",N2265&lt;25,"Normalweight",N2265&lt;30,"Overweight",N2265&gt;=30,"Obesity")</f>
        <v>Normalweight</v>
      </c>
      <c r="P2265" s="38" t="s">
        <v>95</v>
      </c>
      <c r="Q2265" s="28">
        <v>20.7</v>
      </c>
      <c r="R2265" s="38">
        <v>4.49</v>
      </c>
      <c r="S2265" s="38" t="s">
        <v>2380</v>
      </c>
      <c r="T2265" s="38" t="s">
        <v>2380</v>
      </c>
      <c r="U2265" s="38" t="s">
        <v>2383</v>
      </c>
      <c r="V2265" s="38">
        <v>1</v>
      </c>
      <c r="W2265" s="38" t="s">
        <v>2380</v>
      </c>
      <c r="X2265" s="38" t="s">
        <v>8393</v>
      </c>
      <c r="Y2265" s="19" t="str">
        <f t="shared" si="179"/>
        <v>Prediabetes</v>
      </c>
    </row>
    <row r="2266" spans="1:25" x14ac:dyDescent="0.35">
      <c r="A2266" s="3" t="s">
        <v>94</v>
      </c>
      <c r="B2266" s="3">
        <v>20.3</v>
      </c>
      <c r="C2266" s="3">
        <v>6.37</v>
      </c>
      <c r="D2266" s="3" t="s">
        <v>2380</v>
      </c>
      <c r="E2266" s="3" t="s">
        <v>2380</v>
      </c>
      <c r="F2266" s="3" t="s">
        <v>2383</v>
      </c>
      <c r="G2266" s="3">
        <v>1</v>
      </c>
      <c r="H2266" s="3" t="s">
        <v>2380</v>
      </c>
      <c r="I2266" s="14">
        <v>180</v>
      </c>
      <c r="J2266" s="14" t="str">
        <f t="shared" si="177"/>
        <v>No</v>
      </c>
      <c r="K2266" s="14">
        <f t="shared" si="175"/>
        <v>1</v>
      </c>
      <c r="L2266" s="14" t="str">
        <f t="shared" si="178"/>
        <v>No</v>
      </c>
      <c r="M2266" s="14" t="str">
        <f t="shared" si="176"/>
        <v>No</v>
      </c>
      <c r="N2266" s="28">
        <v>20.3</v>
      </c>
      <c r="O2266" s="19" t="str" cm="1">
        <f t="array" ref="O2266">_xlfn.IFS(N2266&lt;18.5,"Underweight",N2266&lt;25,"Normalweight",N2266&lt;30,"Overweight",N2266&gt;=30,"Obesity")</f>
        <v>Normalweight</v>
      </c>
      <c r="P2266" s="38" t="s">
        <v>94</v>
      </c>
      <c r="Q2266" s="28">
        <v>20.3</v>
      </c>
      <c r="R2266" s="38">
        <v>6.37</v>
      </c>
      <c r="S2266" s="38" t="s">
        <v>2380</v>
      </c>
      <c r="T2266" s="38" t="s">
        <v>2380</v>
      </c>
      <c r="U2266" s="38" t="s">
        <v>2383</v>
      </c>
      <c r="V2266" s="38">
        <v>1</v>
      </c>
      <c r="W2266" s="38" t="s">
        <v>2380</v>
      </c>
      <c r="X2266" s="38" t="s">
        <v>8393</v>
      </c>
      <c r="Y2266" s="19" t="str">
        <f t="shared" si="179"/>
        <v>Prediabetes</v>
      </c>
    </row>
    <row r="2267" spans="1:25" x14ac:dyDescent="0.35">
      <c r="A2267" s="3" t="s">
        <v>93</v>
      </c>
      <c r="B2267" s="3">
        <v>19.8</v>
      </c>
      <c r="C2267" s="3">
        <v>5.12</v>
      </c>
      <c r="D2267" s="3" t="s">
        <v>2380</v>
      </c>
      <c r="E2267" s="3" t="s">
        <v>2380</v>
      </c>
      <c r="F2267" s="3" t="s">
        <v>2383</v>
      </c>
      <c r="G2267" s="3">
        <v>1</v>
      </c>
      <c r="H2267" s="3" t="s">
        <v>2380</v>
      </c>
      <c r="I2267" s="14">
        <v>180</v>
      </c>
      <c r="J2267" s="14" t="str">
        <f t="shared" si="177"/>
        <v>No</v>
      </c>
      <c r="K2267" s="14">
        <f t="shared" si="175"/>
        <v>1</v>
      </c>
      <c r="L2267" s="14" t="str">
        <f t="shared" si="178"/>
        <v>No</v>
      </c>
      <c r="M2267" s="14" t="str">
        <f t="shared" si="176"/>
        <v>No</v>
      </c>
      <c r="N2267" s="28">
        <v>19.8</v>
      </c>
      <c r="O2267" s="19" t="str" cm="1">
        <f t="array" ref="O2267">_xlfn.IFS(N2267&lt;18.5,"Underweight",N2267&lt;25,"Normalweight",N2267&lt;30,"Overweight",N2267&gt;=30,"Obesity")</f>
        <v>Normalweight</v>
      </c>
      <c r="P2267" s="38" t="s">
        <v>93</v>
      </c>
      <c r="Q2267" s="28">
        <v>19.8</v>
      </c>
      <c r="R2267" s="38">
        <v>5.12</v>
      </c>
      <c r="S2267" s="38" t="s">
        <v>2380</v>
      </c>
      <c r="T2267" s="38" t="s">
        <v>2380</v>
      </c>
      <c r="U2267" s="38" t="s">
        <v>2383</v>
      </c>
      <c r="V2267" s="38">
        <v>1</v>
      </c>
      <c r="W2267" s="38" t="s">
        <v>2380</v>
      </c>
      <c r="X2267" s="38" t="s">
        <v>8393</v>
      </c>
      <c r="Y2267" s="19" t="str">
        <f t="shared" si="179"/>
        <v>Prediabetes</v>
      </c>
    </row>
    <row r="2268" spans="1:25" x14ac:dyDescent="0.35">
      <c r="A2268" s="3" t="s">
        <v>92</v>
      </c>
      <c r="B2268" s="3">
        <v>21.87</v>
      </c>
      <c r="C2268" s="3">
        <v>8.59</v>
      </c>
      <c r="D2268" s="3" t="s">
        <v>2380</v>
      </c>
      <c r="E2268" s="3" t="s">
        <v>2380</v>
      </c>
      <c r="F2268" s="3" t="s">
        <v>2380</v>
      </c>
      <c r="G2268" s="3" t="s">
        <v>2381</v>
      </c>
      <c r="H2268" s="3" t="s">
        <v>2380</v>
      </c>
      <c r="I2268" s="14">
        <v>180</v>
      </c>
      <c r="J2268" s="14" t="str">
        <f t="shared" si="177"/>
        <v>No</v>
      </c>
      <c r="K2268" s="14">
        <f t="shared" si="175"/>
        <v>0</v>
      </c>
      <c r="L2268" s="14" t="str">
        <f t="shared" si="178"/>
        <v>No</v>
      </c>
      <c r="M2268" s="14" t="str">
        <f t="shared" si="176"/>
        <v>No</v>
      </c>
      <c r="N2268" s="28">
        <v>21.87</v>
      </c>
      <c r="O2268" s="19" t="str" cm="1">
        <f t="array" ref="O2268">_xlfn.IFS(N2268&lt;18.5,"Underweight",N2268&lt;25,"Normalweight",N2268&lt;30,"Overweight",N2268&gt;=30,"Obesity")</f>
        <v>Normalweight</v>
      </c>
      <c r="P2268" s="38" t="s">
        <v>92</v>
      </c>
      <c r="Q2268" s="28">
        <v>21.87</v>
      </c>
      <c r="R2268" s="38">
        <v>8.59</v>
      </c>
      <c r="S2268" s="38" t="s">
        <v>2380</v>
      </c>
      <c r="T2268" s="38" t="s">
        <v>2380</v>
      </c>
      <c r="U2268" s="38" t="s">
        <v>2380</v>
      </c>
      <c r="V2268" s="38">
        <v>0</v>
      </c>
      <c r="W2268" s="38" t="s">
        <v>2380</v>
      </c>
      <c r="X2268" s="38" t="s">
        <v>8393</v>
      </c>
      <c r="Y2268" s="19" t="str">
        <f t="shared" si="179"/>
        <v>Diabetes</v>
      </c>
    </row>
    <row r="2269" spans="1:25" x14ac:dyDescent="0.35">
      <c r="A2269" s="3" t="s">
        <v>91</v>
      </c>
      <c r="B2269" s="3">
        <v>16.600000000000001</v>
      </c>
      <c r="C2269" s="3">
        <v>5.87</v>
      </c>
      <c r="D2269" s="3" t="s">
        <v>2380</v>
      </c>
      <c r="E2269" s="3" t="s">
        <v>2380</v>
      </c>
      <c r="F2269" s="3" t="s">
        <v>2380</v>
      </c>
      <c r="G2269" s="3">
        <v>1</v>
      </c>
      <c r="H2269" s="3" t="s">
        <v>2380</v>
      </c>
      <c r="I2269" s="14">
        <v>180</v>
      </c>
      <c r="J2269" s="14" t="str">
        <f t="shared" si="177"/>
        <v>No</v>
      </c>
      <c r="K2269" s="14">
        <f t="shared" si="175"/>
        <v>1</v>
      </c>
      <c r="L2269" s="14" t="str">
        <f t="shared" si="178"/>
        <v>No</v>
      </c>
      <c r="M2269" s="14" t="str">
        <f t="shared" si="176"/>
        <v>No</v>
      </c>
      <c r="N2269" s="28">
        <v>16.600000000000001</v>
      </c>
      <c r="O2269" s="19" t="str" cm="1">
        <f t="array" ref="O2269">_xlfn.IFS(N2269&lt;18.5,"Underweight",N2269&lt;25,"Normalweight",N2269&lt;30,"Overweight",N2269&gt;=30,"Obesity")</f>
        <v>Underweight</v>
      </c>
      <c r="P2269" s="38" t="s">
        <v>91</v>
      </c>
      <c r="Q2269" s="28">
        <v>16.600000000000001</v>
      </c>
      <c r="R2269" s="38">
        <v>5.87</v>
      </c>
      <c r="S2269" s="38" t="s">
        <v>2380</v>
      </c>
      <c r="T2269" s="38" t="s">
        <v>2380</v>
      </c>
      <c r="U2269" s="38" t="s">
        <v>2380</v>
      </c>
      <c r="V2269" s="38">
        <v>1</v>
      </c>
      <c r="W2269" s="38" t="s">
        <v>2380</v>
      </c>
      <c r="X2269" s="38" t="s">
        <v>8394</v>
      </c>
      <c r="Y2269" s="19" t="str">
        <f t="shared" si="179"/>
        <v>Normal</v>
      </c>
    </row>
    <row r="2270" spans="1:25" x14ac:dyDescent="0.35">
      <c r="A2270" s="3" t="s">
        <v>90</v>
      </c>
      <c r="B2270" s="3">
        <v>21.98</v>
      </c>
      <c r="C2270" s="3">
        <v>7.03</v>
      </c>
      <c r="D2270" s="3" t="s">
        <v>2380</v>
      </c>
      <c r="E2270" s="3" t="s">
        <v>2380</v>
      </c>
      <c r="F2270" s="3" t="s">
        <v>2380</v>
      </c>
      <c r="G2270" s="3" t="s">
        <v>2381</v>
      </c>
      <c r="H2270" s="3" t="s">
        <v>2380</v>
      </c>
      <c r="I2270" s="14">
        <v>180</v>
      </c>
      <c r="J2270" s="14" t="str">
        <f t="shared" si="177"/>
        <v>No</v>
      </c>
      <c r="K2270" s="14">
        <f t="shared" si="175"/>
        <v>0</v>
      </c>
      <c r="L2270" s="14" t="str">
        <f t="shared" si="178"/>
        <v>No</v>
      </c>
      <c r="M2270" s="14" t="str">
        <f t="shared" si="176"/>
        <v>No</v>
      </c>
      <c r="N2270" s="28">
        <v>21.98</v>
      </c>
      <c r="O2270" s="19" t="str" cm="1">
        <f t="array" ref="O2270">_xlfn.IFS(N2270&lt;18.5,"Underweight",N2270&lt;25,"Normalweight",N2270&lt;30,"Overweight",N2270&gt;=30,"Obesity")</f>
        <v>Normalweight</v>
      </c>
      <c r="P2270" s="38" t="s">
        <v>90</v>
      </c>
      <c r="Q2270" s="28">
        <v>21.98</v>
      </c>
      <c r="R2270" s="38">
        <v>7.03</v>
      </c>
      <c r="S2270" s="38" t="s">
        <v>2380</v>
      </c>
      <c r="T2270" s="38" t="s">
        <v>2380</v>
      </c>
      <c r="U2270" s="38" t="s">
        <v>2380</v>
      </c>
      <c r="V2270" s="38">
        <v>0</v>
      </c>
      <c r="W2270" s="38" t="s">
        <v>2380</v>
      </c>
      <c r="X2270" s="38" t="s">
        <v>8393</v>
      </c>
      <c r="Y2270" s="19" t="str">
        <f t="shared" si="179"/>
        <v>Normal</v>
      </c>
    </row>
    <row r="2271" spans="1:25" x14ac:dyDescent="0.35">
      <c r="A2271" s="3" t="s">
        <v>89</v>
      </c>
      <c r="B2271" s="3">
        <v>19.7</v>
      </c>
      <c r="C2271" s="3">
        <v>5.51</v>
      </c>
      <c r="D2271" s="3" t="s">
        <v>2380</v>
      </c>
      <c r="E2271" s="3" t="s">
        <v>2380</v>
      </c>
      <c r="F2271" s="3" t="s">
        <v>2380</v>
      </c>
      <c r="G2271" s="3">
        <v>1</v>
      </c>
      <c r="H2271" s="3" t="s">
        <v>2380</v>
      </c>
      <c r="I2271" s="14">
        <v>180</v>
      </c>
      <c r="J2271" s="14" t="str">
        <f t="shared" si="177"/>
        <v>No</v>
      </c>
      <c r="K2271" s="14">
        <f t="shared" si="175"/>
        <v>1</v>
      </c>
      <c r="L2271" s="14" t="str">
        <f t="shared" si="178"/>
        <v>No</v>
      </c>
      <c r="M2271" s="14" t="str">
        <f t="shared" si="176"/>
        <v>No</v>
      </c>
      <c r="N2271" s="28">
        <v>19.7</v>
      </c>
      <c r="O2271" s="19" t="str" cm="1">
        <f t="array" ref="O2271">_xlfn.IFS(N2271&lt;18.5,"Underweight",N2271&lt;25,"Normalweight",N2271&lt;30,"Overweight",N2271&gt;=30,"Obesity")</f>
        <v>Normalweight</v>
      </c>
      <c r="P2271" s="38" t="s">
        <v>89</v>
      </c>
      <c r="Q2271" s="28">
        <v>19.7</v>
      </c>
      <c r="R2271" s="38">
        <v>5.51</v>
      </c>
      <c r="S2271" s="38" t="s">
        <v>2380</v>
      </c>
      <c r="T2271" s="38" t="s">
        <v>2380</v>
      </c>
      <c r="U2271" s="38" t="s">
        <v>2380</v>
      </c>
      <c r="V2271" s="38">
        <v>1</v>
      </c>
      <c r="W2271" s="38" t="s">
        <v>2380</v>
      </c>
      <c r="X2271" s="38" t="s">
        <v>8393</v>
      </c>
      <c r="Y2271" s="19" t="str">
        <f t="shared" si="179"/>
        <v>Prediabetes</v>
      </c>
    </row>
    <row r="2272" spans="1:25" x14ac:dyDescent="0.35">
      <c r="A2272" s="3" t="s">
        <v>88</v>
      </c>
      <c r="B2272" s="3">
        <v>19.21</v>
      </c>
      <c r="C2272" s="3">
        <v>4.76</v>
      </c>
      <c r="D2272" s="3" t="s">
        <v>2380</v>
      </c>
      <c r="E2272" s="3" t="s">
        <v>2382</v>
      </c>
      <c r="F2272" s="3" t="s">
        <v>2380</v>
      </c>
      <c r="G2272" s="3">
        <v>1</v>
      </c>
      <c r="H2272" s="3" t="s">
        <v>2380</v>
      </c>
      <c r="I2272" s="14">
        <v>180</v>
      </c>
      <c r="J2272" s="14" t="str">
        <f t="shared" si="177"/>
        <v>No</v>
      </c>
      <c r="K2272" s="14">
        <f t="shared" si="175"/>
        <v>1</v>
      </c>
      <c r="L2272" s="14" t="str">
        <f t="shared" si="178"/>
        <v>No</v>
      </c>
      <c r="M2272" s="14" t="str">
        <f t="shared" si="176"/>
        <v>No</v>
      </c>
      <c r="N2272" s="28">
        <v>19.21</v>
      </c>
      <c r="O2272" s="19" t="str" cm="1">
        <f t="array" ref="O2272">_xlfn.IFS(N2272&lt;18.5,"Underweight",N2272&lt;25,"Normalweight",N2272&lt;30,"Overweight",N2272&gt;=30,"Obesity")</f>
        <v>Normalweight</v>
      </c>
      <c r="P2272" s="38" t="s">
        <v>88</v>
      </c>
      <c r="Q2272" s="28">
        <v>19.21</v>
      </c>
      <c r="R2272" s="38">
        <v>4.76</v>
      </c>
      <c r="S2272" s="38" t="s">
        <v>2380</v>
      </c>
      <c r="T2272" s="38" t="s">
        <v>2382</v>
      </c>
      <c r="U2272" s="38" t="s">
        <v>2380</v>
      </c>
      <c r="V2272" s="38">
        <v>1</v>
      </c>
      <c r="W2272" s="38" t="s">
        <v>2380</v>
      </c>
      <c r="X2272" s="38" t="s">
        <v>8393</v>
      </c>
      <c r="Y2272" s="19" t="str">
        <f t="shared" si="179"/>
        <v>Normal</v>
      </c>
    </row>
    <row r="2273" spans="1:25" x14ac:dyDescent="0.35">
      <c r="A2273" s="3" t="s">
        <v>87</v>
      </c>
      <c r="B2273" s="3">
        <v>19.3</v>
      </c>
      <c r="C2273" s="3">
        <v>4.7</v>
      </c>
      <c r="D2273" s="3" t="s">
        <v>2380</v>
      </c>
      <c r="E2273" s="3" t="s">
        <v>2382</v>
      </c>
      <c r="F2273" s="3" t="s">
        <v>2380</v>
      </c>
      <c r="G2273" s="3">
        <v>1</v>
      </c>
      <c r="H2273" s="3" t="s">
        <v>2380</v>
      </c>
      <c r="I2273" s="14">
        <v>180</v>
      </c>
      <c r="J2273" s="14" t="str">
        <f t="shared" si="177"/>
        <v>No</v>
      </c>
      <c r="K2273" s="14">
        <f t="shared" si="175"/>
        <v>1</v>
      </c>
      <c r="L2273" s="14" t="str">
        <f t="shared" si="178"/>
        <v>No</v>
      </c>
      <c r="M2273" s="14" t="str">
        <f t="shared" si="176"/>
        <v>No</v>
      </c>
      <c r="N2273" s="28">
        <v>19.3</v>
      </c>
      <c r="O2273" s="19" t="str" cm="1">
        <f t="array" ref="O2273">_xlfn.IFS(N2273&lt;18.5,"Underweight",N2273&lt;25,"Normalweight",N2273&lt;30,"Overweight",N2273&gt;=30,"Obesity")</f>
        <v>Normalweight</v>
      </c>
      <c r="P2273" s="38" t="s">
        <v>87</v>
      </c>
      <c r="Q2273" s="28">
        <v>19.3</v>
      </c>
      <c r="R2273" s="38">
        <v>4.7</v>
      </c>
      <c r="S2273" s="38" t="s">
        <v>2380</v>
      </c>
      <c r="T2273" s="38" t="s">
        <v>2382</v>
      </c>
      <c r="U2273" s="38" t="s">
        <v>2380</v>
      </c>
      <c r="V2273" s="38">
        <v>1</v>
      </c>
      <c r="W2273" s="38" t="s">
        <v>2380</v>
      </c>
      <c r="X2273" s="38" t="s">
        <v>8393</v>
      </c>
      <c r="Y2273" s="19" t="str">
        <f t="shared" si="179"/>
        <v>Normal</v>
      </c>
    </row>
    <row r="2274" spans="1:25" x14ac:dyDescent="0.35">
      <c r="A2274" s="3" t="s">
        <v>86</v>
      </c>
      <c r="B2274" s="3">
        <v>16.22</v>
      </c>
      <c r="C2274" s="3">
        <v>6.21</v>
      </c>
      <c r="D2274" s="3" t="s">
        <v>2382</v>
      </c>
      <c r="E2274" s="3" t="s">
        <v>2380</v>
      </c>
      <c r="F2274" s="3" t="s">
        <v>2380</v>
      </c>
      <c r="G2274" s="3" t="s">
        <v>2381</v>
      </c>
      <c r="H2274" s="3" t="s">
        <v>2380</v>
      </c>
      <c r="I2274" s="14">
        <v>180</v>
      </c>
      <c r="J2274" s="14" t="str">
        <f t="shared" si="177"/>
        <v>No</v>
      </c>
      <c r="K2274" s="14">
        <f t="shared" si="175"/>
        <v>0</v>
      </c>
      <c r="L2274" s="14" t="str">
        <f t="shared" si="178"/>
        <v>No</v>
      </c>
      <c r="M2274" s="14" t="str">
        <f t="shared" si="176"/>
        <v>Yes</v>
      </c>
      <c r="N2274" s="28">
        <v>16.22</v>
      </c>
      <c r="O2274" s="19" t="str" cm="1">
        <f t="array" ref="O2274">_xlfn.IFS(N2274&lt;18.5,"Underweight",N2274&lt;25,"Normalweight",N2274&lt;30,"Overweight",N2274&gt;=30,"Obesity")</f>
        <v>Underweight</v>
      </c>
      <c r="P2274" s="38" t="s">
        <v>86</v>
      </c>
      <c r="Q2274" s="28">
        <v>16.22</v>
      </c>
      <c r="R2274" s="38">
        <v>6.21</v>
      </c>
      <c r="S2274" s="38" t="s">
        <v>2383</v>
      </c>
      <c r="T2274" s="38" t="s">
        <v>2380</v>
      </c>
      <c r="U2274" s="38" t="s">
        <v>2380</v>
      </c>
      <c r="V2274" s="38">
        <v>0</v>
      </c>
      <c r="W2274" s="38" t="s">
        <v>2380</v>
      </c>
      <c r="X2274" s="38" t="s">
        <v>8394</v>
      </c>
      <c r="Y2274" s="19" t="str">
        <f t="shared" si="179"/>
        <v>Normal</v>
      </c>
    </row>
    <row r="2275" spans="1:25" x14ac:dyDescent="0.35">
      <c r="A2275" s="3" t="s">
        <v>85</v>
      </c>
      <c r="B2275" s="3">
        <v>17.12</v>
      </c>
      <c r="C2275" s="3">
        <v>4.5199999999999996</v>
      </c>
      <c r="D2275" s="3" t="s">
        <v>2380</v>
      </c>
      <c r="E2275" s="3" t="s">
        <v>2382</v>
      </c>
      <c r="F2275" s="3" t="s">
        <v>2380</v>
      </c>
      <c r="G2275" s="3">
        <v>1</v>
      </c>
      <c r="H2275" s="3" t="s">
        <v>2380</v>
      </c>
      <c r="I2275" s="14">
        <v>180</v>
      </c>
      <c r="J2275" s="14" t="str">
        <f t="shared" si="177"/>
        <v>No</v>
      </c>
      <c r="K2275" s="14">
        <f t="shared" si="175"/>
        <v>1</v>
      </c>
      <c r="L2275" s="14" t="str">
        <f t="shared" si="178"/>
        <v>No</v>
      </c>
      <c r="M2275" s="14" t="str">
        <f t="shared" si="176"/>
        <v>No</v>
      </c>
      <c r="N2275" s="28">
        <v>17.12</v>
      </c>
      <c r="O2275" s="19" t="str" cm="1">
        <f t="array" ref="O2275">_xlfn.IFS(N2275&lt;18.5,"Underweight",N2275&lt;25,"Normalweight",N2275&lt;30,"Overweight",N2275&gt;=30,"Obesity")</f>
        <v>Underweight</v>
      </c>
      <c r="P2275" s="38" t="s">
        <v>85</v>
      </c>
      <c r="Q2275" s="28">
        <v>17.12</v>
      </c>
      <c r="R2275" s="38">
        <v>4.5199999999999996</v>
      </c>
      <c r="S2275" s="38" t="s">
        <v>2380</v>
      </c>
      <c r="T2275" s="38" t="s">
        <v>2382</v>
      </c>
      <c r="U2275" s="38" t="s">
        <v>2380</v>
      </c>
      <c r="V2275" s="38">
        <v>1</v>
      </c>
      <c r="W2275" s="38" t="s">
        <v>2380</v>
      </c>
      <c r="X2275" s="38" t="s">
        <v>8394</v>
      </c>
      <c r="Y2275" s="19" t="str">
        <f t="shared" si="179"/>
        <v>Normal</v>
      </c>
    </row>
    <row r="2276" spans="1:25" x14ac:dyDescent="0.35">
      <c r="A2276" s="3" t="s">
        <v>84</v>
      </c>
      <c r="B2276" s="3">
        <v>19.07</v>
      </c>
      <c r="C2276" s="3">
        <v>5.45</v>
      </c>
      <c r="D2276" s="3" t="s">
        <v>2380</v>
      </c>
      <c r="E2276" s="3" t="s">
        <v>2380</v>
      </c>
      <c r="F2276" s="3" t="s">
        <v>2380</v>
      </c>
      <c r="G2276" s="3">
        <v>1</v>
      </c>
      <c r="H2276" s="3" t="s">
        <v>2380</v>
      </c>
      <c r="I2276" s="14">
        <v>180</v>
      </c>
      <c r="J2276" s="14" t="str">
        <f t="shared" si="177"/>
        <v>No</v>
      </c>
      <c r="K2276" s="14">
        <f t="shared" si="175"/>
        <v>1</v>
      </c>
      <c r="L2276" s="14" t="str">
        <f t="shared" si="178"/>
        <v>No</v>
      </c>
      <c r="M2276" s="14" t="str">
        <f t="shared" si="176"/>
        <v>No</v>
      </c>
      <c r="N2276" s="28">
        <v>19.07</v>
      </c>
      <c r="O2276" s="19" t="str" cm="1">
        <f t="array" ref="O2276">_xlfn.IFS(N2276&lt;18.5,"Underweight",N2276&lt;25,"Normalweight",N2276&lt;30,"Overweight",N2276&gt;=30,"Obesity")</f>
        <v>Normalweight</v>
      </c>
      <c r="P2276" s="38" t="s">
        <v>84</v>
      </c>
      <c r="Q2276" s="28">
        <v>19.07</v>
      </c>
      <c r="R2276" s="38">
        <v>5.45</v>
      </c>
      <c r="S2276" s="38" t="s">
        <v>2380</v>
      </c>
      <c r="T2276" s="38" t="s">
        <v>2380</v>
      </c>
      <c r="U2276" s="38" t="s">
        <v>2380</v>
      </c>
      <c r="V2276" s="38">
        <v>1</v>
      </c>
      <c r="W2276" s="38" t="s">
        <v>2380</v>
      </c>
      <c r="X2276" s="38" t="s">
        <v>8393</v>
      </c>
      <c r="Y2276" s="19" t="str">
        <f t="shared" si="179"/>
        <v>Prediabetes</v>
      </c>
    </row>
    <row r="2277" spans="1:25" x14ac:dyDescent="0.35">
      <c r="A2277" s="3" t="s">
        <v>83</v>
      </c>
      <c r="B2277" s="3">
        <v>15.56</v>
      </c>
      <c r="C2277" s="3">
        <v>4.42</v>
      </c>
      <c r="D2277" s="3" t="s">
        <v>2380</v>
      </c>
      <c r="E2277" s="3" t="s">
        <v>2380</v>
      </c>
      <c r="F2277" s="3" t="s">
        <v>2380</v>
      </c>
      <c r="G2277" s="3" t="s">
        <v>2381</v>
      </c>
      <c r="H2277" s="3" t="s">
        <v>2380</v>
      </c>
      <c r="I2277" s="14">
        <v>180</v>
      </c>
      <c r="J2277" s="14" t="str">
        <f t="shared" si="177"/>
        <v>No</v>
      </c>
      <c r="K2277" s="14">
        <f t="shared" si="175"/>
        <v>0</v>
      </c>
      <c r="L2277" s="14" t="str">
        <f t="shared" si="178"/>
        <v>No</v>
      </c>
      <c r="M2277" s="14" t="str">
        <f t="shared" si="176"/>
        <v>No</v>
      </c>
      <c r="N2277" s="28">
        <v>15.56</v>
      </c>
      <c r="O2277" s="19" t="str" cm="1">
        <f t="array" ref="O2277">_xlfn.IFS(N2277&lt;18.5,"Underweight",N2277&lt;25,"Normalweight",N2277&lt;30,"Overweight",N2277&gt;=30,"Obesity")</f>
        <v>Underweight</v>
      </c>
      <c r="P2277" s="38" t="s">
        <v>83</v>
      </c>
      <c r="Q2277" s="28">
        <v>15.56</v>
      </c>
      <c r="R2277" s="38">
        <v>4.42</v>
      </c>
      <c r="S2277" s="38" t="s">
        <v>2380</v>
      </c>
      <c r="T2277" s="38" t="s">
        <v>2380</v>
      </c>
      <c r="U2277" s="38" t="s">
        <v>2380</v>
      </c>
      <c r="V2277" s="38">
        <v>0</v>
      </c>
      <c r="W2277" s="38" t="s">
        <v>2380</v>
      </c>
      <c r="X2277" s="38" t="s">
        <v>8394</v>
      </c>
      <c r="Y2277" s="19" t="str">
        <f t="shared" si="179"/>
        <v>Prediabetes</v>
      </c>
    </row>
    <row r="2278" spans="1:25" x14ac:dyDescent="0.35">
      <c r="A2278" s="3" t="s">
        <v>82</v>
      </c>
      <c r="B2278" s="3">
        <v>22.76</v>
      </c>
      <c r="C2278" s="3">
        <v>9.44</v>
      </c>
      <c r="D2278" s="3" t="s">
        <v>2380</v>
      </c>
      <c r="E2278" s="3" t="s">
        <v>2380</v>
      </c>
      <c r="F2278" s="3" t="s">
        <v>2380</v>
      </c>
      <c r="G2278" s="3" t="s">
        <v>2381</v>
      </c>
      <c r="H2278" s="3" t="s">
        <v>2380</v>
      </c>
      <c r="I2278" s="14">
        <v>180</v>
      </c>
      <c r="J2278" s="14" t="str">
        <f t="shared" si="177"/>
        <v>No</v>
      </c>
      <c r="K2278" s="14">
        <f t="shared" si="175"/>
        <v>0</v>
      </c>
      <c r="L2278" s="14" t="str">
        <f t="shared" si="178"/>
        <v>No</v>
      </c>
      <c r="M2278" s="14" t="str">
        <f t="shared" si="176"/>
        <v>No</v>
      </c>
      <c r="N2278" s="28">
        <v>22.76</v>
      </c>
      <c r="O2278" s="19" t="str" cm="1">
        <f t="array" ref="O2278">_xlfn.IFS(N2278&lt;18.5,"Underweight",N2278&lt;25,"Normalweight",N2278&lt;30,"Overweight",N2278&gt;=30,"Obesity")</f>
        <v>Normalweight</v>
      </c>
      <c r="P2278" s="38" t="s">
        <v>82</v>
      </c>
      <c r="Q2278" s="28">
        <v>22.76</v>
      </c>
      <c r="R2278" s="38">
        <v>9.44</v>
      </c>
      <c r="S2278" s="38" t="s">
        <v>2380</v>
      </c>
      <c r="T2278" s="38" t="s">
        <v>2380</v>
      </c>
      <c r="U2278" s="38" t="s">
        <v>2380</v>
      </c>
      <c r="V2278" s="38">
        <v>0</v>
      </c>
      <c r="W2278" s="38" t="s">
        <v>2380</v>
      </c>
      <c r="X2278" s="38" t="s">
        <v>8393</v>
      </c>
      <c r="Y2278" s="19" t="str">
        <f t="shared" si="179"/>
        <v>Diabetes</v>
      </c>
    </row>
    <row r="2279" spans="1:25" x14ac:dyDescent="0.35">
      <c r="A2279" s="3" t="s">
        <v>81</v>
      </c>
      <c r="B2279" s="3">
        <v>22.79</v>
      </c>
      <c r="C2279" s="3">
        <v>6.15</v>
      </c>
      <c r="D2279" s="3" t="s">
        <v>2382</v>
      </c>
      <c r="E2279" s="3" t="s">
        <v>2380</v>
      </c>
      <c r="F2279" s="3" t="s">
        <v>2383</v>
      </c>
      <c r="G2279" s="3">
        <v>1</v>
      </c>
      <c r="H2279" s="3" t="s">
        <v>2380</v>
      </c>
      <c r="I2279" s="14">
        <v>180</v>
      </c>
      <c r="J2279" s="14" t="str">
        <f t="shared" si="177"/>
        <v>No</v>
      </c>
      <c r="K2279" s="14">
        <f t="shared" si="175"/>
        <v>1</v>
      </c>
      <c r="L2279" s="14" t="str">
        <f t="shared" si="178"/>
        <v>No</v>
      </c>
      <c r="M2279" s="14" t="str">
        <f t="shared" si="176"/>
        <v>Yes</v>
      </c>
      <c r="N2279" s="28">
        <v>22.79</v>
      </c>
      <c r="O2279" s="19" t="str" cm="1">
        <f t="array" ref="O2279">_xlfn.IFS(N2279&lt;18.5,"Underweight",N2279&lt;25,"Normalweight",N2279&lt;30,"Overweight",N2279&gt;=30,"Obesity")</f>
        <v>Normalweight</v>
      </c>
      <c r="P2279" s="38" t="s">
        <v>81</v>
      </c>
      <c r="Q2279" s="28">
        <v>22.79</v>
      </c>
      <c r="R2279" s="38">
        <v>6.15</v>
      </c>
      <c r="S2279" s="38" t="s">
        <v>2383</v>
      </c>
      <c r="T2279" s="38" t="s">
        <v>2380</v>
      </c>
      <c r="U2279" s="38" t="s">
        <v>2383</v>
      </c>
      <c r="V2279" s="38">
        <v>1</v>
      </c>
      <c r="W2279" s="38" t="s">
        <v>2380</v>
      </c>
      <c r="X2279" s="38" t="s">
        <v>8393</v>
      </c>
      <c r="Y2279" s="19" t="str">
        <f t="shared" si="179"/>
        <v>Normal</v>
      </c>
    </row>
    <row r="2280" spans="1:25" x14ac:dyDescent="0.35">
      <c r="A2280" s="3" t="s">
        <v>80</v>
      </c>
      <c r="B2280" s="3">
        <v>17.41</v>
      </c>
      <c r="C2280" s="3">
        <v>5.13</v>
      </c>
      <c r="D2280" s="3" t="s">
        <v>2382</v>
      </c>
      <c r="E2280" s="3" t="s">
        <v>2380</v>
      </c>
      <c r="F2280" s="3" t="s">
        <v>2380</v>
      </c>
      <c r="G2280" s="3" t="s">
        <v>2381</v>
      </c>
      <c r="H2280" s="3" t="s">
        <v>2380</v>
      </c>
      <c r="I2280" s="14">
        <v>180</v>
      </c>
      <c r="J2280" s="14" t="str">
        <f t="shared" si="177"/>
        <v>No</v>
      </c>
      <c r="K2280" s="14">
        <f t="shared" si="175"/>
        <v>0</v>
      </c>
      <c r="L2280" s="14" t="str">
        <f t="shared" si="178"/>
        <v>No</v>
      </c>
      <c r="M2280" s="14" t="str">
        <f t="shared" si="176"/>
        <v>Yes</v>
      </c>
      <c r="N2280" s="28">
        <v>17.41</v>
      </c>
      <c r="O2280" s="19" t="str" cm="1">
        <f t="array" ref="O2280">_xlfn.IFS(N2280&lt;18.5,"Underweight",N2280&lt;25,"Normalweight",N2280&lt;30,"Overweight",N2280&gt;=30,"Obesity")</f>
        <v>Underweight</v>
      </c>
      <c r="P2280" s="38" t="s">
        <v>80</v>
      </c>
      <c r="Q2280" s="28">
        <v>17.41</v>
      </c>
      <c r="R2280" s="38">
        <v>5.13</v>
      </c>
      <c r="S2280" s="38" t="s">
        <v>2383</v>
      </c>
      <c r="T2280" s="38" t="s">
        <v>2380</v>
      </c>
      <c r="U2280" s="38" t="s">
        <v>2380</v>
      </c>
      <c r="V2280" s="38">
        <v>0</v>
      </c>
      <c r="W2280" s="38" t="s">
        <v>2380</v>
      </c>
      <c r="X2280" s="38" t="s">
        <v>8394</v>
      </c>
      <c r="Y2280" s="19" t="str">
        <f t="shared" si="179"/>
        <v>Normal</v>
      </c>
    </row>
    <row r="2281" spans="1:25" x14ac:dyDescent="0.35">
      <c r="A2281" s="3" t="s">
        <v>79</v>
      </c>
      <c r="B2281" s="3">
        <v>19.32</v>
      </c>
      <c r="C2281" s="3">
        <v>4.96</v>
      </c>
      <c r="D2281" s="3" t="s">
        <v>2382</v>
      </c>
      <c r="E2281" s="3" t="s">
        <v>2380</v>
      </c>
      <c r="F2281" s="3" t="s">
        <v>2380</v>
      </c>
      <c r="G2281" s="3" t="s">
        <v>2381</v>
      </c>
      <c r="H2281" s="3" t="s">
        <v>2380</v>
      </c>
      <c r="I2281" s="14">
        <v>180</v>
      </c>
      <c r="J2281" s="14" t="str">
        <f t="shared" si="177"/>
        <v>No</v>
      </c>
      <c r="K2281" s="14">
        <f t="shared" si="175"/>
        <v>0</v>
      </c>
      <c r="L2281" s="14" t="str">
        <f t="shared" si="178"/>
        <v>No</v>
      </c>
      <c r="M2281" s="14" t="str">
        <f t="shared" si="176"/>
        <v>Yes</v>
      </c>
      <c r="N2281" s="28">
        <v>19.32</v>
      </c>
      <c r="O2281" s="19" t="str" cm="1">
        <f t="array" ref="O2281">_xlfn.IFS(N2281&lt;18.5,"Underweight",N2281&lt;25,"Normalweight",N2281&lt;30,"Overweight",N2281&gt;=30,"Obesity")</f>
        <v>Normalweight</v>
      </c>
      <c r="P2281" s="38" t="s">
        <v>79</v>
      </c>
      <c r="Q2281" s="28">
        <v>19.32</v>
      </c>
      <c r="R2281" s="38">
        <v>4.96</v>
      </c>
      <c r="S2281" s="38" t="s">
        <v>2383</v>
      </c>
      <c r="T2281" s="38" t="s">
        <v>2380</v>
      </c>
      <c r="U2281" s="38" t="s">
        <v>2380</v>
      </c>
      <c r="V2281" s="38">
        <v>0</v>
      </c>
      <c r="W2281" s="38" t="s">
        <v>2380</v>
      </c>
      <c r="X2281" s="38" t="s">
        <v>8393</v>
      </c>
      <c r="Y2281" s="19" t="str">
        <f t="shared" si="179"/>
        <v>Normal</v>
      </c>
    </row>
    <row r="2282" spans="1:25" x14ac:dyDescent="0.35">
      <c r="A2282" s="3" t="s">
        <v>78</v>
      </c>
      <c r="B2282" s="3">
        <v>18.25</v>
      </c>
      <c r="C2282" s="3">
        <v>10.95</v>
      </c>
      <c r="D2282" s="3" t="s">
        <v>2380</v>
      </c>
      <c r="E2282" s="3" t="s">
        <v>2380</v>
      </c>
      <c r="F2282" s="3" t="s">
        <v>2380</v>
      </c>
      <c r="G2282" s="3" t="s">
        <v>2381</v>
      </c>
      <c r="H2282" s="3" t="s">
        <v>2380</v>
      </c>
      <c r="I2282" s="14">
        <v>180</v>
      </c>
      <c r="J2282" s="14" t="str">
        <f t="shared" si="177"/>
        <v>No</v>
      </c>
      <c r="K2282" s="14">
        <f t="shared" si="175"/>
        <v>0</v>
      </c>
      <c r="L2282" s="14" t="str">
        <f t="shared" si="178"/>
        <v>No</v>
      </c>
      <c r="M2282" s="14" t="str">
        <f t="shared" si="176"/>
        <v>No</v>
      </c>
      <c r="N2282" s="28">
        <v>18.25</v>
      </c>
      <c r="O2282" s="19" t="str" cm="1">
        <f t="array" ref="O2282">_xlfn.IFS(N2282&lt;18.5,"Underweight",N2282&lt;25,"Normalweight",N2282&lt;30,"Overweight",N2282&gt;=30,"Obesity")</f>
        <v>Underweight</v>
      </c>
      <c r="P2282" s="38" t="s">
        <v>78</v>
      </c>
      <c r="Q2282" s="28">
        <v>18.25</v>
      </c>
      <c r="R2282" s="38">
        <v>10.95</v>
      </c>
      <c r="S2282" s="38" t="s">
        <v>2380</v>
      </c>
      <c r="T2282" s="38" t="s">
        <v>2380</v>
      </c>
      <c r="U2282" s="38" t="s">
        <v>2380</v>
      </c>
      <c r="V2282" s="38">
        <v>0</v>
      </c>
      <c r="W2282" s="38" t="s">
        <v>2380</v>
      </c>
      <c r="X2282" s="38" t="s">
        <v>8394</v>
      </c>
      <c r="Y2282" s="19" t="str">
        <f t="shared" si="179"/>
        <v>Diabetes</v>
      </c>
    </row>
    <row r="2283" spans="1:25" x14ac:dyDescent="0.35">
      <c r="A2283" s="3" t="s">
        <v>77</v>
      </c>
      <c r="B2283" s="3">
        <v>53.13</v>
      </c>
      <c r="C2283" s="3">
        <v>4.4400000000000004</v>
      </c>
      <c r="D2283" s="3" t="s">
        <v>2380</v>
      </c>
      <c r="E2283" s="3" t="s">
        <v>2382</v>
      </c>
      <c r="F2283" s="3" t="s">
        <v>2380</v>
      </c>
      <c r="G2283" s="3">
        <v>1</v>
      </c>
      <c r="H2283" s="3" t="s">
        <v>2380</v>
      </c>
      <c r="I2283" s="14">
        <v>180</v>
      </c>
      <c r="J2283" s="14" t="str">
        <f t="shared" si="177"/>
        <v>No</v>
      </c>
      <c r="K2283" s="14">
        <f t="shared" si="175"/>
        <v>1</v>
      </c>
      <c r="L2283" s="14" t="str">
        <f t="shared" si="178"/>
        <v>No</v>
      </c>
      <c r="M2283" s="14" t="str">
        <f t="shared" si="176"/>
        <v>No</v>
      </c>
      <c r="N2283" s="28">
        <v>53.13</v>
      </c>
      <c r="O2283" s="19" t="str" cm="1">
        <f t="array" ref="O2283">_xlfn.IFS(N2283&lt;18.5,"Underweight",N2283&lt;25,"Normalweight",N2283&lt;30,"Overweight",N2283&gt;=30,"Obesity")</f>
        <v>Obesity</v>
      </c>
      <c r="P2283" s="38" t="s">
        <v>77</v>
      </c>
      <c r="Q2283" s="28">
        <v>53.13</v>
      </c>
      <c r="R2283" s="38">
        <v>4.4400000000000004</v>
      </c>
      <c r="S2283" s="38" t="s">
        <v>2380</v>
      </c>
      <c r="T2283" s="38" t="s">
        <v>2382</v>
      </c>
      <c r="U2283" s="38" t="s">
        <v>2380</v>
      </c>
      <c r="V2283" s="38">
        <v>1</v>
      </c>
      <c r="W2283" s="38" t="s">
        <v>2380</v>
      </c>
      <c r="X2283" s="38" t="s">
        <v>8391</v>
      </c>
      <c r="Y2283" s="19" t="str">
        <f t="shared" si="179"/>
        <v>Normal</v>
      </c>
    </row>
    <row r="2284" spans="1:25" x14ac:dyDescent="0.35">
      <c r="A2284" s="3" t="s">
        <v>76</v>
      </c>
      <c r="B2284" s="3">
        <v>20.46</v>
      </c>
      <c r="C2284" s="3">
        <v>4.0199999999999996</v>
      </c>
      <c r="D2284" s="3" t="s">
        <v>2380</v>
      </c>
      <c r="E2284" s="3" t="s">
        <v>2380</v>
      </c>
      <c r="F2284" s="3" t="s">
        <v>2380</v>
      </c>
      <c r="G2284" s="3" t="s">
        <v>2381</v>
      </c>
      <c r="H2284" s="3" t="s">
        <v>2380</v>
      </c>
      <c r="I2284" s="14">
        <v>180</v>
      </c>
      <c r="J2284" s="14" t="str">
        <f t="shared" si="177"/>
        <v>No</v>
      </c>
      <c r="K2284" s="14">
        <f t="shared" si="175"/>
        <v>0</v>
      </c>
      <c r="L2284" s="14" t="str">
        <f t="shared" si="178"/>
        <v>No</v>
      </c>
      <c r="M2284" s="14" t="str">
        <f t="shared" si="176"/>
        <v>No</v>
      </c>
      <c r="N2284" s="28">
        <v>20.46</v>
      </c>
      <c r="O2284" s="19" t="str" cm="1">
        <f t="array" ref="O2284">_xlfn.IFS(N2284&lt;18.5,"Underweight",N2284&lt;25,"Normalweight",N2284&lt;30,"Overweight",N2284&gt;=30,"Obesity")</f>
        <v>Normalweight</v>
      </c>
      <c r="P2284" s="38" t="s">
        <v>76</v>
      </c>
      <c r="Q2284" s="28">
        <v>20.46</v>
      </c>
      <c r="R2284" s="38">
        <v>4.0199999999999996</v>
      </c>
      <c r="S2284" s="38" t="s">
        <v>2380</v>
      </c>
      <c r="T2284" s="38" t="s">
        <v>2380</v>
      </c>
      <c r="U2284" s="38" t="s">
        <v>2380</v>
      </c>
      <c r="V2284" s="38">
        <v>0</v>
      </c>
      <c r="W2284" s="38" t="s">
        <v>2380</v>
      </c>
      <c r="X2284" s="38" t="s">
        <v>8393</v>
      </c>
      <c r="Y2284" s="19" t="str">
        <f t="shared" si="179"/>
        <v>Normal</v>
      </c>
    </row>
    <row r="2285" spans="1:25" x14ac:dyDescent="0.35">
      <c r="A2285" s="3" t="s">
        <v>75</v>
      </c>
      <c r="B2285" s="3">
        <v>43.01</v>
      </c>
      <c r="C2285" s="3">
        <v>5.44</v>
      </c>
      <c r="D2285" s="3" t="s">
        <v>2380</v>
      </c>
      <c r="E2285" s="3" t="s">
        <v>2382</v>
      </c>
      <c r="F2285" s="3" t="s">
        <v>2380</v>
      </c>
      <c r="G2285" s="3">
        <v>1</v>
      </c>
      <c r="H2285" s="3" t="s">
        <v>2380</v>
      </c>
      <c r="I2285" s="14">
        <v>180</v>
      </c>
      <c r="J2285" s="14" t="str">
        <f t="shared" si="177"/>
        <v>No</v>
      </c>
      <c r="K2285" s="14">
        <f t="shared" si="175"/>
        <v>1</v>
      </c>
      <c r="L2285" s="14" t="str">
        <f t="shared" si="178"/>
        <v>No</v>
      </c>
      <c r="M2285" s="14" t="str">
        <f t="shared" si="176"/>
        <v>No</v>
      </c>
      <c r="N2285" s="28">
        <v>43.01</v>
      </c>
      <c r="O2285" s="19" t="str" cm="1">
        <f t="array" ref="O2285">_xlfn.IFS(N2285&lt;18.5,"Underweight",N2285&lt;25,"Normalweight",N2285&lt;30,"Overweight",N2285&gt;=30,"Obesity")</f>
        <v>Obesity</v>
      </c>
      <c r="P2285" s="38" t="s">
        <v>75</v>
      </c>
      <c r="Q2285" s="28">
        <v>43.01</v>
      </c>
      <c r="R2285" s="38">
        <v>5.44</v>
      </c>
      <c r="S2285" s="38" t="s">
        <v>2380</v>
      </c>
      <c r="T2285" s="38" t="s">
        <v>2382</v>
      </c>
      <c r="U2285" s="38" t="s">
        <v>2380</v>
      </c>
      <c r="V2285" s="38">
        <v>1</v>
      </c>
      <c r="W2285" s="38" t="s">
        <v>2380</v>
      </c>
      <c r="X2285" s="38" t="s">
        <v>8391</v>
      </c>
      <c r="Y2285" s="19" t="str">
        <f t="shared" si="179"/>
        <v>Normal</v>
      </c>
    </row>
    <row r="2286" spans="1:25" x14ac:dyDescent="0.35">
      <c r="A2286" s="3" t="s">
        <v>74</v>
      </c>
      <c r="B2286" s="3">
        <v>15.01</v>
      </c>
      <c r="C2286" s="3">
        <v>4.1500000000000004</v>
      </c>
      <c r="D2286" s="3" t="s">
        <v>2380</v>
      </c>
      <c r="E2286" s="3" t="s">
        <v>2380</v>
      </c>
      <c r="F2286" s="3" t="s">
        <v>2383</v>
      </c>
      <c r="G2286" s="3">
        <v>1</v>
      </c>
      <c r="H2286" s="3" t="s">
        <v>2380</v>
      </c>
      <c r="I2286" s="14">
        <v>180</v>
      </c>
      <c r="J2286" s="14" t="str">
        <f t="shared" si="177"/>
        <v>No</v>
      </c>
      <c r="K2286" s="14">
        <f t="shared" si="175"/>
        <v>1</v>
      </c>
      <c r="L2286" s="14" t="str">
        <f t="shared" si="178"/>
        <v>No</v>
      </c>
      <c r="M2286" s="14" t="str">
        <f t="shared" si="176"/>
        <v>No</v>
      </c>
      <c r="N2286" s="28">
        <v>15.01</v>
      </c>
      <c r="O2286" s="19" t="str" cm="1">
        <f t="array" ref="O2286">_xlfn.IFS(N2286&lt;18.5,"Underweight",N2286&lt;25,"Normalweight",N2286&lt;30,"Overweight",N2286&gt;=30,"Obesity")</f>
        <v>Underweight</v>
      </c>
      <c r="P2286" s="38" t="s">
        <v>74</v>
      </c>
      <c r="Q2286" s="28">
        <v>15.01</v>
      </c>
      <c r="R2286" s="38">
        <v>4.1500000000000004</v>
      </c>
      <c r="S2286" s="38" t="s">
        <v>2380</v>
      </c>
      <c r="T2286" s="38" t="s">
        <v>2380</v>
      </c>
      <c r="U2286" s="38" t="s">
        <v>2383</v>
      </c>
      <c r="V2286" s="38">
        <v>1</v>
      </c>
      <c r="W2286" s="38" t="s">
        <v>2380</v>
      </c>
      <c r="X2286" s="38" t="s">
        <v>8394</v>
      </c>
      <c r="Y2286" s="19" t="str">
        <f t="shared" si="179"/>
        <v>Normal</v>
      </c>
    </row>
    <row r="2287" spans="1:25" x14ac:dyDescent="0.35">
      <c r="A2287" s="3" t="s">
        <v>73</v>
      </c>
      <c r="B2287" s="3">
        <v>41.14</v>
      </c>
      <c r="C2287" s="3">
        <v>6.02</v>
      </c>
      <c r="D2287" s="3" t="s">
        <v>2380</v>
      </c>
      <c r="E2287" s="3" t="s">
        <v>2382</v>
      </c>
      <c r="F2287" s="3" t="s">
        <v>2380</v>
      </c>
      <c r="G2287" s="3">
        <v>1</v>
      </c>
      <c r="H2287" s="3" t="s">
        <v>2380</v>
      </c>
      <c r="I2287" s="14">
        <v>180</v>
      </c>
      <c r="J2287" s="14" t="str">
        <f t="shared" si="177"/>
        <v>No</v>
      </c>
      <c r="K2287" s="14">
        <f t="shared" si="175"/>
        <v>1</v>
      </c>
      <c r="L2287" s="14" t="str">
        <f t="shared" si="178"/>
        <v>No</v>
      </c>
      <c r="M2287" s="14" t="str">
        <f t="shared" si="176"/>
        <v>No</v>
      </c>
      <c r="N2287" s="28">
        <v>41.14</v>
      </c>
      <c r="O2287" s="19" t="str" cm="1">
        <f t="array" ref="O2287">_xlfn.IFS(N2287&lt;18.5,"Underweight",N2287&lt;25,"Normalweight",N2287&lt;30,"Overweight",N2287&gt;=30,"Obesity")</f>
        <v>Obesity</v>
      </c>
      <c r="P2287" s="38" t="s">
        <v>73</v>
      </c>
      <c r="Q2287" s="28">
        <v>41.14</v>
      </c>
      <c r="R2287" s="38">
        <v>6.02</v>
      </c>
      <c r="S2287" s="38" t="s">
        <v>2380</v>
      </c>
      <c r="T2287" s="38" t="s">
        <v>2382</v>
      </c>
      <c r="U2287" s="38" t="s">
        <v>2380</v>
      </c>
      <c r="V2287" s="38">
        <v>1</v>
      </c>
      <c r="W2287" s="38" t="s">
        <v>2380</v>
      </c>
      <c r="X2287" s="38" t="s">
        <v>8391</v>
      </c>
      <c r="Y2287" s="19" t="str">
        <f t="shared" si="179"/>
        <v>Prediabetes</v>
      </c>
    </row>
    <row r="2288" spans="1:25" x14ac:dyDescent="0.35">
      <c r="A2288" s="3" t="s">
        <v>72</v>
      </c>
      <c r="B2288" s="3">
        <v>16.55</v>
      </c>
      <c r="C2288" s="3">
        <v>7.73</v>
      </c>
      <c r="D2288" s="3" t="s">
        <v>2380</v>
      </c>
      <c r="E2288" s="3" t="s">
        <v>2380</v>
      </c>
      <c r="F2288" s="3" t="s">
        <v>2380</v>
      </c>
      <c r="G2288" s="3" t="s">
        <v>2381</v>
      </c>
      <c r="H2288" s="3" t="s">
        <v>2380</v>
      </c>
      <c r="I2288" s="14">
        <v>180</v>
      </c>
      <c r="J2288" s="14" t="str">
        <f t="shared" si="177"/>
        <v>No</v>
      </c>
      <c r="K2288" s="14">
        <f t="shared" si="175"/>
        <v>0</v>
      </c>
      <c r="L2288" s="14" t="str">
        <f t="shared" si="178"/>
        <v>No</v>
      </c>
      <c r="M2288" s="14" t="str">
        <f t="shared" si="176"/>
        <v>No</v>
      </c>
      <c r="N2288" s="28">
        <v>16.55</v>
      </c>
      <c r="O2288" s="19" t="str" cm="1">
        <f t="array" ref="O2288">_xlfn.IFS(N2288&lt;18.5,"Underweight",N2288&lt;25,"Normalweight",N2288&lt;30,"Overweight",N2288&gt;=30,"Obesity")</f>
        <v>Underweight</v>
      </c>
      <c r="P2288" s="38" t="s">
        <v>72</v>
      </c>
      <c r="Q2288" s="28">
        <v>16.55</v>
      </c>
      <c r="R2288" s="38">
        <v>7.73</v>
      </c>
      <c r="S2288" s="38" t="s">
        <v>2380</v>
      </c>
      <c r="T2288" s="38" t="s">
        <v>2380</v>
      </c>
      <c r="U2288" s="38" t="s">
        <v>2380</v>
      </c>
      <c r="V2288" s="38">
        <v>0</v>
      </c>
      <c r="W2288" s="38" t="s">
        <v>2380</v>
      </c>
      <c r="X2288" s="38" t="s">
        <v>8394</v>
      </c>
      <c r="Y2288" s="19" t="str">
        <f t="shared" si="179"/>
        <v>Normal</v>
      </c>
    </row>
    <row r="2289" spans="1:25" x14ac:dyDescent="0.35">
      <c r="A2289" s="3" t="s">
        <v>71</v>
      </c>
      <c r="B2289" s="3">
        <v>37.29</v>
      </c>
      <c r="C2289" s="3">
        <v>5.03</v>
      </c>
      <c r="D2289" s="3" t="s">
        <v>2380</v>
      </c>
      <c r="E2289" s="3" t="s">
        <v>2382</v>
      </c>
      <c r="F2289" s="3" t="s">
        <v>2380</v>
      </c>
      <c r="G2289" s="3">
        <v>1</v>
      </c>
      <c r="H2289" s="3" t="s">
        <v>2380</v>
      </c>
      <c r="I2289" s="14">
        <v>180</v>
      </c>
      <c r="J2289" s="14" t="str">
        <f t="shared" si="177"/>
        <v>No</v>
      </c>
      <c r="K2289" s="14">
        <f t="shared" si="175"/>
        <v>1</v>
      </c>
      <c r="L2289" s="14" t="str">
        <f t="shared" si="178"/>
        <v>No</v>
      </c>
      <c r="M2289" s="14" t="str">
        <f t="shared" si="176"/>
        <v>No</v>
      </c>
      <c r="N2289" s="28">
        <v>37.29</v>
      </c>
      <c r="O2289" s="19" t="str" cm="1">
        <f t="array" ref="O2289">_xlfn.IFS(N2289&lt;18.5,"Underweight",N2289&lt;25,"Normalweight",N2289&lt;30,"Overweight",N2289&gt;=30,"Obesity")</f>
        <v>Obesity</v>
      </c>
      <c r="P2289" s="38" t="s">
        <v>71</v>
      </c>
      <c r="Q2289" s="28">
        <v>37.29</v>
      </c>
      <c r="R2289" s="38">
        <v>5.03</v>
      </c>
      <c r="S2289" s="38" t="s">
        <v>2380</v>
      </c>
      <c r="T2289" s="38" t="s">
        <v>2382</v>
      </c>
      <c r="U2289" s="38" t="s">
        <v>2380</v>
      </c>
      <c r="V2289" s="38">
        <v>1</v>
      </c>
      <c r="W2289" s="38" t="s">
        <v>2380</v>
      </c>
      <c r="X2289" s="38" t="s">
        <v>8391</v>
      </c>
      <c r="Y2289" s="19" t="str">
        <f t="shared" si="179"/>
        <v>Prediabetes</v>
      </c>
    </row>
    <row r="2290" spans="1:25" x14ac:dyDescent="0.35">
      <c r="A2290" s="3" t="s">
        <v>70</v>
      </c>
      <c r="B2290" s="3">
        <v>16.739999999999998</v>
      </c>
      <c r="C2290" s="3">
        <v>4.08</v>
      </c>
      <c r="D2290" s="3" t="s">
        <v>2382</v>
      </c>
      <c r="E2290" s="3" t="s">
        <v>2380</v>
      </c>
      <c r="F2290" s="3" t="s">
        <v>2380</v>
      </c>
      <c r="G2290" s="3" t="s">
        <v>2381</v>
      </c>
      <c r="H2290" s="3" t="s">
        <v>2380</v>
      </c>
      <c r="I2290" s="14">
        <v>180</v>
      </c>
      <c r="J2290" s="14" t="str">
        <f t="shared" si="177"/>
        <v>No</v>
      </c>
      <c r="K2290" s="14">
        <f t="shared" si="175"/>
        <v>0</v>
      </c>
      <c r="L2290" s="14" t="str">
        <f t="shared" si="178"/>
        <v>No</v>
      </c>
      <c r="M2290" s="14" t="str">
        <f t="shared" si="176"/>
        <v>Yes</v>
      </c>
      <c r="N2290" s="28">
        <v>16.739999999999998</v>
      </c>
      <c r="O2290" s="19" t="str" cm="1">
        <f t="array" ref="O2290">_xlfn.IFS(N2290&lt;18.5,"Underweight",N2290&lt;25,"Normalweight",N2290&lt;30,"Overweight",N2290&gt;=30,"Obesity")</f>
        <v>Underweight</v>
      </c>
      <c r="P2290" s="38" t="s">
        <v>70</v>
      </c>
      <c r="Q2290" s="28">
        <v>16.739999999999998</v>
      </c>
      <c r="R2290" s="38">
        <v>4.08</v>
      </c>
      <c r="S2290" s="38" t="s">
        <v>2383</v>
      </c>
      <c r="T2290" s="38" t="s">
        <v>2380</v>
      </c>
      <c r="U2290" s="38" t="s">
        <v>2380</v>
      </c>
      <c r="V2290" s="38">
        <v>0</v>
      </c>
      <c r="W2290" s="38" t="s">
        <v>2380</v>
      </c>
      <c r="X2290" s="38" t="s">
        <v>8394</v>
      </c>
      <c r="Y2290" s="19" t="str">
        <f t="shared" si="179"/>
        <v>Prediabetes</v>
      </c>
    </row>
    <row r="2291" spans="1:25" x14ac:dyDescent="0.35">
      <c r="A2291" s="3" t="s">
        <v>69</v>
      </c>
      <c r="B2291" s="3">
        <v>34.43</v>
      </c>
      <c r="C2291" s="3">
        <v>4.2699999999999996</v>
      </c>
      <c r="D2291" s="3" t="s">
        <v>2380</v>
      </c>
      <c r="E2291" s="3" t="s">
        <v>2382</v>
      </c>
      <c r="F2291" s="3" t="s">
        <v>2380</v>
      </c>
      <c r="G2291" s="3">
        <v>1</v>
      </c>
      <c r="H2291" s="3" t="s">
        <v>2380</v>
      </c>
      <c r="I2291" s="14">
        <v>180</v>
      </c>
      <c r="J2291" s="14" t="str">
        <f t="shared" si="177"/>
        <v>No</v>
      </c>
      <c r="K2291" s="14">
        <f t="shared" si="175"/>
        <v>1</v>
      </c>
      <c r="L2291" s="14" t="str">
        <f t="shared" si="178"/>
        <v>No</v>
      </c>
      <c r="M2291" s="14" t="str">
        <f t="shared" si="176"/>
        <v>No</v>
      </c>
      <c r="N2291" s="28">
        <v>34.43</v>
      </c>
      <c r="O2291" s="19" t="str" cm="1">
        <f t="array" ref="O2291">_xlfn.IFS(N2291&lt;18.5,"Underweight",N2291&lt;25,"Normalweight",N2291&lt;30,"Overweight",N2291&gt;=30,"Obesity")</f>
        <v>Obesity</v>
      </c>
      <c r="P2291" s="38" t="s">
        <v>69</v>
      </c>
      <c r="Q2291" s="28">
        <v>34.43</v>
      </c>
      <c r="R2291" s="38">
        <v>4.2699999999999996</v>
      </c>
      <c r="S2291" s="38" t="s">
        <v>2380</v>
      </c>
      <c r="T2291" s="38" t="s">
        <v>2382</v>
      </c>
      <c r="U2291" s="38" t="s">
        <v>2380</v>
      </c>
      <c r="V2291" s="38">
        <v>1</v>
      </c>
      <c r="W2291" s="38" t="s">
        <v>2380</v>
      </c>
      <c r="X2291" s="38" t="s">
        <v>8391</v>
      </c>
      <c r="Y2291" s="19" t="str">
        <f t="shared" si="179"/>
        <v>Normal</v>
      </c>
    </row>
    <row r="2292" spans="1:25" x14ac:dyDescent="0.35">
      <c r="A2292" s="3" t="s">
        <v>68</v>
      </c>
      <c r="B2292" s="3">
        <v>34.1</v>
      </c>
      <c r="C2292" s="3">
        <v>4.07</v>
      </c>
      <c r="D2292" s="3" t="s">
        <v>2380</v>
      </c>
      <c r="E2292" s="3" t="s">
        <v>2382</v>
      </c>
      <c r="F2292" s="3" t="s">
        <v>2380</v>
      </c>
      <c r="G2292" s="3">
        <v>1</v>
      </c>
      <c r="H2292" s="3" t="s">
        <v>2380</v>
      </c>
      <c r="I2292" s="14">
        <v>180</v>
      </c>
      <c r="J2292" s="14" t="str">
        <f t="shared" si="177"/>
        <v>No</v>
      </c>
      <c r="K2292" s="14">
        <f t="shared" si="175"/>
        <v>1</v>
      </c>
      <c r="L2292" s="14" t="str">
        <f t="shared" si="178"/>
        <v>No</v>
      </c>
      <c r="M2292" s="14" t="str">
        <f t="shared" si="176"/>
        <v>No</v>
      </c>
      <c r="N2292" s="28">
        <v>34.1</v>
      </c>
      <c r="O2292" s="19" t="str" cm="1">
        <f t="array" ref="O2292">_xlfn.IFS(N2292&lt;18.5,"Underweight",N2292&lt;25,"Normalweight",N2292&lt;30,"Overweight",N2292&gt;=30,"Obesity")</f>
        <v>Obesity</v>
      </c>
      <c r="P2292" s="38" t="s">
        <v>68</v>
      </c>
      <c r="Q2292" s="28">
        <v>34.1</v>
      </c>
      <c r="R2292" s="38">
        <v>4.07</v>
      </c>
      <c r="S2292" s="38" t="s">
        <v>2380</v>
      </c>
      <c r="T2292" s="38" t="s">
        <v>2382</v>
      </c>
      <c r="U2292" s="38" t="s">
        <v>2380</v>
      </c>
      <c r="V2292" s="38">
        <v>1</v>
      </c>
      <c r="W2292" s="38" t="s">
        <v>2380</v>
      </c>
      <c r="X2292" s="38" t="s">
        <v>8391</v>
      </c>
      <c r="Y2292" s="19" t="str">
        <f t="shared" si="179"/>
        <v>Prediabetes</v>
      </c>
    </row>
    <row r="2293" spans="1:25" x14ac:dyDescent="0.35">
      <c r="A2293" s="3" t="s">
        <v>67</v>
      </c>
      <c r="B2293" s="3">
        <v>19.3</v>
      </c>
      <c r="C2293" s="3">
        <v>10.36</v>
      </c>
      <c r="D2293" s="3" t="s">
        <v>2380</v>
      </c>
      <c r="E2293" s="3" t="s">
        <v>2380</v>
      </c>
      <c r="F2293" s="3" t="s">
        <v>2380</v>
      </c>
      <c r="G2293" s="3" t="s">
        <v>2381</v>
      </c>
      <c r="H2293" s="3" t="s">
        <v>2380</v>
      </c>
      <c r="I2293" s="14">
        <v>180</v>
      </c>
      <c r="J2293" s="14" t="str">
        <f t="shared" si="177"/>
        <v>No</v>
      </c>
      <c r="K2293" s="14">
        <f t="shared" si="175"/>
        <v>0</v>
      </c>
      <c r="L2293" s="14" t="str">
        <f t="shared" si="178"/>
        <v>No</v>
      </c>
      <c r="M2293" s="14" t="str">
        <f t="shared" si="176"/>
        <v>No</v>
      </c>
      <c r="N2293" s="28">
        <v>19.3</v>
      </c>
      <c r="O2293" s="19" t="str" cm="1">
        <f t="array" ref="O2293">_xlfn.IFS(N2293&lt;18.5,"Underweight",N2293&lt;25,"Normalweight",N2293&lt;30,"Overweight",N2293&gt;=30,"Obesity")</f>
        <v>Normalweight</v>
      </c>
      <c r="P2293" s="38" t="s">
        <v>67</v>
      </c>
      <c r="Q2293" s="28">
        <v>19.3</v>
      </c>
      <c r="R2293" s="38">
        <v>10.36</v>
      </c>
      <c r="S2293" s="38" t="s">
        <v>2380</v>
      </c>
      <c r="T2293" s="38" t="s">
        <v>2380</v>
      </c>
      <c r="U2293" s="38" t="s">
        <v>2380</v>
      </c>
      <c r="V2293" s="38">
        <v>0</v>
      </c>
      <c r="W2293" s="38" t="s">
        <v>2380</v>
      </c>
      <c r="X2293" s="38" t="s">
        <v>8393</v>
      </c>
      <c r="Y2293" s="19" t="str">
        <f t="shared" si="179"/>
        <v>Normal</v>
      </c>
    </row>
    <row r="2294" spans="1:25" x14ac:dyDescent="0.35">
      <c r="A2294" s="3" t="s">
        <v>66</v>
      </c>
      <c r="B2294" s="3">
        <v>33.659999999999997</v>
      </c>
      <c r="C2294" s="3">
        <v>5.71</v>
      </c>
      <c r="D2294" s="3" t="s">
        <v>2380</v>
      </c>
      <c r="E2294" s="3" t="s">
        <v>2382</v>
      </c>
      <c r="F2294" s="3" t="s">
        <v>2380</v>
      </c>
      <c r="G2294" s="3">
        <v>1</v>
      </c>
      <c r="H2294" s="3" t="s">
        <v>2380</v>
      </c>
      <c r="I2294" s="14">
        <v>180</v>
      </c>
      <c r="J2294" s="14" t="str">
        <f t="shared" si="177"/>
        <v>No</v>
      </c>
      <c r="K2294" s="14">
        <f t="shared" si="175"/>
        <v>1</v>
      </c>
      <c r="L2294" s="14" t="str">
        <f t="shared" si="178"/>
        <v>No</v>
      </c>
      <c r="M2294" s="14" t="str">
        <f t="shared" si="176"/>
        <v>No</v>
      </c>
      <c r="N2294" s="28">
        <v>33.659999999999997</v>
      </c>
      <c r="O2294" s="19" t="str" cm="1">
        <f t="array" ref="O2294">_xlfn.IFS(N2294&lt;18.5,"Underweight",N2294&lt;25,"Normalweight",N2294&lt;30,"Overweight",N2294&gt;=30,"Obesity")</f>
        <v>Obesity</v>
      </c>
      <c r="P2294" s="38" t="s">
        <v>66</v>
      </c>
      <c r="Q2294" s="28">
        <v>33.659999999999997</v>
      </c>
      <c r="R2294" s="38">
        <v>5.71</v>
      </c>
      <c r="S2294" s="38" t="s">
        <v>2380</v>
      </c>
      <c r="T2294" s="38" t="s">
        <v>2382</v>
      </c>
      <c r="U2294" s="38" t="s">
        <v>2380</v>
      </c>
      <c r="V2294" s="38">
        <v>1</v>
      </c>
      <c r="W2294" s="38" t="s">
        <v>2380</v>
      </c>
      <c r="X2294" s="38" t="s">
        <v>8391</v>
      </c>
      <c r="Y2294" s="19" t="str">
        <f t="shared" si="179"/>
        <v>Normal</v>
      </c>
    </row>
    <row r="2295" spans="1:25" x14ac:dyDescent="0.35">
      <c r="A2295" s="3" t="s">
        <v>65</v>
      </c>
      <c r="B2295" s="3">
        <v>33.33</v>
      </c>
      <c r="C2295" s="3">
        <v>6.08</v>
      </c>
      <c r="D2295" s="3" t="s">
        <v>2380</v>
      </c>
      <c r="E2295" s="3" t="s">
        <v>2382</v>
      </c>
      <c r="F2295" s="3" t="s">
        <v>2380</v>
      </c>
      <c r="G2295" s="3">
        <v>1</v>
      </c>
      <c r="H2295" s="3" t="s">
        <v>2380</v>
      </c>
      <c r="I2295" s="14">
        <v>180</v>
      </c>
      <c r="J2295" s="14" t="str">
        <f t="shared" si="177"/>
        <v>No</v>
      </c>
      <c r="K2295" s="14">
        <f t="shared" si="175"/>
        <v>1</v>
      </c>
      <c r="L2295" s="14" t="str">
        <f t="shared" si="178"/>
        <v>No</v>
      </c>
      <c r="M2295" s="14" t="str">
        <f t="shared" si="176"/>
        <v>No</v>
      </c>
      <c r="N2295" s="28">
        <v>33.33</v>
      </c>
      <c r="O2295" s="19" t="str" cm="1">
        <f t="array" ref="O2295">_xlfn.IFS(N2295&lt;18.5,"Underweight",N2295&lt;25,"Normalweight",N2295&lt;30,"Overweight",N2295&gt;=30,"Obesity")</f>
        <v>Obesity</v>
      </c>
      <c r="P2295" s="38" t="s">
        <v>65</v>
      </c>
      <c r="Q2295" s="28">
        <v>33.33</v>
      </c>
      <c r="R2295" s="38">
        <v>6.08</v>
      </c>
      <c r="S2295" s="38" t="s">
        <v>2380</v>
      </c>
      <c r="T2295" s="38" t="s">
        <v>2382</v>
      </c>
      <c r="U2295" s="38" t="s">
        <v>2380</v>
      </c>
      <c r="V2295" s="38">
        <v>1</v>
      </c>
      <c r="W2295" s="38" t="s">
        <v>2380</v>
      </c>
      <c r="X2295" s="38" t="s">
        <v>8391</v>
      </c>
      <c r="Y2295" s="19" t="str">
        <f t="shared" si="179"/>
        <v>Prediabetes</v>
      </c>
    </row>
    <row r="2296" spans="1:25" x14ac:dyDescent="0.35">
      <c r="A2296" s="3" t="s">
        <v>64</v>
      </c>
      <c r="B2296" s="3">
        <v>21.84</v>
      </c>
      <c r="C2296" s="3">
        <v>5.71</v>
      </c>
      <c r="D2296" s="3" t="s">
        <v>2380</v>
      </c>
      <c r="E2296" s="3" t="s">
        <v>2382</v>
      </c>
      <c r="F2296" s="3" t="s">
        <v>2380</v>
      </c>
      <c r="G2296" s="3">
        <v>1</v>
      </c>
      <c r="H2296" s="3" t="s">
        <v>2380</v>
      </c>
      <c r="I2296" s="14">
        <v>180</v>
      </c>
      <c r="J2296" s="14" t="str">
        <f t="shared" si="177"/>
        <v>No</v>
      </c>
      <c r="K2296" s="14">
        <f t="shared" si="175"/>
        <v>1</v>
      </c>
      <c r="L2296" s="14" t="str">
        <f t="shared" si="178"/>
        <v>No</v>
      </c>
      <c r="M2296" s="14" t="str">
        <f t="shared" si="176"/>
        <v>No</v>
      </c>
      <c r="N2296" s="28">
        <v>21.84</v>
      </c>
      <c r="O2296" s="19" t="str" cm="1">
        <f t="array" ref="O2296">_xlfn.IFS(N2296&lt;18.5,"Underweight",N2296&lt;25,"Normalweight",N2296&lt;30,"Overweight",N2296&gt;=30,"Obesity")</f>
        <v>Normalweight</v>
      </c>
      <c r="P2296" s="38" t="s">
        <v>64</v>
      </c>
      <c r="Q2296" s="28">
        <v>21.84</v>
      </c>
      <c r="R2296" s="38">
        <v>5.71</v>
      </c>
      <c r="S2296" s="38" t="s">
        <v>2380</v>
      </c>
      <c r="T2296" s="38" t="s">
        <v>2382</v>
      </c>
      <c r="U2296" s="38" t="s">
        <v>2380</v>
      </c>
      <c r="V2296" s="38">
        <v>1</v>
      </c>
      <c r="W2296" s="38" t="s">
        <v>2380</v>
      </c>
      <c r="X2296" s="38" t="s">
        <v>8393</v>
      </c>
      <c r="Y2296" s="19" t="str">
        <f t="shared" si="179"/>
        <v>Prediabetes</v>
      </c>
    </row>
    <row r="2297" spans="1:25" x14ac:dyDescent="0.35">
      <c r="A2297" s="3" t="s">
        <v>63</v>
      </c>
      <c r="B2297" s="3">
        <v>16.87</v>
      </c>
      <c r="C2297" s="3">
        <v>9.1300000000000008</v>
      </c>
      <c r="D2297" s="3" t="s">
        <v>2380</v>
      </c>
      <c r="E2297" s="3" t="s">
        <v>2380</v>
      </c>
      <c r="F2297" s="3" t="s">
        <v>2380</v>
      </c>
      <c r="G2297" s="3" t="s">
        <v>2381</v>
      </c>
      <c r="H2297" s="3" t="s">
        <v>2380</v>
      </c>
      <c r="I2297" s="14">
        <v>180</v>
      </c>
      <c r="J2297" s="14" t="str">
        <f t="shared" si="177"/>
        <v>No</v>
      </c>
      <c r="K2297" s="14">
        <f t="shared" si="175"/>
        <v>0</v>
      </c>
      <c r="L2297" s="14" t="str">
        <f t="shared" si="178"/>
        <v>No</v>
      </c>
      <c r="M2297" s="14" t="str">
        <f t="shared" si="176"/>
        <v>No</v>
      </c>
      <c r="N2297" s="28">
        <v>16.87</v>
      </c>
      <c r="O2297" s="19" t="str" cm="1">
        <f t="array" ref="O2297">_xlfn.IFS(N2297&lt;18.5,"Underweight",N2297&lt;25,"Normalweight",N2297&lt;30,"Overweight",N2297&gt;=30,"Obesity")</f>
        <v>Underweight</v>
      </c>
      <c r="P2297" s="38" t="s">
        <v>63</v>
      </c>
      <c r="Q2297" s="28">
        <v>16.87</v>
      </c>
      <c r="R2297" s="38">
        <v>9.1300000000000008</v>
      </c>
      <c r="S2297" s="38" t="s">
        <v>2380</v>
      </c>
      <c r="T2297" s="38" t="s">
        <v>2380</v>
      </c>
      <c r="U2297" s="38" t="s">
        <v>2380</v>
      </c>
      <c r="V2297" s="38">
        <v>0</v>
      </c>
      <c r="W2297" s="38" t="s">
        <v>2380</v>
      </c>
      <c r="X2297" s="38" t="s">
        <v>8394</v>
      </c>
      <c r="Y2297" s="19" t="str">
        <f t="shared" si="179"/>
        <v>Normal</v>
      </c>
    </row>
    <row r="2298" spans="1:25" x14ac:dyDescent="0.35">
      <c r="A2298" s="3" t="s">
        <v>62</v>
      </c>
      <c r="B2298" s="3">
        <v>30.14</v>
      </c>
      <c r="C2298" s="3">
        <v>5.49</v>
      </c>
      <c r="D2298" s="3" t="s">
        <v>2380</v>
      </c>
      <c r="E2298" s="3" t="s">
        <v>2382</v>
      </c>
      <c r="F2298" s="3" t="s">
        <v>2380</v>
      </c>
      <c r="G2298" s="3">
        <v>1</v>
      </c>
      <c r="H2298" s="3" t="s">
        <v>2380</v>
      </c>
      <c r="I2298" s="14">
        <v>180</v>
      </c>
      <c r="J2298" s="14" t="str">
        <f t="shared" si="177"/>
        <v>No</v>
      </c>
      <c r="K2298" s="14">
        <f t="shared" si="175"/>
        <v>1</v>
      </c>
      <c r="L2298" s="14" t="str">
        <f t="shared" si="178"/>
        <v>No</v>
      </c>
      <c r="M2298" s="14" t="str">
        <f t="shared" si="176"/>
        <v>No</v>
      </c>
      <c r="N2298" s="28">
        <v>30.14</v>
      </c>
      <c r="O2298" s="19" t="str" cm="1">
        <f t="array" ref="O2298">_xlfn.IFS(N2298&lt;18.5,"Underweight",N2298&lt;25,"Normalweight",N2298&lt;30,"Overweight",N2298&gt;=30,"Obesity")</f>
        <v>Obesity</v>
      </c>
      <c r="P2298" s="38" t="s">
        <v>62</v>
      </c>
      <c r="Q2298" s="28">
        <v>30.14</v>
      </c>
      <c r="R2298" s="38">
        <v>5.49</v>
      </c>
      <c r="S2298" s="38" t="s">
        <v>2380</v>
      </c>
      <c r="T2298" s="38" t="s">
        <v>2382</v>
      </c>
      <c r="U2298" s="38" t="s">
        <v>2380</v>
      </c>
      <c r="V2298" s="38">
        <v>1</v>
      </c>
      <c r="W2298" s="38" t="s">
        <v>2380</v>
      </c>
      <c r="X2298" s="38" t="s">
        <v>8391</v>
      </c>
      <c r="Y2298" s="19" t="str">
        <f t="shared" si="179"/>
        <v>Normal</v>
      </c>
    </row>
    <row r="2299" spans="1:25" x14ac:dyDescent="0.35">
      <c r="A2299" s="3" t="s">
        <v>61</v>
      </c>
      <c r="B2299" s="3">
        <v>23.21</v>
      </c>
      <c r="C2299" s="3">
        <v>4.37</v>
      </c>
      <c r="D2299" s="3" t="s">
        <v>2380</v>
      </c>
      <c r="E2299" s="3" t="s">
        <v>2382</v>
      </c>
      <c r="F2299" s="3" t="s">
        <v>2380</v>
      </c>
      <c r="G2299" s="3">
        <v>1</v>
      </c>
      <c r="H2299" s="3" t="s">
        <v>2380</v>
      </c>
      <c r="I2299" s="14">
        <v>180</v>
      </c>
      <c r="J2299" s="14" t="str">
        <f t="shared" si="177"/>
        <v>No</v>
      </c>
      <c r="K2299" s="14">
        <f t="shared" si="175"/>
        <v>1</v>
      </c>
      <c r="L2299" s="14" t="str">
        <f t="shared" si="178"/>
        <v>No</v>
      </c>
      <c r="M2299" s="14" t="str">
        <f t="shared" si="176"/>
        <v>No</v>
      </c>
      <c r="N2299" s="28">
        <v>23.21</v>
      </c>
      <c r="O2299" s="19" t="str" cm="1">
        <f t="array" ref="O2299">_xlfn.IFS(N2299&lt;18.5,"Underweight",N2299&lt;25,"Normalweight",N2299&lt;30,"Overweight",N2299&gt;=30,"Obesity")</f>
        <v>Normalweight</v>
      </c>
      <c r="P2299" s="38" t="s">
        <v>61</v>
      </c>
      <c r="Q2299" s="28">
        <v>23.21</v>
      </c>
      <c r="R2299" s="38">
        <v>4.37</v>
      </c>
      <c r="S2299" s="38" t="s">
        <v>2380</v>
      </c>
      <c r="T2299" s="38" t="s">
        <v>2382</v>
      </c>
      <c r="U2299" s="38" t="s">
        <v>2380</v>
      </c>
      <c r="V2299" s="38">
        <v>1</v>
      </c>
      <c r="W2299" s="38" t="s">
        <v>2380</v>
      </c>
      <c r="X2299" s="38" t="s">
        <v>8393</v>
      </c>
      <c r="Y2299" s="19" t="str">
        <f t="shared" si="179"/>
        <v>Normal</v>
      </c>
    </row>
    <row r="2300" spans="1:25" x14ac:dyDescent="0.35">
      <c r="A2300" s="3" t="s">
        <v>60</v>
      </c>
      <c r="B2300" s="3">
        <v>17.170000000000002</v>
      </c>
      <c r="C2300" s="3">
        <v>8.4600000000000009</v>
      </c>
      <c r="D2300" s="3" t="s">
        <v>2380</v>
      </c>
      <c r="E2300" s="3" t="s">
        <v>2380</v>
      </c>
      <c r="F2300" s="3" t="s">
        <v>2380</v>
      </c>
      <c r="G2300" s="3" t="s">
        <v>2381</v>
      </c>
      <c r="H2300" s="3" t="s">
        <v>2380</v>
      </c>
      <c r="I2300" s="14">
        <v>180</v>
      </c>
      <c r="J2300" s="14" t="str">
        <f t="shared" si="177"/>
        <v>No</v>
      </c>
      <c r="K2300" s="14">
        <f t="shared" si="175"/>
        <v>0</v>
      </c>
      <c r="L2300" s="14" t="str">
        <f t="shared" si="178"/>
        <v>No</v>
      </c>
      <c r="M2300" s="14" t="str">
        <f t="shared" si="176"/>
        <v>No</v>
      </c>
      <c r="N2300" s="28">
        <v>17.170000000000002</v>
      </c>
      <c r="O2300" s="19" t="str" cm="1">
        <f t="array" ref="O2300">_xlfn.IFS(N2300&lt;18.5,"Underweight",N2300&lt;25,"Normalweight",N2300&lt;30,"Overweight",N2300&gt;=30,"Obesity")</f>
        <v>Underweight</v>
      </c>
      <c r="P2300" s="38" t="s">
        <v>60</v>
      </c>
      <c r="Q2300" s="28">
        <v>17.170000000000002</v>
      </c>
      <c r="R2300" s="38">
        <v>8.4600000000000009</v>
      </c>
      <c r="S2300" s="38" t="s">
        <v>2380</v>
      </c>
      <c r="T2300" s="38" t="s">
        <v>2380</v>
      </c>
      <c r="U2300" s="38" t="s">
        <v>2380</v>
      </c>
      <c r="V2300" s="38">
        <v>0</v>
      </c>
      <c r="W2300" s="38" t="s">
        <v>2380</v>
      </c>
      <c r="X2300" s="38" t="s">
        <v>8394</v>
      </c>
      <c r="Y2300" s="19" t="str">
        <f t="shared" si="179"/>
        <v>Diabetes</v>
      </c>
    </row>
    <row r="2301" spans="1:25" x14ac:dyDescent="0.35">
      <c r="A2301" s="3" t="s">
        <v>59</v>
      </c>
      <c r="B2301" s="3">
        <v>15.61</v>
      </c>
      <c r="C2301" s="3">
        <v>5.28</v>
      </c>
      <c r="D2301" s="3" t="s">
        <v>2380</v>
      </c>
      <c r="E2301" s="3" t="s">
        <v>2380</v>
      </c>
      <c r="F2301" s="3" t="s">
        <v>2380</v>
      </c>
      <c r="G2301" s="3">
        <v>1</v>
      </c>
      <c r="H2301" s="3" t="s">
        <v>2380</v>
      </c>
      <c r="I2301" s="14">
        <v>180</v>
      </c>
      <c r="J2301" s="14" t="str">
        <f t="shared" si="177"/>
        <v>No</v>
      </c>
      <c r="K2301" s="14">
        <f t="shared" si="175"/>
        <v>1</v>
      </c>
      <c r="L2301" s="14" t="str">
        <f t="shared" si="178"/>
        <v>No</v>
      </c>
      <c r="M2301" s="14" t="str">
        <f t="shared" si="176"/>
        <v>No</v>
      </c>
      <c r="N2301" s="28">
        <v>15.61</v>
      </c>
      <c r="O2301" s="19" t="str" cm="1">
        <f t="array" ref="O2301">_xlfn.IFS(N2301&lt;18.5,"Underweight",N2301&lt;25,"Normalweight",N2301&lt;30,"Overweight",N2301&gt;=30,"Obesity")</f>
        <v>Underweight</v>
      </c>
      <c r="P2301" s="38" t="s">
        <v>59</v>
      </c>
      <c r="Q2301" s="28">
        <v>15.61</v>
      </c>
      <c r="R2301" s="38">
        <v>5.28</v>
      </c>
      <c r="S2301" s="38" t="s">
        <v>2380</v>
      </c>
      <c r="T2301" s="38" t="s">
        <v>2380</v>
      </c>
      <c r="U2301" s="38" t="s">
        <v>2380</v>
      </c>
      <c r="V2301" s="38">
        <v>1</v>
      </c>
      <c r="W2301" s="38" t="s">
        <v>2380</v>
      </c>
      <c r="X2301" s="38" t="s">
        <v>8394</v>
      </c>
      <c r="Y2301" s="19" t="str">
        <f t="shared" si="179"/>
        <v>Normal</v>
      </c>
    </row>
    <row r="2302" spans="1:25" x14ac:dyDescent="0.35">
      <c r="A2302" s="3" t="s">
        <v>58</v>
      </c>
      <c r="B2302" s="3">
        <v>17.98</v>
      </c>
      <c r="C2302" s="3">
        <v>5.33</v>
      </c>
      <c r="D2302" s="3" t="s">
        <v>2382</v>
      </c>
      <c r="E2302" s="3" t="s">
        <v>2380</v>
      </c>
      <c r="F2302" s="3" t="s">
        <v>2383</v>
      </c>
      <c r="G2302" s="3">
        <v>1</v>
      </c>
      <c r="H2302" s="3" t="s">
        <v>2380</v>
      </c>
      <c r="I2302" s="14">
        <v>180</v>
      </c>
      <c r="J2302" s="14" t="str">
        <f t="shared" si="177"/>
        <v>No</v>
      </c>
      <c r="K2302" s="14">
        <f t="shared" si="175"/>
        <v>1</v>
      </c>
      <c r="L2302" s="14" t="str">
        <f t="shared" si="178"/>
        <v>No</v>
      </c>
      <c r="M2302" s="14" t="str">
        <f t="shared" si="176"/>
        <v>Yes</v>
      </c>
      <c r="N2302" s="28">
        <v>17.98</v>
      </c>
      <c r="O2302" s="19" t="str" cm="1">
        <f t="array" ref="O2302">_xlfn.IFS(N2302&lt;18.5,"Underweight",N2302&lt;25,"Normalweight",N2302&lt;30,"Overweight",N2302&gt;=30,"Obesity")</f>
        <v>Underweight</v>
      </c>
      <c r="P2302" s="38" t="s">
        <v>58</v>
      </c>
      <c r="Q2302" s="28">
        <v>17.98</v>
      </c>
      <c r="R2302" s="38">
        <v>5.33</v>
      </c>
      <c r="S2302" s="38" t="s">
        <v>2383</v>
      </c>
      <c r="T2302" s="38" t="s">
        <v>2380</v>
      </c>
      <c r="U2302" s="38" t="s">
        <v>2383</v>
      </c>
      <c r="V2302" s="38">
        <v>1</v>
      </c>
      <c r="W2302" s="38" t="s">
        <v>2380</v>
      </c>
      <c r="X2302" s="38" t="s">
        <v>8394</v>
      </c>
      <c r="Y2302" s="19" t="str">
        <f t="shared" si="179"/>
        <v>Normal</v>
      </c>
    </row>
    <row r="2303" spans="1:25" x14ac:dyDescent="0.35">
      <c r="A2303" s="3" t="s">
        <v>57</v>
      </c>
      <c r="B2303" s="3">
        <v>21.64</v>
      </c>
      <c r="C2303" s="3">
        <v>5.5</v>
      </c>
      <c r="D2303" s="3" t="s">
        <v>2380</v>
      </c>
      <c r="E2303" s="3" t="s">
        <v>2382</v>
      </c>
      <c r="F2303" s="3" t="s">
        <v>2380</v>
      </c>
      <c r="G2303" s="3">
        <v>1</v>
      </c>
      <c r="H2303" s="3" t="s">
        <v>2380</v>
      </c>
      <c r="I2303" s="14">
        <v>180</v>
      </c>
      <c r="J2303" s="14" t="str">
        <f t="shared" si="177"/>
        <v>No</v>
      </c>
      <c r="K2303" s="14">
        <f t="shared" si="175"/>
        <v>1</v>
      </c>
      <c r="L2303" s="14" t="str">
        <f t="shared" si="178"/>
        <v>No</v>
      </c>
      <c r="M2303" s="14" t="str">
        <f t="shared" si="176"/>
        <v>No</v>
      </c>
      <c r="N2303" s="28">
        <v>21.64</v>
      </c>
      <c r="O2303" s="19" t="str" cm="1">
        <f t="array" ref="O2303">_xlfn.IFS(N2303&lt;18.5,"Underweight",N2303&lt;25,"Normalweight",N2303&lt;30,"Overweight",N2303&gt;=30,"Obesity")</f>
        <v>Normalweight</v>
      </c>
      <c r="P2303" s="38" t="s">
        <v>57</v>
      </c>
      <c r="Q2303" s="28">
        <v>21.64</v>
      </c>
      <c r="R2303" s="38">
        <v>5.5</v>
      </c>
      <c r="S2303" s="38" t="s">
        <v>2380</v>
      </c>
      <c r="T2303" s="38" t="s">
        <v>2382</v>
      </c>
      <c r="U2303" s="38" t="s">
        <v>2380</v>
      </c>
      <c r="V2303" s="38">
        <v>1</v>
      </c>
      <c r="W2303" s="38" t="s">
        <v>2380</v>
      </c>
      <c r="X2303" s="38" t="s">
        <v>8393</v>
      </c>
      <c r="Y2303" s="19" t="str">
        <f t="shared" si="179"/>
        <v>Normal</v>
      </c>
    </row>
    <row r="2304" spans="1:25" x14ac:dyDescent="0.35">
      <c r="A2304" s="3" t="s">
        <v>56</v>
      </c>
      <c r="B2304" s="3">
        <v>16.399999999999999</v>
      </c>
      <c r="C2304" s="3">
        <v>5.4</v>
      </c>
      <c r="D2304" s="3" t="s">
        <v>2380</v>
      </c>
      <c r="E2304" s="3" t="s">
        <v>2380</v>
      </c>
      <c r="F2304" s="3" t="s">
        <v>2383</v>
      </c>
      <c r="G2304" s="3">
        <v>1</v>
      </c>
      <c r="H2304" s="3" t="s">
        <v>2380</v>
      </c>
      <c r="I2304" s="14">
        <v>180</v>
      </c>
      <c r="J2304" s="14" t="str">
        <f t="shared" si="177"/>
        <v>No</v>
      </c>
      <c r="K2304" s="14">
        <f t="shared" si="175"/>
        <v>1</v>
      </c>
      <c r="L2304" s="14" t="str">
        <f t="shared" si="178"/>
        <v>No</v>
      </c>
      <c r="M2304" s="14" t="str">
        <f t="shared" si="176"/>
        <v>No</v>
      </c>
      <c r="N2304" s="28">
        <v>16.399999999999999</v>
      </c>
      <c r="O2304" s="19" t="str" cm="1">
        <f t="array" ref="O2304">_xlfn.IFS(N2304&lt;18.5,"Underweight",N2304&lt;25,"Normalweight",N2304&lt;30,"Overweight",N2304&gt;=30,"Obesity")</f>
        <v>Underweight</v>
      </c>
      <c r="P2304" s="38" t="s">
        <v>56</v>
      </c>
      <c r="Q2304" s="28">
        <v>16.399999999999999</v>
      </c>
      <c r="R2304" s="38">
        <v>5.4</v>
      </c>
      <c r="S2304" s="38" t="s">
        <v>2380</v>
      </c>
      <c r="T2304" s="38" t="s">
        <v>2380</v>
      </c>
      <c r="U2304" s="38" t="s">
        <v>2383</v>
      </c>
      <c r="V2304" s="38">
        <v>1</v>
      </c>
      <c r="W2304" s="38" t="s">
        <v>2380</v>
      </c>
      <c r="X2304" s="38" t="s">
        <v>8394</v>
      </c>
      <c r="Y2304" s="19" t="str">
        <f t="shared" si="179"/>
        <v>Normal</v>
      </c>
    </row>
    <row r="2305" spans="1:25" x14ac:dyDescent="0.35">
      <c r="A2305" s="3" t="s">
        <v>55</v>
      </c>
      <c r="B2305" s="3">
        <v>15.77</v>
      </c>
      <c r="C2305" s="3">
        <v>6.05</v>
      </c>
      <c r="D2305" s="3" t="s">
        <v>2382</v>
      </c>
      <c r="E2305" s="3" t="s">
        <v>2380</v>
      </c>
      <c r="F2305" s="3" t="s">
        <v>2380</v>
      </c>
      <c r="G2305" s="3">
        <v>1</v>
      </c>
      <c r="H2305" s="3" t="s">
        <v>2380</v>
      </c>
      <c r="I2305" s="14">
        <v>180</v>
      </c>
      <c r="J2305" s="14" t="str">
        <f t="shared" si="177"/>
        <v>No</v>
      </c>
      <c r="K2305" s="14">
        <f t="shared" si="175"/>
        <v>1</v>
      </c>
      <c r="L2305" s="14" t="str">
        <f t="shared" si="178"/>
        <v>No</v>
      </c>
      <c r="M2305" s="14" t="str">
        <f t="shared" si="176"/>
        <v>Yes</v>
      </c>
      <c r="N2305" s="28">
        <v>15.77</v>
      </c>
      <c r="O2305" s="19" t="str" cm="1">
        <f t="array" ref="O2305">_xlfn.IFS(N2305&lt;18.5,"Underweight",N2305&lt;25,"Normalweight",N2305&lt;30,"Overweight",N2305&gt;=30,"Obesity")</f>
        <v>Underweight</v>
      </c>
      <c r="P2305" s="38" t="s">
        <v>55</v>
      </c>
      <c r="Q2305" s="28">
        <v>15.77</v>
      </c>
      <c r="R2305" s="38">
        <v>6.05</v>
      </c>
      <c r="S2305" s="38" t="s">
        <v>2383</v>
      </c>
      <c r="T2305" s="38" t="s">
        <v>2380</v>
      </c>
      <c r="U2305" s="38" t="s">
        <v>2380</v>
      </c>
      <c r="V2305" s="38">
        <v>1</v>
      </c>
      <c r="W2305" s="38" t="s">
        <v>2380</v>
      </c>
      <c r="X2305" s="38" t="s">
        <v>8394</v>
      </c>
      <c r="Y2305" s="19" t="str">
        <f t="shared" si="179"/>
        <v>Prediabetes</v>
      </c>
    </row>
    <row r="2306" spans="1:25" x14ac:dyDescent="0.35">
      <c r="A2306" s="3" t="s">
        <v>54</v>
      </c>
      <c r="B2306" s="3">
        <v>18.27</v>
      </c>
      <c r="C2306" s="3">
        <v>11.46</v>
      </c>
      <c r="D2306" s="3" t="s">
        <v>2380</v>
      </c>
      <c r="E2306" s="3" t="s">
        <v>2380</v>
      </c>
      <c r="F2306" s="3" t="s">
        <v>2380</v>
      </c>
      <c r="G2306" s="3" t="s">
        <v>2381</v>
      </c>
      <c r="H2306" s="3" t="s">
        <v>2380</v>
      </c>
      <c r="I2306" s="14">
        <v>180</v>
      </c>
      <c r="J2306" s="14" t="str">
        <f t="shared" si="177"/>
        <v>No</v>
      </c>
      <c r="K2306" s="14">
        <f t="shared" si="175"/>
        <v>0</v>
      </c>
      <c r="L2306" s="14" t="str">
        <f t="shared" si="178"/>
        <v>No</v>
      </c>
      <c r="M2306" s="14" t="str">
        <f t="shared" si="176"/>
        <v>No</v>
      </c>
      <c r="N2306" s="28">
        <v>18.27</v>
      </c>
      <c r="O2306" s="19" t="str" cm="1">
        <f t="array" ref="O2306">_xlfn.IFS(N2306&lt;18.5,"Underweight",N2306&lt;25,"Normalweight",N2306&lt;30,"Overweight",N2306&gt;=30,"Obesity")</f>
        <v>Underweight</v>
      </c>
      <c r="P2306" s="38" t="s">
        <v>54</v>
      </c>
      <c r="Q2306" s="28">
        <v>18.27</v>
      </c>
      <c r="R2306" s="38">
        <v>11.46</v>
      </c>
      <c r="S2306" s="38" t="s">
        <v>2380</v>
      </c>
      <c r="T2306" s="38" t="s">
        <v>2380</v>
      </c>
      <c r="U2306" s="38" t="s">
        <v>2380</v>
      </c>
      <c r="V2306" s="38">
        <v>0</v>
      </c>
      <c r="W2306" s="38" t="s">
        <v>2380</v>
      </c>
      <c r="X2306" s="38" t="s">
        <v>8394</v>
      </c>
      <c r="Y2306" s="19" t="str">
        <f t="shared" si="179"/>
        <v>Diabetes</v>
      </c>
    </row>
    <row r="2307" spans="1:25" x14ac:dyDescent="0.35">
      <c r="A2307" s="3" t="s">
        <v>53</v>
      </c>
      <c r="B2307" s="3">
        <v>16.489999999999998</v>
      </c>
      <c r="C2307" s="3">
        <v>8.48</v>
      </c>
      <c r="D2307" s="3" t="s">
        <v>2380</v>
      </c>
      <c r="E2307" s="3" t="s">
        <v>2380</v>
      </c>
      <c r="F2307" s="3" t="s">
        <v>2380</v>
      </c>
      <c r="G2307" s="3" t="s">
        <v>2381</v>
      </c>
      <c r="H2307" s="3" t="s">
        <v>2380</v>
      </c>
      <c r="I2307" s="14">
        <v>180</v>
      </c>
      <c r="J2307" s="14" t="str">
        <f t="shared" si="177"/>
        <v>No</v>
      </c>
      <c r="K2307" s="14">
        <f t="shared" ref="K2307:K2337" si="180">IF(G2307="No major surgery",0,G2307)</f>
        <v>0</v>
      </c>
      <c r="L2307" s="14" t="str">
        <f t="shared" si="178"/>
        <v>No</v>
      </c>
      <c r="M2307" s="14" t="str">
        <f t="shared" ref="M2307:M2337" si="181">PROPER(D2307)</f>
        <v>No</v>
      </c>
      <c r="N2307" s="28">
        <v>16.489999999999998</v>
      </c>
      <c r="O2307" s="19" t="str" cm="1">
        <f t="array" ref="O2307">_xlfn.IFS(N2307&lt;18.5,"Underweight",N2307&lt;25,"Normalweight",N2307&lt;30,"Overweight",N2307&gt;=30,"Obesity")</f>
        <v>Underweight</v>
      </c>
      <c r="P2307" s="38" t="s">
        <v>53</v>
      </c>
      <c r="Q2307" s="28">
        <v>16.489999999999998</v>
      </c>
      <c r="R2307" s="38">
        <v>8.48</v>
      </c>
      <c r="S2307" s="38" t="s">
        <v>2380</v>
      </c>
      <c r="T2307" s="38" t="s">
        <v>2380</v>
      </c>
      <c r="U2307" s="38" t="s">
        <v>2380</v>
      </c>
      <c r="V2307" s="38">
        <v>0</v>
      </c>
      <c r="W2307" s="38" t="s">
        <v>2380</v>
      </c>
      <c r="X2307" s="38" t="s">
        <v>8394</v>
      </c>
      <c r="Y2307" s="19" t="str">
        <f t="shared" si="179"/>
        <v>Normal</v>
      </c>
    </row>
    <row r="2308" spans="1:25" x14ac:dyDescent="0.35">
      <c r="A2308" s="3" t="s">
        <v>52</v>
      </c>
      <c r="B2308" s="3">
        <v>16.14</v>
      </c>
      <c r="C2308" s="3">
        <v>4.8600000000000003</v>
      </c>
      <c r="D2308" s="3" t="s">
        <v>2380</v>
      </c>
      <c r="E2308" s="3" t="s">
        <v>2380</v>
      </c>
      <c r="F2308" s="3" t="s">
        <v>2380</v>
      </c>
      <c r="G2308" s="3" t="s">
        <v>2381</v>
      </c>
      <c r="H2308" s="3" t="s">
        <v>2380</v>
      </c>
      <c r="I2308" s="14">
        <v>180</v>
      </c>
      <c r="J2308" s="14" t="str">
        <f t="shared" ref="J2308:J2337" si="182">IF(H2308="?",INDEX($H$3:$H$2337,MODE($I$3:$I$2337)),H2308)</f>
        <v>No</v>
      </c>
      <c r="K2308" s="14">
        <f t="shared" si="180"/>
        <v>0</v>
      </c>
      <c r="L2308" s="14" t="str">
        <f t="shared" ref="L2308:L2337" si="183">PROPER(J2308)</f>
        <v>No</v>
      </c>
      <c r="M2308" s="14" t="str">
        <f t="shared" si="181"/>
        <v>No</v>
      </c>
      <c r="N2308" s="28">
        <v>16.14</v>
      </c>
      <c r="O2308" s="19" t="str" cm="1">
        <f t="array" ref="O2308">_xlfn.IFS(N2308&lt;18.5,"Underweight",N2308&lt;25,"Normalweight",N2308&lt;30,"Overweight",N2308&gt;=30,"Obesity")</f>
        <v>Underweight</v>
      </c>
      <c r="P2308" s="38" t="s">
        <v>52</v>
      </c>
      <c r="Q2308" s="28">
        <v>16.14</v>
      </c>
      <c r="R2308" s="38">
        <v>4.8600000000000003</v>
      </c>
      <c r="S2308" s="38" t="s">
        <v>2380</v>
      </c>
      <c r="T2308" s="38" t="s">
        <v>2380</v>
      </c>
      <c r="U2308" s="38" t="s">
        <v>2380</v>
      </c>
      <c r="V2308" s="38">
        <v>0</v>
      </c>
      <c r="W2308" s="38" t="s">
        <v>2380</v>
      </c>
      <c r="X2308" s="38" t="s">
        <v>8394</v>
      </c>
      <c r="Y2308" s="19" t="str">
        <f t="shared" ref="Y2308:Y2337" si="184">IF(R2337&lt;=5.7,"Normal",IF(R2308&lt;=6.5,"Prediabetes","Diabetes"))</f>
        <v>Normal</v>
      </c>
    </row>
    <row r="2309" spans="1:25" x14ac:dyDescent="0.35">
      <c r="A2309" s="3" t="s">
        <v>51</v>
      </c>
      <c r="B2309" s="3">
        <v>20.85</v>
      </c>
      <c r="C2309" s="3">
        <v>4.45</v>
      </c>
      <c r="D2309" s="3" t="s">
        <v>2382</v>
      </c>
      <c r="E2309" s="3" t="s">
        <v>2380</v>
      </c>
      <c r="F2309" s="3" t="s">
        <v>2380</v>
      </c>
      <c r="G2309" s="3">
        <v>1</v>
      </c>
      <c r="H2309" s="3" t="s">
        <v>2380</v>
      </c>
      <c r="I2309" s="14">
        <v>180</v>
      </c>
      <c r="J2309" s="14" t="str">
        <f t="shared" si="182"/>
        <v>No</v>
      </c>
      <c r="K2309" s="14">
        <f t="shared" si="180"/>
        <v>1</v>
      </c>
      <c r="L2309" s="14" t="str">
        <f t="shared" si="183"/>
        <v>No</v>
      </c>
      <c r="M2309" s="14" t="str">
        <f t="shared" si="181"/>
        <v>Yes</v>
      </c>
      <c r="N2309" s="28">
        <v>20.85</v>
      </c>
      <c r="O2309" s="19" t="str" cm="1">
        <f t="array" ref="O2309">_xlfn.IFS(N2309&lt;18.5,"Underweight",N2309&lt;25,"Normalweight",N2309&lt;30,"Overweight",N2309&gt;=30,"Obesity")</f>
        <v>Normalweight</v>
      </c>
      <c r="P2309" s="38" t="s">
        <v>51</v>
      </c>
      <c r="Q2309" s="28">
        <v>20.85</v>
      </c>
      <c r="R2309" s="38">
        <v>4.45</v>
      </c>
      <c r="S2309" s="38" t="s">
        <v>2383</v>
      </c>
      <c r="T2309" s="38" t="s">
        <v>2380</v>
      </c>
      <c r="U2309" s="38" t="s">
        <v>2380</v>
      </c>
      <c r="V2309" s="38">
        <v>1</v>
      </c>
      <c r="W2309" s="38" t="s">
        <v>2380</v>
      </c>
      <c r="X2309" s="38" t="s">
        <v>8393</v>
      </c>
      <c r="Y2309" s="19" t="str">
        <f t="shared" si="184"/>
        <v>Normal</v>
      </c>
    </row>
    <row r="2310" spans="1:25" x14ac:dyDescent="0.35">
      <c r="A2310" s="3" t="s">
        <v>50</v>
      </c>
      <c r="B2310" s="3">
        <v>15.88</v>
      </c>
      <c r="C2310" s="3">
        <v>4.3600000000000003</v>
      </c>
      <c r="D2310" s="3" t="s">
        <v>2380</v>
      </c>
      <c r="E2310" s="3" t="s">
        <v>2380</v>
      </c>
      <c r="F2310" s="3" t="s">
        <v>2380</v>
      </c>
      <c r="G2310" s="3" t="s">
        <v>2381</v>
      </c>
      <c r="H2310" s="3" t="s">
        <v>2380</v>
      </c>
      <c r="I2310" s="14">
        <v>180</v>
      </c>
      <c r="J2310" s="14" t="str">
        <f t="shared" si="182"/>
        <v>No</v>
      </c>
      <c r="K2310" s="14">
        <f t="shared" si="180"/>
        <v>0</v>
      </c>
      <c r="L2310" s="14" t="str">
        <f t="shared" si="183"/>
        <v>No</v>
      </c>
      <c r="M2310" s="14" t="str">
        <f t="shared" si="181"/>
        <v>No</v>
      </c>
      <c r="N2310" s="28">
        <v>15.88</v>
      </c>
      <c r="O2310" s="19" t="str" cm="1">
        <f t="array" ref="O2310">_xlfn.IFS(N2310&lt;18.5,"Underweight",N2310&lt;25,"Normalweight",N2310&lt;30,"Overweight",N2310&gt;=30,"Obesity")</f>
        <v>Underweight</v>
      </c>
      <c r="P2310" s="38" t="s">
        <v>50</v>
      </c>
      <c r="Q2310" s="28">
        <v>15.88</v>
      </c>
      <c r="R2310" s="38">
        <v>4.3600000000000003</v>
      </c>
      <c r="S2310" s="38" t="s">
        <v>2380</v>
      </c>
      <c r="T2310" s="38" t="s">
        <v>2380</v>
      </c>
      <c r="U2310" s="38" t="s">
        <v>2380</v>
      </c>
      <c r="V2310" s="38">
        <v>0</v>
      </c>
      <c r="W2310" s="38" t="s">
        <v>2380</v>
      </c>
      <c r="X2310" s="38" t="s">
        <v>8394</v>
      </c>
      <c r="Y2310" s="19" t="str">
        <f t="shared" si="184"/>
        <v>Normal</v>
      </c>
    </row>
    <row r="2311" spans="1:25" x14ac:dyDescent="0.35">
      <c r="A2311" s="3" t="s">
        <v>49</v>
      </c>
      <c r="B2311" s="3">
        <v>20.66</v>
      </c>
      <c r="C2311" s="3">
        <v>5.8</v>
      </c>
      <c r="D2311" s="3" t="s">
        <v>2380</v>
      </c>
      <c r="E2311" s="3" t="s">
        <v>2382</v>
      </c>
      <c r="F2311" s="3" t="s">
        <v>2380</v>
      </c>
      <c r="G2311" s="3">
        <v>1</v>
      </c>
      <c r="H2311" s="3" t="s">
        <v>2380</v>
      </c>
      <c r="I2311" s="14">
        <v>180</v>
      </c>
      <c r="J2311" s="14" t="str">
        <f t="shared" si="182"/>
        <v>No</v>
      </c>
      <c r="K2311" s="14">
        <f t="shared" si="180"/>
        <v>1</v>
      </c>
      <c r="L2311" s="14" t="str">
        <f t="shared" si="183"/>
        <v>No</v>
      </c>
      <c r="M2311" s="14" t="str">
        <f t="shared" si="181"/>
        <v>No</v>
      </c>
      <c r="N2311" s="28">
        <v>20.66</v>
      </c>
      <c r="O2311" s="19" t="str" cm="1">
        <f t="array" ref="O2311">_xlfn.IFS(N2311&lt;18.5,"Underweight",N2311&lt;25,"Normalweight",N2311&lt;30,"Overweight",N2311&gt;=30,"Obesity")</f>
        <v>Normalweight</v>
      </c>
      <c r="P2311" s="38" t="s">
        <v>49</v>
      </c>
      <c r="Q2311" s="28">
        <v>20.66</v>
      </c>
      <c r="R2311" s="38">
        <v>5.8</v>
      </c>
      <c r="S2311" s="38" t="s">
        <v>2380</v>
      </c>
      <c r="T2311" s="38" t="s">
        <v>2382</v>
      </c>
      <c r="U2311" s="38" t="s">
        <v>2380</v>
      </c>
      <c r="V2311" s="38">
        <v>1</v>
      </c>
      <c r="W2311" s="38" t="s">
        <v>2380</v>
      </c>
      <c r="X2311" s="38" t="s">
        <v>8393</v>
      </c>
      <c r="Y2311" s="19" t="str">
        <f t="shared" si="184"/>
        <v>Normal</v>
      </c>
    </row>
    <row r="2312" spans="1:25" x14ac:dyDescent="0.35">
      <c r="A2312" s="3" t="s">
        <v>48</v>
      </c>
      <c r="B2312" s="3">
        <v>20.399999999999999</v>
      </c>
      <c r="C2312" s="3">
        <v>5.27</v>
      </c>
      <c r="D2312" s="3" t="s">
        <v>2380</v>
      </c>
      <c r="E2312" s="3" t="s">
        <v>2380</v>
      </c>
      <c r="F2312" s="3" t="s">
        <v>2380</v>
      </c>
      <c r="G2312" s="3" t="s">
        <v>2381</v>
      </c>
      <c r="H2312" s="3" t="s">
        <v>2380</v>
      </c>
      <c r="I2312" s="14">
        <v>180</v>
      </c>
      <c r="J2312" s="14" t="str">
        <f t="shared" si="182"/>
        <v>No</v>
      </c>
      <c r="K2312" s="14">
        <f t="shared" si="180"/>
        <v>0</v>
      </c>
      <c r="L2312" s="14" t="str">
        <f t="shared" si="183"/>
        <v>No</v>
      </c>
      <c r="M2312" s="14" t="str">
        <f t="shared" si="181"/>
        <v>No</v>
      </c>
      <c r="N2312" s="28">
        <v>20.399999999999999</v>
      </c>
      <c r="O2312" s="19" t="str" cm="1">
        <f t="array" ref="O2312">_xlfn.IFS(N2312&lt;18.5,"Underweight",N2312&lt;25,"Normalweight",N2312&lt;30,"Overweight",N2312&gt;=30,"Obesity")</f>
        <v>Normalweight</v>
      </c>
      <c r="P2312" s="38" t="s">
        <v>48</v>
      </c>
      <c r="Q2312" s="28">
        <v>20.399999999999999</v>
      </c>
      <c r="R2312" s="38">
        <v>5.27</v>
      </c>
      <c r="S2312" s="38" t="s">
        <v>2380</v>
      </c>
      <c r="T2312" s="38" t="s">
        <v>2380</v>
      </c>
      <c r="U2312" s="38" t="s">
        <v>2380</v>
      </c>
      <c r="V2312" s="38">
        <v>0</v>
      </c>
      <c r="W2312" s="38" t="s">
        <v>2380</v>
      </c>
      <c r="X2312" s="38" t="s">
        <v>8393</v>
      </c>
      <c r="Y2312" s="19" t="str">
        <f t="shared" si="184"/>
        <v>Normal</v>
      </c>
    </row>
    <row r="2313" spans="1:25" x14ac:dyDescent="0.35">
      <c r="A2313" s="3" t="s">
        <v>47</v>
      </c>
      <c r="B2313" s="3">
        <v>25.19</v>
      </c>
      <c r="C2313" s="3">
        <v>5.64</v>
      </c>
      <c r="D2313" s="3" t="s">
        <v>2382</v>
      </c>
      <c r="E2313" s="3" t="s">
        <v>2380</v>
      </c>
      <c r="F2313" s="3" t="s">
        <v>2380</v>
      </c>
      <c r="G2313" s="3" t="s">
        <v>2381</v>
      </c>
      <c r="H2313" s="3" t="s">
        <v>2380</v>
      </c>
      <c r="I2313" s="14">
        <v>180</v>
      </c>
      <c r="J2313" s="14" t="str">
        <f t="shared" si="182"/>
        <v>No</v>
      </c>
      <c r="K2313" s="14">
        <f t="shared" si="180"/>
        <v>0</v>
      </c>
      <c r="L2313" s="14" t="str">
        <f t="shared" si="183"/>
        <v>No</v>
      </c>
      <c r="M2313" s="14" t="str">
        <f t="shared" si="181"/>
        <v>Yes</v>
      </c>
      <c r="N2313" s="28">
        <v>25.19</v>
      </c>
      <c r="O2313" s="19" t="str" cm="1">
        <f t="array" ref="O2313">_xlfn.IFS(N2313&lt;18.5,"Underweight",N2313&lt;25,"Normalweight",N2313&lt;30,"Overweight",N2313&gt;=30,"Obesity")</f>
        <v>Overweight</v>
      </c>
      <c r="P2313" s="38" t="s">
        <v>47</v>
      </c>
      <c r="Q2313" s="28">
        <v>25.19</v>
      </c>
      <c r="R2313" s="38">
        <v>5.64</v>
      </c>
      <c r="S2313" s="38" t="s">
        <v>2383</v>
      </c>
      <c r="T2313" s="38" t="s">
        <v>2380</v>
      </c>
      <c r="U2313" s="38" t="s">
        <v>2380</v>
      </c>
      <c r="V2313" s="38">
        <v>0</v>
      </c>
      <c r="W2313" s="38" t="s">
        <v>2380</v>
      </c>
      <c r="X2313" s="38" t="s">
        <v>8392</v>
      </c>
      <c r="Y2313" s="19" t="str">
        <f t="shared" si="184"/>
        <v>Normal</v>
      </c>
    </row>
    <row r="2314" spans="1:25" x14ac:dyDescent="0.35">
      <c r="A2314" s="3" t="s">
        <v>46</v>
      </c>
      <c r="B2314" s="3">
        <v>20.54</v>
      </c>
      <c r="C2314" s="3">
        <v>4.2</v>
      </c>
      <c r="D2314" s="3" t="s">
        <v>2382</v>
      </c>
      <c r="E2314" s="3" t="s">
        <v>2380</v>
      </c>
      <c r="F2314" s="3" t="s">
        <v>2380</v>
      </c>
      <c r="G2314" s="3">
        <v>1</v>
      </c>
      <c r="H2314" s="3" t="s">
        <v>2380</v>
      </c>
      <c r="I2314" s="14">
        <v>180</v>
      </c>
      <c r="J2314" s="14" t="str">
        <f t="shared" si="182"/>
        <v>No</v>
      </c>
      <c r="K2314" s="14">
        <f t="shared" si="180"/>
        <v>1</v>
      </c>
      <c r="L2314" s="14" t="str">
        <f t="shared" si="183"/>
        <v>No</v>
      </c>
      <c r="M2314" s="14" t="str">
        <f t="shared" si="181"/>
        <v>Yes</v>
      </c>
      <c r="N2314" s="28">
        <v>20.54</v>
      </c>
      <c r="O2314" s="19" t="str" cm="1">
        <f t="array" ref="O2314">_xlfn.IFS(N2314&lt;18.5,"Underweight",N2314&lt;25,"Normalweight",N2314&lt;30,"Overweight",N2314&gt;=30,"Obesity")</f>
        <v>Normalweight</v>
      </c>
      <c r="P2314" s="38" t="s">
        <v>46</v>
      </c>
      <c r="Q2314" s="28">
        <v>20.54</v>
      </c>
      <c r="R2314" s="38">
        <v>4.2</v>
      </c>
      <c r="S2314" s="38" t="s">
        <v>2383</v>
      </c>
      <c r="T2314" s="38" t="s">
        <v>2380</v>
      </c>
      <c r="U2314" s="38" t="s">
        <v>2380</v>
      </c>
      <c r="V2314" s="38">
        <v>1</v>
      </c>
      <c r="W2314" s="38" t="s">
        <v>2380</v>
      </c>
      <c r="X2314" s="38" t="s">
        <v>8393</v>
      </c>
      <c r="Y2314" s="19" t="str">
        <f t="shared" si="184"/>
        <v>Normal</v>
      </c>
    </row>
    <row r="2315" spans="1:25" x14ac:dyDescent="0.35">
      <c r="A2315" s="3" t="s">
        <v>45</v>
      </c>
      <c r="B2315" s="3">
        <v>20.13</v>
      </c>
      <c r="C2315" s="3">
        <v>5.42</v>
      </c>
      <c r="D2315" s="3" t="s">
        <v>2380</v>
      </c>
      <c r="E2315" s="3" t="s">
        <v>2380</v>
      </c>
      <c r="F2315" s="3" t="s">
        <v>2380</v>
      </c>
      <c r="G2315" s="3" t="s">
        <v>2381</v>
      </c>
      <c r="H2315" s="3" t="s">
        <v>2380</v>
      </c>
      <c r="I2315" s="14">
        <v>180</v>
      </c>
      <c r="J2315" s="14" t="str">
        <f t="shared" si="182"/>
        <v>No</v>
      </c>
      <c r="K2315" s="14">
        <f t="shared" si="180"/>
        <v>0</v>
      </c>
      <c r="L2315" s="14" t="str">
        <f t="shared" si="183"/>
        <v>No</v>
      </c>
      <c r="M2315" s="14" t="str">
        <f t="shared" si="181"/>
        <v>No</v>
      </c>
      <c r="N2315" s="28">
        <v>20.13</v>
      </c>
      <c r="O2315" s="19" t="str" cm="1">
        <f t="array" ref="O2315">_xlfn.IFS(N2315&lt;18.5,"Underweight",N2315&lt;25,"Normalweight",N2315&lt;30,"Overweight",N2315&gt;=30,"Obesity")</f>
        <v>Normalweight</v>
      </c>
      <c r="P2315" s="38" t="s">
        <v>45</v>
      </c>
      <c r="Q2315" s="28">
        <v>20.13</v>
      </c>
      <c r="R2315" s="38">
        <v>5.42</v>
      </c>
      <c r="S2315" s="38" t="s">
        <v>2380</v>
      </c>
      <c r="T2315" s="38" t="s">
        <v>2380</v>
      </c>
      <c r="U2315" s="38" t="s">
        <v>2380</v>
      </c>
      <c r="V2315" s="38">
        <v>0</v>
      </c>
      <c r="W2315" s="38" t="s">
        <v>2380</v>
      </c>
      <c r="X2315" s="38" t="s">
        <v>8393</v>
      </c>
      <c r="Y2315" s="19" t="str">
        <f t="shared" si="184"/>
        <v>Normal</v>
      </c>
    </row>
    <row r="2316" spans="1:25" x14ac:dyDescent="0.35">
      <c r="A2316" s="3" t="s">
        <v>44</v>
      </c>
      <c r="B2316" s="3">
        <v>18.93</v>
      </c>
      <c r="C2316" s="3">
        <v>6.11</v>
      </c>
      <c r="D2316" s="3" t="s">
        <v>2380</v>
      </c>
      <c r="E2316" s="3" t="s">
        <v>2380</v>
      </c>
      <c r="F2316" s="3" t="s">
        <v>2383</v>
      </c>
      <c r="G2316" s="3">
        <v>1</v>
      </c>
      <c r="H2316" s="3" t="s">
        <v>2380</v>
      </c>
      <c r="I2316" s="14">
        <v>180</v>
      </c>
      <c r="J2316" s="14" t="str">
        <f t="shared" si="182"/>
        <v>No</v>
      </c>
      <c r="K2316" s="14">
        <f t="shared" si="180"/>
        <v>1</v>
      </c>
      <c r="L2316" s="14" t="str">
        <f t="shared" si="183"/>
        <v>No</v>
      </c>
      <c r="M2316" s="14" t="str">
        <f t="shared" si="181"/>
        <v>No</v>
      </c>
      <c r="N2316" s="28">
        <v>18.93</v>
      </c>
      <c r="O2316" s="19" t="str" cm="1">
        <f t="array" ref="O2316">_xlfn.IFS(N2316&lt;18.5,"Underweight",N2316&lt;25,"Normalweight",N2316&lt;30,"Overweight",N2316&gt;=30,"Obesity")</f>
        <v>Normalweight</v>
      </c>
      <c r="P2316" s="38" t="s">
        <v>44</v>
      </c>
      <c r="Q2316" s="28">
        <v>18.93</v>
      </c>
      <c r="R2316" s="38">
        <v>6.11</v>
      </c>
      <c r="S2316" s="38" t="s">
        <v>2380</v>
      </c>
      <c r="T2316" s="38" t="s">
        <v>2380</v>
      </c>
      <c r="U2316" s="38" t="s">
        <v>2383</v>
      </c>
      <c r="V2316" s="38">
        <v>1</v>
      </c>
      <c r="W2316" s="38" t="s">
        <v>2380</v>
      </c>
      <c r="X2316" s="38" t="s">
        <v>8393</v>
      </c>
      <c r="Y2316" s="19" t="str">
        <f t="shared" si="184"/>
        <v>Normal</v>
      </c>
    </row>
    <row r="2317" spans="1:25" x14ac:dyDescent="0.35">
      <c r="A2317" s="3" t="s">
        <v>43</v>
      </c>
      <c r="B2317" s="3">
        <v>24.14</v>
      </c>
      <c r="C2317" s="3">
        <v>5.29</v>
      </c>
      <c r="D2317" s="3" t="s">
        <v>2380</v>
      </c>
      <c r="E2317" s="3" t="s">
        <v>2382</v>
      </c>
      <c r="F2317" s="3" t="s">
        <v>2380</v>
      </c>
      <c r="G2317" s="3">
        <v>1</v>
      </c>
      <c r="H2317" s="3" t="s">
        <v>2380</v>
      </c>
      <c r="I2317" s="14">
        <v>180</v>
      </c>
      <c r="J2317" s="14" t="str">
        <f t="shared" si="182"/>
        <v>No</v>
      </c>
      <c r="K2317" s="14">
        <f t="shared" si="180"/>
        <v>1</v>
      </c>
      <c r="L2317" s="14" t="str">
        <f t="shared" si="183"/>
        <v>No</v>
      </c>
      <c r="M2317" s="14" t="str">
        <f t="shared" si="181"/>
        <v>No</v>
      </c>
      <c r="N2317" s="28">
        <v>24.14</v>
      </c>
      <c r="O2317" s="19" t="str" cm="1">
        <f t="array" ref="O2317">_xlfn.IFS(N2317&lt;18.5,"Underweight",N2317&lt;25,"Normalweight",N2317&lt;30,"Overweight",N2317&gt;=30,"Obesity")</f>
        <v>Normalweight</v>
      </c>
      <c r="P2317" s="38" t="s">
        <v>43</v>
      </c>
      <c r="Q2317" s="28">
        <v>24.14</v>
      </c>
      <c r="R2317" s="38">
        <v>5.29</v>
      </c>
      <c r="S2317" s="38" t="s">
        <v>2380</v>
      </c>
      <c r="T2317" s="38" t="s">
        <v>2382</v>
      </c>
      <c r="U2317" s="38" t="s">
        <v>2380</v>
      </c>
      <c r="V2317" s="38">
        <v>1</v>
      </c>
      <c r="W2317" s="38" t="s">
        <v>2380</v>
      </c>
      <c r="X2317" s="38" t="s">
        <v>8393</v>
      </c>
      <c r="Y2317" s="19" t="str">
        <f t="shared" si="184"/>
        <v>Normal</v>
      </c>
    </row>
    <row r="2318" spans="1:25" x14ac:dyDescent="0.35">
      <c r="A2318" s="3" t="s">
        <v>41</v>
      </c>
      <c r="B2318" s="3">
        <v>25.03</v>
      </c>
      <c r="C2318" s="3">
        <v>5.91</v>
      </c>
      <c r="D2318" s="3" t="s">
        <v>2380</v>
      </c>
      <c r="E2318" s="3" t="s">
        <v>2382</v>
      </c>
      <c r="F2318" s="3" t="s">
        <v>2380</v>
      </c>
      <c r="G2318" s="3">
        <v>1</v>
      </c>
      <c r="H2318" s="3" t="s">
        <v>2380</v>
      </c>
      <c r="I2318" s="14">
        <v>180</v>
      </c>
      <c r="J2318" s="14" t="str">
        <f t="shared" si="182"/>
        <v>No</v>
      </c>
      <c r="K2318" s="14">
        <f t="shared" si="180"/>
        <v>1</v>
      </c>
      <c r="L2318" s="14" t="str">
        <f t="shared" si="183"/>
        <v>No</v>
      </c>
      <c r="M2318" s="14" t="str">
        <f t="shared" si="181"/>
        <v>No</v>
      </c>
      <c r="N2318" s="28">
        <v>25.03</v>
      </c>
      <c r="O2318" s="19" t="str" cm="1">
        <f t="array" ref="O2318">_xlfn.IFS(N2318&lt;18.5,"Underweight",N2318&lt;25,"Normalweight",N2318&lt;30,"Overweight",N2318&gt;=30,"Obesity")</f>
        <v>Overweight</v>
      </c>
      <c r="P2318" s="38" t="s">
        <v>41</v>
      </c>
      <c r="Q2318" s="28">
        <v>25.03</v>
      </c>
      <c r="R2318" s="38">
        <v>5.91</v>
      </c>
      <c r="S2318" s="38" t="s">
        <v>2380</v>
      </c>
      <c r="T2318" s="38" t="s">
        <v>2382</v>
      </c>
      <c r="U2318" s="38" t="s">
        <v>2380</v>
      </c>
      <c r="V2318" s="38">
        <v>1</v>
      </c>
      <c r="W2318" s="38" t="s">
        <v>2380</v>
      </c>
      <c r="X2318" s="38" t="s">
        <v>8392</v>
      </c>
      <c r="Y2318" s="19" t="str">
        <f t="shared" si="184"/>
        <v>Normal</v>
      </c>
    </row>
    <row r="2319" spans="1:25" x14ac:dyDescent="0.35">
      <c r="A2319" s="3" t="s">
        <v>40</v>
      </c>
      <c r="B2319" s="3">
        <v>20.47</v>
      </c>
      <c r="C2319" s="3">
        <v>5.81</v>
      </c>
      <c r="D2319" s="3" t="s">
        <v>2382</v>
      </c>
      <c r="E2319" s="3" t="s">
        <v>2380</v>
      </c>
      <c r="F2319" s="3" t="s">
        <v>2380</v>
      </c>
      <c r="G2319" s="3">
        <v>1</v>
      </c>
      <c r="H2319" s="3" t="s">
        <v>2380</v>
      </c>
      <c r="I2319" s="14">
        <v>180</v>
      </c>
      <c r="J2319" s="14" t="str">
        <f t="shared" si="182"/>
        <v>No</v>
      </c>
      <c r="K2319" s="14">
        <f t="shared" si="180"/>
        <v>1</v>
      </c>
      <c r="L2319" s="14" t="str">
        <f t="shared" si="183"/>
        <v>No</v>
      </c>
      <c r="M2319" s="14" t="str">
        <f t="shared" si="181"/>
        <v>Yes</v>
      </c>
      <c r="N2319" s="28">
        <v>20.47</v>
      </c>
      <c r="O2319" s="19" t="str" cm="1">
        <f t="array" ref="O2319">_xlfn.IFS(N2319&lt;18.5,"Underweight",N2319&lt;25,"Normalweight",N2319&lt;30,"Overweight",N2319&gt;=30,"Obesity")</f>
        <v>Normalweight</v>
      </c>
      <c r="P2319" s="38" t="s">
        <v>40</v>
      </c>
      <c r="Q2319" s="28">
        <v>20.47</v>
      </c>
      <c r="R2319" s="38">
        <v>5.81</v>
      </c>
      <c r="S2319" s="38" t="s">
        <v>2383</v>
      </c>
      <c r="T2319" s="38" t="s">
        <v>2380</v>
      </c>
      <c r="U2319" s="38" t="s">
        <v>2380</v>
      </c>
      <c r="V2319" s="38">
        <v>1</v>
      </c>
      <c r="W2319" s="38" t="s">
        <v>2380</v>
      </c>
      <c r="X2319" s="38" t="s">
        <v>8393</v>
      </c>
      <c r="Y2319" s="19" t="str">
        <f t="shared" si="184"/>
        <v>Normal</v>
      </c>
    </row>
    <row r="2320" spans="1:25" x14ac:dyDescent="0.35">
      <c r="A2320" s="3" t="s">
        <v>39</v>
      </c>
      <c r="B2320" s="3">
        <v>18.82</v>
      </c>
      <c r="C2320" s="3">
        <v>5.51</v>
      </c>
      <c r="D2320" s="3" t="s">
        <v>2382</v>
      </c>
      <c r="E2320" s="3" t="s">
        <v>2380</v>
      </c>
      <c r="F2320" s="3" t="s">
        <v>2380</v>
      </c>
      <c r="G2320" s="3" t="s">
        <v>2381</v>
      </c>
      <c r="H2320" s="3" t="s">
        <v>2380</v>
      </c>
      <c r="I2320" s="14">
        <v>180</v>
      </c>
      <c r="J2320" s="14" t="str">
        <f t="shared" si="182"/>
        <v>No</v>
      </c>
      <c r="K2320" s="14">
        <f t="shared" si="180"/>
        <v>0</v>
      </c>
      <c r="L2320" s="14" t="str">
        <f t="shared" si="183"/>
        <v>No</v>
      </c>
      <c r="M2320" s="14" t="str">
        <f t="shared" si="181"/>
        <v>Yes</v>
      </c>
      <c r="N2320" s="28">
        <v>18.82</v>
      </c>
      <c r="O2320" s="19" t="str" cm="1">
        <f t="array" ref="O2320">_xlfn.IFS(N2320&lt;18.5,"Underweight",N2320&lt;25,"Normalweight",N2320&lt;30,"Overweight",N2320&gt;=30,"Obesity")</f>
        <v>Normalweight</v>
      </c>
      <c r="P2320" s="38" t="s">
        <v>39</v>
      </c>
      <c r="Q2320" s="28">
        <v>18.82</v>
      </c>
      <c r="R2320" s="38">
        <v>5.51</v>
      </c>
      <c r="S2320" s="38" t="s">
        <v>2383</v>
      </c>
      <c r="T2320" s="38" t="s">
        <v>2380</v>
      </c>
      <c r="U2320" s="38" t="s">
        <v>2380</v>
      </c>
      <c r="V2320" s="38">
        <v>0</v>
      </c>
      <c r="W2320" s="38" t="s">
        <v>2380</v>
      </c>
      <c r="X2320" s="38" t="s">
        <v>8393</v>
      </c>
      <c r="Y2320" s="19" t="str">
        <f t="shared" si="184"/>
        <v>Normal</v>
      </c>
    </row>
    <row r="2321" spans="1:25" x14ac:dyDescent="0.35">
      <c r="A2321" s="3" t="s">
        <v>38</v>
      </c>
      <c r="B2321" s="3">
        <v>17.079999999999998</v>
      </c>
      <c r="C2321" s="3">
        <v>5.73</v>
      </c>
      <c r="D2321" s="3" t="s">
        <v>2380</v>
      </c>
      <c r="E2321" s="3" t="s">
        <v>2380</v>
      </c>
      <c r="F2321" s="3" t="s">
        <v>2383</v>
      </c>
      <c r="G2321" s="3">
        <v>1</v>
      </c>
      <c r="H2321" s="3" t="s">
        <v>2380</v>
      </c>
      <c r="I2321" s="14">
        <v>180</v>
      </c>
      <c r="J2321" s="14" t="str">
        <f t="shared" si="182"/>
        <v>No</v>
      </c>
      <c r="K2321" s="14">
        <f t="shared" si="180"/>
        <v>1</v>
      </c>
      <c r="L2321" s="14" t="str">
        <f t="shared" si="183"/>
        <v>No</v>
      </c>
      <c r="M2321" s="14" t="str">
        <f t="shared" si="181"/>
        <v>No</v>
      </c>
      <c r="N2321" s="28">
        <v>17.079999999999998</v>
      </c>
      <c r="O2321" s="19" t="str" cm="1">
        <f t="array" ref="O2321">_xlfn.IFS(N2321&lt;18.5,"Underweight",N2321&lt;25,"Normalweight",N2321&lt;30,"Overweight",N2321&gt;=30,"Obesity")</f>
        <v>Underweight</v>
      </c>
      <c r="P2321" s="38" t="s">
        <v>38</v>
      </c>
      <c r="Q2321" s="28">
        <v>17.079999999999998</v>
      </c>
      <c r="R2321" s="38">
        <v>5.73</v>
      </c>
      <c r="S2321" s="38" t="s">
        <v>2380</v>
      </c>
      <c r="T2321" s="38" t="s">
        <v>2380</v>
      </c>
      <c r="U2321" s="38" t="s">
        <v>2383</v>
      </c>
      <c r="V2321" s="38">
        <v>1</v>
      </c>
      <c r="W2321" s="38" t="s">
        <v>2380</v>
      </c>
      <c r="X2321" s="38" t="s">
        <v>8394</v>
      </c>
      <c r="Y2321" s="19" t="str">
        <f t="shared" si="184"/>
        <v>Normal</v>
      </c>
    </row>
    <row r="2322" spans="1:25" x14ac:dyDescent="0.35">
      <c r="A2322" s="3" t="s">
        <v>36</v>
      </c>
      <c r="B2322" s="3">
        <v>19.21</v>
      </c>
      <c r="C2322" s="3">
        <v>5.53</v>
      </c>
      <c r="D2322" s="3" t="s">
        <v>2382</v>
      </c>
      <c r="E2322" s="3" t="s">
        <v>2380</v>
      </c>
      <c r="F2322" s="3" t="s">
        <v>2380</v>
      </c>
      <c r="G2322" s="3" t="s">
        <v>2381</v>
      </c>
      <c r="H2322" s="3" t="s">
        <v>2380</v>
      </c>
      <c r="I2322" s="14">
        <v>180</v>
      </c>
      <c r="J2322" s="14" t="str">
        <f t="shared" si="182"/>
        <v>No</v>
      </c>
      <c r="K2322" s="14">
        <f t="shared" si="180"/>
        <v>0</v>
      </c>
      <c r="L2322" s="14" t="str">
        <f t="shared" si="183"/>
        <v>No</v>
      </c>
      <c r="M2322" s="14" t="str">
        <f t="shared" si="181"/>
        <v>Yes</v>
      </c>
      <c r="N2322" s="28">
        <v>19.21</v>
      </c>
      <c r="O2322" s="19" t="str" cm="1">
        <f t="array" ref="O2322">_xlfn.IFS(N2322&lt;18.5,"Underweight",N2322&lt;25,"Normalweight",N2322&lt;30,"Overweight",N2322&gt;=30,"Obesity")</f>
        <v>Normalweight</v>
      </c>
      <c r="P2322" s="38" t="s">
        <v>36</v>
      </c>
      <c r="Q2322" s="28">
        <v>19.21</v>
      </c>
      <c r="R2322" s="38">
        <v>5.53</v>
      </c>
      <c r="S2322" s="38" t="s">
        <v>2383</v>
      </c>
      <c r="T2322" s="38" t="s">
        <v>2380</v>
      </c>
      <c r="U2322" s="38" t="s">
        <v>2380</v>
      </c>
      <c r="V2322" s="38">
        <v>0</v>
      </c>
      <c r="W2322" s="38" t="s">
        <v>2380</v>
      </c>
      <c r="X2322" s="38" t="s">
        <v>8393</v>
      </c>
      <c r="Y2322" s="19" t="str">
        <f t="shared" si="184"/>
        <v>Normal</v>
      </c>
    </row>
    <row r="2323" spans="1:25" x14ac:dyDescent="0.35">
      <c r="A2323" s="3" t="s">
        <v>34</v>
      </c>
      <c r="B2323" s="3">
        <v>17.86</v>
      </c>
      <c r="C2323" s="3">
        <v>5.43</v>
      </c>
      <c r="D2323" s="3" t="s">
        <v>2380</v>
      </c>
      <c r="E2323" s="3" t="s">
        <v>2380</v>
      </c>
      <c r="F2323" s="3" t="s">
        <v>2383</v>
      </c>
      <c r="G2323" s="3">
        <v>1</v>
      </c>
      <c r="H2323" s="3" t="s">
        <v>2380</v>
      </c>
      <c r="I2323" s="14">
        <v>180</v>
      </c>
      <c r="J2323" s="14" t="str">
        <f t="shared" si="182"/>
        <v>No</v>
      </c>
      <c r="K2323" s="14">
        <f t="shared" si="180"/>
        <v>1</v>
      </c>
      <c r="L2323" s="14" t="str">
        <f t="shared" si="183"/>
        <v>No</v>
      </c>
      <c r="M2323" s="14" t="str">
        <f t="shared" si="181"/>
        <v>No</v>
      </c>
      <c r="N2323" s="28">
        <v>17.86</v>
      </c>
      <c r="O2323" s="19" t="str" cm="1">
        <f t="array" ref="O2323">_xlfn.IFS(N2323&lt;18.5,"Underweight",N2323&lt;25,"Normalweight",N2323&lt;30,"Overweight",N2323&gt;=30,"Obesity")</f>
        <v>Underweight</v>
      </c>
      <c r="P2323" s="38" t="s">
        <v>34</v>
      </c>
      <c r="Q2323" s="28">
        <v>17.86</v>
      </c>
      <c r="R2323" s="38">
        <v>5.43</v>
      </c>
      <c r="S2323" s="38" t="s">
        <v>2380</v>
      </c>
      <c r="T2323" s="38" t="s">
        <v>2380</v>
      </c>
      <c r="U2323" s="38" t="s">
        <v>2383</v>
      </c>
      <c r="V2323" s="38">
        <v>1</v>
      </c>
      <c r="W2323" s="38" t="s">
        <v>2380</v>
      </c>
      <c r="X2323" s="38" t="s">
        <v>8394</v>
      </c>
      <c r="Y2323" s="19" t="str">
        <f t="shared" si="184"/>
        <v>Normal</v>
      </c>
    </row>
    <row r="2324" spans="1:25" x14ac:dyDescent="0.35">
      <c r="A2324" s="3" t="s">
        <v>33</v>
      </c>
      <c r="B2324" s="3">
        <v>21.38</v>
      </c>
      <c r="C2324" s="3">
        <v>8.01</v>
      </c>
      <c r="D2324" s="3" t="s">
        <v>2380</v>
      </c>
      <c r="E2324" s="3" t="s">
        <v>2380</v>
      </c>
      <c r="F2324" s="3" t="s">
        <v>2380</v>
      </c>
      <c r="G2324" s="3" t="s">
        <v>2381</v>
      </c>
      <c r="H2324" s="3" t="s">
        <v>2380</v>
      </c>
      <c r="I2324" s="14">
        <v>180</v>
      </c>
      <c r="J2324" s="14" t="str">
        <f t="shared" si="182"/>
        <v>No</v>
      </c>
      <c r="K2324" s="14">
        <f t="shared" si="180"/>
        <v>0</v>
      </c>
      <c r="L2324" s="14" t="str">
        <f t="shared" si="183"/>
        <v>No</v>
      </c>
      <c r="M2324" s="14" t="str">
        <f t="shared" si="181"/>
        <v>No</v>
      </c>
      <c r="N2324" s="28">
        <v>21.38</v>
      </c>
      <c r="O2324" s="19" t="str" cm="1">
        <f t="array" ref="O2324">_xlfn.IFS(N2324&lt;18.5,"Underweight",N2324&lt;25,"Normalweight",N2324&lt;30,"Overweight",N2324&gt;=30,"Obesity")</f>
        <v>Normalweight</v>
      </c>
      <c r="P2324" s="38" t="s">
        <v>33</v>
      </c>
      <c r="Q2324" s="28">
        <v>21.38</v>
      </c>
      <c r="R2324" s="38">
        <v>8.01</v>
      </c>
      <c r="S2324" s="38" t="s">
        <v>2380</v>
      </c>
      <c r="T2324" s="38" t="s">
        <v>2380</v>
      </c>
      <c r="U2324" s="38" t="s">
        <v>2380</v>
      </c>
      <c r="V2324" s="38">
        <v>0</v>
      </c>
      <c r="W2324" s="38" t="s">
        <v>2380</v>
      </c>
      <c r="X2324" s="38" t="s">
        <v>8393</v>
      </c>
      <c r="Y2324" s="19" t="str">
        <f t="shared" si="184"/>
        <v>Normal</v>
      </c>
    </row>
    <row r="2325" spans="1:25" x14ac:dyDescent="0.35">
      <c r="A2325" s="3" t="s">
        <v>32</v>
      </c>
      <c r="B2325" s="3">
        <v>23.35</v>
      </c>
      <c r="C2325" s="3">
        <v>5.94</v>
      </c>
      <c r="D2325" s="3" t="s">
        <v>2380</v>
      </c>
      <c r="E2325" s="3" t="s">
        <v>2380</v>
      </c>
      <c r="F2325" s="3" t="s">
        <v>2380</v>
      </c>
      <c r="G2325" s="3" t="s">
        <v>2381</v>
      </c>
      <c r="H2325" s="3" t="s">
        <v>2380</v>
      </c>
      <c r="I2325" s="14">
        <v>180</v>
      </c>
      <c r="J2325" s="14" t="str">
        <f t="shared" si="182"/>
        <v>No</v>
      </c>
      <c r="K2325" s="14">
        <f t="shared" si="180"/>
        <v>0</v>
      </c>
      <c r="L2325" s="14" t="str">
        <f t="shared" si="183"/>
        <v>No</v>
      </c>
      <c r="M2325" s="14" t="str">
        <f t="shared" si="181"/>
        <v>No</v>
      </c>
      <c r="N2325" s="28">
        <v>23.35</v>
      </c>
      <c r="O2325" s="19" t="str" cm="1">
        <f t="array" ref="O2325">_xlfn.IFS(N2325&lt;18.5,"Underweight",N2325&lt;25,"Normalweight",N2325&lt;30,"Overweight",N2325&gt;=30,"Obesity")</f>
        <v>Normalweight</v>
      </c>
      <c r="P2325" s="38" t="s">
        <v>32</v>
      </c>
      <c r="Q2325" s="28">
        <v>23.35</v>
      </c>
      <c r="R2325" s="38">
        <v>5.94</v>
      </c>
      <c r="S2325" s="38" t="s">
        <v>2380</v>
      </c>
      <c r="T2325" s="38" t="s">
        <v>2380</v>
      </c>
      <c r="U2325" s="38" t="s">
        <v>2380</v>
      </c>
      <c r="V2325" s="38">
        <v>0</v>
      </c>
      <c r="W2325" s="38" t="s">
        <v>2380</v>
      </c>
      <c r="X2325" s="38" t="s">
        <v>8393</v>
      </c>
      <c r="Y2325" s="19" t="str">
        <f t="shared" si="184"/>
        <v>Normal</v>
      </c>
    </row>
    <row r="2326" spans="1:25" x14ac:dyDescent="0.35">
      <c r="A2326" s="3" t="s">
        <v>29</v>
      </c>
      <c r="B2326" s="3">
        <v>22.24</v>
      </c>
      <c r="C2326" s="3">
        <v>5.04</v>
      </c>
      <c r="D2326" s="3" t="s">
        <v>2380</v>
      </c>
      <c r="E2326" s="3" t="s">
        <v>2380</v>
      </c>
      <c r="F2326" s="3" t="s">
        <v>2380</v>
      </c>
      <c r="G2326" s="3" t="s">
        <v>2381</v>
      </c>
      <c r="H2326" s="3" t="s">
        <v>2380</v>
      </c>
      <c r="I2326" s="14">
        <v>180</v>
      </c>
      <c r="J2326" s="14" t="str">
        <f t="shared" si="182"/>
        <v>No</v>
      </c>
      <c r="K2326" s="14">
        <f t="shared" si="180"/>
        <v>0</v>
      </c>
      <c r="L2326" s="14" t="str">
        <f t="shared" si="183"/>
        <v>No</v>
      </c>
      <c r="M2326" s="14" t="str">
        <f t="shared" si="181"/>
        <v>No</v>
      </c>
      <c r="N2326" s="28">
        <v>22.24</v>
      </c>
      <c r="O2326" s="19" t="str" cm="1">
        <f t="array" ref="O2326">_xlfn.IFS(N2326&lt;18.5,"Underweight",N2326&lt;25,"Normalweight",N2326&lt;30,"Overweight",N2326&gt;=30,"Obesity")</f>
        <v>Normalweight</v>
      </c>
      <c r="P2326" s="38" t="s">
        <v>29</v>
      </c>
      <c r="Q2326" s="28">
        <v>22.24</v>
      </c>
      <c r="R2326" s="38">
        <v>5.04</v>
      </c>
      <c r="S2326" s="38" t="s">
        <v>2380</v>
      </c>
      <c r="T2326" s="38" t="s">
        <v>2380</v>
      </c>
      <c r="U2326" s="38" t="s">
        <v>2380</v>
      </c>
      <c r="V2326" s="38">
        <v>0</v>
      </c>
      <c r="W2326" s="38" t="s">
        <v>2380</v>
      </c>
      <c r="X2326" s="38" t="s">
        <v>8393</v>
      </c>
      <c r="Y2326" s="19" t="str">
        <f t="shared" si="184"/>
        <v>Normal</v>
      </c>
    </row>
    <row r="2327" spans="1:25" x14ac:dyDescent="0.35">
      <c r="A2327" s="3" t="s">
        <v>28</v>
      </c>
      <c r="B2327" s="3">
        <v>24.76</v>
      </c>
      <c r="C2327" s="3">
        <v>4.54</v>
      </c>
      <c r="D2327" s="3" t="s">
        <v>2382</v>
      </c>
      <c r="E2327" s="3" t="s">
        <v>2380</v>
      </c>
      <c r="F2327" s="3" t="s">
        <v>2380</v>
      </c>
      <c r="G2327" s="3" t="s">
        <v>2381</v>
      </c>
      <c r="H2327" s="3" t="s">
        <v>2380</v>
      </c>
      <c r="I2327" s="14">
        <v>180</v>
      </c>
      <c r="J2327" s="14" t="str">
        <f t="shared" si="182"/>
        <v>No</v>
      </c>
      <c r="K2327" s="14">
        <f t="shared" si="180"/>
        <v>0</v>
      </c>
      <c r="L2327" s="14" t="str">
        <f t="shared" si="183"/>
        <v>No</v>
      </c>
      <c r="M2327" s="14" t="str">
        <f t="shared" si="181"/>
        <v>Yes</v>
      </c>
      <c r="N2327" s="28">
        <v>24.76</v>
      </c>
      <c r="O2327" s="19" t="str" cm="1">
        <f t="array" ref="O2327">_xlfn.IFS(N2327&lt;18.5,"Underweight",N2327&lt;25,"Normalweight",N2327&lt;30,"Overweight",N2327&gt;=30,"Obesity")</f>
        <v>Normalweight</v>
      </c>
      <c r="P2327" s="38" t="s">
        <v>28</v>
      </c>
      <c r="Q2327" s="28">
        <v>24.76</v>
      </c>
      <c r="R2327" s="38">
        <v>4.54</v>
      </c>
      <c r="S2327" s="38" t="s">
        <v>2383</v>
      </c>
      <c r="T2327" s="38" t="s">
        <v>2380</v>
      </c>
      <c r="U2327" s="38" t="s">
        <v>2380</v>
      </c>
      <c r="V2327" s="38">
        <v>0</v>
      </c>
      <c r="W2327" s="38" t="s">
        <v>2380</v>
      </c>
      <c r="X2327" s="38" t="s">
        <v>8393</v>
      </c>
      <c r="Y2327" s="19" t="str">
        <f t="shared" si="184"/>
        <v>Normal</v>
      </c>
    </row>
    <row r="2328" spans="1:25" x14ac:dyDescent="0.35">
      <c r="A2328" s="3" t="s">
        <v>27</v>
      </c>
      <c r="B2328" s="3">
        <v>20.100000000000001</v>
      </c>
      <c r="C2328" s="3">
        <v>5.6</v>
      </c>
      <c r="D2328" s="3" t="s">
        <v>2382</v>
      </c>
      <c r="E2328" s="3" t="s">
        <v>2380</v>
      </c>
      <c r="F2328" s="3" t="s">
        <v>2383</v>
      </c>
      <c r="G2328" s="3">
        <v>1</v>
      </c>
      <c r="H2328" s="3" t="s">
        <v>2380</v>
      </c>
      <c r="I2328" s="14">
        <v>180</v>
      </c>
      <c r="J2328" s="14" t="str">
        <f t="shared" si="182"/>
        <v>No</v>
      </c>
      <c r="K2328" s="14">
        <f t="shared" si="180"/>
        <v>1</v>
      </c>
      <c r="L2328" s="14" t="str">
        <f t="shared" si="183"/>
        <v>No</v>
      </c>
      <c r="M2328" s="14" t="str">
        <f t="shared" si="181"/>
        <v>Yes</v>
      </c>
      <c r="N2328" s="28">
        <v>20.100000000000001</v>
      </c>
      <c r="O2328" s="19" t="str" cm="1">
        <f t="array" ref="O2328">_xlfn.IFS(N2328&lt;18.5,"Underweight",N2328&lt;25,"Normalweight",N2328&lt;30,"Overweight",N2328&gt;=30,"Obesity")</f>
        <v>Normalweight</v>
      </c>
      <c r="P2328" s="38" t="s">
        <v>27</v>
      </c>
      <c r="Q2328" s="28">
        <v>20.100000000000001</v>
      </c>
      <c r="R2328" s="38">
        <v>5.6</v>
      </c>
      <c r="S2328" s="38" t="s">
        <v>2383</v>
      </c>
      <c r="T2328" s="38" t="s">
        <v>2380</v>
      </c>
      <c r="U2328" s="38" t="s">
        <v>2383</v>
      </c>
      <c r="V2328" s="38">
        <v>1</v>
      </c>
      <c r="W2328" s="38" t="s">
        <v>2380</v>
      </c>
      <c r="X2328" s="38" t="s">
        <v>8393</v>
      </c>
      <c r="Y2328" s="19" t="str">
        <f t="shared" si="184"/>
        <v>Normal</v>
      </c>
    </row>
    <row r="2329" spans="1:25" x14ac:dyDescent="0.35">
      <c r="A2329" s="3" t="s">
        <v>26</v>
      </c>
      <c r="B2329" s="3">
        <v>21.77</v>
      </c>
      <c r="C2329" s="3">
        <v>10.67</v>
      </c>
      <c r="D2329" s="3" t="s">
        <v>2380</v>
      </c>
      <c r="E2329" s="3" t="s">
        <v>2380</v>
      </c>
      <c r="F2329" s="3" t="s">
        <v>2380</v>
      </c>
      <c r="G2329" s="3" t="s">
        <v>2381</v>
      </c>
      <c r="H2329" s="3" t="s">
        <v>2380</v>
      </c>
      <c r="I2329" s="14">
        <v>180</v>
      </c>
      <c r="J2329" s="14" t="str">
        <f t="shared" si="182"/>
        <v>No</v>
      </c>
      <c r="K2329" s="14">
        <f t="shared" si="180"/>
        <v>0</v>
      </c>
      <c r="L2329" s="14" t="str">
        <f t="shared" si="183"/>
        <v>No</v>
      </c>
      <c r="M2329" s="14" t="str">
        <f t="shared" si="181"/>
        <v>No</v>
      </c>
      <c r="N2329" s="28">
        <v>21.77</v>
      </c>
      <c r="O2329" s="19" t="str" cm="1">
        <f t="array" ref="O2329">_xlfn.IFS(N2329&lt;18.5,"Underweight",N2329&lt;25,"Normalweight",N2329&lt;30,"Overweight",N2329&gt;=30,"Obesity")</f>
        <v>Normalweight</v>
      </c>
      <c r="P2329" s="38" t="s">
        <v>26</v>
      </c>
      <c r="Q2329" s="28">
        <v>21.77</v>
      </c>
      <c r="R2329" s="38">
        <v>10.67</v>
      </c>
      <c r="S2329" s="38" t="s">
        <v>2380</v>
      </c>
      <c r="T2329" s="38" t="s">
        <v>2380</v>
      </c>
      <c r="U2329" s="38" t="s">
        <v>2380</v>
      </c>
      <c r="V2329" s="38">
        <v>0</v>
      </c>
      <c r="W2329" s="38" t="s">
        <v>2380</v>
      </c>
      <c r="X2329" s="38" t="s">
        <v>8393</v>
      </c>
      <c r="Y2329" s="19" t="str">
        <f t="shared" si="184"/>
        <v>Normal</v>
      </c>
    </row>
    <row r="2330" spans="1:25" x14ac:dyDescent="0.35">
      <c r="A2330" s="3" t="s">
        <v>25</v>
      </c>
      <c r="B2330" s="3">
        <v>17.82</v>
      </c>
      <c r="C2330" s="3">
        <v>5.26</v>
      </c>
      <c r="D2330" s="3" t="s">
        <v>2382</v>
      </c>
      <c r="E2330" s="3" t="s">
        <v>2380</v>
      </c>
      <c r="F2330" s="3" t="s">
        <v>2380</v>
      </c>
      <c r="G2330" s="3">
        <v>1</v>
      </c>
      <c r="H2330" s="3" t="s">
        <v>2380</v>
      </c>
      <c r="I2330" s="14">
        <v>180</v>
      </c>
      <c r="J2330" s="14" t="str">
        <f t="shared" si="182"/>
        <v>No</v>
      </c>
      <c r="K2330" s="14">
        <f t="shared" si="180"/>
        <v>1</v>
      </c>
      <c r="L2330" s="14" t="str">
        <f t="shared" si="183"/>
        <v>No</v>
      </c>
      <c r="M2330" s="14" t="str">
        <f t="shared" si="181"/>
        <v>Yes</v>
      </c>
      <c r="N2330" s="28">
        <v>17.82</v>
      </c>
      <c r="O2330" s="19" t="str" cm="1">
        <f t="array" ref="O2330">_xlfn.IFS(N2330&lt;18.5,"Underweight",N2330&lt;25,"Normalweight",N2330&lt;30,"Overweight",N2330&gt;=30,"Obesity")</f>
        <v>Underweight</v>
      </c>
      <c r="P2330" s="38" t="s">
        <v>25</v>
      </c>
      <c r="Q2330" s="28">
        <v>17.82</v>
      </c>
      <c r="R2330" s="38">
        <v>5.26</v>
      </c>
      <c r="S2330" s="38" t="s">
        <v>2383</v>
      </c>
      <c r="T2330" s="38" t="s">
        <v>2380</v>
      </c>
      <c r="U2330" s="38" t="s">
        <v>2380</v>
      </c>
      <c r="V2330" s="38">
        <v>1</v>
      </c>
      <c r="W2330" s="38" t="s">
        <v>2380</v>
      </c>
      <c r="X2330" s="38" t="s">
        <v>8394</v>
      </c>
      <c r="Y2330" s="19" t="str">
        <f t="shared" si="184"/>
        <v>Normal</v>
      </c>
    </row>
    <row r="2331" spans="1:25" x14ac:dyDescent="0.35">
      <c r="A2331" s="3" t="s">
        <v>24</v>
      </c>
      <c r="B2331" s="3">
        <v>17.07</v>
      </c>
      <c r="C2331" s="3">
        <v>5.22</v>
      </c>
      <c r="D2331" s="3" t="s">
        <v>2380</v>
      </c>
      <c r="E2331" s="3" t="s">
        <v>2380</v>
      </c>
      <c r="F2331" s="3" t="s">
        <v>2383</v>
      </c>
      <c r="G2331" s="3">
        <v>1</v>
      </c>
      <c r="H2331" s="3" t="s">
        <v>2380</v>
      </c>
      <c r="I2331" s="14">
        <v>180</v>
      </c>
      <c r="J2331" s="14" t="str">
        <f t="shared" si="182"/>
        <v>No</v>
      </c>
      <c r="K2331" s="14">
        <f t="shared" si="180"/>
        <v>1</v>
      </c>
      <c r="L2331" s="14" t="str">
        <f t="shared" si="183"/>
        <v>No</v>
      </c>
      <c r="M2331" s="14" t="str">
        <f t="shared" si="181"/>
        <v>No</v>
      </c>
      <c r="N2331" s="28">
        <v>17.07</v>
      </c>
      <c r="O2331" s="19" t="str" cm="1">
        <f t="array" ref="O2331">_xlfn.IFS(N2331&lt;18.5,"Underweight",N2331&lt;25,"Normalweight",N2331&lt;30,"Overweight",N2331&gt;=30,"Obesity")</f>
        <v>Underweight</v>
      </c>
      <c r="P2331" s="38" t="s">
        <v>24</v>
      </c>
      <c r="Q2331" s="28">
        <v>17.07</v>
      </c>
      <c r="R2331" s="38">
        <v>5.22</v>
      </c>
      <c r="S2331" s="38" t="s">
        <v>2380</v>
      </c>
      <c r="T2331" s="38" t="s">
        <v>2380</v>
      </c>
      <c r="U2331" s="38" t="s">
        <v>2383</v>
      </c>
      <c r="V2331" s="38">
        <v>1</v>
      </c>
      <c r="W2331" s="38" t="s">
        <v>2380</v>
      </c>
      <c r="X2331" s="38" t="s">
        <v>8394</v>
      </c>
      <c r="Y2331" s="19" t="str">
        <f t="shared" si="184"/>
        <v>Normal</v>
      </c>
    </row>
    <row r="2332" spans="1:25" x14ac:dyDescent="0.35">
      <c r="A2332" s="3" t="s">
        <v>22</v>
      </c>
      <c r="B2332" s="3">
        <v>22.24</v>
      </c>
      <c r="C2332" s="3">
        <v>4.29</v>
      </c>
      <c r="D2332" s="3" t="s">
        <v>2382</v>
      </c>
      <c r="E2332" s="3" t="s">
        <v>2380</v>
      </c>
      <c r="F2332" s="3" t="s">
        <v>2380</v>
      </c>
      <c r="G2332" s="3" t="s">
        <v>2381</v>
      </c>
      <c r="H2332" s="3" t="s">
        <v>2380</v>
      </c>
      <c r="I2332" s="14">
        <v>180</v>
      </c>
      <c r="J2332" s="14" t="str">
        <f t="shared" si="182"/>
        <v>No</v>
      </c>
      <c r="K2332" s="14">
        <f t="shared" si="180"/>
        <v>0</v>
      </c>
      <c r="L2332" s="14" t="str">
        <f t="shared" si="183"/>
        <v>No</v>
      </c>
      <c r="M2332" s="14" t="str">
        <f t="shared" si="181"/>
        <v>Yes</v>
      </c>
      <c r="N2332" s="28">
        <v>22.24</v>
      </c>
      <c r="O2332" s="19" t="str" cm="1">
        <f t="array" ref="O2332">_xlfn.IFS(N2332&lt;18.5,"Underweight",N2332&lt;25,"Normalweight",N2332&lt;30,"Overweight",N2332&gt;=30,"Obesity")</f>
        <v>Normalweight</v>
      </c>
      <c r="P2332" s="38" t="s">
        <v>22</v>
      </c>
      <c r="Q2332" s="28">
        <v>22.24</v>
      </c>
      <c r="R2332" s="38">
        <v>4.29</v>
      </c>
      <c r="S2332" s="38" t="s">
        <v>2383</v>
      </c>
      <c r="T2332" s="38" t="s">
        <v>2380</v>
      </c>
      <c r="U2332" s="38" t="s">
        <v>2380</v>
      </c>
      <c r="V2332" s="38">
        <v>0</v>
      </c>
      <c r="W2332" s="38" t="s">
        <v>2380</v>
      </c>
      <c r="X2332" s="38" t="s">
        <v>8393</v>
      </c>
      <c r="Y2332" s="19" t="str">
        <f t="shared" si="184"/>
        <v>Normal</v>
      </c>
    </row>
    <row r="2333" spans="1:25" x14ac:dyDescent="0.35">
      <c r="A2333" s="3" t="s">
        <v>21</v>
      </c>
      <c r="B2333" s="3">
        <v>22.34</v>
      </c>
      <c r="C2333" s="3">
        <v>5.57</v>
      </c>
      <c r="D2333" s="3" t="s">
        <v>2380</v>
      </c>
      <c r="E2333" s="3" t="s">
        <v>2380</v>
      </c>
      <c r="F2333" s="3" t="s">
        <v>2380</v>
      </c>
      <c r="G2333" s="3">
        <v>1</v>
      </c>
      <c r="H2333" s="3" t="s">
        <v>2380</v>
      </c>
      <c r="I2333" s="14">
        <v>180</v>
      </c>
      <c r="J2333" s="14" t="str">
        <f t="shared" si="182"/>
        <v>No</v>
      </c>
      <c r="K2333" s="14">
        <f t="shared" si="180"/>
        <v>1</v>
      </c>
      <c r="L2333" s="14" t="str">
        <f t="shared" si="183"/>
        <v>No</v>
      </c>
      <c r="M2333" s="14" t="str">
        <f t="shared" si="181"/>
        <v>No</v>
      </c>
      <c r="N2333" s="28">
        <v>22.34</v>
      </c>
      <c r="O2333" s="19" t="str" cm="1">
        <f t="array" ref="O2333">_xlfn.IFS(N2333&lt;18.5,"Underweight",N2333&lt;25,"Normalweight",N2333&lt;30,"Overweight",N2333&gt;=30,"Obesity")</f>
        <v>Normalweight</v>
      </c>
      <c r="P2333" s="38" t="s">
        <v>21</v>
      </c>
      <c r="Q2333" s="28">
        <v>22.34</v>
      </c>
      <c r="R2333" s="38">
        <v>5.57</v>
      </c>
      <c r="S2333" s="38" t="s">
        <v>2380</v>
      </c>
      <c r="T2333" s="38" t="s">
        <v>2380</v>
      </c>
      <c r="U2333" s="38" t="s">
        <v>2380</v>
      </c>
      <c r="V2333" s="38">
        <v>1</v>
      </c>
      <c r="W2333" s="38" t="s">
        <v>2380</v>
      </c>
      <c r="X2333" s="38" t="s">
        <v>8393</v>
      </c>
      <c r="Y2333" s="19" t="str">
        <f t="shared" si="184"/>
        <v>Normal</v>
      </c>
    </row>
    <row r="2334" spans="1:25" x14ac:dyDescent="0.35">
      <c r="A2334" s="3" t="s">
        <v>19</v>
      </c>
      <c r="B2334" s="3">
        <v>17.7</v>
      </c>
      <c r="C2334" s="3">
        <v>6.28</v>
      </c>
      <c r="D2334" s="3" t="s">
        <v>2380</v>
      </c>
      <c r="E2334" s="3" t="s">
        <v>2380</v>
      </c>
      <c r="F2334" s="3" t="s">
        <v>2380</v>
      </c>
      <c r="G2334" s="3">
        <v>1</v>
      </c>
      <c r="H2334" s="3" t="s">
        <v>2380</v>
      </c>
      <c r="I2334" s="14">
        <v>180</v>
      </c>
      <c r="J2334" s="14" t="str">
        <f t="shared" si="182"/>
        <v>No</v>
      </c>
      <c r="K2334" s="14">
        <f t="shared" si="180"/>
        <v>1</v>
      </c>
      <c r="L2334" s="14" t="str">
        <f t="shared" si="183"/>
        <v>No</v>
      </c>
      <c r="M2334" s="14" t="str">
        <f t="shared" si="181"/>
        <v>No</v>
      </c>
      <c r="N2334" s="28">
        <v>17.7</v>
      </c>
      <c r="O2334" s="19" t="str" cm="1">
        <f t="array" ref="O2334">_xlfn.IFS(N2334&lt;18.5,"Underweight",N2334&lt;25,"Normalweight",N2334&lt;30,"Overweight",N2334&gt;=30,"Obesity")</f>
        <v>Underweight</v>
      </c>
      <c r="P2334" s="38" t="s">
        <v>19</v>
      </c>
      <c r="Q2334" s="28">
        <v>17.7</v>
      </c>
      <c r="R2334" s="38">
        <v>6.28</v>
      </c>
      <c r="S2334" s="38" t="s">
        <v>2380</v>
      </c>
      <c r="T2334" s="38" t="s">
        <v>2380</v>
      </c>
      <c r="U2334" s="38" t="s">
        <v>2380</v>
      </c>
      <c r="V2334" s="38">
        <v>1</v>
      </c>
      <c r="W2334" s="38" t="s">
        <v>2380</v>
      </c>
      <c r="X2334" s="38" t="s">
        <v>8394</v>
      </c>
      <c r="Y2334" s="19" t="str">
        <f t="shared" si="184"/>
        <v>Normal</v>
      </c>
    </row>
    <row r="2335" spans="1:25" x14ac:dyDescent="0.35">
      <c r="A2335" s="3" t="s">
        <v>17</v>
      </c>
      <c r="B2335" s="3">
        <v>16.47</v>
      </c>
      <c r="C2335" s="3">
        <v>6.35</v>
      </c>
      <c r="D2335" s="3" t="s">
        <v>2380</v>
      </c>
      <c r="E2335" s="3" t="s">
        <v>2380</v>
      </c>
      <c r="F2335" s="3" t="s">
        <v>2383</v>
      </c>
      <c r="G2335" s="3">
        <v>1</v>
      </c>
      <c r="H2335" s="3" t="s">
        <v>2380</v>
      </c>
      <c r="I2335" s="14">
        <v>180</v>
      </c>
      <c r="J2335" s="14" t="str">
        <f t="shared" si="182"/>
        <v>No</v>
      </c>
      <c r="K2335" s="14">
        <f t="shared" si="180"/>
        <v>1</v>
      </c>
      <c r="L2335" s="14" t="str">
        <f t="shared" si="183"/>
        <v>No</v>
      </c>
      <c r="M2335" s="14" t="str">
        <f t="shared" si="181"/>
        <v>No</v>
      </c>
      <c r="N2335" s="28">
        <v>16.47</v>
      </c>
      <c r="O2335" s="19" t="str" cm="1">
        <f t="array" ref="O2335">_xlfn.IFS(N2335&lt;18.5,"Underweight",N2335&lt;25,"Normalweight",N2335&lt;30,"Overweight",N2335&gt;=30,"Obesity")</f>
        <v>Underweight</v>
      </c>
      <c r="P2335" s="38" t="s">
        <v>17</v>
      </c>
      <c r="Q2335" s="28">
        <v>16.47</v>
      </c>
      <c r="R2335" s="38">
        <v>6.35</v>
      </c>
      <c r="S2335" s="38" t="s">
        <v>2380</v>
      </c>
      <c r="T2335" s="38" t="s">
        <v>2380</v>
      </c>
      <c r="U2335" s="38" t="s">
        <v>2383</v>
      </c>
      <c r="V2335" s="38">
        <v>1</v>
      </c>
      <c r="W2335" s="38" t="s">
        <v>2380</v>
      </c>
      <c r="X2335" s="38" t="s">
        <v>8394</v>
      </c>
      <c r="Y2335" s="19" t="str">
        <f t="shared" si="184"/>
        <v>Normal</v>
      </c>
    </row>
    <row r="2336" spans="1:25" x14ac:dyDescent="0.35">
      <c r="A2336" s="3" t="s">
        <v>14</v>
      </c>
      <c r="B2336" s="3">
        <v>17.600000000000001</v>
      </c>
      <c r="C2336" s="3">
        <v>4.3899999999999997</v>
      </c>
      <c r="D2336" s="3" t="s">
        <v>2380</v>
      </c>
      <c r="E2336" s="3" t="s">
        <v>2380</v>
      </c>
      <c r="F2336" s="3" t="s">
        <v>2380</v>
      </c>
      <c r="G2336" s="3">
        <v>1</v>
      </c>
      <c r="H2336" s="3" t="s">
        <v>2380</v>
      </c>
      <c r="I2336" s="14">
        <v>180</v>
      </c>
      <c r="J2336" s="14" t="str">
        <f t="shared" si="182"/>
        <v>No</v>
      </c>
      <c r="K2336" s="14">
        <f t="shared" si="180"/>
        <v>1</v>
      </c>
      <c r="L2336" s="14" t="str">
        <f t="shared" si="183"/>
        <v>No</v>
      </c>
      <c r="M2336" s="14" t="str">
        <f t="shared" si="181"/>
        <v>No</v>
      </c>
      <c r="N2336" s="28">
        <v>17.600000000000001</v>
      </c>
      <c r="O2336" s="19" t="str" cm="1">
        <f t="array" ref="O2336">_xlfn.IFS(N2336&lt;18.5,"Underweight",N2336&lt;25,"Normalweight",N2336&lt;30,"Overweight",N2336&gt;=30,"Obesity")</f>
        <v>Underweight</v>
      </c>
      <c r="P2336" s="38" t="s">
        <v>14</v>
      </c>
      <c r="Q2336" s="28">
        <v>17.600000000000001</v>
      </c>
      <c r="R2336" s="38">
        <v>4.3899999999999997</v>
      </c>
      <c r="S2336" s="38" t="s">
        <v>2380</v>
      </c>
      <c r="T2336" s="38" t="s">
        <v>2380</v>
      </c>
      <c r="U2336" s="38" t="s">
        <v>2380</v>
      </c>
      <c r="V2336" s="38">
        <v>1</v>
      </c>
      <c r="W2336" s="38" t="s">
        <v>2380</v>
      </c>
      <c r="X2336" s="38" t="s">
        <v>8394</v>
      </c>
      <c r="Y2336" s="19" t="str">
        <f t="shared" si="184"/>
        <v>Normal</v>
      </c>
    </row>
    <row r="2337" spans="1:25" x14ac:dyDescent="0.35">
      <c r="A2337" s="3" t="s">
        <v>9</v>
      </c>
      <c r="B2337" s="3">
        <v>17.579999999999998</v>
      </c>
      <c r="C2337" s="3">
        <v>4.51</v>
      </c>
      <c r="D2337" s="3" t="s">
        <v>2380</v>
      </c>
      <c r="E2337" s="3" t="s">
        <v>2380</v>
      </c>
      <c r="F2337" s="3" t="s">
        <v>2380</v>
      </c>
      <c r="G2337" s="3">
        <v>1</v>
      </c>
      <c r="H2337" s="3" t="s">
        <v>2380</v>
      </c>
      <c r="I2337" s="14">
        <v>180</v>
      </c>
      <c r="J2337" s="14" t="str">
        <f t="shared" si="182"/>
        <v>No</v>
      </c>
      <c r="K2337" s="14">
        <f t="shared" si="180"/>
        <v>1</v>
      </c>
      <c r="L2337" s="14" t="str">
        <f t="shared" si="183"/>
        <v>No</v>
      </c>
      <c r="M2337" s="14" t="str">
        <f t="shared" si="181"/>
        <v>No</v>
      </c>
      <c r="N2337" s="28">
        <v>17.579999999999998</v>
      </c>
      <c r="O2337" s="19" t="str" cm="1">
        <f t="array" ref="O2337">_xlfn.IFS(N2337&lt;18.5,"Underweight",N2337&lt;25,"Normalweight",N2337&lt;30,"Overweight",N2337&gt;=30,"Obesity")</f>
        <v>Underweight</v>
      </c>
      <c r="P2337" s="38" t="s">
        <v>9</v>
      </c>
      <c r="Q2337" s="28">
        <v>17.579999999999998</v>
      </c>
      <c r="R2337" s="38">
        <v>4.51</v>
      </c>
      <c r="S2337" s="38" t="s">
        <v>2380</v>
      </c>
      <c r="T2337" s="38" t="s">
        <v>2380</v>
      </c>
      <c r="U2337" s="38" t="s">
        <v>2380</v>
      </c>
      <c r="V2337" s="38">
        <v>1</v>
      </c>
      <c r="W2337" s="38" t="s">
        <v>2380</v>
      </c>
      <c r="X2337" s="38" t="s">
        <v>8394</v>
      </c>
      <c r="Y2337" s="19" t="str">
        <f t="shared" si="184"/>
        <v>Normal</v>
      </c>
    </row>
    <row r="2338" spans="1:25" x14ac:dyDescent="0.35">
      <c r="A2338" s="49">
        <f>COUNTA(A3:A2337)</f>
        <v>2335</v>
      </c>
      <c r="I2338" s="3">
        <f>MODE(_xlfn.ANCHORARRAY(I3))</f>
        <v>180</v>
      </c>
    </row>
  </sheetData>
  <mergeCells count="1">
    <mergeCell ref="L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347"/>
  <sheetViews>
    <sheetView workbookViewId="0">
      <selection activeCell="I27" sqref="I27"/>
    </sheetView>
  </sheetViews>
  <sheetFormatPr defaultRowHeight="14.5" x14ac:dyDescent="0.35"/>
  <cols>
    <col min="1" max="1" width="12.81640625" bestFit="1" customWidth="1"/>
    <col min="6" max="6" width="12" style="37" customWidth="1"/>
    <col min="7" max="7" width="13.1796875" bestFit="1" customWidth="1"/>
    <col min="9" max="9" width="12.81640625" bestFit="1" customWidth="1"/>
    <col min="10" max="10" width="11.81640625" bestFit="1" customWidth="1"/>
    <col min="11" max="11" width="10.453125" customWidth="1"/>
    <col min="12" max="12" width="13.1796875" style="1" bestFit="1" customWidth="1"/>
    <col min="13" max="13" width="13.1796875" style="1" customWidth="1"/>
    <col min="14" max="14" width="9.7265625" customWidth="1"/>
    <col min="15" max="15" width="15.453125" customWidth="1"/>
    <col min="16" max="16" width="9.54296875" customWidth="1"/>
    <col min="17" max="17" width="11.81640625" bestFit="1" customWidth="1"/>
    <col min="18" max="18" width="11.81640625" style="33" customWidth="1"/>
    <col min="19" max="19" width="12.81640625" bestFit="1" customWidth="1"/>
    <col min="20" max="20" width="13.54296875" style="46" customWidth="1"/>
    <col min="21" max="21" width="12.26953125" bestFit="1" customWidth="1"/>
    <col min="22" max="22" width="11.81640625" customWidth="1"/>
    <col min="23" max="23" width="8.54296875" bestFit="1" customWidth="1"/>
    <col min="24" max="24" width="11.7265625" style="75" customWidth="1"/>
    <col min="25" max="25" width="12.54296875" bestFit="1" customWidth="1"/>
    <col min="26" max="27" width="8.26953125" bestFit="1" customWidth="1"/>
    <col min="28" max="28" width="12.81640625" bestFit="1" customWidth="1"/>
  </cols>
  <sheetData>
    <row r="1" spans="1:28" ht="72.5" x14ac:dyDescent="0.35">
      <c r="J1" s="11" t="s">
        <v>4734</v>
      </c>
      <c r="K1" s="11" t="s">
        <v>4732</v>
      </c>
      <c r="L1" s="11" t="s">
        <v>4743</v>
      </c>
      <c r="M1" s="11" t="s">
        <v>4744</v>
      </c>
      <c r="N1" s="11" t="s">
        <v>4745</v>
      </c>
      <c r="O1" s="11" t="s">
        <v>4746</v>
      </c>
      <c r="P1" s="11" t="s">
        <v>4747</v>
      </c>
      <c r="Q1" s="11" t="s">
        <v>8279</v>
      </c>
      <c r="R1" s="32" t="s">
        <v>8281</v>
      </c>
      <c r="U1" s="46"/>
    </row>
    <row r="2" spans="1:28" x14ac:dyDescent="0.35">
      <c r="J2" s="11"/>
      <c r="K2" s="11"/>
      <c r="L2" s="14">
        <f>MODE($L$4:$L$2346)</f>
        <v>1</v>
      </c>
      <c r="M2" s="13" t="str">
        <f>INDEX($G$4:$G$2346,L2)</f>
        <v>tier - 2</v>
      </c>
      <c r="N2" s="14">
        <f>MODE($N$4:$N$2346)</f>
        <v>9</v>
      </c>
      <c r="O2" s="13" t="str">
        <f>INDEX($H$4:$H$2346,N2)</f>
        <v>tier - 2</v>
      </c>
      <c r="S2" s="45">
        <v>45085</v>
      </c>
    </row>
    <row r="3" spans="1:28" s="1" customFormat="1" ht="31" x14ac:dyDescent="0.35">
      <c r="A3" s="2" t="s">
        <v>0</v>
      </c>
      <c r="B3" s="2" t="s">
        <v>1</v>
      </c>
      <c r="C3" s="2" t="s">
        <v>2</v>
      </c>
      <c r="D3" s="2" t="s">
        <v>3</v>
      </c>
      <c r="E3" s="2" t="s">
        <v>4</v>
      </c>
      <c r="F3" s="36" t="s">
        <v>5</v>
      </c>
      <c r="G3" s="2" t="s">
        <v>6</v>
      </c>
      <c r="H3" s="2" t="s">
        <v>7</v>
      </c>
      <c r="I3" s="2" t="s">
        <v>8</v>
      </c>
      <c r="J3" s="13" t="s">
        <v>1</v>
      </c>
      <c r="K3" s="13" t="s">
        <v>2</v>
      </c>
      <c r="L3" s="12" t="s">
        <v>4739</v>
      </c>
      <c r="M3" s="12" t="s">
        <v>4741</v>
      </c>
      <c r="N3" s="12" t="s">
        <v>4740</v>
      </c>
      <c r="O3" s="12" t="s">
        <v>4742</v>
      </c>
      <c r="P3" s="15" t="s">
        <v>8</v>
      </c>
      <c r="Q3" s="29" t="s">
        <v>8278</v>
      </c>
      <c r="R3" s="34" t="s">
        <v>8278</v>
      </c>
      <c r="S3" s="13" t="s">
        <v>8280</v>
      </c>
      <c r="T3" s="31" t="s">
        <v>5</v>
      </c>
      <c r="U3" s="52" t="s">
        <v>0</v>
      </c>
      <c r="V3" s="53" t="s">
        <v>8278</v>
      </c>
      <c r="W3" s="52" t="s">
        <v>4</v>
      </c>
      <c r="X3" s="76" t="s">
        <v>5</v>
      </c>
      <c r="Y3" s="52" t="s">
        <v>6</v>
      </c>
      <c r="Z3" s="52" t="s">
        <v>7</v>
      </c>
      <c r="AA3" s="52" t="s">
        <v>8</v>
      </c>
      <c r="AB3" s="50" t="s">
        <v>8280</v>
      </c>
    </row>
    <row r="4" spans="1:28" x14ac:dyDescent="0.35">
      <c r="A4" t="s">
        <v>9</v>
      </c>
      <c r="B4">
        <v>1992</v>
      </c>
      <c r="C4" t="s">
        <v>10</v>
      </c>
      <c r="D4" s="42">
        <v>9</v>
      </c>
      <c r="E4">
        <v>0</v>
      </c>
      <c r="F4" s="37">
        <v>563.84</v>
      </c>
      <c r="G4" t="s">
        <v>11</v>
      </c>
      <c r="H4" t="s">
        <v>12</v>
      </c>
      <c r="I4" t="s">
        <v>13</v>
      </c>
      <c r="J4" s="40">
        <v>1992</v>
      </c>
      <c r="K4" s="43" t="s">
        <v>10</v>
      </c>
      <c r="L4" s="14">
        <f>MATCH($G$4:$G$2346,$G$4:$G$2346,0)</f>
        <v>1</v>
      </c>
      <c r="M4" s="14" t="str">
        <f>IF(G4="?",INDEX($G$4:$G$2346,MODE($L$4:$L$2346)),G4)</f>
        <v>tier - 2</v>
      </c>
      <c r="N4" s="14">
        <f>MATCH($H$4:$H$2346,$H$4:$H$2346,0)</f>
        <v>1</v>
      </c>
      <c r="O4" s="8" t="str">
        <f>IF(H4="?",INDEX($H$4:$H$2346,MODE($N$4:$N$2346)),H4)</f>
        <v>tier - 3</v>
      </c>
      <c r="P4" s="8" t="str">
        <f>IF(I4="?","Unknown",I4)</f>
        <v>R1013</v>
      </c>
      <c r="Q4" s="35" t="str">
        <f>CONCATENATE(D4,"-",K4,"-",J4)</f>
        <v>9-Jul-1992</v>
      </c>
      <c r="R4" s="35">
        <v>33794</v>
      </c>
      <c r="S4" s="44">
        <f>ROUND((($S$2-R4)/365),0)</f>
        <v>31</v>
      </c>
      <c r="T4" s="47">
        <v>563.84</v>
      </c>
      <c r="U4" s="14" t="s">
        <v>9</v>
      </c>
      <c r="V4" s="58">
        <v>33794</v>
      </c>
      <c r="W4" s="14">
        <v>0</v>
      </c>
      <c r="X4" s="77">
        <v>563.84</v>
      </c>
      <c r="Y4" s="14" t="s">
        <v>11</v>
      </c>
      <c r="Z4" s="14" t="s">
        <v>12</v>
      </c>
      <c r="AA4" s="14" t="s">
        <v>13</v>
      </c>
      <c r="AB4" s="38">
        <v>31</v>
      </c>
    </row>
    <row r="5" spans="1:28" x14ac:dyDescent="0.35">
      <c r="A5" t="s">
        <v>14</v>
      </c>
      <c r="B5">
        <v>1992</v>
      </c>
      <c r="C5" t="s">
        <v>15</v>
      </c>
      <c r="D5" s="42">
        <v>30</v>
      </c>
      <c r="E5">
        <v>0</v>
      </c>
      <c r="F5" s="37">
        <v>570.62</v>
      </c>
      <c r="G5" t="s">
        <v>11</v>
      </c>
      <c r="H5" t="s">
        <v>16</v>
      </c>
      <c r="I5" t="s">
        <v>13</v>
      </c>
      <c r="J5" s="40">
        <v>1992</v>
      </c>
      <c r="K5" s="43" t="s">
        <v>15</v>
      </c>
      <c r="L5" s="14">
        <f t="shared" ref="L5:L68" si="0">MATCH($G$4:$G$2346,$G$4:$G$2346,0)</f>
        <v>1</v>
      </c>
      <c r="M5" s="14" t="str">
        <f t="shared" ref="M5:M68" si="1">IF(G5="?",INDEX($G$4:$G$2346,MODE($L$4:$L$2346)),G5)</f>
        <v>tier - 2</v>
      </c>
      <c r="N5" s="14">
        <f t="shared" ref="N5:N68" si="2">MATCH($H$4:$H$2346,$H$4:$H$2346,0)</f>
        <v>2</v>
      </c>
      <c r="O5" s="8" t="str">
        <f t="shared" ref="O5:O68" si="3">IF(H5="?",INDEX($H$4:$H$2346,MODE($N$4:$N$2346)),H5)</f>
        <v>tier - 1</v>
      </c>
      <c r="P5" s="8" t="str">
        <f t="shared" ref="P5:P68" si="4">IF(I5="?","Unknown",I5)</f>
        <v>R1013</v>
      </c>
      <c r="Q5" s="35" t="str">
        <f t="shared" ref="Q5:Q68" si="5">CONCATENATE(D5,"-",K5,"-",J5)</f>
        <v>30-Nov-1992</v>
      </c>
      <c r="R5" s="35">
        <v>33938</v>
      </c>
      <c r="S5" s="44">
        <f t="shared" ref="S5:S68" si="6">ROUND((($S$2-R5)/365),0)</f>
        <v>31</v>
      </c>
      <c r="T5" s="47">
        <v>570.62</v>
      </c>
      <c r="U5" s="14" t="s">
        <v>14</v>
      </c>
      <c r="V5" s="58">
        <v>33938</v>
      </c>
      <c r="W5" s="14">
        <v>0</v>
      </c>
      <c r="X5" s="77">
        <v>570.62</v>
      </c>
      <c r="Y5" s="14" t="s">
        <v>11</v>
      </c>
      <c r="Z5" s="14" t="s">
        <v>16</v>
      </c>
      <c r="AA5" s="14" t="s">
        <v>13</v>
      </c>
      <c r="AB5" s="38">
        <v>31</v>
      </c>
    </row>
    <row r="6" spans="1:28" x14ac:dyDescent="0.35">
      <c r="A6" t="s">
        <v>17</v>
      </c>
      <c r="B6">
        <v>1993</v>
      </c>
      <c r="C6" t="s">
        <v>18</v>
      </c>
      <c r="D6" s="42">
        <v>30</v>
      </c>
      <c r="E6">
        <v>0</v>
      </c>
      <c r="F6" s="37">
        <v>600</v>
      </c>
      <c r="G6" t="s">
        <v>11</v>
      </c>
      <c r="H6" t="s">
        <v>16</v>
      </c>
      <c r="I6" t="s">
        <v>13</v>
      </c>
      <c r="J6" s="40">
        <v>1993</v>
      </c>
      <c r="K6" s="43" t="s">
        <v>18</v>
      </c>
      <c r="L6" s="14">
        <f t="shared" si="0"/>
        <v>1</v>
      </c>
      <c r="M6" s="14" t="str">
        <f t="shared" si="1"/>
        <v>tier - 2</v>
      </c>
      <c r="N6" s="14">
        <f t="shared" si="2"/>
        <v>2</v>
      </c>
      <c r="O6" s="8" t="str">
        <f t="shared" si="3"/>
        <v>tier - 1</v>
      </c>
      <c r="P6" s="8" t="str">
        <f t="shared" si="4"/>
        <v>R1013</v>
      </c>
      <c r="Q6" s="35" t="str">
        <f t="shared" si="5"/>
        <v>30-Jun-1993</v>
      </c>
      <c r="R6" s="35">
        <v>34150</v>
      </c>
      <c r="S6" s="44">
        <f t="shared" si="6"/>
        <v>30</v>
      </c>
      <c r="T6" s="47">
        <v>600</v>
      </c>
      <c r="U6" s="14" t="s">
        <v>17</v>
      </c>
      <c r="V6" s="58">
        <v>34150</v>
      </c>
      <c r="W6" s="14">
        <v>0</v>
      </c>
      <c r="X6" s="77">
        <v>600</v>
      </c>
      <c r="Y6" s="14" t="s">
        <v>11</v>
      </c>
      <c r="Z6" s="14" t="s">
        <v>16</v>
      </c>
      <c r="AA6" s="14" t="s">
        <v>13</v>
      </c>
      <c r="AB6" s="38">
        <v>30</v>
      </c>
    </row>
    <row r="7" spans="1:28" x14ac:dyDescent="0.35">
      <c r="A7" t="s">
        <v>19</v>
      </c>
      <c r="B7">
        <v>1992</v>
      </c>
      <c r="C7" t="s">
        <v>20</v>
      </c>
      <c r="D7" s="42">
        <v>13</v>
      </c>
      <c r="E7">
        <v>0</v>
      </c>
      <c r="F7" s="37">
        <v>604.54</v>
      </c>
      <c r="G7" t="s">
        <v>12</v>
      </c>
      <c r="H7" t="s">
        <v>12</v>
      </c>
      <c r="I7" t="s">
        <v>13</v>
      </c>
      <c r="J7" s="40">
        <v>1992</v>
      </c>
      <c r="K7" s="43" t="s">
        <v>20</v>
      </c>
      <c r="L7" s="14">
        <f t="shared" si="0"/>
        <v>4</v>
      </c>
      <c r="M7" s="14" t="str">
        <f t="shared" si="1"/>
        <v>tier - 3</v>
      </c>
      <c r="N7" s="14">
        <f t="shared" si="2"/>
        <v>1</v>
      </c>
      <c r="O7" s="8" t="str">
        <f t="shared" si="3"/>
        <v>tier - 3</v>
      </c>
      <c r="P7" s="8" t="str">
        <f t="shared" si="4"/>
        <v>R1013</v>
      </c>
      <c r="Q7" s="35" t="str">
        <f t="shared" si="5"/>
        <v>13-Sep-1992</v>
      </c>
      <c r="R7" s="35">
        <v>33860</v>
      </c>
      <c r="S7" s="44">
        <f t="shared" si="6"/>
        <v>31</v>
      </c>
      <c r="T7" s="47">
        <v>604.54</v>
      </c>
      <c r="U7" s="14" t="s">
        <v>19</v>
      </c>
      <c r="V7" s="58">
        <v>33860</v>
      </c>
      <c r="W7" s="14">
        <v>0</v>
      </c>
      <c r="X7" s="77">
        <v>604.54</v>
      </c>
      <c r="Y7" s="14" t="s">
        <v>12</v>
      </c>
      <c r="Z7" s="14" t="s">
        <v>12</v>
      </c>
      <c r="AA7" s="14" t="s">
        <v>13</v>
      </c>
      <c r="AB7" s="38">
        <v>31</v>
      </c>
    </row>
    <row r="8" spans="1:28" x14ac:dyDescent="0.35">
      <c r="A8" t="s">
        <v>21</v>
      </c>
      <c r="B8">
        <v>1998</v>
      </c>
      <c r="C8" t="s">
        <v>10</v>
      </c>
      <c r="D8" s="42">
        <v>27</v>
      </c>
      <c r="E8">
        <v>0</v>
      </c>
      <c r="F8" s="37">
        <v>637.26</v>
      </c>
      <c r="G8" t="s">
        <v>12</v>
      </c>
      <c r="H8" t="s">
        <v>12</v>
      </c>
      <c r="I8" t="s">
        <v>13</v>
      </c>
      <c r="J8" s="40">
        <v>1998</v>
      </c>
      <c r="K8" s="43" t="s">
        <v>10</v>
      </c>
      <c r="L8" s="14">
        <f t="shared" si="0"/>
        <v>4</v>
      </c>
      <c r="M8" s="14" t="str">
        <f t="shared" si="1"/>
        <v>tier - 3</v>
      </c>
      <c r="N8" s="14">
        <f t="shared" si="2"/>
        <v>1</v>
      </c>
      <c r="O8" s="8" t="str">
        <f t="shared" si="3"/>
        <v>tier - 3</v>
      </c>
      <c r="P8" s="8" t="str">
        <f t="shared" si="4"/>
        <v>R1013</v>
      </c>
      <c r="Q8" s="35" t="str">
        <f t="shared" si="5"/>
        <v>27-Jul-1998</v>
      </c>
      <c r="R8" s="35">
        <v>36003</v>
      </c>
      <c r="S8" s="44">
        <f t="shared" si="6"/>
        <v>25</v>
      </c>
      <c r="T8" s="47">
        <v>637.26</v>
      </c>
      <c r="U8" s="14" t="s">
        <v>21</v>
      </c>
      <c r="V8" s="58">
        <v>36003</v>
      </c>
      <c r="W8" s="14">
        <v>0</v>
      </c>
      <c r="X8" s="77">
        <v>637.26</v>
      </c>
      <c r="Y8" s="14" t="s">
        <v>12</v>
      </c>
      <c r="Z8" s="14" t="s">
        <v>12</v>
      </c>
      <c r="AA8" s="14" t="s">
        <v>13</v>
      </c>
      <c r="AB8" s="38">
        <v>25</v>
      </c>
    </row>
    <row r="9" spans="1:28" x14ac:dyDescent="0.35">
      <c r="A9" t="s">
        <v>22</v>
      </c>
      <c r="B9">
        <v>2001</v>
      </c>
      <c r="C9" t="s">
        <v>15</v>
      </c>
      <c r="D9" s="42">
        <v>20</v>
      </c>
      <c r="E9">
        <v>0</v>
      </c>
      <c r="F9" s="37">
        <v>646.14</v>
      </c>
      <c r="G9" t="s">
        <v>12</v>
      </c>
      <c r="H9" t="s">
        <v>12</v>
      </c>
      <c r="I9" t="s">
        <v>23</v>
      </c>
      <c r="J9" s="40">
        <v>2001</v>
      </c>
      <c r="K9" s="43" t="s">
        <v>15</v>
      </c>
      <c r="L9" s="14">
        <f t="shared" si="0"/>
        <v>4</v>
      </c>
      <c r="M9" s="14" t="str">
        <f t="shared" si="1"/>
        <v>tier - 3</v>
      </c>
      <c r="N9" s="14">
        <f t="shared" si="2"/>
        <v>1</v>
      </c>
      <c r="O9" s="8" t="str">
        <f t="shared" si="3"/>
        <v>tier - 3</v>
      </c>
      <c r="P9" s="8" t="str">
        <f t="shared" si="4"/>
        <v>R1012</v>
      </c>
      <c r="Q9" s="35" t="str">
        <f t="shared" si="5"/>
        <v>20-Nov-2001</v>
      </c>
      <c r="R9" s="35">
        <v>37215</v>
      </c>
      <c r="S9" s="44">
        <f t="shared" si="6"/>
        <v>22</v>
      </c>
      <c r="T9" s="47">
        <v>646.14</v>
      </c>
      <c r="U9" s="14" t="s">
        <v>22</v>
      </c>
      <c r="V9" s="58">
        <v>37215</v>
      </c>
      <c r="W9" s="14">
        <v>0</v>
      </c>
      <c r="X9" s="77">
        <v>646.14</v>
      </c>
      <c r="Y9" s="14" t="s">
        <v>12</v>
      </c>
      <c r="Z9" s="14" t="s">
        <v>12</v>
      </c>
      <c r="AA9" s="14" t="s">
        <v>23</v>
      </c>
      <c r="AB9" s="38">
        <v>22</v>
      </c>
    </row>
    <row r="10" spans="1:28" x14ac:dyDescent="0.35">
      <c r="A10" t="s">
        <v>24</v>
      </c>
      <c r="B10">
        <v>1993</v>
      </c>
      <c r="C10" t="s">
        <v>18</v>
      </c>
      <c r="D10" s="42">
        <v>1</v>
      </c>
      <c r="E10">
        <v>0</v>
      </c>
      <c r="F10" s="37">
        <v>650</v>
      </c>
      <c r="G10" t="s">
        <v>12</v>
      </c>
      <c r="H10" t="s">
        <v>12</v>
      </c>
      <c r="I10" t="s">
        <v>13</v>
      </c>
      <c r="J10" s="40">
        <v>1993</v>
      </c>
      <c r="K10" s="43" t="s">
        <v>18</v>
      </c>
      <c r="L10" s="14">
        <f t="shared" si="0"/>
        <v>4</v>
      </c>
      <c r="M10" s="14" t="str">
        <f t="shared" si="1"/>
        <v>tier - 3</v>
      </c>
      <c r="N10" s="14">
        <f t="shared" si="2"/>
        <v>1</v>
      </c>
      <c r="O10" s="8" t="str">
        <f t="shared" si="3"/>
        <v>tier - 3</v>
      </c>
      <c r="P10" s="8" t="str">
        <f t="shared" si="4"/>
        <v>R1013</v>
      </c>
      <c r="Q10" s="35" t="str">
        <f t="shared" si="5"/>
        <v>1-Jun-1993</v>
      </c>
      <c r="R10" s="35">
        <v>34121</v>
      </c>
      <c r="S10" s="44">
        <f t="shared" si="6"/>
        <v>30</v>
      </c>
      <c r="T10" s="47">
        <v>650</v>
      </c>
      <c r="U10" s="14" t="s">
        <v>24</v>
      </c>
      <c r="V10" s="58">
        <v>34121</v>
      </c>
      <c r="W10" s="14">
        <v>0</v>
      </c>
      <c r="X10" s="77">
        <v>650</v>
      </c>
      <c r="Y10" s="14" t="s">
        <v>12</v>
      </c>
      <c r="Z10" s="14" t="s">
        <v>12</v>
      </c>
      <c r="AA10" s="14" t="s">
        <v>13</v>
      </c>
      <c r="AB10" s="38">
        <v>30</v>
      </c>
    </row>
    <row r="11" spans="1:28" x14ac:dyDescent="0.35">
      <c r="A11" t="s">
        <v>25</v>
      </c>
      <c r="B11">
        <v>1995</v>
      </c>
      <c r="C11" t="s">
        <v>10</v>
      </c>
      <c r="D11" s="42">
        <v>4</v>
      </c>
      <c r="E11">
        <v>0</v>
      </c>
      <c r="F11" s="37">
        <v>650</v>
      </c>
      <c r="G11" t="s">
        <v>12</v>
      </c>
      <c r="H11" t="s">
        <v>12</v>
      </c>
      <c r="I11" t="s">
        <v>13</v>
      </c>
      <c r="J11" s="40">
        <v>1995</v>
      </c>
      <c r="K11" s="43" t="s">
        <v>10</v>
      </c>
      <c r="L11" s="14">
        <f t="shared" si="0"/>
        <v>4</v>
      </c>
      <c r="M11" s="14" t="str">
        <f t="shared" si="1"/>
        <v>tier - 3</v>
      </c>
      <c r="N11" s="14">
        <f t="shared" si="2"/>
        <v>1</v>
      </c>
      <c r="O11" s="8" t="str">
        <f t="shared" si="3"/>
        <v>tier - 3</v>
      </c>
      <c r="P11" s="8" t="str">
        <f t="shared" si="4"/>
        <v>R1013</v>
      </c>
      <c r="Q11" s="35" t="str">
        <f t="shared" si="5"/>
        <v>4-Jul-1995</v>
      </c>
      <c r="R11" s="35">
        <v>34884</v>
      </c>
      <c r="S11" s="44">
        <f t="shared" si="6"/>
        <v>28</v>
      </c>
      <c r="T11" s="47">
        <v>650</v>
      </c>
      <c r="U11" s="14" t="s">
        <v>25</v>
      </c>
      <c r="V11" s="58">
        <v>34884</v>
      </c>
      <c r="W11" s="14">
        <v>0</v>
      </c>
      <c r="X11" s="77">
        <v>650</v>
      </c>
      <c r="Y11" s="14" t="s">
        <v>12</v>
      </c>
      <c r="Z11" s="14" t="s">
        <v>12</v>
      </c>
      <c r="AA11" s="14" t="s">
        <v>13</v>
      </c>
      <c r="AB11" s="38">
        <v>28</v>
      </c>
    </row>
    <row r="12" spans="1:28" x14ac:dyDescent="0.35">
      <c r="A12" t="s">
        <v>26</v>
      </c>
      <c r="B12">
        <v>2002</v>
      </c>
      <c r="C12" t="s">
        <v>15</v>
      </c>
      <c r="D12" s="42">
        <v>29</v>
      </c>
      <c r="E12">
        <v>0</v>
      </c>
      <c r="F12" s="37">
        <v>668</v>
      </c>
      <c r="G12" t="s">
        <v>12</v>
      </c>
      <c r="H12" t="s">
        <v>11</v>
      </c>
      <c r="I12" t="s">
        <v>23</v>
      </c>
      <c r="J12" s="40">
        <v>2002</v>
      </c>
      <c r="K12" s="43" t="s">
        <v>15</v>
      </c>
      <c r="L12" s="14">
        <f t="shared" si="0"/>
        <v>4</v>
      </c>
      <c r="M12" s="14" t="str">
        <f t="shared" si="1"/>
        <v>tier - 3</v>
      </c>
      <c r="N12" s="14">
        <f t="shared" si="2"/>
        <v>9</v>
      </c>
      <c r="O12" s="8" t="str">
        <f t="shared" si="3"/>
        <v>tier - 2</v>
      </c>
      <c r="P12" s="8" t="str">
        <f t="shared" si="4"/>
        <v>R1012</v>
      </c>
      <c r="Q12" s="35" t="str">
        <f t="shared" si="5"/>
        <v>29-Nov-2002</v>
      </c>
      <c r="R12" s="35">
        <v>37589</v>
      </c>
      <c r="S12" s="44">
        <f t="shared" si="6"/>
        <v>21</v>
      </c>
      <c r="T12" s="47">
        <v>668</v>
      </c>
      <c r="U12" s="14" t="s">
        <v>26</v>
      </c>
      <c r="V12" s="58">
        <v>37589</v>
      </c>
      <c r="W12" s="14">
        <v>0</v>
      </c>
      <c r="X12" s="77">
        <v>668</v>
      </c>
      <c r="Y12" s="14" t="s">
        <v>12</v>
      </c>
      <c r="Z12" s="14" t="s">
        <v>11</v>
      </c>
      <c r="AA12" s="14" t="s">
        <v>23</v>
      </c>
      <c r="AB12" s="38">
        <v>21</v>
      </c>
    </row>
    <row r="13" spans="1:28" x14ac:dyDescent="0.35">
      <c r="A13" t="s">
        <v>27</v>
      </c>
      <c r="B13">
        <v>1997</v>
      </c>
      <c r="C13" t="s">
        <v>15</v>
      </c>
      <c r="D13" s="42">
        <v>9</v>
      </c>
      <c r="E13">
        <v>0</v>
      </c>
      <c r="F13" s="37">
        <v>670</v>
      </c>
      <c r="G13" t="s">
        <v>12</v>
      </c>
      <c r="H13" t="s">
        <v>12</v>
      </c>
      <c r="I13" t="s">
        <v>13</v>
      </c>
      <c r="J13" s="40">
        <v>1997</v>
      </c>
      <c r="K13" s="43" t="s">
        <v>15</v>
      </c>
      <c r="L13" s="14">
        <f t="shared" si="0"/>
        <v>4</v>
      </c>
      <c r="M13" s="14" t="str">
        <f t="shared" si="1"/>
        <v>tier - 3</v>
      </c>
      <c r="N13" s="14">
        <f t="shared" si="2"/>
        <v>1</v>
      </c>
      <c r="O13" s="8" t="str">
        <f t="shared" si="3"/>
        <v>tier - 3</v>
      </c>
      <c r="P13" s="8" t="str">
        <f t="shared" si="4"/>
        <v>R1013</v>
      </c>
      <c r="Q13" s="35" t="str">
        <f t="shared" si="5"/>
        <v>9-Nov-1997</v>
      </c>
      <c r="R13" s="35">
        <v>35743</v>
      </c>
      <c r="S13" s="44">
        <f t="shared" si="6"/>
        <v>26</v>
      </c>
      <c r="T13" s="47">
        <v>670</v>
      </c>
      <c r="U13" s="14" t="s">
        <v>27</v>
      </c>
      <c r="V13" s="58">
        <v>35743</v>
      </c>
      <c r="W13" s="14">
        <v>0</v>
      </c>
      <c r="X13" s="77">
        <v>670</v>
      </c>
      <c r="Y13" s="14" t="s">
        <v>12</v>
      </c>
      <c r="Z13" s="14" t="s">
        <v>12</v>
      </c>
      <c r="AA13" s="14" t="s">
        <v>13</v>
      </c>
      <c r="AB13" s="38">
        <v>26</v>
      </c>
    </row>
    <row r="14" spans="1:28" x14ac:dyDescent="0.35">
      <c r="A14" t="s">
        <v>28</v>
      </c>
      <c r="B14">
        <v>2001</v>
      </c>
      <c r="C14" t="s">
        <v>20</v>
      </c>
      <c r="D14" s="42">
        <v>12</v>
      </c>
      <c r="E14">
        <v>0</v>
      </c>
      <c r="F14" s="37">
        <v>687.54</v>
      </c>
      <c r="G14" t="s">
        <v>12</v>
      </c>
      <c r="H14" t="s">
        <v>11</v>
      </c>
      <c r="I14" t="s">
        <v>13</v>
      </c>
      <c r="J14" s="40">
        <v>2001</v>
      </c>
      <c r="K14" s="43" t="s">
        <v>20</v>
      </c>
      <c r="L14" s="14">
        <f t="shared" si="0"/>
        <v>4</v>
      </c>
      <c r="M14" s="14" t="str">
        <f t="shared" si="1"/>
        <v>tier - 3</v>
      </c>
      <c r="N14" s="14">
        <f t="shared" si="2"/>
        <v>9</v>
      </c>
      <c r="O14" s="8" t="str">
        <f t="shared" si="3"/>
        <v>tier - 2</v>
      </c>
      <c r="P14" s="8" t="str">
        <f t="shared" si="4"/>
        <v>R1013</v>
      </c>
      <c r="Q14" s="35" t="str">
        <f t="shared" si="5"/>
        <v>12-Sep-2001</v>
      </c>
      <c r="R14" s="35">
        <v>37146</v>
      </c>
      <c r="S14" s="44">
        <f t="shared" si="6"/>
        <v>22</v>
      </c>
      <c r="T14" s="47">
        <v>687.54</v>
      </c>
      <c r="U14" s="14" t="s">
        <v>28</v>
      </c>
      <c r="V14" s="58">
        <v>37146</v>
      </c>
      <c r="W14" s="14">
        <v>0</v>
      </c>
      <c r="X14" s="77">
        <v>687.54</v>
      </c>
      <c r="Y14" s="14" t="s">
        <v>12</v>
      </c>
      <c r="Z14" s="14" t="s">
        <v>11</v>
      </c>
      <c r="AA14" s="14" t="s">
        <v>13</v>
      </c>
      <c r="AB14" s="38">
        <v>22</v>
      </c>
    </row>
    <row r="15" spans="1:28" x14ac:dyDescent="0.35">
      <c r="A15" t="s">
        <v>29</v>
      </c>
      <c r="B15">
        <v>1999</v>
      </c>
      <c r="C15" t="s">
        <v>30</v>
      </c>
      <c r="D15" s="42">
        <v>26</v>
      </c>
      <c r="E15">
        <v>0</v>
      </c>
      <c r="F15" s="37">
        <v>700</v>
      </c>
      <c r="G15" t="s">
        <v>31</v>
      </c>
      <c r="H15" t="s">
        <v>12</v>
      </c>
      <c r="I15" t="s">
        <v>13</v>
      </c>
      <c r="J15" s="40">
        <v>1999</v>
      </c>
      <c r="K15" s="43" t="s">
        <v>30</v>
      </c>
      <c r="L15" s="14">
        <f t="shared" si="0"/>
        <v>12</v>
      </c>
      <c r="M15" s="14" t="str">
        <f t="shared" si="1"/>
        <v>tier - 2</v>
      </c>
      <c r="N15" s="14">
        <f t="shared" si="2"/>
        <v>1</v>
      </c>
      <c r="O15" s="8" t="str">
        <f t="shared" si="3"/>
        <v>tier - 3</v>
      </c>
      <c r="P15" s="8" t="str">
        <f t="shared" si="4"/>
        <v>R1013</v>
      </c>
      <c r="Q15" s="35" t="str">
        <f t="shared" si="5"/>
        <v>26-Dec-1999</v>
      </c>
      <c r="R15" s="35">
        <v>36520</v>
      </c>
      <c r="S15" s="44">
        <f t="shared" si="6"/>
        <v>23</v>
      </c>
      <c r="T15" s="47">
        <v>700</v>
      </c>
      <c r="U15" s="14" t="s">
        <v>29</v>
      </c>
      <c r="V15" s="58">
        <v>36520</v>
      </c>
      <c r="W15" s="14">
        <v>0</v>
      </c>
      <c r="X15" s="77">
        <v>700</v>
      </c>
      <c r="Y15" s="14" t="s">
        <v>11</v>
      </c>
      <c r="Z15" s="14" t="s">
        <v>12</v>
      </c>
      <c r="AA15" s="14" t="s">
        <v>13</v>
      </c>
      <c r="AB15" s="38">
        <v>23</v>
      </c>
    </row>
    <row r="16" spans="1:28" x14ac:dyDescent="0.35">
      <c r="A16" t="s">
        <v>32</v>
      </c>
      <c r="B16">
        <v>1999</v>
      </c>
      <c r="C16" t="s">
        <v>30</v>
      </c>
      <c r="D16" s="42">
        <v>14</v>
      </c>
      <c r="E16">
        <v>0</v>
      </c>
      <c r="F16" s="37">
        <v>722.99</v>
      </c>
      <c r="G16" t="s">
        <v>12</v>
      </c>
      <c r="H16" t="s">
        <v>16</v>
      </c>
      <c r="I16" t="s">
        <v>13</v>
      </c>
      <c r="J16" s="40">
        <v>1999</v>
      </c>
      <c r="K16" s="43" t="s">
        <v>30</v>
      </c>
      <c r="L16" s="14">
        <f t="shared" si="0"/>
        <v>4</v>
      </c>
      <c r="M16" s="14" t="str">
        <f t="shared" si="1"/>
        <v>tier - 3</v>
      </c>
      <c r="N16" s="14">
        <f t="shared" si="2"/>
        <v>2</v>
      </c>
      <c r="O16" s="8" t="str">
        <f t="shared" si="3"/>
        <v>tier - 1</v>
      </c>
      <c r="P16" s="8" t="str">
        <f t="shared" si="4"/>
        <v>R1013</v>
      </c>
      <c r="Q16" s="35" t="str">
        <f t="shared" si="5"/>
        <v>14-Dec-1999</v>
      </c>
      <c r="R16" s="35">
        <v>36508</v>
      </c>
      <c r="S16" s="44">
        <f t="shared" si="6"/>
        <v>23</v>
      </c>
      <c r="T16" s="47">
        <v>722.99</v>
      </c>
      <c r="U16" s="14" t="s">
        <v>32</v>
      </c>
      <c r="V16" s="58">
        <v>36508</v>
      </c>
      <c r="W16" s="14">
        <v>0</v>
      </c>
      <c r="X16" s="77">
        <v>722.99</v>
      </c>
      <c r="Y16" s="14" t="s">
        <v>12</v>
      </c>
      <c r="Z16" s="14" t="s">
        <v>16</v>
      </c>
      <c r="AA16" s="14" t="s">
        <v>13</v>
      </c>
      <c r="AB16" s="38">
        <v>23</v>
      </c>
    </row>
    <row r="17" spans="1:31" x14ac:dyDescent="0.35">
      <c r="A17" t="s">
        <v>33</v>
      </c>
      <c r="B17">
        <v>2002</v>
      </c>
      <c r="C17" t="s">
        <v>31</v>
      </c>
      <c r="D17" s="42">
        <v>19</v>
      </c>
      <c r="E17">
        <v>0</v>
      </c>
      <c r="F17" s="37">
        <v>750</v>
      </c>
      <c r="G17" t="s">
        <v>12</v>
      </c>
      <c r="H17" t="s">
        <v>16</v>
      </c>
      <c r="I17" t="s">
        <v>23</v>
      </c>
      <c r="J17" s="40">
        <v>2002</v>
      </c>
      <c r="K17" s="43" t="s">
        <v>20</v>
      </c>
      <c r="L17" s="14">
        <f t="shared" si="0"/>
        <v>4</v>
      </c>
      <c r="M17" s="14" t="str">
        <f t="shared" si="1"/>
        <v>tier - 3</v>
      </c>
      <c r="N17" s="14">
        <f t="shared" si="2"/>
        <v>2</v>
      </c>
      <c r="O17" s="8" t="str">
        <f t="shared" si="3"/>
        <v>tier - 1</v>
      </c>
      <c r="P17" s="8" t="str">
        <f t="shared" si="4"/>
        <v>R1012</v>
      </c>
      <c r="Q17" s="35" t="str">
        <f t="shared" si="5"/>
        <v>19-Sep-2002</v>
      </c>
      <c r="R17" s="35">
        <v>37518</v>
      </c>
      <c r="S17" s="44">
        <f t="shared" si="6"/>
        <v>21</v>
      </c>
      <c r="T17" s="47">
        <v>750</v>
      </c>
      <c r="U17" s="14" t="s">
        <v>33</v>
      </c>
      <c r="V17" s="58">
        <v>37518</v>
      </c>
      <c r="W17" s="14">
        <v>0</v>
      </c>
      <c r="X17" s="77">
        <v>750</v>
      </c>
      <c r="Y17" s="14" t="s">
        <v>12</v>
      </c>
      <c r="Z17" s="14" t="s">
        <v>16</v>
      </c>
      <c r="AA17" s="14" t="s">
        <v>23</v>
      </c>
      <c r="AB17" s="38">
        <v>21</v>
      </c>
    </row>
    <row r="18" spans="1:31" x14ac:dyDescent="0.35">
      <c r="A18" t="s">
        <v>34</v>
      </c>
      <c r="B18">
        <v>1993</v>
      </c>
      <c r="C18" t="s">
        <v>35</v>
      </c>
      <c r="D18" s="42">
        <v>9</v>
      </c>
      <c r="E18">
        <v>0</v>
      </c>
      <c r="F18" s="37">
        <v>760</v>
      </c>
      <c r="G18" t="s">
        <v>12</v>
      </c>
      <c r="H18" t="s">
        <v>16</v>
      </c>
      <c r="I18" t="s">
        <v>13</v>
      </c>
      <c r="J18" s="40">
        <v>1993</v>
      </c>
      <c r="K18" s="43" t="s">
        <v>35</v>
      </c>
      <c r="L18" s="14">
        <f t="shared" si="0"/>
        <v>4</v>
      </c>
      <c r="M18" s="14" t="str">
        <f t="shared" si="1"/>
        <v>tier - 3</v>
      </c>
      <c r="N18" s="14">
        <f t="shared" si="2"/>
        <v>2</v>
      </c>
      <c r="O18" s="8" t="str">
        <f t="shared" si="3"/>
        <v>tier - 1</v>
      </c>
      <c r="P18" s="8" t="str">
        <f t="shared" si="4"/>
        <v>R1013</v>
      </c>
      <c r="Q18" s="35" t="str">
        <f t="shared" si="5"/>
        <v>9-Aug-1993</v>
      </c>
      <c r="R18" s="35">
        <v>34190</v>
      </c>
      <c r="S18" s="44">
        <f t="shared" si="6"/>
        <v>30</v>
      </c>
      <c r="T18" s="47">
        <v>760</v>
      </c>
      <c r="U18" s="14" t="s">
        <v>34</v>
      </c>
      <c r="V18" s="58">
        <v>34190</v>
      </c>
      <c r="W18" s="14">
        <v>0</v>
      </c>
      <c r="X18" s="77">
        <v>760</v>
      </c>
      <c r="Y18" s="14" t="s">
        <v>12</v>
      </c>
      <c r="Z18" s="14" t="s">
        <v>16</v>
      </c>
      <c r="AA18" s="14" t="s">
        <v>13</v>
      </c>
      <c r="AB18" s="38">
        <v>30</v>
      </c>
    </row>
    <row r="19" spans="1:31" x14ac:dyDescent="0.35">
      <c r="A19" t="s">
        <v>36</v>
      </c>
      <c r="B19">
        <v>1996</v>
      </c>
      <c r="C19" t="s">
        <v>37</v>
      </c>
      <c r="D19" s="42">
        <v>22</v>
      </c>
      <c r="E19">
        <v>0</v>
      </c>
      <c r="F19" s="37">
        <v>760</v>
      </c>
      <c r="G19" t="s">
        <v>12</v>
      </c>
      <c r="H19" t="s">
        <v>12</v>
      </c>
      <c r="I19" t="s">
        <v>13</v>
      </c>
      <c r="J19" s="40">
        <v>1996</v>
      </c>
      <c r="K19" s="43" t="s">
        <v>37</v>
      </c>
      <c r="L19" s="14">
        <f t="shared" si="0"/>
        <v>4</v>
      </c>
      <c r="M19" s="14" t="str">
        <f t="shared" si="1"/>
        <v>tier - 3</v>
      </c>
      <c r="N19" s="14">
        <f t="shared" si="2"/>
        <v>1</v>
      </c>
      <c r="O19" s="8" t="str">
        <f t="shared" si="3"/>
        <v>tier - 3</v>
      </c>
      <c r="P19" s="8" t="str">
        <f t="shared" si="4"/>
        <v>R1013</v>
      </c>
      <c r="Q19" s="35" t="str">
        <f t="shared" si="5"/>
        <v>22-Oct-1996</v>
      </c>
      <c r="R19" s="35">
        <v>35360</v>
      </c>
      <c r="S19" s="44">
        <f t="shared" si="6"/>
        <v>27</v>
      </c>
      <c r="T19" s="47">
        <v>760</v>
      </c>
      <c r="U19" s="14" t="s">
        <v>36</v>
      </c>
      <c r="V19" s="58">
        <v>35360</v>
      </c>
      <c r="W19" s="14">
        <v>0</v>
      </c>
      <c r="X19" s="77">
        <v>760</v>
      </c>
      <c r="Y19" s="14" t="s">
        <v>12</v>
      </c>
      <c r="Z19" s="14" t="s">
        <v>12</v>
      </c>
      <c r="AA19" s="14" t="s">
        <v>13</v>
      </c>
      <c r="AB19" s="38">
        <v>27</v>
      </c>
      <c r="AE19" s="75"/>
    </row>
    <row r="20" spans="1:31" x14ac:dyDescent="0.35">
      <c r="A20" t="s">
        <v>38</v>
      </c>
      <c r="B20">
        <v>1993</v>
      </c>
      <c r="C20" t="s">
        <v>18</v>
      </c>
      <c r="D20" s="42">
        <v>28</v>
      </c>
      <c r="E20">
        <v>0</v>
      </c>
      <c r="F20" s="37">
        <v>770</v>
      </c>
      <c r="G20" t="s">
        <v>12</v>
      </c>
      <c r="H20" t="s">
        <v>12</v>
      </c>
      <c r="I20" t="s">
        <v>13</v>
      </c>
      <c r="J20" s="40">
        <v>1993</v>
      </c>
      <c r="K20" s="43" t="s">
        <v>18</v>
      </c>
      <c r="L20" s="14">
        <f t="shared" si="0"/>
        <v>4</v>
      </c>
      <c r="M20" s="14" t="str">
        <f t="shared" si="1"/>
        <v>tier - 3</v>
      </c>
      <c r="N20" s="14">
        <f t="shared" si="2"/>
        <v>1</v>
      </c>
      <c r="O20" s="8" t="str">
        <f t="shared" si="3"/>
        <v>tier - 3</v>
      </c>
      <c r="P20" s="8" t="str">
        <f t="shared" si="4"/>
        <v>R1013</v>
      </c>
      <c r="Q20" s="35" t="str">
        <f t="shared" si="5"/>
        <v>28-Jun-1993</v>
      </c>
      <c r="R20" s="35">
        <v>34148</v>
      </c>
      <c r="S20" s="44">
        <f t="shared" si="6"/>
        <v>30</v>
      </c>
      <c r="T20" s="47">
        <v>770</v>
      </c>
      <c r="U20" s="14" t="s">
        <v>38</v>
      </c>
      <c r="V20" s="58">
        <v>34148</v>
      </c>
      <c r="W20" s="14">
        <v>0</v>
      </c>
      <c r="X20" s="77">
        <v>770</v>
      </c>
      <c r="Y20" s="14" t="s">
        <v>12</v>
      </c>
      <c r="Z20" s="14" t="s">
        <v>12</v>
      </c>
      <c r="AA20" s="14" t="s">
        <v>13</v>
      </c>
      <c r="AB20" s="38">
        <v>30</v>
      </c>
    </row>
    <row r="21" spans="1:31" x14ac:dyDescent="0.35">
      <c r="A21" t="s">
        <v>39</v>
      </c>
      <c r="B21">
        <v>1996</v>
      </c>
      <c r="C21" t="s">
        <v>31</v>
      </c>
      <c r="D21" s="42">
        <v>18</v>
      </c>
      <c r="E21">
        <v>0</v>
      </c>
      <c r="F21" s="37">
        <v>770.38</v>
      </c>
      <c r="G21" t="s">
        <v>12</v>
      </c>
      <c r="H21" t="s">
        <v>31</v>
      </c>
      <c r="I21" t="s">
        <v>23</v>
      </c>
      <c r="J21" s="40">
        <v>1996</v>
      </c>
      <c r="K21" s="43" t="s">
        <v>20</v>
      </c>
      <c r="L21" s="14">
        <f t="shared" si="0"/>
        <v>4</v>
      </c>
      <c r="M21" s="14" t="str">
        <f t="shared" si="1"/>
        <v>tier - 3</v>
      </c>
      <c r="N21" s="14">
        <f t="shared" si="2"/>
        <v>18</v>
      </c>
      <c r="O21" s="8" t="str">
        <f t="shared" si="3"/>
        <v>tier - 2</v>
      </c>
      <c r="P21" s="8" t="str">
        <f t="shared" si="4"/>
        <v>R1012</v>
      </c>
      <c r="Q21" s="35" t="str">
        <f t="shared" si="5"/>
        <v>18-Sep-1996</v>
      </c>
      <c r="R21" s="35">
        <v>35326</v>
      </c>
      <c r="S21" s="44">
        <f t="shared" si="6"/>
        <v>27</v>
      </c>
      <c r="T21" s="47">
        <v>770.38</v>
      </c>
      <c r="U21" s="14" t="s">
        <v>39</v>
      </c>
      <c r="V21" s="58">
        <v>35326</v>
      </c>
      <c r="W21" s="14">
        <v>0</v>
      </c>
      <c r="X21" s="77">
        <v>770.38</v>
      </c>
      <c r="Y21" s="14" t="s">
        <v>12</v>
      </c>
      <c r="Z21" s="14" t="s">
        <v>11</v>
      </c>
      <c r="AA21" s="14" t="s">
        <v>23</v>
      </c>
      <c r="AB21" s="38">
        <v>27</v>
      </c>
    </row>
    <row r="22" spans="1:31" x14ac:dyDescent="0.35">
      <c r="A22" t="s">
        <v>40</v>
      </c>
      <c r="B22">
        <v>1995</v>
      </c>
      <c r="C22" t="s">
        <v>30</v>
      </c>
      <c r="D22" s="42">
        <v>7</v>
      </c>
      <c r="E22">
        <v>0</v>
      </c>
      <c r="F22" s="37">
        <v>773.54</v>
      </c>
      <c r="G22" t="s">
        <v>12</v>
      </c>
      <c r="H22" t="s">
        <v>11</v>
      </c>
      <c r="I22" t="s">
        <v>13</v>
      </c>
      <c r="J22" s="40">
        <v>1995</v>
      </c>
      <c r="K22" s="43" t="s">
        <v>30</v>
      </c>
      <c r="L22" s="14">
        <f t="shared" si="0"/>
        <v>4</v>
      </c>
      <c r="M22" s="14" t="str">
        <f t="shared" si="1"/>
        <v>tier - 3</v>
      </c>
      <c r="N22" s="14">
        <f t="shared" si="2"/>
        <v>9</v>
      </c>
      <c r="O22" s="8" t="str">
        <f t="shared" si="3"/>
        <v>tier - 2</v>
      </c>
      <c r="P22" s="8" t="str">
        <f t="shared" si="4"/>
        <v>R1013</v>
      </c>
      <c r="Q22" s="35" t="str">
        <f t="shared" si="5"/>
        <v>7-Dec-1995</v>
      </c>
      <c r="R22" s="35">
        <v>35040</v>
      </c>
      <c r="S22" s="44">
        <f t="shared" si="6"/>
        <v>28</v>
      </c>
      <c r="T22" s="47">
        <v>773.54</v>
      </c>
      <c r="U22" s="14" t="s">
        <v>40</v>
      </c>
      <c r="V22" s="58">
        <v>35040</v>
      </c>
      <c r="W22" s="14">
        <v>0</v>
      </c>
      <c r="X22" s="77">
        <v>773.54</v>
      </c>
      <c r="Y22" s="14" t="s">
        <v>12</v>
      </c>
      <c r="Z22" s="14" t="s">
        <v>11</v>
      </c>
      <c r="AA22" s="14" t="s">
        <v>13</v>
      </c>
      <c r="AB22" s="38">
        <v>28</v>
      </c>
    </row>
    <row r="23" spans="1:31" x14ac:dyDescent="0.35">
      <c r="A23" t="s">
        <v>41</v>
      </c>
      <c r="B23">
        <v>2004</v>
      </c>
      <c r="C23" t="s">
        <v>37</v>
      </c>
      <c r="D23" s="42">
        <v>7</v>
      </c>
      <c r="E23">
        <v>0</v>
      </c>
      <c r="F23" s="37">
        <v>830.52</v>
      </c>
      <c r="G23" t="s">
        <v>12</v>
      </c>
      <c r="H23" t="s">
        <v>11</v>
      </c>
      <c r="I23" t="s">
        <v>42</v>
      </c>
      <c r="J23" s="40">
        <v>2004</v>
      </c>
      <c r="K23" s="43" t="s">
        <v>37</v>
      </c>
      <c r="L23" s="14">
        <f t="shared" si="0"/>
        <v>4</v>
      </c>
      <c r="M23" s="14" t="str">
        <f t="shared" si="1"/>
        <v>tier - 3</v>
      </c>
      <c r="N23" s="14">
        <f t="shared" si="2"/>
        <v>9</v>
      </c>
      <c r="O23" s="8" t="str">
        <f t="shared" si="3"/>
        <v>tier - 2</v>
      </c>
      <c r="P23" s="8" t="str">
        <f t="shared" si="4"/>
        <v>R1011</v>
      </c>
      <c r="Q23" s="35" t="str">
        <f t="shared" si="5"/>
        <v>7-Oct-2004</v>
      </c>
      <c r="R23" s="35">
        <v>38267</v>
      </c>
      <c r="S23" s="44">
        <f t="shared" si="6"/>
        <v>19</v>
      </c>
      <c r="T23" s="47">
        <v>830.52</v>
      </c>
      <c r="U23" s="14" t="s">
        <v>41</v>
      </c>
      <c r="V23" s="58">
        <v>38267</v>
      </c>
      <c r="W23" s="14">
        <v>0</v>
      </c>
      <c r="X23" s="77">
        <v>830.52</v>
      </c>
      <c r="Y23" s="14" t="s">
        <v>12</v>
      </c>
      <c r="Z23" s="14" t="s">
        <v>11</v>
      </c>
      <c r="AA23" s="14" t="s">
        <v>42</v>
      </c>
      <c r="AB23" s="38">
        <v>19</v>
      </c>
    </row>
    <row r="24" spans="1:31" x14ac:dyDescent="0.35">
      <c r="A24" t="s">
        <v>43</v>
      </c>
      <c r="B24">
        <v>2000</v>
      </c>
      <c r="C24" t="s">
        <v>15</v>
      </c>
      <c r="D24" s="42">
        <v>18</v>
      </c>
      <c r="E24">
        <v>0</v>
      </c>
      <c r="F24" s="37">
        <v>865.41</v>
      </c>
      <c r="G24" t="s">
        <v>12</v>
      </c>
      <c r="H24" t="s">
        <v>16</v>
      </c>
      <c r="I24" t="s">
        <v>13</v>
      </c>
      <c r="J24" s="40">
        <v>2000</v>
      </c>
      <c r="K24" s="43" t="s">
        <v>15</v>
      </c>
      <c r="L24" s="14">
        <f t="shared" si="0"/>
        <v>4</v>
      </c>
      <c r="M24" s="14" t="str">
        <f t="shared" si="1"/>
        <v>tier - 3</v>
      </c>
      <c r="N24" s="14">
        <f t="shared" si="2"/>
        <v>2</v>
      </c>
      <c r="O24" s="8" t="str">
        <f t="shared" si="3"/>
        <v>tier - 1</v>
      </c>
      <c r="P24" s="8" t="str">
        <f t="shared" si="4"/>
        <v>R1013</v>
      </c>
      <c r="Q24" s="35" t="str">
        <f t="shared" si="5"/>
        <v>18-Nov-2000</v>
      </c>
      <c r="R24" s="35">
        <v>36848</v>
      </c>
      <c r="S24" s="44">
        <f t="shared" si="6"/>
        <v>23</v>
      </c>
      <c r="T24" s="47">
        <v>865.41</v>
      </c>
      <c r="U24" s="14" t="s">
        <v>43</v>
      </c>
      <c r="V24" s="58">
        <v>36848</v>
      </c>
      <c r="W24" s="14">
        <v>0</v>
      </c>
      <c r="X24" s="77">
        <v>865.41</v>
      </c>
      <c r="Y24" s="14" t="s">
        <v>12</v>
      </c>
      <c r="Z24" s="14" t="s">
        <v>16</v>
      </c>
      <c r="AA24" s="14" t="s">
        <v>13</v>
      </c>
      <c r="AB24" s="38">
        <v>23</v>
      </c>
    </row>
    <row r="25" spans="1:31" x14ac:dyDescent="0.35">
      <c r="A25" t="s">
        <v>44</v>
      </c>
      <c r="B25">
        <v>1993</v>
      </c>
      <c r="C25" t="s">
        <v>15</v>
      </c>
      <c r="D25" s="42">
        <v>27</v>
      </c>
      <c r="E25">
        <v>0</v>
      </c>
      <c r="F25" s="37">
        <v>896.21</v>
      </c>
      <c r="G25" t="s">
        <v>12</v>
      </c>
      <c r="H25" t="s">
        <v>16</v>
      </c>
      <c r="I25" t="s">
        <v>13</v>
      </c>
      <c r="J25" s="40">
        <v>1993</v>
      </c>
      <c r="K25" s="43" t="s">
        <v>15</v>
      </c>
      <c r="L25" s="14">
        <f t="shared" si="0"/>
        <v>4</v>
      </c>
      <c r="M25" s="14" t="str">
        <f t="shared" si="1"/>
        <v>tier - 3</v>
      </c>
      <c r="N25" s="14">
        <f t="shared" si="2"/>
        <v>2</v>
      </c>
      <c r="O25" s="8" t="str">
        <f t="shared" si="3"/>
        <v>tier - 1</v>
      </c>
      <c r="P25" s="8" t="str">
        <f t="shared" si="4"/>
        <v>R1013</v>
      </c>
      <c r="Q25" s="35" t="str">
        <f t="shared" si="5"/>
        <v>27-Nov-1993</v>
      </c>
      <c r="R25" s="35">
        <v>34300</v>
      </c>
      <c r="S25" s="44">
        <f t="shared" si="6"/>
        <v>30</v>
      </c>
      <c r="T25" s="47">
        <v>896.21</v>
      </c>
      <c r="U25" s="14" t="s">
        <v>44</v>
      </c>
      <c r="V25" s="58">
        <v>34300</v>
      </c>
      <c r="W25" s="14">
        <v>0</v>
      </c>
      <c r="X25" s="77">
        <v>896.21</v>
      </c>
      <c r="Y25" s="14" t="s">
        <v>12</v>
      </c>
      <c r="Z25" s="14" t="s">
        <v>16</v>
      </c>
      <c r="AA25" s="14" t="s">
        <v>13</v>
      </c>
      <c r="AB25" s="38">
        <v>30</v>
      </c>
    </row>
    <row r="26" spans="1:31" x14ac:dyDescent="0.35">
      <c r="A26" t="s">
        <v>45</v>
      </c>
      <c r="B26">
        <v>1994</v>
      </c>
      <c r="C26" t="s">
        <v>37</v>
      </c>
      <c r="D26" s="42">
        <v>30</v>
      </c>
      <c r="E26">
        <v>0</v>
      </c>
      <c r="F26" s="37">
        <v>915.07</v>
      </c>
      <c r="G26" t="s">
        <v>12</v>
      </c>
      <c r="H26" t="s">
        <v>16</v>
      </c>
      <c r="I26" t="s">
        <v>13</v>
      </c>
      <c r="J26" s="40">
        <v>1994</v>
      </c>
      <c r="K26" s="43" t="s">
        <v>37</v>
      </c>
      <c r="L26" s="14">
        <f t="shared" si="0"/>
        <v>4</v>
      </c>
      <c r="M26" s="14" t="str">
        <f t="shared" si="1"/>
        <v>tier - 3</v>
      </c>
      <c r="N26" s="14">
        <f t="shared" si="2"/>
        <v>2</v>
      </c>
      <c r="O26" s="8" t="str">
        <f t="shared" si="3"/>
        <v>tier - 1</v>
      </c>
      <c r="P26" s="8" t="str">
        <f t="shared" si="4"/>
        <v>R1013</v>
      </c>
      <c r="Q26" s="35" t="str">
        <f t="shared" si="5"/>
        <v>30-Oct-1994</v>
      </c>
      <c r="R26" s="35">
        <v>34637</v>
      </c>
      <c r="S26" s="44">
        <f t="shared" si="6"/>
        <v>29</v>
      </c>
      <c r="T26" s="47">
        <v>915.07</v>
      </c>
      <c r="U26" s="14" t="s">
        <v>45</v>
      </c>
      <c r="V26" s="58">
        <v>34637</v>
      </c>
      <c r="W26" s="14">
        <v>0</v>
      </c>
      <c r="X26" s="77">
        <v>915.07</v>
      </c>
      <c r="Y26" s="14" t="s">
        <v>12</v>
      </c>
      <c r="Z26" s="14" t="s">
        <v>16</v>
      </c>
      <c r="AA26" s="14" t="s">
        <v>13</v>
      </c>
      <c r="AB26" s="38">
        <v>29</v>
      </c>
    </row>
    <row r="27" spans="1:31" x14ac:dyDescent="0.35">
      <c r="A27" t="s">
        <v>46</v>
      </c>
      <c r="B27">
        <v>1995</v>
      </c>
      <c r="C27" t="s">
        <v>37</v>
      </c>
      <c r="D27" s="42">
        <v>28</v>
      </c>
      <c r="E27">
        <v>0</v>
      </c>
      <c r="F27" s="37">
        <v>928.59</v>
      </c>
      <c r="G27" t="s">
        <v>12</v>
      </c>
      <c r="H27" t="s">
        <v>16</v>
      </c>
      <c r="I27" t="s">
        <v>13</v>
      </c>
      <c r="J27" s="40">
        <v>1995</v>
      </c>
      <c r="K27" s="43" t="s">
        <v>37</v>
      </c>
      <c r="L27" s="14">
        <f t="shared" si="0"/>
        <v>4</v>
      </c>
      <c r="M27" s="14" t="str">
        <f t="shared" si="1"/>
        <v>tier - 3</v>
      </c>
      <c r="N27" s="14">
        <f t="shared" si="2"/>
        <v>2</v>
      </c>
      <c r="O27" s="8" t="str">
        <f t="shared" si="3"/>
        <v>tier - 1</v>
      </c>
      <c r="P27" s="8" t="str">
        <f t="shared" si="4"/>
        <v>R1013</v>
      </c>
      <c r="Q27" s="35" t="str">
        <f t="shared" si="5"/>
        <v>28-Oct-1995</v>
      </c>
      <c r="R27" s="35">
        <v>35000</v>
      </c>
      <c r="S27" s="44">
        <f t="shared" si="6"/>
        <v>28</v>
      </c>
      <c r="T27" s="47">
        <v>928.59</v>
      </c>
      <c r="U27" s="14" t="s">
        <v>46</v>
      </c>
      <c r="V27" s="58">
        <v>35000</v>
      </c>
      <c r="W27" s="14">
        <v>0</v>
      </c>
      <c r="X27" s="77">
        <v>928.59</v>
      </c>
      <c r="Y27" s="14" t="s">
        <v>12</v>
      </c>
      <c r="Z27" s="14" t="s">
        <v>16</v>
      </c>
      <c r="AA27" s="14" t="s">
        <v>13</v>
      </c>
      <c r="AB27" s="38">
        <v>28</v>
      </c>
    </row>
    <row r="28" spans="1:31" x14ac:dyDescent="0.35">
      <c r="A28" t="s">
        <v>47</v>
      </c>
      <c r="B28">
        <v>2001</v>
      </c>
      <c r="C28" t="s">
        <v>35</v>
      </c>
      <c r="D28" s="42">
        <v>19</v>
      </c>
      <c r="E28">
        <v>0</v>
      </c>
      <c r="F28" s="37">
        <v>964.71</v>
      </c>
      <c r="G28" t="s">
        <v>12</v>
      </c>
      <c r="H28" t="s">
        <v>11</v>
      </c>
      <c r="I28" t="s">
        <v>13</v>
      </c>
      <c r="J28" s="40">
        <v>2001</v>
      </c>
      <c r="K28" s="43" t="s">
        <v>35</v>
      </c>
      <c r="L28" s="14">
        <f t="shared" si="0"/>
        <v>4</v>
      </c>
      <c r="M28" s="14" t="str">
        <f t="shared" si="1"/>
        <v>tier - 3</v>
      </c>
      <c r="N28" s="14">
        <f t="shared" si="2"/>
        <v>9</v>
      </c>
      <c r="O28" s="8" t="str">
        <f t="shared" si="3"/>
        <v>tier - 2</v>
      </c>
      <c r="P28" s="8" t="str">
        <f t="shared" si="4"/>
        <v>R1013</v>
      </c>
      <c r="Q28" s="35" t="str">
        <f t="shared" si="5"/>
        <v>19-Aug-2001</v>
      </c>
      <c r="R28" s="35">
        <v>37122</v>
      </c>
      <c r="S28" s="44">
        <f t="shared" si="6"/>
        <v>22</v>
      </c>
      <c r="T28" s="47">
        <v>964.71</v>
      </c>
      <c r="U28" s="14" t="s">
        <v>47</v>
      </c>
      <c r="V28" s="58">
        <v>37122</v>
      </c>
      <c r="W28" s="14">
        <v>0</v>
      </c>
      <c r="X28" s="77">
        <v>964.71</v>
      </c>
      <c r="Y28" s="14" t="s">
        <v>12</v>
      </c>
      <c r="Z28" s="14" t="s">
        <v>11</v>
      </c>
      <c r="AA28" s="14" t="s">
        <v>13</v>
      </c>
      <c r="AB28" s="38">
        <v>22</v>
      </c>
    </row>
    <row r="29" spans="1:31" x14ac:dyDescent="0.35">
      <c r="A29" t="s">
        <v>48</v>
      </c>
      <c r="B29">
        <v>1994</v>
      </c>
      <c r="C29" t="s">
        <v>15</v>
      </c>
      <c r="D29" s="42">
        <v>22</v>
      </c>
      <c r="E29">
        <v>0</v>
      </c>
      <c r="F29" s="37">
        <v>1006.65</v>
      </c>
      <c r="G29" t="s">
        <v>12</v>
      </c>
      <c r="H29" t="s">
        <v>11</v>
      </c>
      <c r="I29" t="s">
        <v>13</v>
      </c>
      <c r="J29" s="40">
        <v>1994</v>
      </c>
      <c r="K29" s="43" t="s">
        <v>15</v>
      </c>
      <c r="L29" s="14">
        <f t="shared" si="0"/>
        <v>4</v>
      </c>
      <c r="M29" s="14" t="str">
        <f t="shared" si="1"/>
        <v>tier - 3</v>
      </c>
      <c r="N29" s="14">
        <f t="shared" si="2"/>
        <v>9</v>
      </c>
      <c r="O29" s="8" t="str">
        <f t="shared" si="3"/>
        <v>tier - 2</v>
      </c>
      <c r="P29" s="8" t="str">
        <f t="shared" si="4"/>
        <v>R1013</v>
      </c>
      <c r="Q29" s="35" t="str">
        <f t="shared" si="5"/>
        <v>22-Nov-1994</v>
      </c>
      <c r="R29" s="35">
        <v>34660</v>
      </c>
      <c r="S29" s="44">
        <f t="shared" si="6"/>
        <v>29</v>
      </c>
      <c r="T29" s="47">
        <v>1006.65</v>
      </c>
      <c r="U29" s="14" t="s">
        <v>48</v>
      </c>
      <c r="V29" s="58">
        <v>34660</v>
      </c>
      <c r="W29" s="14">
        <v>0</v>
      </c>
      <c r="X29" s="77">
        <v>1006.65</v>
      </c>
      <c r="Y29" s="14" t="s">
        <v>12</v>
      </c>
      <c r="Z29" s="14" t="s">
        <v>11</v>
      </c>
      <c r="AA29" s="14" t="s">
        <v>13</v>
      </c>
      <c r="AB29" s="38">
        <v>29</v>
      </c>
    </row>
    <row r="30" spans="1:31" x14ac:dyDescent="0.35">
      <c r="A30" t="s">
        <v>49</v>
      </c>
      <c r="B30">
        <v>2000</v>
      </c>
      <c r="C30" t="s">
        <v>37</v>
      </c>
      <c r="D30" s="42">
        <v>9</v>
      </c>
      <c r="E30">
        <v>0</v>
      </c>
      <c r="F30" s="37">
        <v>1012</v>
      </c>
      <c r="G30" t="s">
        <v>12</v>
      </c>
      <c r="H30" t="s">
        <v>11</v>
      </c>
      <c r="I30" t="s">
        <v>13</v>
      </c>
      <c r="J30" s="40">
        <v>2000</v>
      </c>
      <c r="K30" s="43" t="s">
        <v>37</v>
      </c>
      <c r="L30" s="14">
        <f t="shared" si="0"/>
        <v>4</v>
      </c>
      <c r="M30" s="14" t="str">
        <f t="shared" si="1"/>
        <v>tier - 3</v>
      </c>
      <c r="N30" s="14">
        <f t="shared" si="2"/>
        <v>9</v>
      </c>
      <c r="O30" s="8" t="str">
        <f t="shared" si="3"/>
        <v>tier - 2</v>
      </c>
      <c r="P30" s="8" t="str">
        <f t="shared" si="4"/>
        <v>R1013</v>
      </c>
      <c r="Q30" s="35" t="str">
        <f t="shared" si="5"/>
        <v>9-Oct-2000</v>
      </c>
      <c r="R30" s="35">
        <v>36808</v>
      </c>
      <c r="S30" s="44">
        <f t="shared" si="6"/>
        <v>23</v>
      </c>
      <c r="T30" s="47">
        <v>1012</v>
      </c>
      <c r="U30" s="14" t="s">
        <v>49</v>
      </c>
      <c r="V30" s="58">
        <v>36808</v>
      </c>
      <c r="W30" s="14">
        <v>0</v>
      </c>
      <c r="X30" s="77">
        <v>1012</v>
      </c>
      <c r="Y30" s="14" t="s">
        <v>12</v>
      </c>
      <c r="Z30" s="14" t="s">
        <v>11</v>
      </c>
      <c r="AA30" s="14" t="s">
        <v>13</v>
      </c>
      <c r="AB30" s="38">
        <v>23</v>
      </c>
    </row>
    <row r="31" spans="1:31" x14ac:dyDescent="0.35">
      <c r="A31" t="s">
        <v>50</v>
      </c>
      <c r="B31">
        <v>1999</v>
      </c>
      <c r="C31" t="s">
        <v>35</v>
      </c>
      <c r="D31" s="42">
        <v>5</v>
      </c>
      <c r="E31">
        <v>0</v>
      </c>
      <c r="F31" s="37">
        <v>1019</v>
      </c>
      <c r="G31" t="s">
        <v>12</v>
      </c>
      <c r="H31" t="s">
        <v>11</v>
      </c>
      <c r="I31" t="s">
        <v>13</v>
      </c>
      <c r="J31" s="40">
        <v>1999</v>
      </c>
      <c r="K31" s="43" t="s">
        <v>35</v>
      </c>
      <c r="L31" s="14">
        <f t="shared" si="0"/>
        <v>4</v>
      </c>
      <c r="M31" s="14" t="str">
        <f t="shared" si="1"/>
        <v>tier - 3</v>
      </c>
      <c r="N31" s="14">
        <f t="shared" si="2"/>
        <v>9</v>
      </c>
      <c r="O31" s="8" t="str">
        <f t="shared" si="3"/>
        <v>tier - 2</v>
      </c>
      <c r="P31" s="8" t="str">
        <f t="shared" si="4"/>
        <v>R1013</v>
      </c>
      <c r="Q31" s="35" t="str">
        <f t="shared" si="5"/>
        <v>5-Aug-1999</v>
      </c>
      <c r="R31" s="35">
        <v>36377</v>
      </c>
      <c r="S31" s="44">
        <f t="shared" si="6"/>
        <v>24</v>
      </c>
      <c r="T31" s="47">
        <v>1019</v>
      </c>
      <c r="U31" s="14" t="s">
        <v>50</v>
      </c>
      <c r="V31" s="58">
        <v>36377</v>
      </c>
      <c r="W31" s="14">
        <v>0</v>
      </c>
      <c r="X31" s="77">
        <v>1019</v>
      </c>
      <c r="Y31" s="14" t="s">
        <v>12</v>
      </c>
      <c r="Z31" s="14" t="s">
        <v>11</v>
      </c>
      <c r="AA31" s="14" t="s">
        <v>13</v>
      </c>
      <c r="AB31" s="38">
        <v>24</v>
      </c>
    </row>
    <row r="32" spans="1:31" x14ac:dyDescent="0.35">
      <c r="A32" t="s">
        <v>51</v>
      </c>
      <c r="B32">
        <v>1995</v>
      </c>
      <c r="C32" t="s">
        <v>37</v>
      </c>
      <c r="D32" s="42">
        <v>5</v>
      </c>
      <c r="E32">
        <v>0</v>
      </c>
      <c r="F32" s="37">
        <v>1033.74</v>
      </c>
      <c r="G32" t="s">
        <v>12</v>
      </c>
      <c r="H32" t="s">
        <v>16</v>
      </c>
      <c r="I32" t="s">
        <v>13</v>
      </c>
      <c r="J32" s="40">
        <v>1995</v>
      </c>
      <c r="K32" s="43" t="s">
        <v>37</v>
      </c>
      <c r="L32" s="14">
        <f t="shared" si="0"/>
        <v>4</v>
      </c>
      <c r="M32" s="14" t="str">
        <f t="shared" si="1"/>
        <v>tier - 3</v>
      </c>
      <c r="N32" s="14">
        <f t="shared" si="2"/>
        <v>2</v>
      </c>
      <c r="O32" s="8" t="str">
        <f t="shared" si="3"/>
        <v>tier - 1</v>
      </c>
      <c r="P32" s="8" t="str">
        <f t="shared" si="4"/>
        <v>R1013</v>
      </c>
      <c r="Q32" s="35" t="str">
        <f t="shared" si="5"/>
        <v>5-Oct-1995</v>
      </c>
      <c r="R32" s="35">
        <v>34977</v>
      </c>
      <c r="S32" s="44">
        <f t="shared" si="6"/>
        <v>28</v>
      </c>
      <c r="T32" s="47">
        <v>1033.74</v>
      </c>
      <c r="U32" s="14" t="s">
        <v>51</v>
      </c>
      <c r="V32" s="58">
        <v>34977</v>
      </c>
      <c r="W32" s="14">
        <v>0</v>
      </c>
      <c r="X32" s="77">
        <v>1033.74</v>
      </c>
      <c r="Y32" s="14" t="s">
        <v>12</v>
      </c>
      <c r="Z32" s="14" t="s">
        <v>16</v>
      </c>
      <c r="AA32" s="14" t="s">
        <v>13</v>
      </c>
      <c r="AB32" s="38">
        <v>28</v>
      </c>
    </row>
    <row r="33" spans="1:28" x14ac:dyDescent="0.35">
      <c r="A33" t="s">
        <v>52</v>
      </c>
      <c r="B33">
        <v>1994</v>
      </c>
      <c r="C33" t="s">
        <v>15</v>
      </c>
      <c r="D33" s="42">
        <v>17</v>
      </c>
      <c r="E33">
        <v>0</v>
      </c>
      <c r="F33" s="37">
        <v>1044</v>
      </c>
      <c r="G33" t="s">
        <v>12</v>
      </c>
      <c r="H33" t="s">
        <v>11</v>
      </c>
      <c r="I33" t="s">
        <v>13</v>
      </c>
      <c r="J33" s="40">
        <v>1994</v>
      </c>
      <c r="K33" s="43" t="s">
        <v>15</v>
      </c>
      <c r="L33" s="14">
        <f t="shared" si="0"/>
        <v>4</v>
      </c>
      <c r="M33" s="14" t="str">
        <f t="shared" si="1"/>
        <v>tier - 3</v>
      </c>
      <c r="N33" s="14">
        <f t="shared" si="2"/>
        <v>9</v>
      </c>
      <c r="O33" s="8" t="str">
        <f t="shared" si="3"/>
        <v>tier - 2</v>
      </c>
      <c r="P33" s="8" t="str">
        <f t="shared" si="4"/>
        <v>R1013</v>
      </c>
      <c r="Q33" s="35" t="str">
        <f t="shared" si="5"/>
        <v>17-Nov-1994</v>
      </c>
      <c r="R33" s="35">
        <v>34655</v>
      </c>
      <c r="S33" s="44">
        <f t="shared" si="6"/>
        <v>29</v>
      </c>
      <c r="T33" s="47">
        <v>1044</v>
      </c>
      <c r="U33" s="14" t="s">
        <v>52</v>
      </c>
      <c r="V33" s="58">
        <v>34655</v>
      </c>
      <c r="W33" s="14">
        <v>0</v>
      </c>
      <c r="X33" s="77">
        <v>1044</v>
      </c>
      <c r="Y33" s="14" t="s">
        <v>12</v>
      </c>
      <c r="Z33" s="14" t="s">
        <v>11</v>
      </c>
      <c r="AA33" s="14" t="s">
        <v>13</v>
      </c>
      <c r="AB33" s="38">
        <v>29</v>
      </c>
    </row>
    <row r="34" spans="1:28" x14ac:dyDescent="0.35">
      <c r="A34" t="s">
        <v>53</v>
      </c>
      <c r="B34">
        <v>2002</v>
      </c>
      <c r="C34" t="s">
        <v>10</v>
      </c>
      <c r="D34" s="42">
        <v>20</v>
      </c>
      <c r="E34">
        <v>0</v>
      </c>
      <c r="F34" s="37">
        <v>1047</v>
      </c>
      <c r="G34" t="s">
        <v>12</v>
      </c>
      <c r="H34" t="s">
        <v>16</v>
      </c>
      <c r="I34" t="s">
        <v>13</v>
      </c>
      <c r="J34" s="40">
        <v>2002</v>
      </c>
      <c r="K34" s="43" t="s">
        <v>10</v>
      </c>
      <c r="L34" s="14">
        <f t="shared" si="0"/>
        <v>4</v>
      </c>
      <c r="M34" s="14" t="str">
        <f t="shared" si="1"/>
        <v>tier - 3</v>
      </c>
      <c r="N34" s="14">
        <f t="shared" si="2"/>
        <v>2</v>
      </c>
      <c r="O34" s="8" t="str">
        <f t="shared" si="3"/>
        <v>tier - 1</v>
      </c>
      <c r="P34" s="8" t="str">
        <f t="shared" si="4"/>
        <v>R1013</v>
      </c>
      <c r="Q34" s="35" t="str">
        <f t="shared" si="5"/>
        <v>20-Jul-2002</v>
      </c>
      <c r="R34" s="35">
        <v>37457</v>
      </c>
      <c r="S34" s="44">
        <f t="shared" si="6"/>
        <v>21</v>
      </c>
      <c r="T34" s="47">
        <v>1047</v>
      </c>
      <c r="U34" s="14" t="s">
        <v>53</v>
      </c>
      <c r="V34" s="58">
        <v>37457</v>
      </c>
      <c r="W34" s="14">
        <v>0</v>
      </c>
      <c r="X34" s="77">
        <v>1047</v>
      </c>
      <c r="Y34" s="14" t="s">
        <v>12</v>
      </c>
      <c r="Z34" s="14" t="s">
        <v>16</v>
      </c>
      <c r="AA34" s="14" t="s">
        <v>13</v>
      </c>
      <c r="AB34" s="38">
        <v>21</v>
      </c>
    </row>
    <row r="35" spans="1:28" x14ac:dyDescent="0.35">
      <c r="A35" t="s">
        <v>54</v>
      </c>
      <c r="B35">
        <v>2002</v>
      </c>
      <c r="C35" t="s">
        <v>10</v>
      </c>
      <c r="D35" s="42">
        <v>1</v>
      </c>
      <c r="E35">
        <v>0</v>
      </c>
      <c r="F35" s="37">
        <v>1049</v>
      </c>
      <c r="G35" t="s">
        <v>12</v>
      </c>
      <c r="H35" t="s">
        <v>11</v>
      </c>
      <c r="I35" t="s">
        <v>23</v>
      </c>
      <c r="J35" s="40">
        <v>2002</v>
      </c>
      <c r="K35" s="43" t="s">
        <v>10</v>
      </c>
      <c r="L35" s="14">
        <f t="shared" si="0"/>
        <v>4</v>
      </c>
      <c r="M35" s="14" t="str">
        <f t="shared" si="1"/>
        <v>tier - 3</v>
      </c>
      <c r="N35" s="14">
        <f t="shared" si="2"/>
        <v>9</v>
      </c>
      <c r="O35" s="8" t="str">
        <f t="shared" si="3"/>
        <v>tier - 2</v>
      </c>
      <c r="P35" s="8" t="str">
        <f t="shared" si="4"/>
        <v>R1012</v>
      </c>
      <c r="Q35" s="35" t="str">
        <f t="shared" si="5"/>
        <v>1-Jul-2002</v>
      </c>
      <c r="R35" s="35">
        <v>37438</v>
      </c>
      <c r="S35" s="44">
        <f t="shared" si="6"/>
        <v>21</v>
      </c>
      <c r="T35" s="47">
        <v>1049</v>
      </c>
      <c r="U35" s="14" t="s">
        <v>54</v>
      </c>
      <c r="V35" s="58">
        <v>37438</v>
      </c>
      <c r="W35" s="14">
        <v>0</v>
      </c>
      <c r="X35" s="77">
        <v>1049</v>
      </c>
      <c r="Y35" s="14" t="s">
        <v>12</v>
      </c>
      <c r="Z35" s="14" t="s">
        <v>11</v>
      </c>
      <c r="AA35" s="14" t="s">
        <v>23</v>
      </c>
      <c r="AB35" s="38">
        <v>21</v>
      </c>
    </row>
    <row r="36" spans="1:28" x14ac:dyDescent="0.35">
      <c r="A36" t="s">
        <v>55</v>
      </c>
      <c r="B36">
        <v>1995</v>
      </c>
      <c r="C36" t="s">
        <v>18</v>
      </c>
      <c r="D36" s="42">
        <v>1</v>
      </c>
      <c r="E36">
        <v>0</v>
      </c>
      <c r="F36" s="37">
        <v>1056</v>
      </c>
      <c r="G36" t="s">
        <v>12</v>
      </c>
      <c r="H36" t="s">
        <v>11</v>
      </c>
      <c r="I36" t="s">
        <v>13</v>
      </c>
      <c r="J36" s="40">
        <v>1995</v>
      </c>
      <c r="K36" s="43" t="s">
        <v>18</v>
      </c>
      <c r="L36" s="14">
        <f t="shared" si="0"/>
        <v>4</v>
      </c>
      <c r="M36" s="14" t="str">
        <f t="shared" si="1"/>
        <v>tier - 3</v>
      </c>
      <c r="N36" s="14">
        <f t="shared" si="2"/>
        <v>9</v>
      </c>
      <c r="O36" s="8" t="str">
        <f t="shared" si="3"/>
        <v>tier - 2</v>
      </c>
      <c r="P36" s="8" t="str">
        <f t="shared" si="4"/>
        <v>R1013</v>
      </c>
      <c r="Q36" s="35" t="str">
        <f t="shared" si="5"/>
        <v>1-Jun-1995</v>
      </c>
      <c r="R36" s="35">
        <v>34851</v>
      </c>
      <c r="S36" s="44">
        <f t="shared" si="6"/>
        <v>28</v>
      </c>
      <c r="T36" s="47">
        <v>1056</v>
      </c>
      <c r="U36" s="14" t="s">
        <v>55</v>
      </c>
      <c r="V36" s="58">
        <v>34851</v>
      </c>
      <c r="W36" s="14">
        <v>0</v>
      </c>
      <c r="X36" s="77">
        <v>1056</v>
      </c>
      <c r="Y36" s="14" t="s">
        <v>12</v>
      </c>
      <c r="Z36" s="14" t="s">
        <v>11</v>
      </c>
      <c r="AA36" s="14" t="s">
        <v>13</v>
      </c>
      <c r="AB36" s="38">
        <v>28</v>
      </c>
    </row>
    <row r="37" spans="1:28" x14ac:dyDescent="0.35">
      <c r="A37" t="s">
        <v>56</v>
      </c>
      <c r="B37">
        <v>1993</v>
      </c>
      <c r="C37" t="s">
        <v>20</v>
      </c>
      <c r="D37" s="42">
        <v>28</v>
      </c>
      <c r="E37">
        <v>0</v>
      </c>
      <c r="F37" s="37">
        <v>1068</v>
      </c>
      <c r="G37" t="s">
        <v>12</v>
      </c>
      <c r="H37" t="s">
        <v>16</v>
      </c>
      <c r="I37" t="s">
        <v>13</v>
      </c>
      <c r="J37" s="40">
        <v>1993</v>
      </c>
      <c r="K37" s="43" t="s">
        <v>20</v>
      </c>
      <c r="L37" s="14">
        <f t="shared" si="0"/>
        <v>4</v>
      </c>
      <c r="M37" s="14" t="str">
        <f t="shared" si="1"/>
        <v>tier - 3</v>
      </c>
      <c r="N37" s="14">
        <f t="shared" si="2"/>
        <v>2</v>
      </c>
      <c r="O37" s="8" t="str">
        <f t="shared" si="3"/>
        <v>tier - 1</v>
      </c>
      <c r="P37" s="8" t="str">
        <f t="shared" si="4"/>
        <v>R1013</v>
      </c>
      <c r="Q37" s="35" t="str">
        <f t="shared" si="5"/>
        <v>28-Sep-1993</v>
      </c>
      <c r="R37" s="35">
        <v>34240</v>
      </c>
      <c r="S37" s="44">
        <f t="shared" si="6"/>
        <v>30</v>
      </c>
      <c r="T37" s="47">
        <v>1068</v>
      </c>
      <c r="U37" s="14" t="s">
        <v>56</v>
      </c>
      <c r="V37" s="58">
        <v>34240</v>
      </c>
      <c r="W37" s="14">
        <v>0</v>
      </c>
      <c r="X37" s="77">
        <v>1068</v>
      </c>
      <c r="Y37" s="14" t="s">
        <v>12</v>
      </c>
      <c r="Z37" s="14" t="s">
        <v>16</v>
      </c>
      <c r="AA37" s="14" t="s">
        <v>13</v>
      </c>
      <c r="AB37" s="38">
        <v>30</v>
      </c>
    </row>
    <row r="38" spans="1:28" x14ac:dyDescent="0.35">
      <c r="A38" t="s">
        <v>57</v>
      </c>
      <c r="B38">
        <v>2004</v>
      </c>
      <c r="C38" t="s">
        <v>35</v>
      </c>
      <c r="D38" s="42">
        <v>24</v>
      </c>
      <c r="E38">
        <v>0</v>
      </c>
      <c r="F38" s="37">
        <v>1070</v>
      </c>
      <c r="G38" t="s">
        <v>12</v>
      </c>
      <c r="H38" t="s">
        <v>12</v>
      </c>
      <c r="I38" t="s">
        <v>13</v>
      </c>
      <c r="J38" s="40">
        <v>2004</v>
      </c>
      <c r="K38" s="43" t="s">
        <v>35</v>
      </c>
      <c r="L38" s="14">
        <f t="shared" si="0"/>
        <v>4</v>
      </c>
      <c r="M38" s="14" t="str">
        <f t="shared" si="1"/>
        <v>tier - 3</v>
      </c>
      <c r="N38" s="14">
        <f t="shared" si="2"/>
        <v>1</v>
      </c>
      <c r="O38" s="8" t="str">
        <f t="shared" si="3"/>
        <v>tier - 3</v>
      </c>
      <c r="P38" s="8" t="str">
        <f t="shared" si="4"/>
        <v>R1013</v>
      </c>
      <c r="Q38" s="35" t="str">
        <f t="shared" si="5"/>
        <v>24-Aug-2004</v>
      </c>
      <c r="R38" s="35">
        <v>38223</v>
      </c>
      <c r="S38" s="44">
        <f t="shared" si="6"/>
        <v>19</v>
      </c>
      <c r="T38" s="47">
        <v>1070</v>
      </c>
      <c r="U38" s="14" t="s">
        <v>57</v>
      </c>
      <c r="V38" s="58">
        <v>38223</v>
      </c>
      <c r="W38" s="14">
        <v>0</v>
      </c>
      <c r="X38" s="77">
        <v>1070</v>
      </c>
      <c r="Y38" s="14" t="s">
        <v>12</v>
      </c>
      <c r="Z38" s="14" t="s">
        <v>12</v>
      </c>
      <c r="AA38" s="14" t="s">
        <v>13</v>
      </c>
      <c r="AB38" s="38">
        <v>19</v>
      </c>
    </row>
    <row r="39" spans="1:28" x14ac:dyDescent="0.35">
      <c r="A39" t="s">
        <v>58</v>
      </c>
      <c r="B39">
        <v>1997</v>
      </c>
      <c r="C39" t="s">
        <v>35</v>
      </c>
      <c r="D39" s="42">
        <v>13</v>
      </c>
      <c r="E39">
        <v>0</v>
      </c>
      <c r="F39" s="37">
        <v>1071</v>
      </c>
      <c r="G39" t="s">
        <v>12</v>
      </c>
      <c r="H39" t="s">
        <v>12</v>
      </c>
      <c r="I39" t="s">
        <v>13</v>
      </c>
      <c r="J39" s="40">
        <v>1997</v>
      </c>
      <c r="K39" s="43" t="s">
        <v>35</v>
      </c>
      <c r="L39" s="14">
        <f t="shared" si="0"/>
        <v>4</v>
      </c>
      <c r="M39" s="14" t="str">
        <f t="shared" si="1"/>
        <v>tier - 3</v>
      </c>
      <c r="N39" s="14">
        <f t="shared" si="2"/>
        <v>1</v>
      </c>
      <c r="O39" s="8" t="str">
        <f t="shared" si="3"/>
        <v>tier - 3</v>
      </c>
      <c r="P39" s="8" t="str">
        <f t="shared" si="4"/>
        <v>R1013</v>
      </c>
      <c r="Q39" s="35" t="str">
        <f t="shared" si="5"/>
        <v>13-Aug-1997</v>
      </c>
      <c r="R39" s="35">
        <v>35655</v>
      </c>
      <c r="S39" s="44">
        <f t="shared" si="6"/>
        <v>26</v>
      </c>
      <c r="T39" s="47">
        <v>1071</v>
      </c>
      <c r="U39" s="14" t="s">
        <v>58</v>
      </c>
      <c r="V39" s="58">
        <v>35655</v>
      </c>
      <c r="W39" s="14">
        <v>0</v>
      </c>
      <c r="X39" s="77">
        <v>1071</v>
      </c>
      <c r="Y39" s="14" t="s">
        <v>12</v>
      </c>
      <c r="Z39" s="14" t="s">
        <v>12</v>
      </c>
      <c r="AA39" s="14" t="s">
        <v>13</v>
      </c>
      <c r="AB39" s="38">
        <v>26</v>
      </c>
    </row>
    <row r="40" spans="1:28" x14ac:dyDescent="0.35">
      <c r="A40" t="s">
        <v>59</v>
      </c>
      <c r="B40">
        <v>1998</v>
      </c>
      <c r="C40" t="s">
        <v>30</v>
      </c>
      <c r="D40" s="42">
        <v>26</v>
      </c>
      <c r="E40">
        <v>0</v>
      </c>
      <c r="F40" s="37">
        <v>1082</v>
      </c>
      <c r="G40" t="s">
        <v>12</v>
      </c>
      <c r="H40" t="s">
        <v>11</v>
      </c>
      <c r="I40" t="s">
        <v>13</v>
      </c>
      <c r="J40" s="40">
        <v>1998</v>
      </c>
      <c r="K40" s="43" t="s">
        <v>30</v>
      </c>
      <c r="L40" s="14">
        <f t="shared" si="0"/>
        <v>4</v>
      </c>
      <c r="M40" s="14" t="str">
        <f t="shared" si="1"/>
        <v>tier - 3</v>
      </c>
      <c r="N40" s="14">
        <f t="shared" si="2"/>
        <v>9</v>
      </c>
      <c r="O40" s="8" t="str">
        <f t="shared" si="3"/>
        <v>tier - 2</v>
      </c>
      <c r="P40" s="8" t="str">
        <f t="shared" si="4"/>
        <v>R1013</v>
      </c>
      <c r="Q40" s="35" t="str">
        <f t="shared" si="5"/>
        <v>26-Dec-1998</v>
      </c>
      <c r="R40" s="35">
        <v>36155</v>
      </c>
      <c r="S40" s="44">
        <f t="shared" si="6"/>
        <v>24</v>
      </c>
      <c r="T40" s="47">
        <v>1082</v>
      </c>
      <c r="U40" s="14" t="s">
        <v>59</v>
      </c>
      <c r="V40" s="58">
        <v>36155</v>
      </c>
      <c r="W40" s="14">
        <v>0</v>
      </c>
      <c r="X40" s="77">
        <v>1082</v>
      </c>
      <c r="Y40" s="14" t="s">
        <v>12</v>
      </c>
      <c r="Z40" s="14" t="s">
        <v>11</v>
      </c>
      <c r="AA40" s="14" t="s">
        <v>13</v>
      </c>
      <c r="AB40" s="38">
        <v>24</v>
      </c>
    </row>
    <row r="41" spans="1:28" x14ac:dyDescent="0.35">
      <c r="A41" t="s">
        <v>60</v>
      </c>
      <c r="B41">
        <v>2002</v>
      </c>
      <c r="C41" t="s">
        <v>35</v>
      </c>
      <c r="D41" s="42">
        <v>13</v>
      </c>
      <c r="E41">
        <v>0</v>
      </c>
      <c r="F41" s="37">
        <v>1086</v>
      </c>
      <c r="G41" t="s">
        <v>12</v>
      </c>
      <c r="H41" t="s">
        <v>12</v>
      </c>
      <c r="I41" t="s">
        <v>13</v>
      </c>
      <c r="J41" s="40">
        <v>2002</v>
      </c>
      <c r="K41" s="43" t="s">
        <v>35</v>
      </c>
      <c r="L41" s="14">
        <f t="shared" si="0"/>
        <v>4</v>
      </c>
      <c r="M41" s="14" t="str">
        <f t="shared" si="1"/>
        <v>tier - 3</v>
      </c>
      <c r="N41" s="14">
        <f t="shared" si="2"/>
        <v>1</v>
      </c>
      <c r="O41" s="8" t="str">
        <f t="shared" si="3"/>
        <v>tier - 3</v>
      </c>
      <c r="P41" s="8" t="str">
        <f t="shared" si="4"/>
        <v>R1013</v>
      </c>
      <c r="Q41" s="35" t="str">
        <f t="shared" si="5"/>
        <v>13-Aug-2002</v>
      </c>
      <c r="R41" s="35">
        <v>37481</v>
      </c>
      <c r="S41" s="44">
        <f t="shared" si="6"/>
        <v>21</v>
      </c>
      <c r="T41" s="47">
        <v>1086</v>
      </c>
      <c r="U41" s="14" t="s">
        <v>60</v>
      </c>
      <c r="V41" s="58">
        <v>37481</v>
      </c>
      <c r="W41" s="14">
        <v>0</v>
      </c>
      <c r="X41" s="77">
        <v>1086</v>
      </c>
      <c r="Y41" s="14" t="s">
        <v>12</v>
      </c>
      <c r="Z41" s="14" t="s">
        <v>12</v>
      </c>
      <c r="AA41" s="14" t="s">
        <v>13</v>
      </c>
      <c r="AB41" s="38">
        <v>21</v>
      </c>
    </row>
    <row r="42" spans="1:28" x14ac:dyDescent="0.35">
      <c r="A42" t="s">
        <v>61</v>
      </c>
      <c r="B42">
        <v>2004</v>
      </c>
      <c r="C42" t="s">
        <v>15</v>
      </c>
      <c r="D42" s="42">
        <v>12</v>
      </c>
      <c r="E42">
        <v>0</v>
      </c>
      <c r="F42" s="37">
        <v>1121.8699999999999</v>
      </c>
      <c r="G42" t="s">
        <v>12</v>
      </c>
      <c r="H42" t="s">
        <v>16</v>
      </c>
      <c r="I42" t="s">
        <v>13</v>
      </c>
      <c r="J42" s="40">
        <v>2004</v>
      </c>
      <c r="K42" s="43" t="s">
        <v>15</v>
      </c>
      <c r="L42" s="14">
        <f t="shared" si="0"/>
        <v>4</v>
      </c>
      <c r="M42" s="14" t="str">
        <f t="shared" si="1"/>
        <v>tier - 3</v>
      </c>
      <c r="N42" s="14">
        <f t="shared" si="2"/>
        <v>2</v>
      </c>
      <c r="O42" s="8" t="str">
        <f t="shared" si="3"/>
        <v>tier - 1</v>
      </c>
      <c r="P42" s="8" t="str">
        <f t="shared" si="4"/>
        <v>R1013</v>
      </c>
      <c r="Q42" s="35" t="str">
        <f t="shared" si="5"/>
        <v>12-Nov-2004</v>
      </c>
      <c r="R42" s="35">
        <v>38303</v>
      </c>
      <c r="S42" s="44">
        <f t="shared" si="6"/>
        <v>19</v>
      </c>
      <c r="T42" s="47">
        <v>1121.8699999999999</v>
      </c>
      <c r="U42" s="14" t="s">
        <v>61</v>
      </c>
      <c r="V42" s="58">
        <v>38303</v>
      </c>
      <c r="W42" s="14">
        <v>0</v>
      </c>
      <c r="X42" s="77">
        <v>1121.8699999999999</v>
      </c>
      <c r="Y42" s="14" t="s">
        <v>12</v>
      </c>
      <c r="Z42" s="14" t="s">
        <v>16</v>
      </c>
      <c r="AA42" s="14" t="s">
        <v>13</v>
      </c>
      <c r="AB42" s="38">
        <v>19</v>
      </c>
    </row>
    <row r="43" spans="1:28" x14ac:dyDescent="0.35">
      <c r="A43" t="s">
        <v>62</v>
      </c>
      <c r="B43">
        <v>2004</v>
      </c>
      <c r="C43" t="s">
        <v>18</v>
      </c>
      <c r="D43" s="42">
        <v>14</v>
      </c>
      <c r="E43">
        <v>0</v>
      </c>
      <c r="F43" s="37">
        <v>1131.51</v>
      </c>
      <c r="G43" t="s">
        <v>12</v>
      </c>
      <c r="H43" t="s">
        <v>16</v>
      </c>
      <c r="I43" t="s">
        <v>13</v>
      </c>
      <c r="J43" s="40">
        <v>2004</v>
      </c>
      <c r="K43" s="43" t="s">
        <v>18</v>
      </c>
      <c r="L43" s="14">
        <f t="shared" si="0"/>
        <v>4</v>
      </c>
      <c r="M43" s="14" t="str">
        <f t="shared" si="1"/>
        <v>tier - 3</v>
      </c>
      <c r="N43" s="14">
        <f t="shared" si="2"/>
        <v>2</v>
      </c>
      <c r="O43" s="8" t="str">
        <f t="shared" si="3"/>
        <v>tier - 1</v>
      </c>
      <c r="P43" s="8" t="str">
        <f t="shared" si="4"/>
        <v>R1013</v>
      </c>
      <c r="Q43" s="35" t="str">
        <f t="shared" si="5"/>
        <v>14-Jun-2004</v>
      </c>
      <c r="R43" s="35">
        <v>38152</v>
      </c>
      <c r="S43" s="44">
        <f t="shared" si="6"/>
        <v>19</v>
      </c>
      <c r="T43" s="47">
        <v>1131.51</v>
      </c>
      <c r="U43" s="14" t="s">
        <v>62</v>
      </c>
      <c r="V43" s="58">
        <v>38152</v>
      </c>
      <c r="W43" s="14">
        <v>0</v>
      </c>
      <c r="X43" s="77">
        <v>1131.51</v>
      </c>
      <c r="Y43" s="14" t="s">
        <v>12</v>
      </c>
      <c r="Z43" s="14" t="s">
        <v>16</v>
      </c>
      <c r="AA43" s="14" t="s">
        <v>13</v>
      </c>
      <c r="AB43" s="38">
        <v>19</v>
      </c>
    </row>
    <row r="44" spans="1:28" x14ac:dyDescent="0.35">
      <c r="A44" t="s">
        <v>63</v>
      </c>
      <c r="B44">
        <v>2002</v>
      </c>
      <c r="C44" t="s">
        <v>10</v>
      </c>
      <c r="D44" s="42">
        <v>19</v>
      </c>
      <c r="E44">
        <v>0</v>
      </c>
      <c r="F44" s="37">
        <v>1132</v>
      </c>
      <c r="G44" t="s">
        <v>12</v>
      </c>
      <c r="H44" t="s">
        <v>16</v>
      </c>
      <c r="I44" t="s">
        <v>13</v>
      </c>
      <c r="J44" s="40">
        <v>2002</v>
      </c>
      <c r="K44" s="43" t="s">
        <v>10</v>
      </c>
      <c r="L44" s="14">
        <f t="shared" si="0"/>
        <v>4</v>
      </c>
      <c r="M44" s="14" t="str">
        <f t="shared" si="1"/>
        <v>tier - 3</v>
      </c>
      <c r="N44" s="14">
        <f t="shared" si="2"/>
        <v>2</v>
      </c>
      <c r="O44" s="8" t="str">
        <f t="shared" si="3"/>
        <v>tier - 1</v>
      </c>
      <c r="P44" s="8" t="str">
        <f t="shared" si="4"/>
        <v>R1013</v>
      </c>
      <c r="Q44" s="35" t="str">
        <f t="shared" si="5"/>
        <v>19-Jul-2002</v>
      </c>
      <c r="R44" s="35">
        <v>37456</v>
      </c>
      <c r="S44" s="44">
        <f t="shared" si="6"/>
        <v>21</v>
      </c>
      <c r="T44" s="47">
        <v>1132</v>
      </c>
      <c r="U44" s="14" t="s">
        <v>63</v>
      </c>
      <c r="V44" s="58">
        <v>37456</v>
      </c>
      <c r="W44" s="14">
        <v>0</v>
      </c>
      <c r="X44" s="77">
        <v>1132</v>
      </c>
      <c r="Y44" s="14" t="s">
        <v>12</v>
      </c>
      <c r="Z44" s="14" t="s">
        <v>16</v>
      </c>
      <c r="AA44" s="14" t="s">
        <v>13</v>
      </c>
      <c r="AB44" s="38">
        <v>21</v>
      </c>
    </row>
    <row r="45" spans="1:28" x14ac:dyDescent="0.35">
      <c r="A45" t="s">
        <v>64</v>
      </c>
      <c r="B45">
        <v>2004</v>
      </c>
      <c r="C45" t="s">
        <v>37</v>
      </c>
      <c r="D45" s="42">
        <v>6</v>
      </c>
      <c r="E45">
        <v>0</v>
      </c>
      <c r="F45" s="37">
        <v>1135</v>
      </c>
      <c r="G45" t="s">
        <v>12</v>
      </c>
      <c r="H45" t="s">
        <v>12</v>
      </c>
      <c r="I45" t="s">
        <v>13</v>
      </c>
      <c r="J45" s="40">
        <v>2004</v>
      </c>
      <c r="K45" s="43" t="s">
        <v>37</v>
      </c>
      <c r="L45" s="14">
        <f t="shared" si="0"/>
        <v>4</v>
      </c>
      <c r="M45" s="14" t="str">
        <f t="shared" si="1"/>
        <v>tier - 3</v>
      </c>
      <c r="N45" s="14">
        <f t="shared" si="2"/>
        <v>1</v>
      </c>
      <c r="O45" s="8" t="str">
        <f t="shared" si="3"/>
        <v>tier - 3</v>
      </c>
      <c r="P45" s="8" t="str">
        <f t="shared" si="4"/>
        <v>R1013</v>
      </c>
      <c r="Q45" s="35" t="str">
        <f t="shared" si="5"/>
        <v>6-Oct-2004</v>
      </c>
      <c r="R45" s="35">
        <v>38266</v>
      </c>
      <c r="S45" s="44">
        <f t="shared" si="6"/>
        <v>19</v>
      </c>
      <c r="T45" s="47">
        <v>1135</v>
      </c>
      <c r="U45" s="14" t="s">
        <v>64</v>
      </c>
      <c r="V45" s="58">
        <v>38266</v>
      </c>
      <c r="W45" s="14">
        <v>0</v>
      </c>
      <c r="X45" s="77">
        <v>1135</v>
      </c>
      <c r="Y45" s="14" t="s">
        <v>12</v>
      </c>
      <c r="Z45" s="14" t="s">
        <v>12</v>
      </c>
      <c r="AA45" s="14" t="s">
        <v>13</v>
      </c>
      <c r="AB45" s="38">
        <v>19</v>
      </c>
    </row>
    <row r="46" spans="1:28" x14ac:dyDescent="0.35">
      <c r="A46" t="s">
        <v>65</v>
      </c>
      <c r="B46">
        <v>2004</v>
      </c>
      <c r="C46" t="s">
        <v>18</v>
      </c>
      <c r="D46" s="42">
        <v>11</v>
      </c>
      <c r="E46">
        <v>0</v>
      </c>
      <c r="F46" s="37">
        <v>1135.94</v>
      </c>
      <c r="G46" t="s">
        <v>12</v>
      </c>
      <c r="H46" t="s">
        <v>12</v>
      </c>
      <c r="I46" t="s">
        <v>13</v>
      </c>
      <c r="J46" s="40">
        <v>2004</v>
      </c>
      <c r="K46" s="43" t="s">
        <v>18</v>
      </c>
      <c r="L46" s="14">
        <f t="shared" si="0"/>
        <v>4</v>
      </c>
      <c r="M46" s="14" t="str">
        <f t="shared" si="1"/>
        <v>tier - 3</v>
      </c>
      <c r="N46" s="14">
        <f t="shared" si="2"/>
        <v>1</v>
      </c>
      <c r="O46" s="8" t="str">
        <f t="shared" si="3"/>
        <v>tier - 3</v>
      </c>
      <c r="P46" s="8" t="str">
        <f t="shared" si="4"/>
        <v>R1013</v>
      </c>
      <c r="Q46" s="35" t="str">
        <f t="shared" si="5"/>
        <v>11-Jun-2004</v>
      </c>
      <c r="R46" s="35">
        <v>38149</v>
      </c>
      <c r="S46" s="44">
        <f t="shared" si="6"/>
        <v>19</v>
      </c>
      <c r="T46" s="47">
        <v>1135.94</v>
      </c>
      <c r="U46" s="14" t="s">
        <v>65</v>
      </c>
      <c r="V46" s="58">
        <v>38149</v>
      </c>
      <c r="W46" s="14">
        <v>0</v>
      </c>
      <c r="X46" s="77">
        <v>1135.94</v>
      </c>
      <c r="Y46" s="14" t="s">
        <v>12</v>
      </c>
      <c r="Z46" s="14" t="s">
        <v>12</v>
      </c>
      <c r="AA46" s="14" t="s">
        <v>13</v>
      </c>
      <c r="AB46" s="38">
        <v>19</v>
      </c>
    </row>
    <row r="47" spans="1:28" x14ac:dyDescent="0.35">
      <c r="A47" t="s">
        <v>66</v>
      </c>
      <c r="B47">
        <v>2004</v>
      </c>
      <c r="C47" t="s">
        <v>15</v>
      </c>
      <c r="D47" s="42">
        <v>28</v>
      </c>
      <c r="E47">
        <v>0</v>
      </c>
      <c r="F47" s="37">
        <v>1136.4000000000001</v>
      </c>
      <c r="G47" t="s">
        <v>12</v>
      </c>
      <c r="H47" t="s">
        <v>12</v>
      </c>
      <c r="I47" t="s">
        <v>13</v>
      </c>
      <c r="J47" s="40">
        <v>2004</v>
      </c>
      <c r="K47" s="43" t="s">
        <v>15</v>
      </c>
      <c r="L47" s="14">
        <f t="shared" si="0"/>
        <v>4</v>
      </c>
      <c r="M47" s="14" t="str">
        <f t="shared" si="1"/>
        <v>tier - 3</v>
      </c>
      <c r="N47" s="14">
        <f t="shared" si="2"/>
        <v>1</v>
      </c>
      <c r="O47" s="8" t="str">
        <f t="shared" si="3"/>
        <v>tier - 3</v>
      </c>
      <c r="P47" s="8" t="str">
        <f t="shared" si="4"/>
        <v>R1013</v>
      </c>
      <c r="Q47" s="35" t="str">
        <f t="shared" si="5"/>
        <v>28-Nov-2004</v>
      </c>
      <c r="R47" s="35">
        <v>38319</v>
      </c>
      <c r="S47" s="44">
        <f t="shared" si="6"/>
        <v>19</v>
      </c>
      <c r="T47" s="47">
        <v>1136.4000000000001</v>
      </c>
      <c r="U47" s="14" t="s">
        <v>66</v>
      </c>
      <c r="V47" s="58">
        <v>38319</v>
      </c>
      <c r="W47" s="14">
        <v>0</v>
      </c>
      <c r="X47" s="77">
        <v>1136.4000000000001</v>
      </c>
      <c r="Y47" s="14" t="s">
        <v>12</v>
      </c>
      <c r="Z47" s="14" t="s">
        <v>12</v>
      </c>
      <c r="AA47" s="14" t="s">
        <v>13</v>
      </c>
      <c r="AB47" s="38">
        <v>19</v>
      </c>
    </row>
    <row r="48" spans="1:28" x14ac:dyDescent="0.35">
      <c r="A48" t="s">
        <v>67</v>
      </c>
      <c r="B48">
        <v>2002</v>
      </c>
      <c r="C48" t="s">
        <v>35</v>
      </c>
      <c r="D48" s="42">
        <v>11</v>
      </c>
      <c r="E48">
        <v>0</v>
      </c>
      <c r="F48" s="37">
        <v>1137</v>
      </c>
      <c r="G48" t="s">
        <v>12</v>
      </c>
      <c r="H48" t="s">
        <v>16</v>
      </c>
      <c r="I48" t="s">
        <v>13</v>
      </c>
      <c r="J48" s="40">
        <v>2002</v>
      </c>
      <c r="K48" s="43" t="s">
        <v>35</v>
      </c>
      <c r="L48" s="14">
        <f t="shared" si="0"/>
        <v>4</v>
      </c>
      <c r="M48" s="14" t="str">
        <f t="shared" si="1"/>
        <v>tier - 3</v>
      </c>
      <c r="N48" s="14">
        <f t="shared" si="2"/>
        <v>2</v>
      </c>
      <c r="O48" s="8" t="str">
        <f t="shared" si="3"/>
        <v>tier - 1</v>
      </c>
      <c r="P48" s="8" t="str">
        <f t="shared" si="4"/>
        <v>R1013</v>
      </c>
      <c r="Q48" s="35" t="str">
        <f t="shared" si="5"/>
        <v>11-Aug-2002</v>
      </c>
      <c r="R48" s="35">
        <v>37479</v>
      </c>
      <c r="S48" s="44">
        <f t="shared" si="6"/>
        <v>21</v>
      </c>
      <c r="T48" s="47">
        <v>1137</v>
      </c>
      <c r="U48" s="14" t="s">
        <v>67</v>
      </c>
      <c r="V48" s="58">
        <v>37479</v>
      </c>
      <c r="W48" s="14">
        <v>0</v>
      </c>
      <c r="X48" s="77">
        <v>1137</v>
      </c>
      <c r="Y48" s="14" t="s">
        <v>12</v>
      </c>
      <c r="Z48" s="14" t="s">
        <v>16</v>
      </c>
      <c r="AA48" s="14" t="s">
        <v>13</v>
      </c>
      <c r="AB48" s="38">
        <v>21</v>
      </c>
    </row>
    <row r="49" spans="1:28" x14ac:dyDescent="0.35">
      <c r="A49" t="s">
        <v>31</v>
      </c>
      <c r="B49">
        <v>2004</v>
      </c>
      <c r="C49" t="s">
        <v>15</v>
      </c>
      <c r="D49" s="42">
        <v>6</v>
      </c>
      <c r="E49">
        <v>0</v>
      </c>
      <c r="F49" s="37">
        <v>1137.01</v>
      </c>
      <c r="G49" t="s">
        <v>12</v>
      </c>
      <c r="H49" t="s">
        <v>16</v>
      </c>
      <c r="I49" t="s">
        <v>13</v>
      </c>
      <c r="J49" s="40">
        <v>2004</v>
      </c>
      <c r="K49" s="43" t="s">
        <v>15</v>
      </c>
      <c r="L49" s="14">
        <f t="shared" si="0"/>
        <v>4</v>
      </c>
      <c r="M49" s="14" t="str">
        <f t="shared" si="1"/>
        <v>tier - 3</v>
      </c>
      <c r="N49" s="14">
        <f t="shared" si="2"/>
        <v>2</v>
      </c>
      <c r="O49" s="8" t="str">
        <f t="shared" si="3"/>
        <v>tier - 1</v>
      </c>
      <c r="P49" s="8" t="str">
        <f t="shared" si="4"/>
        <v>R1013</v>
      </c>
      <c r="Q49" s="35" t="str">
        <f t="shared" si="5"/>
        <v>6-Nov-2004</v>
      </c>
      <c r="R49" s="35">
        <v>38297</v>
      </c>
      <c r="S49" s="44">
        <f t="shared" si="6"/>
        <v>19</v>
      </c>
      <c r="T49" s="47">
        <v>1137.01</v>
      </c>
      <c r="U49" s="14" t="s">
        <v>31</v>
      </c>
      <c r="V49" s="58">
        <v>38297</v>
      </c>
      <c r="W49" s="14">
        <v>0</v>
      </c>
      <c r="X49" s="77">
        <v>1137.01</v>
      </c>
      <c r="Y49" s="14" t="s">
        <v>12</v>
      </c>
      <c r="Z49" s="14" t="s">
        <v>16</v>
      </c>
      <c r="AA49" s="14" t="s">
        <v>13</v>
      </c>
      <c r="AB49" s="38">
        <v>19</v>
      </c>
    </row>
    <row r="50" spans="1:28" x14ac:dyDescent="0.35">
      <c r="A50" t="s">
        <v>68</v>
      </c>
      <c r="B50">
        <v>2004</v>
      </c>
      <c r="C50" t="s">
        <v>37</v>
      </c>
      <c r="D50" s="42">
        <v>15</v>
      </c>
      <c r="E50">
        <v>0</v>
      </c>
      <c r="F50" s="37">
        <v>1137.01</v>
      </c>
      <c r="G50" t="s">
        <v>12</v>
      </c>
      <c r="H50" t="s">
        <v>16</v>
      </c>
      <c r="I50" t="s">
        <v>13</v>
      </c>
      <c r="J50" s="40">
        <v>2004</v>
      </c>
      <c r="K50" s="43" t="s">
        <v>37</v>
      </c>
      <c r="L50" s="14">
        <f t="shared" si="0"/>
        <v>4</v>
      </c>
      <c r="M50" s="14" t="str">
        <f t="shared" si="1"/>
        <v>tier - 3</v>
      </c>
      <c r="N50" s="14">
        <f t="shared" si="2"/>
        <v>2</v>
      </c>
      <c r="O50" s="8" t="str">
        <f t="shared" si="3"/>
        <v>tier - 1</v>
      </c>
      <c r="P50" s="8" t="str">
        <f t="shared" si="4"/>
        <v>R1013</v>
      </c>
      <c r="Q50" s="35" t="str">
        <f t="shared" si="5"/>
        <v>15-Oct-2004</v>
      </c>
      <c r="R50" s="35">
        <v>38275</v>
      </c>
      <c r="S50" s="44">
        <f t="shared" si="6"/>
        <v>19</v>
      </c>
      <c r="T50" s="47">
        <v>1137.01</v>
      </c>
      <c r="U50" s="14" t="s">
        <v>68</v>
      </c>
      <c r="V50" s="58">
        <v>38275</v>
      </c>
      <c r="W50" s="14">
        <v>0</v>
      </c>
      <c r="X50" s="77">
        <v>1137.01</v>
      </c>
      <c r="Y50" s="14" t="s">
        <v>12</v>
      </c>
      <c r="Z50" s="14" t="s">
        <v>16</v>
      </c>
      <c r="AA50" s="14" t="s">
        <v>13</v>
      </c>
      <c r="AB50" s="38">
        <v>19</v>
      </c>
    </row>
    <row r="51" spans="1:28" x14ac:dyDescent="0.35">
      <c r="A51" t="s">
        <v>69</v>
      </c>
      <c r="B51">
        <v>2004</v>
      </c>
      <c r="C51" t="s">
        <v>15</v>
      </c>
      <c r="D51" s="42">
        <v>27</v>
      </c>
      <c r="E51">
        <v>0</v>
      </c>
      <c r="F51" s="37">
        <v>1137.47</v>
      </c>
      <c r="G51" t="s">
        <v>12</v>
      </c>
      <c r="H51" t="s">
        <v>11</v>
      </c>
      <c r="I51" t="s">
        <v>13</v>
      </c>
      <c r="J51" s="40">
        <v>2004</v>
      </c>
      <c r="K51" s="43" t="s">
        <v>15</v>
      </c>
      <c r="L51" s="14">
        <f t="shared" si="0"/>
        <v>4</v>
      </c>
      <c r="M51" s="14" t="str">
        <f t="shared" si="1"/>
        <v>tier - 3</v>
      </c>
      <c r="N51" s="14">
        <f t="shared" si="2"/>
        <v>9</v>
      </c>
      <c r="O51" s="8" t="str">
        <f t="shared" si="3"/>
        <v>tier - 2</v>
      </c>
      <c r="P51" s="8" t="str">
        <f t="shared" si="4"/>
        <v>R1013</v>
      </c>
      <c r="Q51" s="35" t="str">
        <f t="shared" si="5"/>
        <v>27-Nov-2004</v>
      </c>
      <c r="R51" s="35">
        <v>38318</v>
      </c>
      <c r="S51" s="44">
        <f t="shared" si="6"/>
        <v>19</v>
      </c>
      <c r="T51" s="47">
        <v>1137.47</v>
      </c>
      <c r="U51" s="14" t="s">
        <v>69</v>
      </c>
      <c r="V51" s="58">
        <v>38318</v>
      </c>
      <c r="W51" s="14">
        <v>0</v>
      </c>
      <c r="X51" s="77">
        <v>1137.47</v>
      </c>
      <c r="Y51" s="14" t="s">
        <v>12</v>
      </c>
      <c r="Z51" s="14" t="s">
        <v>11</v>
      </c>
      <c r="AA51" s="14" t="s">
        <v>13</v>
      </c>
      <c r="AB51" s="38">
        <v>19</v>
      </c>
    </row>
    <row r="52" spans="1:28" x14ac:dyDescent="0.35">
      <c r="A52" t="s">
        <v>70</v>
      </c>
      <c r="B52">
        <v>2001</v>
      </c>
      <c r="C52" t="s">
        <v>37</v>
      </c>
      <c r="D52" s="42">
        <v>25</v>
      </c>
      <c r="E52">
        <v>0</v>
      </c>
      <c r="F52" s="37">
        <v>1141</v>
      </c>
      <c r="G52" t="s">
        <v>12</v>
      </c>
      <c r="H52" t="s">
        <v>16</v>
      </c>
      <c r="I52" t="s">
        <v>13</v>
      </c>
      <c r="J52" s="40">
        <v>2001</v>
      </c>
      <c r="K52" s="43" t="s">
        <v>37</v>
      </c>
      <c r="L52" s="14">
        <f t="shared" si="0"/>
        <v>4</v>
      </c>
      <c r="M52" s="14" t="str">
        <f t="shared" si="1"/>
        <v>tier - 3</v>
      </c>
      <c r="N52" s="14">
        <f t="shared" si="2"/>
        <v>2</v>
      </c>
      <c r="O52" s="8" t="str">
        <f t="shared" si="3"/>
        <v>tier - 1</v>
      </c>
      <c r="P52" s="8" t="str">
        <f t="shared" si="4"/>
        <v>R1013</v>
      </c>
      <c r="Q52" s="35" t="str">
        <f t="shared" si="5"/>
        <v>25-Oct-2001</v>
      </c>
      <c r="R52" s="35">
        <v>37189</v>
      </c>
      <c r="S52" s="44">
        <f t="shared" si="6"/>
        <v>22</v>
      </c>
      <c r="T52" s="47">
        <v>1141</v>
      </c>
      <c r="U52" s="14" t="s">
        <v>70</v>
      </c>
      <c r="V52" s="58">
        <v>37189</v>
      </c>
      <c r="W52" s="14">
        <v>0</v>
      </c>
      <c r="X52" s="77">
        <v>1141</v>
      </c>
      <c r="Y52" s="14" t="s">
        <v>12</v>
      </c>
      <c r="Z52" s="14" t="s">
        <v>16</v>
      </c>
      <c r="AA52" s="14" t="s">
        <v>13</v>
      </c>
      <c r="AB52" s="38">
        <v>22</v>
      </c>
    </row>
    <row r="53" spans="1:28" x14ac:dyDescent="0.35">
      <c r="A53" t="s">
        <v>71</v>
      </c>
      <c r="B53">
        <v>2004</v>
      </c>
      <c r="C53" t="s">
        <v>20</v>
      </c>
      <c r="D53" s="42">
        <v>12</v>
      </c>
      <c r="E53">
        <v>0</v>
      </c>
      <c r="F53" s="37">
        <v>1141.45</v>
      </c>
      <c r="G53" t="s">
        <v>12</v>
      </c>
      <c r="H53" t="s">
        <v>12</v>
      </c>
      <c r="I53" t="s">
        <v>13</v>
      </c>
      <c r="J53" s="40">
        <v>2004</v>
      </c>
      <c r="K53" s="43" t="s">
        <v>20</v>
      </c>
      <c r="L53" s="14">
        <f t="shared" si="0"/>
        <v>4</v>
      </c>
      <c r="M53" s="14" t="str">
        <f t="shared" si="1"/>
        <v>tier - 3</v>
      </c>
      <c r="N53" s="14">
        <f t="shared" si="2"/>
        <v>1</v>
      </c>
      <c r="O53" s="8" t="str">
        <f t="shared" si="3"/>
        <v>tier - 3</v>
      </c>
      <c r="P53" s="8" t="str">
        <f t="shared" si="4"/>
        <v>R1013</v>
      </c>
      <c r="Q53" s="35" t="str">
        <f t="shared" si="5"/>
        <v>12-Sep-2004</v>
      </c>
      <c r="R53" s="35">
        <v>38242</v>
      </c>
      <c r="S53" s="44">
        <f t="shared" si="6"/>
        <v>19</v>
      </c>
      <c r="T53" s="47">
        <v>1141.45</v>
      </c>
      <c r="U53" s="14" t="s">
        <v>71</v>
      </c>
      <c r="V53" s="58">
        <v>38242</v>
      </c>
      <c r="W53" s="14">
        <v>0</v>
      </c>
      <c r="X53" s="77">
        <v>1141.45</v>
      </c>
      <c r="Y53" s="14" t="s">
        <v>12</v>
      </c>
      <c r="Z53" s="14" t="s">
        <v>12</v>
      </c>
      <c r="AA53" s="14" t="s">
        <v>13</v>
      </c>
      <c r="AB53" s="38">
        <v>19</v>
      </c>
    </row>
    <row r="54" spans="1:28" x14ac:dyDescent="0.35">
      <c r="A54" t="s">
        <v>72</v>
      </c>
      <c r="B54">
        <v>2002</v>
      </c>
      <c r="C54" t="s">
        <v>37</v>
      </c>
      <c r="D54" s="42">
        <v>1</v>
      </c>
      <c r="E54">
        <v>0</v>
      </c>
      <c r="F54" s="37">
        <v>1142</v>
      </c>
      <c r="G54" t="s">
        <v>12</v>
      </c>
      <c r="H54" t="s">
        <v>11</v>
      </c>
      <c r="I54" t="s">
        <v>42</v>
      </c>
      <c r="J54" s="40">
        <v>2002</v>
      </c>
      <c r="K54" s="43" t="s">
        <v>37</v>
      </c>
      <c r="L54" s="14">
        <f t="shared" si="0"/>
        <v>4</v>
      </c>
      <c r="M54" s="14" t="str">
        <f t="shared" si="1"/>
        <v>tier - 3</v>
      </c>
      <c r="N54" s="14">
        <f t="shared" si="2"/>
        <v>9</v>
      </c>
      <c r="O54" s="8" t="str">
        <f t="shared" si="3"/>
        <v>tier - 2</v>
      </c>
      <c r="P54" s="8" t="str">
        <f t="shared" si="4"/>
        <v>R1011</v>
      </c>
      <c r="Q54" s="35" t="str">
        <f t="shared" si="5"/>
        <v>1-Oct-2002</v>
      </c>
      <c r="R54" s="35">
        <v>37530</v>
      </c>
      <c r="S54" s="44">
        <f t="shared" si="6"/>
        <v>21</v>
      </c>
      <c r="T54" s="47">
        <v>1142</v>
      </c>
      <c r="U54" s="14" t="s">
        <v>72</v>
      </c>
      <c r="V54" s="58">
        <v>37530</v>
      </c>
      <c r="W54" s="14">
        <v>0</v>
      </c>
      <c r="X54" s="77">
        <v>1142</v>
      </c>
      <c r="Y54" s="14" t="s">
        <v>12</v>
      </c>
      <c r="Z54" s="14" t="s">
        <v>11</v>
      </c>
      <c r="AA54" s="14" t="s">
        <v>42</v>
      </c>
      <c r="AB54" s="38">
        <v>21</v>
      </c>
    </row>
    <row r="55" spans="1:28" x14ac:dyDescent="0.35">
      <c r="A55" t="s">
        <v>73</v>
      </c>
      <c r="B55">
        <v>2004</v>
      </c>
      <c r="C55" t="s">
        <v>18</v>
      </c>
      <c r="D55" s="42">
        <v>10</v>
      </c>
      <c r="E55">
        <v>0</v>
      </c>
      <c r="F55" s="37">
        <v>1146.8</v>
      </c>
      <c r="G55" t="s">
        <v>11</v>
      </c>
      <c r="H55" t="s">
        <v>11</v>
      </c>
      <c r="I55" t="s">
        <v>13</v>
      </c>
      <c r="J55" s="40">
        <v>2004</v>
      </c>
      <c r="K55" s="43" t="s">
        <v>18</v>
      </c>
      <c r="L55" s="14">
        <f t="shared" si="0"/>
        <v>1</v>
      </c>
      <c r="M55" s="14" t="str">
        <f t="shared" si="1"/>
        <v>tier - 2</v>
      </c>
      <c r="N55" s="14">
        <f t="shared" si="2"/>
        <v>9</v>
      </c>
      <c r="O55" s="8" t="str">
        <f t="shared" si="3"/>
        <v>tier - 2</v>
      </c>
      <c r="P55" s="8" t="str">
        <f t="shared" si="4"/>
        <v>R1013</v>
      </c>
      <c r="Q55" s="35" t="str">
        <f t="shared" si="5"/>
        <v>10-Jun-2004</v>
      </c>
      <c r="R55" s="35">
        <v>38148</v>
      </c>
      <c r="S55" s="44">
        <f t="shared" si="6"/>
        <v>19</v>
      </c>
      <c r="T55" s="47">
        <v>1146.8</v>
      </c>
      <c r="U55" s="14" t="s">
        <v>73</v>
      </c>
      <c r="V55" s="58">
        <v>38148</v>
      </c>
      <c r="W55" s="14">
        <v>0</v>
      </c>
      <c r="X55" s="77">
        <v>1146.8</v>
      </c>
      <c r="Y55" s="14" t="s">
        <v>11</v>
      </c>
      <c r="Z55" s="14" t="s">
        <v>11</v>
      </c>
      <c r="AA55" s="14" t="s">
        <v>13</v>
      </c>
      <c r="AB55" s="38">
        <v>19</v>
      </c>
    </row>
    <row r="56" spans="1:28" x14ac:dyDescent="0.35">
      <c r="A56" t="s">
        <v>74</v>
      </c>
      <c r="B56">
        <v>2003</v>
      </c>
      <c r="C56" t="s">
        <v>18</v>
      </c>
      <c r="D56" s="42">
        <v>12</v>
      </c>
      <c r="E56">
        <v>0</v>
      </c>
      <c r="F56" s="37">
        <v>1149</v>
      </c>
      <c r="G56" t="s">
        <v>11</v>
      </c>
      <c r="H56" t="s">
        <v>16</v>
      </c>
      <c r="I56" t="s">
        <v>23</v>
      </c>
      <c r="J56" s="40">
        <v>2003</v>
      </c>
      <c r="K56" s="43" t="s">
        <v>18</v>
      </c>
      <c r="L56" s="14">
        <f t="shared" si="0"/>
        <v>1</v>
      </c>
      <c r="M56" s="14" t="str">
        <f t="shared" si="1"/>
        <v>tier - 2</v>
      </c>
      <c r="N56" s="14">
        <f t="shared" si="2"/>
        <v>2</v>
      </c>
      <c r="O56" s="8" t="str">
        <f t="shared" si="3"/>
        <v>tier - 1</v>
      </c>
      <c r="P56" s="8" t="str">
        <f t="shared" si="4"/>
        <v>R1012</v>
      </c>
      <c r="Q56" s="35" t="str">
        <f t="shared" si="5"/>
        <v>12-Jun-2003</v>
      </c>
      <c r="R56" s="35">
        <v>37784</v>
      </c>
      <c r="S56" s="44">
        <f t="shared" si="6"/>
        <v>20</v>
      </c>
      <c r="T56" s="47">
        <v>1149</v>
      </c>
      <c r="U56" s="14" t="s">
        <v>74</v>
      </c>
      <c r="V56" s="58">
        <v>37784</v>
      </c>
      <c r="W56" s="14">
        <v>0</v>
      </c>
      <c r="X56" s="77">
        <v>1149</v>
      </c>
      <c r="Y56" s="14" t="s">
        <v>11</v>
      </c>
      <c r="Z56" s="14" t="s">
        <v>16</v>
      </c>
      <c r="AA56" s="14" t="s">
        <v>23</v>
      </c>
      <c r="AB56" s="38">
        <v>20</v>
      </c>
    </row>
    <row r="57" spans="1:28" x14ac:dyDescent="0.35">
      <c r="A57" t="s">
        <v>75</v>
      </c>
      <c r="B57">
        <v>2004</v>
      </c>
      <c r="C57" t="s">
        <v>10</v>
      </c>
      <c r="D57" s="42">
        <v>18</v>
      </c>
      <c r="E57">
        <v>0</v>
      </c>
      <c r="F57" s="37">
        <v>1149.4000000000001</v>
      </c>
      <c r="G57" t="s">
        <v>11</v>
      </c>
      <c r="H57" t="s">
        <v>11</v>
      </c>
      <c r="I57" t="s">
        <v>13</v>
      </c>
      <c r="J57" s="40">
        <v>2004</v>
      </c>
      <c r="K57" s="43" t="s">
        <v>10</v>
      </c>
      <c r="L57" s="14">
        <f t="shared" si="0"/>
        <v>1</v>
      </c>
      <c r="M57" s="14" t="str">
        <f t="shared" si="1"/>
        <v>tier - 2</v>
      </c>
      <c r="N57" s="14">
        <f t="shared" si="2"/>
        <v>9</v>
      </c>
      <c r="O57" s="8" t="str">
        <f t="shared" si="3"/>
        <v>tier - 2</v>
      </c>
      <c r="P57" s="8" t="str">
        <f t="shared" si="4"/>
        <v>R1013</v>
      </c>
      <c r="Q57" s="35" t="str">
        <f t="shared" si="5"/>
        <v>18-Jul-2004</v>
      </c>
      <c r="R57" s="35">
        <v>38186</v>
      </c>
      <c r="S57" s="44">
        <f t="shared" si="6"/>
        <v>19</v>
      </c>
      <c r="T57" s="47">
        <v>1149.4000000000001</v>
      </c>
      <c r="U57" s="14" t="s">
        <v>75</v>
      </c>
      <c r="V57" s="58">
        <v>38186</v>
      </c>
      <c r="W57" s="14">
        <v>0</v>
      </c>
      <c r="X57" s="77">
        <v>1149.4000000000001</v>
      </c>
      <c r="Y57" s="14" t="s">
        <v>11</v>
      </c>
      <c r="Z57" s="14" t="s">
        <v>11</v>
      </c>
      <c r="AA57" s="14" t="s">
        <v>13</v>
      </c>
      <c r="AB57" s="38">
        <v>19</v>
      </c>
    </row>
    <row r="58" spans="1:28" x14ac:dyDescent="0.35">
      <c r="A58" t="s">
        <v>76</v>
      </c>
      <c r="B58">
        <v>1994</v>
      </c>
      <c r="C58" t="s">
        <v>10</v>
      </c>
      <c r="D58" s="42">
        <v>26</v>
      </c>
      <c r="E58">
        <v>0</v>
      </c>
      <c r="F58" s="37">
        <v>1158.32</v>
      </c>
      <c r="G58" t="s">
        <v>11</v>
      </c>
      <c r="H58" t="s">
        <v>16</v>
      </c>
      <c r="I58" t="s">
        <v>13</v>
      </c>
      <c r="J58" s="40">
        <v>1994</v>
      </c>
      <c r="K58" s="43" t="s">
        <v>10</v>
      </c>
      <c r="L58" s="14">
        <f t="shared" si="0"/>
        <v>1</v>
      </c>
      <c r="M58" s="14" t="str">
        <f t="shared" si="1"/>
        <v>tier - 2</v>
      </c>
      <c r="N58" s="14">
        <f t="shared" si="2"/>
        <v>2</v>
      </c>
      <c r="O58" s="8" t="str">
        <f t="shared" si="3"/>
        <v>tier - 1</v>
      </c>
      <c r="P58" s="8" t="str">
        <f t="shared" si="4"/>
        <v>R1013</v>
      </c>
      <c r="Q58" s="35" t="str">
        <f t="shared" si="5"/>
        <v>26-Jul-1994</v>
      </c>
      <c r="R58" s="35">
        <v>34541</v>
      </c>
      <c r="S58" s="44">
        <f t="shared" si="6"/>
        <v>29</v>
      </c>
      <c r="T58" s="47">
        <v>1158.32</v>
      </c>
      <c r="U58" s="14" t="s">
        <v>76</v>
      </c>
      <c r="V58" s="58">
        <v>34541</v>
      </c>
      <c r="W58" s="14">
        <v>0</v>
      </c>
      <c r="X58" s="77">
        <v>1158.32</v>
      </c>
      <c r="Y58" s="14" t="s">
        <v>11</v>
      </c>
      <c r="Z58" s="14" t="s">
        <v>16</v>
      </c>
      <c r="AA58" s="14" t="s">
        <v>13</v>
      </c>
      <c r="AB58" s="38">
        <v>29</v>
      </c>
    </row>
    <row r="59" spans="1:28" x14ac:dyDescent="0.35">
      <c r="A59" t="s">
        <v>77</v>
      </c>
      <c r="B59">
        <v>2004</v>
      </c>
      <c r="C59" t="s">
        <v>15</v>
      </c>
      <c r="D59" s="42">
        <v>11</v>
      </c>
      <c r="E59">
        <v>0</v>
      </c>
      <c r="F59" s="37">
        <v>1163.46</v>
      </c>
      <c r="G59" t="s">
        <v>11</v>
      </c>
      <c r="H59" t="s">
        <v>12</v>
      </c>
      <c r="I59" t="s">
        <v>13</v>
      </c>
      <c r="J59" s="40">
        <v>2004</v>
      </c>
      <c r="K59" s="43" t="s">
        <v>15</v>
      </c>
      <c r="L59" s="14">
        <f t="shared" si="0"/>
        <v>1</v>
      </c>
      <c r="M59" s="14" t="str">
        <f t="shared" si="1"/>
        <v>tier - 2</v>
      </c>
      <c r="N59" s="14">
        <f t="shared" si="2"/>
        <v>1</v>
      </c>
      <c r="O59" s="8" t="str">
        <f t="shared" si="3"/>
        <v>tier - 3</v>
      </c>
      <c r="P59" s="8" t="str">
        <f t="shared" si="4"/>
        <v>R1013</v>
      </c>
      <c r="Q59" s="35" t="str">
        <f t="shared" si="5"/>
        <v>11-Nov-2004</v>
      </c>
      <c r="R59" s="35">
        <v>38302</v>
      </c>
      <c r="S59" s="44">
        <f t="shared" si="6"/>
        <v>19</v>
      </c>
      <c r="T59" s="47">
        <v>1163.46</v>
      </c>
      <c r="U59" s="14" t="s">
        <v>77</v>
      </c>
      <c r="V59" s="58">
        <v>38302</v>
      </c>
      <c r="W59" s="14">
        <v>0</v>
      </c>
      <c r="X59" s="77">
        <v>1163.46</v>
      </c>
      <c r="Y59" s="14" t="s">
        <v>11</v>
      </c>
      <c r="Z59" s="14" t="s">
        <v>12</v>
      </c>
      <c r="AA59" s="14" t="s">
        <v>13</v>
      </c>
      <c r="AB59" s="38">
        <v>19</v>
      </c>
    </row>
    <row r="60" spans="1:28" x14ac:dyDescent="0.35">
      <c r="A60" t="s">
        <v>78</v>
      </c>
      <c r="B60">
        <v>2002</v>
      </c>
      <c r="C60" t="s">
        <v>18</v>
      </c>
      <c r="D60" s="42">
        <v>11</v>
      </c>
      <c r="E60">
        <v>0</v>
      </c>
      <c r="F60" s="37">
        <v>1165</v>
      </c>
      <c r="G60" t="s">
        <v>11</v>
      </c>
      <c r="H60" t="s">
        <v>12</v>
      </c>
      <c r="I60" t="s">
        <v>23</v>
      </c>
      <c r="J60" s="40">
        <v>2002</v>
      </c>
      <c r="K60" s="43" t="s">
        <v>18</v>
      </c>
      <c r="L60" s="14">
        <f t="shared" si="0"/>
        <v>1</v>
      </c>
      <c r="M60" s="14" t="str">
        <f t="shared" si="1"/>
        <v>tier - 2</v>
      </c>
      <c r="N60" s="14">
        <f t="shared" si="2"/>
        <v>1</v>
      </c>
      <c r="O60" s="8" t="str">
        <f t="shared" si="3"/>
        <v>tier - 3</v>
      </c>
      <c r="P60" s="8" t="str">
        <f t="shared" si="4"/>
        <v>R1012</v>
      </c>
      <c r="Q60" s="35" t="str">
        <f t="shared" si="5"/>
        <v>11-Jun-2002</v>
      </c>
      <c r="R60" s="35">
        <v>37418</v>
      </c>
      <c r="S60" s="44">
        <f t="shared" si="6"/>
        <v>21</v>
      </c>
      <c r="T60" s="47">
        <v>1165</v>
      </c>
      <c r="U60" s="14" t="s">
        <v>78</v>
      </c>
      <c r="V60" s="58">
        <v>37418</v>
      </c>
      <c r="W60" s="14">
        <v>0</v>
      </c>
      <c r="X60" s="77">
        <v>1165</v>
      </c>
      <c r="Y60" s="14" t="s">
        <v>11</v>
      </c>
      <c r="Z60" s="14" t="s">
        <v>12</v>
      </c>
      <c r="AA60" s="14" t="s">
        <v>23</v>
      </c>
      <c r="AB60" s="38">
        <v>21</v>
      </c>
    </row>
    <row r="61" spans="1:28" x14ac:dyDescent="0.35">
      <c r="A61" t="s">
        <v>79</v>
      </c>
      <c r="B61">
        <v>2001</v>
      </c>
      <c r="C61" t="s">
        <v>15</v>
      </c>
      <c r="D61" s="42">
        <v>12</v>
      </c>
      <c r="E61">
        <v>0</v>
      </c>
      <c r="F61" s="37">
        <v>1167</v>
      </c>
      <c r="G61" t="s">
        <v>11</v>
      </c>
      <c r="H61" t="s">
        <v>16</v>
      </c>
      <c r="I61" t="s">
        <v>13</v>
      </c>
      <c r="J61" s="40">
        <v>2001</v>
      </c>
      <c r="K61" s="43" t="s">
        <v>15</v>
      </c>
      <c r="L61" s="14">
        <f t="shared" si="0"/>
        <v>1</v>
      </c>
      <c r="M61" s="14" t="str">
        <f t="shared" si="1"/>
        <v>tier - 2</v>
      </c>
      <c r="N61" s="14">
        <f t="shared" si="2"/>
        <v>2</v>
      </c>
      <c r="O61" s="8" t="str">
        <f t="shared" si="3"/>
        <v>tier - 1</v>
      </c>
      <c r="P61" s="8" t="str">
        <f t="shared" si="4"/>
        <v>R1013</v>
      </c>
      <c r="Q61" s="35" t="str">
        <f t="shared" si="5"/>
        <v>12-Nov-2001</v>
      </c>
      <c r="R61" s="35">
        <v>37207</v>
      </c>
      <c r="S61" s="44">
        <f t="shared" si="6"/>
        <v>22</v>
      </c>
      <c r="T61" s="47">
        <v>1167</v>
      </c>
      <c r="U61" s="14" t="s">
        <v>79</v>
      </c>
      <c r="V61" s="58">
        <v>37207</v>
      </c>
      <c r="W61" s="14">
        <v>0</v>
      </c>
      <c r="X61" s="77">
        <v>1167</v>
      </c>
      <c r="Y61" s="14" t="s">
        <v>11</v>
      </c>
      <c r="Z61" s="14" t="s">
        <v>16</v>
      </c>
      <c r="AA61" s="14" t="s">
        <v>13</v>
      </c>
      <c r="AB61" s="38">
        <v>22</v>
      </c>
    </row>
    <row r="62" spans="1:28" x14ac:dyDescent="0.35">
      <c r="A62" t="s">
        <v>80</v>
      </c>
      <c r="B62">
        <v>1996</v>
      </c>
      <c r="C62" t="s">
        <v>35</v>
      </c>
      <c r="D62" s="42">
        <v>11</v>
      </c>
      <c r="E62">
        <v>0</v>
      </c>
      <c r="F62" s="37">
        <v>1178</v>
      </c>
      <c r="G62" t="s">
        <v>11</v>
      </c>
      <c r="H62" t="s">
        <v>12</v>
      </c>
      <c r="I62" t="s">
        <v>13</v>
      </c>
      <c r="J62" s="40">
        <v>1996</v>
      </c>
      <c r="K62" s="43" t="s">
        <v>35</v>
      </c>
      <c r="L62" s="14">
        <f t="shared" si="0"/>
        <v>1</v>
      </c>
      <c r="M62" s="14" t="str">
        <f t="shared" si="1"/>
        <v>tier - 2</v>
      </c>
      <c r="N62" s="14">
        <f t="shared" si="2"/>
        <v>1</v>
      </c>
      <c r="O62" s="8" t="str">
        <f t="shared" si="3"/>
        <v>tier - 3</v>
      </c>
      <c r="P62" s="8" t="str">
        <f t="shared" si="4"/>
        <v>R1013</v>
      </c>
      <c r="Q62" s="35" t="str">
        <f t="shared" si="5"/>
        <v>11-Aug-1996</v>
      </c>
      <c r="R62" s="35">
        <v>35288</v>
      </c>
      <c r="S62" s="44">
        <f t="shared" si="6"/>
        <v>27</v>
      </c>
      <c r="T62" s="47">
        <v>1178</v>
      </c>
      <c r="U62" s="14" t="s">
        <v>80</v>
      </c>
      <c r="V62" s="58">
        <v>35288</v>
      </c>
      <c r="W62" s="14">
        <v>0</v>
      </c>
      <c r="X62" s="77">
        <v>1178</v>
      </c>
      <c r="Y62" s="14" t="s">
        <v>11</v>
      </c>
      <c r="Z62" s="14" t="s">
        <v>12</v>
      </c>
      <c r="AA62" s="14" t="s">
        <v>13</v>
      </c>
      <c r="AB62" s="38">
        <v>27</v>
      </c>
    </row>
    <row r="63" spans="1:28" x14ac:dyDescent="0.35">
      <c r="A63" t="s">
        <v>81</v>
      </c>
      <c r="B63">
        <v>1997</v>
      </c>
      <c r="C63" t="s">
        <v>18</v>
      </c>
      <c r="D63" s="42">
        <v>28</v>
      </c>
      <c r="E63">
        <v>0</v>
      </c>
      <c r="F63" s="37">
        <v>1178.07</v>
      </c>
      <c r="G63" t="s">
        <v>11</v>
      </c>
      <c r="H63" t="s">
        <v>11</v>
      </c>
      <c r="I63" t="s">
        <v>13</v>
      </c>
      <c r="J63" s="40">
        <v>1997</v>
      </c>
      <c r="K63" s="43" t="s">
        <v>18</v>
      </c>
      <c r="L63" s="14">
        <f t="shared" si="0"/>
        <v>1</v>
      </c>
      <c r="M63" s="14" t="str">
        <f t="shared" si="1"/>
        <v>tier - 2</v>
      </c>
      <c r="N63" s="14">
        <f t="shared" si="2"/>
        <v>9</v>
      </c>
      <c r="O63" s="8" t="str">
        <f t="shared" si="3"/>
        <v>tier - 2</v>
      </c>
      <c r="P63" s="8" t="str">
        <f t="shared" si="4"/>
        <v>R1013</v>
      </c>
      <c r="Q63" s="35" t="str">
        <f t="shared" si="5"/>
        <v>28-Jun-1997</v>
      </c>
      <c r="R63" s="35">
        <v>35609</v>
      </c>
      <c r="S63" s="44">
        <f t="shared" si="6"/>
        <v>26</v>
      </c>
      <c r="T63" s="47">
        <v>1178.07</v>
      </c>
      <c r="U63" s="14" t="s">
        <v>81</v>
      </c>
      <c r="V63" s="58">
        <v>35609</v>
      </c>
      <c r="W63" s="14">
        <v>0</v>
      </c>
      <c r="X63" s="77">
        <v>1178.07</v>
      </c>
      <c r="Y63" s="14" t="s">
        <v>11</v>
      </c>
      <c r="Z63" s="14" t="s">
        <v>11</v>
      </c>
      <c r="AA63" s="14" t="s">
        <v>13</v>
      </c>
      <c r="AB63" s="38">
        <v>26</v>
      </c>
    </row>
    <row r="64" spans="1:28" x14ac:dyDescent="0.35">
      <c r="A64" t="s">
        <v>82</v>
      </c>
      <c r="B64">
        <v>2002</v>
      </c>
      <c r="C64" t="s">
        <v>35</v>
      </c>
      <c r="D64" s="42">
        <v>26</v>
      </c>
      <c r="E64">
        <v>0</v>
      </c>
      <c r="F64" s="37">
        <v>1191</v>
      </c>
      <c r="G64" t="s">
        <v>11</v>
      </c>
      <c r="H64" t="s">
        <v>16</v>
      </c>
      <c r="I64" t="s">
        <v>13</v>
      </c>
      <c r="J64" s="40">
        <v>2002</v>
      </c>
      <c r="K64" s="43" t="s">
        <v>35</v>
      </c>
      <c r="L64" s="14">
        <f t="shared" si="0"/>
        <v>1</v>
      </c>
      <c r="M64" s="14" t="str">
        <f t="shared" si="1"/>
        <v>tier - 2</v>
      </c>
      <c r="N64" s="14">
        <f t="shared" si="2"/>
        <v>2</v>
      </c>
      <c r="O64" s="8" t="str">
        <f t="shared" si="3"/>
        <v>tier - 1</v>
      </c>
      <c r="P64" s="8" t="str">
        <f t="shared" si="4"/>
        <v>R1013</v>
      </c>
      <c r="Q64" s="35" t="str">
        <f t="shared" si="5"/>
        <v>26-Aug-2002</v>
      </c>
      <c r="R64" s="35">
        <v>37494</v>
      </c>
      <c r="S64" s="44">
        <f t="shared" si="6"/>
        <v>21</v>
      </c>
      <c r="T64" s="47">
        <v>1191</v>
      </c>
      <c r="U64" s="14" t="s">
        <v>82</v>
      </c>
      <c r="V64" s="58">
        <v>37494</v>
      </c>
      <c r="W64" s="14">
        <v>0</v>
      </c>
      <c r="X64" s="77">
        <v>1191</v>
      </c>
      <c r="Y64" s="14" t="s">
        <v>11</v>
      </c>
      <c r="Z64" s="14" t="s">
        <v>16</v>
      </c>
      <c r="AA64" s="14" t="s">
        <v>13</v>
      </c>
      <c r="AB64" s="38">
        <v>21</v>
      </c>
    </row>
    <row r="65" spans="1:28" x14ac:dyDescent="0.35">
      <c r="A65" t="s">
        <v>83</v>
      </c>
      <c r="B65">
        <v>1999</v>
      </c>
      <c r="C65" t="s">
        <v>18</v>
      </c>
      <c r="D65" s="42">
        <v>28</v>
      </c>
      <c r="E65">
        <v>0</v>
      </c>
      <c r="F65" s="37">
        <v>1200</v>
      </c>
      <c r="G65" t="s">
        <v>11</v>
      </c>
      <c r="H65" t="s">
        <v>12</v>
      </c>
      <c r="I65" t="s">
        <v>23</v>
      </c>
      <c r="J65" s="40">
        <v>1999</v>
      </c>
      <c r="K65" s="43" t="s">
        <v>18</v>
      </c>
      <c r="L65" s="14">
        <f t="shared" si="0"/>
        <v>1</v>
      </c>
      <c r="M65" s="14" t="str">
        <f t="shared" si="1"/>
        <v>tier - 2</v>
      </c>
      <c r="N65" s="14">
        <f t="shared" si="2"/>
        <v>1</v>
      </c>
      <c r="O65" s="8" t="str">
        <f t="shared" si="3"/>
        <v>tier - 3</v>
      </c>
      <c r="P65" s="8" t="str">
        <f t="shared" si="4"/>
        <v>R1012</v>
      </c>
      <c r="Q65" s="35" t="str">
        <f t="shared" si="5"/>
        <v>28-Jun-1999</v>
      </c>
      <c r="R65" s="35">
        <v>36339</v>
      </c>
      <c r="S65" s="44">
        <f t="shared" si="6"/>
        <v>24</v>
      </c>
      <c r="T65" s="47">
        <v>1200</v>
      </c>
      <c r="U65" s="14" t="s">
        <v>83</v>
      </c>
      <c r="V65" s="58">
        <v>36339</v>
      </c>
      <c r="W65" s="14">
        <v>0</v>
      </c>
      <c r="X65" s="77">
        <v>1200</v>
      </c>
      <c r="Y65" s="14" t="s">
        <v>11</v>
      </c>
      <c r="Z65" s="14" t="s">
        <v>12</v>
      </c>
      <c r="AA65" s="14" t="s">
        <v>23</v>
      </c>
      <c r="AB65" s="38">
        <v>24</v>
      </c>
    </row>
    <row r="66" spans="1:28" x14ac:dyDescent="0.35">
      <c r="A66" t="s">
        <v>84</v>
      </c>
      <c r="B66">
        <v>1992</v>
      </c>
      <c r="C66" t="s">
        <v>37</v>
      </c>
      <c r="D66" s="42">
        <v>6</v>
      </c>
      <c r="E66">
        <v>0</v>
      </c>
      <c r="F66" s="37">
        <v>1200.55</v>
      </c>
      <c r="G66" t="s">
        <v>11</v>
      </c>
      <c r="H66" t="s">
        <v>12</v>
      </c>
      <c r="I66" t="s">
        <v>13</v>
      </c>
      <c r="J66" s="40">
        <v>1992</v>
      </c>
      <c r="K66" s="43" t="s">
        <v>37</v>
      </c>
      <c r="L66" s="14">
        <f t="shared" si="0"/>
        <v>1</v>
      </c>
      <c r="M66" s="14" t="str">
        <f t="shared" si="1"/>
        <v>tier - 2</v>
      </c>
      <c r="N66" s="14">
        <f t="shared" si="2"/>
        <v>1</v>
      </c>
      <c r="O66" s="8" t="str">
        <f t="shared" si="3"/>
        <v>tier - 3</v>
      </c>
      <c r="P66" s="8" t="str">
        <f t="shared" si="4"/>
        <v>R1013</v>
      </c>
      <c r="Q66" s="35" t="str">
        <f t="shared" si="5"/>
        <v>6-Oct-1992</v>
      </c>
      <c r="R66" s="35">
        <v>33883</v>
      </c>
      <c r="S66" s="44">
        <f t="shared" si="6"/>
        <v>31</v>
      </c>
      <c r="T66" s="47">
        <v>1200.55</v>
      </c>
      <c r="U66" s="14" t="s">
        <v>84</v>
      </c>
      <c r="V66" s="58">
        <v>33883</v>
      </c>
      <c r="W66" s="14">
        <v>0</v>
      </c>
      <c r="X66" s="77">
        <v>1200.55</v>
      </c>
      <c r="Y66" s="14" t="s">
        <v>11</v>
      </c>
      <c r="Z66" s="14" t="s">
        <v>12</v>
      </c>
      <c r="AA66" s="14" t="s">
        <v>13</v>
      </c>
      <c r="AB66" s="38">
        <v>31</v>
      </c>
    </row>
    <row r="67" spans="1:28" x14ac:dyDescent="0.35">
      <c r="A67" t="s">
        <v>85</v>
      </c>
      <c r="B67">
        <v>2004</v>
      </c>
      <c r="C67" t="s">
        <v>18</v>
      </c>
      <c r="D67" s="42">
        <v>2</v>
      </c>
      <c r="E67">
        <v>0</v>
      </c>
      <c r="F67" s="37">
        <v>1210</v>
      </c>
      <c r="G67" t="s">
        <v>11</v>
      </c>
      <c r="H67" t="s">
        <v>16</v>
      </c>
      <c r="I67" t="s">
        <v>13</v>
      </c>
      <c r="J67" s="40">
        <v>2004</v>
      </c>
      <c r="K67" s="43" t="s">
        <v>18</v>
      </c>
      <c r="L67" s="14">
        <f t="shared" si="0"/>
        <v>1</v>
      </c>
      <c r="M67" s="14" t="str">
        <f t="shared" si="1"/>
        <v>tier - 2</v>
      </c>
      <c r="N67" s="14">
        <f t="shared" si="2"/>
        <v>2</v>
      </c>
      <c r="O67" s="8" t="str">
        <f t="shared" si="3"/>
        <v>tier - 1</v>
      </c>
      <c r="P67" s="8" t="str">
        <f t="shared" si="4"/>
        <v>R1013</v>
      </c>
      <c r="Q67" s="35" t="str">
        <f t="shared" si="5"/>
        <v>2-Jun-2004</v>
      </c>
      <c r="R67" s="35">
        <v>38140</v>
      </c>
      <c r="S67" s="44">
        <f t="shared" si="6"/>
        <v>19</v>
      </c>
      <c r="T67" s="47">
        <v>1210</v>
      </c>
      <c r="U67" s="14" t="s">
        <v>85</v>
      </c>
      <c r="V67" s="58">
        <v>38140</v>
      </c>
      <c r="W67" s="14">
        <v>0</v>
      </c>
      <c r="X67" s="77">
        <v>1210</v>
      </c>
      <c r="Y67" s="14" t="s">
        <v>11</v>
      </c>
      <c r="Z67" s="14" t="s">
        <v>16</v>
      </c>
      <c r="AA67" s="14" t="s">
        <v>13</v>
      </c>
      <c r="AB67" s="38">
        <v>19</v>
      </c>
    </row>
    <row r="68" spans="1:28" x14ac:dyDescent="0.35">
      <c r="A68" t="s">
        <v>86</v>
      </c>
      <c r="B68">
        <v>1996</v>
      </c>
      <c r="C68" t="s">
        <v>15</v>
      </c>
      <c r="D68" s="42">
        <v>4</v>
      </c>
      <c r="E68">
        <v>0</v>
      </c>
      <c r="F68" s="37">
        <v>1220</v>
      </c>
      <c r="G68" t="s">
        <v>11</v>
      </c>
      <c r="H68" t="s">
        <v>12</v>
      </c>
      <c r="I68" t="s">
        <v>23</v>
      </c>
      <c r="J68" s="40">
        <v>1996</v>
      </c>
      <c r="K68" s="43" t="s">
        <v>15</v>
      </c>
      <c r="L68" s="14">
        <f t="shared" si="0"/>
        <v>1</v>
      </c>
      <c r="M68" s="14" t="str">
        <f t="shared" si="1"/>
        <v>tier - 2</v>
      </c>
      <c r="N68" s="14">
        <f t="shared" si="2"/>
        <v>1</v>
      </c>
      <c r="O68" s="8" t="str">
        <f t="shared" si="3"/>
        <v>tier - 3</v>
      </c>
      <c r="P68" s="8" t="str">
        <f t="shared" si="4"/>
        <v>R1012</v>
      </c>
      <c r="Q68" s="35" t="str">
        <f t="shared" si="5"/>
        <v>4-Nov-1996</v>
      </c>
      <c r="R68" s="35">
        <v>35373</v>
      </c>
      <c r="S68" s="44">
        <f t="shared" si="6"/>
        <v>27</v>
      </c>
      <c r="T68" s="47">
        <v>1220</v>
      </c>
      <c r="U68" s="14" t="s">
        <v>86</v>
      </c>
      <c r="V68" s="58">
        <v>35373</v>
      </c>
      <c r="W68" s="14">
        <v>0</v>
      </c>
      <c r="X68" s="77">
        <v>1220</v>
      </c>
      <c r="Y68" s="14" t="s">
        <v>11</v>
      </c>
      <c r="Z68" s="14" t="s">
        <v>12</v>
      </c>
      <c r="AA68" s="14" t="s">
        <v>23</v>
      </c>
      <c r="AB68" s="38">
        <v>27</v>
      </c>
    </row>
    <row r="69" spans="1:28" x14ac:dyDescent="0.35">
      <c r="A69" t="s">
        <v>87</v>
      </c>
      <c r="B69">
        <v>2004</v>
      </c>
      <c r="C69" t="s">
        <v>10</v>
      </c>
      <c r="D69" s="42">
        <v>9</v>
      </c>
      <c r="E69">
        <v>0</v>
      </c>
      <c r="F69" s="37">
        <v>1224</v>
      </c>
      <c r="G69" t="s">
        <v>11</v>
      </c>
      <c r="H69" t="s">
        <v>16</v>
      </c>
      <c r="I69" t="s">
        <v>13</v>
      </c>
      <c r="J69" s="40">
        <v>2004</v>
      </c>
      <c r="K69" s="43" t="s">
        <v>10</v>
      </c>
      <c r="L69" s="14">
        <f t="shared" ref="L69:L132" si="7">MATCH($G$4:$G$2346,$G$4:$G$2346,0)</f>
        <v>1</v>
      </c>
      <c r="M69" s="14" t="str">
        <f t="shared" ref="M69:M132" si="8">IF(G69="?",INDEX($G$4:$G$2346,MODE($L$4:$L$2346)),G69)</f>
        <v>tier - 2</v>
      </c>
      <c r="N69" s="14">
        <f t="shared" ref="N69:N132" si="9">MATCH($H$4:$H$2346,$H$4:$H$2346,0)</f>
        <v>2</v>
      </c>
      <c r="O69" s="8" t="str">
        <f t="shared" ref="O69:O132" si="10">IF(H69="?",INDEX($H$4:$H$2346,MODE($N$4:$N$2346)),H69)</f>
        <v>tier - 1</v>
      </c>
      <c r="P69" s="8" t="str">
        <f t="shared" ref="P69:P132" si="11">IF(I69="?","Unknown",I69)</f>
        <v>R1013</v>
      </c>
      <c r="Q69" s="35" t="str">
        <f t="shared" ref="Q69:Q132" si="12">CONCATENATE(D69,"-",K69,"-",J69)</f>
        <v>9-Jul-2004</v>
      </c>
      <c r="R69" s="35">
        <v>38177</v>
      </c>
      <c r="S69" s="44">
        <f t="shared" ref="S69:S132" si="13">ROUND((($S$2-R69)/365),0)</f>
        <v>19</v>
      </c>
      <c r="T69" s="47">
        <v>1224</v>
      </c>
      <c r="U69" s="14" t="s">
        <v>87</v>
      </c>
      <c r="V69" s="58">
        <v>38177</v>
      </c>
      <c r="W69" s="14">
        <v>0</v>
      </c>
      <c r="X69" s="77">
        <v>1224</v>
      </c>
      <c r="Y69" s="14" t="s">
        <v>11</v>
      </c>
      <c r="Z69" s="14" t="s">
        <v>16</v>
      </c>
      <c r="AA69" s="14" t="s">
        <v>13</v>
      </c>
      <c r="AB69" s="38">
        <v>19</v>
      </c>
    </row>
    <row r="70" spans="1:28" x14ac:dyDescent="0.35">
      <c r="A70" t="s">
        <v>88</v>
      </c>
      <c r="B70">
        <v>2004</v>
      </c>
      <c r="C70" t="s">
        <v>37</v>
      </c>
      <c r="D70" s="42">
        <v>16</v>
      </c>
      <c r="E70">
        <v>0</v>
      </c>
      <c r="F70" s="37">
        <v>1228</v>
      </c>
      <c r="G70" t="s">
        <v>11</v>
      </c>
      <c r="H70" t="s">
        <v>16</v>
      </c>
      <c r="I70" t="s">
        <v>23</v>
      </c>
      <c r="J70" s="40">
        <v>2004</v>
      </c>
      <c r="K70" s="43" t="s">
        <v>37</v>
      </c>
      <c r="L70" s="14">
        <f t="shared" si="7"/>
        <v>1</v>
      </c>
      <c r="M70" s="14" t="str">
        <f t="shared" si="8"/>
        <v>tier - 2</v>
      </c>
      <c r="N70" s="14">
        <f t="shared" si="9"/>
        <v>2</v>
      </c>
      <c r="O70" s="8" t="str">
        <f t="shared" si="10"/>
        <v>tier - 1</v>
      </c>
      <c r="P70" s="8" t="str">
        <f t="shared" si="11"/>
        <v>R1012</v>
      </c>
      <c r="Q70" s="35" t="str">
        <f t="shared" si="12"/>
        <v>16-Oct-2004</v>
      </c>
      <c r="R70" s="35">
        <v>38276</v>
      </c>
      <c r="S70" s="44">
        <f t="shared" si="13"/>
        <v>19</v>
      </c>
      <c r="T70" s="47">
        <v>1228</v>
      </c>
      <c r="U70" s="14" t="s">
        <v>88</v>
      </c>
      <c r="V70" s="58">
        <v>38276</v>
      </c>
      <c r="W70" s="14">
        <v>0</v>
      </c>
      <c r="X70" s="77">
        <v>1228</v>
      </c>
      <c r="Y70" s="14" t="s">
        <v>11</v>
      </c>
      <c r="Z70" s="14" t="s">
        <v>16</v>
      </c>
      <c r="AA70" s="14" t="s">
        <v>23</v>
      </c>
      <c r="AB70" s="38">
        <v>19</v>
      </c>
    </row>
    <row r="71" spans="1:28" x14ac:dyDescent="0.35">
      <c r="A71" t="s">
        <v>89</v>
      </c>
      <c r="B71">
        <v>1998</v>
      </c>
      <c r="C71" t="s">
        <v>10</v>
      </c>
      <c r="D71" s="42">
        <v>13</v>
      </c>
      <c r="E71">
        <v>0</v>
      </c>
      <c r="F71" s="37">
        <v>1234</v>
      </c>
      <c r="G71" t="s">
        <v>11</v>
      </c>
      <c r="H71" t="s">
        <v>16</v>
      </c>
      <c r="I71" t="s">
        <v>13</v>
      </c>
      <c r="J71" s="40">
        <v>1998</v>
      </c>
      <c r="K71" s="43" t="s">
        <v>10</v>
      </c>
      <c r="L71" s="14">
        <f t="shared" si="7"/>
        <v>1</v>
      </c>
      <c r="M71" s="14" t="str">
        <f t="shared" si="8"/>
        <v>tier - 2</v>
      </c>
      <c r="N71" s="14">
        <f t="shared" si="9"/>
        <v>2</v>
      </c>
      <c r="O71" s="8" t="str">
        <f t="shared" si="10"/>
        <v>tier - 1</v>
      </c>
      <c r="P71" s="8" t="str">
        <f t="shared" si="11"/>
        <v>R1013</v>
      </c>
      <c r="Q71" s="35" t="str">
        <f t="shared" si="12"/>
        <v>13-Jul-1998</v>
      </c>
      <c r="R71" s="35">
        <v>35989</v>
      </c>
      <c r="S71" s="44">
        <f t="shared" si="13"/>
        <v>25</v>
      </c>
      <c r="T71" s="47">
        <v>1234</v>
      </c>
      <c r="U71" s="14" t="s">
        <v>89</v>
      </c>
      <c r="V71" s="58">
        <v>35989</v>
      </c>
      <c r="W71" s="14">
        <v>0</v>
      </c>
      <c r="X71" s="77">
        <v>1234</v>
      </c>
      <c r="Y71" s="14" t="s">
        <v>11</v>
      </c>
      <c r="Z71" s="14" t="s">
        <v>16</v>
      </c>
      <c r="AA71" s="14" t="s">
        <v>13</v>
      </c>
      <c r="AB71" s="38">
        <v>25</v>
      </c>
    </row>
    <row r="72" spans="1:28" x14ac:dyDescent="0.35">
      <c r="A72" t="s">
        <v>90</v>
      </c>
      <c r="B72">
        <v>2002</v>
      </c>
      <c r="C72" t="s">
        <v>30</v>
      </c>
      <c r="D72" s="42">
        <v>12</v>
      </c>
      <c r="E72">
        <v>0</v>
      </c>
      <c r="F72" s="37">
        <v>1237</v>
      </c>
      <c r="G72" t="s">
        <v>11</v>
      </c>
      <c r="H72" t="s">
        <v>11</v>
      </c>
      <c r="I72" t="s">
        <v>13</v>
      </c>
      <c r="J72" s="40">
        <v>2002</v>
      </c>
      <c r="K72" s="43" t="s">
        <v>30</v>
      </c>
      <c r="L72" s="14">
        <f t="shared" si="7"/>
        <v>1</v>
      </c>
      <c r="M72" s="14" t="str">
        <f t="shared" si="8"/>
        <v>tier - 2</v>
      </c>
      <c r="N72" s="14">
        <f t="shared" si="9"/>
        <v>9</v>
      </c>
      <c r="O72" s="8" t="str">
        <f t="shared" si="10"/>
        <v>tier - 2</v>
      </c>
      <c r="P72" s="8" t="str">
        <f t="shared" si="11"/>
        <v>R1013</v>
      </c>
      <c r="Q72" s="35" t="str">
        <f t="shared" si="12"/>
        <v>12-Dec-2002</v>
      </c>
      <c r="R72" s="35">
        <v>37602</v>
      </c>
      <c r="S72" s="44">
        <f t="shared" si="13"/>
        <v>21</v>
      </c>
      <c r="T72" s="47">
        <v>1237</v>
      </c>
      <c r="U72" s="14" t="s">
        <v>90</v>
      </c>
      <c r="V72" s="58">
        <v>37602</v>
      </c>
      <c r="W72" s="14">
        <v>0</v>
      </c>
      <c r="X72" s="77">
        <v>1237</v>
      </c>
      <c r="Y72" s="14" t="s">
        <v>11</v>
      </c>
      <c r="Z72" s="14" t="s">
        <v>11</v>
      </c>
      <c r="AA72" s="14" t="s">
        <v>13</v>
      </c>
      <c r="AB72" s="38">
        <v>21</v>
      </c>
    </row>
    <row r="73" spans="1:28" x14ac:dyDescent="0.35">
      <c r="A73" t="s">
        <v>91</v>
      </c>
      <c r="B73">
        <v>1998</v>
      </c>
      <c r="C73" t="s">
        <v>37</v>
      </c>
      <c r="D73" s="42">
        <v>11</v>
      </c>
      <c r="E73">
        <v>0</v>
      </c>
      <c r="F73" s="37">
        <v>1240</v>
      </c>
      <c r="G73" t="s">
        <v>11</v>
      </c>
      <c r="H73" t="s">
        <v>16</v>
      </c>
      <c r="I73" t="s">
        <v>23</v>
      </c>
      <c r="J73" s="40">
        <v>1998</v>
      </c>
      <c r="K73" s="43" t="s">
        <v>37</v>
      </c>
      <c r="L73" s="14">
        <f t="shared" si="7"/>
        <v>1</v>
      </c>
      <c r="M73" s="14" t="str">
        <f t="shared" si="8"/>
        <v>tier - 2</v>
      </c>
      <c r="N73" s="14">
        <f t="shared" si="9"/>
        <v>2</v>
      </c>
      <c r="O73" s="8" t="str">
        <f t="shared" si="10"/>
        <v>tier - 1</v>
      </c>
      <c r="P73" s="8" t="str">
        <f t="shared" si="11"/>
        <v>R1012</v>
      </c>
      <c r="Q73" s="35" t="str">
        <f t="shared" si="12"/>
        <v>11-Oct-1998</v>
      </c>
      <c r="R73" s="35">
        <v>36079</v>
      </c>
      <c r="S73" s="44">
        <f t="shared" si="13"/>
        <v>25</v>
      </c>
      <c r="T73" s="47">
        <v>1240</v>
      </c>
      <c r="U73" s="14" t="s">
        <v>91</v>
      </c>
      <c r="V73" s="58">
        <v>36079</v>
      </c>
      <c r="W73" s="14">
        <v>0</v>
      </c>
      <c r="X73" s="77">
        <v>1240</v>
      </c>
      <c r="Y73" s="14" t="s">
        <v>11</v>
      </c>
      <c r="Z73" s="14" t="s">
        <v>16</v>
      </c>
      <c r="AA73" s="14" t="s">
        <v>23</v>
      </c>
      <c r="AB73" s="38">
        <v>25</v>
      </c>
    </row>
    <row r="74" spans="1:28" x14ac:dyDescent="0.35">
      <c r="A74" t="s">
        <v>92</v>
      </c>
      <c r="B74">
        <v>2002</v>
      </c>
      <c r="C74" t="s">
        <v>10</v>
      </c>
      <c r="D74" s="42">
        <v>1</v>
      </c>
      <c r="E74">
        <v>0</v>
      </c>
      <c r="F74" s="37">
        <v>1241</v>
      </c>
      <c r="G74" t="s">
        <v>11</v>
      </c>
      <c r="H74" t="s">
        <v>11</v>
      </c>
      <c r="I74" t="s">
        <v>13</v>
      </c>
      <c r="J74" s="40">
        <v>2002</v>
      </c>
      <c r="K74" s="43" t="s">
        <v>10</v>
      </c>
      <c r="L74" s="14">
        <f t="shared" si="7"/>
        <v>1</v>
      </c>
      <c r="M74" s="14" t="str">
        <f t="shared" si="8"/>
        <v>tier - 2</v>
      </c>
      <c r="N74" s="14">
        <f t="shared" si="9"/>
        <v>9</v>
      </c>
      <c r="O74" s="8" t="str">
        <f t="shared" si="10"/>
        <v>tier - 2</v>
      </c>
      <c r="P74" s="8" t="str">
        <f t="shared" si="11"/>
        <v>R1013</v>
      </c>
      <c r="Q74" s="35" t="str">
        <f t="shared" si="12"/>
        <v>1-Jul-2002</v>
      </c>
      <c r="R74" s="35">
        <v>37438</v>
      </c>
      <c r="S74" s="44">
        <f t="shared" si="13"/>
        <v>21</v>
      </c>
      <c r="T74" s="47">
        <v>1241</v>
      </c>
      <c r="U74" s="14" t="s">
        <v>92</v>
      </c>
      <c r="V74" s="58">
        <v>37438</v>
      </c>
      <c r="W74" s="14">
        <v>0</v>
      </c>
      <c r="X74" s="77">
        <v>1241</v>
      </c>
      <c r="Y74" s="14" t="s">
        <v>11</v>
      </c>
      <c r="Z74" s="14" t="s">
        <v>11</v>
      </c>
      <c r="AA74" s="14" t="s">
        <v>13</v>
      </c>
      <c r="AB74" s="38">
        <v>21</v>
      </c>
    </row>
    <row r="75" spans="1:28" x14ac:dyDescent="0.35">
      <c r="A75" t="s">
        <v>93</v>
      </c>
      <c r="B75">
        <v>2003</v>
      </c>
      <c r="C75" t="s">
        <v>35</v>
      </c>
      <c r="D75" s="42">
        <v>2</v>
      </c>
      <c r="E75">
        <v>0</v>
      </c>
      <c r="F75" s="37">
        <v>1241.57</v>
      </c>
      <c r="G75" t="s">
        <v>11</v>
      </c>
      <c r="H75" t="s">
        <v>11</v>
      </c>
      <c r="I75" t="s">
        <v>42</v>
      </c>
      <c r="J75" s="40">
        <v>2003</v>
      </c>
      <c r="K75" s="43" t="s">
        <v>35</v>
      </c>
      <c r="L75" s="14">
        <f t="shared" si="7"/>
        <v>1</v>
      </c>
      <c r="M75" s="14" t="str">
        <f t="shared" si="8"/>
        <v>tier - 2</v>
      </c>
      <c r="N75" s="14">
        <f t="shared" si="9"/>
        <v>9</v>
      </c>
      <c r="O75" s="8" t="str">
        <f t="shared" si="10"/>
        <v>tier - 2</v>
      </c>
      <c r="P75" s="8" t="str">
        <f t="shared" si="11"/>
        <v>R1011</v>
      </c>
      <c r="Q75" s="35" t="str">
        <f t="shared" si="12"/>
        <v>2-Aug-2003</v>
      </c>
      <c r="R75" s="35">
        <v>37835</v>
      </c>
      <c r="S75" s="44">
        <f t="shared" si="13"/>
        <v>20</v>
      </c>
      <c r="T75" s="47">
        <v>1241.57</v>
      </c>
      <c r="U75" s="14" t="s">
        <v>93</v>
      </c>
      <c r="V75" s="58">
        <v>37835</v>
      </c>
      <c r="W75" s="14">
        <v>0</v>
      </c>
      <c r="X75" s="77">
        <v>1241.57</v>
      </c>
      <c r="Y75" s="14" t="s">
        <v>11</v>
      </c>
      <c r="Z75" s="14" t="s">
        <v>11</v>
      </c>
      <c r="AA75" s="14" t="s">
        <v>42</v>
      </c>
      <c r="AB75" s="38">
        <v>20</v>
      </c>
    </row>
    <row r="76" spans="1:28" x14ac:dyDescent="0.35">
      <c r="A76" t="s">
        <v>94</v>
      </c>
      <c r="B76">
        <v>2003</v>
      </c>
      <c r="C76" t="s">
        <v>20</v>
      </c>
      <c r="D76" s="42">
        <v>15</v>
      </c>
      <c r="E76">
        <v>0</v>
      </c>
      <c r="F76" s="37">
        <v>1242.26</v>
      </c>
      <c r="G76" t="s">
        <v>11</v>
      </c>
      <c r="H76" t="s">
        <v>16</v>
      </c>
      <c r="I76" t="s">
        <v>42</v>
      </c>
      <c r="J76" s="40">
        <v>2003</v>
      </c>
      <c r="K76" s="43" t="s">
        <v>20</v>
      </c>
      <c r="L76" s="14">
        <f t="shared" si="7"/>
        <v>1</v>
      </c>
      <c r="M76" s="14" t="str">
        <f t="shared" si="8"/>
        <v>tier - 2</v>
      </c>
      <c r="N76" s="14">
        <f t="shared" si="9"/>
        <v>2</v>
      </c>
      <c r="O76" s="8" t="str">
        <f t="shared" si="10"/>
        <v>tier - 1</v>
      </c>
      <c r="P76" s="8" t="str">
        <f t="shared" si="11"/>
        <v>R1011</v>
      </c>
      <c r="Q76" s="35" t="str">
        <f t="shared" si="12"/>
        <v>15-Sep-2003</v>
      </c>
      <c r="R76" s="35">
        <v>37879</v>
      </c>
      <c r="S76" s="44">
        <f t="shared" si="13"/>
        <v>20</v>
      </c>
      <c r="T76" s="47">
        <v>1242.26</v>
      </c>
      <c r="U76" s="14" t="s">
        <v>94</v>
      </c>
      <c r="V76" s="58">
        <v>37879</v>
      </c>
      <c r="W76" s="14">
        <v>0</v>
      </c>
      <c r="X76" s="77">
        <v>1242.26</v>
      </c>
      <c r="Y76" s="14" t="s">
        <v>11</v>
      </c>
      <c r="Z76" s="14" t="s">
        <v>16</v>
      </c>
      <c r="AA76" s="14" t="s">
        <v>42</v>
      </c>
      <c r="AB76" s="38">
        <v>20</v>
      </c>
    </row>
    <row r="77" spans="1:28" x14ac:dyDescent="0.35">
      <c r="A77" t="s">
        <v>95</v>
      </c>
      <c r="B77">
        <v>2003</v>
      </c>
      <c r="C77" t="s">
        <v>20</v>
      </c>
      <c r="D77" s="42">
        <v>8</v>
      </c>
      <c r="E77">
        <v>0</v>
      </c>
      <c r="F77" s="37">
        <v>1242.82</v>
      </c>
      <c r="G77" t="s">
        <v>11</v>
      </c>
      <c r="H77" t="s">
        <v>16</v>
      </c>
      <c r="I77" t="s">
        <v>42</v>
      </c>
      <c r="J77" s="40">
        <v>2003</v>
      </c>
      <c r="K77" s="43" t="s">
        <v>20</v>
      </c>
      <c r="L77" s="14">
        <f t="shared" si="7"/>
        <v>1</v>
      </c>
      <c r="M77" s="14" t="str">
        <f t="shared" si="8"/>
        <v>tier - 2</v>
      </c>
      <c r="N77" s="14">
        <f t="shared" si="9"/>
        <v>2</v>
      </c>
      <c r="O77" s="8" t="str">
        <f t="shared" si="10"/>
        <v>tier - 1</v>
      </c>
      <c r="P77" s="8" t="str">
        <f t="shared" si="11"/>
        <v>R1011</v>
      </c>
      <c r="Q77" s="35" t="str">
        <f t="shared" si="12"/>
        <v>8-Sep-2003</v>
      </c>
      <c r="R77" s="35">
        <v>37872</v>
      </c>
      <c r="S77" s="44">
        <f t="shared" si="13"/>
        <v>20</v>
      </c>
      <c r="T77" s="47">
        <v>1242.82</v>
      </c>
      <c r="U77" s="14" t="s">
        <v>95</v>
      </c>
      <c r="V77" s="58">
        <v>37872</v>
      </c>
      <c r="W77" s="14">
        <v>0</v>
      </c>
      <c r="X77" s="77">
        <v>1242.82</v>
      </c>
      <c r="Y77" s="14" t="s">
        <v>11</v>
      </c>
      <c r="Z77" s="14" t="s">
        <v>16</v>
      </c>
      <c r="AA77" s="14" t="s">
        <v>42</v>
      </c>
      <c r="AB77" s="38">
        <v>20</v>
      </c>
    </row>
    <row r="78" spans="1:28" x14ac:dyDescent="0.35">
      <c r="A78" t="s">
        <v>96</v>
      </c>
      <c r="B78">
        <v>2003</v>
      </c>
      <c r="C78" t="s">
        <v>20</v>
      </c>
      <c r="D78" s="42">
        <v>15</v>
      </c>
      <c r="E78">
        <v>0</v>
      </c>
      <c r="F78" s="37">
        <v>1252.4100000000001</v>
      </c>
      <c r="G78" t="s">
        <v>11</v>
      </c>
      <c r="H78" t="s">
        <v>12</v>
      </c>
      <c r="I78" t="s">
        <v>42</v>
      </c>
      <c r="J78" s="40">
        <v>2003</v>
      </c>
      <c r="K78" s="43" t="s">
        <v>20</v>
      </c>
      <c r="L78" s="14">
        <f t="shared" si="7"/>
        <v>1</v>
      </c>
      <c r="M78" s="14" t="str">
        <f t="shared" si="8"/>
        <v>tier - 2</v>
      </c>
      <c r="N78" s="14">
        <f t="shared" si="9"/>
        <v>1</v>
      </c>
      <c r="O78" s="8" t="str">
        <f t="shared" si="10"/>
        <v>tier - 3</v>
      </c>
      <c r="P78" s="8" t="str">
        <f t="shared" si="11"/>
        <v>R1011</v>
      </c>
      <c r="Q78" s="35" t="str">
        <f t="shared" si="12"/>
        <v>15-Sep-2003</v>
      </c>
      <c r="R78" s="35">
        <v>37879</v>
      </c>
      <c r="S78" s="44">
        <f t="shared" si="13"/>
        <v>20</v>
      </c>
      <c r="T78" s="47">
        <v>1252.4100000000001</v>
      </c>
      <c r="U78" s="14" t="s">
        <v>96</v>
      </c>
      <c r="V78" s="58">
        <v>37879</v>
      </c>
      <c r="W78" s="14">
        <v>0</v>
      </c>
      <c r="X78" s="77">
        <v>1252.4100000000001</v>
      </c>
      <c r="Y78" s="14" t="s">
        <v>11</v>
      </c>
      <c r="Z78" s="14" t="s">
        <v>12</v>
      </c>
      <c r="AA78" s="14" t="s">
        <v>42</v>
      </c>
      <c r="AB78" s="38">
        <v>20</v>
      </c>
    </row>
    <row r="79" spans="1:28" x14ac:dyDescent="0.35">
      <c r="A79" t="s">
        <v>97</v>
      </c>
      <c r="B79">
        <v>1997</v>
      </c>
      <c r="C79" t="s">
        <v>15</v>
      </c>
      <c r="D79" s="42">
        <v>4</v>
      </c>
      <c r="E79">
        <v>0</v>
      </c>
      <c r="F79" s="37">
        <v>1253</v>
      </c>
      <c r="G79" t="s">
        <v>11</v>
      </c>
      <c r="H79" t="s">
        <v>11</v>
      </c>
      <c r="I79" t="s">
        <v>13</v>
      </c>
      <c r="J79" s="40">
        <v>1997</v>
      </c>
      <c r="K79" s="43" t="s">
        <v>15</v>
      </c>
      <c r="L79" s="14">
        <f t="shared" si="7"/>
        <v>1</v>
      </c>
      <c r="M79" s="14" t="str">
        <f t="shared" si="8"/>
        <v>tier - 2</v>
      </c>
      <c r="N79" s="14">
        <f t="shared" si="9"/>
        <v>9</v>
      </c>
      <c r="O79" s="8" t="str">
        <f t="shared" si="10"/>
        <v>tier - 2</v>
      </c>
      <c r="P79" s="8" t="str">
        <f t="shared" si="11"/>
        <v>R1013</v>
      </c>
      <c r="Q79" s="35" t="str">
        <f t="shared" si="12"/>
        <v>4-Nov-1997</v>
      </c>
      <c r="R79" s="35">
        <v>35738</v>
      </c>
      <c r="S79" s="44">
        <f t="shared" si="13"/>
        <v>26</v>
      </c>
      <c r="T79" s="47">
        <v>1253</v>
      </c>
      <c r="U79" s="14" t="s">
        <v>97</v>
      </c>
      <c r="V79" s="58">
        <v>35738</v>
      </c>
      <c r="W79" s="14">
        <v>0</v>
      </c>
      <c r="X79" s="77">
        <v>1253</v>
      </c>
      <c r="Y79" s="14" t="s">
        <v>11</v>
      </c>
      <c r="Z79" s="14" t="s">
        <v>11</v>
      </c>
      <c r="AA79" s="14" t="s">
        <v>13</v>
      </c>
      <c r="AB79" s="38">
        <v>26</v>
      </c>
    </row>
    <row r="80" spans="1:28" x14ac:dyDescent="0.35">
      <c r="A80" t="s">
        <v>98</v>
      </c>
      <c r="B80">
        <v>2003</v>
      </c>
      <c r="C80" t="s">
        <v>30</v>
      </c>
      <c r="D80" s="42">
        <v>10</v>
      </c>
      <c r="E80">
        <v>0</v>
      </c>
      <c r="F80" s="37">
        <v>1253.94</v>
      </c>
      <c r="G80" t="s">
        <v>11</v>
      </c>
      <c r="H80" t="s">
        <v>11</v>
      </c>
      <c r="I80" t="s">
        <v>42</v>
      </c>
      <c r="J80" s="40">
        <v>2003</v>
      </c>
      <c r="K80" s="43" t="s">
        <v>30</v>
      </c>
      <c r="L80" s="14">
        <f t="shared" si="7"/>
        <v>1</v>
      </c>
      <c r="M80" s="14" t="str">
        <f t="shared" si="8"/>
        <v>tier - 2</v>
      </c>
      <c r="N80" s="14">
        <f t="shared" si="9"/>
        <v>9</v>
      </c>
      <c r="O80" s="8" t="str">
        <f t="shared" si="10"/>
        <v>tier - 2</v>
      </c>
      <c r="P80" s="8" t="str">
        <f t="shared" si="11"/>
        <v>R1011</v>
      </c>
      <c r="Q80" s="35" t="str">
        <f t="shared" si="12"/>
        <v>10-Dec-2003</v>
      </c>
      <c r="R80" s="35">
        <v>37965</v>
      </c>
      <c r="S80" s="44">
        <f t="shared" si="13"/>
        <v>20</v>
      </c>
      <c r="T80" s="47">
        <v>1253.94</v>
      </c>
      <c r="U80" s="14" t="s">
        <v>98</v>
      </c>
      <c r="V80" s="58">
        <v>37965</v>
      </c>
      <c r="W80" s="14">
        <v>0</v>
      </c>
      <c r="X80" s="77">
        <v>1253.94</v>
      </c>
      <c r="Y80" s="14" t="s">
        <v>11</v>
      </c>
      <c r="Z80" s="14" t="s">
        <v>11</v>
      </c>
      <c r="AA80" s="14" t="s">
        <v>42</v>
      </c>
      <c r="AB80" s="38">
        <v>20</v>
      </c>
    </row>
    <row r="81" spans="1:28" x14ac:dyDescent="0.35">
      <c r="A81" t="s">
        <v>99</v>
      </c>
      <c r="B81">
        <v>2003</v>
      </c>
      <c r="C81" t="s">
        <v>37</v>
      </c>
      <c r="D81" s="42">
        <v>13</v>
      </c>
      <c r="E81">
        <v>0</v>
      </c>
      <c r="F81" s="37">
        <v>1256.3</v>
      </c>
      <c r="G81" t="s">
        <v>11</v>
      </c>
      <c r="H81" t="s">
        <v>12</v>
      </c>
      <c r="I81" t="s">
        <v>42</v>
      </c>
      <c r="J81" s="40">
        <v>2003</v>
      </c>
      <c r="K81" s="43" t="s">
        <v>37</v>
      </c>
      <c r="L81" s="14">
        <f t="shared" si="7"/>
        <v>1</v>
      </c>
      <c r="M81" s="14" t="str">
        <f t="shared" si="8"/>
        <v>tier - 2</v>
      </c>
      <c r="N81" s="14">
        <f t="shared" si="9"/>
        <v>1</v>
      </c>
      <c r="O81" s="8" t="str">
        <f t="shared" si="10"/>
        <v>tier - 3</v>
      </c>
      <c r="P81" s="8" t="str">
        <f t="shared" si="11"/>
        <v>R1011</v>
      </c>
      <c r="Q81" s="35" t="str">
        <f t="shared" si="12"/>
        <v>13-Oct-2003</v>
      </c>
      <c r="R81" s="35">
        <v>37907</v>
      </c>
      <c r="S81" s="44">
        <f t="shared" si="13"/>
        <v>20</v>
      </c>
      <c r="T81" s="47">
        <v>1256.3</v>
      </c>
      <c r="U81" s="14" t="s">
        <v>99</v>
      </c>
      <c r="V81" s="58">
        <v>37907</v>
      </c>
      <c r="W81" s="14">
        <v>0</v>
      </c>
      <c r="X81" s="77">
        <v>1256.3</v>
      </c>
      <c r="Y81" s="14" t="s">
        <v>11</v>
      </c>
      <c r="Z81" s="14" t="s">
        <v>12</v>
      </c>
      <c r="AA81" s="14" t="s">
        <v>42</v>
      </c>
      <c r="AB81" s="38">
        <v>20</v>
      </c>
    </row>
    <row r="82" spans="1:28" x14ac:dyDescent="0.35">
      <c r="A82" t="s">
        <v>100</v>
      </c>
      <c r="B82">
        <v>2003</v>
      </c>
      <c r="C82" t="s">
        <v>37</v>
      </c>
      <c r="D82" s="42">
        <v>30</v>
      </c>
      <c r="E82">
        <v>0</v>
      </c>
      <c r="F82" s="37">
        <v>1261.44</v>
      </c>
      <c r="G82" t="s">
        <v>11</v>
      </c>
      <c r="H82" t="s">
        <v>12</v>
      </c>
      <c r="I82" t="s">
        <v>42</v>
      </c>
      <c r="J82" s="40">
        <v>2003</v>
      </c>
      <c r="K82" s="43" t="s">
        <v>37</v>
      </c>
      <c r="L82" s="14">
        <f t="shared" si="7"/>
        <v>1</v>
      </c>
      <c r="M82" s="14" t="str">
        <f t="shared" si="8"/>
        <v>tier - 2</v>
      </c>
      <c r="N82" s="14">
        <f t="shared" si="9"/>
        <v>1</v>
      </c>
      <c r="O82" s="8" t="str">
        <f t="shared" si="10"/>
        <v>tier - 3</v>
      </c>
      <c r="P82" s="8" t="str">
        <f t="shared" si="11"/>
        <v>R1011</v>
      </c>
      <c r="Q82" s="35" t="str">
        <f t="shared" si="12"/>
        <v>30-Oct-2003</v>
      </c>
      <c r="R82" s="35">
        <v>37924</v>
      </c>
      <c r="S82" s="44">
        <f t="shared" si="13"/>
        <v>20</v>
      </c>
      <c r="T82" s="47">
        <v>1261.44</v>
      </c>
      <c r="U82" s="14" t="s">
        <v>100</v>
      </c>
      <c r="V82" s="58">
        <v>37924</v>
      </c>
      <c r="W82" s="14">
        <v>0</v>
      </c>
      <c r="X82" s="77">
        <v>1261.44</v>
      </c>
      <c r="Y82" s="14" t="s">
        <v>11</v>
      </c>
      <c r="Z82" s="14" t="s">
        <v>12</v>
      </c>
      <c r="AA82" s="14" t="s">
        <v>42</v>
      </c>
      <c r="AB82" s="38">
        <v>20</v>
      </c>
    </row>
    <row r="83" spans="1:28" x14ac:dyDescent="0.35">
      <c r="A83" t="s">
        <v>101</v>
      </c>
      <c r="B83">
        <v>2003</v>
      </c>
      <c r="C83" t="s">
        <v>35</v>
      </c>
      <c r="D83" s="42">
        <v>15</v>
      </c>
      <c r="E83">
        <v>0</v>
      </c>
      <c r="F83" s="37">
        <v>1261.8599999999999</v>
      </c>
      <c r="G83" t="s">
        <v>11</v>
      </c>
      <c r="H83" t="s">
        <v>12</v>
      </c>
      <c r="I83" t="s">
        <v>42</v>
      </c>
      <c r="J83" s="40">
        <v>2003</v>
      </c>
      <c r="K83" s="43" t="s">
        <v>35</v>
      </c>
      <c r="L83" s="14">
        <f t="shared" si="7"/>
        <v>1</v>
      </c>
      <c r="M83" s="14" t="str">
        <f t="shared" si="8"/>
        <v>tier - 2</v>
      </c>
      <c r="N83" s="14">
        <f t="shared" si="9"/>
        <v>1</v>
      </c>
      <c r="O83" s="8" t="str">
        <f t="shared" si="10"/>
        <v>tier - 3</v>
      </c>
      <c r="P83" s="8" t="str">
        <f t="shared" si="11"/>
        <v>R1011</v>
      </c>
      <c r="Q83" s="35" t="str">
        <f t="shared" si="12"/>
        <v>15-Aug-2003</v>
      </c>
      <c r="R83" s="35">
        <v>37848</v>
      </c>
      <c r="S83" s="44">
        <f t="shared" si="13"/>
        <v>20</v>
      </c>
      <c r="T83" s="47">
        <v>1261.8599999999999</v>
      </c>
      <c r="U83" s="14" t="s">
        <v>101</v>
      </c>
      <c r="V83" s="58">
        <v>37848</v>
      </c>
      <c r="W83" s="14">
        <v>0</v>
      </c>
      <c r="X83" s="77">
        <v>1261.8599999999999</v>
      </c>
      <c r="Y83" s="14" t="s">
        <v>11</v>
      </c>
      <c r="Z83" s="14" t="s">
        <v>12</v>
      </c>
      <c r="AA83" s="14" t="s">
        <v>42</v>
      </c>
      <c r="AB83" s="38">
        <v>20</v>
      </c>
    </row>
    <row r="84" spans="1:28" x14ac:dyDescent="0.35">
      <c r="A84" t="s">
        <v>102</v>
      </c>
      <c r="B84">
        <v>2003</v>
      </c>
      <c r="C84" t="s">
        <v>15</v>
      </c>
      <c r="D84" s="42">
        <v>21</v>
      </c>
      <c r="E84">
        <v>0</v>
      </c>
      <c r="F84" s="37">
        <v>1263.25</v>
      </c>
      <c r="G84" t="s">
        <v>11</v>
      </c>
      <c r="H84" t="s">
        <v>12</v>
      </c>
      <c r="I84" t="s">
        <v>42</v>
      </c>
      <c r="J84" s="40">
        <v>2003</v>
      </c>
      <c r="K84" s="43" t="s">
        <v>15</v>
      </c>
      <c r="L84" s="14">
        <f t="shared" si="7"/>
        <v>1</v>
      </c>
      <c r="M84" s="14" t="str">
        <f t="shared" si="8"/>
        <v>tier - 2</v>
      </c>
      <c r="N84" s="14">
        <f t="shared" si="9"/>
        <v>1</v>
      </c>
      <c r="O84" s="8" t="str">
        <f t="shared" si="10"/>
        <v>tier - 3</v>
      </c>
      <c r="P84" s="8" t="str">
        <f t="shared" si="11"/>
        <v>R1011</v>
      </c>
      <c r="Q84" s="35" t="str">
        <f t="shared" si="12"/>
        <v>21-Nov-2003</v>
      </c>
      <c r="R84" s="35">
        <v>37946</v>
      </c>
      <c r="S84" s="44">
        <f t="shared" si="13"/>
        <v>20</v>
      </c>
      <c r="T84" s="47">
        <v>1263.25</v>
      </c>
      <c r="U84" s="14" t="s">
        <v>102</v>
      </c>
      <c r="V84" s="58">
        <v>37946</v>
      </c>
      <c r="W84" s="14">
        <v>0</v>
      </c>
      <c r="X84" s="77">
        <v>1263.25</v>
      </c>
      <c r="Y84" s="14" t="s">
        <v>11</v>
      </c>
      <c r="Z84" s="14" t="s">
        <v>12</v>
      </c>
      <c r="AA84" s="14" t="s">
        <v>42</v>
      </c>
      <c r="AB84" s="38">
        <v>20</v>
      </c>
    </row>
    <row r="85" spans="1:28" x14ac:dyDescent="0.35">
      <c r="A85" t="s">
        <v>103</v>
      </c>
      <c r="B85">
        <v>2002</v>
      </c>
      <c r="C85" t="s">
        <v>30</v>
      </c>
      <c r="D85" s="42">
        <v>4</v>
      </c>
      <c r="E85">
        <v>0</v>
      </c>
      <c r="F85" s="37">
        <v>1267</v>
      </c>
      <c r="G85" t="s">
        <v>11</v>
      </c>
      <c r="H85" t="s">
        <v>16</v>
      </c>
      <c r="I85" t="s">
        <v>13</v>
      </c>
      <c r="J85" s="40">
        <v>2002</v>
      </c>
      <c r="K85" s="43" t="s">
        <v>30</v>
      </c>
      <c r="L85" s="14">
        <f t="shared" si="7"/>
        <v>1</v>
      </c>
      <c r="M85" s="14" t="str">
        <f t="shared" si="8"/>
        <v>tier - 2</v>
      </c>
      <c r="N85" s="14">
        <f t="shared" si="9"/>
        <v>2</v>
      </c>
      <c r="O85" s="8" t="str">
        <f t="shared" si="10"/>
        <v>tier - 1</v>
      </c>
      <c r="P85" s="8" t="str">
        <f t="shared" si="11"/>
        <v>R1013</v>
      </c>
      <c r="Q85" s="35" t="str">
        <f t="shared" si="12"/>
        <v>4-Dec-2002</v>
      </c>
      <c r="R85" s="35">
        <v>37594</v>
      </c>
      <c r="S85" s="44">
        <f t="shared" si="13"/>
        <v>21</v>
      </c>
      <c r="T85" s="47">
        <v>1267</v>
      </c>
      <c r="U85" s="14" t="s">
        <v>103</v>
      </c>
      <c r="V85" s="58">
        <v>37594</v>
      </c>
      <c r="W85" s="14">
        <v>0</v>
      </c>
      <c r="X85" s="77">
        <v>1267</v>
      </c>
      <c r="Y85" s="14" t="s">
        <v>11</v>
      </c>
      <c r="Z85" s="14" t="s">
        <v>16</v>
      </c>
      <c r="AA85" s="14" t="s">
        <v>13</v>
      </c>
      <c r="AB85" s="38">
        <v>21</v>
      </c>
    </row>
    <row r="86" spans="1:28" x14ac:dyDescent="0.35">
      <c r="A86" t="s">
        <v>104</v>
      </c>
      <c r="B86">
        <v>1997</v>
      </c>
      <c r="C86" t="s">
        <v>37</v>
      </c>
      <c r="D86" s="42">
        <v>26</v>
      </c>
      <c r="E86">
        <v>0</v>
      </c>
      <c r="F86" s="37">
        <v>1276</v>
      </c>
      <c r="G86" t="s">
        <v>11</v>
      </c>
      <c r="H86" t="s">
        <v>11</v>
      </c>
      <c r="I86" t="s">
        <v>23</v>
      </c>
      <c r="J86" s="40">
        <v>1997</v>
      </c>
      <c r="K86" s="43" t="s">
        <v>37</v>
      </c>
      <c r="L86" s="14">
        <f t="shared" si="7"/>
        <v>1</v>
      </c>
      <c r="M86" s="14" t="str">
        <f t="shared" si="8"/>
        <v>tier - 2</v>
      </c>
      <c r="N86" s="14">
        <f t="shared" si="9"/>
        <v>9</v>
      </c>
      <c r="O86" s="8" t="str">
        <f t="shared" si="10"/>
        <v>tier - 2</v>
      </c>
      <c r="P86" s="8" t="str">
        <f t="shared" si="11"/>
        <v>R1012</v>
      </c>
      <c r="Q86" s="35" t="str">
        <f t="shared" si="12"/>
        <v>26-Oct-1997</v>
      </c>
      <c r="R86" s="35">
        <v>35729</v>
      </c>
      <c r="S86" s="44">
        <f t="shared" si="13"/>
        <v>26</v>
      </c>
      <c r="T86" s="47">
        <v>1276</v>
      </c>
      <c r="U86" s="14" t="s">
        <v>104</v>
      </c>
      <c r="V86" s="58">
        <v>35729</v>
      </c>
      <c r="W86" s="14">
        <v>0</v>
      </c>
      <c r="X86" s="77">
        <v>1276</v>
      </c>
      <c r="Y86" s="14" t="s">
        <v>11</v>
      </c>
      <c r="Z86" s="14" t="s">
        <v>11</v>
      </c>
      <c r="AA86" s="14" t="s">
        <v>23</v>
      </c>
      <c r="AB86" s="38">
        <v>26</v>
      </c>
    </row>
    <row r="87" spans="1:28" x14ac:dyDescent="0.35">
      <c r="A87" t="s">
        <v>105</v>
      </c>
      <c r="B87">
        <v>2004</v>
      </c>
      <c r="C87" t="s">
        <v>20</v>
      </c>
      <c r="D87" s="42">
        <v>30</v>
      </c>
      <c r="E87">
        <v>0</v>
      </c>
      <c r="F87" s="37">
        <v>1283</v>
      </c>
      <c r="G87" t="s">
        <v>11</v>
      </c>
      <c r="H87" t="s">
        <v>16</v>
      </c>
      <c r="I87" t="s">
        <v>13</v>
      </c>
      <c r="J87" s="40">
        <v>2004</v>
      </c>
      <c r="K87" s="43" t="s">
        <v>20</v>
      </c>
      <c r="L87" s="14">
        <f t="shared" si="7"/>
        <v>1</v>
      </c>
      <c r="M87" s="14" t="str">
        <f t="shared" si="8"/>
        <v>tier - 2</v>
      </c>
      <c r="N87" s="14">
        <f t="shared" si="9"/>
        <v>2</v>
      </c>
      <c r="O87" s="8" t="str">
        <f t="shared" si="10"/>
        <v>tier - 1</v>
      </c>
      <c r="P87" s="8" t="str">
        <f t="shared" si="11"/>
        <v>R1013</v>
      </c>
      <c r="Q87" s="35" t="str">
        <f t="shared" si="12"/>
        <v>30-Sep-2004</v>
      </c>
      <c r="R87" s="35">
        <v>38260</v>
      </c>
      <c r="S87" s="44">
        <f t="shared" si="13"/>
        <v>19</v>
      </c>
      <c r="T87" s="47">
        <v>1283</v>
      </c>
      <c r="U87" s="14" t="s">
        <v>105</v>
      </c>
      <c r="V87" s="58">
        <v>38260</v>
      </c>
      <c r="W87" s="14">
        <v>0</v>
      </c>
      <c r="X87" s="77">
        <v>1283</v>
      </c>
      <c r="Y87" s="14" t="s">
        <v>11</v>
      </c>
      <c r="Z87" s="14" t="s">
        <v>16</v>
      </c>
      <c r="AA87" s="14" t="s">
        <v>13</v>
      </c>
      <c r="AB87" s="38">
        <v>19</v>
      </c>
    </row>
    <row r="88" spans="1:28" x14ac:dyDescent="0.35">
      <c r="A88" t="s">
        <v>106</v>
      </c>
      <c r="B88">
        <v>2004</v>
      </c>
      <c r="C88" t="s">
        <v>10</v>
      </c>
      <c r="D88" s="42">
        <v>28</v>
      </c>
      <c r="E88">
        <v>0</v>
      </c>
      <c r="F88" s="37">
        <v>1285</v>
      </c>
      <c r="G88" t="s">
        <v>11</v>
      </c>
      <c r="H88" t="s">
        <v>12</v>
      </c>
      <c r="I88" t="s">
        <v>13</v>
      </c>
      <c r="J88" s="40">
        <v>2004</v>
      </c>
      <c r="K88" s="43" t="s">
        <v>10</v>
      </c>
      <c r="L88" s="14">
        <f t="shared" si="7"/>
        <v>1</v>
      </c>
      <c r="M88" s="14" t="str">
        <f t="shared" si="8"/>
        <v>tier - 2</v>
      </c>
      <c r="N88" s="14">
        <f t="shared" si="9"/>
        <v>1</v>
      </c>
      <c r="O88" s="8" t="str">
        <f t="shared" si="10"/>
        <v>tier - 3</v>
      </c>
      <c r="P88" s="8" t="str">
        <f t="shared" si="11"/>
        <v>R1013</v>
      </c>
      <c r="Q88" s="35" t="str">
        <f t="shared" si="12"/>
        <v>28-Jul-2004</v>
      </c>
      <c r="R88" s="35">
        <v>38196</v>
      </c>
      <c r="S88" s="44">
        <f t="shared" si="13"/>
        <v>19</v>
      </c>
      <c r="T88" s="47">
        <v>1285</v>
      </c>
      <c r="U88" s="14" t="s">
        <v>106</v>
      </c>
      <c r="V88" s="58">
        <v>38196</v>
      </c>
      <c r="W88" s="14">
        <v>0</v>
      </c>
      <c r="X88" s="77">
        <v>1285</v>
      </c>
      <c r="Y88" s="14" t="s">
        <v>11</v>
      </c>
      <c r="Z88" s="14" t="s">
        <v>12</v>
      </c>
      <c r="AA88" s="14" t="s">
        <v>13</v>
      </c>
      <c r="AB88" s="38">
        <v>19</v>
      </c>
    </row>
    <row r="89" spans="1:28" x14ac:dyDescent="0.35">
      <c r="A89" t="s">
        <v>107</v>
      </c>
      <c r="B89">
        <v>2000</v>
      </c>
      <c r="C89" t="s">
        <v>18</v>
      </c>
      <c r="D89" s="42">
        <v>26</v>
      </c>
      <c r="E89">
        <v>0</v>
      </c>
      <c r="F89" s="37">
        <v>1286</v>
      </c>
      <c r="G89" t="s">
        <v>11</v>
      </c>
      <c r="H89" t="s">
        <v>11</v>
      </c>
      <c r="I89" t="s">
        <v>13</v>
      </c>
      <c r="J89" s="40">
        <v>2000</v>
      </c>
      <c r="K89" s="43" t="s">
        <v>18</v>
      </c>
      <c r="L89" s="14">
        <f t="shared" si="7"/>
        <v>1</v>
      </c>
      <c r="M89" s="14" t="str">
        <f t="shared" si="8"/>
        <v>tier - 2</v>
      </c>
      <c r="N89" s="14">
        <f t="shared" si="9"/>
        <v>9</v>
      </c>
      <c r="O89" s="8" t="str">
        <f t="shared" si="10"/>
        <v>tier - 2</v>
      </c>
      <c r="P89" s="8" t="str">
        <f t="shared" si="11"/>
        <v>R1013</v>
      </c>
      <c r="Q89" s="35" t="str">
        <f t="shared" si="12"/>
        <v>26-Jun-2000</v>
      </c>
      <c r="R89" s="35">
        <v>36703</v>
      </c>
      <c r="S89" s="44">
        <f t="shared" si="13"/>
        <v>23</v>
      </c>
      <c r="T89" s="47">
        <v>1286</v>
      </c>
      <c r="U89" s="14" t="s">
        <v>107</v>
      </c>
      <c r="V89" s="58">
        <v>36703</v>
      </c>
      <c r="W89" s="14">
        <v>0</v>
      </c>
      <c r="X89" s="77">
        <v>1286</v>
      </c>
      <c r="Y89" s="14" t="s">
        <v>11</v>
      </c>
      <c r="Z89" s="14" t="s">
        <v>11</v>
      </c>
      <c r="AA89" s="14" t="s">
        <v>13</v>
      </c>
      <c r="AB89" s="38">
        <v>23</v>
      </c>
    </row>
    <row r="90" spans="1:28" x14ac:dyDescent="0.35">
      <c r="A90" t="s">
        <v>108</v>
      </c>
      <c r="B90">
        <v>1998</v>
      </c>
      <c r="C90" t="s">
        <v>18</v>
      </c>
      <c r="D90" s="42">
        <v>4</v>
      </c>
      <c r="E90">
        <v>0</v>
      </c>
      <c r="F90" s="37">
        <v>1290.93</v>
      </c>
      <c r="G90" t="s">
        <v>11</v>
      </c>
      <c r="H90" t="s">
        <v>11</v>
      </c>
      <c r="I90" t="s">
        <v>13</v>
      </c>
      <c r="J90" s="40">
        <v>1998</v>
      </c>
      <c r="K90" s="43" t="s">
        <v>18</v>
      </c>
      <c r="L90" s="14">
        <f t="shared" si="7"/>
        <v>1</v>
      </c>
      <c r="M90" s="14" t="str">
        <f t="shared" si="8"/>
        <v>tier - 2</v>
      </c>
      <c r="N90" s="14">
        <f t="shared" si="9"/>
        <v>9</v>
      </c>
      <c r="O90" s="8" t="str">
        <f t="shared" si="10"/>
        <v>tier - 2</v>
      </c>
      <c r="P90" s="8" t="str">
        <f t="shared" si="11"/>
        <v>R1013</v>
      </c>
      <c r="Q90" s="35" t="str">
        <f t="shared" si="12"/>
        <v>4-Jun-1998</v>
      </c>
      <c r="R90" s="35">
        <v>35950</v>
      </c>
      <c r="S90" s="44">
        <f t="shared" si="13"/>
        <v>25</v>
      </c>
      <c r="T90" s="47">
        <v>1290.93</v>
      </c>
      <c r="U90" s="14" t="s">
        <v>108</v>
      </c>
      <c r="V90" s="58">
        <v>35950</v>
      </c>
      <c r="W90" s="14">
        <v>0</v>
      </c>
      <c r="X90" s="77">
        <v>1290.93</v>
      </c>
      <c r="Y90" s="14" t="s">
        <v>11</v>
      </c>
      <c r="Z90" s="14" t="s">
        <v>11</v>
      </c>
      <c r="AA90" s="14" t="s">
        <v>13</v>
      </c>
      <c r="AB90" s="38">
        <v>25</v>
      </c>
    </row>
    <row r="91" spans="1:28" x14ac:dyDescent="0.35">
      <c r="A91" t="s">
        <v>109</v>
      </c>
      <c r="B91">
        <v>2001</v>
      </c>
      <c r="C91" t="s">
        <v>15</v>
      </c>
      <c r="D91" s="42">
        <v>29</v>
      </c>
      <c r="E91">
        <v>0</v>
      </c>
      <c r="F91" s="37">
        <v>1293</v>
      </c>
      <c r="G91" t="s">
        <v>11</v>
      </c>
      <c r="H91" t="s">
        <v>12</v>
      </c>
      <c r="I91" t="s">
        <v>23</v>
      </c>
      <c r="J91" s="40">
        <v>2001</v>
      </c>
      <c r="K91" s="43" t="s">
        <v>15</v>
      </c>
      <c r="L91" s="14">
        <f t="shared" si="7"/>
        <v>1</v>
      </c>
      <c r="M91" s="14" t="str">
        <f t="shared" si="8"/>
        <v>tier - 2</v>
      </c>
      <c r="N91" s="14">
        <f t="shared" si="9"/>
        <v>1</v>
      </c>
      <c r="O91" s="8" t="str">
        <f t="shared" si="10"/>
        <v>tier - 3</v>
      </c>
      <c r="P91" s="8" t="str">
        <f t="shared" si="11"/>
        <v>R1012</v>
      </c>
      <c r="Q91" s="35" t="str">
        <f t="shared" si="12"/>
        <v>29-Nov-2001</v>
      </c>
      <c r="R91" s="35">
        <v>37224</v>
      </c>
      <c r="S91" s="44">
        <f t="shared" si="13"/>
        <v>22</v>
      </c>
      <c r="T91" s="47">
        <v>1293</v>
      </c>
      <c r="U91" s="14" t="s">
        <v>109</v>
      </c>
      <c r="V91" s="58">
        <v>37224</v>
      </c>
      <c r="W91" s="14">
        <v>0</v>
      </c>
      <c r="X91" s="77">
        <v>1293</v>
      </c>
      <c r="Y91" s="14" t="s">
        <v>11</v>
      </c>
      <c r="Z91" s="14" t="s">
        <v>12</v>
      </c>
      <c r="AA91" s="14" t="s">
        <v>23</v>
      </c>
      <c r="AB91" s="38">
        <v>22</v>
      </c>
    </row>
    <row r="92" spans="1:28" x14ac:dyDescent="0.35">
      <c r="A92" t="s">
        <v>110</v>
      </c>
      <c r="B92">
        <v>2002</v>
      </c>
      <c r="C92" t="s">
        <v>30</v>
      </c>
      <c r="D92" s="42">
        <v>10</v>
      </c>
      <c r="E92">
        <v>0</v>
      </c>
      <c r="F92" s="37">
        <v>1304</v>
      </c>
      <c r="G92" t="s">
        <v>11</v>
      </c>
      <c r="H92" t="s">
        <v>11</v>
      </c>
      <c r="I92" t="s">
        <v>23</v>
      </c>
      <c r="J92" s="40">
        <v>2002</v>
      </c>
      <c r="K92" s="43" t="s">
        <v>30</v>
      </c>
      <c r="L92" s="14">
        <f t="shared" si="7"/>
        <v>1</v>
      </c>
      <c r="M92" s="14" t="str">
        <f t="shared" si="8"/>
        <v>tier - 2</v>
      </c>
      <c r="N92" s="14">
        <f t="shared" si="9"/>
        <v>9</v>
      </c>
      <c r="O92" s="8" t="str">
        <f t="shared" si="10"/>
        <v>tier - 2</v>
      </c>
      <c r="P92" s="8" t="str">
        <f t="shared" si="11"/>
        <v>R1012</v>
      </c>
      <c r="Q92" s="35" t="str">
        <f t="shared" si="12"/>
        <v>10-Dec-2002</v>
      </c>
      <c r="R92" s="35">
        <v>37600</v>
      </c>
      <c r="S92" s="44">
        <f t="shared" si="13"/>
        <v>21</v>
      </c>
      <c r="T92" s="47">
        <v>1304</v>
      </c>
      <c r="U92" s="14" t="s">
        <v>110</v>
      </c>
      <c r="V92" s="58">
        <v>37600</v>
      </c>
      <c r="W92" s="14">
        <v>0</v>
      </c>
      <c r="X92" s="77">
        <v>1304</v>
      </c>
      <c r="Y92" s="14" t="s">
        <v>11</v>
      </c>
      <c r="Z92" s="14" t="s">
        <v>11</v>
      </c>
      <c r="AA92" s="14" t="s">
        <v>23</v>
      </c>
      <c r="AB92" s="38">
        <v>21</v>
      </c>
    </row>
    <row r="93" spans="1:28" x14ac:dyDescent="0.35">
      <c r="A93" t="s">
        <v>111</v>
      </c>
      <c r="B93">
        <v>1999</v>
      </c>
      <c r="C93" t="s">
        <v>30</v>
      </c>
      <c r="D93" s="42">
        <v>2</v>
      </c>
      <c r="E93">
        <v>0</v>
      </c>
      <c r="F93" s="37">
        <v>1304</v>
      </c>
      <c r="G93" t="s">
        <v>11</v>
      </c>
      <c r="H93" t="s">
        <v>11</v>
      </c>
      <c r="I93" t="s">
        <v>13</v>
      </c>
      <c r="J93" s="40">
        <v>1999</v>
      </c>
      <c r="K93" s="43" t="s">
        <v>30</v>
      </c>
      <c r="L93" s="14">
        <f t="shared" si="7"/>
        <v>1</v>
      </c>
      <c r="M93" s="14" t="str">
        <f t="shared" si="8"/>
        <v>tier - 2</v>
      </c>
      <c r="N93" s="14">
        <f t="shared" si="9"/>
        <v>9</v>
      </c>
      <c r="O93" s="8" t="str">
        <f t="shared" si="10"/>
        <v>tier - 2</v>
      </c>
      <c r="P93" s="8" t="str">
        <f t="shared" si="11"/>
        <v>R1013</v>
      </c>
      <c r="Q93" s="35" t="str">
        <f t="shared" si="12"/>
        <v>2-Dec-1999</v>
      </c>
      <c r="R93" s="35">
        <v>36496</v>
      </c>
      <c r="S93" s="44">
        <f t="shared" si="13"/>
        <v>24</v>
      </c>
      <c r="T93" s="47">
        <v>1304</v>
      </c>
      <c r="U93" s="14" t="s">
        <v>111</v>
      </c>
      <c r="V93" s="58">
        <v>36496</v>
      </c>
      <c r="W93" s="14">
        <v>0</v>
      </c>
      <c r="X93" s="77">
        <v>1304</v>
      </c>
      <c r="Y93" s="14" t="s">
        <v>11</v>
      </c>
      <c r="Z93" s="14" t="s">
        <v>11</v>
      </c>
      <c r="AA93" s="14" t="s">
        <v>13</v>
      </c>
      <c r="AB93" s="38">
        <v>24</v>
      </c>
    </row>
    <row r="94" spans="1:28" x14ac:dyDescent="0.35">
      <c r="A94" t="s">
        <v>112</v>
      </c>
      <c r="B94">
        <v>2002</v>
      </c>
      <c r="C94" t="s">
        <v>37</v>
      </c>
      <c r="D94" s="42">
        <v>13</v>
      </c>
      <c r="E94">
        <v>0</v>
      </c>
      <c r="F94" s="37">
        <v>1315</v>
      </c>
      <c r="G94" t="s">
        <v>11</v>
      </c>
      <c r="H94" t="s">
        <v>11</v>
      </c>
      <c r="I94" t="s">
        <v>13</v>
      </c>
      <c r="J94" s="40">
        <v>2002</v>
      </c>
      <c r="K94" s="43" t="s">
        <v>37</v>
      </c>
      <c r="L94" s="14">
        <f t="shared" si="7"/>
        <v>1</v>
      </c>
      <c r="M94" s="14" t="str">
        <f t="shared" si="8"/>
        <v>tier - 2</v>
      </c>
      <c r="N94" s="14">
        <f t="shared" si="9"/>
        <v>9</v>
      </c>
      <c r="O94" s="8" t="str">
        <f t="shared" si="10"/>
        <v>tier - 2</v>
      </c>
      <c r="P94" s="8" t="str">
        <f t="shared" si="11"/>
        <v>R1013</v>
      </c>
      <c r="Q94" s="35" t="str">
        <f t="shared" si="12"/>
        <v>13-Oct-2002</v>
      </c>
      <c r="R94" s="35">
        <v>37542</v>
      </c>
      <c r="S94" s="44">
        <f t="shared" si="13"/>
        <v>21</v>
      </c>
      <c r="T94" s="47">
        <v>1315</v>
      </c>
      <c r="U94" s="14" t="s">
        <v>112</v>
      </c>
      <c r="V94" s="58">
        <v>37542</v>
      </c>
      <c r="W94" s="14">
        <v>0</v>
      </c>
      <c r="X94" s="77">
        <v>1315</v>
      </c>
      <c r="Y94" s="14" t="s">
        <v>11</v>
      </c>
      <c r="Z94" s="14" t="s">
        <v>11</v>
      </c>
      <c r="AA94" s="14" t="s">
        <v>13</v>
      </c>
      <c r="AB94" s="38">
        <v>21</v>
      </c>
    </row>
    <row r="95" spans="1:28" x14ac:dyDescent="0.35">
      <c r="A95" t="s">
        <v>113</v>
      </c>
      <c r="B95">
        <v>1999</v>
      </c>
      <c r="C95" t="s">
        <v>37</v>
      </c>
      <c r="D95" s="42">
        <v>14</v>
      </c>
      <c r="E95">
        <v>0</v>
      </c>
      <c r="F95" s="37">
        <v>1329.17</v>
      </c>
      <c r="G95" t="s">
        <v>11</v>
      </c>
      <c r="H95" t="s">
        <v>12</v>
      </c>
      <c r="I95" t="s">
        <v>13</v>
      </c>
      <c r="J95" s="40">
        <v>1999</v>
      </c>
      <c r="K95" s="43" t="s">
        <v>37</v>
      </c>
      <c r="L95" s="14">
        <f t="shared" si="7"/>
        <v>1</v>
      </c>
      <c r="M95" s="14" t="str">
        <f t="shared" si="8"/>
        <v>tier - 2</v>
      </c>
      <c r="N95" s="14">
        <f t="shared" si="9"/>
        <v>1</v>
      </c>
      <c r="O95" s="8" t="str">
        <f t="shared" si="10"/>
        <v>tier - 3</v>
      </c>
      <c r="P95" s="8" t="str">
        <f t="shared" si="11"/>
        <v>R1013</v>
      </c>
      <c r="Q95" s="35" t="str">
        <f t="shared" si="12"/>
        <v>14-Oct-1999</v>
      </c>
      <c r="R95" s="35">
        <v>36447</v>
      </c>
      <c r="S95" s="44">
        <f t="shared" si="13"/>
        <v>24</v>
      </c>
      <c r="T95" s="47">
        <v>1329.17</v>
      </c>
      <c r="U95" s="14" t="s">
        <v>113</v>
      </c>
      <c r="V95" s="58">
        <v>36447</v>
      </c>
      <c r="W95" s="14">
        <v>0</v>
      </c>
      <c r="X95" s="77">
        <v>1329.17</v>
      </c>
      <c r="Y95" s="14" t="s">
        <v>11</v>
      </c>
      <c r="Z95" s="14" t="s">
        <v>12</v>
      </c>
      <c r="AA95" s="14" t="s">
        <v>13</v>
      </c>
      <c r="AB95" s="38">
        <v>24</v>
      </c>
    </row>
    <row r="96" spans="1:28" x14ac:dyDescent="0.35">
      <c r="A96" t="s">
        <v>114</v>
      </c>
      <c r="B96">
        <v>1998</v>
      </c>
      <c r="C96" t="s">
        <v>10</v>
      </c>
      <c r="D96" s="42">
        <v>12</v>
      </c>
      <c r="E96">
        <v>0</v>
      </c>
      <c r="F96" s="37">
        <v>1332.61</v>
      </c>
      <c r="G96" t="s">
        <v>11</v>
      </c>
      <c r="H96" t="s">
        <v>12</v>
      </c>
      <c r="I96" t="s">
        <v>13</v>
      </c>
      <c r="J96" s="40">
        <v>1998</v>
      </c>
      <c r="K96" s="43" t="s">
        <v>10</v>
      </c>
      <c r="L96" s="14">
        <f t="shared" si="7"/>
        <v>1</v>
      </c>
      <c r="M96" s="14" t="str">
        <f t="shared" si="8"/>
        <v>tier - 2</v>
      </c>
      <c r="N96" s="14">
        <f t="shared" si="9"/>
        <v>1</v>
      </c>
      <c r="O96" s="8" t="str">
        <f t="shared" si="10"/>
        <v>tier - 3</v>
      </c>
      <c r="P96" s="8" t="str">
        <f t="shared" si="11"/>
        <v>R1013</v>
      </c>
      <c r="Q96" s="35" t="str">
        <f t="shared" si="12"/>
        <v>12-Jul-1998</v>
      </c>
      <c r="R96" s="35">
        <v>35988</v>
      </c>
      <c r="S96" s="44">
        <f t="shared" si="13"/>
        <v>25</v>
      </c>
      <c r="T96" s="47">
        <v>1332.61</v>
      </c>
      <c r="U96" s="14" t="s">
        <v>114</v>
      </c>
      <c r="V96" s="58">
        <v>35988</v>
      </c>
      <c r="W96" s="14">
        <v>0</v>
      </c>
      <c r="X96" s="77">
        <v>1332.61</v>
      </c>
      <c r="Y96" s="14" t="s">
        <v>11</v>
      </c>
      <c r="Z96" s="14" t="s">
        <v>12</v>
      </c>
      <c r="AA96" s="14" t="s">
        <v>13</v>
      </c>
      <c r="AB96" s="38">
        <v>25</v>
      </c>
    </row>
    <row r="97" spans="1:28" x14ac:dyDescent="0.35">
      <c r="A97" t="s">
        <v>115</v>
      </c>
      <c r="B97">
        <v>1995</v>
      </c>
      <c r="C97" t="s">
        <v>10</v>
      </c>
      <c r="D97" s="42">
        <v>30</v>
      </c>
      <c r="E97">
        <v>0</v>
      </c>
      <c r="F97" s="37">
        <v>1338</v>
      </c>
      <c r="G97" t="s">
        <v>11</v>
      </c>
      <c r="H97" t="s">
        <v>12</v>
      </c>
      <c r="I97" t="s">
        <v>23</v>
      </c>
      <c r="J97" s="40">
        <v>1995</v>
      </c>
      <c r="K97" s="43" t="s">
        <v>10</v>
      </c>
      <c r="L97" s="14">
        <f t="shared" si="7"/>
        <v>1</v>
      </c>
      <c r="M97" s="14" t="str">
        <f t="shared" si="8"/>
        <v>tier - 2</v>
      </c>
      <c r="N97" s="14">
        <f t="shared" si="9"/>
        <v>1</v>
      </c>
      <c r="O97" s="8" t="str">
        <f t="shared" si="10"/>
        <v>tier - 3</v>
      </c>
      <c r="P97" s="8" t="str">
        <f t="shared" si="11"/>
        <v>R1012</v>
      </c>
      <c r="Q97" s="35" t="str">
        <f t="shared" si="12"/>
        <v>30-Jul-1995</v>
      </c>
      <c r="R97" s="35">
        <v>34910</v>
      </c>
      <c r="S97" s="44">
        <f t="shared" si="13"/>
        <v>28</v>
      </c>
      <c r="T97" s="47">
        <v>1338</v>
      </c>
      <c r="U97" s="14" t="s">
        <v>115</v>
      </c>
      <c r="V97" s="58">
        <v>34910</v>
      </c>
      <c r="W97" s="14">
        <v>0</v>
      </c>
      <c r="X97" s="77">
        <v>1338</v>
      </c>
      <c r="Y97" s="14" t="s">
        <v>11</v>
      </c>
      <c r="Z97" s="14" t="s">
        <v>12</v>
      </c>
      <c r="AA97" s="14" t="s">
        <v>23</v>
      </c>
      <c r="AB97" s="38">
        <v>28</v>
      </c>
    </row>
    <row r="98" spans="1:28" x14ac:dyDescent="0.35">
      <c r="A98" t="s">
        <v>116</v>
      </c>
      <c r="B98">
        <v>1997</v>
      </c>
      <c r="C98" t="s">
        <v>15</v>
      </c>
      <c r="D98" s="42">
        <v>7</v>
      </c>
      <c r="E98">
        <v>0</v>
      </c>
      <c r="F98" s="37">
        <v>1341.16</v>
      </c>
      <c r="G98" t="s">
        <v>11</v>
      </c>
      <c r="H98" t="s">
        <v>11</v>
      </c>
      <c r="I98" t="s">
        <v>23</v>
      </c>
      <c r="J98" s="40">
        <v>1997</v>
      </c>
      <c r="K98" s="43" t="s">
        <v>15</v>
      </c>
      <c r="L98" s="14">
        <f t="shared" si="7"/>
        <v>1</v>
      </c>
      <c r="M98" s="14" t="str">
        <f t="shared" si="8"/>
        <v>tier - 2</v>
      </c>
      <c r="N98" s="14">
        <f t="shared" si="9"/>
        <v>9</v>
      </c>
      <c r="O98" s="8" t="str">
        <f t="shared" si="10"/>
        <v>tier - 2</v>
      </c>
      <c r="P98" s="8" t="str">
        <f t="shared" si="11"/>
        <v>R1012</v>
      </c>
      <c r="Q98" s="35" t="str">
        <f t="shared" si="12"/>
        <v>7-Nov-1997</v>
      </c>
      <c r="R98" s="35">
        <v>35741</v>
      </c>
      <c r="S98" s="44">
        <f t="shared" si="13"/>
        <v>26</v>
      </c>
      <c r="T98" s="47">
        <v>1341.16</v>
      </c>
      <c r="U98" s="14" t="s">
        <v>116</v>
      </c>
      <c r="V98" s="58">
        <v>35741</v>
      </c>
      <c r="W98" s="14">
        <v>0</v>
      </c>
      <c r="X98" s="77">
        <v>1341.16</v>
      </c>
      <c r="Y98" s="14" t="s">
        <v>11</v>
      </c>
      <c r="Z98" s="14" t="s">
        <v>11</v>
      </c>
      <c r="AA98" s="14" t="s">
        <v>23</v>
      </c>
      <c r="AB98" s="38">
        <v>26</v>
      </c>
    </row>
    <row r="99" spans="1:28" x14ac:dyDescent="0.35">
      <c r="A99" t="s">
        <v>117</v>
      </c>
      <c r="B99">
        <v>1998</v>
      </c>
      <c r="C99" t="s">
        <v>30</v>
      </c>
      <c r="D99" s="42">
        <v>3</v>
      </c>
      <c r="E99">
        <v>0</v>
      </c>
      <c r="F99" s="37">
        <v>1359</v>
      </c>
      <c r="G99" t="s">
        <v>11</v>
      </c>
      <c r="H99" t="s">
        <v>16</v>
      </c>
      <c r="I99" t="s">
        <v>13</v>
      </c>
      <c r="J99" s="40">
        <v>1998</v>
      </c>
      <c r="K99" s="43" t="s">
        <v>30</v>
      </c>
      <c r="L99" s="14">
        <f t="shared" si="7"/>
        <v>1</v>
      </c>
      <c r="M99" s="14" t="str">
        <f t="shared" si="8"/>
        <v>tier - 2</v>
      </c>
      <c r="N99" s="14">
        <f t="shared" si="9"/>
        <v>2</v>
      </c>
      <c r="O99" s="8" t="str">
        <f t="shared" si="10"/>
        <v>tier - 1</v>
      </c>
      <c r="P99" s="8" t="str">
        <f t="shared" si="11"/>
        <v>R1013</v>
      </c>
      <c r="Q99" s="35" t="str">
        <f t="shared" si="12"/>
        <v>3-Dec-1998</v>
      </c>
      <c r="R99" s="35">
        <v>36132</v>
      </c>
      <c r="S99" s="44">
        <f t="shared" si="13"/>
        <v>25</v>
      </c>
      <c r="T99" s="47">
        <v>1359</v>
      </c>
      <c r="U99" s="14" t="s">
        <v>117</v>
      </c>
      <c r="V99" s="58">
        <v>36132</v>
      </c>
      <c r="W99" s="14">
        <v>0</v>
      </c>
      <c r="X99" s="77">
        <v>1359</v>
      </c>
      <c r="Y99" s="14" t="s">
        <v>11</v>
      </c>
      <c r="Z99" s="14" t="s">
        <v>16</v>
      </c>
      <c r="AA99" s="14" t="s">
        <v>13</v>
      </c>
      <c r="AB99" s="38">
        <v>25</v>
      </c>
    </row>
    <row r="100" spans="1:28" x14ac:dyDescent="0.35">
      <c r="A100" t="s">
        <v>118</v>
      </c>
      <c r="B100">
        <v>2002</v>
      </c>
      <c r="C100" t="s">
        <v>35</v>
      </c>
      <c r="D100" s="42">
        <v>15</v>
      </c>
      <c r="E100">
        <v>0</v>
      </c>
      <c r="F100" s="37">
        <v>1382</v>
      </c>
      <c r="G100" t="s">
        <v>11</v>
      </c>
      <c r="H100" t="s">
        <v>16</v>
      </c>
      <c r="I100" t="s">
        <v>13</v>
      </c>
      <c r="J100" s="40">
        <v>2002</v>
      </c>
      <c r="K100" s="43" t="s">
        <v>35</v>
      </c>
      <c r="L100" s="14">
        <f t="shared" si="7"/>
        <v>1</v>
      </c>
      <c r="M100" s="14" t="str">
        <f t="shared" si="8"/>
        <v>tier - 2</v>
      </c>
      <c r="N100" s="14">
        <f t="shared" si="9"/>
        <v>2</v>
      </c>
      <c r="O100" s="8" t="str">
        <f t="shared" si="10"/>
        <v>tier - 1</v>
      </c>
      <c r="P100" s="8" t="str">
        <f t="shared" si="11"/>
        <v>R1013</v>
      </c>
      <c r="Q100" s="35" t="str">
        <f t="shared" si="12"/>
        <v>15-Aug-2002</v>
      </c>
      <c r="R100" s="35">
        <v>37483</v>
      </c>
      <c r="S100" s="44">
        <f t="shared" si="13"/>
        <v>21</v>
      </c>
      <c r="T100" s="47">
        <v>1382</v>
      </c>
      <c r="U100" s="14" t="s">
        <v>118</v>
      </c>
      <c r="V100" s="58">
        <v>37483</v>
      </c>
      <c r="W100" s="14">
        <v>0</v>
      </c>
      <c r="X100" s="77">
        <v>1382</v>
      </c>
      <c r="Y100" s="14" t="s">
        <v>11</v>
      </c>
      <c r="Z100" s="14" t="s">
        <v>16</v>
      </c>
      <c r="AA100" s="14" t="s">
        <v>13</v>
      </c>
      <c r="AB100" s="38">
        <v>21</v>
      </c>
    </row>
    <row r="101" spans="1:28" x14ac:dyDescent="0.35">
      <c r="A101" t="s">
        <v>119</v>
      </c>
      <c r="B101">
        <v>1999</v>
      </c>
      <c r="C101" t="s">
        <v>10</v>
      </c>
      <c r="D101" s="42">
        <v>6</v>
      </c>
      <c r="E101">
        <v>0</v>
      </c>
      <c r="F101" s="37">
        <v>1389</v>
      </c>
      <c r="G101" t="s">
        <v>11</v>
      </c>
      <c r="H101" t="s">
        <v>11</v>
      </c>
      <c r="I101" t="s">
        <v>13</v>
      </c>
      <c r="J101" s="40">
        <v>1999</v>
      </c>
      <c r="K101" s="43" t="s">
        <v>10</v>
      </c>
      <c r="L101" s="14">
        <f t="shared" si="7"/>
        <v>1</v>
      </c>
      <c r="M101" s="14" t="str">
        <f t="shared" si="8"/>
        <v>tier - 2</v>
      </c>
      <c r="N101" s="14">
        <f t="shared" si="9"/>
        <v>9</v>
      </c>
      <c r="O101" s="8" t="str">
        <f t="shared" si="10"/>
        <v>tier - 2</v>
      </c>
      <c r="P101" s="8" t="str">
        <f t="shared" si="11"/>
        <v>R1013</v>
      </c>
      <c r="Q101" s="35" t="str">
        <f t="shared" si="12"/>
        <v>6-Jul-1999</v>
      </c>
      <c r="R101" s="35">
        <v>36347</v>
      </c>
      <c r="S101" s="44">
        <f t="shared" si="13"/>
        <v>24</v>
      </c>
      <c r="T101" s="47">
        <v>1389</v>
      </c>
      <c r="U101" s="14" t="s">
        <v>119</v>
      </c>
      <c r="V101" s="58">
        <v>36347</v>
      </c>
      <c r="W101" s="14">
        <v>0</v>
      </c>
      <c r="X101" s="77">
        <v>1389</v>
      </c>
      <c r="Y101" s="14" t="s">
        <v>11</v>
      </c>
      <c r="Z101" s="14" t="s">
        <v>11</v>
      </c>
      <c r="AA101" s="14" t="s">
        <v>13</v>
      </c>
      <c r="AB101" s="38">
        <v>24</v>
      </c>
    </row>
    <row r="102" spans="1:28" x14ac:dyDescent="0.35">
      <c r="A102" t="s">
        <v>120</v>
      </c>
      <c r="B102">
        <v>2002</v>
      </c>
      <c r="C102" t="s">
        <v>15</v>
      </c>
      <c r="D102" s="42">
        <v>14</v>
      </c>
      <c r="E102">
        <v>0</v>
      </c>
      <c r="F102" s="37">
        <v>1390</v>
      </c>
      <c r="G102" t="s">
        <v>11</v>
      </c>
      <c r="H102" t="s">
        <v>11</v>
      </c>
      <c r="I102" t="s">
        <v>13</v>
      </c>
      <c r="J102" s="40">
        <v>2002</v>
      </c>
      <c r="K102" s="43" t="s">
        <v>15</v>
      </c>
      <c r="L102" s="14">
        <f t="shared" si="7"/>
        <v>1</v>
      </c>
      <c r="M102" s="14" t="str">
        <f t="shared" si="8"/>
        <v>tier - 2</v>
      </c>
      <c r="N102" s="14">
        <f t="shared" si="9"/>
        <v>9</v>
      </c>
      <c r="O102" s="8" t="str">
        <f t="shared" si="10"/>
        <v>tier - 2</v>
      </c>
      <c r="P102" s="8" t="str">
        <f t="shared" si="11"/>
        <v>R1013</v>
      </c>
      <c r="Q102" s="35" t="str">
        <f t="shared" si="12"/>
        <v>14-Nov-2002</v>
      </c>
      <c r="R102" s="35">
        <v>37574</v>
      </c>
      <c r="S102" s="44">
        <f t="shared" si="13"/>
        <v>21</v>
      </c>
      <c r="T102" s="47">
        <v>1390</v>
      </c>
      <c r="U102" s="14" t="s">
        <v>120</v>
      </c>
      <c r="V102" s="58">
        <v>37574</v>
      </c>
      <c r="W102" s="14">
        <v>0</v>
      </c>
      <c r="X102" s="77">
        <v>1390</v>
      </c>
      <c r="Y102" s="14" t="s">
        <v>11</v>
      </c>
      <c r="Z102" s="14" t="s">
        <v>11</v>
      </c>
      <c r="AA102" s="14" t="s">
        <v>13</v>
      </c>
      <c r="AB102" s="38">
        <v>21</v>
      </c>
    </row>
    <row r="103" spans="1:28" x14ac:dyDescent="0.35">
      <c r="A103" t="s">
        <v>121</v>
      </c>
      <c r="B103">
        <v>2002</v>
      </c>
      <c r="C103" t="s">
        <v>30</v>
      </c>
      <c r="D103" s="42">
        <v>22</v>
      </c>
      <c r="E103">
        <v>0</v>
      </c>
      <c r="F103" s="37">
        <v>1391.53</v>
      </c>
      <c r="G103" t="s">
        <v>11</v>
      </c>
      <c r="H103" t="s">
        <v>16</v>
      </c>
      <c r="I103" t="s">
        <v>13</v>
      </c>
      <c r="J103" s="40">
        <v>2002</v>
      </c>
      <c r="K103" s="43" t="s">
        <v>30</v>
      </c>
      <c r="L103" s="14">
        <f t="shared" si="7"/>
        <v>1</v>
      </c>
      <c r="M103" s="14" t="str">
        <f t="shared" si="8"/>
        <v>tier - 2</v>
      </c>
      <c r="N103" s="14">
        <f t="shared" si="9"/>
        <v>2</v>
      </c>
      <c r="O103" s="8" t="str">
        <f t="shared" si="10"/>
        <v>tier - 1</v>
      </c>
      <c r="P103" s="8" t="str">
        <f t="shared" si="11"/>
        <v>R1013</v>
      </c>
      <c r="Q103" s="35" t="str">
        <f t="shared" si="12"/>
        <v>22-Dec-2002</v>
      </c>
      <c r="R103" s="35">
        <v>37612</v>
      </c>
      <c r="S103" s="44">
        <f t="shared" si="13"/>
        <v>20</v>
      </c>
      <c r="T103" s="47">
        <v>1391.53</v>
      </c>
      <c r="U103" s="14" t="s">
        <v>121</v>
      </c>
      <c r="V103" s="58">
        <v>37612</v>
      </c>
      <c r="W103" s="14">
        <v>0</v>
      </c>
      <c r="X103" s="77">
        <v>1391.53</v>
      </c>
      <c r="Y103" s="14" t="s">
        <v>11</v>
      </c>
      <c r="Z103" s="14" t="s">
        <v>16</v>
      </c>
      <c r="AA103" s="14" t="s">
        <v>13</v>
      </c>
      <c r="AB103" s="38">
        <v>20</v>
      </c>
    </row>
    <row r="104" spans="1:28" x14ac:dyDescent="0.35">
      <c r="A104" t="s">
        <v>122</v>
      </c>
      <c r="B104">
        <v>1998</v>
      </c>
      <c r="C104" t="s">
        <v>20</v>
      </c>
      <c r="D104" s="42">
        <v>5</v>
      </c>
      <c r="E104">
        <v>0</v>
      </c>
      <c r="F104" s="37">
        <v>1400.44</v>
      </c>
      <c r="G104" t="s">
        <v>11</v>
      </c>
      <c r="H104" t="s">
        <v>11</v>
      </c>
      <c r="I104" t="s">
        <v>13</v>
      </c>
      <c r="J104" s="40">
        <v>1998</v>
      </c>
      <c r="K104" s="43" t="s">
        <v>20</v>
      </c>
      <c r="L104" s="14">
        <f t="shared" si="7"/>
        <v>1</v>
      </c>
      <c r="M104" s="14" t="str">
        <f t="shared" si="8"/>
        <v>tier - 2</v>
      </c>
      <c r="N104" s="14">
        <f t="shared" si="9"/>
        <v>9</v>
      </c>
      <c r="O104" s="8" t="str">
        <f t="shared" si="10"/>
        <v>tier - 2</v>
      </c>
      <c r="P104" s="8" t="str">
        <f t="shared" si="11"/>
        <v>R1013</v>
      </c>
      <c r="Q104" s="35" t="str">
        <f t="shared" si="12"/>
        <v>5-Sep-1998</v>
      </c>
      <c r="R104" s="35">
        <v>36043</v>
      </c>
      <c r="S104" s="44">
        <f t="shared" si="13"/>
        <v>25</v>
      </c>
      <c r="T104" s="47">
        <v>1400.44</v>
      </c>
      <c r="U104" s="14" t="s">
        <v>122</v>
      </c>
      <c r="V104" s="58">
        <v>36043</v>
      </c>
      <c r="W104" s="14">
        <v>0</v>
      </c>
      <c r="X104" s="77">
        <v>1400.44</v>
      </c>
      <c r="Y104" s="14" t="s">
        <v>11</v>
      </c>
      <c r="Z104" s="14" t="s">
        <v>11</v>
      </c>
      <c r="AA104" s="14" t="s">
        <v>13</v>
      </c>
      <c r="AB104" s="38">
        <v>25</v>
      </c>
    </row>
    <row r="105" spans="1:28" x14ac:dyDescent="0.35">
      <c r="A105" t="s">
        <v>123</v>
      </c>
      <c r="B105">
        <v>1997</v>
      </c>
      <c r="C105" t="s">
        <v>37</v>
      </c>
      <c r="D105" s="42">
        <v>27</v>
      </c>
      <c r="E105">
        <v>0</v>
      </c>
      <c r="F105" s="37">
        <v>1402</v>
      </c>
      <c r="G105" t="s">
        <v>11</v>
      </c>
      <c r="H105" t="s">
        <v>12</v>
      </c>
      <c r="I105" t="s">
        <v>42</v>
      </c>
      <c r="J105" s="40">
        <v>1997</v>
      </c>
      <c r="K105" s="43" t="s">
        <v>37</v>
      </c>
      <c r="L105" s="14">
        <f t="shared" si="7"/>
        <v>1</v>
      </c>
      <c r="M105" s="14" t="str">
        <f t="shared" si="8"/>
        <v>tier - 2</v>
      </c>
      <c r="N105" s="14">
        <f t="shared" si="9"/>
        <v>1</v>
      </c>
      <c r="O105" s="8" t="str">
        <f t="shared" si="10"/>
        <v>tier - 3</v>
      </c>
      <c r="P105" s="8" t="str">
        <f t="shared" si="11"/>
        <v>R1011</v>
      </c>
      <c r="Q105" s="35" t="str">
        <f t="shared" si="12"/>
        <v>27-Oct-1997</v>
      </c>
      <c r="R105" s="35">
        <v>35730</v>
      </c>
      <c r="S105" s="44">
        <f t="shared" si="13"/>
        <v>26</v>
      </c>
      <c r="T105" s="47">
        <v>1402</v>
      </c>
      <c r="U105" s="14" t="s">
        <v>123</v>
      </c>
      <c r="V105" s="58">
        <v>35730</v>
      </c>
      <c r="W105" s="14">
        <v>0</v>
      </c>
      <c r="X105" s="77">
        <v>1402</v>
      </c>
      <c r="Y105" s="14" t="s">
        <v>11</v>
      </c>
      <c r="Z105" s="14" t="s">
        <v>12</v>
      </c>
      <c r="AA105" s="14" t="s">
        <v>42</v>
      </c>
      <c r="AB105" s="38">
        <v>26</v>
      </c>
    </row>
    <row r="106" spans="1:28" x14ac:dyDescent="0.35">
      <c r="A106" t="s">
        <v>124</v>
      </c>
      <c r="B106">
        <v>1996</v>
      </c>
      <c r="C106" t="s">
        <v>18</v>
      </c>
      <c r="D106" s="42">
        <v>23</v>
      </c>
      <c r="E106">
        <v>0</v>
      </c>
      <c r="F106" s="37">
        <v>1417</v>
      </c>
      <c r="G106" t="s">
        <v>11</v>
      </c>
      <c r="H106" t="s">
        <v>12</v>
      </c>
      <c r="I106" t="s">
        <v>13</v>
      </c>
      <c r="J106" s="40">
        <v>1996</v>
      </c>
      <c r="K106" s="43" t="s">
        <v>18</v>
      </c>
      <c r="L106" s="14">
        <f t="shared" si="7"/>
        <v>1</v>
      </c>
      <c r="M106" s="14" t="str">
        <f t="shared" si="8"/>
        <v>tier - 2</v>
      </c>
      <c r="N106" s="14">
        <f t="shared" si="9"/>
        <v>1</v>
      </c>
      <c r="O106" s="8" t="str">
        <f t="shared" si="10"/>
        <v>tier - 3</v>
      </c>
      <c r="P106" s="8" t="str">
        <f t="shared" si="11"/>
        <v>R1013</v>
      </c>
      <c r="Q106" s="35" t="str">
        <f t="shared" si="12"/>
        <v>23-Jun-1996</v>
      </c>
      <c r="R106" s="35">
        <v>35239</v>
      </c>
      <c r="S106" s="44">
        <f t="shared" si="13"/>
        <v>27</v>
      </c>
      <c r="T106" s="47">
        <v>1417</v>
      </c>
      <c r="U106" s="14" t="s">
        <v>124</v>
      </c>
      <c r="V106" s="58">
        <v>35239</v>
      </c>
      <c r="W106" s="14">
        <v>0</v>
      </c>
      <c r="X106" s="77">
        <v>1417</v>
      </c>
      <c r="Y106" s="14" t="s">
        <v>11</v>
      </c>
      <c r="Z106" s="14" t="s">
        <v>12</v>
      </c>
      <c r="AA106" s="14" t="s">
        <v>13</v>
      </c>
      <c r="AB106" s="38">
        <v>27</v>
      </c>
    </row>
    <row r="107" spans="1:28" x14ac:dyDescent="0.35">
      <c r="A107" t="s">
        <v>125</v>
      </c>
      <c r="B107">
        <v>2001</v>
      </c>
      <c r="C107" t="s">
        <v>35</v>
      </c>
      <c r="D107" s="42">
        <v>23</v>
      </c>
      <c r="E107">
        <v>0</v>
      </c>
      <c r="F107" s="37">
        <v>1421</v>
      </c>
      <c r="G107" t="s">
        <v>11</v>
      </c>
      <c r="H107" t="s">
        <v>11</v>
      </c>
      <c r="I107" t="s">
        <v>13</v>
      </c>
      <c r="J107" s="40">
        <v>2001</v>
      </c>
      <c r="K107" s="43" t="s">
        <v>35</v>
      </c>
      <c r="L107" s="14">
        <f t="shared" si="7"/>
        <v>1</v>
      </c>
      <c r="M107" s="14" t="str">
        <f t="shared" si="8"/>
        <v>tier - 2</v>
      </c>
      <c r="N107" s="14">
        <f t="shared" si="9"/>
        <v>9</v>
      </c>
      <c r="O107" s="8" t="str">
        <f t="shared" si="10"/>
        <v>tier - 2</v>
      </c>
      <c r="P107" s="8" t="str">
        <f t="shared" si="11"/>
        <v>R1013</v>
      </c>
      <c r="Q107" s="35" t="str">
        <f t="shared" si="12"/>
        <v>23-Aug-2001</v>
      </c>
      <c r="R107" s="35">
        <v>37126</v>
      </c>
      <c r="S107" s="44">
        <f t="shared" si="13"/>
        <v>22</v>
      </c>
      <c r="T107" s="47">
        <v>1421</v>
      </c>
      <c r="U107" s="14" t="s">
        <v>125</v>
      </c>
      <c r="V107" s="58">
        <v>37126</v>
      </c>
      <c r="W107" s="14">
        <v>0</v>
      </c>
      <c r="X107" s="77">
        <v>1421</v>
      </c>
      <c r="Y107" s="14" t="s">
        <v>11</v>
      </c>
      <c r="Z107" s="14" t="s">
        <v>11</v>
      </c>
      <c r="AA107" s="14" t="s">
        <v>13</v>
      </c>
      <c r="AB107" s="38">
        <v>22</v>
      </c>
    </row>
    <row r="108" spans="1:28" x14ac:dyDescent="0.35">
      <c r="A108" t="s">
        <v>126</v>
      </c>
      <c r="B108">
        <v>1997</v>
      </c>
      <c r="C108" t="s">
        <v>30</v>
      </c>
      <c r="D108" s="42">
        <v>5</v>
      </c>
      <c r="E108">
        <v>0</v>
      </c>
      <c r="F108" s="37">
        <v>1422</v>
      </c>
      <c r="G108" t="s">
        <v>11</v>
      </c>
      <c r="H108" t="s">
        <v>11</v>
      </c>
      <c r="I108" t="s">
        <v>13</v>
      </c>
      <c r="J108" s="40">
        <v>1997</v>
      </c>
      <c r="K108" s="43" t="s">
        <v>30</v>
      </c>
      <c r="L108" s="14">
        <f t="shared" si="7"/>
        <v>1</v>
      </c>
      <c r="M108" s="14" t="str">
        <f t="shared" si="8"/>
        <v>tier - 2</v>
      </c>
      <c r="N108" s="14">
        <f t="shared" si="9"/>
        <v>9</v>
      </c>
      <c r="O108" s="8" t="str">
        <f t="shared" si="10"/>
        <v>tier - 2</v>
      </c>
      <c r="P108" s="8" t="str">
        <f t="shared" si="11"/>
        <v>R1013</v>
      </c>
      <c r="Q108" s="35" t="str">
        <f t="shared" si="12"/>
        <v>5-Dec-1997</v>
      </c>
      <c r="R108" s="35">
        <v>35769</v>
      </c>
      <c r="S108" s="44">
        <f t="shared" si="13"/>
        <v>26</v>
      </c>
      <c r="T108" s="47">
        <v>1422</v>
      </c>
      <c r="U108" s="14" t="s">
        <v>126</v>
      </c>
      <c r="V108" s="58">
        <v>35769</v>
      </c>
      <c r="W108" s="14">
        <v>0</v>
      </c>
      <c r="X108" s="77">
        <v>1422</v>
      </c>
      <c r="Y108" s="14" t="s">
        <v>11</v>
      </c>
      <c r="Z108" s="14" t="s">
        <v>11</v>
      </c>
      <c r="AA108" s="14" t="s">
        <v>13</v>
      </c>
      <c r="AB108" s="38">
        <v>26</v>
      </c>
    </row>
    <row r="109" spans="1:28" x14ac:dyDescent="0.35">
      <c r="A109" t="s">
        <v>127</v>
      </c>
      <c r="B109">
        <v>2000</v>
      </c>
      <c r="C109" t="s">
        <v>20</v>
      </c>
      <c r="D109" s="42">
        <v>1</v>
      </c>
      <c r="E109">
        <v>0</v>
      </c>
      <c r="F109" s="37">
        <v>1438</v>
      </c>
      <c r="G109" t="s">
        <v>11</v>
      </c>
      <c r="H109" t="s">
        <v>11</v>
      </c>
      <c r="I109" t="s">
        <v>13</v>
      </c>
      <c r="J109" s="40">
        <v>2000</v>
      </c>
      <c r="K109" s="43" t="s">
        <v>20</v>
      </c>
      <c r="L109" s="14">
        <f t="shared" si="7"/>
        <v>1</v>
      </c>
      <c r="M109" s="14" t="str">
        <f t="shared" si="8"/>
        <v>tier - 2</v>
      </c>
      <c r="N109" s="14">
        <f t="shared" si="9"/>
        <v>9</v>
      </c>
      <c r="O109" s="8" t="str">
        <f t="shared" si="10"/>
        <v>tier - 2</v>
      </c>
      <c r="P109" s="8" t="str">
        <f t="shared" si="11"/>
        <v>R1013</v>
      </c>
      <c r="Q109" s="35" t="str">
        <f t="shared" si="12"/>
        <v>1-Sep-2000</v>
      </c>
      <c r="R109" s="35">
        <v>36770</v>
      </c>
      <c r="S109" s="44">
        <f t="shared" si="13"/>
        <v>23</v>
      </c>
      <c r="T109" s="47">
        <v>1438</v>
      </c>
      <c r="U109" s="14" t="s">
        <v>127</v>
      </c>
      <c r="V109" s="58">
        <v>36770</v>
      </c>
      <c r="W109" s="14">
        <v>0</v>
      </c>
      <c r="X109" s="77">
        <v>1438</v>
      </c>
      <c r="Y109" s="14" t="s">
        <v>11</v>
      </c>
      <c r="Z109" s="14" t="s">
        <v>11</v>
      </c>
      <c r="AA109" s="14" t="s">
        <v>13</v>
      </c>
      <c r="AB109" s="38">
        <v>23</v>
      </c>
    </row>
    <row r="110" spans="1:28" x14ac:dyDescent="0.35">
      <c r="A110" t="s">
        <v>128</v>
      </c>
      <c r="B110">
        <v>1997</v>
      </c>
      <c r="C110" t="s">
        <v>18</v>
      </c>
      <c r="D110" s="42">
        <v>19</v>
      </c>
      <c r="E110">
        <v>0</v>
      </c>
      <c r="F110" s="37">
        <v>1445</v>
      </c>
      <c r="G110" t="s">
        <v>11</v>
      </c>
      <c r="H110" t="s">
        <v>16</v>
      </c>
      <c r="I110" t="s">
        <v>13</v>
      </c>
      <c r="J110" s="40">
        <v>1997</v>
      </c>
      <c r="K110" s="43" t="s">
        <v>18</v>
      </c>
      <c r="L110" s="14">
        <f t="shared" si="7"/>
        <v>1</v>
      </c>
      <c r="M110" s="14" t="str">
        <f t="shared" si="8"/>
        <v>tier - 2</v>
      </c>
      <c r="N110" s="14">
        <f t="shared" si="9"/>
        <v>2</v>
      </c>
      <c r="O110" s="8" t="str">
        <f t="shared" si="10"/>
        <v>tier - 1</v>
      </c>
      <c r="P110" s="8" t="str">
        <f t="shared" si="11"/>
        <v>R1013</v>
      </c>
      <c r="Q110" s="35" t="str">
        <f t="shared" si="12"/>
        <v>19-Jun-1997</v>
      </c>
      <c r="R110" s="35">
        <v>35600</v>
      </c>
      <c r="S110" s="44">
        <f t="shared" si="13"/>
        <v>26</v>
      </c>
      <c r="T110" s="47">
        <v>1445</v>
      </c>
      <c r="U110" s="14" t="s">
        <v>128</v>
      </c>
      <c r="V110" s="58">
        <v>35600</v>
      </c>
      <c r="W110" s="14">
        <v>0</v>
      </c>
      <c r="X110" s="77">
        <v>1445</v>
      </c>
      <c r="Y110" s="14" t="s">
        <v>11</v>
      </c>
      <c r="Z110" s="14" t="s">
        <v>16</v>
      </c>
      <c r="AA110" s="14" t="s">
        <v>13</v>
      </c>
      <c r="AB110" s="38">
        <v>26</v>
      </c>
    </row>
    <row r="111" spans="1:28" x14ac:dyDescent="0.35">
      <c r="A111" t="s">
        <v>129</v>
      </c>
      <c r="B111">
        <v>2003</v>
      </c>
      <c r="C111" t="s">
        <v>18</v>
      </c>
      <c r="D111" s="42">
        <v>20</v>
      </c>
      <c r="E111">
        <v>0</v>
      </c>
      <c r="F111" s="37">
        <v>1467</v>
      </c>
      <c r="G111" t="s">
        <v>11</v>
      </c>
      <c r="H111" t="s">
        <v>11</v>
      </c>
      <c r="I111" t="s">
        <v>13</v>
      </c>
      <c r="J111" s="40">
        <v>2003</v>
      </c>
      <c r="K111" s="43" t="s">
        <v>18</v>
      </c>
      <c r="L111" s="14">
        <f t="shared" si="7"/>
        <v>1</v>
      </c>
      <c r="M111" s="14" t="str">
        <f t="shared" si="8"/>
        <v>tier - 2</v>
      </c>
      <c r="N111" s="14">
        <f t="shared" si="9"/>
        <v>9</v>
      </c>
      <c r="O111" s="8" t="str">
        <f t="shared" si="10"/>
        <v>tier - 2</v>
      </c>
      <c r="P111" s="8" t="str">
        <f t="shared" si="11"/>
        <v>R1013</v>
      </c>
      <c r="Q111" s="35" t="str">
        <f t="shared" si="12"/>
        <v>20-Jun-2003</v>
      </c>
      <c r="R111" s="35">
        <v>37792</v>
      </c>
      <c r="S111" s="44">
        <f t="shared" si="13"/>
        <v>20</v>
      </c>
      <c r="T111" s="47">
        <v>1467</v>
      </c>
      <c r="U111" s="14" t="s">
        <v>129</v>
      </c>
      <c r="V111" s="58">
        <v>37792</v>
      </c>
      <c r="W111" s="14">
        <v>0</v>
      </c>
      <c r="X111" s="77">
        <v>1467</v>
      </c>
      <c r="Y111" s="14" t="s">
        <v>11</v>
      </c>
      <c r="Z111" s="14" t="s">
        <v>11</v>
      </c>
      <c r="AA111" s="14" t="s">
        <v>13</v>
      </c>
      <c r="AB111" s="38">
        <v>20</v>
      </c>
    </row>
    <row r="112" spans="1:28" x14ac:dyDescent="0.35">
      <c r="A112" t="s">
        <v>130</v>
      </c>
      <c r="B112">
        <v>1998</v>
      </c>
      <c r="C112" t="s">
        <v>30</v>
      </c>
      <c r="D112" s="42">
        <v>7</v>
      </c>
      <c r="E112">
        <v>0</v>
      </c>
      <c r="F112" s="37">
        <v>1477</v>
      </c>
      <c r="G112" t="s">
        <v>11</v>
      </c>
      <c r="H112" t="s">
        <v>16</v>
      </c>
      <c r="I112" t="s">
        <v>13</v>
      </c>
      <c r="J112" s="40">
        <v>1998</v>
      </c>
      <c r="K112" s="43" t="s">
        <v>30</v>
      </c>
      <c r="L112" s="14">
        <f t="shared" si="7"/>
        <v>1</v>
      </c>
      <c r="M112" s="14" t="str">
        <f t="shared" si="8"/>
        <v>tier - 2</v>
      </c>
      <c r="N112" s="14">
        <f t="shared" si="9"/>
        <v>2</v>
      </c>
      <c r="O112" s="8" t="str">
        <f t="shared" si="10"/>
        <v>tier - 1</v>
      </c>
      <c r="P112" s="8" t="str">
        <f t="shared" si="11"/>
        <v>R1013</v>
      </c>
      <c r="Q112" s="35" t="str">
        <f t="shared" si="12"/>
        <v>7-Dec-1998</v>
      </c>
      <c r="R112" s="35">
        <v>36136</v>
      </c>
      <c r="S112" s="44">
        <f t="shared" si="13"/>
        <v>25</v>
      </c>
      <c r="T112" s="47">
        <v>1477</v>
      </c>
      <c r="U112" s="14" t="s">
        <v>130</v>
      </c>
      <c r="V112" s="58">
        <v>36136</v>
      </c>
      <c r="W112" s="14">
        <v>0</v>
      </c>
      <c r="X112" s="77">
        <v>1477</v>
      </c>
      <c r="Y112" s="14" t="s">
        <v>11</v>
      </c>
      <c r="Z112" s="14" t="s">
        <v>16</v>
      </c>
      <c r="AA112" s="14" t="s">
        <v>13</v>
      </c>
      <c r="AB112" s="38">
        <v>25</v>
      </c>
    </row>
    <row r="113" spans="1:28" x14ac:dyDescent="0.35">
      <c r="A113" t="s">
        <v>131</v>
      </c>
      <c r="B113">
        <v>1997</v>
      </c>
      <c r="C113" t="s">
        <v>18</v>
      </c>
      <c r="D113" s="42">
        <v>9</v>
      </c>
      <c r="E113">
        <v>0</v>
      </c>
      <c r="F113" s="37">
        <v>1481</v>
      </c>
      <c r="G113" t="s">
        <v>11</v>
      </c>
      <c r="H113" t="s">
        <v>16</v>
      </c>
      <c r="I113" t="s">
        <v>23</v>
      </c>
      <c r="J113" s="40">
        <v>1997</v>
      </c>
      <c r="K113" s="43" t="s">
        <v>18</v>
      </c>
      <c r="L113" s="14">
        <f t="shared" si="7"/>
        <v>1</v>
      </c>
      <c r="M113" s="14" t="str">
        <f t="shared" si="8"/>
        <v>tier - 2</v>
      </c>
      <c r="N113" s="14">
        <f t="shared" si="9"/>
        <v>2</v>
      </c>
      <c r="O113" s="8" t="str">
        <f t="shared" si="10"/>
        <v>tier - 1</v>
      </c>
      <c r="P113" s="8" t="str">
        <f t="shared" si="11"/>
        <v>R1012</v>
      </c>
      <c r="Q113" s="35" t="str">
        <f t="shared" si="12"/>
        <v>9-Jun-1997</v>
      </c>
      <c r="R113" s="35">
        <v>35590</v>
      </c>
      <c r="S113" s="44">
        <f t="shared" si="13"/>
        <v>26</v>
      </c>
      <c r="T113" s="47">
        <v>1481</v>
      </c>
      <c r="U113" s="14" t="s">
        <v>131</v>
      </c>
      <c r="V113" s="58">
        <v>35590</v>
      </c>
      <c r="W113" s="14">
        <v>0</v>
      </c>
      <c r="X113" s="77">
        <v>1481</v>
      </c>
      <c r="Y113" s="14" t="s">
        <v>11</v>
      </c>
      <c r="Z113" s="14" t="s">
        <v>16</v>
      </c>
      <c r="AA113" s="14" t="s">
        <v>23</v>
      </c>
      <c r="AB113" s="38">
        <v>26</v>
      </c>
    </row>
    <row r="114" spans="1:28" x14ac:dyDescent="0.35">
      <c r="A114" t="s">
        <v>132</v>
      </c>
      <c r="B114">
        <v>1995</v>
      </c>
      <c r="C114" t="s">
        <v>37</v>
      </c>
      <c r="D114" s="42">
        <v>7</v>
      </c>
      <c r="E114">
        <v>0</v>
      </c>
      <c r="F114" s="37">
        <v>1493</v>
      </c>
      <c r="G114" t="s">
        <v>11</v>
      </c>
      <c r="H114" t="s">
        <v>12</v>
      </c>
      <c r="I114" t="s">
        <v>13</v>
      </c>
      <c r="J114" s="40">
        <v>1995</v>
      </c>
      <c r="K114" s="43" t="s">
        <v>37</v>
      </c>
      <c r="L114" s="14">
        <f t="shared" si="7"/>
        <v>1</v>
      </c>
      <c r="M114" s="14" t="str">
        <f t="shared" si="8"/>
        <v>tier - 2</v>
      </c>
      <c r="N114" s="14">
        <f t="shared" si="9"/>
        <v>1</v>
      </c>
      <c r="O114" s="8" t="str">
        <f t="shared" si="10"/>
        <v>tier - 3</v>
      </c>
      <c r="P114" s="8" t="str">
        <f t="shared" si="11"/>
        <v>R1013</v>
      </c>
      <c r="Q114" s="35" t="str">
        <f t="shared" si="12"/>
        <v>7-Oct-1995</v>
      </c>
      <c r="R114" s="35">
        <v>34979</v>
      </c>
      <c r="S114" s="44">
        <f t="shared" si="13"/>
        <v>28</v>
      </c>
      <c r="T114" s="47">
        <v>1493</v>
      </c>
      <c r="U114" s="14" t="s">
        <v>132</v>
      </c>
      <c r="V114" s="58">
        <v>34979</v>
      </c>
      <c r="W114" s="14">
        <v>0</v>
      </c>
      <c r="X114" s="77">
        <v>1493</v>
      </c>
      <c r="Y114" s="14" t="s">
        <v>11</v>
      </c>
      <c r="Z114" s="14" t="s">
        <v>12</v>
      </c>
      <c r="AA114" s="14" t="s">
        <v>13</v>
      </c>
      <c r="AB114" s="38">
        <v>28</v>
      </c>
    </row>
    <row r="115" spans="1:28" x14ac:dyDescent="0.35">
      <c r="A115" t="s">
        <v>133</v>
      </c>
      <c r="B115">
        <v>1998</v>
      </c>
      <c r="C115" t="s">
        <v>18</v>
      </c>
      <c r="D115" s="42">
        <v>19</v>
      </c>
      <c r="E115">
        <v>0</v>
      </c>
      <c r="F115" s="37">
        <v>1497</v>
      </c>
      <c r="G115" t="s">
        <v>11</v>
      </c>
      <c r="H115" t="s">
        <v>11</v>
      </c>
      <c r="I115" t="s">
        <v>13</v>
      </c>
      <c r="J115" s="40">
        <v>1998</v>
      </c>
      <c r="K115" s="43" t="s">
        <v>18</v>
      </c>
      <c r="L115" s="14">
        <f t="shared" si="7"/>
        <v>1</v>
      </c>
      <c r="M115" s="14" t="str">
        <f t="shared" si="8"/>
        <v>tier - 2</v>
      </c>
      <c r="N115" s="14">
        <f t="shared" si="9"/>
        <v>9</v>
      </c>
      <c r="O115" s="8" t="str">
        <f t="shared" si="10"/>
        <v>tier - 2</v>
      </c>
      <c r="P115" s="8" t="str">
        <f t="shared" si="11"/>
        <v>R1013</v>
      </c>
      <c r="Q115" s="35" t="str">
        <f t="shared" si="12"/>
        <v>19-Jun-1998</v>
      </c>
      <c r="R115" s="35">
        <v>35965</v>
      </c>
      <c r="S115" s="44">
        <f t="shared" si="13"/>
        <v>25</v>
      </c>
      <c r="T115" s="47">
        <v>1497</v>
      </c>
      <c r="U115" s="14" t="s">
        <v>133</v>
      </c>
      <c r="V115" s="58">
        <v>35965</v>
      </c>
      <c r="W115" s="14">
        <v>0</v>
      </c>
      <c r="X115" s="77">
        <v>1497</v>
      </c>
      <c r="Y115" s="14" t="s">
        <v>11</v>
      </c>
      <c r="Z115" s="14" t="s">
        <v>11</v>
      </c>
      <c r="AA115" s="14" t="s">
        <v>13</v>
      </c>
      <c r="AB115" s="38">
        <v>25</v>
      </c>
    </row>
    <row r="116" spans="1:28" x14ac:dyDescent="0.35">
      <c r="A116" t="s">
        <v>134</v>
      </c>
      <c r="B116">
        <v>2001</v>
      </c>
      <c r="C116" t="s">
        <v>35</v>
      </c>
      <c r="D116" s="42">
        <v>25</v>
      </c>
      <c r="E116">
        <v>0</v>
      </c>
      <c r="F116" s="37">
        <v>1515.34</v>
      </c>
      <c r="G116" t="s">
        <v>11</v>
      </c>
      <c r="H116" t="s">
        <v>12</v>
      </c>
      <c r="I116" t="s">
        <v>13</v>
      </c>
      <c r="J116" s="40">
        <v>2001</v>
      </c>
      <c r="K116" s="43" t="s">
        <v>35</v>
      </c>
      <c r="L116" s="14">
        <f t="shared" si="7"/>
        <v>1</v>
      </c>
      <c r="M116" s="14" t="str">
        <f t="shared" si="8"/>
        <v>tier - 2</v>
      </c>
      <c r="N116" s="14">
        <f t="shared" si="9"/>
        <v>1</v>
      </c>
      <c r="O116" s="8" t="str">
        <f t="shared" si="10"/>
        <v>tier - 3</v>
      </c>
      <c r="P116" s="8" t="str">
        <f t="shared" si="11"/>
        <v>R1013</v>
      </c>
      <c r="Q116" s="35" t="str">
        <f t="shared" si="12"/>
        <v>25-Aug-2001</v>
      </c>
      <c r="R116" s="35">
        <v>37128</v>
      </c>
      <c r="S116" s="44">
        <f t="shared" si="13"/>
        <v>22</v>
      </c>
      <c r="T116" s="47">
        <v>1515.34</v>
      </c>
      <c r="U116" s="14" t="s">
        <v>134</v>
      </c>
      <c r="V116" s="58">
        <v>37128</v>
      </c>
      <c r="W116" s="14">
        <v>0</v>
      </c>
      <c r="X116" s="77">
        <v>1515.34</v>
      </c>
      <c r="Y116" s="14" t="s">
        <v>11</v>
      </c>
      <c r="Z116" s="14" t="s">
        <v>12</v>
      </c>
      <c r="AA116" s="14" t="s">
        <v>13</v>
      </c>
      <c r="AB116" s="38">
        <v>22</v>
      </c>
    </row>
    <row r="117" spans="1:28" x14ac:dyDescent="0.35">
      <c r="A117" t="s">
        <v>135</v>
      </c>
      <c r="B117">
        <v>2001</v>
      </c>
      <c r="C117" t="s">
        <v>10</v>
      </c>
      <c r="D117" s="42">
        <v>7</v>
      </c>
      <c r="E117">
        <v>0</v>
      </c>
      <c r="F117" s="37">
        <v>1526.31</v>
      </c>
      <c r="G117" t="s">
        <v>11</v>
      </c>
      <c r="H117" t="s">
        <v>12</v>
      </c>
      <c r="I117" t="s">
        <v>42</v>
      </c>
      <c r="J117" s="40">
        <v>2001</v>
      </c>
      <c r="K117" s="43" t="s">
        <v>10</v>
      </c>
      <c r="L117" s="14">
        <f t="shared" si="7"/>
        <v>1</v>
      </c>
      <c r="M117" s="14" t="str">
        <f t="shared" si="8"/>
        <v>tier - 2</v>
      </c>
      <c r="N117" s="14">
        <f t="shared" si="9"/>
        <v>1</v>
      </c>
      <c r="O117" s="8" t="str">
        <f t="shared" si="10"/>
        <v>tier - 3</v>
      </c>
      <c r="P117" s="8" t="str">
        <f t="shared" si="11"/>
        <v>R1011</v>
      </c>
      <c r="Q117" s="35" t="str">
        <f t="shared" si="12"/>
        <v>7-Jul-2001</v>
      </c>
      <c r="R117" s="35">
        <v>37079</v>
      </c>
      <c r="S117" s="44">
        <f t="shared" si="13"/>
        <v>22</v>
      </c>
      <c r="T117" s="47">
        <v>1526.31</v>
      </c>
      <c r="U117" s="14" t="s">
        <v>135</v>
      </c>
      <c r="V117" s="58">
        <v>37079</v>
      </c>
      <c r="W117" s="14">
        <v>0</v>
      </c>
      <c r="X117" s="77">
        <v>1526.31</v>
      </c>
      <c r="Y117" s="14" t="s">
        <v>11</v>
      </c>
      <c r="Z117" s="14" t="s">
        <v>12</v>
      </c>
      <c r="AA117" s="14" t="s">
        <v>42</v>
      </c>
      <c r="AB117" s="38">
        <v>22</v>
      </c>
    </row>
    <row r="118" spans="1:28" x14ac:dyDescent="0.35">
      <c r="A118" t="s">
        <v>136</v>
      </c>
      <c r="B118">
        <v>2001</v>
      </c>
      <c r="C118" t="s">
        <v>18</v>
      </c>
      <c r="D118" s="42">
        <v>2</v>
      </c>
      <c r="E118">
        <v>0</v>
      </c>
      <c r="F118" s="37">
        <v>1532.47</v>
      </c>
      <c r="G118" t="s">
        <v>11</v>
      </c>
      <c r="H118" t="s">
        <v>11</v>
      </c>
      <c r="I118" t="s">
        <v>13</v>
      </c>
      <c r="J118" s="40">
        <v>2001</v>
      </c>
      <c r="K118" s="43" t="s">
        <v>18</v>
      </c>
      <c r="L118" s="14">
        <f t="shared" si="7"/>
        <v>1</v>
      </c>
      <c r="M118" s="14" t="str">
        <f t="shared" si="8"/>
        <v>tier - 2</v>
      </c>
      <c r="N118" s="14">
        <f t="shared" si="9"/>
        <v>9</v>
      </c>
      <c r="O118" s="8" t="str">
        <f t="shared" si="10"/>
        <v>tier - 2</v>
      </c>
      <c r="P118" s="8" t="str">
        <f t="shared" si="11"/>
        <v>R1013</v>
      </c>
      <c r="Q118" s="35" t="str">
        <f t="shared" si="12"/>
        <v>2-Jun-2001</v>
      </c>
      <c r="R118" s="35">
        <v>37044</v>
      </c>
      <c r="S118" s="44">
        <f t="shared" si="13"/>
        <v>22</v>
      </c>
      <c r="T118" s="47">
        <v>1532.47</v>
      </c>
      <c r="U118" s="14" t="s">
        <v>136</v>
      </c>
      <c r="V118" s="58">
        <v>37044</v>
      </c>
      <c r="W118" s="14">
        <v>0</v>
      </c>
      <c r="X118" s="77">
        <v>1532.47</v>
      </c>
      <c r="Y118" s="14" t="s">
        <v>11</v>
      </c>
      <c r="Z118" s="14" t="s">
        <v>11</v>
      </c>
      <c r="AA118" s="14" t="s">
        <v>13</v>
      </c>
      <c r="AB118" s="38">
        <v>22</v>
      </c>
    </row>
    <row r="119" spans="1:28" x14ac:dyDescent="0.35">
      <c r="A119" t="s">
        <v>137</v>
      </c>
      <c r="B119">
        <v>2001</v>
      </c>
      <c r="C119" t="s">
        <v>30</v>
      </c>
      <c r="D119" s="42">
        <v>5</v>
      </c>
      <c r="E119">
        <v>0</v>
      </c>
      <c r="F119" s="37">
        <v>1534.3</v>
      </c>
      <c r="G119" t="s">
        <v>11</v>
      </c>
      <c r="H119" t="s">
        <v>11</v>
      </c>
      <c r="I119" t="s">
        <v>13</v>
      </c>
      <c r="J119" s="40">
        <v>2001</v>
      </c>
      <c r="K119" s="43" t="s">
        <v>30</v>
      </c>
      <c r="L119" s="14">
        <f t="shared" si="7"/>
        <v>1</v>
      </c>
      <c r="M119" s="14" t="str">
        <f t="shared" si="8"/>
        <v>tier - 2</v>
      </c>
      <c r="N119" s="14">
        <f t="shared" si="9"/>
        <v>9</v>
      </c>
      <c r="O119" s="8" t="str">
        <f t="shared" si="10"/>
        <v>tier - 2</v>
      </c>
      <c r="P119" s="8" t="str">
        <f t="shared" si="11"/>
        <v>R1013</v>
      </c>
      <c r="Q119" s="35" t="str">
        <f t="shared" si="12"/>
        <v>5-Dec-2001</v>
      </c>
      <c r="R119" s="35">
        <v>37230</v>
      </c>
      <c r="S119" s="44">
        <f t="shared" si="13"/>
        <v>22</v>
      </c>
      <c r="T119" s="47">
        <v>1534.3</v>
      </c>
      <c r="U119" s="14" t="s">
        <v>137</v>
      </c>
      <c r="V119" s="58">
        <v>37230</v>
      </c>
      <c r="W119" s="14">
        <v>0</v>
      </c>
      <c r="X119" s="77">
        <v>1534.3</v>
      </c>
      <c r="Y119" s="14" t="s">
        <v>11</v>
      </c>
      <c r="Z119" s="14" t="s">
        <v>11</v>
      </c>
      <c r="AA119" s="14" t="s">
        <v>13</v>
      </c>
      <c r="AB119" s="38">
        <v>22</v>
      </c>
    </row>
    <row r="120" spans="1:28" x14ac:dyDescent="0.35">
      <c r="A120" t="s">
        <v>138</v>
      </c>
      <c r="B120">
        <v>1992</v>
      </c>
      <c r="C120" t="s">
        <v>20</v>
      </c>
      <c r="D120" s="42">
        <v>22</v>
      </c>
      <c r="E120">
        <v>0</v>
      </c>
      <c r="F120" s="37">
        <v>1566.88</v>
      </c>
      <c r="G120" t="s">
        <v>11</v>
      </c>
      <c r="H120" t="s">
        <v>16</v>
      </c>
      <c r="I120" t="s">
        <v>13</v>
      </c>
      <c r="J120" s="40">
        <v>1992</v>
      </c>
      <c r="K120" s="43" t="s">
        <v>20</v>
      </c>
      <c r="L120" s="14">
        <f t="shared" si="7"/>
        <v>1</v>
      </c>
      <c r="M120" s="14" t="str">
        <f t="shared" si="8"/>
        <v>tier - 2</v>
      </c>
      <c r="N120" s="14">
        <f t="shared" si="9"/>
        <v>2</v>
      </c>
      <c r="O120" s="8" t="str">
        <f t="shared" si="10"/>
        <v>tier - 1</v>
      </c>
      <c r="P120" s="8" t="str">
        <f t="shared" si="11"/>
        <v>R1013</v>
      </c>
      <c r="Q120" s="35" t="str">
        <f t="shared" si="12"/>
        <v>22-Sep-1992</v>
      </c>
      <c r="R120" s="35">
        <v>33869</v>
      </c>
      <c r="S120" s="44">
        <f t="shared" si="13"/>
        <v>31</v>
      </c>
      <c r="T120" s="47">
        <v>1566.88</v>
      </c>
      <c r="U120" s="14" t="s">
        <v>138</v>
      </c>
      <c r="V120" s="58">
        <v>33869</v>
      </c>
      <c r="W120" s="14">
        <v>0</v>
      </c>
      <c r="X120" s="77">
        <v>1566.88</v>
      </c>
      <c r="Y120" s="14" t="s">
        <v>11</v>
      </c>
      <c r="Z120" s="14" t="s">
        <v>16</v>
      </c>
      <c r="AA120" s="14" t="s">
        <v>13</v>
      </c>
      <c r="AB120" s="38">
        <v>31</v>
      </c>
    </row>
    <row r="121" spans="1:28" x14ac:dyDescent="0.35">
      <c r="A121" t="s">
        <v>139</v>
      </c>
      <c r="B121">
        <v>2004</v>
      </c>
      <c r="C121" t="s">
        <v>15</v>
      </c>
      <c r="D121" s="42">
        <v>19</v>
      </c>
      <c r="E121">
        <v>0</v>
      </c>
      <c r="F121" s="37">
        <v>1607.51</v>
      </c>
      <c r="G121" t="s">
        <v>11</v>
      </c>
      <c r="H121" t="s">
        <v>12</v>
      </c>
      <c r="I121" t="s">
        <v>13</v>
      </c>
      <c r="J121" s="40">
        <v>2004</v>
      </c>
      <c r="K121" s="43" t="s">
        <v>15</v>
      </c>
      <c r="L121" s="14">
        <f t="shared" si="7"/>
        <v>1</v>
      </c>
      <c r="M121" s="14" t="str">
        <f t="shared" si="8"/>
        <v>tier - 2</v>
      </c>
      <c r="N121" s="14">
        <f t="shared" si="9"/>
        <v>1</v>
      </c>
      <c r="O121" s="8" t="str">
        <f t="shared" si="10"/>
        <v>tier - 3</v>
      </c>
      <c r="P121" s="8" t="str">
        <f t="shared" si="11"/>
        <v>R1013</v>
      </c>
      <c r="Q121" s="35" t="str">
        <f t="shared" si="12"/>
        <v>19-Nov-2004</v>
      </c>
      <c r="R121" s="35">
        <v>38310</v>
      </c>
      <c r="S121" s="44">
        <f t="shared" si="13"/>
        <v>19</v>
      </c>
      <c r="T121" s="47">
        <v>1607.51</v>
      </c>
      <c r="U121" s="14" t="s">
        <v>139</v>
      </c>
      <c r="V121" s="58">
        <v>38310</v>
      </c>
      <c r="W121" s="14">
        <v>0</v>
      </c>
      <c r="X121" s="77">
        <v>1607.51</v>
      </c>
      <c r="Y121" s="14" t="s">
        <v>11</v>
      </c>
      <c r="Z121" s="14" t="s">
        <v>12</v>
      </c>
      <c r="AA121" s="14" t="s">
        <v>13</v>
      </c>
      <c r="AB121" s="38">
        <v>19</v>
      </c>
    </row>
    <row r="122" spans="1:28" x14ac:dyDescent="0.35">
      <c r="A122" t="s">
        <v>140</v>
      </c>
      <c r="B122">
        <v>2004</v>
      </c>
      <c r="C122" t="s">
        <v>10</v>
      </c>
      <c r="D122" s="42">
        <v>22</v>
      </c>
      <c r="E122">
        <v>0</v>
      </c>
      <c r="F122" s="37">
        <v>1615.77</v>
      </c>
      <c r="G122" t="s">
        <v>11</v>
      </c>
      <c r="H122" t="s">
        <v>16</v>
      </c>
      <c r="I122" t="s">
        <v>13</v>
      </c>
      <c r="J122" s="40">
        <v>2004</v>
      </c>
      <c r="K122" s="43" t="s">
        <v>10</v>
      </c>
      <c r="L122" s="14">
        <f t="shared" si="7"/>
        <v>1</v>
      </c>
      <c r="M122" s="14" t="str">
        <f t="shared" si="8"/>
        <v>tier - 2</v>
      </c>
      <c r="N122" s="14">
        <f t="shared" si="9"/>
        <v>2</v>
      </c>
      <c r="O122" s="8" t="str">
        <f t="shared" si="10"/>
        <v>tier - 1</v>
      </c>
      <c r="P122" s="8" t="str">
        <f t="shared" si="11"/>
        <v>R1013</v>
      </c>
      <c r="Q122" s="35" t="str">
        <f t="shared" si="12"/>
        <v>22-Jul-2004</v>
      </c>
      <c r="R122" s="35">
        <v>38190</v>
      </c>
      <c r="S122" s="44">
        <f t="shared" si="13"/>
        <v>19</v>
      </c>
      <c r="T122" s="47">
        <v>1615.77</v>
      </c>
      <c r="U122" s="14" t="s">
        <v>140</v>
      </c>
      <c r="V122" s="58">
        <v>38190</v>
      </c>
      <c r="W122" s="14">
        <v>0</v>
      </c>
      <c r="X122" s="77">
        <v>1615.77</v>
      </c>
      <c r="Y122" s="14" t="s">
        <v>11</v>
      </c>
      <c r="Z122" s="14" t="s">
        <v>16</v>
      </c>
      <c r="AA122" s="14" t="s">
        <v>13</v>
      </c>
      <c r="AB122" s="38">
        <v>19</v>
      </c>
    </row>
    <row r="123" spans="1:28" x14ac:dyDescent="0.35">
      <c r="A123" t="s">
        <v>141</v>
      </c>
      <c r="B123">
        <v>1995</v>
      </c>
      <c r="C123" t="s">
        <v>35</v>
      </c>
      <c r="D123" s="42">
        <v>5</v>
      </c>
      <c r="E123">
        <v>0</v>
      </c>
      <c r="F123" s="37">
        <v>1617.16</v>
      </c>
      <c r="G123" t="s">
        <v>11</v>
      </c>
      <c r="H123" t="s">
        <v>16</v>
      </c>
      <c r="I123" t="s">
        <v>13</v>
      </c>
      <c r="J123" s="40">
        <v>1995</v>
      </c>
      <c r="K123" s="43" t="s">
        <v>35</v>
      </c>
      <c r="L123" s="14">
        <f t="shared" si="7"/>
        <v>1</v>
      </c>
      <c r="M123" s="14" t="str">
        <f t="shared" si="8"/>
        <v>tier - 2</v>
      </c>
      <c r="N123" s="14">
        <f t="shared" si="9"/>
        <v>2</v>
      </c>
      <c r="O123" s="8" t="str">
        <f t="shared" si="10"/>
        <v>tier - 1</v>
      </c>
      <c r="P123" s="8" t="str">
        <f t="shared" si="11"/>
        <v>R1013</v>
      </c>
      <c r="Q123" s="35" t="str">
        <f t="shared" si="12"/>
        <v>5-Aug-1995</v>
      </c>
      <c r="R123" s="35">
        <v>34916</v>
      </c>
      <c r="S123" s="44">
        <f t="shared" si="13"/>
        <v>28</v>
      </c>
      <c r="T123" s="47">
        <v>1617.16</v>
      </c>
      <c r="U123" s="14" t="s">
        <v>141</v>
      </c>
      <c r="V123" s="58">
        <v>34916</v>
      </c>
      <c r="W123" s="14">
        <v>0</v>
      </c>
      <c r="X123" s="77">
        <v>1617.16</v>
      </c>
      <c r="Y123" s="14" t="s">
        <v>11</v>
      </c>
      <c r="Z123" s="14" t="s">
        <v>16</v>
      </c>
      <c r="AA123" s="14" t="s">
        <v>13</v>
      </c>
      <c r="AB123" s="38">
        <v>28</v>
      </c>
    </row>
    <row r="124" spans="1:28" x14ac:dyDescent="0.35">
      <c r="A124" t="s">
        <v>142</v>
      </c>
      <c r="B124">
        <v>2003</v>
      </c>
      <c r="C124" t="s">
        <v>20</v>
      </c>
      <c r="D124" s="42">
        <v>14</v>
      </c>
      <c r="E124">
        <v>0</v>
      </c>
      <c r="F124" s="37">
        <v>1621.34</v>
      </c>
      <c r="G124" t="s">
        <v>11</v>
      </c>
      <c r="H124" t="s">
        <v>11</v>
      </c>
      <c r="I124" t="s">
        <v>23</v>
      </c>
      <c r="J124" s="40">
        <v>2003</v>
      </c>
      <c r="K124" s="43" t="s">
        <v>20</v>
      </c>
      <c r="L124" s="14">
        <f t="shared" si="7"/>
        <v>1</v>
      </c>
      <c r="M124" s="14" t="str">
        <f t="shared" si="8"/>
        <v>tier - 2</v>
      </c>
      <c r="N124" s="14">
        <f t="shared" si="9"/>
        <v>9</v>
      </c>
      <c r="O124" s="8" t="str">
        <f t="shared" si="10"/>
        <v>tier - 2</v>
      </c>
      <c r="P124" s="8" t="str">
        <f t="shared" si="11"/>
        <v>R1012</v>
      </c>
      <c r="Q124" s="35" t="str">
        <f t="shared" si="12"/>
        <v>14-Sep-2003</v>
      </c>
      <c r="R124" s="35">
        <v>37878</v>
      </c>
      <c r="S124" s="44">
        <f t="shared" si="13"/>
        <v>20</v>
      </c>
      <c r="T124" s="47">
        <v>1621.34</v>
      </c>
      <c r="U124" s="14" t="s">
        <v>142</v>
      </c>
      <c r="V124" s="58">
        <v>37878</v>
      </c>
      <c r="W124" s="14">
        <v>0</v>
      </c>
      <c r="X124" s="77">
        <v>1621.34</v>
      </c>
      <c r="Y124" s="14" t="s">
        <v>11</v>
      </c>
      <c r="Z124" s="14" t="s">
        <v>11</v>
      </c>
      <c r="AA124" s="14" t="s">
        <v>23</v>
      </c>
      <c r="AB124" s="38">
        <v>20</v>
      </c>
    </row>
    <row r="125" spans="1:28" x14ac:dyDescent="0.35">
      <c r="A125" t="s">
        <v>143</v>
      </c>
      <c r="B125">
        <v>2004</v>
      </c>
      <c r="C125" t="s">
        <v>35</v>
      </c>
      <c r="D125" s="42">
        <v>21</v>
      </c>
      <c r="E125">
        <v>0</v>
      </c>
      <c r="F125" s="37">
        <v>1621.88</v>
      </c>
      <c r="G125" t="s">
        <v>11</v>
      </c>
      <c r="H125" t="s">
        <v>11</v>
      </c>
      <c r="I125" t="s">
        <v>13</v>
      </c>
      <c r="J125" s="40">
        <v>2004</v>
      </c>
      <c r="K125" s="43" t="s">
        <v>35</v>
      </c>
      <c r="L125" s="14">
        <f t="shared" si="7"/>
        <v>1</v>
      </c>
      <c r="M125" s="14" t="str">
        <f t="shared" si="8"/>
        <v>tier - 2</v>
      </c>
      <c r="N125" s="14">
        <f t="shared" si="9"/>
        <v>9</v>
      </c>
      <c r="O125" s="8" t="str">
        <f t="shared" si="10"/>
        <v>tier - 2</v>
      </c>
      <c r="P125" s="8" t="str">
        <f t="shared" si="11"/>
        <v>R1013</v>
      </c>
      <c r="Q125" s="35" t="str">
        <f t="shared" si="12"/>
        <v>21-Aug-2004</v>
      </c>
      <c r="R125" s="35">
        <v>38220</v>
      </c>
      <c r="S125" s="44">
        <f t="shared" si="13"/>
        <v>19</v>
      </c>
      <c r="T125" s="47">
        <v>1621.88</v>
      </c>
      <c r="U125" s="14" t="s">
        <v>143</v>
      </c>
      <c r="V125" s="58">
        <v>38220</v>
      </c>
      <c r="W125" s="14">
        <v>0</v>
      </c>
      <c r="X125" s="77">
        <v>1621.88</v>
      </c>
      <c r="Y125" s="14" t="s">
        <v>11</v>
      </c>
      <c r="Z125" s="14" t="s">
        <v>11</v>
      </c>
      <c r="AA125" s="14" t="s">
        <v>13</v>
      </c>
      <c r="AB125" s="38">
        <v>19</v>
      </c>
    </row>
    <row r="126" spans="1:28" x14ac:dyDescent="0.35">
      <c r="A126" t="s">
        <v>144</v>
      </c>
      <c r="B126">
        <v>2004</v>
      </c>
      <c r="C126" t="s">
        <v>10</v>
      </c>
      <c r="D126" s="42">
        <v>25</v>
      </c>
      <c r="E126">
        <v>0</v>
      </c>
      <c r="F126" s="37">
        <v>1622.19</v>
      </c>
      <c r="G126" t="s">
        <v>11</v>
      </c>
      <c r="H126" t="s">
        <v>16</v>
      </c>
      <c r="I126" t="s">
        <v>13</v>
      </c>
      <c r="J126" s="40">
        <v>2004</v>
      </c>
      <c r="K126" s="43" t="s">
        <v>10</v>
      </c>
      <c r="L126" s="14">
        <f t="shared" si="7"/>
        <v>1</v>
      </c>
      <c r="M126" s="14" t="str">
        <f t="shared" si="8"/>
        <v>tier - 2</v>
      </c>
      <c r="N126" s="14">
        <f t="shared" si="9"/>
        <v>2</v>
      </c>
      <c r="O126" s="8" t="str">
        <f t="shared" si="10"/>
        <v>tier - 1</v>
      </c>
      <c r="P126" s="8" t="str">
        <f t="shared" si="11"/>
        <v>R1013</v>
      </c>
      <c r="Q126" s="35" t="str">
        <f t="shared" si="12"/>
        <v>25-Jul-2004</v>
      </c>
      <c r="R126" s="35">
        <v>38193</v>
      </c>
      <c r="S126" s="44">
        <f t="shared" si="13"/>
        <v>19</v>
      </c>
      <c r="T126" s="47">
        <v>1622.19</v>
      </c>
      <c r="U126" s="14" t="s">
        <v>144</v>
      </c>
      <c r="V126" s="58">
        <v>38193</v>
      </c>
      <c r="W126" s="14">
        <v>0</v>
      </c>
      <c r="X126" s="77">
        <v>1622.19</v>
      </c>
      <c r="Y126" s="14" t="s">
        <v>11</v>
      </c>
      <c r="Z126" s="14" t="s">
        <v>16</v>
      </c>
      <c r="AA126" s="14" t="s">
        <v>13</v>
      </c>
      <c r="AB126" s="38">
        <v>19</v>
      </c>
    </row>
    <row r="127" spans="1:28" x14ac:dyDescent="0.35">
      <c r="A127" t="s">
        <v>145</v>
      </c>
      <c r="B127">
        <v>2003</v>
      </c>
      <c r="C127" t="s">
        <v>20</v>
      </c>
      <c r="D127" s="42">
        <v>9</v>
      </c>
      <c r="E127">
        <v>0</v>
      </c>
      <c r="F127" s="37">
        <v>1625.43</v>
      </c>
      <c r="G127" t="s">
        <v>11</v>
      </c>
      <c r="H127" t="s">
        <v>12</v>
      </c>
      <c r="I127" t="s">
        <v>23</v>
      </c>
      <c r="J127" s="40">
        <v>2003</v>
      </c>
      <c r="K127" s="43" t="s">
        <v>20</v>
      </c>
      <c r="L127" s="14">
        <f t="shared" si="7"/>
        <v>1</v>
      </c>
      <c r="M127" s="14" t="str">
        <f t="shared" si="8"/>
        <v>tier - 2</v>
      </c>
      <c r="N127" s="14">
        <f t="shared" si="9"/>
        <v>1</v>
      </c>
      <c r="O127" s="8" t="str">
        <f t="shared" si="10"/>
        <v>tier - 3</v>
      </c>
      <c r="P127" s="8" t="str">
        <f t="shared" si="11"/>
        <v>R1012</v>
      </c>
      <c r="Q127" s="35" t="str">
        <f t="shared" si="12"/>
        <v>9-Sep-2003</v>
      </c>
      <c r="R127" s="35">
        <v>37873</v>
      </c>
      <c r="S127" s="44">
        <f t="shared" si="13"/>
        <v>20</v>
      </c>
      <c r="T127" s="47">
        <v>1625.43</v>
      </c>
      <c r="U127" s="14" t="s">
        <v>145</v>
      </c>
      <c r="V127" s="58">
        <v>37873</v>
      </c>
      <c r="W127" s="14">
        <v>0</v>
      </c>
      <c r="X127" s="77">
        <v>1625.43</v>
      </c>
      <c r="Y127" s="14" t="s">
        <v>11</v>
      </c>
      <c r="Z127" s="14" t="s">
        <v>12</v>
      </c>
      <c r="AA127" s="14" t="s">
        <v>23</v>
      </c>
      <c r="AB127" s="38">
        <v>20</v>
      </c>
    </row>
    <row r="128" spans="1:28" x14ac:dyDescent="0.35">
      <c r="A128" t="s">
        <v>146</v>
      </c>
      <c r="B128">
        <v>2003</v>
      </c>
      <c r="C128" t="s">
        <v>30</v>
      </c>
      <c r="D128" s="42">
        <v>4</v>
      </c>
      <c r="E128">
        <v>0</v>
      </c>
      <c r="F128" s="37">
        <v>1627.28</v>
      </c>
      <c r="G128" t="s">
        <v>11</v>
      </c>
      <c r="H128" t="s">
        <v>11</v>
      </c>
      <c r="I128" t="s">
        <v>23</v>
      </c>
      <c r="J128" s="40">
        <v>2003</v>
      </c>
      <c r="K128" s="43" t="s">
        <v>30</v>
      </c>
      <c r="L128" s="14">
        <f t="shared" si="7"/>
        <v>1</v>
      </c>
      <c r="M128" s="14" t="str">
        <f t="shared" si="8"/>
        <v>tier - 2</v>
      </c>
      <c r="N128" s="14">
        <f t="shared" si="9"/>
        <v>9</v>
      </c>
      <c r="O128" s="8" t="str">
        <f t="shared" si="10"/>
        <v>tier - 2</v>
      </c>
      <c r="P128" s="8" t="str">
        <f t="shared" si="11"/>
        <v>R1012</v>
      </c>
      <c r="Q128" s="35" t="str">
        <f t="shared" si="12"/>
        <v>4-Dec-2003</v>
      </c>
      <c r="R128" s="35">
        <v>37959</v>
      </c>
      <c r="S128" s="44">
        <f t="shared" si="13"/>
        <v>20</v>
      </c>
      <c r="T128" s="47">
        <v>1627.28</v>
      </c>
      <c r="U128" s="14" t="s">
        <v>146</v>
      </c>
      <c r="V128" s="58">
        <v>37959</v>
      </c>
      <c r="W128" s="14">
        <v>0</v>
      </c>
      <c r="X128" s="77">
        <v>1627.28</v>
      </c>
      <c r="Y128" s="14" t="s">
        <v>11</v>
      </c>
      <c r="Z128" s="14" t="s">
        <v>11</v>
      </c>
      <c r="AA128" s="14" t="s">
        <v>23</v>
      </c>
      <c r="AB128" s="38">
        <v>20</v>
      </c>
    </row>
    <row r="129" spans="1:28" x14ac:dyDescent="0.35">
      <c r="A129" t="s">
        <v>147</v>
      </c>
      <c r="B129">
        <v>2003</v>
      </c>
      <c r="C129" t="s">
        <v>10</v>
      </c>
      <c r="D129" s="42">
        <v>17</v>
      </c>
      <c r="E129">
        <v>0</v>
      </c>
      <c r="F129" s="37">
        <v>1628.47</v>
      </c>
      <c r="G129" t="s">
        <v>11</v>
      </c>
      <c r="H129" t="s">
        <v>16</v>
      </c>
      <c r="I129" t="s">
        <v>23</v>
      </c>
      <c r="J129" s="40">
        <v>2003</v>
      </c>
      <c r="K129" s="43" t="s">
        <v>10</v>
      </c>
      <c r="L129" s="14">
        <f t="shared" si="7"/>
        <v>1</v>
      </c>
      <c r="M129" s="14" t="str">
        <f t="shared" si="8"/>
        <v>tier - 2</v>
      </c>
      <c r="N129" s="14">
        <f t="shared" si="9"/>
        <v>2</v>
      </c>
      <c r="O129" s="8" t="str">
        <f t="shared" si="10"/>
        <v>tier - 1</v>
      </c>
      <c r="P129" s="8" t="str">
        <f t="shared" si="11"/>
        <v>R1012</v>
      </c>
      <c r="Q129" s="35" t="str">
        <f t="shared" si="12"/>
        <v>17-Jul-2003</v>
      </c>
      <c r="R129" s="35">
        <v>37819</v>
      </c>
      <c r="S129" s="44">
        <f t="shared" si="13"/>
        <v>20</v>
      </c>
      <c r="T129" s="47">
        <v>1628.47</v>
      </c>
      <c r="U129" s="14" t="s">
        <v>147</v>
      </c>
      <c r="V129" s="58">
        <v>37819</v>
      </c>
      <c r="W129" s="14">
        <v>0</v>
      </c>
      <c r="X129" s="77">
        <v>1628.47</v>
      </c>
      <c r="Y129" s="14" t="s">
        <v>11</v>
      </c>
      <c r="Z129" s="14" t="s">
        <v>16</v>
      </c>
      <c r="AA129" s="14" t="s">
        <v>23</v>
      </c>
      <c r="AB129" s="38">
        <v>20</v>
      </c>
    </row>
    <row r="130" spans="1:28" x14ac:dyDescent="0.35">
      <c r="A130" t="s">
        <v>148</v>
      </c>
      <c r="B130">
        <v>2004</v>
      </c>
      <c r="C130" t="s">
        <v>37</v>
      </c>
      <c r="D130" s="42">
        <v>4</v>
      </c>
      <c r="E130">
        <v>0</v>
      </c>
      <c r="F130" s="37">
        <v>1629.83</v>
      </c>
      <c r="G130" t="s">
        <v>11</v>
      </c>
      <c r="H130" t="s">
        <v>11</v>
      </c>
      <c r="I130" t="s">
        <v>13</v>
      </c>
      <c r="J130" s="40">
        <v>2004</v>
      </c>
      <c r="K130" s="43" t="s">
        <v>37</v>
      </c>
      <c r="L130" s="14">
        <f t="shared" si="7"/>
        <v>1</v>
      </c>
      <c r="M130" s="14" t="str">
        <f t="shared" si="8"/>
        <v>tier - 2</v>
      </c>
      <c r="N130" s="14">
        <f t="shared" si="9"/>
        <v>9</v>
      </c>
      <c r="O130" s="8" t="str">
        <f t="shared" si="10"/>
        <v>tier - 2</v>
      </c>
      <c r="P130" s="8" t="str">
        <f t="shared" si="11"/>
        <v>R1013</v>
      </c>
      <c r="Q130" s="35" t="str">
        <f t="shared" si="12"/>
        <v>4-Oct-2004</v>
      </c>
      <c r="R130" s="35">
        <v>38264</v>
      </c>
      <c r="S130" s="44">
        <f t="shared" si="13"/>
        <v>19</v>
      </c>
      <c r="T130" s="47">
        <v>1629.83</v>
      </c>
      <c r="U130" s="14" t="s">
        <v>148</v>
      </c>
      <c r="V130" s="58">
        <v>38264</v>
      </c>
      <c r="W130" s="14">
        <v>0</v>
      </c>
      <c r="X130" s="77">
        <v>1629.83</v>
      </c>
      <c r="Y130" s="14" t="s">
        <v>11</v>
      </c>
      <c r="Z130" s="14" t="s">
        <v>11</v>
      </c>
      <c r="AA130" s="14" t="s">
        <v>13</v>
      </c>
      <c r="AB130" s="38">
        <v>19</v>
      </c>
    </row>
    <row r="131" spans="1:28" x14ac:dyDescent="0.35">
      <c r="A131" t="s">
        <v>149</v>
      </c>
      <c r="B131">
        <v>2004</v>
      </c>
      <c r="C131" t="s">
        <v>30</v>
      </c>
      <c r="D131" s="42">
        <v>5</v>
      </c>
      <c r="E131">
        <v>0</v>
      </c>
      <c r="F131" s="37">
        <v>1631.67</v>
      </c>
      <c r="G131" t="s">
        <v>11</v>
      </c>
      <c r="H131" t="s">
        <v>12</v>
      </c>
      <c r="I131" t="s">
        <v>13</v>
      </c>
      <c r="J131" s="40">
        <v>2004</v>
      </c>
      <c r="K131" s="43" t="s">
        <v>30</v>
      </c>
      <c r="L131" s="14">
        <f t="shared" si="7"/>
        <v>1</v>
      </c>
      <c r="M131" s="14" t="str">
        <f t="shared" si="8"/>
        <v>tier - 2</v>
      </c>
      <c r="N131" s="14">
        <f t="shared" si="9"/>
        <v>1</v>
      </c>
      <c r="O131" s="8" t="str">
        <f t="shared" si="10"/>
        <v>tier - 3</v>
      </c>
      <c r="P131" s="8" t="str">
        <f t="shared" si="11"/>
        <v>R1013</v>
      </c>
      <c r="Q131" s="35" t="str">
        <f t="shared" si="12"/>
        <v>5-Dec-2004</v>
      </c>
      <c r="R131" s="35">
        <v>38326</v>
      </c>
      <c r="S131" s="44">
        <f t="shared" si="13"/>
        <v>19</v>
      </c>
      <c r="T131" s="47">
        <v>1631.67</v>
      </c>
      <c r="U131" s="14" t="s">
        <v>149</v>
      </c>
      <c r="V131" s="58">
        <v>38326</v>
      </c>
      <c r="W131" s="14">
        <v>0</v>
      </c>
      <c r="X131" s="77">
        <v>1631.67</v>
      </c>
      <c r="Y131" s="14" t="s">
        <v>11</v>
      </c>
      <c r="Z131" s="14" t="s">
        <v>12</v>
      </c>
      <c r="AA131" s="14" t="s">
        <v>13</v>
      </c>
      <c r="AB131" s="38">
        <v>19</v>
      </c>
    </row>
    <row r="132" spans="1:28" x14ac:dyDescent="0.35">
      <c r="A132" t="s">
        <v>150</v>
      </c>
      <c r="B132">
        <v>2004</v>
      </c>
      <c r="C132" t="s">
        <v>10</v>
      </c>
      <c r="D132" s="42">
        <v>9</v>
      </c>
      <c r="E132">
        <v>0</v>
      </c>
      <c r="F132" s="37">
        <v>1631.82</v>
      </c>
      <c r="G132" t="s">
        <v>11</v>
      </c>
      <c r="H132" t="s">
        <v>16</v>
      </c>
      <c r="I132" t="s">
        <v>13</v>
      </c>
      <c r="J132" s="40">
        <v>2004</v>
      </c>
      <c r="K132" s="43" t="s">
        <v>10</v>
      </c>
      <c r="L132" s="14">
        <f t="shared" si="7"/>
        <v>1</v>
      </c>
      <c r="M132" s="14" t="str">
        <f t="shared" si="8"/>
        <v>tier - 2</v>
      </c>
      <c r="N132" s="14">
        <f t="shared" si="9"/>
        <v>2</v>
      </c>
      <c r="O132" s="8" t="str">
        <f t="shared" si="10"/>
        <v>tier - 1</v>
      </c>
      <c r="P132" s="8" t="str">
        <f t="shared" si="11"/>
        <v>R1013</v>
      </c>
      <c r="Q132" s="35" t="str">
        <f t="shared" si="12"/>
        <v>9-Jul-2004</v>
      </c>
      <c r="R132" s="35">
        <v>38177</v>
      </c>
      <c r="S132" s="44">
        <f t="shared" si="13"/>
        <v>19</v>
      </c>
      <c r="T132" s="47">
        <v>1631.82</v>
      </c>
      <c r="U132" s="14" t="s">
        <v>150</v>
      </c>
      <c r="V132" s="58">
        <v>38177</v>
      </c>
      <c r="W132" s="14">
        <v>0</v>
      </c>
      <c r="X132" s="77">
        <v>1631.82</v>
      </c>
      <c r="Y132" s="14" t="s">
        <v>11</v>
      </c>
      <c r="Z132" s="14" t="s">
        <v>16</v>
      </c>
      <c r="AA132" s="14" t="s">
        <v>13</v>
      </c>
      <c r="AB132" s="38">
        <v>19</v>
      </c>
    </row>
    <row r="133" spans="1:28" x14ac:dyDescent="0.35">
      <c r="A133" t="s">
        <v>151</v>
      </c>
      <c r="B133">
        <v>2003</v>
      </c>
      <c r="C133" t="s">
        <v>37</v>
      </c>
      <c r="D133" s="42">
        <v>3</v>
      </c>
      <c r="E133">
        <v>0</v>
      </c>
      <c r="F133" s="37">
        <v>1632.04</v>
      </c>
      <c r="G133" t="s">
        <v>11</v>
      </c>
      <c r="H133" t="s">
        <v>11</v>
      </c>
      <c r="I133" t="s">
        <v>23</v>
      </c>
      <c r="J133" s="40">
        <v>2003</v>
      </c>
      <c r="K133" s="43" t="s">
        <v>37</v>
      </c>
      <c r="L133" s="14">
        <f t="shared" ref="L133:L196" si="14">MATCH($G$4:$G$2346,$G$4:$G$2346,0)</f>
        <v>1</v>
      </c>
      <c r="M133" s="14" t="str">
        <f t="shared" ref="M133:M196" si="15">IF(G133="?",INDEX($G$4:$G$2346,MODE($L$4:$L$2346)),G133)</f>
        <v>tier - 2</v>
      </c>
      <c r="N133" s="14">
        <f t="shared" ref="N133:N196" si="16">MATCH($H$4:$H$2346,$H$4:$H$2346,0)</f>
        <v>9</v>
      </c>
      <c r="O133" s="8" t="str">
        <f t="shared" ref="O133:O196" si="17">IF(H133="?",INDEX($H$4:$H$2346,MODE($N$4:$N$2346)),H133)</f>
        <v>tier - 2</v>
      </c>
      <c r="P133" s="8" t="str">
        <f t="shared" ref="P133:P196" si="18">IF(I133="?","Unknown",I133)</f>
        <v>R1012</v>
      </c>
      <c r="Q133" s="35" t="str">
        <f t="shared" ref="Q133:Q196" si="19">CONCATENATE(D133,"-",K133,"-",J133)</f>
        <v>3-Oct-2003</v>
      </c>
      <c r="R133" s="35">
        <v>37897</v>
      </c>
      <c r="S133" s="44">
        <f t="shared" ref="S133:S196" si="20">ROUND((($S$2-R133)/365),0)</f>
        <v>20</v>
      </c>
      <c r="T133" s="47">
        <v>1632.04</v>
      </c>
      <c r="U133" s="14" t="s">
        <v>151</v>
      </c>
      <c r="V133" s="58">
        <v>37897</v>
      </c>
      <c r="W133" s="14">
        <v>0</v>
      </c>
      <c r="X133" s="77">
        <v>1632.04</v>
      </c>
      <c r="Y133" s="14" t="s">
        <v>11</v>
      </c>
      <c r="Z133" s="14" t="s">
        <v>11</v>
      </c>
      <c r="AA133" s="14" t="s">
        <v>23</v>
      </c>
      <c r="AB133" s="38">
        <v>20</v>
      </c>
    </row>
    <row r="134" spans="1:28" x14ac:dyDescent="0.35">
      <c r="A134" t="s">
        <v>152</v>
      </c>
      <c r="B134">
        <v>2003</v>
      </c>
      <c r="C134" t="s">
        <v>20</v>
      </c>
      <c r="D134" s="42">
        <v>16</v>
      </c>
      <c r="E134">
        <v>0</v>
      </c>
      <c r="F134" s="37">
        <v>1632.56</v>
      </c>
      <c r="G134" t="s">
        <v>11</v>
      </c>
      <c r="H134" t="s">
        <v>11</v>
      </c>
      <c r="I134" t="s">
        <v>23</v>
      </c>
      <c r="J134" s="40">
        <v>2003</v>
      </c>
      <c r="K134" s="43" t="s">
        <v>20</v>
      </c>
      <c r="L134" s="14">
        <f t="shared" si="14"/>
        <v>1</v>
      </c>
      <c r="M134" s="14" t="str">
        <f t="shared" si="15"/>
        <v>tier - 2</v>
      </c>
      <c r="N134" s="14">
        <f t="shared" si="16"/>
        <v>9</v>
      </c>
      <c r="O134" s="8" t="str">
        <f t="shared" si="17"/>
        <v>tier - 2</v>
      </c>
      <c r="P134" s="8" t="str">
        <f t="shared" si="18"/>
        <v>R1012</v>
      </c>
      <c r="Q134" s="35" t="str">
        <f t="shared" si="19"/>
        <v>16-Sep-2003</v>
      </c>
      <c r="R134" s="35">
        <v>37880</v>
      </c>
      <c r="S134" s="44">
        <f t="shared" si="20"/>
        <v>20</v>
      </c>
      <c r="T134" s="47">
        <v>1632.56</v>
      </c>
      <c r="U134" s="14" t="s">
        <v>152</v>
      </c>
      <c r="V134" s="58">
        <v>37880</v>
      </c>
      <c r="W134" s="14">
        <v>0</v>
      </c>
      <c r="X134" s="77">
        <v>1632.56</v>
      </c>
      <c r="Y134" s="14" t="s">
        <v>11</v>
      </c>
      <c r="Z134" s="14" t="s">
        <v>11</v>
      </c>
      <c r="AA134" s="14" t="s">
        <v>23</v>
      </c>
      <c r="AB134" s="38">
        <v>20</v>
      </c>
    </row>
    <row r="135" spans="1:28" x14ac:dyDescent="0.35">
      <c r="A135" t="s">
        <v>153</v>
      </c>
      <c r="B135">
        <v>2004</v>
      </c>
      <c r="C135" t="s">
        <v>30</v>
      </c>
      <c r="D135" s="42">
        <v>13</v>
      </c>
      <c r="E135">
        <v>0</v>
      </c>
      <c r="F135" s="37">
        <v>1633.04</v>
      </c>
      <c r="G135" t="s">
        <v>11</v>
      </c>
      <c r="H135" t="s">
        <v>11</v>
      </c>
      <c r="I135" t="s">
        <v>13</v>
      </c>
      <c r="J135" s="40">
        <v>2004</v>
      </c>
      <c r="K135" s="43" t="s">
        <v>30</v>
      </c>
      <c r="L135" s="14">
        <f t="shared" si="14"/>
        <v>1</v>
      </c>
      <c r="M135" s="14" t="str">
        <f t="shared" si="15"/>
        <v>tier - 2</v>
      </c>
      <c r="N135" s="14">
        <f t="shared" si="16"/>
        <v>9</v>
      </c>
      <c r="O135" s="8" t="str">
        <f t="shared" si="17"/>
        <v>tier - 2</v>
      </c>
      <c r="P135" s="8" t="str">
        <f t="shared" si="18"/>
        <v>R1013</v>
      </c>
      <c r="Q135" s="35" t="str">
        <f t="shared" si="19"/>
        <v>13-Dec-2004</v>
      </c>
      <c r="R135" s="35">
        <v>38334</v>
      </c>
      <c r="S135" s="44">
        <f t="shared" si="20"/>
        <v>18</v>
      </c>
      <c r="T135" s="47">
        <v>1633.04</v>
      </c>
      <c r="U135" s="14" t="s">
        <v>153</v>
      </c>
      <c r="V135" s="58">
        <v>38334</v>
      </c>
      <c r="W135" s="14">
        <v>0</v>
      </c>
      <c r="X135" s="77">
        <v>1633.04</v>
      </c>
      <c r="Y135" s="14" t="s">
        <v>11</v>
      </c>
      <c r="Z135" s="14" t="s">
        <v>11</v>
      </c>
      <c r="AA135" s="14" t="s">
        <v>13</v>
      </c>
      <c r="AB135" s="38">
        <v>18</v>
      </c>
    </row>
    <row r="136" spans="1:28" x14ac:dyDescent="0.35">
      <c r="A136" t="s">
        <v>154</v>
      </c>
      <c r="B136">
        <v>2004</v>
      </c>
      <c r="C136" t="s">
        <v>35</v>
      </c>
      <c r="D136" s="42">
        <v>8</v>
      </c>
      <c r="E136">
        <v>0</v>
      </c>
      <c r="F136" s="37">
        <v>1633.96</v>
      </c>
      <c r="G136" t="s">
        <v>11</v>
      </c>
      <c r="H136" t="s">
        <v>16</v>
      </c>
      <c r="I136" t="s">
        <v>13</v>
      </c>
      <c r="J136" s="40">
        <v>2004</v>
      </c>
      <c r="K136" s="43" t="s">
        <v>35</v>
      </c>
      <c r="L136" s="14">
        <f t="shared" si="14"/>
        <v>1</v>
      </c>
      <c r="M136" s="14" t="str">
        <f t="shared" si="15"/>
        <v>tier - 2</v>
      </c>
      <c r="N136" s="14">
        <f t="shared" si="16"/>
        <v>2</v>
      </c>
      <c r="O136" s="8" t="str">
        <f t="shared" si="17"/>
        <v>tier - 1</v>
      </c>
      <c r="P136" s="8" t="str">
        <f t="shared" si="18"/>
        <v>R1013</v>
      </c>
      <c r="Q136" s="35" t="str">
        <f t="shared" si="19"/>
        <v>8-Aug-2004</v>
      </c>
      <c r="R136" s="35">
        <v>38207</v>
      </c>
      <c r="S136" s="44">
        <f t="shared" si="20"/>
        <v>19</v>
      </c>
      <c r="T136" s="47">
        <v>1633.96</v>
      </c>
      <c r="U136" s="14" t="s">
        <v>154</v>
      </c>
      <c r="V136" s="58">
        <v>38207</v>
      </c>
      <c r="W136" s="14">
        <v>0</v>
      </c>
      <c r="X136" s="77">
        <v>1633.96</v>
      </c>
      <c r="Y136" s="14" t="s">
        <v>11</v>
      </c>
      <c r="Z136" s="14" t="s">
        <v>16</v>
      </c>
      <c r="AA136" s="14" t="s">
        <v>13</v>
      </c>
      <c r="AB136" s="38">
        <v>19</v>
      </c>
    </row>
    <row r="137" spans="1:28" x14ac:dyDescent="0.35">
      <c r="A137" t="s">
        <v>155</v>
      </c>
      <c r="B137">
        <v>2004</v>
      </c>
      <c r="C137" t="s">
        <v>18</v>
      </c>
      <c r="D137" s="42">
        <v>13</v>
      </c>
      <c r="E137">
        <v>0</v>
      </c>
      <c r="F137" s="37">
        <v>1634.57</v>
      </c>
      <c r="G137" t="s">
        <v>11</v>
      </c>
      <c r="H137" t="s">
        <v>11</v>
      </c>
      <c r="I137" t="s">
        <v>13</v>
      </c>
      <c r="J137" s="40">
        <v>2004</v>
      </c>
      <c r="K137" s="43" t="s">
        <v>18</v>
      </c>
      <c r="L137" s="14">
        <f t="shared" si="14"/>
        <v>1</v>
      </c>
      <c r="M137" s="14" t="str">
        <f t="shared" si="15"/>
        <v>tier - 2</v>
      </c>
      <c r="N137" s="14">
        <f t="shared" si="16"/>
        <v>9</v>
      </c>
      <c r="O137" s="8" t="str">
        <f t="shared" si="17"/>
        <v>tier - 2</v>
      </c>
      <c r="P137" s="8" t="str">
        <f t="shared" si="18"/>
        <v>R1013</v>
      </c>
      <c r="Q137" s="35" t="str">
        <f t="shared" si="19"/>
        <v>13-Jun-2004</v>
      </c>
      <c r="R137" s="35">
        <v>38151</v>
      </c>
      <c r="S137" s="44">
        <f t="shared" si="20"/>
        <v>19</v>
      </c>
      <c r="T137" s="47">
        <v>1634.57</v>
      </c>
      <c r="U137" s="14" t="s">
        <v>155</v>
      </c>
      <c r="V137" s="58">
        <v>38151</v>
      </c>
      <c r="W137" s="14">
        <v>0</v>
      </c>
      <c r="X137" s="77">
        <v>1634.57</v>
      </c>
      <c r="Y137" s="14" t="s">
        <v>11</v>
      </c>
      <c r="Z137" s="14" t="s">
        <v>11</v>
      </c>
      <c r="AA137" s="14" t="s">
        <v>13</v>
      </c>
      <c r="AB137" s="38">
        <v>19</v>
      </c>
    </row>
    <row r="138" spans="1:28" x14ac:dyDescent="0.35">
      <c r="A138" t="s">
        <v>156</v>
      </c>
      <c r="B138">
        <v>2003</v>
      </c>
      <c r="C138" t="s">
        <v>30</v>
      </c>
      <c r="D138" s="42">
        <v>30</v>
      </c>
      <c r="E138">
        <v>0</v>
      </c>
      <c r="F138" s="37">
        <v>1635.73</v>
      </c>
      <c r="G138" t="s">
        <v>11</v>
      </c>
      <c r="H138" t="s">
        <v>12</v>
      </c>
      <c r="I138" t="s">
        <v>23</v>
      </c>
      <c r="J138" s="40">
        <v>2003</v>
      </c>
      <c r="K138" s="43" t="s">
        <v>30</v>
      </c>
      <c r="L138" s="14">
        <f t="shared" si="14"/>
        <v>1</v>
      </c>
      <c r="M138" s="14" t="str">
        <f t="shared" si="15"/>
        <v>tier - 2</v>
      </c>
      <c r="N138" s="14">
        <f t="shared" si="16"/>
        <v>1</v>
      </c>
      <c r="O138" s="8" t="str">
        <f t="shared" si="17"/>
        <v>tier - 3</v>
      </c>
      <c r="P138" s="8" t="str">
        <f t="shared" si="18"/>
        <v>R1012</v>
      </c>
      <c r="Q138" s="35" t="str">
        <f t="shared" si="19"/>
        <v>30-Dec-2003</v>
      </c>
      <c r="R138" s="35">
        <v>37985</v>
      </c>
      <c r="S138" s="44">
        <f t="shared" si="20"/>
        <v>19</v>
      </c>
      <c r="T138" s="47">
        <v>1635.73</v>
      </c>
      <c r="U138" s="14" t="s">
        <v>156</v>
      </c>
      <c r="V138" s="58">
        <v>37985</v>
      </c>
      <c r="W138" s="14">
        <v>0</v>
      </c>
      <c r="X138" s="77">
        <v>1635.73</v>
      </c>
      <c r="Y138" s="14" t="s">
        <v>11</v>
      </c>
      <c r="Z138" s="14" t="s">
        <v>12</v>
      </c>
      <c r="AA138" s="14" t="s">
        <v>23</v>
      </c>
      <c r="AB138" s="38">
        <v>19</v>
      </c>
    </row>
    <row r="139" spans="1:28" x14ac:dyDescent="0.35">
      <c r="A139" t="s">
        <v>157</v>
      </c>
      <c r="B139">
        <v>2003</v>
      </c>
      <c r="C139" t="s">
        <v>20</v>
      </c>
      <c r="D139" s="42">
        <v>16</v>
      </c>
      <c r="E139">
        <v>0</v>
      </c>
      <c r="F139" s="37">
        <v>1639.56</v>
      </c>
      <c r="G139" t="s">
        <v>11</v>
      </c>
      <c r="H139" t="s">
        <v>11</v>
      </c>
      <c r="I139" t="s">
        <v>23</v>
      </c>
      <c r="J139" s="40">
        <v>2003</v>
      </c>
      <c r="K139" s="43" t="s">
        <v>20</v>
      </c>
      <c r="L139" s="14">
        <f t="shared" si="14"/>
        <v>1</v>
      </c>
      <c r="M139" s="14" t="str">
        <f t="shared" si="15"/>
        <v>tier - 2</v>
      </c>
      <c r="N139" s="14">
        <f t="shared" si="16"/>
        <v>9</v>
      </c>
      <c r="O139" s="8" t="str">
        <f t="shared" si="17"/>
        <v>tier - 2</v>
      </c>
      <c r="P139" s="8" t="str">
        <f t="shared" si="18"/>
        <v>R1012</v>
      </c>
      <c r="Q139" s="35" t="str">
        <f t="shared" si="19"/>
        <v>16-Sep-2003</v>
      </c>
      <c r="R139" s="35">
        <v>37880</v>
      </c>
      <c r="S139" s="44">
        <f t="shared" si="20"/>
        <v>20</v>
      </c>
      <c r="T139" s="47">
        <v>1639.56</v>
      </c>
      <c r="U139" s="14" t="s">
        <v>157</v>
      </c>
      <c r="V139" s="58">
        <v>37880</v>
      </c>
      <c r="W139" s="14">
        <v>0</v>
      </c>
      <c r="X139" s="77">
        <v>1639.56</v>
      </c>
      <c r="Y139" s="14" t="s">
        <v>11</v>
      </c>
      <c r="Z139" s="14" t="s">
        <v>11</v>
      </c>
      <c r="AA139" s="14" t="s">
        <v>23</v>
      </c>
      <c r="AB139" s="38">
        <v>20</v>
      </c>
    </row>
    <row r="140" spans="1:28" x14ac:dyDescent="0.35">
      <c r="A140" t="s">
        <v>158</v>
      </c>
      <c r="B140">
        <v>2003</v>
      </c>
      <c r="C140" t="s">
        <v>35</v>
      </c>
      <c r="D140" s="42">
        <v>21</v>
      </c>
      <c r="E140">
        <v>0</v>
      </c>
      <c r="F140" s="37">
        <v>1639.56</v>
      </c>
      <c r="G140" t="s">
        <v>11</v>
      </c>
      <c r="H140" t="s">
        <v>11</v>
      </c>
      <c r="I140" t="s">
        <v>23</v>
      </c>
      <c r="J140" s="40">
        <v>2003</v>
      </c>
      <c r="K140" s="43" t="s">
        <v>35</v>
      </c>
      <c r="L140" s="14">
        <f t="shared" si="14"/>
        <v>1</v>
      </c>
      <c r="M140" s="14" t="str">
        <f t="shared" si="15"/>
        <v>tier - 2</v>
      </c>
      <c r="N140" s="14">
        <f t="shared" si="16"/>
        <v>9</v>
      </c>
      <c r="O140" s="8" t="str">
        <f t="shared" si="17"/>
        <v>tier - 2</v>
      </c>
      <c r="P140" s="8" t="str">
        <f t="shared" si="18"/>
        <v>R1012</v>
      </c>
      <c r="Q140" s="35" t="str">
        <f t="shared" si="19"/>
        <v>21-Aug-2003</v>
      </c>
      <c r="R140" s="35">
        <v>37854</v>
      </c>
      <c r="S140" s="44">
        <f t="shared" si="20"/>
        <v>20</v>
      </c>
      <c r="T140" s="47">
        <v>1639.56</v>
      </c>
      <c r="U140" s="14" t="s">
        <v>158</v>
      </c>
      <c r="V140" s="58">
        <v>37854</v>
      </c>
      <c r="W140" s="14">
        <v>0</v>
      </c>
      <c r="X140" s="77">
        <v>1639.56</v>
      </c>
      <c r="Y140" s="14" t="s">
        <v>11</v>
      </c>
      <c r="Z140" s="14" t="s">
        <v>11</v>
      </c>
      <c r="AA140" s="14" t="s">
        <v>23</v>
      </c>
      <c r="AB140" s="38">
        <v>20</v>
      </c>
    </row>
    <row r="141" spans="1:28" x14ac:dyDescent="0.35">
      <c r="A141" t="s">
        <v>159</v>
      </c>
      <c r="B141">
        <v>2003</v>
      </c>
      <c r="C141" t="s">
        <v>30</v>
      </c>
      <c r="D141" s="42">
        <v>30</v>
      </c>
      <c r="E141">
        <v>0</v>
      </c>
      <c r="F141" s="37">
        <v>1646.43</v>
      </c>
      <c r="G141" t="s">
        <v>11</v>
      </c>
      <c r="H141" t="s">
        <v>16</v>
      </c>
      <c r="I141" t="s">
        <v>23</v>
      </c>
      <c r="J141" s="40">
        <v>2003</v>
      </c>
      <c r="K141" s="43" t="s">
        <v>30</v>
      </c>
      <c r="L141" s="14">
        <f t="shared" si="14"/>
        <v>1</v>
      </c>
      <c r="M141" s="14" t="str">
        <f t="shared" si="15"/>
        <v>tier - 2</v>
      </c>
      <c r="N141" s="14">
        <f t="shared" si="16"/>
        <v>2</v>
      </c>
      <c r="O141" s="8" t="str">
        <f t="shared" si="17"/>
        <v>tier - 1</v>
      </c>
      <c r="P141" s="8" t="str">
        <f t="shared" si="18"/>
        <v>R1012</v>
      </c>
      <c r="Q141" s="35" t="str">
        <f t="shared" si="19"/>
        <v>30-Dec-2003</v>
      </c>
      <c r="R141" s="35">
        <v>37985</v>
      </c>
      <c r="S141" s="44">
        <f t="shared" si="20"/>
        <v>19</v>
      </c>
      <c r="T141" s="47">
        <v>1646.43</v>
      </c>
      <c r="U141" s="14" t="s">
        <v>159</v>
      </c>
      <c r="V141" s="58">
        <v>37985</v>
      </c>
      <c r="W141" s="14">
        <v>0</v>
      </c>
      <c r="X141" s="77">
        <v>1646.43</v>
      </c>
      <c r="Y141" s="14" t="s">
        <v>11</v>
      </c>
      <c r="Z141" s="14" t="s">
        <v>16</v>
      </c>
      <c r="AA141" s="14" t="s">
        <v>23</v>
      </c>
      <c r="AB141" s="38">
        <v>19</v>
      </c>
    </row>
    <row r="142" spans="1:28" x14ac:dyDescent="0.35">
      <c r="A142" t="s">
        <v>160</v>
      </c>
      <c r="B142">
        <v>2000</v>
      </c>
      <c r="C142" t="s">
        <v>37</v>
      </c>
      <c r="D142" s="42">
        <v>23</v>
      </c>
      <c r="E142">
        <v>0</v>
      </c>
      <c r="F142" s="37">
        <v>1665</v>
      </c>
      <c r="G142" t="s">
        <v>11</v>
      </c>
      <c r="H142" t="s">
        <v>11</v>
      </c>
      <c r="I142" t="s">
        <v>13</v>
      </c>
      <c r="J142" s="40">
        <v>2000</v>
      </c>
      <c r="K142" s="43" t="s">
        <v>37</v>
      </c>
      <c r="L142" s="14">
        <f t="shared" si="14"/>
        <v>1</v>
      </c>
      <c r="M142" s="14" t="str">
        <f t="shared" si="15"/>
        <v>tier - 2</v>
      </c>
      <c r="N142" s="14">
        <f t="shared" si="16"/>
        <v>9</v>
      </c>
      <c r="O142" s="8" t="str">
        <f t="shared" si="17"/>
        <v>tier - 2</v>
      </c>
      <c r="P142" s="8" t="str">
        <f t="shared" si="18"/>
        <v>R1013</v>
      </c>
      <c r="Q142" s="35" t="str">
        <f t="shared" si="19"/>
        <v>23-Oct-2000</v>
      </c>
      <c r="R142" s="35">
        <v>36822</v>
      </c>
      <c r="S142" s="44">
        <f t="shared" si="20"/>
        <v>23</v>
      </c>
      <c r="T142" s="47">
        <v>1665</v>
      </c>
      <c r="U142" s="14" t="s">
        <v>160</v>
      </c>
      <c r="V142" s="58">
        <v>36822</v>
      </c>
      <c r="W142" s="14">
        <v>0</v>
      </c>
      <c r="X142" s="77">
        <v>1665</v>
      </c>
      <c r="Y142" s="14" t="s">
        <v>11</v>
      </c>
      <c r="Z142" s="14" t="s">
        <v>11</v>
      </c>
      <c r="AA142" s="14" t="s">
        <v>13</v>
      </c>
      <c r="AB142" s="38">
        <v>23</v>
      </c>
    </row>
    <row r="143" spans="1:28" x14ac:dyDescent="0.35">
      <c r="A143" t="s">
        <v>161</v>
      </c>
      <c r="B143">
        <v>2000</v>
      </c>
      <c r="C143" t="s">
        <v>18</v>
      </c>
      <c r="D143" s="42">
        <v>10</v>
      </c>
      <c r="E143">
        <v>0</v>
      </c>
      <c r="F143" s="37">
        <v>1674.63</v>
      </c>
      <c r="G143" t="s">
        <v>11</v>
      </c>
      <c r="H143" t="s">
        <v>11</v>
      </c>
      <c r="I143" t="s">
        <v>13</v>
      </c>
      <c r="J143" s="40">
        <v>2000</v>
      </c>
      <c r="K143" s="43" t="s">
        <v>18</v>
      </c>
      <c r="L143" s="14">
        <f t="shared" si="14"/>
        <v>1</v>
      </c>
      <c r="M143" s="14" t="str">
        <f t="shared" si="15"/>
        <v>tier - 2</v>
      </c>
      <c r="N143" s="14">
        <f t="shared" si="16"/>
        <v>9</v>
      </c>
      <c r="O143" s="8" t="str">
        <f t="shared" si="17"/>
        <v>tier - 2</v>
      </c>
      <c r="P143" s="8" t="str">
        <f t="shared" si="18"/>
        <v>R1013</v>
      </c>
      <c r="Q143" s="35" t="str">
        <f t="shared" si="19"/>
        <v>10-Jun-2000</v>
      </c>
      <c r="R143" s="35">
        <v>36687</v>
      </c>
      <c r="S143" s="44">
        <f t="shared" si="20"/>
        <v>23</v>
      </c>
      <c r="T143" s="47">
        <v>1674.63</v>
      </c>
      <c r="U143" s="14" t="s">
        <v>161</v>
      </c>
      <c r="V143" s="58">
        <v>36687</v>
      </c>
      <c r="W143" s="14">
        <v>0</v>
      </c>
      <c r="X143" s="77">
        <v>1674.63</v>
      </c>
      <c r="Y143" s="14" t="s">
        <v>11</v>
      </c>
      <c r="Z143" s="14" t="s">
        <v>11</v>
      </c>
      <c r="AA143" s="14" t="s">
        <v>13</v>
      </c>
      <c r="AB143" s="38">
        <v>23</v>
      </c>
    </row>
    <row r="144" spans="1:28" x14ac:dyDescent="0.35">
      <c r="A144" t="s">
        <v>162</v>
      </c>
      <c r="B144">
        <v>2000</v>
      </c>
      <c r="C144" t="s">
        <v>37</v>
      </c>
      <c r="D144" s="42">
        <v>21</v>
      </c>
      <c r="E144">
        <v>0</v>
      </c>
      <c r="F144" s="37">
        <v>1682.6</v>
      </c>
      <c r="G144" t="s">
        <v>11</v>
      </c>
      <c r="H144" t="s">
        <v>11</v>
      </c>
      <c r="I144" t="s">
        <v>42</v>
      </c>
      <c r="J144" s="40">
        <v>2000</v>
      </c>
      <c r="K144" s="43" t="s">
        <v>37</v>
      </c>
      <c r="L144" s="14">
        <f t="shared" si="14"/>
        <v>1</v>
      </c>
      <c r="M144" s="14" t="str">
        <f t="shared" si="15"/>
        <v>tier - 2</v>
      </c>
      <c r="N144" s="14">
        <f t="shared" si="16"/>
        <v>9</v>
      </c>
      <c r="O144" s="8" t="str">
        <f t="shared" si="17"/>
        <v>tier - 2</v>
      </c>
      <c r="P144" s="8" t="str">
        <f t="shared" si="18"/>
        <v>R1011</v>
      </c>
      <c r="Q144" s="35" t="str">
        <f t="shared" si="19"/>
        <v>21-Oct-2000</v>
      </c>
      <c r="R144" s="35">
        <v>36820</v>
      </c>
      <c r="S144" s="44">
        <f t="shared" si="20"/>
        <v>23</v>
      </c>
      <c r="T144" s="47">
        <v>1682.6</v>
      </c>
      <c r="U144" s="14" t="s">
        <v>162</v>
      </c>
      <c r="V144" s="58">
        <v>36820</v>
      </c>
      <c r="W144" s="14">
        <v>0</v>
      </c>
      <c r="X144" s="77">
        <v>1682.6</v>
      </c>
      <c r="Y144" s="14" t="s">
        <v>11</v>
      </c>
      <c r="Z144" s="14" t="s">
        <v>11</v>
      </c>
      <c r="AA144" s="14" t="s">
        <v>42</v>
      </c>
      <c r="AB144" s="38">
        <v>23</v>
      </c>
    </row>
    <row r="145" spans="1:28" x14ac:dyDescent="0.35">
      <c r="A145" t="s">
        <v>163</v>
      </c>
      <c r="B145">
        <v>2004</v>
      </c>
      <c r="C145" t="s">
        <v>15</v>
      </c>
      <c r="D145" s="42">
        <v>17</v>
      </c>
      <c r="E145">
        <v>0</v>
      </c>
      <c r="F145" s="37">
        <v>1694.8</v>
      </c>
      <c r="G145" t="s">
        <v>11</v>
      </c>
      <c r="H145" t="s">
        <v>11</v>
      </c>
      <c r="I145" t="s">
        <v>164</v>
      </c>
      <c r="J145" s="40">
        <v>2004</v>
      </c>
      <c r="K145" s="43" t="s">
        <v>15</v>
      </c>
      <c r="L145" s="14">
        <f t="shared" si="14"/>
        <v>1</v>
      </c>
      <c r="M145" s="14" t="str">
        <f t="shared" si="15"/>
        <v>tier - 2</v>
      </c>
      <c r="N145" s="14">
        <f t="shared" si="16"/>
        <v>9</v>
      </c>
      <c r="O145" s="8" t="str">
        <f t="shared" si="17"/>
        <v>tier - 2</v>
      </c>
      <c r="P145" s="8" t="str">
        <f t="shared" si="18"/>
        <v>R1015</v>
      </c>
      <c r="Q145" s="35" t="str">
        <f t="shared" si="19"/>
        <v>17-Nov-2004</v>
      </c>
      <c r="R145" s="35">
        <v>38308</v>
      </c>
      <c r="S145" s="44">
        <f t="shared" si="20"/>
        <v>19</v>
      </c>
      <c r="T145" s="47">
        <v>1694.8</v>
      </c>
      <c r="U145" s="14" t="s">
        <v>163</v>
      </c>
      <c r="V145" s="58">
        <v>38308</v>
      </c>
      <c r="W145" s="14">
        <v>0</v>
      </c>
      <c r="X145" s="77">
        <v>1694.8</v>
      </c>
      <c r="Y145" s="14" t="s">
        <v>11</v>
      </c>
      <c r="Z145" s="14" t="s">
        <v>11</v>
      </c>
      <c r="AA145" s="14" t="s">
        <v>164</v>
      </c>
      <c r="AB145" s="38">
        <v>19</v>
      </c>
    </row>
    <row r="146" spans="1:28" x14ac:dyDescent="0.35">
      <c r="A146" t="s">
        <v>165</v>
      </c>
      <c r="B146">
        <v>2004</v>
      </c>
      <c r="C146" t="s">
        <v>30</v>
      </c>
      <c r="D146" s="42">
        <v>10</v>
      </c>
      <c r="E146">
        <v>0</v>
      </c>
      <c r="F146" s="37">
        <v>1702.46</v>
      </c>
      <c r="G146" t="s">
        <v>11</v>
      </c>
      <c r="H146" t="s">
        <v>12</v>
      </c>
      <c r="I146" t="s">
        <v>166</v>
      </c>
      <c r="J146" s="40">
        <v>2004</v>
      </c>
      <c r="K146" s="43" t="s">
        <v>30</v>
      </c>
      <c r="L146" s="14">
        <f t="shared" si="14"/>
        <v>1</v>
      </c>
      <c r="M146" s="14" t="str">
        <f t="shared" si="15"/>
        <v>tier - 2</v>
      </c>
      <c r="N146" s="14">
        <f t="shared" si="16"/>
        <v>1</v>
      </c>
      <c r="O146" s="8" t="str">
        <f t="shared" si="17"/>
        <v>tier - 3</v>
      </c>
      <c r="P146" s="8" t="str">
        <f t="shared" si="18"/>
        <v>R1019</v>
      </c>
      <c r="Q146" s="35" t="str">
        <f t="shared" si="19"/>
        <v>10-Dec-2004</v>
      </c>
      <c r="R146" s="35">
        <v>38331</v>
      </c>
      <c r="S146" s="44">
        <f t="shared" si="20"/>
        <v>19</v>
      </c>
      <c r="T146" s="47">
        <v>1702.46</v>
      </c>
      <c r="U146" s="14" t="s">
        <v>165</v>
      </c>
      <c r="V146" s="58">
        <v>38331</v>
      </c>
      <c r="W146" s="14">
        <v>0</v>
      </c>
      <c r="X146" s="77">
        <v>1702.46</v>
      </c>
      <c r="Y146" s="14" t="s">
        <v>11</v>
      </c>
      <c r="Z146" s="14" t="s">
        <v>12</v>
      </c>
      <c r="AA146" s="14" t="s">
        <v>166</v>
      </c>
      <c r="AB146" s="38">
        <v>19</v>
      </c>
    </row>
    <row r="147" spans="1:28" x14ac:dyDescent="0.35">
      <c r="A147" t="s">
        <v>167</v>
      </c>
      <c r="B147">
        <v>2004</v>
      </c>
      <c r="C147" t="s">
        <v>15</v>
      </c>
      <c r="D147" s="42">
        <v>7</v>
      </c>
      <c r="E147">
        <v>0</v>
      </c>
      <c r="F147" s="37">
        <v>1704.57</v>
      </c>
      <c r="G147" t="s">
        <v>11</v>
      </c>
      <c r="H147" t="s">
        <v>16</v>
      </c>
      <c r="I147" t="s">
        <v>168</v>
      </c>
      <c r="J147" s="40">
        <v>2004</v>
      </c>
      <c r="K147" s="43" t="s">
        <v>15</v>
      </c>
      <c r="L147" s="14">
        <f t="shared" si="14"/>
        <v>1</v>
      </c>
      <c r="M147" s="14" t="str">
        <f t="shared" si="15"/>
        <v>tier - 2</v>
      </c>
      <c r="N147" s="14">
        <f t="shared" si="16"/>
        <v>2</v>
      </c>
      <c r="O147" s="8" t="str">
        <f t="shared" si="17"/>
        <v>tier - 1</v>
      </c>
      <c r="P147" s="8" t="str">
        <f t="shared" si="18"/>
        <v>R1016</v>
      </c>
      <c r="Q147" s="35" t="str">
        <f t="shared" si="19"/>
        <v>7-Nov-2004</v>
      </c>
      <c r="R147" s="35">
        <v>38298</v>
      </c>
      <c r="S147" s="44">
        <f t="shared" si="20"/>
        <v>19</v>
      </c>
      <c r="T147" s="47">
        <v>1704.57</v>
      </c>
      <c r="U147" s="14" t="s">
        <v>167</v>
      </c>
      <c r="V147" s="58">
        <v>38298</v>
      </c>
      <c r="W147" s="14">
        <v>0</v>
      </c>
      <c r="X147" s="77">
        <v>1704.57</v>
      </c>
      <c r="Y147" s="14" t="s">
        <v>11</v>
      </c>
      <c r="Z147" s="14" t="s">
        <v>16</v>
      </c>
      <c r="AA147" s="14" t="s">
        <v>168</v>
      </c>
      <c r="AB147" s="38">
        <v>19</v>
      </c>
    </row>
    <row r="148" spans="1:28" x14ac:dyDescent="0.35">
      <c r="A148" t="s">
        <v>169</v>
      </c>
      <c r="B148">
        <v>2004</v>
      </c>
      <c r="C148" t="s">
        <v>30</v>
      </c>
      <c r="D148" s="42">
        <v>14</v>
      </c>
      <c r="E148">
        <v>0</v>
      </c>
      <c r="F148" s="37">
        <v>1704.7</v>
      </c>
      <c r="G148" t="s">
        <v>11</v>
      </c>
      <c r="H148" t="s">
        <v>12</v>
      </c>
      <c r="I148" t="s">
        <v>170</v>
      </c>
      <c r="J148" s="40">
        <v>2004</v>
      </c>
      <c r="K148" s="43" t="s">
        <v>30</v>
      </c>
      <c r="L148" s="14">
        <f t="shared" si="14"/>
        <v>1</v>
      </c>
      <c r="M148" s="14" t="str">
        <f t="shared" si="15"/>
        <v>tier - 2</v>
      </c>
      <c r="N148" s="14">
        <f t="shared" si="16"/>
        <v>1</v>
      </c>
      <c r="O148" s="8" t="str">
        <f t="shared" si="17"/>
        <v>tier - 3</v>
      </c>
      <c r="P148" s="8" t="str">
        <f t="shared" si="18"/>
        <v>R1018</v>
      </c>
      <c r="Q148" s="35" t="str">
        <f t="shared" si="19"/>
        <v>14-Dec-2004</v>
      </c>
      <c r="R148" s="35">
        <v>38335</v>
      </c>
      <c r="S148" s="44">
        <f t="shared" si="20"/>
        <v>18</v>
      </c>
      <c r="T148" s="47">
        <v>1704.7</v>
      </c>
      <c r="U148" s="14" t="s">
        <v>169</v>
      </c>
      <c r="V148" s="58">
        <v>38335</v>
      </c>
      <c r="W148" s="14">
        <v>0</v>
      </c>
      <c r="X148" s="77">
        <v>1704.7</v>
      </c>
      <c r="Y148" s="14" t="s">
        <v>11</v>
      </c>
      <c r="Z148" s="14" t="s">
        <v>12</v>
      </c>
      <c r="AA148" s="14" t="s">
        <v>170</v>
      </c>
      <c r="AB148" s="38">
        <v>18</v>
      </c>
    </row>
    <row r="149" spans="1:28" x14ac:dyDescent="0.35">
      <c r="A149" t="s">
        <v>171</v>
      </c>
      <c r="B149">
        <v>2004</v>
      </c>
      <c r="C149" t="s">
        <v>30</v>
      </c>
      <c r="D149" s="42">
        <v>6</v>
      </c>
      <c r="E149">
        <v>0</v>
      </c>
      <c r="F149" s="37">
        <v>1705.62</v>
      </c>
      <c r="G149" t="s">
        <v>11</v>
      </c>
      <c r="H149" t="s">
        <v>11</v>
      </c>
      <c r="I149" t="s">
        <v>164</v>
      </c>
      <c r="J149" s="40">
        <v>2004</v>
      </c>
      <c r="K149" s="43" t="s">
        <v>30</v>
      </c>
      <c r="L149" s="14">
        <f t="shared" si="14"/>
        <v>1</v>
      </c>
      <c r="M149" s="14" t="str">
        <f t="shared" si="15"/>
        <v>tier - 2</v>
      </c>
      <c r="N149" s="14">
        <f t="shared" si="16"/>
        <v>9</v>
      </c>
      <c r="O149" s="8" t="str">
        <f t="shared" si="17"/>
        <v>tier - 2</v>
      </c>
      <c r="P149" s="8" t="str">
        <f t="shared" si="18"/>
        <v>R1015</v>
      </c>
      <c r="Q149" s="35" t="str">
        <f t="shared" si="19"/>
        <v>6-Dec-2004</v>
      </c>
      <c r="R149" s="35">
        <v>38327</v>
      </c>
      <c r="S149" s="44">
        <f t="shared" si="20"/>
        <v>19</v>
      </c>
      <c r="T149" s="47">
        <v>1705.62</v>
      </c>
      <c r="U149" s="14" t="s">
        <v>171</v>
      </c>
      <c r="V149" s="58">
        <v>38327</v>
      </c>
      <c r="W149" s="14">
        <v>0</v>
      </c>
      <c r="X149" s="77">
        <v>1705.62</v>
      </c>
      <c r="Y149" s="14" t="s">
        <v>11</v>
      </c>
      <c r="Z149" s="14" t="s">
        <v>11</v>
      </c>
      <c r="AA149" s="14" t="s">
        <v>164</v>
      </c>
      <c r="AB149" s="38">
        <v>19</v>
      </c>
    </row>
    <row r="150" spans="1:28" x14ac:dyDescent="0.35">
      <c r="A150" t="s">
        <v>172</v>
      </c>
      <c r="B150">
        <v>2004</v>
      </c>
      <c r="C150" t="s">
        <v>37</v>
      </c>
      <c r="D150" s="42">
        <v>17</v>
      </c>
      <c r="E150">
        <v>0</v>
      </c>
      <c r="F150" s="37">
        <v>1708</v>
      </c>
      <c r="G150" t="s">
        <v>12</v>
      </c>
      <c r="H150" t="s">
        <v>11</v>
      </c>
      <c r="I150" t="s">
        <v>168</v>
      </c>
      <c r="J150" s="40">
        <v>2004</v>
      </c>
      <c r="K150" s="43" t="s">
        <v>37</v>
      </c>
      <c r="L150" s="14">
        <f t="shared" si="14"/>
        <v>4</v>
      </c>
      <c r="M150" s="14" t="str">
        <f t="shared" si="15"/>
        <v>tier - 3</v>
      </c>
      <c r="N150" s="14">
        <f t="shared" si="16"/>
        <v>9</v>
      </c>
      <c r="O150" s="8" t="str">
        <f t="shared" si="17"/>
        <v>tier - 2</v>
      </c>
      <c r="P150" s="8" t="str">
        <f t="shared" si="18"/>
        <v>R1016</v>
      </c>
      <c r="Q150" s="35" t="str">
        <f t="shared" si="19"/>
        <v>17-Oct-2004</v>
      </c>
      <c r="R150" s="35">
        <v>38277</v>
      </c>
      <c r="S150" s="44">
        <f t="shared" si="20"/>
        <v>19</v>
      </c>
      <c r="T150" s="47">
        <v>1708</v>
      </c>
      <c r="U150" s="14" t="s">
        <v>172</v>
      </c>
      <c r="V150" s="58">
        <v>38277</v>
      </c>
      <c r="W150" s="14">
        <v>0</v>
      </c>
      <c r="X150" s="77">
        <v>1708</v>
      </c>
      <c r="Y150" s="14" t="s">
        <v>12</v>
      </c>
      <c r="Z150" s="14" t="s">
        <v>11</v>
      </c>
      <c r="AA150" s="14" t="s">
        <v>168</v>
      </c>
      <c r="AB150" s="38">
        <v>19</v>
      </c>
    </row>
    <row r="151" spans="1:28" x14ac:dyDescent="0.35">
      <c r="A151" t="s">
        <v>173</v>
      </c>
      <c r="B151">
        <v>2004</v>
      </c>
      <c r="C151" t="s">
        <v>30</v>
      </c>
      <c r="D151" s="42">
        <v>12</v>
      </c>
      <c r="E151">
        <v>0</v>
      </c>
      <c r="F151" s="37">
        <v>1708.93</v>
      </c>
      <c r="G151" t="s">
        <v>12</v>
      </c>
      <c r="H151" t="s">
        <v>16</v>
      </c>
      <c r="I151" t="s">
        <v>166</v>
      </c>
      <c r="J151" s="40">
        <v>2004</v>
      </c>
      <c r="K151" s="43" t="s">
        <v>30</v>
      </c>
      <c r="L151" s="14">
        <f t="shared" si="14"/>
        <v>4</v>
      </c>
      <c r="M151" s="14" t="str">
        <f t="shared" si="15"/>
        <v>tier - 3</v>
      </c>
      <c r="N151" s="14">
        <f t="shared" si="16"/>
        <v>2</v>
      </c>
      <c r="O151" s="8" t="str">
        <f t="shared" si="17"/>
        <v>tier - 1</v>
      </c>
      <c r="P151" s="8" t="str">
        <f t="shared" si="18"/>
        <v>R1019</v>
      </c>
      <c r="Q151" s="35" t="str">
        <f t="shared" si="19"/>
        <v>12-Dec-2004</v>
      </c>
      <c r="R151" s="35">
        <v>38333</v>
      </c>
      <c r="S151" s="44">
        <f t="shared" si="20"/>
        <v>18</v>
      </c>
      <c r="T151" s="47">
        <v>1708.93</v>
      </c>
      <c r="U151" s="14" t="s">
        <v>173</v>
      </c>
      <c r="V151" s="58">
        <v>38333</v>
      </c>
      <c r="W151" s="14">
        <v>0</v>
      </c>
      <c r="X151" s="77">
        <v>1708.93</v>
      </c>
      <c r="Y151" s="14" t="s">
        <v>12</v>
      </c>
      <c r="Z151" s="14" t="s">
        <v>16</v>
      </c>
      <c r="AA151" s="14" t="s">
        <v>166</v>
      </c>
      <c r="AB151" s="38">
        <v>18</v>
      </c>
    </row>
    <row r="152" spans="1:28" x14ac:dyDescent="0.35">
      <c r="A152" t="s">
        <v>174</v>
      </c>
      <c r="B152">
        <v>2004</v>
      </c>
      <c r="C152" t="s">
        <v>20</v>
      </c>
      <c r="D152" s="42">
        <v>19</v>
      </c>
      <c r="E152">
        <v>1</v>
      </c>
      <c r="F152" s="37">
        <v>1711.03</v>
      </c>
      <c r="G152" t="s">
        <v>12</v>
      </c>
      <c r="H152" t="s">
        <v>12</v>
      </c>
      <c r="I152" t="s">
        <v>13</v>
      </c>
      <c r="J152" s="40">
        <v>2004</v>
      </c>
      <c r="K152" s="43" t="s">
        <v>20</v>
      </c>
      <c r="L152" s="14">
        <f t="shared" si="14"/>
        <v>4</v>
      </c>
      <c r="M152" s="14" t="str">
        <f t="shared" si="15"/>
        <v>tier - 3</v>
      </c>
      <c r="N152" s="14">
        <f t="shared" si="16"/>
        <v>1</v>
      </c>
      <c r="O152" s="8" t="str">
        <f t="shared" si="17"/>
        <v>tier - 3</v>
      </c>
      <c r="P152" s="8" t="str">
        <f t="shared" si="18"/>
        <v>R1013</v>
      </c>
      <c r="Q152" s="35" t="str">
        <f t="shared" si="19"/>
        <v>19-Sep-2004</v>
      </c>
      <c r="R152" s="35">
        <v>38249</v>
      </c>
      <c r="S152" s="44">
        <f t="shared" si="20"/>
        <v>19</v>
      </c>
      <c r="T152" s="47">
        <v>1711.03</v>
      </c>
      <c r="U152" s="14" t="s">
        <v>174</v>
      </c>
      <c r="V152" s="58">
        <v>38249</v>
      </c>
      <c r="W152" s="14">
        <v>1</v>
      </c>
      <c r="X152" s="77">
        <v>1711.03</v>
      </c>
      <c r="Y152" s="14" t="s">
        <v>12</v>
      </c>
      <c r="Z152" s="14" t="s">
        <v>12</v>
      </c>
      <c r="AA152" s="14" t="s">
        <v>13</v>
      </c>
      <c r="AB152" s="38">
        <v>19</v>
      </c>
    </row>
    <row r="153" spans="1:28" x14ac:dyDescent="0.35">
      <c r="A153" t="s">
        <v>175</v>
      </c>
      <c r="B153">
        <v>2004</v>
      </c>
      <c r="C153" t="s">
        <v>20</v>
      </c>
      <c r="D153" s="42">
        <v>21</v>
      </c>
      <c r="E153">
        <v>0</v>
      </c>
      <c r="F153" s="37">
        <v>1712.23</v>
      </c>
      <c r="G153" t="s">
        <v>12</v>
      </c>
      <c r="H153" t="s">
        <v>16</v>
      </c>
      <c r="I153" t="s">
        <v>168</v>
      </c>
      <c r="J153" s="40">
        <v>2004</v>
      </c>
      <c r="K153" s="43" t="s">
        <v>20</v>
      </c>
      <c r="L153" s="14">
        <f t="shared" si="14"/>
        <v>4</v>
      </c>
      <c r="M153" s="14" t="str">
        <f t="shared" si="15"/>
        <v>tier - 3</v>
      </c>
      <c r="N153" s="14">
        <f t="shared" si="16"/>
        <v>2</v>
      </c>
      <c r="O153" s="8" t="str">
        <f t="shared" si="17"/>
        <v>tier - 1</v>
      </c>
      <c r="P153" s="8" t="str">
        <f t="shared" si="18"/>
        <v>R1016</v>
      </c>
      <c r="Q153" s="35" t="str">
        <f t="shared" si="19"/>
        <v>21-Sep-2004</v>
      </c>
      <c r="R153" s="35">
        <v>38251</v>
      </c>
      <c r="S153" s="44">
        <f t="shared" si="20"/>
        <v>19</v>
      </c>
      <c r="T153" s="47">
        <v>1712.23</v>
      </c>
      <c r="U153" s="14" t="s">
        <v>175</v>
      </c>
      <c r="V153" s="58">
        <v>38251</v>
      </c>
      <c r="W153" s="14">
        <v>0</v>
      </c>
      <c r="X153" s="77">
        <v>1712.23</v>
      </c>
      <c r="Y153" s="14" t="s">
        <v>12</v>
      </c>
      <c r="Z153" s="14" t="s">
        <v>16</v>
      </c>
      <c r="AA153" s="14" t="s">
        <v>168</v>
      </c>
      <c r="AB153" s="38">
        <v>19</v>
      </c>
    </row>
    <row r="154" spans="1:28" x14ac:dyDescent="0.35">
      <c r="A154" t="s">
        <v>176</v>
      </c>
      <c r="B154">
        <v>2004</v>
      </c>
      <c r="C154" t="s">
        <v>18</v>
      </c>
      <c r="D154" s="42">
        <v>10</v>
      </c>
      <c r="E154">
        <v>1</v>
      </c>
      <c r="F154" s="37">
        <v>1719.44</v>
      </c>
      <c r="G154" t="s">
        <v>12</v>
      </c>
      <c r="H154" t="s">
        <v>12</v>
      </c>
      <c r="I154" t="s">
        <v>13</v>
      </c>
      <c r="J154" s="40">
        <v>2004</v>
      </c>
      <c r="K154" s="43" t="s">
        <v>18</v>
      </c>
      <c r="L154" s="14">
        <f t="shared" si="14"/>
        <v>4</v>
      </c>
      <c r="M154" s="14" t="str">
        <f t="shared" si="15"/>
        <v>tier - 3</v>
      </c>
      <c r="N154" s="14">
        <f t="shared" si="16"/>
        <v>1</v>
      </c>
      <c r="O154" s="8" t="str">
        <f t="shared" si="17"/>
        <v>tier - 3</v>
      </c>
      <c r="P154" s="8" t="str">
        <f t="shared" si="18"/>
        <v>R1013</v>
      </c>
      <c r="Q154" s="35" t="str">
        <f t="shared" si="19"/>
        <v>10-Jun-2004</v>
      </c>
      <c r="R154" s="35">
        <v>38148</v>
      </c>
      <c r="S154" s="44">
        <f t="shared" si="20"/>
        <v>19</v>
      </c>
      <c r="T154" s="47">
        <v>1719.44</v>
      </c>
      <c r="U154" s="14" t="s">
        <v>176</v>
      </c>
      <c r="V154" s="58">
        <v>38148</v>
      </c>
      <c r="W154" s="14">
        <v>1</v>
      </c>
      <c r="X154" s="77">
        <v>1719.44</v>
      </c>
      <c r="Y154" s="14" t="s">
        <v>12</v>
      </c>
      <c r="Z154" s="14" t="s">
        <v>12</v>
      </c>
      <c r="AA154" s="14" t="s">
        <v>13</v>
      </c>
      <c r="AB154" s="38">
        <v>19</v>
      </c>
    </row>
    <row r="155" spans="1:28" x14ac:dyDescent="0.35">
      <c r="A155" t="s">
        <v>177</v>
      </c>
      <c r="B155">
        <v>2004</v>
      </c>
      <c r="C155" t="s">
        <v>20</v>
      </c>
      <c r="D155" s="42">
        <v>11</v>
      </c>
      <c r="E155">
        <v>1</v>
      </c>
      <c r="F155" s="37">
        <v>1720.35</v>
      </c>
      <c r="G155" t="s">
        <v>12</v>
      </c>
      <c r="H155" t="s">
        <v>12</v>
      </c>
      <c r="I155" t="s">
        <v>13</v>
      </c>
      <c r="J155" s="40">
        <v>2004</v>
      </c>
      <c r="K155" s="43" t="s">
        <v>20</v>
      </c>
      <c r="L155" s="14">
        <f t="shared" si="14"/>
        <v>4</v>
      </c>
      <c r="M155" s="14" t="str">
        <f t="shared" si="15"/>
        <v>tier - 3</v>
      </c>
      <c r="N155" s="14">
        <f t="shared" si="16"/>
        <v>1</v>
      </c>
      <c r="O155" s="8" t="str">
        <f t="shared" si="17"/>
        <v>tier - 3</v>
      </c>
      <c r="P155" s="8" t="str">
        <f t="shared" si="18"/>
        <v>R1013</v>
      </c>
      <c r="Q155" s="35" t="str">
        <f t="shared" si="19"/>
        <v>11-Sep-2004</v>
      </c>
      <c r="R155" s="35">
        <v>38241</v>
      </c>
      <c r="S155" s="44">
        <f t="shared" si="20"/>
        <v>19</v>
      </c>
      <c r="T155" s="47">
        <v>1720.35</v>
      </c>
      <c r="U155" s="14" t="s">
        <v>177</v>
      </c>
      <c r="V155" s="58">
        <v>38241</v>
      </c>
      <c r="W155" s="14">
        <v>1</v>
      </c>
      <c r="X155" s="77">
        <v>1720.35</v>
      </c>
      <c r="Y155" s="14" t="s">
        <v>12</v>
      </c>
      <c r="Z155" s="14" t="s">
        <v>12</v>
      </c>
      <c r="AA155" s="14" t="s">
        <v>13</v>
      </c>
      <c r="AB155" s="38">
        <v>19</v>
      </c>
    </row>
    <row r="156" spans="1:28" x14ac:dyDescent="0.35">
      <c r="A156" t="s">
        <v>178</v>
      </c>
      <c r="B156">
        <v>2004</v>
      </c>
      <c r="C156" t="s">
        <v>37</v>
      </c>
      <c r="D156" s="42">
        <v>21</v>
      </c>
      <c r="E156">
        <v>1</v>
      </c>
      <c r="F156" s="37">
        <v>1725.55</v>
      </c>
      <c r="G156" t="s">
        <v>12</v>
      </c>
      <c r="H156" t="s">
        <v>11</v>
      </c>
      <c r="I156" t="s">
        <v>13</v>
      </c>
      <c r="J156" s="40">
        <v>2004</v>
      </c>
      <c r="K156" s="43" t="s">
        <v>37</v>
      </c>
      <c r="L156" s="14">
        <f t="shared" si="14"/>
        <v>4</v>
      </c>
      <c r="M156" s="14" t="str">
        <f t="shared" si="15"/>
        <v>tier - 3</v>
      </c>
      <c r="N156" s="14">
        <f t="shared" si="16"/>
        <v>9</v>
      </c>
      <c r="O156" s="8" t="str">
        <f t="shared" si="17"/>
        <v>tier - 2</v>
      </c>
      <c r="P156" s="8" t="str">
        <f t="shared" si="18"/>
        <v>R1013</v>
      </c>
      <c r="Q156" s="35" t="str">
        <f t="shared" si="19"/>
        <v>21-Oct-2004</v>
      </c>
      <c r="R156" s="35">
        <v>38281</v>
      </c>
      <c r="S156" s="44">
        <f t="shared" si="20"/>
        <v>19</v>
      </c>
      <c r="T156" s="47">
        <v>1725.55</v>
      </c>
      <c r="U156" s="14" t="s">
        <v>178</v>
      </c>
      <c r="V156" s="58">
        <v>38281</v>
      </c>
      <c r="W156" s="14">
        <v>1</v>
      </c>
      <c r="X156" s="77">
        <v>1725.55</v>
      </c>
      <c r="Y156" s="14" t="s">
        <v>12</v>
      </c>
      <c r="Z156" s="14" t="s">
        <v>11</v>
      </c>
      <c r="AA156" s="14" t="s">
        <v>13</v>
      </c>
      <c r="AB156" s="38">
        <v>19</v>
      </c>
    </row>
    <row r="157" spans="1:28" x14ac:dyDescent="0.35">
      <c r="A157" t="s">
        <v>179</v>
      </c>
      <c r="B157">
        <v>2004</v>
      </c>
      <c r="C157" t="s">
        <v>20</v>
      </c>
      <c r="D157" s="42">
        <v>9</v>
      </c>
      <c r="E157">
        <v>1</v>
      </c>
      <c r="F157" s="37">
        <v>1727.54</v>
      </c>
      <c r="G157" t="s">
        <v>12</v>
      </c>
      <c r="H157" t="s">
        <v>16</v>
      </c>
      <c r="I157" t="s">
        <v>13</v>
      </c>
      <c r="J157" s="40">
        <v>2004</v>
      </c>
      <c r="K157" s="43" t="s">
        <v>20</v>
      </c>
      <c r="L157" s="14">
        <f t="shared" si="14"/>
        <v>4</v>
      </c>
      <c r="M157" s="14" t="str">
        <f t="shared" si="15"/>
        <v>tier - 3</v>
      </c>
      <c r="N157" s="14">
        <f t="shared" si="16"/>
        <v>2</v>
      </c>
      <c r="O157" s="8" t="str">
        <f t="shared" si="17"/>
        <v>tier - 1</v>
      </c>
      <c r="P157" s="8" t="str">
        <f t="shared" si="18"/>
        <v>R1013</v>
      </c>
      <c r="Q157" s="35" t="str">
        <f t="shared" si="19"/>
        <v>9-Sep-2004</v>
      </c>
      <c r="R157" s="35">
        <v>38239</v>
      </c>
      <c r="S157" s="44">
        <f t="shared" si="20"/>
        <v>19</v>
      </c>
      <c r="T157" s="47">
        <v>1727.54</v>
      </c>
      <c r="U157" s="14" t="s">
        <v>179</v>
      </c>
      <c r="V157" s="58">
        <v>38239</v>
      </c>
      <c r="W157" s="14">
        <v>1</v>
      </c>
      <c r="X157" s="77">
        <v>1727.54</v>
      </c>
      <c r="Y157" s="14" t="s">
        <v>12</v>
      </c>
      <c r="Z157" s="14" t="s">
        <v>16</v>
      </c>
      <c r="AA157" s="14" t="s">
        <v>13</v>
      </c>
      <c r="AB157" s="38">
        <v>19</v>
      </c>
    </row>
    <row r="158" spans="1:28" x14ac:dyDescent="0.35">
      <c r="A158" t="s">
        <v>180</v>
      </c>
      <c r="B158">
        <v>2003</v>
      </c>
      <c r="C158" t="s">
        <v>15</v>
      </c>
      <c r="D158" s="42">
        <v>21</v>
      </c>
      <c r="E158">
        <v>0</v>
      </c>
      <c r="F158" s="37">
        <v>1727.79</v>
      </c>
      <c r="G158" t="s">
        <v>12</v>
      </c>
      <c r="H158" t="s">
        <v>12</v>
      </c>
      <c r="I158" t="s">
        <v>42</v>
      </c>
      <c r="J158" s="40">
        <v>2003</v>
      </c>
      <c r="K158" s="43" t="s">
        <v>15</v>
      </c>
      <c r="L158" s="14">
        <f t="shared" si="14"/>
        <v>4</v>
      </c>
      <c r="M158" s="14" t="str">
        <f t="shared" si="15"/>
        <v>tier - 3</v>
      </c>
      <c r="N158" s="14">
        <f t="shared" si="16"/>
        <v>1</v>
      </c>
      <c r="O158" s="8" t="str">
        <f t="shared" si="17"/>
        <v>tier - 3</v>
      </c>
      <c r="P158" s="8" t="str">
        <f t="shared" si="18"/>
        <v>R1011</v>
      </c>
      <c r="Q158" s="35" t="str">
        <f t="shared" si="19"/>
        <v>21-Nov-2003</v>
      </c>
      <c r="R158" s="35">
        <v>37946</v>
      </c>
      <c r="S158" s="44">
        <f t="shared" si="20"/>
        <v>20</v>
      </c>
      <c r="T158" s="47">
        <v>1727.79</v>
      </c>
      <c r="U158" s="14" t="s">
        <v>180</v>
      </c>
      <c r="V158" s="58">
        <v>37946</v>
      </c>
      <c r="W158" s="14">
        <v>0</v>
      </c>
      <c r="X158" s="77">
        <v>1727.79</v>
      </c>
      <c r="Y158" s="14" t="s">
        <v>12</v>
      </c>
      <c r="Z158" s="14" t="s">
        <v>12</v>
      </c>
      <c r="AA158" s="14" t="s">
        <v>42</v>
      </c>
      <c r="AB158" s="38">
        <v>20</v>
      </c>
    </row>
    <row r="159" spans="1:28" x14ac:dyDescent="0.35">
      <c r="A159" t="s">
        <v>181</v>
      </c>
      <c r="B159">
        <v>2003</v>
      </c>
      <c r="C159" t="s">
        <v>20</v>
      </c>
      <c r="D159" s="42">
        <v>1</v>
      </c>
      <c r="E159">
        <v>0</v>
      </c>
      <c r="F159" s="37">
        <v>1728.9</v>
      </c>
      <c r="G159" t="s">
        <v>12</v>
      </c>
      <c r="H159" t="s">
        <v>11</v>
      </c>
      <c r="I159" t="s">
        <v>42</v>
      </c>
      <c r="J159" s="40">
        <v>2003</v>
      </c>
      <c r="K159" s="43" t="s">
        <v>20</v>
      </c>
      <c r="L159" s="14">
        <f t="shared" si="14"/>
        <v>4</v>
      </c>
      <c r="M159" s="14" t="str">
        <f t="shared" si="15"/>
        <v>tier - 3</v>
      </c>
      <c r="N159" s="14">
        <f t="shared" si="16"/>
        <v>9</v>
      </c>
      <c r="O159" s="8" t="str">
        <f t="shared" si="17"/>
        <v>tier - 2</v>
      </c>
      <c r="P159" s="8" t="str">
        <f t="shared" si="18"/>
        <v>R1011</v>
      </c>
      <c r="Q159" s="35" t="str">
        <f t="shared" si="19"/>
        <v>1-Sep-2003</v>
      </c>
      <c r="R159" s="35">
        <v>37865</v>
      </c>
      <c r="S159" s="44">
        <f t="shared" si="20"/>
        <v>20</v>
      </c>
      <c r="T159" s="47">
        <v>1728.9</v>
      </c>
      <c r="U159" s="14" t="s">
        <v>181</v>
      </c>
      <c r="V159" s="58">
        <v>37865</v>
      </c>
      <c r="W159" s="14">
        <v>0</v>
      </c>
      <c r="X159" s="77">
        <v>1728.9</v>
      </c>
      <c r="Y159" s="14" t="s">
        <v>12</v>
      </c>
      <c r="Z159" s="14" t="s">
        <v>11</v>
      </c>
      <c r="AA159" s="14" t="s">
        <v>42</v>
      </c>
      <c r="AB159" s="38">
        <v>20</v>
      </c>
    </row>
    <row r="160" spans="1:28" x14ac:dyDescent="0.35">
      <c r="A160" t="s">
        <v>182</v>
      </c>
      <c r="B160">
        <v>2003</v>
      </c>
      <c r="C160" t="s">
        <v>15</v>
      </c>
      <c r="D160" s="42">
        <v>9</v>
      </c>
      <c r="E160">
        <v>0</v>
      </c>
      <c r="F160" s="37">
        <v>1731.68</v>
      </c>
      <c r="G160" t="s">
        <v>12</v>
      </c>
      <c r="H160" t="s">
        <v>11</v>
      </c>
      <c r="I160" t="s">
        <v>42</v>
      </c>
      <c r="J160" s="40">
        <v>2003</v>
      </c>
      <c r="K160" s="43" t="s">
        <v>15</v>
      </c>
      <c r="L160" s="14">
        <f t="shared" si="14"/>
        <v>4</v>
      </c>
      <c r="M160" s="14" t="str">
        <f t="shared" si="15"/>
        <v>tier - 3</v>
      </c>
      <c r="N160" s="14">
        <f t="shared" si="16"/>
        <v>9</v>
      </c>
      <c r="O160" s="8" t="str">
        <f t="shared" si="17"/>
        <v>tier - 2</v>
      </c>
      <c r="P160" s="8" t="str">
        <f t="shared" si="18"/>
        <v>R1011</v>
      </c>
      <c r="Q160" s="35" t="str">
        <f t="shared" si="19"/>
        <v>9-Nov-2003</v>
      </c>
      <c r="R160" s="35">
        <v>37934</v>
      </c>
      <c r="S160" s="44">
        <f t="shared" si="20"/>
        <v>20</v>
      </c>
      <c r="T160" s="47">
        <v>1731.68</v>
      </c>
      <c r="U160" s="14" t="s">
        <v>182</v>
      </c>
      <c r="V160" s="58">
        <v>37934</v>
      </c>
      <c r="W160" s="14">
        <v>0</v>
      </c>
      <c r="X160" s="77">
        <v>1731.68</v>
      </c>
      <c r="Y160" s="14" t="s">
        <v>12</v>
      </c>
      <c r="Z160" s="14" t="s">
        <v>11</v>
      </c>
      <c r="AA160" s="14" t="s">
        <v>42</v>
      </c>
      <c r="AB160" s="38">
        <v>20</v>
      </c>
    </row>
    <row r="161" spans="1:28" x14ac:dyDescent="0.35">
      <c r="A161" t="s">
        <v>183</v>
      </c>
      <c r="B161">
        <v>2003</v>
      </c>
      <c r="C161" t="s">
        <v>15</v>
      </c>
      <c r="D161" s="42">
        <v>14</v>
      </c>
      <c r="E161">
        <v>0</v>
      </c>
      <c r="F161" s="37">
        <v>1737.38</v>
      </c>
      <c r="G161" t="s">
        <v>12</v>
      </c>
      <c r="H161" t="s">
        <v>11</v>
      </c>
      <c r="I161" t="s">
        <v>42</v>
      </c>
      <c r="J161" s="40">
        <v>2003</v>
      </c>
      <c r="K161" s="43" t="s">
        <v>15</v>
      </c>
      <c r="L161" s="14">
        <f t="shared" si="14"/>
        <v>4</v>
      </c>
      <c r="M161" s="14" t="str">
        <f t="shared" si="15"/>
        <v>tier - 3</v>
      </c>
      <c r="N161" s="14">
        <f t="shared" si="16"/>
        <v>9</v>
      </c>
      <c r="O161" s="8" t="str">
        <f t="shared" si="17"/>
        <v>tier - 2</v>
      </c>
      <c r="P161" s="8" t="str">
        <f t="shared" si="18"/>
        <v>R1011</v>
      </c>
      <c r="Q161" s="35" t="str">
        <f t="shared" si="19"/>
        <v>14-Nov-2003</v>
      </c>
      <c r="R161" s="35">
        <v>37939</v>
      </c>
      <c r="S161" s="44">
        <f t="shared" si="20"/>
        <v>20</v>
      </c>
      <c r="T161" s="47">
        <v>1737.38</v>
      </c>
      <c r="U161" s="14" t="s">
        <v>183</v>
      </c>
      <c r="V161" s="58">
        <v>37939</v>
      </c>
      <c r="W161" s="14">
        <v>0</v>
      </c>
      <c r="X161" s="77">
        <v>1737.38</v>
      </c>
      <c r="Y161" s="14" t="s">
        <v>12</v>
      </c>
      <c r="Z161" s="14" t="s">
        <v>11</v>
      </c>
      <c r="AA161" s="14" t="s">
        <v>42</v>
      </c>
      <c r="AB161" s="38">
        <v>20</v>
      </c>
    </row>
    <row r="162" spans="1:28" x14ac:dyDescent="0.35">
      <c r="A162" t="s">
        <v>184</v>
      </c>
      <c r="B162">
        <v>2003</v>
      </c>
      <c r="C162" t="s">
        <v>10</v>
      </c>
      <c r="D162" s="42">
        <v>25</v>
      </c>
      <c r="E162">
        <v>0</v>
      </c>
      <c r="F162" s="37">
        <v>1743.21</v>
      </c>
      <c r="G162" t="s">
        <v>12</v>
      </c>
      <c r="H162" t="s">
        <v>16</v>
      </c>
      <c r="I162" t="s">
        <v>42</v>
      </c>
      <c r="J162" s="40">
        <v>2003</v>
      </c>
      <c r="K162" s="43" t="s">
        <v>10</v>
      </c>
      <c r="L162" s="14">
        <f t="shared" si="14"/>
        <v>4</v>
      </c>
      <c r="M162" s="14" t="str">
        <f t="shared" si="15"/>
        <v>tier - 3</v>
      </c>
      <c r="N162" s="14">
        <f t="shared" si="16"/>
        <v>2</v>
      </c>
      <c r="O162" s="8" t="str">
        <f t="shared" si="17"/>
        <v>tier - 1</v>
      </c>
      <c r="P162" s="8" t="str">
        <f t="shared" si="18"/>
        <v>R1011</v>
      </c>
      <c r="Q162" s="35" t="str">
        <f t="shared" si="19"/>
        <v>25-Jul-2003</v>
      </c>
      <c r="R162" s="35">
        <v>37827</v>
      </c>
      <c r="S162" s="44">
        <f t="shared" si="20"/>
        <v>20</v>
      </c>
      <c r="T162" s="47">
        <v>1743.21</v>
      </c>
      <c r="U162" s="14" t="s">
        <v>184</v>
      </c>
      <c r="V162" s="58">
        <v>37827</v>
      </c>
      <c r="W162" s="14">
        <v>0</v>
      </c>
      <c r="X162" s="77">
        <v>1743.21</v>
      </c>
      <c r="Y162" s="14" t="s">
        <v>12</v>
      </c>
      <c r="Z162" s="14" t="s">
        <v>16</v>
      </c>
      <c r="AA162" s="14" t="s">
        <v>42</v>
      </c>
      <c r="AB162" s="38">
        <v>20</v>
      </c>
    </row>
    <row r="163" spans="1:28" x14ac:dyDescent="0.35">
      <c r="A163" t="s">
        <v>185</v>
      </c>
      <c r="B163">
        <v>2003</v>
      </c>
      <c r="C163" t="s">
        <v>10</v>
      </c>
      <c r="D163" s="42">
        <v>28</v>
      </c>
      <c r="E163">
        <v>0</v>
      </c>
      <c r="F163" s="37">
        <v>1744.47</v>
      </c>
      <c r="G163" t="s">
        <v>12</v>
      </c>
      <c r="H163" t="s">
        <v>16</v>
      </c>
      <c r="I163" t="s">
        <v>42</v>
      </c>
      <c r="J163" s="40">
        <v>2003</v>
      </c>
      <c r="K163" s="43" t="s">
        <v>10</v>
      </c>
      <c r="L163" s="14">
        <f t="shared" si="14"/>
        <v>4</v>
      </c>
      <c r="M163" s="14" t="str">
        <f t="shared" si="15"/>
        <v>tier - 3</v>
      </c>
      <c r="N163" s="14">
        <f t="shared" si="16"/>
        <v>2</v>
      </c>
      <c r="O163" s="8" t="str">
        <f t="shared" si="17"/>
        <v>tier - 1</v>
      </c>
      <c r="P163" s="8" t="str">
        <f t="shared" si="18"/>
        <v>R1011</v>
      </c>
      <c r="Q163" s="35" t="str">
        <f t="shared" si="19"/>
        <v>28-Jul-2003</v>
      </c>
      <c r="R163" s="35">
        <v>37830</v>
      </c>
      <c r="S163" s="44">
        <f t="shared" si="20"/>
        <v>20</v>
      </c>
      <c r="T163" s="47">
        <v>1744.47</v>
      </c>
      <c r="U163" s="14" t="s">
        <v>185</v>
      </c>
      <c r="V163" s="58">
        <v>37830</v>
      </c>
      <c r="W163" s="14">
        <v>0</v>
      </c>
      <c r="X163" s="77">
        <v>1744.47</v>
      </c>
      <c r="Y163" s="14" t="s">
        <v>12</v>
      </c>
      <c r="Z163" s="14" t="s">
        <v>16</v>
      </c>
      <c r="AA163" s="14" t="s">
        <v>42</v>
      </c>
      <c r="AB163" s="38">
        <v>20</v>
      </c>
    </row>
    <row r="164" spans="1:28" x14ac:dyDescent="0.35">
      <c r="A164" t="s">
        <v>186</v>
      </c>
      <c r="B164">
        <v>2003</v>
      </c>
      <c r="C164" t="s">
        <v>20</v>
      </c>
      <c r="D164" s="42">
        <v>26</v>
      </c>
      <c r="E164">
        <v>0</v>
      </c>
      <c r="F164" s="37">
        <v>1748.77</v>
      </c>
      <c r="G164" t="s">
        <v>12</v>
      </c>
      <c r="H164" t="s">
        <v>16</v>
      </c>
      <c r="I164" t="s">
        <v>42</v>
      </c>
      <c r="J164" s="40">
        <v>2003</v>
      </c>
      <c r="K164" s="43" t="s">
        <v>20</v>
      </c>
      <c r="L164" s="14">
        <f t="shared" si="14"/>
        <v>4</v>
      </c>
      <c r="M164" s="14" t="str">
        <f t="shared" si="15"/>
        <v>tier - 3</v>
      </c>
      <c r="N164" s="14">
        <f t="shared" si="16"/>
        <v>2</v>
      </c>
      <c r="O164" s="8" t="str">
        <f t="shared" si="17"/>
        <v>tier - 1</v>
      </c>
      <c r="P164" s="8" t="str">
        <f t="shared" si="18"/>
        <v>R1011</v>
      </c>
      <c r="Q164" s="35" t="str">
        <f t="shared" si="19"/>
        <v>26-Sep-2003</v>
      </c>
      <c r="R164" s="35">
        <v>37890</v>
      </c>
      <c r="S164" s="44">
        <f t="shared" si="20"/>
        <v>20</v>
      </c>
      <c r="T164" s="47">
        <v>1748.77</v>
      </c>
      <c r="U164" s="14" t="s">
        <v>186</v>
      </c>
      <c r="V164" s="58">
        <v>37890</v>
      </c>
      <c r="W164" s="14">
        <v>0</v>
      </c>
      <c r="X164" s="77">
        <v>1748.77</v>
      </c>
      <c r="Y164" s="14" t="s">
        <v>12</v>
      </c>
      <c r="Z164" s="14" t="s">
        <v>16</v>
      </c>
      <c r="AA164" s="14" t="s">
        <v>42</v>
      </c>
      <c r="AB164" s="38">
        <v>20</v>
      </c>
    </row>
    <row r="165" spans="1:28" x14ac:dyDescent="0.35">
      <c r="A165" t="s">
        <v>187</v>
      </c>
      <c r="B165">
        <v>1998</v>
      </c>
      <c r="C165" t="s">
        <v>37</v>
      </c>
      <c r="D165" s="42">
        <v>7</v>
      </c>
      <c r="E165">
        <v>0</v>
      </c>
      <c r="F165" s="37">
        <v>1756.6</v>
      </c>
      <c r="G165" t="s">
        <v>12</v>
      </c>
      <c r="H165" t="s">
        <v>12</v>
      </c>
      <c r="I165" t="s">
        <v>13</v>
      </c>
      <c r="J165" s="40">
        <v>1998</v>
      </c>
      <c r="K165" s="43" t="s">
        <v>37</v>
      </c>
      <c r="L165" s="14">
        <f t="shared" si="14"/>
        <v>4</v>
      </c>
      <c r="M165" s="14" t="str">
        <f t="shared" si="15"/>
        <v>tier - 3</v>
      </c>
      <c r="N165" s="14">
        <f t="shared" si="16"/>
        <v>1</v>
      </c>
      <c r="O165" s="8" t="str">
        <f t="shared" si="17"/>
        <v>tier - 3</v>
      </c>
      <c r="P165" s="8" t="str">
        <f t="shared" si="18"/>
        <v>R1013</v>
      </c>
      <c r="Q165" s="35" t="str">
        <f t="shared" si="19"/>
        <v>7-Oct-1998</v>
      </c>
      <c r="R165" s="35">
        <v>36075</v>
      </c>
      <c r="S165" s="44">
        <f t="shared" si="20"/>
        <v>25</v>
      </c>
      <c r="T165" s="47">
        <v>1756.6</v>
      </c>
      <c r="U165" s="14" t="s">
        <v>187</v>
      </c>
      <c r="V165" s="58">
        <v>36075</v>
      </c>
      <c r="W165" s="14">
        <v>0</v>
      </c>
      <c r="X165" s="77">
        <v>1756.6</v>
      </c>
      <c r="Y165" s="14" t="s">
        <v>12</v>
      </c>
      <c r="Z165" s="14" t="s">
        <v>12</v>
      </c>
      <c r="AA165" s="14" t="s">
        <v>13</v>
      </c>
      <c r="AB165" s="38">
        <v>25</v>
      </c>
    </row>
    <row r="166" spans="1:28" x14ac:dyDescent="0.35">
      <c r="A166" t="s">
        <v>188</v>
      </c>
      <c r="B166">
        <v>2003</v>
      </c>
      <c r="C166" t="s">
        <v>15</v>
      </c>
      <c r="D166" s="42">
        <v>19</v>
      </c>
      <c r="E166">
        <v>0</v>
      </c>
      <c r="F166" s="37">
        <v>1759.34</v>
      </c>
      <c r="G166" t="s">
        <v>12</v>
      </c>
      <c r="H166" t="s">
        <v>16</v>
      </c>
      <c r="I166" t="s">
        <v>42</v>
      </c>
      <c r="J166" s="40">
        <v>2003</v>
      </c>
      <c r="K166" s="43" t="s">
        <v>15</v>
      </c>
      <c r="L166" s="14">
        <f t="shared" si="14"/>
        <v>4</v>
      </c>
      <c r="M166" s="14" t="str">
        <f t="shared" si="15"/>
        <v>tier - 3</v>
      </c>
      <c r="N166" s="14">
        <f t="shared" si="16"/>
        <v>2</v>
      </c>
      <c r="O166" s="8" t="str">
        <f t="shared" si="17"/>
        <v>tier - 1</v>
      </c>
      <c r="P166" s="8" t="str">
        <f t="shared" si="18"/>
        <v>R1011</v>
      </c>
      <c r="Q166" s="35" t="str">
        <f t="shared" si="19"/>
        <v>19-Nov-2003</v>
      </c>
      <c r="R166" s="35">
        <v>37944</v>
      </c>
      <c r="S166" s="44">
        <f t="shared" si="20"/>
        <v>20</v>
      </c>
      <c r="T166" s="47">
        <v>1759.34</v>
      </c>
      <c r="U166" s="14" t="s">
        <v>188</v>
      </c>
      <c r="V166" s="58">
        <v>37944</v>
      </c>
      <c r="W166" s="14">
        <v>0</v>
      </c>
      <c r="X166" s="77">
        <v>1759.34</v>
      </c>
      <c r="Y166" s="14" t="s">
        <v>12</v>
      </c>
      <c r="Z166" s="14" t="s">
        <v>16</v>
      </c>
      <c r="AA166" s="14" t="s">
        <v>42</v>
      </c>
      <c r="AB166" s="38">
        <v>20</v>
      </c>
    </row>
    <row r="167" spans="1:28" x14ac:dyDescent="0.35">
      <c r="A167" t="s">
        <v>189</v>
      </c>
      <c r="B167">
        <v>2002</v>
      </c>
      <c r="C167" t="s">
        <v>30</v>
      </c>
      <c r="D167" s="42">
        <v>13</v>
      </c>
      <c r="E167">
        <v>0</v>
      </c>
      <c r="F167" s="37">
        <v>1769.53</v>
      </c>
      <c r="G167" t="s">
        <v>12</v>
      </c>
      <c r="H167" t="s">
        <v>12</v>
      </c>
      <c r="I167" t="s">
        <v>23</v>
      </c>
      <c r="J167" s="40">
        <v>2002</v>
      </c>
      <c r="K167" s="43" t="s">
        <v>30</v>
      </c>
      <c r="L167" s="14">
        <f t="shared" si="14"/>
        <v>4</v>
      </c>
      <c r="M167" s="14" t="str">
        <f t="shared" si="15"/>
        <v>tier - 3</v>
      </c>
      <c r="N167" s="14">
        <f t="shared" si="16"/>
        <v>1</v>
      </c>
      <c r="O167" s="8" t="str">
        <f t="shared" si="17"/>
        <v>tier - 3</v>
      </c>
      <c r="P167" s="8" t="str">
        <f t="shared" si="18"/>
        <v>R1012</v>
      </c>
      <c r="Q167" s="35" t="str">
        <f t="shared" si="19"/>
        <v>13-Dec-2002</v>
      </c>
      <c r="R167" s="35">
        <v>37603</v>
      </c>
      <c r="S167" s="44">
        <f t="shared" si="20"/>
        <v>20</v>
      </c>
      <c r="T167" s="47">
        <v>1769.53</v>
      </c>
      <c r="U167" s="14" t="s">
        <v>189</v>
      </c>
      <c r="V167" s="58">
        <v>37603</v>
      </c>
      <c r="W167" s="14">
        <v>0</v>
      </c>
      <c r="X167" s="77">
        <v>1769.53</v>
      </c>
      <c r="Y167" s="14" t="s">
        <v>12</v>
      </c>
      <c r="Z167" s="14" t="s">
        <v>12</v>
      </c>
      <c r="AA167" s="14" t="s">
        <v>23</v>
      </c>
      <c r="AB167" s="38">
        <v>20</v>
      </c>
    </row>
    <row r="168" spans="1:28" x14ac:dyDescent="0.35">
      <c r="A168" t="s">
        <v>190</v>
      </c>
      <c r="B168">
        <v>1999</v>
      </c>
      <c r="C168" t="s">
        <v>20</v>
      </c>
      <c r="D168" s="42">
        <v>25</v>
      </c>
      <c r="E168">
        <v>0</v>
      </c>
      <c r="F168" s="37">
        <v>1815.88</v>
      </c>
      <c r="G168" t="s">
        <v>12</v>
      </c>
      <c r="H168" t="s">
        <v>12</v>
      </c>
      <c r="I168" t="s">
        <v>13</v>
      </c>
      <c r="J168" s="40">
        <v>1999</v>
      </c>
      <c r="K168" s="43" t="s">
        <v>20</v>
      </c>
      <c r="L168" s="14">
        <f t="shared" si="14"/>
        <v>4</v>
      </c>
      <c r="M168" s="14" t="str">
        <f t="shared" si="15"/>
        <v>tier - 3</v>
      </c>
      <c r="N168" s="14">
        <f t="shared" si="16"/>
        <v>1</v>
      </c>
      <c r="O168" s="8" t="str">
        <f t="shared" si="17"/>
        <v>tier - 3</v>
      </c>
      <c r="P168" s="8" t="str">
        <f t="shared" si="18"/>
        <v>R1013</v>
      </c>
      <c r="Q168" s="35" t="str">
        <f t="shared" si="19"/>
        <v>25-Sep-1999</v>
      </c>
      <c r="R168" s="35">
        <v>36428</v>
      </c>
      <c r="S168" s="44">
        <f t="shared" si="20"/>
        <v>24</v>
      </c>
      <c r="T168" s="47">
        <v>1815.88</v>
      </c>
      <c r="U168" s="14" t="s">
        <v>190</v>
      </c>
      <c r="V168" s="58">
        <v>36428</v>
      </c>
      <c r="W168" s="14">
        <v>0</v>
      </c>
      <c r="X168" s="77">
        <v>1815.88</v>
      </c>
      <c r="Y168" s="14" t="s">
        <v>12</v>
      </c>
      <c r="Z168" s="14" t="s">
        <v>12</v>
      </c>
      <c r="AA168" s="14" t="s">
        <v>13</v>
      </c>
      <c r="AB168" s="38">
        <v>24</v>
      </c>
    </row>
    <row r="169" spans="1:28" x14ac:dyDescent="0.35">
      <c r="A169" t="s">
        <v>191</v>
      </c>
      <c r="B169">
        <v>2004</v>
      </c>
      <c r="C169" t="s">
        <v>35</v>
      </c>
      <c r="D169" s="42">
        <v>19</v>
      </c>
      <c r="E169">
        <v>0</v>
      </c>
      <c r="F169" s="37">
        <v>1822.54</v>
      </c>
      <c r="G169" t="s">
        <v>12</v>
      </c>
      <c r="H169" t="s">
        <v>16</v>
      </c>
      <c r="I169" t="s">
        <v>23</v>
      </c>
      <c r="J169" s="40">
        <v>2004</v>
      </c>
      <c r="K169" s="43" t="s">
        <v>35</v>
      </c>
      <c r="L169" s="14">
        <f t="shared" si="14"/>
        <v>4</v>
      </c>
      <c r="M169" s="14" t="str">
        <f t="shared" si="15"/>
        <v>tier - 3</v>
      </c>
      <c r="N169" s="14">
        <f t="shared" si="16"/>
        <v>2</v>
      </c>
      <c r="O169" s="8" t="str">
        <f t="shared" si="17"/>
        <v>tier - 1</v>
      </c>
      <c r="P169" s="8" t="str">
        <f t="shared" si="18"/>
        <v>R1012</v>
      </c>
      <c r="Q169" s="35" t="str">
        <f t="shared" si="19"/>
        <v>19-Aug-2004</v>
      </c>
      <c r="R169" s="35">
        <v>38218</v>
      </c>
      <c r="S169" s="44">
        <f t="shared" si="20"/>
        <v>19</v>
      </c>
      <c r="T169" s="47">
        <v>1822.54</v>
      </c>
      <c r="U169" s="14" t="s">
        <v>191</v>
      </c>
      <c r="V169" s="58">
        <v>38218</v>
      </c>
      <c r="W169" s="14">
        <v>0</v>
      </c>
      <c r="X169" s="77">
        <v>1822.54</v>
      </c>
      <c r="Y169" s="14" t="s">
        <v>12</v>
      </c>
      <c r="Z169" s="14" t="s">
        <v>16</v>
      </c>
      <c r="AA169" s="14" t="s">
        <v>23</v>
      </c>
      <c r="AB169" s="38">
        <v>19</v>
      </c>
    </row>
    <row r="170" spans="1:28" x14ac:dyDescent="0.35">
      <c r="A170" t="s">
        <v>192</v>
      </c>
      <c r="B170">
        <v>1999</v>
      </c>
      <c r="C170" t="s">
        <v>15</v>
      </c>
      <c r="D170" s="42">
        <v>17</v>
      </c>
      <c r="E170">
        <v>0</v>
      </c>
      <c r="F170" s="37">
        <v>1824.29</v>
      </c>
      <c r="G170" t="s">
        <v>12</v>
      </c>
      <c r="H170" t="s">
        <v>12</v>
      </c>
      <c r="I170" t="s">
        <v>13</v>
      </c>
      <c r="J170" s="40">
        <v>1999</v>
      </c>
      <c r="K170" s="43" t="s">
        <v>15</v>
      </c>
      <c r="L170" s="14">
        <f t="shared" si="14"/>
        <v>4</v>
      </c>
      <c r="M170" s="14" t="str">
        <f t="shared" si="15"/>
        <v>tier - 3</v>
      </c>
      <c r="N170" s="14">
        <f t="shared" si="16"/>
        <v>1</v>
      </c>
      <c r="O170" s="8" t="str">
        <f t="shared" si="17"/>
        <v>tier - 3</v>
      </c>
      <c r="P170" s="8" t="str">
        <f t="shared" si="18"/>
        <v>R1013</v>
      </c>
      <c r="Q170" s="35" t="str">
        <f t="shared" si="19"/>
        <v>17-Nov-1999</v>
      </c>
      <c r="R170" s="35">
        <v>36481</v>
      </c>
      <c r="S170" s="44">
        <f t="shared" si="20"/>
        <v>24</v>
      </c>
      <c r="T170" s="47">
        <v>1824.29</v>
      </c>
      <c r="U170" s="14" t="s">
        <v>192</v>
      </c>
      <c r="V170" s="58">
        <v>36481</v>
      </c>
      <c r="W170" s="14">
        <v>0</v>
      </c>
      <c r="X170" s="77">
        <v>1824.29</v>
      </c>
      <c r="Y170" s="14" t="s">
        <v>12</v>
      </c>
      <c r="Z170" s="14" t="s">
        <v>12</v>
      </c>
      <c r="AA170" s="14" t="s">
        <v>13</v>
      </c>
      <c r="AB170" s="38">
        <v>24</v>
      </c>
    </row>
    <row r="171" spans="1:28" x14ac:dyDescent="0.35">
      <c r="A171" t="s">
        <v>193</v>
      </c>
      <c r="B171">
        <v>1999</v>
      </c>
      <c r="C171" t="s">
        <v>37</v>
      </c>
      <c r="D171" s="42">
        <v>1</v>
      </c>
      <c r="E171">
        <v>0</v>
      </c>
      <c r="F171" s="37">
        <v>1826.84</v>
      </c>
      <c r="G171" t="s">
        <v>12</v>
      </c>
      <c r="H171" t="s">
        <v>11</v>
      </c>
      <c r="I171" t="s">
        <v>42</v>
      </c>
      <c r="J171" s="40">
        <v>1999</v>
      </c>
      <c r="K171" s="43" t="s">
        <v>37</v>
      </c>
      <c r="L171" s="14">
        <f t="shared" si="14"/>
        <v>4</v>
      </c>
      <c r="M171" s="14" t="str">
        <f t="shared" si="15"/>
        <v>tier - 3</v>
      </c>
      <c r="N171" s="14">
        <f t="shared" si="16"/>
        <v>9</v>
      </c>
      <c r="O171" s="8" t="str">
        <f t="shared" si="17"/>
        <v>tier - 2</v>
      </c>
      <c r="P171" s="8" t="str">
        <f t="shared" si="18"/>
        <v>R1011</v>
      </c>
      <c r="Q171" s="35" t="str">
        <f t="shared" si="19"/>
        <v>1-Oct-1999</v>
      </c>
      <c r="R171" s="35">
        <v>36434</v>
      </c>
      <c r="S171" s="44">
        <f t="shared" si="20"/>
        <v>24</v>
      </c>
      <c r="T171" s="47">
        <v>1826.84</v>
      </c>
      <c r="U171" s="14" t="s">
        <v>193</v>
      </c>
      <c r="V171" s="58">
        <v>36434</v>
      </c>
      <c r="W171" s="14">
        <v>0</v>
      </c>
      <c r="X171" s="77">
        <v>1826.84</v>
      </c>
      <c r="Y171" s="14" t="s">
        <v>12</v>
      </c>
      <c r="Z171" s="14" t="s">
        <v>11</v>
      </c>
      <c r="AA171" s="14" t="s">
        <v>42</v>
      </c>
      <c r="AB171" s="38">
        <v>24</v>
      </c>
    </row>
    <row r="172" spans="1:28" x14ac:dyDescent="0.35">
      <c r="A172" t="s">
        <v>194</v>
      </c>
      <c r="B172">
        <v>2003</v>
      </c>
      <c r="C172" t="s">
        <v>35</v>
      </c>
      <c r="D172" s="42">
        <v>11</v>
      </c>
      <c r="E172">
        <v>1</v>
      </c>
      <c r="F172" s="37">
        <v>1832.09</v>
      </c>
      <c r="G172" t="s">
        <v>12</v>
      </c>
      <c r="H172" t="s">
        <v>12</v>
      </c>
      <c r="I172" t="s">
        <v>42</v>
      </c>
      <c r="J172" s="40">
        <v>2003</v>
      </c>
      <c r="K172" s="43" t="s">
        <v>35</v>
      </c>
      <c r="L172" s="14">
        <f t="shared" si="14"/>
        <v>4</v>
      </c>
      <c r="M172" s="14" t="str">
        <f t="shared" si="15"/>
        <v>tier - 3</v>
      </c>
      <c r="N172" s="14">
        <f t="shared" si="16"/>
        <v>1</v>
      </c>
      <c r="O172" s="8" t="str">
        <f t="shared" si="17"/>
        <v>tier - 3</v>
      </c>
      <c r="P172" s="8" t="str">
        <f t="shared" si="18"/>
        <v>R1011</v>
      </c>
      <c r="Q172" s="35" t="str">
        <f t="shared" si="19"/>
        <v>11-Aug-2003</v>
      </c>
      <c r="R172" s="35">
        <v>37844</v>
      </c>
      <c r="S172" s="44">
        <f t="shared" si="20"/>
        <v>20</v>
      </c>
      <c r="T172" s="47">
        <v>1832.09</v>
      </c>
      <c r="U172" s="14" t="s">
        <v>194</v>
      </c>
      <c r="V172" s="58">
        <v>37844</v>
      </c>
      <c r="W172" s="14">
        <v>1</v>
      </c>
      <c r="X172" s="77">
        <v>1832.09</v>
      </c>
      <c r="Y172" s="14" t="s">
        <v>12</v>
      </c>
      <c r="Z172" s="14" t="s">
        <v>12</v>
      </c>
      <c r="AA172" s="14" t="s">
        <v>42</v>
      </c>
      <c r="AB172" s="38">
        <v>20</v>
      </c>
    </row>
    <row r="173" spans="1:28" x14ac:dyDescent="0.35">
      <c r="A173" t="s">
        <v>195</v>
      </c>
      <c r="B173">
        <v>2003</v>
      </c>
      <c r="C173" t="s">
        <v>35</v>
      </c>
      <c r="D173" s="42">
        <v>4</v>
      </c>
      <c r="E173">
        <v>1</v>
      </c>
      <c r="F173" s="37">
        <v>1837.24</v>
      </c>
      <c r="G173" t="s">
        <v>12</v>
      </c>
      <c r="H173" t="s">
        <v>11</v>
      </c>
      <c r="I173" t="s">
        <v>42</v>
      </c>
      <c r="J173" s="40">
        <v>2003</v>
      </c>
      <c r="K173" s="43" t="s">
        <v>35</v>
      </c>
      <c r="L173" s="14">
        <f t="shared" si="14"/>
        <v>4</v>
      </c>
      <c r="M173" s="14" t="str">
        <f t="shared" si="15"/>
        <v>tier - 3</v>
      </c>
      <c r="N173" s="14">
        <f t="shared" si="16"/>
        <v>9</v>
      </c>
      <c r="O173" s="8" t="str">
        <f t="shared" si="17"/>
        <v>tier - 2</v>
      </c>
      <c r="P173" s="8" t="str">
        <f t="shared" si="18"/>
        <v>R1011</v>
      </c>
      <c r="Q173" s="35" t="str">
        <f t="shared" si="19"/>
        <v>4-Aug-2003</v>
      </c>
      <c r="R173" s="35">
        <v>37837</v>
      </c>
      <c r="S173" s="44">
        <f t="shared" si="20"/>
        <v>20</v>
      </c>
      <c r="T173" s="47">
        <v>1837.24</v>
      </c>
      <c r="U173" s="14" t="s">
        <v>195</v>
      </c>
      <c r="V173" s="58">
        <v>37837</v>
      </c>
      <c r="W173" s="14">
        <v>1</v>
      </c>
      <c r="X173" s="77">
        <v>1837.24</v>
      </c>
      <c r="Y173" s="14" t="s">
        <v>12</v>
      </c>
      <c r="Z173" s="14" t="s">
        <v>11</v>
      </c>
      <c r="AA173" s="14" t="s">
        <v>42</v>
      </c>
      <c r="AB173" s="38">
        <v>20</v>
      </c>
    </row>
    <row r="174" spans="1:28" x14ac:dyDescent="0.35">
      <c r="A174" t="s">
        <v>196</v>
      </c>
      <c r="B174">
        <v>1999</v>
      </c>
      <c r="C174" t="s">
        <v>30</v>
      </c>
      <c r="D174" s="42">
        <v>12</v>
      </c>
      <c r="E174">
        <v>0</v>
      </c>
      <c r="F174" s="37">
        <v>1837.28</v>
      </c>
      <c r="G174" t="s">
        <v>12</v>
      </c>
      <c r="H174" t="s">
        <v>11</v>
      </c>
      <c r="I174" t="s">
        <v>13</v>
      </c>
      <c r="J174" s="40">
        <v>1999</v>
      </c>
      <c r="K174" s="43" t="s">
        <v>30</v>
      </c>
      <c r="L174" s="14">
        <f t="shared" si="14"/>
        <v>4</v>
      </c>
      <c r="M174" s="14" t="str">
        <f t="shared" si="15"/>
        <v>tier - 3</v>
      </c>
      <c r="N174" s="14">
        <f t="shared" si="16"/>
        <v>9</v>
      </c>
      <c r="O174" s="8" t="str">
        <f t="shared" si="17"/>
        <v>tier - 2</v>
      </c>
      <c r="P174" s="8" t="str">
        <f t="shared" si="18"/>
        <v>R1013</v>
      </c>
      <c r="Q174" s="35" t="str">
        <f t="shared" si="19"/>
        <v>12-Dec-1999</v>
      </c>
      <c r="R174" s="35">
        <v>36506</v>
      </c>
      <c r="S174" s="44">
        <f t="shared" si="20"/>
        <v>24</v>
      </c>
      <c r="T174" s="47">
        <v>1837.28</v>
      </c>
      <c r="U174" s="14" t="s">
        <v>196</v>
      </c>
      <c r="V174" s="58">
        <v>36506</v>
      </c>
      <c r="W174" s="14">
        <v>0</v>
      </c>
      <c r="X174" s="77">
        <v>1837.28</v>
      </c>
      <c r="Y174" s="14" t="s">
        <v>12</v>
      </c>
      <c r="Z174" s="14" t="s">
        <v>11</v>
      </c>
      <c r="AA174" s="14" t="s">
        <v>13</v>
      </c>
      <c r="AB174" s="38">
        <v>24</v>
      </c>
    </row>
    <row r="175" spans="1:28" x14ac:dyDescent="0.35">
      <c r="A175" t="s">
        <v>197</v>
      </c>
      <c r="B175">
        <v>2003</v>
      </c>
      <c r="C175" t="s">
        <v>10</v>
      </c>
      <c r="D175" s="42">
        <v>20</v>
      </c>
      <c r="E175">
        <v>1</v>
      </c>
      <c r="F175" s="37">
        <v>1842.52</v>
      </c>
      <c r="G175" t="s">
        <v>12</v>
      </c>
      <c r="H175" t="s">
        <v>11</v>
      </c>
      <c r="I175" t="s">
        <v>42</v>
      </c>
      <c r="J175" s="40">
        <v>2003</v>
      </c>
      <c r="K175" s="43" t="s">
        <v>10</v>
      </c>
      <c r="L175" s="14">
        <f t="shared" si="14"/>
        <v>4</v>
      </c>
      <c r="M175" s="14" t="str">
        <f t="shared" si="15"/>
        <v>tier - 3</v>
      </c>
      <c r="N175" s="14">
        <f t="shared" si="16"/>
        <v>9</v>
      </c>
      <c r="O175" s="8" t="str">
        <f t="shared" si="17"/>
        <v>tier - 2</v>
      </c>
      <c r="P175" s="8" t="str">
        <f t="shared" si="18"/>
        <v>R1011</v>
      </c>
      <c r="Q175" s="35" t="str">
        <f t="shared" si="19"/>
        <v>20-Jul-2003</v>
      </c>
      <c r="R175" s="35">
        <v>37822</v>
      </c>
      <c r="S175" s="44">
        <f t="shared" si="20"/>
        <v>20</v>
      </c>
      <c r="T175" s="47">
        <v>1842.52</v>
      </c>
      <c r="U175" s="14" t="s">
        <v>197</v>
      </c>
      <c r="V175" s="58">
        <v>37822</v>
      </c>
      <c r="W175" s="14">
        <v>1</v>
      </c>
      <c r="X175" s="77">
        <v>1842.52</v>
      </c>
      <c r="Y175" s="14" t="s">
        <v>12</v>
      </c>
      <c r="Z175" s="14" t="s">
        <v>11</v>
      </c>
      <c r="AA175" s="14" t="s">
        <v>42</v>
      </c>
      <c r="AB175" s="38">
        <v>20</v>
      </c>
    </row>
    <row r="176" spans="1:28" x14ac:dyDescent="0.35">
      <c r="A176" t="s">
        <v>198</v>
      </c>
      <c r="B176">
        <v>1994</v>
      </c>
      <c r="C176" t="s">
        <v>30</v>
      </c>
      <c r="D176" s="42">
        <v>6</v>
      </c>
      <c r="E176">
        <v>0</v>
      </c>
      <c r="F176" s="37">
        <v>1850.55</v>
      </c>
      <c r="G176" t="s">
        <v>12</v>
      </c>
      <c r="H176" t="s">
        <v>11</v>
      </c>
      <c r="I176" t="s">
        <v>23</v>
      </c>
      <c r="J176" s="40">
        <v>1994</v>
      </c>
      <c r="K176" s="43" t="s">
        <v>30</v>
      </c>
      <c r="L176" s="14">
        <f t="shared" si="14"/>
        <v>4</v>
      </c>
      <c r="M176" s="14" t="str">
        <f t="shared" si="15"/>
        <v>tier - 3</v>
      </c>
      <c r="N176" s="14">
        <f t="shared" si="16"/>
        <v>9</v>
      </c>
      <c r="O176" s="8" t="str">
        <f t="shared" si="17"/>
        <v>tier - 2</v>
      </c>
      <c r="P176" s="8" t="str">
        <f t="shared" si="18"/>
        <v>R1012</v>
      </c>
      <c r="Q176" s="35" t="str">
        <f t="shared" si="19"/>
        <v>6-Dec-1994</v>
      </c>
      <c r="R176" s="35">
        <v>34674</v>
      </c>
      <c r="S176" s="44">
        <f t="shared" si="20"/>
        <v>29</v>
      </c>
      <c r="T176" s="47">
        <v>1850.55</v>
      </c>
      <c r="U176" s="14" t="s">
        <v>198</v>
      </c>
      <c r="V176" s="58">
        <v>34674</v>
      </c>
      <c r="W176" s="14">
        <v>0</v>
      </c>
      <c r="X176" s="77">
        <v>1850.55</v>
      </c>
      <c r="Y176" s="14" t="s">
        <v>12</v>
      </c>
      <c r="Z176" s="14" t="s">
        <v>11</v>
      </c>
      <c r="AA176" s="14" t="s">
        <v>23</v>
      </c>
      <c r="AB176" s="38">
        <v>29</v>
      </c>
    </row>
    <row r="177" spans="1:28" x14ac:dyDescent="0.35">
      <c r="A177" t="s">
        <v>199</v>
      </c>
      <c r="B177">
        <v>2004</v>
      </c>
      <c r="C177" t="s">
        <v>30</v>
      </c>
      <c r="D177" s="42">
        <v>27</v>
      </c>
      <c r="E177">
        <v>0</v>
      </c>
      <c r="F177" s="37">
        <v>1863.45</v>
      </c>
      <c r="G177" t="s">
        <v>12</v>
      </c>
      <c r="H177" t="s">
        <v>16</v>
      </c>
      <c r="I177" t="s">
        <v>200</v>
      </c>
      <c r="J177" s="40">
        <v>2004</v>
      </c>
      <c r="K177" s="43" t="s">
        <v>30</v>
      </c>
      <c r="L177" s="14">
        <f t="shared" si="14"/>
        <v>4</v>
      </c>
      <c r="M177" s="14" t="str">
        <f t="shared" si="15"/>
        <v>tier - 3</v>
      </c>
      <c r="N177" s="14">
        <f t="shared" si="16"/>
        <v>2</v>
      </c>
      <c r="O177" s="8" t="str">
        <f t="shared" si="17"/>
        <v>tier - 1</v>
      </c>
      <c r="P177" s="8" t="str">
        <f t="shared" si="18"/>
        <v>R1025</v>
      </c>
      <c r="Q177" s="35" t="str">
        <f t="shared" si="19"/>
        <v>27-Dec-2004</v>
      </c>
      <c r="R177" s="35">
        <v>38348</v>
      </c>
      <c r="S177" s="44">
        <f t="shared" si="20"/>
        <v>18</v>
      </c>
      <c r="T177" s="47">
        <v>1863.45</v>
      </c>
      <c r="U177" s="14" t="s">
        <v>199</v>
      </c>
      <c r="V177" s="58">
        <v>38348</v>
      </c>
      <c r="W177" s="14">
        <v>0</v>
      </c>
      <c r="X177" s="77">
        <v>1863.45</v>
      </c>
      <c r="Y177" s="14" t="s">
        <v>12</v>
      </c>
      <c r="Z177" s="14" t="s">
        <v>16</v>
      </c>
      <c r="AA177" s="14" t="s">
        <v>200</v>
      </c>
      <c r="AB177" s="38">
        <v>18</v>
      </c>
    </row>
    <row r="178" spans="1:28" x14ac:dyDescent="0.35">
      <c r="A178" t="s">
        <v>201</v>
      </c>
      <c r="B178">
        <v>1996</v>
      </c>
      <c r="C178" t="s">
        <v>10</v>
      </c>
      <c r="D178" s="42">
        <v>2</v>
      </c>
      <c r="E178">
        <v>0</v>
      </c>
      <c r="F178" s="37">
        <v>1865.98</v>
      </c>
      <c r="G178" t="s">
        <v>12</v>
      </c>
      <c r="H178" t="s">
        <v>12</v>
      </c>
      <c r="I178" t="s">
        <v>23</v>
      </c>
      <c r="J178" s="40">
        <v>1996</v>
      </c>
      <c r="K178" s="43" t="s">
        <v>10</v>
      </c>
      <c r="L178" s="14">
        <f t="shared" si="14"/>
        <v>4</v>
      </c>
      <c r="M178" s="14" t="str">
        <f t="shared" si="15"/>
        <v>tier - 3</v>
      </c>
      <c r="N178" s="14">
        <f t="shared" si="16"/>
        <v>1</v>
      </c>
      <c r="O178" s="8" t="str">
        <f t="shared" si="17"/>
        <v>tier - 3</v>
      </c>
      <c r="P178" s="8" t="str">
        <f t="shared" si="18"/>
        <v>R1012</v>
      </c>
      <c r="Q178" s="35" t="str">
        <f t="shared" si="19"/>
        <v>2-Jul-1996</v>
      </c>
      <c r="R178" s="35">
        <v>35248</v>
      </c>
      <c r="S178" s="44">
        <f t="shared" si="20"/>
        <v>27</v>
      </c>
      <c r="T178" s="47">
        <v>1865.98</v>
      </c>
      <c r="U178" s="14" t="s">
        <v>201</v>
      </c>
      <c r="V178" s="58">
        <v>35248</v>
      </c>
      <c r="W178" s="14">
        <v>0</v>
      </c>
      <c r="X178" s="77">
        <v>1865.98</v>
      </c>
      <c r="Y178" s="14" t="s">
        <v>12</v>
      </c>
      <c r="Z178" s="14" t="s">
        <v>12</v>
      </c>
      <c r="AA178" s="14" t="s">
        <v>23</v>
      </c>
      <c r="AB178" s="38">
        <v>27</v>
      </c>
    </row>
    <row r="179" spans="1:28" x14ac:dyDescent="0.35">
      <c r="A179" t="s">
        <v>202</v>
      </c>
      <c r="B179">
        <v>2002</v>
      </c>
      <c r="C179" t="s">
        <v>20</v>
      </c>
      <c r="D179" s="42">
        <v>22</v>
      </c>
      <c r="E179">
        <v>0</v>
      </c>
      <c r="F179" s="37">
        <v>1875.34</v>
      </c>
      <c r="G179" t="s">
        <v>12</v>
      </c>
      <c r="H179" t="s">
        <v>11</v>
      </c>
      <c r="I179" t="s">
        <v>42</v>
      </c>
      <c r="J179" s="40">
        <v>2002</v>
      </c>
      <c r="K179" s="43" t="s">
        <v>20</v>
      </c>
      <c r="L179" s="14">
        <f t="shared" si="14"/>
        <v>4</v>
      </c>
      <c r="M179" s="14" t="str">
        <f t="shared" si="15"/>
        <v>tier - 3</v>
      </c>
      <c r="N179" s="14">
        <f t="shared" si="16"/>
        <v>9</v>
      </c>
      <c r="O179" s="8" t="str">
        <f t="shared" si="17"/>
        <v>tier - 2</v>
      </c>
      <c r="P179" s="8" t="str">
        <f t="shared" si="18"/>
        <v>R1011</v>
      </c>
      <c r="Q179" s="35" t="str">
        <f t="shared" si="19"/>
        <v>22-Sep-2002</v>
      </c>
      <c r="R179" s="35">
        <v>37521</v>
      </c>
      <c r="S179" s="44">
        <f t="shared" si="20"/>
        <v>21</v>
      </c>
      <c r="T179" s="47">
        <v>1875.34</v>
      </c>
      <c r="U179" s="14" t="s">
        <v>202</v>
      </c>
      <c r="V179" s="58">
        <v>37521</v>
      </c>
      <c r="W179" s="14">
        <v>0</v>
      </c>
      <c r="X179" s="77">
        <v>1875.34</v>
      </c>
      <c r="Y179" s="14" t="s">
        <v>12</v>
      </c>
      <c r="Z179" s="14" t="s">
        <v>11</v>
      </c>
      <c r="AA179" s="14" t="s">
        <v>42</v>
      </c>
      <c r="AB179" s="38">
        <v>21</v>
      </c>
    </row>
    <row r="180" spans="1:28" x14ac:dyDescent="0.35">
      <c r="A180" t="s">
        <v>203</v>
      </c>
      <c r="B180">
        <v>2002</v>
      </c>
      <c r="C180" t="s">
        <v>37</v>
      </c>
      <c r="D180" s="42">
        <v>29</v>
      </c>
      <c r="E180">
        <v>0</v>
      </c>
      <c r="F180" s="37">
        <v>1877.93</v>
      </c>
      <c r="G180" t="s">
        <v>12</v>
      </c>
      <c r="H180" t="s">
        <v>16</v>
      </c>
      <c r="I180" t="s">
        <v>13</v>
      </c>
      <c r="J180" s="40">
        <v>2002</v>
      </c>
      <c r="K180" s="43" t="s">
        <v>37</v>
      </c>
      <c r="L180" s="14">
        <f t="shared" si="14"/>
        <v>4</v>
      </c>
      <c r="M180" s="14" t="str">
        <f t="shared" si="15"/>
        <v>tier - 3</v>
      </c>
      <c r="N180" s="14">
        <f t="shared" si="16"/>
        <v>2</v>
      </c>
      <c r="O180" s="8" t="str">
        <f t="shared" si="17"/>
        <v>tier - 1</v>
      </c>
      <c r="P180" s="8" t="str">
        <f t="shared" si="18"/>
        <v>R1013</v>
      </c>
      <c r="Q180" s="35" t="str">
        <f t="shared" si="19"/>
        <v>29-Oct-2002</v>
      </c>
      <c r="R180" s="35">
        <v>37558</v>
      </c>
      <c r="S180" s="44">
        <f t="shared" si="20"/>
        <v>21</v>
      </c>
      <c r="T180" s="47">
        <v>1877.93</v>
      </c>
      <c r="U180" s="14" t="s">
        <v>203</v>
      </c>
      <c r="V180" s="58">
        <v>37558</v>
      </c>
      <c r="W180" s="14">
        <v>0</v>
      </c>
      <c r="X180" s="77">
        <v>1877.93</v>
      </c>
      <c r="Y180" s="14" t="s">
        <v>12</v>
      </c>
      <c r="Z180" s="14" t="s">
        <v>16</v>
      </c>
      <c r="AA180" s="14" t="s">
        <v>13</v>
      </c>
      <c r="AB180" s="38">
        <v>21</v>
      </c>
    </row>
    <row r="181" spans="1:28" x14ac:dyDescent="0.35">
      <c r="A181" t="s">
        <v>204</v>
      </c>
      <c r="B181">
        <v>2002</v>
      </c>
      <c r="C181" t="s">
        <v>35</v>
      </c>
      <c r="D181" s="42">
        <v>29</v>
      </c>
      <c r="E181">
        <v>0</v>
      </c>
      <c r="F181" s="37">
        <v>1880.07</v>
      </c>
      <c r="G181" t="s">
        <v>12</v>
      </c>
      <c r="H181" t="s">
        <v>11</v>
      </c>
      <c r="I181" t="s">
        <v>13</v>
      </c>
      <c r="J181" s="40">
        <v>2002</v>
      </c>
      <c r="K181" s="43" t="s">
        <v>35</v>
      </c>
      <c r="L181" s="14">
        <f t="shared" si="14"/>
        <v>4</v>
      </c>
      <c r="M181" s="14" t="str">
        <f t="shared" si="15"/>
        <v>tier - 3</v>
      </c>
      <c r="N181" s="14">
        <f t="shared" si="16"/>
        <v>9</v>
      </c>
      <c r="O181" s="8" t="str">
        <f t="shared" si="17"/>
        <v>tier - 2</v>
      </c>
      <c r="P181" s="8" t="str">
        <f t="shared" si="18"/>
        <v>R1013</v>
      </c>
      <c r="Q181" s="35" t="str">
        <f t="shared" si="19"/>
        <v>29-Aug-2002</v>
      </c>
      <c r="R181" s="35">
        <v>37497</v>
      </c>
      <c r="S181" s="44">
        <f t="shared" si="20"/>
        <v>21</v>
      </c>
      <c r="T181" s="47">
        <v>1880.07</v>
      </c>
      <c r="U181" s="14" t="s">
        <v>204</v>
      </c>
      <c r="V181" s="58">
        <v>37497</v>
      </c>
      <c r="W181" s="14">
        <v>0</v>
      </c>
      <c r="X181" s="77">
        <v>1880.07</v>
      </c>
      <c r="Y181" s="14" t="s">
        <v>12</v>
      </c>
      <c r="Z181" s="14" t="s">
        <v>11</v>
      </c>
      <c r="AA181" s="14" t="s">
        <v>13</v>
      </c>
      <c r="AB181" s="38">
        <v>21</v>
      </c>
    </row>
    <row r="182" spans="1:28" x14ac:dyDescent="0.35">
      <c r="A182" t="s">
        <v>205</v>
      </c>
      <c r="B182">
        <v>2002</v>
      </c>
      <c r="C182" t="s">
        <v>35</v>
      </c>
      <c r="D182" s="42">
        <v>21</v>
      </c>
      <c r="E182">
        <v>0</v>
      </c>
      <c r="F182" s="37">
        <v>1880.49</v>
      </c>
      <c r="G182" t="s">
        <v>12</v>
      </c>
      <c r="H182" t="s">
        <v>16</v>
      </c>
      <c r="I182" t="s">
        <v>42</v>
      </c>
      <c r="J182" s="40">
        <v>2002</v>
      </c>
      <c r="K182" s="43" t="s">
        <v>35</v>
      </c>
      <c r="L182" s="14">
        <f t="shared" si="14"/>
        <v>4</v>
      </c>
      <c r="M182" s="14" t="str">
        <f t="shared" si="15"/>
        <v>tier - 3</v>
      </c>
      <c r="N182" s="14">
        <f t="shared" si="16"/>
        <v>2</v>
      </c>
      <c r="O182" s="8" t="str">
        <f t="shared" si="17"/>
        <v>tier - 1</v>
      </c>
      <c r="P182" s="8" t="str">
        <f t="shared" si="18"/>
        <v>R1011</v>
      </c>
      <c r="Q182" s="35" t="str">
        <f t="shared" si="19"/>
        <v>21-Aug-2002</v>
      </c>
      <c r="R182" s="35">
        <v>37489</v>
      </c>
      <c r="S182" s="44">
        <f t="shared" si="20"/>
        <v>21</v>
      </c>
      <c r="T182" s="47">
        <v>1880.49</v>
      </c>
      <c r="U182" s="14" t="s">
        <v>205</v>
      </c>
      <c r="V182" s="58">
        <v>37489</v>
      </c>
      <c r="W182" s="14">
        <v>0</v>
      </c>
      <c r="X182" s="77">
        <v>1880.49</v>
      </c>
      <c r="Y182" s="14" t="s">
        <v>12</v>
      </c>
      <c r="Z182" s="14" t="s">
        <v>16</v>
      </c>
      <c r="AA182" s="14" t="s">
        <v>42</v>
      </c>
      <c r="AB182" s="38">
        <v>21</v>
      </c>
    </row>
    <row r="183" spans="1:28" x14ac:dyDescent="0.35">
      <c r="A183" t="s">
        <v>206</v>
      </c>
      <c r="B183">
        <v>2001</v>
      </c>
      <c r="C183" t="s">
        <v>35</v>
      </c>
      <c r="D183" s="42">
        <v>10</v>
      </c>
      <c r="E183">
        <v>0</v>
      </c>
      <c r="F183" s="37">
        <v>1906.36</v>
      </c>
      <c r="G183" t="s">
        <v>12</v>
      </c>
      <c r="H183" t="s">
        <v>16</v>
      </c>
      <c r="I183" t="s">
        <v>23</v>
      </c>
      <c r="J183" s="40">
        <v>2001</v>
      </c>
      <c r="K183" s="43" t="s">
        <v>35</v>
      </c>
      <c r="L183" s="14">
        <f t="shared" si="14"/>
        <v>4</v>
      </c>
      <c r="M183" s="14" t="str">
        <f t="shared" si="15"/>
        <v>tier - 3</v>
      </c>
      <c r="N183" s="14">
        <f t="shared" si="16"/>
        <v>2</v>
      </c>
      <c r="O183" s="8" t="str">
        <f t="shared" si="17"/>
        <v>tier - 1</v>
      </c>
      <c r="P183" s="8" t="str">
        <f t="shared" si="18"/>
        <v>R1012</v>
      </c>
      <c r="Q183" s="35" t="str">
        <f t="shared" si="19"/>
        <v>10-Aug-2001</v>
      </c>
      <c r="R183" s="35">
        <v>37113</v>
      </c>
      <c r="S183" s="44">
        <f t="shared" si="20"/>
        <v>22</v>
      </c>
      <c r="T183" s="47">
        <v>1906.36</v>
      </c>
      <c r="U183" s="14" t="s">
        <v>206</v>
      </c>
      <c r="V183" s="58">
        <v>37113</v>
      </c>
      <c r="W183" s="14">
        <v>0</v>
      </c>
      <c r="X183" s="77">
        <v>1906.36</v>
      </c>
      <c r="Y183" s="14" t="s">
        <v>12</v>
      </c>
      <c r="Z183" s="14" t="s">
        <v>16</v>
      </c>
      <c r="AA183" s="14" t="s">
        <v>23</v>
      </c>
      <c r="AB183" s="38">
        <v>22</v>
      </c>
    </row>
    <row r="184" spans="1:28" x14ac:dyDescent="0.35">
      <c r="A184" t="s">
        <v>207</v>
      </c>
      <c r="B184">
        <v>1994</v>
      </c>
      <c r="C184" t="s">
        <v>37</v>
      </c>
      <c r="D184" s="42">
        <v>6</v>
      </c>
      <c r="E184">
        <v>0</v>
      </c>
      <c r="F184" s="37">
        <v>1908.9</v>
      </c>
      <c r="G184" t="s">
        <v>12</v>
      </c>
      <c r="H184" t="s">
        <v>12</v>
      </c>
      <c r="I184" t="s">
        <v>13</v>
      </c>
      <c r="J184" s="40">
        <v>1994</v>
      </c>
      <c r="K184" s="43" t="s">
        <v>37</v>
      </c>
      <c r="L184" s="14">
        <f t="shared" si="14"/>
        <v>4</v>
      </c>
      <c r="M184" s="14" t="str">
        <f t="shared" si="15"/>
        <v>tier - 3</v>
      </c>
      <c r="N184" s="14">
        <f t="shared" si="16"/>
        <v>1</v>
      </c>
      <c r="O184" s="8" t="str">
        <f t="shared" si="17"/>
        <v>tier - 3</v>
      </c>
      <c r="P184" s="8" t="str">
        <f t="shared" si="18"/>
        <v>R1013</v>
      </c>
      <c r="Q184" s="35" t="str">
        <f t="shared" si="19"/>
        <v>6-Oct-1994</v>
      </c>
      <c r="R184" s="35">
        <v>34613</v>
      </c>
      <c r="S184" s="44">
        <f t="shared" si="20"/>
        <v>29</v>
      </c>
      <c r="T184" s="47">
        <v>1908.9</v>
      </c>
      <c r="U184" s="14" t="s">
        <v>207</v>
      </c>
      <c r="V184" s="58">
        <v>34613</v>
      </c>
      <c r="W184" s="14">
        <v>0</v>
      </c>
      <c r="X184" s="77">
        <v>1908.9</v>
      </c>
      <c r="Y184" s="14" t="s">
        <v>12</v>
      </c>
      <c r="Z184" s="14" t="s">
        <v>12</v>
      </c>
      <c r="AA184" s="14" t="s">
        <v>13</v>
      </c>
      <c r="AB184" s="38">
        <v>29</v>
      </c>
    </row>
    <row r="185" spans="1:28" x14ac:dyDescent="0.35">
      <c r="A185" t="s">
        <v>208</v>
      </c>
      <c r="B185">
        <v>2001</v>
      </c>
      <c r="C185" t="s">
        <v>35</v>
      </c>
      <c r="D185" s="42">
        <v>3</v>
      </c>
      <c r="E185">
        <v>0</v>
      </c>
      <c r="F185" s="37">
        <v>1909.53</v>
      </c>
      <c r="G185" t="s">
        <v>12</v>
      </c>
      <c r="H185" t="s">
        <v>12</v>
      </c>
      <c r="I185" t="s">
        <v>23</v>
      </c>
      <c r="J185" s="40">
        <v>2001</v>
      </c>
      <c r="K185" s="43" t="s">
        <v>35</v>
      </c>
      <c r="L185" s="14">
        <f t="shared" si="14"/>
        <v>4</v>
      </c>
      <c r="M185" s="14" t="str">
        <f t="shared" si="15"/>
        <v>tier - 3</v>
      </c>
      <c r="N185" s="14">
        <f t="shared" si="16"/>
        <v>1</v>
      </c>
      <c r="O185" s="8" t="str">
        <f t="shared" si="17"/>
        <v>tier - 3</v>
      </c>
      <c r="P185" s="8" t="str">
        <f t="shared" si="18"/>
        <v>R1012</v>
      </c>
      <c r="Q185" s="35" t="str">
        <f t="shared" si="19"/>
        <v>3-Aug-2001</v>
      </c>
      <c r="R185" s="35">
        <v>37106</v>
      </c>
      <c r="S185" s="44">
        <f t="shared" si="20"/>
        <v>22</v>
      </c>
      <c r="T185" s="47">
        <v>1909.53</v>
      </c>
      <c r="U185" s="14" t="s">
        <v>208</v>
      </c>
      <c r="V185" s="58">
        <v>37106</v>
      </c>
      <c r="W185" s="14">
        <v>0</v>
      </c>
      <c r="X185" s="77">
        <v>1909.53</v>
      </c>
      <c r="Y185" s="14" t="s">
        <v>12</v>
      </c>
      <c r="Z185" s="14" t="s">
        <v>12</v>
      </c>
      <c r="AA185" s="14" t="s">
        <v>23</v>
      </c>
      <c r="AB185" s="38">
        <v>22</v>
      </c>
    </row>
    <row r="186" spans="1:28" x14ac:dyDescent="0.35">
      <c r="A186" t="s">
        <v>209</v>
      </c>
      <c r="B186">
        <v>2001</v>
      </c>
      <c r="C186" t="s">
        <v>30</v>
      </c>
      <c r="D186" s="42">
        <v>9</v>
      </c>
      <c r="E186">
        <v>0</v>
      </c>
      <c r="F186" s="37">
        <v>1917.32</v>
      </c>
      <c r="G186" t="s">
        <v>12</v>
      </c>
      <c r="H186" t="s">
        <v>11</v>
      </c>
      <c r="I186" t="s">
        <v>23</v>
      </c>
      <c r="J186" s="40">
        <v>2001</v>
      </c>
      <c r="K186" s="43" t="s">
        <v>30</v>
      </c>
      <c r="L186" s="14">
        <f t="shared" si="14"/>
        <v>4</v>
      </c>
      <c r="M186" s="14" t="str">
        <f t="shared" si="15"/>
        <v>tier - 3</v>
      </c>
      <c r="N186" s="14">
        <f t="shared" si="16"/>
        <v>9</v>
      </c>
      <c r="O186" s="8" t="str">
        <f t="shared" si="17"/>
        <v>tier - 2</v>
      </c>
      <c r="P186" s="8" t="str">
        <f t="shared" si="18"/>
        <v>R1012</v>
      </c>
      <c r="Q186" s="35" t="str">
        <f t="shared" si="19"/>
        <v>9-Dec-2001</v>
      </c>
      <c r="R186" s="35">
        <v>37234</v>
      </c>
      <c r="S186" s="44">
        <f t="shared" si="20"/>
        <v>22</v>
      </c>
      <c r="T186" s="47">
        <v>1917.32</v>
      </c>
      <c r="U186" s="14" t="s">
        <v>209</v>
      </c>
      <c r="V186" s="58">
        <v>37234</v>
      </c>
      <c r="W186" s="14">
        <v>0</v>
      </c>
      <c r="X186" s="77">
        <v>1917.32</v>
      </c>
      <c r="Y186" s="14" t="s">
        <v>12</v>
      </c>
      <c r="Z186" s="14" t="s">
        <v>11</v>
      </c>
      <c r="AA186" s="14" t="s">
        <v>23</v>
      </c>
      <c r="AB186" s="38">
        <v>22</v>
      </c>
    </row>
    <row r="187" spans="1:28" x14ac:dyDescent="0.35">
      <c r="A187" t="s">
        <v>210</v>
      </c>
      <c r="B187">
        <v>2002</v>
      </c>
      <c r="C187" t="s">
        <v>20</v>
      </c>
      <c r="D187" s="42">
        <v>7</v>
      </c>
      <c r="E187">
        <v>1</v>
      </c>
      <c r="F187" s="37">
        <v>1964.78</v>
      </c>
      <c r="G187" t="s">
        <v>12</v>
      </c>
      <c r="H187" t="s">
        <v>16</v>
      </c>
      <c r="I187" t="s">
        <v>42</v>
      </c>
      <c r="J187" s="40">
        <v>2002</v>
      </c>
      <c r="K187" s="43" t="s">
        <v>20</v>
      </c>
      <c r="L187" s="14">
        <f t="shared" si="14"/>
        <v>4</v>
      </c>
      <c r="M187" s="14" t="str">
        <f t="shared" si="15"/>
        <v>tier - 3</v>
      </c>
      <c r="N187" s="14">
        <f t="shared" si="16"/>
        <v>2</v>
      </c>
      <c r="O187" s="8" t="str">
        <f t="shared" si="17"/>
        <v>tier - 1</v>
      </c>
      <c r="P187" s="8" t="str">
        <f t="shared" si="18"/>
        <v>R1011</v>
      </c>
      <c r="Q187" s="35" t="str">
        <f t="shared" si="19"/>
        <v>7-Sep-2002</v>
      </c>
      <c r="R187" s="35">
        <v>37506</v>
      </c>
      <c r="S187" s="44">
        <f t="shared" si="20"/>
        <v>21</v>
      </c>
      <c r="T187" s="47">
        <v>1964.78</v>
      </c>
      <c r="U187" s="14" t="s">
        <v>210</v>
      </c>
      <c r="V187" s="58">
        <v>37506</v>
      </c>
      <c r="W187" s="14">
        <v>1</v>
      </c>
      <c r="X187" s="77">
        <v>1964.78</v>
      </c>
      <c r="Y187" s="14" t="s">
        <v>12</v>
      </c>
      <c r="Z187" s="14" t="s">
        <v>16</v>
      </c>
      <c r="AA187" s="14" t="s">
        <v>42</v>
      </c>
      <c r="AB187" s="38">
        <v>21</v>
      </c>
    </row>
    <row r="188" spans="1:28" x14ac:dyDescent="0.35">
      <c r="A188" t="s">
        <v>211</v>
      </c>
      <c r="B188">
        <v>2002</v>
      </c>
      <c r="C188" t="s">
        <v>10</v>
      </c>
      <c r="D188" s="42">
        <v>29</v>
      </c>
      <c r="E188">
        <v>0</v>
      </c>
      <c r="F188" s="37">
        <v>1967.02</v>
      </c>
      <c r="G188" t="s">
        <v>12</v>
      </c>
      <c r="H188" t="s">
        <v>11</v>
      </c>
      <c r="I188" t="s">
        <v>168</v>
      </c>
      <c r="J188" s="40">
        <v>2002</v>
      </c>
      <c r="K188" s="43" t="s">
        <v>10</v>
      </c>
      <c r="L188" s="14">
        <f t="shared" si="14"/>
        <v>4</v>
      </c>
      <c r="M188" s="14" t="str">
        <f t="shared" si="15"/>
        <v>tier - 3</v>
      </c>
      <c r="N188" s="14">
        <f t="shared" si="16"/>
        <v>9</v>
      </c>
      <c r="O188" s="8" t="str">
        <f t="shared" si="17"/>
        <v>tier - 2</v>
      </c>
      <c r="P188" s="8" t="str">
        <f t="shared" si="18"/>
        <v>R1016</v>
      </c>
      <c r="Q188" s="35" t="str">
        <f t="shared" si="19"/>
        <v>29-Jul-2002</v>
      </c>
      <c r="R188" s="35">
        <v>37466</v>
      </c>
      <c r="S188" s="44">
        <f t="shared" si="20"/>
        <v>21</v>
      </c>
      <c r="T188" s="47">
        <v>1967.02</v>
      </c>
      <c r="U188" s="14" t="s">
        <v>211</v>
      </c>
      <c r="V188" s="58">
        <v>37466</v>
      </c>
      <c r="W188" s="14">
        <v>0</v>
      </c>
      <c r="X188" s="77">
        <v>1967.02</v>
      </c>
      <c r="Y188" s="14" t="s">
        <v>12</v>
      </c>
      <c r="Z188" s="14" t="s">
        <v>11</v>
      </c>
      <c r="AA188" s="14" t="s">
        <v>168</v>
      </c>
      <c r="AB188" s="38">
        <v>21</v>
      </c>
    </row>
    <row r="189" spans="1:28" x14ac:dyDescent="0.35">
      <c r="A189" t="s">
        <v>212</v>
      </c>
      <c r="B189">
        <v>1998</v>
      </c>
      <c r="C189" t="s">
        <v>20</v>
      </c>
      <c r="D189" s="42">
        <v>28</v>
      </c>
      <c r="E189">
        <v>0</v>
      </c>
      <c r="F189" s="37">
        <v>1969.61</v>
      </c>
      <c r="G189" t="s">
        <v>12</v>
      </c>
      <c r="H189" t="s">
        <v>12</v>
      </c>
      <c r="I189" t="s">
        <v>42</v>
      </c>
      <c r="J189" s="40">
        <v>1998</v>
      </c>
      <c r="K189" s="43" t="s">
        <v>20</v>
      </c>
      <c r="L189" s="14">
        <f t="shared" si="14"/>
        <v>4</v>
      </c>
      <c r="M189" s="14" t="str">
        <f t="shared" si="15"/>
        <v>tier - 3</v>
      </c>
      <c r="N189" s="14">
        <f t="shared" si="16"/>
        <v>1</v>
      </c>
      <c r="O189" s="8" t="str">
        <f t="shared" si="17"/>
        <v>tier - 3</v>
      </c>
      <c r="P189" s="8" t="str">
        <f t="shared" si="18"/>
        <v>R1011</v>
      </c>
      <c r="Q189" s="35" t="str">
        <f t="shared" si="19"/>
        <v>28-Sep-1998</v>
      </c>
      <c r="R189" s="35">
        <v>36066</v>
      </c>
      <c r="S189" s="44">
        <f t="shared" si="20"/>
        <v>25</v>
      </c>
      <c r="T189" s="47">
        <v>1969.61</v>
      </c>
      <c r="U189" s="14" t="s">
        <v>212</v>
      </c>
      <c r="V189" s="58">
        <v>36066</v>
      </c>
      <c r="W189" s="14">
        <v>0</v>
      </c>
      <c r="X189" s="77">
        <v>1969.61</v>
      </c>
      <c r="Y189" s="14" t="s">
        <v>12</v>
      </c>
      <c r="Z189" s="14" t="s">
        <v>12</v>
      </c>
      <c r="AA189" s="14" t="s">
        <v>42</v>
      </c>
      <c r="AB189" s="38">
        <v>25</v>
      </c>
    </row>
    <row r="190" spans="1:28" x14ac:dyDescent="0.35">
      <c r="A190" t="s">
        <v>213</v>
      </c>
      <c r="B190">
        <v>1998</v>
      </c>
      <c r="C190" t="s">
        <v>37</v>
      </c>
      <c r="D190" s="42">
        <v>5</v>
      </c>
      <c r="E190">
        <v>0</v>
      </c>
      <c r="F190" s="37">
        <v>1972.95</v>
      </c>
      <c r="G190" t="s">
        <v>12</v>
      </c>
      <c r="H190" t="s">
        <v>16</v>
      </c>
      <c r="I190" t="s">
        <v>42</v>
      </c>
      <c r="J190" s="40">
        <v>1998</v>
      </c>
      <c r="K190" s="43" t="s">
        <v>37</v>
      </c>
      <c r="L190" s="14">
        <f t="shared" si="14"/>
        <v>4</v>
      </c>
      <c r="M190" s="14" t="str">
        <f t="shared" si="15"/>
        <v>tier - 3</v>
      </c>
      <c r="N190" s="14">
        <f t="shared" si="16"/>
        <v>2</v>
      </c>
      <c r="O190" s="8" t="str">
        <f t="shared" si="17"/>
        <v>tier - 1</v>
      </c>
      <c r="P190" s="8" t="str">
        <f t="shared" si="18"/>
        <v>R1011</v>
      </c>
      <c r="Q190" s="35" t="str">
        <f t="shared" si="19"/>
        <v>5-Oct-1998</v>
      </c>
      <c r="R190" s="35">
        <v>36073</v>
      </c>
      <c r="S190" s="44">
        <f t="shared" si="20"/>
        <v>25</v>
      </c>
      <c r="T190" s="47">
        <v>1972.95</v>
      </c>
      <c r="U190" s="14" t="s">
        <v>213</v>
      </c>
      <c r="V190" s="58">
        <v>36073</v>
      </c>
      <c r="W190" s="14">
        <v>0</v>
      </c>
      <c r="X190" s="77">
        <v>1972.95</v>
      </c>
      <c r="Y190" s="14" t="s">
        <v>12</v>
      </c>
      <c r="Z190" s="14" t="s">
        <v>16</v>
      </c>
      <c r="AA190" s="14" t="s">
        <v>42</v>
      </c>
      <c r="AB190" s="38">
        <v>25</v>
      </c>
    </row>
    <row r="191" spans="1:28" x14ac:dyDescent="0.35">
      <c r="A191" t="s">
        <v>214</v>
      </c>
      <c r="B191">
        <v>1998</v>
      </c>
      <c r="C191" t="s">
        <v>20</v>
      </c>
      <c r="D191" s="42">
        <v>29</v>
      </c>
      <c r="E191">
        <v>0</v>
      </c>
      <c r="F191" s="37">
        <v>1977.82</v>
      </c>
      <c r="G191" t="s">
        <v>12</v>
      </c>
      <c r="H191" t="s">
        <v>16</v>
      </c>
      <c r="I191" t="s">
        <v>42</v>
      </c>
      <c r="J191" s="40">
        <v>1998</v>
      </c>
      <c r="K191" s="43" t="s">
        <v>20</v>
      </c>
      <c r="L191" s="14">
        <f t="shared" si="14"/>
        <v>4</v>
      </c>
      <c r="M191" s="14" t="str">
        <f t="shared" si="15"/>
        <v>tier - 3</v>
      </c>
      <c r="N191" s="14">
        <f t="shared" si="16"/>
        <v>2</v>
      </c>
      <c r="O191" s="8" t="str">
        <f t="shared" si="17"/>
        <v>tier - 1</v>
      </c>
      <c r="P191" s="8" t="str">
        <f t="shared" si="18"/>
        <v>R1011</v>
      </c>
      <c r="Q191" s="35" t="str">
        <f t="shared" si="19"/>
        <v>29-Sep-1998</v>
      </c>
      <c r="R191" s="35">
        <v>36067</v>
      </c>
      <c r="S191" s="44">
        <f t="shared" si="20"/>
        <v>25</v>
      </c>
      <c r="T191" s="47">
        <v>1977.82</v>
      </c>
      <c r="U191" s="14" t="s">
        <v>214</v>
      </c>
      <c r="V191" s="58">
        <v>36067</v>
      </c>
      <c r="W191" s="14">
        <v>0</v>
      </c>
      <c r="X191" s="77">
        <v>1977.82</v>
      </c>
      <c r="Y191" s="14" t="s">
        <v>12</v>
      </c>
      <c r="Z191" s="14" t="s">
        <v>16</v>
      </c>
      <c r="AA191" s="14" t="s">
        <v>42</v>
      </c>
      <c r="AB191" s="38">
        <v>25</v>
      </c>
    </row>
    <row r="192" spans="1:28" x14ac:dyDescent="0.35">
      <c r="A192" t="s">
        <v>215</v>
      </c>
      <c r="B192">
        <v>2002</v>
      </c>
      <c r="C192" t="s">
        <v>10</v>
      </c>
      <c r="D192" s="42">
        <v>16</v>
      </c>
      <c r="E192">
        <v>1</v>
      </c>
      <c r="F192" s="37">
        <v>1980.07</v>
      </c>
      <c r="G192" t="s">
        <v>12</v>
      </c>
      <c r="H192" t="s">
        <v>12</v>
      </c>
      <c r="I192" t="s">
        <v>42</v>
      </c>
      <c r="J192" s="40">
        <v>2002</v>
      </c>
      <c r="K192" s="43" t="s">
        <v>10</v>
      </c>
      <c r="L192" s="14">
        <f t="shared" si="14"/>
        <v>4</v>
      </c>
      <c r="M192" s="14" t="str">
        <f t="shared" si="15"/>
        <v>tier - 3</v>
      </c>
      <c r="N192" s="14">
        <f t="shared" si="16"/>
        <v>1</v>
      </c>
      <c r="O192" s="8" t="str">
        <f t="shared" si="17"/>
        <v>tier - 3</v>
      </c>
      <c r="P192" s="8" t="str">
        <f t="shared" si="18"/>
        <v>R1011</v>
      </c>
      <c r="Q192" s="35" t="str">
        <f t="shared" si="19"/>
        <v>16-Jul-2002</v>
      </c>
      <c r="R192" s="35">
        <v>37453</v>
      </c>
      <c r="S192" s="44">
        <f t="shared" si="20"/>
        <v>21</v>
      </c>
      <c r="T192" s="47">
        <v>1980.07</v>
      </c>
      <c r="U192" s="14" t="s">
        <v>215</v>
      </c>
      <c r="V192" s="58">
        <v>37453</v>
      </c>
      <c r="W192" s="14">
        <v>1</v>
      </c>
      <c r="X192" s="77">
        <v>1980.07</v>
      </c>
      <c r="Y192" s="14" t="s">
        <v>12</v>
      </c>
      <c r="Z192" s="14" t="s">
        <v>12</v>
      </c>
      <c r="AA192" s="14" t="s">
        <v>42</v>
      </c>
      <c r="AB192" s="38">
        <v>21</v>
      </c>
    </row>
    <row r="193" spans="1:28" x14ac:dyDescent="0.35">
      <c r="A193" t="s">
        <v>216</v>
      </c>
      <c r="B193">
        <v>1998</v>
      </c>
      <c r="C193" t="s">
        <v>30</v>
      </c>
      <c r="D193" s="42">
        <v>29</v>
      </c>
      <c r="E193">
        <v>0</v>
      </c>
      <c r="F193" s="37">
        <v>1981.58</v>
      </c>
      <c r="G193" t="s">
        <v>12</v>
      </c>
      <c r="H193" t="s">
        <v>16</v>
      </c>
      <c r="I193" t="s">
        <v>13</v>
      </c>
      <c r="J193" s="40">
        <v>1998</v>
      </c>
      <c r="K193" s="43" t="s">
        <v>30</v>
      </c>
      <c r="L193" s="14">
        <f t="shared" si="14"/>
        <v>4</v>
      </c>
      <c r="M193" s="14" t="str">
        <f t="shared" si="15"/>
        <v>tier - 3</v>
      </c>
      <c r="N193" s="14">
        <f t="shared" si="16"/>
        <v>2</v>
      </c>
      <c r="O193" s="8" t="str">
        <f t="shared" si="17"/>
        <v>tier - 1</v>
      </c>
      <c r="P193" s="8" t="str">
        <f t="shared" si="18"/>
        <v>R1013</v>
      </c>
      <c r="Q193" s="35" t="str">
        <f t="shared" si="19"/>
        <v>29-Dec-1998</v>
      </c>
      <c r="R193" s="35">
        <v>36158</v>
      </c>
      <c r="S193" s="44">
        <f t="shared" si="20"/>
        <v>24</v>
      </c>
      <c r="T193" s="47">
        <v>1981.58</v>
      </c>
      <c r="U193" s="14" t="s">
        <v>216</v>
      </c>
      <c r="V193" s="58">
        <v>36158</v>
      </c>
      <c r="W193" s="14">
        <v>0</v>
      </c>
      <c r="X193" s="77">
        <v>1981.58</v>
      </c>
      <c r="Y193" s="14" t="s">
        <v>12</v>
      </c>
      <c r="Z193" s="14" t="s">
        <v>16</v>
      </c>
      <c r="AA193" s="14" t="s">
        <v>13</v>
      </c>
      <c r="AB193" s="38">
        <v>24</v>
      </c>
    </row>
    <row r="194" spans="1:28" x14ac:dyDescent="0.35">
      <c r="A194" t="s">
        <v>217</v>
      </c>
      <c r="B194">
        <v>2002</v>
      </c>
      <c r="C194" t="s">
        <v>20</v>
      </c>
      <c r="D194" s="42">
        <v>29</v>
      </c>
      <c r="E194">
        <v>0</v>
      </c>
      <c r="F194" s="37">
        <v>1984.45</v>
      </c>
      <c r="G194" t="s">
        <v>12</v>
      </c>
      <c r="H194" t="s">
        <v>12</v>
      </c>
      <c r="I194" t="s">
        <v>168</v>
      </c>
      <c r="J194" s="40">
        <v>2002</v>
      </c>
      <c r="K194" s="43" t="s">
        <v>20</v>
      </c>
      <c r="L194" s="14">
        <f t="shared" si="14"/>
        <v>4</v>
      </c>
      <c r="M194" s="14" t="str">
        <f t="shared" si="15"/>
        <v>tier - 3</v>
      </c>
      <c r="N194" s="14">
        <f t="shared" si="16"/>
        <v>1</v>
      </c>
      <c r="O194" s="8" t="str">
        <f t="shared" si="17"/>
        <v>tier - 3</v>
      </c>
      <c r="P194" s="8" t="str">
        <f t="shared" si="18"/>
        <v>R1016</v>
      </c>
      <c r="Q194" s="35" t="str">
        <f t="shared" si="19"/>
        <v>29-Sep-2002</v>
      </c>
      <c r="R194" s="35">
        <v>37528</v>
      </c>
      <c r="S194" s="44">
        <f t="shared" si="20"/>
        <v>21</v>
      </c>
      <c r="T194" s="47">
        <v>1984.45</v>
      </c>
      <c r="U194" s="14" t="s">
        <v>217</v>
      </c>
      <c r="V194" s="58">
        <v>37528</v>
      </c>
      <c r="W194" s="14">
        <v>0</v>
      </c>
      <c r="X194" s="77">
        <v>1984.45</v>
      </c>
      <c r="Y194" s="14" t="s">
        <v>12</v>
      </c>
      <c r="Z194" s="14" t="s">
        <v>12</v>
      </c>
      <c r="AA194" s="14" t="s">
        <v>168</v>
      </c>
      <c r="AB194" s="38">
        <v>21</v>
      </c>
    </row>
    <row r="195" spans="1:28" x14ac:dyDescent="0.35">
      <c r="A195" t="s">
        <v>218</v>
      </c>
      <c r="B195">
        <v>1998</v>
      </c>
      <c r="C195" t="s">
        <v>20</v>
      </c>
      <c r="D195" s="42">
        <v>14</v>
      </c>
      <c r="E195">
        <v>0</v>
      </c>
      <c r="F195" s="37">
        <v>1986.93</v>
      </c>
      <c r="G195" t="s">
        <v>12</v>
      </c>
      <c r="H195" t="s">
        <v>11</v>
      </c>
      <c r="I195" t="s">
        <v>13</v>
      </c>
      <c r="J195" s="40">
        <v>1998</v>
      </c>
      <c r="K195" s="43" t="s">
        <v>20</v>
      </c>
      <c r="L195" s="14">
        <f t="shared" si="14"/>
        <v>4</v>
      </c>
      <c r="M195" s="14" t="str">
        <f t="shared" si="15"/>
        <v>tier - 3</v>
      </c>
      <c r="N195" s="14">
        <f t="shared" si="16"/>
        <v>9</v>
      </c>
      <c r="O195" s="8" t="str">
        <f t="shared" si="17"/>
        <v>tier - 2</v>
      </c>
      <c r="P195" s="8" t="str">
        <f t="shared" si="18"/>
        <v>R1013</v>
      </c>
      <c r="Q195" s="35" t="str">
        <f t="shared" si="19"/>
        <v>14-Sep-1998</v>
      </c>
      <c r="R195" s="35">
        <v>36052</v>
      </c>
      <c r="S195" s="44">
        <f t="shared" si="20"/>
        <v>25</v>
      </c>
      <c r="T195" s="47">
        <v>1986.93</v>
      </c>
      <c r="U195" s="14" t="s">
        <v>218</v>
      </c>
      <c r="V195" s="58">
        <v>36052</v>
      </c>
      <c r="W195" s="14">
        <v>0</v>
      </c>
      <c r="X195" s="77">
        <v>1986.93</v>
      </c>
      <c r="Y195" s="14" t="s">
        <v>12</v>
      </c>
      <c r="Z195" s="14" t="s">
        <v>11</v>
      </c>
      <c r="AA195" s="14" t="s">
        <v>13</v>
      </c>
      <c r="AB195" s="38">
        <v>25</v>
      </c>
    </row>
    <row r="196" spans="1:28" x14ac:dyDescent="0.35">
      <c r="A196" t="s">
        <v>219</v>
      </c>
      <c r="B196">
        <v>2001</v>
      </c>
      <c r="C196" t="s">
        <v>35</v>
      </c>
      <c r="D196" s="42">
        <v>14</v>
      </c>
      <c r="E196">
        <v>0</v>
      </c>
      <c r="F196" s="37">
        <v>2007.95</v>
      </c>
      <c r="G196" t="s">
        <v>12</v>
      </c>
      <c r="H196" t="s">
        <v>11</v>
      </c>
      <c r="I196" t="s">
        <v>42</v>
      </c>
      <c r="J196" s="40">
        <v>2001</v>
      </c>
      <c r="K196" s="43" t="s">
        <v>35</v>
      </c>
      <c r="L196" s="14">
        <f t="shared" si="14"/>
        <v>4</v>
      </c>
      <c r="M196" s="14" t="str">
        <f t="shared" si="15"/>
        <v>tier - 3</v>
      </c>
      <c r="N196" s="14">
        <f t="shared" si="16"/>
        <v>9</v>
      </c>
      <c r="O196" s="8" t="str">
        <f t="shared" si="17"/>
        <v>tier - 2</v>
      </c>
      <c r="P196" s="8" t="str">
        <f t="shared" si="18"/>
        <v>R1011</v>
      </c>
      <c r="Q196" s="35" t="str">
        <f t="shared" si="19"/>
        <v>14-Aug-2001</v>
      </c>
      <c r="R196" s="35">
        <v>37117</v>
      </c>
      <c r="S196" s="44">
        <f t="shared" si="20"/>
        <v>22</v>
      </c>
      <c r="T196" s="47">
        <v>2007.95</v>
      </c>
      <c r="U196" s="14" t="s">
        <v>219</v>
      </c>
      <c r="V196" s="58">
        <v>37117</v>
      </c>
      <c r="W196" s="14">
        <v>0</v>
      </c>
      <c r="X196" s="77">
        <v>2007.95</v>
      </c>
      <c r="Y196" s="14" t="s">
        <v>12</v>
      </c>
      <c r="Z196" s="14" t="s">
        <v>11</v>
      </c>
      <c r="AA196" s="14" t="s">
        <v>42</v>
      </c>
      <c r="AB196" s="38">
        <v>22</v>
      </c>
    </row>
    <row r="197" spans="1:28" x14ac:dyDescent="0.35">
      <c r="A197" t="s">
        <v>220</v>
      </c>
      <c r="B197">
        <v>2001</v>
      </c>
      <c r="C197" t="s">
        <v>10</v>
      </c>
      <c r="D197" s="42">
        <v>1</v>
      </c>
      <c r="E197">
        <v>0</v>
      </c>
      <c r="F197" s="37">
        <v>2020.18</v>
      </c>
      <c r="G197" t="s">
        <v>12</v>
      </c>
      <c r="H197" t="s">
        <v>16</v>
      </c>
      <c r="I197" t="s">
        <v>42</v>
      </c>
      <c r="J197" s="40">
        <v>2001</v>
      </c>
      <c r="K197" s="43" t="s">
        <v>10</v>
      </c>
      <c r="L197" s="14">
        <f t="shared" ref="L197:L260" si="21">MATCH($G$4:$G$2346,$G$4:$G$2346,0)</f>
        <v>4</v>
      </c>
      <c r="M197" s="14" t="str">
        <f t="shared" ref="M197:M260" si="22">IF(G197="?",INDEX($G$4:$G$2346,MODE($L$4:$L$2346)),G197)</f>
        <v>tier - 3</v>
      </c>
      <c r="N197" s="14">
        <f t="shared" ref="N197:N260" si="23">MATCH($H$4:$H$2346,$H$4:$H$2346,0)</f>
        <v>2</v>
      </c>
      <c r="O197" s="8" t="str">
        <f t="shared" ref="O197:O260" si="24">IF(H197="?",INDEX($H$4:$H$2346,MODE($N$4:$N$2346)),H197)</f>
        <v>tier - 1</v>
      </c>
      <c r="P197" s="8" t="str">
        <f t="shared" ref="P197:P260" si="25">IF(I197="?","Unknown",I197)</f>
        <v>R1011</v>
      </c>
      <c r="Q197" s="35" t="str">
        <f t="shared" ref="Q197:Q260" si="26">CONCATENATE(D197,"-",K197,"-",J197)</f>
        <v>1-Jul-2001</v>
      </c>
      <c r="R197" s="35">
        <v>37073</v>
      </c>
      <c r="S197" s="44">
        <f t="shared" ref="S197:S260" si="27">ROUND((($S$2-R197)/365),0)</f>
        <v>22</v>
      </c>
      <c r="T197" s="47">
        <v>2020.18</v>
      </c>
      <c r="U197" s="14" t="s">
        <v>220</v>
      </c>
      <c r="V197" s="58">
        <v>37073</v>
      </c>
      <c r="W197" s="14">
        <v>0</v>
      </c>
      <c r="X197" s="77">
        <v>2020.18</v>
      </c>
      <c r="Y197" s="14" t="s">
        <v>12</v>
      </c>
      <c r="Z197" s="14" t="s">
        <v>16</v>
      </c>
      <c r="AA197" s="14" t="s">
        <v>42</v>
      </c>
      <c r="AB197" s="38">
        <v>22</v>
      </c>
    </row>
    <row r="198" spans="1:28" x14ac:dyDescent="0.35">
      <c r="A198" t="s">
        <v>221</v>
      </c>
      <c r="B198">
        <v>2001</v>
      </c>
      <c r="C198" t="s">
        <v>20</v>
      </c>
      <c r="D198" s="42">
        <v>6</v>
      </c>
      <c r="E198">
        <v>0</v>
      </c>
      <c r="F198" s="37">
        <v>2020.55</v>
      </c>
      <c r="G198" t="s">
        <v>12</v>
      </c>
      <c r="H198" t="s">
        <v>11</v>
      </c>
      <c r="I198" t="s">
        <v>13</v>
      </c>
      <c r="J198" s="40">
        <v>2001</v>
      </c>
      <c r="K198" s="43" t="s">
        <v>20</v>
      </c>
      <c r="L198" s="14">
        <f t="shared" si="21"/>
        <v>4</v>
      </c>
      <c r="M198" s="14" t="str">
        <f t="shared" si="22"/>
        <v>tier - 3</v>
      </c>
      <c r="N198" s="14">
        <f t="shared" si="23"/>
        <v>9</v>
      </c>
      <c r="O198" s="8" t="str">
        <f t="shared" si="24"/>
        <v>tier - 2</v>
      </c>
      <c r="P198" s="8" t="str">
        <f t="shared" si="25"/>
        <v>R1013</v>
      </c>
      <c r="Q198" s="35" t="str">
        <f t="shared" si="26"/>
        <v>6-Sep-2001</v>
      </c>
      <c r="R198" s="35">
        <v>37140</v>
      </c>
      <c r="S198" s="44">
        <f t="shared" si="27"/>
        <v>22</v>
      </c>
      <c r="T198" s="47">
        <v>2020.55</v>
      </c>
      <c r="U198" s="14" t="s">
        <v>221</v>
      </c>
      <c r="V198" s="58">
        <v>37140</v>
      </c>
      <c r="W198" s="14">
        <v>0</v>
      </c>
      <c r="X198" s="77">
        <v>2020.55</v>
      </c>
      <c r="Y198" s="14" t="s">
        <v>12</v>
      </c>
      <c r="Z198" s="14" t="s">
        <v>11</v>
      </c>
      <c r="AA198" s="14" t="s">
        <v>13</v>
      </c>
      <c r="AB198" s="38">
        <v>22</v>
      </c>
    </row>
    <row r="199" spans="1:28" x14ac:dyDescent="0.35">
      <c r="A199" t="s">
        <v>222</v>
      </c>
      <c r="B199">
        <v>2001</v>
      </c>
      <c r="C199" t="s">
        <v>35</v>
      </c>
      <c r="D199" s="42">
        <v>4</v>
      </c>
      <c r="E199">
        <v>0</v>
      </c>
      <c r="F199" s="37">
        <v>2026.97</v>
      </c>
      <c r="G199" t="s">
        <v>12</v>
      </c>
      <c r="H199" t="s">
        <v>11</v>
      </c>
      <c r="I199" t="s">
        <v>13</v>
      </c>
      <c r="J199" s="40">
        <v>2001</v>
      </c>
      <c r="K199" s="43" t="s">
        <v>35</v>
      </c>
      <c r="L199" s="14">
        <f t="shared" si="21"/>
        <v>4</v>
      </c>
      <c r="M199" s="14" t="str">
        <f t="shared" si="22"/>
        <v>tier - 3</v>
      </c>
      <c r="N199" s="14">
        <f t="shared" si="23"/>
        <v>9</v>
      </c>
      <c r="O199" s="8" t="str">
        <f t="shared" si="24"/>
        <v>tier - 2</v>
      </c>
      <c r="P199" s="8" t="str">
        <f t="shared" si="25"/>
        <v>R1013</v>
      </c>
      <c r="Q199" s="35" t="str">
        <f t="shared" si="26"/>
        <v>4-Aug-2001</v>
      </c>
      <c r="R199" s="35">
        <v>37107</v>
      </c>
      <c r="S199" s="44">
        <f t="shared" si="27"/>
        <v>22</v>
      </c>
      <c r="T199" s="47">
        <v>2026.97</v>
      </c>
      <c r="U199" s="14" t="s">
        <v>222</v>
      </c>
      <c r="V199" s="58">
        <v>37107</v>
      </c>
      <c r="W199" s="14">
        <v>0</v>
      </c>
      <c r="X199" s="77">
        <v>2026.97</v>
      </c>
      <c r="Y199" s="14" t="s">
        <v>12</v>
      </c>
      <c r="Z199" s="14" t="s">
        <v>11</v>
      </c>
      <c r="AA199" s="14" t="s">
        <v>13</v>
      </c>
      <c r="AB199" s="38">
        <v>22</v>
      </c>
    </row>
    <row r="200" spans="1:28" x14ac:dyDescent="0.35">
      <c r="A200" t="s">
        <v>223</v>
      </c>
      <c r="B200">
        <v>2000</v>
      </c>
      <c r="C200" t="s">
        <v>20</v>
      </c>
      <c r="D200" s="42">
        <v>2</v>
      </c>
      <c r="E200">
        <v>0</v>
      </c>
      <c r="F200" s="37">
        <v>2045.69</v>
      </c>
      <c r="G200" t="s">
        <v>12</v>
      </c>
      <c r="H200" t="s">
        <v>12</v>
      </c>
      <c r="I200" t="s">
        <v>23</v>
      </c>
      <c r="J200" s="40">
        <v>2000</v>
      </c>
      <c r="K200" s="43" t="s">
        <v>20</v>
      </c>
      <c r="L200" s="14">
        <f t="shared" si="21"/>
        <v>4</v>
      </c>
      <c r="M200" s="14" t="str">
        <f t="shared" si="22"/>
        <v>tier - 3</v>
      </c>
      <c r="N200" s="14">
        <f t="shared" si="23"/>
        <v>1</v>
      </c>
      <c r="O200" s="8" t="str">
        <f t="shared" si="24"/>
        <v>tier - 3</v>
      </c>
      <c r="P200" s="8" t="str">
        <f t="shared" si="25"/>
        <v>R1012</v>
      </c>
      <c r="Q200" s="35" t="str">
        <f t="shared" si="26"/>
        <v>2-Sep-2000</v>
      </c>
      <c r="R200" s="35">
        <v>36771</v>
      </c>
      <c r="S200" s="44">
        <f t="shared" si="27"/>
        <v>23</v>
      </c>
      <c r="T200" s="47">
        <v>2045.69</v>
      </c>
      <c r="U200" s="14" t="s">
        <v>223</v>
      </c>
      <c r="V200" s="58">
        <v>36771</v>
      </c>
      <c r="W200" s="14">
        <v>0</v>
      </c>
      <c r="X200" s="77">
        <v>2045.69</v>
      </c>
      <c r="Y200" s="14" t="s">
        <v>12</v>
      </c>
      <c r="Z200" s="14" t="s">
        <v>12</v>
      </c>
      <c r="AA200" s="14" t="s">
        <v>23</v>
      </c>
      <c r="AB200" s="38">
        <v>23</v>
      </c>
    </row>
    <row r="201" spans="1:28" x14ac:dyDescent="0.35">
      <c r="A201" t="s">
        <v>224</v>
      </c>
      <c r="B201">
        <v>2000</v>
      </c>
      <c r="C201" t="s">
        <v>10</v>
      </c>
      <c r="D201" s="42">
        <v>26</v>
      </c>
      <c r="E201">
        <v>0</v>
      </c>
      <c r="F201" s="37">
        <v>2055.3200000000002</v>
      </c>
      <c r="G201" t="s">
        <v>12</v>
      </c>
      <c r="H201" t="s">
        <v>12</v>
      </c>
      <c r="I201" t="s">
        <v>23</v>
      </c>
      <c r="J201" s="40">
        <v>2000</v>
      </c>
      <c r="K201" s="43" t="s">
        <v>10</v>
      </c>
      <c r="L201" s="14">
        <f t="shared" si="21"/>
        <v>4</v>
      </c>
      <c r="M201" s="14" t="str">
        <f t="shared" si="22"/>
        <v>tier - 3</v>
      </c>
      <c r="N201" s="14">
        <f t="shared" si="23"/>
        <v>1</v>
      </c>
      <c r="O201" s="8" t="str">
        <f t="shared" si="24"/>
        <v>tier - 3</v>
      </c>
      <c r="P201" s="8" t="str">
        <f t="shared" si="25"/>
        <v>R1012</v>
      </c>
      <c r="Q201" s="35" t="str">
        <f t="shared" si="26"/>
        <v>26-Jul-2000</v>
      </c>
      <c r="R201" s="35">
        <v>36733</v>
      </c>
      <c r="S201" s="44">
        <f t="shared" si="27"/>
        <v>23</v>
      </c>
      <c r="T201" s="47">
        <v>2055.3200000000002</v>
      </c>
      <c r="U201" s="14" t="s">
        <v>224</v>
      </c>
      <c r="V201" s="58">
        <v>36733</v>
      </c>
      <c r="W201" s="14">
        <v>0</v>
      </c>
      <c r="X201" s="77">
        <v>2055.3200000000002</v>
      </c>
      <c r="Y201" s="14" t="s">
        <v>12</v>
      </c>
      <c r="Z201" s="14" t="s">
        <v>12</v>
      </c>
      <c r="AA201" s="14" t="s">
        <v>23</v>
      </c>
      <c r="AB201" s="38">
        <v>23</v>
      </c>
    </row>
    <row r="202" spans="1:28" x14ac:dyDescent="0.35">
      <c r="A202" t="s">
        <v>225</v>
      </c>
      <c r="B202">
        <v>2004</v>
      </c>
      <c r="C202" t="s">
        <v>18</v>
      </c>
      <c r="D202" s="42">
        <v>12</v>
      </c>
      <c r="E202">
        <v>0</v>
      </c>
      <c r="F202" s="37">
        <v>2094.1</v>
      </c>
      <c r="G202" t="s">
        <v>12</v>
      </c>
      <c r="H202" t="s">
        <v>11</v>
      </c>
      <c r="I202" t="s">
        <v>200</v>
      </c>
      <c r="J202" s="40">
        <v>2004</v>
      </c>
      <c r="K202" s="43" t="s">
        <v>18</v>
      </c>
      <c r="L202" s="14">
        <f t="shared" si="21"/>
        <v>4</v>
      </c>
      <c r="M202" s="14" t="str">
        <f t="shared" si="22"/>
        <v>tier - 3</v>
      </c>
      <c r="N202" s="14">
        <f t="shared" si="23"/>
        <v>9</v>
      </c>
      <c r="O202" s="8" t="str">
        <f t="shared" si="24"/>
        <v>tier - 2</v>
      </c>
      <c r="P202" s="8" t="str">
        <f t="shared" si="25"/>
        <v>R1025</v>
      </c>
      <c r="Q202" s="35" t="str">
        <f t="shared" si="26"/>
        <v>12-Jun-2004</v>
      </c>
      <c r="R202" s="35">
        <v>38150</v>
      </c>
      <c r="S202" s="44">
        <f t="shared" si="27"/>
        <v>19</v>
      </c>
      <c r="T202" s="47">
        <v>2094.1</v>
      </c>
      <c r="U202" s="14" t="s">
        <v>225</v>
      </c>
      <c r="V202" s="58">
        <v>38150</v>
      </c>
      <c r="W202" s="14">
        <v>0</v>
      </c>
      <c r="X202" s="77">
        <v>2094.1</v>
      </c>
      <c r="Y202" s="14" t="s">
        <v>12</v>
      </c>
      <c r="Z202" s="14" t="s">
        <v>11</v>
      </c>
      <c r="AA202" s="14" t="s">
        <v>200</v>
      </c>
      <c r="AB202" s="38">
        <v>19</v>
      </c>
    </row>
    <row r="203" spans="1:28" x14ac:dyDescent="0.35">
      <c r="A203" t="s">
        <v>226</v>
      </c>
      <c r="B203">
        <v>2001</v>
      </c>
      <c r="C203" t="s">
        <v>35</v>
      </c>
      <c r="D203" s="42">
        <v>14</v>
      </c>
      <c r="E203">
        <v>0</v>
      </c>
      <c r="F203" s="37">
        <v>2102.2600000000002</v>
      </c>
      <c r="G203" t="s">
        <v>12</v>
      </c>
      <c r="H203" t="s">
        <v>11</v>
      </c>
      <c r="I203" t="s">
        <v>166</v>
      </c>
      <c r="J203" s="40">
        <v>2001</v>
      </c>
      <c r="K203" s="43" t="s">
        <v>35</v>
      </c>
      <c r="L203" s="14">
        <f t="shared" si="21"/>
        <v>4</v>
      </c>
      <c r="M203" s="14" t="str">
        <f t="shared" si="22"/>
        <v>tier - 3</v>
      </c>
      <c r="N203" s="14">
        <f t="shared" si="23"/>
        <v>9</v>
      </c>
      <c r="O203" s="8" t="str">
        <f t="shared" si="24"/>
        <v>tier - 2</v>
      </c>
      <c r="P203" s="8" t="str">
        <f t="shared" si="25"/>
        <v>R1019</v>
      </c>
      <c r="Q203" s="35" t="str">
        <f t="shared" si="26"/>
        <v>14-Aug-2001</v>
      </c>
      <c r="R203" s="35">
        <v>37117</v>
      </c>
      <c r="S203" s="44">
        <f t="shared" si="27"/>
        <v>22</v>
      </c>
      <c r="T203" s="47">
        <v>2102.2600000000002</v>
      </c>
      <c r="U203" s="14" t="s">
        <v>226</v>
      </c>
      <c r="V203" s="58">
        <v>37117</v>
      </c>
      <c r="W203" s="14">
        <v>0</v>
      </c>
      <c r="X203" s="77">
        <v>2102.2600000000002</v>
      </c>
      <c r="Y203" s="14" t="s">
        <v>12</v>
      </c>
      <c r="Z203" s="14" t="s">
        <v>11</v>
      </c>
      <c r="AA203" s="14" t="s">
        <v>166</v>
      </c>
      <c r="AB203" s="38">
        <v>22</v>
      </c>
    </row>
    <row r="204" spans="1:28" x14ac:dyDescent="0.35">
      <c r="A204" t="s">
        <v>227</v>
      </c>
      <c r="B204">
        <v>2001</v>
      </c>
      <c r="C204" t="s">
        <v>18</v>
      </c>
      <c r="D204" s="42">
        <v>22</v>
      </c>
      <c r="E204">
        <v>1</v>
      </c>
      <c r="F204" s="37">
        <v>2103.08</v>
      </c>
      <c r="G204" t="s">
        <v>12</v>
      </c>
      <c r="H204" t="s">
        <v>11</v>
      </c>
      <c r="I204" t="s">
        <v>42</v>
      </c>
      <c r="J204" s="40">
        <v>2001</v>
      </c>
      <c r="K204" s="43" t="s">
        <v>18</v>
      </c>
      <c r="L204" s="14">
        <f t="shared" si="21"/>
        <v>4</v>
      </c>
      <c r="M204" s="14" t="str">
        <f t="shared" si="22"/>
        <v>tier - 3</v>
      </c>
      <c r="N204" s="14">
        <f t="shared" si="23"/>
        <v>9</v>
      </c>
      <c r="O204" s="8" t="str">
        <f t="shared" si="24"/>
        <v>tier - 2</v>
      </c>
      <c r="P204" s="8" t="str">
        <f t="shared" si="25"/>
        <v>R1011</v>
      </c>
      <c r="Q204" s="35" t="str">
        <f t="shared" si="26"/>
        <v>22-Jun-2001</v>
      </c>
      <c r="R204" s="35">
        <v>37064</v>
      </c>
      <c r="S204" s="44">
        <f t="shared" si="27"/>
        <v>22</v>
      </c>
      <c r="T204" s="47">
        <v>2103.08</v>
      </c>
      <c r="U204" s="14" t="s">
        <v>227</v>
      </c>
      <c r="V204" s="58">
        <v>37064</v>
      </c>
      <c r="W204" s="14">
        <v>1</v>
      </c>
      <c r="X204" s="77">
        <v>2103.08</v>
      </c>
      <c r="Y204" s="14" t="s">
        <v>12</v>
      </c>
      <c r="Z204" s="14" t="s">
        <v>11</v>
      </c>
      <c r="AA204" s="14" t="s">
        <v>42</v>
      </c>
      <c r="AB204" s="38">
        <v>22</v>
      </c>
    </row>
    <row r="205" spans="1:28" x14ac:dyDescent="0.35">
      <c r="A205" t="s">
        <v>228</v>
      </c>
      <c r="B205">
        <v>2001</v>
      </c>
      <c r="C205" t="s">
        <v>15</v>
      </c>
      <c r="D205" s="42">
        <v>28</v>
      </c>
      <c r="E205">
        <v>0</v>
      </c>
      <c r="F205" s="37">
        <v>2104.11</v>
      </c>
      <c r="G205" t="s">
        <v>11</v>
      </c>
      <c r="H205" t="s">
        <v>16</v>
      </c>
      <c r="I205" t="s">
        <v>168</v>
      </c>
      <c r="J205" s="40">
        <v>2001</v>
      </c>
      <c r="K205" s="43" t="s">
        <v>15</v>
      </c>
      <c r="L205" s="14">
        <f t="shared" si="21"/>
        <v>1</v>
      </c>
      <c r="M205" s="14" t="str">
        <f t="shared" si="22"/>
        <v>tier - 2</v>
      </c>
      <c r="N205" s="14">
        <f t="shared" si="23"/>
        <v>2</v>
      </c>
      <c r="O205" s="8" t="str">
        <f t="shared" si="24"/>
        <v>tier - 1</v>
      </c>
      <c r="P205" s="8" t="str">
        <f t="shared" si="25"/>
        <v>R1016</v>
      </c>
      <c r="Q205" s="35" t="str">
        <f t="shared" si="26"/>
        <v>28-Nov-2001</v>
      </c>
      <c r="R205" s="35">
        <v>37223</v>
      </c>
      <c r="S205" s="44">
        <f t="shared" si="27"/>
        <v>22</v>
      </c>
      <c r="T205" s="47">
        <v>2104.11</v>
      </c>
      <c r="U205" s="14" t="s">
        <v>228</v>
      </c>
      <c r="V205" s="58">
        <v>37223</v>
      </c>
      <c r="W205" s="14">
        <v>0</v>
      </c>
      <c r="X205" s="77">
        <v>2104.11</v>
      </c>
      <c r="Y205" s="14" t="s">
        <v>11</v>
      </c>
      <c r="Z205" s="14" t="s">
        <v>16</v>
      </c>
      <c r="AA205" s="14" t="s">
        <v>168</v>
      </c>
      <c r="AB205" s="38">
        <v>22</v>
      </c>
    </row>
    <row r="206" spans="1:28" x14ac:dyDescent="0.35">
      <c r="A206" t="s">
        <v>229</v>
      </c>
      <c r="B206">
        <v>1989</v>
      </c>
      <c r="C206" t="s">
        <v>10</v>
      </c>
      <c r="D206" s="42">
        <v>21</v>
      </c>
      <c r="E206">
        <v>3</v>
      </c>
      <c r="F206" s="37">
        <v>2106.2600000000002</v>
      </c>
      <c r="G206" t="s">
        <v>11</v>
      </c>
      <c r="H206" t="s">
        <v>11</v>
      </c>
      <c r="I206" t="s">
        <v>13</v>
      </c>
      <c r="J206" s="40">
        <v>1989</v>
      </c>
      <c r="K206" s="43" t="s">
        <v>10</v>
      </c>
      <c r="L206" s="14">
        <f t="shared" si="21"/>
        <v>1</v>
      </c>
      <c r="M206" s="14" t="str">
        <f t="shared" si="22"/>
        <v>tier - 2</v>
      </c>
      <c r="N206" s="14">
        <f t="shared" si="23"/>
        <v>9</v>
      </c>
      <c r="O206" s="8" t="str">
        <f t="shared" si="24"/>
        <v>tier - 2</v>
      </c>
      <c r="P206" s="8" t="str">
        <f t="shared" si="25"/>
        <v>R1013</v>
      </c>
      <c r="Q206" s="35" t="str">
        <f t="shared" si="26"/>
        <v>21-Jul-1989</v>
      </c>
      <c r="R206" s="35">
        <v>32710</v>
      </c>
      <c r="S206" s="44">
        <f t="shared" si="27"/>
        <v>34</v>
      </c>
      <c r="T206" s="47">
        <v>2106.2600000000002</v>
      </c>
      <c r="U206" s="14" t="s">
        <v>229</v>
      </c>
      <c r="V206" s="58">
        <v>32710</v>
      </c>
      <c r="W206" s="14">
        <v>3</v>
      </c>
      <c r="X206" s="77">
        <v>2106.2600000000002</v>
      </c>
      <c r="Y206" s="14" t="s">
        <v>11</v>
      </c>
      <c r="Z206" s="14" t="s">
        <v>11</v>
      </c>
      <c r="AA206" s="14" t="s">
        <v>13</v>
      </c>
      <c r="AB206" s="38">
        <v>34</v>
      </c>
    </row>
    <row r="207" spans="1:28" x14ac:dyDescent="0.35">
      <c r="A207" t="s">
        <v>230</v>
      </c>
      <c r="B207">
        <v>2003</v>
      </c>
      <c r="C207" t="s">
        <v>20</v>
      </c>
      <c r="D207" s="42">
        <v>30</v>
      </c>
      <c r="E207">
        <v>0</v>
      </c>
      <c r="F207" s="37">
        <v>2117.34</v>
      </c>
      <c r="G207" t="s">
        <v>11</v>
      </c>
      <c r="H207" t="s">
        <v>12</v>
      </c>
      <c r="I207" t="s">
        <v>23</v>
      </c>
      <c r="J207" s="40">
        <v>2003</v>
      </c>
      <c r="K207" s="43" t="s">
        <v>20</v>
      </c>
      <c r="L207" s="14">
        <f t="shared" si="21"/>
        <v>1</v>
      </c>
      <c r="M207" s="14" t="str">
        <f t="shared" si="22"/>
        <v>tier - 2</v>
      </c>
      <c r="N207" s="14">
        <f t="shared" si="23"/>
        <v>1</v>
      </c>
      <c r="O207" s="8" t="str">
        <f t="shared" si="24"/>
        <v>tier - 3</v>
      </c>
      <c r="P207" s="8" t="str">
        <f t="shared" si="25"/>
        <v>R1012</v>
      </c>
      <c r="Q207" s="35" t="str">
        <f t="shared" si="26"/>
        <v>30-Sep-2003</v>
      </c>
      <c r="R207" s="35">
        <v>37894</v>
      </c>
      <c r="S207" s="44">
        <f t="shared" si="27"/>
        <v>20</v>
      </c>
      <c r="T207" s="47">
        <v>2117.34</v>
      </c>
      <c r="U207" s="14" t="s">
        <v>230</v>
      </c>
      <c r="V207" s="58">
        <v>37894</v>
      </c>
      <c r="W207" s="14">
        <v>0</v>
      </c>
      <c r="X207" s="77">
        <v>2117.34</v>
      </c>
      <c r="Y207" s="14" t="s">
        <v>11</v>
      </c>
      <c r="Z207" s="14" t="s">
        <v>12</v>
      </c>
      <c r="AA207" s="14" t="s">
        <v>23</v>
      </c>
      <c r="AB207" s="38">
        <v>20</v>
      </c>
    </row>
    <row r="208" spans="1:28" x14ac:dyDescent="0.35">
      <c r="A208" t="s">
        <v>231</v>
      </c>
      <c r="B208">
        <v>2004</v>
      </c>
      <c r="C208" t="s">
        <v>15</v>
      </c>
      <c r="D208" s="42">
        <v>4</v>
      </c>
      <c r="E208">
        <v>0</v>
      </c>
      <c r="F208" s="37">
        <v>2118.61</v>
      </c>
      <c r="G208" t="s">
        <v>11</v>
      </c>
      <c r="H208" t="s">
        <v>16</v>
      </c>
      <c r="I208" t="s">
        <v>23</v>
      </c>
      <c r="J208" s="40">
        <v>2004</v>
      </c>
      <c r="K208" s="43" t="s">
        <v>15</v>
      </c>
      <c r="L208" s="14">
        <f t="shared" si="21"/>
        <v>1</v>
      </c>
      <c r="M208" s="14" t="str">
        <f t="shared" si="22"/>
        <v>tier - 2</v>
      </c>
      <c r="N208" s="14">
        <f t="shared" si="23"/>
        <v>2</v>
      </c>
      <c r="O208" s="8" t="str">
        <f t="shared" si="24"/>
        <v>tier - 1</v>
      </c>
      <c r="P208" s="8" t="str">
        <f t="shared" si="25"/>
        <v>R1012</v>
      </c>
      <c r="Q208" s="35" t="str">
        <f t="shared" si="26"/>
        <v>4-Nov-2004</v>
      </c>
      <c r="R208" s="35">
        <v>38295</v>
      </c>
      <c r="S208" s="44">
        <f t="shared" si="27"/>
        <v>19</v>
      </c>
      <c r="T208" s="47">
        <v>2118.61</v>
      </c>
      <c r="U208" s="14" t="s">
        <v>231</v>
      </c>
      <c r="V208" s="58">
        <v>38295</v>
      </c>
      <c r="W208" s="14">
        <v>0</v>
      </c>
      <c r="X208" s="77">
        <v>2118.61</v>
      </c>
      <c r="Y208" s="14" t="s">
        <v>11</v>
      </c>
      <c r="Z208" s="14" t="s">
        <v>16</v>
      </c>
      <c r="AA208" s="14" t="s">
        <v>23</v>
      </c>
      <c r="AB208" s="38">
        <v>19</v>
      </c>
    </row>
    <row r="209" spans="1:28" x14ac:dyDescent="0.35">
      <c r="A209" t="s">
        <v>232</v>
      </c>
      <c r="B209">
        <v>2003</v>
      </c>
      <c r="C209" t="s">
        <v>35</v>
      </c>
      <c r="D209" s="42">
        <v>30</v>
      </c>
      <c r="E209">
        <v>0</v>
      </c>
      <c r="F209" s="37">
        <v>2128.4299999999998</v>
      </c>
      <c r="G209" t="s">
        <v>11</v>
      </c>
      <c r="H209" t="s">
        <v>16</v>
      </c>
      <c r="I209" t="s">
        <v>23</v>
      </c>
      <c r="J209" s="40">
        <v>2003</v>
      </c>
      <c r="K209" s="43" t="s">
        <v>35</v>
      </c>
      <c r="L209" s="14">
        <f t="shared" si="21"/>
        <v>1</v>
      </c>
      <c r="M209" s="14" t="str">
        <f t="shared" si="22"/>
        <v>tier - 2</v>
      </c>
      <c r="N209" s="14">
        <f t="shared" si="23"/>
        <v>2</v>
      </c>
      <c r="O209" s="8" t="str">
        <f t="shared" si="24"/>
        <v>tier - 1</v>
      </c>
      <c r="P209" s="8" t="str">
        <f t="shared" si="25"/>
        <v>R1012</v>
      </c>
      <c r="Q209" s="35" t="str">
        <f t="shared" si="26"/>
        <v>30-Aug-2003</v>
      </c>
      <c r="R209" s="35">
        <v>37863</v>
      </c>
      <c r="S209" s="44">
        <f t="shared" si="27"/>
        <v>20</v>
      </c>
      <c r="T209" s="47">
        <v>2128.4299999999998</v>
      </c>
      <c r="U209" s="14" t="s">
        <v>232</v>
      </c>
      <c r="V209" s="58">
        <v>37863</v>
      </c>
      <c r="W209" s="14">
        <v>0</v>
      </c>
      <c r="X209" s="77">
        <v>2128.4299999999998</v>
      </c>
      <c r="Y209" s="14" t="s">
        <v>11</v>
      </c>
      <c r="Z209" s="14" t="s">
        <v>16</v>
      </c>
      <c r="AA209" s="14" t="s">
        <v>23</v>
      </c>
      <c r="AB209" s="38">
        <v>20</v>
      </c>
    </row>
    <row r="210" spans="1:28" x14ac:dyDescent="0.35">
      <c r="A210" t="s">
        <v>233</v>
      </c>
      <c r="B210">
        <v>2003</v>
      </c>
      <c r="C210" t="s">
        <v>30</v>
      </c>
      <c r="D210" s="42">
        <v>22</v>
      </c>
      <c r="E210">
        <v>0</v>
      </c>
      <c r="F210" s="37">
        <v>2130.6799999999998</v>
      </c>
      <c r="G210" t="s">
        <v>11</v>
      </c>
      <c r="H210" t="s">
        <v>12</v>
      </c>
      <c r="I210" t="s">
        <v>23</v>
      </c>
      <c r="J210" s="40">
        <v>2003</v>
      </c>
      <c r="K210" s="43" t="s">
        <v>30</v>
      </c>
      <c r="L210" s="14">
        <f t="shared" si="21"/>
        <v>1</v>
      </c>
      <c r="M210" s="14" t="str">
        <f t="shared" si="22"/>
        <v>tier - 2</v>
      </c>
      <c r="N210" s="14">
        <f t="shared" si="23"/>
        <v>1</v>
      </c>
      <c r="O210" s="8" t="str">
        <f t="shared" si="24"/>
        <v>tier - 3</v>
      </c>
      <c r="P210" s="8" t="str">
        <f t="shared" si="25"/>
        <v>R1012</v>
      </c>
      <c r="Q210" s="35" t="str">
        <f t="shared" si="26"/>
        <v>22-Dec-2003</v>
      </c>
      <c r="R210" s="35">
        <v>37977</v>
      </c>
      <c r="S210" s="44">
        <f t="shared" si="27"/>
        <v>19</v>
      </c>
      <c r="T210" s="47">
        <v>2130.6799999999998</v>
      </c>
      <c r="U210" s="14" t="s">
        <v>233</v>
      </c>
      <c r="V210" s="58">
        <v>37977</v>
      </c>
      <c r="W210" s="14">
        <v>0</v>
      </c>
      <c r="X210" s="77">
        <v>2130.6799999999998</v>
      </c>
      <c r="Y210" s="14" t="s">
        <v>11</v>
      </c>
      <c r="Z210" s="14" t="s">
        <v>12</v>
      </c>
      <c r="AA210" s="14" t="s">
        <v>23</v>
      </c>
      <c r="AB210" s="38">
        <v>19</v>
      </c>
    </row>
    <row r="211" spans="1:28" x14ac:dyDescent="0.35">
      <c r="A211" t="s">
        <v>234</v>
      </c>
      <c r="B211">
        <v>2003</v>
      </c>
      <c r="C211" t="s">
        <v>20</v>
      </c>
      <c r="D211" s="42">
        <v>1</v>
      </c>
      <c r="E211">
        <v>0</v>
      </c>
      <c r="F211" s="37">
        <v>2134.9</v>
      </c>
      <c r="G211" t="s">
        <v>11</v>
      </c>
      <c r="H211" t="s">
        <v>12</v>
      </c>
      <c r="I211" t="s">
        <v>23</v>
      </c>
      <c r="J211" s="40">
        <v>2003</v>
      </c>
      <c r="K211" s="43" t="s">
        <v>20</v>
      </c>
      <c r="L211" s="14">
        <f t="shared" si="21"/>
        <v>1</v>
      </c>
      <c r="M211" s="14" t="str">
        <f t="shared" si="22"/>
        <v>tier - 2</v>
      </c>
      <c r="N211" s="14">
        <f t="shared" si="23"/>
        <v>1</v>
      </c>
      <c r="O211" s="8" t="str">
        <f t="shared" si="24"/>
        <v>tier - 3</v>
      </c>
      <c r="P211" s="8" t="str">
        <f t="shared" si="25"/>
        <v>R1012</v>
      </c>
      <c r="Q211" s="35" t="str">
        <f t="shared" si="26"/>
        <v>1-Sep-2003</v>
      </c>
      <c r="R211" s="35">
        <v>37865</v>
      </c>
      <c r="S211" s="44">
        <f t="shared" si="27"/>
        <v>20</v>
      </c>
      <c r="T211" s="47">
        <v>2134.9</v>
      </c>
      <c r="U211" s="14" t="s">
        <v>234</v>
      </c>
      <c r="V211" s="58">
        <v>37865</v>
      </c>
      <c r="W211" s="14">
        <v>0</v>
      </c>
      <c r="X211" s="77">
        <v>2134.9</v>
      </c>
      <c r="Y211" s="14" t="s">
        <v>11</v>
      </c>
      <c r="Z211" s="14" t="s">
        <v>12</v>
      </c>
      <c r="AA211" s="14" t="s">
        <v>23</v>
      </c>
      <c r="AB211" s="38">
        <v>20</v>
      </c>
    </row>
    <row r="212" spans="1:28" x14ac:dyDescent="0.35">
      <c r="A212" t="s">
        <v>235</v>
      </c>
      <c r="B212">
        <v>2003</v>
      </c>
      <c r="C212" t="s">
        <v>20</v>
      </c>
      <c r="D212" s="42">
        <v>26</v>
      </c>
      <c r="E212">
        <v>0</v>
      </c>
      <c r="F212" s="37">
        <v>2136.88</v>
      </c>
      <c r="G212" t="s">
        <v>11</v>
      </c>
      <c r="H212" t="s">
        <v>11</v>
      </c>
      <c r="I212" t="s">
        <v>23</v>
      </c>
      <c r="J212" s="40">
        <v>2003</v>
      </c>
      <c r="K212" s="43" t="s">
        <v>20</v>
      </c>
      <c r="L212" s="14">
        <f t="shared" si="21"/>
        <v>1</v>
      </c>
      <c r="M212" s="14" t="str">
        <f t="shared" si="22"/>
        <v>tier - 2</v>
      </c>
      <c r="N212" s="14">
        <f t="shared" si="23"/>
        <v>9</v>
      </c>
      <c r="O212" s="8" t="str">
        <f t="shared" si="24"/>
        <v>tier - 2</v>
      </c>
      <c r="P212" s="8" t="str">
        <f t="shared" si="25"/>
        <v>R1012</v>
      </c>
      <c r="Q212" s="35" t="str">
        <f t="shared" si="26"/>
        <v>26-Sep-2003</v>
      </c>
      <c r="R212" s="35">
        <v>37890</v>
      </c>
      <c r="S212" s="44">
        <f t="shared" si="27"/>
        <v>20</v>
      </c>
      <c r="T212" s="47">
        <v>2136.88</v>
      </c>
      <c r="U212" s="14" t="s">
        <v>235</v>
      </c>
      <c r="V212" s="58">
        <v>37890</v>
      </c>
      <c r="W212" s="14">
        <v>0</v>
      </c>
      <c r="X212" s="77">
        <v>2136.88</v>
      </c>
      <c r="Y212" s="14" t="s">
        <v>11</v>
      </c>
      <c r="Z212" s="14" t="s">
        <v>11</v>
      </c>
      <c r="AA212" s="14" t="s">
        <v>23</v>
      </c>
      <c r="AB212" s="38">
        <v>20</v>
      </c>
    </row>
    <row r="213" spans="1:28" x14ac:dyDescent="0.35">
      <c r="A213" t="s">
        <v>236</v>
      </c>
      <c r="B213">
        <v>1997</v>
      </c>
      <c r="C213" t="s">
        <v>20</v>
      </c>
      <c r="D213" s="42">
        <v>3</v>
      </c>
      <c r="E213">
        <v>0</v>
      </c>
      <c r="F213" s="37">
        <v>2137.65</v>
      </c>
      <c r="G213" t="s">
        <v>12</v>
      </c>
      <c r="H213" t="s">
        <v>16</v>
      </c>
      <c r="I213" t="s">
        <v>13</v>
      </c>
      <c r="J213" s="40">
        <v>1997</v>
      </c>
      <c r="K213" s="43" t="s">
        <v>20</v>
      </c>
      <c r="L213" s="14">
        <f t="shared" si="21"/>
        <v>4</v>
      </c>
      <c r="M213" s="14" t="str">
        <f t="shared" si="22"/>
        <v>tier - 3</v>
      </c>
      <c r="N213" s="14">
        <f t="shared" si="23"/>
        <v>2</v>
      </c>
      <c r="O213" s="8" t="str">
        <f t="shared" si="24"/>
        <v>tier - 1</v>
      </c>
      <c r="P213" s="8" t="str">
        <f t="shared" si="25"/>
        <v>R1013</v>
      </c>
      <c r="Q213" s="35" t="str">
        <f t="shared" si="26"/>
        <v>3-Sep-1997</v>
      </c>
      <c r="R213" s="35">
        <v>35676</v>
      </c>
      <c r="S213" s="44">
        <f t="shared" si="27"/>
        <v>26</v>
      </c>
      <c r="T213" s="47">
        <v>2137.65</v>
      </c>
      <c r="U213" s="14" t="s">
        <v>236</v>
      </c>
      <c r="V213" s="58">
        <v>35676</v>
      </c>
      <c r="W213" s="14">
        <v>0</v>
      </c>
      <c r="X213" s="77">
        <v>2137.65</v>
      </c>
      <c r="Y213" s="14" t="s">
        <v>12</v>
      </c>
      <c r="Z213" s="14" t="s">
        <v>16</v>
      </c>
      <c r="AA213" s="14" t="s">
        <v>13</v>
      </c>
      <c r="AB213" s="38">
        <v>26</v>
      </c>
    </row>
    <row r="214" spans="1:28" x14ac:dyDescent="0.35">
      <c r="A214" t="s">
        <v>237</v>
      </c>
      <c r="B214">
        <v>2003</v>
      </c>
      <c r="C214" t="s">
        <v>35</v>
      </c>
      <c r="D214" s="42">
        <v>19</v>
      </c>
      <c r="E214">
        <v>0</v>
      </c>
      <c r="F214" s="37">
        <v>2138.0700000000002</v>
      </c>
      <c r="G214" t="s">
        <v>11</v>
      </c>
      <c r="H214" t="s">
        <v>16</v>
      </c>
      <c r="I214" t="s">
        <v>23</v>
      </c>
      <c r="J214" s="40">
        <v>2003</v>
      </c>
      <c r="K214" s="43" t="s">
        <v>35</v>
      </c>
      <c r="L214" s="14">
        <f t="shared" si="21"/>
        <v>1</v>
      </c>
      <c r="M214" s="14" t="str">
        <f t="shared" si="22"/>
        <v>tier - 2</v>
      </c>
      <c r="N214" s="14">
        <f t="shared" si="23"/>
        <v>2</v>
      </c>
      <c r="O214" s="8" t="str">
        <f t="shared" si="24"/>
        <v>tier - 1</v>
      </c>
      <c r="P214" s="8" t="str">
        <f t="shared" si="25"/>
        <v>R1012</v>
      </c>
      <c r="Q214" s="35" t="str">
        <f t="shared" si="26"/>
        <v>19-Aug-2003</v>
      </c>
      <c r="R214" s="35">
        <v>37852</v>
      </c>
      <c r="S214" s="44">
        <f t="shared" si="27"/>
        <v>20</v>
      </c>
      <c r="T214" s="47">
        <v>2138.0700000000002</v>
      </c>
      <c r="U214" s="14" t="s">
        <v>237</v>
      </c>
      <c r="V214" s="58">
        <v>37852</v>
      </c>
      <c r="W214" s="14">
        <v>0</v>
      </c>
      <c r="X214" s="77">
        <v>2138.0700000000002</v>
      </c>
      <c r="Y214" s="14" t="s">
        <v>11</v>
      </c>
      <c r="Z214" s="14" t="s">
        <v>16</v>
      </c>
      <c r="AA214" s="14" t="s">
        <v>23</v>
      </c>
      <c r="AB214" s="38">
        <v>20</v>
      </c>
    </row>
    <row r="215" spans="1:28" x14ac:dyDescent="0.35">
      <c r="A215" t="s">
        <v>238</v>
      </c>
      <c r="B215">
        <v>2004</v>
      </c>
      <c r="C215" t="s">
        <v>37</v>
      </c>
      <c r="D215" s="42">
        <v>4</v>
      </c>
      <c r="E215">
        <v>0</v>
      </c>
      <c r="F215" s="37">
        <v>2144.85</v>
      </c>
      <c r="G215" t="s">
        <v>11</v>
      </c>
      <c r="H215" t="s">
        <v>16</v>
      </c>
      <c r="I215" t="s">
        <v>42</v>
      </c>
      <c r="J215" s="40">
        <v>2004</v>
      </c>
      <c r="K215" s="43" t="s">
        <v>37</v>
      </c>
      <c r="L215" s="14">
        <f t="shared" si="21"/>
        <v>1</v>
      </c>
      <c r="M215" s="14" t="str">
        <f t="shared" si="22"/>
        <v>tier - 2</v>
      </c>
      <c r="N215" s="14">
        <f t="shared" si="23"/>
        <v>2</v>
      </c>
      <c r="O215" s="8" t="str">
        <f t="shared" si="24"/>
        <v>tier - 1</v>
      </c>
      <c r="P215" s="8" t="str">
        <f t="shared" si="25"/>
        <v>R1011</v>
      </c>
      <c r="Q215" s="35" t="str">
        <f t="shared" si="26"/>
        <v>4-Oct-2004</v>
      </c>
      <c r="R215" s="35">
        <v>38264</v>
      </c>
      <c r="S215" s="44">
        <f t="shared" si="27"/>
        <v>19</v>
      </c>
      <c r="T215" s="47">
        <v>2144.85</v>
      </c>
      <c r="U215" s="14" t="s">
        <v>238</v>
      </c>
      <c r="V215" s="58">
        <v>38264</v>
      </c>
      <c r="W215" s="14">
        <v>0</v>
      </c>
      <c r="X215" s="77">
        <v>2144.85</v>
      </c>
      <c r="Y215" s="14" t="s">
        <v>11</v>
      </c>
      <c r="Z215" s="14" t="s">
        <v>16</v>
      </c>
      <c r="AA215" s="14" t="s">
        <v>42</v>
      </c>
      <c r="AB215" s="38">
        <v>19</v>
      </c>
    </row>
    <row r="216" spans="1:28" x14ac:dyDescent="0.35">
      <c r="A216" t="s">
        <v>239</v>
      </c>
      <c r="B216">
        <v>2000</v>
      </c>
      <c r="C216" t="s">
        <v>30</v>
      </c>
      <c r="D216" s="42">
        <v>27</v>
      </c>
      <c r="E216">
        <v>0</v>
      </c>
      <c r="F216" s="37">
        <v>2150.4699999999998</v>
      </c>
      <c r="G216" t="s">
        <v>11</v>
      </c>
      <c r="H216" t="s">
        <v>12</v>
      </c>
      <c r="I216" t="s">
        <v>42</v>
      </c>
      <c r="J216" s="40">
        <v>2000</v>
      </c>
      <c r="K216" s="43" t="s">
        <v>30</v>
      </c>
      <c r="L216" s="14">
        <f t="shared" si="21"/>
        <v>1</v>
      </c>
      <c r="M216" s="14" t="str">
        <f t="shared" si="22"/>
        <v>tier - 2</v>
      </c>
      <c r="N216" s="14">
        <f t="shared" si="23"/>
        <v>1</v>
      </c>
      <c r="O216" s="8" t="str">
        <f t="shared" si="24"/>
        <v>tier - 3</v>
      </c>
      <c r="P216" s="8" t="str">
        <f t="shared" si="25"/>
        <v>R1011</v>
      </c>
      <c r="Q216" s="35" t="str">
        <f t="shared" si="26"/>
        <v>27-Dec-2000</v>
      </c>
      <c r="R216" s="35">
        <v>36887</v>
      </c>
      <c r="S216" s="44">
        <f t="shared" si="27"/>
        <v>22</v>
      </c>
      <c r="T216" s="47">
        <v>2150.4699999999998</v>
      </c>
      <c r="U216" s="14" t="s">
        <v>239</v>
      </c>
      <c r="V216" s="58">
        <v>36887</v>
      </c>
      <c r="W216" s="14">
        <v>0</v>
      </c>
      <c r="X216" s="77">
        <v>2150.4699999999998</v>
      </c>
      <c r="Y216" s="14" t="s">
        <v>11</v>
      </c>
      <c r="Z216" s="14" t="s">
        <v>12</v>
      </c>
      <c r="AA216" s="14" t="s">
        <v>42</v>
      </c>
      <c r="AB216" s="38">
        <v>22</v>
      </c>
    </row>
    <row r="217" spans="1:28" x14ac:dyDescent="0.35">
      <c r="A217" t="s">
        <v>240</v>
      </c>
      <c r="B217">
        <v>2000</v>
      </c>
      <c r="C217" t="s">
        <v>37</v>
      </c>
      <c r="D217" s="42">
        <v>22</v>
      </c>
      <c r="E217">
        <v>0</v>
      </c>
      <c r="F217" s="37">
        <v>2154.36</v>
      </c>
      <c r="G217" t="s">
        <v>11</v>
      </c>
      <c r="H217" t="s">
        <v>11</v>
      </c>
      <c r="I217" t="s">
        <v>42</v>
      </c>
      <c r="J217" s="40">
        <v>2000</v>
      </c>
      <c r="K217" s="43" t="s">
        <v>37</v>
      </c>
      <c r="L217" s="14">
        <f t="shared" si="21"/>
        <v>1</v>
      </c>
      <c r="M217" s="14" t="str">
        <f t="shared" si="22"/>
        <v>tier - 2</v>
      </c>
      <c r="N217" s="14">
        <f t="shared" si="23"/>
        <v>9</v>
      </c>
      <c r="O217" s="8" t="str">
        <f t="shared" si="24"/>
        <v>tier - 2</v>
      </c>
      <c r="P217" s="8" t="str">
        <f t="shared" si="25"/>
        <v>R1011</v>
      </c>
      <c r="Q217" s="35" t="str">
        <f t="shared" si="26"/>
        <v>22-Oct-2000</v>
      </c>
      <c r="R217" s="35">
        <v>36821</v>
      </c>
      <c r="S217" s="44">
        <f t="shared" si="27"/>
        <v>23</v>
      </c>
      <c r="T217" s="47">
        <v>2154.36</v>
      </c>
      <c r="U217" s="14" t="s">
        <v>240</v>
      </c>
      <c r="V217" s="58">
        <v>36821</v>
      </c>
      <c r="W217" s="14">
        <v>0</v>
      </c>
      <c r="X217" s="77">
        <v>2154.36</v>
      </c>
      <c r="Y217" s="14" t="s">
        <v>11</v>
      </c>
      <c r="Z217" s="14" t="s">
        <v>11</v>
      </c>
      <c r="AA217" s="14" t="s">
        <v>42</v>
      </c>
      <c r="AB217" s="38">
        <v>23</v>
      </c>
    </row>
    <row r="218" spans="1:28" x14ac:dyDescent="0.35">
      <c r="A218" t="s">
        <v>241</v>
      </c>
      <c r="B218">
        <v>2000</v>
      </c>
      <c r="C218" t="s">
        <v>15</v>
      </c>
      <c r="D218" s="42">
        <v>29</v>
      </c>
      <c r="E218">
        <v>0</v>
      </c>
      <c r="F218" s="37">
        <v>2155.6799999999998</v>
      </c>
      <c r="G218" t="s">
        <v>11</v>
      </c>
      <c r="H218" t="s">
        <v>12</v>
      </c>
      <c r="I218" t="s">
        <v>13</v>
      </c>
      <c r="J218" s="40">
        <v>2000</v>
      </c>
      <c r="K218" s="43" t="s">
        <v>15</v>
      </c>
      <c r="L218" s="14">
        <f t="shared" si="21"/>
        <v>1</v>
      </c>
      <c r="M218" s="14" t="str">
        <f t="shared" si="22"/>
        <v>tier - 2</v>
      </c>
      <c r="N218" s="14">
        <f t="shared" si="23"/>
        <v>1</v>
      </c>
      <c r="O218" s="8" t="str">
        <f t="shared" si="24"/>
        <v>tier - 3</v>
      </c>
      <c r="P218" s="8" t="str">
        <f t="shared" si="25"/>
        <v>R1013</v>
      </c>
      <c r="Q218" s="35" t="str">
        <f t="shared" si="26"/>
        <v>29-Nov-2000</v>
      </c>
      <c r="R218" s="35">
        <v>36859</v>
      </c>
      <c r="S218" s="44">
        <f t="shared" si="27"/>
        <v>23</v>
      </c>
      <c r="T218" s="47">
        <v>2155.6799999999998</v>
      </c>
      <c r="U218" s="14" t="s">
        <v>241</v>
      </c>
      <c r="V218" s="58">
        <v>36859</v>
      </c>
      <c r="W218" s="14">
        <v>0</v>
      </c>
      <c r="X218" s="77">
        <v>2155.6799999999998</v>
      </c>
      <c r="Y218" s="14" t="s">
        <v>11</v>
      </c>
      <c r="Z218" s="14" t="s">
        <v>12</v>
      </c>
      <c r="AA218" s="14" t="s">
        <v>13</v>
      </c>
      <c r="AB218" s="38">
        <v>23</v>
      </c>
    </row>
    <row r="219" spans="1:28" x14ac:dyDescent="0.35">
      <c r="A219" t="s">
        <v>242</v>
      </c>
      <c r="B219">
        <v>2000</v>
      </c>
      <c r="C219" t="s">
        <v>30</v>
      </c>
      <c r="D219" s="42">
        <v>10</v>
      </c>
      <c r="E219">
        <v>0</v>
      </c>
      <c r="F219" s="37">
        <v>2156.75</v>
      </c>
      <c r="G219" t="s">
        <v>11</v>
      </c>
      <c r="H219" t="s">
        <v>11</v>
      </c>
      <c r="I219" t="s">
        <v>13</v>
      </c>
      <c r="J219" s="40">
        <v>2000</v>
      </c>
      <c r="K219" s="43" t="s">
        <v>30</v>
      </c>
      <c r="L219" s="14">
        <f t="shared" si="21"/>
        <v>1</v>
      </c>
      <c r="M219" s="14" t="str">
        <f t="shared" si="22"/>
        <v>tier - 2</v>
      </c>
      <c r="N219" s="14">
        <f t="shared" si="23"/>
        <v>9</v>
      </c>
      <c r="O219" s="8" t="str">
        <f t="shared" si="24"/>
        <v>tier - 2</v>
      </c>
      <c r="P219" s="8" t="str">
        <f t="shared" si="25"/>
        <v>R1013</v>
      </c>
      <c r="Q219" s="35" t="str">
        <f t="shared" si="26"/>
        <v>10-Dec-2000</v>
      </c>
      <c r="R219" s="35">
        <v>36870</v>
      </c>
      <c r="S219" s="44">
        <f t="shared" si="27"/>
        <v>23</v>
      </c>
      <c r="T219" s="47">
        <v>2156.75</v>
      </c>
      <c r="U219" s="14" t="s">
        <v>242</v>
      </c>
      <c r="V219" s="58">
        <v>36870</v>
      </c>
      <c r="W219" s="14">
        <v>0</v>
      </c>
      <c r="X219" s="77">
        <v>2156.75</v>
      </c>
      <c r="Y219" s="14" t="s">
        <v>11</v>
      </c>
      <c r="Z219" s="14" t="s">
        <v>11</v>
      </c>
      <c r="AA219" s="14" t="s">
        <v>13</v>
      </c>
      <c r="AB219" s="38">
        <v>23</v>
      </c>
    </row>
    <row r="220" spans="1:28" x14ac:dyDescent="0.35">
      <c r="A220" t="s">
        <v>243</v>
      </c>
      <c r="B220">
        <v>2000</v>
      </c>
      <c r="C220" t="s">
        <v>35</v>
      </c>
      <c r="D220" s="42">
        <v>23</v>
      </c>
      <c r="E220">
        <v>0</v>
      </c>
      <c r="F220" s="37">
        <v>2166.73</v>
      </c>
      <c r="G220" t="s">
        <v>11</v>
      </c>
      <c r="H220" t="s">
        <v>11</v>
      </c>
      <c r="I220" t="s">
        <v>42</v>
      </c>
      <c r="J220" s="40">
        <v>2000</v>
      </c>
      <c r="K220" s="43" t="s">
        <v>35</v>
      </c>
      <c r="L220" s="14">
        <f t="shared" si="21"/>
        <v>1</v>
      </c>
      <c r="M220" s="14" t="str">
        <f t="shared" si="22"/>
        <v>tier - 2</v>
      </c>
      <c r="N220" s="14">
        <f t="shared" si="23"/>
        <v>9</v>
      </c>
      <c r="O220" s="8" t="str">
        <f t="shared" si="24"/>
        <v>tier - 2</v>
      </c>
      <c r="P220" s="8" t="str">
        <f t="shared" si="25"/>
        <v>R1011</v>
      </c>
      <c r="Q220" s="35" t="str">
        <f t="shared" si="26"/>
        <v>23-Aug-2000</v>
      </c>
      <c r="R220" s="35">
        <v>36761</v>
      </c>
      <c r="S220" s="44">
        <f t="shared" si="27"/>
        <v>23</v>
      </c>
      <c r="T220" s="47">
        <v>2166.73</v>
      </c>
      <c r="U220" s="14" t="s">
        <v>243</v>
      </c>
      <c r="V220" s="58">
        <v>36761</v>
      </c>
      <c r="W220" s="14">
        <v>0</v>
      </c>
      <c r="X220" s="77">
        <v>2166.73</v>
      </c>
      <c r="Y220" s="14" t="s">
        <v>11</v>
      </c>
      <c r="Z220" s="14" t="s">
        <v>11</v>
      </c>
      <c r="AA220" s="14" t="s">
        <v>42</v>
      </c>
      <c r="AB220" s="38">
        <v>23</v>
      </c>
    </row>
    <row r="221" spans="1:28" x14ac:dyDescent="0.35">
      <c r="A221" t="s">
        <v>244</v>
      </c>
      <c r="B221">
        <v>1994</v>
      </c>
      <c r="C221" t="s">
        <v>20</v>
      </c>
      <c r="D221" s="42">
        <v>27</v>
      </c>
      <c r="E221">
        <v>0</v>
      </c>
      <c r="F221" s="37">
        <v>2170.08</v>
      </c>
      <c r="G221" t="s">
        <v>11</v>
      </c>
      <c r="H221" t="s">
        <v>11</v>
      </c>
      <c r="I221" t="s">
        <v>13</v>
      </c>
      <c r="J221" s="40">
        <v>1994</v>
      </c>
      <c r="K221" s="43" t="s">
        <v>20</v>
      </c>
      <c r="L221" s="14">
        <f t="shared" si="21"/>
        <v>1</v>
      </c>
      <c r="M221" s="14" t="str">
        <f t="shared" si="22"/>
        <v>tier - 2</v>
      </c>
      <c r="N221" s="14">
        <f t="shared" si="23"/>
        <v>9</v>
      </c>
      <c r="O221" s="8" t="str">
        <f t="shared" si="24"/>
        <v>tier - 2</v>
      </c>
      <c r="P221" s="8" t="str">
        <f t="shared" si="25"/>
        <v>R1013</v>
      </c>
      <c r="Q221" s="35" t="str">
        <f t="shared" si="26"/>
        <v>27-Sep-1994</v>
      </c>
      <c r="R221" s="35">
        <v>34604</v>
      </c>
      <c r="S221" s="44">
        <f t="shared" si="27"/>
        <v>29</v>
      </c>
      <c r="T221" s="47">
        <v>2170.08</v>
      </c>
      <c r="U221" s="14" t="s">
        <v>244</v>
      </c>
      <c r="V221" s="58">
        <v>34604</v>
      </c>
      <c r="W221" s="14">
        <v>0</v>
      </c>
      <c r="X221" s="77">
        <v>2170.08</v>
      </c>
      <c r="Y221" s="14" t="s">
        <v>11</v>
      </c>
      <c r="Z221" s="14" t="s">
        <v>11</v>
      </c>
      <c r="AA221" s="14" t="s">
        <v>13</v>
      </c>
      <c r="AB221" s="38">
        <v>29</v>
      </c>
    </row>
    <row r="222" spans="1:28" x14ac:dyDescent="0.35">
      <c r="A222" t="s">
        <v>245</v>
      </c>
      <c r="B222">
        <v>1991</v>
      </c>
      <c r="C222" t="s">
        <v>30</v>
      </c>
      <c r="D222" s="42">
        <v>16</v>
      </c>
      <c r="E222">
        <v>3</v>
      </c>
      <c r="F222" s="37">
        <v>2193.1999999999998</v>
      </c>
      <c r="G222" t="s">
        <v>11</v>
      </c>
      <c r="H222" t="s">
        <v>11</v>
      </c>
      <c r="I222" t="s">
        <v>23</v>
      </c>
      <c r="J222" s="40">
        <v>1991</v>
      </c>
      <c r="K222" s="43" t="s">
        <v>30</v>
      </c>
      <c r="L222" s="14">
        <f t="shared" si="21"/>
        <v>1</v>
      </c>
      <c r="M222" s="14" t="str">
        <f t="shared" si="22"/>
        <v>tier - 2</v>
      </c>
      <c r="N222" s="14">
        <f t="shared" si="23"/>
        <v>9</v>
      </c>
      <c r="O222" s="8" t="str">
        <f t="shared" si="24"/>
        <v>tier - 2</v>
      </c>
      <c r="P222" s="8" t="str">
        <f t="shared" si="25"/>
        <v>R1012</v>
      </c>
      <c r="Q222" s="35" t="str">
        <f t="shared" si="26"/>
        <v>16-Dec-1991</v>
      </c>
      <c r="R222" s="35">
        <v>33588</v>
      </c>
      <c r="S222" s="44">
        <f t="shared" si="27"/>
        <v>31</v>
      </c>
      <c r="T222" s="47">
        <v>2193.1999999999998</v>
      </c>
      <c r="U222" s="14" t="s">
        <v>245</v>
      </c>
      <c r="V222" s="58">
        <v>33588</v>
      </c>
      <c r="W222" s="14">
        <v>3</v>
      </c>
      <c r="X222" s="77">
        <v>2193.1999999999998</v>
      </c>
      <c r="Y222" s="14" t="s">
        <v>11</v>
      </c>
      <c r="Z222" s="14" t="s">
        <v>11</v>
      </c>
      <c r="AA222" s="14" t="s">
        <v>23</v>
      </c>
      <c r="AB222" s="38">
        <v>31</v>
      </c>
    </row>
    <row r="223" spans="1:28" x14ac:dyDescent="0.35">
      <c r="A223" t="s">
        <v>246</v>
      </c>
      <c r="B223">
        <v>2004</v>
      </c>
      <c r="C223" t="s">
        <v>30</v>
      </c>
      <c r="D223" s="42">
        <v>7</v>
      </c>
      <c r="E223">
        <v>0</v>
      </c>
      <c r="F223" s="37">
        <v>2196.4699999999998</v>
      </c>
      <c r="G223" t="s">
        <v>11</v>
      </c>
      <c r="H223" t="s">
        <v>12</v>
      </c>
      <c r="I223" t="s">
        <v>247</v>
      </c>
      <c r="J223" s="40">
        <v>2004</v>
      </c>
      <c r="K223" s="43" t="s">
        <v>30</v>
      </c>
      <c r="L223" s="14">
        <f t="shared" si="21"/>
        <v>1</v>
      </c>
      <c r="M223" s="14" t="str">
        <f t="shared" si="22"/>
        <v>tier - 2</v>
      </c>
      <c r="N223" s="14">
        <f t="shared" si="23"/>
        <v>1</v>
      </c>
      <c r="O223" s="8" t="str">
        <f t="shared" si="24"/>
        <v>tier - 3</v>
      </c>
      <c r="P223" s="8" t="str">
        <f t="shared" si="25"/>
        <v>R1024</v>
      </c>
      <c r="Q223" s="35" t="str">
        <f t="shared" si="26"/>
        <v>7-Dec-2004</v>
      </c>
      <c r="R223" s="35">
        <v>38328</v>
      </c>
      <c r="S223" s="44">
        <f t="shared" si="27"/>
        <v>19</v>
      </c>
      <c r="T223" s="47">
        <v>2196.4699999999998</v>
      </c>
      <c r="U223" s="14" t="s">
        <v>246</v>
      </c>
      <c r="V223" s="58">
        <v>38328</v>
      </c>
      <c r="W223" s="14">
        <v>0</v>
      </c>
      <c r="X223" s="77">
        <v>2196.4699999999998</v>
      </c>
      <c r="Y223" s="14" t="s">
        <v>11</v>
      </c>
      <c r="Z223" s="14" t="s">
        <v>12</v>
      </c>
      <c r="AA223" s="14" t="s">
        <v>247</v>
      </c>
      <c r="AB223" s="38">
        <v>19</v>
      </c>
    </row>
    <row r="224" spans="1:28" x14ac:dyDescent="0.35">
      <c r="A224" t="s">
        <v>248</v>
      </c>
      <c r="B224">
        <v>2004</v>
      </c>
      <c r="C224" t="s">
        <v>20</v>
      </c>
      <c r="D224" s="42">
        <v>3</v>
      </c>
      <c r="E224">
        <v>0</v>
      </c>
      <c r="F224" s="37">
        <v>2198.19</v>
      </c>
      <c r="G224" t="s">
        <v>11</v>
      </c>
      <c r="H224" t="s">
        <v>16</v>
      </c>
      <c r="I224" t="s">
        <v>249</v>
      </c>
      <c r="J224" s="40">
        <v>2004</v>
      </c>
      <c r="K224" s="43" t="s">
        <v>20</v>
      </c>
      <c r="L224" s="14">
        <f t="shared" si="21"/>
        <v>1</v>
      </c>
      <c r="M224" s="14" t="str">
        <f t="shared" si="22"/>
        <v>tier - 2</v>
      </c>
      <c r="N224" s="14">
        <f t="shared" si="23"/>
        <v>2</v>
      </c>
      <c r="O224" s="8" t="str">
        <f t="shared" si="24"/>
        <v>tier - 1</v>
      </c>
      <c r="P224" s="8" t="str">
        <f t="shared" si="25"/>
        <v>R1023</v>
      </c>
      <c r="Q224" s="35" t="str">
        <f t="shared" si="26"/>
        <v>3-Sep-2004</v>
      </c>
      <c r="R224" s="35">
        <v>38233</v>
      </c>
      <c r="S224" s="44">
        <f t="shared" si="27"/>
        <v>19</v>
      </c>
      <c r="T224" s="47">
        <v>2198.19</v>
      </c>
      <c r="U224" s="14" t="s">
        <v>248</v>
      </c>
      <c r="V224" s="58">
        <v>38233</v>
      </c>
      <c r="W224" s="14">
        <v>0</v>
      </c>
      <c r="X224" s="77">
        <v>2198.19</v>
      </c>
      <c r="Y224" s="14" t="s">
        <v>11</v>
      </c>
      <c r="Z224" s="14" t="s">
        <v>16</v>
      </c>
      <c r="AA224" s="14" t="s">
        <v>249</v>
      </c>
      <c r="AB224" s="38">
        <v>19</v>
      </c>
    </row>
    <row r="225" spans="1:28" x14ac:dyDescent="0.35">
      <c r="A225" t="s">
        <v>250</v>
      </c>
      <c r="B225">
        <v>2004</v>
      </c>
      <c r="C225" t="s">
        <v>20</v>
      </c>
      <c r="D225" s="42">
        <v>12</v>
      </c>
      <c r="E225">
        <v>0</v>
      </c>
      <c r="F225" s="37">
        <v>2200.83</v>
      </c>
      <c r="G225" t="s">
        <v>11</v>
      </c>
      <c r="H225" t="s">
        <v>11</v>
      </c>
      <c r="I225" t="s">
        <v>247</v>
      </c>
      <c r="J225" s="40">
        <v>2004</v>
      </c>
      <c r="K225" s="43" t="s">
        <v>20</v>
      </c>
      <c r="L225" s="14">
        <f t="shared" si="21"/>
        <v>1</v>
      </c>
      <c r="M225" s="14" t="str">
        <f t="shared" si="22"/>
        <v>tier - 2</v>
      </c>
      <c r="N225" s="14">
        <f t="shared" si="23"/>
        <v>9</v>
      </c>
      <c r="O225" s="8" t="str">
        <f t="shared" si="24"/>
        <v>tier - 2</v>
      </c>
      <c r="P225" s="8" t="str">
        <f t="shared" si="25"/>
        <v>R1024</v>
      </c>
      <c r="Q225" s="35" t="str">
        <f t="shared" si="26"/>
        <v>12-Sep-2004</v>
      </c>
      <c r="R225" s="35">
        <v>38242</v>
      </c>
      <c r="S225" s="44">
        <f t="shared" si="27"/>
        <v>19</v>
      </c>
      <c r="T225" s="47">
        <v>2200.83</v>
      </c>
      <c r="U225" s="14" t="s">
        <v>250</v>
      </c>
      <c r="V225" s="58">
        <v>38242</v>
      </c>
      <c r="W225" s="14">
        <v>0</v>
      </c>
      <c r="X225" s="77">
        <v>2200.83</v>
      </c>
      <c r="Y225" s="14" t="s">
        <v>11</v>
      </c>
      <c r="Z225" s="14" t="s">
        <v>11</v>
      </c>
      <c r="AA225" s="14" t="s">
        <v>247</v>
      </c>
      <c r="AB225" s="38">
        <v>19</v>
      </c>
    </row>
    <row r="226" spans="1:28" x14ac:dyDescent="0.35">
      <c r="A226" t="s">
        <v>251</v>
      </c>
      <c r="B226">
        <v>2004</v>
      </c>
      <c r="C226" t="s">
        <v>10</v>
      </c>
      <c r="D226" s="42">
        <v>27</v>
      </c>
      <c r="E226">
        <v>1</v>
      </c>
      <c r="F226" s="37">
        <v>2201.1</v>
      </c>
      <c r="G226" t="s">
        <v>11</v>
      </c>
      <c r="H226" t="s">
        <v>12</v>
      </c>
      <c r="I226" t="s">
        <v>13</v>
      </c>
      <c r="J226" s="40">
        <v>2004</v>
      </c>
      <c r="K226" s="43" t="s">
        <v>10</v>
      </c>
      <c r="L226" s="14">
        <f t="shared" si="21"/>
        <v>1</v>
      </c>
      <c r="M226" s="14" t="str">
        <f t="shared" si="22"/>
        <v>tier - 2</v>
      </c>
      <c r="N226" s="14">
        <f t="shared" si="23"/>
        <v>1</v>
      </c>
      <c r="O226" s="8" t="str">
        <f t="shared" si="24"/>
        <v>tier - 3</v>
      </c>
      <c r="P226" s="8" t="str">
        <f t="shared" si="25"/>
        <v>R1013</v>
      </c>
      <c r="Q226" s="35" t="str">
        <f t="shared" si="26"/>
        <v>27-Jul-2004</v>
      </c>
      <c r="R226" s="35">
        <v>38195</v>
      </c>
      <c r="S226" s="44">
        <f t="shared" si="27"/>
        <v>19</v>
      </c>
      <c r="T226" s="47">
        <v>2201.1</v>
      </c>
      <c r="U226" s="14" t="s">
        <v>251</v>
      </c>
      <c r="V226" s="58">
        <v>38195</v>
      </c>
      <c r="W226" s="14">
        <v>1</v>
      </c>
      <c r="X226" s="77">
        <v>2201.1</v>
      </c>
      <c r="Y226" s="14" t="s">
        <v>11</v>
      </c>
      <c r="Z226" s="14" t="s">
        <v>12</v>
      </c>
      <c r="AA226" s="14" t="s">
        <v>13</v>
      </c>
      <c r="AB226" s="38">
        <v>19</v>
      </c>
    </row>
    <row r="227" spans="1:28" x14ac:dyDescent="0.35">
      <c r="A227" t="s">
        <v>252</v>
      </c>
      <c r="B227">
        <v>2004</v>
      </c>
      <c r="C227" t="s">
        <v>35</v>
      </c>
      <c r="D227" s="42">
        <v>6</v>
      </c>
      <c r="E227">
        <v>0</v>
      </c>
      <c r="F227" s="37">
        <v>2203.4699999999998</v>
      </c>
      <c r="G227" t="s">
        <v>11</v>
      </c>
      <c r="H227" t="s">
        <v>11</v>
      </c>
      <c r="I227" t="s">
        <v>247</v>
      </c>
      <c r="J227" s="40">
        <v>2004</v>
      </c>
      <c r="K227" s="43" t="s">
        <v>35</v>
      </c>
      <c r="L227" s="14">
        <f t="shared" si="21"/>
        <v>1</v>
      </c>
      <c r="M227" s="14" t="str">
        <f t="shared" si="22"/>
        <v>tier - 2</v>
      </c>
      <c r="N227" s="14">
        <f t="shared" si="23"/>
        <v>9</v>
      </c>
      <c r="O227" s="8" t="str">
        <f t="shared" si="24"/>
        <v>tier - 2</v>
      </c>
      <c r="P227" s="8" t="str">
        <f t="shared" si="25"/>
        <v>R1024</v>
      </c>
      <c r="Q227" s="35" t="str">
        <f t="shared" si="26"/>
        <v>6-Aug-2004</v>
      </c>
      <c r="R227" s="35">
        <v>38205</v>
      </c>
      <c r="S227" s="44">
        <f t="shared" si="27"/>
        <v>19</v>
      </c>
      <c r="T227" s="47">
        <v>2203.4699999999998</v>
      </c>
      <c r="U227" s="14" t="s">
        <v>252</v>
      </c>
      <c r="V227" s="58">
        <v>38205</v>
      </c>
      <c r="W227" s="14">
        <v>0</v>
      </c>
      <c r="X227" s="77">
        <v>2203.4699999999998</v>
      </c>
      <c r="Y227" s="14" t="s">
        <v>11</v>
      </c>
      <c r="Z227" s="14" t="s">
        <v>11</v>
      </c>
      <c r="AA227" s="14" t="s">
        <v>247</v>
      </c>
      <c r="AB227" s="38">
        <v>19</v>
      </c>
    </row>
    <row r="228" spans="1:28" x14ac:dyDescent="0.35">
      <c r="A228" t="s">
        <v>253</v>
      </c>
      <c r="B228">
        <v>2004</v>
      </c>
      <c r="C228" t="s">
        <v>37</v>
      </c>
      <c r="D228" s="42">
        <v>28</v>
      </c>
      <c r="E228">
        <v>0</v>
      </c>
      <c r="F228" s="37">
        <v>2203.7399999999998</v>
      </c>
      <c r="G228" t="s">
        <v>11</v>
      </c>
      <c r="H228" t="s">
        <v>11</v>
      </c>
      <c r="I228" t="s">
        <v>247</v>
      </c>
      <c r="J228" s="40">
        <v>2004</v>
      </c>
      <c r="K228" s="43" t="s">
        <v>37</v>
      </c>
      <c r="L228" s="14">
        <f t="shared" si="21"/>
        <v>1</v>
      </c>
      <c r="M228" s="14" t="str">
        <f t="shared" si="22"/>
        <v>tier - 2</v>
      </c>
      <c r="N228" s="14">
        <f t="shared" si="23"/>
        <v>9</v>
      </c>
      <c r="O228" s="8" t="str">
        <f t="shared" si="24"/>
        <v>tier - 2</v>
      </c>
      <c r="P228" s="8" t="str">
        <f t="shared" si="25"/>
        <v>R1024</v>
      </c>
      <c r="Q228" s="35" t="str">
        <f t="shared" si="26"/>
        <v>28-Oct-2004</v>
      </c>
      <c r="R228" s="35">
        <v>38288</v>
      </c>
      <c r="S228" s="44">
        <f t="shared" si="27"/>
        <v>19</v>
      </c>
      <c r="T228" s="47">
        <v>2203.7399999999998</v>
      </c>
      <c r="U228" s="14" t="s">
        <v>253</v>
      </c>
      <c r="V228" s="58">
        <v>38288</v>
      </c>
      <c r="W228" s="14">
        <v>0</v>
      </c>
      <c r="X228" s="77">
        <v>2203.7399999999998</v>
      </c>
      <c r="Y228" s="14" t="s">
        <v>11</v>
      </c>
      <c r="Z228" s="14" t="s">
        <v>11</v>
      </c>
      <c r="AA228" s="14" t="s">
        <v>247</v>
      </c>
      <c r="AB228" s="38">
        <v>19</v>
      </c>
    </row>
    <row r="229" spans="1:28" x14ac:dyDescent="0.35">
      <c r="A229" t="s">
        <v>254</v>
      </c>
      <c r="B229">
        <v>2004</v>
      </c>
      <c r="C229" t="s">
        <v>15</v>
      </c>
      <c r="D229" s="42">
        <v>13</v>
      </c>
      <c r="E229">
        <v>0</v>
      </c>
      <c r="F229" s="37">
        <v>2205.98</v>
      </c>
      <c r="G229" t="s">
        <v>11</v>
      </c>
      <c r="H229" t="s">
        <v>12</v>
      </c>
      <c r="I229" t="s">
        <v>247</v>
      </c>
      <c r="J229" s="40">
        <v>2004</v>
      </c>
      <c r="K229" s="43" t="s">
        <v>15</v>
      </c>
      <c r="L229" s="14">
        <f t="shared" si="21"/>
        <v>1</v>
      </c>
      <c r="M229" s="14" t="str">
        <f t="shared" si="22"/>
        <v>tier - 2</v>
      </c>
      <c r="N229" s="14">
        <f t="shared" si="23"/>
        <v>1</v>
      </c>
      <c r="O229" s="8" t="str">
        <f t="shared" si="24"/>
        <v>tier - 3</v>
      </c>
      <c r="P229" s="8" t="str">
        <f t="shared" si="25"/>
        <v>R1024</v>
      </c>
      <c r="Q229" s="35" t="str">
        <f t="shared" si="26"/>
        <v>13-Nov-2004</v>
      </c>
      <c r="R229" s="35">
        <v>38304</v>
      </c>
      <c r="S229" s="44">
        <f t="shared" si="27"/>
        <v>19</v>
      </c>
      <c r="T229" s="47">
        <v>2205.98</v>
      </c>
      <c r="U229" s="14" t="s">
        <v>254</v>
      </c>
      <c r="V229" s="58">
        <v>38304</v>
      </c>
      <c r="W229" s="14">
        <v>0</v>
      </c>
      <c r="X229" s="77">
        <v>2205.98</v>
      </c>
      <c r="Y229" s="14" t="s">
        <v>11</v>
      </c>
      <c r="Z229" s="14" t="s">
        <v>12</v>
      </c>
      <c r="AA229" s="14" t="s">
        <v>247</v>
      </c>
      <c r="AB229" s="38">
        <v>19</v>
      </c>
    </row>
    <row r="230" spans="1:28" x14ac:dyDescent="0.35">
      <c r="A230" t="s">
        <v>255</v>
      </c>
      <c r="B230">
        <v>2004</v>
      </c>
      <c r="C230" t="s">
        <v>35</v>
      </c>
      <c r="D230" s="42">
        <v>6</v>
      </c>
      <c r="E230">
        <v>0</v>
      </c>
      <c r="F230" s="37">
        <v>2207.6999999999998</v>
      </c>
      <c r="G230" t="s">
        <v>11</v>
      </c>
      <c r="H230" t="s">
        <v>11</v>
      </c>
      <c r="I230" t="s">
        <v>247</v>
      </c>
      <c r="J230" s="40">
        <v>2004</v>
      </c>
      <c r="K230" s="43" t="s">
        <v>35</v>
      </c>
      <c r="L230" s="14">
        <f t="shared" si="21"/>
        <v>1</v>
      </c>
      <c r="M230" s="14" t="str">
        <f t="shared" si="22"/>
        <v>tier - 2</v>
      </c>
      <c r="N230" s="14">
        <f t="shared" si="23"/>
        <v>9</v>
      </c>
      <c r="O230" s="8" t="str">
        <f t="shared" si="24"/>
        <v>tier - 2</v>
      </c>
      <c r="P230" s="8" t="str">
        <f t="shared" si="25"/>
        <v>R1024</v>
      </c>
      <c r="Q230" s="35" t="str">
        <f t="shared" si="26"/>
        <v>6-Aug-2004</v>
      </c>
      <c r="R230" s="35">
        <v>38205</v>
      </c>
      <c r="S230" s="44">
        <f t="shared" si="27"/>
        <v>19</v>
      </c>
      <c r="T230" s="47">
        <v>2207.6999999999998</v>
      </c>
      <c r="U230" s="14" t="s">
        <v>255</v>
      </c>
      <c r="V230" s="58">
        <v>38205</v>
      </c>
      <c r="W230" s="14">
        <v>0</v>
      </c>
      <c r="X230" s="77">
        <v>2207.6999999999998</v>
      </c>
      <c r="Y230" s="14" t="s">
        <v>11</v>
      </c>
      <c r="Z230" s="14" t="s">
        <v>11</v>
      </c>
      <c r="AA230" s="14" t="s">
        <v>247</v>
      </c>
      <c r="AB230" s="38">
        <v>19</v>
      </c>
    </row>
    <row r="231" spans="1:28" x14ac:dyDescent="0.35">
      <c r="A231" t="s">
        <v>256</v>
      </c>
      <c r="B231">
        <v>2004</v>
      </c>
      <c r="C231" t="s">
        <v>10</v>
      </c>
      <c r="D231" s="42">
        <v>27</v>
      </c>
      <c r="E231">
        <v>0</v>
      </c>
      <c r="F231" s="37">
        <v>2211.13</v>
      </c>
      <c r="G231" t="s">
        <v>11</v>
      </c>
      <c r="H231" t="s">
        <v>11</v>
      </c>
      <c r="I231" t="s">
        <v>247</v>
      </c>
      <c r="J231" s="40">
        <v>2004</v>
      </c>
      <c r="K231" s="43" t="s">
        <v>10</v>
      </c>
      <c r="L231" s="14">
        <f t="shared" si="21"/>
        <v>1</v>
      </c>
      <c r="M231" s="14" t="str">
        <f t="shared" si="22"/>
        <v>tier - 2</v>
      </c>
      <c r="N231" s="14">
        <f t="shared" si="23"/>
        <v>9</v>
      </c>
      <c r="O231" s="8" t="str">
        <f t="shared" si="24"/>
        <v>tier - 2</v>
      </c>
      <c r="P231" s="8" t="str">
        <f t="shared" si="25"/>
        <v>R1024</v>
      </c>
      <c r="Q231" s="35" t="str">
        <f t="shared" si="26"/>
        <v>27-Jul-2004</v>
      </c>
      <c r="R231" s="35">
        <v>38195</v>
      </c>
      <c r="S231" s="44">
        <f t="shared" si="27"/>
        <v>19</v>
      </c>
      <c r="T231" s="47">
        <v>2211.13</v>
      </c>
      <c r="U231" s="14" t="s">
        <v>256</v>
      </c>
      <c r="V231" s="58">
        <v>38195</v>
      </c>
      <c r="W231" s="14">
        <v>0</v>
      </c>
      <c r="X231" s="77">
        <v>2211.13</v>
      </c>
      <c r="Y231" s="14" t="s">
        <v>11</v>
      </c>
      <c r="Z231" s="14" t="s">
        <v>11</v>
      </c>
      <c r="AA231" s="14" t="s">
        <v>247</v>
      </c>
      <c r="AB231" s="38">
        <v>19</v>
      </c>
    </row>
    <row r="232" spans="1:28" x14ac:dyDescent="0.35">
      <c r="A232" t="s">
        <v>257</v>
      </c>
      <c r="B232">
        <v>1994</v>
      </c>
      <c r="C232" t="s">
        <v>15</v>
      </c>
      <c r="D232" s="42">
        <v>17</v>
      </c>
      <c r="E232">
        <v>0</v>
      </c>
      <c r="F232" s="37">
        <v>2213.21</v>
      </c>
      <c r="G232" t="s">
        <v>11</v>
      </c>
      <c r="H232" t="s">
        <v>11</v>
      </c>
      <c r="I232" t="s">
        <v>13</v>
      </c>
      <c r="J232" s="40">
        <v>1994</v>
      </c>
      <c r="K232" s="43" t="s">
        <v>15</v>
      </c>
      <c r="L232" s="14">
        <f t="shared" si="21"/>
        <v>1</v>
      </c>
      <c r="M232" s="14" t="str">
        <f t="shared" si="22"/>
        <v>tier - 2</v>
      </c>
      <c r="N232" s="14">
        <f t="shared" si="23"/>
        <v>9</v>
      </c>
      <c r="O232" s="8" t="str">
        <f t="shared" si="24"/>
        <v>tier - 2</v>
      </c>
      <c r="P232" s="8" t="str">
        <f t="shared" si="25"/>
        <v>R1013</v>
      </c>
      <c r="Q232" s="35" t="str">
        <f t="shared" si="26"/>
        <v>17-Nov-1994</v>
      </c>
      <c r="R232" s="35">
        <v>34655</v>
      </c>
      <c r="S232" s="44">
        <f t="shared" si="27"/>
        <v>29</v>
      </c>
      <c r="T232" s="47">
        <v>2213.21</v>
      </c>
      <c r="U232" s="14" t="s">
        <v>257</v>
      </c>
      <c r="V232" s="58">
        <v>34655</v>
      </c>
      <c r="W232" s="14">
        <v>0</v>
      </c>
      <c r="X232" s="77">
        <v>2213.21</v>
      </c>
      <c r="Y232" s="14" t="s">
        <v>11</v>
      </c>
      <c r="Z232" s="14" t="s">
        <v>11</v>
      </c>
      <c r="AA232" s="14" t="s">
        <v>13</v>
      </c>
      <c r="AB232" s="38">
        <v>29</v>
      </c>
    </row>
    <row r="233" spans="1:28" x14ac:dyDescent="0.35">
      <c r="A233" t="s">
        <v>258</v>
      </c>
      <c r="B233">
        <v>2004</v>
      </c>
      <c r="C233" t="s">
        <v>18</v>
      </c>
      <c r="D233" s="42">
        <v>13</v>
      </c>
      <c r="E233">
        <v>0</v>
      </c>
      <c r="F233" s="37">
        <v>2217.4699999999998</v>
      </c>
      <c r="G233" t="s">
        <v>11</v>
      </c>
      <c r="H233" t="s">
        <v>16</v>
      </c>
      <c r="I233" t="s">
        <v>247</v>
      </c>
      <c r="J233" s="40">
        <v>2004</v>
      </c>
      <c r="K233" s="43" t="s">
        <v>18</v>
      </c>
      <c r="L233" s="14">
        <f t="shared" si="21"/>
        <v>1</v>
      </c>
      <c r="M233" s="14" t="str">
        <f t="shared" si="22"/>
        <v>tier - 2</v>
      </c>
      <c r="N233" s="14">
        <f t="shared" si="23"/>
        <v>2</v>
      </c>
      <c r="O233" s="8" t="str">
        <f t="shared" si="24"/>
        <v>tier - 1</v>
      </c>
      <c r="P233" s="8" t="str">
        <f t="shared" si="25"/>
        <v>R1024</v>
      </c>
      <c r="Q233" s="35" t="str">
        <f t="shared" si="26"/>
        <v>13-Jun-2004</v>
      </c>
      <c r="R233" s="35">
        <v>38151</v>
      </c>
      <c r="S233" s="44">
        <f t="shared" si="27"/>
        <v>19</v>
      </c>
      <c r="T233" s="47">
        <v>2217.4699999999998</v>
      </c>
      <c r="U233" s="14" t="s">
        <v>258</v>
      </c>
      <c r="V233" s="58">
        <v>38151</v>
      </c>
      <c r="W233" s="14">
        <v>0</v>
      </c>
      <c r="X233" s="77">
        <v>2217.4699999999998</v>
      </c>
      <c r="Y233" s="14" t="s">
        <v>11</v>
      </c>
      <c r="Z233" s="14" t="s">
        <v>16</v>
      </c>
      <c r="AA233" s="14" t="s">
        <v>247</v>
      </c>
      <c r="AB233" s="38">
        <v>19</v>
      </c>
    </row>
    <row r="234" spans="1:28" x14ac:dyDescent="0.35">
      <c r="A234" t="s">
        <v>259</v>
      </c>
      <c r="B234">
        <v>2004</v>
      </c>
      <c r="C234" t="s">
        <v>20</v>
      </c>
      <c r="D234" s="42">
        <v>25</v>
      </c>
      <c r="E234">
        <v>0</v>
      </c>
      <c r="F234" s="37">
        <v>2217.6</v>
      </c>
      <c r="G234" t="s">
        <v>11</v>
      </c>
      <c r="H234" t="s">
        <v>16</v>
      </c>
      <c r="I234" t="s">
        <v>247</v>
      </c>
      <c r="J234" s="40">
        <v>2004</v>
      </c>
      <c r="K234" s="43" t="s">
        <v>20</v>
      </c>
      <c r="L234" s="14">
        <f t="shared" si="21"/>
        <v>1</v>
      </c>
      <c r="M234" s="14" t="str">
        <f t="shared" si="22"/>
        <v>tier - 2</v>
      </c>
      <c r="N234" s="14">
        <f t="shared" si="23"/>
        <v>2</v>
      </c>
      <c r="O234" s="8" t="str">
        <f t="shared" si="24"/>
        <v>tier - 1</v>
      </c>
      <c r="P234" s="8" t="str">
        <f t="shared" si="25"/>
        <v>R1024</v>
      </c>
      <c r="Q234" s="35" t="str">
        <f t="shared" si="26"/>
        <v>25-Sep-2004</v>
      </c>
      <c r="R234" s="35">
        <v>38255</v>
      </c>
      <c r="S234" s="44">
        <f t="shared" si="27"/>
        <v>19</v>
      </c>
      <c r="T234" s="47">
        <v>2217.6</v>
      </c>
      <c r="U234" s="14" t="s">
        <v>259</v>
      </c>
      <c r="V234" s="58">
        <v>38255</v>
      </c>
      <c r="W234" s="14">
        <v>0</v>
      </c>
      <c r="X234" s="77">
        <v>2217.6</v>
      </c>
      <c r="Y234" s="14" t="s">
        <v>11</v>
      </c>
      <c r="Z234" s="14" t="s">
        <v>16</v>
      </c>
      <c r="AA234" s="14" t="s">
        <v>247</v>
      </c>
      <c r="AB234" s="38">
        <v>19</v>
      </c>
    </row>
    <row r="235" spans="1:28" x14ac:dyDescent="0.35">
      <c r="A235" t="s">
        <v>260</v>
      </c>
      <c r="B235">
        <v>2004</v>
      </c>
      <c r="C235" t="s">
        <v>30</v>
      </c>
      <c r="D235" s="42">
        <v>12</v>
      </c>
      <c r="E235">
        <v>1</v>
      </c>
      <c r="F235" s="37">
        <v>2219.4499999999998</v>
      </c>
      <c r="G235" t="s">
        <v>11</v>
      </c>
      <c r="H235" t="s">
        <v>16</v>
      </c>
      <c r="I235" t="s">
        <v>13</v>
      </c>
      <c r="J235" s="40">
        <v>2004</v>
      </c>
      <c r="K235" s="43" t="s">
        <v>30</v>
      </c>
      <c r="L235" s="14">
        <f t="shared" si="21"/>
        <v>1</v>
      </c>
      <c r="M235" s="14" t="str">
        <f t="shared" si="22"/>
        <v>tier - 2</v>
      </c>
      <c r="N235" s="14">
        <f t="shared" si="23"/>
        <v>2</v>
      </c>
      <c r="O235" s="8" t="str">
        <f t="shared" si="24"/>
        <v>tier - 1</v>
      </c>
      <c r="P235" s="8" t="str">
        <f t="shared" si="25"/>
        <v>R1013</v>
      </c>
      <c r="Q235" s="35" t="str">
        <f t="shared" si="26"/>
        <v>12-Dec-2004</v>
      </c>
      <c r="R235" s="35">
        <v>38333</v>
      </c>
      <c r="S235" s="44">
        <f t="shared" si="27"/>
        <v>18</v>
      </c>
      <c r="T235" s="47">
        <v>2219.4499999999998</v>
      </c>
      <c r="U235" s="14" t="s">
        <v>260</v>
      </c>
      <c r="V235" s="58">
        <v>38333</v>
      </c>
      <c r="W235" s="14">
        <v>1</v>
      </c>
      <c r="X235" s="77">
        <v>2219.4499999999998</v>
      </c>
      <c r="Y235" s="14" t="s">
        <v>11</v>
      </c>
      <c r="Z235" s="14" t="s">
        <v>16</v>
      </c>
      <c r="AA235" s="14" t="s">
        <v>13</v>
      </c>
      <c r="AB235" s="38">
        <v>18</v>
      </c>
    </row>
    <row r="236" spans="1:28" x14ac:dyDescent="0.35">
      <c r="A236" t="s">
        <v>261</v>
      </c>
      <c r="B236">
        <v>2003</v>
      </c>
      <c r="C236" t="s">
        <v>30</v>
      </c>
      <c r="D236" s="42">
        <v>10</v>
      </c>
      <c r="E236">
        <v>1</v>
      </c>
      <c r="F236" s="37">
        <v>2221.56</v>
      </c>
      <c r="G236" t="s">
        <v>11</v>
      </c>
      <c r="H236" t="s">
        <v>12</v>
      </c>
      <c r="I236" t="s">
        <v>23</v>
      </c>
      <c r="J236" s="40">
        <v>2003</v>
      </c>
      <c r="K236" s="43" t="s">
        <v>30</v>
      </c>
      <c r="L236" s="14">
        <f t="shared" si="21"/>
        <v>1</v>
      </c>
      <c r="M236" s="14" t="str">
        <f t="shared" si="22"/>
        <v>tier - 2</v>
      </c>
      <c r="N236" s="14">
        <f t="shared" si="23"/>
        <v>1</v>
      </c>
      <c r="O236" s="8" t="str">
        <f t="shared" si="24"/>
        <v>tier - 3</v>
      </c>
      <c r="P236" s="8" t="str">
        <f t="shared" si="25"/>
        <v>R1012</v>
      </c>
      <c r="Q236" s="35" t="str">
        <f t="shared" si="26"/>
        <v>10-Dec-2003</v>
      </c>
      <c r="R236" s="35">
        <v>37965</v>
      </c>
      <c r="S236" s="44">
        <f t="shared" si="27"/>
        <v>20</v>
      </c>
      <c r="T236" s="47">
        <v>2221.56</v>
      </c>
      <c r="U236" s="14" t="s">
        <v>261</v>
      </c>
      <c r="V236" s="58">
        <v>37965</v>
      </c>
      <c r="W236" s="14">
        <v>1</v>
      </c>
      <c r="X236" s="77">
        <v>2221.56</v>
      </c>
      <c r="Y236" s="14" t="s">
        <v>11</v>
      </c>
      <c r="Z236" s="14" t="s">
        <v>12</v>
      </c>
      <c r="AA236" s="14" t="s">
        <v>23</v>
      </c>
      <c r="AB236" s="38">
        <v>20</v>
      </c>
    </row>
    <row r="237" spans="1:28" x14ac:dyDescent="0.35">
      <c r="A237" t="s">
        <v>262</v>
      </c>
      <c r="B237">
        <v>2000</v>
      </c>
      <c r="C237" t="s">
        <v>18</v>
      </c>
      <c r="D237" s="42">
        <v>30</v>
      </c>
      <c r="E237">
        <v>0</v>
      </c>
      <c r="F237" s="37">
        <v>2250.84</v>
      </c>
      <c r="G237" t="s">
        <v>11</v>
      </c>
      <c r="H237" t="s">
        <v>11</v>
      </c>
      <c r="I237" t="s">
        <v>170</v>
      </c>
      <c r="J237" s="40">
        <v>2000</v>
      </c>
      <c r="K237" s="43" t="s">
        <v>18</v>
      </c>
      <c r="L237" s="14">
        <f t="shared" si="21"/>
        <v>1</v>
      </c>
      <c r="M237" s="14" t="str">
        <f t="shared" si="22"/>
        <v>tier - 2</v>
      </c>
      <c r="N237" s="14">
        <f t="shared" si="23"/>
        <v>9</v>
      </c>
      <c r="O237" s="8" t="str">
        <f t="shared" si="24"/>
        <v>tier - 2</v>
      </c>
      <c r="P237" s="8" t="str">
        <f t="shared" si="25"/>
        <v>R1018</v>
      </c>
      <c r="Q237" s="35" t="str">
        <f t="shared" si="26"/>
        <v>30-Jun-2000</v>
      </c>
      <c r="R237" s="35">
        <v>36707</v>
      </c>
      <c r="S237" s="44">
        <f t="shared" si="27"/>
        <v>23</v>
      </c>
      <c r="T237" s="47">
        <v>2250.84</v>
      </c>
      <c r="U237" s="14" t="s">
        <v>262</v>
      </c>
      <c r="V237" s="58">
        <v>36707</v>
      </c>
      <c r="W237" s="14">
        <v>0</v>
      </c>
      <c r="X237" s="77">
        <v>2250.84</v>
      </c>
      <c r="Y237" s="14" t="s">
        <v>11</v>
      </c>
      <c r="Z237" s="14" t="s">
        <v>11</v>
      </c>
      <c r="AA237" s="14" t="s">
        <v>170</v>
      </c>
      <c r="AB237" s="38">
        <v>23</v>
      </c>
    </row>
    <row r="238" spans="1:28" x14ac:dyDescent="0.35">
      <c r="A238" t="s">
        <v>263</v>
      </c>
      <c r="B238">
        <v>2000</v>
      </c>
      <c r="C238" t="s">
        <v>30</v>
      </c>
      <c r="D238" s="42">
        <v>11</v>
      </c>
      <c r="E238">
        <v>0</v>
      </c>
      <c r="F238" s="37">
        <v>2254.8000000000002</v>
      </c>
      <c r="G238" t="s">
        <v>11</v>
      </c>
      <c r="H238" t="s">
        <v>12</v>
      </c>
      <c r="I238" t="s">
        <v>168</v>
      </c>
      <c r="J238" s="40">
        <v>2000</v>
      </c>
      <c r="K238" s="43" t="s">
        <v>30</v>
      </c>
      <c r="L238" s="14">
        <f t="shared" si="21"/>
        <v>1</v>
      </c>
      <c r="M238" s="14" t="str">
        <f t="shared" si="22"/>
        <v>tier - 2</v>
      </c>
      <c r="N238" s="14">
        <f t="shared" si="23"/>
        <v>1</v>
      </c>
      <c r="O238" s="8" t="str">
        <f t="shared" si="24"/>
        <v>tier - 3</v>
      </c>
      <c r="P238" s="8" t="str">
        <f t="shared" si="25"/>
        <v>R1016</v>
      </c>
      <c r="Q238" s="35" t="str">
        <f t="shared" si="26"/>
        <v>11-Dec-2000</v>
      </c>
      <c r="R238" s="35">
        <v>36871</v>
      </c>
      <c r="S238" s="44">
        <f t="shared" si="27"/>
        <v>23</v>
      </c>
      <c r="T238" s="47">
        <v>2254.8000000000002</v>
      </c>
      <c r="U238" s="14" t="s">
        <v>263</v>
      </c>
      <c r="V238" s="58">
        <v>36871</v>
      </c>
      <c r="W238" s="14">
        <v>0</v>
      </c>
      <c r="X238" s="77">
        <v>2254.8000000000002</v>
      </c>
      <c r="Y238" s="14" t="s">
        <v>11</v>
      </c>
      <c r="Z238" s="14" t="s">
        <v>12</v>
      </c>
      <c r="AA238" s="14" t="s">
        <v>168</v>
      </c>
      <c r="AB238" s="38">
        <v>23</v>
      </c>
    </row>
    <row r="239" spans="1:28" x14ac:dyDescent="0.35">
      <c r="A239" t="s">
        <v>264</v>
      </c>
      <c r="B239">
        <v>2002</v>
      </c>
      <c r="C239" t="s">
        <v>10</v>
      </c>
      <c r="D239" s="42">
        <v>15</v>
      </c>
      <c r="E239">
        <v>0</v>
      </c>
      <c r="F239" s="37">
        <v>2257.48</v>
      </c>
      <c r="G239" t="s">
        <v>11</v>
      </c>
      <c r="H239" t="s">
        <v>16</v>
      </c>
      <c r="I239" t="s">
        <v>23</v>
      </c>
      <c r="J239" s="40">
        <v>2002</v>
      </c>
      <c r="K239" s="43" t="s">
        <v>10</v>
      </c>
      <c r="L239" s="14">
        <f t="shared" si="21"/>
        <v>1</v>
      </c>
      <c r="M239" s="14" t="str">
        <f t="shared" si="22"/>
        <v>tier - 2</v>
      </c>
      <c r="N239" s="14">
        <f t="shared" si="23"/>
        <v>2</v>
      </c>
      <c r="O239" s="8" t="str">
        <f t="shared" si="24"/>
        <v>tier - 1</v>
      </c>
      <c r="P239" s="8" t="str">
        <f t="shared" si="25"/>
        <v>R1012</v>
      </c>
      <c r="Q239" s="35" t="str">
        <f t="shared" si="26"/>
        <v>15-Jul-2002</v>
      </c>
      <c r="R239" s="35">
        <v>37452</v>
      </c>
      <c r="S239" s="44">
        <f t="shared" si="27"/>
        <v>21</v>
      </c>
      <c r="T239" s="47">
        <v>2257.48</v>
      </c>
      <c r="U239" s="14" t="s">
        <v>264</v>
      </c>
      <c r="V239" s="58">
        <v>37452</v>
      </c>
      <c r="W239" s="14">
        <v>0</v>
      </c>
      <c r="X239" s="77">
        <v>2257.48</v>
      </c>
      <c r="Y239" s="14" t="s">
        <v>11</v>
      </c>
      <c r="Z239" s="14" t="s">
        <v>16</v>
      </c>
      <c r="AA239" s="14" t="s">
        <v>23</v>
      </c>
      <c r="AB239" s="38">
        <v>21</v>
      </c>
    </row>
    <row r="240" spans="1:28" x14ac:dyDescent="0.35">
      <c r="A240" t="s">
        <v>265</v>
      </c>
      <c r="B240">
        <v>2002</v>
      </c>
      <c r="C240" t="s">
        <v>15</v>
      </c>
      <c r="D240" s="42">
        <v>12</v>
      </c>
      <c r="E240">
        <v>0</v>
      </c>
      <c r="F240" s="37">
        <v>2261.5700000000002</v>
      </c>
      <c r="G240" t="s">
        <v>11</v>
      </c>
      <c r="H240" t="s">
        <v>16</v>
      </c>
      <c r="I240" t="s">
        <v>23</v>
      </c>
      <c r="J240" s="40">
        <v>2002</v>
      </c>
      <c r="K240" s="43" t="s">
        <v>15</v>
      </c>
      <c r="L240" s="14">
        <f t="shared" si="21"/>
        <v>1</v>
      </c>
      <c r="M240" s="14" t="str">
        <f t="shared" si="22"/>
        <v>tier - 2</v>
      </c>
      <c r="N240" s="14">
        <f t="shared" si="23"/>
        <v>2</v>
      </c>
      <c r="O240" s="8" t="str">
        <f t="shared" si="24"/>
        <v>tier - 1</v>
      </c>
      <c r="P240" s="8" t="str">
        <f t="shared" si="25"/>
        <v>R1012</v>
      </c>
      <c r="Q240" s="35" t="str">
        <f t="shared" si="26"/>
        <v>12-Nov-2002</v>
      </c>
      <c r="R240" s="35">
        <v>37572</v>
      </c>
      <c r="S240" s="44">
        <f t="shared" si="27"/>
        <v>21</v>
      </c>
      <c r="T240" s="47">
        <v>2261.5700000000002</v>
      </c>
      <c r="U240" s="14" t="s">
        <v>265</v>
      </c>
      <c r="V240" s="58">
        <v>37572</v>
      </c>
      <c r="W240" s="14">
        <v>0</v>
      </c>
      <c r="X240" s="77">
        <v>2261.5700000000002</v>
      </c>
      <c r="Y240" s="14" t="s">
        <v>11</v>
      </c>
      <c r="Z240" s="14" t="s">
        <v>16</v>
      </c>
      <c r="AA240" s="14" t="s">
        <v>23</v>
      </c>
      <c r="AB240" s="38">
        <v>21</v>
      </c>
    </row>
    <row r="241" spans="1:28" x14ac:dyDescent="0.35">
      <c r="A241" t="s">
        <v>266</v>
      </c>
      <c r="B241">
        <v>1991</v>
      </c>
      <c r="C241" t="s">
        <v>18</v>
      </c>
      <c r="D241" s="42">
        <v>16</v>
      </c>
      <c r="E241">
        <v>3</v>
      </c>
      <c r="F241" s="37">
        <v>2277.7199999999998</v>
      </c>
      <c r="G241" t="s">
        <v>11</v>
      </c>
      <c r="H241" t="s">
        <v>16</v>
      </c>
      <c r="I241" t="s">
        <v>13</v>
      </c>
      <c r="J241" s="40">
        <v>1991</v>
      </c>
      <c r="K241" s="43" t="s">
        <v>18</v>
      </c>
      <c r="L241" s="14">
        <f t="shared" si="21"/>
        <v>1</v>
      </c>
      <c r="M241" s="14" t="str">
        <f t="shared" si="22"/>
        <v>tier - 2</v>
      </c>
      <c r="N241" s="14">
        <f t="shared" si="23"/>
        <v>2</v>
      </c>
      <c r="O241" s="8" t="str">
        <f t="shared" si="24"/>
        <v>tier - 1</v>
      </c>
      <c r="P241" s="8" t="str">
        <f t="shared" si="25"/>
        <v>R1013</v>
      </c>
      <c r="Q241" s="35" t="str">
        <f t="shared" si="26"/>
        <v>16-Jun-1991</v>
      </c>
      <c r="R241" s="35">
        <v>33405</v>
      </c>
      <c r="S241" s="44">
        <f t="shared" si="27"/>
        <v>32</v>
      </c>
      <c r="T241" s="47">
        <v>2277.7199999999998</v>
      </c>
      <c r="U241" s="14" t="s">
        <v>266</v>
      </c>
      <c r="V241" s="58">
        <v>33405</v>
      </c>
      <c r="W241" s="14">
        <v>3</v>
      </c>
      <c r="X241" s="77">
        <v>2277.7199999999998</v>
      </c>
      <c r="Y241" s="14" t="s">
        <v>11</v>
      </c>
      <c r="Z241" s="14" t="s">
        <v>16</v>
      </c>
      <c r="AA241" s="14" t="s">
        <v>13</v>
      </c>
      <c r="AB241" s="38">
        <v>32</v>
      </c>
    </row>
    <row r="242" spans="1:28" x14ac:dyDescent="0.35">
      <c r="A242" t="s">
        <v>267</v>
      </c>
      <c r="B242">
        <v>1989</v>
      </c>
      <c r="C242" t="s">
        <v>37</v>
      </c>
      <c r="D242" s="42">
        <v>5</v>
      </c>
      <c r="E242">
        <v>3</v>
      </c>
      <c r="F242" s="37">
        <v>2295.2399999999998</v>
      </c>
      <c r="G242" t="s">
        <v>11</v>
      </c>
      <c r="H242" t="s">
        <v>16</v>
      </c>
      <c r="I242" t="s">
        <v>13</v>
      </c>
      <c r="J242" s="40">
        <v>1989</v>
      </c>
      <c r="K242" s="43" t="s">
        <v>37</v>
      </c>
      <c r="L242" s="14">
        <f t="shared" si="21"/>
        <v>1</v>
      </c>
      <c r="M242" s="14" t="str">
        <f t="shared" si="22"/>
        <v>tier - 2</v>
      </c>
      <c r="N242" s="14">
        <f t="shared" si="23"/>
        <v>2</v>
      </c>
      <c r="O242" s="8" t="str">
        <f t="shared" si="24"/>
        <v>tier - 1</v>
      </c>
      <c r="P242" s="8" t="str">
        <f t="shared" si="25"/>
        <v>R1013</v>
      </c>
      <c r="Q242" s="35" t="str">
        <f t="shared" si="26"/>
        <v>5-Oct-1989</v>
      </c>
      <c r="R242" s="35">
        <v>32786</v>
      </c>
      <c r="S242" s="44">
        <f t="shared" si="27"/>
        <v>34</v>
      </c>
      <c r="T242" s="47">
        <v>2295.2399999999998</v>
      </c>
      <c r="U242" s="14" t="s">
        <v>267</v>
      </c>
      <c r="V242" s="58">
        <v>32786</v>
      </c>
      <c r="W242" s="14">
        <v>3</v>
      </c>
      <c r="X242" s="77">
        <v>2295.2399999999998</v>
      </c>
      <c r="Y242" s="14" t="s">
        <v>11</v>
      </c>
      <c r="Z242" s="14" t="s">
        <v>16</v>
      </c>
      <c r="AA242" s="14" t="s">
        <v>13</v>
      </c>
      <c r="AB242" s="38">
        <v>34</v>
      </c>
    </row>
    <row r="243" spans="1:28" x14ac:dyDescent="0.35">
      <c r="A243" t="s">
        <v>268</v>
      </c>
      <c r="B243">
        <v>1996</v>
      </c>
      <c r="C243" t="s">
        <v>15</v>
      </c>
      <c r="D243" s="42">
        <v>28</v>
      </c>
      <c r="E243">
        <v>0</v>
      </c>
      <c r="F243" s="37">
        <v>2302.3000000000002</v>
      </c>
      <c r="G243" t="s">
        <v>16</v>
      </c>
      <c r="H243" t="s">
        <v>11</v>
      </c>
      <c r="I243" t="s">
        <v>42</v>
      </c>
      <c r="J243" s="40">
        <v>1996</v>
      </c>
      <c r="K243" s="43" t="s">
        <v>15</v>
      </c>
      <c r="L243" s="14">
        <f t="shared" si="21"/>
        <v>240</v>
      </c>
      <c r="M243" s="14" t="str">
        <f t="shared" si="22"/>
        <v>tier - 1</v>
      </c>
      <c r="N243" s="14">
        <f t="shared" si="23"/>
        <v>9</v>
      </c>
      <c r="O243" s="8" t="str">
        <f t="shared" si="24"/>
        <v>tier - 2</v>
      </c>
      <c r="P243" s="8" t="str">
        <f t="shared" si="25"/>
        <v>R1011</v>
      </c>
      <c r="Q243" s="35" t="str">
        <f t="shared" si="26"/>
        <v>28-Nov-1996</v>
      </c>
      <c r="R243" s="35">
        <v>35397</v>
      </c>
      <c r="S243" s="44">
        <f t="shared" si="27"/>
        <v>27</v>
      </c>
      <c r="T243" s="47">
        <v>2302.3000000000002</v>
      </c>
      <c r="U243" s="14" t="s">
        <v>268</v>
      </c>
      <c r="V243" s="58">
        <v>35397</v>
      </c>
      <c r="W243" s="14">
        <v>0</v>
      </c>
      <c r="X243" s="77">
        <v>2302.3000000000002</v>
      </c>
      <c r="Y243" s="14" t="s">
        <v>16</v>
      </c>
      <c r="Z243" s="14" t="s">
        <v>11</v>
      </c>
      <c r="AA243" s="14" t="s">
        <v>42</v>
      </c>
      <c r="AB243" s="38">
        <v>27</v>
      </c>
    </row>
    <row r="244" spans="1:28" x14ac:dyDescent="0.35">
      <c r="A244" t="s">
        <v>269</v>
      </c>
      <c r="B244">
        <v>2004</v>
      </c>
      <c r="C244" t="s">
        <v>20</v>
      </c>
      <c r="D244" s="42">
        <v>6</v>
      </c>
      <c r="E244">
        <v>2</v>
      </c>
      <c r="F244" s="37">
        <v>2304</v>
      </c>
      <c r="G244" t="s">
        <v>11</v>
      </c>
      <c r="H244" t="s">
        <v>12</v>
      </c>
      <c r="I244" t="s">
        <v>13</v>
      </c>
      <c r="J244" s="40">
        <v>2004</v>
      </c>
      <c r="K244" s="43" t="s">
        <v>20</v>
      </c>
      <c r="L244" s="14">
        <f t="shared" si="21"/>
        <v>1</v>
      </c>
      <c r="M244" s="14" t="str">
        <f t="shared" si="22"/>
        <v>tier - 2</v>
      </c>
      <c r="N244" s="14">
        <f t="shared" si="23"/>
        <v>1</v>
      </c>
      <c r="O244" s="8" t="str">
        <f t="shared" si="24"/>
        <v>tier - 3</v>
      </c>
      <c r="P244" s="8" t="str">
        <f t="shared" si="25"/>
        <v>R1013</v>
      </c>
      <c r="Q244" s="35" t="str">
        <f t="shared" si="26"/>
        <v>6-Sep-2004</v>
      </c>
      <c r="R244" s="35">
        <v>38236</v>
      </c>
      <c r="S244" s="44">
        <f t="shared" si="27"/>
        <v>19</v>
      </c>
      <c r="T244" s="47">
        <v>2304</v>
      </c>
      <c r="U244" s="14" t="s">
        <v>269</v>
      </c>
      <c r="V244" s="58">
        <v>38236</v>
      </c>
      <c r="W244" s="14">
        <v>2</v>
      </c>
      <c r="X244" s="77">
        <v>2304</v>
      </c>
      <c r="Y244" s="14" t="s">
        <v>11</v>
      </c>
      <c r="Z244" s="14" t="s">
        <v>12</v>
      </c>
      <c r="AA244" s="14" t="s">
        <v>13</v>
      </c>
      <c r="AB244" s="38">
        <v>19</v>
      </c>
    </row>
    <row r="245" spans="1:28" x14ac:dyDescent="0.35">
      <c r="A245" t="s">
        <v>270</v>
      </c>
      <c r="B245">
        <v>1996</v>
      </c>
      <c r="C245" t="s">
        <v>30</v>
      </c>
      <c r="D245" s="42">
        <v>17</v>
      </c>
      <c r="E245">
        <v>0</v>
      </c>
      <c r="F245" s="37">
        <v>2322.62</v>
      </c>
      <c r="G245" t="s">
        <v>11</v>
      </c>
      <c r="H245" t="s">
        <v>16</v>
      </c>
      <c r="I245" t="s">
        <v>13</v>
      </c>
      <c r="J245" s="40">
        <v>1996</v>
      </c>
      <c r="K245" s="43" t="s">
        <v>30</v>
      </c>
      <c r="L245" s="14">
        <f t="shared" si="21"/>
        <v>1</v>
      </c>
      <c r="M245" s="14" t="str">
        <f t="shared" si="22"/>
        <v>tier - 2</v>
      </c>
      <c r="N245" s="14">
        <f t="shared" si="23"/>
        <v>2</v>
      </c>
      <c r="O245" s="8" t="str">
        <f t="shared" si="24"/>
        <v>tier - 1</v>
      </c>
      <c r="P245" s="8" t="str">
        <f t="shared" si="25"/>
        <v>R1013</v>
      </c>
      <c r="Q245" s="35" t="str">
        <f t="shared" si="26"/>
        <v>17-Dec-1996</v>
      </c>
      <c r="R245" s="35">
        <v>35416</v>
      </c>
      <c r="S245" s="44">
        <f t="shared" si="27"/>
        <v>26</v>
      </c>
      <c r="T245" s="47">
        <v>2322.62</v>
      </c>
      <c r="U245" s="14" t="s">
        <v>270</v>
      </c>
      <c r="V245" s="58">
        <v>35416</v>
      </c>
      <c r="W245" s="14">
        <v>0</v>
      </c>
      <c r="X245" s="77">
        <v>2322.62</v>
      </c>
      <c r="Y245" s="14" t="s">
        <v>11</v>
      </c>
      <c r="Z245" s="14" t="s">
        <v>16</v>
      </c>
      <c r="AA245" s="14" t="s">
        <v>13</v>
      </c>
      <c r="AB245" s="38">
        <v>26</v>
      </c>
    </row>
    <row r="246" spans="1:28" x14ac:dyDescent="0.35">
      <c r="A246" t="s">
        <v>271</v>
      </c>
      <c r="B246">
        <v>2003</v>
      </c>
      <c r="C246" t="s">
        <v>15</v>
      </c>
      <c r="D246" s="42">
        <v>18</v>
      </c>
      <c r="E246">
        <v>1</v>
      </c>
      <c r="F246" s="37">
        <v>2331.52</v>
      </c>
      <c r="G246" t="s">
        <v>11</v>
      </c>
      <c r="H246" t="s">
        <v>12</v>
      </c>
      <c r="I246" t="s">
        <v>42</v>
      </c>
      <c r="J246" s="40">
        <v>2003</v>
      </c>
      <c r="K246" s="43" t="s">
        <v>15</v>
      </c>
      <c r="L246" s="14">
        <f t="shared" si="21"/>
        <v>1</v>
      </c>
      <c r="M246" s="14" t="str">
        <f t="shared" si="22"/>
        <v>tier - 2</v>
      </c>
      <c r="N246" s="14">
        <f t="shared" si="23"/>
        <v>1</v>
      </c>
      <c r="O246" s="8" t="str">
        <f t="shared" si="24"/>
        <v>tier - 3</v>
      </c>
      <c r="P246" s="8" t="str">
        <f t="shared" si="25"/>
        <v>R1011</v>
      </c>
      <c r="Q246" s="35" t="str">
        <f t="shared" si="26"/>
        <v>18-Nov-2003</v>
      </c>
      <c r="R246" s="35">
        <v>37943</v>
      </c>
      <c r="S246" s="44">
        <f t="shared" si="27"/>
        <v>20</v>
      </c>
      <c r="T246" s="47">
        <v>2331.52</v>
      </c>
      <c r="U246" s="14" t="s">
        <v>271</v>
      </c>
      <c r="V246" s="58">
        <v>37943</v>
      </c>
      <c r="W246" s="14">
        <v>1</v>
      </c>
      <c r="X246" s="77">
        <v>2331.52</v>
      </c>
      <c r="Y246" s="14" t="s">
        <v>11</v>
      </c>
      <c r="Z246" s="14" t="s">
        <v>12</v>
      </c>
      <c r="AA246" s="14" t="s">
        <v>42</v>
      </c>
      <c r="AB246" s="38">
        <v>20</v>
      </c>
    </row>
    <row r="247" spans="1:28" x14ac:dyDescent="0.35">
      <c r="A247" t="s">
        <v>272</v>
      </c>
      <c r="B247">
        <v>1998</v>
      </c>
      <c r="C247" t="s">
        <v>37</v>
      </c>
      <c r="D247" s="42">
        <v>21</v>
      </c>
      <c r="E247">
        <v>0</v>
      </c>
      <c r="F247" s="37">
        <v>2352.9699999999998</v>
      </c>
      <c r="G247" t="s">
        <v>12</v>
      </c>
      <c r="H247" t="s">
        <v>12</v>
      </c>
      <c r="I247" t="s">
        <v>23</v>
      </c>
      <c r="J247" s="40">
        <v>1998</v>
      </c>
      <c r="K247" s="43" t="s">
        <v>37</v>
      </c>
      <c r="L247" s="14">
        <f t="shared" si="21"/>
        <v>4</v>
      </c>
      <c r="M247" s="14" t="str">
        <f t="shared" si="22"/>
        <v>tier - 3</v>
      </c>
      <c r="N247" s="14">
        <f t="shared" si="23"/>
        <v>1</v>
      </c>
      <c r="O247" s="8" t="str">
        <f t="shared" si="24"/>
        <v>tier - 3</v>
      </c>
      <c r="P247" s="8" t="str">
        <f t="shared" si="25"/>
        <v>R1012</v>
      </c>
      <c r="Q247" s="35" t="str">
        <f t="shared" si="26"/>
        <v>21-Oct-1998</v>
      </c>
      <c r="R247" s="35">
        <v>36089</v>
      </c>
      <c r="S247" s="44">
        <f t="shared" si="27"/>
        <v>25</v>
      </c>
      <c r="T247" s="47">
        <v>2352.9699999999998</v>
      </c>
      <c r="U247" s="14" t="s">
        <v>272</v>
      </c>
      <c r="V247" s="58">
        <v>36089</v>
      </c>
      <c r="W247" s="14">
        <v>0</v>
      </c>
      <c r="X247" s="77">
        <v>2352.9699999999998</v>
      </c>
      <c r="Y247" s="14" t="s">
        <v>12</v>
      </c>
      <c r="Z247" s="14" t="s">
        <v>12</v>
      </c>
      <c r="AA247" s="14" t="s">
        <v>23</v>
      </c>
      <c r="AB247" s="38">
        <v>25</v>
      </c>
    </row>
    <row r="248" spans="1:28" x14ac:dyDescent="0.35">
      <c r="A248" t="s">
        <v>273</v>
      </c>
      <c r="B248">
        <v>2002</v>
      </c>
      <c r="C248" t="s">
        <v>15</v>
      </c>
      <c r="D248" s="42">
        <v>5</v>
      </c>
      <c r="E248">
        <v>1</v>
      </c>
      <c r="F248" s="37">
        <v>2362.23</v>
      </c>
      <c r="G248" t="s">
        <v>11</v>
      </c>
      <c r="H248" t="s">
        <v>16</v>
      </c>
      <c r="I248" t="s">
        <v>23</v>
      </c>
      <c r="J248" s="40">
        <v>2002</v>
      </c>
      <c r="K248" s="43" t="s">
        <v>15</v>
      </c>
      <c r="L248" s="14">
        <f t="shared" si="21"/>
        <v>1</v>
      </c>
      <c r="M248" s="14" t="str">
        <f t="shared" si="22"/>
        <v>tier - 2</v>
      </c>
      <c r="N248" s="14">
        <f t="shared" si="23"/>
        <v>2</v>
      </c>
      <c r="O248" s="8" t="str">
        <f t="shared" si="24"/>
        <v>tier - 1</v>
      </c>
      <c r="P248" s="8" t="str">
        <f t="shared" si="25"/>
        <v>R1012</v>
      </c>
      <c r="Q248" s="35" t="str">
        <f t="shared" si="26"/>
        <v>5-Nov-2002</v>
      </c>
      <c r="R248" s="35">
        <v>37565</v>
      </c>
      <c r="S248" s="44">
        <f t="shared" si="27"/>
        <v>21</v>
      </c>
      <c r="T248" s="47">
        <v>2362.23</v>
      </c>
      <c r="U248" s="14" t="s">
        <v>273</v>
      </c>
      <c r="V248" s="58">
        <v>37565</v>
      </c>
      <c r="W248" s="14">
        <v>1</v>
      </c>
      <c r="X248" s="77">
        <v>2362.23</v>
      </c>
      <c r="Y248" s="14" t="s">
        <v>11</v>
      </c>
      <c r="Z248" s="14" t="s">
        <v>16</v>
      </c>
      <c r="AA248" s="14" t="s">
        <v>23</v>
      </c>
      <c r="AB248" s="38">
        <v>21</v>
      </c>
    </row>
    <row r="249" spans="1:28" x14ac:dyDescent="0.35">
      <c r="A249" t="s">
        <v>274</v>
      </c>
      <c r="B249">
        <v>1988</v>
      </c>
      <c r="C249" t="s">
        <v>30</v>
      </c>
      <c r="D249" s="42">
        <v>12</v>
      </c>
      <c r="E249">
        <v>3</v>
      </c>
      <c r="F249" s="37">
        <v>2373.3000000000002</v>
      </c>
      <c r="G249" t="s">
        <v>11</v>
      </c>
      <c r="H249" t="s">
        <v>11</v>
      </c>
      <c r="I249" t="s">
        <v>13</v>
      </c>
      <c r="J249" s="40">
        <v>1988</v>
      </c>
      <c r="K249" s="43" t="s">
        <v>30</v>
      </c>
      <c r="L249" s="14">
        <f t="shared" si="21"/>
        <v>1</v>
      </c>
      <c r="M249" s="14" t="str">
        <f t="shared" si="22"/>
        <v>tier - 2</v>
      </c>
      <c r="N249" s="14">
        <f t="shared" si="23"/>
        <v>9</v>
      </c>
      <c r="O249" s="8" t="str">
        <f t="shared" si="24"/>
        <v>tier - 2</v>
      </c>
      <c r="P249" s="8" t="str">
        <f t="shared" si="25"/>
        <v>R1013</v>
      </c>
      <c r="Q249" s="35" t="str">
        <f t="shared" si="26"/>
        <v>12-Dec-1988</v>
      </c>
      <c r="R249" s="35">
        <v>32489</v>
      </c>
      <c r="S249" s="44">
        <f t="shared" si="27"/>
        <v>35</v>
      </c>
      <c r="T249" s="47">
        <v>2373.3000000000002</v>
      </c>
      <c r="U249" s="14" t="s">
        <v>274</v>
      </c>
      <c r="V249" s="58">
        <v>32489</v>
      </c>
      <c r="W249" s="14">
        <v>3</v>
      </c>
      <c r="X249" s="77">
        <v>2373.3000000000002</v>
      </c>
      <c r="Y249" s="14" t="s">
        <v>11</v>
      </c>
      <c r="Z249" s="14" t="s">
        <v>11</v>
      </c>
      <c r="AA249" s="14" t="s">
        <v>13</v>
      </c>
      <c r="AB249" s="38">
        <v>35</v>
      </c>
    </row>
    <row r="250" spans="1:28" x14ac:dyDescent="0.35">
      <c r="A250" t="s">
        <v>275</v>
      </c>
      <c r="B250">
        <v>1999</v>
      </c>
      <c r="C250" t="s">
        <v>30</v>
      </c>
      <c r="D250" s="42">
        <v>17</v>
      </c>
      <c r="E250">
        <v>0</v>
      </c>
      <c r="F250" s="37">
        <v>2395.17</v>
      </c>
      <c r="G250" t="s">
        <v>11</v>
      </c>
      <c r="H250" t="s">
        <v>16</v>
      </c>
      <c r="I250" t="s">
        <v>276</v>
      </c>
      <c r="J250" s="40">
        <v>1999</v>
      </c>
      <c r="K250" s="43" t="s">
        <v>30</v>
      </c>
      <c r="L250" s="14">
        <f t="shared" si="21"/>
        <v>1</v>
      </c>
      <c r="M250" s="14" t="str">
        <f t="shared" si="22"/>
        <v>tier - 2</v>
      </c>
      <c r="N250" s="14">
        <f t="shared" si="23"/>
        <v>2</v>
      </c>
      <c r="O250" s="8" t="str">
        <f t="shared" si="24"/>
        <v>tier - 1</v>
      </c>
      <c r="P250" s="8" t="str">
        <f t="shared" si="25"/>
        <v>R1014</v>
      </c>
      <c r="Q250" s="35" t="str">
        <f t="shared" si="26"/>
        <v>17-Dec-1999</v>
      </c>
      <c r="R250" s="35">
        <v>36511</v>
      </c>
      <c r="S250" s="44">
        <f t="shared" si="27"/>
        <v>23</v>
      </c>
      <c r="T250" s="47">
        <v>2395.17</v>
      </c>
      <c r="U250" s="14" t="s">
        <v>275</v>
      </c>
      <c r="V250" s="58">
        <v>36511</v>
      </c>
      <c r="W250" s="14">
        <v>0</v>
      </c>
      <c r="X250" s="77">
        <v>2395.17</v>
      </c>
      <c r="Y250" s="14" t="s">
        <v>11</v>
      </c>
      <c r="Z250" s="14" t="s">
        <v>16</v>
      </c>
      <c r="AA250" s="14" t="s">
        <v>276</v>
      </c>
      <c r="AB250" s="38">
        <v>23</v>
      </c>
    </row>
    <row r="251" spans="1:28" x14ac:dyDescent="0.35">
      <c r="A251" t="s">
        <v>277</v>
      </c>
      <c r="B251">
        <v>1999</v>
      </c>
      <c r="C251" t="s">
        <v>35</v>
      </c>
      <c r="D251" s="42">
        <v>10</v>
      </c>
      <c r="E251">
        <v>0</v>
      </c>
      <c r="F251" s="37">
        <v>2396.1</v>
      </c>
      <c r="G251" t="s">
        <v>11</v>
      </c>
      <c r="H251" t="s">
        <v>16</v>
      </c>
      <c r="I251" t="s">
        <v>166</v>
      </c>
      <c r="J251" s="40">
        <v>1999</v>
      </c>
      <c r="K251" s="43" t="s">
        <v>35</v>
      </c>
      <c r="L251" s="14">
        <f t="shared" si="21"/>
        <v>1</v>
      </c>
      <c r="M251" s="14" t="str">
        <f t="shared" si="22"/>
        <v>tier - 2</v>
      </c>
      <c r="N251" s="14">
        <f t="shared" si="23"/>
        <v>2</v>
      </c>
      <c r="O251" s="8" t="str">
        <f t="shared" si="24"/>
        <v>tier - 1</v>
      </c>
      <c r="P251" s="8" t="str">
        <f t="shared" si="25"/>
        <v>R1019</v>
      </c>
      <c r="Q251" s="35" t="str">
        <f t="shared" si="26"/>
        <v>10-Aug-1999</v>
      </c>
      <c r="R251" s="35">
        <v>36382</v>
      </c>
      <c r="S251" s="44">
        <f t="shared" si="27"/>
        <v>24</v>
      </c>
      <c r="T251" s="47">
        <v>2396.1</v>
      </c>
      <c r="U251" s="14" t="s">
        <v>277</v>
      </c>
      <c r="V251" s="58">
        <v>36382</v>
      </c>
      <c r="W251" s="14">
        <v>0</v>
      </c>
      <c r="X251" s="77">
        <v>2396.1</v>
      </c>
      <c r="Y251" s="14" t="s">
        <v>11</v>
      </c>
      <c r="Z251" s="14" t="s">
        <v>16</v>
      </c>
      <c r="AA251" s="14" t="s">
        <v>166</v>
      </c>
      <c r="AB251" s="38">
        <v>24</v>
      </c>
    </row>
    <row r="252" spans="1:28" x14ac:dyDescent="0.35">
      <c r="A252" t="s">
        <v>278</v>
      </c>
      <c r="B252">
        <v>2001</v>
      </c>
      <c r="C252" t="s">
        <v>18</v>
      </c>
      <c r="D252" s="42">
        <v>3</v>
      </c>
      <c r="E252">
        <v>0</v>
      </c>
      <c r="F252" s="37">
        <v>2404.73</v>
      </c>
      <c r="G252" t="s">
        <v>11</v>
      </c>
      <c r="H252" t="s">
        <v>12</v>
      </c>
      <c r="I252" t="s">
        <v>23</v>
      </c>
      <c r="J252" s="40">
        <v>2001</v>
      </c>
      <c r="K252" s="43" t="s">
        <v>18</v>
      </c>
      <c r="L252" s="14">
        <f t="shared" si="21"/>
        <v>1</v>
      </c>
      <c r="M252" s="14" t="str">
        <f t="shared" si="22"/>
        <v>tier - 2</v>
      </c>
      <c r="N252" s="14">
        <f t="shared" si="23"/>
        <v>1</v>
      </c>
      <c r="O252" s="8" t="str">
        <f t="shared" si="24"/>
        <v>tier - 3</v>
      </c>
      <c r="P252" s="8" t="str">
        <f t="shared" si="25"/>
        <v>R1012</v>
      </c>
      <c r="Q252" s="35" t="str">
        <f t="shared" si="26"/>
        <v>3-Jun-2001</v>
      </c>
      <c r="R252" s="35">
        <v>37045</v>
      </c>
      <c r="S252" s="44">
        <f t="shared" si="27"/>
        <v>22</v>
      </c>
      <c r="T252" s="47">
        <v>2404.73</v>
      </c>
      <c r="U252" s="14" t="s">
        <v>278</v>
      </c>
      <c r="V252" s="58">
        <v>37045</v>
      </c>
      <c r="W252" s="14">
        <v>0</v>
      </c>
      <c r="X252" s="77">
        <v>2404.73</v>
      </c>
      <c r="Y252" s="14" t="s">
        <v>11</v>
      </c>
      <c r="Z252" s="14" t="s">
        <v>12</v>
      </c>
      <c r="AA252" s="14" t="s">
        <v>23</v>
      </c>
      <c r="AB252" s="38">
        <v>22</v>
      </c>
    </row>
    <row r="253" spans="1:28" x14ac:dyDescent="0.35">
      <c r="A253" t="s">
        <v>279</v>
      </c>
      <c r="B253">
        <v>1999</v>
      </c>
      <c r="C253" t="s">
        <v>15</v>
      </c>
      <c r="D253" s="42">
        <v>12</v>
      </c>
      <c r="E253">
        <v>1</v>
      </c>
      <c r="F253" s="37">
        <v>2416.96</v>
      </c>
      <c r="G253" t="s">
        <v>11</v>
      </c>
      <c r="H253" t="s">
        <v>11</v>
      </c>
      <c r="I253" t="s">
        <v>42</v>
      </c>
      <c r="J253" s="40">
        <v>1999</v>
      </c>
      <c r="K253" s="43" t="s">
        <v>15</v>
      </c>
      <c r="L253" s="14">
        <f t="shared" si="21"/>
        <v>1</v>
      </c>
      <c r="M253" s="14" t="str">
        <f t="shared" si="22"/>
        <v>tier - 2</v>
      </c>
      <c r="N253" s="14">
        <f t="shared" si="23"/>
        <v>9</v>
      </c>
      <c r="O253" s="8" t="str">
        <f t="shared" si="24"/>
        <v>tier - 2</v>
      </c>
      <c r="P253" s="8" t="str">
        <f t="shared" si="25"/>
        <v>R1011</v>
      </c>
      <c r="Q253" s="35" t="str">
        <f t="shared" si="26"/>
        <v>12-Nov-1999</v>
      </c>
      <c r="R253" s="35">
        <v>36476</v>
      </c>
      <c r="S253" s="44">
        <f t="shared" si="27"/>
        <v>24</v>
      </c>
      <c r="T253" s="47">
        <v>2416.96</v>
      </c>
      <c r="U253" s="14" t="s">
        <v>279</v>
      </c>
      <c r="V253" s="58">
        <v>36476</v>
      </c>
      <c r="W253" s="14">
        <v>1</v>
      </c>
      <c r="X253" s="77">
        <v>2416.96</v>
      </c>
      <c r="Y253" s="14" t="s">
        <v>11</v>
      </c>
      <c r="Z253" s="14" t="s">
        <v>11</v>
      </c>
      <c r="AA253" s="14" t="s">
        <v>42</v>
      </c>
      <c r="AB253" s="38">
        <v>24</v>
      </c>
    </row>
    <row r="254" spans="1:28" x14ac:dyDescent="0.35">
      <c r="A254" t="s">
        <v>280</v>
      </c>
      <c r="B254">
        <v>1999</v>
      </c>
      <c r="C254" t="s">
        <v>15</v>
      </c>
      <c r="D254" s="42">
        <v>21</v>
      </c>
      <c r="E254">
        <v>1</v>
      </c>
      <c r="F254" s="37">
        <v>2438.06</v>
      </c>
      <c r="G254" t="s">
        <v>11</v>
      </c>
      <c r="H254" t="s">
        <v>11</v>
      </c>
      <c r="I254" t="s">
        <v>13</v>
      </c>
      <c r="J254" s="40">
        <v>1999</v>
      </c>
      <c r="K254" s="43" t="s">
        <v>15</v>
      </c>
      <c r="L254" s="14">
        <f t="shared" si="21"/>
        <v>1</v>
      </c>
      <c r="M254" s="14" t="str">
        <f t="shared" si="22"/>
        <v>tier - 2</v>
      </c>
      <c r="N254" s="14">
        <f t="shared" si="23"/>
        <v>9</v>
      </c>
      <c r="O254" s="8" t="str">
        <f t="shared" si="24"/>
        <v>tier - 2</v>
      </c>
      <c r="P254" s="8" t="str">
        <f t="shared" si="25"/>
        <v>R1013</v>
      </c>
      <c r="Q254" s="35" t="str">
        <f t="shared" si="26"/>
        <v>21-Nov-1999</v>
      </c>
      <c r="R254" s="35">
        <v>36485</v>
      </c>
      <c r="S254" s="44">
        <f t="shared" si="27"/>
        <v>24</v>
      </c>
      <c r="T254" s="47">
        <v>2438.06</v>
      </c>
      <c r="U254" s="14" t="s">
        <v>280</v>
      </c>
      <c r="V254" s="58">
        <v>36485</v>
      </c>
      <c r="W254" s="14">
        <v>1</v>
      </c>
      <c r="X254" s="77">
        <v>2438.06</v>
      </c>
      <c r="Y254" s="14" t="s">
        <v>11</v>
      </c>
      <c r="Z254" s="14" t="s">
        <v>11</v>
      </c>
      <c r="AA254" s="14" t="s">
        <v>13</v>
      </c>
      <c r="AB254" s="38">
        <v>24</v>
      </c>
    </row>
    <row r="255" spans="1:28" x14ac:dyDescent="0.35">
      <c r="A255" t="s">
        <v>281</v>
      </c>
      <c r="B255">
        <v>2002</v>
      </c>
      <c r="C255" t="s">
        <v>10</v>
      </c>
      <c r="D255" s="42">
        <v>29</v>
      </c>
      <c r="E255">
        <v>0</v>
      </c>
      <c r="F255" s="37">
        <v>2457.21</v>
      </c>
      <c r="G255" t="s">
        <v>11</v>
      </c>
      <c r="H255" t="s">
        <v>16</v>
      </c>
      <c r="I255" t="s">
        <v>247</v>
      </c>
      <c r="J255" s="40">
        <v>2002</v>
      </c>
      <c r="K255" s="43" t="s">
        <v>10</v>
      </c>
      <c r="L255" s="14">
        <f t="shared" si="21"/>
        <v>1</v>
      </c>
      <c r="M255" s="14" t="str">
        <f t="shared" si="22"/>
        <v>tier - 2</v>
      </c>
      <c r="N255" s="14">
        <f t="shared" si="23"/>
        <v>2</v>
      </c>
      <c r="O255" s="8" t="str">
        <f t="shared" si="24"/>
        <v>tier - 1</v>
      </c>
      <c r="P255" s="8" t="str">
        <f t="shared" si="25"/>
        <v>R1024</v>
      </c>
      <c r="Q255" s="35" t="str">
        <f t="shared" si="26"/>
        <v>29-Jul-2002</v>
      </c>
      <c r="R255" s="35">
        <v>37466</v>
      </c>
      <c r="S255" s="44">
        <f t="shared" si="27"/>
        <v>21</v>
      </c>
      <c r="T255" s="47">
        <v>2457.21</v>
      </c>
      <c r="U255" s="14" t="s">
        <v>281</v>
      </c>
      <c r="V255" s="58">
        <v>37466</v>
      </c>
      <c r="W255" s="14">
        <v>0</v>
      </c>
      <c r="X255" s="77">
        <v>2457.21</v>
      </c>
      <c r="Y255" s="14" t="s">
        <v>11</v>
      </c>
      <c r="Z255" s="14" t="s">
        <v>16</v>
      </c>
      <c r="AA255" s="14" t="s">
        <v>247</v>
      </c>
      <c r="AB255" s="38">
        <v>21</v>
      </c>
    </row>
    <row r="256" spans="1:28" x14ac:dyDescent="0.35">
      <c r="A256" t="s">
        <v>282</v>
      </c>
      <c r="B256">
        <v>1998</v>
      </c>
      <c r="C256" t="s">
        <v>15</v>
      </c>
      <c r="D256" s="42">
        <v>19</v>
      </c>
      <c r="E256">
        <v>0</v>
      </c>
      <c r="F256" s="37">
        <v>2457.5</v>
      </c>
      <c r="G256" t="s">
        <v>11</v>
      </c>
      <c r="H256" t="s">
        <v>16</v>
      </c>
      <c r="I256" t="s">
        <v>42</v>
      </c>
      <c r="J256" s="40">
        <v>1998</v>
      </c>
      <c r="K256" s="43" t="s">
        <v>15</v>
      </c>
      <c r="L256" s="14">
        <f t="shared" si="21"/>
        <v>1</v>
      </c>
      <c r="M256" s="14" t="str">
        <f t="shared" si="22"/>
        <v>tier - 2</v>
      </c>
      <c r="N256" s="14">
        <f t="shared" si="23"/>
        <v>2</v>
      </c>
      <c r="O256" s="8" t="str">
        <f t="shared" si="24"/>
        <v>tier - 1</v>
      </c>
      <c r="P256" s="8" t="str">
        <f t="shared" si="25"/>
        <v>R1011</v>
      </c>
      <c r="Q256" s="35" t="str">
        <f t="shared" si="26"/>
        <v>19-Nov-1998</v>
      </c>
      <c r="R256" s="35">
        <v>36118</v>
      </c>
      <c r="S256" s="44">
        <f t="shared" si="27"/>
        <v>25</v>
      </c>
      <c r="T256" s="47">
        <v>2457.5</v>
      </c>
      <c r="U256" s="14" t="s">
        <v>282</v>
      </c>
      <c r="V256" s="58">
        <v>36118</v>
      </c>
      <c r="W256" s="14">
        <v>0</v>
      </c>
      <c r="X256" s="77">
        <v>2457.5</v>
      </c>
      <c r="Y256" s="14" t="s">
        <v>11</v>
      </c>
      <c r="Z256" s="14" t="s">
        <v>16</v>
      </c>
      <c r="AA256" s="14" t="s">
        <v>42</v>
      </c>
      <c r="AB256" s="38">
        <v>25</v>
      </c>
    </row>
    <row r="257" spans="1:28" x14ac:dyDescent="0.35">
      <c r="A257" t="s">
        <v>283</v>
      </c>
      <c r="B257">
        <v>2002</v>
      </c>
      <c r="C257" t="s">
        <v>10</v>
      </c>
      <c r="D257" s="42">
        <v>11</v>
      </c>
      <c r="E257">
        <v>0</v>
      </c>
      <c r="F257" s="37">
        <v>2459.7199999999998</v>
      </c>
      <c r="G257" t="s">
        <v>11</v>
      </c>
      <c r="H257" t="s">
        <v>11</v>
      </c>
      <c r="I257" t="s">
        <v>247</v>
      </c>
      <c r="J257" s="40">
        <v>2002</v>
      </c>
      <c r="K257" s="43" t="s">
        <v>10</v>
      </c>
      <c r="L257" s="14">
        <f t="shared" si="21"/>
        <v>1</v>
      </c>
      <c r="M257" s="14" t="str">
        <f t="shared" si="22"/>
        <v>tier - 2</v>
      </c>
      <c r="N257" s="14">
        <f t="shared" si="23"/>
        <v>9</v>
      </c>
      <c r="O257" s="8" t="str">
        <f t="shared" si="24"/>
        <v>tier - 2</v>
      </c>
      <c r="P257" s="8" t="str">
        <f t="shared" si="25"/>
        <v>R1024</v>
      </c>
      <c r="Q257" s="35" t="str">
        <f t="shared" si="26"/>
        <v>11-Jul-2002</v>
      </c>
      <c r="R257" s="35">
        <v>37448</v>
      </c>
      <c r="S257" s="44">
        <f t="shared" si="27"/>
        <v>21</v>
      </c>
      <c r="T257" s="47">
        <v>2459.7199999999998</v>
      </c>
      <c r="U257" s="14" t="s">
        <v>283</v>
      </c>
      <c r="V257" s="58">
        <v>37448</v>
      </c>
      <c r="W257" s="14">
        <v>0</v>
      </c>
      <c r="X257" s="77">
        <v>2459.7199999999998</v>
      </c>
      <c r="Y257" s="14" t="s">
        <v>11</v>
      </c>
      <c r="Z257" s="14" t="s">
        <v>11</v>
      </c>
      <c r="AA257" s="14" t="s">
        <v>247</v>
      </c>
      <c r="AB257" s="38">
        <v>21</v>
      </c>
    </row>
    <row r="258" spans="1:28" x14ac:dyDescent="0.35">
      <c r="A258" t="s">
        <v>284</v>
      </c>
      <c r="B258">
        <v>1998</v>
      </c>
      <c r="C258" t="s">
        <v>35</v>
      </c>
      <c r="D258" s="42">
        <v>17</v>
      </c>
      <c r="E258">
        <v>0</v>
      </c>
      <c r="F258" s="37">
        <v>2464.62</v>
      </c>
      <c r="G258" t="s">
        <v>11</v>
      </c>
      <c r="H258" t="s">
        <v>12</v>
      </c>
      <c r="I258" t="s">
        <v>13</v>
      </c>
      <c r="J258" s="40">
        <v>1998</v>
      </c>
      <c r="K258" s="43" t="s">
        <v>35</v>
      </c>
      <c r="L258" s="14">
        <f t="shared" si="21"/>
        <v>1</v>
      </c>
      <c r="M258" s="14" t="str">
        <f t="shared" si="22"/>
        <v>tier - 2</v>
      </c>
      <c r="N258" s="14">
        <f t="shared" si="23"/>
        <v>1</v>
      </c>
      <c r="O258" s="8" t="str">
        <f t="shared" si="24"/>
        <v>tier - 3</v>
      </c>
      <c r="P258" s="8" t="str">
        <f t="shared" si="25"/>
        <v>R1013</v>
      </c>
      <c r="Q258" s="35" t="str">
        <f t="shared" si="26"/>
        <v>17-Aug-1998</v>
      </c>
      <c r="R258" s="35">
        <v>36024</v>
      </c>
      <c r="S258" s="44">
        <f t="shared" si="27"/>
        <v>25</v>
      </c>
      <c r="T258" s="47">
        <v>2464.62</v>
      </c>
      <c r="U258" s="14" t="s">
        <v>284</v>
      </c>
      <c r="V258" s="58">
        <v>36024</v>
      </c>
      <c r="W258" s="14">
        <v>0</v>
      </c>
      <c r="X258" s="77">
        <v>2464.62</v>
      </c>
      <c r="Y258" s="14" t="s">
        <v>11</v>
      </c>
      <c r="Z258" s="14" t="s">
        <v>12</v>
      </c>
      <c r="AA258" s="14" t="s">
        <v>13</v>
      </c>
      <c r="AB258" s="38">
        <v>25</v>
      </c>
    </row>
    <row r="259" spans="1:28" x14ac:dyDescent="0.35">
      <c r="A259" t="s">
        <v>285</v>
      </c>
      <c r="B259">
        <v>1998</v>
      </c>
      <c r="C259" t="s">
        <v>10</v>
      </c>
      <c r="D259" s="42">
        <v>2</v>
      </c>
      <c r="E259">
        <v>0</v>
      </c>
      <c r="F259" s="37">
        <v>2473.33</v>
      </c>
      <c r="G259" t="s">
        <v>11</v>
      </c>
      <c r="H259" t="s">
        <v>12</v>
      </c>
      <c r="I259" t="s">
        <v>13</v>
      </c>
      <c r="J259" s="40">
        <v>1998</v>
      </c>
      <c r="K259" s="43" t="s">
        <v>10</v>
      </c>
      <c r="L259" s="14">
        <f t="shared" si="21"/>
        <v>1</v>
      </c>
      <c r="M259" s="14" t="str">
        <f t="shared" si="22"/>
        <v>tier - 2</v>
      </c>
      <c r="N259" s="14">
        <f t="shared" si="23"/>
        <v>1</v>
      </c>
      <c r="O259" s="8" t="str">
        <f t="shared" si="24"/>
        <v>tier - 3</v>
      </c>
      <c r="P259" s="8" t="str">
        <f t="shared" si="25"/>
        <v>R1013</v>
      </c>
      <c r="Q259" s="35" t="str">
        <f t="shared" si="26"/>
        <v>2-Jul-1998</v>
      </c>
      <c r="R259" s="35">
        <v>35978</v>
      </c>
      <c r="S259" s="44">
        <f t="shared" si="27"/>
        <v>25</v>
      </c>
      <c r="T259" s="47">
        <v>2473.33</v>
      </c>
      <c r="U259" s="14" t="s">
        <v>285</v>
      </c>
      <c r="V259" s="58">
        <v>35978</v>
      </c>
      <c r="W259" s="14">
        <v>0</v>
      </c>
      <c r="X259" s="77">
        <v>2473.33</v>
      </c>
      <c r="Y259" s="14" t="s">
        <v>11</v>
      </c>
      <c r="Z259" s="14" t="s">
        <v>12</v>
      </c>
      <c r="AA259" s="14" t="s">
        <v>13</v>
      </c>
      <c r="AB259" s="38">
        <v>25</v>
      </c>
    </row>
    <row r="260" spans="1:28" x14ac:dyDescent="0.35">
      <c r="A260" t="s">
        <v>286</v>
      </c>
      <c r="B260">
        <v>1998</v>
      </c>
      <c r="C260" t="s">
        <v>18</v>
      </c>
      <c r="D260" s="42">
        <v>20</v>
      </c>
      <c r="E260">
        <v>0</v>
      </c>
      <c r="F260" s="37">
        <v>2480.98</v>
      </c>
      <c r="G260" t="s">
        <v>11</v>
      </c>
      <c r="H260" t="s">
        <v>11</v>
      </c>
      <c r="I260" t="s">
        <v>13</v>
      </c>
      <c r="J260" s="40">
        <v>1998</v>
      </c>
      <c r="K260" s="43" t="s">
        <v>18</v>
      </c>
      <c r="L260" s="14">
        <f t="shared" si="21"/>
        <v>1</v>
      </c>
      <c r="M260" s="14" t="str">
        <f t="shared" si="22"/>
        <v>tier - 2</v>
      </c>
      <c r="N260" s="14">
        <f t="shared" si="23"/>
        <v>9</v>
      </c>
      <c r="O260" s="8" t="str">
        <f t="shared" si="24"/>
        <v>tier - 2</v>
      </c>
      <c r="P260" s="8" t="str">
        <f t="shared" si="25"/>
        <v>R1013</v>
      </c>
      <c r="Q260" s="35" t="str">
        <f t="shared" si="26"/>
        <v>20-Jun-1998</v>
      </c>
      <c r="R260" s="35">
        <v>35966</v>
      </c>
      <c r="S260" s="44">
        <f t="shared" si="27"/>
        <v>25</v>
      </c>
      <c r="T260" s="47">
        <v>2480.98</v>
      </c>
      <c r="U260" s="14" t="s">
        <v>286</v>
      </c>
      <c r="V260" s="58">
        <v>35966</v>
      </c>
      <c r="W260" s="14">
        <v>0</v>
      </c>
      <c r="X260" s="77">
        <v>2480.98</v>
      </c>
      <c r="Y260" s="14" t="s">
        <v>11</v>
      </c>
      <c r="Z260" s="14" t="s">
        <v>11</v>
      </c>
      <c r="AA260" s="14" t="s">
        <v>13</v>
      </c>
      <c r="AB260" s="38">
        <v>25</v>
      </c>
    </row>
    <row r="261" spans="1:28" x14ac:dyDescent="0.35">
      <c r="A261" t="s">
        <v>287</v>
      </c>
      <c r="B261">
        <v>1995</v>
      </c>
      <c r="C261" t="s">
        <v>15</v>
      </c>
      <c r="D261" s="42">
        <v>6</v>
      </c>
      <c r="E261">
        <v>0</v>
      </c>
      <c r="F261" s="37">
        <v>2483.7399999999998</v>
      </c>
      <c r="G261" t="s">
        <v>12</v>
      </c>
      <c r="H261" t="s">
        <v>11</v>
      </c>
      <c r="I261" t="s">
        <v>13</v>
      </c>
      <c r="J261" s="40">
        <v>1995</v>
      </c>
      <c r="K261" s="43" t="s">
        <v>15</v>
      </c>
      <c r="L261" s="14">
        <f t="shared" ref="L261:L324" si="28">MATCH($G$4:$G$2346,$G$4:$G$2346,0)</f>
        <v>4</v>
      </c>
      <c r="M261" s="14" t="str">
        <f t="shared" ref="M261:M324" si="29">IF(G261="?",INDEX($G$4:$G$2346,MODE($L$4:$L$2346)),G261)</f>
        <v>tier - 3</v>
      </c>
      <c r="N261" s="14">
        <f t="shared" ref="N261:N324" si="30">MATCH($H$4:$H$2346,$H$4:$H$2346,0)</f>
        <v>9</v>
      </c>
      <c r="O261" s="8" t="str">
        <f t="shared" ref="O261:O324" si="31">IF(H261="?",INDEX($H$4:$H$2346,MODE($N$4:$N$2346)),H261)</f>
        <v>tier - 2</v>
      </c>
      <c r="P261" s="8" t="str">
        <f t="shared" ref="P261:P324" si="32">IF(I261="?","Unknown",I261)</f>
        <v>R1013</v>
      </c>
      <c r="Q261" s="35" t="str">
        <f t="shared" ref="Q261:Q324" si="33">CONCATENATE(D261,"-",K261,"-",J261)</f>
        <v>6-Nov-1995</v>
      </c>
      <c r="R261" s="35">
        <v>35009</v>
      </c>
      <c r="S261" s="44">
        <f t="shared" ref="S261:S324" si="34">ROUND((($S$2-R261)/365),0)</f>
        <v>28</v>
      </c>
      <c r="T261" s="47">
        <v>2483.7399999999998</v>
      </c>
      <c r="U261" s="14" t="s">
        <v>287</v>
      </c>
      <c r="V261" s="58">
        <v>35009</v>
      </c>
      <c r="W261" s="14">
        <v>0</v>
      </c>
      <c r="X261" s="77">
        <v>2483.7399999999998</v>
      </c>
      <c r="Y261" s="14" t="s">
        <v>12</v>
      </c>
      <c r="Z261" s="14" t="s">
        <v>11</v>
      </c>
      <c r="AA261" s="14" t="s">
        <v>13</v>
      </c>
      <c r="AB261" s="38">
        <v>28</v>
      </c>
    </row>
    <row r="262" spans="1:28" x14ac:dyDescent="0.35">
      <c r="A262" t="s">
        <v>288</v>
      </c>
      <c r="B262">
        <v>1995</v>
      </c>
      <c r="C262" t="s">
        <v>37</v>
      </c>
      <c r="D262" s="42">
        <v>14</v>
      </c>
      <c r="E262">
        <v>0</v>
      </c>
      <c r="F262" s="37">
        <v>2494.02</v>
      </c>
      <c r="G262" t="s">
        <v>12</v>
      </c>
      <c r="H262" t="s">
        <v>16</v>
      </c>
      <c r="I262" t="s">
        <v>42</v>
      </c>
      <c r="J262" s="40">
        <v>1995</v>
      </c>
      <c r="K262" s="43" t="s">
        <v>37</v>
      </c>
      <c r="L262" s="14">
        <f t="shared" si="28"/>
        <v>4</v>
      </c>
      <c r="M262" s="14" t="str">
        <f t="shared" si="29"/>
        <v>tier - 3</v>
      </c>
      <c r="N262" s="14">
        <f t="shared" si="30"/>
        <v>2</v>
      </c>
      <c r="O262" s="8" t="str">
        <f t="shared" si="31"/>
        <v>tier - 1</v>
      </c>
      <c r="P262" s="8" t="str">
        <f t="shared" si="32"/>
        <v>R1011</v>
      </c>
      <c r="Q262" s="35" t="str">
        <f t="shared" si="33"/>
        <v>14-Oct-1995</v>
      </c>
      <c r="R262" s="35">
        <v>34986</v>
      </c>
      <c r="S262" s="44">
        <f t="shared" si="34"/>
        <v>28</v>
      </c>
      <c r="T262" s="47">
        <v>2494.02</v>
      </c>
      <c r="U262" s="14" t="s">
        <v>288</v>
      </c>
      <c r="V262" s="58">
        <v>34986</v>
      </c>
      <c r="W262" s="14">
        <v>0</v>
      </c>
      <c r="X262" s="77">
        <v>2494.02</v>
      </c>
      <c r="Y262" s="14" t="s">
        <v>12</v>
      </c>
      <c r="Z262" s="14" t="s">
        <v>16</v>
      </c>
      <c r="AA262" s="14" t="s">
        <v>42</v>
      </c>
      <c r="AB262" s="38">
        <v>28</v>
      </c>
    </row>
    <row r="263" spans="1:28" x14ac:dyDescent="0.35">
      <c r="A263" t="s">
        <v>289</v>
      </c>
      <c r="B263">
        <v>1995</v>
      </c>
      <c r="C263" t="s">
        <v>10</v>
      </c>
      <c r="D263" s="42">
        <v>9</v>
      </c>
      <c r="E263">
        <v>0</v>
      </c>
      <c r="F263" s="37">
        <v>2497.04</v>
      </c>
      <c r="G263" t="s">
        <v>12</v>
      </c>
      <c r="H263" t="s">
        <v>12</v>
      </c>
      <c r="I263" t="s">
        <v>13</v>
      </c>
      <c r="J263" s="40">
        <v>1995</v>
      </c>
      <c r="K263" s="43" t="s">
        <v>10</v>
      </c>
      <c r="L263" s="14">
        <f t="shared" si="28"/>
        <v>4</v>
      </c>
      <c r="M263" s="14" t="str">
        <f t="shared" si="29"/>
        <v>tier - 3</v>
      </c>
      <c r="N263" s="14">
        <f t="shared" si="30"/>
        <v>1</v>
      </c>
      <c r="O263" s="8" t="str">
        <f t="shared" si="31"/>
        <v>tier - 3</v>
      </c>
      <c r="P263" s="8" t="str">
        <f t="shared" si="32"/>
        <v>R1013</v>
      </c>
      <c r="Q263" s="35" t="str">
        <f t="shared" si="33"/>
        <v>9-Jul-1995</v>
      </c>
      <c r="R263" s="35">
        <v>34889</v>
      </c>
      <c r="S263" s="44">
        <f t="shared" si="34"/>
        <v>28</v>
      </c>
      <c r="T263" s="47">
        <v>2497.04</v>
      </c>
      <c r="U263" s="14" t="s">
        <v>289</v>
      </c>
      <c r="V263" s="58">
        <v>34889</v>
      </c>
      <c r="W263" s="14">
        <v>0</v>
      </c>
      <c r="X263" s="77">
        <v>2497.04</v>
      </c>
      <c r="Y263" s="14" t="s">
        <v>12</v>
      </c>
      <c r="Z263" s="14" t="s">
        <v>12</v>
      </c>
      <c r="AA263" s="14" t="s">
        <v>13</v>
      </c>
      <c r="AB263" s="38">
        <v>28</v>
      </c>
    </row>
    <row r="264" spans="1:28" x14ac:dyDescent="0.35">
      <c r="A264" t="s">
        <v>290</v>
      </c>
      <c r="B264">
        <v>1995</v>
      </c>
      <c r="C264" t="s">
        <v>37</v>
      </c>
      <c r="D264" s="42">
        <v>15</v>
      </c>
      <c r="E264">
        <v>0</v>
      </c>
      <c r="F264" s="37">
        <v>2498.41</v>
      </c>
      <c r="G264" t="s">
        <v>12</v>
      </c>
      <c r="H264" t="s">
        <v>12</v>
      </c>
      <c r="I264" t="s">
        <v>13</v>
      </c>
      <c r="J264" s="40">
        <v>1995</v>
      </c>
      <c r="K264" s="43" t="s">
        <v>37</v>
      </c>
      <c r="L264" s="14">
        <f t="shared" si="28"/>
        <v>4</v>
      </c>
      <c r="M264" s="14" t="str">
        <f t="shared" si="29"/>
        <v>tier - 3</v>
      </c>
      <c r="N264" s="14">
        <f t="shared" si="30"/>
        <v>1</v>
      </c>
      <c r="O264" s="8" t="str">
        <f t="shared" si="31"/>
        <v>tier - 3</v>
      </c>
      <c r="P264" s="8" t="str">
        <f t="shared" si="32"/>
        <v>R1013</v>
      </c>
      <c r="Q264" s="35" t="str">
        <f t="shared" si="33"/>
        <v>15-Oct-1995</v>
      </c>
      <c r="R264" s="35">
        <v>34987</v>
      </c>
      <c r="S264" s="44">
        <f t="shared" si="34"/>
        <v>28</v>
      </c>
      <c r="T264" s="47">
        <v>2498.41</v>
      </c>
      <c r="U264" s="14" t="s">
        <v>290</v>
      </c>
      <c r="V264" s="58">
        <v>34987</v>
      </c>
      <c r="W264" s="14">
        <v>0</v>
      </c>
      <c r="X264" s="77">
        <v>2498.41</v>
      </c>
      <c r="Y264" s="14" t="s">
        <v>12</v>
      </c>
      <c r="Z264" s="14" t="s">
        <v>12</v>
      </c>
      <c r="AA264" s="14" t="s">
        <v>13</v>
      </c>
      <c r="AB264" s="38">
        <v>28</v>
      </c>
    </row>
    <row r="265" spans="1:28" x14ac:dyDescent="0.35">
      <c r="A265" t="s">
        <v>291</v>
      </c>
      <c r="B265">
        <v>2004</v>
      </c>
      <c r="C265" t="s">
        <v>20</v>
      </c>
      <c r="D265" s="42">
        <v>6</v>
      </c>
      <c r="E265">
        <v>0</v>
      </c>
      <c r="F265" s="37">
        <v>2500.9299999999998</v>
      </c>
      <c r="G265" t="s">
        <v>11</v>
      </c>
      <c r="H265" t="s">
        <v>11</v>
      </c>
      <c r="I265" t="s">
        <v>23</v>
      </c>
      <c r="J265" s="40">
        <v>2004</v>
      </c>
      <c r="K265" s="43" t="s">
        <v>20</v>
      </c>
      <c r="L265" s="14">
        <f t="shared" si="28"/>
        <v>1</v>
      </c>
      <c r="M265" s="14" t="str">
        <f t="shared" si="29"/>
        <v>tier - 2</v>
      </c>
      <c r="N265" s="14">
        <f t="shared" si="30"/>
        <v>9</v>
      </c>
      <c r="O265" s="8" t="str">
        <f t="shared" si="31"/>
        <v>tier - 2</v>
      </c>
      <c r="P265" s="8" t="str">
        <f t="shared" si="32"/>
        <v>R1012</v>
      </c>
      <c r="Q265" s="35" t="str">
        <f t="shared" si="33"/>
        <v>6-Sep-2004</v>
      </c>
      <c r="R265" s="35">
        <v>38236</v>
      </c>
      <c r="S265" s="44">
        <f t="shared" si="34"/>
        <v>19</v>
      </c>
      <c r="T265" s="47">
        <v>2500.9299999999998</v>
      </c>
      <c r="U265" s="14" t="s">
        <v>291</v>
      </c>
      <c r="V265" s="58">
        <v>38236</v>
      </c>
      <c r="W265" s="14">
        <v>0</v>
      </c>
      <c r="X265" s="77">
        <v>2500.9299999999998</v>
      </c>
      <c r="Y265" s="14" t="s">
        <v>11</v>
      </c>
      <c r="Z265" s="14" t="s">
        <v>11</v>
      </c>
      <c r="AA265" s="14" t="s">
        <v>23</v>
      </c>
      <c r="AB265" s="38">
        <v>19</v>
      </c>
    </row>
    <row r="266" spans="1:28" x14ac:dyDescent="0.35">
      <c r="A266" t="s">
        <v>292</v>
      </c>
      <c r="B266">
        <v>1991</v>
      </c>
      <c r="C266" t="s">
        <v>35</v>
      </c>
      <c r="D266" s="42">
        <v>5</v>
      </c>
      <c r="E266">
        <v>3</v>
      </c>
      <c r="F266" s="37">
        <v>2510.79</v>
      </c>
      <c r="G266" t="s">
        <v>11</v>
      </c>
      <c r="H266" t="s">
        <v>16</v>
      </c>
      <c r="I266" t="s">
        <v>13</v>
      </c>
      <c r="J266" s="40">
        <v>1991</v>
      </c>
      <c r="K266" s="43" t="s">
        <v>35</v>
      </c>
      <c r="L266" s="14">
        <f t="shared" si="28"/>
        <v>1</v>
      </c>
      <c r="M266" s="14" t="str">
        <f t="shared" si="29"/>
        <v>tier - 2</v>
      </c>
      <c r="N266" s="14">
        <f t="shared" si="30"/>
        <v>2</v>
      </c>
      <c r="O266" s="8" t="str">
        <f t="shared" si="31"/>
        <v>tier - 1</v>
      </c>
      <c r="P266" s="8" t="str">
        <f t="shared" si="32"/>
        <v>R1013</v>
      </c>
      <c r="Q266" s="35" t="str">
        <f t="shared" si="33"/>
        <v>5-Aug-1991</v>
      </c>
      <c r="R266" s="35">
        <v>33455</v>
      </c>
      <c r="S266" s="44">
        <f t="shared" si="34"/>
        <v>32</v>
      </c>
      <c r="T266" s="47">
        <v>2510.79</v>
      </c>
      <c r="U266" s="14" t="s">
        <v>292</v>
      </c>
      <c r="V266" s="58">
        <v>33455</v>
      </c>
      <c r="W266" s="14">
        <v>3</v>
      </c>
      <c r="X266" s="77">
        <v>2510.79</v>
      </c>
      <c r="Y266" s="14" t="s">
        <v>11</v>
      </c>
      <c r="Z266" s="14" t="s">
        <v>16</v>
      </c>
      <c r="AA266" s="14" t="s">
        <v>13</v>
      </c>
      <c r="AB266" s="38">
        <v>32</v>
      </c>
    </row>
    <row r="267" spans="1:28" x14ac:dyDescent="0.35">
      <c r="A267" t="s">
        <v>293</v>
      </c>
      <c r="B267">
        <v>1997</v>
      </c>
      <c r="C267" t="s">
        <v>15</v>
      </c>
      <c r="D267" s="42">
        <v>2</v>
      </c>
      <c r="E267">
        <v>0</v>
      </c>
      <c r="F267" s="37">
        <v>2523.17</v>
      </c>
      <c r="G267" t="s">
        <v>12</v>
      </c>
      <c r="H267" t="s">
        <v>16</v>
      </c>
      <c r="I267" t="s">
        <v>23</v>
      </c>
      <c r="J267" s="40">
        <v>1997</v>
      </c>
      <c r="K267" s="43" t="s">
        <v>15</v>
      </c>
      <c r="L267" s="14">
        <f t="shared" si="28"/>
        <v>4</v>
      </c>
      <c r="M267" s="14" t="str">
        <f t="shared" si="29"/>
        <v>tier - 3</v>
      </c>
      <c r="N267" s="14">
        <f t="shared" si="30"/>
        <v>2</v>
      </c>
      <c r="O267" s="8" t="str">
        <f t="shared" si="31"/>
        <v>tier - 1</v>
      </c>
      <c r="P267" s="8" t="str">
        <f t="shared" si="32"/>
        <v>R1012</v>
      </c>
      <c r="Q267" s="35" t="str">
        <f t="shared" si="33"/>
        <v>2-Nov-1997</v>
      </c>
      <c r="R267" s="35">
        <v>35736</v>
      </c>
      <c r="S267" s="44">
        <f t="shared" si="34"/>
        <v>26</v>
      </c>
      <c r="T267" s="47">
        <v>2523.17</v>
      </c>
      <c r="U267" s="14" t="s">
        <v>293</v>
      </c>
      <c r="V267" s="58">
        <v>35736</v>
      </c>
      <c r="W267" s="14">
        <v>0</v>
      </c>
      <c r="X267" s="77">
        <v>2523.17</v>
      </c>
      <c r="Y267" s="14" t="s">
        <v>12</v>
      </c>
      <c r="Z267" s="14" t="s">
        <v>16</v>
      </c>
      <c r="AA267" s="14" t="s">
        <v>23</v>
      </c>
      <c r="AB267" s="38">
        <v>26</v>
      </c>
    </row>
    <row r="268" spans="1:28" x14ac:dyDescent="0.35">
      <c r="A268" t="s">
        <v>294</v>
      </c>
      <c r="B268">
        <v>2000</v>
      </c>
      <c r="C268" t="s">
        <v>35</v>
      </c>
      <c r="D268" s="42">
        <v>25</v>
      </c>
      <c r="E268">
        <v>0</v>
      </c>
      <c r="F268" s="37">
        <v>2527.8200000000002</v>
      </c>
      <c r="G268" t="s">
        <v>11</v>
      </c>
      <c r="H268" t="s">
        <v>12</v>
      </c>
      <c r="I268" t="s">
        <v>23</v>
      </c>
      <c r="J268" s="40">
        <v>2000</v>
      </c>
      <c r="K268" s="43" t="s">
        <v>35</v>
      </c>
      <c r="L268" s="14">
        <f t="shared" si="28"/>
        <v>1</v>
      </c>
      <c r="M268" s="14" t="str">
        <f t="shared" si="29"/>
        <v>tier - 2</v>
      </c>
      <c r="N268" s="14">
        <f t="shared" si="30"/>
        <v>1</v>
      </c>
      <c r="O268" s="8" t="str">
        <f t="shared" si="31"/>
        <v>tier - 3</v>
      </c>
      <c r="P268" s="8" t="str">
        <f t="shared" si="32"/>
        <v>R1012</v>
      </c>
      <c r="Q268" s="35" t="str">
        <f t="shared" si="33"/>
        <v>25-Aug-2000</v>
      </c>
      <c r="R268" s="35">
        <v>36763</v>
      </c>
      <c r="S268" s="44">
        <f t="shared" si="34"/>
        <v>23</v>
      </c>
      <c r="T268" s="47">
        <v>2527.8200000000002</v>
      </c>
      <c r="U268" s="14" t="s">
        <v>294</v>
      </c>
      <c r="V268" s="58">
        <v>36763</v>
      </c>
      <c r="W268" s="14">
        <v>0</v>
      </c>
      <c r="X268" s="77">
        <v>2527.8200000000002</v>
      </c>
      <c r="Y268" s="14" t="s">
        <v>11</v>
      </c>
      <c r="Z268" s="14" t="s">
        <v>12</v>
      </c>
      <c r="AA268" s="14" t="s">
        <v>23</v>
      </c>
      <c r="AB268" s="38">
        <v>23</v>
      </c>
    </row>
    <row r="269" spans="1:28" x14ac:dyDescent="0.35">
      <c r="A269" t="s">
        <v>295</v>
      </c>
      <c r="B269">
        <v>1997</v>
      </c>
      <c r="C269" t="s">
        <v>10</v>
      </c>
      <c r="D269" s="42">
        <v>28</v>
      </c>
      <c r="E269">
        <v>0</v>
      </c>
      <c r="F269" s="37">
        <v>2534.39</v>
      </c>
      <c r="G269" t="s">
        <v>12</v>
      </c>
      <c r="H269" t="s">
        <v>12</v>
      </c>
      <c r="I269" t="s">
        <v>23</v>
      </c>
      <c r="J269" s="40">
        <v>1997</v>
      </c>
      <c r="K269" s="43" t="s">
        <v>10</v>
      </c>
      <c r="L269" s="14">
        <f t="shared" si="28"/>
        <v>4</v>
      </c>
      <c r="M269" s="14" t="str">
        <f t="shared" si="29"/>
        <v>tier - 3</v>
      </c>
      <c r="N269" s="14">
        <f t="shared" si="30"/>
        <v>1</v>
      </c>
      <c r="O269" s="8" t="str">
        <f t="shared" si="31"/>
        <v>tier - 3</v>
      </c>
      <c r="P269" s="8" t="str">
        <f t="shared" si="32"/>
        <v>R1012</v>
      </c>
      <c r="Q269" s="35" t="str">
        <f t="shared" si="33"/>
        <v>28-Jul-1997</v>
      </c>
      <c r="R269" s="35">
        <v>35639</v>
      </c>
      <c r="S269" s="44">
        <f t="shared" si="34"/>
        <v>26</v>
      </c>
      <c r="T269" s="47">
        <v>2534.39</v>
      </c>
      <c r="U269" s="14" t="s">
        <v>295</v>
      </c>
      <c r="V269" s="58">
        <v>35639</v>
      </c>
      <c r="W269" s="14">
        <v>0</v>
      </c>
      <c r="X269" s="77">
        <v>2534.39</v>
      </c>
      <c r="Y269" s="14" t="s">
        <v>12</v>
      </c>
      <c r="Z269" s="14" t="s">
        <v>12</v>
      </c>
      <c r="AA269" s="14" t="s">
        <v>23</v>
      </c>
      <c r="AB269" s="38">
        <v>26</v>
      </c>
    </row>
    <row r="270" spans="1:28" x14ac:dyDescent="0.35">
      <c r="A270" t="s">
        <v>296</v>
      </c>
      <c r="B270">
        <v>1990</v>
      </c>
      <c r="C270" t="s">
        <v>37</v>
      </c>
      <c r="D270" s="42">
        <v>1</v>
      </c>
      <c r="E270">
        <v>3</v>
      </c>
      <c r="F270" s="37">
        <v>2540.39</v>
      </c>
      <c r="G270" t="s">
        <v>11</v>
      </c>
      <c r="H270" t="s">
        <v>11</v>
      </c>
      <c r="I270" t="s">
        <v>13</v>
      </c>
      <c r="J270" s="40">
        <v>1990</v>
      </c>
      <c r="K270" s="43" t="s">
        <v>37</v>
      </c>
      <c r="L270" s="14">
        <f t="shared" si="28"/>
        <v>1</v>
      </c>
      <c r="M270" s="14" t="str">
        <f t="shared" si="29"/>
        <v>tier - 2</v>
      </c>
      <c r="N270" s="14">
        <f t="shared" si="30"/>
        <v>9</v>
      </c>
      <c r="O270" s="8" t="str">
        <f t="shared" si="31"/>
        <v>tier - 2</v>
      </c>
      <c r="P270" s="8" t="str">
        <f t="shared" si="32"/>
        <v>R1013</v>
      </c>
      <c r="Q270" s="35" t="str">
        <f t="shared" si="33"/>
        <v>1-Oct-1990</v>
      </c>
      <c r="R270" s="35">
        <v>33147</v>
      </c>
      <c r="S270" s="44">
        <f t="shared" si="34"/>
        <v>33</v>
      </c>
      <c r="T270" s="47">
        <v>2540.39</v>
      </c>
      <c r="U270" s="14" t="s">
        <v>296</v>
      </c>
      <c r="V270" s="58">
        <v>33147</v>
      </c>
      <c r="W270" s="14">
        <v>3</v>
      </c>
      <c r="X270" s="77">
        <v>2540.39</v>
      </c>
      <c r="Y270" s="14" t="s">
        <v>11</v>
      </c>
      <c r="Z270" s="14" t="s">
        <v>11</v>
      </c>
      <c r="AA270" s="14" t="s">
        <v>13</v>
      </c>
      <c r="AB270" s="38">
        <v>33</v>
      </c>
    </row>
    <row r="271" spans="1:28" x14ac:dyDescent="0.35">
      <c r="A271" t="s">
        <v>297</v>
      </c>
      <c r="B271">
        <v>1991</v>
      </c>
      <c r="C271" t="s">
        <v>15</v>
      </c>
      <c r="D271" s="42">
        <v>17</v>
      </c>
      <c r="E271">
        <v>3</v>
      </c>
      <c r="F271" s="37">
        <v>2545.6799999999998</v>
      </c>
      <c r="G271" t="s">
        <v>11</v>
      </c>
      <c r="H271" t="s">
        <v>16</v>
      </c>
      <c r="I271" t="s">
        <v>13</v>
      </c>
      <c r="J271" s="40">
        <v>1991</v>
      </c>
      <c r="K271" s="43" t="s">
        <v>15</v>
      </c>
      <c r="L271" s="14">
        <f t="shared" si="28"/>
        <v>1</v>
      </c>
      <c r="M271" s="14" t="str">
        <f t="shared" si="29"/>
        <v>tier - 2</v>
      </c>
      <c r="N271" s="14">
        <f t="shared" si="30"/>
        <v>2</v>
      </c>
      <c r="O271" s="8" t="str">
        <f t="shared" si="31"/>
        <v>tier - 1</v>
      </c>
      <c r="P271" s="8" t="str">
        <f t="shared" si="32"/>
        <v>R1013</v>
      </c>
      <c r="Q271" s="35" t="str">
        <f t="shared" si="33"/>
        <v>17-Nov-1991</v>
      </c>
      <c r="R271" s="35">
        <v>33559</v>
      </c>
      <c r="S271" s="44">
        <f t="shared" si="34"/>
        <v>32</v>
      </c>
      <c r="T271" s="47">
        <v>2545.6799999999998</v>
      </c>
      <c r="U271" s="14" t="s">
        <v>297</v>
      </c>
      <c r="V271" s="58">
        <v>33559</v>
      </c>
      <c r="W271" s="14">
        <v>3</v>
      </c>
      <c r="X271" s="77">
        <v>2545.6799999999998</v>
      </c>
      <c r="Y271" s="14" t="s">
        <v>11</v>
      </c>
      <c r="Z271" s="14" t="s">
        <v>16</v>
      </c>
      <c r="AA271" s="14" t="s">
        <v>13</v>
      </c>
      <c r="AB271" s="38">
        <v>32</v>
      </c>
    </row>
    <row r="272" spans="1:28" x14ac:dyDescent="0.35">
      <c r="A272" t="s">
        <v>298</v>
      </c>
      <c r="B272">
        <v>2002</v>
      </c>
      <c r="C272" t="s">
        <v>37</v>
      </c>
      <c r="D272" s="42">
        <v>11</v>
      </c>
      <c r="E272">
        <v>2</v>
      </c>
      <c r="F272" s="37">
        <v>2566.4699999999998</v>
      </c>
      <c r="G272" t="s">
        <v>11</v>
      </c>
      <c r="H272" t="s">
        <v>12</v>
      </c>
      <c r="I272" t="s">
        <v>13</v>
      </c>
      <c r="J272" s="40">
        <v>2002</v>
      </c>
      <c r="K272" s="43" t="s">
        <v>37</v>
      </c>
      <c r="L272" s="14">
        <f t="shared" si="28"/>
        <v>1</v>
      </c>
      <c r="M272" s="14" t="str">
        <f t="shared" si="29"/>
        <v>tier - 2</v>
      </c>
      <c r="N272" s="14">
        <f t="shared" si="30"/>
        <v>1</v>
      </c>
      <c r="O272" s="8" t="str">
        <f t="shared" si="31"/>
        <v>tier - 3</v>
      </c>
      <c r="P272" s="8" t="str">
        <f t="shared" si="32"/>
        <v>R1013</v>
      </c>
      <c r="Q272" s="35" t="str">
        <f t="shared" si="33"/>
        <v>11-Oct-2002</v>
      </c>
      <c r="R272" s="35">
        <v>37540</v>
      </c>
      <c r="S272" s="44">
        <f t="shared" si="34"/>
        <v>21</v>
      </c>
      <c r="T272" s="47">
        <v>2566.4699999999998</v>
      </c>
      <c r="U272" s="14" t="s">
        <v>298</v>
      </c>
      <c r="V272" s="58">
        <v>37540</v>
      </c>
      <c r="W272" s="14">
        <v>2</v>
      </c>
      <c r="X272" s="77">
        <v>2566.4699999999998</v>
      </c>
      <c r="Y272" s="14" t="s">
        <v>11</v>
      </c>
      <c r="Z272" s="14" t="s">
        <v>12</v>
      </c>
      <c r="AA272" s="14" t="s">
        <v>13</v>
      </c>
      <c r="AB272" s="38">
        <v>21</v>
      </c>
    </row>
    <row r="273" spans="1:28" x14ac:dyDescent="0.35">
      <c r="A273" t="s">
        <v>299</v>
      </c>
      <c r="B273">
        <v>2002</v>
      </c>
      <c r="C273" t="s">
        <v>10</v>
      </c>
      <c r="D273" s="42">
        <v>20</v>
      </c>
      <c r="E273">
        <v>0</v>
      </c>
      <c r="F273" s="37">
        <v>2585.04</v>
      </c>
      <c r="G273" t="s">
        <v>11</v>
      </c>
      <c r="H273" t="s">
        <v>11</v>
      </c>
      <c r="I273" t="s">
        <v>300</v>
      </c>
      <c r="J273" s="40">
        <v>2002</v>
      </c>
      <c r="K273" s="43" t="s">
        <v>10</v>
      </c>
      <c r="L273" s="14">
        <f t="shared" si="28"/>
        <v>1</v>
      </c>
      <c r="M273" s="14" t="str">
        <f t="shared" si="29"/>
        <v>tier - 2</v>
      </c>
      <c r="N273" s="14">
        <f t="shared" si="30"/>
        <v>9</v>
      </c>
      <c r="O273" s="8" t="str">
        <f t="shared" si="31"/>
        <v>tier - 2</v>
      </c>
      <c r="P273" s="8" t="str">
        <f t="shared" si="32"/>
        <v>R1021</v>
      </c>
      <c r="Q273" s="35" t="str">
        <f t="shared" si="33"/>
        <v>20-Jul-2002</v>
      </c>
      <c r="R273" s="35">
        <v>37457</v>
      </c>
      <c r="S273" s="44">
        <f t="shared" si="34"/>
        <v>21</v>
      </c>
      <c r="T273" s="47">
        <v>2585.04</v>
      </c>
      <c r="U273" s="14" t="s">
        <v>299</v>
      </c>
      <c r="V273" s="58">
        <v>37457</v>
      </c>
      <c r="W273" s="14">
        <v>0</v>
      </c>
      <c r="X273" s="77">
        <v>2585.04</v>
      </c>
      <c r="Y273" s="14" t="s">
        <v>11</v>
      </c>
      <c r="Z273" s="14" t="s">
        <v>11</v>
      </c>
      <c r="AA273" s="14" t="s">
        <v>300</v>
      </c>
      <c r="AB273" s="38">
        <v>21</v>
      </c>
    </row>
    <row r="274" spans="1:28" x14ac:dyDescent="0.35">
      <c r="A274" t="s">
        <v>301</v>
      </c>
      <c r="B274">
        <v>2001</v>
      </c>
      <c r="C274" t="s">
        <v>37</v>
      </c>
      <c r="D274" s="42">
        <v>15</v>
      </c>
      <c r="E274">
        <v>1</v>
      </c>
      <c r="F274" s="37">
        <v>2585.27</v>
      </c>
      <c r="G274" t="s">
        <v>11</v>
      </c>
      <c r="H274" t="s">
        <v>12</v>
      </c>
      <c r="I274" t="s">
        <v>42</v>
      </c>
      <c r="J274" s="40">
        <v>2001</v>
      </c>
      <c r="K274" s="43" t="s">
        <v>37</v>
      </c>
      <c r="L274" s="14">
        <f t="shared" si="28"/>
        <v>1</v>
      </c>
      <c r="M274" s="14" t="str">
        <f t="shared" si="29"/>
        <v>tier - 2</v>
      </c>
      <c r="N274" s="14">
        <f t="shared" si="30"/>
        <v>1</v>
      </c>
      <c r="O274" s="8" t="str">
        <f t="shared" si="31"/>
        <v>tier - 3</v>
      </c>
      <c r="P274" s="8" t="str">
        <f t="shared" si="32"/>
        <v>R1011</v>
      </c>
      <c r="Q274" s="35" t="str">
        <f t="shared" si="33"/>
        <v>15-Oct-2001</v>
      </c>
      <c r="R274" s="35">
        <v>37179</v>
      </c>
      <c r="S274" s="44">
        <f t="shared" si="34"/>
        <v>22</v>
      </c>
      <c r="T274" s="47">
        <v>2585.27</v>
      </c>
      <c r="U274" s="14" t="s">
        <v>301</v>
      </c>
      <c r="V274" s="58">
        <v>37179</v>
      </c>
      <c r="W274" s="14">
        <v>1</v>
      </c>
      <c r="X274" s="77">
        <v>2585.27</v>
      </c>
      <c r="Y274" s="14" t="s">
        <v>11</v>
      </c>
      <c r="Z274" s="14" t="s">
        <v>12</v>
      </c>
      <c r="AA274" s="14" t="s">
        <v>42</v>
      </c>
      <c r="AB274" s="38">
        <v>22</v>
      </c>
    </row>
    <row r="275" spans="1:28" x14ac:dyDescent="0.35">
      <c r="A275" t="s">
        <v>302</v>
      </c>
      <c r="B275">
        <v>2001</v>
      </c>
      <c r="C275" t="s">
        <v>10</v>
      </c>
      <c r="D275" s="42">
        <v>28</v>
      </c>
      <c r="E275">
        <v>0</v>
      </c>
      <c r="F275" s="37">
        <v>2585.85</v>
      </c>
      <c r="G275" t="s">
        <v>11</v>
      </c>
      <c r="H275" t="s">
        <v>11</v>
      </c>
      <c r="I275" t="s">
        <v>247</v>
      </c>
      <c r="J275" s="40">
        <v>2001</v>
      </c>
      <c r="K275" s="43" t="s">
        <v>10</v>
      </c>
      <c r="L275" s="14">
        <f t="shared" si="28"/>
        <v>1</v>
      </c>
      <c r="M275" s="14" t="str">
        <f t="shared" si="29"/>
        <v>tier - 2</v>
      </c>
      <c r="N275" s="14">
        <f t="shared" si="30"/>
        <v>9</v>
      </c>
      <c r="O275" s="8" t="str">
        <f t="shared" si="31"/>
        <v>tier - 2</v>
      </c>
      <c r="P275" s="8" t="str">
        <f t="shared" si="32"/>
        <v>R1024</v>
      </c>
      <c r="Q275" s="35" t="str">
        <f t="shared" si="33"/>
        <v>28-Jul-2001</v>
      </c>
      <c r="R275" s="35">
        <v>37100</v>
      </c>
      <c r="S275" s="44">
        <f t="shared" si="34"/>
        <v>22</v>
      </c>
      <c r="T275" s="47">
        <v>2585.85</v>
      </c>
      <c r="U275" s="14" t="s">
        <v>302</v>
      </c>
      <c r="V275" s="58">
        <v>37100</v>
      </c>
      <c r="W275" s="14">
        <v>0</v>
      </c>
      <c r="X275" s="77">
        <v>2585.85</v>
      </c>
      <c r="Y275" s="14" t="s">
        <v>11</v>
      </c>
      <c r="Z275" s="14" t="s">
        <v>11</v>
      </c>
      <c r="AA275" s="14" t="s">
        <v>247</v>
      </c>
      <c r="AB275" s="38">
        <v>22</v>
      </c>
    </row>
    <row r="276" spans="1:28" x14ac:dyDescent="0.35">
      <c r="A276" t="s">
        <v>303</v>
      </c>
      <c r="B276">
        <v>2001</v>
      </c>
      <c r="C276" t="s">
        <v>35</v>
      </c>
      <c r="D276" s="42">
        <v>26</v>
      </c>
      <c r="E276">
        <v>1</v>
      </c>
      <c r="F276" s="37">
        <v>2597.7800000000002</v>
      </c>
      <c r="G276" t="s">
        <v>11</v>
      </c>
      <c r="H276" t="s">
        <v>16</v>
      </c>
      <c r="I276" t="s">
        <v>42</v>
      </c>
      <c r="J276" s="40">
        <v>2001</v>
      </c>
      <c r="K276" s="43" t="s">
        <v>35</v>
      </c>
      <c r="L276" s="14">
        <f t="shared" si="28"/>
        <v>1</v>
      </c>
      <c r="M276" s="14" t="str">
        <f t="shared" si="29"/>
        <v>tier - 2</v>
      </c>
      <c r="N276" s="14">
        <f t="shared" si="30"/>
        <v>2</v>
      </c>
      <c r="O276" s="8" t="str">
        <f t="shared" si="31"/>
        <v>tier - 1</v>
      </c>
      <c r="P276" s="8" t="str">
        <f t="shared" si="32"/>
        <v>R1011</v>
      </c>
      <c r="Q276" s="35" t="str">
        <f t="shared" si="33"/>
        <v>26-Aug-2001</v>
      </c>
      <c r="R276" s="35">
        <v>37129</v>
      </c>
      <c r="S276" s="44">
        <f t="shared" si="34"/>
        <v>22</v>
      </c>
      <c r="T276" s="47">
        <v>2597.7800000000002</v>
      </c>
      <c r="U276" s="14" t="s">
        <v>303</v>
      </c>
      <c r="V276" s="58">
        <v>37129</v>
      </c>
      <c r="W276" s="14">
        <v>1</v>
      </c>
      <c r="X276" s="77">
        <v>2597.7800000000002</v>
      </c>
      <c r="Y276" s="14" t="s">
        <v>11</v>
      </c>
      <c r="Z276" s="14" t="s">
        <v>16</v>
      </c>
      <c r="AA276" s="14" t="s">
        <v>42</v>
      </c>
      <c r="AB276" s="38">
        <v>22</v>
      </c>
    </row>
    <row r="277" spans="1:28" x14ac:dyDescent="0.35">
      <c r="A277" t="s">
        <v>304</v>
      </c>
      <c r="B277">
        <v>1997</v>
      </c>
      <c r="C277" t="s">
        <v>35</v>
      </c>
      <c r="D277" s="42">
        <v>26</v>
      </c>
      <c r="E277">
        <v>0</v>
      </c>
      <c r="F277" s="37">
        <v>2632.99</v>
      </c>
      <c r="G277" t="s">
        <v>11</v>
      </c>
      <c r="H277" t="s">
        <v>16</v>
      </c>
      <c r="I277" t="s">
        <v>42</v>
      </c>
      <c r="J277" s="40">
        <v>1997</v>
      </c>
      <c r="K277" s="43" t="s">
        <v>35</v>
      </c>
      <c r="L277" s="14">
        <f t="shared" si="28"/>
        <v>1</v>
      </c>
      <c r="M277" s="14" t="str">
        <f t="shared" si="29"/>
        <v>tier - 2</v>
      </c>
      <c r="N277" s="14">
        <f t="shared" si="30"/>
        <v>2</v>
      </c>
      <c r="O277" s="8" t="str">
        <f t="shared" si="31"/>
        <v>tier - 1</v>
      </c>
      <c r="P277" s="8" t="str">
        <f t="shared" si="32"/>
        <v>R1011</v>
      </c>
      <c r="Q277" s="35" t="str">
        <f t="shared" si="33"/>
        <v>26-Aug-1997</v>
      </c>
      <c r="R277" s="35">
        <v>35668</v>
      </c>
      <c r="S277" s="44">
        <f t="shared" si="34"/>
        <v>26</v>
      </c>
      <c r="T277" s="47">
        <v>2632.99</v>
      </c>
      <c r="U277" s="14" t="s">
        <v>304</v>
      </c>
      <c r="V277" s="58">
        <v>35668</v>
      </c>
      <c r="W277" s="14">
        <v>0</v>
      </c>
      <c r="X277" s="77">
        <v>2632.99</v>
      </c>
      <c r="Y277" s="14" t="s">
        <v>11</v>
      </c>
      <c r="Z277" s="14" t="s">
        <v>16</v>
      </c>
      <c r="AA277" s="14" t="s">
        <v>42</v>
      </c>
      <c r="AB277" s="38">
        <v>26</v>
      </c>
    </row>
    <row r="278" spans="1:28" x14ac:dyDescent="0.35">
      <c r="A278" t="s">
        <v>305</v>
      </c>
      <c r="B278">
        <v>2000</v>
      </c>
      <c r="C278" t="s">
        <v>18</v>
      </c>
      <c r="D278" s="42">
        <v>24</v>
      </c>
      <c r="E278">
        <v>1</v>
      </c>
      <c r="F278" s="37">
        <v>2639.04</v>
      </c>
      <c r="G278" t="s">
        <v>11</v>
      </c>
      <c r="H278" t="s">
        <v>11</v>
      </c>
      <c r="I278" t="s">
        <v>23</v>
      </c>
      <c r="J278" s="40">
        <v>2000</v>
      </c>
      <c r="K278" s="43" t="s">
        <v>18</v>
      </c>
      <c r="L278" s="14">
        <f t="shared" si="28"/>
        <v>1</v>
      </c>
      <c r="M278" s="14" t="str">
        <f t="shared" si="29"/>
        <v>tier - 2</v>
      </c>
      <c r="N278" s="14">
        <f t="shared" si="30"/>
        <v>9</v>
      </c>
      <c r="O278" s="8" t="str">
        <f t="shared" si="31"/>
        <v>tier - 2</v>
      </c>
      <c r="P278" s="8" t="str">
        <f t="shared" si="32"/>
        <v>R1012</v>
      </c>
      <c r="Q278" s="35" t="str">
        <f t="shared" si="33"/>
        <v>24-Jun-2000</v>
      </c>
      <c r="R278" s="35">
        <v>36701</v>
      </c>
      <c r="S278" s="44">
        <f t="shared" si="34"/>
        <v>23</v>
      </c>
      <c r="T278" s="47">
        <v>2639.04</v>
      </c>
      <c r="U278" s="14" t="s">
        <v>305</v>
      </c>
      <c r="V278" s="58">
        <v>36701</v>
      </c>
      <c r="W278" s="14">
        <v>1</v>
      </c>
      <c r="X278" s="77">
        <v>2639.04</v>
      </c>
      <c r="Y278" s="14" t="s">
        <v>11</v>
      </c>
      <c r="Z278" s="14" t="s">
        <v>11</v>
      </c>
      <c r="AA278" s="14" t="s">
        <v>23</v>
      </c>
      <c r="AB278" s="38">
        <v>23</v>
      </c>
    </row>
    <row r="279" spans="1:28" x14ac:dyDescent="0.35">
      <c r="A279" t="s">
        <v>306</v>
      </c>
      <c r="B279">
        <v>2000</v>
      </c>
      <c r="C279" t="s">
        <v>30</v>
      </c>
      <c r="D279" s="42">
        <v>9</v>
      </c>
      <c r="E279">
        <v>1</v>
      </c>
      <c r="F279" s="37">
        <v>2643.27</v>
      </c>
      <c r="G279" t="s">
        <v>11</v>
      </c>
      <c r="H279" t="s">
        <v>16</v>
      </c>
      <c r="I279" t="s">
        <v>23</v>
      </c>
      <c r="J279" s="40">
        <v>2000</v>
      </c>
      <c r="K279" s="43" t="s">
        <v>30</v>
      </c>
      <c r="L279" s="14">
        <f t="shared" si="28"/>
        <v>1</v>
      </c>
      <c r="M279" s="14" t="str">
        <f t="shared" si="29"/>
        <v>tier - 2</v>
      </c>
      <c r="N279" s="14">
        <f t="shared" si="30"/>
        <v>2</v>
      </c>
      <c r="O279" s="8" t="str">
        <f t="shared" si="31"/>
        <v>tier - 1</v>
      </c>
      <c r="P279" s="8" t="str">
        <f t="shared" si="32"/>
        <v>R1012</v>
      </c>
      <c r="Q279" s="35" t="str">
        <f t="shared" si="33"/>
        <v>9-Dec-2000</v>
      </c>
      <c r="R279" s="35">
        <v>36869</v>
      </c>
      <c r="S279" s="44">
        <f t="shared" si="34"/>
        <v>23</v>
      </c>
      <c r="T279" s="47">
        <v>2643.27</v>
      </c>
      <c r="U279" s="14" t="s">
        <v>306</v>
      </c>
      <c r="V279" s="58">
        <v>36869</v>
      </c>
      <c r="W279" s="14">
        <v>1</v>
      </c>
      <c r="X279" s="77">
        <v>2643.27</v>
      </c>
      <c r="Y279" s="14" t="s">
        <v>11</v>
      </c>
      <c r="Z279" s="14" t="s">
        <v>16</v>
      </c>
      <c r="AA279" s="14" t="s">
        <v>23</v>
      </c>
      <c r="AB279" s="38">
        <v>23</v>
      </c>
    </row>
    <row r="280" spans="1:28" x14ac:dyDescent="0.35">
      <c r="A280" t="s">
        <v>307</v>
      </c>
      <c r="B280">
        <v>1996</v>
      </c>
      <c r="C280" t="s">
        <v>35</v>
      </c>
      <c r="D280" s="42">
        <v>5</v>
      </c>
      <c r="E280">
        <v>0</v>
      </c>
      <c r="F280" s="37">
        <v>2680.95</v>
      </c>
      <c r="G280" t="s">
        <v>12</v>
      </c>
      <c r="H280" t="s">
        <v>11</v>
      </c>
      <c r="I280" t="s">
        <v>23</v>
      </c>
      <c r="J280" s="40">
        <v>1996</v>
      </c>
      <c r="K280" s="43" t="s">
        <v>35</v>
      </c>
      <c r="L280" s="14">
        <f t="shared" si="28"/>
        <v>4</v>
      </c>
      <c r="M280" s="14" t="str">
        <f t="shared" si="29"/>
        <v>tier - 3</v>
      </c>
      <c r="N280" s="14">
        <f t="shared" si="30"/>
        <v>9</v>
      </c>
      <c r="O280" s="8" t="str">
        <f t="shared" si="31"/>
        <v>tier - 2</v>
      </c>
      <c r="P280" s="8" t="str">
        <f t="shared" si="32"/>
        <v>R1012</v>
      </c>
      <c r="Q280" s="35" t="str">
        <f t="shared" si="33"/>
        <v>5-Aug-1996</v>
      </c>
      <c r="R280" s="35">
        <v>35282</v>
      </c>
      <c r="S280" s="44">
        <f t="shared" si="34"/>
        <v>27</v>
      </c>
      <c r="T280" s="47">
        <v>2680.95</v>
      </c>
      <c r="U280" s="14" t="s">
        <v>307</v>
      </c>
      <c r="V280" s="58">
        <v>35282</v>
      </c>
      <c r="W280" s="14">
        <v>0</v>
      </c>
      <c r="X280" s="77">
        <v>2680.95</v>
      </c>
      <c r="Y280" s="14" t="s">
        <v>12</v>
      </c>
      <c r="Z280" s="14" t="s">
        <v>11</v>
      </c>
      <c r="AA280" s="14" t="s">
        <v>23</v>
      </c>
      <c r="AB280" s="38">
        <v>27</v>
      </c>
    </row>
    <row r="281" spans="1:28" x14ac:dyDescent="0.35">
      <c r="A281" t="s">
        <v>308</v>
      </c>
      <c r="B281">
        <v>1994</v>
      </c>
      <c r="C281" t="s">
        <v>20</v>
      </c>
      <c r="D281" s="42">
        <v>17</v>
      </c>
      <c r="E281">
        <v>0</v>
      </c>
      <c r="F281" s="37">
        <v>2684.69</v>
      </c>
      <c r="G281" t="s">
        <v>11</v>
      </c>
      <c r="H281" t="s">
        <v>11</v>
      </c>
      <c r="I281" t="s">
        <v>13</v>
      </c>
      <c r="J281" s="40">
        <v>1994</v>
      </c>
      <c r="K281" s="43" t="s">
        <v>20</v>
      </c>
      <c r="L281" s="14">
        <f t="shared" si="28"/>
        <v>1</v>
      </c>
      <c r="M281" s="14" t="str">
        <f t="shared" si="29"/>
        <v>tier - 2</v>
      </c>
      <c r="N281" s="14">
        <f t="shared" si="30"/>
        <v>9</v>
      </c>
      <c r="O281" s="8" t="str">
        <f t="shared" si="31"/>
        <v>tier - 2</v>
      </c>
      <c r="P281" s="8" t="str">
        <f t="shared" si="32"/>
        <v>R1013</v>
      </c>
      <c r="Q281" s="35" t="str">
        <f t="shared" si="33"/>
        <v>17-Sep-1994</v>
      </c>
      <c r="R281" s="35">
        <v>34594</v>
      </c>
      <c r="S281" s="44">
        <f t="shared" si="34"/>
        <v>29</v>
      </c>
      <c r="T281" s="47">
        <v>2684.69</v>
      </c>
      <c r="U281" s="14" t="s">
        <v>308</v>
      </c>
      <c r="V281" s="58">
        <v>34594</v>
      </c>
      <c r="W281" s="14">
        <v>0</v>
      </c>
      <c r="X281" s="77">
        <v>2684.69</v>
      </c>
      <c r="Y281" s="14" t="s">
        <v>11</v>
      </c>
      <c r="Z281" s="14" t="s">
        <v>11</v>
      </c>
      <c r="AA281" s="14" t="s">
        <v>13</v>
      </c>
      <c r="AB281" s="38">
        <v>29</v>
      </c>
    </row>
    <row r="282" spans="1:28" x14ac:dyDescent="0.35">
      <c r="A282" t="s">
        <v>309</v>
      </c>
      <c r="B282">
        <v>1994</v>
      </c>
      <c r="C282" t="s">
        <v>37</v>
      </c>
      <c r="D282" s="42">
        <v>2</v>
      </c>
      <c r="E282">
        <v>0</v>
      </c>
      <c r="F282" s="37">
        <v>2689.5</v>
      </c>
      <c r="G282" t="s">
        <v>12</v>
      </c>
      <c r="H282" t="s">
        <v>11</v>
      </c>
      <c r="I282" t="s">
        <v>13</v>
      </c>
      <c r="J282" s="40">
        <v>1994</v>
      </c>
      <c r="K282" s="43" t="s">
        <v>37</v>
      </c>
      <c r="L282" s="14">
        <f t="shared" si="28"/>
        <v>4</v>
      </c>
      <c r="M282" s="14" t="str">
        <f t="shared" si="29"/>
        <v>tier - 3</v>
      </c>
      <c r="N282" s="14">
        <f t="shared" si="30"/>
        <v>9</v>
      </c>
      <c r="O282" s="8" t="str">
        <f t="shared" si="31"/>
        <v>tier - 2</v>
      </c>
      <c r="P282" s="8" t="str">
        <f t="shared" si="32"/>
        <v>R1013</v>
      </c>
      <c r="Q282" s="35" t="str">
        <f t="shared" si="33"/>
        <v>2-Oct-1994</v>
      </c>
      <c r="R282" s="35">
        <v>34609</v>
      </c>
      <c r="S282" s="44">
        <f t="shared" si="34"/>
        <v>29</v>
      </c>
      <c r="T282" s="47">
        <v>2689.5</v>
      </c>
      <c r="U282" s="14" t="s">
        <v>309</v>
      </c>
      <c r="V282" s="58">
        <v>34609</v>
      </c>
      <c r="W282" s="14">
        <v>0</v>
      </c>
      <c r="X282" s="77">
        <v>2689.5</v>
      </c>
      <c r="Y282" s="14" t="s">
        <v>12</v>
      </c>
      <c r="Z282" s="14" t="s">
        <v>11</v>
      </c>
      <c r="AA282" s="14" t="s">
        <v>13</v>
      </c>
      <c r="AB282" s="38">
        <v>29</v>
      </c>
    </row>
    <row r="283" spans="1:28" x14ac:dyDescent="0.35">
      <c r="A283" t="s">
        <v>310</v>
      </c>
      <c r="B283">
        <v>1999</v>
      </c>
      <c r="C283" t="s">
        <v>18</v>
      </c>
      <c r="D283" s="42">
        <v>11</v>
      </c>
      <c r="E283">
        <v>0</v>
      </c>
      <c r="F283" s="37">
        <v>2690.11</v>
      </c>
      <c r="G283" t="s">
        <v>11</v>
      </c>
      <c r="H283" t="s">
        <v>11</v>
      </c>
      <c r="I283" t="s">
        <v>23</v>
      </c>
      <c r="J283" s="40">
        <v>1999</v>
      </c>
      <c r="K283" s="43" t="s">
        <v>18</v>
      </c>
      <c r="L283" s="14">
        <f t="shared" si="28"/>
        <v>1</v>
      </c>
      <c r="M283" s="14" t="str">
        <f t="shared" si="29"/>
        <v>tier - 2</v>
      </c>
      <c r="N283" s="14">
        <f t="shared" si="30"/>
        <v>9</v>
      </c>
      <c r="O283" s="8" t="str">
        <f t="shared" si="31"/>
        <v>tier - 2</v>
      </c>
      <c r="P283" s="8" t="str">
        <f t="shared" si="32"/>
        <v>R1012</v>
      </c>
      <c r="Q283" s="35" t="str">
        <f t="shared" si="33"/>
        <v>11-Jun-1999</v>
      </c>
      <c r="R283" s="35">
        <v>36322</v>
      </c>
      <c r="S283" s="44">
        <f t="shared" si="34"/>
        <v>24</v>
      </c>
      <c r="T283" s="47">
        <v>2690.11</v>
      </c>
      <c r="U283" s="14" t="s">
        <v>310</v>
      </c>
      <c r="V283" s="58">
        <v>36322</v>
      </c>
      <c r="W283" s="14">
        <v>0</v>
      </c>
      <c r="X283" s="77">
        <v>2690.11</v>
      </c>
      <c r="Y283" s="14" t="s">
        <v>11</v>
      </c>
      <c r="Z283" s="14" t="s">
        <v>11</v>
      </c>
      <c r="AA283" s="14" t="s">
        <v>23</v>
      </c>
      <c r="AB283" s="38">
        <v>24</v>
      </c>
    </row>
    <row r="284" spans="1:28" x14ac:dyDescent="0.35">
      <c r="A284" t="s">
        <v>311</v>
      </c>
      <c r="B284">
        <v>1996</v>
      </c>
      <c r="C284" t="s">
        <v>18</v>
      </c>
      <c r="D284" s="42">
        <v>13</v>
      </c>
      <c r="E284">
        <v>0</v>
      </c>
      <c r="F284" s="37">
        <v>2699.57</v>
      </c>
      <c r="G284" t="s">
        <v>11</v>
      </c>
      <c r="H284" t="s">
        <v>16</v>
      </c>
      <c r="I284" t="s">
        <v>23</v>
      </c>
      <c r="J284" s="40">
        <v>1996</v>
      </c>
      <c r="K284" s="43" t="s">
        <v>18</v>
      </c>
      <c r="L284" s="14">
        <f t="shared" si="28"/>
        <v>1</v>
      </c>
      <c r="M284" s="14" t="str">
        <f t="shared" si="29"/>
        <v>tier - 2</v>
      </c>
      <c r="N284" s="14">
        <f t="shared" si="30"/>
        <v>2</v>
      </c>
      <c r="O284" s="8" t="str">
        <f t="shared" si="31"/>
        <v>tier - 1</v>
      </c>
      <c r="P284" s="8" t="str">
        <f t="shared" si="32"/>
        <v>R1012</v>
      </c>
      <c r="Q284" s="35" t="str">
        <f t="shared" si="33"/>
        <v>13-Jun-1996</v>
      </c>
      <c r="R284" s="35">
        <v>35229</v>
      </c>
      <c r="S284" s="44">
        <f t="shared" si="34"/>
        <v>27</v>
      </c>
      <c r="T284" s="47">
        <v>2699.57</v>
      </c>
      <c r="U284" s="14" t="s">
        <v>311</v>
      </c>
      <c r="V284" s="58">
        <v>35229</v>
      </c>
      <c r="W284" s="14">
        <v>0</v>
      </c>
      <c r="X284" s="77">
        <v>2699.57</v>
      </c>
      <c r="Y284" s="14" t="s">
        <v>11</v>
      </c>
      <c r="Z284" s="14" t="s">
        <v>16</v>
      </c>
      <c r="AA284" s="14" t="s">
        <v>23</v>
      </c>
      <c r="AB284" s="38">
        <v>27</v>
      </c>
    </row>
    <row r="285" spans="1:28" x14ac:dyDescent="0.35">
      <c r="A285" t="s">
        <v>312</v>
      </c>
      <c r="B285">
        <v>2003</v>
      </c>
      <c r="C285" t="s">
        <v>10</v>
      </c>
      <c r="D285" s="42">
        <v>17</v>
      </c>
      <c r="E285">
        <v>1</v>
      </c>
      <c r="F285" s="37">
        <v>2709.11</v>
      </c>
      <c r="G285" t="s">
        <v>11</v>
      </c>
      <c r="H285" t="s">
        <v>11</v>
      </c>
      <c r="I285" t="s">
        <v>23</v>
      </c>
      <c r="J285" s="40">
        <v>2003</v>
      </c>
      <c r="K285" s="43" t="s">
        <v>10</v>
      </c>
      <c r="L285" s="14">
        <f t="shared" si="28"/>
        <v>1</v>
      </c>
      <c r="M285" s="14" t="str">
        <f t="shared" si="29"/>
        <v>tier - 2</v>
      </c>
      <c r="N285" s="14">
        <f t="shared" si="30"/>
        <v>9</v>
      </c>
      <c r="O285" s="8" t="str">
        <f t="shared" si="31"/>
        <v>tier - 2</v>
      </c>
      <c r="P285" s="8" t="str">
        <f t="shared" si="32"/>
        <v>R1012</v>
      </c>
      <c r="Q285" s="35" t="str">
        <f t="shared" si="33"/>
        <v>17-Jul-2003</v>
      </c>
      <c r="R285" s="35">
        <v>37819</v>
      </c>
      <c r="S285" s="44">
        <f t="shared" si="34"/>
        <v>20</v>
      </c>
      <c r="T285" s="47">
        <v>2709.11</v>
      </c>
      <c r="U285" s="14" t="s">
        <v>312</v>
      </c>
      <c r="V285" s="58">
        <v>37819</v>
      </c>
      <c r="W285" s="14">
        <v>1</v>
      </c>
      <c r="X285" s="77">
        <v>2709.11</v>
      </c>
      <c r="Y285" s="14" t="s">
        <v>11</v>
      </c>
      <c r="Z285" s="14" t="s">
        <v>11</v>
      </c>
      <c r="AA285" s="14" t="s">
        <v>23</v>
      </c>
      <c r="AB285" s="38">
        <v>20</v>
      </c>
    </row>
    <row r="286" spans="1:28" x14ac:dyDescent="0.35">
      <c r="A286" t="s">
        <v>313</v>
      </c>
      <c r="B286">
        <v>2003</v>
      </c>
      <c r="C286" t="s">
        <v>15</v>
      </c>
      <c r="D286" s="42">
        <v>21</v>
      </c>
      <c r="E286">
        <v>1</v>
      </c>
      <c r="F286" s="37">
        <v>2709.24</v>
      </c>
      <c r="G286" t="s">
        <v>11</v>
      </c>
      <c r="H286" t="s">
        <v>11</v>
      </c>
      <c r="I286" t="s">
        <v>23</v>
      </c>
      <c r="J286" s="40">
        <v>2003</v>
      </c>
      <c r="K286" s="43" t="s">
        <v>15</v>
      </c>
      <c r="L286" s="14">
        <f t="shared" si="28"/>
        <v>1</v>
      </c>
      <c r="M286" s="14" t="str">
        <f t="shared" si="29"/>
        <v>tier - 2</v>
      </c>
      <c r="N286" s="14">
        <f t="shared" si="30"/>
        <v>9</v>
      </c>
      <c r="O286" s="8" t="str">
        <f t="shared" si="31"/>
        <v>tier - 2</v>
      </c>
      <c r="P286" s="8" t="str">
        <f t="shared" si="32"/>
        <v>R1012</v>
      </c>
      <c r="Q286" s="35" t="str">
        <f t="shared" si="33"/>
        <v>21-Nov-2003</v>
      </c>
      <c r="R286" s="35">
        <v>37946</v>
      </c>
      <c r="S286" s="44">
        <f t="shared" si="34"/>
        <v>20</v>
      </c>
      <c r="T286" s="47">
        <v>2709.24</v>
      </c>
      <c r="U286" s="14" t="s">
        <v>313</v>
      </c>
      <c r="V286" s="58">
        <v>37946</v>
      </c>
      <c r="W286" s="14">
        <v>1</v>
      </c>
      <c r="X286" s="77">
        <v>2709.24</v>
      </c>
      <c r="Y286" s="14" t="s">
        <v>11</v>
      </c>
      <c r="Z286" s="14" t="s">
        <v>11</v>
      </c>
      <c r="AA286" s="14" t="s">
        <v>23</v>
      </c>
      <c r="AB286" s="38">
        <v>20</v>
      </c>
    </row>
    <row r="287" spans="1:28" x14ac:dyDescent="0.35">
      <c r="A287" t="s">
        <v>314</v>
      </c>
      <c r="B287">
        <v>2003</v>
      </c>
      <c r="C287" t="s">
        <v>30</v>
      </c>
      <c r="D287" s="42">
        <v>1</v>
      </c>
      <c r="E287">
        <v>1</v>
      </c>
      <c r="F287" s="37">
        <v>2710.83</v>
      </c>
      <c r="G287" t="s">
        <v>11</v>
      </c>
      <c r="H287" t="s">
        <v>12</v>
      </c>
      <c r="I287" t="s">
        <v>23</v>
      </c>
      <c r="J287" s="40">
        <v>2003</v>
      </c>
      <c r="K287" s="43" t="s">
        <v>30</v>
      </c>
      <c r="L287" s="14">
        <f t="shared" si="28"/>
        <v>1</v>
      </c>
      <c r="M287" s="14" t="str">
        <f t="shared" si="29"/>
        <v>tier - 2</v>
      </c>
      <c r="N287" s="14">
        <f t="shared" si="30"/>
        <v>1</v>
      </c>
      <c r="O287" s="8" t="str">
        <f t="shared" si="31"/>
        <v>tier - 3</v>
      </c>
      <c r="P287" s="8" t="str">
        <f t="shared" si="32"/>
        <v>R1012</v>
      </c>
      <c r="Q287" s="35" t="str">
        <f t="shared" si="33"/>
        <v>1-Dec-2003</v>
      </c>
      <c r="R287" s="35">
        <v>37956</v>
      </c>
      <c r="S287" s="44">
        <f t="shared" si="34"/>
        <v>20</v>
      </c>
      <c r="T287" s="47">
        <v>2710.83</v>
      </c>
      <c r="U287" s="14" t="s">
        <v>314</v>
      </c>
      <c r="V287" s="58">
        <v>37956</v>
      </c>
      <c r="W287" s="14">
        <v>1</v>
      </c>
      <c r="X287" s="77">
        <v>2710.83</v>
      </c>
      <c r="Y287" s="14" t="s">
        <v>11</v>
      </c>
      <c r="Z287" s="14" t="s">
        <v>12</v>
      </c>
      <c r="AA287" s="14" t="s">
        <v>23</v>
      </c>
      <c r="AB287" s="38">
        <v>20</v>
      </c>
    </row>
    <row r="288" spans="1:28" x14ac:dyDescent="0.35">
      <c r="A288" t="s">
        <v>315</v>
      </c>
      <c r="B288">
        <v>2003</v>
      </c>
      <c r="C288" t="s">
        <v>35</v>
      </c>
      <c r="D288" s="42">
        <v>6</v>
      </c>
      <c r="E288">
        <v>1</v>
      </c>
      <c r="F288" s="37">
        <v>2719.28</v>
      </c>
      <c r="G288" t="s">
        <v>11</v>
      </c>
      <c r="H288" t="s">
        <v>11</v>
      </c>
      <c r="I288" t="s">
        <v>23</v>
      </c>
      <c r="J288" s="40">
        <v>2003</v>
      </c>
      <c r="K288" s="43" t="s">
        <v>35</v>
      </c>
      <c r="L288" s="14">
        <f t="shared" si="28"/>
        <v>1</v>
      </c>
      <c r="M288" s="14" t="str">
        <f t="shared" si="29"/>
        <v>tier - 2</v>
      </c>
      <c r="N288" s="14">
        <f t="shared" si="30"/>
        <v>9</v>
      </c>
      <c r="O288" s="8" t="str">
        <f t="shared" si="31"/>
        <v>tier - 2</v>
      </c>
      <c r="P288" s="8" t="str">
        <f t="shared" si="32"/>
        <v>R1012</v>
      </c>
      <c r="Q288" s="35" t="str">
        <f t="shared" si="33"/>
        <v>6-Aug-2003</v>
      </c>
      <c r="R288" s="35">
        <v>37839</v>
      </c>
      <c r="S288" s="44">
        <f t="shared" si="34"/>
        <v>20</v>
      </c>
      <c r="T288" s="47">
        <v>2719.28</v>
      </c>
      <c r="U288" s="14" t="s">
        <v>315</v>
      </c>
      <c r="V288" s="58">
        <v>37839</v>
      </c>
      <c r="W288" s="14">
        <v>1</v>
      </c>
      <c r="X288" s="77">
        <v>2719.28</v>
      </c>
      <c r="Y288" s="14" t="s">
        <v>11</v>
      </c>
      <c r="Z288" s="14" t="s">
        <v>11</v>
      </c>
      <c r="AA288" s="14" t="s">
        <v>23</v>
      </c>
      <c r="AB288" s="38">
        <v>20</v>
      </c>
    </row>
    <row r="289" spans="1:28" x14ac:dyDescent="0.35">
      <c r="A289" t="s">
        <v>316</v>
      </c>
      <c r="B289">
        <v>1997</v>
      </c>
      <c r="C289" t="s">
        <v>37</v>
      </c>
      <c r="D289" s="42">
        <v>30</v>
      </c>
      <c r="E289">
        <v>0</v>
      </c>
      <c r="F289" s="37">
        <v>2721.32</v>
      </c>
      <c r="G289" t="s">
        <v>16</v>
      </c>
      <c r="H289" t="s">
        <v>12</v>
      </c>
      <c r="I289" t="s">
        <v>276</v>
      </c>
      <c r="J289" s="40">
        <v>1997</v>
      </c>
      <c r="K289" s="43" t="s">
        <v>37</v>
      </c>
      <c r="L289" s="14">
        <f t="shared" si="28"/>
        <v>240</v>
      </c>
      <c r="M289" s="14" t="str">
        <f t="shared" si="29"/>
        <v>tier - 1</v>
      </c>
      <c r="N289" s="14">
        <f t="shared" si="30"/>
        <v>1</v>
      </c>
      <c r="O289" s="8" t="str">
        <f t="shared" si="31"/>
        <v>tier - 3</v>
      </c>
      <c r="P289" s="8" t="str">
        <f t="shared" si="32"/>
        <v>R1014</v>
      </c>
      <c r="Q289" s="35" t="str">
        <f t="shared" si="33"/>
        <v>30-Oct-1997</v>
      </c>
      <c r="R289" s="35">
        <v>35733</v>
      </c>
      <c r="S289" s="44">
        <f t="shared" si="34"/>
        <v>26</v>
      </c>
      <c r="T289" s="47">
        <v>2721.32</v>
      </c>
      <c r="U289" s="14" t="s">
        <v>316</v>
      </c>
      <c r="V289" s="58">
        <v>35733</v>
      </c>
      <c r="W289" s="14">
        <v>0</v>
      </c>
      <c r="X289" s="77">
        <v>2721.32</v>
      </c>
      <c r="Y289" s="14" t="s">
        <v>16</v>
      </c>
      <c r="Z289" s="14" t="s">
        <v>12</v>
      </c>
      <c r="AA289" s="14" t="s">
        <v>276</v>
      </c>
      <c r="AB289" s="38">
        <v>26</v>
      </c>
    </row>
    <row r="290" spans="1:28" x14ac:dyDescent="0.35">
      <c r="A290" t="s">
        <v>317</v>
      </c>
      <c r="B290">
        <v>1988</v>
      </c>
      <c r="C290" t="s">
        <v>35</v>
      </c>
      <c r="D290" s="42">
        <v>20</v>
      </c>
      <c r="E290">
        <v>3</v>
      </c>
      <c r="F290" s="37">
        <v>2726.06</v>
      </c>
      <c r="G290" t="s">
        <v>11</v>
      </c>
      <c r="H290" t="s">
        <v>11</v>
      </c>
      <c r="I290" t="s">
        <v>13</v>
      </c>
      <c r="J290" s="40">
        <v>1988</v>
      </c>
      <c r="K290" s="43" t="s">
        <v>35</v>
      </c>
      <c r="L290" s="14">
        <f t="shared" si="28"/>
        <v>1</v>
      </c>
      <c r="M290" s="14" t="str">
        <f t="shared" si="29"/>
        <v>tier - 2</v>
      </c>
      <c r="N290" s="14">
        <f t="shared" si="30"/>
        <v>9</v>
      </c>
      <c r="O290" s="8" t="str">
        <f t="shared" si="31"/>
        <v>tier - 2</v>
      </c>
      <c r="P290" s="8" t="str">
        <f t="shared" si="32"/>
        <v>R1013</v>
      </c>
      <c r="Q290" s="35" t="str">
        <f t="shared" si="33"/>
        <v>20-Aug-1988</v>
      </c>
      <c r="R290" s="35">
        <v>32375</v>
      </c>
      <c r="S290" s="44">
        <f t="shared" si="34"/>
        <v>35</v>
      </c>
      <c r="T290" s="47">
        <v>2726.06</v>
      </c>
      <c r="U290" s="14" t="s">
        <v>317</v>
      </c>
      <c r="V290" s="58">
        <v>32375</v>
      </c>
      <c r="W290" s="14">
        <v>3</v>
      </c>
      <c r="X290" s="77">
        <v>2726.06</v>
      </c>
      <c r="Y290" s="14" t="s">
        <v>11</v>
      </c>
      <c r="Z290" s="14" t="s">
        <v>11</v>
      </c>
      <c r="AA290" s="14" t="s">
        <v>13</v>
      </c>
      <c r="AB290" s="38">
        <v>35</v>
      </c>
    </row>
    <row r="291" spans="1:28" x14ac:dyDescent="0.35">
      <c r="A291" t="s">
        <v>318</v>
      </c>
      <c r="B291">
        <v>1997</v>
      </c>
      <c r="C291" t="s">
        <v>37</v>
      </c>
      <c r="D291" s="42">
        <v>6</v>
      </c>
      <c r="E291">
        <v>0</v>
      </c>
      <c r="F291" s="37">
        <v>2727.4</v>
      </c>
      <c r="G291" t="s">
        <v>12</v>
      </c>
      <c r="H291" t="s">
        <v>12</v>
      </c>
      <c r="I291" t="s">
        <v>168</v>
      </c>
      <c r="J291" s="40">
        <v>1997</v>
      </c>
      <c r="K291" s="43" t="s">
        <v>37</v>
      </c>
      <c r="L291" s="14">
        <f t="shared" si="28"/>
        <v>4</v>
      </c>
      <c r="M291" s="14" t="str">
        <f t="shared" si="29"/>
        <v>tier - 3</v>
      </c>
      <c r="N291" s="14">
        <f t="shared" si="30"/>
        <v>1</v>
      </c>
      <c r="O291" s="8" t="str">
        <f t="shared" si="31"/>
        <v>tier - 3</v>
      </c>
      <c r="P291" s="8" t="str">
        <f t="shared" si="32"/>
        <v>R1016</v>
      </c>
      <c r="Q291" s="35" t="str">
        <f t="shared" si="33"/>
        <v>6-Oct-1997</v>
      </c>
      <c r="R291" s="35">
        <v>35709</v>
      </c>
      <c r="S291" s="44">
        <f t="shared" si="34"/>
        <v>26</v>
      </c>
      <c r="T291" s="47">
        <v>2727.4</v>
      </c>
      <c r="U291" s="14" t="s">
        <v>318</v>
      </c>
      <c r="V291" s="58">
        <v>35709</v>
      </c>
      <c r="W291" s="14">
        <v>0</v>
      </c>
      <c r="X291" s="77">
        <v>2727.4</v>
      </c>
      <c r="Y291" s="14" t="s">
        <v>12</v>
      </c>
      <c r="Z291" s="14" t="s">
        <v>12</v>
      </c>
      <c r="AA291" s="14" t="s">
        <v>168</v>
      </c>
      <c r="AB291" s="38">
        <v>26</v>
      </c>
    </row>
    <row r="292" spans="1:28" x14ac:dyDescent="0.35">
      <c r="A292" t="s">
        <v>319</v>
      </c>
      <c r="B292">
        <v>2003</v>
      </c>
      <c r="C292" t="s">
        <v>30</v>
      </c>
      <c r="D292" s="42">
        <v>3</v>
      </c>
      <c r="E292">
        <v>1</v>
      </c>
      <c r="F292" s="37">
        <v>2730.11</v>
      </c>
      <c r="G292" t="s">
        <v>11</v>
      </c>
      <c r="H292" t="s">
        <v>12</v>
      </c>
      <c r="I292" t="s">
        <v>23</v>
      </c>
      <c r="J292" s="40">
        <v>2003</v>
      </c>
      <c r="K292" s="43" t="s">
        <v>30</v>
      </c>
      <c r="L292" s="14">
        <f t="shared" si="28"/>
        <v>1</v>
      </c>
      <c r="M292" s="14" t="str">
        <f t="shared" si="29"/>
        <v>tier - 2</v>
      </c>
      <c r="N292" s="14">
        <f t="shared" si="30"/>
        <v>1</v>
      </c>
      <c r="O292" s="8" t="str">
        <f t="shared" si="31"/>
        <v>tier - 3</v>
      </c>
      <c r="P292" s="8" t="str">
        <f t="shared" si="32"/>
        <v>R1012</v>
      </c>
      <c r="Q292" s="35" t="str">
        <f t="shared" si="33"/>
        <v>3-Dec-2003</v>
      </c>
      <c r="R292" s="35">
        <v>37958</v>
      </c>
      <c r="S292" s="44">
        <f t="shared" si="34"/>
        <v>20</v>
      </c>
      <c r="T292" s="47">
        <v>2730.11</v>
      </c>
      <c r="U292" s="14" t="s">
        <v>319</v>
      </c>
      <c r="V292" s="58">
        <v>37958</v>
      </c>
      <c r="W292" s="14">
        <v>1</v>
      </c>
      <c r="X292" s="77">
        <v>2730.11</v>
      </c>
      <c r="Y292" s="14" t="s">
        <v>11</v>
      </c>
      <c r="Z292" s="14" t="s">
        <v>12</v>
      </c>
      <c r="AA292" s="14" t="s">
        <v>23</v>
      </c>
      <c r="AB292" s="38">
        <v>20</v>
      </c>
    </row>
    <row r="293" spans="1:28" x14ac:dyDescent="0.35">
      <c r="A293" t="s">
        <v>320</v>
      </c>
      <c r="B293">
        <v>2000</v>
      </c>
      <c r="C293" t="s">
        <v>30</v>
      </c>
      <c r="D293" s="42">
        <v>17</v>
      </c>
      <c r="E293">
        <v>0</v>
      </c>
      <c r="F293" s="37">
        <v>2731.91</v>
      </c>
      <c r="G293" t="s">
        <v>11</v>
      </c>
      <c r="H293" t="s">
        <v>12</v>
      </c>
      <c r="I293" t="s">
        <v>247</v>
      </c>
      <c r="J293" s="40">
        <v>2000</v>
      </c>
      <c r="K293" s="43" t="s">
        <v>30</v>
      </c>
      <c r="L293" s="14">
        <f t="shared" si="28"/>
        <v>1</v>
      </c>
      <c r="M293" s="14" t="str">
        <f t="shared" si="29"/>
        <v>tier - 2</v>
      </c>
      <c r="N293" s="14">
        <f t="shared" si="30"/>
        <v>1</v>
      </c>
      <c r="O293" s="8" t="str">
        <f t="shared" si="31"/>
        <v>tier - 3</v>
      </c>
      <c r="P293" s="8" t="str">
        <f t="shared" si="32"/>
        <v>R1024</v>
      </c>
      <c r="Q293" s="35" t="str">
        <f t="shared" si="33"/>
        <v>17-Dec-2000</v>
      </c>
      <c r="R293" s="35">
        <v>36877</v>
      </c>
      <c r="S293" s="44">
        <f t="shared" si="34"/>
        <v>22</v>
      </c>
      <c r="T293" s="47">
        <v>2731.91</v>
      </c>
      <c r="U293" s="14" t="s">
        <v>320</v>
      </c>
      <c r="V293" s="58">
        <v>36877</v>
      </c>
      <c r="W293" s="14">
        <v>0</v>
      </c>
      <c r="X293" s="77">
        <v>2731.91</v>
      </c>
      <c r="Y293" s="14" t="s">
        <v>11</v>
      </c>
      <c r="Z293" s="14" t="s">
        <v>12</v>
      </c>
      <c r="AA293" s="14" t="s">
        <v>247</v>
      </c>
      <c r="AB293" s="38">
        <v>22</v>
      </c>
    </row>
    <row r="294" spans="1:28" x14ac:dyDescent="0.35">
      <c r="A294" t="s">
        <v>321</v>
      </c>
      <c r="B294">
        <v>2000</v>
      </c>
      <c r="C294" t="s">
        <v>37</v>
      </c>
      <c r="D294" s="42">
        <v>3</v>
      </c>
      <c r="E294">
        <v>0</v>
      </c>
      <c r="F294" s="37">
        <v>2741.95</v>
      </c>
      <c r="G294" t="s">
        <v>11</v>
      </c>
      <c r="H294" t="s">
        <v>12</v>
      </c>
      <c r="I294" t="s">
        <v>247</v>
      </c>
      <c r="J294" s="40">
        <v>2000</v>
      </c>
      <c r="K294" s="43" t="s">
        <v>37</v>
      </c>
      <c r="L294" s="14">
        <f t="shared" si="28"/>
        <v>1</v>
      </c>
      <c r="M294" s="14" t="str">
        <f t="shared" si="29"/>
        <v>tier - 2</v>
      </c>
      <c r="N294" s="14">
        <f t="shared" si="30"/>
        <v>1</v>
      </c>
      <c r="O294" s="8" t="str">
        <f t="shared" si="31"/>
        <v>tier - 3</v>
      </c>
      <c r="P294" s="8" t="str">
        <f t="shared" si="32"/>
        <v>R1024</v>
      </c>
      <c r="Q294" s="35" t="str">
        <f t="shared" si="33"/>
        <v>3-Oct-2000</v>
      </c>
      <c r="R294" s="35">
        <v>36802</v>
      </c>
      <c r="S294" s="44">
        <f t="shared" si="34"/>
        <v>23</v>
      </c>
      <c r="T294" s="47">
        <v>2741.95</v>
      </c>
      <c r="U294" s="14" t="s">
        <v>321</v>
      </c>
      <c r="V294" s="58">
        <v>36802</v>
      </c>
      <c r="W294" s="14">
        <v>0</v>
      </c>
      <c r="X294" s="77">
        <v>2741.95</v>
      </c>
      <c r="Y294" s="14" t="s">
        <v>11</v>
      </c>
      <c r="Z294" s="14" t="s">
        <v>12</v>
      </c>
      <c r="AA294" s="14" t="s">
        <v>247</v>
      </c>
      <c r="AB294" s="38">
        <v>23</v>
      </c>
    </row>
    <row r="295" spans="1:28" x14ac:dyDescent="0.35">
      <c r="A295" t="s">
        <v>322</v>
      </c>
      <c r="B295">
        <v>2000</v>
      </c>
      <c r="C295" t="s">
        <v>37</v>
      </c>
      <c r="D295" s="42">
        <v>11</v>
      </c>
      <c r="E295">
        <v>0</v>
      </c>
      <c r="F295" s="37">
        <v>2755.02</v>
      </c>
      <c r="G295" t="s">
        <v>11</v>
      </c>
      <c r="H295" t="s">
        <v>16</v>
      </c>
      <c r="I295" t="s">
        <v>247</v>
      </c>
      <c r="J295" s="40">
        <v>2000</v>
      </c>
      <c r="K295" s="43" t="s">
        <v>37</v>
      </c>
      <c r="L295" s="14">
        <f t="shared" si="28"/>
        <v>1</v>
      </c>
      <c r="M295" s="14" t="str">
        <f t="shared" si="29"/>
        <v>tier - 2</v>
      </c>
      <c r="N295" s="14">
        <f t="shared" si="30"/>
        <v>2</v>
      </c>
      <c r="O295" s="8" t="str">
        <f t="shared" si="31"/>
        <v>tier - 1</v>
      </c>
      <c r="P295" s="8" t="str">
        <f t="shared" si="32"/>
        <v>R1024</v>
      </c>
      <c r="Q295" s="35" t="str">
        <f t="shared" si="33"/>
        <v>11-Oct-2000</v>
      </c>
      <c r="R295" s="35">
        <v>36810</v>
      </c>
      <c r="S295" s="44">
        <f t="shared" si="34"/>
        <v>23</v>
      </c>
      <c r="T295" s="47">
        <v>2755.02</v>
      </c>
      <c r="U295" s="14" t="s">
        <v>322</v>
      </c>
      <c r="V295" s="58">
        <v>36810</v>
      </c>
      <c r="W295" s="14">
        <v>0</v>
      </c>
      <c r="X295" s="77">
        <v>2755.02</v>
      </c>
      <c r="Y295" s="14" t="s">
        <v>11</v>
      </c>
      <c r="Z295" s="14" t="s">
        <v>16</v>
      </c>
      <c r="AA295" s="14" t="s">
        <v>247</v>
      </c>
      <c r="AB295" s="38">
        <v>23</v>
      </c>
    </row>
    <row r="296" spans="1:28" x14ac:dyDescent="0.35">
      <c r="A296" t="s">
        <v>323</v>
      </c>
      <c r="B296">
        <v>1997</v>
      </c>
      <c r="C296" t="s">
        <v>35</v>
      </c>
      <c r="D296" s="42">
        <v>10</v>
      </c>
      <c r="E296">
        <v>0</v>
      </c>
      <c r="F296" s="37">
        <v>2758.99</v>
      </c>
      <c r="G296" t="s">
        <v>11</v>
      </c>
      <c r="H296" t="s">
        <v>16</v>
      </c>
      <c r="I296" t="s">
        <v>23</v>
      </c>
      <c r="J296" s="40">
        <v>1997</v>
      </c>
      <c r="K296" s="43" t="s">
        <v>35</v>
      </c>
      <c r="L296" s="14">
        <f t="shared" si="28"/>
        <v>1</v>
      </c>
      <c r="M296" s="14" t="str">
        <f t="shared" si="29"/>
        <v>tier - 2</v>
      </c>
      <c r="N296" s="14">
        <f t="shared" si="30"/>
        <v>2</v>
      </c>
      <c r="O296" s="8" t="str">
        <f t="shared" si="31"/>
        <v>tier - 1</v>
      </c>
      <c r="P296" s="8" t="str">
        <f t="shared" si="32"/>
        <v>R1012</v>
      </c>
      <c r="Q296" s="35" t="str">
        <f t="shared" si="33"/>
        <v>10-Aug-1997</v>
      </c>
      <c r="R296" s="35">
        <v>35652</v>
      </c>
      <c r="S296" s="44">
        <f t="shared" si="34"/>
        <v>26</v>
      </c>
      <c r="T296" s="47">
        <v>2758.99</v>
      </c>
      <c r="U296" s="14" t="s">
        <v>323</v>
      </c>
      <c r="V296" s="58">
        <v>35652</v>
      </c>
      <c r="W296" s="14">
        <v>0</v>
      </c>
      <c r="X296" s="77">
        <v>2758.99</v>
      </c>
      <c r="Y296" s="14" t="s">
        <v>11</v>
      </c>
      <c r="Z296" s="14" t="s">
        <v>16</v>
      </c>
      <c r="AA296" s="14" t="s">
        <v>23</v>
      </c>
      <c r="AB296" s="38">
        <v>26</v>
      </c>
    </row>
    <row r="297" spans="1:28" x14ac:dyDescent="0.35">
      <c r="A297" t="s">
        <v>324</v>
      </c>
      <c r="B297">
        <v>2004</v>
      </c>
      <c r="C297" t="s">
        <v>15</v>
      </c>
      <c r="D297" s="42">
        <v>14</v>
      </c>
      <c r="E297">
        <v>0</v>
      </c>
      <c r="F297" s="37">
        <v>2773.46</v>
      </c>
      <c r="G297" t="s">
        <v>11</v>
      </c>
      <c r="H297" t="s">
        <v>16</v>
      </c>
      <c r="I297" t="s">
        <v>300</v>
      </c>
      <c r="J297" s="40">
        <v>2004</v>
      </c>
      <c r="K297" s="43" t="s">
        <v>15</v>
      </c>
      <c r="L297" s="14">
        <f t="shared" si="28"/>
        <v>1</v>
      </c>
      <c r="M297" s="14" t="str">
        <f t="shared" si="29"/>
        <v>tier - 2</v>
      </c>
      <c r="N297" s="14">
        <f t="shared" si="30"/>
        <v>2</v>
      </c>
      <c r="O297" s="8" t="str">
        <f t="shared" si="31"/>
        <v>tier - 1</v>
      </c>
      <c r="P297" s="8" t="str">
        <f t="shared" si="32"/>
        <v>R1021</v>
      </c>
      <c r="Q297" s="35" t="str">
        <f t="shared" si="33"/>
        <v>14-Nov-2004</v>
      </c>
      <c r="R297" s="35">
        <v>38305</v>
      </c>
      <c r="S297" s="44">
        <f t="shared" si="34"/>
        <v>19</v>
      </c>
      <c r="T297" s="47">
        <v>2773.46</v>
      </c>
      <c r="U297" s="14" t="s">
        <v>324</v>
      </c>
      <c r="V297" s="58">
        <v>38305</v>
      </c>
      <c r="W297" s="14">
        <v>0</v>
      </c>
      <c r="X297" s="77">
        <v>2773.46</v>
      </c>
      <c r="Y297" s="14" t="s">
        <v>11</v>
      </c>
      <c r="Z297" s="14" t="s">
        <v>16</v>
      </c>
      <c r="AA297" s="14" t="s">
        <v>300</v>
      </c>
      <c r="AB297" s="38">
        <v>19</v>
      </c>
    </row>
    <row r="298" spans="1:28" x14ac:dyDescent="0.35">
      <c r="A298" t="s">
        <v>31</v>
      </c>
      <c r="B298">
        <v>1999</v>
      </c>
      <c r="C298" t="s">
        <v>18</v>
      </c>
      <c r="D298" s="42">
        <v>9</v>
      </c>
      <c r="E298">
        <v>1</v>
      </c>
      <c r="F298" s="37">
        <v>2775.19</v>
      </c>
      <c r="G298" t="s">
        <v>11</v>
      </c>
      <c r="H298" t="s">
        <v>16</v>
      </c>
      <c r="I298" t="s">
        <v>23</v>
      </c>
      <c r="J298" s="40">
        <v>1999</v>
      </c>
      <c r="K298" s="43" t="s">
        <v>18</v>
      </c>
      <c r="L298" s="14">
        <f t="shared" si="28"/>
        <v>1</v>
      </c>
      <c r="M298" s="14" t="str">
        <f t="shared" si="29"/>
        <v>tier - 2</v>
      </c>
      <c r="N298" s="14">
        <f t="shared" si="30"/>
        <v>2</v>
      </c>
      <c r="O298" s="8" t="str">
        <f t="shared" si="31"/>
        <v>tier - 1</v>
      </c>
      <c r="P298" s="8" t="str">
        <f t="shared" si="32"/>
        <v>R1012</v>
      </c>
      <c r="Q298" s="35" t="str">
        <f t="shared" si="33"/>
        <v>9-Jun-1999</v>
      </c>
      <c r="R298" s="35">
        <v>36320</v>
      </c>
      <c r="S298" s="44">
        <f t="shared" si="34"/>
        <v>24</v>
      </c>
      <c r="T298" s="47">
        <v>2775.19</v>
      </c>
      <c r="U298" s="14" t="s">
        <v>31</v>
      </c>
      <c r="V298" s="58">
        <v>36320</v>
      </c>
      <c r="W298" s="14">
        <v>1</v>
      </c>
      <c r="X298" s="77">
        <v>2775.19</v>
      </c>
      <c r="Y298" s="14" t="s">
        <v>11</v>
      </c>
      <c r="Z298" s="14" t="s">
        <v>16</v>
      </c>
      <c r="AA298" s="14" t="s">
        <v>23</v>
      </c>
      <c r="AB298" s="38">
        <v>24</v>
      </c>
    </row>
    <row r="299" spans="1:28" x14ac:dyDescent="0.35">
      <c r="A299" t="s">
        <v>325</v>
      </c>
      <c r="B299">
        <v>1999</v>
      </c>
      <c r="C299" t="s">
        <v>35</v>
      </c>
      <c r="D299" s="42">
        <v>29</v>
      </c>
      <c r="E299">
        <v>1</v>
      </c>
      <c r="F299" s="37">
        <v>2775.19</v>
      </c>
      <c r="G299" t="s">
        <v>11</v>
      </c>
      <c r="H299" t="s">
        <v>16</v>
      </c>
      <c r="I299" t="s">
        <v>23</v>
      </c>
      <c r="J299" s="40">
        <v>1999</v>
      </c>
      <c r="K299" s="43" t="s">
        <v>35</v>
      </c>
      <c r="L299" s="14">
        <f t="shared" si="28"/>
        <v>1</v>
      </c>
      <c r="M299" s="14" t="str">
        <f t="shared" si="29"/>
        <v>tier - 2</v>
      </c>
      <c r="N299" s="14">
        <f t="shared" si="30"/>
        <v>2</v>
      </c>
      <c r="O299" s="8" t="str">
        <f t="shared" si="31"/>
        <v>tier - 1</v>
      </c>
      <c r="P299" s="8" t="str">
        <f t="shared" si="32"/>
        <v>R1012</v>
      </c>
      <c r="Q299" s="35" t="str">
        <f t="shared" si="33"/>
        <v>29-Aug-1999</v>
      </c>
      <c r="R299" s="35">
        <v>36401</v>
      </c>
      <c r="S299" s="44">
        <f t="shared" si="34"/>
        <v>24</v>
      </c>
      <c r="T299" s="47">
        <v>2775.19</v>
      </c>
      <c r="U299" s="14" t="s">
        <v>325</v>
      </c>
      <c r="V299" s="58">
        <v>36401</v>
      </c>
      <c r="W299" s="14">
        <v>1</v>
      </c>
      <c r="X299" s="77">
        <v>2775.19</v>
      </c>
      <c r="Y299" s="14" t="s">
        <v>11</v>
      </c>
      <c r="Z299" s="14" t="s">
        <v>16</v>
      </c>
      <c r="AA299" s="14" t="s">
        <v>23</v>
      </c>
      <c r="AB299" s="38">
        <v>24</v>
      </c>
    </row>
    <row r="300" spans="1:28" x14ac:dyDescent="0.35">
      <c r="A300" t="s">
        <v>326</v>
      </c>
      <c r="B300">
        <v>1999</v>
      </c>
      <c r="C300" t="s">
        <v>30</v>
      </c>
      <c r="D300" s="42">
        <v>24</v>
      </c>
      <c r="E300">
        <v>1</v>
      </c>
      <c r="F300" s="37">
        <v>2789.06</v>
      </c>
      <c r="G300" t="s">
        <v>11</v>
      </c>
      <c r="H300" t="s">
        <v>12</v>
      </c>
      <c r="I300" t="s">
        <v>23</v>
      </c>
      <c r="J300" s="40">
        <v>1999</v>
      </c>
      <c r="K300" s="43" t="s">
        <v>30</v>
      </c>
      <c r="L300" s="14">
        <f t="shared" si="28"/>
        <v>1</v>
      </c>
      <c r="M300" s="14" t="str">
        <f t="shared" si="29"/>
        <v>tier - 2</v>
      </c>
      <c r="N300" s="14">
        <f t="shared" si="30"/>
        <v>1</v>
      </c>
      <c r="O300" s="8" t="str">
        <f t="shared" si="31"/>
        <v>tier - 3</v>
      </c>
      <c r="P300" s="8" t="str">
        <f t="shared" si="32"/>
        <v>R1012</v>
      </c>
      <c r="Q300" s="35" t="str">
        <f t="shared" si="33"/>
        <v>24-Dec-1999</v>
      </c>
      <c r="R300" s="35">
        <v>36518</v>
      </c>
      <c r="S300" s="44">
        <f t="shared" si="34"/>
        <v>23</v>
      </c>
      <c r="T300" s="47">
        <v>2789.06</v>
      </c>
      <c r="U300" s="14" t="s">
        <v>326</v>
      </c>
      <c r="V300" s="58">
        <v>36518</v>
      </c>
      <c r="W300" s="14">
        <v>1</v>
      </c>
      <c r="X300" s="77">
        <v>2789.06</v>
      </c>
      <c r="Y300" s="14" t="s">
        <v>11</v>
      </c>
      <c r="Z300" s="14" t="s">
        <v>12</v>
      </c>
      <c r="AA300" s="14" t="s">
        <v>23</v>
      </c>
      <c r="AB300" s="38">
        <v>23</v>
      </c>
    </row>
    <row r="301" spans="1:28" x14ac:dyDescent="0.35">
      <c r="A301" t="s">
        <v>327</v>
      </c>
      <c r="B301">
        <v>2004</v>
      </c>
      <c r="C301" t="s">
        <v>35</v>
      </c>
      <c r="D301" s="42">
        <v>4</v>
      </c>
      <c r="E301">
        <v>2</v>
      </c>
      <c r="F301" s="37">
        <v>2801.26</v>
      </c>
      <c r="G301" t="s">
        <v>11</v>
      </c>
      <c r="H301" t="s">
        <v>12</v>
      </c>
      <c r="I301" t="s">
        <v>13</v>
      </c>
      <c r="J301" s="40">
        <v>2004</v>
      </c>
      <c r="K301" s="43" t="s">
        <v>35</v>
      </c>
      <c r="L301" s="14">
        <f t="shared" si="28"/>
        <v>1</v>
      </c>
      <c r="M301" s="14" t="str">
        <f t="shared" si="29"/>
        <v>tier - 2</v>
      </c>
      <c r="N301" s="14">
        <f t="shared" si="30"/>
        <v>1</v>
      </c>
      <c r="O301" s="8" t="str">
        <f t="shared" si="31"/>
        <v>tier - 3</v>
      </c>
      <c r="P301" s="8" t="str">
        <f t="shared" si="32"/>
        <v>R1013</v>
      </c>
      <c r="Q301" s="35" t="str">
        <f t="shared" si="33"/>
        <v>4-Aug-2004</v>
      </c>
      <c r="R301" s="35">
        <v>38203</v>
      </c>
      <c r="S301" s="44">
        <f t="shared" si="34"/>
        <v>19</v>
      </c>
      <c r="T301" s="47">
        <v>2801.26</v>
      </c>
      <c r="U301" s="14" t="s">
        <v>327</v>
      </c>
      <c r="V301" s="58">
        <v>38203</v>
      </c>
      <c r="W301" s="14">
        <v>2</v>
      </c>
      <c r="X301" s="77">
        <v>2801.26</v>
      </c>
      <c r="Y301" s="14" t="s">
        <v>11</v>
      </c>
      <c r="Z301" s="14" t="s">
        <v>12</v>
      </c>
      <c r="AA301" s="14" t="s">
        <v>13</v>
      </c>
      <c r="AB301" s="38">
        <v>19</v>
      </c>
    </row>
    <row r="302" spans="1:28" x14ac:dyDescent="0.35">
      <c r="A302" t="s">
        <v>328</v>
      </c>
      <c r="B302">
        <v>2003</v>
      </c>
      <c r="C302" t="s">
        <v>20</v>
      </c>
      <c r="D302" s="42">
        <v>23</v>
      </c>
      <c r="E302">
        <v>2</v>
      </c>
      <c r="F302" s="37">
        <v>2803.7</v>
      </c>
      <c r="G302" t="s">
        <v>11</v>
      </c>
      <c r="H302" t="s">
        <v>16</v>
      </c>
      <c r="I302" t="s">
        <v>23</v>
      </c>
      <c r="J302" s="40">
        <v>2003</v>
      </c>
      <c r="K302" s="43" t="s">
        <v>20</v>
      </c>
      <c r="L302" s="14">
        <f t="shared" si="28"/>
        <v>1</v>
      </c>
      <c r="M302" s="14" t="str">
        <f t="shared" si="29"/>
        <v>tier - 2</v>
      </c>
      <c r="N302" s="14">
        <f t="shared" si="30"/>
        <v>2</v>
      </c>
      <c r="O302" s="8" t="str">
        <f t="shared" si="31"/>
        <v>tier - 1</v>
      </c>
      <c r="P302" s="8" t="str">
        <f t="shared" si="32"/>
        <v>R1012</v>
      </c>
      <c r="Q302" s="35" t="str">
        <f t="shared" si="33"/>
        <v>23-Sep-2003</v>
      </c>
      <c r="R302" s="35">
        <v>37887</v>
      </c>
      <c r="S302" s="44">
        <f t="shared" si="34"/>
        <v>20</v>
      </c>
      <c r="T302" s="47">
        <v>2803.7</v>
      </c>
      <c r="U302" s="14" t="s">
        <v>328</v>
      </c>
      <c r="V302" s="58">
        <v>37887</v>
      </c>
      <c r="W302" s="14">
        <v>2</v>
      </c>
      <c r="X302" s="77">
        <v>2803.7</v>
      </c>
      <c r="Y302" s="14" t="s">
        <v>11</v>
      </c>
      <c r="Z302" s="14" t="s">
        <v>16</v>
      </c>
      <c r="AA302" s="14" t="s">
        <v>23</v>
      </c>
      <c r="AB302" s="38">
        <v>20</v>
      </c>
    </row>
    <row r="303" spans="1:28" x14ac:dyDescent="0.35">
      <c r="A303" t="s">
        <v>329</v>
      </c>
      <c r="B303">
        <v>2000</v>
      </c>
      <c r="C303" t="s">
        <v>37</v>
      </c>
      <c r="D303" s="42">
        <v>1</v>
      </c>
      <c r="E303">
        <v>0</v>
      </c>
      <c r="F303" s="37">
        <v>2819.51</v>
      </c>
      <c r="G303" t="s">
        <v>11</v>
      </c>
      <c r="H303" t="s">
        <v>12</v>
      </c>
      <c r="I303" t="s">
        <v>42</v>
      </c>
      <c r="J303" s="40">
        <v>2000</v>
      </c>
      <c r="K303" s="43" t="s">
        <v>37</v>
      </c>
      <c r="L303" s="14">
        <f t="shared" si="28"/>
        <v>1</v>
      </c>
      <c r="M303" s="14" t="str">
        <f t="shared" si="29"/>
        <v>tier - 2</v>
      </c>
      <c r="N303" s="14">
        <f t="shared" si="30"/>
        <v>1</v>
      </c>
      <c r="O303" s="8" t="str">
        <f t="shared" si="31"/>
        <v>tier - 3</v>
      </c>
      <c r="P303" s="8" t="str">
        <f t="shared" si="32"/>
        <v>R1011</v>
      </c>
      <c r="Q303" s="35" t="str">
        <f t="shared" si="33"/>
        <v>1-Oct-2000</v>
      </c>
      <c r="R303" s="35">
        <v>36800</v>
      </c>
      <c r="S303" s="44">
        <f t="shared" si="34"/>
        <v>23</v>
      </c>
      <c r="T303" s="47">
        <v>2819.51</v>
      </c>
      <c r="U303" s="14" t="s">
        <v>329</v>
      </c>
      <c r="V303" s="58">
        <v>36800</v>
      </c>
      <c r="W303" s="14">
        <v>0</v>
      </c>
      <c r="X303" s="77">
        <v>2819.51</v>
      </c>
      <c r="Y303" s="14" t="s">
        <v>11</v>
      </c>
      <c r="Z303" s="14" t="s">
        <v>12</v>
      </c>
      <c r="AA303" s="14" t="s">
        <v>42</v>
      </c>
      <c r="AB303" s="38">
        <v>23</v>
      </c>
    </row>
    <row r="304" spans="1:28" x14ac:dyDescent="0.35">
      <c r="A304" t="s">
        <v>330</v>
      </c>
      <c r="B304">
        <v>1998</v>
      </c>
      <c r="C304" t="s">
        <v>15</v>
      </c>
      <c r="D304" s="42">
        <v>15</v>
      </c>
      <c r="E304">
        <v>0</v>
      </c>
      <c r="F304" s="37">
        <v>2842.76</v>
      </c>
      <c r="G304" t="s">
        <v>11</v>
      </c>
      <c r="H304" t="s">
        <v>12</v>
      </c>
      <c r="I304" t="s">
        <v>23</v>
      </c>
      <c r="J304" s="40">
        <v>1998</v>
      </c>
      <c r="K304" s="43" t="s">
        <v>15</v>
      </c>
      <c r="L304" s="14">
        <f t="shared" si="28"/>
        <v>1</v>
      </c>
      <c r="M304" s="14" t="str">
        <f t="shared" si="29"/>
        <v>tier - 2</v>
      </c>
      <c r="N304" s="14">
        <f t="shared" si="30"/>
        <v>1</v>
      </c>
      <c r="O304" s="8" t="str">
        <f t="shared" si="31"/>
        <v>tier - 3</v>
      </c>
      <c r="P304" s="8" t="str">
        <f t="shared" si="32"/>
        <v>R1012</v>
      </c>
      <c r="Q304" s="35" t="str">
        <f t="shared" si="33"/>
        <v>15-Nov-1998</v>
      </c>
      <c r="R304" s="35">
        <v>36114</v>
      </c>
      <c r="S304" s="44">
        <f t="shared" si="34"/>
        <v>25</v>
      </c>
      <c r="T304" s="47">
        <v>2842.76</v>
      </c>
      <c r="U304" s="14" t="s">
        <v>330</v>
      </c>
      <c r="V304" s="58">
        <v>36114</v>
      </c>
      <c r="W304" s="14">
        <v>0</v>
      </c>
      <c r="X304" s="77">
        <v>2842.76</v>
      </c>
      <c r="Y304" s="14" t="s">
        <v>11</v>
      </c>
      <c r="Z304" s="14" t="s">
        <v>12</v>
      </c>
      <c r="AA304" s="14" t="s">
        <v>23</v>
      </c>
      <c r="AB304" s="38">
        <v>25</v>
      </c>
    </row>
    <row r="305" spans="1:28" x14ac:dyDescent="0.35">
      <c r="A305" t="s">
        <v>331</v>
      </c>
      <c r="B305">
        <v>1998</v>
      </c>
      <c r="C305" t="s">
        <v>18</v>
      </c>
      <c r="D305" s="42">
        <v>17</v>
      </c>
      <c r="E305">
        <v>0</v>
      </c>
      <c r="F305" s="37">
        <v>2850.68</v>
      </c>
      <c r="G305" t="s">
        <v>11</v>
      </c>
      <c r="H305" t="s">
        <v>12</v>
      </c>
      <c r="I305" t="s">
        <v>23</v>
      </c>
      <c r="J305" s="40">
        <v>1998</v>
      </c>
      <c r="K305" s="43" t="s">
        <v>18</v>
      </c>
      <c r="L305" s="14">
        <f t="shared" si="28"/>
        <v>1</v>
      </c>
      <c r="M305" s="14" t="str">
        <f t="shared" si="29"/>
        <v>tier - 2</v>
      </c>
      <c r="N305" s="14">
        <f t="shared" si="30"/>
        <v>1</v>
      </c>
      <c r="O305" s="8" t="str">
        <f t="shared" si="31"/>
        <v>tier - 3</v>
      </c>
      <c r="P305" s="8" t="str">
        <f t="shared" si="32"/>
        <v>R1012</v>
      </c>
      <c r="Q305" s="35" t="str">
        <f t="shared" si="33"/>
        <v>17-Jun-1998</v>
      </c>
      <c r="R305" s="35">
        <v>35963</v>
      </c>
      <c r="S305" s="44">
        <f t="shared" si="34"/>
        <v>25</v>
      </c>
      <c r="T305" s="47">
        <v>2850.68</v>
      </c>
      <c r="U305" s="14" t="s">
        <v>331</v>
      </c>
      <c r="V305" s="58">
        <v>35963</v>
      </c>
      <c r="W305" s="14">
        <v>0</v>
      </c>
      <c r="X305" s="77">
        <v>2850.68</v>
      </c>
      <c r="Y305" s="14" t="s">
        <v>11</v>
      </c>
      <c r="Z305" s="14" t="s">
        <v>12</v>
      </c>
      <c r="AA305" s="14" t="s">
        <v>23</v>
      </c>
      <c r="AB305" s="38">
        <v>25</v>
      </c>
    </row>
    <row r="306" spans="1:28" x14ac:dyDescent="0.35">
      <c r="A306" t="s">
        <v>332</v>
      </c>
      <c r="B306">
        <v>1998</v>
      </c>
      <c r="C306" t="s">
        <v>20</v>
      </c>
      <c r="D306" s="42">
        <v>4</v>
      </c>
      <c r="E306">
        <v>0</v>
      </c>
      <c r="F306" s="37">
        <v>2855.44</v>
      </c>
      <c r="G306" t="s">
        <v>11</v>
      </c>
      <c r="H306" t="s">
        <v>12</v>
      </c>
      <c r="I306" t="s">
        <v>23</v>
      </c>
      <c r="J306" s="40">
        <v>1998</v>
      </c>
      <c r="K306" s="43" t="s">
        <v>20</v>
      </c>
      <c r="L306" s="14">
        <f t="shared" si="28"/>
        <v>1</v>
      </c>
      <c r="M306" s="14" t="str">
        <f t="shared" si="29"/>
        <v>tier - 2</v>
      </c>
      <c r="N306" s="14">
        <f t="shared" si="30"/>
        <v>1</v>
      </c>
      <c r="O306" s="8" t="str">
        <f t="shared" si="31"/>
        <v>tier - 3</v>
      </c>
      <c r="P306" s="8" t="str">
        <f t="shared" si="32"/>
        <v>R1012</v>
      </c>
      <c r="Q306" s="35" t="str">
        <f t="shared" si="33"/>
        <v>4-Sep-1998</v>
      </c>
      <c r="R306" s="35">
        <v>36042</v>
      </c>
      <c r="S306" s="44">
        <f t="shared" si="34"/>
        <v>25</v>
      </c>
      <c r="T306" s="47">
        <v>2855.44</v>
      </c>
      <c r="U306" s="14" t="s">
        <v>332</v>
      </c>
      <c r="V306" s="58">
        <v>36042</v>
      </c>
      <c r="W306" s="14">
        <v>0</v>
      </c>
      <c r="X306" s="77">
        <v>2855.44</v>
      </c>
      <c r="Y306" s="14" t="s">
        <v>11</v>
      </c>
      <c r="Z306" s="14" t="s">
        <v>12</v>
      </c>
      <c r="AA306" s="14" t="s">
        <v>23</v>
      </c>
      <c r="AB306" s="38">
        <v>25</v>
      </c>
    </row>
    <row r="307" spans="1:28" x14ac:dyDescent="0.35">
      <c r="A307" t="s">
        <v>333</v>
      </c>
      <c r="B307">
        <v>1993</v>
      </c>
      <c r="C307" t="s">
        <v>15</v>
      </c>
      <c r="D307" s="42">
        <v>1</v>
      </c>
      <c r="E307">
        <v>0</v>
      </c>
      <c r="F307" s="37">
        <v>2866.09</v>
      </c>
      <c r="G307" t="s">
        <v>12</v>
      </c>
      <c r="H307" t="s">
        <v>12</v>
      </c>
      <c r="I307" t="s">
        <v>42</v>
      </c>
      <c r="J307" s="40">
        <v>1993</v>
      </c>
      <c r="K307" s="43" t="s">
        <v>15</v>
      </c>
      <c r="L307" s="14">
        <f t="shared" si="28"/>
        <v>4</v>
      </c>
      <c r="M307" s="14" t="str">
        <f t="shared" si="29"/>
        <v>tier - 3</v>
      </c>
      <c r="N307" s="14">
        <f t="shared" si="30"/>
        <v>1</v>
      </c>
      <c r="O307" s="8" t="str">
        <f t="shared" si="31"/>
        <v>tier - 3</v>
      </c>
      <c r="P307" s="8" t="str">
        <f t="shared" si="32"/>
        <v>R1011</v>
      </c>
      <c r="Q307" s="35" t="str">
        <f t="shared" si="33"/>
        <v>1-Nov-1993</v>
      </c>
      <c r="R307" s="35">
        <v>34274</v>
      </c>
      <c r="S307" s="44">
        <f t="shared" si="34"/>
        <v>30</v>
      </c>
      <c r="T307" s="47">
        <v>2866.09</v>
      </c>
      <c r="U307" s="14" t="s">
        <v>333</v>
      </c>
      <c r="V307" s="58">
        <v>34274</v>
      </c>
      <c r="W307" s="14">
        <v>0</v>
      </c>
      <c r="X307" s="77">
        <v>2866.09</v>
      </c>
      <c r="Y307" s="14" t="s">
        <v>12</v>
      </c>
      <c r="Z307" s="14" t="s">
        <v>12</v>
      </c>
      <c r="AA307" s="14" t="s">
        <v>42</v>
      </c>
      <c r="AB307" s="38">
        <v>30</v>
      </c>
    </row>
    <row r="308" spans="1:28" x14ac:dyDescent="0.35">
      <c r="A308" t="s">
        <v>334</v>
      </c>
      <c r="B308">
        <v>1993</v>
      </c>
      <c r="C308" t="s">
        <v>35</v>
      </c>
      <c r="D308" s="42">
        <v>12</v>
      </c>
      <c r="E308">
        <v>0</v>
      </c>
      <c r="F308" s="37">
        <v>2867.12</v>
      </c>
      <c r="G308" t="s">
        <v>16</v>
      </c>
      <c r="H308" t="s">
        <v>12</v>
      </c>
      <c r="I308" t="s">
        <v>13</v>
      </c>
      <c r="J308" s="40">
        <v>1993</v>
      </c>
      <c r="K308" s="43" t="s">
        <v>35</v>
      </c>
      <c r="L308" s="14">
        <f t="shared" si="28"/>
        <v>240</v>
      </c>
      <c r="M308" s="14" t="str">
        <f t="shared" si="29"/>
        <v>tier - 1</v>
      </c>
      <c r="N308" s="14">
        <f t="shared" si="30"/>
        <v>1</v>
      </c>
      <c r="O308" s="8" t="str">
        <f t="shared" si="31"/>
        <v>tier - 3</v>
      </c>
      <c r="P308" s="8" t="str">
        <f t="shared" si="32"/>
        <v>R1013</v>
      </c>
      <c r="Q308" s="35" t="str">
        <f t="shared" si="33"/>
        <v>12-Aug-1993</v>
      </c>
      <c r="R308" s="35">
        <v>34193</v>
      </c>
      <c r="S308" s="44">
        <f t="shared" si="34"/>
        <v>30</v>
      </c>
      <c r="T308" s="47">
        <v>2867.12</v>
      </c>
      <c r="U308" s="14" t="s">
        <v>334</v>
      </c>
      <c r="V308" s="58">
        <v>34193</v>
      </c>
      <c r="W308" s="14">
        <v>0</v>
      </c>
      <c r="X308" s="77">
        <v>2867.12</v>
      </c>
      <c r="Y308" s="14" t="s">
        <v>16</v>
      </c>
      <c r="Z308" s="14" t="s">
        <v>12</v>
      </c>
      <c r="AA308" s="14" t="s">
        <v>13</v>
      </c>
      <c r="AB308" s="38">
        <v>30</v>
      </c>
    </row>
    <row r="309" spans="1:28" x14ac:dyDescent="0.35">
      <c r="A309" t="s">
        <v>335</v>
      </c>
      <c r="B309">
        <v>1996</v>
      </c>
      <c r="C309" t="s">
        <v>18</v>
      </c>
      <c r="D309" s="42">
        <v>21</v>
      </c>
      <c r="E309">
        <v>0</v>
      </c>
      <c r="F309" s="37">
        <v>2897.32</v>
      </c>
      <c r="G309" t="s">
        <v>12</v>
      </c>
      <c r="H309" t="s">
        <v>12</v>
      </c>
      <c r="I309" t="s">
        <v>168</v>
      </c>
      <c r="J309" s="40">
        <v>1996</v>
      </c>
      <c r="K309" s="43" t="s">
        <v>18</v>
      </c>
      <c r="L309" s="14">
        <f t="shared" si="28"/>
        <v>4</v>
      </c>
      <c r="M309" s="14" t="str">
        <f t="shared" si="29"/>
        <v>tier - 3</v>
      </c>
      <c r="N309" s="14">
        <f t="shared" si="30"/>
        <v>1</v>
      </c>
      <c r="O309" s="8" t="str">
        <f t="shared" si="31"/>
        <v>tier - 3</v>
      </c>
      <c r="P309" s="8" t="str">
        <f t="shared" si="32"/>
        <v>R1016</v>
      </c>
      <c r="Q309" s="35" t="str">
        <f t="shared" si="33"/>
        <v>21-Jun-1996</v>
      </c>
      <c r="R309" s="35">
        <v>35237</v>
      </c>
      <c r="S309" s="44">
        <f t="shared" si="34"/>
        <v>27</v>
      </c>
      <c r="T309" s="47">
        <v>2897.32</v>
      </c>
      <c r="U309" s="14" t="s">
        <v>335</v>
      </c>
      <c r="V309" s="58">
        <v>35237</v>
      </c>
      <c r="W309" s="14">
        <v>0</v>
      </c>
      <c r="X309" s="77">
        <v>2897.32</v>
      </c>
      <c r="Y309" s="14" t="s">
        <v>12</v>
      </c>
      <c r="Z309" s="14" t="s">
        <v>12</v>
      </c>
      <c r="AA309" s="14" t="s">
        <v>168</v>
      </c>
      <c r="AB309" s="38">
        <v>27</v>
      </c>
    </row>
    <row r="310" spans="1:28" x14ac:dyDescent="0.35">
      <c r="A310" t="s">
        <v>336</v>
      </c>
      <c r="B310">
        <v>2000</v>
      </c>
      <c r="C310" t="s">
        <v>10</v>
      </c>
      <c r="D310" s="42">
        <v>14</v>
      </c>
      <c r="E310">
        <v>0</v>
      </c>
      <c r="F310" s="37">
        <v>2897.46</v>
      </c>
      <c r="G310" t="s">
        <v>11</v>
      </c>
      <c r="H310" t="s">
        <v>16</v>
      </c>
      <c r="I310" t="s">
        <v>23</v>
      </c>
      <c r="J310" s="40">
        <v>2000</v>
      </c>
      <c r="K310" s="43" t="s">
        <v>10</v>
      </c>
      <c r="L310" s="14">
        <f t="shared" si="28"/>
        <v>1</v>
      </c>
      <c r="M310" s="14" t="str">
        <f t="shared" si="29"/>
        <v>tier - 2</v>
      </c>
      <c r="N310" s="14">
        <f t="shared" si="30"/>
        <v>2</v>
      </c>
      <c r="O310" s="8" t="str">
        <f t="shared" si="31"/>
        <v>tier - 1</v>
      </c>
      <c r="P310" s="8" t="str">
        <f t="shared" si="32"/>
        <v>R1012</v>
      </c>
      <c r="Q310" s="35" t="str">
        <f t="shared" si="33"/>
        <v>14-Jul-2000</v>
      </c>
      <c r="R310" s="35">
        <v>36721</v>
      </c>
      <c r="S310" s="44">
        <f t="shared" si="34"/>
        <v>23</v>
      </c>
      <c r="T310" s="47">
        <v>2897.46</v>
      </c>
      <c r="U310" s="14" t="s">
        <v>336</v>
      </c>
      <c r="V310" s="58">
        <v>36721</v>
      </c>
      <c r="W310" s="14">
        <v>0</v>
      </c>
      <c r="X310" s="77">
        <v>2897.46</v>
      </c>
      <c r="Y310" s="14" t="s">
        <v>11</v>
      </c>
      <c r="Z310" s="14" t="s">
        <v>16</v>
      </c>
      <c r="AA310" s="14" t="s">
        <v>23</v>
      </c>
      <c r="AB310" s="38">
        <v>23</v>
      </c>
    </row>
    <row r="311" spans="1:28" x14ac:dyDescent="0.35">
      <c r="A311" t="s">
        <v>337</v>
      </c>
      <c r="B311">
        <v>1999</v>
      </c>
      <c r="C311" t="s">
        <v>15</v>
      </c>
      <c r="D311" s="42">
        <v>1</v>
      </c>
      <c r="E311">
        <v>0</v>
      </c>
      <c r="F311" s="37">
        <v>2899.49</v>
      </c>
      <c r="G311" t="s">
        <v>11</v>
      </c>
      <c r="H311" t="s">
        <v>11</v>
      </c>
      <c r="I311" t="s">
        <v>247</v>
      </c>
      <c r="J311" s="40">
        <v>1999</v>
      </c>
      <c r="K311" s="43" t="s">
        <v>15</v>
      </c>
      <c r="L311" s="14">
        <f t="shared" si="28"/>
        <v>1</v>
      </c>
      <c r="M311" s="14" t="str">
        <f t="shared" si="29"/>
        <v>tier - 2</v>
      </c>
      <c r="N311" s="14">
        <f t="shared" si="30"/>
        <v>9</v>
      </c>
      <c r="O311" s="8" t="str">
        <f t="shared" si="31"/>
        <v>tier - 2</v>
      </c>
      <c r="P311" s="8" t="str">
        <f t="shared" si="32"/>
        <v>R1024</v>
      </c>
      <c r="Q311" s="35" t="str">
        <f t="shared" si="33"/>
        <v>1-Nov-1999</v>
      </c>
      <c r="R311" s="35">
        <v>36465</v>
      </c>
      <c r="S311" s="44">
        <f t="shared" si="34"/>
        <v>24</v>
      </c>
      <c r="T311" s="47">
        <v>2899.49</v>
      </c>
      <c r="U311" s="14" t="s">
        <v>337</v>
      </c>
      <c r="V311" s="58">
        <v>36465</v>
      </c>
      <c r="W311" s="14">
        <v>0</v>
      </c>
      <c r="X311" s="77">
        <v>2899.49</v>
      </c>
      <c r="Y311" s="14" t="s">
        <v>11</v>
      </c>
      <c r="Z311" s="14" t="s">
        <v>11</v>
      </c>
      <c r="AA311" s="14" t="s">
        <v>247</v>
      </c>
      <c r="AB311" s="38">
        <v>24</v>
      </c>
    </row>
    <row r="312" spans="1:28" x14ac:dyDescent="0.35">
      <c r="A312" t="s">
        <v>338</v>
      </c>
      <c r="B312">
        <v>1996</v>
      </c>
      <c r="C312" t="s">
        <v>37</v>
      </c>
      <c r="D312" s="42">
        <v>24</v>
      </c>
      <c r="E312">
        <v>1</v>
      </c>
      <c r="F312" s="37">
        <v>2902.91</v>
      </c>
      <c r="G312" t="s">
        <v>11</v>
      </c>
      <c r="H312" t="s">
        <v>11</v>
      </c>
      <c r="I312" t="s">
        <v>13</v>
      </c>
      <c r="J312" s="40">
        <v>1996</v>
      </c>
      <c r="K312" s="43" t="s">
        <v>37</v>
      </c>
      <c r="L312" s="14">
        <f t="shared" si="28"/>
        <v>1</v>
      </c>
      <c r="M312" s="14" t="str">
        <f t="shared" si="29"/>
        <v>tier - 2</v>
      </c>
      <c r="N312" s="14">
        <f t="shared" si="30"/>
        <v>9</v>
      </c>
      <c r="O312" s="8" t="str">
        <f t="shared" si="31"/>
        <v>tier - 2</v>
      </c>
      <c r="P312" s="8" t="str">
        <f t="shared" si="32"/>
        <v>R1013</v>
      </c>
      <c r="Q312" s="35" t="str">
        <f t="shared" si="33"/>
        <v>24-Oct-1996</v>
      </c>
      <c r="R312" s="35">
        <v>35362</v>
      </c>
      <c r="S312" s="44">
        <f t="shared" si="34"/>
        <v>27</v>
      </c>
      <c r="T312" s="47">
        <v>2902.91</v>
      </c>
      <c r="U312" s="14" t="s">
        <v>338</v>
      </c>
      <c r="V312" s="58">
        <v>35362</v>
      </c>
      <c r="W312" s="14">
        <v>1</v>
      </c>
      <c r="X312" s="77">
        <v>2902.91</v>
      </c>
      <c r="Y312" s="14" t="s">
        <v>11</v>
      </c>
      <c r="Z312" s="14" t="s">
        <v>11</v>
      </c>
      <c r="AA312" s="14" t="s">
        <v>13</v>
      </c>
      <c r="AB312" s="38">
        <v>27</v>
      </c>
    </row>
    <row r="313" spans="1:28" x14ac:dyDescent="0.35">
      <c r="A313" t="s">
        <v>339</v>
      </c>
      <c r="B313">
        <v>1996</v>
      </c>
      <c r="C313" t="s">
        <v>18</v>
      </c>
      <c r="D313" s="42">
        <v>13</v>
      </c>
      <c r="E313">
        <v>1</v>
      </c>
      <c r="F313" s="37">
        <v>2904.09</v>
      </c>
      <c r="G313" t="s">
        <v>11</v>
      </c>
      <c r="H313" t="s">
        <v>11</v>
      </c>
      <c r="I313" t="s">
        <v>42</v>
      </c>
      <c r="J313" s="40">
        <v>1996</v>
      </c>
      <c r="K313" s="43" t="s">
        <v>18</v>
      </c>
      <c r="L313" s="14">
        <f t="shared" si="28"/>
        <v>1</v>
      </c>
      <c r="M313" s="14" t="str">
        <f t="shared" si="29"/>
        <v>tier - 2</v>
      </c>
      <c r="N313" s="14">
        <f t="shared" si="30"/>
        <v>9</v>
      </c>
      <c r="O313" s="8" t="str">
        <f t="shared" si="31"/>
        <v>tier - 2</v>
      </c>
      <c r="P313" s="8" t="str">
        <f t="shared" si="32"/>
        <v>R1011</v>
      </c>
      <c r="Q313" s="35" t="str">
        <f t="shared" si="33"/>
        <v>13-Jun-1996</v>
      </c>
      <c r="R313" s="35">
        <v>35229</v>
      </c>
      <c r="S313" s="44">
        <f t="shared" si="34"/>
        <v>27</v>
      </c>
      <c r="T313" s="47">
        <v>2904.09</v>
      </c>
      <c r="U313" s="14" t="s">
        <v>339</v>
      </c>
      <c r="V313" s="58">
        <v>35229</v>
      </c>
      <c r="W313" s="14">
        <v>1</v>
      </c>
      <c r="X313" s="77">
        <v>2904.09</v>
      </c>
      <c r="Y313" s="14" t="s">
        <v>11</v>
      </c>
      <c r="Z313" s="14" t="s">
        <v>11</v>
      </c>
      <c r="AA313" s="14" t="s">
        <v>42</v>
      </c>
      <c r="AB313" s="38">
        <v>27</v>
      </c>
    </row>
    <row r="314" spans="1:28" x14ac:dyDescent="0.35">
      <c r="A314" t="s">
        <v>340</v>
      </c>
      <c r="B314">
        <v>2003</v>
      </c>
      <c r="C314" t="s">
        <v>18</v>
      </c>
      <c r="D314" s="42">
        <v>5</v>
      </c>
      <c r="E314">
        <v>2</v>
      </c>
      <c r="F314" s="37">
        <v>2913.57</v>
      </c>
      <c r="G314" t="s">
        <v>11</v>
      </c>
      <c r="H314" t="s">
        <v>11</v>
      </c>
      <c r="I314" t="s">
        <v>42</v>
      </c>
      <c r="J314" s="40">
        <v>2003</v>
      </c>
      <c r="K314" s="43" t="s">
        <v>18</v>
      </c>
      <c r="L314" s="14">
        <f t="shared" si="28"/>
        <v>1</v>
      </c>
      <c r="M314" s="14" t="str">
        <f t="shared" si="29"/>
        <v>tier - 2</v>
      </c>
      <c r="N314" s="14">
        <f t="shared" si="30"/>
        <v>9</v>
      </c>
      <c r="O314" s="8" t="str">
        <f t="shared" si="31"/>
        <v>tier - 2</v>
      </c>
      <c r="P314" s="8" t="str">
        <f t="shared" si="32"/>
        <v>R1011</v>
      </c>
      <c r="Q314" s="35" t="str">
        <f t="shared" si="33"/>
        <v>5-Jun-2003</v>
      </c>
      <c r="R314" s="35">
        <v>37777</v>
      </c>
      <c r="S314" s="44">
        <f t="shared" si="34"/>
        <v>20</v>
      </c>
      <c r="T314" s="47">
        <v>2913.57</v>
      </c>
      <c r="U314" s="14" t="s">
        <v>340</v>
      </c>
      <c r="V314" s="58">
        <v>37777</v>
      </c>
      <c r="W314" s="14">
        <v>2</v>
      </c>
      <c r="X314" s="77">
        <v>2913.57</v>
      </c>
      <c r="Y314" s="14" t="s">
        <v>11</v>
      </c>
      <c r="Z314" s="14" t="s">
        <v>11</v>
      </c>
      <c r="AA314" s="14" t="s">
        <v>42</v>
      </c>
      <c r="AB314" s="38">
        <v>20</v>
      </c>
    </row>
    <row r="315" spans="1:28" x14ac:dyDescent="0.35">
      <c r="A315" t="s">
        <v>341</v>
      </c>
      <c r="B315">
        <v>1996</v>
      </c>
      <c r="C315" t="s">
        <v>18</v>
      </c>
      <c r="D315" s="42">
        <v>30</v>
      </c>
      <c r="E315">
        <v>1</v>
      </c>
      <c r="F315" s="37">
        <v>2927.06</v>
      </c>
      <c r="G315" t="s">
        <v>11</v>
      </c>
      <c r="H315" t="s">
        <v>11</v>
      </c>
      <c r="I315" t="s">
        <v>13</v>
      </c>
      <c r="J315" s="40">
        <v>1996</v>
      </c>
      <c r="K315" s="43" t="s">
        <v>18</v>
      </c>
      <c r="L315" s="14">
        <f t="shared" si="28"/>
        <v>1</v>
      </c>
      <c r="M315" s="14" t="str">
        <f t="shared" si="29"/>
        <v>tier - 2</v>
      </c>
      <c r="N315" s="14">
        <f t="shared" si="30"/>
        <v>9</v>
      </c>
      <c r="O315" s="8" t="str">
        <f t="shared" si="31"/>
        <v>tier - 2</v>
      </c>
      <c r="P315" s="8" t="str">
        <f t="shared" si="32"/>
        <v>R1013</v>
      </c>
      <c r="Q315" s="35" t="str">
        <f t="shared" si="33"/>
        <v>30-Jun-1996</v>
      </c>
      <c r="R315" s="35">
        <v>35246</v>
      </c>
      <c r="S315" s="44">
        <f t="shared" si="34"/>
        <v>27</v>
      </c>
      <c r="T315" s="47">
        <v>2927.06</v>
      </c>
      <c r="U315" s="14" t="s">
        <v>341</v>
      </c>
      <c r="V315" s="58">
        <v>35246</v>
      </c>
      <c r="W315" s="14">
        <v>1</v>
      </c>
      <c r="X315" s="77">
        <v>2927.06</v>
      </c>
      <c r="Y315" s="14" t="s">
        <v>11</v>
      </c>
      <c r="Z315" s="14" t="s">
        <v>11</v>
      </c>
      <c r="AA315" s="14" t="s">
        <v>13</v>
      </c>
      <c r="AB315" s="38">
        <v>27</v>
      </c>
    </row>
    <row r="316" spans="1:28" x14ac:dyDescent="0.35">
      <c r="A316" t="s">
        <v>342</v>
      </c>
      <c r="B316">
        <v>2002</v>
      </c>
      <c r="C316" t="s">
        <v>20</v>
      </c>
      <c r="D316" s="42">
        <v>30</v>
      </c>
      <c r="E316">
        <v>0</v>
      </c>
      <c r="F316" s="37">
        <v>2943.41</v>
      </c>
      <c r="G316" t="s">
        <v>11</v>
      </c>
      <c r="H316" t="s">
        <v>12</v>
      </c>
      <c r="I316" t="s">
        <v>23</v>
      </c>
      <c r="J316" s="40">
        <v>2002</v>
      </c>
      <c r="K316" s="43" t="s">
        <v>20</v>
      </c>
      <c r="L316" s="14">
        <f t="shared" si="28"/>
        <v>1</v>
      </c>
      <c r="M316" s="14" t="str">
        <f t="shared" si="29"/>
        <v>tier - 2</v>
      </c>
      <c r="N316" s="14">
        <f t="shared" si="30"/>
        <v>1</v>
      </c>
      <c r="O316" s="8" t="str">
        <f t="shared" si="31"/>
        <v>tier - 3</v>
      </c>
      <c r="P316" s="8" t="str">
        <f t="shared" si="32"/>
        <v>R1012</v>
      </c>
      <c r="Q316" s="35" t="str">
        <f t="shared" si="33"/>
        <v>30-Sep-2002</v>
      </c>
      <c r="R316" s="35">
        <v>37529</v>
      </c>
      <c r="S316" s="44">
        <f t="shared" si="34"/>
        <v>21</v>
      </c>
      <c r="T316" s="47">
        <v>2943.41</v>
      </c>
      <c r="U316" s="14" t="s">
        <v>342</v>
      </c>
      <c r="V316" s="58">
        <v>37529</v>
      </c>
      <c r="W316" s="14">
        <v>0</v>
      </c>
      <c r="X316" s="77">
        <v>2943.41</v>
      </c>
      <c r="Y316" s="14" t="s">
        <v>11</v>
      </c>
      <c r="Z316" s="14" t="s">
        <v>12</v>
      </c>
      <c r="AA316" s="14" t="s">
        <v>23</v>
      </c>
      <c r="AB316" s="38">
        <v>21</v>
      </c>
    </row>
    <row r="317" spans="1:28" x14ac:dyDescent="0.35">
      <c r="A317" t="s">
        <v>343</v>
      </c>
      <c r="B317">
        <v>1995</v>
      </c>
      <c r="C317" t="s">
        <v>20</v>
      </c>
      <c r="D317" s="42">
        <v>24</v>
      </c>
      <c r="E317">
        <v>0</v>
      </c>
      <c r="F317" s="37">
        <v>2974.13</v>
      </c>
      <c r="G317" t="s">
        <v>11</v>
      </c>
      <c r="H317" t="s">
        <v>16</v>
      </c>
      <c r="I317" t="s">
        <v>42</v>
      </c>
      <c r="J317" s="40">
        <v>1995</v>
      </c>
      <c r="K317" s="43" t="s">
        <v>20</v>
      </c>
      <c r="L317" s="14">
        <f t="shared" si="28"/>
        <v>1</v>
      </c>
      <c r="M317" s="14" t="str">
        <f t="shared" si="29"/>
        <v>tier - 2</v>
      </c>
      <c r="N317" s="14">
        <f t="shared" si="30"/>
        <v>2</v>
      </c>
      <c r="O317" s="8" t="str">
        <f t="shared" si="31"/>
        <v>tier - 1</v>
      </c>
      <c r="P317" s="8" t="str">
        <f t="shared" si="32"/>
        <v>R1011</v>
      </c>
      <c r="Q317" s="35" t="str">
        <f t="shared" si="33"/>
        <v>24-Sep-1995</v>
      </c>
      <c r="R317" s="35">
        <v>34966</v>
      </c>
      <c r="S317" s="44">
        <f t="shared" si="34"/>
        <v>28</v>
      </c>
      <c r="T317" s="47">
        <v>2974.13</v>
      </c>
      <c r="U317" s="14" t="s">
        <v>343</v>
      </c>
      <c r="V317" s="58">
        <v>34966</v>
      </c>
      <c r="W317" s="14">
        <v>0</v>
      </c>
      <c r="X317" s="77">
        <v>2974.13</v>
      </c>
      <c r="Y317" s="14" t="s">
        <v>11</v>
      </c>
      <c r="Z317" s="14" t="s">
        <v>16</v>
      </c>
      <c r="AA317" s="14" t="s">
        <v>42</v>
      </c>
      <c r="AB317" s="38">
        <v>28</v>
      </c>
    </row>
    <row r="318" spans="1:28" x14ac:dyDescent="0.35">
      <c r="A318" t="s">
        <v>344</v>
      </c>
      <c r="B318">
        <v>1987</v>
      </c>
      <c r="C318" t="s">
        <v>18</v>
      </c>
      <c r="D318" s="42">
        <v>18</v>
      </c>
      <c r="E318">
        <v>3</v>
      </c>
      <c r="F318" s="37">
        <v>2979.52</v>
      </c>
      <c r="G318" t="s">
        <v>11</v>
      </c>
      <c r="H318" t="s">
        <v>12</v>
      </c>
      <c r="I318" t="s">
        <v>13</v>
      </c>
      <c r="J318" s="40">
        <v>1987</v>
      </c>
      <c r="K318" s="43" t="s">
        <v>18</v>
      </c>
      <c r="L318" s="14">
        <f t="shared" si="28"/>
        <v>1</v>
      </c>
      <c r="M318" s="14" t="str">
        <f t="shared" si="29"/>
        <v>tier - 2</v>
      </c>
      <c r="N318" s="14">
        <f t="shared" si="30"/>
        <v>1</v>
      </c>
      <c r="O318" s="8" t="str">
        <f t="shared" si="31"/>
        <v>tier - 3</v>
      </c>
      <c r="P318" s="8" t="str">
        <f t="shared" si="32"/>
        <v>R1013</v>
      </c>
      <c r="Q318" s="35" t="str">
        <f t="shared" si="33"/>
        <v>18-Jun-1987</v>
      </c>
      <c r="R318" s="35">
        <v>31946</v>
      </c>
      <c r="S318" s="44">
        <f t="shared" si="34"/>
        <v>36</v>
      </c>
      <c r="T318" s="47">
        <v>2979.52</v>
      </c>
      <c r="U318" s="14" t="s">
        <v>344</v>
      </c>
      <c r="V318" s="58">
        <v>31946</v>
      </c>
      <c r="W318" s="14">
        <v>3</v>
      </c>
      <c r="X318" s="77">
        <v>2979.52</v>
      </c>
      <c r="Y318" s="14" t="s">
        <v>11</v>
      </c>
      <c r="Z318" s="14" t="s">
        <v>12</v>
      </c>
      <c r="AA318" s="14" t="s">
        <v>13</v>
      </c>
      <c r="AB318" s="38">
        <v>36</v>
      </c>
    </row>
    <row r="319" spans="1:28" x14ac:dyDescent="0.35">
      <c r="A319" t="s">
        <v>345</v>
      </c>
      <c r="B319">
        <v>1991</v>
      </c>
      <c r="C319" t="s">
        <v>15</v>
      </c>
      <c r="D319" s="42">
        <v>20</v>
      </c>
      <c r="E319">
        <v>3</v>
      </c>
      <c r="F319" s="37">
        <v>2985.67</v>
      </c>
      <c r="G319" t="s">
        <v>11</v>
      </c>
      <c r="H319" t="s">
        <v>11</v>
      </c>
      <c r="I319" t="s">
        <v>13</v>
      </c>
      <c r="J319" s="40">
        <v>1991</v>
      </c>
      <c r="K319" s="43" t="s">
        <v>15</v>
      </c>
      <c r="L319" s="14">
        <f t="shared" si="28"/>
        <v>1</v>
      </c>
      <c r="M319" s="14" t="str">
        <f t="shared" si="29"/>
        <v>tier - 2</v>
      </c>
      <c r="N319" s="14">
        <f t="shared" si="30"/>
        <v>9</v>
      </c>
      <c r="O319" s="8" t="str">
        <f t="shared" si="31"/>
        <v>tier - 2</v>
      </c>
      <c r="P319" s="8" t="str">
        <f t="shared" si="32"/>
        <v>R1013</v>
      </c>
      <c r="Q319" s="35" t="str">
        <f t="shared" si="33"/>
        <v>20-Nov-1991</v>
      </c>
      <c r="R319" s="35">
        <v>33562</v>
      </c>
      <c r="S319" s="44">
        <f t="shared" si="34"/>
        <v>32</v>
      </c>
      <c r="T319" s="47">
        <v>2985.67</v>
      </c>
      <c r="U319" s="14" t="s">
        <v>345</v>
      </c>
      <c r="V319" s="58">
        <v>33562</v>
      </c>
      <c r="W319" s="14">
        <v>3</v>
      </c>
      <c r="X319" s="77">
        <v>2985.67</v>
      </c>
      <c r="Y319" s="14" t="s">
        <v>11</v>
      </c>
      <c r="Z319" s="14" t="s">
        <v>11</v>
      </c>
      <c r="AA319" s="14" t="s">
        <v>13</v>
      </c>
      <c r="AB319" s="38">
        <v>32</v>
      </c>
    </row>
    <row r="320" spans="1:28" x14ac:dyDescent="0.35">
      <c r="A320" t="s">
        <v>346</v>
      </c>
      <c r="B320">
        <v>2002</v>
      </c>
      <c r="C320" t="s">
        <v>30</v>
      </c>
      <c r="D320" s="42">
        <v>15</v>
      </c>
      <c r="E320">
        <v>0</v>
      </c>
      <c r="F320" s="37">
        <v>3012.22</v>
      </c>
      <c r="G320" t="s">
        <v>11</v>
      </c>
      <c r="H320" t="s">
        <v>12</v>
      </c>
      <c r="I320" t="s">
        <v>23</v>
      </c>
      <c r="J320" s="40">
        <v>2002</v>
      </c>
      <c r="K320" s="43" t="s">
        <v>30</v>
      </c>
      <c r="L320" s="14">
        <f t="shared" si="28"/>
        <v>1</v>
      </c>
      <c r="M320" s="14" t="str">
        <f t="shared" si="29"/>
        <v>tier - 2</v>
      </c>
      <c r="N320" s="14">
        <f t="shared" si="30"/>
        <v>1</v>
      </c>
      <c r="O320" s="8" t="str">
        <f t="shared" si="31"/>
        <v>tier - 3</v>
      </c>
      <c r="P320" s="8" t="str">
        <f t="shared" si="32"/>
        <v>R1012</v>
      </c>
      <c r="Q320" s="35" t="str">
        <f t="shared" si="33"/>
        <v>15-Dec-2002</v>
      </c>
      <c r="R320" s="35">
        <v>37605</v>
      </c>
      <c r="S320" s="44">
        <f t="shared" si="34"/>
        <v>20</v>
      </c>
      <c r="T320" s="47">
        <v>3012.22</v>
      </c>
      <c r="U320" s="14" t="s">
        <v>346</v>
      </c>
      <c r="V320" s="58">
        <v>37605</v>
      </c>
      <c r="W320" s="14">
        <v>0</v>
      </c>
      <c r="X320" s="77">
        <v>3012.22</v>
      </c>
      <c r="Y320" s="14" t="s">
        <v>11</v>
      </c>
      <c r="Z320" s="14" t="s">
        <v>12</v>
      </c>
      <c r="AA320" s="14" t="s">
        <v>23</v>
      </c>
      <c r="AB320" s="38">
        <v>20</v>
      </c>
    </row>
    <row r="321" spans="1:28" x14ac:dyDescent="0.35">
      <c r="A321" t="s">
        <v>347</v>
      </c>
      <c r="B321">
        <v>1988</v>
      </c>
      <c r="C321" t="s">
        <v>20</v>
      </c>
      <c r="D321" s="42">
        <v>28</v>
      </c>
      <c r="E321">
        <v>3</v>
      </c>
      <c r="F321" s="37">
        <v>3018.04</v>
      </c>
      <c r="G321" t="s">
        <v>11</v>
      </c>
      <c r="H321" t="s">
        <v>11</v>
      </c>
      <c r="I321" t="s">
        <v>23</v>
      </c>
      <c r="J321" s="40">
        <v>1988</v>
      </c>
      <c r="K321" s="43" t="s">
        <v>20</v>
      </c>
      <c r="L321" s="14">
        <f t="shared" si="28"/>
        <v>1</v>
      </c>
      <c r="M321" s="14" t="str">
        <f t="shared" si="29"/>
        <v>tier - 2</v>
      </c>
      <c r="N321" s="14">
        <f t="shared" si="30"/>
        <v>9</v>
      </c>
      <c r="O321" s="8" t="str">
        <f t="shared" si="31"/>
        <v>tier - 2</v>
      </c>
      <c r="P321" s="8" t="str">
        <f t="shared" si="32"/>
        <v>R1012</v>
      </c>
      <c r="Q321" s="35" t="str">
        <f t="shared" si="33"/>
        <v>28-Sep-1988</v>
      </c>
      <c r="R321" s="35">
        <v>32414</v>
      </c>
      <c r="S321" s="44">
        <f t="shared" si="34"/>
        <v>35</v>
      </c>
      <c r="T321" s="47">
        <v>3018.04</v>
      </c>
      <c r="U321" s="14" t="s">
        <v>347</v>
      </c>
      <c r="V321" s="58">
        <v>32414</v>
      </c>
      <c r="W321" s="14">
        <v>3</v>
      </c>
      <c r="X321" s="77">
        <v>3018.04</v>
      </c>
      <c r="Y321" s="14" t="s">
        <v>11</v>
      </c>
      <c r="Z321" s="14" t="s">
        <v>11</v>
      </c>
      <c r="AA321" s="14" t="s">
        <v>23</v>
      </c>
      <c r="AB321" s="38">
        <v>35</v>
      </c>
    </row>
    <row r="322" spans="1:28" x14ac:dyDescent="0.35">
      <c r="A322" t="s">
        <v>348</v>
      </c>
      <c r="B322">
        <v>1997</v>
      </c>
      <c r="C322" t="s">
        <v>30</v>
      </c>
      <c r="D322" s="42">
        <v>19</v>
      </c>
      <c r="E322">
        <v>0</v>
      </c>
      <c r="F322" s="37">
        <v>3021.81</v>
      </c>
      <c r="G322" t="s">
        <v>11</v>
      </c>
      <c r="H322" t="s">
        <v>12</v>
      </c>
      <c r="I322" t="s">
        <v>23</v>
      </c>
      <c r="J322" s="40">
        <v>1997</v>
      </c>
      <c r="K322" s="43" t="s">
        <v>30</v>
      </c>
      <c r="L322" s="14">
        <f t="shared" si="28"/>
        <v>1</v>
      </c>
      <c r="M322" s="14" t="str">
        <f t="shared" si="29"/>
        <v>tier - 2</v>
      </c>
      <c r="N322" s="14">
        <f t="shared" si="30"/>
        <v>1</v>
      </c>
      <c r="O322" s="8" t="str">
        <f t="shared" si="31"/>
        <v>tier - 3</v>
      </c>
      <c r="P322" s="8" t="str">
        <f t="shared" si="32"/>
        <v>R1012</v>
      </c>
      <c r="Q322" s="35" t="str">
        <f t="shared" si="33"/>
        <v>19-Dec-1997</v>
      </c>
      <c r="R322" s="35">
        <v>35783</v>
      </c>
      <c r="S322" s="44">
        <f t="shared" si="34"/>
        <v>25</v>
      </c>
      <c r="T322" s="47">
        <v>3021.81</v>
      </c>
      <c r="U322" s="14" t="s">
        <v>348</v>
      </c>
      <c r="V322" s="58">
        <v>35783</v>
      </c>
      <c r="W322" s="14">
        <v>0</v>
      </c>
      <c r="X322" s="77">
        <v>3021.81</v>
      </c>
      <c r="Y322" s="14" t="s">
        <v>11</v>
      </c>
      <c r="Z322" s="14" t="s">
        <v>12</v>
      </c>
      <c r="AA322" s="14" t="s">
        <v>23</v>
      </c>
      <c r="AB322" s="38">
        <v>25</v>
      </c>
    </row>
    <row r="323" spans="1:28" x14ac:dyDescent="0.35">
      <c r="A323" t="s">
        <v>349</v>
      </c>
      <c r="B323">
        <v>1998</v>
      </c>
      <c r="C323" t="s">
        <v>20</v>
      </c>
      <c r="D323" s="42">
        <v>15</v>
      </c>
      <c r="E323">
        <v>0</v>
      </c>
      <c r="F323" s="37">
        <v>3044.21</v>
      </c>
      <c r="G323" t="s">
        <v>11</v>
      </c>
      <c r="H323" t="s">
        <v>12</v>
      </c>
      <c r="I323" t="s">
        <v>247</v>
      </c>
      <c r="J323" s="40">
        <v>1998</v>
      </c>
      <c r="K323" s="43" t="s">
        <v>20</v>
      </c>
      <c r="L323" s="14">
        <f t="shared" si="28"/>
        <v>1</v>
      </c>
      <c r="M323" s="14" t="str">
        <f t="shared" si="29"/>
        <v>tier - 2</v>
      </c>
      <c r="N323" s="14">
        <f t="shared" si="30"/>
        <v>1</v>
      </c>
      <c r="O323" s="8" t="str">
        <f t="shared" si="31"/>
        <v>tier - 3</v>
      </c>
      <c r="P323" s="8" t="str">
        <f t="shared" si="32"/>
        <v>R1024</v>
      </c>
      <c r="Q323" s="35" t="str">
        <f t="shared" si="33"/>
        <v>15-Sep-1998</v>
      </c>
      <c r="R323" s="35">
        <v>36053</v>
      </c>
      <c r="S323" s="44">
        <f t="shared" si="34"/>
        <v>25</v>
      </c>
      <c r="T323" s="47">
        <v>3044.21</v>
      </c>
      <c r="U323" s="14" t="s">
        <v>349</v>
      </c>
      <c r="V323" s="58">
        <v>36053</v>
      </c>
      <c r="W323" s="14">
        <v>0</v>
      </c>
      <c r="X323" s="77">
        <v>3044.21</v>
      </c>
      <c r="Y323" s="14" t="s">
        <v>11</v>
      </c>
      <c r="Z323" s="14" t="s">
        <v>12</v>
      </c>
      <c r="AA323" s="14" t="s">
        <v>247</v>
      </c>
      <c r="AB323" s="38">
        <v>25</v>
      </c>
    </row>
    <row r="324" spans="1:28" x14ac:dyDescent="0.35">
      <c r="A324" t="s">
        <v>350</v>
      </c>
      <c r="B324">
        <v>1998</v>
      </c>
      <c r="C324" t="s">
        <v>35</v>
      </c>
      <c r="D324" s="42">
        <v>9</v>
      </c>
      <c r="E324">
        <v>0</v>
      </c>
      <c r="F324" s="37">
        <v>3046.06</v>
      </c>
      <c r="G324" t="s">
        <v>11</v>
      </c>
      <c r="H324" t="s">
        <v>16</v>
      </c>
      <c r="I324" t="s">
        <v>249</v>
      </c>
      <c r="J324" s="40">
        <v>1998</v>
      </c>
      <c r="K324" s="43" t="s">
        <v>35</v>
      </c>
      <c r="L324" s="14">
        <f t="shared" si="28"/>
        <v>1</v>
      </c>
      <c r="M324" s="14" t="str">
        <f t="shared" si="29"/>
        <v>tier - 2</v>
      </c>
      <c r="N324" s="14">
        <f t="shared" si="30"/>
        <v>2</v>
      </c>
      <c r="O324" s="8" t="str">
        <f t="shared" si="31"/>
        <v>tier - 1</v>
      </c>
      <c r="P324" s="8" t="str">
        <f t="shared" si="32"/>
        <v>R1023</v>
      </c>
      <c r="Q324" s="35" t="str">
        <f t="shared" si="33"/>
        <v>9-Aug-1998</v>
      </c>
      <c r="R324" s="35">
        <v>36016</v>
      </c>
      <c r="S324" s="44">
        <f t="shared" si="34"/>
        <v>25</v>
      </c>
      <c r="T324" s="47">
        <v>3046.06</v>
      </c>
      <c r="U324" s="14" t="s">
        <v>350</v>
      </c>
      <c r="V324" s="58">
        <v>36016</v>
      </c>
      <c r="W324" s="14">
        <v>0</v>
      </c>
      <c r="X324" s="77">
        <v>3046.06</v>
      </c>
      <c r="Y324" s="14" t="s">
        <v>11</v>
      </c>
      <c r="Z324" s="14" t="s">
        <v>16</v>
      </c>
      <c r="AA324" s="14" t="s">
        <v>249</v>
      </c>
      <c r="AB324" s="38">
        <v>25</v>
      </c>
    </row>
    <row r="325" spans="1:28" x14ac:dyDescent="0.35">
      <c r="A325" t="s">
        <v>351</v>
      </c>
      <c r="B325">
        <v>1997</v>
      </c>
      <c r="C325" t="s">
        <v>30</v>
      </c>
      <c r="D325" s="42">
        <v>22</v>
      </c>
      <c r="E325">
        <v>0</v>
      </c>
      <c r="F325" s="37">
        <v>3051.73</v>
      </c>
      <c r="G325" t="s">
        <v>11</v>
      </c>
      <c r="H325" t="s">
        <v>11</v>
      </c>
      <c r="I325" t="s">
        <v>42</v>
      </c>
      <c r="J325" s="40">
        <v>1997</v>
      </c>
      <c r="K325" s="43" t="s">
        <v>30</v>
      </c>
      <c r="L325" s="14">
        <f t="shared" ref="L325:L388" si="35">MATCH($G$4:$G$2346,$G$4:$G$2346,0)</f>
        <v>1</v>
      </c>
      <c r="M325" s="14" t="str">
        <f t="shared" ref="M325:M388" si="36">IF(G325="?",INDEX($G$4:$G$2346,MODE($L$4:$L$2346)),G325)</f>
        <v>tier - 2</v>
      </c>
      <c r="N325" s="14">
        <f t="shared" ref="N325:N388" si="37">MATCH($H$4:$H$2346,$H$4:$H$2346,0)</f>
        <v>9</v>
      </c>
      <c r="O325" s="8" t="str">
        <f t="shared" ref="O325:O388" si="38">IF(H325="?",INDEX($H$4:$H$2346,MODE($N$4:$N$2346)),H325)</f>
        <v>tier - 2</v>
      </c>
      <c r="P325" s="8" t="str">
        <f t="shared" ref="P325:P388" si="39">IF(I325="?","Unknown",I325)</f>
        <v>R1011</v>
      </c>
      <c r="Q325" s="35" t="str">
        <f t="shared" ref="Q325:Q388" si="40">CONCATENATE(D325,"-",K325,"-",J325)</f>
        <v>22-Dec-1997</v>
      </c>
      <c r="R325" s="35">
        <v>35786</v>
      </c>
      <c r="S325" s="44">
        <f t="shared" ref="S325:S388" si="41">ROUND((($S$2-R325)/365),0)</f>
        <v>25</v>
      </c>
      <c r="T325" s="47">
        <v>3051.73</v>
      </c>
      <c r="U325" s="14" t="s">
        <v>351</v>
      </c>
      <c r="V325" s="58">
        <v>35786</v>
      </c>
      <c r="W325" s="14">
        <v>0</v>
      </c>
      <c r="X325" s="77">
        <v>3051.73</v>
      </c>
      <c r="Y325" s="14" t="s">
        <v>11</v>
      </c>
      <c r="Z325" s="14" t="s">
        <v>11</v>
      </c>
      <c r="AA325" s="14" t="s">
        <v>42</v>
      </c>
      <c r="AB325" s="38">
        <v>25</v>
      </c>
    </row>
    <row r="326" spans="1:28" x14ac:dyDescent="0.35">
      <c r="A326" t="s">
        <v>352</v>
      </c>
      <c r="B326">
        <v>2002</v>
      </c>
      <c r="C326" t="s">
        <v>18</v>
      </c>
      <c r="D326" s="42">
        <v>21</v>
      </c>
      <c r="E326">
        <v>2</v>
      </c>
      <c r="F326" s="37">
        <v>3056.39</v>
      </c>
      <c r="G326" t="s">
        <v>11</v>
      </c>
      <c r="H326" t="s">
        <v>12</v>
      </c>
      <c r="I326" t="s">
        <v>13</v>
      </c>
      <c r="J326" s="40">
        <v>2002</v>
      </c>
      <c r="K326" s="43" t="s">
        <v>18</v>
      </c>
      <c r="L326" s="14">
        <f t="shared" si="35"/>
        <v>1</v>
      </c>
      <c r="M326" s="14" t="str">
        <f t="shared" si="36"/>
        <v>tier - 2</v>
      </c>
      <c r="N326" s="14">
        <f t="shared" si="37"/>
        <v>1</v>
      </c>
      <c r="O326" s="8" t="str">
        <f t="shared" si="38"/>
        <v>tier - 3</v>
      </c>
      <c r="P326" s="8" t="str">
        <f t="shared" si="39"/>
        <v>R1013</v>
      </c>
      <c r="Q326" s="35" t="str">
        <f t="shared" si="40"/>
        <v>21-Jun-2002</v>
      </c>
      <c r="R326" s="35">
        <v>37428</v>
      </c>
      <c r="S326" s="44">
        <f t="shared" si="41"/>
        <v>21</v>
      </c>
      <c r="T326" s="47">
        <v>3056.39</v>
      </c>
      <c r="U326" s="14" t="s">
        <v>352</v>
      </c>
      <c r="V326" s="58">
        <v>37428</v>
      </c>
      <c r="W326" s="14">
        <v>2</v>
      </c>
      <c r="X326" s="77">
        <v>3056.39</v>
      </c>
      <c r="Y326" s="14" t="s">
        <v>11</v>
      </c>
      <c r="Z326" s="14" t="s">
        <v>12</v>
      </c>
      <c r="AA326" s="14" t="s">
        <v>13</v>
      </c>
      <c r="AB326" s="38">
        <v>21</v>
      </c>
    </row>
    <row r="327" spans="1:28" x14ac:dyDescent="0.35">
      <c r="A327" t="s">
        <v>353</v>
      </c>
      <c r="B327">
        <v>1994</v>
      </c>
      <c r="C327" t="s">
        <v>20</v>
      </c>
      <c r="D327" s="42">
        <v>26</v>
      </c>
      <c r="E327">
        <v>0</v>
      </c>
      <c r="F327" s="37">
        <v>3062.51</v>
      </c>
      <c r="G327" t="s">
        <v>12</v>
      </c>
      <c r="H327" t="s">
        <v>16</v>
      </c>
      <c r="I327" t="s">
        <v>23</v>
      </c>
      <c r="J327" s="40">
        <v>1994</v>
      </c>
      <c r="K327" s="43" t="s">
        <v>20</v>
      </c>
      <c r="L327" s="14">
        <f t="shared" si="35"/>
        <v>4</v>
      </c>
      <c r="M327" s="14" t="str">
        <f t="shared" si="36"/>
        <v>tier - 3</v>
      </c>
      <c r="N327" s="14">
        <f t="shared" si="37"/>
        <v>2</v>
      </c>
      <c r="O327" s="8" t="str">
        <f t="shared" si="38"/>
        <v>tier - 1</v>
      </c>
      <c r="P327" s="8" t="str">
        <f t="shared" si="39"/>
        <v>R1012</v>
      </c>
      <c r="Q327" s="35" t="str">
        <f t="shared" si="40"/>
        <v>26-Sep-1994</v>
      </c>
      <c r="R327" s="35">
        <v>34603</v>
      </c>
      <c r="S327" s="44">
        <f t="shared" si="41"/>
        <v>29</v>
      </c>
      <c r="T327" s="47">
        <v>3062.51</v>
      </c>
      <c r="U327" s="14" t="s">
        <v>353</v>
      </c>
      <c r="V327" s="58">
        <v>34603</v>
      </c>
      <c r="W327" s="14">
        <v>0</v>
      </c>
      <c r="X327" s="77">
        <v>3062.51</v>
      </c>
      <c r="Y327" s="14" t="s">
        <v>12</v>
      </c>
      <c r="Z327" s="14" t="s">
        <v>16</v>
      </c>
      <c r="AA327" s="14" t="s">
        <v>23</v>
      </c>
      <c r="AB327" s="38">
        <v>29</v>
      </c>
    </row>
    <row r="328" spans="1:28" x14ac:dyDescent="0.35">
      <c r="A328" t="s">
        <v>354</v>
      </c>
      <c r="B328">
        <v>1989</v>
      </c>
      <c r="C328" t="s">
        <v>37</v>
      </c>
      <c r="D328" s="42">
        <v>1</v>
      </c>
      <c r="E328">
        <v>3</v>
      </c>
      <c r="F328" s="37">
        <v>3065.49</v>
      </c>
      <c r="G328" t="s">
        <v>11</v>
      </c>
      <c r="H328" t="s">
        <v>16</v>
      </c>
      <c r="I328" t="s">
        <v>23</v>
      </c>
      <c r="J328" s="40">
        <v>1989</v>
      </c>
      <c r="K328" s="43" t="s">
        <v>37</v>
      </c>
      <c r="L328" s="14">
        <f t="shared" si="35"/>
        <v>1</v>
      </c>
      <c r="M328" s="14" t="str">
        <f t="shared" si="36"/>
        <v>tier - 2</v>
      </c>
      <c r="N328" s="14">
        <f t="shared" si="37"/>
        <v>2</v>
      </c>
      <c r="O328" s="8" t="str">
        <f t="shared" si="38"/>
        <v>tier - 1</v>
      </c>
      <c r="P328" s="8" t="str">
        <f t="shared" si="39"/>
        <v>R1012</v>
      </c>
      <c r="Q328" s="35" t="str">
        <f t="shared" si="40"/>
        <v>1-Oct-1989</v>
      </c>
      <c r="R328" s="35">
        <v>32782</v>
      </c>
      <c r="S328" s="44">
        <f t="shared" si="41"/>
        <v>34</v>
      </c>
      <c r="T328" s="47">
        <v>3065.49</v>
      </c>
      <c r="U328" s="14" t="s">
        <v>354</v>
      </c>
      <c r="V328" s="58">
        <v>32782</v>
      </c>
      <c r="W328" s="14">
        <v>3</v>
      </c>
      <c r="X328" s="77">
        <v>3065.49</v>
      </c>
      <c r="Y328" s="14" t="s">
        <v>11</v>
      </c>
      <c r="Z328" s="14" t="s">
        <v>16</v>
      </c>
      <c r="AA328" s="14" t="s">
        <v>23</v>
      </c>
      <c r="AB328" s="38">
        <v>34</v>
      </c>
    </row>
    <row r="329" spans="1:28" x14ac:dyDescent="0.35">
      <c r="A329" t="s">
        <v>355</v>
      </c>
      <c r="B329">
        <v>1995</v>
      </c>
      <c r="C329" t="s">
        <v>20</v>
      </c>
      <c r="D329" s="42">
        <v>10</v>
      </c>
      <c r="E329">
        <v>0</v>
      </c>
      <c r="F329" s="37">
        <v>3070.81</v>
      </c>
      <c r="G329" t="s">
        <v>12</v>
      </c>
      <c r="H329" t="s">
        <v>16</v>
      </c>
      <c r="I329" t="s">
        <v>356</v>
      </c>
      <c r="J329" s="40">
        <v>1995</v>
      </c>
      <c r="K329" s="43" t="s">
        <v>20</v>
      </c>
      <c r="L329" s="14">
        <f t="shared" si="35"/>
        <v>4</v>
      </c>
      <c r="M329" s="14" t="str">
        <f t="shared" si="36"/>
        <v>tier - 3</v>
      </c>
      <c r="N329" s="14">
        <f t="shared" si="37"/>
        <v>2</v>
      </c>
      <c r="O329" s="8" t="str">
        <f t="shared" si="38"/>
        <v>tier - 1</v>
      </c>
      <c r="P329" s="8" t="str">
        <f t="shared" si="39"/>
        <v>R1017</v>
      </c>
      <c r="Q329" s="35" t="str">
        <f t="shared" si="40"/>
        <v>10-Sep-1995</v>
      </c>
      <c r="R329" s="35">
        <v>34952</v>
      </c>
      <c r="S329" s="44">
        <f t="shared" si="41"/>
        <v>28</v>
      </c>
      <c r="T329" s="47">
        <v>3070.81</v>
      </c>
      <c r="U329" s="14" t="s">
        <v>355</v>
      </c>
      <c r="V329" s="58">
        <v>34952</v>
      </c>
      <c r="W329" s="14">
        <v>0</v>
      </c>
      <c r="X329" s="77">
        <v>3070.81</v>
      </c>
      <c r="Y329" s="14" t="s">
        <v>12</v>
      </c>
      <c r="Z329" s="14" t="s">
        <v>16</v>
      </c>
      <c r="AA329" s="14" t="s">
        <v>356</v>
      </c>
      <c r="AB329" s="38">
        <v>28</v>
      </c>
    </row>
    <row r="330" spans="1:28" x14ac:dyDescent="0.35">
      <c r="A330" t="s">
        <v>357</v>
      </c>
      <c r="B330">
        <v>2001</v>
      </c>
      <c r="C330" t="s">
        <v>37</v>
      </c>
      <c r="D330" s="42">
        <v>13</v>
      </c>
      <c r="E330">
        <v>2</v>
      </c>
      <c r="F330" s="37">
        <v>3077.1</v>
      </c>
      <c r="G330" t="s">
        <v>11</v>
      </c>
      <c r="H330" t="s">
        <v>16</v>
      </c>
      <c r="I330" t="s">
        <v>23</v>
      </c>
      <c r="J330" s="40">
        <v>2001</v>
      </c>
      <c r="K330" s="43" t="s">
        <v>37</v>
      </c>
      <c r="L330" s="14">
        <f t="shared" si="35"/>
        <v>1</v>
      </c>
      <c r="M330" s="14" t="str">
        <f t="shared" si="36"/>
        <v>tier - 2</v>
      </c>
      <c r="N330" s="14">
        <f t="shared" si="37"/>
        <v>2</v>
      </c>
      <c r="O330" s="8" t="str">
        <f t="shared" si="38"/>
        <v>tier - 1</v>
      </c>
      <c r="P330" s="8" t="str">
        <f t="shared" si="39"/>
        <v>R1012</v>
      </c>
      <c r="Q330" s="35" t="str">
        <f t="shared" si="40"/>
        <v>13-Oct-2001</v>
      </c>
      <c r="R330" s="35">
        <v>37177</v>
      </c>
      <c r="S330" s="44">
        <f t="shared" si="41"/>
        <v>22</v>
      </c>
      <c r="T330" s="47">
        <v>3077.1</v>
      </c>
      <c r="U330" s="14" t="s">
        <v>357</v>
      </c>
      <c r="V330" s="58">
        <v>37177</v>
      </c>
      <c r="W330" s="14">
        <v>2</v>
      </c>
      <c r="X330" s="77">
        <v>3077.1</v>
      </c>
      <c r="Y330" s="14" t="s">
        <v>11</v>
      </c>
      <c r="Z330" s="14" t="s">
        <v>16</v>
      </c>
      <c r="AA330" s="14" t="s">
        <v>23</v>
      </c>
      <c r="AB330" s="38">
        <v>22</v>
      </c>
    </row>
    <row r="331" spans="1:28" x14ac:dyDescent="0.35">
      <c r="A331" t="s">
        <v>358</v>
      </c>
      <c r="B331">
        <v>1987</v>
      </c>
      <c r="C331" t="s">
        <v>35</v>
      </c>
      <c r="D331" s="42">
        <v>1</v>
      </c>
      <c r="E331">
        <v>3</v>
      </c>
      <c r="F331" s="37">
        <v>3088.06</v>
      </c>
      <c r="G331" t="s">
        <v>11</v>
      </c>
      <c r="H331" t="s">
        <v>11</v>
      </c>
      <c r="I331" t="s">
        <v>13</v>
      </c>
      <c r="J331" s="40">
        <v>1987</v>
      </c>
      <c r="K331" s="43" t="s">
        <v>35</v>
      </c>
      <c r="L331" s="14">
        <f t="shared" si="35"/>
        <v>1</v>
      </c>
      <c r="M331" s="14" t="str">
        <f t="shared" si="36"/>
        <v>tier - 2</v>
      </c>
      <c r="N331" s="14">
        <f t="shared" si="37"/>
        <v>9</v>
      </c>
      <c r="O331" s="8" t="str">
        <f t="shared" si="38"/>
        <v>tier - 2</v>
      </c>
      <c r="P331" s="8" t="str">
        <f t="shared" si="39"/>
        <v>R1013</v>
      </c>
      <c r="Q331" s="35" t="str">
        <f t="shared" si="40"/>
        <v>1-Aug-1987</v>
      </c>
      <c r="R331" s="35">
        <v>31990</v>
      </c>
      <c r="S331" s="44">
        <f t="shared" si="41"/>
        <v>36</v>
      </c>
      <c r="T331" s="47">
        <v>3088.06</v>
      </c>
      <c r="U331" s="14" t="s">
        <v>358</v>
      </c>
      <c r="V331" s="58">
        <v>31990</v>
      </c>
      <c r="W331" s="14">
        <v>3</v>
      </c>
      <c r="X331" s="77">
        <v>3088.06</v>
      </c>
      <c r="Y331" s="14" t="s">
        <v>11</v>
      </c>
      <c r="Z331" s="14" t="s">
        <v>11</v>
      </c>
      <c r="AA331" s="14" t="s">
        <v>13</v>
      </c>
      <c r="AB331" s="38">
        <v>36</v>
      </c>
    </row>
    <row r="332" spans="1:28" x14ac:dyDescent="0.35">
      <c r="A332" t="s">
        <v>359</v>
      </c>
      <c r="B332">
        <v>1999</v>
      </c>
      <c r="C332" t="s">
        <v>18</v>
      </c>
      <c r="D332" s="42">
        <v>25</v>
      </c>
      <c r="E332">
        <v>0</v>
      </c>
      <c r="F332" s="37">
        <v>3128.35</v>
      </c>
      <c r="G332" t="s">
        <v>11</v>
      </c>
      <c r="H332" t="s">
        <v>12</v>
      </c>
      <c r="I332" t="s">
        <v>300</v>
      </c>
      <c r="J332" s="40">
        <v>1999</v>
      </c>
      <c r="K332" s="43" t="s">
        <v>18</v>
      </c>
      <c r="L332" s="14">
        <f t="shared" si="35"/>
        <v>1</v>
      </c>
      <c r="M332" s="14" t="str">
        <f t="shared" si="36"/>
        <v>tier - 2</v>
      </c>
      <c r="N332" s="14">
        <f t="shared" si="37"/>
        <v>1</v>
      </c>
      <c r="O332" s="8" t="str">
        <f t="shared" si="38"/>
        <v>tier - 3</v>
      </c>
      <c r="P332" s="8" t="str">
        <f t="shared" si="39"/>
        <v>R1021</v>
      </c>
      <c r="Q332" s="35" t="str">
        <f t="shared" si="40"/>
        <v>25-Jun-1999</v>
      </c>
      <c r="R332" s="35">
        <v>36336</v>
      </c>
      <c r="S332" s="44">
        <f t="shared" si="41"/>
        <v>24</v>
      </c>
      <c r="T332" s="47">
        <v>3128.35</v>
      </c>
      <c r="U332" s="14" t="s">
        <v>359</v>
      </c>
      <c r="V332" s="58">
        <v>36336</v>
      </c>
      <c r="W332" s="14">
        <v>0</v>
      </c>
      <c r="X332" s="77">
        <v>3128.35</v>
      </c>
      <c r="Y332" s="14" t="s">
        <v>11</v>
      </c>
      <c r="Z332" s="14" t="s">
        <v>12</v>
      </c>
      <c r="AA332" s="14" t="s">
        <v>300</v>
      </c>
      <c r="AB332" s="38">
        <v>24</v>
      </c>
    </row>
    <row r="333" spans="1:28" x14ac:dyDescent="0.35">
      <c r="A333" t="s">
        <v>360</v>
      </c>
      <c r="B333">
        <v>1994</v>
      </c>
      <c r="C333" t="s">
        <v>10</v>
      </c>
      <c r="D333" s="42">
        <v>10</v>
      </c>
      <c r="E333">
        <v>0</v>
      </c>
      <c r="F333" s="37">
        <v>3161.45</v>
      </c>
      <c r="G333" t="s">
        <v>11</v>
      </c>
      <c r="H333" t="s">
        <v>16</v>
      </c>
      <c r="I333" t="s">
        <v>42</v>
      </c>
      <c r="J333" s="40">
        <v>1994</v>
      </c>
      <c r="K333" s="43" t="s">
        <v>10</v>
      </c>
      <c r="L333" s="14">
        <f t="shared" si="35"/>
        <v>1</v>
      </c>
      <c r="M333" s="14" t="str">
        <f t="shared" si="36"/>
        <v>tier - 2</v>
      </c>
      <c r="N333" s="14">
        <f t="shared" si="37"/>
        <v>2</v>
      </c>
      <c r="O333" s="8" t="str">
        <f t="shared" si="38"/>
        <v>tier - 1</v>
      </c>
      <c r="P333" s="8" t="str">
        <f t="shared" si="39"/>
        <v>R1011</v>
      </c>
      <c r="Q333" s="35" t="str">
        <f t="shared" si="40"/>
        <v>10-Jul-1994</v>
      </c>
      <c r="R333" s="35">
        <v>34525</v>
      </c>
      <c r="S333" s="44">
        <f t="shared" si="41"/>
        <v>29</v>
      </c>
      <c r="T333" s="47">
        <v>3161.45</v>
      </c>
      <c r="U333" s="14" t="s">
        <v>360</v>
      </c>
      <c r="V333" s="58">
        <v>34525</v>
      </c>
      <c r="W333" s="14">
        <v>0</v>
      </c>
      <c r="X333" s="77">
        <v>3161.45</v>
      </c>
      <c r="Y333" s="14" t="s">
        <v>11</v>
      </c>
      <c r="Z333" s="14" t="s">
        <v>16</v>
      </c>
      <c r="AA333" s="14" t="s">
        <v>42</v>
      </c>
      <c r="AB333" s="38">
        <v>29</v>
      </c>
    </row>
    <row r="334" spans="1:28" x14ac:dyDescent="0.35">
      <c r="A334" t="s">
        <v>361</v>
      </c>
      <c r="B334">
        <v>1993</v>
      </c>
      <c r="C334" t="s">
        <v>20</v>
      </c>
      <c r="D334" s="42">
        <v>25</v>
      </c>
      <c r="E334">
        <v>0</v>
      </c>
      <c r="F334" s="37">
        <v>3162.02</v>
      </c>
      <c r="G334" t="s">
        <v>11</v>
      </c>
      <c r="H334" t="s">
        <v>12</v>
      </c>
      <c r="I334" t="s">
        <v>13</v>
      </c>
      <c r="J334" s="40">
        <v>1993</v>
      </c>
      <c r="K334" s="43" t="s">
        <v>20</v>
      </c>
      <c r="L334" s="14">
        <f t="shared" si="35"/>
        <v>1</v>
      </c>
      <c r="M334" s="14" t="str">
        <f t="shared" si="36"/>
        <v>tier - 2</v>
      </c>
      <c r="N334" s="14">
        <f t="shared" si="37"/>
        <v>1</v>
      </c>
      <c r="O334" s="8" t="str">
        <f t="shared" si="38"/>
        <v>tier - 3</v>
      </c>
      <c r="P334" s="8" t="str">
        <f t="shared" si="39"/>
        <v>R1013</v>
      </c>
      <c r="Q334" s="35" t="str">
        <f t="shared" si="40"/>
        <v>25-Sep-1993</v>
      </c>
      <c r="R334" s="35">
        <v>34237</v>
      </c>
      <c r="S334" s="44">
        <f t="shared" si="41"/>
        <v>30</v>
      </c>
      <c r="T334" s="47">
        <v>3162.02</v>
      </c>
      <c r="U334" s="14" t="s">
        <v>361</v>
      </c>
      <c r="V334" s="58">
        <v>34237</v>
      </c>
      <c r="W334" s="14">
        <v>0</v>
      </c>
      <c r="X334" s="77">
        <v>3162.02</v>
      </c>
      <c r="Y334" s="14" t="s">
        <v>11</v>
      </c>
      <c r="Z334" s="14" t="s">
        <v>12</v>
      </c>
      <c r="AA334" s="14" t="s">
        <v>13</v>
      </c>
      <c r="AB334" s="38">
        <v>30</v>
      </c>
    </row>
    <row r="335" spans="1:28" x14ac:dyDescent="0.35">
      <c r="A335" t="s">
        <v>362</v>
      </c>
      <c r="B335">
        <v>2001</v>
      </c>
      <c r="C335" t="s">
        <v>35</v>
      </c>
      <c r="D335" s="42">
        <v>29</v>
      </c>
      <c r="E335">
        <v>1</v>
      </c>
      <c r="F335" s="37">
        <v>3167.46</v>
      </c>
      <c r="G335" t="s">
        <v>11</v>
      </c>
      <c r="H335" t="s">
        <v>12</v>
      </c>
      <c r="I335" t="s">
        <v>247</v>
      </c>
      <c r="J335" s="40">
        <v>2001</v>
      </c>
      <c r="K335" s="43" t="s">
        <v>35</v>
      </c>
      <c r="L335" s="14">
        <f t="shared" si="35"/>
        <v>1</v>
      </c>
      <c r="M335" s="14" t="str">
        <f t="shared" si="36"/>
        <v>tier - 2</v>
      </c>
      <c r="N335" s="14">
        <f t="shared" si="37"/>
        <v>1</v>
      </c>
      <c r="O335" s="8" t="str">
        <f t="shared" si="38"/>
        <v>tier - 3</v>
      </c>
      <c r="P335" s="8" t="str">
        <f t="shared" si="39"/>
        <v>R1024</v>
      </c>
      <c r="Q335" s="35" t="str">
        <f t="shared" si="40"/>
        <v>29-Aug-2001</v>
      </c>
      <c r="R335" s="35">
        <v>37132</v>
      </c>
      <c r="S335" s="44">
        <f t="shared" si="41"/>
        <v>22</v>
      </c>
      <c r="T335" s="47">
        <v>3167.46</v>
      </c>
      <c r="U335" s="14" t="s">
        <v>362</v>
      </c>
      <c r="V335" s="58">
        <v>37132</v>
      </c>
      <c r="W335" s="14">
        <v>1</v>
      </c>
      <c r="X335" s="77">
        <v>3167.46</v>
      </c>
      <c r="Y335" s="14" t="s">
        <v>11</v>
      </c>
      <c r="Z335" s="14" t="s">
        <v>12</v>
      </c>
      <c r="AA335" s="14" t="s">
        <v>247</v>
      </c>
      <c r="AB335" s="38">
        <v>22</v>
      </c>
    </row>
    <row r="336" spans="1:28" x14ac:dyDescent="0.35">
      <c r="A336" t="s">
        <v>363</v>
      </c>
      <c r="B336">
        <v>1994</v>
      </c>
      <c r="C336" t="s">
        <v>37</v>
      </c>
      <c r="D336" s="42">
        <v>25</v>
      </c>
      <c r="E336">
        <v>0</v>
      </c>
      <c r="F336" s="37">
        <v>3171.61</v>
      </c>
      <c r="G336" t="s">
        <v>11</v>
      </c>
      <c r="H336" t="s">
        <v>12</v>
      </c>
      <c r="I336" t="s">
        <v>13</v>
      </c>
      <c r="J336" s="40">
        <v>1994</v>
      </c>
      <c r="K336" s="43" t="s">
        <v>37</v>
      </c>
      <c r="L336" s="14">
        <f t="shared" si="35"/>
        <v>1</v>
      </c>
      <c r="M336" s="14" t="str">
        <f t="shared" si="36"/>
        <v>tier - 2</v>
      </c>
      <c r="N336" s="14">
        <f t="shared" si="37"/>
        <v>1</v>
      </c>
      <c r="O336" s="8" t="str">
        <f t="shared" si="38"/>
        <v>tier - 3</v>
      </c>
      <c r="P336" s="8" t="str">
        <f t="shared" si="39"/>
        <v>R1013</v>
      </c>
      <c r="Q336" s="35" t="str">
        <f t="shared" si="40"/>
        <v>25-Oct-1994</v>
      </c>
      <c r="R336" s="35">
        <v>34632</v>
      </c>
      <c r="S336" s="44">
        <f t="shared" si="41"/>
        <v>29</v>
      </c>
      <c r="T336" s="47">
        <v>3171.61</v>
      </c>
      <c r="U336" s="14" t="s">
        <v>363</v>
      </c>
      <c r="V336" s="58">
        <v>34632</v>
      </c>
      <c r="W336" s="14">
        <v>0</v>
      </c>
      <c r="X336" s="77">
        <v>3171.61</v>
      </c>
      <c r="Y336" s="14" t="s">
        <v>11</v>
      </c>
      <c r="Z336" s="14" t="s">
        <v>12</v>
      </c>
      <c r="AA336" s="14" t="s">
        <v>13</v>
      </c>
      <c r="AB336" s="38">
        <v>29</v>
      </c>
    </row>
    <row r="337" spans="1:28" x14ac:dyDescent="0.35">
      <c r="A337" t="s">
        <v>364</v>
      </c>
      <c r="B337">
        <v>1994</v>
      </c>
      <c r="C337" t="s">
        <v>10</v>
      </c>
      <c r="D337" s="42">
        <v>6</v>
      </c>
      <c r="E337">
        <v>0</v>
      </c>
      <c r="F337" s="37">
        <v>3172.02</v>
      </c>
      <c r="G337" t="s">
        <v>11</v>
      </c>
      <c r="H337" t="s">
        <v>16</v>
      </c>
      <c r="I337" t="s">
        <v>42</v>
      </c>
      <c r="J337" s="40">
        <v>1994</v>
      </c>
      <c r="K337" s="43" t="s">
        <v>10</v>
      </c>
      <c r="L337" s="14">
        <f t="shared" si="35"/>
        <v>1</v>
      </c>
      <c r="M337" s="14" t="str">
        <f t="shared" si="36"/>
        <v>tier - 2</v>
      </c>
      <c r="N337" s="14">
        <f t="shared" si="37"/>
        <v>2</v>
      </c>
      <c r="O337" s="8" t="str">
        <f t="shared" si="38"/>
        <v>tier - 1</v>
      </c>
      <c r="P337" s="8" t="str">
        <f t="shared" si="39"/>
        <v>R1011</v>
      </c>
      <c r="Q337" s="35" t="str">
        <f t="shared" si="40"/>
        <v>6-Jul-1994</v>
      </c>
      <c r="R337" s="35">
        <v>34521</v>
      </c>
      <c r="S337" s="44">
        <f t="shared" si="41"/>
        <v>29</v>
      </c>
      <c r="T337" s="47">
        <v>3172.02</v>
      </c>
      <c r="U337" s="14" t="s">
        <v>364</v>
      </c>
      <c r="V337" s="58">
        <v>34521</v>
      </c>
      <c r="W337" s="14">
        <v>0</v>
      </c>
      <c r="X337" s="77">
        <v>3172.02</v>
      </c>
      <c r="Y337" s="14" t="s">
        <v>11</v>
      </c>
      <c r="Z337" s="14" t="s">
        <v>16</v>
      </c>
      <c r="AA337" s="14" t="s">
        <v>42</v>
      </c>
      <c r="AB337" s="38">
        <v>29</v>
      </c>
    </row>
    <row r="338" spans="1:28" x14ac:dyDescent="0.35">
      <c r="A338" t="s">
        <v>365</v>
      </c>
      <c r="B338">
        <v>1996</v>
      </c>
      <c r="C338" t="s">
        <v>35</v>
      </c>
      <c r="D338" s="42">
        <v>14</v>
      </c>
      <c r="E338">
        <v>0</v>
      </c>
      <c r="F338" s="37">
        <v>3176.29</v>
      </c>
      <c r="G338" t="s">
        <v>11</v>
      </c>
      <c r="H338" t="s">
        <v>11</v>
      </c>
      <c r="I338" t="s">
        <v>23</v>
      </c>
      <c r="J338" s="40">
        <v>1996</v>
      </c>
      <c r="K338" s="43" t="s">
        <v>35</v>
      </c>
      <c r="L338" s="14">
        <f t="shared" si="35"/>
        <v>1</v>
      </c>
      <c r="M338" s="14" t="str">
        <f t="shared" si="36"/>
        <v>tier - 2</v>
      </c>
      <c r="N338" s="14">
        <f t="shared" si="37"/>
        <v>9</v>
      </c>
      <c r="O338" s="8" t="str">
        <f t="shared" si="38"/>
        <v>tier - 2</v>
      </c>
      <c r="P338" s="8" t="str">
        <f t="shared" si="39"/>
        <v>R1012</v>
      </c>
      <c r="Q338" s="35" t="str">
        <f t="shared" si="40"/>
        <v>14-Aug-1996</v>
      </c>
      <c r="R338" s="35">
        <v>35291</v>
      </c>
      <c r="S338" s="44">
        <f t="shared" si="41"/>
        <v>27</v>
      </c>
      <c r="T338" s="47">
        <v>3176.29</v>
      </c>
      <c r="U338" s="14" t="s">
        <v>365</v>
      </c>
      <c r="V338" s="58">
        <v>35291</v>
      </c>
      <c r="W338" s="14">
        <v>0</v>
      </c>
      <c r="X338" s="77">
        <v>3176.29</v>
      </c>
      <c r="Y338" s="14" t="s">
        <v>11</v>
      </c>
      <c r="Z338" s="14" t="s">
        <v>11</v>
      </c>
      <c r="AA338" s="14" t="s">
        <v>23</v>
      </c>
      <c r="AB338" s="38">
        <v>27</v>
      </c>
    </row>
    <row r="339" spans="1:28" x14ac:dyDescent="0.35">
      <c r="A339" t="s">
        <v>366</v>
      </c>
      <c r="B339">
        <v>1996</v>
      </c>
      <c r="C339" t="s">
        <v>10</v>
      </c>
      <c r="D339" s="42">
        <v>3</v>
      </c>
      <c r="E339">
        <v>0</v>
      </c>
      <c r="F339" s="37">
        <v>3176.82</v>
      </c>
      <c r="G339" t="s">
        <v>11</v>
      </c>
      <c r="H339" t="s">
        <v>16</v>
      </c>
      <c r="I339" t="s">
        <v>23</v>
      </c>
      <c r="J339" s="40">
        <v>1996</v>
      </c>
      <c r="K339" s="43" t="s">
        <v>10</v>
      </c>
      <c r="L339" s="14">
        <f t="shared" si="35"/>
        <v>1</v>
      </c>
      <c r="M339" s="14" t="str">
        <f t="shared" si="36"/>
        <v>tier - 2</v>
      </c>
      <c r="N339" s="14">
        <f t="shared" si="37"/>
        <v>2</v>
      </c>
      <c r="O339" s="8" t="str">
        <f t="shared" si="38"/>
        <v>tier - 1</v>
      </c>
      <c r="P339" s="8" t="str">
        <f t="shared" si="39"/>
        <v>R1012</v>
      </c>
      <c r="Q339" s="35" t="str">
        <f t="shared" si="40"/>
        <v>3-Jul-1996</v>
      </c>
      <c r="R339" s="35">
        <v>35249</v>
      </c>
      <c r="S339" s="44">
        <f t="shared" si="41"/>
        <v>27</v>
      </c>
      <c r="T339" s="47">
        <v>3176.82</v>
      </c>
      <c r="U339" s="14" t="s">
        <v>366</v>
      </c>
      <c r="V339" s="58">
        <v>35249</v>
      </c>
      <c r="W339" s="14">
        <v>0</v>
      </c>
      <c r="X339" s="77">
        <v>3176.82</v>
      </c>
      <c r="Y339" s="14" t="s">
        <v>11</v>
      </c>
      <c r="Z339" s="14" t="s">
        <v>16</v>
      </c>
      <c r="AA339" s="14" t="s">
        <v>23</v>
      </c>
      <c r="AB339" s="38">
        <v>27</v>
      </c>
    </row>
    <row r="340" spans="1:28" x14ac:dyDescent="0.35">
      <c r="A340" t="s">
        <v>367</v>
      </c>
      <c r="B340">
        <v>2000</v>
      </c>
      <c r="C340" t="s">
        <v>20</v>
      </c>
      <c r="D340" s="42">
        <v>23</v>
      </c>
      <c r="E340">
        <v>0</v>
      </c>
      <c r="F340" s="37">
        <v>3179.96</v>
      </c>
      <c r="G340" t="s">
        <v>11</v>
      </c>
      <c r="H340" t="s">
        <v>11</v>
      </c>
      <c r="I340" t="s">
        <v>23</v>
      </c>
      <c r="J340" s="40">
        <v>2000</v>
      </c>
      <c r="K340" s="43" t="s">
        <v>20</v>
      </c>
      <c r="L340" s="14">
        <f t="shared" si="35"/>
        <v>1</v>
      </c>
      <c r="M340" s="14" t="str">
        <f t="shared" si="36"/>
        <v>tier - 2</v>
      </c>
      <c r="N340" s="14">
        <f t="shared" si="37"/>
        <v>9</v>
      </c>
      <c r="O340" s="8" t="str">
        <f t="shared" si="38"/>
        <v>tier - 2</v>
      </c>
      <c r="P340" s="8" t="str">
        <f t="shared" si="39"/>
        <v>R1012</v>
      </c>
      <c r="Q340" s="35" t="str">
        <f t="shared" si="40"/>
        <v>23-Sep-2000</v>
      </c>
      <c r="R340" s="35">
        <v>36792</v>
      </c>
      <c r="S340" s="44">
        <f t="shared" si="41"/>
        <v>23</v>
      </c>
      <c r="T340" s="47">
        <v>3179.96</v>
      </c>
      <c r="U340" s="14" t="s">
        <v>367</v>
      </c>
      <c r="V340" s="58">
        <v>36792</v>
      </c>
      <c r="W340" s="14">
        <v>0</v>
      </c>
      <c r="X340" s="77">
        <v>3179.96</v>
      </c>
      <c r="Y340" s="14" t="s">
        <v>11</v>
      </c>
      <c r="Z340" s="14" t="s">
        <v>11</v>
      </c>
      <c r="AA340" s="14" t="s">
        <v>23</v>
      </c>
      <c r="AB340" s="38">
        <v>23</v>
      </c>
    </row>
    <row r="341" spans="1:28" x14ac:dyDescent="0.35">
      <c r="A341" t="s">
        <v>368</v>
      </c>
      <c r="B341">
        <v>2001</v>
      </c>
      <c r="C341" t="s">
        <v>20</v>
      </c>
      <c r="D341" s="42">
        <v>2</v>
      </c>
      <c r="E341">
        <v>2</v>
      </c>
      <c r="F341" s="37">
        <v>3180.51</v>
      </c>
      <c r="G341" t="s">
        <v>11</v>
      </c>
      <c r="H341" t="s">
        <v>11</v>
      </c>
      <c r="I341" t="s">
        <v>13</v>
      </c>
      <c r="J341" s="40">
        <v>2001</v>
      </c>
      <c r="K341" s="43" t="s">
        <v>20</v>
      </c>
      <c r="L341" s="14">
        <f t="shared" si="35"/>
        <v>1</v>
      </c>
      <c r="M341" s="14" t="str">
        <f t="shared" si="36"/>
        <v>tier - 2</v>
      </c>
      <c r="N341" s="14">
        <f t="shared" si="37"/>
        <v>9</v>
      </c>
      <c r="O341" s="8" t="str">
        <f t="shared" si="38"/>
        <v>tier - 2</v>
      </c>
      <c r="P341" s="8" t="str">
        <f t="shared" si="39"/>
        <v>R1013</v>
      </c>
      <c r="Q341" s="35" t="str">
        <f t="shared" si="40"/>
        <v>2-Sep-2001</v>
      </c>
      <c r="R341" s="35">
        <v>37136</v>
      </c>
      <c r="S341" s="44">
        <f t="shared" si="41"/>
        <v>22</v>
      </c>
      <c r="T341" s="47">
        <v>3180.51</v>
      </c>
      <c r="U341" s="14" t="s">
        <v>368</v>
      </c>
      <c r="V341" s="58">
        <v>37136</v>
      </c>
      <c r="W341" s="14">
        <v>2</v>
      </c>
      <c r="X341" s="77">
        <v>3180.51</v>
      </c>
      <c r="Y341" s="14" t="s">
        <v>11</v>
      </c>
      <c r="Z341" s="14" t="s">
        <v>11</v>
      </c>
      <c r="AA341" s="14" t="s">
        <v>13</v>
      </c>
      <c r="AB341" s="38">
        <v>22</v>
      </c>
    </row>
    <row r="342" spans="1:28" x14ac:dyDescent="0.35">
      <c r="A342" t="s">
        <v>369</v>
      </c>
      <c r="B342">
        <v>1996</v>
      </c>
      <c r="C342" t="s">
        <v>37</v>
      </c>
      <c r="D342" s="42">
        <v>11</v>
      </c>
      <c r="E342">
        <v>0</v>
      </c>
      <c r="F342" s="37">
        <v>3201.25</v>
      </c>
      <c r="G342" t="s">
        <v>11</v>
      </c>
      <c r="H342" t="s">
        <v>12</v>
      </c>
      <c r="I342" t="s">
        <v>23</v>
      </c>
      <c r="J342" s="40">
        <v>1996</v>
      </c>
      <c r="K342" s="43" t="s">
        <v>37</v>
      </c>
      <c r="L342" s="14">
        <f t="shared" si="35"/>
        <v>1</v>
      </c>
      <c r="M342" s="14" t="str">
        <f t="shared" si="36"/>
        <v>tier - 2</v>
      </c>
      <c r="N342" s="14">
        <f t="shared" si="37"/>
        <v>1</v>
      </c>
      <c r="O342" s="8" t="str">
        <f t="shared" si="38"/>
        <v>tier - 3</v>
      </c>
      <c r="P342" s="8" t="str">
        <f t="shared" si="39"/>
        <v>R1012</v>
      </c>
      <c r="Q342" s="35" t="str">
        <f t="shared" si="40"/>
        <v>11-Oct-1996</v>
      </c>
      <c r="R342" s="35">
        <v>35349</v>
      </c>
      <c r="S342" s="44">
        <f t="shared" si="41"/>
        <v>27</v>
      </c>
      <c r="T342" s="47">
        <v>3201.25</v>
      </c>
      <c r="U342" s="14" t="s">
        <v>369</v>
      </c>
      <c r="V342" s="58">
        <v>35349</v>
      </c>
      <c r="W342" s="14">
        <v>0</v>
      </c>
      <c r="X342" s="77">
        <v>3201.25</v>
      </c>
      <c r="Y342" s="14" t="s">
        <v>11</v>
      </c>
      <c r="Z342" s="14" t="s">
        <v>12</v>
      </c>
      <c r="AA342" s="14" t="s">
        <v>23</v>
      </c>
      <c r="AB342" s="38">
        <v>27</v>
      </c>
    </row>
    <row r="343" spans="1:28" x14ac:dyDescent="0.35">
      <c r="A343" t="s">
        <v>370</v>
      </c>
      <c r="B343">
        <v>1997</v>
      </c>
      <c r="C343" t="s">
        <v>10</v>
      </c>
      <c r="D343" s="42">
        <v>5</v>
      </c>
      <c r="E343">
        <v>0</v>
      </c>
      <c r="F343" s="37">
        <v>3206.49</v>
      </c>
      <c r="G343" t="s">
        <v>11</v>
      </c>
      <c r="H343" t="s">
        <v>12</v>
      </c>
      <c r="I343" t="s">
        <v>247</v>
      </c>
      <c r="J343" s="40">
        <v>1997</v>
      </c>
      <c r="K343" s="43" t="s">
        <v>10</v>
      </c>
      <c r="L343" s="14">
        <f t="shared" si="35"/>
        <v>1</v>
      </c>
      <c r="M343" s="14" t="str">
        <f t="shared" si="36"/>
        <v>tier - 2</v>
      </c>
      <c r="N343" s="14">
        <f t="shared" si="37"/>
        <v>1</v>
      </c>
      <c r="O343" s="8" t="str">
        <f t="shared" si="38"/>
        <v>tier - 3</v>
      </c>
      <c r="P343" s="8" t="str">
        <f t="shared" si="39"/>
        <v>R1024</v>
      </c>
      <c r="Q343" s="35" t="str">
        <f t="shared" si="40"/>
        <v>5-Jul-1997</v>
      </c>
      <c r="R343" s="35">
        <v>35616</v>
      </c>
      <c r="S343" s="44">
        <f t="shared" si="41"/>
        <v>26</v>
      </c>
      <c r="T343" s="47">
        <v>3206.49</v>
      </c>
      <c r="U343" s="14" t="s">
        <v>370</v>
      </c>
      <c r="V343" s="58">
        <v>35616</v>
      </c>
      <c r="W343" s="14">
        <v>0</v>
      </c>
      <c r="X343" s="77">
        <v>3206.49</v>
      </c>
      <c r="Y343" s="14" t="s">
        <v>11</v>
      </c>
      <c r="Z343" s="14" t="s">
        <v>12</v>
      </c>
      <c r="AA343" s="14" t="s">
        <v>247</v>
      </c>
      <c r="AB343" s="38">
        <v>26</v>
      </c>
    </row>
    <row r="344" spans="1:28" x14ac:dyDescent="0.35">
      <c r="A344" t="s">
        <v>371</v>
      </c>
      <c r="B344">
        <v>1997</v>
      </c>
      <c r="C344" t="s">
        <v>30</v>
      </c>
      <c r="D344" s="42">
        <v>22</v>
      </c>
      <c r="E344">
        <v>1</v>
      </c>
      <c r="F344" s="37">
        <v>3208.79</v>
      </c>
      <c r="G344" t="s">
        <v>11</v>
      </c>
      <c r="H344" t="s">
        <v>12</v>
      </c>
      <c r="I344" t="s">
        <v>42</v>
      </c>
      <c r="J344" s="40">
        <v>1997</v>
      </c>
      <c r="K344" s="43" t="s">
        <v>30</v>
      </c>
      <c r="L344" s="14">
        <f t="shared" si="35"/>
        <v>1</v>
      </c>
      <c r="M344" s="14" t="str">
        <f t="shared" si="36"/>
        <v>tier - 2</v>
      </c>
      <c r="N344" s="14">
        <f t="shared" si="37"/>
        <v>1</v>
      </c>
      <c r="O344" s="8" t="str">
        <f t="shared" si="38"/>
        <v>tier - 3</v>
      </c>
      <c r="P344" s="8" t="str">
        <f t="shared" si="39"/>
        <v>R1011</v>
      </c>
      <c r="Q344" s="35" t="str">
        <f t="shared" si="40"/>
        <v>22-Dec-1997</v>
      </c>
      <c r="R344" s="35">
        <v>35786</v>
      </c>
      <c r="S344" s="44">
        <f t="shared" si="41"/>
        <v>25</v>
      </c>
      <c r="T344" s="47">
        <v>3208.79</v>
      </c>
      <c r="U344" s="14" t="s">
        <v>371</v>
      </c>
      <c r="V344" s="58">
        <v>35786</v>
      </c>
      <c r="W344" s="14">
        <v>1</v>
      </c>
      <c r="X344" s="77">
        <v>3208.79</v>
      </c>
      <c r="Y344" s="14" t="s">
        <v>11</v>
      </c>
      <c r="Z344" s="14" t="s">
        <v>12</v>
      </c>
      <c r="AA344" s="14" t="s">
        <v>42</v>
      </c>
      <c r="AB344" s="38">
        <v>25</v>
      </c>
    </row>
    <row r="345" spans="1:28" x14ac:dyDescent="0.35">
      <c r="A345" t="s">
        <v>372</v>
      </c>
      <c r="B345">
        <v>1997</v>
      </c>
      <c r="C345" t="s">
        <v>10</v>
      </c>
      <c r="D345" s="42">
        <v>6</v>
      </c>
      <c r="E345">
        <v>0</v>
      </c>
      <c r="F345" s="37">
        <v>3213.62</v>
      </c>
      <c r="G345" t="s">
        <v>11</v>
      </c>
      <c r="H345" t="s">
        <v>11</v>
      </c>
      <c r="I345" t="s">
        <v>247</v>
      </c>
      <c r="J345" s="40">
        <v>1997</v>
      </c>
      <c r="K345" s="43" t="s">
        <v>10</v>
      </c>
      <c r="L345" s="14">
        <f t="shared" si="35"/>
        <v>1</v>
      </c>
      <c r="M345" s="14" t="str">
        <f t="shared" si="36"/>
        <v>tier - 2</v>
      </c>
      <c r="N345" s="14">
        <f t="shared" si="37"/>
        <v>9</v>
      </c>
      <c r="O345" s="8" t="str">
        <f t="shared" si="38"/>
        <v>tier - 2</v>
      </c>
      <c r="P345" s="8" t="str">
        <f t="shared" si="39"/>
        <v>R1024</v>
      </c>
      <c r="Q345" s="35" t="str">
        <f t="shared" si="40"/>
        <v>6-Jul-1997</v>
      </c>
      <c r="R345" s="35">
        <v>35617</v>
      </c>
      <c r="S345" s="44">
        <f t="shared" si="41"/>
        <v>26</v>
      </c>
      <c r="T345" s="47">
        <v>3213.62</v>
      </c>
      <c r="U345" s="14" t="s">
        <v>372</v>
      </c>
      <c r="V345" s="58">
        <v>35617</v>
      </c>
      <c r="W345" s="14">
        <v>0</v>
      </c>
      <c r="X345" s="77">
        <v>3213.62</v>
      </c>
      <c r="Y345" s="14" t="s">
        <v>11</v>
      </c>
      <c r="Z345" s="14" t="s">
        <v>11</v>
      </c>
      <c r="AA345" s="14" t="s">
        <v>247</v>
      </c>
      <c r="AB345" s="38">
        <v>26</v>
      </c>
    </row>
    <row r="346" spans="1:28" x14ac:dyDescent="0.35">
      <c r="A346" t="s">
        <v>373</v>
      </c>
      <c r="B346">
        <v>1997</v>
      </c>
      <c r="C346" t="s">
        <v>35</v>
      </c>
      <c r="D346" s="42">
        <v>2</v>
      </c>
      <c r="E346">
        <v>1</v>
      </c>
      <c r="F346" s="37">
        <v>3227.12</v>
      </c>
      <c r="G346" t="s">
        <v>11</v>
      </c>
      <c r="H346" t="s">
        <v>12</v>
      </c>
      <c r="I346" t="s">
        <v>13</v>
      </c>
      <c r="J346" s="40">
        <v>1997</v>
      </c>
      <c r="K346" s="43" t="s">
        <v>35</v>
      </c>
      <c r="L346" s="14">
        <f t="shared" si="35"/>
        <v>1</v>
      </c>
      <c r="M346" s="14" t="str">
        <f t="shared" si="36"/>
        <v>tier - 2</v>
      </c>
      <c r="N346" s="14">
        <f t="shared" si="37"/>
        <v>1</v>
      </c>
      <c r="O346" s="8" t="str">
        <f t="shared" si="38"/>
        <v>tier - 3</v>
      </c>
      <c r="P346" s="8" t="str">
        <f t="shared" si="39"/>
        <v>R1013</v>
      </c>
      <c r="Q346" s="35" t="str">
        <f t="shared" si="40"/>
        <v>2-Aug-1997</v>
      </c>
      <c r="R346" s="35">
        <v>35644</v>
      </c>
      <c r="S346" s="44">
        <f t="shared" si="41"/>
        <v>26</v>
      </c>
      <c r="T346" s="47">
        <v>3227.12</v>
      </c>
      <c r="U346" s="14" t="s">
        <v>373</v>
      </c>
      <c r="V346" s="58">
        <v>35644</v>
      </c>
      <c r="W346" s="14">
        <v>1</v>
      </c>
      <c r="X346" s="77">
        <v>3227.12</v>
      </c>
      <c r="Y346" s="14" t="s">
        <v>11</v>
      </c>
      <c r="Z346" s="14" t="s">
        <v>12</v>
      </c>
      <c r="AA346" s="14" t="s">
        <v>13</v>
      </c>
      <c r="AB346" s="38">
        <v>26</v>
      </c>
    </row>
    <row r="347" spans="1:28" x14ac:dyDescent="0.35">
      <c r="A347" t="s">
        <v>374</v>
      </c>
      <c r="B347">
        <v>1997</v>
      </c>
      <c r="C347" t="s">
        <v>20</v>
      </c>
      <c r="D347" s="42">
        <v>2</v>
      </c>
      <c r="E347">
        <v>1</v>
      </c>
      <c r="F347" s="37">
        <v>3238.44</v>
      </c>
      <c r="G347" t="s">
        <v>11</v>
      </c>
      <c r="H347" t="s">
        <v>12</v>
      </c>
      <c r="I347" t="s">
        <v>13</v>
      </c>
      <c r="J347" s="40">
        <v>1997</v>
      </c>
      <c r="K347" s="43" t="s">
        <v>20</v>
      </c>
      <c r="L347" s="14">
        <f t="shared" si="35"/>
        <v>1</v>
      </c>
      <c r="M347" s="14" t="str">
        <f t="shared" si="36"/>
        <v>tier - 2</v>
      </c>
      <c r="N347" s="14">
        <f t="shared" si="37"/>
        <v>1</v>
      </c>
      <c r="O347" s="8" t="str">
        <f t="shared" si="38"/>
        <v>tier - 3</v>
      </c>
      <c r="P347" s="8" t="str">
        <f t="shared" si="39"/>
        <v>R1013</v>
      </c>
      <c r="Q347" s="35" t="str">
        <f t="shared" si="40"/>
        <v>2-Sep-1997</v>
      </c>
      <c r="R347" s="35">
        <v>35675</v>
      </c>
      <c r="S347" s="44">
        <f t="shared" si="41"/>
        <v>26</v>
      </c>
      <c r="T347" s="47">
        <v>3238.44</v>
      </c>
      <c r="U347" s="14" t="s">
        <v>374</v>
      </c>
      <c r="V347" s="58">
        <v>35675</v>
      </c>
      <c r="W347" s="14">
        <v>1</v>
      </c>
      <c r="X347" s="77">
        <v>3238.44</v>
      </c>
      <c r="Y347" s="14" t="s">
        <v>11</v>
      </c>
      <c r="Z347" s="14" t="s">
        <v>12</v>
      </c>
      <c r="AA347" s="14" t="s">
        <v>13</v>
      </c>
      <c r="AB347" s="38">
        <v>26</v>
      </c>
    </row>
    <row r="348" spans="1:28" x14ac:dyDescent="0.35">
      <c r="A348" t="s">
        <v>375</v>
      </c>
      <c r="B348">
        <v>1991</v>
      </c>
      <c r="C348" t="s">
        <v>15</v>
      </c>
      <c r="D348" s="42">
        <v>13</v>
      </c>
      <c r="E348">
        <v>0</v>
      </c>
      <c r="F348" s="37">
        <v>3260.2</v>
      </c>
      <c r="G348" t="s">
        <v>12</v>
      </c>
      <c r="H348" t="s">
        <v>11</v>
      </c>
      <c r="I348" t="s">
        <v>42</v>
      </c>
      <c r="J348" s="40">
        <v>1991</v>
      </c>
      <c r="K348" s="43" t="s">
        <v>15</v>
      </c>
      <c r="L348" s="14">
        <f t="shared" si="35"/>
        <v>4</v>
      </c>
      <c r="M348" s="14" t="str">
        <f t="shared" si="36"/>
        <v>tier - 3</v>
      </c>
      <c r="N348" s="14">
        <f t="shared" si="37"/>
        <v>9</v>
      </c>
      <c r="O348" s="8" t="str">
        <f t="shared" si="38"/>
        <v>tier - 2</v>
      </c>
      <c r="P348" s="8" t="str">
        <f t="shared" si="39"/>
        <v>R1011</v>
      </c>
      <c r="Q348" s="35" t="str">
        <f t="shared" si="40"/>
        <v>13-Nov-1991</v>
      </c>
      <c r="R348" s="35">
        <v>33555</v>
      </c>
      <c r="S348" s="44">
        <f t="shared" si="41"/>
        <v>32</v>
      </c>
      <c r="T348" s="47">
        <v>3260.2</v>
      </c>
      <c r="U348" s="14" t="s">
        <v>375</v>
      </c>
      <c r="V348" s="58">
        <v>33555</v>
      </c>
      <c r="W348" s="14">
        <v>0</v>
      </c>
      <c r="X348" s="77">
        <v>3260.2</v>
      </c>
      <c r="Y348" s="14" t="s">
        <v>12</v>
      </c>
      <c r="Z348" s="14" t="s">
        <v>11</v>
      </c>
      <c r="AA348" s="14" t="s">
        <v>42</v>
      </c>
      <c r="AB348" s="38">
        <v>32</v>
      </c>
    </row>
    <row r="349" spans="1:28" x14ac:dyDescent="0.35">
      <c r="A349" t="s">
        <v>376</v>
      </c>
      <c r="B349">
        <v>1994</v>
      </c>
      <c r="C349" t="s">
        <v>30</v>
      </c>
      <c r="D349" s="42">
        <v>2</v>
      </c>
      <c r="E349">
        <v>0</v>
      </c>
      <c r="F349" s="37">
        <v>3268.85</v>
      </c>
      <c r="G349" t="s">
        <v>12</v>
      </c>
      <c r="H349" t="s">
        <v>16</v>
      </c>
      <c r="I349" t="s">
        <v>168</v>
      </c>
      <c r="J349" s="40">
        <v>1994</v>
      </c>
      <c r="K349" s="43" t="s">
        <v>30</v>
      </c>
      <c r="L349" s="14">
        <f t="shared" si="35"/>
        <v>4</v>
      </c>
      <c r="M349" s="14" t="str">
        <f t="shared" si="36"/>
        <v>tier - 3</v>
      </c>
      <c r="N349" s="14">
        <f t="shared" si="37"/>
        <v>2</v>
      </c>
      <c r="O349" s="8" t="str">
        <f t="shared" si="38"/>
        <v>tier - 1</v>
      </c>
      <c r="P349" s="8" t="str">
        <f t="shared" si="39"/>
        <v>R1016</v>
      </c>
      <c r="Q349" s="35" t="str">
        <f t="shared" si="40"/>
        <v>2-Dec-1994</v>
      </c>
      <c r="R349" s="35">
        <v>34670</v>
      </c>
      <c r="S349" s="44">
        <f t="shared" si="41"/>
        <v>29</v>
      </c>
      <c r="T349" s="47">
        <v>3268.85</v>
      </c>
      <c r="U349" s="14" t="s">
        <v>376</v>
      </c>
      <c r="V349" s="58">
        <v>34670</v>
      </c>
      <c r="W349" s="14">
        <v>0</v>
      </c>
      <c r="X349" s="77">
        <v>3268.85</v>
      </c>
      <c r="Y349" s="14" t="s">
        <v>12</v>
      </c>
      <c r="Z349" s="14" t="s">
        <v>16</v>
      </c>
      <c r="AA349" s="14" t="s">
        <v>168</v>
      </c>
      <c r="AB349" s="38">
        <v>29</v>
      </c>
    </row>
    <row r="350" spans="1:28" x14ac:dyDescent="0.35">
      <c r="A350" t="s">
        <v>377</v>
      </c>
      <c r="B350">
        <v>1994</v>
      </c>
      <c r="C350" t="s">
        <v>10</v>
      </c>
      <c r="D350" s="42">
        <v>1</v>
      </c>
      <c r="E350">
        <v>1</v>
      </c>
      <c r="F350" s="37">
        <v>3277.16</v>
      </c>
      <c r="G350" t="s">
        <v>11</v>
      </c>
      <c r="H350" t="s">
        <v>12</v>
      </c>
      <c r="I350" t="s">
        <v>42</v>
      </c>
      <c r="J350" s="40">
        <v>1994</v>
      </c>
      <c r="K350" s="43" t="s">
        <v>10</v>
      </c>
      <c r="L350" s="14">
        <f t="shared" si="35"/>
        <v>1</v>
      </c>
      <c r="M350" s="14" t="str">
        <f t="shared" si="36"/>
        <v>tier - 2</v>
      </c>
      <c r="N350" s="14">
        <f t="shared" si="37"/>
        <v>1</v>
      </c>
      <c r="O350" s="8" t="str">
        <f t="shared" si="38"/>
        <v>tier - 3</v>
      </c>
      <c r="P350" s="8" t="str">
        <f t="shared" si="39"/>
        <v>R1011</v>
      </c>
      <c r="Q350" s="35" t="str">
        <f t="shared" si="40"/>
        <v>1-Jul-1994</v>
      </c>
      <c r="R350" s="35">
        <v>34516</v>
      </c>
      <c r="S350" s="44">
        <f t="shared" si="41"/>
        <v>29</v>
      </c>
      <c r="T350" s="47">
        <v>3277.16</v>
      </c>
      <c r="U350" s="14" t="s">
        <v>377</v>
      </c>
      <c r="V350" s="58">
        <v>34516</v>
      </c>
      <c r="W350" s="14">
        <v>1</v>
      </c>
      <c r="X350" s="77">
        <v>3277.16</v>
      </c>
      <c r="Y350" s="14" t="s">
        <v>11</v>
      </c>
      <c r="Z350" s="14" t="s">
        <v>12</v>
      </c>
      <c r="AA350" s="14" t="s">
        <v>42</v>
      </c>
      <c r="AB350" s="38">
        <v>29</v>
      </c>
    </row>
    <row r="351" spans="1:28" x14ac:dyDescent="0.35">
      <c r="A351" t="s">
        <v>378</v>
      </c>
      <c r="B351">
        <v>2001</v>
      </c>
      <c r="C351" t="s">
        <v>37</v>
      </c>
      <c r="D351" s="42">
        <v>6</v>
      </c>
      <c r="E351">
        <v>2</v>
      </c>
      <c r="F351" s="37">
        <v>3279.87</v>
      </c>
      <c r="G351" t="s">
        <v>11</v>
      </c>
      <c r="H351" t="s">
        <v>16</v>
      </c>
      <c r="I351" t="s">
        <v>356</v>
      </c>
      <c r="J351" s="40">
        <v>2001</v>
      </c>
      <c r="K351" s="43" t="s">
        <v>37</v>
      </c>
      <c r="L351" s="14">
        <f t="shared" si="35"/>
        <v>1</v>
      </c>
      <c r="M351" s="14" t="str">
        <f t="shared" si="36"/>
        <v>tier - 2</v>
      </c>
      <c r="N351" s="14">
        <f t="shared" si="37"/>
        <v>2</v>
      </c>
      <c r="O351" s="8" t="str">
        <f t="shared" si="38"/>
        <v>tier - 1</v>
      </c>
      <c r="P351" s="8" t="str">
        <f t="shared" si="39"/>
        <v>R1017</v>
      </c>
      <c r="Q351" s="35" t="str">
        <f t="shared" si="40"/>
        <v>6-Oct-2001</v>
      </c>
      <c r="R351" s="35">
        <v>37170</v>
      </c>
      <c r="S351" s="44">
        <f t="shared" si="41"/>
        <v>22</v>
      </c>
      <c r="T351" s="47">
        <v>3279.87</v>
      </c>
      <c r="U351" s="14" t="s">
        <v>378</v>
      </c>
      <c r="V351" s="58">
        <v>37170</v>
      </c>
      <c r="W351" s="14">
        <v>2</v>
      </c>
      <c r="X351" s="77">
        <v>3279.87</v>
      </c>
      <c r="Y351" s="14" t="s">
        <v>11</v>
      </c>
      <c r="Z351" s="14" t="s">
        <v>16</v>
      </c>
      <c r="AA351" s="14" t="s">
        <v>356</v>
      </c>
      <c r="AB351" s="38">
        <v>22</v>
      </c>
    </row>
    <row r="352" spans="1:28" x14ac:dyDescent="0.35">
      <c r="A352" t="s">
        <v>379</v>
      </c>
      <c r="B352">
        <v>2003</v>
      </c>
      <c r="C352" t="s">
        <v>10</v>
      </c>
      <c r="D352" s="42">
        <v>3</v>
      </c>
      <c r="E352">
        <v>0</v>
      </c>
      <c r="F352" s="37">
        <v>3280.22</v>
      </c>
      <c r="G352" t="s">
        <v>11</v>
      </c>
      <c r="H352" t="s">
        <v>12</v>
      </c>
      <c r="I352" t="s">
        <v>42</v>
      </c>
      <c r="J352" s="40">
        <v>2003</v>
      </c>
      <c r="K352" s="43" t="s">
        <v>10</v>
      </c>
      <c r="L352" s="14">
        <f t="shared" si="35"/>
        <v>1</v>
      </c>
      <c r="M352" s="14" t="str">
        <f t="shared" si="36"/>
        <v>tier - 2</v>
      </c>
      <c r="N352" s="14">
        <f t="shared" si="37"/>
        <v>1</v>
      </c>
      <c r="O352" s="8" t="str">
        <f t="shared" si="38"/>
        <v>tier - 3</v>
      </c>
      <c r="P352" s="8" t="str">
        <f t="shared" si="39"/>
        <v>R1011</v>
      </c>
      <c r="Q352" s="35" t="str">
        <f t="shared" si="40"/>
        <v>3-Jul-2003</v>
      </c>
      <c r="R352" s="35">
        <v>37805</v>
      </c>
      <c r="S352" s="44">
        <f t="shared" si="41"/>
        <v>20</v>
      </c>
      <c r="T352" s="47">
        <v>3280.22</v>
      </c>
      <c r="U352" s="14" t="s">
        <v>379</v>
      </c>
      <c r="V352" s="58">
        <v>37805</v>
      </c>
      <c r="W352" s="14">
        <v>0</v>
      </c>
      <c r="X352" s="77">
        <v>3280.22</v>
      </c>
      <c r="Y352" s="14" t="s">
        <v>11</v>
      </c>
      <c r="Z352" s="14" t="s">
        <v>12</v>
      </c>
      <c r="AA352" s="14" t="s">
        <v>42</v>
      </c>
      <c r="AB352" s="38">
        <v>20</v>
      </c>
    </row>
    <row r="353" spans="1:28" x14ac:dyDescent="0.35">
      <c r="A353" t="s">
        <v>380</v>
      </c>
      <c r="B353">
        <v>1996</v>
      </c>
      <c r="C353" t="s">
        <v>15</v>
      </c>
      <c r="D353" s="42">
        <v>17</v>
      </c>
      <c r="E353">
        <v>1</v>
      </c>
      <c r="F353" s="37">
        <v>3292.53</v>
      </c>
      <c r="G353" t="s">
        <v>11</v>
      </c>
      <c r="H353" t="s">
        <v>11</v>
      </c>
      <c r="I353" t="s">
        <v>23</v>
      </c>
      <c r="J353" s="40">
        <v>1996</v>
      </c>
      <c r="K353" s="43" t="s">
        <v>15</v>
      </c>
      <c r="L353" s="14">
        <f t="shared" si="35"/>
        <v>1</v>
      </c>
      <c r="M353" s="14" t="str">
        <f t="shared" si="36"/>
        <v>tier - 2</v>
      </c>
      <c r="N353" s="14">
        <f t="shared" si="37"/>
        <v>9</v>
      </c>
      <c r="O353" s="8" t="str">
        <f t="shared" si="38"/>
        <v>tier - 2</v>
      </c>
      <c r="P353" s="8" t="str">
        <f t="shared" si="39"/>
        <v>R1012</v>
      </c>
      <c r="Q353" s="35" t="str">
        <f t="shared" si="40"/>
        <v>17-Nov-1996</v>
      </c>
      <c r="R353" s="35">
        <v>35386</v>
      </c>
      <c r="S353" s="44">
        <f t="shared" si="41"/>
        <v>27</v>
      </c>
      <c r="T353" s="47">
        <v>3292.53</v>
      </c>
      <c r="U353" s="14" t="s">
        <v>380</v>
      </c>
      <c r="V353" s="58">
        <v>35386</v>
      </c>
      <c r="W353" s="14">
        <v>1</v>
      </c>
      <c r="X353" s="77">
        <v>3292.53</v>
      </c>
      <c r="Y353" s="14" t="s">
        <v>11</v>
      </c>
      <c r="Z353" s="14" t="s">
        <v>11</v>
      </c>
      <c r="AA353" s="14" t="s">
        <v>23</v>
      </c>
      <c r="AB353" s="38">
        <v>27</v>
      </c>
    </row>
    <row r="354" spans="1:28" x14ac:dyDescent="0.35">
      <c r="A354" t="s">
        <v>381</v>
      </c>
      <c r="B354">
        <v>2003</v>
      </c>
      <c r="C354" t="s">
        <v>30</v>
      </c>
      <c r="D354" s="42">
        <v>5</v>
      </c>
      <c r="E354">
        <v>0</v>
      </c>
      <c r="F354" s="37">
        <v>3300.7</v>
      </c>
      <c r="G354" t="s">
        <v>11</v>
      </c>
      <c r="H354" t="s">
        <v>11</v>
      </c>
      <c r="I354" t="s">
        <v>200</v>
      </c>
      <c r="J354" s="40">
        <v>2003</v>
      </c>
      <c r="K354" s="43" t="s">
        <v>30</v>
      </c>
      <c r="L354" s="14">
        <f t="shared" si="35"/>
        <v>1</v>
      </c>
      <c r="M354" s="14" t="str">
        <f t="shared" si="36"/>
        <v>tier - 2</v>
      </c>
      <c r="N354" s="14">
        <f t="shared" si="37"/>
        <v>9</v>
      </c>
      <c r="O354" s="8" t="str">
        <f t="shared" si="38"/>
        <v>tier - 2</v>
      </c>
      <c r="P354" s="8" t="str">
        <f t="shared" si="39"/>
        <v>R1025</v>
      </c>
      <c r="Q354" s="35" t="str">
        <f t="shared" si="40"/>
        <v>5-Dec-2003</v>
      </c>
      <c r="R354" s="35">
        <v>37960</v>
      </c>
      <c r="S354" s="44">
        <f t="shared" si="41"/>
        <v>20</v>
      </c>
      <c r="T354" s="47">
        <v>3300.7</v>
      </c>
      <c r="U354" s="14" t="s">
        <v>381</v>
      </c>
      <c r="V354" s="58">
        <v>37960</v>
      </c>
      <c r="W354" s="14">
        <v>0</v>
      </c>
      <c r="X354" s="77">
        <v>3300.7</v>
      </c>
      <c r="Y354" s="14" t="s">
        <v>11</v>
      </c>
      <c r="Z354" s="14" t="s">
        <v>11</v>
      </c>
      <c r="AA354" s="14" t="s">
        <v>200</v>
      </c>
      <c r="AB354" s="38">
        <v>20</v>
      </c>
    </row>
    <row r="355" spans="1:28" x14ac:dyDescent="0.35">
      <c r="A355" t="s">
        <v>382</v>
      </c>
      <c r="B355">
        <v>2003</v>
      </c>
      <c r="C355" t="s">
        <v>15</v>
      </c>
      <c r="D355" s="42">
        <v>18</v>
      </c>
      <c r="E355">
        <v>0</v>
      </c>
      <c r="F355" s="37">
        <v>3308.46</v>
      </c>
      <c r="G355" t="s">
        <v>11</v>
      </c>
      <c r="H355" t="s">
        <v>16</v>
      </c>
      <c r="I355" t="s">
        <v>300</v>
      </c>
      <c r="J355" s="40">
        <v>2003</v>
      </c>
      <c r="K355" s="43" t="s">
        <v>15</v>
      </c>
      <c r="L355" s="14">
        <f t="shared" si="35"/>
        <v>1</v>
      </c>
      <c r="M355" s="14" t="str">
        <f t="shared" si="36"/>
        <v>tier - 2</v>
      </c>
      <c r="N355" s="14">
        <f t="shared" si="37"/>
        <v>2</v>
      </c>
      <c r="O355" s="8" t="str">
        <f t="shared" si="38"/>
        <v>tier - 1</v>
      </c>
      <c r="P355" s="8" t="str">
        <f t="shared" si="39"/>
        <v>R1021</v>
      </c>
      <c r="Q355" s="35" t="str">
        <f t="shared" si="40"/>
        <v>18-Nov-2003</v>
      </c>
      <c r="R355" s="35">
        <v>37943</v>
      </c>
      <c r="S355" s="44">
        <f t="shared" si="41"/>
        <v>20</v>
      </c>
      <c r="T355" s="47">
        <v>3308.46</v>
      </c>
      <c r="U355" s="14" t="s">
        <v>382</v>
      </c>
      <c r="V355" s="58">
        <v>37943</v>
      </c>
      <c r="W355" s="14">
        <v>0</v>
      </c>
      <c r="X355" s="77">
        <v>3308.46</v>
      </c>
      <c r="Y355" s="14" t="s">
        <v>11</v>
      </c>
      <c r="Z355" s="14" t="s">
        <v>16</v>
      </c>
      <c r="AA355" s="14" t="s">
        <v>300</v>
      </c>
      <c r="AB355" s="38">
        <v>20</v>
      </c>
    </row>
    <row r="356" spans="1:28" x14ac:dyDescent="0.35">
      <c r="A356" t="s">
        <v>383</v>
      </c>
      <c r="B356">
        <v>1997</v>
      </c>
      <c r="C356" t="s">
        <v>18</v>
      </c>
      <c r="D356" s="42">
        <v>20</v>
      </c>
      <c r="E356">
        <v>1</v>
      </c>
      <c r="F356" s="37">
        <v>3309.79</v>
      </c>
      <c r="G356" t="s">
        <v>12</v>
      </c>
      <c r="H356" t="s">
        <v>12</v>
      </c>
      <c r="I356" t="s">
        <v>356</v>
      </c>
      <c r="J356" s="40">
        <v>1997</v>
      </c>
      <c r="K356" s="43" t="s">
        <v>18</v>
      </c>
      <c r="L356" s="14">
        <f t="shared" si="35"/>
        <v>4</v>
      </c>
      <c r="M356" s="14" t="str">
        <f t="shared" si="36"/>
        <v>tier - 3</v>
      </c>
      <c r="N356" s="14">
        <f t="shared" si="37"/>
        <v>1</v>
      </c>
      <c r="O356" s="8" t="str">
        <f t="shared" si="38"/>
        <v>tier - 3</v>
      </c>
      <c r="P356" s="8" t="str">
        <f t="shared" si="39"/>
        <v>R1017</v>
      </c>
      <c r="Q356" s="35" t="str">
        <f t="shared" si="40"/>
        <v>20-Jun-1997</v>
      </c>
      <c r="R356" s="35">
        <v>35601</v>
      </c>
      <c r="S356" s="44">
        <f t="shared" si="41"/>
        <v>26</v>
      </c>
      <c r="T356" s="47">
        <v>3309.79</v>
      </c>
      <c r="U356" s="14" t="s">
        <v>383</v>
      </c>
      <c r="V356" s="58">
        <v>35601</v>
      </c>
      <c r="W356" s="14">
        <v>1</v>
      </c>
      <c r="X356" s="77">
        <v>3309.79</v>
      </c>
      <c r="Y356" s="14" t="s">
        <v>12</v>
      </c>
      <c r="Z356" s="14" t="s">
        <v>12</v>
      </c>
      <c r="AA356" s="14" t="s">
        <v>356</v>
      </c>
      <c r="AB356" s="38">
        <v>26</v>
      </c>
    </row>
    <row r="357" spans="1:28" x14ac:dyDescent="0.35">
      <c r="A357" t="s">
        <v>384</v>
      </c>
      <c r="B357">
        <v>1991</v>
      </c>
      <c r="C357" t="s">
        <v>20</v>
      </c>
      <c r="D357" s="42">
        <v>1</v>
      </c>
      <c r="E357">
        <v>3</v>
      </c>
      <c r="F357" s="37">
        <v>3342.79</v>
      </c>
      <c r="G357" t="s">
        <v>11</v>
      </c>
      <c r="H357" t="s">
        <v>16</v>
      </c>
      <c r="I357" t="s">
        <v>13</v>
      </c>
      <c r="J357" s="40">
        <v>1991</v>
      </c>
      <c r="K357" s="43" t="s">
        <v>20</v>
      </c>
      <c r="L357" s="14">
        <f t="shared" si="35"/>
        <v>1</v>
      </c>
      <c r="M357" s="14" t="str">
        <f t="shared" si="36"/>
        <v>tier - 2</v>
      </c>
      <c r="N357" s="14">
        <f t="shared" si="37"/>
        <v>2</v>
      </c>
      <c r="O357" s="8" t="str">
        <f t="shared" si="38"/>
        <v>tier - 1</v>
      </c>
      <c r="P357" s="8" t="str">
        <f t="shared" si="39"/>
        <v>R1013</v>
      </c>
      <c r="Q357" s="35" t="str">
        <f t="shared" si="40"/>
        <v>1-Sep-1991</v>
      </c>
      <c r="R357" s="35">
        <v>33482</v>
      </c>
      <c r="S357" s="44">
        <f t="shared" si="41"/>
        <v>32</v>
      </c>
      <c r="T357" s="47">
        <v>3342.79</v>
      </c>
      <c r="U357" s="14" t="s">
        <v>384</v>
      </c>
      <c r="V357" s="58">
        <v>33482</v>
      </c>
      <c r="W357" s="14">
        <v>3</v>
      </c>
      <c r="X357" s="77">
        <v>3342.79</v>
      </c>
      <c r="Y357" s="14" t="s">
        <v>11</v>
      </c>
      <c r="Z357" s="14" t="s">
        <v>16</v>
      </c>
      <c r="AA357" s="14" t="s">
        <v>13</v>
      </c>
      <c r="AB357" s="38">
        <v>32</v>
      </c>
    </row>
    <row r="358" spans="1:28" x14ac:dyDescent="0.35">
      <c r="A358" t="s">
        <v>385</v>
      </c>
      <c r="B358">
        <v>1993</v>
      </c>
      <c r="C358" t="s">
        <v>37</v>
      </c>
      <c r="D358" s="42">
        <v>28</v>
      </c>
      <c r="E358">
        <v>0</v>
      </c>
      <c r="F358" s="37">
        <v>3353.28</v>
      </c>
      <c r="G358" t="s">
        <v>11</v>
      </c>
      <c r="H358" t="s">
        <v>16</v>
      </c>
      <c r="I358" t="s">
        <v>42</v>
      </c>
      <c r="J358" s="40">
        <v>1993</v>
      </c>
      <c r="K358" s="43" t="s">
        <v>37</v>
      </c>
      <c r="L358" s="14">
        <f t="shared" si="35"/>
        <v>1</v>
      </c>
      <c r="M358" s="14" t="str">
        <f t="shared" si="36"/>
        <v>tier - 2</v>
      </c>
      <c r="N358" s="14">
        <f t="shared" si="37"/>
        <v>2</v>
      </c>
      <c r="O358" s="8" t="str">
        <f t="shared" si="38"/>
        <v>tier - 1</v>
      </c>
      <c r="P358" s="8" t="str">
        <f t="shared" si="39"/>
        <v>R1011</v>
      </c>
      <c r="Q358" s="35" t="str">
        <f t="shared" si="40"/>
        <v>28-Oct-1993</v>
      </c>
      <c r="R358" s="35">
        <v>34270</v>
      </c>
      <c r="S358" s="44">
        <f t="shared" si="41"/>
        <v>30</v>
      </c>
      <c r="T358" s="47">
        <v>3353.28</v>
      </c>
      <c r="U358" s="14" t="s">
        <v>385</v>
      </c>
      <c r="V358" s="58">
        <v>34270</v>
      </c>
      <c r="W358" s="14">
        <v>0</v>
      </c>
      <c r="X358" s="77">
        <v>3353.28</v>
      </c>
      <c r="Y358" s="14" t="s">
        <v>11</v>
      </c>
      <c r="Z358" s="14" t="s">
        <v>16</v>
      </c>
      <c r="AA358" s="14" t="s">
        <v>42</v>
      </c>
      <c r="AB358" s="38">
        <v>30</v>
      </c>
    </row>
    <row r="359" spans="1:28" x14ac:dyDescent="0.35">
      <c r="A359" t="s">
        <v>386</v>
      </c>
      <c r="B359">
        <v>1995</v>
      </c>
      <c r="C359" t="s">
        <v>18</v>
      </c>
      <c r="D359" s="42">
        <v>23</v>
      </c>
      <c r="E359">
        <v>0</v>
      </c>
      <c r="F359" s="37">
        <v>3353.47</v>
      </c>
      <c r="G359" t="s">
        <v>11</v>
      </c>
      <c r="H359" t="s">
        <v>12</v>
      </c>
      <c r="I359" t="s">
        <v>23</v>
      </c>
      <c r="J359" s="40">
        <v>1995</v>
      </c>
      <c r="K359" s="43" t="s">
        <v>18</v>
      </c>
      <c r="L359" s="14">
        <f t="shared" si="35"/>
        <v>1</v>
      </c>
      <c r="M359" s="14" t="str">
        <f t="shared" si="36"/>
        <v>tier - 2</v>
      </c>
      <c r="N359" s="14">
        <f t="shared" si="37"/>
        <v>1</v>
      </c>
      <c r="O359" s="8" t="str">
        <f t="shared" si="38"/>
        <v>tier - 3</v>
      </c>
      <c r="P359" s="8" t="str">
        <f t="shared" si="39"/>
        <v>R1012</v>
      </c>
      <c r="Q359" s="35" t="str">
        <f t="shared" si="40"/>
        <v>23-Jun-1995</v>
      </c>
      <c r="R359" s="35">
        <v>34873</v>
      </c>
      <c r="S359" s="44">
        <f t="shared" si="41"/>
        <v>28</v>
      </c>
      <c r="T359" s="47">
        <v>3353.47</v>
      </c>
      <c r="U359" s="14" t="s">
        <v>386</v>
      </c>
      <c r="V359" s="58">
        <v>34873</v>
      </c>
      <c r="W359" s="14">
        <v>0</v>
      </c>
      <c r="X359" s="77">
        <v>3353.47</v>
      </c>
      <c r="Y359" s="14" t="s">
        <v>11</v>
      </c>
      <c r="Z359" s="14" t="s">
        <v>12</v>
      </c>
      <c r="AA359" s="14" t="s">
        <v>23</v>
      </c>
      <c r="AB359" s="38">
        <v>28</v>
      </c>
    </row>
    <row r="360" spans="1:28" x14ac:dyDescent="0.35">
      <c r="A360" t="s">
        <v>387</v>
      </c>
      <c r="B360">
        <v>1993</v>
      </c>
      <c r="C360" t="s">
        <v>37</v>
      </c>
      <c r="D360" s="42">
        <v>7</v>
      </c>
      <c r="E360">
        <v>0</v>
      </c>
      <c r="F360" s="37">
        <v>3366.67</v>
      </c>
      <c r="G360" t="s">
        <v>11</v>
      </c>
      <c r="H360" t="s">
        <v>11</v>
      </c>
      <c r="I360" t="s">
        <v>13</v>
      </c>
      <c r="J360" s="40">
        <v>1993</v>
      </c>
      <c r="K360" s="43" t="s">
        <v>37</v>
      </c>
      <c r="L360" s="14">
        <f t="shared" si="35"/>
        <v>1</v>
      </c>
      <c r="M360" s="14" t="str">
        <f t="shared" si="36"/>
        <v>tier - 2</v>
      </c>
      <c r="N360" s="14">
        <f t="shared" si="37"/>
        <v>9</v>
      </c>
      <c r="O360" s="8" t="str">
        <f t="shared" si="38"/>
        <v>tier - 2</v>
      </c>
      <c r="P360" s="8" t="str">
        <f t="shared" si="39"/>
        <v>R1013</v>
      </c>
      <c r="Q360" s="35" t="str">
        <f t="shared" si="40"/>
        <v>7-Oct-1993</v>
      </c>
      <c r="R360" s="35">
        <v>34249</v>
      </c>
      <c r="S360" s="44">
        <f t="shared" si="41"/>
        <v>30</v>
      </c>
      <c r="T360" s="47">
        <v>3366.67</v>
      </c>
      <c r="U360" s="14" t="s">
        <v>387</v>
      </c>
      <c r="V360" s="58">
        <v>34249</v>
      </c>
      <c r="W360" s="14">
        <v>0</v>
      </c>
      <c r="X360" s="77">
        <v>3366.67</v>
      </c>
      <c r="Y360" s="14" t="s">
        <v>11</v>
      </c>
      <c r="Z360" s="14" t="s">
        <v>11</v>
      </c>
      <c r="AA360" s="14" t="s">
        <v>13</v>
      </c>
      <c r="AB360" s="38">
        <v>30</v>
      </c>
    </row>
    <row r="361" spans="1:28" x14ac:dyDescent="0.35">
      <c r="A361" t="s">
        <v>388</v>
      </c>
      <c r="B361">
        <v>1996</v>
      </c>
      <c r="C361" t="s">
        <v>30</v>
      </c>
      <c r="D361" s="42">
        <v>14</v>
      </c>
      <c r="E361">
        <v>1</v>
      </c>
      <c r="F361" s="37">
        <v>3378.91</v>
      </c>
      <c r="G361" t="s">
        <v>11</v>
      </c>
      <c r="H361" t="s">
        <v>16</v>
      </c>
      <c r="I361" t="s">
        <v>42</v>
      </c>
      <c r="J361" s="40">
        <v>1996</v>
      </c>
      <c r="K361" s="43" t="s">
        <v>30</v>
      </c>
      <c r="L361" s="14">
        <f t="shared" si="35"/>
        <v>1</v>
      </c>
      <c r="M361" s="14" t="str">
        <f t="shared" si="36"/>
        <v>tier - 2</v>
      </c>
      <c r="N361" s="14">
        <f t="shared" si="37"/>
        <v>2</v>
      </c>
      <c r="O361" s="8" t="str">
        <f t="shared" si="38"/>
        <v>tier - 1</v>
      </c>
      <c r="P361" s="8" t="str">
        <f t="shared" si="39"/>
        <v>R1011</v>
      </c>
      <c r="Q361" s="35" t="str">
        <f t="shared" si="40"/>
        <v>14-Dec-1996</v>
      </c>
      <c r="R361" s="35">
        <v>35413</v>
      </c>
      <c r="S361" s="44">
        <f t="shared" si="41"/>
        <v>26</v>
      </c>
      <c r="T361" s="47">
        <v>3378.91</v>
      </c>
      <c r="U361" s="14" t="s">
        <v>388</v>
      </c>
      <c r="V361" s="58">
        <v>35413</v>
      </c>
      <c r="W361" s="14">
        <v>1</v>
      </c>
      <c r="X361" s="77">
        <v>3378.91</v>
      </c>
      <c r="Y361" s="14" t="s">
        <v>11</v>
      </c>
      <c r="Z361" s="14" t="s">
        <v>16</v>
      </c>
      <c r="AA361" s="14" t="s">
        <v>42</v>
      </c>
      <c r="AB361" s="38">
        <v>26</v>
      </c>
    </row>
    <row r="362" spans="1:28" x14ac:dyDescent="0.35">
      <c r="A362" t="s">
        <v>389</v>
      </c>
      <c r="B362">
        <v>1996</v>
      </c>
      <c r="C362" t="s">
        <v>15</v>
      </c>
      <c r="D362" s="42">
        <v>13</v>
      </c>
      <c r="E362">
        <v>0</v>
      </c>
      <c r="F362" s="37">
        <v>3385.4</v>
      </c>
      <c r="G362" t="s">
        <v>11</v>
      </c>
      <c r="H362" t="s">
        <v>11</v>
      </c>
      <c r="I362" t="s">
        <v>247</v>
      </c>
      <c r="J362" s="40">
        <v>1996</v>
      </c>
      <c r="K362" s="43" t="s">
        <v>15</v>
      </c>
      <c r="L362" s="14">
        <f t="shared" si="35"/>
        <v>1</v>
      </c>
      <c r="M362" s="14" t="str">
        <f t="shared" si="36"/>
        <v>tier - 2</v>
      </c>
      <c r="N362" s="14">
        <f t="shared" si="37"/>
        <v>9</v>
      </c>
      <c r="O362" s="8" t="str">
        <f t="shared" si="38"/>
        <v>tier - 2</v>
      </c>
      <c r="P362" s="8" t="str">
        <f t="shared" si="39"/>
        <v>R1024</v>
      </c>
      <c r="Q362" s="35" t="str">
        <f t="shared" si="40"/>
        <v>13-Nov-1996</v>
      </c>
      <c r="R362" s="35">
        <v>35382</v>
      </c>
      <c r="S362" s="44">
        <f t="shared" si="41"/>
        <v>27</v>
      </c>
      <c r="T362" s="47">
        <v>3385.4</v>
      </c>
      <c r="U362" s="14" t="s">
        <v>389</v>
      </c>
      <c r="V362" s="58">
        <v>35382</v>
      </c>
      <c r="W362" s="14">
        <v>0</v>
      </c>
      <c r="X362" s="77">
        <v>3385.4</v>
      </c>
      <c r="Y362" s="14" t="s">
        <v>11</v>
      </c>
      <c r="Z362" s="14" t="s">
        <v>11</v>
      </c>
      <c r="AA362" s="14" t="s">
        <v>247</v>
      </c>
      <c r="AB362" s="38">
        <v>27</v>
      </c>
    </row>
    <row r="363" spans="1:28" x14ac:dyDescent="0.35">
      <c r="A363" t="s">
        <v>390</v>
      </c>
      <c r="B363">
        <v>1996</v>
      </c>
      <c r="C363" t="s">
        <v>35</v>
      </c>
      <c r="D363" s="42">
        <v>10</v>
      </c>
      <c r="E363">
        <v>1</v>
      </c>
      <c r="F363" s="37">
        <v>3392.37</v>
      </c>
      <c r="G363" t="s">
        <v>11</v>
      </c>
      <c r="H363" t="s">
        <v>12</v>
      </c>
      <c r="I363" t="s">
        <v>13</v>
      </c>
      <c r="J363" s="40">
        <v>1996</v>
      </c>
      <c r="K363" s="43" t="s">
        <v>35</v>
      </c>
      <c r="L363" s="14">
        <f t="shared" si="35"/>
        <v>1</v>
      </c>
      <c r="M363" s="14" t="str">
        <f t="shared" si="36"/>
        <v>tier - 2</v>
      </c>
      <c r="N363" s="14">
        <f t="shared" si="37"/>
        <v>1</v>
      </c>
      <c r="O363" s="8" t="str">
        <f t="shared" si="38"/>
        <v>tier - 3</v>
      </c>
      <c r="P363" s="8" t="str">
        <f t="shared" si="39"/>
        <v>R1013</v>
      </c>
      <c r="Q363" s="35" t="str">
        <f t="shared" si="40"/>
        <v>10-Aug-1996</v>
      </c>
      <c r="R363" s="35">
        <v>35287</v>
      </c>
      <c r="S363" s="44">
        <f t="shared" si="41"/>
        <v>27</v>
      </c>
      <c r="T363" s="47">
        <v>3392.37</v>
      </c>
      <c r="U363" s="14" t="s">
        <v>390</v>
      </c>
      <c r="V363" s="58">
        <v>35287</v>
      </c>
      <c r="W363" s="14">
        <v>1</v>
      </c>
      <c r="X363" s="77">
        <v>3392.37</v>
      </c>
      <c r="Y363" s="14" t="s">
        <v>11</v>
      </c>
      <c r="Z363" s="14" t="s">
        <v>12</v>
      </c>
      <c r="AA363" s="14" t="s">
        <v>13</v>
      </c>
      <c r="AB363" s="38">
        <v>27</v>
      </c>
    </row>
    <row r="364" spans="1:28" x14ac:dyDescent="0.35">
      <c r="A364" t="s">
        <v>391</v>
      </c>
      <c r="B364">
        <v>1996</v>
      </c>
      <c r="C364" t="s">
        <v>37</v>
      </c>
      <c r="D364" s="42">
        <v>27</v>
      </c>
      <c r="E364">
        <v>1</v>
      </c>
      <c r="F364" s="37">
        <v>3392.98</v>
      </c>
      <c r="G364" t="s">
        <v>11</v>
      </c>
      <c r="H364" t="s">
        <v>12</v>
      </c>
      <c r="I364" t="s">
        <v>13</v>
      </c>
      <c r="J364" s="40">
        <v>1996</v>
      </c>
      <c r="K364" s="43" t="s">
        <v>37</v>
      </c>
      <c r="L364" s="14">
        <f t="shared" si="35"/>
        <v>1</v>
      </c>
      <c r="M364" s="14" t="str">
        <f t="shared" si="36"/>
        <v>tier - 2</v>
      </c>
      <c r="N364" s="14">
        <f t="shared" si="37"/>
        <v>1</v>
      </c>
      <c r="O364" s="8" t="str">
        <f t="shared" si="38"/>
        <v>tier - 3</v>
      </c>
      <c r="P364" s="8" t="str">
        <f t="shared" si="39"/>
        <v>R1013</v>
      </c>
      <c r="Q364" s="35" t="str">
        <f t="shared" si="40"/>
        <v>27-Oct-1996</v>
      </c>
      <c r="R364" s="35">
        <v>35365</v>
      </c>
      <c r="S364" s="44">
        <f t="shared" si="41"/>
        <v>27</v>
      </c>
      <c r="T364" s="47">
        <v>3392.98</v>
      </c>
      <c r="U364" s="14" t="s">
        <v>391</v>
      </c>
      <c r="V364" s="58">
        <v>35365</v>
      </c>
      <c r="W364" s="14">
        <v>1</v>
      </c>
      <c r="X364" s="77">
        <v>3392.98</v>
      </c>
      <c r="Y364" s="14" t="s">
        <v>11</v>
      </c>
      <c r="Z364" s="14" t="s">
        <v>12</v>
      </c>
      <c r="AA364" s="14" t="s">
        <v>13</v>
      </c>
      <c r="AB364" s="38">
        <v>27</v>
      </c>
    </row>
    <row r="365" spans="1:28" x14ac:dyDescent="0.35">
      <c r="A365" t="s">
        <v>392</v>
      </c>
      <c r="B365">
        <v>2004</v>
      </c>
      <c r="C365" t="s">
        <v>10</v>
      </c>
      <c r="D365" s="42">
        <v>16</v>
      </c>
      <c r="E365">
        <v>2</v>
      </c>
      <c r="F365" s="37">
        <v>3393.36</v>
      </c>
      <c r="G365" t="s">
        <v>11</v>
      </c>
      <c r="H365" t="s">
        <v>11</v>
      </c>
      <c r="I365" t="s">
        <v>249</v>
      </c>
      <c r="J365" s="40">
        <v>2004</v>
      </c>
      <c r="K365" s="43" t="s">
        <v>10</v>
      </c>
      <c r="L365" s="14">
        <f t="shared" si="35"/>
        <v>1</v>
      </c>
      <c r="M365" s="14" t="str">
        <f t="shared" si="36"/>
        <v>tier - 2</v>
      </c>
      <c r="N365" s="14">
        <f t="shared" si="37"/>
        <v>9</v>
      </c>
      <c r="O365" s="8" t="str">
        <f t="shared" si="38"/>
        <v>tier - 2</v>
      </c>
      <c r="P365" s="8" t="str">
        <f t="shared" si="39"/>
        <v>R1023</v>
      </c>
      <c r="Q365" s="35" t="str">
        <f t="shared" si="40"/>
        <v>16-Jul-2004</v>
      </c>
      <c r="R365" s="35">
        <v>38184</v>
      </c>
      <c r="S365" s="44">
        <f t="shared" si="41"/>
        <v>19</v>
      </c>
      <c r="T365" s="47">
        <v>3393.36</v>
      </c>
      <c r="U365" s="14" t="s">
        <v>392</v>
      </c>
      <c r="V365" s="58">
        <v>38184</v>
      </c>
      <c r="W365" s="14">
        <v>2</v>
      </c>
      <c r="X365" s="77">
        <v>3393.36</v>
      </c>
      <c r="Y365" s="14" t="s">
        <v>11</v>
      </c>
      <c r="Z365" s="14" t="s">
        <v>11</v>
      </c>
      <c r="AA365" s="14" t="s">
        <v>249</v>
      </c>
      <c r="AB365" s="38">
        <v>19</v>
      </c>
    </row>
    <row r="366" spans="1:28" x14ac:dyDescent="0.35">
      <c r="A366" t="s">
        <v>393</v>
      </c>
      <c r="B366">
        <v>1996</v>
      </c>
      <c r="C366" t="s">
        <v>30</v>
      </c>
      <c r="D366" s="42">
        <v>19</v>
      </c>
      <c r="E366">
        <v>1</v>
      </c>
      <c r="F366" s="37">
        <v>3410.32</v>
      </c>
      <c r="G366" t="s">
        <v>11</v>
      </c>
      <c r="H366" t="s">
        <v>11</v>
      </c>
      <c r="I366" t="s">
        <v>42</v>
      </c>
      <c r="J366" s="40">
        <v>1996</v>
      </c>
      <c r="K366" s="43" t="s">
        <v>30</v>
      </c>
      <c r="L366" s="14">
        <f t="shared" si="35"/>
        <v>1</v>
      </c>
      <c r="M366" s="14" t="str">
        <f t="shared" si="36"/>
        <v>tier - 2</v>
      </c>
      <c r="N366" s="14">
        <f t="shared" si="37"/>
        <v>9</v>
      </c>
      <c r="O366" s="8" t="str">
        <f t="shared" si="38"/>
        <v>tier - 2</v>
      </c>
      <c r="P366" s="8" t="str">
        <f t="shared" si="39"/>
        <v>R1011</v>
      </c>
      <c r="Q366" s="35" t="str">
        <f t="shared" si="40"/>
        <v>19-Dec-1996</v>
      </c>
      <c r="R366" s="35">
        <v>35418</v>
      </c>
      <c r="S366" s="44">
        <f t="shared" si="41"/>
        <v>26</v>
      </c>
      <c r="T366" s="47">
        <v>3410.32</v>
      </c>
      <c r="U366" s="14" t="s">
        <v>393</v>
      </c>
      <c r="V366" s="58">
        <v>35418</v>
      </c>
      <c r="W366" s="14">
        <v>1</v>
      </c>
      <c r="X366" s="77">
        <v>3410.32</v>
      </c>
      <c r="Y366" s="14" t="s">
        <v>11</v>
      </c>
      <c r="Z366" s="14" t="s">
        <v>11</v>
      </c>
      <c r="AA366" s="14" t="s">
        <v>42</v>
      </c>
      <c r="AB366" s="38">
        <v>26</v>
      </c>
    </row>
    <row r="367" spans="1:28" x14ac:dyDescent="0.35">
      <c r="A367" t="s">
        <v>394</v>
      </c>
      <c r="B367">
        <v>2001</v>
      </c>
      <c r="C367" t="s">
        <v>30</v>
      </c>
      <c r="D367" s="42">
        <v>26</v>
      </c>
      <c r="E367">
        <v>0</v>
      </c>
      <c r="F367" s="37">
        <v>3434.38</v>
      </c>
      <c r="G367" t="s">
        <v>11</v>
      </c>
      <c r="H367" t="s">
        <v>11</v>
      </c>
      <c r="I367" t="s">
        <v>42</v>
      </c>
      <c r="J367" s="40">
        <v>2001</v>
      </c>
      <c r="K367" s="43" t="s">
        <v>30</v>
      </c>
      <c r="L367" s="14">
        <f t="shared" si="35"/>
        <v>1</v>
      </c>
      <c r="M367" s="14" t="str">
        <f t="shared" si="36"/>
        <v>tier - 2</v>
      </c>
      <c r="N367" s="14">
        <f t="shared" si="37"/>
        <v>9</v>
      </c>
      <c r="O367" s="8" t="str">
        <f t="shared" si="38"/>
        <v>tier - 2</v>
      </c>
      <c r="P367" s="8" t="str">
        <f t="shared" si="39"/>
        <v>R1011</v>
      </c>
      <c r="Q367" s="35" t="str">
        <f t="shared" si="40"/>
        <v>26-Dec-2001</v>
      </c>
      <c r="R367" s="35">
        <v>37251</v>
      </c>
      <c r="S367" s="44">
        <f t="shared" si="41"/>
        <v>21</v>
      </c>
      <c r="T367" s="47">
        <v>3434.38</v>
      </c>
      <c r="U367" s="14" t="s">
        <v>394</v>
      </c>
      <c r="V367" s="58">
        <v>37251</v>
      </c>
      <c r="W367" s="14">
        <v>0</v>
      </c>
      <c r="X367" s="77">
        <v>3434.38</v>
      </c>
      <c r="Y367" s="14" t="s">
        <v>11</v>
      </c>
      <c r="Z367" s="14" t="s">
        <v>11</v>
      </c>
      <c r="AA367" s="14" t="s">
        <v>42</v>
      </c>
      <c r="AB367" s="38">
        <v>21</v>
      </c>
    </row>
    <row r="368" spans="1:28" x14ac:dyDescent="0.35">
      <c r="A368" t="s">
        <v>395</v>
      </c>
      <c r="B368">
        <v>1986</v>
      </c>
      <c r="C368" t="s">
        <v>35</v>
      </c>
      <c r="D368" s="42">
        <v>27</v>
      </c>
      <c r="E368">
        <v>3</v>
      </c>
      <c r="F368" s="37">
        <v>3436.5</v>
      </c>
      <c r="G368" t="s">
        <v>11</v>
      </c>
      <c r="H368" t="s">
        <v>16</v>
      </c>
      <c r="I368" t="s">
        <v>13</v>
      </c>
      <c r="J368" s="40">
        <v>1986</v>
      </c>
      <c r="K368" s="43" t="s">
        <v>35</v>
      </c>
      <c r="L368" s="14">
        <f t="shared" si="35"/>
        <v>1</v>
      </c>
      <c r="M368" s="14" t="str">
        <f t="shared" si="36"/>
        <v>tier - 2</v>
      </c>
      <c r="N368" s="14">
        <f t="shared" si="37"/>
        <v>2</v>
      </c>
      <c r="O368" s="8" t="str">
        <f t="shared" si="38"/>
        <v>tier - 1</v>
      </c>
      <c r="P368" s="8" t="str">
        <f t="shared" si="39"/>
        <v>R1013</v>
      </c>
      <c r="Q368" s="35" t="str">
        <f t="shared" si="40"/>
        <v>27-Aug-1986</v>
      </c>
      <c r="R368" s="35">
        <v>31651</v>
      </c>
      <c r="S368" s="44">
        <f t="shared" si="41"/>
        <v>37</v>
      </c>
      <c r="T368" s="47">
        <v>3436.5</v>
      </c>
      <c r="U368" s="14" t="s">
        <v>395</v>
      </c>
      <c r="V368" s="58">
        <v>31651</v>
      </c>
      <c r="W368" s="14">
        <v>3</v>
      </c>
      <c r="X368" s="77">
        <v>3436.5</v>
      </c>
      <c r="Y368" s="14" t="s">
        <v>11</v>
      </c>
      <c r="Z368" s="14" t="s">
        <v>16</v>
      </c>
      <c r="AA368" s="14" t="s">
        <v>13</v>
      </c>
      <c r="AB368" s="38">
        <v>37</v>
      </c>
    </row>
    <row r="369" spans="1:28" x14ac:dyDescent="0.35">
      <c r="A369" t="s">
        <v>396</v>
      </c>
      <c r="B369">
        <v>2000</v>
      </c>
      <c r="C369" t="s">
        <v>18</v>
      </c>
      <c r="D369" s="42">
        <v>20</v>
      </c>
      <c r="E369">
        <v>3</v>
      </c>
      <c r="F369" s="37">
        <v>3443.06</v>
      </c>
      <c r="G369" t="s">
        <v>11</v>
      </c>
      <c r="H369" t="s">
        <v>16</v>
      </c>
      <c r="I369" t="s">
        <v>42</v>
      </c>
      <c r="J369" s="40">
        <v>2000</v>
      </c>
      <c r="K369" s="43" t="s">
        <v>18</v>
      </c>
      <c r="L369" s="14">
        <f t="shared" si="35"/>
        <v>1</v>
      </c>
      <c r="M369" s="14" t="str">
        <f t="shared" si="36"/>
        <v>tier - 2</v>
      </c>
      <c r="N369" s="14">
        <f t="shared" si="37"/>
        <v>2</v>
      </c>
      <c r="O369" s="8" t="str">
        <f t="shared" si="38"/>
        <v>tier - 1</v>
      </c>
      <c r="P369" s="8" t="str">
        <f t="shared" si="39"/>
        <v>R1011</v>
      </c>
      <c r="Q369" s="35" t="str">
        <f t="shared" si="40"/>
        <v>20-Jun-2000</v>
      </c>
      <c r="R369" s="35">
        <v>36697</v>
      </c>
      <c r="S369" s="44">
        <f t="shared" si="41"/>
        <v>23</v>
      </c>
      <c r="T369" s="47">
        <v>3443.06</v>
      </c>
      <c r="U369" s="14" t="s">
        <v>396</v>
      </c>
      <c r="V369" s="58">
        <v>36697</v>
      </c>
      <c r="W369" s="14">
        <v>3</v>
      </c>
      <c r="X369" s="77">
        <v>3443.06</v>
      </c>
      <c r="Y369" s="14" t="s">
        <v>11</v>
      </c>
      <c r="Z369" s="14" t="s">
        <v>16</v>
      </c>
      <c r="AA369" s="14" t="s">
        <v>42</v>
      </c>
      <c r="AB369" s="38">
        <v>23</v>
      </c>
    </row>
    <row r="370" spans="1:28" x14ac:dyDescent="0.35">
      <c r="A370" t="s">
        <v>397</v>
      </c>
      <c r="B370">
        <v>1987</v>
      </c>
      <c r="C370" t="s">
        <v>20</v>
      </c>
      <c r="D370" s="42">
        <v>14</v>
      </c>
      <c r="E370">
        <v>3</v>
      </c>
      <c r="F370" s="37">
        <v>3453.77</v>
      </c>
      <c r="G370" t="s">
        <v>11</v>
      </c>
      <c r="H370" t="s">
        <v>16</v>
      </c>
      <c r="I370" t="s">
        <v>42</v>
      </c>
      <c r="J370" s="40">
        <v>1987</v>
      </c>
      <c r="K370" s="43" t="s">
        <v>20</v>
      </c>
      <c r="L370" s="14">
        <f t="shared" si="35"/>
        <v>1</v>
      </c>
      <c r="M370" s="14" t="str">
        <f t="shared" si="36"/>
        <v>tier - 2</v>
      </c>
      <c r="N370" s="14">
        <f t="shared" si="37"/>
        <v>2</v>
      </c>
      <c r="O370" s="8" t="str">
        <f t="shared" si="38"/>
        <v>tier - 1</v>
      </c>
      <c r="P370" s="8" t="str">
        <f t="shared" si="39"/>
        <v>R1011</v>
      </c>
      <c r="Q370" s="35" t="str">
        <f t="shared" si="40"/>
        <v>14-Sep-1987</v>
      </c>
      <c r="R370" s="35">
        <v>32034</v>
      </c>
      <c r="S370" s="44">
        <f t="shared" si="41"/>
        <v>36</v>
      </c>
      <c r="T370" s="47">
        <v>3453.77</v>
      </c>
      <c r="U370" s="14" t="s">
        <v>397</v>
      </c>
      <c r="V370" s="58">
        <v>32034</v>
      </c>
      <c r="W370" s="14">
        <v>3</v>
      </c>
      <c r="X370" s="77">
        <v>3453.77</v>
      </c>
      <c r="Y370" s="14" t="s">
        <v>11</v>
      </c>
      <c r="Z370" s="14" t="s">
        <v>16</v>
      </c>
      <c r="AA370" s="14" t="s">
        <v>42</v>
      </c>
      <c r="AB370" s="38">
        <v>36</v>
      </c>
    </row>
    <row r="371" spans="1:28" x14ac:dyDescent="0.35">
      <c r="A371" t="s">
        <v>398</v>
      </c>
      <c r="B371">
        <v>2003</v>
      </c>
      <c r="C371" t="s">
        <v>10</v>
      </c>
      <c r="D371" s="42">
        <v>29</v>
      </c>
      <c r="E371">
        <v>0</v>
      </c>
      <c r="F371" s="37">
        <v>3463.51</v>
      </c>
      <c r="G371" t="s">
        <v>11</v>
      </c>
      <c r="H371" t="s">
        <v>16</v>
      </c>
      <c r="I371" t="s">
        <v>200</v>
      </c>
      <c r="J371" s="40">
        <v>2003</v>
      </c>
      <c r="K371" s="43" t="s">
        <v>10</v>
      </c>
      <c r="L371" s="14">
        <f t="shared" si="35"/>
        <v>1</v>
      </c>
      <c r="M371" s="14" t="str">
        <f t="shared" si="36"/>
        <v>tier - 2</v>
      </c>
      <c r="N371" s="14">
        <f t="shared" si="37"/>
        <v>2</v>
      </c>
      <c r="O371" s="8" t="str">
        <f t="shared" si="38"/>
        <v>tier - 1</v>
      </c>
      <c r="P371" s="8" t="str">
        <f t="shared" si="39"/>
        <v>R1025</v>
      </c>
      <c r="Q371" s="35" t="str">
        <f t="shared" si="40"/>
        <v>29-Jul-2003</v>
      </c>
      <c r="R371" s="35">
        <v>37831</v>
      </c>
      <c r="S371" s="44">
        <f t="shared" si="41"/>
        <v>20</v>
      </c>
      <c r="T371" s="47">
        <v>3463.51</v>
      </c>
      <c r="U371" s="14" t="s">
        <v>398</v>
      </c>
      <c r="V371" s="58">
        <v>37831</v>
      </c>
      <c r="W371" s="14">
        <v>0</v>
      </c>
      <c r="X371" s="77">
        <v>3463.51</v>
      </c>
      <c r="Y371" s="14" t="s">
        <v>11</v>
      </c>
      <c r="Z371" s="14" t="s">
        <v>16</v>
      </c>
      <c r="AA371" s="14" t="s">
        <v>200</v>
      </c>
      <c r="AB371" s="38">
        <v>20</v>
      </c>
    </row>
    <row r="372" spans="1:28" x14ac:dyDescent="0.35">
      <c r="A372" t="s">
        <v>399</v>
      </c>
      <c r="B372">
        <v>1993</v>
      </c>
      <c r="C372" t="s">
        <v>37</v>
      </c>
      <c r="D372" s="42">
        <v>12</v>
      </c>
      <c r="E372">
        <v>1</v>
      </c>
      <c r="F372" s="37">
        <v>3471.41</v>
      </c>
      <c r="G372" t="s">
        <v>11</v>
      </c>
      <c r="H372" t="s">
        <v>11</v>
      </c>
      <c r="I372" t="s">
        <v>13</v>
      </c>
      <c r="J372" s="40">
        <v>1993</v>
      </c>
      <c r="K372" s="43" t="s">
        <v>37</v>
      </c>
      <c r="L372" s="14">
        <f t="shared" si="35"/>
        <v>1</v>
      </c>
      <c r="M372" s="14" t="str">
        <f t="shared" si="36"/>
        <v>tier - 2</v>
      </c>
      <c r="N372" s="14">
        <f t="shared" si="37"/>
        <v>9</v>
      </c>
      <c r="O372" s="8" t="str">
        <f t="shared" si="38"/>
        <v>tier - 2</v>
      </c>
      <c r="P372" s="8" t="str">
        <f t="shared" si="39"/>
        <v>R1013</v>
      </c>
      <c r="Q372" s="35" t="str">
        <f t="shared" si="40"/>
        <v>12-Oct-1993</v>
      </c>
      <c r="R372" s="35">
        <v>34254</v>
      </c>
      <c r="S372" s="44">
        <f t="shared" si="41"/>
        <v>30</v>
      </c>
      <c r="T372" s="47">
        <v>3471.41</v>
      </c>
      <c r="U372" s="14" t="s">
        <v>399</v>
      </c>
      <c r="V372" s="58">
        <v>34254</v>
      </c>
      <c r="W372" s="14">
        <v>1</v>
      </c>
      <c r="X372" s="77">
        <v>3471.41</v>
      </c>
      <c r="Y372" s="14" t="s">
        <v>11</v>
      </c>
      <c r="Z372" s="14" t="s">
        <v>11</v>
      </c>
      <c r="AA372" s="14" t="s">
        <v>13</v>
      </c>
      <c r="AB372" s="38">
        <v>30</v>
      </c>
    </row>
    <row r="373" spans="1:28" x14ac:dyDescent="0.35">
      <c r="A373" t="s">
        <v>400</v>
      </c>
      <c r="B373">
        <v>2004</v>
      </c>
      <c r="C373" t="s">
        <v>18</v>
      </c>
      <c r="D373" s="42">
        <v>26</v>
      </c>
      <c r="E373">
        <v>3</v>
      </c>
      <c r="F373" s="37">
        <v>3481.87</v>
      </c>
      <c r="G373" t="s">
        <v>11</v>
      </c>
      <c r="H373" t="s">
        <v>12</v>
      </c>
      <c r="I373" t="s">
        <v>168</v>
      </c>
      <c r="J373" s="40">
        <v>2004</v>
      </c>
      <c r="K373" s="43" t="s">
        <v>18</v>
      </c>
      <c r="L373" s="14">
        <f t="shared" si="35"/>
        <v>1</v>
      </c>
      <c r="M373" s="14" t="str">
        <f t="shared" si="36"/>
        <v>tier - 2</v>
      </c>
      <c r="N373" s="14">
        <f t="shared" si="37"/>
        <v>1</v>
      </c>
      <c r="O373" s="8" t="str">
        <f t="shared" si="38"/>
        <v>tier - 3</v>
      </c>
      <c r="P373" s="8" t="str">
        <f t="shared" si="39"/>
        <v>R1016</v>
      </c>
      <c r="Q373" s="35" t="str">
        <f t="shared" si="40"/>
        <v>26-Jun-2004</v>
      </c>
      <c r="R373" s="35">
        <v>38164</v>
      </c>
      <c r="S373" s="44">
        <f t="shared" si="41"/>
        <v>19</v>
      </c>
      <c r="T373" s="47">
        <v>3481.87</v>
      </c>
      <c r="U373" s="14" t="s">
        <v>400</v>
      </c>
      <c r="V373" s="58">
        <v>38164</v>
      </c>
      <c r="W373" s="14">
        <v>3</v>
      </c>
      <c r="X373" s="77">
        <v>3481.87</v>
      </c>
      <c r="Y373" s="14" t="s">
        <v>11</v>
      </c>
      <c r="Z373" s="14" t="s">
        <v>12</v>
      </c>
      <c r="AA373" s="14" t="s">
        <v>168</v>
      </c>
      <c r="AB373" s="38">
        <v>19</v>
      </c>
    </row>
    <row r="374" spans="1:28" x14ac:dyDescent="0.35">
      <c r="A374" t="s">
        <v>401</v>
      </c>
      <c r="B374">
        <v>1996</v>
      </c>
      <c r="C374" t="s">
        <v>20</v>
      </c>
      <c r="D374" s="42">
        <v>19</v>
      </c>
      <c r="E374">
        <v>2</v>
      </c>
      <c r="F374" s="37">
        <v>3484.33</v>
      </c>
      <c r="G374" t="s">
        <v>12</v>
      </c>
      <c r="H374" t="s">
        <v>12</v>
      </c>
      <c r="I374" t="s">
        <v>42</v>
      </c>
      <c r="J374" s="40">
        <v>1996</v>
      </c>
      <c r="K374" s="43" t="s">
        <v>20</v>
      </c>
      <c r="L374" s="14">
        <f t="shared" si="35"/>
        <v>4</v>
      </c>
      <c r="M374" s="14" t="str">
        <f t="shared" si="36"/>
        <v>tier - 3</v>
      </c>
      <c r="N374" s="14">
        <f t="shared" si="37"/>
        <v>1</v>
      </c>
      <c r="O374" s="8" t="str">
        <f t="shared" si="38"/>
        <v>tier - 3</v>
      </c>
      <c r="P374" s="8" t="str">
        <f t="shared" si="39"/>
        <v>R1011</v>
      </c>
      <c r="Q374" s="35" t="str">
        <f t="shared" si="40"/>
        <v>19-Sep-1996</v>
      </c>
      <c r="R374" s="35">
        <v>35327</v>
      </c>
      <c r="S374" s="44">
        <f t="shared" si="41"/>
        <v>27</v>
      </c>
      <c r="T374" s="47">
        <v>3484.33</v>
      </c>
      <c r="U374" s="14" t="s">
        <v>401</v>
      </c>
      <c r="V374" s="58">
        <v>35327</v>
      </c>
      <c r="W374" s="14">
        <v>2</v>
      </c>
      <c r="X374" s="77">
        <v>3484.33</v>
      </c>
      <c r="Y374" s="14" t="s">
        <v>12</v>
      </c>
      <c r="Z374" s="14" t="s">
        <v>12</v>
      </c>
      <c r="AA374" s="14" t="s">
        <v>42</v>
      </c>
      <c r="AB374" s="38">
        <v>27</v>
      </c>
    </row>
    <row r="375" spans="1:28" x14ac:dyDescent="0.35">
      <c r="A375" t="s">
        <v>402</v>
      </c>
      <c r="B375">
        <v>1996</v>
      </c>
      <c r="C375" t="s">
        <v>20</v>
      </c>
      <c r="D375" s="42">
        <v>18</v>
      </c>
      <c r="E375">
        <v>1</v>
      </c>
      <c r="F375" s="37">
        <v>3490.55</v>
      </c>
      <c r="G375" t="s">
        <v>16</v>
      </c>
      <c r="H375" t="s">
        <v>11</v>
      </c>
      <c r="I375" t="s">
        <v>164</v>
      </c>
      <c r="J375" s="40">
        <v>1996</v>
      </c>
      <c r="K375" s="43" t="s">
        <v>20</v>
      </c>
      <c r="L375" s="14">
        <f t="shared" si="35"/>
        <v>240</v>
      </c>
      <c r="M375" s="14" t="str">
        <f t="shared" si="36"/>
        <v>tier - 1</v>
      </c>
      <c r="N375" s="14">
        <f t="shared" si="37"/>
        <v>9</v>
      </c>
      <c r="O375" s="8" t="str">
        <f t="shared" si="38"/>
        <v>tier - 2</v>
      </c>
      <c r="P375" s="8" t="str">
        <f t="shared" si="39"/>
        <v>R1015</v>
      </c>
      <c r="Q375" s="35" t="str">
        <f t="shared" si="40"/>
        <v>18-Sep-1996</v>
      </c>
      <c r="R375" s="35">
        <v>35326</v>
      </c>
      <c r="S375" s="44">
        <f t="shared" si="41"/>
        <v>27</v>
      </c>
      <c r="T375" s="47">
        <v>3490.55</v>
      </c>
      <c r="U375" s="14" t="s">
        <v>402</v>
      </c>
      <c r="V375" s="58">
        <v>35326</v>
      </c>
      <c r="W375" s="14">
        <v>1</v>
      </c>
      <c r="X375" s="77">
        <v>3490.55</v>
      </c>
      <c r="Y375" s="14" t="s">
        <v>16</v>
      </c>
      <c r="Z375" s="14" t="s">
        <v>11</v>
      </c>
      <c r="AA375" s="14" t="s">
        <v>164</v>
      </c>
      <c r="AB375" s="38">
        <v>27</v>
      </c>
    </row>
    <row r="376" spans="1:28" x14ac:dyDescent="0.35">
      <c r="A376" t="s">
        <v>403</v>
      </c>
      <c r="B376">
        <v>1999</v>
      </c>
      <c r="C376" t="s">
        <v>20</v>
      </c>
      <c r="D376" s="42">
        <v>22</v>
      </c>
      <c r="E376">
        <v>2</v>
      </c>
      <c r="F376" s="37">
        <v>3500.61</v>
      </c>
      <c r="G376" t="s">
        <v>11</v>
      </c>
      <c r="H376" t="s">
        <v>11</v>
      </c>
      <c r="I376" t="s">
        <v>13</v>
      </c>
      <c r="J376" s="40">
        <v>1999</v>
      </c>
      <c r="K376" s="43" t="s">
        <v>20</v>
      </c>
      <c r="L376" s="14">
        <f t="shared" si="35"/>
        <v>1</v>
      </c>
      <c r="M376" s="14" t="str">
        <f t="shared" si="36"/>
        <v>tier - 2</v>
      </c>
      <c r="N376" s="14">
        <f t="shared" si="37"/>
        <v>9</v>
      </c>
      <c r="O376" s="8" t="str">
        <f t="shared" si="38"/>
        <v>tier - 2</v>
      </c>
      <c r="P376" s="8" t="str">
        <f t="shared" si="39"/>
        <v>R1013</v>
      </c>
      <c r="Q376" s="35" t="str">
        <f t="shared" si="40"/>
        <v>22-Sep-1999</v>
      </c>
      <c r="R376" s="35">
        <v>36425</v>
      </c>
      <c r="S376" s="44">
        <f t="shared" si="41"/>
        <v>24</v>
      </c>
      <c r="T376" s="47">
        <v>3500.61</v>
      </c>
      <c r="U376" s="14" t="s">
        <v>403</v>
      </c>
      <c r="V376" s="58">
        <v>36425</v>
      </c>
      <c r="W376" s="14">
        <v>2</v>
      </c>
      <c r="X376" s="77">
        <v>3500.61</v>
      </c>
      <c r="Y376" s="14" t="s">
        <v>11</v>
      </c>
      <c r="Z376" s="14" t="s">
        <v>11</v>
      </c>
      <c r="AA376" s="14" t="s">
        <v>13</v>
      </c>
      <c r="AB376" s="38">
        <v>24</v>
      </c>
    </row>
    <row r="377" spans="1:28" x14ac:dyDescent="0.35">
      <c r="A377" t="s">
        <v>404</v>
      </c>
      <c r="B377">
        <v>1998</v>
      </c>
      <c r="C377" t="s">
        <v>20</v>
      </c>
      <c r="D377" s="42">
        <v>16</v>
      </c>
      <c r="E377">
        <v>2</v>
      </c>
      <c r="F377" s="37">
        <v>3537.7</v>
      </c>
      <c r="G377" t="s">
        <v>12</v>
      </c>
      <c r="H377" t="s">
        <v>12</v>
      </c>
      <c r="I377" t="s">
        <v>23</v>
      </c>
      <c r="J377" s="40">
        <v>1998</v>
      </c>
      <c r="K377" s="43" t="s">
        <v>20</v>
      </c>
      <c r="L377" s="14">
        <f t="shared" si="35"/>
        <v>4</v>
      </c>
      <c r="M377" s="14" t="str">
        <f t="shared" si="36"/>
        <v>tier - 3</v>
      </c>
      <c r="N377" s="14">
        <f t="shared" si="37"/>
        <v>1</v>
      </c>
      <c r="O377" s="8" t="str">
        <f t="shared" si="38"/>
        <v>tier - 3</v>
      </c>
      <c r="P377" s="8" t="str">
        <f t="shared" si="39"/>
        <v>R1012</v>
      </c>
      <c r="Q377" s="35" t="str">
        <f t="shared" si="40"/>
        <v>16-Sep-1998</v>
      </c>
      <c r="R377" s="35">
        <v>36054</v>
      </c>
      <c r="S377" s="44">
        <f t="shared" si="41"/>
        <v>25</v>
      </c>
      <c r="T377" s="47">
        <v>3537.7</v>
      </c>
      <c r="U377" s="14" t="s">
        <v>404</v>
      </c>
      <c r="V377" s="58">
        <v>36054</v>
      </c>
      <c r="W377" s="14">
        <v>2</v>
      </c>
      <c r="X377" s="77">
        <v>3537.7</v>
      </c>
      <c r="Y377" s="14" t="s">
        <v>12</v>
      </c>
      <c r="Z377" s="14" t="s">
        <v>12</v>
      </c>
      <c r="AA377" s="14" t="s">
        <v>23</v>
      </c>
      <c r="AB377" s="38">
        <v>25</v>
      </c>
    </row>
    <row r="378" spans="1:28" x14ac:dyDescent="0.35">
      <c r="A378" t="s">
        <v>405</v>
      </c>
      <c r="B378">
        <v>2003</v>
      </c>
      <c r="C378" t="s">
        <v>35</v>
      </c>
      <c r="D378" s="42">
        <v>24</v>
      </c>
      <c r="E378">
        <v>0</v>
      </c>
      <c r="F378" s="37">
        <v>3538.9</v>
      </c>
      <c r="G378" t="s">
        <v>11</v>
      </c>
      <c r="H378" t="s">
        <v>11</v>
      </c>
      <c r="I378" t="s">
        <v>23</v>
      </c>
      <c r="J378" s="40">
        <v>2003</v>
      </c>
      <c r="K378" s="43" t="s">
        <v>35</v>
      </c>
      <c r="L378" s="14">
        <f t="shared" si="35"/>
        <v>1</v>
      </c>
      <c r="M378" s="14" t="str">
        <f t="shared" si="36"/>
        <v>tier - 2</v>
      </c>
      <c r="N378" s="14">
        <f t="shared" si="37"/>
        <v>9</v>
      </c>
      <c r="O378" s="8" t="str">
        <f t="shared" si="38"/>
        <v>tier - 2</v>
      </c>
      <c r="P378" s="8" t="str">
        <f t="shared" si="39"/>
        <v>R1012</v>
      </c>
      <c r="Q378" s="35" t="str">
        <f t="shared" si="40"/>
        <v>24-Aug-2003</v>
      </c>
      <c r="R378" s="35">
        <v>37857</v>
      </c>
      <c r="S378" s="44">
        <f t="shared" si="41"/>
        <v>20</v>
      </c>
      <c r="T378" s="47">
        <v>3538.9</v>
      </c>
      <c r="U378" s="14" t="s">
        <v>405</v>
      </c>
      <c r="V378" s="58">
        <v>37857</v>
      </c>
      <c r="W378" s="14">
        <v>0</v>
      </c>
      <c r="X378" s="77">
        <v>3538.9</v>
      </c>
      <c r="Y378" s="14" t="s">
        <v>11</v>
      </c>
      <c r="Z378" s="14" t="s">
        <v>11</v>
      </c>
      <c r="AA378" s="14" t="s">
        <v>23</v>
      </c>
      <c r="AB378" s="38">
        <v>20</v>
      </c>
    </row>
    <row r="379" spans="1:28" x14ac:dyDescent="0.35">
      <c r="A379" t="s">
        <v>406</v>
      </c>
      <c r="B379">
        <v>1988</v>
      </c>
      <c r="C379" t="s">
        <v>37</v>
      </c>
      <c r="D379" s="42">
        <v>15</v>
      </c>
      <c r="E379">
        <v>3</v>
      </c>
      <c r="F379" s="37">
        <v>3540.12</v>
      </c>
      <c r="G379" t="s">
        <v>11</v>
      </c>
      <c r="H379" t="s">
        <v>16</v>
      </c>
      <c r="I379" t="s">
        <v>13</v>
      </c>
      <c r="J379" s="40">
        <v>1988</v>
      </c>
      <c r="K379" s="43" t="s">
        <v>37</v>
      </c>
      <c r="L379" s="14">
        <f t="shared" si="35"/>
        <v>1</v>
      </c>
      <c r="M379" s="14" t="str">
        <f t="shared" si="36"/>
        <v>tier - 2</v>
      </c>
      <c r="N379" s="14">
        <f t="shared" si="37"/>
        <v>2</v>
      </c>
      <c r="O379" s="8" t="str">
        <f t="shared" si="38"/>
        <v>tier - 1</v>
      </c>
      <c r="P379" s="8" t="str">
        <f t="shared" si="39"/>
        <v>R1013</v>
      </c>
      <c r="Q379" s="35" t="str">
        <f t="shared" si="40"/>
        <v>15-Oct-1988</v>
      </c>
      <c r="R379" s="35">
        <v>32431</v>
      </c>
      <c r="S379" s="44">
        <f t="shared" si="41"/>
        <v>35</v>
      </c>
      <c r="T379" s="47">
        <v>3540.12</v>
      </c>
      <c r="U379" s="14" t="s">
        <v>406</v>
      </c>
      <c r="V379" s="58">
        <v>32431</v>
      </c>
      <c r="W379" s="14">
        <v>3</v>
      </c>
      <c r="X379" s="77">
        <v>3540.12</v>
      </c>
      <c r="Y379" s="14" t="s">
        <v>11</v>
      </c>
      <c r="Z379" s="14" t="s">
        <v>16</v>
      </c>
      <c r="AA379" s="14" t="s">
        <v>13</v>
      </c>
      <c r="AB379" s="38">
        <v>35</v>
      </c>
    </row>
    <row r="380" spans="1:28" x14ac:dyDescent="0.35">
      <c r="A380" t="s">
        <v>407</v>
      </c>
      <c r="B380">
        <v>1992</v>
      </c>
      <c r="C380" t="s">
        <v>30</v>
      </c>
      <c r="D380" s="42">
        <v>22</v>
      </c>
      <c r="E380">
        <v>0</v>
      </c>
      <c r="F380" s="37">
        <v>3554.2</v>
      </c>
      <c r="G380" t="s">
        <v>11</v>
      </c>
      <c r="H380" t="s">
        <v>12</v>
      </c>
      <c r="I380" t="s">
        <v>42</v>
      </c>
      <c r="J380" s="40">
        <v>1992</v>
      </c>
      <c r="K380" s="43" t="s">
        <v>30</v>
      </c>
      <c r="L380" s="14">
        <f t="shared" si="35"/>
        <v>1</v>
      </c>
      <c r="M380" s="14" t="str">
        <f t="shared" si="36"/>
        <v>tier - 2</v>
      </c>
      <c r="N380" s="14">
        <f t="shared" si="37"/>
        <v>1</v>
      </c>
      <c r="O380" s="8" t="str">
        <f t="shared" si="38"/>
        <v>tier - 3</v>
      </c>
      <c r="P380" s="8" t="str">
        <f t="shared" si="39"/>
        <v>R1011</v>
      </c>
      <c r="Q380" s="35" t="str">
        <f t="shared" si="40"/>
        <v>22-Dec-1992</v>
      </c>
      <c r="R380" s="35">
        <v>33960</v>
      </c>
      <c r="S380" s="44">
        <f t="shared" si="41"/>
        <v>30</v>
      </c>
      <c r="T380" s="47">
        <v>3554.2</v>
      </c>
      <c r="U380" s="14" t="s">
        <v>407</v>
      </c>
      <c r="V380" s="58">
        <v>33960</v>
      </c>
      <c r="W380" s="14">
        <v>0</v>
      </c>
      <c r="X380" s="77">
        <v>3554.2</v>
      </c>
      <c r="Y380" s="14" t="s">
        <v>11</v>
      </c>
      <c r="Z380" s="14" t="s">
        <v>12</v>
      </c>
      <c r="AA380" s="14" t="s">
        <v>42</v>
      </c>
      <c r="AB380" s="38">
        <v>30</v>
      </c>
    </row>
    <row r="381" spans="1:28" x14ac:dyDescent="0.35">
      <c r="A381" t="s">
        <v>408</v>
      </c>
      <c r="B381">
        <v>1994</v>
      </c>
      <c r="C381" t="s">
        <v>20</v>
      </c>
      <c r="D381" s="42">
        <v>24</v>
      </c>
      <c r="E381">
        <v>0</v>
      </c>
      <c r="F381" s="37">
        <v>3556.92</v>
      </c>
      <c r="G381" t="s">
        <v>11</v>
      </c>
      <c r="H381" t="s">
        <v>12</v>
      </c>
      <c r="I381" t="s">
        <v>23</v>
      </c>
      <c r="J381" s="40">
        <v>1994</v>
      </c>
      <c r="K381" s="43" t="s">
        <v>20</v>
      </c>
      <c r="L381" s="14">
        <f t="shared" si="35"/>
        <v>1</v>
      </c>
      <c r="M381" s="14" t="str">
        <f t="shared" si="36"/>
        <v>tier - 2</v>
      </c>
      <c r="N381" s="14">
        <f t="shared" si="37"/>
        <v>1</v>
      </c>
      <c r="O381" s="8" t="str">
        <f t="shared" si="38"/>
        <v>tier - 3</v>
      </c>
      <c r="P381" s="8" t="str">
        <f t="shared" si="39"/>
        <v>R1012</v>
      </c>
      <c r="Q381" s="35" t="str">
        <f t="shared" si="40"/>
        <v>24-Sep-1994</v>
      </c>
      <c r="R381" s="35">
        <v>34601</v>
      </c>
      <c r="S381" s="44">
        <f t="shared" si="41"/>
        <v>29</v>
      </c>
      <c r="T381" s="47">
        <v>3556.92</v>
      </c>
      <c r="U381" s="14" t="s">
        <v>408</v>
      </c>
      <c r="V381" s="58">
        <v>34601</v>
      </c>
      <c r="W381" s="14">
        <v>0</v>
      </c>
      <c r="X381" s="77">
        <v>3556.92</v>
      </c>
      <c r="Y381" s="14" t="s">
        <v>11</v>
      </c>
      <c r="Z381" s="14" t="s">
        <v>12</v>
      </c>
      <c r="AA381" s="14" t="s">
        <v>23</v>
      </c>
      <c r="AB381" s="38">
        <v>29</v>
      </c>
    </row>
    <row r="382" spans="1:28" x14ac:dyDescent="0.35">
      <c r="A382" t="s">
        <v>409</v>
      </c>
      <c r="B382">
        <v>1995</v>
      </c>
      <c r="C382" t="s">
        <v>37</v>
      </c>
      <c r="D382" s="42">
        <v>9</v>
      </c>
      <c r="E382">
        <v>0</v>
      </c>
      <c r="F382" s="37">
        <v>3558.62</v>
      </c>
      <c r="G382" t="s">
        <v>11</v>
      </c>
      <c r="H382" t="s">
        <v>12</v>
      </c>
      <c r="I382" t="s">
        <v>247</v>
      </c>
      <c r="J382" s="40">
        <v>1995</v>
      </c>
      <c r="K382" s="43" t="s">
        <v>37</v>
      </c>
      <c r="L382" s="14">
        <f t="shared" si="35"/>
        <v>1</v>
      </c>
      <c r="M382" s="14" t="str">
        <f t="shared" si="36"/>
        <v>tier - 2</v>
      </c>
      <c r="N382" s="14">
        <f t="shared" si="37"/>
        <v>1</v>
      </c>
      <c r="O382" s="8" t="str">
        <f t="shared" si="38"/>
        <v>tier - 3</v>
      </c>
      <c r="P382" s="8" t="str">
        <f t="shared" si="39"/>
        <v>R1024</v>
      </c>
      <c r="Q382" s="35" t="str">
        <f t="shared" si="40"/>
        <v>9-Oct-1995</v>
      </c>
      <c r="R382" s="35">
        <v>34981</v>
      </c>
      <c r="S382" s="44">
        <f t="shared" si="41"/>
        <v>28</v>
      </c>
      <c r="T382" s="47">
        <v>3558.62</v>
      </c>
      <c r="U382" s="14" t="s">
        <v>409</v>
      </c>
      <c r="V382" s="58">
        <v>34981</v>
      </c>
      <c r="W382" s="14">
        <v>0</v>
      </c>
      <c r="X382" s="77">
        <v>3558.62</v>
      </c>
      <c r="Y382" s="14" t="s">
        <v>11</v>
      </c>
      <c r="Z382" s="14" t="s">
        <v>12</v>
      </c>
      <c r="AA382" s="14" t="s">
        <v>247</v>
      </c>
      <c r="AB382" s="38">
        <v>28</v>
      </c>
    </row>
    <row r="383" spans="1:28" x14ac:dyDescent="0.35">
      <c r="A383" t="s">
        <v>410</v>
      </c>
      <c r="B383">
        <v>1995</v>
      </c>
      <c r="C383" t="s">
        <v>18</v>
      </c>
      <c r="D383" s="42">
        <v>16</v>
      </c>
      <c r="E383">
        <v>1</v>
      </c>
      <c r="F383" s="37">
        <v>3561.89</v>
      </c>
      <c r="G383" t="s">
        <v>11</v>
      </c>
      <c r="H383" t="s">
        <v>16</v>
      </c>
      <c r="I383" t="s">
        <v>13</v>
      </c>
      <c r="J383" s="40">
        <v>1995</v>
      </c>
      <c r="K383" s="43" t="s">
        <v>18</v>
      </c>
      <c r="L383" s="14">
        <f t="shared" si="35"/>
        <v>1</v>
      </c>
      <c r="M383" s="14" t="str">
        <f t="shared" si="36"/>
        <v>tier - 2</v>
      </c>
      <c r="N383" s="14">
        <f t="shared" si="37"/>
        <v>2</v>
      </c>
      <c r="O383" s="8" t="str">
        <f t="shared" si="38"/>
        <v>tier - 1</v>
      </c>
      <c r="P383" s="8" t="str">
        <f t="shared" si="39"/>
        <v>R1013</v>
      </c>
      <c r="Q383" s="35" t="str">
        <f t="shared" si="40"/>
        <v>16-Jun-1995</v>
      </c>
      <c r="R383" s="35">
        <v>34866</v>
      </c>
      <c r="S383" s="44">
        <f t="shared" si="41"/>
        <v>28</v>
      </c>
      <c r="T383" s="47">
        <v>3561.89</v>
      </c>
      <c r="U383" s="14" t="s">
        <v>410</v>
      </c>
      <c r="V383" s="58">
        <v>34866</v>
      </c>
      <c r="W383" s="14">
        <v>1</v>
      </c>
      <c r="X383" s="77">
        <v>3561.89</v>
      </c>
      <c r="Y383" s="14" t="s">
        <v>11</v>
      </c>
      <c r="Z383" s="14" t="s">
        <v>16</v>
      </c>
      <c r="AA383" s="14" t="s">
        <v>13</v>
      </c>
      <c r="AB383" s="38">
        <v>28</v>
      </c>
    </row>
    <row r="384" spans="1:28" x14ac:dyDescent="0.35">
      <c r="A384" t="s">
        <v>411</v>
      </c>
      <c r="B384">
        <v>1981</v>
      </c>
      <c r="C384" t="s">
        <v>37</v>
      </c>
      <c r="D384" s="42">
        <v>10</v>
      </c>
      <c r="E384">
        <v>1</v>
      </c>
      <c r="F384" s="37">
        <v>3562.87</v>
      </c>
      <c r="G384" t="s">
        <v>11</v>
      </c>
      <c r="H384" t="s">
        <v>16</v>
      </c>
      <c r="I384" t="s">
        <v>13</v>
      </c>
      <c r="J384" s="40">
        <v>1981</v>
      </c>
      <c r="K384" s="43" t="s">
        <v>37</v>
      </c>
      <c r="L384" s="14">
        <f t="shared" si="35"/>
        <v>1</v>
      </c>
      <c r="M384" s="14" t="str">
        <f t="shared" si="36"/>
        <v>tier - 2</v>
      </c>
      <c r="N384" s="14">
        <f t="shared" si="37"/>
        <v>2</v>
      </c>
      <c r="O384" s="8" t="str">
        <f t="shared" si="38"/>
        <v>tier - 1</v>
      </c>
      <c r="P384" s="8" t="str">
        <f t="shared" si="39"/>
        <v>R1013</v>
      </c>
      <c r="Q384" s="35" t="str">
        <f t="shared" si="40"/>
        <v>10-Oct-1981</v>
      </c>
      <c r="R384" s="35">
        <v>29869</v>
      </c>
      <c r="S384" s="44">
        <f t="shared" si="41"/>
        <v>42</v>
      </c>
      <c r="T384" s="47">
        <v>3562.87</v>
      </c>
      <c r="U384" s="14" t="s">
        <v>411</v>
      </c>
      <c r="V384" s="58">
        <v>29869</v>
      </c>
      <c r="W384" s="14">
        <v>1</v>
      </c>
      <c r="X384" s="77">
        <v>3562.87</v>
      </c>
      <c r="Y384" s="14" t="s">
        <v>11</v>
      </c>
      <c r="Z384" s="14" t="s">
        <v>16</v>
      </c>
      <c r="AA384" s="14" t="s">
        <v>13</v>
      </c>
      <c r="AB384" s="38">
        <v>42</v>
      </c>
    </row>
    <row r="385" spans="1:28" x14ac:dyDescent="0.35">
      <c r="A385" t="s">
        <v>412</v>
      </c>
      <c r="B385">
        <v>1988</v>
      </c>
      <c r="C385" t="s">
        <v>35</v>
      </c>
      <c r="D385" s="42">
        <v>18</v>
      </c>
      <c r="E385">
        <v>3</v>
      </c>
      <c r="F385" s="37">
        <v>3569.96</v>
      </c>
      <c r="G385" t="s">
        <v>11</v>
      </c>
      <c r="H385" t="s">
        <v>16</v>
      </c>
      <c r="I385" t="s">
        <v>23</v>
      </c>
      <c r="J385" s="40">
        <v>1988</v>
      </c>
      <c r="K385" s="43" t="s">
        <v>35</v>
      </c>
      <c r="L385" s="14">
        <f t="shared" si="35"/>
        <v>1</v>
      </c>
      <c r="M385" s="14" t="str">
        <f t="shared" si="36"/>
        <v>tier - 2</v>
      </c>
      <c r="N385" s="14">
        <f t="shared" si="37"/>
        <v>2</v>
      </c>
      <c r="O385" s="8" t="str">
        <f t="shared" si="38"/>
        <v>tier - 1</v>
      </c>
      <c r="P385" s="8" t="str">
        <f t="shared" si="39"/>
        <v>R1012</v>
      </c>
      <c r="Q385" s="35" t="str">
        <f t="shared" si="40"/>
        <v>18-Aug-1988</v>
      </c>
      <c r="R385" s="35">
        <v>32373</v>
      </c>
      <c r="S385" s="44">
        <f t="shared" si="41"/>
        <v>35</v>
      </c>
      <c r="T385" s="47">
        <v>3569.96</v>
      </c>
      <c r="U385" s="14" t="s">
        <v>412</v>
      </c>
      <c r="V385" s="58">
        <v>32373</v>
      </c>
      <c r="W385" s="14">
        <v>3</v>
      </c>
      <c r="X385" s="77">
        <v>3569.96</v>
      </c>
      <c r="Y385" s="14" t="s">
        <v>11</v>
      </c>
      <c r="Z385" s="14" t="s">
        <v>16</v>
      </c>
      <c r="AA385" s="14" t="s">
        <v>23</v>
      </c>
      <c r="AB385" s="38">
        <v>35</v>
      </c>
    </row>
    <row r="386" spans="1:28" x14ac:dyDescent="0.35">
      <c r="A386" t="s">
        <v>413</v>
      </c>
      <c r="B386">
        <v>1995</v>
      </c>
      <c r="C386" t="s">
        <v>35</v>
      </c>
      <c r="D386" s="42">
        <v>23</v>
      </c>
      <c r="E386">
        <v>1</v>
      </c>
      <c r="F386" s="37">
        <v>3578</v>
      </c>
      <c r="G386" t="s">
        <v>11</v>
      </c>
      <c r="H386" t="s">
        <v>12</v>
      </c>
      <c r="I386" t="s">
        <v>42</v>
      </c>
      <c r="J386" s="40">
        <v>1995</v>
      </c>
      <c r="K386" s="43" t="s">
        <v>35</v>
      </c>
      <c r="L386" s="14">
        <f t="shared" si="35"/>
        <v>1</v>
      </c>
      <c r="M386" s="14" t="str">
        <f t="shared" si="36"/>
        <v>tier - 2</v>
      </c>
      <c r="N386" s="14">
        <f t="shared" si="37"/>
        <v>1</v>
      </c>
      <c r="O386" s="8" t="str">
        <f t="shared" si="38"/>
        <v>tier - 3</v>
      </c>
      <c r="P386" s="8" t="str">
        <f t="shared" si="39"/>
        <v>R1011</v>
      </c>
      <c r="Q386" s="35" t="str">
        <f t="shared" si="40"/>
        <v>23-Aug-1995</v>
      </c>
      <c r="R386" s="35">
        <v>34934</v>
      </c>
      <c r="S386" s="44">
        <f t="shared" si="41"/>
        <v>28</v>
      </c>
      <c r="T386" s="47">
        <v>3578</v>
      </c>
      <c r="U386" s="14" t="s">
        <v>413</v>
      </c>
      <c r="V386" s="58">
        <v>34934</v>
      </c>
      <c r="W386" s="14">
        <v>1</v>
      </c>
      <c r="X386" s="77">
        <v>3578</v>
      </c>
      <c r="Y386" s="14" t="s">
        <v>11</v>
      </c>
      <c r="Z386" s="14" t="s">
        <v>12</v>
      </c>
      <c r="AA386" s="14" t="s">
        <v>42</v>
      </c>
      <c r="AB386" s="38">
        <v>28</v>
      </c>
    </row>
    <row r="387" spans="1:28" x14ac:dyDescent="0.35">
      <c r="A387" t="s">
        <v>414</v>
      </c>
      <c r="B387">
        <v>2001</v>
      </c>
      <c r="C387" t="s">
        <v>15</v>
      </c>
      <c r="D387" s="42">
        <v>11</v>
      </c>
      <c r="E387">
        <v>2</v>
      </c>
      <c r="F387" s="37">
        <v>3579.83</v>
      </c>
      <c r="G387" t="s">
        <v>11</v>
      </c>
      <c r="H387" t="s">
        <v>11</v>
      </c>
      <c r="I387" t="s">
        <v>23</v>
      </c>
      <c r="J387" s="40">
        <v>2001</v>
      </c>
      <c r="K387" s="43" t="s">
        <v>15</v>
      </c>
      <c r="L387" s="14">
        <f t="shared" si="35"/>
        <v>1</v>
      </c>
      <c r="M387" s="14" t="str">
        <f t="shared" si="36"/>
        <v>tier - 2</v>
      </c>
      <c r="N387" s="14">
        <f t="shared" si="37"/>
        <v>9</v>
      </c>
      <c r="O387" s="8" t="str">
        <f t="shared" si="38"/>
        <v>tier - 2</v>
      </c>
      <c r="P387" s="8" t="str">
        <f t="shared" si="39"/>
        <v>R1012</v>
      </c>
      <c r="Q387" s="35" t="str">
        <f t="shared" si="40"/>
        <v>11-Nov-2001</v>
      </c>
      <c r="R387" s="35">
        <v>37206</v>
      </c>
      <c r="S387" s="44">
        <f t="shared" si="41"/>
        <v>22</v>
      </c>
      <c r="T387" s="47">
        <v>3579.83</v>
      </c>
      <c r="U387" s="14" t="s">
        <v>414</v>
      </c>
      <c r="V387" s="58">
        <v>37206</v>
      </c>
      <c r="W387" s="14">
        <v>2</v>
      </c>
      <c r="X387" s="77">
        <v>3579.83</v>
      </c>
      <c r="Y387" s="14" t="s">
        <v>11</v>
      </c>
      <c r="Z387" s="14" t="s">
        <v>11</v>
      </c>
      <c r="AA387" s="14" t="s">
        <v>23</v>
      </c>
      <c r="AB387" s="38">
        <v>22</v>
      </c>
    </row>
    <row r="388" spans="1:28" x14ac:dyDescent="0.35">
      <c r="A388" t="s">
        <v>415</v>
      </c>
      <c r="B388">
        <v>1986</v>
      </c>
      <c r="C388" t="s">
        <v>30</v>
      </c>
      <c r="D388" s="42">
        <v>27</v>
      </c>
      <c r="E388">
        <v>3</v>
      </c>
      <c r="F388" s="37">
        <v>3589.14</v>
      </c>
      <c r="G388" t="s">
        <v>11</v>
      </c>
      <c r="H388" t="s">
        <v>11</v>
      </c>
      <c r="I388" t="s">
        <v>13</v>
      </c>
      <c r="J388" s="40">
        <v>1986</v>
      </c>
      <c r="K388" s="43" t="s">
        <v>30</v>
      </c>
      <c r="L388" s="14">
        <f t="shared" si="35"/>
        <v>1</v>
      </c>
      <c r="M388" s="14" t="str">
        <f t="shared" si="36"/>
        <v>tier - 2</v>
      </c>
      <c r="N388" s="14">
        <f t="shared" si="37"/>
        <v>9</v>
      </c>
      <c r="O388" s="8" t="str">
        <f t="shared" si="38"/>
        <v>tier - 2</v>
      </c>
      <c r="P388" s="8" t="str">
        <f t="shared" si="39"/>
        <v>R1013</v>
      </c>
      <c r="Q388" s="35" t="str">
        <f t="shared" si="40"/>
        <v>27-Dec-1986</v>
      </c>
      <c r="R388" s="35">
        <v>31773</v>
      </c>
      <c r="S388" s="44">
        <f t="shared" si="41"/>
        <v>36</v>
      </c>
      <c r="T388" s="47">
        <v>3589.14</v>
      </c>
      <c r="U388" s="14" t="s">
        <v>415</v>
      </c>
      <c r="V388" s="58">
        <v>31773</v>
      </c>
      <c r="W388" s="14">
        <v>3</v>
      </c>
      <c r="X388" s="77">
        <v>3589.14</v>
      </c>
      <c r="Y388" s="14" t="s">
        <v>11</v>
      </c>
      <c r="Z388" s="14" t="s">
        <v>11</v>
      </c>
      <c r="AA388" s="14" t="s">
        <v>13</v>
      </c>
      <c r="AB388" s="38">
        <v>36</v>
      </c>
    </row>
    <row r="389" spans="1:28" x14ac:dyDescent="0.35">
      <c r="A389" t="s">
        <v>416</v>
      </c>
      <c r="B389">
        <v>1999</v>
      </c>
      <c r="C389" t="s">
        <v>18</v>
      </c>
      <c r="D389" s="42">
        <v>6</v>
      </c>
      <c r="E389">
        <v>3</v>
      </c>
      <c r="F389" s="37">
        <v>3591.48</v>
      </c>
      <c r="G389" t="s">
        <v>11</v>
      </c>
      <c r="H389" t="s">
        <v>12</v>
      </c>
      <c r="I389" t="s">
        <v>42</v>
      </c>
      <c r="J389" s="40">
        <v>1999</v>
      </c>
      <c r="K389" s="43" t="s">
        <v>18</v>
      </c>
      <c r="L389" s="14">
        <f t="shared" ref="L389:L452" si="42">MATCH($G$4:$G$2346,$G$4:$G$2346,0)</f>
        <v>1</v>
      </c>
      <c r="M389" s="14" t="str">
        <f t="shared" ref="M389:M452" si="43">IF(G389="?",INDEX($G$4:$G$2346,MODE($L$4:$L$2346)),G389)</f>
        <v>tier - 2</v>
      </c>
      <c r="N389" s="14">
        <f t="shared" ref="N389:N452" si="44">MATCH($H$4:$H$2346,$H$4:$H$2346,0)</f>
        <v>1</v>
      </c>
      <c r="O389" s="8" t="str">
        <f t="shared" ref="O389:O452" si="45">IF(H389="?",INDEX($H$4:$H$2346,MODE($N$4:$N$2346)),H389)</f>
        <v>tier - 3</v>
      </c>
      <c r="P389" s="8" t="str">
        <f t="shared" ref="P389:P452" si="46">IF(I389="?","Unknown",I389)</f>
        <v>R1011</v>
      </c>
      <c r="Q389" s="35" t="str">
        <f t="shared" ref="Q389:Q452" si="47">CONCATENATE(D389,"-",K389,"-",J389)</f>
        <v>6-Jun-1999</v>
      </c>
      <c r="R389" s="35">
        <v>36317</v>
      </c>
      <c r="S389" s="44">
        <f t="shared" ref="S389:S452" si="48">ROUND((($S$2-R389)/365),0)</f>
        <v>24</v>
      </c>
      <c r="T389" s="47">
        <v>3591.48</v>
      </c>
      <c r="U389" s="14" t="s">
        <v>416</v>
      </c>
      <c r="V389" s="58">
        <v>36317</v>
      </c>
      <c r="W389" s="14">
        <v>3</v>
      </c>
      <c r="X389" s="77">
        <v>3591.48</v>
      </c>
      <c r="Y389" s="14" t="s">
        <v>11</v>
      </c>
      <c r="Z389" s="14" t="s">
        <v>12</v>
      </c>
      <c r="AA389" s="14" t="s">
        <v>42</v>
      </c>
      <c r="AB389" s="38">
        <v>24</v>
      </c>
    </row>
    <row r="390" spans="1:28" x14ac:dyDescent="0.35">
      <c r="A390" t="s">
        <v>417</v>
      </c>
      <c r="B390">
        <v>1997</v>
      </c>
      <c r="C390" t="s">
        <v>15</v>
      </c>
      <c r="D390" s="42">
        <v>4</v>
      </c>
      <c r="E390">
        <v>1</v>
      </c>
      <c r="F390" s="37">
        <v>3594.17</v>
      </c>
      <c r="G390" t="s">
        <v>11</v>
      </c>
      <c r="H390" t="s">
        <v>11</v>
      </c>
      <c r="I390" t="s">
        <v>23</v>
      </c>
      <c r="J390" s="40">
        <v>1997</v>
      </c>
      <c r="K390" s="43" t="s">
        <v>15</v>
      </c>
      <c r="L390" s="14">
        <f t="shared" si="42"/>
        <v>1</v>
      </c>
      <c r="M390" s="14" t="str">
        <f t="shared" si="43"/>
        <v>tier - 2</v>
      </c>
      <c r="N390" s="14">
        <f t="shared" si="44"/>
        <v>9</v>
      </c>
      <c r="O390" s="8" t="str">
        <f t="shared" si="45"/>
        <v>tier - 2</v>
      </c>
      <c r="P390" s="8" t="str">
        <f t="shared" si="46"/>
        <v>R1012</v>
      </c>
      <c r="Q390" s="35" t="str">
        <f t="shared" si="47"/>
        <v>4-Nov-1997</v>
      </c>
      <c r="R390" s="35">
        <v>35738</v>
      </c>
      <c r="S390" s="44">
        <f t="shared" si="48"/>
        <v>26</v>
      </c>
      <c r="T390" s="47">
        <v>3594.17</v>
      </c>
      <c r="U390" s="14" t="s">
        <v>417</v>
      </c>
      <c r="V390" s="58">
        <v>35738</v>
      </c>
      <c r="W390" s="14">
        <v>1</v>
      </c>
      <c r="X390" s="77">
        <v>3594.17</v>
      </c>
      <c r="Y390" s="14" t="s">
        <v>11</v>
      </c>
      <c r="Z390" s="14" t="s">
        <v>11</v>
      </c>
      <c r="AA390" s="14" t="s">
        <v>23</v>
      </c>
      <c r="AB390" s="38">
        <v>26</v>
      </c>
    </row>
    <row r="391" spans="1:28" x14ac:dyDescent="0.35">
      <c r="A391" t="s">
        <v>418</v>
      </c>
      <c r="B391">
        <v>1999</v>
      </c>
      <c r="C391" t="s">
        <v>35</v>
      </c>
      <c r="D391" s="42">
        <v>12</v>
      </c>
      <c r="E391">
        <v>3</v>
      </c>
      <c r="F391" s="37">
        <v>3597.6</v>
      </c>
      <c r="G391" t="s">
        <v>11</v>
      </c>
      <c r="H391" t="s">
        <v>11</v>
      </c>
      <c r="I391" t="s">
        <v>42</v>
      </c>
      <c r="J391" s="40">
        <v>1999</v>
      </c>
      <c r="K391" s="43" t="s">
        <v>35</v>
      </c>
      <c r="L391" s="14">
        <f t="shared" si="42"/>
        <v>1</v>
      </c>
      <c r="M391" s="14" t="str">
        <f t="shared" si="43"/>
        <v>tier - 2</v>
      </c>
      <c r="N391" s="14">
        <f t="shared" si="44"/>
        <v>9</v>
      </c>
      <c r="O391" s="8" t="str">
        <f t="shared" si="45"/>
        <v>tier - 2</v>
      </c>
      <c r="P391" s="8" t="str">
        <f t="shared" si="46"/>
        <v>R1011</v>
      </c>
      <c r="Q391" s="35" t="str">
        <f t="shared" si="47"/>
        <v>12-Aug-1999</v>
      </c>
      <c r="R391" s="35">
        <v>36384</v>
      </c>
      <c r="S391" s="44">
        <f t="shared" si="48"/>
        <v>24</v>
      </c>
      <c r="T391" s="47">
        <v>3597.6</v>
      </c>
      <c r="U391" s="14" t="s">
        <v>418</v>
      </c>
      <c r="V391" s="58">
        <v>36384</v>
      </c>
      <c r="W391" s="14">
        <v>3</v>
      </c>
      <c r="X391" s="77">
        <v>3597.6</v>
      </c>
      <c r="Y391" s="14" t="s">
        <v>11</v>
      </c>
      <c r="Z391" s="14" t="s">
        <v>11</v>
      </c>
      <c r="AA391" s="14" t="s">
        <v>42</v>
      </c>
      <c r="AB391" s="38">
        <v>24</v>
      </c>
    </row>
    <row r="392" spans="1:28" x14ac:dyDescent="0.35">
      <c r="A392" t="s">
        <v>419</v>
      </c>
      <c r="B392">
        <v>1988</v>
      </c>
      <c r="C392" t="s">
        <v>15</v>
      </c>
      <c r="D392" s="42">
        <v>4</v>
      </c>
      <c r="E392">
        <v>3</v>
      </c>
      <c r="F392" s="37">
        <v>3603.6</v>
      </c>
      <c r="G392" t="s">
        <v>11</v>
      </c>
      <c r="H392" t="s">
        <v>16</v>
      </c>
      <c r="I392" t="s">
        <v>13</v>
      </c>
      <c r="J392" s="40">
        <v>1988</v>
      </c>
      <c r="K392" s="43" t="s">
        <v>15</v>
      </c>
      <c r="L392" s="14">
        <f t="shared" si="42"/>
        <v>1</v>
      </c>
      <c r="M392" s="14" t="str">
        <f t="shared" si="43"/>
        <v>tier - 2</v>
      </c>
      <c r="N392" s="14">
        <f t="shared" si="44"/>
        <v>2</v>
      </c>
      <c r="O392" s="8" t="str">
        <f t="shared" si="45"/>
        <v>tier - 1</v>
      </c>
      <c r="P392" s="8" t="str">
        <f t="shared" si="46"/>
        <v>R1013</v>
      </c>
      <c r="Q392" s="35" t="str">
        <f t="shared" si="47"/>
        <v>4-Nov-1988</v>
      </c>
      <c r="R392" s="35">
        <v>32451</v>
      </c>
      <c r="S392" s="44">
        <f t="shared" si="48"/>
        <v>35</v>
      </c>
      <c r="T392" s="47">
        <v>3603.6</v>
      </c>
      <c r="U392" s="14" t="s">
        <v>419</v>
      </c>
      <c r="V392" s="58">
        <v>32451</v>
      </c>
      <c r="W392" s="14">
        <v>3</v>
      </c>
      <c r="X392" s="77">
        <v>3603.6</v>
      </c>
      <c r="Y392" s="14" t="s">
        <v>11</v>
      </c>
      <c r="Z392" s="14" t="s">
        <v>16</v>
      </c>
      <c r="AA392" s="14" t="s">
        <v>13</v>
      </c>
      <c r="AB392" s="38">
        <v>35</v>
      </c>
    </row>
    <row r="393" spans="1:28" x14ac:dyDescent="0.35">
      <c r="A393" t="s">
        <v>420</v>
      </c>
      <c r="B393">
        <v>1990</v>
      </c>
      <c r="C393" t="s">
        <v>37</v>
      </c>
      <c r="D393" s="42">
        <v>11</v>
      </c>
      <c r="E393">
        <v>3</v>
      </c>
      <c r="F393" s="37">
        <v>3606.43</v>
      </c>
      <c r="G393" t="s">
        <v>11</v>
      </c>
      <c r="H393" t="s">
        <v>16</v>
      </c>
      <c r="I393" t="s">
        <v>13</v>
      </c>
      <c r="J393" s="40">
        <v>1990</v>
      </c>
      <c r="K393" s="43" t="s">
        <v>37</v>
      </c>
      <c r="L393" s="14">
        <f t="shared" si="42"/>
        <v>1</v>
      </c>
      <c r="M393" s="14" t="str">
        <f t="shared" si="43"/>
        <v>tier - 2</v>
      </c>
      <c r="N393" s="14">
        <f t="shared" si="44"/>
        <v>2</v>
      </c>
      <c r="O393" s="8" t="str">
        <f t="shared" si="45"/>
        <v>tier - 1</v>
      </c>
      <c r="P393" s="8" t="str">
        <f t="shared" si="46"/>
        <v>R1013</v>
      </c>
      <c r="Q393" s="35" t="str">
        <f t="shared" si="47"/>
        <v>11-Oct-1990</v>
      </c>
      <c r="R393" s="35">
        <v>33157</v>
      </c>
      <c r="S393" s="44">
        <f t="shared" si="48"/>
        <v>33</v>
      </c>
      <c r="T393" s="47">
        <v>3606.43</v>
      </c>
      <c r="U393" s="14" t="s">
        <v>420</v>
      </c>
      <c r="V393" s="58">
        <v>33157</v>
      </c>
      <c r="W393" s="14">
        <v>3</v>
      </c>
      <c r="X393" s="77">
        <v>3606.43</v>
      </c>
      <c r="Y393" s="14" t="s">
        <v>11</v>
      </c>
      <c r="Z393" s="14" t="s">
        <v>16</v>
      </c>
      <c r="AA393" s="14" t="s">
        <v>13</v>
      </c>
      <c r="AB393" s="38">
        <v>33</v>
      </c>
    </row>
    <row r="394" spans="1:28" x14ac:dyDescent="0.35">
      <c r="A394" t="s">
        <v>421</v>
      </c>
      <c r="B394">
        <v>1985</v>
      </c>
      <c r="C394" t="s">
        <v>18</v>
      </c>
      <c r="D394" s="42">
        <v>14</v>
      </c>
      <c r="E394">
        <v>3</v>
      </c>
      <c r="F394" s="37">
        <v>3622.13</v>
      </c>
      <c r="G394" t="s">
        <v>11</v>
      </c>
      <c r="H394" t="s">
        <v>16</v>
      </c>
      <c r="I394" t="s">
        <v>13</v>
      </c>
      <c r="J394" s="40">
        <v>1985</v>
      </c>
      <c r="K394" s="43" t="s">
        <v>18</v>
      </c>
      <c r="L394" s="14">
        <f t="shared" si="42"/>
        <v>1</v>
      </c>
      <c r="M394" s="14" t="str">
        <f t="shared" si="43"/>
        <v>tier - 2</v>
      </c>
      <c r="N394" s="14">
        <f t="shared" si="44"/>
        <v>2</v>
      </c>
      <c r="O394" s="8" t="str">
        <f t="shared" si="45"/>
        <v>tier - 1</v>
      </c>
      <c r="P394" s="8" t="str">
        <f t="shared" si="46"/>
        <v>R1013</v>
      </c>
      <c r="Q394" s="35" t="str">
        <f t="shared" si="47"/>
        <v>14-Jun-1985</v>
      </c>
      <c r="R394" s="35">
        <v>31212</v>
      </c>
      <c r="S394" s="44">
        <f t="shared" si="48"/>
        <v>38</v>
      </c>
      <c r="T394" s="47">
        <v>3622.13</v>
      </c>
      <c r="U394" s="14" t="s">
        <v>421</v>
      </c>
      <c r="V394" s="58">
        <v>31212</v>
      </c>
      <c r="W394" s="14">
        <v>3</v>
      </c>
      <c r="X394" s="77">
        <v>3622.13</v>
      </c>
      <c r="Y394" s="14" t="s">
        <v>11</v>
      </c>
      <c r="Z394" s="14" t="s">
        <v>16</v>
      </c>
      <c r="AA394" s="14" t="s">
        <v>13</v>
      </c>
      <c r="AB394" s="38">
        <v>38</v>
      </c>
    </row>
    <row r="395" spans="1:28" x14ac:dyDescent="0.35">
      <c r="A395" t="s">
        <v>422</v>
      </c>
      <c r="B395">
        <v>1992</v>
      </c>
      <c r="C395" t="s">
        <v>15</v>
      </c>
      <c r="D395" s="42">
        <v>17</v>
      </c>
      <c r="E395">
        <v>0</v>
      </c>
      <c r="F395" s="37">
        <v>3645.09</v>
      </c>
      <c r="G395" t="s">
        <v>16</v>
      </c>
      <c r="H395" t="s">
        <v>11</v>
      </c>
      <c r="I395" t="s">
        <v>276</v>
      </c>
      <c r="J395" s="40">
        <v>1992</v>
      </c>
      <c r="K395" s="43" t="s">
        <v>15</v>
      </c>
      <c r="L395" s="14">
        <f t="shared" si="42"/>
        <v>240</v>
      </c>
      <c r="M395" s="14" t="str">
        <f t="shared" si="43"/>
        <v>tier - 1</v>
      </c>
      <c r="N395" s="14">
        <f t="shared" si="44"/>
        <v>9</v>
      </c>
      <c r="O395" s="8" t="str">
        <f t="shared" si="45"/>
        <v>tier - 2</v>
      </c>
      <c r="P395" s="8" t="str">
        <f t="shared" si="46"/>
        <v>R1014</v>
      </c>
      <c r="Q395" s="35" t="str">
        <f t="shared" si="47"/>
        <v>17-Nov-1992</v>
      </c>
      <c r="R395" s="35">
        <v>33925</v>
      </c>
      <c r="S395" s="44">
        <f t="shared" si="48"/>
        <v>31</v>
      </c>
      <c r="T395" s="47">
        <v>3645.09</v>
      </c>
      <c r="U395" s="14" t="s">
        <v>422</v>
      </c>
      <c r="V395" s="58">
        <v>33925</v>
      </c>
      <c r="W395" s="14">
        <v>0</v>
      </c>
      <c r="X395" s="77">
        <v>3645.09</v>
      </c>
      <c r="Y395" s="14" t="s">
        <v>16</v>
      </c>
      <c r="Z395" s="14" t="s">
        <v>11</v>
      </c>
      <c r="AA395" s="14" t="s">
        <v>276</v>
      </c>
      <c r="AB395" s="38">
        <v>31</v>
      </c>
    </row>
    <row r="396" spans="1:28" x14ac:dyDescent="0.35">
      <c r="A396" t="s">
        <v>423</v>
      </c>
      <c r="B396">
        <v>1990</v>
      </c>
      <c r="C396" t="s">
        <v>15</v>
      </c>
      <c r="D396" s="42">
        <v>8</v>
      </c>
      <c r="E396">
        <v>3</v>
      </c>
      <c r="F396" s="37">
        <v>3653.29</v>
      </c>
      <c r="G396" t="s">
        <v>11</v>
      </c>
      <c r="H396" t="s">
        <v>12</v>
      </c>
      <c r="I396" t="s">
        <v>42</v>
      </c>
      <c r="J396" s="40">
        <v>1990</v>
      </c>
      <c r="K396" s="43" t="s">
        <v>15</v>
      </c>
      <c r="L396" s="14">
        <f t="shared" si="42"/>
        <v>1</v>
      </c>
      <c r="M396" s="14" t="str">
        <f t="shared" si="43"/>
        <v>tier - 2</v>
      </c>
      <c r="N396" s="14">
        <f t="shared" si="44"/>
        <v>1</v>
      </c>
      <c r="O396" s="8" t="str">
        <f t="shared" si="45"/>
        <v>tier - 3</v>
      </c>
      <c r="P396" s="8" t="str">
        <f t="shared" si="46"/>
        <v>R1011</v>
      </c>
      <c r="Q396" s="35" t="str">
        <f t="shared" si="47"/>
        <v>8-Nov-1990</v>
      </c>
      <c r="R396" s="35">
        <v>33185</v>
      </c>
      <c r="S396" s="44">
        <f t="shared" si="48"/>
        <v>33</v>
      </c>
      <c r="T396" s="47">
        <v>3653.29</v>
      </c>
      <c r="U396" s="14" t="s">
        <v>423</v>
      </c>
      <c r="V396" s="58">
        <v>33185</v>
      </c>
      <c r="W396" s="14">
        <v>3</v>
      </c>
      <c r="X396" s="77">
        <v>3653.29</v>
      </c>
      <c r="Y396" s="14" t="s">
        <v>11</v>
      </c>
      <c r="Z396" s="14" t="s">
        <v>12</v>
      </c>
      <c r="AA396" s="14" t="s">
        <v>42</v>
      </c>
      <c r="AB396" s="38">
        <v>33</v>
      </c>
    </row>
    <row r="397" spans="1:28" x14ac:dyDescent="0.35">
      <c r="A397" t="s">
        <v>424</v>
      </c>
      <c r="B397">
        <v>1992</v>
      </c>
      <c r="C397" t="s">
        <v>20</v>
      </c>
      <c r="D397" s="42">
        <v>14</v>
      </c>
      <c r="E397">
        <v>1</v>
      </c>
      <c r="F397" s="37">
        <v>3659.35</v>
      </c>
      <c r="G397" t="s">
        <v>12</v>
      </c>
      <c r="H397" t="s">
        <v>16</v>
      </c>
      <c r="I397" t="s">
        <v>42</v>
      </c>
      <c r="J397" s="40">
        <v>1992</v>
      </c>
      <c r="K397" s="43" t="s">
        <v>20</v>
      </c>
      <c r="L397" s="14">
        <f t="shared" si="42"/>
        <v>4</v>
      </c>
      <c r="M397" s="14" t="str">
        <f t="shared" si="43"/>
        <v>tier - 3</v>
      </c>
      <c r="N397" s="14">
        <f t="shared" si="44"/>
        <v>2</v>
      </c>
      <c r="O397" s="8" t="str">
        <f t="shared" si="45"/>
        <v>tier - 1</v>
      </c>
      <c r="P397" s="8" t="str">
        <f t="shared" si="46"/>
        <v>R1011</v>
      </c>
      <c r="Q397" s="35" t="str">
        <f t="shared" si="47"/>
        <v>14-Sep-1992</v>
      </c>
      <c r="R397" s="35">
        <v>33861</v>
      </c>
      <c r="S397" s="44">
        <f t="shared" si="48"/>
        <v>31</v>
      </c>
      <c r="T397" s="47">
        <v>3659.35</v>
      </c>
      <c r="U397" s="14" t="s">
        <v>424</v>
      </c>
      <c r="V397" s="58">
        <v>33861</v>
      </c>
      <c r="W397" s="14">
        <v>1</v>
      </c>
      <c r="X397" s="77">
        <v>3659.35</v>
      </c>
      <c r="Y397" s="14" t="s">
        <v>12</v>
      </c>
      <c r="Z397" s="14" t="s">
        <v>16</v>
      </c>
      <c r="AA397" s="14" t="s">
        <v>42</v>
      </c>
      <c r="AB397" s="38">
        <v>31</v>
      </c>
    </row>
    <row r="398" spans="1:28" x14ac:dyDescent="0.35">
      <c r="A398" t="s">
        <v>425</v>
      </c>
      <c r="B398">
        <v>1984</v>
      </c>
      <c r="C398" t="s">
        <v>10</v>
      </c>
      <c r="D398" s="42">
        <v>6</v>
      </c>
      <c r="E398">
        <v>3</v>
      </c>
      <c r="F398" s="37">
        <v>3678.86</v>
      </c>
      <c r="G398" t="s">
        <v>11</v>
      </c>
      <c r="H398" t="s">
        <v>12</v>
      </c>
      <c r="I398" t="s">
        <v>13</v>
      </c>
      <c r="J398" s="40">
        <v>1984</v>
      </c>
      <c r="K398" s="43" t="s">
        <v>10</v>
      </c>
      <c r="L398" s="14">
        <f t="shared" si="42"/>
        <v>1</v>
      </c>
      <c r="M398" s="14" t="str">
        <f t="shared" si="43"/>
        <v>tier - 2</v>
      </c>
      <c r="N398" s="14">
        <f t="shared" si="44"/>
        <v>1</v>
      </c>
      <c r="O398" s="8" t="str">
        <f t="shared" si="45"/>
        <v>tier - 3</v>
      </c>
      <c r="P398" s="8" t="str">
        <f t="shared" si="46"/>
        <v>R1013</v>
      </c>
      <c r="Q398" s="35" t="str">
        <f t="shared" si="47"/>
        <v>6-Jul-1984</v>
      </c>
      <c r="R398" s="35">
        <v>30869</v>
      </c>
      <c r="S398" s="44">
        <f t="shared" si="48"/>
        <v>39</v>
      </c>
      <c r="T398" s="47">
        <v>3678.86</v>
      </c>
      <c r="U398" s="14" t="s">
        <v>425</v>
      </c>
      <c r="V398" s="58">
        <v>30869</v>
      </c>
      <c r="W398" s="14">
        <v>3</v>
      </c>
      <c r="X398" s="77">
        <v>3678.86</v>
      </c>
      <c r="Y398" s="14" t="s">
        <v>11</v>
      </c>
      <c r="Z398" s="14" t="s">
        <v>12</v>
      </c>
      <c r="AA398" s="14" t="s">
        <v>13</v>
      </c>
      <c r="AB398" s="38">
        <v>39</v>
      </c>
    </row>
    <row r="399" spans="1:28" x14ac:dyDescent="0.35">
      <c r="A399" t="s">
        <v>426</v>
      </c>
      <c r="B399">
        <v>2003</v>
      </c>
      <c r="C399" t="s">
        <v>10</v>
      </c>
      <c r="D399" s="42">
        <v>10</v>
      </c>
      <c r="E399">
        <v>0</v>
      </c>
      <c r="F399" s="37">
        <v>3688.35</v>
      </c>
      <c r="G399" t="s">
        <v>11</v>
      </c>
      <c r="H399" t="s">
        <v>11</v>
      </c>
      <c r="I399" t="s">
        <v>300</v>
      </c>
      <c r="J399" s="40">
        <v>2003</v>
      </c>
      <c r="K399" s="43" t="s">
        <v>10</v>
      </c>
      <c r="L399" s="14">
        <f t="shared" si="42"/>
        <v>1</v>
      </c>
      <c r="M399" s="14" t="str">
        <f t="shared" si="43"/>
        <v>tier - 2</v>
      </c>
      <c r="N399" s="14">
        <f t="shared" si="44"/>
        <v>9</v>
      </c>
      <c r="O399" s="8" t="str">
        <f t="shared" si="45"/>
        <v>tier - 2</v>
      </c>
      <c r="P399" s="8" t="str">
        <f t="shared" si="46"/>
        <v>R1021</v>
      </c>
      <c r="Q399" s="35" t="str">
        <f t="shared" si="47"/>
        <v>10-Jul-2003</v>
      </c>
      <c r="R399" s="35">
        <v>37812</v>
      </c>
      <c r="S399" s="44">
        <f t="shared" si="48"/>
        <v>20</v>
      </c>
      <c r="T399" s="47">
        <v>3688.35</v>
      </c>
      <c r="U399" s="14" t="s">
        <v>426</v>
      </c>
      <c r="V399" s="58">
        <v>37812</v>
      </c>
      <c r="W399" s="14">
        <v>0</v>
      </c>
      <c r="X399" s="77">
        <v>3688.35</v>
      </c>
      <c r="Y399" s="14" t="s">
        <v>11</v>
      </c>
      <c r="Z399" s="14" t="s">
        <v>11</v>
      </c>
      <c r="AA399" s="14" t="s">
        <v>300</v>
      </c>
      <c r="AB399" s="38">
        <v>20</v>
      </c>
    </row>
    <row r="400" spans="1:28" x14ac:dyDescent="0.35">
      <c r="A400" t="s">
        <v>427</v>
      </c>
      <c r="B400">
        <v>1981</v>
      </c>
      <c r="C400" t="s">
        <v>30</v>
      </c>
      <c r="D400" s="42">
        <v>14</v>
      </c>
      <c r="E400">
        <v>1</v>
      </c>
      <c r="F400" s="37">
        <v>3688.38</v>
      </c>
      <c r="G400" t="s">
        <v>11</v>
      </c>
      <c r="H400" t="s">
        <v>11</v>
      </c>
      <c r="I400" t="s">
        <v>13</v>
      </c>
      <c r="J400" s="40">
        <v>1981</v>
      </c>
      <c r="K400" s="43" t="s">
        <v>30</v>
      </c>
      <c r="L400" s="14">
        <f t="shared" si="42"/>
        <v>1</v>
      </c>
      <c r="M400" s="14" t="str">
        <f t="shared" si="43"/>
        <v>tier - 2</v>
      </c>
      <c r="N400" s="14">
        <f t="shared" si="44"/>
        <v>9</v>
      </c>
      <c r="O400" s="8" t="str">
        <f t="shared" si="45"/>
        <v>tier - 2</v>
      </c>
      <c r="P400" s="8" t="str">
        <f t="shared" si="46"/>
        <v>R1013</v>
      </c>
      <c r="Q400" s="35" t="str">
        <f t="shared" si="47"/>
        <v>14-Dec-1981</v>
      </c>
      <c r="R400" s="35">
        <v>29934</v>
      </c>
      <c r="S400" s="44">
        <f t="shared" si="48"/>
        <v>42</v>
      </c>
      <c r="T400" s="47">
        <v>3688.38</v>
      </c>
      <c r="U400" s="14" t="s">
        <v>427</v>
      </c>
      <c r="V400" s="58">
        <v>29934</v>
      </c>
      <c r="W400" s="14">
        <v>1</v>
      </c>
      <c r="X400" s="77">
        <v>3688.38</v>
      </c>
      <c r="Y400" s="14" t="s">
        <v>11</v>
      </c>
      <c r="Z400" s="14" t="s">
        <v>11</v>
      </c>
      <c r="AA400" s="14" t="s">
        <v>13</v>
      </c>
      <c r="AB400" s="38">
        <v>42</v>
      </c>
    </row>
    <row r="401" spans="1:28" x14ac:dyDescent="0.35">
      <c r="A401" t="s">
        <v>428</v>
      </c>
      <c r="B401">
        <v>1995</v>
      </c>
      <c r="C401" t="s">
        <v>37</v>
      </c>
      <c r="D401" s="42">
        <v>21</v>
      </c>
      <c r="E401">
        <v>2</v>
      </c>
      <c r="F401" s="37">
        <v>3693.43</v>
      </c>
      <c r="G401" t="s">
        <v>11</v>
      </c>
      <c r="H401" t="s">
        <v>12</v>
      </c>
      <c r="I401" t="s">
        <v>42</v>
      </c>
      <c r="J401" s="40">
        <v>1995</v>
      </c>
      <c r="K401" s="43" t="s">
        <v>37</v>
      </c>
      <c r="L401" s="14">
        <f t="shared" si="42"/>
        <v>1</v>
      </c>
      <c r="M401" s="14" t="str">
        <f t="shared" si="43"/>
        <v>tier - 2</v>
      </c>
      <c r="N401" s="14">
        <f t="shared" si="44"/>
        <v>1</v>
      </c>
      <c r="O401" s="8" t="str">
        <f t="shared" si="45"/>
        <v>tier - 3</v>
      </c>
      <c r="P401" s="8" t="str">
        <f t="shared" si="46"/>
        <v>R1011</v>
      </c>
      <c r="Q401" s="35" t="str">
        <f t="shared" si="47"/>
        <v>21-Oct-1995</v>
      </c>
      <c r="R401" s="35">
        <v>34993</v>
      </c>
      <c r="S401" s="44">
        <f t="shared" si="48"/>
        <v>28</v>
      </c>
      <c r="T401" s="47">
        <v>3693.43</v>
      </c>
      <c r="U401" s="14" t="s">
        <v>428</v>
      </c>
      <c r="V401" s="58">
        <v>34993</v>
      </c>
      <c r="W401" s="14">
        <v>2</v>
      </c>
      <c r="X401" s="77">
        <v>3693.43</v>
      </c>
      <c r="Y401" s="14" t="s">
        <v>11</v>
      </c>
      <c r="Z401" s="14" t="s">
        <v>12</v>
      </c>
      <c r="AA401" s="14" t="s">
        <v>42</v>
      </c>
      <c r="AB401" s="38">
        <v>28</v>
      </c>
    </row>
    <row r="402" spans="1:28" x14ac:dyDescent="0.35">
      <c r="A402" t="s">
        <v>429</v>
      </c>
      <c r="B402">
        <v>1988</v>
      </c>
      <c r="C402" t="s">
        <v>35</v>
      </c>
      <c r="D402" s="42">
        <v>18</v>
      </c>
      <c r="E402">
        <v>3</v>
      </c>
      <c r="F402" s="37">
        <v>3699.54</v>
      </c>
      <c r="G402" t="s">
        <v>11</v>
      </c>
      <c r="H402" t="s">
        <v>12</v>
      </c>
      <c r="I402" t="s">
        <v>13</v>
      </c>
      <c r="J402" s="40">
        <v>1988</v>
      </c>
      <c r="K402" s="43" t="s">
        <v>35</v>
      </c>
      <c r="L402" s="14">
        <f t="shared" si="42"/>
        <v>1</v>
      </c>
      <c r="M402" s="14" t="str">
        <f t="shared" si="43"/>
        <v>tier - 2</v>
      </c>
      <c r="N402" s="14">
        <f t="shared" si="44"/>
        <v>1</v>
      </c>
      <c r="O402" s="8" t="str">
        <f t="shared" si="45"/>
        <v>tier - 3</v>
      </c>
      <c r="P402" s="8" t="str">
        <f t="shared" si="46"/>
        <v>R1013</v>
      </c>
      <c r="Q402" s="35" t="str">
        <f t="shared" si="47"/>
        <v>18-Aug-1988</v>
      </c>
      <c r="R402" s="35">
        <v>32373</v>
      </c>
      <c r="S402" s="44">
        <f t="shared" si="48"/>
        <v>35</v>
      </c>
      <c r="T402" s="47">
        <v>3699.54</v>
      </c>
      <c r="U402" s="14" t="s">
        <v>429</v>
      </c>
      <c r="V402" s="58">
        <v>32373</v>
      </c>
      <c r="W402" s="14">
        <v>3</v>
      </c>
      <c r="X402" s="77">
        <v>3699.54</v>
      </c>
      <c r="Y402" s="14" t="s">
        <v>11</v>
      </c>
      <c r="Z402" s="14" t="s">
        <v>12</v>
      </c>
      <c r="AA402" s="14" t="s">
        <v>13</v>
      </c>
      <c r="AB402" s="38">
        <v>35</v>
      </c>
    </row>
    <row r="403" spans="1:28" x14ac:dyDescent="0.35">
      <c r="A403" t="s">
        <v>430</v>
      </c>
      <c r="B403">
        <v>1989</v>
      </c>
      <c r="C403" t="s">
        <v>30</v>
      </c>
      <c r="D403" s="42">
        <v>2</v>
      </c>
      <c r="E403">
        <v>0</v>
      </c>
      <c r="F403" s="37">
        <v>3704.35</v>
      </c>
      <c r="G403" t="s">
        <v>11</v>
      </c>
      <c r="H403" t="s">
        <v>11</v>
      </c>
      <c r="I403" t="s">
        <v>13</v>
      </c>
      <c r="J403" s="40">
        <v>1989</v>
      </c>
      <c r="K403" s="43" t="s">
        <v>30</v>
      </c>
      <c r="L403" s="14">
        <f t="shared" si="42"/>
        <v>1</v>
      </c>
      <c r="M403" s="14" t="str">
        <f t="shared" si="43"/>
        <v>tier - 2</v>
      </c>
      <c r="N403" s="14">
        <f t="shared" si="44"/>
        <v>9</v>
      </c>
      <c r="O403" s="8" t="str">
        <f t="shared" si="45"/>
        <v>tier - 2</v>
      </c>
      <c r="P403" s="8" t="str">
        <f t="shared" si="46"/>
        <v>R1013</v>
      </c>
      <c r="Q403" s="35" t="str">
        <f t="shared" si="47"/>
        <v>2-Dec-1989</v>
      </c>
      <c r="R403" s="35">
        <v>32844</v>
      </c>
      <c r="S403" s="44">
        <f t="shared" si="48"/>
        <v>34</v>
      </c>
      <c r="T403" s="47">
        <v>3704.35</v>
      </c>
      <c r="U403" s="14" t="s">
        <v>430</v>
      </c>
      <c r="V403" s="58">
        <v>32844</v>
      </c>
      <c r="W403" s="14">
        <v>0</v>
      </c>
      <c r="X403" s="77">
        <v>3704.35</v>
      </c>
      <c r="Y403" s="14" t="s">
        <v>11</v>
      </c>
      <c r="Z403" s="14" t="s">
        <v>11</v>
      </c>
      <c r="AA403" s="14" t="s">
        <v>13</v>
      </c>
      <c r="AB403" s="38">
        <v>34</v>
      </c>
    </row>
    <row r="404" spans="1:28" x14ac:dyDescent="0.35">
      <c r="A404" t="s">
        <v>431</v>
      </c>
      <c r="B404">
        <v>2004</v>
      </c>
      <c r="C404" t="s">
        <v>15</v>
      </c>
      <c r="D404" s="42">
        <v>5</v>
      </c>
      <c r="E404">
        <v>0</v>
      </c>
      <c r="F404" s="37">
        <v>3722.23</v>
      </c>
      <c r="G404" t="s">
        <v>11</v>
      </c>
      <c r="H404" t="s">
        <v>11</v>
      </c>
      <c r="I404" t="s">
        <v>200</v>
      </c>
      <c r="J404" s="40">
        <v>2004</v>
      </c>
      <c r="K404" s="43" t="s">
        <v>15</v>
      </c>
      <c r="L404" s="14">
        <f t="shared" si="42"/>
        <v>1</v>
      </c>
      <c r="M404" s="14" t="str">
        <f t="shared" si="43"/>
        <v>tier - 2</v>
      </c>
      <c r="N404" s="14">
        <f t="shared" si="44"/>
        <v>9</v>
      </c>
      <c r="O404" s="8" t="str">
        <f t="shared" si="45"/>
        <v>tier - 2</v>
      </c>
      <c r="P404" s="8" t="str">
        <f t="shared" si="46"/>
        <v>R1025</v>
      </c>
      <c r="Q404" s="35" t="str">
        <f t="shared" si="47"/>
        <v>5-Nov-2004</v>
      </c>
      <c r="R404" s="35">
        <v>38296</v>
      </c>
      <c r="S404" s="44">
        <f t="shared" si="48"/>
        <v>19</v>
      </c>
      <c r="T404" s="47">
        <v>3722.23</v>
      </c>
      <c r="U404" s="14" t="s">
        <v>431</v>
      </c>
      <c r="V404" s="58">
        <v>38296</v>
      </c>
      <c r="W404" s="14">
        <v>0</v>
      </c>
      <c r="X404" s="77">
        <v>3722.23</v>
      </c>
      <c r="Y404" s="14" t="s">
        <v>11</v>
      </c>
      <c r="Z404" s="14" t="s">
        <v>11</v>
      </c>
      <c r="AA404" s="14" t="s">
        <v>200</v>
      </c>
      <c r="AB404" s="38">
        <v>19</v>
      </c>
    </row>
    <row r="405" spans="1:28" x14ac:dyDescent="0.35">
      <c r="A405" t="s">
        <v>432</v>
      </c>
      <c r="B405">
        <v>1986</v>
      </c>
      <c r="C405" t="s">
        <v>30</v>
      </c>
      <c r="D405" s="42">
        <v>1</v>
      </c>
      <c r="E405">
        <v>3</v>
      </c>
      <c r="F405" s="37">
        <v>3731.6</v>
      </c>
      <c r="G405" t="s">
        <v>11</v>
      </c>
      <c r="H405" t="s">
        <v>11</v>
      </c>
      <c r="I405" t="s">
        <v>13</v>
      </c>
      <c r="J405" s="40">
        <v>1986</v>
      </c>
      <c r="K405" s="43" t="s">
        <v>30</v>
      </c>
      <c r="L405" s="14">
        <f t="shared" si="42"/>
        <v>1</v>
      </c>
      <c r="M405" s="14" t="str">
        <f t="shared" si="43"/>
        <v>tier - 2</v>
      </c>
      <c r="N405" s="14">
        <f t="shared" si="44"/>
        <v>9</v>
      </c>
      <c r="O405" s="8" t="str">
        <f t="shared" si="45"/>
        <v>tier - 2</v>
      </c>
      <c r="P405" s="8" t="str">
        <f t="shared" si="46"/>
        <v>R1013</v>
      </c>
      <c r="Q405" s="35" t="str">
        <f t="shared" si="47"/>
        <v>1-Dec-1986</v>
      </c>
      <c r="R405" s="35">
        <v>31747</v>
      </c>
      <c r="S405" s="44">
        <f t="shared" si="48"/>
        <v>37</v>
      </c>
      <c r="T405" s="47">
        <v>3731.6</v>
      </c>
      <c r="U405" s="14" t="s">
        <v>432</v>
      </c>
      <c r="V405" s="58">
        <v>31747</v>
      </c>
      <c r="W405" s="14">
        <v>3</v>
      </c>
      <c r="X405" s="77">
        <v>3731.6</v>
      </c>
      <c r="Y405" s="14" t="s">
        <v>11</v>
      </c>
      <c r="Z405" s="14" t="s">
        <v>11</v>
      </c>
      <c r="AA405" s="14" t="s">
        <v>13</v>
      </c>
      <c r="AB405" s="38">
        <v>37</v>
      </c>
    </row>
    <row r="406" spans="1:28" x14ac:dyDescent="0.35">
      <c r="A406" t="s">
        <v>433</v>
      </c>
      <c r="B406">
        <v>1994</v>
      </c>
      <c r="C406" t="s">
        <v>35</v>
      </c>
      <c r="D406" s="42">
        <v>22</v>
      </c>
      <c r="E406">
        <v>0</v>
      </c>
      <c r="F406" s="37">
        <v>3732.63</v>
      </c>
      <c r="G406" t="s">
        <v>11</v>
      </c>
      <c r="H406" t="s">
        <v>12</v>
      </c>
      <c r="I406" t="s">
        <v>247</v>
      </c>
      <c r="J406" s="40">
        <v>1994</v>
      </c>
      <c r="K406" s="43" t="s">
        <v>35</v>
      </c>
      <c r="L406" s="14">
        <f t="shared" si="42"/>
        <v>1</v>
      </c>
      <c r="M406" s="14" t="str">
        <f t="shared" si="43"/>
        <v>tier - 2</v>
      </c>
      <c r="N406" s="14">
        <f t="shared" si="44"/>
        <v>1</v>
      </c>
      <c r="O406" s="8" t="str">
        <f t="shared" si="45"/>
        <v>tier - 3</v>
      </c>
      <c r="P406" s="8" t="str">
        <f t="shared" si="46"/>
        <v>R1024</v>
      </c>
      <c r="Q406" s="35" t="str">
        <f t="shared" si="47"/>
        <v>22-Aug-1994</v>
      </c>
      <c r="R406" s="35">
        <v>34568</v>
      </c>
      <c r="S406" s="44">
        <f t="shared" si="48"/>
        <v>29</v>
      </c>
      <c r="T406" s="47">
        <v>3732.63</v>
      </c>
      <c r="U406" s="14" t="s">
        <v>433</v>
      </c>
      <c r="V406" s="58">
        <v>34568</v>
      </c>
      <c r="W406" s="14">
        <v>0</v>
      </c>
      <c r="X406" s="77">
        <v>3732.63</v>
      </c>
      <c r="Y406" s="14" t="s">
        <v>11</v>
      </c>
      <c r="Z406" s="14" t="s">
        <v>12</v>
      </c>
      <c r="AA406" s="14" t="s">
        <v>247</v>
      </c>
      <c r="AB406" s="38">
        <v>29</v>
      </c>
    </row>
    <row r="407" spans="1:28" x14ac:dyDescent="0.35">
      <c r="A407" t="s">
        <v>434</v>
      </c>
      <c r="B407">
        <v>1993</v>
      </c>
      <c r="C407" t="s">
        <v>18</v>
      </c>
      <c r="D407" s="42">
        <v>22</v>
      </c>
      <c r="E407">
        <v>0</v>
      </c>
      <c r="F407" s="37">
        <v>3736.46</v>
      </c>
      <c r="G407" t="s">
        <v>11</v>
      </c>
      <c r="H407" t="s">
        <v>11</v>
      </c>
      <c r="I407" t="s">
        <v>23</v>
      </c>
      <c r="J407" s="40">
        <v>1993</v>
      </c>
      <c r="K407" s="43" t="s">
        <v>18</v>
      </c>
      <c r="L407" s="14">
        <f t="shared" si="42"/>
        <v>1</v>
      </c>
      <c r="M407" s="14" t="str">
        <f t="shared" si="43"/>
        <v>tier - 2</v>
      </c>
      <c r="N407" s="14">
        <f t="shared" si="44"/>
        <v>9</v>
      </c>
      <c r="O407" s="8" t="str">
        <f t="shared" si="45"/>
        <v>tier - 2</v>
      </c>
      <c r="P407" s="8" t="str">
        <f t="shared" si="46"/>
        <v>R1012</v>
      </c>
      <c r="Q407" s="35" t="str">
        <f t="shared" si="47"/>
        <v>22-Jun-1993</v>
      </c>
      <c r="R407" s="35">
        <v>34142</v>
      </c>
      <c r="S407" s="44">
        <f t="shared" si="48"/>
        <v>30</v>
      </c>
      <c r="T407" s="47">
        <v>3736.46</v>
      </c>
      <c r="U407" s="14" t="s">
        <v>434</v>
      </c>
      <c r="V407" s="58">
        <v>34142</v>
      </c>
      <c r="W407" s="14">
        <v>0</v>
      </c>
      <c r="X407" s="77">
        <v>3736.46</v>
      </c>
      <c r="Y407" s="14" t="s">
        <v>11</v>
      </c>
      <c r="Z407" s="14" t="s">
        <v>11</v>
      </c>
      <c r="AA407" s="14" t="s">
        <v>23</v>
      </c>
      <c r="AB407" s="38">
        <v>30</v>
      </c>
    </row>
    <row r="408" spans="1:28" x14ac:dyDescent="0.35">
      <c r="A408" t="s">
        <v>435</v>
      </c>
      <c r="B408">
        <v>1986</v>
      </c>
      <c r="C408" t="s">
        <v>20</v>
      </c>
      <c r="D408" s="42">
        <v>9</v>
      </c>
      <c r="E408">
        <v>3</v>
      </c>
      <c r="F408" s="37">
        <v>3748.56</v>
      </c>
      <c r="G408" t="s">
        <v>11</v>
      </c>
      <c r="H408" t="s">
        <v>11</v>
      </c>
      <c r="I408" t="s">
        <v>13</v>
      </c>
      <c r="J408" s="40">
        <v>1986</v>
      </c>
      <c r="K408" s="43" t="s">
        <v>20</v>
      </c>
      <c r="L408" s="14">
        <f t="shared" si="42"/>
        <v>1</v>
      </c>
      <c r="M408" s="14" t="str">
        <f t="shared" si="43"/>
        <v>tier - 2</v>
      </c>
      <c r="N408" s="14">
        <f t="shared" si="44"/>
        <v>9</v>
      </c>
      <c r="O408" s="8" t="str">
        <f t="shared" si="45"/>
        <v>tier - 2</v>
      </c>
      <c r="P408" s="8" t="str">
        <f t="shared" si="46"/>
        <v>R1013</v>
      </c>
      <c r="Q408" s="35" t="str">
        <f t="shared" si="47"/>
        <v>9-Sep-1986</v>
      </c>
      <c r="R408" s="35">
        <v>31664</v>
      </c>
      <c r="S408" s="44">
        <f t="shared" si="48"/>
        <v>37</v>
      </c>
      <c r="T408" s="47">
        <v>3748.56</v>
      </c>
      <c r="U408" s="14" t="s">
        <v>435</v>
      </c>
      <c r="V408" s="58">
        <v>31664</v>
      </c>
      <c r="W408" s="14">
        <v>3</v>
      </c>
      <c r="X408" s="77">
        <v>3748.56</v>
      </c>
      <c r="Y408" s="14" t="s">
        <v>11</v>
      </c>
      <c r="Z408" s="14" t="s">
        <v>11</v>
      </c>
      <c r="AA408" s="14" t="s">
        <v>13</v>
      </c>
      <c r="AB408" s="38">
        <v>37</v>
      </c>
    </row>
    <row r="409" spans="1:28" x14ac:dyDescent="0.35">
      <c r="A409" t="s">
        <v>436</v>
      </c>
      <c r="B409">
        <v>1991</v>
      </c>
      <c r="C409" t="s">
        <v>37</v>
      </c>
      <c r="D409" s="42">
        <v>28</v>
      </c>
      <c r="E409">
        <v>0</v>
      </c>
      <c r="F409" s="37">
        <v>3756.62</v>
      </c>
      <c r="G409" t="s">
        <v>11</v>
      </c>
      <c r="H409" t="s">
        <v>11</v>
      </c>
      <c r="I409" t="s">
        <v>13</v>
      </c>
      <c r="J409" s="40">
        <v>1991</v>
      </c>
      <c r="K409" s="43" t="s">
        <v>37</v>
      </c>
      <c r="L409" s="14">
        <f t="shared" si="42"/>
        <v>1</v>
      </c>
      <c r="M409" s="14" t="str">
        <f t="shared" si="43"/>
        <v>tier - 2</v>
      </c>
      <c r="N409" s="14">
        <f t="shared" si="44"/>
        <v>9</v>
      </c>
      <c r="O409" s="8" t="str">
        <f t="shared" si="45"/>
        <v>tier - 2</v>
      </c>
      <c r="P409" s="8" t="str">
        <f t="shared" si="46"/>
        <v>R1013</v>
      </c>
      <c r="Q409" s="35" t="str">
        <f t="shared" si="47"/>
        <v>28-Oct-1991</v>
      </c>
      <c r="R409" s="35">
        <v>33539</v>
      </c>
      <c r="S409" s="44">
        <f t="shared" si="48"/>
        <v>32</v>
      </c>
      <c r="T409" s="47">
        <v>3756.62</v>
      </c>
      <c r="U409" s="14" t="s">
        <v>436</v>
      </c>
      <c r="V409" s="58">
        <v>33539</v>
      </c>
      <c r="W409" s="14">
        <v>0</v>
      </c>
      <c r="X409" s="77">
        <v>3756.62</v>
      </c>
      <c r="Y409" s="14" t="s">
        <v>11</v>
      </c>
      <c r="Z409" s="14" t="s">
        <v>11</v>
      </c>
      <c r="AA409" s="14" t="s">
        <v>13</v>
      </c>
      <c r="AB409" s="38">
        <v>32</v>
      </c>
    </row>
    <row r="410" spans="1:28" x14ac:dyDescent="0.35">
      <c r="A410" t="s">
        <v>437</v>
      </c>
      <c r="B410">
        <v>1991</v>
      </c>
      <c r="C410" t="s">
        <v>35</v>
      </c>
      <c r="D410" s="42">
        <v>25</v>
      </c>
      <c r="E410">
        <v>0</v>
      </c>
      <c r="F410" s="37">
        <v>3757.84</v>
      </c>
      <c r="G410" t="s">
        <v>11</v>
      </c>
      <c r="H410" t="s">
        <v>16</v>
      </c>
      <c r="I410" t="s">
        <v>13</v>
      </c>
      <c r="J410" s="40">
        <v>1991</v>
      </c>
      <c r="K410" s="43" t="s">
        <v>35</v>
      </c>
      <c r="L410" s="14">
        <f t="shared" si="42"/>
        <v>1</v>
      </c>
      <c r="M410" s="14" t="str">
        <f t="shared" si="43"/>
        <v>tier - 2</v>
      </c>
      <c r="N410" s="14">
        <f t="shared" si="44"/>
        <v>2</v>
      </c>
      <c r="O410" s="8" t="str">
        <f t="shared" si="45"/>
        <v>tier - 1</v>
      </c>
      <c r="P410" s="8" t="str">
        <f t="shared" si="46"/>
        <v>R1013</v>
      </c>
      <c r="Q410" s="35" t="str">
        <f t="shared" si="47"/>
        <v>25-Aug-1991</v>
      </c>
      <c r="R410" s="35">
        <v>33475</v>
      </c>
      <c r="S410" s="44">
        <f t="shared" si="48"/>
        <v>32</v>
      </c>
      <c r="T410" s="47">
        <v>3757.84</v>
      </c>
      <c r="U410" s="14" t="s">
        <v>437</v>
      </c>
      <c r="V410" s="58">
        <v>33475</v>
      </c>
      <c r="W410" s="14">
        <v>0</v>
      </c>
      <c r="X410" s="77">
        <v>3757.84</v>
      </c>
      <c r="Y410" s="14" t="s">
        <v>11</v>
      </c>
      <c r="Z410" s="14" t="s">
        <v>16</v>
      </c>
      <c r="AA410" s="14" t="s">
        <v>13</v>
      </c>
      <c r="AB410" s="38">
        <v>32</v>
      </c>
    </row>
    <row r="411" spans="1:28" x14ac:dyDescent="0.35">
      <c r="A411" t="s">
        <v>438</v>
      </c>
      <c r="B411">
        <v>1991</v>
      </c>
      <c r="C411" t="s">
        <v>37</v>
      </c>
      <c r="D411" s="42">
        <v>24</v>
      </c>
      <c r="E411">
        <v>0</v>
      </c>
      <c r="F411" s="37">
        <v>3761.29</v>
      </c>
      <c r="G411" t="s">
        <v>11</v>
      </c>
      <c r="H411" t="s">
        <v>12</v>
      </c>
      <c r="I411" t="s">
        <v>42</v>
      </c>
      <c r="J411" s="40">
        <v>1991</v>
      </c>
      <c r="K411" s="43" t="s">
        <v>37</v>
      </c>
      <c r="L411" s="14">
        <f t="shared" si="42"/>
        <v>1</v>
      </c>
      <c r="M411" s="14" t="str">
        <f t="shared" si="43"/>
        <v>tier - 2</v>
      </c>
      <c r="N411" s="14">
        <f t="shared" si="44"/>
        <v>1</v>
      </c>
      <c r="O411" s="8" t="str">
        <f t="shared" si="45"/>
        <v>tier - 3</v>
      </c>
      <c r="P411" s="8" t="str">
        <f t="shared" si="46"/>
        <v>R1011</v>
      </c>
      <c r="Q411" s="35" t="str">
        <f t="shared" si="47"/>
        <v>24-Oct-1991</v>
      </c>
      <c r="R411" s="35">
        <v>33535</v>
      </c>
      <c r="S411" s="44">
        <f t="shared" si="48"/>
        <v>32</v>
      </c>
      <c r="T411" s="47">
        <v>3761.29</v>
      </c>
      <c r="U411" s="14" t="s">
        <v>438</v>
      </c>
      <c r="V411" s="58">
        <v>33535</v>
      </c>
      <c r="W411" s="14">
        <v>0</v>
      </c>
      <c r="X411" s="77">
        <v>3761.29</v>
      </c>
      <c r="Y411" s="14" t="s">
        <v>11</v>
      </c>
      <c r="Z411" s="14" t="s">
        <v>12</v>
      </c>
      <c r="AA411" s="14" t="s">
        <v>42</v>
      </c>
      <c r="AB411" s="38">
        <v>32</v>
      </c>
    </row>
    <row r="412" spans="1:28" x14ac:dyDescent="0.35">
      <c r="A412" t="s">
        <v>439</v>
      </c>
      <c r="B412">
        <v>1994</v>
      </c>
      <c r="C412" t="s">
        <v>15</v>
      </c>
      <c r="D412" s="42">
        <v>21</v>
      </c>
      <c r="E412">
        <v>1</v>
      </c>
      <c r="F412" s="37">
        <v>3766.88</v>
      </c>
      <c r="G412" t="s">
        <v>11</v>
      </c>
      <c r="H412" t="s">
        <v>16</v>
      </c>
      <c r="I412" t="s">
        <v>13</v>
      </c>
      <c r="J412" s="40">
        <v>1994</v>
      </c>
      <c r="K412" s="43" t="s">
        <v>15</v>
      </c>
      <c r="L412" s="14">
        <f t="shared" si="42"/>
        <v>1</v>
      </c>
      <c r="M412" s="14" t="str">
        <f t="shared" si="43"/>
        <v>tier - 2</v>
      </c>
      <c r="N412" s="14">
        <f t="shared" si="44"/>
        <v>2</v>
      </c>
      <c r="O412" s="8" t="str">
        <f t="shared" si="45"/>
        <v>tier - 1</v>
      </c>
      <c r="P412" s="8" t="str">
        <f t="shared" si="46"/>
        <v>R1013</v>
      </c>
      <c r="Q412" s="35" t="str">
        <f t="shared" si="47"/>
        <v>21-Nov-1994</v>
      </c>
      <c r="R412" s="35">
        <v>34659</v>
      </c>
      <c r="S412" s="44">
        <f t="shared" si="48"/>
        <v>29</v>
      </c>
      <c r="T412" s="47">
        <v>3766.88</v>
      </c>
      <c r="U412" s="14" t="s">
        <v>439</v>
      </c>
      <c r="V412" s="58">
        <v>34659</v>
      </c>
      <c r="W412" s="14">
        <v>1</v>
      </c>
      <c r="X412" s="77">
        <v>3766.88</v>
      </c>
      <c r="Y412" s="14" t="s">
        <v>11</v>
      </c>
      <c r="Z412" s="14" t="s">
        <v>16</v>
      </c>
      <c r="AA412" s="14" t="s">
        <v>13</v>
      </c>
      <c r="AB412" s="38">
        <v>29</v>
      </c>
    </row>
    <row r="413" spans="1:28" x14ac:dyDescent="0.35">
      <c r="A413" t="s">
        <v>440</v>
      </c>
      <c r="B413">
        <v>1987</v>
      </c>
      <c r="C413" t="s">
        <v>37</v>
      </c>
      <c r="D413" s="42">
        <v>24</v>
      </c>
      <c r="E413">
        <v>3</v>
      </c>
      <c r="F413" s="37">
        <v>3773.23</v>
      </c>
      <c r="G413" t="s">
        <v>11</v>
      </c>
      <c r="H413" t="s">
        <v>12</v>
      </c>
      <c r="I413" t="s">
        <v>13</v>
      </c>
      <c r="J413" s="40">
        <v>1987</v>
      </c>
      <c r="K413" s="43" t="s">
        <v>37</v>
      </c>
      <c r="L413" s="14">
        <f t="shared" si="42"/>
        <v>1</v>
      </c>
      <c r="M413" s="14" t="str">
        <f t="shared" si="43"/>
        <v>tier - 2</v>
      </c>
      <c r="N413" s="14">
        <f t="shared" si="44"/>
        <v>1</v>
      </c>
      <c r="O413" s="8" t="str">
        <f t="shared" si="45"/>
        <v>tier - 3</v>
      </c>
      <c r="P413" s="8" t="str">
        <f t="shared" si="46"/>
        <v>R1013</v>
      </c>
      <c r="Q413" s="35" t="str">
        <f t="shared" si="47"/>
        <v>24-Oct-1987</v>
      </c>
      <c r="R413" s="35">
        <v>32074</v>
      </c>
      <c r="S413" s="44">
        <f t="shared" si="48"/>
        <v>36</v>
      </c>
      <c r="T413" s="47">
        <v>3773.23</v>
      </c>
      <c r="U413" s="14" t="s">
        <v>440</v>
      </c>
      <c r="V413" s="58">
        <v>32074</v>
      </c>
      <c r="W413" s="14">
        <v>3</v>
      </c>
      <c r="X413" s="77">
        <v>3773.23</v>
      </c>
      <c r="Y413" s="14" t="s">
        <v>11</v>
      </c>
      <c r="Z413" s="14" t="s">
        <v>12</v>
      </c>
      <c r="AA413" s="14" t="s">
        <v>13</v>
      </c>
      <c r="AB413" s="38">
        <v>36</v>
      </c>
    </row>
    <row r="414" spans="1:28" x14ac:dyDescent="0.35">
      <c r="A414" t="s">
        <v>441</v>
      </c>
      <c r="B414">
        <v>1981</v>
      </c>
      <c r="C414" t="s">
        <v>30</v>
      </c>
      <c r="D414" s="42">
        <v>13</v>
      </c>
      <c r="E414">
        <v>1</v>
      </c>
      <c r="F414" s="37">
        <v>3785.77</v>
      </c>
      <c r="G414" t="s">
        <v>11</v>
      </c>
      <c r="H414" t="s">
        <v>16</v>
      </c>
      <c r="I414" t="s">
        <v>13</v>
      </c>
      <c r="J414" s="40">
        <v>1981</v>
      </c>
      <c r="K414" s="43" t="s">
        <v>30</v>
      </c>
      <c r="L414" s="14">
        <f t="shared" si="42"/>
        <v>1</v>
      </c>
      <c r="M414" s="14" t="str">
        <f t="shared" si="43"/>
        <v>tier - 2</v>
      </c>
      <c r="N414" s="14">
        <f t="shared" si="44"/>
        <v>2</v>
      </c>
      <c r="O414" s="8" t="str">
        <f t="shared" si="45"/>
        <v>tier - 1</v>
      </c>
      <c r="P414" s="8" t="str">
        <f t="shared" si="46"/>
        <v>R1013</v>
      </c>
      <c r="Q414" s="35" t="str">
        <f t="shared" si="47"/>
        <v>13-Dec-1981</v>
      </c>
      <c r="R414" s="35">
        <v>29933</v>
      </c>
      <c r="S414" s="44">
        <f t="shared" si="48"/>
        <v>42</v>
      </c>
      <c r="T414" s="47">
        <v>3785.77</v>
      </c>
      <c r="U414" s="14" t="s">
        <v>441</v>
      </c>
      <c r="V414" s="58">
        <v>29933</v>
      </c>
      <c r="W414" s="14">
        <v>1</v>
      </c>
      <c r="X414" s="77">
        <v>3785.77</v>
      </c>
      <c r="Y414" s="14" t="s">
        <v>11</v>
      </c>
      <c r="Z414" s="14" t="s">
        <v>16</v>
      </c>
      <c r="AA414" s="14" t="s">
        <v>13</v>
      </c>
      <c r="AB414" s="38">
        <v>42</v>
      </c>
    </row>
    <row r="415" spans="1:28" x14ac:dyDescent="0.35">
      <c r="A415" t="s">
        <v>442</v>
      </c>
      <c r="B415">
        <v>1988</v>
      </c>
      <c r="C415" t="s">
        <v>35</v>
      </c>
      <c r="D415" s="42">
        <v>28</v>
      </c>
      <c r="E415">
        <v>3</v>
      </c>
      <c r="F415" s="37">
        <v>3793.55</v>
      </c>
      <c r="G415" t="s">
        <v>11</v>
      </c>
      <c r="H415" t="s">
        <v>12</v>
      </c>
      <c r="I415" t="s">
        <v>13</v>
      </c>
      <c r="J415" s="40">
        <v>1988</v>
      </c>
      <c r="K415" s="43" t="s">
        <v>35</v>
      </c>
      <c r="L415" s="14">
        <f t="shared" si="42"/>
        <v>1</v>
      </c>
      <c r="M415" s="14" t="str">
        <f t="shared" si="43"/>
        <v>tier - 2</v>
      </c>
      <c r="N415" s="14">
        <f t="shared" si="44"/>
        <v>1</v>
      </c>
      <c r="O415" s="8" t="str">
        <f t="shared" si="45"/>
        <v>tier - 3</v>
      </c>
      <c r="P415" s="8" t="str">
        <f t="shared" si="46"/>
        <v>R1013</v>
      </c>
      <c r="Q415" s="35" t="str">
        <f t="shared" si="47"/>
        <v>28-Aug-1988</v>
      </c>
      <c r="R415" s="35">
        <v>32383</v>
      </c>
      <c r="S415" s="44">
        <f t="shared" si="48"/>
        <v>35</v>
      </c>
      <c r="T415" s="47">
        <v>3793.55</v>
      </c>
      <c r="U415" s="14" t="s">
        <v>442</v>
      </c>
      <c r="V415" s="58">
        <v>32383</v>
      </c>
      <c r="W415" s="14">
        <v>3</v>
      </c>
      <c r="X415" s="77">
        <v>3793.55</v>
      </c>
      <c r="Y415" s="14" t="s">
        <v>11</v>
      </c>
      <c r="Z415" s="14" t="s">
        <v>12</v>
      </c>
      <c r="AA415" s="14" t="s">
        <v>13</v>
      </c>
      <c r="AB415" s="38">
        <v>35</v>
      </c>
    </row>
    <row r="416" spans="1:28" x14ac:dyDescent="0.35">
      <c r="A416" t="s">
        <v>443</v>
      </c>
      <c r="B416">
        <v>1999</v>
      </c>
      <c r="C416" t="s">
        <v>18</v>
      </c>
      <c r="D416" s="42">
        <v>24</v>
      </c>
      <c r="E416">
        <v>0</v>
      </c>
      <c r="F416" s="37">
        <v>3796.36</v>
      </c>
      <c r="G416" t="s">
        <v>11</v>
      </c>
      <c r="H416" t="s">
        <v>12</v>
      </c>
      <c r="I416" t="s">
        <v>23</v>
      </c>
      <c r="J416" s="40">
        <v>1999</v>
      </c>
      <c r="K416" s="43" t="s">
        <v>18</v>
      </c>
      <c r="L416" s="14">
        <f t="shared" si="42"/>
        <v>1</v>
      </c>
      <c r="M416" s="14" t="str">
        <f t="shared" si="43"/>
        <v>tier - 2</v>
      </c>
      <c r="N416" s="14">
        <f t="shared" si="44"/>
        <v>1</v>
      </c>
      <c r="O416" s="8" t="str">
        <f t="shared" si="45"/>
        <v>tier - 3</v>
      </c>
      <c r="P416" s="8" t="str">
        <f t="shared" si="46"/>
        <v>R1012</v>
      </c>
      <c r="Q416" s="35" t="str">
        <f t="shared" si="47"/>
        <v>24-Jun-1999</v>
      </c>
      <c r="R416" s="35">
        <v>36335</v>
      </c>
      <c r="S416" s="44">
        <f t="shared" si="48"/>
        <v>24</v>
      </c>
      <c r="T416" s="47">
        <v>3796.36</v>
      </c>
      <c r="U416" s="14" t="s">
        <v>443</v>
      </c>
      <c r="V416" s="58">
        <v>36335</v>
      </c>
      <c r="W416" s="14">
        <v>0</v>
      </c>
      <c r="X416" s="77">
        <v>3796.36</v>
      </c>
      <c r="Y416" s="14" t="s">
        <v>11</v>
      </c>
      <c r="Z416" s="14" t="s">
        <v>12</v>
      </c>
      <c r="AA416" s="14" t="s">
        <v>23</v>
      </c>
      <c r="AB416" s="38">
        <v>24</v>
      </c>
    </row>
    <row r="417" spans="1:28" x14ac:dyDescent="0.35">
      <c r="A417" t="s">
        <v>444</v>
      </c>
      <c r="B417">
        <v>1981</v>
      </c>
      <c r="C417" t="s">
        <v>20</v>
      </c>
      <c r="D417" s="42">
        <v>29</v>
      </c>
      <c r="E417">
        <v>1</v>
      </c>
      <c r="F417" s="37">
        <v>3797.2</v>
      </c>
      <c r="G417" t="s">
        <v>11</v>
      </c>
      <c r="H417" t="s">
        <v>12</v>
      </c>
      <c r="I417" t="s">
        <v>23</v>
      </c>
      <c r="J417" s="40">
        <v>1981</v>
      </c>
      <c r="K417" s="43" t="s">
        <v>20</v>
      </c>
      <c r="L417" s="14">
        <f t="shared" si="42"/>
        <v>1</v>
      </c>
      <c r="M417" s="14" t="str">
        <f t="shared" si="43"/>
        <v>tier - 2</v>
      </c>
      <c r="N417" s="14">
        <f t="shared" si="44"/>
        <v>1</v>
      </c>
      <c r="O417" s="8" t="str">
        <f t="shared" si="45"/>
        <v>tier - 3</v>
      </c>
      <c r="P417" s="8" t="str">
        <f t="shared" si="46"/>
        <v>R1012</v>
      </c>
      <c r="Q417" s="35" t="str">
        <f t="shared" si="47"/>
        <v>29-Sep-1981</v>
      </c>
      <c r="R417" s="35">
        <v>29858</v>
      </c>
      <c r="S417" s="44">
        <f t="shared" si="48"/>
        <v>42</v>
      </c>
      <c r="T417" s="47">
        <v>3797.2</v>
      </c>
      <c r="U417" s="14" t="s">
        <v>444</v>
      </c>
      <c r="V417" s="58">
        <v>29858</v>
      </c>
      <c r="W417" s="14">
        <v>1</v>
      </c>
      <c r="X417" s="77">
        <v>3797.2</v>
      </c>
      <c r="Y417" s="14" t="s">
        <v>11</v>
      </c>
      <c r="Z417" s="14" t="s">
        <v>12</v>
      </c>
      <c r="AA417" s="14" t="s">
        <v>23</v>
      </c>
      <c r="AB417" s="38">
        <v>42</v>
      </c>
    </row>
    <row r="418" spans="1:28" x14ac:dyDescent="0.35">
      <c r="A418" t="s">
        <v>445</v>
      </c>
      <c r="B418">
        <v>1994</v>
      </c>
      <c r="C418" t="s">
        <v>35</v>
      </c>
      <c r="D418" s="42">
        <v>12</v>
      </c>
      <c r="E418">
        <v>2</v>
      </c>
      <c r="F418" s="37">
        <v>3847.67</v>
      </c>
      <c r="G418" t="s">
        <v>12</v>
      </c>
      <c r="H418" t="s">
        <v>11</v>
      </c>
      <c r="I418" t="s">
        <v>42</v>
      </c>
      <c r="J418" s="40">
        <v>1994</v>
      </c>
      <c r="K418" s="43" t="s">
        <v>35</v>
      </c>
      <c r="L418" s="14">
        <f t="shared" si="42"/>
        <v>4</v>
      </c>
      <c r="M418" s="14" t="str">
        <f t="shared" si="43"/>
        <v>tier - 3</v>
      </c>
      <c r="N418" s="14">
        <f t="shared" si="44"/>
        <v>9</v>
      </c>
      <c r="O418" s="8" t="str">
        <f t="shared" si="45"/>
        <v>tier - 2</v>
      </c>
      <c r="P418" s="8" t="str">
        <f t="shared" si="46"/>
        <v>R1011</v>
      </c>
      <c r="Q418" s="35" t="str">
        <f t="shared" si="47"/>
        <v>12-Aug-1994</v>
      </c>
      <c r="R418" s="35">
        <v>34558</v>
      </c>
      <c r="S418" s="44">
        <f t="shared" si="48"/>
        <v>29</v>
      </c>
      <c r="T418" s="47">
        <v>3847.67</v>
      </c>
      <c r="U418" s="14" t="s">
        <v>445</v>
      </c>
      <c r="V418" s="58">
        <v>34558</v>
      </c>
      <c r="W418" s="14">
        <v>2</v>
      </c>
      <c r="X418" s="77">
        <v>3847.67</v>
      </c>
      <c r="Y418" s="14" t="s">
        <v>12</v>
      </c>
      <c r="Z418" s="14" t="s">
        <v>11</v>
      </c>
      <c r="AA418" s="14" t="s">
        <v>42</v>
      </c>
      <c r="AB418" s="38">
        <v>29</v>
      </c>
    </row>
    <row r="419" spans="1:28" x14ac:dyDescent="0.35">
      <c r="A419" t="s">
        <v>446</v>
      </c>
      <c r="B419">
        <v>1991</v>
      </c>
      <c r="C419" t="s">
        <v>35</v>
      </c>
      <c r="D419" s="42">
        <v>19</v>
      </c>
      <c r="E419">
        <v>0</v>
      </c>
      <c r="F419" s="37">
        <v>3857.76</v>
      </c>
      <c r="G419" t="s">
        <v>12</v>
      </c>
      <c r="H419" t="s">
        <v>16</v>
      </c>
      <c r="I419" t="s">
        <v>168</v>
      </c>
      <c r="J419" s="40">
        <v>1991</v>
      </c>
      <c r="K419" s="43" t="s">
        <v>35</v>
      </c>
      <c r="L419" s="14">
        <f t="shared" si="42"/>
        <v>4</v>
      </c>
      <c r="M419" s="14" t="str">
        <f t="shared" si="43"/>
        <v>tier - 3</v>
      </c>
      <c r="N419" s="14">
        <f t="shared" si="44"/>
        <v>2</v>
      </c>
      <c r="O419" s="8" t="str">
        <f t="shared" si="45"/>
        <v>tier - 1</v>
      </c>
      <c r="P419" s="8" t="str">
        <f t="shared" si="46"/>
        <v>R1016</v>
      </c>
      <c r="Q419" s="35" t="str">
        <f t="shared" si="47"/>
        <v>19-Aug-1991</v>
      </c>
      <c r="R419" s="35">
        <v>33469</v>
      </c>
      <c r="S419" s="44">
        <f t="shared" si="48"/>
        <v>32</v>
      </c>
      <c r="T419" s="47">
        <v>3857.76</v>
      </c>
      <c r="U419" s="14" t="s">
        <v>446</v>
      </c>
      <c r="V419" s="58">
        <v>33469</v>
      </c>
      <c r="W419" s="14">
        <v>0</v>
      </c>
      <c r="X419" s="77">
        <v>3857.76</v>
      </c>
      <c r="Y419" s="14" t="s">
        <v>12</v>
      </c>
      <c r="Z419" s="14" t="s">
        <v>16</v>
      </c>
      <c r="AA419" s="14" t="s">
        <v>168</v>
      </c>
      <c r="AB419" s="38">
        <v>32</v>
      </c>
    </row>
    <row r="420" spans="1:28" x14ac:dyDescent="0.35">
      <c r="A420" t="s">
        <v>447</v>
      </c>
      <c r="B420">
        <v>2001</v>
      </c>
      <c r="C420" t="s">
        <v>18</v>
      </c>
      <c r="D420" s="42">
        <v>6</v>
      </c>
      <c r="E420">
        <v>0</v>
      </c>
      <c r="F420" s="37">
        <v>3858.51</v>
      </c>
      <c r="G420" t="s">
        <v>11</v>
      </c>
      <c r="H420" t="s">
        <v>12</v>
      </c>
      <c r="I420" t="s">
        <v>200</v>
      </c>
      <c r="J420" s="40">
        <v>2001</v>
      </c>
      <c r="K420" s="43" t="s">
        <v>18</v>
      </c>
      <c r="L420" s="14">
        <f t="shared" si="42"/>
        <v>1</v>
      </c>
      <c r="M420" s="14" t="str">
        <f t="shared" si="43"/>
        <v>tier - 2</v>
      </c>
      <c r="N420" s="14">
        <f t="shared" si="44"/>
        <v>1</v>
      </c>
      <c r="O420" s="8" t="str">
        <f t="shared" si="45"/>
        <v>tier - 3</v>
      </c>
      <c r="P420" s="8" t="str">
        <f t="shared" si="46"/>
        <v>R1025</v>
      </c>
      <c r="Q420" s="35" t="str">
        <f t="shared" si="47"/>
        <v>6-Jun-2001</v>
      </c>
      <c r="R420" s="35">
        <v>37048</v>
      </c>
      <c r="S420" s="44">
        <f t="shared" si="48"/>
        <v>22</v>
      </c>
      <c r="T420" s="47">
        <v>3858.51</v>
      </c>
      <c r="U420" s="14" t="s">
        <v>447</v>
      </c>
      <c r="V420" s="58">
        <v>37048</v>
      </c>
      <c r="W420" s="14">
        <v>0</v>
      </c>
      <c r="X420" s="77">
        <v>3858.51</v>
      </c>
      <c r="Y420" s="14" t="s">
        <v>11</v>
      </c>
      <c r="Z420" s="14" t="s">
        <v>12</v>
      </c>
      <c r="AA420" s="14" t="s">
        <v>200</v>
      </c>
      <c r="AB420" s="38">
        <v>22</v>
      </c>
    </row>
    <row r="421" spans="1:28" x14ac:dyDescent="0.35">
      <c r="A421" t="s">
        <v>448</v>
      </c>
      <c r="B421">
        <v>2001</v>
      </c>
      <c r="C421" t="s">
        <v>37</v>
      </c>
      <c r="D421" s="42">
        <v>18</v>
      </c>
      <c r="E421">
        <v>3</v>
      </c>
      <c r="F421" s="37">
        <v>3861.21</v>
      </c>
      <c r="G421" t="s">
        <v>11</v>
      </c>
      <c r="H421" t="s">
        <v>11</v>
      </c>
      <c r="I421" t="s">
        <v>168</v>
      </c>
      <c r="J421" s="40">
        <v>2001</v>
      </c>
      <c r="K421" s="43" t="s">
        <v>37</v>
      </c>
      <c r="L421" s="14">
        <f t="shared" si="42"/>
        <v>1</v>
      </c>
      <c r="M421" s="14" t="str">
        <f t="shared" si="43"/>
        <v>tier - 2</v>
      </c>
      <c r="N421" s="14">
        <f t="shared" si="44"/>
        <v>9</v>
      </c>
      <c r="O421" s="8" t="str">
        <f t="shared" si="45"/>
        <v>tier - 2</v>
      </c>
      <c r="P421" s="8" t="str">
        <f t="shared" si="46"/>
        <v>R1016</v>
      </c>
      <c r="Q421" s="35" t="str">
        <f t="shared" si="47"/>
        <v>18-Oct-2001</v>
      </c>
      <c r="R421" s="35">
        <v>37182</v>
      </c>
      <c r="S421" s="44">
        <f t="shared" si="48"/>
        <v>22</v>
      </c>
      <c r="T421" s="47">
        <v>3861.21</v>
      </c>
      <c r="U421" s="14" t="s">
        <v>448</v>
      </c>
      <c r="V421" s="58">
        <v>37182</v>
      </c>
      <c r="W421" s="14">
        <v>3</v>
      </c>
      <c r="X421" s="77">
        <v>3861.21</v>
      </c>
      <c r="Y421" s="14" t="s">
        <v>11</v>
      </c>
      <c r="Z421" s="14" t="s">
        <v>11</v>
      </c>
      <c r="AA421" s="14" t="s">
        <v>168</v>
      </c>
      <c r="AB421" s="38">
        <v>22</v>
      </c>
    </row>
    <row r="422" spans="1:28" x14ac:dyDescent="0.35">
      <c r="A422" t="s">
        <v>449</v>
      </c>
      <c r="B422">
        <v>1990</v>
      </c>
      <c r="C422" t="s">
        <v>18</v>
      </c>
      <c r="D422" s="42">
        <v>24</v>
      </c>
      <c r="E422">
        <v>0</v>
      </c>
      <c r="F422" s="37">
        <v>3866.86</v>
      </c>
      <c r="G422" t="s">
        <v>16</v>
      </c>
      <c r="H422" t="s">
        <v>16</v>
      </c>
      <c r="I422" t="s">
        <v>23</v>
      </c>
      <c r="J422" s="40">
        <v>1990</v>
      </c>
      <c r="K422" s="43" t="s">
        <v>18</v>
      </c>
      <c r="L422" s="14">
        <f t="shared" si="42"/>
        <v>240</v>
      </c>
      <c r="M422" s="14" t="str">
        <f t="shared" si="43"/>
        <v>tier - 1</v>
      </c>
      <c r="N422" s="14">
        <f t="shared" si="44"/>
        <v>2</v>
      </c>
      <c r="O422" s="8" t="str">
        <f t="shared" si="45"/>
        <v>tier - 1</v>
      </c>
      <c r="P422" s="8" t="str">
        <f t="shared" si="46"/>
        <v>R1012</v>
      </c>
      <c r="Q422" s="35" t="str">
        <f t="shared" si="47"/>
        <v>24-Jun-1990</v>
      </c>
      <c r="R422" s="35">
        <v>33048</v>
      </c>
      <c r="S422" s="44">
        <f t="shared" si="48"/>
        <v>33</v>
      </c>
      <c r="T422" s="47">
        <v>3866.86</v>
      </c>
      <c r="U422" s="14" t="s">
        <v>449</v>
      </c>
      <c r="V422" s="58">
        <v>33048</v>
      </c>
      <c r="W422" s="14">
        <v>0</v>
      </c>
      <c r="X422" s="77">
        <v>3866.86</v>
      </c>
      <c r="Y422" s="14" t="s">
        <v>16</v>
      </c>
      <c r="Z422" s="14" t="s">
        <v>16</v>
      </c>
      <c r="AA422" s="14" t="s">
        <v>23</v>
      </c>
      <c r="AB422" s="38">
        <v>33</v>
      </c>
    </row>
    <row r="423" spans="1:28" x14ac:dyDescent="0.35">
      <c r="A423" t="s">
        <v>450</v>
      </c>
      <c r="B423">
        <v>1991</v>
      </c>
      <c r="C423" t="s">
        <v>10</v>
      </c>
      <c r="D423" s="42">
        <v>25</v>
      </c>
      <c r="E423">
        <v>1</v>
      </c>
      <c r="F423" s="37">
        <v>3875.73</v>
      </c>
      <c r="G423" t="s">
        <v>11</v>
      </c>
      <c r="H423" t="s">
        <v>12</v>
      </c>
      <c r="I423" t="s">
        <v>13</v>
      </c>
      <c r="J423" s="40">
        <v>1991</v>
      </c>
      <c r="K423" s="43" t="s">
        <v>10</v>
      </c>
      <c r="L423" s="14">
        <f t="shared" si="42"/>
        <v>1</v>
      </c>
      <c r="M423" s="14" t="str">
        <f t="shared" si="43"/>
        <v>tier - 2</v>
      </c>
      <c r="N423" s="14">
        <f t="shared" si="44"/>
        <v>1</v>
      </c>
      <c r="O423" s="8" t="str">
        <f t="shared" si="45"/>
        <v>tier - 3</v>
      </c>
      <c r="P423" s="8" t="str">
        <f t="shared" si="46"/>
        <v>R1013</v>
      </c>
      <c r="Q423" s="35" t="str">
        <f t="shared" si="47"/>
        <v>25-Jul-1991</v>
      </c>
      <c r="R423" s="35">
        <v>33444</v>
      </c>
      <c r="S423" s="44">
        <f t="shared" si="48"/>
        <v>32</v>
      </c>
      <c r="T423" s="47">
        <v>3875.73</v>
      </c>
      <c r="U423" s="14" t="s">
        <v>450</v>
      </c>
      <c r="V423" s="58">
        <v>33444</v>
      </c>
      <c r="W423" s="14">
        <v>1</v>
      </c>
      <c r="X423" s="77">
        <v>3875.73</v>
      </c>
      <c r="Y423" s="14" t="s">
        <v>11</v>
      </c>
      <c r="Z423" s="14" t="s">
        <v>12</v>
      </c>
      <c r="AA423" s="14" t="s">
        <v>13</v>
      </c>
      <c r="AB423" s="38">
        <v>32</v>
      </c>
    </row>
    <row r="424" spans="1:28" x14ac:dyDescent="0.35">
      <c r="A424" t="s">
        <v>451</v>
      </c>
      <c r="B424">
        <v>1996</v>
      </c>
      <c r="C424" t="s">
        <v>37</v>
      </c>
      <c r="D424" s="42">
        <v>23</v>
      </c>
      <c r="E424">
        <v>2</v>
      </c>
      <c r="F424" s="37">
        <v>3877.3</v>
      </c>
      <c r="G424" t="s">
        <v>16</v>
      </c>
      <c r="H424" t="s">
        <v>12</v>
      </c>
      <c r="I424" t="s">
        <v>23</v>
      </c>
      <c r="J424" s="40">
        <v>1996</v>
      </c>
      <c r="K424" s="43" t="s">
        <v>37</v>
      </c>
      <c r="L424" s="14">
        <f t="shared" si="42"/>
        <v>240</v>
      </c>
      <c r="M424" s="14" t="str">
        <f t="shared" si="43"/>
        <v>tier - 1</v>
      </c>
      <c r="N424" s="14">
        <f t="shared" si="44"/>
        <v>1</v>
      </c>
      <c r="O424" s="8" t="str">
        <f t="shared" si="45"/>
        <v>tier - 3</v>
      </c>
      <c r="P424" s="8" t="str">
        <f t="shared" si="46"/>
        <v>R1012</v>
      </c>
      <c r="Q424" s="35" t="str">
        <f t="shared" si="47"/>
        <v>23-Oct-1996</v>
      </c>
      <c r="R424" s="35">
        <v>35361</v>
      </c>
      <c r="S424" s="44">
        <f t="shared" si="48"/>
        <v>27</v>
      </c>
      <c r="T424" s="47">
        <v>3877.3</v>
      </c>
      <c r="U424" s="14" t="s">
        <v>451</v>
      </c>
      <c r="V424" s="58">
        <v>35361</v>
      </c>
      <c r="W424" s="14">
        <v>2</v>
      </c>
      <c r="X424" s="77">
        <v>3877.3</v>
      </c>
      <c r="Y424" s="14" t="s">
        <v>16</v>
      </c>
      <c r="Z424" s="14" t="s">
        <v>12</v>
      </c>
      <c r="AA424" s="14" t="s">
        <v>23</v>
      </c>
      <c r="AB424" s="38">
        <v>27</v>
      </c>
    </row>
    <row r="425" spans="1:28" x14ac:dyDescent="0.35">
      <c r="A425" t="s">
        <v>452</v>
      </c>
      <c r="B425">
        <v>2004</v>
      </c>
      <c r="C425" t="s">
        <v>10</v>
      </c>
      <c r="D425" s="42">
        <v>13</v>
      </c>
      <c r="E425">
        <v>0</v>
      </c>
      <c r="F425" s="37">
        <v>3889.2</v>
      </c>
      <c r="G425" t="s">
        <v>11</v>
      </c>
      <c r="H425" t="s">
        <v>11</v>
      </c>
      <c r="I425" t="s">
        <v>23</v>
      </c>
      <c r="J425" s="40">
        <v>2004</v>
      </c>
      <c r="K425" s="43" t="s">
        <v>10</v>
      </c>
      <c r="L425" s="14">
        <f t="shared" si="42"/>
        <v>1</v>
      </c>
      <c r="M425" s="14" t="str">
        <f t="shared" si="43"/>
        <v>tier - 2</v>
      </c>
      <c r="N425" s="14">
        <f t="shared" si="44"/>
        <v>9</v>
      </c>
      <c r="O425" s="8" t="str">
        <f t="shared" si="45"/>
        <v>tier - 2</v>
      </c>
      <c r="P425" s="8" t="str">
        <f t="shared" si="46"/>
        <v>R1012</v>
      </c>
      <c r="Q425" s="35" t="str">
        <f t="shared" si="47"/>
        <v>13-Jul-2004</v>
      </c>
      <c r="R425" s="35">
        <v>38181</v>
      </c>
      <c r="S425" s="44">
        <f t="shared" si="48"/>
        <v>19</v>
      </c>
      <c r="T425" s="47">
        <v>3889.2</v>
      </c>
      <c r="U425" s="14" t="s">
        <v>452</v>
      </c>
      <c r="V425" s="58">
        <v>38181</v>
      </c>
      <c r="W425" s="14">
        <v>0</v>
      </c>
      <c r="X425" s="77">
        <v>3889.2</v>
      </c>
      <c r="Y425" s="14" t="s">
        <v>11</v>
      </c>
      <c r="Z425" s="14" t="s">
        <v>11</v>
      </c>
      <c r="AA425" s="14" t="s">
        <v>23</v>
      </c>
      <c r="AB425" s="38">
        <v>19</v>
      </c>
    </row>
    <row r="426" spans="1:28" x14ac:dyDescent="0.35">
      <c r="A426" t="s">
        <v>453</v>
      </c>
      <c r="B426">
        <v>1993</v>
      </c>
      <c r="C426" t="s">
        <v>20</v>
      </c>
      <c r="D426" s="42">
        <v>14</v>
      </c>
      <c r="E426">
        <v>0</v>
      </c>
      <c r="F426" s="37">
        <v>3898.35</v>
      </c>
      <c r="G426" t="s">
        <v>11</v>
      </c>
      <c r="H426" t="s">
        <v>11</v>
      </c>
      <c r="I426" t="s">
        <v>23</v>
      </c>
      <c r="J426" s="40">
        <v>1993</v>
      </c>
      <c r="K426" s="43" t="s">
        <v>20</v>
      </c>
      <c r="L426" s="14">
        <f t="shared" si="42"/>
        <v>1</v>
      </c>
      <c r="M426" s="14" t="str">
        <f t="shared" si="43"/>
        <v>tier - 2</v>
      </c>
      <c r="N426" s="14">
        <f t="shared" si="44"/>
        <v>9</v>
      </c>
      <c r="O426" s="8" t="str">
        <f t="shared" si="45"/>
        <v>tier - 2</v>
      </c>
      <c r="P426" s="8" t="str">
        <f t="shared" si="46"/>
        <v>R1012</v>
      </c>
      <c r="Q426" s="35" t="str">
        <f t="shared" si="47"/>
        <v>14-Sep-1993</v>
      </c>
      <c r="R426" s="35">
        <v>34226</v>
      </c>
      <c r="S426" s="44">
        <f t="shared" si="48"/>
        <v>30</v>
      </c>
      <c r="T426" s="47">
        <v>3898.35</v>
      </c>
      <c r="U426" s="14" t="s">
        <v>453</v>
      </c>
      <c r="V426" s="58">
        <v>34226</v>
      </c>
      <c r="W426" s="14">
        <v>0</v>
      </c>
      <c r="X426" s="77">
        <v>3898.35</v>
      </c>
      <c r="Y426" s="14" t="s">
        <v>11</v>
      </c>
      <c r="Z426" s="14" t="s">
        <v>11</v>
      </c>
      <c r="AA426" s="14" t="s">
        <v>23</v>
      </c>
      <c r="AB426" s="38">
        <v>30</v>
      </c>
    </row>
    <row r="427" spans="1:28" x14ac:dyDescent="0.35">
      <c r="A427" t="s">
        <v>454</v>
      </c>
      <c r="B427">
        <v>1981</v>
      </c>
      <c r="C427" t="s">
        <v>35</v>
      </c>
      <c r="D427" s="42">
        <v>27</v>
      </c>
      <c r="E427">
        <v>1</v>
      </c>
      <c r="F427" s="37">
        <v>3902.07</v>
      </c>
      <c r="G427" t="s">
        <v>11</v>
      </c>
      <c r="H427" t="s">
        <v>11</v>
      </c>
      <c r="I427" t="s">
        <v>13</v>
      </c>
      <c r="J427" s="40">
        <v>1981</v>
      </c>
      <c r="K427" s="43" t="s">
        <v>35</v>
      </c>
      <c r="L427" s="14">
        <f t="shared" si="42"/>
        <v>1</v>
      </c>
      <c r="M427" s="14" t="str">
        <f t="shared" si="43"/>
        <v>tier - 2</v>
      </c>
      <c r="N427" s="14">
        <f t="shared" si="44"/>
        <v>9</v>
      </c>
      <c r="O427" s="8" t="str">
        <f t="shared" si="45"/>
        <v>tier - 2</v>
      </c>
      <c r="P427" s="8" t="str">
        <f t="shared" si="46"/>
        <v>R1013</v>
      </c>
      <c r="Q427" s="35" t="str">
        <f t="shared" si="47"/>
        <v>27-Aug-1981</v>
      </c>
      <c r="R427" s="35">
        <v>29825</v>
      </c>
      <c r="S427" s="44">
        <f t="shared" si="48"/>
        <v>42</v>
      </c>
      <c r="T427" s="47">
        <v>3902.07</v>
      </c>
      <c r="U427" s="14" t="s">
        <v>454</v>
      </c>
      <c r="V427" s="58">
        <v>29825</v>
      </c>
      <c r="W427" s="14">
        <v>1</v>
      </c>
      <c r="X427" s="77">
        <v>3902.07</v>
      </c>
      <c r="Y427" s="14" t="s">
        <v>11</v>
      </c>
      <c r="Z427" s="14" t="s">
        <v>11</v>
      </c>
      <c r="AA427" s="14" t="s">
        <v>13</v>
      </c>
      <c r="AB427" s="38">
        <v>42</v>
      </c>
    </row>
    <row r="428" spans="1:28" x14ac:dyDescent="0.35">
      <c r="A428" t="s">
        <v>455</v>
      </c>
      <c r="B428">
        <v>1997</v>
      </c>
      <c r="C428" t="s">
        <v>15</v>
      </c>
      <c r="D428" s="42">
        <v>24</v>
      </c>
      <c r="E428">
        <v>3</v>
      </c>
      <c r="F428" s="37">
        <v>3906.13</v>
      </c>
      <c r="G428" t="s">
        <v>12</v>
      </c>
      <c r="H428" t="s">
        <v>12</v>
      </c>
      <c r="I428" t="s">
        <v>42</v>
      </c>
      <c r="J428" s="40">
        <v>1997</v>
      </c>
      <c r="K428" s="43" t="s">
        <v>15</v>
      </c>
      <c r="L428" s="14">
        <f t="shared" si="42"/>
        <v>4</v>
      </c>
      <c r="M428" s="14" t="str">
        <f t="shared" si="43"/>
        <v>tier - 3</v>
      </c>
      <c r="N428" s="14">
        <f t="shared" si="44"/>
        <v>1</v>
      </c>
      <c r="O428" s="8" t="str">
        <f t="shared" si="45"/>
        <v>tier - 3</v>
      </c>
      <c r="P428" s="8" t="str">
        <f t="shared" si="46"/>
        <v>R1011</v>
      </c>
      <c r="Q428" s="35" t="str">
        <f t="shared" si="47"/>
        <v>24-Nov-1997</v>
      </c>
      <c r="R428" s="35">
        <v>35758</v>
      </c>
      <c r="S428" s="44">
        <f t="shared" si="48"/>
        <v>26</v>
      </c>
      <c r="T428" s="47">
        <v>3906.13</v>
      </c>
      <c r="U428" s="14" t="s">
        <v>455</v>
      </c>
      <c r="V428" s="58">
        <v>35758</v>
      </c>
      <c r="W428" s="14">
        <v>3</v>
      </c>
      <c r="X428" s="77">
        <v>3906.13</v>
      </c>
      <c r="Y428" s="14" t="s">
        <v>12</v>
      </c>
      <c r="Z428" s="14" t="s">
        <v>12</v>
      </c>
      <c r="AA428" s="14" t="s">
        <v>42</v>
      </c>
      <c r="AB428" s="38">
        <v>26</v>
      </c>
    </row>
    <row r="429" spans="1:28" x14ac:dyDescent="0.35">
      <c r="A429" t="s">
        <v>456</v>
      </c>
      <c r="B429">
        <v>1985</v>
      </c>
      <c r="C429" t="s">
        <v>10</v>
      </c>
      <c r="D429" s="42">
        <v>5</v>
      </c>
      <c r="E429">
        <v>3</v>
      </c>
      <c r="F429" s="37">
        <v>3910.44</v>
      </c>
      <c r="G429" t="s">
        <v>11</v>
      </c>
      <c r="H429" t="s">
        <v>11</v>
      </c>
      <c r="I429" t="s">
        <v>13</v>
      </c>
      <c r="J429" s="40">
        <v>1985</v>
      </c>
      <c r="K429" s="43" t="s">
        <v>10</v>
      </c>
      <c r="L429" s="14">
        <f t="shared" si="42"/>
        <v>1</v>
      </c>
      <c r="M429" s="14" t="str">
        <f t="shared" si="43"/>
        <v>tier - 2</v>
      </c>
      <c r="N429" s="14">
        <f t="shared" si="44"/>
        <v>9</v>
      </c>
      <c r="O429" s="8" t="str">
        <f t="shared" si="45"/>
        <v>tier - 2</v>
      </c>
      <c r="P429" s="8" t="str">
        <f t="shared" si="46"/>
        <v>R1013</v>
      </c>
      <c r="Q429" s="35" t="str">
        <f t="shared" si="47"/>
        <v>5-Jul-1985</v>
      </c>
      <c r="R429" s="35">
        <v>31233</v>
      </c>
      <c r="S429" s="44">
        <f t="shared" si="48"/>
        <v>38</v>
      </c>
      <c r="T429" s="47">
        <v>3910.44</v>
      </c>
      <c r="U429" s="14" t="s">
        <v>456</v>
      </c>
      <c r="V429" s="58">
        <v>31233</v>
      </c>
      <c r="W429" s="14">
        <v>3</v>
      </c>
      <c r="X429" s="77">
        <v>3910.44</v>
      </c>
      <c r="Y429" s="14" t="s">
        <v>11</v>
      </c>
      <c r="Z429" s="14" t="s">
        <v>11</v>
      </c>
      <c r="AA429" s="14" t="s">
        <v>13</v>
      </c>
      <c r="AB429" s="38">
        <v>38</v>
      </c>
    </row>
    <row r="430" spans="1:28" x14ac:dyDescent="0.35">
      <c r="A430" t="s">
        <v>457</v>
      </c>
      <c r="B430">
        <v>2000</v>
      </c>
      <c r="C430" t="s">
        <v>10</v>
      </c>
      <c r="D430" s="42">
        <v>10</v>
      </c>
      <c r="E430">
        <v>2</v>
      </c>
      <c r="F430" s="37">
        <v>3925.76</v>
      </c>
      <c r="G430" t="s">
        <v>11</v>
      </c>
      <c r="H430" t="s">
        <v>11</v>
      </c>
      <c r="I430" t="s">
        <v>247</v>
      </c>
      <c r="J430" s="40">
        <v>2000</v>
      </c>
      <c r="K430" s="43" t="s">
        <v>10</v>
      </c>
      <c r="L430" s="14">
        <f t="shared" si="42"/>
        <v>1</v>
      </c>
      <c r="M430" s="14" t="str">
        <f t="shared" si="43"/>
        <v>tier - 2</v>
      </c>
      <c r="N430" s="14">
        <f t="shared" si="44"/>
        <v>9</v>
      </c>
      <c r="O430" s="8" t="str">
        <f t="shared" si="45"/>
        <v>tier - 2</v>
      </c>
      <c r="P430" s="8" t="str">
        <f t="shared" si="46"/>
        <v>R1024</v>
      </c>
      <c r="Q430" s="35" t="str">
        <f t="shared" si="47"/>
        <v>10-Jul-2000</v>
      </c>
      <c r="R430" s="35">
        <v>36717</v>
      </c>
      <c r="S430" s="44">
        <f t="shared" si="48"/>
        <v>23</v>
      </c>
      <c r="T430" s="47">
        <v>3925.76</v>
      </c>
      <c r="U430" s="14" t="s">
        <v>457</v>
      </c>
      <c r="V430" s="58">
        <v>36717</v>
      </c>
      <c r="W430" s="14">
        <v>2</v>
      </c>
      <c r="X430" s="77">
        <v>3925.76</v>
      </c>
      <c r="Y430" s="14" t="s">
        <v>11</v>
      </c>
      <c r="Z430" s="14" t="s">
        <v>11</v>
      </c>
      <c r="AA430" s="14" t="s">
        <v>247</v>
      </c>
      <c r="AB430" s="38">
        <v>23</v>
      </c>
    </row>
    <row r="431" spans="1:28" x14ac:dyDescent="0.35">
      <c r="A431" t="s">
        <v>458</v>
      </c>
      <c r="B431">
        <v>2002</v>
      </c>
      <c r="C431" t="s">
        <v>18</v>
      </c>
      <c r="D431" s="42">
        <v>15</v>
      </c>
      <c r="E431">
        <v>0</v>
      </c>
      <c r="F431" s="37">
        <v>3931.51</v>
      </c>
      <c r="G431" t="s">
        <v>11</v>
      </c>
      <c r="H431" t="s">
        <v>12</v>
      </c>
      <c r="I431" t="s">
        <v>42</v>
      </c>
      <c r="J431" s="40">
        <v>2002</v>
      </c>
      <c r="K431" s="43" t="s">
        <v>18</v>
      </c>
      <c r="L431" s="14">
        <f t="shared" si="42"/>
        <v>1</v>
      </c>
      <c r="M431" s="14" t="str">
        <f t="shared" si="43"/>
        <v>tier - 2</v>
      </c>
      <c r="N431" s="14">
        <f t="shared" si="44"/>
        <v>1</v>
      </c>
      <c r="O431" s="8" t="str">
        <f t="shared" si="45"/>
        <v>tier - 3</v>
      </c>
      <c r="P431" s="8" t="str">
        <f t="shared" si="46"/>
        <v>R1011</v>
      </c>
      <c r="Q431" s="35" t="str">
        <f t="shared" si="47"/>
        <v>15-Jun-2002</v>
      </c>
      <c r="R431" s="35">
        <v>37422</v>
      </c>
      <c r="S431" s="44">
        <f t="shared" si="48"/>
        <v>21</v>
      </c>
      <c r="T431" s="47">
        <v>3931.51</v>
      </c>
      <c r="U431" s="14" t="s">
        <v>458</v>
      </c>
      <c r="V431" s="58">
        <v>37422</v>
      </c>
      <c r="W431" s="14">
        <v>0</v>
      </c>
      <c r="X431" s="77">
        <v>3931.51</v>
      </c>
      <c r="Y431" s="14" t="s">
        <v>11</v>
      </c>
      <c r="Z431" s="14" t="s">
        <v>12</v>
      </c>
      <c r="AA431" s="14" t="s">
        <v>42</v>
      </c>
      <c r="AB431" s="38">
        <v>21</v>
      </c>
    </row>
    <row r="432" spans="1:28" x14ac:dyDescent="0.35">
      <c r="A432" t="s">
        <v>459</v>
      </c>
      <c r="B432">
        <v>1988</v>
      </c>
      <c r="C432" t="s">
        <v>37</v>
      </c>
      <c r="D432" s="42">
        <v>24</v>
      </c>
      <c r="E432">
        <v>0</v>
      </c>
      <c r="F432" s="37">
        <v>3935.18</v>
      </c>
      <c r="G432" t="s">
        <v>12</v>
      </c>
      <c r="H432" t="s">
        <v>16</v>
      </c>
      <c r="I432" t="s">
        <v>13</v>
      </c>
      <c r="J432" s="40">
        <v>1988</v>
      </c>
      <c r="K432" s="43" t="s">
        <v>37</v>
      </c>
      <c r="L432" s="14">
        <f t="shared" si="42"/>
        <v>4</v>
      </c>
      <c r="M432" s="14" t="str">
        <f t="shared" si="43"/>
        <v>tier - 3</v>
      </c>
      <c r="N432" s="14">
        <f t="shared" si="44"/>
        <v>2</v>
      </c>
      <c r="O432" s="8" t="str">
        <f t="shared" si="45"/>
        <v>tier - 1</v>
      </c>
      <c r="P432" s="8" t="str">
        <f t="shared" si="46"/>
        <v>R1013</v>
      </c>
      <c r="Q432" s="35" t="str">
        <f t="shared" si="47"/>
        <v>24-Oct-1988</v>
      </c>
      <c r="R432" s="35">
        <v>32440</v>
      </c>
      <c r="S432" s="44">
        <f t="shared" si="48"/>
        <v>35</v>
      </c>
      <c r="T432" s="47">
        <v>3935.18</v>
      </c>
      <c r="U432" s="14" t="s">
        <v>459</v>
      </c>
      <c r="V432" s="58">
        <v>32440</v>
      </c>
      <c r="W432" s="14">
        <v>0</v>
      </c>
      <c r="X432" s="77">
        <v>3935.18</v>
      </c>
      <c r="Y432" s="14" t="s">
        <v>12</v>
      </c>
      <c r="Z432" s="14" t="s">
        <v>16</v>
      </c>
      <c r="AA432" s="14" t="s">
        <v>13</v>
      </c>
      <c r="AB432" s="38">
        <v>35</v>
      </c>
    </row>
    <row r="433" spans="1:28" x14ac:dyDescent="0.35">
      <c r="A433" t="s">
        <v>460</v>
      </c>
      <c r="B433">
        <v>1993</v>
      </c>
      <c r="C433" t="s">
        <v>20</v>
      </c>
      <c r="D433" s="42">
        <v>29</v>
      </c>
      <c r="E433">
        <v>0</v>
      </c>
      <c r="F433" s="37">
        <v>3943.6</v>
      </c>
      <c r="G433" t="s">
        <v>11</v>
      </c>
      <c r="H433" t="s">
        <v>12</v>
      </c>
      <c r="I433" t="s">
        <v>247</v>
      </c>
      <c r="J433" s="40">
        <v>1993</v>
      </c>
      <c r="K433" s="43" t="s">
        <v>20</v>
      </c>
      <c r="L433" s="14">
        <f t="shared" si="42"/>
        <v>1</v>
      </c>
      <c r="M433" s="14" t="str">
        <f t="shared" si="43"/>
        <v>tier - 2</v>
      </c>
      <c r="N433" s="14">
        <f t="shared" si="44"/>
        <v>1</v>
      </c>
      <c r="O433" s="8" t="str">
        <f t="shared" si="45"/>
        <v>tier - 3</v>
      </c>
      <c r="P433" s="8" t="str">
        <f t="shared" si="46"/>
        <v>R1024</v>
      </c>
      <c r="Q433" s="35" t="str">
        <f t="shared" si="47"/>
        <v>29-Sep-1993</v>
      </c>
      <c r="R433" s="35">
        <v>34241</v>
      </c>
      <c r="S433" s="44">
        <f t="shared" si="48"/>
        <v>30</v>
      </c>
      <c r="T433" s="47">
        <v>3943.6</v>
      </c>
      <c r="U433" s="14" t="s">
        <v>460</v>
      </c>
      <c r="V433" s="58">
        <v>34241</v>
      </c>
      <c r="W433" s="14">
        <v>0</v>
      </c>
      <c r="X433" s="77">
        <v>3943.6</v>
      </c>
      <c r="Y433" s="14" t="s">
        <v>11</v>
      </c>
      <c r="Z433" s="14" t="s">
        <v>12</v>
      </c>
      <c r="AA433" s="14" t="s">
        <v>247</v>
      </c>
      <c r="AB433" s="38">
        <v>30</v>
      </c>
    </row>
    <row r="434" spans="1:28" x14ac:dyDescent="0.35">
      <c r="A434" t="s">
        <v>461</v>
      </c>
      <c r="B434">
        <v>1993</v>
      </c>
      <c r="C434" t="s">
        <v>15</v>
      </c>
      <c r="D434" s="42">
        <v>11</v>
      </c>
      <c r="E434">
        <v>1</v>
      </c>
      <c r="F434" s="37">
        <v>3947.41</v>
      </c>
      <c r="G434" t="s">
        <v>11</v>
      </c>
      <c r="H434" t="s">
        <v>11</v>
      </c>
      <c r="I434" t="s">
        <v>13</v>
      </c>
      <c r="J434" s="40">
        <v>1993</v>
      </c>
      <c r="K434" s="43" t="s">
        <v>15</v>
      </c>
      <c r="L434" s="14">
        <f t="shared" si="42"/>
        <v>1</v>
      </c>
      <c r="M434" s="14" t="str">
        <f t="shared" si="43"/>
        <v>tier - 2</v>
      </c>
      <c r="N434" s="14">
        <f t="shared" si="44"/>
        <v>9</v>
      </c>
      <c r="O434" s="8" t="str">
        <f t="shared" si="45"/>
        <v>tier - 2</v>
      </c>
      <c r="P434" s="8" t="str">
        <f t="shared" si="46"/>
        <v>R1013</v>
      </c>
      <c r="Q434" s="35" t="str">
        <f t="shared" si="47"/>
        <v>11-Nov-1993</v>
      </c>
      <c r="R434" s="35">
        <v>34284</v>
      </c>
      <c r="S434" s="44">
        <f t="shared" si="48"/>
        <v>30</v>
      </c>
      <c r="T434" s="47">
        <v>3947.41</v>
      </c>
      <c r="U434" s="14" t="s">
        <v>461</v>
      </c>
      <c r="V434" s="58">
        <v>34284</v>
      </c>
      <c r="W434" s="14">
        <v>1</v>
      </c>
      <c r="X434" s="77">
        <v>3947.41</v>
      </c>
      <c r="Y434" s="14" t="s">
        <v>11</v>
      </c>
      <c r="Z434" s="14" t="s">
        <v>11</v>
      </c>
      <c r="AA434" s="14" t="s">
        <v>13</v>
      </c>
      <c r="AB434" s="38">
        <v>30</v>
      </c>
    </row>
    <row r="435" spans="1:28" x14ac:dyDescent="0.35">
      <c r="A435" t="s">
        <v>462</v>
      </c>
      <c r="B435">
        <v>1999</v>
      </c>
      <c r="C435" t="s">
        <v>10</v>
      </c>
      <c r="D435" s="42">
        <v>10</v>
      </c>
      <c r="E435">
        <v>0</v>
      </c>
      <c r="F435" s="37">
        <v>3955.98</v>
      </c>
      <c r="G435" t="s">
        <v>11</v>
      </c>
      <c r="H435" t="s">
        <v>12</v>
      </c>
      <c r="I435" t="s">
        <v>300</v>
      </c>
      <c r="J435" s="40">
        <v>1999</v>
      </c>
      <c r="K435" s="43" t="s">
        <v>10</v>
      </c>
      <c r="L435" s="14">
        <f t="shared" si="42"/>
        <v>1</v>
      </c>
      <c r="M435" s="14" t="str">
        <f t="shared" si="43"/>
        <v>tier - 2</v>
      </c>
      <c r="N435" s="14">
        <f t="shared" si="44"/>
        <v>1</v>
      </c>
      <c r="O435" s="8" t="str">
        <f t="shared" si="45"/>
        <v>tier - 3</v>
      </c>
      <c r="P435" s="8" t="str">
        <f t="shared" si="46"/>
        <v>R1021</v>
      </c>
      <c r="Q435" s="35" t="str">
        <f t="shared" si="47"/>
        <v>10-Jul-1999</v>
      </c>
      <c r="R435" s="35">
        <v>36351</v>
      </c>
      <c r="S435" s="44">
        <f t="shared" si="48"/>
        <v>24</v>
      </c>
      <c r="T435" s="47">
        <v>3955.98</v>
      </c>
      <c r="U435" s="14" t="s">
        <v>462</v>
      </c>
      <c r="V435" s="58">
        <v>36351</v>
      </c>
      <c r="W435" s="14">
        <v>0</v>
      </c>
      <c r="X435" s="77">
        <v>3955.98</v>
      </c>
      <c r="Y435" s="14" t="s">
        <v>11</v>
      </c>
      <c r="Z435" s="14" t="s">
        <v>12</v>
      </c>
      <c r="AA435" s="14" t="s">
        <v>300</v>
      </c>
      <c r="AB435" s="38">
        <v>24</v>
      </c>
    </row>
    <row r="436" spans="1:28" x14ac:dyDescent="0.35">
      <c r="A436" t="s">
        <v>463</v>
      </c>
      <c r="B436">
        <v>1995</v>
      </c>
      <c r="C436" t="s">
        <v>10</v>
      </c>
      <c r="D436" s="42">
        <v>11</v>
      </c>
      <c r="E436">
        <v>1</v>
      </c>
      <c r="F436" s="37">
        <v>3956.07</v>
      </c>
      <c r="G436" t="s">
        <v>11</v>
      </c>
      <c r="H436" t="s">
        <v>11</v>
      </c>
      <c r="I436" t="s">
        <v>23</v>
      </c>
      <c r="J436" s="40">
        <v>1995</v>
      </c>
      <c r="K436" s="43" t="s">
        <v>10</v>
      </c>
      <c r="L436" s="14">
        <f t="shared" si="42"/>
        <v>1</v>
      </c>
      <c r="M436" s="14" t="str">
        <f t="shared" si="43"/>
        <v>tier - 2</v>
      </c>
      <c r="N436" s="14">
        <f t="shared" si="44"/>
        <v>9</v>
      </c>
      <c r="O436" s="8" t="str">
        <f t="shared" si="45"/>
        <v>tier - 2</v>
      </c>
      <c r="P436" s="8" t="str">
        <f t="shared" si="46"/>
        <v>R1012</v>
      </c>
      <c r="Q436" s="35" t="str">
        <f t="shared" si="47"/>
        <v>11-Jul-1995</v>
      </c>
      <c r="R436" s="35">
        <v>34891</v>
      </c>
      <c r="S436" s="44">
        <f t="shared" si="48"/>
        <v>28</v>
      </c>
      <c r="T436" s="47">
        <v>3956.07</v>
      </c>
      <c r="U436" s="14" t="s">
        <v>463</v>
      </c>
      <c r="V436" s="58">
        <v>34891</v>
      </c>
      <c r="W436" s="14">
        <v>1</v>
      </c>
      <c r="X436" s="77">
        <v>3956.07</v>
      </c>
      <c r="Y436" s="14" t="s">
        <v>11</v>
      </c>
      <c r="Z436" s="14" t="s">
        <v>11</v>
      </c>
      <c r="AA436" s="14" t="s">
        <v>23</v>
      </c>
      <c r="AB436" s="38">
        <v>28</v>
      </c>
    </row>
    <row r="437" spans="1:28" x14ac:dyDescent="0.35">
      <c r="A437" t="s">
        <v>464</v>
      </c>
      <c r="B437">
        <v>1990</v>
      </c>
      <c r="C437" t="s">
        <v>10</v>
      </c>
      <c r="D437" s="42">
        <v>29</v>
      </c>
      <c r="E437">
        <v>0</v>
      </c>
      <c r="F437" s="37">
        <v>3972.92</v>
      </c>
      <c r="G437" t="s">
        <v>11</v>
      </c>
      <c r="H437" t="s">
        <v>12</v>
      </c>
      <c r="I437" t="s">
        <v>13</v>
      </c>
      <c r="J437" s="40">
        <v>1990</v>
      </c>
      <c r="K437" s="43" t="s">
        <v>10</v>
      </c>
      <c r="L437" s="14">
        <f t="shared" si="42"/>
        <v>1</v>
      </c>
      <c r="M437" s="14" t="str">
        <f t="shared" si="43"/>
        <v>tier - 2</v>
      </c>
      <c r="N437" s="14">
        <f t="shared" si="44"/>
        <v>1</v>
      </c>
      <c r="O437" s="8" t="str">
        <f t="shared" si="45"/>
        <v>tier - 3</v>
      </c>
      <c r="P437" s="8" t="str">
        <f t="shared" si="46"/>
        <v>R1013</v>
      </c>
      <c r="Q437" s="35" t="str">
        <f t="shared" si="47"/>
        <v>29-Jul-1990</v>
      </c>
      <c r="R437" s="35">
        <v>33083</v>
      </c>
      <c r="S437" s="44">
        <f t="shared" si="48"/>
        <v>33</v>
      </c>
      <c r="T437" s="47">
        <v>3972.92</v>
      </c>
      <c r="U437" s="14" t="s">
        <v>464</v>
      </c>
      <c r="V437" s="58">
        <v>33083</v>
      </c>
      <c r="W437" s="14">
        <v>0</v>
      </c>
      <c r="X437" s="77">
        <v>3972.92</v>
      </c>
      <c r="Y437" s="14" t="s">
        <v>11</v>
      </c>
      <c r="Z437" s="14" t="s">
        <v>12</v>
      </c>
      <c r="AA437" s="14" t="s">
        <v>13</v>
      </c>
      <c r="AB437" s="38">
        <v>33</v>
      </c>
    </row>
    <row r="438" spans="1:28" x14ac:dyDescent="0.35">
      <c r="A438" t="s">
        <v>465</v>
      </c>
      <c r="B438">
        <v>1996</v>
      </c>
      <c r="C438" t="s">
        <v>35</v>
      </c>
      <c r="D438" s="42">
        <v>17</v>
      </c>
      <c r="E438">
        <v>2</v>
      </c>
      <c r="F438" s="37">
        <v>3981.98</v>
      </c>
      <c r="G438" t="s">
        <v>11</v>
      </c>
      <c r="H438" t="s">
        <v>11</v>
      </c>
      <c r="I438" t="s">
        <v>13</v>
      </c>
      <c r="J438" s="40">
        <v>1996</v>
      </c>
      <c r="K438" s="43" t="s">
        <v>35</v>
      </c>
      <c r="L438" s="14">
        <f t="shared" si="42"/>
        <v>1</v>
      </c>
      <c r="M438" s="14" t="str">
        <f t="shared" si="43"/>
        <v>tier - 2</v>
      </c>
      <c r="N438" s="14">
        <f t="shared" si="44"/>
        <v>9</v>
      </c>
      <c r="O438" s="8" t="str">
        <f t="shared" si="45"/>
        <v>tier - 2</v>
      </c>
      <c r="P438" s="8" t="str">
        <f t="shared" si="46"/>
        <v>R1013</v>
      </c>
      <c r="Q438" s="35" t="str">
        <f t="shared" si="47"/>
        <v>17-Aug-1996</v>
      </c>
      <c r="R438" s="35">
        <v>35294</v>
      </c>
      <c r="S438" s="44">
        <f t="shared" si="48"/>
        <v>27</v>
      </c>
      <c r="T438" s="47">
        <v>3981.98</v>
      </c>
      <c r="U438" s="14" t="s">
        <v>465</v>
      </c>
      <c r="V438" s="58">
        <v>35294</v>
      </c>
      <c r="W438" s="14">
        <v>2</v>
      </c>
      <c r="X438" s="77">
        <v>3981.98</v>
      </c>
      <c r="Y438" s="14" t="s">
        <v>11</v>
      </c>
      <c r="Z438" s="14" t="s">
        <v>11</v>
      </c>
      <c r="AA438" s="14" t="s">
        <v>13</v>
      </c>
      <c r="AB438" s="38">
        <v>27</v>
      </c>
    </row>
    <row r="439" spans="1:28" x14ac:dyDescent="0.35">
      <c r="A439" t="s">
        <v>466</v>
      </c>
      <c r="B439">
        <v>1996</v>
      </c>
      <c r="C439" t="s">
        <v>20</v>
      </c>
      <c r="D439" s="42">
        <v>8</v>
      </c>
      <c r="E439">
        <v>2</v>
      </c>
      <c r="F439" s="37">
        <v>3987.93</v>
      </c>
      <c r="G439" t="s">
        <v>11</v>
      </c>
      <c r="H439" t="s">
        <v>11</v>
      </c>
      <c r="I439" t="s">
        <v>42</v>
      </c>
      <c r="J439" s="40">
        <v>1996</v>
      </c>
      <c r="K439" s="43" t="s">
        <v>20</v>
      </c>
      <c r="L439" s="14">
        <f t="shared" si="42"/>
        <v>1</v>
      </c>
      <c r="M439" s="14" t="str">
        <f t="shared" si="43"/>
        <v>tier - 2</v>
      </c>
      <c r="N439" s="14">
        <f t="shared" si="44"/>
        <v>9</v>
      </c>
      <c r="O439" s="8" t="str">
        <f t="shared" si="45"/>
        <v>tier - 2</v>
      </c>
      <c r="P439" s="8" t="str">
        <f t="shared" si="46"/>
        <v>R1011</v>
      </c>
      <c r="Q439" s="35" t="str">
        <f t="shared" si="47"/>
        <v>8-Sep-1996</v>
      </c>
      <c r="R439" s="35">
        <v>35316</v>
      </c>
      <c r="S439" s="44">
        <f t="shared" si="48"/>
        <v>27</v>
      </c>
      <c r="T439" s="47">
        <v>3987.93</v>
      </c>
      <c r="U439" s="14" t="s">
        <v>466</v>
      </c>
      <c r="V439" s="58">
        <v>35316</v>
      </c>
      <c r="W439" s="14">
        <v>2</v>
      </c>
      <c r="X439" s="77">
        <v>3987.93</v>
      </c>
      <c r="Y439" s="14" t="s">
        <v>11</v>
      </c>
      <c r="Z439" s="14" t="s">
        <v>11</v>
      </c>
      <c r="AA439" s="14" t="s">
        <v>42</v>
      </c>
      <c r="AB439" s="38">
        <v>27</v>
      </c>
    </row>
    <row r="440" spans="1:28" x14ac:dyDescent="0.35">
      <c r="A440" t="s">
        <v>467</v>
      </c>
      <c r="B440">
        <v>1990</v>
      </c>
      <c r="C440" t="s">
        <v>15</v>
      </c>
      <c r="D440" s="42">
        <v>22</v>
      </c>
      <c r="E440">
        <v>0</v>
      </c>
      <c r="F440" s="37">
        <v>3989.84</v>
      </c>
      <c r="G440" t="s">
        <v>11</v>
      </c>
      <c r="H440" t="s">
        <v>11</v>
      </c>
      <c r="I440" t="s">
        <v>42</v>
      </c>
      <c r="J440" s="40">
        <v>1990</v>
      </c>
      <c r="K440" s="43" t="s">
        <v>15</v>
      </c>
      <c r="L440" s="14">
        <f t="shared" si="42"/>
        <v>1</v>
      </c>
      <c r="M440" s="14" t="str">
        <f t="shared" si="43"/>
        <v>tier - 2</v>
      </c>
      <c r="N440" s="14">
        <f t="shared" si="44"/>
        <v>9</v>
      </c>
      <c r="O440" s="8" t="str">
        <f t="shared" si="45"/>
        <v>tier - 2</v>
      </c>
      <c r="P440" s="8" t="str">
        <f t="shared" si="46"/>
        <v>R1011</v>
      </c>
      <c r="Q440" s="35" t="str">
        <f t="shared" si="47"/>
        <v>22-Nov-1990</v>
      </c>
      <c r="R440" s="35">
        <v>33199</v>
      </c>
      <c r="S440" s="44">
        <f t="shared" si="48"/>
        <v>33</v>
      </c>
      <c r="T440" s="47">
        <v>3989.84</v>
      </c>
      <c r="U440" s="14" t="s">
        <v>467</v>
      </c>
      <c r="V440" s="58">
        <v>33199</v>
      </c>
      <c r="W440" s="14">
        <v>0</v>
      </c>
      <c r="X440" s="77">
        <v>3989.84</v>
      </c>
      <c r="Y440" s="14" t="s">
        <v>11</v>
      </c>
      <c r="Z440" s="14" t="s">
        <v>11</v>
      </c>
      <c r="AA440" s="14" t="s">
        <v>42</v>
      </c>
      <c r="AB440" s="38">
        <v>33</v>
      </c>
    </row>
    <row r="441" spans="1:28" x14ac:dyDescent="0.35">
      <c r="A441" t="s">
        <v>468</v>
      </c>
      <c r="B441">
        <v>1990</v>
      </c>
      <c r="C441" t="s">
        <v>15</v>
      </c>
      <c r="D441" s="42">
        <v>1</v>
      </c>
      <c r="E441">
        <v>0</v>
      </c>
      <c r="F441" s="37">
        <v>3994.18</v>
      </c>
      <c r="G441" t="s">
        <v>11</v>
      </c>
      <c r="H441" t="s">
        <v>11</v>
      </c>
      <c r="I441" t="s">
        <v>13</v>
      </c>
      <c r="J441" s="40">
        <v>1990</v>
      </c>
      <c r="K441" s="43" t="s">
        <v>15</v>
      </c>
      <c r="L441" s="14">
        <f t="shared" si="42"/>
        <v>1</v>
      </c>
      <c r="M441" s="14" t="str">
        <f t="shared" si="43"/>
        <v>tier - 2</v>
      </c>
      <c r="N441" s="14">
        <f t="shared" si="44"/>
        <v>9</v>
      </c>
      <c r="O441" s="8" t="str">
        <f t="shared" si="45"/>
        <v>tier - 2</v>
      </c>
      <c r="P441" s="8" t="str">
        <f t="shared" si="46"/>
        <v>R1013</v>
      </c>
      <c r="Q441" s="35" t="str">
        <f t="shared" si="47"/>
        <v>1-Nov-1990</v>
      </c>
      <c r="R441" s="35">
        <v>33178</v>
      </c>
      <c r="S441" s="44">
        <f t="shared" si="48"/>
        <v>33</v>
      </c>
      <c r="T441" s="47">
        <v>3994.18</v>
      </c>
      <c r="U441" s="14" t="s">
        <v>468</v>
      </c>
      <c r="V441" s="58">
        <v>33178</v>
      </c>
      <c r="W441" s="14">
        <v>0</v>
      </c>
      <c r="X441" s="77">
        <v>3994.18</v>
      </c>
      <c r="Y441" s="14" t="s">
        <v>11</v>
      </c>
      <c r="Z441" s="14" t="s">
        <v>11</v>
      </c>
      <c r="AA441" s="14" t="s">
        <v>13</v>
      </c>
      <c r="AB441" s="38">
        <v>33</v>
      </c>
    </row>
    <row r="442" spans="1:28" x14ac:dyDescent="0.35">
      <c r="A442" t="s">
        <v>469</v>
      </c>
      <c r="B442">
        <v>1989</v>
      </c>
      <c r="C442" t="s">
        <v>10</v>
      </c>
      <c r="D442" s="42">
        <v>10</v>
      </c>
      <c r="E442">
        <v>3</v>
      </c>
      <c r="F442" s="37">
        <v>4002.36</v>
      </c>
      <c r="G442" t="s">
        <v>11</v>
      </c>
      <c r="H442" t="s">
        <v>16</v>
      </c>
      <c r="I442" t="s">
        <v>13</v>
      </c>
      <c r="J442" s="40">
        <v>1989</v>
      </c>
      <c r="K442" s="43" t="s">
        <v>10</v>
      </c>
      <c r="L442" s="14">
        <f t="shared" si="42"/>
        <v>1</v>
      </c>
      <c r="M442" s="14" t="str">
        <f t="shared" si="43"/>
        <v>tier - 2</v>
      </c>
      <c r="N442" s="14">
        <f t="shared" si="44"/>
        <v>2</v>
      </c>
      <c r="O442" s="8" t="str">
        <f t="shared" si="45"/>
        <v>tier - 1</v>
      </c>
      <c r="P442" s="8" t="str">
        <f t="shared" si="46"/>
        <v>R1013</v>
      </c>
      <c r="Q442" s="35" t="str">
        <f t="shared" si="47"/>
        <v>10-Jul-1989</v>
      </c>
      <c r="R442" s="35">
        <v>32699</v>
      </c>
      <c r="S442" s="44">
        <f t="shared" si="48"/>
        <v>34</v>
      </c>
      <c r="T442" s="47">
        <v>4002.36</v>
      </c>
      <c r="U442" s="14" t="s">
        <v>469</v>
      </c>
      <c r="V442" s="58">
        <v>32699</v>
      </c>
      <c r="W442" s="14">
        <v>3</v>
      </c>
      <c r="X442" s="77">
        <v>4002.36</v>
      </c>
      <c r="Y442" s="14" t="s">
        <v>11</v>
      </c>
      <c r="Z442" s="14" t="s">
        <v>16</v>
      </c>
      <c r="AA442" s="14" t="s">
        <v>13</v>
      </c>
      <c r="AB442" s="38">
        <v>34</v>
      </c>
    </row>
    <row r="443" spans="1:28" x14ac:dyDescent="0.35">
      <c r="A443" t="s">
        <v>470</v>
      </c>
      <c r="B443">
        <v>2000</v>
      </c>
      <c r="C443" t="s">
        <v>20</v>
      </c>
      <c r="D443" s="42">
        <v>13</v>
      </c>
      <c r="E443">
        <v>3</v>
      </c>
      <c r="F443" s="37">
        <v>4005.42</v>
      </c>
      <c r="G443" t="s">
        <v>11</v>
      </c>
      <c r="H443" t="s">
        <v>16</v>
      </c>
      <c r="I443" t="s">
        <v>164</v>
      </c>
      <c r="J443" s="40">
        <v>2000</v>
      </c>
      <c r="K443" s="43" t="s">
        <v>20</v>
      </c>
      <c r="L443" s="14">
        <f t="shared" si="42"/>
        <v>1</v>
      </c>
      <c r="M443" s="14" t="str">
        <f t="shared" si="43"/>
        <v>tier - 2</v>
      </c>
      <c r="N443" s="14">
        <f t="shared" si="44"/>
        <v>2</v>
      </c>
      <c r="O443" s="8" t="str">
        <f t="shared" si="45"/>
        <v>tier - 1</v>
      </c>
      <c r="P443" s="8" t="str">
        <f t="shared" si="46"/>
        <v>R1015</v>
      </c>
      <c r="Q443" s="35" t="str">
        <f t="shared" si="47"/>
        <v>13-Sep-2000</v>
      </c>
      <c r="R443" s="35">
        <v>36782</v>
      </c>
      <c r="S443" s="44">
        <f t="shared" si="48"/>
        <v>23</v>
      </c>
      <c r="T443" s="47">
        <v>4005.42</v>
      </c>
      <c r="U443" s="14" t="s">
        <v>470</v>
      </c>
      <c r="V443" s="58">
        <v>36782</v>
      </c>
      <c r="W443" s="14">
        <v>3</v>
      </c>
      <c r="X443" s="77">
        <v>4005.42</v>
      </c>
      <c r="Y443" s="14" t="s">
        <v>11</v>
      </c>
      <c r="Z443" s="14" t="s">
        <v>16</v>
      </c>
      <c r="AA443" s="14" t="s">
        <v>164</v>
      </c>
      <c r="AB443" s="38">
        <v>23</v>
      </c>
    </row>
    <row r="444" spans="1:28" x14ac:dyDescent="0.35">
      <c r="A444" t="s">
        <v>471</v>
      </c>
      <c r="B444">
        <v>1992</v>
      </c>
      <c r="C444" t="s">
        <v>37</v>
      </c>
      <c r="D444" s="42">
        <v>11</v>
      </c>
      <c r="E444">
        <v>1</v>
      </c>
      <c r="F444" s="37">
        <v>4032.24</v>
      </c>
      <c r="G444" t="s">
        <v>12</v>
      </c>
      <c r="H444" t="s">
        <v>12</v>
      </c>
      <c r="I444" t="s">
        <v>23</v>
      </c>
      <c r="J444" s="40">
        <v>1992</v>
      </c>
      <c r="K444" s="43" t="s">
        <v>37</v>
      </c>
      <c r="L444" s="14">
        <f t="shared" si="42"/>
        <v>4</v>
      </c>
      <c r="M444" s="14" t="str">
        <f t="shared" si="43"/>
        <v>tier - 3</v>
      </c>
      <c r="N444" s="14">
        <f t="shared" si="44"/>
        <v>1</v>
      </c>
      <c r="O444" s="8" t="str">
        <f t="shared" si="45"/>
        <v>tier - 3</v>
      </c>
      <c r="P444" s="8" t="str">
        <f t="shared" si="46"/>
        <v>R1012</v>
      </c>
      <c r="Q444" s="35" t="str">
        <f t="shared" si="47"/>
        <v>11-Oct-1992</v>
      </c>
      <c r="R444" s="35">
        <v>33888</v>
      </c>
      <c r="S444" s="44">
        <f t="shared" si="48"/>
        <v>31</v>
      </c>
      <c r="T444" s="47">
        <v>4032.24</v>
      </c>
      <c r="U444" s="14" t="s">
        <v>471</v>
      </c>
      <c r="V444" s="58">
        <v>33888</v>
      </c>
      <c r="W444" s="14">
        <v>1</v>
      </c>
      <c r="X444" s="77">
        <v>4032.24</v>
      </c>
      <c r="Y444" s="14" t="s">
        <v>12</v>
      </c>
      <c r="Z444" s="14" t="s">
        <v>12</v>
      </c>
      <c r="AA444" s="14" t="s">
        <v>23</v>
      </c>
      <c r="AB444" s="38">
        <v>31</v>
      </c>
    </row>
    <row r="445" spans="1:28" x14ac:dyDescent="0.35">
      <c r="A445" t="s">
        <v>472</v>
      </c>
      <c r="B445">
        <v>1984</v>
      </c>
      <c r="C445" t="s">
        <v>10</v>
      </c>
      <c r="D445" s="42">
        <v>7</v>
      </c>
      <c r="E445">
        <v>3</v>
      </c>
      <c r="F445" s="37">
        <v>4038.41</v>
      </c>
      <c r="G445" t="s">
        <v>11</v>
      </c>
      <c r="H445" t="s">
        <v>16</v>
      </c>
      <c r="I445" t="s">
        <v>13</v>
      </c>
      <c r="J445" s="40">
        <v>1984</v>
      </c>
      <c r="K445" s="43" t="s">
        <v>10</v>
      </c>
      <c r="L445" s="14">
        <f t="shared" si="42"/>
        <v>1</v>
      </c>
      <c r="M445" s="14" t="str">
        <f t="shared" si="43"/>
        <v>tier - 2</v>
      </c>
      <c r="N445" s="14">
        <f t="shared" si="44"/>
        <v>2</v>
      </c>
      <c r="O445" s="8" t="str">
        <f t="shared" si="45"/>
        <v>tier - 1</v>
      </c>
      <c r="P445" s="8" t="str">
        <f t="shared" si="46"/>
        <v>R1013</v>
      </c>
      <c r="Q445" s="35" t="str">
        <f t="shared" si="47"/>
        <v>7-Jul-1984</v>
      </c>
      <c r="R445" s="35">
        <v>30870</v>
      </c>
      <c r="S445" s="44">
        <f t="shared" si="48"/>
        <v>39</v>
      </c>
      <c r="T445" s="47">
        <v>4038.41</v>
      </c>
      <c r="U445" s="14" t="s">
        <v>472</v>
      </c>
      <c r="V445" s="58">
        <v>30870</v>
      </c>
      <c r="W445" s="14">
        <v>3</v>
      </c>
      <c r="X445" s="77">
        <v>4038.41</v>
      </c>
      <c r="Y445" s="14" t="s">
        <v>11</v>
      </c>
      <c r="Z445" s="14" t="s">
        <v>16</v>
      </c>
      <c r="AA445" s="14" t="s">
        <v>13</v>
      </c>
      <c r="AB445" s="38">
        <v>39</v>
      </c>
    </row>
    <row r="446" spans="1:28" x14ac:dyDescent="0.35">
      <c r="A446" t="s">
        <v>473</v>
      </c>
      <c r="B446">
        <v>1983</v>
      </c>
      <c r="C446" t="s">
        <v>15</v>
      </c>
      <c r="D446" s="42">
        <v>10</v>
      </c>
      <c r="E446">
        <v>3</v>
      </c>
      <c r="F446" s="37">
        <v>4039.9</v>
      </c>
      <c r="G446" t="s">
        <v>11</v>
      </c>
      <c r="H446" t="s">
        <v>16</v>
      </c>
      <c r="I446" t="s">
        <v>13</v>
      </c>
      <c r="J446" s="40">
        <v>1983</v>
      </c>
      <c r="K446" s="43" t="s">
        <v>15</v>
      </c>
      <c r="L446" s="14">
        <f t="shared" si="42"/>
        <v>1</v>
      </c>
      <c r="M446" s="14" t="str">
        <f t="shared" si="43"/>
        <v>tier - 2</v>
      </c>
      <c r="N446" s="14">
        <f t="shared" si="44"/>
        <v>2</v>
      </c>
      <c r="O446" s="8" t="str">
        <f t="shared" si="45"/>
        <v>tier - 1</v>
      </c>
      <c r="P446" s="8" t="str">
        <f t="shared" si="46"/>
        <v>R1013</v>
      </c>
      <c r="Q446" s="35" t="str">
        <f t="shared" si="47"/>
        <v>10-Nov-1983</v>
      </c>
      <c r="R446" s="35">
        <v>30630</v>
      </c>
      <c r="S446" s="44">
        <f t="shared" si="48"/>
        <v>40</v>
      </c>
      <c r="T446" s="47">
        <v>4039.9</v>
      </c>
      <c r="U446" s="14" t="s">
        <v>473</v>
      </c>
      <c r="V446" s="58">
        <v>30630</v>
      </c>
      <c r="W446" s="14">
        <v>3</v>
      </c>
      <c r="X446" s="77">
        <v>4039.9</v>
      </c>
      <c r="Y446" s="14" t="s">
        <v>11</v>
      </c>
      <c r="Z446" s="14" t="s">
        <v>16</v>
      </c>
      <c r="AA446" s="14" t="s">
        <v>13</v>
      </c>
      <c r="AB446" s="38">
        <v>40</v>
      </c>
    </row>
    <row r="447" spans="1:28" x14ac:dyDescent="0.35">
      <c r="A447" t="s">
        <v>474</v>
      </c>
      <c r="B447">
        <v>1993</v>
      </c>
      <c r="C447" t="s">
        <v>30</v>
      </c>
      <c r="D447" s="42">
        <v>26</v>
      </c>
      <c r="E447">
        <v>1</v>
      </c>
      <c r="F447" s="37">
        <v>4040.56</v>
      </c>
      <c r="G447" t="s">
        <v>12</v>
      </c>
      <c r="H447" t="s">
        <v>12</v>
      </c>
      <c r="I447" t="s">
        <v>164</v>
      </c>
      <c r="J447" s="40">
        <v>1993</v>
      </c>
      <c r="K447" s="43" t="s">
        <v>30</v>
      </c>
      <c r="L447" s="14">
        <f t="shared" si="42"/>
        <v>4</v>
      </c>
      <c r="M447" s="14" t="str">
        <f t="shared" si="43"/>
        <v>tier - 3</v>
      </c>
      <c r="N447" s="14">
        <f t="shared" si="44"/>
        <v>1</v>
      </c>
      <c r="O447" s="8" t="str">
        <f t="shared" si="45"/>
        <v>tier - 3</v>
      </c>
      <c r="P447" s="8" t="str">
        <f t="shared" si="46"/>
        <v>R1015</v>
      </c>
      <c r="Q447" s="35" t="str">
        <f t="shared" si="47"/>
        <v>26-Dec-1993</v>
      </c>
      <c r="R447" s="35">
        <v>34329</v>
      </c>
      <c r="S447" s="44">
        <f t="shared" si="48"/>
        <v>29</v>
      </c>
      <c r="T447" s="47">
        <v>4040.56</v>
      </c>
      <c r="U447" s="14" t="s">
        <v>474</v>
      </c>
      <c r="V447" s="58">
        <v>34329</v>
      </c>
      <c r="W447" s="14">
        <v>1</v>
      </c>
      <c r="X447" s="77">
        <v>4040.56</v>
      </c>
      <c r="Y447" s="14" t="s">
        <v>12</v>
      </c>
      <c r="Z447" s="14" t="s">
        <v>12</v>
      </c>
      <c r="AA447" s="14" t="s">
        <v>164</v>
      </c>
      <c r="AB447" s="38">
        <v>29</v>
      </c>
    </row>
    <row r="448" spans="1:28" x14ac:dyDescent="0.35">
      <c r="A448" t="s">
        <v>475</v>
      </c>
      <c r="B448">
        <v>1988</v>
      </c>
      <c r="C448" t="s">
        <v>15</v>
      </c>
      <c r="D448" s="42">
        <v>30</v>
      </c>
      <c r="E448">
        <v>3</v>
      </c>
      <c r="F448" s="37">
        <v>4047.94</v>
      </c>
      <c r="G448" t="s">
        <v>11</v>
      </c>
      <c r="H448" t="s">
        <v>16</v>
      </c>
      <c r="I448" t="s">
        <v>13</v>
      </c>
      <c r="J448" s="40">
        <v>1988</v>
      </c>
      <c r="K448" s="43" t="s">
        <v>15</v>
      </c>
      <c r="L448" s="14">
        <f t="shared" si="42"/>
        <v>1</v>
      </c>
      <c r="M448" s="14" t="str">
        <f t="shared" si="43"/>
        <v>tier - 2</v>
      </c>
      <c r="N448" s="14">
        <f t="shared" si="44"/>
        <v>2</v>
      </c>
      <c r="O448" s="8" t="str">
        <f t="shared" si="45"/>
        <v>tier - 1</v>
      </c>
      <c r="P448" s="8" t="str">
        <f t="shared" si="46"/>
        <v>R1013</v>
      </c>
      <c r="Q448" s="35" t="str">
        <f t="shared" si="47"/>
        <v>30-Nov-1988</v>
      </c>
      <c r="R448" s="35">
        <v>32477</v>
      </c>
      <c r="S448" s="44">
        <f t="shared" si="48"/>
        <v>35</v>
      </c>
      <c r="T448" s="47">
        <v>4047.94</v>
      </c>
      <c r="U448" s="14" t="s">
        <v>475</v>
      </c>
      <c r="V448" s="58">
        <v>32477</v>
      </c>
      <c r="W448" s="14">
        <v>3</v>
      </c>
      <c r="X448" s="77">
        <v>4047.94</v>
      </c>
      <c r="Y448" s="14" t="s">
        <v>11</v>
      </c>
      <c r="Z448" s="14" t="s">
        <v>16</v>
      </c>
      <c r="AA448" s="14" t="s">
        <v>13</v>
      </c>
      <c r="AB448" s="38">
        <v>35</v>
      </c>
    </row>
    <row r="449" spans="1:28" x14ac:dyDescent="0.35">
      <c r="A449" t="s">
        <v>476</v>
      </c>
      <c r="B449">
        <v>1993</v>
      </c>
      <c r="C449" t="s">
        <v>35</v>
      </c>
      <c r="D449" s="42">
        <v>13</v>
      </c>
      <c r="E449">
        <v>2</v>
      </c>
      <c r="F449" s="37">
        <v>4058.12</v>
      </c>
      <c r="G449" t="s">
        <v>11</v>
      </c>
      <c r="H449" t="s">
        <v>16</v>
      </c>
      <c r="I449" t="s">
        <v>13</v>
      </c>
      <c r="J449" s="40">
        <v>1993</v>
      </c>
      <c r="K449" s="43" t="s">
        <v>35</v>
      </c>
      <c r="L449" s="14">
        <f t="shared" si="42"/>
        <v>1</v>
      </c>
      <c r="M449" s="14" t="str">
        <f t="shared" si="43"/>
        <v>tier - 2</v>
      </c>
      <c r="N449" s="14">
        <f t="shared" si="44"/>
        <v>2</v>
      </c>
      <c r="O449" s="8" t="str">
        <f t="shared" si="45"/>
        <v>tier - 1</v>
      </c>
      <c r="P449" s="8" t="str">
        <f t="shared" si="46"/>
        <v>R1013</v>
      </c>
      <c r="Q449" s="35" t="str">
        <f t="shared" si="47"/>
        <v>13-Aug-1993</v>
      </c>
      <c r="R449" s="35">
        <v>34194</v>
      </c>
      <c r="S449" s="44">
        <f t="shared" si="48"/>
        <v>30</v>
      </c>
      <c r="T449" s="47">
        <v>4058.12</v>
      </c>
      <c r="U449" s="14" t="s">
        <v>476</v>
      </c>
      <c r="V449" s="58">
        <v>34194</v>
      </c>
      <c r="W449" s="14">
        <v>2</v>
      </c>
      <c r="X449" s="77">
        <v>4058.12</v>
      </c>
      <c r="Y449" s="14" t="s">
        <v>11</v>
      </c>
      <c r="Z449" s="14" t="s">
        <v>16</v>
      </c>
      <c r="AA449" s="14" t="s">
        <v>13</v>
      </c>
      <c r="AB449" s="38">
        <v>30</v>
      </c>
    </row>
    <row r="450" spans="1:28" x14ac:dyDescent="0.35">
      <c r="A450" t="s">
        <v>477</v>
      </c>
      <c r="B450">
        <v>1995</v>
      </c>
      <c r="C450" t="s">
        <v>20</v>
      </c>
      <c r="D450" s="42">
        <v>14</v>
      </c>
      <c r="E450">
        <v>2</v>
      </c>
      <c r="F450" s="37">
        <v>4058.71</v>
      </c>
      <c r="G450" t="s">
        <v>12</v>
      </c>
      <c r="H450" t="s">
        <v>12</v>
      </c>
      <c r="I450" t="s">
        <v>23</v>
      </c>
      <c r="J450" s="40">
        <v>1995</v>
      </c>
      <c r="K450" s="43" t="s">
        <v>20</v>
      </c>
      <c r="L450" s="14">
        <f t="shared" si="42"/>
        <v>4</v>
      </c>
      <c r="M450" s="14" t="str">
        <f t="shared" si="43"/>
        <v>tier - 3</v>
      </c>
      <c r="N450" s="14">
        <f t="shared" si="44"/>
        <v>1</v>
      </c>
      <c r="O450" s="8" t="str">
        <f t="shared" si="45"/>
        <v>tier - 3</v>
      </c>
      <c r="P450" s="8" t="str">
        <f t="shared" si="46"/>
        <v>R1012</v>
      </c>
      <c r="Q450" s="35" t="str">
        <f t="shared" si="47"/>
        <v>14-Sep-1995</v>
      </c>
      <c r="R450" s="35">
        <v>34956</v>
      </c>
      <c r="S450" s="44">
        <f t="shared" si="48"/>
        <v>28</v>
      </c>
      <c r="T450" s="47">
        <v>4058.71</v>
      </c>
      <c r="U450" s="14" t="s">
        <v>477</v>
      </c>
      <c r="V450" s="58">
        <v>34956</v>
      </c>
      <c r="W450" s="14">
        <v>2</v>
      </c>
      <c r="X450" s="77">
        <v>4058.71</v>
      </c>
      <c r="Y450" s="14" t="s">
        <v>12</v>
      </c>
      <c r="Z450" s="14" t="s">
        <v>12</v>
      </c>
      <c r="AA450" s="14" t="s">
        <v>23</v>
      </c>
      <c r="AB450" s="38">
        <v>28</v>
      </c>
    </row>
    <row r="451" spans="1:28" x14ac:dyDescent="0.35">
      <c r="A451" t="s">
        <v>478</v>
      </c>
      <c r="B451">
        <v>1983</v>
      </c>
      <c r="C451" t="s">
        <v>20</v>
      </c>
      <c r="D451" s="42">
        <v>16</v>
      </c>
      <c r="E451">
        <v>3</v>
      </c>
      <c r="F451" s="37">
        <v>4070.42</v>
      </c>
      <c r="G451" t="s">
        <v>11</v>
      </c>
      <c r="H451" t="s">
        <v>16</v>
      </c>
      <c r="I451" t="s">
        <v>13</v>
      </c>
      <c r="J451" s="40">
        <v>1983</v>
      </c>
      <c r="K451" s="43" t="s">
        <v>20</v>
      </c>
      <c r="L451" s="14">
        <f t="shared" si="42"/>
        <v>1</v>
      </c>
      <c r="M451" s="14" t="str">
        <f t="shared" si="43"/>
        <v>tier - 2</v>
      </c>
      <c r="N451" s="14">
        <f t="shared" si="44"/>
        <v>2</v>
      </c>
      <c r="O451" s="8" t="str">
        <f t="shared" si="45"/>
        <v>tier - 1</v>
      </c>
      <c r="P451" s="8" t="str">
        <f t="shared" si="46"/>
        <v>R1013</v>
      </c>
      <c r="Q451" s="35" t="str">
        <f t="shared" si="47"/>
        <v>16-Sep-1983</v>
      </c>
      <c r="R451" s="35">
        <v>30575</v>
      </c>
      <c r="S451" s="44">
        <f t="shared" si="48"/>
        <v>40</v>
      </c>
      <c r="T451" s="47">
        <v>4070.42</v>
      </c>
      <c r="U451" s="14" t="s">
        <v>478</v>
      </c>
      <c r="V451" s="58">
        <v>30575</v>
      </c>
      <c r="W451" s="14">
        <v>3</v>
      </c>
      <c r="X451" s="77">
        <v>4070.42</v>
      </c>
      <c r="Y451" s="14" t="s">
        <v>11</v>
      </c>
      <c r="Z451" s="14" t="s">
        <v>16</v>
      </c>
      <c r="AA451" s="14" t="s">
        <v>13</v>
      </c>
      <c r="AB451" s="38">
        <v>40</v>
      </c>
    </row>
    <row r="452" spans="1:28" x14ac:dyDescent="0.35">
      <c r="A452" t="s">
        <v>479</v>
      </c>
      <c r="B452">
        <v>2002</v>
      </c>
      <c r="C452" t="s">
        <v>37</v>
      </c>
      <c r="D452" s="42">
        <v>18</v>
      </c>
      <c r="E452">
        <v>0</v>
      </c>
      <c r="F452" s="37">
        <v>4070.51</v>
      </c>
      <c r="G452" t="s">
        <v>11</v>
      </c>
      <c r="H452" t="s">
        <v>16</v>
      </c>
      <c r="I452" t="s">
        <v>23</v>
      </c>
      <c r="J452" s="40">
        <v>2002</v>
      </c>
      <c r="K452" s="43" t="s">
        <v>37</v>
      </c>
      <c r="L452" s="14">
        <f t="shared" si="42"/>
        <v>1</v>
      </c>
      <c r="M452" s="14" t="str">
        <f t="shared" si="43"/>
        <v>tier - 2</v>
      </c>
      <c r="N452" s="14">
        <f t="shared" si="44"/>
        <v>2</v>
      </c>
      <c r="O452" s="8" t="str">
        <f t="shared" si="45"/>
        <v>tier - 1</v>
      </c>
      <c r="P452" s="8" t="str">
        <f t="shared" si="46"/>
        <v>R1012</v>
      </c>
      <c r="Q452" s="35" t="str">
        <f t="shared" si="47"/>
        <v>18-Oct-2002</v>
      </c>
      <c r="R452" s="35">
        <v>37547</v>
      </c>
      <c r="S452" s="44">
        <f t="shared" si="48"/>
        <v>21</v>
      </c>
      <c r="T452" s="47">
        <v>4070.51</v>
      </c>
      <c r="U452" s="14" t="s">
        <v>479</v>
      </c>
      <c r="V452" s="58">
        <v>37547</v>
      </c>
      <c r="W452" s="14">
        <v>0</v>
      </c>
      <c r="X452" s="77">
        <v>4070.51</v>
      </c>
      <c r="Y452" s="14" t="s">
        <v>11</v>
      </c>
      <c r="Z452" s="14" t="s">
        <v>16</v>
      </c>
      <c r="AA452" s="14" t="s">
        <v>23</v>
      </c>
      <c r="AB452" s="38">
        <v>21</v>
      </c>
    </row>
    <row r="453" spans="1:28" x14ac:dyDescent="0.35">
      <c r="A453" t="s">
        <v>480</v>
      </c>
      <c r="B453">
        <v>1990</v>
      </c>
      <c r="C453" t="s">
        <v>30</v>
      </c>
      <c r="D453" s="42">
        <v>1</v>
      </c>
      <c r="E453">
        <v>1</v>
      </c>
      <c r="F453" s="37">
        <v>4074.45</v>
      </c>
      <c r="G453" t="s">
        <v>12</v>
      </c>
      <c r="H453" t="s">
        <v>11</v>
      </c>
      <c r="I453" t="s">
        <v>13</v>
      </c>
      <c r="J453" s="40">
        <v>1990</v>
      </c>
      <c r="K453" s="43" t="s">
        <v>30</v>
      </c>
      <c r="L453" s="14">
        <f t="shared" ref="L453:L516" si="49">MATCH($G$4:$G$2346,$G$4:$G$2346,0)</f>
        <v>4</v>
      </c>
      <c r="M453" s="14" t="str">
        <f t="shared" ref="M453:M516" si="50">IF(G453="?",INDEX($G$4:$G$2346,MODE($L$4:$L$2346)),G453)</f>
        <v>tier - 3</v>
      </c>
      <c r="N453" s="14">
        <f t="shared" ref="N453:N516" si="51">MATCH($H$4:$H$2346,$H$4:$H$2346,0)</f>
        <v>9</v>
      </c>
      <c r="O453" s="8" t="str">
        <f t="shared" ref="O453:O516" si="52">IF(H453="?",INDEX($H$4:$H$2346,MODE($N$4:$N$2346)),H453)</f>
        <v>tier - 2</v>
      </c>
      <c r="P453" s="8" t="str">
        <f t="shared" ref="P453:P516" si="53">IF(I453="?","Unknown",I453)</f>
        <v>R1013</v>
      </c>
      <c r="Q453" s="35" t="str">
        <f t="shared" ref="Q453:Q516" si="54">CONCATENATE(D453,"-",K453,"-",J453)</f>
        <v>1-Dec-1990</v>
      </c>
      <c r="R453" s="35">
        <v>33208</v>
      </c>
      <c r="S453" s="44">
        <f t="shared" ref="S453:S516" si="55">ROUND((($S$2-R453)/365),0)</f>
        <v>33</v>
      </c>
      <c r="T453" s="47">
        <v>4074.45</v>
      </c>
      <c r="U453" s="14" t="s">
        <v>480</v>
      </c>
      <c r="V453" s="58">
        <v>33208</v>
      </c>
      <c r="W453" s="14">
        <v>1</v>
      </c>
      <c r="X453" s="77">
        <v>4074.45</v>
      </c>
      <c r="Y453" s="14" t="s">
        <v>12</v>
      </c>
      <c r="Z453" s="14" t="s">
        <v>11</v>
      </c>
      <c r="AA453" s="14" t="s">
        <v>13</v>
      </c>
      <c r="AB453" s="38">
        <v>33</v>
      </c>
    </row>
    <row r="454" spans="1:28" x14ac:dyDescent="0.35">
      <c r="A454" t="s">
        <v>481</v>
      </c>
      <c r="B454">
        <v>1990</v>
      </c>
      <c r="C454" t="s">
        <v>30</v>
      </c>
      <c r="D454" s="42">
        <v>14</v>
      </c>
      <c r="E454">
        <v>1</v>
      </c>
      <c r="F454" s="37">
        <v>4076.5</v>
      </c>
      <c r="G454" t="s">
        <v>11</v>
      </c>
      <c r="H454" t="s">
        <v>12</v>
      </c>
      <c r="I454" t="s">
        <v>42</v>
      </c>
      <c r="J454" s="40">
        <v>1990</v>
      </c>
      <c r="K454" s="43" t="s">
        <v>30</v>
      </c>
      <c r="L454" s="14">
        <f t="shared" si="49"/>
        <v>1</v>
      </c>
      <c r="M454" s="14" t="str">
        <f t="shared" si="50"/>
        <v>tier - 2</v>
      </c>
      <c r="N454" s="14">
        <f t="shared" si="51"/>
        <v>1</v>
      </c>
      <c r="O454" s="8" t="str">
        <f t="shared" si="52"/>
        <v>tier - 3</v>
      </c>
      <c r="P454" s="8" t="str">
        <f t="shared" si="53"/>
        <v>R1011</v>
      </c>
      <c r="Q454" s="35" t="str">
        <f t="shared" si="54"/>
        <v>14-Dec-1990</v>
      </c>
      <c r="R454" s="35">
        <v>33221</v>
      </c>
      <c r="S454" s="44">
        <f t="shared" si="55"/>
        <v>33</v>
      </c>
      <c r="T454" s="47">
        <v>4076.5</v>
      </c>
      <c r="U454" s="14" t="s">
        <v>481</v>
      </c>
      <c r="V454" s="58">
        <v>33221</v>
      </c>
      <c r="W454" s="14">
        <v>1</v>
      </c>
      <c r="X454" s="77">
        <v>4076.5</v>
      </c>
      <c r="Y454" s="14" t="s">
        <v>11</v>
      </c>
      <c r="Z454" s="14" t="s">
        <v>12</v>
      </c>
      <c r="AA454" s="14" t="s">
        <v>42</v>
      </c>
      <c r="AB454" s="38">
        <v>33</v>
      </c>
    </row>
    <row r="455" spans="1:28" x14ac:dyDescent="0.35">
      <c r="A455" t="s">
        <v>482</v>
      </c>
      <c r="B455">
        <v>1994</v>
      </c>
      <c r="C455" t="s">
        <v>35</v>
      </c>
      <c r="D455" s="42">
        <v>21</v>
      </c>
      <c r="E455">
        <v>1</v>
      </c>
      <c r="F455" s="37">
        <v>4133.6400000000003</v>
      </c>
      <c r="G455" t="s">
        <v>11</v>
      </c>
      <c r="H455" t="s">
        <v>12</v>
      </c>
      <c r="I455" t="s">
        <v>23</v>
      </c>
      <c r="J455" s="40">
        <v>1994</v>
      </c>
      <c r="K455" s="43" t="s">
        <v>35</v>
      </c>
      <c r="L455" s="14">
        <f t="shared" si="49"/>
        <v>1</v>
      </c>
      <c r="M455" s="14" t="str">
        <f t="shared" si="50"/>
        <v>tier - 2</v>
      </c>
      <c r="N455" s="14">
        <f t="shared" si="51"/>
        <v>1</v>
      </c>
      <c r="O455" s="8" t="str">
        <f t="shared" si="52"/>
        <v>tier - 3</v>
      </c>
      <c r="P455" s="8" t="str">
        <f t="shared" si="53"/>
        <v>R1012</v>
      </c>
      <c r="Q455" s="35" t="str">
        <f t="shared" si="54"/>
        <v>21-Aug-1994</v>
      </c>
      <c r="R455" s="35">
        <v>34567</v>
      </c>
      <c r="S455" s="44">
        <f t="shared" si="55"/>
        <v>29</v>
      </c>
      <c r="T455" s="47">
        <v>4133.6400000000003</v>
      </c>
      <c r="U455" s="14" t="s">
        <v>482</v>
      </c>
      <c r="V455" s="58">
        <v>34567</v>
      </c>
      <c r="W455" s="14">
        <v>1</v>
      </c>
      <c r="X455" s="77">
        <v>4133.6400000000003</v>
      </c>
      <c r="Y455" s="14" t="s">
        <v>11</v>
      </c>
      <c r="Z455" s="14" t="s">
        <v>12</v>
      </c>
      <c r="AA455" s="14" t="s">
        <v>23</v>
      </c>
      <c r="AB455" s="38">
        <v>29</v>
      </c>
    </row>
    <row r="456" spans="1:28" x14ac:dyDescent="0.35">
      <c r="A456" t="s">
        <v>483</v>
      </c>
      <c r="B456">
        <v>1991</v>
      </c>
      <c r="C456" t="s">
        <v>35</v>
      </c>
      <c r="D456" s="42">
        <v>6</v>
      </c>
      <c r="E456">
        <v>0</v>
      </c>
      <c r="F456" s="37">
        <v>4134.08</v>
      </c>
      <c r="G456" t="s">
        <v>11</v>
      </c>
      <c r="H456" t="s">
        <v>16</v>
      </c>
      <c r="I456" t="s">
        <v>23</v>
      </c>
      <c r="J456" s="40">
        <v>1991</v>
      </c>
      <c r="K456" s="43" t="s">
        <v>35</v>
      </c>
      <c r="L456" s="14">
        <f t="shared" si="49"/>
        <v>1</v>
      </c>
      <c r="M456" s="14" t="str">
        <f t="shared" si="50"/>
        <v>tier - 2</v>
      </c>
      <c r="N456" s="14">
        <f t="shared" si="51"/>
        <v>2</v>
      </c>
      <c r="O456" s="8" t="str">
        <f t="shared" si="52"/>
        <v>tier - 1</v>
      </c>
      <c r="P456" s="8" t="str">
        <f t="shared" si="53"/>
        <v>R1012</v>
      </c>
      <c r="Q456" s="35" t="str">
        <f t="shared" si="54"/>
        <v>6-Aug-1991</v>
      </c>
      <c r="R456" s="35">
        <v>33456</v>
      </c>
      <c r="S456" s="44">
        <f t="shared" si="55"/>
        <v>32</v>
      </c>
      <c r="T456" s="47">
        <v>4134.08</v>
      </c>
      <c r="U456" s="14" t="s">
        <v>483</v>
      </c>
      <c r="V456" s="58">
        <v>33456</v>
      </c>
      <c r="W456" s="14">
        <v>0</v>
      </c>
      <c r="X456" s="77">
        <v>4134.08</v>
      </c>
      <c r="Y456" s="14" t="s">
        <v>11</v>
      </c>
      <c r="Z456" s="14" t="s">
        <v>16</v>
      </c>
      <c r="AA456" s="14" t="s">
        <v>23</v>
      </c>
      <c r="AB456" s="38">
        <v>32</v>
      </c>
    </row>
    <row r="457" spans="1:28" x14ac:dyDescent="0.35">
      <c r="A457" t="s">
        <v>484</v>
      </c>
      <c r="B457">
        <v>1992</v>
      </c>
      <c r="C457" t="s">
        <v>18</v>
      </c>
      <c r="D457" s="42">
        <v>18</v>
      </c>
      <c r="E457">
        <v>0</v>
      </c>
      <c r="F457" s="37">
        <v>4137.5200000000004</v>
      </c>
      <c r="G457" t="s">
        <v>11</v>
      </c>
      <c r="H457" t="s">
        <v>12</v>
      </c>
      <c r="I457" t="s">
        <v>247</v>
      </c>
      <c r="J457" s="40">
        <v>1992</v>
      </c>
      <c r="K457" s="43" t="s">
        <v>18</v>
      </c>
      <c r="L457" s="14">
        <f t="shared" si="49"/>
        <v>1</v>
      </c>
      <c r="M457" s="14" t="str">
        <f t="shared" si="50"/>
        <v>tier - 2</v>
      </c>
      <c r="N457" s="14">
        <f t="shared" si="51"/>
        <v>1</v>
      </c>
      <c r="O457" s="8" t="str">
        <f t="shared" si="52"/>
        <v>tier - 3</v>
      </c>
      <c r="P457" s="8" t="str">
        <f t="shared" si="53"/>
        <v>R1024</v>
      </c>
      <c r="Q457" s="35" t="str">
        <f t="shared" si="54"/>
        <v>18-Jun-1992</v>
      </c>
      <c r="R457" s="35">
        <v>33773</v>
      </c>
      <c r="S457" s="44">
        <f t="shared" si="55"/>
        <v>31</v>
      </c>
      <c r="T457" s="47">
        <v>4137.5200000000004</v>
      </c>
      <c r="U457" s="14" t="s">
        <v>484</v>
      </c>
      <c r="V457" s="58">
        <v>33773</v>
      </c>
      <c r="W457" s="14">
        <v>0</v>
      </c>
      <c r="X457" s="77">
        <v>4137.5200000000004</v>
      </c>
      <c r="Y457" s="14" t="s">
        <v>11</v>
      </c>
      <c r="Z457" s="14" t="s">
        <v>12</v>
      </c>
      <c r="AA457" s="14" t="s">
        <v>247</v>
      </c>
      <c r="AB457" s="38">
        <v>31</v>
      </c>
    </row>
    <row r="458" spans="1:28" x14ac:dyDescent="0.35">
      <c r="A458" t="s">
        <v>485</v>
      </c>
      <c r="B458">
        <v>1992</v>
      </c>
      <c r="C458" t="s">
        <v>18</v>
      </c>
      <c r="D458" s="42">
        <v>28</v>
      </c>
      <c r="E458">
        <v>1</v>
      </c>
      <c r="F458" s="37">
        <v>4149.74</v>
      </c>
      <c r="G458" t="s">
        <v>11</v>
      </c>
      <c r="H458" t="s">
        <v>16</v>
      </c>
      <c r="I458" t="s">
        <v>42</v>
      </c>
      <c r="J458" s="40">
        <v>1992</v>
      </c>
      <c r="K458" s="43" t="s">
        <v>18</v>
      </c>
      <c r="L458" s="14">
        <f t="shared" si="49"/>
        <v>1</v>
      </c>
      <c r="M458" s="14" t="str">
        <f t="shared" si="50"/>
        <v>tier - 2</v>
      </c>
      <c r="N458" s="14">
        <f t="shared" si="51"/>
        <v>2</v>
      </c>
      <c r="O458" s="8" t="str">
        <f t="shared" si="52"/>
        <v>tier - 1</v>
      </c>
      <c r="P458" s="8" t="str">
        <f t="shared" si="53"/>
        <v>R1011</v>
      </c>
      <c r="Q458" s="35" t="str">
        <f t="shared" si="54"/>
        <v>28-Jun-1992</v>
      </c>
      <c r="R458" s="35">
        <v>33783</v>
      </c>
      <c r="S458" s="44">
        <f t="shared" si="55"/>
        <v>31</v>
      </c>
      <c r="T458" s="47">
        <v>4149.74</v>
      </c>
      <c r="U458" s="14" t="s">
        <v>485</v>
      </c>
      <c r="V458" s="58">
        <v>33783</v>
      </c>
      <c r="W458" s="14">
        <v>1</v>
      </c>
      <c r="X458" s="77">
        <v>4149.74</v>
      </c>
      <c r="Y458" s="14" t="s">
        <v>11</v>
      </c>
      <c r="Z458" s="14" t="s">
        <v>16</v>
      </c>
      <c r="AA458" s="14" t="s">
        <v>42</v>
      </c>
      <c r="AB458" s="38">
        <v>31</v>
      </c>
    </row>
    <row r="459" spans="1:28" x14ac:dyDescent="0.35">
      <c r="A459" t="s">
        <v>486</v>
      </c>
      <c r="B459">
        <v>1992</v>
      </c>
      <c r="C459" t="s">
        <v>35</v>
      </c>
      <c r="D459" s="42">
        <v>4</v>
      </c>
      <c r="E459">
        <v>1</v>
      </c>
      <c r="F459" s="37">
        <v>4151.03</v>
      </c>
      <c r="G459" t="s">
        <v>11</v>
      </c>
      <c r="H459" t="s">
        <v>11</v>
      </c>
      <c r="I459" t="s">
        <v>13</v>
      </c>
      <c r="J459" s="40">
        <v>1992</v>
      </c>
      <c r="K459" s="43" t="s">
        <v>35</v>
      </c>
      <c r="L459" s="14">
        <f t="shared" si="49"/>
        <v>1</v>
      </c>
      <c r="M459" s="14" t="str">
        <f t="shared" si="50"/>
        <v>tier - 2</v>
      </c>
      <c r="N459" s="14">
        <f t="shared" si="51"/>
        <v>9</v>
      </c>
      <c r="O459" s="8" t="str">
        <f t="shared" si="52"/>
        <v>tier - 2</v>
      </c>
      <c r="P459" s="8" t="str">
        <f t="shared" si="53"/>
        <v>R1013</v>
      </c>
      <c r="Q459" s="35" t="str">
        <f t="shared" si="54"/>
        <v>4-Aug-1992</v>
      </c>
      <c r="R459" s="35">
        <v>33820</v>
      </c>
      <c r="S459" s="44">
        <f t="shared" si="55"/>
        <v>31</v>
      </c>
      <c r="T459" s="47">
        <v>4151.03</v>
      </c>
      <c r="U459" s="14" t="s">
        <v>486</v>
      </c>
      <c r="V459" s="58">
        <v>33820</v>
      </c>
      <c r="W459" s="14">
        <v>1</v>
      </c>
      <c r="X459" s="77">
        <v>4151.03</v>
      </c>
      <c r="Y459" s="14" t="s">
        <v>11</v>
      </c>
      <c r="Z459" s="14" t="s">
        <v>11</v>
      </c>
      <c r="AA459" s="14" t="s">
        <v>13</v>
      </c>
      <c r="AB459" s="38">
        <v>31</v>
      </c>
    </row>
    <row r="460" spans="1:28" x14ac:dyDescent="0.35">
      <c r="A460" t="s">
        <v>487</v>
      </c>
      <c r="B460">
        <v>1998</v>
      </c>
      <c r="C460" t="s">
        <v>15</v>
      </c>
      <c r="D460" s="42">
        <v>26</v>
      </c>
      <c r="E460">
        <v>0</v>
      </c>
      <c r="F460" s="37">
        <v>4154.97</v>
      </c>
      <c r="G460" t="s">
        <v>11</v>
      </c>
      <c r="H460" t="s">
        <v>16</v>
      </c>
      <c r="I460" t="s">
        <v>23</v>
      </c>
      <c r="J460" s="40">
        <v>1998</v>
      </c>
      <c r="K460" s="43" t="s">
        <v>15</v>
      </c>
      <c r="L460" s="14">
        <f t="shared" si="49"/>
        <v>1</v>
      </c>
      <c r="M460" s="14" t="str">
        <f t="shared" si="50"/>
        <v>tier - 2</v>
      </c>
      <c r="N460" s="14">
        <f t="shared" si="51"/>
        <v>2</v>
      </c>
      <c r="O460" s="8" t="str">
        <f t="shared" si="52"/>
        <v>tier - 1</v>
      </c>
      <c r="P460" s="8" t="str">
        <f t="shared" si="53"/>
        <v>R1012</v>
      </c>
      <c r="Q460" s="35" t="str">
        <f t="shared" si="54"/>
        <v>26-Nov-1998</v>
      </c>
      <c r="R460" s="35">
        <v>36125</v>
      </c>
      <c r="S460" s="44">
        <f t="shared" si="55"/>
        <v>25</v>
      </c>
      <c r="T460" s="47">
        <v>4154.97</v>
      </c>
      <c r="U460" s="14" t="s">
        <v>487</v>
      </c>
      <c r="V460" s="58">
        <v>36125</v>
      </c>
      <c r="W460" s="14">
        <v>0</v>
      </c>
      <c r="X460" s="77">
        <v>4154.97</v>
      </c>
      <c r="Y460" s="14" t="s">
        <v>11</v>
      </c>
      <c r="Z460" s="14" t="s">
        <v>16</v>
      </c>
      <c r="AA460" s="14" t="s">
        <v>23</v>
      </c>
      <c r="AB460" s="38">
        <v>25</v>
      </c>
    </row>
    <row r="461" spans="1:28" x14ac:dyDescent="0.35">
      <c r="A461" t="s">
        <v>488</v>
      </c>
      <c r="B461">
        <v>1984</v>
      </c>
      <c r="C461" t="s">
        <v>20</v>
      </c>
      <c r="D461" s="42">
        <v>16</v>
      </c>
      <c r="E461">
        <v>3</v>
      </c>
      <c r="F461" s="37">
        <v>4163.21</v>
      </c>
      <c r="G461" t="s">
        <v>11</v>
      </c>
      <c r="H461" t="s">
        <v>11</v>
      </c>
      <c r="I461" t="s">
        <v>23</v>
      </c>
      <c r="J461" s="40">
        <v>1984</v>
      </c>
      <c r="K461" s="43" t="s">
        <v>20</v>
      </c>
      <c r="L461" s="14">
        <f t="shared" si="49"/>
        <v>1</v>
      </c>
      <c r="M461" s="14" t="str">
        <f t="shared" si="50"/>
        <v>tier - 2</v>
      </c>
      <c r="N461" s="14">
        <f t="shared" si="51"/>
        <v>9</v>
      </c>
      <c r="O461" s="8" t="str">
        <f t="shared" si="52"/>
        <v>tier - 2</v>
      </c>
      <c r="P461" s="8" t="str">
        <f t="shared" si="53"/>
        <v>R1012</v>
      </c>
      <c r="Q461" s="35" t="str">
        <f t="shared" si="54"/>
        <v>16-Sep-1984</v>
      </c>
      <c r="R461" s="35">
        <v>30941</v>
      </c>
      <c r="S461" s="44">
        <f t="shared" si="55"/>
        <v>39</v>
      </c>
      <c r="T461" s="47">
        <v>4163.21</v>
      </c>
      <c r="U461" s="14" t="s">
        <v>488</v>
      </c>
      <c r="V461" s="58">
        <v>30941</v>
      </c>
      <c r="W461" s="14">
        <v>3</v>
      </c>
      <c r="X461" s="77">
        <v>4163.21</v>
      </c>
      <c r="Y461" s="14" t="s">
        <v>11</v>
      </c>
      <c r="Z461" s="14" t="s">
        <v>11</v>
      </c>
      <c r="AA461" s="14" t="s">
        <v>23</v>
      </c>
      <c r="AB461" s="38">
        <v>39</v>
      </c>
    </row>
    <row r="462" spans="1:28" x14ac:dyDescent="0.35">
      <c r="A462" t="s">
        <v>489</v>
      </c>
      <c r="B462">
        <v>1989</v>
      </c>
      <c r="C462" t="s">
        <v>18</v>
      </c>
      <c r="D462" s="42">
        <v>25</v>
      </c>
      <c r="E462">
        <v>0</v>
      </c>
      <c r="F462" s="37">
        <v>4185.1000000000004</v>
      </c>
      <c r="G462" t="s">
        <v>11</v>
      </c>
      <c r="H462" t="s">
        <v>12</v>
      </c>
      <c r="I462" t="s">
        <v>13</v>
      </c>
      <c r="J462" s="40">
        <v>1989</v>
      </c>
      <c r="K462" s="43" t="s">
        <v>18</v>
      </c>
      <c r="L462" s="14">
        <f t="shared" si="49"/>
        <v>1</v>
      </c>
      <c r="M462" s="14" t="str">
        <f t="shared" si="50"/>
        <v>tier - 2</v>
      </c>
      <c r="N462" s="14">
        <f t="shared" si="51"/>
        <v>1</v>
      </c>
      <c r="O462" s="8" t="str">
        <f t="shared" si="52"/>
        <v>tier - 3</v>
      </c>
      <c r="P462" s="8" t="str">
        <f t="shared" si="53"/>
        <v>R1013</v>
      </c>
      <c r="Q462" s="35" t="str">
        <f t="shared" si="54"/>
        <v>25-Jun-1989</v>
      </c>
      <c r="R462" s="35">
        <v>32684</v>
      </c>
      <c r="S462" s="44">
        <f t="shared" si="55"/>
        <v>34</v>
      </c>
      <c r="T462" s="47">
        <v>4185.1000000000004</v>
      </c>
      <c r="U462" s="14" t="s">
        <v>489</v>
      </c>
      <c r="V462" s="58">
        <v>32684</v>
      </c>
      <c r="W462" s="14">
        <v>0</v>
      </c>
      <c r="X462" s="77">
        <v>4185.1000000000004</v>
      </c>
      <c r="Y462" s="14" t="s">
        <v>11</v>
      </c>
      <c r="Z462" s="14" t="s">
        <v>12</v>
      </c>
      <c r="AA462" s="14" t="s">
        <v>13</v>
      </c>
      <c r="AB462" s="38">
        <v>34</v>
      </c>
    </row>
    <row r="463" spans="1:28" x14ac:dyDescent="0.35">
      <c r="A463" t="s">
        <v>490</v>
      </c>
      <c r="B463">
        <v>1995</v>
      </c>
      <c r="C463" t="s">
        <v>37</v>
      </c>
      <c r="D463" s="42">
        <v>3</v>
      </c>
      <c r="E463">
        <v>0</v>
      </c>
      <c r="F463" s="37">
        <v>4188.7299999999996</v>
      </c>
      <c r="G463" t="s">
        <v>11</v>
      </c>
      <c r="H463" t="s">
        <v>11</v>
      </c>
      <c r="I463" t="s">
        <v>200</v>
      </c>
      <c r="J463" s="40">
        <v>1995</v>
      </c>
      <c r="K463" s="43" t="s">
        <v>37</v>
      </c>
      <c r="L463" s="14">
        <f t="shared" si="49"/>
        <v>1</v>
      </c>
      <c r="M463" s="14" t="str">
        <f t="shared" si="50"/>
        <v>tier - 2</v>
      </c>
      <c r="N463" s="14">
        <f t="shared" si="51"/>
        <v>9</v>
      </c>
      <c r="O463" s="8" t="str">
        <f t="shared" si="52"/>
        <v>tier - 2</v>
      </c>
      <c r="P463" s="8" t="str">
        <f t="shared" si="53"/>
        <v>R1025</v>
      </c>
      <c r="Q463" s="35" t="str">
        <f t="shared" si="54"/>
        <v>3-Oct-1995</v>
      </c>
      <c r="R463" s="35">
        <v>34975</v>
      </c>
      <c r="S463" s="44">
        <f t="shared" si="55"/>
        <v>28</v>
      </c>
      <c r="T463" s="47">
        <v>4188.7299999999996</v>
      </c>
      <c r="U463" s="14" t="s">
        <v>490</v>
      </c>
      <c r="V463" s="58">
        <v>34975</v>
      </c>
      <c r="W463" s="14">
        <v>0</v>
      </c>
      <c r="X463" s="77">
        <v>4188.7299999999996</v>
      </c>
      <c r="Y463" s="14" t="s">
        <v>11</v>
      </c>
      <c r="Z463" s="14" t="s">
        <v>11</v>
      </c>
      <c r="AA463" s="14" t="s">
        <v>200</v>
      </c>
      <c r="AB463" s="38">
        <v>28</v>
      </c>
    </row>
    <row r="464" spans="1:28" x14ac:dyDescent="0.35">
      <c r="A464" t="s">
        <v>491</v>
      </c>
      <c r="B464">
        <v>1997</v>
      </c>
      <c r="C464" t="s">
        <v>20</v>
      </c>
      <c r="D464" s="42">
        <v>6</v>
      </c>
      <c r="E464">
        <v>2</v>
      </c>
      <c r="F464" s="37">
        <v>4189.1099999999997</v>
      </c>
      <c r="G464" t="s">
        <v>11</v>
      </c>
      <c r="H464" t="s">
        <v>11</v>
      </c>
      <c r="I464" t="s">
        <v>23</v>
      </c>
      <c r="J464" s="40">
        <v>1997</v>
      </c>
      <c r="K464" s="43" t="s">
        <v>20</v>
      </c>
      <c r="L464" s="14">
        <f t="shared" si="49"/>
        <v>1</v>
      </c>
      <c r="M464" s="14" t="str">
        <f t="shared" si="50"/>
        <v>tier - 2</v>
      </c>
      <c r="N464" s="14">
        <f t="shared" si="51"/>
        <v>9</v>
      </c>
      <c r="O464" s="8" t="str">
        <f t="shared" si="52"/>
        <v>tier - 2</v>
      </c>
      <c r="P464" s="8" t="str">
        <f t="shared" si="53"/>
        <v>R1012</v>
      </c>
      <c r="Q464" s="35" t="str">
        <f t="shared" si="54"/>
        <v>6-Sep-1997</v>
      </c>
      <c r="R464" s="35">
        <v>35679</v>
      </c>
      <c r="S464" s="44">
        <f t="shared" si="55"/>
        <v>26</v>
      </c>
      <c r="T464" s="47">
        <v>4189.1099999999997</v>
      </c>
      <c r="U464" s="14" t="s">
        <v>491</v>
      </c>
      <c r="V464" s="58">
        <v>35679</v>
      </c>
      <c r="W464" s="14">
        <v>2</v>
      </c>
      <c r="X464" s="77">
        <v>4189.1099999999997</v>
      </c>
      <c r="Y464" s="14" t="s">
        <v>11</v>
      </c>
      <c r="Z464" s="14" t="s">
        <v>11</v>
      </c>
      <c r="AA464" s="14" t="s">
        <v>23</v>
      </c>
      <c r="AB464" s="38">
        <v>26</v>
      </c>
    </row>
    <row r="465" spans="1:28" x14ac:dyDescent="0.35">
      <c r="A465" t="s">
        <v>492</v>
      </c>
      <c r="B465">
        <v>1998</v>
      </c>
      <c r="C465" t="s">
        <v>30</v>
      </c>
      <c r="D465" s="42">
        <v>14</v>
      </c>
      <c r="E465">
        <v>3</v>
      </c>
      <c r="F465" s="37">
        <v>4234.93</v>
      </c>
      <c r="G465" t="s">
        <v>11</v>
      </c>
      <c r="H465" t="s">
        <v>16</v>
      </c>
      <c r="I465" t="s">
        <v>42</v>
      </c>
      <c r="J465" s="40">
        <v>1998</v>
      </c>
      <c r="K465" s="43" t="s">
        <v>30</v>
      </c>
      <c r="L465" s="14">
        <f t="shared" si="49"/>
        <v>1</v>
      </c>
      <c r="M465" s="14" t="str">
        <f t="shared" si="50"/>
        <v>tier - 2</v>
      </c>
      <c r="N465" s="14">
        <f t="shared" si="51"/>
        <v>2</v>
      </c>
      <c r="O465" s="8" t="str">
        <f t="shared" si="52"/>
        <v>tier - 1</v>
      </c>
      <c r="P465" s="8" t="str">
        <f t="shared" si="53"/>
        <v>R1011</v>
      </c>
      <c r="Q465" s="35" t="str">
        <f t="shared" si="54"/>
        <v>14-Dec-1998</v>
      </c>
      <c r="R465" s="35">
        <v>36143</v>
      </c>
      <c r="S465" s="44">
        <f t="shared" si="55"/>
        <v>24</v>
      </c>
      <c r="T465" s="47">
        <v>4234.93</v>
      </c>
      <c r="U465" s="14" t="s">
        <v>492</v>
      </c>
      <c r="V465" s="58">
        <v>36143</v>
      </c>
      <c r="W465" s="14">
        <v>3</v>
      </c>
      <c r="X465" s="77">
        <v>4234.93</v>
      </c>
      <c r="Y465" s="14" t="s">
        <v>11</v>
      </c>
      <c r="Z465" s="14" t="s">
        <v>16</v>
      </c>
      <c r="AA465" s="14" t="s">
        <v>42</v>
      </c>
      <c r="AB465" s="38">
        <v>24</v>
      </c>
    </row>
    <row r="466" spans="1:28" x14ac:dyDescent="0.35">
      <c r="A466" t="s">
        <v>493</v>
      </c>
      <c r="B466">
        <v>1992</v>
      </c>
      <c r="C466" t="s">
        <v>18</v>
      </c>
      <c r="D466" s="42">
        <v>27</v>
      </c>
      <c r="E466">
        <v>1</v>
      </c>
      <c r="F466" s="37">
        <v>4237.13</v>
      </c>
      <c r="G466" t="s">
        <v>12</v>
      </c>
      <c r="H466" t="s">
        <v>16</v>
      </c>
      <c r="I466" t="s">
        <v>168</v>
      </c>
      <c r="J466" s="40">
        <v>1992</v>
      </c>
      <c r="K466" s="43" t="s">
        <v>18</v>
      </c>
      <c r="L466" s="14">
        <f t="shared" si="49"/>
        <v>4</v>
      </c>
      <c r="M466" s="14" t="str">
        <f t="shared" si="50"/>
        <v>tier - 3</v>
      </c>
      <c r="N466" s="14">
        <f t="shared" si="51"/>
        <v>2</v>
      </c>
      <c r="O466" s="8" t="str">
        <f t="shared" si="52"/>
        <v>tier - 1</v>
      </c>
      <c r="P466" s="8" t="str">
        <f t="shared" si="53"/>
        <v>R1016</v>
      </c>
      <c r="Q466" s="35" t="str">
        <f t="shared" si="54"/>
        <v>27-Jun-1992</v>
      </c>
      <c r="R466" s="35">
        <v>33782</v>
      </c>
      <c r="S466" s="44">
        <f t="shared" si="55"/>
        <v>31</v>
      </c>
      <c r="T466" s="47">
        <v>4237.13</v>
      </c>
      <c r="U466" s="14" t="s">
        <v>493</v>
      </c>
      <c r="V466" s="58">
        <v>33782</v>
      </c>
      <c r="W466" s="14">
        <v>1</v>
      </c>
      <c r="X466" s="77">
        <v>4237.13</v>
      </c>
      <c r="Y466" s="14" t="s">
        <v>12</v>
      </c>
      <c r="Z466" s="14" t="s">
        <v>16</v>
      </c>
      <c r="AA466" s="14" t="s">
        <v>168</v>
      </c>
      <c r="AB466" s="38">
        <v>31</v>
      </c>
    </row>
    <row r="467" spans="1:28" x14ac:dyDescent="0.35">
      <c r="A467" t="s">
        <v>494</v>
      </c>
      <c r="B467">
        <v>1991</v>
      </c>
      <c r="C467" t="s">
        <v>15</v>
      </c>
      <c r="D467" s="42">
        <v>3</v>
      </c>
      <c r="E467">
        <v>1</v>
      </c>
      <c r="F467" s="37">
        <v>4239.8900000000003</v>
      </c>
      <c r="G467" t="s">
        <v>11</v>
      </c>
      <c r="H467" t="s">
        <v>11</v>
      </c>
      <c r="I467" t="s">
        <v>23</v>
      </c>
      <c r="J467" s="40">
        <v>1991</v>
      </c>
      <c r="K467" s="43" t="s">
        <v>15</v>
      </c>
      <c r="L467" s="14">
        <f t="shared" si="49"/>
        <v>1</v>
      </c>
      <c r="M467" s="14" t="str">
        <f t="shared" si="50"/>
        <v>tier - 2</v>
      </c>
      <c r="N467" s="14">
        <f t="shared" si="51"/>
        <v>9</v>
      </c>
      <c r="O467" s="8" t="str">
        <f t="shared" si="52"/>
        <v>tier - 2</v>
      </c>
      <c r="P467" s="8" t="str">
        <f t="shared" si="53"/>
        <v>R1012</v>
      </c>
      <c r="Q467" s="35" t="str">
        <f t="shared" si="54"/>
        <v>3-Nov-1991</v>
      </c>
      <c r="R467" s="35">
        <v>33545</v>
      </c>
      <c r="S467" s="44">
        <f t="shared" si="55"/>
        <v>32</v>
      </c>
      <c r="T467" s="47">
        <v>4239.8900000000003</v>
      </c>
      <c r="U467" s="14" t="s">
        <v>494</v>
      </c>
      <c r="V467" s="58">
        <v>33545</v>
      </c>
      <c r="W467" s="14">
        <v>1</v>
      </c>
      <c r="X467" s="77">
        <v>4239.8900000000003</v>
      </c>
      <c r="Y467" s="14" t="s">
        <v>11</v>
      </c>
      <c r="Z467" s="14" t="s">
        <v>11</v>
      </c>
      <c r="AA467" s="14" t="s">
        <v>23</v>
      </c>
      <c r="AB467" s="38">
        <v>32</v>
      </c>
    </row>
    <row r="468" spans="1:28" x14ac:dyDescent="0.35">
      <c r="A468" t="s">
        <v>495</v>
      </c>
      <c r="B468">
        <v>1991</v>
      </c>
      <c r="C468" t="s">
        <v>30</v>
      </c>
      <c r="D468" s="42">
        <v>1</v>
      </c>
      <c r="E468">
        <v>1</v>
      </c>
      <c r="F468" s="37">
        <v>4243.59</v>
      </c>
      <c r="G468" t="s">
        <v>12</v>
      </c>
      <c r="H468" t="s">
        <v>16</v>
      </c>
      <c r="I468" t="s">
        <v>23</v>
      </c>
      <c r="J468" s="40">
        <v>1991</v>
      </c>
      <c r="K468" s="43" t="s">
        <v>30</v>
      </c>
      <c r="L468" s="14">
        <f t="shared" si="49"/>
        <v>4</v>
      </c>
      <c r="M468" s="14" t="str">
        <f t="shared" si="50"/>
        <v>tier - 3</v>
      </c>
      <c r="N468" s="14">
        <f t="shared" si="51"/>
        <v>2</v>
      </c>
      <c r="O468" s="8" t="str">
        <f t="shared" si="52"/>
        <v>tier - 1</v>
      </c>
      <c r="P468" s="8" t="str">
        <f t="shared" si="53"/>
        <v>R1012</v>
      </c>
      <c r="Q468" s="35" t="str">
        <f t="shared" si="54"/>
        <v>1-Dec-1991</v>
      </c>
      <c r="R468" s="35">
        <v>33573</v>
      </c>
      <c r="S468" s="44">
        <f t="shared" si="55"/>
        <v>32</v>
      </c>
      <c r="T468" s="47">
        <v>4243.59</v>
      </c>
      <c r="U468" s="14" t="s">
        <v>495</v>
      </c>
      <c r="V468" s="58">
        <v>33573</v>
      </c>
      <c r="W468" s="14">
        <v>1</v>
      </c>
      <c r="X468" s="77">
        <v>4243.59</v>
      </c>
      <c r="Y468" s="14" t="s">
        <v>12</v>
      </c>
      <c r="Z468" s="14" t="s">
        <v>16</v>
      </c>
      <c r="AA468" s="14" t="s">
        <v>23</v>
      </c>
      <c r="AB468" s="38">
        <v>32</v>
      </c>
    </row>
    <row r="469" spans="1:28" x14ac:dyDescent="0.35">
      <c r="A469" t="s">
        <v>496</v>
      </c>
      <c r="B469">
        <v>1982</v>
      </c>
      <c r="C469" t="s">
        <v>18</v>
      </c>
      <c r="D469" s="42">
        <v>16</v>
      </c>
      <c r="E469">
        <v>3</v>
      </c>
      <c r="F469" s="37">
        <v>4250.24</v>
      </c>
      <c r="G469" t="s">
        <v>11</v>
      </c>
      <c r="H469" t="s">
        <v>12</v>
      </c>
      <c r="I469" t="s">
        <v>13</v>
      </c>
      <c r="J469" s="40">
        <v>1982</v>
      </c>
      <c r="K469" s="43" t="s">
        <v>18</v>
      </c>
      <c r="L469" s="14">
        <f t="shared" si="49"/>
        <v>1</v>
      </c>
      <c r="M469" s="14" t="str">
        <f t="shared" si="50"/>
        <v>tier - 2</v>
      </c>
      <c r="N469" s="14">
        <f t="shared" si="51"/>
        <v>1</v>
      </c>
      <c r="O469" s="8" t="str">
        <f t="shared" si="52"/>
        <v>tier - 3</v>
      </c>
      <c r="P469" s="8" t="str">
        <f t="shared" si="53"/>
        <v>R1013</v>
      </c>
      <c r="Q469" s="35" t="str">
        <f t="shared" si="54"/>
        <v>16-Jun-1982</v>
      </c>
      <c r="R469" s="35">
        <v>30118</v>
      </c>
      <c r="S469" s="44">
        <f t="shared" si="55"/>
        <v>41</v>
      </c>
      <c r="T469" s="47">
        <v>4250.24</v>
      </c>
      <c r="U469" s="14" t="s">
        <v>496</v>
      </c>
      <c r="V469" s="58">
        <v>30118</v>
      </c>
      <c r="W469" s="14">
        <v>3</v>
      </c>
      <c r="X469" s="77">
        <v>4250.24</v>
      </c>
      <c r="Y469" s="14" t="s">
        <v>11</v>
      </c>
      <c r="Z469" s="14" t="s">
        <v>12</v>
      </c>
      <c r="AA469" s="14" t="s">
        <v>13</v>
      </c>
      <c r="AB469" s="38">
        <v>41</v>
      </c>
    </row>
    <row r="470" spans="1:28" x14ac:dyDescent="0.35">
      <c r="A470" t="s">
        <v>497</v>
      </c>
      <c r="B470">
        <v>1995</v>
      </c>
      <c r="C470" t="s">
        <v>37</v>
      </c>
      <c r="D470" s="42">
        <v>14</v>
      </c>
      <c r="E470">
        <v>3</v>
      </c>
      <c r="F470" s="37">
        <v>4260.74</v>
      </c>
      <c r="G470" t="s">
        <v>12</v>
      </c>
      <c r="H470" t="s">
        <v>11</v>
      </c>
      <c r="I470" t="s">
        <v>42</v>
      </c>
      <c r="J470" s="40">
        <v>1995</v>
      </c>
      <c r="K470" s="43" t="s">
        <v>37</v>
      </c>
      <c r="L470" s="14">
        <f t="shared" si="49"/>
        <v>4</v>
      </c>
      <c r="M470" s="14" t="str">
        <f t="shared" si="50"/>
        <v>tier - 3</v>
      </c>
      <c r="N470" s="14">
        <f t="shared" si="51"/>
        <v>9</v>
      </c>
      <c r="O470" s="8" t="str">
        <f t="shared" si="52"/>
        <v>tier - 2</v>
      </c>
      <c r="P470" s="8" t="str">
        <f t="shared" si="53"/>
        <v>R1011</v>
      </c>
      <c r="Q470" s="35" t="str">
        <f t="shared" si="54"/>
        <v>14-Oct-1995</v>
      </c>
      <c r="R470" s="35">
        <v>34986</v>
      </c>
      <c r="S470" s="44">
        <f t="shared" si="55"/>
        <v>28</v>
      </c>
      <c r="T470" s="47">
        <v>4260.74</v>
      </c>
      <c r="U470" s="14" t="s">
        <v>497</v>
      </c>
      <c r="V470" s="58">
        <v>34986</v>
      </c>
      <c r="W470" s="14">
        <v>3</v>
      </c>
      <c r="X470" s="77">
        <v>4260.74</v>
      </c>
      <c r="Y470" s="14" t="s">
        <v>12</v>
      </c>
      <c r="Z470" s="14" t="s">
        <v>11</v>
      </c>
      <c r="AA470" s="14" t="s">
        <v>42</v>
      </c>
      <c r="AB470" s="38">
        <v>28</v>
      </c>
    </row>
    <row r="471" spans="1:28" x14ac:dyDescent="0.35">
      <c r="A471" t="s">
        <v>498</v>
      </c>
      <c r="B471">
        <v>1983</v>
      </c>
      <c r="C471" t="s">
        <v>15</v>
      </c>
      <c r="D471" s="42">
        <v>20</v>
      </c>
      <c r="E471">
        <v>3</v>
      </c>
      <c r="F471" s="37">
        <v>4265.01</v>
      </c>
      <c r="G471" t="s">
        <v>11</v>
      </c>
      <c r="H471" t="s">
        <v>16</v>
      </c>
      <c r="I471" t="s">
        <v>23</v>
      </c>
      <c r="J471" s="40">
        <v>1983</v>
      </c>
      <c r="K471" s="43" t="s">
        <v>15</v>
      </c>
      <c r="L471" s="14">
        <f t="shared" si="49"/>
        <v>1</v>
      </c>
      <c r="M471" s="14" t="str">
        <f t="shared" si="50"/>
        <v>tier - 2</v>
      </c>
      <c r="N471" s="14">
        <f t="shared" si="51"/>
        <v>2</v>
      </c>
      <c r="O471" s="8" t="str">
        <f t="shared" si="52"/>
        <v>tier - 1</v>
      </c>
      <c r="P471" s="8" t="str">
        <f t="shared" si="53"/>
        <v>R1012</v>
      </c>
      <c r="Q471" s="35" t="str">
        <f t="shared" si="54"/>
        <v>20-Nov-1983</v>
      </c>
      <c r="R471" s="35">
        <v>30640</v>
      </c>
      <c r="S471" s="44">
        <f t="shared" si="55"/>
        <v>40</v>
      </c>
      <c r="T471" s="47">
        <v>4265.01</v>
      </c>
      <c r="U471" s="14" t="s">
        <v>498</v>
      </c>
      <c r="V471" s="58">
        <v>30640</v>
      </c>
      <c r="W471" s="14">
        <v>3</v>
      </c>
      <c r="X471" s="77">
        <v>4265.01</v>
      </c>
      <c r="Y471" s="14" t="s">
        <v>11</v>
      </c>
      <c r="Z471" s="14" t="s">
        <v>16</v>
      </c>
      <c r="AA471" s="14" t="s">
        <v>23</v>
      </c>
      <c r="AB471" s="38">
        <v>40</v>
      </c>
    </row>
    <row r="472" spans="1:28" x14ac:dyDescent="0.35">
      <c r="A472" t="s">
        <v>499</v>
      </c>
      <c r="B472">
        <v>1992</v>
      </c>
      <c r="C472" t="s">
        <v>18</v>
      </c>
      <c r="D472" s="42">
        <v>18</v>
      </c>
      <c r="E472">
        <v>2</v>
      </c>
      <c r="F472" s="37">
        <v>4266.17</v>
      </c>
      <c r="G472" t="s">
        <v>12</v>
      </c>
      <c r="H472" t="s">
        <v>11</v>
      </c>
      <c r="I472" t="s">
        <v>13</v>
      </c>
      <c r="J472" s="40">
        <v>1992</v>
      </c>
      <c r="K472" s="43" t="s">
        <v>18</v>
      </c>
      <c r="L472" s="14">
        <f t="shared" si="49"/>
        <v>4</v>
      </c>
      <c r="M472" s="14" t="str">
        <f t="shared" si="50"/>
        <v>tier - 3</v>
      </c>
      <c r="N472" s="14">
        <f t="shared" si="51"/>
        <v>9</v>
      </c>
      <c r="O472" s="8" t="str">
        <f t="shared" si="52"/>
        <v>tier - 2</v>
      </c>
      <c r="P472" s="8" t="str">
        <f t="shared" si="53"/>
        <v>R1013</v>
      </c>
      <c r="Q472" s="35" t="str">
        <f t="shared" si="54"/>
        <v>18-Jun-1992</v>
      </c>
      <c r="R472" s="35">
        <v>33773</v>
      </c>
      <c r="S472" s="44">
        <f t="shared" si="55"/>
        <v>31</v>
      </c>
      <c r="T472" s="47">
        <v>4266.17</v>
      </c>
      <c r="U472" s="14" t="s">
        <v>499</v>
      </c>
      <c r="V472" s="58">
        <v>33773</v>
      </c>
      <c r="W472" s="14">
        <v>2</v>
      </c>
      <c r="X472" s="77">
        <v>4266.17</v>
      </c>
      <c r="Y472" s="14" t="s">
        <v>12</v>
      </c>
      <c r="Z472" s="14" t="s">
        <v>11</v>
      </c>
      <c r="AA472" s="14" t="s">
        <v>13</v>
      </c>
      <c r="AB472" s="38">
        <v>31</v>
      </c>
    </row>
    <row r="473" spans="1:28" x14ac:dyDescent="0.35">
      <c r="A473" t="s">
        <v>500</v>
      </c>
      <c r="B473">
        <v>2003</v>
      </c>
      <c r="C473" t="s">
        <v>18</v>
      </c>
      <c r="D473" s="42">
        <v>8</v>
      </c>
      <c r="E473">
        <v>0</v>
      </c>
      <c r="F473" s="37">
        <v>4278.55</v>
      </c>
      <c r="G473" t="s">
        <v>11</v>
      </c>
      <c r="H473" t="s">
        <v>16</v>
      </c>
      <c r="I473" t="s">
        <v>300</v>
      </c>
      <c r="J473" s="40">
        <v>2003</v>
      </c>
      <c r="K473" s="43" t="s">
        <v>18</v>
      </c>
      <c r="L473" s="14">
        <f t="shared" si="49"/>
        <v>1</v>
      </c>
      <c r="M473" s="14" t="str">
        <f t="shared" si="50"/>
        <v>tier - 2</v>
      </c>
      <c r="N473" s="14">
        <f t="shared" si="51"/>
        <v>2</v>
      </c>
      <c r="O473" s="8" t="str">
        <f t="shared" si="52"/>
        <v>tier - 1</v>
      </c>
      <c r="P473" s="8" t="str">
        <f t="shared" si="53"/>
        <v>R1021</v>
      </c>
      <c r="Q473" s="35" t="str">
        <f t="shared" si="54"/>
        <v>8-Jun-2003</v>
      </c>
      <c r="R473" s="35">
        <v>37780</v>
      </c>
      <c r="S473" s="44">
        <f t="shared" si="55"/>
        <v>20</v>
      </c>
      <c r="T473" s="47">
        <v>4278.55</v>
      </c>
      <c r="U473" s="14" t="s">
        <v>500</v>
      </c>
      <c r="V473" s="58">
        <v>37780</v>
      </c>
      <c r="W473" s="14">
        <v>0</v>
      </c>
      <c r="X473" s="77">
        <v>4278.55</v>
      </c>
      <c r="Y473" s="14" t="s">
        <v>11</v>
      </c>
      <c r="Z473" s="14" t="s">
        <v>16</v>
      </c>
      <c r="AA473" s="14" t="s">
        <v>300</v>
      </c>
      <c r="AB473" s="38">
        <v>20</v>
      </c>
    </row>
    <row r="474" spans="1:28" x14ac:dyDescent="0.35">
      <c r="A474" t="s">
        <v>501</v>
      </c>
      <c r="B474">
        <v>2000</v>
      </c>
      <c r="C474" t="s">
        <v>15</v>
      </c>
      <c r="D474" s="42">
        <v>25</v>
      </c>
      <c r="E474">
        <v>3</v>
      </c>
      <c r="F474" s="37">
        <v>4296.2700000000004</v>
      </c>
      <c r="G474" t="s">
        <v>11</v>
      </c>
      <c r="H474" t="s">
        <v>12</v>
      </c>
      <c r="I474" t="s">
        <v>23</v>
      </c>
      <c r="J474" s="40">
        <v>2000</v>
      </c>
      <c r="K474" s="43" t="s">
        <v>15</v>
      </c>
      <c r="L474" s="14">
        <f t="shared" si="49"/>
        <v>1</v>
      </c>
      <c r="M474" s="14" t="str">
        <f t="shared" si="50"/>
        <v>tier - 2</v>
      </c>
      <c r="N474" s="14">
        <f t="shared" si="51"/>
        <v>1</v>
      </c>
      <c r="O474" s="8" t="str">
        <f t="shared" si="52"/>
        <v>tier - 3</v>
      </c>
      <c r="P474" s="8" t="str">
        <f t="shared" si="53"/>
        <v>R1012</v>
      </c>
      <c r="Q474" s="35" t="str">
        <f t="shared" si="54"/>
        <v>25-Nov-2000</v>
      </c>
      <c r="R474" s="35">
        <v>36855</v>
      </c>
      <c r="S474" s="44">
        <f t="shared" si="55"/>
        <v>23</v>
      </c>
      <c r="T474" s="47">
        <v>4296.2700000000004</v>
      </c>
      <c r="U474" s="14" t="s">
        <v>501</v>
      </c>
      <c r="V474" s="58">
        <v>36855</v>
      </c>
      <c r="W474" s="14">
        <v>3</v>
      </c>
      <c r="X474" s="77">
        <v>4296.2700000000004</v>
      </c>
      <c r="Y474" s="14" t="s">
        <v>11</v>
      </c>
      <c r="Z474" s="14" t="s">
        <v>12</v>
      </c>
      <c r="AA474" s="14" t="s">
        <v>23</v>
      </c>
      <c r="AB474" s="38">
        <v>23</v>
      </c>
    </row>
    <row r="475" spans="1:28" x14ac:dyDescent="0.35">
      <c r="A475" t="s">
        <v>502</v>
      </c>
      <c r="B475">
        <v>1988</v>
      </c>
      <c r="C475" t="s">
        <v>30</v>
      </c>
      <c r="D475" s="42">
        <v>19</v>
      </c>
      <c r="E475">
        <v>0</v>
      </c>
      <c r="F475" s="37">
        <v>4320.41</v>
      </c>
      <c r="G475" t="s">
        <v>11</v>
      </c>
      <c r="H475" t="s">
        <v>16</v>
      </c>
      <c r="I475" t="s">
        <v>23</v>
      </c>
      <c r="J475" s="40">
        <v>1988</v>
      </c>
      <c r="K475" s="43" t="s">
        <v>30</v>
      </c>
      <c r="L475" s="14">
        <f t="shared" si="49"/>
        <v>1</v>
      </c>
      <c r="M475" s="14" t="str">
        <f t="shared" si="50"/>
        <v>tier - 2</v>
      </c>
      <c r="N475" s="14">
        <f t="shared" si="51"/>
        <v>2</v>
      </c>
      <c r="O475" s="8" t="str">
        <f t="shared" si="52"/>
        <v>tier - 1</v>
      </c>
      <c r="P475" s="8" t="str">
        <f t="shared" si="53"/>
        <v>R1012</v>
      </c>
      <c r="Q475" s="35" t="str">
        <f t="shared" si="54"/>
        <v>19-Dec-1988</v>
      </c>
      <c r="R475" s="35">
        <v>32496</v>
      </c>
      <c r="S475" s="44">
        <f t="shared" si="55"/>
        <v>34</v>
      </c>
      <c r="T475" s="47">
        <v>4320.41</v>
      </c>
      <c r="U475" s="14" t="s">
        <v>502</v>
      </c>
      <c r="V475" s="58">
        <v>32496</v>
      </c>
      <c r="W475" s="14">
        <v>0</v>
      </c>
      <c r="X475" s="77">
        <v>4320.41</v>
      </c>
      <c r="Y475" s="14" t="s">
        <v>11</v>
      </c>
      <c r="Z475" s="14" t="s">
        <v>16</v>
      </c>
      <c r="AA475" s="14" t="s">
        <v>23</v>
      </c>
      <c r="AB475" s="38">
        <v>34</v>
      </c>
    </row>
    <row r="476" spans="1:28" x14ac:dyDescent="0.35">
      <c r="A476" t="s">
        <v>503</v>
      </c>
      <c r="B476">
        <v>1994</v>
      </c>
      <c r="C476" t="s">
        <v>15</v>
      </c>
      <c r="D476" s="42">
        <v>2</v>
      </c>
      <c r="E476">
        <v>1</v>
      </c>
      <c r="F476" s="37">
        <v>4337.74</v>
      </c>
      <c r="G476" t="s">
        <v>11</v>
      </c>
      <c r="H476" t="s">
        <v>16</v>
      </c>
      <c r="I476" t="s">
        <v>247</v>
      </c>
      <c r="J476" s="40">
        <v>1994</v>
      </c>
      <c r="K476" s="43" t="s">
        <v>15</v>
      </c>
      <c r="L476" s="14">
        <f t="shared" si="49"/>
        <v>1</v>
      </c>
      <c r="M476" s="14" t="str">
        <f t="shared" si="50"/>
        <v>tier - 2</v>
      </c>
      <c r="N476" s="14">
        <f t="shared" si="51"/>
        <v>2</v>
      </c>
      <c r="O476" s="8" t="str">
        <f t="shared" si="52"/>
        <v>tier - 1</v>
      </c>
      <c r="P476" s="8" t="str">
        <f t="shared" si="53"/>
        <v>R1024</v>
      </c>
      <c r="Q476" s="35" t="str">
        <f t="shared" si="54"/>
        <v>2-Nov-1994</v>
      </c>
      <c r="R476" s="35">
        <v>34640</v>
      </c>
      <c r="S476" s="44">
        <f t="shared" si="55"/>
        <v>29</v>
      </c>
      <c r="T476" s="47">
        <v>4337.74</v>
      </c>
      <c r="U476" s="14" t="s">
        <v>503</v>
      </c>
      <c r="V476" s="58">
        <v>34640</v>
      </c>
      <c r="W476" s="14">
        <v>1</v>
      </c>
      <c r="X476" s="77">
        <v>4337.74</v>
      </c>
      <c r="Y476" s="14" t="s">
        <v>11</v>
      </c>
      <c r="Z476" s="14" t="s">
        <v>16</v>
      </c>
      <c r="AA476" s="14" t="s">
        <v>247</v>
      </c>
      <c r="AB476" s="38">
        <v>29</v>
      </c>
    </row>
    <row r="477" spans="1:28" x14ac:dyDescent="0.35">
      <c r="A477" t="s">
        <v>504</v>
      </c>
      <c r="B477">
        <v>1994</v>
      </c>
      <c r="C477" t="s">
        <v>37</v>
      </c>
      <c r="D477" s="42">
        <v>26</v>
      </c>
      <c r="E477">
        <v>2</v>
      </c>
      <c r="F477" s="37">
        <v>4340.4399999999996</v>
      </c>
      <c r="G477" t="s">
        <v>11</v>
      </c>
      <c r="H477" t="s">
        <v>16</v>
      </c>
      <c r="I477" t="s">
        <v>13</v>
      </c>
      <c r="J477" s="40">
        <v>1994</v>
      </c>
      <c r="K477" s="43" t="s">
        <v>37</v>
      </c>
      <c r="L477" s="14">
        <f t="shared" si="49"/>
        <v>1</v>
      </c>
      <c r="M477" s="14" t="str">
        <f t="shared" si="50"/>
        <v>tier - 2</v>
      </c>
      <c r="N477" s="14">
        <f t="shared" si="51"/>
        <v>2</v>
      </c>
      <c r="O477" s="8" t="str">
        <f t="shared" si="52"/>
        <v>tier - 1</v>
      </c>
      <c r="P477" s="8" t="str">
        <f t="shared" si="53"/>
        <v>R1013</v>
      </c>
      <c r="Q477" s="35" t="str">
        <f t="shared" si="54"/>
        <v>26-Oct-1994</v>
      </c>
      <c r="R477" s="35">
        <v>34633</v>
      </c>
      <c r="S477" s="44">
        <f t="shared" si="55"/>
        <v>29</v>
      </c>
      <c r="T477" s="47">
        <v>4340.4399999999996</v>
      </c>
      <c r="U477" s="14" t="s">
        <v>504</v>
      </c>
      <c r="V477" s="58">
        <v>34633</v>
      </c>
      <c r="W477" s="14">
        <v>2</v>
      </c>
      <c r="X477" s="77">
        <v>4340.4399999999996</v>
      </c>
      <c r="Y477" s="14" t="s">
        <v>11</v>
      </c>
      <c r="Z477" s="14" t="s">
        <v>16</v>
      </c>
      <c r="AA477" s="14" t="s">
        <v>13</v>
      </c>
      <c r="AB477" s="38">
        <v>29</v>
      </c>
    </row>
    <row r="478" spans="1:28" x14ac:dyDescent="0.35">
      <c r="A478" t="s">
        <v>505</v>
      </c>
      <c r="B478">
        <v>1991</v>
      </c>
      <c r="C478" t="s">
        <v>18</v>
      </c>
      <c r="D478" s="42">
        <v>1</v>
      </c>
      <c r="E478">
        <v>0</v>
      </c>
      <c r="F478" s="37">
        <v>4347.0200000000004</v>
      </c>
      <c r="G478" t="s">
        <v>11</v>
      </c>
      <c r="H478" t="s">
        <v>16</v>
      </c>
      <c r="I478" t="s">
        <v>247</v>
      </c>
      <c r="J478" s="40">
        <v>1991</v>
      </c>
      <c r="K478" s="43" t="s">
        <v>18</v>
      </c>
      <c r="L478" s="14">
        <f t="shared" si="49"/>
        <v>1</v>
      </c>
      <c r="M478" s="14" t="str">
        <f t="shared" si="50"/>
        <v>tier - 2</v>
      </c>
      <c r="N478" s="14">
        <f t="shared" si="51"/>
        <v>2</v>
      </c>
      <c r="O478" s="8" t="str">
        <f t="shared" si="52"/>
        <v>tier - 1</v>
      </c>
      <c r="P478" s="8" t="str">
        <f t="shared" si="53"/>
        <v>R1024</v>
      </c>
      <c r="Q478" s="35" t="str">
        <f t="shared" si="54"/>
        <v>1-Jun-1991</v>
      </c>
      <c r="R478" s="35">
        <v>33390</v>
      </c>
      <c r="S478" s="44">
        <f t="shared" si="55"/>
        <v>32</v>
      </c>
      <c r="T478" s="47">
        <v>4347.0200000000004</v>
      </c>
      <c r="U478" s="14" t="s">
        <v>505</v>
      </c>
      <c r="V478" s="58">
        <v>33390</v>
      </c>
      <c r="W478" s="14">
        <v>0</v>
      </c>
      <c r="X478" s="77">
        <v>4347.0200000000004</v>
      </c>
      <c r="Y478" s="14" t="s">
        <v>11</v>
      </c>
      <c r="Z478" s="14" t="s">
        <v>16</v>
      </c>
      <c r="AA478" s="14" t="s">
        <v>247</v>
      </c>
      <c r="AB478" s="38">
        <v>32</v>
      </c>
    </row>
    <row r="479" spans="1:28" x14ac:dyDescent="0.35">
      <c r="A479" t="s">
        <v>506</v>
      </c>
      <c r="B479">
        <v>1994</v>
      </c>
      <c r="C479" t="s">
        <v>15</v>
      </c>
      <c r="D479" s="42">
        <v>1</v>
      </c>
      <c r="E479">
        <v>2</v>
      </c>
      <c r="F479" s="37">
        <v>4349.46</v>
      </c>
      <c r="G479" t="s">
        <v>11</v>
      </c>
      <c r="H479" t="s">
        <v>11</v>
      </c>
      <c r="I479" t="s">
        <v>13</v>
      </c>
      <c r="J479" s="40">
        <v>1994</v>
      </c>
      <c r="K479" s="43" t="s">
        <v>15</v>
      </c>
      <c r="L479" s="14">
        <f t="shared" si="49"/>
        <v>1</v>
      </c>
      <c r="M479" s="14" t="str">
        <f t="shared" si="50"/>
        <v>tier - 2</v>
      </c>
      <c r="N479" s="14">
        <f t="shared" si="51"/>
        <v>9</v>
      </c>
      <c r="O479" s="8" t="str">
        <f t="shared" si="52"/>
        <v>tier - 2</v>
      </c>
      <c r="P479" s="8" t="str">
        <f t="shared" si="53"/>
        <v>R1013</v>
      </c>
      <c r="Q479" s="35" t="str">
        <f t="shared" si="54"/>
        <v>1-Nov-1994</v>
      </c>
      <c r="R479" s="35">
        <v>34639</v>
      </c>
      <c r="S479" s="44">
        <f t="shared" si="55"/>
        <v>29</v>
      </c>
      <c r="T479" s="47">
        <v>4349.46</v>
      </c>
      <c r="U479" s="14" t="s">
        <v>506</v>
      </c>
      <c r="V479" s="58">
        <v>34639</v>
      </c>
      <c r="W479" s="14">
        <v>2</v>
      </c>
      <c r="X479" s="77">
        <v>4349.46</v>
      </c>
      <c r="Y479" s="14" t="s">
        <v>11</v>
      </c>
      <c r="Z479" s="14" t="s">
        <v>11</v>
      </c>
      <c r="AA479" s="14" t="s">
        <v>13</v>
      </c>
      <c r="AB479" s="38">
        <v>29</v>
      </c>
    </row>
    <row r="480" spans="1:28" x14ac:dyDescent="0.35">
      <c r="A480" t="s">
        <v>507</v>
      </c>
      <c r="B480">
        <v>1991</v>
      </c>
      <c r="C480" t="s">
        <v>20</v>
      </c>
      <c r="D480" s="42">
        <v>13</v>
      </c>
      <c r="E480">
        <v>1</v>
      </c>
      <c r="F480" s="37">
        <v>4350.51</v>
      </c>
      <c r="G480" t="s">
        <v>11</v>
      </c>
      <c r="H480" t="s">
        <v>11</v>
      </c>
      <c r="I480" t="s">
        <v>13</v>
      </c>
      <c r="J480" s="40">
        <v>1991</v>
      </c>
      <c r="K480" s="43" t="s">
        <v>20</v>
      </c>
      <c r="L480" s="14">
        <f t="shared" si="49"/>
        <v>1</v>
      </c>
      <c r="M480" s="14" t="str">
        <f t="shared" si="50"/>
        <v>tier - 2</v>
      </c>
      <c r="N480" s="14">
        <f t="shared" si="51"/>
        <v>9</v>
      </c>
      <c r="O480" s="8" t="str">
        <f t="shared" si="52"/>
        <v>tier - 2</v>
      </c>
      <c r="P480" s="8" t="str">
        <f t="shared" si="53"/>
        <v>R1013</v>
      </c>
      <c r="Q480" s="35" t="str">
        <f t="shared" si="54"/>
        <v>13-Sep-1991</v>
      </c>
      <c r="R480" s="35">
        <v>33494</v>
      </c>
      <c r="S480" s="44">
        <f t="shared" si="55"/>
        <v>32</v>
      </c>
      <c r="T480" s="47">
        <v>4350.51</v>
      </c>
      <c r="U480" s="14" t="s">
        <v>507</v>
      </c>
      <c r="V480" s="58">
        <v>33494</v>
      </c>
      <c r="W480" s="14">
        <v>1</v>
      </c>
      <c r="X480" s="77">
        <v>4350.51</v>
      </c>
      <c r="Y480" s="14" t="s">
        <v>11</v>
      </c>
      <c r="Z480" s="14" t="s">
        <v>11</v>
      </c>
      <c r="AA480" s="14" t="s">
        <v>13</v>
      </c>
      <c r="AB480" s="38">
        <v>32</v>
      </c>
    </row>
    <row r="481" spans="1:28" x14ac:dyDescent="0.35">
      <c r="A481" t="s">
        <v>508</v>
      </c>
      <c r="B481">
        <v>1990</v>
      </c>
      <c r="C481" t="s">
        <v>35</v>
      </c>
      <c r="D481" s="42">
        <v>28</v>
      </c>
      <c r="E481">
        <v>0</v>
      </c>
      <c r="F481" s="37">
        <v>4357.04</v>
      </c>
      <c r="G481" t="s">
        <v>11</v>
      </c>
      <c r="H481" t="s">
        <v>12</v>
      </c>
      <c r="I481" t="s">
        <v>23</v>
      </c>
      <c r="J481" s="40">
        <v>1990</v>
      </c>
      <c r="K481" s="43" t="s">
        <v>35</v>
      </c>
      <c r="L481" s="14">
        <f t="shared" si="49"/>
        <v>1</v>
      </c>
      <c r="M481" s="14" t="str">
        <f t="shared" si="50"/>
        <v>tier - 2</v>
      </c>
      <c r="N481" s="14">
        <f t="shared" si="51"/>
        <v>1</v>
      </c>
      <c r="O481" s="8" t="str">
        <f t="shared" si="52"/>
        <v>tier - 3</v>
      </c>
      <c r="P481" s="8" t="str">
        <f t="shared" si="53"/>
        <v>R1012</v>
      </c>
      <c r="Q481" s="35" t="str">
        <f t="shared" si="54"/>
        <v>28-Aug-1990</v>
      </c>
      <c r="R481" s="35">
        <v>33113</v>
      </c>
      <c r="S481" s="44">
        <f t="shared" si="55"/>
        <v>33</v>
      </c>
      <c r="T481" s="47">
        <v>4357.04</v>
      </c>
      <c r="U481" s="14" t="s">
        <v>508</v>
      </c>
      <c r="V481" s="58">
        <v>33113</v>
      </c>
      <c r="W481" s="14">
        <v>0</v>
      </c>
      <c r="X481" s="77">
        <v>4357.04</v>
      </c>
      <c r="Y481" s="14" t="s">
        <v>11</v>
      </c>
      <c r="Z481" s="14" t="s">
        <v>12</v>
      </c>
      <c r="AA481" s="14" t="s">
        <v>23</v>
      </c>
      <c r="AB481" s="38">
        <v>33</v>
      </c>
    </row>
    <row r="482" spans="1:28" x14ac:dyDescent="0.35">
      <c r="A482" t="s">
        <v>509</v>
      </c>
      <c r="B482">
        <v>1997</v>
      </c>
      <c r="C482" t="s">
        <v>15</v>
      </c>
      <c r="D482" s="42">
        <v>29</v>
      </c>
      <c r="E482">
        <v>3</v>
      </c>
      <c r="F482" s="37">
        <v>4391.6499999999996</v>
      </c>
      <c r="G482" t="s">
        <v>11</v>
      </c>
      <c r="H482" t="s">
        <v>11</v>
      </c>
      <c r="I482" t="s">
        <v>42</v>
      </c>
      <c r="J482" s="40">
        <v>1997</v>
      </c>
      <c r="K482" s="43" t="s">
        <v>15</v>
      </c>
      <c r="L482" s="14">
        <f t="shared" si="49"/>
        <v>1</v>
      </c>
      <c r="M482" s="14" t="str">
        <f t="shared" si="50"/>
        <v>tier - 2</v>
      </c>
      <c r="N482" s="14">
        <f t="shared" si="51"/>
        <v>9</v>
      </c>
      <c r="O482" s="8" t="str">
        <f t="shared" si="52"/>
        <v>tier - 2</v>
      </c>
      <c r="P482" s="8" t="str">
        <f t="shared" si="53"/>
        <v>R1011</v>
      </c>
      <c r="Q482" s="35" t="str">
        <f t="shared" si="54"/>
        <v>29-Nov-1997</v>
      </c>
      <c r="R482" s="35">
        <v>35763</v>
      </c>
      <c r="S482" s="44">
        <f t="shared" si="55"/>
        <v>26</v>
      </c>
      <c r="T482" s="47">
        <v>4391.6499999999996</v>
      </c>
      <c r="U482" s="14" t="s">
        <v>509</v>
      </c>
      <c r="V482" s="58">
        <v>35763</v>
      </c>
      <c r="W482" s="14">
        <v>3</v>
      </c>
      <c r="X482" s="77">
        <v>4391.6499999999996</v>
      </c>
      <c r="Y482" s="14" t="s">
        <v>11</v>
      </c>
      <c r="Z482" s="14" t="s">
        <v>11</v>
      </c>
      <c r="AA482" s="14" t="s">
        <v>42</v>
      </c>
      <c r="AB482" s="38">
        <v>26</v>
      </c>
    </row>
    <row r="483" spans="1:28" x14ac:dyDescent="0.35">
      <c r="A483" t="s">
        <v>510</v>
      </c>
      <c r="B483">
        <v>1982</v>
      </c>
      <c r="C483" t="s">
        <v>18</v>
      </c>
      <c r="D483" s="42">
        <v>29</v>
      </c>
      <c r="E483">
        <v>3</v>
      </c>
      <c r="F483" s="37">
        <v>4392.7</v>
      </c>
      <c r="G483" t="s">
        <v>11</v>
      </c>
      <c r="H483" t="s">
        <v>11</v>
      </c>
      <c r="I483" t="s">
        <v>13</v>
      </c>
      <c r="J483" s="40">
        <v>1982</v>
      </c>
      <c r="K483" s="43" t="s">
        <v>18</v>
      </c>
      <c r="L483" s="14">
        <f t="shared" si="49"/>
        <v>1</v>
      </c>
      <c r="M483" s="14" t="str">
        <f t="shared" si="50"/>
        <v>tier - 2</v>
      </c>
      <c r="N483" s="14">
        <f t="shared" si="51"/>
        <v>9</v>
      </c>
      <c r="O483" s="8" t="str">
        <f t="shared" si="52"/>
        <v>tier - 2</v>
      </c>
      <c r="P483" s="8" t="str">
        <f t="shared" si="53"/>
        <v>R1013</v>
      </c>
      <c r="Q483" s="35" t="str">
        <f t="shared" si="54"/>
        <v>29-Jun-1982</v>
      </c>
      <c r="R483" s="35">
        <v>30131</v>
      </c>
      <c r="S483" s="44">
        <f t="shared" si="55"/>
        <v>41</v>
      </c>
      <c r="T483" s="47">
        <v>4392.7</v>
      </c>
      <c r="U483" s="14" t="s">
        <v>510</v>
      </c>
      <c r="V483" s="58">
        <v>30131</v>
      </c>
      <c r="W483" s="14">
        <v>3</v>
      </c>
      <c r="X483" s="77">
        <v>4392.7</v>
      </c>
      <c r="Y483" s="14" t="s">
        <v>11</v>
      </c>
      <c r="Z483" s="14" t="s">
        <v>11</v>
      </c>
      <c r="AA483" s="14" t="s">
        <v>13</v>
      </c>
      <c r="AB483" s="38">
        <v>41</v>
      </c>
    </row>
    <row r="484" spans="1:28" x14ac:dyDescent="0.35">
      <c r="A484" t="s">
        <v>511</v>
      </c>
      <c r="B484">
        <v>1988</v>
      </c>
      <c r="C484" t="s">
        <v>10</v>
      </c>
      <c r="D484" s="42">
        <v>18</v>
      </c>
      <c r="E484">
        <v>3</v>
      </c>
      <c r="F484" s="37">
        <v>4397.3100000000004</v>
      </c>
      <c r="G484" t="s">
        <v>11</v>
      </c>
      <c r="H484" t="s">
        <v>11</v>
      </c>
      <c r="I484" t="s">
        <v>13</v>
      </c>
      <c r="J484" s="40">
        <v>1988</v>
      </c>
      <c r="K484" s="43" t="s">
        <v>10</v>
      </c>
      <c r="L484" s="14">
        <f t="shared" si="49"/>
        <v>1</v>
      </c>
      <c r="M484" s="14" t="str">
        <f t="shared" si="50"/>
        <v>tier - 2</v>
      </c>
      <c r="N484" s="14">
        <f t="shared" si="51"/>
        <v>9</v>
      </c>
      <c r="O484" s="8" t="str">
        <f t="shared" si="52"/>
        <v>tier - 2</v>
      </c>
      <c r="P484" s="8" t="str">
        <f t="shared" si="53"/>
        <v>R1013</v>
      </c>
      <c r="Q484" s="35" t="str">
        <f t="shared" si="54"/>
        <v>18-Jul-1988</v>
      </c>
      <c r="R484" s="35">
        <v>32342</v>
      </c>
      <c r="S484" s="44">
        <f t="shared" si="55"/>
        <v>35</v>
      </c>
      <c r="T484" s="47">
        <v>4397.3100000000004</v>
      </c>
      <c r="U484" s="14" t="s">
        <v>511</v>
      </c>
      <c r="V484" s="58">
        <v>32342</v>
      </c>
      <c r="W484" s="14">
        <v>3</v>
      </c>
      <c r="X484" s="77">
        <v>4397.3100000000004</v>
      </c>
      <c r="Y484" s="14" t="s">
        <v>11</v>
      </c>
      <c r="Z484" s="14" t="s">
        <v>11</v>
      </c>
      <c r="AA484" s="14" t="s">
        <v>13</v>
      </c>
      <c r="AB484" s="38">
        <v>35</v>
      </c>
    </row>
    <row r="485" spans="1:28" x14ac:dyDescent="0.35">
      <c r="A485" t="s">
        <v>512</v>
      </c>
      <c r="B485">
        <v>1986</v>
      </c>
      <c r="C485" t="s">
        <v>35</v>
      </c>
      <c r="D485" s="42">
        <v>11</v>
      </c>
      <c r="E485">
        <v>0</v>
      </c>
      <c r="F485" s="37">
        <v>4399.7299999999996</v>
      </c>
      <c r="G485" t="s">
        <v>12</v>
      </c>
      <c r="H485" t="s">
        <v>11</v>
      </c>
      <c r="I485" t="s">
        <v>13</v>
      </c>
      <c r="J485" s="40">
        <v>1986</v>
      </c>
      <c r="K485" s="43" t="s">
        <v>35</v>
      </c>
      <c r="L485" s="14">
        <f t="shared" si="49"/>
        <v>4</v>
      </c>
      <c r="M485" s="14" t="str">
        <f t="shared" si="50"/>
        <v>tier - 3</v>
      </c>
      <c r="N485" s="14">
        <f t="shared" si="51"/>
        <v>9</v>
      </c>
      <c r="O485" s="8" t="str">
        <f t="shared" si="52"/>
        <v>tier - 2</v>
      </c>
      <c r="P485" s="8" t="str">
        <f t="shared" si="53"/>
        <v>R1013</v>
      </c>
      <c r="Q485" s="35" t="str">
        <f t="shared" si="54"/>
        <v>11-Aug-1986</v>
      </c>
      <c r="R485" s="35">
        <v>31635</v>
      </c>
      <c r="S485" s="44">
        <f t="shared" si="55"/>
        <v>37</v>
      </c>
      <c r="T485" s="47">
        <v>4399.7299999999996</v>
      </c>
      <c r="U485" s="14" t="s">
        <v>512</v>
      </c>
      <c r="V485" s="58">
        <v>31635</v>
      </c>
      <c r="W485" s="14">
        <v>0</v>
      </c>
      <c r="X485" s="77">
        <v>4399.7299999999996</v>
      </c>
      <c r="Y485" s="14" t="s">
        <v>12</v>
      </c>
      <c r="Z485" s="14" t="s">
        <v>11</v>
      </c>
      <c r="AA485" s="14" t="s">
        <v>13</v>
      </c>
      <c r="AB485" s="38">
        <v>37</v>
      </c>
    </row>
    <row r="486" spans="1:28" x14ac:dyDescent="0.35">
      <c r="A486" t="s">
        <v>513</v>
      </c>
      <c r="B486">
        <v>1986</v>
      </c>
      <c r="C486" t="s">
        <v>10</v>
      </c>
      <c r="D486" s="42">
        <v>13</v>
      </c>
      <c r="E486">
        <v>0</v>
      </c>
      <c r="F486" s="37">
        <v>4402.2299999999996</v>
      </c>
      <c r="G486" t="s">
        <v>11</v>
      </c>
      <c r="H486" t="s">
        <v>11</v>
      </c>
      <c r="I486" t="s">
        <v>42</v>
      </c>
      <c r="J486" s="40">
        <v>1986</v>
      </c>
      <c r="K486" s="43" t="s">
        <v>10</v>
      </c>
      <c r="L486" s="14">
        <f t="shared" si="49"/>
        <v>1</v>
      </c>
      <c r="M486" s="14" t="str">
        <f t="shared" si="50"/>
        <v>tier - 2</v>
      </c>
      <c r="N486" s="14">
        <f t="shared" si="51"/>
        <v>9</v>
      </c>
      <c r="O486" s="8" t="str">
        <f t="shared" si="52"/>
        <v>tier - 2</v>
      </c>
      <c r="P486" s="8" t="str">
        <f t="shared" si="53"/>
        <v>R1011</v>
      </c>
      <c r="Q486" s="35" t="str">
        <f t="shared" si="54"/>
        <v>13-Jul-1986</v>
      </c>
      <c r="R486" s="35">
        <v>31606</v>
      </c>
      <c r="S486" s="44">
        <f t="shared" si="55"/>
        <v>37</v>
      </c>
      <c r="T486" s="47">
        <v>4402.2299999999996</v>
      </c>
      <c r="U486" s="14" t="s">
        <v>513</v>
      </c>
      <c r="V486" s="58">
        <v>31606</v>
      </c>
      <c r="W486" s="14">
        <v>0</v>
      </c>
      <c r="X486" s="77">
        <v>4402.2299999999996</v>
      </c>
      <c r="Y486" s="14" t="s">
        <v>11</v>
      </c>
      <c r="Z486" s="14" t="s">
        <v>11</v>
      </c>
      <c r="AA486" s="14" t="s">
        <v>42</v>
      </c>
      <c r="AB486" s="38">
        <v>37</v>
      </c>
    </row>
    <row r="487" spans="1:28" x14ac:dyDescent="0.35">
      <c r="A487" t="s">
        <v>514</v>
      </c>
      <c r="B487">
        <v>1988</v>
      </c>
      <c r="C487" t="s">
        <v>20</v>
      </c>
      <c r="D487" s="42">
        <v>16</v>
      </c>
      <c r="E487">
        <v>0</v>
      </c>
      <c r="F487" s="37">
        <v>4415.16</v>
      </c>
      <c r="G487" t="s">
        <v>11</v>
      </c>
      <c r="H487" t="s">
        <v>16</v>
      </c>
      <c r="I487" t="s">
        <v>13</v>
      </c>
      <c r="J487" s="40">
        <v>1988</v>
      </c>
      <c r="K487" s="43" t="s">
        <v>20</v>
      </c>
      <c r="L487" s="14">
        <f t="shared" si="49"/>
        <v>1</v>
      </c>
      <c r="M487" s="14" t="str">
        <f t="shared" si="50"/>
        <v>tier - 2</v>
      </c>
      <c r="N487" s="14">
        <f t="shared" si="51"/>
        <v>2</v>
      </c>
      <c r="O487" s="8" t="str">
        <f t="shared" si="52"/>
        <v>tier - 1</v>
      </c>
      <c r="P487" s="8" t="str">
        <f t="shared" si="53"/>
        <v>R1013</v>
      </c>
      <c r="Q487" s="35" t="str">
        <f t="shared" si="54"/>
        <v>16-Sep-1988</v>
      </c>
      <c r="R487" s="35">
        <v>32402</v>
      </c>
      <c r="S487" s="44">
        <f t="shared" si="55"/>
        <v>35</v>
      </c>
      <c r="T487" s="47">
        <v>4415.16</v>
      </c>
      <c r="U487" s="14" t="s">
        <v>514</v>
      </c>
      <c r="V487" s="58">
        <v>32402</v>
      </c>
      <c r="W487" s="14">
        <v>0</v>
      </c>
      <c r="X487" s="77">
        <v>4415.16</v>
      </c>
      <c r="Y487" s="14" t="s">
        <v>11</v>
      </c>
      <c r="Z487" s="14" t="s">
        <v>16</v>
      </c>
      <c r="AA487" s="14" t="s">
        <v>13</v>
      </c>
      <c r="AB487" s="38">
        <v>35</v>
      </c>
    </row>
    <row r="488" spans="1:28" x14ac:dyDescent="0.35">
      <c r="A488" t="s">
        <v>515</v>
      </c>
      <c r="B488">
        <v>1992</v>
      </c>
      <c r="C488" t="s">
        <v>35</v>
      </c>
      <c r="D488" s="42">
        <v>15</v>
      </c>
      <c r="E488">
        <v>0</v>
      </c>
      <c r="F488" s="37">
        <v>4420.95</v>
      </c>
      <c r="G488" t="s">
        <v>11</v>
      </c>
      <c r="H488" t="s">
        <v>12</v>
      </c>
      <c r="I488" t="s">
        <v>516</v>
      </c>
      <c r="J488" s="40">
        <v>1992</v>
      </c>
      <c r="K488" s="43" t="s">
        <v>35</v>
      </c>
      <c r="L488" s="14">
        <f t="shared" si="49"/>
        <v>1</v>
      </c>
      <c r="M488" s="14" t="str">
        <f t="shared" si="50"/>
        <v>tier - 2</v>
      </c>
      <c r="N488" s="14">
        <f t="shared" si="51"/>
        <v>1</v>
      </c>
      <c r="O488" s="8" t="str">
        <f t="shared" si="52"/>
        <v>tier - 3</v>
      </c>
      <c r="P488" s="8" t="str">
        <f t="shared" si="53"/>
        <v>R1020</v>
      </c>
      <c r="Q488" s="35" t="str">
        <f t="shared" si="54"/>
        <v>15-Aug-1992</v>
      </c>
      <c r="R488" s="35">
        <v>33831</v>
      </c>
      <c r="S488" s="44">
        <f t="shared" si="55"/>
        <v>31</v>
      </c>
      <c r="T488" s="47">
        <v>4420.95</v>
      </c>
      <c r="U488" s="14" t="s">
        <v>515</v>
      </c>
      <c r="V488" s="58">
        <v>33831</v>
      </c>
      <c r="W488" s="14">
        <v>0</v>
      </c>
      <c r="X488" s="77">
        <v>4420.95</v>
      </c>
      <c r="Y488" s="14" t="s">
        <v>11</v>
      </c>
      <c r="Z488" s="14" t="s">
        <v>12</v>
      </c>
      <c r="AA488" s="14" t="s">
        <v>516</v>
      </c>
      <c r="AB488" s="38">
        <v>31</v>
      </c>
    </row>
    <row r="489" spans="1:28" x14ac:dyDescent="0.35">
      <c r="A489" t="s">
        <v>517</v>
      </c>
      <c r="B489">
        <v>1994</v>
      </c>
      <c r="C489" t="s">
        <v>30</v>
      </c>
      <c r="D489" s="42">
        <v>29</v>
      </c>
      <c r="E489">
        <v>2</v>
      </c>
      <c r="F489" s="37">
        <v>4428.8900000000003</v>
      </c>
      <c r="G489" t="s">
        <v>12</v>
      </c>
      <c r="H489" t="s">
        <v>16</v>
      </c>
      <c r="I489" t="s">
        <v>356</v>
      </c>
      <c r="J489" s="40">
        <v>1994</v>
      </c>
      <c r="K489" s="43" t="s">
        <v>30</v>
      </c>
      <c r="L489" s="14">
        <f t="shared" si="49"/>
        <v>4</v>
      </c>
      <c r="M489" s="14" t="str">
        <f t="shared" si="50"/>
        <v>tier - 3</v>
      </c>
      <c r="N489" s="14">
        <f t="shared" si="51"/>
        <v>2</v>
      </c>
      <c r="O489" s="8" t="str">
        <f t="shared" si="52"/>
        <v>tier - 1</v>
      </c>
      <c r="P489" s="8" t="str">
        <f t="shared" si="53"/>
        <v>R1017</v>
      </c>
      <c r="Q489" s="35" t="str">
        <f t="shared" si="54"/>
        <v>29-Dec-1994</v>
      </c>
      <c r="R489" s="35">
        <v>34697</v>
      </c>
      <c r="S489" s="44">
        <f t="shared" si="55"/>
        <v>28</v>
      </c>
      <c r="T489" s="47">
        <v>4428.8900000000003</v>
      </c>
      <c r="U489" s="14" t="s">
        <v>517</v>
      </c>
      <c r="V489" s="58">
        <v>34697</v>
      </c>
      <c r="W489" s="14">
        <v>2</v>
      </c>
      <c r="X489" s="77">
        <v>4428.8900000000003</v>
      </c>
      <c r="Y489" s="14" t="s">
        <v>12</v>
      </c>
      <c r="Z489" s="14" t="s">
        <v>16</v>
      </c>
      <c r="AA489" s="14" t="s">
        <v>356</v>
      </c>
      <c r="AB489" s="38">
        <v>28</v>
      </c>
    </row>
    <row r="490" spans="1:28" x14ac:dyDescent="0.35">
      <c r="A490" t="s">
        <v>518</v>
      </c>
      <c r="B490">
        <v>1993</v>
      </c>
      <c r="C490" t="s">
        <v>20</v>
      </c>
      <c r="D490" s="42">
        <v>4</v>
      </c>
      <c r="E490">
        <v>2</v>
      </c>
      <c r="F490" s="37">
        <v>4433.3900000000003</v>
      </c>
      <c r="G490" t="s">
        <v>11</v>
      </c>
      <c r="H490" t="s">
        <v>12</v>
      </c>
      <c r="I490" t="s">
        <v>23</v>
      </c>
      <c r="J490" s="40">
        <v>1993</v>
      </c>
      <c r="K490" s="43" t="s">
        <v>20</v>
      </c>
      <c r="L490" s="14">
        <f t="shared" si="49"/>
        <v>1</v>
      </c>
      <c r="M490" s="14" t="str">
        <f t="shared" si="50"/>
        <v>tier - 2</v>
      </c>
      <c r="N490" s="14">
        <f t="shared" si="51"/>
        <v>1</v>
      </c>
      <c r="O490" s="8" t="str">
        <f t="shared" si="52"/>
        <v>tier - 3</v>
      </c>
      <c r="P490" s="8" t="str">
        <f t="shared" si="53"/>
        <v>R1012</v>
      </c>
      <c r="Q490" s="35" t="str">
        <f t="shared" si="54"/>
        <v>4-Sep-1993</v>
      </c>
      <c r="R490" s="35">
        <v>34216</v>
      </c>
      <c r="S490" s="44">
        <f t="shared" si="55"/>
        <v>30</v>
      </c>
      <c r="T490" s="47">
        <v>4433.3900000000003</v>
      </c>
      <c r="U490" s="14" t="s">
        <v>518</v>
      </c>
      <c r="V490" s="58">
        <v>34216</v>
      </c>
      <c r="W490" s="14">
        <v>2</v>
      </c>
      <c r="X490" s="77">
        <v>4433.3900000000003</v>
      </c>
      <c r="Y490" s="14" t="s">
        <v>11</v>
      </c>
      <c r="Z490" s="14" t="s">
        <v>12</v>
      </c>
      <c r="AA490" s="14" t="s">
        <v>23</v>
      </c>
      <c r="AB490" s="38">
        <v>30</v>
      </c>
    </row>
    <row r="491" spans="1:28" x14ac:dyDescent="0.35">
      <c r="A491" t="s">
        <v>519</v>
      </c>
      <c r="B491">
        <v>1993</v>
      </c>
      <c r="C491" t="s">
        <v>30</v>
      </c>
      <c r="D491" s="42">
        <v>23</v>
      </c>
      <c r="E491">
        <v>2</v>
      </c>
      <c r="F491" s="37">
        <v>4433.92</v>
      </c>
      <c r="G491" t="s">
        <v>11</v>
      </c>
      <c r="H491" t="s">
        <v>11</v>
      </c>
      <c r="I491" t="s">
        <v>23</v>
      </c>
      <c r="J491" s="40">
        <v>1993</v>
      </c>
      <c r="K491" s="43" t="s">
        <v>30</v>
      </c>
      <c r="L491" s="14">
        <f t="shared" si="49"/>
        <v>1</v>
      </c>
      <c r="M491" s="14" t="str">
        <f t="shared" si="50"/>
        <v>tier - 2</v>
      </c>
      <c r="N491" s="14">
        <f t="shared" si="51"/>
        <v>9</v>
      </c>
      <c r="O491" s="8" t="str">
        <f t="shared" si="52"/>
        <v>tier - 2</v>
      </c>
      <c r="P491" s="8" t="str">
        <f t="shared" si="53"/>
        <v>R1012</v>
      </c>
      <c r="Q491" s="35" t="str">
        <f t="shared" si="54"/>
        <v>23-Dec-1993</v>
      </c>
      <c r="R491" s="35">
        <v>34326</v>
      </c>
      <c r="S491" s="44">
        <f t="shared" si="55"/>
        <v>29</v>
      </c>
      <c r="T491" s="47">
        <v>4433.92</v>
      </c>
      <c r="U491" s="14" t="s">
        <v>519</v>
      </c>
      <c r="V491" s="58">
        <v>34326</v>
      </c>
      <c r="W491" s="14">
        <v>2</v>
      </c>
      <c r="X491" s="77">
        <v>4433.92</v>
      </c>
      <c r="Y491" s="14" t="s">
        <v>11</v>
      </c>
      <c r="Z491" s="14" t="s">
        <v>11</v>
      </c>
      <c r="AA491" s="14" t="s">
        <v>23</v>
      </c>
      <c r="AB491" s="38">
        <v>29</v>
      </c>
    </row>
    <row r="492" spans="1:28" x14ac:dyDescent="0.35">
      <c r="A492" t="s">
        <v>520</v>
      </c>
      <c r="B492">
        <v>1994</v>
      </c>
      <c r="C492" t="s">
        <v>37</v>
      </c>
      <c r="D492" s="42">
        <v>8</v>
      </c>
      <c r="E492">
        <v>2</v>
      </c>
      <c r="F492" s="37">
        <v>4435.09</v>
      </c>
      <c r="G492" t="s">
        <v>12</v>
      </c>
      <c r="H492" t="s">
        <v>11</v>
      </c>
      <c r="I492" t="s">
        <v>168</v>
      </c>
      <c r="J492" s="40">
        <v>1994</v>
      </c>
      <c r="K492" s="43" t="s">
        <v>37</v>
      </c>
      <c r="L492" s="14">
        <f t="shared" si="49"/>
        <v>4</v>
      </c>
      <c r="M492" s="14" t="str">
        <f t="shared" si="50"/>
        <v>tier - 3</v>
      </c>
      <c r="N492" s="14">
        <f t="shared" si="51"/>
        <v>9</v>
      </c>
      <c r="O492" s="8" t="str">
        <f t="shared" si="52"/>
        <v>tier - 2</v>
      </c>
      <c r="P492" s="8" t="str">
        <f t="shared" si="53"/>
        <v>R1016</v>
      </c>
      <c r="Q492" s="35" t="str">
        <f t="shared" si="54"/>
        <v>8-Oct-1994</v>
      </c>
      <c r="R492" s="35">
        <v>34615</v>
      </c>
      <c r="S492" s="44">
        <f t="shared" si="55"/>
        <v>29</v>
      </c>
      <c r="T492" s="47">
        <v>4435.09</v>
      </c>
      <c r="U492" s="14" t="s">
        <v>520</v>
      </c>
      <c r="V492" s="58">
        <v>34615</v>
      </c>
      <c r="W492" s="14">
        <v>2</v>
      </c>
      <c r="X492" s="77">
        <v>4435.09</v>
      </c>
      <c r="Y492" s="14" t="s">
        <v>12</v>
      </c>
      <c r="Z492" s="14" t="s">
        <v>11</v>
      </c>
      <c r="AA492" s="14" t="s">
        <v>168</v>
      </c>
      <c r="AB492" s="38">
        <v>29</v>
      </c>
    </row>
    <row r="493" spans="1:28" x14ac:dyDescent="0.35">
      <c r="A493" t="s">
        <v>521</v>
      </c>
      <c r="B493">
        <v>1994</v>
      </c>
      <c r="C493" t="s">
        <v>37</v>
      </c>
      <c r="D493" s="42">
        <v>24</v>
      </c>
      <c r="E493">
        <v>2</v>
      </c>
      <c r="F493" s="37">
        <v>4438.26</v>
      </c>
      <c r="G493" t="s">
        <v>11</v>
      </c>
      <c r="H493" t="s">
        <v>12</v>
      </c>
      <c r="I493" t="s">
        <v>356</v>
      </c>
      <c r="J493" s="40">
        <v>1994</v>
      </c>
      <c r="K493" s="43" t="s">
        <v>37</v>
      </c>
      <c r="L493" s="14">
        <f t="shared" si="49"/>
        <v>1</v>
      </c>
      <c r="M493" s="14" t="str">
        <f t="shared" si="50"/>
        <v>tier - 2</v>
      </c>
      <c r="N493" s="14">
        <f t="shared" si="51"/>
        <v>1</v>
      </c>
      <c r="O493" s="8" t="str">
        <f t="shared" si="52"/>
        <v>tier - 3</v>
      </c>
      <c r="P493" s="8" t="str">
        <f t="shared" si="53"/>
        <v>R1017</v>
      </c>
      <c r="Q493" s="35" t="str">
        <f t="shared" si="54"/>
        <v>24-Oct-1994</v>
      </c>
      <c r="R493" s="35">
        <v>34631</v>
      </c>
      <c r="S493" s="44">
        <f t="shared" si="55"/>
        <v>29</v>
      </c>
      <c r="T493" s="47">
        <v>4438.26</v>
      </c>
      <c r="U493" s="14" t="s">
        <v>521</v>
      </c>
      <c r="V493" s="58">
        <v>34631</v>
      </c>
      <c r="W493" s="14">
        <v>2</v>
      </c>
      <c r="X493" s="77">
        <v>4438.26</v>
      </c>
      <c r="Y493" s="14" t="s">
        <v>11</v>
      </c>
      <c r="Z493" s="14" t="s">
        <v>12</v>
      </c>
      <c r="AA493" s="14" t="s">
        <v>356</v>
      </c>
      <c r="AB493" s="38">
        <v>29</v>
      </c>
    </row>
    <row r="494" spans="1:28" x14ac:dyDescent="0.35">
      <c r="A494" t="s">
        <v>522</v>
      </c>
      <c r="B494">
        <v>1991</v>
      </c>
      <c r="C494" t="s">
        <v>20</v>
      </c>
      <c r="D494" s="42">
        <v>3</v>
      </c>
      <c r="E494">
        <v>1</v>
      </c>
      <c r="F494" s="37">
        <v>4441.21</v>
      </c>
      <c r="G494" t="s">
        <v>16</v>
      </c>
      <c r="H494" t="s">
        <v>11</v>
      </c>
      <c r="I494" t="s">
        <v>276</v>
      </c>
      <c r="J494" s="40">
        <v>1991</v>
      </c>
      <c r="K494" s="43" t="s">
        <v>20</v>
      </c>
      <c r="L494" s="14">
        <f t="shared" si="49"/>
        <v>240</v>
      </c>
      <c r="M494" s="14" t="str">
        <f t="shared" si="50"/>
        <v>tier - 1</v>
      </c>
      <c r="N494" s="14">
        <f t="shared" si="51"/>
        <v>9</v>
      </c>
      <c r="O494" s="8" t="str">
        <f t="shared" si="52"/>
        <v>tier - 2</v>
      </c>
      <c r="P494" s="8" t="str">
        <f t="shared" si="53"/>
        <v>R1014</v>
      </c>
      <c r="Q494" s="35" t="str">
        <f t="shared" si="54"/>
        <v>3-Sep-1991</v>
      </c>
      <c r="R494" s="35">
        <v>33484</v>
      </c>
      <c r="S494" s="44">
        <f t="shared" si="55"/>
        <v>32</v>
      </c>
      <c r="T494" s="47">
        <v>4441.21</v>
      </c>
      <c r="U494" s="14" t="s">
        <v>522</v>
      </c>
      <c r="V494" s="58">
        <v>33484</v>
      </c>
      <c r="W494" s="14">
        <v>1</v>
      </c>
      <c r="X494" s="77">
        <v>4441.21</v>
      </c>
      <c r="Y494" s="14" t="s">
        <v>16</v>
      </c>
      <c r="Z494" s="14" t="s">
        <v>11</v>
      </c>
      <c r="AA494" s="14" t="s">
        <v>276</v>
      </c>
      <c r="AB494" s="38">
        <v>32</v>
      </c>
    </row>
    <row r="495" spans="1:28" x14ac:dyDescent="0.35">
      <c r="A495" t="s">
        <v>523</v>
      </c>
      <c r="B495">
        <v>1994</v>
      </c>
      <c r="C495" t="s">
        <v>18</v>
      </c>
      <c r="D495" s="42">
        <v>28</v>
      </c>
      <c r="E495">
        <v>3</v>
      </c>
      <c r="F495" s="37">
        <v>4449.46</v>
      </c>
      <c r="G495" t="s">
        <v>16</v>
      </c>
      <c r="H495" t="s">
        <v>11</v>
      </c>
      <c r="I495" t="s">
        <v>13</v>
      </c>
      <c r="J495" s="40">
        <v>1994</v>
      </c>
      <c r="K495" s="43" t="s">
        <v>18</v>
      </c>
      <c r="L495" s="14">
        <f t="shared" si="49"/>
        <v>240</v>
      </c>
      <c r="M495" s="14" t="str">
        <f t="shared" si="50"/>
        <v>tier - 1</v>
      </c>
      <c r="N495" s="14">
        <f t="shared" si="51"/>
        <v>9</v>
      </c>
      <c r="O495" s="8" t="str">
        <f t="shared" si="52"/>
        <v>tier - 2</v>
      </c>
      <c r="P495" s="8" t="str">
        <f t="shared" si="53"/>
        <v>R1013</v>
      </c>
      <c r="Q495" s="35" t="str">
        <f t="shared" si="54"/>
        <v>28-Jun-1994</v>
      </c>
      <c r="R495" s="35">
        <v>34513</v>
      </c>
      <c r="S495" s="44">
        <f t="shared" si="55"/>
        <v>29</v>
      </c>
      <c r="T495" s="47">
        <v>4449.46</v>
      </c>
      <c r="U495" s="14" t="s">
        <v>523</v>
      </c>
      <c r="V495" s="58">
        <v>34513</v>
      </c>
      <c r="W495" s="14">
        <v>3</v>
      </c>
      <c r="X495" s="77">
        <v>4449.46</v>
      </c>
      <c r="Y495" s="14" t="s">
        <v>16</v>
      </c>
      <c r="Z495" s="14" t="s">
        <v>11</v>
      </c>
      <c r="AA495" s="14" t="s">
        <v>13</v>
      </c>
      <c r="AB495" s="38">
        <v>29</v>
      </c>
    </row>
    <row r="496" spans="1:28" x14ac:dyDescent="0.35">
      <c r="A496" t="s">
        <v>524</v>
      </c>
      <c r="B496">
        <v>1990</v>
      </c>
      <c r="C496" t="s">
        <v>35</v>
      </c>
      <c r="D496" s="42">
        <v>8</v>
      </c>
      <c r="E496">
        <v>1</v>
      </c>
      <c r="F496" s="37">
        <v>4454.3999999999996</v>
      </c>
      <c r="G496" t="s">
        <v>11</v>
      </c>
      <c r="H496" t="s">
        <v>12</v>
      </c>
      <c r="I496" t="s">
        <v>23</v>
      </c>
      <c r="J496" s="40">
        <v>1990</v>
      </c>
      <c r="K496" s="43" t="s">
        <v>35</v>
      </c>
      <c r="L496" s="14">
        <f t="shared" si="49"/>
        <v>1</v>
      </c>
      <c r="M496" s="14" t="str">
        <f t="shared" si="50"/>
        <v>tier - 2</v>
      </c>
      <c r="N496" s="14">
        <f t="shared" si="51"/>
        <v>1</v>
      </c>
      <c r="O496" s="8" t="str">
        <f t="shared" si="52"/>
        <v>tier - 3</v>
      </c>
      <c r="P496" s="8" t="str">
        <f t="shared" si="53"/>
        <v>R1012</v>
      </c>
      <c r="Q496" s="35" t="str">
        <f t="shared" si="54"/>
        <v>8-Aug-1990</v>
      </c>
      <c r="R496" s="35">
        <v>33093</v>
      </c>
      <c r="S496" s="44">
        <f t="shared" si="55"/>
        <v>33</v>
      </c>
      <c r="T496" s="47">
        <v>4454.3999999999996</v>
      </c>
      <c r="U496" s="14" t="s">
        <v>524</v>
      </c>
      <c r="V496" s="58">
        <v>33093</v>
      </c>
      <c r="W496" s="14">
        <v>1</v>
      </c>
      <c r="X496" s="77">
        <v>4454.3999999999996</v>
      </c>
      <c r="Y496" s="14" t="s">
        <v>11</v>
      </c>
      <c r="Z496" s="14" t="s">
        <v>12</v>
      </c>
      <c r="AA496" s="14" t="s">
        <v>23</v>
      </c>
      <c r="AB496" s="38">
        <v>33</v>
      </c>
    </row>
    <row r="497" spans="1:28" x14ac:dyDescent="0.35">
      <c r="A497" t="s">
        <v>525</v>
      </c>
      <c r="B497">
        <v>1990</v>
      </c>
      <c r="C497" t="s">
        <v>10</v>
      </c>
      <c r="D497" s="42">
        <v>15</v>
      </c>
      <c r="E497">
        <v>1</v>
      </c>
      <c r="F497" s="37">
        <v>4462.72</v>
      </c>
      <c r="G497" t="s">
        <v>11</v>
      </c>
      <c r="H497" t="s">
        <v>12</v>
      </c>
      <c r="I497" t="s">
        <v>23</v>
      </c>
      <c r="J497" s="40">
        <v>1990</v>
      </c>
      <c r="K497" s="43" t="s">
        <v>10</v>
      </c>
      <c r="L497" s="14">
        <f t="shared" si="49"/>
        <v>1</v>
      </c>
      <c r="M497" s="14" t="str">
        <f t="shared" si="50"/>
        <v>tier - 2</v>
      </c>
      <c r="N497" s="14">
        <f t="shared" si="51"/>
        <v>1</v>
      </c>
      <c r="O497" s="8" t="str">
        <f t="shared" si="52"/>
        <v>tier - 3</v>
      </c>
      <c r="P497" s="8" t="str">
        <f t="shared" si="53"/>
        <v>R1012</v>
      </c>
      <c r="Q497" s="35" t="str">
        <f t="shared" si="54"/>
        <v>15-Jul-1990</v>
      </c>
      <c r="R497" s="35">
        <v>33069</v>
      </c>
      <c r="S497" s="44">
        <f t="shared" si="55"/>
        <v>33</v>
      </c>
      <c r="T497" s="47">
        <v>4462.72</v>
      </c>
      <c r="U497" s="14" t="s">
        <v>525</v>
      </c>
      <c r="V497" s="58">
        <v>33069</v>
      </c>
      <c r="W497" s="14">
        <v>1</v>
      </c>
      <c r="X497" s="77">
        <v>4462.72</v>
      </c>
      <c r="Y497" s="14" t="s">
        <v>11</v>
      </c>
      <c r="Z497" s="14" t="s">
        <v>12</v>
      </c>
      <c r="AA497" s="14" t="s">
        <v>23</v>
      </c>
      <c r="AB497" s="38">
        <v>33</v>
      </c>
    </row>
    <row r="498" spans="1:28" x14ac:dyDescent="0.35">
      <c r="A498" t="s">
        <v>526</v>
      </c>
      <c r="B498">
        <v>1991</v>
      </c>
      <c r="C498" t="s">
        <v>10</v>
      </c>
      <c r="D498" s="42">
        <v>4</v>
      </c>
      <c r="E498">
        <v>2</v>
      </c>
      <c r="F498" s="37">
        <v>4463.21</v>
      </c>
      <c r="G498" t="s">
        <v>12</v>
      </c>
      <c r="H498" t="s">
        <v>12</v>
      </c>
      <c r="I498" t="s">
        <v>13</v>
      </c>
      <c r="J498" s="40">
        <v>1991</v>
      </c>
      <c r="K498" s="43" t="s">
        <v>10</v>
      </c>
      <c r="L498" s="14">
        <f t="shared" si="49"/>
        <v>4</v>
      </c>
      <c r="M498" s="14" t="str">
        <f t="shared" si="50"/>
        <v>tier - 3</v>
      </c>
      <c r="N498" s="14">
        <f t="shared" si="51"/>
        <v>1</v>
      </c>
      <c r="O498" s="8" t="str">
        <f t="shared" si="52"/>
        <v>tier - 3</v>
      </c>
      <c r="P498" s="8" t="str">
        <f t="shared" si="53"/>
        <v>R1013</v>
      </c>
      <c r="Q498" s="35" t="str">
        <f t="shared" si="54"/>
        <v>4-Jul-1991</v>
      </c>
      <c r="R498" s="35">
        <v>33423</v>
      </c>
      <c r="S498" s="44">
        <f t="shared" si="55"/>
        <v>32</v>
      </c>
      <c r="T498" s="47">
        <v>4463.21</v>
      </c>
      <c r="U498" s="14" t="s">
        <v>526</v>
      </c>
      <c r="V498" s="58">
        <v>33423</v>
      </c>
      <c r="W498" s="14">
        <v>2</v>
      </c>
      <c r="X498" s="77">
        <v>4463.21</v>
      </c>
      <c r="Y498" s="14" t="s">
        <v>12</v>
      </c>
      <c r="Z498" s="14" t="s">
        <v>12</v>
      </c>
      <c r="AA498" s="14" t="s">
        <v>13</v>
      </c>
      <c r="AB498" s="38">
        <v>32</v>
      </c>
    </row>
    <row r="499" spans="1:28" x14ac:dyDescent="0.35">
      <c r="A499" t="s">
        <v>527</v>
      </c>
      <c r="B499">
        <v>1999</v>
      </c>
      <c r="C499" t="s">
        <v>15</v>
      </c>
      <c r="D499" s="42">
        <v>20</v>
      </c>
      <c r="E499">
        <v>3</v>
      </c>
      <c r="F499" s="37">
        <v>4466.62</v>
      </c>
      <c r="G499" t="s">
        <v>11</v>
      </c>
      <c r="H499" t="s">
        <v>11</v>
      </c>
      <c r="I499" t="s">
        <v>23</v>
      </c>
      <c r="J499" s="40">
        <v>1999</v>
      </c>
      <c r="K499" s="43" t="s">
        <v>15</v>
      </c>
      <c r="L499" s="14">
        <f t="shared" si="49"/>
        <v>1</v>
      </c>
      <c r="M499" s="14" t="str">
        <f t="shared" si="50"/>
        <v>tier - 2</v>
      </c>
      <c r="N499" s="14">
        <f t="shared" si="51"/>
        <v>9</v>
      </c>
      <c r="O499" s="8" t="str">
        <f t="shared" si="52"/>
        <v>tier - 2</v>
      </c>
      <c r="P499" s="8" t="str">
        <f t="shared" si="53"/>
        <v>R1012</v>
      </c>
      <c r="Q499" s="35" t="str">
        <f t="shared" si="54"/>
        <v>20-Nov-1999</v>
      </c>
      <c r="R499" s="35">
        <v>36484</v>
      </c>
      <c r="S499" s="44">
        <f t="shared" si="55"/>
        <v>24</v>
      </c>
      <c r="T499" s="47">
        <v>4466.62</v>
      </c>
      <c r="U499" s="14" t="s">
        <v>527</v>
      </c>
      <c r="V499" s="58">
        <v>36484</v>
      </c>
      <c r="W499" s="14">
        <v>3</v>
      </c>
      <c r="X499" s="77">
        <v>4466.62</v>
      </c>
      <c r="Y499" s="14" t="s">
        <v>11</v>
      </c>
      <c r="Z499" s="14" t="s">
        <v>11</v>
      </c>
      <c r="AA499" s="14" t="s">
        <v>23</v>
      </c>
      <c r="AB499" s="38">
        <v>24</v>
      </c>
    </row>
    <row r="500" spans="1:28" x14ac:dyDescent="0.35">
      <c r="A500" t="s">
        <v>528</v>
      </c>
      <c r="B500">
        <v>2004</v>
      </c>
      <c r="C500" t="s">
        <v>10</v>
      </c>
      <c r="D500" s="42">
        <v>18</v>
      </c>
      <c r="E500">
        <v>0</v>
      </c>
      <c r="F500" s="37">
        <v>4468.25</v>
      </c>
      <c r="G500" t="s">
        <v>11</v>
      </c>
      <c r="H500" t="s">
        <v>11</v>
      </c>
      <c r="I500" t="s">
        <v>23</v>
      </c>
      <c r="J500" s="40">
        <v>2004</v>
      </c>
      <c r="K500" s="43" t="s">
        <v>10</v>
      </c>
      <c r="L500" s="14">
        <f t="shared" si="49"/>
        <v>1</v>
      </c>
      <c r="M500" s="14" t="str">
        <f t="shared" si="50"/>
        <v>tier - 2</v>
      </c>
      <c r="N500" s="14">
        <f t="shared" si="51"/>
        <v>9</v>
      </c>
      <c r="O500" s="8" t="str">
        <f t="shared" si="52"/>
        <v>tier - 2</v>
      </c>
      <c r="P500" s="8" t="str">
        <f t="shared" si="53"/>
        <v>R1012</v>
      </c>
      <c r="Q500" s="35" t="str">
        <f t="shared" si="54"/>
        <v>18-Jul-2004</v>
      </c>
      <c r="R500" s="35">
        <v>38186</v>
      </c>
      <c r="S500" s="44">
        <f t="shared" si="55"/>
        <v>19</v>
      </c>
      <c r="T500" s="47">
        <v>4468.25</v>
      </c>
      <c r="U500" s="14" t="s">
        <v>528</v>
      </c>
      <c r="V500" s="58">
        <v>38186</v>
      </c>
      <c r="W500" s="14">
        <v>0</v>
      </c>
      <c r="X500" s="77">
        <v>4468.25</v>
      </c>
      <c r="Y500" s="14" t="s">
        <v>11</v>
      </c>
      <c r="Z500" s="14" t="s">
        <v>11</v>
      </c>
      <c r="AA500" s="14" t="s">
        <v>23</v>
      </c>
      <c r="AB500" s="38">
        <v>19</v>
      </c>
    </row>
    <row r="501" spans="1:28" x14ac:dyDescent="0.35">
      <c r="A501" t="s">
        <v>529</v>
      </c>
      <c r="B501">
        <v>1992</v>
      </c>
      <c r="C501" t="s">
        <v>10</v>
      </c>
      <c r="D501" s="42">
        <v>12</v>
      </c>
      <c r="E501">
        <v>0</v>
      </c>
      <c r="F501" s="37">
        <v>4488.58</v>
      </c>
      <c r="G501" t="s">
        <v>11</v>
      </c>
      <c r="H501" t="s">
        <v>12</v>
      </c>
      <c r="I501" t="s">
        <v>23</v>
      </c>
      <c r="J501" s="40">
        <v>1992</v>
      </c>
      <c r="K501" s="43" t="s">
        <v>10</v>
      </c>
      <c r="L501" s="14">
        <f t="shared" si="49"/>
        <v>1</v>
      </c>
      <c r="M501" s="14" t="str">
        <f t="shared" si="50"/>
        <v>tier - 2</v>
      </c>
      <c r="N501" s="14">
        <f t="shared" si="51"/>
        <v>1</v>
      </c>
      <c r="O501" s="8" t="str">
        <f t="shared" si="52"/>
        <v>tier - 3</v>
      </c>
      <c r="P501" s="8" t="str">
        <f t="shared" si="53"/>
        <v>R1012</v>
      </c>
      <c r="Q501" s="35" t="str">
        <f t="shared" si="54"/>
        <v>12-Jul-1992</v>
      </c>
      <c r="R501" s="35">
        <v>33797</v>
      </c>
      <c r="S501" s="44">
        <f t="shared" si="55"/>
        <v>31</v>
      </c>
      <c r="T501" s="47">
        <v>4488.58</v>
      </c>
      <c r="U501" s="14" t="s">
        <v>529</v>
      </c>
      <c r="V501" s="58">
        <v>33797</v>
      </c>
      <c r="W501" s="14">
        <v>0</v>
      </c>
      <c r="X501" s="77">
        <v>4488.58</v>
      </c>
      <c r="Y501" s="14" t="s">
        <v>11</v>
      </c>
      <c r="Z501" s="14" t="s">
        <v>12</v>
      </c>
      <c r="AA501" s="14" t="s">
        <v>23</v>
      </c>
      <c r="AB501" s="38">
        <v>31</v>
      </c>
    </row>
    <row r="502" spans="1:28" x14ac:dyDescent="0.35">
      <c r="A502" t="s">
        <v>530</v>
      </c>
      <c r="B502">
        <v>1988</v>
      </c>
      <c r="C502" t="s">
        <v>18</v>
      </c>
      <c r="D502" s="42">
        <v>26</v>
      </c>
      <c r="E502">
        <v>0</v>
      </c>
      <c r="F502" s="37">
        <v>4500.34</v>
      </c>
      <c r="G502" t="s">
        <v>11</v>
      </c>
      <c r="H502" t="s">
        <v>16</v>
      </c>
      <c r="I502" t="s">
        <v>356</v>
      </c>
      <c r="J502" s="40">
        <v>1988</v>
      </c>
      <c r="K502" s="43" t="s">
        <v>18</v>
      </c>
      <c r="L502" s="14">
        <f t="shared" si="49"/>
        <v>1</v>
      </c>
      <c r="M502" s="14" t="str">
        <f t="shared" si="50"/>
        <v>tier - 2</v>
      </c>
      <c r="N502" s="14">
        <f t="shared" si="51"/>
        <v>2</v>
      </c>
      <c r="O502" s="8" t="str">
        <f t="shared" si="52"/>
        <v>tier - 1</v>
      </c>
      <c r="P502" s="8" t="str">
        <f t="shared" si="53"/>
        <v>R1017</v>
      </c>
      <c r="Q502" s="35" t="str">
        <f t="shared" si="54"/>
        <v>26-Jun-1988</v>
      </c>
      <c r="R502" s="35">
        <v>32320</v>
      </c>
      <c r="S502" s="44">
        <f t="shared" si="55"/>
        <v>35</v>
      </c>
      <c r="T502" s="47">
        <v>4500.34</v>
      </c>
      <c r="U502" s="14" t="s">
        <v>530</v>
      </c>
      <c r="V502" s="58">
        <v>32320</v>
      </c>
      <c r="W502" s="14">
        <v>0</v>
      </c>
      <c r="X502" s="77">
        <v>4500.34</v>
      </c>
      <c r="Y502" s="14" t="s">
        <v>11</v>
      </c>
      <c r="Z502" s="14" t="s">
        <v>16</v>
      </c>
      <c r="AA502" s="14" t="s">
        <v>356</v>
      </c>
      <c r="AB502" s="38">
        <v>35</v>
      </c>
    </row>
    <row r="503" spans="1:28" x14ac:dyDescent="0.35">
      <c r="A503" t="s">
        <v>531</v>
      </c>
      <c r="B503">
        <v>1997</v>
      </c>
      <c r="C503" t="s">
        <v>37</v>
      </c>
      <c r="D503" s="42">
        <v>13</v>
      </c>
      <c r="E503">
        <v>4</v>
      </c>
      <c r="F503" s="37">
        <v>4504.66</v>
      </c>
      <c r="G503" t="s">
        <v>16</v>
      </c>
      <c r="H503" t="s">
        <v>11</v>
      </c>
      <c r="I503" t="s">
        <v>13</v>
      </c>
      <c r="J503" s="40">
        <v>1997</v>
      </c>
      <c r="K503" s="43" t="s">
        <v>37</v>
      </c>
      <c r="L503" s="14">
        <f t="shared" si="49"/>
        <v>240</v>
      </c>
      <c r="M503" s="14" t="str">
        <f t="shared" si="50"/>
        <v>tier - 1</v>
      </c>
      <c r="N503" s="14">
        <f t="shared" si="51"/>
        <v>9</v>
      </c>
      <c r="O503" s="8" t="str">
        <f t="shared" si="52"/>
        <v>tier - 2</v>
      </c>
      <c r="P503" s="8" t="str">
        <f t="shared" si="53"/>
        <v>R1013</v>
      </c>
      <c r="Q503" s="35" t="str">
        <f t="shared" si="54"/>
        <v>13-Oct-1997</v>
      </c>
      <c r="R503" s="35">
        <v>35716</v>
      </c>
      <c r="S503" s="44">
        <f t="shared" si="55"/>
        <v>26</v>
      </c>
      <c r="T503" s="47">
        <v>4504.66</v>
      </c>
      <c r="U503" s="14" t="s">
        <v>531</v>
      </c>
      <c r="V503" s="58">
        <v>35716</v>
      </c>
      <c r="W503" s="14">
        <v>4</v>
      </c>
      <c r="X503" s="77">
        <v>4504.66</v>
      </c>
      <c r="Y503" s="14" t="s">
        <v>16</v>
      </c>
      <c r="Z503" s="14" t="s">
        <v>11</v>
      </c>
      <c r="AA503" s="14" t="s">
        <v>13</v>
      </c>
      <c r="AB503" s="38">
        <v>26</v>
      </c>
    </row>
    <row r="504" spans="1:28" x14ac:dyDescent="0.35">
      <c r="A504" t="s">
        <v>532</v>
      </c>
      <c r="B504">
        <v>1982</v>
      </c>
      <c r="C504" t="s">
        <v>20</v>
      </c>
      <c r="D504" s="42">
        <v>27</v>
      </c>
      <c r="E504">
        <v>3</v>
      </c>
      <c r="F504" s="37">
        <v>4511.41</v>
      </c>
      <c r="G504" t="s">
        <v>11</v>
      </c>
      <c r="H504" t="s">
        <v>12</v>
      </c>
      <c r="I504" t="s">
        <v>13</v>
      </c>
      <c r="J504" s="40">
        <v>1982</v>
      </c>
      <c r="K504" s="43" t="s">
        <v>20</v>
      </c>
      <c r="L504" s="14">
        <f t="shared" si="49"/>
        <v>1</v>
      </c>
      <c r="M504" s="14" t="str">
        <f t="shared" si="50"/>
        <v>tier - 2</v>
      </c>
      <c r="N504" s="14">
        <f t="shared" si="51"/>
        <v>1</v>
      </c>
      <c r="O504" s="8" t="str">
        <f t="shared" si="52"/>
        <v>tier - 3</v>
      </c>
      <c r="P504" s="8" t="str">
        <f t="shared" si="53"/>
        <v>R1013</v>
      </c>
      <c r="Q504" s="35" t="str">
        <f t="shared" si="54"/>
        <v>27-Sep-1982</v>
      </c>
      <c r="R504" s="35">
        <v>30221</v>
      </c>
      <c r="S504" s="44">
        <f t="shared" si="55"/>
        <v>41</v>
      </c>
      <c r="T504" s="47">
        <v>4511.41</v>
      </c>
      <c r="U504" s="14" t="s">
        <v>532</v>
      </c>
      <c r="V504" s="58">
        <v>30221</v>
      </c>
      <c r="W504" s="14">
        <v>3</v>
      </c>
      <c r="X504" s="77">
        <v>4511.41</v>
      </c>
      <c r="Y504" s="14" t="s">
        <v>11</v>
      </c>
      <c r="Z504" s="14" t="s">
        <v>12</v>
      </c>
      <c r="AA504" s="14" t="s">
        <v>13</v>
      </c>
      <c r="AB504" s="38">
        <v>41</v>
      </c>
    </row>
    <row r="505" spans="1:28" x14ac:dyDescent="0.35">
      <c r="A505" t="s">
        <v>533</v>
      </c>
      <c r="B505">
        <v>1980</v>
      </c>
      <c r="C505" t="s">
        <v>18</v>
      </c>
      <c r="D505" s="42">
        <v>16</v>
      </c>
      <c r="E505">
        <v>2</v>
      </c>
      <c r="F505" s="37">
        <v>4515.71</v>
      </c>
      <c r="G505" t="s">
        <v>11</v>
      </c>
      <c r="H505" t="s">
        <v>12</v>
      </c>
      <c r="I505" t="s">
        <v>13</v>
      </c>
      <c r="J505" s="40">
        <v>1980</v>
      </c>
      <c r="K505" s="43" t="s">
        <v>18</v>
      </c>
      <c r="L505" s="14">
        <f t="shared" si="49"/>
        <v>1</v>
      </c>
      <c r="M505" s="14" t="str">
        <f t="shared" si="50"/>
        <v>tier - 2</v>
      </c>
      <c r="N505" s="14">
        <f t="shared" si="51"/>
        <v>1</v>
      </c>
      <c r="O505" s="8" t="str">
        <f t="shared" si="52"/>
        <v>tier - 3</v>
      </c>
      <c r="P505" s="8" t="str">
        <f t="shared" si="53"/>
        <v>R1013</v>
      </c>
      <c r="Q505" s="35" t="str">
        <f t="shared" si="54"/>
        <v>16-Jun-1980</v>
      </c>
      <c r="R505" s="35">
        <v>29388</v>
      </c>
      <c r="S505" s="44">
        <f t="shared" si="55"/>
        <v>43</v>
      </c>
      <c r="T505" s="47">
        <v>4515.71</v>
      </c>
      <c r="U505" s="14" t="s">
        <v>533</v>
      </c>
      <c r="V505" s="58">
        <v>29388</v>
      </c>
      <c r="W505" s="14">
        <v>2</v>
      </c>
      <c r="X505" s="77">
        <v>4515.71</v>
      </c>
      <c r="Y505" s="14" t="s">
        <v>11</v>
      </c>
      <c r="Z505" s="14" t="s">
        <v>12</v>
      </c>
      <c r="AA505" s="14" t="s">
        <v>13</v>
      </c>
      <c r="AB505" s="38">
        <v>43</v>
      </c>
    </row>
    <row r="506" spans="1:28" x14ac:dyDescent="0.35">
      <c r="A506" t="s">
        <v>534</v>
      </c>
      <c r="B506">
        <v>2003</v>
      </c>
      <c r="C506" t="s">
        <v>37</v>
      </c>
      <c r="D506" s="42">
        <v>2</v>
      </c>
      <c r="E506">
        <v>0</v>
      </c>
      <c r="F506" s="37">
        <v>4518.3999999999996</v>
      </c>
      <c r="G506" t="s">
        <v>11</v>
      </c>
      <c r="H506" t="s">
        <v>12</v>
      </c>
      <c r="I506" t="s">
        <v>535</v>
      </c>
      <c r="J506" s="40">
        <v>2003</v>
      </c>
      <c r="K506" s="43" t="s">
        <v>37</v>
      </c>
      <c r="L506" s="14">
        <f t="shared" si="49"/>
        <v>1</v>
      </c>
      <c r="M506" s="14" t="str">
        <f t="shared" si="50"/>
        <v>tier - 2</v>
      </c>
      <c r="N506" s="14">
        <f t="shared" si="51"/>
        <v>1</v>
      </c>
      <c r="O506" s="8" t="str">
        <f t="shared" si="52"/>
        <v>tier - 3</v>
      </c>
      <c r="P506" s="8" t="str">
        <f t="shared" si="53"/>
        <v>R1026</v>
      </c>
      <c r="Q506" s="35" t="str">
        <f t="shared" si="54"/>
        <v>2-Oct-2003</v>
      </c>
      <c r="R506" s="35">
        <v>37896</v>
      </c>
      <c r="S506" s="44">
        <f t="shared" si="55"/>
        <v>20</v>
      </c>
      <c r="T506" s="47">
        <v>4518.3999999999996</v>
      </c>
      <c r="U506" s="14" t="s">
        <v>534</v>
      </c>
      <c r="V506" s="58">
        <v>37896</v>
      </c>
      <c r="W506" s="14">
        <v>0</v>
      </c>
      <c r="X506" s="77">
        <v>4518.3999999999996</v>
      </c>
      <c r="Y506" s="14" t="s">
        <v>11</v>
      </c>
      <c r="Z506" s="14" t="s">
        <v>12</v>
      </c>
      <c r="AA506" s="14" t="s">
        <v>535</v>
      </c>
      <c r="AB506" s="38">
        <v>20</v>
      </c>
    </row>
    <row r="507" spans="1:28" x14ac:dyDescent="0.35">
      <c r="A507" t="s">
        <v>536</v>
      </c>
      <c r="B507">
        <v>1987</v>
      </c>
      <c r="C507" t="s">
        <v>30</v>
      </c>
      <c r="D507" s="42">
        <v>5</v>
      </c>
      <c r="E507">
        <v>3</v>
      </c>
      <c r="F507" s="37">
        <v>4518.7700000000004</v>
      </c>
      <c r="G507" t="s">
        <v>11</v>
      </c>
      <c r="H507" t="s">
        <v>12</v>
      </c>
      <c r="I507" t="s">
        <v>23</v>
      </c>
      <c r="J507" s="40">
        <v>1987</v>
      </c>
      <c r="K507" s="43" t="s">
        <v>30</v>
      </c>
      <c r="L507" s="14">
        <f t="shared" si="49"/>
        <v>1</v>
      </c>
      <c r="M507" s="14" t="str">
        <f t="shared" si="50"/>
        <v>tier - 2</v>
      </c>
      <c r="N507" s="14">
        <f t="shared" si="51"/>
        <v>1</v>
      </c>
      <c r="O507" s="8" t="str">
        <f t="shared" si="52"/>
        <v>tier - 3</v>
      </c>
      <c r="P507" s="8" t="str">
        <f t="shared" si="53"/>
        <v>R1012</v>
      </c>
      <c r="Q507" s="35" t="str">
        <f t="shared" si="54"/>
        <v>5-Dec-1987</v>
      </c>
      <c r="R507" s="35">
        <v>32116</v>
      </c>
      <c r="S507" s="44">
        <f t="shared" si="55"/>
        <v>36</v>
      </c>
      <c r="T507" s="47">
        <v>4518.7700000000004</v>
      </c>
      <c r="U507" s="14" t="s">
        <v>536</v>
      </c>
      <c r="V507" s="58">
        <v>32116</v>
      </c>
      <c r="W507" s="14">
        <v>3</v>
      </c>
      <c r="X507" s="77">
        <v>4518.7700000000004</v>
      </c>
      <c r="Y507" s="14" t="s">
        <v>11</v>
      </c>
      <c r="Z507" s="14" t="s">
        <v>12</v>
      </c>
      <c r="AA507" s="14" t="s">
        <v>23</v>
      </c>
      <c r="AB507" s="38">
        <v>36</v>
      </c>
    </row>
    <row r="508" spans="1:28" x14ac:dyDescent="0.35">
      <c r="A508" t="s">
        <v>537</v>
      </c>
      <c r="B508">
        <v>1988</v>
      </c>
      <c r="C508" t="s">
        <v>30</v>
      </c>
      <c r="D508" s="42">
        <v>21</v>
      </c>
      <c r="E508">
        <v>0</v>
      </c>
      <c r="F508" s="37">
        <v>4518.83</v>
      </c>
      <c r="G508" t="s">
        <v>11</v>
      </c>
      <c r="H508" t="s">
        <v>11</v>
      </c>
      <c r="I508" t="s">
        <v>356</v>
      </c>
      <c r="J508" s="40">
        <v>1988</v>
      </c>
      <c r="K508" s="43" t="s">
        <v>30</v>
      </c>
      <c r="L508" s="14">
        <f t="shared" si="49"/>
        <v>1</v>
      </c>
      <c r="M508" s="14" t="str">
        <f t="shared" si="50"/>
        <v>tier - 2</v>
      </c>
      <c r="N508" s="14">
        <f t="shared" si="51"/>
        <v>9</v>
      </c>
      <c r="O508" s="8" t="str">
        <f t="shared" si="52"/>
        <v>tier - 2</v>
      </c>
      <c r="P508" s="8" t="str">
        <f t="shared" si="53"/>
        <v>R1017</v>
      </c>
      <c r="Q508" s="35" t="str">
        <f t="shared" si="54"/>
        <v>21-Dec-1988</v>
      </c>
      <c r="R508" s="35">
        <v>32498</v>
      </c>
      <c r="S508" s="44">
        <f t="shared" si="55"/>
        <v>34</v>
      </c>
      <c r="T508" s="47">
        <v>4518.83</v>
      </c>
      <c r="U508" s="14" t="s">
        <v>537</v>
      </c>
      <c r="V508" s="58">
        <v>32498</v>
      </c>
      <c r="W508" s="14">
        <v>0</v>
      </c>
      <c r="X508" s="77">
        <v>4518.83</v>
      </c>
      <c r="Y508" s="14" t="s">
        <v>11</v>
      </c>
      <c r="Z508" s="14" t="s">
        <v>11</v>
      </c>
      <c r="AA508" s="14" t="s">
        <v>356</v>
      </c>
      <c r="AB508" s="38">
        <v>34</v>
      </c>
    </row>
    <row r="509" spans="1:28" x14ac:dyDescent="0.35">
      <c r="A509" t="s">
        <v>538</v>
      </c>
      <c r="B509">
        <v>1992</v>
      </c>
      <c r="C509" t="s">
        <v>35</v>
      </c>
      <c r="D509" s="42">
        <v>13</v>
      </c>
      <c r="E509">
        <v>1</v>
      </c>
      <c r="F509" s="37">
        <v>4527.18</v>
      </c>
      <c r="G509" t="s">
        <v>11</v>
      </c>
      <c r="H509" t="s">
        <v>11</v>
      </c>
      <c r="I509" t="s">
        <v>23</v>
      </c>
      <c r="J509" s="40">
        <v>1992</v>
      </c>
      <c r="K509" s="43" t="s">
        <v>35</v>
      </c>
      <c r="L509" s="14">
        <f t="shared" si="49"/>
        <v>1</v>
      </c>
      <c r="M509" s="14" t="str">
        <f t="shared" si="50"/>
        <v>tier - 2</v>
      </c>
      <c r="N509" s="14">
        <f t="shared" si="51"/>
        <v>9</v>
      </c>
      <c r="O509" s="8" t="str">
        <f t="shared" si="52"/>
        <v>tier - 2</v>
      </c>
      <c r="P509" s="8" t="str">
        <f t="shared" si="53"/>
        <v>R1012</v>
      </c>
      <c r="Q509" s="35" t="str">
        <f t="shared" si="54"/>
        <v>13-Aug-1992</v>
      </c>
      <c r="R509" s="35">
        <v>33829</v>
      </c>
      <c r="S509" s="44">
        <f t="shared" si="55"/>
        <v>31</v>
      </c>
      <c r="T509" s="47">
        <v>4527.18</v>
      </c>
      <c r="U509" s="14" t="s">
        <v>538</v>
      </c>
      <c r="V509" s="58">
        <v>33829</v>
      </c>
      <c r="W509" s="14">
        <v>1</v>
      </c>
      <c r="X509" s="77">
        <v>4527.18</v>
      </c>
      <c r="Y509" s="14" t="s">
        <v>11</v>
      </c>
      <c r="Z509" s="14" t="s">
        <v>11</v>
      </c>
      <c r="AA509" s="14" t="s">
        <v>23</v>
      </c>
      <c r="AB509" s="38">
        <v>31</v>
      </c>
    </row>
    <row r="510" spans="1:28" x14ac:dyDescent="0.35">
      <c r="A510" t="s">
        <v>539</v>
      </c>
      <c r="B510">
        <v>1993</v>
      </c>
      <c r="C510" t="s">
        <v>18</v>
      </c>
      <c r="D510" s="42">
        <v>29</v>
      </c>
      <c r="E510">
        <v>2</v>
      </c>
      <c r="F510" s="37">
        <v>4529.4799999999996</v>
      </c>
      <c r="G510" t="s">
        <v>11</v>
      </c>
      <c r="H510" t="s">
        <v>16</v>
      </c>
      <c r="I510" t="s">
        <v>42</v>
      </c>
      <c r="J510" s="40">
        <v>1993</v>
      </c>
      <c r="K510" s="43" t="s">
        <v>18</v>
      </c>
      <c r="L510" s="14">
        <f t="shared" si="49"/>
        <v>1</v>
      </c>
      <c r="M510" s="14" t="str">
        <f t="shared" si="50"/>
        <v>tier - 2</v>
      </c>
      <c r="N510" s="14">
        <f t="shared" si="51"/>
        <v>2</v>
      </c>
      <c r="O510" s="8" t="str">
        <f t="shared" si="52"/>
        <v>tier - 1</v>
      </c>
      <c r="P510" s="8" t="str">
        <f t="shared" si="53"/>
        <v>R1011</v>
      </c>
      <c r="Q510" s="35" t="str">
        <f t="shared" si="54"/>
        <v>29-Jun-1993</v>
      </c>
      <c r="R510" s="35">
        <v>34149</v>
      </c>
      <c r="S510" s="44">
        <f t="shared" si="55"/>
        <v>30</v>
      </c>
      <c r="T510" s="47">
        <v>4529.4799999999996</v>
      </c>
      <c r="U510" s="14" t="s">
        <v>539</v>
      </c>
      <c r="V510" s="58">
        <v>34149</v>
      </c>
      <c r="W510" s="14">
        <v>2</v>
      </c>
      <c r="X510" s="77">
        <v>4529.4799999999996</v>
      </c>
      <c r="Y510" s="14" t="s">
        <v>11</v>
      </c>
      <c r="Z510" s="14" t="s">
        <v>16</v>
      </c>
      <c r="AA510" s="14" t="s">
        <v>42</v>
      </c>
      <c r="AB510" s="38">
        <v>30</v>
      </c>
    </row>
    <row r="511" spans="1:28" x14ac:dyDescent="0.35">
      <c r="A511" t="s">
        <v>540</v>
      </c>
      <c r="B511">
        <v>1988</v>
      </c>
      <c r="C511" t="s">
        <v>18</v>
      </c>
      <c r="D511" s="42">
        <v>13</v>
      </c>
      <c r="E511">
        <v>1</v>
      </c>
      <c r="F511" s="37">
        <v>4536.26</v>
      </c>
      <c r="G511" t="s">
        <v>11</v>
      </c>
      <c r="H511" t="s">
        <v>11</v>
      </c>
      <c r="I511" t="s">
        <v>42</v>
      </c>
      <c r="J511" s="40">
        <v>1988</v>
      </c>
      <c r="K511" s="43" t="s">
        <v>18</v>
      </c>
      <c r="L511" s="14">
        <f t="shared" si="49"/>
        <v>1</v>
      </c>
      <c r="M511" s="14" t="str">
        <f t="shared" si="50"/>
        <v>tier - 2</v>
      </c>
      <c r="N511" s="14">
        <f t="shared" si="51"/>
        <v>9</v>
      </c>
      <c r="O511" s="8" t="str">
        <f t="shared" si="52"/>
        <v>tier - 2</v>
      </c>
      <c r="P511" s="8" t="str">
        <f t="shared" si="53"/>
        <v>R1011</v>
      </c>
      <c r="Q511" s="35" t="str">
        <f t="shared" si="54"/>
        <v>13-Jun-1988</v>
      </c>
      <c r="R511" s="35">
        <v>32307</v>
      </c>
      <c r="S511" s="44">
        <f t="shared" si="55"/>
        <v>35</v>
      </c>
      <c r="T511" s="47">
        <v>4536.26</v>
      </c>
      <c r="U511" s="14" t="s">
        <v>540</v>
      </c>
      <c r="V511" s="58">
        <v>32307</v>
      </c>
      <c r="W511" s="14">
        <v>1</v>
      </c>
      <c r="X511" s="77">
        <v>4536.26</v>
      </c>
      <c r="Y511" s="14" t="s">
        <v>11</v>
      </c>
      <c r="Z511" s="14" t="s">
        <v>11</v>
      </c>
      <c r="AA511" s="14" t="s">
        <v>42</v>
      </c>
      <c r="AB511" s="38">
        <v>35</v>
      </c>
    </row>
    <row r="512" spans="1:28" x14ac:dyDescent="0.35">
      <c r="A512" t="s">
        <v>541</v>
      </c>
      <c r="B512">
        <v>1990</v>
      </c>
      <c r="C512" t="s">
        <v>15</v>
      </c>
      <c r="D512" s="42">
        <v>17</v>
      </c>
      <c r="E512">
        <v>0</v>
      </c>
      <c r="F512" s="37">
        <v>4544.2299999999996</v>
      </c>
      <c r="G512" t="s">
        <v>11</v>
      </c>
      <c r="H512" t="s">
        <v>16</v>
      </c>
      <c r="I512" t="s">
        <v>247</v>
      </c>
      <c r="J512" s="40">
        <v>1990</v>
      </c>
      <c r="K512" s="43" t="s">
        <v>15</v>
      </c>
      <c r="L512" s="14">
        <f t="shared" si="49"/>
        <v>1</v>
      </c>
      <c r="M512" s="14" t="str">
        <f t="shared" si="50"/>
        <v>tier - 2</v>
      </c>
      <c r="N512" s="14">
        <f t="shared" si="51"/>
        <v>2</v>
      </c>
      <c r="O512" s="8" t="str">
        <f t="shared" si="52"/>
        <v>tier - 1</v>
      </c>
      <c r="P512" s="8" t="str">
        <f t="shared" si="53"/>
        <v>R1024</v>
      </c>
      <c r="Q512" s="35" t="str">
        <f t="shared" si="54"/>
        <v>17-Nov-1990</v>
      </c>
      <c r="R512" s="35">
        <v>33194</v>
      </c>
      <c r="S512" s="44">
        <f t="shared" si="55"/>
        <v>33</v>
      </c>
      <c r="T512" s="47">
        <v>4544.2299999999996</v>
      </c>
      <c r="U512" s="14" t="s">
        <v>541</v>
      </c>
      <c r="V512" s="58">
        <v>33194</v>
      </c>
      <c r="W512" s="14">
        <v>0</v>
      </c>
      <c r="X512" s="77">
        <v>4544.2299999999996</v>
      </c>
      <c r="Y512" s="14" t="s">
        <v>11</v>
      </c>
      <c r="Z512" s="14" t="s">
        <v>16</v>
      </c>
      <c r="AA512" s="14" t="s">
        <v>247</v>
      </c>
      <c r="AB512" s="38">
        <v>33</v>
      </c>
    </row>
    <row r="513" spans="1:28" x14ac:dyDescent="0.35">
      <c r="A513" t="s">
        <v>542</v>
      </c>
      <c r="B513">
        <v>2004</v>
      </c>
      <c r="C513" t="s">
        <v>30</v>
      </c>
      <c r="D513" s="42">
        <v>22</v>
      </c>
      <c r="E513">
        <v>4</v>
      </c>
      <c r="F513" s="37">
        <v>4561.1899999999996</v>
      </c>
      <c r="G513" t="s">
        <v>11</v>
      </c>
      <c r="H513" t="s">
        <v>11</v>
      </c>
      <c r="I513" t="s">
        <v>247</v>
      </c>
      <c r="J513" s="40">
        <v>2004</v>
      </c>
      <c r="K513" s="43" t="s">
        <v>30</v>
      </c>
      <c r="L513" s="14">
        <f t="shared" si="49"/>
        <v>1</v>
      </c>
      <c r="M513" s="14" t="str">
        <f t="shared" si="50"/>
        <v>tier - 2</v>
      </c>
      <c r="N513" s="14">
        <f t="shared" si="51"/>
        <v>9</v>
      </c>
      <c r="O513" s="8" t="str">
        <f t="shared" si="52"/>
        <v>tier - 2</v>
      </c>
      <c r="P513" s="8" t="str">
        <f t="shared" si="53"/>
        <v>R1024</v>
      </c>
      <c r="Q513" s="35" t="str">
        <f t="shared" si="54"/>
        <v>22-Dec-2004</v>
      </c>
      <c r="R513" s="35">
        <v>38343</v>
      </c>
      <c r="S513" s="44">
        <f t="shared" si="55"/>
        <v>18</v>
      </c>
      <c r="T513" s="47">
        <v>4561.1899999999996</v>
      </c>
      <c r="U513" s="14" t="s">
        <v>542</v>
      </c>
      <c r="V513" s="58">
        <v>38343</v>
      </c>
      <c r="W513" s="14">
        <v>4</v>
      </c>
      <c r="X513" s="77">
        <v>4561.1899999999996</v>
      </c>
      <c r="Y513" s="14" t="s">
        <v>11</v>
      </c>
      <c r="Z513" s="14" t="s">
        <v>11</v>
      </c>
      <c r="AA513" s="14" t="s">
        <v>247</v>
      </c>
      <c r="AB513" s="38">
        <v>18</v>
      </c>
    </row>
    <row r="514" spans="1:28" x14ac:dyDescent="0.35">
      <c r="A514" t="s">
        <v>543</v>
      </c>
      <c r="B514">
        <v>1990</v>
      </c>
      <c r="C514" t="s">
        <v>20</v>
      </c>
      <c r="D514" s="42">
        <v>20</v>
      </c>
      <c r="E514">
        <v>1</v>
      </c>
      <c r="F514" s="37">
        <v>4562.84</v>
      </c>
      <c r="G514" t="s">
        <v>11</v>
      </c>
      <c r="H514" t="s">
        <v>11</v>
      </c>
      <c r="I514" t="s">
        <v>13</v>
      </c>
      <c r="J514" s="40">
        <v>1990</v>
      </c>
      <c r="K514" s="43" t="s">
        <v>20</v>
      </c>
      <c r="L514" s="14">
        <f t="shared" si="49"/>
        <v>1</v>
      </c>
      <c r="M514" s="14" t="str">
        <f t="shared" si="50"/>
        <v>tier - 2</v>
      </c>
      <c r="N514" s="14">
        <f t="shared" si="51"/>
        <v>9</v>
      </c>
      <c r="O514" s="8" t="str">
        <f t="shared" si="52"/>
        <v>tier - 2</v>
      </c>
      <c r="P514" s="8" t="str">
        <f t="shared" si="53"/>
        <v>R1013</v>
      </c>
      <c r="Q514" s="35" t="str">
        <f t="shared" si="54"/>
        <v>20-Sep-1990</v>
      </c>
      <c r="R514" s="35">
        <v>33136</v>
      </c>
      <c r="S514" s="44">
        <f t="shared" si="55"/>
        <v>33</v>
      </c>
      <c r="T514" s="47">
        <v>4562.84</v>
      </c>
      <c r="U514" s="14" t="s">
        <v>543</v>
      </c>
      <c r="V514" s="58">
        <v>33136</v>
      </c>
      <c r="W514" s="14">
        <v>1</v>
      </c>
      <c r="X514" s="77">
        <v>4562.84</v>
      </c>
      <c r="Y514" s="14" t="s">
        <v>11</v>
      </c>
      <c r="Z514" s="14" t="s">
        <v>11</v>
      </c>
      <c r="AA514" s="14" t="s">
        <v>13</v>
      </c>
      <c r="AB514" s="38">
        <v>33</v>
      </c>
    </row>
    <row r="515" spans="1:28" x14ac:dyDescent="0.35">
      <c r="A515" t="s">
        <v>544</v>
      </c>
      <c r="B515">
        <v>1996</v>
      </c>
      <c r="C515" t="s">
        <v>30</v>
      </c>
      <c r="D515" s="42">
        <v>25</v>
      </c>
      <c r="E515">
        <v>2</v>
      </c>
      <c r="F515" s="37">
        <v>4564.1899999999996</v>
      </c>
      <c r="G515" t="s">
        <v>11</v>
      </c>
      <c r="H515" t="s">
        <v>11</v>
      </c>
      <c r="I515" t="s">
        <v>247</v>
      </c>
      <c r="J515" s="40">
        <v>1996</v>
      </c>
      <c r="K515" s="43" t="s">
        <v>30</v>
      </c>
      <c r="L515" s="14">
        <f t="shared" si="49"/>
        <v>1</v>
      </c>
      <c r="M515" s="14" t="str">
        <f t="shared" si="50"/>
        <v>tier - 2</v>
      </c>
      <c r="N515" s="14">
        <f t="shared" si="51"/>
        <v>9</v>
      </c>
      <c r="O515" s="8" t="str">
        <f t="shared" si="52"/>
        <v>tier - 2</v>
      </c>
      <c r="P515" s="8" t="str">
        <f t="shared" si="53"/>
        <v>R1024</v>
      </c>
      <c r="Q515" s="35" t="str">
        <f t="shared" si="54"/>
        <v>25-Dec-1996</v>
      </c>
      <c r="R515" s="35">
        <v>35424</v>
      </c>
      <c r="S515" s="44">
        <f t="shared" si="55"/>
        <v>26</v>
      </c>
      <c r="T515" s="47">
        <v>4564.1899999999996</v>
      </c>
      <c r="U515" s="14" t="s">
        <v>544</v>
      </c>
      <c r="V515" s="58">
        <v>35424</v>
      </c>
      <c r="W515" s="14">
        <v>2</v>
      </c>
      <c r="X515" s="77">
        <v>4564.1899999999996</v>
      </c>
      <c r="Y515" s="14" t="s">
        <v>11</v>
      </c>
      <c r="Z515" s="14" t="s">
        <v>11</v>
      </c>
      <c r="AA515" s="14" t="s">
        <v>247</v>
      </c>
      <c r="AB515" s="38">
        <v>26</v>
      </c>
    </row>
    <row r="516" spans="1:28" x14ac:dyDescent="0.35">
      <c r="A516" t="s">
        <v>545</v>
      </c>
      <c r="B516">
        <v>1989</v>
      </c>
      <c r="C516" t="s">
        <v>20</v>
      </c>
      <c r="D516" s="42">
        <v>18</v>
      </c>
      <c r="E516">
        <v>0</v>
      </c>
      <c r="F516" s="37">
        <v>4571.41</v>
      </c>
      <c r="G516" t="s">
        <v>11</v>
      </c>
      <c r="H516" t="s">
        <v>11</v>
      </c>
      <c r="I516" t="s">
        <v>23</v>
      </c>
      <c r="J516" s="40">
        <v>1989</v>
      </c>
      <c r="K516" s="43" t="s">
        <v>20</v>
      </c>
      <c r="L516" s="14">
        <f t="shared" si="49"/>
        <v>1</v>
      </c>
      <c r="M516" s="14" t="str">
        <f t="shared" si="50"/>
        <v>tier - 2</v>
      </c>
      <c r="N516" s="14">
        <f t="shared" si="51"/>
        <v>9</v>
      </c>
      <c r="O516" s="8" t="str">
        <f t="shared" si="52"/>
        <v>tier - 2</v>
      </c>
      <c r="P516" s="8" t="str">
        <f t="shared" si="53"/>
        <v>R1012</v>
      </c>
      <c r="Q516" s="35" t="str">
        <f t="shared" si="54"/>
        <v>18-Sep-1989</v>
      </c>
      <c r="R516" s="35">
        <v>32769</v>
      </c>
      <c r="S516" s="44">
        <f t="shared" si="55"/>
        <v>34</v>
      </c>
      <c r="T516" s="47">
        <v>4571.41</v>
      </c>
      <c r="U516" s="14" t="s">
        <v>545</v>
      </c>
      <c r="V516" s="58">
        <v>32769</v>
      </c>
      <c r="W516" s="14">
        <v>0</v>
      </c>
      <c r="X516" s="77">
        <v>4571.41</v>
      </c>
      <c r="Y516" s="14" t="s">
        <v>11</v>
      </c>
      <c r="Z516" s="14" t="s">
        <v>11</v>
      </c>
      <c r="AA516" s="14" t="s">
        <v>23</v>
      </c>
      <c r="AB516" s="38">
        <v>34</v>
      </c>
    </row>
    <row r="517" spans="1:28" x14ac:dyDescent="0.35">
      <c r="A517" t="s">
        <v>546</v>
      </c>
      <c r="B517">
        <v>2000</v>
      </c>
      <c r="C517" t="s">
        <v>10</v>
      </c>
      <c r="D517" s="42">
        <v>2</v>
      </c>
      <c r="E517">
        <v>0</v>
      </c>
      <c r="F517" s="37">
        <v>4608.03</v>
      </c>
      <c r="G517" t="s">
        <v>11</v>
      </c>
      <c r="H517" t="s">
        <v>12</v>
      </c>
      <c r="I517" t="s">
        <v>42</v>
      </c>
      <c r="J517" s="40">
        <v>2000</v>
      </c>
      <c r="K517" s="43" t="s">
        <v>10</v>
      </c>
      <c r="L517" s="14">
        <f t="shared" ref="L517:L580" si="56">MATCH($G$4:$G$2346,$G$4:$G$2346,0)</f>
        <v>1</v>
      </c>
      <c r="M517" s="14" t="str">
        <f t="shared" ref="M517:M580" si="57">IF(G517="?",INDEX($G$4:$G$2346,MODE($L$4:$L$2346)),G517)</f>
        <v>tier - 2</v>
      </c>
      <c r="N517" s="14">
        <f t="shared" ref="N517:N580" si="58">MATCH($H$4:$H$2346,$H$4:$H$2346,0)</f>
        <v>1</v>
      </c>
      <c r="O517" s="8" t="str">
        <f t="shared" ref="O517:O580" si="59">IF(H517="?",INDEX($H$4:$H$2346,MODE($N$4:$N$2346)),H517)</f>
        <v>tier - 3</v>
      </c>
      <c r="P517" s="8" t="str">
        <f t="shared" ref="P517:P580" si="60">IF(I517="?","Unknown",I517)</f>
        <v>R1011</v>
      </c>
      <c r="Q517" s="35" t="str">
        <f t="shared" ref="Q517:Q580" si="61">CONCATENATE(D517,"-",K517,"-",J517)</f>
        <v>2-Jul-2000</v>
      </c>
      <c r="R517" s="35">
        <v>36709</v>
      </c>
      <c r="S517" s="44">
        <f t="shared" ref="S517:S580" si="62">ROUND((($S$2-R517)/365),0)</f>
        <v>23</v>
      </c>
      <c r="T517" s="47">
        <v>4608.03</v>
      </c>
      <c r="U517" s="14" t="s">
        <v>546</v>
      </c>
      <c r="V517" s="58">
        <v>36709</v>
      </c>
      <c r="W517" s="14">
        <v>0</v>
      </c>
      <c r="X517" s="77">
        <v>4608.03</v>
      </c>
      <c r="Y517" s="14" t="s">
        <v>11</v>
      </c>
      <c r="Z517" s="14" t="s">
        <v>12</v>
      </c>
      <c r="AA517" s="14" t="s">
        <v>42</v>
      </c>
      <c r="AB517" s="38">
        <v>23</v>
      </c>
    </row>
    <row r="518" spans="1:28" x14ac:dyDescent="0.35">
      <c r="A518" t="s">
        <v>547</v>
      </c>
      <c r="B518">
        <v>1998</v>
      </c>
      <c r="C518" t="s">
        <v>18</v>
      </c>
      <c r="D518" s="42">
        <v>29</v>
      </c>
      <c r="E518">
        <v>3</v>
      </c>
      <c r="F518" s="37">
        <v>4618.08</v>
      </c>
      <c r="G518" t="s">
        <v>11</v>
      </c>
      <c r="H518" t="s">
        <v>16</v>
      </c>
      <c r="I518" t="s">
        <v>23</v>
      </c>
      <c r="J518" s="40">
        <v>1998</v>
      </c>
      <c r="K518" s="43" t="s">
        <v>18</v>
      </c>
      <c r="L518" s="14">
        <f t="shared" si="56"/>
        <v>1</v>
      </c>
      <c r="M518" s="14" t="str">
        <f t="shared" si="57"/>
        <v>tier - 2</v>
      </c>
      <c r="N518" s="14">
        <f t="shared" si="58"/>
        <v>2</v>
      </c>
      <c r="O518" s="8" t="str">
        <f t="shared" si="59"/>
        <v>tier - 1</v>
      </c>
      <c r="P518" s="8" t="str">
        <f t="shared" si="60"/>
        <v>R1012</v>
      </c>
      <c r="Q518" s="35" t="str">
        <f t="shared" si="61"/>
        <v>29-Jun-1998</v>
      </c>
      <c r="R518" s="35">
        <v>35975</v>
      </c>
      <c r="S518" s="44">
        <f t="shared" si="62"/>
        <v>25</v>
      </c>
      <c r="T518" s="47">
        <v>4618.08</v>
      </c>
      <c r="U518" s="14" t="s">
        <v>547</v>
      </c>
      <c r="V518" s="58">
        <v>35975</v>
      </c>
      <c r="W518" s="14">
        <v>3</v>
      </c>
      <c r="X518" s="77">
        <v>4618.08</v>
      </c>
      <c r="Y518" s="14" t="s">
        <v>11</v>
      </c>
      <c r="Z518" s="14" t="s">
        <v>16</v>
      </c>
      <c r="AA518" s="14" t="s">
        <v>23</v>
      </c>
      <c r="AB518" s="38">
        <v>25</v>
      </c>
    </row>
    <row r="519" spans="1:28" x14ac:dyDescent="0.35">
      <c r="A519" t="s">
        <v>548</v>
      </c>
      <c r="B519">
        <v>1985</v>
      </c>
      <c r="C519" t="s">
        <v>18</v>
      </c>
      <c r="D519" s="42">
        <v>22</v>
      </c>
      <c r="E519">
        <v>0</v>
      </c>
      <c r="F519" s="37">
        <v>4646.76</v>
      </c>
      <c r="G519" t="s">
        <v>16</v>
      </c>
      <c r="H519" t="s">
        <v>16</v>
      </c>
      <c r="I519" t="s">
        <v>42</v>
      </c>
      <c r="J519" s="40">
        <v>1985</v>
      </c>
      <c r="K519" s="43" t="s">
        <v>18</v>
      </c>
      <c r="L519" s="14">
        <f t="shared" si="56"/>
        <v>240</v>
      </c>
      <c r="M519" s="14" t="str">
        <f t="shared" si="57"/>
        <v>tier - 1</v>
      </c>
      <c r="N519" s="14">
        <f t="shared" si="58"/>
        <v>2</v>
      </c>
      <c r="O519" s="8" t="str">
        <f t="shared" si="59"/>
        <v>tier - 1</v>
      </c>
      <c r="P519" s="8" t="str">
        <f t="shared" si="60"/>
        <v>R1011</v>
      </c>
      <c r="Q519" s="35" t="str">
        <f t="shared" si="61"/>
        <v>22-Jun-1985</v>
      </c>
      <c r="R519" s="35">
        <v>31220</v>
      </c>
      <c r="S519" s="44">
        <f t="shared" si="62"/>
        <v>38</v>
      </c>
      <c r="T519" s="47">
        <v>4646.76</v>
      </c>
      <c r="U519" s="14" t="s">
        <v>548</v>
      </c>
      <c r="V519" s="58">
        <v>31220</v>
      </c>
      <c r="W519" s="14">
        <v>0</v>
      </c>
      <c r="X519" s="77">
        <v>4646.76</v>
      </c>
      <c r="Y519" s="14" t="s">
        <v>16</v>
      </c>
      <c r="Z519" s="14" t="s">
        <v>16</v>
      </c>
      <c r="AA519" s="14" t="s">
        <v>42</v>
      </c>
      <c r="AB519" s="38">
        <v>38</v>
      </c>
    </row>
    <row r="520" spans="1:28" x14ac:dyDescent="0.35">
      <c r="A520" t="s">
        <v>549</v>
      </c>
      <c r="B520">
        <v>1996</v>
      </c>
      <c r="C520" t="s">
        <v>37</v>
      </c>
      <c r="D520" s="42">
        <v>25</v>
      </c>
      <c r="E520">
        <v>3</v>
      </c>
      <c r="F520" s="37">
        <v>4661.29</v>
      </c>
      <c r="G520" t="s">
        <v>11</v>
      </c>
      <c r="H520" t="s">
        <v>16</v>
      </c>
      <c r="I520" t="s">
        <v>356</v>
      </c>
      <c r="J520" s="40">
        <v>1996</v>
      </c>
      <c r="K520" s="43" t="s">
        <v>37</v>
      </c>
      <c r="L520" s="14">
        <f t="shared" si="56"/>
        <v>1</v>
      </c>
      <c r="M520" s="14" t="str">
        <f t="shared" si="57"/>
        <v>tier - 2</v>
      </c>
      <c r="N520" s="14">
        <f t="shared" si="58"/>
        <v>2</v>
      </c>
      <c r="O520" s="8" t="str">
        <f t="shared" si="59"/>
        <v>tier - 1</v>
      </c>
      <c r="P520" s="8" t="str">
        <f t="shared" si="60"/>
        <v>R1017</v>
      </c>
      <c r="Q520" s="35" t="str">
        <f t="shared" si="61"/>
        <v>25-Oct-1996</v>
      </c>
      <c r="R520" s="35">
        <v>35363</v>
      </c>
      <c r="S520" s="44">
        <f t="shared" si="62"/>
        <v>27</v>
      </c>
      <c r="T520" s="47">
        <v>4661.29</v>
      </c>
      <c r="U520" s="14" t="s">
        <v>549</v>
      </c>
      <c r="V520" s="58">
        <v>35363</v>
      </c>
      <c r="W520" s="14">
        <v>3</v>
      </c>
      <c r="X520" s="77">
        <v>4661.29</v>
      </c>
      <c r="Y520" s="14" t="s">
        <v>11</v>
      </c>
      <c r="Z520" s="14" t="s">
        <v>16</v>
      </c>
      <c r="AA520" s="14" t="s">
        <v>356</v>
      </c>
      <c r="AB520" s="38">
        <v>27</v>
      </c>
    </row>
    <row r="521" spans="1:28" x14ac:dyDescent="0.35">
      <c r="A521" t="s">
        <v>550</v>
      </c>
      <c r="B521">
        <v>1990</v>
      </c>
      <c r="C521" t="s">
        <v>35</v>
      </c>
      <c r="D521" s="42">
        <v>5</v>
      </c>
      <c r="E521">
        <v>1</v>
      </c>
      <c r="F521" s="37">
        <v>4667.6099999999997</v>
      </c>
      <c r="G521" t="s">
        <v>12</v>
      </c>
      <c r="H521" t="s">
        <v>12</v>
      </c>
      <c r="I521" t="s">
        <v>168</v>
      </c>
      <c r="J521" s="40">
        <v>1990</v>
      </c>
      <c r="K521" s="43" t="s">
        <v>35</v>
      </c>
      <c r="L521" s="14">
        <f t="shared" si="56"/>
        <v>4</v>
      </c>
      <c r="M521" s="14" t="str">
        <f t="shared" si="57"/>
        <v>tier - 3</v>
      </c>
      <c r="N521" s="14">
        <f t="shared" si="58"/>
        <v>1</v>
      </c>
      <c r="O521" s="8" t="str">
        <f t="shared" si="59"/>
        <v>tier - 3</v>
      </c>
      <c r="P521" s="8" t="str">
        <f t="shared" si="60"/>
        <v>R1016</v>
      </c>
      <c r="Q521" s="35" t="str">
        <f t="shared" si="61"/>
        <v>5-Aug-1990</v>
      </c>
      <c r="R521" s="35">
        <v>33090</v>
      </c>
      <c r="S521" s="44">
        <f t="shared" si="62"/>
        <v>33</v>
      </c>
      <c r="T521" s="47">
        <v>4667.6099999999997</v>
      </c>
      <c r="U521" s="14" t="s">
        <v>550</v>
      </c>
      <c r="V521" s="58">
        <v>33090</v>
      </c>
      <c r="W521" s="14">
        <v>1</v>
      </c>
      <c r="X521" s="77">
        <v>4667.6099999999997</v>
      </c>
      <c r="Y521" s="14" t="s">
        <v>12</v>
      </c>
      <c r="Z521" s="14" t="s">
        <v>12</v>
      </c>
      <c r="AA521" s="14" t="s">
        <v>168</v>
      </c>
      <c r="AB521" s="38">
        <v>33</v>
      </c>
    </row>
    <row r="522" spans="1:28" x14ac:dyDescent="0.35">
      <c r="A522" t="s">
        <v>551</v>
      </c>
      <c r="B522">
        <v>1990</v>
      </c>
      <c r="C522" t="s">
        <v>20</v>
      </c>
      <c r="D522" s="42">
        <v>26</v>
      </c>
      <c r="E522">
        <v>2</v>
      </c>
      <c r="F522" s="37">
        <v>4670.6400000000003</v>
      </c>
      <c r="G522" t="s">
        <v>11</v>
      </c>
      <c r="H522" t="s">
        <v>11</v>
      </c>
      <c r="I522" t="s">
        <v>42</v>
      </c>
      <c r="J522" s="40">
        <v>1990</v>
      </c>
      <c r="K522" s="43" t="s">
        <v>20</v>
      </c>
      <c r="L522" s="14">
        <f t="shared" si="56"/>
        <v>1</v>
      </c>
      <c r="M522" s="14" t="str">
        <f t="shared" si="57"/>
        <v>tier - 2</v>
      </c>
      <c r="N522" s="14">
        <f t="shared" si="58"/>
        <v>9</v>
      </c>
      <c r="O522" s="8" t="str">
        <f t="shared" si="59"/>
        <v>tier - 2</v>
      </c>
      <c r="P522" s="8" t="str">
        <f t="shared" si="60"/>
        <v>R1011</v>
      </c>
      <c r="Q522" s="35" t="str">
        <f t="shared" si="61"/>
        <v>26-Sep-1990</v>
      </c>
      <c r="R522" s="35">
        <v>33142</v>
      </c>
      <c r="S522" s="44">
        <f t="shared" si="62"/>
        <v>33</v>
      </c>
      <c r="T522" s="47">
        <v>4670.6400000000003</v>
      </c>
      <c r="U522" s="14" t="s">
        <v>551</v>
      </c>
      <c r="V522" s="58">
        <v>33142</v>
      </c>
      <c r="W522" s="14">
        <v>2</v>
      </c>
      <c r="X522" s="77">
        <v>4670.6400000000003</v>
      </c>
      <c r="Y522" s="14" t="s">
        <v>11</v>
      </c>
      <c r="Z522" s="14" t="s">
        <v>11</v>
      </c>
      <c r="AA522" s="14" t="s">
        <v>42</v>
      </c>
      <c r="AB522" s="38">
        <v>33</v>
      </c>
    </row>
    <row r="523" spans="1:28" x14ac:dyDescent="0.35">
      <c r="A523" t="s">
        <v>552</v>
      </c>
      <c r="B523">
        <v>1990</v>
      </c>
      <c r="C523" t="s">
        <v>10</v>
      </c>
      <c r="D523" s="42">
        <v>13</v>
      </c>
      <c r="E523">
        <v>2</v>
      </c>
      <c r="F523" s="37">
        <v>4673.3900000000003</v>
      </c>
      <c r="G523" t="s">
        <v>11</v>
      </c>
      <c r="H523" t="s">
        <v>16</v>
      </c>
      <c r="I523" t="s">
        <v>13</v>
      </c>
      <c r="J523" s="40">
        <v>1990</v>
      </c>
      <c r="K523" s="43" t="s">
        <v>10</v>
      </c>
      <c r="L523" s="14">
        <f t="shared" si="56"/>
        <v>1</v>
      </c>
      <c r="M523" s="14" t="str">
        <f t="shared" si="57"/>
        <v>tier - 2</v>
      </c>
      <c r="N523" s="14">
        <f t="shared" si="58"/>
        <v>2</v>
      </c>
      <c r="O523" s="8" t="str">
        <f t="shared" si="59"/>
        <v>tier - 1</v>
      </c>
      <c r="P523" s="8" t="str">
        <f t="shared" si="60"/>
        <v>R1013</v>
      </c>
      <c r="Q523" s="35" t="str">
        <f t="shared" si="61"/>
        <v>13-Jul-1990</v>
      </c>
      <c r="R523" s="35">
        <v>33067</v>
      </c>
      <c r="S523" s="44">
        <f t="shared" si="62"/>
        <v>33</v>
      </c>
      <c r="T523" s="47">
        <v>4673.3900000000003</v>
      </c>
      <c r="U523" s="14" t="s">
        <v>552</v>
      </c>
      <c r="V523" s="58">
        <v>33067</v>
      </c>
      <c r="W523" s="14">
        <v>2</v>
      </c>
      <c r="X523" s="77">
        <v>4673.3900000000003</v>
      </c>
      <c r="Y523" s="14" t="s">
        <v>11</v>
      </c>
      <c r="Z523" s="14" t="s">
        <v>16</v>
      </c>
      <c r="AA523" s="14" t="s">
        <v>13</v>
      </c>
      <c r="AB523" s="38">
        <v>33</v>
      </c>
    </row>
    <row r="524" spans="1:28" x14ac:dyDescent="0.35">
      <c r="A524" t="s">
        <v>553</v>
      </c>
      <c r="B524">
        <v>1979</v>
      </c>
      <c r="C524" t="s">
        <v>37</v>
      </c>
      <c r="D524" s="42">
        <v>18</v>
      </c>
      <c r="E524">
        <v>2</v>
      </c>
      <c r="F524" s="37">
        <v>4674.2</v>
      </c>
      <c r="G524" t="s">
        <v>11</v>
      </c>
      <c r="H524" t="s">
        <v>16</v>
      </c>
      <c r="I524" t="s">
        <v>13</v>
      </c>
      <c r="J524" s="40">
        <v>1979</v>
      </c>
      <c r="K524" s="43" t="s">
        <v>37</v>
      </c>
      <c r="L524" s="14">
        <f t="shared" si="56"/>
        <v>1</v>
      </c>
      <c r="M524" s="14" t="str">
        <f t="shared" si="57"/>
        <v>tier - 2</v>
      </c>
      <c r="N524" s="14">
        <f t="shared" si="58"/>
        <v>2</v>
      </c>
      <c r="O524" s="8" t="str">
        <f t="shared" si="59"/>
        <v>tier - 1</v>
      </c>
      <c r="P524" s="8" t="str">
        <f t="shared" si="60"/>
        <v>R1013</v>
      </c>
      <c r="Q524" s="35" t="str">
        <f t="shared" si="61"/>
        <v>18-Oct-1979</v>
      </c>
      <c r="R524" s="35">
        <v>29146</v>
      </c>
      <c r="S524" s="44">
        <f t="shared" si="62"/>
        <v>44</v>
      </c>
      <c r="T524" s="47">
        <v>4674.2</v>
      </c>
      <c r="U524" s="14" t="s">
        <v>553</v>
      </c>
      <c r="V524" s="58">
        <v>29146</v>
      </c>
      <c r="W524" s="14">
        <v>2</v>
      </c>
      <c r="X524" s="77">
        <v>4674.2</v>
      </c>
      <c r="Y524" s="14" t="s">
        <v>11</v>
      </c>
      <c r="Z524" s="14" t="s">
        <v>16</v>
      </c>
      <c r="AA524" s="14" t="s">
        <v>13</v>
      </c>
      <c r="AB524" s="38">
        <v>44</v>
      </c>
    </row>
    <row r="525" spans="1:28" x14ac:dyDescent="0.35">
      <c r="A525" t="s">
        <v>554</v>
      </c>
      <c r="B525">
        <v>2003</v>
      </c>
      <c r="C525" t="s">
        <v>37</v>
      </c>
      <c r="D525" s="42">
        <v>4</v>
      </c>
      <c r="E525">
        <v>0</v>
      </c>
      <c r="F525" s="37">
        <v>4678.8</v>
      </c>
      <c r="G525" t="s">
        <v>11</v>
      </c>
      <c r="H525" t="s">
        <v>16</v>
      </c>
      <c r="I525" t="s">
        <v>300</v>
      </c>
      <c r="J525" s="40">
        <v>2003</v>
      </c>
      <c r="K525" s="43" t="s">
        <v>37</v>
      </c>
      <c r="L525" s="14">
        <f t="shared" si="56"/>
        <v>1</v>
      </c>
      <c r="M525" s="14" t="str">
        <f t="shared" si="57"/>
        <v>tier - 2</v>
      </c>
      <c r="N525" s="14">
        <f t="shared" si="58"/>
        <v>2</v>
      </c>
      <c r="O525" s="8" t="str">
        <f t="shared" si="59"/>
        <v>tier - 1</v>
      </c>
      <c r="P525" s="8" t="str">
        <f t="shared" si="60"/>
        <v>R1021</v>
      </c>
      <c r="Q525" s="35" t="str">
        <f t="shared" si="61"/>
        <v>4-Oct-2003</v>
      </c>
      <c r="R525" s="35">
        <v>37898</v>
      </c>
      <c r="S525" s="44">
        <f t="shared" si="62"/>
        <v>20</v>
      </c>
      <c r="T525" s="47">
        <v>4678.8</v>
      </c>
      <c r="U525" s="14" t="s">
        <v>554</v>
      </c>
      <c r="V525" s="58">
        <v>37898</v>
      </c>
      <c r="W525" s="14">
        <v>0</v>
      </c>
      <c r="X525" s="77">
        <v>4678.8</v>
      </c>
      <c r="Y525" s="14" t="s">
        <v>11</v>
      </c>
      <c r="Z525" s="14" t="s">
        <v>16</v>
      </c>
      <c r="AA525" s="14" t="s">
        <v>300</v>
      </c>
      <c r="AB525" s="38">
        <v>20</v>
      </c>
    </row>
    <row r="526" spans="1:28" x14ac:dyDescent="0.35">
      <c r="A526" t="s">
        <v>555</v>
      </c>
      <c r="B526">
        <v>1990</v>
      </c>
      <c r="C526" t="s">
        <v>20</v>
      </c>
      <c r="D526" s="42">
        <v>4</v>
      </c>
      <c r="E526">
        <v>2</v>
      </c>
      <c r="F526" s="37">
        <v>4686.3900000000003</v>
      </c>
      <c r="G526" t="s">
        <v>12</v>
      </c>
      <c r="H526" t="s">
        <v>12</v>
      </c>
      <c r="I526" t="s">
        <v>13</v>
      </c>
      <c r="J526" s="40">
        <v>1990</v>
      </c>
      <c r="K526" s="43" t="s">
        <v>20</v>
      </c>
      <c r="L526" s="14">
        <f t="shared" si="56"/>
        <v>4</v>
      </c>
      <c r="M526" s="14" t="str">
        <f t="shared" si="57"/>
        <v>tier - 3</v>
      </c>
      <c r="N526" s="14">
        <f t="shared" si="58"/>
        <v>1</v>
      </c>
      <c r="O526" s="8" t="str">
        <f t="shared" si="59"/>
        <v>tier - 3</v>
      </c>
      <c r="P526" s="8" t="str">
        <f t="shared" si="60"/>
        <v>R1013</v>
      </c>
      <c r="Q526" s="35" t="str">
        <f t="shared" si="61"/>
        <v>4-Sep-1990</v>
      </c>
      <c r="R526" s="35">
        <v>33120</v>
      </c>
      <c r="S526" s="44">
        <f t="shared" si="62"/>
        <v>33</v>
      </c>
      <c r="T526" s="47">
        <v>4686.3900000000003</v>
      </c>
      <c r="U526" s="14" t="s">
        <v>555</v>
      </c>
      <c r="V526" s="58">
        <v>33120</v>
      </c>
      <c r="W526" s="14">
        <v>2</v>
      </c>
      <c r="X526" s="77">
        <v>4686.3900000000003</v>
      </c>
      <c r="Y526" s="14" t="s">
        <v>12</v>
      </c>
      <c r="Z526" s="14" t="s">
        <v>12</v>
      </c>
      <c r="AA526" s="14" t="s">
        <v>13</v>
      </c>
      <c r="AB526" s="38">
        <v>33</v>
      </c>
    </row>
    <row r="527" spans="1:28" x14ac:dyDescent="0.35">
      <c r="A527" t="s">
        <v>556</v>
      </c>
      <c r="B527">
        <v>2003</v>
      </c>
      <c r="C527" t="s">
        <v>18</v>
      </c>
      <c r="D527" s="42">
        <v>22</v>
      </c>
      <c r="E527">
        <v>5</v>
      </c>
      <c r="F527" s="37">
        <v>4687.8</v>
      </c>
      <c r="G527" t="s">
        <v>11</v>
      </c>
      <c r="H527" t="s">
        <v>12</v>
      </c>
      <c r="I527" t="s">
        <v>42</v>
      </c>
      <c r="J527" s="40">
        <v>2003</v>
      </c>
      <c r="K527" s="43" t="s">
        <v>18</v>
      </c>
      <c r="L527" s="14">
        <f t="shared" si="56"/>
        <v>1</v>
      </c>
      <c r="M527" s="14" t="str">
        <f t="shared" si="57"/>
        <v>tier - 2</v>
      </c>
      <c r="N527" s="14">
        <f t="shared" si="58"/>
        <v>1</v>
      </c>
      <c r="O527" s="8" t="str">
        <f t="shared" si="59"/>
        <v>tier - 3</v>
      </c>
      <c r="P527" s="8" t="str">
        <f t="shared" si="60"/>
        <v>R1011</v>
      </c>
      <c r="Q527" s="35" t="str">
        <f t="shared" si="61"/>
        <v>22-Jun-2003</v>
      </c>
      <c r="R527" s="35">
        <v>37794</v>
      </c>
      <c r="S527" s="44">
        <f t="shared" si="62"/>
        <v>20</v>
      </c>
      <c r="T527" s="47">
        <v>4687.8</v>
      </c>
      <c r="U527" s="14" t="s">
        <v>556</v>
      </c>
      <c r="V527" s="58">
        <v>37794</v>
      </c>
      <c r="W527" s="14">
        <v>5</v>
      </c>
      <c r="X527" s="77">
        <v>4687.8</v>
      </c>
      <c r="Y527" s="14" t="s">
        <v>11</v>
      </c>
      <c r="Z527" s="14" t="s">
        <v>12</v>
      </c>
      <c r="AA527" s="14" t="s">
        <v>42</v>
      </c>
      <c r="AB527" s="38">
        <v>20</v>
      </c>
    </row>
    <row r="528" spans="1:28" x14ac:dyDescent="0.35">
      <c r="A528" t="s">
        <v>557</v>
      </c>
      <c r="B528">
        <v>1977</v>
      </c>
      <c r="C528" t="s">
        <v>30</v>
      </c>
      <c r="D528" s="42">
        <v>4</v>
      </c>
      <c r="E528">
        <v>2</v>
      </c>
      <c r="F528" s="37">
        <v>4699.47</v>
      </c>
      <c r="G528" t="s">
        <v>11</v>
      </c>
      <c r="H528" t="s">
        <v>12</v>
      </c>
      <c r="I528" t="s">
        <v>13</v>
      </c>
      <c r="J528" s="40">
        <v>1977</v>
      </c>
      <c r="K528" s="43" t="s">
        <v>30</v>
      </c>
      <c r="L528" s="14">
        <f t="shared" si="56"/>
        <v>1</v>
      </c>
      <c r="M528" s="14" t="str">
        <f t="shared" si="57"/>
        <v>tier - 2</v>
      </c>
      <c r="N528" s="14">
        <f t="shared" si="58"/>
        <v>1</v>
      </c>
      <c r="O528" s="8" t="str">
        <f t="shared" si="59"/>
        <v>tier - 3</v>
      </c>
      <c r="P528" s="8" t="str">
        <f t="shared" si="60"/>
        <v>R1013</v>
      </c>
      <c r="Q528" s="35" t="str">
        <f t="shared" si="61"/>
        <v>4-Dec-1977</v>
      </c>
      <c r="R528" s="35">
        <v>28463</v>
      </c>
      <c r="S528" s="44">
        <f t="shared" si="62"/>
        <v>46</v>
      </c>
      <c r="T528" s="47">
        <v>4699.47</v>
      </c>
      <c r="U528" s="14" t="s">
        <v>557</v>
      </c>
      <c r="V528" s="58">
        <v>28463</v>
      </c>
      <c r="W528" s="14">
        <v>2</v>
      </c>
      <c r="X528" s="77">
        <v>4699.47</v>
      </c>
      <c r="Y528" s="14" t="s">
        <v>11</v>
      </c>
      <c r="Z528" s="14" t="s">
        <v>12</v>
      </c>
      <c r="AA528" s="14" t="s">
        <v>13</v>
      </c>
      <c r="AB528" s="38">
        <v>46</v>
      </c>
    </row>
    <row r="529" spans="1:28" x14ac:dyDescent="0.35">
      <c r="A529" t="s">
        <v>558</v>
      </c>
      <c r="B529">
        <v>1981</v>
      </c>
      <c r="C529" t="s">
        <v>35</v>
      </c>
      <c r="D529" s="42">
        <v>12</v>
      </c>
      <c r="E529">
        <v>1</v>
      </c>
      <c r="F529" s="37">
        <v>4712.12</v>
      </c>
      <c r="G529" t="s">
        <v>11</v>
      </c>
      <c r="H529" t="s">
        <v>12</v>
      </c>
      <c r="I529" t="s">
        <v>42</v>
      </c>
      <c r="J529" s="40">
        <v>1981</v>
      </c>
      <c r="K529" s="43" t="s">
        <v>35</v>
      </c>
      <c r="L529" s="14">
        <f t="shared" si="56"/>
        <v>1</v>
      </c>
      <c r="M529" s="14" t="str">
        <f t="shared" si="57"/>
        <v>tier - 2</v>
      </c>
      <c r="N529" s="14">
        <f t="shared" si="58"/>
        <v>1</v>
      </c>
      <c r="O529" s="8" t="str">
        <f t="shared" si="59"/>
        <v>tier - 3</v>
      </c>
      <c r="P529" s="8" t="str">
        <f t="shared" si="60"/>
        <v>R1011</v>
      </c>
      <c r="Q529" s="35" t="str">
        <f t="shared" si="61"/>
        <v>12-Aug-1981</v>
      </c>
      <c r="R529" s="35">
        <v>29810</v>
      </c>
      <c r="S529" s="44">
        <f t="shared" si="62"/>
        <v>42</v>
      </c>
      <c r="T529" s="47">
        <v>4712.12</v>
      </c>
      <c r="U529" s="14" t="s">
        <v>558</v>
      </c>
      <c r="V529" s="58">
        <v>29810</v>
      </c>
      <c r="W529" s="14">
        <v>1</v>
      </c>
      <c r="X529" s="77">
        <v>4712.12</v>
      </c>
      <c r="Y529" s="14" t="s">
        <v>11</v>
      </c>
      <c r="Z529" s="14" t="s">
        <v>12</v>
      </c>
      <c r="AA529" s="14" t="s">
        <v>42</v>
      </c>
      <c r="AB529" s="38">
        <v>42</v>
      </c>
    </row>
    <row r="530" spans="1:28" x14ac:dyDescent="0.35">
      <c r="A530" t="s">
        <v>559</v>
      </c>
      <c r="B530">
        <v>1992</v>
      </c>
      <c r="C530" t="s">
        <v>37</v>
      </c>
      <c r="D530" s="42">
        <v>9</v>
      </c>
      <c r="E530">
        <v>1</v>
      </c>
      <c r="F530" s="37">
        <v>4718.2</v>
      </c>
      <c r="G530" t="s">
        <v>11</v>
      </c>
      <c r="H530" t="s">
        <v>12</v>
      </c>
      <c r="I530" t="s">
        <v>247</v>
      </c>
      <c r="J530" s="40">
        <v>1992</v>
      </c>
      <c r="K530" s="43" t="s">
        <v>37</v>
      </c>
      <c r="L530" s="14">
        <f t="shared" si="56"/>
        <v>1</v>
      </c>
      <c r="M530" s="14" t="str">
        <f t="shared" si="57"/>
        <v>tier - 2</v>
      </c>
      <c r="N530" s="14">
        <f t="shared" si="58"/>
        <v>1</v>
      </c>
      <c r="O530" s="8" t="str">
        <f t="shared" si="59"/>
        <v>tier - 3</v>
      </c>
      <c r="P530" s="8" t="str">
        <f t="shared" si="60"/>
        <v>R1024</v>
      </c>
      <c r="Q530" s="35" t="str">
        <f t="shared" si="61"/>
        <v>9-Oct-1992</v>
      </c>
      <c r="R530" s="35">
        <v>33886</v>
      </c>
      <c r="S530" s="44">
        <f t="shared" si="62"/>
        <v>31</v>
      </c>
      <c r="T530" s="47">
        <v>4718.2</v>
      </c>
      <c r="U530" s="14" t="s">
        <v>559</v>
      </c>
      <c r="V530" s="58">
        <v>33886</v>
      </c>
      <c r="W530" s="14">
        <v>1</v>
      </c>
      <c r="X530" s="77">
        <v>4718.2</v>
      </c>
      <c r="Y530" s="14" t="s">
        <v>11</v>
      </c>
      <c r="Z530" s="14" t="s">
        <v>12</v>
      </c>
      <c r="AA530" s="14" t="s">
        <v>247</v>
      </c>
      <c r="AB530" s="38">
        <v>31</v>
      </c>
    </row>
    <row r="531" spans="1:28" x14ac:dyDescent="0.35">
      <c r="A531" t="s">
        <v>560</v>
      </c>
      <c r="B531">
        <v>1992</v>
      </c>
      <c r="C531" t="s">
        <v>20</v>
      </c>
      <c r="D531" s="42">
        <v>28</v>
      </c>
      <c r="E531">
        <v>1</v>
      </c>
      <c r="F531" s="37">
        <v>4719.5200000000004</v>
      </c>
      <c r="G531" t="s">
        <v>11</v>
      </c>
      <c r="H531" t="s">
        <v>11</v>
      </c>
      <c r="I531" t="s">
        <v>247</v>
      </c>
      <c r="J531" s="40">
        <v>1992</v>
      </c>
      <c r="K531" s="43" t="s">
        <v>20</v>
      </c>
      <c r="L531" s="14">
        <f t="shared" si="56"/>
        <v>1</v>
      </c>
      <c r="M531" s="14" t="str">
        <f t="shared" si="57"/>
        <v>tier - 2</v>
      </c>
      <c r="N531" s="14">
        <f t="shared" si="58"/>
        <v>9</v>
      </c>
      <c r="O531" s="8" t="str">
        <f t="shared" si="59"/>
        <v>tier - 2</v>
      </c>
      <c r="P531" s="8" t="str">
        <f t="shared" si="60"/>
        <v>R1024</v>
      </c>
      <c r="Q531" s="35" t="str">
        <f t="shared" si="61"/>
        <v>28-Sep-1992</v>
      </c>
      <c r="R531" s="35">
        <v>33875</v>
      </c>
      <c r="S531" s="44">
        <f t="shared" si="62"/>
        <v>31</v>
      </c>
      <c r="T531" s="47">
        <v>4719.5200000000004</v>
      </c>
      <c r="U531" s="14" t="s">
        <v>560</v>
      </c>
      <c r="V531" s="58">
        <v>33875</v>
      </c>
      <c r="W531" s="14">
        <v>1</v>
      </c>
      <c r="X531" s="77">
        <v>4719.5200000000004</v>
      </c>
      <c r="Y531" s="14" t="s">
        <v>11</v>
      </c>
      <c r="Z531" s="14" t="s">
        <v>11</v>
      </c>
      <c r="AA531" s="14" t="s">
        <v>247</v>
      </c>
      <c r="AB531" s="38">
        <v>31</v>
      </c>
    </row>
    <row r="532" spans="1:28" x14ac:dyDescent="0.35">
      <c r="A532" t="s">
        <v>561</v>
      </c>
      <c r="B532">
        <v>1994</v>
      </c>
      <c r="C532" t="s">
        <v>35</v>
      </c>
      <c r="D532" s="42">
        <v>12</v>
      </c>
      <c r="E532">
        <v>2</v>
      </c>
      <c r="F532" s="37">
        <v>4719.74</v>
      </c>
      <c r="G532" t="s">
        <v>11</v>
      </c>
      <c r="H532" t="s">
        <v>16</v>
      </c>
      <c r="I532" t="s">
        <v>23</v>
      </c>
      <c r="J532" s="40">
        <v>1994</v>
      </c>
      <c r="K532" s="43" t="s">
        <v>35</v>
      </c>
      <c r="L532" s="14">
        <f t="shared" si="56"/>
        <v>1</v>
      </c>
      <c r="M532" s="14" t="str">
        <f t="shared" si="57"/>
        <v>tier - 2</v>
      </c>
      <c r="N532" s="14">
        <f t="shared" si="58"/>
        <v>2</v>
      </c>
      <c r="O532" s="8" t="str">
        <f t="shared" si="59"/>
        <v>tier - 1</v>
      </c>
      <c r="P532" s="8" t="str">
        <f t="shared" si="60"/>
        <v>R1012</v>
      </c>
      <c r="Q532" s="35" t="str">
        <f t="shared" si="61"/>
        <v>12-Aug-1994</v>
      </c>
      <c r="R532" s="35">
        <v>34558</v>
      </c>
      <c r="S532" s="44">
        <f t="shared" si="62"/>
        <v>29</v>
      </c>
      <c r="T532" s="47">
        <v>4719.74</v>
      </c>
      <c r="U532" s="14" t="s">
        <v>561</v>
      </c>
      <c r="V532" s="58">
        <v>34558</v>
      </c>
      <c r="W532" s="14">
        <v>2</v>
      </c>
      <c r="X532" s="77">
        <v>4719.74</v>
      </c>
      <c r="Y532" s="14" t="s">
        <v>11</v>
      </c>
      <c r="Z532" s="14" t="s">
        <v>16</v>
      </c>
      <c r="AA532" s="14" t="s">
        <v>23</v>
      </c>
      <c r="AB532" s="38">
        <v>29</v>
      </c>
    </row>
    <row r="533" spans="1:28" x14ac:dyDescent="0.35">
      <c r="A533" t="s">
        <v>562</v>
      </c>
      <c r="B533">
        <v>1980</v>
      </c>
      <c r="C533" t="s">
        <v>10</v>
      </c>
      <c r="D533" s="42">
        <v>2</v>
      </c>
      <c r="E533">
        <v>2</v>
      </c>
      <c r="F533" s="37">
        <v>4728.71</v>
      </c>
      <c r="G533" t="s">
        <v>11</v>
      </c>
      <c r="H533" t="s">
        <v>12</v>
      </c>
      <c r="I533" t="s">
        <v>23</v>
      </c>
      <c r="J533" s="40">
        <v>1980</v>
      </c>
      <c r="K533" s="43" t="s">
        <v>10</v>
      </c>
      <c r="L533" s="14">
        <f t="shared" si="56"/>
        <v>1</v>
      </c>
      <c r="M533" s="14" t="str">
        <f t="shared" si="57"/>
        <v>tier - 2</v>
      </c>
      <c r="N533" s="14">
        <f t="shared" si="58"/>
        <v>1</v>
      </c>
      <c r="O533" s="8" t="str">
        <f t="shared" si="59"/>
        <v>tier - 3</v>
      </c>
      <c r="P533" s="8" t="str">
        <f t="shared" si="60"/>
        <v>R1012</v>
      </c>
      <c r="Q533" s="35" t="str">
        <f t="shared" si="61"/>
        <v>2-Jul-1980</v>
      </c>
      <c r="R533" s="35">
        <v>29404</v>
      </c>
      <c r="S533" s="44">
        <f t="shared" si="62"/>
        <v>43</v>
      </c>
      <c r="T533" s="47">
        <v>4728.71</v>
      </c>
      <c r="U533" s="14" t="s">
        <v>562</v>
      </c>
      <c r="V533" s="58">
        <v>29404</v>
      </c>
      <c r="W533" s="14">
        <v>2</v>
      </c>
      <c r="X533" s="77">
        <v>4728.71</v>
      </c>
      <c r="Y533" s="14" t="s">
        <v>11</v>
      </c>
      <c r="Z533" s="14" t="s">
        <v>12</v>
      </c>
      <c r="AA533" s="14" t="s">
        <v>23</v>
      </c>
      <c r="AB533" s="38">
        <v>43</v>
      </c>
    </row>
    <row r="534" spans="1:28" x14ac:dyDescent="0.35">
      <c r="A534" t="s">
        <v>563</v>
      </c>
      <c r="B534">
        <v>1986</v>
      </c>
      <c r="C534" t="s">
        <v>20</v>
      </c>
      <c r="D534" s="42">
        <v>5</v>
      </c>
      <c r="E534">
        <v>3</v>
      </c>
      <c r="F534" s="37">
        <v>4734.6400000000003</v>
      </c>
      <c r="G534" t="s">
        <v>11</v>
      </c>
      <c r="H534" t="s">
        <v>16</v>
      </c>
      <c r="I534" t="s">
        <v>13</v>
      </c>
      <c r="J534" s="40">
        <v>1986</v>
      </c>
      <c r="K534" s="43" t="s">
        <v>20</v>
      </c>
      <c r="L534" s="14">
        <f t="shared" si="56"/>
        <v>1</v>
      </c>
      <c r="M534" s="14" t="str">
        <f t="shared" si="57"/>
        <v>tier - 2</v>
      </c>
      <c r="N534" s="14">
        <f t="shared" si="58"/>
        <v>2</v>
      </c>
      <c r="O534" s="8" t="str">
        <f t="shared" si="59"/>
        <v>tier - 1</v>
      </c>
      <c r="P534" s="8" t="str">
        <f t="shared" si="60"/>
        <v>R1013</v>
      </c>
      <c r="Q534" s="35" t="str">
        <f t="shared" si="61"/>
        <v>5-Sep-1986</v>
      </c>
      <c r="R534" s="35">
        <v>31660</v>
      </c>
      <c r="S534" s="44">
        <f t="shared" si="62"/>
        <v>37</v>
      </c>
      <c r="T534" s="47">
        <v>4734.6400000000003</v>
      </c>
      <c r="U534" s="14" t="s">
        <v>563</v>
      </c>
      <c r="V534" s="58">
        <v>31660</v>
      </c>
      <c r="W534" s="14">
        <v>3</v>
      </c>
      <c r="X534" s="77">
        <v>4734.6400000000003</v>
      </c>
      <c r="Y534" s="14" t="s">
        <v>11</v>
      </c>
      <c r="Z534" s="14" t="s">
        <v>16</v>
      </c>
      <c r="AA534" s="14" t="s">
        <v>13</v>
      </c>
      <c r="AB534" s="38">
        <v>37</v>
      </c>
    </row>
    <row r="535" spans="1:28" x14ac:dyDescent="0.35">
      <c r="A535" t="s">
        <v>564</v>
      </c>
      <c r="B535">
        <v>1991</v>
      </c>
      <c r="C535" t="s">
        <v>37</v>
      </c>
      <c r="D535" s="42">
        <v>12</v>
      </c>
      <c r="E535">
        <v>1</v>
      </c>
      <c r="F535" s="37">
        <v>4738.2700000000004</v>
      </c>
      <c r="G535" t="s">
        <v>11</v>
      </c>
      <c r="H535" t="s">
        <v>12</v>
      </c>
      <c r="I535" t="s">
        <v>23</v>
      </c>
      <c r="J535" s="40">
        <v>1991</v>
      </c>
      <c r="K535" s="43" t="s">
        <v>37</v>
      </c>
      <c r="L535" s="14">
        <f t="shared" si="56"/>
        <v>1</v>
      </c>
      <c r="M535" s="14" t="str">
        <f t="shared" si="57"/>
        <v>tier - 2</v>
      </c>
      <c r="N535" s="14">
        <f t="shared" si="58"/>
        <v>1</v>
      </c>
      <c r="O535" s="8" t="str">
        <f t="shared" si="59"/>
        <v>tier - 3</v>
      </c>
      <c r="P535" s="8" t="str">
        <f t="shared" si="60"/>
        <v>R1012</v>
      </c>
      <c r="Q535" s="35" t="str">
        <f t="shared" si="61"/>
        <v>12-Oct-1991</v>
      </c>
      <c r="R535" s="35">
        <v>33523</v>
      </c>
      <c r="S535" s="44">
        <f t="shared" si="62"/>
        <v>32</v>
      </c>
      <c r="T535" s="47">
        <v>4738.2700000000004</v>
      </c>
      <c r="U535" s="14" t="s">
        <v>564</v>
      </c>
      <c r="V535" s="58">
        <v>33523</v>
      </c>
      <c r="W535" s="14">
        <v>1</v>
      </c>
      <c r="X535" s="77">
        <v>4738.2700000000004</v>
      </c>
      <c r="Y535" s="14" t="s">
        <v>11</v>
      </c>
      <c r="Z535" s="14" t="s">
        <v>12</v>
      </c>
      <c r="AA535" s="14" t="s">
        <v>23</v>
      </c>
      <c r="AB535" s="38">
        <v>32</v>
      </c>
    </row>
    <row r="536" spans="1:28" x14ac:dyDescent="0.35">
      <c r="A536" t="s">
        <v>565</v>
      </c>
      <c r="B536">
        <v>2004</v>
      </c>
      <c r="C536" t="s">
        <v>15</v>
      </c>
      <c r="D536" s="42">
        <v>24</v>
      </c>
      <c r="E536">
        <v>0</v>
      </c>
      <c r="F536" s="37">
        <v>4740.78</v>
      </c>
      <c r="G536" t="s">
        <v>11</v>
      </c>
      <c r="H536" t="s">
        <v>12</v>
      </c>
      <c r="I536" t="s">
        <v>300</v>
      </c>
      <c r="J536" s="40">
        <v>2004</v>
      </c>
      <c r="K536" s="43" t="s">
        <v>15</v>
      </c>
      <c r="L536" s="14">
        <f t="shared" si="56"/>
        <v>1</v>
      </c>
      <c r="M536" s="14" t="str">
        <f t="shared" si="57"/>
        <v>tier - 2</v>
      </c>
      <c r="N536" s="14">
        <f t="shared" si="58"/>
        <v>1</v>
      </c>
      <c r="O536" s="8" t="str">
        <f t="shared" si="59"/>
        <v>tier - 3</v>
      </c>
      <c r="P536" s="8" t="str">
        <f t="shared" si="60"/>
        <v>R1021</v>
      </c>
      <c r="Q536" s="35" t="str">
        <f t="shared" si="61"/>
        <v>24-Nov-2004</v>
      </c>
      <c r="R536" s="35">
        <v>38315</v>
      </c>
      <c r="S536" s="44">
        <f t="shared" si="62"/>
        <v>19</v>
      </c>
      <c r="T536" s="47">
        <v>4740.78</v>
      </c>
      <c r="U536" s="14" t="s">
        <v>565</v>
      </c>
      <c r="V536" s="58">
        <v>38315</v>
      </c>
      <c r="W536" s="14">
        <v>0</v>
      </c>
      <c r="X536" s="77">
        <v>4740.78</v>
      </c>
      <c r="Y536" s="14" t="s">
        <v>11</v>
      </c>
      <c r="Z536" s="14" t="s">
        <v>12</v>
      </c>
      <c r="AA536" s="14" t="s">
        <v>300</v>
      </c>
      <c r="AB536" s="38">
        <v>19</v>
      </c>
    </row>
    <row r="537" spans="1:28" x14ac:dyDescent="0.35">
      <c r="A537" t="s">
        <v>566</v>
      </c>
      <c r="B537">
        <v>1987</v>
      </c>
      <c r="C537" t="s">
        <v>18</v>
      </c>
      <c r="D537" s="42">
        <v>5</v>
      </c>
      <c r="E537">
        <v>1</v>
      </c>
      <c r="F537" s="37">
        <v>4746.34</v>
      </c>
      <c r="G537" t="s">
        <v>11</v>
      </c>
      <c r="H537" t="s">
        <v>11</v>
      </c>
      <c r="I537" t="s">
        <v>42</v>
      </c>
      <c r="J537" s="40">
        <v>1987</v>
      </c>
      <c r="K537" s="43" t="s">
        <v>18</v>
      </c>
      <c r="L537" s="14">
        <f t="shared" si="56"/>
        <v>1</v>
      </c>
      <c r="M537" s="14" t="str">
        <f t="shared" si="57"/>
        <v>tier - 2</v>
      </c>
      <c r="N537" s="14">
        <f t="shared" si="58"/>
        <v>9</v>
      </c>
      <c r="O537" s="8" t="str">
        <f t="shared" si="59"/>
        <v>tier - 2</v>
      </c>
      <c r="P537" s="8" t="str">
        <f t="shared" si="60"/>
        <v>R1011</v>
      </c>
      <c r="Q537" s="35" t="str">
        <f t="shared" si="61"/>
        <v>5-Jun-1987</v>
      </c>
      <c r="R537" s="35">
        <v>31933</v>
      </c>
      <c r="S537" s="44">
        <f t="shared" si="62"/>
        <v>36</v>
      </c>
      <c r="T537" s="47">
        <v>4746.34</v>
      </c>
      <c r="U537" s="14" t="s">
        <v>566</v>
      </c>
      <c r="V537" s="58">
        <v>31933</v>
      </c>
      <c r="W537" s="14">
        <v>1</v>
      </c>
      <c r="X537" s="77">
        <v>4746.34</v>
      </c>
      <c r="Y537" s="14" t="s">
        <v>11</v>
      </c>
      <c r="Z537" s="14" t="s">
        <v>11</v>
      </c>
      <c r="AA537" s="14" t="s">
        <v>42</v>
      </c>
      <c r="AB537" s="38">
        <v>36</v>
      </c>
    </row>
    <row r="538" spans="1:28" x14ac:dyDescent="0.35">
      <c r="A538" t="s">
        <v>567</v>
      </c>
      <c r="B538">
        <v>1987</v>
      </c>
      <c r="C538" t="s">
        <v>20</v>
      </c>
      <c r="D538" s="42">
        <v>2</v>
      </c>
      <c r="E538">
        <v>1</v>
      </c>
      <c r="F538" s="37">
        <v>4747.05</v>
      </c>
      <c r="G538" t="s">
        <v>11</v>
      </c>
      <c r="H538" t="s">
        <v>11</v>
      </c>
      <c r="I538" t="s">
        <v>13</v>
      </c>
      <c r="J538" s="40">
        <v>1987</v>
      </c>
      <c r="K538" s="43" t="s">
        <v>20</v>
      </c>
      <c r="L538" s="14">
        <f t="shared" si="56"/>
        <v>1</v>
      </c>
      <c r="M538" s="14" t="str">
        <f t="shared" si="57"/>
        <v>tier - 2</v>
      </c>
      <c r="N538" s="14">
        <f t="shared" si="58"/>
        <v>9</v>
      </c>
      <c r="O538" s="8" t="str">
        <f t="shared" si="59"/>
        <v>tier - 2</v>
      </c>
      <c r="P538" s="8" t="str">
        <f t="shared" si="60"/>
        <v>R1013</v>
      </c>
      <c r="Q538" s="35" t="str">
        <f t="shared" si="61"/>
        <v>2-Sep-1987</v>
      </c>
      <c r="R538" s="35">
        <v>32022</v>
      </c>
      <c r="S538" s="44">
        <f t="shared" si="62"/>
        <v>36</v>
      </c>
      <c r="T538" s="47">
        <v>4747.05</v>
      </c>
      <c r="U538" s="14" t="s">
        <v>567</v>
      </c>
      <c r="V538" s="58">
        <v>32022</v>
      </c>
      <c r="W538" s="14">
        <v>1</v>
      </c>
      <c r="X538" s="77">
        <v>4747.05</v>
      </c>
      <c r="Y538" s="14" t="s">
        <v>11</v>
      </c>
      <c r="Z538" s="14" t="s">
        <v>11</v>
      </c>
      <c r="AA538" s="14" t="s">
        <v>13</v>
      </c>
      <c r="AB538" s="38">
        <v>36</v>
      </c>
    </row>
    <row r="539" spans="1:28" x14ac:dyDescent="0.35">
      <c r="A539" t="s">
        <v>568</v>
      </c>
      <c r="B539">
        <v>1987</v>
      </c>
      <c r="C539" t="s">
        <v>15</v>
      </c>
      <c r="D539" s="42">
        <v>22</v>
      </c>
      <c r="E539">
        <v>1</v>
      </c>
      <c r="F539" s="37">
        <v>4751.07</v>
      </c>
      <c r="G539" t="s">
        <v>12</v>
      </c>
      <c r="H539" t="s">
        <v>16</v>
      </c>
      <c r="I539" t="s">
        <v>42</v>
      </c>
      <c r="J539" s="40">
        <v>1987</v>
      </c>
      <c r="K539" s="43" t="s">
        <v>15</v>
      </c>
      <c r="L539" s="14">
        <f t="shared" si="56"/>
        <v>4</v>
      </c>
      <c r="M539" s="14" t="str">
        <f t="shared" si="57"/>
        <v>tier - 3</v>
      </c>
      <c r="N539" s="14">
        <f t="shared" si="58"/>
        <v>2</v>
      </c>
      <c r="O539" s="8" t="str">
        <f t="shared" si="59"/>
        <v>tier - 1</v>
      </c>
      <c r="P539" s="8" t="str">
        <f t="shared" si="60"/>
        <v>R1011</v>
      </c>
      <c r="Q539" s="35" t="str">
        <f t="shared" si="61"/>
        <v>22-Nov-1987</v>
      </c>
      <c r="R539" s="35">
        <v>32103</v>
      </c>
      <c r="S539" s="44">
        <f t="shared" si="62"/>
        <v>36</v>
      </c>
      <c r="T539" s="47">
        <v>4751.07</v>
      </c>
      <c r="U539" s="14" t="s">
        <v>568</v>
      </c>
      <c r="V539" s="58">
        <v>32103</v>
      </c>
      <c r="W539" s="14">
        <v>1</v>
      </c>
      <c r="X539" s="77">
        <v>4751.07</v>
      </c>
      <c r="Y539" s="14" t="s">
        <v>12</v>
      </c>
      <c r="Z539" s="14" t="s">
        <v>16</v>
      </c>
      <c r="AA539" s="14" t="s">
        <v>42</v>
      </c>
      <c r="AB539" s="38">
        <v>36</v>
      </c>
    </row>
    <row r="540" spans="1:28" x14ac:dyDescent="0.35">
      <c r="A540" t="s">
        <v>569</v>
      </c>
      <c r="B540">
        <v>1992</v>
      </c>
      <c r="C540" t="s">
        <v>35</v>
      </c>
      <c r="D540" s="42">
        <v>16</v>
      </c>
      <c r="E540">
        <v>2</v>
      </c>
      <c r="F540" s="37">
        <v>4753.6400000000003</v>
      </c>
      <c r="G540" t="s">
        <v>11</v>
      </c>
      <c r="H540" t="s">
        <v>12</v>
      </c>
      <c r="I540" t="s">
        <v>13</v>
      </c>
      <c r="J540" s="40">
        <v>1992</v>
      </c>
      <c r="K540" s="43" t="s">
        <v>35</v>
      </c>
      <c r="L540" s="14">
        <f t="shared" si="56"/>
        <v>1</v>
      </c>
      <c r="M540" s="14" t="str">
        <f t="shared" si="57"/>
        <v>tier - 2</v>
      </c>
      <c r="N540" s="14">
        <f t="shared" si="58"/>
        <v>1</v>
      </c>
      <c r="O540" s="8" t="str">
        <f t="shared" si="59"/>
        <v>tier - 3</v>
      </c>
      <c r="P540" s="8" t="str">
        <f t="shared" si="60"/>
        <v>R1013</v>
      </c>
      <c r="Q540" s="35" t="str">
        <f t="shared" si="61"/>
        <v>16-Aug-1992</v>
      </c>
      <c r="R540" s="35">
        <v>33832</v>
      </c>
      <c r="S540" s="44">
        <f t="shared" si="62"/>
        <v>31</v>
      </c>
      <c r="T540" s="47">
        <v>4753.6400000000003</v>
      </c>
      <c r="U540" s="14" t="s">
        <v>569</v>
      </c>
      <c r="V540" s="58">
        <v>33832</v>
      </c>
      <c r="W540" s="14">
        <v>2</v>
      </c>
      <c r="X540" s="77">
        <v>4753.6400000000003</v>
      </c>
      <c r="Y540" s="14" t="s">
        <v>11</v>
      </c>
      <c r="Z540" s="14" t="s">
        <v>12</v>
      </c>
      <c r="AA540" s="14" t="s">
        <v>13</v>
      </c>
      <c r="AB540" s="38">
        <v>31</v>
      </c>
    </row>
    <row r="541" spans="1:28" x14ac:dyDescent="0.35">
      <c r="A541" t="s">
        <v>570</v>
      </c>
      <c r="B541">
        <v>1987</v>
      </c>
      <c r="C541" t="s">
        <v>20</v>
      </c>
      <c r="D541" s="42">
        <v>27</v>
      </c>
      <c r="E541">
        <v>1</v>
      </c>
      <c r="F541" s="37">
        <v>4762.33</v>
      </c>
      <c r="G541" t="s">
        <v>12</v>
      </c>
      <c r="H541" t="s">
        <v>12</v>
      </c>
      <c r="I541" t="s">
        <v>42</v>
      </c>
      <c r="J541" s="40">
        <v>1987</v>
      </c>
      <c r="K541" s="43" t="s">
        <v>20</v>
      </c>
      <c r="L541" s="14">
        <f t="shared" si="56"/>
        <v>4</v>
      </c>
      <c r="M541" s="14" t="str">
        <f t="shared" si="57"/>
        <v>tier - 3</v>
      </c>
      <c r="N541" s="14">
        <f t="shared" si="58"/>
        <v>1</v>
      </c>
      <c r="O541" s="8" t="str">
        <f t="shared" si="59"/>
        <v>tier - 3</v>
      </c>
      <c r="P541" s="8" t="str">
        <f t="shared" si="60"/>
        <v>R1011</v>
      </c>
      <c r="Q541" s="35" t="str">
        <f t="shared" si="61"/>
        <v>27-Sep-1987</v>
      </c>
      <c r="R541" s="35">
        <v>32047</v>
      </c>
      <c r="S541" s="44">
        <f t="shared" si="62"/>
        <v>36</v>
      </c>
      <c r="T541" s="47">
        <v>4762.33</v>
      </c>
      <c r="U541" s="14" t="s">
        <v>570</v>
      </c>
      <c r="V541" s="58">
        <v>32047</v>
      </c>
      <c r="W541" s="14">
        <v>1</v>
      </c>
      <c r="X541" s="77">
        <v>4762.33</v>
      </c>
      <c r="Y541" s="14" t="s">
        <v>12</v>
      </c>
      <c r="Z541" s="14" t="s">
        <v>12</v>
      </c>
      <c r="AA541" s="14" t="s">
        <v>42</v>
      </c>
      <c r="AB541" s="38">
        <v>36</v>
      </c>
    </row>
    <row r="542" spans="1:28" x14ac:dyDescent="0.35">
      <c r="A542" t="s">
        <v>571</v>
      </c>
      <c r="B542">
        <v>1989</v>
      </c>
      <c r="C542" t="s">
        <v>35</v>
      </c>
      <c r="D542" s="42">
        <v>1</v>
      </c>
      <c r="E542">
        <v>1</v>
      </c>
      <c r="F542" s="37">
        <v>4766.0200000000004</v>
      </c>
      <c r="G542" t="s">
        <v>11</v>
      </c>
      <c r="H542" t="s">
        <v>12</v>
      </c>
      <c r="I542" t="s">
        <v>42</v>
      </c>
      <c r="J542" s="40">
        <v>1989</v>
      </c>
      <c r="K542" s="43" t="s">
        <v>35</v>
      </c>
      <c r="L542" s="14">
        <f t="shared" si="56"/>
        <v>1</v>
      </c>
      <c r="M542" s="14" t="str">
        <f t="shared" si="57"/>
        <v>tier - 2</v>
      </c>
      <c r="N542" s="14">
        <f t="shared" si="58"/>
        <v>1</v>
      </c>
      <c r="O542" s="8" t="str">
        <f t="shared" si="59"/>
        <v>tier - 3</v>
      </c>
      <c r="P542" s="8" t="str">
        <f t="shared" si="60"/>
        <v>R1011</v>
      </c>
      <c r="Q542" s="35" t="str">
        <f t="shared" si="61"/>
        <v>1-Aug-1989</v>
      </c>
      <c r="R542" s="35">
        <v>32721</v>
      </c>
      <c r="S542" s="44">
        <f t="shared" si="62"/>
        <v>34</v>
      </c>
      <c r="T542" s="47">
        <v>4766.0200000000004</v>
      </c>
      <c r="U542" s="14" t="s">
        <v>571</v>
      </c>
      <c r="V542" s="58">
        <v>32721</v>
      </c>
      <c r="W542" s="14">
        <v>1</v>
      </c>
      <c r="X542" s="77">
        <v>4766.0200000000004</v>
      </c>
      <c r="Y542" s="14" t="s">
        <v>11</v>
      </c>
      <c r="Z542" s="14" t="s">
        <v>12</v>
      </c>
      <c r="AA542" s="14" t="s">
        <v>42</v>
      </c>
      <c r="AB542" s="38">
        <v>34</v>
      </c>
    </row>
    <row r="543" spans="1:28" x14ac:dyDescent="0.35">
      <c r="A543" t="s">
        <v>572</v>
      </c>
      <c r="B543">
        <v>1989</v>
      </c>
      <c r="C543" t="s">
        <v>30</v>
      </c>
      <c r="D543" s="42">
        <v>9</v>
      </c>
      <c r="E543">
        <v>1</v>
      </c>
      <c r="F543" s="37">
        <v>4779.6000000000004</v>
      </c>
      <c r="G543" t="s">
        <v>11</v>
      </c>
      <c r="H543" t="s">
        <v>12</v>
      </c>
      <c r="I543" t="s">
        <v>13</v>
      </c>
      <c r="J543" s="40">
        <v>1989</v>
      </c>
      <c r="K543" s="43" t="s">
        <v>30</v>
      </c>
      <c r="L543" s="14">
        <f t="shared" si="56"/>
        <v>1</v>
      </c>
      <c r="M543" s="14" t="str">
        <f t="shared" si="57"/>
        <v>tier - 2</v>
      </c>
      <c r="N543" s="14">
        <f t="shared" si="58"/>
        <v>1</v>
      </c>
      <c r="O543" s="8" t="str">
        <f t="shared" si="59"/>
        <v>tier - 3</v>
      </c>
      <c r="P543" s="8" t="str">
        <f t="shared" si="60"/>
        <v>R1013</v>
      </c>
      <c r="Q543" s="35" t="str">
        <f t="shared" si="61"/>
        <v>9-Dec-1989</v>
      </c>
      <c r="R543" s="35">
        <v>32851</v>
      </c>
      <c r="S543" s="44">
        <f t="shared" si="62"/>
        <v>34</v>
      </c>
      <c r="T543" s="47">
        <v>4779.6000000000004</v>
      </c>
      <c r="U543" s="14" t="s">
        <v>572</v>
      </c>
      <c r="V543" s="58">
        <v>32851</v>
      </c>
      <c r="W543" s="14">
        <v>1</v>
      </c>
      <c r="X543" s="77">
        <v>4779.6000000000004</v>
      </c>
      <c r="Y543" s="14" t="s">
        <v>11</v>
      </c>
      <c r="Z543" s="14" t="s">
        <v>12</v>
      </c>
      <c r="AA543" s="14" t="s">
        <v>13</v>
      </c>
      <c r="AB543" s="38">
        <v>34</v>
      </c>
    </row>
    <row r="544" spans="1:28" x14ac:dyDescent="0.35">
      <c r="A544" t="s">
        <v>573</v>
      </c>
      <c r="B544">
        <v>1987</v>
      </c>
      <c r="C544" t="s">
        <v>18</v>
      </c>
      <c r="D544" s="42">
        <v>22</v>
      </c>
      <c r="E544">
        <v>3</v>
      </c>
      <c r="F544" s="37">
        <v>4787.42</v>
      </c>
      <c r="G544" t="s">
        <v>11</v>
      </c>
      <c r="H544" t="s">
        <v>12</v>
      </c>
      <c r="I544" t="s">
        <v>13</v>
      </c>
      <c r="J544" s="40">
        <v>1987</v>
      </c>
      <c r="K544" s="43" t="s">
        <v>18</v>
      </c>
      <c r="L544" s="14">
        <f t="shared" si="56"/>
        <v>1</v>
      </c>
      <c r="M544" s="14" t="str">
        <f t="shared" si="57"/>
        <v>tier - 2</v>
      </c>
      <c r="N544" s="14">
        <f t="shared" si="58"/>
        <v>1</v>
      </c>
      <c r="O544" s="8" t="str">
        <f t="shared" si="59"/>
        <v>tier - 3</v>
      </c>
      <c r="P544" s="8" t="str">
        <f t="shared" si="60"/>
        <v>R1013</v>
      </c>
      <c r="Q544" s="35" t="str">
        <f t="shared" si="61"/>
        <v>22-Jun-1987</v>
      </c>
      <c r="R544" s="35">
        <v>31950</v>
      </c>
      <c r="S544" s="44">
        <f t="shared" si="62"/>
        <v>36</v>
      </c>
      <c r="T544" s="47">
        <v>4787.42</v>
      </c>
      <c r="U544" s="14" t="s">
        <v>573</v>
      </c>
      <c r="V544" s="58">
        <v>31950</v>
      </c>
      <c r="W544" s="14">
        <v>3</v>
      </c>
      <c r="X544" s="77">
        <v>4787.42</v>
      </c>
      <c r="Y544" s="14" t="s">
        <v>11</v>
      </c>
      <c r="Z544" s="14" t="s">
        <v>12</v>
      </c>
      <c r="AA544" s="14" t="s">
        <v>13</v>
      </c>
      <c r="AB544" s="38">
        <v>36</v>
      </c>
    </row>
    <row r="545" spans="1:28" x14ac:dyDescent="0.35">
      <c r="A545" t="s">
        <v>574</v>
      </c>
      <c r="B545">
        <v>1989</v>
      </c>
      <c r="C545" t="s">
        <v>30</v>
      </c>
      <c r="D545" s="42">
        <v>16</v>
      </c>
      <c r="E545">
        <v>1</v>
      </c>
      <c r="F545" s="37">
        <v>4795.66</v>
      </c>
      <c r="G545" t="s">
        <v>11</v>
      </c>
      <c r="H545" t="s">
        <v>16</v>
      </c>
      <c r="I545" t="s">
        <v>13</v>
      </c>
      <c r="J545" s="40">
        <v>1989</v>
      </c>
      <c r="K545" s="43" t="s">
        <v>30</v>
      </c>
      <c r="L545" s="14">
        <f t="shared" si="56"/>
        <v>1</v>
      </c>
      <c r="M545" s="14" t="str">
        <f t="shared" si="57"/>
        <v>tier - 2</v>
      </c>
      <c r="N545" s="14">
        <f t="shared" si="58"/>
        <v>2</v>
      </c>
      <c r="O545" s="8" t="str">
        <f t="shared" si="59"/>
        <v>tier - 1</v>
      </c>
      <c r="P545" s="8" t="str">
        <f t="shared" si="60"/>
        <v>R1013</v>
      </c>
      <c r="Q545" s="35" t="str">
        <f t="shared" si="61"/>
        <v>16-Dec-1989</v>
      </c>
      <c r="R545" s="35">
        <v>32858</v>
      </c>
      <c r="S545" s="44">
        <f t="shared" si="62"/>
        <v>33</v>
      </c>
      <c r="T545" s="47">
        <v>4795.66</v>
      </c>
      <c r="U545" s="14" t="s">
        <v>574</v>
      </c>
      <c r="V545" s="58">
        <v>32858</v>
      </c>
      <c r="W545" s="14">
        <v>1</v>
      </c>
      <c r="X545" s="77">
        <v>4795.66</v>
      </c>
      <c r="Y545" s="14" t="s">
        <v>11</v>
      </c>
      <c r="Z545" s="14" t="s">
        <v>16</v>
      </c>
      <c r="AA545" s="14" t="s">
        <v>13</v>
      </c>
      <c r="AB545" s="38">
        <v>33</v>
      </c>
    </row>
    <row r="546" spans="1:28" x14ac:dyDescent="0.35">
      <c r="A546" t="s">
        <v>575</v>
      </c>
      <c r="B546">
        <v>1978</v>
      </c>
      <c r="C546" t="s">
        <v>37</v>
      </c>
      <c r="D546" s="42">
        <v>3</v>
      </c>
      <c r="E546">
        <v>2</v>
      </c>
      <c r="F546" s="37">
        <v>4812.34</v>
      </c>
      <c r="G546" t="s">
        <v>11</v>
      </c>
      <c r="H546" t="s">
        <v>12</v>
      </c>
      <c r="I546" t="s">
        <v>13</v>
      </c>
      <c r="J546" s="40">
        <v>1978</v>
      </c>
      <c r="K546" s="43" t="s">
        <v>37</v>
      </c>
      <c r="L546" s="14">
        <f t="shared" si="56"/>
        <v>1</v>
      </c>
      <c r="M546" s="14" t="str">
        <f t="shared" si="57"/>
        <v>tier - 2</v>
      </c>
      <c r="N546" s="14">
        <f t="shared" si="58"/>
        <v>1</v>
      </c>
      <c r="O546" s="8" t="str">
        <f t="shared" si="59"/>
        <v>tier - 3</v>
      </c>
      <c r="P546" s="8" t="str">
        <f t="shared" si="60"/>
        <v>R1013</v>
      </c>
      <c r="Q546" s="35" t="str">
        <f t="shared" si="61"/>
        <v>3-Oct-1978</v>
      </c>
      <c r="R546" s="35">
        <v>28766</v>
      </c>
      <c r="S546" s="44">
        <f t="shared" si="62"/>
        <v>45</v>
      </c>
      <c r="T546" s="47">
        <v>4812.34</v>
      </c>
      <c r="U546" s="14" t="s">
        <v>575</v>
      </c>
      <c r="V546" s="58">
        <v>28766</v>
      </c>
      <c r="W546" s="14">
        <v>2</v>
      </c>
      <c r="X546" s="77">
        <v>4812.34</v>
      </c>
      <c r="Y546" s="14" t="s">
        <v>11</v>
      </c>
      <c r="Z546" s="14" t="s">
        <v>12</v>
      </c>
      <c r="AA546" s="14" t="s">
        <v>13</v>
      </c>
      <c r="AB546" s="38">
        <v>45</v>
      </c>
    </row>
    <row r="547" spans="1:28" x14ac:dyDescent="0.35">
      <c r="A547" t="s">
        <v>576</v>
      </c>
      <c r="B547">
        <v>1981</v>
      </c>
      <c r="C547" t="s">
        <v>10</v>
      </c>
      <c r="D547" s="42">
        <v>3</v>
      </c>
      <c r="E547">
        <v>1</v>
      </c>
      <c r="F547" s="37">
        <v>4827.1000000000004</v>
      </c>
      <c r="G547" t="s">
        <v>11</v>
      </c>
      <c r="H547" t="s">
        <v>16</v>
      </c>
      <c r="I547" t="s">
        <v>13</v>
      </c>
      <c r="J547" s="40">
        <v>1981</v>
      </c>
      <c r="K547" s="43" t="s">
        <v>10</v>
      </c>
      <c r="L547" s="14">
        <f t="shared" si="56"/>
        <v>1</v>
      </c>
      <c r="M547" s="14" t="str">
        <f t="shared" si="57"/>
        <v>tier - 2</v>
      </c>
      <c r="N547" s="14">
        <f t="shared" si="58"/>
        <v>2</v>
      </c>
      <c r="O547" s="8" t="str">
        <f t="shared" si="59"/>
        <v>tier - 1</v>
      </c>
      <c r="P547" s="8" t="str">
        <f t="shared" si="60"/>
        <v>R1013</v>
      </c>
      <c r="Q547" s="35" t="str">
        <f t="shared" si="61"/>
        <v>3-Jul-1981</v>
      </c>
      <c r="R547" s="35">
        <v>29770</v>
      </c>
      <c r="S547" s="44">
        <f t="shared" si="62"/>
        <v>42</v>
      </c>
      <c r="T547" s="47">
        <v>4827.1000000000004</v>
      </c>
      <c r="U547" s="14" t="s">
        <v>576</v>
      </c>
      <c r="V547" s="58">
        <v>29770</v>
      </c>
      <c r="W547" s="14">
        <v>1</v>
      </c>
      <c r="X547" s="77">
        <v>4827.1000000000004</v>
      </c>
      <c r="Y547" s="14" t="s">
        <v>11</v>
      </c>
      <c r="Z547" s="14" t="s">
        <v>16</v>
      </c>
      <c r="AA547" s="14" t="s">
        <v>13</v>
      </c>
      <c r="AB547" s="38">
        <v>42</v>
      </c>
    </row>
    <row r="548" spans="1:28" x14ac:dyDescent="0.35">
      <c r="A548" t="s">
        <v>577</v>
      </c>
      <c r="B548">
        <v>1995</v>
      </c>
      <c r="C548" t="s">
        <v>30</v>
      </c>
      <c r="D548" s="42">
        <v>1</v>
      </c>
      <c r="E548">
        <v>3</v>
      </c>
      <c r="F548" s="37">
        <v>4827.8999999999996</v>
      </c>
      <c r="G548" t="s">
        <v>16</v>
      </c>
      <c r="H548" t="s">
        <v>11</v>
      </c>
      <c r="I548" t="s">
        <v>31</v>
      </c>
      <c r="J548" s="40">
        <v>1995</v>
      </c>
      <c r="K548" s="43" t="s">
        <v>30</v>
      </c>
      <c r="L548" s="14">
        <f t="shared" si="56"/>
        <v>240</v>
      </c>
      <c r="M548" s="14" t="str">
        <f t="shared" si="57"/>
        <v>tier - 1</v>
      </c>
      <c r="N548" s="14">
        <f t="shared" si="58"/>
        <v>9</v>
      </c>
      <c r="O548" s="8" t="str">
        <f t="shared" si="59"/>
        <v>tier - 2</v>
      </c>
      <c r="P548" s="8" t="str">
        <f t="shared" si="60"/>
        <v>Unknown</v>
      </c>
      <c r="Q548" s="35" t="str">
        <f t="shared" si="61"/>
        <v>1-Dec-1995</v>
      </c>
      <c r="R548" s="35">
        <v>35034</v>
      </c>
      <c r="S548" s="44">
        <f t="shared" si="62"/>
        <v>28</v>
      </c>
      <c r="T548" s="47">
        <v>4827.8999999999996</v>
      </c>
      <c r="U548" s="14" t="s">
        <v>577</v>
      </c>
      <c r="V548" s="58">
        <v>35034</v>
      </c>
      <c r="W548" s="14">
        <v>3</v>
      </c>
      <c r="X548" s="77">
        <v>4827.8999999999996</v>
      </c>
      <c r="Y548" s="14" t="s">
        <v>16</v>
      </c>
      <c r="Z548" s="14" t="s">
        <v>11</v>
      </c>
      <c r="AA548" s="14" t="s">
        <v>8395</v>
      </c>
      <c r="AB548" s="38">
        <v>28</v>
      </c>
    </row>
    <row r="549" spans="1:28" x14ac:dyDescent="0.35">
      <c r="A549" t="s">
        <v>578</v>
      </c>
      <c r="B549">
        <v>2002</v>
      </c>
      <c r="C549" t="s">
        <v>18</v>
      </c>
      <c r="D549" s="42">
        <v>27</v>
      </c>
      <c r="E549">
        <v>5</v>
      </c>
      <c r="F549" s="37">
        <v>4830.63</v>
      </c>
      <c r="G549" t="s">
        <v>11</v>
      </c>
      <c r="H549" t="s">
        <v>16</v>
      </c>
      <c r="I549" t="s">
        <v>42</v>
      </c>
      <c r="J549" s="40">
        <v>2002</v>
      </c>
      <c r="K549" s="43" t="s">
        <v>18</v>
      </c>
      <c r="L549" s="14">
        <f t="shared" si="56"/>
        <v>1</v>
      </c>
      <c r="M549" s="14" t="str">
        <f t="shared" si="57"/>
        <v>tier - 2</v>
      </c>
      <c r="N549" s="14">
        <f t="shared" si="58"/>
        <v>2</v>
      </c>
      <c r="O549" s="8" t="str">
        <f t="shared" si="59"/>
        <v>tier - 1</v>
      </c>
      <c r="P549" s="8" t="str">
        <f t="shared" si="60"/>
        <v>R1011</v>
      </c>
      <c r="Q549" s="35" t="str">
        <f t="shared" si="61"/>
        <v>27-Jun-2002</v>
      </c>
      <c r="R549" s="35">
        <v>37434</v>
      </c>
      <c r="S549" s="44">
        <f t="shared" si="62"/>
        <v>21</v>
      </c>
      <c r="T549" s="47">
        <v>4830.63</v>
      </c>
      <c r="U549" s="14" t="s">
        <v>578</v>
      </c>
      <c r="V549" s="58">
        <v>37434</v>
      </c>
      <c r="W549" s="14">
        <v>5</v>
      </c>
      <c r="X549" s="77">
        <v>4830.63</v>
      </c>
      <c r="Y549" s="14" t="s">
        <v>11</v>
      </c>
      <c r="Z549" s="14" t="s">
        <v>16</v>
      </c>
      <c r="AA549" s="14" t="s">
        <v>42</v>
      </c>
      <c r="AB549" s="38">
        <v>21</v>
      </c>
    </row>
    <row r="550" spans="1:28" x14ac:dyDescent="0.35">
      <c r="A550" t="s">
        <v>579</v>
      </c>
      <c r="B550">
        <v>2000</v>
      </c>
      <c r="C550" t="s">
        <v>30</v>
      </c>
      <c r="D550" s="42">
        <v>11</v>
      </c>
      <c r="E550">
        <v>0</v>
      </c>
      <c r="F550" s="37">
        <v>4835.43</v>
      </c>
      <c r="G550" t="s">
        <v>11</v>
      </c>
      <c r="H550" t="s">
        <v>11</v>
      </c>
      <c r="I550" t="s">
        <v>300</v>
      </c>
      <c r="J550" s="40">
        <v>2000</v>
      </c>
      <c r="K550" s="43" t="s">
        <v>30</v>
      </c>
      <c r="L550" s="14">
        <f t="shared" si="56"/>
        <v>1</v>
      </c>
      <c r="M550" s="14" t="str">
        <f t="shared" si="57"/>
        <v>tier - 2</v>
      </c>
      <c r="N550" s="14">
        <f t="shared" si="58"/>
        <v>9</v>
      </c>
      <c r="O550" s="8" t="str">
        <f t="shared" si="59"/>
        <v>tier - 2</v>
      </c>
      <c r="P550" s="8" t="str">
        <f t="shared" si="60"/>
        <v>R1021</v>
      </c>
      <c r="Q550" s="35" t="str">
        <f t="shared" si="61"/>
        <v>11-Dec-2000</v>
      </c>
      <c r="R550" s="35">
        <v>36871</v>
      </c>
      <c r="S550" s="44">
        <f t="shared" si="62"/>
        <v>23</v>
      </c>
      <c r="T550" s="47">
        <v>4835.43</v>
      </c>
      <c r="U550" s="14" t="s">
        <v>579</v>
      </c>
      <c r="V550" s="58">
        <v>36871</v>
      </c>
      <c r="W550" s="14">
        <v>0</v>
      </c>
      <c r="X550" s="77">
        <v>4835.43</v>
      </c>
      <c r="Y550" s="14" t="s">
        <v>11</v>
      </c>
      <c r="Z550" s="14" t="s">
        <v>11</v>
      </c>
      <c r="AA550" s="14" t="s">
        <v>300</v>
      </c>
      <c r="AB550" s="38">
        <v>23</v>
      </c>
    </row>
    <row r="551" spans="1:28" x14ac:dyDescent="0.35">
      <c r="A551" t="s">
        <v>580</v>
      </c>
      <c r="B551">
        <v>1992</v>
      </c>
      <c r="C551" t="s">
        <v>20</v>
      </c>
      <c r="D551" s="42">
        <v>10</v>
      </c>
      <c r="E551">
        <v>3</v>
      </c>
      <c r="F551" s="37">
        <v>4837.58</v>
      </c>
      <c r="G551" t="s">
        <v>12</v>
      </c>
      <c r="H551" t="s">
        <v>11</v>
      </c>
      <c r="I551" t="s">
        <v>13</v>
      </c>
      <c r="J551" s="40">
        <v>1992</v>
      </c>
      <c r="K551" s="43" t="s">
        <v>20</v>
      </c>
      <c r="L551" s="14">
        <f t="shared" si="56"/>
        <v>4</v>
      </c>
      <c r="M551" s="14" t="str">
        <f t="shared" si="57"/>
        <v>tier - 3</v>
      </c>
      <c r="N551" s="14">
        <f t="shared" si="58"/>
        <v>9</v>
      </c>
      <c r="O551" s="8" t="str">
        <f t="shared" si="59"/>
        <v>tier - 2</v>
      </c>
      <c r="P551" s="8" t="str">
        <f t="shared" si="60"/>
        <v>R1013</v>
      </c>
      <c r="Q551" s="35" t="str">
        <f t="shared" si="61"/>
        <v>10-Sep-1992</v>
      </c>
      <c r="R551" s="35">
        <v>33857</v>
      </c>
      <c r="S551" s="44">
        <f t="shared" si="62"/>
        <v>31</v>
      </c>
      <c r="T551" s="47">
        <v>4837.58</v>
      </c>
      <c r="U551" s="14" t="s">
        <v>580</v>
      </c>
      <c r="V551" s="58">
        <v>33857</v>
      </c>
      <c r="W551" s="14">
        <v>3</v>
      </c>
      <c r="X551" s="77">
        <v>4837.58</v>
      </c>
      <c r="Y551" s="14" t="s">
        <v>12</v>
      </c>
      <c r="Z551" s="14" t="s">
        <v>11</v>
      </c>
      <c r="AA551" s="14" t="s">
        <v>13</v>
      </c>
      <c r="AB551" s="38">
        <v>31</v>
      </c>
    </row>
    <row r="552" spans="1:28" x14ac:dyDescent="0.35">
      <c r="A552" t="s">
        <v>581</v>
      </c>
      <c r="B552">
        <v>1984</v>
      </c>
      <c r="C552" t="s">
        <v>37</v>
      </c>
      <c r="D552" s="42">
        <v>15</v>
      </c>
      <c r="E552">
        <v>3</v>
      </c>
      <c r="F552" s="37">
        <v>4839.18</v>
      </c>
      <c r="G552" t="s">
        <v>11</v>
      </c>
      <c r="H552" t="s">
        <v>16</v>
      </c>
      <c r="I552" t="s">
        <v>23</v>
      </c>
      <c r="J552" s="40">
        <v>1984</v>
      </c>
      <c r="K552" s="43" t="s">
        <v>37</v>
      </c>
      <c r="L552" s="14">
        <f t="shared" si="56"/>
        <v>1</v>
      </c>
      <c r="M552" s="14" t="str">
        <f t="shared" si="57"/>
        <v>tier - 2</v>
      </c>
      <c r="N552" s="14">
        <f t="shared" si="58"/>
        <v>2</v>
      </c>
      <c r="O552" s="8" t="str">
        <f t="shared" si="59"/>
        <v>tier - 1</v>
      </c>
      <c r="P552" s="8" t="str">
        <f t="shared" si="60"/>
        <v>R1012</v>
      </c>
      <c r="Q552" s="35" t="str">
        <f t="shared" si="61"/>
        <v>15-Oct-1984</v>
      </c>
      <c r="R552" s="35">
        <v>30970</v>
      </c>
      <c r="S552" s="44">
        <f t="shared" si="62"/>
        <v>39</v>
      </c>
      <c r="T552" s="47">
        <v>4839.18</v>
      </c>
      <c r="U552" s="14" t="s">
        <v>581</v>
      </c>
      <c r="V552" s="58">
        <v>30970</v>
      </c>
      <c r="W552" s="14">
        <v>3</v>
      </c>
      <c r="X552" s="77">
        <v>4839.18</v>
      </c>
      <c r="Y552" s="14" t="s">
        <v>11</v>
      </c>
      <c r="Z552" s="14" t="s">
        <v>16</v>
      </c>
      <c r="AA552" s="14" t="s">
        <v>23</v>
      </c>
      <c r="AB552" s="38">
        <v>39</v>
      </c>
    </row>
    <row r="553" spans="1:28" x14ac:dyDescent="0.35">
      <c r="A553" t="s">
        <v>582</v>
      </c>
      <c r="B553">
        <v>1995</v>
      </c>
      <c r="C553" t="s">
        <v>20</v>
      </c>
      <c r="D553" s="42">
        <v>29</v>
      </c>
      <c r="E553">
        <v>0</v>
      </c>
      <c r="F553" s="37">
        <v>4840.95</v>
      </c>
      <c r="G553" t="s">
        <v>11</v>
      </c>
      <c r="H553" t="s">
        <v>16</v>
      </c>
      <c r="I553" t="s">
        <v>300</v>
      </c>
      <c r="J553" s="40">
        <v>1995</v>
      </c>
      <c r="K553" s="43" t="s">
        <v>20</v>
      </c>
      <c r="L553" s="14">
        <f t="shared" si="56"/>
        <v>1</v>
      </c>
      <c r="M553" s="14" t="str">
        <f t="shared" si="57"/>
        <v>tier - 2</v>
      </c>
      <c r="N553" s="14">
        <f t="shared" si="58"/>
        <v>2</v>
      </c>
      <c r="O553" s="8" t="str">
        <f t="shared" si="59"/>
        <v>tier - 1</v>
      </c>
      <c r="P553" s="8" t="str">
        <f t="shared" si="60"/>
        <v>R1021</v>
      </c>
      <c r="Q553" s="35" t="str">
        <f t="shared" si="61"/>
        <v>29-Sep-1995</v>
      </c>
      <c r="R553" s="35">
        <v>34971</v>
      </c>
      <c r="S553" s="44">
        <f t="shared" si="62"/>
        <v>28</v>
      </c>
      <c r="T553" s="47">
        <v>4840.95</v>
      </c>
      <c r="U553" s="14" t="s">
        <v>582</v>
      </c>
      <c r="V553" s="58">
        <v>34971</v>
      </c>
      <c r="W553" s="14">
        <v>0</v>
      </c>
      <c r="X553" s="77">
        <v>4840.95</v>
      </c>
      <c r="Y553" s="14" t="s">
        <v>11</v>
      </c>
      <c r="Z553" s="14" t="s">
        <v>16</v>
      </c>
      <c r="AA553" s="14" t="s">
        <v>300</v>
      </c>
      <c r="AB553" s="38">
        <v>28</v>
      </c>
    </row>
    <row r="554" spans="1:28" x14ac:dyDescent="0.35">
      <c r="A554" t="s">
        <v>583</v>
      </c>
      <c r="B554">
        <v>1979</v>
      </c>
      <c r="C554" t="s">
        <v>30</v>
      </c>
      <c r="D554" s="42">
        <v>13</v>
      </c>
      <c r="E554">
        <v>2</v>
      </c>
      <c r="F554" s="37">
        <v>4843.79</v>
      </c>
      <c r="G554" t="s">
        <v>11</v>
      </c>
      <c r="H554" t="s">
        <v>12</v>
      </c>
      <c r="I554" t="s">
        <v>13</v>
      </c>
      <c r="J554" s="40">
        <v>1979</v>
      </c>
      <c r="K554" s="43" t="s">
        <v>30</v>
      </c>
      <c r="L554" s="14">
        <f t="shared" si="56"/>
        <v>1</v>
      </c>
      <c r="M554" s="14" t="str">
        <f t="shared" si="57"/>
        <v>tier - 2</v>
      </c>
      <c r="N554" s="14">
        <f t="shared" si="58"/>
        <v>1</v>
      </c>
      <c r="O554" s="8" t="str">
        <f t="shared" si="59"/>
        <v>tier - 3</v>
      </c>
      <c r="P554" s="8" t="str">
        <f t="shared" si="60"/>
        <v>R1013</v>
      </c>
      <c r="Q554" s="35" t="str">
        <f t="shared" si="61"/>
        <v>13-Dec-1979</v>
      </c>
      <c r="R554" s="35">
        <v>29202</v>
      </c>
      <c r="S554" s="44">
        <f t="shared" si="62"/>
        <v>44</v>
      </c>
      <c r="T554" s="47">
        <v>4843.79</v>
      </c>
      <c r="U554" s="14" t="s">
        <v>583</v>
      </c>
      <c r="V554" s="58">
        <v>29202</v>
      </c>
      <c r="W554" s="14">
        <v>2</v>
      </c>
      <c r="X554" s="77">
        <v>4843.79</v>
      </c>
      <c r="Y554" s="14" t="s">
        <v>11</v>
      </c>
      <c r="Z554" s="14" t="s">
        <v>12</v>
      </c>
      <c r="AA554" s="14" t="s">
        <v>13</v>
      </c>
      <c r="AB554" s="38">
        <v>44</v>
      </c>
    </row>
    <row r="555" spans="1:28" x14ac:dyDescent="0.35">
      <c r="A555" t="s">
        <v>584</v>
      </c>
      <c r="B555">
        <v>1974</v>
      </c>
      <c r="C555" t="s">
        <v>20</v>
      </c>
      <c r="D555" s="42">
        <v>11</v>
      </c>
      <c r="E555">
        <v>0</v>
      </c>
      <c r="F555" s="37">
        <v>4844.67</v>
      </c>
      <c r="G555" t="s">
        <v>11</v>
      </c>
      <c r="H555" t="s">
        <v>11</v>
      </c>
      <c r="I555" t="s">
        <v>13</v>
      </c>
      <c r="J555" s="40">
        <v>1974</v>
      </c>
      <c r="K555" s="43" t="s">
        <v>20</v>
      </c>
      <c r="L555" s="14">
        <f t="shared" si="56"/>
        <v>1</v>
      </c>
      <c r="M555" s="14" t="str">
        <f t="shared" si="57"/>
        <v>tier - 2</v>
      </c>
      <c r="N555" s="14">
        <f t="shared" si="58"/>
        <v>9</v>
      </c>
      <c r="O555" s="8" t="str">
        <f t="shared" si="59"/>
        <v>tier - 2</v>
      </c>
      <c r="P555" s="8" t="str">
        <f t="shared" si="60"/>
        <v>R1013</v>
      </c>
      <c r="Q555" s="35" t="str">
        <f t="shared" si="61"/>
        <v>11-Sep-1974</v>
      </c>
      <c r="R555" s="35">
        <v>27283</v>
      </c>
      <c r="S555" s="44">
        <f t="shared" si="62"/>
        <v>49</v>
      </c>
      <c r="T555" s="47">
        <v>4844.67</v>
      </c>
      <c r="U555" s="14" t="s">
        <v>584</v>
      </c>
      <c r="V555" s="58">
        <v>27283</v>
      </c>
      <c r="W555" s="14">
        <v>0</v>
      </c>
      <c r="X555" s="77">
        <v>4844.67</v>
      </c>
      <c r="Y555" s="14" t="s">
        <v>11</v>
      </c>
      <c r="Z555" s="14" t="s">
        <v>11</v>
      </c>
      <c r="AA555" s="14" t="s">
        <v>13</v>
      </c>
      <c r="AB555" s="38">
        <v>49</v>
      </c>
    </row>
    <row r="556" spans="1:28" x14ac:dyDescent="0.35">
      <c r="A556" t="s">
        <v>585</v>
      </c>
      <c r="B556">
        <v>2001</v>
      </c>
      <c r="C556" t="s">
        <v>18</v>
      </c>
      <c r="D556" s="42">
        <v>7</v>
      </c>
      <c r="E556">
        <v>0</v>
      </c>
      <c r="F556" s="37">
        <v>4846.53</v>
      </c>
      <c r="G556" t="s">
        <v>11</v>
      </c>
      <c r="H556" t="s">
        <v>12</v>
      </c>
      <c r="I556" t="s">
        <v>300</v>
      </c>
      <c r="J556" s="40">
        <v>2001</v>
      </c>
      <c r="K556" s="43" t="s">
        <v>18</v>
      </c>
      <c r="L556" s="14">
        <f t="shared" si="56"/>
        <v>1</v>
      </c>
      <c r="M556" s="14" t="str">
        <f t="shared" si="57"/>
        <v>tier - 2</v>
      </c>
      <c r="N556" s="14">
        <f t="shared" si="58"/>
        <v>1</v>
      </c>
      <c r="O556" s="8" t="str">
        <f t="shared" si="59"/>
        <v>tier - 3</v>
      </c>
      <c r="P556" s="8" t="str">
        <f t="shared" si="60"/>
        <v>R1021</v>
      </c>
      <c r="Q556" s="35" t="str">
        <f t="shared" si="61"/>
        <v>7-Jun-2001</v>
      </c>
      <c r="R556" s="35">
        <v>37049</v>
      </c>
      <c r="S556" s="44">
        <f t="shared" si="62"/>
        <v>22</v>
      </c>
      <c r="T556" s="47">
        <v>4846.53</v>
      </c>
      <c r="U556" s="14" t="s">
        <v>585</v>
      </c>
      <c r="V556" s="58">
        <v>37049</v>
      </c>
      <c r="W556" s="14">
        <v>0</v>
      </c>
      <c r="X556" s="77">
        <v>4846.53</v>
      </c>
      <c r="Y556" s="14" t="s">
        <v>11</v>
      </c>
      <c r="Z556" s="14" t="s">
        <v>12</v>
      </c>
      <c r="AA556" s="14" t="s">
        <v>300</v>
      </c>
      <c r="AB556" s="38">
        <v>22</v>
      </c>
    </row>
    <row r="557" spans="1:28" x14ac:dyDescent="0.35">
      <c r="A557" t="s">
        <v>586</v>
      </c>
      <c r="B557">
        <v>1995</v>
      </c>
      <c r="C557" t="s">
        <v>30</v>
      </c>
      <c r="D557" s="42">
        <v>27</v>
      </c>
      <c r="E557">
        <v>3</v>
      </c>
      <c r="F557" s="37">
        <v>4846.92</v>
      </c>
      <c r="G557" t="s">
        <v>11</v>
      </c>
      <c r="H557" t="s">
        <v>12</v>
      </c>
      <c r="I557" t="s">
        <v>356</v>
      </c>
      <c r="J557" s="40">
        <v>1995</v>
      </c>
      <c r="K557" s="43" t="s">
        <v>30</v>
      </c>
      <c r="L557" s="14">
        <f t="shared" si="56"/>
        <v>1</v>
      </c>
      <c r="M557" s="14" t="str">
        <f t="shared" si="57"/>
        <v>tier - 2</v>
      </c>
      <c r="N557" s="14">
        <f t="shared" si="58"/>
        <v>1</v>
      </c>
      <c r="O557" s="8" t="str">
        <f t="shared" si="59"/>
        <v>tier - 3</v>
      </c>
      <c r="P557" s="8" t="str">
        <f t="shared" si="60"/>
        <v>R1017</v>
      </c>
      <c r="Q557" s="35" t="str">
        <f t="shared" si="61"/>
        <v>27-Dec-1995</v>
      </c>
      <c r="R557" s="35">
        <v>35060</v>
      </c>
      <c r="S557" s="44">
        <f t="shared" si="62"/>
        <v>27</v>
      </c>
      <c r="T557" s="47">
        <v>4846.92</v>
      </c>
      <c r="U557" s="14" t="s">
        <v>586</v>
      </c>
      <c r="V557" s="58">
        <v>35060</v>
      </c>
      <c r="W557" s="14">
        <v>3</v>
      </c>
      <c r="X557" s="77">
        <v>4846.92</v>
      </c>
      <c r="Y557" s="14" t="s">
        <v>11</v>
      </c>
      <c r="Z557" s="14" t="s">
        <v>12</v>
      </c>
      <c r="AA557" s="14" t="s">
        <v>356</v>
      </c>
      <c r="AB557" s="38">
        <v>27</v>
      </c>
    </row>
    <row r="558" spans="1:28" x14ac:dyDescent="0.35">
      <c r="A558" t="s">
        <v>587</v>
      </c>
      <c r="B558">
        <v>1989</v>
      </c>
      <c r="C558" t="s">
        <v>20</v>
      </c>
      <c r="D558" s="42">
        <v>1</v>
      </c>
      <c r="E558">
        <v>3</v>
      </c>
      <c r="F558" s="37">
        <v>4859.8900000000003</v>
      </c>
      <c r="G558" t="s">
        <v>11</v>
      </c>
      <c r="H558" t="s">
        <v>12</v>
      </c>
      <c r="I558" t="s">
        <v>42</v>
      </c>
      <c r="J558" s="40">
        <v>1989</v>
      </c>
      <c r="K558" s="43" t="s">
        <v>20</v>
      </c>
      <c r="L558" s="14">
        <f t="shared" si="56"/>
        <v>1</v>
      </c>
      <c r="M558" s="14" t="str">
        <f t="shared" si="57"/>
        <v>tier - 2</v>
      </c>
      <c r="N558" s="14">
        <f t="shared" si="58"/>
        <v>1</v>
      </c>
      <c r="O558" s="8" t="str">
        <f t="shared" si="59"/>
        <v>tier - 3</v>
      </c>
      <c r="P558" s="8" t="str">
        <f t="shared" si="60"/>
        <v>R1011</v>
      </c>
      <c r="Q558" s="35" t="str">
        <f t="shared" si="61"/>
        <v>1-Sep-1989</v>
      </c>
      <c r="R558" s="35">
        <v>32752</v>
      </c>
      <c r="S558" s="44">
        <f t="shared" si="62"/>
        <v>34</v>
      </c>
      <c r="T558" s="47">
        <v>4859.8900000000003</v>
      </c>
      <c r="U558" s="14" t="s">
        <v>587</v>
      </c>
      <c r="V558" s="58">
        <v>32752</v>
      </c>
      <c r="W558" s="14">
        <v>3</v>
      </c>
      <c r="X558" s="77">
        <v>4859.8900000000003</v>
      </c>
      <c r="Y558" s="14" t="s">
        <v>11</v>
      </c>
      <c r="Z558" s="14" t="s">
        <v>12</v>
      </c>
      <c r="AA558" s="14" t="s">
        <v>42</v>
      </c>
      <c r="AB558" s="38">
        <v>34</v>
      </c>
    </row>
    <row r="559" spans="1:28" x14ac:dyDescent="0.35">
      <c r="A559" t="s">
        <v>588</v>
      </c>
      <c r="B559">
        <v>1997</v>
      </c>
      <c r="C559" t="s">
        <v>20</v>
      </c>
      <c r="D559" s="42">
        <v>29</v>
      </c>
      <c r="E559">
        <v>4</v>
      </c>
      <c r="F559" s="37">
        <v>4877.9799999999996</v>
      </c>
      <c r="G559" t="s">
        <v>11</v>
      </c>
      <c r="H559" t="s">
        <v>12</v>
      </c>
      <c r="I559" t="s">
        <v>23</v>
      </c>
      <c r="J559" s="40">
        <v>1997</v>
      </c>
      <c r="K559" s="43" t="s">
        <v>20</v>
      </c>
      <c r="L559" s="14">
        <f t="shared" si="56"/>
        <v>1</v>
      </c>
      <c r="M559" s="14" t="str">
        <f t="shared" si="57"/>
        <v>tier - 2</v>
      </c>
      <c r="N559" s="14">
        <f t="shared" si="58"/>
        <v>1</v>
      </c>
      <c r="O559" s="8" t="str">
        <f t="shared" si="59"/>
        <v>tier - 3</v>
      </c>
      <c r="P559" s="8" t="str">
        <f t="shared" si="60"/>
        <v>R1012</v>
      </c>
      <c r="Q559" s="35" t="str">
        <f t="shared" si="61"/>
        <v>29-Sep-1997</v>
      </c>
      <c r="R559" s="35">
        <v>35702</v>
      </c>
      <c r="S559" s="44">
        <f t="shared" si="62"/>
        <v>26</v>
      </c>
      <c r="T559" s="47">
        <v>4877.9799999999996</v>
      </c>
      <c r="U559" s="14" t="s">
        <v>588</v>
      </c>
      <c r="V559" s="58">
        <v>35702</v>
      </c>
      <c r="W559" s="14">
        <v>4</v>
      </c>
      <c r="X559" s="77">
        <v>4877.9799999999996</v>
      </c>
      <c r="Y559" s="14" t="s">
        <v>11</v>
      </c>
      <c r="Z559" s="14" t="s">
        <v>12</v>
      </c>
      <c r="AA559" s="14" t="s">
        <v>23</v>
      </c>
      <c r="AB559" s="38">
        <v>26</v>
      </c>
    </row>
    <row r="560" spans="1:28" x14ac:dyDescent="0.35">
      <c r="A560" t="s">
        <v>589</v>
      </c>
      <c r="B560">
        <v>1986</v>
      </c>
      <c r="C560" t="s">
        <v>30</v>
      </c>
      <c r="D560" s="42">
        <v>23</v>
      </c>
      <c r="E560">
        <v>0</v>
      </c>
      <c r="F560" s="37">
        <v>4883.87</v>
      </c>
      <c r="G560" t="s">
        <v>11</v>
      </c>
      <c r="H560" t="s">
        <v>16</v>
      </c>
      <c r="I560" t="s">
        <v>42</v>
      </c>
      <c r="J560" s="40">
        <v>1986</v>
      </c>
      <c r="K560" s="43" t="s">
        <v>30</v>
      </c>
      <c r="L560" s="14">
        <f t="shared" si="56"/>
        <v>1</v>
      </c>
      <c r="M560" s="14" t="str">
        <f t="shared" si="57"/>
        <v>tier - 2</v>
      </c>
      <c r="N560" s="14">
        <f t="shared" si="58"/>
        <v>2</v>
      </c>
      <c r="O560" s="8" t="str">
        <f t="shared" si="59"/>
        <v>tier - 1</v>
      </c>
      <c r="P560" s="8" t="str">
        <f t="shared" si="60"/>
        <v>R1011</v>
      </c>
      <c r="Q560" s="35" t="str">
        <f t="shared" si="61"/>
        <v>23-Dec-1986</v>
      </c>
      <c r="R560" s="35">
        <v>31769</v>
      </c>
      <c r="S560" s="44">
        <f t="shared" si="62"/>
        <v>36</v>
      </c>
      <c r="T560" s="47">
        <v>4883.87</v>
      </c>
      <c r="U560" s="14" t="s">
        <v>589</v>
      </c>
      <c r="V560" s="58">
        <v>31769</v>
      </c>
      <c r="W560" s="14">
        <v>0</v>
      </c>
      <c r="X560" s="77">
        <v>4883.87</v>
      </c>
      <c r="Y560" s="14" t="s">
        <v>11</v>
      </c>
      <c r="Z560" s="14" t="s">
        <v>16</v>
      </c>
      <c r="AA560" s="14" t="s">
        <v>42</v>
      </c>
      <c r="AB560" s="38">
        <v>36</v>
      </c>
    </row>
    <row r="561" spans="1:28" x14ac:dyDescent="0.35">
      <c r="A561" t="s">
        <v>590</v>
      </c>
      <c r="B561">
        <v>1986</v>
      </c>
      <c r="C561" t="s">
        <v>37</v>
      </c>
      <c r="D561" s="42">
        <v>27</v>
      </c>
      <c r="E561">
        <v>0</v>
      </c>
      <c r="F561" s="37">
        <v>4889.04</v>
      </c>
      <c r="G561" t="s">
        <v>11</v>
      </c>
      <c r="H561" t="s">
        <v>16</v>
      </c>
      <c r="I561" t="s">
        <v>13</v>
      </c>
      <c r="J561" s="40">
        <v>1986</v>
      </c>
      <c r="K561" s="43" t="s">
        <v>37</v>
      </c>
      <c r="L561" s="14">
        <f t="shared" si="56"/>
        <v>1</v>
      </c>
      <c r="M561" s="14" t="str">
        <f t="shared" si="57"/>
        <v>tier - 2</v>
      </c>
      <c r="N561" s="14">
        <f t="shared" si="58"/>
        <v>2</v>
      </c>
      <c r="O561" s="8" t="str">
        <f t="shared" si="59"/>
        <v>tier - 1</v>
      </c>
      <c r="P561" s="8" t="str">
        <f t="shared" si="60"/>
        <v>R1013</v>
      </c>
      <c r="Q561" s="35" t="str">
        <f t="shared" si="61"/>
        <v>27-Oct-1986</v>
      </c>
      <c r="R561" s="35">
        <v>31712</v>
      </c>
      <c r="S561" s="44">
        <f t="shared" si="62"/>
        <v>37</v>
      </c>
      <c r="T561" s="47">
        <v>4889.04</v>
      </c>
      <c r="U561" s="14" t="s">
        <v>590</v>
      </c>
      <c r="V561" s="58">
        <v>31712</v>
      </c>
      <c r="W561" s="14">
        <v>0</v>
      </c>
      <c r="X561" s="77">
        <v>4889.04</v>
      </c>
      <c r="Y561" s="14" t="s">
        <v>11</v>
      </c>
      <c r="Z561" s="14" t="s">
        <v>16</v>
      </c>
      <c r="AA561" s="14" t="s">
        <v>13</v>
      </c>
      <c r="AB561" s="38">
        <v>37</v>
      </c>
    </row>
    <row r="562" spans="1:28" x14ac:dyDescent="0.35">
      <c r="A562" t="s">
        <v>591</v>
      </c>
      <c r="B562">
        <v>1989</v>
      </c>
      <c r="C562" t="s">
        <v>10</v>
      </c>
      <c r="D562" s="42">
        <v>10</v>
      </c>
      <c r="E562">
        <v>2</v>
      </c>
      <c r="F562" s="37">
        <v>4890</v>
      </c>
      <c r="G562" t="s">
        <v>12</v>
      </c>
      <c r="H562" t="s">
        <v>11</v>
      </c>
      <c r="I562" t="s">
        <v>13</v>
      </c>
      <c r="J562" s="40">
        <v>1989</v>
      </c>
      <c r="K562" s="43" t="s">
        <v>10</v>
      </c>
      <c r="L562" s="14">
        <f t="shared" si="56"/>
        <v>4</v>
      </c>
      <c r="M562" s="14" t="str">
        <f t="shared" si="57"/>
        <v>tier - 3</v>
      </c>
      <c r="N562" s="14">
        <f t="shared" si="58"/>
        <v>9</v>
      </c>
      <c r="O562" s="8" t="str">
        <f t="shared" si="59"/>
        <v>tier - 2</v>
      </c>
      <c r="P562" s="8" t="str">
        <f t="shared" si="60"/>
        <v>R1013</v>
      </c>
      <c r="Q562" s="35" t="str">
        <f t="shared" si="61"/>
        <v>10-Jul-1989</v>
      </c>
      <c r="R562" s="35">
        <v>32699</v>
      </c>
      <c r="S562" s="44">
        <f t="shared" si="62"/>
        <v>34</v>
      </c>
      <c r="T562" s="47">
        <v>4890</v>
      </c>
      <c r="U562" s="14" t="s">
        <v>591</v>
      </c>
      <c r="V562" s="58">
        <v>32699</v>
      </c>
      <c r="W562" s="14">
        <v>2</v>
      </c>
      <c r="X562" s="77">
        <v>4890</v>
      </c>
      <c r="Y562" s="14" t="s">
        <v>12</v>
      </c>
      <c r="Z562" s="14" t="s">
        <v>11</v>
      </c>
      <c r="AA562" s="14" t="s">
        <v>13</v>
      </c>
      <c r="AB562" s="38">
        <v>34</v>
      </c>
    </row>
    <row r="563" spans="1:28" x14ac:dyDescent="0.35">
      <c r="A563" t="s">
        <v>592</v>
      </c>
      <c r="B563">
        <v>1990</v>
      </c>
      <c r="C563" t="s">
        <v>15</v>
      </c>
      <c r="D563" s="42">
        <v>28</v>
      </c>
      <c r="E563">
        <v>3</v>
      </c>
      <c r="F563" s="37">
        <v>4894.3900000000003</v>
      </c>
      <c r="G563" t="s">
        <v>11</v>
      </c>
      <c r="H563" t="s">
        <v>12</v>
      </c>
      <c r="I563" t="s">
        <v>13</v>
      </c>
      <c r="J563" s="40">
        <v>1990</v>
      </c>
      <c r="K563" s="43" t="s">
        <v>15</v>
      </c>
      <c r="L563" s="14">
        <f t="shared" si="56"/>
        <v>1</v>
      </c>
      <c r="M563" s="14" t="str">
        <f t="shared" si="57"/>
        <v>tier - 2</v>
      </c>
      <c r="N563" s="14">
        <f t="shared" si="58"/>
        <v>1</v>
      </c>
      <c r="O563" s="8" t="str">
        <f t="shared" si="59"/>
        <v>tier - 3</v>
      </c>
      <c r="P563" s="8" t="str">
        <f t="shared" si="60"/>
        <v>R1013</v>
      </c>
      <c r="Q563" s="35" t="str">
        <f t="shared" si="61"/>
        <v>28-Nov-1990</v>
      </c>
      <c r="R563" s="35">
        <v>33205</v>
      </c>
      <c r="S563" s="44">
        <f t="shared" si="62"/>
        <v>33</v>
      </c>
      <c r="T563" s="47">
        <v>4894.3900000000003</v>
      </c>
      <c r="U563" s="14" t="s">
        <v>592</v>
      </c>
      <c r="V563" s="58">
        <v>33205</v>
      </c>
      <c r="W563" s="14">
        <v>3</v>
      </c>
      <c r="X563" s="77">
        <v>4894.3900000000003</v>
      </c>
      <c r="Y563" s="14" t="s">
        <v>11</v>
      </c>
      <c r="Z563" s="14" t="s">
        <v>12</v>
      </c>
      <c r="AA563" s="14" t="s">
        <v>13</v>
      </c>
      <c r="AB563" s="38">
        <v>33</v>
      </c>
    </row>
    <row r="564" spans="1:28" x14ac:dyDescent="0.35">
      <c r="A564" t="s">
        <v>593</v>
      </c>
      <c r="B564">
        <v>1988</v>
      </c>
      <c r="C564" t="s">
        <v>20</v>
      </c>
      <c r="D564" s="42">
        <v>23</v>
      </c>
      <c r="E564">
        <v>1</v>
      </c>
      <c r="F564" s="37">
        <v>4894.75</v>
      </c>
      <c r="G564" t="s">
        <v>12</v>
      </c>
      <c r="H564" t="s">
        <v>12</v>
      </c>
      <c r="I564" t="s">
        <v>23</v>
      </c>
      <c r="J564" s="40">
        <v>1988</v>
      </c>
      <c r="K564" s="43" t="s">
        <v>20</v>
      </c>
      <c r="L564" s="14">
        <f t="shared" si="56"/>
        <v>4</v>
      </c>
      <c r="M564" s="14" t="str">
        <f t="shared" si="57"/>
        <v>tier - 3</v>
      </c>
      <c r="N564" s="14">
        <f t="shared" si="58"/>
        <v>1</v>
      </c>
      <c r="O564" s="8" t="str">
        <f t="shared" si="59"/>
        <v>tier - 3</v>
      </c>
      <c r="P564" s="8" t="str">
        <f t="shared" si="60"/>
        <v>R1012</v>
      </c>
      <c r="Q564" s="35" t="str">
        <f t="shared" si="61"/>
        <v>23-Sep-1988</v>
      </c>
      <c r="R564" s="35">
        <v>32409</v>
      </c>
      <c r="S564" s="44">
        <f t="shared" si="62"/>
        <v>35</v>
      </c>
      <c r="T564" s="47">
        <v>4894.75</v>
      </c>
      <c r="U564" s="14" t="s">
        <v>593</v>
      </c>
      <c r="V564" s="58">
        <v>32409</v>
      </c>
      <c r="W564" s="14">
        <v>1</v>
      </c>
      <c r="X564" s="77">
        <v>4894.75</v>
      </c>
      <c r="Y564" s="14" t="s">
        <v>12</v>
      </c>
      <c r="Z564" s="14" t="s">
        <v>12</v>
      </c>
      <c r="AA564" s="14" t="s">
        <v>23</v>
      </c>
      <c r="AB564" s="38">
        <v>35</v>
      </c>
    </row>
    <row r="565" spans="1:28" x14ac:dyDescent="0.35">
      <c r="A565" t="s">
        <v>594</v>
      </c>
      <c r="B565">
        <v>1993</v>
      </c>
      <c r="C565" t="s">
        <v>10</v>
      </c>
      <c r="D565" s="42">
        <v>10</v>
      </c>
      <c r="E565">
        <v>2</v>
      </c>
      <c r="F565" s="37">
        <v>4906.41</v>
      </c>
      <c r="G565" t="s">
        <v>11</v>
      </c>
      <c r="H565" t="s">
        <v>16</v>
      </c>
      <c r="I565" t="s">
        <v>23</v>
      </c>
      <c r="J565" s="40">
        <v>1993</v>
      </c>
      <c r="K565" s="43" t="s">
        <v>10</v>
      </c>
      <c r="L565" s="14">
        <f t="shared" si="56"/>
        <v>1</v>
      </c>
      <c r="M565" s="14" t="str">
        <f t="shared" si="57"/>
        <v>tier - 2</v>
      </c>
      <c r="N565" s="14">
        <f t="shared" si="58"/>
        <v>2</v>
      </c>
      <c r="O565" s="8" t="str">
        <f t="shared" si="59"/>
        <v>tier - 1</v>
      </c>
      <c r="P565" s="8" t="str">
        <f t="shared" si="60"/>
        <v>R1012</v>
      </c>
      <c r="Q565" s="35" t="str">
        <f t="shared" si="61"/>
        <v>10-Jul-1993</v>
      </c>
      <c r="R565" s="35">
        <v>34160</v>
      </c>
      <c r="S565" s="44">
        <f t="shared" si="62"/>
        <v>30</v>
      </c>
      <c r="T565" s="47">
        <v>4906.41</v>
      </c>
      <c r="U565" s="14" t="s">
        <v>594</v>
      </c>
      <c r="V565" s="58">
        <v>34160</v>
      </c>
      <c r="W565" s="14">
        <v>2</v>
      </c>
      <c r="X565" s="77">
        <v>4906.41</v>
      </c>
      <c r="Y565" s="14" t="s">
        <v>11</v>
      </c>
      <c r="Z565" s="14" t="s">
        <v>16</v>
      </c>
      <c r="AA565" s="14" t="s">
        <v>23</v>
      </c>
      <c r="AB565" s="38">
        <v>30</v>
      </c>
    </row>
    <row r="566" spans="1:28" x14ac:dyDescent="0.35">
      <c r="A566" t="s">
        <v>595</v>
      </c>
      <c r="B566">
        <v>1981</v>
      </c>
      <c r="C566" t="s">
        <v>37</v>
      </c>
      <c r="D566" s="42">
        <v>18</v>
      </c>
      <c r="E566">
        <v>1</v>
      </c>
      <c r="F566" s="37">
        <v>4911.8900000000003</v>
      </c>
      <c r="G566" t="s">
        <v>11</v>
      </c>
      <c r="H566" t="s">
        <v>12</v>
      </c>
      <c r="I566" t="s">
        <v>13</v>
      </c>
      <c r="J566" s="40">
        <v>1981</v>
      </c>
      <c r="K566" s="43" t="s">
        <v>37</v>
      </c>
      <c r="L566" s="14">
        <f t="shared" si="56"/>
        <v>1</v>
      </c>
      <c r="M566" s="14" t="str">
        <f t="shared" si="57"/>
        <v>tier - 2</v>
      </c>
      <c r="N566" s="14">
        <f t="shared" si="58"/>
        <v>1</v>
      </c>
      <c r="O566" s="8" t="str">
        <f t="shared" si="59"/>
        <v>tier - 3</v>
      </c>
      <c r="P566" s="8" t="str">
        <f t="shared" si="60"/>
        <v>R1013</v>
      </c>
      <c r="Q566" s="35" t="str">
        <f t="shared" si="61"/>
        <v>18-Oct-1981</v>
      </c>
      <c r="R566" s="35">
        <v>29877</v>
      </c>
      <c r="S566" s="44">
        <f t="shared" si="62"/>
        <v>42</v>
      </c>
      <c r="T566" s="47">
        <v>4911.8900000000003</v>
      </c>
      <c r="U566" s="14" t="s">
        <v>595</v>
      </c>
      <c r="V566" s="58">
        <v>29877</v>
      </c>
      <c r="W566" s="14">
        <v>1</v>
      </c>
      <c r="X566" s="77">
        <v>4911.8900000000003</v>
      </c>
      <c r="Y566" s="14" t="s">
        <v>11</v>
      </c>
      <c r="Z566" s="14" t="s">
        <v>12</v>
      </c>
      <c r="AA566" s="14" t="s">
        <v>13</v>
      </c>
      <c r="AB566" s="38">
        <v>42</v>
      </c>
    </row>
    <row r="567" spans="1:28" x14ac:dyDescent="0.35">
      <c r="A567" t="s">
        <v>596</v>
      </c>
      <c r="B567">
        <v>2002</v>
      </c>
      <c r="C567" t="s">
        <v>35</v>
      </c>
      <c r="D567" s="42">
        <v>21</v>
      </c>
      <c r="E567">
        <v>5</v>
      </c>
      <c r="F567" s="37">
        <v>4915.0600000000004</v>
      </c>
      <c r="G567" t="s">
        <v>11</v>
      </c>
      <c r="H567" t="s">
        <v>16</v>
      </c>
      <c r="I567" t="s">
        <v>356</v>
      </c>
      <c r="J567" s="40">
        <v>2002</v>
      </c>
      <c r="K567" s="43" t="s">
        <v>35</v>
      </c>
      <c r="L567" s="14">
        <f t="shared" si="56"/>
        <v>1</v>
      </c>
      <c r="M567" s="14" t="str">
        <f t="shared" si="57"/>
        <v>tier - 2</v>
      </c>
      <c r="N567" s="14">
        <f t="shared" si="58"/>
        <v>2</v>
      </c>
      <c r="O567" s="8" t="str">
        <f t="shared" si="59"/>
        <v>tier - 1</v>
      </c>
      <c r="P567" s="8" t="str">
        <f t="shared" si="60"/>
        <v>R1017</v>
      </c>
      <c r="Q567" s="35" t="str">
        <f t="shared" si="61"/>
        <v>21-Aug-2002</v>
      </c>
      <c r="R567" s="35">
        <v>37489</v>
      </c>
      <c r="S567" s="44">
        <f t="shared" si="62"/>
        <v>21</v>
      </c>
      <c r="T567" s="47">
        <v>4915.0600000000004</v>
      </c>
      <c r="U567" s="14" t="s">
        <v>596</v>
      </c>
      <c r="V567" s="58">
        <v>37489</v>
      </c>
      <c r="W567" s="14">
        <v>5</v>
      </c>
      <c r="X567" s="77">
        <v>4915.0600000000004</v>
      </c>
      <c r="Y567" s="14" t="s">
        <v>11</v>
      </c>
      <c r="Z567" s="14" t="s">
        <v>16</v>
      </c>
      <c r="AA567" s="14" t="s">
        <v>356</v>
      </c>
      <c r="AB567" s="38">
        <v>21</v>
      </c>
    </row>
    <row r="568" spans="1:28" x14ac:dyDescent="0.35">
      <c r="A568" t="s">
        <v>597</v>
      </c>
      <c r="B568">
        <v>1993</v>
      </c>
      <c r="C568" t="s">
        <v>35</v>
      </c>
      <c r="D568" s="42">
        <v>10</v>
      </c>
      <c r="E568">
        <v>2</v>
      </c>
      <c r="F568" s="37">
        <v>4922.92</v>
      </c>
      <c r="G568" t="s">
        <v>11</v>
      </c>
      <c r="H568" t="s">
        <v>11</v>
      </c>
      <c r="I568" t="s">
        <v>23</v>
      </c>
      <c r="J568" s="40">
        <v>1993</v>
      </c>
      <c r="K568" s="43" t="s">
        <v>35</v>
      </c>
      <c r="L568" s="14">
        <f t="shared" si="56"/>
        <v>1</v>
      </c>
      <c r="M568" s="14" t="str">
        <f t="shared" si="57"/>
        <v>tier - 2</v>
      </c>
      <c r="N568" s="14">
        <f t="shared" si="58"/>
        <v>9</v>
      </c>
      <c r="O568" s="8" t="str">
        <f t="shared" si="59"/>
        <v>tier - 2</v>
      </c>
      <c r="P568" s="8" t="str">
        <f t="shared" si="60"/>
        <v>R1012</v>
      </c>
      <c r="Q568" s="35" t="str">
        <f t="shared" si="61"/>
        <v>10-Aug-1993</v>
      </c>
      <c r="R568" s="35">
        <v>34191</v>
      </c>
      <c r="S568" s="44">
        <f t="shared" si="62"/>
        <v>30</v>
      </c>
      <c r="T568" s="47">
        <v>4922.92</v>
      </c>
      <c r="U568" s="14" t="s">
        <v>597</v>
      </c>
      <c r="V568" s="58">
        <v>34191</v>
      </c>
      <c r="W568" s="14">
        <v>2</v>
      </c>
      <c r="X568" s="77">
        <v>4922.92</v>
      </c>
      <c r="Y568" s="14" t="s">
        <v>11</v>
      </c>
      <c r="Z568" s="14" t="s">
        <v>11</v>
      </c>
      <c r="AA568" s="14" t="s">
        <v>23</v>
      </c>
      <c r="AB568" s="38">
        <v>30</v>
      </c>
    </row>
    <row r="569" spans="1:28" x14ac:dyDescent="0.35">
      <c r="A569" t="s">
        <v>598</v>
      </c>
      <c r="B569">
        <v>1991</v>
      </c>
      <c r="C569" t="s">
        <v>35</v>
      </c>
      <c r="D569" s="42">
        <v>23</v>
      </c>
      <c r="E569">
        <v>2</v>
      </c>
      <c r="F569" s="37">
        <v>4931.6499999999996</v>
      </c>
      <c r="G569" t="s">
        <v>11</v>
      </c>
      <c r="H569" t="s">
        <v>12</v>
      </c>
      <c r="I569" t="s">
        <v>42</v>
      </c>
      <c r="J569" s="40">
        <v>1991</v>
      </c>
      <c r="K569" s="43" t="s">
        <v>35</v>
      </c>
      <c r="L569" s="14">
        <f t="shared" si="56"/>
        <v>1</v>
      </c>
      <c r="M569" s="14" t="str">
        <f t="shared" si="57"/>
        <v>tier - 2</v>
      </c>
      <c r="N569" s="14">
        <f t="shared" si="58"/>
        <v>1</v>
      </c>
      <c r="O569" s="8" t="str">
        <f t="shared" si="59"/>
        <v>tier - 3</v>
      </c>
      <c r="P569" s="8" t="str">
        <f t="shared" si="60"/>
        <v>R1011</v>
      </c>
      <c r="Q569" s="35" t="str">
        <f t="shared" si="61"/>
        <v>23-Aug-1991</v>
      </c>
      <c r="R569" s="35">
        <v>33473</v>
      </c>
      <c r="S569" s="44">
        <f t="shared" si="62"/>
        <v>32</v>
      </c>
      <c r="T569" s="47">
        <v>4931.6499999999996</v>
      </c>
      <c r="U569" s="14" t="s">
        <v>598</v>
      </c>
      <c r="V569" s="58">
        <v>33473</v>
      </c>
      <c r="W569" s="14">
        <v>2</v>
      </c>
      <c r="X569" s="77">
        <v>4931.6499999999996</v>
      </c>
      <c r="Y569" s="14" t="s">
        <v>11</v>
      </c>
      <c r="Z569" s="14" t="s">
        <v>12</v>
      </c>
      <c r="AA569" s="14" t="s">
        <v>42</v>
      </c>
      <c r="AB569" s="38">
        <v>32</v>
      </c>
    </row>
    <row r="570" spans="1:28" x14ac:dyDescent="0.35">
      <c r="A570" t="s">
        <v>599</v>
      </c>
      <c r="B570">
        <v>1991</v>
      </c>
      <c r="C570" t="s">
        <v>15</v>
      </c>
      <c r="D570" s="42">
        <v>27</v>
      </c>
      <c r="E570">
        <v>2</v>
      </c>
      <c r="F570" s="37">
        <v>4934.71</v>
      </c>
      <c r="G570" t="s">
        <v>11</v>
      </c>
      <c r="H570" t="s">
        <v>12</v>
      </c>
      <c r="I570" t="s">
        <v>42</v>
      </c>
      <c r="J570" s="40">
        <v>1991</v>
      </c>
      <c r="K570" s="43" t="s">
        <v>15</v>
      </c>
      <c r="L570" s="14">
        <f t="shared" si="56"/>
        <v>1</v>
      </c>
      <c r="M570" s="14" t="str">
        <f t="shared" si="57"/>
        <v>tier - 2</v>
      </c>
      <c r="N570" s="14">
        <f t="shared" si="58"/>
        <v>1</v>
      </c>
      <c r="O570" s="8" t="str">
        <f t="shared" si="59"/>
        <v>tier - 3</v>
      </c>
      <c r="P570" s="8" t="str">
        <f t="shared" si="60"/>
        <v>R1011</v>
      </c>
      <c r="Q570" s="35" t="str">
        <f t="shared" si="61"/>
        <v>27-Nov-1991</v>
      </c>
      <c r="R570" s="35">
        <v>33569</v>
      </c>
      <c r="S570" s="44">
        <f t="shared" si="62"/>
        <v>32</v>
      </c>
      <c r="T570" s="47">
        <v>4934.71</v>
      </c>
      <c r="U570" s="14" t="s">
        <v>599</v>
      </c>
      <c r="V570" s="58">
        <v>33569</v>
      </c>
      <c r="W570" s="14">
        <v>2</v>
      </c>
      <c r="X570" s="77">
        <v>4934.71</v>
      </c>
      <c r="Y570" s="14" t="s">
        <v>11</v>
      </c>
      <c r="Z570" s="14" t="s">
        <v>12</v>
      </c>
      <c r="AA570" s="14" t="s">
        <v>42</v>
      </c>
      <c r="AB570" s="38">
        <v>32</v>
      </c>
    </row>
    <row r="571" spans="1:28" x14ac:dyDescent="0.35">
      <c r="A571" t="s">
        <v>600</v>
      </c>
      <c r="B571">
        <v>1974</v>
      </c>
      <c r="C571" t="s">
        <v>18</v>
      </c>
      <c r="D571" s="42">
        <v>26</v>
      </c>
      <c r="E571">
        <v>0</v>
      </c>
      <c r="F571" s="37">
        <v>4942.0600000000004</v>
      </c>
      <c r="G571" t="s">
        <v>11</v>
      </c>
      <c r="H571" t="s">
        <v>11</v>
      </c>
      <c r="I571" t="s">
        <v>13</v>
      </c>
      <c r="J571" s="40">
        <v>1974</v>
      </c>
      <c r="K571" s="43" t="s">
        <v>18</v>
      </c>
      <c r="L571" s="14">
        <f t="shared" si="56"/>
        <v>1</v>
      </c>
      <c r="M571" s="14" t="str">
        <f t="shared" si="57"/>
        <v>tier - 2</v>
      </c>
      <c r="N571" s="14">
        <f t="shared" si="58"/>
        <v>9</v>
      </c>
      <c r="O571" s="8" t="str">
        <f t="shared" si="59"/>
        <v>tier - 2</v>
      </c>
      <c r="P571" s="8" t="str">
        <f t="shared" si="60"/>
        <v>R1013</v>
      </c>
      <c r="Q571" s="35" t="str">
        <f t="shared" si="61"/>
        <v>26-Jun-1974</v>
      </c>
      <c r="R571" s="35">
        <v>27206</v>
      </c>
      <c r="S571" s="44">
        <f t="shared" si="62"/>
        <v>49</v>
      </c>
      <c r="T571" s="47">
        <v>4942.0600000000004</v>
      </c>
      <c r="U571" s="14" t="s">
        <v>600</v>
      </c>
      <c r="V571" s="58">
        <v>27206</v>
      </c>
      <c r="W571" s="14">
        <v>0</v>
      </c>
      <c r="X571" s="77">
        <v>4942.0600000000004</v>
      </c>
      <c r="Y571" s="14" t="s">
        <v>11</v>
      </c>
      <c r="Z571" s="14" t="s">
        <v>11</v>
      </c>
      <c r="AA571" s="14" t="s">
        <v>13</v>
      </c>
      <c r="AB571" s="38">
        <v>49</v>
      </c>
    </row>
    <row r="572" spans="1:28" x14ac:dyDescent="0.35">
      <c r="A572" t="s">
        <v>601</v>
      </c>
      <c r="B572">
        <v>1991</v>
      </c>
      <c r="C572" t="s">
        <v>35</v>
      </c>
      <c r="D572" s="42">
        <v>30</v>
      </c>
      <c r="E572">
        <v>2</v>
      </c>
      <c r="F572" s="37">
        <v>4949.76</v>
      </c>
      <c r="G572" t="s">
        <v>11</v>
      </c>
      <c r="H572" t="s">
        <v>16</v>
      </c>
      <c r="I572" t="s">
        <v>13</v>
      </c>
      <c r="J572" s="40">
        <v>1991</v>
      </c>
      <c r="K572" s="43" t="s">
        <v>35</v>
      </c>
      <c r="L572" s="14">
        <f t="shared" si="56"/>
        <v>1</v>
      </c>
      <c r="M572" s="14" t="str">
        <f t="shared" si="57"/>
        <v>tier - 2</v>
      </c>
      <c r="N572" s="14">
        <f t="shared" si="58"/>
        <v>2</v>
      </c>
      <c r="O572" s="8" t="str">
        <f t="shared" si="59"/>
        <v>tier - 1</v>
      </c>
      <c r="P572" s="8" t="str">
        <f t="shared" si="60"/>
        <v>R1013</v>
      </c>
      <c r="Q572" s="35" t="str">
        <f t="shared" si="61"/>
        <v>30-Aug-1991</v>
      </c>
      <c r="R572" s="35">
        <v>33480</v>
      </c>
      <c r="S572" s="44">
        <f t="shared" si="62"/>
        <v>32</v>
      </c>
      <c r="T572" s="47">
        <v>4949.76</v>
      </c>
      <c r="U572" s="14" t="s">
        <v>601</v>
      </c>
      <c r="V572" s="58">
        <v>33480</v>
      </c>
      <c r="W572" s="14">
        <v>2</v>
      </c>
      <c r="X572" s="77">
        <v>4949.76</v>
      </c>
      <c r="Y572" s="14" t="s">
        <v>11</v>
      </c>
      <c r="Z572" s="14" t="s">
        <v>16</v>
      </c>
      <c r="AA572" s="14" t="s">
        <v>13</v>
      </c>
      <c r="AB572" s="38">
        <v>32</v>
      </c>
    </row>
    <row r="573" spans="1:28" x14ac:dyDescent="0.35">
      <c r="A573" t="s">
        <v>602</v>
      </c>
      <c r="B573">
        <v>1973</v>
      </c>
      <c r="C573" t="s">
        <v>15</v>
      </c>
      <c r="D573" s="42">
        <v>7</v>
      </c>
      <c r="E573">
        <v>0</v>
      </c>
      <c r="F573" s="37">
        <v>4985.22</v>
      </c>
      <c r="G573" t="s">
        <v>11</v>
      </c>
      <c r="H573" t="s">
        <v>12</v>
      </c>
      <c r="I573" t="s">
        <v>13</v>
      </c>
      <c r="J573" s="40">
        <v>1973</v>
      </c>
      <c r="K573" s="43" t="s">
        <v>15</v>
      </c>
      <c r="L573" s="14">
        <f t="shared" si="56"/>
        <v>1</v>
      </c>
      <c r="M573" s="14" t="str">
        <f t="shared" si="57"/>
        <v>tier - 2</v>
      </c>
      <c r="N573" s="14">
        <f t="shared" si="58"/>
        <v>1</v>
      </c>
      <c r="O573" s="8" t="str">
        <f t="shared" si="59"/>
        <v>tier - 3</v>
      </c>
      <c r="P573" s="8" t="str">
        <f t="shared" si="60"/>
        <v>R1013</v>
      </c>
      <c r="Q573" s="35" t="str">
        <f t="shared" si="61"/>
        <v>7-Nov-1973</v>
      </c>
      <c r="R573" s="35">
        <v>26975</v>
      </c>
      <c r="S573" s="44">
        <f t="shared" si="62"/>
        <v>50</v>
      </c>
      <c r="T573" s="47">
        <v>4985.22</v>
      </c>
      <c r="U573" s="14" t="s">
        <v>602</v>
      </c>
      <c r="V573" s="58">
        <v>26975</v>
      </c>
      <c r="W573" s="14">
        <v>0</v>
      </c>
      <c r="X573" s="77">
        <v>4985.22</v>
      </c>
      <c r="Y573" s="14" t="s">
        <v>11</v>
      </c>
      <c r="Z573" s="14" t="s">
        <v>12</v>
      </c>
      <c r="AA573" s="14" t="s">
        <v>13</v>
      </c>
      <c r="AB573" s="38">
        <v>50</v>
      </c>
    </row>
    <row r="574" spans="1:28" x14ac:dyDescent="0.35">
      <c r="A574" t="s">
        <v>603</v>
      </c>
      <c r="B574">
        <v>1988</v>
      </c>
      <c r="C574" t="s">
        <v>18</v>
      </c>
      <c r="D574" s="42">
        <v>24</v>
      </c>
      <c r="E574">
        <v>0</v>
      </c>
      <c r="F574" s="37">
        <v>4992.38</v>
      </c>
      <c r="G574" t="s">
        <v>11</v>
      </c>
      <c r="H574" t="s">
        <v>12</v>
      </c>
      <c r="I574" t="s">
        <v>247</v>
      </c>
      <c r="J574" s="40">
        <v>1988</v>
      </c>
      <c r="K574" s="43" t="s">
        <v>18</v>
      </c>
      <c r="L574" s="14">
        <f t="shared" si="56"/>
        <v>1</v>
      </c>
      <c r="M574" s="14" t="str">
        <f t="shared" si="57"/>
        <v>tier - 2</v>
      </c>
      <c r="N574" s="14">
        <f t="shared" si="58"/>
        <v>1</v>
      </c>
      <c r="O574" s="8" t="str">
        <f t="shared" si="59"/>
        <v>tier - 3</v>
      </c>
      <c r="P574" s="8" t="str">
        <f t="shared" si="60"/>
        <v>R1024</v>
      </c>
      <c r="Q574" s="35" t="str">
        <f t="shared" si="61"/>
        <v>24-Jun-1988</v>
      </c>
      <c r="R574" s="35">
        <v>32318</v>
      </c>
      <c r="S574" s="44">
        <f t="shared" si="62"/>
        <v>35</v>
      </c>
      <c r="T574" s="47">
        <v>4992.38</v>
      </c>
      <c r="U574" s="14" t="s">
        <v>603</v>
      </c>
      <c r="V574" s="58">
        <v>32318</v>
      </c>
      <c r="W574" s="14">
        <v>0</v>
      </c>
      <c r="X574" s="77">
        <v>4992.38</v>
      </c>
      <c r="Y574" s="14" t="s">
        <v>11</v>
      </c>
      <c r="Z574" s="14" t="s">
        <v>12</v>
      </c>
      <c r="AA574" s="14" t="s">
        <v>247</v>
      </c>
      <c r="AB574" s="38">
        <v>35</v>
      </c>
    </row>
    <row r="575" spans="1:28" x14ac:dyDescent="0.35">
      <c r="A575" t="s">
        <v>604</v>
      </c>
      <c r="B575">
        <v>2001</v>
      </c>
      <c r="C575" t="s">
        <v>37</v>
      </c>
      <c r="D575" s="42">
        <v>5</v>
      </c>
      <c r="E575">
        <v>0</v>
      </c>
      <c r="F575" s="37">
        <v>4999.04</v>
      </c>
      <c r="G575" t="s">
        <v>11</v>
      </c>
      <c r="H575" t="s">
        <v>11</v>
      </c>
      <c r="I575" t="s">
        <v>42</v>
      </c>
      <c r="J575" s="40">
        <v>2001</v>
      </c>
      <c r="K575" s="43" t="s">
        <v>37</v>
      </c>
      <c r="L575" s="14">
        <f t="shared" si="56"/>
        <v>1</v>
      </c>
      <c r="M575" s="14" t="str">
        <f t="shared" si="57"/>
        <v>tier - 2</v>
      </c>
      <c r="N575" s="14">
        <f t="shared" si="58"/>
        <v>9</v>
      </c>
      <c r="O575" s="8" t="str">
        <f t="shared" si="59"/>
        <v>tier - 2</v>
      </c>
      <c r="P575" s="8" t="str">
        <f t="shared" si="60"/>
        <v>R1011</v>
      </c>
      <c r="Q575" s="35" t="str">
        <f t="shared" si="61"/>
        <v>5-Oct-2001</v>
      </c>
      <c r="R575" s="35">
        <v>37169</v>
      </c>
      <c r="S575" s="44">
        <f t="shared" si="62"/>
        <v>22</v>
      </c>
      <c r="T575" s="47">
        <v>4999.04</v>
      </c>
      <c r="U575" s="14" t="s">
        <v>604</v>
      </c>
      <c r="V575" s="58">
        <v>37169</v>
      </c>
      <c r="W575" s="14">
        <v>0</v>
      </c>
      <c r="X575" s="77">
        <v>4999.04</v>
      </c>
      <c r="Y575" s="14" t="s">
        <v>11</v>
      </c>
      <c r="Z575" s="14" t="s">
        <v>11</v>
      </c>
      <c r="AA575" s="14" t="s">
        <v>42</v>
      </c>
      <c r="AB575" s="38">
        <v>22</v>
      </c>
    </row>
    <row r="576" spans="1:28" x14ac:dyDescent="0.35">
      <c r="A576" t="s">
        <v>605</v>
      </c>
      <c r="B576">
        <v>1988</v>
      </c>
      <c r="C576" t="s">
        <v>20</v>
      </c>
      <c r="D576" s="42">
        <v>4</v>
      </c>
      <c r="E576">
        <v>1</v>
      </c>
      <c r="F576" s="37">
        <v>5002.78</v>
      </c>
      <c r="G576" t="s">
        <v>11</v>
      </c>
      <c r="H576" t="s">
        <v>11</v>
      </c>
      <c r="I576" t="s">
        <v>13</v>
      </c>
      <c r="J576" s="40">
        <v>1988</v>
      </c>
      <c r="K576" s="43" t="s">
        <v>20</v>
      </c>
      <c r="L576" s="14">
        <f t="shared" si="56"/>
        <v>1</v>
      </c>
      <c r="M576" s="14" t="str">
        <f t="shared" si="57"/>
        <v>tier - 2</v>
      </c>
      <c r="N576" s="14">
        <f t="shared" si="58"/>
        <v>9</v>
      </c>
      <c r="O576" s="8" t="str">
        <f t="shared" si="59"/>
        <v>tier - 2</v>
      </c>
      <c r="P576" s="8" t="str">
        <f t="shared" si="60"/>
        <v>R1013</v>
      </c>
      <c r="Q576" s="35" t="str">
        <f t="shared" si="61"/>
        <v>4-Sep-1988</v>
      </c>
      <c r="R576" s="35">
        <v>32390</v>
      </c>
      <c r="S576" s="44">
        <f t="shared" si="62"/>
        <v>35</v>
      </c>
      <c r="T576" s="47">
        <v>5002.78</v>
      </c>
      <c r="U576" s="14" t="s">
        <v>605</v>
      </c>
      <c r="V576" s="58">
        <v>32390</v>
      </c>
      <c r="W576" s="14">
        <v>1</v>
      </c>
      <c r="X576" s="77">
        <v>5002.78</v>
      </c>
      <c r="Y576" s="14" t="s">
        <v>11</v>
      </c>
      <c r="Z576" s="14" t="s">
        <v>11</v>
      </c>
      <c r="AA576" s="14" t="s">
        <v>13</v>
      </c>
      <c r="AB576" s="38">
        <v>35</v>
      </c>
    </row>
    <row r="577" spans="1:28" x14ac:dyDescent="0.35">
      <c r="A577" t="s">
        <v>606</v>
      </c>
      <c r="B577">
        <v>1977</v>
      </c>
      <c r="C577" t="s">
        <v>18</v>
      </c>
      <c r="D577" s="42">
        <v>9</v>
      </c>
      <c r="E577">
        <v>2</v>
      </c>
      <c r="F577" s="37">
        <v>5003.7700000000004</v>
      </c>
      <c r="G577" t="s">
        <v>11</v>
      </c>
      <c r="H577" t="s">
        <v>12</v>
      </c>
      <c r="I577" t="s">
        <v>13</v>
      </c>
      <c r="J577" s="40">
        <v>1977</v>
      </c>
      <c r="K577" s="43" t="s">
        <v>18</v>
      </c>
      <c r="L577" s="14">
        <f t="shared" si="56"/>
        <v>1</v>
      </c>
      <c r="M577" s="14" t="str">
        <f t="shared" si="57"/>
        <v>tier - 2</v>
      </c>
      <c r="N577" s="14">
        <f t="shared" si="58"/>
        <v>1</v>
      </c>
      <c r="O577" s="8" t="str">
        <f t="shared" si="59"/>
        <v>tier - 3</v>
      </c>
      <c r="P577" s="8" t="str">
        <f t="shared" si="60"/>
        <v>R1013</v>
      </c>
      <c r="Q577" s="35" t="str">
        <f t="shared" si="61"/>
        <v>9-Jun-1977</v>
      </c>
      <c r="R577" s="35">
        <v>28285</v>
      </c>
      <c r="S577" s="44">
        <f t="shared" si="62"/>
        <v>46</v>
      </c>
      <c r="T577" s="47">
        <v>5003.7700000000004</v>
      </c>
      <c r="U577" s="14" t="s">
        <v>606</v>
      </c>
      <c r="V577" s="58">
        <v>28285</v>
      </c>
      <c r="W577" s="14">
        <v>2</v>
      </c>
      <c r="X577" s="77">
        <v>5003.7700000000004</v>
      </c>
      <c r="Y577" s="14" t="s">
        <v>11</v>
      </c>
      <c r="Z577" s="14" t="s">
        <v>12</v>
      </c>
      <c r="AA577" s="14" t="s">
        <v>13</v>
      </c>
      <c r="AB577" s="38">
        <v>46</v>
      </c>
    </row>
    <row r="578" spans="1:28" x14ac:dyDescent="0.35">
      <c r="A578" t="s">
        <v>607</v>
      </c>
      <c r="B578">
        <v>1988</v>
      </c>
      <c r="C578" t="s">
        <v>10</v>
      </c>
      <c r="D578" s="42">
        <v>8</v>
      </c>
      <c r="E578">
        <v>1</v>
      </c>
      <c r="F578" s="37">
        <v>5003.8500000000004</v>
      </c>
      <c r="G578" t="s">
        <v>11</v>
      </c>
      <c r="H578" t="s">
        <v>12</v>
      </c>
      <c r="I578" t="s">
        <v>42</v>
      </c>
      <c r="J578" s="40">
        <v>1988</v>
      </c>
      <c r="K578" s="43" t="s">
        <v>10</v>
      </c>
      <c r="L578" s="14">
        <f t="shared" si="56"/>
        <v>1</v>
      </c>
      <c r="M578" s="14" t="str">
        <f t="shared" si="57"/>
        <v>tier - 2</v>
      </c>
      <c r="N578" s="14">
        <f t="shared" si="58"/>
        <v>1</v>
      </c>
      <c r="O578" s="8" t="str">
        <f t="shared" si="59"/>
        <v>tier - 3</v>
      </c>
      <c r="P578" s="8" t="str">
        <f t="shared" si="60"/>
        <v>R1011</v>
      </c>
      <c r="Q578" s="35" t="str">
        <f t="shared" si="61"/>
        <v>8-Jul-1988</v>
      </c>
      <c r="R578" s="35">
        <v>32332</v>
      </c>
      <c r="S578" s="44">
        <f t="shared" si="62"/>
        <v>35</v>
      </c>
      <c r="T578" s="47">
        <v>5003.8500000000004</v>
      </c>
      <c r="U578" s="14" t="s">
        <v>607</v>
      </c>
      <c r="V578" s="58">
        <v>32332</v>
      </c>
      <c r="W578" s="14">
        <v>1</v>
      </c>
      <c r="X578" s="77">
        <v>5003.8500000000004</v>
      </c>
      <c r="Y578" s="14" t="s">
        <v>11</v>
      </c>
      <c r="Z578" s="14" t="s">
        <v>12</v>
      </c>
      <c r="AA578" s="14" t="s">
        <v>42</v>
      </c>
      <c r="AB578" s="38">
        <v>35</v>
      </c>
    </row>
    <row r="579" spans="1:28" x14ac:dyDescent="0.35">
      <c r="A579" t="s">
        <v>608</v>
      </c>
      <c r="B579">
        <v>1988</v>
      </c>
      <c r="C579" t="s">
        <v>15</v>
      </c>
      <c r="D579" s="42">
        <v>9</v>
      </c>
      <c r="E579">
        <v>1</v>
      </c>
      <c r="F579" s="37">
        <v>5012.47</v>
      </c>
      <c r="G579" t="s">
        <v>11</v>
      </c>
      <c r="H579" t="s">
        <v>12</v>
      </c>
      <c r="I579" t="s">
        <v>42</v>
      </c>
      <c r="J579" s="40">
        <v>1988</v>
      </c>
      <c r="K579" s="43" t="s">
        <v>15</v>
      </c>
      <c r="L579" s="14">
        <f t="shared" si="56"/>
        <v>1</v>
      </c>
      <c r="M579" s="14" t="str">
        <f t="shared" si="57"/>
        <v>tier - 2</v>
      </c>
      <c r="N579" s="14">
        <f t="shared" si="58"/>
        <v>1</v>
      </c>
      <c r="O579" s="8" t="str">
        <f t="shared" si="59"/>
        <v>tier - 3</v>
      </c>
      <c r="P579" s="8" t="str">
        <f t="shared" si="60"/>
        <v>R1011</v>
      </c>
      <c r="Q579" s="35" t="str">
        <f t="shared" si="61"/>
        <v>9-Nov-1988</v>
      </c>
      <c r="R579" s="35">
        <v>32456</v>
      </c>
      <c r="S579" s="44">
        <f t="shared" si="62"/>
        <v>35</v>
      </c>
      <c r="T579" s="47">
        <v>5012.47</v>
      </c>
      <c r="U579" s="14" t="s">
        <v>608</v>
      </c>
      <c r="V579" s="58">
        <v>32456</v>
      </c>
      <c r="W579" s="14">
        <v>1</v>
      </c>
      <c r="X579" s="77">
        <v>5012.47</v>
      </c>
      <c r="Y579" s="14" t="s">
        <v>11</v>
      </c>
      <c r="Z579" s="14" t="s">
        <v>12</v>
      </c>
      <c r="AA579" s="14" t="s">
        <v>42</v>
      </c>
      <c r="AB579" s="38">
        <v>35</v>
      </c>
    </row>
    <row r="580" spans="1:28" x14ac:dyDescent="0.35">
      <c r="A580" t="s">
        <v>609</v>
      </c>
      <c r="B580">
        <v>1985</v>
      </c>
      <c r="C580" t="s">
        <v>30</v>
      </c>
      <c r="D580" s="42">
        <v>28</v>
      </c>
      <c r="E580">
        <v>0</v>
      </c>
      <c r="F580" s="37">
        <v>5028.1499999999996</v>
      </c>
      <c r="G580" t="s">
        <v>16</v>
      </c>
      <c r="H580" t="s">
        <v>11</v>
      </c>
      <c r="I580" t="s">
        <v>23</v>
      </c>
      <c r="J580" s="40">
        <v>1985</v>
      </c>
      <c r="K580" s="43" t="s">
        <v>30</v>
      </c>
      <c r="L580" s="14">
        <f t="shared" si="56"/>
        <v>240</v>
      </c>
      <c r="M580" s="14" t="str">
        <f t="shared" si="57"/>
        <v>tier - 1</v>
      </c>
      <c r="N580" s="14">
        <f t="shared" si="58"/>
        <v>9</v>
      </c>
      <c r="O580" s="8" t="str">
        <f t="shared" si="59"/>
        <v>tier - 2</v>
      </c>
      <c r="P580" s="8" t="str">
        <f t="shared" si="60"/>
        <v>R1012</v>
      </c>
      <c r="Q580" s="35" t="str">
        <f t="shared" si="61"/>
        <v>28-Dec-1985</v>
      </c>
      <c r="R580" s="35">
        <v>31409</v>
      </c>
      <c r="S580" s="44">
        <f t="shared" si="62"/>
        <v>37</v>
      </c>
      <c r="T580" s="47">
        <v>5028.1499999999996</v>
      </c>
      <c r="U580" s="14" t="s">
        <v>609</v>
      </c>
      <c r="V580" s="58">
        <v>31409</v>
      </c>
      <c r="W580" s="14">
        <v>0</v>
      </c>
      <c r="X580" s="77">
        <v>5028.1499999999996</v>
      </c>
      <c r="Y580" s="14" t="s">
        <v>16</v>
      </c>
      <c r="Z580" s="14" t="s">
        <v>11</v>
      </c>
      <c r="AA580" s="14" t="s">
        <v>23</v>
      </c>
      <c r="AB580" s="38">
        <v>37</v>
      </c>
    </row>
    <row r="581" spans="1:28" x14ac:dyDescent="0.35">
      <c r="A581" t="s">
        <v>610</v>
      </c>
      <c r="B581">
        <v>1991</v>
      </c>
      <c r="C581" t="s">
        <v>20</v>
      </c>
      <c r="D581" s="42">
        <v>10</v>
      </c>
      <c r="E581">
        <v>2</v>
      </c>
      <c r="F581" s="37">
        <v>5031.2700000000004</v>
      </c>
      <c r="G581" t="s">
        <v>12</v>
      </c>
      <c r="H581" t="s">
        <v>16</v>
      </c>
      <c r="I581" t="s">
        <v>168</v>
      </c>
      <c r="J581" s="40">
        <v>1991</v>
      </c>
      <c r="K581" s="43" t="s">
        <v>20</v>
      </c>
      <c r="L581" s="14">
        <f t="shared" ref="L581:L644" si="63">MATCH($G$4:$G$2346,$G$4:$G$2346,0)</f>
        <v>4</v>
      </c>
      <c r="M581" s="14" t="str">
        <f t="shared" ref="M581:M644" si="64">IF(G581="?",INDEX($G$4:$G$2346,MODE($L$4:$L$2346)),G581)</f>
        <v>tier - 3</v>
      </c>
      <c r="N581" s="14">
        <f t="shared" ref="N581:N644" si="65">MATCH($H$4:$H$2346,$H$4:$H$2346,0)</f>
        <v>2</v>
      </c>
      <c r="O581" s="8" t="str">
        <f t="shared" ref="O581:O644" si="66">IF(H581="?",INDEX($H$4:$H$2346,MODE($N$4:$N$2346)),H581)</f>
        <v>tier - 1</v>
      </c>
      <c r="P581" s="8" t="str">
        <f t="shared" ref="P581:P644" si="67">IF(I581="?","Unknown",I581)</f>
        <v>R1016</v>
      </c>
      <c r="Q581" s="35" t="str">
        <f t="shared" ref="Q581:Q644" si="68">CONCATENATE(D581,"-",K581,"-",J581)</f>
        <v>10-Sep-1991</v>
      </c>
      <c r="R581" s="35">
        <v>33491</v>
      </c>
      <c r="S581" s="44">
        <f t="shared" ref="S581:S644" si="69">ROUND((($S$2-R581)/365),0)</f>
        <v>32</v>
      </c>
      <c r="T581" s="47">
        <v>5031.2700000000004</v>
      </c>
      <c r="U581" s="14" t="s">
        <v>610</v>
      </c>
      <c r="V581" s="58">
        <v>33491</v>
      </c>
      <c r="W581" s="14">
        <v>2</v>
      </c>
      <c r="X581" s="77">
        <v>5031.2700000000004</v>
      </c>
      <c r="Y581" s="14" t="s">
        <v>12</v>
      </c>
      <c r="Z581" s="14" t="s">
        <v>16</v>
      </c>
      <c r="AA581" s="14" t="s">
        <v>168</v>
      </c>
      <c r="AB581" s="38">
        <v>32</v>
      </c>
    </row>
    <row r="582" spans="1:28" x14ac:dyDescent="0.35">
      <c r="A582" t="s">
        <v>611</v>
      </c>
      <c r="B582">
        <v>1986</v>
      </c>
      <c r="C582" t="s">
        <v>18</v>
      </c>
      <c r="D582" s="42">
        <v>29</v>
      </c>
      <c r="E582">
        <v>3</v>
      </c>
      <c r="F582" s="37">
        <v>5034.1000000000004</v>
      </c>
      <c r="G582" t="s">
        <v>11</v>
      </c>
      <c r="H582" t="s">
        <v>11</v>
      </c>
      <c r="I582" t="s">
        <v>13</v>
      </c>
      <c r="J582" s="40">
        <v>1986</v>
      </c>
      <c r="K582" s="43" t="s">
        <v>18</v>
      </c>
      <c r="L582" s="14">
        <f t="shared" si="63"/>
        <v>1</v>
      </c>
      <c r="M582" s="14" t="str">
        <f t="shared" si="64"/>
        <v>tier - 2</v>
      </c>
      <c r="N582" s="14">
        <f t="shared" si="65"/>
        <v>9</v>
      </c>
      <c r="O582" s="8" t="str">
        <f t="shared" si="66"/>
        <v>tier - 2</v>
      </c>
      <c r="P582" s="8" t="str">
        <f t="shared" si="67"/>
        <v>R1013</v>
      </c>
      <c r="Q582" s="35" t="str">
        <f t="shared" si="68"/>
        <v>29-Jun-1986</v>
      </c>
      <c r="R582" s="35">
        <v>31592</v>
      </c>
      <c r="S582" s="44">
        <f t="shared" si="69"/>
        <v>37</v>
      </c>
      <c r="T582" s="47">
        <v>5034.1000000000004</v>
      </c>
      <c r="U582" s="14" t="s">
        <v>611</v>
      </c>
      <c r="V582" s="58">
        <v>31592</v>
      </c>
      <c r="W582" s="14">
        <v>3</v>
      </c>
      <c r="X582" s="77">
        <v>5034.1000000000004</v>
      </c>
      <c r="Y582" s="14" t="s">
        <v>11</v>
      </c>
      <c r="Z582" s="14" t="s">
        <v>11</v>
      </c>
      <c r="AA582" s="14" t="s">
        <v>13</v>
      </c>
      <c r="AB582" s="38">
        <v>37</v>
      </c>
    </row>
    <row r="583" spans="1:28" x14ac:dyDescent="0.35">
      <c r="A583" t="s">
        <v>612</v>
      </c>
      <c r="B583">
        <v>1997</v>
      </c>
      <c r="C583" t="s">
        <v>30</v>
      </c>
      <c r="D583" s="42">
        <v>4</v>
      </c>
      <c r="E583">
        <v>0</v>
      </c>
      <c r="F583" s="37">
        <v>5038.57</v>
      </c>
      <c r="G583" t="s">
        <v>11</v>
      </c>
      <c r="H583" t="s">
        <v>11</v>
      </c>
      <c r="I583" t="s">
        <v>200</v>
      </c>
      <c r="J583" s="40">
        <v>1997</v>
      </c>
      <c r="K583" s="43" t="s">
        <v>30</v>
      </c>
      <c r="L583" s="14">
        <f t="shared" si="63"/>
        <v>1</v>
      </c>
      <c r="M583" s="14" t="str">
        <f t="shared" si="64"/>
        <v>tier - 2</v>
      </c>
      <c r="N583" s="14">
        <f t="shared" si="65"/>
        <v>9</v>
      </c>
      <c r="O583" s="8" t="str">
        <f t="shared" si="66"/>
        <v>tier - 2</v>
      </c>
      <c r="P583" s="8" t="str">
        <f t="shared" si="67"/>
        <v>R1025</v>
      </c>
      <c r="Q583" s="35" t="str">
        <f t="shared" si="68"/>
        <v>4-Dec-1997</v>
      </c>
      <c r="R583" s="35">
        <v>35768</v>
      </c>
      <c r="S583" s="44">
        <f t="shared" si="69"/>
        <v>26</v>
      </c>
      <c r="T583" s="47">
        <v>5038.57</v>
      </c>
      <c r="U583" s="14" t="s">
        <v>612</v>
      </c>
      <c r="V583" s="58">
        <v>35768</v>
      </c>
      <c r="W583" s="14">
        <v>0</v>
      </c>
      <c r="X583" s="77">
        <v>5038.57</v>
      </c>
      <c r="Y583" s="14" t="s">
        <v>11</v>
      </c>
      <c r="Z583" s="14" t="s">
        <v>11</v>
      </c>
      <c r="AA583" s="14" t="s">
        <v>200</v>
      </c>
      <c r="AB583" s="38">
        <v>26</v>
      </c>
    </row>
    <row r="584" spans="1:28" x14ac:dyDescent="0.35">
      <c r="A584" t="s">
        <v>613</v>
      </c>
      <c r="B584">
        <v>2001</v>
      </c>
      <c r="C584" t="s">
        <v>37</v>
      </c>
      <c r="D584" s="42">
        <v>16</v>
      </c>
      <c r="E584">
        <v>0</v>
      </c>
      <c r="F584" s="37">
        <v>5043.13</v>
      </c>
      <c r="G584" t="s">
        <v>11</v>
      </c>
      <c r="H584" t="s">
        <v>12</v>
      </c>
      <c r="I584" t="s">
        <v>42</v>
      </c>
      <c r="J584" s="40">
        <v>2001</v>
      </c>
      <c r="K584" s="43" t="s">
        <v>37</v>
      </c>
      <c r="L584" s="14">
        <f t="shared" si="63"/>
        <v>1</v>
      </c>
      <c r="M584" s="14" t="str">
        <f t="shared" si="64"/>
        <v>tier - 2</v>
      </c>
      <c r="N584" s="14">
        <f t="shared" si="65"/>
        <v>1</v>
      </c>
      <c r="O584" s="8" t="str">
        <f t="shared" si="66"/>
        <v>tier - 3</v>
      </c>
      <c r="P584" s="8" t="str">
        <f t="shared" si="67"/>
        <v>R1011</v>
      </c>
      <c r="Q584" s="35" t="str">
        <f t="shared" si="68"/>
        <v>16-Oct-2001</v>
      </c>
      <c r="R584" s="35">
        <v>37180</v>
      </c>
      <c r="S584" s="44">
        <f t="shared" si="69"/>
        <v>22</v>
      </c>
      <c r="T584" s="47">
        <v>5043.13</v>
      </c>
      <c r="U584" s="14" t="s">
        <v>613</v>
      </c>
      <c r="V584" s="58">
        <v>37180</v>
      </c>
      <c r="W584" s="14">
        <v>0</v>
      </c>
      <c r="X584" s="77">
        <v>5043.13</v>
      </c>
      <c r="Y584" s="14" t="s">
        <v>11</v>
      </c>
      <c r="Z584" s="14" t="s">
        <v>12</v>
      </c>
      <c r="AA584" s="14" t="s">
        <v>42</v>
      </c>
      <c r="AB584" s="38">
        <v>22</v>
      </c>
    </row>
    <row r="585" spans="1:28" x14ac:dyDescent="0.35">
      <c r="A585" t="s">
        <v>614</v>
      </c>
      <c r="B585">
        <v>1997</v>
      </c>
      <c r="C585" t="s">
        <v>10</v>
      </c>
      <c r="D585" s="42">
        <v>29</v>
      </c>
      <c r="E585">
        <v>0</v>
      </c>
      <c r="F585" s="37">
        <v>5045.1499999999996</v>
      </c>
      <c r="G585" t="s">
        <v>11</v>
      </c>
      <c r="H585" t="s">
        <v>11</v>
      </c>
      <c r="I585" t="s">
        <v>23</v>
      </c>
      <c r="J585" s="40">
        <v>1997</v>
      </c>
      <c r="K585" s="43" t="s">
        <v>10</v>
      </c>
      <c r="L585" s="14">
        <f t="shared" si="63"/>
        <v>1</v>
      </c>
      <c r="M585" s="14" t="str">
        <f t="shared" si="64"/>
        <v>tier - 2</v>
      </c>
      <c r="N585" s="14">
        <f t="shared" si="65"/>
        <v>9</v>
      </c>
      <c r="O585" s="8" t="str">
        <f t="shared" si="66"/>
        <v>tier - 2</v>
      </c>
      <c r="P585" s="8" t="str">
        <f t="shared" si="67"/>
        <v>R1012</v>
      </c>
      <c r="Q585" s="35" t="str">
        <f t="shared" si="68"/>
        <v>29-Jul-1997</v>
      </c>
      <c r="R585" s="35">
        <v>35640</v>
      </c>
      <c r="S585" s="44">
        <f t="shared" si="69"/>
        <v>26</v>
      </c>
      <c r="T585" s="47">
        <v>5045.1499999999996</v>
      </c>
      <c r="U585" s="14" t="s">
        <v>614</v>
      </c>
      <c r="V585" s="58">
        <v>35640</v>
      </c>
      <c r="W585" s="14">
        <v>0</v>
      </c>
      <c r="X585" s="77">
        <v>5045.1499999999996</v>
      </c>
      <c r="Y585" s="14" t="s">
        <v>11</v>
      </c>
      <c r="Z585" s="14" t="s">
        <v>11</v>
      </c>
      <c r="AA585" s="14" t="s">
        <v>23</v>
      </c>
      <c r="AB585" s="38">
        <v>26</v>
      </c>
    </row>
    <row r="586" spans="1:28" x14ac:dyDescent="0.35">
      <c r="A586" t="s">
        <v>615</v>
      </c>
      <c r="B586">
        <v>1980</v>
      </c>
      <c r="C586" t="s">
        <v>20</v>
      </c>
      <c r="D586" s="42">
        <v>7</v>
      </c>
      <c r="E586">
        <v>2</v>
      </c>
      <c r="F586" s="37">
        <v>5054.05</v>
      </c>
      <c r="G586" t="s">
        <v>11</v>
      </c>
      <c r="H586" t="s">
        <v>11</v>
      </c>
      <c r="I586" t="s">
        <v>13</v>
      </c>
      <c r="J586" s="40">
        <v>1980</v>
      </c>
      <c r="K586" s="43" t="s">
        <v>20</v>
      </c>
      <c r="L586" s="14">
        <f t="shared" si="63"/>
        <v>1</v>
      </c>
      <c r="M586" s="14" t="str">
        <f t="shared" si="64"/>
        <v>tier - 2</v>
      </c>
      <c r="N586" s="14">
        <f t="shared" si="65"/>
        <v>9</v>
      </c>
      <c r="O586" s="8" t="str">
        <f t="shared" si="66"/>
        <v>tier - 2</v>
      </c>
      <c r="P586" s="8" t="str">
        <f t="shared" si="67"/>
        <v>R1013</v>
      </c>
      <c r="Q586" s="35" t="str">
        <f t="shared" si="68"/>
        <v>7-Sep-1980</v>
      </c>
      <c r="R586" s="35">
        <v>29471</v>
      </c>
      <c r="S586" s="44">
        <f t="shared" si="69"/>
        <v>43</v>
      </c>
      <c r="T586" s="47">
        <v>5054.05</v>
      </c>
      <c r="U586" s="14" t="s">
        <v>615</v>
      </c>
      <c r="V586" s="58">
        <v>29471</v>
      </c>
      <c r="W586" s="14">
        <v>2</v>
      </c>
      <c r="X586" s="77">
        <v>5054.05</v>
      </c>
      <c r="Y586" s="14" t="s">
        <v>11</v>
      </c>
      <c r="Z586" s="14" t="s">
        <v>11</v>
      </c>
      <c r="AA586" s="14" t="s">
        <v>13</v>
      </c>
      <c r="AB586" s="38">
        <v>43</v>
      </c>
    </row>
    <row r="587" spans="1:28" x14ac:dyDescent="0.35">
      <c r="A587" t="s">
        <v>616</v>
      </c>
      <c r="B587">
        <v>1993</v>
      </c>
      <c r="C587" t="s">
        <v>18</v>
      </c>
      <c r="D587" s="42">
        <v>11</v>
      </c>
      <c r="E587">
        <v>0</v>
      </c>
      <c r="F587" s="37">
        <v>5059.5600000000004</v>
      </c>
      <c r="G587" t="s">
        <v>11</v>
      </c>
      <c r="H587" t="s">
        <v>16</v>
      </c>
      <c r="I587" t="s">
        <v>300</v>
      </c>
      <c r="J587" s="40">
        <v>1993</v>
      </c>
      <c r="K587" s="43" t="s">
        <v>18</v>
      </c>
      <c r="L587" s="14">
        <f t="shared" si="63"/>
        <v>1</v>
      </c>
      <c r="M587" s="14" t="str">
        <f t="shared" si="64"/>
        <v>tier - 2</v>
      </c>
      <c r="N587" s="14">
        <f t="shared" si="65"/>
        <v>2</v>
      </c>
      <c r="O587" s="8" t="str">
        <f t="shared" si="66"/>
        <v>tier - 1</v>
      </c>
      <c r="P587" s="8" t="str">
        <f t="shared" si="67"/>
        <v>R1021</v>
      </c>
      <c r="Q587" s="35" t="str">
        <f t="shared" si="68"/>
        <v>11-Jun-1993</v>
      </c>
      <c r="R587" s="35">
        <v>34131</v>
      </c>
      <c r="S587" s="44">
        <f t="shared" si="69"/>
        <v>30</v>
      </c>
      <c r="T587" s="47">
        <v>5059.5600000000004</v>
      </c>
      <c r="U587" s="14" t="s">
        <v>616</v>
      </c>
      <c r="V587" s="58">
        <v>34131</v>
      </c>
      <c r="W587" s="14">
        <v>0</v>
      </c>
      <c r="X587" s="77">
        <v>5059.5600000000004</v>
      </c>
      <c r="Y587" s="14" t="s">
        <v>11</v>
      </c>
      <c r="Z587" s="14" t="s">
        <v>16</v>
      </c>
      <c r="AA587" s="14" t="s">
        <v>300</v>
      </c>
      <c r="AB587" s="38">
        <v>30</v>
      </c>
    </row>
    <row r="588" spans="1:28" x14ac:dyDescent="0.35">
      <c r="A588" t="s">
        <v>617</v>
      </c>
      <c r="B588">
        <v>1978</v>
      </c>
      <c r="C588" t="s">
        <v>15</v>
      </c>
      <c r="D588" s="42">
        <v>22</v>
      </c>
      <c r="E588">
        <v>2</v>
      </c>
      <c r="F588" s="37">
        <v>5077.1899999999996</v>
      </c>
      <c r="G588" t="s">
        <v>11</v>
      </c>
      <c r="H588" t="s">
        <v>12</v>
      </c>
      <c r="I588" t="s">
        <v>23</v>
      </c>
      <c r="J588" s="40">
        <v>1978</v>
      </c>
      <c r="K588" s="43" t="s">
        <v>15</v>
      </c>
      <c r="L588" s="14">
        <f t="shared" si="63"/>
        <v>1</v>
      </c>
      <c r="M588" s="14" t="str">
        <f t="shared" si="64"/>
        <v>tier - 2</v>
      </c>
      <c r="N588" s="14">
        <f t="shared" si="65"/>
        <v>1</v>
      </c>
      <c r="O588" s="8" t="str">
        <f t="shared" si="66"/>
        <v>tier - 3</v>
      </c>
      <c r="P588" s="8" t="str">
        <f t="shared" si="67"/>
        <v>R1012</v>
      </c>
      <c r="Q588" s="35" t="str">
        <f t="shared" si="68"/>
        <v>22-Nov-1978</v>
      </c>
      <c r="R588" s="35">
        <v>28816</v>
      </c>
      <c r="S588" s="44">
        <f t="shared" si="69"/>
        <v>45</v>
      </c>
      <c r="T588" s="47">
        <v>5077.1899999999996</v>
      </c>
      <c r="U588" s="14" t="s">
        <v>617</v>
      </c>
      <c r="V588" s="58">
        <v>28816</v>
      </c>
      <c r="W588" s="14">
        <v>2</v>
      </c>
      <c r="X588" s="77">
        <v>5077.1899999999996</v>
      </c>
      <c r="Y588" s="14" t="s">
        <v>11</v>
      </c>
      <c r="Z588" s="14" t="s">
        <v>12</v>
      </c>
      <c r="AA588" s="14" t="s">
        <v>23</v>
      </c>
      <c r="AB588" s="38">
        <v>45</v>
      </c>
    </row>
    <row r="589" spans="1:28" x14ac:dyDescent="0.35">
      <c r="A589" t="s">
        <v>618</v>
      </c>
      <c r="B589">
        <v>1997</v>
      </c>
      <c r="C589" t="s">
        <v>10</v>
      </c>
      <c r="D589" s="42">
        <v>14</v>
      </c>
      <c r="E589">
        <v>5</v>
      </c>
      <c r="F589" s="37">
        <v>5080.1000000000004</v>
      </c>
      <c r="G589" t="s">
        <v>12</v>
      </c>
      <c r="H589" t="s">
        <v>11</v>
      </c>
      <c r="I589" t="s">
        <v>42</v>
      </c>
      <c r="J589" s="40">
        <v>1997</v>
      </c>
      <c r="K589" s="43" t="s">
        <v>10</v>
      </c>
      <c r="L589" s="14">
        <f t="shared" si="63"/>
        <v>4</v>
      </c>
      <c r="M589" s="14" t="str">
        <f t="shared" si="64"/>
        <v>tier - 3</v>
      </c>
      <c r="N589" s="14">
        <f t="shared" si="65"/>
        <v>9</v>
      </c>
      <c r="O589" s="8" t="str">
        <f t="shared" si="66"/>
        <v>tier - 2</v>
      </c>
      <c r="P589" s="8" t="str">
        <f t="shared" si="67"/>
        <v>R1011</v>
      </c>
      <c r="Q589" s="35" t="str">
        <f t="shared" si="68"/>
        <v>14-Jul-1997</v>
      </c>
      <c r="R589" s="35">
        <v>35625</v>
      </c>
      <c r="S589" s="44">
        <f t="shared" si="69"/>
        <v>26</v>
      </c>
      <c r="T589" s="47">
        <v>5080.1000000000004</v>
      </c>
      <c r="U589" s="14" t="s">
        <v>618</v>
      </c>
      <c r="V589" s="58">
        <v>35625</v>
      </c>
      <c r="W589" s="14">
        <v>5</v>
      </c>
      <c r="X589" s="77">
        <v>5080.1000000000004</v>
      </c>
      <c r="Y589" s="14" t="s">
        <v>12</v>
      </c>
      <c r="Z589" s="14" t="s">
        <v>11</v>
      </c>
      <c r="AA589" s="14" t="s">
        <v>42</v>
      </c>
      <c r="AB589" s="38">
        <v>26</v>
      </c>
    </row>
    <row r="590" spans="1:28" x14ac:dyDescent="0.35">
      <c r="A590" t="s">
        <v>619</v>
      </c>
      <c r="B590">
        <v>1999</v>
      </c>
      <c r="C590" t="s">
        <v>18</v>
      </c>
      <c r="D590" s="42">
        <v>19</v>
      </c>
      <c r="E590">
        <v>0</v>
      </c>
      <c r="F590" s="37">
        <v>5087.92</v>
      </c>
      <c r="G590" t="s">
        <v>11</v>
      </c>
      <c r="H590" t="s">
        <v>11</v>
      </c>
      <c r="I590" t="s">
        <v>535</v>
      </c>
      <c r="J590" s="40">
        <v>1999</v>
      </c>
      <c r="K590" s="43" t="s">
        <v>18</v>
      </c>
      <c r="L590" s="14">
        <f t="shared" si="63"/>
        <v>1</v>
      </c>
      <c r="M590" s="14" t="str">
        <f t="shared" si="64"/>
        <v>tier - 2</v>
      </c>
      <c r="N590" s="14">
        <f t="shared" si="65"/>
        <v>9</v>
      </c>
      <c r="O590" s="8" t="str">
        <f t="shared" si="66"/>
        <v>tier - 2</v>
      </c>
      <c r="P590" s="8" t="str">
        <f t="shared" si="67"/>
        <v>R1026</v>
      </c>
      <c r="Q590" s="35" t="str">
        <f t="shared" si="68"/>
        <v>19-Jun-1999</v>
      </c>
      <c r="R590" s="35">
        <v>36330</v>
      </c>
      <c r="S590" s="44">
        <f t="shared" si="69"/>
        <v>24</v>
      </c>
      <c r="T590" s="47">
        <v>5087.92</v>
      </c>
      <c r="U590" s="14" t="s">
        <v>619</v>
      </c>
      <c r="V590" s="58">
        <v>36330</v>
      </c>
      <c r="W590" s="14">
        <v>0</v>
      </c>
      <c r="X590" s="77">
        <v>5087.92</v>
      </c>
      <c r="Y590" s="14" t="s">
        <v>11</v>
      </c>
      <c r="Z590" s="14" t="s">
        <v>11</v>
      </c>
      <c r="AA590" s="14" t="s">
        <v>535</v>
      </c>
      <c r="AB590" s="38">
        <v>24</v>
      </c>
    </row>
    <row r="591" spans="1:28" x14ac:dyDescent="0.35">
      <c r="A591" t="s">
        <v>620</v>
      </c>
      <c r="B591">
        <v>1987</v>
      </c>
      <c r="C591" t="s">
        <v>15</v>
      </c>
      <c r="D591" s="42">
        <v>18</v>
      </c>
      <c r="E591">
        <v>1</v>
      </c>
      <c r="F591" s="37">
        <v>5116.5</v>
      </c>
      <c r="G591" t="s">
        <v>11</v>
      </c>
      <c r="H591" t="s">
        <v>11</v>
      </c>
      <c r="I591" t="s">
        <v>23</v>
      </c>
      <c r="J591" s="40">
        <v>1987</v>
      </c>
      <c r="K591" s="43" t="s">
        <v>15</v>
      </c>
      <c r="L591" s="14">
        <f t="shared" si="63"/>
        <v>1</v>
      </c>
      <c r="M591" s="14" t="str">
        <f t="shared" si="64"/>
        <v>tier - 2</v>
      </c>
      <c r="N591" s="14">
        <f t="shared" si="65"/>
        <v>9</v>
      </c>
      <c r="O591" s="8" t="str">
        <f t="shared" si="66"/>
        <v>tier - 2</v>
      </c>
      <c r="P591" s="8" t="str">
        <f t="shared" si="67"/>
        <v>R1012</v>
      </c>
      <c r="Q591" s="35" t="str">
        <f t="shared" si="68"/>
        <v>18-Nov-1987</v>
      </c>
      <c r="R591" s="35">
        <v>32099</v>
      </c>
      <c r="S591" s="44">
        <f t="shared" si="69"/>
        <v>36</v>
      </c>
      <c r="T591" s="47">
        <v>5116.5</v>
      </c>
      <c r="U591" s="14" t="s">
        <v>620</v>
      </c>
      <c r="V591" s="58">
        <v>32099</v>
      </c>
      <c r="W591" s="14">
        <v>1</v>
      </c>
      <c r="X591" s="77">
        <v>5116.5</v>
      </c>
      <c r="Y591" s="14" t="s">
        <v>11</v>
      </c>
      <c r="Z591" s="14" t="s">
        <v>11</v>
      </c>
      <c r="AA591" s="14" t="s">
        <v>23</v>
      </c>
      <c r="AB591" s="38">
        <v>36</v>
      </c>
    </row>
    <row r="592" spans="1:28" x14ac:dyDescent="0.35">
      <c r="A592" t="s">
        <v>621</v>
      </c>
      <c r="B592">
        <v>1988</v>
      </c>
      <c r="C592" t="s">
        <v>15</v>
      </c>
      <c r="D592" s="42">
        <v>1</v>
      </c>
      <c r="E592">
        <v>2</v>
      </c>
      <c r="F592" s="37">
        <v>5124.1899999999996</v>
      </c>
      <c r="G592" t="s">
        <v>11</v>
      </c>
      <c r="H592" t="s">
        <v>12</v>
      </c>
      <c r="I592" t="s">
        <v>13</v>
      </c>
      <c r="J592" s="40">
        <v>1988</v>
      </c>
      <c r="K592" s="43" t="s">
        <v>15</v>
      </c>
      <c r="L592" s="14">
        <f t="shared" si="63"/>
        <v>1</v>
      </c>
      <c r="M592" s="14" t="str">
        <f t="shared" si="64"/>
        <v>tier - 2</v>
      </c>
      <c r="N592" s="14">
        <f t="shared" si="65"/>
        <v>1</v>
      </c>
      <c r="O592" s="8" t="str">
        <f t="shared" si="66"/>
        <v>tier - 3</v>
      </c>
      <c r="P592" s="8" t="str">
        <f t="shared" si="67"/>
        <v>R1013</v>
      </c>
      <c r="Q592" s="35" t="str">
        <f t="shared" si="68"/>
        <v>1-Nov-1988</v>
      </c>
      <c r="R592" s="35">
        <v>32448</v>
      </c>
      <c r="S592" s="44">
        <f t="shared" si="69"/>
        <v>35</v>
      </c>
      <c r="T592" s="47">
        <v>5124.1899999999996</v>
      </c>
      <c r="U592" s="14" t="s">
        <v>621</v>
      </c>
      <c r="V592" s="58">
        <v>32448</v>
      </c>
      <c r="W592" s="14">
        <v>2</v>
      </c>
      <c r="X592" s="77">
        <v>5124.1899999999996</v>
      </c>
      <c r="Y592" s="14" t="s">
        <v>11</v>
      </c>
      <c r="Z592" s="14" t="s">
        <v>12</v>
      </c>
      <c r="AA592" s="14" t="s">
        <v>13</v>
      </c>
      <c r="AB592" s="38">
        <v>35</v>
      </c>
    </row>
    <row r="593" spans="1:28" x14ac:dyDescent="0.35">
      <c r="A593" t="s">
        <v>622</v>
      </c>
      <c r="B593">
        <v>1987</v>
      </c>
      <c r="C593" t="s">
        <v>20</v>
      </c>
      <c r="D593" s="42">
        <v>13</v>
      </c>
      <c r="E593">
        <v>1</v>
      </c>
      <c r="F593" s="37">
        <v>5125.22</v>
      </c>
      <c r="G593" t="s">
        <v>16</v>
      </c>
      <c r="H593" t="s">
        <v>11</v>
      </c>
      <c r="I593" t="s">
        <v>23</v>
      </c>
      <c r="J593" s="40">
        <v>1987</v>
      </c>
      <c r="K593" s="43" t="s">
        <v>20</v>
      </c>
      <c r="L593" s="14">
        <f t="shared" si="63"/>
        <v>240</v>
      </c>
      <c r="M593" s="14" t="str">
        <f t="shared" si="64"/>
        <v>tier - 1</v>
      </c>
      <c r="N593" s="14">
        <f t="shared" si="65"/>
        <v>9</v>
      </c>
      <c r="O593" s="8" t="str">
        <f t="shared" si="66"/>
        <v>tier - 2</v>
      </c>
      <c r="P593" s="8" t="str">
        <f t="shared" si="67"/>
        <v>R1012</v>
      </c>
      <c r="Q593" s="35" t="str">
        <f t="shared" si="68"/>
        <v>13-Sep-1987</v>
      </c>
      <c r="R593" s="35">
        <v>32033</v>
      </c>
      <c r="S593" s="44">
        <f t="shared" si="69"/>
        <v>36</v>
      </c>
      <c r="T593" s="47">
        <v>5125.22</v>
      </c>
      <c r="U593" s="14" t="s">
        <v>622</v>
      </c>
      <c r="V593" s="58">
        <v>32033</v>
      </c>
      <c r="W593" s="14">
        <v>1</v>
      </c>
      <c r="X593" s="77">
        <v>5125.22</v>
      </c>
      <c r="Y593" s="14" t="s">
        <v>16</v>
      </c>
      <c r="Z593" s="14" t="s">
        <v>11</v>
      </c>
      <c r="AA593" s="14" t="s">
        <v>23</v>
      </c>
      <c r="AB593" s="38">
        <v>36</v>
      </c>
    </row>
    <row r="594" spans="1:28" x14ac:dyDescent="0.35">
      <c r="A594" t="s">
        <v>623</v>
      </c>
      <c r="B594">
        <v>1988</v>
      </c>
      <c r="C594" t="s">
        <v>20</v>
      </c>
      <c r="D594" s="42">
        <v>15</v>
      </c>
      <c r="E594">
        <v>3</v>
      </c>
      <c r="F594" s="37">
        <v>5136.75</v>
      </c>
      <c r="G594" t="s">
        <v>11</v>
      </c>
      <c r="H594" t="s">
        <v>16</v>
      </c>
      <c r="I594" t="s">
        <v>13</v>
      </c>
      <c r="J594" s="40">
        <v>1988</v>
      </c>
      <c r="K594" s="43" t="s">
        <v>20</v>
      </c>
      <c r="L594" s="14">
        <f t="shared" si="63"/>
        <v>1</v>
      </c>
      <c r="M594" s="14" t="str">
        <f t="shared" si="64"/>
        <v>tier - 2</v>
      </c>
      <c r="N594" s="14">
        <f t="shared" si="65"/>
        <v>2</v>
      </c>
      <c r="O594" s="8" t="str">
        <f t="shared" si="66"/>
        <v>tier - 1</v>
      </c>
      <c r="P594" s="8" t="str">
        <f t="shared" si="67"/>
        <v>R1013</v>
      </c>
      <c r="Q594" s="35" t="str">
        <f t="shared" si="68"/>
        <v>15-Sep-1988</v>
      </c>
      <c r="R594" s="35">
        <v>32401</v>
      </c>
      <c r="S594" s="44">
        <f t="shared" si="69"/>
        <v>35</v>
      </c>
      <c r="T594" s="47">
        <v>5136.75</v>
      </c>
      <c r="U594" s="14" t="s">
        <v>623</v>
      </c>
      <c r="V594" s="58">
        <v>32401</v>
      </c>
      <c r="W594" s="14">
        <v>3</v>
      </c>
      <c r="X594" s="77">
        <v>5136.75</v>
      </c>
      <c r="Y594" s="14" t="s">
        <v>11</v>
      </c>
      <c r="Z594" s="14" t="s">
        <v>16</v>
      </c>
      <c r="AA594" s="14" t="s">
        <v>13</v>
      </c>
      <c r="AB594" s="38">
        <v>35</v>
      </c>
    </row>
    <row r="595" spans="1:28" x14ac:dyDescent="0.35">
      <c r="A595" t="s">
        <v>624</v>
      </c>
      <c r="B595">
        <v>1993</v>
      </c>
      <c r="C595" t="s">
        <v>30</v>
      </c>
      <c r="D595" s="42">
        <v>10</v>
      </c>
      <c r="E595">
        <v>3</v>
      </c>
      <c r="F595" s="37">
        <v>5138.26</v>
      </c>
      <c r="G595" t="s">
        <v>11</v>
      </c>
      <c r="H595" t="s">
        <v>11</v>
      </c>
      <c r="I595" t="s">
        <v>13</v>
      </c>
      <c r="J595" s="40">
        <v>1993</v>
      </c>
      <c r="K595" s="43" t="s">
        <v>30</v>
      </c>
      <c r="L595" s="14">
        <f t="shared" si="63"/>
        <v>1</v>
      </c>
      <c r="M595" s="14" t="str">
        <f t="shared" si="64"/>
        <v>tier - 2</v>
      </c>
      <c r="N595" s="14">
        <f t="shared" si="65"/>
        <v>9</v>
      </c>
      <c r="O595" s="8" t="str">
        <f t="shared" si="66"/>
        <v>tier - 2</v>
      </c>
      <c r="P595" s="8" t="str">
        <f t="shared" si="67"/>
        <v>R1013</v>
      </c>
      <c r="Q595" s="35" t="str">
        <f t="shared" si="68"/>
        <v>10-Dec-1993</v>
      </c>
      <c r="R595" s="35">
        <v>34313</v>
      </c>
      <c r="S595" s="44">
        <f t="shared" si="69"/>
        <v>30</v>
      </c>
      <c r="T595" s="47">
        <v>5138.26</v>
      </c>
      <c r="U595" s="14" t="s">
        <v>624</v>
      </c>
      <c r="V595" s="58">
        <v>34313</v>
      </c>
      <c r="W595" s="14">
        <v>3</v>
      </c>
      <c r="X595" s="77">
        <v>5138.26</v>
      </c>
      <c r="Y595" s="14" t="s">
        <v>11</v>
      </c>
      <c r="Z595" s="14" t="s">
        <v>11</v>
      </c>
      <c r="AA595" s="14" t="s">
        <v>13</v>
      </c>
      <c r="AB595" s="38">
        <v>30</v>
      </c>
    </row>
    <row r="596" spans="1:28" x14ac:dyDescent="0.35">
      <c r="A596" t="s">
        <v>625</v>
      </c>
      <c r="B596">
        <v>1984</v>
      </c>
      <c r="C596" t="s">
        <v>35</v>
      </c>
      <c r="D596" s="42">
        <v>22</v>
      </c>
      <c r="E596">
        <v>3</v>
      </c>
      <c r="F596" s="37">
        <v>5144.18</v>
      </c>
      <c r="G596" t="s">
        <v>11</v>
      </c>
      <c r="H596" t="s">
        <v>16</v>
      </c>
      <c r="I596" t="s">
        <v>13</v>
      </c>
      <c r="J596" s="40">
        <v>1984</v>
      </c>
      <c r="K596" s="43" t="s">
        <v>35</v>
      </c>
      <c r="L596" s="14">
        <f t="shared" si="63"/>
        <v>1</v>
      </c>
      <c r="M596" s="14" t="str">
        <f t="shared" si="64"/>
        <v>tier - 2</v>
      </c>
      <c r="N596" s="14">
        <f t="shared" si="65"/>
        <v>2</v>
      </c>
      <c r="O596" s="8" t="str">
        <f t="shared" si="66"/>
        <v>tier - 1</v>
      </c>
      <c r="P596" s="8" t="str">
        <f t="shared" si="67"/>
        <v>R1013</v>
      </c>
      <c r="Q596" s="35" t="str">
        <f t="shared" si="68"/>
        <v>22-Aug-1984</v>
      </c>
      <c r="R596" s="35">
        <v>30916</v>
      </c>
      <c r="S596" s="44">
        <f t="shared" si="69"/>
        <v>39</v>
      </c>
      <c r="T596" s="47">
        <v>5144.18</v>
      </c>
      <c r="U596" s="14" t="s">
        <v>625</v>
      </c>
      <c r="V596" s="58">
        <v>30916</v>
      </c>
      <c r="W596" s="14">
        <v>3</v>
      </c>
      <c r="X596" s="77">
        <v>5144.18</v>
      </c>
      <c r="Y596" s="14" t="s">
        <v>11</v>
      </c>
      <c r="Z596" s="14" t="s">
        <v>16</v>
      </c>
      <c r="AA596" s="14" t="s">
        <v>13</v>
      </c>
      <c r="AB596" s="38">
        <v>39</v>
      </c>
    </row>
    <row r="597" spans="1:28" x14ac:dyDescent="0.35">
      <c r="A597" t="s">
        <v>626</v>
      </c>
      <c r="B597">
        <v>1990</v>
      </c>
      <c r="C597" t="s">
        <v>35</v>
      </c>
      <c r="D597" s="42">
        <v>22</v>
      </c>
      <c r="E597">
        <v>1</v>
      </c>
      <c r="F597" s="37">
        <v>5148.55</v>
      </c>
      <c r="G597" t="s">
        <v>11</v>
      </c>
      <c r="H597" t="s">
        <v>11</v>
      </c>
      <c r="I597" t="s">
        <v>247</v>
      </c>
      <c r="J597" s="40">
        <v>1990</v>
      </c>
      <c r="K597" s="43" t="s">
        <v>35</v>
      </c>
      <c r="L597" s="14">
        <f t="shared" si="63"/>
        <v>1</v>
      </c>
      <c r="M597" s="14" t="str">
        <f t="shared" si="64"/>
        <v>tier - 2</v>
      </c>
      <c r="N597" s="14">
        <f t="shared" si="65"/>
        <v>9</v>
      </c>
      <c r="O597" s="8" t="str">
        <f t="shared" si="66"/>
        <v>tier - 2</v>
      </c>
      <c r="P597" s="8" t="str">
        <f t="shared" si="67"/>
        <v>R1024</v>
      </c>
      <c r="Q597" s="35" t="str">
        <f t="shared" si="68"/>
        <v>22-Aug-1990</v>
      </c>
      <c r="R597" s="35">
        <v>33107</v>
      </c>
      <c r="S597" s="44">
        <f t="shared" si="69"/>
        <v>33</v>
      </c>
      <c r="T597" s="47">
        <v>5148.55</v>
      </c>
      <c r="U597" s="14" t="s">
        <v>626</v>
      </c>
      <c r="V597" s="58">
        <v>33107</v>
      </c>
      <c r="W597" s="14">
        <v>1</v>
      </c>
      <c r="X597" s="77">
        <v>5148.55</v>
      </c>
      <c r="Y597" s="14" t="s">
        <v>11</v>
      </c>
      <c r="Z597" s="14" t="s">
        <v>11</v>
      </c>
      <c r="AA597" s="14" t="s">
        <v>247</v>
      </c>
      <c r="AB597" s="38">
        <v>33</v>
      </c>
    </row>
    <row r="598" spans="1:28" x14ac:dyDescent="0.35">
      <c r="A598" t="s">
        <v>627</v>
      </c>
      <c r="B598">
        <v>1990</v>
      </c>
      <c r="C598" t="s">
        <v>37</v>
      </c>
      <c r="D598" s="42">
        <v>9</v>
      </c>
      <c r="E598">
        <v>2</v>
      </c>
      <c r="F598" s="37">
        <v>5152.13</v>
      </c>
      <c r="G598" t="s">
        <v>11</v>
      </c>
      <c r="H598" t="s">
        <v>11</v>
      </c>
      <c r="I598" t="s">
        <v>42</v>
      </c>
      <c r="J598" s="40">
        <v>1990</v>
      </c>
      <c r="K598" s="43" t="s">
        <v>37</v>
      </c>
      <c r="L598" s="14">
        <f t="shared" si="63"/>
        <v>1</v>
      </c>
      <c r="M598" s="14" t="str">
        <f t="shared" si="64"/>
        <v>tier - 2</v>
      </c>
      <c r="N598" s="14">
        <f t="shared" si="65"/>
        <v>9</v>
      </c>
      <c r="O598" s="8" t="str">
        <f t="shared" si="66"/>
        <v>tier - 2</v>
      </c>
      <c r="P598" s="8" t="str">
        <f t="shared" si="67"/>
        <v>R1011</v>
      </c>
      <c r="Q598" s="35" t="str">
        <f t="shared" si="68"/>
        <v>9-Oct-1990</v>
      </c>
      <c r="R598" s="35">
        <v>33155</v>
      </c>
      <c r="S598" s="44">
        <f t="shared" si="69"/>
        <v>33</v>
      </c>
      <c r="T598" s="47">
        <v>5152.13</v>
      </c>
      <c r="U598" s="14" t="s">
        <v>627</v>
      </c>
      <c r="V598" s="58">
        <v>33155</v>
      </c>
      <c r="W598" s="14">
        <v>2</v>
      </c>
      <c r="X598" s="77">
        <v>5152.13</v>
      </c>
      <c r="Y598" s="14" t="s">
        <v>11</v>
      </c>
      <c r="Z598" s="14" t="s">
        <v>11</v>
      </c>
      <c r="AA598" s="14" t="s">
        <v>42</v>
      </c>
      <c r="AB598" s="38">
        <v>33</v>
      </c>
    </row>
    <row r="599" spans="1:28" x14ac:dyDescent="0.35">
      <c r="A599" t="s">
        <v>628</v>
      </c>
      <c r="B599">
        <v>1991</v>
      </c>
      <c r="C599" t="s">
        <v>35</v>
      </c>
      <c r="D599" s="42">
        <v>29</v>
      </c>
      <c r="E599">
        <v>3</v>
      </c>
      <c r="F599" s="37">
        <v>5166.96</v>
      </c>
      <c r="G599" t="s">
        <v>11</v>
      </c>
      <c r="H599" t="s">
        <v>11</v>
      </c>
      <c r="I599" t="s">
        <v>23</v>
      </c>
      <c r="J599" s="40">
        <v>1991</v>
      </c>
      <c r="K599" s="43" t="s">
        <v>35</v>
      </c>
      <c r="L599" s="14">
        <f t="shared" si="63"/>
        <v>1</v>
      </c>
      <c r="M599" s="14" t="str">
        <f t="shared" si="64"/>
        <v>tier - 2</v>
      </c>
      <c r="N599" s="14">
        <f t="shared" si="65"/>
        <v>9</v>
      </c>
      <c r="O599" s="8" t="str">
        <f t="shared" si="66"/>
        <v>tier - 2</v>
      </c>
      <c r="P599" s="8" t="str">
        <f t="shared" si="67"/>
        <v>R1012</v>
      </c>
      <c r="Q599" s="35" t="str">
        <f t="shared" si="68"/>
        <v>29-Aug-1991</v>
      </c>
      <c r="R599" s="35">
        <v>33479</v>
      </c>
      <c r="S599" s="44">
        <f t="shared" si="69"/>
        <v>32</v>
      </c>
      <c r="T599" s="47">
        <v>5166.96</v>
      </c>
      <c r="U599" s="14" t="s">
        <v>628</v>
      </c>
      <c r="V599" s="58">
        <v>33479</v>
      </c>
      <c r="W599" s="14">
        <v>3</v>
      </c>
      <c r="X599" s="77">
        <v>5166.96</v>
      </c>
      <c r="Y599" s="14" t="s">
        <v>11</v>
      </c>
      <c r="Z599" s="14" t="s">
        <v>11</v>
      </c>
      <c r="AA599" s="14" t="s">
        <v>23</v>
      </c>
      <c r="AB599" s="38">
        <v>32</v>
      </c>
    </row>
    <row r="600" spans="1:28" x14ac:dyDescent="0.35">
      <c r="A600" t="s">
        <v>629</v>
      </c>
      <c r="B600">
        <v>1984</v>
      </c>
      <c r="C600" t="s">
        <v>37</v>
      </c>
      <c r="D600" s="42">
        <v>16</v>
      </c>
      <c r="E600">
        <v>3</v>
      </c>
      <c r="F600" s="37">
        <v>5177.12</v>
      </c>
      <c r="G600" t="s">
        <v>11</v>
      </c>
      <c r="H600" t="s">
        <v>16</v>
      </c>
      <c r="I600" t="s">
        <v>13</v>
      </c>
      <c r="J600" s="40">
        <v>1984</v>
      </c>
      <c r="K600" s="43" t="s">
        <v>37</v>
      </c>
      <c r="L600" s="14">
        <f t="shared" si="63"/>
        <v>1</v>
      </c>
      <c r="M600" s="14" t="str">
        <f t="shared" si="64"/>
        <v>tier - 2</v>
      </c>
      <c r="N600" s="14">
        <f t="shared" si="65"/>
        <v>2</v>
      </c>
      <c r="O600" s="8" t="str">
        <f t="shared" si="66"/>
        <v>tier - 1</v>
      </c>
      <c r="P600" s="8" t="str">
        <f t="shared" si="67"/>
        <v>R1013</v>
      </c>
      <c r="Q600" s="35" t="str">
        <f t="shared" si="68"/>
        <v>16-Oct-1984</v>
      </c>
      <c r="R600" s="35">
        <v>30971</v>
      </c>
      <c r="S600" s="44">
        <f t="shared" si="69"/>
        <v>39</v>
      </c>
      <c r="T600" s="47">
        <v>5177.12</v>
      </c>
      <c r="U600" s="14" t="s">
        <v>629</v>
      </c>
      <c r="V600" s="58">
        <v>30971</v>
      </c>
      <c r="W600" s="14">
        <v>3</v>
      </c>
      <c r="X600" s="77">
        <v>5177.12</v>
      </c>
      <c r="Y600" s="14" t="s">
        <v>11</v>
      </c>
      <c r="Z600" s="14" t="s">
        <v>16</v>
      </c>
      <c r="AA600" s="14" t="s">
        <v>13</v>
      </c>
      <c r="AB600" s="38">
        <v>39</v>
      </c>
    </row>
    <row r="601" spans="1:28" x14ac:dyDescent="0.35">
      <c r="A601" t="s">
        <v>630</v>
      </c>
      <c r="B601">
        <v>1979</v>
      </c>
      <c r="C601" t="s">
        <v>20</v>
      </c>
      <c r="D601" s="42">
        <v>12</v>
      </c>
      <c r="E601">
        <v>2</v>
      </c>
      <c r="F601" s="37">
        <v>5195.58</v>
      </c>
      <c r="G601" t="s">
        <v>11</v>
      </c>
      <c r="H601" t="s">
        <v>11</v>
      </c>
      <c r="I601" t="s">
        <v>13</v>
      </c>
      <c r="J601" s="40">
        <v>1979</v>
      </c>
      <c r="K601" s="43" t="s">
        <v>20</v>
      </c>
      <c r="L601" s="14">
        <f t="shared" si="63"/>
        <v>1</v>
      </c>
      <c r="M601" s="14" t="str">
        <f t="shared" si="64"/>
        <v>tier - 2</v>
      </c>
      <c r="N601" s="14">
        <f t="shared" si="65"/>
        <v>9</v>
      </c>
      <c r="O601" s="8" t="str">
        <f t="shared" si="66"/>
        <v>tier - 2</v>
      </c>
      <c r="P601" s="8" t="str">
        <f t="shared" si="67"/>
        <v>R1013</v>
      </c>
      <c r="Q601" s="35" t="str">
        <f t="shared" si="68"/>
        <v>12-Sep-1979</v>
      </c>
      <c r="R601" s="35">
        <v>29110</v>
      </c>
      <c r="S601" s="44">
        <f t="shared" si="69"/>
        <v>44</v>
      </c>
      <c r="T601" s="47">
        <v>5195.58</v>
      </c>
      <c r="U601" s="14" t="s">
        <v>630</v>
      </c>
      <c r="V601" s="58">
        <v>29110</v>
      </c>
      <c r="W601" s="14">
        <v>2</v>
      </c>
      <c r="X601" s="77">
        <v>5195.58</v>
      </c>
      <c r="Y601" s="14" t="s">
        <v>11</v>
      </c>
      <c r="Z601" s="14" t="s">
        <v>11</v>
      </c>
      <c r="AA601" s="14" t="s">
        <v>13</v>
      </c>
      <c r="AB601" s="38">
        <v>44</v>
      </c>
    </row>
    <row r="602" spans="1:28" x14ac:dyDescent="0.35">
      <c r="A602" t="s">
        <v>631</v>
      </c>
      <c r="B602">
        <v>2004</v>
      </c>
      <c r="C602" t="s">
        <v>18</v>
      </c>
      <c r="D602" s="42">
        <v>6</v>
      </c>
      <c r="E602">
        <v>0</v>
      </c>
      <c r="F602" s="37">
        <v>5198.6899999999996</v>
      </c>
      <c r="G602" t="s">
        <v>11</v>
      </c>
      <c r="H602" t="s">
        <v>11</v>
      </c>
      <c r="I602" t="s">
        <v>632</v>
      </c>
      <c r="J602" s="40">
        <v>2004</v>
      </c>
      <c r="K602" s="43" t="s">
        <v>18</v>
      </c>
      <c r="L602" s="14">
        <f t="shared" si="63"/>
        <v>1</v>
      </c>
      <c r="M602" s="14" t="str">
        <f t="shared" si="64"/>
        <v>tier - 2</v>
      </c>
      <c r="N602" s="14">
        <f t="shared" si="65"/>
        <v>9</v>
      </c>
      <c r="O602" s="8" t="str">
        <f t="shared" si="66"/>
        <v>tier - 2</v>
      </c>
      <c r="P602" s="8" t="str">
        <f t="shared" si="67"/>
        <v>R1022</v>
      </c>
      <c r="Q602" s="35" t="str">
        <f t="shared" si="68"/>
        <v>6-Jun-2004</v>
      </c>
      <c r="R602" s="35">
        <v>38144</v>
      </c>
      <c r="S602" s="44">
        <f t="shared" si="69"/>
        <v>19</v>
      </c>
      <c r="T602" s="47">
        <v>5198.6899999999996</v>
      </c>
      <c r="U602" s="14" t="s">
        <v>631</v>
      </c>
      <c r="V602" s="58">
        <v>38144</v>
      </c>
      <c r="W602" s="14">
        <v>0</v>
      </c>
      <c r="X602" s="77">
        <v>5198.6899999999996</v>
      </c>
      <c r="Y602" s="14" t="s">
        <v>11</v>
      </c>
      <c r="Z602" s="14" t="s">
        <v>11</v>
      </c>
      <c r="AA602" s="14" t="s">
        <v>632</v>
      </c>
      <c r="AB602" s="38">
        <v>19</v>
      </c>
    </row>
    <row r="603" spans="1:28" x14ac:dyDescent="0.35">
      <c r="A603" t="s">
        <v>633</v>
      </c>
      <c r="B603">
        <v>1983</v>
      </c>
      <c r="C603" t="s">
        <v>37</v>
      </c>
      <c r="D603" s="42">
        <v>24</v>
      </c>
      <c r="E603">
        <v>3</v>
      </c>
      <c r="F603" s="37">
        <v>5207.97</v>
      </c>
      <c r="G603" t="s">
        <v>11</v>
      </c>
      <c r="H603" t="s">
        <v>11</v>
      </c>
      <c r="I603" t="s">
        <v>23</v>
      </c>
      <c r="J603" s="40">
        <v>1983</v>
      </c>
      <c r="K603" s="43" t="s">
        <v>37</v>
      </c>
      <c r="L603" s="14">
        <f t="shared" si="63"/>
        <v>1</v>
      </c>
      <c r="M603" s="14" t="str">
        <f t="shared" si="64"/>
        <v>tier - 2</v>
      </c>
      <c r="N603" s="14">
        <f t="shared" si="65"/>
        <v>9</v>
      </c>
      <c r="O603" s="8" t="str">
        <f t="shared" si="66"/>
        <v>tier - 2</v>
      </c>
      <c r="P603" s="8" t="str">
        <f t="shared" si="67"/>
        <v>R1012</v>
      </c>
      <c r="Q603" s="35" t="str">
        <f t="shared" si="68"/>
        <v>24-Oct-1983</v>
      </c>
      <c r="R603" s="35">
        <v>30613</v>
      </c>
      <c r="S603" s="44">
        <f t="shared" si="69"/>
        <v>40</v>
      </c>
      <c r="T603" s="47">
        <v>5207.97</v>
      </c>
      <c r="U603" s="14" t="s">
        <v>633</v>
      </c>
      <c r="V603" s="58">
        <v>30613</v>
      </c>
      <c r="W603" s="14">
        <v>3</v>
      </c>
      <c r="X603" s="77">
        <v>5207.97</v>
      </c>
      <c r="Y603" s="14" t="s">
        <v>11</v>
      </c>
      <c r="Z603" s="14" t="s">
        <v>11</v>
      </c>
      <c r="AA603" s="14" t="s">
        <v>23</v>
      </c>
      <c r="AB603" s="38">
        <v>40</v>
      </c>
    </row>
    <row r="604" spans="1:28" x14ac:dyDescent="0.35">
      <c r="A604" t="s">
        <v>634</v>
      </c>
      <c r="B604">
        <v>1993</v>
      </c>
      <c r="C604" t="s">
        <v>18</v>
      </c>
      <c r="D604" s="42">
        <v>17</v>
      </c>
      <c r="E604">
        <v>3</v>
      </c>
      <c r="F604" s="37">
        <v>5209.58</v>
      </c>
      <c r="G604" t="s">
        <v>12</v>
      </c>
      <c r="H604" t="s">
        <v>12</v>
      </c>
      <c r="I604" t="s">
        <v>356</v>
      </c>
      <c r="J604" s="40">
        <v>1993</v>
      </c>
      <c r="K604" s="43" t="s">
        <v>18</v>
      </c>
      <c r="L604" s="14">
        <f t="shared" si="63"/>
        <v>4</v>
      </c>
      <c r="M604" s="14" t="str">
        <f t="shared" si="64"/>
        <v>tier - 3</v>
      </c>
      <c r="N604" s="14">
        <f t="shared" si="65"/>
        <v>1</v>
      </c>
      <c r="O604" s="8" t="str">
        <f t="shared" si="66"/>
        <v>tier - 3</v>
      </c>
      <c r="P604" s="8" t="str">
        <f t="shared" si="67"/>
        <v>R1017</v>
      </c>
      <c r="Q604" s="35" t="str">
        <f t="shared" si="68"/>
        <v>17-Jun-1993</v>
      </c>
      <c r="R604" s="35">
        <v>34137</v>
      </c>
      <c r="S604" s="44">
        <f t="shared" si="69"/>
        <v>30</v>
      </c>
      <c r="T604" s="47">
        <v>5209.58</v>
      </c>
      <c r="U604" s="14" t="s">
        <v>634</v>
      </c>
      <c r="V604" s="58">
        <v>34137</v>
      </c>
      <c r="W604" s="14">
        <v>3</v>
      </c>
      <c r="X604" s="77">
        <v>5209.58</v>
      </c>
      <c r="Y604" s="14" t="s">
        <v>12</v>
      </c>
      <c r="Z604" s="14" t="s">
        <v>12</v>
      </c>
      <c r="AA604" s="14" t="s">
        <v>356</v>
      </c>
      <c r="AB604" s="38">
        <v>30</v>
      </c>
    </row>
    <row r="605" spans="1:28" x14ac:dyDescent="0.35">
      <c r="A605" t="s">
        <v>635</v>
      </c>
      <c r="B605">
        <v>1999</v>
      </c>
      <c r="C605" t="s">
        <v>30</v>
      </c>
      <c r="D605" s="42">
        <v>1</v>
      </c>
      <c r="E605">
        <v>0</v>
      </c>
      <c r="F605" s="37">
        <v>5213.22</v>
      </c>
      <c r="G605" t="s">
        <v>11</v>
      </c>
      <c r="H605" t="s">
        <v>16</v>
      </c>
      <c r="I605" t="s">
        <v>23</v>
      </c>
      <c r="J605" s="40">
        <v>1999</v>
      </c>
      <c r="K605" s="43" t="s">
        <v>30</v>
      </c>
      <c r="L605" s="14">
        <f t="shared" si="63"/>
        <v>1</v>
      </c>
      <c r="M605" s="14" t="str">
        <f t="shared" si="64"/>
        <v>tier - 2</v>
      </c>
      <c r="N605" s="14">
        <f t="shared" si="65"/>
        <v>2</v>
      </c>
      <c r="O605" s="8" t="str">
        <f t="shared" si="66"/>
        <v>tier - 1</v>
      </c>
      <c r="P605" s="8" t="str">
        <f t="shared" si="67"/>
        <v>R1012</v>
      </c>
      <c r="Q605" s="35" t="str">
        <f t="shared" si="68"/>
        <v>1-Dec-1999</v>
      </c>
      <c r="R605" s="35">
        <v>36495</v>
      </c>
      <c r="S605" s="44">
        <f t="shared" si="69"/>
        <v>24</v>
      </c>
      <c r="T605" s="47">
        <v>5213.22</v>
      </c>
      <c r="U605" s="14" t="s">
        <v>635</v>
      </c>
      <c r="V605" s="58">
        <v>36495</v>
      </c>
      <c r="W605" s="14">
        <v>0</v>
      </c>
      <c r="X605" s="77">
        <v>5213.22</v>
      </c>
      <c r="Y605" s="14" t="s">
        <v>11</v>
      </c>
      <c r="Z605" s="14" t="s">
        <v>16</v>
      </c>
      <c r="AA605" s="14" t="s">
        <v>23</v>
      </c>
      <c r="AB605" s="38">
        <v>24</v>
      </c>
    </row>
    <row r="606" spans="1:28" x14ac:dyDescent="0.35">
      <c r="A606" t="s">
        <v>636</v>
      </c>
      <c r="B606">
        <v>1995</v>
      </c>
      <c r="C606" t="s">
        <v>18</v>
      </c>
      <c r="D606" s="42">
        <v>6</v>
      </c>
      <c r="E606">
        <v>0</v>
      </c>
      <c r="F606" s="37">
        <v>5216.4799999999996</v>
      </c>
      <c r="G606" t="s">
        <v>11</v>
      </c>
      <c r="H606" t="s">
        <v>11</v>
      </c>
      <c r="I606" t="s">
        <v>200</v>
      </c>
      <c r="J606" s="40">
        <v>1995</v>
      </c>
      <c r="K606" s="43" t="s">
        <v>18</v>
      </c>
      <c r="L606" s="14">
        <f t="shared" si="63"/>
        <v>1</v>
      </c>
      <c r="M606" s="14" t="str">
        <f t="shared" si="64"/>
        <v>tier - 2</v>
      </c>
      <c r="N606" s="14">
        <f t="shared" si="65"/>
        <v>9</v>
      </c>
      <c r="O606" s="8" t="str">
        <f t="shared" si="66"/>
        <v>tier - 2</v>
      </c>
      <c r="P606" s="8" t="str">
        <f t="shared" si="67"/>
        <v>R1025</v>
      </c>
      <c r="Q606" s="35" t="str">
        <f t="shared" si="68"/>
        <v>6-Jun-1995</v>
      </c>
      <c r="R606" s="35">
        <v>34856</v>
      </c>
      <c r="S606" s="44">
        <f t="shared" si="69"/>
        <v>28</v>
      </c>
      <c r="T606" s="47">
        <v>5216.4799999999996</v>
      </c>
      <c r="U606" s="14" t="s">
        <v>636</v>
      </c>
      <c r="V606" s="58">
        <v>34856</v>
      </c>
      <c r="W606" s="14">
        <v>0</v>
      </c>
      <c r="X606" s="77">
        <v>5216.4799999999996</v>
      </c>
      <c r="Y606" s="14" t="s">
        <v>11</v>
      </c>
      <c r="Z606" s="14" t="s">
        <v>11</v>
      </c>
      <c r="AA606" s="14" t="s">
        <v>200</v>
      </c>
      <c r="AB606" s="38">
        <v>28</v>
      </c>
    </row>
    <row r="607" spans="1:28" x14ac:dyDescent="0.35">
      <c r="A607" t="s">
        <v>637</v>
      </c>
      <c r="B607">
        <v>1987</v>
      </c>
      <c r="C607" t="s">
        <v>18</v>
      </c>
      <c r="D607" s="42">
        <v>29</v>
      </c>
      <c r="E607">
        <v>0</v>
      </c>
      <c r="F607" s="37">
        <v>5227.99</v>
      </c>
      <c r="G607" t="s">
        <v>11</v>
      </c>
      <c r="H607" t="s">
        <v>16</v>
      </c>
      <c r="I607" t="s">
        <v>247</v>
      </c>
      <c r="J607" s="40">
        <v>1987</v>
      </c>
      <c r="K607" s="43" t="s">
        <v>18</v>
      </c>
      <c r="L607" s="14">
        <f t="shared" si="63"/>
        <v>1</v>
      </c>
      <c r="M607" s="14" t="str">
        <f t="shared" si="64"/>
        <v>tier - 2</v>
      </c>
      <c r="N607" s="14">
        <f t="shared" si="65"/>
        <v>2</v>
      </c>
      <c r="O607" s="8" t="str">
        <f t="shared" si="66"/>
        <v>tier - 1</v>
      </c>
      <c r="P607" s="8" t="str">
        <f t="shared" si="67"/>
        <v>R1024</v>
      </c>
      <c r="Q607" s="35" t="str">
        <f t="shared" si="68"/>
        <v>29-Jun-1987</v>
      </c>
      <c r="R607" s="35">
        <v>31957</v>
      </c>
      <c r="S607" s="44">
        <f t="shared" si="69"/>
        <v>36</v>
      </c>
      <c r="T607" s="47">
        <v>5227.99</v>
      </c>
      <c r="U607" s="14" t="s">
        <v>637</v>
      </c>
      <c r="V607" s="58">
        <v>31957</v>
      </c>
      <c r="W607" s="14">
        <v>0</v>
      </c>
      <c r="X607" s="77">
        <v>5227.99</v>
      </c>
      <c r="Y607" s="14" t="s">
        <v>11</v>
      </c>
      <c r="Z607" s="14" t="s">
        <v>16</v>
      </c>
      <c r="AA607" s="14" t="s">
        <v>247</v>
      </c>
      <c r="AB607" s="38">
        <v>36</v>
      </c>
    </row>
    <row r="608" spans="1:28" x14ac:dyDescent="0.35">
      <c r="A608" t="s">
        <v>638</v>
      </c>
      <c r="B608">
        <v>1987</v>
      </c>
      <c r="C608" t="s">
        <v>30</v>
      </c>
      <c r="D608" s="42">
        <v>26</v>
      </c>
      <c r="E608">
        <v>1</v>
      </c>
      <c r="F608" s="37">
        <v>5240.7700000000004</v>
      </c>
      <c r="G608" t="s">
        <v>11</v>
      </c>
      <c r="H608" t="s">
        <v>11</v>
      </c>
      <c r="I608" t="s">
        <v>42</v>
      </c>
      <c r="J608" s="40">
        <v>1987</v>
      </c>
      <c r="K608" s="43" t="s">
        <v>30</v>
      </c>
      <c r="L608" s="14">
        <f t="shared" si="63"/>
        <v>1</v>
      </c>
      <c r="M608" s="14" t="str">
        <f t="shared" si="64"/>
        <v>tier - 2</v>
      </c>
      <c r="N608" s="14">
        <f t="shared" si="65"/>
        <v>9</v>
      </c>
      <c r="O608" s="8" t="str">
        <f t="shared" si="66"/>
        <v>tier - 2</v>
      </c>
      <c r="P608" s="8" t="str">
        <f t="shared" si="67"/>
        <v>R1011</v>
      </c>
      <c r="Q608" s="35" t="str">
        <f t="shared" si="68"/>
        <v>26-Dec-1987</v>
      </c>
      <c r="R608" s="35">
        <v>32137</v>
      </c>
      <c r="S608" s="44">
        <f t="shared" si="69"/>
        <v>35</v>
      </c>
      <c r="T608" s="47">
        <v>5240.7700000000004</v>
      </c>
      <c r="U608" s="14" t="s">
        <v>638</v>
      </c>
      <c r="V608" s="58">
        <v>32137</v>
      </c>
      <c r="W608" s="14">
        <v>1</v>
      </c>
      <c r="X608" s="77">
        <v>5240.7700000000004</v>
      </c>
      <c r="Y608" s="14" t="s">
        <v>11</v>
      </c>
      <c r="Z608" s="14" t="s">
        <v>11</v>
      </c>
      <c r="AA608" s="14" t="s">
        <v>42</v>
      </c>
      <c r="AB608" s="38">
        <v>35</v>
      </c>
    </row>
    <row r="609" spans="1:28" x14ac:dyDescent="0.35">
      <c r="A609" t="s">
        <v>639</v>
      </c>
      <c r="B609">
        <v>1987</v>
      </c>
      <c r="C609" t="s">
        <v>10</v>
      </c>
      <c r="D609" s="42">
        <v>5</v>
      </c>
      <c r="E609">
        <v>1</v>
      </c>
      <c r="F609" s="37">
        <v>5245.23</v>
      </c>
      <c r="G609" t="s">
        <v>11</v>
      </c>
      <c r="H609" t="s">
        <v>11</v>
      </c>
      <c r="I609" t="s">
        <v>13</v>
      </c>
      <c r="J609" s="40">
        <v>1987</v>
      </c>
      <c r="K609" s="43" t="s">
        <v>10</v>
      </c>
      <c r="L609" s="14">
        <f t="shared" si="63"/>
        <v>1</v>
      </c>
      <c r="M609" s="14" t="str">
        <f t="shared" si="64"/>
        <v>tier - 2</v>
      </c>
      <c r="N609" s="14">
        <f t="shared" si="65"/>
        <v>9</v>
      </c>
      <c r="O609" s="8" t="str">
        <f t="shared" si="66"/>
        <v>tier - 2</v>
      </c>
      <c r="P609" s="8" t="str">
        <f t="shared" si="67"/>
        <v>R1013</v>
      </c>
      <c r="Q609" s="35" t="str">
        <f t="shared" si="68"/>
        <v>5-Jul-1987</v>
      </c>
      <c r="R609" s="35">
        <v>31963</v>
      </c>
      <c r="S609" s="44">
        <f t="shared" si="69"/>
        <v>36</v>
      </c>
      <c r="T609" s="47">
        <v>5245.23</v>
      </c>
      <c r="U609" s="14" t="s">
        <v>639</v>
      </c>
      <c r="V609" s="58">
        <v>31963</v>
      </c>
      <c r="W609" s="14">
        <v>1</v>
      </c>
      <c r="X609" s="77">
        <v>5245.23</v>
      </c>
      <c r="Y609" s="14" t="s">
        <v>11</v>
      </c>
      <c r="Z609" s="14" t="s">
        <v>11</v>
      </c>
      <c r="AA609" s="14" t="s">
        <v>13</v>
      </c>
      <c r="AB609" s="38">
        <v>36</v>
      </c>
    </row>
    <row r="610" spans="1:28" x14ac:dyDescent="0.35">
      <c r="A610" t="s">
        <v>640</v>
      </c>
      <c r="B610">
        <v>1987</v>
      </c>
      <c r="C610" t="s">
        <v>20</v>
      </c>
      <c r="D610" s="42">
        <v>9</v>
      </c>
      <c r="E610">
        <v>1</v>
      </c>
      <c r="F610" s="37">
        <v>5246.05</v>
      </c>
      <c r="G610" t="s">
        <v>11</v>
      </c>
      <c r="H610" t="s">
        <v>12</v>
      </c>
      <c r="I610" t="s">
        <v>42</v>
      </c>
      <c r="J610" s="40">
        <v>1987</v>
      </c>
      <c r="K610" s="43" t="s">
        <v>20</v>
      </c>
      <c r="L610" s="14">
        <f t="shared" si="63"/>
        <v>1</v>
      </c>
      <c r="M610" s="14" t="str">
        <f t="shared" si="64"/>
        <v>tier - 2</v>
      </c>
      <c r="N610" s="14">
        <f t="shared" si="65"/>
        <v>1</v>
      </c>
      <c r="O610" s="8" t="str">
        <f t="shared" si="66"/>
        <v>tier - 3</v>
      </c>
      <c r="P610" s="8" t="str">
        <f t="shared" si="67"/>
        <v>R1011</v>
      </c>
      <c r="Q610" s="35" t="str">
        <f t="shared" si="68"/>
        <v>9-Sep-1987</v>
      </c>
      <c r="R610" s="35">
        <v>32029</v>
      </c>
      <c r="S610" s="44">
        <f t="shared" si="69"/>
        <v>36</v>
      </c>
      <c r="T610" s="47">
        <v>5246.05</v>
      </c>
      <c r="U610" s="14" t="s">
        <v>640</v>
      </c>
      <c r="V610" s="58">
        <v>32029</v>
      </c>
      <c r="W610" s="14">
        <v>1</v>
      </c>
      <c r="X610" s="77">
        <v>5246.05</v>
      </c>
      <c r="Y610" s="14" t="s">
        <v>11</v>
      </c>
      <c r="Z610" s="14" t="s">
        <v>12</v>
      </c>
      <c r="AA610" s="14" t="s">
        <v>42</v>
      </c>
      <c r="AB610" s="38">
        <v>36</v>
      </c>
    </row>
    <row r="611" spans="1:28" x14ac:dyDescent="0.35">
      <c r="A611" t="s">
        <v>641</v>
      </c>
      <c r="B611">
        <v>1990</v>
      </c>
      <c r="C611" t="s">
        <v>10</v>
      </c>
      <c r="D611" s="42">
        <v>6</v>
      </c>
      <c r="E611">
        <v>3</v>
      </c>
      <c r="F611" s="37">
        <v>5253.52</v>
      </c>
      <c r="G611" t="s">
        <v>12</v>
      </c>
      <c r="H611" t="s">
        <v>12</v>
      </c>
      <c r="I611" t="s">
        <v>42</v>
      </c>
      <c r="J611" s="40">
        <v>1990</v>
      </c>
      <c r="K611" s="43" t="s">
        <v>10</v>
      </c>
      <c r="L611" s="14">
        <f t="shared" si="63"/>
        <v>4</v>
      </c>
      <c r="M611" s="14" t="str">
        <f t="shared" si="64"/>
        <v>tier - 3</v>
      </c>
      <c r="N611" s="14">
        <f t="shared" si="65"/>
        <v>1</v>
      </c>
      <c r="O611" s="8" t="str">
        <f t="shared" si="66"/>
        <v>tier - 3</v>
      </c>
      <c r="P611" s="8" t="str">
        <f t="shared" si="67"/>
        <v>R1011</v>
      </c>
      <c r="Q611" s="35" t="str">
        <f t="shared" si="68"/>
        <v>6-Jul-1990</v>
      </c>
      <c r="R611" s="35">
        <v>33060</v>
      </c>
      <c r="S611" s="44">
        <f t="shared" si="69"/>
        <v>33</v>
      </c>
      <c r="T611" s="47">
        <v>5253.52</v>
      </c>
      <c r="U611" s="14" t="s">
        <v>641</v>
      </c>
      <c r="V611" s="58">
        <v>33060</v>
      </c>
      <c r="W611" s="14">
        <v>3</v>
      </c>
      <c r="X611" s="77">
        <v>5253.52</v>
      </c>
      <c r="Y611" s="14" t="s">
        <v>12</v>
      </c>
      <c r="Z611" s="14" t="s">
        <v>12</v>
      </c>
      <c r="AA611" s="14" t="s">
        <v>42</v>
      </c>
      <c r="AB611" s="38">
        <v>33</v>
      </c>
    </row>
    <row r="612" spans="1:28" x14ac:dyDescent="0.35">
      <c r="A612" t="s">
        <v>642</v>
      </c>
      <c r="B612">
        <v>1989</v>
      </c>
      <c r="C612" t="s">
        <v>15</v>
      </c>
      <c r="D612" s="42">
        <v>25</v>
      </c>
      <c r="E612">
        <v>2</v>
      </c>
      <c r="F612" s="37">
        <v>5257.51</v>
      </c>
      <c r="G612" t="s">
        <v>11</v>
      </c>
      <c r="H612" t="s">
        <v>11</v>
      </c>
      <c r="I612" t="s">
        <v>23</v>
      </c>
      <c r="J612" s="40">
        <v>1989</v>
      </c>
      <c r="K612" s="43" t="s">
        <v>15</v>
      </c>
      <c r="L612" s="14">
        <f t="shared" si="63"/>
        <v>1</v>
      </c>
      <c r="M612" s="14" t="str">
        <f t="shared" si="64"/>
        <v>tier - 2</v>
      </c>
      <c r="N612" s="14">
        <f t="shared" si="65"/>
        <v>9</v>
      </c>
      <c r="O612" s="8" t="str">
        <f t="shared" si="66"/>
        <v>tier - 2</v>
      </c>
      <c r="P612" s="8" t="str">
        <f t="shared" si="67"/>
        <v>R1012</v>
      </c>
      <c r="Q612" s="35" t="str">
        <f t="shared" si="68"/>
        <v>25-Nov-1989</v>
      </c>
      <c r="R612" s="35">
        <v>32837</v>
      </c>
      <c r="S612" s="44">
        <f t="shared" si="69"/>
        <v>34</v>
      </c>
      <c r="T612" s="47">
        <v>5257.51</v>
      </c>
      <c r="U612" s="14" t="s">
        <v>642</v>
      </c>
      <c r="V612" s="58">
        <v>32837</v>
      </c>
      <c r="W612" s="14">
        <v>2</v>
      </c>
      <c r="X612" s="77">
        <v>5257.51</v>
      </c>
      <c r="Y612" s="14" t="s">
        <v>11</v>
      </c>
      <c r="Z612" s="14" t="s">
        <v>11</v>
      </c>
      <c r="AA612" s="14" t="s">
        <v>23</v>
      </c>
      <c r="AB612" s="38">
        <v>34</v>
      </c>
    </row>
    <row r="613" spans="1:28" x14ac:dyDescent="0.35">
      <c r="A613" t="s">
        <v>643</v>
      </c>
      <c r="B613">
        <v>1989</v>
      </c>
      <c r="C613" t="s">
        <v>10</v>
      </c>
      <c r="D613" s="42">
        <v>19</v>
      </c>
      <c r="E613">
        <v>2</v>
      </c>
      <c r="F613" s="37">
        <v>5261.47</v>
      </c>
      <c r="G613" t="s">
        <v>11</v>
      </c>
      <c r="H613" t="s">
        <v>11</v>
      </c>
      <c r="I613" t="s">
        <v>23</v>
      </c>
      <c r="J613" s="40">
        <v>1989</v>
      </c>
      <c r="K613" s="43" t="s">
        <v>10</v>
      </c>
      <c r="L613" s="14">
        <f t="shared" si="63"/>
        <v>1</v>
      </c>
      <c r="M613" s="14" t="str">
        <f t="shared" si="64"/>
        <v>tier - 2</v>
      </c>
      <c r="N613" s="14">
        <f t="shared" si="65"/>
        <v>9</v>
      </c>
      <c r="O613" s="8" t="str">
        <f t="shared" si="66"/>
        <v>tier - 2</v>
      </c>
      <c r="P613" s="8" t="str">
        <f t="shared" si="67"/>
        <v>R1012</v>
      </c>
      <c r="Q613" s="35" t="str">
        <f t="shared" si="68"/>
        <v>19-Jul-1989</v>
      </c>
      <c r="R613" s="35">
        <v>32708</v>
      </c>
      <c r="S613" s="44">
        <f t="shared" si="69"/>
        <v>34</v>
      </c>
      <c r="T613" s="47">
        <v>5261.47</v>
      </c>
      <c r="U613" s="14" t="s">
        <v>643</v>
      </c>
      <c r="V613" s="58">
        <v>32708</v>
      </c>
      <c r="W613" s="14">
        <v>2</v>
      </c>
      <c r="X613" s="77">
        <v>5261.47</v>
      </c>
      <c r="Y613" s="14" t="s">
        <v>11</v>
      </c>
      <c r="Z613" s="14" t="s">
        <v>11</v>
      </c>
      <c r="AA613" s="14" t="s">
        <v>23</v>
      </c>
      <c r="AB613" s="38">
        <v>34</v>
      </c>
    </row>
    <row r="614" spans="1:28" x14ac:dyDescent="0.35">
      <c r="A614" t="s">
        <v>644</v>
      </c>
      <c r="B614">
        <v>1986</v>
      </c>
      <c r="C614" t="s">
        <v>37</v>
      </c>
      <c r="D614" s="42">
        <v>25</v>
      </c>
      <c r="E614">
        <v>0</v>
      </c>
      <c r="F614" s="37">
        <v>5266.37</v>
      </c>
      <c r="G614" t="s">
        <v>11</v>
      </c>
      <c r="H614" t="s">
        <v>11</v>
      </c>
      <c r="I614" t="s">
        <v>23</v>
      </c>
      <c r="J614" s="40">
        <v>1986</v>
      </c>
      <c r="K614" s="43" t="s">
        <v>37</v>
      </c>
      <c r="L614" s="14">
        <f t="shared" si="63"/>
        <v>1</v>
      </c>
      <c r="M614" s="14" t="str">
        <f t="shared" si="64"/>
        <v>tier - 2</v>
      </c>
      <c r="N614" s="14">
        <f t="shared" si="65"/>
        <v>9</v>
      </c>
      <c r="O614" s="8" t="str">
        <f t="shared" si="66"/>
        <v>tier - 2</v>
      </c>
      <c r="P614" s="8" t="str">
        <f t="shared" si="67"/>
        <v>R1012</v>
      </c>
      <c r="Q614" s="35" t="str">
        <f t="shared" si="68"/>
        <v>25-Oct-1986</v>
      </c>
      <c r="R614" s="35">
        <v>31710</v>
      </c>
      <c r="S614" s="44">
        <f t="shared" si="69"/>
        <v>37</v>
      </c>
      <c r="T614" s="47">
        <v>5266.37</v>
      </c>
      <c r="U614" s="14" t="s">
        <v>644</v>
      </c>
      <c r="V614" s="58">
        <v>31710</v>
      </c>
      <c r="W614" s="14">
        <v>0</v>
      </c>
      <c r="X614" s="77">
        <v>5266.37</v>
      </c>
      <c r="Y614" s="14" t="s">
        <v>11</v>
      </c>
      <c r="Z614" s="14" t="s">
        <v>11</v>
      </c>
      <c r="AA614" s="14" t="s">
        <v>23</v>
      </c>
      <c r="AB614" s="38">
        <v>37</v>
      </c>
    </row>
    <row r="615" spans="1:28" x14ac:dyDescent="0.35">
      <c r="A615" t="s">
        <v>645</v>
      </c>
      <c r="B615">
        <v>1986</v>
      </c>
      <c r="C615" t="s">
        <v>20</v>
      </c>
      <c r="D615" s="42">
        <v>20</v>
      </c>
      <c r="E615">
        <v>0</v>
      </c>
      <c r="F615" s="37">
        <v>5267.82</v>
      </c>
      <c r="G615" t="s">
        <v>11</v>
      </c>
      <c r="H615" t="s">
        <v>11</v>
      </c>
      <c r="I615" t="s">
        <v>23</v>
      </c>
      <c r="J615" s="40">
        <v>1986</v>
      </c>
      <c r="K615" s="43" t="s">
        <v>20</v>
      </c>
      <c r="L615" s="14">
        <f t="shared" si="63"/>
        <v>1</v>
      </c>
      <c r="M615" s="14" t="str">
        <f t="shared" si="64"/>
        <v>tier - 2</v>
      </c>
      <c r="N615" s="14">
        <f t="shared" si="65"/>
        <v>9</v>
      </c>
      <c r="O615" s="8" t="str">
        <f t="shared" si="66"/>
        <v>tier - 2</v>
      </c>
      <c r="P615" s="8" t="str">
        <f t="shared" si="67"/>
        <v>R1012</v>
      </c>
      <c r="Q615" s="35" t="str">
        <f t="shared" si="68"/>
        <v>20-Sep-1986</v>
      </c>
      <c r="R615" s="35">
        <v>31675</v>
      </c>
      <c r="S615" s="44">
        <f t="shared" si="69"/>
        <v>37</v>
      </c>
      <c r="T615" s="47">
        <v>5267.82</v>
      </c>
      <c r="U615" s="14" t="s">
        <v>645</v>
      </c>
      <c r="V615" s="58">
        <v>31675</v>
      </c>
      <c r="W615" s="14">
        <v>0</v>
      </c>
      <c r="X615" s="77">
        <v>5267.82</v>
      </c>
      <c r="Y615" s="14" t="s">
        <v>11</v>
      </c>
      <c r="Z615" s="14" t="s">
        <v>11</v>
      </c>
      <c r="AA615" s="14" t="s">
        <v>23</v>
      </c>
      <c r="AB615" s="38">
        <v>37</v>
      </c>
    </row>
    <row r="616" spans="1:28" x14ac:dyDescent="0.35">
      <c r="A616" t="s">
        <v>646</v>
      </c>
      <c r="B616">
        <v>1986</v>
      </c>
      <c r="C616" t="s">
        <v>37</v>
      </c>
      <c r="D616" s="42">
        <v>20</v>
      </c>
      <c r="E616">
        <v>0</v>
      </c>
      <c r="F616" s="37">
        <v>5272.18</v>
      </c>
      <c r="G616" t="s">
        <v>11</v>
      </c>
      <c r="H616" t="s">
        <v>12</v>
      </c>
      <c r="I616" t="s">
        <v>23</v>
      </c>
      <c r="J616" s="40">
        <v>1986</v>
      </c>
      <c r="K616" s="43" t="s">
        <v>37</v>
      </c>
      <c r="L616" s="14">
        <f t="shared" si="63"/>
        <v>1</v>
      </c>
      <c r="M616" s="14" t="str">
        <f t="shared" si="64"/>
        <v>tier - 2</v>
      </c>
      <c r="N616" s="14">
        <f t="shared" si="65"/>
        <v>1</v>
      </c>
      <c r="O616" s="8" t="str">
        <f t="shared" si="66"/>
        <v>tier - 3</v>
      </c>
      <c r="P616" s="8" t="str">
        <f t="shared" si="67"/>
        <v>R1012</v>
      </c>
      <c r="Q616" s="35" t="str">
        <f t="shared" si="68"/>
        <v>20-Oct-1986</v>
      </c>
      <c r="R616" s="35">
        <v>31705</v>
      </c>
      <c r="S616" s="44">
        <f t="shared" si="69"/>
        <v>37</v>
      </c>
      <c r="T616" s="47">
        <v>5272.18</v>
      </c>
      <c r="U616" s="14" t="s">
        <v>646</v>
      </c>
      <c r="V616" s="58">
        <v>31705</v>
      </c>
      <c r="W616" s="14">
        <v>0</v>
      </c>
      <c r="X616" s="77">
        <v>5272.18</v>
      </c>
      <c r="Y616" s="14" t="s">
        <v>11</v>
      </c>
      <c r="Z616" s="14" t="s">
        <v>12</v>
      </c>
      <c r="AA616" s="14" t="s">
        <v>23</v>
      </c>
      <c r="AB616" s="38">
        <v>37</v>
      </c>
    </row>
    <row r="617" spans="1:28" x14ac:dyDescent="0.35">
      <c r="A617" t="s">
        <v>647</v>
      </c>
      <c r="B617">
        <v>1987</v>
      </c>
      <c r="C617" t="s">
        <v>20</v>
      </c>
      <c r="D617" s="42">
        <v>1</v>
      </c>
      <c r="E617">
        <v>3</v>
      </c>
      <c r="F617" s="37">
        <v>5275.86</v>
      </c>
      <c r="G617" t="s">
        <v>11</v>
      </c>
      <c r="H617" t="s">
        <v>11</v>
      </c>
      <c r="I617" t="s">
        <v>13</v>
      </c>
      <c r="J617" s="40">
        <v>1987</v>
      </c>
      <c r="K617" s="43" t="s">
        <v>20</v>
      </c>
      <c r="L617" s="14">
        <f t="shared" si="63"/>
        <v>1</v>
      </c>
      <c r="M617" s="14" t="str">
        <f t="shared" si="64"/>
        <v>tier - 2</v>
      </c>
      <c r="N617" s="14">
        <f t="shared" si="65"/>
        <v>9</v>
      </c>
      <c r="O617" s="8" t="str">
        <f t="shared" si="66"/>
        <v>tier - 2</v>
      </c>
      <c r="P617" s="8" t="str">
        <f t="shared" si="67"/>
        <v>R1013</v>
      </c>
      <c r="Q617" s="35" t="str">
        <f t="shared" si="68"/>
        <v>1-Sep-1987</v>
      </c>
      <c r="R617" s="35">
        <v>32021</v>
      </c>
      <c r="S617" s="44">
        <f t="shared" si="69"/>
        <v>36</v>
      </c>
      <c r="T617" s="47">
        <v>5275.86</v>
      </c>
      <c r="U617" s="14" t="s">
        <v>647</v>
      </c>
      <c r="V617" s="58">
        <v>32021</v>
      </c>
      <c r="W617" s="14">
        <v>3</v>
      </c>
      <c r="X617" s="77">
        <v>5275.86</v>
      </c>
      <c r="Y617" s="14" t="s">
        <v>11</v>
      </c>
      <c r="Z617" s="14" t="s">
        <v>11</v>
      </c>
      <c r="AA617" s="14" t="s">
        <v>13</v>
      </c>
      <c r="AB617" s="38">
        <v>36</v>
      </c>
    </row>
    <row r="618" spans="1:28" x14ac:dyDescent="0.35">
      <c r="A618" t="s">
        <v>648</v>
      </c>
      <c r="B618">
        <v>1974</v>
      </c>
      <c r="C618" t="s">
        <v>15</v>
      </c>
      <c r="D618" s="42">
        <v>12</v>
      </c>
      <c r="E618">
        <v>0</v>
      </c>
      <c r="F618" s="37">
        <v>5291.71</v>
      </c>
      <c r="G618" t="s">
        <v>11</v>
      </c>
      <c r="H618" t="s">
        <v>11</v>
      </c>
      <c r="I618" t="s">
        <v>23</v>
      </c>
      <c r="J618" s="40">
        <v>1974</v>
      </c>
      <c r="K618" s="43" t="s">
        <v>15</v>
      </c>
      <c r="L618" s="14">
        <f t="shared" si="63"/>
        <v>1</v>
      </c>
      <c r="M618" s="14" t="str">
        <f t="shared" si="64"/>
        <v>tier - 2</v>
      </c>
      <c r="N618" s="14">
        <f t="shared" si="65"/>
        <v>9</v>
      </c>
      <c r="O618" s="8" t="str">
        <f t="shared" si="66"/>
        <v>tier - 2</v>
      </c>
      <c r="P618" s="8" t="str">
        <f t="shared" si="67"/>
        <v>R1012</v>
      </c>
      <c r="Q618" s="35" t="str">
        <f t="shared" si="68"/>
        <v>12-Nov-1974</v>
      </c>
      <c r="R618" s="35">
        <v>27345</v>
      </c>
      <c r="S618" s="44">
        <f t="shared" si="69"/>
        <v>49</v>
      </c>
      <c r="T618" s="47">
        <v>5291.71</v>
      </c>
      <c r="U618" s="14" t="s">
        <v>648</v>
      </c>
      <c r="V618" s="58">
        <v>27345</v>
      </c>
      <c r="W618" s="14">
        <v>0</v>
      </c>
      <c r="X618" s="77">
        <v>5291.71</v>
      </c>
      <c r="Y618" s="14" t="s">
        <v>11</v>
      </c>
      <c r="Z618" s="14" t="s">
        <v>11</v>
      </c>
      <c r="AA618" s="14" t="s">
        <v>23</v>
      </c>
      <c r="AB618" s="38">
        <v>49</v>
      </c>
    </row>
    <row r="619" spans="1:28" x14ac:dyDescent="0.35">
      <c r="A619" t="s">
        <v>649</v>
      </c>
      <c r="B619">
        <v>2004</v>
      </c>
      <c r="C619" t="s">
        <v>35</v>
      </c>
      <c r="D619" s="42">
        <v>22</v>
      </c>
      <c r="E619">
        <v>0</v>
      </c>
      <c r="F619" s="37">
        <v>5293.67</v>
      </c>
      <c r="G619" t="s">
        <v>11</v>
      </c>
      <c r="H619" t="s">
        <v>11</v>
      </c>
      <c r="I619" t="s">
        <v>632</v>
      </c>
      <c r="J619" s="40">
        <v>2004</v>
      </c>
      <c r="K619" s="43" t="s">
        <v>35</v>
      </c>
      <c r="L619" s="14">
        <f t="shared" si="63"/>
        <v>1</v>
      </c>
      <c r="M619" s="14" t="str">
        <f t="shared" si="64"/>
        <v>tier - 2</v>
      </c>
      <c r="N619" s="14">
        <f t="shared" si="65"/>
        <v>9</v>
      </c>
      <c r="O619" s="8" t="str">
        <f t="shared" si="66"/>
        <v>tier - 2</v>
      </c>
      <c r="P619" s="8" t="str">
        <f t="shared" si="67"/>
        <v>R1022</v>
      </c>
      <c r="Q619" s="35" t="str">
        <f t="shared" si="68"/>
        <v>22-Aug-2004</v>
      </c>
      <c r="R619" s="35">
        <v>38221</v>
      </c>
      <c r="S619" s="44">
        <f t="shared" si="69"/>
        <v>19</v>
      </c>
      <c r="T619" s="47">
        <v>5293.67</v>
      </c>
      <c r="U619" s="14" t="s">
        <v>649</v>
      </c>
      <c r="V619" s="58">
        <v>38221</v>
      </c>
      <c r="W619" s="14">
        <v>0</v>
      </c>
      <c r="X619" s="77">
        <v>5293.67</v>
      </c>
      <c r="Y619" s="14" t="s">
        <v>11</v>
      </c>
      <c r="Z619" s="14" t="s">
        <v>11</v>
      </c>
      <c r="AA619" s="14" t="s">
        <v>632</v>
      </c>
      <c r="AB619" s="38">
        <v>19</v>
      </c>
    </row>
    <row r="620" spans="1:28" x14ac:dyDescent="0.35">
      <c r="A620" t="s">
        <v>650</v>
      </c>
      <c r="B620">
        <v>2000</v>
      </c>
      <c r="C620" t="s">
        <v>20</v>
      </c>
      <c r="D620" s="42">
        <v>9</v>
      </c>
      <c r="E620">
        <v>0</v>
      </c>
      <c r="F620" s="37">
        <v>5306.7</v>
      </c>
      <c r="G620" t="s">
        <v>11</v>
      </c>
      <c r="H620" t="s">
        <v>12</v>
      </c>
      <c r="I620" t="s">
        <v>23</v>
      </c>
      <c r="J620" s="40">
        <v>2000</v>
      </c>
      <c r="K620" s="43" t="s">
        <v>20</v>
      </c>
      <c r="L620" s="14">
        <f t="shared" si="63"/>
        <v>1</v>
      </c>
      <c r="M620" s="14" t="str">
        <f t="shared" si="64"/>
        <v>tier - 2</v>
      </c>
      <c r="N620" s="14">
        <f t="shared" si="65"/>
        <v>1</v>
      </c>
      <c r="O620" s="8" t="str">
        <f t="shared" si="66"/>
        <v>tier - 3</v>
      </c>
      <c r="P620" s="8" t="str">
        <f t="shared" si="67"/>
        <v>R1012</v>
      </c>
      <c r="Q620" s="35" t="str">
        <f t="shared" si="68"/>
        <v>9-Sep-2000</v>
      </c>
      <c r="R620" s="35">
        <v>36778</v>
      </c>
      <c r="S620" s="44">
        <f t="shared" si="69"/>
        <v>23</v>
      </c>
      <c r="T620" s="47">
        <v>5306.7</v>
      </c>
      <c r="U620" s="14" t="s">
        <v>650</v>
      </c>
      <c r="V620" s="58">
        <v>36778</v>
      </c>
      <c r="W620" s="14">
        <v>0</v>
      </c>
      <c r="X620" s="77">
        <v>5306.7</v>
      </c>
      <c r="Y620" s="14" t="s">
        <v>11</v>
      </c>
      <c r="Z620" s="14" t="s">
        <v>12</v>
      </c>
      <c r="AA620" s="14" t="s">
        <v>23</v>
      </c>
      <c r="AB620" s="38">
        <v>23</v>
      </c>
    </row>
    <row r="621" spans="1:28" x14ac:dyDescent="0.35">
      <c r="A621" t="s">
        <v>651</v>
      </c>
      <c r="B621">
        <v>1994</v>
      </c>
      <c r="C621" t="s">
        <v>15</v>
      </c>
      <c r="D621" s="42">
        <v>13</v>
      </c>
      <c r="E621">
        <v>3</v>
      </c>
      <c r="F621" s="37">
        <v>5312.17</v>
      </c>
      <c r="G621" t="s">
        <v>11</v>
      </c>
      <c r="H621" t="s">
        <v>11</v>
      </c>
      <c r="I621" t="s">
        <v>23</v>
      </c>
      <c r="J621" s="40">
        <v>1994</v>
      </c>
      <c r="K621" s="43" t="s">
        <v>15</v>
      </c>
      <c r="L621" s="14">
        <f t="shared" si="63"/>
        <v>1</v>
      </c>
      <c r="M621" s="14" t="str">
        <f t="shared" si="64"/>
        <v>tier - 2</v>
      </c>
      <c r="N621" s="14">
        <f t="shared" si="65"/>
        <v>9</v>
      </c>
      <c r="O621" s="8" t="str">
        <f t="shared" si="66"/>
        <v>tier - 2</v>
      </c>
      <c r="P621" s="8" t="str">
        <f t="shared" si="67"/>
        <v>R1012</v>
      </c>
      <c r="Q621" s="35" t="str">
        <f t="shared" si="68"/>
        <v>13-Nov-1994</v>
      </c>
      <c r="R621" s="35">
        <v>34651</v>
      </c>
      <c r="S621" s="44">
        <f t="shared" si="69"/>
        <v>29</v>
      </c>
      <c r="T621" s="47">
        <v>5312.17</v>
      </c>
      <c r="U621" s="14" t="s">
        <v>651</v>
      </c>
      <c r="V621" s="58">
        <v>34651</v>
      </c>
      <c r="W621" s="14">
        <v>3</v>
      </c>
      <c r="X621" s="77">
        <v>5312.17</v>
      </c>
      <c r="Y621" s="14" t="s">
        <v>11</v>
      </c>
      <c r="Z621" s="14" t="s">
        <v>11</v>
      </c>
      <c r="AA621" s="14" t="s">
        <v>23</v>
      </c>
      <c r="AB621" s="38">
        <v>29</v>
      </c>
    </row>
    <row r="622" spans="1:28" x14ac:dyDescent="0.35">
      <c r="A622" t="s">
        <v>652</v>
      </c>
      <c r="B622">
        <v>1974</v>
      </c>
      <c r="C622" t="s">
        <v>20</v>
      </c>
      <c r="D622" s="42">
        <v>2</v>
      </c>
      <c r="E622">
        <v>0</v>
      </c>
      <c r="F622" s="37">
        <v>5322.24</v>
      </c>
      <c r="G622" t="s">
        <v>11</v>
      </c>
      <c r="H622" t="s">
        <v>16</v>
      </c>
      <c r="I622" t="s">
        <v>23</v>
      </c>
      <c r="J622" s="40">
        <v>1974</v>
      </c>
      <c r="K622" s="43" t="s">
        <v>20</v>
      </c>
      <c r="L622" s="14">
        <f t="shared" si="63"/>
        <v>1</v>
      </c>
      <c r="M622" s="14" t="str">
        <f t="shared" si="64"/>
        <v>tier - 2</v>
      </c>
      <c r="N622" s="14">
        <f t="shared" si="65"/>
        <v>2</v>
      </c>
      <c r="O622" s="8" t="str">
        <f t="shared" si="66"/>
        <v>tier - 1</v>
      </c>
      <c r="P622" s="8" t="str">
        <f t="shared" si="67"/>
        <v>R1012</v>
      </c>
      <c r="Q622" s="35" t="str">
        <f t="shared" si="68"/>
        <v>2-Sep-1974</v>
      </c>
      <c r="R622" s="35">
        <v>27274</v>
      </c>
      <c r="S622" s="44">
        <f t="shared" si="69"/>
        <v>49</v>
      </c>
      <c r="T622" s="47">
        <v>5322.24</v>
      </c>
      <c r="U622" s="14" t="s">
        <v>652</v>
      </c>
      <c r="V622" s="58">
        <v>27274</v>
      </c>
      <c r="W622" s="14">
        <v>0</v>
      </c>
      <c r="X622" s="77">
        <v>5322.24</v>
      </c>
      <c r="Y622" s="14" t="s">
        <v>11</v>
      </c>
      <c r="Z622" s="14" t="s">
        <v>16</v>
      </c>
      <c r="AA622" s="14" t="s">
        <v>23</v>
      </c>
      <c r="AB622" s="38">
        <v>49</v>
      </c>
    </row>
    <row r="623" spans="1:28" x14ac:dyDescent="0.35">
      <c r="A623" t="s">
        <v>653</v>
      </c>
      <c r="B623">
        <v>1992</v>
      </c>
      <c r="C623" t="s">
        <v>18</v>
      </c>
      <c r="D623" s="42">
        <v>18</v>
      </c>
      <c r="E623">
        <v>3</v>
      </c>
      <c r="F623" s="37">
        <v>5325.65</v>
      </c>
      <c r="G623" t="s">
        <v>11</v>
      </c>
      <c r="H623" t="s">
        <v>16</v>
      </c>
      <c r="I623" t="s">
        <v>42</v>
      </c>
      <c r="J623" s="40">
        <v>1992</v>
      </c>
      <c r="K623" s="43" t="s">
        <v>18</v>
      </c>
      <c r="L623" s="14">
        <f t="shared" si="63"/>
        <v>1</v>
      </c>
      <c r="M623" s="14" t="str">
        <f t="shared" si="64"/>
        <v>tier - 2</v>
      </c>
      <c r="N623" s="14">
        <f t="shared" si="65"/>
        <v>2</v>
      </c>
      <c r="O623" s="8" t="str">
        <f t="shared" si="66"/>
        <v>tier - 1</v>
      </c>
      <c r="P623" s="8" t="str">
        <f t="shared" si="67"/>
        <v>R1011</v>
      </c>
      <c r="Q623" s="35" t="str">
        <f t="shared" si="68"/>
        <v>18-Jun-1992</v>
      </c>
      <c r="R623" s="35">
        <v>33773</v>
      </c>
      <c r="S623" s="44">
        <f t="shared" si="69"/>
        <v>31</v>
      </c>
      <c r="T623" s="47">
        <v>5325.65</v>
      </c>
      <c r="U623" s="14" t="s">
        <v>653</v>
      </c>
      <c r="V623" s="58">
        <v>33773</v>
      </c>
      <c r="W623" s="14">
        <v>3</v>
      </c>
      <c r="X623" s="77">
        <v>5325.65</v>
      </c>
      <c r="Y623" s="14" t="s">
        <v>11</v>
      </c>
      <c r="Z623" s="14" t="s">
        <v>16</v>
      </c>
      <c r="AA623" s="14" t="s">
        <v>42</v>
      </c>
      <c r="AB623" s="38">
        <v>31</v>
      </c>
    </row>
    <row r="624" spans="1:28" x14ac:dyDescent="0.35">
      <c r="A624" t="s">
        <v>654</v>
      </c>
      <c r="B624">
        <v>1991</v>
      </c>
      <c r="C624" t="s">
        <v>35</v>
      </c>
      <c r="D624" s="42">
        <v>28</v>
      </c>
      <c r="E624">
        <v>2</v>
      </c>
      <c r="F624" s="37">
        <v>5327.4</v>
      </c>
      <c r="G624" t="s">
        <v>11</v>
      </c>
      <c r="H624" t="s">
        <v>16</v>
      </c>
      <c r="I624" t="s">
        <v>23</v>
      </c>
      <c r="J624" s="40">
        <v>1991</v>
      </c>
      <c r="K624" s="43" t="s">
        <v>35</v>
      </c>
      <c r="L624" s="14">
        <f t="shared" si="63"/>
        <v>1</v>
      </c>
      <c r="M624" s="14" t="str">
        <f t="shared" si="64"/>
        <v>tier - 2</v>
      </c>
      <c r="N624" s="14">
        <f t="shared" si="65"/>
        <v>2</v>
      </c>
      <c r="O624" s="8" t="str">
        <f t="shared" si="66"/>
        <v>tier - 1</v>
      </c>
      <c r="P624" s="8" t="str">
        <f t="shared" si="67"/>
        <v>R1012</v>
      </c>
      <c r="Q624" s="35" t="str">
        <f t="shared" si="68"/>
        <v>28-Aug-1991</v>
      </c>
      <c r="R624" s="35">
        <v>33478</v>
      </c>
      <c r="S624" s="44">
        <f t="shared" si="69"/>
        <v>32</v>
      </c>
      <c r="T624" s="47">
        <v>5327.4</v>
      </c>
      <c r="U624" s="14" t="s">
        <v>654</v>
      </c>
      <c r="V624" s="58">
        <v>33478</v>
      </c>
      <c r="W624" s="14">
        <v>2</v>
      </c>
      <c r="X624" s="77">
        <v>5327.4</v>
      </c>
      <c r="Y624" s="14" t="s">
        <v>11</v>
      </c>
      <c r="Z624" s="14" t="s">
        <v>16</v>
      </c>
      <c r="AA624" s="14" t="s">
        <v>23</v>
      </c>
      <c r="AB624" s="38">
        <v>32</v>
      </c>
    </row>
    <row r="625" spans="1:28" x14ac:dyDescent="0.35">
      <c r="A625" t="s">
        <v>655</v>
      </c>
      <c r="B625">
        <v>1972</v>
      </c>
      <c r="C625" t="s">
        <v>30</v>
      </c>
      <c r="D625" s="42">
        <v>15</v>
      </c>
      <c r="E625">
        <v>0</v>
      </c>
      <c r="F625" s="37">
        <v>5344.81</v>
      </c>
      <c r="G625" t="s">
        <v>11</v>
      </c>
      <c r="H625" t="s">
        <v>12</v>
      </c>
      <c r="I625" t="s">
        <v>13</v>
      </c>
      <c r="J625" s="40">
        <v>1972</v>
      </c>
      <c r="K625" s="43" t="s">
        <v>30</v>
      </c>
      <c r="L625" s="14">
        <f t="shared" si="63"/>
        <v>1</v>
      </c>
      <c r="M625" s="14" t="str">
        <f t="shared" si="64"/>
        <v>tier - 2</v>
      </c>
      <c r="N625" s="14">
        <f t="shared" si="65"/>
        <v>1</v>
      </c>
      <c r="O625" s="8" t="str">
        <f t="shared" si="66"/>
        <v>tier - 3</v>
      </c>
      <c r="P625" s="8" t="str">
        <f t="shared" si="67"/>
        <v>R1013</v>
      </c>
      <c r="Q625" s="35" t="str">
        <f t="shared" si="68"/>
        <v>15-Dec-1972</v>
      </c>
      <c r="R625" s="35">
        <v>26648</v>
      </c>
      <c r="S625" s="44">
        <f t="shared" si="69"/>
        <v>51</v>
      </c>
      <c r="T625" s="47">
        <v>5344.81</v>
      </c>
      <c r="U625" s="14" t="s">
        <v>655</v>
      </c>
      <c r="V625" s="58">
        <v>26648</v>
      </c>
      <c r="W625" s="14">
        <v>0</v>
      </c>
      <c r="X625" s="77">
        <v>5344.81</v>
      </c>
      <c r="Y625" s="14" t="s">
        <v>11</v>
      </c>
      <c r="Z625" s="14" t="s">
        <v>12</v>
      </c>
      <c r="AA625" s="14" t="s">
        <v>13</v>
      </c>
      <c r="AB625" s="38">
        <v>51</v>
      </c>
    </row>
    <row r="626" spans="1:28" x14ac:dyDescent="0.35">
      <c r="A626" t="s">
        <v>656</v>
      </c>
      <c r="B626">
        <v>1989</v>
      </c>
      <c r="C626" t="s">
        <v>15</v>
      </c>
      <c r="D626" s="42">
        <v>7</v>
      </c>
      <c r="E626">
        <v>1</v>
      </c>
      <c r="F626" s="37">
        <v>5354.07</v>
      </c>
      <c r="G626" t="s">
        <v>11</v>
      </c>
      <c r="H626" t="s">
        <v>12</v>
      </c>
      <c r="I626" t="s">
        <v>247</v>
      </c>
      <c r="J626" s="40">
        <v>1989</v>
      </c>
      <c r="K626" s="43" t="s">
        <v>15</v>
      </c>
      <c r="L626" s="14">
        <f t="shared" si="63"/>
        <v>1</v>
      </c>
      <c r="M626" s="14" t="str">
        <f t="shared" si="64"/>
        <v>tier - 2</v>
      </c>
      <c r="N626" s="14">
        <f t="shared" si="65"/>
        <v>1</v>
      </c>
      <c r="O626" s="8" t="str">
        <f t="shared" si="66"/>
        <v>tier - 3</v>
      </c>
      <c r="P626" s="8" t="str">
        <f t="shared" si="67"/>
        <v>R1024</v>
      </c>
      <c r="Q626" s="35" t="str">
        <f t="shared" si="68"/>
        <v>7-Nov-1989</v>
      </c>
      <c r="R626" s="35">
        <v>32819</v>
      </c>
      <c r="S626" s="44">
        <f t="shared" si="69"/>
        <v>34</v>
      </c>
      <c r="T626" s="47">
        <v>5354.07</v>
      </c>
      <c r="U626" s="14" t="s">
        <v>656</v>
      </c>
      <c r="V626" s="58">
        <v>32819</v>
      </c>
      <c r="W626" s="14">
        <v>1</v>
      </c>
      <c r="X626" s="77">
        <v>5354.07</v>
      </c>
      <c r="Y626" s="14" t="s">
        <v>11</v>
      </c>
      <c r="Z626" s="14" t="s">
        <v>12</v>
      </c>
      <c r="AA626" s="14" t="s">
        <v>247</v>
      </c>
      <c r="AB626" s="38">
        <v>34</v>
      </c>
    </row>
    <row r="627" spans="1:28" x14ac:dyDescent="0.35">
      <c r="A627" t="s">
        <v>657</v>
      </c>
      <c r="B627">
        <v>1994</v>
      </c>
      <c r="C627" t="s">
        <v>30</v>
      </c>
      <c r="D627" s="42">
        <v>7</v>
      </c>
      <c r="E627">
        <v>0</v>
      </c>
      <c r="F627" s="37">
        <v>5364.66</v>
      </c>
      <c r="G627" t="s">
        <v>11</v>
      </c>
      <c r="H627" t="s">
        <v>16</v>
      </c>
      <c r="I627" t="s">
        <v>42</v>
      </c>
      <c r="J627" s="40">
        <v>1994</v>
      </c>
      <c r="K627" s="43" t="s">
        <v>30</v>
      </c>
      <c r="L627" s="14">
        <f t="shared" si="63"/>
        <v>1</v>
      </c>
      <c r="M627" s="14" t="str">
        <f t="shared" si="64"/>
        <v>tier - 2</v>
      </c>
      <c r="N627" s="14">
        <f t="shared" si="65"/>
        <v>2</v>
      </c>
      <c r="O627" s="8" t="str">
        <f t="shared" si="66"/>
        <v>tier - 1</v>
      </c>
      <c r="P627" s="8" t="str">
        <f t="shared" si="67"/>
        <v>R1011</v>
      </c>
      <c r="Q627" s="35" t="str">
        <f t="shared" si="68"/>
        <v>7-Dec-1994</v>
      </c>
      <c r="R627" s="35">
        <v>34675</v>
      </c>
      <c r="S627" s="44">
        <f t="shared" si="69"/>
        <v>29</v>
      </c>
      <c r="T627" s="47">
        <v>5364.66</v>
      </c>
      <c r="U627" s="14" t="s">
        <v>657</v>
      </c>
      <c r="V627" s="58">
        <v>34675</v>
      </c>
      <c r="W627" s="14">
        <v>0</v>
      </c>
      <c r="X627" s="77">
        <v>5364.66</v>
      </c>
      <c r="Y627" s="14" t="s">
        <v>11</v>
      </c>
      <c r="Z627" s="14" t="s">
        <v>16</v>
      </c>
      <c r="AA627" s="14" t="s">
        <v>42</v>
      </c>
      <c r="AB627" s="38">
        <v>29</v>
      </c>
    </row>
    <row r="628" spans="1:28" x14ac:dyDescent="0.35">
      <c r="A628" t="s">
        <v>658</v>
      </c>
      <c r="B628">
        <v>1986</v>
      </c>
      <c r="C628" t="s">
        <v>18</v>
      </c>
      <c r="D628" s="42">
        <v>1</v>
      </c>
      <c r="E628">
        <v>1</v>
      </c>
      <c r="F628" s="37">
        <v>5373.36</v>
      </c>
      <c r="G628" t="s">
        <v>11</v>
      </c>
      <c r="H628" t="s">
        <v>11</v>
      </c>
      <c r="I628" t="s">
        <v>23</v>
      </c>
      <c r="J628" s="40">
        <v>1986</v>
      </c>
      <c r="K628" s="43" t="s">
        <v>18</v>
      </c>
      <c r="L628" s="14">
        <f t="shared" si="63"/>
        <v>1</v>
      </c>
      <c r="M628" s="14" t="str">
        <f t="shared" si="64"/>
        <v>tier - 2</v>
      </c>
      <c r="N628" s="14">
        <f t="shared" si="65"/>
        <v>9</v>
      </c>
      <c r="O628" s="8" t="str">
        <f t="shared" si="66"/>
        <v>tier - 2</v>
      </c>
      <c r="P628" s="8" t="str">
        <f t="shared" si="67"/>
        <v>R1012</v>
      </c>
      <c r="Q628" s="35" t="str">
        <f t="shared" si="68"/>
        <v>1-Jun-1986</v>
      </c>
      <c r="R628" s="35">
        <v>31564</v>
      </c>
      <c r="S628" s="44">
        <f t="shared" si="69"/>
        <v>37</v>
      </c>
      <c r="T628" s="47">
        <v>5373.36</v>
      </c>
      <c r="U628" s="14" t="s">
        <v>658</v>
      </c>
      <c r="V628" s="58">
        <v>31564</v>
      </c>
      <c r="W628" s="14">
        <v>1</v>
      </c>
      <c r="X628" s="77">
        <v>5373.36</v>
      </c>
      <c r="Y628" s="14" t="s">
        <v>11</v>
      </c>
      <c r="Z628" s="14" t="s">
        <v>11</v>
      </c>
      <c r="AA628" s="14" t="s">
        <v>23</v>
      </c>
      <c r="AB628" s="38">
        <v>37</v>
      </c>
    </row>
    <row r="629" spans="1:28" x14ac:dyDescent="0.35">
      <c r="A629" t="s">
        <v>659</v>
      </c>
      <c r="B629">
        <v>1989</v>
      </c>
      <c r="C629" t="s">
        <v>15</v>
      </c>
      <c r="D629" s="42">
        <v>18</v>
      </c>
      <c r="E629">
        <v>2</v>
      </c>
      <c r="F629" s="37">
        <v>5375.04</v>
      </c>
      <c r="G629" t="s">
        <v>11</v>
      </c>
      <c r="H629" t="s">
        <v>16</v>
      </c>
      <c r="I629" t="s">
        <v>42</v>
      </c>
      <c r="J629" s="40">
        <v>1989</v>
      </c>
      <c r="K629" s="43" t="s">
        <v>15</v>
      </c>
      <c r="L629" s="14">
        <f t="shared" si="63"/>
        <v>1</v>
      </c>
      <c r="M629" s="14" t="str">
        <f t="shared" si="64"/>
        <v>tier - 2</v>
      </c>
      <c r="N629" s="14">
        <f t="shared" si="65"/>
        <v>2</v>
      </c>
      <c r="O629" s="8" t="str">
        <f t="shared" si="66"/>
        <v>tier - 1</v>
      </c>
      <c r="P629" s="8" t="str">
        <f t="shared" si="67"/>
        <v>R1011</v>
      </c>
      <c r="Q629" s="35" t="str">
        <f t="shared" si="68"/>
        <v>18-Nov-1989</v>
      </c>
      <c r="R629" s="35">
        <v>32830</v>
      </c>
      <c r="S629" s="44">
        <f t="shared" si="69"/>
        <v>34</v>
      </c>
      <c r="T629" s="47">
        <v>5375.04</v>
      </c>
      <c r="U629" s="14" t="s">
        <v>659</v>
      </c>
      <c r="V629" s="58">
        <v>32830</v>
      </c>
      <c r="W629" s="14">
        <v>2</v>
      </c>
      <c r="X629" s="77">
        <v>5375.04</v>
      </c>
      <c r="Y629" s="14" t="s">
        <v>11</v>
      </c>
      <c r="Z629" s="14" t="s">
        <v>16</v>
      </c>
      <c r="AA629" s="14" t="s">
        <v>42</v>
      </c>
      <c r="AB629" s="38">
        <v>34</v>
      </c>
    </row>
    <row r="630" spans="1:28" x14ac:dyDescent="0.35">
      <c r="A630" t="s">
        <v>660</v>
      </c>
      <c r="B630">
        <v>1986</v>
      </c>
      <c r="C630" t="s">
        <v>10</v>
      </c>
      <c r="D630" s="42">
        <v>22</v>
      </c>
      <c r="E630">
        <v>1</v>
      </c>
      <c r="F630" s="37">
        <v>5377.46</v>
      </c>
      <c r="G630" t="s">
        <v>11</v>
      </c>
      <c r="H630" t="s">
        <v>12</v>
      </c>
      <c r="I630" t="s">
        <v>23</v>
      </c>
      <c r="J630" s="40">
        <v>1986</v>
      </c>
      <c r="K630" s="43" t="s">
        <v>10</v>
      </c>
      <c r="L630" s="14">
        <f t="shared" si="63"/>
        <v>1</v>
      </c>
      <c r="M630" s="14" t="str">
        <f t="shared" si="64"/>
        <v>tier - 2</v>
      </c>
      <c r="N630" s="14">
        <f t="shared" si="65"/>
        <v>1</v>
      </c>
      <c r="O630" s="8" t="str">
        <f t="shared" si="66"/>
        <v>tier - 3</v>
      </c>
      <c r="P630" s="8" t="str">
        <f t="shared" si="67"/>
        <v>R1012</v>
      </c>
      <c r="Q630" s="35" t="str">
        <f t="shared" si="68"/>
        <v>22-Jul-1986</v>
      </c>
      <c r="R630" s="35">
        <v>31615</v>
      </c>
      <c r="S630" s="44">
        <f t="shared" si="69"/>
        <v>37</v>
      </c>
      <c r="T630" s="47">
        <v>5377.46</v>
      </c>
      <c r="U630" s="14" t="s">
        <v>660</v>
      </c>
      <c r="V630" s="58">
        <v>31615</v>
      </c>
      <c r="W630" s="14">
        <v>1</v>
      </c>
      <c r="X630" s="77">
        <v>5377.46</v>
      </c>
      <c r="Y630" s="14" t="s">
        <v>11</v>
      </c>
      <c r="Z630" s="14" t="s">
        <v>12</v>
      </c>
      <c r="AA630" s="14" t="s">
        <v>23</v>
      </c>
      <c r="AB630" s="38">
        <v>37</v>
      </c>
    </row>
    <row r="631" spans="1:28" x14ac:dyDescent="0.35">
      <c r="A631" t="s">
        <v>661</v>
      </c>
      <c r="B631">
        <v>1984</v>
      </c>
      <c r="C631" t="s">
        <v>18</v>
      </c>
      <c r="D631" s="42">
        <v>1</v>
      </c>
      <c r="E631">
        <v>0</v>
      </c>
      <c r="F631" s="37">
        <v>5383.54</v>
      </c>
      <c r="G631" t="s">
        <v>11</v>
      </c>
      <c r="H631" t="s">
        <v>12</v>
      </c>
      <c r="I631" t="s">
        <v>42</v>
      </c>
      <c r="J631" s="40">
        <v>1984</v>
      </c>
      <c r="K631" s="43" t="s">
        <v>18</v>
      </c>
      <c r="L631" s="14">
        <f t="shared" si="63"/>
        <v>1</v>
      </c>
      <c r="M631" s="14" t="str">
        <f t="shared" si="64"/>
        <v>tier - 2</v>
      </c>
      <c r="N631" s="14">
        <f t="shared" si="65"/>
        <v>1</v>
      </c>
      <c r="O631" s="8" t="str">
        <f t="shared" si="66"/>
        <v>tier - 3</v>
      </c>
      <c r="P631" s="8" t="str">
        <f t="shared" si="67"/>
        <v>R1011</v>
      </c>
      <c r="Q631" s="35" t="str">
        <f t="shared" si="68"/>
        <v>1-Jun-1984</v>
      </c>
      <c r="R631" s="35">
        <v>30834</v>
      </c>
      <c r="S631" s="44">
        <f t="shared" si="69"/>
        <v>39</v>
      </c>
      <c r="T631" s="47">
        <v>5383.54</v>
      </c>
      <c r="U631" s="14" t="s">
        <v>661</v>
      </c>
      <c r="V631" s="58">
        <v>30834</v>
      </c>
      <c r="W631" s="14">
        <v>0</v>
      </c>
      <c r="X631" s="77">
        <v>5383.54</v>
      </c>
      <c r="Y631" s="14" t="s">
        <v>11</v>
      </c>
      <c r="Z631" s="14" t="s">
        <v>12</v>
      </c>
      <c r="AA631" s="14" t="s">
        <v>42</v>
      </c>
      <c r="AB631" s="38">
        <v>39</v>
      </c>
    </row>
    <row r="632" spans="1:28" x14ac:dyDescent="0.35">
      <c r="A632" t="s">
        <v>662</v>
      </c>
      <c r="B632">
        <v>1988</v>
      </c>
      <c r="C632" t="s">
        <v>35</v>
      </c>
      <c r="D632" s="42">
        <v>8</v>
      </c>
      <c r="E632">
        <v>1</v>
      </c>
      <c r="F632" s="37">
        <v>5385.34</v>
      </c>
      <c r="G632" t="s">
        <v>11</v>
      </c>
      <c r="H632" t="s">
        <v>12</v>
      </c>
      <c r="I632" t="s">
        <v>23</v>
      </c>
      <c r="J632" s="40">
        <v>1988</v>
      </c>
      <c r="K632" s="43" t="s">
        <v>35</v>
      </c>
      <c r="L632" s="14">
        <f t="shared" si="63"/>
        <v>1</v>
      </c>
      <c r="M632" s="14" t="str">
        <f t="shared" si="64"/>
        <v>tier - 2</v>
      </c>
      <c r="N632" s="14">
        <f t="shared" si="65"/>
        <v>1</v>
      </c>
      <c r="O632" s="8" t="str">
        <f t="shared" si="66"/>
        <v>tier - 3</v>
      </c>
      <c r="P632" s="8" t="str">
        <f t="shared" si="67"/>
        <v>R1012</v>
      </c>
      <c r="Q632" s="35" t="str">
        <f t="shared" si="68"/>
        <v>8-Aug-1988</v>
      </c>
      <c r="R632" s="35">
        <v>32363</v>
      </c>
      <c r="S632" s="44">
        <f t="shared" si="69"/>
        <v>35</v>
      </c>
      <c r="T632" s="47">
        <v>5385.34</v>
      </c>
      <c r="U632" s="14" t="s">
        <v>662</v>
      </c>
      <c r="V632" s="58">
        <v>32363</v>
      </c>
      <c r="W632" s="14">
        <v>1</v>
      </c>
      <c r="X632" s="77">
        <v>5385.34</v>
      </c>
      <c r="Y632" s="14" t="s">
        <v>11</v>
      </c>
      <c r="Z632" s="14" t="s">
        <v>12</v>
      </c>
      <c r="AA632" s="14" t="s">
        <v>23</v>
      </c>
      <c r="AB632" s="38">
        <v>35</v>
      </c>
    </row>
    <row r="633" spans="1:28" x14ac:dyDescent="0.35">
      <c r="A633" t="s">
        <v>663</v>
      </c>
      <c r="B633">
        <v>1989</v>
      </c>
      <c r="C633" t="s">
        <v>15</v>
      </c>
      <c r="D633" s="42">
        <v>6</v>
      </c>
      <c r="E633">
        <v>3</v>
      </c>
      <c r="F633" s="37">
        <v>5396.44</v>
      </c>
      <c r="G633" t="s">
        <v>11</v>
      </c>
      <c r="H633" t="s">
        <v>12</v>
      </c>
      <c r="I633" t="s">
        <v>13</v>
      </c>
      <c r="J633" s="40">
        <v>1989</v>
      </c>
      <c r="K633" s="43" t="s">
        <v>15</v>
      </c>
      <c r="L633" s="14">
        <f t="shared" si="63"/>
        <v>1</v>
      </c>
      <c r="M633" s="14" t="str">
        <f t="shared" si="64"/>
        <v>tier - 2</v>
      </c>
      <c r="N633" s="14">
        <f t="shared" si="65"/>
        <v>1</v>
      </c>
      <c r="O633" s="8" t="str">
        <f t="shared" si="66"/>
        <v>tier - 3</v>
      </c>
      <c r="P633" s="8" t="str">
        <f t="shared" si="67"/>
        <v>R1013</v>
      </c>
      <c r="Q633" s="35" t="str">
        <f t="shared" si="68"/>
        <v>6-Nov-1989</v>
      </c>
      <c r="R633" s="35">
        <v>32818</v>
      </c>
      <c r="S633" s="44">
        <f t="shared" si="69"/>
        <v>34</v>
      </c>
      <c r="T633" s="47">
        <v>5396.44</v>
      </c>
      <c r="U633" s="14" t="s">
        <v>663</v>
      </c>
      <c r="V633" s="58">
        <v>32818</v>
      </c>
      <c r="W633" s="14">
        <v>3</v>
      </c>
      <c r="X633" s="77">
        <v>5396.44</v>
      </c>
      <c r="Y633" s="14" t="s">
        <v>11</v>
      </c>
      <c r="Z633" s="14" t="s">
        <v>12</v>
      </c>
      <c r="AA633" s="14" t="s">
        <v>13</v>
      </c>
      <c r="AB633" s="38">
        <v>34</v>
      </c>
    </row>
    <row r="634" spans="1:28" x14ac:dyDescent="0.35">
      <c r="A634" t="s">
        <v>664</v>
      </c>
      <c r="B634">
        <v>1984</v>
      </c>
      <c r="C634" t="s">
        <v>20</v>
      </c>
      <c r="D634" s="42">
        <v>3</v>
      </c>
      <c r="E634">
        <v>0</v>
      </c>
      <c r="F634" s="37">
        <v>5397.62</v>
      </c>
      <c r="G634" t="s">
        <v>11</v>
      </c>
      <c r="H634" t="s">
        <v>11</v>
      </c>
      <c r="I634" t="s">
        <v>13</v>
      </c>
      <c r="J634" s="40">
        <v>1984</v>
      </c>
      <c r="K634" s="43" t="s">
        <v>20</v>
      </c>
      <c r="L634" s="14">
        <f t="shared" si="63"/>
        <v>1</v>
      </c>
      <c r="M634" s="14" t="str">
        <f t="shared" si="64"/>
        <v>tier - 2</v>
      </c>
      <c r="N634" s="14">
        <f t="shared" si="65"/>
        <v>9</v>
      </c>
      <c r="O634" s="8" t="str">
        <f t="shared" si="66"/>
        <v>tier - 2</v>
      </c>
      <c r="P634" s="8" t="str">
        <f t="shared" si="67"/>
        <v>R1013</v>
      </c>
      <c r="Q634" s="35" t="str">
        <f t="shared" si="68"/>
        <v>3-Sep-1984</v>
      </c>
      <c r="R634" s="35">
        <v>30928</v>
      </c>
      <c r="S634" s="44">
        <f t="shared" si="69"/>
        <v>39</v>
      </c>
      <c r="T634" s="47">
        <v>5397.62</v>
      </c>
      <c r="U634" s="14" t="s">
        <v>664</v>
      </c>
      <c r="V634" s="58">
        <v>30928</v>
      </c>
      <c r="W634" s="14">
        <v>0</v>
      </c>
      <c r="X634" s="77">
        <v>5397.62</v>
      </c>
      <c r="Y634" s="14" t="s">
        <v>11</v>
      </c>
      <c r="Z634" s="14" t="s">
        <v>11</v>
      </c>
      <c r="AA634" s="14" t="s">
        <v>13</v>
      </c>
      <c r="AB634" s="38">
        <v>39</v>
      </c>
    </row>
    <row r="635" spans="1:28" x14ac:dyDescent="0.35">
      <c r="A635" t="s">
        <v>665</v>
      </c>
      <c r="B635">
        <v>1984</v>
      </c>
      <c r="C635" t="s">
        <v>35</v>
      </c>
      <c r="D635" s="42">
        <v>1</v>
      </c>
      <c r="E635">
        <v>0</v>
      </c>
      <c r="F635" s="37">
        <v>5400.98</v>
      </c>
      <c r="G635" t="s">
        <v>11</v>
      </c>
      <c r="H635" t="s">
        <v>11</v>
      </c>
      <c r="I635" t="s">
        <v>13</v>
      </c>
      <c r="J635" s="40">
        <v>1984</v>
      </c>
      <c r="K635" s="43" t="s">
        <v>35</v>
      </c>
      <c r="L635" s="14">
        <f t="shared" si="63"/>
        <v>1</v>
      </c>
      <c r="M635" s="14" t="str">
        <f t="shared" si="64"/>
        <v>tier - 2</v>
      </c>
      <c r="N635" s="14">
        <f t="shared" si="65"/>
        <v>9</v>
      </c>
      <c r="O635" s="8" t="str">
        <f t="shared" si="66"/>
        <v>tier - 2</v>
      </c>
      <c r="P635" s="8" t="str">
        <f t="shared" si="67"/>
        <v>R1013</v>
      </c>
      <c r="Q635" s="35" t="str">
        <f t="shared" si="68"/>
        <v>1-Aug-1984</v>
      </c>
      <c r="R635" s="35">
        <v>30895</v>
      </c>
      <c r="S635" s="44">
        <f t="shared" si="69"/>
        <v>39</v>
      </c>
      <c r="T635" s="47">
        <v>5400.98</v>
      </c>
      <c r="U635" s="14" t="s">
        <v>665</v>
      </c>
      <c r="V635" s="58">
        <v>30895</v>
      </c>
      <c r="W635" s="14">
        <v>0</v>
      </c>
      <c r="X635" s="77">
        <v>5400.98</v>
      </c>
      <c r="Y635" s="14" t="s">
        <v>11</v>
      </c>
      <c r="Z635" s="14" t="s">
        <v>11</v>
      </c>
      <c r="AA635" s="14" t="s">
        <v>13</v>
      </c>
      <c r="AB635" s="38">
        <v>39</v>
      </c>
    </row>
    <row r="636" spans="1:28" x14ac:dyDescent="0.35">
      <c r="A636" t="s">
        <v>666</v>
      </c>
      <c r="B636">
        <v>1985</v>
      </c>
      <c r="C636" t="s">
        <v>30</v>
      </c>
      <c r="D636" s="42">
        <v>23</v>
      </c>
      <c r="E636">
        <v>3</v>
      </c>
      <c r="F636" s="37">
        <v>5402.89</v>
      </c>
      <c r="G636" t="s">
        <v>11</v>
      </c>
      <c r="H636" t="s">
        <v>16</v>
      </c>
      <c r="I636" t="s">
        <v>13</v>
      </c>
      <c r="J636" s="40">
        <v>1985</v>
      </c>
      <c r="K636" s="43" t="s">
        <v>30</v>
      </c>
      <c r="L636" s="14">
        <f t="shared" si="63"/>
        <v>1</v>
      </c>
      <c r="M636" s="14" t="str">
        <f t="shared" si="64"/>
        <v>tier - 2</v>
      </c>
      <c r="N636" s="14">
        <f t="shared" si="65"/>
        <v>2</v>
      </c>
      <c r="O636" s="8" t="str">
        <f t="shared" si="66"/>
        <v>tier - 1</v>
      </c>
      <c r="P636" s="8" t="str">
        <f t="shared" si="67"/>
        <v>R1013</v>
      </c>
      <c r="Q636" s="35" t="str">
        <f t="shared" si="68"/>
        <v>23-Dec-1985</v>
      </c>
      <c r="R636" s="35">
        <v>31404</v>
      </c>
      <c r="S636" s="44">
        <f t="shared" si="69"/>
        <v>37</v>
      </c>
      <c r="T636" s="47">
        <v>5402.89</v>
      </c>
      <c r="U636" s="14" t="s">
        <v>666</v>
      </c>
      <c r="V636" s="58">
        <v>31404</v>
      </c>
      <c r="W636" s="14">
        <v>3</v>
      </c>
      <c r="X636" s="77">
        <v>5402.89</v>
      </c>
      <c r="Y636" s="14" t="s">
        <v>11</v>
      </c>
      <c r="Z636" s="14" t="s">
        <v>16</v>
      </c>
      <c r="AA636" s="14" t="s">
        <v>13</v>
      </c>
      <c r="AB636" s="38">
        <v>37</v>
      </c>
    </row>
    <row r="637" spans="1:28" x14ac:dyDescent="0.35">
      <c r="A637" t="s">
        <v>667</v>
      </c>
      <c r="B637">
        <v>1975</v>
      </c>
      <c r="C637" t="s">
        <v>20</v>
      </c>
      <c r="D637" s="42">
        <v>27</v>
      </c>
      <c r="E637">
        <v>1</v>
      </c>
      <c r="F637" s="37">
        <v>5411.99</v>
      </c>
      <c r="G637" t="s">
        <v>11</v>
      </c>
      <c r="H637" t="s">
        <v>12</v>
      </c>
      <c r="I637" t="s">
        <v>23</v>
      </c>
      <c r="J637" s="40">
        <v>1975</v>
      </c>
      <c r="K637" s="43" t="s">
        <v>20</v>
      </c>
      <c r="L637" s="14">
        <f t="shared" si="63"/>
        <v>1</v>
      </c>
      <c r="M637" s="14" t="str">
        <f t="shared" si="64"/>
        <v>tier - 2</v>
      </c>
      <c r="N637" s="14">
        <f t="shared" si="65"/>
        <v>1</v>
      </c>
      <c r="O637" s="8" t="str">
        <f t="shared" si="66"/>
        <v>tier - 3</v>
      </c>
      <c r="P637" s="8" t="str">
        <f t="shared" si="67"/>
        <v>R1012</v>
      </c>
      <c r="Q637" s="35" t="str">
        <f t="shared" si="68"/>
        <v>27-Sep-1975</v>
      </c>
      <c r="R637" s="35">
        <v>27664</v>
      </c>
      <c r="S637" s="44">
        <f t="shared" si="69"/>
        <v>48</v>
      </c>
      <c r="T637" s="47">
        <v>5411.99</v>
      </c>
      <c r="U637" s="14" t="s">
        <v>667</v>
      </c>
      <c r="V637" s="58">
        <v>27664</v>
      </c>
      <c r="W637" s="14">
        <v>1</v>
      </c>
      <c r="X637" s="77">
        <v>5411.99</v>
      </c>
      <c r="Y637" s="14" t="s">
        <v>11</v>
      </c>
      <c r="Z637" s="14" t="s">
        <v>12</v>
      </c>
      <c r="AA637" s="14" t="s">
        <v>23</v>
      </c>
      <c r="AB637" s="38">
        <v>48</v>
      </c>
    </row>
    <row r="638" spans="1:28" x14ac:dyDescent="0.35">
      <c r="A638" t="s">
        <v>668</v>
      </c>
      <c r="B638">
        <v>1982</v>
      </c>
      <c r="C638" t="s">
        <v>20</v>
      </c>
      <c r="D638" s="42">
        <v>27</v>
      </c>
      <c r="E638">
        <v>0</v>
      </c>
      <c r="F638" s="37">
        <v>5415.66</v>
      </c>
      <c r="G638" t="s">
        <v>11</v>
      </c>
      <c r="H638" t="s">
        <v>12</v>
      </c>
      <c r="I638" t="s">
        <v>13</v>
      </c>
      <c r="J638" s="40">
        <v>1982</v>
      </c>
      <c r="K638" s="43" t="s">
        <v>20</v>
      </c>
      <c r="L638" s="14">
        <f t="shared" si="63"/>
        <v>1</v>
      </c>
      <c r="M638" s="14" t="str">
        <f t="shared" si="64"/>
        <v>tier - 2</v>
      </c>
      <c r="N638" s="14">
        <f t="shared" si="65"/>
        <v>1</v>
      </c>
      <c r="O638" s="8" t="str">
        <f t="shared" si="66"/>
        <v>tier - 3</v>
      </c>
      <c r="P638" s="8" t="str">
        <f t="shared" si="67"/>
        <v>R1013</v>
      </c>
      <c r="Q638" s="35" t="str">
        <f t="shared" si="68"/>
        <v>27-Sep-1982</v>
      </c>
      <c r="R638" s="35">
        <v>30221</v>
      </c>
      <c r="S638" s="44">
        <f t="shared" si="69"/>
        <v>41</v>
      </c>
      <c r="T638" s="47">
        <v>5415.66</v>
      </c>
      <c r="U638" s="14" t="s">
        <v>668</v>
      </c>
      <c r="V638" s="58">
        <v>30221</v>
      </c>
      <c r="W638" s="14">
        <v>0</v>
      </c>
      <c r="X638" s="77">
        <v>5415.66</v>
      </c>
      <c r="Y638" s="14" t="s">
        <v>11</v>
      </c>
      <c r="Z638" s="14" t="s">
        <v>12</v>
      </c>
      <c r="AA638" s="14" t="s">
        <v>13</v>
      </c>
      <c r="AB638" s="38">
        <v>41</v>
      </c>
    </row>
    <row r="639" spans="1:28" x14ac:dyDescent="0.35">
      <c r="A639" t="s">
        <v>669</v>
      </c>
      <c r="B639">
        <v>1991</v>
      </c>
      <c r="C639" t="s">
        <v>10</v>
      </c>
      <c r="D639" s="42">
        <v>6</v>
      </c>
      <c r="E639">
        <v>3</v>
      </c>
      <c r="F639" s="37">
        <v>5425.02</v>
      </c>
      <c r="G639" t="s">
        <v>11</v>
      </c>
      <c r="H639" t="s">
        <v>16</v>
      </c>
      <c r="I639" t="s">
        <v>23</v>
      </c>
      <c r="J639" s="40">
        <v>1991</v>
      </c>
      <c r="K639" s="43" t="s">
        <v>10</v>
      </c>
      <c r="L639" s="14">
        <f t="shared" si="63"/>
        <v>1</v>
      </c>
      <c r="M639" s="14" t="str">
        <f t="shared" si="64"/>
        <v>tier - 2</v>
      </c>
      <c r="N639" s="14">
        <f t="shared" si="65"/>
        <v>2</v>
      </c>
      <c r="O639" s="8" t="str">
        <f t="shared" si="66"/>
        <v>tier - 1</v>
      </c>
      <c r="P639" s="8" t="str">
        <f t="shared" si="67"/>
        <v>R1012</v>
      </c>
      <c r="Q639" s="35" t="str">
        <f t="shared" si="68"/>
        <v>6-Jul-1991</v>
      </c>
      <c r="R639" s="35">
        <v>33425</v>
      </c>
      <c r="S639" s="44">
        <f t="shared" si="69"/>
        <v>32</v>
      </c>
      <c r="T639" s="47">
        <v>5425.02</v>
      </c>
      <c r="U639" s="14" t="s">
        <v>669</v>
      </c>
      <c r="V639" s="58">
        <v>33425</v>
      </c>
      <c r="W639" s="14">
        <v>3</v>
      </c>
      <c r="X639" s="77">
        <v>5425.02</v>
      </c>
      <c r="Y639" s="14" t="s">
        <v>11</v>
      </c>
      <c r="Z639" s="14" t="s">
        <v>16</v>
      </c>
      <c r="AA639" s="14" t="s">
        <v>23</v>
      </c>
      <c r="AB639" s="38">
        <v>32</v>
      </c>
    </row>
    <row r="640" spans="1:28" x14ac:dyDescent="0.35">
      <c r="A640" t="s">
        <v>670</v>
      </c>
      <c r="B640">
        <v>1992</v>
      </c>
      <c r="C640" t="s">
        <v>20</v>
      </c>
      <c r="D640" s="42">
        <v>17</v>
      </c>
      <c r="E640">
        <v>3</v>
      </c>
      <c r="F640" s="37">
        <v>5428.73</v>
      </c>
      <c r="G640" t="s">
        <v>12</v>
      </c>
      <c r="H640" t="s">
        <v>16</v>
      </c>
      <c r="I640" t="s">
        <v>356</v>
      </c>
      <c r="J640" s="40">
        <v>1992</v>
      </c>
      <c r="K640" s="43" t="s">
        <v>20</v>
      </c>
      <c r="L640" s="14">
        <f t="shared" si="63"/>
        <v>4</v>
      </c>
      <c r="M640" s="14" t="str">
        <f t="shared" si="64"/>
        <v>tier - 3</v>
      </c>
      <c r="N640" s="14">
        <f t="shared" si="65"/>
        <v>2</v>
      </c>
      <c r="O640" s="8" t="str">
        <f t="shared" si="66"/>
        <v>tier - 1</v>
      </c>
      <c r="P640" s="8" t="str">
        <f t="shared" si="67"/>
        <v>R1017</v>
      </c>
      <c r="Q640" s="35" t="str">
        <f t="shared" si="68"/>
        <v>17-Sep-1992</v>
      </c>
      <c r="R640" s="35">
        <v>33864</v>
      </c>
      <c r="S640" s="44">
        <f t="shared" si="69"/>
        <v>31</v>
      </c>
      <c r="T640" s="47">
        <v>5428.73</v>
      </c>
      <c r="U640" s="14" t="s">
        <v>670</v>
      </c>
      <c r="V640" s="58">
        <v>33864</v>
      </c>
      <c r="W640" s="14">
        <v>3</v>
      </c>
      <c r="X640" s="77">
        <v>5428.73</v>
      </c>
      <c r="Y640" s="14" t="s">
        <v>12</v>
      </c>
      <c r="Z640" s="14" t="s">
        <v>16</v>
      </c>
      <c r="AA640" s="14" t="s">
        <v>356</v>
      </c>
      <c r="AB640" s="38">
        <v>31</v>
      </c>
    </row>
    <row r="641" spans="1:28" x14ac:dyDescent="0.35">
      <c r="A641" t="s">
        <v>671</v>
      </c>
      <c r="B641">
        <v>1978</v>
      </c>
      <c r="C641" t="s">
        <v>18</v>
      </c>
      <c r="D641" s="42">
        <v>8</v>
      </c>
      <c r="E641">
        <v>2</v>
      </c>
      <c r="F641" s="37">
        <v>5428.98</v>
      </c>
      <c r="G641" t="s">
        <v>11</v>
      </c>
      <c r="H641" t="s">
        <v>11</v>
      </c>
      <c r="I641" t="s">
        <v>23</v>
      </c>
      <c r="J641" s="40">
        <v>1978</v>
      </c>
      <c r="K641" s="43" t="s">
        <v>18</v>
      </c>
      <c r="L641" s="14">
        <f t="shared" si="63"/>
        <v>1</v>
      </c>
      <c r="M641" s="14" t="str">
        <f t="shared" si="64"/>
        <v>tier - 2</v>
      </c>
      <c r="N641" s="14">
        <f t="shared" si="65"/>
        <v>9</v>
      </c>
      <c r="O641" s="8" t="str">
        <f t="shared" si="66"/>
        <v>tier - 2</v>
      </c>
      <c r="P641" s="8" t="str">
        <f t="shared" si="67"/>
        <v>R1012</v>
      </c>
      <c r="Q641" s="35" t="str">
        <f t="shared" si="68"/>
        <v>8-Jun-1978</v>
      </c>
      <c r="R641" s="35">
        <v>28649</v>
      </c>
      <c r="S641" s="44">
        <f t="shared" si="69"/>
        <v>45</v>
      </c>
      <c r="T641" s="47">
        <v>5428.98</v>
      </c>
      <c r="U641" s="14" t="s">
        <v>671</v>
      </c>
      <c r="V641" s="58">
        <v>28649</v>
      </c>
      <c r="W641" s="14">
        <v>2</v>
      </c>
      <c r="X641" s="77">
        <v>5428.98</v>
      </c>
      <c r="Y641" s="14" t="s">
        <v>11</v>
      </c>
      <c r="Z641" s="14" t="s">
        <v>11</v>
      </c>
      <c r="AA641" s="14" t="s">
        <v>23</v>
      </c>
      <c r="AB641" s="38">
        <v>45</v>
      </c>
    </row>
    <row r="642" spans="1:28" x14ac:dyDescent="0.35">
      <c r="A642" t="s">
        <v>672</v>
      </c>
      <c r="B642">
        <v>1982</v>
      </c>
      <c r="C642" t="s">
        <v>35</v>
      </c>
      <c r="D642" s="42">
        <v>25</v>
      </c>
      <c r="E642">
        <v>0</v>
      </c>
      <c r="F642" s="37">
        <v>5438.75</v>
      </c>
      <c r="G642" t="s">
        <v>12</v>
      </c>
      <c r="H642" t="s">
        <v>11</v>
      </c>
      <c r="I642" t="s">
        <v>13</v>
      </c>
      <c r="J642" s="40">
        <v>1982</v>
      </c>
      <c r="K642" s="43" t="s">
        <v>35</v>
      </c>
      <c r="L642" s="14">
        <f t="shared" si="63"/>
        <v>4</v>
      </c>
      <c r="M642" s="14" t="str">
        <f t="shared" si="64"/>
        <v>tier - 3</v>
      </c>
      <c r="N642" s="14">
        <f t="shared" si="65"/>
        <v>9</v>
      </c>
      <c r="O642" s="8" t="str">
        <f t="shared" si="66"/>
        <v>tier - 2</v>
      </c>
      <c r="P642" s="8" t="str">
        <f t="shared" si="67"/>
        <v>R1013</v>
      </c>
      <c r="Q642" s="35" t="str">
        <f t="shared" si="68"/>
        <v>25-Aug-1982</v>
      </c>
      <c r="R642" s="35">
        <v>30188</v>
      </c>
      <c r="S642" s="44">
        <f t="shared" si="69"/>
        <v>41</v>
      </c>
      <c r="T642" s="47">
        <v>5438.75</v>
      </c>
      <c r="U642" s="14" t="s">
        <v>672</v>
      </c>
      <c r="V642" s="58">
        <v>30188</v>
      </c>
      <c r="W642" s="14">
        <v>0</v>
      </c>
      <c r="X642" s="77">
        <v>5438.75</v>
      </c>
      <c r="Y642" s="14" t="s">
        <v>12</v>
      </c>
      <c r="Z642" s="14" t="s">
        <v>11</v>
      </c>
      <c r="AA642" s="14" t="s">
        <v>13</v>
      </c>
      <c r="AB642" s="38">
        <v>41</v>
      </c>
    </row>
    <row r="643" spans="1:28" x14ac:dyDescent="0.35">
      <c r="A643" t="s">
        <v>673</v>
      </c>
      <c r="B643">
        <v>1986</v>
      </c>
      <c r="C643" t="s">
        <v>30</v>
      </c>
      <c r="D643" s="42">
        <v>25</v>
      </c>
      <c r="E643">
        <v>0</v>
      </c>
      <c r="F643" s="37">
        <v>5458.05</v>
      </c>
      <c r="G643" t="s">
        <v>11</v>
      </c>
      <c r="H643" t="s">
        <v>11</v>
      </c>
      <c r="I643" t="s">
        <v>247</v>
      </c>
      <c r="J643" s="40">
        <v>1986</v>
      </c>
      <c r="K643" s="43" t="s">
        <v>30</v>
      </c>
      <c r="L643" s="14">
        <f t="shared" si="63"/>
        <v>1</v>
      </c>
      <c r="M643" s="14" t="str">
        <f t="shared" si="64"/>
        <v>tier - 2</v>
      </c>
      <c r="N643" s="14">
        <f t="shared" si="65"/>
        <v>9</v>
      </c>
      <c r="O643" s="8" t="str">
        <f t="shared" si="66"/>
        <v>tier - 2</v>
      </c>
      <c r="P643" s="8" t="str">
        <f t="shared" si="67"/>
        <v>R1024</v>
      </c>
      <c r="Q643" s="35" t="str">
        <f t="shared" si="68"/>
        <v>25-Dec-1986</v>
      </c>
      <c r="R643" s="35">
        <v>31771</v>
      </c>
      <c r="S643" s="44">
        <f t="shared" si="69"/>
        <v>36</v>
      </c>
      <c r="T643" s="47">
        <v>5458.05</v>
      </c>
      <c r="U643" s="14" t="s">
        <v>673</v>
      </c>
      <c r="V643" s="58">
        <v>31771</v>
      </c>
      <c r="W643" s="14">
        <v>0</v>
      </c>
      <c r="X643" s="77">
        <v>5458.05</v>
      </c>
      <c r="Y643" s="14" t="s">
        <v>11</v>
      </c>
      <c r="Z643" s="14" t="s">
        <v>11</v>
      </c>
      <c r="AA643" s="14" t="s">
        <v>247</v>
      </c>
      <c r="AB643" s="38">
        <v>36</v>
      </c>
    </row>
    <row r="644" spans="1:28" x14ac:dyDescent="0.35">
      <c r="A644" t="s">
        <v>674</v>
      </c>
      <c r="B644">
        <v>1973</v>
      </c>
      <c r="C644" t="s">
        <v>37</v>
      </c>
      <c r="D644" s="42">
        <v>24</v>
      </c>
      <c r="E644">
        <v>0</v>
      </c>
      <c r="F644" s="37">
        <v>5466.88</v>
      </c>
      <c r="G644" t="s">
        <v>11</v>
      </c>
      <c r="H644" t="s">
        <v>11</v>
      </c>
      <c r="I644" t="s">
        <v>13</v>
      </c>
      <c r="J644" s="40">
        <v>1973</v>
      </c>
      <c r="K644" s="43" t="s">
        <v>37</v>
      </c>
      <c r="L644" s="14">
        <f t="shared" si="63"/>
        <v>1</v>
      </c>
      <c r="M644" s="14" t="str">
        <f t="shared" si="64"/>
        <v>tier - 2</v>
      </c>
      <c r="N644" s="14">
        <f t="shared" si="65"/>
        <v>9</v>
      </c>
      <c r="O644" s="8" t="str">
        <f t="shared" si="66"/>
        <v>tier - 2</v>
      </c>
      <c r="P644" s="8" t="str">
        <f t="shared" si="67"/>
        <v>R1013</v>
      </c>
      <c r="Q644" s="35" t="str">
        <f t="shared" si="68"/>
        <v>24-Oct-1973</v>
      </c>
      <c r="R644" s="35">
        <v>26961</v>
      </c>
      <c r="S644" s="44">
        <f t="shared" si="69"/>
        <v>50</v>
      </c>
      <c r="T644" s="47">
        <v>5466.88</v>
      </c>
      <c r="U644" s="14" t="s">
        <v>674</v>
      </c>
      <c r="V644" s="58">
        <v>26961</v>
      </c>
      <c r="W644" s="14">
        <v>0</v>
      </c>
      <c r="X644" s="77">
        <v>5466.88</v>
      </c>
      <c r="Y644" s="14" t="s">
        <v>11</v>
      </c>
      <c r="Z644" s="14" t="s">
        <v>11</v>
      </c>
      <c r="AA644" s="14" t="s">
        <v>13</v>
      </c>
      <c r="AB644" s="38">
        <v>50</v>
      </c>
    </row>
    <row r="645" spans="1:28" x14ac:dyDescent="0.35">
      <c r="A645" t="s">
        <v>675</v>
      </c>
      <c r="B645">
        <v>1986</v>
      </c>
      <c r="C645" t="s">
        <v>30</v>
      </c>
      <c r="D645" s="42">
        <v>2</v>
      </c>
      <c r="E645">
        <v>0</v>
      </c>
      <c r="F645" s="37">
        <v>5469.01</v>
      </c>
      <c r="G645" t="s">
        <v>11</v>
      </c>
      <c r="H645" t="s">
        <v>11</v>
      </c>
      <c r="I645" t="s">
        <v>247</v>
      </c>
      <c r="J645" s="40">
        <v>1986</v>
      </c>
      <c r="K645" s="43" t="s">
        <v>30</v>
      </c>
      <c r="L645" s="14">
        <f t="shared" ref="L645:L708" si="70">MATCH($G$4:$G$2346,$G$4:$G$2346,0)</f>
        <v>1</v>
      </c>
      <c r="M645" s="14" t="str">
        <f t="shared" ref="M645:M708" si="71">IF(G645="?",INDEX($G$4:$G$2346,MODE($L$4:$L$2346)),G645)</f>
        <v>tier - 2</v>
      </c>
      <c r="N645" s="14">
        <f t="shared" ref="N645:N708" si="72">MATCH($H$4:$H$2346,$H$4:$H$2346,0)</f>
        <v>9</v>
      </c>
      <c r="O645" s="8" t="str">
        <f t="shared" ref="O645:O708" si="73">IF(H645="?",INDEX($H$4:$H$2346,MODE($N$4:$N$2346)),H645)</f>
        <v>tier - 2</v>
      </c>
      <c r="P645" s="8" t="str">
        <f t="shared" ref="P645:P708" si="74">IF(I645="?","Unknown",I645)</f>
        <v>R1024</v>
      </c>
      <c r="Q645" s="35" t="str">
        <f t="shared" ref="Q645:Q708" si="75">CONCATENATE(D645,"-",K645,"-",J645)</f>
        <v>2-Dec-1986</v>
      </c>
      <c r="R645" s="35">
        <v>31748</v>
      </c>
      <c r="S645" s="44">
        <f t="shared" ref="S645:S708" si="76">ROUND((($S$2-R645)/365),0)</f>
        <v>37</v>
      </c>
      <c r="T645" s="47">
        <v>5469.01</v>
      </c>
      <c r="U645" s="14" t="s">
        <v>675</v>
      </c>
      <c r="V645" s="58">
        <v>31748</v>
      </c>
      <c r="W645" s="14">
        <v>0</v>
      </c>
      <c r="X645" s="77">
        <v>5469.01</v>
      </c>
      <c r="Y645" s="14" t="s">
        <v>11</v>
      </c>
      <c r="Z645" s="14" t="s">
        <v>11</v>
      </c>
      <c r="AA645" s="14" t="s">
        <v>247</v>
      </c>
      <c r="AB645" s="38">
        <v>37</v>
      </c>
    </row>
    <row r="646" spans="1:28" x14ac:dyDescent="0.35">
      <c r="A646" t="s">
        <v>676</v>
      </c>
      <c r="B646">
        <v>1986</v>
      </c>
      <c r="C646" t="s">
        <v>10</v>
      </c>
      <c r="D646" s="42">
        <v>12</v>
      </c>
      <c r="E646">
        <v>1</v>
      </c>
      <c r="F646" s="37">
        <v>5472.45</v>
      </c>
      <c r="G646" t="s">
        <v>11</v>
      </c>
      <c r="H646" t="s">
        <v>12</v>
      </c>
      <c r="I646" t="s">
        <v>42</v>
      </c>
      <c r="J646" s="40">
        <v>1986</v>
      </c>
      <c r="K646" s="43" t="s">
        <v>10</v>
      </c>
      <c r="L646" s="14">
        <f t="shared" si="70"/>
        <v>1</v>
      </c>
      <c r="M646" s="14" t="str">
        <f t="shared" si="71"/>
        <v>tier - 2</v>
      </c>
      <c r="N646" s="14">
        <f t="shared" si="72"/>
        <v>1</v>
      </c>
      <c r="O646" s="8" t="str">
        <f t="shared" si="73"/>
        <v>tier - 3</v>
      </c>
      <c r="P646" s="8" t="str">
        <f t="shared" si="74"/>
        <v>R1011</v>
      </c>
      <c r="Q646" s="35" t="str">
        <f t="shared" si="75"/>
        <v>12-Jul-1986</v>
      </c>
      <c r="R646" s="35">
        <v>31605</v>
      </c>
      <c r="S646" s="44">
        <f t="shared" si="76"/>
        <v>37</v>
      </c>
      <c r="T646" s="47">
        <v>5472.45</v>
      </c>
      <c r="U646" s="14" t="s">
        <v>676</v>
      </c>
      <c r="V646" s="58">
        <v>31605</v>
      </c>
      <c r="W646" s="14">
        <v>1</v>
      </c>
      <c r="X646" s="77">
        <v>5472.45</v>
      </c>
      <c r="Y646" s="14" t="s">
        <v>11</v>
      </c>
      <c r="Z646" s="14" t="s">
        <v>12</v>
      </c>
      <c r="AA646" s="14" t="s">
        <v>42</v>
      </c>
      <c r="AB646" s="38">
        <v>37</v>
      </c>
    </row>
    <row r="647" spans="1:28" x14ac:dyDescent="0.35">
      <c r="A647" t="s">
        <v>677</v>
      </c>
      <c r="B647">
        <v>1986</v>
      </c>
      <c r="C647" t="s">
        <v>20</v>
      </c>
      <c r="D647" s="42">
        <v>30</v>
      </c>
      <c r="E647">
        <v>1</v>
      </c>
      <c r="F647" s="37">
        <v>5478.04</v>
      </c>
      <c r="G647" t="s">
        <v>11</v>
      </c>
      <c r="H647" t="s">
        <v>12</v>
      </c>
      <c r="I647" t="s">
        <v>13</v>
      </c>
      <c r="J647" s="40">
        <v>1986</v>
      </c>
      <c r="K647" s="43" t="s">
        <v>20</v>
      </c>
      <c r="L647" s="14">
        <f t="shared" si="70"/>
        <v>1</v>
      </c>
      <c r="M647" s="14" t="str">
        <f t="shared" si="71"/>
        <v>tier - 2</v>
      </c>
      <c r="N647" s="14">
        <f t="shared" si="72"/>
        <v>1</v>
      </c>
      <c r="O647" s="8" t="str">
        <f t="shared" si="73"/>
        <v>tier - 3</v>
      </c>
      <c r="P647" s="8" t="str">
        <f t="shared" si="74"/>
        <v>R1013</v>
      </c>
      <c r="Q647" s="35" t="str">
        <f t="shared" si="75"/>
        <v>30-Sep-1986</v>
      </c>
      <c r="R647" s="35">
        <v>31685</v>
      </c>
      <c r="S647" s="44">
        <f t="shared" si="76"/>
        <v>37</v>
      </c>
      <c r="T647" s="47">
        <v>5478.04</v>
      </c>
      <c r="U647" s="14" t="s">
        <v>677</v>
      </c>
      <c r="V647" s="58">
        <v>31685</v>
      </c>
      <c r="W647" s="14">
        <v>1</v>
      </c>
      <c r="X647" s="77">
        <v>5478.04</v>
      </c>
      <c r="Y647" s="14" t="s">
        <v>11</v>
      </c>
      <c r="Z647" s="14" t="s">
        <v>12</v>
      </c>
      <c r="AA647" s="14" t="s">
        <v>13</v>
      </c>
      <c r="AB647" s="38">
        <v>37</v>
      </c>
    </row>
    <row r="648" spans="1:28" x14ac:dyDescent="0.35">
      <c r="A648" t="s">
        <v>678</v>
      </c>
      <c r="B648">
        <v>1984</v>
      </c>
      <c r="C648" t="s">
        <v>35</v>
      </c>
      <c r="D648" s="42">
        <v>26</v>
      </c>
      <c r="E648">
        <v>1</v>
      </c>
      <c r="F648" s="37">
        <v>5484.47</v>
      </c>
      <c r="G648" t="s">
        <v>11</v>
      </c>
      <c r="H648" t="s">
        <v>11</v>
      </c>
      <c r="I648" t="s">
        <v>13</v>
      </c>
      <c r="J648" s="40">
        <v>1984</v>
      </c>
      <c r="K648" s="43" t="s">
        <v>35</v>
      </c>
      <c r="L648" s="14">
        <f t="shared" si="70"/>
        <v>1</v>
      </c>
      <c r="M648" s="14" t="str">
        <f t="shared" si="71"/>
        <v>tier - 2</v>
      </c>
      <c r="N648" s="14">
        <f t="shared" si="72"/>
        <v>9</v>
      </c>
      <c r="O648" s="8" t="str">
        <f t="shared" si="73"/>
        <v>tier - 2</v>
      </c>
      <c r="P648" s="8" t="str">
        <f t="shared" si="74"/>
        <v>R1013</v>
      </c>
      <c r="Q648" s="35" t="str">
        <f t="shared" si="75"/>
        <v>26-Aug-1984</v>
      </c>
      <c r="R648" s="35">
        <v>30920</v>
      </c>
      <c r="S648" s="44">
        <f t="shared" si="76"/>
        <v>39</v>
      </c>
      <c r="T648" s="47">
        <v>5484.47</v>
      </c>
      <c r="U648" s="14" t="s">
        <v>678</v>
      </c>
      <c r="V648" s="58">
        <v>30920</v>
      </c>
      <c r="W648" s="14">
        <v>1</v>
      </c>
      <c r="X648" s="77">
        <v>5484.47</v>
      </c>
      <c r="Y648" s="14" t="s">
        <v>11</v>
      </c>
      <c r="Z648" s="14" t="s">
        <v>11</v>
      </c>
      <c r="AA648" s="14" t="s">
        <v>13</v>
      </c>
      <c r="AB648" s="38">
        <v>39</v>
      </c>
    </row>
    <row r="649" spans="1:28" x14ac:dyDescent="0.35">
      <c r="A649" t="s">
        <v>679</v>
      </c>
      <c r="B649">
        <v>1984</v>
      </c>
      <c r="C649" t="s">
        <v>35</v>
      </c>
      <c r="D649" s="42">
        <v>17</v>
      </c>
      <c r="E649">
        <v>1</v>
      </c>
      <c r="F649" s="37">
        <v>5488.26</v>
      </c>
      <c r="G649" t="s">
        <v>11</v>
      </c>
      <c r="H649" t="s">
        <v>12</v>
      </c>
      <c r="I649" t="s">
        <v>42</v>
      </c>
      <c r="J649" s="40">
        <v>1984</v>
      </c>
      <c r="K649" s="43" t="s">
        <v>35</v>
      </c>
      <c r="L649" s="14">
        <f t="shared" si="70"/>
        <v>1</v>
      </c>
      <c r="M649" s="14" t="str">
        <f t="shared" si="71"/>
        <v>tier - 2</v>
      </c>
      <c r="N649" s="14">
        <f t="shared" si="72"/>
        <v>1</v>
      </c>
      <c r="O649" s="8" t="str">
        <f t="shared" si="73"/>
        <v>tier - 3</v>
      </c>
      <c r="P649" s="8" t="str">
        <f t="shared" si="74"/>
        <v>R1011</v>
      </c>
      <c r="Q649" s="35" t="str">
        <f t="shared" si="75"/>
        <v>17-Aug-1984</v>
      </c>
      <c r="R649" s="35">
        <v>30911</v>
      </c>
      <c r="S649" s="44">
        <f t="shared" si="76"/>
        <v>39</v>
      </c>
      <c r="T649" s="47">
        <v>5488.26</v>
      </c>
      <c r="U649" s="14" t="s">
        <v>679</v>
      </c>
      <c r="V649" s="58">
        <v>30911</v>
      </c>
      <c r="W649" s="14">
        <v>1</v>
      </c>
      <c r="X649" s="77">
        <v>5488.26</v>
      </c>
      <c r="Y649" s="14" t="s">
        <v>11</v>
      </c>
      <c r="Z649" s="14" t="s">
        <v>12</v>
      </c>
      <c r="AA649" s="14" t="s">
        <v>42</v>
      </c>
      <c r="AB649" s="38">
        <v>39</v>
      </c>
    </row>
    <row r="650" spans="1:28" x14ac:dyDescent="0.35">
      <c r="A650" t="s">
        <v>680</v>
      </c>
      <c r="B650">
        <v>1988</v>
      </c>
      <c r="C650" t="s">
        <v>10</v>
      </c>
      <c r="D650" s="42">
        <v>29</v>
      </c>
      <c r="E650">
        <v>3</v>
      </c>
      <c r="F650" s="37">
        <v>5503.36</v>
      </c>
      <c r="G650" t="s">
        <v>11</v>
      </c>
      <c r="H650" t="s">
        <v>11</v>
      </c>
      <c r="I650" t="s">
        <v>23</v>
      </c>
      <c r="J650" s="40">
        <v>1988</v>
      </c>
      <c r="K650" s="43" t="s">
        <v>10</v>
      </c>
      <c r="L650" s="14">
        <f t="shared" si="70"/>
        <v>1</v>
      </c>
      <c r="M650" s="14" t="str">
        <f t="shared" si="71"/>
        <v>tier - 2</v>
      </c>
      <c r="N650" s="14">
        <f t="shared" si="72"/>
        <v>9</v>
      </c>
      <c r="O650" s="8" t="str">
        <f t="shared" si="73"/>
        <v>tier - 2</v>
      </c>
      <c r="P650" s="8" t="str">
        <f t="shared" si="74"/>
        <v>R1012</v>
      </c>
      <c r="Q650" s="35" t="str">
        <f t="shared" si="75"/>
        <v>29-Jul-1988</v>
      </c>
      <c r="R650" s="35">
        <v>32353</v>
      </c>
      <c r="S650" s="44">
        <f t="shared" si="76"/>
        <v>35</v>
      </c>
      <c r="T650" s="47">
        <v>5503.36</v>
      </c>
      <c r="U650" s="14" t="s">
        <v>680</v>
      </c>
      <c r="V650" s="58">
        <v>32353</v>
      </c>
      <c r="W650" s="14">
        <v>3</v>
      </c>
      <c r="X650" s="77">
        <v>5503.36</v>
      </c>
      <c r="Y650" s="14" t="s">
        <v>11</v>
      </c>
      <c r="Z650" s="14" t="s">
        <v>11</v>
      </c>
      <c r="AA650" s="14" t="s">
        <v>23</v>
      </c>
      <c r="AB650" s="38">
        <v>35</v>
      </c>
    </row>
    <row r="651" spans="1:28" x14ac:dyDescent="0.35">
      <c r="A651" t="s">
        <v>681</v>
      </c>
      <c r="B651">
        <v>1981</v>
      </c>
      <c r="C651" t="s">
        <v>15</v>
      </c>
      <c r="D651" s="42">
        <v>7</v>
      </c>
      <c r="E651">
        <v>1</v>
      </c>
      <c r="F651" s="37">
        <v>5539.4</v>
      </c>
      <c r="G651" t="s">
        <v>11</v>
      </c>
      <c r="H651" t="s">
        <v>11</v>
      </c>
      <c r="I651" t="s">
        <v>13</v>
      </c>
      <c r="J651" s="40">
        <v>1981</v>
      </c>
      <c r="K651" s="43" t="s">
        <v>15</v>
      </c>
      <c r="L651" s="14">
        <f t="shared" si="70"/>
        <v>1</v>
      </c>
      <c r="M651" s="14" t="str">
        <f t="shared" si="71"/>
        <v>tier - 2</v>
      </c>
      <c r="N651" s="14">
        <f t="shared" si="72"/>
        <v>9</v>
      </c>
      <c r="O651" s="8" t="str">
        <f t="shared" si="73"/>
        <v>tier - 2</v>
      </c>
      <c r="P651" s="8" t="str">
        <f t="shared" si="74"/>
        <v>R1013</v>
      </c>
      <c r="Q651" s="35" t="str">
        <f t="shared" si="75"/>
        <v>7-Nov-1981</v>
      </c>
      <c r="R651" s="35">
        <v>29897</v>
      </c>
      <c r="S651" s="44">
        <f t="shared" si="76"/>
        <v>42</v>
      </c>
      <c r="T651" s="47">
        <v>5539.4</v>
      </c>
      <c r="U651" s="14" t="s">
        <v>681</v>
      </c>
      <c r="V651" s="58">
        <v>29897</v>
      </c>
      <c r="W651" s="14">
        <v>1</v>
      </c>
      <c r="X651" s="77">
        <v>5539.4</v>
      </c>
      <c r="Y651" s="14" t="s">
        <v>11</v>
      </c>
      <c r="Z651" s="14" t="s">
        <v>11</v>
      </c>
      <c r="AA651" s="14" t="s">
        <v>13</v>
      </c>
      <c r="AB651" s="38">
        <v>42</v>
      </c>
    </row>
    <row r="652" spans="1:28" x14ac:dyDescent="0.35">
      <c r="A652" t="s">
        <v>682</v>
      </c>
      <c r="B652">
        <v>1980</v>
      </c>
      <c r="C652" t="s">
        <v>30</v>
      </c>
      <c r="D652" s="42">
        <v>7</v>
      </c>
      <c r="E652">
        <v>2</v>
      </c>
      <c r="F652" s="37">
        <v>5540.35</v>
      </c>
      <c r="G652" t="s">
        <v>11</v>
      </c>
      <c r="H652" t="s">
        <v>11</v>
      </c>
      <c r="I652" t="s">
        <v>23</v>
      </c>
      <c r="J652" s="40">
        <v>1980</v>
      </c>
      <c r="K652" s="43" t="s">
        <v>30</v>
      </c>
      <c r="L652" s="14">
        <f t="shared" si="70"/>
        <v>1</v>
      </c>
      <c r="M652" s="14" t="str">
        <f t="shared" si="71"/>
        <v>tier - 2</v>
      </c>
      <c r="N652" s="14">
        <f t="shared" si="72"/>
        <v>9</v>
      </c>
      <c r="O652" s="8" t="str">
        <f t="shared" si="73"/>
        <v>tier - 2</v>
      </c>
      <c r="P652" s="8" t="str">
        <f t="shared" si="74"/>
        <v>R1012</v>
      </c>
      <c r="Q652" s="35" t="str">
        <f t="shared" si="75"/>
        <v>7-Dec-1980</v>
      </c>
      <c r="R652" s="35">
        <v>29562</v>
      </c>
      <c r="S652" s="44">
        <f t="shared" si="76"/>
        <v>43</v>
      </c>
      <c r="T652" s="47">
        <v>5540.35</v>
      </c>
      <c r="U652" s="14" t="s">
        <v>682</v>
      </c>
      <c r="V652" s="58">
        <v>29562</v>
      </c>
      <c r="W652" s="14">
        <v>2</v>
      </c>
      <c r="X652" s="77">
        <v>5540.35</v>
      </c>
      <c r="Y652" s="14" t="s">
        <v>11</v>
      </c>
      <c r="Z652" s="14" t="s">
        <v>11</v>
      </c>
      <c r="AA652" s="14" t="s">
        <v>23</v>
      </c>
      <c r="AB652" s="38">
        <v>43</v>
      </c>
    </row>
    <row r="653" spans="1:28" x14ac:dyDescent="0.35">
      <c r="A653" t="s">
        <v>683</v>
      </c>
      <c r="B653">
        <v>1999</v>
      </c>
      <c r="C653" t="s">
        <v>20</v>
      </c>
      <c r="D653" s="42">
        <v>22</v>
      </c>
      <c r="E653">
        <v>0</v>
      </c>
      <c r="F653" s="37">
        <v>5552.61</v>
      </c>
      <c r="G653" t="s">
        <v>11</v>
      </c>
      <c r="H653" t="s">
        <v>12</v>
      </c>
      <c r="I653" t="s">
        <v>535</v>
      </c>
      <c r="J653" s="40">
        <v>1999</v>
      </c>
      <c r="K653" s="43" t="s">
        <v>20</v>
      </c>
      <c r="L653" s="14">
        <f t="shared" si="70"/>
        <v>1</v>
      </c>
      <c r="M653" s="14" t="str">
        <f t="shared" si="71"/>
        <v>tier - 2</v>
      </c>
      <c r="N653" s="14">
        <f t="shared" si="72"/>
        <v>1</v>
      </c>
      <c r="O653" s="8" t="str">
        <f t="shared" si="73"/>
        <v>tier - 3</v>
      </c>
      <c r="P653" s="8" t="str">
        <f t="shared" si="74"/>
        <v>R1026</v>
      </c>
      <c r="Q653" s="35" t="str">
        <f t="shared" si="75"/>
        <v>22-Sep-1999</v>
      </c>
      <c r="R653" s="35">
        <v>36425</v>
      </c>
      <c r="S653" s="44">
        <f t="shared" si="76"/>
        <v>24</v>
      </c>
      <c r="T653" s="47">
        <v>5552.61</v>
      </c>
      <c r="U653" s="14" t="s">
        <v>683</v>
      </c>
      <c r="V653" s="58">
        <v>36425</v>
      </c>
      <c r="W653" s="14">
        <v>0</v>
      </c>
      <c r="X653" s="77">
        <v>5552.61</v>
      </c>
      <c r="Y653" s="14" t="s">
        <v>11</v>
      </c>
      <c r="Z653" s="14" t="s">
        <v>12</v>
      </c>
      <c r="AA653" s="14" t="s">
        <v>535</v>
      </c>
      <c r="AB653" s="38">
        <v>24</v>
      </c>
    </row>
    <row r="654" spans="1:28" x14ac:dyDescent="0.35">
      <c r="A654" t="s">
        <v>684</v>
      </c>
      <c r="B654">
        <v>1974</v>
      </c>
      <c r="C654" t="s">
        <v>20</v>
      </c>
      <c r="D654" s="42">
        <v>18</v>
      </c>
      <c r="E654">
        <v>0</v>
      </c>
      <c r="F654" s="37">
        <v>5576.35</v>
      </c>
      <c r="G654" t="s">
        <v>11</v>
      </c>
      <c r="H654" t="s">
        <v>12</v>
      </c>
      <c r="I654" t="s">
        <v>13</v>
      </c>
      <c r="J654" s="40">
        <v>1974</v>
      </c>
      <c r="K654" s="43" t="s">
        <v>20</v>
      </c>
      <c r="L654" s="14">
        <f t="shared" si="70"/>
        <v>1</v>
      </c>
      <c r="M654" s="14" t="str">
        <f t="shared" si="71"/>
        <v>tier - 2</v>
      </c>
      <c r="N654" s="14">
        <f t="shared" si="72"/>
        <v>1</v>
      </c>
      <c r="O654" s="8" t="str">
        <f t="shared" si="73"/>
        <v>tier - 3</v>
      </c>
      <c r="P654" s="8" t="str">
        <f t="shared" si="74"/>
        <v>R1013</v>
      </c>
      <c r="Q654" s="35" t="str">
        <f t="shared" si="75"/>
        <v>18-Sep-1974</v>
      </c>
      <c r="R654" s="35">
        <v>27290</v>
      </c>
      <c r="S654" s="44">
        <f t="shared" si="76"/>
        <v>49</v>
      </c>
      <c r="T654" s="47">
        <v>5576.35</v>
      </c>
      <c r="U654" s="14" t="s">
        <v>684</v>
      </c>
      <c r="V654" s="58">
        <v>27290</v>
      </c>
      <c r="W654" s="14">
        <v>0</v>
      </c>
      <c r="X654" s="77">
        <v>5576.35</v>
      </c>
      <c r="Y654" s="14" t="s">
        <v>11</v>
      </c>
      <c r="Z654" s="14" t="s">
        <v>12</v>
      </c>
      <c r="AA654" s="14" t="s">
        <v>13</v>
      </c>
      <c r="AB654" s="38">
        <v>49</v>
      </c>
    </row>
    <row r="655" spans="1:28" x14ac:dyDescent="0.35">
      <c r="A655" t="s">
        <v>685</v>
      </c>
      <c r="B655">
        <v>1985</v>
      </c>
      <c r="C655" t="s">
        <v>20</v>
      </c>
      <c r="D655" s="42">
        <v>5</v>
      </c>
      <c r="E655">
        <v>3</v>
      </c>
      <c r="F655" s="37">
        <v>5582.95</v>
      </c>
      <c r="G655" t="s">
        <v>11</v>
      </c>
      <c r="H655" t="s">
        <v>16</v>
      </c>
      <c r="I655" t="s">
        <v>23</v>
      </c>
      <c r="J655" s="40">
        <v>1985</v>
      </c>
      <c r="K655" s="43" t="s">
        <v>20</v>
      </c>
      <c r="L655" s="14">
        <f t="shared" si="70"/>
        <v>1</v>
      </c>
      <c r="M655" s="14" t="str">
        <f t="shared" si="71"/>
        <v>tier - 2</v>
      </c>
      <c r="N655" s="14">
        <f t="shared" si="72"/>
        <v>2</v>
      </c>
      <c r="O655" s="8" t="str">
        <f t="shared" si="73"/>
        <v>tier - 1</v>
      </c>
      <c r="P655" s="8" t="str">
        <f t="shared" si="74"/>
        <v>R1012</v>
      </c>
      <c r="Q655" s="35" t="str">
        <f t="shared" si="75"/>
        <v>5-Sep-1985</v>
      </c>
      <c r="R655" s="35">
        <v>31295</v>
      </c>
      <c r="S655" s="44">
        <f t="shared" si="76"/>
        <v>38</v>
      </c>
      <c r="T655" s="47">
        <v>5582.95</v>
      </c>
      <c r="U655" s="14" t="s">
        <v>685</v>
      </c>
      <c r="V655" s="58">
        <v>31295</v>
      </c>
      <c r="W655" s="14">
        <v>3</v>
      </c>
      <c r="X655" s="77">
        <v>5582.95</v>
      </c>
      <c r="Y655" s="14" t="s">
        <v>11</v>
      </c>
      <c r="Z655" s="14" t="s">
        <v>16</v>
      </c>
      <c r="AA655" s="14" t="s">
        <v>23</v>
      </c>
      <c r="AB655" s="38">
        <v>38</v>
      </c>
    </row>
    <row r="656" spans="1:28" x14ac:dyDescent="0.35">
      <c r="A656" t="s">
        <v>686</v>
      </c>
      <c r="B656">
        <v>1986</v>
      </c>
      <c r="C656" t="s">
        <v>15</v>
      </c>
      <c r="D656" s="42">
        <v>21</v>
      </c>
      <c r="E656">
        <v>2</v>
      </c>
      <c r="F656" s="37">
        <v>5584.31</v>
      </c>
      <c r="G656" t="s">
        <v>12</v>
      </c>
      <c r="H656" t="s">
        <v>16</v>
      </c>
      <c r="I656" t="s">
        <v>13</v>
      </c>
      <c r="J656" s="40">
        <v>1986</v>
      </c>
      <c r="K656" s="43" t="s">
        <v>15</v>
      </c>
      <c r="L656" s="14">
        <f t="shared" si="70"/>
        <v>4</v>
      </c>
      <c r="M656" s="14" t="str">
        <f t="shared" si="71"/>
        <v>tier - 3</v>
      </c>
      <c r="N656" s="14">
        <f t="shared" si="72"/>
        <v>2</v>
      </c>
      <c r="O656" s="8" t="str">
        <f t="shared" si="73"/>
        <v>tier - 1</v>
      </c>
      <c r="P656" s="8" t="str">
        <f t="shared" si="74"/>
        <v>R1013</v>
      </c>
      <c r="Q656" s="35" t="str">
        <f t="shared" si="75"/>
        <v>21-Nov-1986</v>
      </c>
      <c r="R656" s="35">
        <v>31737</v>
      </c>
      <c r="S656" s="44">
        <f t="shared" si="76"/>
        <v>37</v>
      </c>
      <c r="T656" s="47">
        <v>5584.31</v>
      </c>
      <c r="U656" s="14" t="s">
        <v>686</v>
      </c>
      <c r="V656" s="58">
        <v>31737</v>
      </c>
      <c r="W656" s="14">
        <v>2</v>
      </c>
      <c r="X656" s="77">
        <v>5584.31</v>
      </c>
      <c r="Y656" s="14" t="s">
        <v>12</v>
      </c>
      <c r="Z656" s="14" t="s">
        <v>16</v>
      </c>
      <c r="AA656" s="14" t="s">
        <v>13</v>
      </c>
      <c r="AB656" s="38">
        <v>37</v>
      </c>
    </row>
    <row r="657" spans="1:28" x14ac:dyDescent="0.35">
      <c r="A657" t="s">
        <v>687</v>
      </c>
      <c r="B657">
        <v>1983</v>
      </c>
      <c r="C657" t="s">
        <v>37</v>
      </c>
      <c r="D657" s="42">
        <v>3</v>
      </c>
      <c r="E657">
        <v>3</v>
      </c>
      <c r="F657" s="37">
        <v>5587.59</v>
      </c>
      <c r="G657" t="s">
        <v>11</v>
      </c>
      <c r="H657" t="s">
        <v>16</v>
      </c>
      <c r="I657" t="s">
        <v>13</v>
      </c>
      <c r="J657" s="40">
        <v>1983</v>
      </c>
      <c r="K657" s="43" t="s">
        <v>37</v>
      </c>
      <c r="L657" s="14">
        <f t="shared" si="70"/>
        <v>1</v>
      </c>
      <c r="M657" s="14" t="str">
        <f t="shared" si="71"/>
        <v>tier - 2</v>
      </c>
      <c r="N657" s="14">
        <f t="shared" si="72"/>
        <v>2</v>
      </c>
      <c r="O657" s="8" t="str">
        <f t="shared" si="73"/>
        <v>tier - 1</v>
      </c>
      <c r="P657" s="8" t="str">
        <f t="shared" si="74"/>
        <v>R1013</v>
      </c>
      <c r="Q657" s="35" t="str">
        <f t="shared" si="75"/>
        <v>3-Oct-1983</v>
      </c>
      <c r="R657" s="35">
        <v>30592</v>
      </c>
      <c r="S657" s="44">
        <f t="shared" si="76"/>
        <v>40</v>
      </c>
      <c r="T657" s="47">
        <v>5587.59</v>
      </c>
      <c r="U657" s="14" t="s">
        <v>687</v>
      </c>
      <c r="V657" s="58">
        <v>30592</v>
      </c>
      <c r="W657" s="14">
        <v>3</v>
      </c>
      <c r="X657" s="77">
        <v>5587.59</v>
      </c>
      <c r="Y657" s="14" t="s">
        <v>11</v>
      </c>
      <c r="Z657" s="14" t="s">
        <v>16</v>
      </c>
      <c r="AA657" s="14" t="s">
        <v>13</v>
      </c>
      <c r="AB657" s="38">
        <v>40</v>
      </c>
    </row>
    <row r="658" spans="1:28" x14ac:dyDescent="0.35">
      <c r="A658" t="s">
        <v>688</v>
      </c>
      <c r="B658">
        <v>1988</v>
      </c>
      <c r="C658" t="s">
        <v>15</v>
      </c>
      <c r="D658" s="42">
        <v>18</v>
      </c>
      <c r="E658">
        <v>1</v>
      </c>
      <c r="F658" s="37">
        <v>5594.85</v>
      </c>
      <c r="G658" t="s">
        <v>11</v>
      </c>
      <c r="H658" t="s">
        <v>12</v>
      </c>
      <c r="I658" t="s">
        <v>247</v>
      </c>
      <c r="J658" s="40">
        <v>1988</v>
      </c>
      <c r="K658" s="43" t="s">
        <v>15</v>
      </c>
      <c r="L658" s="14">
        <f t="shared" si="70"/>
        <v>1</v>
      </c>
      <c r="M658" s="14" t="str">
        <f t="shared" si="71"/>
        <v>tier - 2</v>
      </c>
      <c r="N658" s="14">
        <f t="shared" si="72"/>
        <v>1</v>
      </c>
      <c r="O658" s="8" t="str">
        <f t="shared" si="73"/>
        <v>tier - 3</v>
      </c>
      <c r="P658" s="8" t="str">
        <f t="shared" si="74"/>
        <v>R1024</v>
      </c>
      <c r="Q658" s="35" t="str">
        <f t="shared" si="75"/>
        <v>18-Nov-1988</v>
      </c>
      <c r="R658" s="35">
        <v>32465</v>
      </c>
      <c r="S658" s="44">
        <f t="shared" si="76"/>
        <v>35</v>
      </c>
      <c r="T658" s="47">
        <v>5594.85</v>
      </c>
      <c r="U658" s="14" t="s">
        <v>688</v>
      </c>
      <c r="V658" s="58">
        <v>32465</v>
      </c>
      <c r="W658" s="14">
        <v>1</v>
      </c>
      <c r="X658" s="77">
        <v>5594.85</v>
      </c>
      <c r="Y658" s="14" t="s">
        <v>11</v>
      </c>
      <c r="Z658" s="14" t="s">
        <v>12</v>
      </c>
      <c r="AA658" s="14" t="s">
        <v>247</v>
      </c>
      <c r="AB658" s="38">
        <v>35</v>
      </c>
    </row>
    <row r="659" spans="1:28" x14ac:dyDescent="0.35">
      <c r="A659" t="s">
        <v>689</v>
      </c>
      <c r="B659">
        <v>1978</v>
      </c>
      <c r="C659" t="s">
        <v>20</v>
      </c>
      <c r="D659" s="42">
        <v>11</v>
      </c>
      <c r="E659">
        <v>2</v>
      </c>
      <c r="F659" s="37">
        <v>5612.83</v>
      </c>
      <c r="G659" t="s">
        <v>11</v>
      </c>
      <c r="H659" t="s">
        <v>12</v>
      </c>
      <c r="I659" t="s">
        <v>13</v>
      </c>
      <c r="J659" s="40">
        <v>1978</v>
      </c>
      <c r="K659" s="43" t="s">
        <v>20</v>
      </c>
      <c r="L659" s="14">
        <f t="shared" si="70"/>
        <v>1</v>
      </c>
      <c r="M659" s="14" t="str">
        <f t="shared" si="71"/>
        <v>tier - 2</v>
      </c>
      <c r="N659" s="14">
        <f t="shared" si="72"/>
        <v>1</v>
      </c>
      <c r="O659" s="8" t="str">
        <f t="shared" si="73"/>
        <v>tier - 3</v>
      </c>
      <c r="P659" s="8" t="str">
        <f t="shared" si="74"/>
        <v>R1013</v>
      </c>
      <c r="Q659" s="35" t="str">
        <f t="shared" si="75"/>
        <v>11-Sep-1978</v>
      </c>
      <c r="R659" s="35">
        <v>28744</v>
      </c>
      <c r="S659" s="44">
        <f t="shared" si="76"/>
        <v>45</v>
      </c>
      <c r="T659" s="47">
        <v>5612.83</v>
      </c>
      <c r="U659" s="14" t="s">
        <v>689</v>
      </c>
      <c r="V659" s="58">
        <v>28744</v>
      </c>
      <c r="W659" s="14">
        <v>2</v>
      </c>
      <c r="X659" s="77">
        <v>5612.83</v>
      </c>
      <c r="Y659" s="14" t="s">
        <v>11</v>
      </c>
      <c r="Z659" s="14" t="s">
        <v>12</v>
      </c>
      <c r="AA659" s="14" t="s">
        <v>13</v>
      </c>
      <c r="AB659" s="38">
        <v>45</v>
      </c>
    </row>
    <row r="660" spans="1:28" x14ac:dyDescent="0.35">
      <c r="A660" t="s">
        <v>690</v>
      </c>
      <c r="B660">
        <v>1994</v>
      </c>
      <c r="C660" t="s">
        <v>15</v>
      </c>
      <c r="D660" s="42">
        <v>15</v>
      </c>
      <c r="E660">
        <v>5</v>
      </c>
      <c r="F660" s="37">
        <v>5615.37</v>
      </c>
      <c r="G660" t="s">
        <v>11</v>
      </c>
      <c r="H660" t="s">
        <v>12</v>
      </c>
      <c r="I660" t="s">
        <v>42</v>
      </c>
      <c r="J660" s="40">
        <v>1994</v>
      </c>
      <c r="K660" s="43" t="s">
        <v>15</v>
      </c>
      <c r="L660" s="14">
        <f t="shared" si="70"/>
        <v>1</v>
      </c>
      <c r="M660" s="14" t="str">
        <f t="shared" si="71"/>
        <v>tier - 2</v>
      </c>
      <c r="N660" s="14">
        <f t="shared" si="72"/>
        <v>1</v>
      </c>
      <c r="O660" s="8" t="str">
        <f t="shared" si="73"/>
        <v>tier - 3</v>
      </c>
      <c r="P660" s="8" t="str">
        <f t="shared" si="74"/>
        <v>R1011</v>
      </c>
      <c r="Q660" s="35" t="str">
        <f t="shared" si="75"/>
        <v>15-Nov-1994</v>
      </c>
      <c r="R660" s="35">
        <v>34653</v>
      </c>
      <c r="S660" s="44">
        <f t="shared" si="76"/>
        <v>29</v>
      </c>
      <c r="T660" s="47">
        <v>5615.37</v>
      </c>
      <c r="U660" s="14" t="s">
        <v>690</v>
      </c>
      <c r="V660" s="58">
        <v>34653</v>
      </c>
      <c r="W660" s="14">
        <v>5</v>
      </c>
      <c r="X660" s="77">
        <v>5615.37</v>
      </c>
      <c r="Y660" s="14" t="s">
        <v>11</v>
      </c>
      <c r="Z660" s="14" t="s">
        <v>12</v>
      </c>
      <c r="AA660" s="14" t="s">
        <v>42</v>
      </c>
      <c r="AB660" s="38">
        <v>29</v>
      </c>
    </row>
    <row r="661" spans="1:28" x14ac:dyDescent="0.35">
      <c r="A661" t="s">
        <v>691</v>
      </c>
      <c r="B661">
        <v>1987</v>
      </c>
      <c r="C661" t="s">
        <v>30</v>
      </c>
      <c r="D661" s="42">
        <v>9</v>
      </c>
      <c r="E661">
        <v>1</v>
      </c>
      <c r="F661" s="37">
        <v>5630.46</v>
      </c>
      <c r="G661" t="s">
        <v>11</v>
      </c>
      <c r="H661" t="s">
        <v>12</v>
      </c>
      <c r="I661" t="s">
        <v>23</v>
      </c>
      <c r="J661" s="40">
        <v>1987</v>
      </c>
      <c r="K661" s="43" t="s">
        <v>30</v>
      </c>
      <c r="L661" s="14">
        <f t="shared" si="70"/>
        <v>1</v>
      </c>
      <c r="M661" s="14" t="str">
        <f t="shared" si="71"/>
        <v>tier - 2</v>
      </c>
      <c r="N661" s="14">
        <f t="shared" si="72"/>
        <v>1</v>
      </c>
      <c r="O661" s="8" t="str">
        <f t="shared" si="73"/>
        <v>tier - 3</v>
      </c>
      <c r="P661" s="8" t="str">
        <f t="shared" si="74"/>
        <v>R1012</v>
      </c>
      <c r="Q661" s="35" t="str">
        <f t="shared" si="75"/>
        <v>9-Dec-1987</v>
      </c>
      <c r="R661" s="35">
        <v>32120</v>
      </c>
      <c r="S661" s="44">
        <f t="shared" si="76"/>
        <v>36</v>
      </c>
      <c r="T661" s="47">
        <v>5630.46</v>
      </c>
      <c r="U661" s="14" t="s">
        <v>691</v>
      </c>
      <c r="V661" s="58">
        <v>32120</v>
      </c>
      <c r="W661" s="14">
        <v>1</v>
      </c>
      <c r="X661" s="77">
        <v>5630.46</v>
      </c>
      <c r="Y661" s="14" t="s">
        <v>11</v>
      </c>
      <c r="Z661" s="14" t="s">
        <v>12</v>
      </c>
      <c r="AA661" s="14" t="s">
        <v>23</v>
      </c>
      <c r="AB661" s="38">
        <v>36</v>
      </c>
    </row>
    <row r="662" spans="1:28" x14ac:dyDescent="0.35">
      <c r="A662" t="s">
        <v>692</v>
      </c>
      <c r="B662">
        <v>1983</v>
      </c>
      <c r="C662" t="s">
        <v>18</v>
      </c>
      <c r="D662" s="42">
        <v>8</v>
      </c>
      <c r="E662">
        <v>0</v>
      </c>
      <c r="F662" s="37">
        <v>5649.72</v>
      </c>
      <c r="G662" t="s">
        <v>11</v>
      </c>
      <c r="H662" t="s">
        <v>12</v>
      </c>
      <c r="I662" t="s">
        <v>42</v>
      </c>
      <c r="J662" s="40">
        <v>1983</v>
      </c>
      <c r="K662" s="43" t="s">
        <v>18</v>
      </c>
      <c r="L662" s="14">
        <f t="shared" si="70"/>
        <v>1</v>
      </c>
      <c r="M662" s="14" t="str">
        <f t="shared" si="71"/>
        <v>tier - 2</v>
      </c>
      <c r="N662" s="14">
        <f t="shared" si="72"/>
        <v>1</v>
      </c>
      <c r="O662" s="8" t="str">
        <f t="shared" si="73"/>
        <v>tier - 3</v>
      </c>
      <c r="P662" s="8" t="str">
        <f t="shared" si="74"/>
        <v>R1011</v>
      </c>
      <c r="Q662" s="35" t="str">
        <f t="shared" si="75"/>
        <v>8-Jun-1983</v>
      </c>
      <c r="R662" s="35">
        <v>30475</v>
      </c>
      <c r="S662" s="44">
        <f t="shared" si="76"/>
        <v>40</v>
      </c>
      <c r="T662" s="47">
        <v>5649.72</v>
      </c>
      <c r="U662" s="14" t="s">
        <v>692</v>
      </c>
      <c r="V662" s="58">
        <v>30475</v>
      </c>
      <c r="W662" s="14">
        <v>0</v>
      </c>
      <c r="X662" s="77">
        <v>5649.72</v>
      </c>
      <c r="Y662" s="14" t="s">
        <v>11</v>
      </c>
      <c r="Z662" s="14" t="s">
        <v>12</v>
      </c>
      <c r="AA662" s="14" t="s">
        <v>42</v>
      </c>
      <c r="AB662" s="38">
        <v>40</v>
      </c>
    </row>
    <row r="663" spans="1:28" x14ac:dyDescent="0.35">
      <c r="A663" t="s">
        <v>693</v>
      </c>
      <c r="B663">
        <v>1978</v>
      </c>
      <c r="C663" t="s">
        <v>20</v>
      </c>
      <c r="D663" s="42">
        <v>27</v>
      </c>
      <c r="E663">
        <v>2</v>
      </c>
      <c r="F663" s="37">
        <v>5650.14</v>
      </c>
      <c r="G663" t="s">
        <v>11</v>
      </c>
      <c r="H663" t="s">
        <v>16</v>
      </c>
      <c r="I663" t="s">
        <v>13</v>
      </c>
      <c r="J663" s="40">
        <v>1978</v>
      </c>
      <c r="K663" s="43" t="s">
        <v>20</v>
      </c>
      <c r="L663" s="14">
        <f t="shared" si="70"/>
        <v>1</v>
      </c>
      <c r="M663" s="14" t="str">
        <f t="shared" si="71"/>
        <v>tier - 2</v>
      </c>
      <c r="N663" s="14">
        <f t="shared" si="72"/>
        <v>2</v>
      </c>
      <c r="O663" s="8" t="str">
        <f t="shared" si="73"/>
        <v>tier - 1</v>
      </c>
      <c r="P663" s="8" t="str">
        <f t="shared" si="74"/>
        <v>R1013</v>
      </c>
      <c r="Q663" s="35" t="str">
        <f t="shared" si="75"/>
        <v>27-Sep-1978</v>
      </c>
      <c r="R663" s="35">
        <v>28760</v>
      </c>
      <c r="S663" s="44">
        <f t="shared" si="76"/>
        <v>45</v>
      </c>
      <c r="T663" s="47">
        <v>5650.14</v>
      </c>
      <c r="U663" s="14" t="s">
        <v>693</v>
      </c>
      <c r="V663" s="58">
        <v>28760</v>
      </c>
      <c r="W663" s="14">
        <v>2</v>
      </c>
      <c r="X663" s="77">
        <v>5650.14</v>
      </c>
      <c r="Y663" s="14" t="s">
        <v>11</v>
      </c>
      <c r="Z663" s="14" t="s">
        <v>16</v>
      </c>
      <c r="AA663" s="14" t="s">
        <v>13</v>
      </c>
      <c r="AB663" s="38">
        <v>45</v>
      </c>
    </row>
    <row r="664" spans="1:28" x14ac:dyDescent="0.35">
      <c r="A664" t="s">
        <v>694</v>
      </c>
      <c r="B664">
        <v>1983</v>
      </c>
      <c r="C664" t="s">
        <v>20</v>
      </c>
      <c r="D664" s="42">
        <v>3</v>
      </c>
      <c r="E664">
        <v>0</v>
      </c>
      <c r="F664" s="37">
        <v>5662.23</v>
      </c>
      <c r="G664" t="s">
        <v>11</v>
      </c>
      <c r="H664" t="s">
        <v>16</v>
      </c>
      <c r="I664" t="s">
        <v>13</v>
      </c>
      <c r="J664" s="40">
        <v>1983</v>
      </c>
      <c r="K664" s="43" t="s">
        <v>20</v>
      </c>
      <c r="L664" s="14">
        <f t="shared" si="70"/>
        <v>1</v>
      </c>
      <c r="M664" s="14" t="str">
        <f t="shared" si="71"/>
        <v>tier - 2</v>
      </c>
      <c r="N664" s="14">
        <f t="shared" si="72"/>
        <v>2</v>
      </c>
      <c r="O664" s="8" t="str">
        <f t="shared" si="73"/>
        <v>tier - 1</v>
      </c>
      <c r="P664" s="8" t="str">
        <f t="shared" si="74"/>
        <v>R1013</v>
      </c>
      <c r="Q664" s="35" t="str">
        <f t="shared" si="75"/>
        <v>3-Sep-1983</v>
      </c>
      <c r="R664" s="35">
        <v>30562</v>
      </c>
      <c r="S664" s="44">
        <f t="shared" si="76"/>
        <v>40</v>
      </c>
      <c r="T664" s="47">
        <v>5662.23</v>
      </c>
      <c r="U664" s="14" t="s">
        <v>694</v>
      </c>
      <c r="V664" s="58">
        <v>30562</v>
      </c>
      <c r="W664" s="14">
        <v>0</v>
      </c>
      <c r="X664" s="77">
        <v>5662.23</v>
      </c>
      <c r="Y664" s="14" t="s">
        <v>11</v>
      </c>
      <c r="Z664" s="14" t="s">
        <v>16</v>
      </c>
      <c r="AA664" s="14" t="s">
        <v>13</v>
      </c>
      <c r="AB664" s="38">
        <v>40</v>
      </c>
    </row>
    <row r="665" spans="1:28" x14ac:dyDescent="0.35">
      <c r="A665" t="s">
        <v>695</v>
      </c>
      <c r="B665">
        <v>1984</v>
      </c>
      <c r="C665" t="s">
        <v>35</v>
      </c>
      <c r="D665" s="42">
        <v>12</v>
      </c>
      <c r="E665">
        <v>3</v>
      </c>
      <c r="F665" s="37">
        <v>5679.13</v>
      </c>
      <c r="G665" t="s">
        <v>11</v>
      </c>
      <c r="H665" t="s">
        <v>11</v>
      </c>
      <c r="I665" t="s">
        <v>13</v>
      </c>
      <c r="J665" s="40">
        <v>1984</v>
      </c>
      <c r="K665" s="43" t="s">
        <v>35</v>
      </c>
      <c r="L665" s="14">
        <f t="shared" si="70"/>
        <v>1</v>
      </c>
      <c r="M665" s="14" t="str">
        <f t="shared" si="71"/>
        <v>tier - 2</v>
      </c>
      <c r="N665" s="14">
        <f t="shared" si="72"/>
        <v>9</v>
      </c>
      <c r="O665" s="8" t="str">
        <f t="shared" si="73"/>
        <v>tier - 2</v>
      </c>
      <c r="P665" s="8" t="str">
        <f t="shared" si="74"/>
        <v>R1013</v>
      </c>
      <c r="Q665" s="35" t="str">
        <f t="shared" si="75"/>
        <v>12-Aug-1984</v>
      </c>
      <c r="R665" s="35">
        <v>30906</v>
      </c>
      <c r="S665" s="44">
        <f t="shared" si="76"/>
        <v>39</v>
      </c>
      <c r="T665" s="47">
        <v>5679.13</v>
      </c>
      <c r="U665" s="14" t="s">
        <v>695</v>
      </c>
      <c r="V665" s="58">
        <v>30906</v>
      </c>
      <c r="W665" s="14">
        <v>3</v>
      </c>
      <c r="X665" s="77">
        <v>5679.13</v>
      </c>
      <c r="Y665" s="14" t="s">
        <v>11</v>
      </c>
      <c r="Z665" s="14" t="s">
        <v>11</v>
      </c>
      <c r="AA665" s="14" t="s">
        <v>13</v>
      </c>
      <c r="AB665" s="38">
        <v>39</v>
      </c>
    </row>
    <row r="666" spans="1:28" x14ac:dyDescent="0.35">
      <c r="A666" t="s">
        <v>696</v>
      </c>
      <c r="B666">
        <v>1972</v>
      </c>
      <c r="C666" t="s">
        <v>37</v>
      </c>
      <c r="D666" s="42">
        <v>28</v>
      </c>
      <c r="E666">
        <v>0</v>
      </c>
      <c r="F666" s="37">
        <v>5690.79</v>
      </c>
      <c r="G666" t="s">
        <v>11</v>
      </c>
      <c r="H666" t="s">
        <v>16</v>
      </c>
      <c r="I666" t="s">
        <v>13</v>
      </c>
      <c r="J666" s="40">
        <v>1972</v>
      </c>
      <c r="K666" s="43" t="s">
        <v>37</v>
      </c>
      <c r="L666" s="14">
        <f t="shared" si="70"/>
        <v>1</v>
      </c>
      <c r="M666" s="14" t="str">
        <f t="shared" si="71"/>
        <v>tier - 2</v>
      </c>
      <c r="N666" s="14">
        <f t="shared" si="72"/>
        <v>2</v>
      </c>
      <c r="O666" s="8" t="str">
        <f t="shared" si="73"/>
        <v>tier - 1</v>
      </c>
      <c r="P666" s="8" t="str">
        <f t="shared" si="74"/>
        <v>R1013</v>
      </c>
      <c r="Q666" s="35" t="str">
        <f t="shared" si="75"/>
        <v>28-Oct-1972</v>
      </c>
      <c r="R666" s="35">
        <v>26600</v>
      </c>
      <c r="S666" s="44">
        <f t="shared" si="76"/>
        <v>51</v>
      </c>
      <c r="T666" s="47">
        <v>5690.79</v>
      </c>
      <c r="U666" s="14" t="s">
        <v>696</v>
      </c>
      <c r="V666" s="58">
        <v>26600</v>
      </c>
      <c r="W666" s="14">
        <v>0</v>
      </c>
      <c r="X666" s="77">
        <v>5690.79</v>
      </c>
      <c r="Y666" s="14" t="s">
        <v>11</v>
      </c>
      <c r="Z666" s="14" t="s">
        <v>16</v>
      </c>
      <c r="AA666" s="14" t="s">
        <v>13</v>
      </c>
      <c r="AB666" s="38">
        <v>51</v>
      </c>
    </row>
    <row r="667" spans="1:28" x14ac:dyDescent="0.35">
      <c r="A667" t="s">
        <v>697</v>
      </c>
      <c r="B667">
        <v>1992</v>
      </c>
      <c r="C667" t="s">
        <v>15</v>
      </c>
      <c r="D667" s="42">
        <v>3</v>
      </c>
      <c r="E667">
        <v>3</v>
      </c>
      <c r="F667" s="37">
        <v>5693.43</v>
      </c>
      <c r="G667" t="s">
        <v>11</v>
      </c>
      <c r="H667" t="s">
        <v>12</v>
      </c>
      <c r="I667" t="s">
        <v>23</v>
      </c>
      <c r="J667" s="40">
        <v>1992</v>
      </c>
      <c r="K667" s="43" t="s">
        <v>15</v>
      </c>
      <c r="L667" s="14">
        <f t="shared" si="70"/>
        <v>1</v>
      </c>
      <c r="M667" s="14" t="str">
        <f t="shared" si="71"/>
        <v>tier - 2</v>
      </c>
      <c r="N667" s="14">
        <f t="shared" si="72"/>
        <v>1</v>
      </c>
      <c r="O667" s="8" t="str">
        <f t="shared" si="73"/>
        <v>tier - 3</v>
      </c>
      <c r="P667" s="8" t="str">
        <f t="shared" si="74"/>
        <v>R1012</v>
      </c>
      <c r="Q667" s="35" t="str">
        <f t="shared" si="75"/>
        <v>3-Nov-1992</v>
      </c>
      <c r="R667" s="35">
        <v>33911</v>
      </c>
      <c r="S667" s="44">
        <f t="shared" si="76"/>
        <v>31</v>
      </c>
      <c r="T667" s="47">
        <v>5693.43</v>
      </c>
      <c r="U667" s="14" t="s">
        <v>697</v>
      </c>
      <c r="V667" s="58">
        <v>33911</v>
      </c>
      <c r="W667" s="14">
        <v>3</v>
      </c>
      <c r="X667" s="77">
        <v>5693.43</v>
      </c>
      <c r="Y667" s="14" t="s">
        <v>11</v>
      </c>
      <c r="Z667" s="14" t="s">
        <v>12</v>
      </c>
      <c r="AA667" s="14" t="s">
        <v>23</v>
      </c>
      <c r="AB667" s="38">
        <v>31</v>
      </c>
    </row>
    <row r="668" spans="1:28" x14ac:dyDescent="0.35">
      <c r="A668" t="s">
        <v>698</v>
      </c>
      <c r="B668">
        <v>1974</v>
      </c>
      <c r="C668" t="s">
        <v>10</v>
      </c>
      <c r="D668" s="42">
        <v>6</v>
      </c>
      <c r="E668">
        <v>0</v>
      </c>
      <c r="F668" s="37">
        <v>5698.74</v>
      </c>
      <c r="G668" t="s">
        <v>11</v>
      </c>
      <c r="H668" t="s">
        <v>11</v>
      </c>
      <c r="I668" t="s">
        <v>23</v>
      </c>
      <c r="J668" s="40">
        <v>1974</v>
      </c>
      <c r="K668" s="43" t="s">
        <v>10</v>
      </c>
      <c r="L668" s="14">
        <f t="shared" si="70"/>
        <v>1</v>
      </c>
      <c r="M668" s="14" t="str">
        <f t="shared" si="71"/>
        <v>tier - 2</v>
      </c>
      <c r="N668" s="14">
        <f t="shared" si="72"/>
        <v>9</v>
      </c>
      <c r="O668" s="8" t="str">
        <f t="shared" si="73"/>
        <v>tier - 2</v>
      </c>
      <c r="P668" s="8" t="str">
        <f t="shared" si="74"/>
        <v>R1012</v>
      </c>
      <c r="Q668" s="35" t="str">
        <f t="shared" si="75"/>
        <v>6-Jul-1974</v>
      </c>
      <c r="R668" s="35">
        <v>27216</v>
      </c>
      <c r="S668" s="44">
        <f t="shared" si="76"/>
        <v>49</v>
      </c>
      <c r="T668" s="47">
        <v>5698.74</v>
      </c>
      <c r="U668" s="14" t="s">
        <v>698</v>
      </c>
      <c r="V668" s="58">
        <v>27216</v>
      </c>
      <c r="W668" s="14">
        <v>0</v>
      </c>
      <c r="X668" s="77">
        <v>5698.74</v>
      </c>
      <c r="Y668" s="14" t="s">
        <v>11</v>
      </c>
      <c r="Z668" s="14" t="s">
        <v>11</v>
      </c>
      <c r="AA668" s="14" t="s">
        <v>23</v>
      </c>
      <c r="AB668" s="38">
        <v>49</v>
      </c>
    </row>
    <row r="669" spans="1:28" x14ac:dyDescent="0.35">
      <c r="A669" t="s">
        <v>699</v>
      </c>
      <c r="B669">
        <v>1981</v>
      </c>
      <c r="C669" t="s">
        <v>18</v>
      </c>
      <c r="D669" s="42">
        <v>15</v>
      </c>
      <c r="E669">
        <v>0</v>
      </c>
      <c r="F669" s="37">
        <v>5699.84</v>
      </c>
      <c r="G669" t="s">
        <v>11</v>
      </c>
      <c r="H669" t="s">
        <v>12</v>
      </c>
      <c r="I669" t="s">
        <v>13</v>
      </c>
      <c r="J669" s="40">
        <v>1981</v>
      </c>
      <c r="K669" s="43" t="s">
        <v>18</v>
      </c>
      <c r="L669" s="14">
        <f t="shared" si="70"/>
        <v>1</v>
      </c>
      <c r="M669" s="14" t="str">
        <f t="shared" si="71"/>
        <v>tier - 2</v>
      </c>
      <c r="N669" s="14">
        <f t="shared" si="72"/>
        <v>1</v>
      </c>
      <c r="O669" s="8" t="str">
        <f t="shared" si="73"/>
        <v>tier - 3</v>
      </c>
      <c r="P669" s="8" t="str">
        <f t="shared" si="74"/>
        <v>R1013</v>
      </c>
      <c r="Q669" s="35" t="str">
        <f t="shared" si="75"/>
        <v>15-Jun-1981</v>
      </c>
      <c r="R669" s="35">
        <v>29752</v>
      </c>
      <c r="S669" s="44">
        <f t="shared" si="76"/>
        <v>42</v>
      </c>
      <c r="T669" s="47">
        <v>5699.84</v>
      </c>
      <c r="U669" s="14" t="s">
        <v>699</v>
      </c>
      <c r="V669" s="58">
        <v>29752</v>
      </c>
      <c r="W669" s="14">
        <v>0</v>
      </c>
      <c r="X669" s="77">
        <v>5699.84</v>
      </c>
      <c r="Y669" s="14" t="s">
        <v>11</v>
      </c>
      <c r="Z669" s="14" t="s">
        <v>12</v>
      </c>
      <c r="AA669" s="14" t="s">
        <v>13</v>
      </c>
      <c r="AB669" s="38">
        <v>42</v>
      </c>
    </row>
    <row r="670" spans="1:28" x14ac:dyDescent="0.35">
      <c r="A670" t="s">
        <v>700</v>
      </c>
      <c r="B670">
        <v>1993</v>
      </c>
      <c r="C670" t="s">
        <v>15</v>
      </c>
      <c r="D670" s="42">
        <v>3</v>
      </c>
      <c r="E670">
        <v>4</v>
      </c>
      <c r="F670" s="37">
        <v>5708.87</v>
      </c>
      <c r="G670" t="s">
        <v>11</v>
      </c>
      <c r="H670" t="s">
        <v>16</v>
      </c>
      <c r="I670" t="s">
        <v>42</v>
      </c>
      <c r="J670" s="40">
        <v>1993</v>
      </c>
      <c r="K670" s="43" t="s">
        <v>15</v>
      </c>
      <c r="L670" s="14">
        <f t="shared" si="70"/>
        <v>1</v>
      </c>
      <c r="M670" s="14" t="str">
        <f t="shared" si="71"/>
        <v>tier - 2</v>
      </c>
      <c r="N670" s="14">
        <f t="shared" si="72"/>
        <v>2</v>
      </c>
      <c r="O670" s="8" t="str">
        <f t="shared" si="73"/>
        <v>tier - 1</v>
      </c>
      <c r="P670" s="8" t="str">
        <f t="shared" si="74"/>
        <v>R1011</v>
      </c>
      <c r="Q670" s="35" t="str">
        <f t="shared" si="75"/>
        <v>3-Nov-1993</v>
      </c>
      <c r="R670" s="35">
        <v>34276</v>
      </c>
      <c r="S670" s="44">
        <f t="shared" si="76"/>
        <v>30</v>
      </c>
      <c r="T670" s="47">
        <v>5708.87</v>
      </c>
      <c r="U670" s="14" t="s">
        <v>700</v>
      </c>
      <c r="V670" s="58">
        <v>34276</v>
      </c>
      <c r="W670" s="14">
        <v>4</v>
      </c>
      <c r="X670" s="77">
        <v>5708.87</v>
      </c>
      <c r="Y670" s="14" t="s">
        <v>11</v>
      </c>
      <c r="Z670" s="14" t="s">
        <v>16</v>
      </c>
      <c r="AA670" s="14" t="s">
        <v>42</v>
      </c>
      <c r="AB670" s="38">
        <v>30</v>
      </c>
    </row>
    <row r="671" spans="1:28" x14ac:dyDescent="0.35">
      <c r="A671" t="s">
        <v>701</v>
      </c>
      <c r="B671">
        <v>1981</v>
      </c>
      <c r="C671" t="s">
        <v>35</v>
      </c>
      <c r="D671" s="42">
        <v>30</v>
      </c>
      <c r="E671">
        <v>0</v>
      </c>
      <c r="F671" s="37">
        <v>5709.16</v>
      </c>
      <c r="G671" t="s">
        <v>12</v>
      </c>
      <c r="H671" t="s">
        <v>12</v>
      </c>
      <c r="I671" t="s">
        <v>13</v>
      </c>
      <c r="J671" s="40">
        <v>1981</v>
      </c>
      <c r="K671" s="43" t="s">
        <v>35</v>
      </c>
      <c r="L671" s="14">
        <f t="shared" si="70"/>
        <v>4</v>
      </c>
      <c r="M671" s="14" t="str">
        <f t="shared" si="71"/>
        <v>tier - 3</v>
      </c>
      <c r="N671" s="14">
        <f t="shared" si="72"/>
        <v>1</v>
      </c>
      <c r="O671" s="8" t="str">
        <f t="shared" si="73"/>
        <v>tier - 3</v>
      </c>
      <c r="P671" s="8" t="str">
        <f t="shared" si="74"/>
        <v>R1013</v>
      </c>
      <c r="Q671" s="35" t="str">
        <f t="shared" si="75"/>
        <v>30-Aug-1981</v>
      </c>
      <c r="R671" s="35">
        <v>29828</v>
      </c>
      <c r="S671" s="44">
        <f t="shared" si="76"/>
        <v>42</v>
      </c>
      <c r="T671" s="47">
        <v>5709.16</v>
      </c>
      <c r="U671" s="14" t="s">
        <v>701</v>
      </c>
      <c r="V671" s="58">
        <v>29828</v>
      </c>
      <c r="W671" s="14">
        <v>0</v>
      </c>
      <c r="X671" s="77">
        <v>5709.16</v>
      </c>
      <c r="Y671" s="14" t="s">
        <v>12</v>
      </c>
      <c r="Z671" s="14" t="s">
        <v>12</v>
      </c>
      <c r="AA671" s="14" t="s">
        <v>13</v>
      </c>
      <c r="AB671" s="38">
        <v>42</v>
      </c>
    </row>
    <row r="672" spans="1:28" x14ac:dyDescent="0.35">
      <c r="A672" t="s">
        <v>702</v>
      </c>
      <c r="B672">
        <v>1971</v>
      </c>
      <c r="C672" t="s">
        <v>30</v>
      </c>
      <c r="D672" s="42">
        <v>18</v>
      </c>
      <c r="E672">
        <v>0</v>
      </c>
      <c r="F672" s="37">
        <v>5720.38</v>
      </c>
      <c r="G672" t="s">
        <v>11</v>
      </c>
      <c r="H672" t="s">
        <v>16</v>
      </c>
      <c r="I672" t="s">
        <v>13</v>
      </c>
      <c r="J672" s="40">
        <v>1971</v>
      </c>
      <c r="K672" s="43" t="s">
        <v>30</v>
      </c>
      <c r="L672" s="14">
        <f t="shared" si="70"/>
        <v>1</v>
      </c>
      <c r="M672" s="14" t="str">
        <f t="shared" si="71"/>
        <v>tier - 2</v>
      </c>
      <c r="N672" s="14">
        <f t="shared" si="72"/>
        <v>2</v>
      </c>
      <c r="O672" s="8" t="str">
        <f t="shared" si="73"/>
        <v>tier - 1</v>
      </c>
      <c r="P672" s="8" t="str">
        <f t="shared" si="74"/>
        <v>R1013</v>
      </c>
      <c r="Q672" s="35" t="str">
        <f t="shared" si="75"/>
        <v>18-Dec-1971</v>
      </c>
      <c r="R672" s="35">
        <v>26285</v>
      </c>
      <c r="S672" s="44">
        <f t="shared" si="76"/>
        <v>52</v>
      </c>
      <c r="T672" s="47">
        <v>5720.38</v>
      </c>
      <c r="U672" s="14" t="s">
        <v>702</v>
      </c>
      <c r="V672" s="58">
        <v>26285</v>
      </c>
      <c r="W672" s="14">
        <v>0</v>
      </c>
      <c r="X672" s="77">
        <v>5720.38</v>
      </c>
      <c r="Y672" s="14" t="s">
        <v>11</v>
      </c>
      <c r="Z672" s="14" t="s">
        <v>16</v>
      </c>
      <c r="AA672" s="14" t="s">
        <v>13</v>
      </c>
      <c r="AB672" s="38">
        <v>52</v>
      </c>
    </row>
    <row r="673" spans="1:28" x14ac:dyDescent="0.35">
      <c r="A673" t="s">
        <v>703</v>
      </c>
      <c r="B673">
        <v>1987</v>
      </c>
      <c r="C673" t="s">
        <v>37</v>
      </c>
      <c r="D673" s="42">
        <v>19</v>
      </c>
      <c r="E673">
        <v>2</v>
      </c>
      <c r="F673" s="37">
        <v>5729.01</v>
      </c>
      <c r="G673" t="s">
        <v>16</v>
      </c>
      <c r="H673" t="s">
        <v>11</v>
      </c>
      <c r="I673" t="s">
        <v>23</v>
      </c>
      <c r="J673" s="40">
        <v>1987</v>
      </c>
      <c r="K673" s="43" t="s">
        <v>37</v>
      </c>
      <c r="L673" s="14">
        <f t="shared" si="70"/>
        <v>240</v>
      </c>
      <c r="M673" s="14" t="str">
        <f t="shared" si="71"/>
        <v>tier - 1</v>
      </c>
      <c r="N673" s="14">
        <f t="shared" si="72"/>
        <v>9</v>
      </c>
      <c r="O673" s="8" t="str">
        <f t="shared" si="73"/>
        <v>tier - 2</v>
      </c>
      <c r="P673" s="8" t="str">
        <f t="shared" si="74"/>
        <v>R1012</v>
      </c>
      <c r="Q673" s="35" t="str">
        <f t="shared" si="75"/>
        <v>19-Oct-1987</v>
      </c>
      <c r="R673" s="35">
        <v>32069</v>
      </c>
      <c r="S673" s="44">
        <f t="shared" si="76"/>
        <v>36</v>
      </c>
      <c r="T673" s="47">
        <v>5729.01</v>
      </c>
      <c r="U673" s="14" t="s">
        <v>703</v>
      </c>
      <c r="V673" s="58">
        <v>32069</v>
      </c>
      <c r="W673" s="14">
        <v>2</v>
      </c>
      <c r="X673" s="77">
        <v>5729.01</v>
      </c>
      <c r="Y673" s="14" t="s">
        <v>16</v>
      </c>
      <c r="Z673" s="14" t="s">
        <v>11</v>
      </c>
      <c r="AA673" s="14" t="s">
        <v>23</v>
      </c>
      <c r="AB673" s="38">
        <v>36</v>
      </c>
    </row>
    <row r="674" spans="1:28" x14ac:dyDescent="0.35">
      <c r="A674" t="s">
        <v>704</v>
      </c>
      <c r="B674">
        <v>1972</v>
      </c>
      <c r="C674" t="s">
        <v>35</v>
      </c>
      <c r="D674" s="42">
        <v>21</v>
      </c>
      <c r="E674">
        <v>0</v>
      </c>
      <c r="F674" s="37">
        <v>5741.67</v>
      </c>
      <c r="G674" t="s">
        <v>11</v>
      </c>
      <c r="H674" t="s">
        <v>12</v>
      </c>
      <c r="I674" t="s">
        <v>13</v>
      </c>
      <c r="J674" s="40">
        <v>1972</v>
      </c>
      <c r="K674" s="43" t="s">
        <v>35</v>
      </c>
      <c r="L674" s="14">
        <f t="shared" si="70"/>
        <v>1</v>
      </c>
      <c r="M674" s="14" t="str">
        <f t="shared" si="71"/>
        <v>tier - 2</v>
      </c>
      <c r="N674" s="14">
        <f t="shared" si="72"/>
        <v>1</v>
      </c>
      <c r="O674" s="8" t="str">
        <f t="shared" si="73"/>
        <v>tier - 3</v>
      </c>
      <c r="P674" s="8" t="str">
        <f t="shared" si="74"/>
        <v>R1013</v>
      </c>
      <c r="Q674" s="35" t="str">
        <f t="shared" si="75"/>
        <v>21-Aug-1972</v>
      </c>
      <c r="R674" s="35">
        <v>26532</v>
      </c>
      <c r="S674" s="44">
        <f t="shared" si="76"/>
        <v>51</v>
      </c>
      <c r="T674" s="47">
        <v>5741.67</v>
      </c>
      <c r="U674" s="14" t="s">
        <v>704</v>
      </c>
      <c r="V674" s="58">
        <v>26532</v>
      </c>
      <c r="W674" s="14">
        <v>0</v>
      </c>
      <c r="X674" s="77">
        <v>5741.67</v>
      </c>
      <c r="Y674" s="14" t="s">
        <v>11</v>
      </c>
      <c r="Z674" s="14" t="s">
        <v>12</v>
      </c>
      <c r="AA674" s="14" t="s">
        <v>13</v>
      </c>
      <c r="AB674" s="38">
        <v>51</v>
      </c>
    </row>
    <row r="675" spans="1:28" x14ac:dyDescent="0.35">
      <c r="A675" t="s">
        <v>705</v>
      </c>
      <c r="B675">
        <v>1993</v>
      </c>
      <c r="C675" t="s">
        <v>18</v>
      </c>
      <c r="D675" s="42">
        <v>10</v>
      </c>
      <c r="E675">
        <v>0</v>
      </c>
      <c r="F675" s="37">
        <v>5748.13</v>
      </c>
      <c r="G675" t="s">
        <v>11</v>
      </c>
      <c r="H675" t="s">
        <v>16</v>
      </c>
      <c r="I675" t="s">
        <v>300</v>
      </c>
      <c r="J675" s="40">
        <v>1993</v>
      </c>
      <c r="K675" s="43" t="s">
        <v>18</v>
      </c>
      <c r="L675" s="14">
        <f t="shared" si="70"/>
        <v>1</v>
      </c>
      <c r="M675" s="14" t="str">
        <f t="shared" si="71"/>
        <v>tier - 2</v>
      </c>
      <c r="N675" s="14">
        <f t="shared" si="72"/>
        <v>2</v>
      </c>
      <c r="O675" s="8" t="str">
        <f t="shared" si="73"/>
        <v>tier - 1</v>
      </c>
      <c r="P675" s="8" t="str">
        <f t="shared" si="74"/>
        <v>R1021</v>
      </c>
      <c r="Q675" s="35" t="str">
        <f t="shared" si="75"/>
        <v>10-Jun-1993</v>
      </c>
      <c r="R675" s="35">
        <v>34130</v>
      </c>
      <c r="S675" s="44">
        <f t="shared" si="76"/>
        <v>30</v>
      </c>
      <c r="T675" s="47">
        <v>5748.13</v>
      </c>
      <c r="U675" s="14" t="s">
        <v>705</v>
      </c>
      <c r="V675" s="58">
        <v>34130</v>
      </c>
      <c r="W675" s="14">
        <v>0</v>
      </c>
      <c r="X675" s="77">
        <v>5748.13</v>
      </c>
      <c r="Y675" s="14" t="s">
        <v>11</v>
      </c>
      <c r="Z675" s="14" t="s">
        <v>16</v>
      </c>
      <c r="AA675" s="14" t="s">
        <v>300</v>
      </c>
      <c r="AB675" s="38">
        <v>30</v>
      </c>
    </row>
    <row r="676" spans="1:28" x14ac:dyDescent="0.35">
      <c r="A676" t="s">
        <v>706</v>
      </c>
      <c r="B676">
        <v>1983</v>
      </c>
      <c r="C676" t="s">
        <v>35</v>
      </c>
      <c r="D676" s="42">
        <v>30</v>
      </c>
      <c r="E676">
        <v>0</v>
      </c>
      <c r="F676" s="37">
        <v>5757.41</v>
      </c>
      <c r="G676" t="s">
        <v>11</v>
      </c>
      <c r="H676" t="s">
        <v>12</v>
      </c>
      <c r="I676" t="s">
        <v>166</v>
      </c>
      <c r="J676" s="40">
        <v>1983</v>
      </c>
      <c r="K676" s="43" t="s">
        <v>35</v>
      </c>
      <c r="L676" s="14">
        <f t="shared" si="70"/>
        <v>1</v>
      </c>
      <c r="M676" s="14" t="str">
        <f t="shared" si="71"/>
        <v>tier - 2</v>
      </c>
      <c r="N676" s="14">
        <f t="shared" si="72"/>
        <v>1</v>
      </c>
      <c r="O676" s="8" t="str">
        <f t="shared" si="73"/>
        <v>tier - 3</v>
      </c>
      <c r="P676" s="8" t="str">
        <f t="shared" si="74"/>
        <v>R1019</v>
      </c>
      <c r="Q676" s="35" t="str">
        <f t="shared" si="75"/>
        <v>30-Aug-1983</v>
      </c>
      <c r="R676" s="35">
        <v>30558</v>
      </c>
      <c r="S676" s="44">
        <f t="shared" si="76"/>
        <v>40</v>
      </c>
      <c r="T676" s="47">
        <v>5757.41</v>
      </c>
      <c r="U676" s="14" t="s">
        <v>706</v>
      </c>
      <c r="V676" s="58">
        <v>30558</v>
      </c>
      <c r="W676" s="14">
        <v>0</v>
      </c>
      <c r="X676" s="77">
        <v>5757.41</v>
      </c>
      <c r="Y676" s="14" t="s">
        <v>11</v>
      </c>
      <c r="Z676" s="14" t="s">
        <v>12</v>
      </c>
      <c r="AA676" s="14" t="s">
        <v>166</v>
      </c>
      <c r="AB676" s="38">
        <v>40</v>
      </c>
    </row>
    <row r="677" spans="1:28" x14ac:dyDescent="0.35">
      <c r="A677" t="s">
        <v>707</v>
      </c>
      <c r="B677">
        <v>2004</v>
      </c>
      <c r="C677" t="s">
        <v>15</v>
      </c>
      <c r="D677" s="42">
        <v>1</v>
      </c>
      <c r="E677">
        <v>0</v>
      </c>
      <c r="F677" s="37">
        <v>5778.71</v>
      </c>
      <c r="G677" t="s">
        <v>11</v>
      </c>
      <c r="H677" t="s">
        <v>12</v>
      </c>
      <c r="I677" t="s">
        <v>632</v>
      </c>
      <c r="J677" s="40">
        <v>2004</v>
      </c>
      <c r="K677" s="43" t="s">
        <v>15</v>
      </c>
      <c r="L677" s="14">
        <f t="shared" si="70"/>
        <v>1</v>
      </c>
      <c r="M677" s="14" t="str">
        <f t="shared" si="71"/>
        <v>tier - 2</v>
      </c>
      <c r="N677" s="14">
        <f t="shared" si="72"/>
        <v>1</v>
      </c>
      <c r="O677" s="8" t="str">
        <f t="shared" si="73"/>
        <v>tier - 3</v>
      </c>
      <c r="P677" s="8" t="str">
        <f t="shared" si="74"/>
        <v>R1022</v>
      </c>
      <c r="Q677" s="35" t="str">
        <f t="shared" si="75"/>
        <v>1-Nov-2004</v>
      </c>
      <c r="R677" s="35">
        <v>38292</v>
      </c>
      <c r="S677" s="44">
        <f t="shared" si="76"/>
        <v>19</v>
      </c>
      <c r="T677" s="47">
        <v>5778.71</v>
      </c>
      <c r="U677" s="14" t="s">
        <v>707</v>
      </c>
      <c r="V677" s="58">
        <v>38292</v>
      </c>
      <c r="W677" s="14">
        <v>0</v>
      </c>
      <c r="X677" s="77">
        <v>5778.71</v>
      </c>
      <c r="Y677" s="14" t="s">
        <v>11</v>
      </c>
      <c r="Z677" s="14" t="s">
        <v>12</v>
      </c>
      <c r="AA677" s="14" t="s">
        <v>632</v>
      </c>
      <c r="AB677" s="38">
        <v>19</v>
      </c>
    </row>
    <row r="678" spans="1:28" x14ac:dyDescent="0.35">
      <c r="A678" t="s">
        <v>708</v>
      </c>
      <c r="B678">
        <v>1980</v>
      </c>
      <c r="C678" t="s">
        <v>20</v>
      </c>
      <c r="D678" s="42">
        <v>18</v>
      </c>
      <c r="E678">
        <v>2</v>
      </c>
      <c r="F678" s="37">
        <v>5807.06</v>
      </c>
      <c r="G678" t="s">
        <v>11</v>
      </c>
      <c r="H678" t="s">
        <v>12</v>
      </c>
      <c r="I678" t="s">
        <v>13</v>
      </c>
      <c r="J678" s="40">
        <v>1980</v>
      </c>
      <c r="K678" s="43" t="s">
        <v>20</v>
      </c>
      <c r="L678" s="14">
        <f t="shared" si="70"/>
        <v>1</v>
      </c>
      <c r="M678" s="14" t="str">
        <f t="shared" si="71"/>
        <v>tier - 2</v>
      </c>
      <c r="N678" s="14">
        <f t="shared" si="72"/>
        <v>1</v>
      </c>
      <c r="O678" s="8" t="str">
        <f t="shared" si="73"/>
        <v>tier - 3</v>
      </c>
      <c r="P678" s="8" t="str">
        <f t="shared" si="74"/>
        <v>R1013</v>
      </c>
      <c r="Q678" s="35" t="str">
        <f t="shared" si="75"/>
        <v>18-Sep-1980</v>
      </c>
      <c r="R678" s="35">
        <v>29482</v>
      </c>
      <c r="S678" s="44">
        <f t="shared" si="76"/>
        <v>43</v>
      </c>
      <c r="T678" s="47">
        <v>5807.06</v>
      </c>
      <c r="U678" s="14" t="s">
        <v>708</v>
      </c>
      <c r="V678" s="58">
        <v>29482</v>
      </c>
      <c r="W678" s="14">
        <v>2</v>
      </c>
      <c r="X678" s="77">
        <v>5807.06</v>
      </c>
      <c r="Y678" s="14" t="s">
        <v>11</v>
      </c>
      <c r="Z678" s="14" t="s">
        <v>12</v>
      </c>
      <c r="AA678" s="14" t="s">
        <v>13</v>
      </c>
      <c r="AB678" s="38">
        <v>43</v>
      </c>
    </row>
    <row r="679" spans="1:28" x14ac:dyDescent="0.35">
      <c r="A679" t="s">
        <v>709</v>
      </c>
      <c r="B679">
        <v>1972</v>
      </c>
      <c r="C679" t="s">
        <v>15</v>
      </c>
      <c r="D679" s="42">
        <v>2</v>
      </c>
      <c r="E679">
        <v>0</v>
      </c>
      <c r="F679" s="37">
        <v>5812.9</v>
      </c>
      <c r="G679" t="s">
        <v>11</v>
      </c>
      <c r="H679" t="s">
        <v>11</v>
      </c>
      <c r="I679" t="s">
        <v>13</v>
      </c>
      <c r="J679" s="40">
        <v>1972</v>
      </c>
      <c r="K679" s="43" t="s">
        <v>15</v>
      </c>
      <c r="L679" s="14">
        <f t="shared" si="70"/>
        <v>1</v>
      </c>
      <c r="M679" s="14" t="str">
        <f t="shared" si="71"/>
        <v>tier - 2</v>
      </c>
      <c r="N679" s="14">
        <f t="shared" si="72"/>
        <v>9</v>
      </c>
      <c r="O679" s="8" t="str">
        <f t="shared" si="73"/>
        <v>tier - 2</v>
      </c>
      <c r="P679" s="8" t="str">
        <f t="shared" si="74"/>
        <v>R1013</v>
      </c>
      <c r="Q679" s="35" t="str">
        <f t="shared" si="75"/>
        <v>2-Nov-1972</v>
      </c>
      <c r="R679" s="35">
        <v>26605</v>
      </c>
      <c r="S679" s="44">
        <f t="shared" si="76"/>
        <v>51</v>
      </c>
      <c r="T679" s="47">
        <v>5812.9</v>
      </c>
      <c r="U679" s="14" t="s">
        <v>709</v>
      </c>
      <c r="V679" s="58">
        <v>26605</v>
      </c>
      <c r="W679" s="14">
        <v>0</v>
      </c>
      <c r="X679" s="77">
        <v>5812.9</v>
      </c>
      <c r="Y679" s="14" t="s">
        <v>11</v>
      </c>
      <c r="Z679" s="14" t="s">
        <v>11</v>
      </c>
      <c r="AA679" s="14" t="s">
        <v>13</v>
      </c>
      <c r="AB679" s="38">
        <v>51</v>
      </c>
    </row>
    <row r="680" spans="1:28" x14ac:dyDescent="0.35">
      <c r="A680" t="s">
        <v>710</v>
      </c>
      <c r="B680">
        <v>2002</v>
      </c>
      <c r="C680" t="s">
        <v>10</v>
      </c>
      <c r="D680" s="42">
        <v>22</v>
      </c>
      <c r="E680">
        <v>0</v>
      </c>
      <c r="F680" s="37">
        <v>5816.58</v>
      </c>
      <c r="G680" t="s">
        <v>11</v>
      </c>
      <c r="H680" t="s">
        <v>11</v>
      </c>
      <c r="I680" t="s">
        <v>535</v>
      </c>
      <c r="J680" s="40">
        <v>2002</v>
      </c>
      <c r="K680" s="43" t="s">
        <v>10</v>
      </c>
      <c r="L680" s="14">
        <f t="shared" si="70"/>
        <v>1</v>
      </c>
      <c r="M680" s="14" t="str">
        <f t="shared" si="71"/>
        <v>tier - 2</v>
      </c>
      <c r="N680" s="14">
        <f t="shared" si="72"/>
        <v>9</v>
      </c>
      <c r="O680" s="8" t="str">
        <f t="shared" si="73"/>
        <v>tier - 2</v>
      </c>
      <c r="P680" s="8" t="str">
        <f t="shared" si="74"/>
        <v>R1026</v>
      </c>
      <c r="Q680" s="35" t="str">
        <f t="shared" si="75"/>
        <v>22-Jul-2002</v>
      </c>
      <c r="R680" s="35">
        <v>37459</v>
      </c>
      <c r="S680" s="44">
        <f t="shared" si="76"/>
        <v>21</v>
      </c>
      <c r="T680" s="47">
        <v>5816.58</v>
      </c>
      <c r="U680" s="14" t="s">
        <v>710</v>
      </c>
      <c r="V680" s="58">
        <v>37459</v>
      </c>
      <c r="W680" s="14">
        <v>0</v>
      </c>
      <c r="X680" s="77">
        <v>5816.58</v>
      </c>
      <c r="Y680" s="14" t="s">
        <v>11</v>
      </c>
      <c r="Z680" s="14" t="s">
        <v>11</v>
      </c>
      <c r="AA680" s="14" t="s">
        <v>535</v>
      </c>
      <c r="AB680" s="38">
        <v>21</v>
      </c>
    </row>
    <row r="681" spans="1:28" x14ac:dyDescent="0.35">
      <c r="A681" t="s">
        <v>711</v>
      </c>
      <c r="B681">
        <v>1971</v>
      </c>
      <c r="C681" t="s">
        <v>20</v>
      </c>
      <c r="D681" s="42">
        <v>27</v>
      </c>
      <c r="E681">
        <v>0</v>
      </c>
      <c r="F681" s="37">
        <v>5832.6</v>
      </c>
      <c r="G681" t="s">
        <v>11</v>
      </c>
      <c r="H681" t="s">
        <v>12</v>
      </c>
      <c r="I681" t="s">
        <v>23</v>
      </c>
      <c r="J681" s="40">
        <v>1971</v>
      </c>
      <c r="K681" s="43" t="s">
        <v>20</v>
      </c>
      <c r="L681" s="14">
        <f t="shared" si="70"/>
        <v>1</v>
      </c>
      <c r="M681" s="14" t="str">
        <f t="shared" si="71"/>
        <v>tier - 2</v>
      </c>
      <c r="N681" s="14">
        <f t="shared" si="72"/>
        <v>1</v>
      </c>
      <c r="O681" s="8" t="str">
        <f t="shared" si="73"/>
        <v>tier - 3</v>
      </c>
      <c r="P681" s="8" t="str">
        <f t="shared" si="74"/>
        <v>R1012</v>
      </c>
      <c r="Q681" s="35" t="str">
        <f t="shared" si="75"/>
        <v>27-Sep-1971</v>
      </c>
      <c r="R681" s="35">
        <v>26203</v>
      </c>
      <c r="S681" s="44">
        <f t="shared" si="76"/>
        <v>52</v>
      </c>
      <c r="T681" s="47">
        <v>5832.6</v>
      </c>
      <c r="U681" s="14" t="s">
        <v>711</v>
      </c>
      <c r="V681" s="58">
        <v>26203</v>
      </c>
      <c r="W681" s="14">
        <v>0</v>
      </c>
      <c r="X681" s="77">
        <v>5832.6</v>
      </c>
      <c r="Y681" s="14" t="s">
        <v>11</v>
      </c>
      <c r="Z681" s="14" t="s">
        <v>12</v>
      </c>
      <c r="AA681" s="14" t="s">
        <v>23</v>
      </c>
      <c r="AB681" s="38">
        <v>52</v>
      </c>
    </row>
    <row r="682" spans="1:28" x14ac:dyDescent="0.35">
      <c r="A682" t="s">
        <v>712</v>
      </c>
      <c r="B682">
        <v>1987</v>
      </c>
      <c r="C682" t="s">
        <v>10</v>
      </c>
      <c r="D682" s="42">
        <v>27</v>
      </c>
      <c r="E682">
        <v>2</v>
      </c>
      <c r="F682" s="37">
        <v>5836.52</v>
      </c>
      <c r="G682" t="s">
        <v>11</v>
      </c>
      <c r="H682" t="s">
        <v>12</v>
      </c>
      <c r="I682" t="s">
        <v>13</v>
      </c>
      <c r="J682" s="40">
        <v>1987</v>
      </c>
      <c r="K682" s="43" t="s">
        <v>10</v>
      </c>
      <c r="L682" s="14">
        <f t="shared" si="70"/>
        <v>1</v>
      </c>
      <c r="M682" s="14" t="str">
        <f t="shared" si="71"/>
        <v>tier - 2</v>
      </c>
      <c r="N682" s="14">
        <f t="shared" si="72"/>
        <v>1</v>
      </c>
      <c r="O682" s="8" t="str">
        <f t="shared" si="73"/>
        <v>tier - 3</v>
      </c>
      <c r="P682" s="8" t="str">
        <f t="shared" si="74"/>
        <v>R1013</v>
      </c>
      <c r="Q682" s="35" t="str">
        <f t="shared" si="75"/>
        <v>27-Jul-1987</v>
      </c>
      <c r="R682" s="35">
        <v>31985</v>
      </c>
      <c r="S682" s="44">
        <f t="shared" si="76"/>
        <v>36</v>
      </c>
      <c r="T682" s="47">
        <v>5836.52</v>
      </c>
      <c r="U682" s="14" t="s">
        <v>712</v>
      </c>
      <c r="V682" s="58">
        <v>31985</v>
      </c>
      <c r="W682" s="14">
        <v>2</v>
      </c>
      <c r="X682" s="77">
        <v>5836.52</v>
      </c>
      <c r="Y682" s="14" t="s">
        <v>11</v>
      </c>
      <c r="Z682" s="14" t="s">
        <v>12</v>
      </c>
      <c r="AA682" s="14" t="s">
        <v>13</v>
      </c>
      <c r="AB682" s="38">
        <v>36</v>
      </c>
    </row>
    <row r="683" spans="1:28" x14ac:dyDescent="0.35">
      <c r="A683" t="s">
        <v>713</v>
      </c>
      <c r="B683">
        <v>1995</v>
      </c>
      <c r="C683" t="s">
        <v>35</v>
      </c>
      <c r="D683" s="42">
        <v>20</v>
      </c>
      <c r="E683">
        <v>0</v>
      </c>
      <c r="F683" s="37">
        <v>5843.99</v>
      </c>
      <c r="G683" t="s">
        <v>11</v>
      </c>
      <c r="H683" t="s">
        <v>11</v>
      </c>
      <c r="I683" t="s">
        <v>200</v>
      </c>
      <c r="J683" s="40">
        <v>1995</v>
      </c>
      <c r="K683" s="43" t="s">
        <v>35</v>
      </c>
      <c r="L683" s="14">
        <f t="shared" si="70"/>
        <v>1</v>
      </c>
      <c r="M683" s="14" t="str">
        <f t="shared" si="71"/>
        <v>tier - 2</v>
      </c>
      <c r="N683" s="14">
        <f t="shared" si="72"/>
        <v>9</v>
      </c>
      <c r="O683" s="8" t="str">
        <f t="shared" si="73"/>
        <v>tier - 2</v>
      </c>
      <c r="P683" s="8" t="str">
        <f t="shared" si="74"/>
        <v>R1025</v>
      </c>
      <c r="Q683" s="35" t="str">
        <f t="shared" si="75"/>
        <v>20-Aug-1995</v>
      </c>
      <c r="R683" s="35">
        <v>34931</v>
      </c>
      <c r="S683" s="44">
        <f t="shared" si="76"/>
        <v>28</v>
      </c>
      <c r="T683" s="47">
        <v>5843.99</v>
      </c>
      <c r="U683" s="14" t="s">
        <v>713</v>
      </c>
      <c r="V683" s="58">
        <v>34931</v>
      </c>
      <c r="W683" s="14">
        <v>0</v>
      </c>
      <c r="X683" s="77">
        <v>5843.99</v>
      </c>
      <c r="Y683" s="14" t="s">
        <v>11</v>
      </c>
      <c r="Z683" s="14" t="s">
        <v>11</v>
      </c>
      <c r="AA683" s="14" t="s">
        <v>200</v>
      </c>
      <c r="AB683" s="38">
        <v>28</v>
      </c>
    </row>
    <row r="684" spans="1:28" x14ac:dyDescent="0.35">
      <c r="A684" t="s">
        <v>714</v>
      </c>
      <c r="B684">
        <v>1987</v>
      </c>
      <c r="C684" t="s">
        <v>20</v>
      </c>
      <c r="D684" s="42">
        <v>30</v>
      </c>
      <c r="E684">
        <v>2</v>
      </c>
      <c r="F684" s="37">
        <v>5846.92</v>
      </c>
      <c r="G684" t="s">
        <v>11</v>
      </c>
      <c r="H684" t="s">
        <v>11</v>
      </c>
      <c r="I684" t="s">
        <v>13</v>
      </c>
      <c r="J684" s="40">
        <v>1987</v>
      </c>
      <c r="K684" s="43" t="s">
        <v>20</v>
      </c>
      <c r="L684" s="14">
        <f t="shared" si="70"/>
        <v>1</v>
      </c>
      <c r="M684" s="14" t="str">
        <f t="shared" si="71"/>
        <v>tier - 2</v>
      </c>
      <c r="N684" s="14">
        <f t="shared" si="72"/>
        <v>9</v>
      </c>
      <c r="O684" s="8" t="str">
        <f t="shared" si="73"/>
        <v>tier - 2</v>
      </c>
      <c r="P684" s="8" t="str">
        <f t="shared" si="74"/>
        <v>R1013</v>
      </c>
      <c r="Q684" s="35" t="str">
        <f t="shared" si="75"/>
        <v>30-Sep-1987</v>
      </c>
      <c r="R684" s="35">
        <v>32050</v>
      </c>
      <c r="S684" s="44">
        <f t="shared" si="76"/>
        <v>36</v>
      </c>
      <c r="T684" s="47">
        <v>5846.92</v>
      </c>
      <c r="U684" s="14" t="s">
        <v>714</v>
      </c>
      <c r="V684" s="58">
        <v>32050</v>
      </c>
      <c r="W684" s="14">
        <v>2</v>
      </c>
      <c r="X684" s="77">
        <v>5846.92</v>
      </c>
      <c r="Y684" s="14" t="s">
        <v>11</v>
      </c>
      <c r="Z684" s="14" t="s">
        <v>11</v>
      </c>
      <c r="AA684" s="14" t="s">
        <v>13</v>
      </c>
      <c r="AB684" s="38">
        <v>36</v>
      </c>
    </row>
    <row r="685" spans="1:28" x14ac:dyDescent="0.35">
      <c r="A685" t="s">
        <v>715</v>
      </c>
      <c r="B685">
        <v>1985</v>
      </c>
      <c r="C685" t="s">
        <v>18</v>
      </c>
      <c r="D685" s="42">
        <v>18</v>
      </c>
      <c r="E685">
        <v>3</v>
      </c>
      <c r="F685" s="37">
        <v>5847.24</v>
      </c>
      <c r="G685" t="s">
        <v>11</v>
      </c>
      <c r="H685" t="s">
        <v>16</v>
      </c>
      <c r="I685" t="s">
        <v>13</v>
      </c>
      <c r="J685" s="40">
        <v>1985</v>
      </c>
      <c r="K685" s="43" t="s">
        <v>18</v>
      </c>
      <c r="L685" s="14">
        <f t="shared" si="70"/>
        <v>1</v>
      </c>
      <c r="M685" s="14" t="str">
        <f t="shared" si="71"/>
        <v>tier - 2</v>
      </c>
      <c r="N685" s="14">
        <f t="shared" si="72"/>
        <v>2</v>
      </c>
      <c r="O685" s="8" t="str">
        <f t="shared" si="73"/>
        <v>tier - 1</v>
      </c>
      <c r="P685" s="8" t="str">
        <f t="shared" si="74"/>
        <v>R1013</v>
      </c>
      <c r="Q685" s="35" t="str">
        <f t="shared" si="75"/>
        <v>18-Jun-1985</v>
      </c>
      <c r="R685" s="35">
        <v>31216</v>
      </c>
      <c r="S685" s="44">
        <f t="shared" si="76"/>
        <v>38</v>
      </c>
      <c r="T685" s="47">
        <v>5847.24</v>
      </c>
      <c r="U685" s="14" t="s">
        <v>715</v>
      </c>
      <c r="V685" s="58">
        <v>31216</v>
      </c>
      <c r="W685" s="14">
        <v>3</v>
      </c>
      <c r="X685" s="77">
        <v>5847.24</v>
      </c>
      <c r="Y685" s="14" t="s">
        <v>11</v>
      </c>
      <c r="Z685" s="14" t="s">
        <v>16</v>
      </c>
      <c r="AA685" s="14" t="s">
        <v>13</v>
      </c>
      <c r="AB685" s="38">
        <v>38</v>
      </c>
    </row>
    <row r="686" spans="1:28" x14ac:dyDescent="0.35">
      <c r="A686" t="s">
        <v>716</v>
      </c>
      <c r="B686">
        <v>1984</v>
      </c>
      <c r="C686" t="s">
        <v>15</v>
      </c>
      <c r="D686" s="42">
        <v>22</v>
      </c>
      <c r="E686">
        <v>1</v>
      </c>
      <c r="F686" s="37">
        <v>5855.9</v>
      </c>
      <c r="G686" t="s">
        <v>11</v>
      </c>
      <c r="H686" t="s">
        <v>12</v>
      </c>
      <c r="I686" t="s">
        <v>23</v>
      </c>
      <c r="J686" s="40">
        <v>1984</v>
      </c>
      <c r="K686" s="43" t="s">
        <v>15</v>
      </c>
      <c r="L686" s="14">
        <f t="shared" si="70"/>
        <v>1</v>
      </c>
      <c r="M686" s="14" t="str">
        <f t="shared" si="71"/>
        <v>tier - 2</v>
      </c>
      <c r="N686" s="14">
        <f t="shared" si="72"/>
        <v>1</v>
      </c>
      <c r="O686" s="8" t="str">
        <f t="shared" si="73"/>
        <v>tier - 3</v>
      </c>
      <c r="P686" s="8" t="str">
        <f t="shared" si="74"/>
        <v>R1012</v>
      </c>
      <c r="Q686" s="35" t="str">
        <f t="shared" si="75"/>
        <v>22-Nov-1984</v>
      </c>
      <c r="R686" s="35">
        <v>31008</v>
      </c>
      <c r="S686" s="44">
        <f t="shared" si="76"/>
        <v>39</v>
      </c>
      <c r="T686" s="47">
        <v>5855.9</v>
      </c>
      <c r="U686" s="14" t="s">
        <v>716</v>
      </c>
      <c r="V686" s="58">
        <v>31008</v>
      </c>
      <c r="W686" s="14">
        <v>1</v>
      </c>
      <c r="X686" s="77">
        <v>5855.9</v>
      </c>
      <c r="Y686" s="14" t="s">
        <v>11</v>
      </c>
      <c r="Z686" s="14" t="s">
        <v>12</v>
      </c>
      <c r="AA686" s="14" t="s">
        <v>23</v>
      </c>
      <c r="AB686" s="38">
        <v>39</v>
      </c>
    </row>
    <row r="687" spans="1:28" x14ac:dyDescent="0.35">
      <c r="A687" t="s">
        <v>717</v>
      </c>
      <c r="B687">
        <v>1993</v>
      </c>
      <c r="C687" t="s">
        <v>37</v>
      </c>
      <c r="D687" s="42">
        <v>19</v>
      </c>
      <c r="E687">
        <v>0</v>
      </c>
      <c r="F687" s="37">
        <v>5877.02</v>
      </c>
      <c r="G687" t="s">
        <v>11</v>
      </c>
      <c r="H687" t="s">
        <v>11</v>
      </c>
      <c r="I687" t="s">
        <v>300</v>
      </c>
      <c r="J687" s="40">
        <v>1993</v>
      </c>
      <c r="K687" s="43" t="s">
        <v>37</v>
      </c>
      <c r="L687" s="14">
        <f t="shared" si="70"/>
        <v>1</v>
      </c>
      <c r="M687" s="14" t="str">
        <f t="shared" si="71"/>
        <v>tier - 2</v>
      </c>
      <c r="N687" s="14">
        <f t="shared" si="72"/>
        <v>9</v>
      </c>
      <c r="O687" s="8" t="str">
        <f t="shared" si="73"/>
        <v>tier - 2</v>
      </c>
      <c r="P687" s="8" t="str">
        <f t="shared" si="74"/>
        <v>R1021</v>
      </c>
      <c r="Q687" s="35" t="str">
        <f t="shared" si="75"/>
        <v>19-Oct-1993</v>
      </c>
      <c r="R687" s="35">
        <v>34261</v>
      </c>
      <c r="S687" s="44">
        <f t="shared" si="76"/>
        <v>30</v>
      </c>
      <c r="T687" s="47">
        <v>5877.02</v>
      </c>
      <c r="U687" s="14" t="s">
        <v>717</v>
      </c>
      <c r="V687" s="58">
        <v>34261</v>
      </c>
      <c r="W687" s="14">
        <v>0</v>
      </c>
      <c r="X687" s="77">
        <v>5877.02</v>
      </c>
      <c r="Y687" s="14" t="s">
        <v>11</v>
      </c>
      <c r="Z687" s="14" t="s">
        <v>11</v>
      </c>
      <c r="AA687" s="14" t="s">
        <v>300</v>
      </c>
      <c r="AB687" s="38">
        <v>30</v>
      </c>
    </row>
    <row r="688" spans="1:28" x14ac:dyDescent="0.35">
      <c r="A688" t="s">
        <v>718</v>
      </c>
      <c r="B688">
        <v>1982</v>
      </c>
      <c r="C688" t="s">
        <v>10</v>
      </c>
      <c r="D688" s="42">
        <v>8</v>
      </c>
      <c r="E688">
        <v>0</v>
      </c>
      <c r="F688" s="37">
        <v>5910.94</v>
      </c>
      <c r="G688" t="s">
        <v>11</v>
      </c>
      <c r="H688" t="s">
        <v>16</v>
      </c>
      <c r="I688" t="s">
        <v>42</v>
      </c>
      <c r="J688" s="40">
        <v>1982</v>
      </c>
      <c r="K688" s="43" t="s">
        <v>10</v>
      </c>
      <c r="L688" s="14">
        <f t="shared" si="70"/>
        <v>1</v>
      </c>
      <c r="M688" s="14" t="str">
        <f t="shared" si="71"/>
        <v>tier - 2</v>
      </c>
      <c r="N688" s="14">
        <f t="shared" si="72"/>
        <v>2</v>
      </c>
      <c r="O688" s="8" t="str">
        <f t="shared" si="73"/>
        <v>tier - 1</v>
      </c>
      <c r="P688" s="8" t="str">
        <f t="shared" si="74"/>
        <v>R1011</v>
      </c>
      <c r="Q688" s="35" t="str">
        <f t="shared" si="75"/>
        <v>8-Jul-1982</v>
      </c>
      <c r="R688" s="35">
        <v>30140</v>
      </c>
      <c r="S688" s="44">
        <f t="shared" si="76"/>
        <v>41</v>
      </c>
      <c r="T688" s="47">
        <v>5910.94</v>
      </c>
      <c r="U688" s="14" t="s">
        <v>718</v>
      </c>
      <c r="V688" s="58">
        <v>30140</v>
      </c>
      <c r="W688" s="14">
        <v>0</v>
      </c>
      <c r="X688" s="77">
        <v>5910.94</v>
      </c>
      <c r="Y688" s="14" t="s">
        <v>11</v>
      </c>
      <c r="Z688" s="14" t="s">
        <v>16</v>
      </c>
      <c r="AA688" s="14" t="s">
        <v>42</v>
      </c>
      <c r="AB688" s="38">
        <v>41</v>
      </c>
    </row>
    <row r="689" spans="1:28" x14ac:dyDescent="0.35">
      <c r="A689" t="s">
        <v>719</v>
      </c>
      <c r="B689">
        <v>1982</v>
      </c>
      <c r="C689" t="s">
        <v>30</v>
      </c>
      <c r="D689" s="42">
        <v>21</v>
      </c>
      <c r="E689">
        <v>0</v>
      </c>
      <c r="F689" s="37">
        <v>5920.1</v>
      </c>
      <c r="G689" t="s">
        <v>11</v>
      </c>
      <c r="H689" t="s">
        <v>16</v>
      </c>
      <c r="I689" t="s">
        <v>13</v>
      </c>
      <c r="J689" s="40">
        <v>1982</v>
      </c>
      <c r="K689" s="43" t="s">
        <v>30</v>
      </c>
      <c r="L689" s="14">
        <f t="shared" si="70"/>
        <v>1</v>
      </c>
      <c r="M689" s="14" t="str">
        <f t="shared" si="71"/>
        <v>tier - 2</v>
      </c>
      <c r="N689" s="14">
        <f t="shared" si="72"/>
        <v>2</v>
      </c>
      <c r="O689" s="8" t="str">
        <f t="shared" si="73"/>
        <v>tier - 1</v>
      </c>
      <c r="P689" s="8" t="str">
        <f t="shared" si="74"/>
        <v>R1013</v>
      </c>
      <c r="Q689" s="35" t="str">
        <f t="shared" si="75"/>
        <v>21-Dec-1982</v>
      </c>
      <c r="R689" s="35">
        <v>30306</v>
      </c>
      <c r="S689" s="44">
        <f t="shared" si="76"/>
        <v>40</v>
      </c>
      <c r="T689" s="47">
        <v>5920.1</v>
      </c>
      <c r="U689" s="14" t="s">
        <v>719</v>
      </c>
      <c r="V689" s="58">
        <v>30306</v>
      </c>
      <c r="W689" s="14">
        <v>0</v>
      </c>
      <c r="X689" s="77">
        <v>5920.1</v>
      </c>
      <c r="Y689" s="14" t="s">
        <v>11</v>
      </c>
      <c r="Z689" s="14" t="s">
        <v>16</v>
      </c>
      <c r="AA689" s="14" t="s">
        <v>13</v>
      </c>
      <c r="AB689" s="38">
        <v>40</v>
      </c>
    </row>
    <row r="690" spans="1:28" x14ac:dyDescent="0.35">
      <c r="A690" t="s">
        <v>720</v>
      </c>
      <c r="B690">
        <v>1987</v>
      </c>
      <c r="C690" t="s">
        <v>10</v>
      </c>
      <c r="D690" s="42">
        <v>29</v>
      </c>
      <c r="E690">
        <v>3</v>
      </c>
      <c r="F690" s="37">
        <v>5926.85</v>
      </c>
      <c r="G690" t="s">
        <v>12</v>
      </c>
      <c r="H690" t="s">
        <v>12</v>
      </c>
      <c r="I690" t="s">
        <v>42</v>
      </c>
      <c r="J690" s="40">
        <v>1987</v>
      </c>
      <c r="K690" s="43" t="s">
        <v>10</v>
      </c>
      <c r="L690" s="14">
        <f t="shared" si="70"/>
        <v>4</v>
      </c>
      <c r="M690" s="14" t="str">
        <f t="shared" si="71"/>
        <v>tier - 3</v>
      </c>
      <c r="N690" s="14">
        <f t="shared" si="72"/>
        <v>1</v>
      </c>
      <c r="O690" s="8" t="str">
        <f t="shared" si="73"/>
        <v>tier - 3</v>
      </c>
      <c r="P690" s="8" t="str">
        <f t="shared" si="74"/>
        <v>R1011</v>
      </c>
      <c r="Q690" s="35" t="str">
        <f t="shared" si="75"/>
        <v>29-Jul-1987</v>
      </c>
      <c r="R690" s="35">
        <v>31987</v>
      </c>
      <c r="S690" s="44">
        <f t="shared" si="76"/>
        <v>36</v>
      </c>
      <c r="T690" s="47">
        <v>5926.85</v>
      </c>
      <c r="U690" s="14" t="s">
        <v>720</v>
      </c>
      <c r="V690" s="58">
        <v>31987</v>
      </c>
      <c r="W690" s="14">
        <v>3</v>
      </c>
      <c r="X690" s="77">
        <v>5926.85</v>
      </c>
      <c r="Y690" s="14" t="s">
        <v>12</v>
      </c>
      <c r="Z690" s="14" t="s">
        <v>12</v>
      </c>
      <c r="AA690" s="14" t="s">
        <v>42</v>
      </c>
      <c r="AB690" s="38">
        <v>36</v>
      </c>
    </row>
    <row r="691" spans="1:28" x14ac:dyDescent="0.35">
      <c r="A691" t="s">
        <v>721</v>
      </c>
      <c r="B691">
        <v>1993</v>
      </c>
      <c r="C691" t="s">
        <v>35</v>
      </c>
      <c r="D691" s="42">
        <v>13</v>
      </c>
      <c r="E691">
        <v>0</v>
      </c>
      <c r="F691" s="37">
        <v>5926.93</v>
      </c>
      <c r="G691" t="s">
        <v>11</v>
      </c>
      <c r="H691" t="s">
        <v>11</v>
      </c>
      <c r="I691" t="s">
        <v>200</v>
      </c>
      <c r="J691" s="40">
        <v>1993</v>
      </c>
      <c r="K691" s="43" t="s">
        <v>35</v>
      </c>
      <c r="L691" s="14">
        <f t="shared" si="70"/>
        <v>1</v>
      </c>
      <c r="M691" s="14" t="str">
        <f t="shared" si="71"/>
        <v>tier - 2</v>
      </c>
      <c r="N691" s="14">
        <f t="shared" si="72"/>
        <v>9</v>
      </c>
      <c r="O691" s="8" t="str">
        <f t="shared" si="73"/>
        <v>tier - 2</v>
      </c>
      <c r="P691" s="8" t="str">
        <f t="shared" si="74"/>
        <v>R1025</v>
      </c>
      <c r="Q691" s="35" t="str">
        <f t="shared" si="75"/>
        <v>13-Aug-1993</v>
      </c>
      <c r="R691" s="35">
        <v>34194</v>
      </c>
      <c r="S691" s="44">
        <f t="shared" si="76"/>
        <v>30</v>
      </c>
      <c r="T691" s="47">
        <v>5926.93</v>
      </c>
      <c r="U691" s="14" t="s">
        <v>721</v>
      </c>
      <c r="V691" s="58">
        <v>34194</v>
      </c>
      <c r="W691" s="14">
        <v>0</v>
      </c>
      <c r="X691" s="77">
        <v>5926.93</v>
      </c>
      <c r="Y691" s="14" t="s">
        <v>11</v>
      </c>
      <c r="Z691" s="14" t="s">
        <v>11</v>
      </c>
      <c r="AA691" s="14" t="s">
        <v>200</v>
      </c>
      <c r="AB691" s="38">
        <v>30</v>
      </c>
    </row>
    <row r="692" spans="1:28" x14ac:dyDescent="0.35">
      <c r="A692" t="s">
        <v>722</v>
      </c>
      <c r="B692">
        <v>1994</v>
      </c>
      <c r="C692" t="s">
        <v>10</v>
      </c>
      <c r="D692" s="42">
        <v>30</v>
      </c>
      <c r="E692">
        <v>0</v>
      </c>
      <c r="F692" s="37">
        <v>5927.65</v>
      </c>
      <c r="G692" t="s">
        <v>11</v>
      </c>
      <c r="H692" t="s">
        <v>16</v>
      </c>
      <c r="I692" t="s">
        <v>23</v>
      </c>
      <c r="J692" s="40">
        <v>1994</v>
      </c>
      <c r="K692" s="43" t="s">
        <v>10</v>
      </c>
      <c r="L692" s="14">
        <f t="shared" si="70"/>
        <v>1</v>
      </c>
      <c r="M692" s="14" t="str">
        <f t="shared" si="71"/>
        <v>tier - 2</v>
      </c>
      <c r="N692" s="14">
        <f t="shared" si="72"/>
        <v>2</v>
      </c>
      <c r="O692" s="8" t="str">
        <f t="shared" si="73"/>
        <v>tier - 1</v>
      </c>
      <c r="P692" s="8" t="str">
        <f t="shared" si="74"/>
        <v>R1012</v>
      </c>
      <c r="Q692" s="35" t="str">
        <f t="shared" si="75"/>
        <v>30-Jul-1994</v>
      </c>
      <c r="R692" s="35">
        <v>34545</v>
      </c>
      <c r="S692" s="44">
        <f t="shared" si="76"/>
        <v>29</v>
      </c>
      <c r="T692" s="47">
        <v>5927.65</v>
      </c>
      <c r="U692" s="14" t="s">
        <v>722</v>
      </c>
      <c r="V692" s="58">
        <v>34545</v>
      </c>
      <c r="W692" s="14">
        <v>0</v>
      </c>
      <c r="X692" s="77">
        <v>5927.65</v>
      </c>
      <c r="Y692" s="14" t="s">
        <v>11</v>
      </c>
      <c r="Z692" s="14" t="s">
        <v>16</v>
      </c>
      <c r="AA692" s="14" t="s">
        <v>23</v>
      </c>
      <c r="AB692" s="38">
        <v>29</v>
      </c>
    </row>
    <row r="693" spans="1:28" x14ac:dyDescent="0.35">
      <c r="A693" t="s">
        <v>723</v>
      </c>
      <c r="B693">
        <v>1987</v>
      </c>
      <c r="C693" t="s">
        <v>10</v>
      </c>
      <c r="D693" s="42">
        <v>14</v>
      </c>
      <c r="E693">
        <v>3</v>
      </c>
      <c r="F693" s="37">
        <v>5934.38</v>
      </c>
      <c r="G693" t="s">
        <v>12</v>
      </c>
      <c r="H693" t="s">
        <v>11</v>
      </c>
      <c r="I693" t="s">
        <v>13</v>
      </c>
      <c r="J693" s="40">
        <v>1987</v>
      </c>
      <c r="K693" s="43" t="s">
        <v>10</v>
      </c>
      <c r="L693" s="14">
        <f t="shared" si="70"/>
        <v>4</v>
      </c>
      <c r="M693" s="14" t="str">
        <f t="shared" si="71"/>
        <v>tier - 3</v>
      </c>
      <c r="N693" s="14">
        <f t="shared" si="72"/>
        <v>9</v>
      </c>
      <c r="O693" s="8" t="str">
        <f t="shared" si="73"/>
        <v>tier - 2</v>
      </c>
      <c r="P693" s="8" t="str">
        <f t="shared" si="74"/>
        <v>R1013</v>
      </c>
      <c r="Q693" s="35" t="str">
        <f t="shared" si="75"/>
        <v>14-Jul-1987</v>
      </c>
      <c r="R693" s="35">
        <v>31972</v>
      </c>
      <c r="S693" s="44">
        <f t="shared" si="76"/>
        <v>36</v>
      </c>
      <c r="T693" s="47">
        <v>5934.38</v>
      </c>
      <c r="U693" s="14" t="s">
        <v>723</v>
      </c>
      <c r="V693" s="58">
        <v>31972</v>
      </c>
      <c r="W693" s="14">
        <v>3</v>
      </c>
      <c r="X693" s="77">
        <v>5934.38</v>
      </c>
      <c r="Y693" s="14" t="s">
        <v>12</v>
      </c>
      <c r="Z693" s="14" t="s">
        <v>11</v>
      </c>
      <c r="AA693" s="14" t="s">
        <v>13</v>
      </c>
      <c r="AB693" s="38">
        <v>36</v>
      </c>
    </row>
    <row r="694" spans="1:28" x14ac:dyDescent="0.35">
      <c r="A694" t="s">
        <v>724</v>
      </c>
      <c r="B694">
        <v>2003</v>
      </c>
      <c r="C694" t="s">
        <v>35</v>
      </c>
      <c r="D694" s="42">
        <v>13</v>
      </c>
      <c r="E694">
        <v>0</v>
      </c>
      <c r="F694" s="37">
        <v>5957.35</v>
      </c>
      <c r="G694" t="s">
        <v>11</v>
      </c>
      <c r="H694" t="s">
        <v>11</v>
      </c>
      <c r="I694" t="s">
        <v>23</v>
      </c>
      <c r="J694" s="40">
        <v>2003</v>
      </c>
      <c r="K694" s="43" t="s">
        <v>35</v>
      </c>
      <c r="L694" s="14">
        <f t="shared" si="70"/>
        <v>1</v>
      </c>
      <c r="M694" s="14" t="str">
        <f t="shared" si="71"/>
        <v>tier - 2</v>
      </c>
      <c r="N694" s="14">
        <f t="shared" si="72"/>
        <v>9</v>
      </c>
      <c r="O694" s="8" t="str">
        <f t="shared" si="73"/>
        <v>tier - 2</v>
      </c>
      <c r="P694" s="8" t="str">
        <f t="shared" si="74"/>
        <v>R1012</v>
      </c>
      <c r="Q694" s="35" t="str">
        <f t="shared" si="75"/>
        <v>13-Aug-2003</v>
      </c>
      <c r="R694" s="35">
        <v>37846</v>
      </c>
      <c r="S694" s="44">
        <f t="shared" si="76"/>
        <v>20</v>
      </c>
      <c r="T694" s="47">
        <v>5957.35</v>
      </c>
      <c r="U694" s="14" t="s">
        <v>724</v>
      </c>
      <c r="V694" s="58">
        <v>37846</v>
      </c>
      <c r="W694" s="14">
        <v>0</v>
      </c>
      <c r="X694" s="77">
        <v>5957.35</v>
      </c>
      <c r="Y694" s="14" t="s">
        <v>11</v>
      </c>
      <c r="Z694" s="14" t="s">
        <v>11</v>
      </c>
      <c r="AA694" s="14" t="s">
        <v>23</v>
      </c>
      <c r="AB694" s="38">
        <v>20</v>
      </c>
    </row>
    <row r="695" spans="1:28" x14ac:dyDescent="0.35">
      <c r="A695" t="s">
        <v>725</v>
      </c>
      <c r="B695">
        <v>2004</v>
      </c>
      <c r="C695" t="s">
        <v>10</v>
      </c>
      <c r="D695" s="42">
        <v>15</v>
      </c>
      <c r="E695">
        <v>0</v>
      </c>
      <c r="F695" s="37">
        <v>5960.91</v>
      </c>
      <c r="G695" t="s">
        <v>11</v>
      </c>
      <c r="H695" t="s">
        <v>16</v>
      </c>
      <c r="I695" t="s">
        <v>535</v>
      </c>
      <c r="J695" s="40">
        <v>2004</v>
      </c>
      <c r="K695" s="43" t="s">
        <v>10</v>
      </c>
      <c r="L695" s="14">
        <f t="shared" si="70"/>
        <v>1</v>
      </c>
      <c r="M695" s="14" t="str">
        <f t="shared" si="71"/>
        <v>tier - 2</v>
      </c>
      <c r="N695" s="14">
        <f t="shared" si="72"/>
        <v>2</v>
      </c>
      <c r="O695" s="8" t="str">
        <f t="shared" si="73"/>
        <v>tier - 1</v>
      </c>
      <c r="P695" s="8" t="str">
        <f t="shared" si="74"/>
        <v>R1026</v>
      </c>
      <c r="Q695" s="35" t="str">
        <f t="shared" si="75"/>
        <v>15-Jul-2004</v>
      </c>
      <c r="R695" s="35">
        <v>38183</v>
      </c>
      <c r="S695" s="44">
        <f t="shared" si="76"/>
        <v>19</v>
      </c>
      <c r="T695" s="47">
        <v>5960.91</v>
      </c>
      <c r="U695" s="14" t="s">
        <v>725</v>
      </c>
      <c r="V695" s="58">
        <v>38183</v>
      </c>
      <c r="W695" s="14">
        <v>0</v>
      </c>
      <c r="X695" s="77">
        <v>5960.91</v>
      </c>
      <c r="Y695" s="14" t="s">
        <v>11</v>
      </c>
      <c r="Z695" s="14" t="s">
        <v>16</v>
      </c>
      <c r="AA695" s="14" t="s">
        <v>535</v>
      </c>
      <c r="AB695" s="38">
        <v>19</v>
      </c>
    </row>
    <row r="696" spans="1:28" x14ac:dyDescent="0.35">
      <c r="A696" t="s">
        <v>726</v>
      </c>
      <c r="B696">
        <v>1980</v>
      </c>
      <c r="C696" t="s">
        <v>35</v>
      </c>
      <c r="D696" s="42">
        <v>5</v>
      </c>
      <c r="E696">
        <v>0</v>
      </c>
      <c r="F696" s="37">
        <v>5966.89</v>
      </c>
      <c r="G696" t="s">
        <v>11</v>
      </c>
      <c r="H696" t="s">
        <v>12</v>
      </c>
      <c r="I696" t="s">
        <v>13</v>
      </c>
      <c r="J696" s="40">
        <v>1980</v>
      </c>
      <c r="K696" s="43" t="s">
        <v>35</v>
      </c>
      <c r="L696" s="14">
        <f t="shared" si="70"/>
        <v>1</v>
      </c>
      <c r="M696" s="14" t="str">
        <f t="shared" si="71"/>
        <v>tier - 2</v>
      </c>
      <c r="N696" s="14">
        <f t="shared" si="72"/>
        <v>1</v>
      </c>
      <c r="O696" s="8" t="str">
        <f t="shared" si="73"/>
        <v>tier - 3</v>
      </c>
      <c r="P696" s="8" t="str">
        <f t="shared" si="74"/>
        <v>R1013</v>
      </c>
      <c r="Q696" s="35" t="str">
        <f t="shared" si="75"/>
        <v>5-Aug-1980</v>
      </c>
      <c r="R696" s="35">
        <v>29438</v>
      </c>
      <c r="S696" s="44">
        <f t="shared" si="76"/>
        <v>43</v>
      </c>
      <c r="T696" s="47">
        <v>5966.89</v>
      </c>
      <c r="U696" s="14" t="s">
        <v>726</v>
      </c>
      <c r="V696" s="58">
        <v>29438</v>
      </c>
      <c r="W696" s="14">
        <v>0</v>
      </c>
      <c r="X696" s="77">
        <v>5966.89</v>
      </c>
      <c r="Y696" s="14" t="s">
        <v>11</v>
      </c>
      <c r="Z696" s="14" t="s">
        <v>12</v>
      </c>
      <c r="AA696" s="14" t="s">
        <v>13</v>
      </c>
      <c r="AB696" s="38">
        <v>43</v>
      </c>
    </row>
    <row r="697" spans="1:28" x14ac:dyDescent="0.35">
      <c r="A697" t="s">
        <v>727</v>
      </c>
      <c r="B697">
        <v>1980</v>
      </c>
      <c r="C697" t="s">
        <v>10</v>
      </c>
      <c r="D697" s="42">
        <v>21</v>
      </c>
      <c r="E697">
        <v>0</v>
      </c>
      <c r="F697" s="37">
        <v>5969.72</v>
      </c>
      <c r="G697" t="s">
        <v>12</v>
      </c>
      <c r="H697" t="s">
        <v>12</v>
      </c>
      <c r="I697" t="s">
        <v>42</v>
      </c>
      <c r="J697" s="40">
        <v>1980</v>
      </c>
      <c r="K697" s="43" t="s">
        <v>10</v>
      </c>
      <c r="L697" s="14">
        <f t="shared" si="70"/>
        <v>4</v>
      </c>
      <c r="M697" s="14" t="str">
        <f t="shared" si="71"/>
        <v>tier - 3</v>
      </c>
      <c r="N697" s="14">
        <f t="shared" si="72"/>
        <v>1</v>
      </c>
      <c r="O697" s="8" t="str">
        <f t="shared" si="73"/>
        <v>tier - 3</v>
      </c>
      <c r="P697" s="8" t="str">
        <f t="shared" si="74"/>
        <v>R1011</v>
      </c>
      <c r="Q697" s="35" t="str">
        <f t="shared" si="75"/>
        <v>21-Jul-1980</v>
      </c>
      <c r="R697" s="35">
        <v>29423</v>
      </c>
      <c r="S697" s="44">
        <f t="shared" si="76"/>
        <v>43</v>
      </c>
      <c r="T697" s="47">
        <v>5969.72</v>
      </c>
      <c r="U697" s="14" t="s">
        <v>727</v>
      </c>
      <c r="V697" s="58">
        <v>29423</v>
      </c>
      <c r="W697" s="14">
        <v>0</v>
      </c>
      <c r="X697" s="77">
        <v>5969.72</v>
      </c>
      <c r="Y697" s="14" t="s">
        <v>12</v>
      </c>
      <c r="Z697" s="14" t="s">
        <v>12</v>
      </c>
      <c r="AA697" s="14" t="s">
        <v>42</v>
      </c>
      <c r="AB697" s="38">
        <v>43</v>
      </c>
    </row>
    <row r="698" spans="1:28" x14ac:dyDescent="0.35">
      <c r="A698" t="s">
        <v>728</v>
      </c>
      <c r="B698">
        <v>1989</v>
      </c>
      <c r="C698" t="s">
        <v>10</v>
      </c>
      <c r="D698" s="42">
        <v>22</v>
      </c>
      <c r="E698">
        <v>3</v>
      </c>
      <c r="F698" s="37">
        <v>5972.38</v>
      </c>
      <c r="G698" t="s">
        <v>11</v>
      </c>
      <c r="H698" t="s">
        <v>11</v>
      </c>
      <c r="I698" t="s">
        <v>42</v>
      </c>
      <c r="J698" s="40">
        <v>1989</v>
      </c>
      <c r="K698" s="43" t="s">
        <v>10</v>
      </c>
      <c r="L698" s="14">
        <f t="shared" si="70"/>
        <v>1</v>
      </c>
      <c r="M698" s="14" t="str">
        <f t="shared" si="71"/>
        <v>tier - 2</v>
      </c>
      <c r="N698" s="14">
        <f t="shared" si="72"/>
        <v>9</v>
      </c>
      <c r="O698" s="8" t="str">
        <f t="shared" si="73"/>
        <v>tier - 2</v>
      </c>
      <c r="P698" s="8" t="str">
        <f t="shared" si="74"/>
        <v>R1011</v>
      </c>
      <c r="Q698" s="35" t="str">
        <f t="shared" si="75"/>
        <v>22-Jul-1989</v>
      </c>
      <c r="R698" s="35">
        <v>32711</v>
      </c>
      <c r="S698" s="44">
        <f t="shared" si="76"/>
        <v>34</v>
      </c>
      <c r="T698" s="47">
        <v>5972.38</v>
      </c>
      <c r="U698" s="14" t="s">
        <v>728</v>
      </c>
      <c r="V698" s="58">
        <v>32711</v>
      </c>
      <c r="W698" s="14">
        <v>3</v>
      </c>
      <c r="X698" s="77">
        <v>5972.38</v>
      </c>
      <c r="Y698" s="14" t="s">
        <v>11</v>
      </c>
      <c r="Z698" s="14" t="s">
        <v>11</v>
      </c>
      <c r="AA698" s="14" t="s">
        <v>42</v>
      </c>
      <c r="AB698" s="38">
        <v>34</v>
      </c>
    </row>
    <row r="699" spans="1:28" x14ac:dyDescent="0.35">
      <c r="A699" t="s">
        <v>729</v>
      </c>
      <c r="B699">
        <v>1984</v>
      </c>
      <c r="C699" t="s">
        <v>20</v>
      </c>
      <c r="D699" s="42">
        <v>19</v>
      </c>
      <c r="E699">
        <v>1</v>
      </c>
      <c r="F699" s="37">
        <v>5974.38</v>
      </c>
      <c r="G699" t="s">
        <v>11</v>
      </c>
      <c r="H699" t="s">
        <v>12</v>
      </c>
      <c r="I699" t="s">
        <v>13</v>
      </c>
      <c r="J699" s="40">
        <v>1984</v>
      </c>
      <c r="K699" s="43" t="s">
        <v>20</v>
      </c>
      <c r="L699" s="14">
        <f t="shared" si="70"/>
        <v>1</v>
      </c>
      <c r="M699" s="14" t="str">
        <f t="shared" si="71"/>
        <v>tier - 2</v>
      </c>
      <c r="N699" s="14">
        <f t="shared" si="72"/>
        <v>1</v>
      </c>
      <c r="O699" s="8" t="str">
        <f t="shared" si="73"/>
        <v>tier - 3</v>
      </c>
      <c r="P699" s="8" t="str">
        <f t="shared" si="74"/>
        <v>R1013</v>
      </c>
      <c r="Q699" s="35" t="str">
        <f t="shared" si="75"/>
        <v>19-Sep-1984</v>
      </c>
      <c r="R699" s="35">
        <v>30944</v>
      </c>
      <c r="S699" s="44">
        <f t="shared" si="76"/>
        <v>39</v>
      </c>
      <c r="T699" s="47">
        <v>5974.38</v>
      </c>
      <c r="U699" s="14" t="s">
        <v>729</v>
      </c>
      <c r="V699" s="58">
        <v>30944</v>
      </c>
      <c r="W699" s="14">
        <v>1</v>
      </c>
      <c r="X699" s="77">
        <v>5974.38</v>
      </c>
      <c r="Y699" s="14" t="s">
        <v>11</v>
      </c>
      <c r="Z699" s="14" t="s">
        <v>12</v>
      </c>
      <c r="AA699" s="14" t="s">
        <v>13</v>
      </c>
      <c r="AB699" s="38">
        <v>39</v>
      </c>
    </row>
    <row r="700" spans="1:28" x14ac:dyDescent="0.35">
      <c r="A700" t="s">
        <v>730</v>
      </c>
      <c r="B700">
        <v>1984</v>
      </c>
      <c r="C700" t="s">
        <v>15</v>
      </c>
      <c r="D700" s="42">
        <v>11</v>
      </c>
      <c r="E700">
        <v>1</v>
      </c>
      <c r="F700" s="37">
        <v>5976.83</v>
      </c>
      <c r="G700" t="s">
        <v>11</v>
      </c>
      <c r="H700" t="s">
        <v>11</v>
      </c>
      <c r="I700" t="s">
        <v>13</v>
      </c>
      <c r="J700" s="40">
        <v>1984</v>
      </c>
      <c r="K700" s="43" t="s">
        <v>15</v>
      </c>
      <c r="L700" s="14">
        <f t="shared" si="70"/>
        <v>1</v>
      </c>
      <c r="M700" s="14" t="str">
        <f t="shared" si="71"/>
        <v>tier - 2</v>
      </c>
      <c r="N700" s="14">
        <f t="shared" si="72"/>
        <v>9</v>
      </c>
      <c r="O700" s="8" t="str">
        <f t="shared" si="73"/>
        <v>tier - 2</v>
      </c>
      <c r="P700" s="8" t="str">
        <f t="shared" si="74"/>
        <v>R1013</v>
      </c>
      <c r="Q700" s="35" t="str">
        <f t="shared" si="75"/>
        <v>11-Nov-1984</v>
      </c>
      <c r="R700" s="35">
        <v>30997</v>
      </c>
      <c r="S700" s="44">
        <f t="shared" si="76"/>
        <v>39</v>
      </c>
      <c r="T700" s="47">
        <v>5976.83</v>
      </c>
      <c r="U700" s="14" t="s">
        <v>730</v>
      </c>
      <c r="V700" s="58">
        <v>30997</v>
      </c>
      <c r="W700" s="14">
        <v>1</v>
      </c>
      <c r="X700" s="77">
        <v>5976.83</v>
      </c>
      <c r="Y700" s="14" t="s">
        <v>11</v>
      </c>
      <c r="Z700" s="14" t="s">
        <v>11</v>
      </c>
      <c r="AA700" s="14" t="s">
        <v>13</v>
      </c>
      <c r="AB700" s="38">
        <v>39</v>
      </c>
    </row>
    <row r="701" spans="1:28" x14ac:dyDescent="0.35">
      <c r="A701" t="s">
        <v>731</v>
      </c>
      <c r="B701">
        <v>1970</v>
      </c>
      <c r="C701" t="s">
        <v>18</v>
      </c>
      <c r="D701" s="42">
        <v>25</v>
      </c>
      <c r="E701">
        <v>0</v>
      </c>
      <c r="F701" s="37">
        <v>5979.66</v>
      </c>
      <c r="G701" t="s">
        <v>11</v>
      </c>
      <c r="H701" t="s">
        <v>12</v>
      </c>
      <c r="I701" t="s">
        <v>13</v>
      </c>
      <c r="J701" s="40">
        <v>1970</v>
      </c>
      <c r="K701" s="43" t="s">
        <v>18</v>
      </c>
      <c r="L701" s="14">
        <f t="shared" si="70"/>
        <v>1</v>
      </c>
      <c r="M701" s="14" t="str">
        <f t="shared" si="71"/>
        <v>tier - 2</v>
      </c>
      <c r="N701" s="14">
        <f t="shared" si="72"/>
        <v>1</v>
      </c>
      <c r="O701" s="8" t="str">
        <f t="shared" si="73"/>
        <v>tier - 3</v>
      </c>
      <c r="P701" s="8" t="str">
        <f t="shared" si="74"/>
        <v>R1013</v>
      </c>
      <c r="Q701" s="35" t="str">
        <f t="shared" si="75"/>
        <v>25-Jun-1970</v>
      </c>
      <c r="R701" s="35">
        <v>25744</v>
      </c>
      <c r="S701" s="44">
        <f t="shared" si="76"/>
        <v>53</v>
      </c>
      <c r="T701" s="47">
        <v>5979.66</v>
      </c>
      <c r="U701" s="14" t="s">
        <v>731</v>
      </c>
      <c r="V701" s="58">
        <v>25744</v>
      </c>
      <c r="W701" s="14">
        <v>0</v>
      </c>
      <c r="X701" s="77">
        <v>5979.66</v>
      </c>
      <c r="Y701" s="14" t="s">
        <v>11</v>
      </c>
      <c r="Z701" s="14" t="s">
        <v>12</v>
      </c>
      <c r="AA701" s="14" t="s">
        <v>13</v>
      </c>
      <c r="AB701" s="38">
        <v>53</v>
      </c>
    </row>
    <row r="702" spans="1:28" x14ac:dyDescent="0.35">
      <c r="A702" t="s">
        <v>732</v>
      </c>
      <c r="B702">
        <v>1980</v>
      </c>
      <c r="C702" t="s">
        <v>37</v>
      </c>
      <c r="D702" s="42">
        <v>10</v>
      </c>
      <c r="E702">
        <v>0</v>
      </c>
      <c r="F702" s="37">
        <v>5979.73</v>
      </c>
      <c r="G702" t="s">
        <v>11</v>
      </c>
      <c r="H702" t="s">
        <v>11</v>
      </c>
      <c r="I702" t="s">
        <v>42</v>
      </c>
      <c r="J702" s="40">
        <v>1980</v>
      </c>
      <c r="K702" s="43" t="s">
        <v>37</v>
      </c>
      <c r="L702" s="14">
        <f t="shared" si="70"/>
        <v>1</v>
      </c>
      <c r="M702" s="14" t="str">
        <f t="shared" si="71"/>
        <v>tier - 2</v>
      </c>
      <c r="N702" s="14">
        <f t="shared" si="72"/>
        <v>9</v>
      </c>
      <c r="O702" s="8" t="str">
        <f t="shared" si="73"/>
        <v>tier - 2</v>
      </c>
      <c r="P702" s="8" t="str">
        <f t="shared" si="74"/>
        <v>R1011</v>
      </c>
      <c r="Q702" s="35" t="str">
        <f t="shared" si="75"/>
        <v>10-Oct-1980</v>
      </c>
      <c r="R702" s="35">
        <v>29504</v>
      </c>
      <c r="S702" s="44">
        <f t="shared" si="76"/>
        <v>43</v>
      </c>
      <c r="T702" s="47">
        <v>5979.73</v>
      </c>
      <c r="U702" s="14" t="s">
        <v>732</v>
      </c>
      <c r="V702" s="58">
        <v>29504</v>
      </c>
      <c r="W702" s="14">
        <v>0</v>
      </c>
      <c r="X702" s="77">
        <v>5979.73</v>
      </c>
      <c r="Y702" s="14" t="s">
        <v>11</v>
      </c>
      <c r="Z702" s="14" t="s">
        <v>11</v>
      </c>
      <c r="AA702" s="14" t="s">
        <v>42</v>
      </c>
      <c r="AB702" s="38">
        <v>43</v>
      </c>
    </row>
    <row r="703" spans="1:28" x14ac:dyDescent="0.35">
      <c r="A703" t="s">
        <v>733</v>
      </c>
      <c r="B703">
        <v>1974</v>
      </c>
      <c r="C703" t="s">
        <v>37</v>
      </c>
      <c r="D703" s="42">
        <v>11</v>
      </c>
      <c r="E703">
        <v>0</v>
      </c>
      <c r="F703" s="37">
        <v>5979.99</v>
      </c>
      <c r="G703" t="s">
        <v>11</v>
      </c>
      <c r="H703" t="s">
        <v>12</v>
      </c>
      <c r="I703" t="s">
        <v>13</v>
      </c>
      <c r="J703" s="40">
        <v>1974</v>
      </c>
      <c r="K703" s="43" t="s">
        <v>37</v>
      </c>
      <c r="L703" s="14">
        <f t="shared" si="70"/>
        <v>1</v>
      </c>
      <c r="M703" s="14" t="str">
        <f t="shared" si="71"/>
        <v>tier - 2</v>
      </c>
      <c r="N703" s="14">
        <f t="shared" si="72"/>
        <v>1</v>
      </c>
      <c r="O703" s="8" t="str">
        <f t="shared" si="73"/>
        <v>tier - 3</v>
      </c>
      <c r="P703" s="8" t="str">
        <f t="shared" si="74"/>
        <v>R1013</v>
      </c>
      <c r="Q703" s="35" t="str">
        <f t="shared" si="75"/>
        <v>11-Oct-1974</v>
      </c>
      <c r="R703" s="35">
        <v>27313</v>
      </c>
      <c r="S703" s="44">
        <f t="shared" si="76"/>
        <v>49</v>
      </c>
      <c r="T703" s="47">
        <v>5979.99</v>
      </c>
      <c r="U703" s="14" t="s">
        <v>733</v>
      </c>
      <c r="V703" s="58">
        <v>27313</v>
      </c>
      <c r="W703" s="14">
        <v>0</v>
      </c>
      <c r="X703" s="77">
        <v>5979.99</v>
      </c>
      <c r="Y703" s="14" t="s">
        <v>11</v>
      </c>
      <c r="Z703" s="14" t="s">
        <v>12</v>
      </c>
      <c r="AA703" s="14" t="s">
        <v>13</v>
      </c>
      <c r="AB703" s="38">
        <v>49</v>
      </c>
    </row>
    <row r="704" spans="1:28" x14ac:dyDescent="0.35">
      <c r="A704" t="s">
        <v>734</v>
      </c>
      <c r="B704">
        <v>1988</v>
      </c>
      <c r="C704" t="s">
        <v>18</v>
      </c>
      <c r="D704" s="42">
        <v>10</v>
      </c>
      <c r="E704">
        <v>2</v>
      </c>
      <c r="F704" s="37">
        <v>5989.52</v>
      </c>
      <c r="G704" t="s">
        <v>11</v>
      </c>
      <c r="H704" t="s">
        <v>16</v>
      </c>
      <c r="I704" t="s">
        <v>23</v>
      </c>
      <c r="J704" s="40">
        <v>1988</v>
      </c>
      <c r="K704" s="43" t="s">
        <v>18</v>
      </c>
      <c r="L704" s="14">
        <f t="shared" si="70"/>
        <v>1</v>
      </c>
      <c r="M704" s="14" t="str">
        <f t="shared" si="71"/>
        <v>tier - 2</v>
      </c>
      <c r="N704" s="14">
        <f t="shared" si="72"/>
        <v>2</v>
      </c>
      <c r="O704" s="8" t="str">
        <f t="shared" si="73"/>
        <v>tier - 1</v>
      </c>
      <c r="P704" s="8" t="str">
        <f t="shared" si="74"/>
        <v>R1012</v>
      </c>
      <c r="Q704" s="35" t="str">
        <f t="shared" si="75"/>
        <v>10-Jun-1988</v>
      </c>
      <c r="R704" s="35">
        <v>32304</v>
      </c>
      <c r="S704" s="44">
        <f t="shared" si="76"/>
        <v>35</v>
      </c>
      <c r="T704" s="47">
        <v>5989.52</v>
      </c>
      <c r="U704" s="14" t="s">
        <v>734</v>
      </c>
      <c r="V704" s="58">
        <v>32304</v>
      </c>
      <c r="W704" s="14">
        <v>2</v>
      </c>
      <c r="X704" s="77">
        <v>5989.52</v>
      </c>
      <c r="Y704" s="14" t="s">
        <v>11</v>
      </c>
      <c r="Z704" s="14" t="s">
        <v>16</v>
      </c>
      <c r="AA704" s="14" t="s">
        <v>23</v>
      </c>
      <c r="AB704" s="38">
        <v>35</v>
      </c>
    </row>
    <row r="705" spans="1:28" x14ac:dyDescent="0.35">
      <c r="A705" t="s">
        <v>735</v>
      </c>
      <c r="B705">
        <v>1974</v>
      </c>
      <c r="C705" t="s">
        <v>35</v>
      </c>
      <c r="D705" s="42">
        <v>17</v>
      </c>
      <c r="E705">
        <v>0</v>
      </c>
      <c r="F705" s="37">
        <v>5990.17</v>
      </c>
      <c r="G705" t="s">
        <v>11</v>
      </c>
      <c r="H705" t="s">
        <v>11</v>
      </c>
      <c r="I705" t="s">
        <v>13</v>
      </c>
      <c r="J705" s="40">
        <v>1974</v>
      </c>
      <c r="K705" s="43" t="s">
        <v>35</v>
      </c>
      <c r="L705" s="14">
        <f t="shared" si="70"/>
        <v>1</v>
      </c>
      <c r="M705" s="14" t="str">
        <f t="shared" si="71"/>
        <v>tier - 2</v>
      </c>
      <c r="N705" s="14">
        <f t="shared" si="72"/>
        <v>9</v>
      </c>
      <c r="O705" s="8" t="str">
        <f t="shared" si="73"/>
        <v>tier - 2</v>
      </c>
      <c r="P705" s="8" t="str">
        <f t="shared" si="74"/>
        <v>R1013</v>
      </c>
      <c r="Q705" s="35" t="str">
        <f t="shared" si="75"/>
        <v>17-Aug-1974</v>
      </c>
      <c r="R705" s="35">
        <v>27258</v>
      </c>
      <c r="S705" s="44">
        <f t="shared" si="76"/>
        <v>49</v>
      </c>
      <c r="T705" s="47">
        <v>5990.17</v>
      </c>
      <c r="U705" s="14" t="s">
        <v>735</v>
      </c>
      <c r="V705" s="58">
        <v>27258</v>
      </c>
      <c r="W705" s="14">
        <v>0</v>
      </c>
      <c r="X705" s="77">
        <v>5990.17</v>
      </c>
      <c r="Y705" s="14" t="s">
        <v>11</v>
      </c>
      <c r="Z705" s="14" t="s">
        <v>11</v>
      </c>
      <c r="AA705" s="14" t="s">
        <v>13</v>
      </c>
      <c r="AB705" s="38">
        <v>49</v>
      </c>
    </row>
    <row r="706" spans="1:28" x14ac:dyDescent="0.35">
      <c r="A706" t="s">
        <v>736</v>
      </c>
      <c r="B706">
        <v>1980</v>
      </c>
      <c r="C706" t="s">
        <v>35</v>
      </c>
      <c r="D706" s="42">
        <v>8</v>
      </c>
      <c r="E706">
        <v>2</v>
      </c>
      <c r="F706" s="37">
        <v>5993.62</v>
      </c>
      <c r="G706" t="s">
        <v>11</v>
      </c>
      <c r="H706" t="s">
        <v>12</v>
      </c>
      <c r="I706" t="s">
        <v>13</v>
      </c>
      <c r="J706" s="40">
        <v>1980</v>
      </c>
      <c r="K706" s="43" t="s">
        <v>35</v>
      </c>
      <c r="L706" s="14">
        <f t="shared" si="70"/>
        <v>1</v>
      </c>
      <c r="M706" s="14" t="str">
        <f t="shared" si="71"/>
        <v>tier - 2</v>
      </c>
      <c r="N706" s="14">
        <f t="shared" si="72"/>
        <v>1</v>
      </c>
      <c r="O706" s="8" t="str">
        <f t="shared" si="73"/>
        <v>tier - 3</v>
      </c>
      <c r="P706" s="8" t="str">
        <f t="shared" si="74"/>
        <v>R1013</v>
      </c>
      <c r="Q706" s="35" t="str">
        <f t="shared" si="75"/>
        <v>8-Aug-1980</v>
      </c>
      <c r="R706" s="35">
        <v>29441</v>
      </c>
      <c r="S706" s="44">
        <f t="shared" si="76"/>
        <v>43</v>
      </c>
      <c r="T706" s="47">
        <v>5993.62</v>
      </c>
      <c r="U706" s="14" t="s">
        <v>736</v>
      </c>
      <c r="V706" s="58">
        <v>29441</v>
      </c>
      <c r="W706" s="14">
        <v>2</v>
      </c>
      <c r="X706" s="77">
        <v>5993.62</v>
      </c>
      <c r="Y706" s="14" t="s">
        <v>11</v>
      </c>
      <c r="Z706" s="14" t="s">
        <v>12</v>
      </c>
      <c r="AA706" s="14" t="s">
        <v>13</v>
      </c>
      <c r="AB706" s="38">
        <v>43</v>
      </c>
    </row>
    <row r="707" spans="1:28" x14ac:dyDescent="0.35">
      <c r="A707" t="s">
        <v>737</v>
      </c>
      <c r="B707">
        <v>1989</v>
      </c>
      <c r="C707" t="s">
        <v>35</v>
      </c>
      <c r="D707" s="42">
        <v>16</v>
      </c>
      <c r="E707">
        <v>4</v>
      </c>
      <c r="F707" s="37">
        <v>6059.17</v>
      </c>
      <c r="G707" t="s">
        <v>11</v>
      </c>
      <c r="H707" t="s">
        <v>16</v>
      </c>
      <c r="I707" t="s">
        <v>42</v>
      </c>
      <c r="J707" s="40">
        <v>1989</v>
      </c>
      <c r="K707" s="43" t="s">
        <v>35</v>
      </c>
      <c r="L707" s="14">
        <f t="shared" si="70"/>
        <v>1</v>
      </c>
      <c r="M707" s="14" t="str">
        <f t="shared" si="71"/>
        <v>tier - 2</v>
      </c>
      <c r="N707" s="14">
        <f t="shared" si="72"/>
        <v>2</v>
      </c>
      <c r="O707" s="8" t="str">
        <f t="shared" si="73"/>
        <v>tier - 1</v>
      </c>
      <c r="P707" s="8" t="str">
        <f t="shared" si="74"/>
        <v>R1011</v>
      </c>
      <c r="Q707" s="35" t="str">
        <f t="shared" si="75"/>
        <v>16-Aug-1989</v>
      </c>
      <c r="R707" s="35">
        <v>32736</v>
      </c>
      <c r="S707" s="44">
        <f t="shared" si="76"/>
        <v>34</v>
      </c>
      <c r="T707" s="47">
        <v>6059.17</v>
      </c>
      <c r="U707" s="14" t="s">
        <v>737</v>
      </c>
      <c r="V707" s="58">
        <v>32736</v>
      </c>
      <c r="W707" s="14">
        <v>4</v>
      </c>
      <c r="X707" s="77">
        <v>6059.17</v>
      </c>
      <c r="Y707" s="14" t="s">
        <v>11</v>
      </c>
      <c r="Z707" s="14" t="s">
        <v>16</v>
      </c>
      <c r="AA707" s="14" t="s">
        <v>42</v>
      </c>
      <c r="AB707" s="38">
        <v>34</v>
      </c>
    </row>
    <row r="708" spans="1:28" x14ac:dyDescent="0.35">
      <c r="A708" t="s">
        <v>738</v>
      </c>
      <c r="B708">
        <v>1996</v>
      </c>
      <c r="C708" t="s">
        <v>10</v>
      </c>
      <c r="D708" s="42">
        <v>28</v>
      </c>
      <c r="E708">
        <v>0</v>
      </c>
      <c r="F708" s="37">
        <v>6061.8</v>
      </c>
      <c r="G708" t="s">
        <v>11</v>
      </c>
      <c r="H708" t="s">
        <v>12</v>
      </c>
      <c r="I708" t="s">
        <v>23</v>
      </c>
      <c r="J708" s="40">
        <v>1996</v>
      </c>
      <c r="K708" s="43" t="s">
        <v>10</v>
      </c>
      <c r="L708" s="14">
        <f t="shared" si="70"/>
        <v>1</v>
      </c>
      <c r="M708" s="14" t="str">
        <f t="shared" si="71"/>
        <v>tier - 2</v>
      </c>
      <c r="N708" s="14">
        <f t="shared" si="72"/>
        <v>1</v>
      </c>
      <c r="O708" s="8" t="str">
        <f t="shared" si="73"/>
        <v>tier - 3</v>
      </c>
      <c r="P708" s="8" t="str">
        <f t="shared" si="74"/>
        <v>R1012</v>
      </c>
      <c r="Q708" s="35" t="str">
        <f t="shared" si="75"/>
        <v>28-Jul-1996</v>
      </c>
      <c r="R708" s="35">
        <v>35274</v>
      </c>
      <c r="S708" s="44">
        <f t="shared" si="76"/>
        <v>27</v>
      </c>
      <c r="T708" s="47">
        <v>6061.8</v>
      </c>
      <c r="U708" s="14" t="s">
        <v>738</v>
      </c>
      <c r="V708" s="58">
        <v>35274</v>
      </c>
      <c r="W708" s="14">
        <v>0</v>
      </c>
      <c r="X708" s="77">
        <v>6061.8</v>
      </c>
      <c r="Y708" s="14" t="s">
        <v>11</v>
      </c>
      <c r="Z708" s="14" t="s">
        <v>12</v>
      </c>
      <c r="AA708" s="14" t="s">
        <v>23</v>
      </c>
      <c r="AB708" s="38">
        <v>27</v>
      </c>
    </row>
    <row r="709" spans="1:28" x14ac:dyDescent="0.35">
      <c r="A709" t="s">
        <v>739</v>
      </c>
      <c r="B709">
        <v>1994</v>
      </c>
      <c r="C709" t="s">
        <v>15</v>
      </c>
      <c r="D709" s="42">
        <v>8</v>
      </c>
      <c r="E709">
        <v>0</v>
      </c>
      <c r="F709" s="37">
        <v>6064.37</v>
      </c>
      <c r="G709" t="s">
        <v>11</v>
      </c>
      <c r="H709" t="s">
        <v>11</v>
      </c>
      <c r="I709" t="s">
        <v>42</v>
      </c>
      <c r="J709" s="40">
        <v>1994</v>
      </c>
      <c r="K709" s="43" t="s">
        <v>15</v>
      </c>
      <c r="L709" s="14">
        <f t="shared" ref="L709:L772" si="77">MATCH($G$4:$G$2346,$G$4:$G$2346,0)</f>
        <v>1</v>
      </c>
      <c r="M709" s="14" t="str">
        <f t="shared" ref="M709:M772" si="78">IF(G709="?",INDEX($G$4:$G$2346,MODE($L$4:$L$2346)),G709)</f>
        <v>tier - 2</v>
      </c>
      <c r="N709" s="14">
        <f t="shared" ref="N709:N772" si="79">MATCH($H$4:$H$2346,$H$4:$H$2346,0)</f>
        <v>9</v>
      </c>
      <c r="O709" s="8" t="str">
        <f t="shared" ref="O709:O772" si="80">IF(H709="?",INDEX($H$4:$H$2346,MODE($N$4:$N$2346)),H709)</f>
        <v>tier - 2</v>
      </c>
      <c r="P709" s="8" t="str">
        <f t="shared" ref="P709:P772" si="81">IF(I709="?","Unknown",I709)</f>
        <v>R1011</v>
      </c>
      <c r="Q709" s="35" t="str">
        <f t="shared" ref="Q709:Q772" si="82">CONCATENATE(D709,"-",K709,"-",J709)</f>
        <v>8-Nov-1994</v>
      </c>
      <c r="R709" s="35">
        <v>34646</v>
      </c>
      <c r="S709" s="44">
        <f t="shared" ref="S709:S772" si="83">ROUND((($S$2-R709)/365),0)</f>
        <v>29</v>
      </c>
      <c r="T709" s="47">
        <v>6064.37</v>
      </c>
      <c r="U709" s="14" t="s">
        <v>739</v>
      </c>
      <c r="V709" s="58">
        <v>34646</v>
      </c>
      <c r="W709" s="14">
        <v>0</v>
      </c>
      <c r="X709" s="77">
        <v>6064.37</v>
      </c>
      <c r="Y709" s="14" t="s">
        <v>11</v>
      </c>
      <c r="Z709" s="14" t="s">
        <v>11</v>
      </c>
      <c r="AA709" s="14" t="s">
        <v>42</v>
      </c>
      <c r="AB709" s="38">
        <v>29</v>
      </c>
    </row>
    <row r="710" spans="1:28" x14ac:dyDescent="0.35">
      <c r="A710" t="s">
        <v>740</v>
      </c>
      <c r="B710">
        <v>1984</v>
      </c>
      <c r="C710" t="s">
        <v>20</v>
      </c>
      <c r="D710" s="42">
        <v>21</v>
      </c>
      <c r="E710">
        <v>1</v>
      </c>
      <c r="F710" s="37">
        <v>6067.13</v>
      </c>
      <c r="G710" t="s">
        <v>12</v>
      </c>
      <c r="H710" t="s">
        <v>16</v>
      </c>
      <c r="I710" t="s">
        <v>168</v>
      </c>
      <c r="J710" s="40">
        <v>1984</v>
      </c>
      <c r="K710" s="43" t="s">
        <v>20</v>
      </c>
      <c r="L710" s="14">
        <f t="shared" si="77"/>
        <v>4</v>
      </c>
      <c r="M710" s="14" t="str">
        <f t="shared" si="78"/>
        <v>tier - 3</v>
      </c>
      <c r="N710" s="14">
        <f t="shared" si="79"/>
        <v>2</v>
      </c>
      <c r="O710" s="8" t="str">
        <f t="shared" si="80"/>
        <v>tier - 1</v>
      </c>
      <c r="P710" s="8" t="str">
        <f t="shared" si="81"/>
        <v>R1016</v>
      </c>
      <c r="Q710" s="35" t="str">
        <f t="shared" si="82"/>
        <v>21-Sep-1984</v>
      </c>
      <c r="R710" s="35">
        <v>30946</v>
      </c>
      <c r="S710" s="44">
        <f t="shared" si="83"/>
        <v>39</v>
      </c>
      <c r="T710" s="47">
        <v>6067.13</v>
      </c>
      <c r="U710" s="14" t="s">
        <v>740</v>
      </c>
      <c r="V710" s="58">
        <v>30946</v>
      </c>
      <c r="W710" s="14">
        <v>1</v>
      </c>
      <c r="X710" s="77">
        <v>6067.13</v>
      </c>
      <c r="Y710" s="14" t="s">
        <v>12</v>
      </c>
      <c r="Z710" s="14" t="s">
        <v>16</v>
      </c>
      <c r="AA710" s="14" t="s">
        <v>168</v>
      </c>
      <c r="AB710" s="38">
        <v>39</v>
      </c>
    </row>
    <row r="711" spans="1:28" x14ac:dyDescent="0.35">
      <c r="A711" t="s">
        <v>741</v>
      </c>
      <c r="B711">
        <v>1979</v>
      </c>
      <c r="C711" t="s">
        <v>35</v>
      </c>
      <c r="D711" s="42">
        <v>8</v>
      </c>
      <c r="E711">
        <v>2</v>
      </c>
      <c r="F711" s="37">
        <v>6074.37</v>
      </c>
      <c r="G711" t="s">
        <v>11</v>
      </c>
      <c r="H711" t="s">
        <v>11</v>
      </c>
      <c r="I711" t="s">
        <v>23</v>
      </c>
      <c r="J711" s="40">
        <v>1979</v>
      </c>
      <c r="K711" s="43" t="s">
        <v>35</v>
      </c>
      <c r="L711" s="14">
        <f t="shared" si="77"/>
        <v>1</v>
      </c>
      <c r="M711" s="14" t="str">
        <f t="shared" si="78"/>
        <v>tier - 2</v>
      </c>
      <c r="N711" s="14">
        <f t="shared" si="79"/>
        <v>9</v>
      </c>
      <c r="O711" s="8" t="str">
        <f t="shared" si="80"/>
        <v>tier - 2</v>
      </c>
      <c r="P711" s="8" t="str">
        <f t="shared" si="81"/>
        <v>R1012</v>
      </c>
      <c r="Q711" s="35" t="str">
        <f t="shared" si="82"/>
        <v>8-Aug-1979</v>
      </c>
      <c r="R711" s="35">
        <v>29075</v>
      </c>
      <c r="S711" s="44">
        <f t="shared" si="83"/>
        <v>44</v>
      </c>
      <c r="T711" s="47">
        <v>6074.37</v>
      </c>
      <c r="U711" s="14" t="s">
        <v>741</v>
      </c>
      <c r="V711" s="58">
        <v>29075</v>
      </c>
      <c r="W711" s="14">
        <v>2</v>
      </c>
      <c r="X711" s="77">
        <v>6074.37</v>
      </c>
      <c r="Y711" s="14" t="s">
        <v>11</v>
      </c>
      <c r="Z711" s="14" t="s">
        <v>11</v>
      </c>
      <c r="AA711" s="14" t="s">
        <v>23</v>
      </c>
      <c r="AB711" s="38">
        <v>44</v>
      </c>
    </row>
    <row r="712" spans="1:28" x14ac:dyDescent="0.35">
      <c r="A712" t="s">
        <v>742</v>
      </c>
      <c r="B712">
        <v>1984</v>
      </c>
      <c r="C712" t="s">
        <v>37</v>
      </c>
      <c r="D712" s="42">
        <v>14</v>
      </c>
      <c r="E712">
        <v>1</v>
      </c>
      <c r="F712" s="37">
        <v>6079.67</v>
      </c>
      <c r="G712" t="s">
        <v>16</v>
      </c>
      <c r="H712" t="s">
        <v>16</v>
      </c>
      <c r="I712" t="s">
        <v>276</v>
      </c>
      <c r="J712" s="40">
        <v>1984</v>
      </c>
      <c r="K712" s="43" t="s">
        <v>37</v>
      </c>
      <c r="L712" s="14">
        <f t="shared" si="77"/>
        <v>240</v>
      </c>
      <c r="M712" s="14" t="str">
        <f t="shared" si="78"/>
        <v>tier - 1</v>
      </c>
      <c r="N712" s="14">
        <f t="shared" si="79"/>
        <v>2</v>
      </c>
      <c r="O712" s="8" t="str">
        <f t="shared" si="80"/>
        <v>tier - 1</v>
      </c>
      <c r="P712" s="8" t="str">
        <f t="shared" si="81"/>
        <v>R1014</v>
      </c>
      <c r="Q712" s="35" t="str">
        <f t="shared" si="82"/>
        <v>14-Oct-1984</v>
      </c>
      <c r="R712" s="35">
        <v>30969</v>
      </c>
      <c r="S712" s="44">
        <f t="shared" si="83"/>
        <v>39</v>
      </c>
      <c r="T712" s="47">
        <v>6079.67</v>
      </c>
      <c r="U712" s="14" t="s">
        <v>742</v>
      </c>
      <c r="V712" s="58">
        <v>30969</v>
      </c>
      <c r="W712" s="14">
        <v>1</v>
      </c>
      <c r="X712" s="77">
        <v>6079.67</v>
      </c>
      <c r="Y712" s="14" t="s">
        <v>16</v>
      </c>
      <c r="Z712" s="14" t="s">
        <v>16</v>
      </c>
      <c r="AA712" s="14" t="s">
        <v>276</v>
      </c>
      <c r="AB712" s="38">
        <v>39</v>
      </c>
    </row>
    <row r="713" spans="1:28" x14ac:dyDescent="0.35">
      <c r="A713" t="s">
        <v>743</v>
      </c>
      <c r="B713">
        <v>1984</v>
      </c>
      <c r="C713" t="s">
        <v>10</v>
      </c>
      <c r="D713" s="42">
        <v>25</v>
      </c>
      <c r="E713">
        <v>2</v>
      </c>
      <c r="F713" s="37">
        <v>6082.41</v>
      </c>
      <c r="G713" t="s">
        <v>16</v>
      </c>
      <c r="H713" t="s">
        <v>11</v>
      </c>
      <c r="I713" t="s">
        <v>42</v>
      </c>
      <c r="J713" s="40">
        <v>1984</v>
      </c>
      <c r="K713" s="43" t="s">
        <v>10</v>
      </c>
      <c r="L713" s="14">
        <f t="shared" si="77"/>
        <v>240</v>
      </c>
      <c r="M713" s="14" t="str">
        <f t="shared" si="78"/>
        <v>tier - 1</v>
      </c>
      <c r="N713" s="14">
        <f t="shared" si="79"/>
        <v>9</v>
      </c>
      <c r="O713" s="8" t="str">
        <f t="shared" si="80"/>
        <v>tier - 2</v>
      </c>
      <c r="P713" s="8" t="str">
        <f t="shared" si="81"/>
        <v>R1011</v>
      </c>
      <c r="Q713" s="35" t="str">
        <f t="shared" si="82"/>
        <v>25-Jul-1984</v>
      </c>
      <c r="R713" s="35">
        <v>30888</v>
      </c>
      <c r="S713" s="44">
        <f t="shared" si="83"/>
        <v>39</v>
      </c>
      <c r="T713" s="47">
        <v>6082.41</v>
      </c>
      <c r="U713" s="14" t="s">
        <v>743</v>
      </c>
      <c r="V713" s="58">
        <v>30888</v>
      </c>
      <c r="W713" s="14">
        <v>2</v>
      </c>
      <c r="X713" s="77">
        <v>6082.41</v>
      </c>
      <c r="Y713" s="14" t="s">
        <v>16</v>
      </c>
      <c r="Z713" s="14" t="s">
        <v>11</v>
      </c>
      <c r="AA713" s="14" t="s">
        <v>42</v>
      </c>
      <c r="AB713" s="38">
        <v>39</v>
      </c>
    </row>
    <row r="714" spans="1:28" x14ac:dyDescent="0.35">
      <c r="A714" t="s">
        <v>744</v>
      </c>
      <c r="B714">
        <v>1970</v>
      </c>
      <c r="C714" t="s">
        <v>18</v>
      </c>
      <c r="D714" s="42">
        <v>9</v>
      </c>
      <c r="E714">
        <v>0</v>
      </c>
      <c r="F714" s="37">
        <v>6098.38</v>
      </c>
      <c r="G714" t="s">
        <v>11</v>
      </c>
      <c r="H714" t="s">
        <v>11</v>
      </c>
      <c r="I714" t="s">
        <v>13</v>
      </c>
      <c r="J714" s="40">
        <v>1970</v>
      </c>
      <c r="K714" s="43" t="s">
        <v>18</v>
      </c>
      <c r="L714" s="14">
        <f t="shared" si="77"/>
        <v>1</v>
      </c>
      <c r="M714" s="14" t="str">
        <f t="shared" si="78"/>
        <v>tier - 2</v>
      </c>
      <c r="N714" s="14">
        <f t="shared" si="79"/>
        <v>9</v>
      </c>
      <c r="O714" s="8" t="str">
        <f t="shared" si="80"/>
        <v>tier - 2</v>
      </c>
      <c r="P714" s="8" t="str">
        <f t="shared" si="81"/>
        <v>R1013</v>
      </c>
      <c r="Q714" s="35" t="str">
        <f t="shared" si="82"/>
        <v>9-Jun-1970</v>
      </c>
      <c r="R714" s="35">
        <v>25728</v>
      </c>
      <c r="S714" s="44">
        <f t="shared" si="83"/>
        <v>53</v>
      </c>
      <c r="T714" s="47">
        <v>6098.38</v>
      </c>
      <c r="U714" s="14" t="s">
        <v>744</v>
      </c>
      <c r="V714" s="58">
        <v>25728</v>
      </c>
      <c r="W714" s="14">
        <v>0</v>
      </c>
      <c r="X714" s="77">
        <v>6098.38</v>
      </c>
      <c r="Y714" s="14" t="s">
        <v>11</v>
      </c>
      <c r="Z714" s="14" t="s">
        <v>11</v>
      </c>
      <c r="AA714" s="14" t="s">
        <v>13</v>
      </c>
      <c r="AB714" s="38">
        <v>53</v>
      </c>
    </row>
    <row r="715" spans="1:28" x14ac:dyDescent="0.35">
      <c r="A715" t="s">
        <v>745</v>
      </c>
      <c r="B715">
        <v>1995</v>
      </c>
      <c r="C715" t="s">
        <v>20</v>
      </c>
      <c r="D715" s="42">
        <v>9</v>
      </c>
      <c r="E715">
        <v>0</v>
      </c>
      <c r="F715" s="37">
        <v>6111.95</v>
      </c>
      <c r="G715" t="s">
        <v>11</v>
      </c>
      <c r="H715" t="s">
        <v>12</v>
      </c>
      <c r="I715" t="s">
        <v>535</v>
      </c>
      <c r="J715" s="40">
        <v>1995</v>
      </c>
      <c r="K715" s="43" t="s">
        <v>20</v>
      </c>
      <c r="L715" s="14">
        <f t="shared" si="77"/>
        <v>1</v>
      </c>
      <c r="M715" s="14" t="str">
        <f t="shared" si="78"/>
        <v>tier - 2</v>
      </c>
      <c r="N715" s="14">
        <f t="shared" si="79"/>
        <v>1</v>
      </c>
      <c r="O715" s="8" t="str">
        <f t="shared" si="80"/>
        <v>tier - 3</v>
      </c>
      <c r="P715" s="8" t="str">
        <f t="shared" si="81"/>
        <v>R1026</v>
      </c>
      <c r="Q715" s="35" t="str">
        <f t="shared" si="82"/>
        <v>9-Sep-1995</v>
      </c>
      <c r="R715" s="35">
        <v>34951</v>
      </c>
      <c r="S715" s="44">
        <f t="shared" si="83"/>
        <v>28</v>
      </c>
      <c r="T715" s="47">
        <v>6111.95</v>
      </c>
      <c r="U715" s="14" t="s">
        <v>745</v>
      </c>
      <c r="V715" s="58">
        <v>34951</v>
      </c>
      <c r="W715" s="14">
        <v>0</v>
      </c>
      <c r="X715" s="77">
        <v>6111.95</v>
      </c>
      <c r="Y715" s="14" t="s">
        <v>11</v>
      </c>
      <c r="Z715" s="14" t="s">
        <v>12</v>
      </c>
      <c r="AA715" s="14" t="s">
        <v>535</v>
      </c>
      <c r="AB715" s="38">
        <v>28</v>
      </c>
    </row>
    <row r="716" spans="1:28" x14ac:dyDescent="0.35">
      <c r="A716" t="s">
        <v>746</v>
      </c>
      <c r="B716">
        <v>1985</v>
      </c>
      <c r="C716" t="s">
        <v>10</v>
      </c>
      <c r="D716" s="42">
        <v>21</v>
      </c>
      <c r="E716">
        <v>1</v>
      </c>
      <c r="F716" s="37">
        <v>6112.35</v>
      </c>
      <c r="G716" t="s">
        <v>11</v>
      </c>
      <c r="H716" t="s">
        <v>16</v>
      </c>
      <c r="I716" t="s">
        <v>23</v>
      </c>
      <c r="J716" s="40">
        <v>1985</v>
      </c>
      <c r="K716" s="43" t="s">
        <v>10</v>
      </c>
      <c r="L716" s="14">
        <f t="shared" si="77"/>
        <v>1</v>
      </c>
      <c r="M716" s="14" t="str">
        <f t="shared" si="78"/>
        <v>tier - 2</v>
      </c>
      <c r="N716" s="14">
        <f t="shared" si="79"/>
        <v>2</v>
      </c>
      <c r="O716" s="8" t="str">
        <f t="shared" si="80"/>
        <v>tier - 1</v>
      </c>
      <c r="P716" s="8" t="str">
        <f t="shared" si="81"/>
        <v>R1012</v>
      </c>
      <c r="Q716" s="35" t="str">
        <f t="shared" si="82"/>
        <v>21-Jul-1985</v>
      </c>
      <c r="R716" s="35">
        <v>31249</v>
      </c>
      <c r="S716" s="44">
        <f t="shared" si="83"/>
        <v>38</v>
      </c>
      <c r="T716" s="47">
        <v>6112.35</v>
      </c>
      <c r="U716" s="14" t="s">
        <v>746</v>
      </c>
      <c r="V716" s="58">
        <v>31249</v>
      </c>
      <c r="W716" s="14">
        <v>1</v>
      </c>
      <c r="X716" s="77">
        <v>6112.35</v>
      </c>
      <c r="Y716" s="14" t="s">
        <v>11</v>
      </c>
      <c r="Z716" s="14" t="s">
        <v>16</v>
      </c>
      <c r="AA716" s="14" t="s">
        <v>23</v>
      </c>
      <c r="AB716" s="38">
        <v>38</v>
      </c>
    </row>
    <row r="717" spans="1:28" x14ac:dyDescent="0.35">
      <c r="A717" t="s">
        <v>747</v>
      </c>
      <c r="B717">
        <v>1991</v>
      </c>
      <c r="C717" t="s">
        <v>10</v>
      </c>
      <c r="D717" s="42">
        <v>25</v>
      </c>
      <c r="E717">
        <v>3</v>
      </c>
      <c r="F717" s="37">
        <v>6113.23</v>
      </c>
      <c r="G717" t="s">
        <v>11</v>
      </c>
      <c r="H717" t="s">
        <v>11</v>
      </c>
      <c r="I717" t="s">
        <v>247</v>
      </c>
      <c r="J717" s="40">
        <v>1991</v>
      </c>
      <c r="K717" s="43" t="s">
        <v>10</v>
      </c>
      <c r="L717" s="14">
        <f t="shared" si="77"/>
        <v>1</v>
      </c>
      <c r="M717" s="14" t="str">
        <f t="shared" si="78"/>
        <v>tier - 2</v>
      </c>
      <c r="N717" s="14">
        <f t="shared" si="79"/>
        <v>9</v>
      </c>
      <c r="O717" s="8" t="str">
        <f t="shared" si="80"/>
        <v>tier - 2</v>
      </c>
      <c r="P717" s="8" t="str">
        <f t="shared" si="81"/>
        <v>R1024</v>
      </c>
      <c r="Q717" s="35" t="str">
        <f t="shared" si="82"/>
        <v>25-Jul-1991</v>
      </c>
      <c r="R717" s="35">
        <v>33444</v>
      </c>
      <c r="S717" s="44">
        <f t="shared" si="83"/>
        <v>32</v>
      </c>
      <c r="T717" s="47">
        <v>6113.23</v>
      </c>
      <c r="U717" s="14" t="s">
        <v>747</v>
      </c>
      <c r="V717" s="58">
        <v>33444</v>
      </c>
      <c r="W717" s="14">
        <v>3</v>
      </c>
      <c r="X717" s="77">
        <v>6113.23</v>
      </c>
      <c r="Y717" s="14" t="s">
        <v>11</v>
      </c>
      <c r="Z717" s="14" t="s">
        <v>11</v>
      </c>
      <c r="AA717" s="14" t="s">
        <v>247</v>
      </c>
      <c r="AB717" s="38">
        <v>32</v>
      </c>
    </row>
    <row r="718" spans="1:28" x14ac:dyDescent="0.35">
      <c r="A718" t="s">
        <v>748</v>
      </c>
      <c r="B718">
        <v>1983</v>
      </c>
      <c r="C718" t="s">
        <v>35</v>
      </c>
      <c r="D718" s="42">
        <v>11</v>
      </c>
      <c r="E718">
        <v>1</v>
      </c>
      <c r="F718" s="37">
        <v>6117.49</v>
      </c>
      <c r="G718" t="s">
        <v>11</v>
      </c>
      <c r="H718" t="s">
        <v>12</v>
      </c>
      <c r="I718" t="s">
        <v>23</v>
      </c>
      <c r="J718" s="40">
        <v>1983</v>
      </c>
      <c r="K718" s="43" t="s">
        <v>35</v>
      </c>
      <c r="L718" s="14">
        <f t="shared" si="77"/>
        <v>1</v>
      </c>
      <c r="M718" s="14" t="str">
        <f t="shared" si="78"/>
        <v>tier - 2</v>
      </c>
      <c r="N718" s="14">
        <f t="shared" si="79"/>
        <v>1</v>
      </c>
      <c r="O718" s="8" t="str">
        <f t="shared" si="80"/>
        <v>tier - 3</v>
      </c>
      <c r="P718" s="8" t="str">
        <f t="shared" si="81"/>
        <v>R1012</v>
      </c>
      <c r="Q718" s="35" t="str">
        <f t="shared" si="82"/>
        <v>11-Aug-1983</v>
      </c>
      <c r="R718" s="35">
        <v>30539</v>
      </c>
      <c r="S718" s="44">
        <f t="shared" si="83"/>
        <v>40</v>
      </c>
      <c r="T718" s="47">
        <v>6117.49</v>
      </c>
      <c r="U718" s="14" t="s">
        <v>748</v>
      </c>
      <c r="V718" s="58">
        <v>30539</v>
      </c>
      <c r="W718" s="14">
        <v>1</v>
      </c>
      <c r="X718" s="77">
        <v>6117.49</v>
      </c>
      <c r="Y718" s="14" t="s">
        <v>11</v>
      </c>
      <c r="Z718" s="14" t="s">
        <v>12</v>
      </c>
      <c r="AA718" s="14" t="s">
        <v>23</v>
      </c>
      <c r="AB718" s="38">
        <v>40</v>
      </c>
    </row>
    <row r="719" spans="1:28" x14ac:dyDescent="0.35">
      <c r="A719" t="s">
        <v>749</v>
      </c>
      <c r="B719">
        <v>1983</v>
      </c>
      <c r="C719" t="s">
        <v>15</v>
      </c>
      <c r="D719" s="42">
        <v>16</v>
      </c>
      <c r="E719">
        <v>1</v>
      </c>
      <c r="F719" s="37">
        <v>6123.57</v>
      </c>
      <c r="G719" t="s">
        <v>12</v>
      </c>
      <c r="H719" t="s">
        <v>11</v>
      </c>
      <c r="I719" t="s">
        <v>23</v>
      </c>
      <c r="J719" s="40">
        <v>1983</v>
      </c>
      <c r="K719" s="43" t="s">
        <v>15</v>
      </c>
      <c r="L719" s="14">
        <f t="shared" si="77"/>
        <v>4</v>
      </c>
      <c r="M719" s="14" t="str">
        <f t="shared" si="78"/>
        <v>tier - 3</v>
      </c>
      <c r="N719" s="14">
        <f t="shared" si="79"/>
        <v>9</v>
      </c>
      <c r="O719" s="8" t="str">
        <f t="shared" si="80"/>
        <v>tier - 2</v>
      </c>
      <c r="P719" s="8" t="str">
        <f t="shared" si="81"/>
        <v>R1012</v>
      </c>
      <c r="Q719" s="35" t="str">
        <f t="shared" si="82"/>
        <v>16-Nov-1983</v>
      </c>
      <c r="R719" s="35">
        <v>30636</v>
      </c>
      <c r="S719" s="44">
        <f t="shared" si="83"/>
        <v>40</v>
      </c>
      <c r="T719" s="47">
        <v>6123.57</v>
      </c>
      <c r="U719" s="14" t="s">
        <v>749</v>
      </c>
      <c r="V719" s="58">
        <v>30636</v>
      </c>
      <c r="W719" s="14">
        <v>1</v>
      </c>
      <c r="X719" s="77">
        <v>6123.57</v>
      </c>
      <c r="Y719" s="14" t="s">
        <v>12</v>
      </c>
      <c r="Z719" s="14" t="s">
        <v>11</v>
      </c>
      <c r="AA719" s="14" t="s">
        <v>23</v>
      </c>
      <c r="AB719" s="38">
        <v>40</v>
      </c>
    </row>
    <row r="720" spans="1:28" x14ac:dyDescent="0.35">
      <c r="A720" t="s">
        <v>750</v>
      </c>
      <c r="B720">
        <v>1990</v>
      </c>
      <c r="C720" t="s">
        <v>35</v>
      </c>
      <c r="D720" s="42">
        <v>18</v>
      </c>
      <c r="E720">
        <v>3</v>
      </c>
      <c r="F720" s="37">
        <v>6128.8</v>
      </c>
      <c r="G720" t="s">
        <v>11</v>
      </c>
      <c r="H720" t="s">
        <v>12</v>
      </c>
      <c r="I720" t="s">
        <v>23</v>
      </c>
      <c r="J720" s="40">
        <v>1990</v>
      </c>
      <c r="K720" s="43" t="s">
        <v>35</v>
      </c>
      <c r="L720" s="14">
        <f t="shared" si="77"/>
        <v>1</v>
      </c>
      <c r="M720" s="14" t="str">
        <f t="shared" si="78"/>
        <v>tier - 2</v>
      </c>
      <c r="N720" s="14">
        <f t="shared" si="79"/>
        <v>1</v>
      </c>
      <c r="O720" s="8" t="str">
        <f t="shared" si="80"/>
        <v>tier - 3</v>
      </c>
      <c r="P720" s="8" t="str">
        <f t="shared" si="81"/>
        <v>R1012</v>
      </c>
      <c r="Q720" s="35" t="str">
        <f t="shared" si="82"/>
        <v>18-Aug-1990</v>
      </c>
      <c r="R720" s="35">
        <v>33103</v>
      </c>
      <c r="S720" s="44">
        <f t="shared" si="83"/>
        <v>33</v>
      </c>
      <c r="T720" s="47">
        <v>6128.8</v>
      </c>
      <c r="U720" s="14" t="s">
        <v>750</v>
      </c>
      <c r="V720" s="58">
        <v>33103</v>
      </c>
      <c r="W720" s="14">
        <v>3</v>
      </c>
      <c r="X720" s="77">
        <v>6128.8</v>
      </c>
      <c r="Y720" s="14" t="s">
        <v>11</v>
      </c>
      <c r="Z720" s="14" t="s">
        <v>12</v>
      </c>
      <c r="AA720" s="14" t="s">
        <v>23</v>
      </c>
      <c r="AB720" s="38">
        <v>33</v>
      </c>
    </row>
    <row r="721" spans="1:28" x14ac:dyDescent="0.35">
      <c r="A721" t="s">
        <v>751</v>
      </c>
      <c r="B721">
        <v>1969</v>
      </c>
      <c r="C721" t="s">
        <v>15</v>
      </c>
      <c r="D721" s="42">
        <v>9</v>
      </c>
      <c r="E721">
        <v>0</v>
      </c>
      <c r="F721" s="37">
        <v>6138.5</v>
      </c>
      <c r="G721" t="s">
        <v>11</v>
      </c>
      <c r="H721" t="s">
        <v>11</v>
      </c>
      <c r="I721" t="s">
        <v>42</v>
      </c>
      <c r="J721" s="40">
        <v>1969</v>
      </c>
      <c r="K721" s="43" t="s">
        <v>15</v>
      </c>
      <c r="L721" s="14">
        <f t="shared" si="77"/>
        <v>1</v>
      </c>
      <c r="M721" s="14" t="str">
        <f t="shared" si="78"/>
        <v>tier - 2</v>
      </c>
      <c r="N721" s="14">
        <f t="shared" si="79"/>
        <v>9</v>
      </c>
      <c r="O721" s="8" t="str">
        <f t="shared" si="80"/>
        <v>tier - 2</v>
      </c>
      <c r="P721" s="8" t="str">
        <f t="shared" si="81"/>
        <v>R1011</v>
      </c>
      <c r="Q721" s="35" t="str">
        <f t="shared" si="82"/>
        <v>9-Nov-1969</v>
      </c>
      <c r="R721" s="35">
        <v>25516</v>
      </c>
      <c r="S721" s="44">
        <f t="shared" si="83"/>
        <v>54</v>
      </c>
      <c r="T721" s="47">
        <v>6138.5</v>
      </c>
      <c r="U721" s="14" t="s">
        <v>751</v>
      </c>
      <c r="V721" s="58">
        <v>25516</v>
      </c>
      <c r="W721" s="14">
        <v>0</v>
      </c>
      <c r="X721" s="77">
        <v>6138.5</v>
      </c>
      <c r="Y721" s="14" t="s">
        <v>11</v>
      </c>
      <c r="Z721" s="14" t="s">
        <v>11</v>
      </c>
      <c r="AA721" s="14" t="s">
        <v>42</v>
      </c>
      <c r="AB721" s="38">
        <v>54</v>
      </c>
    </row>
    <row r="722" spans="1:28" x14ac:dyDescent="0.35">
      <c r="A722" t="s">
        <v>752</v>
      </c>
      <c r="B722">
        <v>1978</v>
      </c>
      <c r="C722" t="s">
        <v>20</v>
      </c>
      <c r="D722" s="42">
        <v>5</v>
      </c>
      <c r="E722">
        <v>2</v>
      </c>
      <c r="F722" s="37">
        <v>6138.58</v>
      </c>
      <c r="G722" t="s">
        <v>11</v>
      </c>
      <c r="H722" t="s">
        <v>16</v>
      </c>
      <c r="I722" t="s">
        <v>13</v>
      </c>
      <c r="J722" s="40">
        <v>1978</v>
      </c>
      <c r="K722" s="43" t="s">
        <v>20</v>
      </c>
      <c r="L722" s="14">
        <f t="shared" si="77"/>
        <v>1</v>
      </c>
      <c r="M722" s="14" t="str">
        <f t="shared" si="78"/>
        <v>tier - 2</v>
      </c>
      <c r="N722" s="14">
        <f t="shared" si="79"/>
        <v>2</v>
      </c>
      <c r="O722" s="8" t="str">
        <f t="shared" si="80"/>
        <v>tier - 1</v>
      </c>
      <c r="P722" s="8" t="str">
        <f t="shared" si="81"/>
        <v>R1013</v>
      </c>
      <c r="Q722" s="35" t="str">
        <f t="shared" si="82"/>
        <v>5-Sep-1978</v>
      </c>
      <c r="R722" s="35">
        <v>28738</v>
      </c>
      <c r="S722" s="44">
        <f t="shared" si="83"/>
        <v>45</v>
      </c>
      <c r="T722" s="47">
        <v>6138.58</v>
      </c>
      <c r="U722" s="14" t="s">
        <v>752</v>
      </c>
      <c r="V722" s="58">
        <v>28738</v>
      </c>
      <c r="W722" s="14">
        <v>2</v>
      </c>
      <c r="X722" s="77">
        <v>6138.58</v>
      </c>
      <c r="Y722" s="14" t="s">
        <v>11</v>
      </c>
      <c r="Z722" s="14" t="s">
        <v>16</v>
      </c>
      <c r="AA722" s="14" t="s">
        <v>13</v>
      </c>
      <c r="AB722" s="38">
        <v>45</v>
      </c>
    </row>
    <row r="723" spans="1:28" x14ac:dyDescent="0.35">
      <c r="A723" t="s">
        <v>753</v>
      </c>
      <c r="B723">
        <v>1976</v>
      </c>
      <c r="C723" t="s">
        <v>30</v>
      </c>
      <c r="D723" s="42">
        <v>12</v>
      </c>
      <c r="E723">
        <v>2</v>
      </c>
      <c r="F723" s="37">
        <v>6139.14</v>
      </c>
      <c r="G723" t="s">
        <v>11</v>
      </c>
      <c r="H723" t="s">
        <v>12</v>
      </c>
      <c r="I723" t="s">
        <v>13</v>
      </c>
      <c r="J723" s="40">
        <v>1976</v>
      </c>
      <c r="K723" s="43" t="s">
        <v>30</v>
      </c>
      <c r="L723" s="14">
        <f t="shared" si="77"/>
        <v>1</v>
      </c>
      <c r="M723" s="14" t="str">
        <f t="shared" si="78"/>
        <v>tier - 2</v>
      </c>
      <c r="N723" s="14">
        <f t="shared" si="79"/>
        <v>1</v>
      </c>
      <c r="O723" s="8" t="str">
        <f t="shared" si="80"/>
        <v>tier - 3</v>
      </c>
      <c r="P723" s="8" t="str">
        <f t="shared" si="81"/>
        <v>R1013</v>
      </c>
      <c r="Q723" s="35" t="str">
        <f t="shared" si="82"/>
        <v>12-Dec-1976</v>
      </c>
      <c r="R723" s="35">
        <v>28106</v>
      </c>
      <c r="S723" s="44">
        <f t="shared" si="83"/>
        <v>47</v>
      </c>
      <c r="T723" s="47">
        <v>6139.14</v>
      </c>
      <c r="U723" s="14" t="s">
        <v>753</v>
      </c>
      <c r="V723" s="58">
        <v>28106</v>
      </c>
      <c r="W723" s="14">
        <v>2</v>
      </c>
      <c r="X723" s="77">
        <v>6139.14</v>
      </c>
      <c r="Y723" s="14" t="s">
        <v>11</v>
      </c>
      <c r="Z723" s="14" t="s">
        <v>12</v>
      </c>
      <c r="AA723" s="14" t="s">
        <v>13</v>
      </c>
      <c r="AB723" s="38">
        <v>47</v>
      </c>
    </row>
    <row r="724" spans="1:28" x14ac:dyDescent="0.35">
      <c r="A724" t="s">
        <v>754</v>
      </c>
      <c r="B724">
        <v>1970</v>
      </c>
      <c r="C724" t="s">
        <v>37</v>
      </c>
      <c r="D724" s="42">
        <v>14</v>
      </c>
      <c r="E724">
        <v>0</v>
      </c>
      <c r="F724" s="37">
        <v>6147.12</v>
      </c>
      <c r="G724" t="s">
        <v>11</v>
      </c>
      <c r="H724" t="s">
        <v>12</v>
      </c>
      <c r="I724" t="s">
        <v>23</v>
      </c>
      <c r="J724" s="40">
        <v>1970</v>
      </c>
      <c r="K724" s="43" t="s">
        <v>37</v>
      </c>
      <c r="L724" s="14">
        <f t="shared" si="77"/>
        <v>1</v>
      </c>
      <c r="M724" s="14" t="str">
        <f t="shared" si="78"/>
        <v>tier - 2</v>
      </c>
      <c r="N724" s="14">
        <f t="shared" si="79"/>
        <v>1</v>
      </c>
      <c r="O724" s="8" t="str">
        <f t="shared" si="80"/>
        <v>tier - 3</v>
      </c>
      <c r="P724" s="8" t="str">
        <f t="shared" si="81"/>
        <v>R1012</v>
      </c>
      <c r="Q724" s="35" t="str">
        <f t="shared" si="82"/>
        <v>14-Oct-1970</v>
      </c>
      <c r="R724" s="35">
        <v>25855</v>
      </c>
      <c r="S724" s="44">
        <f t="shared" si="83"/>
        <v>53</v>
      </c>
      <c r="T724" s="47">
        <v>6147.12</v>
      </c>
      <c r="U724" s="14" t="s">
        <v>754</v>
      </c>
      <c r="V724" s="58">
        <v>25855</v>
      </c>
      <c r="W724" s="14">
        <v>0</v>
      </c>
      <c r="X724" s="77">
        <v>6147.12</v>
      </c>
      <c r="Y724" s="14" t="s">
        <v>11</v>
      </c>
      <c r="Z724" s="14" t="s">
        <v>12</v>
      </c>
      <c r="AA724" s="14" t="s">
        <v>23</v>
      </c>
      <c r="AB724" s="38">
        <v>53</v>
      </c>
    </row>
    <row r="725" spans="1:28" x14ac:dyDescent="0.35">
      <c r="A725" t="s">
        <v>755</v>
      </c>
      <c r="B725">
        <v>1973</v>
      </c>
      <c r="C725" t="s">
        <v>15</v>
      </c>
      <c r="D725" s="42">
        <v>6</v>
      </c>
      <c r="E725">
        <v>0</v>
      </c>
      <c r="F725" s="37">
        <v>6152.05</v>
      </c>
      <c r="G725" t="s">
        <v>11</v>
      </c>
      <c r="H725" t="s">
        <v>12</v>
      </c>
      <c r="I725" t="s">
        <v>13</v>
      </c>
      <c r="J725" s="40">
        <v>1973</v>
      </c>
      <c r="K725" s="43" t="s">
        <v>15</v>
      </c>
      <c r="L725" s="14">
        <f t="shared" si="77"/>
        <v>1</v>
      </c>
      <c r="M725" s="14" t="str">
        <f t="shared" si="78"/>
        <v>tier - 2</v>
      </c>
      <c r="N725" s="14">
        <f t="shared" si="79"/>
        <v>1</v>
      </c>
      <c r="O725" s="8" t="str">
        <f t="shared" si="80"/>
        <v>tier - 3</v>
      </c>
      <c r="P725" s="8" t="str">
        <f t="shared" si="81"/>
        <v>R1013</v>
      </c>
      <c r="Q725" s="35" t="str">
        <f t="shared" si="82"/>
        <v>6-Nov-1973</v>
      </c>
      <c r="R725" s="35">
        <v>26974</v>
      </c>
      <c r="S725" s="44">
        <f t="shared" si="83"/>
        <v>50</v>
      </c>
      <c r="T725" s="47">
        <v>6152.05</v>
      </c>
      <c r="U725" s="14" t="s">
        <v>755</v>
      </c>
      <c r="V725" s="58">
        <v>26974</v>
      </c>
      <c r="W725" s="14">
        <v>0</v>
      </c>
      <c r="X725" s="77">
        <v>6152.05</v>
      </c>
      <c r="Y725" s="14" t="s">
        <v>11</v>
      </c>
      <c r="Z725" s="14" t="s">
        <v>12</v>
      </c>
      <c r="AA725" s="14" t="s">
        <v>13</v>
      </c>
      <c r="AB725" s="38">
        <v>50</v>
      </c>
    </row>
    <row r="726" spans="1:28" x14ac:dyDescent="0.35">
      <c r="A726" t="s">
        <v>756</v>
      </c>
      <c r="B726">
        <v>1985</v>
      </c>
      <c r="C726" t="s">
        <v>37</v>
      </c>
      <c r="D726" s="42">
        <v>15</v>
      </c>
      <c r="E726">
        <v>3</v>
      </c>
      <c r="F726" s="37">
        <v>6159.57</v>
      </c>
      <c r="G726" t="s">
        <v>11</v>
      </c>
      <c r="H726" t="s">
        <v>16</v>
      </c>
      <c r="I726" t="s">
        <v>23</v>
      </c>
      <c r="J726" s="40">
        <v>1985</v>
      </c>
      <c r="K726" s="43" t="s">
        <v>37</v>
      </c>
      <c r="L726" s="14">
        <f t="shared" si="77"/>
        <v>1</v>
      </c>
      <c r="M726" s="14" t="str">
        <f t="shared" si="78"/>
        <v>tier - 2</v>
      </c>
      <c r="N726" s="14">
        <f t="shared" si="79"/>
        <v>2</v>
      </c>
      <c r="O726" s="8" t="str">
        <f t="shared" si="80"/>
        <v>tier - 1</v>
      </c>
      <c r="P726" s="8" t="str">
        <f t="shared" si="81"/>
        <v>R1012</v>
      </c>
      <c r="Q726" s="35" t="str">
        <f t="shared" si="82"/>
        <v>15-Oct-1985</v>
      </c>
      <c r="R726" s="35">
        <v>31335</v>
      </c>
      <c r="S726" s="44">
        <f t="shared" si="83"/>
        <v>38</v>
      </c>
      <c r="T726" s="47">
        <v>6159.57</v>
      </c>
      <c r="U726" s="14" t="s">
        <v>756</v>
      </c>
      <c r="V726" s="58">
        <v>31335</v>
      </c>
      <c r="W726" s="14">
        <v>3</v>
      </c>
      <c r="X726" s="77">
        <v>6159.57</v>
      </c>
      <c r="Y726" s="14" t="s">
        <v>11</v>
      </c>
      <c r="Z726" s="14" t="s">
        <v>16</v>
      </c>
      <c r="AA726" s="14" t="s">
        <v>23</v>
      </c>
      <c r="AB726" s="38">
        <v>38</v>
      </c>
    </row>
    <row r="727" spans="1:28" x14ac:dyDescent="0.35">
      <c r="A727" t="s">
        <v>757</v>
      </c>
      <c r="B727">
        <v>1984</v>
      </c>
      <c r="C727" t="s">
        <v>37</v>
      </c>
      <c r="D727" s="42">
        <v>6</v>
      </c>
      <c r="E727">
        <v>3</v>
      </c>
      <c r="F727" s="37">
        <v>6170.96</v>
      </c>
      <c r="G727" t="s">
        <v>11</v>
      </c>
      <c r="H727" t="s">
        <v>16</v>
      </c>
      <c r="I727" t="s">
        <v>13</v>
      </c>
      <c r="J727" s="40">
        <v>1984</v>
      </c>
      <c r="K727" s="43" t="s">
        <v>37</v>
      </c>
      <c r="L727" s="14">
        <f t="shared" si="77"/>
        <v>1</v>
      </c>
      <c r="M727" s="14" t="str">
        <f t="shared" si="78"/>
        <v>tier - 2</v>
      </c>
      <c r="N727" s="14">
        <f t="shared" si="79"/>
        <v>2</v>
      </c>
      <c r="O727" s="8" t="str">
        <f t="shared" si="80"/>
        <v>tier - 1</v>
      </c>
      <c r="P727" s="8" t="str">
        <f t="shared" si="81"/>
        <v>R1013</v>
      </c>
      <c r="Q727" s="35" t="str">
        <f t="shared" si="82"/>
        <v>6-Oct-1984</v>
      </c>
      <c r="R727" s="35">
        <v>30961</v>
      </c>
      <c r="S727" s="44">
        <f t="shared" si="83"/>
        <v>39</v>
      </c>
      <c r="T727" s="47">
        <v>6170.96</v>
      </c>
      <c r="U727" s="14" t="s">
        <v>757</v>
      </c>
      <c r="V727" s="58">
        <v>30961</v>
      </c>
      <c r="W727" s="14">
        <v>3</v>
      </c>
      <c r="X727" s="77">
        <v>6170.96</v>
      </c>
      <c r="Y727" s="14" t="s">
        <v>11</v>
      </c>
      <c r="Z727" s="14" t="s">
        <v>16</v>
      </c>
      <c r="AA727" s="14" t="s">
        <v>13</v>
      </c>
      <c r="AB727" s="38">
        <v>39</v>
      </c>
    </row>
    <row r="728" spans="1:28" x14ac:dyDescent="0.35">
      <c r="A728" t="s">
        <v>758</v>
      </c>
      <c r="B728">
        <v>1985</v>
      </c>
      <c r="C728" t="s">
        <v>35</v>
      </c>
      <c r="D728" s="42">
        <v>9</v>
      </c>
      <c r="E728">
        <v>3</v>
      </c>
      <c r="F728" s="37">
        <v>6183.32</v>
      </c>
      <c r="G728" t="s">
        <v>11</v>
      </c>
      <c r="H728" t="s">
        <v>11</v>
      </c>
      <c r="I728" t="s">
        <v>23</v>
      </c>
      <c r="J728" s="40">
        <v>1985</v>
      </c>
      <c r="K728" s="43" t="s">
        <v>35</v>
      </c>
      <c r="L728" s="14">
        <f t="shared" si="77"/>
        <v>1</v>
      </c>
      <c r="M728" s="14" t="str">
        <f t="shared" si="78"/>
        <v>tier - 2</v>
      </c>
      <c r="N728" s="14">
        <f t="shared" si="79"/>
        <v>9</v>
      </c>
      <c r="O728" s="8" t="str">
        <f t="shared" si="80"/>
        <v>tier - 2</v>
      </c>
      <c r="P728" s="8" t="str">
        <f t="shared" si="81"/>
        <v>R1012</v>
      </c>
      <c r="Q728" s="35" t="str">
        <f t="shared" si="82"/>
        <v>9-Aug-1985</v>
      </c>
      <c r="R728" s="35">
        <v>31268</v>
      </c>
      <c r="S728" s="44">
        <f t="shared" si="83"/>
        <v>38</v>
      </c>
      <c r="T728" s="47">
        <v>6183.32</v>
      </c>
      <c r="U728" s="14" t="s">
        <v>758</v>
      </c>
      <c r="V728" s="58">
        <v>31268</v>
      </c>
      <c r="W728" s="14">
        <v>3</v>
      </c>
      <c r="X728" s="77">
        <v>6183.32</v>
      </c>
      <c r="Y728" s="14" t="s">
        <v>11</v>
      </c>
      <c r="Z728" s="14" t="s">
        <v>11</v>
      </c>
      <c r="AA728" s="14" t="s">
        <v>23</v>
      </c>
      <c r="AB728" s="38">
        <v>38</v>
      </c>
    </row>
    <row r="729" spans="1:28" x14ac:dyDescent="0.35">
      <c r="A729" t="s">
        <v>759</v>
      </c>
      <c r="B729">
        <v>1970</v>
      </c>
      <c r="C729" t="s">
        <v>37</v>
      </c>
      <c r="D729" s="42">
        <v>5</v>
      </c>
      <c r="E729">
        <v>0</v>
      </c>
      <c r="F729" s="37">
        <v>6183.46</v>
      </c>
      <c r="G729" t="s">
        <v>11</v>
      </c>
      <c r="H729" t="s">
        <v>11</v>
      </c>
      <c r="I729" t="s">
        <v>23</v>
      </c>
      <c r="J729" s="40">
        <v>1970</v>
      </c>
      <c r="K729" s="43" t="s">
        <v>37</v>
      </c>
      <c r="L729" s="14">
        <f t="shared" si="77"/>
        <v>1</v>
      </c>
      <c r="M729" s="14" t="str">
        <f t="shared" si="78"/>
        <v>tier - 2</v>
      </c>
      <c r="N729" s="14">
        <f t="shared" si="79"/>
        <v>9</v>
      </c>
      <c r="O729" s="8" t="str">
        <f t="shared" si="80"/>
        <v>tier - 2</v>
      </c>
      <c r="P729" s="8" t="str">
        <f t="shared" si="81"/>
        <v>R1012</v>
      </c>
      <c r="Q729" s="35" t="str">
        <f t="shared" si="82"/>
        <v>5-Oct-1970</v>
      </c>
      <c r="R729" s="35">
        <v>25846</v>
      </c>
      <c r="S729" s="44">
        <f t="shared" si="83"/>
        <v>53</v>
      </c>
      <c r="T729" s="47">
        <v>6183.46</v>
      </c>
      <c r="U729" s="14" t="s">
        <v>759</v>
      </c>
      <c r="V729" s="58">
        <v>25846</v>
      </c>
      <c r="W729" s="14">
        <v>0</v>
      </c>
      <c r="X729" s="77">
        <v>6183.46</v>
      </c>
      <c r="Y729" s="14" t="s">
        <v>11</v>
      </c>
      <c r="Z729" s="14" t="s">
        <v>11</v>
      </c>
      <c r="AA729" s="14" t="s">
        <v>23</v>
      </c>
      <c r="AB729" s="38">
        <v>53</v>
      </c>
    </row>
    <row r="730" spans="1:28" x14ac:dyDescent="0.35">
      <c r="A730" t="s">
        <v>760</v>
      </c>
      <c r="B730">
        <v>1988</v>
      </c>
      <c r="C730" t="s">
        <v>15</v>
      </c>
      <c r="D730" s="42">
        <v>1</v>
      </c>
      <c r="E730">
        <v>3</v>
      </c>
      <c r="F730" s="37">
        <v>6184.3</v>
      </c>
      <c r="G730" t="s">
        <v>11</v>
      </c>
      <c r="H730" t="s">
        <v>12</v>
      </c>
      <c r="I730" t="s">
        <v>13</v>
      </c>
      <c r="J730" s="40">
        <v>1988</v>
      </c>
      <c r="K730" s="43" t="s">
        <v>15</v>
      </c>
      <c r="L730" s="14">
        <f t="shared" si="77"/>
        <v>1</v>
      </c>
      <c r="M730" s="14" t="str">
        <f t="shared" si="78"/>
        <v>tier - 2</v>
      </c>
      <c r="N730" s="14">
        <f t="shared" si="79"/>
        <v>1</v>
      </c>
      <c r="O730" s="8" t="str">
        <f t="shared" si="80"/>
        <v>tier - 3</v>
      </c>
      <c r="P730" s="8" t="str">
        <f t="shared" si="81"/>
        <v>R1013</v>
      </c>
      <c r="Q730" s="35" t="str">
        <f t="shared" si="82"/>
        <v>1-Nov-1988</v>
      </c>
      <c r="R730" s="35">
        <v>32448</v>
      </c>
      <c r="S730" s="44">
        <f t="shared" si="83"/>
        <v>35</v>
      </c>
      <c r="T730" s="47">
        <v>6184.3</v>
      </c>
      <c r="U730" s="14" t="s">
        <v>760</v>
      </c>
      <c r="V730" s="58">
        <v>32448</v>
      </c>
      <c r="W730" s="14">
        <v>3</v>
      </c>
      <c r="X730" s="77">
        <v>6184.3</v>
      </c>
      <c r="Y730" s="14" t="s">
        <v>11</v>
      </c>
      <c r="Z730" s="14" t="s">
        <v>12</v>
      </c>
      <c r="AA730" s="14" t="s">
        <v>13</v>
      </c>
      <c r="AB730" s="38">
        <v>35</v>
      </c>
    </row>
    <row r="731" spans="1:28" x14ac:dyDescent="0.35">
      <c r="A731" t="s">
        <v>761</v>
      </c>
      <c r="B731">
        <v>1981</v>
      </c>
      <c r="C731" t="s">
        <v>15</v>
      </c>
      <c r="D731" s="42">
        <v>22</v>
      </c>
      <c r="E731">
        <v>0</v>
      </c>
      <c r="F731" s="37">
        <v>6185.32</v>
      </c>
      <c r="G731" t="s">
        <v>11</v>
      </c>
      <c r="H731" t="s">
        <v>16</v>
      </c>
      <c r="I731" t="s">
        <v>13</v>
      </c>
      <c r="J731" s="40">
        <v>1981</v>
      </c>
      <c r="K731" s="43" t="s">
        <v>15</v>
      </c>
      <c r="L731" s="14">
        <f t="shared" si="77"/>
        <v>1</v>
      </c>
      <c r="M731" s="14" t="str">
        <f t="shared" si="78"/>
        <v>tier - 2</v>
      </c>
      <c r="N731" s="14">
        <f t="shared" si="79"/>
        <v>2</v>
      </c>
      <c r="O731" s="8" t="str">
        <f t="shared" si="80"/>
        <v>tier - 1</v>
      </c>
      <c r="P731" s="8" t="str">
        <f t="shared" si="81"/>
        <v>R1013</v>
      </c>
      <c r="Q731" s="35" t="str">
        <f t="shared" si="82"/>
        <v>22-Nov-1981</v>
      </c>
      <c r="R731" s="35">
        <v>29912</v>
      </c>
      <c r="S731" s="44">
        <f t="shared" si="83"/>
        <v>42</v>
      </c>
      <c r="T731" s="47">
        <v>6185.32</v>
      </c>
      <c r="U731" s="14" t="s">
        <v>761</v>
      </c>
      <c r="V731" s="58">
        <v>29912</v>
      </c>
      <c r="W731" s="14">
        <v>0</v>
      </c>
      <c r="X731" s="77">
        <v>6185.32</v>
      </c>
      <c r="Y731" s="14" t="s">
        <v>11</v>
      </c>
      <c r="Z731" s="14" t="s">
        <v>16</v>
      </c>
      <c r="AA731" s="14" t="s">
        <v>13</v>
      </c>
      <c r="AB731" s="38">
        <v>42</v>
      </c>
    </row>
    <row r="732" spans="1:28" x14ac:dyDescent="0.35">
      <c r="A732" t="s">
        <v>762</v>
      </c>
      <c r="B732">
        <v>1981</v>
      </c>
      <c r="C732" t="s">
        <v>37</v>
      </c>
      <c r="D732" s="42">
        <v>1</v>
      </c>
      <c r="E732">
        <v>0</v>
      </c>
      <c r="F732" s="37">
        <v>6186.13</v>
      </c>
      <c r="G732" t="s">
        <v>11</v>
      </c>
      <c r="H732" t="s">
        <v>12</v>
      </c>
      <c r="I732" t="s">
        <v>42</v>
      </c>
      <c r="J732" s="40">
        <v>1981</v>
      </c>
      <c r="K732" s="43" t="s">
        <v>37</v>
      </c>
      <c r="L732" s="14">
        <f t="shared" si="77"/>
        <v>1</v>
      </c>
      <c r="M732" s="14" t="str">
        <f t="shared" si="78"/>
        <v>tier - 2</v>
      </c>
      <c r="N732" s="14">
        <f t="shared" si="79"/>
        <v>1</v>
      </c>
      <c r="O732" s="8" t="str">
        <f t="shared" si="80"/>
        <v>tier - 3</v>
      </c>
      <c r="P732" s="8" t="str">
        <f t="shared" si="81"/>
        <v>R1011</v>
      </c>
      <c r="Q732" s="35" t="str">
        <f t="shared" si="82"/>
        <v>1-Oct-1981</v>
      </c>
      <c r="R732" s="35">
        <v>29860</v>
      </c>
      <c r="S732" s="44">
        <f t="shared" si="83"/>
        <v>42</v>
      </c>
      <c r="T732" s="47">
        <v>6186.13</v>
      </c>
      <c r="U732" s="14" t="s">
        <v>762</v>
      </c>
      <c r="V732" s="58">
        <v>29860</v>
      </c>
      <c r="W732" s="14">
        <v>0</v>
      </c>
      <c r="X732" s="77">
        <v>6186.13</v>
      </c>
      <c r="Y732" s="14" t="s">
        <v>11</v>
      </c>
      <c r="Z732" s="14" t="s">
        <v>12</v>
      </c>
      <c r="AA732" s="14" t="s">
        <v>42</v>
      </c>
      <c r="AB732" s="38">
        <v>42</v>
      </c>
    </row>
    <row r="733" spans="1:28" x14ac:dyDescent="0.35">
      <c r="A733" t="s">
        <v>763</v>
      </c>
      <c r="B733">
        <v>1988</v>
      </c>
      <c r="C733" t="s">
        <v>37</v>
      </c>
      <c r="D733" s="42">
        <v>23</v>
      </c>
      <c r="E733">
        <v>3</v>
      </c>
      <c r="F733" s="37">
        <v>6196.45</v>
      </c>
      <c r="G733" t="s">
        <v>11</v>
      </c>
      <c r="H733" t="s">
        <v>16</v>
      </c>
      <c r="I733" t="s">
        <v>42</v>
      </c>
      <c r="J733" s="40">
        <v>1988</v>
      </c>
      <c r="K733" s="43" t="s">
        <v>37</v>
      </c>
      <c r="L733" s="14">
        <f t="shared" si="77"/>
        <v>1</v>
      </c>
      <c r="M733" s="14" t="str">
        <f t="shared" si="78"/>
        <v>tier - 2</v>
      </c>
      <c r="N733" s="14">
        <f t="shared" si="79"/>
        <v>2</v>
      </c>
      <c r="O733" s="8" t="str">
        <f t="shared" si="80"/>
        <v>tier - 1</v>
      </c>
      <c r="P733" s="8" t="str">
        <f t="shared" si="81"/>
        <v>R1011</v>
      </c>
      <c r="Q733" s="35" t="str">
        <f t="shared" si="82"/>
        <v>23-Oct-1988</v>
      </c>
      <c r="R733" s="35">
        <v>32439</v>
      </c>
      <c r="S733" s="44">
        <f t="shared" si="83"/>
        <v>35</v>
      </c>
      <c r="T733" s="47">
        <v>6196.45</v>
      </c>
      <c r="U733" s="14" t="s">
        <v>763</v>
      </c>
      <c r="V733" s="58">
        <v>32439</v>
      </c>
      <c r="W733" s="14">
        <v>3</v>
      </c>
      <c r="X733" s="77">
        <v>6196.45</v>
      </c>
      <c r="Y733" s="14" t="s">
        <v>11</v>
      </c>
      <c r="Z733" s="14" t="s">
        <v>16</v>
      </c>
      <c r="AA733" s="14" t="s">
        <v>42</v>
      </c>
      <c r="AB733" s="38">
        <v>35</v>
      </c>
    </row>
    <row r="734" spans="1:28" x14ac:dyDescent="0.35">
      <c r="A734" t="s">
        <v>764</v>
      </c>
      <c r="B734">
        <v>1985</v>
      </c>
      <c r="C734" t="s">
        <v>10</v>
      </c>
      <c r="D734" s="42">
        <v>22</v>
      </c>
      <c r="E734">
        <v>2</v>
      </c>
      <c r="F734" s="37">
        <v>6198.75</v>
      </c>
      <c r="G734" t="s">
        <v>11</v>
      </c>
      <c r="H734" t="s">
        <v>16</v>
      </c>
      <c r="I734" t="s">
        <v>23</v>
      </c>
      <c r="J734" s="40">
        <v>1985</v>
      </c>
      <c r="K734" s="43" t="s">
        <v>10</v>
      </c>
      <c r="L734" s="14">
        <f t="shared" si="77"/>
        <v>1</v>
      </c>
      <c r="M734" s="14" t="str">
        <f t="shared" si="78"/>
        <v>tier - 2</v>
      </c>
      <c r="N734" s="14">
        <f t="shared" si="79"/>
        <v>2</v>
      </c>
      <c r="O734" s="8" t="str">
        <f t="shared" si="80"/>
        <v>tier - 1</v>
      </c>
      <c r="P734" s="8" t="str">
        <f t="shared" si="81"/>
        <v>R1012</v>
      </c>
      <c r="Q734" s="35" t="str">
        <f t="shared" si="82"/>
        <v>22-Jul-1985</v>
      </c>
      <c r="R734" s="35">
        <v>31250</v>
      </c>
      <c r="S734" s="44">
        <f t="shared" si="83"/>
        <v>38</v>
      </c>
      <c r="T734" s="47">
        <v>6198.75</v>
      </c>
      <c r="U734" s="14" t="s">
        <v>764</v>
      </c>
      <c r="V734" s="58">
        <v>31250</v>
      </c>
      <c r="W734" s="14">
        <v>2</v>
      </c>
      <c r="X734" s="77">
        <v>6198.75</v>
      </c>
      <c r="Y734" s="14" t="s">
        <v>11</v>
      </c>
      <c r="Z734" s="14" t="s">
        <v>16</v>
      </c>
      <c r="AA734" s="14" t="s">
        <v>23</v>
      </c>
      <c r="AB734" s="38">
        <v>38</v>
      </c>
    </row>
    <row r="735" spans="1:28" x14ac:dyDescent="0.35">
      <c r="A735" t="s">
        <v>31</v>
      </c>
      <c r="B735">
        <v>1985</v>
      </c>
      <c r="C735" t="s">
        <v>30</v>
      </c>
      <c r="D735" s="42">
        <v>20</v>
      </c>
      <c r="E735">
        <v>2</v>
      </c>
      <c r="F735" s="37">
        <v>6203.9</v>
      </c>
      <c r="G735" t="s">
        <v>16</v>
      </c>
      <c r="H735" t="s">
        <v>11</v>
      </c>
      <c r="I735" t="s">
        <v>23</v>
      </c>
      <c r="J735" s="40">
        <v>1985</v>
      </c>
      <c r="K735" s="43" t="s">
        <v>30</v>
      </c>
      <c r="L735" s="14">
        <f t="shared" si="77"/>
        <v>240</v>
      </c>
      <c r="M735" s="14" t="str">
        <f t="shared" si="78"/>
        <v>tier - 1</v>
      </c>
      <c r="N735" s="14">
        <f t="shared" si="79"/>
        <v>9</v>
      </c>
      <c r="O735" s="8" t="str">
        <f t="shared" si="80"/>
        <v>tier - 2</v>
      </c>
      <c r="P735" s="8" t="str">
        <f t="shared" si="81"/>
        <v>R1012</v>
      </c>
      <c r="Q735" s="35" t="str">
        <f t="shared" si="82"/>
        <v>20-Dec-1985</v>
      </c>
      <c r="R735" s="35">
        <v>31401</v>
      </c>
      <c r="S735" s="44">
        <f t="shared" si="83"/>
        <v>37</v>
      </c>
      <c r="T735" s="47">
        <v>6203.9</v>
      </c>
      <c r="U735" s="14" t="s">
        <v>31</v>
      </c>
      <c r="V735" s="58">
        <v>31401</v>
      </c>
      <c r="W735" s="14">
        <v>2</v>
      </c>
      <c r="X735" s="77">
        <v>6203.9</v>
      </c>
      <c r="Y735" s="14" t="s">
        <v>16</v>
      </c>
      <c r="Z735" s="14" t="s">
        <v>11</v>
      </c>
      <c r="AA735" s="14" t="s">
        <v>23</v>
      </c>
      <c r="AB735" s="38">
        <v>37</v>
      </c>
    </row>
    <row r="736" spans="1:28" x14ac:dyDescent="0.35">
      <c r="A736" t="s">
        <v>765</v>
      </c>
      <c r="B736">
        <v>1985</v>
      </c>
      <c r="C736" t="s">
        <v>20</v>
      </c>
      <c r="D736" s="42">
        <v>22</v>
      </c>
      <c r="E736">
        <v>2</v>
      </c>
      <c r="F736" s="37">
        <v>6203.9</v>
      </c>
      <c r="G736" t="s">
        <v>11</v>
      </c>
      <c r="H736" t="s">
        <v>11</v>
      </c>
      <c r="I736" t="s">
        <v>23</v>
      </c>
      <c r="J736" s="40">
        <v>1985</v>
      </c>
      <c r="K736" s="43" t="s">
        <v>20</v>
      </c>
      <c r="L736" s="14">
        <f t="shared" si="77"/>
        <v>1</v>
      </c>
      <c r="M736" s="14" t="str">
        <f t="shared" si="78"/>
        <v>tier - 2</v>
      </c>
      <c r="N736" s="14">
        <f t="shared" si="79"/>
        <v>9</v>
      </c>
      <c r="O736" s="8" t="str">
        <f t="shared" si="80"/>
        <v>tier - 2</v>
      </c>
      <c r="P736" s="8" t="str">
        <f t="shared" si="81"/>
        <v>R1012</v>
      </c>
      <c r="Q736" s="35" t="str">
        <f t="shared" si="82"/>
        <v>22-Sep-1985</v>
      </c>
      <c r="R736" s="35">
        <v>31312</v>
      </c>
      <c r="S736" s="44">
        <f t="shared" si="83"/>
        <v>38</v>
      </c>
      <c r="T736" s="47">
        <v>6203.9</v>
      </c>
      <c r="U736" s="14" t="s">
        <v>765</v>
      </c>
      <c r="V736" s="58">
        <v>31312</v>
      </c>
      <c r="W736" s="14">
        <v>2</v>
      </c>
      <c r="X736" s="77">
        <v>6203.9</v>
      </c>
      <c r="Y736" s="14" t="s">
        <v>11</v>
      </c>
      <c r="Z736" s="14" t="s">
        <v>11</v>
      </c>
      <c r="AA736" s="14" t="s">
        <v>23</v>
      </c>
      <c r="AB736" s="38">
        <v>38</v>
      </c>
    </row>
    <row r="737" spans="1:28" x14ac:dyDescent="0.35">
      <c r="A737" t="s">
        <v>766</v>
      </c>
      <c r="B737">
        <v>1999</v>
      </c>
      <c r="C737" t="s">
        <v>20</v>
      </c>
      <c r="D737" s="42">
        <v>10</v>
      </c>
      <c r="E737">
        <v>0</v>
      </c>
      <c r="F737" s="37">
        <v>6207.26</v>
      </c>
      <c r="G737" t="s">
        <v>11</v>
      </c>
      <c r="H737" t="s">
        <v>11</v>
      </c>
      <c r="I737" t="s">
        <v>535</v>
      </c>
      <c r="J737" s="40">
        <v>1999</v>
      </c>
      <c r="K737" s="43" t="s">
        <v>20</v>
      </c>
      <c r="L737" s="14">
        <f t="shared" si="77"/>
        <v>1</v>
      </c>
      <c r="M737" s="14" t="str">
        <f t="shared" si="78"/>
        <v>tier - 2</v>
      </c>
      <c r="N737" s="14">
        <f t="shared" si="79"/>
        <v>9</v>
      </c>
      <c r="O737" s="8" t="str">
        <f t="shared" si="80"/>
        <v>tier - 2</v>
      </c>
      <c r="P737" s="8" t="str">
        <f t="shared" si="81"/>
        <v>R1026</v>
      </c>
      <c r="Q737" s="35" t="str">
        <f t="shared" si="82"/>
        <v>10-Sep-1999</v>
      </c>
      <c r="R737" s="35">
        <v>36413</v>
      </c>
      <c r="S737" s="44">
        <f t="shared" si="83"/>
        <v>24</v>
      </c>
      <c r="T737" s="47">
        <v>6207.26</v>
      </c>
      <c r="U737" s="14" t="s">
        <v>766</v>
      </c>
      <c r="V737" s="58">
        <v>36413</v>
      </c>
      <c r="W737" s="14">
        <v>0</v>
      </c>
      <c r="X737" s="77">
        <v>6207.26</v>
      </c>
      <c r="Y737" s="14" t="s">
        <v>11</v>
      </c>
      <c r="Z737" s="14" t="s">
        <v>11</v>
      </c>
      <c r="AA737" s="14" t="s">
        <v>535</v>
      </c>
      <c r="AB737" s="38">
        <v>24</v>
      </c>
    </row>
    <row r="738" spans="1:28" x14ac:dyDescent="0.35">
      <c r="A738" t="s">
        <v>767</v>
      </c>
      <c r="B738">
        <v>1992</v>
      </c>
      <c r="C738" t="s">
        <v>35</v>
      </c>
      <c r="D738" s="42">
        <v>12</v>
      </c>
      <c r="E738">
        <v>0</v>
      </c>
      <c r="F738" s="37">
        <v>6208.5</v>
      </c>
      <c r="G738" t="s">
        <v>11</v>
      </c>
      <c r="H738" t="s">
        <v>16</v>
      </c>
      <c r="I738" t="s">
        <v>300</v>
      </c>
      <c r="J738" s="40">
        <v>1992</v>
      </c>
      <c r="K738" s="43" t="s">
        <v>35</v>
      </c>
      <c r="L738" s="14">
        <f t="shared" si="77"/>
        <v>1</v>
      </c>
      <c r="M738" s="14" t="str">
        <f t="shared" si="78"/>
        <v>tier - 2</v>
      </c>
      <c r="N738" s="14">
        <f t="shared" si="79"/>
        <v>2</v>
      </c>
      <c r="O738" s="8" t="str">
        <f t="shared" si="80"/>
        <v>tier - 1</v>
      </c>
      <c r="P738" s="8" t="str">
        <f t="shared" si="81"/>
        <v>R1021</v>
      </c>
      <c r="Q738" s="35" t="str">
        <f t="shared" si="82"/>
        <v>12-Aug-1992</v>
      </c>
      <c r="R738" s="35">
        <v>33828</v>
      </c>
      <c r="S738" s="44">
        <f t="shared" si="83"/>
        <v>31</v>
      </c>
      <c r="T738" s="47">
        <v>6208.5</v>
      </c>
      <c r="U738" s="14" t="s">
        <v>767</v>
      </c>
      <c r="V738" s="58">
        <v>33828</v>
      </c>
      <c r="W738" s="14">
        <v>0</v>
      </c>
      <c r="X738" s="77">
        <v>6208.5</v>
      </c>
      <c r="Y738" s="14" t="s">
        <v>11</v>
      </c>
      <c r="Z738" s="14" t="s">
        <v>16</v>
      </c>
      <c r="AA738" s="14" t="s">
        <v>300</v>
      </c>
      <c r="AB738" s="38">
        <v>31</v>
      </c>
    </row>
    <row r="739" spans="1:28" x14ac:dyDescent="0.35">
      <c r="A739" t="s">
        <v>768</v>
      </c>
      <c r="B739">
        <v>1972</v>
      </c>
      <c r="C739" t="s">
        <v>18</v>
      </c>
      <c r="D739" s="42">
        <v>29</v>
      </c>
      <c r="E739">
        <v>0</v>
      </c>
      <c r="F739" s="37">
        <v>6219.93</v>
      </c>
      <c r="G739" t="s">
        <v>11</v>
      </c>
      <c r="H739" t="s">
        <v>11</v>
      </c>
      <c r="I739" t="s">
        <v>13</v>
      </c>
      <c r="J739" s="40">
        <v>1972</v>
      </c>
      <c r="K739" s="43" t="s">
        <v>18</v>
      </c>
      <c r="L739" s="14">
        <f t="shared" si="77"/>
        <v>1</v>
      </c>
      <c r="M739" s="14" t="str">
        <f t="shared" si="78"/>
        <v>tier - 2</v>
      </c>
      <c r="N739" s="14">
        <f t="shared" si="79"/>
        <v>9</v>
      </c>
      <c r="O739" s="8" t="str">
        <f t="shared" si="80"/>
        <v>tier - 2</v>
      </c>
      <c r="P739" s="8" t="str">
        <f t="shared" si="81"/>
        <v>R1013</v>
      </c>
      <c r="Q739" s="35" t="str">
        <f t="shared" si="82"/>
        <v>29-Jun-1972</v>
      </c>
      <c r="R739" s="35">
        <v>26479</v>
      </c>
      <c r="S739" s="44">
        <f t="shared" si="83"/>
        <v>51</v>
      </c>
      <c r="T739" s="47">
        <v>6219.93</v>
      </c>
      <c r="U739" s="14" t="s">
        <v>768</v>
      </c>
      <c r="V739" s="58">
        <v>26479</v>
      </c>
      <c r="W739" s="14">
        <v>0</v>
      </c>
      <c r="X739" s="77">
        <v>6219.93</v>
      </c>
      <c r="Y739" s="14" t="s">
        <v>11</v>
      </c>
      <c r="Z739" s="14" t="s">
        <v>11</v>
      </c>
      <c r="AA739" s="14" t="s">
        <v>13</v>
      </c>
      <c r="AB739" s="38">
        <v>51</v>
      </c>
    </row>
    <row r="740" spans="1:28" x14ac:dyDescent="0.35">
      <c r="A740" t="s">
        <v>769</v>
      </c>
      <c r="B740">
        <v>1978</v>
      </c>
      <c r="C740" t="s">
        <v>20</v>
      </c>
      <c r="D740" s="42">
        <v>19</v>
      </c>
      <c r="E740">
        <v>2</v>
      </c>
      <c r="F740" s="37">
        <v>6236.95</v>
      </c>
      <c r="G740" t="s">
        <v>11</v>
      </c>
      <c r="H740" t="s">
        <v>11</v>
      </c>
      <c r="I740" t="s">
        <v>13</v>
      </c>
      <c r="J740" s="40">
        <v>1978</v>
      </c>
      <c r="K740" s="43" t="s">
        <v>20</v>
      </c>
      <c r="L740" s="14">
        <f t="shared" si="77"/>
        <v>1</v>
      </c>
      <c r="M740" s="14" t="str">
        <f t="shared" si="78"/>
        <v>tier - 2</v>
      </c>
      <c r="N740" s="14">
        <f t="shared" si="79"/>
        <v>9</v>
      </c>
      <c r="O740" s="8" t="str">
        <f t="shared" si="80"/>
        <v>tier - 2</v>
      </c>
      <c r="P740" s="8" t="str">
        <f t="shared" si="81"/>
        <v>R1013</v>
      </c>
      <c r="Q740" s="35" t="str">
        <f t="shared" si="82"/>
        <v>19-Sep-1978</v>
      </c>
      <c r="R740" s="35">
        <v>28752</v>
      </c>
      <c r="S740" s="44">
        <f t="shared" si="83"/>
        <v>45</v>
      </c>
      <c r="T740" s="47">
        <v>6236.95</v>
      </c>
      <c r="U740" s="14" t="s">
        <v>769</v>
      </c>
      <c r="V740" s="58">
        <v>28752</v>
      </c>
      <c r="W740" s="14">
        <v>2</v>
      </c>
      <c r="X740" s="77">
        <v>6236.95</v>
      </c>
      <c r="Y740" s="14" t="s">
        <v>11</v>
      </c>
      <c r="Z740" s="14" t="s">
        <v>11</v>
      </c>
      <c r="AA740" s="14" t="s">
        <v>13</v>
      </c>
      <c r="AB740" s="38">
        <v>45</v>
      </c>
    </row>
    <row r="741" spans="1:28" x14ac:dyDescent="0.35">
      <c r="A741" t="s">
        <v>770</v>
      </c>
      <c r="B741">
        <v>1983</v>
      </c>
      <c r="C741" t="s">
        <v>35</v>
      </c>
      <c r="D741" s="42">
        <v>11</v>
      </c>
      <c r="E741">
        <v>1</v>
      </c>
      <c r="F741" s="37">
        <v>6238.3</v>
      </c>
      <c r="G741" t="s">
        <v>11</v>
      </c>
      <c r="H741" t="s">
        <v>16</v>
      </c>
      <c r="I741" t="s">
        <v>42</v>
      </c>
      <c r="J741" s="40">
        <v>1983</v>
      </c>
      <c r="K741" s="43" t="s">
        <v>35</v>
      </c>
      <c r="L741" s="14">
        <f t="shared" si="77"/>
        <v>1</v>
      </c>
      <c r="M741" s="14" t="str">
        <f t="shared" si="78"/>
        <v>tier - 2</v>
      </c>
      <c r="N741" s="14">
        <f t="shared" si="79"/>
        <v>2</v>
      </c>
      <c r="O741" s="8" t="str">
        <f t="shared" si="80"/>
        <v>tier - 1</v>
      </c>
      <c r="P741" s="8" t="str">
        <f t="shared" si="81"/>
        <v>R1011</v>
      </c>
      <c r="Q741" s="35" t="str">
        <f t="shared" si="82"/>
        <v>11-Aug-1983</v>
      </c>
      <c r="R741" s="35">
        <v>30539</v>
      </c>
      <c r="S741" s="44">
        <f t="shared" si="83"/>
        <v>40</v>
      </c>
      <c r="T741" s="47">
        <v>6238.3</v>
      </c>
      <c r="U741" s="14" t="s">
        <v>770</v>
      </c>
      <c r="V741" s="58">
        <v>30539</v>
      </c>
      <c r="W741" s="14">
        <v>1</v>
      </c>
      <c r="X741" s="77">
        <v>6238.3</v>
      </c>
      <c r="Y741" s="14" t="s">
        <v>11</v>
      </c>
      <c r="Z741" s="14" t="s">
        <v>16</v>
      </c>
      <c r="AA741" s="14" t="s">
        <v>42</v>
      </c>
      <c r="AB741" s="38">
        <v>40</v>
      </c>
    </row>
    <row r="742" spans="1:28" x14ac:dyDescent="0.35">
      <c r="A742" t="s">
        <v>771</v>
      </c>
      <c r="B742">
        <v>1979</v>
      </c>
      <c r="C742" t="s">
        <v>37</v>
      </c>
      <c r="D742" s="42">
        <v>10</v>
      </c>
      <c r="E742">
        <v>0</v>
      </c>
      <c r="F742" s="37">
        <v>6250.44</v>
      </c>
      <c r="G742" t="s">
        <v>11</v>
      </c>
      <c r="H742" t="s">
        <v>16</v>
      </c>
      <c r="I742" t="s">
        <v>42</v>
      </c>
      <c r="J742" s="40">
        <v>1979</v>
      </c>
      <c r="K742" s="43" t="s">
        <v>37</v>
      </c>
      <c r="L742" s="14">
        <f t="shared" si="77"/>
        <v>1</v>
      </c>
      <c r="M742" s="14" t="str">
        <f t="shared" si="78"/>
        <v>tier - 2</v>
      </c>
      <c r="N742" s="14">
        <f t="shared" si="79"/>
        <v>2</v>
      </c>
      <c r="O742" s="8" t="str">
        <f t="shared" si="80"/>
        <v>tier - 1</v>
      </c>
      <c r="P742" s="8" t="str">
        <f t="shared" si="81"/>
        <v>R1011</v>
      </c>
      <c r="Q742" s="35" t="str">
        <f t="shared" si="82"/>
        <v>10-Oct-1979</v>
      </c>
      <c r="R742" s="35">
        <v>29138</v>
      </c>
      <c r="S742" s="44">
        <f t="shared" si="83"/>
        <v>44</v>
      </c>
      <c r="T742" s="47">
        <v>6250.44</v>
      </c>
      <c r="U742" s="14" t="s">
        <v>771</v>
      </c>
      <c r="V742" s="58">
        <v>29138</v>
      </c>
      <c r="W742" s="14">
        <v>0</v>
      </c>
      <c r="X742" s="77">
        <v>6250.44</v>
      </c>
      <c r="Y742" s="14" t="s">
        <v>11</v>
      </c>
      <c r="Z742" s="14" t="s">
        <v>16</v>
      </c>
      <c r="AA742" s="14" t="s">
        <v>42</v>
      </c>
      <c r="AB742" s="38">
        <v>44</v>
      </c>
    </row>
    <row r="743" spans="1:28" x14ac:dyDescent="0.35">
      <c r="A743" t="s">
        <v>772</v>
      </c>
      <c r="B743">
        <v>1972</v>
      </c>
      <c r="C743" t="s">
        <v>15</v>
      </c>
      <c r="D743" s="42">
        <v>11</v>
      </c>
      <c r="E743">
        <v>0</v>
      </c>
      <c r="F743" s="37">
        <v>6253.85</v>
      </c>
      <c r="G743" t="s">
        <v>11</v>
      </c>
      <c r="H743" t="s">
        <v>11</v>
      </c>
      <c r="I743" t="s">
        <v>13</v>
      </c>
      <c r="J743" s="40">
        <v>1972</v>
      </c>
      <c r="K743" s="43" t="s">
        <v>15</v>
      </c>
      <c r="L743" s="14">
        <f t="shared" si="77"/>
        <v>1</v>
      </c>
      <c r="M743" s="14" t="str">
        <f t="shared" si="78"/>
        <v>tier - 2</v>
      </c>
      <c r="N743" s="14">
        <f t="shared" si="79"/>
        <v>9</v>
      </c>
      <c r="O743" s="8" t="str">
        <f t="shared" si="80"/>
        <v>tier - 2</v>
      </c>
      <c r="P743" s="8" t="str">
        <f t="shared" si="81"/>
        <v>R1013</v>
      </c>
      <c r="Q743" s="35" t="str">
        <f t="shared" si="82"/>
        <v>11-Nov-1972</v>
      </c>
      <c r="R743" s="35">
        <v>26614</v>
      </c>
      <c r="S743" s="44">
        <f t="shared" si="83"/>
        <v>51</v>
      </c>
      <c r="T743" s="47">
        <v>6253.85</v>
      </c>
      <c r="U743" s="14" t="s">
        <v>772</v>
      </c>
      <c r="V743" s="58">
        <v>26614</v>
      </c>
      <c r="W743" s="14">
        <v>0</v>
      </c>
      <c r="X743" s="77">
        <v>6253.85</v>
      </c>
      <c r="Y743" s="14" t="s">
        <v>11</v>
      </c>
      <c r="Z743" s="14" t="s">
        <v>11</v>
      </c>
      <c r="AA743" s="14" t="s">
        <v>13</v>
      </c>
      <c r="AB743" s="38">
        <v>51</v>
      </c>
    </row>
    <row r="744" spans="1:28" x14ac:dyDescent="0.35">
      <c r="A744" t="s">
        <v>773</v>
      </c>
      <c r="B744">
        <v>1972</v>
      </c>
      <c r="C744" t="s">
        <v>20</v>
      </c>
      <c r="D744" s="42">
        <v>8</v>
      </c>
      <c r="E744">
        <v>0</v>
      </c>
      <c r="F744" s="37">
        <v>6254.13</v>
      </c>
      <c r="G744" t="s">
        <v>11</v>
      </c>
      <c r="H744" t="s">
        <v>11</v>
      </c>
      <c r="I744" t="s">
        <v>23</v>
      </c>
      <c r="J744" s="40">
        <v>1972</v>
      </c>
      <c r="K744" s="43" t="s">
        <v>20</v>
      </c>
      <c r="L744" s="14">
        <f t="shared" si="77"/>
        <v>1</v>
      </c>
      <c r="M744" s="14" t="str">
        <f t="shared" si="78"/>
        <v>tier - 2</v>
      </c>
      <c r="N744" s="14">
        <f t="shared" si="79"/>
        <v>9</v>
      </c>
      <c r="O744" s="8" t="str">
        <f t="shared" si="80"/>
        <v>tier - 2</v>
      </c>
      <c r="P744" s="8" t="str">
        <f t="shared" si="81"/>
        <v>R1012</v>
      </c>
      <c r="Q744" s="35" t="str">
        <f t="shared" si="82"/>
        <v>8-Sep-1972</v>
      </c>
      <c r="R744" s="35">
        <v>26550</v>
      </c>
      <c r="S744" s="44">
        <f t="shared" si="83"/>
        <v>51</v>
      </c>
      <c r="T744" s="47">
        <v>6254.13</v>
      </c>
      <c r="U744" s="14" t="s">
        <v>773</v>
      </c>
      <c r="V744" s="58">
        <v>26550</v>
      </c>
      <c r="W744" s="14">
        <v>0</v>
      </c>
      <c r="X744" s="77">
        <v>6254.13</v>
      </c>
      <c r="Y744" s="14" t="s">
        <v>11</v>
      </c>
      <c r="Z744" s="14" t="s">
        <v>11</v>
      </c>
      <c r="AA744" s="14" t="s">
        <v>23</v>
      </c>
      <c r="AB744" s="38">
        <v>51</v>
      </c>
    </row>
    <row r="745" spans="1:28" x14ac:dyDescent="0.35">
      <c r="A745" t="s">
        <v>774</v>
      </c>
      <c r="B745">
        <v>1970</v>
      </c>
      <c r="C745" t="s">
        <v>37</v>
      </c>
      <c r="D745" s="42">
        <v>11</v>
      </c>
      <c r="E745">
        <v>0</v>
      </c>
      <c r="F745" s="37">
        <v>6255.38</v>
      </c>
      <c r="G745" t="s">
        <v>11</v>
      </c>
      <c r="H745" t="s">
        <v>11</v>
      </c>
      <c r="I745" t="s">
        <v>13</v>
      </c>
      <c r="J745" s="40">
        <v>1970</v>
      </c>
      <c r="K745" s="43" t="s">
        <v>37</v>
      </c>
      <c r="L745" s="14">
        <f t="shared" si="77"/>
        <v>1</v>
      </c>
      <c r="M745" s="14" t="str">
        <f t="shared" si="78"/>
        <v>tier - 2</v>
      </c>
      <c r="N745" s="14">
        <f t="shared" si="79"/>
        <v>9</v>
      </c>
      <c r="O745" s="8" t="str">
        <f t="shared" si="80"/>
        <v>tier - 2</v>
      </c>
      <c r="P745" s="8" t="str">
        <f t="shared" si="81"/>
        <v>R1013</v>
      </c>
      <c r="Q745" s="35" t="str">
        <f t="shared" si="82"/>
        <v>11-Oct-1970</v>
      </c>
      <c r="R745" s="35">
        <v>25852</v>
      </c>
      <c r="S745" s="44">
        <f t="shared" si="83"/>
        <v>53</v>
      </c>
      <c r="T745" s="47">
        <v>6255.38</v>
      </c>
      <c r="U745" s="14" t="s">
        <v>774</v>
      </c>
      <c r="V745" s="58">
        <v>25852</v>
      </c>
      <c r="W745" s="14">
        <v>0</v>
      </c>
      <c r="X745" s="77">
        <v>6255.38</v>
      </c>
      <c r="Y745" s="14" t="s">
        <v>11</v>
      </c>
      <c r="Z745" s="14" t="s">
        <v>11</v>
      </c>
      <c r="AA745" s="14" t="s">
        <v>13</v>
      </c>
      <c r="AB745" s="38">
        <v>53</v>
      </c>
    </row>
    <row r="746" spans="1:28" x14ac:dyDescent="0.35">
      <c r="A746" t="s">
        <v>775</v>
      </c>
      <c r="B746">
        <v>1995</v>
      </c>
      <c r="C746" t="s">
        <v>37</v>
      </c>
      <c r="D746" s="42">
        <v>17</v>
      </c>
      <c r="E746">
        <v>0</v>
      </c>
      <c r="F746" s="37">
        <v>6261.2</v>
      </c>
      <c r="G746" t="s">
        <v>11</v>
      </c>
      <c r="H746" t="s">
        <v>16</v>
      </c>
      <c r="I746" t="s">
        <v>535</v>
      </c>
      <c r="J746" s="40">
        <v>1995</v>
      </c>
      <c r="K746" s="43" t="s">
        <v>37</v>
      </c>
      <c r="L746" s="14">
        <f t="shared" si="77"/>
        <v>1</v>
      </c>
      <c r="M746" s="14" t="str">
        <f t="shared" si="78"/>
        <v>tier - 2</v>
      </c>
      <c r="N746" s="14">
        <f t="shared" si="79"/>
        <v>2</v>
      </c>
      <c r="O746" s="8" t="str">
        <f t="shared" si="80"/>
        <v>tier - 1</v>
      </c>
      <c r="P746" s="8" t="str">
        <f t="shared" si="81"/>
        <v>R1026</v>
      </c>
      <c r="Q746" s="35" t="str">
        <f t="shared" si="82"/>
        <v>17-Oct-1995</v>
      </c>
      <c r="R746" s="35">
        <v>34989</v>
      </c>
      <c r="S746" s="44">
        <f t="shared" si="83"/>
        <v>28</v>
      </c>
      <c r="T746" s="47">
        <v>6261.2</v>
      </c>
      <c r="U746" s="14" t="s">
        <v>775</v>
      </c>
      <c r="V746" s="58">
        <v>34989</v>
      </c>
      <c r="W746" s="14">
        <v>0</v>
      </c>
      <c r="X746" s="77">
        <v>6261.2</v>
      </c>
      <c r="Y746" s="14" t="s">
        <v>11</v>
      </c>
      <c r="Z746" s="14" t="s">
        <v>16</v>
      </c>
      <c r="AA746" s="14" t="s">
        <v>535</v>
      </c>
      <c r="AB746" s="38">
        <v>28</v>
      </c>
    </row>
    <row r="747" spans="1:28" x14ac:dyDescent="0.35">
      <c r="A747" t="s">
        <v>776</v>
      </c>
      <c r="B747">
        <v>1984</v>
      </c>
      <c r="C747" t="s">
        <v>20</v>
      </c>
      <c r="D747" s="42">
        <v>25</v>
      </c>
      <c r="E747">
        <v>3</v>
      </c>
      <c r="F747" s="37">
        <v>6269.33</v>
      </c>
      <c r="G747" t="s">
        <v>11</v>
      </c>
      <c r="H747" t="s">
        <v>16</v>
      </c>
      <c r="I747" t="s">
        <v>13</v>
      </c>
      <c r="J747" s="40">
        <v>1984</v>
      </c>
      <c r="K747" s="43" t="s">
        <v>20</v>
      </c>
      <c r="L747" s="14">
        <f t="shared" si="77"/>
        <v>1</v>
      </c>
      <c r="M747" s="14" t="str">
        <f t="shared" si="78"/>
        <v>tier - 2</v>
      </c>
      <c r="N747" s="14">
        <f t="shared" si="79"/>
        <v>2</v>
      </c>
      <c r="O747" s="8" t="str">
        <f t="shared" si="80"/>
        <v>tier - 1</v>
      </c>
      <c r="P747" s="8" t="str">
        <f t="shared" si="81"/>
        <v>R1013</v>
      </c>
      <c r="Q747" s="35" t="str">
        <f t="shared" si="82"/>
        <v>25-Sep-1984</v>
      </c>
      <c r="R747" s="35">
        <v>30950</v>
      </c>
      <c r="S747" s="44">
        <f t="shared" si="83"/>
        <v>39</v>
      </c>
      <c r="T747" s="47">
        <v>6269.33</v>
      </c>
      <c r="U747" s="14" t="s">
        <v>776</v>
      </c>
      <c r="V747" s="58">
        <v>30950</v>
      </c>
      <c r="W747" s="14">
        <v>3</v>
      </c>
      <c r="X747" s="77">
        <v>6269.33</v>
      </c>
      <c r="Y747" s="14" t="s">
        <v>11</v>
      </c>
      <c r="Z747" s="14" t="s">
        <v>16</v>
      </c>
      <c r="AA747" s="14" t="s">
        <v>13</v>
      </c>
      <c r="AB747" s="38">
        <v>39</v>
      </c>
    </row>
    <row r="748" spans="1:28" x14ac:dyDescent="0.35">
      <c r="A748" t="s">
        <v>777</v>
      </c>
      <c r="B748">
        <v>1981</v>
      </c>
      <c r="C748" t="s">
        <v>18</v>
      </c>
      <c r="D748" s="42">
        <v>30</v>
      </c>
      <c r="E748">
        <v>1</v>
      </c>
      <c r="F748" s="37">
        <v>6272.48</v>
      </c>
      <c r="G748" t="s">
        <v>16</v>
      </c>
      <c r="H748" t="s">
        <v>12</v>
      </c>
      <c r="I748" t="s">
        <v>13</v>
      </c>
      <c r="J748" s="40">
        <v>1981</v>
      </c>
      <c r="K748" s="43" t="s">
        <v>18</v>
      </c>
      <c r="L748" s="14">
        <f t="shared" si="77"/>
        <v>240</v>
      </c>
      <c r="M748" s="14" t="str">
        <f t="shared" si="78"/>
        <v>tier - 1</v>
      </c>
      <c r="N748" s="14">
        <f t="shared" si="79"/>
        <v>1</v>
      </c>
      <c r="O748" s="8" t="str">
        <f t="shared" si="80"/>
        <v>tier - 3</v>
      </c>
      <c r="P748" s="8" t="str">
        <f t="shared" si="81"/>
        <v>R1013</v>
      </c>
      <c r="Q748" s="35" t="str">
        <f t="shared" si="82"/>
        <v>30-Jun-1981</v>
      </c>
      <c r="R748" s="35">
        <v>29767</v>
      </c>
      <c r="S748" s="44">
        <f t="shared" si="83"/>
        <v>42</v>
      </c>
      <c r="T748" s="47">
        <v>6272.48</v>
      </c>
      <c r="U748" s="14" t="s">
        <v>777</v>
      </c>
      <c r="V748" s="58">
        <v>29767</v>
      </c>
      <c r="W748" s="14">
        <v>1</v>
      </c>
      <c r="X748" s="77">
        <v>6272.48</v>
      </c>
      <c r="Y748" s="14" t="s">
        <v>16</v>
      </c>
      <c r="Z748" s="14" t="s">
        <v>12</v>
      </c>
      <c r="AA748" s="14" t="s">
        <v>13</v>
      </c>
      <c r="AB748" s="38">
        <v>42</v>
      </c>
    </row>
    <row r="749" spans="1:28" x14ac:dyDescent="0.35">
      <c r="A749" t="s">
        <v>778</v>
      </c>
      <c r="B749">
        <v>1993</v>
      </c>
      <c r="C749" t="s">
        <v>37</v>
      </c>
      <c r="D749" s="42">
        <v>16</v>
      </c>
      <c r="E749">
        <v>0</v>
      </c>
      <c r="F749" s="37">
        <v>6276.3</v>
      </c>
      <c r="G749" t="s">
        <v>11</v>
      </c>
      <c r="H749" t="s">
        <v>16</v>
      </c>
      <c r="I749" t="s">
        <v>200</v>
      </c>
      <c r="J749" s="40">
        <v>1993</v>
      </c>
      <c r="K749" s="43" t="s">
        <v>37</v>
      </c>
      <c r="L749" s="14">
        <f t="shared" si="77"/>
        <v>1</v>
      </c>
      <c r="M749" s="14" t="str">
        <f t="shared" si="78"/>
        <v>tier - 2</v>
      </c>
      <c r="N749" s="14">
        <f t="shared" si="79"/>
        <v>2</v>
      </c>
      <c r="O749" s="8" t="str">
        <f t="shared" si="80"/>
        <v>tier - 1</v>
      </c>
      <c r="P749" s="8" t="str">
        <f t="shared" si="81"/>
        <v>R1025</v>
      </c>
      <c r="Q749" s="35" t="str">
        <f t="shared" si="82"/>
        <v>16-Oct-1993</v>
      </c>
      <c r="R749" s="35">
        <v>34258</v>
      </c>
      <c r="S749" s="44">
        <f t="shared" si="83"/>
        <v>30</v>
      </c>
      <c r="T749" s="47">
        <v>6276.3</v>
      </c>
      <c r="U749" s="14" t="s">
        <v>778</v>
      </c>
      <c r="V749" s="58">
        <v>34258</v>
      </c>
      <c r="W749" s="14">
        <v>0</v>
      </c>
      <c r="X749" s="77">
        <v>6276.3</v>
      </c>
      <c r="Y749" s="14" t="s">
        <v>11</v>
      </c>
      <c r="Z749" s="14" t="s">
        <v>16</v>
      </c>
      <c r="AA749" s="14" t="s">
        <v>200</v>
      </c>
      <c r="AB749" s="38">
        <v>30</v>
      </c>
    </row>
    <row r="750" spans="1:28" x14ac:dyDescent="0.35">
      <c r="A750" t="s">
        <v>779</v>
      </c>
      <c r="B750">
        <v>1981</v>
      </c>
      <c r="C750" t="s">
        <v>15</v>
      </c>
      <c r="D750" s="42">
        <v>24</v>
      </c>
      <c r="E750">
        <v>1</v>
      </c>
      <c r="F750" s="37">
        <v>6282.24</v>
      </c>
      <c r="G750" t="s">
        <v>11</v>
      </c>
      <c r="H750" t="s">
        <v>16</v>
      </c>
      <c r="I750" t="s">
        <v>42</v>
      </c>
      <c r="J750" s="40">
        <v>1981</v>
      </c>
      <c r="K750" s="43" t="s">
        <v>15</v>
      </c>
      <c r="L750" s="14">
        <f t="shared" si="77"/>
        <v>1</v>
      </c>
      <c r="M750" s="14" t="str">
        <f t="shared" si="78"/>
        <v>tier - 2</v>
      </c>
      <c r="N750" s="14">
        <f t="shared" si="79"/>
        <v>2</v>
      </c>
      <c r="O750" s="8" t="str">
        <f t="shared" si="80"/>
        <v>tier - 1</v>
      </c>
      <c r="P750" s="8" t="str">
        <f t="shared" si="81"/>
        <v>R1011</v>
      </c>
      <c r="Q750" s="35" t="str">
        <f t="shared" si="82"/>
        <v>24-Nov-1981</v>
      </c>
      <c r="R750" s="35">
        <v>29914</v>
      </c>
      <c r="S750" s="44">
        <f t="shared" si="83"/>
        <v>42</v>
      </c>
      <c r="T750" s="47">
        <v>6282.24</v>
      </c>
      <c r="U750" s="14" t="s">
        <v>779</v>
      </c>
      <c r="V750" s="58">
        <v>29914</v>
      </c>
      <c r="W750" s="14">
        <v>1</v>
      </c>
      <c r="X750" s="77">
        <v>6282.24</v>
      </c>
      <c r="Y750" s="14" t="s">
        <v>11</v>
      </c>
      <c r="Z750" s="14" t="s">
        <v>16</v>
      </c>
      <c r="AA750" s="14" t="s">
        <v>42</v>
      </c>
      <c r="AB750" s="38">
        <v>42</v>
      </c>
    </row>
    <row r="751" spans="1:28" x14ac:dyDescent="0.35">
      <c r="A751" t="s">
        <v>780</v>
      </c>
      <c r="B751">
        <v>1981</v>
      </c>
      <c r="C751" t="s">
        <v>35</v>
      </c>
      <c r="D751" s="42">
        <v>26</v>
      </c>
      <c r="E751">
        <v>1</v>
      </c>
      <c r="F751" s="37">
        <v>6289.75</v>
      </c>
      <c r="G751" t="s">
        <v>11</v>
      </c>
      <c r="H751" t="s">
        <v>12</v>
      </c>
      <c r="I751" t="s">
        <v>13</v>
      </c>
      <c r="J751" s="40">
        <v>1981</v>
      </c>
      <c r="K751" s="43" t="s">
        <v>35</v>
      </c>
      <c r="L751" s="14">
        <f t="shared" si="77"/>
        <v>1</v>
      </c>
      <c r="M751" s="14" t="str">
        <f t="shared" si="78"/>
        <v>tier - 2</v>
      </c>
      <c r="N751" s="14">
        <f t="shared" si="79"/>
        <v>1</v>
      </c>
      <c r="O751" s="8" t="str">
        <f t="shared" si="80"/>
        <v>tier - 3</v>
      </c>
      <c r="P751" s="8" t="str">
        <f t="shared" si="81"/>
        <v>R1013</v>
      </c>
      <c r="Q751" s="35" t="str">
        <f t="shared" si="82"/>
        <v>26-Aug-1981</v>
      </c>
      <c r="R751" s="35">
        <v>29824</v>
      </c>
      <c r="S751" s="44">
        <f t="shared" si="83"/>
        <v>42</v>
      </c>
      <c r="T751" s="47">
        <v>6289.75</v>
      </c>
      <c r="U751" s="14" t="s">
        <v>780</v>
      </c>
      <c r="V751" s="58">
        <v>29824</v>
      </c>
      <c r="W751" s="14">
        <v>1</v>
      </c>
      <c r="X751" s="77">
        <v>6289.75</v>
      </c>
      <c r="Y751" s="14" t="s">
        <v>11</v>
      </c>
      <c r="Z751" s="14" t="s">
        <v>12</v>
      </c>
      <c r="AA751" s="14" t="s">
        <v>13</v>
      </c>
      <c r="AB751" s="38">
        <v>42</v>
      </c>
    </row>
    <row r="752" spans="1:28" x14ac:dyDescent="0.35">
      <c r="A752" t="s">
        <v>781</v>
      </c>
      <c r="B752">
        <v>1996</v>
      </c>
      <c r="C752" t="s">
        <v>10</v>
      </c>
      <c r="D752" s="42">
        <v>4</v>
      </c>
      <c r="E752">
        <v>0</v>
      </c>
      <c r="F752" s="37">
        <v>6293.63</v>
      </c>
      <c r="G752" t="s">
        <v>11</v>
      </c>
      <c r="H752" t="s">
        <v>12</v>
      </c>
      <c r="I752" t="s">
        <v>300</v>
      </c>
      <c r="J752" s="40">
        <v>1996</v>
      </c>
      <c r="K752" s="43" t="s">
        <v>10</v>
      </c>
      <c r="L752" s="14">
        <f t="shared" si="77"/>
        <v>1</v>
      </c>
      <c r="M752" s="14" t="str">
        <f t="shared" si="78"/>
        <v>tier - 2</v>
      </c>
      <c r="N752" s="14">
        <f t="shared" si="79"/>
        <v>1</v>
      </c>
      <c r="O752" s="8" t="str">
        <f t="shared" si="80"/>
        <v>tier - 3</v>
      </c>
      <c r="P752" s="8" t="str">
        <f t="shared" si="81"/>
        <v>R1021</v>
      </c>
      <c r="Q752" s="35" t="str">
        <f t="shared" si="82"/>
        <v>4-Jul-1996</v>
      </c>
      <c r="R752" s="35">
        <v>35250</v>
      </c>
      <c r="S752" s="44">
        <f t="shared" si="83"/>
        <v>27</v>
      </c>
      <c r="T752" s="47">
        <v>6293.63</v>
      </c>
      <c r="U752" s="14" t="s">
        <v>781</v>
      </c>
      <c r="V752" s="58">
        <v>35250</v>
      </c>
      <c r="W752" s="14">
        <v>0</v>
      </c>
      <c r="X752" s="77">
        <v>6293.63</v>
      </c>
      <c r="Y752" s="14" t="s">
        <v>11</v>
      </c>
      <c r="Z752" s="14" t="s">
        <v>12</v>
      </c>
      <c r="AA752" s="14" t="s">
        <v>300</v>
      </c>
      <c r="AB752" s="38">
        <v>27</v>
      </c>
    </row>
    <row r="753" spans="1:28" x14ac:dyDescent="0.35">
      <c r="A753" t="s">
        <v>782</v>
      </c>
      <c r="B753">
        <v>1974</v>
      </c>
      <c r="C753" t="s">
        <v>20</v>
      </c>
      <c r="D753" s="42">
        <v>17</v>
      </c>
      <c r="E753">
        <v>0</v>
      </c>
      <c r="F753" s="37">
        <v>6302.23</v>
      </c>
      <c r="G753" t="s">
        <v>11</v>
      </c>
      <c r="H753" t="s">
        <v>16</v>
      </c>
      <c r="I753" t="s">
        <v>13</v>
      </c>
      <c r="J753" s="40">
        <v>1974</v>
      </c>
      <c r="K753" s="43" t="s">
        <v>20</v>
      </c>
      <c r="L753" s="14">
        <f t="shared" si="77"/>
        <v>1</v>
      </c>
      <c r="M753" s="14" t="str">
        <f t="shared" si="78"/>
        <v>tier - 2</v>
      </c>
      <c r="N753" s="14">
        <f t="shared" si="79"/>
        <v>2</v>
      </c>
      <c r="O753" s="8" t="str">
        <f t="shared" si="80"/>
        <v>tier - 1</v>
      </c>
      <c r="P753" s="8" t="str">
        <f t="shared" si="81"/>
        <v>R1013</v>
      </c>
      <c r="Q753" s="35" t="str">
        <f t="shared" si="82"/>
        <v>17-Sep-1974</v>
      </c>
      <c r="R753" s="35">
        <v>27289</v>
      </c>
      <c r="S753" s="44">
        <f t="shared" si="83"/>
        <v>49</v>
      </c>
      <c r="T753" s="47">
        <v>6302.23</v>
      </c>
      <c r="U753" s="14" t="s">
        <v>782</v>
      </c>
      <c r="V753" s="58">
        <v>27289</v>
      </c>
      <c r="W753" s="14">
        <v>0</v>
      </c>
      <c r="X753" s="77">
        <v>6302.23</v>
      </c>
      <c r="Y753" s="14" t="s">
        <v>11</v>
      </c>
      <c r="Z753" s="14" t="s">
        <v>16</v>
      </c>
      <c r="AA753" s="14" t="s">
        <v>13</v>
      </c>
      <c r="AB753" s="38">
        <v>49</v>
      </c>
    </row>
    <row r="754" spans="1:28" x14ac:dyDescent="0.35">
      <c r="A754" t="s">
        <v>783</v>
      </c>
      <c r="B754">
        <v>1969</v>
      </c>
      <c r="C754" t="s">
        <v>20</v>
      </c>
      <c r="D754" s="42">
        <v>4</v>
      </c>
      <c r="E754">
        <v>0</v>
      </c>
      <c r="F754" s="37">
        <v>6305.61</v>
      </c>
      <c r="G754" t="s">
        <v>11</v>
      </c>
      <c r="H754" t="s">
        <v>11</v>
      </c>
      <c r="I754" t="s">
        <v>23</v>
      </c>
      <c r="J754" s="40">
        <v>1969</v>
      </c>
      <c r="K754" s="43" t="s">
        <v>20</v>
      </c>
      <c r="L754" s="14">
        <f t="shared" si="77"/>
        <v>1</v>
      </c>
      <c r="M754" s="14" t="str">
        <f t="shared" si="78"/>
        <v>tier - 2</v>
      </c>
      <c r="N754" s="14">
        <f t="shared" si="79"/>
        <v>9</v>
      </c>
      <c r="O754" s="8" t="str">
        <f t="shared" si="80"/>
        <v>tier - 2</v>
      </c>
      <c r="P754" s="8" t="str">
        <f t="shared" si="81"/>
        <v>R1012</v>
      </c>
      <c r="Q754" s="35" t="str">
        <f t="shared" si="82"/>
        <v>4-Sep-1969</v>
      </c>
      <c r="R754" s="35">
        <v>25450</v>
      </c>
      <c r="S754" s="44">
        <f t="shared" si="83"/>
        <v>54</v>
      </c>
      <c r="T754" s="47">
        <v>6305.61</v>
      </c>
      <c r="U754" s="14" t="s">
        <v>783</v>
      </c>
      <c r="V754" s="58">
        <v>25450</v>
      </c>
      <c r="W754" s="14">
        <v>0</v>
      </c>
      <c r="X754" s="77">
        <v>6305.61</v>
      </c>
      <c r="Y754" s="14" t="s">
        <v>11</v>
      </c>
      <c r="Z754" s="14" t="s">
        <v>11</v>
      </c>
      <c r="AA754" s="14" t="s">
        <v>23</v>
      </c>
      <c r="AB754" s="38">
        <v>54</v>
      </c>
    </row>
    <row r="755" spans="1:28" x14ac:dyDescent="0.35">
      <c r="A755" t="s">
        <v>784</v>
      </c>
      <c r="B755">
        <v>2004</v>
      </c>
      <c r="C755" t="s">
        <v>10</v>
      </c>
      <c r="D755" s="42">
        <v>27</v>
      </c>
      <c r="E755">
        <v>0</v>
      </c>
      <c r="F755" s="37">
        <v>6311.11</v>
      </c>
      <c r="G755" t="s">
        <v>11</v>
      </c>
      <c r="H755" t="s">
        <v>11</v>
      </c>
      <c r="I755" t="s">
        <v>42</v>
      </c>
      <c r="J755" s="40">
        <v>2004</v>
      </c>
      <c r="K755" s="43" t="s">
        <v>10</v>
      </c>
      <c r="L755" s="14">
        <f t="shared" si="77"/>
        <v>1</v>
      </c>
      <c r="M755" s="14" t="str">
        <f t="shared" si="78"/>
        <v>tier - 2</v>
      </c>
      <c r="N755" s="14">
        <f t="shared" si="79"/>
        <v>9</v>
      </c>
      <c r="O755" s="8" t="str">
        <f t="shared" si="80"/>
        <v>tier - 2</v>
      </c>
      <c r="P755" s="8" t="str">
        <f t="shared" si="81"/>
        <v>R1011</v>
      </c>
      <c r="Q755" s="35" t="str">
        <f t="shared" si="82"/>
        <v>27-Jul-2004</v>
      </c>
      <c r="R755" s="35">
        <v>38195</v>
      </c>
      <c r="S755" s="44">
        <f t="shared" si="83"/>
        <v>19</v>
      </c>
      <c r="T755" s="47">
        <v>6311.11</v>
      </c>
      <c r="U755" s="14" t="s">
        <v>784</v>
      </c>
      <c r="V755" s="58">
        <v>38195</v>
      </c>
      <c r="W755" s="14">
        <v>0</v>
      </c>
      <c r="X755" s="77">
        <v>6311.11</v>
      </c>
      <c r="Y755" s="14" t="s">
        <v>11</v>
      </c>
      <c r="Z755" s="14" t="s">
        <v>11</v>
      </c>
      <c r="AA755" s="14" t="s">
        <v>42</v>
      </c>
      <c r="AB755" s="38">
        <v>19</v>
      </c>
    </row>
    <row r="756" spans="1:28" x14ac:dyDescent="0.35">
      <c r="A756" t="s">
        <v>785</v>
      </c>
      <c r="B756">
        <v>1985</v>
      </c>
      <c r="C756" t="s">
        <v>15</v>
      </c>
      <c r="D756" s="42">
        <v>19</v>
      </c>
      <c r="E756">
        <v>2</v>
      </c>
      <c r="F756" s="37">
        <v>6311.95</v>
      </c>
      <c r="G756" t="s">
        <v>11</v>
      </c>
      <c r="H756" t="s">
        <v>16</v>
      </c>
      <c r="I756" t="s">
        <v>42</v>
      </c>
      <c r="J756" s="40">
        <v>1985</v>
      </c>
      <c r="K756" s="43" t="s">
        <v>15</v>
      </c>
      <c r="L756" s="14">
        <f t="shared" si="77"/>
        <v>1</v>
      </c>
      <c r="M756" s="14" t="str">
        <f t="shared" si="78"/>
        <v>tier - 2</v>
      </c>
      <c r="N756" s="14">
        <f t="shared" si="79"/>
        <v>2</v>
      </c>
      <c r="O756" s="8" t="str">
        <f t="shared" si="80"/>
        <v>tier - 1</v>
      </c>
      <c r="P756" s="8" t="str">
        <f t="shared" si="81"/>
        <v>R1011</v>
      </c>
      <c r="Q756" s="35" t="str">
        <f t="shared" si="82"/>
        <v>19-Nov-1985</v>
      </c>
      <c r="R756" s="35">
        <v>31370</v>
      </c>
      <c r="S756" s="44">
        <f t="shared" si="83"/>
        <v>38</v>
      </c>
      <c r="T756" s="47">
        <v>6311.95</v>
      </c>
      <c r="U756" s="14" t="s">
        <v>785</v>
      </c>
      <c r="V756" s="58">
        <v>31370</v>
      </c>
      <c r="W756" s="14">
        <v>2</v>
      </c>
      <c r="X756" s="77">
        <v>6311.95</v>
      </c>
      <c r="Y756" s="14" t="s">
        <v>11</v>
      </c>
      <c r="Z756" s="14" t="s">
        <v>16</v>
      </c>
      <c r="AA756" s="14" t="s">
        <v>42</v>
      </c>
      <c r="AB756" s="38">
        <v>38</v>
      </c>
    </row>
    <row r="757" spans="1:28" x14ac:dyDescent="0.35">
      <c r="A757" t="s">
        <v>786</v>
      </c>
      <c r="B757">
        <v>1985</v>
      </c>
      <c r="C757" t="s">
        <v>30</v>
      </c>
      <c r="D757" s="42">
        <v>15</v>
      </c>
      <c r="E757">
        <v>2</v>
      </c>
      <c r="F757" s="37">
        <v>6313.76</v>
      </c>
      <c r="G757" t="s">
        <v>11</v>
      </c>
      <c r="H757" t="s">
        <v>16</v>
      </c>
      <c r="I757" t="s">
        <v>13</v>
      </c>
      <c r="J757" s="40">
        <v>1985</v>
      </c>
      <c r="K757" s="43" t="s">
        <v>30</v>
      </c>
      <c r="L757" s="14">
        <f t="shared" si="77"/>
        <v>1</v>
      </c>
      <c r="M757" s="14" t="str">
        <f t="shared" si="78"/>
        <v>tier - 2</v>
      </c>
      <c r="N757" s="14">
        <f t="shared" si="79"/>
        <v>2</v>
      </c>
      <c r="O757" s="8" t="str">
        <f t="shared" si="80"/>
        <v>tier - 1</v>
      </c>
      <c r="P757" s="8" t="str">
        <f t="shared" si="81"/>
        <v>R1013</v>
      </c>
      <c r="Q757" s="35" t="str">
        <f t="shared" si="82"/>
        <v>15-Dec-1985</v>
      </c>
      <c r="R757" s="35">
        <v>31396</v>
      </c>
      <c r="S757" s="44">
        <f t="shared" si="83"/>
        <v>38</v>
      </c>
      <c r="T757" s="47">
        <v>6313.76</v>
      </c>
      <c r="U757" s="14" t="s">
        <v>786</v>
      </c>
      <c r="V757" s="58">
        <v>31396</v>
      </c>
      <c r="W757" s="14">
        <v>2</v>
      </c>
      <c r="X757" s="77">
        <v>6313.76</v>
      </c>
      <c r="Y757" s="14" t="s">
        <v>11</v>
      </c>
      <c r="Z757" s="14" t="s">
        <v>16</v>
      </c>
      <c r="AA757" s="14" t="s">
        <v>13</v>
      </c>
      <c r="AB757" s="38">
        <v>38</v>
      </c>
    </row>
    <row r="758" spans="1:28" x14ac:dyDescent="0.35">
      <c r="A758" t="s">
        <v>787</v>
      </c>
      <c r="B758">
        <v>1990</v>
      </c>
      <c r="C758" t="s">
        <v>35</v>
      </c>
      <c r="D758" s="42">
        <v>13</v>
      </c>
      <c r="E758">
        <v>3</v>
      </c>
      <c r="F758" s="37">
        <v>6334.34</v>
      </c>
      <c r="G758" t="s">
        <v>11</v>
      </c>
      <c r="H758" t="s">
        <v>11</v>
      </c>
      <c r="I758" t="s">
        <v>247</v>
      </c>
      <c r="J758" s="40">
        <v>1990</v>
      </c>
      <c r="K758" s="43" t="s">
        <v>35</v>
      </c>
      <c r="L758" s="14">
        <f t="shared" si="77"/>
        <v>1</v>
      </c>
      <c r="M758" s="14" t="str">
        <f t="shared" si="78"/>
        <v>tier - 2</v>
      </c>
      <c r="N758" s="14">
        <f t="shared" si="79"/>
        <v>9</v>
      </c>
      <c r="O758" s="8" t="str">
        <f t="shared" si="80"/>
        <v>tier - 2</v>
      </c>
      <c r="P758" s="8" t="str">
        <f t="shared" si="81"/>
        <v>R1024</v>
      </c>
      <c r="Q758" s="35" t="str">
        <f t="shared" si="82"/>
        <v>13-Aug-1990</v>
      </c>
      <c r="R758" s="35">
        <v>33098</v>
      </c>
      <c r="S758" s="44">
        <f t="shared" si="83"/>
        <v>33</v>
      </c>
      <c r="T758" s="47">
        <v>6334.34</v>
      </c>
      <c r="U758" s="14" t="s">
        <v>787</v>
      </c>
      <c r="V758" s="58">
        <v>33098</v>
      </c>
      <c r="W758" s="14">
        <v>3</v>
      </c>
      <c r="X758" s="77">
        <v>6334.34</v>
      </c>
      <c r="Y758" s="14" t="s">
        <v>11</v>
      </c>
      <c r="Z758" s="14" t="s">
        <v>11</v>
      </c>
      <c r="AA758" s="14" t="s">
        <v>247</v>
      </c>
      <c r="AB758" s="38">
        <v>33</v>
      </c>
    </row>
    <row r="759" spans="1:28" x14ac:dyDescent="0.35">
      <c r="A759" t="s">
        <v>788</v>
      </c>
      <c r="B759">
        <v>1986</v>
      </c>
      <c r="C759" t="s">
        <v>20</v>
      </c>
      <c r="D759" s="42">
        <v>25</v>
      </c>
      <c r="E759">
        <v>3</v>
      </c>
      <c r="F759" s="37">
        <v>6335.64</v>
      </c>
      <c r="G759" t="s">
        <v>11</v>
      </c>
      <c r="H759" t="s">
        <v>11</v>
      </c>
      <c r="I759" t="s">
        <v>13</v>
      </c>
      <c r="J759" s="40">
        <v>1986</v>
      </c>
      <c r="K759" s="43" t="s">
        <v>20</v>
      </c>
      <c r="L759" s="14">
        <f t="shared" si="77"/>
        <v>1</v>
      </c>
      <c r="M759" s="14" t="str">
        <f t="shared" si="78"/>
        <v>tier - 2</v>
      </c>
      <c r="N759" s="14">
        <f t="shared" si="79"/>
        <v>9</v>
      </c>
      <c r="O759" s="8" t="str">
        <f t="shared" si="80"/>
        <v>tier - 2</v>
      </c>
      <c r="P759" s="8" t="str">
        <f t="shared" si="81"/>
        <v>R1013</v>
      </c>
      <c r="Q759" s="35" t="str">
        <f t="shared" si="82"/>
        <v>25-Sep-1986</v>
      </c>
      <c r="R759" s="35">
        <v>31680</v>
      </c>
      <c r="S759" s="44">
        <f t="shared" si="83"/>
        <v>37</v>
      </c>
      <c r="T759" s="47">
        <v>6335.64</v>
      </c>
      <c r="U759" s="14" t="s">
        <v>788</v>
      </c>
      <c r="V759" s="58">
        <v>31680</v>
      </c>
      <c r="W759" s="14">
        <v>3</v>
      </c>
      <c r="X759" s="77">
        <v>6335.64</v>
      </c>
      <c r="Y759" s="14" t="s">
        <v>11</v>
      </c>
      <c r="Z759" s="14" t="s">
        <v>11</v>
      </c>
      <c r="AA759" s="14" t="s">
        <v>13</v>
      </c>
      <c r="AB759" s="38">
        <v>37</v>
      </c>
    </row>
    <row r="760" spans="1:28" x14ac:dyDescent="0.35">
      <c r="A760" t="s">
        <v>789</v>
      </c>
      <c r="B760">
        <v>1983</v>
      </c>
      <c r="C760" t="s">
        <v>37</v>
      </c>
      <c r="D760" s="42">
        <v>21</v>
      </c>
      <c r="E760">
        <v>2</v>
      </c>
      <c r="F760" s="37">
        <v>6338.08</v>
      </c>
      <c r="G760" t="s">
        <v>11</v>
      </c>
      <c r="H760" t="s">
        <v>16</v>
      </c>
      <c r="I760" t="s">
        <v>13</v>
      </c>
      <c r="J760" s="40">
        <v>1983</v>
      </c>
      <c r="K760" s="43" t="s">
        <v>37</v>
      </c>
      <c r="L760" s="14">
        <f t="shared" si="77"/>
        <v>1</v>
      </c>
      <c r="M760" s="14" t="str">
        <f t="shared" si="78"/>
        <v>tier - 2</v>
      </c>
      <c r="N760" s="14">
        <f t="shared" si="79"/>
        <v>2</v>
      </c>
      <c r="O760" s="8" t="str">
        <f t="shared" si="80"/>
        <v>tier - 1</v>
      </c>
      <c r="P760" s="8" t="str">
        <f t="shared" si="81"/>
        <v>R1013</v>
      </c>
      <c r="Q760" s="35" t="str">
        <f t="shared" si="82"/>
        <v>21-Oct-1983</v>
      </c>
      <c r="R760" s="35">
        <v>30610</v>
      </c>
      <c r="S760" s="44">
        <f t="shared" si="83"/>
        <v>40</v>
      </c>
      <c r="T760" s="47">
        <v>6338.08</v>
      </c>
      <c r="U760" s="14" t="s">
        <v>789</v>
      </c>
      <c r="V760" s="58">
        <v>30610</v>
      </c>
      <c r="W760" s="14">
        <v>2</v>
      </c>
      <c r="X760" s="77">
        <v>6338.08</v>
      </c>
      <c r="Y760" s="14" t="s">
        <v>11</v>
      </c>
      <c r="Z760" s="14" t="s">
        <v>16</v>
      </c>
      <c r="AA760" s="14" t="s">
        <v>13</v>
      </c>
      <c r="AB760" s="38">
        <v>40</v>
      </c>
    </row>
    <row r="761" spans="1:28" x14ac:dyDescent="0.35">
      <c r="A761" t="s">
        <v>790</v>
      </c>
      <c r="B761">
        <v>1983</v>
      </c>
      <c r="C761" t="s">
        <v>35</v>
      </c>
      <c r="D761" s="42">
        <v>19</v>
      </c>
      <c r="E761">
        <v>2</v>
      </c>
      <c r="F761" s="37">
        <v>6356.27</v>
      </c>
      <c r="G761" t="s">
        <v>12</v>
      </c>
      <c r="H761" t="s">
        <v>11</v>
      </c>
      <c r="I761" t="s">
        <v>13</v>
      </c>
      <c r="J761" s="40">
        <v>1983</v>
      </c>
      <c r="K761" s="43" t="s">
        <v>35</v>
      </c>
      <c r="L761" s="14">
        <f t="shared" si="77"/>
        <v>4</v>
      </c>
      <c r="M761" s="14" t="str">
        <f t="shared" si="78"/>
        <v>tier - 3</v>
      </c>
      <c r="N761" s="14">
        <f t="shared" si="79"/>
        <v>9</v>
      </c>
      <c r="O761" s="8" t="str">
        <f t="shared" si="80"/>
        <v>tier - 2</v>
      </c>
      <c r="P761" s="8" t="str">
        <f t="shared" si="81"/>
        <v>R1013</v>
      </c>
      <c r="Q761" s="35" t="str">
        <f t="shared" si="82"/>
        <v>19-Aug-1983</v>
      </c>
      <c r="R761" s="35">
        <v>30547</v>
      </c>
      <c r="S761" s="44">
        <f t="shared" si="83"/>
        <v>40</v>
      </c>
      <c r="T761" s="47">
        <v>6356.27</v>
      </c>
      <c r="U761" s="14" t="s">
        <v>790</v>
      </c>
      <c r="V761" s="58">
        <v>30547</v>
      </c>
      <c r="W761" s="14">
        <v>2</v>
      </c>
      <c r="X761" s="77">
        <v>6356.27</v>
      </c>
      <c r="Y761" s="14" t="s">
        <v>12</v>
      </c>
      <c r="Z761" s="14" t="s">
        <v>11</v>
      </c>
      <c r="AA761" s="14" t="s">
        <v>13</v>
      </c>
      <c r="AB761" s="38">
        <v>40</v>
      </c>
    </row>
    <row r="762" spans="1:28" x14ac:dyDescent="0.35">
      <c r="A762" t="s">
        <v>791</v>
      </c>
      <c r="B762">
        <v>1980</v>
      </c>
      <c r="C762" t="s">
        <v>37</v>
      </c>
      <c r="D762" s="42">
        <v>30</v>
      </c>
      <c r="E762">
        <v>0</v>
      </c>
      <c r="F762" s="37">
        <v>6358.78</v>
      </c>
      <c r="G762" t="s">
        <v>11</v>
      </c>
      <c r="H762" t="s">
        <v>16</v>
      </c>
      <c r="I762" t="s">
        <v>23</v>
      </c>
      <c r="J762" s="40">
        <v>1980</v>
      </c>
      <c r="K762" s="43" t="s">
        <v>37</v>
      </c>
      <c r="L762" s="14">
        <f t="shared" si="77"/>
        <v>1</v>
      </c>
      <c r="M762" s="14" t="str">
        <f t="shared" si="78"/>
        <v>tier - 2</v>
      </c>
      <c r="N762" s="14">
        <f t="shared" si="79"/>
        <v>2</v>
      </c>
      <c r="O762" s="8" t="str">
        <f t="shared" si="80"/>
        <v>tier - 1</v>
      </c>
      <c r="P762" s="8" t="str">
        <f t="shared" si="81"/>
        <v>R1012</v>
      </c>
      <c r="Q762" s="35" t="str">
        <f t="shared" si="82"/>
        <v>30-Oct-1980</v>
      </c>
      <c r="R762" s="35">
        <v>29524</v>
      </c>
      <c r="S762" s="44">
        <f t="shared" si="83"/>
        <v>43</v>
      </c>
      <c r="T762" s="47">
        <v>6358.78</v>
      </c>
      <c r="U762" s="14" t="s">
        <v>791</v>
      </c>
      <c r="V762" s="58">
        <v>29524</v>
      </c>
      <c r="W762" s="14">
        <v>0</v>
      </c>
      <c r="X762" s="77">
        <v>6358.78</v>
      </c>
      <c r="Y762" s="14" t="s">
        <v>11</v>
      </c>
      <c r="Z762" s="14" t="s">
        <v>16</v>
      </c>
      <c r="AA762" s="14" t="s">
        <v>23</v>
      </c>
      <c r="AB762" s="38">
        <v>43</v>
      </c>
    </row>
    <row r="763" spans="1:28" x14ac:dyDescent="0.35">
      <c r="A763" t="s">
        <v>792</v>
      </c>
      <c r="B763">
        <v>1989</v>
      </c>
      <c r="C763" t="s">
        <v>18</v>
      </c>
      <c r="D763" s="42">
        <v>24</v>
      </c>
      <c r="E763">
        <v>3</v>
      </c>
      <c r="F763" s="37">
        <v>6360.99</v>
      </c>
      <c r="G763" t="s">
        <v>11</v>
      </c>
      <c r="H763" t="s">
        <v>11</v>
      </c>
      <c r="I763" t="s">
        <v>23</v>
      </c>
      <c r="J763" s="40">
        <v>1989</v>
      </c>
      <c r="K763" s="43" t="s">
        <v>18</v>
      </c>
      <c r="L763" s="14">
        <f t="shared" si="77"/>
        <v>1</v>
      </c>
      <c r="M763" s="14" t="str">
        <f t="shared" si="78"/>
        <v>tier - 2</v>
      </c>
      <c r="N763" s="14">
        <f t="shared" si="79"/>
        <v>9</v>
      </c>
      <c r="O763" s="8" t="str">
        <f t="shared" si="80"/>
        <v>tier - 2</v>
      </c>
      <c r="P763" s="8" t="str">
        <f t="shared" si="81"/>
        <v>R1012</v>
      </c>
      <c r="Q763" s="35" t="str">
        <f t="shared" si="82"/>
        <v>24-Jun-1989</v>
      </c>
      <c r="R763" s="35">
        <v>32683</v>
      </c>
      <c r="S763" s="44">
        <f t="shared" si="83"/>
        <v>34</v>
      </c>
      <c r="T763" s="47">
        <v>6360.99</v>
      </c>
      <c r="U763" s="14" t="s">
        <v>792</v>
      </c>
      <c r="V763" s="58">
        <v>32683</v>
      </c>
      <c r="W763" s="14">
        <v>3</v>
      </c>
      <c r="X763" s="77">
        <v>6360.99</v>
      </c>
      <c r="Y763" s="14" t="s">
        <v>11</v>
      </c>
      <c r="Z763" s="14" t="s">
        <v>11</v>
      </c>
      <c r="AA763" s="14" t="s">
        <v>23</v>
      </c>
      <c r="AB763" s="38">
        <v>34</v>
      </c>
    </row>
    <row r="764" spans="1:28" x14ac:dyDescent="0.35">
      <c r="A764" t="s">
        <v>793</v>
      </c>
      <c r="B764">
        <v>1996</v>
      </c>
      <c r="C764" t="s">
        <v>10</v>
      </c>
      <c r="D764" s="42">
        <v>7</v>
      </c>
      <c r="E764">
        <v>0</v>
      </c>
      <c r="F764" s="37">
        <v>6361.47</v>
      </c>
      <c r="G764" t="s">
        <v>11</v>
      </c>
      <c r="H764" t="s">
        <v>12</v>
      </c>
      <c r="I764" t="s">
        <v>300</v>
      </c>
      <c r="J764" s="40">
        <v>1996</v>
      </c>
      <c r="K764" s="43" t="s">
        <v>10</v>
      </c>
      <c r="L764" s="14">
        <f t="shared" si="77"/>
        <v>1</v>
      </c>
      <c r="M764" s="14" t="str">
        <f t="shared" si="78"/>
        <v>tier - 2</v>
      </c>
      <c r="N764" s="14">
        <f t="shared" si="79"/>
        <v>1</v>
      </c>
      <c r="O764" s="8" t="str">
        <f t="shared" si="80"/>
        <v>tier - 3</v>
      </c>
      <c r="P764" s="8" t="str">
        <f t="shared" si="81"/>
        <v>R1021</v>
      </c>
      <c r="Q764" s="35" t="str">
        <f t="shared" si="82"/>
        <v>7-Jul-1996</v>
      </c>
      <c r="R764" s="35">
        <v>35253</v>
      </c>
      <c r="S764" s="44">
        <f t="shared" si="83"/>
        <v>27</v>
      </c>
      <c r="T764" s="47">
        <v>6361.47</v>
      </c>
      <c r="U764" s="14" t="s">
        <v>793</v>
      </c>
      <c r="V764" s="58">
        <v>35253</v>
      </c>
      <c r="W764" s="14">
        <v>0</v>
      </c>
      <c r="X764" s="77">
        <v>6361.47</v>
      </c>
      <c r="Y764" s="14" t="s">
        <v>11</v>
      </c>
      <c r="Z764" s="14" t="s">
        <v>12</v>
      </c>
      <c r="AA764" s="14" t="s">
        <v>300</v>
      </c>
      <c r="AB764" s="38">
        <v>27</v>
      </c>
    </row>
    <row r="765" spans="1:28" x14ac:dyDescent="0.35">
      <c r="A765" t="s">
        <v>794</v>
      </c>
      <c r="B765">
        <v>1970</v>
      </c>
      <c r="C765" t="s">
        <v>15</v>
      </c>
      <c r="D765" s="42">
        <v>9</v>
      </c>
      <c r="E765">
        <v>0</v>
      </c>
      <c r="F765" s="37">
        <v>6367.31</v>
      </c>
      <c r="G765" t="s">
        <v>11</v>
      </c>
      <c r="H765" t="s">
        <v>16</v>
      </c>
      <c r="I765" t="s">
        <v>13</v>
      </c>
      <c r="J765" s="40">
        <v>1970</v>
      </c>
      <c r="K765" s="43" t="s">
        <v>15</v>
      </c>
      <c r="L765" s="14">
        <f t="shared" si="77"/>
        <v>1</v>
      </c>
      <c r="M765" s="14" t="str">
        <f t="shared" si="78"/>
        <v>tier - 2</v>
      </c>
      <c r="N765" s="14">
        <f t="shared" si="79"/>
        <v>2</v>
      </c>
      <c r="O765" s="8" t="str">
        <f t="shared" si="80"/>
        <v>tier - 1</v>
      </c>
      <c r="P765" s="8" t="str">
        <f t="shared" si="81"/>
        <v>R1013</v>
      </c>
      <c r="Q765" s="35" t="str">
        <f t="shared" si="82"/>
        <v>9-Nov-1970</v>
      </c>
      <c r="R765" s="35">
        <v>25881</v>
      </c>
      <c r="S765" s="44">
        <f t="shared" si="83"/>
        <v>53</v>
      </c>
      <c r="T765" s="47">
        <v>6367.31</v>
      </c>
      <c r="U765" s="14" t="s">
        <v>794</v>
      </c>
      <c r="V765" s="58">
        <v>25881</v>
      </c>
      <c r="W765" s="14">
        <v>0</v>
      </c>
      <c r="X765" s="77">
        <v>6367.31</v>
      </c>
      <c r="Y765" s="14" t="s">
        <v>11</v>
      </c>
      <c r="Z765" s="14" t="s">
        <v>16</v>
      </c>
      <c r="AA765" s="14" t="s">
        <v>13</v>
      </c>
      <c r="AB765" s="38">
        <v>53</v>
      </c>
    </row>
    <row r="766" spans="1:28" x14ac:dyDescent="0.35">
      <c r="A766" t="s">
        <v>795</v>
      </c>
      <c r="B766">
        <v>1984</v>
      </c>
      <c r="C766" t="s">
        <v>35</v>
      </c>
      <c r="D766" s="42">
        <v>13</v>
      </c>
      <c r="E766">
        <v>1</v>
      </c>
      <c r="F766" s="37">
        <v>6373.56</v>
      </c>
      <c r="G766" t="s">
        <v>11</v>
      </c>
      <c r="H766" t="s">
        <v>16</v>
      </c>
      <c r="I766" t="s">
        <v>23</v>
      </c>
      <c r="J766" s="40">
        <v>1984</v>
      </c>
      <c r="K766" s="43" t="s">
        <v>35</v>
      </c>
      <c r="L766" s="14">
        <f t="shared" si="77"/>
        <v>1</v>
      </c>
      <c r="M766" s="14" t="str">
        <f t="shared" si="78"/>
        <v>tier - 2</v>
      </c>
      <c r="N766" s="14">
        <f t="shared" si="79"/>
        <v>2</v>
      </c>
      <c r="O766" s="8" t="str">
        <f t="shared" si="80"/>
        <v>tier - 1</v>
      </c>
      <c r="P766" s="8" t="str">
        <f t="shared" si="81"/>
        <v>R1012</v>
      </c>
      <c r="Q766" s="35" t="str">
        <f t="shared" si="82"/>
        <v>13-Aug-1984</v>
      </c>
      <c r="R766" s="35">
        <v>30907</v>
      </c>
      <c r="S766" s="44">
        <f t="shared" si="83"/>
        <v>39</v>
      </c>
      <c r="T766" s="47">
        <v>6373.56</v>
      </c>
      <c r="U766" s="14" t="s">
        <v>795</v>
      </c>
      <c r="V766" s="58">
        <v>30907</v>
      </c>
      <c r="W766" s="14">
        <v>1</v>
      </c>
      <c r="X766" s="77">
        <v>6373.56</v>
      </c>
      <c r="Y766" s="14" t="s">
        <v>11</v>
      </c>
      <c r="Z766" s="14" t="s">
        <v>16</v>
      </c>
      <c r="AA766" s="14" t="s">
        <v>23</v>
      </c>
      <c r="AB766" s="38">
        <v>39</v>
      </c>
    </row>
    <row r="767" spans="1:28" x14ac:dyDescent="0.35">
      <c r="A767" t="s">
        <v>796</v>
      </c>
      <c r="B767">
        <v>1976</v>
      </c>
      <c r="C767" t="s">
        <v>15</v>
      </c>
      <c r="D767" s="42">
        <v>18</v>
      </c>
      <c r="E767">
        <v>2</v>
      </c>
      <c r="F767" s="37">
        <v>6374.16</v>
      </c>
      <c r="G767" t="s">
        <v>11</v>
      </c>
      <c r="H767" t="s">
        <v>11</v>
      </c>
      <c r="I767" t="s">
        <v>13</v>
      </c>
      <c r="J767" s="40">
        <v>1976</v>
      </c>
      <c r="K767" s="43" t="s">
        <v>15</v>
      </c>
      <c r="L767" s="14">
        <f t="shared" si="77"/>
        <v>1</v>
      </c>
      <c r="M767" s="14" t="str">
        <f t="shared" si="78"/>
        <v>tier - 2</v>
      </c>
      <c r="N767" s="14">
        <f t="shared" si="79"/>
        <v>9</v>
      </c>
      <c r="O767" s="8" t="str">
        <f t="shared" si="80"/>
        <v>tier - 2</v>
      </c>
      <c r="P767" s="8" t="str">
        <f t="shared" si="81"/>
        <v>R1013</v>
      </c>
      <c r="Q767" s="35" t="str">
        <f t="shared" si="82"/>
        <v>18-Nov-1976</v>
      </c>
      <c r="R767" s="35">
        <v>28082</v>
      </c>
      <c r="S767" s="44">
        <f t="shared" si="83"/>
        <v>47</v>
      </c>
      <c r="T767" s="47">
        <v>6374.16</v>
      </c>
      <c r="U767" s="14" t="s">
        <v>796</v>
      </c>
      <c r="V767" s="58">
        <v>28082</v>
      </c>
      <c r="W767" s="14">
        <v>2</v>
      </c>
      <c r="X767" s="77">
        <v>6374.16</v>
      </c>
      <c r="Y767" s="14" t="s">
        <v>11</v>
      </c>
      <c r="Z767" s="14" t="s">
        <v>11</v>
      </c>
      <c r="AA767" s="14" t="s">
        <v>13</v>
      </c>
      <c r="AB767" s="38">
        <v>47</v>
      </c>
    </row>
    <row r="768" spans="1:28" x14ac:dyDescent="0.35">
      <c r="A768" t="s">
        <v>797</v>
      </c>
      <c r="B768">
        <v>1982</v>
      </c>
      <c r="C768" t="s">
        <v>35</v>
      </c>
      <c r="D768" s="42">
        <v>6</v>
      </c>
      <c r="E768">
        <v>1</v>
      </c>
      <c r="F768" s="37">
        <v>6389.38</v>
      </c>
      <c r="G768" t="s">
        <v>16</v>
      </c>
      <c r="H768" t="s">
        <v>11</v>
      </c>
      <c r="I768" t="s">
        <v>23</v>
      </c>
      <c r="J768" s="40">
        <v>1982</v>
      </c>
      <c r="K768" s="43" t="s">
        <v>35</v>
      </c>
      <c r="L768" s="14">
        <f t="shared" si="77"/>
        <v>240</v>
      </c>
      <c r="M768" s="14" t="str">
        <f t="shared" si="78"/>
        <v>tier - 1</v>
      </c>
      <c r="N768" s="14">
        <f t="shared" si="79"/>
        <v>9</v>
      </c>
      <c r="O768" s="8" t="str">
        <f t="shared" si="80"/>
        <v>tier - 2</v>
      </c>
      <c r="P768" s="8" t="str">
        <f t="shared" si="81"/>
        <v>R1012</v>
      </c>
      <c r="Q768" s="35" t="str">
        <f t="shared" si="82"/>
        <v>6-Aug-1982</v>
      </c>
      <c r="R768" s="35">
        <v>30169</v>
      </c>
      <c r="S768" s="44">
        <f t="shared" si="83"/>
        <v>41</v>
      </c>
      <c r="T768" s="47">
        <v>6389.38</v>
      </c>
      <c r="U768" s="14" t="s">
        <v>797</v>
      </c>
      <c r="V768" s="58">
        <v>30169</v>
      </c>
      <c r="W768" s="14">
        <v>1</v>
      </c>
      <c r="X768" s="77">
        <v>6389.38</v>
      </c>
      <c r="Y768" s="14" t="s">
        <v>16</v>
      </c>
      <c r="Z768" s="14" t="s">
        <v>11</v>
      </c>
      <c r="AA768" s="14" t="s">
        <v>23</v>
      </c>
      <c r="AB768" s="38">
        <v>41</v>
      </c>
    </row>
    <row r="769" spans="1:28" x14ac:dyDescent="0.35">
      <c r="A769" t="s">
        <v>798</v>
      </c>
      <c r="B769">
        <v>1997</v>
      </c>
      <c r="C769" t="s">
        <v>35</v>
      </c>
      <c r="D769" s="42">
        <v>16</v>
      </c>
      <c r="E769">
        <v>0</v>
      </c>
      <c r="F769" s="37">
        <v>6389.53</v>
      </c>
      <c r="G769" t="s">
        <v>11</v>
      </c>
      <c r="H769" t="s">
        <v>11</v>
      </c>
      <c r="I769" t="s">
        <v>300</v>
      </c>
      <c r="J769" s="40">
        <v>1997</v>
      </c>
      <c r="K769" s="43" t="s">
        <v>35</v>
      </c>
      <c r="L769" s="14">
        <f t="shared" si="77"/>
        <v>1</v>
      </c>
      <c r="M769" s="14" t="str">
        <f t="shared" si="78"/>
        <v>tier - 2</v>
      </c>
      <c r="N769" s="14">
        <f t="shared" si="79"/>
        <v>9</v>
      </c>
      <c r="O769" s="8" t="str">
        <f t="shared" si="80"/>
        <v>tier - 2</v>
      </c>
      <c r="P769" s="8" t="str">
        <f t="shared" si="81"/>
        <v>R1021</v>
      </c>
      <c r="Q769" s="35" t="str">
        <f t="shared" si="82"/>
        <v>16-Aug-1997</v>
      </c>
      <c r="R769" s="35">
        <v>35658</v>
      </c>
      <c r="S769" s="44">
        <f t="shared" si="83"/>
        <v>26</v>
      </c>
      <c r="T769" s="47">
        <v>6389.53</v>
      </c>
      <c r="U769" s="14" t="s">
        <v>798</v>
      </c>
      <c r="V769" s="58">
        <v>35658</v>
      </c>
      <c r="W769" s="14">
        <v>0</v>
      </c>
      <c r="X769" s="77">
        <v>6389.53</v>
      </c>
      <c r="Y769" s="14" t="s">
        <v>11</v>
      </c>
      <c r="Z769" s="14" t="s">
        <v>11</v>
      </c>
      <c r="AA769" s="14" t="s">
        <v>300</v>
      </c>
      <c r="AB769" s="38">
        <v>26</v>
      </c>
    </row>
    <row r="770" spans="1:28" x14ac:dyDescent="0.35">
      <c r="A770" t="s">
        <v>799</v>
      </c>
      <c r="B770">
        <v>1982</v>
      </c>
      <c r="C770" t="s">
        <v>37</v>
      </c>
      <c r="D770" s="42">
        <v>28</v>
      </c>
      <c r="E770">
        <v>1</v>
      </c>
      <c r="F770" s="37">
        <v>6393.6</v>
      </c>
      <c r="G770" t="s">
        <v>11</v>
      </c>
      <c r="H770" t="s">
        <v>16</v>
      </c>
      <c r="I770" t="s">
        <v>23</v>
      </c>
      <c r="J770" s="40">
        <v>1982</v>
      </c>
      <c r="K770" s="43" t="s">
        <v>37</v>
      </c>
      <c r="L770" s="14">
        <f t="shared" si="77"/>
        <v>1</v>
      </c>
      <c r="M770" s="14" t="str">
        <f t="shared" si="78"/>
        <v>tier - 2</v>
      </c>
      <c r="N770" s="14">
        <f t="shared" si="79"/>
        <v>2</v>
      </c>
      <c r="O770" s="8" t="str">
        <f t="shared" si="80"/>
        <v>tier - 1</v>
      </c>
      <c r="P770" s="8" t="str">
        <f t="shared" si="81"/>
        <v>R1012</v>
      </c>
      <c r="Q770" s="35" t="str">
        <f t="shared" si="82"/>
        <v>28-Oct-1982</v>
      </c>
      <c r="R770" s="35">
        <v>30252</v>
      </c>
      <c r="S770" s="44">
        <f t="shared" si="83"/>
        <v>41</v>
      </c>
      <c r="T770" s="47">
        <v>6393.6</v>
      </c>
      <c r="U770" s="14" t="s">
        <v>799</v>
      </c>
      <c r="V770" s="58">
        <v>30252</v>
      </c>
      <c r="W770" s="14">
        <v>1</v>
      </c>
      <c r="X770" s="77">
        <v>6393.6</v>
      </c>
      <c r="Y770" s="14" t="s">
        <v>11</v>
      </c>
      <c r="Z770" s="14" t="s">
        <v>16</v>
      </c>
      <c r="AA770" s="14" t="s">
        <v>23</v>
      </c>
      <c r="AB770" s="38">
        <v>41</v>
      </c>
    </row>
    <row r="771" spans="1:28" x14ac:dyDescent="0.35">
      <c r="A771" t="s">
        <v>800</v>
      </c>
      <c r="B771">
        <v>1987</v>
      </c>
      <c r="C771" t="s">
        <v>20</v>
      </c>
      <c r="D771" s="42">
        <v>9</v>
      </c>
      <c r="E771">
        <v>2</v>
      </c>
      <c r="F771" s="37">
        <v>6402.29</v>
      </c>
      <c r="G771" t="s">
        <v>11</v>
      </c>
      <c r="H771" t="s">
        <v>12</v>
      </c>
      <c r="I771" t="s">
        <v>247</v>
      </c>
      <c r="J771" s="40">
        <v>1987</v>
      </c>
      <c r="K771" s="43" t="s">
        <v>20</v>
      </c>
      <c r="L771" s="14">
        <f t="shared" si="77"/>
        <v>1</v>
      </c>
      <c r="M771" s="14" t="str">
        <f t="shared" si="78"/>
        <v>tier - 2</v>
      </c>
      <c r="N771" s="14">
        <f t="shared" si="79"/>
        <v>1</v>
      </c>
      <c r="O771" s="8" t="str">
        <f t="shared" si="80"/>
        <v>tier - 3</v>
      </c>
      <c r="P771" s="8" t="str">
        <f t="shared" si="81"/>
        <v>R1024</v>
      </c>
      <c r="Q771" s="35" t="str">
        <f t="shared" si="82"/>
        <v>9-Sep-1987</v>
      </c>
      <c r="R771" s="35">
        <v>32029</v>
      </c>
      <c r="S771" s="44">
        <f t="shared" si="83"/>
        <v>36</v>
      </c>
      <c r="T771" s="47">
        <v>6402.29</v>
      </c>
      <c r="U771" s="14" t="s">
        <v>800</v>
      </c>
      <c r="V771" s="58">
        <v>32029</v>
      </c>
      <c r="W771" s="14">
        <v>2</v>
      </c>
      <c r="X771" s="77">
        <v>6402.29</v>
      </c>
      <c r="Y771" s="14" t="s">
        <v>11</v>
      </c>
      <c r="Z771" s="14" t="s">
        <v>12</v>
      </c>
      <c r="AA771" s="14" t="s">
        <v>247</v>
      </c>
      <c r="AB771" s="38">
        <v>36</v>
      </c>
    </row>
    <row r="772" spans="1:28" x14ac:dyDescent="0.35">
      <c r="A772" t="s">
        <v>801</v>
      </c>
      <c r="B772">
        <v>1985</v>
      </c>
      <c r="C772" t="s">
        <v>30</v>
      </c>
      <c r="D772" s="42">
        <v>10</v>
      </c>
      <c r="E772">
        <v>2</v>
      </c>
      <c r="F772" s="37">
        <v>6406.41</v>
      </c>
      <c r="G772" t="s">
        <v>16</v>
      </c>
      <c r="H772" t="s">
        <v>12</v>
      </c>
      <c r="I772" t="s">
        <v>276</v>
      </c>
      <c r="J772" s="40">
        <v>1985</v>
      </c>
      <c r="K772" s="43" t="s">
        <v>30</v>
      </c>
      <c r="L772" s="14">
        <f t="shared" si="77"/>
        <v>240</v>
      </c>
      <c r="M772" s="14" t="str">
        <f t="shared" si="78"/>
        <v>tier - 1</v>
      </c>
      <c r="N772" s="14">
        <f t="shared" si="79"/>
        <v>1</v>
      </c>
      <c r="O772" s="8" t="str">
        <f t="shared" si="80"/>
        <v>tier - 3</v>
      </c>
      <c r="P772" s="8" t="str">
        <f t="shared" si="81"/>
        <v>R1014</v>
      </c>
      <c r="Q772" s="35" t="str">
        <f t="shared" si="82"/>
        <v>10-Dec-1985</v>
      </c>
      <c r="R772" s="35">
        <v>31391</v>
      </c>
      <c r="S772" s="44">
        <f t="shared" si="83"/>
        <v>38</v>
      </c>
      <c r="T772" s="47">
        <v>6406.41</v>
      </c>
      <c r="U772" s="14" t="s">
        <v>801</v>
      </c>
      <c r="V772" s="58">
        <v>31391</v>
      </c>
      <c r="W772" s="14">
        <v>2</v>
      </c>
      <c r="X772" s="77">
        <v>6406.41</v>
      </c>
      <c r="Y772" s="14" t="s">
        <v>16</v>
      </c>
      <c r="Z772" s="14" t="s">
        <v>12</v>
      </c>
      <c r="AA772" s="14" t="s">
        <v>276</v>
      </c>
      <c r="AB772" s="38">
        <v>38</v>
      </c>
    </row>
    <row r="773" spans="1:28" x14ac:dyDescent="0.35">
      <c r="A773" t="s">
        <v>802</v>
      </c>
      <c r="B773">
        <v>1970</v>
      </c>
      <c r="C773" t="s">
        <v>35</v>
      </c>
      <c r="D773" s="42">
        <v>20</v>
      </c>
      <c r="E773">
        <v>0</v>
      </c>
      <c r="F773" s="37">
        <v>6407.05</v>
      </c>
      <c r="G773" t="s">
        <v>11</v>
      </c>
      <c r="H773" t="s">
        <v>16</v>
      </c>
      <c r="I773" t="s">
        <v>13</v>
      </c>
      <c r="J773" s="40">
        <v>1970</v>
      </c>
      <c r="K773" s="43" t="s">
        <v>35</v>
      </c>
      <c r="L773" s="14">
        <f t="shared" ref="L773:L836" si="84">MATCH($G$4:$G$2346,$G$4:$G$2346,0)</f>
        <v>1</v>
      </c>
      <c r="M773" s="14" t="str">
        <f t="shared" ref="M773:M836" si="85">IF(G773="?",INDEX($G$4:$G$2346,MODE($L$4:$L$2346)),G773)</f>
        <v>tier - 2</v>
      </c>
      <c r="N773" s="14">
        <f t="shared" ref="N773:N836" si="86">MATCH($H$4:$H$2346,$H$4:$H$2346,0)</f>
        <v>2</v>
      </c>
      <c r="O773" s="8" t="str">
        <f t="shared" ref="O773:O836" si="87">IF(H773="?",INDEX($H$4:$H$2346,MODE($N$4:$N$2346)),H773)</f>
        <v>tier - 1</v>
      </c>
      <c r="P773" s="8" t="str">
        <f t="shared" ref="P773:P836" si="88">IF(I773="?","Unknown",I773)</f>
        <v>R1013</v>
      </c>
      <c r="Q773" s="35" t="str">
        <f t="shared" ref="Q773:Q836" si="89">CONCATENATE(D773,"-",K773,"-",J773)</f>
        <v>20-Aug-1970</v>
      </c>
      <c r="R773" s="35">
        <v>25800</v>
      </c>
      <c r="S773" s="44">
        <f t="shared" ref="S773:S836" si="90">ROUND((($S$2-R773)/365),0)</f>
        <v>53</v>
      </c>
      <c r="T773" s="47">
        <v>6407.05</v>
      </c>
      <c r="U773" s="14" t="s">
        <v>802</v>
      </c>
      <c r="V773" s="58">
        <v>25800</v>
      </c>
      <c r="W773" s="14">
        <v>0</v>
      </c>
      <c r="X773" s="77">
        <v>6407.05</v>
      </c>
      <c r="Y773" s="14" t="s">
        <v>11</v>
      </c>
      <c r="Z773" s="14" t="s">
        <v>16</v>
      </c>
      <c r="AA773" s="14" t="s">
        <v>13</v>
      </c>
      <c r="AB773" s="38">
        <v>53</v>
      </c>
    </row>
    <row r="774" spans="1:28" x14ac:dyDescent="0.35">
      <c r="A774" t="s">
        <v>803</v>
      </c>
      <c r="B774">
        <v>1971</v>
      </c>
      <c r="C774" t="s">
        <v>35</v>
      </c>
      <c r="D774" s="42">
        <v>22</v>
      </c>
      <c r="E774">
        <v>0</v>
      </c>
      <c r="F774" s="37">
        <v>6412.34</v>
      </c>
      <c r="G774" t="s">
        <v>11</v>
      </c>
      <c r="H774" t="s">
        <v>12</v>
      </c>
      <c r="I774" t="s">
        <v>13</v>
      </c>
      <c r="J774" s="40">
        <v>1971</v>
      </c>
      <c r="K774" s="43" t="s">
        <v>35</v>
      </c>
      <c r="L774" s="14">
        <f t="shared" si="84"/>
        <v>1</v>
      </c>
      <c r="M774" s="14" t="str">
        <f t="shared" si="85"/>
        <v>tier - 2</v>
      </c>
      <c r="N774" s="14">
        <f t="shared" si="86"/>
        <v>1</v>
      </c>
      <c r="O774" s="8" t="str">
        <f t="shared" si="87"/>
        <v>tier - 3</v>
      </c>
      <c r="P774" s="8" t="str">
        <f t="shared" si="88"/>
        <v>R1013</v>
      </c>
      <c r="Q774" s="35" t="str">
        <f t="shared" si="89"/>
        <v>22-Aug-1971</v>
      </c>
      <c r="R774" s="35">
        <v>26167</v>
      </c>
      <c r="S774" s="44">
        <f t="shared" si="90"/>
        <v>52</v>
      </c>
      <c r="T774" s="47">
        <v>6412.34</v>
      </c>
      <c r="U774" s="14" t="s">
        <v>803</v>
      </c>
      <c r="V774" s="58">
        <v>26167</v>
      </c>
      <c r="W774" s="14">
        <v>0</v>
      </c>
      <c r="X774" s="77">
        <v>6412.34</v>
      </c>
      <c r="Y774" s="14" t="s">
        <v>11</v>
      </c>
      <c r="Z774" s="14" t="s">
        <v>12</v>
      </c>
      <c r="AA774" s="14" t="s">
        <v>13</v>
      </c>
      <c r="AB774" s="38">
        <v>52</v>
      </c>
    </row>
    <row r="775" spans="1:28" x14ac:dyDescent="0.35">
      <c r="A775" t="s">
        <v>804</v>
      </c>
      <c r="B775">
        <v>1987</v>
      </c>
      <c r="C775" t="s">
        <v>20</v>
      </c>
      <c r="D775" s="42">
        <v>4</v>
      </c>
      <c r="E775">
        <v>3</v>
      </c>
      <c r="F775" s="37">
        <v>6414.18</v>
      </c>
      <c r="G775" t="s">
        <v>11</v>
      </c>
      <c r="H775" t="s">
        <v>11</v>
      </c>
      <c r="I775" t="s">
        <v>42</v>
      </c>
      <c r="J775" s="40">
        <v>1987</v>
      </c>
      <c r="K775" s="43" t="s">
        <v>20</v>
      </c>
      <c r="L775" s="14">
        <f t="shared" si="84"/>
        <v>1</v>
      </c>
      <c r="M775" s="14" t="str">
        <f t="shared" si="85"/>
        <v>tier - 2</v>
      </c>
      <c r="N775" s="14">
        <f t="shared" si="86"/>
        <v>9</v>
      </c>
      <c r="O775" s="8" t="str">
        <f t="shared" si="87"/>
        <v>tier - 2</v>
      </c>
      <c r="P775" s="8" t="str">
        <f t="shared" si="88"/>
        <v>R1011</v>
      </c>
      <c r="Q775" s="35" t="str">
        <f t="shared" si="89"/>
        <v>4-Sep-1987</v>
      </c>
      <c r="R775" s="35">
        <v>32024</v>
      </c>
      <c r="S775" s="44">
        <f t="shared" si="90"/>
        <v>36</v>
      </c>
      <c r="T775" s="47">
        <v>6414.18</v>
      </c>
      <c r="U775" s="14" t="s">
        <v>804</v>
      </c>
      <c r="V775" s="58">
        <v>32024</v>
      </c>
      <c r="W775" s="14">
        <v>3</v>
      </c>
      <c r="X775" s="77">
        <v>6414.18</v>
      </c>
      <c r="Y775" s="14" t="s">
        <v>11</v>
      </c>
      <c r="Z775" s="14" t="s">
        <v>11</v>
      </c>
      <c r="AA775" s="14" t="s">
        <v>42</v>
      </c>
      <c r="AB775" s="38">
        <v>36</v>
      </c>
    </row>
    <row r="776" spans="1:28" x14ac:dyDescent="0.35">
      <c r="A776" t="s">
        <v>805</v>
      </c>
      <c r="B776">
        <v>1976</v>
      </c>
      <c r="C776" t="s">
        <v>30</v>
      </c>
      <c r="D776" s="42">
        <v>30</v>
      </c>
      <c r="E776">
        <v>2</v>
      </c>
      <c r="F776" s="37">
        <v>6417.28</v>
      </c>
      <c r="G776" t="s">
        <v>11</v>
      </c>
      <c r="H776" t="s">
        <v>12</v>
      </c>
      <c r="I776" t="s">
        <v>13</v>
      </c>
      <c r="J776" s="40">
        <v>1976</v>
      </c>
      <c r="K776" s="43" t="s">
        <v>30</v>
      </c>
      <c r="L776" s="14">
        <f t="shared" si="84"/>
        <v>1</v>
      </c>
      <c r="M776" s="14" t="str">
        <f t="shared" si="85"/>
        <v>tier - 2</v>
      </c>
      <c r="N776" s="14">
        <f t="shared" si="86"/>
        <v>1</v>
      </c>
      <c r="O776" s="8" t="str">
        <f t="shared" si="87"/>
        <v>tier - 3</v>
      </c>
      <c r="P776" s="8" t="str">
        <f t="shared" si="88"/>
        <v>R1013</v>
      </c>
      <c r="Q776" s="35" t="str">
        <f t="shared" si="89"/>
        <v>30-Dec-1976</v>
      </c>
      <c r="R776" s="35">
        <v>28124</v>
      </c>
      <c r="S776" s="44">
        <f t="shared" si="90"/>
        <v>46</v>
      </c>
      <c r="T776" s="47">
        <v>6417.28</v>
      </c>
      <c r="U776" s="14" t="s">
        <v>805</v>
      </c>
      <c r="V776" s="58">
        <v>28124</v>
      </c>
      <c r="W776" s="14">
        <v>2</v>
      </c>
      <c r="X776" s="77">
        <v>6417.28</v>
      </c>
      <c r="Y776" s="14" t="s">
        <v>11</v>
      </c>
      <c r="Z776" s="14" t="s">
        <v>12</v>
      </c>
      <c r="AA776" s="14" t="s">
        <v>13</v>
      </c>
      <c r="AB776" s="38">
        <v>46</v>
      </c>
    </row>
    <row r="777" spans="1:28" x14ac:dyDescent="0.35">
      <c r="A777" t="s">
        <v>806</v>
      </c>
      <c r="B777">
        <v>1975</v>
      </c>
      <c r="C777" t="s">
        <v>35</v>
      </c>
      <c r="D777" s="42">
        <v>5</v>
      </c>
      <c r="E777">
        <v>1</v>
      </c>
      <c r="F777" s="37">
        <v>6423.48</v>
      </c>
      <c r="G777" t="s">
        <v>11</v>
      </c>
      <c r="H777" t="s">
        <v>12</v>
      </c>
      <c r="I777" t="s">
        <v>13</v>
      </c>
      <c r="J777" s="40">
        <v>1975</v>
      </c>
      <c r="K777" s="43" t="s">
        <v>35</v>
      </c>
      <c r="L777" s="14">
        <f t="shared" si="84"/>
        <v>1</v>
      </c>
      <c r="M777" s="14" t="str">
        <f t="shared" si="85"/>
        <v>tier - 2</v>
      </c>
      <c r="N777" s="14">
        <f t="shared" si="86"/>
        <v>1</v>
      </c>
      <c r="O777" s="8" t="str">
        <f t="shared" si="87"/>
        <v>tier - 3</v>
      </c>
      <c r="P777" s="8" t="str">
        <f t="shared" si="88"/>
        <v>R1013</v>
      </c>
      <c r="Q777" s="35" t="str">
        <f t="shared" si="89"/>
        <v>5-Aug-1975</v>
      </c>
      <c r="R777" s="35">
        <v>27611</v>
      </c>
      <c r="S777" s="44">
        <f t="shared" si="90"/>
        <v>48</v>
      </c>
      <c r="T777" s="47">
        <v>6423.48</v>
      </c>
      <c r="U777" s="14" t="s">
        <v>806</v>
      </c>
      <c r="V777" s="58">
        <v>27611</v>
      </c>
      <c r="W777" s="14">
        <v>1</v>
      </c>
      <c r="X777" s="77">
        <v>6423.48</v>
      </c>
      <c r="Y777" s="14" t="s">
        <v>11</v>
      </c>
      <c r="Z777" s="14" t="s">
        <v>12</v>
      </c>
      <c r="AA777" s="14" t="s">
        <v>13</v>
      </c>
      <c r="AB777" s="38">
        <v>48</v>
      </c>
    </row>
    <row r="778" spans="1:28" x14ac:dyDescent="0.35">
      <c r="A778" t="s">
        <v>807</v>
      </c>
      <c r="B778">
        <v>1985</v>
      </c>
      <c r="C778" t="s">
        <v>10</v>
      </c>
      <c r="D778" s="42">
        <v>22</v>
      </c>
      <c r="E778">
        <v>3</v>
      </c>
      <c r="F778" s="37">
        <v>6435.62</v>
      </c>
      <c r="G778" t="s">
        <v>12</v>
      </c>
      <c r="H778" t="s">
        <v>11</v>
      </c>
      <c r="I778" t="s">
        <v>13</v>
      </c>
      <c r="J778" s="40">
        <v>1985</v>
      </c>
      <c r="K778" s="43" t="s">
        <v>10</v>
      </c>
      <c r="L778" s="14">
        <f t="shared" si="84"/>
        <v>4</v>
      </c>
      <c r="M778" s="14" t="str">
        <f t="shared" si="85"/>
        <v>tier - 3</v>
      </c>
      <c r="N778" s="14">
        <f t="shared" si="86"/>
        <v>9</v>
      </c>
      <c r="O778" s="8" t="str">
        <f t="shared" si="87"/>
        <v>tier - 2</v>
      </c>
      <c r="P778" s="8" t="str">
        <f t="shared" si="88"/>
        <v>R1013</v>
      </c>
      <c r="Q778" s="35" t="str">
        <f t="shared" si="89"/>
        <v>22-Jul-1985</v>
      </c>
      <c r="R778" s="35">
        <v>31250</v>
      </c>
      <c r="S778" s="44">
        <f t="shared" si="90"/>
        <v>38</v>
      </c>
      <c r="T778" s="47">
        <v>6435.62</v>
      </c>
      <c r="U778" s="14" t="s">
        <v>807</v>
      </c>
      <c r="V778" s="58">
        <v>31250</v>
      </c>
      <c r="W778" s="14">
        <v>3</v>
      </c>
      <c r="X778" s="77">
        <v>6435.62</v>
      </c>
      <c r="Y778" s="14" t="s">
        <v>12</v>
      </c>
      <c r="Z778" s="14" t="s">
        <v>11</v>
      </c>
      <c r="AA778" s="14" t="s">
        <v>13</v>
      </c>
      <c r="AB778" s="38">
        <v>38</v>
      </c>
    </row>
    <row r="779" spans="1:28" x14ac:dyDescent="0.35">
      <c r="A779" t="s">
        <v>808</v>
      </c>
      <c r="B779">
        <v>1984</v>
      </c>
      <c r="C779" t="s">
        <v>35</v>
      </c>
      <c r="D779" s="42">
        <v>26</v>
      </c>
      <c r="E779">
        <v>2</v>
      </c>
      <c r="F779" s="37">
        <v>6455.86</v>
      </c>
      <c r="G779" t="s">
        <v>12</v>
      </c>
      <c r="H779" t="s">
        <v>12</v>
      </c>
      <c r="I779" t="s">
        <v>23</v>
      </c>
      <c r="J779" s="40">
        <v>1984</v>
      </c>
      <c r="K779" s="43" t="s">
        <v>35</v>
      </c>
      <c r="L779" s="14">
        <f t="shared" si="84"/>
        <v>4</v>
      </c>
      <c r="M779" s="14" t="str">
        <f t="shared" si="85"/>
        <v>tier - 3</v>
      </c>
      <c r="N779" s="14">
        <f t="shared" si="86"/>
        <v>1</v>
      </c>
      <c r="O779" s="8" t="str">
        <f t="shared" si="87"/>
        <v>tier - 3</v>
      </c>
      <c r="P779" s="8" t="str">
        <f t="shared" si="88"/>
        <v>R1012</v>
      </c>
      <c r="Q779" s="35" t="str">
        <f t="shared" si="89"/>
        <v>26-Aug-1984</v>
      </c>
      <c r="R779" s="35">
        <v>30920</v>
      </c>
      <c r="S779" s="44">
        <f t="shared" si="90"/>
        <v>39</v>
      </c>
      <c r="T779" s="47">
        <v>6455.86</v>
      </c>
      <c r="U779" s="14" t="s">
        <v>808</v>
      </c>
      <c r="V779" s="58">
        <v>30920</v>
      </c>
      <c r="W779" s="14">
        <v>2</v>
      </c>
      <c r="X779" s="77">
        <v>6455.86</v>
      </c>
      <c r="Y779" s="14" t="s">
        <v>12</v>
      </c>
      <c r="Z779" s="14" t="s">
        <v>12</v>
      </c>
      <c r="AA779" s="14" t="s">
        <v>23</v>
      </c>
      <c r="AB779" s="38">
        <v>39</v>
      </c>
    </row>
    <row r="780" spans="1:28" x14ac:dyDescent="0.35">
      <c r="A780" t="s">
        <v>809</v>
      </c>
      <c r="B780">
        <v>1984</v>
      </c>
      <c r="C780" t="s">
        <v>15</v>
      </c>
      <c r="D780" s="42">
        <v>1</v>
      </c>
      <c r="E780">
        <v>2</v>
      </c>
      <c r="F780" s="37">
        <v>6457.84</v>
      </c>
      <c r="G780" t="s">
        <v>11</v>
      </c>
      <c r="H780" t="s">
        <v>12</v>
      </c>
      <c r="I780" t="s">
        <v>23</v>
      </c>
      <c r="J780" s="40">
        <v>1984</v>
      </c>
      <c r="K780" s="43" t="s">
        <v>15</v>
      </c>
      <c r="L780" s="14">
        <f t="shared" si="84"/>
        <v>1</v>
      </c>
      <c r="M780" s="14" t="str">
        <f t="shared" si="85"/>
        <v>tier - 2</v>
      </c>
      <c r="N780" s="14">
        <f t="shared" si="86"/>
        <v>1</v>
      </c>
      <c r="O780" s="8" t="str">
        <f t="shared" si="87"/>
        <v>tier - 3</v>
      </c>
      <c r="P780" s="8" t="str">
        <f t="shared" si="88"/>
        <v>R1012</v>
      </c>
      <c r="Q780" s="35" t="str">
        <f t="shared" si="89"/>
        <v>1-Nov-1984</v>
      </c>
      <c r="R780" s="35">
        <v>30987</v>
      </c>
      <c r="S780" s="44">
        <f t="shared" si="90"/>
        <v>39</v>
      </c>
      <c r="T780" s="47">
        <v>6457.84</v>
      </c>
      <c r="U780" s="14" t="s">
        <v>809</v>
      </c>
      <c r="V780" s="58">
        <v>30987</v>
      </c>
      <c r="W780" s="14">
        <v>2</v>
      </c>
      <c r="X780" s="77">
        <v>6457.84</v>
      </c>
      <c r="Y780" s="14" t="s">
        <v>11</v>
      </c>
      <c r="Z780" s="14" t="s">
        <v>12</v>
      </c>
      <c r="AA780" s="14" t="s">
        <v>23</v>
      </c>
      <c r="AB780" s="38">
        <v>39</v>
      </c>
    </row>
    <row r="781" spans="1:28" x14ac:dyDescent="0.35">
      <c r="A781" t="s">
        <v>810</v>
      </c>
      <c r="B781">
        <v>1981</v>
      </c>
      <c r="C781" t="s">
        <v>10</v>
      </c>
      <c r="D781" s="42">
        <v>27</v>
      </c>
      <c r="E781">
        <v>1</v>
      </c>
      <c r="F781" s="37">
        <v>6473.15</v>
      </c>
      <c r="G781" t="s">
        <v>11</v>
      </c>
      <c r="H781" t="s">
        <v>11</v>
      </c>
      <c r="I781" t="s">
        <v>13</v>
      </c>
      <c r="J781" s="40">
        <v>1981</v>
      </c>
      <c r="K781" s="43" t="s">
        <v>10</v>
      </c>
      <c r="L781" s="14">
        <f t="shared" si="84"/>
        <v>1</v>
      </c>
      <c r="M781" s="14" t="str">
        <f t="shared" si="85"/>
        <v>tier - 2</v>
      </c>
      <c r="N781" s="14">
        <f t="shared" si="86"/>
        <v>9</v>
      </c>
      <c r="O781" s="8" t="str">
        <f t="shared" si="87"/>
        <v>tier - 2</v>
      </c>
      <c r="P781" s="8" t="str">
        <f t="shared" si="88"/>
        <v>R1013</v>
      </c>
      <c r="Q781" s="35" t="str">
        <f t="shared" si="89"/>
        <v>27-Jul-1981</v>
      </c>
      <c r="R781" s="35">
        <v>29794</v>
      </c>
      <c r="S781" s="44">
        <f t="shared" si="90"/>
        <v>42</v>
      </c>
      <c r="T781" s="47">
        <v>6473.15</v>
      </c>
      <c r="U781" s="14" t="s">
        <v>810</v>
      </c>
      <c r="V781" s="58">
        <v>29794</v>
      </c>
      <c r="W781" s="14">
        <v>1</v>
      </c>
      <c r="X781" s="77">
        <v>6473.15</v>
      </c>
      <c r="Y781" s="14" t="s">
        <v>11</v>
      </c>
      <c r="Z781" s="14" t="s">
        <v>11</v>
      </c>
      <c r="AA781" s="14" t="s">
        <v>13</v>
      </c>
      <c r="AB781" s="38">
        <v>42</v>
      </c>
    </row>
    <row r="782" spans="1:28" x14ac:dyDescent="0.35">
      <c r="A782" t="s">
        <v>811</v>
      </c>
      <c r="B782">
        <v>1980</v>
      </c>
      <c r="C782" t="s">
        <v>18</v>
      </c>
      <c r="D782" s="42">
        <v>8</v>
      </c>
      <c r="E782">
        <v>0</v>
      </c>
      <c r="F782" s="37">
        <v>6474.01</v>
      </c>
      <c r="G782" t="s">
        <v>11</v>
      </c>
      <c r="H782" t="s">
        <v>12</v>
      </c>
      <c r="I782" t="s">
        <v>42</v>
      </c>
      <c r="J782" s="40">
        <v>1980</v>
      </c>
      <c r="K782" s="43" t="s">
        <v>18</v>
      </c>
      <c r="L782" s="14">
        <f t="shared" si="84"/>
        <v>1</v>
      </c>
      <c r="M782" s="14" t="str">
        <f t="shared" si="85"/>
        <v>tier - 2</v>
      </c>
      <c r="N782" s="14">
        <f t="shared" si="86"/>
        <v>1</v>
      </c>
      <c r="O782" s="8" t="str">
        <f t="shared" si="87"/>
        <v>tier - 3</v>
      </c>
      <c r="P782" s="8" t="str">
        <f t="shared" si="88"/>
        <v>R1011</v>
      </c>
      <c r="Q782" s="35" t="str">
        <f t="shared" si="89"/>
        <v>8-Jun-1980</v>
      </c>
      <c r="R782" s="35">
        <v>29380</v>
      </c>
      <c r="S782" s="44">
        <f t="shared" si="90"/>
        <v>43</v>
      </c>
      <c r="T782" s="47">
        <v>6474.01</v>
      </c>
      <c r="U782" s="14" t="s">
        <v>811</v>
      </c>
      <c r="V782" s="58">
        <v>29380</v>
      </c>
      <c r="W782" s="14">
        <v>0</v>
      </c>
      <c r="X782" s="77">
        <v>6474.01</v>
      </c>
      <c r="Y782" s="14" t="s">
        <v>11</v>
      </c>
      <c r="Z782" s="14" t="s">
        <v>12</v>
      </c>
      <c r="AA782" s="14" t="s">
        <v>42</v>
      </c>
      <c r="AB782" s="38">
        <v>43</v>
      </c>
    </row>
    <row r="783" spans="1:28" x14ac:dyDescent="0.35">
      <c r="A783" t="s">
        <v>812</v>
      </c>
      <c r="B783">
        <v>1970</v>
      </c>
      <c r="C783" t="s">
        <v>30</v>
      </c>
      <c r="D783" s="42">
        <v>1</v>
      </c>
      <c r="E783">
        <v>0</v>
      </c>
      <c r="F783" s="37">
        <v>6481.67</v>
      </c>
      <c r="G783" t="s">
        <v>11</v>
      </c>
      <c r="H783" t="s">
        <v>11</v>
      </c>
      <c r="I783" t="s">
        <v>13</v>
      </c>
      <c r="J783" s="40">
        <v>1970</v>
      </c>
      <c r="K783" s="43" t="s">
        <v>30</v>
      </c>
      <c r="L783" s="14">
        <f t="shared" si="84"/>
        <v>1</v>
      </c>
      <c r="M783" s="14" t="str">
        <f t="shared" si="85"/>
        <v>tier - 2</v>
      </c>
      <c r="N783" s="14">
        <f t="shared" si="86"/>
        <v>9</v>
      </c>
      <c r="O783" s="8" t="str">
        <f t="shared" si="87"/>
        <v>tier - 2</v>
      </c>
      <c r="P783" s="8" t="str">
        <f t="shared" si="88"/>
        <v>R1013</v>
      </c>
      <c r="Q783" s="35" t="str">
        <f t="shared" si="89"/>
        <v>1-Dec-1970</v>
      </c>
      <c r="R783" s="35">
        <v>25903</v>
      </c>
      <c r="S783" s="44">
        <f t="shared" si="90"/>
        <v>53</v>
      </c>
      <c r="T783" s="47">
        <v>6481.67</v>
      </c>
      <c r="U783" s="14" t="s">
        <v>812</v>
      </c>
      <c r="V783" s="58">
        <v>25903</v>
      </c>
      <c r="W783" s="14">
        <v>0</v>
      </c>
      <c r="X783" s="77">
        <v>6481.67</v>
      </c>
      <c r="Y783" s="14" t="s">
        <v>11</v>
      </c>
      <c r="Z783" s="14" t="s">
        <v>11</v>
      </c>
      <c r="AA783" s="14" t="s">
        <v>13</v>
      </c>
      <c r="AB783" s="38">
        <v>53</v>
      </c>
    </row>
    <row r="784" spans="1:28" x14ac:dyDescent="0.35">
      <c r="A784" t="s">
        <v>813</v>
      </c>
      <c r="B784">
        <v>1982</v>
      </c>
      <c r="C784" t="s">
        <v>37</v>
      </c>
      <c r="D784" s="42">
        <v>9</v>
      </c>
      <c r="E784">
        <v>1</v>
      </c>
      <c r="F784" s="37">
        <v>6496.89</v>
      </c>
      <c r="G784" t="s">
        <v>11</v>
      </c>
      <c r="H784" t="s">
        <v>12</v>
      </c>
      <c r="I784" t="s">
        <v>42</v>
      </c>
      <c r="J784" s="40">
        <v>1982</v>
      </c>
      <c r="K784" s="43" t="s">
        <v>37</v>
      </c>
      <c r="L784" s="14">
        <f t="shared" si="84"/>
        <v>1</v>
      </c>
      <c r="M784" s="14" t="str">
        <f t="shared" si="85"/>
        <v>tier - 2</v>
      </c>
      <c r="N784" s="14">
        <f t="shared" si="86"/>
        <v>1</v>
      </c>
      <c r="O784" s="8" t="str">
        <f t="shared" si="87"/>
        <v>tier - 3</v>
      </c>
      <c r="P784" s="8" t="str">
        <f t="shared" si="88"/>
        <v>R1011</v>
      </c>
      <c r="Q784" s="35" t="str">
        <f t="shared" si="89"/>
        <v>9-Oct-1982</v>
      </c>
      <c r="R784" s="35">
        <v>30233</v>
      </c>
      <c r="S784" s="44">
        <f t="shared" si="90"/>
        <v>41</v>
      </c>
      <c r="T784" s="47">
        <v>6496.89</v>
      </c>
      <c r="U784" s="14" t="s">
        <v>813</v>
      </c>
      <c r="V784" s="58">
        <v>30233</v>
      </c>
      <c r="W784" s="14">
        <v>1</v>
      </c>
      <c r="X784" s="77">
        <v>6496.89</v>
      </c>
      <c r="Y784" s="14" t="s">
        <v>11</v>
      </c>
      <c r="Z784" s="14" t="s">
        <v>12</v>
      </c>
      <c r="AA784" s="14" t="s">
        <v>42</v>
      </c>
      <c r="AB784" s="38">
        <v>41</v>
      </c>
    </row>
    <row r="785" spans="1:28" x14ac:dyDescent="0.35">
      <c r="A785" t="s">
        <v>814</v>
      </c>
      <c r="B785">
        <v>1982</v>
      </c>
      <c r="C785" t="s">
        <v>35</v>
      </c>
      <c r="D785" s="42">
        <v>28</v>
      </c>
      <c r="E785">
        <v>1</v>
      </c>
      <c r="F785" s="37">
        <v>6500.24</v>
      </c>
      <c r="G785" t="s">
        <v>11</v>
      </c>
      <c r="H785" t="s">
        <v>11</v>
      </c>
      <c r="I785" t="s">
        <v>13</v>
      </c>
      <c r="J785" s="40">
        <v>1982</v>
      </c>
      <c r="K785" s="43" t="s">
        <v>35</v>
      </c>
      <c r="L785" s="14">
        <f t="shared" si="84"/>
        <v>1</v>
      </c>
      <c r="M785" s="14" t="str">
        <f t="shared" si="85"/>
        <v>tier - 2</v>
      </c>
      <c r="N785" s="14">
        <f t="shared" si="86"/>
        <v>9</v>
      </c>
      <c r="O785" s="8" t="str">
        <f t="shared" si="87"/>
        <v>tier - 2</v>
      </c>
      <c r="P785" s="8" t="str">
        <f t="shared" si="88"/>
        <v>R1013</v>
      </c>
      <c r="Q785" s="35" t="str">
        <f t="shared" si="89"/>
        <v>28-Aug-1982</v>
      </c>
      <c r="R785" s="35">
        <v>30191</v>
      </c>
      <c r="S785" s="44">
        <f t="shared" si="90"/>
        <v>41</v>
      </c>
      <c r="T785" s="47">
        <v>6500.24</v>
      </c>
      <c r="U785" s="14" t="s">
        <v>814</v>
      </c>
      <c r="V785" s="58">
        <v>30191</v>
      </c>
      <c r="W785" s="14">
        <v>1</v>
      </c>
      <c r="X785" s="77">
        <v>6500.24</v>
      </c>
      <c r="Y785" s="14" t="s">
        <v>11</v>
      </c>
      <c r="Z785" s="14" t="s">
        <v>11</v>
      </c>
      <c r="AA785" s="14" t="s">
        <v>13</v>
      </c>
      <c r="AB785" s="38">
        <v>41</v>
      </c>
    </row>
    <row r="786" spans="1:28" x14ac:dyDescent="0.35">
      <c r="A786" t="s">
        <v>815</v>
      </c>
      <c r="B786">
        <v>1994</v>
      </c>
      <c r="C786" t="s">
        <v>10</v>
      </c>
      <c r="D786" s="42">
        <v>7</v>
      </c>
      <c r="E786">
        <v>0</v>
      </c>
      <c r="F786" s="37">
        <v>6512.24</v>
      </c>
      <c r="G786" t="s">
        <v>11</v>
      </c>
      <c r="H786" t="s">
        <v>16</v>
      </c>
      <c r="I786" t="s">
        <v>300</v>
      </c>
      <c r="J786" s="40">
        <v>1994</v>
      </c>
      <c r="K786" s="43" t="s">
        <v>10</v>
      </c>
      <c r="L786" s="14">
        <f t="shared" si="84"/>
        <v>1</v>
      </c>
      <c r="M786" s="14" t="str">
        <f t="shared" si="85"/>
        <v>tier - 2</v>
      </c>
      <c r="N786" s="14">
        <f t="shared" si="86"/>
        <v>2</v>
      </c>
      <c r="O786" s="8" t="str">
        <f t="shared" si="87"/>
        <v>tier - 1</v>
      </c>
      <c r="P786" s="8" t="str">
        <f t="shared" si="88"/>
        <v>R1021</v>
      </c>
      <c r="Q786" s="35" t="str">
        <f t="shared" si="89"/>
        <v>7-Jul-1994</v>
      </c>
      <c r="R786" s="35">
        <v>34522</v>
      </c>
      <c r="S786" s="44">
        <f t="shared" si="90"/>
        <v>29</v>
      </c>
      <c r="T786" s="47">
        <v>6512.24</v>
      </c>
      <c r="U786" s="14" t="s">
        <v>815</v>
      </c>
      <c r="V786" s="58">
        <v>34522</v>
      </c>
      <c r="W786" s="14">
        <v>0</v>
      </c>
      <c r="X786" s="77">
        <v>6512.24</v>
      </c>
      <c r="Y786" s="14" t="s">
        <v>11</v>
      </c>
      <c r="Z786" s="14" t="s">
        <v>16</v>
      </c>
      <c r="AA786" s="14" t="s">
        <v>300</v>
      </c>
      <c r="AB786" s="38">
        <v>29</v>
      </c>
    </row>
    <row r="787" spans="1:28" x14ac:dyDescent="0.35">
      <c r="A787" t="s">
        <v>816</v>
      </c>
      <c r="B787">
        <v>1976</v>
      </c>
      <c r="C787" t="s">
        <v>37</v>
      </c>
      <c r="D787" s="42">
        <v>23</v>
      </c>
      <c r="E787">
        <v>2</v>
      </c>
      <c r="F787" s="37">
        <v>6529.21</v>
      </c>
      <c r="G787" t="s">
        <v>11</v>
      </c>
      <c r="H787" t="s">
        <v>16</v>
      </c>
      <c r="I787" t="s">
        <v>13</v>
      </c>
      <c r="J787" s="40">
        <v>1976</v>
      </c>
      <c r="K787" s="43" t="s">
        <v>37</v>
      </c>
      <c r="L787" s="14">
        <f t="shared" si="84"/>
        <v>1</v>
      </c>
      <c r="M787" s="14" t="str">
        <f t="shared" si="85"/>
        <v>tier - 2</v>
      </c>
      <c r="N787" s="14">
        <f t="shared" si="86"/>
        <v>2</v>
      </c>
      <c r="O787" s="8" t="str">
        <f t="shared" si="87"/>
        <v>tier - 1</v>
      </c>
      <c r="P787" s="8" t="str">
        <f t="shared" si="88"/>
        <v>R1013</v>
      </c>
      <c r="Q787" s="35" t="str">
        <f t="shared" si="89"/>
        <v>23-Oct-1976</v>
      </c>
      <c r="R787" s="35">
        <v>28056</v>
      </c>
      <c r="S787" s="44">
        <f t="shared" si="90"/>
        <v>47</v>
      </c>
      <c r="T787" s="47">
        <v>6529.21</v>
      </c>
      <c r="U787" s="14" t="s">
        <v>816</v>
      </c>
      <c r="V787" s="58">
        <v>28056</v>
      </c>
      <c r="W787" s="14">
        <v>2</v>
      </c>
      <c r="X787" s="77">
        <v>6529.21</v>
      </c>
      <c r="Y787" s="14" t="s">
        <v>11</v>
      </c>
      <c r="Z787" s="14" t="s">
        <v>16</v>
      </c>
      <c r="AA787" s="14" t="s">
        <v>13</v>
      </c>
      <c r="AB787" s="38">
        <v>47</v>
      </c>
    </row>
    <row r="788" spans="1:28" x14ac:dyDescent="0.35">
      <c r="A788" t="s">
        <v>817</v>
      </c>
      <c r="B788">
        <v>1982</v>
      </c>
      <c r="C788" t="s">
        <v>35</v>
      </c>
      <c r="D788" s="42">
        <v>12</v>
      </c>
      <c r="E788">
        <v>3</v>
      </c>
      <c r="F788" s="37">
        <v>6532.04</v>
      </c>
      <c r="G788" t="s">
        <v>11</v>
      </c>
      <c r="H788" t="s">
        <v>16</v>
      </c>
      <c r="I788" t="s">
        <v>13</v>
      </c>
      <c r="J788" s="40">
        <v>1982</v>
      </c>
      <c r="K788" s="43" t="s">
        <v>35</v>
      </c>
      <c r="L788" s="14">
        <f t="shared" si="84"/>
        <v>1</v>
      </c>
      <c r="M788" s="14" t="str">
        <f t="shared" si="85"/>
        <v>tier - 2</v>
      </c>
      <c r="N788" s="14">
        <f t="shared" si="86"/>
        <v>2</v>
      </c>
      <c r="O788" s="8" t="str">
        <f t="shared" si="87"/>
        <v>tier - 1</v>
      </c>
      <c r="P788" s="8" t="str">
        <f t="shared" si="88"/>
        <v>R1013</v>
      </c>
      <c r="Q788" s="35" t="str">
        <f t="shared" si="89"/>
        <v>12-Aug-1982</v>
      </c>
      <c r="R788" s="35">
        <v>30175</v>
      </c>
      <c r="S788" s="44">
        <f t="shared" si="90"/>
        <v>41</v>
      </c>
      <c r="T788" s="47">
        <v>6532.04</v>
      </c>
      <c r="U788" s="14" t="s">
        <v>817</v>
      </c>
      <c r="V788" s="58">
        <v>30175</v>
      </c>
      <c r="W788" s="14">
        <v>3</v>
      </c>
      <c r="X788" s="77">
        <v>6532.04</v>
      </c>
      <c r="Y788" s="14" t="s">
        <v>11</v>
      </c>
      <c r="Z788" s="14" t="s">
        <v>16</v>
      </c>
      <c r="AA788" s="14" t="s">
        <v>13</v>
      </c>
      <c r="AB788" s="38">
        <v>41</v>
      </c>
    </row>
    <row r="789" spans="1:28" x14ac:dyDescent="0.35">
      <c r="A789" t="s">
        <v>818</v>
      </c>
      <c r="B789">
        <v>1982</v>
      </c>
      <c r="C789" t="s">
        <v>37</v>
      </c>
      <c r="D789" s="42">
        <v>2</v>
      </c>
      <c r="E789">
        <v>3</v>
      </c>
      <c r="F789" s="37">
        <v>6536.68</v>
      </c>
      <c r="G789" t="s">
        <v>11</v>
      </c>
      <c r="H789" t="s">
        <v>11</v>
      </c>
      <c r="I789" t="s">
        <v>23</v>
      </c>
      <c r="J789" s="40">
        <v>1982</v>
      </c>
      <c r="K789" s="43" t="s">
        <v>37</v>
      </c>
      <c r="L789" s="14">
        <f t="shared" si="84"/>
        <v>1</v>
      </c>
      <c r="M789" s="14" t="str">
        <f t="shared" si="85"/>
        <v>tier - 2</v>
      </c>
      <c r="N789" s="14">
        <f t="shared" si="86"/>
        <v>9</v>
      </c>
      <c r="O789" s="8" t="str">
        <f t="shared" si="87"/>
        <v>tier - 2</v>
      </c>
      <c r="P789" s="8" t="str">
        <f t="shared" si="88"/>
        <v>R1012</v>
      </c>
      <c r="Q789" s="35" t="str">
        <f t="shared" si="89"/>
        <v>2-Oct-1982</v>
      </c>
      <c r="R789" s="35">
        <v>30226</v>
      </c>
      <c r="S789" s="44">
        <f t="shared" si="90"/>
        <v>41</v>
      </c>
      <c r="T789" s="47">
        <v>6536.68</v>
      </c>
      <c r="U789" s="14" t="s">
        <v>818</v>
      </c>
      <c r="V789" s="58">
        <v>30226</v>
      </c>
      <c r="W789" s="14">
        <v>3</v>
      </c>
      <c r="X789" s="77">
        <v>6536.68</v>
      </c>
      <c r="Y789" s="14" t="s">
        <v>11</v>
      </c>
      <c r="Z789" s="14" t="s">
        <v>11</v>
      </c>
      <c r="AA789" s="14" t="s">
        <v>23</v>
      </c>
      <c r="AB789" s="38">
        <v>41</v>
      </c>
    </row>
    <row r="790" spans="1:28" x14ac:dyDescent="0.35">
      <c r="A790" t="s">
        <v>819</v>
      </c>
      <c r="B790">
        <v>1969</v>
      </c>
      <c r="C790" t="s">
        <v>30</v>
      </c>
      <c r="D790" s="42">
        <v>3</v>
      </c>
      <c r="E790">
        <v>0</v>
      </c>
      <c r="F790" s="37">
        <v>6546.16</v>
      </c>
      <c r="G790" t="s">
        <v>11</v>
      </c>
      <c r="H790" t="s">
        <v>12</v>
      </c>
      <c r="I790" t="s">
        <v>13</v>
      </c>
      <c r="J790" s="40">
        <v>1969</v>
      </c>
      <c r="K790" s="43" t="s">
        <v>30</v>
      </c>
      <c r="L790" s="14">
        <f t="shared" si="84"/>
        <v>1</v>
      </c>
      <c r="M790" s="14" t="str">
        <f t="shared" si="85"/>
        <v>tier - 2</v>
      </c>
      <c r="N790" s="14">
        <f t="shared" si="86"/>
        <v>1</v>
      </c>
      <c r="O790" s="8" t="str">
        <f t="shared" si="87"/>
        <v>tier - 3</v>
      </c>
      <c r="P790" s="8" t="str">
        <f t="shared" si="88"/>
        <v>R1013</v>
      </c>
      <c r="Q790" s="35" t="str">
        <f t="shared" si="89"/>
        <v>3-Dec-1969</v>
      </c>
      <c r="R790" s="35">
        <v>25540</v>
      </c>
      <c r="S790" s="44">
        <f t="shared" si="90"/>
        <v>54</v>
      </c>
      <c r="T790" s="47">
        <v>6546.16</v>
      </c>
      <c r="U790" s="14" t="s">
        <v>819</v>
      </c>
      <c r="V790" s="58">
        <v>25540</v>
      </c>
      <c r="W790" s="14">
        <v>0</v>
      </c>
      <c r="X790" s="77">
        <v>6546.16</v>
      </c>
      <c r="Y790" s="14" t="s">
        <v>11</v>
      </c>
      <c r="Z790" s="14" t="s">
        <v>12</v>
      </c>
      <c r="AA790" s="14" t="s">
        <v>13</v>
      </c>
      <c r="AB790" s="38">
        <v>54</v>
      </c>
    </row>
    <row r="791" spans="1:28" x14ac:dyDescent="0.35">
      <c r="A791" t="s">
        <v>820</v>
      </c>
      <c r="B791">
        <v>1986</v>
      </c>
      <c r="C791" t="s">
        <v>30</v>
      </c>
      <c r="D791" s="42">
        <v>18</v>
      </c>
      <c r="E791">
        <v>3</v>
      </c>
      <c r="F791" s="37">
        <v>6548.2</v>
      </c>
      <c r="G791" t="s">
        <v>11</v>
      </c>
      <c r="H791" t="s">
        <v>12</v>
      </c>
      <c r="I791" t="s">
        <v>23</v>
      </c>
      <c r="J791" s="40">
        <v>1986</v>
      </c>
      <c r="K791" s="43" t="s">
        <v>30</v>
      </c>
      <c r="L791" s="14">
        <f t="shared" si="84"/>
        <v>1</v>
      </c>
      <c r="M791" s="14" t="str">
        <f t="shared" si="85"/>
        <v>tier - 2</v>
      </c>
      <c r="N791" s="14">
        <f t="shared" si="86"/>
        <v>1</v>
      </c>
      <c r="O791" s="8" t="str">
        <f t="shared" si="87"/>
        <v>tier - 3</v>
      </c>
      <c r="P791" s="8" t="str">
        <f t="shared" si="88"/>
        <v>R1012</v>
      </c>
      <c r="Q791" s="35" t="str">
        <f t="shared" si="89"/>
        <v>18-Dec-1986</v>
      </c>
      <c r="R791" s="35">
        <v>31764</v>
      </c>
      <c r="S791" s="44">
        <f t="shared" si="90"/>
        <v>36</v>
      </c>
      <c r="T791" s="47">
        <v>6548.2</v>
      </c>
      <c r="U791" s="14" t="s">
        <v>820</v>
      </c>
      <c r="V791" s="58">
        <v>31764</v>
      </c>
      <c r="W791" s="14">
        <v>3</v>
      </c>
      <c r="X791" s="77">
        <v>6548.2</v>
      </c>
      <c r="Y791" s="14" t="s">
        <v>11</v>
      </c>
      <c r="Z791" s="14" t="s">
        <v>12</v>
      </c>
      <c r="AA791" s="14" t="s">
        <v>23</v>
      </c>
      <c r="AB791" s="38">
        <v>36</v>
      </c>
    </row>
    <row r="792" spans="1:28" x14ac:dyDescent="0.35">
      <c r="A792" t="s">
        <v>821</v>
      </c>
      <c r="B792">
        <v>1989</v>
      </c>
      <c r="C792" t="s">
        <v>35</v>
      </c>
      <c r="D792" s="42">
        <v>6</v>
      </c>
      <c r="E792">
        <v>3</v>
      </c>
      <c r="F792" s="37">
        <v>6551.75</v>
      </c>
      <c r="G792" t="s">
        <v>11</v>
      </c>
      <c r="H792" t="s">
        <v>11</v>
      </c>
      <c r="I792" t="s">
        <v>247</v>
      </c>
      <c r="J792" s="40">
        <v>1989</v>
      </c>
      <c r="K792" s="43" t="s">
        <v>35</v>
      </c>
      <c r="L792" s="14">
        <f t="shared" si="84"/>
        <v>1</v>
      </c>
      <c r="M792" s="14" t="str">
        <f t="shared" si="85"/>
        <v>tier - 2</v>
      </c>
      <c r="N792" s="14">
        <f t="shared" si="86"/>
        <v>9</v>
      </c>
      <c r="O792" s="8" t="str">
        <f t="shared" si="87"/>
        <v>tier - 2</v>
      </c>
      <c r="P792" s="8" t="str">
        <f t="shared" si="88"/>
        <v>R1024</v>
      </c>
      <c r="Q792" s="35" t="str">
        <f t="shared" si="89"/>
        <v>6-Aug-1989</v>
      </c>
      <c r="R792" s="35">
        <v>32726</v>
      </c>
      <c r="S792" s="44">
        <f t="shared" si="90"/>
        <v>34</v>
      </c>
      <c r="T792" s="47">
        <v>6551.75</v>
      </c>
      <c r="U792" s="14" t="s">
        <v>821</v>
      </c>
      <c r="V792" s="58">
        <v>32726</v>
      </c>
      <c r="W792" s="14">
        <v>3</v>
      </c>
      <c r="X792" s="77">
        <v>6551.75</v>
      </c>
      <c r="Y792" s="14" t="s">
        <v>11</v>
      </c>
      <c r="Z792" s="14" t="s">
        <v>11</v>
      </c>
      <c r="AA792" s="14" t="s">
        <v>247</v>
      </c>
      <c r="AB792" s="38">
        <v>34</v>
      </c>
    </row>
    <row r="793" spans="1:28" x14ac:dyDescent="0.35">
      <c r="A793" t="s">
        <v>822</v>
      </c>
      <c r="B793">
        <v>1968</v>
      </c>
      <c r="C793" t="s">
        <v>30</v>
      </c>
      <c r="D793" s="42">
        <v>11</v>
      </c>
      <c r="E793">
        <v>0</v>
      </c>
      <c r="F793" s="37">
        <v>6552.01</v>
      </c>
      <c r="G793" t="s">
        <v>12</v>
      </c>
      <c r="H793" t="s">
        <v>11</v>
      </c>
      <c r="I793" t="s">
        <v>13</v>
      </c>
      <c r="J793" s="40">
        <v>1968</v>
      </c>
      <c r="K793" s="43" t="s">
        <v>30</v>
      </c>
      <c r="L793" s="14">
        <f t="shared" si="84"/>
        <v>4</v>
      </c>
      <c r="M793" s="14" t="str">
        <f t="shared" si="85"/>
        <v>tier - 3</v>
      </c>
      <c r="N793" s="14">
        <f t="shared" si="86"/>
        <v>9</v>
      </c>
      <c r="O793" s="8" t="str">
        <f t="shared" si="87"/>
        <v>tier - 2</v>
      </c>
      <c r="P793" s="8" t="str">
        <f t="shared" si="88"/>
        <v>R1013</v>
      </c>
      <c r="Q793" s="35" t="str">
        <f t="shared" si="89"/>
        <v>11-Dec-1968</v>
      </c>
      <c r="R793" s="35">
        <v>25183</v>
      </c>
      <c r="S793" s="44">
        <f t="shared" si="90"/>
        <v>55</v>
      </c>
      <c r="T793" s="47">
        <v>6552.01</v>
      </c>
      <c r="U793" s="14" t="s">
        <v>822</v>
      </c>
      <c r="V793" s="58">
        <v>25183</v>
      </c>
      <c r="W793" s="14">
        <v>0</v>
      </c>
      <c r="X793" s="77">
        <v>6552.01</v>
      </c>
      <c r="Y793" s="14" t="s">
        <v>12</v>
      </c>
      <c r="Z793" s="14" t="s">
        <v>11</v>
      </c>
      <c r="AA793" s="14" t="s">
        <v>13</v>
      </c>
      <c r="AB793" s="38">
        <v>55</v>
      </c>
    </row>
    <row r="794" spans="1:28" x14ac:dyDescent="0.35">
      <c r="A794" t="s">
        <v>823</v>
      </c>
      <c r="B794">
        <v>1984</v>
      </c>
      <c r="C794" t="s">
        <v>20</v>
      </c>
      <c r="D794" s="42">
        <v>20</v>
      </c>
      <c r="E794">
        <v>1</v>
      </c>
      <c r="F794" s="37">
        <v>6555.07</v>
      </c>
      <c r="G794" t="s">
        <v>11</v>
      </c>
      <c r="H794" t="s">
        <v>11</v>
      </c>
      <c r="I794" t="s">
        <v>247</v>
      </c>
      <c r="J794" s="40">
        <v>1984</v>
      </c>
      <c r="K794" s="43" t="s">
        <v>20</v>
      </c>
      <c r="L794" s="14">
        <f t="shared" si="84"/>
        <v>1</v>
      </c>
      <c r="M794" s="14" t="str">
        <f t="shared" si="85"/>
        <v>tier - 2</v>
      </c>
      <c r="N794" s="14">
        <f t="shared" si="86"/>
        <v>9</v>
      </c>
      <c r="O794" s="8" t="str">
        <f t="shared" si="87"/>
        <v>tier - 2</v>
      </c>
      <c r="P794" s="8" t="str">
        <f t="shared" si="88"/>
        <v>R1024</v>
      </c>
      <c r="Q794" s="35" t="str">
        <f t="shared" si="89"/>
        <v>20-Sep-1984</v>
      </c>
      <c r="R794" s="35">
        <v>30945</v>
      </c>
      <c r="S794" s="44">
        <f t="shared" si="90"/>
        <v>39</v>
      </c>
      <c r="T794" s="47">
        <v>6555.07</v>
      </c>
      <c r="U794" s="14" t="s">
        <v>823</v>
      </c>
      <c r="V794" s="58">
        <v>30945</v>
      </c>
      <c r="W794" s="14">
        <v>1</v>
      </c>
      <c r="X794" s="77">
        <v>6555.07</v>
      </c>
      <c r="Y794" s="14" t="s">
        <v>11</v>
      </c>
      <c r="Z794" s="14" t="s">
        <v>11</v>
      </c>
      <c r="AA794" s="14" t="s">
        <v>247</v>
      </c>
      <c r="AB794" s="38">
        <v>39</v>
      </c>
    </row>
    <row r="795" spans="1:28" x14ac:dyDescent="0.35">
      <c r="A795" t="s">
        <v>824</v>
      </c>
      <c r="B795">
        <v>1981</v>
      </c>
      <c r="C795" t="s">
        <v>10</v>
      </c>
      <c r="D795" s="42">
        <v>20</v>
      </c>
      <c r="E795">
        <v>0</v>
      </c>
      <c r="F795" s="37">
        <v>6571.02</v>
      </c>
      <c r="G795" t="s">
        <v>11</v>
      </c>
      <c r="H795" t="s">
        <v>16</v>
      </c>
      <c r="I795" t="s">
        <v>23</v>
      </c>
      <c r="J795" s="40">
        <v>1981</v>
      </c>
      <c r="K795" s="43" t="s">
        <v>10</v>
      </c>
      <c r="L795" s="14">
        <f t="shared" si="84"/>
        <v>1</v>
      </c>
      <c r="M795" s="14" t="str">
        <f t="shared" si="85"/>
        <v>tier - 2</v>
      </c>
      <c r="N795" s="14">
        <f t="shared" si="86"/>
        <v>2</v>
      </c>
      <c r="O795" s="8" t="str">
        <f t="shared" si="87"/>
        <v>tier - 1</v>
      </c>
      <c r="P795" s="8" t="str">
        <f t="shared" si="88"/>
        <v>R1012</v>
      </c>
      <c r="Q795" s="35" t="str">
        <f t="shared" si="89"/>
        <v>20-Jul-1981</v>
      </c>
      <c r="R795" s="35">
        <v>29787</v>
      </c>
      <c r="S795" s="44">
        <f t="shared" si="90"/>
        <v>42</v>
      </c>
      <c r="T795" s="47">
        <v>6571.02</v>
      </c>
      <c r="U795" s="14" t="s">
        <v>824</v>
      </c>
      <c r="V795" s="58">
        <v>29787</v>
      </c>
      <c r="W795" s="14">
        <v>0</v>
      </c>
      <c r="X795" s="77">
        <v>6571.02</v>
      </c>
      <c r="Y795" s="14" t="s">
        <v>11</v>
      </c>
      <c r="Z795" s="14" t="s">
        <v>16</v>
      </c>
      <c r="AA795" s="14" t="s">
        <v>23</v>
      </c>
      <c r="AB795" s="38">
        <v>42</v>
      </c>
    </row>
    <row r="796" spans="1:28" x14ac:dyDescent="0.35">
      <c r="A796" t="s">
        <v>825</v>
      </c>
      <c r="B796">
        <v>1984</v>
      </c>
      <c r="C796" t="s">
        <v>37</v>
      </c>
      <c r="D796" s="42">
        <v>5</v>
      </c>
      <c r="E796">
        <v>2</v>
      </c>
      <c r="F796" s="37">
        <v>6571.54</v>
      </c>
      <c r="G796" t="s">
        <v>11</v>
      </c>
      <c r="H796" t="s">
        <v>12</v>
      </c>
      <c r="I796" t="s">
        <v>42</v>
      </c>
      <c r="J796" s="40">
        <v>1984</v>
      </c>
      <c r="K796" s="43" t="s">
        <v>37</v>
      </c>
      <c r="L796" s="14">
        <f t="shared" si="84"/>
        <v>1</v>
      </c>
      <c r="M796" s="14" t="str">
        <f t="shared" si="85"/>
        <v>tier - 2</v>
      </c>
      <c r="N796" s="14">
        <f t="shared" si="86"/>
        <v>1</v>
      </c>
      <c r="O796" s="8" t="str">
        <f t="shared" si="87"/>
        <v>tier - 3</v>
      </c>
      <c r="P796" s="8" t="str">
        <f t="shared" si="88"/>
        <v>R1011</v>
      </c>
      <c r="Q796" s="35" t="str">
        <f t="shared" si="89"/>
        <v>5-Oct-1984</v>
      </c>
      <c r="R796" s="35">
        <v>30960</v>
      </c>
      <c r="S796" s="44">
        <f t="shared" si="90"/>
        <v>39</v>
      </c>
      <c r="T796" s="47">
        <v>6571.54</v>
      </c>
      <c r="U796" s="14" t="s">
        <v>825</v>
      </c>
      <c r="V796" s="58">
        <v>30960</v>
      </c>
      <c r="W796" s="14">
        <v>2</v>
      </c>
      <c r="X796" s="77">
        <v>6571.54</v>
      </c>
      <c r="Y796" s="14" t="s">
        <v>11</v>
      </c>
      <c r="Z796" s="14" t="s">
        <v>12</v>
      </c>
      <c r="AA796" s="14" t="s">
        <v>42</v>
      </c>
      <c r="AB796" s="38">
        <v>39</v>
      </c>
    </row>
    <row r="797" spans="1:28" x14ac:dyDescent="0.35">
      <c r="A797" t="s">
        <v>826</v>
      </c>
      <c r="B797">
        <v>1982</v>
      </c>
      <c r="C797" t="s">
        <v>15</v>
      </c>
      <c r="D797" s="42">
        <v>22</v>
      </c>
      <c r="E797">
        <v>2</v>
      </c>
      <c r="F797" s="37">
        <v>6593.51</v>
      </c>
      <c r="G797" t="s">
        <v>11</v>
      </c>
      <c r="H797" t="s">
        <v>16</v>
      </c>
      <c r="I797" t="s">
        <v>13</v>
      </c>
      <c r="J797" s="40">
        <v>1982</v>
      </c>
      <c r="K797" s="43" t="s">
        <v>15</v>
      </c>
      <c r="L797" s="14">
        <f t="shared" si="84"/>
        <v>1</v>
      </c>
      <c r="M797" s="14" t="str">
        <f t="shared" si="85"/>
        <v>tier - 2</v>
      </c>
      <c r="N797" s="14">
        <f t="shared" si="86"/>
        <v>2</v>
      </c>
      <c r="O797" s="8" t="str">
        <f t="shared" si="87"/>
        <v>tier - 1</v>
      </c>
      <c r="P797" s="8" t="str">
        <f t="shared" si="88"/>
        <v>R1013</v>
      </c>
      <c r="Q797" s="35" t="str">
        <f t="shared" si="89"/>
        <v>22-Nov-1982</v>
      </c>
      <c r="R797" s="35">
        <v>30277</v>
      </c>
      <c r="S797" s="44">
        <f t="shared" si="90"/>
        <v>41</v>
      </c>
      <c r="T797" s="47">
        <v>6593.51</v>
      </c>
      <c r="U797" s="14" t="s">
        <v>826</v>
      </c>
      <c r="V797" s="58">
        <v>30277</v>
      </c>
      <c r="W797" s="14">
        <v>2</v>
      </c>
      <c r="X797" s="77">
        <v>6593.51</v>
      </c>
      <c r="Y797" s="14" t="s">
        <v>11</v>
      </c>
      <c r="Z797" s="14" t="s">
        <v>16</v>
      </c>
      <c r="AA797" s="14" t="s">
        <v>13</v>
      </c>
      <c r="AB797" s="38">
        <v>41</v>
      </c>
    </row>
    <row r="798" spans="1:28" x14ac:dyDescent="0.35">
      <c r="A798" t="s">
        <v>827</v>
      </c>
      <c r="B798">
        <v>1982</v>
      </c>
      <c r="C798" t="s">
        <v>30</v>
      </c>
      <c r="D798" s="42">
        <v>29</v>
      </c>
      <c r="E798">
        <v>1</v>
      </c>
      <c r="F798" s="37">
        <v>6600.21</v>
      </c>
      <c r="G798" t="s">
        <v>12</v>
      </c>
      <c r="H798" t="s">
        <v>11</v>
      </c>
      <c r="I798" t="s">
        <v>168</v>
      </c>
      <c r="J798" s="40">
        <v>1982</v>
      </c>
      <c r="K798" s="43" t="s">
        <v>30</v>
      </c>
      <c r="L798" s="14">
        <f t="shared" si="84"/>
        <v>4</v>
      </c>
      <c r="M798" s="14" t="str">
        <f t="shared" si="85"/>
        <v>tier - 3</v>
      </c>
      <c r="N798" s="14">
        <f t="shared" si="86"/>
        <v>9</v>
      </c>
      <c r="O798" s="8" t="str">
        <f t="shared" si="87"/>
        <v>tier - 2</v>
      </c>
      <c r="P798" s="8" t="str">
        <f t="shared" si="88"/>
        <v>R1016</v>
      </c>
      <c r="Q798" s="35" t="str">
        <f t="shared" si="89"/>
        <v>29-Dec-1982</v>
      </c>
      <c r="R798" s="35">
        <v>30314</v>
      </c>
      <c r="S798" s="44">
        <f t="shared" si="90"/>
        <v>40</v>
      </c>
      <c r="T798" s="47">
        <v>6600.21</v>
      </c>
      <c r="U798" s="14" t="s">
        <v>827</v>
      </c>
      <c r="V798" s="58">
        <v>30314</v>
      </c>
      <c r="W798" s="14">
        <v>1</v>
      </c>
      <c r="X798" s="77">
        <v>6600.21</v>
      </c>
      <c r="Y798" s="14" t="s">
        <v>12</v>
      </c>
      <c r="Z798" s="14" t="s">
        <v>11</v>
      </c>
      <c r="AA798" s="14" t="s">
        <v>168</v>
      </c>
      <c r="AB798" s="38">
        <v>40</v>
      </c>
    </row>
    <row r="799" spans="1:28" x14ac:dyDescent="0.35">
      <c r="A799" t="s">
        <v>828</v>
      </c>
      <c r="B799">
        <v>1982</v>
      </c>
      <c r="C799" t="s">
        <v>15</v>
      </c>
      <c r="D799" s="42">
        <v>7</v>
      </c>
      <c r="E799">
        <v>2</v>
      </c>
      <c r="F799" s="37">
        <v>6600.36</v>
      </c>
      <c r="G799" t="s">
        <v>11</v>
      </c>
      <c r="H799" t="s">
        <v>12</v>
      </c>
      <c r="I799" t="s">
        <v>42</v>
      </c>
      <c r="J799" s="40">
        <v>1982</v>
      </c>
      <c r="K799" s="43" t="s">
        <v>15</v>
      </c>
      <c r="L799" s="14">
        <f t="shared" si="84"/>
        <v>1</v>
      </c>
      <c r="M799" s="14" t="str">
        <f t="shared" si="85"/>
        <v>tier - 2</v>
      </c>
      <c r="N799" s="14">
        <f t="shared" si="86"/>
        <v>1</v>
      </c>
      <c r="O799" s="8" t="str">
        <f t="shared" si="87"/>
        <v>tier - 3</v>
      </c>
      <c r="P799" s="8" t="str">
        <f t="shared" si="88"/>
        <v>R1011</v>
      </c>
      <c r="Q799" s="35" t="str">
        <f t="shared" si="89"/>
        <v>7-Nov-1982</v>
      </c>
      <c r="R799" s="35">
        <v>30262</v>
      </c>
      <c r="S799" s="44">
        <f t="shared" si="90"/>
        <v>41</v>
      </c>
      <c r="T799" s="47">
        <v>6600.36</v>
      </c>
      <c r="U799" s="14" t="s">
        <v>828</v>
      </c>
      <c r="V799" s="58">
        <v>30262</v>
      </c>
      <c r="W799" s="14">
        <v>2</v>
      </c>
      <c r="X799" s="77">
        <v>6600.36</v>
      </c>
      <c r="Y799" s="14" t="s">
        <v>11</v>
      </c>
      <c r="Z799" s="14" t="s">
        <v>12</v>
      </c>
      <c r="AA799" s="14" t="s">
        <v>42</v>
      </c>
      <c r="AB799" s="38">
        <v>41</v>
      </c>
    </row>
    <row r="800" spans="1:28" x14ac:dyDescent="0.35">
      <c r="A800" t="s">
        <v>829</v>
      </c>
      <c r="B800">
        <v>1982</v>
      </c>
      <c r="C800" t="s">
        <v>35</v>
      </c>
      <c r="D800" s="42">
        <v>28</v>
      </c>
      <c r="E800">
        <v>1</v>
      </c>
      <c r="F800" s="37">
        <v>6610.11</v>
      </c>
      <c r="G800" t="s">
        <v>12</v>
      </c>
      <c r="H800" t="s">
        <v>11</v>
      </c>
      <c r="I800" t="s">
        <v>164</v>
      </c>
      <c r="J800" s="40">
        <v>1982</v>
      </c>
      <c r="K800" s="43" t="s">
        <v>35</v>
      </c>
      <c r="L800" s="14">
        <f t="shared" si="84"/>
        <v>4</v>
      </c>
      <c r="M800" s="14" t="str">
        <f t="shared" si="85"/>
        <v>tier - 3</v>
      </c>
      <c r="N800" s="14">
        <f t="shared" si="86"/>
        <v>9</v>
      </c>
      <c r="O800" s="8" t="str">
        <f t="shared" si="87"/>
        <v>tier - 2</v>
      </c>
      <c r="P800" s="8" t="str">
        <f t="shared" si="88"/>
        <v>R1015</v>
      </c>
      <c r="Q800" s="35" t="str">
        <f t="shared" si="89"/>
        <v>28-Aug-1982</v>
      </c>
      <c r="R800" s="35">
        <v>30191</v>
      </c>
      <c r="S800" s="44">
        <f t="shared" si="90"/>
        <v>41</v>
      </c>
      <c r="T800" s="47">
        <v>6610.11</v>
      </c>
      <c r="U800" s="14" t="s">
        <v>829</v>
      </c>
      <c r="V800" s="58">
        <v>30191</v>
      </c>
      <c r="W800" s="14">
        <v>1</v>
      </c>
      <c r="X800" s="77">
        <v>6610.11</v>
      </c>
      <c r="Y800" s="14" t="s">
        <v>12</v>
      </c>
      <c r="Z800" s="14" t="s">
        <v>11</v>
      </c>
      <c r="AA800" s="14" t="s">
        <v>164</v>
      </c>
      <c r="AB800" s="38">
        <v>41</v>
      </c>
    </row>
    <row r="801" spans="1:28" x14ac:dyDescent="0.35">
      <c r="A801" t="s">
        <v>830</v>
      </c>
      <c r="B801">
        <v>1973</v>
      </c>
      <c r="C801" t="s">
        <v>35</v>
      </c>
      <c r="D801" s="42">
        <v>29</v>
      </c>
      <c r="E801">
        <v>0</v>
      </c>
      <c r="F801" s="37">
        <v>6630.31</v>
      </c>
      <c r="G801" t="s">
        <v>11</v>
      </c>
      <c r="H801" t="s">
        <v>16</v>
      </c>
      <c r="I801" t="s">
        <v>13</v>
      </c>
      <c r="J801" s="40">
        <v>1973</v>
      </c>
      <c r="K801" s="43" t="s">
        <v>35</v>
      </c>
      <c r="L801" s="14">
        <f t="shared" si="84"/>
        <v>1</v>
      </c>
      <c r="M801" s="14" t="str">
        <f t="shared" si="85"/>
        <v>tier - 2</v>
      </c>
      <c r="N801" s="14">
        <f t="shared" si="86"/>
        <v>2</v>
      </c>
      <c r="O801" s="8" t="str">
        <f t="shared" si="87"/>
        <v>tier - 1</v>
      </c>
      <c r="P801" s="8" t="str">
        <f t="shared" si="88"/>
        <v>R1013</v>
      </c>
      <c r="Q801" s="35" t="str">
        <f t="shared" si="89"/>
        <v>29-Aug-1973</v>
      </c>
      <c r="R801" s="35">
        <v>26905</v>
      </c>
      <c r="S801" s="44">
        <f t="shared" si="90"/>
        <v>50</v>
      </c>
      <c r="T801" s="47">
        <v>6630.31</v>
      </c>
      <c r="U801" s="14" t="s">
        <v>830</v>
      </c>
      <c r="V801" s="58">
        <v>26905</v>
      </c>
      <c r="W801" s="14">
        <v>0</v>
      </c>
      <c r="X801" s="77">
        <v>6630.31</v>
      </c>
      <c r="Y801" s="14" t="s">
        <v>11</v>
      </c>
      <c r="Z801" s="14" t="s">
        <v>16</v>
      </c>
      <c r="AA801" s="14" t="s">
        <v>13</v>
      </c>
      <c r="AB801" s="38">
        <v>50</v>
      </c>
    </row>
    <row r="802" spans="1:28" x14ac:dyDescent="0.35">
      <c r="A802" t="s">
        <v>831</v>
      </c>
      <c r="B802">
        <v>2003</v>
      </c>
      <c r="C802" t="s">
        <v>20</v>
      </c>
      <c r="D802" s="42">
        <v>4</v>
      </c>
      <c r="E802">
        <v>0</v>
      </c>
      <c r="F802" s="37">
        <v>6638.16</v>
      </c>
      <c r="G802" t="s">
        <v>11</v>
      </c>
      <c r="H802" t="s">
        <v>16</v>
      </c>
      <c r="I802" t="s">
        <v>23</v>
      </c>
      <c r="J802" s="40">
        <v>2003</v>
      </c>
      <c r="K802" s="43" t="s">
        <v>20</v>
      </c>
      <c r="L802" s="14">
        <f t="shared" si="84"/>
        <v>1</v>
      </c>
      <c r="M802" s="14" t="str">
        <f t="shared" si="85"/>
        <v>tier - 2</v>
      </c>
      <c r="N802" s="14">
        <f t="shared" si="86"/>
        <v>2</v>
      </c>
      <c r="O802" s="8" t="str">
        <f t="shared" si="87"/>
        <v>tier - 1</v>
      </c>
      <c r="P802" s="8" t="str">
        <f t="shared" si="88"/>
        <v>R1012</v>
      </c>
      <c r="Q802" s="35" t="str">
        <f t="shared" si="89"/>
        <v>4-Sep-2003</v>
      </c>
      <c r="R802" s="35">
        <v>37868</v>
      </c>
      <c r="S802" s="44">
        <f t="shared" si="90"/>
        <v>20</v>
      </c>
      <c r="T802" s="47">
        <v>6638.16</v>
      </c>
      <c r="U802" s="14" t="s">
        <v>831</v>
      </c>
      <c r="V802" s="58">
        <v>37868</v>
      </c>
      <c r="W802" s="14">
        <v>0</v>
      </c>
      <c r="X802" s="77">
        <v>6638.16</v>
      </c>
      <c r="Y802" s="14" t="s">
        <v>11</v>
      </c>
      <c r="Z802" s="14" t="s">
        <v>16</v>
      </c>
      <c r="AA802" s="14" t="s">
        <v>23</v>
      </c>
      <c r="AB802" s="38">
        <v>20</v>
      </c>
    </row>
    <row r="803" spans="1:28" x14ac:dyDescent="0.35">
      <c r="A803" t="s">
        <v>832</v>
      </c>
      <c r="B803">
        <v>1990</v>
      </c>
      <c r="C803" t="s">
        <v>18</v>
      </c>
      <c r="D803" s="42">
        <v>6</v>
      </c>
      <c r="E803">
        <v>3</v>
      </c>
      <c r="F803" s="37">
        <v>6639.3</v>
      </c>
      <c r="G803" t="s">
        <v>11</v>
      </c>
      <c r="H803" t="s">
        <v>11</v>
      </c>
      <c r="I803" t="s">
        <v>300</v>
      </c>
      <c r="J803" s="40">
        <v>1990</v>
      </c>
      <c r="K803" s="43" t="s">
        <v>18</v>
      </c>
      <c r="L803" s="14">
        <f t="shared" si="84"/>
        <v>1</v>
      </c>
      <c r="M803" s="14" t="str">
        <f t="shared" si="85"/>
        <v>tier - 2</v>
      </c>
      <c r="N803" s="14">
        <f t="shared" si="86"/>
        <v>9</v>
      </c>
      <c r="O803" s="8" t="str">
        <f t="shared" si="87"/>
        <v>tier - 2</v>
      </c>
      <c r="P803" s="8" t="str">
        <f t="shared" si="88"/>
        <v>R1021</v>
      </c>
      <c r="Q803" s="35" t="str">
        <f t="shared" si="89"/>
        <v>6-Jun-1990</v>
      </c>
      <c r="R803" s="35">
        <v>33030</v>
      </c>
      <c r="S803" s="44">
        <f t="shared" si="90"/>
        <v>33</v>
      </c>
      <c r="T803" s="47">
        <v>6639.3</v>
      </c>
      <c r="U803" s="14" t="s">
        <v>832</v>
      </c>
      <c r="V803" s="58">
        <v>33030</v>
      </c>
      <c r="W803" s="14">
        <v>3</v>
      </c>
      <c r="X803" s="77">
        <v>6639.3</v>
      </c>
      <c r="Y803" s="14" t="s">
        <v>11</v>
      </c>
      <c r="Z803" s="14" t="s">
        <v>11</v>
      </c>
      <c r="AA803" s="14" t="s">
        <v>300</v>
      </c>
      <c r="AB803" s="38">
        <v>33</v>
      </c>
    </row>
    <row r="804" spans="1:28" x14ac:dyDescent="0.35">
      <c r="A804" t="s">
        <v>833</v>
      </c>
      <c r="B804">
        <v>1984</v>
      </c>
      <c r="C804" t="s">
        <v>30</v>
      </c>
      <c r="D804" s="42">
        <v>8</v>
      </c>
      <c r="E804">
        <v>2</v>
      </c>
      <c r="F804" s="37">
        <v>6640.54</v>
      </c>
      <c r="G804" t="s">
        <v>11</v>
      </c>
      <c r="H804" t="s">
        <v>12</v>
      </c>
      <c r="I804" t="s">
        <v>166</v>
      </c>
      <c r="J804" s="40">
        <v>1984</v>
      </c>
      <c r="K804" s="43" t="s">
        <v>30</v>
      </c>
      <c r="L804" s="14">
        <f t="shared" si="84"/>
        <v>1</v>
      </c>
      <c r="M804" s="14" t="str">
        <f t="shared" si="85"/>
        <v>tier - 2</v>
      </c>
      <c r="N804" s="14">
        <f t="shared" si="86"/>
        <v>1</v>
      </c>
      <c r="O804" s="8" t="str">
        <f t="shared" si="87"/>
        <v>tier - 3</v>
      </c>
      <c r="P804" s="8" t="str">
        <f t="shared" si="88"/>
        <v>R1019</v>
      </c>
      <c r="Q804" s="35" t="str">
        <f t="shared" si="89"/>
        <v>8-Dec-1984</v>
      </c>
      <c r="R804" s="35">
        <v>31024</v>
      </c>
      <c r="S804" s="44">
        <f t="shared" si="90"/>
        <v>39</v>
      </c>
      <c r="T804" s="47">
        <v>6640.54</v>
      </c>
      <c r="U804" s="14" t="s">
        <v>833</v>
      </c>
      <c r="V804" s="58">
        <v>31024</v>
      </c>
      <c r="W804" s="14">
        <v>2</v>
      </c>
      <c r="X804" s="77">
        <v>6640.54</v>
      </c>
      <c r="Y804" s="14" t="s">
        <v>11</v>
      </c>
      <c r="Z804" s="14" t="s">
        <v>12</v>
      </c>
      <c r="AA804" s="14" t="s">
        <v>166</v>
      </c>
      <c r="AB804" s="38">
        <v>39</v>
      </c>
    </row>
    <row r="805" spans="1:28" x14ac:dyDescent="0.35">
      <c r="A805" t="s">
        <v>834</v>
      </c>
      <c r="B805">
        <v>1970</v>
      </c>
      <c r="C805" t="s">
        <v>15</v>
      </c>
      <c r="D805" s="42">
        <v>8</v>
      </c>
      <c r="E805">
        <v>0</v>
      </c>
      <c r="F805" s="37">
        <v>6651.26</v>
      </c>
      <c r="G805" t="s">
        <v>11</v>
      </c>
      <c r="H805" t="s">
        <v>12</v>
      </c>
      <c r="I805" t="s">
        <v>13</v>
      </c>
      <c r="J805" s="40">
        <v>1970</v>
      </c>
      <c r="K805" s="43" t="s">
        <v>15</v>
      </c>
      <c r="L805" s="14">
        <f t="shared" si="84"/>
        <v>1</v>
      </c>
      <c r="M805" s="14" t="str">
        <f t="shared" si="85"/>
        <v>tier - 2</v>
      </c>
      <c r="N805" s="14">
        <f t="shared" si="86"/>
        <v>1</v>
      </c>
      <c r="O805" s="8" t="str">
        <f t="shared" si="87"/>
        <v>tier - 3</v>
      </c>
      <c r="P805" s="8" t="str">
        <f t="shared" si="88"/>
        <v>R1013</v>
      </c>
      <c r="Q805" s="35" t="str">
        <f t="shared" si="89"/>
        <v>8-Nov-1970</v>
      </c>
      <c r="R805" s="35">
        <v>25880</v>
      </c>
      <c r="S805" s="44">
        <f t="shared" si="90"/>
        <v>53</v>
      </c>
      <c r="T805" s="47">
        <v>6651.26</v>
      </c>
      <c r="U805" s="14" t="s">
        <v>834</v>
      </c>
      <c r="V805" s="58">
        <v>25880</v>
      </c>
      <c r="W805" s="14">
        <v>0</v>
      </c>
      <c r="X805" s="77">
        <v>6651.26</v>
      </c>
      <c r="Y805" s="14" t="s">
        <v>11</v>
      </c>
      <c r="Z805" s="14" t="s">
        <v>12</v>
      </c>
      <c r="AA805" s="14" t="s">
        <v>13</v>
      </c>
      <c r="AB805" s="38">
        <v>53</v>
      </c>
    </row>
    <row r="806" spans="1:28" x14ac:dyDescent="0.35">
      <c r="A806" t="s">
        <v>835</v>
      </c>
      <c r="B806">
        <v>1984</v>
      </c>
      <c r="C806" t="s">
        <v>10</v>
      </c>
      <c r="D806" s="42">
        <v>1</v>
      </c>
      <c r="E806">
        <v>3</v>
      </c>
      <c r="F806" s="37">
        <v>6652.53</v>
      </c>
      <c r="G806" t="s">
        <v>12</v>
      </c>
      <c r="H806" t="s">
        <v>11</v>
      </c>
      <c r="I806" t="s">
        <v>13</v>
      </c>
      <c r="J806" s="40">
        <v>1984</v>
      </c>
      <c r="K806" s="43" t="s">
        <v>10</v>
      </c>
      <c r="L806" s="14">
        <f t="shared" si="84"/>
        <v>4</v>
      </c>
      <c r="M806" s="14" t="str">
        <f t="shared" si="85"/>
        <v>tier - 3</v>
      </c>
      <c r="N806" s="14">
        <f t="shared" si="86"/>
        <v>9</v>
      </c>
      <c r="O806" s="8" t="str">
        <f t="shared" si="87"/>
        <v>tier - 2</v>
      </c>
      <c r="P806" s="8" t="str">
        <f t="shared" si="88"/>
        <v>R1013</v>
      </c>
      <c r="Q806" s="35" t="str">
        <f t="shared" si="89"/>
        <v>1-Jul-1984</v>
      </c>
      <c r="R806" s="35">
        <v>30864</v>
      </c>
      <c r="S806" s="44">
        <f t="shared" si="90"/>
        <v>39</v>
      </c>
      <c r="T806" s="47">
        <v>6652.53</v>
      </c>
      <c r="U806" s="14" t="s">
        <v>835</v>
      </c>
      <c r="V806" s="58">
        <v>30864</v>
      </c>
      <c r="W806" s="14">
        <v>3</v>
      </c>
      <c r="X806" s="77">
        <v>6652.53</v>
      </c>
      <c r="Y806" s="14" t="s">
        <v>12</v>
      </c>
      <c r="Z806" s="14" t="s">
        <v>11</v>
      </c>
      <c r="AA806" s="14" t="s">
        <v>13</v>
      </c>
      <c r="AB806" s="38">
        <v>39</v>
      </c>
    </row>
    <row r="807" spans="1:28" x14ac:dyDescent="0.35">
      <c r="A807" t="s">
        <v>836</v>
      </c>
      <c r="B807">
        <v>1989</v>
      </c>
      <c r="C807" t="s">
        <v>15</v>
      </c>
      <c r="D807" s="42">
        <v>19</v>
      </c>
      <c r="E807">
        <v>5</v>
      </c>
      <c r="F807" s="37">
        <v>6653.79</v>
      </c>
      <c r="G807" t="s">
        <v>11</v>
      </c>
      <c r="H807" t="s">
        <v>16</v>
      </c>
      <c r="I807" t="s">
        <v>13</v>
      </c>
      <c r="J807" s="40">
        <v>1989</v>
      </c>
      <c r="K807" s="43" t="s">
        <v>15</v>
      </c>
      <c r="L807" s="14">
        <f t="shared" si="84"/>
        <v>1</v>
      </c>
      <c r="M807" s="14" t="str">
        <f t="shared" si="85"/>
        <v>tier - 2</v>
      </c>
      <c r="N807" s="14">
        <f t="shared" si="86"/>
        <v>2</v>
      </c>
      <c r="O807" s="8" t="str">
        <f t="shared" si="87"/>
        <v>tier - 1</v>
      </c>
      <c r="P807" s="8" t="str">
        <f t="shared" si="88"/>
        <v>R1013</v>
      </c>
      <c r="Q807" s="35" t="str">
        <f t="shared" si="89"/>
        <v>19-Nov-1989</v>
      </c>
      <c r="R807" s="35">
        <v>32831</v>
      </c>
      <c r="S807" s="44">
        <f t="shared" si="90"/>
        <v>34</v>
      </c>
      <c r="T807" s="47">
        <v>6653.79</v>
      </c>
      <c r="U807" s="14" t="s">
        <v>836</v>
      </c>
      <c r="V807" s="58">
        <v>32831</v>
      </c>
      <c r="W807" s="14">
        <v>5</v>
      </c>
      <c r="X807" s="77">
        <v>6653.79</v>
      </c>
      <c r="Y807" s="14" t="s">
        <v>11</v>
      </c>
      <c r="Z807" s="14" t="s">
        <v>16</v>
      </c>
      <c r="AA807" s="14" t="s">
        <v>13</v>
      </c>
      <c r="AB807" s="38">
        <v>34</v>
      </c>
    </row>
    <row r="808" spans="1:28" x14ac:dyDescent="0.35">
      <c r="A808" t="s">
        <v>837</v>
      </c>
      <c r="B808">
        <v>1982</v>
      </c>
      <c r="C808" t="s">
        <v>20</v>
      </c>
      <c r="D808" s="42">
        <v>27</v>
      </c>
      <c r="E808">
        <v>3</v>
      </c>
      <c r="F808" s="37">
        <v>6664.32</v>
      </c>
      <c r="G808" t="s">
        <v>11</v>
      </c>
      <c r="H808" t="s">
        <v>11</v>
      </c>
      <c r="I808" t="s">
        <v>13</v>
      </c>
      <c r="J808" s="40">
        <v>1982</v>
      </c>
      <c r="K808" s="43" t="s">
        <v>20</v>
      </c>
      <c r="L808" s="14">
        <f t="shared" si="84"/>
        <v>1</v>
      </c>
      <c r="M808" s="14" t="str">
        <f t="shared" si="85"/>
        <v>tier - 2</v>
      </c>
      <c r="N808" s="14">
        <f t="shared" si="86"/>
        <v>9</v>
      </c>
      <c r="O808" s="8" t="str">
        <f t="shared" si="87"/>
        <v>tier - 2</v>
      </c>
      <c r="P808" s="8" t="str">
        <f t="shared" si="88"/>
        <v>R1013</v>
      </c>
      <c r="Q808" s="35" t="str">
        <f t="shared" si="89"/>
        <v>27-Sep-1982</v>
      </c>
      <c r="R808" s="35">
        <v>30221</v>
      </c>
      <c r="S808" s="44">
        <f t="shared" si="90"/>
        <v>41</v>
      </c>
      <c r="T808" s="47">
        <v>6664.32</v>
      </c>
      <c r="U808" s="14" t="s">
        <v>837</v>
      </c>
      <c r="V808" s="58">
        <v>30221</v>
      </c>
      <c r="W808" s="14">
        <v>3</v>
      </c>
      <c r="X808" s="77">
        <v>6664.32</v>
      </c>
      <c r="Y808" s="14" t="s">
        <v>11</v>
      </c>
      <c r="Z808" s="14" t="s">
        <v>11</v>
      </c>
      <c r="AA808" s="14" t="s">
        <v>13</v>
      </c>
      <c r="AB808" s="38">
        <v>41</v>
      </c>
    </row>
    <row r="809" spans="1:28" x14ac:dyDescent="0.35">
      <c r="A809" t="s">
        <v>838</v>
      </c>
      <c r="B809">
        <v>1981</v>
      </c>
      <c r="C809" t="s">
        <v>20</v>
      </c>
      <c r="D809" s="42">
        <v>17</v>
      </c>
      <c r="E809">
        <v>1</v>
      </c>
      <c r="F809" s="37">
        <v>6664.69</v>
      </c>
      <c r="G809" t="s">
        <v>12</v>
      </c>
      <c r="H809" t="s">
        <v>16</v>
      </c>
      <c r="I809" t="s">
        <v>23</v>
      </c>
      <c r="J809" s="40">
        <v>1981</v>
      </c>
      <c r="K809" s="43" t="s">
        <v>20</v>
      </c>
      <c r="L809" s="14">
        <f t="shared" si="84"/>
        <v>4</v>
      </c>
      <c r="M809" s="14" t="str">
        <f t="shared" si="85"/>
        <v>tier - 3</v>
      </c>
      <c r="N809" s="14">
        <f t="shared" si="86"/>
        <v>2</v>
      </c>
      <c r="O809" s="8" t="str">
        <f t="shared" si="87"/>
        <v>tier - 1</v>
      </c>
      <c r="P809" s="8" t="str">
        <f t="shared" si="88"/>
        <v>R1012</v>
      </c>
      <c r="Q809" s="35" t="str">
        <f t="shared" si="89"/>
        <v>17-Sep-1981</v>
      </c>
      <c r="R809" s="35">
        <v>29846</v>
      </c>
      <c r="S809" s="44">
        <f t="shared" si="90"/>
        <v>42</v>
      </c>
      <c r="T809" s="47">
        <v>6664.69</v>
      </c>
      <c r="U809" s="14" t="s">
        <v>838</v>
      </c>
      <c r="V809" s="58">
        <v>29846</v>
      </c>
      <c r="W809" s="14">
        <v>1</v>
      </c>
      <c r="X809" s="77">
        <v>6664.69</v>
      </c>
      <c r="Y809" s="14" t="s">
        <v>12</v>
      </c>
      <c r="Z809" s="14" t="s">
        <v>16</v>
      </c>
      <c r="AA809" s="14" t="s">
        <v>23</v>
      </c>
      <c r="AB809" s="38">
        <v>42</v>
      </c>
    </row>
    <row r="810" spans="1:28" x14ac:dyDescent="0.35">
      <c r="A810" t="s">
        <v>839</v>
      </c>
      <c r="B810">
        <v>1989</v>
      </c>
      <c r="C810" t="s">
        <v>37</v>
      </c>
      <c r="D810" s="42">
        <v>20</v>
      </c>
      <c r="E810">
        <v>5</v>
      </c>
      <c r="F810" s="37">
        <v>6666.24</v>
      </c>
      <c r="G810" t="s">
        <v>12</v>
      </c>
      <c r="H810" t="s">
        <v>16</v>
      </c>
      <c r="I810" t="s">
        <v>42</v>
      </c>
      <c r="J810" s="40">
        <v>1989</v>
      </c>
      <c r="K810" s="43" t="s">
        <v>37</v>
      </c>
      <c r="L810" s="14">
        <f t="shared" si="84"/>
        <v>4</v>
      </c>
      <c r="M810" s="14" t="str">
        <f t="shared" si="85"/>
        <v>tier - 3</v>
      </c>
      <c r="N810" s="14">
        <f t="shared" si="86"/>
        <v>2</v>
      </c>
      <c r="O810" s="8" t="str">
        <f t="shared" si="87"/>
        <v>tier - 1</v>
      </c>
      <c r="P810" s="8" t="str">
        <f t="shared" si="88"/>
        <v>R1011</v>
      </c>
      <c r="Q810" s="35" t="str">
        <f t="shared" si="89"/>
        <v>20-Oct-1989</v>
      </c>
      <c r="R810" s="35">
        <v>32801</v>
      </c>
      <c r="S810" s="44">
        <f t="shared" si="90"/>
        <v>34</v>
      </c>
      <c r="T810" s="47">
        <v>6666.24</v>
      </c>
      <c r="U810" s="14" t="s">
        <v>839</v>
      </c>
      <c r="V810" s="58">
        <v>32801</v>
      </c>
      <c r="W810" s="14">
        <v>5</v>
      </c>
      <c r="X810" s="77">
        <v>6666.24</v>
      </c>
      <c r="Y810" s="14" t="s">
        <v>12</v>
      </c>
      <c r="Z810" s="14" t="s">
        <v>16</v>
      </c>
      <c r="AA810" s="14" t="s">
        <v>42</v>
      </c>
      <c r="AB810" s="38">
        <v>34</v>
      </c>
    </row>
    <row r="811" spans="1:28" x14ac:dyDescent="0.35">
      <c r="A811" t="s">
        <v>840</v>
      </c>
      <c r="B811">
        <v>1985</v>
      </c>
      <c r="C811" t="s">
        <v>10</v>
      </c>
      <c r="D811" s="42">
        <v>9</v>
      </c>
      <c r="E811">
        <v>2</v>
      </c>
      <c r="F811" s="37">
        <v>6686.43</v>
      </c>
      <c r="G811" t="s">
        <v>11</v>
      </c>
      <c r="H811" t="s">
        <v>12</v>
      </c>
      <c r="I811" t="s">
        <v>23</v>
      </c>
      <c r="J811" s="40">
        <v>1985</v>
      </c>
      <c r="K811" s="43" t="s">
        <v>10</v>
      </c>
      <c r="L811" s="14">
        <f t="shared" si="84"/>
        <v>1</v>
      </c>
      <c r="M811" s="14" t="str">
        <f t="shared" si="85"/>
        <v>tier - 2</v>
      </c>
      <c r="N811" s="14">
        <f t="shared" si="86"/>
        <v>1</v>
      </c>
      <c r="O811" s="8" t="str">
        <f t="shared" si="87"/>
        <v>tier - 3</v>
      </c>
      <c r="P811" s="8" t="str">
        <f t="shared" si="88"/>
        <v>R1012</v>
      </c>
      <c r="Q811" s="35" t="str">
        <f t="shared" si="89"/>
        <v>9-Jul-1985</v>
      </c>
      <c r="R811" s="35">
        <v>31237</v>
      </c>
      <c r="S811" s="44">
        <f t="shared" si="90"/>
        <v>38</v>
      </c>
      <c r="T811" s="47">
        <v>6686.43</v>
      </c>
      <c r="U811" s="14" t="s">
        <v>840</v>
      </c>
      <c r="V811" s="58">
        <v>31237</v>
      </c>
      <c r="W811" s="14">
        <v>2</v>
      </c>
      <c r="X811" s="77">
        <v>6686.43</v>
      </c>
      <c r="Y811" s="14" t="s">
        <v>11</v>
      </c>
      <c r="Z811" s="14" t="s">
        <v>12</v>
      </c>
      <c r="AA811" s="14" t="s">
        <v>23</v>
      </c>
      <c r="AB811" s="38">
        <v>38</v>
      </c>
    </row>
    <row r="812" spans="1:28" x14ac:dyDescent="0.35">
      <c r="A812" t="s">
        <v>841</v>
      </c>
      <c r="B812">
        <v>1968</v>
      </c>
      <c r="C812" t="s">
        <v>10</v>
      </c>
      <c r="D812" s="42">
        <v>13</v>
      </c>
      <c r="E812">
        <v>0</v>
      </c>
      <c r="F812" s="37">
        <v>6700.56</v>
      </c>
      <c r="G812" t="s">
        <v>12</v>
      </c>
      <c r="H812" t="s">
        <v>16</v>
      </c>
      <c r="I812" t="s">
        <v>23</v>
      </c>
      <c r="J812" s="40">
        <v>1968</v>
      </c>
      <c r="K812" s="43" t="s">
        <v>10</v>
      </c>
      <c r="L812" s="14">
        <f t="shared" si="84"/>
        <v>4</v>
      </c>
      <c r="M812" s="14" t="str">
        <f t="shared" si="85"/>
        <v>tier - 3</v>
      </c>
      <c r="N812" s="14">
        <f t="shared" si="86"/>
        <v>2</v>
      </c>
      <c r="O812" s="8" t="str">
        <f t="shared" si="87"/>
        <v>tier - 1</v>
      </c>
      <c r="P812" s="8" t="str">
        <f t="shared" si="88"/>
        <v>R1012</v>
      </c>
      <c r="Q812" s="35" t="str">
        <f t="shared" si="89"/>
        <v>13-Jul-1968</v>
      </c>
      <c r="R812" s="35">
        <v>25032</v>
      </c>
      <c r="S812" s="44">
        <f t="shared" si="90"/>
        <v>55</v>
      </c>
      <c r="T812" s="47">
        <v>6700.56</v>
      </c>
      <c r="U812" s="14" t="s">
        <v>841</v>
      </c>
      <c r="V812" s="58">
        <v>25032</v>
      </c>
      <c r="W812" s="14">
        <v>0</v>
      </c>
      <c r="X812" s="77">
        <v>6700.56</v>
      </c>
      <c r="Y812" s="14" t="s">
        <v>12</v>
      </c>
      <c r="Z812" s="14" t="s">
        <v>16</v>
      </c>
      <c r="AA812" s="14" t="s">
        <v>23</v>
      </c>
      <c r="AB812" s="38">
        <v>55</v>
      </c>
    </row>
    <row r="813" spans="1:28" x14ac:dyDescent="0.35">
      <c r="A813" t="s">
        <v>842</v>
      </c>
      <c r="B813">
        <v>1971</v>
      </c>
      <c r="C813" t="s">
        <v>30</v>
      </c>
      <c r="D813" s="42">
        <v>12</v>
      </c>
      <c r="E813">
        <v>0</v>
      </c>
      <c r="F813" s="37">
        <v>6706.47</v>
      </c>
      <c r="G813" t="s">
        <v>11</v>
      </c>
      <c r="H813" t="s">
        <v>16</v>
      </c>
      <c r="I813" t="s">
        <v>13</v>
      </c>
      <c r="J813" s="40">
        <v>1971</v>
      </c>
      <c r="K813" s="43" t="s">
        <v>30</v>
      </c>
      <c r="L813" s="14">
        <f t="shared" si="84"/>
        <v>1</v>
      </c>
      <c r="M813" s="14" t="str">
        <f t="shared" si="85"/>
        <v>tier - 2</v>
      </c>
      <c r="N813" s="14">
        <f t="shared" si="86"/>
        <v>2</v>
      </c>
      <c r="O813" s="8" t="str">
        <f t="shared" si="87"/>
        <v>tier - 1</v>
      </c>
      <c r="P813" s="8" t="str">
        <f t="shared" si="88"/>
        <v>R1013</v>
      </c>
      <c r="Q813" s="35" t="str">
        <f t="shared" si="89"/>
        <v>12-Dec-1971</v>
      </c>
      <c r="R813" s="35">
        <v>26279</v>
      </c>
      <c r="S813" s="44">
        <f t="shared" si="90"/>
        <v>52</v>
      </c>
      <c r="T813" s="47">
        <v>6706.47</v>
      </c>
      <c r="U813" s="14" t="s">
        <v>842</v>
      </c>
      <c r="V813" s="58">
        <v>26279</v>
      </c>
      <c r="W813" s="14">
        <v>0</v>
      </c>
      <c r="X813" s="77">
        <v>6706.47</v>
      </c>
      <c r="Y813" s="14" t="s">
        <v>11</v>
      </c>
      <c r="Z813" s="14" t="s">
        <v>16</v>
      </c>
      <c r="AA813" s="14" t="s">
        <v>13</v>
      </c>
      <c r="AB813" s="38">
        <v>52</v>
      </c>
    </row>
    <row r="814" spans="1:28" x14ac:dyDescent="0.35">
      <c r="A814" t="s">
        <v>843</v>
      </c>
      <c r="B814">
        <v>1983</v>
      </c>
      <c r="C814" t="s">
        <v>18</v>
      </c>
      <c r="D814" s="42">
        <v>12</v>
      </c>
      <c r="E814">
        <v>2</v>
      </c>
      <c r="F814" s="37">
        <v>6710.19</v>
      </c>
      <c r="G814" t="s">
        <v>12</v>
      </c>
      <c r="H814" t="s">
        <v>12</v>
      </c>
      <c r="I814" t="s">
        <v>23</v>
      </c>
      <c r="J814" s="40">
        <v>1983</v>
      </c>
      <c r="K814" s="43" t="s">
        <v>18</v>
      </c>
      <c r="L814" s="14">
        <f t="shared" si="84"/>
        <v>4</v>
      </c>
      <c r="M814" s="14" t="str">
        <f t="shared" si="85"/>
        <v>tier - 3</v>
      </c>
      <c r="N814" s="14">
        <f t="shared" si="86"/>
        <v>1</v>
      </c>
      <c r="O814" s="8" t="str">
        <f t="shared" si="87"/>
        <v>tier - 3</v>
      </c>
      <c r="P814" s="8" t="str">
        <f t="shared" si="88"/>
        <v>R1012</v>
      </c>
      <c r="Q814" s="35" t="str">
        <f t="shared" si="89"/>
        <v>12-Jun-1983</v>
      </c>
      <c r="R814" s="35">
        <v>30479</v>
      </c>
      <c r="S814" s="44">
        <f t="shared" si="90"/>
        <v>40</v>
      </c>
      <c r="T814" s="47">
        <v>6710.19</v>
      </c>
      <c r="U814" s="14" t="s">
        <v>843</v>
      </c>
      <c r="V814" s="58">
        <v>30479</v>
      </c>
      <c r="W814" s="14">
        <v>2</v>
      </c>
      <c r="X814" s="77">
        <v>6710.19</v>
      </c>
      <c r="Y814" s="14" t="s">
        <v>12</v>
      </c>
      <c r="Z814" s="14" t="s">
        <v>12</v>
      </c>
      <c r="AA814" s="14" t="s">
        <v>23</v>
      </c>
      <c r="AB814" s="38">
        <v>40</v>
      </c>
    </row>
    <row r="815" spans="1:28" x14ac:dyDescent="0.35">
      <c r="A815" t="s">
        <v>844</v>
      </c>
      <c r="B815">
        <v>1994</v>
      </c>
      <c r="C815" t="s">
        <v>18</v>
      </c>
      <c r="D815" s="42">
        <v>13</v>
      </c>
      <c r="E815">
        <v>0</v>
      </c>
      <c r="F815" s="37">
        <v>6721.37</v>
      </c>
      <c r="G815" t="s">
        <v>11</v>
      </c>
      <c r="H815" t="s">
        <v>16</v>
      </c>
      <c r="I815" t="s">
        <v>23</v>
      </c>
      <c r="J815" s="40">
        <v>1994</v>
      </c>
      <c r="K815" s="43" t="s">
        <v>18</v>
      </c>
      <c r="L815" s="14">
        <f t="shared" si="84"/>
        <v>1</v>
      </c>
      <c r="M815" s="14" t="str">
        <f t="shared" si="85"/>
        <v>tier - 2</v>
      </c>
      <c r="N815" s="14">
        <f t="shared" si="86"/>
        <v>2</v>
      </c>
      <c r="O815" s="8" t="str">
        <f t="shared" si="87"/>
        <v>tier - 1</v>
      </c>
      <c r="P815" s="8" t="str">
        <f t="shared" si="88"/>
        <v>R1012</v>
      </c>
      <c r="Q815" s="35" t="str">
        <f t="shared" si="89"/>
        <v>13-Jun-1994</v>
      </c>
      <c r="R815" s="35">
        <v>34498</v>
      </c>
      <c r="S815" s="44">
        <f t="shared" si="90"/>
        <v>29</v>
      </c>
      <c r="T815" s="47">
        <v>6721.37</v>
      </c>
      <c r="U815" s="14" t="s">
        <v>844</v>
      </c>
      <c r="V815" s="58">
        <v>34498</v>
      </c>
      <c r="W815" s="14">
        <v>0</v>
      </c>
      <c r="X815" s="77">
        <v>6721.37</v>
      </c>
      <c r="Y815" s="14" t="s">
        <v>11</v>
      </c>
      <c r="Z815" s="14" t="s">
        <v>16</v>
      </c>
      <c r="AA815" s="14" t="s">
        <v>23</v>
      </c>
      <c r="AB815" s="38">
        <v>29</v>
      </c>
    </row>
    <row r="816" spans="1:28" x14ac:dyDescent="0.35">
      <c r="A816" t="s">
        <v>845</v>
      </c>
      <c r="B816">
        <v>1978</v>
      </c>
      <c r="C816" t="s">
        <v>37</v>
      </c>
      <c r="D816" s="42">
        <v>21</v>
      </c>
      <c r="E816">
        <v>2</v>
      </c>
      <c r="F816" s="37">
        <v>6737.98</v>
      </c>
      <c r="G816" t="s">
        <v>11</v>
      </c>
      <c r="H816" t="s">
        <v>12</v>
      </c>
      <c r="I816" t="s">
        <v>13</v>
      </c>
      <c r="J816" s="40">
        <v>1978</v>
      </c>
      <c r="K816" s="43" t="s">
        <v>37</v>
      </c>
      <c r="L816" s="14">
        <f t="shared" si="84"/>
        <v>1</v>
      </c>
      <c r="M816" s="14" t="str">
        <f t="shared" si="85"/>
        <v>tier - 2</v>
      </c>
      <c r="N816" s="14">
        <f t="shared" si="86"/>
        <v>1</v>
      </c>
      <c r="O816" s="8" t="str">
        <f t="shared" si="87"/>
        <v>tier - 3</v>
      </c>
      <c r="P816" s="8" t="str">
        <f t="shared" si="88"/>
        <v>R1013</v>
      </c>
      <c r="Q816" s="35" t="str">
        <f t="shared" si="89"/>
        <v>21-Oct-1978</v>
      </c>
      <c r="R816" s="35">
        <v>28784</v>
      </c>
      <c r="S816" s="44">
        <f t="shared" si="90"/>
        <v>45</v>
      </c>
      <c r="T816" s="47">
        <v>6737.98</v>
      </c>
      <c r="U816" s="14" t="s">
        <v>845</v>
      </c>
      <c r="V816" s="58">
        <v>28784</v>
      </c>
      <c r="W816" s="14">
        <v>2</v>
      </c>
      <c r="X816" s="77">
        <v>6737.98</v>
      </c>
      <c r="Y816" s="14" t="s">
        <v>11</v>
      </c>
      <c r="Z816" s="14" t="s">
        <v>12</v>
      </c>
      <c r="AA816" s="14" t="s">
        <v>13</v>
      </c>
      <c r="AB816" s="38">
        <v>45</v>
      </c>
    </row>
    <row r="817" spans="1:28" x14ac:dyDescent="0.35">
      <c r="A817" t="s">
        <v>846</v>
      </c>
      <c r="B817">
        <v>1968</v>
      </c>
      <c r="C817" t="s">
        <v>10</v>
      </c>
      <c r="D817" s="42">
        <v>18</v>
      </c>
      <c r="E817">
        <v>0</v>
      </c>
      <c r="F817" s="37">
        <v>6738.84</v>
      </c>
      <c r="G817" t="s">
        <v>12</v>
      </c>
      <c r="H817" t="s">
        <v>16</v>
      </c>
      <c r="I817" t="s">
        <v>23</v>
      </c>
      <c r="J817" s="40">
        <v>1968</v>
      </c>
      <c r="K817" s="43" t="s">
        <v>10</v>
      </c>
      <c r="L817" s="14">
        <f t="shared" si="84"/>
        <v>4</v>
      </c>
      <c r="M817" s="14" t="str">
        <f t="shared" si="85"/>
        <v>tier - 3</v>
      </c>
      <c r="N817" s="14">
        <f t="shared" si="86"/>
        <v>2</v>
      </c>
      <c r="O817" s="8" t="str">
        <f t="shared" si="87"/>
        <v>tier - 1</v>
      </c>
      <c r="P817" s="8" t="str">
        <f t="shared" si="88"/>
        <v>R1012</v>
      </c>
      <c r="Q817" s="35" t="str">
        <f t="shared" si="89"/>
        <v>18-Jul-1968</v>
      </c>
      <c r="R817" s="35">
        <v>25037</v>
      </c>
      <c r="S817" s="44">
        <f t="shared" si="90"/>
        <v>55</v>
      </c>
      <c r="T817" s="47">
        <v>6738.84</v>
      </c>
      <c r="U817" s="14" t="s">
        <v>846</v>
      </c>
      <c r="V817" s="58">
        <v>25037</v>
      </c>
      <c r="W817" s="14">
        <v>0</v>
      </c>
      <c r="X817" s="77">
        <v>6738.84</v>
      </c>
      <c r="Y817" s="14" t="s">
        <v>12</v>
      </c>
      <c r="Z817" s="14" t="s">
        <v>16</v>
      </c>
      <c r="AA817" s="14" t="s">
        <v>23</v>
      </c>
      <c r="AB817" s="38">
        <v>55</v>
      </c>
    </row>
    <row r="818" spans="1:28" x14ac:dyDescent="0.35">
      <c r="A818" t="s">
        <v>847</v>
      </c>
      <c r="B818">
        <v>1986</v>
      </c>
      <c r="C818" t="s">
        <v>35</v>
      </c>
      <c r="D818" s="42">
        <v>7</v>
      </c>
      <c r="E818">
        <v>3</v>
      </c>
      <c r="F818" s="37">
        <v>6746.74</v>
      </c>
      <c r="G818" t="s">
        <v>12</v>
      </c>
      <c r="H818" t="s">
        <v>11</v>
      </c>
      <c r="I818" t="s">
        <v>168</v>
      </c>
      <c r="J818" s="40">
        <v>1986</v>
      </c>
      <c r="K818" s="43" t="s">
        <v>35</v>
      </c>
      <c r="L818" s="14">
        <f t="shared" si="84"/>
        <v>4</v>
      </c>
      <c r="M818" s="14" t="str">
        <f t="shared" si="85"/>
        <v>tier - 3</v>
      </c>
      <c r="N818" s="14">
        <f t="shared" si="86"/>
        <v>9</v>
      </c>
      <c r="O818" s="8" t="str">
        <f t="shared" si="87"/>
        <v>tier - 2</v>
      </c>
      <c r="P818" s="8" t="str">
        <f t="shared" si="88"/>
        <v>R1016</v>
      </c>
      <c r="Q818" s="35" t="str">
        <f t="shared" si="89"/>
        <v>7-Aug-1986</v>
      </c>
      <c r="R818" s="35">
        <v>31631</v>
      </c>
      <c r="S818" s="44">
        <f t="shared" si="90"/>
        <v>37</v>
      </c>
      <c r="T818" s="47">
        <v>6746.74</v>
      </c>
      <c r="U818" s="14" t="s">
        <v>847</v>
      </c>
      <c r="V818" s="58">
        <v>31631</v>
      </c>
      <c r="W818" s="14">
        <v>3</v>
      </c>
      <c r="X818" s="77">
        <v>6746.74</v>
      </c>
      <c r="Y818" s="14" t="s">
        <v>12</v>
      </c>
      <c r="Z818" s="14" t="s">
        <v>11</v>
      </c>
      <c r="AA818" s="14" t="s">
        <v>168</v>
      </c>
      <c r="AB818" s="38">
        <v>37</v>
      </c>
    </row>
    <row r="819" spans="1:28" x14ac:dyDescent="0.35">
      <c r="A819" t="s">
        <v>848</v>
      </c>
      <c r="B819">
        <v>1986</v>
      </c>
      <c r="C819" t="s">
        <v>18</v>
      </c>
      <c r="D819" s="42">
        <v>5</v>
      </c>
      <c r="E819">
        <v>3</v>
      </c>
      <c r="F819" s="37">
        <v>6748.59</v>
      </c>
      <c r="G819" t="s">
        <v>12</v>
      </c>
      <c r="H819" t="s">
        <v>16</v>
      </c>
      <c r="I819" t="s">
        <v>168</v>
      </c>
      <c r="J819" s="40">
        <v>1986</v>
      </c>
      <c r="K819" s="43" t="s">
        <v>18</v>
      </c>
      <c r="L819" s="14">
        <f t="shared" si="84"/>
        <v>4</v>
      </c>
      <c r="M819" s="14" t="str">
        <f t="shared" si="85"/>
        <v>tier - 3</v>
      </c>
      <c r="N819" s="14">
        <f t="shared" si="86"/>
        <v>2</v>
      </c>
      <c r="O819" s="8" t="str">
        <f t="shared" si="87"/>
        <v>tier - 1</v>
      </c>
      <c r="P819" s="8" t="str">
        <f t="shared" si="88"/>
        <v>R1016</v>
      </c>
      <c r="Q819" s="35" t="str">
        <f t="shared" si="89"/>
        <v>5-Jun-1986</v>
      </c>
      <c r="R819" s="35">
        <v>31568</v>
      </c>
      <c r="S819" s="44">
        <f t="shared" si="90"/>
        <v>37</v>
      </c>
      <c r="T819" s="47">
        <v>6748.59</v>
      </c>
      <c r="U819" s="14" t="s">
        <v>848</v>
      </c>
      <c r="V819" s="58">
        <v>31568</v>
      </c>
      <c r="W819" s="14">
        <v>3</v>
      </c>
      <c r="X819" s="77">
        <v>6748.59</v>
      </c>
      <c r="Y819" s="14" t="s">
        <v>12</v>
      </c>
      <c r="Z819" s="14" t="s">
        <v>16</v>
      </c>
      <c r="AA819" s="14" t="s">
        <v>168</v>
      </c>
      <c r="AB819" s="38">
        <v>37</v>
      </c>
    </row>
    <row r="820" spans="1:28" x14ac:dyDescent="0.35">
      <c r="A820" t="s">
        <v>849</v>
      </c>
      <c r="B820">
        <v>1970</v>
      </c>
      <c r="C820" t="s">
        <v>18</v>
      </c>
      <c r="D820" s="42">
        <v>17</v>
      </c>
      <c r="E820">
        <v>0</v>
      </c>
      <c r="F820" s="37">
        <v>6749.63</v>
      </c>
      <c r="G820" t="s">
        <v>11</v>
      </c>
      <c r="H820" t="s">
        <v>16</v>
      </c>
      <c r="I820" t="s">
        <v>13</v>
      </c>
      <c r="J820" s="40">
        <v>1970</v>
      </c>
      <c r="K820" s="43" t="s">
        <v>18</v>
      </c>
      <c r="L820" s="14">
        <f t="shared" si="84"/>
        <v>1</v>
      </c>
      <c r="M820" s="14" t="str">
        <f t="shared" si="85"/>
        <v>tier - 2</v>
      </c>
      <c r="N820" s="14">
        <f t="shared" si="86"/>
        <v>2</v>
      </c>
      <c r="O820" s="8" t="str">
        <f t="shared" si="87"/>
        <v>tier - 1</v>
      </c>
      <c r="P820" s="8" t="str">
        <f t="shared" si="88"/>
        <v>R1013</v>
      </c>
      <c r="Q820" s="35" t="str">
        <f t="shared" si="89"/>
        <v>17-Jun-1970</v>
      </c>
      <c r="R820" s="35">
        <v>25736</v>
      </c>
      <c r="S820" s="44">
        <f t="shared" si="90"/>
        <v>53</v>
      </c>
      <c r="T820" s="47">
        <v>6749.63</v>
      </c>
      <c r="U820" s="14" t="s">
        <v>849</v>
      </c>
      <c r="V820" s="58">
        <v>25736</v>
      </c>
      <c r="W820" s="14">
        <v>0</v>
      </c>
      <c r="X820" s="77">
        <v>6749.63</v>
      </c>
      <c r="Y820" s="14" t="s">
        <v>11</v>
      </c>
      <c r="Z820" s="14" t="s">
        <v>16</v>
      </c>
      <c r="AA820" s="14" t="s">
        <v>13</v>
      </c>
      <c r="AB820" s="38">
        <v>53</v>
      </c>
    </row>
    <row r="821" spans="1:28" x14ac:dyDescent="0.35">
      <c r="A821" t="s">
        <v>850</v>
      </c>
      <c r="B821">
        <v>1966</v>
      </c>
      <c r="C821" t="s">
        <v>30</v>
      </c>
      <c r="D821" s="42">
        <v>9</v>
      </c>
      <c r="E821">
        <v>0</v>
      </c>
      <c r="F821" s="37">
        <v>6750.27</v>
      </c>
      <c r="G821" t="s">
        <v>12</v>
      </c>
      <c r="H821" t="s">
        <v>11</v>
      </c>
      <c r="I821" t="s">
        <v>13</v>
      </c>
      <c r="J821" s="40">
        <v>1966</v>
      </c>
      <c r="K821" s="43" t="s">
        <v>30</v>
      </c>
      <c r="L821" s="14">
        <f t="shared" si="84"/>
        <v>4</v>
      </c>
      <c r="M821" s="14" t="str">
        <f t="shared" si="85"/>
        <v>tier - 3</v>
      </c>
      <c r="N821" s="14">
        <f t="shared" si="86"/>
        <v>9</v>
      </c>
      <c r="O821" s="8" t="str">
        <f t="shared" si="87"/>
        <v>tier - 2</v>
      </c>
      <c r="P821" s="8" t="str">
        <f t="shared" si="88"/>
        <v>R1013</v>
      </c>
      <c r="Q821" s="35" t="str">
        <f t="shared" si="89"/>
        <v>9-Dec-1966</v>
      </c>
      <c r="R821" s="35">
        <v>24450</v>
      </c>
      <c r="S821" s="44">
        <f t="shared" si="90"/>
        <v>57</v>
      </c>
      <c r="T821" s="47">
        <v>6750.27</v>
      </c>
      <c r="U821" s="14" t="s">
        <v>850</v>
      </c>
      <c r="V821" s="58">
        <v>24450</v>
      </c>
      <c r="W821" s="14">
        <v>0</v>
      </c>
      <c r="X821" s="77">
        <v>6750.27</v>
      </c>
      <c r="Y821" s="14" t="s">
        <v>12</v>
      </c>
      <c r="Z821" s="14" t="s">
        <v>11</v>
      </c>
      <c r="AA821" s="14" t="s">
        <v>13</v>
      </c>
      <c r="AB821" s="38">
        <v>57</v>
      </c>
    </row>
    <row r="822" spans="1:28" x14ac:dyDescent="0.35">
      <c r="A822" t="s">
        <v>851</v>
      </c>
      <c r="B822">
        <v>1988</v>
      </c>
      <c r="C822" t="s">
        <v>37</v>
      </c>
      <c r="D822" s="42">
        <v>10</v>
      </c>
      <c r="E822">
        <v>3</v>
      </c>
      <c r="F822" s="37">
        <v>6753.04</v>
      </c>
      <c r="G822" t="s">
        <v>11</v>
      </c>
      <c r="H822" t="s">
        <v>11</v>
      </c>
      <c r="I822" t="s">
        <v>247</v>
      </c>
      <c r="J822" s="40">
        <v>1988</v>
      </c>
      <c r="K822" s="43" t="s">
        <v>37</v>
      </c>
      <c r="L822" s="14">
        <f t="shared" si="84"/>
        <v>1</v>
      </c>
      <c r="M822" s="14" t="str">
        <f t="shared" si="85"/>
        <v>tier - 2</v>
      </c>
      <c r="N822" s="14">
        <f t="shared" si="86"/>
        <v>9</v>
      </c>
      <c r="O822" s="8" t="str">
        <f t="shared" si="87"/>
        <v>tier - 2</v>
      </c>
      <c r="P822" s="8" t="str">
        <f t="shared" si="88"/>
        <v>R1024</v>
      </c>
      <c r="Q822" s="35" t="str">
        <f t="shared" si="89"/>
        <v>10-Oct-1988</v>
      </c>
      <c r="R822" s="35">
        <v>32426</v>
      </c>
      <c r="S822" s="44">
        <f t="shared" si="90"/>
        <v>35</v>
      </c>
      <c r="T822" s="47">
        <v>6753.04</v>
      </c>
      <c r="U822" s="14" t="s">
        <v>851</v>
      </c>
      <c r="V822" s="58">
        <v>32426</v>
      </c>
      <c r="W822" s="14">
        <v>3</v>
      </c>
      <c r="X822" s="77">
        <v>6753.04</v>
      </c>
      <c r="Y822" s="14" t="s">
        <v>11</v>
      </c>
      <c r="Z822" s="14" t="s">
        <v>11</v>
      </c>
      <c r="AA822" s="14" t="s">
        <v>247</v>
      </c>
      <c r="AB822" s="38">
        <v>35</v>
      </c>
    </row>
    <row r="823" spans="1:28" x14ac:dyDescent="0.35">
      <c r="A823" t="s">
        <v>852</v>
      </c>
      <c r="B823">
        <v>1981</v>
      </c>
      <c r="C823" t="s">
        <v>20</v>
      </c>
      <c r="D823" s="42">
        <v>21</v>
      </c>
      <c r="E823">
        <v>1</v>
      </c>
      <c r="F823" s="37">
        <v>6770.19</v>
      </c>
      <c r="G823" t="s">
        <v>11</v>
      </c>
      <c r="H823" t="s">
        <v>12</v>
      </c>
      <c r="I823" t="s">
        <v>13</v>
      </c>
      <c r="J823" s="40">
        <v>1981</v>
      </c>
      <c r="K823" s="43" t="s">
        <v>20</v>
      </c>
      <c r="L823" s="14">
        <f t="shared" si="84"/>
        <v>1</v>
      </c>
      <c r="M823" s="14" t="str">
        <f t="shared" si="85"/>
        <v>tier - 2</v>
      </c>
      <c r="N823" s="14">
        <f t="shared" si="86"/>
        <v>1</v>
      </c>
      <c r="O823" s="8" t="str">
        <f t="shared" si="87"/>
        <v>tier - 3</v>
      </c>
      <c r="P823" s="8" t="str">
        <f t="shared" si="88"/>
        <v>R1013</v>
      </c>
      <c r="Q823" s="35" t="str">
        <f t="shared" si="89"/>
        <v>21-Sep-1981</v>
      </c>
      <c r="R823" s="35">
        <v>29850</v>
      </c>
      <c r="S823" s="44">
        <f t="shared" si="90"/>
        <v>42</v>
      </c>
      <c r="T823" s="47">
        <v>6770.19</v>
      </c>
      <c r="U823" s="14" t="s">
        <v>852</v>
      </c>
      <c r="V823" s="58">
        <v>29850</v>
      </c>
      <c r="W823" s="14">
        <v>1</v>
      </c>
      <c r="X823" s="77">
        <v>6770.19</v>
      </c>
      <c r="Y823" s="14" t="s">
        <v>11</v>
      </c>
      <c r="Z823" s="14" t="s">
        <v>12</v>
      </c>
      <c r="AA823" s="14" t="s">
        <v>13</v>
      </c>
      <c r="AB823" s="38">
        <v>42</v>
      </c>
    </row>
    <row r="824" spans="1:28" x14ac:dyDescent="0.35">
      <c r="A824" t="s">
        <v>853</v>
      </c>
      <c r="B824">
        <v>1981</v>
      </c>
      <c r="C824" t="s">
        <v>20</v>
      </c>
      <c r="D824" s="42">
        <v>3</v>
      </c>
      <c r="E824">
        <v>1</v>
      </c>
      <c r="F824" s="37">
        <v>6775.96</v>
      </c>
      <c r="G824" t="s">
        <v>11</v>
      </c>
      <c r="H824" t="s">
        <v>12</v>
      </c>
      <c r="I824" t="s">
        <v>42</v>
      </c>
      <c r="J824" s="40">
        <v>1981</v>
      </c>
      <c r="K824" s="43" t="s">
        <v>20</v>
      </c>
      <c r="L824" s="14">
        <f t="shared" si="84"/>
        <v>1</v>
      </c>
      <c r="M824" s="14" t="str">
        <f t="shared" si="85"/>
        <v>tier - 2</v>
      </c>
      <c r="N824" s="14">
        <f t="shared" si="86"/>
        <v>1</v>
      </c>
      <c r="O824" s="8" t="str">
        <f t="shared" si="87"/>
        <v>tier - 3</v>
      </c>
      <c r="P824" s="8" t="str">
        <f t="shared" si="88"/>
        <v>R1011</v>
      </c>
      <c r="Q824" s="35" t="str">
        <f t="shared" si="89"/>
        <v>3-Sep-1981</v>
      </c>
      <c r="R824" s="35">
        <v>29832</v>
      </c>
      <c r="S824" s="44">
        <f t="shared" si="90"/>
        <v>42</v>
      </c>
      <c r="T824" s="47">
        <v>6775.96</v>
      </c>
      <c r="U824" s="14" t="s">
        <v>853</v>
      </c>
      <c r="V824" s="58">
        <v>29832</v>
      </c>
      <c r="W824" s="14">
        <v>1</v>
      </c>
      <c r="X824" s="77">
        <v>6775.96</v>
      </c>
      <c r="Y824" s="14" t="s">
        <v>11</v>
      </c>
      <c r="Z824" s="14" t="s">
        <v>12</v>
      </c>
      <c r="AA824" s="14" t="s">
        <v>42</v>
      </c>
      <c r="AB824" s="38">
        <v>42</v>
      </c>
    </row>
    <row r="825" spans="1:28" x14ac:dyDescent="0.35">
      <c r="A825" t="s">
        <v>854</v>
      </c>
      <c r="B825">
        <v>1981</v>
      </c>
      <c r="C825" t="s">
        <v>37</v>
      </c>
      <c r="D825" s="42">
        <v>8</v>
      </c>
      <c r="E825">
        <v>1</v>
      </c>
      <c r="F825" s="37">
        <v>6781.35</v>
      </c>
      <c r="G825" t="s">
        <v>11</v>
      </c>
      <c r="H825" t="s">
        <v>16</v>
      </c>
      <c r="I825" t="s">
        <v>13</v>
      </c>
      <c r="J825" s="40">
        <v>1981</v>
      </c>
      <c r="K825" s="43" t="s">
        <v>37</v>
      </c>
      <c r="L825" s="14">
        <f t="shared" si="84"/>
        <v>1</v>
      </c>
      <c r="M825" s="14" t="str">
        <f t="shared" si="85"/>
        <v>tier - 2</v>
      </c>
      <c r="N825" s="14">
        <f t="shared" si="86"/>
        <v>2</v>
      </c>
      <c r="O825" s="8" t="str">
        <f t="shared" si="87"/>
        <v>tier - 1</v>
      </c>
      <c r="P825" s="8" t="str">
        <f t="shared" si="88"/>
        <v>R1013</v>
      </c>
      <c r="Q825" s="35" t="str">
        <f t="shared" si="89"/>
        <v>8-Oct-1981</v>
      </c>
      <c r="R825" s="35">
        <v>29867</v>
      </c>
      <c r="S825" s="44">
        <f t="shared" si="90"/>
        <v>42</v>
      </c>
      <c r="T825" s="47">
        <v>6781.35</v>
      </c>
      <c r="U825" s="14" t="s">
        <v>854</v>
      </c>
      <c r="V825" s="58">
        <v>29867</v>
      </c>
      <c r="W825" s="14">
        <v>1</v>
      </c>
      <c r="X825" s="77">
        <v>6781.35</v>
      </c>
      <c r="Y825" s="14" t="s">
        <v>11</v>
      </c>
      <c r="Z825" s="14" t="s">
        <v>16</v>
      </c>
      <c r="AA825" s="14" t="s">
        <v>13</v>
      </c>
      <c r="AB825" s="38">
        <v>42</v>
      </c>
    </row>
    <row r="826" spans="1:28" x14ac:dyDescent="0.35">
      <c r="A826" t="s">
        <v>855</v>
      </c>
      <c r="B826">
        <v>1980</v>
      </c>
      <c r="C826" t="s">
        <v>15</v>
      </c>
      <c r="D826" s="42">
        <v>23</v>
      </c>
      <c r="E826">
        <v>2</v>
      </c>
      <c r="F826" s="37">
        <v>6781.52</v>
      </c>
      <c r="G826" t="s">
        <v>11</v>
      </c>
      <c r="H826" t="s">
        <v>11</v>
      </c>
      <c r="I826" t="s">
        <v>13</v>
      </c>
      <c r="J826" s="40">
        <v>1980</v>
      </c>
      <c r="K826" s="43" t="s">
        <v>15</v>
      </c>
      <c r="L826" s="14">
        <f t="shared" si="84"/>
        <v>1</v>
      </c>
      <c r="M826" s="14" t="str">
        <f t="shared" si="85"/>
        <v>tier - 2</v>
      </c>
      <c r="N826" s="14">
        <f t="shared" si="86"/>
        <v>9</v>
      </c>
      <c r="O826" s="8" t="str">
        <f t="shared" si="87"/>
        <v>tier - 2</v>
      </c>
      <c r="P826" s="8" t="str">
        <f t="shared" si="88"/>
        <v>R1013</v>
      </c>
      <c r="Q826" s="35" t="str">
        <f t="shared" si="89"/>
        <v>23-Nov-1980</v>
      </c>
      <c r="R826" s="35">
        <v>29548</v>
      </c>
      <c r="S826" s="44">
        <f t="shared" si="90"/>
        <v>43</v>
      </c>
      <c r="T826" s="47">
        <v>6781.52</v>
      </c>
      <c r="U826" s="14" t="s">
        <v>855</v>
      </c>
      <c r="V826" s="58">
        <v>29548</v>
      </c>
      <c r="W826" s="14">
        <v>2</v>
      </c>
      <c r="X826" s="77">
        <v>6781.52</v>
      </c>
      <c r="Y826" s="14" t="s">
        <v>11</v>
      </c>
      <c r="Z826" s="14" t="s">
        <v>11</v>
      </c>
      <c r="AA826" s="14" t="s">
        <v>13</v>
      </c>
      <c r="AB826" s="38">
        <v>43</v>
      </c>
    </row>
    <row r="827" spans="1:28" x14ac:dyDescent="0.35">
      <c r="A827" t="s">
        <v>856</v>
      </c>
      <c r="B827">
        <v>1985</v>
      </c>
      <c r="C827" t="s">
        <v>30</v>
      </c>
      <c r="D827" s="42">
        <v>24</v>
      </c>
      <c r="E827">
        <v>3</v>
      </c>
      <c r="F827" s="37">
        <v>6796.86</v>
      </c>
      <c r="G827" t="s">
        <v>12</v>
      </c>
      <c r="H827" t="s">
        <v>12</v>
      </c>
      <c r="I827" t="s">
        <v>23</v>
      </c>
      <c r="J827" s="40">
        <v>1985</v>
      </c>
      <c r="K827" s="43" t="s">
        <v>30</v>
      </c>
      <c r="L827" s="14">
        <f t="shared" si="84"/>
        <v>4</v>
      </c>
      <c r="M827" s="14" t="str">
        <f t="shared" si="85"/>
        <v>tier - 3</v>
      </c>
      <c r="N827" s="14">
        <f t="shared" si="86"/>
        <v>1</v>
      </c>
      <c r="O827" s="8" t="str">
        <f t="shared" si="87"/>
        <v>tier - 3</v>
      </c>
      <c r="P827" s="8" t="str">
        <f t="shared" si="88"/>
        <v>R1012</v>
      </c>
      <c r="Q827" s="35" t="str">
        <f t="shared" si="89"/>
        <v>24-Dec-1985</v>
      </c>
      <c r="R827" s="35">
        <v>31405</v>
      </c>
      <c r="S827" s="44">
        <f t="shared" si="90"/>
        <v>37</v>
      </c>
      <c r="T827" s="47">
        <v>6796.86</v>
      </c>
      <c r="U827" s="14" t="s">
        <v>856</v>
      </c>
      <c r="V827" s="58">
        <v>31405</v>
      </c>
      <c r="W827" s="14">
        <v>3</v>
      </c>
      <c r="X827" s="77">
        <v>6796.86</v>
      </c>
      <c r="Y827" s="14" t="s">
        <v>12</v>
      </c>
      <c r="Z827" s="14" t="s">
        <v>12</v>
      </c>
      <c r="AA827" s="14" t="s">
        <v>23</v>
      </c>
      <c r="AB827" s="38">
        <v>37</v>
      </c>
    </row>
    <row r="828" spans="1:28" x14ac:dyDescent="0.35">
      <c r="A828" t="s">
        <v>857</v>
      </c>
      <c r="B828">
        <v>1991</v>
      </c>
      <c r="C828" t="s">
        <v>18</v>
      </c>
      <c r="D828" s="42">
        <v>29</v>
      </c>
      <c r="E828">
        <v>5</v>
      </c>
      <c r="F828" s="37">
        <v>6799.46</v>
      </c>
      <c r="G828" t="s">
        <v>16</v>
      </c>
      <c r="H828" t="s">
        <v>11</v>
      </c>
      <c r="I828" t="s">
        <v>276</v>
      </c>
      <c r="J828" s="40">
        <v>1991</v>
      </c>
      <c r="K828" s="43" t="s">
        <v>18</v>
      </c>
      <c r="L828" s="14">
        <f t="shared" si="84"/>
        <v>240</v>
      </c>
      <c r="M828" s="14" t="str">
        <f t="shared" si="85"/>
        <v>tier - 1</v>
      </c>
      <c r="N828" s="14">
        <f t="shared" si="86"/>
        <v>9</v>
      </c>
      <c r="O828" s="8" t="str">
        <f t="shared" si="87"/>
        <v>tier - 2</v>
      </c>
      <c r="P828" s="8" t="str">
        <f t="shared" si="88"/>
        <v>R1014</v>
      </c>
      <c r="Q828" s="35" t="str">
        <f t="shared" si="89"/>
        <v>29-Jun-1991</v>
      </c>
      <c r="R828" s="35">
        <v>33418</v>
      </c>
      <c r="S828" s="44">
        <f t="shared" si="90"/>
        <v>32</v>
      </c>
      <c r="T828" s="47">
        <v>6799.46</v>
      </c>
      <c r="U828" s="14" t="s">
        <v>857</v>
      </c>
      <c r="V828" s="58">
        <v>33418</v>
      </c>
      <c r="W828" s="14">
        <v>5</v>
      </c>
      <c r="X828" s="77">
        <v>6799.46</v>
      </c>
      <c r="Y828" s="14" t="s">
        <v>16</v>
      </c>
      <c r="Z828" s="14" t="s">
        <v>11</v>
      </c>
      <c r="AA828" s="14" t="s">
        <v>276</v>
      </c>
      <c r="AB828" s="38">
        <v>32</v>
      </c>
    </row>
    <row r="829" spans="1:28" x14ac:dyDescent="0.35">
      <c r="A829" t="s">
        <v>858</v>
      </c>
      <c r="B829">
        <v>1975</v>
      </c>
      <c r="C829" t="s">
        <v>35</v>
      </c>
      <c r="D829" s="42">
        <v>17</v>
      </c>
      <c r="E829">
        <v>1</v>
      </c>
      <c r="F829" s="37">
        <v>6809.46</v>
      </c>
      <c r="G829" t="s">
        <v>11</v>
      </c>
      <c r="H829" t="s">
        <v>16</v>
      </c>
      <c r="I829" t="s">
        <v>23</v>
      </c>
      <c r="J829" s="40">
        <v>1975</v>
      </c>
      <c r="K829" s="43" t="s">
        <v>35</v>
      </c>
      <c r="L829" s="14">
        <f t="shared" si="84"/>
        <v>1</v>
      </c>
      <c r="M829" s="14" t="str">
        <f t="shared" si="85"/>
        <v>tier - 2</v>
      </c>
      <c r="N829" s="14">
        <f t="shared" si="86"/>
        <v>2</v>
      </c>
      <c r="O829" s="8" t="str">
        <f t="shared" si="87"/>
        <v>tier - 1</v>
      </c>
      <c r="P829" s="8" t="str">
        <f t="shared" si="88"/>
        <v>R1012</v>
      </c>
      <c r="Q829" s="35" t="str">
        <f t="shared" si="89"/>
        <v>17-Aug-1975</v>
      </c>
      <c r="R829" s="35">
        <v>27623</v>
      </c>
      <c r="S829" s="44">
        <f t="shared" si="90"/>
        <v>48</v>
      </c>
      <c r="T829" s="47">
        <v>6809.46</v>
      </c>
      <c r="U829" s="14" t="s">
        <v>858</v>
      </c>
      <c r="V829" s="58">
        <v>27623</v>
      </c>
      <c r="W829" s="14">
        <v>1</v>
      </c>
      <c r="X829" s="77">
        <v>6809.46</v>
      </c>
      <c r="Y829" s="14" t="s">
        <v>11</v>
      </c>
      <c r="Z829" s="14" t="s">
        <v>16</v>
      </c>
      <c r="AA829" s="14" t="s">
        <v>23</v>
      </c>
      <c r="AB829" s="38">
        <v>48</v>
      </c>
    </row>
    <row r="830" spans="1:28" x14ac:dyDescent="0.35">
      <c r="A830" t="s">
        <v>859</v>
      </c>
      <c r="B830">
        <v>1994</v>
      </c>
      <c r="C830" t="s">
        <v>10</v>
      </c>
      <c r="D830" s="42">
        <v>8</v>
      </c>
      <c r="E830">
        <v>0</v>
      </c>
      <c r="F830" s="37">
        <v>6827.69</v>
      </c>
      <c r="G830" t="s">
        <v>11</v>
      </c>
      <c r="H830" t="s">
        <v>11</v>
      </c>
      <c r="I830" t="s">
        <v>300</v>
      </c>
      <c r="J830" s="40">
        <v>1994</v>
      </c>
      <c r="K830" s="43" t="s">
        <v>10</v>
      </c>
      <c r="L830" s="14">
        <f t="shared" si="84"/>
        <v>1</v>
      </c>
      <c r="M830" s="14" t="str">
        <f t="shared" si="85"/>
        <v>tier - 2</v>
      </c>
      <c r="N830" s="14">
        <f t="shared" si="86"/>
        <v>9</v>
      </c>
      <c r="O830" s="8" t="str">
        <f t="shared" si="87"/>
        <v>tier - 2</v>
      </c>
      <c r="P830" s="8" t="str">
        <f t="shared" si="88"/>
        <v>R1021</v>
      </c>
      <c r="Q830" s="35" t="str">
        <f t="shared" si="89"/>
        <v>8-Jul-1994</v>
      </c>
      <c r="R830" s="35">
        <v>34523</v>
      </c>
      <c r="S830" s="44">
        <f t="shared" si="90"/>
        <v>29</v>
      </c>
      <c r="T830" s="47">
        <v>6827.69</v>
      </c>
      <c r="U830" s="14" t="s">
        <v>859</v>
      </c>
      <c r="V830" s="58">
        <v>34523</v>
      </c>
      <c r="W830" s="14">
        <v>0</v>
      </c>
      <c r="X830" s="77">
        <v>6827.69</v>
      </c>
      <c r="Y830" s="14" t="s">
        <v>11</v>
      </c>
      <c r="Z830" s="14" t="s">
        <v>11</v>
      </c>
      <c r="AA830" s="14" t="s">
        <v>300</v>
      </c>
      <c r="AB830" s="38">
        <v>29</v>
      </c>
    </row>
    <row r="831" spans="1:28" x14ac:dyDescent="0.35">
      <c r="A831" t="s">
        <v>860</v>
      </c>
      <c r="B831">
        <v>1979</v>
      </c>
      <c r="C831" t="s">
        <v>10</v>
      </c>
      <c r="D831" s="42">
        <v>15</v>
      </c>
      <c r="E831">
        <v>0</v>
      </c>
      <c r="F831" s="37">
        <v>6837.37</v>
      </c>
      <c r="G831" t="s">
        <v>12</v>
      </c>
      <c r="H831" t="s">
        <v>16</v>
      </c>
      <c r="I831" t="s">
        <v>168</v>
      </c>
      <c r="J831" s="40">
        <v>1979</v>
      </c>
      <c r="K831" s="43" t="s">
        <v>10</v>
      </c>
      <c r="L831" s="14">
        <f t="shared" si="84"/>
        <v>4</v>
      </c>
      <c r="M831" s="14" t="str">
        <f t="shared" si="85"/>
        <v>tier - 3</v>
      </c>
      <c r="N831" s="14">
        <f t="shared" si="86"/>
        <v>2</v>
      </c>
      <c r="O831" s="8" t="str">
        <f t="shared" si="87"/>
        <v>tier - 1</v>
      </c>
      <c r="P831" s="8" t="str">
        <f t="shared" si="88"/>
        <v>R1016</v>
      </c>
      <c r="Q831" s="35" t="str">
        <f t="shared" si="89"/>
        <v>15-Jul-1979</v>
      </c>
      <c r="R831" s="35">
        <v>29051</v>
      </c>
      <c r="S831" s="44">
        <f t="shared" si="90"/>
        <v>44</v>
      </c>
      <c r="T831" s="47">
        <v>6837.37</v>
      </c>
      <c r="U831" s="14" t="s">
        <v>860</v>
      </c>
      <c r="V831" s="58">
        <v>29051</v>
      </c>
      <c r="W831" s="14">
        <v>0</v>
      </c>
      <c r="X831" s="77">
        <v>6837.37</v>
      </c>
      <c r="Y831" s="14" t="s">
        <v>12</v>
      </c>
      <c r="Z831" s="14" t="s">
        <v>16</v>
      </c>
      <c r="AA831" s="14" t="s">
        <v>168</v>
      </c>
      <c r="AB831" s="38">
        <v>44</v>
      </c>
    </row>
    <row r="832" spans="1:28" x14ac:dyDescent="0.35">
      <c r="A832" t="s">
        <v>861</v>
      </c>
      <c r="B832">
        <v>2000</v>
      </c>
      <c r="C832" t="s">
        <v>15</v>
      </c>
      <c r="D832" s="42">
        <v>30</v>
      </c>
      <c r="E832">
        <v>0</v>
      </c>
      <c r="F832" s="37">
        <v>6842.28</v>
      </c>
      <c r="G832" t="s">
        <v>11</v>
      </c>
      <c r="H832" t="s">
        <v>16</v>
      </c>
      <c r="I832" t="s">
        <v>23</v>
      </c>
      <c r="J832" s="40">
        <v>2000</v>
      </c>
      <c r="K832" s="43" t="s">
        <v>15</v>
      </c>
      <c r="L832" s="14">
        <f t="shared" si="84"/>
        <v>1</v>
      </c>
      <c r="M832" s="14" t="str">
        <f t="shared" si="85"/>
        <v>tier - 2</v>
      </c>
      <c r="N832" s="14">
        <f t="shared" si="86"/>
        <v>2</v>
      </c>
      <c r="O832" s="8" t="str">
        <f t="shared" si="87"/>
        <v>tier - 1</v>
      </c>
      <c r="P832" s="8" t="str">
        <f t="shared" si="88"/>
        <v>R1012</v>
      </c>
      <c r="Q832" s="35" t="str">
        <f t="shared" si="89"/>
        <v>30-Nov-2000</v>
      </c>
      <c r="R832" s="35">
        <v>36860</v>
      </c>
      <c r="S832" s="44">
        <f t="shared" si="90"/>
        <v>23</v>
      </c>
      <c r="T832" s="47">
        <v>6842.28</v>
      </c>
      <c r="U832" s="14" t="s">
        <v>861</v>
      </c>
      <c r="V832" s="58">
        <v>36860</v>
      </c>
      <c r="W832" s="14">
        <v>0</v>
      </c>
      <c r="X832" s="77">
        <v>6842.28</v>
      </c>
      <c r="Y832" s="14" t="s">
        <v>11</v>
      </c>
      <c r="Z832" s="14" t="s">
        <v>16</v>
      </c>
      <c r="AA832" s="14" t="s">
        <v>23</v>
      </c>
      <c r="AB832" s="38">
        <v>23</v>
      </c>
    </row>
    <row r="833" spans="1:28" x14ac:dyDescent="0.35">
      <c r="A833" t="s">
        <v>862</v>
      </c>
      <c r="B833">
        <v>1977</v>
      </c>
      <c r="C833" t="s">
        <v>18</v>
      </c>
      <c r="D833" s="42">
        <v>15</v>
      </c>
      <c r="E833">
        <v>2</v>
      </c>
      <c r="F833" s="37">
        <v>6843.17</v>
      </c>
      <c r="G833" t="s">
        <v>11</v>
      </c>
      <c r="H833" t="s">
        <v>16</v>
      </c>
      <c r="I833" t="s">
        <v>13</v>
      </c>
      <c r="J833" s="40">
        <v>1977</v>
      </c>
      <c r="K833" s="43" t="s">
        <v>18</v>
      </c>
      <c r="L833" s="14">
        <f t="shared" si="84"/>
        <v>1</v>
      </c>
      <c r="M833" s="14" t="str">
        <f t="shared" si="85"/>
        <v>tier - 2</v>
      </c>
      <c r="N833" s="14">
        <f t="shared" si="86"/>
        <v>2</v>
      </c>
      <c r="O833" s="8" t="str">
        <f t="shared" si="87"/>
        <v>tier - 1</v>
      </c>
      <c r="P833" s="8" t="str">
        <f t="shared" si="88"/>
        <v>R1013</v>
      </c>
      <c r="Q833" s="35" t="str">
        <f t="shared" si="89"/>
        <v>15-Jun-1977</v>
      </c>
      <c r="R833" s="35">
        <v>28291</v>
      </c>
      <c r="S833" s="44">
        <f t="shared" si="90"/>
        <v>46</v>
      </c>
      <c r="T833" s="47">
        <v>6843.17</v>
      </c>
      <c r="U833" s="14" t="s">
        <v>862</v>
      </c>
      <c r="V833" s="58">
        <v>28291</v>
      </c>
      <c r="W833" s="14">
        <v>2</v>
      </c>
      <c r="X833" s="77">
        <v>6843.17</v>
      </c>
      <c r="Y833" s="14" t="s">
        <v>11</v>
      </c>
      <c r="Z833" s="14" t="s">
        <v>16</v>
      </c>
      <c r="AA833" s="14" t="s">
        <v>13</v>
      </c>
      <c r="AB833" s="38">
        <v>46</v>
      </c>
    </row>
    <row r="834" spans="1:28" x14ac:dyDescent="0.35">
      <c r="A834" t="s">
        <v>863</v>
      </c>
      <c r="B834">
        <v>1979</v>
      </c>
      <c r="C834" t="s">
        <v>15</v>
      </c>
      <c r="D834" s="42">
        <v>4</v>
      </c>
      <c r="E834">
        <v>1</v>
      </c>
      <c r="F834" s="37">
        <v>6849.03</v>
      </c>
      <c r="G834" t="s">
        <v>11</v>
      </c>
      <c r="H834" t="s">
        <v>11</v>
      </c>
      <c r="I834" t="s">
        <v>42</v>
      </c>
      <c r="J834" s="40">
        <v>1979</v>
      </c>
      <c r="K834" s="43" t="s">
        <v>15</v>
      </c>
      <c r="L834" s="14">
        <f t="shared" si="84"/>
        <v>1</v>
      </c>
      <c r="M834" s="14" t="str">
        <f t="shared" si="85"/>
        <v>tier - 2</v>
      </c>
      <c r="N834" s="14">
        <f t="shared" si="86"/>
        <v>9</v>
      </c>
      <c r="O834" s="8" t="str">
        <f t="shared" si="87"/>
        <v>tier - 2</v>
      </c>
      <c r="P834" s="8" t="str">
        <f t="shared" si="88"/>
        <v>R1011</v>
      </c>
      <c r="Q834" s="35" t="str">
        <f t="shared" si="89"/>
        <v>4-Nov-1979</v>
      </c>
      <c r="R834" s="35">
        <v>29163</v>
      </c>
      <c r="S834" s="44">
        <f t="shared" si="90"/>
        <v>44</v>
      </c>
      <c r="T834" s="47">
        <v>6849.03</v>
      </c>
      <c r="U834" s="14" t="s">
        <v>863</v>
      </c>
      <c r="V834" s="58">
        <v>29163</v>
      </c>
      <c r="W834" s="14">
        <v>1</v>
      </c>
      <c r="X834" s="77">
        <v>6849.03</v>
      </c>
      <c r="Y834" s="14" t="s">
        <v>11</v>
      </c>
      <c r="Z834" s="14" t="s">
        <v>11</v>
      </c>
      <c r="AA834" s="14" t="s">
        <v>42</v>
      </c>
      <c r="AB834" s="38">
        <v>44</v>
      </c>
    </row>
    <row r="835" spans="1:28" x14ac:dyDescent="0.35">
      <c r="A835" t="s">
        <v>864</v>
      </c>
      <c r="B835">
        <v>1981</v>
      </c>
      <c r="C835" t="s">
        <v>18</v>
      </c>
      <c r="D835" s="42">
        <v>19</v>
      </c>
      <c r="E835">
        <v>1</v>
      </c>
      <c r="F835" s="37">
        <v>6858.48</v>
      </c>
      <c r="G835" t="s">
        <v>11</v>
      </c>
      <c r="H835" t="s">
        <v>11</v>
      </c>
      <c r="I835" t="s">
        <v>166</v>
      </c>
      <c r="J835" s="40">
        <v>1981</v>
      </c>
      <c r="K835" s="43" t="s">
        <v>18</v>
      </c>
      <c r="L835" s="14">
        <f t="shared" si="84"/>
        <v>1</v>
      </c>
      <c r="M835" s="14" t="str">
        <f t="shared" si="85"/>
        <v>tier - 2</v>
      </c>
      <c r="N835" s="14">
        <f t="shared" si="86"/>
        <v>9</v>
      </c>
      <c r="O835" s="8" t="str">
        <f t="shared" si="87"/>
        <v>tier - 2</v>
      </c>
      <c r="P835" s="8" t="str">
        <f t="shared" si="88"/>
        <v>R1019</v>
      </c>
      <c r="Q835" s="35" t="str">
        <f t="shared" si="89"/>
        <v>19-Jun-1981</v>
      </c>
      <c r="R835" s="35">
        <v>29756</v>
      </c>
      <c r="S835" s="44">
        <f t="shared" si="90"/>
        <v>42</v>
      </c>
      <c r="T835" s="47">
        <v>6858.48</v>
      </c>
      <c r="U835" s="14" t="s">
        <v>864</v>
      </c>
      <c r="V835" s="58">
        <v>29756</v>
      </c>
      <c r="W835" s="14">
        <v>1</v>
      </c>
      <c r="X835" s="77">
        <v>6858.48</v>
      </c>
      <c r="Y835" s="14" t="s">
        <v>11</v>
      </c>
      <c r="Z835" s="14" t="s">
        <v>11</v>
      </c>
      <c r="AA835" s="14" t="s">
        <v>166</v>
      </c>
      <c r="AB835" s="38">
        <v>42</v>
      </c>
    </row>
    <row r="836" spans="1:28" x14ac:dyDescent="0.35">
      <c r="A836" t="s">
        <v>865</v>
      </c>
      <c r="B836">
        <v>1978</v>
      </c>
      <c r="C836" t="s">
        <v>35</v>
      </c>
      <c r="D836" s="42">
        <v>5</v>
      </c>
      <c r="E836">
        <v>2</v>
      </c>
      <c r="F836" s="37">
        <v>6863.49</v>
      </c>
      <c r="G836" t="s">
        <v>11</v>
      </c>
      <c r="H836" t="s">
        <v>16</v>
      </c>
      <c r="I836" t="s">
        <v>13</v>
      </c>
      <c r="J836" s="40">
        <v>1978</v>
      </c>
      <c r="K836" s="43" t="s">
        <v>35</v>
      </c>
      <c r="L836" s="14">
        <f t="shared" si="84"/>
        <v>1</v>
      </c>
      <c r="M836" s="14" t="str">
        <f t="shared" si="85"/>
        <v>tier - 2</v>
      </c>
      <c r="N836" s="14">
        <f t="shared" si="86"/>
        <v>2</v>
      </c>
      <c r="O836" s="8" t="str">
        <f t="shared" si="87"/>
        <v>tier - 1</v>
      </c>
      <c r="P836" s="8" t="str">
        <f t="shared" si="88"/>
        <v>R1013</v>
      </c>
      <c r="Q836" s="35" t="str">
        <f t="shared" si="89"/>
        <v>5-Aug-1978</v>
      </c>
      <c r="R836" s="35">
        <v>28707</v>
      </c>
      <c r="S836" s="44">
        <f t="shared" si="90"/>
        <v>45</v>
      </c>
      <c r="T836" s="47">
        <v>6863.49</v>
      </c>
      <c r="U836" s="14" t="s">
        <v>865</v>
      </c>
      <c r="V836" s="58">
        <v>28707</v>
      </c>
      <c r="W836" s="14">
        <v>2</v>
      </c>
      <c r="X836" s="77">
        <v>6863.49</v>
      </c>
      <c r="Y836" s="14" t="s">
        <v>11</v>
      </c>
      <c r="Z836" s="14" t="s">
        <v>16</v>
      </c>
      <c r="AA836" s="14" t="s">
        <v>13</v>
      </c>
      <c r="AB836" s="38">
        <v>45</v>
      </c>
    </row>
    <row r="837" spans="1:28" x14ac:dyDescent="0.35">
      <c r="A837" t="s">
        <v>866</v>
      </c>
      <c r="B837">
        <v>1969</v>
      </c>
      <c r="C837" t="s">
        <v>37</v>
      </c>
      <c r="D837" s="42">
        <v>23</v>
      </c>
      <c r="E837">
        <v>0</v>
      </c>
      <c r="F837" s="37">
        <v>6868.39</v>
      </c>
      <c r="G837" t="s">
        <v>11</v>
      </c>
      <c r="H837" t="s">
        <v>11</v>
      </c>
      <c r="I837" t="s">
        <v>13</v>
      </c>
      <c r="J837" s="40">
        <v>1969</v>
      </c>
      <c r="K837" s="43" t="s">
        <v>37</v>
      </c>
      <c r="L837" s="14">
        <f t="shared" ref="L837:L900" si="91">MATCH($G$4:$G$2346,$G$4:$G$2346,0)</f>
        <v>1</v>
      </c>
      <c r="M837" s="14" t="str">
        <f t="shared" ref="M837:M900" si="92">IF(G837="?",INDEX($G$4:$G$2346,MODE($L$4:$L$2346)),G837)</f>
        <v>tier - 2</v>
      </c>
      <c r="N837" s="14">
        <f t="shared" ref="N837:N900" si="93">MATCH($H$4:$H$2346,$H$4:$H$2346,0)</f>
        <v>9</v>
      </c>
      <c r="O837" s="8" t="str">
        <f t="shared" ref="O837:O900" si="94">IF(H837="?",INDEX($H$4:$H$2346,MODE($N$4:$N$2346)),H837)</f>
        <v>tier - 2</v>
      </c>
      <c r="P837" s="8" t="str">
        <f t="shared" ref="P837:P900" si="95">IF(I837="?","Unknown",I837)</f>
        <v>R1013</v>
      </c>
      <c r="Q837" s="35" t="str">
        <f t="shared" ref="Q837:Q900" si="96">CONCATENATE(D837,"-",K837,"-",J837)</f>
        <v>23-Oct-1969</v>
      </c>
      <c r="R837" s="35">
        <v>25499</v>
      </c>
      <c r="S837" s="44">
        <f t="shared" ref="S837:S900" si="97">ROUND((($S$2-R837)/365),0)</f>
        <v>54</v>
      </c>
      <c r="T837" s="47">
        <v>6868.39</v>
      </c>
      <c r="U837" s="14" t="s">
        <v>866</v>
      </c>
      <c r="V837" s="58">
        <v>25499</v>
      </c>
      <c r="W837" s="14">
        <v>0</v>
      </c>
      <c r="X837" s="77">
        <v>6868.39</v>
      </c>
      <c r="Y837" s="14" t="s">
        <v>11</v>
      </c>
      <c r="Z837" s="14" t="s">
        <v>11</v>
      </c>
      <c r="AA837" s="14" t="s">
        <v>13</v>
      </c>
      <c r="AB837" s="38">
        <v>54</v>
      </c>
    </row>
    <row r="838" spans="1:28" x14ac:dyDescent="0.35">
      <c r="A838" t="s">
        <v>867</v>
      </c>
      <c r="B838">
        <v>1981</v>
      </c>
      <c r="C838" t="s">
        <v>18</v>
      </c>
      <c r="D838" s="42">
        <v>23</v>
      </c>
      <c r="E838">
        <v>2</v>
      </c>
      <c r="F838" s="37">
        <v>6875.96</v>
      </c>
      <c r="G838" t="s">
        <v>11</v>
      </c>
      <c r="H838" t="s">
        <v>11</v>
      </c>
      <c r="I838" t="s">
        <v>42</v>
      </c>
      <c r="J838" s="40">
        <v>1981</v>
      </c>
      <c r="K838" s="43" t="s">
        <v>18</v>
      </c>
      <c r="L838" s="14">
        <f t="shared" si="91"/>
        <v>1</v>
      </c>
      <c r="M838" s="14" t="str">
        <f t="shared" si="92"/>
        <v>tier - 2</v>
      </c>
      <c r="N838" s="14">
        <f t="shared" si="93"/>
        <v>9</v>
      </c>
      <c r="O838" s="8" t="str">
        <f t="shared" si="94"/>
        <v>tier - 2</v>
      </c>
      <c r="P838" s="8" t="str">
        <f t="shared" si="95"/>
        <v>R1011</v>
      </c>
      <c r="Q838" s="35" t="str">
        <f t="shared" si="96"/>
        <v>23-Jun-1981</v>
      </c>
      <c r="R838" s="35">
        <v>29760</v>
      </c>
      <c r="S838" s="44">
        <f t="shared" si="97"/>
        <v>42</v>
      </c>
      <c r="T838" s="47">
        <v>6875.96</v>
      </c>
      <c r="U838" s="14" t="s">
        <v>867</v>
      </c>
      <c r="V838" s="58">
        <v>29760</v>
      </c>
      <c r="W838" s="14">
        <v>2</v>
      </c>
      <c r="X838" s="77">
        <v>6875.96</v>
      </c>
      <c r="Y838" s="14" t="s">
        <v>11</v>
      </c>
      <c r="Z838" s="14" t="s">
        <v>11</v>
      </c>
      <c r="AA838" s="14" t="s">
        <v>42</v>
      </c>
      <c r="AB838" s="38">
        <v>42</v>
      </c>
    </row>
    <row r="839" spans="1:28" x14ac:dyDescent="0.35">
      <c r="A839" t="s">
        <v>868</v>
      </c>
      <c r="B839">
        <v>2004</v>
      </c>
      <c r="C839" t="s">
        <v>30</v>
      </c>
      <c r="D839" s="42">
        <v>24</v>
      </c>
      <c r="E839">
        <v>0</v>
      </c>
      <c r="F839" s="37">
        <v>6876.53</v>
      </c>
      <c r="G839" t="s">
        <v>11</v>
      </c>
      <c r="H839" t="s">
        <v>16</v>
      </c>
      <c r="I839" t="s">
        <v>23</v>
      </c>
      <c r="J839" s="40">
        <v>2004</v>
      </c>
      <c r="K839" s="43" t="s">
        <v>30</v>
      </c>
      <c r="L839" s="14">
        <f t="shared" si="91"/>
        <v>1</v>
      </c>
      <c r="M839" s="14" t="str">
        <f t="shared" si="92"/>
        <v>tier - 2</v>
      </c>
      <c r="N839" s="14">
        <f t="shared" si="93"/>
        <v>2</v>
      </c>
      <c r="O839" s="8" t="str">
        <f t="shared" si="94"/>
        <v>tier - 1</v>
      </c>
      <c r="P839" s="8" t="str">
        <f t="shared" si="95"/>
        <v>R1012</v>
      </c>
      <c r="Q839" s="35" t="str">
        <f t="shared" si="96"/>
        <v>24-Dec-2004</v>
      </c>
      <c r="R839" s="35">
        <v>38345</v>
      </c>
      <c r="S839" s="44">
        <f t="shared" si="97"/>
        <v>18</v>
      </c>
      <c r="T839" s="47">
        <v>6876.53</v>
      </c>
      <c r="U839" s="14" t="s">
        <v>868</v>
      </c>
      <c r="V839" s="58">
        <v>38345</v>
      </c>
      <c r="W839" s="14">
        <v>0</v>
      </c>
      <c r="X839" s="77">
        <v>6876.53</v>
      </c>
      <c r="Y839" s="14" t="s">
        <v>11</v>
      </c>
      <c r="Z839" s="14" t="s">
        <v>16</v>
      </c>
      <c r="AA839" s="14" t="s">
        <v>23</v>
      </c>
      <c r="AB839" s="38">
        <v>18</v>
      </c>
    </row>
    <row r="840" spans="1:28" x14ac:dyDescent="0.35">
      <c r="A840" t="s">
        <v>869</v>
      </c>
      <c r="B840">
        <v>1985</v>
      </c>
      <c r="C840" t="s">
        <v>20</v>
      </c>
      <c r="D840" s="42">
        <v>10</v>
      </c>
      <c r="E840">
        <v>2</v>
      </c>
      <c r="F840" s="37">
        <v>6877.98</v>
      </c>
      <c r="G840" t="s">
        <v>11</v>
      </c>
      <c r="H840" t="s">
        <v>16</v>
      </c>
      <c r="I840" t="s">
        <v>247</v>
      </c>
      <c r="J840" s="40">
        <v>1985</v>
      </c>
      <c r="K840" s="43" t="s">
        <v>20</v>
      </c>
      <c r="L840" s="14">
        <f t="shared" si="91"/>
        <v>1</v>
      </c>
      <c r="M840" s="14" t="str">
        <f t="shared" si="92"/>
        <v>tier - 2</v>
      </c>
      <c r="N840" s="14">
        <f t="shared" si="93"/>
        <v>2</v>
      </c>
      <c r="O840" s="8" t="str">
        <f t="shared" si="94"/>
        <v>tier - 1</v>
      </c>
      <c r="P840" s="8" t="str">
        <f t="shared" si="95"/>
        <v>R1024</v>
      </c>
      <c r="Q840" s="35" t="str">
        <f t="shared" si="96"/>
        <v>10-Sep-1985</v>
      </c>
      <c r="R840" s="35">
        <v>31300</v>
      </c>
      <c r="S840" s="44">
        <f t="shared" si="97"/>
        <v>38</v>
      </c>
      <c r="T840" s="47">
        <v>6877.98</v>
      </c>
      <c r="U840" s="14" t="s">
        <v>869</v>
      </c>
      <c r="V840" s="58">
        <v>31300</v>
      </c>
      <c r="W840" s="14">
        <v>2</v>
      </c>
      <c r="X840" s="77">
        <v>6877.98</v>
      </c>
      <c r="Y840" s="14" t="s">
        <v>11</v>
      </c>
      <c r="Z840" s="14" t="s">
        <v>16</v>
      </c>
      <c r="AA840" s="14" t="s">
        <v>247</v>
      </c>
      <c r="AB840" s="38">
        <v>38</v>
      </c>
    </row>
    <row r="841" spans="1:28" x14ac:dyDescent="0.35">
      <c r="A841" t="s">
        <v>870</v>
      </c>
      <c r="B841">
        <v>1989</v>
      </c>
      <c r="C841" t="s">
        <v>30</v>
      </c>
      <c r="D841" s="42">
        <v>21</v>
      </c>
      <c r="E841">
        <v>3</v>
      </c>
      <c r="F841" s="37">
        <v>6895.19</v>
      </c>
      <c r="G841" t="s">
        <v>11</v>
      </c>
      <c r="H841" t="s">
        <v>12</v>
      </c>
      <c r="I841" t="s">
        <v>247</v>
      </c>
      <c r="J841" s="40">
        <v>1989</v>
      </c>
      <c r="K841" s="43" t="s">
        <v>30</v>
      </c>
      <c r="L841" s="14">
        <f t="shared" si="91"/>
        <v>1</v>
      </c>
      <c r="M841" s="14" t="str">
        <f t="shared" si="92"/>
        <v>tier - 2</v>
      </c>
      <c r="N841" s="14">
        <f t="shared" si="93"/>
        <v>1</v>
      </c>
      <c r="O841" s="8" t="str">
        <f t="shared" si="94"/>
        <v>tier - 3</v>
      </c>
      <c r="P841" s="8" t="str">
        <f t="shared" si="95"/>
        <v>R1024</v>
      </c>
      <c r="Q841" s="35" t="str">
        <f t="shared" si="96"/>
        <v>21-Dec-1989</v>
      </c>
      <c r="R841" s="35">
        <v>32863</v>
      </c>
      <c r="S841" s="44">
        <f t="shared" si="97"/>
        <v>33</v>
      </c>
      <c r="T841" s="47">
        <v>6895.19</v>
      </c>
      <c r="U841" s="14" t="s">
        <v>870</v>
      </c>
      <c r="V841" s="58">
        <v>32863</v>
      </c>
      <c r="W841" s="14">
        <v>3</v>
      </c>
      <c r="X841" s="77">
        <v>6895.19</v>
      </c>
      <c r="Y841" s="14" t="s">
        <v>11</v>
      </c>
      <c r="Z841" s="14" t="s">
        <v>12</v>
      </c>
      <c r="AA841" s="14" t="s">
        <v>247</v>
      </c>
      <c r="AB841" s="38">
        <v>33</v>
      </c>
    </row>
    <row r="842" spans="1:28" x14ac:dyDescent="0.35">
      <c r="A842" t="s">
        <v>871</v>
      </c>
      <c r="B842">
        <v>1984</v>
      </c>
      <c r="C842" t="s">
        <v>20</v>
      </c>
      <c r="D842" s="42">
        <v>5</v>
      </c>
      <c r="E842">
        <v>2</v>
      </c>
      <c r="F842" s="37">
        <v>6933.24</v>
      </c>
      <c r="G842" t="s">
        <v>11</v>
      </c>
      <c r="H842" t="s">
        <v>12</v>
      </c>
      <c r="I842" t="s">
        <v>23</v>
      </c>
      <c r="J842" s="40">
        <v>1984</v>
      </c>
      <c r="K842" s="43" t="s">
        <v>20</v>
      </c>
      <c r="L842" s="14">
        <f t="shared" si="91"/>
        <v>1</v>
      </c>
      <c r="M842" s="14" t="str">
        <f t="shared" si="92"/>
        <v>tier - 2</v>
      </c>
      <c r="N842" s="14">
        <f t="shared" si="93"/>
        <v>1</v>
      </c>
      <c r="O842" s="8" t="str">
        <f t="shared" si="94"/>
        <v>tier - 3</v>
      </c>
      <c r="P842" s="8" t="str">
        <f t="shared" si="95"/>
        <v>R1012</v>
      </c>
      <c r="Q842" s="35" t="str">
        <f t="shared" si="96"/>
        <v>5-Sep-1984</v>
      </c>
      <c r="R842" s="35">
        <v>30930</v>
      </c>
      <c r="S842" s="44">
        <f t="shared" si="97"/>
        <v>39</v>
      </c>
      <c r="T842" s="47">
        <v>6933.24</v>
      </c>
      <c r="U842" s="14" t="s">
        <v>871</v>
      </c>
      <c r="V842" s="58">
        <v>30930</v>
      </c>
      <c r="W842" s="14">
        <v>2</v>
      </c>
      <c r="X842" s="77">
        <v>6933.24</v>
      </c>
      <c r="Y842" s="14" t="s">
        <v>11</v>
      </c>
      <c r="Z842" s="14" t="s">
        <v>12</v>
      </c>
      <c r="AA842" s="14" t="s">
        <v>23</v>
      </c>
      <c r="AB842" s="38">
        <v>39</v>
      </c>
    </row>
    <row r="843" spans="1:28" x14ac:dyDescent="0.35">
      <c r="A843" t="s">
        <v>872</v>
      </c>
      <c r="B843">
        <v>1978</v>
      </c>
      <c r="C843" t="s">
        <v>15</v>
      </c>
      <c r="D843" s="42">
        <v>29</v>
      </c>
      <c r="E843">
        <v>2</v>
      </c>
      <c r="F843" s="37">
        <v>6938.11</v>
      </c>
      <c r="G843" t="s">
        <v>11</v>
      </c>
      <c r="H843" t="s">
        <v>11</v>
      </c>
      <c r="I843" t="s">
        <v>13</v>
      </c>
      <c r="J843" s="40">
        <v>1978</v>
      </c>
      <c r="K843" s="43" t="s">
        <v>15</v>
      </c>
      <c r="L843" s="14">
        <f t="shared" si="91"/>
        <v>1</v>
      </c>
      <c r="M843" s="14" t="str">
        <f t="shared" si="92"/>
        <v>tier - 2</v>
      </c>
      <c r="N843" s="14">
        <f t="shared" si="93"/>
        <v>9</v>
      </c>
      <c r="O843" s="8" t="str">
        <f t="shared" si="94"/>
        <v>tier - 2</v>
      </c>
      <c r="P843" s="8" t="str">
        <f t="shared" si="95"/>
        <v>R1013</v>
      </c>
      <c r="Q843" s="35" t="str">
        <f t="shared" si="96"/>
        <v>29-Nov-1978</v>
      </c>
      <c r="R843" s="35">
        <v>28823</v>
      </c>
      <c r="S843" s="44">
        <f t="shared" si="97"/>
        <v>45</v>
      </c>
      <c r="T843" s="47">
        <v>6938.11</v>
      </c>
      <c r="U843" s="14" t="s">
        <v>872</v>
      </c>
      <c r="V843" s="58">
        <v>28823</v>
      </c>
      <c r="W843" s="14">
        <v>2</v>
      </c>
      <c r="X843" s="77">
        <v>6938.11</v>
      </c>
      <c r="Y843" s="14" t="s">
        <v>11</v>
      </c>
      <c r="Z843" s="14" t="s">
        <v>11</v>
      </c>
      <c r="AA843" s="14" t="s">
        <v>13</v>
      </c>
      <c r="AB843" s="38">
        <v>45</v>
      </c>
    </row>
    <row r="844" spans="1:28" x14ac:dyDescent="0.35">
      <c r="A844" t="s">
        <v>873</v>
      </c>
      <c r="B844">
        <v>1980</v>
      </c>
      <c r="C844" t="s">
        <v>35</v>
      </c>
      <c r="D844" s="42">
        <v>30</v>
      </c>
      <c r="E844">
        <v>1</v>
      </c>
      <c r="F844" s="37">
        <v>6940.91</v>
      </c>
      <c r="G844" t="s">
        <v>11</v>
      </c>
      <c r="H844" t="s">
        <v>11</v>
      </c>
      <c r="I844" t="s">
        <v>23</v>
      </c>
      <c r="J844" s="40">
        <v>1980</v>
      </c>
      <c r="K844" s="43" t="s">
        <v>35</v>
      </c>
      <c r="L844" s="14">
        <f t="shared" si="91"/>
        <v>1</v>
      </c>
      <c r="M844" s="14" t="str">
        <f t="shared" si="92"/>
        <v>tier - 2</v>
      </c>
      <c r="N844" s="14">
        <f t="shared" si="93"/>
        <v>9</v>
      </c>
      <c r="O844" s="8" t="str">
        <f t="shared" si="94"/>
        <v>tier - 2</v>
      </c>
      <c r="P844" s="8" t="str">
        <f t="shared" si="95"/>
        <v>R1012</v>
      </c>
      <c r="Q844" s="35" t="str">
        <f t="shared" si="96"/>
        <v>30-Aug-1980</v>
      </c>
      <c r="R844" s="35">
        <v>29463</v>
      </c>
      <c r="S844" s="44">
        <f t="shared" si="97"/>
        <v>43</v>
      </c>
      <c r="T844" s="47">
        <v>6940.91</v>
      </c>
      <c r="U844" s="14" t="s">
        <v>873</v>
      </c>
      <c r="V844" s="58">
        <v>29463</v>
      </c>
      <c r="W844" s="14">
        <v>1</v>
      </c>
      <c r="X844" s="77">
        <v>6940.91</v>
      </c>
      <c r="Y844" s="14" t="s">
        <v>11</v>
      </c>
      <c r="Z844" s="14" t="s">
        <v>11</v>
      </c>
      <c r="AA844" s="14" t="s">
        <v>23</v>
      </c>
      <c r="AB844" s="38">
        <v>43</v>
      </c>
    </row>
    <row r="845" spans="1:28" x14ac:dyDescent="0.35">
      <c r="A845" t="s">
        <v>874</v>
      </c>
      <c r="B845">
        <v>1980</v>
      </c>
      <c r="C845" t="s">
        <v>37</v>
      </c>
      <c r="D845" s="42">
        <v>5</v>
      </c>
      <c r="E845">
        <v>2</v>
      </c>
      <c r="F845" s="37">
        <v>6940.94</v>
      </c>
      <c r="G845" t="s">
        <v>11</v>
      </c>
      <c r="H845" t="s">
        <v>12</v>
      </c>
      <c r="I845" t="s">
        <v>13</v>
      </c>
      <c r="J845" s="40">
        <v>1980</v>
      </c>
      <c r="K845" s="43" t="s">
        <v>37</v>
      </c>
      <c r="L845" s="14">
        <f t="shared" si="91"/>
        <v>1</v>
      </c>
      <c r="M845" s="14" t="str">
        <f t="shared" si="92"/>
        <v>tier - 2</v>
      </c>
      <c r="N845" s="14">
        <f t="shared" si="93"/>
        <v>1</v>
      </c>
      <c r="O845" s="8" t="str">
        <f t="shared" si="94"/>
        <v>tier - 3</v>
      </c>
      <c r="P845" s="8" t="str">
        <f t="shared" si="95"/>
        <v>R1013</v>
      </c>
      <c r="Q845" s="35" t="str">
        <f t="shared" si="96"/>
        <v>5-Oct-1980</v>
      </c>
      <c r="R845" s="35">
        <v>29499</v>
      </c>
      <c r="S845" s="44">
        <f t="shared" si="97"/>
        <v>43</v>
      </c>
      <c r="T845" s="47">
        <v>6940.94</v>
      </c>
      <c r="U845" s="14" t="s">
        <v>874</v>
      </c>
      <c r="V845" s="58">
        <v>29499</v>
      </c>
      <c r="W845" s="14">
        <v>2</v>
      </c>
      <c r="X845" s="77">
        <v>6940.94</v>
      </c>
      <c r="Y845" s="14" t="s">
        <v>11</v>
      </c>
      <c r="Z845" s="14" t="s">
        <v>12</v>
      </c>
      <c r="AA845" s="14" t="s">
        <v>13</v>
      </c>
      <c r="AB845" s="38">
        <v>43</v>
      </c>
    </row>
    <row r="846" spans="1:28" x14ac:dyDescent="0.35">
      <c r="A846" t="s">
        <v>875</v>
      </c>
      <c r="B846">
        <v>1978</v>
      </c>
      <c r="C846" t="s">
        <v>30</v>
      </c>
      <c r="D846" s="42">
        <v>15</v>
      </c>
      <c r="E846">
        <v>0</v>
      </c>
      <c r="F846" s="37">
        <v>6948.7</v>
      </c>
      <c r="G846" t="s">
        <v>16</v>
      </c>
      <c r="H846" t="s">
        <v>11</v>
      </c>
      <c r="I846" t="s">
        <v>23</v>
      </c>
      <c r="J846" s="40">
        <v>1978</v>
      </c>
      <c r="K846" s="43" t="s">
        <v>30</v>
      </c>
      <c r="L846" s="14">
        <f t="shared" si="91"/>
        <v>240</v>
      </c>
      <c r="M846" s="14" t="str">
        <f t="shared" si="92"/>
        <v>tier - 1</v>
      </c>
      <c r="N846" s="14">
        <f t="shared" si="93"/>
        <v>9</v>
      </c>
      <c r="O846" s="8" t="str">
        <f t="shared" si="94"/>
        <v>tier - 2</v>
      </c>
      <c r="P846" s="8" t="str">
        <f t="shared" si="95"/>
        <v>R1012</v>
      </c>
      <c r="Q846" s="35" t="str">
        <f t="shared" si="96"/>
        <v>15-Dec-1978</v>
      </c>
      <c r="R846" s="35">
        <v>28839</v>
      </c>
      <c r="S846" s="44">
        <f t="shared" si="97"/>
        <v>45</v>
      </c>
      <c r="T846" s="47">
        <v>6948.7</v>
      </c>
      <c r="U846" s="14" t="s">
        <v>875</v>
      </c>
      <c r="V846" s="58">
        <v>28839</v>
      </c>
      <c r="W846" s="14">
        <v>0</v>
      </c>
      <c r="X846" s="77">
        <v>6948.7</v>
      </c>
      <c r="Y846" s="14" t="s">
        <v>16</v>
      </c>
      <c r="Z846" s="14" t="s">
        <v>11</v>
      </c>
      <c r="AA846" s="14" t="s">
        <v>23</v>
      </c>
      <c r="AB846" s="38">
        <v>45</v>
      </c>
    </row>
    <row r="847" spans="1:28" x14ac:dyDescent="0.35">
      <c r="A847" t="s">
        <v>876</v>
      </c>
      <c r="B847">
        <v>1980</v>
      </c>
      <c r="C847" t="s">
        <v>35</v>
      </c>
      <c r="D847" s="42">
        <v>18</v>
      </c>
      <c r="E847">
        <v>2</v>
      </c>
      <c r="F847" s="37">
        <v>6951.12</v>
      </c>
      <c r="G847" t="s">
        <v>11</v>
      </c>
      <c r="H847" t="s">
        <v>11</v>
      </c>
      <c r="I847" t="s">
        <v>13</v>
      </c>
      <c r="J847" s="40">
        <v>1980</v>
      </c>
      <c r="K847" s="43" t="s">
        <v>35</v>
      </c>
      <c r="L847" s="14">
        <f t="shared" si="91"/>
        <v>1</v>
      </c>
      <c r="M847" s="14" t="str">
        <f t="shared" si="92"/>
        <v>tier - 2</v>
      </c>
      <c r="N847" s="14">
        <f t="shared" si="93"/>
        <v>9</v>
      </c>
      <c r="O847" s="8" t="str">
        <f t="shared" si="94"/>
        <v>tier - 2</v>
      </c>
      <c r="P847" s="8" t="str">
        <f t="shared" si="95"/>
        <v>R1013</v>
      </c>
      <c r="Q847" s="35" t="str">
        <f t="shared" si="96"/>
        <v>18-Aug-1980</v>
      </c>
      <c r="R847" s="35">
        <v>29451</v>
      </c>
      <c r="S847" s="44">
        <f t="shared" si="97"/>
        <v>43</v>
      </c>
      <c r="T847" s="47">
        <v>6951.12</v>
      </c>
      <c r="U847" s="14" t="s">
        <v>876</v>
      </c>
      <c r="V847" s="58">
        <v>29451</v>
      </c>
      <c r="W847" s="14">
        <v>2</v>
      </c>
      <c r="X847" s="77">
        <v>6951.12</v>
      </c>
      <c r="Y847" s="14" t="s">
        <v>11</v>
      </c>
      <c r="Z847" s="14" t="s">
        <v>11</v>
      </c>
      <c r="AA847" s="14" t="s">
        <v>13</v>
      </c>
      <c r="AB847" s="38">
        <v>43</v>
      </c>
    </row>
    <row r="848" spans="1:28" x14ac:dyDescent="0.35">
      <c r="A848" t="s">
        <v>877</v>
      </c>
      <c r="B848">
        <v>1975</v>
      </c>
      <c r="C848" t="s">
        <v>18</v>
      </c>
      <c r="D848" s="42">
        <v>3</v>
      </c>
      <c r="E848">
        <v>1</v>
      </c>
      <c r="F848" s="37">
        <v>6965.21</v>
      </c>
      <c r="G848" t="s">
        <v>11</v>
      </c>
      <c r="H848" t="s">
        <v>12</v>
      </c>
      <c r="I848" t="s">
        <v>13</v>
      </c>
      <c r="J848" s="40">
        <v>1975</v>
      </c>
      <c r="K848" s="43" t="s">
        <v>18</v>
      </c>
      <c r="L848" s="14">
        <f t="shared" si="91"/>
        <v>1</v>
      </c>
      <c r="M848" s="14" t="str">
        <f t="shared" si="92"/>
        <v>tier - 2</v>
      </c>
      <c r="N848" s="14">
        <f t="shared" si="93"/>
        <v>1</v>
      </c>
      <c r="O848" s="8" t="str">
        <f t="shared" si="94"/>
        <v>tier - 3</v>
      </c>
      <c r="P848" s="8" t="str">
        <f t="shared" si="95"/>
        <v>R1013</v>
      </c>
      <c r="Q848" s="35" t="str">
        <f t="shared" si="96"/>
        <v>3-Jun-1975</v>
      </c>
      <c r="R848" s="35">
        <v>27548</v>
      </c>
      <c r="S848" s="44">
        <f t="shared" si="97"/>
        <v>48</v>
      </c>
      <c r="T848" s="47">
        <v>6965.21</v>
      </c>
      <c r="U848" s="14" t="s">
        <v>877</v>
      </c>
      <c r="V848" s="58">
        <v>27548</v>
      </c>
      <c r="W848" s="14">
        <v>1</v>
      </c>
      <c r="X848" s="77">
        <v>6965.21</v>
      </c>
      <c r="Y848" s="14" t="s">
        <v>11</v>
      </c>
      <c r="Z848" s="14" t="s">
        <v>12</v>
      </c>
      <c r="AA848" s="14" t="s">
        <v>13</v>
      </c>
      <c r="AB848" s="38">
        <v>48</v>
      </c>
    </row>
    <row r="849" spans="1:28" x14ac:dyDescent="0.35">
      <c r="A849" t="s">
        <v>878</v>
      </c>
      <c r="B849">
        <v>1985</v>
      </c>
      <c r="C849" t="s">
        <v>30</v>
      </c>
      <c r="D849" s="42">
        <v>10</v>
      </c>
      <c r="E849">
        <v>3</v>
      </c>
      <c r="F849" s="37">
        <v>6985.51</v>
      </c>
      <c r="G849" t="s">
        <v>11</v>
      </c>
      <c r="H849" t="s">
        <v>11</v>
      </c>
      <c r="I849" t="s">
        <v>166</v>
      </c>
      <c r="J849" s="40">
        <v>1985</v>
      </c>
      <c r="K849" s="43" t="s">
        <v>30</v>
      </c>
      <c r="L849" s="14">
        <f t="shared" si="91"/>
        <v>1</v>
      </c>
      <c r="M849" s="14" t="str">
        <f t="shared" si="92"/>
        <v>tier - 2</v>
      </c>
      <c r="N849" s="14">
        <f t="shared" si="93"/>
        <v>9</v>
      </c>
      <c r="O849" s="8" t="str">
        <f t="shared" si="94"/>
        <v>tier - 2</v>
      </c>
      <c r="P849" s="8" t="str">
        <f t="shared" si="95"/>
        <v>R1019</v>
      </c>
      <c r="Q849" s="35" t="str">
        <f t="shared" si="96"/>
        <v>10-Dec-1985</v>
      </c>
      <c r="R849" s="35">
        <v>31391</v>
      </c>
      <c r="S849" s="44">
        <f t="shared" si="97"/>
        <v>38</v>
      </c>
      <c r="T849" s="47">
        <v>6985.51</v>
      </c>
      <c r="U849" s="14" t="s">
        <v>878</v>
      </c>
      <c r="V849" s="58">
        <v>31391</v>
      </c>
      <c r="W849" s="14">
        <v>3</v>
      </c>
      <c r="X849" s="77">
        <v>6985.51</v>
      </c>
      <c r="Y849" s="14" t="s">
        <v>11</v>
      </c>
      <c r="Z849" s="14" t="s">
        <v>11</v>
      </c>
      <c r="AA849" s="14" t="s">
        <v>166</v>
      </c>
      <c r="AB849" s="38">
        <v>38</v>
      </c>
    </row>
    <row r="850" spans="1:28" x14ac:dyDescent="0.35">
      <c r="A850" t="s">
        <v>879</v>
      </c>
      <c r="B850">
        <v>1982</v>
      </c>
      <c r="C850" t="s">
        <v>37</v>
      </c>
      <c r="D850" s="42">
        <v>18</v>
      </c>
      <c r="E850">
        <v>2</v>
      </c>
      <c r="F850" s="37">
        <v>6986.7</v>
      </c>
      <c r="G850" t="s">
        <v>12</v>
      </c>
      <c r="H850" t="s">
        <v>16</v>
      </c>
      <c r="I850" t="s">
        <v>23</v>
      </c>
      <c r="J850" s="40">
        <v>1982</v>
      </c>
      <c r="K850" s="43" t="s">
        <v>37</v>
      </c>
      <c r="L850" s="14">
        <f t="shared" si="91"/>
        <v>4</v>
      </c>
      <c r="M850" s="14" t="str">
        <f t="shared" si="92"/>
        <v>tier - 3</v>
      </c>
      <c r="N850" s="14">
        <f t="shared" si="93"/>
        <v>2</v>
      </c>
      <c r="O850" s="8" t="str">
        <f t="shared" si="94"/>
        <v>tier - 1</v>
      </c>
      <c r="P850" s="8" t="str">
        <f t="shared" si="95"/>
        <v>R1012</v>
      </c>
      <c r="Q850" s="35" t="str">
        <f t="shared" si="96"/>
        <v>18-Oct-1982</v>
      </c>
      <c r="R850" s="35">
        <v>30242</v>
      </c>
      <c r="S850" s="44">
        <f t="shared" si="97"/>
        <v>41</v>
      </c>
      <c r="T850" s="47">
        <v>6986.7</v>
      </c>
      <c r="U850" s="14" t="s">
        <v>879</v>
      </c>
      <c r="V850" s="58">
        <v>30242</v>
      </c>
      <c r="W850" s="14">
        <v>2</v>
      </c>
      <c r="X850" s="77">
        <v>6986.7</v>
      </c>
      <c r="Y850" s="14" t="s">
        <v>12</v>
      </c>
      <c r="Z850" s="14" t="s">
        <v>16</v>
      </c>
      <c r="AA850" s="14" t="s">
        <v>23</v>
      </c>
      <c r="AB850" s="38">
        <v>41</v>
      </c>
    </row>
    <row r="851" spans="1:28" x14ac:dyDescent="0.35">
      <c r="A851" t="s">
        <v>880</v>
      </c>
      <c r="B851">
        <v>1982</v>
      </c>
      <c r="C851" t="s">
        <v>20</v>
      </c>
      <c r="D851" s="42">
        <v>1</v>
      </c>
      <c r="E851">
        <v>3</v>
      </c>
      <c r="F851" s="37">
        <v>6989.95</v>
      </c>
      <c r="G851" t="s">
        <v>11</v>
      </c>
      <c r="H851" t="s">
        <v>16</v>
      </c>
      <c r="I851" t="s">
        <v>13</v>
      </c>
      <c r="J851" s="40">
        <v>1982</v>
      </c>
      <c r="K851" s="43" t="s">
        <v>20</v>
      </c>
      <c r="L851" s="14">
        <f t="shared" si="91"/>
        <v>1</v>
      </c>
      <c r="M851" s="14" t="str">
        <f t="shared" si="92"/>
        <v>tier - 2</v>
      </c>
      <c r="N851" s="14">
        <f t="shared" si="93"/>
        <v>2</v>
      </c>
      <c r="O851" s="8" t="str">
        <f t="shared" si="94"/>
        <v>tier - 1</v>
      </c>
      <c r="P851" s="8" t="str">
        <f t="shared" si="95"/>
        <v>R1013</v>
      </c>
      <c r="Q851" s="35" t="str">
        <f t="shared" si="96"/>
        <v>1-Sep-1982</v>
      </c>
      <c r="R851" s="35">
        <v>30195</v>
      </c>
      <c r="S851" s="44">
        <f t="shared" si="97"/>
        <v>41</v>
      </c>
      <c r="T851" s="47">
        <v>6989.95</v>
      </c>
      <c r="U851" s="14" t="s">
        <v>880</v>
      </c>
      <c r="V851" s="58">
        <v>30195</v>
      </c>
      <c r="W851" s="14">
        <v>3</v>
      </c>
      <c r="X851" s="77">
        <v>6989.95</v>
      </c>
      <c r="Y851" s="14" t="s">
        <v>11</v>
      </c>
      <c r="Z851" s="14" t="s">
        <v>16</v>
      </c>
      <c r="AA851" s="14" t="s">
        <v>13</v>
      </c>
      <c r="AB851" s="38">
        <v>41</v>
      </c>
    </row>
    <row r="852" spans="1:28" x14ac:dyDescent="0.35">
      <c r="A852" t="s">
        <v>881</v>
      </c>
      <c r="B852">
        <v>1969</v>
      </c>
      <c r="C852" t="s">
        <v>10</v>
      </c>
      <c r="D852" s="42">
        <v>6</v>
      </c>
      <c r="E852">
        <v>0</v>
      </c>
      <c r="F852" s="37">
        <v>7003.1</v>
      </c>
      <c r="G852" t="s">
        <v>11</v>
      </c>
      <c r="H852" t="s">
        <v>12</v>
      </c>
      <c r="I852" t="s">
        <v>13</v>
      </c>
      <c r="J852" s="40">
        <v>1969</v>
      </c>
      <c r="K852" s="43" t="s">
        <v>10</v>
      </c>
      <c r="L852" s="14">
        <f t="shared" si="91"/>
        <v>1</v>
      </c>
      <c r="M852" s="14" t="str">
        <f t="shared" si="92"/>
        <v>tier - 2</v>
      </c>
      <c r="N852" s="14">
        <f t="shared" si="93"/>
        <v>1</v>
      </c>
      <c r="O852" s="8" t="str">
        <f t="shared" si="94"/>
        <v>tier - 3</v>
      </c>
      <c r="P852" s="8" t="str">
        <f t="shared" si="95"/>
        <v>R1013</v>
      </c>
      <c r="Q852" s="35" t="str">
        <f t="shared" si="96"/>
        <v>6-Jul-1969</v>
      </c>
      <c r="R852" s="35">
        <v>25390</v>
      </c>
      <c r="S852" s="44">
        <f t="shared" si="97"/>
        <v>54</v>
      </c>
      <c r="T852" s="47">
        <v>7003.1</v>
      </c>
      <c r="U852" s="14" t="s">
        <v>881</v>
      </c>
      <c r="V852" s="58">
        <v>25390</v>
      </c>
      <c r="W852" s="14">
        <v>0</v>
      </c>
      <c r="X852" s="77">
        <v>7003.1</v>
      </c>
      <c r="Y852" s="14" t="s">
        <v>11</v>
      </c>
      <c r="Z852" s="14" t="s">
        <v>12</v>
      </c>
      <c r="AA852" s="14" t="s">
        <v>13</v>
      </c>
      <c r="AB852" s="38">
        <v>54</v>
      </c>
    </row>
    <row r="853" spans="1:28" x14ac:dyDescent="0.35">
      <c r="A853" t="s">
        <v>882</v>
      </c>
      <c r="B853">
        <v>1978</v>
      </c>
      <c r="C853" t="s">
        <v>18</v>
      </c>
      <c r="D853" s="42">
        <v>2</v>
      </c>
      <c r="E853">
        <v>2</v>
      </c>
      <c r="F853" s="37">
        <v>7033.08</v>
      </c>
      <c r="G853" t="s">
        <v>11</v>
      </c>
      <c r="H853" t="s">
        <v>11</v>
      </c>
      <c r="I853" t="s">
        <v>13</v>
      </c>
      <c r="J853" s="40">
        <v>1978</v>
      </c>
      <c r="K853" s="43" t="s">
        <v>18</v>
      </c>
      <c r="L853" s="14">
        <f t="shared" si="91"/>
        <v>1</v>
      </c>
      <c r="M853" s="14" t="str">
        <f t="shared" si="92"/>
        <v>tier - 2</v>
      </c>
      <c r="N853" s="14">
        <f t="shared" si="93"/>
        <v>9</v>
      </c>
      <c r="O853" s="8" t="str">
        <f t="shared" si="94"/>
        <v>tier - 2</v>
      </c>
      <c r="P853" s="8" t="str">
        <f t="shared" si="95"/>
        <v>R1013</v>
      </c>
      <c r="Q853" s="35" t="str">
        <f t="shared" si="96"/>
        <v>2-Jun-1978</v>
      </c>
      <c r="R853" s="35">
        <v>28643</v>
      </c>
      <c r="S853" s="44">
        <f t="shared" si="97"/>
        <v>45</v>
      </c>
      <c r="T853" s="47">
        <v>7033.08</v>
      </c>
      <c r="U853" s="14" t="s">
        <v>882</v>
      </c>
      <c r="V853" s="58">
        <v>28643</v>
      </c>
      <c r="W853" s="14">
        <v>2</v>
      </c>
      <c r="X853" s="77">
        <v>7033.08</v>
      </c>
      <c r="Y853" s="14" t="s">
        <v>11</v>
      </c>
      <c r="Z853" s="14" t="s">
        <v>11</v>
      </c>
      <c r="AA853" s="14" t="s">
        <v>13</v>
      </c>
      <c r="AB853" s="38">
        <v>45</v>
      </c>
    </row>
    <row r="854" spans="1:28" x14ac:dyDescent="0.35">
      <c r="A854" t="s">
        <v>883</v>
      </c>
      <c r="B854">
        <v>1995</v>
      </c>
      <c r="C854" t="s">
        <v>37</v>
      </c>
      <c r="D854" s="42">
        <v>29</v>
      </c>
      <c r="E854">
        <v>0</v>
      </c>
      <c r="F854" s="37">
        <v>7042.11</v>
      </c>
      <c r="G854" t="s">
        <v>11</v>
      </c>
      <c r="H854" t="s">
        <v>12</v>
      </c>
      <c r="I854" t="s">
        <v>23</v>
      </c>
      <c r="J854" s="40">
        <v>1995</v>
      </c>
      <c r="K854" s="43" t="s">
        <v>37</v>
      </c>
      <c r="L854" s="14">
        <f t="shared" si="91"/>
        <v>1</v>
      </c>
      <c r="M854" s="14" t="str">
        <f t="shared" si="92"/>
        <v>tier - 2</v>
      </c>
      <c r="N854" s="14">
        <f t="shared" si="93"/>
        <v>1</v>
      </c>
      <c r="O854" s="8" t="str">
        <f t="shared" si="94"/>
        <v>tier - 3</v>
      </c>
      <c r="P854" s="8" t="str">
        <f t="shared" si="95"/>
        <v>R1012</v>
      </c>
      <c r="Q854" s="35" t="str">
        <f t="shared" si="96"/>
        <v>29-Oct-1995</v>
      </c>
      <c r="R854" s="35">
        <v>35001</v>
      </c>
      <c r="S854" s="44">
        <f t="shared" si="97"/>
        <v>28</v>
      </c>
      <c r="T854" s="47">
        <v>7042.11</v>
      </c>
      <c r="U854" s="14" t="s">
        <v>883</v>
      </c>
      <c r="V854" s="58">
        <v>35001</v>
      </c>
      <c r="W854" s="14">
        <v>0</v>
      </c>
      <c r="X854" s="77">
        <v>7042.11</v>
      </c>
      <c r="Y854" s="14" t="s">
        <v>11</v>
      </c>
      <c r="Z854" s="14" t="s">
        <v>12</v>
      </c>
      <c r="AA854" s="14" t="s">
        <v>23</v>
      </c>
      <c r="AB854" s="38">
        <v>28</v>
      </c>
    </row>
    <row r="855" spans="1:28" x14ac:dyDescent="0.35">
      <c r="A855" t="s">
        <v>884</v>
      </c>
      <c r="B855">
        <v>1980</v>
      </c>
      <c r="C855" t="s">
        <v>10</v>
      </c>
      <c r="D855" s="42">
        <v>26</v>
      </c>
      <c r="E855">
        <v>1</v>
      </c>
      <c r="F855" s="37">
        <v>7045.5</v>
      </c>
      <c r="G855" t="s">
        <v>11</v>
      </c>
      <c r="H855" t="s">
        <v>16</v>
      </c>
      <c r="I855" t="s">
        <v>42</v>
      </c>
      <c r="J855" s="40">
        <v>1980</v>
      </c>
      <c r="K855" s="43" t="s">
        <v>10</v>
      </c>
      <c r="L855" s="14">
        <f t="shared" si="91"/>
        <v>1</v>
      </c>
      <c r="M855" s="14" t="str">
        <f t="shared" si="92"/>
        <v>tier - 2</v>
      </c>
      <c r="N855" s="14">
        <f t="shared" si="93"/>
        <v>2</v>
      </c>
      <c r="O855" s="8" t="str">
        <f t="shared" si="94"/>
        <v>tier - 1</v>
      </c>
      <c r="P855" s="8" t="str">
        <f t="shared" si="95"/>
        <v>R1011</v>
      </c>
      <c r="Q855" s="35" t="str">
        <f t="shared" si="96"/>
        <v>26-Jul-1980</v>
      </c>
      <c r="R855" s="35">
        <v>29428</v>
      </c>
      <c r="S855" s="44">
        <f t="shared" si="97"/>
        <v>43</v>
      </c>
      <c r="T855" s="47">
        <v>7045.5</v>
      </c>
      <c r="U855" s="14" t="s">
        <v>884</v>
      </c>
      <c r="V855" s="58">
        <v>29428</v>
      </c>
      <c r="W855" s="14">
        <v>1</v>
      </c>
      <c r="X855" s="77">
        <v>7045.5</v>
      </c>
      <c r="Y855" s="14" t="s">
        <v>11</v>
      </c>
      <c r="Z855" s="14" t="s">
        <v>16</v>
      </c>
      <c r="AA855" s="14" t="s">
        <v>42</v>
      </c>
      <c r="AB855" s="38">
        <v>43</v>
      </c>
    </row>
    <row r="856" spans="1:28" x14ac:dyDescent="0.35">
      <c r="A856" t="s">
        <v>885</v>
      </c>
      <c r="B856">
        <v>1980</v>
      </c>
      <c r="C856" t="s">
        <v>37</v>
      </c>
      <c r="D856" s="42">
        <v>22</v>
      </c>
      <c r="E856">
        <v>1</v>
      </c>
      <c r="F856" s="37">
        <v>7046.72</v>
      </c>
      <c r="G856" t="s">
        <v>11</v>
      </c>
      <c r="H856" t="s">
        <v>12</v>
      </c>
      <c r="I856" t="s">
        <v>13</v>
      </c>
      <c r="J856" s="40">
        <v>1980</v>
      </c>
      <c r="K856" s="43" t="s">
        <v>37</v>
      </c>
      <c r="L856" s="14">
        <f t="shared" si="91"/>
        <v>1</v>
      </c>
      <c r="M856" s="14" t="str">
        <f t="shared" si="92"/>
        <v>tier - 2</v>
      </c>
      <c r="N856" s="14">
        <f t="shared" si="93"/>
        <v>1</v>
      </c>
      <c r="O856" s="8" t="str">
        <f t="shared" si="94"/>
        <v>tier - 3</v>
      </c>
      <c r="P856" s="8" t="str">
        <f t="shared" si="95"/>
        <v>R1013</v>
      </c>
      <c r="Q856" s="35" t="str">
        <f t="shared" si="96"/>
        <v>22-Oct-1980</v>
      </c>
      <c r="R856" s="35">
        <v>29516</v>
      </c>
      <c r="S856" s="44">
        <f t="shared" si="97"/>
        <v>43</v>
      </c>
      <c r="T856" s="47">
        <v>7046.72</v>
      </c>
      <c r="U856" s="14" t="s">
        <v>885</v>
      </c>
      <c r="V856" s="58">
        <v>29516</v>
      </c>
      <c r="W856" s="14">
        <v>1</v>
      </c>
      <c r="X856" s="77">
        <v>7046.72</v>
      </c>
      <c r="Y856" s="14" t="s">
        <v>11</v>
      </c>
      <c r="Z856" s="14" t="s">
        <v>12</v>
      </c>
      <c r="AA856" s="14" t="s">
        <v>13</v>
      </c>
      <c r="AB856" s="38">
        <v>43</v>
      </c>
    </row>
    <row r="857" spans="1:28" x14ac:dyDescent="0.35">
      <c r="A857" t="s">
        <v>886</v>
      </c>
      <c r="B857">
        <v>1980</v>
      </c>
      <c r="C857" t="s">
        <v>10</v>
      </c>
      <c r="D857" s="42">
        <v>21</v>
      </c>
      <c r="E857">
        <v>0</v>
      </c>
      <c r="F857" s="37">
        <v>7050.02</v>
      </c>
      <c r="G857" t="s">
        <v>11</v>
      </c>
      <c r="H857" t="s">
        <v>16</v>
      </c>
      <c r="I857" t="s">
        <v>247</v>
      </c>
      <c r="J857" s="40">
        <v>1980</v>
      </c>
      <c r="K857" s="43" t="s">
        <v>10</v>
      </c>
      <c r="L857" s="14">
        <f t="shared" si="91"/>
        <v>1</v>
      </c>
      <c r="M857" s="14" t="str">
        <f t="shared" si="92"/>
        <v>tier - 2</v>
      </c>
      <c r="N857" s="14">
        <f t="shared" si="93"/>
        <v>2</v>
      </c>
      <c r="O857" s="8" t="str">
        <f t="shared" si="94"/>
        <v>tier - 1</v>
      </c>
      <c r="P857" s="8" t="str">
        <f t="shared" si="95"/>
        <v>R1024</v>
      </c>
      <c r="Q857" s="35" t="str">
        <f t="shared" si="96"/>
        <v>21-Jul-1980</v>
      </c>
      <c r="R857" s="35">
        <v>29423</v>
      </c>
      <c r="S857" s="44">
        <f t="shared" si="97"/>
        <v>43</v>
      </c>
      <c r="T857" s="47">
        <v>7050.02</v>
      </c>
      <c r="U857" s="14" t="s">
        <v>886</v>
      </c>
      <c r="V857" s="58">
        <v>29423</v>
      </c>
      <c r="W857" s="14">
        <v>0</v>
      </c>
      <c r="X857" s="77">
        <v>7050.02</v>
      </c>
      <c r="Y857" s="14" t="s">
        <v>11</v>
      </c>
      <c r="Z857" s="14" t="s">
        <v>16</v>
      </c>
      <c r="AA857" s="14" t="s">
        <v>247</v>
      </c>
      <c r="AB857" s="38">
        <v>43</v>
      </c>
    </row>
    <row r="858" spans="1:28" x14ac:dyDescent="0.35">
      <c r="A858" t="s">
        <v>887</v>
      </c>
      <c r="B858">
        <v>1980</v>
      </c>
      <c r="C858" t="s">
        <v>18</v>
      </c>
      <c r="D858" s="42">
        <v>28</v>
      </c>
      <c r="E858">
        <v>1</v>
      </c>
      <c r="F858" s="37">
        <v>7050.64</v>
      </c>
      <c r="G858" t="s">
        <v>11</v>
      </c>
      <c r="H858" t="s">
        <v>12</v>
      </c>
      <c r="I858" t="s">
        <v>42</v>
      </c>
      <c r="J858" s="40">
        <v>1980</v>
      </c>
      <c r="K858" s="43" t="s">
        <v>18</v>
      </c>
      <c r="L858" s="14">
        <f t="shared" si="91"/>
        <v>1</v>
      </c>
      <c r="M858" s="14" t="str">
        <f t="shared" si="92"/>
        <v>tier - 2</v>
      </c>
      <c r="N858" s="14">
        <f t="shared" si="93"/>
        <v>1</v>
      </c>
      <c r="O858" s="8" t="str">
        <f t="shared" si="94"/>
        <v>tier - 3</v>
      </c>
      <c r="P858" s="8" t="str">
        <f t="shared" si="95"/>
        <v>R1011</v>
      </c>
      <c r="Q858" s="35" t="str">
        <f t="shared" si="96"/>
        <v>28-Jun-1980</v>
      </c>
      <c r="R858" s="35">
        <v>29400</v>
      </c>
      <c r="S858" s="44">
        <f t="shared" si="97"/>
        <v>43</v>
      </c>
      <c r="T858" s="47">
        <v>7050.64</v>
      </c>
      <c r="U858" s="14" t="s">
        <v>887</v>
      </c>
      <c r="V858" s="58">
        <v>29400</v>
      </c>
      <c r="W858" s="14">
        <v>1</v>
      </c>
      <c r="X858" s="77">
        <v>7050.64</v>
      </c>
      <c r="Y858" s="14" t="s">
        <v>11</v>
      </c>
      <c r="Z858" s="14" t="s">
        <v>12</v>
      </c>
      <c r="AA858" s="14" t="s">
        <v>42</v>
      </c>
      <c r="AB858" s="38">
        <v>43</v>
      </c>
    </row>
    <row r="859" spans="1:28" x14ac:dyDescent="0.35">
      <c r="A859" t="s">
        <v>888</v>
      </c>
      <c r="B859">
        <v>1978</v>
      </c>
      <c r="C859" t="s">
        <v>18</v>
      </c>
      <c r="D859" s="42">
        <v>24</v>
      </c>
      <c r="E859">
        <v>2</v>
      </c>
      <c r="F859" s="37">
        <v>7054.41</v>
      </c>
      <c r="G859" t="s">
        <v>11</v>
      </c>
      <c r="H859" t="s">
        <v>11</v>
      </c>
      <c r="I859" t="s">
        <v>13</v>
      </c>
      <c r="J859" s="40">
        <v>1978</v>
      </c>
      <c r="K859" s="43" t="s">
        <v>18</v>
      </c>
      <c r="L859" s="14">
        <f t="shared" si="91"/>
        <v>1</v>
      </c>
      <c r="M859" s="14" t="str">
        <f t="shared" si="92"/>
        <v>tier - 2</v>
      </c>
      <c r="N859" s="14">
        <f t="shared" si="93"/>
        <v>9</v>
      </c>
      <c r="O859" s="8" t="str">
        <f t="shared" si="94"/>
        <v>tier - 2</v>
      </c>
      <c r="P859" s="8" t="str">
        <f t="shared" si="95"/>
        <v>R1013</v>
      </c>
      <c r="Q859" s="35" t="str">
        <f t="shared" si="96"/>
        <v>24-Jun-1978</v>
      </c>
      <c r="R859" s="35">
        <v>28665</v>
      </c>
      <c r="S859" s="44">
        <f t="shared" si="97"/>
        <v>45</v>
      </c>
      <c r="T859" s="47">
        <v>7054.41</v>
      </c>
      <c r="U859" s="14" t="s">
        <v>888</v>
      </c>
      <c r="V859" s="58">
        <v>28665</v>
      </c>
      <c r="W859" s="14">
        <v>2</v>
      </c>
      <c r="X859" s="77">
        <v>7054.41</v>
      </c>
      <c r="Y859" s="14" t="s">
        <v>11</v>
      </c>
      <c r="Z859" s="14" t="s">
        <v>11</v>
      </c>
      <c r="AA859" s="14" t="s">
        <v>13</v>
      </c>
      <c r="AB859" s="38">
        <v>45</v>
      </c>
    </row>
    <row r="860" spans="1:28" x14ac:dyDescent="0.35">
      <c r="A860" t="s">
        <v>889</v>
      </c>
      <c r="B860">
        <v>1982</v>
      </c>
      <c r="C860" t="s">
        <v>37</v>
      </c>
      <c r="D860" s="42">
        <v>6</v>
      </c>
      <c r="E860">
        <v>1</v>
      </c>
      <c r="F860" s="37">
        <v>7077.19</v>
      </c>
      <c r="G860" t="s">
        <v>11</v>
      </c>
      <c r="H860" t="s">
        <v>12</v>
      </c>
      <c r="I860" t="s">
        <v>247</v>
      </c>
      <c r="J860" s="40">
        <v>1982</v>
      </c>
      <c r="K860" s="43" t="s">
        <v>37</v>
      </c>
      <c r="L860" s="14">
        <f t="shared" si="91"/>
        <v>1</v>
      </c>
      <c r="M860" s="14" t="str">
        <f t="shared" si="92"/>
        <v>tier - 2</v>
      </c>
      <c r="N860" s="14">
        <f t="shared" si="93"/>
        <v>1</v>
      </c>
      <c r="O860" s="8" t="str">
        <f t="shared" si="94"/>
        <v>tier - 3</v>
      </c>
      <c r="P860" s="8" t="str">
        <f t="shared" si="95"/>
        <v>R1024</v>
      </c>
      <c r="Q860" s="35" t="str">
        <f t="shared" si="96"/>
        <v>6-Oct-1982</v>
      </c>
      <c r="R860" s="35">
        <v>30230</v>
      </c>
      <c r="S860" s="44">
        <f t="shared" si="97"/>
        <v>41</v>
      </c>
      <c r="T860" s="47">
        <v>7077.19</v>
      </c>
      <c r="U860" s="14" t="s">
        <v>889</v>
      </c>
      <c r="V860" s="58">
        <v>30230</v>
      </c>
      <c r="W860" s="14">
        <v>1</v>
      </c>
      <c r="X860" s="77">
        <v>7077.19</v>
      </c>
      <c r="Y860" s="14" t="s">
        <v>11</v>
      </c>
      <c r="Z860" s="14" t="s">
        <v>12</v>
      </c>
      <c r="AA860" s="14" t="s">
        <v>247</v>
      </c>
      <c r="AB860" s="38">
        <v>41</v>
      </c>
    </row>
    <row r="861" spans="1:28" x14ac:dyDescent="0.35">
      <c r="A861" t="s">
        <v>890</v>
      </c>
      <c r="B861">
        <v>1992</v>
      </c>
      <c r="C861" t="s">
        <v>18</v>
      </c>
      <c r="D861" s="42">
        <v>18</v>
      </c>
      <c r="E861">
        <v>0</v>
      </c>
      <c r="F861" s="37">
        <v>7096.98</v>
      </c>
      <c r="G861" t="s">
        <v>11</v>
      </c>
      <c r="H861" t="s">
        <v>11</v>
      </c>
      <c r="I861" t="s">
        <v>23</v>
      </c>
      <c r="J861" s="40">
        <v>1992</v>
      </c>
      <c r="K861" s="43" t="s">
        <v>18</v>
      </c>
      <c r="L861" s="14">
        <f t="shared" si="91"/>
        <v>1</v>
      </c>
      <c r="M861" s="14" t="str">
        <f t="shared" si="92"/>
        <v>tier - 2</v>
      </c>
      <c r="N861" s="14">
        <f t="shared" si="93"/>
        <v>9</v>
      </c>
      <c r="O861" s="8" t="str">
        <f t="shared" si="94"/>
        <v>tier - 2</v>
      </c>
      <c r="P861" s="8" t="str">
        <f t="shared" si="95"/>
        <v>R1012</v>
      </c>
      <c r="Q861" s="35" t="str">
        <f t="shared" si="96"/>
        <v>18-Jun-1992</v>
      </c>
      <c r="R861" s="35">
        <v>33773</v>
      </c>
      <c r="S861" s="44">
        <f t="shared" si="97"/>
        <v>31</v>
      </c>
      <c r="T861" s="47">
        <v>7096.98</v>
      </c>
      <c r="U861" s="14" t="s">
        <v>890</v>
      </c>
      <c r="V861" s="58">
        <v>33773</v>
      </c>
      <c r="W861" s="14">
        <v>0</v>
      </c>
      <c r="X861" s="77">
        <v>7096.98</v>
      </c>
      <c r="Y861" s="14" t="s">
        <v>11</v>
      </c>
      <c r="Z861" s="14" t="s">
        <v>11</v>
      </c>
      <c r="AA861" s="14" t="s">
        <v>23</v>
      </c>
      <c r="AB861" s="38">
        <v>31</v>
      </c>
    </row>
    <row r="862" spans="1:28" x14ac:dyDescent="0.35">
      <c r="A862" t="s">
        <v>891</v>
      </c>
      <c r="B862">
        <v>1987</v>
      </c>
      <c r="C862" t="s">
        <v>35</v>
      </c>
      <c r="D862" s="42">
        <v>11</v>
      </c>
      <c r="E862">
        <v>3</v>
      </c>
      <c r="F862" s="37">
        <v>7106.81</v>
      </c>
      <c r="G862" t="s">
        <v>11</v>
      </c>
      <c r="H862" t="s">
        <v>16</v>
      </c>
      <c r="I862" t="s">
        <v>23</v>
      </c>
      <c r="J862" s="40">
        <v>1987</v>
      </c>
      <c r="K862" s="43" t="s">
        <v>35</v>
      </c>
      <c r="L862" s="14">
        <f t="shared" si="91"/>
        <v>1</v>
      </c>
      <c r="M862" s="14" t="str">
        <f t="shared" si="92"/>
        <v>tier - 2</v>
      </c>
      <c r="N862" s="14">
        <f t="shared" si="93"/>
        <v>2</v>
      </c>
      <c r="O862" s="8" t="str">
        <f t="shared" si="94"/>
        <v>tier - 1</v>
      </c>
      <c r="P862" s="8" t="str">
        <f t="shared" si="95"/>
        <v>R1012</v>
      </c>
      <c r="Q862" s="35" t="str">
        <f t="shared" si="96"/>
        <v>11-Aug-1987</v>
      </c>
      <c r="R862" s="35">
        <v>32000</v>
      </c>
      <c r="S862" s="44">
        <f t="shared" si="97"/>
        <v>36</v>
      </c>
      <c r="T862" s="47">
        <v>7106.81</v>
      </c>
      <c r="U862" s="14" t="s">
        <v>891</v>
      </c>
      <c r="V862" s="58">
        <v>32000</v>
      </c>
      <c r="W862" s="14">
        <v>3</v>
      </c>
      <c r="X862" s="77">
        <v>7106.81</v>
      </c>
      <c r="Y862" s="14" t="s">
        <v>11</v>
      </c>
      <c r="Z862" s="14" t="s">
        <v>16</v>
      </c>
      <c r="AA862" s="14" t="s">
        <v>23</v>
      </c>
      <c r="AB862" s="38">
        <v>36</v>
      </c>
    </row>
    <row r="863" spans="1:28" x14ac:dyDescent="0.35">
      <c r="A863" t="s">
        <v>892</v>
      </c>
      <c r="B863">
        <v>1968</v>
      </c>
      <c r="C863" t="s">
        <v>18</v>
      </c>
      <c r="D863" s="42">
        <v>29</v>
      </c>
      <c r="E863">
        <v>0</v>
      </c>
      <c r="F863" s="37">
        <v>7125.25</v>
      </c>
      <c r="G863" t="s">
        <v>12</v>
      </c>
      <c r="H863" t="s">
        <v>11</v>
      </c>
      <c r="I863" t="s">
        <v>13</v>
      </c>
      <c r="J863" s="40">
        <v>1968</v>
      </c>
      <c r="K863" s="43" t="s">
        <v>18</v>
      </c>
      <c r="L863" s="14">
        <f t="shared" si="91"/>
        <v>4</v>
      </c>
      <c r="M863" s="14" t="str">
        <f t="shared" si="92"/>
        <v>tier - 3</v>
      </c>
      <c r="N863" s="14">
        <f t="shared" si="93"/>
        <v>9</v>
      </c>
      <c r="O863" s="8" t="str">
        <f t="shared" si="94"/>
        <v>tier - 2</v>
      </c>
      <c r="P863" s="8" t="str">
        <f t="shared" si="95"/>
        <v>R1013</v>
      </c>
      <c r="Q863" s="35" t="str">
        <f t="shared" si="96"/>
        <v>29-Jun-1968</v>
      </c>
      <c r="R863" s="35">
        <v>25018</v>
      </c>
      <c r="S863" s="44">
        <f t="shared" si="97"/>
        <v>55</v>
      </c>
      <c r="T863" s="47">
        <v>7125.25</v>
      </c>
      <c r="U863" s="14" t="s">
        <v>892</v>
      </c>
      <c r="V863" s="58">
        <v>25018</v>
      </c>
      <c r="W863" s="14">
        <v>0</v>
      </c>
      <c r="X863" s="77">
        <v>7125.25</v>
      </c>
      <c r="Y863" s="14" t="s">
        <v>12</v>
      </c>
      <c r="Z863" s="14" t="s">
        <v>11</v>
      </c>
      <c r="AA863" s="14" t="s">
        <v>13</v>
      </c>
      <c r="AB863" s="38">
        <v>55</v>
      </c>
    </row>
    <row r="864" spans="1:28" x14ac:dyDescent="0.35">
      <c r="A864" t="s">
        <v>893</v>
      </c>
      <c r="B864">
        <v>1993</v>
      </c>
      <c r="C864" t="s">
        <v>35</v>
      </c>
      <c r="D864" s="42">
        <v>1</v>
      </c>
      <c r="E864">
        <v>0</v>
      </c>
      <c r="F864" s="37">
        <v>7128.64</v>
      </c>
      <c r="G864" t="s">
        <v>11</v>
      </c>
      <c r="H864" t="s">
        <v>11</v>
      </c>
      <c r="I864" t="s">
        <v>300</v>
      </c>
      <c r="J864" s="40">
        <v>1993</v>
      </c>
      <c r="K864" s="43" t="s">
        <v>35</v>
      </c>
      <c r="L864" s="14">
        <f t="shared" si="91"/>
        <v>1</v>
      </c>
      <c r="M864" s="14" t="str">
        <f t="shared" si="92"/>
        <v>tier - 2</v>
      </c>
      <c r="N864" s="14">
        <f t="shared" si="93"/>
        <v>9</v>
      </c>
      <c r="O864" s="8" t="str">
        <f t="shared" si="94"/>
        <v>tier - 2</v>
      </c>
      <c r="P864" s="8" t="str">
        <f t="shared" si="95"/>
        <v>R1021</v>
      </c>
      <c r="Q864" s="35" t="str">
        <f t="shared" si="96"/>
        <v>1-Aug-1993</v>
      </c>
      <c r="R864" s="35">
        <v>34182</v>
      </c>
      <c r="S864" s="44">
        <f t="shared" si="97"/>
        <v>30</v>
      </c>
      <c r="T864" s="47">
        <v>7128.64</v>
      </c>
      <c r="U864" s="14" t="s">
        <v>893</v>
      </c>
      <c r="V864" s="58">
        <v>34182</v>
      </c>
      <c r="W864" s="14">
        <v>0</v>
      </c>
      <c r="X864" s="77">
        <v>7128.64</v>
      </c>
      <c r="Y864" s="14" t="s">
        <v>11</v>
      </c>
      <c r="Z864" s="14" t="s">
        <v>11</v>
      </c>
      <c r="AA864" s="14" t="s">
        <v>300</v>
      </c>
      <c r="AB864" s="38">
        <v>30</v>
      </c>
    </row>
    <row r="865" spans="1:28" x14ac:dyDescent="0.35">
      <c r="A865" t="s">
        <v>894</v>
      </c>
      <c r="B865">
        <v>1984</v>
      </c>
      <c r="C865" t="s">
        <v>10</v>
      </c>
      <c r="D865" s="42">
        <v>7</v>
      </c>
      <c r="E865">
        <v>2</v>
      </c>
      <c r="F865" s="37">
        <v>7133.9</v>
      </c>
      <c r="G865" t="s">
        <v>11</v>
      </c>
      <c r="H865" t="s">
        <v>16</v>
      </c>
      <c r="I865" t="s">
        <v>247</v>
      </c>
      <c r="J865" s="40">
        <v>1984</v>
      </c>
      <c r="K865" s="43" t="s">
        <v>10</v>
      </c>
      <c r="L865" s="14">
        <f t="shared" si="91"/>
        <v>1</v>
      </c>
      <c r="M865" s="14" t="str">
        <f t="shared" si="92"/>
        <v>tier - 2</v>
      </c>
      <c r="N865" s="14">
        <f t="shared" si="93"/>
        <v>2</v>
      </c>
      <c r="O865" s="8" t="str">
        <f t="shared" si="94"/>
        <v>tier - 1</v>
      </c>
      <c r="P865" s="8" t="str">
        <f t="shared" si="95"/>
        <v>R1024</v>
      </c>
      <c r="Q865" s="35" t="str">
        <f t="shared" si="96"/>
        <v>7-Jul-1984</v>
      </c>
      <c r="R865" s="35">
        <v>30870</v>
      </c>
      <c r="S865" s="44">
        <f t="shared" si="97"/>
        <v>39</v>
      </c>
      <c r="T865" s="47">
        <v>7133.9</v>
      </c>
      <c r="U865" s="14" t="s">
        <v>894</v>
      </c>
      <c r="V865" s="58">
        <v>30870</v>
      </c>
      <c r="W865" s="14">
        <v>2</v>
      </c>
      <c r="X865" s="77">
        <v>7133.9</v>
      </c>
      <c r="Y865" s="14" t="s">
        <v>11</v>
      </c>
      <c r="Z865" s="14" t="s">
        <v>16</v>
      </c>
      <c r="AA865" s="14" t="s">
        <v>247</v>
      </c>
      <c r="AB865" s="38">
        <v>39</v>
      </c>
    </row>
    <row r="866" spans="1:28" x14ac:dyDescent="0.35">
      <c r="A866" t="s">
        <v>895</v>
      </c>
      <c r="B866">
        <v>1999</v>
      </c>
      <c r="C866" t="s">
        <v>35</v>
      </c>
      <c r="D866" s="42">
        <v>8</v>
      </c>
      <c r="E866">
        <v>0</v>
      </c>
      <c r="F866" s="37">
        <v>7144.4</v>
      </c>
      <c r="G866" t="s">
        <v>11</v>
      </c>
      <c r="H866" t="s">
        <v>16</v>
      </c>
      <c r="I866" t="s">
        <v>632</v>
      </c>
      <c r="J866" s="40">
        <v>1999</v>
      </c>
      <c r="K866" s="43" t="s">
        <v>35</v>
      </c>
      <c r="L866" s="14">
        <f t="shared" si="91"/>
        <v>1</v>
      </c>
      <c r="M866" s="14" t="str">
        <f t="shared" si="92"/>
        <v>tier - 2</v>
      </c>
      <c r="N866" s="14">
        <f t="shared" si="93"/>
        <v>2</v>
      </c>
      <c r="O866" s="8" t="str">
        <f t="shared" si="94"/>
        <v>tier - 1</v>
      </c>
      <c r="P866" s="8" t="str">
        <f t="shared" si="95"/>
        <v>R1022</v>
      </c>
      <c r="Q866" s="35" t="str">
        <f t="shared" si="96"/>
        <v>8-Aug-1999</v>
      </c>
      <c r="R866" s="35">
        <v>36380</v>
      </c>
      <c r="S866" s="44">
        <f t="shared" si="97"/>
        <v>24</v>
      </c>
      <c r="T866" s="47">
        <v>7144.4</v>
      </c>
      <c r="U866" s="14" t="s">
        <v>895</v>
      </c>
      <c r="V866" s="58">
        <v>36380</v>
      </c>
      <c r="W866" s="14">
        <v>0</v>
      </c>
      <c r="X866" s="77">
        <v>7144.4</v>
      </c>
      <c r="Y866" s="14" t="s">
        <v>11</v>
      </c>
      <c r="Z866" s="14" t="s">
        <v>16</v>
      </c>
      <c r="AA866" s="14" t="s">
        <v>632</v>
      </c>
      <c r="AB866" s="38">
        <v>24</v>
      </c>
    </row>
    <row r="867" spans="1:28" x14ac:dyDescent="0.35">
      <c r="A867" t="s">
        <v>896</v>
      </c>
      <c r="B867">
        <v>1984</v>
      </c>
      <c r="C867" t="s">
        <v>15</v>
      </c>
      <c r="D867" s="42">
        <v>21</v>
      </c>
      <c r="E867">
        <v>2</v>
      </c>
      <c r="F867" s="37">
        <v>7144.86</v>
      </c>
      <c r="G867" t="s">
        <v>11</v>
      </c>
      <c r="H867" t="s">
        <v>11</v>
      </c>
      <c r="I867" t="s">
        <v>247</v>
      </c>
      <c r="J867" s="40">
        <v>1984</v>
      </c>
      <c r="K867" s="43" t="s">
        <v>15</v>
      </c>
      <c r="L867" s="14">
        <f t="shared" si="91"/>
        <v>1</v>
      </c>
      <c r="M867" s="14" t="str">
        <f t="shared" si="92"/>
        <v>tier - 2</v>
      </c>
      <c r="N867" s="14">
        <f t="shared" si="93"/>
        <v>9</v>
      </c>
      <c r="O867" s="8" t="str">
        <f t="shared" si="94"/>
        <v>tier - 2</v>
      </c>
      <c r="P867" s="8" t="str">
        <f t="shared" si="95"/>
        <v>R1024</v>
      </c>
      <c r="Q867" s="35" t="str">
        <f t="shared" si="96"/>
        <v>21-Nov-1984</v>
      </c>
      <c r="R867" s="35">
        <v>31007</v>
      </c>
      <c r="S867" s="44">
        <f t="shared" si="97"/>
        <v>39</v>
      </c>
      <c r="T867" s="47">
        <v>7144.86</v>
      </c>
      <c r="U867" s="14" t="s">
        <v>896</v>
      </c>
      <c r="V867" s="58">
        <v>31007</v>
      </c>
      <c r="W867" s="14">
        <v>2</v>
      </c>
      <c r="X867" s="77">
        <v>7144.86</v>
      </c>
      <c r="Y867" s="14" t="s">
        <v>11</v>
      </c>
      <c r="Z867" s="14" t="s">
        <v>11</v>
      </c>
      <c r="AA867" s="14" t="s">
        <v>247</v>
      </c>
      <c r="AB867" s="38">
        <v>39</v>
      </c>
    </row>
    <row r="868" spans="1:28" x14ac:dyDescent="0.35">
      <c r="A868" t="s">
        <v>897</v>
      </c>
      <c r="B868">
        <v>1976</v>
      </c>
      <c r="C868" t="s">
        <v>18</v>
      </c>
      <c r="D868" s="42">
        <v>24</v>
      </c>
      <c r="E868">
        <v>0</v>
      </c>
      <c r="F868" s="37">
        <v>7147.11</v>
      </c>
      <c r="G868" t="s">
        <v>12</v>
      </c>
      <c r="H868" t="s">
        <v>11</v>
      </c>
      <c r="I868" t="s">
        <v>42</v>
      </c>
      <c r="J868" s="40">
        <v>1976</v>
      </c>
      <c r="K868" s="43" t="s">
        <v>18</v>
      </c>
      <c r="L868" s="14">
        <f t="shared" si="91"/>
        <v>4</v>
      </c>
      <c r="M868" s="14" t="str">
        <f t="shared" si="92"/>
        <v>tier - 3</v>
      </c>
      <c r="N868" s="14">
        <f t="shared" si="93"/>
        <v>9</v>
      </c>
      <c r="O868" s="8" t="str">
        <f t="shared" si="94"/>
        <v>tier - 2</v>
      </c>
      <c r="P868" s="8" t="str">
        <f t="shared" si="95"/>
        <v>R1011</v>
      </c>
      <c r="Q868" s="35" t="str">
        <f t="shared" si="96"/>
        <v>24-Jun-1976</v>
      </c>
      <c r="R868" s="35">
        <v>27935</v>
      </c>
      <c r="S868" s="44">
        <f t="shared" si="97"/>
        <v>47</v>
      </c>
      <c r="T868" s="47">
        <v>7147.11</v>
      </c>
      <c r="U868" s="14" t="s">
        <v>897</v>
      </c>
      <c r="V868" s="58">
        <v>27935</v>
      </c>
      <c r="W868" s="14">
        <v>0</v>
      </c>
      <c r="X868" s="77">
        <v>7147.11</v>
      </c>
      <c r="Y868" s="14" t="s">
        <v>12</v>
      </c>
      <c r="Z868" s="14" t="s">
        <v>11</v>
      </c>
      <c r="AA868" s="14" t="s">
        <v>42</v>
      </c>
      <c r="AB868" s="38">
        <v>47</v>
      </c>
    </row>
    <row r="869" spans="1:28" x14ac:dyDescent="0.35">
      <c r="A869" t="s">
        <v>898</v>
      </c>
      <c r="B869">
        <v>1978</v>
      </c>
      <c r="C869" t="s">
        <v>10</v>
      </c>
      <c r="D869" s="42">
        <v>30</v>
      </c>
      <c r="E869">
        <v>1</v>
      </c>
      <c r="F869" s="37">
        <v>7147.47</v>
      </c>
      <c r="G869" t="s">
        <v>11</v>
      </c>
      <c r="H869" t="s">
        <v>12</v>
      </c>
      <c r="I869" t="s">
        <v>13</v>
      </c>
      <c r="J869" s="40">
        <v>1978</v>
      </c>
      <c r="K869" s="43" t="s">
        <v>10</v>
      </c>
      <c r="L869" s="14">
        <f t="shared" si="91"/>
        <v>1</v>
      </c>
      <c r="M869" s="14" t="str">
        <f t="shared" si="92"/>
        <v>tier - 2</v>
      </c>
      <c r="N869" s="14">
        <f t="shared" si="93"/>
        <v>1</v>
      </c>
      <c r="O869" s="8" t="str">
        <f t="shared" si="94"/>
        <v>tier - 3</v>
      </c>
      <c r="P869" s="8" t="str">
        <f t="shared" si="95"/>
        <v>R1013</v>
      </c>
      <c r="Q869" s="35" t="str">
        <f t="shared" si="96"/>
        <v>30-Jul-1978</v>
      </c>
      <c r="R869" s="35">
        <v>28701</v>
      </c>
      <c r="S869" s="44">
        <f t="shared" si="97"/>
        <v>45</v>
      </c>
      <c r="T869" s="47">
        <v>7147.47</v>
      </c>
      <c r="U869" s="14" t="s">
        <v>898</v>
      </c>
      <c r="V869" s="58">
        <v>28701</v>
      </c>
      <c r="W869" s="14">
        <v>1</v>
      </c>
      <c r="X869" s="77">
        <v>7147.47</v>
      </c>
      <c r="Y869" s="14" t="s">
        <v>11</v>
      </c>
      <c r="Z869" s="14" t="s">
        <v>12</v>
      </c>
      <c r="AA869" s="14" t="s">
        <v>13</v>
      </c>
      <c r="AB869" s="38">
        <v>45</v>
      </c>
    </row>
    <row r="870" spans="1:28" x14ac:dyDescent="0.35">
      <c r="A870" t="s">
        <v>899</v>
      </c>
      <c r="B870">
        <v>1984</v>
      </c>
      <c r="C870" t="s">
        <v>18</v>
      </c>
      <c r="D870" s="42">
        <v>29</v>
      </c>
      <c r="E870">
        <v>3</v>
      </c>
      <c r="F870" s="37">
        <v>7151.09</v>
      </c>
      <c r="G870" t="s">
        <v>11</v>
      </c>
      <c r="H870" t="s">
        <v>11</v>
      </c>
      <c r="I870" t="s">
        <v>42</v>
      </c>
      <c r="J870" s="40">
        <v>1984</v>
      </c>
      <c r="K870" s="43" t="s">
        <v>18</v>
      </c>
      <c r="L870" s="14">
        <f t="shared" si="91"/>
        <v>1</v>
      </c>
      <c r="M870" s="14" t="str">
        <f t="shared" si="92"/>
        <v>tier - 2</v>
      </c>
      <c r="N870" s="14">
        <f t="shared" si="93"/>
        <v>9</v>
      </c>
      <c r="O870" s="8" t="str">
        <f t="shared" si="94"/>
        <v>tier - 2</v>
      </c>
      <c r="P870" s="8" t="str">
        <f t="shared" si="95"/>
        <v>R1011</v>
      </c>
      <c r="Q870" s="35" t="str">
        <f t="shared" si="96"/>
        <v>29-Jun-1984</v>
      </c>
      <c r="R870" s="35">
        <v>30862</v>
      </c>
      <c r="S870" s="44">
        <f t="shared" si="97"/>
        <v>39</v>
      </c>
      <c r="T870" s="47">
        <v>7151.09</v>
      </c>
      <c r="U870" s="14" t="s">
        <v>899</v>
      </c>
      <c r="V870" s="58">
        <v>30862</v>
      </c>
      <c r="W870" s="14">
        <v>3</v>
      </c>
      <c r="X870" s="77">
        <v>7151.09</v>
      </c>
      <c r="Y870" s="14" t="s">
        <v>11</v>
      </c>
      <c r="Z870" s="14" t="s">
        <v>11</v>
      </c>
      <c r="AA870" s="14" t="s">
        <v>42</v>
      </c>
      <c r="AB870" s="38">
        <v>39</v>
      </c>
    </row>
    <row r="871" spans="1:28" x14ac:dyDescent="0.35">
      <c r="A871" t="s">
        <v>900</v>
      </c>
      <c r="B871">
        <v>1978</v>
      </c>
      <c r="C871" t="s">
        <v>20</v>
      </c>
      <c r="D871" s="42">
        <v>6</v>
      </c>
      <c r="E871">
        <v>1</v>
      </c>
      <c r="F871" s="37">
        <v>7152.67</v>
      </c>
      <c r="G871" t="s">
        <v>12</v>
      </c>
      <c r="H871" t="s">
        <v>11</v>
      </c>
      <c r="I871" t="s">
        <v>13</v>
      </c>
      <c r="J871" s="40">
        <v>1978</v>
      </c>
      <c r="K871" s="43" t="s">
        <v>20</v>
      </c>
      <c r="L871" s="14">
        <f t="shared" si="91"/>
        <v>4</v>
      </c>
      <c r="M871" s="14" t="str">
        <f t="shared" si="92"/>
        <v>tier - 3</v>
      </c>
      <c r="N871" s="14">
        <f t="shared" si="93"/>
        <v>9</v>
      </c>
      <c r="O871" s="8" t="str">
        <f t="shared" si="94"/>
        <v>tier - 2</v>
      </c>
      <c r="P871" s="8" t="str">
        <f t="shared" si="95"/>
        <v>R1013</v>
      </c>
      <c r="Q871" s="35" t="str">
        <f t="shared" si="96"/>
        <v>6-Sep-1978</v>
      </c>
      <c r="R871" s="35">
        <v>28739</v>
      </c>
      <c r="S871" s="44">
        <f t="shared" si="97"/>
        <v>45</v>
      </c>
      <c r="T871" s="47">
        <v>7152.67</v>
      </c>
      <c r="U871" s="14" t="s">
        <v>900</v>
      </c>
      <c r="V871" s="58">
        <v>28739</v>
      </c>
      <c r="W871" s="14">
        <v>1</v>
      </c>
      <c r="X871" s="77">
        <v>7152.67</v>
      </c>
      <c r="Y871" s="14" t="s">
        <v>12</v>
      </c>
      <c r="Z871" s="14" t="s">
        <v>11</v>
      </c>
      <c r="AA871" s="14" t="s">
        <v>13</v>
      </c>
      <c r="AB871" s="38">
        <v>45</v>
      </c>
    </row>
    <row r="872" spans="1:28" x14ac:dyDescent="0.35">
      <c r="A872" t="s">
        <v>901</v>
      </c>
      <c r="B872">
        <v>1981</v>
      </c>
      <c r="C872" t="s">
        <v>10</v>
      </c>
      <c r="D872" s="42">
        <v>17</v>
      </c>
      <c r="E872">
        <v>1</v>
      </c>
      <c r="F872" s="37">
        <v>7153.55</v>
      </c>
      <c r="G872" t="s">
        <v>11</v>
      </c>
      <c r="H872" t="s">
        <v>16</v>
      </c>
      <c r="I872" t="s">
        <v>23</v>
      </c>
      <c r="J872" s="40">
        <v>1981</v>
      </c>
      <c r="K872" s="43" t="s">
        <v>10</v>
      </c>
      <c r="L872" s="14">
        <f t="shared" si="91"/>
        <v>1</v>
      </c>
      <c r="M872" s="14" t="str">
        <f t="shared" si="92"/>
        <v>tier - 2</v>
      </c>
      <c r="N872" s="14">
        <f t="shared" si="93"/>
        <v>2</v>
      </c>
      <c r="O872" s="8" t="str">
        <f t="shared" si="94"/>
        <v>tier - 1</v>
      </c>
      <c r="P872" s="8" t="str">
        <f t="shared" si="95"/>
        <v>R1012</v>
      </c>
      <c r="Q872" s="35" t="str">
        <f t="shared" si="96"/>
        <v>17-Jul-1981</v>
      </c>
      <c r="R872" s="35">
        <v>29784</v>
      </c>
      <c r="S872" s="44">
        <f t="shared" si="97"/>
        <v>42</v>
      </c>
      <c r="T872" s="47">
        <v>7153.55</v>
      </c>
      <c r="U872" s="14" t="s">
        <v>901</v>
      </c>
      <c r="V872" s="58">
        <v>29784</v>
      </c>
      <c r="W872" s="14">
        <v>1</v>
      </c>
      <c r="X872" s="77">
        <v>7153.55</v>
      </c>
      <c r="Y872" s="14" t="s">
        <v>11</v>
      </c>
      <c r="Z872" s="14" t="s">
        <v>16</v>
      </c>
      <c r="AA872" s="14" t="s">
        <v>23</v>
      </c>
      <c r="AB872" s="38">
        <v>42</v>
      </c>
    </row>
    <row r="873" spans="1:28" x14ac:dyDescent="0.35">
      <c r="A873" t="s">
        <v>902</v>
      </c>
      <c r="B873">
        <v>1980</v>
      </c>
      <c r="C873" t="s">
        <v>18</v>
      </c>
      <c r="D873" s="42">
        <v>22</v>
      </c>
      <c r="E873">
        <v>2</v>
      </c>
      <c r="F873" s="37">
        <v>7160.09</v>
      </c>
      <c r="G873" t="s">
        <v>11</v>
      </c>
      <c r="H873" t="s">
        <v>11</v>
      </c>
      <c r="I873" t="s">
        <v>42</v>
      </c>
      <c r="J873" s="40">
        <v>1980</v>
      </c>
      <c r="K873" s="43" t="s">
        <v>18</v>
      </c>
      <c r="L873" s="14">
        <f t="shared" si="91"/>
        <v>1</v>
      </c>
      <c r="M873" s="14" t="str">
        <f t="shared" si="92"/>
        <v>tier - 2</v>
      </c>
      <c r="N873" s="14">
        <f t="shared" si="93"/>
        <v>9</v>
      </c>
      <c r="O873" s="8" t="str">
        <f t="shared" si="94"/>
        <v>tier - 2</v>
      </c>
      <c r="P873" s="8" t="str">
        <f t="shared" si="95"/>
        <v>R1011</v>
      </c>
      <c r="Q873" s="35" t="str">
        <f t="shared" si="96"/>
        <v>22-Jun-1980</v>
      </c>
      <c r="R873" s="35">
        <v>29394</v>
      </c>
      <c r="S873" s="44">
        <f t="shared" si="97"/>
        <v>43</v>
      </c>
      <c r="T873" s="47">
        <v>7160.09</v>
      </c>
      <c r="U873" s="14" t="s">
        <v>902</v>
      </c>
      <c r="V873" s="58">
        <v>29394</v>
      </c>
      <c r="W873" s="14">
        <v>2</v>
      </c>
      <c r="X873" s="77">
        <v>7160.09</v>
      </c>
      <c r="Y873" s="14" t="s">
        <v>11</v>
      </c>
      <c r="Z873" s="14" t="s">
        <v>11</v>
      </c>
      <c r="AA873" s="14" t="s">
        <v>42</v>
      </c>
      <c r="AB873" s="38">
        <v>43</v>
      </c>
    </row>
    <row r="874" spans="1:28" x14ac:dyDescent="0.35">
      <c r="A874" t="s">
        <v>903</v>
      </c>
      <c r="B874">
        <v>1980</v>
      </c>
      <c r="C874" t="s">
        <v>37</v>
      </c>
      <c r="D874" s="42">
        <v>7</v>
      </c>
      <c r="E874">
        <v>2</v>
      </c>
      <c r="F874" s="37">
        <v>7160.33</v>
      </c>
      <c r="G874" t="s">
        <v>11</v>
      </c>
      <c r="H874" t="s">
        <v>16</v>
      </c>
      <c r="I874" t="s">
        <v>13</v>
      </c>
      <c r="J874" s="40">
        <v>1980</v>
      </c>
      <c r="K874" s="43" t="s">
        <v>37</v>
      </c>
      <c r="L874" s="14">
        <f t="shared" si="91"/>
        <v>1</v>
      </c>
      <c r="M874" s="14" t="str">
        <f t="shared" si="92"/>
        <v>tier - 2</v>
      </c>
      <c r="N874" s="14">
        <f t="shared" si="93"/>
        <v>2</v>
      </c>
      <c r="O874" s="8" t="str">
        <f t="shared" si="94"/>
        <v>tier - 1</v>
      </c>
      <c r="P874" s="8" t="str">
        <f t="shared" si="95"/>
        <v>R1013</v>
      </c>
      <c r="Q874" s="35" t="str">
        <f t="shared" si="96"/>
        <v>7-Oct-1980</v>
      </c>
      <c r="R874" s="35">
        <v>29501</v>
      </c>
      <c r="S874" s="44">
        <f t="shared" si="97"/>
        <v>43</v>
      </c>
      <c r="T874" s="47">
        <v>7160.33</v>
      </c>
      <c r="U874" s="14" t="s">
        <v>903</v>
      </c>
      <c r="V874" s="58">
        <v>29501</v>
      </c>
      <c r="W874" s="14">
        <v>2</v>
      </c>
      <c r="X874" s="77">
        <v>7160.33</v>
      </c>
      <c r="Y874" s="14" t="s">
        <v>11</v>
      </c>
      <c r="Z874" s="14" t="s">
        <v>16</v>
      </c>
      <c r="AA874" s="14" t="s">
        <v>13</v>
      </c>
      <c r="AB874" s="38">
        <v>43</v>
      </c>
    </row>
    <row r="875" spans="1:28" x14ac:dyDescent="0.35">
      <c r="A875" t="s">
        <v>904</v>
      </c>
      <c r="B875">
        <v>1980</v>
      </c>
      <c r="C875" t="s">
        <v>20</v>
      </c>
      <c r="D875" s="42">
        <v>30</v>
      </c>
      <c r="E875">
        <v>2</v>
      </c>
      <c r="F875" s="37">
        <v>7162.01</v>
      </c>
      <c r="G875" t="s">
        <v>11</v>
      </c>
      <c r="H875" t="s">
        <v>12</v>
      </c>
      <c r="I875" t="s">
        <v>13</v>
      </c>
      <c r="J875" s="40">
        <v>1980</v>
      </c>
      <c r="K875" s="43" t="s">
        <v>20</v>
      </c>
      <c r="L875" s="14">
        <f t="shared" si="91"/>
        <v>1</v>
      </c>
      <c r="M875" s="14" t="str">
        <f t="shared" si="92"/>
        <v>tier - 2</v>
      </c>
      <c r="N875" s="14">
        <f t="shared" si="93"/>
        <v>1</v>
      </c>
      <c r="O875" s="8" t="str">
        <f t="shared" si="94"/>
        <v>tier - 3</v>
      </c>
      <c r="P875" s="8" t="str">
        <f t="shared" si="95"/>
        <v>R1013</v>
      </c>
      <c r="Q875" s="35" t="str">
        <f t="shared" si="96"/>
        <v>30-Sep-1980</v>
      </c>
      <c r="R875" s="35">
        <v>29494</v>
      </c>
      <c r="S875" s="44">
        <f t="shared" si="97"/>
        <v>43</v>
      </c>
      <c r="T875" s="47">
        <v>7162.01</v>
      </c>
      <c r="U875" s="14" t="s">
        <v>904</v>
      </c>
      <c r="V875" s="58">
        <v>29494</v>
      </c>
      <c r="W875" s="14">
        <v>2</v>
      </c>
      <c r="X875" s="77">
        <v>7162.01</v>
      </c>
      <c r="Y875" s="14" t="s">
        <v>11</v>
      </c>
      <c r="Z875" s="14" t="s">
        <v>12</v>
      </c>
      <c r="AA875" s="14" t="s">
        <v>13</v>
      </c>
      <c r="AB875" s="38">
        <v>43</v>
      </c>
    </row>
    <row r="876" spans="1:28" x14ac:dyDescent="0.35">
      <c r="A876" t="s">
        <v>905</v>
      </c>
      <c r="B876">
        <v>1982</v>
      </c>
      <c r="C876" t="s">
        <v>35</v>
      </c>
      <c r="D876" s="42">
        <v>16</v>
      </c>
      <c r="E876">
        <v>2</v>
      </c>
      <c r="F876" s="37">
        <v>7173.36</v>
      </c>
      <c r="G876" t="s">
        <v>12</v>
      </c>
      <c r="H876" t="s">
        <v>11</v>
      </c>
      <c r="I876" t="s">
        <v>168</v>
      </c>
      <c r="J876" s="40">
        <v>1982</v>
      </c>
      <c r="K876" s="43" t="s">
        <v>35</v>
      </c>
      <c r="L876" s="14">
        <f t="shared" si="91"/>
        <v>4</v>
      </c>
      <c r="M876" s="14" t="str">
        <f t="shared" si="92"/>
        <v>tier - 3</v>
      </c>
      <c r="N876" s="14">
        <f t="shared" si="93"/>
        <v>9</v>
      </c>
      <c r="O876" s="8" t="str">
        <f t="shared" si="94"/>
        <v>tier - 2</v>
      </c>
      <c r="P876" s="8" t="str">
        <f t="shared" si="95"/>
        <v>R1016</v>
      </c>
      <c r="Q876" s="35" t="str">
        <f t="shared" si="96"/>
        <v>16-Aug-1982</v>
      </c>
      <c r="R876" s="35">
        <v>30179</v>
      </c>
      <c r="S876" s="44">
        <f t="shared" si="97"/>
        <v>41</v>
      </c>
      <c r="T876" s="47">
        <v>7173.36</v>
      </c>
      <c r="U876" s="14" t="s">
        <v>905</v>
      </c>
      <c r="V876" s="58">
        <v>30179</v>
      </c>
      <c r="W876" s="14">
        <v>2</v>
      </c>
      <c r="X876" s="77">
        <v>7173.36</v>
      </c>
      <c r="Y876" s="14" t="s">
        <v>12</v>
      </c>
      <c r="Z876" s="14" t="s">
        <v>11</v>
      </c>
      <c r="AA876" s="14" t="s">
        <v>168</v>
      </c>
      <c r="AB876" s="38">
        <v>41</v>
      </c>
    </row>
    <row r="877" spans="1:28" x14ac:dyDescent="0.35">
      <c r="A877" t="s">
        <v>906</v>
      </c>
      <c r="B877">
        <v>1975</v>
      </c>
      <c r="C877" t="s">
        <v>10</v>
      </c>
      <c r="D877" s="42">
        <v>19</v>
      </c>
      <c r="E877">
        <v>1</v>
      </c>
      <c r="F877" s="37">
        <v>7175.51</v>
      </c>
      <c r="G877" t="s">
        <v>11</v>
      </c>
      <c r="H877" t="s">
        <v>12</v>
      </c>
      <c r="I877" t="s">
        <v>13</v>
      </c>
      <c r="J877" s="40">
        <v>1975</v>
      </c>
      <c r="K877" s="43" t="s">
        <v>10</v>
      </c>
      <c r="L877" s="14">
        <f t="shared" si="91"/>
        <v>1</v>
      </c>
      <c r="M877" s="14" t="str">
        <f t="shared" si="92"/>
        <v>tier - 2</v>
      </c>
      <c r="N877" s="14">
        <f t="shared" si="93"/>
        <v>1</v>
      </c>
      <c r="O877" s="8" t="str">
        <f t="shared" si="94"/>
        <v>tier - 3</v>
      </c>
      <c r="P877" s="8" t="str">
        <f t="shared" si="95"/>
        <v>R1013</v>
      </c>
      <c r="Q877" s="35" t="str">
        <f t="shared" si="96"/>
        <v>19-Jul-1975</v>
      </c>
      <c r="R877" s="35">
        <v>27594</v>
      </c>
      <c r="S877" s="44">
        <f t="shared" si="97"/>
        <v>48</v>
      </c>
      <c r="T877" s="47">
        <v>7175.51</v>
      </c>
      <c r="U877" s="14" t="s">
        <v>906</v>
      </c>
      <c r="V877" s="58">
        <v>27594</v>
      </c>
      <c r="W877" s="14">
        <v>1</v>
      </c>
      <c r="X877" s="77">
        <v>7175.51</v>
      </c>
      <c r="Y877" s="14" t="s">
        <v>11</v>
      </c>
      <c r="Z877" s="14" t="s">
        <v>12</v>
      </c>
      <c r="AA877" s="14" t="s">
        <v>13</v>
      </c>
      <c r="AB877" s="38">
        <v>48</v>
      </c>
    </row>
    <row r="878" spans="1:28" x14ac:dyDescent="0.35">
      <c r="A878" t="s">
        <v>907</v>
      </c>
      <c r="B878">
        <v>1968</v>
      </c>
      <c r="C878" t="s">
        <v>35</v>
      </c>
      <c r="D878" s="42">
        <v>26</v>
      </c>
      <c r="E878">
        <v>0</v>
      </c>
      <c r="F878" s="37">
        <v>7179.52</v>
      </c>
      <c r="G878" t="s">
        <v>12</v>
      </c>
      <c r="H878" t="s">
        <v>12</v>
      </c>
      <c r="I878" t="s">
        <v>13</v>
      </c>
      <c r="J878" s="40">
        <v>1968</v>
      </c>
      <c r="K878" s="43" t="s">
        <v>35</v>
      </c>
      <c r="L878" s="14">
        <f t="shared" si="91"/>
        <v>4</v>
      </c>
      <c r="M878" s="14" t="str">
        <f t="shared" si="92"/>
        <v>tier - 3</v>
      </c>
      <c r="N878" s="14">
        <f t="shared" si="93"/>
        <v>1</v>
      </c>
      <c r="O878" s="8" t="str">
        <f t="shared" si="94"/>
        <v>tier - 3</v>
      </c>
      <c r="P878" s="8" t="str">
        <f t="shared" si="95"/>
        <v>R1013</v>
      </c>
      <c r="Q878" s="35" t="str">
        <f t="shared" si="96"/>
        <v>26-Aug-1968</v>
      </c>
      <c r="R878" s="35">
        <v>25076</v>
      </c>
      <c r="S878" s="44">
        <f t="shared" si="97"/>
        <v>55</v>
      </c>
      <c r="T878" s="47">
        <v>7179.52</v>
      </c>
      <c r="U878" s="14" t="s">
        <v>907</v>
      </c>
      <c r="V878" s="58">
        <v>25076</v>
      </c>
      <c r="W878" s="14">
        <v>0</v>
      </c>
      <c r="X878" s="77">
        <v>7179.52</v>
      </c>
      <c r="Y878" s="14" t="s">
        <v>12</v>
      </c>
      <c r="Z878" s="14" t="s">
        <v>12</v>
      </c>
      <c r="AA878" s="14" t="s">
        <v>13</v>
      </c>
      <c r="AB878" s="38">
        <v>55</v>
      </c>
    </row>
    <row r="879" spans="1:28" x14ac:dyDescent="0.35">
      <c r="A879" t="s">
        <v>908</v>
      </c>
      <c r="B879">
        <v>1982</v>
      </c>
      <c r="C879" t="s">
        <v>20</v>
      </c>
      <c r="D879" s="42">
        <v>14</v>
      </c>
      <c r="E879">
        <v>3</v>
      </c>
      <c r="F879" s="37">
        <v>7196.87</v>
      </c>
      <c r="G879" t="s">
        <v>12</v>
      </c>
      <c r="H879" t="s">
        <v>11</v>
      </c>
      <c r="I879" t="s">
        <v>42</v>
      </c>
      <c r="J879" s="40">
        <v>1982</v>
      </c>
      <c r="K879" s="43" t="s">
        <v>20</v>
      </c>
      <c r="L879" s="14">
        <f t="shared" si="91"/>
        <v>4</v>
      </c>
      <c r="M879" s="14" t="str">
        <f t="shared" si="92"/>
        <v>tier - 3</v>
      </c>
      <c r="N879" s="14">
        <f t="shared" si="93"/>
        <v>9</v>
      </c>
      <c r="O879" s="8" t="str">
        <f t="shared" si="94"/>
        <v>tier - 2</v>
      </c>
      <c r="P879" s="8" t="str">
        <f t="shared" si="95"/>
        <v>R1011</v>
      </c>
      <c r="Q879" s="35" t="str">
        <f t="shared" si="96"/>
        <v>14-Sep-1982</v>
      </c>
      <c r="R879" s="35">
        <v>30208</v>
      </c>
      <c r="S879" s="44">
        <f t="shared" si="97"/>
        <v>41</v>
      </c>
      <c r="T879" s="47">
        <v>7196.87</v>
      </c>
      <c r="U879" s="14" t="s">
        <v>908</v>
      </c>
      <c r="V879" s="58">
        <v>30208</v>
      </c>
      <c r="W879" s="14">
        <v>3</v>
      </c>
      <c r="X879" s="77">
        <v>7196.87</v>
      </c>
      <c r="Y879" s="14" t="s">
        <v>12</v>
      </c>
      <c r="Z879" s="14" t="s">
        <v>11</v>
      </c>
      <c r="AA879" s="14" t="s">
        <v>42</v>
      </c>
      <c r="AB879" s="38">
        <v>41</v>
      </c>
    </row>
    <row r="880" spans="1:28" x14ac:dyDescent="0.35">
      <c r="A880" t="s">
        <v>909</v>
      </c>
      <c r="B880">
        <v>1983</v>
      </c>
      <c r="C880" t="s">
        <v>35</v>
      </c>
      <c r="D880" s="42">
        <v>11</v>
      </c>
      <c r="E880">
        <v>2</v>
      </c>
      <c r="F880" s="37">
        <v>7201.7</v>
      </c>
      <c r="G880" t="s">
        <v>11</v>
      </c>
      <c r="H880" t="s">
        <v>12</v>
      </c>
      <c r="I880" t="s">
        <v>23</v>
      </c>
      <c r="J880" s="40">
        <v>1983</v>
      </c>
      <c r="K880" s="43" t="s">
        <v>35</v>
      </c>
      <c r="L880" s="14">
        <f t="shared" si="91"/>
        <v>1</v>
      </c>
      <c r="M880" s="14" t="str">
        <f t="shared" si="92"/>
        <v>tier - 2</v>
      </c>
      <c r="N880" s="14">
        <f t="shared" si="93"/>
        <v>1</v>
      </c>
      <c r="O880" s="8" t="str">
        <f t="shared" si="94"/>
        <v>tier - 3</v>
      </c>
      <c r="P880" s="8" t="str">
        <f t="shared" si="95"/>
        <v>R1012</v>
      </c>
      <c r="Q880" s="35" t="str">
        <f t="shared" si="96"/>
        <v>11-Aug-1983</v>
      </c>
      <c r="R880" s="35">
        <v>30539</v>
      </c>
      <c r="S880" s="44">
        <f t="shared" si="97"/>
        <v>40</v>
      </c>
      <c r="T880" s="47">
        <v>7201.7</v>
      </c>
      <c r="U880" s="14" t="s">
        <v>909</v>
      </c>
      <c r="V880" s="58">
        <v>30539</v>
      </c>
      <c r="W880" s="14">
        <v>2</v>
      </c>
      <c r="X880" s="77">
        <v>7201.7</v>
      </c>
      <c r="Y880" s="14" t="s">
        <v>11</v>
      </c>
      <c r="Z880" s="14" t="s">
        <v>12</v>
      </c>
      <c r="AA880" s="14" t="s">
        <v>23</v>
      </c>
      <c r="AB880" s="38">
        <v>40</v>
      </c>
    </row>
    <row r="881" spans="1:28" x14ac:dyDescent="0.35">
      <c r="A881" t="s">
        <v>910</v>
      </c>
      <c r="B881">
        <v>1983</v>
      </c>
      <c r="C881" t="s">
        <v>15</v>
      </c>
      <c r="D881" s="42">
        <v>21</v>
      </c>
      <c r="E881">
        <v>2</v>
      </c>
      <c r="F881" s="37">
        <v>7209.49</v>
      </c>
      <c r="G881" t="s">
        <v>11</v>
      </c>
      <c r="H881" t="s">
        <v>12</v>
      </c>
      <c r="I881" t="s">
        <v>23</v>
      </c>
      <c r="J881" s="40">
        <v>1983</v>
      </c>
      <c r="K881" s="43" t="s">
        <v>15</v>
      </c>
      <c r="L881" s="14">
        <f t="shared" si="91"/>
        <v>1</v>
      </c>
      <c r="M881" s="14" t="str">
        <f t="shared" si="92"/>
        <v>tier - 2</v>
      </c>
      <c r="N881" s="14">
        <f t="shared" si="93"/>
        <v>1</v>
      </c>
      <c r="O881" s="8" t="str">
        <f t="shared" si="94"/>
        <v>tier - 3</v>
      </c>
      <c r="P881" s="8" t="str">
        <f t="shared" si="95"/>
        <v>R1012</v>
      </c>
      <c r="Q881" s="35" t="str">
        <f t="shared" si="96"/>
        <v>21-Nov-1983</v>
      </c>
      <c r="R881" s="35">
        <v>30641</v>
      </c>
      <c r="S881" s="44">
        <f t="shared" si="97"/>
        <v>40</v>
      </c>
      <c r="T881" s="47">
        <v>7209.49</v>
      </c>
      <c r="U881" s="14" t="s">
        <v>910</v>
      </c>
      <c r="V881" s="58">
        <v>30641</v>
      </c>
      <c r="W881" s="14">
        <v>2</v>
      </c>
      <c r="X881" s="77">
        <v>7209.49</v>
      </c>
      <c r="Y881" s="14" t="s">
        <v>11</v>
      </c>
      <c r="Z881" s="14" t="s">
        <v>12</v>
      </c>
      <c r="AA881" s="14" t="s">
        <v>23</v>
      </c>
      <c r="AB881" s="38">
        <v>40</v>
      </c>
    </row>
    <row r="882" spans="1:28" x14ac:dyDescent="0.35">
      <c r="A882" t="s">
        <v>911</v>
      </c>
      <c r="B882">
        <v>1991</v>
      </c>
      <c r="C882" t="s">
        <v>18</v>
      </c>
      <c r="D882" s="42">
        <v>28</v>
      </c>
      <c r="E882">
        <v>3</v>
      </c>
      <c r="F882" s="37">
        <v>7220.25</v>
      </c>
      <c r="G882" t="s">
        <v>11</v>
      </c>
      <c r="H882" t="s">
        <v>11</v>
      </c>
      <c r="I882" t="s">
        <v>300</v>
      </c>
      <c r="J882" s="40">
        <v>1991</v>
      </c>
      <c r="K882" s="43" t="s">
        <v>18</v>
      </c>
      <c r="L882" s="14">
        <f t="shared" si="91"/>
        <v>1</v>
      </c>
      <c r="M882" s="14" t="str">
        <f t="shared" si="92"/>
        <v>tier - 2</v>
      </c>
      <c r="N882" s="14">
        <f t="shared" si="93"/>
        <v>9</v>
      </c>
      <c r="O882" s="8" t="str">
        <f t="shared" si="94"/>
        <v>tier - 2</v>
      </c>
      <c r="P882" s="8" t="str">
        <f t="shared" si="95"/>
        <v>R1021</v>
      </c>
      <c r="Q882" s="35" t="str">
        <f t="shared" si="96"/>
        <v>28-Jun-1991</v>
      </c>
      <c r="R882" s="35">
        <v>33417</v>
      </c>
      <c r="S882" s="44">
        <f t="shared" si="97"/>
        <v>32</v>
      </c>
      <c r="T882" s="47">
        <v>7220.25</v>
      </c>
      <c r="U882" s="14" t="s">
        <v>911</v>
      </c>
      <c r="V882" s="58">
        <v>33417</v>
      </c>
      <c r="W882" s="14">
        <v>3</v>
      </c>
      <c r="X882" s="77">
        <v>7220.25</v>
      </c>
      <c r="Y882" s="14" t="s">
        <v>11</v>
      </c>
      <c r="Z882" s="14" t="s">
        <v>11</v>
      </c>
      <c r="AA882" s="14" t="s">
        <v>300</v>
      </c>
      <c r="AB882" s="38">
        <v>32</v>
      </c>
    </row>
    <row r="883" spans="1:28" x14ac:dyDescent="0.35">
      <c r="A883" t="s">
        <v>912</v>
      </c>
      <c r="B883">
        <v>1977</v>
      </c>
      <c r="C883" t="s">
        <v>20</v>
      </c>
      <c r="D883" s="42">
        <v>15</v>
      </c>
      <c r="E883">
        <v>0</v>
      </c>
      <c r="F883" s="37">
        <v>7222.79</v>
      </c>
      <c r="G883" t="s">
        <v>12</v>
      </c>
      <c r="H883" t="s">
        <v>12</v>
      </c>
      <c r="I883" t="s">
        <v>23</v>
      </c>
      <c r="J883" s="40">
        <v>1977</v>
      </c>
      <c r="K883" s="43" t="s">
        <v>20</v>
      </c>
      <c r="L883" s="14">
        <f t="shared" si="91"/>
        <v>4</v>
      </c>
      <c r="M883" s="14" t="str">
        <f t="shared" si="92"/>
        <v>tier - 3</v>
      </c>
      <c r="N883" s="14">
        <f t="shared" si="93"/>
        <v>1</v>
      </c>
      <c r="O883" s="8" t="str">
        <f t="shared" si="94"/>
        <v>tier - 3</v>
      </c>
      <c r="P883" s="8" t="str">
        <f t="shared" si="95"/>
        <v>R1012</v>
      </c>
      <c r="Q883" s="35" t="str">
        <f t="shared" si="96"/>
        <v>15-Sep-1977</v>
      </c>
      <c r="R883" s="35">
        <v>28383</v>
      </c>
      <c r="S883" s="44">
        <f t="shared" si="97"/>
        <v>46</v>
      </c>
      <c r="T883" s="47">
        <v>7222.79</v>
      </c>
      <c r="U883" s="14" t="s">
        <v>912</v>
      </c>
      <c r="V883" s="58">
        <v>28383</v>
      </c>
      <c r="W883" s="14">
        <v>0</v>
      </c>
      <c r="X883" s="77">
        <v>7222.79</v>
      </c>
      <c r="Y883" s="14" t="s">
        <v>12</v>
      </c>
      <c r="Z883" s="14" t="s">
        <v>12</v>
      </c>
      <c r="AA883" s="14" t="s">
        <v>23</v>
      </c>
      <c r="AB883" s="38">
        <v>46</v>
      </c>
    </row>
    <row r="884" spans="1:28" x14ac:dyDescent="0.35">
      <c r="A884" t="s">
        <v>913</v>
      </c>
      <c r="B884">
        <v>1986</v>
      </c>
      <c r="C884" t="s">
        <v>10</v>
      </c>
      <c r="D884" s="42">
        <v>13</v>
      </c>
      <c r="E884">
        <v>3</v>
      </c>
      <c r="F884" s="37">
        <v>7228.22</v>
      </c>
      <c r="G884" t="s">
        <v>11</v>
      </c>
      <c r="H884" t="s">
        <v>16</v>
      </c>
      <c r="I884" t="s">
        <v>247</v>
      </c>
      <c r="J884" s="40">
        <v>1986</v>
      </c>
      <c r="K884" s="43" t="s">
        <v>10</v>
      </c>
      <c r="L884" s="14">
        <f t="shared" si="91"/>
        <v>1</v>
      </c>
      <c r="M884" s="14" t="str">
        <f t="shared" si="92"/>
        <v>tier - 2</v>
      </c>
      <c r="N884" s="14">
        <f t="shared" si="93"/>
        <v>2</v>
      </c>
      <c r="O884" s="8" t="str">
        <f t="shared" si="94"/>
        <v>tier - 1</v>
      </c>
      <c r="P884" s="8" t="str">
        <f t="shared" si="95"/>
        <v>R1024</v>
      </c>
      <c r="Q884" s="35" t="str">
        <f t="shared" si="96"/>
        <v>13-Jul-1986</v>
      </c>
      <c r="R884" s="35">
        <v>31606</v>
      </c>
      <c r="S884" s="44">
        <f t="shared" si="97"/>
        <v>37</v>
      </c>
      <c r="T884" s="47">
        <v>7228.22</v>
      </c>
      <c r="U884" s="14" t="s">
        <v>913</v>
      </c>
      <c r="V884" s="58">
        <v>31606</v>
      </c>
      <c r="W884" s="14">
        <v>3</v>
      </c>
      <c r="X884" s="77">
        <v>7228.22</v>
      </c>
      <c r="Y884" s="14" t="s">
        <v>11</v>
      </c>
      <c r="Z884" s="14" t="s">
        <v>16</v>
      </c>
      <c r="AA884" s="14" t="s">
        <v>247</v>
      </c>
      <c r="AB884" s="38">
        <v>37</v>
      </c>
    </row>
    <row r="885" spans="1:28" x14ac:dyDescent="0.35">
      <c r="A885" t="s">
        <v>914</v>
      </c>
      <c r="B885">
        <v>1986</v>
      </c>
      <c r="C885" t="s">
        <v>20</v>
      </c>
      <c r="D885" s="42">
        <v>2</v>
      </c>
      <c r="E885">
        <v>4</v>
      </c>
      <c r="F885" s="37">
        <v>7243.81</v>
      </c>
      <c r="G885" t="s">
        <v>11</v>
      </c>
      <c r="H885" t="s">
        <v>12</v>
      </c>
      <c r="I885" t="s">
        <v>13</v>
      </c>
      <c r="J885" s="40">
        <v>1986</v>
      </c>
      <c r="K885" s="43" t="s">
        <v>20</v>
      </c>
      <c r="L885" s="14">
        <f t="shared" si="91"/>
        <v>1</v>
      </c>
      <c r="M885" s="14" t="str">
        <f t="shared" si="92"/>
        <v>tier - 2</v>
      </c>
      <c r="N885" s="14">
        <f t="shared" si="93"/>
        <v>1</v>
      </c>
      <c r="O885" s="8" t="str">
        <f t="shared" si="94"/>
        <v>tier - 3</v>
      </c>
      <c r="P885" s="8" t="str">
        <f t="shared" si="95"/>
        <v>R1013</v>
      </c>
      <c r="Q885" s="35" t="str">
        <f t="shared" si="96"/>
        <v>2-Sep-1986</v>
      </c>
      <c r="R885" s="35">
        <v>31657</v>
      </c>
      <c r="S885" s="44">
        <f t="shared" si="97"/>
        <v>37</v>
      </c>
      <c r="T885" s="47">
        <v>7243.81</v>
      </c>
      <c r="U885" s="14" t="s">
        <v>914</v>
      </c>
      <c r="V885" s="58">
        <v>31657</v>
      </c>
      <c r="W885" s="14">
        <v>4</v>
      </c>
      <c r="X885" s="77">
        <v>7243.81</v>
      </c>
      <c r="Y885" s="14" t="s">
        <v>11</v>
      </c>
      <c r="Z885" s="14" t="s">
        <v>12</v>
      </c>
      <c r="AA885" s="14" t="s">
        <v>13</v>
      </c>
      <c r="AB885" s="38">
        <v>37</v>
      </c>
    </row>
    <row r="886" spans="1:28" x14ac:dyDescent="0.35">
      <c r="A886" t="s">
        <v>915</v>
      </c>
      <c r="B886">
        <v>1982</v>
      </c>
      <c r="C886" t="s">
        <v>10</v>
      </c>
      <c r="D886" s="42">
        <v>24</v>
      </c>
      <c r="E886">
        <v>3</v>
      </c>
      <c r="F886" s="37">
        <v>7248.71</v>
      </c>
      <c r="G886" t="s">
        <v>11</v>
      </c>
      <c r="H886" t="s">
        <v>16</v>
      </c>
      <c r="I886" t="s">
        <v>13</v>
      </c>
      <c r="J886" s="40">
        <v>1982</v>
      </c>
      <c r="K886" s="43" t="s">
        <v>10</v>
      </c>
      <c r="L886" s="14">
        <f t="shared" si="91"/>
        <v>1</v>
      </c>
      <c r="M886" s="14" t="str">
        <f t="shared" si="92"/>
        <v>tier - 2</v>
      </c>
      <c r="N886" s="14">
        <f t="shared" si="93"/>
        <v>2</v>
      </c>
      <c r="O886" s="8" t="str">
        <f t="shared" si="94"/>
        <v>tier - 1</v>
      </c>
      <c r="P886" s="8" t="str">
        <f t="shared" si="95"/>
        <v>R1013</v>
      </c>
      <c r="Q886" s="35" t="str">
        <f t="shared" si="96"/>
        <v>24-Jul-1982</v>
      </c>
      <c r="R886" s="35">
        <v>30156</v>
      </c>
      <c r="S886" s="44">
        <f t="shared" si="97"/>
        <v>41</v>
      </c>
      <c r="T886" s="47">
        <v>7248.71</v>
      </c>
      <c r="U886" s="14" t="s">
        <v>915</v>
      </c>
      <c r="V886" s="58">
        <v>30156</v>
      </c>
      <c r="W886" s="14">
        <v>3</v>
      </c>
      <c r="X886" s="77">
        <v>7248.71</v>
      </c>
      <c r="Y886" s="14" t="s">
        <v>11</v>
      </c>
      <c r="Z886" s="14" t="s">
        <v>16</v>
      </c>
      <c r="AA886" s="14" t="s">
        <v>13</v>
      </c>
      <c r="AB886" s="38">
        <v>41</v>
      </c>
    </row>
    <row r="887" spans="1:28" x14ac:dyDescent="0.35">
      <c r="A887" t="s">
        <v>916</v>
      </c>
      <c r="B887">
        <v>1981</v>
      </c>
      <c r="C887" t="s">
        <v>35</v>
      </c>
      <c r="D887" s="42">
        <v>14</v>
      </c>
      <c r="E887">
        <v>2</v>
      </c>
      <c r="F887" s="37">
        <v>7256.72</v>
      </c>
      <c r="G887" t="s">
        <v>12</v>
      </c>
      <c r="H887" t="s">
        <v>11</v>
      </c>
      <c r="I887" t="s">
        <v>23</v>
      </c>
      <c r="J887" s="40">
        <v>1981</v>
      </c>
      <c r="K887" s="43" t="s">
        <v>35</v>
      </c>
      <c r="L887" s="14">
        <f t="shared" si="91"/>
        <v>4</v>
      </c>
      <c r="M887" s="14" t="str">
        <f t="shared" si="92"/>
        <v>tier - 3</v>
      </c>
      <c r="N887" s="14">
        <f t="shared" si="93"/>
        <v>9</v>
      </c>
      <c r="O887" s="8" t="str">
        <f t="shared" si="94"/>
        <v>tier - 2</v>
      </c>
      <c r="P887" s="8" t="str">
        <f t="shared" si="95"/>
        <v>R1012</v>
      </c>
      <c r="Q887" s="35" t="str">
        <f t="shared" si="96"/>
        <v>14-Aug-1981</v>
      </c>
      <c r="R887" s="35">
        <v>29812</v>
      </c>
      <c r="S887" s="44">
        <f t="shared" si="97"/>
        <v>42</v>
      </c>
      <c r="T887" s="47">
        <v>7256.72</v>
      </c>
      <c r="U887" s="14" t="s">
        <v>916</v>
      </c>
      <c r="V887" s="58">
        <v>29812</v>
      </c>
      <c r="W887" s="14">
        <v>2</v>
      </c>
      <c r="X887" s="77">
        <v>7256.72</v>
      </c>
      <c r="Y887" s="14" t="s">
        <v>12</v>
      </c>
      <c r="Z887" s="14" t="s">
        <v>11</v>
      </c>
      <c r="AA887" s="14" t="s">
        <v>23</v>
      </c>
      <c r="AB887" s="38">
        <v>42</v>
      </c>
    </row>
    <row r="888" spans="1:28" x14ac:dyDescent="0.35">
      <c r="A888" t="s">
        <v>917</v>
      </c>
      <c r="B888">
        <v>1981</v>
      </c>
      <c r="C888" t="s">
        <v>18</v>
      </c>
      <c r="D888" s="42">
        <v>13</v>
      </c>
      <c r="E888">
        <v>2</v>
      </c>
      <c r="F888" s="37">
        <v>7261.74</v>
      </c>
      <c r="G888" t="s">
        <v>12</v>
      </c>
      <c r="H888" t="s">
        <v>12</v>
      </c>
      <c r="I888" t="s">
        <v>23</v>
      </c>
      <c r="J888" s="40">
        <v>1981</v>
      </c>
      <c r="K888" s="43" t="s">
        <v>18</v>
      </c>
      <c r="L888" s="14">
        <f t="shared" si="91"/>
        <v>4</v>
      </c>
      <c r="M888" s="14" t="str">
        <f t="shared" si="92"/>
        <v>tier - 3</v>
      </c>
      <c r="N888" s="14">
        <f t="shared" si="93"/>
        <v>1</v>
      </c>
      <c r="O888" s="8" t="str">
        <f t="shared" si="94"/>
        <v>tier - 3</v>
      </c>
      <c r="P888" s="8" t="str">
        <f t="shared" si="95"/>
        <v>R1012</v>
      </c>
      <c r="Q888" s="35" t="str">
        <f t="shared" si="96"/>
        <v>13-Jun-1981</v>
      </c>
      <c r="R888" s="35">
        <v>29750</v>
      </c>
      <c r="S888" s="44">
        <f t="shared" si="97"/>
        <v>42</v>
      </c>
      <c r="T888" s="47">
        <v>7261.74</v>
      </c>
      <c r="U888" s="14" t="s">
        <v>917</v>
      </c>
      <c r="V888" s="58">
        <v>29750</v>
      </c>
      <c r="W888" s="14">
        <v>2</v>
      </c>
      <c r="X888" s="77">
        <v>7261.74</v>
      </c>
      <c r="Y888" s="14" t="s">
        <v>12</v>
      </c>
      <c r="Z888" s="14" t="s">
        <v>12</v>
      </c>
      <c r="AA888" s="14" t="s">
        <v>23</v>
      </c>
      <c r="AB888" s="38">
        <v>42</v>
      </c>
    </row>
    <row r="889" spans="1:28" x14ac:dyDescent="0.35">
      <c r="A889" t="s">
        <v>918</v>
      </c>
      <c r="B889">
        <v>1973</v>
      </c>
      <c r="C889" t="s">
        <v>37</v>
      </c>
      <c r="D889" s="42">
        <v>25</v>
      </c>
      <c r="E889">
        <v>0</v>
      </c>
      <c r="F889" s="37">
        <v>7265.58</v>
      </c>
      <c r="G889" t="s">
        <v>11</v>
      </c>
      <c r="H889" t="s">
        <v>11</v>
      </c>
      <c r="I889" t="s">
        <v>13</v>
      </c>
      <c r="J889" s="40">
        <v>1973</v>
      </c>
      <c r="K889" s="43" t="s">
        <v>37</v>
      </c>
      <c r="L889" s="14">
        <f t="shared" si="91"/>
        <v>1</v>
      </c>
      <c r="M889" s="14" t="str">
        <f t="shared" si="92"/>
        <v>tier - 2</v>
      </c>
      <c r="N889" s="14">
        <f t="shared" si="93"/>
        <v>9</v>
      </c>
      <c r="O889" s="8" t="str">
        <f t="shared" si="94"/>
        <v>tier - 2</v>
      </c>
      <c r="P889" s="8" t="str">
        <f t="shared" si="95"/>
        <v>R1013</v>
      </c>
      <c r="Q889" s="35" t="str">
        <f t="shared" si="96"/>
        <v>25-Oct-1973</v>
      </c>
      <c r="R889" s="35">
        <v>26962</v>
      </c>
      <c r="S889" s="44">
        <f t="shared" si="97"/>
        <v>50</v>
      </c>
      <c r="T889" s="47">
        <v>7265.58</v>
      </c>
      <c r="U889" s="14" t="s">
        <v>918</v>
      </c>
      <c r="V889" s="58">
        <v>26962</v>
      </c>
      <c r="W889" s="14">
        <v>0</v>
      </c>
      <c r="X889" s="77">
        <v>7265.58</v>
      </c>
      <c r="Y889" s="14" t="s">
        <v>11</v>
      </c>
      <c r="Z889" s="14" t="s">
        <v>11</v>
      </c>
      <c r="AA889" s="14" t="s">
        <v>13</v>
      </c>
      <c r="AB889" s="38">
        <v>50</v>
      </c>
    </row>
    <row r="890" spans="1:28" x14ac:dyDescent="0.35">
      <c r="A890" t="s">
        <v>919</v>
      </c>
      <c r="B890">
        <v>1981</v>
      </c>
      <c r="C890" t="s">
        <v>35</v>
      </c>
      <c r="D890" s="42">
        <v>4</v>
      </c>
      <c r="E890">
        <v>2</v>
      </c>
      <c r="F890" s="37">
        <v>7265.7</v>
      </c>
      <c r="G890" t="s">
        <v>12</v>
      </c>
      <c r="H890" t="s">
        <v>12</v>
      </c>
      <c r="I890" t="s">
        <v>23</v>
      </c>
      <c r="J890" s="40">
        <v>1981</v>
      </c>
      <c r="K890" s="43" t="s">
        <v>35</v>
      </c>
      <c r="L890" s="14">
        <f t="shared" si="91"/>
        <v>4</v>
      </c>
      <c r="M890" s="14" t="str">
        <f t="shared" si="92"/>
        <v>tier - 3</v>
      </c>
      <c r="N890" s="14">
        <f t="shared" si="93"/>
        <v>1</v>
      </c>
      <c r="O890" s="8" t="str">
        <f t="shared" si="94"/>
        <v>tier - 3</v>
      </c>
      <c r="P890" s="8" t="str">
        <f t="shared" si="95"/>
        <v>R1012</v>
      </c>
      <c r="Q890" s="35" t="str">
        <f t="shared" si="96"/>
        <v>4-Aug-1981</v>
      </c>
      <c r="R890" s="35">
        <v>29802</v>
      </c>
      <c r="S890" s="44">
        <f t="shared" si="97"/>
        <v>42</v>
      </c>
      <c r="T890" s="47">
        <v>7265.7</v>
      </c>
      <c r="U890" s="14" t="s">
        <v>919</v>
      </c>
      <c r="V890" s="58">
        <v>29802</v>
      </c>
      <c r="W890" s="14">
        <v>2</v>
      </c>
      <c r="X890" s="77">
        <v>7265.7</v>
      </c>
      <c r="Y890" s="14" t="s">
        <v>12</v>
      </c>
      <c r="Z890" s="14" t="s">
        <v>12</v>
      </c>
      <c r="AA890" s="14" t="s">
        <v>23</v>
      </c>
      <c r="AB890" s="38">
        <v>42</v>
      </c>
    </row>
    <row r="891" spans="1:28" x14ac:dyDescent="0.35">
      <c r="A891" t="s">
        <v>920</v>
      </c>
      <c r="B891">
        <v>1976</v>
      </c>
      <c r="C891" t="s">
        <v>30</v>
      </c>
      <c r="D891" s="42">
        <v>18</v>
      </c>
      <c r="E891">
        <v>2</v>
      </c>
      <c r="F891" s="37">
        <v>7273.02</v>
      </c>
      <c r="G891" t="s">
        <v>11</v>
      </c>
      <c r="H891" t="s">
        <v>16</v>
      </c>
      <c r="I891" t="s">
        <v>13</v>
      </c>
      <c r="J891" s="40">
        <v>1976</v>
      </c>
      <c r="K891" s="43" t="s">
        <v>30</v>
      </c>
      <c r="L891" s="14">
        <f t="shared" si="91"/>
        <v>1</v>
      </c>
      <c r="M891" s="14" t="str">
        <f t="shared" si="92"/>
        <v>tier - 2</v>
      </c>
      <c r="N891" s="14">
        <f t="shared" si="93"/>
        <v>2</v>
      </c>
      <c r="O891" s="8" t="str">
        <f t="shared" si="94"/>
        <v>tier - 1</v>
      </c>
      <c r="P891" s="8" t="str">
        <f t="shared" si="95"/>
        <v>R1013</v>
      </c>
      <c r="Q891" s="35" t="str">
        <f t="shared" si="96"/>
        <v>18-Dec-1976</v>
      </c>
      <c r="R891" s="35">
        <v>28112</v>
      </c>
      <c r="S891" s="44">
        <f t="shared" si="97"/>
        <v>47</v>
      </c>
      <c r="T891" s="47">
        <v>7273.02</v>
      </c>
      <c r="U891" s="14" t="s">
        <v>920</v>
      </c>
      <c r="V891" s="58">
        <v>28112</v>
      </c>
      <c r="W891" s="14">
        <v>2</v>
      </c>
      <c r="X891" s="77">
        <v>7273.02</v>
      </c>
      <c r="Y891" s="14" t="s">
        <v>11</v>
      </c>
      <c r="Z891" s="14" t="s">
        <v>16</v>
      </c>
      <c r="AA891" s="14" t="s">
        <v>13</v>
      </c>
      <c r="AB891" s="38">
        <v>47</v>
      </c>
    </row>
    <row r="892" spans="1:28" x14ac:dyDescent="0.35">
      <c r="A892" t="s">
        <v>921</v>
      </c>
      <c r="B892">
        <v>1985</v>
      </c>
      <c r="C892" t="s">
        <v>15</v>
      </c>
      <c r="D892" s="42">
        <v>2</v>
      </c>
      <c r="E892">
        <v>3</v>
      </c>
      <c r="F892" s="37">
        <v>7281.51</v>
      </c>
      <c r="G892" t="s">
        <v>11</v>
      </c>
      <c r="H892" t="s">
        <v>16</v>
      </c>
      <c r="I892" t="s">
        <v>23</v>
      </c>
      <c r="J892" s="40">
        <v>1985</v>
      </c>
      <c r="K892" s="43" t="s">
        <v>15</v>
      </c>
      <c r="L892" s="14">
        <f t="shared" si="91"/>
        <v>1</v>
      </c>
      <c r="M892" s="14" t="str">
        <f t="shared" si="92"/>
        <v>tier - 2</v>
      </c>
      <c r="N892" s="14">
        <f t="shared" si="93"/>
        <v>2</v>
      </c>
      <c r="O892" s="8" t="str">
        <f t="shared" si="94"/>
        <v>tier - 1</v>
      </c>
      <c r="P892" s="8" t="str">
        <f t="shared" si="95"/>
        <v>R1012</v>
      </c>
      <c r="Q892" s="35" t="str">
        <f t="shared" si="96"/>
        <v>2-Nov-1985</v>
      </c>
      <c r="R892" s="35">
        <v>31353</v>
      </c>
      <c r="S892" s="44">
        <f t="shared" si="97"/>
        <v>38</v>
      </c>
      <c r="T892" s="47">
        <v>7281.51</v>
      </c>
      <c r="U892" s="14" t="s">
        <v>921</v>
      </c>
      <c r="V892" s="58">
        <v>31353</v>
      </c>
      <c r="W892" s="14">
        <v>3</v>
      </c>
      <c r="X892" s="77">
        <v>7281.51</v>
      </c>
      <c r="Y892" s="14" t="s">
        <v>11</v>
      </c>
      <c r="Z892" s="14" t="s">
        <v>16</v>
      </c>
      <c r="AA892" s="14" t="s">
        <v>23</v>
      </c>
      <c r="AB892" s="38">
        <v>38</v>
      </c>
    </row>
    <row r="893" spans="1:28" x14ac:dyDescent="0.35">
      <c r="A893" t="s">
        <v>922</v>
      </c>
      <c r="B893">
        <v>1966</v>
      </c>
      <c r="C893" t="s">
        <v>30</v>
      </c>
      <c r="D893" s="42">
        <v>26</v>
      </c>
      <c r="E893">
        <v>0</v>
      </c>
      <c r="F893" s="37">
        <v>7302.46</v>
      </c>
      <c r="G893" t="s">
        <v>12</v>
      </c>
      <c r="H893" t="s">
        <v>16</v>
      </c>
      <c r="I893" t="s">
        <v>23</v>
      </c>
      <c r="J893" s="40">
        <v>1966</v>
      </c>
      <c r="K893" s="43" t="s">
        <v>30</v>
      </c>
      <c r="L893" s="14">
        <f t="shared" si="91"/>
        <v>4</v>
      </c>
      <c r="M893" s="14" t="str">
        <f t="shared" si="92"/>
        <v>tier - 3</v>
      </c>
      <c r="N893" s="14">
        <f t="shared" si="93"/>
        <v>2</v>
      </c>
      <c r="O893" s="8" t="str">
        <f t="shared" si="94"/>
        <v>tier - 1</v>
      </c>
      <c r="P893" s="8" t="str">
        <f t="shared" si="95"/>
        <v>R1012</v>
      </c>
      <c r="Q893" s="35" t="str">
        <f t="shared" si="96"/>
        <v>26-Dec-1966</v>
      </c>
      <c r="R893" s="35">
        <v>24467</v>
      </c>
      <c r="S893" s="44">
        <f t="shared" si="97"/>
        <v>56</v>
      </c>
      <c r="T893" s="47">
        <v>7302.46</v>
      </c>
      <c r="U893" s="14" t="s">
        <v>922</v>
      </c>
      <c r="V893" s="58">
        <v>24467</v>
      </c>
      <c r="W893" s="14">
        <v>0</v>
      </c>
      <c r="X893" s="77">
        <v>7302.46</v>
      </c>
      <c r="Y893" s="14" t="s">
        <v>12</v>
      </c>
      <c r="Z893" s="14" t="s">
        <v>16</v>
      </c>
      <c r="AA893" s="14" t="s">
        <v>23</v>
      </c>
      <c r="AB893" s="38">
        <v>56</v>
      </c>
    </row>
    <row r="894" spans="1:28" x14ac:dyDescent="0.35">
      <c r="A894" t="s">
        <v>923</v>
      </c>
      <c r="B894">
        <v>1965</v>
      </c>
      <c r="C894" t="s">
        <v>18</v>
      </c>
      <c r="D894" s="42">
        <v>6</v>
      </c>
      <c r="E894">
        <v>0</v>
      </c>
      <c r="F894" s="37">
        <v>7304.65</v>
      </c>
      <c r="G894" t="s">
        <v>12</v>
      </c>
      <c r="H894" t="s">
        <v>12</v>
      </c>
      <c r="I894" t="s">
        <v>13</v>
      </c>
      <c r="J894" s="40">
        <v>1965</v>
      </c>
      <c r="K894" s="43" t="s">
        <v>18</v>
      </c>
      <c r="L894" s="14">
        <f t="shared" si="91"/>
        <v>4</v>
      </c>
      <c r="M894" s="14" t="str">
        <f t="shared" si="92"/>
        <v>tier - 3</v>
      </c>
      <c r="N894" s="14">
        <f t="shared" si="93"/>
        <v>1</v>
      </c>
      <c r="O894" s="8" t="str">
        <f t="shared" si="94"/>
        <v>tier - 3</v>
      </c>
      <c r="P894" s="8" t="str">
        <f t="shared" si="95"/>
        <v>R1013</v>
      </c>
      <c r="Q894" s="35" t="str">
        <f t="shared" si="96"/>
        <v>6-Jun-1965</v>
      </c>
      <c r="R894" s="35">
        <v>23899</v>
      </c>
      <c r="S894" s="44">
        <f t="shared" si="97"/>
        <v>58</v>
      </c>
      <c r="T894" s="47">
        <v>7304.65</v>
      </c>
      <c r="U894" s="14" t="s">
        <v>923</v>
      </c>
      <c r="V894" s="58">
        <v>23899</v>
      </c>
      <c r="W894" s="14">
        <v>0</v>
      </c>
      <c r="X894" s="77">
        <v>7304.65</v>
      </c>
      <c r="Y894" s="14" t="s">
        <v>12</v>
      </c>
      <c r="Z894" s="14" t="s">
        <v>12</v>
      </c>
      <c r="AA894" s="14" t="s">
        <v>13</v>
      </c>
      <c r="AB894" s="38">
        <v>58</v>
      </c>
    </row>
    <row r="895" spans="1:28" x14ac:dyDescent="0.35">
      <c r="A895" t="s">
        <v>924</v>
      </c>
      <c r="B895">
        <v>1965</v>
      </c>
      <c r="C895" t="s">
        <v>18</v>
      </c>
      <c r="D895" s="42">
        <v>25</v>
      </c>
      <c r="E895">
        <v>0</v>
      </c>
      <c r="F895" s="37">
        <v>7318.21</v>
      </c>
      <c r="G895" t="s">
        <v>12</v>
      </c>
      <c r="H895" t="s">
        <v>16</v>
      </c>
      <c r="I895" t="s">
        <v>13</v>
      </c>
      <c r="J895" s="40">
        <v>1965</v>
      </c>
      <c r="K895" s="43" t="s">
        <v>18</v>
      </c>
      <c r="L895" s="14">
        <f t="shared" si="91"/>
        <v>4</v>
      </c>
      <c r="M895" s="14" t="str">
        <f t="shared" si="92"/>
        <v>tier - 3</v>
      </c>
      <c r="N895" s="14">
        <f t="shared" si="93"/>
        <v>2</v>
      </c>
      <c r="O895" s="8" t="str">
        <f t="shared" si="94"/>
        <v>tier - 1</v>
      </c>
      <c r="P895" s="8" t="str">
        <f t="shared" si="95"/>
        <v>R1013</v>
      </c>
      <c r="Q895" s="35" t="str">
        <f t="shared" si="96"/>
        <v>25-Jun-1965</v>
      </c>
      <c r="R895" s="35">
        <v>23918</v>
      </c>
      <c r="S895" s="44">
        <f t="shared" si="97"/>
        <v>58</v>
      </c>
      <c r="T895" s="47">
        <v>7318.21</v>
      </c>
      <c r="U895" s="14" t="s">
        <v>924</v>
      </c>
      <c r="V895" s="58">
        <v>23918</v>
      </c>
      <c r="W895" s="14">
        <v>0</v>
      </c>
      <c r="X895" s="77">
        <v>7318.21</v>
      </c>
      <c r="Y895" s="14" t="s">
        <v>12</v>
      </c>
      <c r="Z895" s="14" t="s">
        <v>16</v>
      </c>
      <c r="AA895" s="14" t="s">
        <v>13</v>
      </c>
      <c r="AB895" s="38">
        <v>58</v>
      </c>
    </row>
    <row r="896" spans="1:28" x14ac:dyDescent="0.35">
      <c r="A896" t="s">
        <v>925</v>
      </c>
      <c r="B896">
        <v>1972</v>
      </c>
      <c r="C896" t="s">
        <v>35</v>
      </c>
      <c r="D896" s="42">
        <v>11</v>
      </c>
      <c r="E896">
        <v>0</v>
      </c>
      <c r="F896" s="37">
        <v>7318.22</v>
      </c>
      <c r="G896" t="s">
        <v>11</v>
      </c>
      <c r="H896" t="s">
        <v>12</v>
      </c>
      <c r="I896" t="s">
        <v>23</v>
      </c>
      <c r="J896" s="40">
        <v>1972</v>
      </c>
      <c r="K896" s="43" t="s">
        <v>35</v>
      </c>
      <c r="L896" s="14">
        <f t="shared" si="91"/>
        <v>1</v>
      </c>
      <c r="M896" s="14" t="str">
        <f t="shared" si="92"/>
        <v>tier - 2</v>
      </c>
      <c r="N896" s="14">
        <f t="shared" si="93"/>
        <v>1</v>
      </c>
      <c r="O896" s="8" t="str">
        <f t="shared" si="94"/>
        <v>tier - 3</v>
      </c>
      <c r="P896" s="8" t="str">
        <f t="shared" si="95"/>
        <v>R1012</v>
      </c>
      <c r="Q896" s="35" t="str">
        <f t="shared" si="96"/>
        <v>11-Aug-1972</v>
      </c>
      <c r="R896" s="35">
        <v>26522</v>
      </c>
      <c r="S896" s="44">
        <f t="shared" si="97"/>
        <v>51</v>
      </c>
      <c r="T896" s="47">
        <v>7318.22</v>
      </c>
      <c r="U896" s="14" t="s">
        <v>925</v>
      </c>
      <c r="V896" s="58">
        <v>26522</v>
      </c>
      <c r="W896" s="14">
        <v>0</v>
      </c>
      <c r="X896" s="77">
        <v>7318.22</v>
      </c>
      <c r="Y896" s="14" t="s">
        <v>11</v>
      </c>
      <c r="Z896" s="14" t="s">
        <v>12</v>
      </c>
      <c r="AA896" s="14" t="s">
        <v>23</v>
      </c>
      <c r="AB896" s="38">
        <v>51</v>
      </c>
    </row>
    <row r="897" spans="1:28" x14ac:dyDescent="0.35">
      <c r="A897" t="s">
        <v>926</v>
      </c>
      <c r="B897">
        <v>1965</v>
      </c>
      <c r="C897" t="s">
        <v>10</v>
      </c>
      <c r="D897" s="42">
        <v>11</v>
      </c>
      <c r="E897">
        <v>0</v>
      </c>
      <c r="F897" s="37">
        <v>7322.86</v>
      </c>
      <c r="G897" t="s">
        <v>12</v>
      </c>
      <c r="H897" t="s">
        <v>12</v>
      </c>
      <c r="I897" t="s">
        <v>23</v>
      </c>
      <c r="J897" s="40">
        <v>1965</v>
      </c>
      <c r="K897" s="43" t="s">
        <v>10</v>
      </c>
      <c r="L897" s="14">
        <f t="shared" si="91"/>
        <v>4</v>
      </c>
      <c r="M897" s="14" t="str">
        <f t="shared" si="92"/>
        <v>tier - 3</v>
      </c>
      <c r="N897" s="14">
        <f t="shared" si="93"/>
        <v>1</v>
      </c>
      <c r="O897" s="8" t="str">
        <f t="shared" si="94"/>
        <v>tier - 3</v>
      </c>
      <c r="P897" s="8" t="str">
        <f t="shared" si="95"/>
        <v>R1012</v>
      </c>
      <c r="Q897" s="35" t="str">
        <f t="shared" si="96"/>
        <v>11-Jul-1965</v>
      </c>
      <c r="R897" s="35">
        <v>23934</v>
      </c>
      <c r="S897" s="44">
        <f t="shared" si="97"/>
        <v>58</v>
      </c>
      <c r="T897" s="47">
        <v>7322.86</v>
      </c>
      <c r="U897" s="14" t="s">
        <v>926</v>
      </c>
      <c r="V897" s="58">
        <v>23934</v>
      </c>
      <c r="W897" s="14">
        <v>0</v>
      </c>
      <c r="X897" s="77">
        <v>7322.86</v>
      </c>
      <c r="Y897" s="14" t="s">
        <v>12</v>
      </c>
      <c r="Z897" s="14" t="s">
        <v>12</v>
      </c>
      <c r="AA897" s="14" t="s">
        <v>23</v>
      </c>
      <c r="AB897" s="38">
        <v>58</v>
      </c>
    </row>
    <row r="898" spans="1:28" x14ac:dyDescent="0.35">
      <c r="A898" t="s">
        <v>927</v>
      </c>
      <c r="B898">
        <v>2004</v>
      </c>
      <c r="C898" t="s">
        <v>15</v>
      </c>
      <c r="D898" s="42">
        <v>15</v>
      </c>
      <c r="E898">
        <v>0</v>
      </c>
      <c r="F898" s="37">
        <v>7323.73</v>
      </c>
      <c r="G898" t="s">
        <v>11</v>
      </c>
      <c r="H898" t="s">
        <v>11</v>
      </c>
      <c r="I898" t="s">
        <v>247</v>
      </c>
      <c r="J898" s="40">
        <v>2004</v>
      </c>
      <c r="K898" s="43" t="s">
        <v>15</v>
      </c>
      <c r="L898" s="14">
        <f t="shared" si="91"/>
        <v>1</v>
      </c>
      <c r="M898" s="14" t="str">
        <f t="shared" si="92"/>
        <v>tier - 2</v>
      </c>
      <c r="N898" s="14">
        <f t="shared" si="93"/>
        <v>9</v>
      </c>
      <c r="O898" s="8" t="str">
        <f t="shared" si="94"/>
        <v>tier - 2</v>
      </c>
      <c r="P898" s="8" t="str">
        <f t="shared" si="95"/>
        <v>R1024</v>
      </c>
      <c r="Q898" s="35" t="str">
        <f t="shared" si="96"/>
        <v>15-Nov-2004</v>
      </c>
      <c r="R898" s="35">
        <v>38306</v>
      </c>
      <c r="S898" s="44">
        <f t="shared" si="97"/>
        <v>19</v>
      </c>
      <c r="T898" s="47">
        <v>7323.73</v>
      </c>
      <c r="U898" s="14" t="s">
        <v>927</v>
      </c>
      <c r="V898" s="58">
        <v>38306</v>
      </c>
      <c r="W898" s="14">
        <v>0</v>
      </c>
      <c r="X898" s="77">
        <v>7323.73</v>
      </c>
      <c r="Y898" s="14" t="s">
        <v>11</v>
      </c>
      <c r="Z898" s="14" t="s">
        <v>11</v>
      </c>
      <c r="AA898" s="14" t="s">
        <v>247</v>
      </c>
      <c r="AB898" s="38">
        <v>19</v>
      </c>
    </row>
    <row r="899" spans="1:28" x14ac:dyDescent="0.35">
      <c r="A899" t="s">
        <v>928</v>
      </c>
      <c r="B899">
        <v>1979</v>
      </c>
      <c r="C899" t="s">
        <v>18</v>
      </c>
      <c r="D899" s="42">
        <v>19</v>
      </c>
      <c r="E899">
        <v>0</v>
      </c>
      <c r="F899" s="37">
        <v>7325.05</v>
      </c>
      <c r="G899" t="s">
        <v>11</v>
      </c>
      <c r="H899" t="s">
        <v>12</v>
      </c>
      <c r="I899" t="s">
        <v>247</v>
      </c>
      <c r="J899" s="40">
        <v>1979</v>
      </c>
      <c r="K899" s="43" t="s">
        <v>18</v>
      </c>
      <c r="L899" s="14">
        <f t="shared" si="91"/>
        <v>1</v>
      </c>
      <c r="M899" s="14" t="str">
        <f t="shared" si="92"/>
        <v>tier - 2</v>
      </c>
      <c r="N899" s="14">
        <f t="shared" si="93"/>
        <v>1</v>
      </c>
      <c r="O899" s="8" t="str">
        <f t="shared" si="94"/>
        <v>tier - 3</v>
      </c>
      <c r="P899" s="8" t="str">
        <f t="shared" si="95"/>
        <v>R1024</v>
      </c>
      <c r="Q899" s="35" t="str">
        <f t="shared" si="96"/>
        <v>19-Jun-1979</v>
      </c>
      <c r="R899" s="35">
        <v>29025</v>
      </c>
      <c r="S899" s="44">
        <f t="shared" si="97"/>
        <v>44</v>
      </c>
      <c r="T899" s="47">
        <v>7325.05</v>
      </c>
      <c r="U899" s="14" t="s">
        <v>928</v>
      </c>
      <c r="V899" s="58">
        <v>29025</v>
      </c>
      <c r="W899" s="14">
        <v>0</v>
      </c>
      <c r="X899" s="77">
        <v>7325.05</v>
      </c>
      <c r="Y899" s="14" t="s">
        <v>11</v>
      </c>
      <c r="Z899" s="14" t="s">
        <v>12</v>
      </c>
      <c r="AA899" s="14" t="s">
        <v>247</v>
      </c>
      <c r="AB899" s="38">
        <v>44</v>
      </c>
    </row>
    <row r="900" spans="1:28" x14ac:dyDescent="0.35">
      <c r="A900" t="s">
        <v>929</v>
      </c>
      <c r="B900">
        <v>1984</v>
      </c>
      <c r="C900" t="s">
        <v>10</v>
      </c>
      <c r="D900" s="42">
        <v>25</v>
      </c>
      <c r="E900">
        <v>3</v>
      </c>
      <c r="F900" s="37">
        <v>7325.47</v>
      </c>
      <c r="G900" t="s">
        <v>11</v>
      </c>
      <c r="H900" t="s">
        <v>16</v>
      </c>
      <c r="I900" t="s">
        <v>23</v>
      </c>
      <c r="J900" s="40">
        <v>1984</v>
      </c>
      <c r="K900" s="43" t="s">
        <v>10</v>
      </c>
      <c r="L900" s="14">
        <f t="shared" si="91"/>
        <v>1</v>
      </c>
      <c r="M900" s="14" t="str">
        <f t="shared" si="92"/>
        <v>tier - 2</v>
      </c>
      <c r="N900" s="14">
        <f t="shared" si="93"/>
        <v>2</v>
      </c>
      <c r="O900" s="8" t="str">
        <f t="shared" si="94"/>
        <v>tier - 1</v>
      </c>
      <c r="P900" s="8" t="str">
        <f t="shared" si="95"/>
        <v>R1012</v>
      </c>
      <c r="Q900" s="35" t="str">
        <f t="shared" si="96"/>
        <v>25-Jul-1984</v>
      </c>
      <c r="R900" s="35">
        <v>30888</v>
      </c>
      <c r="S900" s="44">
        <f t="shared" si="97"/>
        <v>39</v>
      </c>
      <c r="T900" s="47">
        <v>7325.47</v>
      </c>
      <c r="U900" s="14" t="s">
        <v>929</v>
      </c>
      <c r="V900" s="58">
        <v>30888</v>
      </c>
      <c r="W900" s="14">
        <v>3</v>
      </c>
      <c r="X900" s="77">
        <v>7325.47</v>
      </c>
      <c r="Y900" s="14" t="s">
        <v>11</v>
      </c>
      <c r="Z900" s="14" t="s">
        <v>16</v>
      </c>
      <c r="AA900" s="14" t="s">
        <v>23</v>
      </c>
      <c r="AB900" s="38">
        <v>39</v>
      </c>
    </row>
    <row r="901" spans="1:28" x14ac:dyDescent="0.35">
      <c r="A901" t="s">
        <v>930</v>
      </c>
      <c r="B901">
        <v>1979</v>
      </c>
      <c r="C901" t="s">
        <v>20</v>
      </c>
      <c r="D901" s="42">
        <v>19</v>
      </c>
      <c r="E901">
        <v>1</v>
      </c>
      <c r="F901" s="37">
        <v>7337.75</v>
      </c>
      <c r="G901" t="s">
        <v>11</v>
      </c>
      <c r="H901" t="s">
        <v>12</v>
      </c>
      <c r="I901" t="s">
        <v>42</v>
      </c>
      <c r="J901" s="40">
        <v>1979</v>
      </c>
      <c r="K901" s="43" t="s">
        <v>20</v>
      </c>
      <c r="L901" s="14">
        <f t="shared" ref="L901:L964" si="98">MATCH($G$4:$G$2346,$G$4:$G$2346,0)</f>
        <v>1</v>
      </c>
      <c r="M901" s="14" t="str">
        <f t="shared" ref="M901:M964" si="99">IF(G901="?",INDEX($G$4:$G$2346,MODE($L$4:$L$2346)),G901)</f>
        <v>tier - 2</v>
      </c>
      <c r="N901" s="14">
        <f t="shared" ref="N901:N964" si="100">MATCH($H$4:$H$2346,$H$4:$H$2346,0)</f>
        <v>1</v>
      </c>
      <c r="O901" s="8" t="str">
        <f t="shared" ref="O901:O964" si="101">IF(H901="?",INDEX($H$4:$H$2346,MODE($N$4:$N$2346)),H901)</f>
        <v>tier - 3</v>
      </c>
      <c r="P901" s="8" t="str">
        <f t="shared" ref="P901:P964" si="102">IF(I901="?","Unknown",I901)</f>
        <v>R1011</v>
      </c>
      <c r="Q901" s="35" t="str">
        <f t="shared" ref="Q901:Q964" si="103">CONCATENATE(D901,"-",K901,"-",J901)</f>
        <v>19-Sep-1979</v>
      </c>
      <c r="R901" s="35">
        <v>29117</v>
      </c>
      <c r="S901" s="44">
        <f t="shared" ref="S901:S964" si="104">ROUND((($S$2-R901)/365),0)</f>
        <v>44</v>
      </c>
      <c r="T901" s="47">
        <v>7337.75</v>
      </c>
      <c r="U901" s="14" t="s">
        <v>930</v>
      </c>
      <c r="V901" s="58">
        <v>29117</v>
      </c>
      <c r="W901" s="14">
        <v>1</v>
      </c>
      <c r="X901" s="77">
        <v>7337.75</v>
      </c>
      <c r="Y901" s="14" t="s">
        <v>11</v>
      </c>
      <c r="Z901" s="14" t="s">
        <v>12</v>
      </c>
      <c r="AA901" s="14" t="s">
        <v>42</v>
      </c>
      <c r="AB901" s="38">
        <v>44</v>
      </c>
    </row>
    <row r="902" spans="1:28" x14ac:dyDescent="0.35">
      <c r="A902" t="s">
        <v>931</v>
      </c>
      <c r="B902">
        <v>1986</v>
      </c>
      <c r="C902" t="s">
        <v>18</v>
      </c>
      <c r="D902" s="42">
        <v>15</v>
      </c>
      <c r="E902">
        <v>3</v>
      </c>
      <c r="F902" s="37">
        <v>7339.93</v>
      </c>
      <c r="G902" t="s">
        <v>11</v>
      </c>
      <c r="H902" t="s">
        <v>11</v>
      </c>
      <c r="I902" t="s">
        <v>23</v>
      </c>
      <c r="J902" s="40">
        <v>1986</v>
      </c>
      <c r="K902" s="43" t="s">
        <v>18</v>
      </c>
      <c r="L902" s="14">
        <f t="shared" si="98"/>
        <v>1</v>
      </c>
      <c r="M902" s="14" t="str">
        <f t="shared" si="99"/>
        <v>tier - 2</v>
      </c>
      <c r="N902" s="14">
        <f t="shared" si="100"/>
        <v>9</v>
      </c>
      <c r="O902" s="8" t="str">
        <f t="shared" si="101"/>
        <v>tier - 2</v>
      </c>
      <c r="P902" s="8" t="str">
        <f t="shared" si="102"/>
        <v>R1012</v>
      </c>
      <c r="Q902" s="35" t="str">
        <f t="shared" si="103"/>
        <v>15-Jun-1986</v>
      </c>
      <c r="R902" s="35">
        <v>31578</v>
      </c>
      <c r="S902" s="44">
        <f t="shared" si="104"/>
        <v>37</v>
      </c>
      <c r="T902" s="47">
        <v>7339.93</v>
      </c>
      <c r="U902" s="14" t="s">
        <v>931</v>
      </c>
      <c r="V902" s="58">
        <v>31578</v>
      </c>
      <c r="W902" s="14">
        <v>3</v>
      </c>
      <c r="X902" s="77">
        <v>7339.93</v>
      </c>
      <c r="Y902" s="14" t="s">
        <v>11</v>
      </c>
      <c r="Z902" s="14" t="s">
        <v>11</v>
      </c>
      <c r="AA902" s="14" t="s">
        <v>23</v>
      </c>
      <c r="AB902" s="38">
        <v>37</v>
      </c>
    </row>
    <row r="903" spans="1:28" x14ac:dyDescent="0.35">
      <c r="A903" t="s">
        <v>932</v>
      </c>
      <c r="B903">
        <v>1977</v>
      </c>
      <c r="C903" t="s">
        <v>30</v>
      </c>
      <c r="D903" s="42">
        <v>18</v>
      </c>
      <c r="E903">
        <v>0</v>
      </c>
      <c r="F903" s="37">
        <v>7345.08</v>
      </c>
      <c r="G903" t="s">
        <v>11</v>
      </c>
      <c r="H903" t="s">
        <v>16</v>
      </c>
      <c r="I903" t="s">
        <v>42</v>
      </c>
      <c r="J903" s="40">
        <v>1977</v>
      </c>
      <c r="K903" s="43" t="s">
        <v>30</v>
      </c>
      <c r="L903" s="14">
        <f t="shared" si="98"/>
        <v>1</v>
      </c>
      <c r="M903" s="14" t="str">
        <f t="shared" si="99"/>
        <v>tier - 2</v>
      </c>
      <c r="N903" s="14">
        <f t="shared" si="100"/>
        <v>2</v>
      </c>
      <c r="O903" s="8" t="str">
        <f t="shared" si="101"/>
        <v>tier - 1</v>
      </c>
      <c r="P903" s="8" t="str">
        <f t="shared" si="102"/>
        <v>R1011</v>
      </c>
      <c r="Q903" s="35" t="str">
        <f t="shared" si="103"/>
        <v>18-Dec-1977</v>
      </c>
      <c r="R903" s="35">
        <v>28477</v>
      </c>
      <c r="S903" s="44">
        <f t="shared" si="104"/>
        <v>46</v>
      </c>
      <c r="T903" s="47">
        <v>7345.08</v>
      </c>
      <c r="U903" s="14" t="s">
        <v>932</v>
      </c>
      <c r="V903" s="58">
        <v>28477</v>
      </c>
      <c r="W903" s="14">
        <v>0</v>
      </c>
      <c r="X903" s="77">
        <v>7345.08</v>
      </c>
      <c r="Y903" s="14" t="s">
        <v>11</v>
      </c>
      <c r="Z903" s="14" t="s">
        <v>16</v>
      </c>
      <c r="AA903" s="14" t="s">
        <v>42</v>
      </c>
      <c r="AB903" s="38">
        <v>46</v>
      </c>
    </row>
    <row r="904" spans="1:28" x14ac:dyDescent="0.35">
      <c r="A904" t="s">
        <v>933</v>
      </c>
      <c r="B904">
        <v>1979</v>
      </c>
      <c r="C904" t="s">
        <v>18</v>
      </c>
      <c r="D904" s="42">
        <v>26</v>
      </c>
      <c r="E904">
        <v>1</v>
      </c>
      <c r="F904" s="37">
        <v>7345.73</v>
      </c>
      <c r="G904" t="s">
        <v>11</v>
      </c>
      <c r="H904" t="s">
        <v>16</v>
      </c>
      <c r="I904" t="s">
        <v>13</v>
      </c>
      <c r="J904" s="40">
        <v>1979</v>
      </c>
      <c r="K904" s="43" t="s">
        <v>18</v>
      </c>
      <c r="L904" s="14">
        <f t="shared" si="98"/>
        <v>1</v>
      </c>
      <c r="M904" s="14" t="str">
        <f t="shared" si="99"/>
        <v>tier - 2</v>
      </c>
      <c r="N904" s="14">
        <f t="shared" si="100"/>
        <v>2</v>
      </c>
      <c r="O904" s="8" t="str">
        <f t="shared" si="101"/>
        <v>tier - 1</v>
      </c>
      <c r="P904" s="8" t="str">
        <f t="shared" si="102"/>
        <v>R1013</v>
      </c>
      <c r="Q904" s="35" t="str">
        <f t="shared" si="103"/>
        <v>26-Jun-1979</v>
      </c>
      <c r="R904" s="35">
        <v>29032</v>
      </c>
      <c r="S904" s="44">
        <f t="shared" si="104"/>
        <v>44</v>
      </c>
      <c r="T904" s="47">
        <v>7345.73</v>
      </c>
      <c r="U904" s="14" t="s">
        <v>933</v>
      </c>
      <c r="V904" s="58">
        <v>29032</v>
      </c>
      <c r="W904" s="14">
        <v>1</v>
      </c>
      <c r="X904" s="77">
        <v>7345.73</v>
      </c>
      <c r="Y904" s="14" t="s">
        <v>11</v>
      </c>
      <c r="Z904" s="14" t="s">
        <v>16</v>
      </c>
      <c r="AA904" s="14" t="s">
        <v>13</v>
      </c>
      <c r="AB904" s="38">
        <v>44</v>
      </c>
    </row>
    <row r="905" spans="1:28" x14ac:dyDescent="0.35">
      <c r="A905" t="s">
        <v>934</v>
      </c>
      <c r="B905">
        <v>1977</v>
      </c>
      <c r="C905" t="s">
        <v>30</v>
      </c>
      <c r="D905" s="42">
        <v>1</v>
      </c>
      <c r="E905">
        <v>0</v>
      </c>
      <c r="F905" s="37">
        <v>7348.14</v>
      </c>
      <c r="G905" t="s">
        <v>11</v>
      </c>
      <c r="H905" t="s">
        <v>16</v>
      </c>
      <c r="I905" t="s">
        <v>42</v>
      </c>
      <c r="J905" s="40">
        <v>1977</v>
      </c>
      <c r="K905" s="43" t="s">
        <v>30</v>
      </c>
      <c r="L905" s="14">
        <f t="shared" si="98"/>
        <v>1</v>
      </c>
      <c r="M905" s="14" t="str">
        <f t="shared" si="99"/>
        <v>tier - 2</v>
      </c>
      <c r="N905" s="14">
        <f t="shared" si="100"/>
        <v>2</v>
      </c>
      <c r="O905" s="8" t="str">
        <f t="shared" si="101"/>
        <v>tier - 1</v>
      </c>
      <c r="P905" s="8" t="str">
        <f t="shared" si="102"/>
        <v>R1011</v>
      </c>
      <c r="Q905" s="35" t="str">
        <f t="shared" si="103"/>
        <v>1-Dec-1977</v>
      </c>
      <c r="R905" s="35">
        <v>28460</v>
      </c>
      <c r="S905" s="44">
        <f t="shared" si="104"/>
        <v>46</v>
      </c>
      <c r="T905" s="47">
        <v>7348.14</v>
      </c>
      <c r="U905" s="14" t="s">
        <v>934</v>
      </c>
      <c r="V905" s="58">
        <v>28460</v>
      </c>
      <c r="W905" s="14">
        <v>0</v>
      </c>
      <c r="X905" s="77">
        <v>7348.14</v>
      </c>
      <c r="Y905" s="14" t="s">
        <v>11</v>
      </c>
      <c r="Z905" s="14" t="s">
        <v>16</v>
      </c>
      <c r="AA905" s="14" t="s">
        <v>42</v>
      </c>
      <c r="AB905" s="38">
        <v>46</v>
      </c>
    </row>
    <row r="906" spans="1:28" x14ac:dyDescent="0.35">
      <c r="A906" t="s">
        <v>935</v>
      </c>
      <c r="B906">
        <v>1993</v>
      </c>
      <c r="C906" t="s">
        <v>37</v>
      </c>
      <c r="D906" s="42">
        <v>5</v>
      </c>
      <c r="E906">
        <v>0</v>
      </c>
      <c r="F906" s="37">
        <v>7349.12</v>
      </c>
      <c r="G906" t="s">
        <v>11</v>
      </c>
      <c r="H906" t="s">
        <v>11</v>
      </c>
      <c r="I906" t="s">
        <v>300</v>
      </c>
      <c r="J906" s="40">
        <v>1993</v>
      </c>
      <c r="K906" s="43" t="s">
        <v>37</v>
      </c>
      <c r="L906" s="14">
        <f t="shared" si="98"/>
        <v>1</v>
      </c>
      <c r="M906" s="14" t="str">
        <f t="shared" si="99"/>
        <v>tier - 2</v>
      </c>
      <c r="N906" s="14">
        <f t="shared" si="100"/>
        <v>9</v>
      </c>
      <c r="O906" s="8" t="str">
        <f t="shared" si="101"/>
        <v>tier - 2</v>
      </c>
      <c r="P906" s="8" t="str">
        <f t="shared" si="102"/>
        <v>R1021</v>
      </c>
      <c r="Q906" s="35" t="str">
        <f t="shared" si="103"/>
        <v>5-Oct-1993</v>
      </c>
      <c r="R906" s="35">
        <v>34247</v>
      </c>
      <c r="S906" s="44">
        <f t="shared" si="104"/>
        <v>30</v>
      </c>
      <c r="T906" s="47">
        <v>7349.12</v>
      </c>
      <c r="U906" s="14" t="s">
        <v>935</v>
      </c>
      <c r="V906" s="58">
        <v>34247</v>
      </c>
      <c r="W906" s="14">
        <v>0</v>
      </c>
      <c r="X906" s="77">
        <v>7349.12</v>
      </c>
      <c r="Y906" s="14" t="s">
        <v>11</v>
      </c>
      <c r="Z906" s="14" t="s">
        <v>11</v>
      </c>
      <c r="AA906" s="14" t="s">
        <v>300</v>
      </c>
      <c r="AB906" s="38">
        <v>30</v>
      </c>
    </row>
    <row r="907" spans="1:28" x14ac:dyDescent="0.35">
      <c r="A907" t="s">
        <v>936</v>
      </c>
      <c r="B907">
        <v>1983</v>
      </c>
      <c r="C907" t="s">
        <v>18</v>
      </c>
      <c r="D907" s="42">
        <v>21</v>
      </c>
      <c r="E907">
        <v>3</v>
      </c>
      <c r="F907" s="37">
        <v>7357.49</v>
      </c>
      <c r="G907" t="s">
        <v>11</v>
      </c>
      <c r="H907" t="s">
        <v>11</v>
      </c>
      <c r="I907" t="s">
        <v>23</v>
      </c>
      <c r="J907" s="40">
        <v>1983</v>
      </c>
      <c r="K907" s="43" t="s">
        <v>18</v>
      </c>
      <c r="L907" s="14">
        <f t="shared" si="98"/>
        <v>1</v>
      </c>
      <c r="M907" s="14" t="str">
        <f t="shared" si="99"/>
        <v>tier - 2</v>
      </c>
      <c r="N907" s="14">
        <f t="shared" si="100"/>
        <v>9</v>
      </c>
      <c r="O907" s="8" t="str">
        <f t="shared" si="101"/>
        <v>tier - 2</v>
      </c>
      <c r="P907" s="8" t="str">
        <f t="shared" si="102"/>
        <v>R1012</v>
      </c>
      <c r="Q907" s="35" t="str">
        <f t="shared" si="103"/>
        <v>21-Jun-1983</v>
      </c>
      <c r="R907" s="35">
        <v>30488</v>
      </c>
      <c r="S907" s="44">
        <f t="shared" si="104"/>
        <v>40</v>
      </c>
      <c r="T907" s="47">
        <v>7357.49</v>
      </c>
      <c r="U907" s="14" t="s">
        <v>936</v>
      </c>
      <c r="V907" s="58">
        <v>30488</v>
      </c>
      <c r="W907" s="14">
        <v>3</v>
      </c>
      <c r="X907" s="77">
        <v>7357.49</v>
      </c>
      <c r="Y907" s="14" t="s">
        <v>11</v>
      </c>
      <c r="Z907" s="14" t="s">
        <v>11</v>
      </c>
      <c r="AA907" s="14" t="s">
        <v>23</v>
      </c>
      <c r="AB907" s="38">
        <v>40</v>
      </c>
    </row>
    <row r="908" spans="1:28" x14ac:dyDescent="0.35">
      <c r="A908" t="s">
        <v>937</v>
      </c>
      <c r="B908">
        <v>1981</v>
      </c>
      <c r="C908" t="s">
        <v>10</v>
      </c>
      <c r="D908" s="42">
        <v>16</v>
      </c>
      <c r="E908">
        <v>1</v>
      </c>
      <c r="F908" s="37">
        <v>7358.18</v>
      </c>
      <c r="G908" t="s">
        <v>11</v>
      </c>
      <c r="H908" t="s">
        <v>12</v>
      </c>
      <c r="I908" t="s">
        <v>247</v>
      </c>
      <c r="J908" s="40">
        <v>1981</v>
      </c>
      <c r="K908" s="43" t="s">
        <v>10</v>
      </c>
      <c r="L908" s="14">
        <f t="shared" si="98"/>
        <v>1</v>
      </c>
      <c r="M908" s="14" t="str">
        <f t="shared" si="99"/>
        <v>tier - 2</v>
      </c>
      <c r="N908" s="14">
        <f t="shared" si="100"/>
        <v>1</v>
      </c>
      <c r="O908" s="8" t="str">
        <f t="shared" si="101"/>
        <v>tier - 3</v>
      </c>
      <c r="P908" s="8" t="str">
        <f t="shared" si="102"/>
        <v>R1024</v>
      </c>
      <c r="Q908" s="35" t="str">
        <f t="shared" si="103"/>
        <v>16-Jul-1981</v>
      </c>
      <c r="R908" s="35">
        <v>29783</v>
      </c>
      <c r="S908" s="44">
        <f t="shared" si="104"/>
        <v>42</v>
      </c>
      <c r="T908" s="47">
        <v>7358.18</v>
      </c>
      <c r="U908" s="14" t="s">
        <v>937</v>
      </c>
      <c r="V908" s="58">
        <v>29783</v>
      </c>
      <c r="W908" s="14">
        <v>1</v>
      </c>
      <c r="X908" s="77">
        <v>7358.18</v>
      </c>
      <c r="Y908" s="14" t="s">
        <v>11</v>
      </c>
      <c r="Z908" s="14" t="s">
        <v>12</v>
      </c>
      <c r="AA908" s="14" t="s">
        <v>247</v>
      </c>
      <c r="AB908" s="38">
        <v>42</v>
      </c>
    </row>
    <row r="909" spans="1:28" x14ac:dyDescent="0.35">
      <c r="A909" t="s">
        <v>938</v>
      </c>
      <c r="B909">
        <v>1965</v>
      </c>
      <c r="C909" t="s">
        <v>30</v>
      </c>
      <c r="D909" s="42">
        <v>9</v>
      </c>
      <c r="E909">
        <v>0</v>
      </c>
      <c r="F909" s="37">
        <v>7362.31</v>
      </c>
      <c r="G909" t="s">
        <v>12</v>
      </c>
      <c r="H909" t="s">
        <v>12</v>
      </c>
      <c r="I909" t="s">
        <v>13</v>
      </c>
      <c r="J909" s="40">
        <v>1965</v>
      </c>
      <c r="K909" s="43" t="s">
        <v>30</v>
      </c>
      <c r="L909" s="14">
        <f t="shared" si="98"/>
        <v>4</v>
      </c>
      <c r="M909" s="14" t="str">
        <f t="shared" si="99"/>
        <v>tier - 3</v>
      </c>
      <c r="N909" s="14">
        <f t="shared" si="100"/>
        <v>1</v>
      </c>
      <c r="O909" s="8" t="str">
        <f t="shared" si="101"/>
        <v>tier - 3</v>
      </c>
      <c r="P909" s="8" t="str">
        <f t="shared" si="102"/>
        <v>R1013</v>
      </c>
      <c r="Q909" s="35" t="str">
        <f t="shared" si="103"/>
        <v>9-Dec-1965</v>
      </c>
      <c r="R909" s="35">
        <v>24085</v>
      </c>
      <c r="S909" s="44">
        <f t="shared" si="104"/>
        <v>58</v>
      </c>
      <c r="T909" s="47">
        <v>7362.31</v>
      </c>
      <c r="U909" s="14" t="s">
        <v>938</v>
      </c>
      <c r="V909" s="58">
        <v>24085</v>
      </c>
      <c r="W909" s="14">
        <v>0</v>
      </c>
      <c r="X909" s="77">
        <v>7362.31</v>
      </c>
      <c r="Y909" s="14" t="s">
        <v>12</v>
      </c>
      <c r="Z909" s="14" t="s">
        <v>12</v>
      </c>
      <c r="AA909" s="14" t="s">
        <v>13</v>
      </c>
      <c r="AB909" s="38">
        <v>58</v>
      </c>
    </row>
    <row r="910" spans="1:28" x14ac:dyDescent="0.35">
      <c r="A910" t="s">
        <v>939</v>
      </c>
      <c r="B910">
        <v>1981</v>
      </c>
      <c r="C910" t="s">
        <v>15</v>
      </c>
      <c r="D910" s="42">
        <v>24</v>
      </c>
      <c r="E910">
        <v>2</v>
      </c>
      <c r="F910" s="37">
        <v>7371.77</v>
      </c>
      <c r="G910" t="s">
        <v>11</v>
      </c>
      <c r="H910" t="s">
        <v>16</v>
      </c>
      <c r="I910" t="s">
        <v>42</v>
      </c>
      <c r="J910" s="40">
        <v>1981</v>
      </c>
      <c r="K910" s="43" t="s">
        <v>15</v>
      </c>
      <c r="L910" s="14">
        <f t="shared" si="98"/>
        <v>1</v>
      </c>
      <c r="M910" s="14" t="str">
        <f t="shared" si="99"/>
        <v>tier - 2</v>
      </c>
      <c r="N910" s="14">
        <f t="shared" si="100"/>
        <v>2</v>
      </c>
      <c r="O910" s="8" t="str">
        <f t="shared" si="101"/>
        <v>tier - 1</v>
      </c>
      <c r="P910" s="8" t="str">
        <f t="shared" si="102"/>
        <v>R1011</v>
      </c>
      <c r="Q910" s="35" t="str">
        <f t="shared" si="103"/>
        <v>24-Nov-1981</v>
      </c>
      <c r="R910" s="35">
        <v>29914</v>
      </c>
      <c r="S910" s="44">
        <f t="shared" si="104"/>
        <v>42</v>
      </c>
      <c r="T910" s="47">
        <v>7371.77</v>
      </c>
      <c r="U910" s="14" t="s">
        <v>939</v>
      </c>
      <c r="V910" s="58">
        <v>29914</v>
      </c>
      <c r="W910" s="14">
        <v>2</v>
      </c>
      <c r="X910" s="77">
        <v>7371.77</v>
      </c>
      <c r="Y910" s="14" t="s">
        <v>11</v>
      </c>
      <c r="Z910" s="14" t="s">
        <v>16</v>
      </c>
      <c r="AA910" s="14" t="s">
        <v>42</v>
      </c>
      <c r="AB910" s="38">
        <v>42</v>
      </c>
    </row>
    <row r="911" spans="1:28" x14ac:dyDescent="0.35">
      <c r="A911" t="s">
        <v>940</v>
      </c>
      <c r="B911">
        <v>1993</v>
      </c>
      <c r="C911" t="s">
        <v>10</v>
      </c>
      <c r="D911" s="42">
        <v>22</v>
      </c>
      <c r="E911">
        <v>0</v>
      </c>
      <c r="F911" s="37">
        <v>7388.85</v>
      </c>
      <c r="G911" t="s">
        <v>11</v>
      </c>
      <c r="H911" t="s">
        <v>11</v>
      </c>
      <c r="I911" t="s">
        <v>535</v>
      </c>
      <c r="J911" s="40">
        <v>1993</v>
      </c>
      <c r="K911" s="43" t="s">
        <v>10</v>
      </c>
      <c r="L911" s="14">
        <f t="shared" si="98"/>
        <v>1</v>
      </c>
      <c r="M911" s="14" t="str">
        <f t="shared" si="99"/>
        <v>tier - 2</v>
      </c>
      <c r="N911" s="14">
        <f t="shared" si="100"/>
        <v>9</v>
      </c>
      <c r="O911" s="8" t="str">
        <f t="shared" si="101"/>
        <v>tier - 2</v>
      </c>
      <c r="P911" s="8" t="str">
        <f t="shared" si="102"/>
        <v>R1026</v>
      </c>
      <c r="Q911" s="35" t="str">
        <f t="shared" si="103"/>
        <v>22-Jul-1993</v>
      </c>
      <c r="R911" s="35">
        <v>34172</v>
      </c>
      <c r="S911" s="44">
        <f t="shared" si="104"/>
        <v>30</v>
      </c>
      <c r="T911" s="47">
        <v>7388.85</v>
      </c>
      <c r="U911" s="14" t="s">
        <v>940</v>
      </c>
      <c r="V911" s="58">
        <v>34172</v>
      </c>
      <c r="W911" s="14">
        <v>0</v>
      </c>
      <c r="X911" s="77">
        <v>7388.85</v>
      </c>
      <c r="Y911" s="14" t="s">
        <v>11</v>
      </c>
      <c r="Z911" s="14" t="s">
        <v>11</v>
      </c>
      <c r="AA911" s="14" t="s">
        <v>535</v>
      </c>
      <c r="AB911" s="38">
        <v>30</v>
      </c>
    </row>
    <row r="912" spans="1:28" x14ac:dyDescent="0.35">
      <c r="A912" t="s">
        <v>941</v>
      </c>
      <c r="B912">
        <v>1965</v>
      </c>
      <c r="C912" t="s">
        <v>30</v>
      </c>
      <c r="D912" s="42">
        <v>5</v>
      </c>
      <c r="E912">
        <v>0</v>
      </c>
      <c r="F912" s="37">
        <v>7403.98</v>
      </c>
      <c r="G912" t="s">
        <v>12</v>
      </c>
      <c r="H912" t="s">
        <v>11</v>
      </c>
      <c r="I912" t="s">
        <v>13</v>
      </c>
      <c r="J912" s="40">
        <v>1965</v>
      </c>
      <c r="K912" s="43" t="s">
        <v>30</v>
      </c>
      <c r="L912" s="14">
        <f t="shared" si="98"/>
        <v>4</v>
      </c>
      <c r="M912" s="14" t="str">
        <f t="shared" si="99"/>
        <v>tier - 3</v>
      </c>
      <c r="N912" s="14">
        <f t="shared" si="100"/>
        <v>9</v>
      </c>
      <c r="O912" s="8" t="str">
        <f t="shared" si="101"/>
        <v>tier - 2</v>
      </c>
      <c r="P912" s="8" t="str">
        <f t="shared" si="102"/>
        <v>R1013</v>
      </c>
      <c r="Q912" s="35" t="str">
        <f t="shared" si="103"/>
        <v>5-Dec-1965</v>
      </c>
      <c r="R912" s="35">
        <v>24081</v>
      </c>
      <c r="S912" s="44">
        <f t="shared" si="104"/>
        <v>58</v>
      </c>
      <c r="T912" s="47">
        <v>7403.98</v>
      </c>
      <c r="U912" s="14" t="s">
        <v>941</v>
      </c>
      <c r="V912" s="58">
        <v>24081</v>
      </c>
      <c r="W912" s="14">
        <v>0</v>
      </c>
      <c r="X912" s="77">
        <v>7403.98</v>
      </c>
      <c r="Y912" s="14" t="s">
        <v>12</v>
      </c>
      <c r="Z912" s="14" t="s">
        <v>11</v>
      </c>
      <c r="AA912" s="14" t="s">
        <v>13</v>
      </c>
      <c r="AB912" s="38">
        <v>58</v>
      </c>
    </row>
    <row r="913" spans="1:28" x14ac:dyDescent="0.35">
      <c r="A913" t="s">
        <v>942</v>
      </c>
      <c r="B913">
        <v>1983</v>
      </c>
      <c r="C913" t="s">
        <v>20</v>
      </c>
      <c r="D913" s="42">
        <v>19</v>
      </c>
      <c r="E913">
        <v>3</v>
      </c>
      <c r="F913" s="37">
        <v>7418.52</v>
      </c>
      <c r="G913" t="s">
        <v>11</v>
      </c>
      <c r="H913" t="s">
        <v>11</v>
      </c>
      <c r="I913" t="s">
        <v>42</v>
      </c>
      <c r="J913" s="40">
        <v>1983</v>
      </c>
      <c r="K913" s="43" t="s">
        <v>20</v>
      </c>
      <c r="L913" s="14">
        <f t="shared" si="98"/>
        <v>1</v>
      </c>
      <c r="M913" s="14" t="str">
        <f t="shared" si="99"/>
        <v>tier - 2</v>
      </c>
      <c r="N913" s="14">
        <f t="shared" si="100"/>
        <v>9</v>
      </c>
      <c r="O913" s="8" t="str">
        <f t="shared" si="101"/>
        <v>tier - 2</v>
      </c>
      <c r="P913" s="8" t="str">
        <f t="shared" si="102"/>
        <v>R1011</v>
      </c>
      <c r="Q913" s="35" t="str">
        <f t="shared" si="103"/>
        <v>19-Sep-1983</v>
      </c>
      <c r="R913" s="35">
        <v>30578</v>
      </c>
      <c r="S913" s="44">
        <f t="shared" si="104"/>
        <v>40</v>
      </c>
      <c r="T913" s="47">
        <v>7418.52</v>
      </c>
      <c r="U913" s="14" t="s">
        <v>942</v>
      </c>
      <c r="V913" s="58">
        <v>30578</v>
      </c>
      <c r="W913" s="14">
        <v>3</v>
      </c>
      <c r="X913" s="77">
        <v>7418.52</v>
      </c>
      <c r="Y913" s="14" t="s">
        <v>11</v>
      </c>
      <c r="Z913" s="14" t="s">
        <v>11</v>
      </c>
      <c r="AA913" s="14" t="s">
        <v>42</v>
      </c>
      <c r="AB913" s="38">
        <v>40</v>
      </c>
    </row>
    <row r="914" spans="1:28" x14ac:dyDescent="0.35">
      <c r="A914" t="s">
        <v>943</v>
      </c>
      <c r="B914">
        <v>1978</v>
      </c>
      <c r="C914" t="s">
        <v>15</v>
      </c>
      <c r="D914" s="42">
        <v>12</v>
      </c>
      <c r="E914">
        <v>0</v>
      </c>
      <c r="F914" s="37">
        <v>7419.48</v>
      </c>
      <c r="G914" t="s">
        <v>11</v>
      </c>
      <c r="H914" t="s">
        <v>11</v>
      </c>
      <c r="I914" t="s">
        <v>23</v>
      </c>
      <c r="J914" s="40">
        <v>1978</v>
      </c>
      <c r="K914" s="43" t="s">
        <v>15</v>
      </c>
      <c r="L914" s="14">
        <f t="shared" si="98"/>
        <v>1</v>
      </c>
      <c r="M914" s="14" t="str">
        <f t="shared" si="99"/>
        <v>tier - 2</v>
      </c>
      <c r="N914" s="14">
        <f t="shared" si="100"/>
        <v>9</v>
      </c>
      <c r="O914" s="8" t="str">
        <f t="shared" si="101"/>
        <v>tier - 2</v>
      </c>
      <c r="P914" s="8" t="str">
        <f t="shared" si="102"/>
        <v>R1012</v>
      </c>
      <c r="Q914" s="35" t="str">
        <f t="shared" si="103"/>
        <v>12-Nov-1978</v>
      </c>
      <c r="R914" s="35">
        <v>28806</v>
      </c>
      <c r="S914" s="44">
        <f t="shared" si="104"/>
        <v>45</v>
      </c>
      <c r="T914" s="47">
        <v>7419.48</v>
      </c>
      <c r="U914" s="14" t="s">
        <v>943</v>
      </c>
      <c r="V914" s="58">
        <v>28806</v>
      </c>
      <c r="W914" s="14">
        <v>0</v>
      </c>
      <c r="X914" s="77">
        <v>7419.48</v>
      </c>
      <c r="Y914" s="14" t="s">
        <v>11</v>
      </c>
      <c r="Z914" s="14" t="s">
        <v>11</v>
      </c>
      <c r="AA914" s="14" t="s">
        <v>23</v>
      </c>
      <c r="AB914" s="38">
        <v>45</v>
      </c>
    </row>
    <row r="915" spans="1:28" x14ac:dyDescent="0.35">
      <c r="A915" t="s">
        <v>944</v>
      </c>
      <c r="B915">
        <v>1978</v>
      </c>
      <c r="C915" t="s">
        <v>30</v>
      </c>
      <c r="D915" s="42">
        <v>2</v>
      </c>
      <c r="E915">
        <v>0</v>
      </c>
      <c r="F915" s="37">
        <v>7421.19</v>
      </c>
      <c r="G915" t="s">
        <v>11</v>
      </c>
      <c r="H915" t="s">
        <v>12</v>
      </c>
      <c r="I915" t="s">
        <v>23</v>
      </c>
      <c r="J915" s="40">
        <v>1978</v>
      </c>
      <c r="K915" s="43" t="s">
        <v>30</v>
      </c>
      <c r="L915" s="14">
        <f t="shared" si="98"/>
        <v>1</v>
      </c>
      <c r="M915" s="14" t="str">
        <f t="shared" si="99"/>
        <v>tier - 2</v>
      </c>
      <c r="N915" s="14">
        <f t="shared" si="100"/>
        <v>1</v>
      </c>
      <c r="O915" s="8" t="str">
        <f t="shared" si="101"/>
        <v>tier - 3</v>
      </c>
      <c r="P915" s="8" t="str">
        <f t="shared" si="102"/>
        <v>R1012</v>
      </c>
      <c r="Q915" s="35" t="str">
        <f t="shared" si="103"/>
        <v>2-Dec-1978</v>
      </c>
      <c r="R915" s="35">
        <v>28826</v>
      </c>
      <c r="S915" s="44">
        <f t="shared" si="104"/>
        <v>45</v>
      </c>
      <c r="T915" s="47">
        <v>7421.19</v>
      </c>
      <c r="U915" s="14" t="s">
        <v>944</v>
      </c>
      <c r="V915" s="58">
        <v>28826</v>
      </c>
      <c r="W915" s="14">
        <v>0</v>
      </c>
      <c r="X915" s="77">
        <v>7421.19</v>
      </c>
      <c r="Y915" s="14" t="s">
        <v>11</v>
      </c>
      <c r="Z915" s="14" t="s">
        <v>12</v>
      </c>
      <c r="AA915" s="14" t="s">
        <v>23</v>
      </c>
      <c r="AB915" s="38">
        <v>45</v>
      </c>
    </row>
    <row r="916" spans="1:28" x14ac:dyDescent="0.35">
      <c r="A916" t="s">
        <v>945</v>
      </c>
      <c r="B916">
        <v>1977</v>
      </c>
      <c r="C916" t="s">
        <v>35</v>
      </c>
      <c r="D916" s="42">
        <v>25</v>
      </c>
      <c r="E916">
        <v>1</v>
      </c>
      <c r="F916" s="37">
        <v>7441.05</v>
      </c>
      <c r="G916" t="s">
        <v>12</v>
      </c>
      <c r="H916" t="s">
        <v>11</v>
      </c>
      <c r="I916" t="s">
        <v>42</v>
      </c>
      <c r="J916" s="40">
        <v>1977</v>
      </c>
      <c r="K916" s="43" t="s">
        <v>35</v>
      </c>
      <c r="L916" s="14">
        <f t="shared" si="98"/>
        <v>4</v>
      </c>
      <c r="M916" s="14" t="str">
        <f t="shared" si="99"/>
        <v>tier - 3</v>
      </c>
      <c r="N916" s="14">
        <f t="shared" si="100"/>
        <v>9</v>
      </c>
      <c r="O916" s="8" t="str">
        <f t="shared" si="101"/>
        <v>tier - 2</v>
      </c>
      <c r="P916" s="8" t="str">
        <f t="shared" si="102"/>
        <v>R1011</v>
      </c>
      <c r="Q916" s="35" t="str">
        <f t="shared" si="103"/>
        <v>25-Aug-1977</v>
      </c>
      <c r="R916" s="35">
        <v>28362</v>
      </c>
      <c r="S916" s="44">
        <f t="shared" si="104"/>
        <v>46</v>
      </c>
      <c r="T916" s="47">
        <v>7441.05</v>
      </c>
      <c r="U916" s="14" t="s">
        <v>945</v>
      </c>
      <c r="V916" s="58">
        <v>28362</v>
      </c>
      <c r="W916" s="14">
        <v>1</v>
      </c>
      <c r="X916" s="77">
        <v>7441.05</v>
      </c>
      <c r="Y916" s="14" t="s">
        <v>12</v>
      </c>
      <c r="Z916" s="14" t="s">
        <v>11</v>
      </c>
      <c r="AA916" s="14" t="s">
        <v>42</v>
      </c>
      <c r="AB916" s="38">
        <v>46</v>
      </c>
    </row>
    <row r="917" spans="1:28" x14ac:dyDescent="0.35">
      <c r="A917" t="s">
        <v>946</v>
      </c>
      <c r="B917">
        <v>1979</v>
      </c>
      <c r="C917" t="s">
        <v>20</v>
      </c>
      <c r="D917" s="42">
        <v>1</v>
      </c>
      <c r="E917">
        <v>2</v>
      </c>
      <c r="F917" s="37">
        <v>7441.5</v>
      </c>
      <c r="G917" t="s">
        <v>12</v>
      </c>
      <c r="H917" t="s">
        <v>11</v>
      </c>
      <c r="I917" t="s">
        <v>42</v>
      </c>
      <c r="J917" s="40">
        <v>1979</v>
      </c>
      <c r="K917" s="43" t="s">
        <v>20</v>
      </c>
      <c r="L917" s="14">
        <f t="shared" si="98"/>
        <v>4</v>
      </c>
      <c r="M917" s="14" t="str">
        <f t="shared" si="99"/>
        <v>tier - 3</v>
      </c>
      <c r="N917" s="14">
        <f t="shared" si="100"/>
        <v>9</v>
      </c>
      <c r="O917" s="8" t="str">
        <f t="shared" si="101"/>
        <v>tier - 2</v>
      </c>
      <c r="P917" s="8" t="str">
        <f t="shared" si="102"/>
        <v>R1011</v>
      </c>
      <c r="Q917" s="35" t="str">
        <f t="shared" si="103"/>
        <v>1-Sep-1979</v>
      </c>
      <c r="R917" s="35">
        <v>29099</v>
      </c>
      <c r="S917" s="44">
        <f t="shared" si="104"/>
        <v>44</v>
      </c>
      <c r="T917" s="47">
        <v>7441.5</v>
      </c>
      <c r="U917" s="14" t="s">
        <v>946</v>
      </c>
      <c r="V917" s="58">
        <v>29099</v>
      </c>
      <c r="W917" s="14">
        <v>2</v>
      </c>
      <c r="X917" s="77">
        <v>7441.5</v>
      </c>
      <c r="Y917" s="14" t="s">
        <v>12</v>
      </c>
      <c r="Z917" s="14" t="s">
        <v>11</v>
      </c>
      <c r="AA917" s="14" t="s">
        <v>42</v>
      </c>
      <c r="AB917" s="38">
        <v>44</v>
      </c>
    </row>
    <row r="918" spans="1:28" x14ac:dyDescent="0.35">
      <c r="A918" t="s">
        <v>947</v>
      </c>
      <c r="B918">
        <v>1980</v>
      </c>
      <c r="C918" t="s">
        <v>10</v>
      </c>
      <c r="D918" s="42">
        <v>7</v>
      </c>
      <c r="E918">
        <v>1</v>
      </c>
      <c r="F918" s="37">
        <v>7443.64</v>
      </c>
      <c r="G918" t="s">
        <v>11</v>
      </c>
      <c r="H918" t="s">
        <v>12</v>
      </c>
      <c r="I918" t="s">
        <v>23</v>
      </c>
      <c r="J918" s="40">
        <v>1980</v>
      </c>
      <c r="K918" s="43" t="s">
        <v>10</v>
      </c>
      <c r="L918" s="14">
        <f t="shared" si="98"/>
        <v>1</v>
      </c>
      <c r="M918" s="14" t="str">
        <f t="shared" si="99"/>
        <v>tier - 2</v>
      </c>
      <c r="N918" s="14">
        <f t="shared" si="100"/>
        <v>1</v>
      </c>
      <c r="O918" s="8" t="str">
        <f t="shared" si="101"/>
        <v>tier - 3</v>
      </c>
      <c r="P918" s="8" t="str">
        <f t="shared" si="102"/>
        <v>R1012</v>
      </c>
      <c r="Q918" s="35" t="str">
        <f t="shared" si="103"/>
        <v>7-Jul-1980</v>
      </c>
      <c r="R918" s="35">
        <v>29409</v>
      </c>
      <c r="S918" s="44">
        <f t="shared" si="104"/>
        <v>43</v>
      </c>
      <c r="T918" s="47">
        <v>7443.64</v>
      </c>
      <c r="U918" s="14" t="s">
        <v>947</v>
      </c>
      <c r="V918" s="58">
        <v>29409</v>
      </c>
      <c r="W918" s="14">
        <v>1</v>
      </c>
      <c r="X918" s="77">
        <v>7443.64</v>
      </c>
      <c r="Y918" s="14" t="s">
        <v>11</v>
      </c>
      <c r="Z918" s="14" t="s">
        <v>12</v>
      </c>
      <c r="AA918" s="14" t="s">
        <v>23</v>
      </c>
      <c r="AB918" s="38">
        <v>43</v>
      </c>
    </row>
    <row r="919" spans="1:28" x14ac:dyDescent="0.35">
      <c r="A919" t="s">
        <v>948</v>
      </c>
      <c r="B919">
        <v>1977</v>
      </c>
      <c r="C919" t="s">
        <v>20</v>
      </c>
      <c r="D919" s="42">
        <v>25</v>
      </c>
      <c r="E919">
        <v>1</v>
      </c>
      <c r="F919" s="37">
        <v>7445.92</v>
      </c>
      <c r="G919" t="s">
        <v>12</v>
      </c>
      <c r="H919" t="s">
        <v>16</v>
      </c>
      <c r="I919" t="s">
        <v>42</v>
      </c>
      <c r="J919" s="40">
        <v>1977</v>
      </c>
      <c r="K919" s="43" t="s">
        <v>20</v>
      </c>
      <c r="L919" s="14">
        <f t="shared" si="98"/>
        <v>4</v>
      </c>
      <c r="M919" s="14" t="str">
        <f t="shared" si="99"/>
        <v>tier - 3</v>
      </c>
      <c r="N919" s="14">
        <f t="shared" si="100"/>
        <v>2</v>
      </c>
      <c r="O919" s="8" t="str">
        <f t="shared" si="101"/>
        <v>tier - 1</v>
      </c>
      <c r="P919" s="8" t="str">
        <f t="shared" si="102"/>
        <v>R1011</v>
      </c>
      <c r="Q919" s="35" t="str">
        <f t="shared" si="103"/>
        <v>25-Sep-1977</v>
      </c>
      <c r="R919" s="35">
        <v>28393</v>
      </c>
      <c r="S919" s="44">
        <f t="shared" si="104"/>
        <v>46</v>
      </c>
      <c r="T919" s="47">
        <v>7445.92</v>
      </c>
      <c r="U919" s="14" t="s">
        <v>948</v>
      </c>
      <c r="V919" s="58">
        <v>28393</v>
      </c>
      <c r="W919" s="14">
        <v>1</v>
      </c>
      <c r="X919" s="77">
        <v>7445.92</v>
      </c>
      <c r="Y919" s="14" t="s">
        <v>12</v>
      </c>
      <c r="Z919" s="14" t="s">
        <v>16</v>
      </c>
      <c r="AA919" s="14" t="s">
        <v>42</v>
      </c>
      <c r="AB919" s="38">
        <v>46</v>
      </c>
    </row>
    <row r="920" spans="1:28" x14ac:dyDescent="0.35">
      <c r="A920" t="s">
        <v>949</v>
      </c>
      <c r="B920">
        <v>1977</v>
      </c>
      <c r="C920" t="s">
        <v>20</v>
      </c>
      <c r="D920" s="42">
        <v>30</v>
      </c>
      <c r="E920">
        <v>0</v>
      </c>
      <c r="F920" s="37">
        <v>7448.4</v>
      </c>
      <c r="G920" t="s">
        <v>12</v>
      </c>
      <c r="H920" t="s">
        <v>12</v>
      </c>
      <c r="I920" t="s">
        <v>356</v>
      </c>
      <c r="J920" s="40">
        <v>1977</v>
      </c>
      <c r="K920" s="43" t="s">
        <v>20</v>
      </c>
      <c r="L920" s="14">
        <f t="shared" si="98"/>
        <v>4</v>
      </c>
      <c r="M920" s="14" t="str">
        <f t="shared" si="99"/>
        <v>tier - 3</v>
      </c>
      <c r="N920" s="14">
        <f t="shared" si="100"/>
        <v>1</v>
      </c>
      <c r="O920" s="8" t="str">
        <f t="shared" si="101"/>
        <v>tier - 3</v>
      </c>
      <c r="P920" s="8" t="str">
        <f t="shared" si="102"/>
        <v>R1017</v>
      </c>
      <c r="Q920" s="35" t="str">
        <f t="shared" si="103"/>
        <v>30-Sep-1977</v>
      </c>
      <c r="R920" s="35">
        <v>28398</v>
      </c>
      <c r="S920" s="44">
        <f t="shared" si="104"/>
        <v>46</v>
      </c>
      <c r="T920" s="47">
        <v>7448.4</v>
      </c>
      <c r="U920" s="14" t="s">
        <v>949</v>
      </c>
      <c r="V920" s="58">
        <v>28398</v>
      </c>
      <c r="W920" s="14">
        <v>0</v>
      </c>
      <c r="X920" s="77">
        <v>7448.4</v>
      </c>
      <c r="Y920" s="14" t="s">
        <v>12</v>
      </c>
      <c r="Z920" s="14" t="s">
        <v>12</v>
      </c>
      <c r="AA920" s="14" t="s">
        <v>356</v>
      </c>
      <c r="AB920" s="38">
        <v>46</v>
      </c>
    </row>
    <row r="921" spans="1:28" x14ac:dyDescent="0.35">
      <c r="A921" t="s">
        <v>950</v>
      </c>
      <c r="B921">
        <v>2001</v>
      </c>
      <c r="C921" t="s">
        <v>18</v>
      </c>
      <c r="D921" s="42">
        <v>1</v>
      </c>
      <c r="E921">
        <v>0</v>
      </c>
      <c r="F921" s="37">
        <v>7450.36</v>
      </c>
      <c r="G921" t="s">
        <v>11</v>
      </c>
      <c r="H921" t="s">
        <v>11</v>
      </c>
      <c r="I921" t="s">
        <v>23</v>
      </c>
      <c r="J921" s="40">
        <v>2001</v>
      </c>
      <c r="K921" s="43" t="s">
        <v>18</v>
      </c>
      <c r="L921" s="14">
        <f t="shared" si="98"/>
        <v>1</v>
      </c>
      <c r="M921" s="14" t="str">
        <f t="shared" si="99"/>
        <v>tier - 2</v>
      </c>
      <c r="N921" s="14">
        <f t="shared" si="100"/>
        <v>9</v>
      </c>
      <c r="O921" s="8" t="str">
        <f t="shared" si="101"/>
        <v>tier - 2</v>
      </c>
      <c r="P921" s="8" t="str">
        <f t="shared" si="102"/>
        <v>R1012</v>
      </c>
      <c r="Q921" s="35" t="str">
        <f t="shared" si="103"/>
        <v>1-Jun-2001</v>
      </c>
      <c r="R921" s="35">
        <v>37043</v>
      </c>
      <c r="S921" s="44">
        <f t="shared" si="104"/>
        <v>22</v>
      </c>
      <c r="T921" s="47">
        <v>7450.36</v>
      </c>
      <c r="U921" s="14" t="s">
        <v>950</v>
      </c>
      <c r="V921" s="58">
        <v>37043</v>
      </c>
      <c r="W921" s="14">
        <v>0</v>
      </c>
      <c r="X921" s="77">
        <v>7450.36</v>
      </c>
      <c r="Y921" s="14" t="s">
        <v>11</v>
      </c>
      <c r="Z921" s="14" t="s">
        <v>11</v>
      </c>
      <c r="AA921" s="14" t="s">
        <v>23</v>
      </c>
      <c r="AB921" s="38">
        <v>22</v>
      </c>
    </row>
    <row r="922" spans="1:28" x14ac:dyDescent="0.35">
      <c r="A922" t="s">
        <v>951</v>
      </c>
      <c r="B922">
        <v>1967</v>
      </c>
      <c r="C922" t="s">
        <v>35</v>
      </c>
      <c r="D922" s="42">
        <v>4</v>
      </c>
      <c r="E922">
        <v>0</v>
      </c>
      <c r="F922" s="37">
        <v>7463.51</v>
      </c>
      <c r="G922" t="s">
        <v>12</v>
      </c>
      <c r="H922" t="s">
        <v>12</v>
      </c>
      <c r="I922" t="s">
        <v>13</v>
      </c>
      <c r="J922" s="40">
        <v>1967</v>
      </c>
      <c r="K922" s="43" t="s">
        <v>35</v>
      </c>
      <c r="L922" s="14">
        <f t="shared" si="98"/>
        <v>4</v>
      </c>
      <c r="M922" s="14" t="str">
        <f t="shared" si="99"/>
        <v>tier - 3</v>
      </c>
      <c r="N922" s="14">
        <f t="shared" si="100"/>
        <v>1</v>
      </c>
      <c r="O922" s="8" t="str">
        <f t="shared" si="101"/>
        <v>tier - 3</v>
      </c>
      <c r="P922" s="8" t="str">
        <f t="shared" si="102"/>
        <v>R1013</v>
      </c>
      <c r="Q922" s="35" t="str">
        <f t="shared" si="103"/>
        <v>4-Aug-1967</v>
      </c>
      <c r="R922" s="35">
        <v>24688</v>
      </c>
      <c r="S922" s="44">
        <f t="shared" si="104"/>
        <v>56</v>
      </c>
      <c r="T922" s="47">
        <v>7463.51</v>
      </c>
      <c r="U922" s="14" t="s">
        <v>951</v>
      </c>
      <c r="V922" s="58">
        <v>24688</v>
      </c>
      <c r="W922" s="14">
        <v>0</v>
      </c>
      <c r="X922" s="77">
        <v>7463.51</v>
      </c>
      <c r="Y922" s="14" t="s">
        <v>12</v>
      </c>
      <c r="Z922" s="14" t="s">
        <v>12</v>
      </c>
      <c r="AA922" s="14" t="s">
        <v>13</v>
      </c>
      <c r="AB922" s="38">
        <v>56</v>
      </c>
    </row>
    <row r="923" spans="1:28" x14ac:dyDescent="0.35">
      <c r="A923" t="s">
        <v>952</v>
      </c>
      <c r="B923">
        <v>1996</v>
      </c>
      <c r="C923" t="s">
        <v>18</v>
      </c>
      <c r="D923" s="42">
        <v>14</v>
      </c>
      <c r="E923">
        <v>0</v>
      </c>
      <c r="F923" s="37">
        <v>7487.38</v>
      </c>
      <c r="G923" t="s">
        <v>11</v>
      </c>
      <c r="H923" t="s">
        <v>12</v>
      </c>
      <c r="I923" t="s">
        <v>23</v>
      </c>
      <c r="J923" s="40">
        <v>1996</v>
      </c>
      <c r="K923" s="43" t="s">
        <v>18</v>
      </c>
      <c r="L923" s="14">
        <f t="shared" si="98"/>
        <v>1</v>
      </c>
      <c r="M923" s="14" t="str">
        <f t="shared" si="99"/>
        <v>tier - 2</v>
      </c>
      <c r="N923" s="14">
        <f t="shared" si="100"/>
        <v>1</v>
      </c>
      <c r="O923" s="8" t="str">
        <f t="shared" si="101"/>
        <v>tier - 3</v>
      </c>
      <c r="P923" s="8" t="str">
        <f t="shared" si="102"/>
        <v>R1012</v>
      </c>
      <c r="Q923" s="35" t="str">
        <f t="shared" si="103"/>
        <v>14-Jun-1996</v>
      </c>
      <c r="R923" s="35">
        <v>35230</v>
      </c>
      <c r="S923" s="44">
        <f t="shared" si="104"/>
        <v>27</v>
      </c>
      <c r="T923" s="47">
        <v>7487.38</v>
      </c>
      <c r="U923" s="14" t="s">
        <v>952</v>
      </c>
      <c r="V923" s="58">
        <v>35230</v>
      </c>
      <c r="W923" s="14">
        <v>0</v>
      </c>
      <c r="X923" s="77">
        <v>7487.38</v>
      </c>
      <c r="Y923" s="14" t="s">
        <v>11</v>
      </c>
      <c r="Z923" s="14" t="s">
        <v>12</v>
      </c>
      <c r="AA923" s="14" t="s">
        <v>23</v>
      </c>
      <c r="AB923" s="38">
        <v>27</v>
      </c>
    </row>
    <row r="924" spans="1:28" x14ac:dyDescent="0.35">
      <c r="A924" t="s">
        <v>953</v>
      </c>
      <c r="B924">
        <v>1988</v>
      </c>
      <c r="C924" t="s">
        <v>30</v>
      </c>
      <c r="D924" s="42">
        <v>15</v>
      </c>
      <c r="E924">
        <v>3</v>
      </c>
      <c r="F924" s="37">
        <v>7494.63</v>
      </c>
      <c r="G924" t="s">
        <v>11</v>
      </c>
      <c r="H924" t="s">
        <v>12</v>
      </c>
      <c r="I924" t="s">
        <v>200</v>
      </c>
      <c r="J924" s="40">
        <v>1988</v>
      </c>
      <c r="K924" s="43" t="s">
        <v>30</v>
      </c>
      <c r="L924" s="14">
        <f t="shared" si="98"/>
        <v>1</v>
      </c>
      <c r="M924" s="14" t="str">
        <f t="shared" si="99"/>
        <v>tier - 2</v>
      </c>
      <c r="N924" s="14">
        <f t="shared" si="100"/>
        <v>1</v>
      </c>
      <c r="O924" s="8" t="str">
        <f t="shared" si="101"/>
        <v>tier - 3</v>
      </c>
      <c r="P924" s="8" t="str">
        <f t="shared" si="102"/>
        <v>R1025</v>
      </c>
      <c r="Q924" s="35" t="str">
        <f t="shared" si="103"/>
        <v>15-Dec-1988</v>
      </c>
      <c r="R924" s="35">
        <v>32492</v>
      </c>
      <c r="S924" s="44">
        <f t="shared" si="104"/>
        <v>35</v>
      </c>
      <c r="T924" s="47">
        <v>7494.63</v>
      </c>
      <c r="U924" s="14" t="s">
        <v>953</v>
      </c>
      <c r="V924" s="58">
        <v>32492</v>
      </c>
      <c r="W924" s="14">
        <v>3</v>
      </c>
      <c r="X924" s="77">
        <v>7494.63</v>
      </c>
      <c r="Y924" s="14" t="s">
        <v>11</v>
      </c>
      <c r="Z924" s="14" t="s">
        <v>12</v>
      </c>
      <c r="AA924" s="14" t="s">
        <v>200</v>
      </c>
      <c r="AB924" s="38">
        <v>35</v>
      </c>
    </row>
    <row r="925" spans="1:28" x14ac:dyDescent="0.35">
      <c r="A925" t="s">
        <v>954</v>
      </c>
      <c r="B925">
        <v>1997</v>
      </c>
      <c r="C925" t="s">
        <v>37</v>
      </c>
      <c r="D925" s="42">
        <v>28</v>
      </c>
      <c r="E925">
        <v>0</v>
      </c>
      <c r="F925" s="37">
        <v>7504.3</v>
      </c>
      <c r="G925" t="s">
        <v>11</v>
      </c>
      <c r="H925" t="s">
        <v>16</v>
      </c>
      <c r="I925" t="s">
        <v>23</v>
      </c>
      <c r="J925" s="40">
        <v>1997</v>
      </c>
      <c r="K925" s="43" t="s">
        <v>37</v>
      </c>
      <c r="L925" s="14">
        <f t="shared" si="98"/>
        <v>1</v>
      </c>
      <c r="M925" s="14" t="str">
        <f t="shared" si="99"/>
        <v>tier - 2</v>
      </c>
      <c r="N925" s="14">
        <f t="shared" si="100"/>
        <v>2</v>
      </c>
      <c r="O925" s="8" t="str">
        <f t="shared" si="101"/>
        <v>tier - 1</v>
      </c>
      <c r="P925" s="8" t="str">
        <f t="shared" si="102"/>
        <v>R1012</v>
      </c>
      <c r="Q925" s="35" t="str">
        <f t="shared" si="103"/>
        <v>28-Oct-1997</v>
      </c>
      <c r="R925" s="35">
        <v>35731</v>
      </c>
      <c r="S925" s="44">
        <f t="shared" si="104"/>
        <v>26</v>
      </c>
      <c r="T925" s="47">
        <v>7504.3</v>
      </c>
      <c r="U925" s="14" t="s">
        <v>954</v>
      </c>
      <c r="V925" s="58">
        <v>35731</v>
      </c>
      <c r="W925" s="14">
        <v>0</v>
      </c>
      <c r="X925" s="77">
        <v>7504.3</v>
      </c>
      <c r="Y925" s="14" t="s">
        <v>11</v>
      </c>
      <c r="Z925" s="14" t="s">
        <v>16</v>
      </c>
      <c r="AA925" s="14" t="s">
        <v>23</v>
      </c>
      <c r="AB925" s="38">
        <v>26</v>
      </c>
    </row>
    <row r="926" spans="1:28" x14ac:dyDescent="0.35">
      <c r="A926" t="s">
        <v>955</v>
      </c>
      <c r="B926">
        <v>1983</v>
      </c>
      <c r="C926" t="s">
        <v>10</v>
      </c>
      <c r="D926" s="42">
        <v>10</v>
      </c>
      <c r="E926">
        <v>4</v>
      </c>
      <c r="F926" s="37">
        <v>7512.27</v>
      </c>
      <c r="G926" t="s">
        <v>12</v>
      </c>
      <c r="H926" t="s">
        <v>11</v>
      </c>
      <c r="I926" t="s">
        <v>42</v>
      </c>
      <c r="J926" s="40">
        <v>1983</v>
      </c>
      <c r="K926" s="43" t="s">
        <v>10</v>
      </c>
      <c r="L926" s="14">
        <f t="shared" si="98"/>
        <v>4</v>
      </c>
      <c r="M926" s="14" t="str">
        <f t="shared" si="99"/>
        <v>tier - 3</v>
      </c>
      <c r="N926" s="14">
        <f t="shared" si="100"/>
        <v>9</v>
      </c>
      <c r="O926" s="8" t="str">
        <f t="shared" si="101"/>
        <v>tier - 2</v>
      </c>
      <c r="P926" s="8" t="str">
        <f t="shared" si="102"/>
        <v>R1011</v>
      </c>
      <c r="Q926" s="35" t="str">
        <f t="shared" si="103"/>
        <v>10-Jul-1983</v>
      </c>
      <c r="R926" s="35">
        <v>30507</v>
      </c>
      <c r="S926" s="44">
        <f t="shared" si="104"/>
        <v>40</v>
      </c>
      <c r="T926" s="47">
        <v>7512.27</v>
      </c>
      <c r="U926" s="14" t="s">
        <v>955</v>
      </c>
      <c r="V926" s="58">
        <v>30507</v>
      </c>
      <c r="W926" s="14">
        <v>4</v>
      </c>
      <c r="X926" s="77">
        <v>7512.27</v>
      </c>
      <c r="Y926" s="14" t="s">
        <v>12</v>
      </c>
      <c r="Z926" s="14" t="s">
        <v>11</v>
      </c>
      <c r="AA926" s="14" t="s">
        <v>42</v>
      </c>
      <c r="AB926" s="38">
        <v>40</v>
      </c>
    </row>
    <row r="927" spans="1:28" x14ac:dyDescent="0.35">
      <c r="A927" t="s">
        <v>956</v>
      </c>
      <c r="B927">
        <v>1978</v>
      </c>
      <c r="C927" t="s">
        <v>37</v>
      </c>
      <c r="D927" s="42">
        <v>18</v>
      </c>
      <c r="E927">
        <v>1</v>
      </c>
      <c r="F927" s="37">
        <v>7518.03</v>
      </c>
      <c r="G927" t="s">
        <v>11</v>
      </c>
      <c r="H927" t="s">
        <v>12</v>
      </c>
      <c r="I927" t="s">
        <v>23</v>
      </c>
      <c r="J927" s="40">
        <v>1978</v>
      </c>
      <c r="K927" s="43" t="s">
        <v>37</v>
      </c>
      <c r="L927" s="14">
        <f t="shared" si="98"/>
        <v>1</v>
      </c>
      <c r="M927" s="14" t="str">
        <f t="shared" si="99"/>
        <v>tier - 2</v>
      </c>
      <c r="N927" s="14">
        <f t="shared" si="100"/>
        <v>1</v>
      </c>
      <c r="O927" s="8" t="str">
        <f t="shared" si="101"/>
        <v>tier - 3</v>
      </c>
      <c r="P927" s="8" t="str">
        <f t="shared" si="102"/>
        <v>R1012</v>
      </c>
      <c r="Q927" s="35" t="str">
        <f t="shared" si="103"/>
        <v>18-Oct-1978</v>
      </c>
      <c r="R927" s="35">
        <v>28781</v>
      </c>
      <c r="S927" s="44">
        <f t="shared" si="104"/>
        <v>45</v>
      </c>
      <c r="T927" s="47">
        <v>7518.03</v>
      </c>
      <c r="U927" s="14" t="s">
        <v>956</v>
      </c>
      <c r="V927" s="58">
        <v>28781</v>
      </c>
      <c r="W927" s="14">
        <v>1</v>
      </c>
      <c r="X927" s="77">
        <v>7518.03</v>
      </c>
      <c r="Y927" s="14" t="s">
        <v>11</v>
      </c>
      <c r="Z927" s="14" t="s">
        <v>12</v>
      </c>
      <c r="AA927" s="14" t="s">
        <v>23</v>
      </c>
      <c r="AB927" s="38">
        <v>45</v>
      </c>
    </row>
    <row r="928" spans="1:28" x14ac:dyDescent="0.35">
      <c r="A928" t="s">
        <v>957</v>
      </c>
      <c r="B928">
        <v>1976</v>
      </c>
      <c r="C928" t="s">
        <v>37</v>
      </c>
      <c r="D928" s="42">
        <v>10</v>
      </c>
      <c r="E928">
        <v>0</v>
      </c>
      <c r="F928" s="37">
        <v>7526.71</v>
      </c>
      <c r="G928" t="s">
        <v>12</v>
      </c>
      <c r="H928" t="s">
        <v>16</v>
      </c>
      <c r="I928" t="s">
        <v>23</v>
      </c>
      <c r="J928" s="40">
        <v>1976</v>
      </c>
      <c r="K928" s="43" t="s">
        <v>37</v>
      </c>
      <c r="L928" s="14">
        <f t="shared" si="98"/>
        <v>4</v>
      </c>
      <c r="M928" s="14" t="str">
        <f t="shared" si="99"/>
        <v>tier - 3</v>
      </c>
      <c r="N928" s="14">
        <f t="shared" si="100"/>
        <v>2</v>
      </c>
      <c r="O928" s="8" t="str">
        <f t="shared" si="101"/>
        <v>tier - 1</v>
      </c>
      <c r="P928" s="8" t="str">
        <f t="shared" si="102"/>
        <v>R1012</v>
      </c>
      <c r="Q928" s="35" t="str">
        <f t="shared" si="103"/>
        <v>10-Oct-1976</v>
      </c>
      <c r="R928" s="35">
        <v>28043</v>
      </c>
      <c r="S928" s="44">
        <f t="shared" si="104"/>
        <v>47</v>
      </c>
      <c r="T928" s="47">
        <v>7526.71</v>
      </c>
      <c r="U928" s="14" t="s">
        <v>957</v>
      </c>
      <c r="V928" s="58">
        <v>28043</v>
      </c>
      <c r="W928" s="14">
        <v>0</v>
      </c>
      <c r="X928" s="77">
        <v>7526.71</v>
      </c>
      <c r="Y928" s="14" t="s">
        <v>12</v>
      </c>
      <c r="Z928" s="14" t="s">
        <v>16</v>
      </c>
      <c r="AA928" s="14" t="s">
        <v>23</v>
      </c>
      <c r="AB928" s="38">
        <v>47</v>
      </c>
    </row>
    <row r="929" spans="1:28" x14ac:dyDescent="0.35">
      <c r="A929" t="s">
        <v>958</v>
      </c>
      <c r="B929">
        <v>1978</v>
      </c>
      <c r="C929" t="s">
        <v>30</v>
      </c>
      <c r="D929" s="42">
        <v>14</v>
      </c>
      <c r="E929">
        <v>2</v>
      </c>
      <c r="F929" s="37">
        <v>7531.7</v>
      </c>
      <c r="G929" t="s">
        <v>11</v>
      </c>
      <c r="H929" t="s">
        <v>16</v>
      </c>
      <c r="I929" t="s">
        <v>13</v>
      </c>
      <c r="J929" s="40">
        <v>1978</v>
      </c>
      <c r="K929" s="43" t="s">
        <v>30</v>
      </c>
      <c r="L929" s="14">
        <f t="shared" si="98"/>
        <v>1</v>
      </c>
      <c r="M929" s="14" t="str">
        <f t="shared" si="99"/>
        <v>tier - 2</v>
      </c>
      <c r="N929" s="14">
        <f t="shared" si="100"/>
        <v>2</v>
      </c>
      <c r="O929" s="8" t="str">
        <f t="shared" si="101"/>
        <v>tier - 1</v>
      </c>
      <c r="P929" s="8" t="str">
        <f t="shared" si="102"/>
        <v>R1013</v>
      </c>
      <c r="Q929" s="35" t="str">
        <f t="shared" si="103"/>
        <v>14-Dec-1978</v>
      </c>
      <c r="R929" s="35">
        <v>28838</v>
      </c>
      <c r="S929" s="44">
        <f t="shared" si="104"/>
        <v>45</v>
      </c>
      <c r="T929" s="47">
        <v>7531.7</v>
      </c>
      <c r="U929" s="14" t="s">
        <v>958</v>
      </c>
      <c r="V929" s="58">
        <v>28838</v>
      </c>
      <c r="W929" s="14">
        <v>2</v>
      </c>
      <c r="X929" s="77">
        <v>7531.7</v>
      </c>
      <c r="Y929" s="14" t="s">
        <v>11</v>
      </c>
      <c r="Z929" s="14" t="s">
        <v>16</v>
      </c>
      <c r="AA929" s="14" t="s">
        <v>13</v>
      </c>
      <c r="AB929" s="38">
        <v>45</v>
      </c>
    </row>
    <row r="930" spans="1:28" x14ac:dyDescent="0.35">
      <c r="A930" t="s">
        <v>959</v>
      </c>
      <c r="B930">
        <v>1984</v>
      </c>
      <c r="C930" t="s">
        <v>35</v>
      </c>
      <c r="D930" s="42">
        <v>22</v>
      </c>
      <c r="E930">
        <v>3</v>
      </c>
      <c r="F930" s="37">
        <v>7537.16</v>
      </c>
      <c r="G930" t="s">
        <v>11</v>
      </c>
      <c r="H930" t="s">
        <v>11</v>
      </c>
      <c r="I930" t="s">
        <v>23</v>
      </c>
      <c r="J930" s="40">
        <v>1984</v>
      </c>
      <c r="K930" s="43" t="s">
        <v>35</v>
      </c>
      <c r="L930" s="14">
        <f t="shared" si="98"/>
        <v>1</v>
      </c>
      <c r="M930" s="14" t="str">
        <f t="shared" si="99"/>
        <v>tier - 2</v>
      </c>
      <c r="N930" s="14">
        <f t="shared" si="100"/>
        <v>9</v>
      </c>
      <c r="O930" s="8" t="str">
        <f t="shared" si="101"/>
        <v>tier - 2</v>
      </c>
      <c r="P930" s="8" t="str">
        <f t="shared" si="102"/>
        <v>R1012</v>
      </c>
      <c r="Q930" s="35" t="str">
        <f t="shared" si="103"/>
        <v>22-Aug-1984</v>
      </c>
      <c r="R930" s="35">
        <v>30916</v>
      </c>
      <c r="S930" s="44">
        <f t="shared" si="104"/>
        <v>39</v>
      </c>
      <c r="T930" s="47">
        <v>7537.16</v>
      </c>
      <c r="U930" s="14" t="s">
        <v>959</v>
      </c>
      <c r="V930" s="58">
        <v>30916</v>
      </c>
      <c r="W930" s="14">
        <v>3</v>
      </c>
      <c r="X930" s="77">
        <v>7537.16</v>
      </c>
      <c r="Y930" s="14" t="s">
        <v>11</v>
      </c>
      <c r="Z930" s="14" t="s">
        <v>11</v>
      </c>
      <c r="AA930" s="14" t="s">
        <v>23</v>
      </c>
      <c r="AB930" s="38">
        <v>39</v>
      </c>
    </row>
    <row r="931" spans="1:28" x14ac:dyDescent="0.35">
      <c r="A931" t="s">
        <v>960</v>
      </c>
      <c r="B931">
        <v>1988</v>
      </c>
      <c r="C931" t="s">
        <v>30</v>
      </c>
      <c r="D931" s="42">
        <v>15</v>
      </c>
      <c r="E931">
        <v>3</v>
      </c>
      <c r="F931" s="37">
        <v>7538.52</v>
      </c>
      <c r="G931" t="s">
        <v>11</v>
      </c>
      <c r="H931" t="s">
        <v>11</v>
      </c>
      <c r="I931" t="s">
        <v>23</v>
      </c>
      <c r="J931" s="40">
        <v>1988</v>
      </c>
      <c r="K931" s="43" t="s">
        <v>30</v>
      </c>
      <c r="L931" s="14">
        <f t="shared" si="98"/>
        <v>1</v>
      </c>
      <c r="M931" s="14" t="str">
        <f t="shared" si="99"/>
        <v>tier - 2</v>
      </c>
      <c r="N931" s="14">
        <f t="shared" si="100"/>
        <v>9</v>
      </c>
      <c r="O931" s="8" t="str">
        <f t="shared" si="101"/>
        <v>tier - 2</v>
      </c>
      <c r="P931" s="8" t="str">
        <f t="shared" si="102"/>
        <v>R1012</v>
      </c>
      <c r="Q931" s="35" t="str">
        <f t="shared" si="103"/>
        <v>15-Dec-1988</v>
      </c>
      <c r="R931" s="35">
        <v>32492</v>
      </c>
      <c r="S931" s="44">
        <f t="shared" si="104"/>
        <v>35</v>
      </c>
      <c r="T931" s="47">
        <v>7538.52</v>
      </c>
      <c r="U931" s="14" t="s">
        <v>960</v>
      </c>
      <c r="V931" s="58">
        <v>32492</v>
      </c>
      <c r="W931" s="14">
        <v>3</v>
      </c>
      <c r="X931" s="77">
        <v>7538.52</v>
      </c>
      <c r="Y931" s="14" t="s">
        <v>11</v>
      </c>
      <c r="Z931" s="14" t="s">
        <v>11</v>
      </c>
      <c r="AA931" s="14" t="s">
        <v>23</v>
      </c>
      <c r="AB931" s="38">
        <v>35</v>
      </c>
    </row>
    <row r="932" spans="1:28" x14ac:dyDescent="0.35">
      <c r="A932" t="s">
        <v>961</v>
      </c>
      <c r="B932">
        <v>1994</v>
      </c>
      <c r="C932" t="s">
        <v>35</v>
      </c>
      <c r="D932" s="42">
        <v>14</v>
      </c>
      <c r="E932">
        <v>0</v>
      </c>
      <c r="F932" s="37">
        <v>7567.13</v>
      </c>
      <c r="G932" t="s">
        <v>11</v>
      </c>
      <c r="H932" t="s">
        <v>11</v>
      </c>
      <c r="I932" t="s">
        <v>300</v>
      </c>
      <c r="J932" s="40">
        <v>1994</v>
      </c>
      <c r="K932" s="43" t="s">
        <v>35</v>
      </c>
      <c r="L932" s="14">
        <f t="shared" si="98"/>
        <v>1</v>
      </c>
      <c r="M932" s="14" t="str">
        <f t="shared" si="99"/>
        <v>tier - 2</v>
      </c>
      <c r="N932" s="14">
        <f t="shared" si="100"/>
        <v>9</v>
      </c>
      <c r="O932" s="8" t="str">
        <f t="shared" si="101"/>
        <v>tier - 2</v>
      </c>
      <c r="P932" s="8" t="str">
        <f t="shared" si="102"/>
        <v>R1021</v>
      </c>
      <c r="Q932" s="35" t="str">
        <f t="shared" si="103"/>
        <v>14-Aug-1994</v>
      </c>
      <c r="R932" s="35">
        <v>34560</v>
      </c>
      <c r="S932" s="44">
        <f t="shared" si="104"/>
        <v>29</v>
      </c>
      <c r="T932" s="47">
        <v>7567.13</v>
      </c>
      <c r="U932" s="14" t="s">
        <v>961</v>
      </c>
      <c r="V932" s="58">
        <v>34560</v>
      </c>
      <c r="W932" s="14">
        <v>0</v>
      </c>
      <c r="X932" s="77">
        <v>7567.13</v>
      </c>
      <c r="Y932" s="14" t="s">
        <v>11</v>
      </c>
      <c r="Z932" s="14" t="s">
        <v>11</v>
      </c>
      <c r="AA932" s="14" t="s">
        <v>300</v>
      </c>
      <c r="AB932" s="38">
        <v>29</v>
      </c>
    </row>
    <row r="933" spans="1:28" x14ac:dyDescent="0.35">
      <c r="A933" t="s">
        <v>962</v>
      </c>
      <c r="B933">
        <v>1967</v>
      </c>
      <c r="C933" t="s">
        <v>10</v>
      </c>
      <c r="D933" s="42">
        <v>17</v>
      </c>
      <c r="E933">
        <v>0</v>
      </c>
      <c r="F933" s="37">
        <v>7585.62</v>
      </c>
      <c r="G933" t="s">
        <v>12</v>
      </c>
      <c r="H933" t="s">
        <v>11</v>
      </c>
      <c r="I933" t="s">
        <v>13</v>
      </c>
      <c r="J933" s="40">
        <v>1967</v>
      </c>
      <c r="K933" s="43" t="s">
        <v>10</v>
      </c>
      <c r="L933" s="14">
        <f t="shared" si="98"/>
        <v>4</v>
      </c>
      <c r="M933" s="14" t="str">
        <f t="shared" si="99"/>
        <v>tier - 3</v>
      </c>
      <c r="N933" s="14">
        <f t="shared" si="100"/>
        <v>9</v>
      </c>
      <c r="O933" s="8" t="str">
        <f t="shared" si="101"/>
        <v>tier - 2</v>
      </c>
      <c r="P933" s="8" t="str">
        <f t="shared" si="102"/>
        <v>R1013</v>
      </c>
      <c r="Q933" s="35" t="str">
        <f t="shared" si="103"/>
        <v>17-Jul-1967</v>
      </c>
      <c r="R933" s="35">
        <v>24670</v>
      </c>
      <c r="S933" s="44">
        <f t="shared" si="104"/>
        <v>56</v>
      </c>
      <c r="T933" s="47">
        <v>7585.62</v>
      </c>
      <c r="U933" s="14" t="s">
        <v>962</v>
      </c>
      <c r="V933" s="58">
        <v>24670</v>
      </c>
      <c r="W933" s="14">
        <v>0</v>
      </c>
      <c r="X933" s="77">
        <v>7585.62</v>
      </c>
      <c r="Y933" s="14" t="s">
        <v>12</v>
      </c>
      <c r="Z933" s="14" t="s">
        <v>11</v>
      </c>
      <c r="AA933" s="14" t="s">
        <v>13</v>
      </c>
      <c r="AB933" s="38">
        <v>56</v>
      </c>
    </row>
    <row r="934" spans="1:28" x14ac:dyDescent="0.35">
      <c r="A934" t="s">
        <v>963</v>
      </c>
      <c r="B934">
        <v>1997</v>
      </c>
      <c r="C934" t="s">
        <v>20</v>
      </c>
      <c r="D934" s="42">
        <v>30</v>
      </c>
      <c r="E934">
        <v>0</v>
      </c>
      <c r="F934" s="37">
        <v>7607.03</v>
      </c>
      <c r="G934" t="s">
        <v>11</v>
      </c>
      <c r="H934" t="s">
        <v>11</v>
      </c>
      <c r="I934" t="s">
        <v>23</v>
      </c>
      <c r="J934" s="40">
        <v>1997</v>
      </c>
      <c r="K934" s="43" t="s">
        <v>20</v>
      </c>
      <c r="L934" s="14">
        <f t="shared" si="98"/>
        <v>1</v>
      </c>
      <c r="M934" s="14" t="str">
        <f t="shared" si="99"/>
        <v>tier - 2</v>
      </c>
      <c r="N934" s="14">
        <f t="shared" si="100"/>
        <v>9</v>
      </c>
      <c r="O934" s="8" t="str">
        <f t="shared" si="101"/>
        <v>tier - 2</v>
      </c>
      <c r="P934" s="8" t="str">
        <f t="shared" si="102"/>
        <v>R1012</v>
      </c>
      <c r="Q934" s="35" t="str">
        <f t="shared" si="103"/>
        <v>30-Sep-1997</v>
      </c>
      <c r="R934" s="35">
        <v>35703</v>
      </c>
      <c r="S934" s="44">
        <f t="shared" si="104"/>
        <v>26</v>
      </c>
      <c r="T934" s="47">
        <v>7607.03</v>
      </c>
      <c r="U934" s="14" t="s">
        <v>963</v>
      </c>
      <c r="V934" s="58">
        <v>35703</v>
      </c>
      <c r="W934" s="14">
        <v>0</v>
      </c>
      <c r="X934" s="77">
        <v>7607.03</v>
      </c>
      <c r="Y934" s="14" t="s">
        <v>11</v>
      </c>
      <c r="Z934" s="14" t="s">
        <v>11</v>
      </c>
      <c r="AA934" s="14" t="s">
        <v>23</v>
      </c>
      <c r="AB934" s="38">
        <v>26</v>
      </c>
    </row>
    <row r="935" spans="1:28" x14ac:dyDescent="0.35">
      <c r="A935" t="s">
        <v>964</v>
      </c>
      <c r="B935">
        <v>1968</v>
      </c>
      <c r="C935" t="s">
        <v>10</v>
      </c>
      <c r="D935" s="42">
        <v>3</v>
      </c>
      <c r="E935">
        <v>0</v>
      </c>
      <c r="F935" s="37">
        <v>7609.6</v>
      </c>
      <c r="G935" t="s">
        <v>12</v>
      </c>
      <c r="H935" t="s">
        <v>11</v>
      </c>
      <c r="I935" t="s">
        <v>23</v>
      </c>
      <c r="J935" s="40">
        <v>1968</v>
      </c>
      <c r="K935" s="43" t="s">
        <v>10</v>
      </c>
      <c r="L935" s="14">
        <f t="shared" si="98"/>
        <v>4</v>
      </c>
      <c r="M935" s="14" t="str">
        <f t="shared" si="99"/>
        <v>tier - 3</v>
      </c>
      <c r="N935" s="14">
        <f t="shared" si="100"/>
        <v>9</v>
      </c>
      <c r="O935" s="8" t="str">
        <f t="shared" si="101"/>
        <v>tier - 2</v>
      </c>
      <c r="P935" s="8" t="str">
        <f t="shared" si="102"/>
        <v>R1012</v>
      </c>
      <c r="Q935" s="35" t="str">
        <f t="shared" si="103"/>
        <v>3-Jul-1968</v>
      </c>
      <c r="R935" s="35">
        <v>25022</v>
      </c>
      <c r="S935" s="44">
        <f t="shared" si="104"/>
        <v>55</v>
      </c>
      <c r="T935" s="47">
        <v>7609.6</v>
      </c>
      <c r="U935" s="14" t="s">
        <v>964</v>
      </c>
      <c r="V935" s="58">
        <v>25022</v>
      </c>
      <c r="W935" s="14">
        <v>0</v>
      </c>
      <c r="X935" s="77">
        <v>7609.6</v>
      </c>
      <c r="Y935" s="14" t="s">
        <v>12</v>
      </c>
      <c r="Z935" s="14" t="s">
        <v>11</v>
      </c>
      <c r="AA935" s="14" t="s">
        <v>23</v>
      </c>
      <c r="AB935" s="38">
        <v>55</v>
      </c>
    </row>
    <row r="936" spans="1:28" x14ac:dyDescent="0.35">
      <c r="A936" t="s">
        <v>965</v>
      </c>
      <c r="B936">
        <v>1996</v>
      </c>
      <c r="C936" t="s">
        <v>20</v>
      </c>
      <c r="D936" s="42">
        <v>17</v>
      </c>
      <c r="E936">
        <v>0</v>
      </c>
      <c r="F936" s="37">
        <v>7623.13</v>
      </c>
      <c r="G936" t="s">
        <v>11</v>
      </c>
      <c r="H936" t="s">
        <v>12</v>
      </c>
      <c r="I936" t="s">
        <v>42</v>
      </c>
      <c r="J936" s="40">
        <v>1996</v>
      </c>
      <c r="K936" s="43" t="s">
        <v>20</v>
      </c>
      <c r="L936" s="14">
        <f t="shared" si="98"/>
        <v>1</v>
      </c>
      <c r="M936" s="14" t="str">
        <f t="shared" si="99"/>
        <v>tier - 2</v>
      </c>
      <c r="N936" s="14">
        <f t="shared" si="100"/>
        <v>1</v>
      </c>
      <c r="O936" s="8" t="str">
        <f t="shared" si="101"/>
        <v>tier - 3</v>
      </c>
      <c r="P936" s="8" t="str">
        <f t="shared" si="102"/>
        <v>R1011</v>
      </c>
      <c r="Q936" s="35" t="str">
        <f t="shared" si="103"/>
        <v>17-Sep-1996</v>
      </c>
      <c r="R936" s="35">
        <v>35325</v>
      </c>
      <c r="S936" s="44">
        <f t="shared" si="104"/>
        <v>27</v>
      </c>
      <c r="T936" s="47">
        <v>7623.13</v>
      </c>
      <c r="U936" s="14" t="s">
        <v>965</v>
      </c>
      <c r="V936" s="58">
        <v>35325</v>
      </c>
      <c r="W936" s="14">
        <v>0</v>
      </c>
      <c r="X936" s="77">
        <v>7623.13</v>
      </c>
      <c r="Y936" s="14" t="s">
        <v>11</v>
      </c>
      <c r="Z936" s="14" t="s">
        <v>12</v>
      </c>
      <c r="AA936" s="14" t="s">
        <v>42</v>
      </c>
      <c r="AB936" s="38">
        <v>27</v>
      </c>
    </row>
    <row r="937" spans="1:28" x14ac:dyDescent="0.35">
      <c r="A937" t="s">
        <v>966</v>
      </c>
      <c r="B937">
        <v>1978</v>
      </c>
      <c r="C937" t="s">
        <v>15</v>
      </c>
      <c r="D937" s="42">
        <v>28</v>
      </c>
      <c r="E937">
        <v>1</v>
      </c>
      <c r="F937" s="37">
        <v>7623.52</v>
      </c>
      <c r="G937" t="s">
        <v>11</v>
      </c>
      <c r="H937" t="s">
        <v>16</v>
      </c>
      <c r="I937" t="s">
        <v>42</v>
      </c>
      <c r="J937" s="40">
        <v>1978</v>
      </c>
      <c r="K937" s="43" t="s">
        <v>15</v>
      </c>
      <c r="L937" s="14">
        <f t="shared" si="98"/>
        <v>1</v>
      </c>
      <c r="M937" s="14" t="str">
        <f t="shared" si="99"/>
        <v>tier - 2</v>
      </c>
      <c r="N937" s="14">
        <f t="shared" si="100"/>
        <v>2</v>
      </c>
      <c r="O937" s="8" t="str">
        <f t="shared" si="101"/>
        <v>tier - 1</v>
      </c>
      <c r="P937" s="8" t="str">
        <f t="shared" si="102"/>
        <v>R1011</v>
      </c>
      <c r="Q937" s="35" t="str">
        <f t="shared" si="103"/>
        <v>28-Nov-1978</v>
      </c>
      <c r="R937" s="35">
        <v>28822</v>
      </c>
      <c r="S937" s="44">
        <f t="shared" si="104"/>
        <v>45</v>
      </c>
      <c r="T937" s="47">
        <v>7623.52</v>
      </c>
      <c r="U937" s="14" t="s">
        <v>966</v>
      </c>
      <c r="V937" s="58">
        <v>28822</v>
      </c>
      <c r="W937" s="14">
        <v>1</v>
      </c>
      <c r="X937" s="77">
        <v>7623.52</v>
      </c>
      <c r="Y937" s="14" t="s">
        <v>11</v>
      </c>
      <c r="Z937" s="14" t="s">
        <v>16</v>
      </c>
      <c r="AA937" s="14" t="s">
        <v>42</v>
      </c>
      <c r="AB937" s="38">
        <v>45</v>
      </c>
    </row>
    <row r="938" spans="1:28" x14ac:dyDescent="0.35">
      <c r="A938" t="s">
        <v>967</v>
      </c>
      <c r="B938">
        <v>1978</v>
      </c>
      <c r="C938" t="s">
        <v>15</v>
      </c>
      <c r="D938" s="42">
        <v>6</v>
      </c>
      <c r="E938">
        <v>1</v>
      </c>
      <c r="F938" s="37">
        <v>7624.63</v>
      </c>
      <c r="G938" t="s">
        <v>11</v>
      </c>
      <c r="H938" t="s">
        <v>16</v>
      </c>
      <c r="I938" t="s">
        <v>42</v>
      </c>
      <c r="J938" s="40">
        <v>1978</v>
      </c>
      <c r="K938" s="43" t="s">
        <v>15</v>
      </c>
      <c r="L938" s="14">
        <f t="shared" si="98"/>
        <v>1</v>
      </c>
      <c r="M938" s="14" t="str">
        <f t="shared" si="99"/>
        <v>tier - 2</v>
      </c>
      <c r="N938" s="14">
        <f t="shared" si="100"/>
        <v>2</v>
      </c>
      <c r="O938" s="8" t="str">
        <f t="shared" si="101"/>
        <v>tier - 1</v>
      </c>
      <c r="P938" s="8" t="str">
        <f t="shared" si="102"/>
        <v>R1011</v>
      </c>
      <c r="Q938" s="35" t="str">
        <f t="shared" si="103"/>
        <v>6-Nov-1978</v>
      </c>
      <c r="R938" s="35">
        <v>28800</v>
      </c>
      <c r="S938" s="44">
        <f t="shared" si="104"/>
        <v>45</v>
      </c>
      <c r="T938" s="47">
        <v>7624.63</v>
      </c>
      <c r="U938" s="14" t="s">
        <v>967</v>
      </c>
      <c r="V938" s="58">
        <v>28800</v>
      </c>
      <c r="W938" s="14">
        <v>1</v>
      </c>
      <c r="X938" s="77">
        <v>7624.63</v>
      </c>
      <c r="Y938" s="14" t="s">
        <v>11</v>
      </c>
      <c r="Z938" s="14" t="s">
        <v>16</v>
      </c>
      <c r="AA938" s="14" t="s">
        <v>42</v>
      </c>
      <c r="AB938" s="38">
        <v>45</v>
      </c>
    </row>
    <row r="939" spans="1:28" x14ac:dyDescent="0.35">
      <c r="A939" t="s">
        <v>968</v>
      </c>
      <c r="B939">
        <v>1978</v>
      </c>
      <c r="C939" t="s">
        <v>15</v>
      </c>
      <c r="D939" s="42">
        <v>29</v>
      </c>
      <c r="E939">
        <v>1</v>
      </c>
      <c r="F939" s="37">
        <v>7626.99</v>
      </c>
      <c r="G939" t="s">
        <v>11</v>
      </c>
      <c r="H939" t="s">
        <v>11</v>
      </c>
      <c r="I939" t="s">
        <v>42</v>
      </c>
      <c r="J939" s="40">
        <v>1978</v>
      </c>
      <c r="K939" s="43" t="s">
        <v>15</v>
      </c>
      <c r="L939" s="14">
        <f t="shared" si="98"/>
        <v>1</v>
      </c>
      <c r="M939" s="14" t="str">
        <f t="shared" si="99"/>
        <v>tier - 2</v>
      </c>
      <c r="N939" s="14">
        <f t="shared" si="100"/>
        <v>9</v>
      </c>
      <c r="O939" s="8" t="str">
        <f t="shared" si="101"/>
        <v>tier - 2</v>
      </c>
      <c r="P939" s="8" t="str">
        <f t="shared" si="102"/>
        <v>R1011</v>
      </c>
      <c r="Q939" s="35" t="str">
        <f t="shared" si="103"/>
        <v>29-Nov-1978</v>
      </c>
      <c r="R939" s="35">
        <v>28823</v>
      </c>
      <c r="S939" s="44">
        <f t="shared" si="104"/>
        <v>45</v>
      </c>
      <c r="T939" s="47">
        <v>7626.99</v>
      </c>
      <c r="U939" s="14" t="s">
        <v>968</v>
      </c>
      <c r="V939" s="58">
        <v>28823</v>
      </c>
      <c r="W939" s="14">
        <v>1</v>
      </c>
      <c r="X939" s="77">
        <v>7626.99</v>
      </c>
      <c r="Y939" s="14" t="s">
        <v>11</v>
      </c>
      <c r="Z939" s="14" t="s">
        <v>11</v>
      </c>
      <c r="AA939" s="14" t="s">
        <v>42</v>
      </c>
      <c r="AB939" s="38">
        <v>45</v>
      </c>
    </row>
    <row r="940" spans="1:28" x14ac:dyDescent="0.35">
      <c r="A940" t="s">
        <v>969</v>
      </c>
      <c r="B940">
        <v>1978</v>
      </c>
      <c r="C940" t="s">
        <v>35</v>
      </c>
      <c r="D940" s="42">
        <v>24</v>
      </c>
      <c r="E940">
        <v>1</v>
      </c>
      <c r="F940" s="37">
        <v>7633.72</v>
      </c>
      <c r="G940" t="s">
        <v>11</v>
      </c>
      <c r="H940" t="s">
        <v>16</v>
      </c>
      <c r="I940" t="s">
        <v>13</v>
      </c>
      <c r="J940" s="40">
        <v>1978</v>
      </c>
      <c r="K940" s="43" t="s">
        <v>35</v>
      </c>
      <c r="L940" s="14">
        <f t="shared" si="98"/>
        <v>1</v>
      </c>
      <c r="M940" s="14" t="str">
        <f t="shared" si="99"/>
        <v>tier - 2</v>
      </c>
      <c r="N940" s="14">
        <f t="shared" si="100"/>
        <v>2</v>
      </c>
      <c r="O940" s="8" t="str">
        <f t="shared" si="101"/>
        <v>tier - 1</v>
      </c>
      <c r="P940" s="8" t="str">
        <f t="shared" si="102"/>
        <v>R1013</v>
      </c>
      <c r="Q940" s="35" t="str">
        <f t="shared" si="103"/>
        <v>24-Aug-1978</v>
      </c>
      <c r="R940" s="35">
        <v>28726</v>
      </c>
      <c r="S940" s="44">
        <f t="shared" si="104"/>
        <v>45</v>
      </c>
      <c r="T940" s="47">
        <v>7633.72</v>
      </c>
      <c r="U940" s="14" t="s">
        <v>969</v>
      </c>
      <c r="V940" s="58">
        <v>28726</v>
      </c>
      <c r="W940" s="14">
        <v>1</v>
      </c>
      <c r="X940" s="77">
        <v>7633.72</v>
      </c>
      <c r="Y940" s="14" t="s">
        <v>11</v>
      </c>
      <c r="Z940" s="14" t="s">
        <v>16</v>
      </c>
      <c r="AA940" s="14" t="s">
        <v>13</v>
      </c>
      <c r="AB940" s="38">
        <v>45</v>
      </c>
    </row>
    <row r="941" spans="1:28" x14ac:dyDescent="0.35">
      <c r="A941" t="s">
        <v>970</v>
      </c>
      <c r="B941">
        <v>2001</v>
      </c>
      <c r="C941" t="s">
        <v>30</v>
      </c>
      <c r="D941" s="42">
        <v>13</v>
      </c>
      <c r="E941">
        <v>0</v>
      </c>
      <c r="F941" s="37">
        <v>7636.92</v>
      </c>
      <c r="G941" t="s">
        <v>11</v>
      </c>
      <c r="H941" t="s">
        <v>12</v>
      </c>
      <c r="I941" t="s">
        <v>23</v>
      </c>
      <c r="J941" s="40">
        <v>2001</v>
      </c>
      <c r="K941" s="43" t="s">
        <v>30</v>
      </c>
      <c r="L941" s="14">
        <f t="shared" si="98"/>
        <v>1</v>
      </c>
      <c r="M941" s="14" t="str">
        <f t="shared" si="99"/>
        <v>tier - 2</v>
      </c>
      <c r="N941" s="14">
        <f t="shared" si="100"/>
        <v>1</v>
      </c>
      <c r="O941" s="8" t="str">
        <f t="shared" si="101"/>
        <v>tier - 3</v>
      </c>
      <c r="P941" s="8" t="str">
        <f t="shared" si="102"/>
        <v>R1012</v>
      </c>
      <c r="Q941" s="35" t="str">
        <f t="shared" si="103"/>
        <v>13-Dec-2001</v>
      </c>
      <c r="R941" s="35">
        <v>37238</v>
      </c>
      <c r="S941" s="44">
        <f t="shared" si="104"/>
        <v>21</v>
      </c>
      <c r="T941" s="47">
        <v>7636.92</v>
      </c>
      <c r="U941" s="14" t="s">
        <v>970</v>
      </c>
      <c r="V941" s="58">
        <v>37238</v>
      </c>
      <c r="W941" s="14">
        <v>0</v>
      </c>
      <c r="X941" s="77">
        <v>7636.92</v>
      </c>
      <c r="Y941" s="14" t="s">
        <v>11</v>
      </c>
      <c r="Z941" s="14" t="s">
        <v>12</v>
      </c>
      <c r="AA941" s="14" t="s">
        <v>23</v>
      </c>
      <c r="AB941" s="38">
        <v>21</v>
      </c>
    </row>
    <row r="942" spans="1:28" x14ac:dyDescent="0.35">
      <c r="A942" t="s">
        <v>971</v>
      </c>
      <c r="B942">
        <v>1980</v>
      </c>
      <c r="C942" t="s">
        <v>18</v>
      </c>
      <c r="D942" s="42">
        <v>20</v>
      </c>
      <c r="E942">
        <v>1</v>
      </c>
      <c r="F942" s="37">
        <v>7639.42</v>
      </c>
      <c r="G942" t="s">
        <v>11</v>
      </c>
      <c r="H942" t="s">
        <v>11</v>
      </c>
      <c r="I942" t="s">
        <v>247</v>
      </c>
      <c r="J942" s="40">
        <v>1980</v>
      </c>
      <c r="K942" s="43" t="s">
        <v>18</v>
      </c>
      <c r="L942" s="14">
        <f t="shared" si="98"/>
        <v>1</v>
      </c>
      <c r="M942" s="14" t="str">
        <f t="shared" si="99"/>
        <v>tier - 2</v>
      </c>
      <c r="N942" s="14">
        <f t="shared" si="100"/>
        <v>9</v>
      </c>
      <c r="O942" s="8" t="str">
        <f t="shared" si="101"/>
        <v>tier - 2</v>
      </c>
      <c r="P942" s="8" t="str">
        <f t="shared" si="102"/>
        <v>R1024</v>
      </c>
      <c r="Q942" s="35" t="str">
        <f t="shared" si="103"/>
        <v>20-Jun-1980</v>
      </c>
      <c r="R942" s="35">
        <v>29392</v>
      </c>
      <c r="S942" s="44">
        <f t="shared" si="104"/>
        <v>43</v>
      </c>
      <c r="T942" s="47">
        <v>7639.42</v>
      </c>
      <c r="U942" s="14" t="s">
        <v>971</v>
      </c>
      <c r="V942" s="58">
        <v>29392</v>
      </c>
      <c r="W942" s="14">
        <v>1</v>
      </c>
      <c r="X942" s="77">
        <v>7639.42</v>
      </c>
      <c r="Y942" s="14" t="s">
        <v>11</v>
      </c>
      <c r="Z942" s="14" t="s">
        <v>11</v>
      </c>
      <c r="AA942" s="14" t="s">
        <v>247</v>
      </c>
      <c r="AB942" s="38">
        <v>43</v>
      </c>
    </row>
    <row r="943" spans="1:28" x14ac:dyDescent="0.35">
      <c r="A943" t="s">
        <v>972</v>
      </c>
      <c r="B943">
        <v>1980</v>
      </c>
      <c r="C943" t="s">
        <v>10</v>
      </c>
      <c r="D943" s="42">
        <v>24</v>
      </c>
      <c r="E943">
        <v>2</v>
      </c>
      <c r="F943" s="37">
        <v>7640.31</v>
      </c>
      <c r="G943" t="s">
        <v>11</v>
      </c>
      <c r="H943" t="s">
        <v>16</v>
      </c>
      <c r="I943" t="s">
        <v>13</v>
      </c>
      <c r="J943" s="40">
        <v>1980</v>
      </c>
      <c r="K943" s="43" t="s">
        <v>10</v>
      </c>
      <c r="L943" s="14">
        <f t="shared" si="98"/>
        <v>1</v>
      </c>
      <c r="M943" s="14" t="str">
        <f t="shared" si="99"/>
        <v>tier - 2</v>
      </c>
      <c r="N943" s="14">
        <f t="shared" si="100"/>
        <v>2</v>
      </c>
      <c r="O943" s="8" t="str">
        <f t="shared" si="101"/>
        <v>tier - 1</v>
      </c>
      <c r="P943" s="8" t="str">
        <f t="shared" si="102"/>
        <v>R1013</v>
      </c>
      <c r="Q943" s="35" t="str">
        <f t="shared" si="103"/>
        <v>24-Jul-1980</v>
      </c>
      <c r="R943" s="35">
        <v>29426</v>
      </c>
      <c r="S943" s="44">
        <f t="shared" si="104"/>
        <v>43</v>
      </c>
      <c r="T943" s="47">
        <v>7640.31</v>
      </c>
      <c r="U943" s="14" t="s">
        <v>972</v>
      </c>
      <c r="V943" s="58">
        <v>29426</v>
      </c>
      <c r="W943" s="14">
        <v>2</v>
      </c>
      <c r="X943" s="77">
        <v>7640.31</v>
      </c>
      <c r="Y943" s="14" t="s">
        <v>11</v>
      </c>
      <c r="Z943" s="14" t="s">
        <v>16</v>
      </c>
      <c r="AA943" s="14" t="s">
        <v>13</v>
      </c>
      <c r="AB943" s="38">
        <v>43</v>
      </c>
    </row>
    <row r="944" spans="1:28" x14ac:dyDescent="0.35">
      <c r="A944" t="s">
        <v>973</v>
      </c>
      <c r="B944">
        <v>1999</v>
      </c>
      <c r="C944" t="s">
        <v>18</v>
      </c>
      <c r="D944" s="42">
        <v>15</v>
      </c>
      <c r="E944">
        <v>0</v>
      </c>
      <c r="F944" s="37">
        <v>7642.05</v>
      </c>
      <c r="G944" t="s">
        <v>11</v>
      </c>
      <c r="H944" t="s">
        <v>11</v>
      </c>
      <c r="I944" t="s">
        <v>535</v>
      </c>
      <c r="J944" s="40">
        <v>1999</v>
      </c>
      <c r="K944" s="43" t="s">
        <v>18</v>
      </c>
      <c r="L944" s="14">
        <f t="shared" si="98"/>
        <v>1</v>
      </c>
      <c r="M944" s="14" t="str">
        <f t="shared" si="99"/>
        <v>tier - 2</v>
      </c>
      <c r="N944" s="14">
        <f t="shared" si="100"/>
        <v>9</v>
      </c>
      <c r="O944" s="8" t="str">
        <f t="shared" si="101"/>
        <v>tier - 2</v>
      </c>
      <c r="P944" s="8" t="str">
        <f t="shared" si="102"/>
        <v>R1026</v>
      </c>
      <c r="Q944" s="35" t="str">
        <f t="shared" si="103"/>
        <v>15-Jun-1999</v>
      </c>
      <c r="R944" s="35">
        <v>36326</v>
      </c>
      <c r="S944" s="44">
        <f t="shared" si="104"/>
        <v>24</v>
      </c>
      <c r="T944" s="47">
        <v>7642.05</v>
      </c>
      <c r="U944" s="14" t="s">
        <v>973</v>
      </c>
      <c r="V944" s="58">
        <v>36326</v>
      </c>
      <c r="W944" s="14">
        <v>0</v>
      </c>
      <c r="X944" s="77">
        <v>7642.05</v>
      </c>
      <c r="Y944" s="14" t="s">
        <v>11</v>
      </c>
      <c r="Z944" s="14" t="s">
        <v>11</v>
      </c>
      <c r="AA944" s="14" t="s">
        <v>535</v>
      </c>
      <c r="AB944" s="38">
        <v>24</v>
      </c>
    </row>
    <row r="945" spans="1:28" x14ac:dyDescent="0.35">
      <c r="A945" t="s">
        <v>974</v>
      </c>
      <c r="B945">
        <v>1980</v>
      </c>
      <c r="C945" t="s">
        <v>37</v>
      </c>
      <c r="D945" s="42">
        <v>16</v>
      </c>
      <c r="E945">
        <v>1</v>
      </c>
      <c r="F945" s="37">
        <v>7650.77</v>
      </c>
      <c r="G945" t="s">
        <v>11</v>
      </c>
      <c r="H945" t="s">
        <v>11</v>
      </c>
      <c r="I945" t="s">
        <v>247</v>
      </c>
      <c r="J945" s="40">
        <v>1980</v>
      </c>
      <c r="K945" s="43" t="s">
        <v>37</v>
      </c>
      <c r="L945" s="14">
        <f t="shared" si="98"/>
        <v>1</v>
      </c>
      <c r="M945" s="14" t="str">
        <f t="shared" si="99"/>
        <v>tier - 2</v>
      </c>
      <c r="N945" s="14">
        <f t="shared" si="100"/>
        <v>9</v>
      </c>
      <c r="O945" s="8" t="str">
        <f t="shared" si="101"/>
        <v>tier - 2</v>
      </c>
      <c r="P945" s="8" t="str">
        <f t="shared" si="102"/>
        <v>R1024</v>
      </c>
      <c r="Q945" s="35" t="str">
        <f t="shared" si="103"/>
        <v>16-Oct-1980</v>
      </c>
      <c r="R945" s="35">
        <v>29510</v>
      </c>
      <c r="S945" s="44">
        <f t="shared" si="104"/>
        <v>43</v>
      </c>
      <c r="T945" s="47">
        <v>7650.77</v>
      </c>
      <c r="U945" s="14" t="s">
        <v>974</v>
      </c>
      <c r="V945" s="58">
        <v>29510</v>
      </c>
      <c r="W945" s="14">
        <v>1</v>
      </c>
      <c r="X945" s="77">
        <v>7650.77</v>
      </c>
      <c r="Y945" s="14" t="s">
        <v>11</v>
      </c>
      <c r="Z945" s="14" t="s">
        <v>11</v>
      </c>
      <c r="AA945" s="14" t="s">
        <v>247</v>
      </c>
      <c r="AB945" s="38">
        <v>43</v>
      </c>
    </row>
    <row r="946" spans="1:28" x14ac:dyDescent="0.35">
      <c r="A946" t="s">
        <v>975</v>
      </c>
      <c r="B946">
        <v>1993</v>
      </c>
      <c r="C946" t="s">
        <v>35</v>
      </c>
      <c r="D946" s="42">
        <v>10</v>
      </c>
      <c r="E946">
        <v>0</v>
      </c>
      <c r="F946" s="37">
        <v>7650.8</v>
      </c>
      <c r="G946" t="s">
        <v>11</v>
      </c>
      <c r="H946" t="s">
        <v>11</v>
      </c>
      <c r="I946" t="s">
        <v>23</v>
      </c>
      <c r="J946" s="40">
        <v>1993</v>
      </c>
      <c r="K946" s="43" t="s">
        <v>35</v>
      </c>
      <c r="L946" s="14">
        <f t="shared" si="98"/>
        <v>1</v>
      </c>
      <c r="M946" s="14" t="str">
        <f t="shared" si="99"/>
        <v>tier - 2</v>
      </c>
      <c r="N946" s="14">
        <f t="shared" si="100"/>
        <v>9</v>
      </c>
      <c r="O946" s="8" t="str">
        <f t="shared" si="101"/>
        <v>tier - 2</v>
      </c>
      <c r="P946" s="8" t="str">
        <f t="shared" si="102"/>
        <v>R1012</v>
      </c>
      <c r="Q946" s="35" t="str">
        <f t="shared" si="103"/>
        <v>10-Aug-1993</v>
      </c>
      <c r="R946" s="35">
        <v>34191</v>
      </c>
      <c r="S946" s="44">
        <f t="shared" si="104"/>
        <v>30</v>
      </c>
      <c r="T946" s="47">
        <v>7650.8</v>
      </c>
      <c r="U946" s="14" t="s">
        <v>975</v>
      </c>
      <c r="V946" s="58">
        <v>34191</v>
      </c>
      <c r="W946" s="14">
        <v>0</v>
      </c>
      <c r="X946" s="77">
        <v>7650.8</v>
      </c>
      <c r="Y946" s="14" t="s">
        <v>11</v>
      </c>
      <c r="Z946" s="14" t="s">
        <v>11</v>
      </c>
      <c r="AA946" s="14" t="s">
        <v>23</v>
      </c>
      <c r="AB946" s="38">
        <v>30</v>
      </c>
    </row>
    <row r="947" spans="1:28" x14ac:dyDescent="0.35">
      <c r="A947" t="s">
        <v>976</v>
      </c>
      <c r="B947">
        <v>1998</v>
      </c>
      <c r="C947" t="s">
        <v>20</v>
      </c>
      <c r="D947" s="42">
        <v>30</v>
      </c>
      <c r="E947">
        <v>0</v>
      </c>
      <c r="F947" s="37">
        <v>7652.26</v>
      </c>
      <c r="G947" t="s">
        <v>11</v>
      </c>
      <c r="H947" t="s">
        <v>12</v>
      </c>
      <c r="I947" t="s">
        <v>249</v>
      </c>
      <c r="J947" s="40">
        <v>1998</v>
      </c>
      <c r="K947" s="43" t="s">
        <v>20</v>
      </c>
      <c r="L947" s="14">
        <f t="shared" si="98"/>
        <v>1</v>
      </c>
      <c r="M947" s="14" t="str">
        <f t="shared" si="99"/>
        <v>tier - 2</v>
      </c>
      <c r="N947" s="14">
        <f t="shared" si="100"/>
        <v>1</v>
      </c>
      <c r="O947" s="8" t="str">
        <f t="shared" si="101"/>
        <v>tier - 3</v>
      </c>
      <c r="P947" s="8" t="str">
        <f t="shared" si="102"/>
        <v>R1023</v>
      </c>
      <c r="Q947" s="35" t="str">
        <f t="shared" si="103"/>
        <v>30-Sep-1998</v>
      </c>
      <c r="R947" s="35">
        <v>36068</v>
      </c>
      <c r="S947" s="44">
        <f t="shared" si="104"/>
        <v>25</v>
      </c>
      <c r="T947" s="47">
        <v>7652.26</v>
      </c>
      <c r="U947" s="14" t="s">
        <v>976</v>
      </c>
      <c r="V947" s="58">
        <v>36068</v>
      </c>
      <c r="W947" s="14">
        <v>0</v>
      </c>
      <c r="X947" s="77">
        <v>7652.26</v>
      </c>
      <c r="Y947" s="14" t="s">
        <v>11</v>
      </c>
      <c r="Z947" s="14" t="s">
        <v>12</v>
      </c>
      <c r="AA947" s="14" t="s">
        <v>249</v>
      </c>
      <c r="AB947" s="38">
        <v>25</v>
      </c>
    </row>
    <row r="948" spans="1:28" x14ac:dyDescent="0.35">
      <c r="A948" t="s">
        <v>977</v>
      </c>
      <c r="B948">
        <v>1965</v>
      </c>
      <c r="C948" t="s">
        <v>30</v>
      </c>
      <c r="D948" s="42">
        <v>27</v>
      </c>
      <c r="E948">
        <v>0</v>
      </c>
      <c r="F948" s="37">
        <v>7657.69</v>
      </c>
      <c r="G948" t="s">
        <v>12</v>
      </c>
      <c r="H948" t="s">
        <v>12</v>
      </c>
      <c r="I948" t="s">
        <v>23</v>
      </c>
      <c r="J948" s="40">
        <v>1965</v>
      </c>
      <c r="K948" s="43" t="s">
        <v>30</v>
      </c>
      <c r="L948" s="14">
        <f t="shared" si="98"/>
        <v>4</v>
      </c>
      <c r="M948" s="14" t="str">
        <f t="shared" si="99"/>
        <v>tier - 3</v>
      </c>
      <c r="N948" s="14">
        <f t="shared" si="100"/>
        <v>1</v>
      </c>
      <c r="O948" s="8" t="str">
        <f t="shared" si="101"/>
        <v>tier - 3</v>
      </c>
      <c r="P948" s="8" t="str">
        <f t="shared" si="102"/>
        <v>R1012</v>
      </c>
      <c r="Q948" s="35" t="str">
        <f t="shared" si="103"/>
        <v>27-Dec-1965</v>
      </c>
      <c r="R948" s="35">
        <v>24103</v>
      </c>
      <c r="S948" s="44">
        <f t="shared" si="104"/>
        <v>57</v>
      </c>
      <c r="T948" s="47">
        <v>7657.69</v>
      </c>
      <c r="U948" s="14" t="s">
        <v>977</v>
      </c>
      <c r="V948" s="58">
        <v>24103</v>
      </c>
      <c r="W948" s="14">
        <v>0</v>
      </c>
      <c r="X948" s="77">
        <v>7657.69</v>
      </c>
      <c r="Y948" s="14" t="s">
        <v>12</v>
      </c>
      <c r="Z948" s="14" t="s">
        <v>12</v>
      </c>
      <c r="AA948" s="14" t="s">
        <v>23</v>
      </c>
      <c r="AB948" s="38">
        <v>57</v>
      </c>
    </row>
    <row r="949" spans="1:28" x14ac:dyDescent="0.35">
      <c r="A949" t="s">
        <v>978</v>
      </c>
      <c r="B949">
        <v>1976</v>
      </c>
      <c r="C949" t="s">
        <v>37</v>
      </c>
      <c r="D949" s="42">
        <v>9</v>
      </c>
      <c r="E949">
        <v>2</v>
      </c>
      <c r="F949" s="37">
        <v>7662.47</v>
      </c>
      <c r="G949" t="s">
        <v>11</v>
      </c>
      <c r="H949" t="s">
        <v>16</v>
      </c>
      <c r="I949" t="s">
        <v>42</v>
      </c>
      <c r="J949" s="40">
        <v>1976</v>
      </c>
      <c r="K949" s="43" t="s">
        <v>37</v>
      </c>
      <c r="L949" s="14">
        <f t="shared" si="98"/>
        <v>1</v>
      </c>
      <c r="M949" s="14" t="str">
        <f t="shared" si="99"/>
        <v>tier - 2</v>
      </c>
      <c r="N949" s="14">
        <f t="shared" si="100"/>
        <v>2</v>
      </c>
      <c r="O949" s="8" t="str">
        <f t="shared" si="101"/>
        <v>tier - 1</v>
      </c>
      <c r="P949" s="8" t="str">
        <f t="shared" si="102"/>
        <v>R1011</v>
      </c>
      <c r="Q949" s="35" t="str">
        <f t="shared" si="103"/>
        <v>9-Oct-1976</v>
      </c>
      <c r="R949" s="35">
        <v>28042</v>
      </c>
      <c r="S949" s="44">
        <f t="shared" si="104"/>
        <v>47</v>
      </c>
      <c r="T949" s="47">
        <v>7662.47</v>
      </c>
      <c r="U949" s="14" t="s">
        <v>978</v>
      </c>
      <c r="V949" s="58">
        <v>28042</v>
      </c>
      <c r="W949" s="14">
        <v>2</v>
      </c>
      <c r="X949" s="77">
        <v>7662.47</v>
      </c>
      <c r="Y949" s="14" t="s">
        <v>11</v>
      </c>
      <c r="Z949" s="14" t="s">
        <v>16</v>
      </c>
      <c r="AA949" s="14" t="s">
        <v>42</v>
      </c>
      <c r="AB949" s="38">
        <v>47</v>
      </c>
    </row>
    <row r="950" spans="1:28" x14ac:dyDescent="0.35">
      <c r="A950" t="s">
        <v>979</v>
      </c>
      <c r="B950">
        <v>1996</v>
      </c>
      <c r="C950" t="s">
        <v>15</v>
      </c>
      <c r="D950" s="42">
        <v>24</v>
      </c>
      <c r="E950">
        <v>0</v>
      </c>
      <c r="F950" s="37">
        <v>7670.75</v>
      </c>
      <c r="G950" t="s">
        <v>11</v>
      </c>
      <c r="H950" t="s">
        <v>11</v>
      </c>
      <c r="I950" t="s">
        <v>632</v>
      </c>
      <c r="J950" s="40">
        <v>1996</v>
      </c>
      <c r="K950" s="43" t="s">
        <v>15</v>
      </c>
      <c r="L950" s="14">
        <f t="shared" si="98"/>
        <v>1</v>
      </c>
      <c r="M950" s="14" t="str">
        <f t="shared" si="99"/>
        <v>tier - 2</v>
      </c>
      <c r="N950" s="14">
        <f t="shared" si="100"/>
        <v>9</v>
      </c>
      <c r="O950" s="8" t="str">
        <f t="shared" si="101"/>
        <v>tier - 2</v>
      </c>
      <c r="P950" s="8" t="str">
        <f t="shared" si="102"/>
        <v>R1022</v>
      </c>
      <c r="Q950" s="35" t="str">
        <f t="shared" si="103"/>
        <v>24-Nov-1996</v>
      </c>
      <c r="R950" s="35">
        <v>35393</v>
      </c>
      <c r="S950" s="44">
        <f t="shared" si="104"/>
        <v>27</v>
      </c>
      <c r="T950" s="47">
        <v>7670.75</v>
      </c>
      <c r="U950" s="14" t="s">
        <v>979</v>
      </c>
      <c r="V950" s="58">
        <v>35393</v>
      </c>
      <c r="W950" s="14">
        <v>0</v>
      </c>
      <c r="X950" s="77">
        <v>7670.75</v>
      </c>
      <c r="Y950" s="14" t="s">
        <v>11</v>
      </c>
      <c r="Z950" s="14" t="s">
        <v>11</v>
      </c>
      <c r="AA950" s="14" t="s">
        <v>632</v>
      </c>
      <c r="AB950" s="38">
        <v>27</v>
      </c>
    </row>
    <row r="951" spans="1:28" x14ac:dyDescent="0.35">
      <c r="A951" t="s">
        <v>980</v>
      </c>
      <c r="B951">
        <v>1995</v>
      </c>
      <c r="C951" t="s">
        <v>20</v>
      </c>
      <c r="D951" s="42">
        <v>13</v>
      </c>
      <c r="E951">
        <v>0</v>
      </c>
      <c r="F951" s="37">
        <v>7676.4</v>
      </c>
      <c r="G951" t="s">
        <v>11</v>
      </c>
      <c r="H951" t="s">
        <v>16</v>
      </c>
      <c r="I951" t="s">
        <v>23</v>
      </c>
      <c r="J951" s="40">
        <v>1995</v>
      </c>
      <c r="K951" s="43" t="s">
        <v>20</v>
      </c>
      <c r="L951" s="14">
        <f t="shared" si="98"/>
        <v>1</v>
      </c>
      <c r="M951" s="14" t="str">
        <f t="shared" si="99"/>
        <v>tier - 2</v>
      </c>
      <c r="N951" s="14">
        <f t="shared" si="100"/>
        <v>2</v>
      </c>
      <c r="O951" s="8" t="str">
        <f t="shared" si="101"/>
        <v>tier - 1</v>
      </c>
      <c r="P951" s="8" t="str">
        <f t="shared" si="102"/>
        <v>R1012</v>
      </c>
      <c r="Q951" s="35" t="str">
        <f t="shared" si="103"/>
        <v>13-Sep-1995</v>
      </c>
      <c r="R951" s="35">
        <v>34955</v>
      </c>
      <c r="S951" s="44">
        <f t="shared" si="104"/>
        <v>28</v>
      </c>
      <c r="T951" s="47">
        <v>7676.4</v>
      </c>
      <c r="U951" s="14" t="s">
        <v>980</v>
      </c>
      <c r="V951" s="58">
        <v>34955</v>
      </c>
      <c r="W951" s="14">
        <v>0</v>
      </c>
      <c r="X951" s="77">
        <v>7676.4</v>
      </c>
      <c r="Y951" s="14" t="s">
        <v>11</v>
      </c>
      <c r="Z951" s="14" t="s">
        <v>16</v>
      </c>
      <c r="AA951" s="14" t="s">
        <v>23</v>
      </c>
      <c r="AB951" s="38">
        <v>28</v>
      </c>
    </row>
    <row r="952" spans="1:28" x14ac:dyDescent="0.35">
      <c r="A952" t="s">
        <v>981</v>
      </c>
      <c r="B952">
        <v>1971</v>
      </c>
      <c r="C952" t="s">
        <v>37</v>
      </c>
      <c r="D952" s="42">
        <v>11</v>
      </c>
      <c r="E952">
        <v>0</v>
      </c>
      <c r="F952" s="37">
        <v>7680.92</v>
      </c>
      <c r="G952" t="s">
        <v>11</v>
      </c>
      <c r="H952" t="s">
        <v>16</v>
      </c>
      <c r="I952" t="s">
        <v>13</v>
      </c>
      <c r="J952" s="40">
        <v>1971</v>
      </c>
      <c r="K952" s="43" t="s">
        <v>37</v>
      </c>
      <c r="L952" s="14">
        <f t="shared" si="98"/>
        <v>1</v>
      </c>
      <c r="M952" s="14" t="str">
        <f t="shared" si="99"/>
        <v>tier - 2</v>
      </c>
      <c r="N952" s="14">
        <f t="shared" si="100"/>
        <v>2</v>
      </c>
      <c r="O952" s="8" t="str">
        <f t="shared" si="101"/>
        <v>tier - 1</v>
      </c>
      <c r="P952" s="8" t="str">
        <f t="shared" si="102"/>
        <v>R1013</v>
      </c>
      <c r="Q952" s="35" t="str">
        <f t="shared" si="103"/>
        <v>11-Oct-1971</v>
      </c>
      <c r="R952" s="35">
        <v>26217</v>
      </c>
      <c r="S952" s="44">
        <f t="shared" si="104"/>
        <v>52</v>
      </c>
      <c r="T952" s="47">
        <v>7680.92</v>
      </c>
      <c r="U952" s="14" t="s">
        <v>981</v>
      </c>
      <c r="V952" s="58">
        <v>26217</v>
      </c>
      <c r="W952" s="14">
        <v>0</v>
      </c>
      <c r="X952" s="77">
        <v>7680.92</v>
      </c>
      <c r="Y952" s="14" t="s">
        <v>11</v>
      </c>
      <c r="Z952" s="14" t="s">
        <v>16</v>
      </c>
      <c r="AA952" s="14" t="s">
        <v>13</v>
      </c>
      <c r="AB952" s="38">
        <v>52</v>
      </c>
    </row>
    <row r="953" spans="1:28" x14ac:dyDescent="0.35">
      <c r="A953" t="s">
        <v>982</v>
      </c>
      <c r="B953">
        <v>1981</v>
      </c>
      <c r="C953" t="s">
        <v>30</v>
      </c>
      <c r="D953" s="42">
        <v>19</v>
      </c>
      <c r="E953">
        <v>1</v>
      </c>
      <c r="F953" s="37">
        <v>7681.17</v>
      </c>
      <c r="G953" t="s">
        <v>11</v>
      </c>
      <c r="H953" t="s">
        <v>11</v>
      </c>
      <c r="I953" t="s">
        <v>516</v>
      </c>
      <c r="J953" s="40">
        <v>1981</v>
      </c>
      <c r="K953" s="43" t="s">
        <v>30</v>
      </c>
      <c r="L953" s="14">
        <f t="shared" si="98"/>
        <v>1</v>
      </c>
      <c r="M953" s="14" t="str">
        <f t="shared" si="99"/>
        <v>tier - 2</v>
      </c>
      <c r="N953" s="14">
        <f t="shared" si="100"/>
        <v>9</v>
      </c>
      <c r="O953" s="8" t="str">
        <f t="shared" si="101"/>
        <v>tier - 2</v>
      </c>
      <c r="P953" s="8" t="str">
        <f t="shared" si="102"/>
        <v>R1020</v>
      </c>
      <c r="Q953" s="35" t="str">
        <f t="shared" si="103"/>
        <v>19-Dec-1981</v>
      </c>
      <c r="R953" s="35">
        <v>29939</v>
      </c>
      <c r="S953" s="44">
        <f t="shared" si="104"/>
        <v>41</v>
      </c>
      <c r="T953" s="47">
        <v>7681.17</v>
      </c>
      <c r="U953" s="14" t="s">
        <v>982</v>
      </c>
      <c r="V953" s="58">
        <v>29939</v>
      </c>
      <c r="W953" s="14">
        <v>1</v>
      </c>
      <c r="X953" s="77">
        <v>7681.17</v>
      </c>
      <c r="Y953" s="14" t="s">
        <v>11</v>
      </c>
      <c r="Z953" s="14" t="s">
        <v>11</v>
      </c>
      <c r="AA953" s="14" t="s">
        <v>516</v>
      </c>
      <c r="AB953" s="38">
        <v>41</v>
      </c>
    </row>
    <row r="954" spans="1:28" x14ac:dyDescent="0.35">
      <c r="A954" t="s">
        <v>983</v>
      </c>
      <c r="B954">
        <v>1982</v>
      </c>
      <c r="C954" t="s">
        <v>30</v>
      </c>
      <c r="D954" s="42">
        <v>18</v>
      </c>
      <c r="E954">
        <v>3</v>
      </c>
      <c r="F954" s="37">
        <v>7682.67</v>
      </c>
      <c r="G954" t="s">
        <v>11</v>
      </c>
      <c r="H954" t="s">
        <v>16</v>
      </c>
      <c r="I954" t="s">
        <v>13</v>
      </c>
      <c r="J954" s="40">
        <v>1982</v>
      </c>
      <c r="K954" s="43" t="s">
        <v>30</v>
      </c>
      <c r="L954" s="14">
        <f t="shared" si="98"/>
        <v>1</v>
      </c>
      <c r="M954" s="14" t="str">
        <f t="shared" si="99"/>
        <v>tier - 2</v>
      </c>
      <c r="N954" s="14">
        <f t="shared" si="100"/>
        <v>2</v>
      </c>
      <c r="O954" s="8" t="str">
        <f t="shared" si="101"/>
        <v>tier - 1</v>
      </c>
      <c r="P954" s="8" t="str">
        <f t="shared" si="102"/>
        <v>R1013</v>
      </c>
      <c r="Q954" s="35" t="str">
        <f t="shared" si="103"/>
        <v>18-Dec-1982</v>
      </c>
      <c r="R954" s="35">
        <v>30303</v>
      </c>
      <c r="S954" s="44">
        <f t="shared" si="104"/>
        <v>40</v>
      </c>
      <c r="T954" s="47">
        <v>7682.67</v>
      </c>
      <c r="U954" s="14" t="s">
        <v>983</v>
      </c>
      <c r="V954" s="58">
        <v>30303</v>
      </c>
      <c r="W954" s="14">
        <v>3</v>
      </c>
      <c r="X954" s="77">
        <v>7682.67</v>
      </c>
      <c r="Y954" s="14" t="s">
        <v>11</v>
      </c>
      <c r="Z954" s="14" t="s">
        <v>16</v>
      </c>
      <c r="AA954" s="14" t="s">
        <v>13</v>
      </c>
      <c r="AB954" s="38">
        <v>40</v>
      </c>
    </row>
    <row r="955" spans="1:28" x14ac:dyDescent="0.35">
      <c r="A955" t="s">
        <v>984</v>
      </c>
      <c r="B955">
        <v>1987</v>
      </c>
      <c r="C955" t="s">
        <v>10</v>
      </c>
      <c r="D955" s="42">
        <v>12</v>
      </c>
      <c r="E955">
        <v>3</v>
      </c>
      <c r="F955" s="37">
        <v>7684.62</v>
      </c>
      <c r="G955" t="s">
        <v>11</v>
      </c>
      <c r="H955" t="s">
        <v>12</v>
      </c>
      <c r="I955" t="s">
        <v>300</v>
      </c>
      <c r="J955" s="40">
        <v>1987</v>
      </c>
      <c r="K955" s="43" t="s">
        <v>10</v>
      </c>
      <c r="L955" s="14">
        <f t="shared" si="98"/>
        <v>1</v>
      </c>
      <c r="M955" s="14" t="str">
        <f t="shared" si="99"/>
        <v>tier - 2</v>
      </c>
      <c r="N955" s="14">
        <f t="shared" si="100"/>
        <v>1</v>
      </c>
      <c r="O955" s="8" t="str">
        <f t="shared" si="101"/>
        <v>tier - 3</v>
      </c>
      <c r="P955" s="8" t="str">
        <f t="shared" si="102"/>
        <v>R1021</v>
      </c>
      <c r="Q955" s="35" t="str">
        <f t="shared" si="103"/>
        <v>12-Jul-1987</v>
      </c>
      <c r="R955" s="35">
        <v>31970</v>
      </c>
      <c r="S955" s="44">
        <f t="shared" si="104"/>
        <v>36</v>
      </c>
      <c r="T955" s="47">
        <v>7684.62</v>
      </c>
      <c r="U955" s="14" t="s">
        <v>984</v>
      </c>
      <c r="V955" s="58">
        <v>31970</v>
      </c>
      <c r="W955" s="14">
        <v>3</v>
      </c>
      <c r="X955" s="77">
        <v>7684.62</v>
      </c>
      <c r="Y955" s="14" t="s">
        <v>11</v>
      </c>
      <c r="Z955" s="14" t="s">
        <v>12</v>
      </c>
      <c r="AA955" s="14" t="s">
        <v>300</v>
      </c>
      <c r="AB955" s="38">
        <v>36</v>
      </c>
    </row>
    <row r="956" spans="1:28" x14ac:dyDescent="0.35">
      <c r="A956" t="s">
        <v>985</v>
      </c>
      <c r="B956">
        <v>1978</v>
      </c>
      <c r="C956" t="s">
        <v>30</v>
      </c>
      <c r="D956" s="42">
        <v>29</v>
      </c>
      <c r="E956">
        <v>2</v>
      </c>
      <c r="F956" s="37">
        <v>7726.85</v>
      </c>
      <c r="G956" t="s">
        <v>16</v>
      </c>
      <c r="H956" t="s">
        <v>11</v>
      </c>
      <c r="I956" t="s">
        <v>42</v>
      </c>
      <c r="J956" s="40">
        <v>1978</v>
      </c>
      <c r="K956" s="43" t="s">
        <v>30</v>
      </c>
      <c r="L956" s="14">
        <f t="shared" si="98"/>
        <v>240</v>
      </c>
      <c r="M956" s="14" t="str">
        <f t="shared" si="99"/>
        <v>tier - 1</v>
      </c>
      <c r="N956" s="14">
        <f t="shared" si="100"/>
        <v>9</v>
      </c>
      <c r="O956" s="8" t="str">
        <f t="shared" si="101"/>
        <v>tier - 2</v>
      </c>
      <c r="P956" s="8" t="str">
        <f t="shared" si="102"/>
        <v>R1011</v>
      </c>
      <c r="Q956" s="35" t="str">
        <f t="shared" si="103"/>
        <v>29-Dec-1978</v>
      </c>
      <c r="R956" s="35">
        <v>28853</v>
      </c>
      <c r="S956" s="44">
        <f t="shared" si="104"/>
        <v>44</v>
      </c>
      <c r="T956" s="47">
        <v>7726.85</v>
      </c>
      <c r="U956" s="14" t="s">
        <v>985</v>
      </c>
      <c r="V956" s="58">
        <v>28853</v>
      </c>
      <c r="W956" s="14">
        <v>2</v>
      </c>
      <c r="X956" s="77">
        <v>7726.85</v>
      </c>
      <c r="Y956" s="14" t="s">
        <v>16</v>
      </c>
      <c r="Z956" s="14" t="s">
        <v>11</v>
      </c>
      <c r="AA956" s="14" t="s">
        <v>42</v>
      </c>
      <c r="AB956" s="38">
        <v>44</v>
      </c>
    </row>
    <row r="957" spans="1:28" x14ac:dyDescent="0.35">
      <c r="A957" t="s">
        <v>986</v>
      </c>
      <c r="B957">
        <v>1979</v>
      </c>
      <c r="C957" t="s">
        <v>18</v>
      </c>
      <c r="D957" s="42">
        <v>2</v>
      </c>
      <c r="E957">
        <v>1</v>
      </c>
      <c r="F957" s="37">
        <v>7727.25</v>
      </c>
      <c r="G957" t="s">
        <v>11</v>
      </c>
      <c r="H957" t="s">
        <v>12</v>
      </c>
      <c r="I957" t="s">
        <v>23</v>
      </c>
      <c r="J957" s="40">
        <v>1979</v>
      </c>
      <c r="K957" s="43" t="s">
        <v>18</v>
      </c>
      <c r="L957" s="14">
        <f t="shared" si="98"/>
        <v>1</v>
      </c>
      <c r="M957" s="14" t="str">
        <f t="shared" si="99"/>
        <v>tier - 2</v>
      </c>
      <c r="N957" s="14">
        <f t="shared" si="100"/>
        <v>1</v>
      </c>
      <c r="O957" s="8" t="str">
        <f t="shared" si="101"/>
        <v>tier - 3</v>
      </c>
      <c r="P957" s="8" t="str">
        <f t="shared" si="102"/>
        <v>R1012</v>
      </c>
      <c r="Q957" s="35" t="str">
        <f t="shared" si="103"/>
        <v>2-Jun-1979</v>
      </c>
      <c r="R957" s="35">
        <v>29008</v>
      </c>
      <c r="S957" s="44">
        <f t="shared" si="104"/>
        <v>44</v>
      </c>
      <c r="T957" s="47">
        <v>7727.25</v>
      </c>
      <c r="U957" s="14" t="s">
        <v>986</v>
      </c>
      <c r="V957" s="58">
        <v>29008</v>
      </c>
      <c r="W957" s="14">
        <v>1</v>
      </c>
      <c r="X957" s="77">
        <v>7727.25</v>
      </c>
      <c r="Y957" s="14" t="s">
        <v>11</v>
      </c>
      <c r="Z957" s="14" t="s">
        <v>12</v>
      </c>
      <c r="AA957" s="14" t="s">
        <v>23</v>
      </c>
      <c r="AB957" s="38">
        <v>44</v>
      </c>
    </row>
    <row r="958" spans="1:28" x14ac:dyDescent="0.35">
      <c r="A958" t="s">
        <v>987</v>
      </c>
      <c r="B958">
        <v>1980</v>
      </c>
      <c r="C958" t="s">
        <v>20</v>
      </c>
      <c r="D958" s="42">
        <v>10</v>
      </c>
      <c r="E958">
        <v>2</v>
      </c>
      <c r="F958" s="37">
        <v>7729.65</v>
      </c>
      <c r="G958" t="s">
        <v>12</v>
      </c>
      <c r="H958" t="s">
        <v>16</v>
      </c>
      <c r="I958" t="s">
        <v>168</v>
      </c>
      <c r="J958" s="40">
        <v>1980</v>
      </c>
      <c r="K958" s="43" t="s">
        <v>20</v>
      </c>
      <c r="L958" s="14">
        <f t="shared" si="98"/>
        <v>4</v>
      </c>
      <c r="M958" s="14" t="str">
        <f t="shared" si="99"/>
        <v>tier - 3</v>
      </c>
      <c r="N958" s="14">
        <f t="shared" si="100"/>
        <v>2</v>
      </c>
      <c r="O958" s="8" t="str">
        <f t="shared" si="101"/>
        <v>tier - 1</v>
      </c>
      <c r="P958" s="8" t="str">
        <f t="shared" si="102"/>
        <v>R1016</v>
      </c>
      <c r="Q958" s="35" t="str">
        <f t="shared" si="103"/>
        <v>10-Sep-1980</v>
      </c>
      <c r="R958" s="35">
        <v>29474</v>
      </c>
      <c r="S958" s="44">
        <f t="shared" si="104"/>
        <v>43</v>
      </c>
      <c r="T958" s="47">
        <v>7729.65</v>
      </c>
      <c r="U958" s="14" t="s">
        <v>987</v>
      </c>
      <c r="V958" s="58">
        <v>29474</v>
      </c>
      <c r="W958" s="14">
        <v>2</v>
      </c>
      <c r="X958" s="77">
        <v>7729.65</v>
      </c>
      <c r="Y958" s="14" t="s">
        <v>12</v>
      </c>
      <c r="Z958" s="14" t="s">
        <v>16</v>
      </c>
      <c r="AA958" s="14" t="s">
        <v>168</v>
      </c>
      <c r="AB958" s="38">
        <v>43</v>
      </c>
    </row>
    <row r="959" spans="1:28" x14ac:dyDescent="0.35">
      <c r="A959" t="s">
        <v>988</v>
      </c>
      <c r="B959">
        <v>1978</v>
      </c>
      <c r="C959" t="s">
        <v>30</v>
      </c>
      <c r="D959" s="42">
        <v>4</v>
      </c>
      <c r="E959">
        <v>2</v>
      </c>
      <c r="F959" s="37">
        <v>7731.43</v>
      </c>
      <c r="G959" t="s">
        <v>12</v>
      </c>
      <c r="H959" t="s">
        <v>11</v>
      </c>
      <c r="I959" t="s">
        <v>13</v>
      </c>
      <c r="J959" s="40">
        <v>1978</v>
      </c>
      <c r="K959" s="43" t="s">
        <v>30</v>
      </c>
      <c r="L959" s="14">
        <f t="shared" si="98"/>
        <v>4</v>
      </c>
      <c r="M959" s="14" t="str">
        <f t="shared" si="99"/>
        <v>tier - 3</v>
      </c>
      <c r="N959" s="14">
        <f t="shared" si="100"/>
        <v>9</v>
      </c>
      <c r="O959" s="8" t="str">
        <f t="shared" si="101"/>
        <v>tier - 2</v>
      </c>
      <c r="P959" s="8" t="str">
        <f t="shared" si="102"/>
        <v>R1013</v>
      </c>
      <c r="Q959" s="35" t="str">
        <f t="shared" si="103"/>
        <v>4-Dec-1978</v>
      </c>
      <c r="R959" s="35">
        <v>28828</v>
      </c>
      <c r="S959" s="44">
        <f t="shared" si="104"/>
        <v>45</v>
      </c>
      <c r="T959" s="47">
        <v>7731.43</v>
      </c>
      <c r="U959" s="14" t="s">
        <v>988</v>
      </c>
      <c r="V959" s="58">
        <v>28828</v>
      </c>
      <c r="W959" s="14">
        <v>2</v>
      </c>
      <c r="X959" s="77">
        <v>7731.43</v>
      </c>
      <c r="Y959" s="14" t="s">
        <v>12</v>
      </c>
      <c r="Z959" s="14" t="s">
        <v>11</v>
      </c>
      <c r="AA959" s="14" t="s">
        <v>13</v>
      </c>
      <c r="AB959" s="38">
        <v>45</v>
      </c>
    </row>
    <row r="960" spans="1:28" x14ac:dyDescent="0.35">
      <c r="A960" t="s">
        <v>989</v>
      </c>
      <c r="B960">
        <v>1977</v>
      </c>
      <c r="C960" t="s">
        <v>35</v>
      </c>
      <c r="D960" s="42">
        <v>29</v>
      </c>
      <c r="E960">
        <v>0</v>
      </c>
      <c r="F960" s="37">
        <v>7731.86</v>
      </c>
      <c r="G960" t="s">
        <v>11</v>
      </c>
      <c r="H960" t="s">
        <v>12</v>
      </c>
      <c r="I960" t="s">
        <v>23</v>
      </c>
      <c r="J960" s="40">
        <v>1977</v>
      </c>
      <c r="K960" s="43" t="s">
        <v>35</v>
      </c>
      <c r="L960" s="14">
        <f t="shared" si="98"/>
        <v>1</v>
      </c>
      <c r="M960" s="14" t="str">
        <f t="shared" si="99"/>
        <v>tier - 2</v>
      </c>
      <c r="N960" s="14">
        <f t="shared" si="100"/>
        <v>1</v>
      </c>
      <c r="O960" s="8" t="str">
        <f t="shared" si="101"/>
        <v>tier - 3</v>
      </c>
      <c r="P960" s="8" t="str">
        <f t="shared" si="102"/>
        <v>R1012</v>
      </c>
      <c r="Q960" s="35" t="str">
        <f t="shared" si="103"/>
        <v>29-Aug-1977</v>
      </c>
      <c r="R960" s="35">
        <v>28366</v>
      </c>
      <c r="S960" s="44">
        <f t="shared" si="104"/>
        <v>46</v>
      </c>
      <c r="T960" s="47">
        <v>7731.86</v>
      </c>
      <c r="U960" s="14" t="s">
        <v>989</v>
      </c>
      <c r="V960" s="58">
        <v>28366</v>
      </c>
      <c r="W960" s="14">
        <v>0</v>
      </c>
      <c r="X960" s="77">
        <v>7731.86</v>
      </c>
      <c r="Y960" s="14" t="s">
        <v>11</v>
      </c>
      <c r="Z960" s="14" t="s">
        <v>12</v>
      </c>
      <c r="AA960" s="14" t="s">
        <v>23</v>
      </c>
      <c r="AB960" s="38">
        <v>46</v>
      </c>
    </row>
    <row r="961" spans="1:28" x14ac:dyDescent="0.35">
      <c r="A961" t="s">
        <v>990</v>
      </c>
      <c r="B961">
        <v>1965</v>
      </c>
      <c r="C961" t="s">
        <v>10</v>
      </c>
      <c r="D961" s="42">
        <v>18</v>
      </c>
      <c r="E961">
        <v>0</v>
      </c>
      <c r="F961" s="37">
        <v>7736.39</v>
      </c>
      <c r="G961" t="s">
        <v>12</v>
      </c>
      <c r="H961" t="s">
        <v>11</v>
      </c>
      <c r="I961" t="s">
        <v>13</v>
      </c>
      <c r="J961" s="40">
        <v>1965</v>
      </c>
      <c r="K961" s="43" t="s">
        <v>10</v>
      </c>
      <c r="L961" s="14">
        <f t="shared" si="98"/>
        <v>4</v>
      </c>
      <c r="M961" s="14" t="str">
        <f t="shared" si="99"/>
        <v>tier - 3</v>
      </c>
      <c r="N961" s="14">
        <f t="shared" si="100"/>
        <v>9</v>
      </c>
      <c r="O961" s="8" t="str">
        <f t="shared" si="101"/>
        <v>tier - 2</v>
      </c>
      <c r="P961" s="8" t="str">
        <f t="shared" si="102"/>
        <v>R1013</v>
      </c>
      <c r="Q961" s="35" t="str">
        <f t="shared" si="103"/>
        <v>18-Jul-1965</v>
      </c>
      <c r="R961" s="35">
        <v>23941</v>
      </c>
      <c r="S961" s="44">
        <f t="shared" si="104"/>
        <v>58</v>
      </c>
      <c r="T961" s="47">
        <v>7736.39</v>
      </c>
      <c r="U961" s="14" t="s">
        <v>990</v>
      </c>
      <c r="V961" s="58">
        <v>23941</v>
      </c>
      <c r="W961" s="14">
        <v>0</v>
      </c>
      <c r="X961" s="77">
        <v>7736.39</v>
      </c>
      <c r="Y961" s="14" t="s">
        <v>12</v>
      </c>
      <c r="Z961" s="14" t="s">
        <v>11</v>
      </c>
      <c r="AA961" s="14" t="s">
        <v>13</v>
      </c>
      <c r="AB961" s="38">
        <v>58</v>
      </c>
    </row>
    <row r="962" spans="1:28" x14ac:dyDescent="0.35">
      <c r="A962" t="s">
        <v>991</v>
      </c>
      <c r="B962">
        <v>1978</v>
      </c>
      <c r="C962" t="s">
        <v>20</v>
      </c>
      <c r="D962" s="42">
        <v>4</v>
      </c>
      <c r="E962">
        <v>2</v>
      </c>
      <c r="F962" s="37">
        <v>7740.34</v>
      </c>
      <c r="G962" t="s">
        <v>16</v>
      </c>
      <c r="H962" t="s">
        <v>16</v>
      </c>
      <c r="I962" t="s">
        <v>42</v>
      </c>
      <c r="J962" s="40">
        <v>1978</v>
      </c>
      <c r="K962" s="43" t="s">
        <v>20</v>
      </c>
      <c r="L962" s="14">
        <f t="shared" si="98"/>
        <v>240</v>
      </c>
      <c r="M962" s="14" t="str">
        <f t="shared" si="99"/>
        <v>tier - 1</v>
      </c>
      <c r="N962" s="14">
        <f t="shared" si="100"/>
        <v>2</v>
      </c>
      <c r="O962" s="8" t="str">
        <f t="shared" si="101"/>
        <v>tier - 1</v>
      </c>
      <c r="P962" s="8" t="str">
        <f t="shared" si="102"/>
        <v>R1011</v>
      </c>
      <c r="Q962" s="35" t="str">
        <f t="shared" si="103"/>
        <v>4-Sep-1978</v>
      </c>
      <c r="R962" s="35">
        <v>28737</v>
      </c>
      <c r="S962" s="44">
        <f t="shared" si="104"/>
        <v>45</v>
      </c>
      <c r="T962" s="47">
        <v>7740.34</v>
      </c>
      <c r="U962" s="14" t="s">
        <v>991</v>
      </c>
      <c r="V962" s="58">
        <v>28737</v>
      </c>
      <c r="W962" s="14">
        <v>2</v>
      </c>
      <c r="X962" s="77">
        <v>7740.34</v>
      </c>
      <c r="Y962" s="14" t="s">
        <v>16</v>
      </c>
      <c r="Z962" s="14" t="s">
        <v>16</v>
      </c>
      <c r="AA962" s="14" t="s">
        <v>42</v>
      </c>
      <c r="AB962" s="38">
        <v>45</v>
      </c>
    </row>
    <row r="963" spans="1:28" x14ac:dyDescent="0.35">
      <c r="A963" t="s">
        <v>992</v>
      </c>
      <c r="B963">
        <v>1976</v>
      </c>
      <c r="C963" t="s">
        <v>30</v>
      </c>
      <c r="D963" s="42">
        <v>12</v>
      </c>
      <c r="E963">
        <v>1</v>
      </c>
      <c r="F963" s="37">
        <v>7742.11</v>
      </c>
      <c r="G963" t="s">
        <v>12</v>
      </c>
      <c r="H963" t="s">
        <v>11</v>
      </c>
      <c r="I963" t="s">
        <v>13</v>
      </c>
      <c r="J963" s="40">
        <v>1976</v>
      </c>
      <c r="K963" s="43" t="s">
        <v>30</v>
      </c>
      <c r="L963" s="14">
        <f t="shared" si="98"/>
        <v>4</v>
      </c>
      <c r="M963" s="14" t="str">
        <f t="shared" si="99"/>
        <v>tier - 3</v>
      </c>
      <c r="N963" s="14">
        <f t="shared" si="100"/>
        <v>9</v>
      </c>
      <c r="O963" s="8" t="str">
        <f t="shared" si="101"/>
        <v>tier - 2</v>
      </c>
      <c r="P963" s="8" t="str">
        <f t="shared" si="102"/>
        <v>R1013</v>
      </c>
      <c r="Q963" s="35" t="str">
        <f t="shared" si="103"/>
        <v>12-Dec-1976</v>
      </c>
      <c r="R963" s="35">
        <v>28106</v>
      </c>
      <c r="S963" s="44">
        <f t="shared" si="104"/>
        <v>47</v>
      </c>
      <c r="T963" s="47">
        <v>7742.11</v>
      </c>
      <c r="U963" s="14" t="s">
        <v>992</v>
      </c>
      <c r="V963" s="58">
        <v>28106</v>
      </c>
      <c r="W963" s="14">
        <v>1</v>
      </c>
      <c r="X963" s="77">
        <v>7742.11</v>
      </c>
      <c r="Y963" s="14" t="s">
        <v>12</v>
      </c>
      <c r="Z963" s="14" t="s">
        <v>11</v>
      </c>
      <c r="AA963" s="14" t="s">
        <v>13</v>
      </c>
      <c r="AB963" s="38">
        <v>47</v>
      </c>
    </row>
    <row r="964" spans="1:28" x14ac:dyDescent="0.35">
      <c r="A964" t="s">
        <v>993</v>
      </c>
      <c r="B964">
        <v>1981</v>
      </c>
      <c r="C964" t="s">
        <v>18</v>
      </c>
      <c r="D964" s="42">
        <v>30</v>
      </c>
      <c r="E964">
        <v>2</v>
      </c>
      <c r="F964" s="37">
        <v>7749.16</v>
      </c>
      <c r="G964" t="s">
        <v>11</v>
      </c>
      <c r="H964" t="s">
        <v>16</v>
      </c>
      <c r="I964" t="s">
        <v>23</v>
      </c>
      <c r="J964" s="40">
        <v>1981</v>
      </c>
      <c r="K964" s="43" t="s">
        <v>18</v>
      </c>
      <c r="L964" s="14">
        <f t="shared" si="98"/>
        <v>1</v>
      </c>
      <c r="M964" s="14" t="str">
        <f t="shared" si="99"/>
        <v>tier - 2</v>
      </c>
      <c r="N964" s="14">
        <f t="shared" si="100"/>
        <v>2</v>
      </c>
      <c r="O964" s="8" t="str">
        <f t="shared" si="101"/>
        <v>tier - 1</v>
      </c>
      <c r="P964" s="8" t="str">
        <f t="shared" si="102"/>
        <v>R1012</v>
      </c>
      <c r="Q964" s="35" t="str">
        <f t="shared" si="103"/>
        <v>30-Jun-1981</v>
      </c>
      <c r="R964" s="35">
        <v>29767</v>
      </c>
      <c r="S964" s="44">
        <f t="shared" si="104"/>
        <v>42</v>
      </c>
      <c r="T964" s="47">
        <v>7749.16</v>
      </c>
      <c r="U964" s="14" t="s">
        <v>993</v>
      </c>
      <c r="V964" s="58">
        <v>29767</v>
      </c>
      <c r="W964" s="14">
        <v>2</v>
      </c>
      <c r="X964" s="77">
        <v>7749.16</v>
      </c>
      <c r="Y964" s="14" t="s">
        <v>11</v>
      </c>
      <c r="Z964" s="14" t="s">
        <v>16</v>
      </c>
      <c r="AA964" s="14" t="s">
        <v>23</v>
      </c>
      <c r="AB964" s="38">
        <v>42</v>
      </c>
    </row>
    <row r="965" spans="1:28" x14ac:dyDescent="0.35">
      <c r="A965" t="s">
        <v>994</v>
      </c>
      <c r="B965">
        <v>1997</v>
      </c>
      <c r="C965" t="s">
        <v>30</v>
      </c>
      <c r="D965" s="42">
        <v>21</v>
      </c>
      <c r="E965">
        <v>0</v>
      </c>
      <c r="F965" s="37">
        <v>7763.06</v>
      </c>
      <c r="G965" t="s">
        <v>11</v>
      </c>
      <c r="H965" t="s">
        <v>16</v>
      </c>
      <c r="I965" t="s">
        <v>23</v>
      </c>
      <c r="J965" s="40">
        <v>1997</v>
      </c>
      <c r="K965" s="43" t="s">
        <v>30</v>
      </c>
      <c r="L965" s="14">
        <f t="shared" ref="L965:L1028" si="105">MATCH($G$4:$G$2346,$G$4:$G$2346,0)</f>
        <v>1</v>
      </c>
      <c r="M965" s="14" t="str">
        <f t="shared" ref="M965:M1028" si="106">IF(G965="?",INDEX($G$4:$G$2346,MODE($L$4:$L$2346)),G965)</f>
        <v>tier - 2</v>
      </c>
      <c r="N965" s="14">
        <f t="shared" ref="N965:N1028" si="107">MATCH($H$4:$H$2346,$H$4:$H$2346,0)</f>
        <v>2</v>
      </c>
      <c r="O965" s="8" t="str">
        <f t="shared" ref="O965:O1028" si="108">IF(H965="?",INDEX($H$4:$H$2346,MODE($N$4:$N$2346)),H965)</f>
        <v>tier - 1</v>
      </c>
      <c r="P965" s="8" t="str">
        <f t="shared" ref="P965:P1028" si="109">IF(I965="?","Unknown",I965)</f>
        <v>R1012</v>
      </c>
      <c r="Q965" s="35" t="str">
        <f t="shared" ref="Q965:Q1028" si="110">CONCATENATE(D965,"-",K965,"-",J965)</f>
        <v>21-Dec-1997</v>
      </c>
      <c r="R965" s="35">
        <v>35785</v>
      </c>
      <c r="S965" s="44">
        <f t="shared" ref="S965:S1028" si="111">ROUND((($S$2-R965)/365),0)</f>
        <v>25</v>
      </c>
      <c r="T965" s="47">
        <v>7763.06</v>
      </c>
      <c r="U965" s="14" t="s">
        <v>994</v>
      </c>
      <c r="V965" s="58">
        <v>35785</v>
      </c>
      <c r="W965" s="14">
        <v>0</v>
      </c>
      <c r="X965" s="77">
        <v>7763.06</v>
      </c>
      <c r="Y965" s="14" t="s">
        <v>11</v>
      </c>
      <c r="Z965" s="14" t="s">
        <v>16</v>
      </c>
      <c r="AA965" s="14" t="s">
        <v>23</v>
      </c>
      <c r="AB965" s="38">
        <v>25</v>
      </c>
    </row>
    <row r="966" spans="1:28" x14ac:dyDescent="0.35">
      <c r="A966" t="s">
        <v>995</v>
      </c>
      <c r="B966">
        <v>1974</v>
      </c>
      <c r="C966" t="s">
        <v>30</v>
      </c>
      <c r="D966" s="42">
        <v>6</v>
      </c>
      <c r="E966">
        <v>0</v>
      </c>
      <c r="F966" s="37">
        <v>7789.64</v>
      </c>
      <c r="G966" t="s">
        <v>16</v>
      </c>
      <c r="H966" t="s">
        <v>12</v>
      </c>
      <c r="I966" t="s">
        <v>13</v>
      </c>
      <c r="J966" s="40">
        <v>1974</v>
      </c>
      <c r="K966" s="43" t="s">
        <v>30</v>
      </c>
      <c r="L966" s="14">
        <f t="shared" si="105"/>
        <v>240</v>
      </c>
      <c r="M966" s="14" t="str">
        <f t="shared" si="106"/>
        <v>tier - 1</v>
      </c>
      <c r="N966" s="14">
        <f t="shared" si="107"/>
        <v>1</v>
      </c>
      <c r="O966" s="8" t="str">
        <f t="shared" si="108"/>
        <v>tier - 3</v>
      </c>
      <c r="P966" s="8" t="str">
        <f t="shared" si="109"/>
        <v>R1013</v>
      </c>
      <c r="Q966" s="35" t="str">
        <f t="shared" si="110"/>
        <v>6-Dec-1974</v>
      </c>
      <c r="R966" s="35">
        <v>27369</v>
      </c>
      <c r="S966" s="44">
        <f t="shared" si="111"/>
        <v>49</v>
      </c>
      <c r="T966" s="47">
        <v>7789.64</v>
      </c>
      <c r="U966" s="14" t="s">
        <v>995</v>
      </c>
      <c r="V966" s="58">
        <v>27369</v>
      </c>
      <c r="W966" s="14">
        <v>0</v>
      </c>
      <c r="X966" s="77">
        <v>7789.64</v>
      </c>
      <c r="Y966" s="14" t="s">
        <v>16</v>
      </c>
      <c r="Z966" s="14" t="s">
        <v>12</v>
      </c>
      <c r="AA966" s="14" t="s">
        <v>13</v>
      </c>
      <c r="AB966" s="38">
        <v>49</v>
      </c>
    </row>
    <row r="967" spans="1:28" x14ac:dyDescent="0.35">
      <c r="A967" t="s">
        <v>996</v>
      </c>
      <c r="B967">
        <v>1999</v>
      </c>
      <c r="C967" t="s">
        <v>30</v>
      </c>
      <c r="D967" s="42">
        <v>25</v>
      </c>
      <c r="E967">
        <v>0</v>
      </c>
      <c r="F967" s="37">
        <v>7794.68</v>
      </c>
      <c r="G967" t="s">
        <v>11</v>
      </c>
      <c r="H967" t="s">
        <v>11</v>
      </c>
      <c r="I967" t="s">
        <v>535</v>
      </c>
      <c r="J967" s="40">
        <v>1999</v>
      </c>
      <c r="K967" s="43" t="s">
        <v>30</v>
      </c>
      <c r="L967" s="14">
        <f t="shared" si="105"/>
        <v>1</v>
      </c>
      <c r="M967" s="14" t="str">
        <f t="shared" si="106"/>
        <v>tier - 2</v>
      </c>
      <c r="N967" s="14">
        <f t="shared" si="107"/>
        <v>9</v>
      </c>
      <c r="O967" s="8" t="str">
        <f t="shared" si="108"/>
        <v>tier - 2</v>
      </c>
      <c r="P967" s="8" t="str">
        <f t="shared" si="109"/>
        <v>R1026</v>
      </c>
      <c r="Q967" s="35" t="str">
        <f t="shared" si="110"/>
        <v>25-Dec-1999</v>
      </c>
      <c r="R967" s="35">
        <v>36519</v>
      </c>
      <c r="S967" s="44">
        <f t="shared" si="111"/>
        <v>23</v>
      </c>
      <c r="T967" s="47">
        <v>7794.68</v>
      </c>
      <c r="U967" s="14" t="s">
        <v>996</v>
      </c>
      <c r="V967" s="58">
        <v>36519</v>
      </c>
      <c r="W967" s="14">
        <v>0</v>
      </c>
      <c r="X967" s="77">
        <v>7794.68</v>
      </c>
      <c r="Y967" s="14" t="s">
        <v>11</v>
      </c>
      <c r="Z967" s="14" t="s">
        <v>11</v>
      </c>
      <c r="AA967" s="14" t="s">
        <v>535</v>
      </c>
      <c r="AB967" s="38">
        <v>23</v>
      </c>
    </row>
    <row r="968" spans="1:28" x14ac:dyDescent="0.35">
      <c r="A968" t="s">
        <v>997</v>
      </c>
      <c r="B968">
        <v>1997</v>
      </c>
      <c r="C968" t="s">
        <v>30</v>
      </c>
      <c r="D968" s="42">
        <v>2</v>
      </c>
      <c r="E968">
        <v>0</v>
      </c>
      <c r="F968" s="37">
        <v>7803.77</v>
      </c>
      <c r="G968" t="s">
        <v>11</v>
      </c>
      <c r="H968" t="s">
        <v>12</v>
      </c>
      <c r="I968" t="s">
        <v>23</v>
      </c>
      <c r="J968" s="40">
        <v>1997</v>
      </c>
      <c r="K968" s="43" t="s">
        <v>30</v>
      </c>
      <c r="L968" s="14">
        <f t="shared" si="105"/>
        <v>1</v>
      </c>
      <c r="M968" s="14" t="str">
        <f t="shared" si="106"/>
        <v>tier - 2</v>
      </c>
      <c r="N968" s="14">
        <f t="shared" si="107"/>
        <v>1</v>
      </c>
      <c r="O968" s="8" t="str">
        <f t="shared" si="108"/>
        <v>tier - 3</v>
      </c>
      <c r="P968" s="8" t="str">
        <f t="shared" si="109"/>
        <v>R1012</v>
      </c>
      <c r="Q968" s="35" t="str">
        <f t="shared" si="110"/>
        <v>2-Dec-1997</v>
      </c>
      <c r="R968" s="35">
        <v>35766</v>
      </c>
      <c r="S968" s="44">
        <f t="shared" si="111"/>
        <v>26</v>
      </c>
      <c r="T968" s="47">
        <v>7803.77</v>
      </c>
      <c r="U968" s="14" t="s">
        <v>997</v>
      </c>
      <c r="V968" s="58">
        <v>35766</v>
      </c>
      <c r="W968" s="14">
        <v>0</v>
      </c>
      <c r="X968" s="77">
        <v>7803.77</v>
      </c>
      <c r="Y968" s="14" t="s">
        <v>11</v>
      </c>
      <c r="Z968" s="14" t="s">
        <v>12</v>
      </c>
      <c r="AA968" s="14" t="s">
        <v>23</v>
      </c>
      <c r="AB968" s="38">
        <v>26</v>
      </c>
    </row>
    <row r="969" spans="1:28" x14ac:dyDescent="0.35">
      <c r="A969" t="s">
        <v>998</v>
      </c>
      <c r="B969">
        <v>1974</v>
      </c>
      <c r="C969" t="s">
        <v>15</v>
      </c>
      <c r="D969" s="42">
        <v>9</v>
      </c>
      <c r="E969">
        <v>0</v>
      </c>
      <c r="F969" s="37">
        <v>7804.16</v>
      </c>
      <c r="G969" t="s">
        <v>11</v>
      </c>
      <c r="H969" t="s">
        <v>12</v>
      </c>
      <c r="I969" t="s">
        <v>13</v>
      </c>
      <c r="J969" s="40">
        <v>1974</v>
      </c>
      <c r="K969" s="43" t="s">
        <v>15</v>
      </c>
      <c r="L969" s="14">
        <f t="shared" si="105"/>
        <v>1</v>
      </c>
      <c r="M969" s="14" t="str">
        <f t="shared" si="106"/>
        <v>tier - 2</v>
      </c>
      <c r="N969" s="14">
        <f t="shared" si="107"/>
        <v>1</v>
      </c>
      <c r="O969" s="8" t="str">
        <f t="shared" si="108"/>
        <v>tier - 3</v>
      </c>
      <c r="P969" s="8" t="str">
        <f t="shared" si="109"/>
        <v>R1013</v>
      </c>
      <c r="Q969" s="35" t="str">
        <f t="shared" si="110"/>
        <v>9-Nov-1974</v>
      </c>
      <c r="R969" s="35">
        <v>27342</v>
      </c>
      <c r="S969" s="44">
        <f t="shared" si="111"/>
        <v>49</v>
      </c>
      <c r="T969" s="47">
        <v>7804.16</v>
      </c>
      <c r="U969" s="14" t="s">
        <v>998</v>
      </c>
      <c r="V969" s="58">
        <v>27342</v>
      </c>
      <c r="W969" s="14">
        <v>0</v>
      </c>
      <c r="X969" s="77">
        <v>7804.16</v>
      </c>
      <c r="Y969" s="14" t="s">
        <v>11</v>
      </c>
      <c r="Z969" s="14" t="s">
        <v>12</v>
      </c>
      <c r="AA969" s="14" t="s">
        <v>13</v>
      </c>
      <c r="AB969" s="38">
        <v>49</v>
      </c>
    </row>
    <row r="970" spans="1:28" x14ac:dyDescent="0.35">
      <c r="A970" t="s">
        <v>999</v>
      </c>
      <c r="B970">
        <v>1991</v>
      </c>
      <c r="C970" t="s">
        <v>30</v>
      </c>
      <c r="D970" s="42">
        <v>21</v>
      </c>
      <c r="E970">
        <v>3</v>
      </c>
      <c r="F970" s="37">
        <v>7812.67</v>
      </c>
      <c r="G970" t="s">
        <v>11</v>
      </c>
      <c r="H970" t="s">
        <v>16</v>
      </c>
      <c r="I970" t="s">
        <v>23</v>
      </c>
      <c r="J970" s="40">
        <v>1991</v>
      </c>
      <c r="K970" s="43" t="s">
        <v>30</v>
      </c>
      <c r="L970" s="14">
        <f t="shared" si="105"/>
        <v>1</v>
      </c>
      <c r="M970" s="14" t="str">
        <f t="shared" si="106"/>
        <v>tier - 2</v>
      </c>
      <c r="N970" s="14">
        <f t="shared" si="107"/>
        <v>2</v>
      </c>
      <c r="O970" s="8" t="str">
        <f t="shared" si="108"/>
        <v>tier - 1</v>
      </c>
      <c r="P970" s="8" t="str">
        <f t="shared" si="109"/>
        <v>R1012</v>
      </c>
      <c r="Q970" s="35" t="str">
        <f t="shared" si="110"/>
        <v>21-Dec-1991</v>
      </c>
      <c r="R970" s="35">
        <v>33593</v>
      </c>
      <c r="S970" s="44">
        <f t="shared" si="111"/>
        <v>31</v>
      </c>
      <c r="T970" s="47">
        <v>7812.67</v>
      </c>
      <c r="U970" s="14" t="s">
        <v>999</v>
      </c>
      <c r="V970" s="58">
        <v>33593</v>
      </c>
      <c r="W970" s="14">
        <v>3</v>
      </c>
      <c r="X970" s="77">
        <v>7812.67</v>
      </c>
      <c r="Y970" s="14" t="s">
        <v>11</v>
      </c>
      <c r="Z970" s="14" t="s">
        <v>16</v>
      </c>
      <c r="AA970" s="14" t="s">
        <v>23</v>
      </c>
      <c r="AB970" s="38">
        <v>31</v>
      </c>
    </row>
    <row r="971" spans="1:28" x14ac:dyDescent="0.35">
      <c r="A971" t="s">
        <v>1000</v>
      </c>
      <c r="B971">
        <v>1989</v>
      </c>
      <c r="C971" t="s">
        <v>37</v>
      </c>
      <c r="D971" s="42">
        <v>12</v>
      </c>
      <c r="E971">
        <v>3</v>
      </c>
      <c r="F971" s="37">
        <v>7824.37</v>
      </c>
      <c r="G971" t="s">
        <v>11</v>
      </c>
      <c r="H971" t="s">
        <v>11</v>
      </c>
      <c r="I971" t="s">
        <v>23</v>
      </c>
      <c r="J971" s="40">
        <v>1989</v>
      </c>
      <c r="K971" s="43" t="s">
        <v>37</v>
      </c>
      <c r="L971" s="14">
        <f t="shared" si="105"/>
        <v>1</v>
      </c>
      <c r="M971" s="14" t="str">
        <f t="shared" si="106"/>
        <v>tier - 2</v>
      </c>
      <c r="N971" s="14">
        <f t="shared" si="107"/>
        <v>9</v>
      </c>
      <c r="O971" s="8" t="str">
        <f t="shared" si="108"/>
        <v>tier - 2</v>
      </c>
      <c r="P971" s="8" t="str">
        <f t="shared" si="109"/>
        <v>R1012</v>
      </c>
      <c r="Q971" s="35" t="str">
        <f t="shared" si="110"/>
        <v>12-Oct-1989</v>
      </c>
      <c r="R971" s="35">
        <v>32793</v>
      </c>
      <c r="S971" s="44">
        <f t="shared" si="111"/>
        <v>34</v>
      </c>
      <c r="T971" s="47">
        <v>7824.37</v>
      </c>
      <c r="U971" s="14" t="s">
        <v>1000</v>
      </c>
      <c r="V971" s="58">
        <v>32793</v>
      </c>
      <c r="W971" s="14">
        <v>3</v>
      </c>
      <c r="X971" s="77">
        <v>7824.37</v>
      </c>
      <c r="Y971" s="14" t="s">
        <v>11</v>
      </c>
      <c r="Z971" s="14" t="s">
        <v>11</v>
      </c>
      <c r="AA971" s="14" t="s">
        <v>23</v>
      </c>
      <c r="AB971" s="38">
        <v>34</v>
      </c>
    </row>
    <row r="972" spans="1:28" x14ac:dyDescent="0.35">
      <c r="A972" t="s">
        <v>1001</v>
      </c>
      <c r="B972">
        <v>2001</v>
      </c>
      <c r="C972" t="s">
        <v>37</v>
      </c>
      <c r="D972" s="42">
        <v>5</v>
      </c>
      <c r="E972">
        <v>0</v>
      </c>
      <c r="F972" s="37">
        <v>7844.8</v>
      </c>
      <c r="G972" t="s">
        <v>11</v>
      </c>
      <c r="H972" t="s">
        <v>11</v>
      </c>
      <c r="I972" t="s">
        <v>23</v>
      </c>
      <c r="J972" s="40">
        <v>2001</v>
      </c>
      <c r="K972" s="43" t="s">
        <v>37</v>
      </c>
      <c r="L972" s="14">
        <f t="shared" si="105"/>
        <v>1</v>
      </c>
      <c r="M972" s="14" t="str">
        <f t="shared" si="106"/>
        <v>tier - 2</v>
      </c>
      <c r="N972" s="14">
        <f t="shared" si="107"/>
        <v>9</v>
      </c>
      <c r="O972" s="8" t="str">
        <f t="shared" si="108"/>
        <v>tier - 2</v>
      </c>
      <c r="P972" s="8" t="str">
        <f t="shared" si="109"/>
        <v>R1012</v>
      </c>
      <c r="Q972" s="35" t="str">
        <f t="shared" si="110"/>
        <v>5-Oct-2001</v>
      </c>
      <c r="R972" s="35">
        <v>37169</v>
      </c>
      <c r="S972" s="44">
        <f t="shared" si="111"/>
        <v>22</v>
      </c>
      <c r="T972" s="47">
        <v>7844.8</v>
      </c>
      <c r="U972" s="14" t="s">
        <v>1001</v>
      </c>
      <c r="V972" s="58">
        <v>37169</v>
      </c>
      <c r="W972" s="14">
        <v>0</v>
      </c>
      <c r="X972" s="77">
        <v>7844.8</v>
      </c>
      <c r="Y972" s="14" t="s">
        <v>11</v>
      </c>
      <c r="Z972" s="14" t="s">
        <v>11</v>
      </c>
      <c r="AA972" s="14" t="s">
        <v>23</v>
      </c>
      <c r="AB972" s="38">
        <v>22</v>
      </c>
    </row>
    <row r="973" spans="1:28" x14ac:dyDescent="0.35">
      <c r="A973" t="s">
        <v>1002</v>
      </c>
      <c r="B973">
        <v>1994</v>
      </c>
      <c r="C973" t="s">
        <v>15</v>
      </c>
      <c r="D973" s="42">
        <v>17</v>
      </c>
      <c r="E973">
        <v>0</v>
      </c>
      <c r="F973" s="37">
        <v>7851.85</v>
      </c>
      <c r="G973" t="s">
        <v>11</v>
      </c>
      <c r="H973" t="s">
        <v>12</v>
      </c>
      <c r="I973" t="s">
        <v>23</v>
      </c>
      <c r="J973" s="40">
        <v>1994</v>
      </c>
      <c r="K973" s="43" t="s">
        <v>15</v>
      </c>
      <c r="L973" s="14">
        <f t="shared" si="105"/>
        <v>1</v>
      </c>
      <c r="M973" s="14" t="str">
        <f t="shared" si="106"/>
        <v>tier - 2</v>
      </c>
      <c r="N973" s="14">
        <f t="shared" si="107"/>
        <v>1</v>
      </c>
      <c r="O973" s="8" t="str">
        <f t="shared" si="108"/>
        <v>tier - 3</v>
      </c>
      <c r="P973" s="8" t="str">
        <f t="shared" si="109"/>
        <v>R1012</v>
      </c>
      <c r="Q973" s="35" t="str">
        <f t="shared" si="110"/>
        <v>17-Nov-1994</v>
      </c>
      <c r="R973" s="35">
        <v>34655</v>
      </c>
      <c r="S973" s="44">
        <f t="shared" si="111"/>
        <v>29</v>
      </c>
      <c r="T973" s="47">
        <v>7851.85</v>
      </c>
      <c r="U973" s="14" t="s">
        <v>1002</v>
      </c>
      <c r="V973" s="58">
        <v>34655</v>
      </c>
      <c r="W973" s="14">
        <v>0</v>
      </c>
      <c r="X973" s="77">
        <v>7851.85</v>
      </c>
      <c r="Y973" s="14" t="s">
        <v>11</v>
      </c>
      <c r="Z973" s="14" t="s">
        <v>12</v>
      </c>
      <c r="AA973" s="14" t="s">
        <v>23</v>
      </c>
      <c r="AB973" s="38">
        <v>29</v>
      </c>
    </row>
    <row r="974" spans="1:28" x14ac:dyDescent="0.35">
      <c r="A974" t="s">
        <v>1003</v>
      </c>
      <c r="B974">
        <v>1962</v>
      </c>
      <c r="C974" t="s">
        <v>37</v>
      </c>
      <c r="D974" s="42">
        <v>10</v>
      </c>
      <c r="E974">
        <v>0</v>
      </c>
      <c r="F974" s="37">
        <v>7896.41</v>
      </c>
      <c r="G974" t="s">
        <v>12</v>
      </c>
      <c r="H974" t="s">
        <v>11</v>
      </c>
      <c r="I974" t="s">
        <v>13</v>
      </c>
      <c r="J974" s="40">
        <v>1962</v>
      </c>
      <c r="K974" s="43" t="s">
        <v>37</v>
      </c>
      <c r="L974" s="14">
        <f t="shared" si="105"/>
        <v>4</v>
      </c>
      <c r="M974" s="14" t="str">
        <f t="shared" si="106"/>
        <v>tier - 3</v>
      </c>
      <c r="N974" s="14">
        <f t="shared" si="107"/>
        <v>9</v>
      </c>
      <c r="O974" s="8" t="str">
        <f t="shared" si="108"/>
        <v>tier - 2</v>
      </c>
      <c r="P974" s="8" t="str">
        <f t="shared" si="109"/>
        <v>R1013</v>
      </c>
      <c r="Q974" s="35" t="str">
        <f t="shared" si="110"/>
        <v>10-Oct-1962</v>
      </c>
      <c r="R974" s="35">
        <v>22929</v>
      </c>
      <c r="S974" s="44">
        <f t="shared" si="111"/>
        <v>61</v>
      </c>
      <c r="T974" s="47">
        <v>7896.41</v>
      </c>
      <c r="U974" s="14" t="s">
        <v>1003</v>
      </c>
      <c r="V974" s="58">
        <v>22929</v>
      </c>
      <c r="W974" s="14">
        <v>0</v>
      </c>
      <c r="X974" s="77">
        <v>7896.41</v>
      </c>
      <c r="Y974" s="14" t="s">
        <v>12</v>
      </c>
      <c r="Z974" s="14" t="s">
        <v>11</v>
      </c>
      <c r="AA974" s="14" t="s">
        <v>13</v>
      </c>
      <c r="AB974" s="38">
        <v>61</v>
      </c>
    </row>
    <row r="975" spans="1:28" x14ac:dyDescent="0.35">
      <c r="A975" t="s">
        <v>1004</v>
      </c>
      <c r="B975">
        <v>1977</v>
      </c>
      <c r="C975" t="s">
        <v>10</v>
      </c>
      <c r="D975" s="42">
        <v>20</v>
      </c>
      <c r="E975">
        <v>0</v>
      </c>
      <c r="F975" s="37">
        <v>7935.29</v>
      </c>
      <c r="G975" t="s">
        <v>11</v>
      </c>
      <c r="H975" t="s">
        <v>16</v>
      </c>
      <c r="I975" t="s">
        <v>247</v>
      </c>
      <c r="J975" s="40">
        <v>1977</v>
      </c>
      <c r="K975" s="43" t="s">
        <v>10</v>
      </c>
      <c r="L975" s="14">
        <f t="shared" si="105"/>
        <v>1</v>
      </c>
      <c r="M975" s="14" t="str">
        <f t="shared" si="106"/>
        <v>tier - 2</v>
      </c>
      <c r="N975" s="14">
        <f t="shared" si="107"/>
        <v>2</v>
      </c>
      <c r="O975" s="8" t="str">
        <f t="shared" si="108"/>
        <v>tier - 1</v>
      </c>
      <c r="P975" s="8" t="str">
        <f t="shared" si="109"/>
        <v>R1024</v>
      </c>
      <c r="Q975" s="35" t="str">
        <f t="shared" si="110"/>
        <v>20-Jul-1977</v>
      </c>
      <c r="R975" s="35">
        <v>28326</v>
      </c>
      <c r="S975" s="44">
        <f t="shared" si="111"/>
        <v>46</v>
      </c>
      <c r="T975" s="47">
        <v>7935.29</v>
      </c>
      <c r="U975" s="14" t="s">
        <v>1004</v>
      </c>
      <c r="V975" s="58">
        <v>28326</v>
      </c>
      <c r="W975" s="14">
        <v>0</v>
      </c>
      <c r="X975" s="77">
        <v>7935.29</v>
      </c>
      <c r="Y975" s="14" t="s">
        <v>11</v>
      </c>
      <c r="Z975" s="14" t="s">
        <v>16</v>
      </c>
      <c r="AA975" s="14" t="s">
        <v>247</v>
      </c>
      <c r="AB975" s="38">
        <v>46</v>
      </c>
    </row>
    <row r="976" spans="1:28" x14ac:dyDescent="0.35">
      <c r="A976" t="s">
        <v>1005</v>
      </c>
      <c r="B976">
        <v>1987</v>
      </c>
      <c r="C976" t="s">
        <v>37</v>
      </c>
      <c r="D976" s="42">
        <v>29</v>
      </c>
      <c r="E976">
        <v>3</v>
      </c>
      <c r="F976" s="37">
        <v>7948.22</v>
      </c>
      <c r="G976" t="s">
        <v>11</v>
      </c>
      <c r="H976" t="s">
        <v>12</v>
      </c>
      <c r="I976" t="s">
        <v>200</v>
      </c>
      <c r="J976" s="40">
        <v>1987</v>
      </c>
      <c r="K976" s="43" t="s">
        <v>37</v>
      </c>
      <c r="L976" s="14">
        <f t="shared" si="105"/>
        <v>1</v>
      </c>
      <c r="M976" s="14" t="str">
        <f t="shared" si="106"/>
        <v>tier - 2</v>
      </c>
      <c r="N976" s="14">
        <f t="shared" si="107"/>
        <v>1</v>
      </c>
      <c r="O976" s="8" t="str">
        <f t="shared" si="108"/>
        <v>tier - 3</v>
      </c>
      <c r="P976" s="8" t="str">
        <f t="shared" si="109"/>
        <v>R1025</v>
      </c>
      <c r="Q976" s="35" t="str">
        <f t="shared" si="110"/>
        <v>29-Oct-1987</v>
      </c>
      <c r="R976" s="35">
        <v>32079</v>
      </c>
      <c r="S976" s="44">
        <f t="shared" si="111"/>
        <v>36</v>
      </c>
      <c r="T976" s="47">
        <v>7948.22</v>
      </c>
      <c r="U976" s="14" t="s">
        <v>1005</v>
      </c>
      <c r="V976" s="58">
        <v>32079</v>
      </c>
      <c r="W976" s="14">
        <v>3</v>
      </c>
      <c r="X976" s="77">
        <v>7948.22</v>
      </c>
      <c r="Y976" s="14" t="s">
        <v>11</v>
      </c>
      <c r="Z976" s="14" t="s">
        <v>12</v>
      </c>
      <c r="AA976" s="14" t="s">
        <v>200</v>
      </c>
      <c r="AB976" s="38">
        <v>36</v>
      </c>
    </row>
    <row r="977" spans="1:28" x14ac:dyDescent="0.35">
      <c r="A977" t="s">
        <v>1006</v>
      </c>
      <c r="B977">
        <v>1966</v>
      </c>
      <c r="C977" t="s">
        <v>10</v>
      </c>
      <c r="D977" s="42">
        <v>9</v>
      </c>
      <c r="E977">
        <v>0</v>
      </c>
      <c r="F977" s="37">
        <v>7953.72</v>
      </c>
      <c r="G977" t="s">
        <v>12</v>
      </c>
      <c r="H977" t="s">
        <v>12</v>
      </c>
      <c r="I977" t="s">
        <v>23</v>
      </c>
      <c r="J977" s="40">
        <v>1966</v>
      </c>
      <c r="K977" s="43" t="s">
        <v>10</v>
      </c>
      <c r="L977" s="14">
        <f t="shared" si="105"/>
        <v>4</v>
      </c>
      <c r="M977" s="14" t="str">
        <f t="shared" si="106"/>
        <v>tier - 3</v>
      </c>
      <c r="N977" s="14">
        <f t="shared" si="107"/>
        <v>1</v>
      </c>
      <c r="O977" s="8" t="str">
        <f t="shared" si="108"/>
        <v>tier - 3</v>
      </c>
      <c r="P977" s="8" t="str">
        <f t="shared" si="109"/>
        <v>R1012</v>
      </c>
      <c r="Q977" s="35" t="str">
        <f t="shared" si="110"/>
        <v>9-Jul-1966</v>
      </c>
      <c r="R977" s="35">
        <v>24297</v>
      </c>
      <c r="S977" s="44">
        <f t="shared" si="111"/>
        <v>57</v>
      </c>
      <c r="T977" s="47">
        <v>7953.72</v>
      </c>
      <c r="U977" s="14" t="s">
        <v>1006</v>
      </c>
      <c r="V977" s="58">
        <v>24297</v>
      </c>
      <c r="W977" s="14">
        <v>0</v>
      </c>
      <c r="X977" s="77">
        <v>7953.72</v>
      </c>
      <c r="Y977" s="14" t="s">
        <v>12</v>
      </c>
      <c r="Z977" s="14" t="s">
        <v>12</v>
      </c>
      <c r="AA977" s="14" t="s">
        <v>23</v>
      </c>
      <c r="AB977" s="38">
        <v>57</v>
      </c>
    </row>
    <row r="978" spans="1:28" x14ac:dyDescent="0.35">
      <c r="A978" t="s">
        <v>1007</v>
      </c>
      <c r="B978">
        <v>1981</v>
      </c>
      <c r="C978" t="s">
        <v>30</v>
      </c>
      <c r="D978" s="42">
        <v>28</v>
      </c>
      <c r="E978">
        <v>3</v>
      </c>
      <c r="F978" s="37">
        <v>7954.52</v>
      </c>
      <c r="G978" t="s">
        <v>11</v>
      </c>
      <c r="H978" t="s">
        <v>11</v>
      </c>
      <c r="I978" t="s">
        <v>42</v>
      </c>
      <c r="J978" s="40">
        <v>1981</v>
      </c>
      <c r="K978" s="43" t="s">
        <v>30</v>
      </c>
      <c r="L978" s="14">
        <f t="shared" si="105"/>
        <v>1</v>
      </c>
      <c r="M978" s="14" t="str">
        <f t="shared" si="106"/>
        <v>tier - 2</v>
      </c>
      <c r="N978" s="14">
        <f t="shared" si="107"/>
        <v>9</v>
      </c>
      <c r="O978" s="8" t="str">
        <f t="shared" si="108"/>
        <v>tier - 2</v>
      </c>
      <c r="P978" s="8" t="str">
        <f t="shared" si="109"/>
        <v>R1011</v>
      </c>
      <c r="Q978" s="35" t="str">
        <f t="shared" si="110"/>
        <v>28-Dec-1981</v>
      </c>
      <c r="R978" s="35">
        <v>29948</v>
      </c>
      <c r="S978" s="44">
        <f t="shared" si="111"/>
        <v>41</v>
      </c>
      <c r="T978" s="47">
        <v>7954.52</v>
      </c>
      <c r="U978" s="14" t="s">
        <v>1007</v>
      </c>
      <c r="V978" s="58">
        <v>29948</v>
      </c>
      <c r="W978" s="14">
        <v>3</v>
      </c>
      <c r="X978" s="77">
        <v>7954.52</v>
      </c>
      <c r="Y978" s="14" t="s">
        <v>11</v>
      </c>
      <c r="Z978" s="14" t="s">
        <v>11</v>
      </c>
      <c r="AA978" s="14" t="s">
        <v>42</v>
      </c>
      <c r="AB978" s="38">
        <v>41</v>
      </c>
    </row>
    <row r="979" spans="1:28" x14ac:dyDescent="0.35">
      <c r="A979" t="s">
        <v>1008</v>
      </c>
      <c r="B979">
        <v>1970</v>
      </c>
      <c r="C979" t="s">
        <v>18</v>
      </c>
      <c r="D979" s="42">
        <v>19</v>
      </c>
      <c r="E979">
        <v>0</v>
      </c>
      <c r="F979" s="37">
        <v>7958.13</v>
      </c>
      <c r="G979" t="s">
        <v>11</v>
      </c>
      <c r="H979" t="s">
        <v>11</v>
      </c>
      <c r="I979" t="s">
        <v>13</v>
      </c>
      <c r="J979" s="40">
        <v>1970</v>
      </c>
      <c r="K979" s="43" t="s">
        <v>18</v>
      </c>
      <c r="L979" s="14">
        <f t="shared" si="105"/>
        <v>1</v>
      </c>
      <c r="M979" s="14" t="str">
        <f t="shared" si="106"/>
        <v>tier - 2</v>
      </c>
      <c r="N979" s="14">
        <f t="shared" si="107"/>
        <v>9</v>
      </c>
      <c r="O979" s="8" t="str">
        <f t="shared" si="108"/>
        <v>tier - 2</v>
      </c>
      <c r="P979" s="8" t="str">
        <f t="shared" si="109"/>
        <v>R1013</v>
      </c>
      <c r="Q979" s="35" t="str">
        <f t="shared" si="110"/>
        <v>19-Jun-1970</v>
      </c>
      <c r="R979" s="35">
        <v>25738</v>
      </c>
      <c r="S979" s="44">
        <f t="shared" si="111"/>
        <v>53</v>
      </c>
      <c r="T979" s="47">
        <v>7958.13</v>
      </c>
      <c r="U979" s="14" t="s">
        <v>1008</v>
      </c>
      <c r="V979" s="58">
        <v>25738</v>
      </c>
      <c r="W979" s="14">
        <v>0</v>
      </c>
      <c r="X979" s="77">
        <v>7958.13</v>
      </c>
      <c r="Y979" s="14" t="s">
        <v>11</v>
      </c>
      <c r="Z979" s="14" t="s">
        <v>11</v>
      </c>
      <c r="AA979" s="14" t="s">
        <v>13</v>
      </c>
      <c r="AB979" s="38">
        <v>53</v>
      </c>
    </row>
    <row r="980" spans="1:28" x14ac:dyDescent="0.35">
      <c r="A980" t="s">
        <v>1009</v>
      </c>
      <c r="B980">
        <v>1975</v>
      </c>
      <c r="C980" t="s">
        <v>35</v>
      </c>
      <c r="D980" s="42">
        <v>10</v>
      </c>
      <c r="E980">
        <v>1</v>
      </c>
      <c r="F980" s="37">
        <v>7966.81</v>
      </c>
      <c r="G980" t="s">
        <v>11</v>
      </c>
      <c r="H980" t="s">
        <v>11</v>
      </c>
      <c r="I980" t="s">
        <v>13</v>
      </c>
      <c r="J980" s="40">
        <v>1975</v>
      </c>
      <c r="K980" s="43" t="s">
        <v>35</v>
      </c>
      <c r="L980" s="14">
        <f t="shared" si="105"/>
        <v>1</v>
      </c>
      <c r="M980" s="14" t="str">
        <f t="shared" si="106"/>
        <v>tier - 2</v>
      </c>
      <c r="N980" s="14">
        <f t="shared" si="107"/>
        <v>9</v>
      </c>
      <c r="O980" s="8" t="str">
        <f t="shared" si="108"/>
        <v>tier - 2</v>
      </c>
      <c r="P980" s="8" t="str">
        <f t="shared" si="109"/>
        <v>R1013</v>
      </c>
      <c r="Q980" s="35" t="str">
        <f t="shared" si="110"/>
        <v>10-Aug-1975</v>
      </c>
      <c r="R980" s="35">
        <v>27616</v>
      </c>
      <c r="S980" s="44">
        <f t="shared" si="111"/>
        <v>48</v>
      </c>
      <c r="T980" s="47">
        <v>7966.81</v>
      </c>
      <c r="U980" s="14" t="s">
        <v>1009</v>
      </c>
      <c r="V980" s="58">
        <v>27616</v>
      </c>
      <c r="W980" s="14">
        <v>1</v>
      </c>
      <c r="X980" s="77">
        <v>7966.81</v>
      </c>
      <c r="Y980" s="14" t="s">
        <v>11</v>
      </c>
      <c r="Z980" s="14" t="s">
        <v>11</v>
      </c>
      <c r="AA980" s="14" t="s">
        <v>13</v>
      </c>
      <c r="AB980" s="38">
        <v>48</v>
      </c>
    </row>
    <row r="981" spans="1:28" x14ac:dyDescent="0.35">
      <c r="A981" t="s">
        <v>1010</v>
      </c>
      <c r="B981">
        <v>1972</v>
      </c>
      <c r="C981" t="s">
        <v>15</v>
      </c>
      <c r="D981" s="42">
        <v>23</v>
      </c>
      <c r="E981">
        <v>0</v>
      </c>
      <c r="F981" s="37">
        <v>7980.34</v>
      </c>
      <c r="G981" t="s">
        <v>11</v>
      </c>
      <c r="H981" t="s">
        <v>11</v>
      </c>
      <c r="I981" t="s">
        <v>13</v>
      </c>
      <c r="J981" s="40">
        <v>1972</v>
      </c>
      <c r="K981" s="43" t="s">
        <v>15</v>
      </c>
      <c r="L981" s="14">
        <f t="shared" si="105"/>
        <v>1</v>
      </c>
      <c r="M981" s="14" t="str">
        <f t="shared" si="106"/>
        <v>tier - 2</v>
      </c>
      <c r="N981" s="14">
        <f t="shared" si="107"/>
        <v>9</v>
      </c>
      <c r="O981" s="8" t="str">
        <f t="shared" si="108"/>
        <v>tier - 2</v>
      </c>
      <c r="P981" s="8" t="str">
        <f t="shared" si="109"/>
        <v>R1013</v>
      </c>
      <c r="Q981" s="35" t="str">
        <f t="shared" si="110"/>
        <v>23-Nov-1972</v>
      </c>
      <c r="R981" s="35">
        <v>26626</v>
      </c>
      <c r="S981" s="44">
        <f t="shared" si="111"/>
        <v>51</v>
      </c>
      <c r="T981" s="47">
        <v>7980.34</v>
      </c>
      <c r="U981" s="14" t="s">
        <v>1010</v>
      </c>
      <c r="V981" s="58">
        <v>26626</v>
      </c>
      <c r="W981" s="14">
        <v>0</v>
      </c>
      <c r="X981" s="77">
        <v>7980.34</v>
      </c>
      <c r="Y981" s="14" t="s">
        <v>11</v>
      </c>
      <c r="Z981" s="14" t="s">
        <v>11</v>
      </c>
      <c r="AA981" s="14" t="s">
        <v>13</v>
      </c>
      <c r="AB981" s="38">
        <v>51</v>
      </c>
    </row>
    <row r="982" spans="1:28" x14ac:dyDescent="0.35">
      <c r="A982" t="s">
        <v>1011</v>
      </c>
      <c r="B982">
        <v>1983</v>
      </c>
      <c r="C982" t="s">
        <v>35</v>
      </c>
      <c r="D982" s="42">
        <v>28</v>
      </c>
      <c r="E982">
        <v>3</v>
      </c>
      <c r="F982" s="37">
        <v>7985.82</v>
      </c>
      <c r="G982" t="s">
        <v>11</v>
      </c>
      <c r="H982" t="s">
        <v>16</v>
      </c>
      <c r="I982" t="s">
        <v>247</v>
      </c>
      <c r="J982" s="40">
        <v>1983</v>
      </c>
      <c r="K982" s="43" t="s">
        <v>35</v>
      </c>
      <c r="L982" s="14">
        <f t="shared" si="105"/>
        <v>1</v>
      </c>
      <c r="M982" s="14" t="str">
        <f t="shared" si="106"/>
        <v>tier - 2</v>
      </c>
      <c r="N982" s="14">
        <f t="shared" si="107"/>
        <v>2</v>
      </c>
      <c r="O982" s="8" t="str">
        <f t="shared" si="108"/>
        <v>tier - 1</v>
      </c>
      <c r="P982" s="8" t="str">
        <f t="shared" si="109"/>
        <v>R1024</v>
      </c>
      <c r="Q982" s="35" t="str">
        <f t="shared" si="110"/>
        <v>28-Aug-1983</v>
      </c>
      <c r="R982" s="35">
        <v>30556</v>
      </c>
      <c r="S982" s="44">
        <f t="shared" si="111"/>
        <v>40</v>
      </c>
      <c r="T982" s="47">
        <v>7985.82</v>
      </c>
      <c r="U982" s="14" t="s">
        <v>1011</v>
      </c>
      <c r="V982" s="58">
        <v>30556</v>
      </c>
      <c r="W982" s="14">
        <v>3</v>
      </c>
      <c r="X982" s="77">
        <v>7985.82</v>
      </c>
      <c r="Y982" s="14" t="s">
        <v>11</v>
      </c>
      <c r="Z982" s="14" t="s">
        <v>16</v>
      </c>
      <c r="AA982" s="14" t="s">
        <v>247</v>
      </c>
      <c r="AB982" s="38">
        <v>40</v>
      </c>
    </row>
    <row r="983" spans="1:28" x14ac:dyDescent="0.35">
      <c r="A983" t="s">
        <v>1012</v>
      </c>
      <c r="B983">
        <v>1983</v>
      </c>
      <c r="C983" t="s">
        <v>35</v>
      </c>
      <c r="D983" s="42">
        <v>20</v>
      </c>
      <c r="E983">
        <v>3</v>
      </c>
      <c r="F983" s="37">
        <v>7986.48</v>
      </c>
      <c r="G983" t="s">
        <v>11</v>
      </c>
      <c r="H983" t="s">
        <v>12</v>
      </c>
      <c r="I983" t="s">
        <v>247</v>
      </c>
      <c r="J983" s="40">
        <v>1983</v>
      </c>
      <c r="K983" s="43" t="s">
        <v>35</v>
      </c>
      <c r="L983" s="14">
        <f t="shared" si="105"/>
        <v>1</v>
      </c>
      <c r="M983" s="14" t="str">
        <f t="shared" si="106"/>
        <v>tier - 2</v>
      </c>
      <c r="N983" s="14">
        <f t="shared" si="107"/>
        <v>1</v>
      </c>
      <c r="O983" s="8" t="str">
        <f t="shared" si="108"/>
        <v>tier - 3</v>
      </c>
      <c r="P983" s="8" t="str">
        <f t="shared" si="109"/>
        <v>R1024</v>
      </c>
      <c r="Q983" s="35" t="str">
        <f t="shared" si="110"/>
        <v>20-Aug-1983</v>
      </c>
      <c r="R983" s="35">
        <v>30548</v>
      </c>
      <c r="S983" s="44">
        <f t="shared" si="111"/>
        <v>40</v>
      </c>
      <c r="T983" s="47">
        <v>7986.48</v>
      </c>
      <c r="U983" s="14" t="s">
        <v>1012</v>
      </c>
      <c r="V983" s="58">
        <v>30548</v>
      </c>
      <c r="W983" s="14">
        <v>3</v>
      </c>
      <c r="X983" s="77">
        <v>7986.48</v>
      </c>
      <c r="Y983" s="14" t="s">
        <v>11</v>
      </c>
      <c r="Z983" s="14" t="s">
        <v>12</v>
      </c>
      <c r="AA983" s="14" t="s">
        <v>247</v>
      </c>
      <c r="AB983" s="38">
        <v>40</v>
      </c>
    </row>
    <row r="984" spans="1:28" x14ac:dyDescent="0.35">
      <c r="A984" t="s">
        <v>1013</v>
      </c>
      <c r="B984">
        <v>1962</v>
      </c>
      <c r="C984" t="s">
        <v>35</v>
      </c>
      <c r="D984" s="42">
        <v>22</v>
      </c>
      <c r="E984">
        <v>0</v>
      </c>
      <c r="F984" s="37">
        <v>8004.96</v>
      </c>
      <c r="G984" t="s">
        <v>12</v>
      </c>
      <c r="H984" t="s">
        <v>16</v>
      </c>
      <c r="I984" t="s">
        <v>13</v>
      </c>
      <c r="J984" s="40">
        <v>1962</v>
      </c>
      <c r="K984" s="43" t="s">
        <v>35</v>
      </c>
      <c r="L984" s="14">
        <f t="shared" si="105"/>
        <v>4</v>
      </c>
      <c r="M984" s="14" t="str">
        <f t="shared" si="106"/>
        <v>tier - 3</v>
      </c>
      <c r="N984" s="14">
        <f t="shared" si="107"/>
        <v>2</v>
      </c>
      <c r="O984" s="8" t="str">
        <f t="shared" si="108"/>
        <v>tier - 1</v>
      </c>
      <c r="P984" s="8" t="str">
        <f t="shared" si="109"/>
        <v>R1013</v>
      </c>
      <c r="Q984" s="35" t="str">
        <f t="shared" si="110"/>
        <v>22-Aug-1962</v>
      </c>
      <c r="R984" s="35">
        <v>22880</v>
      </c>
      <c r="S984" s="44">
        <f t="shared" si="111"/>
        <v>61</v>
      </c>
      <c r="T984" s="47">
        <v>8004.96</v>
      </c>
      <c r="U984" s="14" t="s">
        <v>1013</v>
      </c>
      <c r="V984" s="58">
        <v>22880</v>
      </c>
      <c r="W984" s="14">
        <v>0</v>
      </c>
      <c r="X984" s="77">
        <v>8004.96</v>
      </c>
      <c r="Y984" s="14" t="s">
        <v>12</v>
      </c>
      <c r="Z984" s="14" t="s">
        <v>16</v>
      </c>
      <c r="AA984" s="14" t="s">
        <v>13</v>
      </c>
      <c r="AB984" s="38">
        <v>61</v>
      </c>
    </row>
    <row r="985" spans="1:28" x14ac:dyDescent="0.35">
      <c r="A985" t="s">
        <v>1014</v>
      </c>
      <c r="B985">
        <v>1995</v>
      </c>
      <c r="C985" t="s">
        <v>20</v>
      </c>
      <c r="D985" s="42">
        <v>18</v>
      </c>
      <c r="E985">
        <v>0</v>
      </c>
      <c r="F985" s="37">
        <v>8014.62</v>
      </c>
      <c r="G985" t="s">
        <v>11</v>
      </c>
      <c r="H985" t="s">
        <v>12</v>
      </c>
      <c r="I985" t="s">
        <v>23</v>
      </c>
      <c r="J985" s="40">
        <v>1995</v>
      </c>
      <c r="K985" s="43" t="s">
        <v>20</v>
      </c>
      <c r="L985" s="14">
        <f t="shared" si="105"/>
        <v>1</v>
      </c>
      <c r="M985" s="14" t="str">
        <f t="shared" si="106"/>
        <v>tier - 2</v>
      </c>
      <c r="N985" s="14">
        <f t="shared" si="107"/>
        <v>1</v>
      </c>
      <c r="O985" s="8" t="str">
        <f t="shared" si="108"/>
        <v>tier - 3</v>
      </c>
      <c r="P985" s="8" t="str">
        <f t="shared" si="109"/>
        <v>R1012</v>
      </c>
      <c r="Q985" s="35" t="str">
        <f t="shared" si="110"/>
        <v>18-Sep-1995</v>
      </c>
      <c r="R985" s="35">
        <v>34960</v>
      </c>
      <c r="S985" s="44">
        <f t="shared" si="111"/>
        <v>28</v>
      </c>
      <c r="T985" s="47">
        <v>8014.62</v>
      </c>
      <c r="U985" s="14" t="s">
        <v>1014</v>
      </c>
      <c r="V985" s="58">
        <v>34960</v>
      </c>
      <c r="W985" s="14">
        <v>0</v>
      </c>
      <c r="X985" s="77">
        <v>8014.62</v>
      </c>
      <c r="Y985" s="14" t="s">
        <v>11</v>
      </c>
      <c r="Z985" s="14" t="s">
        <v>12</v>
      </c>
      <c r="AA985" s="14" t="s">
        <v>23</v>
      </c>
      <c r="AB985" s="38">
        <v>28</v>
      </c>
    </row>
    <row r="986" spans="1:28" x14ac:dyDescent="0.35">
      <c r="A986" t="s">
        <v>1015</v>
      </c>
      <c r="B986">
        <v>1980</v>
      </c>
      <c r="C986" t="s">
        <v>15</v>
      </c>
      <c r="D986" s="42">
        <v>8</v>
      </c>
      <c r="E986">
        <v>2</v>
      </c>
      <c r="F986" s="37">
        <v>8017.06</v>
      </c>
      <c r="G986" t="s">
        <v>11</v>
      </c>
      <c r="H986" t="s">
        <v>11</v>
      </c>
      <c r="I986" t="s">
        <v>23</v>
      </c>
      <c r="J986" s="40">
        <v>1980</v>
      </c>
      <c r="K986" s="43" t="s">
        <v>15</v>
      </c>
      <c r="L986" s="14">
        <f t="shared" si="105"/>
        <v>1</v>
      </c>
      <c r="M986" s="14" t="str">
        <f t="shared" si="106"/>
        <v>tier - 2</v>
      </c>
      <c r="N986" s="14">
        <f t="shared" si="107"/>
        <v>9</v>
      </c>
      <c r="O986" s="8" t="str">
        <f t="shared" si="108"/>
        <v>tier - 2</v>
      </c>
      <c r="P986" s="8" t="str">
        <f t="shared" si="109"/>
        <v>R1012</v>
      </c>
      <c r="Q986" s="35" t="str">
        <f t="shared" si="110"/>
        <v>8-Nov-1980</v>
      </c>
      <c r="R986" s="35">
        <v>29533</v>
      </c>
      <c r="S986" s="44">
        <f t="shared" si="111"/>
        <v>43</v>
      </c>
      <c r="T986" s="47">
        <v>8017.06</v>
      </c>
      <c r="U986" s="14" t="s">
        <v>1015</v>
      </c>
      <c r="V986" s="58">
        <v>29533</v>
      </c>
      <c r="W986" s="14">
        <v>2</v>
      </c>
      <c r="X986" s="77">
        <v>8017.06</v>
      </c>
      <c r="Y986" s="14" t="s">
        <v>11</v>
      </c>
      <c r="Z986" s="14" t="s">
        <v>11</v>
      </c>
      <c r="AA986" s="14" t="s">
        <v>23</v>
      </c>
      <c r="AB986" s="38">
        <v>43</v>
      </c>
    </row>
    <row r="987" spans="1:28" x14ac:dyDescent="0.35">
      <c r="A987" t="s">
        <v>1016</v>
      </c>
      <c r="B987">
        <v>1989</v>
      </c>
      <c r="C987" t="s">
        <v>15</v>
      </c>
      <c r="D987" s="42">
        <v>3</v>
      </c>
      <c r="E987">
        <v>3</v>
      </c>
      <c r="F987" s="37">
        <v>8021.11</v>
      </c>
      <c r="G987" t="s">
        <v>11</v>
      </c>
      <c r="H987" t="s">
        <v>16</v>
      </c>
      <c r="I987" t="s">
        <v>23</v>
      </c>
      <c r="J987" s="40">
        <v>1989</v>
      </c>
      <c r="K987" s="43" t="s">
        <v>15</v>
      </c>
      <c r="L987" s="14">
        <f t="shared" si="105"/>
        <v>1</v>
      </c>
      <c r="M987" s="14" t="str">
        <f t="shared" si="106"/>
        <v>tier - 2</v>
      </c>
      <c r="N987" s="14">
        <f t="shared" si="107"/>
        <v>2</v>
      </c>
      <c r="O987" s="8" t="str">
        <f t="shared" si="108"/>
        <v>tier - 1</v>
      </c>
      <c r="P987" s="8" t="str">
        <f t="shared" si="109"/>
        <v>R1012</v>
      </c>
      <c r="Q987" s="35" t="str">
        <f t="shared" si="110"/>
        <v>3-Nov-1989</v>
      </c>
      <c r="R987" s="35">
        <v>32815</v>
      </c>
      <c r="S987" s="44">
        <f t="shared" si="111"/>
        <v>34</v>
      </c>
      <c r="T987" s="47">
        <v>8021.11</v>
      </c>
      <c r="U987" s="14" t="s">
        <v>1016</v>
      </c>
      <c r="V987" s="58">
        <v>32815</v>
      </c>
      <c r="W987" s="14">
        <v>3</v>
      </c>
      <c r="X987" s="77">
        <v>8021.11</v>
      </c>
      <c r="Y987" s="14" t="s">
        <v>11</v>
      </c>
      <c r="Z987" s="14" t="s">
        <v>16</v>
      </c>
      <c r="AA987" s="14" t="s">
        <v>23</v>
      </c>
      <c r="AB987" s="38">
        <v>34</v>
      </c>
    </row>
    <row r="988" spans="1:28" x14ac:dyDescent="0.35">
      <c r="A988" t="s">
        <v>1017</v>
      </c>
      <c r="B988">
        <v>1978</v>
      </c>
      <c r="C988" t="s">
        <v>10</v>
      </c>
      <c r="D988" s="42">
        <v>17</v>
      </c>
      <c r="E988">
        <v>1</v>
      </c>
      <c r="F988" s="37">
        <v>8023.14</v>
      </c>
      <c r="G988" t="s">
        <v>11</v>
      </c>
      <c r="H988" t="s">
        <v>12</v>
      </c>
      <c r="I988" t="s">
        <v>23</v>
      </c>
      <c r="J988" s="40">
        <v>1978</v>
      </c>
      <c r="K988" s="43" t="s">
        <v>10</v>
      </c>
      <c r="L988" s="14">
        <f t="shared" si="105"/>
        <v>1</v>
      </c>
      <c r="M988" s="14" t="str">
        <f t="shared" si="106"/>
        <v>tier - 2</v>
      </c>
      <c r="N988" s="14">
        <f t="shared" si="107"/>
        <v>1</v>
      </c>
      <c r="O988" s="8" t="str">
        <f t="shared" si="108"/>
        <v>tier - 3</v>
      </c>
      <c r="P988" s="8" t="str">
        <f t="shared" si="109"/>
        <v>R1012</v>
      </c>
      <c r="Q988" s="35" t="str">
        <f t="shared" si="110"/>
        <v>17-Jul-1978</v>
      </c>
      <c r="R988" s="35">
        <v>28688</v>
      </c>
      <c r="S988" s="44">
        <f t="shared" si="111"/>
        <v>45</v>
      </c>
      <c r="T988" s="47">
        <v>8023.14</v>
      </c>
      <c r="U988" s="14" t="s">
        <v>1017</v>
      </c>
      <c r="V988" s="58">
        <v>28688</v>
      </c>
      <c r="W988" s="14">
        <v>1</v>
      </c>
      <c r="X988" s="77">
        <v>8023.14</v>
      </c>
      <c r="Y988" s="14" t="s">
        <v>11</v>
      </c>
      <c r="Z988" s="14" t="s">
        <v>12</v>
      </c>
      <c r="AA988" s="14" t="s">
        <v>23</v>
      </c>
      <c r="AB988" s="38">
        <v>45</v>
      </c>
    </row>
    <row r="989" spans="1:28" x14ac:dyDescent="0.35">
      <c r="A989" t="s">
        <v>1018</v>
      </c>
      <c r="B989">
        <v>1976</v>
      </c>
      <c r="C989" t="s">
        <v>30</v>
      </c>
      <c r="D989" s="42">
        <v>20</v>
      </c>
      <c r="E989">
        <v>0</v>
      </c>
      <c r="F989" s="37">
        <v>8026.67</v>
      </c>
      <c r="G989" t="s">
        <v>11</v>
      </c>
      <c r="H989" t="s">
        <v>11</v>
      </c>
      <c r="I989" t="s">
        <v>23</v>
      </c>
      <c r="J989" s="40">
        <v>1976</v>
      </c>
      <c r="K989" s="43" t="s">
        <v>30</v>
      </c>
      <c r="L989" s="14">
        <f t="shared" si="105"/>
        <v>1</v>
      </c>
      <c r="M989" s="14" t="str">
        <f t="shared" si="106"/>
        <v>tier - 2</v>
      </c>
      <c r="N989" s="14">
        <f t="shared" si="107"/>
        <v>9</v>
      </c>
      <c r="O989" s="8" t="str">
        <f t="shared" si="108"/>
        <v>tier - 2</v>
      </c>
      <c r="P989" s="8" t="str">
        <f t="shared" si="109"/>
        <v>R1012</v>
      </c>
      <c r="Q989" s="35" t="str">
        <f t="shared" si="110"/>
        <v>20-Dec-1976</v>
      </c>
      <c r="R989" s="35">
        <v>28114</v>
      </c>
      <c r="S989" s="44">
        <f t="shared" si="111"/>
        <v>46</v>
      </c>
      <c r="T989" s="47">
        <v>8026.67</v>
      </c>
      <c r="U989" s="14" t="s">
        <v>1018</v>
      </c>
      <c r="V989" s="58">
        <v>28114</v>
      </c>
      <c r="W989" s="14">
        <v>0</v>
      </c>
      <c r="X989" s="77">
        <v>8026.67</v>
      </c>
      <c r="Y989" s="14" t="s">
        <v>11</v>
      </c>
      <c r="Z989" s="14" t="s">
        <v>11</v>
      </c>
      <c r="AA989" s="14" t="s">
        <v>23</v>
      </c>
      <c r="AB989" s="38">
        <v>46</v>
      </c>
    </row>
    <row r="990" spans="1:28" x14ac:dyDescent="0.35">
      <c r="A990" t="s">
        <v>1019</v>
      </c>
      <c r="B990">
        <v>1977</v>
      </c>
      <c r="C990" t="s">
        <v>15</v>
      </c>
      <c r="D990" s="42">
        <v>6</v>
      </c>
      <c r="E990">
        <v>2</v>
      </c>
      <c r="F990" s="37">
        <v>8027.97</v>
      </c>
      <c r="G990" t="s">
        <v>12</v>
      </c>
      <c r="H990" t="s">
        <v>11</v>
      </c>
      <c r="I990" t="s">
        <v>42</v>
      </c>
      <c r="J990" s="40">
        <v>1977</v>
      </c>
      <c r="K990" s="43" t="s">
        <v>15</v>
      </c>
      <c r="L990" s="14">
        <f t="shared" si="105"/>
        <v>4</v>
      </c>
      <c r="M990" s="14" t="str">
        <f t="shared" si="106"/>
        <v>tier - 3</v>
      </c>
      <c r="N990" s="14">
        <f t="shared" si="107"/>
        <v>9</v>
      </c>
      <c r="O990" s="8" t="str">
        <f t="shared" si="108"/>
        <v>tier - 2</v>
      </c>
      <c r="P990" s="8" t="str">
        <f t="shared" si="109"/>
        <v>R1011</v>
      </c>
      <c r="Q990" s="35" t="str">
        <f t="shared" si="110"/>
        <v>6-Nov-1977</v>
      </c>
      <c r="R990" s="35">
        <v>28435</v>
      </c>
      <c r="S990" s="44">
        <f t="shared" si="111"/>
        <v>46</v>
      </c>
      <c r="T990" s="47">
        <v>8027.97</v>
      </c>
      <c r="U990" s="14" t="s">
        <v>1019</v>
      </c>
      <c r="V990" s="58">
        <v>28435</v>
      </c>
      <c r="W990" s="14">
        <v>2</v>
      </c>
      <c r="X990" s="77">
        <v>8027.97</v>
      </c>
      <c r="Y990" s="14" t="s">
        <v>12</v>
      </c>
      <c r="Z990" s="14" t="s">
        <v>11</v>
      </c>
      <c r="AA990" s="14" t="s">
        <v>42</v>
      </c>
      <c r="AB990" s="38">
        <v>46</v>
      </c>
    </row>
    <row r="991" spans="1:28" x14ac:dyDescent="0.35">
      <c r="A991" t="s">
        <v>1020</v>
      </c>
      <c r="B991">
        <v>2003</v>
      </c>
      <c r="C991" t="s">
        <v>30</v>
      </c>
      <c r="D991" s="42">
        <v>12</v>
      </c>
      <c r="E991">
        <v>0</v>
      </c>
      <c r="F991" s="37">
        <v>8035.64</v>
      </c>
      <c r="G991" t="s">
        <v>11</v>
      </c>
      <c r="H991" t="s">
        <v>11</v>
      </c>
      <c r="I991" t="s">
        <v>23</v>
      </c>
      <c r="J991" s="40">
        <v>2003</v>
      </c>
      <c r="K991" s="43" t="s">
        <v>30</v>
      </c>
      <c r="L991" s="14">
        <f t="shared" si="105"/>
        <v>1</v>
      </c>
      <c r="M991" s="14" t="str">
        <f t="shared" si="106"/>
        <v>tier - 2</v>
      </c>
      <c r="N991" s="14">
        <f t="shared" si="107"/>
        <v>9</v>
      </c>
      <c r="O991" s="8" t="str">
        <f t="shared" si="108"/>
        <v>tier - 2</v>
      </c>
      <c r="P991" s="8" t="str">
        <f t="shared" si="109"/>
        <v>R1012</v>
      </c>
      <c r="Q991" s="35" t="str">
        <f t="shared" si="110"/>
        <v>12-Dec-2003</v>
      </c>
      <c r="R991" s="35">
        <v>37967</v>
      </c>
      <c r="S991" s="44">
        <f t="shared" si="111"/>
        <v>20</v>
      </c>
      <c r="T991" s="47">
        <v>8035.64</v>
      </c>
      <c r="U991" s="14" t="s">
        <v>1020</v>
      </c>
      <c r="V991" s="58">
        <v>37967</v>
      </c>
      <c r="W991" s="14">
        <v>0</v>
      </c>
      <c r="X991" s="77">
        <v>8035.64</v>
      </c>
      <c r="Y991" s="14" t="s">
        <v>11</v>
      </c>
      <c r="Z991" s="14" t="s">
        <v>11</v>
      </c>
      <c r="AA991" s="14" t="s">
        <v>23</v>
      </c>
      <c r="AB991" s="38">
        <v>20</v>
      </c>
    </row>
    <row r="992" spans="1:28" x14ac:dyDescent="0.35">
      <c r="A992" t="s">
        <v>1021</v>
      </c>
      <c r="B992">
        <v>1985</v>
      </c>
      <c r="C992" t="s">
        <v>15</v>
      </c>
      <c r="D992" s="42">
        <v>28</v>
      </c>
      <c r="E992">
        <v>3</v>
      </c>
      <c r="F992" s="37">
        <v>8059.06</v>
      </c>
      <c r="G992" t="s">
        <v>11</v>
      </c>
      <c r="H992" t="s">
        <v>12</v>
      </c>
      <c r="I992" t="s">
        <v>23</v>
      </c>
      <c r="J992" s="40">
        <v>1985</v>
      </c>
      <c r="K992" s="43" t="s">
        <v>15</v>
      </c>
      <c r="L992" s="14">
        <f t="shared" si="105"/>
        <v>1</v>
      </c>
      <c r="M992" s="14" t="str">
        <f t="shared" si="106"/>
        <v>tier - 2</v>
      </c>
      <c r="N992" s="14">
        <f t="shared" si="107"/>
        <v>1</v>
      </c>
      <c r="O992" s="8" t="str">
        <f t="shared" si="108"/>
        <v>tier - 3</v>
      </c>
      <c r="P992" s="8" t="str">
        <f t="shared" si="109"/>
        <v>R1012</v>
      </c>
      <c r="Q992" s="35" t="str">
        <f t="shared" si="110"/>
        <v>28-Nov-1985</v>
      </c>
      <c r="R992" s="35">
        <v>31379</v>
      </c>
      <c r="S992" s="44">
        <f t="shared" si="111"/>
        <v>38</v>
      </c>
      <c r="T992" s="47">
        <v>8059.06</v>
      </c>
      <c r="U992" s="14" t="s">
        <v>1021</v>
      </c>
      <c r="V992" s="58">
        <v>31379</v>
      </c>
      <c r="W992" s="14">
        <v>3</v>
      </c>
      <c r="X992" s="77">
        <v>8059.06</v>
      </c>
      <c r="Y992" s="14" t="s">
        <v>11</v>
      </c>
      <c r="Z992" s="14" t="s">
        <v>12</v>
      </c>
      <c r="AA992" s="14" t="s">
        <v>23</v>
      </c>
      <c r="AB992" s="38">
        <v>38</v>
      </c>
    </row>
    <row r="993" spans="1:28" x14ac:dyDescent="0.35">
      <c r="A993" t="s">
        <v>1022</v>
      </c>
      <c r="B993">
        <v>1982</v>
      </c>
      <c r="C993" t="s">
        <v>30</v>
      </c>
      <c r="D993" s="42">
        <v>27</v>
      </c>
      <c r="E993">
        <v>3</v>
      </c>
      <c r="F993" s="37">
        <v>8059.68</v>
      </c>
      <c r="G993" t="s">
        <v>11</v>
      </c>
      <c r="H993" t="s">
        <v>12</v>
      </c>
      <c r="I993" t="s">
        <v>23</v>
      </c>
      <c r="J993" s="40">
        <v>1982</v>
      </c>
      <c r="K993" s="43" t="s">
        <v>30</v>
      </c>
      <c r="L993" s="14">
        <f t="shared" si="105"/>
        <v>1</v>
      </c>
      <c r="M993" s="14" t="str">
        <f t="shared" si="106"/>
        <v>tier - 2</v>
      </c>
      <c r="N993" s="14">
        <f t="shared" si="107"/>
        <v>1</v>
      </c>
      <c r="O993" s="8" t="str">
        <f t="shared" si="108"/>
        <v>tier - 3</v>
      </c>
      <c r="P993" s="8" t="str">
        <f t="shared" si="109"/>
        <v>R1012</v>
      </c>
      <c r="Q993" s="35" t="str">
        <f t="shared" si="110"/>
        <v>27-Dec-1982</v>
      </c>
      <c r="R993" s="35">
        <v>30312</v>
      </c>
      <c r="S993" s="44">
        <f t="shared" si="111"/>
        <v>40</v>
      </c>
      <c r="T993" s="47">
        <v>8059.68</v>
      </c>
      <c r="U993" s="14" t="s">
        <v>1022</v>
      </c>
      <c r="V993" s="58">
        <v>30312</v>
      </c>
      <c r="W993" s="14">
        <v>3</v>
      </c>
      <c r="X993" s="77">
        <v>8059.68</v>
      </c>
      <c r="Y993" s="14" t="s">
        <v>11</v>
      </c>
      <c r="Z993" s="14" t="s">
        <v>12</v>
      </c>
      <c r="AA993" s="14" t="s">
        <v>23</v>
      </c>
      <c r="AB993" s="38">
        <v>40</v>
      </c>
    </row>
    <row r="994" spans="1:28" x14ac:dyDescent="0.35">
      <c r="A994" t="s">
        <v>1023</v>
      </c>
      <c r="B994">
        <v>1970</v>
      </c>
      <c r="C994" t="s">
        <v>30</v>
      </c>
      <c r="D994" s="42">
        <v>12</v>
      </c>
      <c r="E994">
        <v>0</v>
      </c>
      <c r="F994" s="37">
        <v>8062.31</v>
      </c>
      <c r="G994" t="s">
        <v>11</v>
      </c>
      <c r="H994" t="s">
        <v>16</v>
      </c>
      <c r="I994" t="s">
        <v>13</v>
      </c>
      <c r="J994" s="40">
        <v>1970</v>
      </c>
      <c r="K994" s="43" t="s">
        <v>30</v>
      </c>
      <c r="L994" s="14">
        <f t="shared" si="105"/>
        <v>1</v>
      </c>
      <c r="M994" s="14" t="str">
        <f t="shared" si="106"/>
        <v>tier - 2</v>
      </c>
      <c r="N994" s="14">
        <f t="shared" si="107"/>
        <v>2</v>
      </c>
      <c r="O994" s="8" t="str">
        <f t="shared" si="108"/>
        <v>tier - 1</v>
      </c>
      <c r="P994" s="8" t="str">
        <f t="shared" si="109"/>
        <v>R1013</v>
      </c>
      <c r="Q994" s="35" t="str">
        <f t="shared" si="110"/>
        <v>12-Dec-1970</v>
      </c>
      <c r="R994" s="35">
        <v>25914</v>
      </c>
      <c r="S994" s="44">
        <f t="shared" si="111"/>
        <v>53</v>
      </c>
      <c r="T994" s="47">
        <v>8062.31</v>
      </c>
      <c r="U994" s="14" t="s">
        <v>1023</v>
      </c>
      <c r="V994" s="58">
        <v>25914</v>
      </c>
      <c r="W994" s="14">
        <v>0</v>
      </c>
      <c r="X994" s="77">
        <v>8062.31</v>
      </c>
      <c r="Y994" s="14" t="s">
        <v>11</v>
      </c>
      <c r="Z994" s="14" t="s">
        <v>16</v>
      </c>
      <c r="AA994" s="14" t="s">
        <v>13</v>
      </c>
      <c r="AB994" s="38">
        <v>53</v>
      </c>
    </row>
    <row r="995" spans="1:28" x14ac:dyDescent="0.35">
      <c r="A995" t="s">
        <v>1024</v>
      </c>
      <c r="B995">
        <v>1975</v>
      </c>
      <c r="C995" t="s">
        <v>18</v>
      </c>
      <c r="D995" s="42">
        <v>28</v>
      </c>
      <c r="E995">
        <v>1</v>
      </c>
      <c r="F995" s="37">
        <v>8062.76</v>
      </c>
      <c r="G995" t="s">
        <v>12</v>
      </c>
      <c r="H995" t="s">
        <v>12</v>
      </c>
      <c r="I995" t="s">
        <v>42</v>
      </c>
      <c r="J995" s="40">
        <v>1975</v>
      </c>
      <c r="K995" s="43" t="s">
        <v>18</v>
      </c>
      <c r="L995" s="14">
        <f t="shared" si="105"/>
        <v>4</v>
      </c>
      <c r="M995" s="14" t="str">
        <f t="shared" si="106"/>
        <v>tier - 3</v>
      </c>
      <c r="N995" s="14">
        <f t="shared" si="107"/>
        <v>1</v>
      </c>
      <c r="O995" s="8" t="str">
        <f t="shared" si="108"/>
        <v>tier - 3</v>
      </c>
      <c r="P995" s="8" t="str">
        <f t="shared" si="109"/>
        <v>R1011</v>
      </c>
      <c r="Q995" s="35" t="str">
        <f t="shared" si="110"/>
        <v>28-Jun-1975</v>
      </c>
      <c r="R995" s="35">
        <v>27573</v>
      </c>
      <c r="S995" s="44">
        <f t="shared" si="111"/>
        <v>48</v>
      </c>
      <c r="T995" s="47">
        <v>8062.76</v>
      </c>
      <c r="U995" s="14" t="s">
        <v>1024</v>
      </c>
      <c r="V995" s="58">
        <v>27573</v>
      </c>
      <c r="W995" s="14">
        <v>1</v>
      </c>
      <c r="X995" s="77">
        <v>8062.76</v>
      </c>
      <c r="Y995" s="14" t="s">
        <v>12</v>
      </c>
      <c r="Z995" s="14" t="s">
        <v>12</v>
      </c>
      <c r="AA995" s="14" t="s">
        <v>42</v>
      </c>
      <c r="AB995" s="38">
        <v>48</v>
      </c>
    </row>
    <row r="996" spans="1:28" x14ac:dyDescent="0.35">
      <c r="A996" t="s">
        <v>1025</v>
      </c>
      <c r="B996">
        <v>1965</v>
      </c>
      <c r="C996" t="s">
        <v>35</v>
      </c>
      <c r="D996" s="42">
        <v>11</v>
      </c>
      <c r="E996">
        <v>0</v>
      </c>
      <c r="F996" s="37">
        <v>8067.83</v>
      </c>
      <c r="G996" t="s">
        <v>12</v>
      </c>
      <c r="H996" t="s">
        <v>16</v>
      </c>
      <c r="I996" t="s">
        <v>13</v>
      </c>
      <c r="J996" s="40">
        <v>1965</v>
      </c>
      <c r="K996" s="43" t="s">
        <v>35</v>
      </c>
      <c r="L996" s="14">
        <f t="shared" si="105"/>
        <v>4</v>
      </c>
      <c r="M996" s="14" t="str">
        <f t="shared" si="106"/>
        <v>tier - 3</v>
      </c>
      <c r="N996" s="14">
        <f t="shared" si="107"/>
        <v>2</v>
      </c>
      <c r="O996" s="8" t="str">
        <f t="shared" si="108"/>
        <v>tier - 1</v>
      </c>
      <c r="P996" s="8" t="str">
        <f t="shared" si="109"/>
        <v>R1013</v>
      </c>
      <c r="Q996" s="35" t="str">
        <f t="shared" si="110"/>
        <v>11-Aug-1965</v>
      </c>
      <c r="R996" s="35">
        <v>23965</v>
      </c>
      <c r="S996" s="44">
        <f t="shared" si="111"/>
        <v>58</v>
      </c>
      <c r="T996" s="47">
        <v>8067.83</v>
      </c>
      <c r="U996" s="14" t="s">
        <v>1025</v>
      </c>
      <c r="V996" s="58">
        <v>23965</v>
      </c>
      <c r="W996" s="14">
        <v>0</v>
      </c>
      <c r="X996" s="77">
        <v>8067.83</v>
      </c>
      <c r="Y996" s="14" t="s">
        <v>12</v>
      </c>
      <c r="Z996" s="14" t="s">
        <v>16</v>
      </c>
      <c r="AA996" s="14" t="s">
        <v>13</v>
      </c>
      <c r="AB996" s="38">
        <v>58</v>
      </c>
    </row>
    <row r="997" spans="1:28" x14ac:dyDescent="0.35">
      <c r="A997" t="s">
        <v>1026</v>
      </c>
      <c r="B997">
        <v>1975</v>
      </c>
      <c r="C997" t="s">
        <v>30</v>
      </c>
      <c r="D997" s="42">
        <v>15</v>
      </c>
      <c r="E997">
        <v>1</v>
      </c>
      <c r="F997" s="37">
        <v>8068.19</v>
      </c>
      <c r="G997" t="s">
        <v>12</v>
      </c>
      <c r="H997" t="s">
        <v>11</v>
      </c>
      <c r="I997" t="s">
        <v>42</v>
      </c>
      <c r="J997" s="40">
        <v>1975</v>
      </c>
      <c r="K997" s="43" t="s">
        <v>30</v>
      </c>
      <c r="L997" s="14">
        <f t="shared" si="105"/>
        <v>4</v>
      </c>
      <c r="M997" s="14" t="str">
        <f t="shared" si="106"/>
        <v>tier - 3</v>
      </c>
      <c r="N997" s="14">
        <f t="shared" si="107"/>
        <v>9</v>
      </c>
      <c r="O997" s="8" t="str">
        <f t="shared" si="108"/>
        <v>tier - 2</v>
      </c>
      <c r="P997" s="8" t="str">
        <f t="shared" si="109"/>
        <v>R1011</v>
      </c>
      <c r="Q997" s="35" t="str">
        <f t="shared" si="110"/>
        <v>15-Dec-1975</v>
      </c>
      <c r="R997" s="35">
        <v>27743</v>
      </c>
      <c r="S997" s="44">
        <f t="shared" si="111"/>
        <v>48</v>
      </c>
      <c r="T997" s="47">
        <v>8068.19</v>
      </c>
      <c r="U997" s="14" t="s">
        <v>1026</v>
      </c>
      <c r="V997" s="58">
        <v>27743</v>
      </c>
      <c r="W997" s="14">
        <v>1</v>
      </c>
      <c r="X997" s="77">
        <v>8068.19</v>
      </c>
      <c r="Y997" s="14" t="s">
        <v>12</v>
      </c>
      <c r="Z997" s="14" t="s">
        <v>11</v>
      </c>
      <c r="AA997" s="14" t="s">
        <v>42</v>
      </c>
      <c r="AB997" s="38">
        <v>48</v>
      </c>
    </row>
    <row r="998" spans="1:28" x14ac:dyDescent="0.35">
      <c r="A998" t="s">
        <v>1027</v>
      </c>
      <c r="B998">
        <v>1965</v>
      </c>
      <c r="C998" t="s">
        <v>37</v>
      </c>
      <c r="D998" s="42">
        <v>21</v>
      </c>
      <c r="E998">
        <v>0</v>
      </c>
      <c r="F998" s="37">
        <v>8071.57</v>
      </c>
      <c r="G998" t="s">
        <v>12</v>
      </c>
      <c r="H998" t="s">
        <v>16</v>
      </c>
      <c r="I998" t="s">
        <v>42</v>
      </c>
      <c r="J998" s="40">
        <v>1965</v>
      </c>
      <c r="K998" s="43" t="s">
        <v>37</v>
      </c>
      <c r="L998" s="14">
        <f t="shared" si="105"/>
        <v>4</v>
      </c>
      <c r="M998" s="14" t="str">
        <f t="shared" si="106"/>
        <v>tier - 3</v>
      </c>
      <c r="N998" s="14">
        <f t="shared" si="107"/>
        <v>2</v>
      </c>
      <c r="O998" s="8" t="str">
        <f t="shared" si="108"/>
        <v>tier - 1</v>
      </c>
      <c r="P998" s="8" t="str">
        <f t="shared" si="109"/>
        <v>R1011</v>
      </c>
      <c r="Q998" s="35" t="str">
        <f t="shared" si="110"/>
        <v>21-Oct-1965</v>
      </c>
      <c r="R998" s="35">
        <v>24036</v>
      </c>
      <c r="S998" s="44">
        <f t="shared" si="111"/>
        <v>58</v>
      </c>
      <c r="T998" s="47">
        <v>8071.57</v>
      </c>
      <c r="U998" s="14" t="s">
        <v>1027</v>
      </c>
      <c r="V998" s="58">
        <v>24036</v>
      </c>
      <c r="W998" s="14">
        <v>0</v>
      </c>
      <c r="X998" s="77">
        <v>8071.57</v>
      </c>
      <c r="Y998" s="14" t="s">
        <v>12</v>
      </c>
      <c r="Z998" s="14" t="s">
        <v>16</v>
      </c>
      <c r="AA998" s="14" t="s">
        <v>42</v>
      </c>
      <c r="AB998" s="38">
        <v>58</v>
      </c>
    </row>
    <row r="999" spans="1:28" x14ac:dyDescent="0.35">
      <c r="A999" t="s">
        <v>1028</v>
      </c>
      <c r="B999">
        <v>1993</v>
      </c>
      <c r="C999" t="s">
        <v>15</v>
      </c>
      <c r="D999" s="42">
        <v>7</v>
      </c>
      <c r="E999">
        <v>0</v>
      </c>
      <c r="F999" s="37">
        <v>8077.41</v>
      </c>
      <c r="G999" t="s">
        <v>11</v>
      </c>
      <c r="H999" t="s">
        <v>16</v>
      </c>
      <c r="I999" t="s">
        <v>535</v>
      </c>
      <c r="J999" s="40">
        <v>1993</v>
      </c>
      <c r="K999" s="43" t="s">
        <v>15</v>
      </c>
      <c r="L999" s="14">
        <f t="shared" si="105"/>
        <v>1</v>
      </c>
      <c r="M999" s="14" t="str">
        <f t="shared" si="106"/>
        <v>tier - 2</v>
      </c>
      <c r="N999" s="14">
        <f t="shared" si="107"/>
        <v>2</v>
      </c>
      <c r="O999" s="8" t="str">
        <f t="shared" si="108"/>
        <v>tier - 1</v>
      </c>
      <c r="P999" s="8" t="str">
        <f t="shared" si="109"/>
        <v>R1026</v>
      </c>
      <c r="Q999" s="35" t="str">
        <f t="shared" si="110"/>
        <v>7-Nov-1993</v>
      </c>
      <c r="R999" s="35">
        <v>34280</v>
      </c>
      <c r="S999" s="44">
        <f t="shared" si="111"/>
        <v>30</v>
      </c>
      <c r="T999" s="47">
        <v>8077.41</v>
      </c>
      <c r="U999" s="14" t="s">
        <v>1028</v>
      </c>
      <c r="V999" s="58">
        <v>34280</v>
      </c>
      <c r="W999" s="14">
        <v>0</v>
      </c>
      <c r="X999" s="77">
        <v>8077.41</v>
      </c>
      <c r="Y999" s="14" t="s">
        <v>11</v>
      </c>
      <c r="Z999" s="14" t="s">
        <v>16</v>
      </c>
      <c r="AA999" s="14" t="s">
        <v>535</v>
      </c>
      <c r="AB999" s="38">
        <v>30</v>
      </c>
    </row>
    <row r="1000" spans="1:28" x14ac:dyDescent="0.35">
      <c r="A1000" t="s">
        <v>1029</v>
      </c>
      <c r="B1000">
        <v>2001</v>
      </c>
      <c r="C1000" t="s">
        <v>35</v>
      </c>
      <c r="D1000" s="42">
        <v>28</v>
      </c>
      <c r="E1000">
        <v>0</v>
      </c>
      <c r="F1000" s="37">
        <v>8081.26</v>
      </c>
      <c r="G1000" t="s">
        <v>11</v>
      </c>
      <c r="H1000" t="s">
        <v>11</v>
      </c>
      <c r="I1000" t="s">
        <v>23</v>
      </c>
      <c r="J1000" s="40">
        <v>2001</v>
      </c>
      <c r="K1000" s="43" t="s">
        <v>35</v>
      </c>
      <c r="L1000" s="14">
        <f t="shared" si="105"/>
        <v>1</v>
      </c>
      <c r="M1000" s="14" t="str">
        <f t="shared" si="106"/>
        <v>tier - 2</v>
      </c>
      <c r="N1000" s="14">
        <f t="shared" si="107"/>
        <v>9</v>
      </c>
      <c r="O1000" s="8" t="str">
        <f t="shared" si="108"/>
        <v>tier - 2</v>
      </c>
      <c r="P1000" s="8" t="str">
        <f t="shared" si="109"/>
        <v>R1012</v>
      </c>
      <c r="Q1000" s="35" t="str">
        <f t="shared" si="110"/>
        <v>28-Aug-2001</v>
      </c>
      <c r="R1000" s="35">
        <v>37131</v>
      </c>
      <c r="S1000" s="44">
        <f t="shared" si="111"/>
        <v>22</v>
      </c>
      <c r="T1000" s="47">
        <v>8081.26</v>
      </c>
      <c r="U1000" s="14" t="s">
        <v>1029</v>
      </c>
      <c r="V1000" s="58">
        <v>37131</v>
      </c>
      <c r="W1000" s="14">
        <v>0</v>
      </c>
      <c r="X1000" s="77">
        <v>8081.26</v>
      </c>
      <c r="Y1000" s="14" t="s">
        <v>11</v>
      </c>
      <c r="Z1000" s="14" t="s">
        <v>11</v>
      </c>
      <c r="AA1000" s="14" t="s">
        <v>23</v>
      </c>
      <c r="AB1000" s="38">
        <v>22</v>
      </c>
    </row>
    <row r="1001" spans="1:28" x14ac:dyDescent="0.35">
      <c r="A1001" t="s">
        <v>1030</v>
      </c>
      <c r="B1001">
        <v>1994</v>
      </c>
      <c r="C1001" t="s">
        <v>37</v>
      </c>
      <c r="D1001" s="42">
        <v>12</v>
      </c>
      <c r="E1001">
        <v>0</v>
      </c>
      <c r="F1001" s="37">
        <v>8081.74</v>
      </c>
      <c r="G1001" t="s">
        <v>11</v>
      </c>
      <c r="H1001" t="s">
        <v>11</v>
      </c>
      <c r="I1001" t="s">
        <v>535</v>
      </c>
      <c r="J1001" s="40">
        <v>1994</v>
      </c>
      <c r="K1001" s="43" t="s">
        <v>37</v>
      </c>
      <c r="L1001" s="14">
        <f t="shared" si="105"/>
        <v>1</v>
      </c>
      <c r="M1001" s="14" t="str">
        <f t="shared" si="106"/>
        <v>tier - 2</v>
      </c>
      <c r="N1001" s="14">
        <f t="shared" si="107"/>
        <v>9</v>
      </c>
      <c r="O1001" s="8" t="str">
        <f t="shared" si="108"/>
        <v>tier - 2</v>
      </c>
      <c r="P1001" s="8" t="str">
        <f t="shared" si="109"/>
        <v>R1026</v>
      </c>
      <c r="Q1001" s="35" t="str">
        <f t="shared" si="110"/>
        <v>12-Oct-1994</v>
      </c>
      <c r="R1001" s="35">
        <v>34619</v>
      </c>
      <c r="S1001" s="44">
        <f t="shared" si="111"/>
        <v>29</v>
      </c>
      <c r="T1001" s="47">
        <v>8081.74</v>
      </c>
      <c r="U1001" s="14" t="s">
        <v>1030</v>
      </c>
      <c r="V1001" s="58">
        <v>34619</v>
      </c>
      <c r="W1001" s="14">
        <v>0</v>
      </c>
      <c r="X1001" s="77">
        <v>8081.74</v>
      </c>
      <c r="Y1001" s="14" t="s">
        <v>11</v>
      </c>
      <c r="Z1001" s="14" t="s">
        <v>11</v>
      </c>
      <c r="AA1001" s="14" t="s">
        <v>535</v>
      </c>
      <c r="AB1001" s="38">
        <v>29</v>
      </c>
    </row>
    <row r="1002" spans="1:28" x14ac:dyDescent="0.35">
      <c r="A1002" t="s">
        <v>1031</v>
      </c>
      <c r="B1002">
        <v>1975</v>
      </c>
      <c r="C1002" t="s">
        <v>30</v>
      </c>
      <c r="D1002" s="42">
        <v>21</v>
      </c>
      <c r="E1002">
        <v>1</v>
      </c>
      <c r="F1002" s="37">
        <v>8083.92</v>
      </c>
      <c r="G1002" t="s">
        <v>12</v>
      </c>
      <c r="H1002" t="s">
        <v>12</v>
      </c>
      <c r="I1002" t="s">
        <v>13</v>
      </c>
      <c r="J1002" s="40">
        <v>1975</v>
      </c>
      <c r="K1002" s="43" t="s">
        <v>30</v>
      </c>
      <c r="L1002" s="14">
        <f t="shared" si="105"/>
        <v>4</v>
      </c>
      <c r="M1002" s="14" t="str">
        <f t="shared" si="106"/>
        <v>tier - 3</v>
      </c>
      <c r="N1002" s="14">
        <f t="shared" si="107"/>
        <v>1</v>
      </c>
      <c r="O1002" s="8" t="str">
        <f t="shared" si="108"/>
        <v>tier - 3</v>
      </c>
      <c r="P1002" s="8" t="str">
        <f t="shared" si="109"/>
        <v>R1013</v>
      </c>
      <c r="Q1002" s="35" t="str">
        <f t="shared" si="110"/>
        <v>21-Dec-1975</v>
      </c>
      <c r="R1002" s="35">
        <v>27749</v>
      </c>
      <c r="S1002" s="44">
        <f t="shared" si="111"/>
        <v>47</v>
      </c>
      <c r="T1002" s="47">
        <v>8083.92</v>
      </c>
      <c r="U1002" s="14" t="s">
        <v>1031</v>
      </c>
      <c r="V1002" s="58">
        <v>27749</v>
      </c>
      <c r="W1002" s="14">
        <v>1</v>
      </c>
      <c r="X1002" s="77">
        <v>8083.92</v>
      </c>
      <c r="Y1002" s="14" t="s">
        <v>12</v>
      </c>
      <c r="Z1002" s="14" t="s">
        <v>12</v>
      </c>
      <c r="AA1002" s="14" t="s">
        <v>13</v>
      </c>
      <c r="AB1002" s="38">
        <v>47</v>
      </c>
    </row>
    <row r="1003" spans="1:28" x14ac:dyDescent="0.35">
      <c r="A1003" t="s">
        <v>1032</v>
      </c>
      <c r="B1003">
        <v>1967</v>
      </c>
      <c r="C1003" t="s">
        <v>18</v>
      </c>
      <c r="D1003" s="42">
        <v>10</v>
      </c>
      <c r="E1003">
        <v>0</v>
      </c>
      <c r="F1003" s="37">
        <v>8091.3</v>
      </c>
      <c r="G1003" t="s">
        <v>12</v>
      </c>
      <c r="H1003" t="s">
        <v>16</v>
      </c>
      <c r="I1003" t="s">
        <v>23</v>
      </c>
      <c r="J1003" s="40">
        <v>1967</v>
      </c>
      <c r="K1003" s="43" t="s">
        <v>18</v>
      </c>
      <c r="L1003" s="14">
        <f t="shared" si="105"/>
        <v>4</v>
      </c>
      <c r="M1003" s="14" t="str">
        <f t="shared" si="106"/>
        <v>tier - 3</v>
      </c>
      <c r="N1003" s="14">
        <f t="shared" si="107"/>
        <v>2</v>
      </c>
      <c r="O1003" s="8" t="str">
        <f t="shared" si="108"/>
        <v>tier - 1</v>
      </c>
      <c r="P1003" s="8" t="str">
        <f t="shared" si="109"/>
        <v>R1012</v>
      </c>
      <c r="Q1003" s="35" t="str">
        <f t="shared" si="110"/>
        <v>10-Jun-1967</v>
      </c>
      <c r="R1003" s="35">
        <v>24633</v>
      </c>
      <c r="S1003" s="44">
        <f t="shared" si="111"/>
        <v>56</v>
      </c>
      <c r="T1003" s="47">
        <v>8091.3</v>
      </c>
      <c r="U1003" s="14" t="s">
        <v>1032</v>
      </c>
      <c r="V1003" s="58">
        <v>24633</v>
      </c>
      <c r="W1003" s="14">
        <v>0</v>
      </c>
      <c r="X1003" s="77">
        <v>8091.3</v>
      </c>
      <c r="Y1003" s="14" t="s">
        <v>12</v>
      </c>
      <c r="Z1003" s="14" t="s">
        <v>16</v>
      </c>
      <c r="AA1003" s="14" t="s">
        <v>23</v>
      </c>
      <c r="AB1003" s="38">
        <v>56</v>
      </c>
    </row>
    <row r="1004" spans="1:28" x14ac:dyDescent="0.35">
      <c r="A1004" t="s">
        <v>1033</v>
      </c>
      <c r="B1004">
        <v>1973</v>
      </c>
      <c r="C1004" t="s">
        <v>37</v>
      </c>
      <c r="D1004" s="42">
        <v>11</v>
      </c>
      <c r="E1004">
        <v>0</v>
      </c>
      <c r="F1004" s="37">
        <v>8112.59</v>
      </c>
      <c r="G1004" t="s">
        <v>11</v>
      </c>
      <c r="H1004" t="s">
        <v>11</v>
      </c>
      <c r="I1004" t="s">
        <v>13</v>
      </c>
      <c r="J1004" s="40">
        <v>1973</v>
      </c>
      <c r="K1004" s="43" t="s">
        <v>37</v>
      </c>
      <c r="L1004" s="14">
        <f t="shared" si="105"/>
        <v>1</v>
      </c>
      <c r="M1004" s="14" t="str">
        <f t="shared" si="106"/>
        <v>tier - 2</v>
      </c>
      <c r="N1004" s="14">
        <f t="shared" si="107"/>
        <v>9</v>
      </c>
      <c r="O1004" s="8" t="str">
        <f t="shared" si="108"/>
        <v>tier - 2</v>
      </c>
      <c r="P1004" s="8" t="str">
        <f t="shared" si="109"/>
        <v>R1013</v>
      </c>
      <c r="Q1004" s="35" t="str">
        <f t="shared" si="110"/>
        <v>11-Oct-1973</v>
      </c>
      <c r="R1004" s="35">
        <v>26948</v>
      </c>
      <c r="S1004" s="44">
        <f t="shared" si="111"/>
        <v>50</v>
      </c>
      <c r="T1004" s="47">
        <v>8112.59</v>
      </c>
      <c r="U1004" s="14" t="s">
        <v>1033</v>
      </c>
      <c r="V1004" s="58">
        <v>26948</v>
      </c>
      <c r="W1004" s="14">
        <v>0</v>
      </c>
      <c r="X1004" s="77">
        <v>8112.59</v>
      </c>
      <c r="Y1004" s="14" t="s">
        <v>11</v>
      </c>
      <c r="Z1004" s="14" t="s">
        <v>11</v>
      </c>
      <c r="AA1004" s="14" t="s">
        <v>13</v>
      </c>
      <c r="AB1004" s="38">
        <v>50</v>
      </c>
    </row>
    <row r="1005" spans="1:28" x14ac:dyDescent="0.35">
      <c r="A1005" t="s">
        <v>1034</v>
      </c>
      <c r="B1005">
        <v>1978</v>
      </c>
      <c r="C1005" t="s">
        <v>20</v>
      </c>
      <c r="D1005" s="42">
        <v>1</v>
      </c>
      <c r="E1005">
        <v>2</v>
      </c>
      <c r="F1005" s="37">
        <v>8116.27</v>
      </c>
      <c r="G1005" t="s">
        <v>12</v>
      </c>
      <c r="H1005" t="s">
        <v>16</v>
      </c>
      <c r="I1005" t="s">
        <v>23</v>
      </c>
      <c r="J1005" s="40">
        <v>1978</v>
      </c>
      <c r="K1005" s="43" t="s">
        <v>20</v>
      </c>
      <c r="L1005" s="14">
        <f t="shared" si="105"/>
        <v>4</v>
      </c>
      <c r="M1005" s="14" t="str">
        <f t="shared" si="106"/>
        <v>tier - 3</v>
      </c>
      <c r="N1005" s="14">
        <f t="shared" si="107"/>
        <v>2</v>
      </c>
      <c r="O1005" s="8" t="str">
        <f t="shared" si="108"/>
        <v>tier - 1</v>
      </c>
      <c r="P1005" s="8" t="str">
        <f t="shared" si="109"/>
        <v>R1012</v>
      </c>
      <c r="Q1005" s="35" t="str">
        <f t="shared" si="110"/>
        <v>1-Sep-1978</v>
      </c>
      <c r="R1005" s="35">
        <v>28734</v>
      </c>
      <c r="S1005" s="44">
        <f t="shared" si="111"/>
        <v>45</v>
      </c>
      <c r="T1005" s="47">
        <v>8116.27</v>
      </c>
      <c r="U1005" s="14" t="s">
        <v>1034</v>
      </c>
      <c r="V1005" s="58">
        <v>28734</v>
      </c>
      <c r="W1005" s="14">
        <v>2</v>
      </c>
      <c r="X1005" s="77">
        <v>8116.27</v>
      </c>
      <c r="Y1005" s="14" t="s">
        <v>12</v>
      </c>
      <c r="Z1005" s="14" t="s">
        <v>16</v>
      </c>
      <c r="AA1005" s="14" t="s">
        <v>23</v>
      </c>
      <c r="AB1005" s="38">
        <v>45</v>
      </c>
    </row>
    <row r="1006" spans="1:28" x14ac:dyDescent="0.35">
      <c r="A1006" t="s">
        <v>1035</v>
      </c>
      <c r="B1006">
        <v>1973</v>
      </c>
      <c r="C1006" t="s">
        <v>30</v>
      </c>
      <c r="D1006" s="42">
        <v>16</v>
      </c>
      <c r="E1006">
        <v>0</v>
      </c>
      <c r="F1006" s="37">
        <v>8116.68</v>
      </c>
      <c r="G1006" t="s">
        <v>12</v>
      </c>
      <c r="H1006" t="s">
        <v>16</v>
      </c>
      <c r="I1006" t="s">
        <v>42</v>
      </c>
      <c r="J1006" s="40">
        <v>1973</v>
      </c>
      <c r="K1006" s="43" t="s">
        <v>30</v>
      </c>
      <c r="L1006" s="14">
        <f t="shared" si="105"/>
        <v>4</v>
      </c>
      <c r="M1006" s="14" t="str">
        <f t="shared" si="106"/>
        <v>tier - 3</v>
      </c>
      <c r="N1006" s="14">
        <f t="shared" si="107"/>
        <v>2</v>
      </c>
      <c r="O1006" s="8" t="str">
        <f t="shared" si="108"/>
        <v>tier - 1</v>
      </c>
      <c r="P1006" s="8" t="str">
        <f t="shared" si="109"/>
        <v>R1011</v>
      </c>
      <c r="Q1006" s="35" t="str">
        <f t="shared" si="110"/>
        <v>16-Dec-1973</v>
      </c>
      <c r="R1006" s="35">
        <v>27014</v>
      </c>
      <c r="S1006" s="44">
        <f t="shared" si="111"/>
        <v>50</v>
      </c>
      <c r="T1006" s="47">
        <v>8116.68</v>
      </c>
      <c r="U1006" s="14" t="s">
        <v>1035</v>
      </c>
      <c r="V1006" s="58">
        <v>27014</v>
      </c>
      <c r="W1006" s="14">
        <v>0</v>
      </c>
      <c r="X1006" s="77">
        <v>8116.68</v>
      </c>
      <c r="Y1006" s="14" t="s">
        <v>12</v>
      </c>
      <c r="Z1006" s="14" t="s">
        <v>16</v>
      </c>
      <c r="AA1006" s="14" t="s">
        <v>42</v>
      </c>
      <c r="AB1006" s="38">
        <v>50</v>
      </c>
    </row>
    <row r="1007" spans="1:28" x14ac:dyDescent="0.35">
      <c r="A1007" t="s">
        <v>1036</v>
      </c>
      <c r="B1007">
        <v>1973</v>
      </c>
      <c r="C1007" t="s">
        <v>35</v>
      </c>
      <c r="D1007" s="42">
        <v>30</v>
      </c>
      <c r="E1007">
        <v>0</v>
      </c>
      <c r="F1007" s="37">
        <v>8124.41</v>
      </c>
      <c r="G1007" t="s">
        <v>12</v>
      </c>
      <c r="H1007" t="s">
        <v>16</v>
      </c>
      <c r="I1007" t="s">
        <v>13</v>
      </c>
      <c r="J1007" s="40">
        <v>1973</v>
      </c>
      <c r="K1007" s="43" t="s">
        <v>35</v>
      </c>
      <c r="L1007" s="14">
        <f t="shared" si="105"/>
        <v>4</v>
      </c>
      <c r="M1007" s="14" t="str">
        <f t="shared" si="106"/>
        <v>tier - 3</v>
      </c>
      <c r="N1007" s="14">
        <f t="shared" si="107"/>
        <v>2</v>
      </c>
      <c r="O1007" s="8" t="str">
        <f t="shared" si="108"/>
        <v>tier - 1</v>
      </c>
      <c r="P1007" s="8" t="str">
        <f t="shared" si="109"/>
        <v>R1013</v>
      </c>
      <c r="Q1007" s="35" t="str">
        <f t="shared" si="110"/>
        <v>30-Aug-1973</v>
      </c>
      <c r="R1007" s="35">
        <v>26906</v>
      </c>
      <c r="S1007" s="44">
        <f t="shared" si="111"/>
        <v>50</v>
      </c>
      <c r="T1007" s="47">
        <v>8124.41</v>
      </c>
      <c r="U1007" s="14" t="s">
        <v>1036</v>
      </c>
      <c r="V1007" s="58">
        <v>26906</v>
      </c>
      <c r="W1007" s="14">
        <v>0</v>
      </c>
      <c r="X1007" s="77">
        <v>8124.41</v>
      </c>
      <c r="Y1007" s="14" t="s">
        <v>12</v>
      </c>
      <c r="Z1007" s="14" t="s">
        <v>16</v>
      </c>
      <c r="AA1007" s="14" t="s">
        <v>13</v>
      </c>
      <c r="AB1007" s="38">
        <v>50</v>
      </c>
    </row>
    <row r="1008" spans="1:28" x14ac:dyDescent="0.35">
      <c r="A1008" t="s">
        <v>1037</v>
      </c>
      <c r="B1008">
        <v>1973</v>
      </c>
      <c r="C1008" t="s">
        <v>20</v>
      </c>
      <c r="D1008" s="42">
        <v>3</v>
      </c>
      <c r="E1008">
        <v>0</v>
      </c>
      <c r="F1008" s="37">
        <v>8125.78</v>
      </c>
      <c r="G1008" t="s">
        <v>11</v>
      </c>
      <c r="H1008" t="s">
        <v>11</v>
      </c>
      <c r="I1008" t="s">
        <v>13</v>
      </c>
      <c r="J1008" s="40">
        <v>1973</v>
      </c>
      <c r="K1008" s="43" t="s">
        <v>20</v>
      </c>
      <c r="L1008" s="14">
        <f t="shared" si="105"/>
        <v>1</v>
      </c>
      <c r="M1008" s="14" t="str">
        <f t="shared" si="106"/>
        <v>tier - 2</v>
      </c>
      <c r="N1008" s="14">
        <f t="shared" si="107"/>
        <v>9</v>
      </c>
      <c r="O1008" s="8" t="str">
        <f t="shared" si="108"/>
        <v>tier - 2</v>
      </c>
      <c r="P1008" s="8" t="str">
        <f t="shared" si="109"/>
        <v>R1013</v>
      </c>
      <c r="Q1008" s="35" t="str">
        <f t="shared" si="110"/>
        <v>3-Sep-1973</v>
      </c>
      <c r="R1008" s="35">
        <v>26910</v>
      </c>
      <c r="S1008" s="44">
        <f t="shared" si="111"/>
        <v>50</v>
      </c>
      <c r="T1008" s="47">
        <v>8125.78</v>
      </c>
      <c r="U1008" s="14" t="s">
        <v>1037</v>
      </c>
      <c r="V1008" s="58">
        <v>26910</v>
      </c>
      <c r="W1008" s="14">
        <v>0</v>
      </c>
      <c r="X1008" s="77">
        <v>8125.78</v>
      </c>
      <c r="Y1008" s="14" t="s">
        <v>11</v>
      </c>
      <c r="Z1008" s="14" t="s">
        <v>11</v>
      </c>
      <c r="AA1008" s="14" t="s">
        <v>13</v>
      </c>
      <c r="AB1008" s="38">
        <v>50</v>
      </c>
    </row>
    <row r="1009" spans="1:28" x14ac:dyDescent="0.35">
      <c r="A1009" t="s">
        <v>1038</v>
      </c>
      <c r="B1009">
        <v>1990</v>
      </c>
      <c r="C1009" t="s">
        <v>18</v>
      </c>
      <c r="D1009" s="42">
        <v>21</v>
      </c>
      <c r="E1009">
        <v>3</v>
      </c>
      <c r="F1009" s="37">
        <v>8157.92</v>
      </c>
      <c r="G1009" t="s">
        <v>11</v>
      </c>
      <c r="H1009" t="s">
        <v>12</v>
      </c>
      <c r="I1009" t="s">
        <v>200</v>
      </c>
      <c r="J1009" s="40">
        <v>1990</v>
      </c>
      <c r="K1009" s="43" t="s">
        <v>18</v>
      </c>
      <c r="L1009" s="14">
        <f t="shared" si="105"/>
        <v>1</v>
      </c>
      <c r="M1009" s="14" t="str">
        <f t="shared" si="106"/>
        <v>tier - 2</v>
      </c>
      <c r="N1009" s="14">
        <f t="shared" si="107"/>
        <v>1</v>
      </c>
      <c r="O1009" s="8" t="str">
        <f t="shared" si="108"/>
        <v>tier - 3</v>
      </c>
      <c r="P1009" s="8" t="str">
        <f t="shared" si="109"/>
        <v>R1025</v>
      </c>
      <c r="Q1009" s="35" t="str">
        <f t="shared" si="110"/>
        <v>21-Jun-1990</v>
      </c>
      <c r="R1009" s="35">
        <v>33045</v>
      </c>
      <c r="S1009" s="44">
        <f t="shared" si="111"/>
        <v>33</v>
      </c>
      <c r="T1009" s="47">
        <v>8157.92</v>
      </c>
      <c r="U1009" s="14" t="s">
        <v>1038</v>
      </c>
      <c r="V1009" s="58">
        <v>33045</v>
      </c>
      <c r="W1009" s="14">
        <v>3</v>
      </c>
      <c r="X1009" s="77">
        <v>8157.92</v>
      </c>
      <c r="Y1009" s="14" t="s">
        <v>11</v>
      </c>
      <c r="Z1009" s="14" t="s">
        <v>12</v>
      </c>
      <c r="AA1009" s="14" t="s">
        <v>200</v>
      </c>
      <c r="AB1009" s="38">
        <v>33</v>
      </c>
    </row>
    <row r="1010" spans="1:28" x14ac:dyDescent="0.35">
      <c r="A1010" t="s">
        <v>1039</v>
      </c>
      <c r="B1010">
        <v>1982</v>
      </c>
      <c r="C1010" t="s">
        <v>18</v>
      </c>
      <c r="D1010" s="42">
        <v>28</v>
      </c>
      <c r="E1010">
        <v>4</v>
      </c>
      <c r="F1010" s="37">
        <v>8162.72</v>
      </c>
      <c r="G1010" t="s">
        <v>12</v>
      </c>
      <c r="H1010" t="s">
        <v>12</v>
      </c>
      <c r="I1010" t="s">
        <v>23</v>
      </c>
      <c r="J1010" s="40">
        <v>1982</v>
      </c>
      <c r="K1010" s="43" t="s">
        <v>18</v>
      </c>
      <c r="L1010" s="14">
        <f t="shared" si="105"/>
        <v>4</v>
      </c>
      <c r="M1010" s="14" t="str">
        <f t="shared" si="106"/>
        <v>tier - 3</v>
      </c>
      <c r="N1010" s="14">
        <f t="shared" si="107"/>
        <v>1</v>
      </c>
      <c r="O1010" s="8" t="str">
        <f t="shared" si="108"/>
        <v>tier - 3</v>
      </c>
      <c r="P1010" s="8" t="str">
        <f t="shared" si="109"/>
        <v>R1012</v>
      </c>
      <c r="Q1010" s="35" t="str">
        <f t="shared" si="110"/>
        <v>28-Jun-1982</v>
      </c>
      <c r="R1010" s="35">
        <v>30130</v>
      </c>
      <c r="S1010" s="44">
        <f t="shared" si="111"/>
        <v>41</v>
      </c>
      <c r="T1010" s="47">
        <v>8162.72</v>
      </c>
      <c r="U1010" s="14" t="s">
        <v>1039</v>
      </c>
      <c r="V1010" s="58">
        <v>30130</v>
      </c>
      <c r="W1010" s="14">
        <v>4</v>
      </c>
      <c r="X1010" s="77">
        <v>8162.72</v>
      </c>
      <c r="Y1010" s="14" t="s">
        <v>12</v>
      </c>
      <c r="Z1010" s="14" t="s">
        <v>12</v>
      </c>
      <c r="AA1010" s="14" t="s">
        <v>23</v>
      </c>
      <c r="AB1010" s="38">
        <v>41</v>
      </c>
    </row>
    <row r="1011" spans="1:28" x14ac:dyDescent="0.35">
      <c r="A1011" t="s">
        <v>1040</v>
      </c>
      <c r="B1011">
        <v>1963</v>
      </c>
      <c r="C1011" t="s">
        <v>15</v>
      </c>
      <c r="D1011" s="42">
        <v>5</v>
      </c>
      <c r="E1011">
        <v>0</v>
      </c>
      <c r="F1011" s="37">
        <v>8177.9</v>
      </c>
      <c r="G1011" t="s">
        <v>12</v>
      </c>
      <c r="H1011" t="s">
        <v>16</v>
      </c>
      <c r="I1011" t="s">
        <v>13</v>
      </c>
      <c r="J1011" s="40">
        <v>1963</v>
      </c>
      <c r="K1011" s="43" t="s">
        <v>15</v>
      </c>
      <c r="L1011" s="14">
        <f t="shared" si="105"/>
        <v>4</v>
      </c>
      <c r="M1011" s="14" t="str">
        <f t="shared" si="106"/>
        <v>tier - 3</v>
      </c>
      <c r="N1011" s="14">
        <f t="shared" si="107"/>
        <v>2</v>
      </c>
      <c r="O1011" s="8" t="str">
        <f t="shared" si="108"/>
        <v>tier - 1</v>
      </c>
      <c r="P1011" s="8" t="str">
        <f t="shared" si="109"/>
        <v>R1013</v>
      </c>
      <c r="Q1011" s="35" t="str">
        <f t="shared" si="110"/>
        <v>5-Nov-1963</v>
      </c>
      <c r="R1011" s="35">
        <v>23320</v>
      </c>
      <c r="S1011" s="44">
        <f t="shared" si="111"/>
        <v>60</v>
      </c>
      <c r="T1011" s="47">
        <v>8177.9</v>
      </c>
      <c r="U1011" s="14" t="s">
        <v>1040</v>
      </c>
      <c r="V1011" s="58">
        <v>23320</v>
      </c>
      <c r="W1011" s="14">
        <v>0</v>
      </c>
      <c r="X1011" s="77">
        <v>8177.9</v>
      </c>
      <c r="Y1011" s="14" t="s">
        <v>12</v>
      </c>
      <c r="Z1011" s="14" t="s">
        <v>16</v>
      </c>
      <c r="AA1011" s="14" t="s">
        <v>13</v>
      </c>
      <c r="AB1011" s="38">
        <v>60</v>
      </c>
    </row>
    <row r="1012" spans="1:28" x14ac:dyDescent="0.35">
      <c r="A1012" t="s">
        <v>1041</v>
      </c>
      <c r="B1012">
        <v>1983</v>
      </c>
      <c r="C1012" t="s">
        <v>18</v>
      </c>
      <c r="D1012" s="42">
        <v>8</v>
      </c>
      <c r="E1012">
        <v>3</v>
      </c>
      <c r="F1012" s="37">
        <v>8179.51</v>
      </c>
      <c r="G1012" t="s">
        <v>11</v>
      </c>
      <c r="H1012" t="s">
        <v>11</v>
      </c>
      <c r="I1012" t="s">
        <v>516</v>
      </c>
      <c r="J1012" s="40">
        <v>1983</v>
      </c>
      <c r="K1012" s="43" t="s">
        <v>18</v>
      </c>
      <c r="L1012" s="14">
        <f t="shared" si="105"/>
        <v>1</v>
      </c>
      <c r="M1012" s="14" t="str">
        <f t="shared" si="106"/>
        <v>tier - 2</v>
      </c>
      <c r="N1012" s="14">
        <f t="shared" si="107"/>
        <v>9</v>
      </c>
      <c r="O1012" s="8" t="str">
        <f t="shared" si="108"/>
        <v>tier - 2</v>
      </c>
      <c r="P1012" s="8" t="str">
        <f t="shared" si="109"/>
        <v>R1020</v>
      </c>
      <c r="Q1012" s="35" t="str">
        <f t="shared" si="110"/>
        <v>8-Jun-1983</v>
      </c>
      <c r="R1012" s="35">
        <v>30475</v>
      </c>
      <c r="S1012" s="44">
        <f t="shared" si="111"/>
        <v>40</v>
      </c>
      <c r="T1012" s="47">
        <v>8179.51</v>
      </c>
      <c r="U1012" s="14" t="s">
        <v>1041</v>
      </c>
      <c r="V1012" s="58">
        <v>30475</v>
      </c>
      <c r="W1012" s="14">
        <v>3</v>
      </c>
      <c r="X1012" s="77">
        <v>8179.51</v>
      </c>
      <c r="Y1012" s="14" t="s">
        <v>11</v>
      </c>
      <c r="Z1012" s="14" t="s">
        <v>11</v>
      </c>
      <c r="AA1012" s="14" t="s">
        <v>516</v>
      </c>
      <c r="AB1012" s="38">
        <v>40</v>
      </c>
    </row>
    <row r="1013" spans="1:28" x14ac:dyDescent="0.35">
      <c r="A1013" t="s">
        <v>1042</v>
      </c>
      <c r="B1013">
        <v>1997</v>
      </c>
      <c r="C1013" t="s">
        <v>37</v>
      </c>
      <c r="D1013" s="42">
        <v>21</v>
      </c>
      <c r="E1013">
        <v>0</v>
      </c>
      <c r="F1013" s="37">
        <v>8182.89</v>
      </c>
      <c r="G1013" t="s">
        <v>11</v>
      </c>
      <c r="H1013" t="s">
        <v>16</v>
      </c>
      <c r="I1013" t="s">
        <v>535</v>
      </c>
      <c r="J1013" s="40">
        <v>1997</v>
      </c>
      <c r="K1013" s="43" t="s">
        <v>37</v>
      </c>
      <c r="L1013" s="14">
        <f t="shared" si="105"/>
        <v>1</v>
      </c>
      <c r="M1013" s="14" t="str">
        <f t="shared" si="106"/>
        <v>tier - 2</v>
      </c>
      <c r="N1013" s="14">
        <f t="shared" si="107"/>
        <v>2</v>
      </c>
      <c r="O1013" s="8" t="str">
        <f t="shared" si="108"/>
        <v>tier - 1</v>
      </c>
      <c r="P1013" s="8" t="str">
        <f t="shared" si="109"/>
        <v>R1026</v>
      </c>
      <c r="Q1013" s="35" t="str">
        <f t="shared" si="110"/>
        <v>21-Oct-1997</v>
      </c>
      <c r="R1013" s="35">
        <v>35724</v>
      </c>
      <c r="S1013" s="44">
        <f t="shared" si="111"/>
        <v>26</v>
      </c>
      <c r="T1013" s="47">
        <v>8182.89</v>
      </c>
      <c r="U1013" s="14" t="s">
        <v>1042</v>
      </c>
      <c r="V1013" s="58">
        <v>35724</v>
      </c>
      <c r="W1013" s="14">
        <v>0</v>
      </c>
      <c r="X1013" s="77">
        <v>8182.89</v>
      </c>
      <c r="Y1013" s="14" t="s">
        <v>11</v>
      </c>
      <c r="Z1013" s="14" t="s">
        <v>16</v>
      </c>
      <c r="AA1013" s="14" t="s">
        <v>535</v>
      </c>
      <c r="AB1013" s="38">
        <v>26</v>
      </c>
    </row>
    <row r="1014" spans="1:28" x14ac:dyDescent="0.35">
      <c r="A1014" t="s">
        <v>1043</v>
      </c>
      <c r="B1014">
        <v>1962</v>
      </c>
      <c r="C1014" t="s">
        <v>15</v>
      </c>
      <c r="D1014" s="42">
        <v>23</v>
      </c>
      <c r="E1014">
        <v>0</v>
      </c>
      <c r="F1014" s="37">
        <v>8188.12</v>
      </c>
      <c r="G1014" t="s">
        <v>12</v>
      </c>
      <c r="H1014" t="s">
        <v>12</v>
      </c>
      <c r="I1014" t="s">
        <v>13</v>
      </c>
      <c r="J1014" s="40">
        <v>1962</v>
      </c>
      <c r="K1014" s="43" t="s">
        <v>15</v>
      </c>
      <c r="L1014" s="14">
        <f t="shared" si="105"/>
        <v>4</v>
      </c>
      <c r="M1014" s="14" t="str">
        <f t="shared" si="106"/>
        <v>tier - 3</v>
      </c>
      <c r="N1014" s="14">
        <f t="shared" si="107"/>
        <v>1</v>
      </c>
      <c r="O1014" s="8" t="str">
        <f t="shared" si="108"/>
        <v>tier - 3</v>
      </c>
      <c r="P1014" s="8" t="str">
        <f t="shared" si="109"/>
        <v>R1013</v>
      </c>
      <c r="Q1014" s="35" t="str">
        <f t="shared" si="110"/>
        <v>23-Nov-1962</v>
      </c>
      <c r="R1014" s="35">
        <v>22973</v>
      </c>
      <c r="S1014" s="44">
        <f t="shared" si="111"/>
        <v>61</v>
      </c>
      <c r="T1014" s="47">
        <v>8188.12</v>
      </c>
      <c r="U1014" s="14" t="s">
        <v>1043</v>
      </c>
      <c r="V1014" s="58">
        <v>22973</v>
      </c>
      <c r="W1014" s="14">
        <v>0</v>
      </c>
      <c r="X1014" s="77">
        <v>8188.12</v>
      </c>
      <c r="Y1014" s="14" t="s">
        <v>12</v>
      </c>
      <c r="Z1014" s="14" t="s">
        <v>12</v>
      </c>
      <c r="AA1014" s="14" t="s">
        <v>13</v>
      </c>
      <c r="AB1014" s="38">
        <v>61</v>
      </c>
    </row>
    <row r="1015" spans="1:28" x14ac:dyDescent="0.35">
      <c r="A1015" t="s">
        <v>1044</v>
      </c>
      <c r="B1015">
        <v>1978</v>
      </c>
      <c r="C1015" t="s">
        <v>37</v>
      </c>
      <c r="D1015" s="42">
        <v>24</v>
      </c>
      <c r="E1015">
        <v>2</v>
      </c>
      <c r="F1015" s="37">
        <v>8211.1</v>
      </c>
      <c r="G1015" t="s">
        <v>11</v>
      </c>
      <c r="H1015" t="s">
        <v>12</v>
      </c>
      <c r="I1015" t="s">
        <v>13</v>
      </c>
      <c r="J1015" s="40">
        <v>1978</v>
      </c>
      <c r="K1015" s="43" t="s">
        <v>37</v>
      </c>
      <c r="L1015" s="14">
        <f t="shared" si="105"/>
        <v>1</v>
      </c>
      <c r="M1015" s="14" t="str">
        <f t="shared" si="106"/>
        <v>tier - 2</v>
      </c>
      <c r="N1015" s="14">
        <f t="shared" si="107"/>
        <v>1</v>
      </c>
      <c r="O1015" s="8" t="str">
        <f t="shared" si="108"/>
        <v>tier - 3</v>
      </c>
      <c r="P1015" s="8" t="str">
        <f t="shared" si="109"/>
        <v>R1013</v>
      </c>
      <c r="Q1015" s="35" t="str">
        <f t="shared" si="110"/>
        <v>24-Oct-1978</v>
      </c>
      <c r="R1015" s="35">
        <v>28787</v>
      </c>
      <c r="S1015" s="44">
        <f t="shared" si="111"/>
        <v>45</v>
      </c>
      <c r="T1015" s="47">
        <v>8211.1</v>
      </c>
      <c r="U1015" s="14" t="s">
        <v>1044</v>
      </c>
      <c r="V1015" s="58">
        <v>28787</v>
      </c>
      <c r="W1015" s="14">
        <v>2</v>
      </c>
      <c r="X1015" s="77">
        <v>8211.1</v>
      </c>
      <c r="Y1015" s="14" t="s">
        <v>11</v>
      </c>
      <c r="Z1015" s="14" t="s">
        <v>12</v>
      </c>
      <c r="AA1015" s="14" t="s">
        <v>13</v>
      </c>
      <c r="AB1015" s="38">
        <v>45</v>
      </c>
    </row>
    <row r="1016" spans="1:28" x14ac:dyDescent="0.35">
      <c r="A1016" t="s">
        <v>1045</v>
      </c>
      <c r="B1016">
        <v>1978</v>
      </c>
      <c r="C1016" t="s">
        <v>18</v>
      </c>
      <c r="D1016" s="42">
        <v>30</v>
      </c>
      <c r="E1016">
        <v>2</v>
      </c>
      <c r="F1016" s="37">
        <v>8219.2000000000007</v>
      </c>
      <c r="G1016" t="s">
        <v>11</v>
      </c>
      <c r="H1016" t="s">
        <v>11</v>
      </c>
      <c r="I1016" t="s">
        <v>13</v>
      </c>
      <c r="J1016" s="40">
        <v>1978</v>
      </c>
      <c r="K1016" s="43" t="s">
        <v>18</v>
      </c>
      <c r="L1016" s="14">
        <f t="shared" si="105"/>
        <v>1</v>
      </c>
      <c r="M1016" s="14" t="str">
        <f t="shared" si="106"/>
        <v>tier - 2</v>
      </c>
      <c r="N1016" s="14">
        <f t="shared" si="107"/>
        <v>9</v>
      </c>
      <c r="O1016" s="8" t="str">
        <f t="shared" si="108"/>
        <v>tier - 2</v>
      </c>
      <c r="P1016" s="8" t="str">
        <f t="shared" si="109"/>
        <v>R1013</v>
      </c>
      <c r="Q1016" s="35" t="str">
        <f t="shared" si="110"/>
        <v>30-Jun-1978</v>
      </c>
      <c r="R1016" s="35">
        <v>28671</v>
      </c>
      <c r="S1016" s="44">
        <f t="shared" si="111"/>
        <v>45</v>
      </c>
      <c r="T1016" s="47">
        <v>8219.2000000000007</v>
      </c>
      <c r="U1016" s="14" t="s">
        <v>1045</v>
      </c>
      <c r="V1016" s="58">
        <v>28671</v>
      </c>
      <c r="W1016" s="14">
        <v>2</v>
      </c>
      <c r="X1016" s="77">
        <v>8219.2000000000007</v>
      </c>
      <c r="Y1016" s="14" t="s">
        <v>11</v>
      </c>
      <c r="Z1016" s="14" t="s">
        <v>11</v>
      </c>
      <c r="AA1016" s="14" t="s">
        <v>13</v>
      </c>
      <c r="AB1016" s="38">
        <v>45</v>
      </c>
    </row>
    <row r="1017" spans="1:28" x14ac:dyDescent="0.35">
      <c r="A1017" t="s">
        <v>1046</v>
      </c>
      <c r="B1017">
        <v>1976</v>
      </c>
      <c r="C1017" t="s">
        <v>20</v>
      </c>
      <c r="D1017" s="42">
        <v>3</v>
      </c>
      <c r="E1017">
        <v>1</v>
      </c>
      <c r="F1017" s="37">
        <v>8232.64</v>
      </c>
      <c r="G1017" t="s">
        <v>11</v>
      </c>
      <c r="H1017" t="s">
        <v>12</v>
      </c>
      <c r="I1017" t="s">
        <v>13</v>
      </c>
      <c r="J1017" s="40">
        <v>1976</v>
      </c>
      <c r="K1017" s="43" t="s">
        <v>20</v>
      </c>
      <c r="L1017" s="14">
        <f t="shared" si="105"/>
        <v>1</v>
      </c>
      <c r="M1017" s="14" t="str">
        <f t="shared" si="106"/>
        <v>tier - 2</v>
      </c>
      <c r="N1017" s="14">
        <f t="shared" si="107"/>
        <v>1</v>
      </c>
      <c r="O1017" s="8" t="str">
        <f t="shared" si="108"/>
        <v>tier - 3</v>
      </c>
      <c r="P1017" s="8" t="str">
        <f t="shared" si="109"/>
        <v>R1013</v>
      </c>
      <c r="Q1017" s="35" t="str">
        <f t="shared" si="110"/>
        <v>3-Sep-1976</v>
      </c>
      <c r="R1017" s="35">
        <v>28006</v>
      </c>
      <c r="S1017" s="44">
        <f t="shared" si="111"/>
        <v>47</v>
      </c>
      <c r="T1017" s="47">
        <v>8232.64</v>
      </c>
      <c r="U1017" s="14" t="s">
        <v>1046</v>
      </c>
      <c r="V1017" s="58">
        <v>28006</v>
      </c>
      <c r="W1017" s="14">
        <v>1</v>
      </c>
      <c r="X1017" s="77">
        <v>8232.64</v>
      </c>
      <c r="Y1017" s="14" t="s">
        <v>11</v>
      </c>
      <c r="Z1017" s="14" t="s">
        <v>12</v>
      </c>
      <c r="AA1017" s="14" t="s">
        <v>13</v>
      </c>
      <c r="AB1017" s="38">
        <v>47</v>
      </c>
    </row>
    <row r="1018" spans="1:28" x14ac:dyDescent="0.35">
      <c r="A1018" t="s">
        <v>1047</v>
      </c>
      <c r="B1018">
        <v>1976</v>
      </c>
      <c r="C1018" t="s">
        <v>18</v>
      </c>
      <c r="D1018" s="42">
        <v>30</v>
      </c>
      <c r="E1018">
        <v>1</v>
      </c>
      <c r="F1018" s="37">
        <v>8233.1</v>
      </c>
      <c r="G1018" t="s">
        <v>11</v>
      </c>
      <c r="H1018" t="s">
        <v>11</v>
      </c>
      <c r="I1018" t="s">
        <v>13</v>
      </c>
      <c r="J1018" s="40">
        <v>1976</v>
      </c>
      <c r="K1018" s="43" t="s">
        <v>18</v>
      </c>
      <c r="L1018" s="14">
        <f t="shared" si="105"/>
        <v>1</v>
      </c>
      <c r="M1018" s="14" t="str">
        <f t="shared" si="106"/>
        <v>tier - 2</v>
      </c>
      <c r="N1018" s="14">
        <f t="shared" si="107"/>
        <v>9</v>
      </c>
      <c r="O1018" s="8" t="str">
        <f t="shared" si="108"/>
        <v>tier - 2</v>
      </c>
      <c r="P1018" s="8" t="str">
        <f t="shared" si="109"/>
        <v>R1013</v>
      </c>
      <c r="Q1018" s="35" t="str">
        <f t="shared" si="110"/>
        <v>30-Jun-1976</v>
      </c>
      <c r="R1018" s="35">
        <v>27941</v>
      </c>
      <c r="S1018" s="44">
        <f t="shared" si="111"/>
        <v>47</v>
      </c>
      <c r="T1018" s="47">
        <v>8233.1</v>
      </c>
      <c r="U1018" s="14" t="s">
        <v>1047</v>
      </c>
      <c r="V1018" s="58">
        <v>27941</v>
      </c>
      <c r="W1018" s="14">
        <v>1</v>
      </c>
      <c r="X1018" s="77">
        <v>8233.1</v>
      </c>
      <c r="Y1018" s="14" t="s">
        <v>11</v>
      </c>
      <c r="Z1018" s="14" t="s">
        <v>11</v>
      </c>
      <c r="AA1018" s="14" t="s">
        <v>13</v>
      </c>
      <c r="AB1018" s="38">
        <v>47</v>
      </c>
    </row>
    <row r="1019" spans="1:28" x14ac:dyDescent="0.35">
      <c r="A1019" t="s">
        <v>1048</v>
      </c>
      <c r="B1019">
        <v>1976</v>
      </c>
      <c r="C1019" t="s">
        <v>20</v>
      </c>
      <c r="D1019" s="42">
        <v>2</v>
      </c>
      <c r="E1019">
        <v>1</v>
      </c>
      <c r="F1019" s="37">
        <v>8240.59</v>
      </c>
      <c r="G1019" t="s">
        <v>11</v>
      </c>
      <c r="H1019" t="s">
        <v>11</v>
      </c>
      <c r="I1019" t="s">
        <v>13</v>
      </c>
      <c r="J1019" s="40">
        <v>1976</v>
      </c>
      <c r="K1019" s="43" t="s">
        <v>20</v>
      </c>
      <c r="L1019" s="14">
        <f t="shared" si="105"/>
        <v>1</v>
      </c>
      <c r="M1019" s="14" t="str">
        <f t="shared" si="106"/>
        <v>tier - 2</v>
      </c>
      <c r="N1019" s="14">
        <f t="shared" si="107"/>
        <v>9</v>
      </c>
      <c r="O1019" s="8" t="str">
        <f t="shared" si="108"/>
        <v>tier - 2</v>
      </c>
      <c r="P1019" s="8" t="str">
        <f t="shared" si="109"/>
        <v>R1013</v>
      </c>
      <c r="Q1019" s="35" t="str">
        <f t="shared" si="110"/>
        <v>2-Sep-1976</v>
      </c>
      <c r="R1019" s="35">
        <v>28005</v>
      </c>
      <c r="S1019" s="44">
        <f t="shared" si="111"/>
        <v>47</v>
      </c>
      <c r="T1019" s="47">
        <v>8240.59</v>
      </c>
      <c r="U1019" s="14" t="s">
        <v>1048</v>
      </c>
      <c r="V1019" s="58">
        <v>28005</v>
      </c>
      <c r="W1019" s="14">
        <v>1</v>
      </c>
      <c r="X1019" s="77">
        <v>8240.59</v>
      </c>
      <c r="Y1019" s="14" t="s">
        <v>11</v>
      </c>
      <c r="Z1019" s="14" t="s">
        <v>11</v>
      </c>
      <c r="AA1019" s="14" t="s">
        <v>13</v>
      </c>
      <c r="AB1019" s="38">
        <v>47</v>
      </c>
    </row>
    <row r="1020" spans="1:28" x14ac:dyDescent="0.35">
      <c r="A1020" t="s">
        <v>1049</v>
      </c>
      <c r="B1020">
        <v>1982</v>
      </c>
      <c r="C1020" t="s">
        <v>20</v>
      </c>
      <c r="D1020" s="42">
        <v>27</v>
      </c>
      <c r="E1020">
        <v>3</v>
      </c>
      <c r="F1020" s="37">
        <v>8252.2800000000007</v>
      </c>
      <c r="G1020" t="s">
        <v>11</v>
      </c>
      <c r="H1020" t="s">
        <v>11</v>
      </c>
      <c r="I1020" t="s">
        <v>247</v>
      </c>
      <c r="J1020" s="40">
        <v>1982</v>
      </c>
      <c r="K1020" s="43" t="s">
        <v>20</v>
      </c>
      <c r="L1020" s="14">
        <f t="shared" si="105"/>
        <v>1</v>
      </c>
      <c r="M1020" s="14" t="str">
        <f t="shared" si="106"/>
        <v>tier - 2</v>
      </c>
      <c r="N1020" s="14">
        <f t="shared" si="107"/>
        <v>9</v>
      </c>
      <c r="O1020" s="8" t="str">
        <f t="shared" si="108"/>
        <v>tier - 2</v>
      </c>
      <c r="P1020" s="8" t="str">
        <f t="shared" si="109"/>
        <v>R1024</v>
      </c>
      <c r="Q1020" s="35" t="str">
        <f t="shared" si="110"/>
        <v>27-Sep-1982</v>
      </c>
      <c r="R1020" s="35">
        <v>30221</v>
      </c>
      <c r="S1020" s="44">
        <f t="shared" si="111"/>
        <v>41</v>
      </c>
      <c r="T1020" s="47">
        <v>8252.2800000000007</v>
      </c>
      <c r="U1020" s="14" t="s">
        <v>1049</v>
      </c>
      <c r="V1020" s="58">
        <v>30221</v>
      </c>
      <c r="W1020" s="14">
        <v>3</v>
      </c>
      <c r="X1020" s="77">
        <v>8252.2800000000007</v>
      </c>
      <c r="Y1020" s="14" t="s">
        <v>11</v>
      </c>
      <c r="Z1020" s="14" t="s">
        <v>11</v>
      </c>
      <c r="AA1020" s="14" t="s">
        <v>247</v>
      </c>
      <c r="AB1020" s="38">
        <v>41</v>
      </c>
    </row>
    <row r="1021" spans="1:28" x14ac:dyDescent="0.35">
      <c r="A1021" t="s">
        <v>1050</v>
      </c>
      <c r="B1021">
        <v>1964</v>
      </c>
      <c r="C1021" t="s">
        <v>20</v>
      </c>
      <c r="D1021" s="42">
        <v>5</v>
      </c>
      <c r="E1021">
        <v>0</v>
      </c>
      <c r="F1021" s="37">
        <v>8268</v>
      </c>
      <c r="G1021" t="s">
        <v>12</v>
      </c>
      <c r="H1021" t="s">
        <v>12</v>
      </c>
      <c r="I1021" t="s">
        <v>13</v>
      </c>
      <c r="J1021" s="40">
        <v>1964</v>
      </c>
      <c r="K1021" s="43" t="s">
        <v>20</v>
      </c>
      <c r="L1021" s="14">
        <f t="shared" si="105"/>
        <v>4</v>
      </c>
      <c r="M1021" s="14" t="str">
        <f t="shared" si="106"/>
        <v>tier - 3</v>
      </c>
      <c r="N1021" s="14">
        <f t="shared" si="107"/>
        <v>1</v>
      </c>
      <c r="O1021" s="8" t="str">
        <f t="shared" si="108"/>
        <v>tier - 3</v>
      </c>
      <c r="P1021" s="8" t="str">
        <f t="shared" si="109"/>
        <v>R1013</v>
      </c>
      <c r="Q1021" s="35" t="str">
        <f t="shared" si="110"/>
        <v>5-Sep-1964</v>
      </c>
      <c r="R1021" s="35">
        <v>23625</v>
      </c>
      <c r="S1021" s="44">
        <f t="shared" si="111"/>
        <v>59</v>
      </c>
      <c r="T1021" s="47">
        <v>8268</v>
      </c>
      <c r="U1021" s="14" t="s">
        <v>1050</v>
      </c>
      <c r="V1021" s="58">
        <v>23625</v>
      </c>
      <c r="W1021" s="14">
        <v>0</v>
      </c>
      <c r="X1021" s="77">
        <v>8268</v>
      </c>
      <c r="Y1021" s="14" t="s">
        <v>12</v>
      </c>
      <c r="Z1021" s="14" t="s">
        <v>12</v>
      </c>
      <c r="AA1021" s="14" t="s">
        <v>13</v>
      </c>
      <c r="AB1021" s="38">
        <v>59</v>
      </c>
    </row>
    <row r="1022" spans="1:28" x14ac:dyDescent="0.35">
      <c r="A1022" t="s">
        <v>1051</v>
      </c>
      <c r="B1022">
        <v>1974</v>
      </c>
      <c r="C1022" t="s">
        <v>35</v>
      </c>
      <c r="D1022" s="42">
        <v>5</v>
      </c>
      <c r="E1022">
        <v>0</v>
      </c>
      <c r="F1022" s="37">
        <v>8269.0400000000009</v>
      </c>
      <c r="G1022" t="s">
        <v>11</v>
      </c>
      <c r="H1022" t="s">
        <v>16</v>
      </c>
      <c r="I1022" t="s">
        <v>42</v>
      </c>
      <c r="J1022" s="40">
        <v>1974</v>
      </c>
      <c r="K1022" s="43" t="s">
        <v>35</v>
      </c>
      <c r="L1022" s="14">
        <f t="shared" si="105"/>
        <v>1</v>
      </c>
      <c r="M1022" s="14" t="str">
        <f t="shared" si="106"/>
        <v>tier - 2</v>
      </c>
      <c r="N1022" s="14">
        <f t="shared" si="107"/>
        <v>2</v>
      </c>
      <c r="O1022" s="8" t="str">
        <f t="shared" si="108"/>
        <v>tier - 1</v>
      </c>
      <c r="P1022" s="8" t="str">
        <f t="shared" si="109"/>
        <v>R1011</v>
      </c>
      <c r="Q1022" s="35" t="str">
        <f t="shared" si="110"/>
        <v>5-Aug-1974</v>
      </c>
      <c r="R1022" s="35">
        <v>27246</v>
      </c>
      <c r="S1022" s="44">
        <f t="shared" si="111"/>
        <v>49</v>
      </c>
      <c r="T1022" s="47">
        <v>8269.0400000000009</v>
      </c>
      <c r="U1022" s="14" t="s">
        <v>1051</v>
      </c>
      <c r="V1022" s="58">
        <v>27246</v>
      </c>
      <c r="W1022" s="14">
        <v>0</v>
      </c>
      <c r="X1022" s="77">
        <v>8269.0400000000009</v>
      </c>
      <c r="Y1022" s="14" t="s">
        <v>11</v>
      </c>
      <c r="Z1022" s="14" t="s">
        <v>16</v>
      </c>
      <c r="AA1022" s="14" t="s">
        <v>42</v>
      </c>
      <c r="AB1022" s="38">
        <v>49</v>
      </c>
    </row>
    <row r="1023" spans="1:28" x14ac:dyDescent="0.35">
      <c r="A1023" t="s">
        <v>1052</v>
      </c>
      <c r="B1023">
        <v>2000</v>
      </c>
      <c r="C1023" t="s">
        <v>15</v>
      </c>
      <c r="D1023" s="42">
        <v>28</v>
      </c>
      <c r="E1023">
        <v>0</v>
      </c>
      <c r="F1023" s="37">
        <v>8271.4599999999991</v>
      </c>
      <c r="G1023" t="s">
        <v>11</v>
      </c>
      <c r="H1023" t="s">
        <v>16</v>
      </c>
      <c r="I1023" t="s">
        <v>249</v>
      </c>
      <c r="J1023" s="40">
        <v>2000</v>
      </c>
      <c r="K1023" s="43" t="s">
        <v>15</v>
      </c>
      <c r="L1023" s="14">
        <f t="shared" si="105"/>
        <v>1</v>
      </c>
      <c r="M1023" s="14" t="str">
        <f t="shared" si="106"/>
        <v>tier - 2</v>
      </c>
      <c r="N1023" s="14">
        <f t="shared" si="107"/>
        <v>2</v>
      </c>
      <c r="O1023" s="8" t="str">
        <f t="shared" si="108"/>
        <v>tier - 1</v>
      </c>
      <c r="P1023" s="8" t="str">
        <f t="shared" si="109"/>
        <v>R1023</v>
      </c>
      <c r="Q1023" s="35" t="str">
        <f t="shared" si="110"/>
        <v>28-Nov-2000</v>
      </c>
      <c r="R1023" s="35">
        <v>36858</v>
      </c>
      <c r="S1023" s="44">
        <f t="shared" si="111"/>
        <v>23</v>
      </c>
      <c r="T1023" s="47">
        <v>8271.4599999999991</v>
      </c>
      <c r="U1023" s="14" t="s">
        <v>1052</v>
      </c>
      <c r="V1023" s="58">
        <v>36858</v>
      </c>
      <c r="W1023" s="14">
        <v>0</v>
      </c>
      <c r="X1023" s="77">
        <v>8271.4599999999991</v>
      </c>
      <c r="Y1023" s="14" t="s">
        <v>11</v>
      </c>
      <c r="Z1023" s="14" t="s">
        <v>16</v>
      </c>
      <c r="AA1023" s="14" t="s">
        <v>249</v>
      </c>
      <c r="AB1023" s="38">
        <v>23</v>
      </c>
    </row>
    <row r="1024" spans="1:28" x14ac:dyDescent="0.35">
      <c r="A1024" t="s">
        <v>1053</v>
      </c>
      <c r="B1024">
        <v>1974</v>
      </c>
      <c r="C1024" t="s">
        <v>20</v>
      </c>
      <c r="D1024" s="42">
        <v>26</v>
      </c>
      <c r="E1024">
        <v>0</v>
      </c>
      <c r="F1024" s="37">
        <v>8277.52</v>
      </c>
      <c r="G1024" t="s">
        <v>11</v>
      </c>
      <c r="H1024" t="s">
        <v>11</v>
      </c>
      <c r="I1024" t="s">
        <v>42</v>
      </c>
      <c r="J1024" s="40">
        <v>1974</v>
      </c>
      <c r="K1024" s="43" t="s">
        <v>20</v>
      </c>
      <c r="L1024" s="14">
        <f t="shared" si="105"/>
        <v>1</v>
      </c>
      <c r="M1024" s="14" t="str">
        <f t="shared" si="106"/>
        <v>tier - 2</v>
      </c>
      <c r="N1024" s="14">
        <f t="shared" si="107"/>
        <v>9</v>
      </c>
      <c r="O1024" s="8" t="str">
        <f t="shared" si="108"/>
        <v>tier - 2</v>
      </c>
      <c r="P1024" s="8" t="str">
        <f t="shared" si="109"/>
        <v>R1011</v>
      </c>
      <c r="Q1024" s="35" t="str">
        <f t="shared" si="110"/>
        <v>26-Sep-1974</v>
      </c>
      <c r="R1024" s="35">
        <v>27298</v>
      </c>
      <c r="S1024" s="44">
        <f t="shared" si="111"/>
        <v>49</v>
      </c>
      <c r="T1024" s="47">
        <v>8277.52</v>
      </c>
      <c r="U1024" s="14" t="s">
        <v>1053</v>
      </c>
      <c r="V1024" s="58">
        <v>27298</v>
      </c>
      <c r="W1024" s="14">
        <v>0</v>
      </c>
      <c r="X1024" s="77">
        <v>8277.52</v>
      </c>
      <c r="Y1024" s="14" t="s">
        <v>11</v>
      </c>
      <c r="Z1024" s="14" t="s">
        <v>11</v>
      </c>
      <c r="AA1024" s="14" t="s">
        <v>42</v>
      </c>
      <c r="AB1024" s="38">
        <v>49</v>
      </c>
    </row>
    <row r="1025" spans="1:28" x14ac:dyDescent="0.35">
      <c r="A1025" t="s">
        <v>1054</v>
      </c>
      <c r="B1025">
        <v>1974</v>
      </c>
      <c r="C1025" t="s">
        <v>30</v>
      </c>
      <c r="D1025" s="42">
        <v>22</v>
      </c>
      <c r="E1025">
        <v>0</v>
      </c>
      <c r="F1025" s="37">
        <v>8280.6200000000008</v>
      </c>
      <c r="G1025" t="s">
        <v>11</v>
      </c>
      <c r="H1025" t="s">
        <v>11</v>
      </c>
      <c r="I1025" t="s">
        <v>13</v>
      </c>
      <c r="J1025" s="40">
        <v>1974</v>
      </c>
      <c r="K1025" s="43" t="s">
        <v>30</v>
      </c>
      <c r="L1025" s="14">
        <f t="shared" si="105"/>
        <v>1</v>
      </c>
      <c r="M1025" s="14" t="str">
        <f t="shared" si="106"/>
        <v>tier - 2</v>
      </c>
      <c r="N1025" s="14">
        <f t="shared" si="107"/>
        <v>9</v>
      </c>
      <c r="O1025" s="8" t="str">
        <f t="shared" si="108"/>
        <v>tier - 2</v>
      </c>
      <c r="P1025" s="8" t="str">
        <f t="shared" si="109"/>
        <v>R1013</v>
      </c>
      <c r="Q1025" s="35" t="str">
        <f t="shared" si="110"/>
        <v>22-Dec-1974</v>
      </c>
      <c r="R1025" s="35">
        <v>27385</v>
      </c>
      <c r="S1025" s="44">
        <f t="shared" si="111"/>
        <v>48</v>
      </c>
      <c r="T1025" s="47">
        <v>8280.6200000000008</v>
      </c>
      <c r="U1025" s="14" t="s">
        <v>1054</v>
      </c>
      <c r="V1025" s="58">
        <v>27385</v>
      </c>
      <c r="W1025" s="14">
        <v>0</v>
      </c>
      <c r="X1025" s="77">
        <v>8280.6200000000008</v>
      </c>
      <c r="Y1025" s="14" t="s">
        <v>11</v>
      </c>
      <c r="Z1025" s="14" t="s">
        <v>11</v>
      </c>
      <c r="AA1025" s="14" t="s">
        <v>13</v>
      </c>
      <c r="AB1025" s="38">
        <v>48</v>
      </c>
    </row>
    <row r="1026" spans="1:28" x14ac:dyDescent="0.35">
      <c r="A1026" t="s">
        <v>1055</v>
      </c>
      <c r="B1026">
        <v>1974</v>
      </c>
      <c r="C1026" t="s">
        <v>18</v>
      </c>
      <c r="D1026" s="42">
        <v>6</v>
      </c>
      <c r="E1026">
        <v>0</v>
      </c>
      <c r="F1026" s="37">
        <v>8283.68</v>
      </c>
      <c r="G1026" t="s">
        <v>11</v>
      </c>
      <c r="H1026" t="s">
        <v>12</v>
      </c>
      <c r="I1026" t="s">
        <v>13</v>
      </c>
      <c r="J1026" s="40">
        <v>1974</v>
      </c>
      <c r="K1026" s="43" t="s">
        <v>18</v>
      </c>
      <c r="L1026" s="14">
        <f t="shared" si="105"/>
        <v>1</v>
      </c>
      <c r="M1026" s="14" t="str">
        <f t="shared" si="106"/>
        <v>tier - 2</v>
      </c>
      <c r="N1026" s="14">
        <f t="shared" si="107"/>
        <v>1</v>
      </c>
      <c r="O1026" s="8" t="str">
        <f t="shared" si="108"/>
        <v>tier - 3</v>
      </c>
      <c r="P1026" s="8" t="str">
        <f t="shared" si="109"/>
        <v>R1013</v>
      </c>
      <c r="Q1026" s="35" t="str">
        <f t="shared" si="110"/>
        <v>6-Jun-1974</v>
      </c>
      <c r="R1026" s="35">
        <v>27186</v>
      </c>
      <c r="S1026" s="44">
        <f t="shared" si="111"/>
        <v>49</v>
      </c>
      <c r="T1026" s="47">
        <v>8283.68</v>
      </c>
      <c r="U1026" s="14" t="s">
        <v>1055</v>
      </c>
      <c r="V1026" s="58">
        <v>27186</v>
      </c>
      <c r="W1026" s="14">
        <v>0</v>
      </c>
      <c r="X1026" s="77">
        <v>8283.68</v>
      </c>
      <c r="Y1026" s="14" t="s">
        <v>11</v>
      </c>
      <c r="Z1026" s="14" t="s">
        <v>12</v>
      </c>
      <c r="AA1026" s="14" t="s">
        <v>13</v>
      </c>
      <c r="AB1026" s="38">
        <v>49</v>
      </c>
    </row>
    <row r="1027" spans="1:28" x14ac:dyDescent="0.35">
      <c r="A1027" t="s">
        <v>1056</v>
      </c>
      <c r="B1027">
        <v>1978</v>
      </c>
      <c r="C1027" t="s">
        <v>18</v>
      </c>
      <c r="D1027" s="42">
        <v>26</v>
      </c>
      <c r="E1027">
        <v>2</v>
      </c>
      <c r="F1027" s="37">
        <v>8302.5400000000009</v>
      </c>
      <c r="G1027" t="s">
        <v>12</v>
      </c>
      <c r="H1027" t="s">
        <v>12</v>
      </c>
      <c r="I1027" t="s">
        <v>168</v>
      </c>
      <c r="J1027" s="40">
        <v>1978</v>
      </c>
      <c r="K1027" s="43" t="s">
        <v>18</v>
      </c>
      <c r="L1027" s="14">
        <f t="shared" si="105"/>
        <v>4</v>
      </c>
      <c r="M1027" s="14" t="str">
        <f t="shared" si="106"/>
        <v>tier - 3</v>
      </c>
      <c r="N1027" s="14">
        <f t="shared" si="107"/>
        <v>1</v>
      </c>
      <c r="O1027" s="8" t="str">
        <f t="shared" si="108"/>
        <v>tier - 3</v>
      </c>
      <c r="P1027" s="8" t="str">
        <f t="shared" si="109"/>
        <v>R1016</v>
      </c>
      <c r="Q1027" s="35" t="str">
        <f t="shared" si="110"/>
        <v>26-Jun-1978</v>
      </c>
      <c r="R1027" s="35">
        <v>28667</v>
      </c>
      <c r="S1027" s="44">
        <f t="shared" si="111"/>
        <v>45</v>
      </c>
      <c r="T1027" s="47">
        <v>8302.5400000000009</v>
      </c>
      <c r="U1027" s="14" t="s">
        <v>1056</v>
      </c>
      <c r="V1027" s="58">
        <v>28667</v>
      </c>
      <c r="W1027" s="14">
        <v>2</v>
      </c>
      <c r="X1027" s="77">
        <v>8302.5400000000009</v>
      </c>
      <c r="Y1027" s="14" t="s">
        <v>12</v>
      </c>
      <c r="Z1027" s="14" t="s">
        <v>12</v>
      </c>
      <c r="AA1027" s="14" t="s">
        <v>168</v>
      </c>
      <c r="AB1027" s="38">
        <v>45</v>
      </c>
    </row>
    <row r="1028" spans="1:28" x14ac:dyDescent="0.35">
      <c r="A1028" t="s">
        <v>1057</v>
      </c>
      <c r="B1028">
        <v>1979</v>
      </c>
      <c r="C1028" t="s">
        <v>35</v>
      </c>
      <c r="D1028" s="42">
        <v>7</v>
      </c>
      <c r="E1028">
        <v>2</v>
      </c>
      <c r="F1028" s="37">
        <v>8310.84</v>
      </c>
      <c r="G1028" t="s">
        <v>11</v>
      </c>
      <c r="H1028" t="s">
        <v>11</v>
      </c>
      <c r="I1028" t="s">
        <v>23</v>
      </c>
      <c r="J1028" s="40">
        <v>1979</v>
      </c>
      <c r="K1028" s="43" t="s">
        <v>35</v>
      </c>
      <c r="L1028" s="14">
        <f t="shared" si="105"/>
        <v>1</v>
      </c>
      <c r="M1028" s="14" t="str">
        <f t="shared" si="106"/>
        <v>tier - 2</v>
      </c>
      <c r="N1028" s="14">
        <f t="shared" si="107"/>
        <v>9</v>
      </c>
      <c r="O1028" s="8" t="str">
        <f t="shared" si="108"/>
        <v>tier - 2</v>
      </c>
      <c r="P1028" s="8" t="str">
        <f t="shared" si="109"/>
        <v>R1012</v>
      </c>
      <c r="Q1028" s="35" t="str">
        <f t="shared" si="110"/>
        <v>7-Aug-1979</v>
      </c>
      <c r="R1028" s="35">
        <v>29074</v>
      </c>
      <c r="S1028" s="44">
        <f t="shared" si="111"/>
        <v>44</v>
      </c>
      <c r="T1028" s="47">
        <v>8310.84</v>
      </c>
      <c r="U1028" s="14" t="s">
        <v>1057</v>
      </c>
      <c r="V1028" s="58">
        <v>29074</v>
      </c>
      <c r="W1028" s="14">
        <v>2</v>
      </c>
      <c r="X1028" s="77">
        <v>8310.84</v>
      </c>
      <c r="Y1028" s="14" t="s">
        <v>11</v>
      </c>
      <c r="Z1028" s="14" t="s">
        <v>11</v>
      </c>
      <c r="AA1028" s="14" t="s">
        <v>23</v>
      </c>
      <c r="AB1028" s="38">
        <v>44</v>
      </c>
    </row>
    <row r="1029" spans="1:28" x14ac:dyDescent="0.35">
      <c r="A1029" t="s">
        <v>1058</v>
      </c>
      <c r="B1029">
        <v>1993</v>
      </c>
      <c r="C1029" t="s">
        <v>18</v>
      </c>
      <c r="D1029" s="42">
        <v>22</v>
      </c>
      <c r="E1029">
        <v>0</v>
      </c>
      <c r="F1029" s="37">
        <v>8314.65</v>
      </c>
      <c r="G1029" t="s">
        <v>11</v>
      </c>
      <c r="H1029" t="s">
        <v>16</v>
      </c>
      <c r="I1029" t="s">
        <v>23</v>
      </c>
      <c r="J1029" s="40">
        <v>1993</v>
      </c>
      <c r="K1029" s="43" t="s">
        <v>18</v>
      </c>
      <c r="L1029" s="14">
        <f t="shared" ref="L1029:L1092" si="112">MATCH($G$4:$G$2346,$G$4:$G$2346,0)</f>
        <v>1</v>
      </c>
      <c r="M1029" s="14" t="str">
        <f t="shared" ref="M1029:M1092" si="113">IF(G1029="?",INDEX($G$4:$G$2346,MODE($L$4:$L$2346)),G1029)</f>
        <v>tier - 2</v>
      </c>
      <c r="N1029" s="14">
        <f t="shared" ref="N1029:N1092" si="114">MATCH($H$4:$H$2346,$H$4:$H$2346,0)</f>
        <v>2</v>
      </c>
      <c r="O1029" s="8" t="str">
        <f t="shared" ref="O1029:O1092" si="115">IF(H1029="?",INDEX($H$4:$H$2346,MODE($N$4:$N$2346)),H1029)</f>
        <v>tier - 1</v>
      </c>
      <c r="P1029" s="8" t="str">
        <f t="shared" ref="P1029:P1092" si="116">IF(I1029="?","Unknown",I1029)</f>
        <v>R1012</v>
      </c>
      <c r="Q1029" s="35" t="str">
        <f t="shared" ref="Q1029:Q1092" si="117">CONCATENATE(D1029,"-",K1029,"-",J1029)</f>
        <v>22-Jun-1993</v>
      </c>
      <c r="R1029" s="35">
        <v>34142</v>
      </c>
      <c r="S1029" s="44">
        <f t="shared" ref="S1029:S1092" si="118">ROUND((($S$2-R1029)/365),0)</f>
        <v>30</v>
      </c>
      <c r="T1029" s="47">
        <v>8314.65</v>
      </c>
      <c r="U1029" s="14" t="s">
        <v>1058</v>
      </c>
      <c r="V1029" s="58">
        <v>34142</v>
      </c>
      <c r="W1029" s="14">
        <v>0</v>
      </c>
      <c r="X1029" s="77">
        <v>8314.65</v>
      </c>
      <c r="Y1029" s="14" t="s">
        <v>11</v>
      </c>
      <c r="Z1029" s="14" t="s">
        <v>16</v>
      </c>
      <c r="AA1029" s="14" t="s">
        <v>23</v>
      </c>
      <c r="AB1029" s="38">
        <v>30</v>
      </c>
    </row>
    <row r="1030" spans="1:28" x14ac:dyDescent="0.35">
      <c r="A1030" t="s">
        <v>1059</v>
      </c>
      <c r="B1030">
        <v>1976</v>
      </c>
      <c r="C1030" t="s">
        <v>10</v>
      </c>
      <c r="D1030" s="42">
        <v>12</v>
      </c>
      <c r="E1030">
        <v>1</v>
      </c>
      <c r="F1030" s="37">
        <v>8334.4599999999991</v>
      </c>
      <c r="G1030" t="s">
        <v>12</v>
      </c>
      <c r="H1030" t="s">
        <v>11</v>
      </c>
      <c r="I1030" t="s">
        <v>168</v>
      </c>
      <c r="J1030" s="40">
        <v>1976</v>
      </c>
      <c r="K1030" s="43" t="s">
        <v>10</v>
      </c>
      <c r="L1030" s="14">
        <f t="shared" si="112"/>
        <v>4</v>
      </c>
      <c r="M1030" s="14" t="str">
        <f t="shared" si="113"/>
        <v>tier - 3</v>
      </c>
      <c r="N1030" s="14">
        <f t="shared" si="114"/>
        <v>9</v>
      </c>
      <c r="O1030" s="8" t="str">
        <f t="shared" si="115"/>
        <v>tier - 2</v>
      </c>
      <c r="P1030" s="8" t="str">
        <f t="shared" si="116"/>
        <v>R1016</v>
      </c>
      <c r="Q1030" s="35" t="str">
        <f t="shared" si="117"/>
        <v>12-Jul-1976</v>
      </c>
      <c r="R1030" s="35">
        <v>27953</v>
      </c>
      <c r="S1030" s="44">
        <f t="shared" si="118"/>
        <v>47</v>
      </c>
      <c r="T1030" s="47">
        <v>8334.4599999999991</v>
      </c>
      <c r="U1030" s="14" t="s">
        <v>1059</v>
      </c>
      <c r="V1030" s="58">
        <v>27953</v>
      </c>
      <c r="W1030" s="14">
        <v>1</v>
      </c>
      <c r="X1030" s="77">
        <v>8334.4599999999991</v>
      </c>
      <c r="Y1030" s="14" t="s">
        <v>12</v>
      </c>
      <c r="Z1030" s="14" t="s">
        <v>11</v>
      </c>
      <c r="AA1030" s="14" t="s">
        <v>168</v>
      </c>
      <c r="AB1030" s="38">
        <v>47</v>
      </c>
    </row>
    <row r="1031" spans="1:28" x14ac:dyDescent="0.35">
      <c r="A1031" t="s">
        <v>1060</v>
      </c>
      <c r="B1031">
        <v>1976</v>
      </c>
      <c r="C1031" t="s">
        <v>10</v>
      </c>
      <c r="D1031" s="42">
        <v>20</v>
      </c>
      <c r="E1031">
        <v>1</v>
      </c>
      <c r="F1031" s="37">
        <v>8334.59</v>
      </c>
      <c r="G1031" t="s">
        <v>12</v>
      </c>
      <c r="H1031" t="s">
        <v>11</v>
      </c>
      <c r="I1031" t="s">
        <v>168</v>
      </c>
      <c r="J1031" s="40">
        <v>1976</v>
      </c>
      <c r="K1031" s="43" t="s">
        <v>10</v>
      </c>
      <c r="L1031" s="14">
        <f t="shared" si="112"/>
        <v>4</v>
      </c>
      <c r="M1031" s="14" t="str">
        <f t="shared" si="113"/>
        <v>tier - 3</v>
      </c>
      <c r="N1031" s="14">
        <f t="shared" si="114"/>
        <v>9</v>
      </c>
      <c r="O1031" s="8" t="str">
        <f t="shared" si="115"/>
        <v>tier - 2</v>
      </c>
      <c r="P1031" s="8" t="str">
        <f t="shared" si="116"/>
        <v>R1016</v>
      </c>
      <c r="Q1031" s="35" t="str">
        <f t="shared" si="117"/>
        <v>20-Jul-1976</v>
      </c>
      <c r="R1031" s="35">
        <v>27961</v>
      </c>
      <c r="S1031" s="44">
        <f t="shared" si="118"/>
        <v>47</v>
      </c>
      <c r="T1031" s="47">
        <v>8334.59</v>
      </c>
      <c r="U1031" s="14" t="s">
        <v>1060</v>
      </c>
      <c r="V1031" s="58">
        <v>27961</v>
      </c>
      <c r="W1031" s="14">
        <v>1</v>
      </c>
      <c r="X1031" s="77">
        <v>8334.59</v>
      </c>
      <c r="Y1031" s="14" t="s">
        <v>12</v>
      </c>
      <c r="Z1031" s="14" t="s">
        <v>11</v>
      </c>
      <c r="AA1031" s="14" t="s">
        <v>168</v>
      </c>
      <c r="AB1031" s="38">
        <v>47</v>
      </c>
    </row>
    <row r="1032" spans="1:28" x14ac:dyDescent="0.35">
      <c r="A1032" t="s">
        <v>1061</v>
      </c>
      <c r="B1032">
        <v>1976</v>
      </c>
      <c r="C1032" t="s">
        <v>10</v>
      </c>
      <c r="D1032" s="42">
        <v>7</v>
      </c>
      <c r="E1032">
        <v>1</v>
      </c>
      <c r="F1032" s="37">
        <v>8342.91</v>
      </c>
      <c r="G1032" t="s">
        <v>12</v>
      </c>
      <c r="H1032" t="s">
        <v>16</v>
      </c>
      <c r="I1032" t="s">
        <v>168</v>
      </c>
      <c r="J1032" s="40">
        <v>1976</v>
      </c>
      <c r="K1032" s="43" t="s">
        <v>10</v>
      </c>
      <c r="L1032" s="14">
        <f t="shared" si="112"/>
        <v>4</v>
      </c>
      <c r="M1032" s="14" t="str">
        <f t="shared" si="113"/>
        <v>tier - 3</v>
      </c>
      <c r="N1032" s="14">
        <f t="shared" si="114"/>
        <v>2</v>
      </c>
      <c r="O1032" s="8" t="str">
        <f t="shared" si="115"/>
        <v>tier - 1</v>
      </c>
      <c r="P1032" s="8" t="str">
        <f t="shared" si="116"/>
        <v>R1016</v>
      </c>
      <c r="Q1032" s="35" t="str">
        <f t="shared" si="117"/>
        <v>7-Jul-1976</v>
      </c>
      <c r="R1032" s="35">
        <v>27948</v>
      </c>
      <c r="S1032" s="44">
        <f t="shared" si="118"/>
        <v>47</v>
      </c>
      <c r="T1032" s="47">
        <v>8342.91</v>
      </c>
      <c r="U1032" s="14" t="s">
        <v>1061</v>
      </c>
      <c r="V1032" s="58">
        <v>27948</v>
      </c>
      <c r="W1032" s="14">
        <v>1</v>
      </c>
      <c r="X1032" s="77">
        <v>8342.91</v>
      </c>
      <c r="Y1032" s="14" t="s">
        <v>12</v>
      </c>
      <c r="Z1032" s="14" t="s">
        <v>16</v>
      </c>
      <c r="AA1032" s="14" t="s">
        <v>168</v>
      </c>
      <c r="AB1032" s="38">
        <v>47</v>
      </c>
    </row>
    <row r="1033" spans="1:28" x14ac:dyDescent="0.35">
      <c r="A1033" t="s">
        <v>1062</v>
      </c>
      <c r="B1033">
        <v>1976</v>
      </c>
      <c r="C1033" t="s">
        <v>18</v>
      </c>
      <c r="D1033" s="42">
        <v>12</v>
      </c>
      <c r="E1033">
        <v>2</v>
      </c>
      <c r="F1033" s="37">
        <v>8347.16</v>
      </c>
      <c r="G1033" t="s">
        <v>11</v>
      </c>
      <c r="H1033" t="s">
        <v>16</v>
      </c>
      <c r="I1033" t="s">
        <v>13</v>
      </c>
      <c r="J1033" s="40">
        <v>1976</v>
      </c>
      <c r="K1033" s="43" t="s">
        <v>18</v>
      </c>
      <c r="L1033" s="14">
        <f t="shared" si="112"/>
        <v>1</v>
      </c>
      <c r="M1033" s="14" t="str">
        <f t="shared" si="113"/>
        <v>tier - 2</v>
      </c>
      <c r="N1033" s="14">
        <f t="shared" si="114"/>
        <v>2</v>
      </c>
      <c r="O1033" s="8" t="str">
        <f t="shared" si="115"/>
        <v>tier - 1</v>
      </c>
      <c r="P1033" s="8" t="str">
        <f t="shared" si="116"/>
        <v>R1013</v>
      </c>
      <c r="Q1033" s="35" t="str">
        <f t="shared" si="117"/>
        <v>12-Jun-1976</v>
      </c>
      <c r="R1033" s="35">
        <v>27923</v>
      </c>
      <c r="S1033" s="44">
        <f t="shared" si="118"/>
        <v>47</v>
      </c>
      <c r="T1033" s="47">
        <v>8347.16</v>
      </c>
      <c r="U1033" s="14" t="s">
        <v>1062</v>
      </c>
      <c r="V1033" s="58">
        <v>27923</v>
      </c>
      <c r="W1033" s="14">
        <v>2</v>
      </c>
      <c r="X1033" s="77">
        <v>8347.16</v>
      </c>
      <c r="Y1033" s="14" t="s">
        <v>11</v>
      </c>
      <c r="Z1033" s="14" t="s">
        <v>16</v>
      </c>
      <c r="AA1033" s="14" t="s">
        <v>13</v>
      </c>
      <c r="AB1033" s="38">
        <v>47</v>
      </c>
    </row>
    <row r="1034" spans="1:28" x14ac:dyDescent="0.35">
      <c r="A1034" t="s">
        <v>1063</v>
      </c>
      <c r="B1034">
        <v>1963</v>
      </c>
      <c r="C1034" t="s">
        <v>20</v>
      </c>
      <c r="D1034" s="42">
        <v>21</v>
      </c>
      <c r="E1034">
        <v>0</v>
      </c>
      <c r="F1034" s="37">
        <v>8355.5400000000009</v>
      </c>
      <c r="G1034" t="s">
        <v>12</v>
      </c>
      <c r="H1034" t="s">
        <v>12</v>
      </c>
      <c r="I1034" t="s">
        <v>23</v>
      </c>
      <c r="J1034" s="40">
        <v>1963</v>
      </c>
      <c r="K1034" s="43" t="s">
        <v>20</v>
      </c>
      <c r="L1034" s="14">
        <f t="shared" si="112"/>
        <v>4</v>
      </c>
      <c r="M1034" s="14" t="str">
        <f t="shared" si="113"/>
        <v>tier - 3</v>
      </c>
      <c r="N1034" s="14">
        <f t="shared" si="114"/>
        <v>1</v>
      </c>
      <c r="O1034" s="8" t="str">
        <f t="shared" si="115"/>
        <v>tier - 3</v>
      </c>
      <c r="P1034" s="8" t="str">
        <f t="shared" si="116"/>
        <v>R1012</v>
      </c>
      <c r="Q1034" s="35" t="str">
        <f t="shared" si="117"/>
        <v>21-Sep-1963</v>
      </c>
      <c r="R1034" s="35">
        <v>23275</v>
      </c>
      <c r="S1034" s="44">
        <f t="shared" si="118"/>
        <v>60</v>
      </c>
      <c r="T1034" s="47">
        <v>8355.5400000000009</v>
      </c>
      <c r="U1034" s="14" t="s">
        <v>1063</v>
      </c>
      <c r="V1034" s="58">
        <v>23275</v>
      </c>
      <c r="W1034" s="14">
        <v>0</v>
      </c>
      <c r="X1034" s="77">
        <v>8355.5400000000009</v>
      </c>
      <c r="Y1034" s="14" t="s">
        <v>12</v>
      </c>
      <c r="Z1034" s="14" t="s">
        <v>12</v>
      </c>
      <c r="AA1034" s="14" t="s">
        <v>23</v>
      </c>
      <c r="AB1034" s="38">
        <v>60</v>
      </c>
    </row>
    <row r="1035" spans="1:28" x14ac:dyDescent="0.35">
      <c r="A1035" t="s">
        <v>1064</v>
      </c>
      <c r="B1035">
        <v>1971</v>
      </c>
      <c r="C1035" t="s">
        <v>20</v>
      </c>
      <c r="D1035" s="42">
        <v>4</v>
      </c>
      <c r="E1035">
        <v>0</v>
      </c>
      <c r="F1035" s="37">
        <v>8396.6200000000008</v>
      </c>
      <c r="G1035" t="s">
        <v>11</v>
      </c>
      <c r="H1035" t="s">
        <v>12</v>
      </c>
      <c r="I1035" t="s">
        <v>13</v>
      </c>
      <c r="J1035" s="40">
        <v>1971</v>
      </c>
      <c r="K1035" s="43" t="s">
        <v>20</v>
      </c>
      <c r="L1035" s="14">
        <f t="shared" si="112"/>
        <v>1</v>
      </c>
      <c r="M1035" s="14" t="str">
        <f t="shared" si="113"/>
        <v>tier - 2</v>
      </c>
      <c r="N1035" s="14">
        <f t="shared" si="114"/>
        <v>1</v>
      </c>
      <c r="O1035" s="8" t="str">
        <f t="shared" si="115"/>
        <v>tier - 3</v>
      </c>
      <c r="P1035" s="8" t="str">
        <f t="shared" si="116"/>
        <v>R1013</v>
      </c>
      <c r="Q1035" s="35" t="str">
        <f t="shared" si="117"/>
        <v>4-Sep-1971</v>
      </c>
      <c r="R1035" s="35">
        <v>26180</v>
      </c>
      <c r="S1035" s="44">
        <f t="shared" si="118"/>
        <v>52</v>
      </c>
      <c r="T1035" s="47">
        <v>8396.6200000000008</v>
      </c>
      <c r="U1035" s="14" t="s">
        <v>1064</v>
      </c>
      <c r="V1035" s="58">
        <v>26180</v>
      </c>
      <c r="W1035" s="14">
        <v>0</v>
      </c>
      <c r="X1035" s="77">
        <v>8396.6200000000008</v>
      </c>
      <c r="Y1035" s="14" t="s">
        <v>11</v>
      </c>
      <c r="Z1035" s="14" t="s">
        <v>12</v>
      </c>
      <c r="AA1035" s="14" t="s">
        <v>13</v>
      </c>
      <c r="AB1035" s="38">
        <v>52</v>
      </c>
    </row>
    <row r="1036" spans="1:28" x14ac:dyDescent="0.35">
      <c r="A1036" t="s">
        <v>1065</v>
      </c>
      <c r="B1036">
        <v>1971</v>
      </c>
      <c r="C1036" t="s">
        <v>20</v>
      </c>
      <c r="D1036" s="42">
        <v>18</v>
      </c>
      <c r="E1036">
        <v>0</v>
      </c>
      <c r="F1036" s="37">
        <v>8400.01</v>
      </c>
      <c r="G1036" t="s">
        <v>11</v>
      </c>
      <c r="H1036" t="s">
        <v>12</v>
      </c>
      <c r="I1036" t="s">
        <v>13</v>
      </c>
      <c r="J1036" s="40">
        <v>1971</v>
      </c>
      <c r="K1036" s="43" t="s">
        <v>20</v>
      </c>
      <c r="L1036" s="14">
        <f t="shared" si="112"/>
        <v>1</v>
      </c>
      <c r="M1036" s="14" t="str">
        <f t="shared" si="113"/>
        <v>tier - 2</v>
      </c>
      <c r="N1036" s="14">
        <f t="shared" si="114"/>
        <v>1</v>
      </c>
      <c r="O1036" s="8" t="str">
        <f t="shared" si="115"/>
        <v>tier - 3</v>
      </c>
      <c r="P1036" s="8" t="str">
        <f t="shared" si="116"/>
        <v>R1013</v>
      </c>
      <c r="Q1036" s="35" t="str">
        <f t="shared" si="117"/>
        <v>18-Sep-1971</v>
      </c>
      <c r="R1036" s="35">
        <v>26194</v>
      </c>
      <c r="S1036" s="44">
        <f t="shared" si="118"/>
        <v>52</v>
      </c>
      <c r="T1036" s="47">
        <v>8400.01</v>
      </c>
      <c r="U1036" s="14" t="s">
        <v>1065</v>
      </c>
      <c r="V1036" s="58">
        <v>26194</v>
      </c>
      <c r="W1036" s="14">
        <v>0</v>
      </c>
      <c r="X1036" s="77">
        <v>8400.01</v>
      </c>
      <c r="Y1036" s="14" t="s">
        <v>11</v>
      </c>
      <c r="Z1036" s="14" t="s">
        <v>12</v>
      </c>
      <c r="AA1036" s="14" t="s">
        <v>13</v>
      </c>
      <c r="AB1036" s="38">
        <v>52</v>
      </c>
    </row>
    <row r="1037" spans="1:28" x14ac:dyDescent="0.35">
      <c r="A1037" t="s">
        <v>1066</v>
      </c>
      <c r="B1037">
        <v>1979</v>
      </c>
      <c r="C1037" t="s">
        <v>18</v>
      </c>
      <c r="D1037" s="42">
        <v>11</v>
      </c>
      <c r="E1037">
        <v>3</v>
      </c>
      <c r="F1037" s="37">
        <v>8410.0499999999993</v>
      </c>
      <c r="G1037" t="s">
        <v>11</v>
      </c>
      <c r="H1037" t="s">
        <v>11</v>
      </c>
      <c r="I1037" t="s">
        <v>23</v>
      </c>
      <c r="J1037" s="40">
        <v>1979</v>
      </c>
      <c r="K1037" s="43" t="s">
        <v>18</v>
      </c>
      <c r="L1037" s="14">
        <f t="shared" si="112"/>
        <v>1</v>
      </c>
      <c r="M1037" s="14" t="str">
        <f t="shared" si="113"/>
        <v>tier - 2</v>
      </c>
      <c r="N1037" s="14">
        <f t="shared" si="114"/>
        <v>9</v>
      </c>
      <c r="O1037" s="8" t="str">
        <f t="shared" si="115"/>
        <v>tier - 2</v>
      </c>
      <c r="P1037" s="8" t="str">
        <f t="shared" si="116"/>
        <v>R1012</v>
      </c>
      <c r="Q1037" s="35" t="str">
        <f t="shared" si="117"/>
        <v>11-Jun-1979</v>
      </c>
      <c r="R1037" s="35">
        <v>29017</v>
      </c>
      <c r="S1037" s="44">
        <f t="shared" si="118"/>
        <v>44</v>
      </c>
      <c r="T1037" s="47">
        <v>8410.0499999999993</v>
      </c>
      <c r="U1037" s="14" t="s">
        <v>1066</v>
      </c>
      <c r="V1037" s="58">
        <v>29017</v>
      </c>
      <c r="W1037" s="14">
        <v>3</v>
      </c>
      <c r="X1037" s="77">
        <v>8410.0499999999993</v>
      </c>
      <c r="Y1037" s="14" t="s">
        <v>11</v>
      </c>
      <c r="Z1037" s="14" t="s">
        <v>11</v>
      </c>
      <c r="AA1037" s="14" t="s">
        <v>23</v>
      </c>
      <c r="AB1037" s="38">
        <v>44</v>
      </c>
    </row>
    <row r="1038" spans="1:28" x14ac:dyDescent="0.35">
      <c r="A1038" t="s">
        <v>1067</v>
      </c>
      <c r="B1038">
        <v>1977</v>
      </c>
      <c r="C1038" t="s">
        <v>20</v>
      </c>
      <c r="D1038" s="42">
        <v>4</v>
      </c>
      <c r="E1038">
        <v>2</v>
      </c>
      <c r="F1038" s="37">
        <v>8413.4599999999991</v>
      </c>
      <c r="G1038" t="s">
        <v>12</v>
      </c>
      <c r="H1038" t="s">
        <v>16</v>
      </c>
      <c r="I1038" t="s">
        <v>23</v>
      </c>
      <c r="J1038" s="40">
        <v>1977</v>
      </c>
      <c r="K1038" s="43" t="s">
        <v>20</v>
      </c>
      <c r="L1038" s="14">
        <f t="shared" si="112"/>
        <v>4</v>
      </c>
      <c r="M1038" s="14" t="str">
        <f t="shared" si="113"/>
        <v>tier - 3</v>
      </c>
      <c r="N1038" s="14">
        <f t="shared" si="114"/>
        <v>2</v>
      </c>
      <c r="O1038" s="8" t="str">
        <f t="shared" si="115"/>
        <v>tier - 1</v>
      </c>
      <c r="P1038" s="8" t="str">
        <f t="shared" si="116"/>
        <v>R1012</v>
      </c>
      <c r="Q1038" s="35" t="str">
        <f t="shared" si="117"/>
        <v>4-Sep-1977</v>
      </c>
      <c r="R1038" s="35">
        <v>28372</v>
      </c>
      <c r="S1038" s="44">
        <f t="shared" si="118"/>
        <v>46</v>
      </c>
      <c r="T1038" s="47">
        <v>8413.4599999999991</v>
      </c>
      <c r="U1038" s="14" t="s">
        <v>1067</v>
      </c>
      <c r="V1038" s="58">
        <v>28372</v>
      </c>
      <c r="W1038" s="14">
        <v>2</v>
      </c>
      <c r="X1038" s="77">
        <v>8413.4599999999991</v>
      </c>
      <c r="Y1038" s="14" t="s">
        <v>12</v>
      </c>
      <c r="Z1038" s="14" t="s">
        <v>16</v>
      </c>
      <c r="AA1038" s="14" t="s">
        <v>23</v>
      </c>
      <c r="AB1038" s="38">
        <v>46</v>
      </c>
    </row>
    <row r="1039" spans="1:28" x14ac:dyDescent="0.35">
      <c r="A1039" t="s">
        <v>1068</v>
      </c>
      <c r="B1039">
        <v>1975</v>
      </c>
      <c r="C1039" t="s">
        <v>20</v>
      </c>
      <c r="D1039" s="42">
        <v>28</v>
      </c>
      <c r="E1039">
        <v>1</v>
      </c>
      <c r="F1039" s="37">
        <v>8428.07</v>
      </c>
      <c r="G1039" t="s">
        <v>12</v>
      </c>
      <c r="H1039" t="s">
        <v>11</v>
      </c>
      <c r="I1039" t="s">
        <v>23</v>
      </c>
      <c r="J1039" s="40">
        <v>1975</v>
      </c>
      <c r="K1039" s="43" t="s">
        <v>20</v>
      </c>
      <c r="L1039" s="14">
        <f t="shared" si="112"/>
        <v>4</v>
      </c>
      <c r="M1039" s="14" t="str">
        <f t="shared" si="113"/>
        <v>tier - 3</v>
      </c>
      <c r="N1039" s="14">
        <f t="shared" si="114"/>
        <v>9</v>
      </c>
      <c r="O1039" s="8" t="str">
        <f t="shared" si="115"/>
        <v>tier - 2</v>
      </c>
      <c r="P1039" s="8" t="str">
        <f t="shared" si="116"/>
        <v>R1012</v>
      </c>
      <c r="Q1039" s="35" t="str">
        <f t="shared" si="117"/>
        <v>28-Sep-1975</v>
      </c>
      <c r="R1039" s="35">
        <v>27665</v>
      </c>
      <c r="S1039" s="44">
        <f t="shared" si="118"/>
        <v>48</v>
      </c>
      <c r="T1039" s="47">
        <v>8428.07</v>
      </c>
      <c r="U1039" s="14" t="s">
        <v>1068</v>
      </c>
      <c r="V1039" s="58">
        <v>27665</v>
      </c>
      <c r="W1039" s="14">
        <v>1</v>
      </c>
      <c r="X1039" s="77">
        <v>8428.07</v>
      </c>
      <c r="Y1039" s="14" t="s">
        <v>12</v>
      </c>
      <c r="Z1039" s="14" t="s">
        <v>11</v>
      </c>
      <c r="AA1039" s="14" t="s">
        <v>23</v>
      </c>
      <c r="AB1039" s="38">
        <v>48</v>
      </c>
    </row>
    <row r="1040" spans="1:28" x14ac:dyDescent="0.35">
      <c r="A1040" t="s">
        <v>1069</v>
      </c>
      <c r="B1040">
        <v>1963</v>
      </c>
      <c r="C1040" t="s">
        <v>20</v>
      </c>
      <c r="D1040" s="42">
        <v>24</v>
      </c>
      <c r="E1040">
        <v>0</v>
      </c>
      <c r="F1040" s="37">
        <v>8440.0499999999993</v>
      </c>
      <c r="G1040" t="s">
        <v>12</v>
      </c>
      <c r="H1040" t="s">
        <v>11</v>
      </c>
      <c r="I1040" t="s">
        <v>13</v>
      </c>
      <c r="J1040" s="40">
        <v>1963</v>
      </c>
      <c r="K1040" s="43" t="s">
        <v>20</v>
      </c>
      <c r="L1040" s="14">
        <f t="shared" si="112"/>
        <v>4</v>
      </c>
      <c r="M1040" s="14" t="str">
        <f t="shared" si="113"/>
        <v>tier - 3</v>
      </c>
      <c r="N1040" s="14">
        <f t="shared" si="114"/>
        <v>9</v>
      </c>
      <c r="O1040" s="8" t="str">
        <f t="shared" si="115"/>
        <v>tier - 2</v>
      </c>
      <c r="P1040" s="8" t="str">
        <f t="shared" si="116"/>
        <v>R1013</v>
      </c>
      <c r="Q1040" s="35" t="str">
        <f t="shared" si="117"/>
        <v>24-Sep-1963</v>
      </c>
      <c r="R1040" s="35">
        <v>23278</v>
      </c>
      <c r="S1040" s="44">
        <f t="shared" si="118"/>
        <v>60</v>
      </c>
      <c r="T1040" s="47">
        <v>8440.0499999999993</v>
      </c>
      <c r="U1040" s="14" t="s">
        <v>1069</v>
      </c>
      <c r="V1040" s="58">
        <v>23278</v>
      </c>
      <c r="W1040" s="14">
        <v>0</v>
      </c>
      <c r="X1040" s="77">
        <v>8440.0499999999993</v>
      </c>
      <c r="Y1040" s="14" t="s">
        <v>12</v>
      </c>
      <c r="Z1040" s="14" t="s">
        <v>11</v>
      </c>
      <c r="AA1040" s="14" t="s">
        <v>13</v>
      </c>
      <c r="AB1040" s="38">
        <v>60</v>
      </c>
    </row>
    <row r="1041" spans="1:28" x14ac:dyDescent="0.35">
      <c r="A1041" t="s">
        <v>1070</v>
      </c>
      <c r="B1041">
        <v>1972</v>
      </c>
      <c r="C1041" t="s">
        <v>20</v>
      </c>
      <c r="D1041" s="42">
        <v>9</v>
      </c>
      <c r="E1041">
        <v>0</v>
      </c>
      <c r="F1041" s="37">
        <v>8442.67</v>
      </c>
      <c r="G1041" t="s">
        <v>11</v>
      </c>
      <c r="H1041" t="s">
        <v>12</v>
      </c>
      <c r="I1041" t="s">
        <v>13</v>
      </c>
      <c r="J1041" s="40">
        <v>1972</v>
      </c>
      <c r="K1041" s="43" t="s">
        <v>20</v>
      </c>
      <c r="L1041" s="14">
        <f t="shared" si="112"/>
        <v>1</v>
      </c>
      <c r="M1041" s="14" t="str">
        <f t="shared" si="113"/>
        <v>tier - 2</v>
      </c>
      <c r="N1041" s="14">
        <f t="shared" si="114"/>
        <v>1</v>
      </c>
      <c r="O1041" s="8" t="str">
        <f t="shared" si="115"/>
        <v>tier - 3</v>
      </c>
      <c r="P1041" s="8" t="str">
        <f t="shared" si="116"/>
        <v>R1013</v>
      </c>
      <c r="Q1041" s="35" t="str">
        <f t="shared" si="117"/>
        <v>9-Sep-1972</v>
      </c>
      <c r="R1041" s="35">
        <v>26551</v>
      </c>
      <c r="S1041" s="44">
        <f t="shared" si="118"/>
        <v>51</v>
      </c>
      <c r="T1041" s="47">
        <v>8442.67</v>
      </c>
      <c r="U1041" s="14" t="s">
        <v>1070</v>
      </c>
      <c r="V1041" s="58">
        <v>26551</v>
      </c>
      <c r="W1041" s="14">
        <v>0</v>
      </c>
      <c r="X1041" s="77">
        <v>8442.67</v>
      </c>
      <c r="Y1041" s="14" t="s">
        <v>11</v>
      </c>
      <c r="Z1041" s="14" t="s">
        <v>12</v>
      </c>
      <c r="AA1041" s="14" t="s">
        <v>13</v>
      </c>
      <c r="AB1041" s="38">
        <v>51</v>
      </c>
    </row>
    <row r="1042" spans="1:28" x14ac:dyDescent="0.35">
      <c r="A1042" t="s">
        <v>1071</v>
      </c>
      <c r="B1042">
        <v>1972</v>
      </c>
      <c r="C1042" t="s">
        <v>20</v>
      </c>
      <c r="D1042" s="42">
        <v>4</v>
      </c>
      <c r="E1042">
        <v>0</v>
      </c>
      <c r="F1042" s="37">
        <v>8444.4699999999993</v>
      </c>
      <c r="G1042" t="s">
        <v>12</v>
      </c>
      <c r="H1042" t="s">
        <v>16</v>
      </c>
      <c r="I1042" t="s">
        <v>42</v>
      </c>
      <c r="J1042" s="40">
        <v>1972</v>
      </c>
      <c r="K1042" s="43" t="s">
        <v>20</v>
      </c>
      <c r="L1042" s="14">
        <f t="shared" si="112"/>
        <v>4</v>
      </c>
      <c r="M1042" s="14" t="str">
        <f t="shared" si="113"/>
        <v>tier - 3</v>
      </c>
      <c r="N1042" s="14">
        <f t="shared" si="114"/>
        <v>2</v>
      </c>
      <c r="O1042" s="8" t="str">
        <f t="shared" si="115"/>
        <v>tier - 1</v>
      </c>
      <c r="P1042" s="8" t="str">
        <f t="shared" si="116"/>
        <v>R1011</v>
      </c>
      <c r="Q1042" s="35" t="str">
        <f t="shared" si="117"/>
        <v>4-Sep-1972</v>
      </c>
      <c r="R1042" s="35">
        <v>26546</v>
      </c>
      <c r="S1042" s="44">
        <f t="shared" si="118"/>
        <v>51</v>
      </c>
      <c r="T1042" s="47">
        <v>8444.4699999999993</v>
      </c>
      <c r="U1042" s="14" t="s">
        <v>1071</v>
      </c>
      <c r="V1042" s="58">
        <v>26546</v>
      </c>
      <c r="W1042" s="14">
        <v>0</v>
      </c>
      <c r="X1042" s="77">
        <v>8444.4699999999993</v>
      </c>
      <c r="Y1042" s="14" t="s">
        <v>12</v>
      </c>
      <c r="Z1042" s="14" t="s">
        <v>16</v>
      </c>
      <c r="AA1042" s="14" t="s">
        <v>42</v>
      </c>
      <c r="AB1042" s="38">
        <v>51</v>
      </c>
    </row>
    <row r="1043" spans="1:28" x14ac:dyDescent="0.35">
      <c r="A1043" t="s">
        <v>1072</v>
      </c>
      <c r="B1043">
        <v>1966</v>
      </c>
      <c r="C1043" t="s">
        <v>18</v>
      </c>
      <c r="D1043" s="42">
        <v>12</v>
      </c>
      <c r="E1043">
        <v>0</v>
      </c>
      <c r="F1043" s="37">
        <v>8448.66</v>
      </c>
      <c r="G1043" t="s">
        <v>12</v>
      </c>
      <c r="H1043" t="s">
        <v>16</v>
      </c>
      <c r="I1043" t="s">
        <v>13</v>
      </c>
      <c r="J1043" s="40">
        <v>1966</v>
      </c>
      <c r="K1043" s="43" t="s">
        <v>18</v>
      </c>
      <c r="L1043" s="14">
        <f t="shared" si="112"/>
        <v>4</v>
      </c>
      <c r="M1043" s="14" t="str">
        <f t="shared" si="113"/>
        <v>tier - 3</v>
      </c>
      <c r="N1043" s="14">
        <f t="shared" si="114"/>
        <v>2</v>
      </c>
      <c r="O1043" s="8" t="str">
        <f t="shared" si="115"/>
        <v>tier - 1</v>
      </c>
      <c r="P1043" s="8" t="str">
        <f t="shared" si="116"/>
        <v>R1013</v>
      </c>
      <c r="Q1043" s="35" t="str">
        <f t="shared" si="117"/>
        <v>12-Jun-1966</v>
      </c>
      <c r="R1043" s="35">
        <v>24270</v>
      </c>
      <c r="S1043" s="44">
        <f t="shared" si="118"/>
        <v>57</v>
      </c>
      <c r="T1043" s="47">
        <v>8448.66</v>
      </c>
      <c r="U1043" s="14" t="s">
        <v>1072</v>
      </c>
      <c r="V1043" s="58">
        <v>24270</v>
      </c>
      <c r="W1043" s="14">
        <v>0</v>
      </c>
      <c r="X1043" s="77">
        <v>8448.66</v>
      </c>
      <c r="Y1043" s="14" t="s">
        <v>12</v>
      </c>
      <c r="Z1043" s="14" t="s">
        <v>16</v>
      </c>
      <c r="AA1043" s="14" t="s">
        <v>13</v>
      </c>
      <c r="AB1043" s="38">
        <v>57</v>
      </c>
    </row>
    <row r="1044" spans="1:28" x14ac:dyDescent="0.35">
      <c r="A1044" t="s">
        <v>1073</v>
      </c>
      <c r="B1044">
        <v>1984</v>
      </c>
      <c r="C1044" t="s">
        <v>18</v>
      </c>
      <c r="D1044" s="42">
        <v>19</v>
      </c>
      <c r="E1044">
        <v>3</v>
      </c>
      <c r="F1044" s="37">
        <v>8450.82</v>
      </c>
      <c r="G1044" t="s">
        <v>11</v>
      </c>
      <c r="H1044" t="s">
        <v>11</v>
      </c>
      <c r="I1044" t="s">
        <v>200</v>
      </c>
      <c r="J1044" s="40">
        <v>1984</v>
      </c>
      <c r="K1044" s="43" t="s">
        <v>18</v>
      </c>
      <c r="L1044" s="14">
        <f t="shared" si="112"/>
        <v>1</v>
      </c>
      <c r="M1044" s="14" t="str">
        <f t="shared" si="113"/>
        <v>tier - 2</v>
      </c>
      <c r="N1044" s="14">
        <f t="shared" si="114"/>
        <v>9</v>
      </c>
      <c r="O1044" s="8" t="str">
        <f t="shared" si="115"/>
        <v>tier - 2</v>
      </c>
      <c r="P1044" s="8" t="str">
        <f t="shared" si="116"/>
        <v>R1025</v>
      </c>
      <c r="Q1044" s="35" t="str">
        <f t="shared" si="117"/>
        <v>19-Jun-1984</v>
      </c>
      <c r="R1044" s="35">
        <v>30852</v>
      </c>
      <c r="S1044" s="44">
        <f t="shared" si="118"/>
        <v>39</v>
      </c>
      <c r="T1044" s="47">
        <v>8450.82</v>
      </c>
      <c r="U1044" s="14" t="s">
        <v>1073</v>
      </c>
      <c r="V1044" s="58">
        <v>30852</v>
      </c>
      <c r="W1044" s="14">
        <v>3</v>
      </c>
      <c r="X1044" s="77">
        <v>8450.82</v>
      </c>
      <c r="Y1044" s="14" t="s">
        <v>11</v>
      </c>
      <c r="Z1044" s="14" t="s">
        <v>11</v>
      </c>
      <c r="AA1044" s="14" t="s">
        <v>200</v>
      </c>
      <c r="AB1044" s="38">
        <v>39</v>
      </c>
    </row>
    <row r="1045" spans="1:28" x14ac:dyDescent="0.35">
      <c r="A1045" t="s">
        <v>1074</v>
      </c>
      <c r="B1045">
        <v>1972</v>
      </c>
      <c r="C1045" t="s">
        <v>30</v>
      </c>
      <c r="D1045" s="42">
        <v>26</v>
      </c>
      <c r="E1045">
        <v>0</v>
      </c>
      <c r="F1045" s="37">
        <v>8457.82</v>
      </c>
      <c r="G1045" t="s">
        <v>11</v>
      </c>
      <c r="H1045" t="s">
        <v>12</v>
      </c>
      <c r="I1045" t="s">
        <v>42</v>
      </c>
      <c r="J1045" s="40">
        <v>1972</v>
      </c>
      <c r="K1045" s="43" t="s">
        <v>30</v>
      </c>
      <c r="L1045" s="14">
        <f t="shared" si="112"/>
        <v>1</v>
      </c>
      <c r="M1045" s="14" t="str">
        <f t="shared" si="113"/>
        <v>tier - 2</v>
      </c>
      <c r="N1045" s="14">
        <f t="shared" si="114"/>
        <v>1</v>
      </c>
      <c r="O1045" s="8" t="str">
        <f t="shared" si="115"/>
        <v>tier - 3</v>
      </c>
      <c r="P1045" s="8" t="str">
        <f t="shared" si="116"/>
        <v>R1011</v>
      </c>
      <c r="Q1045" s="35" t="str">
        <f t="shared" si="117"/>
        <v>26-Dec-1972</v>
      </c>
      <c r="R1045" s="35">
        <v>26659</v>
      </c>
      <c r="S1045" s="44">
        <f t="shared" si="118"/>
        <v>50</v>
      </c>
      <c r="T1045" s="47">
        <v>8457.82</v>
      </c>
      <c r="U1045" s="14" t="s">
        <v>1074</v>
      </c>
      <c r="V1045" s="58">
        <v>26659</v>
      </c>
      <c r="W1045" s="14">
        <v>0</v>
      </c>
      <c r="X1045" s="77">
        <v>8457.82</v>
      </c>
      <c r="Y1045" s="14" t="s">
        <v>11</v>
      </c>
      <c r="Z1045" s="14" t="s">
        <v>12</v>
      </c>
      <c r="AA1045" s="14" t="s">
        <v>42</v>
      </c>
      <c r="AB1045" s="38">
        <v>50</v>
      </c>
    </row>
    <row r="1046" spans="1:28" x14ac:dyDescent="0.35">
      <c r="A1046" t="s">
        <v>1075</v>
      </c>
      <c r="B1046">
        <v>1992</v>
      </c>
      <c r="C1046" t="s">
        <v>20</v>
      </c>
      <c r="D1046" s="42">
        <v>9</v>
      </c>
      <c r="E1046">
        <v>0</v>
      </c>
      <c r="F1046" s="37">
        <v>8466.35</v>
      </c>
      <c r="G1046" t="s">
        <v>11</v>
      </c>
      <c r="H1046" t="s">
        <v>11</v>
      </c>
      <c r="I1046" t="s">
        <v>23</v>
      </c>
      <c r="J1046" s="40">
        <v>1992</v>
      </c>
      <c r="K1046" s="43" t="s">
        <v>20</v>
      </c>
      <c r="L1046" s="14">
        <f t="shared" si="112"/>
        <v>1</v>
      </c>
      <c r="M1046" s="14" t="str">
        <f t="shared" si="113"/>
        <v>tier - 2</v>
      </c>
      <c r="N1046" s="14">
        <f t="shared" si="114"/>
        <v>9</v>
      </c>
      <c r="O1046" s="8" t="str">
        <f t="shared" si="115"/>
        <v>tier - 2</v>
      </c>
      <c r="P1046" s="8" t="str">
        <f t="shared" si="116"/>
        <v>R1012</v>
      </c>
      <c r="Q1046" s="35" t="str">
        <f t="shared" si="117"/>
        <v>9-Sep-1992</v>
      </c>
      <c r="R1046" s="35">
        <v>33856</v>
      </c>
      <c r="S1046" s="44">
        <f t="shared" si="118"/>
        <v>31</v>
      </c>
      <c r="T1046" s="47">
        <v>8466.35</v>
      </c>
      <c r="U1046" s="14" t="s">
        <v>1075</v>
      </c>
      <c r="V1046" s="58">
        <v>33856</v>
      </c>
      <c r="W1046" s="14">
        <v>0</v>
      </c>
      <c r="X1046" s="77">
        <v>8466.35</v>
      </c>
      <c r="Y1046" s="14" t="s">
        <v>11</v>
      </c>
      <c r="Z1046" s="14" t="s">
        <v>11</v>
      </c>
      <c r="AA1046" s="14" t="s">
        <v>23</v>
      </c>
      <c r="AB1046" s="38">
        <v>31</v>
      </c>
    </row>
    <row r="1047" spans="1:28" x14ac:dyDescent="0.35">
      <c r="A1047" t="s">
        <v>1076</v>
      </c>
      <c r="B1047">
        <v>1993</v>
      </c>
      <c r="C1047" t="s">
        <v>15</v>
      </c>
      <c r="D1047" s="42">
        <v>10</v>
      </c>
      <c r="E1047">
        <v>0</v>
      </c>
      <c r="F1047" s="37">
        <v>8471.65</v>
      </c>
      <c r="G1047" t="s">
        <v>11</v>
      </c>
      <c r="H1047" t="s">
        <v>16</v>
      </c>
      <c r="I1047" t="s">
        <v>23</v>
      </c>
      <c r="J1047" s="40">
        <v>1993</v>
      </c>
      <c r="K1047" s="43" t="s">
        <v>15</v>
      </c>
      <c r="L1047" s="14">
        <f t="shared" si="112"/>
        <v>1</v>
      </c>
      <c r="M1047" s="14" t="str">
        <f t="shared" si="113"/>
        <v>tier - 2</v>
      </c>
      <c r="N1047" s="14">
        <f t="shared" si="114"/>
        <v>2</v>
      </c>
      <c r="O1047" s="8" t="str">
        <f t="shared" si="115"/>
        <v>tier - 1</v>
      </c>
      <c r="P1047" s="8" t="str">
        <f t="shared" si="116"/>
        <v>R1012</v>
      </c>
      <c r="Q1047" s="35" t="str">
        <f t="shared" si="117"/>
        <v>10-Nov-1993</v>
      </c>
      <c r="R1047" s="35">
        <v>34283</v>
      </c>
      <c r="S1047" s="44">
        <f t="shared" si="118"/>
        <v>30</v>
      </c>
      <c r="T1047" s="47">
        <v>8471.65</v>
      </c>
      <c r="U1047" s="14" t="s">
        <v>1076</v>
      </c>
      <c r="V1047" s="58">
        <v>34283</v>
      </c>
      <c r="W1047" s="14">
        <v>0</v>
      </c>
      <c r="X1047" s="77">
        <v>8471.65</v>
      </c>
      <c r="Y1047" s="14" t="s">
        <v>11</v>
      </c>
      <c r="Z1047" s="14" t="s">
        <v>16</v>
      </c>
      <c r="AA1047" s="14" t="s">
        <v>23</v>
      </c>
      <c r="AB1047" s="38">
        <v>30</v>
      </c>
    </row>
    <row r="1048" spans="1:28" x14ac:dyDescent="0.35">
      <c r="A1048" t="s">
        <v>1077</v>
      </c>
      <c r="B1048">
        <v>1977</v>
      </c>
      <c r="C1048" t="s">
        <v>30</v>
      </c>
      <c r="D1048" s="42">
        <v>26</v>
      </c>
      <c r="E1048">
        <v>2</v>
      </c>
      <c r="F1048" s="37">
        <v>8515.76</v>
      </c>
      <c r="G1048" t="s">
        <v>11</v>
      </c>
      <c r="H1048" t="s">
        <v>11</v>
      </c>
      <c r="I1048" t="s">
        <v>13</v>
      </c>
      <c r="J1048" s="40">
        <v>1977</v>
      </c>
      <c r="K1048" s="43" t="s">
        <v>30</v>
      </c>
      <c r="L1048" s="14">
        <f t="shared" si="112"/>
        <v>1</v>
      </c>
      <c r="M1048" s="14" t="str">
        <f t="shared" si="113"/>
        <v>tier - 2</v>
      </c>
      <c r="N1048" s="14">
        <f t="shared" si="114"/>
        <v>9</v>
      </c>
      <c r="O1048" s="8" t="str">
        <f t="shared" si="115"/>
        <v>tier - 2</v>
      </c>
      <c r="P1048" s="8" t="str">
        <f t="shared" si="116"/>
        <v>R1013</v>
      </c>
      <c r="Q1048" s="35" t="str">
        <f t="shared" si="117"/>
        <v>26-Dec-1977</v>
      </c>
      <c r="R1048" s="35">
        <v>28485</v>
      </c>
      <c r="S1048" s="44">
        <f t="shared" si="118"/>
        <v>45</v>
      </c>
      <c r="T1048" s="47">
        <v>8515.76</v>
      </c>
      <c r="U1048" s="14" t="s">
        <v>1077</v>
      </c>
      <c r="V1048" s="58">
        <v>28485</v>
      </c>
      <c r="W1048" s="14">
        <v>2</v>
      </c>
      <c r="X1048" s="77">
        <v>8515.76</v>
      </c>
      <c r="Y1048" s="14" t="s">
        <v>11</v>
      </c>
      <c r="Z1048" s="14" t="s">
        <v>11</v>
      </c>
      <c r="AA1048" s="14" t="s">
        <v>13</v>
      </c>
      <c r="AB1048" s="38">
        <v>45</v>
      </c>
    </row>
    <row r="1049" spans="1:28" x14ac:dyDescent="0.35">
      <c r="A1049" t="s">
        <v>1078</v>
      </c>
      <c r="B1049">
        <v>1977</v>
      </c>
      <c r="C1049" t="s">
        <v>18</v>
      </c>
      <c r="D1049" s="42">
        <v>21</v>
      </c>
      <c r="E1049">
        <v>2</v>
      </c>
      <c r="F1049" s="37">
        <v>8516.83</v>
      </c>
      <c r="G1049" t="s">
        <v>11</v>
      </c>
      <c r="H1049" t="s">
        <v>16</v>
      </c>
      <c r="I1049" t="s">
        <v>13</v>
      </c>
      <c r="J1049" s="40">
        <v>1977</v>
      </c>
      <c r="K1049" s="43" t="s">
        <v>18</v>
      </c>
      <c r="L1049" s="14">
        <f t="shared" si="112"/>
        <v>1</v>
      </c>
      <c r="M1049" s="14" t="str">
        <f t="shared" si="113"/>
        <v>tier - 2</v>
      </c>
      <c r="N1049" s="14">
        <f t="shared" si="114"/>
        <v>2</v>
      </c>
      <c r="O1049" s="8" t="str">
        <f t="shared" si="115"/>
        <v>tier - 1</v>
      </c>
      <c r="P1049" s="8" t="str">
        <f t="shared" si="116"/>
        <v>R1013</v>
      </c>
      <c r="Q1049" s="35" t="str">
        <f t="shared" si="117"/>
        <v>21-Jun-1977</v>
      </c>
      <c r="R1049" s="35">
        <v>28297</v>
      </c>
      <c r="S1049" s="44">
        <f t="shared" si="118"/>
        <v>46</v>
      </c>
      <c r="T1049" s="47">
        <v>8516.83</v>
      </c>
      <c r="U1049" s="14" t="s">
        <v>1078</v>
      </c>
      <c r="V1049" s="58">
        <v>28297</v>
      </c>
      <c r="W1049" s="14">
        <v>2</v>
      </c>
      <c r="X1049" s="77">
        <v>8516.83</v>
      </c>
      <c r="Y1049" s="14" t="s">
        <v>11</v>
      </c>
      <c r="Z1049" s="14" t="s">
        <v>16</v>
      </c>
      <c r="AA1049" s="14" t="s">
        <v>13</v>
      </c>
      <c r="AB1049" s="38">
        <v>46</v>
      </c>
    </row>
    <row r="1050" spans="1:28" x14ac:dyDescent="0.35">
      <c r="A1050" t="s">
        <v>1079</v>
      </c>
      <c r="B1050">
        <v>1977</v>
      </c>
      <c r="C1050" t="s">
        <v>30</v>
      </c>
      <c r="D1050" s="42">
        <v>29</v>
      </c>
      <c r="E1050">
        <v>2</v>
      </c>
      <c r="F1050" s="37">
        <v>8520.0300000000007</v>
      </c>
      <c r="G1050" t="s">
        <v>11</v>
      </c>
      <c r="H1050" t="s">
        <v>12</v>
      </c>
      <c r="I1050" t="s">
        <v>42</v>
      </c>
      <c r="J1050" s="40">
        <v>1977</v>
      </c>
      <c r="K1050" s="43" t="s">
        <v>30</v>
      </c>
      <c r="L1050" s="14">
        <f t="shared" si="112"/>
        <v>1</v>
      </c>
      <c r="M1050" s="14" t="str">
        <f t="shared" si="113"/>
        <v>tier - 2</v>
      </c>
      <c r="N1050" s="14">
        <f t="shared" si="114"/>
        <v>1</v>
      </c>
      <c r="O1050" s="8" t="str">
        <f t="shared" si="115"/>
        <v>tier - 3</v>
      </c>
      <c r="P1050" s="8" t="str">
        <f t="shared" si="116"/>
        <v>R1011</v>
      </c>
      <c r="Q1050" s="35" t="str">
        <f t="shared" si="117"/>
        <v>29-Dec-1977</v>
      </c>
      <c r="R1050" s="35">
        <v>28488</v>
      </c>
      <c r="S1050" s="44">
        <f t="shared" si="118"/>
        <v>45</v>
      </c>
      <c r="T1050" s="47">
        <v>8520.0300000000007</v>
      </c>
      <c r="U1050" s="14" t="s">
        <v>1079</v>
      </c>
      <c r="V1050" s="58">
        <v>28488</v>
      </c>
      <c r="W1050" s="14">
        <v>2</v>
      </c>
      <c r="X1050" s="77">
        <v>8520.0300000000007</v>
      </c>
      <c r="Y1050" s="14" t="s">
        <v>11</v>
      </c>
      <c r="Z1050" s="14" t="s">
        <v>12</v>
      </c>
      <c r="AA1050" s="14" t="s">
        <v>42</v>
      </c>
      <c r="AB1050" s="38">
        <v>45</v>
      </c>
    </row>
    <row r="1051" spans="1:28" x14ac:dyDescent="0.35">
      <c r="A1051" t="s">
        <v>1080</v>
      </c>
      <c r="B1051">
        <v>1979</v>
      </c>
      <c r="C1051" t="s">
        <v>35</v>
      </c>
      <c r="D1051" s="42">
        <v>13</v>
      </c>
      <c r="E1051">
        <v>3</v>
      </c>
      <c r="F1051" s="37">
        <v>8522</v>
      </c>
      <c r="G1051" t="s">
        <v>11</v>
      </c>
      <c r="H1051" t="s">
        <v>11</v>
      </c>
      <c r="I1051" t="s">
        <v>42</v>
      </c>
      <c r="J1051" s="40">
        <v>1979</v>
      </c>
      <c r="K1051" s="43" t="s">
        <v>35</v>
      </c>
      <c r="L1051" s="14">
        <f t="shared" si="112"/>
        <v>1</v>
      </c>
      <c r="M1051" s="14" t="str">
        <f t="shared" si="113"/>
        <v>tier - 2</v>
      </c>
      <c r="N1051" s="14">
        <f t="shared" si="114"/>
        <v>9</v>
      </c>
      <c r="O1051" s="8" t="str">
        <f t="shared" si="115"/>
        <v>tier - 2</v>
      </c>
      <c r="P1051" s="8" t="str">
        <f t="shared" si="116"/>
        <v>R1011</v>
      </c>
      <c r="Q1051" s="35" t="str">
        <f t="shared" si="117"/>
        <v>13-Aug-1979</v>
      </c>
      <c r="R1051" s="35">
        <v>29080</v>
      </c>
      <c r="S1051" s="44">
        <f t="shared" si="118"/>
        <v>44</v>
      </c>
      <c r="T1051" s="47">
        <v>8522</v>
      </c>
      <c r="U1051" s="14" t="s">
        <v>1080</v>
      </c>
      <c r="V1051" s="58">
        <v>29080</v>
      </c>
      <c r="W1051" s="14">
        <v>3</v>
      </c>
      <c r="X1051" s="77">
        <v>8522</v>
      </c>
      <c r="Y1051" s="14" t="s">
        <v>11</v>
      </c>
      <c r="Z1051" s="14" t="s">
        <v>11</v>
      </c>
      <c r="AA1051" s="14" t="s">
        <v>42</v>
      </c>
      <c r="AB1051" s="38">
        <v>44</v>
      </c>
    </row>
    <row r="1052" spans="1:28" x14ac:dyDescent="0.35">
      <c r="A1052" t="s">
        <v>1081</v>
      </c>
      <c r="B1052">
        <v>1977</v>
      </c>
      <c r="C1052" t="s">
        <v>10</v>
      </c>
      <c r="D1052" s="42">
        <v>26</v>
      </c>
      <c r="E1052">
        <v>2</v>
      </c>
      <c r="F1052" s="37">
        <v>8527.5300000000007</v>
      </c>
      <c r="G1052" t="s">
        <v>11</v>
      </c>
      <c r="H1052" t="s">
        <v>11</v>
      </c>
      <c r="I1052" t="s">
        <v>13</v>
      </c>
      <c r="J1052" s="40">
        <v>1977</v>
      </c>
      <c r="K1052" s="43" t="s">
        <v>10</v>
      </c>
      <c r="L1052" s="14">
        <f t="shared" si="112"/>
        <v>1</v>
      </c>
      <c r="M1052" s="14" t="str">
        <f t="shared" si="113"/>
        <v>tier - 2</v>
      </c>
      <c r="N1052" s="14">
        <f t="shared" si="114"/>
        <v>9</v>
      </c>
      <c r="O1052" s="8" t="str">
        <f t="shared" si="115"/>
        <v>tier - 2</v>
      </c>
      <c r="P1052" s="8" t="str">
        <f t="shared" si="116"/>
        <v>R1013</v>
      </c>
      <c r="Q1052" s="35" t="str">
        <f t="shared" si="117"/>
        <v>26-Jul-1977</v>
      </c>
      <c r="R1052" s="35">
        <v>28332</v>
      </c>
      <c r="S1052" s="44">
        <f t="shared" si="118"/>
        <v>46</v>
      </c>
      <c r="T1052" s="47">
        <v>8527.5300000000007</v>
      </c>
      <c r="U1052" s="14" t="s">
        <v>1081</v>
      </c>
      <c r="V1052" s="58">
        <v>28332</v>
      </c>
      <c r="W1052" s="14">
        <v>2</v>
      </c>
      <c r="X1052" s="77">
        <v>8527.5300000000007</v>
      </c>
      <c r="Y1052" s="14" t="s">
        <v>11</v>
      </c>
      <c r="Z1052" s="14" t="s">
        <v>11</v>
      </c>
      <c r="AA1052" s="14" t="s">
        <v>13</v>
      </c>
      <c r="AB1052" s="38">
        <v>46</v>
      </c>
    </row>
    <row r="1053" spans="1:28" x14ac:dyDescent="0.35">
      <c r="A1053" t="s">
        <v>1082</v>
      </c>
      <c r="B1053" t="s">
        <v>31</v>
      </c>
      <c r="C1053" t="s">
        <v>10</v>
      </c>
      <c r="D1053" s="42">
        <v>24</v>
      </c>
      <c r="E1053">
        <v>0</v>
      </c>
      <c r="F1053" s="37">
        <v>8534.67</v>
      </c>
      <c r="G1053" t="s">
        <v>11</v>
      </c>
      <c r="H1053" t="s">
        <v>12</v>
      </c>
      <c r="I1053" t="s">
        <v>247</v>
      </c>
      <c r="J1053" s="41">
        <v>1983</v>
      </c>
      <c r="K1053" s="43" t="s">
        <v>10</v>
      </c>
      <c r="L1053" s="14">
        <f t="shared" si="112"/>
        <v>1</v>
      </c>
      <c r="M1053" s="14" t="str">
        <f t="shared" si="113"/>
        <v>tier - 2</v>
      </c>
      <c r="N1053" s="14">
        <f t="shared" si="114"/>
        <v>1</v>
      </c>
      <c r="O1053" s="8" t="str">
        <f t="shared" si="115"/>
        <v>tier - 3</v>
      </c>
      <c r="P1053" s="8" t="str">
        <f t="shared" si="116"/>
        <v>R1024</v>
      </c>
      <c r="Q1053" s="35" t="str">
        <f t="shared" si="117"/>
        <v>24-Jul-1983</v>
      </c>
      <c r="R1053" s="35">
        <v>30521</v>
      </c>
      <c r="S1053" s="44">
        <f t="shared" si="118"/>
        <v>40</v>
      </c>
      <c r="T1053" s="47">
        <v>8534.67</v>
      </c>
      <c r="U1053" s="14" t="s">
        <v>1082</v>
      </c>
      <c r="V1053" s="58">
        <v>30521</v>
      </c>
      <c r="W1053" s="14">
        <v>0</v>
      </c>
      <c r="X1053" s="77">
        <v>8534.67</v>
      </c>
      <c r="Y1053" s="14" t="s">
        <v>11</v>
      </c>
      <c r="Z1053" s="14" t="s">
        <v>12</v>
      </c>
      <c r="AA1053" s="14" t="s">
        <v>247</v>
      </c>
      <c r="AB1053" s="38">
        <v>40</v>
      </c>
    </row>
    <row r="1054" spans="1:28" x14ac:dyDescent="0.35">
      <c r="A1054" t="s">
        <v>1083</v>
      </c>
      <c r="B1054">
        <v>1981</v>
      </c>
      <c r="C1054" t="s">
        <v>30</v>
      </c>
      <c r="D1054" s="42">
        <v>27</v>
      </c>
      <c r="E1054">
        <v>3</v>
      </c>
      <c r="F1054" s="37">
        <v>8538.2900000000009</v>
      </c>
      <c r="G1054" t="s">
        <v>11</v>
      </c>
      <c r="H1054" t="s">
        <v>12</v>
      </c>
      <c r="I1054" t="s">
        <v>247</v>
      </c>
      <c r="J1054" s="40">
        <v>1981</v>
      </c>
      <c r="K1054" s="43" t="s">
        <v>30</v>
      </c>
      <c r="L1054" s="14">
        <f t="shared" si="112"/>
        <v>1</v>
      </c>
      <c r="M1054" s="14" t="str">
        <f t="shared" si="113"/>
        <v>tier - 2</v>
      </c>
      <c r="N1054" s="14">
        <f t="shared" si="114"/>
        <v>1</v>
      </c>
      <c r="O1054" s="8" t="str">
        <f t="shared" si="115"/>
        <v>tier - 3</v>
      </c>
      <c r="P1054" s="8" t="str">
        <f t="shared" si="116"/>
        <v>R1024</v>
      </c>
      <c r="Q1054" s="35" t="str">
        <f t="shared" si="117"/>
        <v>27-Dec-1981</v>
      </c>
      <c r="R1054" s="35">
        <v>29947</v>
      </c>
      <c r="S1054" s="44">
        <f t="shared" si="118"/>
        <v>41</v>
      </c>
      <c r="T1054" s="47">
        <v>8538.2900000000009</v>
      </c>
      <c r="U1054" s="14" t="s">
        <v>1083</v>
      </c>
      <c r="V1054" s="58">
        <v>29947</v>
      </c>
      <c r="W1054" s="14">
        <v>3</v>
      </c>
      <c r="X1054" s="77">
        <v>8538.2900000000009</v>
      </c>
      <c r="Y1054" s="14" t="s">
        <v>11</v>
      </c>
      <c r="Z1054" s="14" t="s">
        <v>12</v>
      </c>
      <c r="AA1054" s="14" t="s">
        <v>247</v>
      </c>
      <c r="AB1054" s="38">
        <v>41</v>
      </c>
    </row>
    <row r="1055" spans="1:28" x14ac:dyDescent="0.35">
      <c r="A1055" t="s">
        <v>1084</v>
      </c>
      <c r="B1055">
        <v>1975</v>
      </c>
      <c r="C1055" t="s">
        <v>15</v>
      </c>
      <c r="D1055" s="42">
        <v>6</v>
      </c>
      <c r="E1055">
        <v>1</v>
      </c>
      <c r="F1055" s="37">
        <v>8539.67</v>
      </c>
      <c r="G1055" t="s">
        <v>11</v>
      </c>
      <c r="H1055" t="s">
        <v>12</v>
      </c>
      <c r="I1055" t="s">
        <v>42</v>
      </c>
      <c r="J1055" s="40">
        <v>1975</v>
      </c>
      <c r="K1055" s="43" t="s">
        <v>15</v>
      </c>
      <c r="L1055" s="14">
        <f t="shared" si="112"/>
        <v>1</v>
      </c>
      <c r="M1055" s="14" t="str">
        <f t="shared" si="113"/>
        <v>tier - 2</v>
      </c>
      <c r="N1055" s="14">
        <f t="shared" si="114"/>
        <v>1</v>
      </c>
      <c r="O1055" s="8" t="str">
        <f t="shared" si="115"/>
        <v>tier - 3</v>
      </c>
      <c r="P1055" s="8" t="str">
        <f t="shared" si="116"/>
        <v>R1011</v>
      </c>
      <c r="Q1055" s="35" t="str">
        <f t="shared" si="117"/>
        <v>6-Nov-1975</v>
      </c>
      <c r="R1055" s="35">
        <v>27704</v>
      </c>
      <c r="S1055" s="44">
        <f t="shared" si="118"/>
        <v>48</v>
      </c>
      <c r="T1055" s="47">
        <v>8539.67</v>
      </c>
      <c r="U1055" s="14" t="s">
        <v>1084</v>
      </c>
      <c r="V1055" s="58">
        <v>27704</v>
      </c>
      <c r="W1055" s="14">
        <v>1</v>
      </c>
      <c r="X1055" s="77">
        <v>8539.67</v>
      </c>
      <c r="Y1055" s="14" t="s">
        <v>11</v>
      </c>
      <c r="Z1055" s="14" t="s">
        <v>12</v>
      </c>
      <c r="AA1055" s="14" t="s">
        <v>42</v>
      </c>
      <c r="AB1055" s="38">
        <v>48</v>
      </c>
    </row>
    <row r="1056" spans="1:28" x14ac:dyDescent="0.35">
      <c r="A1056" t="s">
        <v>1085</v>
      </c>
      <c r="B1056" t="s">
        <v>31</v>
      </c>
      <c r="C1056" t="s">
        <v>30</v>
      </c>
      <c r="D1056" s="42">
        <v>12</v>
      </c>
      <c r="E1056">
        <v>1</v>
      </c>
      <c r="F1056" s="37">
        <v>8547.69</v>
      </c>
      <c r="G1056" t="s">
        <v>11</v>
      </c>
      <c r="H1056" t="s">
        <v>16</v>
      </c>
      <c r="I1056" t="s">
        <v>13</v>
      </c>
      <c r="J1056" s="41">
        <v>1983</v>
      </c>
      <c r="K1056" s="43" t="s">
        <v>30</v>
      </c>
      <c r="L1056" s="14">
        <f t="shared" si="112"/>
        <v>1</v>
      </c>
      <c r="M1056" s="14" t="str">
        <f t="shared" si="113"/>
        <v>tier - 2</v>
      </c>
      <c r="N1056" s="14">
        <f t="shared" si="114"/>
        <v>2</v>
      </c>
      <c r="O1056" s="8" t="str">
        <f t="shared" si="115"/>
        <v>tier - 1</v>
      </c>
      <c r="P1056" s="8" t="str">
        <f t="shared" si="116"/>
        <v>R1013</v>
      </c>
      <c r="Q1056" s="35" t="str">
        <f t="shared" si="117"/>
        <v>12-Dec-1983</v>
      </c>
      <c r="R1056" s="35">
        <v>30662</v>
      </c>
      <c r="S1056" s="44">
        <f t="shared" si="118"/>
        <v>40</v>
      </c>
      <c r="T1056" s="47">
        <v>8547.69</v>
      </c>
      <c r="U1056" s="14" t="s">
        <v>1085</v>
      </c>
      <c r="V1056" s="58">
        <v>30662</v>
      </c>
      <c r="W1056" s="14">
        <v>1</v>
      </c>
      <c r="X1056" s="77">
        <v>8547.69</v>
      </c>
      <c r="Y1056" s="14" t="s">
        <v>11</v>
      </c>
      <c r="Z1056" s="14" t="s">
        <v>16</v>
      </c>
      <c r="AA1056" s="14" t="s">
        <v>13</v>
      </c>
      <c r="AB1056" s="38">
        <v>40</v>
      </c>
    </row>
    <row r="1057" spans="1:28" x14ac:dyDescent="0.35">
      <c r="A1057" t="s">
        <v>1086</v>
      </c>
      <c r="B1057">
        <v>1975</v>
      </c>
      <c r="C1057" t="s">
        <v>35</v>
      </c>
      <c r="D1057" s="42">
        <v>6</v>
      </c>
      <c r="E1057">
        <v>1</v>
      </c>
      <c r="F1057" s="37">
        <v>8551.35</v>
      </c>
      <c r="G1057" t="s">
        <v>11</v>
      </c>
      <c r="H1057" t="s">
        <v>11</v>
      </c>
      <c r="I1057" t="s">
        <v>42</v>
      </c>
      <c r="J1057" s="40">
        <v>1975</v>
      </c>
      <c r="K1057" s="43" t="s">
        <v>35</v>
      </c>
      <c r="L1057" s="14">
        <f t="shared" si="112"/>
        <v>1</v>
      </c>
      <c r="M1057" s="14" t="str">
        <f t="shared" si="113"/>
        <v>tier - 2</v>
      </c>
      <c r="N1057" s="14">
        <f t="shared" si="114"/>
        <v>9</v>
      </c>
      <c r="O1057" s="8" t="str">
        <f t="shared" si="115"/>
        <v>tier - 2</v>
      </c>
      <c r="P1057" s="8" t="str">
        <f t="shared" si="116"/>
        <v>R1011</v>
      </c>
      <c r="Q1057" s="35" t="str">
        <f t="shared" si="117"/>
        <v>6-Aug-1975</v>
      </c>
      <c r="R1057" s="35">
        <v>27612</v>
      </c>
      <c r="S1057" s="44">
        <f t="shared" si="118"/>
        <v>48</v>
      </c>
      <c r="T1057" s="47">
        <v>8551.35</v>
      </c>
      <c r="U1057" s="14" t="s">
        <v>1086</v>
      </c>
      <c r="V1057" s="58">
        <v>27612</v>
      </c>
      <c r="W1057" s="14">
        <v>1</v>
      </c>
      <c r="X1057" s="77">
        <v>8551.35</v>
      </c>
      <c r="Y1057" s="14" t="s">
        <v>11</v>
      </c>
      <c r="Z1057" s="14" t="s">
        <v>11</v>
      </c>
      <c r="AA1057" s="14" t="s">
        <v>42</v>
      </c>
      <c r="AB1057" s="38">
        <v>48</v>
      </c>
    </row>
    <row r="1058" spans="1:28" x14ac:dyDescent="0.35">
      <c r="A1058" t="s">
        <v>1087</v>
      </c>
      <c r="B1058">
        <v>1975</v>
      </c>
      <c r="C1058" t="s">
        <v>35</v>
      </c>
      <c r="D1058" s="42">
        <v>21</v>
      </c>
      <c r="E1058">
        <v>1</v>
      </c>
      <c r="F1058" s="37">
        <v>8556.91</v>
      </c>
      <c r="G1058" t="s">
        <v>11</v>
      </c>
      <c r="H1058" t="s">
        <v>16</v>
      </c>
      <c r="I1058" t="s">
        <v>42</v>
      </c>
      <c r="J1058" s="40">
        <v>1975</v>
      </c>
      <c r="K1058" s="43" t="s">
        <v>35</v>
      </c>
      <c r="L1058" s="14">
        <f t="shared" si="112"/>
        <v>1</v>
      </c>
      <c r="M1058" s="14" t="str">
        <f t="shared" si="113"/>
        <v>tier - 2</v>
      </c>
      <c r="N1058" s="14">
        <f t="shared" si="114"/>
        <v>2</v>
      </c>
      <c r="O1058" s="8" t="str">
        <f t="shared" si="115"/>
        <v>tier - 1</v>
      </c>
      <c r="P1058" s="8" t="str">
        <f t="shared" si="116"/>
        <v>R1011</v>
      </c>
      <c r="Q1058" s="35" t="str">
        <f t="shared" si="117"/>
        <v>21-Aug-1975</v>
      </c>
      <c r="R1058" s="35">
        <v>27627</v>
      </c>
      <c r="S1058" s="44">
        <f t="shared" si="118"/>
        <v>48</v>
      </c>
      <c r="T1058" s="47">
        <v>8556.91</v>
      </c>
      <c r="U1058" s="14" t="s">
        <v>1087</v>
      </c>
      <c r="V1058" s="58">
        <v>27627</v>
      </c>
      <c r="W1058" s="14">
        <v>1</v>
      </c>
      <c r="X1058" s="77">
        <v>8556.91</v>
      </c>
      <c r="Y1058" s="14" t="s">
        <v>11</v>
      </c>
      <c r="Z1058" s="14" t="s">
        <v>16</v>
      </c>
      <c r="AA1058" s="14" t="s">
        <v>42</v>
      </c>
      <c r="AB1058" s="38">
        <v>48</v>
      </c>
    </row>
    <row r="1059" spans="1:28" x14ac:dyDescent="0.35">
      <c r="A1059" t="s">
        <v>1088</v>
      </c>
      <c r="B1059">
        <v>1988</v>
      </c>
      <c r="C1059" t="s">
        <v>20</v>
      </c>
      <c r="D1059" s="42">
        <v>21</v>
      </c>
      <c r="E1059">
        <v>3</v>
      </c>
      <c r="F1059" s="37">
        <v>8567.25</v>
      </c>
      <c r="G1059" t="s">
        <v>11</v>
      </c>
      <c r="H1059" t="s">
        <v>16</v>
      </c>
      <c r="I1059" t="s">
        <v>23</v>
      </c>
      <c r="J1059" s="40">
        <v>1988</v>
      </c>
      <c r="K1059" s="43" t="s">
        <v>20</v>
      </c>
      <c r="L1059" s="14">
        <f t="shared" si="112"/>
        <v>1</v>
      </c>
      <c r="M1059" s="14" t="str">
        <f t="shared" si="113"/>
        <v>tier - 2</v>
      </c>
      <c r="N1059" s="14">
        <f t="shared" si="114"/>
        <v>2</v>
      </c>
      <c r="O1059" s="8" t="str">
        <f t="shared" si="115"/>
        <v>tier - 1</v>
      </c>
      <c r="P1059" s="8" t="str">
        <f t="shared" si="116"/>
        <v>R1012</v>
      </c>
      <c r="Q1059" s="35" t="str">
        <f t="shared" si="117"/>
        <v>21-Sep-1988</v>
      </c>
      <c r="R1059" s="35">
        <v>32407</v>
      </c>
      <c r="S1059" s="44">
        <f t="shared" si="118"/>
        <v>35</v>
      </c>
      <c r="T1059" s="47">
        <v>8567.25</v>
      </c>
      <c r="U1059" s="14" t="s">
        <v>1088</v>
      </c>
      <c r="V1059" s="58">
        <v>32407</v>
      </c>
      <c r="W1059" s="14">
        <v>3</v>
      </c>
      <c r="X1059" s="77">
        <v>8567.25</v>
      </c>
      <c r="Y1059" s="14" t="s">
        <v>11</v>
      </c>
      <c r="Z1059" s="14" t="s">
        <v>16</v>
      </c>
      <c r="AA1059" s="14" t="s">
        <v>23</v>
      </c>
      <c r="AB1059" s="38">
        <v>35</v>
      </c>
    </row>
    <row r="1060" spans="1:28" x14ac:dyDescent="0.35">
      <c r="A1060" t="s">
        <v>1089</v>
      </c>
      <c r="B1060">
        <v>1975</v>
      </c>
      <c r="C1060" t="s">
        <v>20</v>
      </c>
      <c r="D1060" s="42">
        <v>26</v>
      </c>
      <c r="E1060">
        <v>1</v>
      </c>
      <c r="F1060" s="37">
        <v>8569.86</v>
      </c>
      <c r="G1060" t="s">
        <v>11</v>
      </c>
      <c r="H1060" t="s">
        <v>12</v>
      </c>
      <c r="I1060" t="s">
        <v>13</v>
      </c>
      <c r="J1060" s="40">
        <v>1975</v>
      </c>
      <c r="K1060" s="43" t="s">
        <v>20</v>
      </c>
      <c r="L1060" s="14">
        <f t="shared" si="112"/>
        <v>1</v>
      </c>
      <c r="M1060" s="14" t="str">
        <f t="shared" si="113"/>
        <v>tier - 2</v>
      </c>
      <c r="N1060" s="14">
        <f t="shared" si="114"/>
        <v>1</v>
      </c>
      <c r="O1060" s="8" t="str">
        <f t="shared" si="115"/>
        <v>tier - 3</v>
      </c>
      <c r="P1060" s="8" t="str">
        <f t="shared" si="116"/>
        <v>R1013</v>
      </c>
      <c r="Q1060" s="35" t="str">
        <f t="shared" si="117"/>
        <v>26-Sep-1975</v>
      </c>
      <c r="R1060" s="35">
        <v>27663</v>
      </c>
      <c r="S1060" s="44">
        <f t="shared" si="118"/>
        <v>48</v>
      </c>
      <c r="T1060" s="47">
        <v>8569.86</v>
      </c>
      <c r="U1060" s="14" t="s">
        <v>1089</v>
      </c>
      <c r="V1060" s="58">
        <v>27663</v>
      </c>
      <c r="W1060" s="14">
        <v>1</v>
      </c>
      <c r="X1060" s="77">
        <v>8569.86</v>
      </c>
      <c r="Y1060" s="14" t="s">
        <v>11</v>
      </c>
      <c r="Z1060" s="14" t="s">
        <v>12</v>
      </c>
      <c r="AA1060" s="14" t="s">
        <v>13</v>
      </c>
      <c r="AB1060" s="38">
        <v>48</v>
      </c>
    </row>
    <row r="1061" spans="1:28" x14ac:dyDescent="0.35">
      <c r="A1061" t="s">
        <v>1090</v>
      </c>
      <c r="B1061">
        <v>1982</v>
      </c>
      <c r="C1061" t="s">
        <v>30</v>
      </c>
      <c r="D1061" s="42">
        <v>6</v>
      </c>
      <c r="E1061">
        <v>3</v>
      </c>
      <c r="F1061" s="37">
        <v>8572.0400000000009</v>
      </c>
      <c r="G1061" t="s">
        <v>11</v>
      </c>
      <c r="H1061" t="s">
        <v>11</v>
      </c>
      <c r="I1061" t="s">
        <v>300</v>
      </c>
      <c r="J1061" s="40">
        <v>1982</v>
      </c>
      <c r="K1061" s="43" t="s">
        <v>30</v>
      </c>
      <c r="L1061" s="14">
        <f t="shared" si="112"/>
        <v>1</v>
      </c>
      <c r="M1061" s="14" t="str">
        <f t="shared" si="113"/>
        <v>tier - 2</v>
      </c>
      <c r="N1061" s="14">
        <f t="shared" si="114"/>
        <v>9</v>
      </c>
      <c r="O1061" s="8" t="str">
        <f t="shared" si="115"/>
        <v>tier - 2</v>
      </c>
      <c r="P1061" s="8" t="str">
        <f t="shared" si="116"/>
        <v>R1021</v>
      </c>
      <c r="Q1061" s="35" t="str">
        <f t="shared" si="117"/>
        <v>6-Dec-1982</v>
      </c>
      <c r="R1061" s="35">
        <v>30291</v>
      </c>
      <c r="S1061" s="44">
        <f t="shared" si="118"/>
        <v>41</v>
      </c>
      <c r="T1061" s="47">
        <v>8572.0400000000009</v>
      </c>
      <c r="U1061" s="14" t="s">
        <v>1090</v>
      </c>
      <c r="V1061" s="58">
        <v>30291</v>
      </c>
      <c r="W1061" s="14">
        <v>3</v>
      </c>
      <c r="X1061" s="77">
        <v>8572.0400000000009</v>
      </c>
      <c r="Y1061" s="14" t="s">
        <v>11</v>
      </c>
      <c r="Z1061" s="14" t="s">
        <v>11</v>
      </c>
      <c r="AA1061" s="14" t="s">
        <v>300</v>
      </c>
      <c r="AB1061" s="38">
        <v>41</v>
      </c>
    </row>
    <row r="1062" spans="1:28" x14ac:dyDescent="0.35">
      <c r="A1062" t="s">
        <v>1091</v>
      </c>
      <c r="B1062">
        <v>1987</v>
      </c>
      <c r="C1062" t="s">
        <v>15</v>
      </c>
      <c r="D1062" s="42">
        <v>11</v>
      </c>
      <c r="E1062">
        <v>3</v>
      </c>
      <c r="F1062" s="37">
        <v>8573.2999999999993</v>
      </c>
      <c r="G1062" t="s">
        <v>11</v>
      </c>
      <c r="H1062" t="s">
        <v>11</v>
      </c>
      <c r="I1062" t="s">
        <v>300</v>
      </c>
      <c r="J1062" s="40">
        <v>1987</v>
      </c>
      <c r="K1062" s="43" t="s">
        <v>15</v>
      </c>
      <c r="L1062" s="14">
        <f t="shared" si="112"/>
        <v>1</v>
      </c>
      <c r="M1062" s="14" t="str">
        <f t="shared" si="113"/>
        <v>tier - 2</v>
      </c>
      <c r="N1062" s="14">
        <f t="shared" si="114"/>
        <v>9</v>
      </c>
      <c r="O1062" s="8" t="str">
        <f t="shared" si="115"/>
        <v>tier - 2</v>
      </c>
      <c r="P1062" s="8" t="str">
        <f t="shared" si="116"/>
        <v>R1021</v>
      </c>
      <c r="Q1062" s="35" t="str">
        <f t="shared" si="117"/>
        <v>11-Nov-1987</v>
      </c>
      <c r="R1062" s="35">
        <v>32092</v>
      </c>
      <c r="S1062" s="44">
        <f t="shared" si="118"/>
        <v>36</v>
      </c>
      <c r="T1062" s="47">
        <v>8573.2999999999993</v>
      </c>
      <c r="U1062" s="14" t="s">
        <v>1091</v>
      </c>
      <c r="V1062" s="58">
        <v>32092</v>
      </c>
      <c r="W1062" s="14">
        <v>3</v>
      </c>
      <c r="X1062" s="77">
        <v>8573.2999999999993</v>
      </c>
      <c r="Y1062" s="14" t="s">
        <v>11</v>
      </c>
      <c r="Z1062" s="14" t="s">
        <v>11</v>
      </c>
      <c r="AA1062" s="14" t="s">
        <v>300</v>
      </c>
      <c r="AB1062" s="38">
        <v>36</v>
      </c>
    </row>
    <row r="1063" spans="1:28" x14ac:dyDescent="0.35">
      <c r="A1063" t="s">
        <v>1092</v>
      </c>
      <c r="B1063">
        <v>1983</v>
      </c>
      <c r="C1063" t="s">
        <v>30</v>
      </c>
      <c r="D1063" s="42">
        <v>30</v>
      </c>
      <c r="E1063">
        <v>5</v>
      </c>
      <c r="F1063" s="37">
        <v>8582.2999999999993</v>
      </c>
      <c r="G1063" t="s">
        <v>11</v>
      </c>
      <c r="H1063" t="s">
        <v>16</v>
      </c>
      <c r="I1063" t="s">
        <v>13</v>
      </c>
      <c r="J1063" s="40">
        <v>1983</v>
      </c>
      <c r="K1063" s="43" t="s">
        <v>30</v>
      </c>
      <c r="L1063" s="14">
        <f t="shared" si="112"/>
        <v>1</v>
      </c>
      <c r="M1063" s="14" t="str">
        <f t="shared" si="113"/>
        <v>tier - 2</v>
      </c>
      <c r="N1063" s="14">
        <f t="shared" si="114"/>
        <v>2</v>
      </c>
      <c r="O1063" s="8" t="str">
        <f t="shared" si="115"/>
        <v>tier - 1</v>
      </c>
      <c r="P1063" s="8" t="str">
        <f t="shared" si="116"/>
        <v>R1013</v>
      </c>
      <c r="Q1063" s="35" t="str">
        <f t="shared" si="117"/>
        <v>30-Dec-1983</v>
      </c>
      <c r="R1063" s="35">
        <v>30680</v>
      </c>
      <c r="S1063" s="44">
        <f t="shared" si="118"/>
        <v>39</v>
      </c>
      <c r="T1063" s="47">
        <v>8582.2999999999993</v>
      </c>
      <c r="U1063" s="14" t="s">
        <v>1092</v>
      </c>
      <c r="V1063" s="58">
        <v>30680</v>
      </c>
      <c r="W1063" s="14">
        <v>5</v>
      </c>
      <c r="X1063" s="77">
        <v>8582.2999999999993</v>
      </c>
      <c r="Y1063" s="14" t="s">
        <v>11</v>
      </c>
      <c r="Z1063" s="14" t="s">
        <v>16</v>
      </c>
      <c r="AA1063" s="14" t="s">
        <v>13</v>
      </c>
      <c r="AB1063" s="38">
        <v>39</v>
      </c>
    </row>
    <row r="1064" spans="1:28" x14ac:dyDescent="0.35">
      <c r="A1064" t="s">
        <v>1093</v>
      </c>
      <c r="B1064">
        <v>1983</v>
      </c>
      <c r="C1064" t="s">
        <v>10</v>
      </c>
      <c r="D1064" s="42">
        <v>25</v>
      </c>
      <c r="E1064">
        <v>5</v>
      </c>
      <c r="F1064" s="37">
        <v>8596.83</v>
      </c>
      <c r="G1064" t="s">
        <v>11</v>
      </c>
      <c r="H1064" t="s">
        <v>12</v>
      </c>
      <c r="I1064" t="s">
        <v>13</v>
      </c>
      <c r="J1064" s="40">
        <v>1983</v>
      </c>
      <c r="K1064" s="43" t="s">
        <v>10</v>
      </c>
      <c r="L1064" s="14">
        <f t="shared" si="112"/>
        <v>1</v>
      </c>
      <c r="M1064" s="14" t="str">
        <f t="shared" si="113"/>
        <v>tier - 2</v>
      </c>
      <c r="N1064" s="14">
        <f t="shared" si="114"/>
        <v>1</v>
      </c>
      <c r="O1064" s="8" t="str">
        <f t="shared" si="115"/>
        <v>tier - 3</v>
      </c>
      <c r="P1064" s="8" t="str">
        <f t="shared" si="116"/>
        <v>R1013</v>
      </c>
      <c r="Q1064" s="35" t="str">
        <f t="shared" si="117"/>
        <v>25-Jul-1983</v>
      </c>
      <c r="R1064" s="35">
        <v>30522</v>
      </c>
      <c r="S1064" s="44">
        <f t="shared" si="118"/>
        <v>40</v>
      </c>
      <c r="T1064" s="47">
        <v>8596.83</v>
      </c>
      <c r="U1064" s="14" t="s">
        <v>1093</v>
      </c>
      <c r="V1064" s="58">
        <v>30522</v>
      </c>
      <c r="W1064" s="14">
        <v>5</v>
      </c>
      <c r="X1064" s="77">
        <v>8596.83</v>
      </c>
      <c r="Y1064" s="14" t="s">
        <v>11</v>
      </c>
      <c r="Z1064" s="14" t="s">
        <v>12</v>
      </c>
      <c r="AA1064" s="14" t="s">
        <v>13</v>
      </c>
      <c r="AB1064" s="38">
        <v>40</v>
      </c>
    </row>
    <row r="1065" spans="1:28" x14ac:dyDescent="0.35">
      <c r="A1065" t="s">
        <v>1094</v>
      </c>
      <c r="B1065">
        <v>1973</v>
      </c>
      <c r="C1065" t="s">
        <v>10</v>
      </c>
      <c r="D1065" s="42">
        <v>11</v>
      </c>
      <c r="E1065">
        <v>0</v>
      </c>
      <c r="F1065" s="37">
        <v>8601.33</v>
      </c>
      <c r="G1065" t="s">
        <v>11</v>
      </c>
      <c r="H1065" t="s">
        <v>16</v>
      </c>
      <c r="I1065" t="s">
        <v>13</v>
      </c>
      <c r="J1065" s="40">
        <v>1973</v>
      </c>
      <c r="K1065" s="43" t="s">
        <v>10</v>
      </c>
      <c r="L1065" s="14">
        <f t="shared" si="112"/>
        <v>1</v>
      </c>
      <c r="M1065" s="14" t="str">
        <f t="shared" si="113"/>
        <v>tier - 2</v>
      </c>
      <c r="N1065" s="14">
        <f t="shared" si="114"/>
        <v>2</v>
      </c>
      <c r="O1065" s="8" t="str">
        <f t="shared" si="115"/>
        <v>tier - 1</v>
      </c>
      <c r="P1065" s="8" t="str">
        <f t="shared" si="116"/>
        <v>R1013</v>
      </c>
      <c r="Q1065" s="35" t="str">
        <f t="shared" si="117"/>
        <v>11-Jul-1973</v>
      </c>
      <c r="R1065" s="35">
        <v>26856</v>
      </c>
      <c r="S1065" s="44">
        <f t="shared" si="118"/>
        <v>50</v>
      </c>
      <c r="T1065" s="47">
        <v>8601.33</v>
      </c>
      <c r="U1065" s="14" t="s">
        <v>1094</v>
      </c>
      <c r="V1065" s="58">
        <v>26856</v>
      </c>
      <c r="W1065" s="14">
        <v>0</v>
      </c>
      <c r="X1065" s="77">
        <v>8601.33</v>
      </c>
      <c r="Y1065" s="14" t="s">
        <v>11</v>
      </c>
      <c r="Z1065" s="14" t="s">
        <v>16</v>
      </c>
      <c r="AA1065" s="14" t="s">
        <v>13</v>
      </c>
      <c r="AB1065" s="38">
        <v>50</v>
      </c>
    </row>
    <row r="1066" spans="1:28" x14ac:dyDescent="0.35">
      <c r="A1066" t="s">
        <v>1095</v>
      </c>
      <c r="B1066">
        <v>1977</v>
      </c>
      <c r="C1066" t="s">
        <v>20</v>
      </c>
      <c r="D1066" s="42">
        <v>24</v>
      </c>
      <c r="E1066">
        <v>2</v>
      </c>
      <c r="F1066" s="37">
        <v>8603.82</v>
      </c>
      <c r="G1066" t="s">
        <v>11</v>
      </c>
      <c r="H1066" t="s">
        <v>16</v>
      </c>
      <c r="I1066" t="s">
        <v>166</v>
      </c>
      <c r="J1066" s="40">
        <v>1977</v>
      </c>
      <c r="K1066" s="43" t="s">
        <v>20</v>
      </c>
      <c r="L1066" s="14">
        <f t="shared" si="112"/>
        <v>1</v>
      </c>
      <c r="M1066" s="14" t="str">
        <f t="shared" si="113"/>
        <v>tier - 2</v>
      </c>
      <c r="N1066" s="14">
        <f t="shared" si="114"/>
        <v>2</v>
      </c>
      <c r="O1066" s="8" t="str">
        <f t="shared" si="115"/>
        <v>tier - 1</v>
      </c>
      <c r="P1066" s="8" t="str">
        <f t="shared" si="116"/>
        <v>R1019</v>
      </c>
      <c r="Q1066" s="35" t="str">
        <f t="shared" si="117"/>
        <v>24-Sep-1977</v>
      </c>
      <c r="R1066" s="35">
        <v>28392</v>
      </c>
      <c r="S1066" s="44">
        <f t="shared" si="118"/>
        <v>46</v>
      </c>
      <c r="T1066" s="47">
        <v>8603.82</v>
      </c>
      <c r="U1066" s="14" t="s">
        <v>1095</v>
      </c>
      <c r="V1066" s="58">
        <v>28392</v>
      </c>
      <c r="W1066" s="14">
        <v>2</v>
      </c>
      <c r="X1066" s="77">
        <v>8603.82</v>
      </c>
      <c r="Y1066" s="14" t="s">
        <v>11</v>
      </c>
      <c r="Z1066" s="14" t="s">
        <v>16</v>
      </c>
      <c r="AA1066" s="14" t="s">
        <v>166</v>
      </c>
      <c r="AB1066" s="38">
        <v>46</v>
      </c>
    </row>
    <row r="1067" spans="1:28" x14ac:dyDescent="0.35">
      <c r="A1067" t="s">
        <v>1096</v>
      </c>
      <c r="B1067">
        <v>1977</v>
      </c>
      <c r="C1067" t="s">
        <v>15</v>
      </c>
      <c r="D1067" s="42">
        <v>12</v>
      </c>
      <c r="E1067">
        <v>2</v>
      </c>
      <c r="F1067" s="37">
        <v>8604.48</v>
      </c>
      <c r="G1067" t="s">
        <v>12</v>
      </c>
      <c r="H1067" t="s">
        <v>11</v>
      </c>
      <c r="I1067" t="s">
        <v>168</v>
      </c>
      <c r="J1067" s="40">
        <v>1977</v>
      </c>
      <c r="K1067" s="43" t="s">
        <v>15</v>
      </c>
      <c r="L1067" s="14">
        <f t="shared" si="112"/>
        <v>4</v>
      </c>
      <c r="M1067" s="14" t="str">
        <f t="shared" si="113"/>
        <v>tier - 3</v>
      </c>
      <c r="N1067" s="14">
        <f t="shared" si="114"/>
        <v>9</v>
      </c>
      <c r="O1067" s="8" t="str">
        <f t="shared" si="115"/>
        <v>tier - 2</v>
      </c>
      <c r="P1067" s="8" t="str">
        <f t="shared" si="116"/>
        <v>R1016</v>
      </c>
      <c r="Q1067" s="35" t="str">
        <f t="shared" si="117"/>
        <v>12-Nov-1977</v>
      </c>
      <c r="R1067" s="35">
        <v>28441</v>
      </c>
      <c r="S1067" s="44">
        <f t="shared" si="118"/>
        <v>46</v>
      </c>
      <c r="T1067" s="47">
        <v>8604.48</v>
      </c>
      <c r="U1067" s="14" t="s">
        <v>1096</v>
      </c>
      <c r="V1067" s="58">
        <v>28441</v>
      </c>
      <c r="W1067" s="14">
        <v>2</v>
      </c>
      <c r="X1067" s="77">
        <v>8604.48</v>
      </c>
      <c r="Y1067" s="14" t="s">
        <v>12</v>
      </c>
      <c r="Z1067" s="14" t="s">
        <v>11</v>
      </c>
      <c r="AA1067" s="14" t="s">
        <v>168</v>
      </c>
      <c r="AB1067" s="38">
        <v>46</v>
      </c>
    </row>
    <row r="1068" spans="1:28" x14ac:dyDescent="0.35">
      <c r="A1068" t="s">
        <v>1097</v>
      </c>
      <c r="B1068">
        <v>1977</v>
      </c>
      <c r="C1068" t="s">
        <v>37</v>
      </c>
      <c r="D1068" s="42">
        <v>15</v>
      </c>
      <c r="E1068">
        <v>3</v>
      </c>
      <c r="F1068" s="37">
        <v>8605.36</v>
      </c>
      <c r="G1068" t="s">
        <v>11</v>
      </c>
      <c r="H1068" t="s">
        <v>11</v>
      </c>
      <c r="I1068" t="s">
        <v>13</v>
      </c>
      <c r="J1068" s="40">
        <v>1977</v>
      </c>
      <c r="K1068" s="43" t="s">
        <v>37</v>
      </c>
      <c r="L1068" s="14">
        <f t="shared" si="112"/>
        <v>1</v>
      </c>
      <c r="M1068" s="14" t="str">
        <f t="shared" si="113"/>
        <v>tier - 2</v>
      </c>
      <c r="N1068" s="14">
        <f t="shared" si="114"/>
        <v>9</v>
      </c>
      <c r="O1068" s="8" t="str">
        <f t="shared" si="115"/>
        <v>tier - 2</v>
      </c>
      <c r="P1068" s="8" t="str">
        <f t="shared" si="116"/>
        <v>R1013</v>
      </c>
      <c r="Q1068" s="35" t="str">
        <f t="shared" si="117"/>
        <v>15-Oct-1977</v>
      </c>
      <c r="R1068" s="35">
        <v>28413</v>
      </c>
      <c r="S1068" s="44">
        <f t="shared" si="118"/>
        <v>46</v>
      </c>
      <c r="T1068" s="47">
        <v>8605.36</v>
      </c>
      <c r="U1068" s="14" t="s">
        <v>1097</v>
      </c>
      <c r="V1068" s="58">
        <v>28413</v>
      </c>
      <c r="W1068" s="14">
        <v>3</v>
      </c>
      <c r="X1068" s="77">
        <v>8605.36</v>
      </c>
      <c r="Y1068" s="14" t="s">
        <v>11</v>
      </c>
      <c r="Z1068" s="14" t="s">
        <v>11</v>
      </c>
      <c r="AA1068" s="14" t="s">
        <v>13</v>
      </c>
      <c r="AB1068" s="38">
        <v>46</v>
      </c>
    </row>
    <row r="1069" spans="1:28" x14ac:dyDescent="0.35">
      <c r="A1069" t="s">
        <v>1098</v>
      </c>
      <c r="B1069">
        <v>1979</v>
      </c>
      <c r="C1069" t="s">
        <v>10</v>
      </c>
      <c r="D1069" s="42">
        <v>17</v>
      </c>
      <c r="E1069">
        <v>3</v>
      </c>
      <c r="F1069" s="37">
        <v>8606.2199999999993</v>
      </c>
      <c r="G1069" t="s">
        <v>16</v>
      </c>
      <c r="H1069" t="s">
        <v>11</v>
      </c>
      <c r="I1069" t="s">
        <v>276</v>
      </c>
      <c r="J1069" s="40">
        <v>1979</v>
      </c>
      <c r="K1069" s="43" t="s">
        <v>10</v>
      </c>
      <c r="L1069" s="14">
        <f t="shared" si="112"/>
        <v>240</v>
      </c>
      <c r="M1069" s="14" t="str">
        <f t="shared" si="113"/>
        <v>tier - 1</v>
      </c>
      <c r="N1069" s="14">
        <f t="shared" si="114"/>
        <v>9</v>
      </c>
      <c r="O1069" s="8" t="str">
        <f t="shared" si="115"/>
        <v>tier - 2</v>
      </c>
      <c r="P1069" s="8" t="str">
        <f t="shared" si="116"/>
        <v>R1014</v>
      </c>
      <c r="Q1069" s="35" t="str">
        <f t="shared" si="117"/>
        <v>17-Jul-1979</v>
      </c>
      <c r="R1069" s="35">
        <v>29053</v>
      </c>
      <c r="S1069" s="44">
        <f t="shared" si="118"/>
        <v>44</v>
      </c>
      <c r="T1069" s="47">
        <v>8606.2199999999993</v>
      </c>
      <c r="U1069" s="14" t="s">
        <v>1098</v>
      </c>
      <c r="V1069" s="58">
        <v>29053</v>
      </c>
      <c r="W1069" s="14">
        <v>3</v>
      </c>
      <c r="X1069" s="77">
        <v>8606.2199999999993</v>
      </c>
      <c r="Y1069" s="14" t="s">
        <v>16</v>
      </c>
      <c r="Z1069" s="14" t="s">
        <v>11</v>
      </c>
      <c r="AA1069" s="14" t="s">
        <v>276</v>
      </c>
      <c r="AB1069" s="38">
        <v>44</v>
      </c>
    </row>
    <row r="1070" spans="1:28" x14ac:dyDescent="0.35">
      <c r="A1070" t="s">
        <v>1099</v>
      </c>
      <c r="B1070">
        <v>1977</v>
      </c>
      <c r="C1070" t="s">
        <v>20</v>
      </c>
      <c r="D1070" s="42">
        <v>2</v>
      </c>
      <c r="E1070">
        <v>3</v>
      </c>
      <c r="F1070" s="37">
        <v>8615.2999999999993</v>
      </c>
      <c r="G1070" t="s">
        <v>11</v>
      </c>
      <c r="H1070" t="s">
        <v>12</v>
      </c>
      <c r="I1070" t="s">
        <v>42</v>
      </c>
      <c r="J1070" s="40">
        <v>1977</v>
      </c>
      <c r="K1070" s="43" t="s">
        <v>20</v>
      </c>
      <c r="L1070" s="14">
        <f t="shared" si="112"/>
        <v>1</v>
      </c>
      <c r="M1070" s="14" t="str">
        <f t="shared" si="113"/>
        <v>tier - 2</v>
      </c>
      <c r="N1070" s="14">
        <f t="shared" si="114"/>
        <v>1</v>
      </c>
      <c r="O1070" s="8" t="str">
        <f t="shared" si="115"/>
        <v>tier - 3</v>
      </c>
      <c r="P1070" s="8" t="str">
        <f t="shared" si="116"/>
        <v>R1011</v>
      </c>
      <c r="Q1070" s="35" t="str">
        <f t="shared" si="117"/>
        <v>2-Sep-1977</v>
      </c>
      <c r="R1070" s="35">
        <v>28370</v>
      </c>
      <c r="S1070" s="44">
        <f t="shared" si="118"/>
        <v>46</v>
      </c>
      <c r="T1070" s="47">
        <v>8615.2999999999993</v>
      </c>
      <c r="U1070" s="14" t="s">
        <v>1099</v>
      </c>
      <c r="V1070" s="58">
        <v>28370</v>
      </c>
      <c r="W1070" s="14">
        <v>3</v>
      </c>
      <c r="X1070" s="77">
        <v>8615.2999999999993</v>
      </c>
      <c r="Y1070" s="14" t="s">
        <v>11</v>
      </c>
      <c r="Z1070" s="14" t="s">
        <v>12</v>
      </c>
      <c r="AA1070" s="14" t="s">
        <v>42</v>
      </c>
      <c r="AB1070" s="38">
        <v>46</v>
      </c>
    </row>
    <row r="1071" spans="1:28" x14ac:dyDescent="0.35">
      <c r="A1071" t="s">
        <v>1100</v>
      </c>
      <c r="B1071">
        <v>1975</v>
      </c>
      <c r="C1071" t="s">
        <v>35</v>
      </c>
      <c r="D1071" s="42">
        <v>3</v>
      </c>
      <c r="E1071">
        <v>1</v>
      </c>
      <c r="F1071" s="37">
        <v>8627.5400000000009</v>
      </c>
      <c r="G1071" t="s">
        <v>11</v>
      </c>
      <c r="H1071" t="s">
        <v>11</v>
      </c>
      <c r="I1071" t="s">
        <v>356</v>
      </c>
      <c r="J1071" s="40">
        <v>1975</v>
      </c>
      <c r="K1071" s="43" t="s">
        <v>35</v>
      </c>
      <c r="L1071" s="14">
        <f t="shared" si="112"/>
        <v>1</v>
      </c>
      <c r="M1071" s="14" t="str">
        <f t="shared" si="113"/>
        <v>tier - 2</v>
      </c>
      <c r="N1071" s="14">
        <f t="shared" si="114"/>
        <v>9</v>
      </c>
      <c r="O1071" s="8" t="str">
        <f t="shared" si="115"/>
        <v>tier - 2</v>
      </c>
      <c r="P1071" s="8" t="str">
        <f t="shared" si="116"/>
        <v>R1017</v>
      </c>
      <c r="Q1071" s="35" t="str">
        <f t="shared" si="117"/>
        <v>3-Aug-1975</v>
      </c>
      <c r="R1071" s="35">
        <v>27609</v>
      </c>
      <c r="S1071" s="44">
        <f t="shared" si="118"/>
        <v>48</v>
      </c>
      <c r="T1071" s="47">
        <v>8627.5400000000009</v>
      </c>
      <c r="U1071" s="14" t="s">
        <v>1100</v>
      </c>
      <c r="V1071" s="58">
        <v>27609</v>
      </c>
      <c r="W1071" s="14">
        <v>1</v>
      </c>
      <c r="X1071" s="77">
        <v>8627.5400000000009</v>
      </c>
      <c r="Y1071" s="14" t="s">
        <v>11</v>
      </c>
      <c r="Z1071" s="14" t="s">
        <v>11</v>
      </c>
      <c r="AA1071" s="14" t="s">
        <v>356</v>
      </c>
      <c r="AB1071" s="38">
        <v>48</v>
      </c>
    </row>
    <row r="1072" spans="1:28" x14ac:dyDescent="0.35">
      <c r="A1072" t="s">
        <v>1101</v>
      </c>
      <c r="B1072">
        <v>1965</v>
      </c>
      <c r="C1072" t="s">
        <v>37</v>
      </c>
      <c r="D1072" s="42">
        <v>21</v>
      </c>
      <c r="E1072">
        <v>0</v>
      </c>
      <c r="F1072" s="37">
        <v>8665.09</v>
      </c>
      <c r="G1072" t="s">
        <v>12</v>
      </c>
      <c r="H1072" t="s">
        <v>11</v>
      </c>
      <c r="I1072" t="s">
        <v>23</v>
      </c>
      <c r="J1072" s="40">
        <v>1965</v>
      </c>
      <c r="K1072" s="43" t="s">
        <v>37</v>
      </c>
      <c r="L1072" s="14">
        <f t="shared" si="112"/>
        <v>4</v>
      </c>
      <c r="M1072" s="14" t="str">
        <f t="shared" si="113"/>
        <v>tier - 3</v>
      </c>
      <c r="N1072" s="14">
        <f t="shared" si="114"/>
        <v>9</v>
      </c>
      <c r="O1072" s="8" t="str">
        <f t="shared" si="115"/>
        <v>tier - 2</v>
      </c>
      <c r="P1072" s="8" t="str">
        <f t="shared" si="116"/>
        <v>R1012</v>
      </c>
      <c r="Q1072" s="35" t="str">
        <f t="shared" si="117"/>
        <v>21-Oct-1965</v>
      </c>
      <c r="R1072" s="35">
        <v>24036</v>
      </c>
      <c r="S1072" s="44">
        <f t="shared" si="118"/>
        <v>58</v>
      </c>
      <c r="T1072" s="47">
        <v>8665.09</v>
      </c>
      <c r="U1072" s="14" t="s">
        <v>1101</v>
      </c>
      <c r="V1072" s="58">
        <v>24036</v>
      </c>
      <c r="W1072" s="14">
        <v>0</v>
      </c>
      <c r="X1072" s="77">
        <v>8665.09</v>
      </c>
      <c r="Y1072" s="14" t="s">
        <v>12</v>
      </c>
      <c r="Z1072" s="14" t="s">
        <v>11</v>
      </c>
      <c r="AA1072" s="14" t="s">
        <v>23</v>
      </c>
      <c r="AB1072" s="38">
        <v>58</v>
      </c>
    </row>
    <row r="1073" spans="1:28" x14ac:dyDescent="0.35">
      <c r="A1073" t="s">
        <v>1102</v>
      </c>
      <c r="B1073">
        <v>1969</v>
      </c>
      <c r="C1073" t="s">
        <v>35</v>
      </c>
      <c r="D1073" s="42">
        <v>10</v>
      </c>
      <c r="E1073">
        <v>0</v>
      </c>
      <c r="F1073" s="37">
        <v>8665.14</v>
      </c>
      <c r="G1073" t="s">
        <v>11</v>
      </c>
      <c r="H1073" t="s">
        <v>12</v>
      </c>
      <c r="I1073" t="s">
        <v>13</v>
      </c>
      <c r="J1073" s="40">
        <v>1969</v>
      </c>
      <c r="K1073" s="43" t="s">
        <v>35</v>
      </c>
      <c r="L1073" s="14">
        <f t="shared" si="112"/>
        <v>1</v>
      </c>
      <c r="M1073" s="14" t="str">
        <f t="shared" si="113"/>
        <v>tier - 2</v>
      </c>
      <c r="N1073" s="14">
        <f t="shared" si="114"/>
        <v>1</v>
      </c>
      <c r="O1073" s="8" t="str">
        <f t="shared" si="115"/>
        <v>tier - 3</v>
      </c>
      <c r="P1073" s="8" t="str">
        <f t="shared" si="116"/>
        <v>R1013</v>
      </c>
      <c r="Q1073" s="35" t="str">
        <f t="shared" si="117"/>
        <v>10-Aug-1969</v>
      </c>
      <c r="R1073" s="35">
        <v>25425</v>
      </c>
      <c r="S1073" s="44">
        <f t="shared" si="118"/>
        <v>54</v>
      </c>
      <c r="T1073" s="47">
        <v>8665.14</v>
      </c>
      <c r="U1073" s="14" t="s">
        <v>1102</v>
      </c>
      <c r="V1073" s="58">
        <v>25425</v>
      </c>
      <c r="W1073" s="14">
        <v>0</v>
      </c>
      <c r="X1073" s="77">
        <v>8665.14</v>
      </c>
      <c r="Y1073" s="14" t="s">
        <v>11</v>
      </c>
      <c r="Z1073" s="14" t="s">
        <v>12</v>
      </c>
      <c r="AA1073" s="14" t="s">
        <v>13</v>
      </c>
      <c r="AB1073" s="38">
        <v>54</v>
      </c>
    </row>
    <row r="1074" spans="1:28" x14ac:dyDescent="0.35">
      <c r="A1074" t="s">
        <v>1103</v>
      </c>
      <c r="B1074">
        <v>1974</v>
      </c>
      <c r="C1074" t="s">
        <v>35</v>
      </c>
      <c r="D1074" s="42">
        <v>16</v>
      </c>
      <c r="E1074">
        <v>0</v>
      </c>
      <c r="F1074" s="37">
        <v>8671.19</v>
      </c>
      <c r="G1074" t="s">
        <v>11</v>
      </c>
      <c r="H1074" t="s">
        <v>16</v>
      </c>
      <c r="I1074" t="s">
        <v>23</v>
      </c>
      <c r="J1074" s="40">
        <v>1974</v>
      </c>
      <c r="K1074" s="43" t="s">
        <v>35</v>
      </c>
      <c r="L1074" s="14">
        <f t="shared" si="112"/>
        <v>1</v>
      </c>
      <c r="M1074" s="14" t="str">
        <f t="shared" si="113"/>
        <v>tier - 2</v>
      </c>
      <c r="N1074" s="14">
        <f t="shared" si="114"/>
        <v>2</v>
      </c>
      <c r="O1074" s="8" t="str">
        <f t="shared" si="115"/>
        <v>tier - 1</v>
      </c>
      <c r="P1074" s="8" t="str">
        <f t="shared" si="116"/>
        <v>R1012</v>
      </c>
      <c r="Q1074" s="35" t="str">
        <f t="shared" si="117"/>
        <v>16-Aug-1974</v>
      </c>
      <c r="R1074" s="35">
        <v>27257</v>
      </c>
      <c r="S1074" s="44">
        <f t="shared" si="118"/>
        <v>49</v>
      </c>
      <c r="T1074" s="47">
        <v>8671.19</v>
      </c>
      <c r="U1074" s="14" t="s">
        <v>1103</v>
      </c>
      <c r="V1074" s="58">
        <v>27257</v>
      </c>
      <c r="W1074" s="14">
        <v>0</v>
      </c>
      <c r="X1074" s="77">
        <v>8671.19</v>
      </c>
      <c r="Y1074" s="14" t="s">
        <v>11</v>
      </c>
      <c r="Z1074" s="14" t="s">
        <v>16</v>
      </c>
      <c r="AA1074" s="14" t="s">
        <v>23</v>
      </c>
      <c r="AB1074" s="38">
        <v>49</v>
      </c>
    </row>
    <row r="1075" spans="1:28" x14ac:dyDescent="0.35">
      <c r="A1075" t="s">
        <v>1104</v>
      </c>
      <c r="B1075">
        <v>1973</v>
      </c>
      <c r="C1075" t="s">
        <v>37</v>
      </c>
      <c r="D1075" s="42">
        <v>11</v>
      </c>
      <c r="E1075">
        <v>0</v>
      </c>
      <c r="F1075" s="37">
        <v>8688.86</v>
      </c>
      <c r="G1075" t="s">
        <v>11</v>
      </c>
      <c r="H1075" t="s">
        <v>16</v>
      </c>
      <c r="I1075" t="s">
        <v>356</v>
      </c>
      <c r="J1075" s="40">
        <v>1973</v>
      </c>
      <c r="K1075" s="43" t="s">
        <v>37</v>
      </c>
      <c r="L1075" s="14">
        <f t="shared" si="112"/>
        <v>1</v>
      </c>
      <c r="M1075" s="14" t="str">
        <f t="shared" si="113"/>
        <v>tier - 2</v>
      </c>
      <c r="N1075" s="14">
        <f t="shared" si="114"/>
        <v>2</v>
      </c>
      <c r="O1075" s="8" t="str">
        <f t="shared" si="115"/>
        <v>tier - 1</v>
      </c>
      <c r="P1075" s="8" t="str">
        <f t="shared" si="116"/>
        <v>R1017</v>
      </c>
      <c r="Q1075" s="35" t="str">
        <f t="shared" si="117"/>
        <v>11-Oct-1973</v>
      </c>
      <c r="R1075" s="35">
        <v>26948</v>
      </c>
      <c r="S1075" s="44">
        <f t="shared" si="118"/>
        <v>50</v>
      </c>
      <c r="T1075" s="47">
        <v>8688.86</v>
      </c>
      <c r="U1075" s="14" t="s">
        <v>1104</v>
      </c>
      <c r="V1075" s="58">
        <v>26948</v>
      </c>
      <c r="W1075" s="14">
        <v>0</v>
      </c>
      <c r="X1075" s="77">
        <v>8688.86</v>
      </c>
      <c r="Y1075" s="14" t="s">
        <v>11</v>
      </c>
      <c r="Z1075" s="14" t="s">
        <v>16</v>
      </c>
      <c r="AA1075" s="14" t="s">
        <v>356</v>
      </c>
      <c r="AB1075" s="38">
        <v>50</v>
      </c>
    </row>
    <row r="1076" spans="1:28" x14ac:dyDescent="0.35">
      <c r="A1076" t="s">
        <v>1105</v>
      </c>
      <c r="B1076">
        <v>1980</v>
      </c>
      <c r="C1076" t="s">
        <v>37</v>
      </c>
      <c r="D1076" s="42">
        <v>28</v>
      </c>
      <c r="E1076">
        <v>2</v>
      </c>
      <c r="F1076" s="37">
        <v>8701.84</v>
      </c>
      <c r="G1076" t="s">
        <v>11</v>
      </c>
      <c r="H1076" t="s">
        <v>12</v>
      </c>
      <c r="I1076" t="s">
        <v>300</v>
      </c>
      <c r="J1076" s="40">
        <v>1980</v>
      </c>
      <c r="K1076" s="43" t="s">
        <v>37</v>
      </c>
      <c r="L1076" s="14">
        <f t="shared" si="112"/>
        <v>1</v>
      </c>
      <c r="M1076" s="14" t="str">
        <f t="shared" si="113"/>
        <v>tier - 2</v>
      </c>
      <c r="N1076" s="14">
        <f t="shared" si="114"/>
        <v>1</v>
      </c>
      <c r="O1076" s="8" t="str">
        <f t="shared" si="115"/>
        <v>tier - 3</v>
      </c>
      <c r="P1076" s="8" t="str">
        <f t="shared" si="116"/>
        <v>R1021</v>
      </c>
      <c r="Q1076" s="35" t="str">
        <f t="shared" si="117"/>
        <v>28-Oct-1980</v>
      </c>
      <c r="R1076" s="35">
        <v>29522</v>
      </c>
      <c r="S1076" s="44">
        <f t="shared" si="118"/>
        <v>43</v>
      </c>
      <c r="T1076" s="47">
        <v>8701.84</v>
      </c>
      <c r="U1076" s="14" t="s">
        <v>1105</v>
      </c>
      <c r="V1076" s="58">
        <v>29522</v>
      </c>
      <c r="W1076" s="14">
        <v>2</v>
      </c>
      <c r="X1076" s="77">
        <v>8701.84</v>
      </c>
      <c r="Y1076" s="14" t="s">
        <v>11</v>
      </c>
      <c r="Z1076" s="14" t="s">
        <v>12</v>
      </c>
      <c r="AA1076" s="14" t="s">
        <v>300</v>
      </c>
      <c r="AB1076" s="38">
        <v>43</v>
      </c>
    </row>
    <row r="1077" spans="1:28" x14ac:dyDescent="0.35">
      <c r="A1077" t="s">
        <v>1106</v>
      </c>
      <c r="B1077">
        <v>1973</v>
      </c>
      <c r="C1077" t="s">
        <v>18</v>
      </c>
      <c r="D1077" s="42">
        <v>25</v>
      </c>
      <c r="E1077">
        <v>1</v>
      </c>
      <c r="F1077" s="37">
        <v>8703.4599999999991</v>
      </c>
      <c r="G1077" t="s">
        <v>12</v>
      </c>
      <c r="H1077" t="s">
        <v>12</v>
      </c>
      <c r="I1077" t="s">
        <v>42</v>
      </c>
      <c r="J1077" s="40">
        <v>1973</v>
      </c>
      <c r="K1077" s="43" t="s">
        <v>18</v>
      </c>
      <c r="L1077" s="14">
        <f t="shared" si="112"/>
        <v>4</v>
      </c>
      <c r="M1077" s="14" t="str">
        <f t="shared" si="113"/>
        <v>tier - 3</v>
      </c>
      <c r="N1077" s="14">
        <f t="shared" si="114"/>
        <v>1</v>
      </c>
      <c r="O1077" s="8" t="str">
        <f t="shared" si="115"/>
        <v>tier - 3</v>
      </c>
      <c r="P1077" s="8" t="str">
        <f t="shared" si="116"/>
        <v>R1011</v>
      </c>
      <c r="Q1077" s="35" t="str">
        <f t="shared" si="117"/>
        <v>25-Jun-1973</v>
      </c>
      <c r="R1077" s="35">
        <v>26840</v>
      </c>
      <c r="S1077" s="44">
        <f t="shared" si="118"/>
        <v>50</v>
      </c>
      <c r="T1077" s="47">
        <v>8703.4599999999991</v>
      </c>
      <c r="U1077" s="14" t="s">
        <v>1106</v>
      </c>
      <c r="V1077" s="58">
        <v>26840</v>
      </c>
      <c r="W1077" s="14">
        <v>1</v>
      </c>
      <c r="X1077" s="77">
        <v>8703.4599999999991</v>
      </c>
      <c r="Y1077" s="14" t="s">
        <v>12</v>
      </c>
      <c r="Z1077" s="14" t="s">
        <v>12</v>
      </c>
      <c r="AA1077" s="14" t="s">
        <v>42</v>
      </c>
      <c r="AB1077" s="38">
        <v>50</v>
      </c>
    </row>
    <row r="1078" spans="1:28" x14ac:dyDescent="0.35">
      <c r="A1078" t="s">
        <v>1107</v>
      </c>
      <c r="B1078">
        <v>1976</v>
      </c>
      <c r="C1078" t="s">
        <v>18</v>
      </c>
      <c r="D1078" s="42">
        <v>17</v>
      </c>
      <c r="E1078">
        <v>2</v>
      </c>
      <c r="F1078" s="37">
        <v>8733.23</v>
      </c>
      <c r="G1078" t="s">
        <v>11</v>
      </c>
      <c r="H1078" t="s">
        <v>12</v>
      </c>
      <c r="I1078" t="s">
        <v>23</v>
      </c>
      <c r="J1078" s="40">
        <v>1976</v>
      </c>
      <c r="K1078" s="43" t="s">
        <v>18</v>
      </c>
      <c r="L1078" s="14">
        <f t="shared" si="112"/>
        <v>1</v>
      </c>
      <c r="M1078" s="14" t="str">
        <f t="shared" si="113"/>
        <v>tier - 2</v>
      </c>
      <c r="N1078" s="14">
        <f t="shared" si="114"/>
        <v>1</v>
      </c>
      <c r="O1078" s="8" t="str">
        <f t="shared" si="115"/>
        <v>tier - 3</v>
      </c>
      <c r="P1078" s="8" t="str">
        <f t="shared" si="116"/>
        <v>R1012</v>
      </c>
      <c r="Q1078" s="35" t="str">
        <f t="shared" si="117"/>
        <v>17-Jun-1976</v>
      </c>
      <c r="R1078" s="35">
        <v>27928</v>
      </c>
      <c r="S1078" s="44">
        <f t="shared" si="118"/>
        <v>47</v>
      </c>
      <c r="T1078" s="47">
        <v>8733.23</v>
      </c>
      <c r="U1078" s="14" t="s">
        <v>1107</v>
      </c>
      <c r="V1078" s="58">
        <v>27928</v>
      </c>
      <c r="W1078" s="14">
        <v>2</v>
      </c>
      <c r="X1078" s="77">
        <v>8733.23</v>
      </c>
      <c r="Y1078" s="14" t="s">
        <v>11</v>
      </c>
      <c r="Z1078" s="14" t="s">
        <v>12</v>
      </c>
      <c r="AA1078" s="14" t="s">
        <v>23</v>
      </c>
      <c r="AB1078" s="38">
        <v>47</v>
      </c>
    </row>
    <row r="1079" spans="1:28" x14ac:dyDescent="0.35">
      <c r="A1079" t="s">
        <v>1108</v>
      </c>
      <c r="B1079">
        <v>1999</v>
      </c>
      <c r="C1079" t="s">
        <v>35</v>
      </c>
      <c r="D1079" s="42">
        <v>23</v>
      </c>
      <c r="E1079">
        <v>0</v>
      </c>
      <c r="F1079" s="37">
        <v>8747.68</v>
      </c>
      <c r="G1079" t="s">
        <v>11</v>
      </c>
      <c r="H1079" t="s">
        <v>12</v>
      </c>
      <c r="I1079" t="s">
        <v>42</v>
      </c>
      <c r="J1079" s="40">
        <v>1999</v>
      </c>
      <c r="K1079" s="43" t="s">
        <v>35</v>
      </c>
      <c r="L1079" s="14">
        <f t="shared" si="112"/>
        <v>1</v>
      </c>
      <c r="M1079" s="14" t="str">
        <f t="shared" si="113"/>
        <v>tier - 2</v>
      </c>
      <c r="N1079" s="14">
        <f t="shared" si="114"/>
        <v>1</v>
      </c>
      <c r="O1079" s="8" t="str">
        <f t="shared" si="115"/>
        <v>tier - 3</v>
      </c>
      <c r="P1079" s="8" t="str">
        <f t="shared" si="116"/>
        <v>R1011</v>
      </c>
      <c r="Q1079" s="35" t="str">
        <f t="shared" si="117"/>
        <v>23-Aug-1999</v>
      </c>
      <c r="R1079" s="35">
        <v>36395</v>
      </c>
      <c r="S1079" s="44">
        <f t="shared" si="118"/>
        <v>24</v>
      </c>
      <c r="T1079" s="47">
        <v>8747.68</v>
      </c>
      <c r="U1079" s="14" t="s">
        <v>1108</v>
      </c>
      <c r="V1079" s="58">
        <v>36395</v>
      </c>
      <c r="W1079" s="14">
        <v>0</v>
      </c>
      <c r="X1079" s="77">
        <v>8747.68</v>
      </c>
      <c r="Y1079" s="14" t="s">
        <v>11</v>
      </c>
      <c r="Z1079" s="14" t="s">
        <v>12</v>
      </c>
      <c r="AA1079" s="14" t="s">
        <v>42</v>
      </c>
      <c r="AB1079" s="38">
        <v>24</v>
      </c>
    </row>
    <row r="1080" spans="1:28" x14ac:dyDescent="0.35">
      <c r="A1080" t="s">
        <v>1109</v>
      </c>
      <c r="B1080">
        <v>1969</v>
      </c>
      <c r="C1080" t="s">
        <v>20</v>
      </c>
      <c r="D1080" s="42">
        <v>9</v>
      </c>
      <c r="E1080">
        <v>0</v>
      </c>
      <c r="F1080" s="37">
        <v>8760.1200000000008</v>
      </c>
      <c r="G1080" t="s">
        <v>11</v>
      </c>
      <c r="H1080" t="s">
        <v>16</v>
      </c>
      <c r="I1080" t="s">
        <v>13</v>
      </c>
      <c r="J1080" s="40">
        <v>1969</v>
      </c>
      <c r="K1080" s="43" t="s">
        <v>20</v>
      </c>
      <c r="L1080" s="14">
        <f t="shared" si="112"/>
        <v>1</v>
      </c>
      <c r="M1080" s="14" t="str">
        <f t="shared" si="113"/>
        <v>tier - 2</v>
      </c>
      <c r="N1080" s="14">
        <f t="shared" si="114"/>
        <v>2</v>
      </c>
      <c r="O1080" s="8" t="str">
        <f t="shared" si="115"/>
        <v>tier - 1</v>
      </c>
      <c r="P1080" s="8" t="str">
        <f t="shared" si="116"/>
        <v>R1013</v>
      </c>
      <c r="Q1080" s="35" t="str">
        <f t="shared" si="117"/>
        <v>9-Sep-1969</v>
      </c>
      <c r="R1080" s="35">
        <v>25455</v>
      </c>
      <c r="S1080" s="44">
        <f t="shared" si="118"/>
        <v>54</v>
      </c>
      <c r="T1080" s="47">
        <v>8760.1200000000008</v>
      </c>
      <c r="U1080" s="14" t="s">
        <v>1109</v>
      </c>
      <c r="V1080" s="58">
        <v>25455</v>
      </c>
      <c r="W1080" s="14">
        <v>0</v>
      </c>
      <c r="X1080" s="77">
        <v>8760.1200000000008</v>
      </c>
      <c r="Y1080" s="14" t="s">
        <v>11</v>
      </c>
      <c r="Z1080" s="14" t="s">
        <v>16</v>
      </c>
      <c r="AA1080" s="14" t="s">
        <v>13</v>
      </c>
      <c r="AB1080" s="38">
        <v>54</v>
      </c>
    </row>
    <row r="1081" spans="1:28" x14ac:dyDescent="0.35">
      <c r="A1081" t="s">
        <v>1110</v>
      </c>
      <c r="B1081">
        <v>1974</v>
      </c>
      <c r="C1081" t="s">
        <v>20</v>
      </c>
      <c r="D1081" s="42">
        <v>6</v>
      </c>
      <c r="E1081">
        <v>1</v>
      </c>
      <c r="F1081" s="37">
        <v>8765.25</v>
      </c>
      <c r="G1081" t="s">
        <v>11</v>
      </c>
      <c r="H1081" t="s">
        <v>12</v>
      </c>
      <c r="I1081" t="s">
        <v>23</v>
      </c>
      <c r="J1081" s="40">
        <v>1974</v>
      </c>
      <c r="K1081" s="43" t="s">
        <v>20</v>
      </c>
      <c r="L1081" s="14">
        <f t="shared" si="112"/>
        <v>1</v>
      </c>
      <c r="M1081" s="14" t="str">
        <f t="shared" si="113"/>
        <v>tier - 2</v>
      </c>
      <c r="N1081" s="14">
        <f t="shared" si="114"/>
        <v>1</v>
      </c>
      <c r="O1081" s="8" t="str">
        <f t="shared" si="115"/>
        <v>tier - 3</v>
      </c>
      <c r="P1081" s="8" t="str">
        <f t="shared" si="116"/>
        <v>R1012</v>
      </c>
      <c r="Q1081" s="35" t="str">
        <f t="shared" si="117"/>
        <v>6-Sep-1974</v>
      </c>
      <c r="R1081" s="35">
        <v>27278</v>
      </c>
      <c r="S1081" s="44">
        <f t="shared" si="118"/>
        <v>49</v>
      </c>
      <c r="T1081" s="47">
        <v>8765.25</v>
      </c>
      <c r="U1081" s="14" t="s">
        <v>1110</v>
      </c>
      <c r="V1081" s="58">
        <v>27278</v>
      </c>
      <c r="W1081" s="14">
        <v>1</v>
      </c>
      <c r="X1081" s="77">
        <v>8765.25</v>
      </c>
      <c r="Y1081" s="14" t="s">
        <v>11</v>
      </c>
      <c r="Z1081" s="14" t="s">
        <v>12</v>
      </c>
      <c r="AA1081" s="14" t="s">
        <v>23</v>
      </c>
      <c r="AB1081" s="38">
        <v>49</v>
      </c>
    </row>
    <row r="1082" spans="1:28" x14ac:dyDescent="0.35">
      <c r="A1082" t="s">
        <v>1111</v>
      </c>
      <c r="B1082">
        <v>1971</v>
      </c>
      <c r="C1082" t="s">
        <v>35</v>
      </c>
      <c r="D1082" s="42">
        <v>23</v>
      </c>
      <c r="E1082">
        <v>0</v>
      </c>
      <c r="F1082" s="37">
        <v>8782.4699999999993</v>
      </c>
      <c r="G1082" t="s">
        <v>11</v>
      </c>
      <c r="H1082" t="s">
        <v>12</v>
      </c>
      <c r="I1082" t="s">
        <v>42</v>
      </c>
      <c r="J1082" s="40">
        <v>1971</v>
      </c>
      <c r="K1082" s="43" t="s">
        <v>35</v>
      </c>
      <c r="L1082" s="14">
        <f t="shared" si="112"/>
        <v>1</v>
      </c>
      <c r="M1082" s="14" t="str">
        <f t="shared" si="113"/>
        <v>tier - 2</v>
      </c>
      <c r="N1082" s="14">
        <f t="shared" si="114"/>
        <v>1</v>
      </c>
      <c r="O1082" s="8" t="str">
        <f t="shared" si="115"/>
        <v>tier - 3</v>
      </c>
      <c r="P1082" s="8" t="str">
        <f t="shared" si="116"/>
        <v>R1011</v>
      </c>
      <c r="Q1082" s="35" t="str">
        <f t="shared" si="117"/>
        <v>23-Aug-1971</v>
      </c>
      <c r="R1082" s="35">
        <v>26168</v>
      </c>
      <c r="S1082" s="44">
        <f t="shared" si="118"/>
        <v>52</v>
      </c>
      <c r="T1082" s="47">
        <v>8782.4699999999993</v>
      </c>
      <c r="U1082" s="14" t="s">
        <v>1111</v>
      </c>
      <c r="V1082" s="58">
        <v>26168</v>
      </c>
      <c r="W1082" s="14">
        <v>0</v>
      </c>
      <c r="X1082" s="77">
        <v>8782.4699999999993</v>
      </c>
      <c r="Y1082" s="14" t="s">
        <v>11</v>
      </c>
      <c r="Z1082" s="14" t="s">
        <v>12</v>
      </c>
      <c r="AA1082" s="14" t="s">
        <v>42</v>
      </c>
      <c r="AB1082" s="38">
        <v>52</v>
      </c>
    </row>
    <row r="1083" spans="1:28" x14ac:dyDescent="0.35">
      <c r="A1083" t="s">
        <v>1112</v>
      </c>
      <c r="B1083">
        <v>1971</v>
      </c>
      <c r="C1083" t="s">
        <v>18</v>
      </c>
      <c r="D1083" s="42">
        <v>18</v>
      </c>
      <c r="E1083">
        <v>0</v>
      </c>
      <c r="F1083" s="37">
        <v>8798.59</v>
      </c>
      <c r="G1083" t="s">
        <v>11</v>
      </c>
      <c r="H1083" t="s">
        <v>16</v>
      </c>
      <c r="I1083" t="s">
        <v>42</v>
      </c>
      <c r="J1083" s="40">
        <v>1971</v>
      </c>
      <c r="K1083" s="43" t="s">
        <v>18</v>
      </c>
      <c r="L1083" s="14">
        <f t="shared" si="112"/>
        <v>1</v>
      </c>
      <c r="M1083" s="14" t="str">
        <f t="shared" si="113"/>
        <v>tier - 2</v>
      </c>
      <c r="N1083" s="14">
        <f t="shared" si="114"/>
        <v>2</v>
      </c>
      <c r="O1083" s="8" t="str">
        <f t="shared" si="115"/>
        <v>tier - 1</v>
      </c>
      <c r="P1083" s="8" t="str">
        <f t="shared" si="116"/>
        <v>R1011</v>
      </c>
      <c r="Q1083" s="35" t="str">
        <f t="shared" si="117"/>
        <v>18-Jun-1971</v>
      </c>
      <c r="R1083" s="35">
        <v>26102</v>
      </c>
      <c r="S1083" s="44">
        <f t="shared" si="118"/>
        <v>52</v>
      </c>
      <c r="T1083" s="47">
        <v>8798.59</v>
      </c>
      <c r="U1083" s="14" t="s">
        <v>1112</v>
      </c>
      <c r="V1083" s="58">
        <v>26102</v>
      </c>
      <c r="W1083" s="14">
        <v>0</v>
      </c>
      <c r="X1083" s="77">
        <v>8798.59</v>
      </c>
      <c r="Y1083" s="14" t="s">
        <v>11</v>
      </c>
      <c r="Z1083" s="14" t="s">
        <v>16</v>
      </c>
      <c r="AA1083" s="14" t="s">
        <v>42</v>
      </c>
      <c r="AB1083" s="38">
        <v>52</v>
      </c>
    </row>
    <row r="1084" spans="1:28" x14ac:dyDescent="0.35">
      <c r="A1084" t="s">
        <v>1113</v>
      </c>
      <c r="B1084">
        <v>1965</v>
      </c>
      <c r="C1084" t="s">
        <v>35</v>
      </c>
      <c r="D1084" s="42">
        <v>29</v>
      </c>
      <c r="E1084">
        <v>0</v>
      </c>
      <c r="F1084" s="37">
        <v>8800.49</v>
      </c>
      <c r="G1084" t="s">
        <v>12</v>
      </c>
      <c r="H1084" t="s">
        <v>11</v>
      </c>
      <c r="I1084" t="s">
        <v>13</v>
      </c>
      <c r="J1084" s="40">
        <v>1965</v>
      </c>
      <c r="K1084" s="43" t="s">
        <v>35</v>
      </c>
      <c r="L1084" s="14">
        <f t="shared" si="112"/>
        <v>4</v>
      </c>
      <c r="M1084" s="14" t="str">
        <f t="shared" si="113"/>
        <v>tier - 3</v>
      </c>
      <c r="N1084" s="14">
        <f t="shared" si="114"/>
        <v>9</v>
      </c>
      <c r="O1084" s="8" t="str">
        <f t="shared" si="115"/>
        <v>tier - 2</v>
      </c>
      <c r="P1084" s="8" t="str">
        <f t="shared" si="116"/>
        <v>R1013</v>
      </c>
      <c r="Q1084" s="35" t="str">
        <f t="shared" si="117"/>
        <v>29-Aug-1965</v>
      </c>
      <c r="R1084" s="35">
        <v>23983</v>
      </c>
      <c r="S1084" s="44">
        <f t="shared" si="118"/>
        <v>58</v>
      </c>
      <c r="T1084" s="47">
        <v>8800.49</v>
      </c>
      <c r="U1084" s="14" t="s">
        <v>1113</v>
      </c>
      <c r="V1084" s="58">
        <v>23983</v>
      </c>
      <c r="W1084" s="14">
        <v>0</v>
      </c>
      <c r="X1084" s="77">
        <v>8800.49</v>
      </c>
      <c r="Y1084" s="14" t="s">
        <v>12</v>
      </c>
      <c r="Z1084" s="14" t="s">
        <v>11</v>
      </c>
      <c r="AA1084" s="14" t="s">
        <v>13</v>
      </c>
      <c r="AB1084" s="38">
        <v>58</v>
      </c>
    </row>
    <row r="1085" spans="1:28" x14ac:dyDescent="0.35">
      <c r="A1085" t="s">
        <v>1114</v>
      </c>
      <c r="B1085">
        <v>2001</v>
      </c>
      <c r="C1085" t="s">
        <v>15</v>
      </c>
      <c r="D1085" s="42">
        <v>7</v>
      </c>
      <c r="E1085">
        <v>0</v>
      </c>
      <c r="F1085" s="37">
        <v>8821.8799999999992</v>
      </c>
      <c r="G1085" t="s">
        <v>11</v>
      </c>
      <c r="H1085" t="s">
        <v>12</v>
      </c>
      <c r="I1085" t="s">
        <v>249</v>
      </c>
      <c r="J1085" s="40">
        <v>2001</v>
      </c>
      <c r="K1085" s="43" t="s">
        <v>15</v>
      </c>
      <c r="L1085" s="14">
        <f t="shared" si="112"/>
        <v>1</v>
      </c>
      <c r="M1085" s="14" t="str">
        <f t="shared" si="113"/>
        <v>tier - 2</v>
      </c>
      <c r="N1085" s="14">
        <f t="shared" si="114"/>
        <v>1</v>
      </c>
      <c r="O1085" s="8" t="str">
        <f t="shared" si="115"/>
        <v>tier - 3</v>
      </c>
      <c r="P1085" s="8" t="str">
        <f t="shared" si="116"/>
        <v>R1023</v>
      </c>
      <c r="Q1085" s="35" t="str">
        <f t="shared" si="117"/>
        <v>7-Nov-2001</v>
      </c>
      <c r="R1085" s="35">
        <v>37202</v>
      </c>
      <c r="S1085" s="44">
        <f t="shared" si="118"/>
        <v>22</v>
      </c>
      <c r="T1085" s="47">
        <v>8821.8799999999992</v>
      </c>
      <c r="U1085" s="14" t="s">
        <v>1114</v>
      </c>
      <c r="V1085" s="58">
        <v>37202</v>
      </c>
      <c r="W1085" s="14">
        <v>0</v>
      </c>
      <c r="X1085" s="77">
        <v>8821.8799999999992</v>
      </c>
      <c r="Y1085" s="14" t="s">
        <v>11</v>
      </c>
      <c r="Z1085" s="14" t="s">
        <v>12</v>
      </c>
      <c r="AA1085" s="14" t="s">
        <v>249</v>
      </c>
      <c r="AB1085" s="38">
        <v>22</v>
      </c>
    </row>
    <row r="1086" spans="1:28" x14ac:dyDescent="0.35">
      <c r="A1086" t="s">
        <v>1115</v>
      </c>
      <c r="B1086">
        <v>1976</v>
      </c>
      <c r="C1086" t="s">
        <v>18</v>
      </c>
      <c r="D1086" s="42">
        <v>14</v>
      </c>
      <c r="E1086">
        <v>2</v>
      </c>
      <c r="F1086" s="37">
        <v>8823.2800000000007</v>
      </c>
      <c r="G1086" t="s">
        <v>11</v>
      </c>
      <c r="H1086" t="s">
        <v>16</v>
      </c>
      <c r="I1086" t="s">
        <v>42</v>
      </c>
      <c r="J1086" s="40">
        <v>1976</v>
      </c>
      <c r="K1086" s="43" t="s">
        <v>18</v>
      </c>
      <c r="L1086" s="14">
        <f t="shared" si="112"/>
        <v>1</v>
      </c>
      <c r="M1086" s="14" t="str">
        <f t="shared" si="113"/>
        <v>tier - 2</v>
      </c>
      <c r="N1086" s="14">
        <f t="shared" si="114"/>
        <v>2</v>
      </c>
      <c r="O1086" s="8" t="str">
        <f t="shared" si="115"/>
        <v>tier - 1</v>
      </c>
      <c r="P1086" s="8" t="str">
        <f t="shared" si="116"/>
        <v>R1011</v>
      </c>
      <c r="Q1086" s="35" t="str">
        <f t="shared" si="117"/>
        <v>14-Jun-1976</v>
      </c>
      <c r="R1086" s="35">
        <v>27925</v>
      </c>
      <c r="S1086" s="44">
        <f t="shared" si="118"/>
        <v>47</v>
      </c>
      <c r="T1086" s="47">
        <v>8823.2800000000007</v>
      </c>
      <c r="U1086" s="14" t="s">
        <v>1115</v>
      </c>
      <c r="V1086" s="58">
        <v>27925</v>
      </c>
      <c r="W1086" s="14">
        <v>2</v>
      </c>
      <c r="X1086" s="77">
        <v>8823.2800000000007</v>
      </c>
      <c r="Y1086" s="14" t="s">
        <v>11</v>
      </c>
      <c r="Z1086" s="14" t="s">
        <v>16</v>
      </c>
      <c r="AA1086" s="14" t="s">
        <v>42</v>
      </c>
      <c r="AB1086" s="38">
        <v>47</v>
      </c>
    </row>
    <row r="1087" spans="1:28" x14ac:dyDescent="0.35">
      <c r="A1087" t="s">
        <v>1116</v>
      </c>
      <c r="B1087">
        <v>1976</v>
      </c>
      <c r="C1087" t="s">
        <v>37</v>
      </c>
      <c r="D1087" s="42">
        <v>19</v>
      </c>
      <c r="E1087">
        <v>1</v>
      </c>
      <c r="F1087" s="37">
        <v>8823.99</v>
      </c>
      <c r="G1087" t="s">
        <v>11</v>
      </c>
      <c r="H1087" t="s">
        <v>12</v>
      </c>
      <c r="I1087" t="s">
        <v>247</v>
      </c>
      <c r="J1087" s="40">
        <v>1976</v>
      </c>
      <c r="K1087" s="43" t="s">
        <v>37</v>
      </c>
      <c r="L1087" s="14">
        <f t="shared" si="112"/>
        <v>1</v>
      </c>
      <c r="M1087" s="14" t="str">
        <f t="shared" si="113"/>
        <v>tier - 2</v>
      </c>
      <c r="N1087" s="14">
        <f t="shared" si="114"/>
        <v>1</v>
      </c>
      <c r="O1087" s="8" t="str">
        <f t="shared" si="115"/>
        <v>tier - 3</v>
      </c>
      <c r="P1087" s="8" t="str">
        <f t="shared" si="116"/>
        <v>R1024</v>
      </c>
      <c r="Q1087" s="35" t="str">
        <f t="shared" si="117"/>
        <v>19-Oct-1976</v>
      </c>
      <c r="R1087" s="35">
        <v>28052</v>
      </c>
      <c r="S1087" s="44">
        <f t="shared" si="118"/>
        <v>47</v>
      </c>
      <c r="T1087" s="47">
        <v>8823.99</v>
      </c>
      <c r="U1087" s="14" t="s">
        <v>1116</v>
      </c>
      <c r="V1087" s="58">
        <v>28052</v>
      </c>
      <c r="W1087" s="14">
        <v>1</v>
      </c>
      <c r="X1087" s="77">
        <v>8823.99</v>
      </c>
      <c r="Y1087" s="14" t="s">
        <v>11</v>
      </c>
      <c r="Z1087" s="14" t="s">
        <v>12</v>
      </c>
      <c r="AA1087" s="14" t="s">
        <v>247</v>
      </c>
      <c r="AB1087" s="38">
        <v>47</v>
      </c>
    </row>
    <row r="1088" spans="1:28" x14ac:dyDescent="0.35">
      <c r="A1088" t="s">
        <v>1117</v>
      </c>
      <c r="B1088">
        <v>1988</v>
      </c>
      <c r="C1088" t="s">
        <v>35</v>
      </c>
      <c r="D1088" s="42">
        <v>22</v>
      </c>
      <c r="E1088">
        <v>3</v>
      </c>
      <c r="F1088" s="37">
        <v>8824.27</v>
      </c>
      <c r="G1088" t="s">
        <v>11</v>
      </c>
      <c r="H1088" t="s">
        <v>16</v>
      </c>
      <c r="I1088" t="s">
        <v>200</v>
      </c>
      <c r="J1088" s="40">
        <v>1988</v>
      </c>
      <c r="K1088" s="43" t="s">
        <v>35</v>
      </c>
      <c r="L1088" s="14">
        <f t="shared" si="112"/>
        <v>1</v>
      </c>
      <c r="M1088" s="14" t="str">
        <f t="shared" si="113"/>
        <v>tier - 2</v>
      </c>
      <c r="N1088" s="14">
        <f t="shared" si="114"/>
        <v>2</v>
      </c>
      <c r="O1088" s="8" t="str">
        <f t="shared" si="115"/>
        <v>tier - 1</v>
      </c>
      <c r="P1088" s="8" t="str">
        <f t="shared" si="116"/>
        <v>R1025</v>
      </c>
      <c r="Q1088" s="35" t="str">
        <f t="shared" si="117"/>
        <v>22-Aug-1988</v>
      </c>
      <c r="R1088" s="35">
        <v>32377</v>
      </c>
      <c r="S1088" s="44">
        <f t="shared" si="118"/>
        <v>35</v>
      </c>
      <c r="T1088" s="47">
        <v>8824.27</v>
      </c>
      <c r="U1088" s="14" t="s">
        <v>1117</v>
      </c>
      <c r="V1088" s="58">
        <v>32377</v>
      </c>
      <c r="W1088" s="14">
        <v>3</v>
      </c>
      <c r="X1088" s="77">
        <v>8824.27</v>
      </c>
      <c r="Y1088" s="14" t="s">
        <v>11</v>
      </c>
      <c r="Z1088" s="14" t="s">
        <v>16</v>
      </c>
      <c r="AA1088" s="14" t="s">
        <v>200</v>
      </c>
      <c r="AB1088" s="38">
        <v>35</v>
      </c>
    </row>
    <row r="1089" spans="1:28" x14ac:dyDescent="0.35">
      <c r="A1089" t="s">
        <v>1118</v>
      </c>
      <c r="B1089">
        <v>1976</v>
      </c>
      <c r="C1089" t="s">
        <v>10</v>
      </c>
      <c r="D1089" s="42">
        <v>14</v>
      </c>
      <c r="E1089">
        <v>2</v>
      </c>
      <c r="F1089" s="37">
        <v>8825.09</v>
      </c>
      <c r="G1089" t="s">
        <v>11</v>
      </c>
      <c r="H1089" t="s">
        <v>12</v>
      </c>
      <c r="I1089" t="s">
        <v>42</v>
      </c>
      <c r="J1089" s="40">
        <v>1976</v>
      </c>
      <c r="K1089" s="43" t="s">
        <v>10</v>
      </c>
      <c r="L1089" s="14">
        <f t="shared" si="112"/>
        <v>1</v>
      </c>
      <c r="M1089" s="14" t="str">
        <f t="shared" si="113"/>
        <v>tier - 2</v>
      </c>
      <c r="N1089" s="14">
        <f t="shared" si="114"/>
        <v>1</v>
      </c>
      <c r="O1089" s="8" t="str">
        <f t="shared" si="115"/>
        <v>tier - 3</v>
      </c>
      <c r="P1089" s="8" t="str">
        <f t="shared" si="116"/>
        <v>R1011</v>
      </c>
      <c r="Q1089" s="35" t="str">
        <f t="shared" si="117"/>
        <v>14-Jul-1976</v>
      </c>
      <c r="R1089" s="35">
        <v>27955</v>
      </c>
      <c r="S1089" s="44">
        <f t="shared" si="118"/>
        <v>47</v>
      </c>
      <c r="T1089" s="47">
        <v>8825.09</v>
      </c>
      <c r="U1089" s="14" t="s">
        <v>1118</v>
      </c>
      <c r="V1089" s="58">
        <v>27955</v>
      </c>
      <c r="W1089" s="14">
        <v>2</v>
      </c>
      <c r="X1089" s="77">
        <v>8825.09</v>
      </c>
      <c r="Y1089" s="14" t="s">
        <v>11</v>
      </c>
      <c r="Z1089" s="14" t="s">
        <v>12</v>
      </c>
      <c r="AA1089" s="14" t="s">
        <v>42</v>
      </c>
      <c r="AB1089" s="38">
        <v>47</v>
      </c>
    </row>
    <row r="1090" spans="1:28" x14ac:dyDescent="0.35">
      <c r="A1090" t="s">
        <v>1119</v>
      </c>
      <c r="B1090">
        <v>1972</v>
      </c>
      <c r="C1090" t="s">
        <v>15</v>
      </c>
      <c r="D1090" s="42">
        <v>14</v>
      </c>
      <c r="E1090">
        <v>0</v>
      </c>
      <c r="F1090" s="37">
        <v>8827.2099999999991</v>
      </c>
      <c r="G1090" t="s">
        <v>12</v>
      </c>
      <c r="H1090" t="s">
        <v>16</v>
      </c>
      <c r="I1090" t="s">
        <v>23</v>
      </c>
      <c r="J1090" s="40">
        <v>1972</v>
      </c>
      <c r="K1090" s="43" t="s">
        <v>15</v>
      </c>
      <c r="L1090" s="14">
        <f t="shared" si="112"/>
        <v>4</v>
      </c>
      <c r="M1090" s="14" t="str">
        <f t="shared" si="113"/>
        <v>tier - 3</v>
      </c>
      <c r="N1090" s="14">
        <f t="shared" si="114"/>
        <v>2</v>
      </c>
      <c r="O1090" s="8" t="str">
        <f t="shared" si="115"/>
        <v>tier - 1</v>
      </c>
      <c r="P1090" s="8" t="str">
        <f t="shared" si="116"/>
        <v>R1012</v>
      </c>
      <c r="Q1090" s="35" t="str">
        <f t="shared" si="117"/>
        <v>14-Nov-1972</v>
      </c>
      <c r="R1090" s="35">
        <v>26617</v>
      </c>
      <c r="S1090" s="44">
        <f t="shared" si="118"/>
        <v>51</v>
      </c>
      <c r="T1090" s="47">
        <v>8827.2099999999991</v>
      </c>
      <c r="U1090" s="14" t="s">
        <v>1119</v>
      </c>
      <c r="V1090" s="58">
        <v>26617</v>
      </c>
      <c r="W1090" s="14">
        <v>0</v>
      </c>
      <c r="X1090" s="77">
        <v>8827.2099999999991</v>
      </c>
      <c r="Y1090" s="14" t="s">
        <v>12</v>
      </c>
      <c r="Z1090" s="14" t="s">
        <v>16</v>
      </c>
      <c r="AA1090" s="14" t="s">
        <v>23</v>
      </c>
      <c r="AB1090" s="38">
        <v>51</v>
      </c>
    </row>
    <row r="1091" spans="1:28" x14ac:dyDescent="0.35">
      <c r="A1091" t="s">
        <v>1120</v>
      </c>
      <c r="B1091">
        <v>1972</v>
      </c>
      <c r="C1091" t="s">
        <v>15</v>
      </c>
      <c r="D1091" s="42">
        <v>22</v>
      </c>
      <c r="E1091">
        <v>0</v>
      </c>
      <c r="F1091" s="37">
        <v>8835.26</v>
      </c>
      <c r="G1091" t="s">
        <v>12</v>
      </c>
      <c r="H1091" t="s">
        <v>11</v>
      </c>
      <c r="I1091" t="s">
        <v>23</v>
      </c>
      <c r="J1091" s="40">
        <v>1972</v>
      </c>
      <c r="K1091" s="43" t="s">
        <v>15</v>
      </c>
      <c r="L1091" s="14">
        <f t="shared" si="112"/>
        <v>4</v>
      </c>
      <c r="M1091" s="14" t="str">
        <f t="shared" si="113"/>
        <v>tier - 3</v>
      </c>
      <c r="N1091" s="14">
        <f t="shared" si="114"/>
        <v>9</v>
      </c>
      <c r="O1091" s="8" t="str">
        <f t="shared" si="115"/>
        <v>tier - 2</v>
      </c>
      <c r="P1091" s="8" t="str">
        <f t="shared" si="116"/>
        <v>R1012</v>
      </c>
      <c r="Q1091" s="35" t="str">
        <f t="shared" si="117"/>
        <v>22-Nov-1972</v>
      </c>
      <c r="R1091" s="35">
        <v>26625</v>
      </c>
      <c r="S1091" s="44">
        <f t="shared" si="118"/>
        <v>51</v>
      </c>
      <c r="T1091" s="47">
        <v>8835.26</v>
      </c>
      <c r="U1091" s="14" t="s">
        <v>1120</v>
      </c>
      <c r="V1091" s="58">
        <v>26625</v>
      </c>
      <c r="W1091" s="14">
        <v>0</v>
      </c>
      <c r="X1091" s="77">
        <v>8835.26</v>
      </c>
      <c r="Y1091" s="14" t="s">
        <v>12</v>
      </c>
      <c r="Z1091" s="14" t="s">
        <v>11</v>
      </c>
      <c r="AA1091" s="14" t="s">
        <v>23</v>
      </c>
      <c r="AB1091" s="38">
        <v>51</v>
      </c>
    </row>
    <row r="1092" spans="1:28" x14ac:dyDescent="0.35">
      <c r="A1092" t="s">
        <v>1121</v>
      </c>
      <c r="B1092">
        <v>1974</v>
      </c>
      <c r="C1092" t="s">
        <v>18</v>
      </c>
      <c r="D1092" s="42">
        <v>18</v>
      </c>
      <c r="E1092">
        <v>1</v>
      </c>
      <c r="F1092" s="37">
        <v>8871.15</v>
      </c>
      <c r="G1092" t="s">
        <v>11</v>
      </c>
      <c r="H1092" t="s">
        <v>12</v>
      </c>
      <c r="I1092" t="s">
        <v>13</v>
      </c>
      <c r="J1092" s="40">
        <v>1974</v>
      </c>
      <c r="K1092" s="43" t="s">
        <v>18</v>
      </c>
      <c r="L1092" s="14">
        <f t="shared" si="112"/>
        <v>1</v>
      </c>
      <c r="M1092" s="14" t="str">
        <f t="shared" si="113"/>
        <v>tier - 2</v>
      </c>
      <c r="N1092" s="14">
        <f t="shared" si="114"/>
        <v>1</v>
      </c>
      <c r="O1092" s="8" t="str">
        <f t="shared" si="115"/>
        <v>tier - 3</v>
      </c>
      <c r="P1092" s="8" t="str">
        <f t="shared" si="116"/>
        <v>R1013</v>
      </c>
      <c r="Q1092" s="35" t="str">
        <f t="shared" si="117"/>
        <v>18-Jun-1974</v>
      </c>
      <c r="R1092" s="35">
        <v>27198</v>
      </c>
      <c r="S1092" s="44">
        <f t="shared" si="118"/>
        <v>49</v>
      </c>
      <c r="T1092" s="47">
        <v>8871.15</v>
      </c>
      <c r="U1092" s="14" t="s">
        <v>1121</v>
      </c>
      <c r="V1092" s="58">
        <v>27198</v>
      </c>
      <c r="W1092" s="14">
        <v>1</v>
      </c>
      <c r="X1092" s="77">
        <v>8871.15</v>
      </c>
      <c r="Y1092" s="14" t="s">
        <v>11</v>
      </c>
      <c r="Z1092" s="14" t="s">
        <v>12</v>
      </c>
      <c r="AA1092" s="14" t="s">
        <v>13</v>
      </c>
      <c r="AB1092" s="38">
        <v>49</v>
      </c>
    </row>
    <row r="1093" spans="1:28" x14ac:dyDescent="0.35">
      <c r="A1093" t="s">
        <v>1122</v>
      </c>
      <c r="B1093">
        <v>1973</v>
      </c>
      <c r="C1093" t="s">
        <v>20</v>
      </c>
      <c r="D1093" s="42">
        <v>9</v>
      </c>
      <c r="E1093">
        <v>0</v>
      </c>
      <c r="F1093" s="37">
        <v>8890.59</v>
      </c>
      <c r="G1093" t="s">
        <v>11</v>
      </c>
      <c r="H1093" t="s">
        <v>12</v>
      </c>
      <c r="I1093" t="s">
        <v>23</v>
      </c>
      <c r="J1093" s="40">
        <v>1973</v>
      </c>
      <c r="K1093" s="43" t="s">
        <v>20</v>
      </c>
      <c r="L1093" s="14">
        <f t="shared" ref="L1093:L1156" si="119">MATCH($G$4:$G$2346,$G$4:$G$2346,0)</f>
        <v>1</v>
      </c>
      <c r="M1093" s="14" t="str">
        <f t="shared" ref="M1093:M1156" si="120">IF(G1093="?",INDEX($G$4:$G$2346,MODE($L$4:$L$2346)),G1093)</f>
        <v>tier - 2</v>
      </c>
      <c r="N1093" s="14">
        <f t="shared" ref="N1093:N1156" si="121">MATCH($H$4:$H$2346,$H$4:$H$2346,0)</f>
        <v>1</v>
      </c>
      <c r="O1093" s="8" t="str">
        <f t="shared" ref="O1093:O1156" si="122">IF(H1093="?",INDEX($H$4:$H$2346,MODE($N$4:$N$2346)),H1093)</f>
        <v>tier - 3</v>
      </c>
      <c r="P1093" s="8" t="str">
        <f t="shared" ref="P1093:P1156" si="123">IF(I1093="?","Unknown",I1093)</f>
        <v>R1012</v>
      </c>
      <c r="Q1093" s="35" t="str">
        <f t="shared" ref="Q1093:Q1156" si="124">CONCATENATE(D1093,"-",K1093,"-",J1093)</f>
        <v>9-Sep-1973</v>
      </c>
      <c r="R1093" s="35">
        <v>26916</v>
      </c>
      <c r="S1093" s="44">
        <f t="shared" ref="S1093:S1156" si="125">ROUND((($S$2-R1093)/365),0)</f>
        <v>50</v>
      </c>
      <c r="T1093" s="47">
        <v>8890.59</v>
      </c>
      <c r="U1093" s="14" t="s">
        <v>1122</v>
      </c>
      <c r="V1093" s="58">
        <v>26916</v>
      </c>
      <c r="W1093" s="14">
        <v>0</v>
      </c>
      <c r="X1093" s="77">
        <v>8890.59</v>
      </c>
      <c r="Y1093" s="14" t="s">
        <v>11</v>
      </c>
      <c r="Z1093" s="14" t="s">
        <v>12</v>
      </c>
      <c r="AA1093" s="14" t="s">
        <v>23</v>
      </c>
      <c r="AB1093" s="38">
        <v>50</v>
      </c>
    </row>
    <row r="1094" spans="1:28" x14ac:dyDescent="0.35">
      <c r="A1094" t="s">
        <v>1123</v>
      </c>
      <c r="B1094">
        <v>1978</v>
      </c>
      <c r="C1094" t="s">
        <v>30</v>
      </c>
      <c r="D1094" s="42">
        <v>16</v>
      </c>
      <c r="E1094">
        <v>3</v>
      </c>
      <c r="F1094" s="37">
        <v>8891.14</v>
      </c>
      <c r="G1094" t="s">
        <v>11</v>
      </c>
      <c r="H1094" t="s">
        <v>12</v>
      </c>
      <c r="I1094" t="s">
        <v>356</v>
      </c>
      <c r="J1094" s="40">
        <v>1978</v>
      </c>
      <c r="K1094" s="43" t="s">
        <v>30</v>
      </c>
      <c r="L1094" s="14">
        <f t="shared" si="119"/>
        <v>1</v>
      </c>
      <c r="M1094" s="14" t="str">
        <f t="shared" si="120"/>
        <v>tier - 2</v>
      </c>
      <c r="N1094" s="14">
        <f t="shared" si="121"/>
        <v>1</v>
      </c>
      <c r="O1094" s="8" t="str">
        <f t="shared" si="122"/>
        <v>tier - 3</v>
      </c>
      <c r="P1094" s="8" t="str">
        <f t="shared" si="123"/>
        <v>R1017</v>
      </c>
      <c r="Q1094" s="35" t="str">
        <f t="shared" si="124"/>
        <v>16-Dec-1978</v>
      </c>
      <c r="R1094" s="35">
        <v>28840</v>
      </c>
      <c r="S1094" s="44">
        <f t="shared" si="125"/>
        <v>45</v>
      </c>
      <c r="T1094" s="47">
        <v>8891.14</v>
      </c>
      <c r="U1094" s="14" t="s">
        <v>1123</v>
      </c>
      <c r="V1094" s="58">
        <v>28840</v>
      </c>
      <c r="W1094" s="14">
        <v>3</v>
      </c>
      <c r="X1094" s="77">
        <v>8891.14</v>
      </c>
      <c r="Y1094" s="14" t="s">
        <v>11</v>
      </c>
      <c r="Z1094" s="14" t="s">
        <v>12</v>
      </c>
      <c r="AA1094" s="14" t="s">
        <v>356</v>
      </c>
      <c r="AB1094" s="38">
        <v>45</v>
      </c>
    </row>
    <row r="1095" spans="1:28" x14ac:dyDescent="0.35">
      <c r="A1095" t="s">
        <v>1124</v>
      </c>
      <c r="B1095">
        <v>1997</v>
      </c>
      <c r="C1095" t="s">
        <v>15</v>
      </c>
      <c r="D1095" s="42">
        <v>28</v>
      </c>
      <c r="E1095">
        <v>0</v>
      </c>
      <c r="F1095" s="37">
        <v>8906.14</v>
      </c>
      <c r="G1095" t="s">
        <v>11</v>
      </c>
      <c r="H1095" t="s">
        <v>11</v>
      </c>
      <c r="I1095" t="s">
        <v>23</v>
      </c>
      <c r="J1095" s="40">
        <v>1997</v>
      </c>
      <c r="K1095" s="43" t="s">
        <v>15</v>
      </c>
      <c r="L1095" s="14">
        <f t="shared" si="119"/>
        <v>1</v>
      </c>
      <c r="M1095" s="14" t="str">
        <f t="shared" si="120"/>
        <v>tier - 2</v>
      </c>
      <c r="N1095" s="14">
        <f t="shared" si="121"/>
        <v>9</v>
      </c>
      <c r="O1095" s="8" t="str">
        <f t="shared" si="122"/>
        <v>tier - 2</v>
      </c>
      <c r="P1095" s="8" t="str">
        <f t="shared" si="123"/>
        <v>R1012</v>
      </c>
      <c r="Q1095" s="35" t="str">
        <f t="shared" si="124"/>
        <v>28-Nov-1997</v>
      </c>
      <c r="R1095" s="35">
        <v>35762</v>
      </c>
      <c r="S1095" s="44">
        <f t="shared" si="125"/>
        <v>26</v>
      </c>
      <c r="T1095" s="47">
        <v>8906.14</v>
      </c>
      <c r="U1095" s="14" t="s">
        <v>1124</v>
      </c>
      <c r="V1095" s="58">
        <v>35762</v>
      </c>
      <c r="W1095" s="14">
        <v>0</v>
      </c>
      <c r="X1095" s="77">
        <v>8906.14</v>
      </c>
      <c r="Y1095" s="14" t="s">
        <v>11</v>
      </c>
      <c r="Z1095" s="14" t="s">
        <v>11</v>
      </c>
      <c r="AA1095" s="14" t="s">
        <v>23</v>
      </c>
      <c r="AB1095" s="38">
        <v>26</v>
      </c>
    </row>
    <row r="1096" spans="1:28" x14ac:dyDescent="0.35">
      <c r="A1096" t="s">
        <v>1125</v>
      </c>
      <c r="B1096">
        <v>1967</v>
      </c>
      <c r="C1096" t="s">
        <v>20</v>
      </c>
      <c r="D1096" s="42">
        <v>6</v>
      </c>
      <c r="E1096">
        <v>0</v>
      </c>
      <c r="F1096" s="37">
        <v>8908.4699999999993</v>
      </c>
      <c r="G1096" t="s">
        <v>12</v>
      </c>
      <c r="H1096" t="s">
        <v>11</v>
      </c>
      <c r="I1096" t="s">
        <v>13</v>
      </c>
      <c r="J1096" s="40">
        <v>1967</v>
      </c>
      <c r="K1096" s="43" t="s">
        <v>20</v>
      </c>
      <c r="L1096" s="14">
        <f t="shared" si="119"/>
        <v>4</v>
      </c>
      <c r="M1096" s="14" t="str">
        <f t="shared" si="120"/>
        <v>tier - 3</v>
      </c>
      <c r="N1096" s="14">
        <f t="shared" si="121"/>
        <v>9</v>
      </c>
      <c r="O1096" s="8" t="str">
        <f t="shared" si="122"/>
        <v>tier - 2</v>
      </c>
      <c r="P1096" s="8" t="str">
        <f t="shared" si="123"/>
        <v>R1013</v>
      </c>
      <c r="Q1096" s="35" t="str">
        <f t="shared" si="124"/>
        <v>6-Sep-1967</v>
      </c>
      <c r="R1096" s="35">
        <v>24721</v>
      </c>
      <c r="S1096" s="44">
        <f t="shared" si="125"/>
        <v>56</v>
      </c>
      <c r="T1096" s="47">
        <v>8908.4699999999993</v>
      </c>
      <c r="U1096" s="14" t="s">
        <v>1125</v>
      </c>
      <c r="V1096" s="58">
        <v>24721</v>
      </c>
      <c r="W1096" s="14">
        <v>0</v>
      </c>
      <c r="X1096" s="77">
        <v>8908.4699999999993</v>
      </c>
      <c r="Y1096" s="14" t="s">
        <v>12</v>
      </c>
      <c r="Z1096" s="14" t="s">
        <v>11</v>
      </c>
      <c r="AA1096" s="14" t="s">
        <v>13</v>
      </c>
      <c r="AB1096" s="38">
        <v>56</v>
      </c>
    </row>
    <row r="1097" spans="1:28" x14ac:dyDescent="0.35">
      <c r="A1097" t="s">
        <v>1126</v>
      </c>
      <c r="B1097">
        <v>1975</v>
      </c>
      <c r="C1097" t="s">
        <v>10</v>
      </c>
      <c r="D1097" s="42">
        <v>7</v>
      </c>
      <c r="E1097">
        <v>1</v>
      </c>
      <c r="F1097" s="37">
        <v>8930.93</v>
      </c>
      <c r="G1097" t="s">
        <v>11</v>
      </c>
      <c r="H1097" t="s">
        <v>11</v>
      </c>
      <c r="I1097" t="s">
        <v>23</v>
      </c>
      <c r="J1097" s="40">
        <v>1975</v>
      </c>
      <c r="K1097" s="43" t="s">
        <v>10</v>
      </c>
      <c r="L1097" s="14">
        <f t="shared" si="119"/>
        <v>1</v>
      </c>
      <c r="M1097" s="14" t="str">
        <f t="shared" si="120"/>
        <v>tier - 2</v>
      </c>
      <c r="N1097" s="14">
        <f t="shared" si="121"/>
        <v>9</v>
      </c>
      <c r="O1097" s="8" t="str">
        <f t="shared" si="122"/>
        <v>tier - 2</v>
      </c>
      <c r="P1097" s="8" t="str">
        <f t="shared" si="123"/>
        <v>R1012</v>
      </c>
      <c r="Q1097" s="35" t="str">
        <f t="shared" si="124"/>
        <v>7-Jul-1975</v>
      </c>
      <c r="R1097" s="35">
        <v>27582</v>
      </c>
      <c r="S1097" s="44">
        <f t="shared" si="125"/>
        <v>48</v>
      </c>
      <c r="T1097" s="47">
        <v>8930.93</v>
      </c>
      <c r="U1097" s="14" t="s">
        <v>1126</v>
      </c>
      <c r="V1097" s="58">
        <v>27582</v>
      </c>
      <c r="W1097" s="14">
        <v>1</v>
      </c>
      <c r="X1097" s="77">
        <v>8930.93</v>
      </c>
      <c r="Y1097" s="14" t="s">
        <v>11</v>
      </c>
      <c r="Z1097" s="14" t="s">
        <v>11</v>
      </c>
      <c r="AA1097" s="14" t="s">
        <v>23</v>
      </c>
      <c r="AB1097" s="38">
        <v>48</v>
      </c>
    </row>
    <row r="1098" spans="1:28" x14ac:dyDescent="0.35">
      <c r="A1098" t="s">
        <v>1127</v>
      </c>
      <c r="B1098">
        <v>1972</v>
      </c>
      <c r="C1098" t="s">
        <v>18</v>
      </c>
      <c r="D1098" s="42">
        <v>6</v>
      </c>
      <c r="E1098">
        <v>0</v>
      </c>
      <c r="F1098" s="37">
        <v>8932.08</v>
      </c>
      <c r="G1098" t="s">
        <v>11</v>
      </c>
      <c r="H1098" t="s">
        <v>16</v>
      </c>
      <c r="I1098" t="s">
        <v>42</v>
      </c>
      <c r="J1098" s="40">
        <v>1972</v>
      </c>
      <c r="K1098" s="43" t="s">
        <v>18</v>
      </c>
      <c r="L1098" s="14">
        <f t="shared" si="119"/>
        <v>1</v>
      </c>
      <c r="M1098" s="14" t="str">
        <f t="shared" si="120"/>
        <v>tier - 2</v>
      </c>
      <c r="N1098" s="14">
        <f t="shared" si="121"/>
        <v>2</v>
      </c>
      <c r="O1098" s="8" t="str">
        <f t="shared" si="122"/>
        <v>tier - 1</v>
      </c>
      <c r="P1098" s="8" t="str">
        <f t="shared" si="123"/>
        <v>R1011</v>
      </c>
      <c r="Q1098" s="35" t="str">
        <f t="shared" si="124"/>
        <v>6-Jun-1972</v>
      </c>
      <c r="R1098" s="35">
        <v>26456</v>
      </c>
      <c r="S1098" s="44">
        <f t="shared" si="125"/>
        <v>51</v>
      </c>
      <c r="T1098" s="47">
        <v>8932.08</v>
      </c>
      <c r="U1098" s="14" t="s">
        <v>1127</v>
      </c>
      <c r="V1098" s="58">
        <v>26456</v>
      </c>
      <c r="W1098" s="14">
        <v>0</v>
      </c>
      <c r="X1098" s="77">
        <v>8932.08</v>
      </c>
      <c r="Y1098" s="14" t="s">
        <v>11</v>
      </c>
      <c r="Z1098" s="14" t="s">
        <v>16</v>
      </c>
      <c r="AA1098" s="14" t="s">
        <v>42</v>
      </c>
      <c r="AB1098" s="38">
        <v>51</v>
      </c>
    </row>
    <row r="1099" spans="1:28" x14ac:dyDescent="0.35">
      <c r="A1099" t="s">
        <v>1128</v>
      </c>
      <c r="B1099">
        <v>1976</v>
      </c>
      <c r="C1099" t="s">
        <v>30</v>
      </c>
      <c r="D1099" s="42">
        <v>25</v>
      </c>
      <c r="E1099">
        <v>3</v>
      </c>
      <c r="F1099" s="37">
        <v>8944.1200000000008</v>
      </c>
      <c r="G1099" t="s">
        <v>12</v>
      </c>
      <c r="H1099" t="s">
        <v>11</v>
      </c>
      <c r="I1099" t="s">
        <v>13</v>
      </c>
      <c r="J1099" s="40">
        <v>1976</v>
      </c>
      <c r="K1099" s="43" t="s">
        <v>30</v>
      </c>
      <c r="L1099" s="14">
        <f t="shared" si="119"/>
        <v>4</v>
      </c>
      <c r="M1099" s="14" t="str">
        <f t="shared" si="120"/>
        <v>tier - 3</v>
      </c>
      <c r="N1099" s="14">
        <f t="shared" si="121"/>
        <v>9</v>
      </c>
      <c r="O1099" s="8" t="str">
        <f t="shared" si="122"/>
        <v>tier - 2</v>
      </c>
      <c r="P1099" s="8" t="str">
        <f t="shared" si="123"/>
        <v>R1013</v>
      </c>
      <c r="Q1099" s="35" t="str">
        <f t="shared" si="124"/>
        <v>25-Dec-1976</v>
      </c>
      <c r="R1099" s="35">
        <v>28119</v>
      </c>
      <c r="S1099" s="44">
        <f t="shared" si="125"/>
        <v>46</v>
      </c>
      <c r="T1099" s="47">
        <v>8944.1200000000008</v>
      </c>
      <c r="U1099" s="14" t="s">
        <v>1128</v>
      </c>
      <c r="V1099" s="58">
        <v>28119</v>
      </c>
      <c r="W1099" s="14">
        <v>3</v>
      </c>
      <c r="X1099" s="77">
        <v>8944.1200000000008</v>
      </c>
      <c r="Y1099" s="14" t="s">
        <v>12</v>
      </c>
      <c r="Z1099" s="14" t="s">
        <v>11</v>
      </c>
      <c r="AA1099" s="14" t="s">
        <v>13</v>
      </c>
      <c r="AB1099" s="38">
        <v>46</v>
      </c>
    </row>
    <row r="1100" spans="1:28" x14ac:dyDescent="0.35">
      <c r="A1100" t="s">
        <v>1129</v>
      </c>
      <c r="B1100">
        <v>1992</v>
      </c>
      <c r="C1100" t="s">
        <v>20</v>
      </c>
      <c r="D1100" s="42">
        <v>27</v>
      </c>
      <c r="E1100">
        <v>0</v>
      </c>
      <c r="F1100" s="37">
        <v>8954.99</v>
      </c>
      <c r="G1100" t="s">
        <v>11</v>
      </c>
      <c r="H1100" t="s">
        <v>12</v>
      </c>
      <c r="I1100" t="s">
        <v>535</v>
      </c>
      <c r="J1100" s="40">
        <v>1992</v>
      </c>
      <c r="K1100" s="43" t="s">
        <v>20</v>
      </c>
      <c r="L1100" s="14">
        <f t="shared" si="119"/>
        <v>1</v>
      </c>
      <c r="M1100" s="14" t="str">
        <f t="shared" si="120"/>
        <v>tier - 2</v>
      </c>
      <c r="N1100" s="14">
        <f t="shared" si="121"/>
        <v>1</v>
      </c>
      <c r="O1100" s="8" t="str">
        <f t="shared" si="122"/>
        <v>tier - 3</v>
      </c>
      <c r="P1100" s="8" t="str">
        <f t="shared" si="123"/>
        <v>R1026</v>
      </c>
      <c r="Q1100" s="35" t="str">
        <f t="shared" si="124"/>
        <v>27-Sep-1992</v>
      </c>
      <c r="R1100" s="35">
        <v>33874</v>
      </c>
      <c r="S1100" s="44">
        <f t="shared" si="125"/>
        <v>31</v>
      </c>
      <c r="T1100" s="47">
        <v>8954.99</v>
      </c>
      <c r="U1100" s="14" t="s">
        <v>1129</v>
      </c>
      <c r="V1100" s="58">
        <v>33874</v>
      </c>
      <c r="W1100" s="14">
        <v>0</v>
      </c>
      <c r="X1100" s="77">
        <v>8954.99</v>
      </c>
      <c r="Y1100" s="14" t="s">
        <v>11</v>
      </c>
      <c r="Z1100" s="14" t="s">
        <v>12</v>
      </c>
      <c r="AA1100" s="14" t="s">
        <v>535</v>
      </c>
      <c r="AB1100" s="38">
        <v>31</v>
      </c>
    </row>
    <row r="1101" spans="1:28" x14ac:dyDescent="0.35">
      <c r="A1101" t="s">
        <v>1130</v>
      </c>
      <c r="B1101">
        <v>1974</v>
      </c>
      <c r="C1101" t="s">
        <v>35</v>
      </c>
      <c r="D1101" s="42">
        <v>17</v>
      </c>
      <c r="E1101">
        <v>1</v>
      </c>
      <c r="F1101" s="37">
        <v>8964.06</v>
      </c>
      <c r="G1101" t="s">
        <v>12</v>
      </c>
      <c r="H1101" t="s">
        <v>11</v>
      </c>
      <c r="I1101" t="s">
        <v>168</v>
      </c>
      <c r="J1101" s="40">
        <v>1974</v>
      </c>
      <c r="K1101" s="43" t="s">
        <v>35</v>
      </c>
      <c r="L1101" s="14">
        <f t="shared" si="119"/>
        <v>4</v>
      </c>
      <c r="M1101" s="14" t="str">
        <f t="shared" si="120"/>
        <v>tier - 3</v>
      </c>
      <c r="N1101" s="14">
        <f t="shared" si="121"/>
        <v>9</v>
      </c>
      <c r="O1101" s="8" t="str">
        <f t="shared" si="122"/>
        <v>tier - 2</v>
      </c>
      <c r="P1101" s="8" t="str">
        <f t="shared" si="123"/>
        <v>R1016</v>
      </c>
      <c r="Q1101" s="35" t="str">
        <f t="shared" si="124"/>
        <v>17-Aug-1974</v>
      </c>
      <c r="R1101" s="35">
        <v>27258</v>
      </c>
      <c r="S1101" s="44">
        <f t="shared" si="125"/>
        <v>49</v>
      </c>
      <c r="T1101" s="47">
        <v>8964.06</v>
      </c>
      <c r="U1101" s="14" t="s">
        <v>1130</v>
      </c>
      <c r="V1101" s="58">
        <v>27258</v>
      </c>
      <c r="W1101" s="14">
        <v>1</v>
      </c>
      <c r="X1101" s="77">
        <v>8964.06</v>
      </c>
      <c r="Y1101" s="14" t="s">
        <v>12</v>
      </c>
      <c r="Z1101" s="14" t="s">
        <v>11</v>
      </c>
      <c r="AA1101" s="14" t="s">
        <v>168</v>
      </c>
      <c r="AB1101" s="38">
        <v>49</v>
      </c>
    </row>
    <row r="1102" spans="1:28" x14ac:dyDescent="0.35">
      <c r="A1102" t="s">
        <v>1131</v>
      </c>
      <c r="B1102">
        <v>1983</v>
      </c>
      <c r="C1102" t="s">
        <v>10</v>
      </c>
      <c r="D1102" s="42">
        <v>15</v>
      </c>
      <c r="E1102">
        <v>5</v>
      </c>
      <c r="F1102" s="37">
        <v>8965.7999999999993</v>
      </c>
      <c r="G1102" t="s">
        <v>11</v>
      </c>
      <c r="H1102" t="s">
        <v>12</v>
      </c>
      <c r="I1102" t="s">
        <v>23</v>
      </c>
      <c r="J1102" s="40">
        <v>1983</v>
      </c>
      <c r="K1102" s="43" t="s">
        <v>10</v>
      </c>
      <c r="L1102" s="14">
        <f t="shared" si="119"/>
        <v>1</v>
      </c>
      <c r="M1102" s="14" t="str">
        <f t="shared" si="120"/>
        <v>tier - 2</v>
      </c>
      <c r="N1102" s="14">
        <f t="shared" si="121"/>
        <v>1</v>
      </c>
      <c r="O1102" s="8" t="str">
        <f t="shared" si="122"/>
        <v>tier - 3</v>
      </c>
      <c r="P1102" s="8" t="str">
        <f t="shared" si="123"/>
        <v>R1012</v>
      </c>
      <c r="Q1102" s="35" t="str">
        <f t="shared" si="124"/>
        <v>15-Jul-1983</v>
      </c>
      <c r="R1102" s="35">
        <v>30512</v>
      </c>
      <c r="S1102" s="44">
        <f t="shared" si="125"/>
        <v>40</v>
      </c>
      <c r="T1102" s="47">
        <v>8965.7999999999993</v>
      </c>
      <c r="U1102" s="14" t="s">
        <v>1131</v>
      </c>
      <c r="V1102" s="58">
        <v>30512</v>
      </c>
      <c r="W1102" s="14">
        <v>5</v>
      </c>
      <c r="X1102" s="77">
        <v>8965.7999999999993</v>
      </c>
      <c r="Y1102" s="14" t="s">
        <v>11</v>
      </c>
      <c r="Z1102" s="14" t="s">
        <v>12</v>
      </c>
      <c r="AA1102" s="14" t="s">
        <v>23</v>
      </c>
      <c r="AB1102" s="38">
        <v>40</v>
      </c>
    </row>
    <row r="1103" spans="1:28" x14ac:dyDescent="0.35">
      <c r="A1103" t="s">
        <v>1132</v>
      </c>
      <c r="B1103">
        <v>1974</v>
      </c>
      <c r="C1103" t="s">
        <v>20</v>
      </c>
      <c r="D1103" s="42">
        <v>8</v>
      </c>
      <c r="E1103">
        <v>2</v>
      </c>
      <c r="F1103" s="37">
        <v>8968.33</v>
      </c>
      <c r="G1103" t="s">
        <v>12</v>
      </c>
      <c r="H1103" t="s">
        <v>11</v>
      </c>
      <c r="I1103" t="s">
        <v>42</v>
      </c>
      <c r="J1103" s="40">
        <v>1974</v>
      </c>
      <c r="K1103" s="43" t="s">
        <v>20</v>
      </c>
      <c r="L1103" s="14">
        <f t="shared" si="119"/>
        <v>4</v>
      </c>
      <c r="M1103" s="14" t="str">
        <f t="shared" si="120"/>
        <v>tier - 3</v>
      </c>
      <c r="N1103" s="14">
        <f t="shared" si="121"/>
        <v>9</v>
      </c>
      <c r="O1103" s="8" t="str">
        <f t="shared" si="122"/>
        <v>tier - 2</v>
      </c>
      <c r="P1103" s="8" t="str">
        <f t="shared" si="123"/>
        <v>R1011</v>
      </c>
      <c r="Q1103" s="35" t="str">
        <f t="shared" si="124"/>
        <v>8-Sep-1974</v>
      </c>
      <c r="R1103" s="35">
        <v>27280</v>
      </c>
      <c r="S1103" s="44">
        <f t="shared" si="125"/>
        <v>49</v>
      </c>
      <c r="T1103" s="47">
        <v>8968.33</v>
      </c>
      <c r="U1103" s="14" t="s">
        <v>1132</v>
      </c>
      <c r="V1103" s="58">
        <v>27280</v>
      </c>
      <c r="W1103" s="14">
        <v>2</v>
      </c>
      <c r="X1103" s="77">
        <v>8968.33</v>
      </c>
      <c r="Y1103" s="14" t="s">
        <v>12</v>
      </c>
      <c r="Z1103" s="14" t="s">
        <v>11</v>
      </c>
      <c r="AA1103" s="14" t="s">
        <v>42</v>
      </c>
      <c r="AB1103" s="38">
        <v>49</v>
      </c>
    </row>
    <row r="1104" spans="1:28" x14ac:dyDescent="0.35">
      <c r="A1104" t="s">
        <v>1133</v>
      </c>
      <c r="B1104">
        <v>1974</v>
      </c>
      <c r="C1104" t="s">
        <v>10</v>
      </c>
      <c r="D1104" s="42">
        <v>21</v>
      </c>
      <c r="E1104">
        <v>2</v>
      </c>
      <c r="F1104" s="37">
        <v>8978.19</v>
      </c>
      <c r="G1104" t="s">
        <v>11</v>
      </c>
      <c r="H1104" t="s">
        <v>11</v>
      </c>
      <c r="I1104" t="s">
        <v>13</v>
      </c>
      <c r="J1104" s="40">
        <v>1974</v>
      </c>
      <c r="K1104" s="43" t="s">
        <v>10</v>
      </c>
      <c r="L1104" s="14">
        <f t="shared" si="119"/>
        <v>1</v>
      </c>
      <c r="M1104" s="14" t="str">
        <f t="shared" si="120"/>
        <v>tier - 2</v>
      </c>
      <c r="N1104" s="14">
        <f t="shared" si="121"/>
        <v>9</v>
      </c>
      <c r="O1104" s="8" t="str">
        <f t="shared" si="122"/>
        <v>tier - 2</v>
      </c>
      <c r="P1104" s="8" t="str">
        <f t="shared" si="123"/>
        <v>R1013</v>
      </c>
      <c r="Q1104" s="35" t="str">
        <f t="shared" si="124"/>
        <v>21-Jul-1974</v>
      </c>
      <c r="R1104" s="35">
        <v>27231</v>
      </c>
      <c r="S1104" s="44">
        <f t="shared" si="125"/>
        <v>49</v>
      </c>
      <c r="T1104" s="47">
        <v>8978.19</v>
      </c>
      <c r="U1104" s="14" t="s">
        <v>1133</v>
      </c>
      <c r="V1104" s="58">
        <v>27231</v>
      </c>
      <c r="W1104" s="14">
        <v>2</v>
      </c>
      <c r="X1104" s="77">
        <v>8978.19</v>
      </c>
      <c r="Y1104" s="14" t="s">
        <v>11</v>
      </c>
      <c r="Z1104" s="14" t="s">
        <v>11</v>
      </c>
      <c r="AA1104" s="14" t="s">
        <v>13</v>
      </c>
      <c r="AB1104" s="38">
        <v>49</v>
      </c>
    </row>
    <row r="1105" spans="1:28" x14ac:dyDescent="0.35">
      <c r="A1105" t="s">
        <v>1134</v>
      </c>
      <c r="B1105">
        <v>1973</v>
      </c>
      <c r="C1105" t="s">
        <v>37</v>
      </c>
      <c r="D1105" s="42">
        <v>11</v>
      </c>
      <c r="E1105">
        <v>0</v>
      </c>
      <c r="F1105" s="37">
        <v>8988.16</v>
      </c>
      <c r="G1105" t="s">
        <v>11</v>
      </c>
      <c r="H1105" t="s">
        <v>16</v>
      </c>
      <c r="I1105" t="s">
        <v>23</v>
      </c>
      <c r="J1105" s="40">
        <v>1973</v>
      </c>
      <c r="K1105" s="43" t="s">
        <v>37</v>
      </c>
      <c r="L1105" s="14">
        <f t="shared" si="119"/>
        <v>1</v>
      </c>
      <c r="M1105" s="14" t="str">
        <f t="shared" si="120"/>
        <v>tier - 2</v>
      </c>
      <c r="N1105" s="14">
        <f t="shared" si="121"/>
        <v>2</v>
      </c>
      <c r="O1105" s="8" t="str">
        <f t="shared" si="122"/>
        <v>tier - 1</v>
      </c>
      <c r="P1105" s="8" t="str">
        <f t="shared" si="123"/>
        <v>R1012</v>
      </c>
      <c r="Q1105" s="35" t="str">
        <f t="shared" si="124"/>
        <v>11-Oct-1973</v>
      </c>
      <c r="R1105" s="35">
        <v>26948</v>
      </c>
      <c r="S1105" s="44">
        <f t="shared" si="125"/>
        <v>50</v>
      </c>
      <c r="T1105" s="47">
        <v>8988.16</v>
      </c>
      <c r="U1105" s="14" t="s">
        <v>1134</v>
      </c>
      <c r="V1105" s="58">
        <v>26948</v>
      </c>
      <c r="W1105" s="14">
        <v>0</v>
      </c>
      <c r="X1105" s="77">
        <v>8988.16</v>
      </c>
      <c r="Y1105" s="14" t="s">
        <v>11</v>
      </c>
      <c r="Z1105" s="14" t="s">
        <v>16</v>
      </c>
      <c r="AA1105" s="14" t="s">
        <v>23</v>
      </c>
      <c r="AB1105" s="38">
        <v>50</v>
      </c>
    </row>
    <row r="1106" spans="1:28" x14ac:dyDescent="0.35">
      <c r="A1106" t="s">
        <v>1135</v>
      </c>
      <c r="B1106">
        <v>1979</v>
      </c>
      <c r="C1106" t="s">
        <v>30</v>
      </c>
      <c r="D1106" s="42">
        <v>16</v>
      </c>
      <c r="E1106">
        <v>2</v>
      </c>
      <c r="F1106" s="37">
        <v>8998.43</v>
      </c>
      <c r="G1106" t="s">
        <v>11</v>
      </c>
      <c r="H1106" t="s">
        <v>16</v>
      </c>
      <c r="I1106" t="s">
        <v>200</v>
      </c>
      <c r="J1106" s="40">
        <v>1979</v>
      </c>
      <c r="K1106" s="43" t="s">
        <v>30</v>
      </c>
      <c r="L1106" s="14">
        <f t="shared" si="119"/>
        <v>1</v>
      </c>
      <c r="M1106" s="14" t="str">
        <f t="shared" si="120"/>
        <v>tier - 2</v>
      </c>
      <c r="N1106" s="14">
        <f t="shared" si="121"/>
        <v>2</v>
      </c>
      <c r="O1106" s="8" t="str">
        <f t="shared" si="122"/>
        <v>tier - 1</v>
      </c>
      <c r="P1106" s="8" t="str">
        <f t="shared" si="123"/>
        <v>R1025</v>
      </c>
      <c r="Q1106" s="35" t="str">
        <f t="shared" si="124"/>
        <v>16-Dec-1979</v>
      </c>
      <c r="R1106" s="35">
        <v>29205</v>
      </c>
      <c r="S1106" s="44">
        <f t="shared" si="125"/>
        <v>44</v>
      </c>
      <c r="T1106" s="47">
        <v>8998.43</v>
      </c>
      <c r="U1106" s="14" t="s">
        <v>1135</v>
      </c>
      <c r="V1106" s="58">
        <v>29205</v>
      </c>
      <c r="W1106" s="14">
        <v>2</v>
      </c>
      <c r="X1106" s="77">
        <v>8998.43</v>
      </c>
      <c r="Y1106" s="14" t="s">
        <v>11</v>
      </c>
      <c r="Z1106" s="14" t="s">
        <v>16</v>
      </c>
      <c r="AA1106" s="14" t="s">
        <v>200</v>
      </c>
      <c r="AB1106" s="38">
        <v>44</v>
      </c>
    </row>
    <row r="1107" spans="1:28" x14ac:dyDescent="0.35">
      <c r="A1107" t="s">
        <v>1136</v>
      </c>
      <c r="B1107">
        <v>1993</v>
      </c>
      <c r="C1107" t="s">
        <v>30</v>
      </c>
      <c r="D1107" s="42">
        <v>1</v>
      </c>
      <c r="E1107">
        <v>0</v>
      </c>
      <c r="F1107" s="37">
        <v>9010.2000000000007</v>
      </c>
      <c r="G1107" t="s">
        <v>11</v>
      </c>
      <c r="H1107" t="s">
        <v>12</v>
      </c>
      <c r="I1107" t="s">
        <v>535</v>
      </c>
      <c r="J1107" s="40">
        <v>1993</v>
      </c>
      <c r="K1107" s="43" t="s">
        <v>30</v>
      </c>
      <c r="L1107" s="14">
        <f t="shared" si="119"/>
        <v>1</v>
      </c>
      <c r="M1107" s="14" t="str">
        <f t="shared" si="120"/>
        <v>tier - 2</v>
      </c>
      <c r="N1107" s="14">
        <f t="shared" si="121"/>
        <v>1</v>
      </c>
      <c r="O1107" s="8" t="str">
        <f t="shared" si="122"/>
        <v>tier - 3</v>
      </c>
      <c r="P1107" s="8" t="str">
        <f t="shared" si="123"/>
        <v>R1026</v>
      </c>
      <c r="Q1107" s="35" t="str">
        <f t="shared" si="124"/>
        <v>1-Dec-1993</v>
      </c>
      <c r="R1107" s="35">
        <v>34304</v>
      </c>
      <c r="S1107" s="44">
        <f t="shared" si="125"/>
        <v>30</v>
      </c>
      <c r="T1107" s="47">
        <v>9010.2000000000007</v>
      </c>
      <c r="U1107" s="14" t="s">
        <v>1136</v>
      </c>
      <c r="V1107" s="58">
        <v>34304</v>
      </c>
      <c r="W1107" s="14">
        <v>0</v>
      </c>
      <c r="X1107" s="77">
        <v>9010.2000000000007</v>
      </c>
      <c r="Y1107" s="14" t="s">
        <v>11</v>
      </c>
      <c r="Z1107" s="14" t="s">
        <v>12</v>
      </c>
      <c r="AA1107" s="14" t="s">
        <v>535</v>
      </c>
      <c r="AB1107" s="38">
        <v>30</v>
      </c>
    </row>
    <row r="1108" spans="1:28" x14ac:dyDescent="0.35">
      <c r="A1108" t="s">
        <v>1137</v>
      </c>
      <c r="B1108">
        <v>1972</v>
      </c>
      <c r="C1108" t="s">
        <v>30</v>
      </c>
      <c r="D1108" s="42">
        <v>7</v>
      </c>
      <c r="E1108">
        <v>1</v>
      </c>
      <c r="F1108" s="37">
        <v>9048.0300000000007</v>
      </c>
      <c r="G1108" t="s">
        <v>11</v>
      </c>
      <c r="H1108" t="s">
        <v>11</v>
      </c>
      <c r="I1108" t="s">
        <v>13</v>
      </c>
      <c r="J1108" s="40">
        <v>1972</v>
      </c>
      <c r="K1108" s="43" t="s">
        <v>30</v>
      </c>
      <c r="L1108" s="14">
        <f t="shared" si="119"/>
        <v>1</v>
      </c>
      <c r="M1108" s="14" t="str">
        <f t="shared" si="120"/>
        <v>tier - 2</v>
      </c>
      <c r="N1108" s="14">
        <f t="shared" si="121"/>
        <v>9</v>
      </c>
      <c r="O1108" s="8" t="str">
        <f t="shared" si="122"/>
        <v>tier - 2</v>
      </c>
      <c r="P1108" s="8" t="str">
        <f t="shared" si="123"/>
        <v>R1013</v>
      </c>
      <c r="Q1108" s="35" t="str">
        <f t="shared" si="124"/>
        <v>7-Dec-1972</v>
      </c>
      <c r="R1108" s="35">
        <v>26640</v>
      </c>
      <c r="S1108" s="44">
        <f t="shared" si="125"/>
        <v>51</v>
      </c>
      <c r="T1108" s="47">
        <v>9048.0300000000007</v>
      </c>
      <c r="U1108" s="14" t="s">
        <v>1137</v>
      </c>
      <c r="V1108" s="58">
        <v>26640</v>
      </c>
      <c r="W1108" s="14">
        <v>1</v>
      </c>
      <c r="X1108" s="77">
        <v>9048.0300000000007</v>
      </c>
      <c r="Y1108" s="14" t="s">
        <v>11</v>
      </c>
      <c r="Z1108" s="14" t="s">
        <v>11</v>
      </c>
      <c r="AA1108" s="14" t="s">
        <v>13</v>
      </c>
      <c r="AB1108" s="38">
        <v>51</v>
      </c>
    </row>
    <row r="1109" spans="1:28" x14ac:dyDescent="0.35">
      <c r="A1109" t="s">
        <v>1138</v>
      </c>
      <c r="B1109">
        <v>1972</v>
      </c>
      <c r="C1109" t="s">
        <v>30</v>
      </c>
      <c r="D1109" s="42">
        <v>2</v>
      </c>
      <c r="E1109">
        <v>1</v>
      </c>
      <c r="F1109" s="37">
        <v>9058.73</v>
      </c>
      <c r="G1109" t="s">
        <v>12</v>
      </c>
      <c r="H1109" t="s">
        <v>11</v>
      </c>
      <c r="I1109" t="s">
        <v>13</v>
      </c>
      <c r="J1109" s="40">
        <v>1972</v>
      </c>
      <c r="K1109" s="43" t="s">
        <v>30</v>
      </c>
      <c r="L1109" s="14">
        <f t="shared" si="119"/>
        <v>4</v>
      </c>
      <c r="M1109" s="14" t="str">
        <f t="shared" si="120"/>
        <v>tier - 3</v>
      </c>
      <c r="N1109" s="14">
        <f t="shared" si="121"/>
        <v>9</v>
      </c>
      <c r="O1109" s="8" t="str">
        <f t="shared" si="122"/>
        <v>tier - 2</v>
      </c>
      <c r="P1109" s="8" t="str">
        <f t="shared" si="123"/>
        <v>R1013</v>
      </c>
      <c r="Q1109" s="35" t="str">
        <f t="shared" si="124"/>
        <v>2-Dec-1972</v>
      </c>
      <c r="R1109" s="35">
        <v>26635</v>
      </c>
      <c r="S1109" s="44">
        <f t="shared" si="125"/>
        <v>51</v>
      </c>
      <c r="T1109" s="47">
        <v>9058.73</v>
      </c>
      <c r="U1109" s="14" t="s">
        <v>1138</v>
      </c>
      <c r="V1109" s="58">
        <v>26635</v>
      </c>
      <c r="W1109" s="14">
        <v>1</v>
      </c>
      <c r="X1109" s="77">
        <v>9058.73</v>
      </c>
      <c r="Y1109" s="14" t="s">
        <v>12</v>
      </c>
      <c r="Z1109" s="14" t="s">
        <v>11</v>
      </c>
      <c r="AA1109" s="14" t="s">
        <v>13</v>
      </c>
      <c r="AB1109" s="38">
        <v>51</v>
      </c>
    </row>
    <row r="1110" spans="1:28" x14ac:dyDescent="0.35">
      <c r="A1110" t="s">
        <v>1139</v>
      </c>
      <c r="B1110">
        <v>1977</v>
      </c>
      <c r="C1110" t="s">
        <v>15</v>
      </c>
      <c r="D1110" s="42">
        <v>4</v>
      </c>
      <c r="E1110">
        <v>2</v>
      </c>
      <c r="F1110" s="37">
        <v>9095.07</v>
      </c>
      <c r="G1110" t="s">
        <v>11</v>
      </c>
      <c r="H1110" t="s">
        <v>11</v>
      </c>
      <c r="I1110" t="s">
        <v>247</v>
      </c>
      <c r="J1110" s="40">
        <v>1977</v>
      </c>
      <c r="K1110" s="43" t="s">
        <v>15</v>
      </c>
      <c r="L1110" s="14">
        <f t="shared" si="119"/>
        <v>1</v>
      </c>
      <c r="M1110" s="14" t="str">
        <f t="shared" si="120"/>
        <v>tier - 2</v>
      </c>
      <c r="N1110" s="14">
        <f t="shared" si="121"/>
        <v>9</v>
      </c>
      <c r="O1110" s="8" t="str">
        <f t="shared" si="122"/>
        <v>tier - 2</v>
      </c>
      <c r="P1110" s="8" t="str">
        <f t="shared" si="123"/>
        <v>R1024</v>
      </c>
      <c r="Q1110" s="35" t="str">
        <f t="shared" si="124"/>
        <v>4-Nov-1977</v>
      </c>
      <c r="R1110" s="35">
        <v>28433</v>
      </c>
      <c r="S1110" s="44">
        <f t="shared" si="125"/>
        <v>46</v>
      </c>
      <c r="T1110" s="47">
        <v>9095.07</v>
      </c>
      <c r="U1110" s="14" t="s">
        <v>1139</v>
      </c>
      <c r="V1110" s="58">
        <v>28433</v>
      </c>
      <c r="W1110" s="14">
        <v>2</v>
      </c>
      <c r="X1110" s="77">
        <v>9095.07</v>
      </c>
      <c r="Y1110" s="14" t="s">
        <v>11</v>
      </c>
      <c r="Z1110" s="14" t="s">
        <v>11</v>
      </c>
      <c r="AA1110" s="14" t="s">
        <v>247</v>
      </c>
      <c r="AB1110" s="38">
        <v>46</v>
      </c>
    </row>
    <row r="1111" spans="1:28" x14ac:dyDescent="0.35">
      <c r="A1111" t="s">
        <v>1140</v>
      </c>
      <c r="B1111">
        <v>1965</v>
      </c>
      <c r="C1111" t="s">
        <v>15</v>
      </c>
      <c r="D1111" s="42">
        <v>9</v>
      </c>
      <c r="E1111">
        <v>0</v>
      </c>
      <c r="F1111" s="37">
        <v>9095.94</v>
      </c>
      <c r="G1111" t="s">
        <v>12</v>
      </c>
      <c r="H1111" t="s">
        <v>16</v>
      </c>
      <c r="I1111" t="s">
        <v>42</v>
      </c>
      <c r="J1111" s="40">
        <v>1965</v>
      </c>
      <c r="K1111" s="43" t="s">
        <v>15</v>
      </c>
      <c r="L1111" s="14">
        <f t="shared" si="119"/>
        <v>4</v>
      </c>
      <c r="M1111" s="14" t="str">
        <f t="shared" si="120"/>
        <v>tier - 3</v>
      </c>
      <c r="N1111" s="14">
        <f t="shared" si="121"/>
        <v>2</v>
      </c>
      <c r="O1111" s="8" t="str">
        <f t="shared" si="122"/>
        <v>tier - 1</v>
      </c>
      <c r="P1111" s="8" t="str">
        <f t="shared" si="123"/>
        <v>R1011</v>
      </c>
      <c r="Q1111" s="35" t="str">
        <f t="shared" si="124"/>
        <v>9-Nov-1965</v>
      </c>
      <c r="R1111" s="35">
        <v>24055</v>
      </c>
      <c r="S1111" s="44">
        <f t="shared" si="125"/>
        <v>58</v>
      </c>
      <c r="T1111" s="47">
        <v>9095.94</v>
      </c>
      <c r="U1111" s="14" t="s">
        <v>1140</v>
      </c>
      <c r="V1111" s="58">
        <v>24055</v>
      </c>
      <c r="W1111" s="14">
        <v>0</v>
      </c>
      <c r="X1111" s="77">
        <v>9095.94</v>
      </c>
      <c r="Y1111" s="14" t="s">
        <v>12</v>
      </c>
      <c r="Z1111" s="14" t="s">
        <v>16</v>
      </c>
      <c r="AA1111" s="14" t="s">
        <v>42</v>
      </c>
      <c r="AB1111" s="38">
        <v>58</v>
      </c>
    </row>
    <row r="1112" spans="1:28" x14ac:dyDescent="0.35">
      <c r="A1112" t="s">
        <v>1141</v>
      </c>
      <c r="B1112">
        <v>1977</v>
      </c>
      <c r="C1112" t="s">
        <v>30</v>
      </c>
      <c r="D1112" s="42">
        <v>2</v>
      </c>
      <c r="E1112">
        <v>3</v>
      </c>
      <c r="F1112" s="37">
        <v>9101.7999999999993</v>
      </c>
      <c r="G1112" t="s">
        <v>11</v>
      </c>
      <c r="H1112" t="s">
        <v>16</v>
      </c>
      <c r="I1112" t="s">
        <v>42</v>
      </c>
      <c r="J1112" s="40">
        <v>1977</v>
      </c>
      <c r="K1112" s="43" t="s">
        <v>30</v>
      </c>
      <c r="L1112" s="14">
        <f t="shared" si="119"/>
        <v>1</v>
      </c>
      <c r="M1112" s="14" t="str">
        <f t="shared" si="120"/>
        <v>tier - 2</v>
      </c>
      <c r="N1112" s="14">
        <f t="shared" si="121"/>
        <v>2</v>
      </c>
      <c r="O1112" s="8" t="str">
        <f t="shared" si="122"/>
        <v>tier - 1</v>
      </c>
      <c r="P1112" s="8" t="str">
        <f t="shared" si="123"/>
        <v>R1011</v>
      </c>
      <c r="Q1112" s="35" t="str">
        <f t="shared" si="124"/>
        <v>2-Dec-1977</v>
      </c>
      <c r="R1112" s="35">
        <v>28461</v>
      </c>
      <c r="S1112" s="44">
        <f t="shared" si="125"/>
        <v>46</v>
      </c>
      <c r="T1112" s="47">
        <v>9101.7999999999993</v>
      </c>
      <c r="U1112" s="14" t="s">
        <v>1141</v>
      </c>
      <c r="V1112" s="58">
        <v>28461</v>
      </c>
      <c r="W1112" s="14">
        <v>3</v>
      </c>
      <c r="X1112" s="77">
        <v>9101.7999999999993</v>
      </c>
      <c r="Y1112" s="14" t="s">
        <v>11</v>
      </c>
      <c r="Z1112" s="14" t="s">
        <v>16</v>
      </c>
      <c r="AA1112" s="14" t="s">
        <v>42</v>
      </c>
      <c r="AB1112" s="38">
        <v>46</v>
      </c>
    </row>
    <row r="1113" spans="1:28" x14ac:dyDescent="0.35">
      <c r="A1113" t="s">
        <v>1142</v>
      </c>
      <c r="B1113">
        <v>1970</v>
      </c>
      <c r="C1113" t="s">
        <v>35</v>
      </c>
      <c r="D1113" s="42">
        <v>12</v>
      </c>
      <c r="E1113">
        <v>0</v>
      </c>
      <c r="F1113" s="37">
        <v>9140.9500000000007</v>
      </c>
      <c r="G1113" t="s">
        <v>12</v>
      </c>
      <c r="H1113" t="s">
        <v>12</v>
      </c>
      <c r="I1113" t="s">
        <v>13</v>
      </c>
      <c r="J1113" s="40">
        <v>1970</v>
      </c>
      <c r="K1113" s="43" t="s">
        <v>35</v>
      </c>
      <c r="L1113" s="14">
        <f t="shared" si="119"/>
        <v>4</v>
      </c>
      <c r="M1113" s="14" t="str">
        <f t="shared" si="120"/>
        <v>tier - 3</v>
      </c>
      <c r="N1113" s="14">
        <f t="shared" si="121"/>
        <v>1</v>
      </c>
      <c r="O1113" s="8" t="str">
        <f t="shared" si="122"/>
        <v>tier - 3</v>
      </c>
      <c r="P1113" s="8" t="str">
        <f t="shared" si="123"/>
        <v>R1013</v>
      </c>
      <c r="Q1113" s="35" t="str">
        <f t="shared" si="124"/>
        <v>12-Aug-1970</v>
      </c>
      <c r="R1113" s="35">
        <v>25792</v>
      </c>
      <c r="S1113" s="44">
        <f t="shared" si="125"/>
        <v>53</v>
      </c>
      <c r="T1113" s="47">
        <v>9140.9500000000007</v>
      </c>
      <c r="U1113" s="14" t="s">
        <v>1142</v>
      </c>
      <c r="V1113" s="58">
        <v>25792</v>
      </c>
      <c r="W1113" s="14">
        <v>0</v>
      </c>
      <c r="X1113" s="77">
        <v>9140.9500000000007</v>
      </c>
      <c r="Y1113" s="14" t="s">
        <v>12</v>
      </c>
      <c r="Z1113" s="14" t="s">
        <v>12</v>
      </c>
      <c r="AA1113" s="14" t="s">
        <v>13</v>
      </c>
      <c r="AB1113" s="38">
        <v>53</v>
      </c>
    </row>
    <row r="1114" spans="1:28" x14ac:dyDescent="0.35">
      <c r="A1114" t="s">
        <v>1143</v>
      </c>
      <c r="B1114">
        <v>1970</v>
      </c>
      <c r="C1114" t="s">
        <v>37</v>
      </c>
      <c r="D1114" s="42">
        <v>18</v>
      </c>
      <c r="E1114">
        <v>0</v>
      </c>
      <c r="F1114" s="37">
        <v>9144.57</v>
      </c>
      <c r="G1114" t="s">
        <v>12</v>
      </c>
      <c r="H1114" t="s">
        <v>11</v>
      </c>
      <c r="I1114" t="s">
        <v>42</v>
      </c>
      <c r="J1114" s="40">
        <v>1970</v>
      </c>
      <c r="K1114" s="43" t="s">
        <v>37</v>
      </c>
      <c r="L1114" s="14">
        <f t="shared" si="119"/>
        <v>4</v>
      </c>
      <c r="M1114" s="14" t="str">
        <f t="shared" si="120"/>
        <v>tier - 3</v>
      </c>
      <c r="N1114" s="14">
        <f t="shared" si="121"/>
        <v>9</v>
      </c>
      <c r="O1114" s="8" t="str">
        <f t="shared" si="122"/>
        <v>tier - 2</v>
      </c>
      <c r="P1114" s="8" t="str">
        <f t="shared" si="123"/>
        <v>R1011</v>
      </c>
      <c r="Q1114" s="35" t="str">
        <f t="shared" si="124"/>
        <v>18-Oct-1970</v>
      </c>
      <c r="R1114" s="35">
        <v>25859</v>
      </c>
      <c r="S1114" s="44">
        <f t="shared" si="125"/>
        <v>53</v>
      </c>
      <c r="T1114" s="47">
        <v>9144.57</v>
      </c>
      <c r="U1114" s="14" t="s">
        <v>1143</v>
      </c>
      <c r="V1114" s="58">
        <v>25859</v>
      </c>
      <c r="W1114" s="14">
        <v>0</v>
      </c>
      <c r="X1114" s="77">
        <v>9144.57</v>
      </c>
      <c r="Y1114" s="14" t="s">
        <v>12</v>
      </c>
      <c r="Z1114" s="14" t="s">
        <v>11</v>
      </c>
      <c r="AA1114" s="14" t="s">
        <v>42</v>
      </c>
      <c r="AB1114" s="38">
        <v>53</v>
      </c>
    </row>
    <row r="1115" spans="1:28" x14ac:dyDescent="0.35">
      <c r="A1115" t="s">
        <v>1144</v>
      </c>
      <c r="B1115">
        <v>1982</v>
      </c>
      <c r="C1115" t="s">
        <v>30</v>
      </c>
      <c r="D1115" s="42">
        <v>8</v>
      </c>
      <c r="E1115">
        <v>3</v>
      </c>
      <c r="F1115" s="37">
        <v>9147.5</v>
      </c>
      <c r="G1115" t="s">
        <v>11</v>
      </c>
      <c r="H1115" t="s">
        <v>16</v>
      </c>
      <c r="I1115" t="s">
        <v>23</v>
      </c>
      <c r="J1115" s="40">
        <v>1982</v>
      </c>
      <c r="K1115" s="43" t="s">
        <v>30</v>
      </c>
      <c r="L1115" s="14">
        <f t="shared" si="119"/>
        <v>1</v>
      </c>
      <c r="M1115" s="14" t="str">
        <f t="shared" si="120"/>
        <v>tier - 2</v>
      </c>
      <c r="N1115" s="14">
        <f t="shared" si="121"/>
        <v>2</v>
      </c>
      <c r="O1115" s="8" t="str">
        <f t="shared" si="122"/>
        <v>tier - 1</v>
      </c>
      <c r="P1115" s="8" t="str">
        <f t="shared" si="123"/>
        <v>R1012</v>
      </c>
      <c r="Q1115" s="35" t="str">
        <f t="shared" si="124"/>
        <v>8-Dec-1982</v>
      </c>
      <c r="R1115" s="35">
        <v>30293</v>
      </c>
      <c r="S1115" s="44">
        <f t="shared" si="125"/>
        <v>41</v>
      </c>
      <c r="T1115" s="47">
        <v>9147.5</v>
      </c>
      <c r="U1115" s="14" t="s">
        <v>1144</v>
      </c>
      <c r="V1115" s="58">
        <v>30293</v>
      </c>
      <c r="W1115" s="14">
        <v>3</v>
      </c>
      <c r="X1115" s="77">
        <v>9147.5</v>
      </c>
      <c r="Y1115" s="14" t="s">
        <v>11</v>
      </c>
      <c r="Z1115" s="14" t="s">
        <v>16</v>
      </c>
      <c r="AA1115" s="14" t="s">
        <v>23</v>
      </c>
      <c r="AB1115" s="38">
        <v>41</v>
      </c>
    </row>
    <row r="1116" spans="1:28" x14ac:dyDescent="0.35">
      <c r="A1116" t="s">
        <v>1145</v>
      </c>
      <c r="B1116">
        <v>1990</v>
      </c>
      <c r="C1116" t="s">
        <v>35</v>
      </c>
      <c r="D1116" s="42">
        <v>23</v>
      </c>
      <c r="E1116">
        <v>3</v>
      </c>
      <c r="F1116" s="37">
        <v>9159.51</v>
      </c>
      <c r="G1116" t="s">
        <v>11</v>
      </c>
      <c r="H1116" t="s">
        <v>11</v>
      </c>
      <c r="I1116" t="s">
        <v>300</v>
      </c>
      <c r="J1116" s="40">
        <v>1990</v>
      </c>
      <c r="K1116" s="43" t="s">
        <v>35</v>
      </c>
      <c r="L1116" s="14">
        <f t="shared" si="119"/>
        <v>1</v>
      </c>
      <c r="M1116" s="14" t="str">
        <f t="shared" si="120"/>
        <v>tier - 2</v>
      </c>
      <c r="N1116" s="14">
        <f t="shared" si="121"/>
        <v>9</v>
      </c>
      <c r="O1116" s="8" t="str">
        <f t="shared" si="122"/>
        <v>tier - 2</v>
      </c>
      <c r="P1116" s="8" t="str">
        <f t="shared" si="123"/>
        <v>R1021</v>
      </c>
      <c r="Q1116" s="35" t="str">
        <f t="shared" si="124"/>
        <v>23-Aug-1990</v>
      </c>
      <c r="R1116" s="35">
        <v>33108</v>
      </c>
      <c r="S1116" s="44">
        <f t="shared" si="125"/>
        <v>33</v>
      </c>
      <c r="T1116" s="47">
        <v>9159.51</v>
      </c>
      <c r="U1116" s="14" t="s">
        <v>1145</v>
      </c>
      <c r="V1116" s="58">
        <v>33108</v>
      </c>
      <c r="W1116" s="14">
        <v>3</v>
      </c>
      <c r="X1116" s="77">
        <v>9159.51</v>
      </c>
      <c r="Y1116" s="14" t="s">
        <v>11</v>
      </c>
      <c r="Z1116" s="14" t="s">
        <v>11</v>
      </c>
      <c r="AA1116" s="14" t="s">
        <v>300</v>
      </c>
      <c r="AB1116" s="38">
        <v>33</v>
      </c>
    </row>
    <row r="1117" spans="1:28" x14ac:dyDescent="0.35">
      <c r="A1117" t="s">
        <v>1146</v>
      </c>
      <c r="B1117">
        <v>1970</v>
      </c>
      <c r="C1117" t="s">
        <v>37</v>
      </c>
      <c r="D1117" s="42">
        <v>24</v>
      </c>
      <c r="E1117">
        <v>0</v>
      </c>
      <c r="F1117" s="37">
        <v>9171.75</v>
      </c>
      <c r="G1117" t="s">
        <v>11</v>
      </c>
      <c r="H1117" t="s">
        <v>11</v>
      </c>
      <c r="I1117" t="s">
        <v>23</v>
      </c>
      <c r="J1117" s="40">
        <v>1970</v>
      </c>
      <c r="K1117" s="43" t="s">
        <v>37</v>
      </c>
      <c r="L1117" s="14">
        <f t="shared" si="119"/>
        <v>1</v>
      </c>
      <c r="M1117" s="14" t="str">
        <f t="shared" si="120"/>
        <v>tier - 2</v>
      </c>
      <c r="N1117" s="14">
        <f t="shared" si="121"/>
        <v>9</v>
      </c>
      <c r="O1117" s="8" t="str">
        <f t="shared" si="122"/>
        <v>tier - 2</v>
      </c>
      <c r="P1117" s="8" t="str">
        <f t="shared" si="123"/>
        <v>R1012</v>
      </c>
      <c r="Q1117" s="35" t="str">
        <f t="shared" si="124"/>
        <v>24-Oct-1970</v>
      </c>
      <c r="R1117" s="35">
        <v>25865</v>
      </c>
      <c r="S1117" s="44">
        <f t="shared" si="125"/>
        <v>53</v>
      </c>
      <c r="T1117" s="47">
        <v>9171.75</v>
      </c>
      <c r="U1117" s="14" t="s">
        <v>1146</v>
      </c>
      <c r="V1117" s="58">
        <v>25865</v>
      </c>
      <c r="W1117" s="14">
        <v>0</v>
      </c>
      <c r="X1117" s="77">
        <v>9171.75</v>
      </c>
      <c r="Y1117" s="14" t="s">
        <v>11</v>
      </c>
      <c r="Z1117" s="14" t="s">
        <v>11</v>
      </c>
      <c r="AA1117" s="14" t="s">
        <v>23</v>
      </c>
      <c r="AB1117" s="38">
        <v>53</v>
      </c>
    </row>
    <row r="1118" spans="1:28" x14ac:dyDescent="0.35">
      <c r="A1118" t="s">
        <v>1147</v>
      </c>
      <c r="B1118">
        <v>1971</v>
      </c>
      <c r="C1118" t="s">
        <v>30</v>
      </c>
      <c r="D1118" s="42">
        <v>29</v>
      </c>
      <c r="E1118">
        <v>0</v>
      </c>
      <c r="F1118" s="37">
        <v>9174.14</v>
      </c>
      <c r="G1118" t="s">
        <v>12</v>
      </c>
      <c r="H1118" t="s">
        <v>16</v>
      </c>
      <c r="I1118" t="s">
        <v>23</v>
      </c>
      <c r="J1118" s="40">
        <v>1971</v>
      </c>
      <c r="K1118" s="43" t="s">
        <v>30</v>
      </c>
      <c r="L1118" s="14">
        <f t="shared" si="119"/>
        <v>4</v>
      </c>
      <c r="M1118" s="14" t="str">
        <f t="shared" si="120"/>
        <v>tier - 3</v>
      </c>
      <c r="N1118" s="14">
        <f t="shared" si="121"/>
        <v>2</v>
      </c>
      <c r="O1118" s="8" t="str">
        <f t="shared" si="122"/>
        <v>tier - 1</v>
      </c>
      <c r="P1118" s="8" t="str">
        <f t="shared" si="123"/>
        <v>R1012</v>
      </c>
      <c r="Q1118" s="35" t="str">
        <f t="shared" si="124"/>
        <v>29-Dec-1971</v>
      </c>
      <c r="R1118" s="35">
        <v>26296</v>
      </c>
      <c r="S1118" s="44">
        <f t="shared" si="125"/>
        <v>51</v>
      </c>
      <c r="T1118" s="47">
        <v>9174.14</v>
      </c>
      <c r="U1118" s="14" t="s">
        <v>1147</v>
      </c>
      <c r="V1118" s="58">
        <v>26296</v>
      </c>
      <c r="W1118" s="14">
        <v>0</v>
      </c>
      <c r="X1118" s="77">
        <v>9174.14</v>
      </c>
      <c r="Y1118" s="14" t="s">
        <v>12</v>
      </c>
      <c r="Z1118" s="14" t="s">
        <v>16</v>
      </c>
      <c r="AA1118" s="14" t="s">
        <v>23</v>
      </c>
      <c r="AB1118" s="38">
        <v>51</v>
      </c>
    </row>
    <row r="1119" spans="1:28" x14ac:dyDescent="0.35">
      <c r="A1119" t="s">
        <v>1148</v>
      </c>
      <c r="B1119">
        <v>1973</v>
      </c>
      <c r="C1119" t="s">
        <v>30</v>
      </c>
      <c r="D1119" s="42">
        <v>25</v>
      </c>
      <c r="E1119">
        <v>1</v>
      </c>
      <c r="F1119" s="37">
        <v>9182.17</v>
      </c>
      <c r="G1119" t="s">
        <v>11</v>
      </c>
      <c r="H1119" t="s">
        <v>12</v>
      </c>
      <c r="I1119" t="s">
        <v>42</v>
      </c>
      <c r="J1119" s="40">
        <v>1973</v>
      </c>
      <c r="K1119" s="43" t="s">
        <v>30</v>
      </c>
      <c r="L1119" s="14">
        <f t="shared" si="119"/>
        <v>1</v>
      </c>
      <c r="M1119" s="14" t="str">
        <f t="shared" si="120"/>
        <v>tier - 2</v>
      </c>
      <c r="N1119" s="14">
        <f t="shared" si="121"/>
        <v>1</v>
      </c>
      <c r="O1119" s="8" t="str">
        <f t="shared" si="122"/>
        <v>tier - 3</v>
      </c>
      <c r="P1119" s="8" t="str">
        <f t="shared" si="123"/>
        <v>R1011</v>
      </c>
      <c r="Q1119" s="35" t="str">
        <f t="shared" si="124"/>
        <v>25-Dec-1973</v>
      </c>
      <c r="R1119" s="35">
        <v>27023</v>
      </c>
      <c r="S1119" s="44">
        <f t="shared" si="125"/>
        <v>49</v>
      </c>
      <c r="T1119" s="47">
        <v>9182.17</v>
      </c>
      <c r="U1119" s="14" t="s">
        <v>1148</v>
      </c>
      <c r="V1119" s="58">
        <v>27023</v>
      </c>
      <c r="W1119" s="14">
        <v>1</v>
      </c>
      <c r="X1119" s="77">
        <v>9182.17</v>
      </c>
      <c r="Y1119" s="14" t="s">
        <v>11</v>
      </c>
      <c r="Z1119" s="14" t="s">
        <v>12</v>
      </c>
      <c r="AA1119" s="14" t="s">
        <v>42</v>
      </c>
      <c r="AB1119" s="38">
        <v>49</v>
      </c>
    </row>
    <row r="1120" spans="1:28" x14ac:dyDescent="0.35">
      <c r="A1120" t="s">
        <v>1149</v>
      </c>
      <c r="B1120">
        <v>1976</v>
      </c>
      <c r="C1120" t="s">
        <v>20</v>
      </c>
      <c r="D1120" s="42">
        <v>10</v>
      </c>
      <c r="E1120">
        <v>2</v>
      </c>
      <c r="F1120" s="37">
        <v>9193.84</v>
      </c>
      <c r="G1120" t="s">
        <v>11</v>
      </c>
      <c r="H1120" t="s">
        <v>16</v>
      </c>
      <c r="I1120" t="s">
        <v>23</v>
      </c>
      <c r="J1120" s="40">
        <v>1976</v>
      </c>
      <c r="K1120" s="43" t="s">
        <v>20</v>
      </c>
      <c r="L1120" s="14">
        <f t="shared" si="119"/>
        <v>1</v>
      </c>
      <c r="M1120" s="14" t="str">
        <f t="shared" si="120"/>
        <v>tier - 2</v>
      </c>
      <c r="N1120" s="14">
        <f t="shared" si="121"/>
        <v>2</v>
      </c>
      <c r="O1120" s="8" t="str">
        <f t="shared" si="122"/>
        <v>tier - 1</v>
      </c>
      <c r="P1120" s="8" t="str">
        <f t="shared" si="123"/>
        <v>R1012</v>
      </c>
      <c r="Q1120" s="35" t="str">
        <f t="shared" si="124"/>
        <v>10-Sep-1976</v>
      </c>
      <c r="R1120" s="35">
        <v>28013</v>
      </c>
      <c r="S1120" s="44">
        <f t="shared" si="125"/>
        <v>47</v>
      </c>
      <c r="T1120" s="47">
        <v>9193.84</v>
      </c>
      <c r="U1120" s="14" t="s">
        <v>1149</v>
      </c>
      <c r="V1120" s="58">
        <v>28013</v>
      </c>
      <c r="W1120" s="14">
        <v>2</v>
      </c>
      <c r="X1120" s="77">
        <v>9193.84</v>
      </c>
      <c r="Y1120" s="14" t="s">
        <v>11</v>
      </c>
      <c r="Z1120" s="14" t="s">
        <v>16</v>
      </c>
      <c r="AA1120" s="14" t="s">
        <v>23</v>
      </c>
      <c r="AB1120" s="38">
        <v>47</v>
      </c>
    </row>
    <row r="1121" spans="1:28" x14ac:dyDescent="0.35">
      <c r="A1121" t="s">
        <v>1150</v>
      </c>
      <c r="B1121">
        <v>1986</v>
      </c>
      <c r="C1121" t="s">
        <v>30</v>
      </c>
      <c r="D1121" s="42">
        <v>25</v>
      </c>
      <c r="E1121">
        <v>3</v>
      </c>
      <c r="F1121" s="37">
        <v>9210.06</v>
      </c>
      <c r="G1121" t="s">
        <v>11</v>
      </c>
      <c r="H1121" t="s">
        <v>12</v>
      </c>
      <c r="I1121" t="s">
        <v>300</v>
      </c>
      <c r="J1121" s="40">
        <v>1986</v>
      </c>
      <c r="K1121" s="43" t="s">
        <v>30</v>
      </c>
      <c r="L1121" s="14">
        <f t="shared" si="119"/>
        <v>1</v>
      </c>
      <c r="M1121" s="14" t="str">
        <f t="shared" si="120"/>
        <v>tier - 2</v>
      </c>
      <c r="N1121" s="14">
        <f t="shared" si="121"/>
        <v>1</v>
      </c>
      <c r="O1121" s="8" t="str">
        <f t="shared" si="122"/>
        <v>tier - 3</v>
      </c>
      <c r="P1121" s="8" t="str">
        <f t="shared" si="123"/>
        <v>R1021</v>
      </c>
      <c r="Q1121" s="35" t="str">
        <f t="shared" si="124"/>
        <v>25-Dec-1986</v>
      </c>
      <c r="R1121" s="35">
        <v>31771</v>
      </c>
      <c r="S1121" s="44">
        <f t="shared" si="125"/>
        <v>36</v>
      </c>
      <c r="T1121" s="47">
        <v>9210.06</v>
      </c>
      <c r="U1121" s="14" t="s">
        <v>1150</v>
      </c>
      <c r="V1121" s="58">
        <v>31771</v>
      </c>
      <c r="W1121" s="14">
        <v>3</v>
      </c>
      <c r="X1121" s="77">
        <v>9210.06</v>
      </c>
      <c r="Y1121" s="14" t="s">
        <v>11</v>
      </c>
      <c r="Z1121" s="14" t="s">
        <v>12</v>
      </c>
      <c r="AA1121" s="14" t="s">
        <v>300</v>
      </c>
      <c r="AB1121" s="38">
        <v>36</v>
      </c>
    </row>
    <row r="1122" spans="1:28" x14ac:dyDescent="0.35">
      <c r="A1122" t="s">
        <v>1151</v>
      </c>
      <c r="B1122">
        <v>1981</v>
      </c>
      <c r="C1122" t="s">
        <v>30</v>
      </c>
      <c r="D1122" s="42">
        <v>5</v>
      </c>
      <c r="E1122">
        <v>5</v>
      </c>
      <c r="F1122" s="37">
        <v>9222.4</v>
      </c>
      <c r="G1122" t="s">
        <v>11</v>
      </c>
      <c r="H1122" t="s">
        <v>12</v>
      </c>
      <c r="I1122" t="s">
        <v>166</v>
      </c>
      <c r="J1122" s="40">
        <v>1981</v>
      </c>
      <c r="K1122" s="43" t="s">
        <v>30</v>
      </c>
      <c r="L1122" s="14">
        <f t="shared" si="119"/>
        <v>1</v>
      </c>
      <c r="M1122" s="14" t="str">
        <f t="shared" si="120"/>
        <v>tier - 2</v>
      </c>
      <c r="N1122" s="14">
        <f t="shared" si="121"/>
        <v>1</v>
      </c>
      <c r="O1122" s="8" t="str">
        <f t="shared" si="122"/>
        <v>tier - 3</v>
      </c>
      <c r="P1122" s="8" t="str">
        <f t="shared" si="123"/>
        <v>R1019</v>
      </c>
      <c r="Q1122" s="35" t="str">
        <f t="shared" si="124"/>
        <v>5-Dec-1981</v>
      </c>
      <c r="R1122" s="35">
        <v>29925</v>
      </c>
      <c r="S1122" s="44">
        <f t="shared" si="125"/>
        <v>42</v>
      </c>
      <c r="T1122" s="47">
        <v>9222.4</v>
      </c>
      <c r="U1122" s="14" t="s">
        <v>1151</v>
      </c>
      <c r="V1122" s="58">
        <v>29925</v>
      </c>
      <c r="W1122" s="14">
        <v>5</v>
      </c>
      <c r="X1122" s="77">
        <v>9222.4</v>
      </c>
      <c r="Y1122" s="14" t="s">
        <v>11</v>
      </c>
      <c r="Z1122" s="14" t="s">
        <v>12</v>
      </c>
      <c r="AA1122" s="14" t="s">
        <v>166</v>
      </c>
      <c r="AB1122" s="38">
        <v>42</v>
      </c>
    </row>
    <row r="1123" spans="1:28" x14ac:dyDescent="0.35">
      <c r="A1123" t="s">
        <v>1152</v>
      </c>
      <c r="B1123">
        <v>1975</v>
      </c>
      <c r="C1123" t="s">
        <v>30</v>
      </c>
      <c r="D1123" s="42">
        <v>6</v>
      </c>
      <c r="E1123">
        <v>2</v>
      </c>
      <c r="F1123" s="37">
        <v>9225.26</v>
      </c>
      <c r="G1123" t="s">
        <v>12</v>
      </c>
      <c r="H1123" t="s">
        <v>12</v>
      </c>
      <c r="I1123" t="s">
        <v>164</v>
      </c>
      <c r="J1123" s="40">
        <v>1975</v>
      </c>
      <c r="K1123" s="43" t="s">
        <v>30</v>
      </c>
      <c r="L1123" s="14">
        <f t="shared" si="119"/>
        <v>4</v>
      </c>
      <c r="M1123" s="14" t="str">
        <f t="shared" si="120"/>
        <v>tier - 3</v>
      </c>
      <c r="N1123" s="14">
        <f t="shared" si="121"/>
        <v>1</v>
      </c>
      <c r="O1123" s="8" t="str">
        <f t="shared" si="122"/>
        <v>tier - 3</v>
      </c>
      <c r="P1123" s="8" t="str">
        <f t="shared" si="123"/>
        <v>R1015</v>
      </c>
      <c r="Q1123" s="35" t="str">
        <f t="shared" si="124"/>
        <v>6-Dec-1975</v>
      </c>
      <c r="R1123" s="35">
        <v>27734</v>
      </c>
      <c r="S1123" s="44">
        <f t="shared" si="125"/>
        <v>48</v>
      </c>
      <c r="T1123" s="47">
        <v>9225.26</v>
      </c>
      <c r="U1123" s="14" t="s">
        <v>1152</v>
      </c>
      <c r="V1123" s="58">
        <v>27734</v>
      </c>
      <c r="W1123" s="14">
        <v>2</v>
      </c>
      <c r="X1123" s="77">
        <v>9225.26</v>
      </c>
      <c r="Y1123" s="14" t="s">
        <v>12</v>
      </c>
      <c r="Z1123" s="14" t="s">
        <v>12</v>
      </c>
      <c r="AA1123" s="14" t="s">
        <v>164</v>
      </c>
      <c r="AB1123" s="38">
        <v>48</v>
      </c>
    </row>
    <row r="1124" spans="1:28" x14ac:dyDescent="0.35">
      <c r="A1124" t="s">
        <v>1153</v>
      </c>
      <c r="B1124">
        <v>1980</v>
      </c>
      <c r="C1124" t="s">
        <v>37</v>
      </c>
      <c r="D1124" s="42">
        <v>5</v>
      </c>
      <c r="E1124">
        <v>2</v>
      </c>
      <c r="F1124" s="37">
        <v>9247.94</v>
      </c>
      <c r="G1124" t="s">
        <v>11</v>
      </c>
      <c r="H1124" t="s">
        <v>16</v>
      </c>
      <c r="I1124" t="s">
        <v>300</v>
      </c>
      <c r="J1124" s="40">
        <v>1980</v>
      </c>
      <c r="K1124" s="43" t="s">
        <v>37</v>
      </c>
      <c r="L1124" s="14">
        <f t="shared" si="119"/>
        <v>1</v>
      </c>
      <c r="M1124" s="14" t="str">
        <f t="shared" si="120"/>
        <v>tier - 2</v>
      </c>
      <c r="N1124" s="14">
        <f t="shared" si="121"/>
        <v>2</v>
      </c>
      <c r="O1124" s="8" t="str">
        <f t="shared" si="122"/>
        <v>tier - 1</v>
      </c>
      <c r="P1124" s="8" t="str">
        <f t="shared" si="123"/>
        <v>R1021</v>
      </c>
      <c r="Q1124" s="35" t="str">
        <f t="shared" si="124"/>
        <v>5-Oct-1980</v>
      </c>
      <c r="R1124" s="35">
        <v>29499</v>
      </c>
      <c r="S1124" s="44">
        <f t="shared" si="125"/>
        <v>43</v>
      </c>
      <c r="T1124" s="47">
        <v>9247.94</v>
      </c>
      <c r="U1124" s="14" t="s">
        <v>1153</v>
      </c>
      <c r="V1124" s="58">
        <v>29499</v>
      </c>
      <c r="W1124" s="14">
        <v>2</v>
      </c>
      <c r="X1124" s="77">
        <v>9247.94</v>
      </c>
      <c r="Y1124" s="14" t="s">
        <v>11</v>
      </c>
      <c r="Z1124" s="14" t="s">
        <v>16</v>
      </c>
      <c r="AA1124" s="14" t="s">
        <v>300</v>
      </c>
      <c r="AB1124" s="38">
        <v>43</v>
      </c>
    </row>
    <row r="1125" spans="1:28" x14ac:dyDescent="0.35">
      <c r="A1125" t="s">
        <v>1154</v>
      </c>
      <c r="B1125">
        <v>1974</v>
      </c>
      <c r="C1125" t="s">
        <v>35</v>
      </c>
      <c r="D1125" s="42">
        <v>21</v>
      </c>
      <c r="E1125">
        <v>1</v>
      </c>
      <c r="F1125" s="37">
        <v>9249.5</v>
      </c>
      <c r="G1125" t="s">
        <v>11</v>
      </c>
      <c r="H1125" t="s">
        <v>16</v>
      </c>
      <c r="I1125" t="s">
        <v>23</v>
      </c>
      <c r="J1125" s="40">
        <v>1974</v>
      </c>
      <c r="K1125" s="43" t="s">
        <v>35</v>
      </c>
      <c r="L1125" s="14">
        <f t="shared" si="119"/>
        <v>1</v>
      </c>
      <c r="M1125" s="14" t="str">
        <f t="shared" si="120"/>
        <v>tier - 2</v>
      </c>
      <c r="N1125" s="14">
        <f t="shared" si="121"/>
        <v>2</v>
      </c>
      <c r="O1125" s="8" t="str">
        <f t="shared" si="122"/>
        <v>tier - 1</v>
      </c>
      <c r="P1125" s="8" t="str">
        <f t="shared" si="123"/>
        <v>R1012</v>
      </c>
      <c r="Q1125" s="35" t="str">
        <f t="shared" si="124"/>
        <v>21-Aug-1974</v>
      </c>
      <c r="R1125" s="35">
        <v>27262</v>
      </c>
      <c r="S1125" s="44">
        <f t="shared" si="125"/>
        <v>49</v>
      </c>
      <c r="T1125" s="47">
        <v>9249.5</v>
      </c>
      <c r="U1125" s="14" t="s">
        <v>1154</v>
      </c>
      <c r="V1125" s="58">
        <v>27262</v>
      </c>
      <c r="W1125" s="14">
        <v>1</v>
      </c>
      <c r="X1125" s="77">
        <v>9249.5</v>
      </c>
      <c r="Y1125" s="14" t="s">
        <v>11</v>
      </c>
      <c r="Z1125" s="14" t="s">
        <v>16</v>
      </c>
      <c r="AA1125" s="14" t="s">
        <v>23</v>
      </c>
      <c r="AB1125" s="38">
        <v>49</v>
      </c>
    </row>
    <row r="1126" spans="1:28" x14ac:dyDescent="0.35">
      <c r="A1126" t="s">
        <v>1155</v>
      </c>
      <c r="B1126">
        <v>1971</v>
      </c>
      <c r="C1126" t="s">
        <v>35</v>
      </c>
      <c r="D1126" s="42">
        <v>6</v>
      </c>
      <c r="E1126">
        <v>0</v>
      </c>
      <c r="F1126" s="37">
        <v>9264.7999999999993</v>
      </c>
      <c r="G1126" t="s">
        <v>11</v>
      </c>
      <c r="H1126" t="s">
        <v>16</v>
      </c>
      <c r="I1126" t="s">
        <v>42</v>
      </c>
      <c r="J1126" s="40">
        <v>1971</v>
      </c>
      <c r="K1126" s="43" t="s">
        <v>35</v>
      </c>
      <c r="L1126" s="14">
        <f t="shared" si="119"/>
        <v>1</v>
      </c>
      <c r="M1126" s="14" t="str">
        <f t="shared" si="120"/>
        <v>tier - 2</v>
      </c>
      <c r="N1126" s="14">
        <f t="shared" si="121"/>
        <v>2</v>
      </c>
      <c r="O1126" s="8" t="str">
        <f t="shared" si="122"/>
        <v>tier - 1</v>
      </c>
      <c r="P1126" s="8" t="str">
        <f t="shared" si="123"/>
        <v>R1011</v>
      </c>
      <c r="Q1126" s="35" t="str">
        <f t="shared" si="124"/>
        <v>6-Aug-1971</v>
      </c>
      <c r="R1126" s="35">
        <v>26151</v>
      </c>
      <c r="S1126" s="44">
        <f t="shared" si="125"/>
        <v>52</v>
      </c>
      <c r="T1126" s="47">
        <v>9264.7999999999993</v>
      </c>
      <c r="U1126" s="14" t="s">
        <v>1155</v>
      </c>
      <c r="V1126" s="58">
        <v>26151</v>
      </c>
      <c r="W1126" s="14">
        <v>0</v>
      </c>
      <c r="X1126" s="77">
        <v>9264.7999999999993</v>
      </c>
      <c r="Y1126" s="14" t="s">
        <v>11</v>
      </c>
      <c r="Z1126" s="14" t="s">
        <v>16</v>
      </c>
      <c r="AA1126" s="14" t="s">
        <v>42</v>
      </c>
      <c r="AB1126" s="38">
        <v>52</v>
      </c>
    </row>
    <row r="1127" spans="1:28" x14ac:dyDescent="0.35">
      <c r="A1127" t="s">
        <v>1156</v>
      </c>
      <c r="B1127">
        <v>1973</v>
      </c>
      <c r="C1127" t="s">
        <v>37</v>
      </c>
      <c r="D1127" s="42">
        <v>27</v>
      </c>
      <c r="E1127">
        <v>1</v>
      </c>
      <c r="F1127" s="37">
        <v>9282.48</v>
      </c>
      <c r="G1127" t="s">
        <v>12</v>
      </c>
      <c r="H1127" t="s">
        <v>11</v>
      </c>
      <c r="I1127" t="s">
        <v>168</v>
      </c>
      <c r="J1127" s="40">
        <v>1973</v>
      </c>
      <c r="K1127" s="43" t="s">
        <v>37</v>
      </c>
      <c r="L1127" s="14">
        <f t="shared" si="119"/>
        <v>4</v>
      </c>
      <c r="M1127" s="14" t="str">
        <f t="shared" si="120"/>
        <v>tier - 3</v>
      </c>
      <c r="N1127" s="14">
        <f t="shared" si="121"/>
        <v>9</v>
      </c>
      <c r="O1127" s="8" t="str">
        <f t="shared" si="122"/>
        <v>tier - 2</v>
      </c>
      <c r="P1127" s="8" t="str">
        <f t="shared" si="123"/>
        <v>R1016</v>
      </c>
      <c r="Q1127" s="35" t="str">
        <f t="shared" si="124"/>
        <v>27-Oct-1973</v>
      </c>
      <c r="R1127" s="35">
        <v>26964</v>
      </c>
      <c r="S1127" s="44">
        <f t="shared" si="125"/>
        <v>50</v>
      </c>
      <c r="T1127" s="47">
        <v>9282.48</v>
      </c>
      <c r="U1127" s="14" t="s">
        <v>1156</v>
      </c>
      <c r="V1127" s="58">
        <v>26964</v>
      </c>
      <c r="W1127" s="14">
        <v>1</v>
      </c>
      <c r="X1127" s="77">
        <v>9282.48</v>
      </c>
      <c r="Y1127" s="14" t="s">
        <v>12</v>
      </c>
      <c r="Z1127" s="14" t="s">
        <v>11</v>
      </c>
      <c r="AA1127" s="14" t="s">
        <v>168</v>
      </c>
      <c r="AB1127" s="38">
        <v>50</v>
      </c>
    </row>
    <row r="1128" spans="1:28" x14ac:dyDescent="0.35">
      <c r="A1128" t="s">
        <v>1157</v>
      </c>
      <c r="B1128">
        <v>1971</v>
      </c>
      <c r="C1128" t="s">
        <v>10</v>
      </c>
      <c r="D1128" s="42">
        <v>2</v>
      </c>
      <c r="E1128">
        <v>0</v>
      </c>
      <c r="F1128" s="37">
        <v>9283.56</v>
      </c>
      <c r="G1128" t="s">
        <v>11</v>
      </c>
      <c r="H1128" t="s">
        <v>12</v>
      </c>
      <c r="I1128" t="s">
        <v>13</v>
      </c>
      <c r="J1128" s="40">
        <v>1971</v>
      </c>
      <c r="K1128" s="43" t="s">
        <v>10</v>
      </c>
      <c r="L1128" s="14">
        <f t="shared" si="119"/>
        <v>1</v>
      </c>
      <c r="M1128" s="14" t="str">
        <f t="shared" si="120"/>
        <v>tier - 2</v>
      </c>
      <c r="N1128" s="14">
        <f t="shared" si="121"/>
        <v>1</v>
      </c>
      <c r="O1128" s="8" t="str">
        <f t="shared" si="122"/>
        <v>tier - 3</v>
      </c>
      <c r="P1128" s="8" t="str">
        <f t="shared" si="123"/>
        <v>R1013</v>
      </c>
      <c r="Q1128" s="35" t="str">
        <f t="shared" si="124"/>
        <v>2-Jul-1971</v>
      </c>
      <c r="R1128" s="35">
        <v>26116</v>
      </c>
      <c r="S1128" s="44">
        <f t="shared" si="125"/>
        <v>52</v>
      </c>
      <c r="T1128" s="47">
        <v>9283.56</v>
      </c>
      <c r="U1128" s="14" t="s">
        <v>1157</v>
      </c>
      <c r="V1128" s="58">
        <v>26116</v>
      </c>
      <c r="W1128" s="14">
        <v>0</v>
      </c>
      <c r="X1128" s="77">
        <v>9283.56</v>
      </c>
      <c r="Y1128" s="14" t="s">
        <v>11</v>
      </c>
      <c r="Z1128" s="14" t="s">
        <v>12</v>
      </c>
      <c r="AA1128" s="14" t="s">
        <v>13</v>
      </c>
      <c r="AB1128" s="38">
        <v>52</v>
      </c>
    </row>
    <row r="1129" spans="1:28" x14ac:dyDescent="0.35">
      <c r="A1129" t="s">
        <v>1158</v>
      </c>
      <c r="B1129">
        <v>1969</v>
      </c>
      <c r="C1129" t="s">
        <v>15</v>
      </c>
      <c r="D1129" s="42">
        <v>26</v>
      </c>
      <c r="E1129">
        <v>0</v>
      </c>
      <c r="F1129" s="37">
        <v>9285.8700000000008</v>
      </c>
      <c r="G1129" t="s">
        <v>11</v>
      </c>
      <c r="H1129" t="s">
        <v>12</v>
      </c>
      <c r="I1129" t="s">
        <v>13</v>
      </c>
      <c r="J1129" s="40">
        <v>1969</v>
      </c>
      <c r="K1129" s="43" t="s">
        <v>15</v>
      </c>
      <c r="L1129" s="14">
        <f t="shared" si="119"/>
        <v>1</v>
      </c>
      <c r="M1129" s="14" t="str">
        <f t="shared" si="120"/>
        <v>tier - 2</v>
      </c>
      <c r="N1129" s="14">
        <f t="shared" si="121"/>
        <v>1</v>
      </c>
      <c r="O1129" s="8" t="str">
        <f t="shared" si="122"/>
        <v>tier - 3</v>
      </c>
      <c r="P1129" s="8" t="str">
        <f t="shared" si="123"/>
        <v>R1013</v>
      </c>
      <c r="Q1129" s="35" t="str">
        <f t="shared" si="124"/>
        <v>26-Nov-1969</v>
      </c>
      <c r="R1129" s="35">
        <v>25533</v>
      </c>
      <c r="S1129" s="44">
        <f t="shared" si="125"/>
        <v>54</v>
      </c>
      <c r="T1129" s="47">
        <v>9285.8700000000008</v>
      </c>
      <c r="U1129" s="14" t="s">
        <v>1158</v>
      </c>
      <c r="V1129" s="58">
        <v>25533</v>
      </c>
      <c r="W1129" s="14">
        <v>0</v>
      </c>
      <c r="X1129" s="77">
        <v>9285.8700000000008</v>
      </c>
      <c r="Y1129" s="14" t="s">
        <v>11</v>
      </c>
      <c r="Z1129" s="14" t="s">
        <v>12</v>
      </c>
      <c r="AA1129" s="14" t="s">
        <v>13</v>
      </c>
      <c r="AB1129" s="38">
        <v>54</v>
      </c>
    </row>
    <row r="1130" spans="1:28" x14ac:dyDescent="0.35">
      <c r="A1130" t="s">
        <v>1159</v>
      </c>
      <c r="B1130">
        <v>1973</v>
      </c>
      <c r="C1130" t="s">
        <v>37</v>
      </c>
      <c r="D1130" s="42">
        <v>16</v>
      </c>
      <c r="E1130">
        <v>1</v>
      </c>
      <c r="F1130" s="37">
        <v>9288.0300000000007</v>
      </c>
      <c r="G1130" t="s">
        <v>11</v>
      </c>
      <c r="H1130" t="s">
        <v>12</v>
      </c>
      <c r="I1130" t="s">
        <v>170</v>
      </c>
      <c r="J1130" s="40">
        <v>1973</v>
      </c>
      <c r="K1130" s="43" t="s">
        <v>37</v>
      </c>
      <c r="L1130" s="14">
        <f t="shared" si="119"/>
        <v>1</v>
      </c>
      <c r="M1130" s="14" t="str">
        <f t="shared" si="120"/>
        <v>tier - 2</v>
      </c>
      <c r="N1130" s="14">
        <f t="shared" si="121"/>
        <v>1</v>
      </c>
      <c r="O1130" s="8" t="str">
        <f t="shared" si="122"/>
        <v>tier - 3</v>
      </c>
      <c r="P1130" s="8" t="str">
        <f t="shared" si="123"/>
        <v>R1018</v>
      </c>
      <c r="Q1130" s="35" t="str">
        <f t="shared" si="124"/>
        <v>16-Oct-1973</v>
      </c>
      <c r="R1130" s="35">
        <v>26953</v>
      </c>
      <c r="S1130" s="44">
        <f t="shared" si="125"/>
        <v>50</v>
      </c>
      <c r="T1130" s="47">
        <v>9288.0300000000007</v>
      </c>
      <c r="U1130" s="14" t="s">
        <v>1159</v>
      </c>
      <c r="V1130" s="58">
        <v>26953</v>
      </c>
      <c r="W1130" s="14">
        <v>1</v>
      </c>
      <c r="X1130" s="77">
        <v>9288.0300000000007</v>
      </c>
      <c r="Y1130" s="14" t="s">
        <v>11</v>
      </c>
      <c r="Z1130" s="14" t="s">
        <v>12</v>
      </c>
      <c r="AA1130" s="14" t="s">
        <v>170</v>
      </c>
      <c r="AB1130" s="38">
        <v>50</v>
      </c>
    </row>
    <row r="1131" spans="1:28" x14ac:dyDescent="0.35">
      <c r="A1131" t="s">
        <v>1160</v>
      </c>
      <c r="B1131">
        <v>1973</v>
      </c>
      <c r="C1131" t="s">
        <v>20</v>
      </c>
      <c r="D1131" s="42">
        <v>18</v>
      </c>
      <c r="E1131">
        <v>1</v>
      </c>
      <c r="F1131" s="37">
        <v>9290.14</v>
      </c>
      <c r="G1131" t="s">
        <v>12</v>
      </c>
      <c r="H1131" t="s">
        <v>12</v>
      </c>
      <c r="I1131" t="s">
        <v>168</v>
      </c>
      <c r="J1131" s="40">
        <v>1973</v>
      </c>
      <c r="K1131" s="43" t="s">
        <v>20</v>
      </c>
      <c r="L1131" s="14">
        <f t="shared" si="119"/>
        <v>4</v>
      </c>
      <c r="M1131" s="14" t="str">
        <f t="shared" si="120"/>
        <v>tier - 3</v>
      </c>
      <c r="N1131" s="14">
        <f t="shared" si="121"/>
        <v>1</v>
      </c>
      <c r="O1131" s="8" t="str">
        <f t="shared" si="122"/>
        <v>tier - 3</v>
      </c>
      <c r="P1131" s="8" t="str">
        <f t="shared" si="123"/>
        <v>R1016</v>
      </c>
      <c r="Q1131" s="35" t="str">
        <f t="shared" si="124"/>
        <v>18-Sep-1973</v>
      </c>
      <c r="R1131" s="35">
        <v>26925</v>
      </c>
      <c r="S1131" s="44">
        <f t="shared" si="125"/>
        <v>50</v>
      </c>
      <c r="T1131" s="47">
        <v>9290.14</v>
      </c>
      <c r="U1131" s="14" t="s">
        <v>1160</v>
      </c>
      <c r="V1131" s="58">
        <v>26925</v>
      </c>
      <c r="W1131" s="14">
        <v>1</v>
      </c>
      <c r="X1131" s="77">
        <v>9290.14</v>
      </c>
      <c r="Y1131" s="14" t="s">
        <v>12</v>
      </c>
      <c r="Z1131" s="14" t="s">
        <v>12</v>
      </c>
      <c r="AA1131" s="14" t="s">
        <v>168</v>
      </c>
      <c r="AB1131" s="38">
        <v>50</v>
      </c>
    </row>
    <row r="1132" spans="1:28" x14ac:dyDescent="0.35">
      <c r="A1132" t="s">
        <v>1161</v>
      </c>
      <c r="B1132">
        <v>1976</v>
      </c>
      <c r="C1132" t="s">
        <v>15</v>
      </c>
      <c r="D1132" s="42">
        <v>3</v>
      </c>
      <c r="E1132">
        <v>3</v>
      </c>
      <c r="F1132" s="37">
        <v>9301.89</v>
      </c>
      <c r="G1132" t="s">
        <v>11</v>
      </c>
      <c r="H1132" t="s">
        <v>16</v>
      </c>
      <c r="I1132" t="s">
        <v>23</v>
      </c>
      <c r="J1132" s="40">
        <v>1976</v>
      </c>
      <c r="K1132" s="43" t="s">
        <v>15</v>
      </c>
      <c r="L1132" s="14">
        <f t="shared" si="119"/>
        <v>1</v>
      </c>
      <c r="M1132" s="14" t="str">
        <f t="shared" si="120"/>
        <v>tier - 2</v>
      </c>
      <c r="N1132" s="14">
        <f t="shared" si="121"/>
        <v>2</v>
      </c>
      <c r="O1132" s="8" t="str">
        <f t="shared" si="122"/>
        <v>tier - 1</v>
      </c>
      <c r="P1132" s="8" t="str">
        <f t="shared" si="123"/>
        <v>R1012</v>
      </c>
      <c r="Q1132" s="35" t="str">
        <f t="shared" si="124"/>
        <v>3-Nov-1976</v>
      </c>
      <c r="R1132" s="35">
        <v>28067</v>
      </c>
      <c r="S1132" s="44">
        <f t="shared" si="125"/>
        <v>47</v>
      </c>
      <c r="T1132" s="47">
        <v>9301.89</v>
      </c>
      <c r="U1132" s="14" t="s">
        <v>1161</v>
      </c>
      <c r="V1132" s="58">
        <v>28067</v>
      </c>
      <c r="W1132" s="14">
        <v>3</v>
      </c>
      <c r="X1132" s="77">
        <v>9301.89</v>
      </c>
      <c r="Y1132" s="14" t="s">
        <v>11</v>
      </c>
      <c r="Z1132" s="14" t="s">
        <v>16</v>
      </c>
      <c r="AA1132" s="14" t="s">
        <v>23</v>
      </c>
      <c r="AB1132" s="38">
        <v>47</v>
      </c>
    </row>
    <row r="1133" spans="1:28" x14ac:dyDescent="0.35">
      <c r="A1133" t="s">
        <v>1162</v>
      </c>
      <c r="B1133">
        <v>1973</v>
      </c>
      <c r="C1133" t="s">
        <v>37</v>
      </c>
      <c r="D1133" s="42">
        <v>16</v>
      </c>
      <c r="E1133">
        <v>2</v>
      </c>
      <c r="F1133" s="37">
        <v>9304.7000000000007</v>
      </c>
      <c r="G1133" t="s">
        <v>12</v>
      </c>
      <c r="H1133" t="s">
        <v>12</v>
      </c>
      <c r="I1133" t="s">
        <v>13</v>
      </c>
      <c r="J1133" s="40">
        <v>1973</v>
      </c>
      <c r="K1133" s="43" t="s">
        <v>37</v>
      </c>
      <c r="L1133" s="14">
        <f t="shared" si="119"/>
        <v>4</v>
      </c>
      <c r="M1133" s="14" t="str">
        <f t="shared" si="120"/>
        <v>tier - 3</v>
      </c>
      <c r="N1133" s="14">
        <f t="shared" si="121"/>
        <v>1</v>
      </c>
      <c r="O1133" s="8" t="str">
        <f t="shared" si="122"/>
        <v>tier - 3</v>
      </c>
      <c r="P1133" s="8" t="str">
        <f t="shared" si="123"/>
        <v>R1013</v>
      </c>
      <c r="Q1133" s="35" t="str">
        <f t="shared" si="124"/>
        <v>16-Oct-1973</v>
      </c>
      <c r="R1133" s="35">
        <v>26953</v>
      </c>
      <c r="S1133" s="44">
        <f t="shared" si="125"/>
        <v>50</v>
      </c>
      <c r="T1133" s="47">
        <v>9304.7000000000007</v>
      </c>
      <c r="U1133" s="14" t="s">
        <v>1162</v>
      </c>
      <c r="V1133" s="58">
        <v>26953</v>
      </c>
      <c r="W1133" s="14">
        <v>2</v>
      </c>
      <c r="X1133" s="77">
        <v>9304.7000000000007</v>
      </c>
      <c r="Y1133" s="14" t="s">
        <v>12</v>
      </c>
      <c r="Z1133" s="14" t="s">
        <v>12</v>
      </c>
      <c r="AA1133" s="14" t="s">
        <v>13</v>
      </c>
      <c r="AB1133" s="38">
        <v>50</v>
      </c>
    </row>
    <row r="1134" spans="1:28" x14ac:dyDescent="0.35">
      <c r="A1134" t="s">
        <v>1163</v>
      </c>
      <c r="B1134">
        <v>1963</v>
      </c>
      <c r="C1134" t="s">
        <v>18</v>
      </c>
      <c r="D1134" s="42">
        <v>8</v>
      </c>
      <c r="E1134">
        <v>0</v>
      </c>
      <c r="F1134" s="37">
        <v>9310.81</v>
      </c>
      <c r="G1134" t="s">
        <v>12</v>
      </c>
      <c r="H1134" t="s">
        <v>16</v>
      </c>
      <c r="I1134" t="s">
        <v>13</v>
      </c>
      <c r="J1134" s="40">
        <v>1963</v>
      </c>
      <c r="K1134" s="43" t="s">
        <v>18</v>
      </c>
      <c r="L1134" s="14">
        <f t="shared" si="119"/>
        <v>4</v>
      </c>
      <c r="M1134" s="14" t="str">
        <f t="shared" si="120"/>
        <v>tier - 3</v>
      </c>
      <c r="N1134" s="14">
        <f t="shared" si="121"/>
        <v>2</v>
      </c>
      <c r="O1134" s="8" t="str">
        <f t="shared" si="122"/>
        <v>tier - 1</v>
      </c>
      <c r="P1134" s="8" t="str">
        <f t="shared" si="123"/>
        <v>R1013</v>
      </c>
      <c r="Q1134" s="35" t="str">
        <f t="shared" si="124"/>
        <v>8-Jun-1963</v>
      </c>
      <c r="R1134" s="35">
        <v>23170</v>
      </c>
      <c r="S1134" s="44">
        <f t="shared" si="125"/>
        <v>60</v>
      </c>
      <c r="T1134" s="47">
        <v>9310.81</v>
      </c>
      <c r="U1134" s="14" t="s">
        <v>1163</v>
      </c>
      <c r="V1134" s="58">
        <v>23170</v>
      </c>
      <c r="W1134" s="14">
        <v>0</v>
      </c>
      <c r="X1134" s="77">
        <v>9310.81</v>
      </c>
      <c r="Y1134" s="14" t="s">
        <v>12</v>
      </c>
      <c r="Z1134" s="14" t="s">
        <v>16</v>
      </c>
      <c r="AA1134" s="14" t="s">
        <v>13</v>
      </c>
      <c r="AB1134" s="38">
        <v>60</v>
      </c>
    </row>
    <row r="1135" spans="1:28" x14ac:dyDescent="0.35">
      <c r="A1135" t="s">
        <v>1164</v>
      </c>
      <c r="B1135">
        <v>1977</v>
      </c>
      <c r="C1135" t="s">
        <v>37</v>
      </c>
      <c r="D1135" s="42">
        <v>12</v>
      </c>
      <c r="E1135">
        <v>2</v>
      </c>
      <c r="F1135" s="37">
        <v>9315.41</v>
      </c>
      <c r="G1135" t="s">
        <v>11</v>
      </c>
      <c r="H1135" t="s">
        <v>16</v>
      </c>
      <c r="I1135" t="s">
        <v>247</v>
      </c>
      <c r="J1135" s="40">
        <v>1977</v>
      </c>
      <c r="K1135" s="43" t="s">
        <v>37</v>
      </c>
      <c r="L1135" s="14">
        <f t="shared" si="119"/>
        <v>1</v>
      </c>
      <c r="M1135" s="14" t="str">
        <f t="shared" si="120"/>
        <v>tier - 2</v>
      </c>
      <c r="N1135" s="14">
        <f t="shared" si="121"/>
        <v>2</v>
      </c>
      <c r="O1135" s="8" t="str">
        <f t="shared" si="122"/>
        <v>tier - 1</v>
      </c>
      <c r="P1135" s="8" t="str">
        <f t="shared" si="123"/>
        <v>R1024</v>
      </c>
      <c r="Q1135" s="35" t="str">
        <f t="shared" si="124"/>
        <v>12-Oct-1977</v>
      </c>
      <c r="R1135" s="35">
        <v>28410</v>
      </c>
      <c r="S1135" s="44">
        <f t="shared" si="125"/>
        <v>46</v>
      </c>
      <c r="T1135" s="47">
        <v>9315.41</v>
      </c>
      <c r="U1135" s="14" t="s">
        <v>1164</v>
      </c>
      <c r="V1135" s="58">
        <v>28410</v>
      </c>
      <c r="W1135" s="14">
        <v>2</v>
      </c>
      <c r="X1135" s="77">
        <v>9315.41</v>
      </c>
      <c r="Y1135" s="14" t="s">
        <v>11</v>
      </c>
      <c r="Z1135" s="14" t="s">
        <v>16</v>
      </c>
      <c r="AA1135" s="14" t="s">
        <v>247</v>
      </c>
      <c r="AB1135" s="38">
        <v>46</v>
      </c>
    </row>
    <row r="1136" spans="1:28" x14ac:dyDescent="0.35">
      <c r="A1136" t="s">
        <v>1165</v>
      </c>
      <c r="B1136">
        <v>1988</v>
      </c>
      <c r="C1136" t="s">
        <v>10</v>
      </c>
      <c r="D1136" s="42">
        <v>9</v>
      </c>
      <c r="E1136">
        <v>3</v>
      </c>
      <c r="F1136" s="37">
        <v>9320.26</v>
      </c>
      <c r="G1136" t="s">
        <v>11</v>
      </c>
      <c r="H1136" t="s">
        <v>16</v>
      </c>
      <c r="I1136" t="s">
        <v>23</v>
      </c>
      <c r="J1136" s="40">
        <v>1988</v>
      </c>
      <c r="K1136" s="43" t="s">
        <v>10</v>
      </c>
      <c r="L1136" s="14">
        <f t="shared" si="119"/>
        <v>1</v>
      </c>
      <c r="M1136" s="14" t="str">
        <f t="shared" si="120"/>
        <v>tier - 2</v>
      </c>
      <c r="N1136" s="14">
        <f t="shared" si="121"/>
        <v>2</v>
      </c>
      <c r="O1136" s="8" t="str">
        <f t="shared" si="122"/>
        <v>tier - 1</v>
      </c>
      <c r="P1136" s="8" t="str">
        <f t="shared" si="123"/>
        <v>R1012</v>
      </c>
      <c r="Q1136" s="35" t="str">
        <f t="shared" si="124"/>
        <v>9-Jul-1988</v>
      </c>
      <c r="R1136" s="35">
        <v>32333</v>
      </c>
      <c r="S1136" s="44">
        <f t="shared" si="125"/>
        <v>35</v>
      </c>
      <c r="T1136" s="47">
        <v>9320.26</v>
      </c>
      <c r="U1136" s="14" t="s">
        <v>1165</v>
      </c>
      <c r="V1136" s="58">
        <v>32333</v>
      </c>
      <c r="W1136" s="14">
        <v>3</v>
      </c>
      <c r="X1136" s="77">
        <v>9320.26</v>
      </c>
      <c r="Y1136" s="14" t="s">
        <v>11</v>
      </c>
      <c r="Z1136" s="14" t="s">
        <v>16</v>
      </c>
      <c r="AA1136" s="14" t="s">
        <v>23</v>
      </c>
      <c r="AB1136" s="38">
        <v>35</v>
      </c>
    </row>
    <row r="1137" spans="1:28" x14ac:dyDescent="0.35">
      <c r="A1137" t="s">
        <v>1166</v>
      </c>
      <c r="B1137">
        <v>1996</v>
      </c>
      <c r="C1137" t="s">
        <v>37</v>
      </c>
      <c r="D1137" s="42">
        <v>12</v>
      </c>
      <c r="E1137">
        <v>0</v>
      </c>
      <c r="F1137" s="37">
        <v>9338.61</v>
      </c>
      <c r="G1137" t="s">
        <v>11</v>
      </c>
      <c r="H1137" t="s">
        <v>16</v>
      </c>
      <c r="I1137" t="s">
        <v>535</v>
      </c>
      <c r="J1137" s="40">
        <v>1996</v>
      </c>
      <c r="K1137" s="43" t="s">
        <v>37</v>
      </c>
      <c r="L1137" s="14">
        <f t="shared" si="119"/>
        <v>1</v>
      </c>
      <c r="M1137" s="14" t="str">
        <f t="shared" si="120"/>
        <v>tier - 2</v>
      </c>
      <c r="N1137" s="14">
        <f t="shared" si="121"/>
        <v>2</v>
      </c>
      <c r="O1137" s="8" t="str">
        <f t="shared" si="122"/>
        <v>tier - 1</v>
      </c>
      <c r="P1137" s="8" t="str">
        <f t="shared" si="123"/>
        <v>R1026</v>
      </c>
      <c r="Q1137" s="35" t="str">
        <f t="shared" si="124"/>
        <v>12-Oct-1996</v>
      </c>
      <c r="R1137" s="35">
        <v>35350</v>
      </c>
      <c r="S1137" s="44">
        <f t="shared" si="125"/>
        <v>27</v>
      </c>
      <c r="T1137" s="47">
        <v>9338.61</v>
      </c>
      <c r="U1137" s="14" t="s">
        <v>1166</v>
      </c>
      <c r="V1137" s="58">
        <v>35350</v>
      </c>
      <c r="W1137" s="14">
        <v>0</v>
      </c>
      <c r="X1137" s="77">
        <v>9338.61</v>
      </c>
      <c r="Y1137" s="14" t="s">
        <v>11</v>
      </c>
      <c r="Z1137" s="14" t="s">
        <v>16</v>
      </c>
      <c r="AA1137" s="14" t="s">
        <v>535</v>
      </c>
      <c r="AB1137" s="38">
        <v>27</v>
      </c>
    </row>
    <row r="1138" spans="1:28" x14ac:dyDescent="0.35">
      <c r="A1138" t="s">
        <v>1167</v>
      </c>
      <c r="B1138">
        <v>1988</v>
      </c>
      <c r="C1138" t="s">
        <v>10</v>
      </c>
      <c r="D1138" s="42">
        <v>1</v>
      </c>
      <c r="E1138">
        <v>3</v>
      </c>
      <c r="F1138" s="37">
        <v>9344.2000000000007</v>
      </c>
      <c r="G1138" t="s">
        <v>11</v>
      </c>
      <c r="H1138" t="s">
        <v>16</v>
      </c>
      <c r="I1138" t="s">
        <v>300</v>
      </c>
      <c r="J1138" s="40">
        <v>1988</v>
      </c>
      <c r="K1138" s="43" t="s">
        <v>10</v>
      </c>
      <c r="L1138" s="14">
        <f t="shared" si="119"/>
        <v>1</v>
      </c>
      <c r="M1138" s="14" t="str">
        <f t="shared" si="120"/>
        <v>tier - 2</v>
      </c>
      <c r="N1138" s="14">
        <f t="shared" si="121"/>
        <v>2</v>
      </c>
      <c r="O1138" s="8" t="str">
        <f t="shared" si="122"/>
        <v>tier - 1</v>
      </c>
      <c r="P1138" s="8" t="str">
        <f t="shared" si="123"/>
        <v>R1021</v>
      </c>
      <c r="Q1138" s="35" t="str">
        <f t="shared" si="124"/>
        <v>1-Jul-1988</v>
      </c>
      <c r="R1138" s="35">
        <v>32325</v>
      </c>
      <c r="S1138" s="44">
        <f t="shared" si="125"/>
        <v>35</v>
      </c>
      <c r="T1138" s="47">
        <v>9344.2000000000007</v>
      </c>
      <c r="U1138" s="14" t="s">
        <v>1167</v>
      </c>
      <c r="V1138" s="58">
        <v>32325</v>
      </c>
      <c r="W1138" s="14">
        <v>3</v>
      </c>
      <c r="X1138" s="77">
        <v>9344.2000000000007</v>
      </c>
      <c r="Y1138" s="14" t="s">
        <v>11</v>
      </c>
      <c r="Z1138" s="14" t="s">
        <v>16</v>
      </c>
      <c r="AA1138" s="14" t="s">
        <v>300</v>
      </c>
      <c r="AB1138" s="38">
        <v>35</v>
      </c>
    </row>
    <row r="1139" spans="1:28" x14ac:dyDescent="0.35">
      <c r="A1139" t="s">
        <v>1168</v>
      </c>
      <c r="B1139">
        <v>1971</v>
      </c>
      <c r="C1139" t="s">
        <v>37</v>
      </c>
      <c r="D1139" s="42">
        <v>8</v>
      </c>
      <c r="E1139">
        <v>0</v>
      </c>
      <c r="F1139" s="37">
        <v>9361.33</v>
      </c>
      <c r="G1139" t="s">
        <v>12</v>
      </c>
      <c r="H1139" t="s">
        <v>16</v>
      </c>
      <c r="I1139" t="s">
        <v>168</v>
      </c>
      <c r="J1139" s="40">
        <v>1971</v>
      </c>
      <c r="K1139" s="43" t="s">
        <v>37</v>
      </c>
      <c r="L1139" s="14">
        <f t="shared" si="119"/>
        <v>4</v>
      </c>
      <c r="M1139" s="14" t="str">
        <f t="shared" si="120"/>
        <v>tier - 3</v>
      </c>
      <c r="N1139" s="14">
        <f t="shared" si="121"/>
        <v>2</v>
      </c>
      <c r="O1139" s="8" t="str">
        <f t="shared" si="122"/>
        <v>tier - 1</v>
      </c>
      <c r="P1139" s="8" t="str">
        <f t="shared" si="123"/>
        <v>R1016</v>
      </c>
      <c r="Q1139" s="35" t="str">
        <f t="shared" si="124"/>
        <v>8-Oct-1971</v>
      </c>
      <c r="R1139" s="35">
        <v>26214</v>
      </c>
      <c r="S1139" s="44">
        <f t="shared" si="125"/>
        <v>52</v>
      </c>
      <c r="T1139" s="47">
        <v>9361.33</v>
      </c>
      <c r="U1139" s="14" t="s">
        <v>1168</v>
      </c>
      <c r="V1139" s="58">
        <v>26214</v>
      </c>
      <c r="W1139" s="14">
        <v>0</v>
      </c>
      <c r="X1139" s="77">
        <v>9361.33</v>
      </c>
      <c r="Y1139" s="14" t="s">
        <v>12</v>
      </c>
      <c r="Z1139" s="14" t="s">
        <v>16</v>
      </c>
      <c r="AA1139" s="14" t="s">
        <v>168</v>
      </c>
      <c r="AB1139" s="38">
        <v>52</v>
      </c>
    </row>
    <row r="1140" spans="1:28" x14ac:dyDescent="0.35">
      <c r="A1140" t="s">
        <v>1169</v>
      </c>
      <c r="B1140">
        <v>1969</v>
      </c>
      <c r="C1140" t="s">
        <v>15</v>
      </c>
      <c r="D1140" s="42">
        <v>24</v>
      </c>
      <c r="E1140">
        <v>0</v>
      </c>
      <c r="F1140" s="37">
        <v>9377.4500000000007</v>
      </c>
      <c r="G1140" t="s">
        <v>11</v>
      </c>
      <c r="H1140" t="s">
        <v>12</v>
      </c>
      <c r="I1140" t="s">
        <v>13</v>
      </c>
      <c r="J1140" s="40">
        <v>1969</v>
      </c>
      <c r="K1140" s="43" t="s">
        <v>15</v>
      </c>
      <c r="L1140" s="14">
        <f t="shared" si="119"/>
        <v>1</v>
      </c>
      <c r="M1140" s="14" t="str">
        <f t="shared" si="120"/>
        <v>tier - 2</v>
      </c>
      <c r="N1140" s="14">
        <f t="shared" si="121"/>
        <v>1</v>
      </c>
      <c r="O1140" s="8" t="str">
        <f t="shared" si="122"/>
        <v>tier - 3</v>
      </c>
      <c r="P1140" s="8" t="str">
        <f t="shared" si="123"/>
        <v>R1013</v>
      </c>
      <c r="Q1140" s="35" t="str">
        <f t="shared" si="124"/>
        <v>24-Nov-1969</v>
      </c>
      <c r="R1140" s="35">
        <v>25531</v>
      </c>
      <c r="S1140" s="44">
        <f t="shared" si="125"/>
        <v>54</v>
      </c>
      <c r="T1140" s="47">
        <v>9377.4500000000007</v>
      </c>
      <c r="U1140" s="14" t="s">
        <v>1169</v>
      </c>
      <c r="V1140" s="58">
        <v>25531</v>
      </c>
      <c r="W1140" s="14">
        <v>0</v>
      </c>
      <c r="X1140" s="77">
        <v>9377.4500000000007</v>
      </c>
      <c r="Y1140" s="14" t="s">
        <v>11</v>
      </c>
      <c r="Z1140" s="14" t="s">
        <v>12</v>
      </c>
      <c r="AA1140" s="14" t="s">
        <v>13</v>
      </c>
      <c r="AB1140" s="38">
        <v>54</v>
      </c>
    </row>
    <row r="1141" spans="1:28" x14ac:dyDescent="0.35">
      <c r="A1141" t="s">
        <v>1170</v>
      </c>
      <c r="B1141">
        <v>1971</v>
      </c>
      <c r="C1141" t="s">
        <v>15</v>
      </c>
      <c r="D1141" s="42">
        <v>26</v>
      </c>
      <c r="E1141">
        <v>1</v>
      </c>
      <c r="F1141" s="37">
        <v>9377.9</v>
      </c>
      <c r="G1141" t="s">
        <v>11</v>
      </c>
      <c r="H1141" t="s">
        <v>16</v>
      </c>
      <c r="I1141" t="s">
        <v>13</v>
      </c>
      <c r="J1141" s="40">
        <v>1971</v>
      </c>
      <c r="K1141" s="43" t="s">
        <v>15</v>
      </c>
      <c r="L1141" s="14">
        <f t="shared" si="119"/>
        <v>1</v>
      </c>
      <c r="M1141" s="14" t="str">
        <f t="shared" si="120"/>
        <v>tier - 2</v>
      </c>
      <c r="N1141" s="14">
        <f t="shared" si="121"/>
        <v>2</v>
      </c>
      <c r="O1141" s="8" t="str">
        <f t="shared" si="122"/>
        <v>tier - 1</v>
      </c>
      <c r="P1141" s="8" t="str">
        <f t="shared" si="123"/>
        <v>R1013</v>
      </c>
      <c r="Q1141" s="35" t="str">
        <f t="shared" si="124"/>
        <v>26-Nov-1971</v>
      </c>
      <c r="R1141" s="35">
        <v>26263</v>
      </c>
      <c r="S1141" s="44">
        <f t="shared" si="125"/>
        <v>52</v>
      </c>
      <c r="T1141" s="47">
        <v>9377.9</v>
      </c>
      <c r="U1141" s="14" t="s">
        <v>1170</v>
      </c>
      <c r="V1141" s="58">
        <v>26263</v>
      </c>
      <c r="W1141" s="14">
        <v>1</v>
      </c>
      <c r="X1141" s="77">
        <v>9377.9</v>
      </c>
      <c r="Y1141" s="14" t="s">
        <v>11</v>
      </c>
      <c r="Z1141" s="14" t="s">
        <v>16</v>
      </c>
      <c r="AA1141" s="14" t="s">
        <v>13</v>
      </c>
      <c r="AB1141" s="38">
        <v>52</v>
      </c>
    </row>
    <row r="1142" spans="1:28" x14ac:dyDescent="0.35">
      <c r="A1142" t="s">
        <v>1171</v>
      </c>
      <c r="B1142">
        <v>1975</v>
      </c>
      <c r="C1142" t="s">
        <v>30</v>
      </c>
      <c r="D1142" s="42">
        <v>2</v>
      </c>
      <c r="E1142">
        <v>1</v>
      </c>
      <c r="F1142" s="37">
        <v>9380.75</v>
      </c>
      <c r="G1142" t="s">
        <v>11</v>
      </c>
      <c r="H1142" t="s">
        <v>11</v>
      </c>
      <c r="I1142" t="s">
        <v>247</v>
      </c>
      <c r="J1142" s="40">
        <v>1975</v>
      </c>
      <c r="K1142" s="43" t="s">
        <v>30</v>
      </c>
      <c r="L1142" s="14">
        <f t="shared" si="119"/>
        <v>1</v>
      </c>
      <c r="M1142" s="14" t="str">
        <f t="shared" si="120"/>
        <v>tier - 2</v>
      </c>
      <c r="N1142" s="14">
        <f t="shared" si="121"/>
        <v>9</v>
      </c>
      <c r="O1142" s="8" t="str">
        <f t="shared" si="122"/>
        <v>tier - 2</v>
      </c>
      <c r="P1142" s="8" t="str">
        <f t="shared" si="123"/>
        <v>R1024</v>
      </c>
      <c r="Q1142" s="35" t="str">
        <f t="shared" si="124"/>
        <v>2-Dec-1975</v>
      </c>
      <c r="R1142" s="35">
        <v>27730</v>
      </c>
      <c r="S1142" s="44">
        <f t="shared" si="125"/>
        <v>48</v>
      </c>
      <c r="T1142" s="47">
        <v>9380.75</v>
      </c>
      <c r="U1142" s="14" t="s">
        <v>1171</v>
      </c>
      <c r="V1142" s="58">
        <v>27730</v>
      </c>
      <c r="W1142" s="14">
        <v>1</v>
      </c>
      <c r="X1142" s="77">
        <v>9380.75</v>
      </c>
      <c r="Y1142" s="14" t="s">
        <v>11</v>
      </c>
      <c r="Z1142" s="14" t="s">
        <v>11</v>
      </c>
      <c r="AA1142" s="14" t="s">
        <v>247</v>
      </c>
      <c r="AB1142" s="38">
        <v>48</v>
      </c>
    </row>
    <row r="1143" spans="1:28" x14ac:dyDescent="0.35">
      <c r="A1143" t="s">
        <v>1172</v>
      </c>
      <c r="B1143">
        <v>1971</v>
      </c>
      <c r="C1143" t="s">
        <v>30</v>
      </c>
      <c r="D1143" s="42">
        <v>29</v>
      </c>
      <c r="E1143">
        <v>1</v>
      </c>
      <c r="F1143" s="37">
        <v>9386.16</v>
      </c>
      <c r="G1143" t="s">
        <v>12</v>
      </c>
      <c r="H1143" t="s">
        <v>11</v>
      </c>
      <c r="I1143" t="s">
        <v>13</v>
      </c>
      <c r="J1143" s="40">
        <v>1971</v>
      </c>
      <c r="K1143" s="43" t="s">
        <v>30</v>
      </c>
      <c r="L1143" s="14">
        <f t="shared" si="119"/>
        <v>4</v>
      </c>
      <c r="M1143" s="14" t="str">
        <f t="shared" si="120"/>
        <v>tier - 3</v>
      </c>
      <c r="N1143" s="14">
        <f t="shared" si="121"/>
        <v>9</v>
      </c>
      <c r="O1143" s="8" t="str">
        <f t="shared" si="122"/>
        <v>tier - 2</v>
      </c>
      <c r="P1143" s="8" t="str">
        <f t="shared" si="123"/>
        <v>R1013</v>
      </c>
      <c r="Q1143" s="35" t="str">
        <f t="shared" si="124"/>
        <v>29-Dec-1971</v>
      </c>
      <c r="R1143" s="35">
        <v>26296</v>
      </c>
      <c r="S1143" s="44">
        <f t="shared" si="125"/>
        <v>51</v>
      </c>
      <c r="T1143" s="47">
        <v>9386.16</v>
      </c>
      <c r="U1143" s="14" t="s">
        <v>1172</v>
      </c>
      <c r="V1143" s="58">
        <v>26296</v>
      </c>
      <c r="W1143" s="14">
        <v>1</v>
      </c>
      <c r="X1143" s="77">
        <v>9386.16</v>
      </c>
      <c r="Y1143" s="14" t="s">
        <v>12</v>
      </c>
      <c r="Z1143" s="14" t="s">
        <v>11</v>
      </c>
      <c r="AA1143" s="14" t="s">
        <v>13</v>
      </c>
      <c r="AB1143" s="38">
        <v>51</v>
      </c>
    </row>
    <row r="1144" spans="1:28" x14ac:dyDescent="0.35">
      <c r="A1144" t="s">
        <v>1173</v>
      </c>
      <c r="B1144">
        <v>1971</v>
      </c>
      <c r="C1144" t="s">
        <v>37</v>
      </c>
      <c r="D1144" s="42">
        <v>20</v>
      </c>
      <c r="E1144">
        <v>1</v>
      </c>
      <c r="F1144" s="37">
        <v>9391.35</v>
      </c>
      <c r="G1144" t="s">
        <v>12</v>
      </c>
      <c r="H1144" t="s">
        <v>12</v>
      </c>
      <c r="I1144" t="s">
        <v>42</v>
      </c>
      <c r="J1144" s="40">
        <v>1971</v>
      </c>
      <c r="K1144" s="43" t="s">
        <v>37</v>
      </c>
      <c r="L1144" s="14">
        <f t="shared" si="119"/>
        <v>4</v>
      </c>
      <c r="M1144" s="14" t="str">
        <f t="shared" si="120"/>
        <v>tier - 3</v>
      </c>
      <c r="N1144" s="14">
        <f t="shared" si="121"/>
        <v>1</v>
      </c>
      <c r="O1144" s="8" t="str">
        <f t="shared" si="122"/>
        <v>tier - 3</v>
      </c>
      <c r="P1144" s="8" t="str">
        <f t="shared" si="123"/>
        <v>R1011</v>
      </c>
      <c r="Q1144" s="35" t="str">
        <f t="shared" si="124"/>
        <v>20-Oct-1971</v>
      </c>
      <c r="R1144" s="35">
        <v>26226</v>
      </c>
      <c r="S1144" s="44">
        <f t="shared" si="125"/>
        <v>52</v>
      </c>
      <c r="T1144" s="47">
        <v>9391.35</v>
      </c>
      <c r="U1144" s="14" t="s">
        <v>1173</v>
      </c>
      <c r="V1144" s="58">
        <v>26226</v>
      </c>
      <c r="W1144" s="14">
        <v>1</v>
      </c>
      <c r="X1144" s="77">
        <v>9391.35</v>
      </c>
      <c r="Y1144" s="14" t="s">
        <v>12</v>
      </c>
      <c r="Z1144" s="14" t="s">
        <v>12</v>
      </c>
      <c r="AA1144" s="14" t="s">
        <v>42</v>
      </c>
      <c r="AB1144" s="38">
        <v>52</v>
      </c>
    </row>
    <row r="1145" spans="1:28" x14ac:dyDescent="0.35">
      <c r="A1145" t="s">
        <v>1174</v>
      </c>
      <c r="B1145">
        <v>1976</v>
      </c>
      <c r="C1145" t="s">
        <v>37</v>
      </c>
      <c r="D1145" s="42">
        <v>17</v>
      </c>
      <c r="E1145">
        <v>2</v>
      </c>
      <c r="F1145" s="37">
        <v>9411.01</v>
      </c>
      <c r="G1145" t="s">
        <v>11</v>
      </c>
      <c r="H1145" t="s">
        <v>12</v>
      </c>
      <c r="I1145" t="s">
        <v>247</v>
      </c>
      <c r="J1145" s="40">
        <v>1976</v>
      </c>
      <c r="K1145" s="43" t="s">
        <v>37</v>
      </c>
      <c r="L1145" s="14">
        <f t="shared" si="119"/>
        <v>1</v>
      </c>
      <c r="M1145" s="14" t="str">
        <f t="shared" si="120"/>
        <v>tier - 2</v>
      </c>
      <c r="N1145" s="14">
        <f t="shared" si="121"/>
        <v>1</v>
      </c>
      <c r="O1145" s="8" t="str">
        <f t="shared" si="122"/>
        <v>tier - 3</v>
      </c>
      <c r="P1145" s="8" t="str">
        <f t="shared" si="123"/>
        <v>R1024</v>
      </c>
      <c r="Q1145" s="35" t="str">
        <f t="shared" si="124"/>
        <v>17-Oct-1976</v>
      </c>
      <c r="R1145" s="35">
        <v>28050</v>
      </c>
      <c r="S1145" s="44">
        <f t="shared" si="125"/>
        <v>47</v>
      </c>
      <c r="T1145" s="47">
        <v>9411.01</v>
      </c>
      <c r="U1145" s="14" t="s">
        <v>1174</v>
      </c>
      <c r="V1145" s="58">
        <v>28050</v>
      </c>
      <c r="W1145" s="14">
        <v>2</v>
      </c>
      <c r="X1145" s="77">
        <v>9411.01</v>
      </c>
      <c r="Y1145" s="14" t="s">
        <v>11</v>
      </c>
      <c r="Z1145" s="14" t="s">
        <v>12</v>
      </c>
      <c r="AA1145" s="14" t="s">
        <v>247</v>
      </c>
      <c r="AB1145" s="38">
        <v>47</v>
      </c>
    </row>
    <row r="1146" spans="1:28" x14ac:dyDescent="0.35">
      <c r="A1146" t="s">
        <v>1175</v>
      </c>
      <c r="B1146">
        <v>1976</v>
      </c>
      <c r="C1146" t="s">
        <v>37</v>
      </c>
      <c r="D1146" s="42">
        <v>30</v>
      </c>
      <c r="E1146">
        <v>3</v>
      </c>
      <c r="F1146" s="37">
        <v>9414.92</v>
      </c>
      <c r="G1146" t="s">
        <v>11</v>
      </c>
      <c r="H1146" t="s">
        <v>11</v>
      </c>
      <c r="I1146" t="s">
        <v>42</v>
      </c>
      <c r="J1146" s="40">
        <v>1976</v>
      </c>
      <c r="K1146" s="43" t="s">
        <v>37</v>
      </c>
      <c r="L1146" s="14">
        <f t="shared" si="119"/>
        <v>1</v>
      </c>
      <c r="M1146" s="14" t="str">
        <f t="shared" si="120"/>
        <v>tier - 2</v>
      </c>
      <c r="N1146" s="14">
        <f t="shared" si="121"/>
        <v>9</v>
      </c>
      <c r="O1146" s="8" t="str">
        <f t="shared" si="122"/>
        <v>tier - 2</v>
      </c>
      <c r="P1146" s="8" t="str">
        <f t="shared" si="123"/>
        <v>R1011</v>
      </c>
      <c r="Q1146" s="35" t="str">
        <f t="shared" si="124"/>
        <v>30-Oct-1976</v>
      </c>
      <c r="R1146" s="35">
        <v>28063</v>
      </c>
      <c r="S1146" s="44">
        <f t="shared" si="125"/>
        <v>47</v>
      </c>
      <c r="T1146" s="47">
        <v>9414.92</v>
      </c>
      <c r="U1146" s="14" t="s">
        <v>1175</v>
      </c>
      <c r="V1146" s="58">
        <v>28063</v>
      </c>
      <c r="W1146" s="14">
        <v>3</v>
      </c>
      <c r="X1146" s="77">
        <v>9414.92</v>
      </c>
      <c r="Y1146" s="14" t="s">
        <v>11</v>
      </c>
      <c r="Z1146" s="14" t="s">
        <v>11</v>
      </c>
      <c r="AA1146" s="14" t="s">
        <v>42</v>
      </c>
      <c r="AB1146" s="38">
        <v>47</v>
      </c>
    </row>
    <row r="1147" spans="1:28" x14ac:dyDescent="0.35">
      <c r="A1147" t="s">
        <v>1176</v>
      </c>
      <c r="B1147">
        <v>1976</v>
      </c>
      <c r="C1147" t="s">
        <v>15</v>
      </c>
      <c r="D1147" s="42">
        <v>3</v>
      </c>
      <c r="E1147">
        <v>2</v>
      </c>
      <c r="F1147" s="37">
        <v>9432.93</v>
      </c>
      <c r="G1147" t="s">
        <v>11</v>
      </c>
      <c r="H1147" t="s">
        <v>16</v>
      </c>
      <c r="I1147" t="s">
        <v>247</v>
      </c>
      <c r="J1147" s="40">
        <v>1976</v>
      </c>
      <c r="K1147" s="43" t="s">
        <v>15</v>
      </c>
      <c r="L1147" s="14">
        <f t="shared" si="119"/>
        <v>1</v>
      </c>
      <c r="M1147" s="14" t="str">
        <f t="shared" si="120"/>
        <v>tier - 2</v>
      </c>
      <c r="N1147" s="14">
        <f t="shared" si="121"/>
        <v>2</v>
      </c>
      <c r="O1147" s="8" t="str">
        <f t="shared" si="122"/>
        <v>tier - 1</v>
      </c>
      <c r="P1147" s="8" t="str">
        <f t="shared" si="123"/>
        <v>R1024</v>
      </c>
      <c r="Q1147" s="35" t="str">
        <f t="shared" si="124"/>
        <v>3-Nov-1976</v>
      </c>
      <c r="R1147" s="35">
        <v>28067</v>
      </c>
      <c r="S1147" s="44">
        <f t="shared" si="125"/>
        <v>47</v>
      </c>
      <c r="T1147" s="47">
        <v>9432.93</v>
      </c>
      <c r="U1147" s="14" t="s">
        <v>1176</v>
      </c>
      <c r="V1147" s="58">
        <v>28067</v>
      </c>
      <c r="W1147" s="14">
        <v>2</v>
      </c>
      <c r="X1147" s="77">
        <v>9432.93</v>
      </c>
      <c r="Y1147" s="14" t="s">
        <v>11</v>
      </c>
      <c r="Z1147" s="14" t="s">
        <v>16</v>
      </c>
      <c r="AA1147" s="14" t="s">
        <v>247</v>
      </c>
      <c r="AB1147" s="38">
        <v>47</v>
      </c>
    </row>
    <row r="1148" spans="1:28" x14ac:dyDescent="0.35">
      <c r="A1148" t="s">
        <v>1177</v>
      </c>
      <c r="B1148">
        <v>1974</v>
      </c>
      <c r="C1148" t="s">
        <v>15</v>
      </c>
      <c r="D1148" s="42">
        <v>27</v>
      </c>
      <c r="E1148">
        <v>1</v>
      </c>
      <c r="F1148" s="37">
        <v>9447.25</v>
      </c>
      <c r="G1148" t="s">
        <v>11</v>
      </c>
      <c r="H1148" t="s">
        <v>16</v>
      </c>
      <c r="I1148" t="s">
        <v>247</v>
      </c>
      <c r="J1148" s="40">
        <v>1974</v>
      </c>
      <c r="K1148" s="43" t="s">
        <v>15</v>
      </c>
      <c r="L1148" s="14">
        <f t="shared" si="119"/>
        <v>1</v>
      </c>
      <c r="M1148" s="14" t="str">
        <f t="shared" si="120"/>
        <v>tier - 2</v>
      </c>
      <c r="N1148" s="14">
        <f t="shared" si="121"/>
        <v>2</v>
      </c>
      <c r="O1148" s="8" t="str">
        <f t="shared" si="122"/>
        <v>tier - 1</v>
      </c>
      <c r="P1148" s="8" t="str">
        <f t="shared" si="123"/>
        <v>R1024</v>
      </c>
      <c r="Q1148" s="35" t="str">
        <f t="shared" si="124"/>
        <v>27-Nov-1974</v>
      </c>
      <c r="R1148" s="35">
        <v>27360</v>
      </c>
      <c r="S1148" s="44">
        <f t="shared" si="125"/>
        <v>49</v>
      </c>
      <c r="T1148" s="47">
        <v>9447.25</v>
      </c>
      <c r="U1148" s="14" t="s">
        <v>1177</v>
      </c>
      <c r="V1148" s="58">
        <v>27360</v>
      </c>
      <c r="W1148" s="14">
        <v>1</v>
      </c>
      <c r="X1148" s="77">
        <v>9447.25</v>
      </c>
      <c r="Y1148" s="14" t="s">
        <v>11</v>
      </c>
      <c r="Z1148" s="14" t="s">
        <v>16</v>
      </c>
      <c r="AA1148" s="14" t="s">
        <v>247</v>
      </c>
      <c r="AB1148" s="38">
        <v>49</v>
      </c>
    </row>
    <row r="1149" spans="1:28" x14ac:dyDescent="0.35">
      <c r="A1149" t="s">
        <v>1178</v>
      </c>
      <c r="B1149">
        <v>1974</v>
      </c>
      <c r="C1149" t="s">
        <v>18</v>
      </c>
      <c r="D1149" s="42">
        <v>8</v>
      </c>
      <c r="E1149">
        <v>1</v>
      </c>
      <c r="F1149" s="37">
        <v>9447.3799999999992</v>
      </c>
      <c r="G1149" t="s">
        <v>11</v>
      </c>
      <c r="H1149" t="s">
        <v>12</v>
      </c>
      <c r="I1149" t="s">
        <v>247</v>
      </c>
      <c r="J1149" s="40">
        <v>1974</v>
      </c>
      <c r="K1149" s="43" t="s">
        <v>18</v>
      </c>
      <c r="L1149" s="14">
        <f t="shared" si="119"/>
        <v>1</v>
      </c>
      <c r="M1149" s="14" t="str">
        <f t="shared" si="120"/>
        <v>tier - 2</v>
      </c>
      <c r="N1149" s="14">
        <f t="shared" si="121"/>
        <v>1</v>
      </c>
      <c r="O1149" s="8" t="str">
        <f t="shared" si="122"/>
        <v>tier - 3</v>
      </c>
      <c r="P1149" s="8" t="str">
        <f t="shared" si="123"/>
        <v>R1024</v>
      </c>
      <c r="Q1149" s="35" t="str">
        <f t="shared" si="124"/>
        <v>8-Jun-1974</v>
      </c>
      <c r="R1149" s="35">
        <v>27188</v>
      </c>
      <c r="S1149" s="44">
        <f t="shared" si="125"/>
        <v>49</v>
      </c>
      <c r="T1149" s="47">
        <v>9447.3799999999992</v>
      </c>
      <c r="U1149" s="14" t="s">
        <v>1178</v>
      </c>
      <c r="V1149" s="58">
        <v>27188</v>
      </c>
      <c r="W1149" s="14">
        <v>1</v>
      </c>
      <c r="X1149" s="77">
        <v>9447.3799999999992</v>
      </c>
      <c r="Y1149" s="14" t="s">
        <v>11</v>
      </c>
      <c r="Z1149" s="14" t="s">
        <v>12</v>
      </c>
      <c r="AA1149" s="14" t="s">
        <v>247</v>
      </c>
      <c r="AB1149" s="38">
        <v>49</v>
      </c>
    </row>
    <row r="1150" spans="1:28" x14ac:dyDescent="0.35">
      <c r="A1150" t="s">
        <v>1179</v>
      </c>
      <c r="B1150">
        <v>1987</v>
      </c>
      <c r="C1150" t="s">
        <v>15</v>
      </c>
      <c r="D1150" s="42">
        <v>14</v>
      </c>
      <c r="E1150">
        <v>3</v>
      </c>
      <c r="F1150" s="37">
        <v>9448.42</v>
      </c>
      <c r="G1150" t="s">
        <v>11</v>
      </c>
      <c r="H1150" t="s">
        <v>12</v>
      </c>
      <c r="I1150" t="s">
        <v>300</v>
      </c>
      <c r="J1150" s="40">
        <v>1987</v>
      </c>
      <c r="K1150" s="43" t="s">
        <v>15</v>
      </c>
      <c r="L1150" s="14">
        <f t="shared" si="119"/>
        <v>1</v>
      </c>
      <c r="M1150" s="14" t="str">
        <f t="shared" si="120"/>
        <v>tier - 2</v>
      </c>
      <c r="N1150" s="14">
        <f t="shared" si="121"/>
        <v>1</v>
      </c>
      <c r="O1150" s="8" t="str">
        <f t="shared" si="122"/>
        <v>tier - 3</v>
      </c>
      <c r="P1150" s="8" t="str">
        <f t="shared" si="123"/>
        <v>R1021</v>
      </c>
      <c r="Q1150" s="35" t="str">
        <f t="shared" si="124"/>
        <v>14-Nov-1987</v>
      </c>
      <c r="R1150" s="35">
        <v>32095</v>
      </c>
      <c r="S1150" s="44">
        <f t="shared" si="125"/>
        <v>36</v>
      </c>
      <c r="T1150" s="47">
        <v>9448.42</v>
      </c>
      <c r="U1150" s="14" t="s">
        <v>1179</v>
      </c>
      <c r="V1150" s="58">
        <v>32095</v>
      </c>
      <c r="W1150" s="14">
        <v>3</v>
      </c>
      <c r="X1150" s="77">
        <v>9448.42</v>
      </c>
      <c r="Y1150" s="14" t="s">
        <v>11</v>
      </c>
      <c r="Z1150" s="14" t="s">
        <v>12</v>
      </c>
      <c r="AA1150" s="14" t="s">
        <v>300</v>
      </c>
      <c r="AB1150" s="38">
        <v>36</v>
      </c>
    </row>
    <row r="1151" spans="1:28" x14ac:dyDescent="0.35">
      <c r="A1151" t="s">
        <v>1180</v>
      </c>
      <c r="B1151">
        <v>1979</v>
      </c>
      <c r="C1151" t="s">
        <v>10</v>
      </c>
      <c r="D1151" s="42">
        <v>17</v>
      </c>
      <c r="E1151">
        <v>2</v>
      </c>
      <c r="F1151" s="37">
        <v>9453.92</v>
      </c>
      <c r="G1151" t="s">
        <v>11</v>
      </c>
      <c r="H1151" t="s">
        <v>11</v>
      </c>
      <c r="I1151" t="s">
        <v>300</v>
      </c>
      <c r="J1151" s="40">
        <v>1979</v>
      </c>
      <c r="K1151" s="43" t="s">
        <v>10</v>
      </c>
      <c r="L1151" s="14">
        <f t="shared" si="119"/>
        <v>1</v>
      </c>
      <c r="M1151" s="14" t="str">
        <f t="shared" si="120"/>
        <v>tier - 2</v>
      </c>
      <c r="N1151" s="14">
        <f t="shared" si="121"/>
        <v>9</v>
      </c>
      <c r="O1151" s="8" t="str">
        <f t="shared" si="122"/>
        <v>tier - 2</v>
      </c>
      <c r="P1151" s="8" t="str">
        <f t="shared" si="123"/>
        <v>R1021</v>
      </c>
      <c r="Q1151" s="35" t="str">
        <f t="shared" si="124"/>
        <v>17-Jul-1979</v>
      </c>
      <c r="R1151" s="35">
        <v>29053</v>
      </c>
      <c r="S1151" s="44">
        <f t="shared" si="125"/>
        <v>44</v>
      </c>
      <c r="T1151" s="47">
        <v>9453.92</v>
      </c>
      <c r="U1151" s="14" t="s">
        <v>1180</v>
      </c>
      <c r="V1151" s="58">
        <v>29053</v>
      </c>
      <c r="W1151" s="14">
        <v>2</v>
      </c>
      <c r="X1151" s="77">
        <v>9453.92</v>
      </c>
      <c r="Y1151" s="14" t="s">
        <v>11</v>
      </c>
      <c r="Z1151" s="14" t="s">
        <v>11</v>
      </c>
      <c r="AA1151" s="14" t="s">
        <v>300</v>
      </c>
      <c r="AB1151" s="38">
        <v>44</v>
      </c>
    </row>
    <row r="1152" spans="1:28" x14ac:dyDescent="0.35">
      <c r="A1152" t="s">
        <v>1181</v>
      </c>
      <c r="B1152">
        <v>1969</v>
      </c>
      <c r="C1152" t="s">
        <v>18</v>
      </c>
      <c r="D1152" s="42">
        <v>4</v>
      </c>
      <c r="E1152">
        <v>0</v>
      </c>
      <c r="F1152" s="37">
        <v>9487.64</v>
      </c>
      <c r="G1152" t="s">
        <v>11</v>
      </c>
      <c r="H1152" t="s">
        <v>11</v>
      </c>
      <c r="I1152" t="s">
        <v>13</v>
      </c>
      <c r="J1152" s="40">
        <v>1969</v>
      </c>
      <c r="K1152" s="43" t="s">
        <v>18</v>
      </c>
      <c r="L1152" s="14">
        <f t="shared" si="119"/>
        <v>1</v>
      </c>
      <c r="M1152" s="14" t="str">
        <f t="shared" si="120"/>
        <v>tier - 2</v>
      </c>
      <c r="N1152" s="14">
        <f t="shared" si="121"/>
        <v>9</v>
      </c>
      <c r="O1152" s="8" t="str">
        <f t="shared" si="122"/>
        <v>tier - 2</v>
      </c>
      <c r="P1152" s="8" t="str">
        <f t="shared" si="123"/>
        <v>R1013</v>
      </c>
      <c r="Q1152" s="35" t="str">
        <f t="shared" si="124"/>
        <v>4-Jun-1969</v>
      </c>
      <c r="R1152" s="35">
        <v>25358</v>
      </c>
      <c r="S1152" s="44">
        <f t="shared" si="125"/>
        <v>54</v>
      </c>
      <c r="T1152" s="47">
        <v>9487.64</v>
      </c>
      <c r="U1152" s="14" t="s">
        <v>1181</v>
      </c>
      <c r="V1152" s="58">
        <v>25358</v>
      </c>
      <c r="W1152" s="14">
        <v>0</v>
      </c>
      <c r="X1152" s="77">
        <v>9487.64</v>
      </c>
      <c r="Y1152" s="14" t="s">
        <v>11</v>
      </c>
      <c r="Z1152" s="14" t="s">
        <v>11</v>
      </c>
      <c r="AA1152" s="14" t="s">
        <v>13</v>
      </c>
      <c r="AB1152" s="38">
        <v>54</v>
      </c>
    </row>
    <row r="1153" spans="1:28" x14ac:dyDescent="0.35">
      <c r="A1153" t="s">
        <v>1182</v>
      </c>
      <c r="B1153">
        <v>1976</v>
      </c>
      <c r="C1153" t="s">
        <v>15</v>
      </c>
      <c r="D1153" s="42">
        <v>28</v>
      </c>
      <c r="E1153">
        <v>3</v>
      </c>
      <c r="F1153" s="37">
        <v>9500.57</v>
      </c>
      <c r="G1153" t="s">
        <v>11</v>
      </c>
      <c r="H1153" t="s">
        <v>12</v>
      </c>
      <c r="I1153" t="s">
        <v>356</v>
      </c>
      <c r="J1153" s="40">
        <v>1976</v>
      </c>
      <c r="K1153" s="43" t="s">
        <v>15</v>
      </c>
      <c r="L1153" s="14">
        <f t="shared" si="119"/>
        <v>1</v>
      </c>
      <c r="M1153" s="14" t="str">
        <f t="shared" si="120"/>
        <v>tier - 2</v>
      </c>
      <c r="N1153" s="14">
        <f t="shared" si="121"/>
        <v>1</v>
      </c>
      <c r="O1153" s="8" t="str">
        <f t="shared" si="122"/>
        <v>tier - 3</v>
      </c>
      <c r="P1153" s="8" t="str">
        <f t="shared" si="123"/>
        <v>R1017</v>
      </c>
      <c r="Q1153" s="35" t="str">
        <f t="shared" si="124"/>
        <v>28-Nov-1976</v>
      </c>
      <c r="R1153" s="35">
        <v>28092</v>
      </c>
      <c r="S1153" s="44">
        <f t="shared" si="125"/>
        <v>47</v>
      </c>
      <c r="T1153" s="47">
        <v>9500.57</v>
      </c>
      <c r="U1153" s="14" t="s">
        <v>1182</v>
      </c>
      <c r="V1153" s="58">
        <v>28092</v>
      </c>
      <c r="W1153" s="14">
        <v>3</v>
      </c>
      <c r="X1153" s="77">
        <v>9500.57</v>
      </c>
      <c r="Y1153" s="14" t="s">
        <v>11</v>
      </c>
      <c r="Z1153" s="14" t="s">
        <v>12</v>
      </c>
      <c r="AA1153" s="14" t="s">
        <v>356</v>
      </c>
      <c r="AB1153" s="38">
        <v>47</v>
      </c>
    </row>
    <row r="1154" spans="1:28" x14ac:dyDescent="0.35">
      <c r="A1154" t="s">
        <v>1183</v>
      </c>
      <c r="B1154">
        <v>1969</v>
      </c>
      <c r="C1154" t="s">
        <v>35</v>
      </c>
      <c r="D1154" s="42">
        <v>24</v>
      </c>
      <c r="E1154">
        <v>0</v>
      </c>
      <c r="F1154" s="37">
        <v>9504.31</v>
      </c>
      <c r="G1154" t="s">
        <v>12</v>
      </c>
      <c r="H1154" t="s">
        <v>11</v>
      </c>
      <c r="I1154" t="s">
        <v>13</v>
      </c>
      <c r="J1154" s="40">
        <v>1969</v>
      </c>
      <c r="K1154" s="43" t="s">
        <v>35</v>
      </c>
      <c r="L1154" s="14">
        <f t="shared" si="119"/>
        <v>4</v>
      </c>
      <c r="M1154" s="14" t="str">
        <f t="shared" si="120"/>
        <v>tier - 3</v>
      </c>
      <c r="N1154" s="14">
        <f t="shared" si="121"/>
        <v>9</v>
      </c>
      <c r="O1154" s="8" t="str">
        <f t="shared" si="122"/>
        <v>tier - 2</v>
      </c>
      <c r="P1154" s="8" t="str">
        <f t="shared" si="123"/>
        <v>R1013</v>
      </c>
      <c r="Q1154" s="35" t="str">
        <f t="shared" si="124"/>
        <v>24-Aug-1969</v>
      </c>
      <c r="R1154" s="35">
        <v>25439</v>
      </c>
      <c r="S1154" s="44">
        <f t="shared" si="125"/>
        <v>54</v>
      </c>
      <c r="T1154" s="47">
        <v>9504.31</v>
      </c>
      <c r="U1154" s="14" t="s">
        <v>1183</v>
      </c>
      <c r="V1154" s="58">
        <v>25439</v>
      </c>
      <c r="W1154" s="14">
        <v>0</v>
      </c>
      <c r="X1154" s="77">
        <v>9504.31</v>
      </c>
      <c r="Y1154" s="14" t="s">
        <v>12</v>
      </c>
      <c r="Z1154" s="14" t="s">
        <v>11</v>
      </c>
      <c r="AA1154" s="14" t="s">
        <v>13</v>
      </c>
      <c r="AB1154" s="38">
        <v>54</v>
      </c>
    </row>
    <row r="1155" spans="1:28" x14ac:dyDescent="0.35">
      <c r="A1155" t="s">
        <v>1184</v>
      </c>
      <c r="B1155">
        <v>1992</v>
      </c>
      <c r="C1155" t="s">
        <v>35</v>
      </c>
      <c r="D1155" s="42">
        <v>22</v>
      </c>
      <c r="E1155">
        <v>0</v>
      </c>
      <c r="F1155" s="37">
        <v>9507.68</v>
      </c>
      <c r="G1155" t="s">
        <v>11</v>
      </c>
      <c r="H1155" t="s">
        <v>16</v>
      </c>
      <c r="I1155" t="s">
        <v>23</v>
      </c>
      <c r="J1155" s="40">
        <v>1992</v>
      </c>
      <c r="K1155" s="43" t="s">
        <v>35</v>
      </c>
      <c r="L1155" s="14">
        <f t="shared" si="119"/>
        <v>1</v>
      </c>
      <c r="M1155" s="14" t="str">
        <f t="shared" si="120"/>
        <v>tier - 2</v>
      </c>
      <c r="N1155" s="14">
        <f t="shared" si="121"/>
        <v>2</v>
      </c>
      <c r="O1155" s="8" t="str">
        <f t="shared" si="122"/>
        <v>tier - 1</v>
      </c>
      <c r="P1155" s="8" t="str">
        <f t="shared" si="123"/>
        <v>R1012</v>
      </c>
      <c r="Q1155" s="35" t="str">
        <f t="shared" si="124"/>
        <v>22-Aug-1992</v>
      </c>
      <c r="R1155" s="35">
        <v>33838</v>
      </c>
      <c r="S1155" s="44">
        <f t="shared" si="125"/>
        <v>31</v>
      </c>
      <c r="T1155" s="47">
        <v>9507.68</v>
      </c>
      <c r="U1155" s="14" t="s">
        <v>1184</v>
      </c>
      <c r="V1155" s="58">
        <v>33838</v>
      </c>
      <c r="W1155" s="14">
        <v>0</v>
      </c>
      <c r="X1155" s="77">
        <v>9507.68</v>
      </c>
      <c r="Y1155" s="14" t="s">
        <v>11</v>
      </c>
      <c r="Z1155" s="14" t="s">
        <v>16</v>
      </c>
      <c r="AA1155" s="14" t="s">
        <v>23</v>
      </c>
      <c r="AB1155" s="38">
        <v>31</v>
      </c>
    </row>
    <row r="1156" spans="1:28" x14ac:dyDescent="0.35">
      <c r="A1156" t="s">
        <v>1185</v>
      </c>
      <c r="B1156">
        <v>1971</v>
      </c>
      <c r="C1156" t="s">
        <v>15</v>
      </c>
      <c r="D1156" s="42">
        <v>29</v>
      </c>
      <c r="E1156">
        <v>0</v>
      </c>
      <c r="F1156" s="37">
        <v>9528.9</v>
      </c>
      <c r="G1156" t="s">
        <v>11</v>
      </c>
      <c r="H1156" t="s">
        <v>11</v>
      </c>
      <c r="I1156" t="s">
        <v>42</v>
      </c>
      <c r="J1156" s="40">
        <v>1971</v>
      </c>
      <c r="K1156" s="43" t="s">
        <v>15</v>
      </c>
      <c r="L1156" s="14">
        <f t="shared" si="119"/>
        <v>1</v>
      </c>
      <c r="M1156" s="14" t="str">
        <f t="shared" si="120"/>
        <v>tier - 2</v>
      </c>
      <c r="N1156" s="14">
        <f t="shared" si="121"/>
        <v>9</v>
      </c>
      <c r="O1156" s="8" t="str">
        <f t="shared" si="122"/>
        <v>tier - 2</v>
      </c>
      <c r="P1156" s="8" t="str">
        <f t="shared" si="123"/>
        <v>R1011</v>
      </c>
      <c r="Q1156" s="35" t="str">
        <f t="shared" si="124"/>
        <v>29-Nov-1971</v>
      </c>
      <c r="R1156" s="35">
        <v>26266</v>
      </c>
      <c r="S1156" s="44">
        <f t="shared" si="125"/>
        <v>52</v>
      </c>
      <c r="T1156" s="47">
        <v>9528.9</v>
      </c>
      <c r="U1156" s="14" t="s">
        <v>1185</v>
      </c>
      <c r="V1156" s="58">
        <v>26266</v>
      </c>
      <c r="W1156" s="14">
        <v>0</v>
      </c>
      <c r="X1156" s="77">
        <v>9528.9</v>
      </c>
      <c r="Y1156" s="14" t="s">
        <v>11</v>
      </c>
      <c r="Z1156" s="14" t="s">
        <v>11</v>
      </c>
      <c r="AA1156" s="14" t="s">
        <v>42</v>
      </c>
      <c r="AB1156" s="38">
        <v>52</v>
      </c>
    </row>
    <row r="1157" spans="1:28" x14ac:dyDescent="0.35">
      <c r="A1157" t="s">
        <v>1186</v>
      </c>
      <c r="B1157">
        <v>1973</v>
      </c>
      <c r="C1157" t="s">
        <v>30</v>
      </c>
      <c r="D1157" s="42">
        <v>21</v>
      </c>
      <c r="E1157">
        <v>0</v>
      </c>
      <c r="F1157" s="37">
        <v>9538.65</v>
      </c>
      <c r="G1157" t="s">
        <v>11</v>
      </c>
      <c r="H1157" t="s">
        <v>12</v>
      </c>
      <c r="I1157" t="s">
        <v>300</v>
      </c>
      <c r="J1157" s="40">
        <v>1973</v>
      </c>
      <c r="K1157" s="43" t="s">
        <v>30</v>
      </c>
      <c r="L1157" s="14">
        <f t="shared" ref="L1157:L1220" si="126">MATCH($G$4:$G$2346,$G$4:$G$2346,0)</f>
        <v>1</v>
      </c>
      <c r="M1157" s="14" t="str">
        <f t="shared" ref="M1157:M1220" si="127">IF(G1157="?",INDEX($G$4:$G$2346,MODE($L$4:$L$2346)),G1157)</f>
        <v>tier - 2</v>
      </c>
      <c r="N1157" s="14">
        <f t="shared" ref="N1157:N1220" si="128">MATCH($H$4:$H$2346,$H$4:$H$2346,0)</f>
        <v>1</v>
      </c>
      <c r="O1157" s="8" t="str">
        <f t="shared" ref="O1157:O1220" si="129">IF(H1157="?",INDEX($H$4:$H$2346,MODE($N$4:$N$2346)),H1157)</f>
        <v>tier - 3</v>
      </c>
      <c r="P1157" s="8" t="str">
        <f t="shared" ref="P1157:P1220" si="130">IF(I1157="?","Unknown",I1157)</f>
        <v>R1021</v>
      </c>
      <c r="Q1157" s="35" t="str">
        <f t="shared" ref="Q1157:Q1220" si="131">CONCATENATE(D1157,"-",K1157,"-",J1157)</f>
        <v>21-Dec-1973</v>
      </c>
      <c r="R1157" s="35">
        <v>27019</v>
      </c>
      <c r="S1157" s="44">
        <f t="shared" ref="S1157:S1220" si="132">ROUND((($S$2-R1157)/365),0)</f>
        <v>49</v>
      </c>
      <c r="T1157" s="47">
        <v>9538.65</v>
      </c>
      <c r="U1157" s="14" t="s">
        <v>1186</v>
      </c>
      <c r="V1157" s="58">
        <v>27019</v>
      </c>
      <c r="W1157" s="14">
        <v>0</v>
      </c>
      <c r="X1157" s="77">
        <v>9538.65</v>
      </c>
      <c r="Y1157" s="14" t="s">
        <v>11</v>
      </c>
      <c r="Z1157" s="14" t="s">
        <v>12</v>
      </c>
      <c r="AA1157" s="14" t="s">
        <v>300</v>
      </c>
      <c r="AB1157" s="38">
        <v>49</v>
      </c>
    </row>
    <row r="1158" spans="1:28" x14ac:dyDescent="0.35">
      <c r="A1158" t="s">
        <v>1187</v>
      </c>
      <c r="B1158">
        <v>1975</v>
      </c>
      <c r="C1158" t="s">
        <v>10</v>
      </c>
      <c r="D1158" s="42">
        <v>28</v>
      </c>
      <c r="E1158">
        <v>1</v>
      </c>
      <c r="F1158" s="37">
        <v>9540.17</v>
      </c>
      <c r="G1158" t="s">
        <v>11</v>
      </c>
      <c r="H1158" t="s">
        <v>11</v>
      </c>
      <c r="I1158" t="s">
        <v>247</v>
      </c>
      <c r="J1158" s="40">
        <v>1975</v>
      </c>
      <c r="K1158" s="43" t="s">
        <v>10</v>
      </c>
      <c r="L1158" s="14">
        <f t="shared" si="126"/>
        <v>1</v>
      </c>
      <c r="M1158" s="14" t="str">
        <f t="shared" si="127"/>
        <v>tier - 2</v>
      </c>
      <c r="N1158" s="14">
        <f t="shared" si="128"/>
        <v>9</v>
      </c>
      <c r="O1158" s="8" t="str">
        <f t="shared" si="129"/>
        <v>tier - 2</v>
      </c>
      <c r="P1158" s="8" t="str">
        <f t="shared" si="130"/>
        <v>R1024</v>
      </c>
      <c r="Q1158" s="35" t="str">
        <f t="shared" si="131"/>
        <v>28-Jul-1975</v>
      </c>
      <c r="R1158" s="35">
        <v>27603</v>
      </c>
      <c r="S1158" s="44">
        <f t="shared" si="132"/>
        <v>48</v>
      </c>
      <c r="T1158" s="47">
        <v>9540.17</v>
      </c>
      <c r="U1158" s="14" t="s">
        <v>1187</v>
      </c>
      <c r="V1158" s="58">
        <v>27603</v>
      </c>
      <c r="W1158" s="14">
        <v>1</v>
      </c>
      <c r="X1158" s="77">
        <v>9540.17</v>
      </c>
      <c r="Y1158" s="14" t="s">
        <v>11</v>
      </c>
      <c r="Z1158" s="14" t="s">
        <v>11</v>
      </c>
      <c r="AA1158" s="14" t="s">
        <v>247</v>
      </c>
      <c r="AB1158" s="38">
        <v>48</v>
      </c>
    </row>
    <row r="1159" spans="1:28" x14ac:dyDescent="0.35">
      <c r="A1159" t="s">
        <v>1188</v>
      </c>
      <c r="B1159">
        <v>1972</v>
      </c>
      <c r="C1159" t="s">
        <v>20</v>
      </c>
      <c r="D1159" s="42">
        <v>22</v>
      </c>
      <c r="E1159">
        <v>0</v>
      </c>
      <c r="F1159" s="37">
        <v>9541.7000000000007</v>
      </c>
      <c r="G1159" t="s">
        <v>11</v>
      </c>
      <c r="H1159" t="s">
        <v>16</v>
      </c>
      <c r="I1159" t="s">
        <v>247</v>
      </c>
      <c r="J1159" s="40">
        <v>1972</v>
      </c>
      <c r="K1159" s="43" t="s">
        <v>20</v>
      </c>
      <c r="L1159" s="14">
        <f t="shared" si="126"/>
        <v>1</v>
      </c>
      <c r="M1159" s="14" t="str">
        <f t="shared" si="127"/>
        <v>tier - 2</v>
      </c>
      <c r="N1159" s="14">
        <f t="shared" si="128"/>
        <v>2</v>
      </c>
      <c r="O1159" s="8" t="str">
        <f t="shared" si="129"/>
        <v>tier - 1</v>
      </c>
      <c r="P1159" s="8" t="str">
        <f t="shared" si="130"/>
        <v>R1024</v>
      </c>
      <c r="Q1159" s="35" t="str">
        <f t="shared" si="131"/>
        <v>22-Sep-1972</v>
      </c>
      <c r="R1159" s="35">
        <v>26564</v>
      </c>
      <c r="S1159" s="44">
        <f t="shared" si="132"/>
        <v>51</v>
      </c>
      <c r="T1159" s="47">
        <v>9541.7000000000007</v>
      </c>
      <c r="U1159" s="14" t="s">
        <v>1188</v>
      </c>
      <c r="V1159" s="58">
        <v>26564</v>
      </c>
      <c r="W1159" s="14">
        <v>0</v>
      </c>
      <c r="X1159" s="77">
        <v>9541.7000000000007</v>
      </c>
      <c r="Y1159" s="14" t="s">
        <v>11</v>
      </c>
      <c r="Z1159" s="14" t="s">
        <v>16</v>
      </c>
      <c r="AA1159" s="14" t="s">
        <v>247</v>
      </c>
      <c r="AB1159" s="38">
        <v>51</v>
      </c>
    </row>
    <row r="1160" spans="1:28" x14ac:dyDescent="0.35">
      <c r="A1160" t="s">
        <v>1189</v>
      </c>
      <c r="B1160">
        <v>1972</v>
      </c>
      <c r="C1160" t="s">
        <v>20</v>
      </c>
      <c r="D1160" s="42">
        <v>22</v>
      </c>
      <c r="E1160">
        <v>1</v>
      </c>
      <c r="F1160" s="37">
        <v>9549.57</v>
      </c>
      <c r="G1160" t="s">
        <v>11</v>
      </c>
      <c r="H1160" t="s">
        <v>16</v>
      </c>
      <c r="I1160" t="s">
        <v>13</v>
      </c>
      <c r="J1160" s="40">
        <v>1972</v>
      </c>
      <c r="K1160" s="43" t="s">
        <v>20</v>
      </c>
      <c r="L1160" s="14">
        <f t="shared" si="126"/>
        <v>1</v>
      </c>
      <c r="M1160" s="14" t="str">
        <f t="shared" si="127"/>
        <v>tier - 2</v>
      </c>
      <c r="N1160" s="14">
        <f t="shared" si="128"/>
        <v>2</v>
      </c>
      <c r="O1160" s="8" t="str">
        <f t="shared" si="129"/>
        <v>tier - 1</v>
      </c>
      <c r="P1160" s="8" t="str">
        <f t="shared" si="130"/>
        <v>R1013</v>
      </c>
      <c r="Q1160" s="35" t="str">
        <f t="shared" si="131"/>
        <v>22-Sep-1972</v>
      </c>
      <c r="R1160" s="35">
        <v>26564</v>
      </c>
      <c r="S1160" s="44">
        <f t="shared" si="132"/>
        <v>51</v>
      </c>
      <c r="T1160" s="47">
        <v>9549.57</v>
      </c>
      <c r="U1160" s="14" t="s">
        <v>1189</v>
      </c>
      <c r="V1160" s="58">
        <v>26564</v>
      </c>
      <c r="W1160" s="14">
        <v>1</v>
      </c>
      <c r="X1160" s="77">
        <v>9549.57</v>
      </c>
      <c r="Y1160" s="14" t="s">
        <v>11</v>
      </c>
      <c r="Z1160" s="14" t="s">
        <v>16</v>
      </c>
      <c r="AA1160" s="14" t="s">
        <v>13</v>
      </c>
      <c r="AB1160" s="38">
        <v>51</v>
      </c>
    </row>
    <row r="1161" spans="1:28" x14ac:dyDescent="0.35">
      <c r="A1161" t="s">
        <v>1190</v>
      </c>
      <c r="B1161">
        <v>1974</v>
      </c>
      <c r="C1161" t="s">
        <v>35</v>
      </c>
      <c r="D1161" s="42">
        <v>14</v>
      </c>
      <c r="E1161">
        <v>3</v>
      </c>
      <c r="F1161" s="37">
        <v>9563.0300000000007</v>
      </c>
      <c r="G1161" t="s">
        <v>12</v>
      </c>
      <c r="H1161" t="s">
        <v>16</v>
      </c>
      <c r="I1161" t="s">
        <v>42</v>
      </c>
      <c r="J1161" s="40">
        <v>1974</v>
      </c>
      <c r="K1161" s="43" t="s">
        <v>35</v>
      </c>
      <c r="L1161" s="14">
        <f t="shared" si="126"/>
        <v>4</v>
      </c>
      <c r="M1161" s="14" t="str">
        <f t="shared" si="127"/>
        <v>tier - 3</v>
      </c>
      <c r="N1161" s="14">
        <f t="shared" si="128"/>
        <v>2</v>
      </c>
      <c r="O1161" s="8" t="str">
        <f t="shared" si="129"/>
        <v>tier - 1</v>
      </c>
      <c r="P1161" s="8" t="str">
        <f t="shared" si="130"/>
        <v>R1011</v>
      </c>
      <c r="Q1161" s="35" t="str">
        <f t="shared" si="131"/>
        <v>14-Aug-1974</v>
      </c>
      <c r="R1161" s="35">
        <v>27255</v>
      </c>
      <c r="S1161" s="44">
        <f t="shared" si="132"/>
        <v>49</v>
      </c>
      <c r="T1161" s="47">
        <v>9563.0300000000007</v>
      </c>
      <c r="U1161" s="14" t="s">
        <v>1190</v>
      </c>
      <c r="V1161" s="58">
        <v>27255</v>
      </c>
      <c r="W1161" s="14">
        <v>3</v>
      </c>
      <c r="X1161" s="77">
        <v>9563.0300000000007</v>
      </c>
      <c r="Y1161" s="14" t="s">
        <v>12</v>
      </c>
      <c r="Z1161" s="14" t="s">
        <v>16</v>
      </c>
      <c r="AA1161" s="14" t="s">
        <v>42</v>
      </c>
      <c r="AB1161" s="38">
        <v>49</v>
      </c>
    </row>
    <row r="1162" spans="1:28" x14ac:dyDescent="0.35">
      <c r="A1162" t="s">
        <v>1191</v>
      </c>
      <c r="B1162">
        <v>1973</v>
      </c>
      <c r="C1162" t="s">
        <v>30</v>
      </c>
      <c r="D1162" s="42">
        <v>1</v>
      </c>
      <c r="E1162">
        <v>1</v>
      </c>
      <c r="F1162" s="37">
        <v>9566.99</v>
      </c>
      <c r="G1162" t="s">
        <v>11</v>
      </c>
      <c r="H1162" t="s">
        <v>16</v>
      </c>
      <c r="I1162" t="s">
        <v>23</v>
      </c>
      <c r="J1162" s="40">
        <v>1973</v>
      </c>
      <c r="K1162" s="43" t="s">
        <v>30</v>
      </c>
      <c r="L1162" s="14">
        <f t="shared" si="126"/>
        <v>1</v>
      </c>
      <c r="M1162" s="14" t="str">
        <f t="shared" si="127"/>
        <v>tier - 2</v>
      </c>
      <c r="N1162" s="14">
        <f t="shared" si="128"/>
        <v>2</v>
      </c>
      <c r="O1162" s="8" t="str">
        <f t="shared" si="129"/>
        <v>tier - 1</v>
      </c>
      <c r="P1162" s="8" t="str">
        <f t="shared" si="130"/>
        <v>R1012</v>
      </c>
      <c r="Q1162" s="35" t="str">
        <f t="shared" si="131"/>
        <v>1-Dec-1973</v>
      </c>
      <c r="R1162" s="35">
        <v>26999</v>
      </c>
      <c r="S1162" s="44">
        <f t="shared" si="132"/>
        <v>50</v>
      </c>
      <c r="T1162" s="47">
        <v>9566.99</v>
      </c>
      <c r="U1162" s="14" t="s">
        <v>1191</v>
      </c>
      <c r="V1162" s="58">
        <v>26999</v>
      </c>
      <c r="W1162" s="14">
        <v>1</v>
      </c>
      <c r="X1162" s="77">
        <v>9566.99</v>
      </c>
      <c r="Y1162" s="14" t="s">
        <v>11</v>
      </c>
      <c r="Z1162" s="14" t="s">
        <v>16</v>
      </c>
      <c r="AA1162" s="14" t="s">
        <v>23</v>
      </c>
      <c r="AB1162" s="38">
        <v>50</v>
      </c>
    </row>
    <row r="1163" spans="1:28" x14ac:dyDescent="0.35">
      <c r="A1163" t="s">
        <v>1192</v>
      </c>
      <c r="B1163">
        <v>1966</v>
      </c>
      <c r="C1163" t="s">
        <v>30</v>
      </c>
      <c r="D1163" s="42">
        <v>4</v>
      </c>
      <c r="E1163">
        <v>0</v>
      </c>
      <c r="F1163" s="37">
        <v>9582.5400000000009</v>
      </c>
      <c r="G1163" t="s">
        <v>12</v>
      </c>
      <c r="H1163" t="s">
        <v>11</v>
      </c>
      <c r="I1163" t="s">
        <v>13</v>
      </c>
      <c r="J1163" s="40">
        <v>1966</v>
      </c>
      <c r="K1163" s="43" t="s">
        <v>30</v>
      </c>
      <c r="L1163" s="14">
        <f t="shared" si="126"/>
        <v>4</v>
      </c>
      <c r="M1163" s="14" t="str">
        <f t="shared" si="127"/>
        <v>tier - 3</v>
      </c>
      <c r="N1163" s="14">
        <f t="shared" si="128"/>
        <v>9</v>
      </c>
      <c r="O1163" s="8" t="str">
        <f t="shared" si="129"/>
        <v>tier - 2</v>
      </c>
      <c r="P1163" s="8" t="str">
        <f t="shared" si="130"/>
        <v>R1013</v>
      </c>
      <c r="Q1163" s="35" t="str">
        <f t="shared" si="131"/>
        <v>4-Dec-1966</v>
      </c>
      <c r="R1163" s="35">
        <v>24445</v>
      </c>
      <c r="S1163" s="44">
        <f t="shared" si="132"/>
        <v>57</v>
      </c>
      <c r="T1163" s="47">
        <v>9582.5400000000009</v>
      </c>
      <c r="U1163" s="14" t="s">
        <v>1192</v>
      </c>
      <c r="V1163" s="58">
        <v>24445</v>
      </c>
      <c r="W1163" s="14">
        <v>0</v>
      </c>
      <c r="X1163" s="77">
        <v>9582.5400000000009</v>
      </c>
      <c r="Y1163" s="14" t="s">
        <v>12</v>
      </c>
      <c r="Z1163" s="14" t="s">
        <v>11</v>
      </c>
      <c r="AA1163" s="14" t="s">
        <v>13</v>
      </c>
      <c r="AB1163" s="38">
        <v>57</v>
      </c>
    </row>
    <row r="1164" spans="1:28" x14ac:dyDescent="0.35">
      <c r="A1164" t="s">
        <v>1193</v>
      </c>
      <c r="B1164">
        <v>1973</v>
      </c>
      <c r="C1164" t="s">
        <v>15</v>
      </c>
      <c r="D1164" s="42">
        <v>28</v>
      </c>
      <c r="E1164">
        <v>1</v>
      </c>
      <c r="F1164" s="37">
        <v>9583.89</v>
      </c>
      <c r="G1164" t="s">
        <v>11</v>
      </c>
      <c r="H1164" t="s">
        <v>12</v>
      </c>
      <c r="I1164" t="s">
        <v>23</v>
      </c>
      <c r="J1164" s="40">
        <v>1973</v>
      </c>
      <c r="K1164" s="43" t="s">
        <v>15</v>
      </c>
      <c r="L1164" s="14">
        <f t="shared" si="126"/>
        <v>1</v>
      </c>
      <c r="M1164" s="14" t="str">
        <f t="shared" si="127"/>
        <v>tier - 2</v>
      </c>
      <c r="N1164" s="14">
        <f t="shared" si="128"/>
        <v>1</v>
      </c>
      <c r="O1164" s="8" t="str">
        <f t="shared" si="129"/>
        <v>tier - 3</v>
      </c>
      <c r="P1164" s="8" t="str">
        <f t="shared" si="130"/>
        <v>R1012</v>
      </c>
      <c r="Q1164" s="35" t="str">
        <f t="shared" si="131"/>
        <v>28-Nov-1973</v>
      </c>
      <c r="R1164" s="35">
        <v>26996</v>
      </c>
      <c r="S1164" s="44">
        <f t="shared" si="132"/>
        <v>50</v>
      </c>
      <c r="T1164" s="47">
        <v>9583.89</v>
      </c>
      <c r="U1164" s="14" t="s">
        <v>1193</v>
      </c>
      <c r="V1164" s="58">
        <v>26996</v>
      </c>
      <c r="W1164" s="14">
        <v>1</v>
      </c>
      <c r="X1164" s="77">
        <v>9583.89</v>
      </c>
      <c r="Y1164" s="14" t="s">
        <v>11</v>
      </c>
      <c r="Z1164" s="14" t="s">
        <v>12</v>
      </c>
      <c r="AA1164" s="14" t="s">
        <v>23</v>
      </c>
      <c r="AB1164" s="38">
        <v>50</v>
      </c>
    </row>
    <row r="1165" spans="1:28" x14ac:dyDescent="0.35">
      <c r="A1165" t="s">
        <v>1194</v>
      </c>
      <c r="B1165">
        <v>1981</v>
      </c>
      <c r="C1165" t="s">
        <v>37</v>
      </c>
      <c r="D1165" s="42">
        <v>18</v>
      </c>
      <c r="E1165">
        <v>1</v>
      </c>
      <c r="F1165" s="37">
        <v>9584.0400000000009</v>
      </c>
      <c r="G1165" t="s">
        <v>11</v>
      </c>
      <c r="H1165" t="s">
        <v>16</v>
      </c>
      <c r="I1165" t="s">
        <v>300</v>
      </c>
      <c r="J1165" s="40">
        <v>1981</v>
      </c>
      <c r="K1165" s="43" t="s">
        <v>37</v>
      </c>
      <c r="L1165" s="14">
        <f t="shared" si="126"/>
        <v>1</v>
      </c>
      <c r="M1165" s="14" t="str">
        <f t="shared" si="127"/>
        <v>tier - 2</v>
      </c>
      <c r="N1165" s="14">
        <f t="shared" si="128"/>
        <v>2</v>
      </c>
      <c r="O1165" s="8" t="str">
        <f t="shared" si="129"/>
        <v>tier - 1</v>
      </c>
      <c r="P1165" s="8" t="str">
        <f t="shared" si="130"/>
        <v>R1021</v>
      </c>
      <c r="Q1165" s="35" t="str">
        <f t="shared" si="131"/>
        <v>18-Oct-1981</v>
      </c>
      <c r="R1165" s="35">
        <v>29877</v>
      </c>
      <c r="S1165" s="44">
        <f t="shared" si="132"/>
        <v>42</v>
      </c>
      <c r="T1165" s="47">
        <v>9584.0400000000009</v>
      </c>
      <c r="U1165" s="14" t="s">
        <v>1194</v>
      </c>
      <c r="V1165" s="58">
        <v>29877</v>
      </c>
      <c r="W1165" s="14">
        <v>1</v>
      </c>
      <c r="X1165" s="77">
        <v>9584.0400000000009</v>
      </c>
      <c r="Y1165" s="14" t="s">
        <v>11</v>
      </c>
      <c r="Z1165" s="14" t="s">
        <v>16</v>
      </c>
      <c r="AA1165" s="14" t="s">
        <v>300</v>
      </c>
      <c r="AB1165" s="38">
        <v>42</v>
      </c>
    </row>
    <row r="1166" spans="1:28" x14ac:dyDescent="0.35">
      <c r="A1166" t="s">
        <v>1195</v>
      </c>
      <c r="B1166">
        <v>1964</v>
      </c>
      <c r="C1166" t="s">
        <v>30</v>
      </c>
      <c r="D1166" s="42">
        <v>15</v>
      </c>
      <c r="E1166">
        <v>0</v>
      </c>
      <c r="F1166" s="37">
        <v>9597.6299999999992</v>
      </c>
      <c r="G1166" t="s">
        <v>12</v>
      </c>
      <c r="H1166" t="s">
        <v>12</v>
      </c>
      <c r="I1166" t="s">
        <v>13</v>
      </c>
      <c r="J1166" s="40">
        <v>1964</v>
      </c>
      <c r="K1166" s="43" t="s">
        <v>30</v>
      </c>
      <c r="L1166" s="14">
        <f t="shared" si="126"/>
        <v>4</v>
      </c>
      <c r="M1166" s="14" t="str">
        <f t="shared" si="127"/>
        <v>tier - 3</v>
      </c>
      <c r="N1166" s="14">
        <f t="shared" si="128"/>
        <v>1</v>
      </c>
      <c r="O1166" s="8" t="str">
        <f t="shared" si="129"/>
        <v>tier - 3</v>
      </c>
      <c r="P1166" s="8" t="str">
        <f t="shared" si="130"/>
        <v>R1013</v>
      </c>
      <c r="Q1166" s="35" t="str">
        <f t="shared" si="131"/>
        <v>15-Dec-1964</v>
      </c>
      <c r="R1166" s="35">
        <v>23726</v>
      </c>
      <c r="S1166" s="44">
        <f t="shared" si="132"/>
        <v>59</v>
      </c>
      <c r="T1166" s="47">
        <v>9597.6299999999992</v>
      </c>
      <c r="U1166" s="14" t="s">
        <v>1195</v>
      </c>
      <c r="V1166" s="58">
        <v>23726</v>
      </c>
      <c r="W1166" s="14">
        <v>0</v>
      </c>
      <c r="X1166" s="77">
        <v>9597.6299999999992</v>
      </c>
      <c r="Y1166" s="14" t="s">
        <v>12</v>
      </c>
      <c r="Z1166" s="14" t="s">
        <v>12</v>
      </c>
      <c r="AA1166" s="14" t="s">
        <v>13</v>
      </c>
      <c r="AB1166" s="38">
        <v>59</v>
      </c>
    </row>
    <row r="1167" spans="1:28" x14ac:dyDescent="0.35">
      <c r="A1167" t="s">
        <v>1196</v>
      </c>
      <c r="B1167">
        <v>1972</v>
      </c>
      <c r="C1167" t="s">
        <v>30</v>
      </c>
      <c r="D1167" s="42">
        <v>27</v>
      </c>
      <c r="E1167">
        <v>1</v>
      </c>
      <c r="F1167" s="37">
        <v>9617.66</v>
      </c>
      <c r="G1167" t="s">
        <v>12</v>
      </c>
      <c r="H1167" t="s">
        <v>12</v>
      </c>
      <c r="I1167" t="s">
        <v>168</v>
      </c>
      <c r="J1167" s="40">
        <v>1972</v>
      </c>
      <c r="K1167" s="43" t="s">
        <v>30</v>
      </c>
      <c r="L1167" s="14">
        <f t="shared" si="126"/>
        <v>4</v>
      </c>
      <c r="M1167" s="14" t="str">
        <f t="shared" si="127"/>
        <v>tier - 3</v>
      </c>
      <c r="N1167" s="14">
        <f t="shared" si="128"/>
        <v>1</v>
      </c>
      <c r="O1167" s="8" t="str">
        <f t="shared" si="129"/>
        <v>tier - 3</v>
      </c>
      <c r="P1167" s="8" t="str">
        <f t="shared" si="130"/>
        <v>R1016</v>
      </c>
      <c r="Q1167" s="35" t="str">
        <f t="shared" si="131"/>
        <v>27-Dec-1972</v>
      </c>
      <c r="R1167" s="35">
        <v>26660</v>
      </c>
      <c r="S1167" s="44">
        <f t="shared" si="132"/>
        <v>50</v>
      </c>
      <c r="T1167" s="47">
        <v>9617.66</v>
      </c>
      <c r="U1167" s="14" t="s">
        <v>1196</v>
      </c>
      <c r="V1167" s="58">
        <v>26660</v>
      </c>
      <c r="W1167" s="14">
        <v>1</v>
      </c>
      <c r="X1167" s="77">
        <v>9617.66</v>
      </c>
      <c r="Y1167" s="14" t="s">
        <v>12</v>
      </c>
      <c r="Z1167" s="14" t="s">
        <v>12</v>
      </c>
      <c r="AA1167" s="14" t="s">
        <v>168</v>
      </c>
      <c r="AB1167" s="38">
        <v>50</v>
      </c>
    </row>
    <row r="1168" spans="1:28" x14ac:dyDescent="0.35">
      <c r="A1168" t="s">
        <v>1197</v>
      </c>
      <c r="B1168">
        <v>1982</v>
      </c>
      <c r="C1168" t="s">
        <v>35</v>
      </c>
      <c r="D1168" s="42">
        <v>29</v>
      </c>
      <c r="E1168">
        <v>3</v>
      </c>
      <c r="F1168" s="37">
        <v>9619.18</v>
      </c>
      <c r="G1168" t="s">
        <v>11</v>
      </c>
      <c r="H1168" t="s">
        <v>16</v>
      </c>
      <c r="I1168" t="s">
        <v>200</v>
      </c>
      <c r="J1168" s="40">
        <v>1982</v>
      </c>
      <c r="K1168" s="43" t="s">
        <v>35</v>
      </c>
      <c r="L1168" s="14">
        <f t="shared" si="126"/>
        <v>1</v>
      </c>
      <c r="M1168" s="14" t="str">
        <f t="shared" si="127"/>
        <v>tier - 2</v>
      </c>
      <c r="N1168" s="14">
        <f t="shared" si="128"/>
        <v>2</v>
      </c>
      <c r="O1168" s="8" t="str">
        <f t="shared" si="129"/>
        <v>tier - 1</v>
      </c>
      <c r="P1168" s="8" t="str">
        <f t="shared" si="130"/>
        <v>R1025</v>
      </c>
      <c r="Q1168" s="35" t="str">
        <f t="shared" si="131"/>
        <v>29-Aug-1982</v>
      </c>
      <c r="R1168" s="35">
        <v>30192</v>
      </c>
      <c r="S1168" s="44">
        <f t="shared" si="132"/>
        <v>41</v>
      </c>
      <c r="T1168" s="47">
        <v>9619.18</v>
      </c>
      <c r="U1168" s="14" t="s">
        <v>1197</v>
      </c>
      <c r="V1168" s="58">
        <v>30192</v>
      </c>
      <c r="W1168" s="14">
        <v>3</v>
      </c>
      <c r="X1168" s="77">
        <v>9619.18</v>
      </c>
      <c r="Y1168" s="14" t="s">
        <v>11</v>
      </c>
      <c r="Z1168" s="14" t="s">
        <v>16</v>
      </c>
      <c r="AA1168" s="14" t="s">
        <v>200</v>
      </c>
      <c r="AB1168" s="38">
        <v>41</v>
      </c>
    </row>
    <row r="1169" spans="1:28" x14ac:dyDescent="0.35">
      <c r="A1169" t="s">
        <v>1198</v>
      </c>
      <c r="B1169">
        <v>1975</v>
      </c>
      <c r="C1169" t="s">
        <v>37</v>
      </c>
      <c r="D1169" s="42">
        <v>29</v>
      </c>
      <c r="E1169">
        <v>3</v>
      </c>
      <c r="F1169" s="37">
        <v>9620.33</v>
      </c>
      <c r="G1169" t="s">
        <v>12</v>
      </c>
      <c r="H1169" t="s">
        <v>12</v>
      </c>
      <c r="I1169" t="s">
        <v>23</v>
      </c>
      <c r="J1169" s="40">
        <v>1975</v>
      </c>
      <c r="K1169" s="43" t="s">
        <v>37</v>
      </c>
      <c r="L1169" s="14">
        <f t="shared" si="126"/>
        <v>4</v>
      </c>
      <c r="M1169" s="14" t="str">
        <f t="shared" si="127"/>
        <v>tier - 3</v>
      </c>
      <c r="N1169" s="14">
        <f t="shared" si="128"/>
        <v>1</v>
      </c>
      <c r="O1169" s="8" t="str">
        <f t="shared" si="129"/>
        <v>tier - 3</v>
      </c>
      <c r="P1169" s="8" t="str">
        <f t="shared" si="130"/>
        <v>R1012</v>
      </c>
      <c r="Q1169" s="35" t="str">
        <f t="shared" si="131"/>
        <v>29-Oct-1975</v>
      </c>
      <c r="R1169" s="35">
        <v>27696</v>
      </c>
      <c r="S1169" s="44">
        <f t="shared" si="132"/>
        <v>48</v>
      </c>
      <c r="T1169" s="47">
        <v>9620.33</v>
      </c>
      <c r="U1169" s="14" t="s">
        <v>1198</v>
      </c>
      <c r="V1169" s="58">
        <v>27696</v>
      </c>
      <c r="W1169" s="14">
        <v>3</v>
      </c>
      <c r="X1169" s="77">
        <v>9620.33</v>
      </c>
      <c r="Y1169" s="14" t="s">
        <v>12</v>
      </c>
      <c r="Z1169" s="14" t="s">
        <v>12</v>
      </c>
      <c r="AA1169" s="14" t="s">
        <v>23</v>
      </c>
      <c r="AB1169" s="38">
        <v>48</v>
      </c>
    </row>
    <row r="1170" spans="1:28" x14ac:dyDescent="0.35">
      <c r="A1170" t="s">
        <v>1199</v>
      </c>
      <c r="B1170">
        <v>1970</v>
      </c>
      <c r="C1170" t="s">
        <v>30</v>
      </c>
      <c r="D1170" s="42">
        <v>16</v>
      </c>
      <c r="E1170">
        <v>0</v>
      </c>
      <c r="F1170" s="37">
        <v>9625.92</v>
      </c>
      <c r="G1170" t="s">
        <v>11</v>
      </c>
      <c r="H1170" t="s">
        <v>12</v>
      </c>
      <c r="I1170" t="s">
        <v>42</v>
      </c>
      <c r="J1170" s="40">
        <v>1970</v>
      </c>
      <c r="K1170" s="43" t="s">
        <v>30</v>
      </c>
      <c r="L1170" s="14">
        <f t="shared" si="126"/>
        <v>1</v>
      </c>
      <c r="M1170" s="14" t="str">
        <f t="shared" si="127"/>
        <v>tier - 2</v>
      </c>
      <c r="N1170" s="14">
        <f t="shared" si="128"/>
        <v>1</v>
      </c>
      <c r="O1170" s="8" t="str">
        <f t="shared" si="129"/>
        <v>tier - 3</v>
      </c>
      <c r="P1170" s="8" t="str">
        <f t="shared" si="130"/>
        <v>R1011</v>
      </c>
      <c r="Q1170" s="35" t="str">
        <f t="shared" si="131"/>
        <v>16-Dec-1970</v>
      </c>
      <c r="R1170" s="35">
        <v>25918</v>
      </c>
      <c r="S1170" s="44">
        <f t="shared" si="132"/>
        <v>53</v>
      </c>
      <c r="T1170" s="47">
        <v>9625.92</v>
      </c>
      <c r="U1170" s="14" t="s">
        <v>1199</v>
      </c>
      <c r="V1170" s="58">
        <v>25918</v>
      </c>
      <c r="W1170" s="14">
        <v>0</v>
      </c>
      <c r="X1170" s="77">
        <v>9625.92</v>
      </c>
      <c r="Y1170" s="14" t="s">
        <v>11</v>
      </c>
      <c r="Z1170" s="14" t="s">
        <v>12</v>
      </c>
      <c r="AA1170" s="14" t="s">
        <v>42</v>
      </c>
      <c r="AB1170" s="38">
        <v>53</v>
      </c>
    </row>
    <row r="1171" spans="1:28" x14ac:dyDescent="0.35">
      <c r="A1171" t="s">
        <v>1200</v>
      </c>
      <c r="B1171">
        <v>1998</v>
      </c>
      <c r="C1171" t="s">
        <v>18</v>
      </c>
      <c r="D1171" s="42">
        <v>23</v>
      </c>
      <c r="E1171">
        <v>0</v>
      </c>
      <c r="F1171" s="37">
        <v>9628.7900000000009</v>
      </c>
      <c r="G1171" t="s">
        <v>11</v>
      </c>
      <c r="H1171" t="s">
        <v>11</v>
      </c>
      <c r="I1171" t="s">
        <v>535</v>
      </c>
      <c r="J1171" s="40">
        <v>1998</v>
      </c>
      <c r="K1171" s="43" t="s">
        <v>18</v>
      </c>
      <c r="L1171" s="14">
        <f t="shared" si="126"/>
        <v>1</v>
      </c>
      <c r="M1171" s="14" t="str">
        <f t="shared" si="127"/>
        <v>tier - 2</v>
      </c>
      <c r="N1171" s="14">
        <f t="shared" si="128"/>
        <v>9</v>
      </c>
      <c r="O1171" s="8" t="str">
        <f t="shared" si="129"/>
        <v>tier - 2</v>
      </c>
      <c r="P1171" s="8" t="str">
        <f t="shared" si="130"/>
        <v>R1026</v>
      </c>
      <c r="Q1171" s="35" t="str">
        <f t="shared" si="131"/>
        <v>23-Jun-1998</v>
      </c>
      <c r="R1171" s="35">
        <v>35969</v>
      </c>
      <c r="S1171" s="44">
        <f t="shared" si="132"/>
        <v>25</v>
      </c>
      <c r="T1171" s="47">
        <v>9628.7900000000009</v>
      </c>
      <c r="U1171" s="14" t="s">
        <v>1200</v>
      </c>
      <c r="V1171" s="58">
        <v>35969</v>
      </c>
      <c r="W1171" s="14">
        <v>0</v>
      </c>
      <c r="X1171" s="77">
        <v>9628.7900000000009</v>
      </c>
      <c r="Y1171" s="14" t="s">
        <v>11</v>
      </c>
      <c r="Z1171" s="14" t="s">
        <v>11</v>
      </c>
      <c r="AA1171" s="14" t="s">
        <v>535</v>
      </c>
      <c r="AB1171" s="38">
        <v>25</v>
      </c>
    </row>
    <row r="1172" spans="1:28" x14ac:dyDescent="0.35">
      <c r="A1172" t="s">
        <v>1201</v>
      </c>
      <c r="B1172">
        <v>1979</v>
      </c>
      <c r="C1172" t="s">
        <v>30</v>
      </c>
      <c r="D1172" s="42">
        <v>19</v>
      </c>
      <c r="E1172">
        <v>2</v>
      </c>
      <c r="F1172" s="37">
        <v>9630.2999999999993</v>
      </c>
      <c r="G1172" t="s">
        <v>11</v>
      </c>
      <c r="H1172" t="s">
        <v>11</v>
      </c>
      <c r="I1172" t="s">
        <v>300</v>
      </c>
      <c r="J1172" s="40">
        <v>1979</v>
      </c>
      <c r="K1172" s="43" t="s">
        <v>30</v>
      </c>
      <c r="L1172" s="14">
        <f t="shared" si="126"/>
        <v>1</v>
      </c>
      <c r="M1172" s="14" t="str">
        <f t="shared" si="127"/>
        <v>tier - 2</v>
      </c>
      <c r="N1172" s="14">
        <f t="shared" si="128"/>
        <v>9</v>
      </c>
      <c r="O1172" s="8" t="str">
        <f t="shared" si="129"/>
        <v>tier - 2</v>
      </c>
      <c r="P1172" s="8" t="str">
        <f t="shared" si="130"/>
        <v>R1021</v>
      </c>
      <c r="Q1172" s="35" t="str">
        <f t="shared" si="131"/>
        <v>19-Dec-1979</v>
      </c>
      <c r="R1172" s="35">
        <v>29208</v>
      </c>
      <c r="S1172" s="44">
        <f t="shared" si="132"/>
        <v>43</v>
      </c>
      <c r="T1172" s="47">
        <v>9630.2999999999993</v>
      </c>
      <c r="U1172" s="14" t="s">
        <v>1201</v>
      </c>
      <c r="V1172" s="58">
        <v>29208</v>
      </c>
      <c r="W1172" s="14">
        <v>2</v>
      </c>
      <c r="X1172" s="77">
        <v>9630.2999999999993</v>
      </c>
      <c r="Y1172" s="14" t="s">
        <v>11</v>
      </c>
      <c r="Z1172" s="14" t="s">
        <v>11</v>
      </c>
      <c r="AA1172" s="14" t="s">
        <v>300</v>
      </c>
      <c r="AB1172" s="38">
        <v>43</v>
      </c>
    </row>
    <row r="1173" spans="1:28" x14ac:dyDescent="0.35">
      <c r="A1173" t="s">
        <v>1202</v>
      </c>
      <c r="B1173">
        <v>1972</v>
      </c>
      <c r="C1173" t="s">
        <v>37</v>
      </c>
      <c r="D1173" s="42">
        <v>23</v>
      </c>
      <c r="E1173">
        <v>2</v>
      </c>
      <c r="F1173" s="37">
        <v>9630.4</v>
      </c>
      <c r="G1173" t="s">
        <v>11</v>
      </c>
      <c r="H1173" t="s">
        <v>11</v>
      </c>
      <c r="I1173" t="s">
        <v>42</v>
      </c>
      <c r="J1173" s="40">
        <v>1972</v>
      </c>
      <c r="K1173" s="43" t="s">
        <v>37</v>
      </c>
      <c r="L1173" s="14">
        <f t="shared" si="126"/>
        <v>1</v>
      </c>
      <c r="M1173" s="14" t="str">
        <f t="shared" si="127"/>
        <v>tier - 2</v>
      </c>
      <c r="N1173" s="14">
        <f t="shared" si="128"/>
        <v>9</v>
      </c>
      <c r="O1173" s="8" t="str">
        <f t="shared" si="129"/>
        <v>tier - 2</v>
      </c>
      <c r="P1173" s="8" t="str">
        <f t="shared" si="130"/>
        <v>R1011</v>
      </c>
      <c r="Q1173" s="35" t="str">
        <f t="shared" si="131"/>
        <v>23-Oct-1972</v>
      </c>
      <c r="R1173" s="35">
        <v>26595</v>
      </c>
      <c r="S1173" s="44">
        <f t="shared" si="132"/>
        <v>51</v>
      </c>
      <c r="T1173" s="47">
        <v>9630.4</v>
      </c>
      <c r="U1173" s="14" t="s">
        <v>1202</v>
      </c>
      <c r="V1173" s="58">
        <v>26595</v>
      </c>
      <c r="W1173" s="14">
        <v>2</v>
      </c>
      <c r="X1173" s="77">
        <v>9630.4</v>
      </c>
      <c r="Y1173" s="14" t="s">
        <v>11</v>
      </c>
      <c r="Z1173" s="14" t="s">
        <v>11</v>
      </c>
      <c r="AA1173" s="14" t="s">
        <v>42</v>
      </c>
      <c r="AB1173" s="38">
        <v>51</v>
      </c>
    </row>
    <row r="1174" spans="1:28" x14ac:dyDescent="0.35">
      <c r="A1174" t="s">
        <v>1203</v>
      </c>
      <c r="B1174">
        <v>1968</v>
      </c>
      <c r="C1174" t="s">
        <v>18</v>
      </c>
      <c r="D1174" s="42">
        <v>22</v>
      </c>
      <c r="E1174">
        <v>0</v>
      </c>
      <c r="F1174" s="37">
        <v>9630.91</v>
      </c>
      <c r="G1174" t="s">
        <v>12</v>
      </c>
      <c r="H1174" t="s">
        <v>11</v>
      </c>
      <c r="I1174" t="s">
        <v>13</v>
      </c>
      <c r="J1174" s="40">
        <v>1968</v>
      </c>
      <c r="K1174" s="43" t="s">
        <v>18</v>
      </c>
      <c r="L1174" s="14">
        <f t="shared" si="126"/>
        <v>4</v>
      </c>
      <c r="M1174" s="14" t="str">
        <f t="shared" si="127"/>
        <v>tier - 3</v>
      </c>
      <c r="N1174" s="14">
        <f t="shared" si="128"/>
        <v>9</v>
      </c>
      <c r="O1174" s="8" t="str">
        <f t="shared" si="129"/>
        <v>tier - 2</v>
      </c>
      <c r="P1174" s="8" t="str">
        <f t="shared" si="130"/>
        <v>R1013</v>
      </c>
      <c r="Q1174" s="35" t="str">
        <f t="shared" si="131"/>
        <v>22-Jun-1968</v>
      </c>
      <c r="R1174" s="35">
        <v>25011</v>
      </c>
      <c r="S1174" s="44">
        <f t="shared" si="132"/>
        <v>55</v>
      </c>
      <c r="T1174" s="47">
        <v>9630.91</v>
      </c>
      <c r="U1174" s="14" t="s">
        <v>1203</v>
      </c>
      <c r="V1174" s="58">
        <v>25011</v>
      </c>
      <c r="W1174" s="14">
        <v>0</v>
      </c>
      <c r="X1174" s="77">
        <v>9630.91</v>
      </c>
      <c r="Y1174" s="14" t="s">
        <v>12</v>
      </c>
      <c r="Z1174" s="14" t="s">
        <v>11</v>
      </c>
      <c r="AA1174" s="14" t="s">
        <v>13</v>
      </c>
      <c r="AB1174" s="38">
        <v>55</v>
      </c>
    </row>
    <row r="1175" spans="1:28" x14ac:dyDescent="0.35">
      <c r="A1175" t="s">
        <v>1204</v>
      </c>
      <c r="B1175">
        <v>1970</v>
      </c>
      <c r="C1175" t="s">
        <v>20</v>
      </c>
      <c r="D1175" s="42">
        <v>30</v>
      </c>
      <c r="E1175">
        <v>0</v>
      </c>
      <c r="F1175" s="37">
        <v>9634.5400000000009</v>
      </c>
      <c r="G1175" t="s">
        <v>11</v>
      </c>
      <c r="H1175" t="s">
        <v>11</v>
      </c>
      <c r="I1175" t="s">
        <v>42</v>
      </c>
      <c r="J1175" s="40">
        <v>1970</v>
      </c>
      <c r="K1175" s="43" t="s">
        <v>20</v>
      </c>
      <c r="L1175" s="14">
        <f t="shared" si="126"/>
        <v>1</v>
      </c>
      <c r="M1175" s="14" t="str">
        <f t="shared" si="127"/>
        <v>tier - 2</v>
      </c>
      <c r="N1175" s="14">
        <f t="shared" si="128"/>
        <v>9</v>
      </c>
      <c r="O1175" s="8" t="str">
        <f t="shared" si="129"/>
        <v>tier - 2</v>
      </c>
      <c r="P1175" s="8" t="str">
        <f t="shared" si="130"/>
        <v>R1011</v>
      </c>
      <c r="Q1175" s="35" t="str">
        <f t="shared" si="131"/>
        <v>30-Sep-1970</v>
      </c>
      <c r="R1175" s="35">
        <v>25841</v>
      </c>
      <c r="S1175" s="44">
        <f t="shared" si="132"/>
        <v>53</v>
      </c>
      <c r="T1175" s="47">
        <v>9634.5400000000009</v>
      </c>
      <c r="U1175" s="14" t="s">
        <v>1204</v>
      </c>
      <c r="V1175" s="58">
        <v>25841</v>
      </c>
      <c r="W1175" s="14">
        <v>0</v>
      </c>
      <c r="X1175" s="77">
        <v>9634.5400000000009</v>
      </c>
      <c r="Y1175" s="14" t="s">
        <v>11</v>
      </c>
      <c r="Z1175" s="14" t="s">
        <v>11</v>
      </c>
      <c r="AA1175" s="14" t="s">
        <v>42</v>
      </c>
      <c r="AB1175" s="38">
        <v>53</v>
      </c>
    </row>
    <row r="1176" spans="1:28" x14ac:dyDescent="0.35">
      <c r="A1176" t="s">
        <v>1205</v>
      </c>
      <c r="B1176">
        <v>1971</v>
      </c>
      <c r="C1176" t="s">
        <v>10</v>
      </c>
      <c r="D1176" s="42">
        <v>19</v>
      </c>
      <c r="E1176">
        <v>0</v>
      </c>
      <c r="F1176" s="37">
        <v>9644.25</v>
      </c>
      <c r="G1176" t="s">
        <v>11</v>
      </c>
      <c r="H1176" t="s">
        <v>16</v>
      </c>
      <c r="I1176" t="s">
        <v>23</v>
      </c>
      <c r="J1176" s="40">
        <v>1971</v>
      </c>
      <c r="K1176" s="43" t="s">
        <v>10</v>
      </c>
      <c r="L1176" s="14">
        <f t="shared" si="126"/>
        <v>1</v>
      </c>
      <c r="M1176" s="14" t="str">
        <f t="shared" si="127"/>
        <v>tier - 2</v>
      </c>
      <c r="N1176" s="14">
        <f t="shared" si="128"/>
        <v>2</v>
      </c>
      <c r="O1176" s="8" t="str">
        <f t="shared" si="129"/>
        <v>tier - 1</v>
      </c>
      <c r="P1176" s="8" t="str">
        <f t="shared" si="130"/>
        <v>R1012</v>
      </c>
      <c r="Q1176" s="35" t="str">
        <f t="shared" si="131"/>
        <v>19-Jul-1971</v>
      </c>
      <c r="R1176" s="35">
        <v>26133</v>
      </c>
      <c r="S1176" s="44">
        <f t="shared" si="132"/>
        <v>52</v>
      </c>
      <c r="T1176" s="47">
        <v>9644.25</v>
      </c>
      <c r="U1176" s="14" t="s">
        <v>1205</v>
      </c>
      <c r="V1176" s="58">
        <v>26133</v>
      </c>
      <c r="W1176" s="14">
        <v>0</v>
      </c>
      <c r="X1176" s="77">
        <v>9644.25</v>
      </c>
      <c r="Y1176" s="14" t="s">
        <v>11</v>
      </c>
      <c r="Z1176" s="14" t="s">
        <v>16</v>
      </c>
      <c r="AA1176" s="14" t="s">
        <v>23</v>
      </c>
      <c r="AB1176" s="38">
        <v>52</v>
      </c>
    </row>
    <row r="1177" spans="1:28" x14ac:dyDescent="0.35">
      <c r="A1177" t="s">
        <v>1206</v>
      </c>
      <c r="B1177">
        <v>1974</v>
      </c>
      <c r="C1177" t="s">
        <v>10</v>
      </c>
      <c r="D1177" s="42">
        <v>8</v>
      </c>
      <c r="E1177">
        <v>0</v>
      </c>
      <c r="F1177" s="37">
        <v>9653.81</v>
      </c>
      <c r="G1177" t="s">
        <v>11</v>
      </c>
      <c r="H1177" t="s">
        <v>11</v>
      </c>
      <c r="I1177" t="s">
        <v>42</v>
      </c>
      <c r="J1177" s="40">
        <v>1974</v>
      </c>
      <c r="K1177" s="43" t="s">
        <v>10</v>
      </c>
      <c r="L1177" s="14">
        <f t="shared" si="126"/>
        <v>1</v>
      </c>
      <c r="M1177" s="14" t="str">
        <f t="shared" si="127"/>
        <v>tier - 2</v>
      </c>
      <c r="N1177" s="14">
        <f t="shared" si="128"/>
        <v>9</v>
      </c>
      <c r="O1177" s="8" t="str">
        <f t="shared" si="129"/>
        <v>tier - 2</v>
      </c>
      <c r="P1177" s="8" t="str">
        <f t="shared" si="130"/>
        <v>R1011</v>
      </c>
      <c r="Q1177" s="35" t="str">
        <f t="shared" si="131"/>
        <v>8-Jul-1974</v>
      </c>
      <c r="R1177" s="35">
        <v>27218</v>
      </c>
      <c r="S1177" s="44">
        <f t="shared" si="132"/>
        <v>49</v>
      </c>
      <c r="T1177" s="47">
        <v>9653.81</v>
      </c>
      <c r="U1177" s="14" t="s">
        <v>1206</v>
      </c>
      <c r="V1177" s="58">
        <v>27218</v>
      </c>
      <c r="W1177" s="14">
        <v>0</v>
      </c>
      <c r="X1177" s="77">
        <v>9653.81</v>
      </c>
      <c r="Y1177" s="14" t="s">
        <v>11</v>
      </c>
      <c r="Z1177" s="14" t="s">
        <v>11</v>
      </c>
      <c r="AA1177" s="14" t="s">
        <v>42</v>
      </c>
      <c r="AB1177" s="38">
        <v>49</v>
      </c>
    </row>
    <row r="1178" spans="1:28" x14ac:dyDescent="0.35">
      <c r="A1178" t="s">
        <v>1207</v>
      </c>
      <c r="B1178">
        <v>1981</v>
      </c>
      <c r="C1178" t="s">
        <v>35</v>
      </c>
      <c r="D1178" s="42">
        <v>8</v>
      </c>
      <c r="E1178">
        <v>1</v>
      </c>
      <c r="F1178" s="37">
        <v>9664.34</v>
      </c>
      <c r="G1178" t="s">
        <v>11</v>
      </c>
      <c r="H1178" t="s">
        <v>12</v>
      </c>
      <c r="I1178" t="s">
        <v>42</v>
      </c>
      <c r="J1178" s="40">
        <v>1981</v>
      </c>
      <c r="K1178" s="43" t="s">
        <v>35</v>
      </c>
      <c r="L1178" s="14">
        <f t="shared" si="126"/>
        <v>1</v>
      </c>
      <c r="M1178" s="14" t="str">
        <f t="shared" si="127"/>
        <v>tier - 2</v>
      </c>
      <c r="N1178" s="14">
        <f t="shared" si="128"/>
        <v>1</v>
      </c>
      <c r="O1178" s="8" t="str">
        <f t="shared" si="129"/>
        <v>tier - 3</v>
      </c>
      <c r="P1178" s="8" t="str">
        <f t="shared" si="130"/>
        <v>R1011</v>
      </c>
      <c r="Q1178" s="35" t="str">
        <f t="shared" si="131"/>
        <v>8-Aug-1981</v>
      </c>
      <c r="R1178" s="35">
        <v>29806</v>
      </c>
      <c r="S1178" s="44">
        <f t="shared" si="132"/>
        <v>42</v>
      </c>
      <c r="T1178" s="47">
        <v>9664.34</v>
      </c>
      <c r="U1178" s="14" t="s">
        <v>1207</v>
      </c>
      <c r="V1178" s="58">
        <v>29806</v>
      </c>
      <c r="W1178" s="14">
        <v>1</v>
      </c>
      <c r="X1178" s="77">
        <v>9664.34</v>
      </c>
      <c r="Y1178" s="14" t="s">
        <v>11</v>
      </c>
      <c r="Z1178" s="14" t="s">
        <v>12</v>
      </c>
      <c r="AA1178" s="14" t="s">
        <v>42</v>
      </c>
      <c r="AB1178" s="38">
        <v>42</v>
      </c>
    </row>
    <row r="1179" spans="1:28" x14ac:dyDescent="0.35">
      <c r="A1179" t="s">
        <v>1208</v>
      </c>
      <c r="B1179">
        <v>1966</v>
      </c>
      <c r="C1179" t="s">
        <v>20</v>
      </c>
      <c r="D1179" s="42">
        <v>16</v>
      </c>
      <c r="E1179">
        <v>0</v>
      </c>
      <c r="F1179" s="37">
        <v>9684.2900000000009</v>
      </c>
      <c r="G1179" t="s">
        <v>12</v>
      </c>
      <c r="H1179" t="s">
        <v>11</v>
      </c>
      <c r="I1179" t="s">
        <v>13</v>
      </c>
      <c r="J1179" s="40">
        <v>1966</v>
      </c>
      <c r="K1179" s="43" t="s">
        <v>20</v>
      </c>
      <c r="L1179" s="14">
        <f t="shared" si="126"/>
        <v>4</v>
      </c>
      <c r="M1179" s="14" t="str">
        <f t="shared" si="127"/>
        <v>tier - 3</v>
      </c>
      <c r="N1179" s="14">
        <f t="shared" si="128"/>
        <v>9</v>
      </c>
      <c r="O1179" s="8" t="str">
        <f t="shared" si="129"/>
        <v>tier - 2</v>
      </c>
      <c r="P1179" s="8" t="str">
        <f t="shared" si="130"/>
        <v>R1013</v>
      </c>
      <c r="Q1179" s="35" t="str">
        <f t="shared" si="131"/>
        <v>16-Sep-1966</v>
      </c>
      <c r="R1179" s="35">
        <v>24366</v>
      </c>
      <c r="S1179" s="44">
        <f t="shared" si="132"/>
        <v>57</v>
      </c>
      <c r="T1179" s="47">
        <v>9684.2900000000009</v>
      </c>
      <c r="U1179" s="14" t="s">
        <v>1208</v>
      </c>
      <c r="V1179" s="58">
        <v>24366</v>
      </c>
      <c r="W1179" s="14">
        <v>0</v>
      </c>
      <c r="X1179" s="77">
        <v>9684.2900000000009</v>
      </c>
      <c r="Y1179" s="14" t="s">
        <v>12</v>
      </c>
      <c r="Z1179" s="14" t="s">
        <v>11</v>
      </c>
      <c r="AA1179" s="14" t="s">
        <v>13</v>
      </c>
      <c r="AB1179" s="38">
        <v>57</v>
      </c>
    </row>
    <row r="1180" spans="1:28" x14ac:dyDescent="0.35">
      <c r="A1180" t="s">
        <v>1209</v>
      </c>
      <c r="B1180">
        <v>1964</v>
      </c>
      <c r="C1180" t="s">
        <v>15</v>
      </c>
      <c r="D1180" s="42">
        <v>7</v>
      </c>
      <c r="E1180">
        <v>0</v>
      </c>
      <c r="F1180" s="37">
        <v>9698.42</v>
      </c>
      <c r="G1180" t="s">
        <v>12</v>
      </c>
      <c r="H1180" t="s">
        <v>12</v>
      </c>
      <c r="I1180" t="s">
        <v>13</v>
      </c>
      <c r="J1180" s="40">
        <v>1964</v>
      </c>
      <c r="K1180" s="43" t="s">
        <v>15</v>
      </c>
      <c r="L1180" s="14">
        <f t="shared" si="126"/>
        <v>4</v>
      </c>
      <c r="M1180" s="14" t="str">
        <f t="shared" si="127"/>
        <v>tier - 3</v>
      </c>
      <c r="N1180" s="14">
        <f t="shared" si="128"/>
        <v>1</v>
      </c>
      <c r="O1180" s="8" t="str">
        <f t="shared" si="129"/>
        <v>tier - 3</v>
      </c>
      <c r="P1180" s="8" t="str">
        <f t="shared" si="130"/>
        <v>R1013</v>
      </c>
      <c r="Q1180" s="35" t="str">
        <f t="shared" si="131"/>
        <v>7-Nov-1964</v>
      </c>
      <c r="R1180" s="35">
        <v>23688</v>
      </c>
      <c r="S1180" s="44">
        <f t="shared" si="132"/>
        <v>59</v>
      </c>
      <c r="T1180" s="47">
        <v>9698.42</v>
      </c>
      <c r="U1180" s="14" t="s">
        <v>1209</v>
      </c>
      <c r="V1180" s="58">
        <v>23688</v>
      </c>
      <c r="W1180" s="14">
        <v>0</v>
      </c>
      <c r="X1180" s="77">
        <v>9698.42</v>
      </c>
      <c r="Y1180" s="14" t="s">
        <v>12</v>
      </c>
      <c r="Z1180" s="14" t="s">
        <v>12</v>
      </c>
      <c r="AA1180" s="14" t="s">
        <v>13</v>
      </c>
      <c r="AB1180" s="38">
        <v>59</v>
      </c>
    </row>
    <row r="1181" spans="1:28" x14ac:dyDescent="0.35">
      <c r="A1181" t="s">
        <v>1210</v>
      </c>
      <c r="B1181">
        <v>1977</v>
      </c>
      <c r="C1181" t="s">
        <v>20</v>
      </c>
      <c r="D1181" s="42">
        <v>19</v>
      </c>
      <c r="E1181">
        <v>3</v>
      </c>
      <c r="F1181" s="37">
        <v>9704.67</v>
      </c>
      <c r="G1181" t="s">
        <v>11</v>
      </c>
      <c r="H1181" t="s">
        <v>12</v>
      </c>
      <c r="I1181" t="s">
        <v>247</v>
      </c>
      <c r="J1181" s="40">
        <v>1977</v>
      </c>
      <c r="K1181" s="43" t="s">
        <v>20</v>
      </c>
      <c r="L1181" s="14">
        <f t="shared" si="126"/>
        <v>1</v>
      </c>
      <c r="M1181" s="14" t="str">
        <f t="shared" si="127"/>
        <v>tier - 2</v>
      </c>
      <c r="N1181" s="14">
        <f t="shared" si="128"/>
        <v>1</v>
      </c>
      <c r="O1181" s="8" t="str">
        <f t="shared" si="129"/>
        <v>tier - 3</v>
      </c>
      <c r="P1181" s="8" t="str">
        <f t="shared" si="130"/>
        <v>R1024</v>
      </c>
      <c r="Q1181" s="35" t="str">
        <f t="shared" si="131"/>
        <v>19-Sep-1977</v>
      </c>
      <c r="R1181" s="35">
        <v>28387</v>
      </c>
      <c r="S1181" s="44">
        <f t="shared" si="132"/>
        <v>46</v>
      </c>
      <c r="T1181" s="47">
        <v>9704.67</v>
      </c>
      <c r="U1181" s="14" t="s">
        <v>1210</v>
      </c>
      <c r="V1181" s="58">
        <v>28387</v>
      </c>
      <c r="W1181" s="14">
        <v>3</v>
      </c>
      <c r="X1181" s="77">
        <v>9704.67</v>
      </c>
      <c r="Y1181" s="14" t="s">
        <v>11</v>
      </c>
      <c r="Z1181" s="14" t="s">
        <v>12</v>
      </c>
      <c r="AA1181" s="14" t="s">
        <v>247</v>
      </c>
      <c r="AB1181" s="38">
        <v>46</v>
      </c>
    </row>
    <row r="1182" spans="1:28" x14ac:dyDescent="0.35">
      <c r="A1182" t="s">
        <v>1211</v>
      </c>
      <c r="B1182">
        <v>1972</v>
      </c>
      <c r="C1182" t="s">
        <v>10</v>
      </c>
      <c r="D1182" s="42">
        <v>10</v>
      </c>
      <c r="E1182">
        <v>0</v>
      </c>
      <c r="F1182" s="37">
        <v>9710.7099999999991</v>
      </c>
      <c r="G1182" t="s">
        <v>11</v>
      </c>
      <c r="H1182" t="s">
        <v>16</v>
      </c>
      <c r="I1182" t="s">
        <v>300</v>
      </c>
      <c r="J1182" s="40">
        <v>1972</v>
      </c>
      <c r="K1182" s="43" t="s">
        <v>10</v>
      </c>
      <c r="L1182" s="14">
        <f t="shared" si="126"/>
        <v>1</v>
      </c>
      <c r="M1182" s="14" t="str">
        <f t="shared" si="127"/>
        <v>tier - 2</v>
      </c>
      <c r="N1182" s="14">
        <f t="shared" si="128"/>
        <v>2</v>
      </c>
      <c r="O1182" s="8" t="str">
        <f t="shared" si="129"/>
        <v>tier - 1</v>
      </c>
      <c r="P1182" s="8" t="str">
        <f t="shared" si="130"/>
        <v>R1021</v>
      </c>
      <c r="Q1182" s="35" t="str">
        <f t="shared" si="131"/>
        <v>10-Jul-1972</v>
      </c>
      <c r="R1182" s="35">
        <v>26490</v>
      </c>
      <c r="S1182" s="44">
        <f t="shared" si="132"/>
        <v>51</v>
      </c>
      <c r="T1182" s="47">
        <v>9710.7099999999991</v>
      </c>
      <c r="U1182" s="14" t="s">
        <v>1211</v>
      </c>
      <c r="V1182" s="58">
        <v>26490</v>
      </c>
      <c r="W1182" s="14">
        <v>0</v>
      </c>
      <c r="X1182" s="77">
        <v>9710.7099999999991</v>
      </c>
      <c r="Y1182" s="14" t="s">
        <v>11</v>
      </c>
      <c r="Z1182" s="14" t="s">
        <v>16</v>
      </c>
      <c r="AA1182" s="14" t="s">
        <v>300</v>
      </c>
      <c r="AB1182" s="38">
        <v>51</v>
      </c>
    </row>
    <row r="1183" spans="1:28" x14ac:dyDescent="0.35">
      <c r="A1183" t="s">
        <v>1212</v>
      </c>
      <c r="B1183">
        <v>1975</v>
      </c>
      <c r="C1183" t="s">
        <v>18</v>
      </c>
      <c r="D1183" s="42">
        <v>27</v>
      </c>
      <c r="E1183">
        <v>2</v>
      </c>
      <c r="F1183" s="37">
        <v>9715.84</v>
      </c>
      <c r="G1183" t="s">
        <v>11</v>
      </c>
      <c r="H1183" t="s">
        <v>16</v>
      </c>
      <c r="I1183" t="s">
        <v>247</v>
      </c>
      <c r="J1183" s="40">
        <v>1975</v>
      </c>
      <c r="K1183" s="43" t="s">
        <v>18</v>
      </c>
      <c r="L1183" s="14">
        <f t="shared" si="126"/>
        <v>1</v>
      </c>
      <c r="M1183" s="14" t="str">
        <f t="shared" si="127"/>
        <v>tier - 2</v>
      </c>
      <c r="N1183" s="14">
        <f t="shared" si="128"/>
        <v>2</v>
      </c>
      <c r="O1183" s="8" t="str">
        <f t="shared" si="129"/>
        <v>tier - 1</v>
      </c>
      <c r="P1183" s="8" t="str">
        <f t="shared" si="130"/>
        <v>R1024</v>
      </c>
      <c r="Q1183" s="35" t="str">
        <f t="shared" si="131"/>
        <v>27-Jun-1975</v>
      </c>
      <c r="R1183" s="35">
        <v>27572</v>
      </c>
      <c r="S1183" s="44">
        <f t="shared" si="132"/>
        <v>48</v>
      </c>
      <c r="T1183" s="47">
        <v>9715.84</v>
      </c>
      <c r="U1183" s="14" t="s">
        <v>1212</v>
      </c>
      <c r="V1183" s="58">
        <v>27572</v>
      </c>
      <c r="W1183" s="14">
        <v>2</v>
      </c>
      <c r="X1183" s="77">
        <v>9715.84</v>
      </c>
      <c r="Y1183" s="14" t="s">
        <v>11</v>
      </c>
      <c r="Z1183" s="14" t="s">
        <v>16</v>
      </c>
      <c r="AA1183" s="14" t="s">
        <v>247</v>
      </c>
      <c r="AB1183" s="38">
        <v>48</v>
      </c>
    </row>
    <row r="1184" spans="1:28" x14ac:dyDescent="0.35">
      <c r="A1184" t="s">
        <v>1213</v>
      </c>
      <c r="B1184">
        <v>1970</v>
      </c>
      <c r="C1184" t="s">
        <v>20</v>
      </c>
      <c r="D1184" s="42">
        <v>12</v>
      </c>
      <c r="E1184">
        <v>0</v>
      </c>
      <c r="F1184" s="37">
        <v>9722.77</v>
      </c>
      <c r="G1184" t="s">
        <v>12</v>
      </c>
      <c r="H1184" t="s">
        <v>16</v>
      </c>
      <c r="I1184" t="s">
        <v>168</v>
      </c>
      <c r="J1184" s="40">
        <v>1970</v>
      </c>
      <c r="K1184" s="43" t="s">
        <v>20</v>
      </c>
      <c r="L1184" s="14">
        <f t="shared" si="126"/>
        <v>4</v>
      </c>
      <c r="M1184" s="14" t="str">
        <f t="shared" si="127"/>
        <v>tier - 3</v>
      </c>
      <c r="N1184" s="14">
        <f t="shared" si="128"/>
        <v>2</v>
      </c>
      <c r="O1184" s="8" t="str">
        <f t="shared" si="129"/>
        <v>tier - 1</v>
      </c>
      <c r="P1184" s="8" t="str">
        <f t="shared" si="130"/>
        <v>R1016</v>
      </c>
      <c r="Q1184" s="35" t="str">
        <f t="shared" si="131"/>
        <v>12-Sep-1970</v>
      </c>
      <c r="R1184" s="35">
        <v>25823</v>
      </c>
      <c r="S1184" s="44">
        <f t="shared" si="132"/>
        <v>53</v>
      </c>
      <c r="T1184" s="47">
        <v>9722.77</v>
      </c>
      <c r="U1184" s="14" t="s">
        <v>1213</v>
      </c>
      <c r="V1184" s="58">
        <v>25823</v>
      </c>
      <c r="W1184" s="14">
        <v>0</v>
      </c>
      <c r="X1184" s="77">
        <v>9722.77</v>
      </c>
      <c r="Y1184" s="14" t="s">
        <v>12</v>
      </c>
      <c r="Z1184" s="14" t="s">
        <v>16</v>
      </c>
      <c r="AA1184" s="14" t="s">
        <v>168</v>
      </c>
      <c r="AB1184" s="38">
        <v>53</v>
      </c>
    </row>
    <row r="1185" spans="1:28" x14ac:dyDescent="0.35">
      <c r="A1185" t="s">
        <v>1214</v>
      </c>
      <c r="B1185">
        <v>1970</v>
      </c>
      <c r="C1185" t="s">
        <v>35</v>
      </c>
      <c r="D1185" s="42">
        <v>18</v>
      </c>
      <c r="E1185">
        <v>1</v>
      </c>
      <c r="F1185" s="37">
        <v>9724.5300000000007</v>
      </c>
      <c r="G1185" t="s">
        <v>12</v>
      </c>
      <c r="H1185" t="s">
        <v>16</v>
      </c>
      <c r="I1185" t="s">
        <v>42</v>
      </c>
      <c r="J1185" s="40">
        <v>1970</v>
      </c>
      <c r="K1185" s="43" t="s">
        <v>35</v>
      </c>
      <c r="L1185" s="14">
        <f t="shared" si="126"/>
        <v>4</v>
      </c>
      <c r="M1185" s="14" t="str">
        <f t="shared" si="127"/>
        <v>tier - 3</v>
      </c>
      <c r="N1185" s="14">
        <f t="shared" si="128"/>
        <v>2</v>
      </c>
      <c r="O1185" s="8" t="str">
        <f t="shared" si="129"/>
        <v>tier - 1</v>
      </c>
      <c r="P1185" s="8" t="str">
        <f t="shared" si="130"/>
        <v>R1011</v>
      </c>
      <c r="Q1185" s="35" t="str">
        <f t="shared" si="131"/>
        <v>18-Aug-1970</v>
      </c>
      <c r="R1185" s="35">
        <v>25798</v>
      </c>
      <c r="S1185" s="44">
        <f t="shared" si="132"/>
        <v>53</v>
      </c>
      <c r="T1185" s="47">
        <v>9724.5300000000007</v>
      </c>
      <c r="U1185" s="14" t="s">
        <v>1214</v>
      </c>
      <c r="V1185" s="58">
        <v>25798</v>
      </c>
      <c r="W1185" s="14">
        <v>1</v>
      </c>
      <c r="X1185" s="77">
        <v>9724.5300000000007</v>
      </c>
      <c r="Y1185" s="14" t="s">
        <v>12</v>
      </c>
      <c r="Z1185" s="14" t="s">
        <v>16</v>
      </c>
      <c r="AA1185" s="14" t="s">
        <v>42</v>
      </c>
      <c r="AB1185" s="38">
        <v>53</v>
      </c>
    </row>
    <row r="1186" spans="1:28" x14ac:dyDescent="0.35">
      <c r="A1186" t="s">
        <v>1215</v>
      </c>
      <c r="B1186">
        <v>1970</v>
      </c>
      <c r="C1186" t="s">
        <v>10</v>
      </c>
      <c r="D1186" s="42">
        <v>4</v>
      </c>
      <c r="E1186">
        <v>1</v>
      </c>
      <c r="F1186" s="37">
        <v>9748.91</v>
      </c>
      <c r="G1186" t="s">
        <v>11</v>
      </c>
      <c r="H1186" t="s">
        <v>16</v>
      </c>
      <c r="I1186" t="s">
        <v>13</v>
      </c>
      <c r="J1186" s="40">
        <v>1970</v>
      </c>
      <c r="K1186" s="43" t="s">
        <v>10</v>
      </c>
      <c r="L1186" s="14">
        <f t="shared" si="126"/>
        <v>1</v>
      </c>
      <c r="M1186" s="14" t="str">
        <f t="shared" si="127"/>
        <v>tier - 2</v>
      </c>
      <c r="N1186" s="14">
        <f t="shared" si="128"/>
        <v>2</v>
      </c>
      <c r="O1186" s="8" t="str">
        <f t="shared" si="129"/>
        <v>tier - 1</v>
      </c>
      <c r="P1186" s="8" t="str">
        <f t="shared" si="130"/>
        <v>R1013</v>
      </c>
      <c r="Q1186" s="35" t="str">
        <f t="shared" si="131"/>
        <v>4-Jul-1970</v>
      </c>
      <c r="R1186" s="35">
        <v>25753</v>
      </c>
      <c r="S1186" s="44">
        <f t="shared" si="132"/>
        <v>53</v>
      </c>
      <c r="T1186" s="47">
        <v>9748.91</v>
      </c>
      <c r="U1186" s="14" t="s">
        <v>1215</v>
      </c>
      <c r="V1186" s="58">
        <v>25753</v>
      </c>
      <c r="W1186" s="14">
        <v>1</v>
      </c>
      <c r="X1186" s="77">
        <v>9748.91</v>
      </c>
      <c r="Y1186" s="14" t="s">
        <v>11</v>
      </c>
      <c r="Z1186" s="14" t="s">
        <v>16</v>
      </c>
      <c r="AA1186" s="14" t="s">
        <v>13</v>
      </c>
      <c r="AB1186" s="38">
        <v>53</v>
      </c>
    </row>
    <row r="1187" spans="1:28" x14ac:dyDescent="0.35">
      <c r="A1187" t="s">
        <v>1216</v>
      </c>
      <c r="B1187">
        <v>2001</v>
      </c>
      <c r="C1187" t="s">
        <v>10</v>
      </c>
      <c r="D1187" s="42">
        <v>14</v>
      </c>
      <c r="E1187">
        <v>0</v>
      </c>
      <c r="F1187" s="37">
        <v>9753.49</v>
      </c>
      <c r="G1187" t="s">
        <v>11</v>
      </c>
      <c r="H1187" t="s">
        <v>11</v>
      </c>
      <c r="I1187" t="s">
        <v>23</v>
      </c>
      <c r="J1187" s="40">
        <v>2001</v>
      </c>
      <c r="K1187" s="43" t="s">
        <v>10</v>
      </c>
      <c r="L1187" s="14">
        <f t="shared" si="126"/>
        <v>1</v>
      </c>
      <c r="M1187" s="14" t="str">
        <f t="shared" si="127"/>
        <v>tier - 2</v>
      </c>
      <c r="N1187" s="14">
        <f t="shared" si="128"/>
        <v>9</v>
      </c>
      <c r="O1187" s="8" t="str">
        <f t="shared" si="129"/>
        <v>tier - 2</v>
      </c>
      <c r="P1187" s="8" t="str">
        <f t="shared" si="130"/>
        <v>R1012</v>
      </c>
      <c r="Q1187" s="35" t="str">
        <f t="shared" si="131"/>
        <v>14-Jul-2001</v>
      </c>
      <c r="R1187" s="35">
        <v>37086</v>
      </c>
      <c r="S1187" s="44">
        <f t="shared" si="132"/>
        <v>22</v>
      </c>
      <c r="T1187" s="47">
        <v>9753.49</v>
      </c>
      <c r="U1187" s="14" t="s">
        <v>1216</v>
      </c>
      <c r="V1187" s="58">
        <v>37086</v>
      </c>
      <c r="W1187" s="14">
        <v>0</v>
      </c>
      <c r="X1187" s="77">
        <v>9753.49</v>
      </c>
      <c r="Y1187" s="14" t="s">
        <v>11</v>
      </c>
      <c r="Z1187" s="14" t="s">
        <v>11</v>
      </c>
      <c r="AA1187" s="14" t="s">
        <v>23</v>
      </c>
      <c r="AB1187" s="38">
        <v>22</v>
      </c>
    </row>
    <row r="1188" spans="1:28" x14ac:dyDescent="0.35">
      <c r="A1188" t="s">
        <v>1217</v>
      </c>
      <c r="B1188">
        <v>1965</v>
      </c>
      <c r="C1188" t="s">
        <v>20</v>
      </c>
      <c r="D1188" s="42">
        <v>5</v>
      </c>
      <c r="E1188">
        <v>0</v>
      </c>
      <c r="F1188" s="37">
        <v>9764.08</v>
      </c>
      <c r="G1188" t="s">
        <v>12</v>
      </c>
      <c r="H1188" t="s">
        <v>16</v>
      </c>
      <c r="I1188" t="s">
        <v>23</v>
      </c>
      <c r="J1188" s="40">
        <v>1965</v>
      </c>
      <c r="K1188" s="43" t="s">
        <v>20</v>
      </c>
      <c r="L1188" s="14">
        <f t="shared" si="126"/>
        <v>4</v>
      </c>
      <c r="M1188" s="14" t="str">
        <f t="shared" si="127"/>
        <v>tier - 3</v>
      </c>
      <c r="N1188" s="14">
        <f t="shared" si="128"/>
        <v>2</v>
      </c>
      <c r="O1188" s="8" t="str">
        <f t="shared" si="129"/>
        <v>tier - 1</v>
      </c>
      <c r="P1188" s="8" t="str">
        <f t="shared" si="130"/>
        <v>R1012</v>
      </c>
      <c r="Q1188" s="35" t="str">
        <f t="shared" si="131"/>
        <v>5-Sep-1965</v>
      </c>
      <c r="R1188" s="35">
        <v>23990</v>
      </c>
      <c r="S1188" s="44">
        <f t="shared" si="132"/>
        <v>58</v>
      </c>
      <c r="T1188" s="47">
        <v>9764.08</v>
      </c>
      <c r="U1188" s="14" t="s">
        <v>1217</v>
      </c>
      <c r="V1188" s="58">
        <v>23990</v>
      </c>
      <c r="W1188" s="14">
        <v>0</v>
      </c>
      <c r="X1188" s="77">
        <v>9764.08</v>
      </c>
      <c r="Y1188" s="14" t="s">
        <v>12</v>
      </c>
      <c r="Z1188" s="14" t="s">
        <v>16</v>
      </c>
      <c r="AA1188" s="14" t="s">
        <v>23</v>
      </c>
      <c r="AB1188" s="38">
        <v>58</v>
      </c>
    </row>
    <row r="1189" spans="1:28" x14ac:dyDescent="0.35">
      <c r="A1189" t="s">
        <v>1218</v>
      </c>
      <c r="B1189">
        <v>1973</v>
      </c>
      <c r="C1189" t="s">
        <v>10</v>
      </c>
      <c r="D1189" s="42">
        <v>7</v>
      </c>
      <c r="E1189">
        <v>1</v>
      </c>
      <c r="F1189" s="37">
        <v>9778.35</v>
      </c>
      <c r="G1189" t="s">
        <v>11</v>
      </c>
      <c r="H1189" t="s">
        <v>11</v>
      </c>
      <c r="I1189" t="s">
        <v>247</v>
      </c>
      <c r="J1189" s="40">
        <v>1973</v>
      </c>
      <c r="K1189" s="43" t="s">
        <v>10</v>
      </c>
      <c r="L1189" s="14">
        <f t="shared" si="126"/>
        <v>1</v>
      </c>
      <c r="M1189" s="14" t="str">
        <f t="shared" si="127"/>
        <v>tier - 2</v>
      </c>
      <c r="N1189" s="14">
        <f t="shared" si="128"/>
        <v>9</v>
      </c>
      <c r="O1189" s="8" t="str">
        <f t="shared" si="129"/>
        <v>tier - 2</v>
      </c>
      <c r="P1189" s="8" t="str">
        <f t="shared" si="130"/>
        <v>R1024</v>
      </c>
      <c r="Q1189" s="35" t="str">
        <f t="shared" si="131"/>
        <v>7-Jul-1973</v>
      </c>
      <c r="R1189" s="35">
        <v>26852</v>
      </c>
      <c r="S1189" s="44">
        <f t="shared" si="132"/>
        <v>50</v>
      </c>
      <c r="T1189" s="47">
        <v>9778.35</v>
      </c>
      <c r="U1189" s="14" t="s">
        <v>1218</v>
      </c>
      <c r="V1189" s="58">
        <v>26852</v>
      </c>
      <c r="W1189" s="14">
        <v>1</v>
      </c>
      <c r="X1189" s="77">
        <v>9778.35</v>
      </c>
      <c r="Y1189" s="14" t="s">
        <v>11</v>
      </c>
      <c r="Z1189" s="14" t="s">
        <v>11</v>
      </c>
      <c r="AA1189" s="14" t="s">
        <v>247</v>
      </c>
      <c r="AB1189" s="38">
        <v>50</v>
      </c>
    </row>
    <row r="1190" spans="1:28" x14ac:dyDescent="0.35">
      <c r="A1190" t="s">
        <v>1219</v>
      </c>
      <c r="B1190">
        <v>1996</v>
      </c>
      <c r="C1190" t="s">
        <v>35</v>
      </c>
      <c r="D1190" s="42">
        <v>8</v>
      </c>
      <c r="E1190">
        <v>0</v>
      </c>
      <c r="F1190" s="37">
        <v>9787.32</v>
      </c>
      <c r="G1190" t="s">
        <v>11</v>
      </c>
      <c r="H1190" t="s">
        <v>12</v>
      </c>
      <c r="I1190" t="s">
        <v>249</v>
      </c>
      <c r="J1190" s="40">
        <v>1996</v>
      </c>
      <c r="K1190" s="43" t="s">
        <v>35</v>
      </c>
      <c r="L1190" s="14">
        <f t="shared" si="126"/>
        <v>1</v>
      </c>
      <c r="M1190" s="14" t="str">
        <f t="shared" si="127"/>
        <v>tier - 2</v>
      </c>
      <c r="N1190" s="14">
        <f t="shared" si="128"/>
        <v>1</v>
      </c>
      <c r="O1190" s="8" t="str">
        <f t="shared" si="129"/>
        <v>tier - 3</v>
      </c>
      <c r="P1190" s="8" t="str">
        <f t="shared" si="130"/>
        <v>R1023</v>
      </c>
      <c r="Q1190" s="35" t="str">
        <f t="shared" si="131"/>
        <v>8-Aug-1996</v>
      </c>
      <c r="R1190" s="35">
        <v>35285</v>
      </c>
      <c r="S1190" s="44">
        <f t="shared" si="132"/>
        <v>27</v>
      </c>
      <c r="T1190" s="47">
        <v>9787.32</v>
      </c>
      <c r="U1190" s="14" t="s">
        <v>1219</v>
      </c>
      <c r="V1190" s="58">
        <v>35285</v>
      </c>
      <c r="W1190" s="14">
        <v>0</v>
      </c>
      <c r="X1190" s="77">
        <v>9787.32</v>
      </c>
      <c r="Y1190" s="14" t="s">
        <v>11</v>
      </c>
      <c r="Z1190" s="14" t="s">
        <v>12</v>
      </c>
      <c r="AA1190" s="14" t="s">
        <v>249</v>
      </c>
      <c r="AB1190" s="38">
        <v>27</v>
      </c>
    </row>
    <row r="1191" spans="1:28" x14ac:dyDescent="0.35">
      <c r="A1191" t="s">
        <v>1220</v>
      </c>
      <c r="B1191">
        <v>1977</v>
      </c>
      <c r="C1191" t="s">
        <v>18</v>
      </c>
      <c r="D1191" s="42">
        <v>7</v>
      </c>
      <c r="E1191">
        <v>5</v>
      </c>
      <c r="F1191" s="37">
        <v>9788.8700000000008</v>
      </c>
      <c r="G1191" t="s">
        <v>12</v>
      </c>
      <c r="H1191" t="s">
        <v>11</v>
      </c>
      <c r="I1191" t="s">
        <v>13</v>
      </c>
      <c r="J1191" s="40">
        <v>1977</v>
      </c>
      <c r="K1191" s="43" t="s">
        <v>18</v>
      </c>
      <c r="L1191" s="14">
        <f t="shared" si="126"/>
        <v>4</v>
      </c>
      <c r="M1191" s="14" t="str">
        <f t="shared" si="127"/>
        <v>tier - 3</v>
      </c>
      <c r="N1191" s="14">
        <f t="shared" si="128"/>
        <v>9</v>
      </c>
      <c r="O1191" s="8" t="str">
        <f t="shared" si="129"/>
        <v>tier - 2</v>
      </c>
      <c r="P1191" s="8" t="str">
        <f t="shared" si="130"/>
        <v>R1013</v>
      </c>
      <c r="Q1191" s="35" t="str">
        <f t="shared" si="131"/>
        <v>7-Jun-1977</v>
      </c>
      <c r="R1191" s="35">
        <v>28283</v>
      </c>
      <c r="S1191" s="44">
        <f t="shared" si="132"/>
        <v>46</v>
      </c>
      <c r="T1191" s="47">
        <v>9788.8700000000008</v>
      </c>
      <c r="U1191" s="14" t="s">
        <v>1220</v>
      </c>
      <c r="V1191" s="58">
        <v>28283</v>
      </c>
      <c r="W1191" s="14">
        <v>5</v>
      </c>
      <c r="X1191" s="77">
        <v>9788.8700000000008</v>
      </c>
      <c r="Y1191" s="14" t="s">
        <v>12</v>
      </c>
      <c r="Z1191" s="14" t="s">
        <v>11</v>
      </c>
      <c r="AA1191" s="14" t="s">
        <v>13</v>
      </c>
      <c r="AB1191" s="38">
        <v>46</v>
      </c>
    </row>
    <row r="1192" spans="1:28" x14ac:dyDescent="0.35">
      <c r="A1192" t="s">
        <v>1221</v>
      </c>
      <c r="B1192">
        <v>1973</v>
      </c>
      <c r="C1192" t="s">
        <v>20</v>
      </c>
      <c r="D1192" s="42">
        <v>17</v>
      </c>
      <c r="E1192">
        <v>2</v>
      </c>
      <c r="F1192" s="37">
        <v>9800.89</v>
      </c>
      <c r="G1192" t="s">
        <v>11</v>
      </c>
      <c r="H1192" t="s">
        <v>16</v>
      </c>
      <c r="I1192" t="s">
        <v>13</v>
      </c>
      <c r="J1192" s="40">
        <v>1973</v>
      </c>
      <c r="K1192" s="43" t="s">
        <v>20</v>
      </c>
      <c r="L1192" s="14">
        <f t="shared" si="126"/>
        <v>1</v>
      </c>
      <c r="M1192" s="14" t="str">
        <f t="shared" si="127"/>
        <v>tier - 2</v>
      </c>
      <c r="N1192" s="14">
        <f t="shared" si="128"/>
        <v>2</v>
      </c>
      <c r="O1192" s="8" t="str">
        <f t="shared" si="129"/>
        <v>tier - 1</v>
      </c>
      <c r="P1192" s="8" t="str">
        <f t="shared" si="130"/>
        <v>R1013</v>
      </c>
      <c r="Q1192" s="35" t="str">
        <f t="shared" si="131"/>
        <v>17-Sep-1973</v>
      </c>
      <c r="R1192" s="35">
        <v>26924</v>
      </c>
      <c r="S1192" s="44">
        <f t="shared" si="132"/>
        <v>50</v>
      </c>
      <c r="T1192" s="47">
        <v>9800.89</v>
      </c>
      <c r="U1192" s="14" t="s">
        <v>1221</v>
      </c>
      <c r="V1192" s="58">
        <v>26924</v>
      </c>
      <c r="W1192" s="14">
        <v>2</v>
      </c>
      <c r="X1192" s="77">
        <v>9800.89</v>
      </c>
      <c r="Y1192" s="14" t="s">
        <v>11</v>
      </c>
      <c r="Z1192" s="14" t="s">
        <v>16</v>
      </c>
      <c r="AA1192" s="14" t="s">
        <v>13</v>
      </c>
      <c r="AB1192" s="38">
        <v>50</v>
      </c>
    </row>
    <row r="1193" spans="1:28" x14ac:dyDescent="0.35">
      <c r="A1193" t="s">
        <v>1222</v>
      </c>
      <c r="B1193">
        <v>1972</v>
      </c>
      <c r="C1193" t="s">
        <v>18</v>
      </c>
      <c r="D1193" s="42">
        <v>28</v>
      </c>
      <c r="E1193">
        <v>0</v>
      </c>
      <c r="F1193" s="37">
        <v>9819.25</v>
      </c>
      <c r="G1193" t="s">
        <v>11</v>
      </c>
      <c r="H1193" t="s">
        <v>11</v>
      </c>
      <c r="I1193" t="s">
        <v>300</v>
      </c>
      <c r="J1193" s="40">
        <v>1972</v>
      </c>
      <c r="K1193" s="43" t="s">
        <v>18</v>
      </c>
      <c r="L1193" s="14">
        <f t="shared" si="126"/>
        <v>1</v>
      </c>
      <c r="M1193" s="14" t="str">
        <f t="shared" si="127"/>
        <v>tier - 2</v>
      </c>
      <c r="N1193" s="14">
        <f t="shared" si="128"/>
        <v>9</v>
      </c>
      <c r="O1193" s="8" t="str">
        <f t="shared" si="129"/>
        <v>tier - 2</v>
      </c>
      <c r="P1193" s="8" t="str">
        <f t="shared" si="130"/>
        <v>R1021</v>
      </c>
      <c r="Q1193" s="35" t="str">
        <f t="shared" si="131"/>
        <v>28-Jun-1972</v>
      </c>
      <c r="R1193" s="35">
        <v>26478</v>
      </c>
      <c r="S1193" s="44">
        <f t="shared" si="132"/>
        <v>51</v>
      </c>
      <c r="T1193" s="47">
        <v>9819.25</v>
      </c>
      <c r="U1193" s="14" t="s">
        <v>1222</v>
      </c>
      <c r="V1193" s="58">
        <v>26478</v>
      </c>
      <c r="W1193" s="14">
        <v>0</v>
      </c>
      <c r="X1193" s="77">
        <v>9819.25</v>
      </c>
      <c r="Y1193" s="14" t="s">
        <v>11</v>
      </c>
      <c r="Z1193" s="14" t="s">
        <v>11</v>
      </c>
      <c r="AA1193" s="14" t="s">
        <v>300</v>
      </c>
      <c r="AB1193" s="38">
        <v>51</v>
      </c>
    </row>
    <row r="1194" spans="1:28" x14ac:dyDescent="0.35">
      <c r="A1194" t="s">
        <v>1223</v>
      </c>
      <c r="B1194">
        <v>1972</v>
      </c>
      <c r="C1194" t="s">
        <v>20</v>
      </c>
      <c r="D1194" s="42">
        <v>26</v>
      </c>
      <c r="E1194">
        <v>0</v>
      </c>
      <c r="F1194" s="37">
        <v>9836.2099999999991</v>
      </c>
      <c r="G1194" t="s">
        <v>11</v>
      </c>
      <c r="H1194" t="s">
        <v>12</v>
      </c>
      <c r="I1194" t="s">
        <v>300</v>
      </c>
      <c r="J1194" s="40">
        <v>1972</v>
      </c>
      <c r="K1194" s="43" t="s">
        <v>20</v>
      </c>
      <c r="L1194" s="14">
        <f t="shared" si="126"/>
        <v>1</v>
      </c>
      <c r="M1194" s="14" t="str">
        <f t="shared" si="127"/>
        <v>tier - 2</v>
      </c>
      <c r="N1194" s="14">
        <f t="shared" si="128"/>
        <v>1</v>
      </c>
      <c r="O1194" s="8" t="str">
        <f t="shared" si="129"/>
        <v>tier - 3</v>
      </c>
      <c r="P1194" s="8" t="str">
        <f t="shared" si="130"/>
        <v>R1021</v>
      </c>
      <c r="Q1194" s="35" t="str">
        <f t="shared" si="131"/>
        <v>26-Sep-1972</v>
      </c>
      <c r="R1194" s="35">
        <v>26568</v>
      </c>
      <c r="S1194" s="44">
        <f t="shared" si="132"/>
        <v>51</v>
      </c>
      <c r="T1194" s="47">
        <v>9836.2099999999991</v>
      </c>
      <c r="U1194" s="14" t="s">
        <v>1223</v>
      </c>
      <c r="V1194" s="58">
        <v>26568</v>
      </c>
      <c r="W1194" s="14">
        <v>0</v>
      </c>
      <c r="X1194" s="77">
        <v>9836.2099999999991</v>
      </c>
      <c r="Y1194" s="14" t="s">
        <v>11</v>
      </c>
      <c r="Z1194" s="14" t="s">
        <v>12</v>
      </c>
      <c r="AA1194" s="14" t="s">
        <v>300</v>
      </c>
      <c r="AB1194" s="38">
        <v>51</v>
      </c>
    </row>
    <row r="1195" spans="1:28" x14ac:dyDescent="0.35">
      <c r="A1195" t="s">
        <v>1224</v>
      </c>
      <c r="B1195">
        <v>1992</v>
      </c>
      <c r="C1195" t="s">
        <v>35</v>
      </c>
      <c r="D1195" s="42">
        <v>13</v>
      </c>
      <c r="E1195">
        <v>0</v>
      </c>
      <c r="F1195" s="37">
        <v>9844.4500000000007</v>
      </c>
      <c r="G1195" t="s">
        <v>11</v>
      </c>
      <c r="H1195" t="s">
        <v>16</v>
      </c>
      <c r="I1195" t="s">
        <v>23</v>
      </c>
      <c r="J1195" s="40">
        <v>1992</v>
      </c>
      <c r="K1195" s="43" t="s">
        <v>35</v>
      </c>
      <c r="L1195" s="14">
        <f t="shared" si="126"/>
        <v>1</v>
      </c>
      <c r="M1195" s="14" t="str">
        <f t="shared" si="127"/>
        <v>tier - 2</v>
      </c>
      <c r="N1195" s="14">
        <f t="shared" si="128"/>
        <v>2</v>
      </c>
      <c r="O1195" s="8" t="str">
        <f t="shared" si="129"/>
        <v>tier - 1</v>
      </c>
      <c r="P1195" s="8" t="str">
        <f t="shared" si="130"/>
        <v>R1012</v>
      </c>
      <c r="Q1195" s="35" t="str">
        <f t="shared" si="131"/>
        <v>13-Aug-1992</v>
      </c>
      <c r="R1195" s="35">
        <v>33829</v>
      </c>
      <c r="S1195" s="44">
        <f t="shared" si="132"/>
        <v>31</v>
      </c>
      <c r="T1195" s="47">
        <v>9844.4500000000007</v>
      </c>
      <c r="U1195" s="14" t="s">
        <v>1224</v>
      </c>
      <c r="V1195" s="58">
        <v>33829</v>
      </c>
      <c r="W1195" s="14">
        <v>0</v>
      </c>
      <c r="X1195" s="77">
        <v>9844.4500000000007</v>
      </c>
      <c r="Y1195" s="14" t="s">
        <v>11</v>
      </c>
      <c r="Z1195" s="14" t="s">
        <v>16</v>
      </c>
      <c r="AA1195" s="14" t="s">
        <v>23</v>
      </c>
      <c r="AB1195" s="38">
        <v>31</v>
      </c>
    </row>
    <row r="1196" spans="1:28" x14ac:dyDescent="0.35">
      <c r="A1196" t="s">
        <v>1225</v>
      </c>
      <c r="B1196">
        <v>1968</v>
      </c>
      <c r="C1196" t="s">
        <v>15</v>
      </c>
      <c r="D1196" s="42">
        <v>4</v>
      </c>
      <c r="E1196">
        <v>0</v>
      </c>
      <c r="F1196" s="37">
        <v>9850.43</v>
      </c>
      <c r="G1196" t="s">
        <v>12</v>
      </c>
      <c r="H1196" t="s">
        <v>12</v>
      </c>
      <c r="I1196" t="s">
        <v>42</v>
      </c>
      <c r="J1196" s="40">
        <v>1968</v>
      </c>
      <c r="K1196" s="43" t="s">
        <v>15</v>
      </c>
      <c r="L1196" s="14">
        <f t="shared" si="126"/>
        <v>4</v>
      </c>
      <c r="M1196" s="14" t="str">
        <f t="shared" si="127"/>
        <v>tier - 3</v>
      </c>
      <c r="N1196" s="14">
        <f t="shared" si="128"/>
        <v>1</v>
      </c>
      <c r="O1196" s="8" t="str">
        <f t="shared" si="129"/>
        <v>tier - 3</v>
      </c>
      <c r="P1196" s="8" t="str">
        <f t="shared" si="130"/>
        <v>R1011</v>
      </c>
      <c r="Q1196" s="35" t="str">
        <f t="shared" si="131"/>
        <v>4-Nov-1968</v>
      </c>
      <c r="R1196" s="35">
        <v>25146</v>
      </c>
      <c r="S1196" s="44">
        <f t="shared" si="132"/>
        <v>55</v>
      </c>
      <c r="T1196" s="47">
        <v>9850.43</v>
      </c>
      <c r="U1196" s="14" t="s">
        <v>1225</v>
      </c>
      <c r="V1196" s="58">
        <v>25146</v>
      </c>
      <c r="W1196" s="14">
        <v>0</v>
      </c>
      <c r="X1196" s="77">
        <v>9850.43</v>
      </c>
      <c r="Y1196" s="14" t="s">
        <v>12</v>
      </c>
      <c r="Z1196" s="14" t="s">
        <v>12</v>
      </c>
      <c r="AA1196" s="14" t="s">
        <v>42</v>
      </c>
      <c r="AB1196" s="38">
        <v>55</v>
      </c>
    </row>
    <row r="1197" spans="1:28" x14ac:dyDescent="0.35">
      <c r="A1197" t="s">
        <v>1226</v>
      </c>
      <c r="B1197">
        <v>1971</v>
      </c>
      <c r="C1197" t="s">
        <v>37</v>
      </c>
      <c r="D1197" s="42">
        <v>23</v>
      </c>
      <c r="E1197">
        <v>1</v>
      </c>
      <c r="F1197" s="37">
        <v>9855.1299999999992</v>
      </c>
      <c r="G1197" t="s">
        <v>11</v>
      </c>
      <c r="H1197" t="s">
        <v>12</v>
      </c>
      <c r="I1197" t="s">
        <v>13</v>
      </c>
      <c r="J1197" s="40">
        <v>1971</v>
      </c>
      <c r="K1197" s="43" t="s">
        <v>37</v>
      </c>
      <c r="L1197" s="14">
        <f t="shared" si="126"/>
        <v>1</v>
      </c>
      <c r="M1197" s="14" t="str">
        <f t="shared" si="127"/>
        <v>tier - 2</v>
      </c>
      <c r="N1197" s="14">
        <f t="shared" si="128"/>
        <v>1</v>
      </c>
      <c r="O1197" s="8" t="str">
        <f t="shared" si="129"/>
        <v>tier - 3</v>
      </c>
      <c r="P1197" s="8" t="str">
        <f t="shared" si="130"/>
        <v>R1013</v>
      </c>
      <c r="Q1197" s="35" t="str">
        <f t="shared" si="131"/>
        <v>23-Oct-1971</v>
      </c>
      <c r="R1197" s="35">
        <v>26229</v>
      </c>
      <c r="S1197" s="44">
        <f t="shared" si="132"/>
        <v>52</v>
      </c>
      <c r="T1197" s="47">
        <v>9855.1299999999992</v>
      </c>
      <c r="U1197" s="14" t="s">
        <v>1226</v>
      </c>
      <c r="V1197" s="58">
        <v>26229</v>
      </c>
      <c r="W1197" s="14">
        <v>1</v>
      </c>
      <c r="X1197" s="77">
        <v>9855.1299999999992</v>
      </c>
      <c r="Y1197" s="14" t="s">
        <v>11</v>
      </c>
      <c r="Z1197" s="14" t="s">
        <v>12</v>
      </c>
      <c r="AA1197" s="14" t="s">
        <v>13</v>
      </c>
      <c r="AB1197" s="38">
        <v>52</v>
      </c>
    </row>
    <row r="1198" spans="1:28" x14ac:dyDescent="0.35">
      <c r="A1198" t="s">
        <v>1227</v>
      </c>
      <c r="B1198">
        <v>1971</v>
      </c>
      <c r="C1198" t="s">
        <v>10</v>
      </c>
      <c r="D1198" s="42">
        <v>17</v>
      </c>
      <c r="E1198">
        <v>1</v>
      </c>
      <c r="F1198" s="37">
        <v>9861.0300000000007</v>
      </c>
      <c r="G1198" t="s">
        <v>11</v>
      </c>
      <c r="H1198" t="s">
        <v>11</v>
      </c>
      <c r="I1198" t="s">
        <v>42</v>
      </c>
      <c r="J1198" s="40">
        <v>1971</v>
      </c>
      <c r="K1198" s="43" t="s">
        <v>10</v>
      </c>
      <c r="L1198" s="14">
        <f t="shared" si="126"/>
        <v>1</v>
      </c>
      <c r="M1198" s="14" t="str">
        <f t="shared" si="127"/>
        <v>tier - 2</v>
      </c>
      <c r="N1198" s="14">
        <f t="shared" si="128"/>
        <v>9</v>
      </c>
      <c r="O1198" s="8" t="str">
        <f t="shared" si="129"/>
        <v>tier - 2</v>
      </c>
      <c r="P1198" s="8" t="str">
        <f t="shared" si="130"/>
        <v>R1011</v>
      </c>
      <c r="Q1198" s="35" t="str">
        <f t="shared" si="131"/>
        <v>17-Jul-1971</v>
      </c>
      <c r="R1198" s="35">
        <v>26131</v>
      </c>
      <c r="S1198" s="44">
        <f t="shared" si="132"/>
        <v>52</v>
      </c>
      <c r="T1198" s="47">
        <v>9861.0300000000007</v>
      </c>
      <c r="U1198" s="14" t="s">
        <v>1227</v>
      </c>
      <c r="V1198" s="58">
        <v>26131</v>
      </c>
      <c r="W1198" s="14">
        <v>1</v>
      </c>
      <c r="X1198" s="77">
        <v>9861.0300000000007</v>
      </c>
      <c r="Y1198" s="14" t="s">
        <v>11</v>
      </c>
      <c r="Z1198" s="14" t="s">
        <v>11</v>
      </c>
      <c r="AA1198" s="14" t="s">
        <v>42</v>
      </c>
      <c r="AB1198" s="38">
        <v>52</v>
      </c>
    </row>
    <row r="1199" spans="1:28" x14ac:dyDescent="0.35">
      <c r="A1199" t="s">
        <v>1228</v>
      </c>
      <c r="B1199">
        <v>1969</v>
      </c>
      <c r="C1199" t="s">
        <v>37</v>
      </c>
      <c r="D1199" s="42">
        <v>20</v>
      </c>
      <c r="E1199">
        <v>0</v>
      </c>
      <c r="F1199" s="37">
        <v>9863.4699999999993</v>
      </c>
      <c r="G1199" t="s">
        <v>12</v>
      </c>
      <c r="H1199" t="s">
        <v>12</v>
      </c>
      <c r="I1199" t="s">
        <v>23</v>
      </c>
      <c r="J1199" s="40">
        <v>1969</v>
      </c>
      <c r="K1199" s="43" t="s">
        <v>37</v>
      </c>
      <c r="L1199" s="14">
        <f t="shared" si="126"/>
        <v>4</v>
      </c>
      <c r="M1199" s="14" t="str">
        <f t="shared" si="127"/>
        <v>tier - 3</v>
      </c>
      <c r="N1199" s="14">
        <f t="shared" si="128"/>
        <v>1</v>
      </c>
      <c r="O1199" s="8" t="str">
        <f t="shared" si="129"/>
        <v>tier - 3</v>
      </c>
      <c r="P1199" s="8" t="str">
        <f t="shared" si="130"/>
        <v>R1012</v>
      </c>
      <c r="Q1199" s="35" t="str">
        <f t="shared" si="131"/>
        <v>20-Oct-1969</v>
      </c>
      <c r="R1199" s="35">
        <v>25496</v>
      </c>
      <c r="S1199" s="44">
        <f t="shared" si="132"/>
        <v>54</v>
      </c>
      <c r="T1199" s="47">
        <v>9863.4699999999993</v>
      </c>
      <c r="U1199" s="14" t="s">
        <v>1228</v>
      </c>
      <c r="V1199" s="58">
        <v>25496</v>
      </c>
      <c r="W1199" s="14">
        <v>0</v>
      </c>
      <c r="X1199" s="77">
        <v>9863.4699999999993</v>
      </c>
      <c r="Y1199" s="14" t="s">
        <v>12</v>
      </c>
      <c r="Z1199" s="14" t="s">
        <v>12</v>
      </c>
      <c r="AA1199" s="14" t="s">
        <v>23</v>
      </c>
      <c r="AB1199" s="38">
        <v>54</v>
      </c>
    </row>
    <row r="1200" spans="1:28" x14ac:dyDescent="0.35">
      <c r="A1200" t="s">
        <v>1229</v>
      </c>
      <c r="B1200">
        <v>1971</v>
      </c>
      <c r="C1200" t="s">
        <v>15</v>
      </c>
      <c r="D1200" s="42">
        <v>9</v>
      </c>
      <c r="E1200">
        <v>0</v>
      </c>
      <c r="F1200" s="37">
        <v>9866.2999999999993</v>
      </c>
      <c r="G1200" t="s">
        <v>11</v>
      </c>
      <c r="H1200" t="s">
        <v>12</v>
      </c>
      <c r="I1200" t="s">
        <v>247</v>
      </c>
      <c r="J1200" s="40">
        <v>1971</v>
      </c>
      <c r="K1200" s="43" t="s">
        <v>15</v>
      </c>
      <c r="L1200" s="14">
        <f t="shared" si="126"/>
        <v>1</v>
      </c>
      <c r="M1200" s="14" t="str">
        <f t="shared" si="127"/>
        <v>tier - 2</v>
      </c>
      <c r="N1200" s="14">
        <f t="shared" si="128"/>
        <v>1</v>
      </c>
      <c r="O1200" s="8" t="str">
        <f t="shared" si="129"/>
        <v>tier - 3</v>
      </c>
      <c r="P1200" s="8" t="str">
        <f t="shared" si="130"/>
        <v>R1024</v>
      </c>
      <c r="Q1200" s="35" t="str">
        <f t="shared" si="131"/>
        <v>9-Nov-1971</v>
      </c>
      <c r="R1200" s="35">
        <v>26246</v>
      </c>
      <c r="S1200" s="44">
        <f t="shared" si="132"/>
        <v>52</v>
      </c>
      <c r="T1200" s="47">
        <v>9866.2999999999993</v>
      </c>
      <c r="U1200" s="14" t="s">
        <v>1229</v>
      </c>
      <c r="V1200" s="58">
        <v>26246</v>
      </c>
      <c r="W1200" s="14">
        <v>0</v>
      </c>
      <c r="X1200" s="77">
        <v>9866.2999999999993</v>
      </c>
      <c r="Y1200" s="14" t="s">
        <v>11</v>
      </c>
      <c r="Z1200" s="14" t="s">
        <v>12</v>
      </c>
      <c r="AA1200" s="14" t="s">
        <v>247</v>
      </c>
      <c r="AB1200" s="38">
        <v>52</v>
      </c>
    </row>
    <row r="1201" spans="1:28" x14ac:dyDescent="0.35">
      <c r="A1201" t="s">
        <v>1230</v>
      </c>
      <c r="B1201">
        <v>1969</v>
      </c>
      <c r="C1201" t="s">
        <v>35</v>
      </c>
      <c r="D1201" s="42">
        <v>13</v>
      </c>
      <c r="E1201">
        <v>0</v>
      </c>
      <c r="F1201" s="37">
        <v>9869.81</v>
      </c>
      <c r="G1201" t="s">
        <v>12</v>
      </c>
      <c r="H1201" t="s">
        <v>12</v>
      </c>
      <c r="I1201" t="s">
        <v>23</v>
      </c>
      <c r="J1201" s="40">
        <v>1969</v>
      </c>
      <c r="K1201" s="43" t="s">
        <v>35</v>
      </c>
      <c r="L1201" s="14">
        <f t="shared" si="126"/>
        <v>4</v>
      </c>
      <c r="M1201" s="14" t="str">
        <f t="shared" si="127"/>
        <v>tier - 3</v>
      </c>
      <c r="N1201" s="14">
        <f t="shared" si="128"/>
        <v>1</v>
      </c>
      <c r="O1201" s="8" t="str">
        <f t="shared" si="129"/>
        <v>tier - 3</v>
      </c>
      <c r="P1201" s="8" t="str">
        <f t="shared" si="130"/>
        <v>R1012</v>
      </c>
      <c r="Q1201" s="35" t="str">
        <f t="shared" si="131"/>
        <v>13-Aug-1969</v>
      </c>
      <c r="R1201" s="35">
        <v>25428</v>
      </c>
      <c r="S1201" s="44">
        <f t="shared" si="132"/>
        <v>54</v>
      </c>
      <c r="T1201" s="47">
        <v>9869.81</v>
      </c>
      <c r="U1201" s="14" t="s">
        <v>1230</v>
      </c>
      <c r="V1201" s="58">
        <v>25428</v>
      </c>
      <c r="W1201" s="14">
        <v>0</v>
      </c>
      <c r="X1201" s="77">
        <v>9869.81</v>
      </c>
      <c r="Y1201" s="14" t="s">
        <v>12</v>
      </c>
      <c r="Z1201" s="14" t="s">
        <v>12</v>
      </c>
      <c r="AA1201" s="14" t="s">
        <v>23</v>
      </c>
      <c r="AB1201" s="38">
        <v>54</v>
      </c>
    </row>
    <row r="1202" spans="1:28" x14ac:dyDescent="0.35">
      <c r="A1202" t="s">
        <v>1231</v>
      </c>
      <c r="B1202">
        <v>1998</v>
      </c>
      <c r="C1202" t="s">
        <v>10</v>
      </c>
      <c r="D1202" s="42">
        <v>6</v>
      </c>
      <c r="E1202">
        <v>0</v>
      </c>
      <c r="F1202" s="37">
        <v>9870.59</v>
      </c>
      <c r="G1202" t="s">
        <v>11</v>
      </c>
      <c r="H1202" t="s">
        <v>11</v>
      </c>
      <c r="I1202" t="s">
        <v>249</v>
      </c>
      <c r="J1202" s="40">
        <v>1998</v>
      </c>
      <c r="K1202" s="43" t="s">
        <v>10</v>
      </c>
      <c r="L1202" s="14">
        <f t="shared" si="126"/>
        <v>1</v>
      </c>
      <c r="M1202" s="14" t="str">
        <f t="shared" si="127"/>
        <v>tier - 2</v>
      </c>
      <c r="N1202" s="14">
        <f t="shared" si="128"/>
        <v>9</v>
      </c>
      <c r="O1202" s="8" t="str">
        <f t="shared" si="129"/>
        <v>tier - 2</v>
      </c>
      <c r="P1202" s="8" t="str">
        <f t="shared" si="130"/>
        <v>R1023</v>
      </c>
      <c r="Q1202" s="35" t="str">
        <f t="shared" si="131"/>
        <v>6-Jul-1998</v>
      </c>
      <c r="R1202" s="35">
        <v>35982</v>
      </c>
      <c r="S1202" s="44">
        <f t="shared" si="132"/>
        <v>25</v>
      </c>
      <c r="T1202" s="47">
        <v>9870.59</v>
      </c>
      <c r="U1202" s="14" t="s">
        <v>1231</v>
      </c>
      <c r="V1202" s="58">
        <v>35982</v>
      </c>
      <c r="W1202" s="14">
        <v>0</v>
      </c>
      <c r="X1202" s="77">
        <v>9870.59</v>
      </c>
      <c r="Y1202" s="14" t="s">
        <v>11</v>
      </c>
      <c r="Z1202" s="14" t="s">
        <v>11</v>
      </c>
      <c r="AA1202" s="14" t="s">
        <v>249</v>
      </c>
      <c r="AB1202" s="38">
        <v>25</v>
      </c>
    </row>
    <row r="1203" spans="1:28" x14ac:dyDescent="0.35">
      <c r="A1203" t="s">
        <v>1232</v>
      </c>
      <c r="B1203">
        <v>1971</v>
      </c>
      <c r="C1203" t="s">
        <v>30</v>
      </c>
      <c r="D1203" s="42">
        <v>22</v>
      </c>
      <c r="E1203">
        <v>1</v>
      </c>
      <c r="F1203" s="37">
        <v>9872.7000000000007</v>
      </c>
      <c r="G1203" t="s">
        <v>11</v>
      </c>
      <c r="H1203" t="s">
        <v>11</v>
      </c>
      <c r="I1203" t="s">
        <v>42</v>
      </c>
      <c r="J1203" s="40">
        <v>1971</v>
      </c>
      <c r="K1203" s="43" t="s">
        <v>30</v>
      </c>
      <c r="L1203" s="14">
        <f t="shared" si="126"/>
        <v>1</v>
      </c>
      <c r="M1203" s="14" t="str">
        <f t="shared" si="127"/>
        <v>tier - 2</v>
      </c>
      <c r="N1203" s="14">
        <f t="shared" si="128"/>
        <v>9</v>
      </c>
      <c r="O1203" s="8" t="str">
        <f t="shared" si="129"/>
        <v>tier - 2</v>
      </c>
      <c r="P1203" s="8" t="str">
        <f t="shared" si="130"/>
        <v>R1011</v>
      </c>
      <c r="Q1203" s="35" t="str">
        <f t="shared" si="131"/>
        <v>22-Dec-1971</v>
      </c>
      <c r="R1203" s="35">
        <v>26289</v>
      </c>
      <c r="S1203" s="44">
        <f t="shared" si="132"/>
        <v>51</v>
      </c>
      <c r="T1203" s="47">
        <v>9872.7000000000007</v>
      </c>
      <c r="U1203" s="14" t="s">
        <v>1232</v>
      </c>
      <c r="V1203" s="58">
        <v>26289</v>
      </c>
      <c r="W1203" s="14">
        <v>1</v>
      </c>
      <c r="X1203" s="77">
        <v>9872.7000000000007</v>
      </c>
      <c r="Y1203" s="14" t="s">
        <v>11</v>
      </c>
      <c r="Z1203" s="14" t="s">
        <v>11</v>
      </c>
      <c r="AA1203" s="14" t="s">
        <v>42</v>
      </c>
      <c r="AB1203" s="38">
        <v>51</v>
      </c>
    </row>
    <row r="1204" spans="1:28" x14ac:dyDescent="0.35">
      <c r="A1204" t="s">
        <v>1233</v>
      </c>
      <c r="B1204">
        <v>1971</v>
      </c>
      <c r="C1204" t="s">
        <v>10</v>
      </c>
      <c r="D1204" s="42">
        <v>3</v>
      </c>
      <c r="E1204">
        <v>0</v>
      </c>
      <c r="F1204" s="37">
        <v>9875.68</v>
      </c>
      <c r="G1204" t="s">
        <v>11</v>
      </c>
      <c r="H1204" t="s">
        <v>12</v>
      </c>
      <c r="I1204" t="s">
        <v>247</v>
      </c>
      <c r="J1204" s="40">
        <v>1971</v>
      </c>
      <c r="K1204" s="43" t="s">
        <v>10</v>
      </c>
      <c r="L1204" s="14">
        <f t="shared" si="126"/>
        <v>1</v>
      </c>
      <c r="M1204" s="14" t="str">
        <f t="shared" si="127"/>
        <v>tier - 2</v>
      </c>
      <c r="N1204" s="14">
        <f t="shared" si="128"/>
        <v>1</v>
      </c>
      <c r="O1204" s="8" t="str">
        <f t="shared" si="129"/>
        <v>tier - 3</v>
      </c>
      <c r="P1204" s="8" t="str">
        <f t="shared" si="130"/>
        <v>R1024</v>
      </c>
      <c r="Q1204" s="35" t="str">
        <f t="shared" si="131"/>
        <v>3-Jul-1971</v>
      </c>
      <c r="R1204" s="35">
        <v>26117</v>
      </c>
      <c r="S1204" s="44">
        <f t="shared" si="132"/>
        <v>52</v>
      </c>
      <c r="T1204" s="47">
        <v>9875.68</v>
      </c>
      <c r="U1204" s="14" t="s">
        <v>1233</v>
      </c>
      <c r="V1204" s="58">
        <v>26117</v>
      </c>
      <c r="W1204" s="14">
        <v>0</v>
      </c>
      <c r="X1204" s="77">
        <v>9875.68</v>
      </c>
      <c r="Y1204" s="14" t="s">
        <v>11</v>
      </c>
      <c r="Z1204" s="14" t="s">
        <v>12</v>
      </c>
      <c r="AA1204" s="14" t="s">
        <v>247</v>
      </c>
      <c r="AB1204" s="38">
        <v>52</v>
      </c>
    </row>
    <row r="1205" spans="1:28" x14ac:dyDescent="0.35">
      <c r="A1205" t="s">
        <v>1234</v>
      </c>
      <c r="B1205">
        <v>1971</v>
      </c>
      <c r="C1205" t="s">
        <v>37</v>
      </c>
      <c r="D1205" s="42">
        <v>3</v>
      </c>
      <c r="E1205">
        <v>1</v>
      </c>
      <c r="F1205" s="37">
        <v>9877.61</v>
      </c>
      <c r="G1205" t="s">
        <v>11</v>
      </c>
      <c r="H1205" t="s">
        <v>16</v>
      </c>
      <c r="I1205" t="s">
        <v>13</v>
      </c>
      <c r="J1205" s="40">
        <v>1971</v>
      </c>
      <c r="K1205" s="43" t="s">
        <v>37</v>
      </c>
      <c r="L1205" s="14">
        <f t="shared" si="126"/>
        <v>1</v>
      </c>
      <c r="M1205" s="14" t="str">
        <f t="shared" si="127"/>
        <v>tier - 2</v>
      </c>
      <c r="N1205" s="14">
        <f t="shared" si="128"/>
        <v>2</v>
      </c>
      <c r="O1205" s="8" t="str">
        <f t="shared" si="129"/>
        <v>tier - 1</v>
      </c>
      <c r="P1205" s="8" t="str">
        <f t="shared" si="130"/>
        <v>R1013</v>
      </c>
      <c r="Q1205" s="35" t="str">
        <f t="shared" si="131"/>
        <v>3-Oct-1971</v>
      </c>
      <c r="R1205" s="35">
        <v>26209</v>
      </c>
      <c r="S1205" s="44">
        <f t="shared" si="132"/>
        <v>52</v>
      </c>
      <c r="T1205" s="47">
        <v>9877.61</v>
      </c>
      <c r="U1205" s="14" t="s">
        <v>1234</v>
      </c>
      <c r="V1205" s="58">
        <v>26209</v>
      </c>
      <c r="W1205" s="14">
        <v>1</v>
      </c>
      <c r="X1205" s="77">
        <v>9877.61</v>
      </c>
      <c r="Y1205" s="14" t="s">
        <v>11</v>
      </c>
      <c r="Z1205" s="14" t="s">
        <v>16</v>
      </c>
      <c r="AA1205" s="14" t="s">
        <v>13</v>
      </c>
      <c r="AB1205" s="38">
        <v>52</v>
      </c>
    </row>
    <row r="1206" spans="1:28" x14ac:dyDescent="0.35">
      <c r="A1206" t="s">
        <v>1235</v>
      </c>
      <c r="B1206">
        <v>1971</v>
      </c>
      <c r="C1206" t="s">
        <v>15</v>
      </c>
      <c r="D1206" s="42">
        <v>8</v>
      </c>
      <c r="E1206">
        <v>1</v>
      </c>
      <c r="F1206" s="37">
        <v>9880.07</v>
      </c>
      <c r="G1206" t="s">
        <v>11</v>
      </c>
      <c r="H1206" t="s">
        <v>12</v>
      </c>
      <c r="I1206" t="s">
        <v>42</v>
      </c>
      <c r="J1206" s="40">
        <v>1971</v>
      </c>
      <c r="K1206" s="43" t="s">
        <v>15</v>
      </c>
      <c r="L1206" s="14">
        <f t="shared" si="126"/>
        <v>1</v>
      </c>
      <c r="M1206" s="14" t="str">
        <f t="shared" si="127"/>
        <v>tier - 2</v>
      </c>
      <c r="N1206" s="14">
        <f t="shared" si="128"/>
        <v>1</v>
      </c>
      <c r="O1206" s="8" t="str">
        <f t="shared" si="129"/>
        <v>tier - 3</v>
      </c>
      <c r="P1206" s="8" t="str">
        <f t="shared" si="130"/>
        <v>R1011</v>
      </c>
      <c r="Q1206" s="35" t="str">
        <f t="shared" si="131"/>
        <v>8-Nov-1971</v>
      </c>
      <c r="R1206" s="35">
        <v>26245</v>
      </c>
      <c r="S1206" s="44">
        <f t="shared" si="132"/>
        <v>52</v>
      </c>
      <c r="T1206" s="47">
        <v>9880.07</v>
      </c>
      <c r="U1206" s="14" t="s">
        <v>1235</v>
      </c>
      <c r="V1206" s="58">
        <v>26245</v>
      </c>
      <c r="W1206" s="14">
        <v>1</v>
      </c>
      <c r="X1206" s="77">
        <v>9880.07</v>
      </c>
      <c r="Y1206" s="14" t="s">
        <v>11</v>
      </c>
      <c r="Z1206" s="14" t="s">
        <v>12</v>
      </c>
      <c r="AA1206" s="14" t="s">
        <v>42</v>
      </c>
      <c r="AB1206" s="38">
        <v>52</v>
      </c>
    </row>
    <row r="1207" spans="1:28" x14ac:dyDescent="0.35">
      <c r="A1207" t="s">
        <v>1236</v>
      </c>
      <c r="B1207">
        <v>1966</v>
      </c>
      <c r="C1207" t="s">
        <v>15</v>
      </c>
      <c r="D1207" s="42">
        <v>5</v>
      </c>
      <c r="E1207">
        <v>0</v>
      </c>
      <c r="F1207" s="37">
        <v>9890.23</v>
      </c>
      <c r="G1207" t="s">
        <v>12</v>
      </c>
      <c r="H1207" t="s">
        <v>12</v>
      </c>
      <c r="I1207" t="s">
        <v>13</v>
      </c>
      <c r="J1207" s="40">
        <v>1966</v>
      </c>
      <c r="K1207" s="43" t="s">
        <v>15</v>
      </c>
      <c r="L1207" s="14">
        <f t="shared" si="126"/>
        <v>4</v>
      </c>
      <c r="M1207" s="14" t="str">
        <f t="shared" si="127"/>
        <v>tier - 3</v>
      </c>
      <c r="N1207" s="14">
        <f t="shared" si="128"/>
        <v>1</v>
      </c>
      <c r="O1207" s="8" t="str">
        <f t="shared" si="129"/>
        <v>tier - 3</v>
      </c>
      <c r="P1207" s="8" t="str">
        <f t="shared" si="130"/>
        <v>R1013</v>
      </c>
      <c r="Q1207" s="35" t="str">
        <f t="shared" si="131"/>
        <v>5-Nov-1966</v>
      </c>
      <c r="R1207" s="35">
        <v>24416</v>
      </c>
      <c r="S1207" s="44">
        <f t="shared" si="132"/>
        <v>57</v>
      </c>
      <c r="T1207" s="47">
        <v>9890.23</v>
      </c>
      <c r="U1207" s="14" t="s">
        <v>1236</v>
      </c>
      <c r="V1207" s="58">
        <v>24416</v>
      </c>
      <c r="W1207" s="14">
        <v>0</v>
      </c>
      <c r="X1207" s="77">
        <v>9890.23</v>
      </c>
      <c r="Y1207" s="14" t="s">
        <v>12</v>
      </c>
      <c r="Z1207" s="14" t="s">
        <v>12</v>
      </c>
      <c r="AA1207" s="14" t="s">
        <v>13</v>
      </c>
      <c r="AB1207" s="38">
        <v>57</v>
      </c>
    </row>
    <row r="1208" spans="1:28" x14ac:dyDescent="0.35">
      <c r="A1208" t="s">
        <v>1237</v>
      </c>
      <c r="B1208">
        <v>1996</v>
      </c>
      <c r="C1208" t="s">
        <v>10</v>
      </c>
      <c r="D1208" s="42">
        <v>8</v>
      </c>
      <c r="E1208">
        <v>0</v>
      </c>
      <c r="F1208" s="37">
        <v>9894.69</v>
      </c>
      <c r="G1208" t="s">
        <v>11</v>
      </c>
      <c r="H1208" t="s">
        <v>12</v>
      </c>
      <c r="I1208" t="s">
        <v>23</v>
      </c>
      <c r="J1208" s="40">
        <v>1996</v>
      </c>
      <c r="K1208" s="43" t="s">
        <v>10</v>
      </c>
      <c r="L1208" s="14">
        <f t="shared" si="126"/>
        <v>1</v>
      </c>
      <c r="M1208" s="14" t="str">
        <f t="shared" si="127"/>
        <v>tier - 2</v>
      </c>
      <c r="N1208" s="14">
        <f t="shared" si="128"/>
        <v>1</v>
      </c>
      <c r="O1208" s="8" t="str">
        <f t="shared" si="129"/>
        <v>tier - 3</v>
      </c>
      <c r="P1208" s="8" t="str">
        <f t="shared" si="130"/>
        <v>R1012</v>
      </c>
      <c r="Q1208" s="35" t="str">
        <f t="shared" si="131"/>
        <v>8-Jul-1996</v>
      </c>
      <c r="R1208" s="35">
        <v>35254</v>
      </c>
      <c r="S1208" s="44">
        <f t="shared" si="132"/>
        <v>27</v>
      </c>
      <c r="T1208" s="47">
        <v>9894.69</v>
      </c>
      <c r="U1208" s="14" t="s">
        <v>1237</v>
      </c>
      <c r="V1208" s="58">
        <v>35254</v>
      </c>
      <c r="W1208" s="14">
        <v>0</v>
      </c>
      <c r="X1208" s="77">
        <v>9894.69</v>
      </c>
      <c r="Y1208" s="14" t="s">
        <v>11</v>
      </c>
      <c r="Z1208" s="14" t="s">
        <v>12</v>
      </c>
      <c r="AA1208" s="14" t="s">
        <v>23</v>
      </c>
      <c r="AB1208" s="38">
        <v>27</v>
      </c>
    </row>
    <row r="1209" spans="1:28" x14ac:dyDescent="0.35">
      <c r="A1209" t="s">
        <v>1238</v>
      </c>
      <c r="B1209">
        <v>1962</v>
      </c>
      <c r="C1209" t="s">
        <v>35</v>
      </c>
      <c r="D1209" s="42">
        <v>17</v>
      </c>
      <c r="E1209">
        <v>0</v>
      </c>
      <c r="F1209" s="37">
        <v>9907.83</v>
      </c>
      <c r="G1209" t="s">
        <v>12</v>
      </c>
      <c r="H1209" t="s">
        <v>11</v>
      </c>
      <c r="I1209" t="s">
        <v>13</v>
      </c>
      <c r="J1209" s="40">
        <v>1962</v>
      </c>
      <c r="K1209" s="43" t="s">
        <v>35</v>
      </c>
      <c r="L1209" s="14">
        <f t="shared" si="126"/>
        <v>4</v>
      </c>
      <c r="M1209" s="14" t="str">
        <f t="shared" si="127"/>
        <v>tier - 3</v>
      </c>
      <c r="N1209" s="14">
        <f t="shared" si="128"/>
        <v>9</v>
      </c>
      <c r="O1209" s="8" t="str">
        <f t="shared" si="129"/>
        <v>tier - 2</v>
      </c>
      <c r="P1209" s="8" t="str">
        <f t="shared" si="130"/>
        <v>R1013</v>
      </c>
      <c r="Q1209" s="35" t="str">
        <f t="shared" si="131"/>
        <v>17-Aug-1962</v>
      </c>
      <c r="R1209" s="35">
        <v>22875</v>
      </c>
      <c r="S1209" s="44">
        <f t="shared" si="132"/>
        <v>61</v>
      </c>
      <c r="T1209" s="47">
        <v>9907.83</v>
      </c>
      <c r="U1209" s="14" t="s">
        <v>1238</v>
      </c>
      <c r="V1209" s="58">
        <v>22875</v>
      </c>
      <c r="W1209" s="14">
        <v>0</v>
      </c>
      <c r="X1209" s="77">
        <v>9907.83</v>
      </c>
      <c r="Y1209" s="14" t="s">
        <v>12</v>
      </c>
      <c r="Z1209" s="14" t="s">
        <v>11</v>
      </c>
      <c r="AA1209" s="14" t="s">
        <v>13</v>
      </c>
      <c r="AB1209" s="38">
        <v>61</v>
      </c>
    </row>
    <row r="1210" spans="1:28" x14ac:dyDescent="0.35">
      <c r="A1210" t="s">
        <v>1239</v>
      </c>
      <c r="B1210">
        <v>1972</v>
      </c>
      <c r="C1210" t="s">
        <v>20</v>
      </c>
      <c r="D1210" s="42">
        <v>14</v>
      </c>
      <c r="E1210">
        <v>1</v>
      </c>
      <c r="F1210" s="37">
        <v>9910.36</v>
      </c>
      <c r="G1210" t="s">
        <v>11</v>
      </c>
      <c r="H1210" t="s">
        <v>12</v>
      </c>
      <c r="I1210" t="s">
        <v>23</v>
      </c>
      <c r="J1210" s="40">
        <v>1972</v>
      </c>
      <c r="K1210" s="43" t="s">
        <v>20</v>
      </c>
      <c r="L1210" s="14">
        <f t="shared" si="126"/>
        <v>1</v>
      </c>
      <c r="M1210" s="14" t="str">
        <f t="shared" si="127"/>
        <v>tier - 2</v>
      </c>
      <c r="N1210" s="14">
        <f t="shared" si="128"/>
        <v>1</v>
      </c>
      <c r="O1210" s="8" t="str">
        <f t="shared" si="129"/>
        <v>tier - 3</v>
      </c>
      <c r="P1210" s="8" t="str">
        <f t="shared" si="130"/>
        <v>R1012</v>
      </c>
      <c r="Q1210" s="35" t="str">
        <f t="shared" si="131"/>
        <v>14-Sep-1972</v>
      </c>
      <c r="R1210" s="35">
        <v>26556</v>
      </c>
      <c r="S1210" s="44">
        <f t="shared" si="132"/>
        <v>51</v>
      </c>
      <c r="T1210" s="47">
        <v>9910.36</v>
      </c>
      <c r="U1210" s="14" t="s">
        <v>1239</v>
      </c>
      <c r="V1210" s="58">
        <v>26556</v>
      </c>
      <c r="W1210" s="14">
        <v>1</v>
      </c>
      <c r="X1210" s="77">
        <v>9910.36</v>
      </c>
      <c r="Y1210" s="14" t="s">
        <v>11</v>
      </c>
      <c r="Z1210" s="14" t="s">
        <v>12</v>
      </c>
      <c r="AA1210" s="14" t="s">
        <v>23</v>
      </c>
      <c r="AB1210" s="38">
        <v>51</v>
      </c>
    </row>
    <row r="1211" spans="1:28" x14ac:dyDescent="0.35">
      <c r="A1211" t="s">
        <v>1240</v>
      </c>
      <c r="B1211">
        <v>1985</v>
      </c>
      <c r="C1211" t="s">
        <v>35</v>
      </c>
      <c r="D1211" s="42">
        <v>19</v>
      </c>
      <c r="E1211">
        <v>3</v>
      </c>
      <c r="F1211" s="37">
        <v>9930.64</v>
      </c>
      <c r="G1211" t="s">
        <v>11</v>
      </c>
      <c r="H1211" t="s">
        <v>12</v>
      </c>
      <c r="I1211" t="s">
        <v>200</v>
      </c>
      <c r="J1211" s="40">
        <v>1985</v>
      </c>
      <c r="K1211" s="43" t="s">
        <v>35</v>
      </c>
      <c r="L1211" s="14">
        <f t="shared" si="126"/>
        <v>1</v>
      </c>
      <c r="M1211" s="14" t="str">
        <f t="shared" si="127"/>
        <v>tier - 2</v>
      </c>
      <c r="N1211" s="14">
        <f t="shared" si="128"/>
        <v>1</v>
      </c>
      <c r="O1211" s="8" t="str">
        <f t="shared" si="129"/>
        <v>tier - 3</v>
      </c>
      <c r="P1211" s="8" t="str">
        <f t="shared" si="130"/>
        <v>R1025</v>
      </c>
      <c r="Q1211" s="35" t="str">
        <f t="shared" si="131"/>
        <v>19-Aug-1985</v>
      </c>
      <c r="R1211" s="35">
        <v>31278</v>
      </c>
      <c r="S1211" s="44">
        <f t="shared" si="132"/>
        <v>38</v>
      </c>
      <c r="T1211" s="47">
        <v>9930.64</v>
      </c>
      <c r="U1211" s="14" t="s">
        <v>1240</v>
      </c>
      <c r="V1211" s="58">
        <v>31278</v>
      </c>
      <c r="W1211" s="14">
        <v>3</v>
      </c>
      <c r="X1211" s="77">
        <v>9930.64</v>
      </c>
      <c r="Y1211" s="14" t="s">
        <v>11</v>
      </c>
      <c r="Z1211" s="14" t="s">
        <v>12</v>
      </c>
      <c r="AA1211" s="14" t="s">
        <v>200</v>
      </c>
      <c r="AB1211" s="38">
        <v>38</v>
      </c>
    </row>
    <row r="1212" spans="1:28" x14ac:dyDescent="0.35">
      <c r="A1212" t="s">
        <v>1241</v>
      </c>
      <c r="B1212">
        <v>1983</v>
      </c>
      <c r="C1212" t="s">
        <v>30</v>
      </c>
      <c r="D1212" s="42">
        <v>3</v>
      </c>
      <c r="E1212">
        <v>3</v>
      </c>
      <c r="F1212" s="37">
        <v>9931.9599999999991</v>
      </c>
      <c r="G1212" t="s">
        <v>11</v>
      </c>
      <c r="H1212" t="s">
        <v>11</v>
      </c>
      <c r="I1212" t="s">
        <v>23</v>
      </c>
      <c r="J1212" s="40">
        <v>1983</v>
      </c>
      <c r="K1212" s="43" t="s">
        <v>30</v>
      </c>
      <c r="L1212" s="14">
        <f t="shared" si="126"/>
        <v>1</v>
      </c>
      <c r="M1212" s="14" t="str">
        <f t="shared" si="127"/>
        <v>tier - 2</v>
      </c>
      <c r="N1212" s="14">
        <f t="shared" si="128"/>
        <v>9</v>
      </c>
      <c r="O1212" s="8" t="str">
        <f t="shared" si="129"/>
        <v>tier - 2</v>
      </c>
      <c r="P1212" s="8" t="str">
        <f t="shared" si="130"/>
        <v>R1012</v>
      </c>
      <c r="Q1212" s="35" t="str">
        <f t="shared" si="131"/>
        <v>3-Dec-1983</v>
      </c>
      <c r="R1212" s="35">
        <v>30653</v>
      </c>
      <c r="S1212" s="44">
        <f t="shared" si="132"/>
        <v>40</v>
      </c>
      <c r="T1212" s="47">
        <v>9931.9599999999991</v>
      </c>
      <c r="U1212" s="14" t="s">
        <v>1241</v>
      </c>
      <c r="V1212" s="58">
        <v>30653</v>
      </c>
      <c r="W1212" s="14">
        <v>3</v>
      </c>
      <c r="X1212" s="77">
        <v>9931.9599999999991</v>
      </c>
      <c r="Y1212" s="14" t="s">
        <v>11</v>
      </c>
      <c r="Z1212" s="14" t="s">
        <v>11</v>
      </c>
      <c r="AA1212" s="14" t="s">
        <v>23</v>
      </c>
      <c r="AB1212" s="38">
        <v>40</v>
      </c>
    </row>
    <row r="1213" spans="1:28" x14ac:dyDescent="0.35">
      <c r="A1213" t="s">
        <v>1242</v>
      </c>
      <c r="B1213">
        <v>1964</v>
      </c>
      <c r="C1213" t="s">
        <v>20</v>
      </c>
      <c r="D1213" s="42">
        <v>11</v>
      </c>
      <c r="E1213">
        <v>0</v>
      </c>
      <c r="F1213" s="37">
        <v>9933.44</v>
      </c>
      <c r="G1213" t="s">
        <v>12</v>
      </c>
      <c r="H1213" t="s">
        <v>12</v>
      </c>
      <c r="I1213" t="s">
        <v>13</v>
      </c>
      <c r="J1213" s="40">
        <v>1964</v>
      </c>
      <c r="K1213" s="43" t="s">
        <v>20</v>
      </c>
      <c r="L1213" s="14">
        <f t="shared" si="126"/>
        <v>4</v>
      </c>
      <c r="M1213" s="14" t="str">
        <f t="shared" si="127"/>
        <v>tier - 3</v>
      </c>
      <c r="N1213" s="14">
        <f t="shared" si="128"/>
        <v>1</v>
      </c>
      <c r="O1213" s="8" t="str">
        <f t="shared" si="129"/>
        <v>tier - 3</v>
      </c>
      <c r="P1213" s="8" t="str">
        <f t="shared" si="130"/>
        <v>R1013</v>
      </c>
      <c r="Q1213" s="35" t="str">
        <f t="shared" si="131"/>
        <v>11-Sep-1964</v>
      </c>
      <c r="R1213" s="35">
        <v>23631</v>
      </c>
      <c r="S1213" s="44">
        <f t="shared" si="132"/>
        <v>59</v>
      </c>
      <c r="T1213" s="47">
        <v>9933.44</v>
      </c>
      <c r="U1213" s="14" t="s">
        <v>1242</v>
      </c>
      <c r="V1213" s="58">
        <v>23631</v>
      </c>
      <c r="W1213" s="14">
        <v>0</v>
      </c>
      <c r="X1213" s="77">
        <v>9933.44</v>
      </c>
      <c r="Y1213" s="14" t="s">
        <v>12</v>
      </c>
      <c r="Z1213" s="14" t="s">
        <v>12</v>
      </c>
      <c r="AA1213" s="14" t="s">
        <v>13</v>
      </c>
      <c r="AB1213" s="38">
        <v>59</v>
      </c>
    </row>
    <row r="1214" spans="1:28" x14ac:dyDescent="0.35">
      <c r="A1214" t="s">
        <v>1243</v>
      </c>
      <c r="B1214">
        <v>1971</v>
      </c>
      <c r="C1214" t="s">
        <v>30</v>
      </c>
      <c r="D1214" s="42">
        <v>26</v>
      </c>
      <c r="E1214">
        <v>1</v>
      </c>
      <c r="F1214" s="37">
        <v>9957.7199999999993</v>
      </c>
      <c r="G1214" t="s">
        <v>11</v>
      </c>
      <c r="H1214" t="s">
        <v>12</v>
      </c>
      <c r="I1214" t="s">
        <v>170</v>
      </c>
      <c r="J1214" s="40">
        <v>1971</v>
      </c>
      <c r="K1214" s="43" t="s">
        <v>30</v>
      </c>
      <c r="L1214" s="14">
        <f t="shared" si="126"/>
        <v>1</v>
      </c>
      <c r="M1214" s="14" t="str">
        <f t="shared" si="127"/>
        <v>tier - 2</v>
      </c>
      <c r="N1214" s="14">
        <f t="shared" si="128"/>
        <v>1</v>
      </c>
      <c r="O1214" s="8" t="str">
        <f t="shared" si="129"/>
        <v>tier - 3</v>
      </c>
      <c r="P1214" s="8" t="str">
        <f t="shared" si="130"/>
        <v>R1018</v>
      </c>
      <c r="Q1214" s="35" t="str">
        <f t="shared" si="131"/>
        <v>26-Dec-1971</v>
      </c>
      <c r="R1214" s="35">
        <v>26293</v>
      </c>
      <c r="S1214" s="44">
        <f t="shared" si="132"/>
        <v>51</v>
      </c>
      <c r="T1214" s="47">
        <v>9957.7199999999993</v>
      </c>
      <c r="U1214" s="14" t="s">
        <v>1243</v>
      </c>
      <c r="V1214" s="58">
        <v>26293</v>
      </c>
      <c r="W1214" s="14">
        <v>1</v>
      </c>
      <c r="X1214" s="77">
        <v>9957.7199999999993</v>
      </c>
      <c r="Y1214" s="14" t="s">
        <v>11</v>
      </c>
      <c r="Z1214" s="14" t="s">
        <v>12</v>
      </c>
      <c r="AA1214" s="14" t="s">
        <v>170</v>
      </c>
      <c r="AB1214" s="38">
        <v>51</v>
      </c>
    </row>
    <row r="1215" spans="1:28" x14ac:dyDescent="0.35">
      <c r="A1215" t="s">
        <v>1244</v>
      </c>
      <c r="B1215">
        <v>1971</v>
      </c>
      <c r="C1215" t="s">
        <v>37</v>
      </c>
      <c r="D1215" s="42">
        <v>6</v>
      </c>
      <c r="E1215">
        <v>1</v>
      </c>
      <c r="F1215" s="37">
        <v>9964.06</v>
      </c>
      <c r="G1215" t="s">
        <v>11</v>
      </c>
      <c r="H1215" t="s">
        <v>11</v>
      </c>
      <c r="I1215" t="s">
        <v>166</v>
      </c>
      <c r="J1215" s="40">
        <v>1971</v>
      </c>
      <c r="K1215" s="43" t="s">
        <v>37</v>
      </c>
      <c r="L1215" s="14">
        <f t="shared" si="126"/>
        <v>1</v>
      </c>
      <c r="M1215" s="14" t="str">
        <f t="shared" si="127"/>
        <v>tier - 2</v>
      </c>
      <c r="N1215" s="14">
        <f t="shared" si="128"/>
        <v>9</v>
      </c>
      <c r="O1215" s="8" t="str">
        <f t="shared" si="129"/>
        <v>tier - 2</v>
      </c>
      <c r="P1215" s="8" t="str">
        <f t="shared" si="130"/>
        <v>R1019</v>
      </c>
      <c r="Q1215" s="35" t="str">
        <f t="shared" si="131"/>
        <v>6-Oct-1971</v>
      </c>
      <c r="R1215" s="35">
        <v>26212</v>
      </c>
      <c r="S1215" s="44">
        <f t="shared" si="132"/>
        <v>52</v>
      </c>
      <c r="T1215" s="47">
        <v>9964.06</v>
      </c>
      <c r="U1215" s="14" t="s">
        <v>1244</v>
      </c>
      <c r="V1215" s="58">
        <v>26212</v>
      </c>
      <c r="W1215" s="14">
        <v>1</v>
      </c>
      <c r="X1215" s="77">
        <v>9964.06</v>
      </c>
      <c r="Y1215" s="14" t="s">
        <v>11</v>
      </c>
      <c r="Z1215" s="14" t="s">
        <v>11</v>
      </c>
      <c r="AA1215" s="14" t="s">
        <v>166</v>
      </c>
      <c r="AB1215" s="38">
        <v>52</v>
      </c>
    </row>
    <row r="1216" spans="1:28" x14ac:dyDescent="0.35">
      <c r="A1216" t="s">
        <v>1245</v>
      </c>
      <c r="B1216">
        <v>1970</v>
      </c>
      <c r="C1216" t="s">
        <v>35</v>
      </c>
      <c r="D1216" s="42">
        <v>11</v>
      </c>
      <c r="E1216">
        <v>0</v>
      </c>
      <c r="F1216" s="37">
        <v>9991.0400000000009</v>
      </c>
      <c r="G1216" t="s">
        <v>11</v>
      </c>
      <c r="H1216" t="s">
        <v>12</v>
      </c>
      <c r="I1216" t="s">
        <v>23</v>
      </c>
      <c r="J1216" s="40">
        <v>1970</v>
      </c>
      <c r="K1216" s="43" t="s">
        <v>35</v>
      </c>
      <c r="L1216" s="14">
        <f t="shared" si="126"/>
        <v>1</v>
      </c>
      <c r="M1216" s="14" t="str">
        <f t="shared" si="127"/>
        <v>tier - 2</v>
      </c>
      <c r="N1216" s="14">
        <f t="shared" si="128"/>
        <v>1</v>
      </c>
      <c r="O1216" s="8" t="str">
        <f t="shared" si="129"/>
        <v>tier - 3</v>
      </c>
      <c r="P1216" s="8" t="str">
        <f t="shared" si="130"/>
        <v>R1012</v>
      </c>
      <c r="Q1216" s="35" t="str">
        <f t="shared" si="131"/>
        <v>11-Aug-1970</v>
      </c>
      <c r="R1216" s="35">
        <v>25791</v>
      </c>
      <c r="S1216" s="44">
        <f t="shared" si="132"/>
        <v>53</v>
      </c>
      <c r="T1216" s="47">
        <v>9991.0400000000009</v>
      </c>
      <c r="U1216" s="14" t="s">
        <v>1245</v>
      </c>
      <c r="V1216" s="58">
        <v>25791</v>
      </c>
      <c r="W1216" s="14">
        <v>0</v>
      </c>
      <c r="X1216" s="77">
        <v>9991.0400000000009</v>
      </c>
      <c r="Y1216" s="14" t="s">
        <v>11</v>
      </c>
      <c r="Z1216" s="14" t="s">
        <v>12</v>
      </c>
      <c r="AA1216" s="14" t="s">
        <v>23</v>
      </c>
      <c r="AB1216" s="38">
        <v>53</v>
      </c>
    </row>
    <row r="1217" spans="1:28" x14ac:dyDescent="0.35">
      <c r="A1217" t="s">
        <v>1246</v>
      </c>
      <c r="B1217">
        <v>1988</v>
      </c>
      <c r="C1217" t="s">
        <v>10</v>
      </c>
      <c r="D1217" s="42">
        <v>3</v>
      </c>
      <c r="E1217">
        <v>3</v>
      </c>
      <c r="F1217" s="37">
        <v>10011.44</v>
      </c>
      <c r="G1217" t="s">
        <v>12</v>
      </c>
      <c r="H1217" t="s">
        <v>12</v>
      </c>
      <c r="I1217" t="s">
        <v>535</v>
      </c>
      <c r="J1217" s="40">
        <v>1988</v>
      </c>
      <c r="K1217" s="43" t="s">
        <v>10</v>
      </c>
      <c r="L1217" s="14">
        <f t="shared" si="126"/>
        <v>4</v>
      </c>
      <c r="M1217" s="14" t="str">
        <f t="shared" si="127"/>
        <v>tier - 3</v>
      </c>
      <c r="N1217" s="14">
        <f t="shared" si="128"/>
        <v>1</v>
      </c>
      <c r="O1217" s="8" t="str">
        <f t="shared" si="129"/>
        <v>tier - 3</v>
      </c>
      <c r="P1217" s="8" t="str">
        <f t="shared" si="130"/>
        <v>R1026</v>
      </c>
      <c r="Q1217" s="35" t="str">
        <f t="shared" si="131"/>
        <v>3-Jul-1988</v>
      </c>
      <c r="R1217" s="35">
        <v>32327</v>
      </c>
      <c r="S1217" s="44">
        <f t="shared" si="132"/>
        <v>35</v>
      </c>
      <c r="T1217" s="47">
        <v>10011.44</v>
      </c>
      <c r="U1217" s="14" t="s">
        <v>1246</v>
      </c>
      <c r="V1217" s="58">
        <v>32327</v>
      </c>
      <c r="W1217" s="14">
        <v>3</v>
      </c>
      <c r="X1217" s="77">
        <v>10011.44</v>
      </c>
      <c r="Y1217" s="14" t="s">
        <v>12</v>
      </c>
      <c r="Z1217" s="14" t="s">
        <v>12</v>
      </c>
      <c r="AA1217" s="14" t="s">
        <v>535</v>
      </c>
      <c r="AB1217" s="38">
        <v>35</v>
      </c>
    </row>
    <row r="1218" spans="1:28" x14ac:dyDescent="0.35">
      <c r="A1218" t="s">
        <v>1247</v>
      </c>
      <c r="B1218">
        <v>1979</v>
      </c>
      <c r="C1218" t="s">
        <v>30</v>
      </c>
      <c r="D1218" s="42">
        <v>28</v>
      </c>
      <c r="E1218">
        <v>2</v>
      </c>
      <c r="F1218" s="37">
        <v>10027.15</v>
      </c>
      <c r="G1218" t="s">
        <v>12</v>
      </c>
      <c r="H1218" t="s">
        <v>16</v>
      </c>
      <c r="I1218" t="s">
        <v>300</v>
      </c>
      <c r="J1218" s="40">
        <v>1979</v>
      </c>
      <c r="K1218" s="43" t="s">
        <v>30</v>
      </c>
      <c r="L1218" s="14">
        <f t="shared" si="126"/>
        <v>4</v>
      </c>
      <c r="M1218" s="14" t="str">
        <f t="shared" si="127"/>
        <v>tier - 3</v>
      </c>
      <c r="N1218" s="14">
        <f t="shared" si="128"/>
        <v>2</v>
      </c>
      <c r="O1218" s="8" t="str">
        <f t="shared" si="129"/>
        <v>tier - 1</v>
      </c>
      <c r="P1218" s="8" t="str">
        <f t="shared" si="130"/>
        <v>R1021</v>
      </c>
      <c r="Q1218" s="35" t="str">
        <f t="shared" si="131"/>
        <v>28-Dec-1979</v>
      </c>
      <c r="R1218" s="35">
        <v>29217</v>
      </c>
      <c r="S1218" s="44">
        <f t="shared" si="132"/>
        <v>43</v>
      </c>
      <c r="T1218" s="47">
        <v>10027.15</v>
      </c>
      <c r="U1218" s="14" t="s">
        <v>1247</v>
      </c>
      <c r="V1218" s="58">
        <v>29217</v>
      </c>
      <c r="W1218" s="14">
        <v>2</v>
      </c>
      <c r="X1218" s="77">
        <v>10027.15</v>
      </c>
      <c r="Y1218" s="14" t="s">
        <v>12</v>
      </c>
      <c r="Z1218" s="14" t="s">
        <v>16</v>
      </c>
      <c r="AA1218" s="14" t="s">
        <v>300</v>
      </c>
      <c r="AB1218" s="38">
        <v>43</v>
      </c>
    </row>
    <row r="1219" spans="1:28" x14ac:dyDescent="0.35">
      <c r="A1219" t="s">
        <v>1248</v>
      </c>
      <c r="B1219">
        <v>1974</v>
      </c>
      <c r="C1219" t="s">
        <v>35</v>
      </c>
      <c r="D1219" s="42">
        <v>30</v>
      </c>
      <c r="E1219">
        <v>2</v>
      </c>
      <c r="F1219" s="37">
        <v>10043.25</v>
      </c>
      <c r="G1219" t="s">
        <v>12</v>
      </c>
      <c r="H1219" t="s">
        <v>11</v>
      </c>
      <c r="I1219" t="s">
        <v>247</v>
      </c>
      <c r="J1219" s="40">
        <v>1974</v>
      </c>
      <c r="K1219" s="43" t="s">
        <v>35</v>
      </c>
      <c r="L1219" s="14">
        <f t="shared" si="126"/>
        <v>4</v>
      </c>
      <c r="M1219" s="14" t="str">
        <f t="shared" si="127"/>
        <v>tier - 3</v>
      </c>
      <c r="N1219" s="14">
        <f t="shared" si="128"/>
        <v>9</v>
      </c>
      <c r="O1219" s="8" t="str">
        <f t="shared" si="129"/>
        <v>tier - 2</v>
      </c>
      <c r="P1219" s="8" t="str">
        <f t="shared" si="130"/>
        <v>R1024</v>
      </c>
      <c r="Q1219" s="35" t="str">
        <f t="shared" si="131"/>
        <v>30-Aug-1974</v>
      </c>
      <c r="R1219" s="35">
        <v>27271</v>
      </c>
      <c r="S1219" s="44">
        <f t="shared" si="132"/>
        <v>49</v>
      </c>
      <c r="T1219" s="47">
        <v>10043.25</v>
      </c>
      <c r="U1219" s="14" t="s">
        <v>1248</v>
      </c>
      <c r="V1219" s="58">
        <v>27271</v>
      </c>
      <c r="W1219" s="14">
        <v>2</v>
      </c>
      <c r="X1219" s="77">
        <v>10043.25</v>
      </c>
      <c r="Y1219" s="14" t="s">
        <v>12</v>
      </c>
      <c r="Z1219" s="14" t="s">
        <v>11</v>
      </c>
      <c r="AA1219" s="14" t="s">
        <v>247</v>
      </c>
      <c r="AB1219" s="38">
        <v>49</v>
      </c>
    </row>
    <row r="1220" spans="1:28" x14ac:dyDescent="0.35">
      <c r="A1220" t="s">
        <v>1249</v>
      </c>
      <c r="B1220">
        <v>1969</v>
      </c>
      <c r="C1220" t="s">
        <v>35</v>
      </c>
      <c r="D1220" s="42">
        <v>22</v>
      </c>
      <c r="E1220">
        <v>1</v>
      </c>
      <c r="F1220" s="37">
        <v>10065.41</v>
      </c>
      <c r="G1220" t="s">
        <v>12</v>
      </c>
      <c r="H1220" t="s">
        <v>11</v>
      </c>
      <c r="I1220" t="s">
        <v>42</v>
      </c>
      <c r="J1220" s="40">
        <v>1969</v>
      </c>
      <c r="K1220" s="43" t="s">
        <v>35</v>
      </c>
      <c r="L1220" s="14">
        <f t="shared" si="126"/>
        <v>4</v>
      </c>
      <c r="M1220" s="14" t="str">
        <f t="shared" si="127"/>
        <v>tier - 3</v>
      </c>
      <c r="N1220" s="14">
        <f t="shared" si="128"/>
        <v>9</v>
      </c>
      <c r="O1220" s="8" t="str">
        <f t="shared" si="129"/>
        <v>tier - 2</v>
      </c>
      <c r="P1220" s="8" t="str">
        <f t="shared" si="130"/>
        <v>R1011</v>
      </c>
      <c r="Q1220" s="35" t="str">
        <f t="shared" si="131"/>
        <v>22-Aug-1969</v>
      </c>
      <c r="R1220" s="35">
        <v>25437</v>
      </c>
      <c r="S1220" s="44">
        <f t="shared" si="132"/>
        <v>54</v>
      </c>
      <c r="T1220" s="47">
        <v>10065.41</v>
      </c>
      <c r="U1220" s="14" t="s">
        <v>1249</v>
      </c>
      <c r="V1220" s="58">
        <v>25437</v>
      </c>
      <c r="W1220" s="14">
        <v>1</v>
      </c>
      <c r="X1220" s="77">
        <v>10065.41</v>
      </c>
      <c r="Y1220" s="14" t="s">
        <v>12</v>
      </c>
      <c r="Z1220" s="14" t="s">
        <v>11</v>
      </c>
      <c r="AA1220" s="14" t="s">
        <v>42</v>
      </c>
      <c r="AB1220" s="38">
        <v>54</v>
      </c>
    </row>
    <row r="1221" spans="1:28" x14ac:dyDescent="0.35">
      <c r="A1221" t="s">
        <v>1250</v>
      </c>
      <c r="B1221">
        <v>1969</v>
      </c>
      <c r="C1221" t="s">
        <v>37</v>
      </c>
      <c r="D1221" s="42">
        <v>27</v>
      </c>
      <c r="E1221">
        <v>0</v>
      </c>
      <c r="F1221" s="37">
        <v>10072.06</v>
      </c>
      <c r="G1221" t="s">
        <v>12</v>
      </c>
      <c r="H1221" t="s">
        <v>16</v>
      </c>
      <c r="I1221" t="s">
        <v>356</v>
      </c>
      <c r="J1221" s="40">
        <v>1969</v>
      </c>
      <c r="K1221" s="43" t="s">
        <v>37</v>
      </c>
      <c r="L1221" s="14">
        <f t="shared" ref="L1221:L1284" si="133">MATCH($G$4:$G$2346,$G$4:$G$2346,0)</f>
        <v>4</v>
      </c>
      <c r="M1221" s="14" t="str">
        <f t="shared" ref="M1221:M1284" si="134">IF(G1221="?",INDEX($G$4:$G$2346,MODE($L$4:$L$2346)),G1221)</f>
        <v>tier - 3</v>
      </c>
      <c r="N1221" s="14">
        <f t="shared" ref="N1221:N1284" si="135">MATCH($H$4:$H$2346,$H$4:$H$2346,0)</f>
        <v>2</v>
      </c>
      <c r="O1221" s="8" t="str">
        <f t="shared" ref="O1221:O1284" si="136">IF(H1221="?",INDEX($H$4:$H$2346,MODE($N$4:$N$2346)),H1221)</f>
        <v>tier - 1</v>
      </c>
      <c r="P1221" s="8" t="str">
        <f t="shared" ref="P1221:P1284" si="137">IF(I1221="?","Unknown",I1221)</f>
        <v>R1017</v>
      </c>
      <c r="Q1221" s="35" t="str">
        <f t="shared" ref="Q1221:Q1284" si="138">CONCATENATE(D1221,"-",K1221,"-",J1221)</f>
        <v>27-Oct-1969</v>
      </c>
      <c r="R1221" s="35">
        <v>25503</v>
      </c>
      <c r="S1221" s="44">
        <f t="shared" ref="S1221:S1284" si="139">ROUND((($S$2-R1221)/365),0)</f>
        <v>54</v>
      </c>
      <c r="T1221" s="47">
        <v>10072.06</v>
      </c>
      <c r="U1221" s="14" t="s">
        <v>1250</v>
      </c>
      <c r="V1221" s="58">
        <v>25503</v>
      </c>
      <c r="W1221" s="14">
        <v>0</v>
      </c>
      <c r="X1221" s="77">
        <v>10072.06</v>
      </c>
      <c r="Y1221" s="14" t="s">
        <v>12</v>
      </c>
      <c r="Z1221" s="14" t="s">
        <v>16</v>
      </c>
      <c r="AA1221" s="14" t="s">
        <v>356</v>
      </c>
      <c r="AB1221" s="38">
        <v>54</v>
      </c>
    </row>
    <row r="1222" spans="1:28" x14ac:dyDescent="0.35">
      <c r="A1222" t="s">
        <v>1251</v>
      </c>
      <c r="B1222">
        <v>1969</v>
      </c>
      <c r="C1222" t="s">
        <v>10</v>
      </c>
      <c r="D1222" s="42">
        <v>3</v>
      </c>
      <c r="E1222">
        <v>1</v>
      </c>
      <c r="F1222" s="37">
        <v>10085.85</v>
      </c>
      <c r="G1222" t="s">
        <v>12</v>
      </c>
      <c r="H1222" t="s">
        <v>12</v>
      </c>
      <c r="I1222" t="s">
        <v>42</v>
      </c>
      <c r="J1222" s="40">
        <v>1969</v>
      </c>
      <c r="K1222" s="43" t="s">
        <v>10</v>
      </c>
      <c r="L1222" s="14">
        <f t="shared" si="133"/>
        <v>4</v>
      </c>
      <c r="M1222" s="14" t="str">
        <f t="shared" si="134"/>
        <v>tier - 3</v>
      </c>
      <c r="N1222" s="14">
        <f t="shared" si="135"/>
        <v>1</v>
      </c>
      <c r="O1222" s="8" t="str">
        <f t="shared" si="136"/>
        <v>tier - 3</v>
      </c>
      <c r="P1222" s="8" t="str">
        <f t="shared" si="137"/>
        <v>R1011</v>
      </c>
      <c r="Q1222" s="35" t="str">
        <f t="shared" si="138"/>
        <v>3-Jul-1969</v>
      </c>
      <c r="R1222" s="35">
        <v>25387</v>
      </c>
      <c r="S1222" s="44">
        <f t="shared" si="139"/>
        <v>54</v>
      </c>
      <c r="T1222" s="47">
        <v>10085.85</v>
      </c>
      <c r="U1222" s="14" t="s">
        <v>1251</v>
      </c>
      <c r="V1222" s="58">
        <v>25387</v>
      </c>
      <c r="W1222" s="14">
        <v>1</v>
      </c>
      <c r="X1222" s="77">
        <v>10085.85</v>
      </c>
      <c r="Y1222" s="14" t="s">
        <v>12</v>
      </c>
      <c r="Z1222" s="14" t="s">
        <v>12</v>
      </c>
      <c r="AA1222" s="14" t="s">
        <v>42</v>
      </c>
      <c r="AB1222" s="38">
        <v>54</v>
      </c>
    </row>
    <row r="1223" spans="1:28" x14ac:dyDescent="0.35">
      <c r="A1223" t="s">
        <v>1252</v>
      </c>
      <c r="B1223">
        <v>1976</v>
      </c>
      <c r="C1223" t="s">
        <v>30</v>
      </c>
      <c r="D1223" s="42">
        <v>19</v>
      </c>
      <c r="E1223">
        <v>5</v>
      </c>
      <c r="F1223" s="37">
        <v>10096.969999999999</v>
      </c>
      <c r="G1223" t="s">
        <v>12</v>
      </c>
      <c r="H1223" t="s">
        <v>11</v>
      </c>
      <c r="I1223" t="s">
        <v>42</v>
      </c>
      <c r="J1223" s="40">
        <v>1976</v>
      </c>
      <c r="K1223" s="43" t="s">
        <v>30</v>
      </c>
      <c r="L1223" s="14">
        <f t="shared" si="133"/>
        <v>4</v>
      </c>
      <c r="M1223" s="14" t="str">
        <f t="shared" si="134"/>
        <v>tier - 3</v>
      </c>
      <c r="N1223" s="14">
        <f t="shared" si="135"/>
        <v>9</v>
      </c>
      <c r="O1223" s="8" t="str">
        <f t="shared" si="136"/>
        <v>tier - 2</v>
      </c>
      <c r="P1223" s="8" t="str">
        <f t="shared" si="137"/>
        <v>R1011</v>
      </c>
      <c r="Q1223" s="35" t="str">
        <f t="shared" si="138"/>
        <v>19-Dec-1976</v>
      </c>
      <c r="R1223" s="35">
        <v>28113</v>
      </c>
      <c r="S1223" s="44">
        <f t="shared" si="139"/>
        <v>46</v>
      </c>
      <c r="T1223" s="47">
        <v>10096.969999999999</v>
      </c>
      <c r="U1223" s="14" t="s">
        <v>1252</v>
      </c>
      <c r="V1223" s="58">
        <v>28113</v>
      </c>
      <c r="W1223" s="14">
        <v>5</v>
      </c>
      <c r="X1223" s="77">
        <v>10096.969999999999</v>
      </c>
      <c r="Y1223" s="14" t="s">
        <v>12</v>
      </c>
      <c r="Z1223" s="14" t="s">
        <v>11</v>
      </c>
      <c r="AA1223" s="14" t="s">
        <v>42</v>
      </c>
      <c r="AB1223" s="38">
        <v>46</v>
      </c>
    </row>
    <row r="1224" spans="1:28" x14ac:dyDescent="0.35">
      <c r="A1224" t="s">
        <v>1253</v>
      </c>
      <c r="B1224">
        <v>1972</v>
      </c>
      <c r="C1224" t="s">
        <v>37</v>
      </c>
      <c r="D1224" s="42">
        <v>19</v>
      </c>
      <c r="E1224">
        <v>1</v>
      </c>
      <c r="F1224" s="37">
        <v>10106.129999999999</v>
      </c>
      <c r="G1224" t="s">
        <v>12</v>
      </c>
      <c r="H1224" t="s">
        <v>16</v>
      </c>
      <c r="I1224" t="s">
        <v>247</v>
      </c>
      <c r="J1224" s="40">
        <v>1972</v>
      </c>
      <c r="K1224" s="43" t="s">
        <v>37</v>
      </c>
      <c r="L1224" s="14">
        <f t="shared" si="133"/>
        <v>4</v>
      </c>
      <c r="M1224" s="14" t="str">
        <f t="shared" si="134"/>
        <v>tier - 3</v>
      </c>
      <c r="N1224" s="14">
        <f t="shared" si="135"/>
        <v>2</v>
      </c>
      <c r="O1224" s="8" t="str">
        <f t="shared" si="136"/>
        <v>tier - 1</v>
      </c>
      <c r="P1224" s="8" t="str">
        <f t="shared" si="137"/>
        <v>R1024</v>
      </c>
      <c r="Q1224" s="35" t="str">
        <f t="shared" si="138"/>
        <v>19-Oct-1972</v>
      </c>
      <c r="R1224" s="35">
        <v>26591</v>
      </c>
      <c r="S1224" s="44">
        <f t="shared" si="139"/>
        <v>51</v>
      </c>
      <c r="T1224" s="47">
        <v>10106.129999999999</v>
      </c>
      <c r="U1224" s="14" t="s">
        <v>1253</v>
      </c>
      <c r="V1224" s="58">
        <v>26591</v>
      </c>
      <c r="W1224" s="14">
        <v>1</v>
      </c>
      <c r="X1224" s="77">
        <v>10106.129999999999</v>
      </c>
      <c r="Y1224" s="14" t="s">
        <v>12</v>
      </c>
      <c r="Z1224" s="14" t="s">
        <v>16</v>
      </c>
      <c r="AA1224" s="14" t="s">
        <v>247</v>
      </c>
      <c r="AB1224" s="38">
        <v>51</v>
      </c>
    </row>
    <row r="1225" spans="1:28" x14ac:dyDescent="0.35">
      <c r="A1225" t="s">
        <v>1254</v>
      </c>
      <c r="B1225">
        <v>1972</v>
      </c>
      <c r="C1225" t="s">
        <v>35</v>
      </c>
      <c r="D1225" s="42">
        <v>8</v>
      </c>
      <c r="E1225">
        <v>2</v>
      </c>
      <c r="F1225" s="37">
        <v>10107.219999999999</v>
      </c>
      <c r="G1225" t="s">
        <v>12</v>
      </c>
      <c r="H1225" t="s">
        <v>16</v>
      </c>
      <c r="I1225" t="s">
        <v>13</v>
      </c>
      <c r="J1225" s="40">
        <v>1972</v>
      </c>
      <c r="K1225" s="43" t="s">
        <v>35</v>
      </c>
      <c r="L1225" s="14">
        <f t="shared" si="133"/>
        <v>4</v>
      </c>
      <c r="M1225" s="14" t="str">
        <f t="shared" si="134"/>
        <v>tier - 3</v>
      </c>
      <c r="N1225" s="14">
        <f t="shared" si="135"/>
        <v>2</v>
      </c>
      <c r="O1225" s="8" t="str">
        <f t="shared" si="136"/>
        <v>tier - 1</v>
      </c>
      <c r="P1225" s="8" t="str">
        <f t="shared" si="137"/>
        <v>R1013</v>
      </c>
      <c r="Q1225" s="35" t="str">
        <f t="shared" si="138"/>
        <v>8-Aug-1972</v>
      </c>
      <c r="R1225" s="35">
        <v>26519</v>
      </c>
      <c r="S1225" s="44">
        <f t="shared" si="139"/>
        <v>51</v>
      </c>
      <c r="T1225" s="47">
        <v>10107.219999999999</v>
      </c>
      <c r="U1225" s="14" t="s">
        <v>1254</v>
      </c>
      <c r="V1225" s="58">
        <v>26519</v>
      </c>
      <c r="W1225" s="14">
        <v>2</v>
      </c>
      <c r="X1225" s="77">
        <v>10107.219999999999</v>
      </c>
      <c r="Y1225" s="14" t="s">
        <v>12</v>
      </c>
      <c r="Z1225" s="14" t="s">
        <v>16</v>
      </c>
      <c r="AA1225" s="14" t="s">
        <v>13</v>
      </c>
      <c r="AB1225" s="38">
        <v>51</v>
      </c>
    </row>
    <row r="1226" spans="1:28" x14ac:dyDescent="0.35">
      <c r="A1226" t="s">
        <v>1255</v>
      </c>
      <c r="B1226">
        <v>1975</v>
      </c>
      <c r="C1226" t="s">
        <v>10</v>
      </c>
      <c r="D1226" s="42">
        <v>2</v>
      </c>
      <c r="E1226">
        <v>3</v>
      </c>
      <c r="F1226" s="37">
        <v>10115.01</v>
      </c>
      <c r="G1226" t="s">
        <v>12</v>
      </c>
      <c r="H1226" t="s">
        <v>12</v>
      </c>
      <c r="I1226" t="s">
        <v>23</v>
      </c>
      <c r="J1226" s="40">
        <v>1975</v>
      </c>
      <c r="K1226" s="43" t="s">
        <v>10</v>
      </c>
      <c r="L1226" s="14">
        <f t="shared" si="133"/>
        <v>4</v>
      </c>
      <c r="M1226" s="14" t="str">
        <f t="shared" si="134"/>
        <v>tier - 3</v>
      </c>
      <c r="N1226" s="14">
        <f t="shared" si="135"/>
        <v>1</v>
      </c>
      <c r="O1226" s="8" t="str">
        <f t="shared" si="136"/>
        <v>tier - 3</v>
      </c>
      <c r="P1226" s="8" t="str">
        <f t="shared" si="137"/>
        <v>R1012</v>
      </c>
      <c r="Q1226" s="35" t="str">
        <f t="shared" si="138"/>
        <v>2-Jul-1975</v>
      </c>
      <c r="R1226" s="35">
        <v>27577</v>
      </c>
      <c r="S1226" s="44">
        <f t="shared" si="139"/>
        <v>48</v>
      </c>
      <c r="T1226" s="47">
        <v>10115.01</v>
      </c>
      <c r="U1226" s="14" t="s">
        <v>1255</v>
      </c>
      <c r="V1226" s="58">
        <v>27577</v>
      </c>
      <c r="W1226" s="14">
        <v>3</v>
      </c>
      <c r="X1226" s="77">
        <v>10115.01</v>
      </c>
      <c r="Y1226" s="14" t="s">
        <v>12</v>
      </c>
      <c r="Z1226" s="14" t="s">
        <v>12</v>
      </c>
      <c r="AA1226" s="14" t="s">
        <v>23</v>
      </c>
      <c r="AB1226" s="38">
        <v>48</v>
      </c>
    </row>
    <row r="1227" spans="1:28" x14ac:dyDescent="0.35">
      <c r="A1227" t="s">
        <v>1256</v>
      </c>
      <c r="B1227">
        <v>1972</v>
      </c>
      <c r="C1227" t="s">
        <v>15</v>
      </c>
      <c r="D1227" s="42">
        <v>16</v>
      </c>
      <c r="E1227">
        <v>2</v>
      </c>
      <c r="F1227" s="37">
        <v>10118.42</v>
      </c>
      <c r="G1227" t="s">
        <v>12</v>
      </c>
      <c r="H1227" t="s">
        <v>12</v>
      </c>
      <c r="I1227" t="s">
        <v>42</v>
      </c>
      <c r="J1227" s="40">
        <v>1972</v>
      </c>
      <c r="K1227" s="43" t="s">
        <v>15</v>
      </c>
      <c r="L1227" s="14">
        <f t="shared" si="133"/>
        <v>4</v>
      </c>
      <c r="M1227" s="14" t="str">
        <f t="shared" si="134"/>
        <v>tier - 3</v>
      </c>
      <c r="N1227" s="14">
        <f t="shared" si="135"/>
        <v>1</v>
      </c>
      <c r="O1227" s="8" t="str">
        <f t="shared" si="136"/>
        <v>tier - 3</v>
      </c>
      <c r="P1227" s="8" t="str">
        <f t="shared" si="137"/>
        <v>R1011</v>
      </c>
      <c r="Q1227" s="35" t="str">
        <f t="shared" si="138"/>
        <v>16-Nov-1972</v>
      </c>
      <c r="R1227" s="35">
        <v>26619</v>
      </c>
      <c r="S1227" s="44">
        <f t="shared" si="139"/>
        <v>51</v>
      </c>
      <c r="T1227" s="47">
        <v>10118.42</v>
      </c>
      <c r="U1227" s="14" t="s">
        <v>1256</v>
      </c>
      <c r="V1227" s="58">
        <v>26619</v>
      </c>
      <c r="W1227" s="14">
        <v>2</v>
      </c>
      <c r="X1227" s="77">
        <v>10118.42</v>
      </c>
      <c r="Y1227" s="14" t="s">
        <v>12</v>
      </c>
      <c r="Z1227" s="14" t="s">
        <v>12</v>
      </c>
      <c r="AA1227" s="14" t="s">
        <v>42</v>
      </c>
      <c r="AB1227" s="38">
        <v>51</v>
      </c>
    </row>
    <row r="1228" spans="1:28" x14ac:dyDescent="0.35">
      <c r="A1228" t="s">
        <v>1257</v>
      </c>
      <c r="B1228">
        <v>1997</v>
      </c>
      <c r="C1228" t="s">
        <v>20</v>
      </c>
      <c r="D1228" s="42">
        <v>5</v>
      </c>
      <c r="E1228">
        <v>0</v>
      </c>
      <c r="F1228" s="37">
        <v>10139.84</v>
      </c>
      <c r="G1228" t="s">
        <v>12</v>
      </c>
      <c r="H1228" t="s">
        <v>11</v>
      </c>
      <c r="I1228" t="s">
        <v>23</v>
      </c>
      <c r="J1228" s="40">
        <v>1997</v>
      </c>
      <c r="K1228" s="43" t="s">
        <v>20</v>
      </c>
      <c r="L1228" s="14">
        <f t="shared" si="133"/>
        <v>4</v>
      </c>
      <c r="M1228" s="14" t="str">
        <f t="shared" si="134"/>
        <v>tier - 3</v>
      </c>
      <c r="N1228" s="14">
        <f t="shared" si="135"/>
        <v>9</v>
      </c>
      <c r="O1228" s="8" t="str">
        <f t="shared" si="136"/>
        <v>tier - 2</v>
      </c>
      <c r="P1228" s="8" t="str">
        <f t="shared" si="137"/>
        <v>R1012</v>
      </c>
      <c r="Q1228" s="35" t="str">
        <f t="shared" si="138"/>
        <v>5-Sep-1997</v>
      </c>
      <c r="R1228" s="35">
        <v>35678</v>
      </c>
      <c r="S1228" s="44">
        <f t="shared" si="139"/>
        <v>26</v>
      </c>
      <c r="T1228" s="47">
        <v>10139.84</v>
      </c>
      <c r="U1228" s="14" t="s">
        <v>1257</v>
      </c>
      <c r="V1228" s="58">
        <v>35678</v>
      </c>
      <c r="W1228" s="14">
        <v>0</v>
      </c>
      <c r="X1228" s="77">
        <v>10139.84</v>
      </c>
      <c r="Y1228" s="14" t="s">
        <v>12</v>
      </c>
      <c r="Z1228" s="14" t="s">
        <v>11</v>
      </c>
      <c r="AA1228" s="14" t="s">
        <v>23</v>
      </c>
      <c r="AB1228" s="38">
        <v>26</v>
      </c>
    </row>
    <row r="1229" spans="1:28" x14ac:dyDescent="0.35">
      <c r="A1229" t="s">
        <v>1258</v>
      </c>
      <c r="B1229">
        <v>1974</v>
      </c>
      <c r="C1229" t="s">
        <v>30</v>
      </c>
      <c r="D1229" s="42">
        <v>30</v>
      </c>
      <c r="E1229">
        <v>3</v>
      </c>
      <c r="F1229" s="37">
        <v>10141.14</v>
      </c>
      <c r="G1229" t="s">
        <v>12</v>
      </c>
      <c r="H1229" t="s">
        <v>16</v>
      </c>
      <c r="I1229" t="s">
        <v>168</v>
      </c>
      <c r="J1229" s="40">
        <v>1974</v>
      </c>
      <c r="K1229" s="43" t="s">
        <v>30</v>
      </c>
      <c r="L1229" s="14">
        <f t="shared" si="133"/>
        <v>4</v>
      </c>
      <c r="M1229" s="14" t="str">
        <f t="shared" si="134"/>
        <v>tier - 3</v>
      </c>
      <c r="N1229" s="14">
        <f t="shared" si="135"/>
        <v>2</v>
      </c>
      <c r="O1229" s="8" t="str">
        <f t="shared" si="136"/>
        <v>tier - 1</v>
      </c>
      <c r="P1229" s="8" t="str">
        <f t="shared" si="137"/>
        <v>R1016</v>
      </c>
      <c r="Q1229" s="35" t="str">
        <f t="shared" si="138"/>
        <v>30-Dec-1974</v>
      </c>
      <c r="R1229" s="35">
        <v>27393</v>
      </c>
      <c r="S1229" s="44">
        <f t="shared" si="139"/>
        <v>48</v>
      </c>
      <c r="T1229" s="47">
        <v>10141.14</v>
      </c>
      <c r="U1229" s="14" t="s">
        <v>1258</v>
      </c>
      <c r="V1229" s="58">
        <v>27393</v>
      </c>
      <c r="W1229" s="14">
        <v>3</v>
      </c>
      <c r="X1229" s="77">
        <v>10141.14</v>
      </c>
      <c r="Y1229" s="14" t="s">
        <v>12</v>
      </c>
      <c r="Z1229" s="14" t="s">
        <v>16</v>
      </c>
      <c r="AA1229" s="14" t="s">
        <v>168</v>
      </c>
      <c r="AB1229" s="38">
        <v>48</v>
      </c>
    </row>
    <row r="1230" spans="1:28" x14ac:dyDescent="0.35">
      <c r="A1230" t="s">
        <v>1259</v>
      </c>
      <c r="B1230">
        <v>1981</v>
      </c>
      <c r="C1230" t="s">
        <v>18</v>
      </c>
      <c r="D1230" s="42">
        <v>12</v>
      </c>
      <c r="E1230">
        <v>1</v>
      </c>
      <c r="F1230" s="37">
        <v>10146.129999999999</v>
      </c>
      <c r="G1230" t="s">
        <v>12</v>
      </c>
      <c r="H1230" t="s">
        <v>16</v>
      </c>
      <c r="I1230" t="s">
        <v>200</v>
      </c>
      <c r="J1230" s="40">
        <v>1981</v>
      </c>
      <c r="K1230" s="43" t="s">
        <v>18</v>
      </c>
      <c r="L1230" s="14">
        <f t="shared" si="133"/>
        <v>4</v>
      </c>
      <c r="M1230" s="14" t="str">
        <f t="shared" si="134"/>
        <v>tier - 3</v>
      </c>
      <c r="N1230" s="14">
        <f t="shared" si="135"/>
        <v>2</v>
      </c>
      <c r="O1230" s="8" t="str">
        <f t="shared" si="136"/>
        <v>tier - 1</v>
      </c>
      <c r="P1230" s="8" t="str">
        <f t="shared" si="137"/>
        <v>R1025</v>
      </c>
      <c r="Q1230" s="35" t="str">
        <f t="shared" si="138"/>
        <v>12-Jun-1981</v>
      </c>
      <c r="R1230" s="35">
        <v>29749</v>
      </c>
      <c r="S1230" s="44">
        <f t="shared" si="139"/>
        <v>42</v>
      </c>
      <c r="T1230" s="47">
        <v>10146.129999999999</v>
      </c>
      <c r="U1230" s="14" t="s">
        <v>1259</v>
      </c>
      <c r="V1230" s="58">
        <v>29749</v>
      </c>
      <c r="W1230" s="14">
        <v>1</v>
      </c>
      <c r="X1230" s="77">
        <v>10146.129999999999</v>
      </c>
      <c r="Y1230" s="14" t="s">
        <v>12</v>
      </c>
      <c r="Z1230" s="14" t="s">
        <v>16</v>
      </c>
      <c r="AA1230" s="14" t="s">
        <v>200</v>
      </c>
      <c r="AB1230" s="38">
        <v>42</v>
      </c>
    </row>
    <row r="1231" spans="1:28" x14ac:dyDescent="0.35">
      <c r="A1231" t="s">
        <v>1260</v>
      </c>
      <c r="B1231">
        <v>1973</v>
      </c>
      <c r="C1231" t="s">
        <v>37</v>
      </c>
      <c r="D1231" s="42">
        <v>13</v>
      </c>
      <c r="E1231">
        <v>2</v>
      </c>
      <c r="F1231" s="37">
        <v>10156.780000000001</v>
      </c>
      <c r="G1231" t="s">
        <v>12</v>
      </c>
      <c r="H1231" t="s">
        <v>11</v>
      </c>
      <c r="I1231" t="s">
        <v>23</v>
      </c>
      <c r="J1231" s="40">
        <v>1973</v>
      </c>
      <c r="K1231" s="43" t="s">
        <v>37</v>
      </c>
      <c r="L1231" s="14">
        <f t="shared" si="133"/>
        <v>4</v>
      </c>
      <c r="M1231" s="14" t="str">
        <f t="shared" si="134"/>
        <v>tier - 3</v>
      </c>
      <c r="N1231" s="14">
        <f t="shared" si="135"/>
        <v>9</v>
      </c>
      <c r="O1231" s="8" t="str">
        <f t="shared" si="136"/>
        <v>tier - 2</v>
      </c>
      <c r="P1231" s="8" t="str">
        <f t="shared" si="137"/>
        <v>R1012</v>
      </c>
      <c r="Q1231" s="35" t="str">
        <f t="shared" si="138"/>
        <v>13-Oct-1973</v>
      </c>
      <c r="R1231" s="35">
        <v>26950</v>
      </c>
      <c r="S1231" s="44">
        <f t="shared" si="139"/>
        <v>50</v>
      </c>
      <c r="T1231" s="47">
        <v>10156.780000000001</v>
      </c>
      <c r="U1231" s="14" t="s">
        <v>1260</v>
      </c>
      <c r="V1231" s="58">
        <v>26950</v>
      </c>
      <c r="W1231" s="14">
        <v>2</v>
      </c>
      <c r="X1231" s="77">
        <v>10156.780000000001</v>
      </c>
      <c r="Y1231" s="14" t="s">
        <v>12</v>
      </c>
      <c r="Z1231" s="14" t="s">
        <v>11</v>
      </c>
      <c r="AA1231" s="14" t="s">
        <v>23</v>
      </c>
      <c r="AB1231" s="38">
        <v>50</v>
      </c>
    </row>
    <row r="1232" spans="1:28" x14ac:dyDescent="0.35">
      <c r="A1232" t="s">
        <v>1261</v>
      </c>
      <c r="B1232">
        <v>1972</v>
      </c>
      <c r="C1232" t="s">
        <v>10</v>
      </c>
      <c r="D1232" s="42">
        <v>10</v>
      </c>
      <c r="E1232">
        <v>0</v>
      </c>
      <c r="F1232" s="37">
        <v>10160.870000000001</v>
      </c>
      <c r="G1232" t="s">
        <v>12</v>
      </c>
      <c r="H1232" t="s">
        <v>12</v>
      </c>
      <c r="I1232" t="s">
        <v>200</v>
      </c>
      <c r="J1232" s="40">
        <v>1972</v>
      </c>
      <c r="K1232" s="43" t="s">
        <v>10</v>
      </c>
      <c r="L1232" s="14">
        <f t="shared" si="133"/>
        <v>4</v>
      </c>
      <c r="M1232" s="14" t="str">
        <f t="shared" si="134"/>
        <v>tier - 3</v>
      </c>
      <c r="N1232" s="14">
        <f t="shared" si="135"/>
        <v>1</v>
      </c>
      <c r="O1232" s="8" t="str">
        <f t="shared" si="136"/>
        <v>tier - 3</v>
      </c>
      <c r="P1232" s="8" t="str">
        <f t="shared" si="137"/>
        <v>R1025</v>
      </c>
      <c r="Q1232" s="35" t="str">
        <f t="shared" si="138"/>
        <v>10-Jul-1972</v>
      </c>
      <c r="R1232" s="35">
        <v>26490</v>
      </c>
      <c r="S1232" s="44">
        <f t="shared" si="139"/>
        <v>51</v>
      </c>
      <c r="T1232" s="47">
        <v>10160.870000000001</v>
      </c>
      <c r="U1232" s="14" t="s">
        <v>1261</v>
      </c>
      <c r="V1232" s="58">
        <v>26490</v>
      </c>
      <c r="W1232" s="14">
        <v>0</v>
      </c>
      <c r="X1232" s="77">
        <v>10160.870000000001</v>
      </c>
      <c r="Y1232" s="14" t="s">
        <v>12</v>
      </c>
      <c r="Z1232" s="14" t="s">
        <v>12</v>
      </c>
      <c r="AA1232" s="14" t="s">
        <v>200</v>
      </c>
      <c r="AB1232" s="38">
        <v>51</v>
      </c>
    </row>
    <row r="1233" spans="1:28" x14ac:dyDescent="0.35">
      <c r="A1233" t="s">
        <v>1262</v>
      </c>
      <c r="B1233">
        <v>1985</v>
      </c>
      <c r="C1233" t="s">
        <v>37</v>
      </c>
      <c r="D1233" s="42">
        <v>16</v>
      </c>
      <c r="E1233">
        <v>3</v>
      </c>
      <c r="F1233" s="37">
        <v>10191.82</v>
      </c>
      <c r="G1233" t="s">
        <v>12</v>
      </c>
      <c r="H1233" t="s">
        <v>11</v>
      </c>
      <c r="I1233" t="s">
        <v>535</v>
      </c>
      <c r="J1233" s="40">
        <v>1985</v>
      </c>
      <c r="K1233" s="43" t="s">
        <v>37</v>
      </c>
      <c r="L1233" s="14">
        <f t="shared" si="133"/>
        <v>4</v>
      </c>
      <c r="M1233" s="14" t="str">
        <f t="shared" si="134"/>
        <v>tier - 3</v>
      </c>
      <c r="N1233" s="14">
        <f t="shared" si="135"/>
        <v>9</v>
      </c>
      <c r="O1233" s="8" t="str">
        <f t="shared" si="136"/>
        <v>tier - 2</v>
      </c>
      <c r="P1233" s="8" t="str">
        <f t="shared" si="137"/>
        <v>R1026</v>
      </c>
      <c r="Q1233" s="35" t="str">
        <f t="shared" si="138"/>
        <v>16-Oct-1985</v>
      </c>
      <c r="R1233" s="35">
        <v>31336</v>
      </c>
      <c r="S1233" s="44">
        <f t="shared" si="139"/>
        <v>38</v>
      </c>
      <c r="T1233" s="47">
        <v>10191.82</v>
      </c>
      <c r="U1233" s="14" t="s">
        <v>1262</v>
      </c>
      <c r="V1233" s="58">
        <v>31336</v>
      </c>
      <c r="W1233" s="14">
        <v>3</v>
      </c>
      <c r="X1233" s="77">
        <v>10191.82</v>
      </c>
      <c r="Y1233" s="14" t="s">
        <v>12</v>
      </c>
      <c r="Z1233" s="14" t="s">
        <v>11</v>
      </c>
      <c r="AA1233" s="14" t="s">
        <v>535</v>
      </c>
      <c r="AB1233" s="38">
        <v>38</v>
      </c>
    </row>
    <row r="1234" spans="1:28" x14ac:dyDescent="0.35">
      <c r="A1234" t="s">
        <v>1263</v>
      </c>
      <c r="B1234">
        <v>1970</v>
      </c>
      <c r="C1234" t="s">
        <v>30</v>
      </c>
      <c r="D1234" s="42">
        <v>24</v>
      </c>
      <c r="E1234">
        <v>0</v>
      </c>
      <c r="F1234" s="37">
        <v>10197.77</v>
      </c>
      <c r="G1234" t="s">
        <v>12</v>
      </c>
      <c r="H1234" t="s">
        <v>16</v>
      </c>
      <c r="I1234" t="s">
        <v>247</v>
      </c>
      <c r="J1234" s="40">
        <v>1970</v>
      </c>
      <c r="K1234" s="43" t="s">
        <v>30</v>
      </c>
      <c r="L1234" s="14">
        <f t="shared" si="133"/>
        <v>4</v>
      </c>
      <c r="M1234" s="14" t="str">
        <f t="shared" si="134"/>
        <v>tier - 3</v>
      </c>
      <c r="N1234" s="14">
        <f t="shared" si="135"/>
        <v>2</v>
      </c>
      <c r="O1234" s="8" t="str">
        <f t="shared" si="136"/>
        <v>tier - 1</v>
      </c>
      <c r="P1234" s="8" t="str">
        <f t="shared" si="137"/>
        <v>R1024</v>
      </c>
      <c r="Q1234" s="35" t="str">
        <f t="shared" si="138"/>
        <v>24-Dec-1970</v>
      </c>
      <c r="R1234" s="35">
        <v>25926</v>
      </c>
      <c r="S1234" s="44">
        <f t="shared" si="139"/>
        <v>52</v>
      </c>
      <c r="T1234" s="47">
        <v>10197.77</v>
      </c>
      <c r="U1234" s="14" t="s">
        <v>1263</v>
      </c>
      <c r="V1234" s="58">
        <v>25926</v>
      </c>
      <c r="W1234" s="14">
        <v>0</v>
      </c>
      <c r="X1234" s="77">
        <v>10197.77</v>
      </c>
      <c r="Y1234" s="14" t="s">
        <v>12</v>
      </c>
      <c r="Z1234" s="14" t="s">
        <v>16</v>
      </c>
      <c r="AA1234" s="14" t="s">
        <v>247</v>
      </c>
      <c r="AB1234" s="38">
        <v>52</v>
      </c>
    </row>
    <row r="1235" spans="1:28" x14ac:dyDescent="0.35">
      <c r="A1235" t="s">
        <v>1264</v>
      </c>
      <c r="B1235">
        <v>1967</v>
      </c>
      <c r="C1235" t="s">
        <v>20</v>
      </c>
      <c r="D1235" s="42">
        <v>26</v>
      </c>
      <c r="E1235">
        <v>0</v>
      </c>
      <c r="F1235" s="37">
        <v>10214.64</v>
      </c>
      <c r="G1235" t="s">
        <v>12</v>
      </c>
      <c r="H1235" t="s">
        <v>11</v>
      </c>
      <c r="I1235" t="s">
        <v>42</v>
      </c>
      <c r="J1235" s="40">
        <v>1967</v>
      </c>
      <c r="K1235" s="43" t="s">
        <v>20</v>
      </c>
      <c r="L1235" s="14">
        <f t="shared" si="133"/>
        <v>4</v>
      </c>
      <c r="M1235" s="14" t="str">
        <f t="shared" si="134"/>
        <v>tier - 3</v>
      </c>
      <c r="N1235" s="14">
        <f t="shared" si="135"/>
        <v>9</v>
      </c>
      <c r="O1235" s="8" t="str">
        <f t="shared" si="136"/>
        <v>tier - 2</v>
      </c>
      <c r="P1235" s="8" t="str">
        <f t="shared" si="137"/>
        <v>R1011</v>
      </c>
      <c r="Q1235" s="35" t="str">
        <f t="shared" si="138"/>
        <v>26-Sep-1967</v>
      </c>
      <c r="R1235" s="35">
        <v>24741</v>
      </c>
      <c r="S1235" s="44">
        <f t="shared" si="139"/>
        <v>56</v>
      </c>
      <c r="T1235" s="47">
        <v>10214.64</v>
      </c>
      <c r="U1235" s="14" t="s">
        <v>1264</v>
      </c>
      <c r="V1235" s="58">
        <v>24741</v>
      </c>
      <c r="W1235" s="14">
        <v>0</v>
      </c>
      <c r="X1235" s="77">
        <v>10214.64</v>
      </c>
      <c r="Y1235" s="14" t="s">
        <v>12</v>
      </c>
      <c r="Z1235" s="14" t="s">
        <v>11</v>
      </c>
      <c r="AA1235" s="14" t="s">
        <v>42</v>
      </c>
      <c r="AB1235" s="38">
        <v>56</v>
      </c>
    </row>
    <row r="1236" spans="1:28" x14ac:dyDescent="0.35">
      <c r="A1236" t="s">
        <v>1265</v>
      </c>
      <c r="B1236">
        <v>1967</v>
      </c>
      <c r="C1236" t="s">
        <v>18</v>
      </c>
      <c r="D1236" s="42">
        <v>28</v>
      </c>
      <c r="E1236">
        <v>0</v>
      </c>
      <c r="F1236" s="37">
        <v>10226.280000000001</v>
      </c>
      <c r="G1236" t="s">
        <v>12</v>
      </c>
      <c r="H1236" t="s">
        <v>12</v>
      </c>
      <c r="I1236" t="s">
        <v>13</v>
      </c>
      <c r="J1236" s="40">
        <v>1967</v>
      </c>
      <c r="K1236" s="43" t="s">
        <v>18</v>
      </c>
      <c r="L1236" s="14">
        <f t="shared" si="133"/>
        <v>4</v>
      </c>
      <c r="M1236" s="14" t="str">
        <f t="shared" si="134"/>
        <v>tier - 3</v>
      </c>
      <c r="N1236" s="14">
        <f t="shared" si="135"/>
        <v>1</v>
      </c>
      <c r="O1236" s="8" t="str">
        <f t="shared" si="136"/>
        <v>tier - 3</v>
      </c>
      <c r="P1236" s="8" t="str">
        <f t="shared" si="137"/>
        <v>R1013</v>
      </c>
      <c r="Q1236" s="35" t="str">
        <f t="shared" si="138"/>
        <v>28-Jun-1967</v>
      </c>
      <c r="R1236" s="35">
        <v>24651</v>
      </c>
      <c r="S1236" s="44">
        <f t="shared" si="139"/>
        <v>56</v>
      </c>
      <c r="T1236" s="47">
        <v>10226.280000000001</v>
      </c>
      <c r="U1236" s="14" t="s">
        <v>1265</v>
      </c>
      <c r="V1236" s="58">
        <v>24651</v>
      </c>
      <c r="W1236" s="14">
        <v>0</v>
      </c>
      <c r="X1236" s="77">
        <v>10226.280000000001</v>
      </c>
      <c r="Y1236" s="14" t="s">
        <v>12</v>
      </c>
      <c r="Z1236" s="14" t="s">
        <v>12</v>
      </c>
      <c r="AA1236" s="14" t="s">
        <v>13</v>
      </c>
      <c r="AB1236" s="38">
        <v>56</v>
      </c>
    </row>
    <row r="1237" spans="1:28" x14ac:dyDescent="0.35">
      <c r="A1237" t="s">
        <v>1266</v>
      </c>
      <c r="B1237">
        <v>1968</v>
      </c>
      <c r="C1237" t="s">
        <v>20</v>
      </c>
      <c r="D1237" s="42">
        <v>23</v>
      </c>
      <c r="E1237">
        <v>0</v>
      </c>
      <c r="F1237" s="37">
        <v>10231.5</v>
      </c>
      <c r="G1237" t="s">
        <v>12</v>
      </c>
      <c r="H1237" t="s">
        <v>16</v>
      </c>
      <c r="I1237" t="s">
        <v>23</v>
      </c>
      <c r="J1237" s="40">
        <v>1968</v>
      </c>
      <c r="K1237" s="43" t="s">
        <v>20</v>
      </c>
      <c r="L1237" s="14">
        <f t="shared" si="133"/>
        <v>4</v>
      </c>
      <c r="M1237" s="14" t="str">
        <f t="shared" si="134"/>
        <v>tier - 3</v>
      </c>
      <c r="N1237" s="14">
        <f t="shared" si="135"/>
        <v>2</v>
      </c>
      <c r="O1237" s="8" t="str">
        <f t="shared" si="136"/>
        <v>tier - 1</v>
      </c>
      <c r="P1237" s="8" t="str">
        <f t="shared" si="137"/>
        <v>R1012</v>
      </c>
      <c r="Q1237" s="35" t="str">
        <f t="shared" si="138"/>
        <v>23-Sep-1968</v>
      </c>
      <c r="R1237" s="35">
        <v>25104</v>
      </c>
      <c r="S1237" s="44">
        <f t="shared" si="139"/>
        <v>55</v>
      </c>
      <c r="T1237" s="47">
        <v>10231.5</v>
      </c>
      <c r="U1237" s="14" t="s">
        <v>1266</v>
      </c>
      <c r="V1237" s="58">
        <v>25104</v>
      </c>
      <c r="W1237" s="14">
        <v>0</v>
      </c>
      <c r="X1237" s="77">
        <v>10231.5</v>
      </c>
      <c r="Y1237" s="14" t="s">
        <v>12</v>
      </c>
      <c r="Z1237" s="14" t="s">
        <v>16</v>
      </c>
      <c r="AA1237" s="14" t="s">
        <v>23</v>
      </c>
      <c r="AB1237" s="38">
        <v>55</v>
      </c>
    </row>
    <row r="1238" spans="1:28" x14ac:dyDescent="0.35">
      <c r="A1238" t="s">
        <v>1267</v>
      </c>
      <c r="B1238">
        <v>1975</v>
      </c>
      <c r="C1238" t="s">
        <v>35</v>
      </c>
      <c r="D1238" s="42">
        <v>15</v>
      </c>
      <c r="E1238">
        <v>1</v>
      </c>
      <c r="F1238" s="37">
        <v>10259.129999999999</v>
      </c>
      <c r="G1238" t="s">
        <v>12</v>
      </c>
      <c r="H1238" t="s">
        <v>11</v>
      </c>
      <c r="I1238" t="s">
        <v>42</v>
      </c>
      <c r="J1238" s="40">
        <v>1975</v>
      </c>
      <c r="K1238" s="43" t="s">
        <v>35</v>
      </c>
      <c r="L1238" s="14">
        <f t="shared" si="133"/>
        <v>4</v>
      </c>
      <c r="M1238" s="14" t="str">
        <f t="shared" si="134"/>
        <v>tier - 3</v>
      </c>
      <c r="N1238" s="14">
        <f t="shared" si="135"/>
        <v>9</v>
      </c>
      <c r="O1238" s="8" t="str">
        <f t="shared" si="136"/>
        <v>tier - 2</v>
      </c>
      <c r="P1238" s="8" t="str">
        <f t="shared" si="137"/>
        <v>R1011</v>
      </c>
      <c r="Q1238" s="35" t="str">
        <f t="shared" si="138"/>
        <v>15-Aug-1975</v>
      </c>
      <c r="R1238" s="35">
        <v>27621</v>
      </c>
      <c r="S1238" s="44">
        <f t="shared" si="139"/>
        <v>48</v>
      </c>
      <c r="T1238" s="47">
        <v>10259.129999999999</v>
      </c>
      <c r="U1238" s="14" t="s">
        <v>1267</v>
      </c>
      <c r="V1238" s="58">
        <v>27621</v>
      </c>
      <c r="W1238" s="14">
        <v>1</v>
      </c>
      <c r="X1238" s="77">
        <v>10259.129999999999</v>
      </c>
      <c r="Y1238" s="14" t="s">
        <v>12</v>
      </c>
      <c r="Z1238" s="14" t="s">
        <v>11</v>
      </c>
      <c r="AA1238" s="14" t="s">
        <v>42</v>
      </c>
      <c r="AB1238" s="38">
        <v>48</v>
      </c>
    </row>
    <row r="1239" spans="1:28" x14ac:dyDescent="0.35">
      <c r="A1239" t="s">
        <v>1268</v>
      </c>
      <c r="B1239">
        <v>1973</v>
      </c>
      <c r="C1239" t="s">
        <v>20</v>
      </c>
      <c r="D1239" s="42">
        <v>5</v>
      </c>
      <c r="E1239">
        <v>3</v>
      </c>
      <c r="F1239" s="37">
        <v>10264.44</v>
      </c>
      <c r="G1239" t="s">
        <v>12</v>
      </c>
      <c r="H1239" t="s">
        <v>11</v>
      </c>
      <c r="I1239" t="s">
        <v>23</v>
      </c>
      <c r="J1239" s="40">
        <v>1973</v>
      </c>
      <c r="K1239" s="43" t="s">
        <v>20</v>
      </c>
      <c r="L1239" s="14">
        <f t="shared" si="133"/>
        <v>4</v>
      </c>
      <c r="M1239" s="14" t="str">
        <f t="shared" si="134"/>
        <v>tier - 3</v>
      </c>
      <c r="N1239" s="14">
        <f t="shared" si="135"/>
        <v>9</v>
      </c>
      <c r="O1239" s="8" t="str">
        <f t="shared" si="136"/>
        <v>tier - 2</v>
      </c>
      <c r="P1239" s="8" t="str">
        <f t="shared" si="137"/>
        <v>R1012</v>
      </c>
      <c r="Q1239" s="35" t="str">
        <f t="shared" si="138"/>
        <v>5-Sep-1973</v>
      </c>
      <c r="R1239" s="35">
        <v>26912</v>
      </c>
      <c r="S1239" s="44">
        <f t="shared" si="139"/>
        <v>50</v>
      </c>
      <c r="T1239" s="47">
        <v>10264.44</v>
      </c>
      <c r="U1239" s="14" t="s">
        <v>1268</v>
      </c>
      <c r="V1239" s="58">
        <v>26912</v>
      </c>
      <c r="W1239" s="14">
        <v>3</v>
      </c>
      <c r="X1239" s="77">
        <v>10264.44</v>
      </c>
      <c r="Y1239" s="14" t="s">
        <v>12</v>
      </c>
      <c r="Z1239" s="14" t="s">
        <v>11</v>
      </c>
      <c r="AA1239" s="14" t="s">
        <v>23</v>
      </c>
      <c r="AB1239" s="38">
        <v>50</v>
      </c>
    </row>
    <row r="1240" spans="1:28" x14ac:dyDescent="0.35">
      <c r="A1240" t="s">
        <v>1269</v>
      </c>
      <c r="B1240">
        <v>1973</v>
      </c>
      <c r="C1240" t="s">
        <v>15</v>
      </c>
      <c r="D1240" s="42">
        <v>27</v>
      </c>
      <c r="E1240">
        <v>3</v>
      </c>
      <c r="F1240" s="37">
        <v>10269.459999999999</v>
      </c>
      <c r="G1240" t="s">
        <v>12</v>
      </c>
      <c r="H1240" t="s">
        <v>12</v>
      </c>
      <c r="I1240" t="s">
        <v>23</v>
      </c>
      <c r="J1240" s="40">
        <v>1973</v>
      </c>
      <c r="K1240" s="43" t="s">
        <v>15</v>
      </c>
      <c r="L1240" s="14">
        <f t="shared" si="133"/>
        <v>4</v>
      </c>
      <c r="M1240" s="14" t="str">
        <f t="shared" si="134"/>
        <v>tier - 3</v>
      </c>
      <c r="N1240" s="14">
        <f t="shared" si="135"/>
        <v>1</v>
      </c>
      <c r="O1240" s="8" t="str">
        <f t="shared" si="136"/>
        <v>tier - 3</v>
      </c>
      <c r="P1240" s="8" t="str">
        <f t="shared" si="137"/>
        <v>R1012</v>
      </c>
      <c r="Q1240" s="35" t="str">
        <f t="shared" si="138"/>
        <v>27-Nov-1973</v>
      </c>
      <c r="R1240" s="35">
        <v>26995</v>
      </c>
      <c r="S1240" s="44">
        <f t="shared" si="139"/>
        <v>50</v>
      </c>
      <c r="T1240" s="47">
        <v>10269.459999999999</v>
      </c>
      <c r="U1240" s="14" t="s">
        <v>1269</v>
      </c>
      <c r="V1240" s="58">
        <v>26995</v>
      </c>
      <c r="W1240" s="14">
        <v>3</v>
      </c>
      <c r="X1240" s="77">
        <v>10269.459999999999</v>
      </c>
      <c r="Y1240" s="14" t="s">
        <v>12</v>
      </c>
      <c r="Z1240" s="14" t="s">
        <v>12</v>
      </c>
      <c r="AA1240" s="14" t="s">
        <v>23</v>
      </c>
      <c r="AB1240" s="38">
        <v>50</v>
      </c>
    </row>
    <row r="1241" spans="1:28" x14ac:dyDescent="0.35">
      <c r="A1241" t="s">
        <v>1270</v>
      </c>
      <c r="B1241">
        <v>1970</v>
      </c>
      <c r="C1241" t="s">
        <v>18</v>
      </c>
      <c r="D1241" s="42">
        <v>21</v>
      </c>
      <c r="E1241">
        <v>0</v>
      </c>
      <c r="F1241" s="37">
        <v>10274.33</v>
      </c>
      <c r="G1241" t="s">
        <v>12</v>
      </c>
      <c r="H1241" t="s">
        <v>16</v>
      </c>
      <c r="I1241" t="s">
        <v>247</v>
      </c>
      <c r="J1241" s="40">
        <v>1970</v>
      </c>
      <c r="K1241" s="43" t="s">
        <v>18</v>
      </c>
      <c r="L1241" s="14">
        <f t="shared" si="133"/>
        <v>4</v>
      </c>
      <c r="M1241" s="14" t="str">
        <f t="shared" si="134"/>
        <v>tier - 3</v>
      </c>
      <c r="N1241" s="14">
        <f t="shared" si="135"/>
        <v>2</v>
      </c>
      <c r="O1241" s="8" t="str">
        <f t="shared" si="136"/>
        <v>tier - 1</v>
      </c>
      <c r="P1241" s="8" t="str">
        <f t="shared" si="137"/>
        <v>R1024</v>
      </c>
      <c r="Q1241" s="35" t="str">
        <f t="shared" si="138"/>
        <v>21-Jun-1970</v>
      </c>
      <c r="R1241" s="35">
        <v>25740</v>
      </c>
      <c r="S1241" s="44">
        <f t="shared" si="139"/>
        <v>53</v>
      </c>
      <c r="T1241" s="47">
        <v>10274.33</v>
      </c>
      <c r="U1241" s="14" t="s">
        <v>1270</v>
      </c>
      <c r="V1241" s="58">
        <v>25740</v>
      </c>
      <c r="W1241" s="14">
        <v>0</v>
      </c>
      <c r="X1241" s="77">
        <v>10274.33</v>
      </c>
      <c r="Y1241" s="14" t="s">
        <v>12</v>
      </c>
      <c r="Z1241" s="14" t="s">
        <v>16</v>
      </c>
      <c r="AA1241" s="14" t="s">
        <v>247</v>
      </c>
      <c r="AB1241" s="38">
        <v>53</v>
      </c>
    </row>
    <row r="1242" spans="1:28" x14ac:dyDescent="0.35">
      <c r="A1242" t="s">
        <v>1271</v>
      </c>
      <c r="B1242">
        <v>1988</v>
      </c>
      <c r="C1242" t="s">
        <v>20</v>
      </c>
      <c r="D1242" s="42">
        <v>14</v>
      </c>
      <c r="E1242">
        <v>3</v>
      </c>
      <c r="F1242" s="37">
        <v>10276.99</v>
      </c>
      <c r="G1242" t="s">
        <v>12</v>
      </c>
      <c r="H1242" t="s">
        <v>16</v>
      </c>
      <c r="I1242" t="s">
        <v>300</v>
      </c>
      <c r="J1242" s="40">
        <v>1988</v>
      </c>
      <c r="K1242" s="43" t="s">
        <v>20</v>
      </c>
      <c r="L1242" s="14">
        <f t="shared" si="133"/>
        <v>4</v>
      </c>
      <c r="M1242" s="14" t="str">
        <f t="shared" si="134"/>
        <v>tier - 3</v>
      </c>
      <c r="N1242" s="14">
        <f t="shared" si="135"/>
        <v>2</v>
      </c>
      <c r="O1242" s="8" t="str">
        <f t="shared" si="136"/>
        <v>tier - 1</v>
      </c>
      <c r="P1242" s="8" t="str">
        <f t="shared" si="137"/>
        <v>R1021</v>
      </c>
      <c r="Q1242" s="35" t="str">
        <f t="shared" si="138"/>
        <v>14-Sep-1988</v>
      </c>
      <c r="R1242" s="35">
        <v>32400</v>
      </c>
      <c r="S1242" s="44">
        <f t="shared" si="139"/>
        <v>35</v>
      </c>
      <c r="T1242" s="47">
        <v>10276.99</v>
      </c>
      <c r="U1242" s="14" t="s">
        <v>1271</v>
      </c>
      <c r="V1242" s="58">
        <v>32400</v>
      </c>
      <c r="W1242" s="14">
        <v>3</v>
      </c>
      <c r="X1242" s="77">
        <v>10276.99</v>
      </c>
      <c r="Y1242" s="14" t="s">
        <v>12</v>
      </c>
      <c r="Z1242" s="14" t="s">
        <v>16</v>
      </c>
      <c r="AA1242" s="14" t="s">
        <v>300</v>
      </c>
      <c r="AB1242" s="38">
        <v>35</v>
      </c>
    </row>
    <row r="1243" spans="1:28" x14ac:dyDescent="0.35">
      <c r="A1243" t="s">
        <v>1272</v>
      </c>
      <c r="B1243">
        <v>1963</v>
      </c>
      <c r="C1243" t="s">
        <v>20</v>
      </c>
      <c r="D1243" s="42">
        <v>24</v>
      </c>
      <c r="E1243">
        <v>0</v>
      </c>
      <c r="F1243" s="37">
        <v>10308.040000000001</v>
      </c>
      <c r="G1243" t="s">
        <v>12</v>
      </c>
      <c r="H1243" t="s">
        <v>16</v>
      </c>
      <c r="I1243" t="s">
        <v>13</v>
      </c>
      <c r="J1243" s="40">
        <v>1963</v>
      </c>
      <c r="K1243" s="43" t="s">
        <v>20</v>
      </c>
      <c r="L1243" s="14">
        <f t="shared" si="133"/>
        <v>4</v>
      </c>
      <c r="M1243" s="14" t="str">
        <f t="shared" si="134"/>
        <v>tier - 3</v>
      </c>
      <c r="N1243" s="14">
        <f t="shared" si="135"/>
        <v>2</v>
      </c>
      <c r="O1243" s="8" t="str">
        <f t="shared" si="136"/>
        <v>tier - 1</v>
      </c>
      <c r="P1243" s="8" t="str">
        <f t="shared" si="137"/>
        <v>R1013</v>
      </c>
      <c r="Q1243" s="35" t="str">
        <f t="shared" si="138"/>
        <v>24-Sep-1963</v>
      </c>
      <c r="R1243" s="35">
        <v>23278</v>
      </c>
      <c r="S1243" s="44">
        <f t="shared" si="139"/>
        <v>60</v>
      </c>
      <c r="T1243" s="47">
        <v>10308.040000000001</v>
      </c>
      <c r="U1243" s="14" t="s">
        <v>1272</v>
      </c>
      <c r="V1243" s="58">
        <v>23278</v>
      </c>
      <c r="W1243" s="14">
        <v>0</v>
      </c>
      <c r="X1243" s="77">
        <v>10308.040000000001</v>
      </c>
      <c r="Y1243" s="14" t="s">
        <v>12</v>
      </c>
      <c r="Z1243" s="14" t="s">
        <v>16</v>
      </c>
      <c r="AA1243" s="14" t="s">
        <v>13</v>
      </c>
      <c r="AB1243" s="38">
        <v>60</v>
      </c>
    </row>
    <row r="1244" spans="1:28" x14ac:dyDescent="0.35">
      <c r="A1244" t="s">
        <v>1273</v>
      </c>
      <c r="B1244">
        <v>1962</v>
      </c>
      <c r="C1244" t="s">
        <v>10</v>
      </c>
      <c r="D1244" s="42">
        <v>12</v>
      </c>
      <c r="E1244">
        <v>0</v>
      </c>
      <c r="F1244" s="37">
        <v>10310.780000000001</v>
      </c>
      <c r="G1244" t="s">
        <v>12</v>
      </c>
      <c r="H1244" t="s">
        <v>12</v>
      </c>
      <c r="I1244" t="s">
        <v>23</v>
      </c>
      <c r="J1244" s="40">
        <v>1962</v>
      </c>
      <c r="K1244" s="43" t="s">
        <v>10</v>
      </c>
      <c r="L1244" s="14">
        <f t="shared" si="133"/>
        <v>4</v>
      </c>
      <c r="M1244" s="14" t="str">
        <f t="shared" si="134"/>
        <v>tier - 3</v>
      </c>
      <c r="N1244" s="14">
        <f t="shared" si="135"/>
        <v>1</v>
      </c>
      <c r="O1244" s="8" t="str">
        <f t="shared" si="136"/>
        <v>tier - 3</v>
      </c>
      <c r="P1244" s="8" t="str">
        <f t="shared" si="137"/>
        <v>R1012</v>
      </c>
      <c r="Q1244" s="35" t="str">
        <f t="shared" si="138"/>
        <v>12-Jul-1962</v>
      </c>
      <c r="R1244" s="35">
        <v>22839</v>
      </c>
      <c r="S1244" s="44">
        <f t="shared" si="139"/>
        <v>61</v>
      </c>
      <c r="T1244" s="47">
        <v>10310.780000000001</v>
      </c>
      <c r="U1244" s="14" t="s">
        <v>1273</v>
      </c>
      <c r="V1244" s="58">
        <v>22839</v>
      </c>
      <c r="W1244" s="14">
        <v>0</v>
      </c>
      <c r="X1244" s="77">
        <v>10310.780000000001</v>
      </c>
      <c r="Y1244" s="14" t="s">
        <v>12</v>
      </c>
      <c r="Z1244" s="14" t="s">
        <v>12</v>
      </c>
      <c r="AA1244" s="14" t="s">
        <v>23</v>
      </c>
      <c r="AB1244" s="38">
        <v>61</v>
      </c>
    </row>
    <row r="1245" spans="1:28" x14ac:dyDescent="0.35">
      <c r="A1245" t="s">
        <v>1274</v>
      </c>
      <c r="B1245">
        <v>1991</v>
      </c>
      <c r="C1245" t="s">
        <v>15</v>
      </c>
      <c r="D1245" s="42">
        <v>17</v>
      </c>
      <c r="E1245">
        <v>3</v>
      </c>
      <c r="F1245" s="37">
        <v>10315.91</v>
      </c>
      <c r="G1245" t="s">
        <v>12</v>
      </c>
      <c r="H1245" t="s">
        <v>11</v>
      </c>
      <c r="I1245" t="s">
        <v>23</v>
      </c>
      <c r="J1245" s="40">
        <v>1991</v>
      </c>
      <c r="K1245" s="43" t="s">
        <v>15</v>
      </c>
      <c r="L1245" s="14">
        <f t="shared" si="133"/>
        <v>4</v>
      </c>
      <c r="M1245" s="14" t="str">
        <f t="shared" si="134"/>
        <v>tier - 3</v>
      </c>
      <c r="N1245" s="14">
        <f t="shared" si="135"/>
        <v>9</v>
      </c>
      <c r="O1245" s="8" t="str">
        <f t="shared" si="136"/>
        <v>tier - 2</v>
      </c>
      <c r="P1245" s="8" t="str">
        <f t="shared" si="137"/>
        <v>R1012</v>
      </c>
      <c r="Q1245" s="35" t="str">
        <f t="shared" si="138"/>
        <v>17-Nov-1991</v>
      </c>
      <c r="R1245" s="35">
        <v>33559</v>
      </c>
      <c r="S1245" s="44">
        <f t="shared" si="139"/>
        <v>32</v>
      </c>
      <c r="T1245" s="47">
        <v>10315.91</v>
      </c>
      <c r="U1245" s="14" t="s">
        <v>1274</v>
      </c>
      <c r="V1245" s="58">
        <v>33559</v>
      </c>
      <c r="W1245" s="14">
        <v>3</v>
      </c>
      <c r="X1245" s="77">
        <v>10315.91</v>
      </c>
      <c r="Y1245" s="14" t="s">
        <v>12</v>
      </c>
      <c r="Z1245" s="14" t="s">
        <v>11</v>
      </c>
      <c r="AA1245" s="14" t="s">
        <v>23</v>
      </c>
      <c r="AB1245" s="38">
        <v>32</v>
      </c>
    </row>
    <row r="1246" spans="1:28" x14ac:dyDescent="0.35">
      <c r="A1246" t="s">
        <v>1275</v>
      </c>
      <c r="B1246">
        <v>1991</v>
      </c>
      <c r="C1246" t="s">
        <v>35</v>
      </c>
      <c r="D1246" s="42">
        <v>21</v>
      </c>
      <c r="E1246">
        <v>3</v>
      </c>
      <c r="F1246" s="37">
        <v>10322.9</v>
      </c>
      <c r="G1246" t="s">
        <v>12</v>
      </c>
      <c r="H1246" t="s">
        <v>16</v>
      </c>
      <c r="I1246" t="s">
        <v>535</v>
      </c>
      <c r="J1246" s="40">
        <v>1991</v>
      </c>
      <c r="K1246" s="43" t="s">
        <v>35</v>
      </c>
      <c r="L1246" s="14">
        <f t="shared" si="133"/>
        <v>4</v>
      </c>
      <c r="M1246" s="14" t="str">
        <f t="shared" si="134"/>
        <v>tier - 3</v>
      </c>
      <c r="N1246" s="14">
        <f t="shared" si="135"/>
        <v>2</v>
      </c>
      <c r="O1246" s="8" t="str">
        <f t="shared" si="136"/>
        <v>tier - 1</v>
      </c>
      <c r="P1246" s="8" t="str">
        <f t="shared" si="137"/>
        <v>R1026</v>
      </c>
      <c r="Q1246" s="35" t="str">
        <f t="shared" si="138"/>
        <v>21-Aug-1991</v>
      </c>
      <c r="R1246" s="35">
        <v>33471</v>
      </c>
      <c r="S1246" s="44">
        <f t="shared" si="139"/>
        <v>32</v>
      </c>
      <c r="T1246" s="47">
        <v>10322.9</v>
      </c>
      <c r="U1246" s="14" t="s">
        <v>1275</v>
      </c>
      <c r="V1246" s="58">
        <v>33471</v>
      </c>
      <c r="W1246" s="14">
        <v>3</v>
      </c>
      <c r="X1246" s="77">
        <v>10322.9</v>
      </c>
      <c r="Y1246" s="14" t="s">
        <v>12</v>
      </c>
      <c r="Z1246" s="14" t="s">
        <v>16</v>
      </c>
      <c r="AA1246" s="14" t="s">
        <v>535</v>
      </c>
      <c r="AB1246" s="38">
        <v>32</v>
      </c>
    </row>
    <row r="1247" spans="1:28" x14ac:dyDescent="0.35">
      <c r="A1247" t="s">
        <v>1276</v>
      </c>
      <c r="B1247">
        <v>1970</v>
      </c>
      <c r="C1247" t="s">
        <v>30</v>
      </c>
      <c r="D1247" s="42">
        <v>1</v>
      </c>
      <c r="E1247">
        <v>2</v>
      </c>
      <c r="F1247" s="37">
        <v>10325.209999999999</v>
      </c>
      <c r="G1247" t="s">
        <v>12</v>
      </c>
      <c r="H1247" t="s">
        <v>12</v>
      </c>
      <c r="I1247" t="s">
        <v>42</v>
      </c>
      <c r="J1247" s="40">
        <v>1970</v>
      </c>
      <c r="K1247" s="43" t="s">
        <v>30</v>
      </c>
      <c r="L1247" s="14">
        <f t="shared" si="133"/>
        <v>4</v>
      </c>
      <c r="M1247" s="14" t="str">
        <f t="shared" si="134"/>
        <v>tier - 3</v>
      </c>
      <c r="N1247" s="14">
        <f t="shared" si="135"/>
        <v>1</v>
      </c>
      <c r="O1247" s="8" t="str">
        <f t="shared" si="136"/>
        <v>tier - 3</v>
      </c>
      <c r="P1247" s="8" t="str">
        <f t="shared" si="137"/>
        <v>R1011</v>
      </c>
      <c r="Q1247" s="35" t="str">
        <f t="shared" si="138"/>
        <v>1-Dec-1970</v>
      </c>
      <c r="R1247" s="35">
        <v>25903</v>
      </c>
      <c r="S1247" s="44">
        <f t="shared" si="139"/>
        <v>53</v>
      </c>
      <c r="T1247" s="47">
        <v>10325.209999999999</v>
      </c>
      <c r="U1247" s="14" t="s">
        <v>1276</v>
      </c>
      <c r="V1247" s="58">
        <v>25903</v>
      </c>
      <c r="W1247" s="14">
        <v>2</v>
      </c>
      <c r="X1247" s="77">
        <v>10325.209999999999</v>
      </c>
      <c r="Y1247" s="14" t="s">
        <v>12</v>
      </c>
      <c r="Z1247" s="14" t="s">
        <v>12</v>
      </c>
      <c r="AA1247" s="14" t="s">
        <v>42</v>
      </c>
      <c r="AB1247" s="38">
        <v>53</v>
      </c>
    </row>
    <row r="1248" spans="1:28" x14ac:dyDescent="0.35">
      <c r="A1248" t="s">
        <v>1277</v>
      </c>
      <c r="B1248">
        <v>1982</v>
      </c>
      <c r="C1248" t="s">
        <v>10</v>
      </c>
      <c r="D1248" s="42">
        <v>21</v>
      </c>
      <c r="E1248">
        <v>3</v>
      </c>
      <c r="F1248" s="37">
        <v>10329.06</v>
      </c>
      <c r="G1248" t="s">
        <v>12</v>
      </c>
      <c r="H1248" t="s">
        <v>16</v>
      </c>
      <c r="I1248" t="s">
        <v>300</v>
      </c>
      <c r="J1248" s="40">
        <v>1982</v>
      </c>
      <c r="K1248" s="43" t="s">
        <v>10</v>
      </c>
      <c r="L1248" s="14">
        <f t="shared" si="133"/>
        <v>4</v>
      </c>
      <c r="M1248" s="14" t="str">
        <f t="shared" si="134"/>
        <v>tier - 3</v>
      </c>
      <c r="N1248" s="14">
        <f t="shared" si="135"/>
        <v>2</v>
      </c>
      <c r="O1248" s="8" t="str">
        <f t="shared" si="136"/>
        <v>tier - 1</v>
      </c>
      <c r="P1248" s="8" t="str">
        <f t="shared" si="137"/>
        <v>R1021</v>
      </c>
      <c r="Q1248" s="35" t="str">
        <f t="shared" si="138"/>
        <v>21-Jul-1982</v>
      </c>
      <c r="R1248" s="35">
        <v>30153</v>
      </c>
      <c r="S1248" s="44">
        <f t="shared" si="139"/>
        <v>41</v>
      </c>
      <c r="T1248" s="47">
        <v>10329.06</v>
      </c>
      <c r="U1248" s="14" t="s">
        <v>1277</v>
      </c>
      <c r="V1248" s="58">
        <v>30153</v>
      </c>
      <c r="W1248" s="14">
        <v>3</v>
      </c>
      <c r="X1248" s="77">
        <v>10329.06</v>
      </c>
      <c r="Y1248" s="14" t="s">
        <v>12</v>
      </c>
      <c r="Z1248" s="14" t="s">
        <v>16</v>
      </c>
      <c r="AA1248" s="14" t="s">
        <v>300</v>
      </c>
      <c r="AB1248" s="38">
        <v>41</v>
      </c>
    </row>
    <row r="1249" spans="1:28" x14ac:dyDescent="0.35">
      <c r="A1249" t="s">
        <v>1278</v>
      </c>
      <c r="B1249">
        <v>1968</v>
      </c>
      <c r="C1249" t="s">
        <v>10</v>
      </c>
      <c r="D1249" s="42">
        <v>19</v>
      </c>
      <c r="E1249">
        <v>0</v>
      </c>
      <c r="F1249" s="37">
        <v>10338.93</v>
      </c>
      <c r="G1249" t="s">
        <v>12</v>
      </c>
      <c r="H1249" t="s">
        <v>16</v>
      </c>
      <c r="I1249" t="s">
        <v>13</v>
      </c>
      <c r="J1249" s="40">
        <v>1968</v>
      </c>
      <c r="K1249" s="43" t="s">
        <v>10</v>
      </c>
      <c r="L1249" s="14">
        <f t="shared" si="133"/>
        <v>4</v>
      </c>
      <c r="M1249" s="14" t="str">
        <f t="shared" si="134"/>
        <v>tier - 3</v>
      </c>
      <c r="N1249" s="14">
        <f t="shared" si="135"/>
        <v>2</v>
      </c>
      <c r="O1249" s="8" t="str">
        <f t="shared" si="136"/>
        <v>tier - 1</v>
      </c>
      <c r="P1249" s="8" t="str">
        <f t="shared" si="137"/>
        <v>R1013</v>
      </c>
      <c r="Q1249" s="35" t="str">
        <f t="shared" si="138"/>
        <v>19-Jul-1968</v>
      </c>
      <c r="R1249" s="35">
        <v>25038</v>
      </c>
      <c r="S1249" s="44">
        <f t="shared" si="139"/>
        <v>55</v>
      </c>
      <c r="T1249" s="47">
        <v>10338.93</v>
      </c>
      <c r="U1249" s="14" t="s">
        <v>1278</v>
      </c>
      <c r="V1249" s="58">
        <v>25038</v>
      </c>
      <c r="W1249" s="14">
        <v>0</v>
      </c>
      <c r="X1249" s="77">
        <v>10338.93</v>
      </c>
      <c r="Y1249" s="14" t="s">
        <v>12</v>
      </c>
      <c r="Z1249" s="14" t="s">
        <v>16</v>
      </c>
      <c r="AA1249" s="14" t="s">
        <v>13</v>
      </c>
      <c r="AB1249" s="38">
        <v>55</v>
      </c>
    </row>
    <row r="1250" spans="1:28" x14ac:dyDescent="0.35">
      <c r="A1250" t="s">
        <v>1279</v>
      </c>
      <c r="B1250">
        <v>1973</v>
      </c>
      <c r="C1250" t="s">
        <v>35</v>
      </c>
      <c r="D1250" s="42">
        <v>8</v>
      </c>
      <c r="E1250">
        <v>0</v>
      </c>
      <c r="F1250" s="37">
        <v>10345.93</v>
      </c>
      <c r="G1250" t="s">
        <v>12</v>
      </c>
      <c r="H1250" t="s">
        <v>11</v>
      </c>
      <c r="I1250" t="s">
        <v>300</v>
      </c>
      <c r="J1250" s="40">
        <v>1973</v>
      </c>
      <c r="K1250" s="43" t="s">
        <v>35</v>
      </c>
      <c r="L1250" s="14">
        <f t="shared" si="133"/>
        <v>4</v>
      </c>
      <c r="M1250" s="14" t="str">
        <f t="shared" si="134"/>
        <v>tier - 3</v>
      </c>
      <c r="N1250" s="14">
        <f t="shared" si="135"/>
        <v>9</v>
      </c>
      <c r="O1250" s="8" t="str">
        <f t="shared" si="136"/>
        <v>tier - 2</v>
      </c>
      <c r="P1250" s="8" t="str">
        <f t="shared" si="137"/>
        <v>R1021</v>
      </c>
      <c r="Q1250" s="35" t="str">
        <f t="shared" si="138"/>
        <v>8-Aug-1973</v>
      </c>
      <c r="R1250" s="35">
        <v>26884</v>
      </c>
      <c r="S1250" s="44">
        <f t="shared" si="139"/>
        <v>50</v>
      </c>
      <c r="T1250" s="47">
        <v>10345.93</v>
      </c>
      <c r="U1250" s="14" t="s">
        <v>1279</v>
      </c>
      <c r="V1250" s="58">
        <v>26884</v>
      </c>
      <c r="W1250" s="14">
        <v>0</v>
      </c>
      <c r="X1250" s="77">
        <v>10345.93</v>
      </c>
      <c r="Y1250" s="14" t="s">
        <v>12</v>
      </c>
      <c r="Z1250" s="14" t="s">
        <v>11</v>
      </c>
      <c r="AA1250" s="14" t="s">
        <v>300</v>
      </c>
      <c r="AB1250" s="38">
        <v>50</v>
      </c>
    </row>
    <row r="1251" spans="1:28" x14ac:dyDescent="0.35">
      <c r="A1251" t="s">
        <v>1280</v>
      </c>
      <c r="B1251">
        <v>1974</v>
      </c>
      <c r="C1251" t="s">
        <v>20</v>
      </c>
      <c r="D1251" s="42">
        <v>29</v>
      </c>
      <c r="E1251">
        <v>0</v>
      </c>
      <c r="F1251" s="37">
        <v>10352.48</v>
      </c>
      <c r="G1251" t="s">
        <v>12</v>
      </c>
      <c r="H1251" t="s">
        <v>16</v>
      </c>
      <c r="I1251" t="s">
        <v>23</v>
      </c>
      <c r="J1251" s="40">
        <v>1974</v>
      </c>
      <c r="K1251" s="43" t="s">
        <v>20</v>
      </c>
      <c r="L1251" s="14">
        <f t="shared" si="133"/>
        <v>4</v>
      </c>
      <c r="M1251" s="14" t="str">
        <f t="shared" si="134"/>
        <v>tier - 3</v>
      </c>
      <c r="N1251" s="14">
        <f t="shared" si="135"/>
        <v>2</v>
      </c>
      <c r="O1251" s="8" t="str">
        <f t="shared" si="136"/>
        <v>tier - 1</v>
      </c>
      <c r="P1251" s="8" t="str">
        <f t="shared" si="137"/>
        <v>R1012</v>
      </c>
      <c r="Q1251" s="35" t="str">
        <f t="shared" si="138"/>
        <v>29-Sep-1974</v>
      </c>
      <c r="R1251" s="35">
        <v>27301</v>
      </c>
      <c r="S1251" s="44">
        <f t="shared" si="139"/>
        <v>49</v>
      </c>
      <c r="T1251" s="47">
        <v>10352.48</v>
      </c>
      <c r="U1251" s="14" t="s">
        <v>1280</v>
      </c>
      <c r="V1251" s="58">
        <v>27301</v>
      </c>
      <c r="W1251" s="14">
        <v>0</v>
      </c>
      <c r="X1251" s="77">
        <v>10352.48</v>
      </c>
      <c r="Y1251" s="14" t="s">
        <v>12</v>
      </c>
      <c r="Z1251" s="14" t="s">
        <v>16</v>
      </c>
      <c r="AA1251" s="14" t="s">
        <v>23</v>
      </c>
      <c r="AB1251" s="38">
        <v>49</v>
      </c>
    </row>
    <row r="1252" spans="1:28" x14ac:dyDescent="0.35">
      <c r="A1252" t="s">
        <v>1281</v>
      </c>
      <c r="B1252">
        <v>1969</v>
      </c>
      <c r="C1252" t="s">
        <v>18</v>
      </c>
      <c r="D1252" s="42">
        <v>17</v>
      </c>
      <c r="E1252">
        <v>0</v>
      </c>
      <c r="F1252" s="37">
        <v>10355.64</v>
      </c>
      <c r="G1252" t="s">
        <v>12</v>
      </c>
      <c r="H1252" t="s">
        <v>16</v>
      </c>
      <c r="I1252" t="s">
        <v>23</v>
      </c>
      <c r="J1252" s="40">
        <v>1969</v>
      </c>
      <c r="K1252" s="43" t="s">
        <v>18</v>
      </c>
      <c r="L1252" s="14">
        <f t="shared" si="133"/>
        <v>4</v>
      </c>
      <c r="M1252" s="14" t="str">
        <f t="shared" si="134"/>
        <v>tier - 3</v>
      </c>
      <c r="N1252" s="14">
        <f t="shared" si="135"/>
        <v>2</v>
      </c>
      <c r="O1252" s="8" t="str">
        <f t="shared" si="136"/>
        <v>tier - 1</v>
      </c>
      <c r="P1252" s="8" t="str">
        <f t="shared" si="137"/>
        <v>R1012</v>
      </c>
      <c r="Q1252" s="35" t="str">
        <f t="shared" si="138"/>
        <v>17-Jun-1969</v>
      </c>
      <c r="R1252" s="35">
        <v>25371</v>
      </c>
      <c r="S1252" s="44">
        <f t="shared" si="139"/>
        <v>54</v>
      </c>
      <c r="T1252" s="47">
        <v>10355.64</v>
      </c>
      <c r="U1252" s="14" t="s">
        <v>1281</v>
      </c>
      <c r="V1252" s="58">
        <v>25371</v>
      </c>
      <c r="W1252" s="14">
        <v>0</v>
      </c>
      <c r="X1252" s="77">
        <v>10355.64</v>
      </c>
      <c r="Y1252" s="14" t="s">
        <v>12</v>
      </c>
      <c r="Z1252" s="14" t="s">
        <v>16</v>
      </c>
      <c r="AA1252" s="14" t="s">
        <v>23</v>
      </c>
      <c r="AB1252" s="38">
        <v>54</v>
      </c>
    </row>
    <row r="1253" spans="1:28" x14ac:dyDescent="0.35">
      <c r="A1253" t="s">
        <v>1282</v>
      </c>
      <c r="B1253">
        <v>1971</v>
      </c>
      <c r="C1253" t="s">
        <v>20</v>
      </c>
      <c r="D1253" s="42">
        <v>6</v>
      </c>
      <c r="E1253">
        <v>0</v>
      </c>
      <c r="F1253" s="37">
        <v>10356.67</v>
      </c>
      <c r="G1253" t="s">
        <v>12</v>
      </c>
      <c r="H1253" t="s">
        <v>16</v>
      </c>
      <c r="I1253" t="s">
        <v>200</v>
      </c>
      <c r="J1253" s="40">
        <v>1971</v>
      </c>
      <c r="K1253" s="43" t="s">
        <v>20</v>
      </c>
      <c r="L1253" s="14">
        <f t="shared" si="133"/>
        <v>4</v>
      </c>
      <c r="M1253" s="14" t="str">
        <f t="shared" si="134"/>
        <v>tier - 3</v>
      </c>
      <c r="N1253" s="14">
        <f t="shared" si="135"/>
        <v>2</v>
      </c>
      <c r="O1253" s="8" t="str">
        <f t="shared" si="136"/>
        <v>tier - 1</v>
      </c>
      <c r="P1253" s="8" t="str">
        <f t="shared" si="137"/>
        <v>R1025</v>
      </c>
      <c r="Q1253" s="35" t="str">
        <f t="shared" si="138"/>
        <v>6-Sep-1971</v>
      </c>
      <c r="R1253" s="35">
        <v>26182</v>
      </c>
      <c r="S1253" s="44">
        <f t="shared" si="139"/>
        <v>52</v>
      </c>
      <c r="T1253" s="47">
        <v>10356.67</v>
      </c>
      <c r="U1253" s="14" t="s">
        <v>1282</v>
      </c>
      <c r="V1253" s="58">
        <v>26182</v>
      </c>
      <c r="W1253" s="14">
        <v>0</v>
      </c>
      <c r="X1253" s="77">
        <v>10356.67</v>
      </c>
      <c r="Y1253" s="14" t="s">
        <v>12</v>
      </c>
      <c r="Z1253" s="14" t="s">
        <v>16</v>
      </c>
      <c r="AA1253" s="14" t="s">
        <v>200</v>
      </c>
      <c r="AB1253" s="38">
        <v>52</v>
      </c>
    </row>
    <row r="1254" spans="1:28" x14ac:dyDescent="0.35">
      <c r="A1254" t="s">
        <v>1283</v>
      </c>
      <c r="B1254">
        <v>1973</v>
      </c>
      <c r="C1254" t="s">
        <v>20</v>
      </c>
      <c r="D1254" s="42">
        <v>29</v>
      </c>
      <c r="E1254">
        <v>2</v>
      </c>
      <c r="F1254" s="37">
        <v>10370.91</v>
      </c>
      <c r="G1254" t="s">
        <v>12</v>
      </c>
      <c r="H1254" t="s">
        <v>12</v>
      </c>
      <c r="I1254" t="s">
        <v>247</v>
      </c>
      <c r="J1254" s="40">
        <v>1973</v>
      </c>
      <c r="K1254" s="43" t="s">
        <v>20</v>
      </c>
      <c r="L1254" s="14">
        <f t="shared" si="133"/>
        <v>4</v>
      </c>
      <c r="M1254" s="14" t="str">
        <f t="shared" si="134"/>
        <v>tier - 3</v>
      </c>
      <c r="N1254" s="14">
        <f t="shared" si="135"/>
        <v>1</v>
      </c>
      <c r="O1254" s="8" t="str">
        <f t="shared" si="136"/>
        <v>tier - 3</v>
      </c>
      <c r="P1254" s="8" t="str">
        <f t="shared" si="137"/>
        <v>R1024</v>
      </c>
      <c r="Q1254" s="35" t="str">
        <f t="shared" si="138"/>
        <v>29-Sep-1973</v>
      </c>
      <c r="R1254" s="35">
        <v>26936</v>
      </c>
      <c r="S1254" s="44">
        <f t="shared" si="139"/>
        <v>50</v>
      </c>
      <c r="T1254" s="47">
        <v>10370.91</v>
      </c>
      <c r="U1254" s="14" t="s">
        <v>1283</v>
      </c>
      <c r="V1254" s="58">
        <v>26936</v>
      </c>
      <c r="W1254" s="14">
        <v>2</v>
      </c>
      <c r="X1254" s="77">
        <v>10370.91</v>
      </c>
      <c r="Y1254" s="14" t="s">
        <v>12</v>
      </c>
      <c r="Z1254" s="14" t="s">
        <v>12</v>
      </c>
      <c r="AA1254" s="14" t="s">
        <v>247</v>
      </c>
      <c r="AB1254" s="38">
        <v>50</v>
      </c>
    </row>
    <row r="1255" spans="1:28" x14ac:dyDescent="0.35">
      <c r="A1255" t="s">
        <v>1284</v>
      </c>
      <c r="B1255">
        <v>1973</v>
      </c>
      <c r="C1255" t="s">
        <v>20</v>
      </c>
      <c r="D1255" s="42">
        <v>19</v>
      </c>
      <c r="E1255">
        <v>3</v>
      </c>
      <c r="F1255" s="37">
        <v>10381.48</v>
      </c>
      <c r="G1255" t="s">
        <v>12</v>
      </c>
      <c r="H1255" t="s">
        <v>12</v>
      </c>
      <c r="I1255" t="s">
        <v>13</v>
      </c>
      <c r="J1255" s="40">
        <v>1973</v>
      </c>
      <c r="K1255" s="43" t="s">
        <v>20</v>
      </c>
      <c r="L1255" s="14">
        <f t="shared" si="133"/>
        <v>4</v>
      </c>
      <c r="M1255" s="14" t="str">
        <f t="shared" si="134"/>
        <v>tier - 3</v>
      </c>
      <c r="N1255" s="14">
        <f t="shared" si="135"/>
        <v>1</v>
      </c>
      <c r="O1255" s="8" t="str">
        <f t="shared" si="136"/>
        <v>tier - 3</v>
      </c>
      <c r="P1255" s="8" t="str">
        <f t="shared" si="137"/>
        <v>R1013</v>
      </c>
      <c r="Q1255" s="35" t="str">
        <f t="shared" si="138"/>
        <v>19-Sep-1973</v>
      </c>
      <c r="R1255" s="35">
        <v>26926</v>
      </c>
      <c r="S1255" s="44">
        <f t="shared" si="139"/>
        <v>50</v>
      </c>
      <c r="T1255" s="47">
        <v>10381.48</v>
      </c>
      <c r="U1255" s="14" t="s">
        <v>1284</v>
      </c>
      <c r="V1255" s="58">
        <v>26926</v>
      </c>
      <c r="W1255" s="14">
        <v>3</v>
      </c>
      <c r="X1255" s="77">
        <v>10381.48</v>
      </c>
      <c r="Y1255" s="14" t="s">
        <v>12</v>
      </c>
      <c r="Z1255" s="14" t="s">
        <v>12</v>
      </c>
      <c r="AA1255" s="14" t="s">
        <v>13</v>
      </c>
      <c r="AB1255" s="38">
        <v>50</v>
      </c>
    </row>
    <row r="1256" spans="1:28" x14ac:dyDescent="0.35">
      <c r="A1256" t="s">
        <v>1285</v>
      </c>
      <c r="B1256">
        <v>1969</v>
      </c>
      <c r="C1256" t="s">
        <v>10</v>
      </c>
      <c r="D1256" s="42">
        <v>7</v>
      </c>
      <c r="E1256">
        <v>0</v>
      </c>
      <c r="F1256" s="37">
        <v>10403.27</v>
      </c>
      <c r="G1256" t="s">
        <v>12</v>
      </c>
      <c r="H1256" t="s">
        <v>11</v>
      </c>
      <c r="I1256" t="s">
        <v>516</v>
      </c>
      <c r="J1256" s="40">
        <v>1969</v>
      </c>
      <c r="K1256" s="43" t="s">
        <v>10</v>
      </c>
      <c r="L1256" s="14">
        <f t="shared" si="133"/>
        <v>4</v>
      </c>
      <c r="M1256" s="14" t="str">
        <f t="shared" si="134"/>
        <v>tier - 3</v>
      </c>
      <c r="N1256" s="14">
        <f t="shared" si="135"/>
        <v>9</v>
      </c>
      <c r="O1256" s="8" t="str">
        <f t="shared" si="136"/>
        <v>tier - 2</v>
      </c>
      <c r="P1256" s="8" t="str">
        <f t="shared" si="137"/>
        <v>R1020</v>
      </c>
      <c r="Q1256" s="35" t="str">
        <f t="shared" si="138"/>
        <v>7-Jul-1969</v>
      </c>
      <c r="R1256" s="35">
        <v>25391</v>
      </c>
      <c r="S1256" s="44">
        <f t="shared" si="139"/>
        <v>54</v>
      </c>
      <c r="T1256" s="47">
        <v>10403.27</v>
      </c>
      <c r="U1256" s="14" t="s">
        <v>1285</v>
      </c>
      <c r="V1256" s="58">
        <v>25391</v>
      </c>
      <c r="W1256" s="14">
        <v>0</v>
      </c>
      <c r="X1256" s="77">
        <v>10403.27</v>
      </c>
      <c r="Y1256" s="14" t="s">
        <v>12</v>
      </c>
      <c r="Z1256" s="14" t="s">
        <v>11</v>
      </c>
      <c r="AA1256" s="14" t="s">
        <v>516</v>
      </c>
      <c r="AB1256" s="38">
        <v>54</v>
      </c>
    </row>
    <row r="1257" spans="1:28" x14ac:dyDescent="0.35">
      <c r="A1257" t="s">
        <v>1286</v>
      </c>
      <c r="B1257">
        <v>1975</v>
      </c>
      <c r="C1257" t="s">
        <v>18</v>
      </c>
      <c r="D1257" s="42">
        <v>5</v>
      </c>
      <c r="E1257">
        <v>4</v>
      </c>
      <c r="F1257" s="37">
        <v>10407.09</v>
      </c>
      <c r="G1257" t="s">
        <v>12</v>
      </c>
      <c r="H1257" t="s">
        <v>16</v>
      </c>
      <c r="I1257" t="s">
        <v>164</v>
      </c>
      <c r="J1257" s="40">
        <v>1975</v>
      </c>
      <c r="K1257" s="43" t="s">
        <v>18</v>
      </c>
      <c r="L1257" s="14">
        <f t="shared" si="133"/>
        <v>4</v>
      </c>
      <c r="M1257" s="14" t="str">
        <f t="shared" si="134"/>
        <v>tier - 3</v>
      </c>
      <c r="N1257" s="14">
        <f t="shared" si="135"/>
        <v>2</v>
      </c>
      <c r="O1257" s="8" t="str">
        <f t="shared" si="136"/>
        <v>tier - 1</v>
      </c>
      <c r="P1257" s="8" t="str">
        <f t="shared" si="137"/>
        <v>R1015</v>
      </c>
      <c r="Q1257" s="35" t="str">
        <f t="shared" si="138"/>
        <v>5-Jun-1975</v>
      </c>
      <c r="R1257" s="35">
        <v>27550</v>
      </c>
      <c r="S1257" s="44">
        <f t="shared" si="139"/>
        <v>48</v>
      </c>
      <c r="T1257" s="47">
        <v>10407.09</v>
      </c>
      <c r="U1257" s="14" t="s">
        <v>1286</v>
      </c>
      <c r="V1257" s="58">
        <v>27550</v>
      </c>
      <c r="W1257" s="14">
        <v>4</v>
      </c>
      <c r="X1257" s="77">
        <v>10407.09</v>
      </c>
      <c r="Y1257" s="14" t="s">
        <v>12</v>
      </c>
      <c r="Z1257" s="14" t="s">
        <v>16</v>
      </c>
      <c r="AA1257" s="14" t="s">
        <v>164</v>
      </c>
      <c r="AB1257" s="38">
        <v>48</v>
      </c>
    </row>
    <row r="1258" spans="1:28" x14ac:dyDescent="0.35">
      <c r="A1258" t="s">
        <v>1287</v>
      </c>
      <c r="B1258">
        <v>1980</v>
      </c>
      <c r="C1258" t="s">
        <v>37</v>
      </c>
      <c r="D1258" s="42">
        <v>24</v>
      </c>
      <c r="E1258">
        <v>2</v>
      </c>
      <c r="F1258" s="37">
        <v>10407.98</v>
      </c>
      <c r="G1258" t="s">
        <v>12</v>
      </c>
      <c r="H1258" t="s">
        <v>16</v>
      </c>
      <c r="I1258" t="s">
        <v>300</v>
      </c>
      <c r="J1258" s="40">
        <v>1980</v>
      </c>
      <c r="K1258" s="43" t="s">
        <v>37</v>
      </c>
      <c r="L1258" s="14">
        <f t="shared" si="133"/>
        <v>4</v>
      </c>
      <c r="M1258" s="14" t="str">
        <f t="shared" si="134"/>
        <v>tier - 3</v>
      </c>
      <c r="N1258" s="14">
        <f t="shared" si="135"/>
        <v>2</v>
      </c>
      <c r="O1258" s="8" t="str">
        <f t="shared" si="136"/>
        <v>tier - 1</v>
      </c>
      <c r="P1258" s="8" t="str">
        <f t="shared" si="137"/>
        <v>R1021</v>
      </c>
      <c r="Q1258" s="35" t="str">
        <f t="shared" si="138"/>
        <v>24-Oct-1980</v>
      </c>
      <c r="R1258" s="35">
        <v>29518</v>
      </c>
      <c r="S1258" s="44">
        <f t="shared" si="139"/>
        <v>43</v>
      </c>
      <c r="T1258" s="47">
        <v>10407.98</v>
      </c>
      <c r="U1258" s="14" t="s">
        <v>1287</v>
      </c>
      <c r="V1258" s="58">
        <v>29518</v>
      </c>
      <c r="W1258" s="14">
        <v>2</v>
      </c>
      <c r="X1258" s="77">
        <v>10407.98</v>
      </c>
      <c r="Y1258" s="14" t="s">
        <v>12</v>
      </c>
      <c r="Z1258" s="14" t="s">
        <v>16</v>
      </c>
      <c r="AA1258" s="14" t="s">
        <v>300</v>
      </c>
      <c r="AB1258" s="38">
        <v>43</v>
      </c>
    </row>
    <row r="1259" spans="1:28" x14ac:dyDescent="0.35">
      <c r="A1259" t="s">
        <v>1288</v>
      </c>
      <c r="B1259">
        <v>1973</v>
      </c>
      <c r="C1259" t="s">
        <v>37</v>
      </c>
      <c r="D1259" s="42">
        <v>11</v>
      </c>
      <c r="E1259">
        <v>0</v>
      </c>
      <c r="F1259" s="37">
        <v>10419.59</v>
      </c>
      <c r="G1259" t="s">
        <v>12</v>
      </c>
      <c r="H1259" t="s">
        <v>11</v>
      </c>
      <c r="I1259" t="s">
        <v>200</v>
      </c>
      <c r="J1259" s="40">
        <v>1973</v>
      </c>
      <c r="K1259" s="43" t="s">
        <v>37</v>
      </c>
      <c r="L1259" s="14">
        <f t="shared" si="133"/>
        <v>4</v>
      </c>
      <c r="M1259" s="14" t="str">
        <f t="shared" si="134"/>
        <v>tier - 3</v>
      </c>
      <c r="N1259" s="14">
        <f t="shared" si="135"/>
        <v>9</v>
      </c>
      <c r="O1259" s="8" t="str">
        <f t="shared" si="136"/>
        <v>tier - 2</v>
      </c>
      <c r="P1259" s="8" t="str">
        <f t="shared" si="137"/>
        <v>R1025</v>
      </c>
      <c r="Q1259" s="35" t="str">
        <f t="shared" si="138"/>
        <v>11-Oct-1973</v>
      </c>
      <c r="R1259" s="35">
        <v>26948</v>
      </c>
      <c r="S1259" s="44">
        <f t="shared" si="139"/>
        <v>50</v>
      </c>
      <c r="T1259" s="47">
        <v>10419.59</v>
      </c>
      <c r="U1259" s="14" t="s">
        <v>1288</v>
      </c>
      <c r="V1259" s="58">
        <v>26948</v>
      </c>
      <c r="W1259" s="14">
        <v>0</v>
      </c>
      <c r="X1259" s="77">
        <v>10419.59</v>
      </c>
      <c r="Y1259" s="14" t="s">
        <v>12</v>
      </c>
      <c r="Z1259" s="14" t="s">
        <v>11</v>
      </c>
      <c r="AA1259" s="14" t="s">
        <v>200</v>
      </c>
      <c r="AB1259" s="38">
        <v>50</v>
      </c>
    </row>
    <row r="1260" spans="1:28" x14ac:dyDescent="0.35">
      <c r="A1260" t="s">
        <v>1289</v>
      </c>
      <c r="B1260">
        <v>1979</v>
      </c>
      <c r="C1260" t="s">
        <v>15</v>
      </c>
      <c r="D1260" s="42">
        <v>25</v>
      </c>
      <c r="E1260">
        <v>2</v>
      </c>
      <c r="F1260" s="37">
        <v>10419.65</v>
      </c>
      <c r="G1260" t="s">
        <v>12</v>
      </c>
      <c r="H1260" t="s">
        <v>11</v>
      </c>
      <c r="I1260" t="s">
        <v>200</v>
      </c>
      <c r="J1260" s="40">
        <v>1979</v>
      </c>
      <c r="K1260" s="43" t="s">
        <v>15</v>
      </c>
      <c r="L1260" s="14">
        <f t="shared" si="133"/>
        <v>4</v>
      </c>
      <c r="M1260" s="14" t="str">
        <f t="shared" si="134"/>
        <v>tier - 3</v>
      </c>
      <c r="N1260" s="14">
        <f t="shared" si="135"/>
        <v>9</v>
      </c>
      <c r="O1260" s="8" t="str">
        <f t="shared" si="136"/>
        <v>tier - 2</v>
      </c>
      <c r="P1260" s="8" t="str">
        <f t="shared" si="137"/>
        <v>R1025</v>
      </c>
      <c r="Q1260" s="35" t="str">
        <f t="shared" si="138"/>
        <v>25-Nov-1979</v>
      </c>
      <c r="R1260" s="35">
        <v>29184</v>
      </c>
      <c r="S1260" s="44">
        <f t="shared" si="139"/>
        <v>44</v>
      </c>
      <c r="T1260" s="47">
        <v>10419.65</v>
      </c>
      <c r="U1260" s="14" t="s">
        <v>1289</v>
      </c>
      <c r="V1260" s="58">
        <v>29184</v>
      </c>
      <c r="W1260" s="14">
        <v>2</v>
      </c>
      <c r="X1260" s="77">
        <v>10419.65</v>
      </c>
      <c r="Y1260" s="14" t="s">
        <v>12</v>
      </c>
      <c r="Z1260" s="14" t="s">
        <v>11</v>
      </c>
      <c r="AA1260" s="14" t="s">
        <v>200</v>
      </c>
      <c r="AB1260" s="38">
        <v>44</v>
      </c>
    </row>
    <row r="1261" spans="1:28" x14ac:dyDescent="0.35">
      <c r="A1261" t="s">
        <v>1290</v>
      </c>
      <c r="B1261">
        <v>1968</v>
      </c>
      <c r="C1261" t="s">
        <v>30</v>
      </c>
      <c r="D1261" s="42">
        <v>27</v>
      </c>
      <c r="E1261">
        <v>0</v>
      </c>
      <c r="F1261" s="37">
        <v>10422.92</v>
      </c>
      <c r="G1261" t="s">
        <v>12</v>
      </c>
      <c r="H1261" t="s">
        <v>16</v>
      </c>
      <c r="I1261" t="s">
        <v>356</v>
      </c>
      <c r="J1261" s="40">
        <v>1968</v>
      </c>
      <c r="K1261" s="43" t="s">
        <v>30</v>
      </c>
      <c r="L1261" s="14">
        <f t="shared" si="133"/>
        <v>4</v>
      </c>
      <c r="M1261" s="14" t="str">
        <f t="shared" si="134"/>
        <v>tier - 3</v>
      </c>
      <c r="N1261" s="14">
        <f t="shared" si="135"/>
        <v>2</v>
      </c>
      <c r="O1261" s="8" t="str">
        <f t="shared" si="136"/>
        <v>tier - 1</v>
      </c>
      <c r="P1261" s="8" t="str">
        <f t="shared" si="137"/>
        <v>R1017</v>
      </c>
      <c r="Q1261" s="35" t="str">
        <f t="shared" si="138"/>
        <v>27-Dec-1968</v>
      </c>
      <c r="R1261" s="35">
        <v>25199</v>
      </c>
      <c r="S1261" s="44">
        <f t="shared" si="139"/>
        <v>54</v>
      </c>
      <c r="T1261" s="47">
        <v>10422.92</v>
      </c>
      <c r="U1261" s="14" t="s">
        <v>1290</v>
      </c>
      <c r="V1261" s="58">
        <v>25199</v>
      </c>
      <c r="W1261" s="14">
        <v>0</v>
      </c>
      <c r="X1261" s="77">
        <v>10422.92</v>
      </c>
      <c r="Y1261" s="14" t="s">
        <v>12</v>
      </c>
      <c r="Z1261" s="14" t="s">
        <v>16</v>
      </c>
      <c r="AA1261" s="14" t="s">
        <v>356</v>
      </c>
      <c r="AB1261" s="38">
        <v>54</v>
      </c>
    </row>
    <row r="1262" spans="1:28" x14ac:dyDescent="0.35">
      <c r="A1262" t="s">
        <v>1291</v>
      </c>
      <c r="B1262">
        <v>1968</v>
      </c>
      <c r="C1262" t="s">
        <v>35</v>
      </c>
      <c r="D1262" s="42">
        <v>23</v>
      </c>
      <c r="E1262">
        <v>0</v>
      </c>
      <c r="F1262" s="37">
        <v>10435.07</v>
      </c>
      <c r="G1262" t="s">
        <v>12</v>
      </c>
      <c r="H1262" t="s">
        <v>16</v>
      </c>
      <c r="I1262" t="s">
        <v>168</v>
      </c>
      <c r="J1262" s="40">
        <v>1968</v>
      </c>
      <c r="K1262" s="43" t="s">
        <v>35</v>
      </c>
      <c r="L1262" s="14">
        <f t="shared" si="133"/>
        <v>4</v>
      </c>
      <c r="M1262" s="14" t="str">
        <f t="shared" si="134"/>
        <v>tier - 3</v>
      </c>
      <c r="N1262" s="14">
        <f t="shared" si="135"/>
        <v>2</v>
      </c>
      <c r="O1262" s="8" t="str">
        <f t="shared" si="136"/>
        <v>tier - 1</v>
      </c>
      <c r="P1262" s="8" t="str">
        <f t="shared" si="137"/>
        <v>R1016</v>
      </c>
      <c r="Q1262" s="35" t="str">
        <f t="shared" si="138"/>
        <v>23-Aug-1968</v>
      </c>
      <c r="R1262" s="35">
        <v>25073</v>
      </c>
      <c r="S1262" s="44">
        <f t="shared" si="139"/>
        <v>55</v>
      </c>
      <c r="T1262" s="47">
        <v>10435.07</v>
      </c>
      <c r="U1262" s="14" t="s">
        <v>1291</v>
      </c>
      <c r="V1262" s="58">
        <v>25073</v>
      </c>
      <c r="W1262" s="14">
        <v>0</v>
      </c>
      <c r="X1262" s="77">
        <v>10435.07</v>
      </c>
      <c r="Y1262" s="14" t="s">
        <v>12</v>
      </c>
      <c r="Z1262" s="14" t="s">
        <v>16</v>
      </c>
      <c r="AA1262" s="14" t="s">
        <v>168</v>
      </c>
      <c r="AB1262" s="38">
        <v>55</v>
      </c>
    </row>
    <row r="1263" spans="1:28" x14ac:dyDescent="0.35">
      <c r="A1263" t="s">
        <v>1292</v>
      </c>
      <c r="B1263">
        <v>1968</v>
      </c>
      <c r="C1263" t="s">
        <v>35</v>
      </c>
      <c r="D1263" s="42">
        <v>29</v>
      </c>
      <c r="E1263">
        <v>1</v>
      </c>
      <c r="F1263" s="37">
        <v>10436.1</v>
      </c>
      <c r="G1263" t="s">
        <v>12</v>
      </c>
      <c r="H1263" t="s">
        <v>12</v>
      </c>
      <c r="I1263" t="s">
        <v>42</v>
      </c>
      <c r="J1263" s="40">
        <v>1968</v>
      </c>
      <c r="K1263" s="43" t="s">
        <v>35</v>
      </c>
      <c r="L1263" s="14">
        <f t="shared" si="133"/>
        <v>4</v>
      </c>
      <c r="M1263" s="14" t="str">
        <f t="shared" si="134"/>
        <v>tier - 3</v>
      </c>
      <c r="N1263" s="14">
        <f t="shared" si="135"/>
        <v>1</v>
      </c>
      <c r="O1263" s="8" t="str">
        <f t="shared" si="136"/>
        <v>tier - 3</v>
      </c>
      <c r="P1263" s="8" t="str">
        <f t="shared" si="137"/>
        <v>R1011</v>
      </c>
      <c r="Q1263" s="35" t="str">
        <f t="shared" si="138"/>
        <v>29-Aug-1968</v>
      </c>
      <c r="R1263" s="35">
        <v>25079</v>
      </c>
      <c r="S1263" s="44">
        <f t="shared" si="139"/>
        <v>55</v>
      </c>
      <c r="T1263" s="47">
        <v>10436.1</v>
      </c>
      <c r="U1263" s="14" t="s">
        <v>1292</v>
      </c>
      <c r="V1263" s="58">
        <v>25079</v>
      </c>
      <c r="W1263" s="14">
        <v>1</v>
      </c>
      <c r="X1263" s="77">
        <v>10436.1</v>
      </c>
      <c r="Y1263" s="14" t="s">
        <v>12</v>
      </c>
      <c r="Z1263" s="14" t="s">
        <v>12</v>
      </c>
      <c r="AA1263" s="14" t="s">
        <v>42</v>
      </c>
      <c r="AB1263" s="38">
        <v>55</v>
      </c>
    </row>
    <row r="1264" spans="1:28" x14ac:dyDescent="0.35">
      <c r="A1264" t="s">
        <v>1293</v>
      </c>
      <c r="B1264">
        <v>1968</v>
      </c>
      <c r="C1264" t="s">
        <v>15</v>
      </c>
      <c r="D1264" s="42">
        <v>8</v>
      </c>
      <c r="E1264">
        <v>1</v>
      </c>
      <c r="F1264" s="37">
        <v>10450.549999999999</v>
      </c>
      <c r="G1264" t="s">
        <v>12</v>
      </c>
      <c r="H1264" t="s">
        <v>16</v>
      </c>
      <c r="I1264" t="s">
        <v>42</v>
      </c>
      <c r="J1264" s="40">
        <v>1968</v>
      </c>
      <c r="K1264" s="43" t="s">
        <v>15</v>
      </c>
      <c r="L1264" s="14">
        <f t="shared" si="133"/>
        <v>4</v>
      </c>
      <c r="M1264" s="14" t="str">
        <f t="shared" si="134"/>
        <v>tier - 3</v>
      </c>
      <c r="N1264" s="14">
        <f t="shared" si="135"/>
        <v>2</v>
      </c>
      <c r="O1264" s="8" t="str">
        <f t="shared" si="136"/>
        <v>tier - 1</v>
      </c>
      <c r="P1264" s="8" t="str">
        <f t="shared" si="137"/>
        <v>R1011</v>
      </c>
      <c r="Q1264" s="35" t="str">
        <f t="shared" si="138"/>
        <v>8-Nov-1968</v>
      </c>
      <c r="R1264" s="35">
        <v>25150</v>
      </c>
      <c r="S1264" s="44">
        <f t="shared" si="139"/>
        <v>55</v>
      </c>
      <c r="T1264" s="47">
        <v>10450.549999999999</v>
      </c>
      <c r="U1264" s="14" t="s">
        <v>1293</v>
      </c>
      <c r="V1264" s="58">
        <v>25150</v>
      </c>
      <c r="W1264" s="14">
        <v>1</v>
      </c>
      <c r="X1264" s="77">
        <v>10450.549999999999</v>
      </c>
      <c r="Y1264" s="14" t="s">
        <v>12</v>
      </c>
      <c r="Z1264" s="14" t="s">
        <v>16</v>
      </c>
      <c r="AA1264" s="14" t="s">
        <v>42</v>
      </c>
      <c r="AB1264" s="38">
        <v>55</v>
      </c>
    </row>
    <row r="1265" spans="1:28" x14ac:dyDescent="0.35">
      <c r="A1265" t="s">
        <v>1294</v>
      </c>
      <c r="B1265">
        <v>1964</v>
      </c>
      <c r="C1265" t="s">
        <v>37</v>
      </c>
      <c r="D1265" s="42">
        <v>14</v>
      </c>
      <c r="E1265">
        <v>0</v>
      </c>
      <c r="F1265" s="37">
        <v>10455.1</v>
      </c>
      <c r="G1265" t="s">
        <v>12</v>
      </c>
      <c r="H1265" t="s">
        <v>16</v>
      </c>
      <c r="I1265" t="s">
        <v>23</v>
      </c>
      <c r="J1265" s="40">
        <v>1964</v>
      </c>
      <c r="K1265" s="43" t="s">
        <v>37</v>
      </c>
      <c r="L1265" s="14">
        <f t="shared" si="133"/>
        <v>4</v>
      </c>
      <c r="M1265" s="14" t="str">
        <f t="shared" si="134"/>
        <v>tier - 3</v>
      </c>
      <c r="N1265" s="14">
        <f t="shared" si="135"/>
        <v>2</v>
      </c>
      <c r="O1265" s="8" t="str">
        <f t="shared" si="136"/>
        <v>tier - 1</v>
      </c>
      <c r="P1265" s="8" t="str">
        <f t="shared" si="137"/>
        <v>R1012</v>
      </c>
      <c r="Q1265" s="35" t="str">
        <f t="shared" si="138"/>
        <v>14-Oct-1964</v>
      </c>
      <c r="R1265" s="35">
        <v>23664</v>
      </c>
      <c r="S1265" s="44">
        <f t="shared" si="139"/>
        <v>59</v>
      </c>
      <c r="T1265" s="47">
        <v>10455.1</v>
      </c>
      <c r="U1265" s="14" t="s">
        <v>1294</v>
      </c>
      <c r="V1265" s="58">
        <v>23664</v>
      </c>
      <c r="W1265" s="14">
        <v>0</v>
      </c>
      <c r="X1265" s="77">
        <v>10455.1</v>
      </c>
      <c r="Y1265" s="14" t="s">
        <v>12</v>
      </c>
      <c r="Z1265" s="14" t="s">
        <v>16</v>
      </c>
      <c r="AA1265" s="14" t="s">
        <v>23</v>
      </c>
      <c r="AB1265" s="38">
        <v>59</v>
      </c>
    </row>
    <row r="1266" spans="1:28" x14ac:dyDescent="0.35">
      <c r="A1266" t="s">
        <v>1295</v>
      </c>
      <c r="B1266">
        <v>1976</v>
      </c>
      <c r="C1266" t="s">
        <v>35</v>
      </c>
      <c r="D1266" s="42">
        <v>3</v>
      </c>
      <c r="E1266">
        <v>2</v>
      </c>
      <c r="F1266" s="37">
        <v>10455.14</v>
      </c>
      <c r="G1266" t="s">
        <v>12</v>
      </c>
      <c r="H1266" t="s">
        <v>11</v>
      </c>
      <c r="I1266" t="s">
        <v>300</v>
      </c>
      <c r="J1266" s="40">
        <v>1976</v>
      </c>
      <c r="K1266" s="43" t="s">
        <v>35</v>
      </c>
      <c r="L1266" s="14">
        <f t="shared" si="133"/>
        <v>4</v>
      </c>
      <c r="M1266" s="14" t="str">
        <f t="shared" si="134"/>
        <v>tier - 3</v>
      </c>
      <c r="N1266" s="14">
        <f t="shared" si="135"/>
        <v>9</v>
      </c>
      <c r="O1266" s="8" t="str">
        <f t="shared" si="136"/>
        <v>tier - 2</v>
      </c>
      <c r="P1266" s="8" t="str">
        <f t="shared" si="137"/>
        <v>R1021</v>
      </c>
      <c r="Q1266" s="35" t="str">
        <f t="shared" si="138"/>
        <v>3-Aug-1976</v>
      </c>
      <c r="R1266" s="35">
        <v>27975</v>
      </c>
      <c r="S1266" s="44">
        <f t="shared" si="139"/>
        <v>47</v>
      </c>
      <c r="T1266" s="47">
        <v>10455.14</v>
      </c>
      <c r="U1266" s="14" t="s">
        <v>1295</v>
      </c>
      <c r="V1266" s="58">
        <v>27975</v>
      </c>
      <c r="W1266" s="14">
        <v>2</v>
      </c>
      <c r="X1266" s="77">
        <v>10455.14</v>
      </c>
      <c r="Y1266" s="14" t="s">
        <v>12</v>
      </c>
      <c r="Z1266" s="14" t="s">
        <v>11</v>
      </c>
      <c r="AA1266" s="14" t="s">
        <v>300</v>
      </c>
      <c r="AB1266" s="38">
        <v>47</v>
      </c>
    </row>
    <row r="1267" spans="1:28" x14ac:dyDescent="0.35">
      <c r="A1267" t="s">
        <v>1296</v>
      </c>
      <c r="B1267">
        <v>1964</v>
      </c>
      <c r="C1267" t="s">
        <v>10</v>
      </c>
      <c r="D1267" s="42">
        <v>27</v>
      </c>
      <c r="E1267">
        <v>0</v>
      </c>
      <c r="F1267" s="37">
        <v>10459.19</v>
      </c>
      <c r="G1267" t="s">
        <v>12</v>
      </c>
      <c r="H1267" t="s">
        <v>16</v>
      </c>
      <c r="I1267" t="s">
        <v>13</v>
      </c>
      <c r="J1267" s="40">
        <v>1964</v>
      </c>
      <c r="K1267" s="43" t="s">
        <v>10</v>
      </c>
      <c r="L1267" s="14">
        <f t="shared" si="133"/>
        <v>4</v>
      </c>
      <c r="M1267" s="14" t="str">
        <f t="shared" si="134"/>
        <v>tier - 3</v>
      </c>
      <c r="N1267" s="14">
        <f t="shared" si="135"/>
        <v>2</v>
      </c>
      <c r="O1267" s="8" t="str">
        <f t="shared" si="136"/>
        <v>tier - 1</v>
      </c>
      <c r="P1267" s="8" t="str">
        <f t="shared" si="137"/>
        <v>R1013</v>
      </c>
      <c r="Q1267" s="35" t="str">
        <f t="shared" si="138"/>
        <v>27-Jul-1964</v>
      </c>
      <c r="R1267" s="35">
        <v>23585</v>
      </c>
      <c r="S1267" s="44">
        <f t="shared" si="139"/>
        <v>59</v>
      </c>
      <c r="T1267" s="47">
        <v>10459.19</v>
      </c>
      <c r="U1267" s="14" t="s">
        <v>1296</v>
      </c>
      <c r="V1267" s="58">
        <v>23585</v>
      </c>
      <c r="W1267" s="14">
        <v>0</v>
      </c>
      <c r="X1267" s="77">
        <v>10459.19</v>
      </c>
      <c r="Y1267" s="14" t="s">
        <v>12</v>
      </c>
      <c r="Z1267" s="14" t="s">
        <v>16</v>
      </c>
      <c r="AA1267" s="14" t="s">
        <v>13</v>
      </c>
      <c r="AB1267" s="38">
        <v>59</v>
      </c>
    </row>
    <row r="1268" spans="1:28" x14ac:dyDescent="0.35">
      <c r="A1268" t="s">
        <v>1297</v>
      </c>
      <c r="B1268">
        <v>1969</v>
      </c>
      <c r="C1268" t="s">
        <v>20</v>
      </c>
      <c r="D1268" s="42">
        <v>22</v>
      </c>
      <c r="E1268">
        <v>1</v>
      </c>
      <c r="F1268" s="37">
        <v>10461.98</v>
      </c>
      <c r="G1268" t="s">
        <v>12</v>
      </c>
      <c r="H1268" t="s">
        <v>16</v>
      </c>
      <c r="I1268" t="s">
        <v>23</v>
      </c>
      <c r="J1268" s="40">
        <v>1969</v>
      </c>
      <c r="K1268" s="43" t="s">
        <v>20</v>
      </c>
      <c r="L1268" s="14">
        <f t="shared" si="133"/>
        <v>4</v>
      </c>
      <c r="M1268" s="14" t="str">
        <f t="shared" si="134"/>
        <v>tier - 3</v>
      </c>
      <c r="N1268" s="14">
        <f t="shared" si="135"/>
        <v>2</v>
      </c>
      <c r="O1268" s="8" t="str">
        <f t="shared" si="136"/>
        <v>tier - 1</v>
      </c>
      <c r="P1268" s="8" t="str">
        <f t="shared" si="137"/>
        <v>R1012</v>
      </c>
      <c r="Q1268" s="35" t="str">
        <f t="shared" si="138"/>
        <v>22-Sep-1969</v>
      </c>
      <c r="R1268" s="35">
        <v>25468</v>
      </c>
      <c r="S1268" s="44">
        <f t="shared" si="139"/>
        <v>54</v>
      </c>
      <c r="T1268" s="47">
        <v>10461.98</v>
      </c>
      <c r="U1268" s="14" t="s">
        <v>1297</v>
      </c>
      <c r="V1268" s="58">
        <v>25468</v>
      </c>
      <c r="W1268" s="14">
        <v>1</v>
      </c>
      <c r="X1268" s="77">
        <v>10461.98</v>
      </c>
      <c r="Y1268" s="14" t="s">
        <v>12</v>
      </c>
      <c r="Z1268" s="14" t="s">
        <v>16</v>
      </c>
      <c r="AA1268" s="14" t="s">
        <v>23</v>
      </c>
      <c r="AB1268" s="38">
        <v>54</v>
      </c>
    </row>
    <row r="1269" spans="1:28" x14ac:dyDescent="0.35">
      <c r="A1269" t="s">
        <v>1298</v>
      </c>
      <c r="B1269">
        <v>1987</v>
      </c>
      <c r="C1269" t="s">
        <v>18</v>
      </c>
      <c r="D1269" s="42">
        <v>28</v>
      </c>
      <c r="E1269">
        <v>3</v>
      </c>
      <c r="F1269" s="37">
        <v>10464.83</v>
      </c>
      <c r="G1269" t="s">
        <v>12</v>
      </c>
      <c r="H1269" t="s">
        <v>16</v>
      </c>
      <c r="I1269" t="s">
        <v>23</v>
      </c>
      <c r="J1269" s="40">
        <v>1987</v>
      </c>
      <c r="K1269" s="43" t="s">
        <v>18</v>
      </c>
      <c r="L1269" s="14">
        <f t="shared" si="133"/>
        <v>4</v>
      </c>
      <c r="M1269" s="14" t="str">
        <f t="shared" si="134"/>
        <v>tier - 3</v>
      </c>
      <c r="N1269" s="14">
        <f t="shared" si="135"/>
        <v>2</v>
      </c>
      <c r="O1269" s="8" t="str">
        <f t="shared" si="136"/>
        <v>tier - 1</v>
      </c>
      <c r="P1269" s="8" t="str">
        <f t="shared" si="137"/>
        <v>R1012</v>
      </c>
      <c r="Q1269" s="35" t="str">
        <f t="shared" si="138"/>
        <v>28-Jun-1987</v>
      </c>
      <c r="R1269" s="35">
        <v>31956</v>
      </c>
      <c r="S1269" s="44">
        <f t="shared" si="139"/>
        <v>36</v>
      </c>
      <c r="T1269" s="47">
        <v>10464.83</v>
      </c>
      <c r="U1269" s="14" t="s">
        <v>1298</v>
      </c>
      <c r="V1269" s="58">
        <v>31956</v>
      </c>
      <c r="W1269" s="14">
        <v>3</v>
      </c>
      <c r="X1269" s="77">
        <v>10464.83</v>
      </c>
      <c r="Y1269" s="14" t="s">
        <v>12</v>
      </c>
      <c r="Z1269" s="14" t="s">
        <v>16</v>
      </c>
      <c r="AA1269" s="14" t="s">
        <v>23</v>
      </c>
      <c r="AB1269" s="38">
        <v>36</v>
      </c>
    </row>
    <row r="1270" spans="1:28" x14ac:dyDescent="0.35">
      <c r="A1270" t="s">
        <v>1299</v>
      </c>
      <c r="B1270">
        <v>1978</v>
      </c>
      <c r="C1270" t="s">
        <v>35</v>
      </c>
      <c r="D1270" s="42">
        <v>21</v>
      </c>
      <c r="E1270">
        <v>2</v>
      </c>
      <c r="F1270" s="37">
        <v>10486.55</v>
      </c>
      <c r="G1270" t="s">
        <v>12</v>
      </c>
      <c r="H1270" t="s">
        <v>12</v>
      </c>
      <c r="I1270" t="s">
        <v>200</v>
      </c>
      <c r="J1270" s="40">
        <v>1978</v>
      </c>
      <c r="K1270" s="43" t="s">
        <v>35</v>
      </c>
      <c r="L1270" s="14">
        <f t="shared" si="133"/>
        <v>4</v>
      </c>
      <c r="M1270" s="14" t="str">
        <f t="shared" si="134"/>
        <v>tier - 3</v>
      </c>
      <c r="N1270" s="14">
        <f t="shared" si="135"/>
        <v>1</v>
      </c>
      <c r="O1270" s="8" t="str">
        <f t="shared" si="136"/>
        <v>tier - 3</v>
      </c>
      <c r="P1270" s="8" t="str">
        <f t="shared" si="137"/>
        <v>R1025</v>
      </c>
      <c r="Q1270" s="35" t="str">
        <f t="shared" si="138"/>
        <v>21-Aug-1978</v>
      </c>
      <c r="R1270" s="35">
        <v>28723</v>
      </c>
      <c r="S1270" s="44">
        <f t="shared" si="139"/>
        <v>45</v>
      </c>
      <c r="T1270" s="47">
        <v>10486.55</v>
      </c>
      <c r="U1270" s="14" t="s">
        <v>1299</v>
      </c>
      <c r="V1270" s="58">
        <v>28723</v>
      </c>
      <c r="W1270" s="14">
        <v>2</v>
      </c>
      <c r="X1270" s="77">
        <v>10486.55</v>
      </c>
      <c r="Y1270" s="14" t="s">
        <v>12</v>
      </c>
      <c r="Z1270" s="14" t="s">
        <v>12</v>
      </c>
      <c r="AA1270" s="14" t="s">
        <v>200</v>
      </c>
      <c r="AB1270" s="38">
        <v>45</v>
      </c>
    </row>
    <row r="1271" spans="1:28" x14ac:dyDescent="0.35">
      <c r="A1271" t="s">
        <v>1300</v>
      </c>
      <c r="B1271">
        <v>1972</v>
      </c>
      <c r="C1271" t="s">
        <v>37</v>
      </c>
      <c r="D1271" s="42">
        <v>19</v>
      </c>
      <c r="E1271">
        <v>2</v>
      </c>
      <c r="F1271" s="37">
        <v>10493.95</v>
      </c>
      <c r="G1271" t="s">
        <v>12</v>
      </c>
      <c r="H1271" t="s">
        <v>16</v>
      </c>
      <c r="I1271" t="s">
        <v>23</v>
      </c>
      <c r="J1271" s="40">
        <v>1972</v>
      </c>
      <c r="K1271" s="43" t="s">
        <v>37</v>
      </c>
      <c r="L1271" s="14">
        <f t="shared" si="133"/>
        <v>4</v>
      </c>
      <c r="M1271" s="14" t="str">
        <f t="shared" si="134"/>
        <v>tier - 3</v>
      </c>
      <c r="N1271" s="14">
        <f t="shared" si="135"/>
        <v>2</v>
      </c>
      <c r="O1271" s="8" t="str">
        <f t="shared" si="136"/>
        <v>tier - 1</v>
      </c>
      <c r="P1271" s="8" t="str">
        <f t="shared" si="137"/>
        <v>R1012</v>
      </c>
      <c r="Q1271" s="35" t="str">
        <f t="shared" si="138"/>
        <v>19-Oct-1972</v>
      </c>
      <c r="R1271" s="35">
        <v>26591</v>
      </c>
      <c r="S1271" s="44">
        <f t="shared" si="139"/>
        <v>51</v>
      </c>
      <c r="T1271" s="47">
        <v>10493.95</v>
      </c>
      <c r="U1271" s="14" t="s">
        <v>1300</v>
      </c>
      <c r="V1271" s="58">
        <v>26591</v>
      </c>
      <c r="W1271" s="14">
        <v>2</v>
      </c>
      <c r="X1271" s="77">
        <v>10493.95</v>
      </c>
      <c r="Y1271" s="14" t="s">
        <v>12</v>
      </c>
      <c r="Z1271" s="14" t="s">
        <v>16</v>
      </c>
      <c r="AA1271" s="14" t="s">
        <v>23</v>
      </c>
      <c r="AB1271" s="38">
        <v>51</v>
      </c>
    </row>
    <row r="1272" spans="1:28" x14ac:dyDescent="0.35">
      <c r="A1272" t="s">
        <v>1301</v>
      </c>
      <c r="B1272">
        <v>1977</v>
      </c>
      <c r="C1272" t="s">
        <v>37</v>
      </c>
      <c r="D1272" s="42">
        <v>25</v>
      </c>
      <c r="E1272">
        <v>2</v>
      </c>
      <c r="F1272" s="37">
        <v>10495.6</v>
      </c>
      <c r="G1272" t="s">
        <v>12</v>
      </c>
      <c r="H1272" t="s">
        <v>16</v>
      </c>
      <c r="I1272" t="s">
        <v>23</v>
      </c>
      <c r="J1272" s="40">
        <v>1977</v>
      </c>
      <c r="K1272" s="43" t="s">
        <v>37</v>
      </c>
      <c r="L1272" s="14">
        <f t="shared" si="133"/>
        <v>4</v>
      </c>
      <c r="M1272" s="14" t="str">
        <f t="shared" si="134"/>
        <v>tier - 3</v>
      </c>
      <c r="N1272" s="14">
        <f t="shared" si="135"/>
        <v>2</v>
      </c>
      <c r="O1272" s="8" t="str">
        <f t="shared" si="136"/>
        <v>tier - 1</v>
      </c>
      <c r="P1272" s="8" t="str">
        <f t="shared" si="137"/>
        <v>R1012</v>
      </c>
      <c r="Q1272" s="35" t="str">
        <f t="shared" si="138"/>
        <v>25-Oct-1977</v>
      </c>
      <c r="R1272" s="35">
        <v>28423</v>
      </c>
      <c r="S1272" s="44">
        <f t="shared" si="139"/>
        <v>46</v>
      </c>
      <c r="T1272" s="47">
        <v>10495.6</v>
      </c>
      <c r="U1272" s="14" t="s">
        <v>1301</v>
      </c>
      <c r="V1272" s="58">
        <v>28423</v>
      </c>
      <c r="W1272" s="14">
        <v>2</v>
      </c>
      <c r="X1272" s="77">
        <v>10495.6</v>
      </c>
      <c r="Y1272" s="14" t="s">
        <v>12</v>
      </c>
      <c r="Z1272" s="14" t="s">
        <v>16</v>
      </c>
      <c r="AA1272" s="14" t="s">
        <v>23</v>
      </c>
      <c r="AB1272" s="38">
        <v>46</v>
      </c>
    </row>
    <row r="1273" spans="1:28" x14ac:dyDescent="0.35">
      <c r="A1273" t="s">
        <v>1302</v>
      </c>
      <c r="B1273">
        <v>1971</v>
      </c>
      <c r="C1273" t="s">
        <v>20</v>
      </c>
      <c r="D1273" s="42">
        <v>26</v>
      </c>
      <c r="E1273">
        <v>0</v>
      </c>
      <c r="F1273" s="37">
        <v>10546.48</v>
      </c>
      <c r="G1273" t="s">
        <v>12</v>
      </c>
      <c r="H1273" t="s">
        <v>12</v>
      </c>
      <c r="I1273" t="s">
        <v>42</v>
      </c>
      <c r="J1273" s="40">
        <v>1971</v>
      </c>
      <c r="K1273" s="43" t="s">
        <v>20</v>
      </c>
      <c r="L1273" s="14">
        <f t="shared" si="133"/>
        <v>4</v>
      </c>
      <c r="M1273" s="14" t="str">
        <f t="shared" si="134"/>
        <v>tier - 3</v>
      </c>
      <c r="N1273" s="14">
        <f t="shared" si="135"/>
        <v>1</v>
      </c>
      <c r="O1273" s="8" t="str">
        <f t="shared" si="136"/>
        <v>tier - 3</v>
      </c>
      <c r="P1273" s="8" t="str">
        <f t="shared" si="137"/>
        <v>R1011</v>
      </c>
      <c r="Q1273" s="35" t="str">
        <f t="shared" si="138"/>
        <v>26-Sep-1971</v>
      </c>
      <c r="R1273" s="35">
        <v>26202</v>
      </c>
      <c r="S1273" s="44">
        <f t="shared" si="139"/>
        <v>52</v>
      </c>
      <c r="T1273" s="47">
        <v>10546.48</v>
      </c>
      <c r="U1273" s="14" t="s">
        <v>1302</v>
      </c>
      <c r="V1273" s="58">
        <v>26202</v>
      </c>
      <c r="W1273" s="14">
        <v>0</v>
      </c>
      <c r="X1273" s="77">
        <v>10546.48</v>
      </c>
      <c r="Y1273" s="14" t="s">
        <v>12</v>
      </c>
      <c r="Z1273" s="14" t="s">
        <v>12</v>
      </c>
      <c r="AA1273" s="14" t="s">
        <v>42</v>
      </c>
      <c r="AB1273" s="38">
        <v>52</v>
      </c>
    </row>
    <row r="1274" spans="1:28" x14ac:dyDescent="0.35">
      <c r="A1274" t="s">
        <v>1303</v>
      </c>
      <c r="B1274">
        <v>1971</v>
      </c>
      <c r="C1274" t="s">
        <v>18</v>
      </c>
      <c r="D1274" s="42">
        <v>29</v>
      </c>
      <c r="E1274">
        <v>3</v>
      </c>
      <c r="F1274" s="37">
        <v>10560.49</v>
      </c>
      <c r="G1274" t="s">
        <v>12</v>
      </c>
      <c r="H1274" t="s">
        <v>11</v>
      </c>
      <c r="I1274" t="s">
        <v>13</v>
      </c>
      <c r="J1274" s="40">
        <v>1971</v>
      </c>
      <c r="K1274" s="43" t="s">
        <v>18</v>
      </c>
      <c r="L1274" s="14">
        <f t="shared" si="133"/>
        <v>4</v>
      </c>
      <c r="M1274" s="14" t="str">
        <f t="shared" si="134"/>
        <v>tier - 3</v>
      </c>
      <c r="N1274" s="14">
        <f t="shared" si="135"/>
        <v>9</v>
      </c>
      <c r="O1274" s="8" t="str">
        <f t="shared" si="136"/>
        <v>tier - 2</v>
      </c>
      <c r="P1274" s="8" t="str">
        <f t="shared" si="137"/>
        <v>R1013</v>
      </c>
      <c r="Q1274" s="35" t="str">
        <f t="shared" si="138"/>
        <v>29-Jun-1971</v>
      </c>
      <c r="R1274" s="35">
        <v>26113</v>
      </c>
      <c r="S1274" s="44">
        <f t="shared" si="139"/>
        <v>52</v>
      </c>
      <c r="T1274" s="47">
        <v>10560.49</v>
      </c>
      <c r="U1274" s="14" t="s">
        <v>1303</v>
      </c>
      <c r="V1274" s="58">
        <v>26113</v>
      </c>
      <c r="W1274" s="14">
        <v>3</v>
      </c>
      <c r="X1274" s="77">
        <v>10560.49</v>
      </c>
      <c r="Y1274" s="14" t="s">
        <v>12</v>
      </c>
      <c r="Z1274" s="14" t="s">
        <v>11</v>
      </c>
      <c r="AA1274" s="14" t="s">
        <v>13</v>
      </c>
      <c r="AB1274" s="38">
        <v>52</v>
      </c>
    </row>
    <row r="1275" spans="1:28" x14ac:dyDescent="0.35">
      <c r="A1275" t="s">
        <v>1304</v>
      </c>
      <c r="B1275">
        <v>1969</v>
      </c>
      <c r="C1275" t="s">
        <v>10</v>
      </c>
      <c r="D1275" s="42">
        <v>17</v>
      </c>
      <c r="E1275">
        <v>0</v>
      </c>
      <c r="F1275" s="37">
        <v>10564.88</v>
      </c>
      <c r="G1275" t="s">
        <v>12</v>
      </c>
      <c r="H1275" t="s">
        <v>16</v>
      </c>
      <c r="I1275" t="s">
        <v>247</v>
      </c>
      <c r="J1275" s="40">
        <v>1969</v>
      </c>
      <c r="K1275" s="43" t="s">
        <v>10</v>
      </c>
      <c r="L1275" s="14">
        <f t="shared" si="133"/>
        <v>4</v>
      </c>
      <c r="M1275" s="14" t="str">
        <f t="shared" si="134"/>
        <v>tier - 3</v>
      </c>
      <c r="N1275" s="14">
        <f t="shared" si="135"/>
        <v>2</v>
      </c>
      <c r="O1275" s="8" t="str">
        <f t="shared" si="136"/>
        <v>tier - 1</v>
      </c>
      <c r="P1275" s="8" t="str">
        <f t="shared" si="137"/>
        <v>R1024</v>
      </c>
      <c r="Q1275" s="35" t="str">
        <f t="shared" si="138"/>
        <v>17-Jul-1969</v>
      </c>
      <c r="R1275" s="35">
        <v>25401</v>
      </c>
      <c r="S1275" s="44">
        <f t="shared" si="139"/>
        <v>54</v>
      </c>
      <c r="T1275" s="47">
        <v>10564.88</v>
      </c>
      <c r="U1275" s="14" t="s">
        <v>1304</v>
      </c>
      <c r="V1275" s="58">
        <v>25401</v>
      </c>
      <c r="W1275" s="14">
        <v>0</v>
      </c>
      <c r="X1275" s="77">
        <v>10564.88</v>
      </c>
      <c r="Y1275" s="14" t="s">
        <v>12</v>
      </c>
      <c r="Z1275" s="14" t="s">
        <v>16</v>
      </c>
      <c r="AA1275" s="14" t="s">
        <v>247</v>
      </c>
      <c r="AB1275" s="38">
        <v>54</v>
      </c>
    </row>
    <row r="1276" spans="1:28" x14ac:dyDescent="0.35">
      <c r="A1276" t="s">
        <v>1305</v>
      </c>
      <c r="B1276">
        <v>1966</v>
      </c>
      <c r="C1276" t="s">
        <v>30</v>
      </c>
      <c r="D1276" s="42">
        <v>11</v>
      </c>
      <c r="E1276">
        <v>0</v>
      </c>
      <c r="F1276" s="37">
        <v>10577.09</v>
      </c>
      <c r="G1276" t="s">
        <v>12</v>
      </c>
      <c r="H1276" t="s">
        <v>12</v>
      </c>
      <c r="I1276" t="s">
        <v>42</v>
      </c>
      <c r="J1276" s="40">
        <v>1966</v>
      </c>
      <c r="K1276" s="43" t="s">
        <v>30</v>
      </c>
      <c r="L1276" s="14">
        <f t="shared" si="133"/>
        <v>4</v>
      </c>
      <c r="M1276" s="14" t="str">
        <f t="shared" si="134"/>
        <v>tier - 3</v>
      </c>
      <c r="N1276" s="14">
        <f t="shared" si="135"/>
        <v>1</v>
      </c>
      <c r="O1276" s="8" t="str">
        <f t="shared" si="136"/>
        <v>tier - 3</v>
      </c>
      <c r="P1276" s="8" t="str">
        <f t="shared" si="137"/>
        <v>R1011</v>
      </c>
      <c r="Q1276" s="35" t="str">
        <f t="shared" si="138"/>
        <v>11-Dec-1966</v>
      </c>
      <c r="R1276" s="35">
        <v>24452</v>
      </c>
      <c r="S1276" s="44">
        <f t="shared" si="139"/>
        <v>57</v>
      </c>
      <c r="T1276" s="47">
        <v>10577.09</v>
      </c>
      <c r="U1276" s="14" t="s">
        <v>1305</v>
      </c>
      <c r="V1276" s="58">
        <v>24452</v>
      </c>
      <c r="W1276" s="14">
        <v>0</v>
      </c>
      <c r="X1276" s="77">
        <v>10577.09</v>
      </c>
      <c r="Y1276" s="14" t="s">
        <v>12</v>
      </c>
      <c r="Z1276" s="14" t="s">
        <v>12</v>
      </c>
      <c r="AA1276" s="14" t="s">
        <v>42</v>
      </c>
      <c r="AB1276" s="38">
        <v>57</v>
      </c>
    </row>
    <row r="1277" spans="1:28" x14ac:dyDescent="0.35">
      <c r="A1277" t="s">
        <v>1306</v>
      </c>
      <c r="B1277">
        <v>1969</v>
      </c>
      <c r="C1277" t="s">
        <v>30</v>
      </c>
      <c r="D1277" s="42">
        <v>25</v>
      </c>
      <c r="E1277">
        <v>1</v>
      </c>
      <c r="F1277" s="37">
        <v>10579.71</v>
      </c>
      <c r="G1277" t="s">
        <v>12</v>
      </c>
      <c r="H1277" t="s">
        <v>12</v>
      </c>
      <c r="I1277" t="s">
        <v>13</v>
      </c>
      <c r="J1277" s="40">
        <v>1969</v>
      </c>
      <c r="K1277" s="43" t="s">
        <v>30</v>
      </c>
      <c r="L1277" s="14">
        <f t="shared" si="133"/>
        <v>4</v>
      </c>
      <c r="M1277" s="14" t="str">
        <f t="shared" si="134"/>
        <v>tier - 3</v>
      </c>
      <c r="N1277" s="14">
        <f t="shared" si="135"/>
        <v>1</v>
      </c>
      <c r="O1277" s="8" t="str">
        <f t="shared" si="136"/>
        <v>tier - 3</v>
      </c>
      <c r="P1277" s="8" t="str">
        <f t="shared" si="137"/>
        <v>R1013</v>
      </c>
      <c r="Q1277" s="35" t="str">
        <f t="shared" si="138"/>
        <v>25-Dec-1969</v>
      </c>
      <c r="R1277" s="35">
        <v>25562</v>
      </c>
      <c r="S1277" s="44">
        <f t="shared" si="139"/>
        <v>53</v>
      </c>
      <c r="T1277" s="47">
        <v>10579.71</v>
      </c>
      <c r="U1277" s="14" t="s">
        <v>1306</v>
      </c>
      <c r="V1277" s="58">
        <v>25562</v>
      </c>
      <c r="W1277" s="14">
        <v>1</v>
      </c>
      <c r="X1277" s="77">
        <v>10579.71</v>
      </c>
      <c r="Y1277" s="14" t="s">
        <v>12</v>
      </c>
      <c r="Z1277" s="14" t="s">
        <v>12</v>
      </c>
      <c r="AA1277" s="14" t="s">
        <v>13</v>
      </c>
      <c r="AB1277" s="38">
        <v>53</v>
      </c>
    </row>
    <row r="1278" spans="1:28" x14ac:dyDescent="0.35">
      <c r="A1278" t="s">
        <v>1307</v>
      </c>
      <c r="B1278">
        <v>1966</v>
      </c>
      <c r="C1278" t="s">
        <v>15</v>
      </c>
      <c r="D1278" s="42">
        <v>3</v>
      </c>
      <c r="E1278">
        <v>0</v>
      </c>
      <c r="F1278" s="37">
        <v>10594.23</v>
      </c>
      <c r="G1278" t="s">
        <v>12</v>
      </c>
      <c r="H1278" t="s">
        <v>12</v>
      </c>
      <c r="I1278" t="s">
        <v>13</v>
      </c>
      <c r="J1278" s="40">
        <v>1966</v>
      </c>
      <c r="K1278" s="43" t="s">
        <v>15</v>
      </c>
      <c r="L1278" s="14">
        <f t="shared" si="133"/>
        <v>4</v>
      </c>
      <c r="M1278" s="14" t="str">
        <f t="shared" si="134"/>
        <v>tier - 3</v>
      </c>
      <c r="N1278" s="14">
        <f t="shared" si="135"/>
        <v>1</v>
      </c>
      <c r="O1278" s="8" t="str">
        <f t="shared" si="136"/>
        <v>tier - 3</v>
      </c>
      <c r="P1278" s="8" t="str">
        <f t="shared" si="137"/>
        <v>R1013</v>
      </c>
      <c r="Q1278" s="35" t="str">
        <f t="shared" si="138"/>
        <v>3-Nov-1966</v>
      </c>
      <c r="R1278" s="35">
        <v>24414</v>
      </c>
      <c r="S1278" s="44">
        <f t="shared" si="139"/>
        <v>57</v>
      </c>
      <c r="T1278" s="47">
        <v>10594.23</v>
      </c>
      <c r="U1278" s="14" t="s">
        <v>1307</v>
      </c>
      <c r="V1278" s="58">
        <v>24414</v>
      </c>
      <c r="W1278" s="14">
        <v>0</v>
      </c>
      <c r="X1278" s="77">
        <v>10594.23</v>
      </c>
      <c r="Y1278" s="14" t="s">
        <v>12</v>
      </c>
      <c r="Z1278" s="14" t="s">
        <v>12</v>
      </c>
      <c r="AA1278" s="14" t="s">
        <v>13</v>
      </c>
      <c r="AB1278" s="38">
        <v>57</v>
      </c>
    </row>
    <row r="1279" spans="1:28" x14ac:dyDescent="0.35">
      <c r="A1279" t="s">
        <v>1308</v>
      </c>
      <c r="B1279">
        <v>1967</v>
      </c>
      <c r="C1279" t="s">
        <v>15</v>
      </c>
      <c r="D1279" s="42">
        <v>29</v>
      </c>
      <c r="E1279">
        <v>0</v>
      </c>
      <c r="F1279" s="37">
        <v>10594.5</v>
      </c>
      <c r="G1279" t="s">
        <v>12</v>
      </c>
      <c r="H1279" t="s">
        <v>16</v>
      </c>
      <c r="I1279" t="s">
        <v>23</v>
      </c>
      <c r="J1279" s="40">
        <v>1967</v>
      </c>
      <c r="K1279" s="43" t="s">
        <v>15</v>
      </c>
      <c r="L1279" s="14">
        <f t="shared" si="133"/>
        <v>4</v>
      </c>
      <c r="M1279" s="14" t="str">
        <f t="shared" si="134"/>
        <v>tier - 3</v>
      </c>
      <c r="N1279" s="14">
        <f t="shared" si="135"/>
        <v>2</v>
      </c>
      <c r="O1279" s="8" t="str">
        <f t="shared" si="136"/>
        <v>tier - 1</v>
      </c>
      <c r="P1279" s="8" t="str">
        <f t="shared" si="137"/>
        <v>R1012</v>
      </c>
      <c r="Q1279" s="35" t="str">
        <f t="shared" si="138"/>
        <v>29-Nov-1967</v>
      </c>
      <c r="R1279" s="35">
        <v>24805</v>
      </c>
      <c r="S1279" s="44">
        <f t="shared" si="139"/>
        <v>56</v>
      </c>
      <c r="T1279" s="47">
        <v>10594.5</v>
      </c>
      <c r="U1279" s="14" t="s">
        <v>1308</v>
      </c>
      <c r="V1279" s="58">
        <v>24805</v>
      </c>
      <c r="W1279" s="14">
        <v>0</v>
      </c>
      <c r="X1279" s="77">
        <v>10594.5</v>
      </c>
      <c r="Y1279" s="14" t="s">
        <v>12</v>
      </c>
      <c r="Z1279" s="14" t="s">
        <v>16</v>
      </c>
      <c r="AA1279" s="14" t="s">
        <v>23</v>
      </c>
      <c r="AB1279" s="38">
        <v>56</v>
      </c>
    </row>
    <row r="1280" spans="1:28" x14ac:dyDescent="0.35">
      <c r="A1280" t="s">
        <v>1309</v>
      </c>
      <c r="B1280">
        <v>1972</v>
      </c>
      <c r="C1280" t="s">
        <v>30</v>
      </c>
      <c r="D1280" s="42">
        <v>14</v>
      </c>
      <c r="E1280">
        <v>3</v>
      </c>
      <c r="F1280" s="37">
        <v>10600.55</v>
      </c>
      <c r="G1280" t="s">
        <v>12</v>
      </c>
      <c r="H1280" t="s">
        <v>16</v>
      </c>
      <c r="I1280" t="s">
        <v>23</v>
      </c>
      <c r="J1280" s="40">
        <v>1972</v>
      </c>
      <c r="K1280" s="43" t="s">
        <v>30</v>
      </c>
      <c r="L1280" s="14">
        <f t="shared" si="133"/>
        <v>4</v>
      </c>
      <c r="M1280" s="14" t="str">
        <f t="shared" si="134"/>
        <v>tier - 3</v>
      </c>
      <c r="N1280" s="14">
        <f t="shared" si="135"/>
        <v>2</v>
      </c>
      <c r="O1280" s="8" t="str">
        <f t="shared" si="136"/>
        <v>tier - 1</v>
      </c>
      <c r="P1280" s="8" t="str">
        <f t="shared" si="137"/>
        <v>R1012</v>
      </c>
      <c r="Q1280" s="35" t="str">
        <f t="shared" si="138"/>
        <v>14-Dec-1972</v>
      </c>
      <c r="R1280" s="35">
        <v>26647</v>
      </c>
      <c r="S1280" s="44">
        <f t="shared" si="139"/>
        <v>51</v>
      </c>
      <c r="T1280" s="47">
        <v>10600.55</v>
      </c>
      <c r="U1280" s="14" t="s">
        <v>1309</v>
      </c>
      <c r="V1280" s="58">
        <v>26647</v>
      </c>
      <c r="W1280" s="14">
        <v>3</v>
      </c>
      <c r="X1280" s="77">
        <v>10600.55</v>
      </c>
      <c r="Y1280" s="14" t="s">
        <v>12</v>
      </c>
      <c r="Z1280" s="14" t="s">
        <v>16</v>
      </c>
      <c r="AA1280" s="14" t="s">
        <v>23</v>
      </c>
      <c r="AB1280" s="38">
        <v>51</v>
      </c>
    </row>
    <row r="1281" spans="1:28" x14ac:dyDescent="0.35">
      <c r="A1281" t="s">
        <v>1310</v>
      </c>
      <c r="B1281">
        <v>1966</v>
      </c>
      <c r="C1281" t="s">
        <v>10</v>
      </c>
      <c r="D1281" s="42">
        <v>20</v>
      </c>
      <c r="E1281">
        <v>0</v>
      </c>
      <c r="F1281" s="37">
        <v>10601.41</v>
      </c>
      <c r="G1281" t="s">
        <v>12</v>
      </c>
      <c r="H1281" t="s">
        <v>11</v>
      </c>
      <c r="I1281" t="s">
        <v>42</v>
      </c>
      <c r="J1281" s="40">
        <v>1966</v>
      </c>
      <c r="K1281" s="43" t="s">
        <v>10</v>
      </c>
      <c r="L1281" s="14">
        <f t="shared" si="133"/>
        <v>4</v>
      </c>
      <c r="M1281" s="14" t="str">
        <f t="shared" si="134"/>
        <v>tier - 3</v>
      </c>
      <c r="N1281" s="14">
        <f t="shared" si="135"/>
        <v>9</v>
      </c>
      <c r="O1281" s="8" t="str">
        <f t="shared" si="136"/>
        <v>tier - 2</v>
      </c>
      <c r="P1281" s="8" t="str">
        <f t="shared" si="137"/>
        <v>R1011</v>
      </c>
      <c r="Q1281" s="35" t="str">
        <f t="shared" si="138"/>
        <v>20-Jul-1966</v>
      </c>
      <c r="R1281" s="35">
        <v>24308</v>
      </c>
      <c r="S1281" s="44">
        <f t="shared" si="139"/>
        <v>57</v>
      </c>
      <c r="T1281" s="47">
        <v>10601.41</v>
      </c>
      <c r="U1281" s="14" t="s">
        <v>1310</v>
      </c>
      <c r="V1281" s="58">
        <v>24308</v>
      </c>
      <c r="W1281" s="14">
        <v>0</v>
      </c>
      <c r="X1281" s="77">
        <v>10601.41</v>
      </c>
      <c r="Y1281" s="14" t="s">
        <v>12</v>
      </c>
      <c r="Z1281" s="14" t="s">
        <v>11</v>
      </c>
      <c r="AA1281" s="14" t="s">
        <v>42</v>
      </c>
      <c r="AB1281" s="38">
        <v>57</v>
      </c>
    </row>
    <row r="1282" spans="1:28" x14ac:dyDescent="0.35">
      <c r="A1282" t="s">
        <v>1311</v>
      </c>
      <c r="B1282">
        <v>1967</v>
      </c>
      <c r="C1282" t="s">
        <v>18</v>
      </c>
      <c r="D1282" s="42">
        <v>23</v>
      </c>
      <c r="E1282">
        <v>0</v>
      </c>
      <c r="F1282" s="37">
        <v>10601.63</v>
      </c>
      <c r="G1282" t="s">
        <v>12</v>
      </c>
      <c r="H1282" t="s">
        <v>11</v>
      </c>
      <c r="I1282" t="s">
        <v>23</v>
      </c>
      <c r="J1282" s="40">
        <v>1967</v>
      </c>
      <c r="K1282" s="43" t="s">
        <v>18</v>
      </c>
      <c r="L1282" s="14">
        <f t="shared" si="133"/>
        <v>4</v>
      </c>
      <c r="M1282" s="14" t="str">
        <f t="shared" si="134"/>
        <v>tier - 3</v>
      </c>
      <c r="N1282" s="14">
        <f t="shared" si="135"/>
        <v>9</v>
      </c>
      <c r="O1282" s="8" t="str">
        <f t="shared" si="136"/>
        <v>tier - 2</v>
      </c>
      <c r="P1282" s="8" t="str">
        <f t="shared" si="137"/>
        <v>R1012</v>
      </c>
      <c r="Q1282" s="35" t="str">
        <f t="shared" si="138"/>
        <v>23-Jun-1967</v>
      </c>
      <c r="R1282" s="35">
        <v>24646</v>
      </c>
      <c r="S1282" s="44">
        <f t="shared" si="139"/>
        <v>56</v>
      </c>
      <c r="T1282" s="47">
        <v>10601.63</v>
      </c>
      <c r="U1282" s="14" t="s">
        <v>1311</v>
      </c>
      <c r="V1282" s="58">
        <v>24646</v>
      </c>
      <c r="W1282" s="14">
        <v>0</v>
      </c>
      <c r="X1282" s="77">
        <v>10601.63</v>
      </c>
      <c r="Y1282" s="14" t="s">
        <v>12</v>
      </c>
      <c r="Z1282" s="14" t="s">
        <v>11</v>
      </c>
      <c r="AA1282" s="14" t="s">
        <v>23</v>
      </c>
      <c r="AB1282" s="38">
        <v>56</v>
      </c>
    </row>
    <row r="1283" spans="1:28" x14ac:dyDescent="0.35">
      <c r="A1283" t="s">
        <v>1312</v>
      </c>
      <c r="B1283">
        <v>1966</v>
      </c>
      <c r="C1283" t="s">
        <v>10</v>
      </c>
      <c r="D1283" s="42">
        <v>2</v>
      </c>
      <c r="E1283">
        <v>0</v>
      </c>
      <c r="F1283" s="37">
        <v>10602.39</v>
      </c>
      <c r="G1283" t="s">
        <v>12</v>
      </c>
      <c r="H1283" t="s">
        <v>12</v>
      </c>
      <c r="I1283" t="s">
        <v>42</v>
      </c>
      <c r="J1283" s="40">
        <v>1966</v>
      </c>
      <c r="K1283" s="43" t="s">
        <v>10</v>
      </c>
      <c r="L1283" s="14">
        <f t="shared" si="133"/>
        <v>4</v>
      </c>
      <c r="M1283" s="14" t="str">
        <f t="shared" si="134"/>
        <v>tier - 3</v>
      </c>
      <c r="N1283" s="14">
        <f t="shared" si="135"/>
        <v>1</v>
      </c>
      <c r="O1283" s="8" t="str">
        <f t="shared" si="136"/>
        <v>tier - 3</v>
      </c>
      <c r="P1283" s="8" t="str">
        <f t="shared" si="137"/>
        <v>R1011</v>
      </c>
      <c r="Q1283" s="35" t="str">
        <f t="shared" si="138"/>
        <v>2-Jul-1966</v>
      </c>
      <c r="R1283" s="35">
        <v>24290</v>
      </c>
      <c r="S1283" s="44">
        <f t="shared" si="139"/>
        <v>57</v>
      </c>
      <c r="T1283" s="47">
        <v>10602.39</v>
      </c>
      <c r="U1283" s="14" t="s">
        <v>1312</v>
      </c>
      <c r="V1283" s="58">
        <v>24290</v>
      </c>
      <c r="W1283" s="14">
        <v>0</v>
      </c>
      <c r="X1283" s="77">
        <v>10602.39</v>
      </c>
      <c r="Y1283" s="14" t="s">
        <v>12</v>
      </c>
      <c r="Z1283" s="14" t="s">
        <v>12</v>
      </c>
      <c r="AA1283" s="14" t="s">
        <v>42</v>
      </c>
      <c r="AB1283" s="38">
        <v>57</v>
      </c>
    </row>
    <row r="1284" spans="1:28" x14ac:dyDescent="0.35">
      <c r="A1284" t="s">
        <v>1313</v>
      </c>
      <c r="B1284">
        <v>1965</v>
      </c>
      <c r="C1284" t="s">
        <v>18</v>
      </c>
      <c r="D1284" s="42">
        <v>27</v>
      </c>
      <c r="E1284">
        <v>0</v>
      </c>
      <c r="F1284" s="37">
        <v>10608.67</v>
      </c>
      <c r="G1284" t="s">
        <v>12</v>
      </c>
      <c r="H1284" t="s">
        <v>12</v>
      </c>
      <c r="I1284" t="s">
        <v>23</v>
      </c>
      <c r="J1284" s="40">
        <v>1965</v>
      </c>
      <c r="K1284" s="43" t="s">
        <v>18</v>
      </c>
      <c r="L1284" s="14">
        <f t="shared" si="133"/>
        <v>4</v>
      </c>
      <c r="M1284" s="14" t="str">
        <f t="shared" si="134"/>
        <v>tier - 3</v>
      </c>
      <c r="N1284" s="14">
        <f t="shared" si="135"/>
        <v>1</v>
      </c>
      <c r="O1284" s="8" t="str">
        <f t="shared" si="136"/>
        <v>tier - 3</v>
      </c>
      <c r="P1284" s="8" t="str">
        <f t="shared" si="137"/>
        <v>R1012</v>
      </c>
      <c r="Q1284" s="35" t="str">
        <f t="shared" si="138"/>
        <v>27-Jun-1965</v>
      </c>
      <c r="R1284" s="35">
        <v>23920</v>
      </c>
      <c r="S1284" s="44">
        <f t="shared" si="139"/>
        <v>58</v>
      </c>
      <c r="T1284" s="47">
        <v>10608.67</v>
      </c>
      <c r="U1284" s="14" t="s">
        <v>1313</v>
      </c>
      <c r="V1284" s="58">
        <v>23920</v>
      </c>
      <c r="W1284" s="14">
        <v>0</v>
      </c>
      <c r="X1284" s="77">
        <v>10608.67</v>
      </c>
      <c r="Y1284" s="14" t="s">
        <v>12</v>
      </c>
      <c r="Z1284" s="14" t="s">
        <v>12</v>
      </c>
      <c r="AA1284" s="14" t="s">
        <v>23</v>
      </c>
      <c r="AB1284" s="38">
        <v>58</v>
      </c>
    </row>
    <row r="1285" spans="1:28" x14ac:dyDescent="0.35">
      <c r="A1285" t="s">
        <v>1314</v>
      </c>
      <c r="B1285">
        <v>1992</v>
      </c>
      <c r="C1285" t="s">
        <v>10</v>
      </c>
      <c r="D1285" s="42">
        <v>23</v>
      </c>
      <c r="E1285">
        <v>0</v>
      </c>
      <c r="F1285" s="37">
        <v>10617.04</v>
      </c>
      <c r="G1285" t="s">
        <v>12</v>
      </c>
      <c r="H1285" t="s">
        <v>12</v>
      </c>
      <c r="I1285" t="s">
        <v>535</v>
      </c>
      <c r="J1285" s="40">
        <v>1992</v>
      </c>
      <c r="K1285" s="43" t="s">
        <v>10</v>
      </c>
      <c r="L1285" s="14">
        <f t="shared" ref="L1285:L1348" si="140">MATCH($G$4:$G$2346,$G$4:$G$2346,0)</f>
        <v>4</v>
      </c>
      <c r="M1285" s="14" t="str">
        <f t="shared" ref="M1285:M1348" si="141">IF(G1285="?",INDEX($G$4:$G$2346,MODE($L$4:$L$2346)),G1285)</f>
        <v>tier - 3</v>
      </c>
      <c r="N1285" s="14">
        <f t="shared" ref="N1285:N1348" si="142">MATCH($H$4:$H$2346,$H$4:$H$2346,0)</f>
        <v>1</v>
      </c>
      <c r="O1285" s="8" t="str">
        <f t="shared" ref="O1285:O1348" si="143">IF(H1285="?",INDEX($H$4:$H$2346,MODE($N$4:$N$2346)),H1285)</f>
        <v>tier - 3</v>
      </c>
      <c r="P1285" s="8" t="str">
        <f t="shared" ref="P1285:P1348" si="144">IF(I1285="?","Unknown",I1285)</f>
        <v>R1026</v>
      </c>
      <c r="Q1285" s="35" t="str">
        <f t="shared" ref="Q1285:Q1348" si="145">CONCATENATE(D1285,"-",K1285,"-",J1285)</f>
        <v>23-Jul-1992</v>
      </c>
      <c r="R1285" s="35">
        <v>33808</v>
      </c>
      <c r="S1285" s="44">
        <f t="shared" ref="S1285:S1348" si="146">ROUND((($S$2-R1285)/365),0)</f>
        <v>31</v>
      </c>
      <c r="T1285" s="47">
        <v>10617.04</v>
      </c>
      <c r="U1285" s="14" t="s">
        <v>1314</v>
      </c>
      <c r="V1285" s="58">
        <v>33808</v>
      </c>
      <c r="W1285" s="14">
        <v>0</v>
      </c>
      <c r="X1285" s="77">
        <v>10617.04</v>
      </c>
      <c r="Y1285" s="14" t="s">
        <v>12</v>
      </c>
      <c r="Z1285" s="14" t="s">
        <v>12</v>
      </c>
      <c r="AA1285" s="14" t="s">
        <v>535</v>
      </c>
      <c r="AB1285" s="38">
        <v>31</v>
      </c>
    </row>
    <row r="1286" spans="1:28" x14ac:dyDescent="0.35">
      <c r="A1286" t="s">
        <v>1315</v>
      </c>
      <c r="B1286">
        <v>1990</v>
      </c>
      <c r="C1286" t="s">
        <v>10</v>
      </c>
      <c r="D1286" s="42">
        <v>6</v>
      </c>
      <c r="E1286">
        <v>3</v>
      </c>
      <c r="F1286" s="37">
        <v>10620.26</v>
      </c>
      <c r="G1286" t="s">
        <v>12</v>
      </c>
      <c r="H1286" t="s">
        <v>12</v>
      </c>
      <c r="I1286" t="s">
        <v>23</v>
      </c>
      <c r="J1286" s="40">
        <v>1990</v>
      </c>
      <c r="K1286" s="43" t="s">
        <v>10</v>
      </c>
      <c r="L1286" s="14">
        <f t="shared" si="140"/>
        <v>4</v>
      </c>
      <c r="M1286" s="14" t="str">
        <f t="shared" si="141"/>
        <v>tier - 3</v>
      </c>
      <c r="N1286" s="14">
        <f t="shared" si="142"/>
        <v>1</v>
      </c>
      <c r="O1286" s="8" t="str">
        <f t="shared" si="143"/>
        <v>tier - 3</v>
      </c>
      <c r="P1286" s="8" t="str">
        <f t="shared" si="144"/>
        <v>R1012</v>
      </c>
      <c r="Q1286" s="35" t="str">
        <f t="shared" si="145"/>
        <v>6-Jul-1990</v>
      </c>
      <c r="R1286" s="35">
        <v>33060</v>
      </c>
      <c r="S1286" s="44">
        <f t="shared" si="146"/>
        <v>33</v>
      </c>
      <c r="T1286" s="47">
        <v>10620.26</v>
      </c>
      <c r="U1286" s="14" t="s">
        <v>1315</v>
      </c>
      <c r="V1286" s="58">
        <v>33060</v>
      </c>
      <c r="W1286" s="14">
        <v>3</v>
      </c>
      <c r="X1286" s="77">
        <v>10620.26</v>
      </c>
      <c r="Y1286" s="14" t="s">
        <v>12</v>
      </c>
      <c r="Z1286" s="14" t="s">
        <v>12</v>
      </c>
      <c r="AA1286" s="14" t="s">
        <v>23</v>
      </c>
      <c r="AB1286" s="38">
        <v>33</v>
      </c>
    </row>
    <row r="1287" spans="1:28" x14ac:dyDescent="0.35">
      <c r="A1287" t="s">
        <v>1316</v>
      </c>
      <c r="B1287">
        <v>1964</v>
      </c>
      <c r="C1287" t="s">
        <v>35</v>
      </c>
      <c r="D1287" s="42">
        <v>8</v>
      </c>
      <c r="E1287">
        <v>0</v>
      </c>
      <c r="F1287" s="37">
        <v>10627.81</v>
      </c>
      <c r="G1287" t="s">
        <v>12</v>
      </c>
      <c r="H1287" t="s">
        <v>12</v>
      </c>
      <c r="I1287" t="s">
        <v>13</v>
      </c>
      <c r="J1287" s="40">
        <v>1964</v>
      </c>
      <c r="K1287" s="43" t="s">
        <v>35</v>
      </c>
      <c r="L1287" s="14">
        <f t="shared" si="140"/>
        <v>4</v>
      </c>
      <c r="M1287" s="14" t="str">
        <f t="shared" si="141"/>
        <v>tier - 3</v>
      </c>
      <c r="N1287" s="14">
        <f t="shared" si="142"/>
        <v>1</v>
      </c>
      <c r="O1287" s="8" t="str">
        <f t="shared" si="143"/>
        <v>tier - 3</v>
      </c>
      <c r="P1287" s="8" t="str">
        <f t="shared" si="144"/>
        <v>R1013</v>
      </c>
      <c r="Q1287" s="35" t="str">
        <f t="shared" si="145"/>
        <v>8-Aug-1964</v>
      </c>
      <c r="R1287" s="35">
        <v>23597</v>
      </c>
      <c r="S1287" s="44">
        <f t="shared" si="146"/>
        <v>59</v>
      </c>
      <c r="T1287" s="47">
        <v>10627.81</v>
      </c>
      <c r="U1287" s="14" t="s">
        <v>1316</v>
      </c>
      <c r="V1287" s="58">
        <v>23597</v>
      </c>
      <c r="W1287" s="14">
        <v>0</v>
      </c>
      <c r="X1287" s="77">
        <v>10627.81</v>
      </c>
      <c r="Y1287" s="14" t="s">
        <v>12</v>
      </c>
      <c r="Z1287" s="14" t="s">
        <v>12</v>
      </c>
      <c r="AA1287" s="14" t="s">
        <v>13</v>
      </c>
      <c r="AB1287" s="38">
        <v>59</v>
      </c>
    </row>
    <row r="1288" spans="1:28" x14ac:dyDescent="0.35">
      <c r="A1288" t="s">
        <v>1317</v>
      </c>
      <c r="B1288">
        <v>1976</v>
      </c>
      <c r="C1288" t="s">
        <v>15</v>
      </c>
      <c r="D1288" s="42">
        <v>22</v>
      </c>
      <c r="E1288">
        <v>2</v>
      </c>
      <c r="F1288" s="37">
        <v>10665.44</v>
      </c>
      <c r="G1288" t="s">
        <v>12</v>
      </c>
      <c r="H1288" t="s">
        <v>11</v>
      </c>
      <c r="I1288" t="s">
        <v>300</v>
      </c>
      <c r="J1288" s="40">
        <v>1976</v>
      </c>
      <c r="K1288" s="43" t="s">
        <v>15</v>
      </c>
      <c r="L1288" s="14">
        <f t="shared" si="140"/>
        <v>4</v>
      </c>
      <c r="M1288" s="14" t="str">
        <f t="shared" si="141"/>
        <v>tier - 3</v>
      </c>
      <c r="N1288" s="14">
        <f t="shared" si="142"/>
        <v>9</v>
      </c>
      <c r="O1288" s="8" t="str">
        <f t="shared" si="143"/>
        <v>tier - 2</v>
      </c>
      <c r="P1288" s="8" t="str">
        <f t="shared" si="144"/>
        <v>R1021</v>
      </c>
      <c r="Q1288" s="35" t="str">
        <f t="shared" si="145"/>
        <v>22-Nov-1976</v>
      </c>
      <c r="R1288" s="35">
        <v>28086</v>
      </c>
      <c r="S1288" s="44">
        <f t="shared" si="146"/>
        <v>47</v>
      </c>
      <c r="T1288" s="47">
        <v>10665.44</v>
      </c>
      <c r="U1288" s="14" t="s">
        <v>1317</v>
      </c>
      <c r="V1288" s="58">
        <v>28086</v>
      </c>
      <c r="W1288" s="14">
        <v>2</v>
      </c>
      <c r="X1288" s="77">
        <v>10665.44</v>
      </c>
      <c r="Y1288" s="14" t="s">
        <v>12</v>
      </c>
      <c r="Z1288" s="14" t="s">
        <v>11</v>
      </c>
      <c r="AA1288" s="14" t="s">
        <v>300</v>
      </c>
      <c r="AB1288" s="38">
        <v>47</v>
      </c>
    </row>
    <row r="1289" spans="1:28" x14ac:dyDescent="0.35">
      <c r="A1289" t="s">
        <v>1318</v>
      </c>
      <c r="B1289">
        <v>1962</v>
      </c>
      <c r="C1289" t="s">
        <v>20</v>
      </c>
      <c r="D1289" s="42">
        <v>7</v>
      </c>
      <c r="E1289">
        <v>0</v>
      </c>
      <c r="F1289" s="37">
        <v>10676.83</v>
      </c>
      <c r="G1289" t="s">
        <v>12</v>
      </c>
      <c r="H1289" t="s">
        <v>12</v>
      </c>
      <c r="I1289" t="s">
        <v>13</v>
      </c>
      <c r="J1289" s="40">
        <v>1962</v>
      </c>
      <c r="K1289" s="43" t="s">
        <v>20</v>
      </c>
      <c r="L1289" s="14">
        <f t="shared" si="140"/>
        <v>4</v>
      </c>
      <c r="M1289" s="14" t="str">
        <f t="shared" si="141"/>
        <v>tier - 3</v>
      </c>
      <c r="N1289" s="14">
        <f t="shared" si="142"/>
        <v>1</v>
      </c>
      <c r="O1289" s="8" t="str">
        <f t="shared" si="143"/>
        <v>tier - 3</v>
      </c>
      <c r="P1289" s="8" t="str">
        <f t="shared" si="144"/>
        <v>R1013</v>
      </c>
      <c r="Q1289" s="35" t="str">
        <f t="shared" si="145"/>
        <v>7-Sep-1962</v>
      </c>
      <c r="R1289" s="35">
        <v>22896</v>
      </c>
      <c r="S1289" s="44">
        <f t="shared" si="146"/>
        <v>61</v>
      </c>
      <c r="T1289" s="47">
        <v>10676.83</v>
      </c>
      <c r="U1289" s="14" t="s">
        <v>1318</v>
      </c>
      <c r="V1289" s="58">
        <v>22896</v>
      </c>
      <c r="W1289" s="14">
        <v>0</v>
      </c>
      <c r="X1289" s="77">
        <v>10676.83</v>
      </c>
      <c r="Y1289" s="14" t="s">
        <v>12</v>
      </c>
      <c r="Z1289" s="14" t="s">
        <v>12</v>
      </c>
      <c r="AA1289" s="14" t="s">
        <v>13</v>
      </c>
      <c r="AB1289" s="38">
        <v>61</v>
      </c>
    </row>
    <row r="1290" spans="1:28" x14ac:dyDescent="0.35">
      <c r="A1290" t="s">
        <v>1319</v>
      </c>
      <c r="B1290">
        <v>1977</v>
      </c>
      <c r="C1290" t="s">
        <v>35</v>
      </c>
      <c r="D1290" s="42">
        <v>2</v>
      </c>
      <c r="E1290">
        <v>2</v>
      </c>
      <c r="F1290" s="37">
        <v>10690.11</v>
      </c>
      <c r="G1290" t="s">
        <v>12</v>
      </c>
      <c r="H1290" t="s">
        <v>11</v>
      </c>
      <c r="I1290" t="s">
        <v>300</v>
      </c>
      <c r="J1290" s="40">
        <v>1977</v>
      </c>
      <c r="K1290" s="43" t="s">
        <v>35</v>
      </c>
      <c r="L1290" s="14">
        <f t="shared" si="140"/>
        <v>4</v>
      </c>
      <c r="M1290" s="14" t="str">
        <f t="shared" si="141"/>
        <v>tier - 3</v>
      </c>
      <c r="N1290" s="14">
        <f t="shared" si="142"/>
        <v>9</v>
      </c>
      <c r="O1290" s="8" t="str">
        <f t="shared" si="143"/>
        <v>tier - 2</v>
      </c>
      <c r="P1290" s="8" t="str">
        <f t="shared" si="144"/>
        <v>R1021</v>
      </c>
      <c r="Q1290" s="35" t="str">
        <f t="shared" si="145"/>
        <v>2-Aug-1977</v>
      </c>
      <c r="R1290" s="35">
        <v>28339</v>
      </c>
      <c r="S1290" s="44">
        <f t="shared" si="146"/>
        <v>46</v>
      </c>
      <c r="T1290" s="47">
        <v>10690.11</v>
      </c>
      <c r="U1290" s="14" t="s">
        <v>1319</v>
      </c>
      <c r="V1290" s="58">
        <v>28339</v>
      </c>
      <c r="W1290" s="14">
        <v>2</v>
      </c>
      <c r="X1290" s="77">
        <v>10690.11</v>
      </c>
      <c r="Y1290" s="14" t="s">
        <v>12</v>
      </c>
      <c r="Z1290" s="14" t="s">
        <v>11</v>
      </c>
      <c r="AA1290" s="14" t="s">
        <v>300</v>
      </c>
      <c r="AB1290" s="38">
        <v>46</v>
      </c>
    </row>
    <row r="1291" spans="1:28" x14ac:dyDescent="0.35">
      <c r="A1291" t="s">
        <v>1320</v>
      </c>
      <c r="B1291">
        <v>1976</v>
      </c>
      <c r="C1291" t="s">
        <v>20</v>
      </c>
      <c r="D1291" s="42">
        <v>30</v>
      </c>
      <c r="E1291">
        <v>2</v>
      </c>
      <c r="F1291" s="37">
        <v>10698.38</v>
      </c>
      <c r="G1291" t="s">
        <v>12</v>
      </c>
      <c r="H1291" t="s">
        <v>16</v>
      </c>
      <c r="I1291" t="s">
        <v>200</v>
      </c>
      <c r="J1291" s="40">
        <v>1976</v>
      </c>
      <c r="K1291" s="43" t="s">
        <v>20</v>
      </c>
      <c r="L1291" s="14">
        <f t="shared" si="140"/>
        <v>4</v>
      </c>
      <c r="M1291" s="14" t="str">
        <f t="shared" si="141"/>
        <v>tier - 3</v>
      </c>
      <c r="N1291" s="14">
        <f t="shared" si="142"/>
        <v>2</v>
      </c>
      <c r="O1291" s="8" t="str">
        <f t="shared" si="143"/>
        <v>tier - 1</v>
      </c>
      <c r="P1291" s="8" t="str">
        <f t="shared" si="144"/>
        <v>R1025</v>
      </c>
      <c r="Q1291" s="35" t="str">
        <f t="shared" si="145"/>
        <v>30-Sep-1976</v>
      </c>
      <c r="R1291" s="35">
        <v>28033</v>
      </c>
      <c r="S1291" s="44">
        <f t="shared" si="146"/>
        <v>47</v>
      </c>
      <c r="T1291" s="47">
        <v>10698.38</v>
      </c>
      <c r="U1291" s="14" t="s">
        <v>1320</v>
      </c>
      <c r="V1291" s="58">
        <v>28033</v>
      </c>
      <c r="W1291" s="14">
        <v>2</v>
      </c>
      <c r="X1291" s="77">
        <v>10698.38</v>
      </c>
      <c r="Y1291" s="14" t="s">
        <v>12</v>
      </c>
      <c r="Z1291" s="14" t="s">
        <v>16</v>
      </c>
      <c r="AA1291" s="14" t="s">
        <v>200</v>
      </c>
      <c r="AB1291" s="38">
        <v>47</v>
      </c>
    </row>
    <row r="1292" spans="1:28" x14ac:dyDescent="0.35">
      <c r="A1292" t="s">
        <v>1321</v>
      </c>
      <c r="B1292">
        <v>1972</v>
      </c>
      <c r="C1292" t="s">
        <v>37</v>
      </c>
      <c r="D1292" s="42">
        <v>24</v>
      </c>
      <c r="E1292">
        <v>3</v>
      </c>
      <c r="F1292" s="37">
        <v>10702.64</v>
      </c>
      <c r="G1292" t="s">
        <v>12</v>
      </c>
      <c r="H1292" t="s">
        <v>12</v>
      </c>
      <c r="I1292" t="s">
        <v>13</v>
      </c>
      <c r="J1292" s="40">
        <v>1972</v>
      </c>
      <c r="K1292" s="43" t="s">
        <v>37</v>
      </c>
      <c r="L1292" s="14">
        <f t="shared" si="140"/>
        <v>4</v>
      </c>
      <c r="M1292" s="14" t="str">
        <f t="shared" si="141"/>
        <v>tier - 3</v>
      </c>
      <c r="N1292" s="14">
        <f t="shared" si="142"/>
        <v>1</v>
      </c>
      <c r="O1292" s="8" t="str">
        <f t="shared" si="143"/>
        <v>tier - 3</v>
      </c>
      <c r="P1292" s="8" t="str">
        <f t="shared" si="144"/>
        <v>R1013</v>
      </c>
      <c r="Q1292" s="35" t="str">
        <f t="shared" si="145"/>
        <v>24-Oct-1972</v>
      </c>
      <c r="R1292" s="35">
        <v>26596</v>
      </c>
      <c r="S1292" s="44">
        <f t="shared" si="146"/>
        <v>51</v>
      </c>
      <c r="T1292" s="47">
        <v>10702.64</v>
      </c>
      <c r="U1292" s="14" t="s">
        <v>1321</v>
      </c>
      <c r="V1292" s="58">
        <v>26596</v>
      </c>
      <c r="W1292" s="14">
        <v>3</v>
      </c>
      <c r="X1292" s="77">
        <v>10702.64</v>
      </c>
      <c r="Y1292" s="14" t="s">
        <v>12</v>
      </c>
      <c r="Z1292" s="14" t="s">
        <v>12</v>
      </c>
      <c r="AA1292" s="14" t="s">
        <v>13</v>
      </c>
      <c r="AB1292" s="38">
        <v>51</v>
      </c>
    </row>
    <row r="1293" spans="1:28" x14ac:dyDescent="0.35">
      <c r="A1293" t="s">
        <v>1322</v>
      </c>
      <c r="B1293">
        <v>1967</v>
      </c>
      <c r="C1293" t="s">
        <v>10</v>
      </c>
      <c r="D1293" s="42">
        <v>30</v>
      </c>
      <c r="E1293">
        <v>0</v>
      </c>
      <c r="F1293" s="37">
        <v>10704.47</v>
      </c>
      <c r="G1293" t="s">
        <v>12</v>
      </c>
      <c r="H1293" t="s">
        <v>11</v>
      </c>
      <c r="I1293" t="s">
        <v>42</v>
      </c>
      <c r="J1293" s="40">
        <v>1967</v>
      </c>
      <c r="K1293" s="43" t="s">
        <v>10</v>
      </c>
      <c r="L1293" s="14">
        <f t="shared" si="140"/>
        <v>4</v>
      </c>
      <c r="M1293" s="14" t="str">
        <f t="shared" si="141"/>
        <v>tier - 3</v>
      </c>
      <c r="N1293" s="14">
        <f t="shared" si="142"/>
        <v>9</v>
      </c>
      <c r="O1293" s="8" t="str">
        <f t="shared" si="143"/>
        <v>tier - 2</v>
      </c>
      <c r="P1293" s="8" t="str">
        <f t="shared" si="144"/>
        <v>R1011</v>
      </c>
      <c r="Q1293" s="35" t="str">
        <f t="shared" si="145"/>
        <v>30-Jul-1967</v>
      </c>
      <c r="R1293" s="35">
        <v>24683</v>
      </c>
      <c r="S1293" s="44">
        <f t="shared" si="146"/>
        <v>56</v>
      </c>
      <c r="T1293" s="47">
        <v>10704.47</v>
      </c>
      <c r="U1293" s="14" t="s">
        <v>1322</v>
      </c>
      <c r="V1293" s="58">
        <v>24683</v>
      </c>
      <c r="W1293" s="14">
        <v>0</v>
      </c>
      <c r="X1293" s="77">
        <v>10704.47</v>
      </c>
      <c r="Y1293" s="14" t="s">
        <v>12</v>
      </c>
      <c r="Z1293" s="14" t="s">
        <v>11</v>
      </c>
      <c r="AA1293" s="14" t="s">
        <v>42</v>
      </c>
      <c r="AB1293" s="38">
        <v>56</v>
      </c>
    </row>
    <row r="1294" spans="1:28" x14ac:dyDescent="0.35">
      <c r="A1294" t="s">
        <v>1323</v>
      </c>
      <c r="B1294">
        <v>1967</v>
      </c>
      <c r="C1294" t="s">
        <v>37</v>
      </c>
      <c r="D1294" s="42">
        <v>5</v>
      </c>
      <c r="E1294">
        <v>0</v>
      </c>
      <c r="F1294" s="37">
        <v>10713.64</v>
      </c>
      <c r="G1294" t="s">
        <v>12</v>
      </c>
      <c r="H1294" t="s">
        <v>12</v>
      </c>
      <c r="I1294" t="s">
        <v>42</v>
      </c>
      <c r="J1294" s="40">
        <v>1967</v>
      </c>
      <c r="K1294" s="43" t="s">
        <v>37</v>
      </c>
      <c r="L1294" s="14">
        <f t="shared" si="140"/>
        <v>4</v>
      </c>
      <c r="M1294" s="14" t="str">
        <f t="shared" si="141"/>
        <v>tier - 3</v>
      </c>
      <c r="N1294" s="14">
        <f t="shared" si="142"/>
        <v>1</v>
      </c>
      <c r="O1294" s="8" t="str">
        <f t="shared" si="143"/>
        <v>tier - 3</v>
      </c>
      <c r="P1294" s="8" t="str">
        <f t="shared" si="144"/>
        <v>R1011</v>
      </c>
      <c r="Q1294" s="35" t="str">
        <f t="shared" si="145"/>
        <v>5-Oct-1967</v>
      </c>
      <c r="R1294" s="35">
        <v>24750</v>
      </c>
      <c r="S1294" s="44">
        <f t="shared" si="146"/>
        <v>56</v>
      </c>
      <c r="T1294" s="47">
        <v>10713.64</v>
      </c>
      <c r="U1294" s="14" t="s">
        <v>1323</v>
      </c>
      <c r="V1294" s="58">
        <v>24750</v>
      </c>
      <c r="W1294" s="14">
        <v>0</v>
      </c>
      <c r="X1294" s="77">
        <v>10713.64</v>
      </c>
      <c r="Y1294" s="14" t="s">
        <v>12</v>
      </c>
      <c r="Z1294" s="14" t="s">
        <v>12</v>
      </c>
      <c r="AA1294" s="14" t="s">
        <v>42</v>
      </c>
      <c r="AB1294" s="38">
        <v>56</v>
      </c>
    </row>
    <row r="1295" spans="1:28" x14ac:dyDescent="0.35">
      <c r="A1295" t="s">
        <v>1324</v>
      </c>
      <c r="B1295">
        <v>1992</v>
      </c>
      <c r="C1295" t="s">
        <v>18</v>
      </c>
      <c r="D1295" s="42">
        <v>25</v>
      </c>
      <c r="E1295">
        <v>0</v>
      </c>
      <c r="F1295" s="37">
        <v>10719.57</v>
      </c>
      <c r="G1295" t="s">
        <v>12</v>
      </c>
      <c r="H1295" t="s">
        <v>16</v>
      </c>
      <c r="I1295" t="s">
        <v>23</v>
      </c>
      <c r="J1295" s="40">
        <v>1992</v>
      </c>
      <c r="K1295" s="43" t="s">
        <v>18</v>
      </c>
      <c r="L1295" s="14">
        <f t="shared" si="140"/>
        <v>4</v>
      </c>
      <c r="M1295" s="14" t="str">
        <f t="shared" si="141"/>
        <v>tier - 3</v>
      </c>
      <c r="N1295" s="14">
        <f t="shared" si="142"/>
        <v>2</v>
      </c>
      <c r="O1295" s="8" t="str">
        <f t="shared" si="143"/>
        <v>tier - 1</v>
      </c>
      <c r="P1295" s="8" t="str">
        <f t="shared" si="144"/>
        <v>R1012</v>
      </c>
      <c r="Q1295" s="35" t="str">
        <f t="shared" si="145"/>
        <v>25-Jun-1992</v>
      </c>
      <c r="R1295" s="35">
        <v>33780</v>
      </c>
      <c r="S1295" s="44">
        <f t="shared" si="146"/>
        <v>31</v>
      </c>
      <c r="T1295" s="47">
        <v>10719.57</v>
      </c>
      <c r="U1295" s="14" t="s">
        <v>1324</v>
      </c>
      <c r="V1295" s="58">
        <v>33780</v>
      </c>
      <c r="W1295" s="14">
        <v>0</v>
      </c>
      <c r="X1295" s="77">
        <v>10719.57</v>
      </c>
      <c r="Y1295" s="14" t="s">
        <v>12</v>
      </c>
      <c r="Z1295" s="14" t="s">
        <v>16</v>
      </c>
      <c r="AA1295" s="14" t="s">
        <v>23</v>
      </c>
      <c r="AB1295" s="38">
        <v>31</v>
      </c>
    </row>
    <row r="1296" spans="1:28" x14ac:dyDescent="0.35">
      <c r="A1296" t="s">
        <v>1325</v>
      </c>
      <c r="B1296">
        <v>1974</v>
      </c>
      <c r="C1296" t="s">
        <v>30</v>
      </c>
      <c r="D1296" s="42">
        <v>9</v>
      </c>
      <c r="E1296">
        <v>4</v>
      </c>
      <c r="F1296" s="37">
        <v>10736.87</v>
      </c>
      <c r="G1296" t="s">
        <v>12</v>
      </c>
      <c r="H1296" t="s">
        <v>16</v>
      </c>
      <c r="I1296" t="s">
        <v>168</v>
      </c>
      <c r="J1296" s="40">
        <v>1974</v>
      </c>
      <c r="K1296" s="43" t="s">
        <v>30</v>
      </c>
      <c r="L1296" s="14">
        <f t="shared" si="140"/>
        <v>4</v>
      </c>
      <c r="M1296" s="14" t="str">
        <f t="shared" si="141"/>
        <v>tier - 3</v>
      </c>
      <c r="N1296" s="14">
        <f t="shared" si="142"/>
        <v>2</v>
      </c>
      <c r="O1296" s="8" t="str">
        <f t="shared" si="143"/>
        <v>tier - 1</v>
      </c>
      <c r="P1296" s="8" t="str">
        <f t="shared" si="144"/>
        <v>R1016</v>
      </c>
      <c r="Q1296" s="35" t="str">
        <f t="shared" si="145"/>
        <v>9-Dec-1974</v>
      </c>
      <c r="R1296" s="35">
        <v>27372</v>
      </c>
      <c r="S1296" s="44">
        <f t="shared" si="146"/>
        <v>49</v>
      </c>
      <c r="T1296" s="47">
        <v>10736.87</v>
      </c>
      <c r="U1296" s="14" t="s">
        <v>1325</v>
      </c>
      <c r="V1296" s="58">
        <v>27372</v>
      </c>
      <c r="W1296" s="14">
        <v>4</v>
      </c>
      <c r="X1296" s="77">
        <v>10736.87</v>
      </c>
      <c r="Y1296" s="14" t="s">
        <v>12</v>
      </c>
      <c r="Z1296" s="14" t="s">
        <v>16</v>
      </c>
      <c r="AA1296" s="14" t="s">
        <v>168</v>
      </c>
      <c r="AB1296" s="38">
        <v>49</v>
      </c>
    </row>
    <row r="1297" spans="1:28" x14ac:dyDescent="0.35">
      <c r="A1297" t="s">
        <v>1326</v>
      </c>
      <c r="B1297">
        <v>1986</v>
      </c>
      <c r="C1297" t="s">
        <v>35</v>
      </c>
      <c r="D1297" s="42">
        <v>29</v>
      </c>
      <c r="E1297">
        <v>3</v>
      </c>
      <c r="F1297" s="37">
        <v>10749.02</v>
      </c>
      <c r="G1297" t="s">
        <v>12</v>
      </c>
      <c r="H1297" t="s">
        <v>16</v>
      </c>
      <c r="I1297" t="s">
        <v>535</v>
      </c>
      <c r="J1297" s="40">
        <v>1986</v>
      </c>
      <c r="K1297" s="43" t="s">
        <v>35</v>
      </c>
      <c r="L1297" s="14">
        <f t="shared" si="140"/>
        <v>4</v>
      </c>
      <c r="M1297" s="14" t="str">
        <f t="shared" si="141"/>
        <v>tier - 3</v>
      </c>
      <c r="N1297" s="14">
        <f t="shared" si="142"/>
        <v>2</v>
      </c>
      <c r="O1297" s="8" t="str">
        <f t="shared" si="143"/>
        <v>tier - 1</v>
      </c>
      <c r="P1297" s="8" t="str">
        <f t="shared" si="144"/>
        <v>R1026</v>
      </c>
      <c r="Q1297" s="35" t="str">
        <f t="shared" si="145"/>
        <v>29-Aug-1986</v>
      </c>
      <c r="R1297" s="35">
        <v>31653</v>
      </c>
      <c r="S1297" s="44">
        <f t="shared" si="146"/>
        <v>37</v>
      </c>
      <c r="T1297" s="47">
        <v>10749.02</v>
      </c>
      <c r="U1297" s="14" t="s">
        <v>1326</v>
      </c>
      <c r="V1297" s="58">
        <v>31653</v>
      </c>
      <c r="W1297" s="14">
        <v>3</v>
      </c>
      <c r="X1297" s="77">
        <v>10749.02</v>
      </c>
      <c r="Y1297" s="14" t="s">
        <v>12</v>
      </c>
      <c r="Z1297" s="14" t="s">
        <v>16</v>
      </c>
      <c r="AA1297" s="14" t="s">
        <v>535</v>
      </c>
      <c r="AB1297" s="38">
        <v>37</v>
      </c>
    </row>
    <row r="1298" spans="1:28" x14ac:dyDescent="0.35">
      <c r="A1298" t="s">
        <v>1327</v>
      </c>
      <c r="B1298">
        <v>1989</v>
      </c>
      <c r="C1298" t="s">
        <v>15</v>
      </c>
      <c r="D1298" s="42">
        <v>25</v>
      </c>
      <c r="E1298">
        <v>3</v>
      </c>
      <c r="F1298" s="37">
        <v>10769.75</v>
      </c>
      <c r="G1298" t="s">
        <v>12</v>
      </c>
      <c r="H1298" t="s">
        <v>11</v>
      </c>
      <c r="I1298" t="s">
        <v>632</v>
      </c>
      <c r="J1298" s="40">
        <v>1989</v>
      </c>
      <c r="K1298" s="43" t="s">
        <v>15</v>
      </c>
      <c r="L1298" s="14">
        <f t="shared" si="140"/>
        <v>4</v>
      </c>
      <c r="M1298" s="14" t="str">
        <f t="shared" si="141"/>
        <v>tier - 3</v>
      </c>
      <c r="N1298" s="14">
        <f t="shared" si="142"/>
        <v>9</v>
      </c>
      <c r="O1298" s="8" t="str">
        <f t="shared" si="143"/>
        <v>tier - 2</v>
      </c>
      <c r="P1298" s="8" t="str">
        <f t="shared" si="144"/>
        <v>R1022</v>
      </c>
      <c r="Q1298" s="35" t="str">
        <f t="shared" si="145"/>
        <v>25-Nov-1989</v>
      </c>
      <c r="R1298" s="35">
        <v>32837</v>
      </c>
      <c r="S1298" s="44">
        <f t="shared" si="146"/>
        <v>34</v>
      </c>
      <c r="T1298" s="47">
        <v>10769.75</v>
      </c>
      <c r="U1298" s="14" t="s">
        <v>1327</v>
      </c>
      <c r="V1298" s="58">
        <v>32837</v>
      </c>
      <c r="W1298" s="14">
        <v>3</v>
      </c>
      <c r="X1298" s="77">
        <v>10769.75</v>
      </c>
      <c r="Y1298" s="14" t="s">
        <v>12</v>
      </c>
      <c r="Z1298" s="14" t="s">
        <v>11</v>
      </c>
      <c r="AA1298" s="14" t="s">
        <v>632</v>
      </c>
      <c r="AB1298" s="38">
        <v>34</v>
      </c>
    </row>
    <row r="1299" spans="1:28" x14ac:dyDescent="0.35">
      <c r="A1299" t="s">
        <v>1328</v>
      </c>
      <c r="B1299">
        <v>1967</v>
      </c>
      <c r="C1299" t="s">
        <v>15</v>
      </c>
      <c r="D1299" s="42">
        <v>11</v>
      </c>
      <c r="E1299">
        <v>1</v>
      </c>
      <c r="F1299" s="37">
        <v>10791.96</v>
      </c>
      <c r="G1299" t="s">
        <v>12</v>
      </c>
      <c r="H1299" t="s">
        <v>11</v>
      </c>
      <c r="I1299" t="s">
        <v>42</v>
      </c>
      <c r="J1299" s="40">
        <v>1967</v>
      </c>
      <c r="K1299" s="43" t="s">
        <v>15</v>
      </c>
      <c r="L1299" s="14">
        <f t="shared" si="140"/>
        <v>4</v>
      </c>
      <c r="M1299" s="14" t="str">
        <f t="shared" si="141"/>
        <v>tier - 3</v>
      </c>
      <c r="N1299" s="14">
        <f t="shared" si="142"/>
        <v>9</v>
      </c>
      <c r="O1299" s="8" t="str">
        <f t="shared" si="143"/>
        <v>tier - 2</v>
      </c>
      <c r="P1299" s="8" t="str">
        <f t="shared" si="144"/>
        <v>R1011</v>
      </c>
      <c r="Q1299" s="35" t="str">
        <f t="shared" si="145"/>
        <v>11-Nov-1967</v>
      </c>
      <c r="R1299" s="35">
        <v>24787</v>
      </c>
      <c r="S1299" s="44">
        <f t="shared" si="146"/>
        <v>56</v>
      </c>
      <c r="T1299" s="47">
        <v>10791.96</v>
      </c>
      <c r="U1299" s="14" t="s">
        <v>1328</v>
      </c>
      <c r="V1299" s="58">
        <v>24787</v>
      </c>
      <c r="W1299" s="14">
        <v>1</v>
      </c>
      <c r="X1299" s="77">
        <v>10791.96</v>
      </c>
      <c r="Y1299" s="14" t="s">
        <v>12</v>
      </c>
      <c r="Z1299" s="14" t="s">
        <v>11</v>
      </c>
      <c r="AA1299" s="14" t="s">
        <v>42</v>
      </c>
      <c r="AB1299" s="38">
        <v>56</v>
      </c>
    </row>
    <row r="1300" spans="1:28" x14ac:dyDescent="0.35">
      <c r="A1300" t="s">
        <v>1329</v>
      </c>
      <c r="B1300">
        <v>1999</v>
      </c>
      <c r="C1300" t="s">
        <v>30</v>
      </c>
      <c r="D1300" s="42">
        <v>24</v>
      </c>
      <c r="E1300">
        <v>0</v>
      </c>
      <c r="F1300" s="37">
        <v>10795.94</v>
      </c>
      <c r="G1300" t="s">
        <v>12</v>
      </c>
      <c r="H1300" t="s">
        <v>16</v>
      </c>
      <c r="I1300" t="s">
        <v>42</v>
      </c>
      <c r="J1300" s="40">
        <v>1999</v>
      </c>
      <c r="K1300" s="43" t="s">
        <v>30</v>
      </c>
      <c r="L1300" s="14">
        <f t="shared" si="140"/>
        <v>4</v>
      </c>
      <c r="M1300" s="14" t="str">
        <f t="shared" si="141"/>
        <v>tier - 3</v>
      </c>
      <c r="N1300" s="14">
        <f t="shared" si="142"/>
        <v>2</v>
      </c>
      <c r="O1300" s="8" t="str">
        <f t="shared" si="143"/>
        <v>tier - 1</v>
      </c>
      <c r="P1300" s="8" t="str">
        <f t="shared" si="144"/>
        <v>R1011</v>
      </c>
      <c r="Q1300" s="35" t="str">
        <f t="shared" si="145"/>
        <v>24-Dec-1999</v>
      </c>
      <c r="R1300" s="35">
        <v>36518</v>
      </c>
      <c r="S1300" s="44">
        <f t="shared" si="146"/>
        <v>23</v>
      </c>
      <c r="T1300" s="47">
        <v>10795.94</v>
      </c>
      <c r="U1300" s="14" t="s">
        <v>1329</v>
      </c>
      <c r="V1300" s="58">
        <v>36518</v>
      </c>
      <c r="W1300" s="14">
        <v>0</v>
      </c>
      <c r="X1300" s="77">
        <v>10795.94</v>
      </c>
      <c r="Y1300" s="14" t="s">
        <v>12</v>
      </c>
      <c r="Z1300" s="14" t="s">
        <v>16</v>
      </c>
      <c r="AA1300" s="14" t="s">
        <v>42</v>
      </c>
      <c r="AB1300" s="38">
        <v>23</v>
      </c>
    </row>
    <row r="1301" spans="1:28" x14ac:dyDescent="0.35">
      <c r="A1301" t="s">
        <v>1330</v>
      </c>
      <c r="B1301">
        <v>1967</v>
      </c>
      <c r="C1301" t="s">
        <v>37</v>
      </c>
      <c r="D1301" s="42">
        <v>23</v>
      </c>
      <c r="E1301">
        <v>0</v>
      </c>
      <c r="F1301" s="37">
        <v>10796.35</v>
      </c>
      <c r="G1301" t="s">
        <v>12</v>
      </c>
      <c r="H1301" t="s">
        <v>16</v>
      </c>
      <c r="I1301" t="s">
        <v>166</v>
      </c>
      <c r="J1301" s="40">
        <v>1967</v>
      </c>
      <c r="K1301" s="43" t="s">
        <v>37</v>
      </c>
      <c r="L1301" s="14">
        <f t="shared" si="140"/>
        <v>4</v>
      </c>
      <c r="M1301" s="14" t="str">
        <f t="shared" si="141"/>
        <v>tier - 3</v>
      </c>
      <c r="N1301" s="14">
        <f t="shared" si="142"/>
        <v>2</v>
      </c>
      <c r="O1301" s="8" t="str">
        <f t="shared" si="143"/>
        <v>tier - 1</v>
      </c>
      <c r="P1301" s="8" t="str">
        <f t="shared" si="144"/>
        <v>R1019</v>
      </c>
      <c r="Q1301" s="35" t="str">
        <f t="shared" si="145"/>
        <v>23-Oct-1967</v>
      </c>
      <c r="R1301" s="35">
        <v>24768</v>
      </c>
      <c r="S1301" s="44">
        <f t="shared" si="146"/>
        <v>56</v>
      </c>
      <c r="T1301" s="47">
        <v>10796.35</v>
      </c>
      <c r="U1301" s="14" t="s">
        <v>1330</v>
      </c>
      <c r="V1301" s="58">
        <v>24768</v>
      </c>
      <c r="W1301" s="14">
        <v>0</v>
      </c>
      <c r="X1301" s="77">
        <v>10796.35</v>
      </c>
      <c r="Y1301" s="14" t="s">
        <v>12</v>
      </c>
      <c r="Z1301" s="14" t="s">
        <v>16</v>
      </c>
      <c r="AA1301" s="14" t="s">
        <v>166</v>
      </c>
      <c r="AB1301" s="38">
        <v>56</v>
      </c>
    </row>
    <row r="1302" spans="1:28" x14ac:dyDescent="0.35">
      <c r="A1302" t="s">
        <v>1331</v>
      </c>
      <c r="B1302">
        <v>1970</v>
      </c>
      <c r="C1302" t="s">
        <v>37</v>
      </c>
      <c r="D1302" s="42">
        <v>28</v>
      </c>
      <c r="E1302">
        <v>1</v>
      </c>
      <c r="F1302" s="37">
        <v>10797.34</v>
      </c>
      <c r="G1302" t="s">
        <v>12</v>
      </c>
      <c r="H1302" t="s">
        <v>11</v>
      </c>
      <c r="I1302" t="s">
        <v>249</v>
      </c>
      <c r="J1302" s="40">
        <v>1970</v>
      </c>
      <c r="K1302" s="43" t="s">
        <v>37</v>
      </c>
      <c r="L1302" s="14">
        <f t="shared" si="140"/>
        <v>4</v>
      </c>
      <c r="M1302" s="14" t="str">
        <f t="shared" si="141"/>
        <v>tier - 3</v>
      </c>
      <c r="N1302" s="14">
        <f t="shared" si="142"/>
        <v>9</v>
      </c>
      <c r="O1302" s="8" t="str">
        <f t="shared" si="143"/>
        <v>tier - 2</v>
      </c>
      <c r="P1302" s="8" t="str">
        <f t="shared" si="144"/>
        <v>R1023</v>
      </c>
      <c r="Q1302" s="35" t="str">
        <f t="shared" si="145"/>
        <v>28-Oct-1970</v>
      </c>
      <c r="R1302" s="35">
        <v>25869</v>
      </c>
      <c r="S1302" s="44">
        <f t="shared" si="146"/>
        <v>53</v>
      </c>
      <c r="T1302" s="47">
        <v>10797.34</v>
      </c>
      <c r="U1302" s="14" t="s">
        <v>1331</v>
      </c>
      <c r="V1302" s="58">
        <v>25869</v>
      </c>
      <c r="W1302" s="14">
        <v>1</v>
      </c>
      <c r="X1302" s="77">
        <v>10797.34</v>
      </c>
      <c r="Y1302" s="14" t="s">
        <v>12</v>
      </c>
      <c r="Z1302" s="14" t="s">
        <v>11</v>
      </c>
      <c r="AA1302" s="14" t="s">
        <v>249</v>
      </c>
      <c r="AB1302" s="38">
        <v>53</v>
      </c>
    </row>
    <row r="1303" spans="1:28" x14ac:dyDescent="0.35">
      <c r="A1303" t="s">
        <v>1332</v>
      </c>
      <c r="B1303">
        <v>1970</v>
      </c>
      <c r="C1303" t="s">
        <v>30</v>
      </c>
      <c r="D1303" s="42">
        <v>18</v>
      </c>
      <c r="E1303">
        <v>2</v>
      </c>
      <c r="F1303" s="37">
        <v>10806.84</v>
      </c>
      <c r="G1303" t="s">
        <v>12</v>
      </c>
      <c r="H1303" t="s">
        <v>11</v>
      </c>
      <c r="I1303" t="s">
        <v>42</v>
      </c>
      <c r="J1303" s="40">
        <v>1970</v>
      </c>
      <c r="K1303" s="43" t="s">
        <v>30</v>
      </c>
      <c r="L1303" s="14">
        <f t="shared" si="140"/>
        <v>4</v>
      </c>
      <c r="M1303" s="14" t="str">
        <f t="shared" si="141"/>
        <v>tier - 3</v>
      </c>
      <c r="N1303" s="14">
        <f t="shared" si="142"/>
        <v>9</v>
      </c>
      <c r="O1303" s="8" t="str">
        <f t="shared" si="143"/>
        <v>tier - 2</v>
      </c>
      <c r="P1303" s="8" t="str">
        <f t="shared" si="144"/>
        <v>R1011</v>
      </c>
      <c r="Q1303" s="35" t="str">
        <f t="shared" si="145"/>
        <v>18-Dec-1970</v>
      </c>
      <c r="R1303" s="35">
        <v>25920</v>
      </c>
      <c r="S1303" s="44">
        <f t="shared" si="146"/>
        <v>53</v>
      </c>
      <c r="T1303" s="47">
        <v>10806.84</v>
      </c>
      <c r="U1303" s="14" t="s">
        <v>1332</v>
      </c>
      <c r="V1303" s="58">
        <v>25920</v>
      </c>
      <c r="W1303" s="14">
        <v>2</v>
      </c>
      <c r="X1303" s="77">
        <v>10806.84</v>
      </c>
      <c r="Y1303" s="14" t="s">
        <v>12</v>
      </c>
      <c r="Z1303" s="14" t="s">
        <v>11</v>
      </c>
      <c r="AA1303" s="14" t="s">
        <v>42</v>
      </c>
      <c r="AB1303" s="38">
        <v>53</v>
      </c>
    </row>
    <row r="1304" spans="1:28" x14ac:dyDescent="0.35">
      <c r="A1304" t="s">
        <v>1333</v>
      </c>
      <c r="B1304">
        <v>1967</v>
      </c>
      <c r="C1304" t="s">
        <v>37</v>
      </c>
      <c r="D1304" s="42">
        <v>2</v>
      </c>
      <c r="E1304">
        <v>1</v>
      </c>
      <c r="F1304" s="37">
        <v>10807.49</v>
      </c>
      <c r="G1304" t="s">
        <v>12</v>
      </c>
      <c r="H1304" t="s">
        <v>11</v>
      </c>
      <c r="I1304" t="s">
        <v>13</v>
      </c>
      <c r="J1304" s="40">
        <v>1967</v>
      </c>
      <c r="K1304" s="43" t="s">
        <v>37</v>
      </c>
      <c r="L1304" s="14">
        <f t="shared" si="140"/>
        <v>4</v>
      </c>
      <c r="M1304" s="14" t="str">
        <f t="shared" si="141"/>
        <v>tier - 3</v>
      </c>
      <c r="N1304" s="14">
        <f t="shared" si="142"/>
        <v>9</v>
      </c>
      <c r="O1304" s="8" t="str">
        <f t="shared" si="143"/>
        <v>tier - 2</v>
      </c>
      <c r="P1304" s="8" t="str">
        <f t="shared" si="144"/>
        <v>R1013</v>
      </c>
      <c r="Q1304" s="35" t="str">
        <f t="shared" si="145"/>
        <v>2-Oct-1967</v>
      </c>
      <c r="R1304" s="35">
        <v>24747</v>
      </c>
      <c r="S1304" s="44">
        <f t="shared" si="146"/>
        <v>56</v>
      </c>
      <c r="T1304" s="47">
        <v>10807.49</v>
      </c>
      <c r="U1304" s="14" t="s">
        <v>1333</v>
      </c>
      <c r="V1304" s="58">
        <v>24747</v>
      </c>
      <c r="W1304" s="14">
        <v>1</v>
      </c>
      <c r="X1304" s="77">
        <v>10807.49</v>
      </c>
      <c r="Y1304" s="14" t="s">
        <v>12</v>
      </c>
      <c r="Z1304" s="14" t="s">
        <v>11</v>
      </c>
      <c r="AA1304" s="14" t="s">
        <v>13</v>
      </c>
      <c r="AB1304" s="38">
        <v>56</v>
      </c>
    </row>
    <row r="1305" spans="1:28" x14ac:dyDescent="0.35">
      <c r="A1305" t="s">
        <v>1334</v>
      </c>
      <c r="B1305">
        <v>1968</v>
      </c>
      <c r="C1305" t="s">
        <v>10</v>
      </c>
      <c r="D1305" s="42">
        <v>28</v>
      </c>
      <c r="E1305">
        <v>1</v>
      </c>
      <c r="F1305" s="37">
        <v>10825.25</v>
      </c>
      <c r="G1305" t="s">
        <v>12</v>
      </c>
      <c r="H1305" t="s">
        <v>12</v>
      </c>
      <c r="I1305" t="s">
        <v>23</v>
      </c>
      <c r="J1305" s="40">
        <v>1968</v>
      </c>
      <c r="K1305" s="43" t="s">
        <v>10</v>
      </c>
      <c r="L1305" s="14">
        <f t="shared" si="140"/>
        <v>4</v>
      </c>
      <c r="M1305" s="14" t="str">
        <f t="shared" si="141"/>
        <v>tier - 3</v>
      </c>
      <c r="N1305" s="14">
        <f t="shared" si="142"/>
        <v>1</v>
      </c>
      <c r="O1305" s="8" t="str">
        <f t="shared" si="143"/>
        <v>tier - 3</v>
      </c>
      <c r="P1305" s="8" t="str">
        <f t="shared" si="144"/>
        <v>R1012</v>
      </c>
      <c r="Q1305" s="35" t="str">
        <f t="shared" si="145"/>
        <v>28-Jul-1968</v>
      </c>
      <c r="R1305" s="35">
        <v>25047</v>
      </c>
      <c r="S1305" s="44">
        <f t="shared" si="146"/>
        <v>55</v>
      </c>
      <c r="T1305" s="47">
        <v>10825.25</v>
      </c>
      <c r="U1305" s="14" t="s">
        <v>1334</v>
      </c>
      <c r="V1305" s="58">
        <v>25047</v>
      </c>
      <c r="W1305" s="14">
        <v>1</v>
      </c>
      <c r="X1305" s="77">
        <v>10825.25</v>
      </c>
      <c r="Y1305" s="14" t="s">
        <v>12</v>
      </c>
      <c r="Z1305" s="14" t="s">
        <v>12</v>
      </c>
      <c r="AA1305" s="14" t="s">
        <v>23</v>
      </c>
      <c r="AB1305" s="38">
        <v>55</v>
      </c>
    </row>
    <row r="1306" spans="1:28" x14ac:dyDescent="0.35">
      <c r="A1306" t="s">
        <v>1335</v>
      </c>
      <c r="B1306">
        <v>1971</v>
      </c>
      <c r="C1306" t="s">
        <v>30</v>
      </c>
      <c r="D1306" s="42">
        <v>20</v>
      </c>
      <c r="E1306">
        <v>2</v>
      </c>
      <c r="F1306" s="37">
        <v>10848.13</v>
      </c>
      <c r="G1306" t="s">
        <v>12</v>
      </c>
      <c r="H1306" t="s">
        <v>12</v>
      </c>
      <c r="I1306" t="s">
        <v>23</v>
      </c>
      <c r="J1306" s="40">
        <v>1971</v>
      </c>
      <c r="K1306" s="43" t="s">
        <v>30</v>
      </c>
      <c r="L1306" s="14">
        <f t="shared" si="140"/>
        <v>4</v>
      </c>
      <c r="M1306" s="14" t="str">
        <f t="shared" si="141"/>
        <v>tier - 3</v>
      </c>
      <c r="N1306" s="14">
        <f t="shared" si="142"/>
        <v>1</v>
      </c>
      <c r="O1306" s="8" t="str">
        <f t="shared" si="143"/>
        <v>tier - 3</v>
      </c>
      <c r="P1306" s="8" t="str">
        <f t="shared" si="144"/>
        <v>R1012</v>
      </c>
      <c r="Q1306" s="35" t="str">
        <f t="shared" si="145"/>
        <v>20-Dec-1971</v>
      </c>
      <c r="R1306" s="35">
        <v>26287</v>
      </c>
      <c r="S1306" s="44">
        <f t="shared" si="146"/>
        <v>52</v>
      </c>
      <c r="T1306" s="47">
        <v>10848.13</v>
      </c>
      <c r="U1306" s="14" t="s">
        <v>1335</v>
      </c>
      <c r="V1306" s="58">
        <v>26287</v>
      </c>
      <c r="W1306" s="14">
        <v>2</v>
      </c>
      <c r="X1306" s="77">
        <v>10848.13</v>
      </c>
      <c r="Y1306" s="14" t="s">
        <v>12</v>
      </c>
      <c r="Z1306" s="14" t="s">
        <v>12</v>
      </c>
      <c r="AA1306" s="14" t="s">
        <v>23</v>
      </c>
      <c r="AB1306" s="38">
        <v>52</v>
      </c>
    </row>
    <row r="1307" spans="1:28" x14ac:dyDescent="0.35">
      <c r="A1307" t="s">
        <v>1336</v>
      </c>
      <c r="B1307">
        <v>1994</v>
      </c>
      <c r="C1307" t="s">
        <v>20</v>
      </c>
      <c r="D1307" s="42">
        <v>6</v>
      </c>
      <c r="E1307">
        <v>0</v>
      </c>
      <c r="F1307" s="37">
        <v>10886.66</v>
      </c>
      <c r="G1307" t="s">
        <v>12</v>
      </c>
      <c r="H1307" t="s">
        <v>12</v>
      </c>
      <c r="I1307" t="s">
        <v>23</v>
      </c>
      <c r="J1307" s="40">
        <v>1994</v>
      </c>
      <c r="K1307" s="43" t="s">
        <v>20</v>
      </c>
      <c r="L1307" s="14">
        <f t="shared" si="140"/>
        <v>4</v>
      </c>
      <c r="M1307" s="14" t="str">
        <f t="shared" si="141"/>
        <v>tier - 3</v>
      </c>
      <c r="N1307" s="14">
        <f t="shared" si="142"/>
        <v>1</v>
      </c>
      <c r="O1307" s="8" t="str">
        <f t="shared" si="143"/>
        <v>tier - 3</v>
      </c>
      <c r="P1307" s="8" t="str">
        <f t="shared" si="144"/>
        <v>R1012</v>
      </c>
      <c r="Q1307" s="35" t="str">
        <f t="shared" si="145"/>
        <v>6-Sep-1994</v>
      </c>
      <c r="R1307" s="35">
        <v>34583</v>
      </c>
      <c r="S1307" s="44">
        <f t="shared" si="146"/>
        <v>29</v>
      </c>
      <c r="T1307" s="47">
        <v>10886.66</v>
      </c>
      <c r="U1307" s="14" t="s">
        <v>1336</v>
      </c>
      <c r="V1307" s="58">
        <v>34583</v>
      </c>
      <c r="W1307" s="14">
        <v>0</v>
      </c>
      <c r="X1307" s="77">
        <v>10886.66</v>
      </c>
      <c r="Y1307" s="14" t="s">
        <v>12</v>
      </c>
      <c r="Z1307" s="14" t="s">
        <v>12</v>
      </c>
      <c r="AA1307" s="14" t="s">
        <v>23</v>
      </c>
      <c r="AB1307" s="38">
        <v>29</v>
      </c>
    </row>
    <row r="1308" spans="1:28" x14ac:dyDescent="0.35">
      <c r="A1308" t="s">
        <v>1337</v>
      </c>
      <c r="B1308">
        <v>1968</v>
      </c>
      <c r="C1308" t="s">
        <v>15</v>
      </c>
      <c r="D1308" s="42">
        <v>13</v>
      </c>
      <c r="E1308">
        <v>0</v>
      </c>
      <c r="F1308" s="37">
        <v>10923.93</v>
      </c>
      <c r="G1308" t="s">
        <v>12</v>
      </c>
      <c r="H1308" t="s">
        <v>16</v>
      </c>
      <c r="I1308" t="s">
        <v>247</v>
      </c>
      <c r="J1308" s="40">
        <v>1968</v>
      </c>
      <c r="K1308" s="43" t="s">
        <v>15</v>
      </c>
      <c r="L1308" s="14">
        <f t="shared" si="140"/>
        <v>4</v>
      </c>
      <c r="M1308" s="14" t="str">
        <f t="shared" si="141"/>
        <v>tier - 3</v>
      </c>
      <c r="N1308" s="14">
        <f t="shared" si="142"/>
        <v>2</v>
      </c>
      <c r="O1308" s="8" t="str">
        <f t="shared" si="143"/>
        <v>tier - 1</v>
      </c>
      <c r="P1308" s="8" t="str">
        <f t="shared" si="144"/>
        <v>R1024</v>
      </c>
      <c r="Q1308" s="35" t="str">
        <f t="shared" si="145"/>
        <v>13-Nov-1968</v>
      </c>
      <c r="R1308" s="35">
        <v>25155</v>
      </c>
      <c r="S1308" s="44">
        <f t="shared" si="146"/>
        <v>55</v>
      </c>
      <c r="T1308" s="47">
        <v>10923.93</v>
      </c>
      <c r="U1308" s="14" t="s">
        <v>1337</v>
      </c>
      <c r="V1308" s="58">
        <v>25155</v>
      </c>
      <c r="W1308" s="14">
        <v>0</v>
      </c>
      <c r="X1308" s="77">
        <v>10923.93</v>
      </c>
      <c r="Y1308" s="14" t="s">
        <v>12</v>
      </c>
      <c r="Z1308" s="14" t="s">
        <v>16</v>
      </c>
      <c r="AA1308" s="14" t="s">
        <v>247</v>
      </c>
      <c r="AB1308" s="38">
        <v>55</v>
      </c>
    </row>
    <row r="1309" spans="1:28" x14ac:dyDescent="0.35">
      <c r="A1309" t="s">
        <v>1338</v>
      </c>
      <c r="B1309">
        <v>1968</v>
      </c>
      <c r="C1309" t="s">
        <v>15</v>
      </c>
      <c r="D1309" s="42">
        <v>12</v>
      </c>
      <c r="E1309">
        <v>1</v>
      </c>
      <c r="F1309" s="37">
        <v>10928.85</v>
      </c>
      <c r="G1309" t="s">
        <v>12</v>
      </c>
      <c r="H1309" t="s">
        <v>12</v>
      </c>
      <c r="I1309" t="s">
        <v>13</v>
      </c>
      <c r="J1309" s="40">
        <v>1968</v>
      </c>
      <c r="K1309" s="43" t="s">
        <v>15</v>
      </c>
      <c r="L1309" s="14">
        <f t="shared" si="140"/>
        <v>4</v>
      </c>
      <c r="M1309" s="14" t="str">
        <f t="shared" si="141"/>
        <v>tier - 3</v>
      </c>
      <c r="N1309" s="14">
        <f t="shared" si="142"/>
        <v>1</v>
      </c>
      <c r="O1309" s="8" t="str">
        <f t="shared" si="143"/>
        <v>tier - 3</v>
      </c>
      <c r="P1309" s="8" t="str">
        <f t="shared" si="144"/>
        <v>R1013</v>
      </c>
      <c r="Q1309" s="35" t="str">
        <f t="shared" si="145"/>
        <v>12-Nov-1968</v>
      </c>
      <c r="R1309" s="35">
        <v>25154</v>
      </c>
      <c r="S1309" s="44">
        <f t="shared" si="146"/>
        <v>55</v>
      </c>
      <c r="T1309" s="47">
        <v>10928.85</v>
      </c>
      <c r="U1309" s="14" t="s">
        <v>1338</v>
      </c>
      <c r="V1309" s="58">
        <v>25154</v>
      </c>
      <c r="W1309" s="14">
        <v>1</v>
      </c>
      <c r="X1309" s="77">
        <v>10928.85</v>
      </c>
      <c r="Y1309" s="14" t="s">
        <v>12</v>
      </c>
      <c r="Z1309" s="14" t="s">
        <v>12</v>
      </c>
      <c r="AA1309" s="14" t="s">
        <v>13</v>
      </c>
      <c r="AB1309" s="38">
        <v>55</v>
      </c>
    </row>
    <row r="1310" spans="1:28" x14ac:dyDescent="0.35">
      <c r="A1310" t="s">
        <v>1339</v>
      </c>
      <c r="B1310">
        <v>1969</v>
      </c>
      <c r="C1310" t="s">
        <v>15</v>
      </c>
      <c r="D1310" s="42">
        <v>10</v>
      </c>
      <c r="E1310">
        <v>1</v>
      </c>
      <c r="F1310" s="37">
        <v>10942.13</v>
      </c>
      <c r="G1310" t="s">
        <v>12</v>
      </c>
      <c r="H1310" t="s">
        <v>12</v>
      </c>
      <c r="I1310" t="s">
        <v>23</v>
      </c>
      <c r="J1310" s="40">
        <v>1969</v>
      </c>
      <c r="K1310" s="43" t="s">
        <v>15</v>
      </c>
      <c r="L1310" s="14">
        <f t="shared" si="140"/>
        <v>4</v>
      </c>
      <c r="M1310" s="14" t="str">
        <f t="shared" si="141"/>
        <v>tier - 3</v>
      </c>
      <c r="N1310" s="14">
        <f t="shared" si="142"/>
        <v>1</v>
      </c>
      <c r="O1310" s="8" t="str">
        <f t="shared" si="143"/>
        <v>tier - 3</v>
      </c>
      <c r="P1310" s="8" t="str">
        <f t="shared" si="144"/>
        <v>R1012</v>
      </c>
      <c r="Q1310" s="35" t="str">
        <f t="shared" si="145"/>
        <v>10-Nov-1969</v>
      </c>
      <c r="R1310" s="35">
        <v>25517</v>
      </c>
      <c r="S1310" s="44">
        <f t="shared" si="146"/>
        <v>54</v>
      </c>
      <c r="T1310" s="47">
        <v>10942.13</v>
      </c>
      <c r="U1310" s="14" t="s">
        <v>1339</v>
      </c>
      <c r="V1310" s="58">
        <v>25517</v>
      </c>
      <c r="W1310" s="14">
        <v>1</v>
      </c>
      <c r="X1310" s="77">
        <v>10942.13</v>
      </c>
      <c r="Y1310" s="14" t="s">
        <v>12</v>
      </c>
      <c r="Z1310" s="14" t="s">
        <v>12</v>
      </c>
      <c r="AA1310" s="14" t="s">
        <v>23</v>
      </c>
      <c r="AB1310" s="38">
        <v>54</v>
      </c>
    </row>
    <row r="1311" spans="1:28" x14ac:dyDescent="0.35">
      <c r="A1311" t="s">
        <v>1340</v>
      </c>
      <c r="B1311">
        <v>1965</v>
      </c>
      <c r="C1311" t="s">
        <v>30</v>
      </c>
      <c r="D1311" s="42">
        <v>4</v>
      </c>
      <c r="E1311">
        <v>0</v>
      </c>
      <c r="F1311" s="37">
        <v>10959.33</v>
      </c>
      <c r="G1311" t="s">
        <v>12</v>
      </c>
      <c r="H1311" t="s">
        <v>12</v>
      </c>
      <c r="I1311" t="s">
        <v>42</v>
      </c>
      <c r="J1311" s="40">
        <v>1965</v>
      </c>
      <c r="K1311" s="43" t="s">
        <v>30</v>
      </c>
      <c r="L1311" s="14">
        <f t="shared" si="140"/>
        <v>4</v>
      </c>
      <c r="M1311" s="14" t="str">
        <f t="shared" si="141"/>
        <v>tier - 3</v>
      </c>
      <c r="N1311" s="14">
        <f t="shared" si="142"/>
        <v>1</v>
      </c>
      <c r="O1311" s="8" t="str">
        <f t="shared" si="143"/>
        <v>tier - 3</v>
      </c>
      <c r="P1311" s="8" t="str">
        <f t="shared" si="144"/>
        <v>R1011</v>
      </c>
      <c r="Q1311" s="35" t="str">
        <f t="shared" si="145"/>
        <v>4-Dec-1965</v>
      </c>
      <c r="R1311" s="35">
        <v>24080</v>
      </c>
      <c r="S1311" s="44">
        <f t="shared" si="146"/>
        <v>58</v>
      </c>
      <c r="T1311" s="47">
        <v>10959.33</v>
      </c>
      <c r="U1311" s="14" t="s">
        <v>1340</v>
      </c>
      <c r="V1311" s="58">
        <v>24080</v>
      </c>
      <c r="W1311" s="14">
        <v>0</v>
      </c>
      <c r="X1311" s="77">
        <v>10959.33</v>
      </c>
      <c r="Y1311" s="14" t="s">
        <v>12</v>
      </c>
      <c r="Z1311" s="14" t="s">
        <v>12</v>
      </c>
      <c r="AA1311" s="14" t="s">
        <v>42</v>
      </c>
      <c r="AB1311" s="38">
        <v>58</v>
      </c>
    </row>
    <row r="1312" spans="1:28" x14ac:dyDescent="0.35">
      <c r="A1312" t="s">
        <v>1341</v>
      </c>
      <c r="B1312">
        <v>1969</v>
      </c>
      <c r="C1312" t="s">
        <v>35</v>
      </c>
      <c r="D1312" s="42">
        <v>14</v>
      </c>
      <c r="E1312">
        <v>1</v>
      </c>
      <c r="F1312" s="37">
        <v>10959.69</v>
      </c>
      <c r="G1312" t="s">
        <v>12</v>
      </c>
      <c r="H1312" t="s">
        <v>12</v>
      </c>
      <c r="I1312" t="s">
        <v>23</v>
      </c>
      <c r="J1312" s="40">
        <v>1969</v>
      </c>
      <c r="K1312" s="43" t="s">
        <v>35</v>
      </c>
      <c r="L1312" s="14">
        <f t="shared" si="140"/>
        <v>4</v>
      </c>
      <c r="M1312" s="14" t="str">
        <f t="shared" si="141"/>
        <v>tier - 3</v>
      </c>
      <c r="N1312" s="14">
        <f t="shared" si="142"/>
        <v>1</v>
      </c>
      <c r="O1312" s="8" t="str">
        <f t="shared" si="143"/>
        <v>tier - 3</v>
      </c>
      <c r="P1312" s="8" t="str">
        <f t="shared" si="144"/>
        <v>R1012</v>
      </c>
      <c r="Q1312" s="35" t="str">
        <f t="shared" si="145"/>
        <v>14-Aug-1969</v>
      </c>
      <c r="R1312" s="35">
        <v>25429</v>
      </c>
      <c r="S1312" s="44">
        <f t="shared" si="146"/>
        <v>54</v>
      </c>
      <c r="T1312" s="47">
        <v>10959.69</v>
      </c>
      <c r="U1312" s="14" t="s">
        <v>1341</v>
      </c>
      <c r="V1312" s="58">
        <v>25429</v>
      </c>
      <c r="W1312" s="14">
        <v>1</v>
      </c>
      <c r="X1312" s="77">
        <v>10959.69</v>
      </c>
      <c r="Y1312" s="14" t="s">
        <v>12</v>
      </c>
      <c r="Z1312" s="14" t="s">
        <v>12</v>
      </c>
      <c r="AA1312" s="14" t="s">
        <v>23</v>
      </c>
      <c r="AB1312" s="38">
        <v>54</v>
      </c>
    </row>
    <row r="1313" spans="1:28" x14ac:dyDescent="0.35">
      <c r="A1313" t="s">
        <v>1342</v>
      </c>
      <c r="B1313">
        <v>1965</v>
      </c>
      <c r="C1313" t="s">
        <v>18</v>
      </c>
      <c r="D1313" s="42">
        <v>19</v>
      </c>
      <c r="E1313">
        <v>0</v>
      </c>
      <c r="F1313" s="37">
        <v>10965.45</v>
      </c>
      <c r="G1313" t="s">
        <v>12</v>
      </c>
      <c r="H1313" t="s">
        <v>11</v>
      </c>
      <c r="I1313" t="s">
        <v>42</v>
      </c>
      <c r="J1313" s="40">
        <v>1965</v>
      </c>
      <c r="K1313" s="43" t="s">
        <v>18</v>
      </c>
      <c r="L1313" s="14">
        <f t="shared" si="140"/>
        <v>4</v>
      </c>
      <c r="M1313" s="14" t="str">
        <f t="shared" si="141"/>
        <v>tier - 3</v>
      </c>
      <c r="N1313" s="14">
        <f t="shared" si="142"/>
        <v>9</v>
      </c>
      <c r="O1313" s="8" t="str">
        <f t="shared" si="143"/>
        <v>tier - 2</v>
      </c>
      <c r="P1313" s="8" t="str">
        <f t="shared" si="144"/>
        <v>R1011</v>
      </c>
      <c r="Q1313" s="35" t="str">
        <f t="shared" si="145"/>
        <v>19-Jun-1965</v>
      </c>
      <c r="R1313" s="35">
        <v>23912</v>
      </c>
      <c r="S1313" s="44">
        <f t="shared" si="146"/>
        <v>58</v>
      </c>
      <c r="T1313" s="47">
        <v>10965.45</v>
      </c>
      <c r="U1313" s="14" t="s">
        <v>1342</v>
      </c>
      <c r="V1313" s="58">
        <v>23912</v>
      </c>
      <c r="W1313" s="14">
        <v>0</v>
      </c>
      <c r="X1313" s="77">
        <v>10965.45</v>
      </c>
      <c r="Y1313" s="14" t="s">
        <v>12</v>
      </c>
      <c r="Z1313" s="14" t="s">
        <v>11</v>
      </c>
      <c r="AA1313" s="14" t="s">
        <v>42</v>
      </c>
      <c r="AB1313" s="38">
        <v>58</v>
      </c>
    </row>
    <row r="1314" spans="1:28" x14ac:dyDescent="0.35">
      <c r="A1314" t="s">
        <v>1343</v>
      </c>
      <c r="B1314">
        <v>1966</v>
      </c>
      <c r="C1314" t="s">
        <v>10</v>
      </c>
      <c r="D1314" s="42">
        <v>9</v>
      </c>
      <c r="E1314">
        <v>0</v>
      </c>
      <c r="F1314" s="37">
        <v>10976.25</v>
      </c>
      <c r="G1314" t="s">
        <v>12</v>
      </c>
      <c r="H1314" t="s">
        <v>11</v>
      </c>
      <c r="I1314" t="s">
        <v>23</v>
      </c>
      <c r="J1314" s="40">
        <v>1966</v>
      </c>
      <c r="K1314" s="43" t="s">
        <v>10</v>
      </c>
      <c r="L1314" s="14">
        <f t="shared" si="140"/>
        <v>4</v>
      </c>
      <c r="M1314" s="14" t="str">
        <f t="shared" si="141"/>
        <v>tier - 3</v>
      </c>
      <c r="N1314" s="14">
        <f t="shared" si="142"/>
        <v>9</v>
      </c>
      <c r="O1314" s="8" t="str">
        <f t="shared" si="143"/>
        <v>tier - 2</v>
      </c>
      <c r="P1314" s="8" t="str">
        <f t="shared" si="144"/>
        <v>R1012</v>
      </c>
      <c r="Q1314" s="35" t="str">
        <f t="shared" si="145"/>
        <v>9-Jul-1966</v>
      </c>
      <c r="R1314" s="35">
        <v>24297</v>
      </c>
      <c r="S1314" s="44">
        <f t="shared" si="146"/>
        <v>57</v>
      </c>
      <c r="T1314" s="47">
        <v>10976.25</v>
      </c>
      <c r="U1314" s="14" t="s">
        <v>1343</v>
      </c>
      <c r="V1314" s="58">
        <v>24297</v>
      </c>
      <c r="W1314" s="14">
        <v>0</v>
      </c>
      <c r="X1314" s="77">
        <v>10976.25</v>
      </c>
      <c r="Y1314" s="14" t="s">
        <v>12</v>
      </c>
      <c r="Z1314" s="14" t="s">
        <v>11</v>
      </c>
      <c r="AA1314" s="14" t="s">
        <v>23</v>
      </c>
      <c r="AB1314" s="38">
        <v>57</v>
      </c>
    </row>
    <row r="1315" spans="1:28" x14ac:dyDescent="0.35">
      <c r="A1315" t="s">
        <v>1344</v>
      </c>
      <c r="B1315">
        <v>1973</v>
      </c>
      <c r="C1315" t="s">
        <v>37</v>
      </c>
      <c r="D1315" s="42">
        <v>21</v>
      </c>
      <c r="E1315">
        <v>4</v>
      </c>
      <c r="F1315" s="37">
        <v>10977.21</v>
      </c>
      <c r="G1315" t="s">
        <v>12</v>
      </c>
      <c r="H1315" t="s">
        <v>16</v>
      </c>
      <c r="I1315" t="s">
        <v>13</v>
      </c>
      <c r="J1315" s="40">
        <v>1973</v>
      </c>
      <c r="K1315" s="43" t="s">
        <v>37</v>
      </c>
      <c r="L1315" s="14">
        <f t="shared" si="140"/>
        <v>4</v>
      </c>
      <c r="M1315" s="14" t="str">
        <f t="shared" si="141"/>
        <v>tier - 3</v>
      </c>
      <c r="N1315" s="14">
        <f t="shared" si="142"/>
        <v>2</v>
      </c>
      <c r="O1315" s="8" t="str">
        <f t="shared" si="143"/>
        <v>tier - 1</v>
      </c>
      <c r="P1315" s="8" t="str">
        <f t="shared" si="144"/>
        <v>R1013</v>
      </c>
      <c r="Q1315" s="35" t="str">
        <f t="shared" si="145"/>
        <v>21-Oct-1973</v>
      </c>
      <c r="R1315" s="35">
        <v>26958</v>
      </c>
      <c r="S1315" s="44">
        <f t="shared" si="146"/>
        <v>50</v>
      </c>
      <c r="T1315" s="47">
        <v>10977.21</v>
      </c>
      <c r="U1315" s="14" t="s">
        <v>1344</v>
      </c>
      <c r="V1315" s="58">
        <v>26958</v>
      </c>
      <c r="W1315" s="14">
        <v>4</v>
      </c>
      <c r="X1315" s="77">
        <v>10977.21</v>
      </c>
      <c r="Y1315" s="14" t="s">
        <v>12</v>
      </c>
      <c r="Z1315" s="14" t="s">
        <v>16</v>
      </c>
      <c r="AA1315" s="14" t="s">
        <v>13</v>
      </c>
      <c r="AB1315" s="38">
        <v>50</v>
      </c>
    </row>
    <row r="1316" spans="1:28" x14ac:dyDescent="0.35">
      <c r="A1316" t="s">
        <v>1345</v>
      </c>
      <c r="B1316">
        <v>1965</v>
      </c>
      <c r="C1316" t="s">
        <v>30</v>
      </c>
      <c r="D1316" s="42">
        <v>18</v>
      </c>
      <c r="E1316">
        <v>0</v>
      </c>
      <c r="F1316" s="37">
        <v>10982.5</v>
      </c>
      <c r="G1316" t="s">
        <v>12</v>
      </c>
      <c r="H1316" t="s">
        <v>12</v>
      </c>
      <c r="I1316" t="s">
        <v>13</v>
      </c>
      <c r="J1316" s="40">
        <v>1965</v>
      </c>
      <c r="K1316" s="43" t="s">
        <v>30</v>
      </c>
      <c r="L1316" s="14">
        <f t="shared" si="140"/>
        <v>4</v>
      </c>
      <c r="M1316" s="14" t="str">
        <f t="shared" si="141"/>
        <v>tier - 3</v>
      </c>
      <c r="N1316" s="14">
        <f t="shared" si="142"/>
        <v>1</v>
      </c>
      <c r="O1316" s="8" t="str">
        <f t="shared" si="143"/>
        <v>tier - 3</v>
      </c>
      <c r="P1316" s="8" t="str">
        <f t="shared" si="144"/>
        <v>R1013</v>
      </c>
      <c r="Q1316" s="35" t="str">
        <f t="shared" si="145"/>
        <v>18-Dec-1965</v>
      </c>
      <c r="R1316" s="35">
        <v>24094</v>
      </c>
      <c r="S1316" s="44">
        <f t="shared" si="146"/>
        <v>58</v>
      </c>
      <c r="T1316" s="47">
        <v>10982.5</v>
      </c>
      <c r="U1316" s="14" t="s">
        <v>1345</v>
      </c>
      <c r="V1316" s="58">
        <v>24094</v>
      </c>
      <c r="W1316" s="14">
        <v>0</v>
      </c>
      <c r="X1316" s="77">
        <v>10982.5</v>
      </c>
      <c r="Y1316" s="14" t="s">
        <v>12</v>
      </c>
      <c r="Z1316" s="14" t="s">
        <v>12</v>
      </c>
      <c r="AA1316" s="14" t="s">
        <v>13</v>
      </c>
      <c r="AB1316" s="38">
        <v>58</v>
      </c>
    </row>
    <row r="1317" spans="1:28" x14ac:dyDescent="0.35">
      <c r="A1317" t="s">
        <v>1346</v>
      </c>
      <c r="B1317">
        <v>2000</v>
      </c>
      <c r="C1317" t="s">
        <v>20</v>
      </c>
      <c r="D1317" s="42">
        <v>17</v>
      </c>
      <c r="E1317">
        <v>0</v>
      </c>
      <c r="F1317" s="37">
        <v>10991.58</v>
      </c>
      <c r="G1317" t="s">
        <v>12</v>
      </c>
      <c r="H1317" t="s">
        <v>12</v>
      </c>
      <c r="I1317" t="s">
        <v>23</v>
      </c>
      <c r="J1317" s="40">
        <v>2000</v>
      </c>
      <c r="K1317" s="43" t="s">
        <v>20</v>
      </c>
      <c r="L1317" s="14">
        <f t="shared" si="140"/>
        <v>4</v>
      </c>
      <c r="M1317" s="14" t="str">
        <f t="shared" si="141"/>
        <v>tier - 3</v>
      </c>
      <c r="N1317" s="14">
        <f t="shared" si="142"/>
        <v>1</v>
      </c>
      <c r="O1317" s="8" t="str">
        <f t="shared" si="143"/>
        <v>tier - 3</v>
      </c>
      <c r="P1317" s="8" t="str">
        <f t="shared" si="144"/>
        <v>R1012</v>
      </c>
      <c r="Q1317" s="35" t="str">
        <f t="shared" si="145"/>
        <v>17-Sep-2000</v>
      </c>
      <c r="R1317" s="35">
        <v>36786</v>
      </c>
      <c r="S1317" s="44">
        <f t="shared" si="146"/>
        <v>23</v>
      </c>
      <c r="T1317" s="47">
        <v>10991.58</v>
      </c>
      <c r="U1317" s="14" t="s">
        <v>1346</v>
      </c>
      <c r="V1317" s="58">
        <v>36786</v>
      </c>
      <c r="W1317" s="14">
        <v>0</v>
      </c>
      <c r="X1317" s="77">
        <v>10991.58</v>
      </c>
      <c r="Y1317" s="14" t="s">
        <v>12</v>
      </c>
      <c r="Z1317" s="14" t="s">
        <v>12</v>
      </c>
      <c r="AA1317" s="14" t="s">
        <v>23</v>
      </c>
      <c r="AB1317" s="38">
        <v>23</v>
      </c>
    </row>
    <row r="1318" spans="1:28" x14ac:dyDescent="0.35">
      <c r="A1318" t="s">
        <v>1347</v>
      </c>
      <c r="B1318">
        <v>1968</v>
      </c>
      <c r="C1318" t="s">
        <v>37</v>
      </c>
      <c r="D1318" s="42">
        <v>24</v>
      </c>
      <c r="E1318">
        <v>2</v>
      </c>
      <c r="F1318" s="37">
        <v>11013.71</v>
      </c>
      <c r="G1318" t="s">
        <v>12</v>
      </c>
      <c r="H1318" t="s">
        <v>16</v>
      </c>
      <c r="I1318" t="s">
        <v>13</v>
      </c>
      <c r="J1318" s="40">
        <v>1968</v>
      </c>
      <c r="K1318" s="43" t="s">
        <v>37</v>
      </c>
      <c r="L1318" s="14">
        <f t="shared" si="140"/>
        <v>4</v>
      </c>
      <c r="M1318" s="14" t="str">
        <f t="shared" si="141"/>
        <v>tier - 3</v>
      </c>
      <c r="N1318" s="14">
        <f t="shared" si="142"/>
        <v>2</v>
      </c>
      <c r="O1318" s="8" t="str">
        <f t="shared" si="143"/>
        <v>tier - 1</v>
      </c>
      <c r="P1318" s="8" t="str">
        <f t="shared" si="144"/>
        <v>R1013</v>
      </c>
      <c r="Q1318" s="35" t="str">
        <f t="shared" si="145"/>
        <v>24-Oct-1968</v>
      </c>
      <c r="R1318" s="35">
        <v>25135</v>
      </c>
      <c r="S1318" s="44">
        <f t="shared" si="146"/>
        <v>55</v>
      </c>
      <c r="T1318" s="47">
        <v>11013.71</v>
      </c>
      <c r="U1318" s="14" t="s">
        <v>1347</v>
      </c>
      <c r="V1318" s="58">
        <v>25135</v>
      </c>
      <c r="W1318" s="14">
        <v>2</v>
      </c>
      <c r="X1318" s="77">
        <v>11013.71</v>
      </c>
      <c r="Y1318" s="14" t="s">
        <v>12</v>
      </c>
      <c r="Z1318" s="14" t="s">
        <v>16</v>
      </c>
      <c r="AA1318" s="14" t="s">
        <v>13</v>
      </c>
      <c r="AB1318" s="38">
        <v>55</v>
      </c>
    </row>
    <row r="1319" spans="1:28" x14ac:dyDescent="0.35">
      <c r="A1319" t="s">
        <v>1348</v>
      </c>
      <c r="B1319">
        <v>1974</v>
      </c>
      <c r="C1319" t="s">
        <v>30</v>
      </c>
      <c r="D1319" s="42">
        <v>15</v>
      </c>
      <c r="E1319">
        <v>4</v>
      </c>
      <c r="F1319" s="37">
        <v>11015.17</v>
      </c>
      <c r="G1319" t="s">
        <v>12</v>
      </c>
      <c r="H1319" t="s">
        <v>16</v>
      </c>
      <c r="I1319" t="s">
        <v>23</v>
      </c>
      <c r="J1319" s="40">
        <v>1974</v>
      </c>
      <c r="K1319" s="43" t="s">
        <v>30</v>
      </c>
      <c r="L1319" s="14">
        <f t="shared" si="140"/>
        <v>4</v>
      </c>
      <c r="M1319" s="14" t="str">
        <f t="shared" si="141"/>
        <v>tier - 3</v>
      </c>
      <c r="N1319" s="14">
        <f t="shared" si="142"/>
        <v>2</v>
      </c>
      <c r="O1319" s="8" t="str">
        <f t="shared" si="143"/>
        <v>tier - 1</v>
      </c>
      <c r="P1319" s="8" t="str">
        <f t="shared" si="144"/>
        <v>R1012</v>
      </c>
      <c r="Q1319" s="35" t="str">
        <f t="shared" si="145"/>
        <v>15-Dec-1974</v>
      </c>
      <c r="R1319" s="35">
        <v>27378</v>
      </c>
      <c r="S1319" s="44">
        <f t="shared" si="146"/>
        <v>49</v>
      </c>
      <c r="T1319" s="47">
        <v>11015.17</v>
      </c>
      <c r="U1319" s="14" t="s">
        <v>1348</v>
      </c>
      <c r="V1319" s="58">
        <v>27378</v>
      </c>
      <c r="W1319" s="14">
        <v>4</v>
      </c>
      <c r="X1319" s="77">
        <v>11015.17</v>
      </c>
      <c r="Y1319" s="14" t="s">
        <v>12</v>
      </c>
      <c r="Z1319" s="14" t="s">
        <v>16</v>
      </c>
      <c r="AA1319" s="14" t="s">
        <v>23</v>
      </c>
      <c r="AB1319" s="38">
        <v>49</v>
      </c>
    </row>
    <row r="1320" spans="1:28" x14ac:dyDescent="0.35">
      <c r="A1320" t="s">
        <v>1349</v>
      </c>
      <c r="B1320">
        <v>1991</v>
      </c>
      <c r="C1320" t="s">
        <v>18</v>
      </c>
      <c r="D1320" s="42">
        <v>26</v>
      </c>
      <c r="E1320">
        <v>3</v>
      </c>
      <c r="F1320" s="37">
        <v>11018.05</v>
      </c>
      <c r="G1320" t="s">
        <v>12</v>
      </c>
      <c r="H1320" t="s">
        <v>11</v>
      </c>
      <c r="I1320" t="s">
        <v>23</v>
      </c>
      <c r="J1320" s="40">
        <v>1991</v>
      </c>
      <c r="K1320" s="43" t="s">
        <v>18</v>
      </c>
      <c r="L1320" s="14">
        <f t="shared" si="140"/>
        <v>4</v>
      </c>
      <c r="M1320" s="14" t="str">
        <f t="shared" si="141"/>
        <v>tier - 3</v>
      </c>
      <c r="N1320" s="14">
        <f t="shared" si="142"/>
        <v>9</v>
      </c>
      <c r="O1320" s="8" t="str">
        <f t="shared" si="143"/>
        <v>tier - 2</v>
      </c>
      <c r="P1320" s="8" t="str">
        <f t="shared" si="144"/>
        <v>R1012</v>
      </c>
      <c r="Q1320" s="35" t="str">
        <f t="shared" si="145"/>
        <v>26-Jun-1991</v>
      </c>
      <c r="R1320" s="35">
        <v>33415</v>
      </c>
      <c r="S1320" s="44">
        <f t="shared" si="146"/>
        <v>32</v>
      </c>
      <c r="T1320" s="47">
        <v>11018.05</v>
      </c>
      <c r="U1320" s="14" t="s">
        <v>1349</v>
      </c>
      <c r="V1320" s="58">
        <v>33415</v>
      </c>
      <c r="W1320" s="14">
        <v>3</v>
      </c>
      <c r="X1320" s="77">
        <v>11018.05</v>
      </c>
      <c r="Y1320" s="14" t="s">
        <v>12</v>
      </c>
      <c r="Z1320" s="14" t="s">
        <v>11</v>
      </c>
      <c r="AA1320" s="14" t="s">
        <v>23</v>
      </c>
      <c r="AB1320" s="38">
        <v>32</v>
      </c>
    </row>
    <row r="1321" spans="1:28" x14ac:dyDescent="0.35">
      <c r="A1321" t="s">
        <v>1350</v>
      </c>
      <c r="B1321">
        <v>1996</v>
      </c>
      <c r="C1321" t="s">
        <v>10</v>
      </c>
      <c r="D1321" s="42">
        <v>21</v>
      </c>
      <c r="E1321">
        <v>0</v>
      </c>
      <c r="F1321" s="37">
        <v>11028.56</v>
      </c>
      <c r="G1321" t="s">
        <v>12</v>
      </c>
      <c r="H1321" t="s">
        <v>12</v>
      </c>
      <c r="I1321" t="s">
        <v>23</v>
      </c>
      <c r="J1321" s="40">
        <v>1996</v>
      </c>
      <c r="K1321" s="43" t="s">
        <v>10</v>
      </c>
      <c r="L1321" s="14">
        <f t="shared" si="140"/>
        <v>4</v>
      </c>
      <c r="M1321" s="14" t="str">
        <f t="shared" si="141"/>
        <v>tier - 3</v>
      </c>
      <c r="N1321" s="14">
        <f t="shared" si="142"/>
        <v>1</v>
      </c>
      <c r="O1321" s="8" t="str">
        <f t="shared" si="143"/>
        <v>tier - 3</v>
      </c>
      <c r="P1321" s="8" t="str">
        <f t="shared" si="144"/>
        <v>R1012</v>
      </c>
      <c r="Q1321" s="35" t="str">
        <f t="shared" si="145"/>
        <v>21-Jul-1996</v>
      </c>
      <c r="R1321" s="35">
        <v>35267</v>
      </c>
      <c r="S1321" s="44">
        <f t="shared" si="146"/>
        <v>27</v>
      </c>
      <c r="T1321" s="47">
        <v>11028.56</v>
      </c>
      <c r="U1321" s="14" t="s">
        <v>1350</v>
      </c>
      <c r="V1321" s="58">
        <v>35267</v>
      </c>
      <c r="W1321" s="14">
        <v>0</v>
      </c>
      <c r="X1321" s="77">
        <v>11028.56</v>
      </c>
      <c r="Y1321" s="14" t="s">
        <v>12</v>
      </c>
      <c r="Z1321" s="14" t="s">
        <v>12</v>
      </c>
      <c r="AA1321" s="14" t="s">
        <v>23</v>
      </c>
      <c r="AB1321" s="38">
        <v>27</v>
      </c>
    </row>
    <row r="1322" spans="1:28" x14ac:dyDescent="0.35">
      <c r="A1322" t="s">
        <v>1351</v>
      </c>
      <c r="B1322">
        <v>1974</v>
      </c>
      <c r="C1322" t="s">
        <v>30</v>
      </c>
      <c r="D1322" s="42">
        <v>10</v>
      </c>
      <c r="E1322">
        <v>4</v>
      </c>
      <c r="F1322" s="37">
        <v>11033.66</v>
      </c>
      <c r="G1322" t="s">
        <v>12</v>
      </c>
      <c r="H1322" t="s">
        <v>12</v>
      </c>
      <c r="I1322" t="s">
        <v>23</v>
      </c>
      <c r="J1322" s="40">
        <v>1974</v>
      </c>
      <c r="K1322" s="43" t="s">
        <v>30</v>
      </c>
      <c r="L1322" s="14">
        <f t="shared" si="140"/>
        <v>4</v>
      </c>
      <c r="M1322" s="14" t="str">
        <f t="shared" si="141"/>
        <v>tier - 3</v>
      </c>
      <c r="N1322" s="14">
        <f t="shared" si="142"/>
        <v>1</v>
      </c>
      <c r="O1322" s="8" t="str">
        <f t="shared" si="143"/>
        <v>tier - 3</v>
      </c>
      <c r="P1322" s="8" t="str">
        <f t="shared" si="144"/>
        <v>R1012</v>
      </c>
      <c r="Q1322" s="35" t="str">
        <f t="shared" si="145"/>
        <v>10-Dec-1974</v>
      </c>
      <c r="R1322" s="35">
        <v>27373</v>
      </c>
      <c r="S1322" s="44">
        <f t="shared" si="146"/>
        <v>49</v>
      </c>
      <c r="T1322" s="47">
        <v>11033.66</v>
      </c>
      <c r="U1322" s="14" t="s">
        <v>1351</v>
      </c>
      <c r="V1322" s="58">
        <v>27373</v>
      </c>
      <c r="W1322" s="14">
        <v>4</v>
      </c>
      <c r="X1322" s="77">
        <v>11033.66</v>
      </c>
      <c r="Y1322" s="14" t="s">
        <v>12</v>
      </c>
      <c r="Z1322" s="14" t="s">
        <v>12</v>
      </c>
      <c r="AA1322" s="14" t="s">
        <v>23</v>
      </c>
      <c r="AB1322" s="38">
        <v>49</v>
      </c>
    </row>
    <row r="1323" spans="1:28" x14ac:dyDescent="0.35">
      <c r="A1323" t="s">
        <v>1352</v>
      </c>
      <c r="B1323">
        <v>1989</v>
      </c>
      <c r="C1323" t="s">
        <v>37</v>
      </c>
      <c r="D1323" s="42">
        <v>25</v>
      </c>
      <c r="E1323">
        <v>3</v>
      </c>
      <c r="F1323" s="37">
        <v>11037.51</v>
      </c>
      <c r="G1323" t="s">
        <v>12</v>
      </c>
      <c r="H1323" t="s">
        <v>16</v>
      </c>
      <c r="I1323" t="s">
        <v>23</v>
      </c>
      <c r="J1323" s="40">
        <v>1989</v>
      </c>
      <c r="K1323" s="43" t="s">
        <v>37</v>
      </c>
      <c r="L1323" s="14">
        <f t="shared" si="140"/>
        <v>4</v>
      </c>
      <c r="M1323" s="14" t="str">
        <f t="shared" si="141"/>
        <v>tier - 3</v>
      </c>
      <c r="N1323" s="14">
        <f t="shared" si="142"/>
        <v>2</v>
      </c>
      <c r="O1323" s="8" t="str">
        <f t="shared" si="143"/>
        <v>tier - 1</v>
      </c>
      <c r="P1323" s="8" t="str">
        <f t="shared" si="144"/>
        <v>R1012</v>
      </c>
      <c r="Q1323" s="35" t="str">
        <f t="shared" si="145"/>
        <v>25-Oct-1989</v>
      </c>
      <c r="R1323" s="35">
        <v>32806</v>
      </c>
      <c r="S1323" s="44">
        <f t="shared" si="146"/>
        <v>34</v>
      </c>
      <c r="T1323" s="47">
        <v>11037.51</v>
      </c>
      <c r="U1323" s="14" t="s">
        <v>1352</v>
      </c>
      <c r="V1323" s="58">
        <v>32806</v>
      </c>
      <c r="W1323" s="14">
        <v>3</v>
      </c>
      <c r="X1323" s="77">
        <v>11037.51</v>
      </c>
      <c r="Y1323" s="14" t="s">
        <v>12</v>
      </c>
      <c r="Z1323" s="14" t="s">
        <v>16</v>
      </c>
      <c r="AA1323" s="14" t="s">
        <v>23</v>
      </c>
      <c r="AB1323" s="38">
        <v>34</v>
      </c>
    </row>
    <row r="1324" spans="1:28" x14ac:dyDescent="0.35">
      <c r="A1324" t="s">
        <v>1353</v>
      </c>
      <c r="B1324">
        <v>1974</v>
      </c>
      <c r="C1324" t="s">
        <v>35</v>
      </c>
      <c r="D1324" s="42">
        <v>30</v>
      </c>
      <c r="E1324">
        <v>0</v>
      </c>
      <c r="F1324" s="37">
        <v>11037.85</v>
      </c>
      <c r="G1324" t="s">
        <v>12</v>
      </c>
      <c r="H1324" t="s">
        <v>11</v>
      </c>
      <c r="I1324" t="s">
        <v>200</v>
      </c>
      <c r="J1324" s="40">
        <v>1974</v>
      </c>
      <c r="K1324" s="43" t="s">
        <v>35</v>
      </c>
      <c r="L1324" s="14">
        <f t="shared" si="140"/>
        <v>4</v>
      </c>
      <c r="M1324" s="14" t="str">
        <f t="shared" si="141"/>
        <v>tier - 3</v>
      </c>
      <c r="N1324" s="14">
        <f t="shared" si="142"/>
        <v>9</v>
      </c>
      <c r="O1324" s="8" t="str">
        <f t="shared" si="143"/>
        <v>tier - 2</v>
      </c>
      <c r="P1324" s="8" t="str">
        <f t="shared" si="144"/>
        <v>R1025</v>
      </c>
      <c r="Q1324" s="35" t="str">
        <f t="shared" si="145"/>
        <v>30-Aug-1974</v>
      </c>
      <c r="R1324" s="35">
        <v>27271</v>
      </c>
      <c r="S1324" s="44">
        <f t="shared" si="146"/>
        <v>49</v>
      </c>
      <c r="T1324" s="47">
        <v>11037.85</v>
      </c>
      <c r="U1324" s="14" t="s">
        <v>1353</v>
      </c>
      <c r="V1324" s="58">
        <v>27271</v>
      </c>
      <c r="W1324" s="14">
        <v>0</v>
      </c>
      <c r="X1324" s="77">
        <v>11037.85</v>
      </c>
      <c r="Y1324" s="14" t="s">
        <v>12</v>
      </c>
      <c r="Z1324" s="14" t="s">
        <v>11</v>
      </c>
      <c r="AA1324" s="14" t="s">
        <v>200</v>
      </c>
      <c r="AB1324" s="38">
        <v>49</v>
      </c>
    </row>
    <row r="1325" spans="1:28" x14ac:dyDescent="0.35">
      <c r="A1325" t="s">
        <v>1354</v>
      </c>
      <c r="B1325">
        <v>2001</v>
      </c>
      <c r="C1325" t="s">
        <v>30</v>
      </c>
      <c r="D1325" s="42">
        <v>17</v>
      </c>
      <c r="E1325">
        <v>0</v>
      </c>
      <c r="F1325" s="37">
        <v>11046.02</v>
      </c>
      <c r="G1325" t="s">
        <v>12</v>
      </c>
      <c r="H1325" t="s">
        <v>16</v>
      </c>
      <c r="I1325" t="s">
        <v>535</v>
      </c>
      <c r="J1325" s="40">
        <v>2001</v>
      </c>
      <c r="K1325" s="43" t="s">
        <v>30</v>
      </c>
      <c r="L1325" s="14">
        <f t="shared" si="140"/>
        <v>4</v>
      </c>
      <c r="M1325" s="14" t="str">
        <f t="shared" si="141"/>
        <v>tier - 3</v>
      </c>
      <c r="N1325" s="14">
        <f t="shared" si="142"/>
        <v>2</v>
      </c>
      <c r="O1325" s="8" t="str">
        <f t="shared" si="143"/>
        <v>tier - 1</v>
      </c>
      <c r="P1325" s="8" t="str">
        <f t="shared" si="144"/>
        <v>R1026</v>
      </c>
      <c r="Q1325" s="35" t="str">
        <f t="shared" si="145"/>
        <v>17-Dec-2001</v>
      </c>
      <c r="R1325" s="35">
        <v>37242</v>
      </c>
      <c r="S1325" s="44">
        <f t="shared" si="146"/>
        <v>21</v>
      </c>
      <c r="T1325" s="47">
        <v>11046.02</v>
      </c>
      <c r="U1325" s="14" t="s">
        <v>1354</v>
      </c>
      <c r="V1325" s="58">
        <v>37242</v>
      </c>
      <c r="W1325" s="14">
        <v>0</v>
      </c>
      <c r="X1325" s="77">
        <v>11046.02</v>
      </c>
      <c r="Y1325" s="14" t="s">
        <v>12</v>
      </c>
      <c r="Z1325" s="14" t="s">
        <v>16</v>
      </c>
      <c r="AA1325" s="14" t="s">
        <v>535</v>
      </c>
      <c r="AB1325" s="38">
        <v>21</v>
      </c>
    </row>
    <row r="1326" spans="1:28" x14ac:dyDescent="0.35">
      <c r="A1326" t="s">
        <v>1355</v>
      </c>
      <c r="B1326">
        <v>2000</v>
      </c>
      <c r="C1326" t="s">
        <v>20</v>
      </c>
      <c r="D1326" s="42">
        <v>18</v>
      </c>
      <c r="E1326">
        <v>0</v>
      </c>
      <c r="F1326" s="37">
        <v>11068.7</v>
      </c>
      <c r="G1326" t="s">
        <v>12</v>
      </c>
      <c r="H1326" t="s">
        <v>16</v>
      </c>
      <c r="I1326" t="s">
        <v>42</v>
      </c>
      <c r="J1326" s="40">
        <v>2000</v>
      </c>
      <c r="K1326" s="43" t="s">
        <v>20</v>
      </c>
      <c r="L1326" s="14">
        <f t="shared" si="140"/>
        <v>4</v>
      </c>
      <c r="M1326" s="14" t="str">
        <f t="shared" si="141"/>
        <v>tier - 3</v>
      </c>
      <c r="N1326" s="14">
        <f t="shared" si="142"/>
        <v>2</v>
      </c>
      <c r="O1326" s="8" t="str">
        <f t="shared" si="143"/>
        <v>tier - 1</v>
      </c>
      <c r="P1326" s="8" t="str">
        <f t="shared" si="144"/>
        <v>R1011</v>
      </c>
      <c r="Q1326" s="35" t="str">
        <f t="shared" si="145"/>
        <v>18-Sep-2000</v>
      </c>
      <c r="R1326" s="35">
        <v>36787</v>
      </c>
      <c r="S1326" s="44">
        <f t="shared" si="146"/>
        <v>23</v>
      </c>
      <c r="T1326" s="47">
        <v>11068.7</v>
      </c>
      <c r="U1326" s="14" t="s">
        <v>1355</v>
      </c>
      <c r="V1326" s="58">
        <v>36787</v>
      </c>
      <c r="W1326" s="14">
        <v>0</v>
      </c>
      <c r="X1326" s="77">
        <v>11068.7</v>
      </c>
      <c r="Y1326" s="14" t="s">
        <v>12</v>
      </c>
      <c r="Z1326" s="14" t="s">
        <v>16</v>
      </c>
      <c r="AA1326" s="14" t="s">
        <v>42</v>
      </c>
      <c r="AB1326" s="38">
        <v>23</v>
      </c>
    </row>
    <row r="1327" spans="1:28" x14ac:dyDescent="0.35">
      <c r="A1327" t="s">
        <v>1356</v>
      </c>
      <c r="B1327">
        <v>1971</v>
      </c>
      <c r="C1327" t="s">
        <v>15</v>
      </c>
      <c r="D1327" s="42">
        <v>9</v>
      </c>
      <c r="E1327">
        <v>0</v>
      </c>
      <c r="F1327" s="37">
        <v>11068.77</v>
      </c>
      <c r="G1327" t="s">
        <v>12</v>
      </c>
      <c r="H1327" t="s">
        <v>11</v>
      </c>
      <c r="I1327" t="s">
        <v>23</v>
      </c>
      <c r="J1327" s="40">
        <v>1971</v>
      </c>
      <c r="K1327" s="43" t="s">
        <v>15</v>
      </c>
      <c r="L1327" s="14">
        <f t="shared" si="140"/>
        <v>4</v>
      </c>
      <c r="M1327" s="14" t="str">
        <f t="shared" si="141"/>
        <v>tier - 3</v>
      </c>
      <c r="N1327" s="14">
        <f t="shared" si="142"/>
        <v>9</v>
      </c>
      <c r="O1327" s="8" t="str">
        <f t="shared" si="143"/>
        <v>tier - 2</v>
      </c>
      <c r="P1327" s="8" t="str">
        <f t="shared" si="144"/>
        <v>R1012</v>
      </c>
      <c r="Q1327" s="35" t="str">
        <f t="shared" si="145"/>
        <v>9-Nov-1971</v>
      </c>
      <c r="R1327" s="35">
        <v>26246</v>
      </c>
      <c r="S1327" s="44">
        <f t="shared" si="146"/>
        <v>52</v>
      </c>
      <c r="T1327" s="47">
        <v>11068.77</v>
      </c>
      <c r="U1327" s="14" t="s">
        <v>1356</v>
      </c>
      <c r="V1327" s="58">
        <v>26246</v>
      </c>
      <c r="W1327" s="14">
        <v>0</v>
      </c>
      <c r="X1327" s="77">
        <v>11068.77</v>
      </c>
      <c r="Y1327" s="14" t="s">
        <v>12</v>
      </c>
      <c r="Z1327" s="14" t="s">
        <v>11</v>
      </c>
      <c r="AA1327" s="14" t="s">
        <v>23</v>
      </c>
      <c r="AB1327" s="38">
        <v>52</v>
      </c>
    </row>
    <row r="1328" spans="1:28" x14ac:dyDescent="0.35">
      <c r="A1328" t="s">
        <v>1357</v>
      </c>
      <c r="B1328">
        <v>1966</v>
      </c>
      <c r="C1328" t="s">
        <v>15</v>
      </c>
      <c r="D1328" s="42">
        <v>7</v>
      </c>
      <c r="E1328">
        <v>0</v>
      </c>
      <c r="F1328" s="37">
        <v>11070.54</v>
      </c>
      <c r="G1328" t="s">
        <v>12</v>
      </c>
      <c r="H1328" t="s">
        <v>12</v>
      </c>
      <c r="I1328" t="s">
        <v>42</v>
      </c>
      <c r="J1328" s="40">
        <v>1966</v>
      </c>
      <c r="K1328" s="43" t="s">
        <v>15</v>
      </c>
      <c r="L1328" s="14">
        <f t="shared" si="140"/>
        <v>4</v>
      </c>
      <c r="M1328" s="14" t="str">
        <f t="shared" si="141"/>
        <v>tier - 3</v>
      </c>
      <c r="N1328" s="14">
        <f t="shared" si="142"/>
        <v>1</v>
      </c>
      <c r="O1328" s="8" t="str">
        <f t="shared" si="143"/>
        <v>tier - 3</v>
      </c>
      <c r="P1328" s="8" t="str">
        <f t="shared" si="144"/>
        <v>R1011</v>
      </c>
      <c r="Q1328" s="35" t="str">
        <f t="shared" si="145"/>
        <v>7-Nov-1966</v>
      </c>
      <c r="R1328" s="35">
        <v>24418</v>
      </c>
      <c r="S1328" s="44">
        <f t="shared" si="146"/>
        <v>57</v>
      </c>
      <c r="T1328" s="47">
        <v>11070.54</v>
      </c>
      <c r="U1328" s="14" t="s">
        <v>1357</v>
      </c>
      <c r="V1328" s="58">
        <v>24418</v>
      </c>
      <c r="W1328" s="14">
        <v>0</v>
      </c>
      <c r="X1328" s="77">
        <v>11070.54</v>
      </c>
      <c r="Y1328" s="14" t="s">
        <v>12</v>
      </c>
      <c r="Z1328" s="14" t="s">
        <v>12</v>
      </c>
      <c r="AA1328" s="14" t="s">
        <v>42</v>
      </c>
      <c r="AB1328" s="38">
        <v>57</v>
      </c>
    </row>
    <row r="1329" spans="1:28" x14ac:dyDescent="0.35">
      <c r="A1329" t="s">
        <v>1358</v>
      </c>
      <c r="B1329">
        <v>1966</v>
      </c>
      <c r="C1329" t="s">
        <v>15</v>
      </c>
      <c r="D1329" s="42">
        <v>20</v>
      </c>
      <c r="E1329">
        <v>0</v>
      </c>
      <c r="F1329" s="37">
        <v>11073.18</v>
      </c>
      <c r="G1329" t="s">
        <v>12</v>
      </c>
      <c r="H1329" t="s">
        <v>12</v>
      </c>
      <c r="I1329" t="s">
        <v>42</v>
      </c>
      <c r="J1329" s="40">
        <v>1966</v>
      </c>
      <c r="K1329" s="43" t="s">
        <v>15</v>
      </c>
      <c r="L1329" s="14">
        <f t="shared" si="140"/>
        <v>4</v>
      </c>
      <c r="M1329" s="14" t="str">
        <f t="shared" si="141"/>
        <v>tier - 3</v>
      </c>
      <c r="N1329" s="14">
        <f t="shared" si="142"/>
        <v>1</v>
      </c>
      <c r="O1329" s="8" t="str">
        <f t="shared" si="143"/>
        <v>tier - 3</v>
      </c>
      <c r="P1329" s="8" t="str">
        <f t="shared" si="144"/>
        <v>R1011</v>
      </c>
      <c r="Q1329" s="35" t="str">
        <f t="shared" si="145"/>
        <v>20-Nov-1966</v>
      </c>
      <c r="R1329" s="35">
        <v>24431</v>
      </c>
      <c r="S1329" s="44">
        <f t="shared" si="146"/>
        <v>57</v>
      </c>
      <c r="T1329" s="47">
        <v>11073.18</v>
      </c>
      <c r="U1329" s="14" t="s">
        <v>1358</v>
      </c>
      <c r="V1329" s="58">
        <v>24431</v>
      </c>
      <c r="W1329" s="14">
        <v>0</v>
      </c>
      <c r="X1329" s="77">
        <v>11073.18</v>
      </c>
      <c r="Y1329" s="14" t="s">
        <v>12</v>
      </c>
      <c r="Z1329" s="14" t="s">
        <v>12</v>
      </c>
      <c r="AA1329" s="14" t="s">
        <v>42</v>
      </c>
      <c r="AB1329" s="38">
        <v>57</v>
      </c>
    </row>
    <row r="1330" spans="1:28" x14ac:dyDescent="0.35">
      <c r="A1330" t="s">
        <v>1359</v>
      </c>
      <c r="B1330">
        <v>1967</v>
      </c>
      <c r="C1330" t="s">
        <v>20</v>
      </c>
      <c r="D1330" s="42">
        <v>4</v>
      </c>
      <c r="E1330">
        <v>0</v>
      </c>
      <c r="F1330" s="37">
        <v>11082.58</v>
      </c>
      <c r="G1330" t="s">
        <v>12</v>
      </c>
      <c r="H1330" t="s">
        <v>11</v>
      </c>
      <c r="I1330" t="s">
        <v>23</v>
      </c>
      <c r="J1330" s="40">
        <v>1967</v>
      </c>
      <c r="K1330" s="43" t="s">
        <v>20</v>
      </c>
      <c r="L1330" s="14">
        <f t="shared" si="140"/>
        <v>4</v>
      </c>
      <c r="M1330" s="14" t="str">
        <f t="shared" si="141"/>
        <v>tier - 3</v>
      </c>
      <c r="N1330" s="14">
        <f t="shared" si="142"/>
        <v>9</v>
      </c>
      <c r="O1330" s="8" t="str">
        <f t="shared" si="143"/>
        <v>tier - 2</v>
      </c>
      <c r="P1330" s="8" t="str">
        <f t="shared" si="144"/>
        <v>R1012</v>
      </c>
      <c r="Q1330" s="35" t="str">
        <f t="shared" si="145"/>
        <v>4-Sep-1967</v>
      </c>
      <c r="R1330" s="35">
        <v>24719</v>
      </c>
      <c r="S1330" s="44">
        <f t="shared" si="146"/>
        <v>56</v>
      </c>
      <c r="T1330" s="47">
        <v>11082.58</v>
      </c>
      <c r="U1330" s="14" t="s">
        <v>1359</v>
      </c>
      <c r="V1330" s="58">
        <v>24719</v>
      </c>
      <c r="W1330" s="14">
        <v>0</v>
      </c>
      <c r="X1330" s="77">
        <v>11082.58</v>
      </c>
      <c r="Y1330" s="14" t="s">
        <v>12</v>
      </c>
      <c r="Z1330" s="14" t="s">
        <v>11</v>
      </c>
      <c r="AA1330" s="14" t="s">
        <v>23</v>
      </c>
      <c r="AB1330" s="38">
        <v>56</v>
      </c>
    </row>
    <row r="1331" spans="1:28" x14ac:dyDescent="0.35">
      <c r="A1331" t="s">
        <v>1360</v>
      </c>
      <c r="B1331">
        <v>1972</v>
      </c>
      <c r="C1331" t="s">
        <v>37</v>
      </c>
      <c r="D1331" s="42">
        <v>7</v>
      </c>
      <c r="E1331">
        <v>3</v>
      </c>
      <c r="F1331" s="37">
        <v>11085.59</v>
      </c>
      <c r="G1331" t="s">
        <v>12</v>
      </c>
      <c r="H1331" t="s">
        <v>11</v>
      </c>
      <c r="I1331" t="s">
        <v>23</v>
      </c>
      <c r="J1331" s="40">
        <v>1972</v>
      </c>
      <c r="K1331" s="43" t="s">
        <v>37</v>
      </c>
      <c r="L1331" s="14">
        <f t="shared" si="140"/>
        <v>4</v>
      </c>
      <c r="M1331" s="14" t="str">
        <f t="shared" si="141"/>
        <v>tier - 3</v>
      </c>
      <c r="N1331" s="14">
        <f t="shared" si="142"/>
        <v>9</v>
      </c>
      <c r="O1331" s="8" t="str">
        <f t="shared" si="143"/>
        <v>tier - 2</v>
      </c>
      <c r="P1331" s="8" t="str">
        <f t="shared" si="144"/>
        <v>R1012</v>
      </c>
      <c r="Q1331" s="35" t="str">
        <f t="shared" si="145"/>
        <v>7-Oct-1972</v>
      </c>
      <c r="R1331" s="35">
        <v>26579</v>
      </c>
      <c r="S1331" s="44">
        <f t="shared" si="146"/>
        <v>51</v>
      </c>
      <c r="T1331" s="47">
        <v>11085.59</v>
      </c>
      <c r="U1331" s="14" t="s">
        <v>1360</v>
      </c>
      <c r="V1331" s="58">
        <v>26579</v>
      </c>
      <c r="W1331" s="14">
        <v>3</v>
      </c>
      <c r="X1331" s="77">
        <v>11085.59</v>
      </c>
      <c r="Y1331" s="14" t="s">
        <v>12</v>
      </c>
      <c r="Z1331" s="14" t="s">
        <v>11</v>
      </c>
      <c r="AA1331" s="14" t="s">
        <v>23</v>
      </c>
      <c r="AB1331" s="38">
        <v>51</v>
      </c>
    </row>
    <row r="1332" spans="1:28" x14ac:dyDescent="0.35">
      <c r="A1332" t="s">
        <v>1361</v>
      </c>
      <c r="B1332">
        <v>1966</v>
      </c>
      <c r="C1332" t="s">
        <v>20</v>
      </c>
      <c r="D1332" s="42">
        <v>9</v>
      </c>
      <c r="E1332">
        <v>0</v>
      </c>
      <c r="F1332" s="37">
        <v>11090.72</v>
      </c>
      <c r="G1332" t="s">
        <v>12</v>
      </c>
      <c r="H1332" t="s">
        <v>16</v>
      </c>
      <c r="I1332" t="s">
        <v>13</v>
      </c>
      <c r="J1332" s="40">
        <v>1966</v>
      </c>
      <c r="K1332" s="43" t="s">
        <v>20</v>
      </c>
      <c r="L1332" s="14">
        <f t="shared" si="140"/>
        <v>4</v>
      </c>
      <c r="M1332" s="14" t="str">
        <f t="shared" si="141"/>
        <v>tier - 3</v>
      </c>
      <c r="N1332" s="14">
        <f t="shared" si="142"/>
        <v>2</v>
      </c>
      <c r="O1332" s="8" t="str">
        <f t="shared" si="143"/>
        <v>tier - 1</v>
      </c>
      <c r="P1332" s="8" t="str">
        <f t="shared" si="144"/>
        <v>R1013</v>
      </c>
      <c r="Q1332" s="35" t="str">
        <f t="shared" si="145"/>
        <v>9-Sep-1966</v>
      </c>
      <c r="R1332" s="35">
        <v>24359</v>
      </c>
      <c r="S1332" s="44">
        <f t="shared" si="146"/>
        <v>57</v>
      </c>
      <c r="T1332" s="47">
        <v>11090.72</v>
      </c>
      <c r="U1332" s="14" t="s">
        <v>1361</v>
      </c>
      <c r="V1332" s="58">
        <v>24359</v>
      </c>
      <c r="W1332" s="14">
        <v>0</v>
      </c>
      <c r="X1332" s="77">
        <v>11090.72</v>
      </c>
      <c r="Y1332" s="14" t="s">
        <v>12</v>
      </c>
      <c r="Z1332" s="14" t="s">
        <v>16</v>
      </c>
      <c r="AA1332" s="14" t="s">
        <v>13</v>
      </c>
      <c r="AB1332" s="38">
        <v>57</v>
      </c>
    </row>
    <row r="1333" spans="1:28" x14ac:dyDescent="0.35">
      <c r="A1333" t="s">
        <v>1362</v>
      </c>
      <c r="B1333">
        <v>1966</v>
      </c>
      <c r="C1333" t="s">
        <v>10</v>
      </c>
      <c r="D1333" s="42">
        <v>5</v>
      </c>
      <c r="E1333">
        <v>0</v>
      </c>
      <c r="F1333" s="37">
        <v>11093.62</v>
      </c>
      <c r="G1333" t="s">
        <v>12</v>
      </c>
      <c r="H1333" t="s">
        <v>16</v>
      </c>
      <c r="I1333" t="s">
        <v>13</v>
      </c>
      <c r="J1333" s="40">
        <v>1966</v>
      </c>
      <c r="K1333" s="43" t="s">
        <v>10</v>
      </c>
      <c r="L1333" s="14">
        <f t="shared" si="140"/>
        <v>4</v>
      </c>
      <c r="M1333" s="14" t="str">
        <f t="shared" si="141"/>
        <v>tier - 3</v>
      </c>
      <c r="N1333" s="14">
        <f t="shared" si="142"/>
        <v>2</v>
      </c>
      <c r="O1333" s="8" t="str">
        <f t="shared" si="143"/>
        <v>tier - 1</v>
      </c>
      <c r="P1333" s="8" t="str">
        <f t="shared" si="144"/>
        <v>R1013</v>
      </c>
      <c r="Q1333" s="35" t="str">
        <f t="shared" si="145"/>
        <v>5-Jul-1966</v>
      </c>
      <c r="R1333" s="35">
        <v>24293</v>
      </c>
      <c r="S1333" s="44">
        <f t="shared" si="146"/>
        <v>57</v>
      </c>
      <c r="T1333" s="47">
        <v>11093.62</v>
      </c>
      <c r="U1333" s="14" t="s">
        <v>1362</v>
      </c>
      <c r="V1333" s="58">
        <v>24293</v>
      </c>
      <c r="W1333" s="14">
        <v>0</v>
      </c>
      <c r="X1333" s="77">
        <v>11093.62</v>
      </c>
      <c r="Y1333" s="14" t="s">
        <v>12</v>
      </c>
      <c r="Z1333" s="14" t="s">
        <v>16</v>
      </c>
      <c r="AA1333" s="14" t="s">
        <v>13</v>
      </c>
      <c r="AB1333" s="38">
        <v>57</v>
      </c>
    </row>
    <row r="1334" spans="1:28" x14ac:dyDescent="0.35">
      <c r="A1334" t="s">
        <v>1363</v>
      </c>
      <c r="B1334">
        <v>1980</v>
      </c>
      <c r="C1334" t="s">
        <v>35</v>
      </c>
      <c r="D1334" s="42">
        <v>20</v>
      </c>
      <c r="E1334">
        <v>2</v>
      </c>
      <c r="F1334" s="37">
        <v>11103.33</v>
      </c>
      <c r="G1334" t="s">
        <v>12</v>
      </c>
      <c r="H1334" t="s">
        <v>16</v>
      </c>
      <c r="I1334" t="s">
        <v>300</v>
      </c>
      <c r="J1334" s="40">
        <v>1980</v>
      </c>
      <c r="K1334" s="43" t="s">
        <v>35</v>
      </c>
      <c r="L1334" s="14">
        <f t="shared" si="140"/>
        <v>4</v>
      </c>
      <c r="M1334" s="14" t="str">
        <f t="shared" si="141"/>
        <v>tier - 3</v>
      </c>
      <c r="N1334" s="14">
        <f t="shared" si="142"/>
        <v>2</v>
      </c>
      <c r="O1334" s="8" t="str">
        <f t="shared" si="143"/>
        <v>tier - 1</v>
      </c>
      <c r="P1334" s="8" t="str">
        <f t="shared" si="144"/>
        <v>R1021</v>
      </c>
      <c r="Q1334" s="35" t="str">
        <f t="shared" si="145"/>
        <v>20-Aug-1980</v>
      </c>
      <c r="R1334" s="35">
        <v>29453</v>
      </c>
      <c r="S1334" s="44">
        <f t="shared" si="146"/>
        <v>43</v>
      </c>
      <c r="T1334" s="47">
        <v>11103.33</v>
      </c>
      <c r="U1334" s="14" t="s">
        <v>1363</v>
      </c>
      <c r="V1334" s="58">
        <v>29453</v>
      </c>
      <c r="W1334" s="14">
        <v>2</v>
      </c>
      <c r="X1334" s="77">
        <v>11103.33</v>
      </c>
      <c r="Y1334" s="14" t="s">
        <v>12</v>
      </c>
      <c r="Z1334" s="14" t="s">
        <v>16</v>
      </c>
      <c r="AA1334" s="14" t="s">
        <v>300</v>
      </c>
      <c r="AB1334" s="38">
        <v>43</v>
      </c>
    </row>
    <row r="1335" spans="1:28" x14ac:dyDescent="0.35">
      <c r="A1335" t="s">
        <v>1364</v>
      </c>
      <c r="B1335">
        <v>1969</v>
      </c>
      <c r="C1335" t="s">
        <v>15</v>
      </c>
      <c r="D1335" s="42">
        <v>30</v>
      </c>
      <c r="E1335">
        <v>2</v>
      </c>
      <c r="F1335" s="37">
        <v>11150.78</v>
      </c>
      <c r="G1335" t="s">
        <v>12</v>
      </c>
      <c r="H1335" t="s">
        <v>11</v>
      </c>
      <c r="I1335" t="s">
        <v>42</v>
      </c>
      <c r="J1335" s="40">
        <v>1969</v>
      </c>
      <c r="K1335" s="43" t="s">
        <v>15</v>
      </c>
      <c r="L1335" s="14">
        <f t="shared" si="140"/>
        <v>4</v>
      </c>
      <c r="M1335" s="14" t="str">
        <f t="shared" si="141"/>
        <v>tier - 3</v>
      </c>
      <c r="N1335" s="14">
        <f t="shared" si="142"/>
        <v>9</v>
      </c>
      <c r="O1335" s="8" t="str">
        <f t="shared" si="143"/>
        <v>tier - 2</v>
      </c>
      <c r="P1335" s="8" t="str">
        <f t="shared" si="144"/>
        <v>R1011</v>
      </c>
      <c r="Q1335" s="35" t="str">
        <f t="shared" si="145"/>
        <v>30-Nov-1969</v>
      </c>
      <c r="R1335" s="35">
        <v>25537</v>
      </c>
      <c r="S1335" s="44">
        <f t="shared" si="146"/>
        <v>54</v>
      </c>
      <c r="T1335" s="47">
        <v>11150.78</v>
      </c>
      <c r="U1335" s="14" t="s">
        <v>1364</v>
      </c>
      <c r="V1335" s="58">
        <v>25537</v>
      </c>
      <c r="W1335" s="14">
        <v>2</v>
      </c>
      <c r="X1335" s="77">
        <v>11150.78</v>
      </c>
      <c r="Y1335" s="14" t="s">
        <v>12</v>
      </c>
      <c r="Z1335" s="14" t="s">
        <v>11</v>
      </c>
      <c r="AA1335" s="14" t="s">
        <v>42</v>
      </c>
      <c r="AB1335" s="38">
        <v>54</v>
      </c>
    </row>
    <row r="1336" spans="1:28" x14ac:dyDescent="0.35">
      <c r="A1336" t="s">
        <v>1365</v>
      </c>
      <c r="B1336">
        <v>1969</v>
      </c>
      <c r="C1336" t="s">
        <v>18</v>
      </c>
      <c r="D1336" s="42">
        <v>25</v>
      </c>
      <c r="E1336">
        <v>2</v>
      </c>
      <c r="F1336" s="37">
        <v>11163.57</v>
      </c>
      <c r="G1336" t="s">
        <v>12</v>
      </c>
      <c r="H1336" t="s">
        <v>11</v>
      </c>
      <c r="I1336" t="s">
        <v>42</v>
      </c>
      <c r="J1336" s="40">
        <v>1969</v>
      </c>
      <c r="K1336" s="43" t="s">
        <v>18</v>
      </c>
      <c r="L1336" s="14">
        <f t="shared" si="140"/>
        <v>4</v>
      </c>
      <c r="M1336" s="14" t="str">
        <f t="shared" si="141"/>
        <v>tier - 3</v>
      </c>
      <c r="N1336" s="14">
        <f t="shared" si="142"/>
        <v>9</v>
      </c>
      <c r="O1336" s="8" t="str">
        <f t="shared" si="143"/>
        <v>tier - 2</v>
      </c>
      <c r="P1336" s="8" t="str">
        <f t="shared" si="144"/>
        <v>R1011</v>
      </c>
      <c r="Q1336" s="35" t="str">
        <f t="shared" si="145"/>
        <v>25-Jun-1969</v>
      </c>
      <c r="R1336" s="35">
        <v>25379</v>
      </c>
      <c r="S1336" s="44">
        <f t="shared" si="146"/>
        <v>54</v>
      </c>
      <c r="T1336" s="47">
        <v>11163.57</v>
      </c>
      <c r="U1336" s="14" t="s">
        <v>1365</v>
      </c>
      <c r="V1336" s="58">
        <v>25379</v>
      </c>
      <c r="W1336" s="14">
        <v>2</v>
      </c>
      <c r="X1336" s="77">
        <v>11163.57</v>
      </c>
      <c r="Y1336" s="14" t="s">
        <v>12</v>
      </c>
      <c r="Z1336" s="14" t="s">
        <v>11</v>
      </c>
      <c r="AA1336" s="14" t="s">
        <v>42</v>
      </c>
      <c r="AB1336" s="38">
        <v>54</v>
      </c>
    </row>
    <row r="1337" spans="1:28" x14ac:dyDescent="0.35">
      <c r="A1337" t="s">
        <v>1366</v>
      </c>
      <c r="B1337">
        <v>1966</v>
      </c>
      <c r="C1337" t="s">
        <v>35</v>
      </c>
      <c r="D1337" s="42">
        <v>6</v>
      </c>
      <c r="E1337">
        <v>0</v>
      </c>
      <c r="F1337" s="37">
        <v>11165.42</v>
      </c>
      <c r="G1337" t="s">
        <v>12</v>
      </c>
      <c r="H1337" t="s">
        <v>16</v>
      </c>
      <c r="I1337" t="s">
        <v>168</v>
      </c>
      <c r="J1337" s="40">
        <v>1966</v>
      </c>
      <c r="K1337" s="43" t="s">
        <v>35</v>
      </c>
      <c r="L1337" s="14">
        <f t="shared" si="140"/>
        <v>4</v>
      </c>
      <c r="M1337" s="14" t="str">
        <f t="shared" si="141"/>
        <v>tier - 3</v>
      </c>
      <c r="N1337" s="14">
        <f t="shared" si="142"/>
        <v>2</v>
      </c>
      <c r="O1337" s="8" t="str">
        <f t="shared" si="143"/>
        <v>tier - 1</v>
      </c>
      <c r="P1337" s="8" t="str">
        <f t="shared" si="144"/>
        <v>R1016</v>
      </c>
      <c r="Q1337" s="35" t="str">
        <f t="shared" si="145"/>
        <v>6-Aug-1966</v>
      </c>
      <c r="R1337" s="35">
        <v>24325</v>
      </c>
      <c r="S1337" s="44">
        <f t="shared" si="146"/>
        <v>57</v>
      </c>
      <c r="T1337" s="47">
        <v>11165.42</v>
      </c>
      <c r="U1337" s="14" t="s">
        <v>1366</v>
      </c>
      <c r="V1337" s="58">
        <v>24325</v>
      </c>
      <c r="W1337" s="14">
        <v>0</v>
      </c>
      <c r="X1337" s="77">
        <v>11165.42</v>
      </c>
      <c r="Y1337" s="14" t="s">
        <v>12</v>
      </c>
      <c r="Z1337" s="14" t="s">
        <v>16</v>
      </c>
      <c r="AA1337" s="14" t="s">
        <v>168</v>
      </c>
      <c r="AB1337" s="38">
        <v>57</v>
      </c>
    </row>
    <row r="1338" spans="1:28" x14ac:dyDescent="0.35">
      <c r="A1338" t="s">
        <v>1367</v>
      </c>
      <c r="B1338">
        <v>1972</v>
      </c>
      <c r="C1338" t="s">
        <v>20</v>
      </c>
      <c r="D1338" s="42">
        <v>3</v>
      </c>
      <c r="E1338">
        <v>0</v>
      </c>
      <c r="F1338" s="37">
        <v>11186.2</v>
      </c>
      <c r="G1338" t="s">
        <v>12</v>
      </c>
      <c r="H1338" t="s">
        <v>11</v>
      </c>
      <c r="I1338" t="s">
        <v>300</v>
      </c>
      <c r="J1338" s="40">
        <v>1972</v>
      </c>
      <c r="K1338" s="43" t="s">
        <v>20</v>
      </c>
      <c r="L1338" s="14">
        <f t="shared" si="140"/>
        <v>4</v>
      </c>
      <c r="M1338" s="14" t="str">
        <f t="shared" si="141"/>
        <v>tier - 3</v>
      </c>
      <c r="N1338" s="14">
        <f t="shared" si="142"/>
        <v>9</v>
      </c>
      <c r="O1338" s="8" t="str">
        <f t="shared" si="143"/>
        <v>tier - 2</v>
      </c>
      <c r="P1338" s="8" t="str">
        <f t="shared" si="144"/>
        <v>R1021</v>
      </c>
      <c r="Q1338" s="35" t="str">
        <f t="shared" si="145"/>
        <v>3-Sep-1972</v>
      </c>
      <c r="R1338" s="35">
        <v>26545</v>
      </c>
      <c r="S1338" s="44">
        <f t="shared" si="146"/>
        <v>51</v>
      </c>
      <c r="T1338" s="47">
        <v>11186.2</v>
      </c>
      <c r="U1338" s="14" t="s">
        <v>1367</v>
      </c>
      <c r="V1338" s="58">
        <v>26545</v>
      </c>
      <c r="W1338" s="14">
        <v>0</v>
      </c>
      <c r="X1338" s="77">
        <v>11186.2</v>
      </c>
      <c r="Y1338" s="14" t="s">
        <v>12</v>
      </c>
      <c r="Z1338" s="14" t="s">
        <v>11</v>
      </c>
      <c r="AA1338" s="14" t="s">
        <v>300</v>
      </c>
      <c r="AB1338" s="38">
        <v>51</v>
      </c>
    </row>
    <row r="1339" spans="1:28" x14ac:dyDescent="0.35">
      <c r="A1339" t="s">
        <v>1368</v>
      </c>
      <c r="B1339">
        <v>1970</v>
      </c>
      <c r="C1339" t="s">
        <v>18</v>
      </c>
      <c r="D1339" s="42">
        <v>14</v>
      </c>
      <c r="E1339">
        <v>2</v>
      </c>
      <c r="F1339" s="37">
        <v>11187.66</v>
      </c>
      <c r="G1339" t="s">
        <v>12</v>
      </c>
      <c r="H1339" t="s">
        <v>11</v>
      </c>
      <c r="I1339" t="s">
        <v>23</v>
      </c>
      <c r="J1339" s="40">
        <v>1970</v>
      </c>
      <c r="K1339" s="43" t="s">
        <v>18</v>
      </c>
      <c r="L1339" s="14">
        <f t="shared" si="140"/>
        <v>4</v>
      </c>
      <c r="M1339" s="14" t="str">
        <f t="shared" si="141"/>
        <v>tier - 3</v>
      </c>
      <c r="N1339" s="14">
        <f t="shared" si="142"/>
        <v>9</v>
      </c>
      <c r="O1339" s="8" t="str">
        <f t="shared" si="143"/>
        <v>tier - 2</v>
      </c>
      <c r="P1339" s="8" t="str">
        <f t="shared" si="144"/>
        <v>R1012</v>
      </c>
      <c r="Q1339" s="35" t="str">
        <f t="shared" si="145"/>
        <v>14-Jun-1970</v>
      </c>
      <c r="R1339" s="35">
        <v>25733</v>
      </c>
      <c r="S1339" s="44">
        <f t="shared" si="146"/>
        <v>53</v>
      </c>
      <c r="T1339" s="47">
        <v>11187.66</v>
      </c>
      <c r="U1339" s="14" t="s">
        <v>1368</v>
      </c>
      <c r="V1339" s="58">
        <v>25733</v>
      </c>
      <c r="W1339" s="14">
        <v>2</v>
      </c>
      <c r="X1339" s="77">
        <v>11187.66</v>
      </c>
      <c r="Y1339" s="14" t="s">
        <v>12</v>
      </c>
      <c r="Z1339" s="14" t="s">
        <v>11</v>
      </c>
      <c r="AA1339" s="14" t="s">
        <v>23</v>
      </c>
      <c r="AB1339" s="38">
        <v>53</v>
      </c>
    </row>
    <row r="1340" spans="1:28" x14ac:dyDescent="0.35">
      <c r="A1340" t="s">
        <v>1369</v>
      </c>
      <c r="B1340">
        <v>1976</v>
      </c>
      <c r="C1340" t="s">
        <v>18</v>
      </c>
      <c r="D1340" s="42">
        <v>28</v>
      </c>
      <c r="E1340">
        <v>2</v>
      </c>
      <c r="F1340" s="37">
        <v>11217.35</v>
      </c>
      <c r="G1340" t="s">
        <v>12</v>
      </c>
      <c r="H1340" t="s">
        <v>11</v>
      </c>
      <c r="I1340" t="s">
        <v>200</v>
      </c>
      <c r="J1340" s="40">
        <v>1976</v>
      </c>
      <c r="K1340" s="43" t="s">
        <v>18</v>
      </c>
      <c r="L1340" s="14">
        <f t="shared" si="140"/>
        <v>4</v>
      </c>
      <c r="M1340" s="14" t="str">
        <f t="shared" si="141"/>
        <v>tier - 3</v>
      </c>
      <c r="N1340" s="14">
        <f t="shared" si="142"/>
        <v>9</v>
      </c>
      <c r="O1340" s="8" t="str">
        <f t="shared" si="143"/>
        <v>tier - 2</v>
      </c>
      <c r="P1340" s="8" t="str">
        <f t="shared" si="144"/>
        <v>R1025</v>
      </c>
      <c r="Q1340" s="35" t="str">
        <f t="shared" si="145"/>
        <v>28-Jun-1976</v>
      </c>
      <c r="R1340" s="35">
        <v>27939</v>
      </c>
      <c r="S1340" s="44">
        <f t="shared" si="146"/>
        <v>47</v>
      </c>
      <c r="T1340" s="47">
        <v>11217.35</v>
      </c>
      <c r="U1340" s="14" t="s">
        <v>1369</v>
      </c>
      <c r="V1340" s="58">
        <v>27939</v>
      </c>
      <c r="W1340" s="14">
        <v>2</v>
      </c>
      <c r="X1340" s="77">
        <v>11217.35</v>
      </c>
      <c r="Y1340" s="14" t="s">
        <v>12</v>
      </c>
      <c r="Z1340" s="14" t="s">
        <v>11</v>
      </c>
      <c r="AA1340" s="14" t="s">
        <v>200</v>
      </c>
      <c r="AB1340" s="38">
        <v>47</v>
      </c>
    </row>
    <row r="1341" spans="1:28" x14ac:dyDescent="0.35">
      <c r="A1341" t="s">
        <v>1370</v>
      </c>
      <c r="B1341">
        <v>1969</v>
      </c>
      <c r="C1341" t="s">
        <v>30</v>
      </c>
      <c r="D1341" s="42">
        <v>30</v>
      </c>
      <c r="E1341">
        <v>2</v>
      </c>
      <c r="F1341" s="37">
        <v>11244.38</v>
      </c>
      <c r="G1341" t="s">
        <v>12</v>
      </c>
      <c r="H1341" t="s">
        <v>16</v>
      </c>
      <c r="I1341" t="s">
        <v>168</v>
      </c>
      <c r="J1341" s="40">
        <v>1969</v>
      </c>
      <c r="K1341" s="43" t="s">
        <v>30</v>
      </c>
      <c r="L1341" s="14">
        <f t="shared" si="140"/>
        <v>4</v>
      </c>
      <c r="M1341" s="14" t="str">
        <f t="shared" si="141"/>
        <v>tier - 3</v>
      </c>
      <c r="N1341" s="14">
        <f t="shared" si="142"/>
        <v>2</v>
      </c>
      <c r="O1341" s="8" t="str">
        <f t="shared" si="143"/>
        <v>tier - 1</v>
      </c>
      <c r="P1341" s="8" t="str">
        <f t="shared" si="144"/>
        <v>R1016</v>
      </c>
      <c r="Q1341" s="35" t="str">
        <f t="shared" si="145"/>
        <v>30-Dec-1969</v>
      </c>
      <c r="R1341" s="35">
        <v>25567</v>
      </c>
      <c r="S1341" s="44">
        <f t="shared" si="146"/>
        <v>53</v>
      </c>
      <c r="T1341" s="47">
        <v>11244.38</v>
      </c>
      <c r="U1341" s="14" t="s">
        <v>1370</v>
      </c>
      <c r="V1341" s="58">
        <v>25567</v>
      </c>
      <c r="W1341" s="14">
        <v>2</v>
      </c>
      <c r="X1341" s="77">
        <v>11244.38</v>
      </c>
      <c r="Y1341" s="14" t="s">
        <v>12</v>
      </c>
      <c r="Z1341" s="14" t="s">
        <v>16</v>
      </c>
      <c r="AA1341" s="14" t="s">
        <v>168</v>
      </c>
      <c r="AB1341" s="38">
        <v>53</v>
      </c>
    </row>
    <row r="1342" spans="1:28" x14ac:dyDescent="0.35">
      <c r="A1342" t="s">
        <v>1371</v>
      </c>
      <c r="B1342">
        <v>1989</v>
      </c>
      <c r="C1342" t="s">
        <v>30</v>
      </c>
      <c r="D1342" s="42">
        <v>17</v>
      </c>
      <c r="E1342">
        <v>3</v>
      </c>
      <c r="F1342" s="37">
        <v>11250.43</v>
      </c>
      <c r="G1342" t="s">
        <v>12</v>
      </c>
      <c r="H1342" t="s">
        <v>11</v>
      </c>
      <c r="I1342" t="s">
        <v>535</v>
      </c>
      <c r="J1342" s="40">
        <v>1989</v>
      </c>
      <c r="K1342" s="43" t="s">
        <v>30</v>
      </c>
      <c r="L1342" s="14">
        <f t="shared" si="140"/>
        <v>4</v>
      </c>
      <c r="M1342" s="14" t="str">
        <f t="shared" si="141"/>
        <v>tier - 3</v>
      </c>
      <c r="N1342" s="14">
        <f t="shared" si="142"/>
        <v>9</v>
      </c>
      <c r="O1342" s="8" t="str">
        <f t="shared" si="143"/>
        <v>tier - 2</v>
      </c>
      <c r="P1342" s="8" t="str">
        <f t="shared" si="144"/>
        <v>R1026</v>
      </c>
      <c r="Q1342" s="35" t="str">
        <f t="shared" si="145"/>
        <v>17-Dec-1989</v>
      </c>
      <c r="R1342" s="35">
        <v>32859</v>
      </c>
      <c r="S1342" s="44">
        <f t="shared" si="146"/>
        <v>33</v>
      </c>
      <c r="T1342" s="47">
        <v>11250.43</v>
      </c>
      <c r="U1342" s="14" t="s">
        <v>1371</v>
      </c>
      <c r="V1342" s="58">
        <v>32859</v>
      </c>
      <c r="W1342" s="14">
        <v>3</v>
      </c>
      <c r="X1342" s="77">
        <v>11250.43</v>
      </c>
      <c r="Y1342" s="14" t="s">
        <v>12</v>
      </c>
      <c r="Z1342" s="14" t="s">
        <v>11</v>
      </c>
      <c r="AA1342" s="14" t="s">
        <v>535</v>
      </c>
      <c r="AB1342" s="38">
        <v>33</v>
      </c>
    </row>
    <row r="1343" spans="1:28" x14ac:dyDescent="0.35">
      <c r="A1343" t="s">
        <v>1372</v>
      </c>
      <c r="B1343">
        <v>1969</v>
      </c>
      <c r="C1343" t="s">
        <v>35</v>
      </c>
      <c r="D1343" s="42">
        <v>20</v>
      </c>
      <c r="E1343">
        <v>3</v>
      </c>
      <c r="F1343" s="37">
        <v>11253.42</v>
      </c>
      <c r="G1343" t="s">
        <v>12</v>
      </c>
      <c r="H1343" t="s">
        <v>16</v>
      </c>
      <c r="I1343" t="s">
        <v>42</v>
      </c>
      <c r="J1343" s="40">
        <v>1969</v>
      </c>
      <c r="K1343" s="43" t="s">
        <v>35</v>
      </c>
      <c r="L1343" s="14">
        <f t="shared" si="140"/>
        <v>4</v>
      </c>
      <c r="M1343" s="14" t="str">
        <f t="shared" si="141"/>
        <v>tier - 3</v>
      </c>
      <c r="N1343" s="14">
        <f t="shared" si="142"/>
        <v>2</v>
      </c>
      <c r="O1343" s="8" t="str">
        <f t="shared" si="143"/>
        <v>tier - 1</v>
      </c>
      <c r="P1343" s="8" t="str">
        <f t="shared" si="144"/>
        <v>R1011</v>
      </c>
      <c r="Q1343" s="35" t="str">
        <f t="shared" si="145"/>
        <v>20-Aug-1969</v>
      </c>
      <c r="R1343" s="35">
        <v>25435</v>
      </c>
      <c r="S1343" s="44">
        <f t="shared" si="146"/>
        <v>54</v>
      </c>
      <c r="T1343" s="47">
        <v>11253.42</v>
      </c>
      <c r="U1343" s="14" t="s">
        <v>1372</v>
      </c>
      <c r="V1343" s="58">
        <v>25435</v>
      </c>
      <c r="W1343" s="14">
        <v>3</v>
      </c>
      <c r="X1343" s="77">
        <v>11253.42</v>
      </c>
      <c r="Y1343" s="14" t="s">
        <v>12</v>
      </c>
      <c r="Z1343" s="14" t="s">
        <v>16</v>
      </c>
      <c r="AA1343" s="14" t="s">
        <v>42</v>
      </c>
      <c r="AB1343" s="38">
        <v>54</v>
      </c>
    </row>
    <row r="1344" spans="1:28" x14ac:dyDescent="0.35">
      <c r="A1344" t="s">
        <v>1373</v>
      </c>
      <c r="B1344">
        <v>1981</v>
      </c>
      <c r="C1344" t="s">
        <v>37</v>
      </c>
      <c r="D1344" s="42">
        <v>2</v>
      </c>
      <c r="E1344">
        <v>1</v>
      </c>
      <c r="F1344" s="37">
        <v>11255.29</v>
      </c>
      <c r="G1344" t="s">
        <v>12</v>
      </c>
      <c r="H1344" t="s">
        <v>16</v>
      </c>
      <c r="I1344" t="s">
        <v>535</v>
      </c>
      <c r="J1344" s="40">
        <v>1981</v>
      </c>
      <c r="K1344" s="43" t="s">
        <v>37</v>
      </c>
      <c r="L1344" s="14">
        <f t="shared" si="140"/>
        <v>4</v>
      </c>
      <c r="M1344" s="14" t="str">
        <f t="shared" si="141"/>
        <v>tier - 3</v>
      </c>
      <c r="N1344" s="14">
        <f t="shared" si="142"/>
        <v>2</v>
      </c>
      <c r="O1344" s="8" t="str">
        <f t="shared" si="143"/>
        <v>tier - 1</v>
      </c>
      <c r="P1344" s="8" t="str">
        <f t="shared" si="144"/>
        <v>R1026</v>
      </c>
      <c r="Q1344" s="35" t="str">
        <f t="shared" si="145"/>
        <v>2-Oct-1981</v>
      </c>
      <c r="R1344" s="35">
        <v>29861</v>
      </c>
      <c r="S1344" s="44">
        <f t="shared" si="146"/>
        <v>42</v>
      </c>
      <c r="T1344" s="47">
        <v>11255.29</v>
      </c>
      <c r="U1344" s="14" t="s">
        <v>1373</v>
      </c>
      <c r="V1344" s="58">
        <v>29861</v>
      </c>
      <c r="W1344" s="14">
        <v>1</v>
      </c>
      <c r="X1344" s="77">
        <v>11255.29</v>
      </c>
      <c r="Y1344" s="14" t="s">
        <v>12</v>
      </c>
      <c r="Z1344" s="14" t="s">
        <v>16</v>
      </c>
      <c r="AA1344" s="14" t="s">
        <v>535</v>
      </c>
      <c r="AB1344" s="38">
        <v>42</v>
      </c>
    </row>
    <row r="1345" spans="1:28" x14ac:dyDescent="0.35">
      <c r="A1345" t="s">
        <v>1374</v>
      </c>
      <c r="B1345">
        <v>1969</v>
      </c>
      <c r="C1345" t="s">
        <v>37</v>
      </c>
      <c r="D1345" s="42">
        <v>11</v>
      </c>
      <c r="E1345">
        <v>3</v>
      </c>
      <c r="F1345" s="37">
        <v>11264.54</v>
      </c>
      <c r="G1345" t="s">
        <v>12</v>
      </c>
      <c r="H1345" t="s">
        <v>11</v>
      </c>
      <c r="I1345" t="s">
        <v>42</v>
      </c>
      <c r="J1345" s="40">
        <v>1969</v>
      </c>
      <c r="K1345" s="43" t="s">
        <v>37</v>
      </c>
      <c r="L1345" s="14">
        <f t="shared" si="140"/>
        <v>4</v>
      </c>
      <c r="M1345" s="14" t="str">
        <f t="shared" si="141"/>
        <v>tier - 3</v>
      </c>
      <c r="N1345" s="14">
        <f t="shared" si="142"/>
        <v>9</v>
      </c>
      <c r="O1345" s="8" t="str">
        <f t="shared" si="143"/>
        <v>tier - 2</v>
      </c>
      <c r="P1345" s="8" t="str">
        <f t="shared" si="144"/>
        <v>R1011</v>
      </c>
      <c r="Q1345" s="35" t="str">
        <f t="shared" si="145"/>
        <v>11-Oct-1969</v>
      </c>
      <c r="R1345" s="35">
        <v>25487</v>
      </c>
      <c r="S1345" s="44">
        <f t="shared" si="146"/>
        <v>54</v>
      </c>
      <c r="T1345" s="47">
        <v>11264.54</v>
      </c>
      <c r="U1345" s="14" t="s">
        <v>1374</v>
      </c>
      <c r="V1345" s="58">
        <v>25487</v>
      </c>
      <c r="W1345" s="14">
        <v>3</v>
      </c>
      <c r="X1345" s="77">
        <v>11264.54</v>
      </c>
      <c r="Y1345" s="14" t="s">
        <v>12</v>
      </c>
      <c r="Z1345" s="14" t="s">
        <v>11</v>
      </c>
      <c r="AA1345" s="14" t="s">
        <v>42</v>
      </c>
      <c r="AB1345" s="38">
        <v>54</v>
      </c>
    </row>
    <row r="1346" spans="1:28" x14ac:dyDescent="0.35">
      <c r="A1346" t="s">
        <v>1375</v>
      </c>
      <c r="B1346">
        <v>1971</v>
      </c>
      <c r="C1346" t="s">
        <v>30</v>
      </c>
      <c r="D1346" s="42">
        <v>26</v>
      </c>
      <c r="E1346">
        <v>0</v>
      </c>
      <c r="F1346" s="37">
        <v>11265.71</v>
      </c>
      <c r="G1346" t="s">
        <v>12</v>
      </c>
      <c r="H1346" t="s">
        <v>16</v>
      </c>
      <c r="I1346" t="s">
        <v>200</v>
      </c>
      <c r="J1346" s="40">
        <v>1971</v>
      </c>
      <c r="K1346" s="43" t="s">
        <v>30</v>
      </c>
      <c r="L1346" s="14">
        <f t="shared" si="140"/>
        <v>4</v>
      </c>
      <c r="M1346" s="14" t="str">
        <f t="shared" si="141"/>
        <v>tier - 3</v>
      </c>
      <c r="N1346" s="14">
        <f t="shared" si="142"/>
        <v>2</v>
      </c>
      <c r="O1346" s="8" t="str">
        <f t="shared" si="143"/>
        <v>tier - 1</v>
      </c>
      <c r="P1346" s="8" t="str">
        <f t="shared" si="144"/>
        <v>R1025</v>
      </c>
      <c r="Q1346" s="35" t="str">
        <f t="shared" si="145"/>
        <v>26-Dec-1971</v>
      </c>
      <c r="R1346" s="35">
        <v>26293</v>
      </c>
      <c r="S1346" s="44">
        <f t="shared" si="146"/>
        <v>51</v>
      </c>
      <c r="T1346" s="47">
        <v>11265.71</v>
      </c>
      <c r="U1346" s="14" t="s">
        <v>1375</v>
      </c>
      <c r="V1346" s="58">
        <v>26293</v>
      </c>
      <c r="W1346" s="14">
        <v>0</v>
      </c>
      <c r="X1346" s="77">
        <v>11265.71</v>
      </c>
      <c r="Y1346" s="14" t="s">
        <v>12</v>
      </c>
      <c r="Z1346" s="14" t="s">
        <v>16</v>
      </c>
      <c r="AA1346" s="14" t="s">
        <v>200</v>
      </c>
      <c r="AB1346" s="38">
        <v>51</v>
      </c>
    </row>
    <row r="1347" spans="1:28" x14ac:dyDescent="0.35">
      <c r="A1347" t="s">
        <v>1376</v>
      </c>
      <c r="B1347">
        <v>2004</v>
      </c>
      <c r="C1347" t="s">
        <v>37</v>
      </c>
      <c r="D1347" s="42">
        <v>4</v>
      </c>
      <c r="E1347">
        <v>1</v>
      </c>
      <c r="F1347" s="37">
        <v>11272.33</v>
      </c>
      <c r="G1347" t="s">
        <v>12</v>
      </c>
      <c r="H1347" t="s">
        <v>11</v>
      </c>
      <c r="I1347" t="s">
        <v>166</v>
      </c>
      <c r="J1347" s="40">
        <v>2004</v>
      </c>
      <c r="K1347" s="43" t="s">
        <v>37</v>
      </c>
      <c r="L1347" s="14">
        <f t="shared" si="140"/>
        <v>4</v>
      </c>
      <c r="M1347" s="14" t="str">
        <f t="shared" si="141"/>
        <v>tier - 3</v>
      </c>
      <c r="N1347" s="14">
        <f t="shared" si="142"/>
        <v>9</v>
      </c>
      <c r="O1347" s="8" t="str">
        <f t="shared" si="143"/>
        <v>tier - 2</v>
      </c>
      <c r="P1347" s="8" t="str">
        <f t="shared" si="144"/>
        <v>R1019</v>
      </c>
      <c r="Q1347" s="35" t="str">
        <f t="shared" si="145"/>
        <v>4-Oct-2004</v>
      </c>
      <c r="R1347" s="35">
        <v>38264</v>
      </c>
      <c r="S1347" s="44">
        <f t="shared" si="146"/>
        <v>19</v>
      </c>
      <c r="T1347" s="47">
        <v>11272.33</v>
      </c>
      <c r="U1347" s="14" t="s">
        <v>1376</v>
      </c>
      <c r="V1347" s="58">
        <v>38264</v>
      </c>
      <c r="W1347" s="14">
        <v>1</v>
      </c>
      <c r="X1347" s="77">
        <v>11272.33</v>
      </c>
      <c r="Y1347" s="14" t="s">
        <v>12</v>
      </c>
      <c r="Z1347" s="14" t="s">
        <v>11</v>
      </c>
      <c r="AA1347" s="14" t="s">
        <v>166</v>
      </c>
      <c r="AB1347" s="38">
        <v>19</v>
      </c>
    </row>
    <row r="1348" spans="1:28" x14ac:dyDescent="0.35">
      <c r="A1348" t="s">
        <v>1377</v>
      </c>
      <c r="B1348">
        <v>1967</v>
      </c>
      <c r="C1348" t="s">
        <v>18</v>
      </c>
      <c r="D1348" s="42">
        <v>14</v>
      </c>
      <c r="E1348">
        <v>0</v>
      </c>
      <c r="F1348" s="37">
        <v>11286.54</v>
      </c>
      <c r="G1348" t="s">
        <v>12</v>
      </c>
      <c r="H1348" t="s">
        <v>12</v>
      </c>
      <c r="I1348" t="s">
        <v>247</v>
      </c>
      <c r="J1348" s="40">
        <v>1967</v>
      </c>
      <c r="K1348" s="43" t="s">
        <v>18</v>
      </c>
      <c r="L1348" s="14">
        <f t="shared" si="140"/>
        <v>4</v>
      </c>
      <c r="M1348" s="14" t="str">
        <f t="shared" si="141"/>
        <v>tier - 3</v>
      </c>
      <c r="N1348" s="14">
        <f t="shared" si="142"/>
        <v>1</v>
      </c>
      <c r="O1348" s="8" t="str">
        <f t="shared" si="143"/>
        <v>tier - 3</v>
      </c>
      <c r="P1348" s="8" t="str">
        <f t="shared" si="144"/>
        <v>R1024</v>
      </c>
      <c r="Q1348" s="35" t="str">
        <f t="shared" si="145"/>
        <v>14-Jun-1967</v>
      </c>
      <c r="R1348" s="35">
        <v>24637</v>
      </c>
      <c r="S1348" s="44">
        <f t="shared" si="146"/>
        <v>56</v>
      </c>
      <c r="T1348" s="47">
        <v>11286.54</v>
      </c>
      <c r="U1348" s="14" t="s">
        <v>1377</v>
      </c>
      <c r="V1348" s="58">
        <v>24637</v>
      </c>
      <c r="W1348" s="14">
        <v>0</v>
      </c>
      <c r="X1348" s="77">
        <v>11286.54</v>
      </c>
      <c r="Y1348" s="14" t="s">
        <v>12</v>
      </c>
      <c r="Z1348" s="14" t="s">
        <v>12</v>
      </c>
      <c r="AA1348" s="14" t="s">
        <v>247</v>
      </c>
      <c r="AB1348" s="38">
        <v>56</v>
      </c>
    </row>
    <row r="1349" spans="1:28" x14ac:dyDescent="0.35">
      <c r="A1349" t="s">
        <v>1378</v>
      </c>
      <c r="B1349">
        <v>1970</v>
      </c>
      <c r="C1349" t="s">
        <v>18</v>
      </c>
      <c r="D1349" s="42">
        <v>22</v>
      </c>
      <c r="E1349">
        <v>3</v>
      </c>
      <c r="F1349" s="37">
        <v>11289.11</v>
      </c>
      <c r="G1349" t="s">
        <v>12</v>
      </c>
      <c r="H1349" t="s">
        <v>16</v>
      </c>
      <c r="I1349" t="s">
        <v>23</v>
      </c>
      <c r="J1349" s="40">
        <v>1970</v>
      </c>
      <c r="K1349" s="43" t="s">
        <v>18</v>
      </c>
      <c r="L1349" s="14">
        <f t="shared" ref="L1349:L1412" si="147">MATCH($G$4:$G$2346,$G$4:$G$2346,0)</f>
        <v>4</v>
      </c>
      <c r="M1349" s="14" t="str">
        <f t="shared" ref="M1349:M1412" si="148">IF(G1349="?",INDEX($G$4:$G$2346,MODE($L$4:$L$2346)),G1349)</f>
        <v>tier - 3</v>
      </c>
      <c r="N1349" s="14">
        <f t="shared" ref="N1349:N1412" si="149">MATCH($H$4:$H$2346,$H$4:$H$2346,0)</f>
        <v>2</v>
      </c>
      <c r="O1349" s="8" t="str">
        <f t="shared" ref="O1349:O1412" si="150">IF(H1349="?",INDEX($H$4:$H$2346,MODE($N$4:$N$2346)),H1349)</f>
        <v>tier - 1</v>
      </c>
      <c r="P1349" s="8" t="str">
        <f t="shared" ref="P1349:P1412" si="151">IF(I1349="?","Unknown",I1349)</f>
        <v>R1012</v>
      </c>
      <c r="Q1349" s="35" t="str">
        <f t="shared" ref="Q1349:Q1412" si="152">CONCATENATE(D1349,"-",K1349,"-",J1349)</f>
        <v>22-Jun-1970</v>
      </c>
      <c r="R1349" s="35">
        <v>25741</v>
      </c>
      <c r="S1349" s="44">
        <f t="shared" ref="S1349:S1412" si="153">ROUND((($S$2-R1349)/365),0)</f>
        <v>53</v>
      </c>
      <c r="T1349" s="47">
        <v>11289.11</v>
      </c>
      <c r="U1349" s="14" t="s">
        <v>1378</v>
      </c>
      <c r="V1349" s="58">
        <v>25741</v>
      </c>
      <c r="W1349" s="14">
        <v>3</v>
      </c>
      <c r="X1349" s="77">
        <v>11289.11</v>
      </c>
      <c r="Y1349" s="14" t="s">
        <v>12</v>
      </c>
      <c r="Z1349" s="14" t="s">
        <v>16</v>
      </c>
      <c r="AA1349" s="14" t="s">
        <v>23</v>
      </c>
      <c r="AB1349" s="38">
        <v>53</v>
      </c>
    </row>
    <row r="1350" spans="1:28" x14ac:dyDescent="0.35">
      <c r="A1350" t="s">
        <v>1379</v>
      </c>
      <c r="B1350">
        <v>1988</v>
      </c>
      <c r="C1350" t="s">
        <v>15</v>
      </c>
      <c r="D1350" s="42">
        <v>14</v>
      </c>
      <c r="E1350">
        <v>3</v>
      </c>
      <c r="F1350" s="37">
        <v>11294.57</v>
      </c>
      <c r="G1350" t="s">
        <v>12</v>
      </c>
      <c r="H1350" t="s">
        <v>16</v>
      </c>
      <c r="I1350" t="s">
        <v>632</v>
      </c>
      <c r="J1350" s="40">
        <v>1988</v>
      </c>
      <c r="K1350" s="43" t="s">
        <v>15</v>
      </c>
      <c r="L1350" s="14">
        <f t="shared" si="147"/>
        <v>4</v>
      </c>
      <c r="M1350" s="14" t="str">
        <f t="shared" si="148"/>
        <v>tier - 3</v>
      </c>
      <c r="N1350" s="14">
        <f t="shared" si="149"/>
        <v>2</v>
      </c>
      <c r="O1350" s="8" t="str">
        <f t="shared" si="150"/>
        <v>tier - 1</v>
      </c>
      <c r="P1350" s="8" t="str">
        <f t="shared" si="151"/>
        <v>R1022</v>
      </c>
      <c r="Q1350" s="35" t="str">
        <f t="shared" si="152"/>
        <v>14-Nov-1988</v>
      </c>
      <c r="R1350" s="35">
        <v>32461</v>
      </c>
      <c r="S1350" s="44">
        <f t="shared" si="153"/>
        <v>35</v>
      </c>
      <c r="T1350" s="47">
        <v>11294.57</v>
      </c>
      <c r="U1350" s="14" t="s">
        <v>1379</v>
      </c>
      <c r="V1350" s="58">
        <v>32461</v>
      </c>
      <c r="W1350" s="14">
        <v>3</v>
      </c>
      <c r="X1350" s="77">
        <v>11294.57</v>
      </c>
      <c r="Y1350" s="14" t="s">
        <v>12</v>
      </c>
      <c r="Z1350" s="14" t="s">
        <v>16</v>
      </c>
      <c r="AA1350" s="14" t="s">
        <v>632</v>
      </c>
      <c r="AB1350" s="38">
        <v>35</v>
      </c>
    </row>
    <row r="1351" spans="1:28" x14ac:dyDescent="0.35">
      <c r="A1351" t="s">
        <v>1380</v>
      </c>
      <c r="B1351">
        <v>1972</v>
      </c>
      <c r="C1351" t="s">
        <v>20</v>
      </c>
      <c r="D1351" s="42">
        <v>25</v>
      </c>
      <c r="E1351">
        <v>4</v>
      </c>
      <c r="F1351" s="37">
        <v>11299.34</v>
      </c>
      <c r="G1351" t="s">
        <v>12</v>
      </c>
      <c r="H1351" t="s">
        <v>11</v>
      </c>
      <c r="I1351" t="s">
        <v>42</v>
      </c>
      <c r="J1351" s="40">
        <v>1972</v>
      </c>
      <c r="K1351" s="43" t="s">
        <v>20</v>
      </c>
      <c r="L1351" s="14">
        <f t="shared" si="147"/>
        <v>4</v>
      </c>
      <c r="M1351" s="14" t="str">
        <f t="shared" si="148"/>
        <v>tier - 3</v>
      </c>
      <c r="N1351" s="14">
        <f t="shared" si="149"/>
        <v>9</v>
      </c>
      <c r="O1351" s="8" t="str">
        <f t="shared" si="150"/>
        <v>tier - 2</v>
      </c>
      <c r="P1351" s="8" t="str">
        <f t="shared" si="151"/>
        <v>R1011</v>
      </c>
      <c r="Q1351" s="35" t="str">
        <f t="shared" si="152"/>
        <v>25-Sep-1972</v>
      </c>
      <c r="R1351" s="35">
        <v>26567</v>
      </c>
      <c r="S1351" s="44">
        <f t="shared" si="153"/>
        <v>51</v>
      </c>
      <c r="T1351" s="47">
        <v>11299.34</v>
      </c>
      <c r="U1351" s="14" t="s">
        <v>1380</v>
      </c>
      <c r="V1351" s="58">
        <v>26567</v>
      </c>
      <c r="W1351" s="14">
        <v>4</v>
      </c>
      <c r="X1351" s="77">
        <v>11299.34</v>
      </c>
      <c r="Y1351" s="14" t="s">
        <v>12</v>
      </c>
      <c r="Z1351" s="14" t="s">
        <v>11</v>
      </c>
      <c r="AA1351" s="14" t="s">
        <v>42</v>
      </c>
      <c r="AB1351" s="38">
        <v>51</v>
      </c>
    </row>
    <row r="1352" spans="1:28" x14ac:dyDescent="0.35">
      <c r="A1352" t="s">
        <v>1381</v>
      </c>
      <c r="B1352">
        <v>1968</v>
      </c>
      <c r="C1352" t="s">
        <v>37</v>
      </c>
      <c r="D1352" s="42">
        <v>6</v>
      </c>
      <c r="E1352">
        <v>1</v>
      </c>
      <c r="F1352" s="37">
        <v>11305.93</v>
      </c>
      <c r="G1352" t="s">
        <v>12</v>
      </c>
      <c r="H1352" t="s">
        <v>16</v>
      </c>
      <c r="I1352" t="s">
        <v>23</v>
      </c>
      <c r="J1352" s="40">
        <v>1968</v>
      </c>
      <c r="K1352" s="43" t="s">
        <v>37</v>
      </c>
      <c r="L1352" s="14">
        <f t="shared" si="147"/>
        <v>4</v>
      </c>
      <c r="M1352" s="14" t="str">
        <f t="shared" si="148"/>
        <v>tier - 3</v>
      </c>
      <c r="N1352" s="14">
        <f t="shared" si="149"/>
        <v>2</v>
      </c>
      <c r="O1352" s="8" t="str">
        <f t="shared" si="150"/>
        <v>tier - 1</v>
      </c>
      <c r="P1352" s="8" t="str">
        <f t="shared" si="151"/>
        <v>R1012</v>
      </c>
      <c r="Q1352" s="35" t="str">
        <f t="shared" si="152"/>
        <v>6-Oct-1968</v>
      </c>
      <c r="R1352" s="35">
        <v>25117</v>
      </c>
      <c r="S1352" s="44">
        <f t="shared" si="153"/>
        <v>55</v>
      </c>
      <c r="T1352" s="47">
        <v>11305.93</v>
      </c>
      <c r="U1352" s="14" t="s">
        <v>1381</v>
      </c>
      <c r="V1352" s="58">
        <v>25117</v>
      </c>
      <c r="W1352" s="14">
        <v>1</v>
      </c>
      <c r="X1352" s="77">
        <v>11305.93</v>
      </c>
      <c r="Y1352" s="14" t="s">
        <v>12</v>
      </c>
      <c r="Z1352" s="14" t="s">
        <v>16</v>
      </c>
      <c r="AA1352" s="14" t="s">
        <v>23</v>
      </c>
      <c r="AB1352" s="38">
        <v>55</v>
      </c>
    </row>
    <row r="1353" spans="1:28" x14ac:dyDescent="0.35">
      <c r="A1353" t="s">
        <v>1382</v>
      </c>
      <c r="B1353">
        <v>1963</v>
      </c>
      <c r="C1353" t="s">
        <v>15</v>
      </c>
      <c r="D1353" s="42">
        <v>22</v>
      </c>
      <c r="E1353">
        <v>0</v>
      </c>
      <c r="F1353" s="37">
        <v>11312.33</v>
      </c>
      <c r="G1353" t="s">
        <v>12</v>
      </c>
      <c r="H1353" t="s">
        <v>12</v>
      </c>
      <c r="I1353" t="s">
        <v>23</v>
      </c>
      <c r="J1353" s="40">
        <v>1963</v>
      </c>
      <c r="K1353" s="43" t="s">
        <v>15</v>
      </c>
      <c r="L1353" s="14">
        <f t="shared" si="147"/>
        <v>4</v>
      </c>
      <c r="M1353" s="14" t="str">
        <f t="shared" si="148"/>
        <v>tier - 3</v>
      </c>
      <c r="N1353" s="14">
        <f t="shared" si="149"/>
        <v>1</v>
      </c>
      <c r="O1353" s="8" t="str">
        <f t="shared" si="150"/>
        <v>tier - 3</v>
      </c>
      <c r="P1353" s="8" t="str">
        <f t="shared" si="151"/>
        <v>R1012</v>
      </c>
      <c r="Q1353" s="35" t="str">
        <f t="shared" si="152"/>
        <v>22-Nov-1963</v>
      </c>
      <c r="R1353" s="35">
        <v>23337</v>
      </c>
      <c r="S1353" s="44">
        <f t="shared" si="153"/>
        <v>60</v>
      </c>
      <c r="T1353" s="47">
        <v>11312.33</v>
      </c>
      <c r="U1353" s="14" t="s">
        <v>1382</v>
      </c>
      <c r="V1353" s="58">
        <v>23337</v>
      </c>
      <c r="W1353" s="14">
        <v>0</v>
      </c>
      <c r="X1353" s="77">
        <v>11312.33</v>
      </c>
      <c r="Y1353" s="14" t="s">
        <v>12</v>
      </c>
      <c r="Z1353" s="14" t="s">
        <v>12</v>
      </c>
      <c r="AA1353" s="14" t="s">
        <v>23</v>
      </c>
      <c r="AB1353" s="38">
        <v>60</v>
      </c>
    </row>
    <row r="1354" spans="1:28" x14ac:dyDescent="0.35">
      <c r="A1354" t="s">
        <v>1383</v>
      </c>
      <c r="B1354">
        <v>1995</v>
      </c>
      <c r="C1354" t="s">
        <v>30</v>
      </c>
      <c r="D1354" s="42">
        <v>10</v>
      </c>
      <c r="E1354">
        <v>0</v>
      </c>
      <c r="F1354" s="37">
        <v>11318.57</v>
      </c>
      <c r="G1354" t="s">
        <v>12</v>
      </c>
      <c r="H1354" t="s">
        <v>11</v>
      </c>
      <c r="I1354" t="s">
        <v>535</v>
      </c>
      <c r="J1354" s="40">
        <v>1995</v>
      </c>
      <c r="K1354" s="43" t="s">
        <v>30</v>
      </c>
      <c r="L1354" s="14">
        <f t="shared" si="147"/>
        <v>4</v>
      </c>
      <c r="M1354" s="14" t="str">
        <f t="shared" si="148"/>
        <v>tier - 3</v>
      </c>
      <c r="N1354" s="14">
        <f t="shared" si="149"/>
        <v>9</v>
      </c>
      <c r="O1354" s="8" t="str">
        <f t="shared" si="150"/>
        <v>tier - 2</v>
      </c>
      <c r="P1354" s="8" t="str">
        <f t="shared" si="151"/>
        <v>R1026</v>
      </c>
      <c r="Q1354" s="35" t="str">
        <f t="shared" si="152"/>
        <v>10-Dec-1995</v>
      </c>
      <c r="R1354" s="35">
        <v>35043</v>
      </c>
      <c r="S1354" s="44">
        <f t="shared" si="153"/>
        <v>28</v>
      </c>
      <c r="T1354" s="47">
        <v>11318.57</v>
      </c>
      <c r="U1354" s="14" t="s">
        <v>1383</v>
      </c>
      <c r="V1354" s="58">
        <v>35043</v>
      </c>
      <c r="W1354" s="14">
        <v>0</v>
      </c>
      <c r="X1354" s="77">
        <v>11318.57</v>
      </c>
      <c r="Y1354" s="14" t="s">
        <v>12</v>
      </c>
      <c r="Z1354" s="14" t="s">
        <v>11</v>
      </c>
      <c r="AA1354" s="14" t="s">
        <v>535</v>
      </c>
      <c r="AB1354" s="38">
        <v>28</v>
      </c>
    </row>
    <row r="1355" spans="1:28" x14ac:dyDescent="0.35">
      <c r="A1355" t="s">
        <v>1384</v>
      </c>
      <c r="B1355">
        <v>1963</v>
      </c>
      <c r="C1355" t="s">
        <v>10</v>
      </c>
      <c r="D1355" s="42">
        <v>11</v>
      </c>
      <c r="E1355">
        <v>0</v>
      </c>
      <c r="F1355" s="37">
        <v>11319.12</v>
      </c>
      <c r="G1355" t="s">
        <v>12</v>
      </c>
      <c r="H1355" t="s">
        <v>16</v>
      </c>
      <c r="I1355" t="s">
        <v>23</v>
      </c>
      <c r="J1355" s="40">
        <v>1963</v>
      </c>
      <c r="K1355" s="43" t="s">
        <v>10</v>
      </c>
      <c r="L1355" s="14">
        <f t="shared" si="147"/>
        <v>4</v>
      </c>
      <c r="M1355" s="14" t="str">
        <f t="shared" si="148"/>
        <v>tier - 3</v>
      </c>
      <c r="N1355" s="14">
        <f t="shared" si="149"/>
        <v>2</v>
      </c>
      <c r="O1355" s="8" t="str">
        <f t="shared" si="150"/>
        <v>tier - 1</v>
      </c>
      <c r="P1355" s="8" t="str">
        <f t="shared" si="151"/>
        <v>R1012</v>
      </c>
      <c r="Q1355" s="35" t="str">
        <f t="shared" si="152"/>
        <v>11-Jul-1963</v>
      </c>
      <c r="R1355" s="35">
        <v>23203</v>
      </c>
      <c r="S1355" s="44">
        <f t="shared" si="153"/>
        <v>60</v>
      </c>
      <c r="T1355" s="47">
        <v>11319.12</v>
      </c>
      <c r="U1355" s="14" t="s">
        <v>1384</v>
      </c>
      <c r="V1355" s="58">
        <v>23203</v>
      </c>
      <c r="W1355" s="14">
        <v>0</v>
      </c>
      <c r="X1355" s="77">
        <v>11319.12</v>
      </c>
      <c r="Y1355" s="14" t="s">
        <v>12</v>
      </c>
      <c r="Z1355" s="14" t="s">
        <v>16</v>
      </c>
      <c r="AA1355" s="14" t="s">
        <v>23</v>
      </c>
      <c r="AB1355" s="38">
        <v>60</v>
      </c>
    </row>
    <row r="1356" spans="1:28" x14ac:dyDescent="0.35">
      <c r="A1356" t="s">
        <v>1385</v>
      </c>
      <c r="B1356">
        <v>2002</v>
      </c>
      <c r="C1356" t="s">
        <v>20</v>
      </c>
      <c r="D1356" s="42">
        <v>20</v>
      </c>
      <c r="E1356">
        <v>0</v>
      </c>
      <c r="F1356" s="37">
        <v>11321.49</v>
      </c>
      <c r="G1356" t="s">
        <v>12</v>
      </c>
      <c r="H1356" t="s">
        <v>12</v>
      </c>
      <c r="I1356" t="s">
        <v>23</v>
      </c>
      <c r="J1356" s="40">
        <v>2002</v>
      </c>
      <c r="K1356" s="43" t="s">
        <v>20</v>
      </c>
      <c r="L1356" s="14">
        <f t="shared" si="147"/>
        <v>4</v>
      </c>
      <c r="M1356" s="14" t="str">
        <f t="shared" si="148"/>
        <v>tier - 3</v>
      </c>
      <c r="N1356" s="14">
        <f t="shared" si="149"/>
        <v>1</v>
      </c>
      <c r="O1356" s="8" t="str">
        <f t="shared" si="150"/>
        <v>tier - 3</v>
      </c>
      <c r="P1356" s="8" t="str">
        <f t="shared" si="151"/>
        <v>R1012</v>
      </c>
      <c r="Q1356" s="35" t="str">
        <f t="shared" si="152"/>
        <v>20-Sep-2002</v>
      </c>
      <c r="R1356" s="35">
        <v>37519</v>
      </c>
      <c r="S1356" s="44">
        <f t="shared" si="153"/>
        <v>21</v>
      </c>
      <c r="T1356" s="47">
        <v>11321.49</v>
      </c>
      <c r="U1356" s="14" t="s">
        <v>1385</v>
      </c>
      <c r="V1356" s="58">
        <v>37519</v>
      </c>
      <c r="W1356" s="14">
        <v>0</v>
      </c>
      <c r="X1356" s="77">
        <v>11321.49</v>
      </c>
      <c r="Y1356" s="14" t="s">
        <v>12</v>
      </c>
      <c r="Z1356" s="14" t="s">
        <v>12</v>
      </c>
      <c r="AA1356" s="14" t="s">
        <v>23</v>
      </c>
      <c r="AB1356" s="38">
        <v>21</v>
      </c>
    </row>
    <row r="1357" spans="1:28" x14ac:dyDescent="0.35">
      <c r="A1357" t="s">
        <v>1386</v>
      </c>
      <c r="B1357">
        <v>1989</v>
      </c>
      <c r="C1357" t="s">
        <v>35</v>
      </c>
      <c r="D1357" s="42">
        <v>19</v>
      </c>
      <c r="E1357">
        <v>1</v>
      </c>
      <c r="F1357" s="37">
        <v>11326.71</v>
      </c>
      <c r="G1357" t="s">
        <v>12</v>
      </c>
      <c r="H1357" t="s">
        <v>12</v>
      </c>
      <c r="I1357" t="s">
        <v>13</v>
      </c>
      <c r="J1357" s="40">
        <v>1989</v>
      </c>
      <c r="K1357" s="43" t="s">
        <v>35</v>
      </c>
      <c r="L1357" s="14">
        <f t="shared" si="147"/>
        <v>4</v>
      </c>
      <c r="M1357" s="14" t="str">
        <f t="shared" si="148"/>
        <v>tier - 3</v>
      </c>
      <c r="N1357" s="14">
        <f t="shared" si="149"/>
        <v>1</v>
      </c>
      <c r="O1357" s="8" t="str">
        <f t="shared" si="150"/>
        <v>tier - 3</v>
      </c>
      <c r="P1357" s="8" t="str">
        <f t="shared" si="151"/>
        <v>R1013</v>
      </c>
      <c r="Q1357" s="35" t="str">
        <f t="shared" si="152"/>
        <v>19-Aug-1989</v>
      </c>
      <c r="R1357" s="35">
        <v>32739</v>
      </c>
      <c r="S1357" s="44">
        <f t="shared" si="153"/>
        <v>34</v>
      </c>
      <c r="T1357" s="47">
        <v>11326.71</v>
      </c>
      <c r="U1357" s="14" t="s">
        <v>1386</v>
      </c>
      <c r="V1357" s="58">
        <v>32739</v>
      </c>
      <c r="W1357" s="14">
        <v>1</v>
      </c>
      <c r="X1357" s="77">
        <v>11326.71</v>
      </c>
      <c r="Y1357" s="14" t="s">
        <v>12</v>
      </c>
      <c r="Z1357" s="14" t="s">
        <v>12</v>
      </c>
      <c r="AA1357" s="14" t="s">
        <v>13</v>
      </c>
      <c r="AB1357" s="38">
        <v>34</v>
      </c>
    </row>
    <row r="1358" spans="1:28" x14ac:dyDescent="0.35">
      <c r="A1358" t="s">
        <v>1387</v>
      </c>
      <c r="B1358">
        <v>1968</v>
      </c>
      <c r="C1358" t="s">
        <v>15</v>
      </c>
      <c r="D1358" s="42">
        <v>2</v>
      </c>
      <c r="E1358">
        <v>0</v>
      </c>
      <c r="F1358" s="37">
        <v>11344.32</v>
      </c>
      <c r="G1358" t="s">
        <v>12</v>
      </c>
      <c r="H1358" t="s">
        <v>11</v>
      </c>
      <c r="I1358" t="s">
        <v>200</v>
      </c>
      <c r="J1358" s="40">
        <v>1968</v>
      </c>
      <c r="K1358" s="43" t="s">
        <v>15</v>
      </c>
      <c r="L1358" s="14">
        <f t="shared" si="147"/>
        <v>4</v>
      </c>
      <c r="M1358" s="14" t="str">
        <f t="shared" si="148"/>
        <v>tier - 3</v>
      </c>
      <c r="N1358" s="14">
        <f t="shared" si="149"/>
        <v>9</v>
      </c>
      <c r="O1358" s="8" t="str">
        <f t="shared" si="150"/>
        <v>tier - 2</v>
      </c>
      <c r="P1358" s="8" t="str">
        <f t="shared" si="151"/>
        <v>R1025</v>
      </c>
      <c r="Q1358" s="35" t="str">
        <f t="shared" si="152"/>
        <v>2-Nov-1968</v>
      </c>
      <c r="R1358" s="35">
        <v>25144</v>
      </c>
      <c r="S1358" s="44">
        <f t="shared" si="153"/>
        <v>55</v>
      </c>
      <c r="T1358" s="47">
        <v>11344.32</v>
      </c>
      <c r="U1358" s="14" t="s">
        <v>1387</v>
      </c>
      <c r="V1358" s="58">
        <v>25144</v>
      </c>
      <c r="W1358" s="14">
        <v>0</v>
      </c>
      <c r="X1358" s="77">
        <v>11344.32</v>
      </c>
      <c r="Y1358" s="14" t="s">
        <v>12</v>
      </c>
      <c r="Z1358" s="14" t="s">
        <v>11</v>
      </c>
      <c r="AA1358" s="14" t="s">
        <v>200</v>
      </c>
      <c r="AB1358" s="38">
        <v>55</v>
      </c>
    </row>
    <row r="1359" spans="1:28" x14ac:dyDescent="0.35">
      <c r="A1359" t="s">
        <v>1388</v>
      </c>
      <c r="B1359">
        <v>1964</v>
      </c>
      <c r="C1359" t="s">
        <v>10</v>
      </c>
      <c r="D1359" s="42">
        <v>12</v>
      </c>
      <c r="E1359">
        <v>0</v>
      </c>
      <c r="F1359" s="37">
        <v>11345.52</v>
      </c>
      <c r="G1359" t="s">
        <v>12</v>
      </c>
      <c r="H1359" t="s">
        <v>12</v>
      </c>
      <c r="I1359" t="s">
        <v>42</v>
      </c>
      <c r="J1359" s="40">
        <v>1964</v>
      </c>
      <c r="K1359" s="43" t="s">
        <v>10</v>
      </c>
      <c r="L1359" s="14">
        <f t="shared" si="147"/>
        <v>4</v>
      </c>
      <c r="M1359" s="14" t="str">
        <f t="shared" si="148"/>
        <v>tier - 3</v>
      </c>
      <c r="N1359" s="14">
        <f t="shared" si="149"/>
        <v>1</v>
      </c>
      <c r="O1359" s="8" t="str">
        <f t="shared" si="150"/>
        <v>tier - 3</v>
      </c>
      <c r="P1359" s="8" t="str">
        <f t="shared" si="151"/>
        <v>R1011</v>
      </c>
      <c r="Q1359" s="35" t="str">
        <f t="shared" si="152"/>
        <v>12-Jul-1964</v>
      </c>
      <c r="R1359" s="35">
        <v>23570</v>
      </c>
      <c r="S1359" s="44">
        <f t="shared" si="153"/>
        <v>59</v>
      </c>
      <c r="T1359" s="47">
        <v>11345.52</v>
      </c>
      <c r="U1359" s="14" t="s">
        <v>1388</v>
      </c>
      <c r="V1359" s="58">
        <v>23570</v>
      </c>
      <c r="W1359" s="14">
        <v>0</v>
      </c>
      <c r="X1359" s="77">
        <v>11345.52</v>
      </c>
      <c r="Y1359" s="14" t="s">
        <v>12</v>
      </c>
      <c r="Z1359" s="14" t="s">
        <v>12</v>
      </c>
      <c r="AA1359" s="14" t="s">
        <v>42</v>
      </c>
      <c r="AB1359" s="38">
        <v>59</v>
      </c>
    </row>
    <row r="1360" spans="1:28" x14ac:dyDescent="0.35">
      <c r="A1360" t="s">
        <v>1389</v>
      </c>
      <c r="B1360">
        <v>1965</v>
      </c>
      <c r="C1360" t="s">
        <v>15</v>
      </c>
      <c r="D1360" s="42">
        <v>29</v>
      </c>
      <c r="E1360">
        <v>0</v>
      </c>
      <c r="F1360" s="37">
        <v>11353.23</v>
      </c>
      <c r="G1360" t="s">
        <v>12</v>
      </c>
      <c r="H1360" t="s">
        <v>16</v>
      </c>
      <c r="I1360" t="s">
        <v>23</v>
      </c>
      <c r="J1360" s="40">
        <v>1965</v>
      </c>
      <c r="K1360" s="43" t="s">
        <v>15</v>
      </c>
      <c r="L1360" s="14">
        <f t="shared" si="147"/>
        <v>4</v>
      </c>
      <c r="M1360" s="14" t="str">
        <f t="shared" si="148"/>
        <v>tier - 3</v>
      </c>
      <c r="N1360" s="14">
        <f t="shared" si="149"/>
        <v>2</v>
      </c>
      <c r="O1360" s="8" t="str">
        <f t="shared" si="150"/>
        <v>tier - 1</v>
      </c>
      <c r="P1360" s="8" t="str">
        <f t="shared" si="151"/>
        <v>R1012</v>
      </c>
      <c r="Q1360" s="35" t="str">
        <f t="shared" si="152"/>
        <v>29-Nov-1965</v>
      </c>
      <c r="R1360" s="35">
        <v>24075</v>
      </c>
      <c r="S1360" s="44">
        <f t="shared" si="153"/>
        <v>58</v>
      </c>
      <c r="T1360" s="47">
        <v>11353.23</v>
      </c>
      <c r="U1360" s="14" t="s">
        <v>1389</v>
      </c>
      <c r="V1360" s="58">
        <v>24075</v>
      </c>
      <c r="W1360" s="14">
        <v>0</v>
      </c>
      <c r="X1360" s="77">
        <v>11353.23</v>
      </c>
      <c r="Y1360" s="14" t="s">
        <v>12</v>
      </c>
      <c r="Z1360" s="14" t="s">
        <v>16</v>
      </c>
      <c r="AA1360" s="14" t="s">
        <v>23</v>
      </c>
      <c r="AB1360" s="38">
        <v>58</v>
      </c>
    </row>
    <row r="1361" spans="1:28" x14ac:dyDescent="0.35">
      <c r="A1361" t="s">
        <v>1390</v>
      </c>
      <c r="B1361">
        <v>1965</v>
      </c>
      <c r="C1361" t="s">
        <v>20</v>
      </c>
      <c r="D1361" s="42">
        <v>26</v>
      </c>
      <c r="E1361">
        <v>0</v>
      </c>
      <c r="F1361" s="37">
        <v>11356.66</v>
      </c>
      <c r="G1361" t="s">
        <v>12</v>
      </c>
      <c r="H1361" t="s">
        <v>12</v>
      </c>
      <c r="I1361" t="s">
        <v>23</v>
      </c>
      <c r="J1361" s="40">
        <v>1965</v>
      </c>
      <c r="K1361" s="43" t="s">
        <v>20</v>
      </c>
      <c r="L1361" s="14">
        <f t="shared" si="147"/>
        <v>4</v>
      </c>
      <c r="M1361" s="14" t="str">
        <f t="shared" si="148"/>
        <v>tier - 3</v>
      </c>
      <c r="N1361" s="14">
        <f t="shared" si="149"/>
        <v>1</v>
      </c>
      <c r="O1361" s="8" t="str">
        <f t="shared" si="150"/>
        <v>tier - 3</v>
      </c>
      <c r="P1361" s="8" t="str">
        <f t="shared" si="151"/>
        <v>R1012</v>
      </c>
      <c r="Q1361" s="35" t="str">
        <f t="shared" si="152"/>
        <v>26-Sep-1965</v>
      </c>
      <c r="R1361" s="35">
        <v>24011</v>
      </c>
      <c r="S1361" s="44">
        <f t="shared" si="153"/>
        <v>58</v>
      </c>
      <c r="T1361" s="47">
        <v>11356.66</v>
      </c>
      <c r="U1361" s="14" t="s">
        <v>1390</v>
      </c>
      <c r="V1361" s="58">
        <v>24011</v>
      </c>
      <c r="W1361" s="14">
        <v>0</v>
      </c>
      <c r="X1361" s="77">
        <v>11356.66</v>
      </c>
      <c r="Y1361" s="14" t="s">
        <v>12</v>
      </c>
      <c r="Z1361" s="14" t="s">
        <v>12</v>
      </c>
      <c r="AA1361" s="14" t="s">
        <v>23</v>
      </c>
      <c r="AB1361" s="38">
        <v>58</v>
      </c>
    </row>
    <row r="1362" spans="1:28" x14ac:dyDescent="0.35">
      <c r="A1362" t="s">
        <v>1391</v>
      </c>
      <c r="B1362">
        <v>1964</v>
      </c>
      <c r="C1362" t="s">
        <v>10</v>
      </c>
      <c r="D1362" s="42">
        <v>4</v>
      </c>
      <c r="E1362">
        <v>0</v>
      </c>
      <c r="F1362" s="37">
        <v>11362.76</v>
      </c>
      <c r="G1362" t="s">
        <v>12</v>
      </c>
      <c r="H1362" t="s">
        <v>16</v>
      </c>
      <c r="I1362" t="s">
        <v>42</v>
      </c>
      <c r="J1362" s="40">
        <v>1964</v>
      </c>
      <c r="K1362" s="43" t="s">
        <v>10</v>
      </c>
      <c r="L1362" s="14">
        <f t="shared" si="147"/>
        <v>4</v>
      </c>
      <c r="M1362" s="14" t="str">
        <f t="shared" si="148"/>
        <v>tier - 3</v>
      </c>
      <c r="N1362" s="14">
        <f t="shared" si="149"/>
        <v>2</v>
      </c>
      <c r="O1362" s="8" t="str">
        <f t="shared" si="150"/>
        <v>tier - 1</v>
      </c>
      <c r="P1362" s="8" t="str">
        <f t="shared" si="151"/>
        <v>R1011</v>
      </c>
      <c r="Q1362" s="35" t="str">
        <f t="shared" si="152"/>
        <v>4-Jul-1964</v>
      </c>
      <c r="R1362" s="35">
        <v>23562</v>
      </c>
      <c r="S1362" s="44">
        <f t="shared" si="153"/>
        <v>59</v>
      </c>
      <c r="T1362" s="47">
        <v>11362.76</v>
      </c>
      <c r="U1362" s="14" t="s">
        <v>1391</v>
      </c>
      <c r="V1362" s="58">
        <v>23562</v>
      </c>
      <c r="W1362" s="14">
        <v>0</v>
      </c>
      <c r="X1362" s="77">
        <v>11362.76</v>
      </c>
      <c r="Y1362" s="14" t="s">
        <v>12</v>
      </c>
      <c r="Z1362" s="14" t="s">
        <v>16</v>
      </c>
      <c r="AA1362" s="14" t="s">
        <v>42</v>
      </c>
      <c r="AB1362" s="38">
        <v>59</v>
      </c>
    </row>
    <row r="1363" spans="1:28" x14ac:dyDescent="0.35">
      <c r="A1363" t="s">
        <v>1392</v>
      </c>
      <c r="B1363">
        <v>1964</v>
      </c>
      <c r="C1363" t="s">
        <v>10</v>
      </c>
      <c r="D1363" s="42">
        <v>3</v>
      </c>
      <c r="E1363">
        <v>0</v>
      </c>
      <c r="F1363" s="37">
        <v>11363.28</v>
      </c>
      <c r="G1363" t="s">
        <v>12</v>
      </c>
      <c r="H1363" t="s">
        <v>16</v>
      </c>
      <c r="I1363" t="s">
        <v>13</v>
      </c>
      <c r="J1363" s="40">
        <v>1964</v>
      </c>
      <c r="K1363" s="43" t="s">
        <v>10</v>
      </c>
      <c r="L1363" s="14">
        <f t="shared" si="147"/>
        <v>4</v>
      </c>
      <c r="M1363" s="14" t="str">
        <f t="shared" si="148"/>
        <v>tier - 3</v>
      </c>
      <c r="N1363" s="14">
        <f t="shared" si="149"/>
        <v>2</v>
      </c>
      <c r="O1363" s="8" t="str">
        <f t="shared" si="150"/>
        <v>tier - 1</v>
      </c>
      <c r="P1363" s="8" t="str">
        <f t="shared" si="151"/>
        <v>R1013</v>
      </c>
      <c r="Q1363" s="35" t="str">
        <f t="shared" si="152"/>
        <v>3-Jul-1964</v>
      </c>
      <c r="R1363" s="35">
        <v>23561</v>
      </c>
      <c r="S1363" s="44">
        <f t="shared" si="153"/>
        <v>59</v>
      </c>
      <c r="T1363" s="47">
        <v>11363.28</v>
      </c>
      <c r="U1363" s="14" t="s">
        <v>1392</v>
      </c>
      <c r="V1363" s="58">
        <v>23561</v>
      </c>
      <c r="W1363" s="14">
        <v>0</v>
      </c>
      <c r="X1363" s="77">
        <v>11363.28</v>
      </c>
      <c r="Y1363" s="14" t="s">
        <v>12</v>
      </c>
      <c r="Z1363" s="14" t="s">
        <v>16</v>
      </c>
      <c r="AA1363" s="14" t="s">
        <v>13</v>
      </c>
      <c r="AB1363" s="38">
        <v>59</v>
      </c>
    </row>
    <row r="1364" spans="1:28" x14ac:dyDescent="0.35">
      <c r="A1364" t="s">
        <v>1393</v>
      </c>
      <c r="B1364">
        <v>1964</v>
      </c>
      <c r="C1364" t="s">
        <v>30</v>
      </c>
      <c r="D1364" s="42">
        <v>13</v>
      </c>
      <c r="E1364">
        <v>0</v>
      </c>
      <c r="F1364" s="37">
        <v>11365.95</v>
      </c>
      <c r="G1364" t="s">
        <v>12</v>
      </c>
      <c r="H1364" t="s">
        <v>11</v>
      </c>
      <c r="I1364" t="s">
        <v>42</v>
      </c>
      <c r="J1364" s="40">
        <v>1964</v>
      </c>
      <c r="K1364" s="43" t="s">
        <v>30</v>
      </c>
      <c r="L1364" s="14">
        <f t="shared" si="147"/>
        <v>4</v>
      </c>
      <c r="M1364" s="14" t="str">
        <f t="shared" si="148"/>
        <v>tier - 3</v>
      </c>
      <c r="N1364" s="14">
        <f t="shared" si="149"/>
        <v>9</v>
      </c>
      <c r="O1364" s="8" t="str">
        <f t="shared" si="150"/>
        <v>tier - 2</v>
      </c>
      <c r="P1364" s="8" t="str">
        <f t="shared" si="151"/>
        <v>R1011</v>
      </c>
      <c r="Q1364" s="35" t="str">
        <f t="shared" si="152"/>
        <v>13-Dec-1964</v>
      </c>
      <c r="R1364" s="35">
        <v>23724</v>
      </c>
      <c r="S1364" s="44">
        <f t="shared" si="153"/>
        <v>59</v>
      </c>
      <c r="T1364" s="47">
        <v>11365.95</v>
      </c>
      <c r="U1364" s="14" t="s">
        <v>1393</v>
      </c>
      <c r="V1364" s="58">
        <v>23724</v>
      </c>
      <c r="W1364" s="14">
        <v>0</v>
      </c>
      <c r="X1364" s="77">
        <v>11365.95</v>
      </c>
      <c r="Y1364" s="14" t="s">
        <v>12</v>
      </c>
      <c r="Z1364" s="14" t="s">
        <v>11</v>
      </c>
      <c r="AA1364" s="14" t="s">
        <v>42</v>
      </c>
      <c r="AB1364" s="38">
        <v>59</v>
      </c>
    </row>
    <row r="1365" spans="1:28" x14ac:dyDescent="0.35">
      <c r="A1365" t="s">
        <v>1394</v>
      </c>
      <c r="B1365">
        <v>1979</v>
      </c>
      <c r="C1365" t="s">
        <v>18</v>
      </c>
      <c r="D1365" s="42">
        <v>7</v>
      </c>
      <c r="E1365">
        <v>2</v>
      </c>
      <c r="F1365" s="37">
        <v>11369.39</v>
      </c>
      <c r="G1365" t="s">
        <v>12</v>
      </c>
      <c r="H1365" t="s">
        <v>16</v>
      </c>
      <c r="I1365" t="s">
        <v>535</v>
      </c>
      <c r="J1365" s="40">
        <v>1979</v>
      </c>
      <c r="K1365" s="43" t="s">
        <v>18</v>
      </c>
      <c r="L1365" s="14">
        <f t="shared" si="147"/>
        <v>4</v>
      </c>
      <c r="M1365" s="14" t="str">
        <f t="shared" si="148"/>
        <v>tier - 3</v>
      </c>
      <c r="N1365" s="14">
        <f t="shared" si="149"/>
        <v>2</v>
      </c>
      <c r="O1365" s="8" t="str">
        <f t="shared" si="150"/>
        <v>tier - 1</v>
      </c>
      <c r="P1365" s="8" t="str">
        <f t="shared" si="151"/>
        <v>R1026</v>
      </c>
      <c r="Q1365" s="35" t="str">
        <f t="shared" si="152"/>
        <v>7-Jun-1979</v>
      </c>
      <c r="R1365" s="35">
        <v>29013</v>
      </c>
      <c r="S1365" s="44">
        <f t="shared" si="153"/>
        <v>44</v>
      </c>
      <c r="T1365" s="47">
        <v>11369.39</v>
      </c>
      <c r="U1365" s="14" t="s">
        <v>1394</v>
      </c>
      <c r="V1365" s="58">
        <v>29013</v>
      </c>
      <c r="W1365" s="14">
        <v>2</v>
      </c>
      <c r="X1365" s="77">
        <v>11369.39</v>
      </c>
      <c r="Y1365" s="14" t="s">
        <v>12</v>
      </c>
      <c r="Z1365" s="14" t="s">
        <v>16</v>
      </c>
      <c r="AA1365" s="14" t="s">
        <v>535</v>
      </c>
      <c r="AB1365" s="38">
        <v>44</v>
      </c>
    </row>
    <row r="1366" spans="1:28" x14ac:dyDescent="0.35">
      <c r="A1366" t="s">
        <v>1395</v>
      </c>
      <c r="B1366">
        <v>1972</v>
      </c>
      <c r="C1366" t="s">
        <v>30</v>
      </c>
      <c r="D1366" s="42">
        <v>6</v>
      </c>
      <c r="E1366">
        <v>0</v>
      </c>
      <c r="F1366" s="37">
        <v>11378.57</v>
      </c>
      <c r="G1366" t="s">
        <v>12</v>
      </c>
      <c r="H1366" t="s">
        <v>11</v>
      </c>
      <c r="I1366" t="s">
        <v>200</v>
      </c>
      <c r="J1366" s="40">
        <v>1972</v>
      </c>
      <c r="K1366" s="43" t="s">
        <v>30</v>
      </c>
      <c r="L1366" s="14">
        <f t="shared" si="147"/>
        <v>4</v>
      </c>
      <c r="M1366" s="14" t="str">
        <f t="shared" si="148"/>
        <v>tier - 3</v>
      </c>
      <c r="N1366" s="14">
        <f t="shared" si="149"/>
        <v>9</v>
      </c>
      <c r="O1366" s="8" t="str">
        <f t="shared" si="150"/>
        <v>tier - 2</v>
      </c>
      <c r="P1366" s="8" t="str">
        <f t="shared" si="151"/>
        <v>R1025</v>
      </c>
      <c r="Q1366" s="35" t="str">
        <f t="shared" si="152"/>
        <v>6-Dec-1972</v>
      </c>
      <c r="R1366" s="35">
        <v>26639</v>
      </c>
      <c r="S1366" s="44">
        <f t="shared" si="153"/>
        <v>51</v>
      </c>
      <c r="T1366" s="47">
        <v>11378.57</v>
      </c>
      <c r="U1366" s="14" t="s">
        <v>1395</v>
      </c>
      <c r="V1366" s="58">
        <v>26639</v>
      </c>
      <c r="W1366" s="14">
        <v>0</v>
      </c>
      <c r="X1366" s="77">
        <v>11378.57</v>
      </c>
      <c r="Y1366" s="14" t="s">
        <v>12</v>
      </c>
      <c r="Z1366" s="14" t="s">
        <v>11</v>
      </c>
      <c r="AA1366" s="14" t="s">
        <v>200</v>
      </c>
      <c r="AB1366" s="38">
        <v>51</v>
      </c>
    </row>
    <row r="1367" spans="1:28" x14ac:dyDescent="0.35">
      <c r="A1367" t="s">
        <v>1396</v>
      </c>
      <c r="B1367">
        <v>1964</v>
      </c>
      <c r="C1367" t="s">
        <v>18</v>
      </c>
      <c r="D1367" s="42">
        <v>13</v>
      </c>
      <c r="E1367">
        <v>0</v>
      </c>
      <c r="F1367" s="37">
        <v>11381.33</v>
      </c>
      <c r="G1367" t="s">
        <v>12</v>
      </c>
      <c r="H1367" t="s">
        <v>11</v>
      </c>
      <c r="I1367" t="s">
        <v>13</v>
      </c>
      <c r="J1367" s="40">
        <v>1964</v>
      </c>
      <c r="K1367" s="43" t="s">
        <v>18</v>
      </c>
      <c r="L1367" s="14">
        <f t="shared" si="147"/>
        <v>4</v>
      </c>
      <c r="M1367" s="14" t="str">
        <f t="shared" si="148"/>
        <v>tier - 3</v>
      </c>
      <c r="N1367" s="14">
        <f t="shared" si="149"/>
        <v>9</v>
      </c>
      <c r="O1367" s="8" t="str">
        <f t="shared" si="150"/>
        <v>tier - 2</v>
      </c>
      <c r="P1367" s="8" t="str">
        <f t="shared" si="151"/>
        <v>R1013</v>
      </c>
      <c r="Q1367" s="35" t="str">
        <f t="shared" si="152"/>
        <v>13-Jun-1964</v>
      </c>
      <c r="R1367" s="35">
        <v>23541</v>
      </c>
      <c r="S1367" s="44">
        <f t="shared" si="153"/>
        <v>59</v>
      </c>
      <c r="T1367" s="47">
        <v>11381.33</v>
      </c>
      <c r="U1367" s="14" t="s">
        <v>1396</v>
      </c>
      <c r="V1367" s="58">
        <v>23541</v>
      </c>
      <c r="W1367" s="14">
        <v>0</v>
      </c>
      <c r="X1367" s="77">
        <v>11381.33</v>
      </c>
      <c r="Y1367" s="14" t="s">
        <v>12</v>
      </c>
      <c r="Z1367" s="14" t="s">
        <v>11</v>
      </c>
      <c r="AA1367" s="14" t="s">
        <v>13</v>
      </c>
      <c r="AB1367" s="38">
        <v>59</v>
      </c>
    </row>
    <row r="1368" spans="1:28" x14ac:dyDescent="0.35">
      <c r="A1368" t="s">
        <v>1397</v>
      </c>
      <c r="B1368">
        <v>1997</v>
      </c>
      <c r="C1368" t="s">
        <v>10</v>
      </c>
      <c r="D1368" s="42">
        <v>28</v>
      </c>
      <c r="E1368">
        <v>0</v>
      </c>
      <c r="F1368" s="37">
        <v>11388.27</v>
      </c>
      <c r="G1368" t="s">
        <v>12</v>
      </c>
      <c r="H1368" t="s">
        <v>11</v>
      </c>
      <c r="I1368" t="s">
        <v>535</v>
      </c>
      <c r="J1368" s="40">
        <v>1997</v>
      </c>
      <c r="K1368" s="43" t="s">
        <v>10</v>
      </c>
      <c r="L1368" s="14">
        <f t="shared" si="147"/>
        <v>4</v>
      </c>
      <c r="M1368" s="14" t="str">
        <f t="shared" si="148"/>
        <v>tier - 3</v>
      </c>
      <c r="N1368" s="14">
        <f t="shared" si="149"/>
        <v>9</v>
      </c>
      <c r="O1368" s="8" t="str">
        <f t="shared" si="150"/>
        <v>tier - 2</v>
      </c>
      <c r="P1368" s="8" t="str">
        <f t="shared" si="151"/>
        <v>R1026</v>
      </c>
      <c r="Q1368" s="35" t="str">
        <f t="shared" si="152"/>
        <v>28-Jul-1997</v>
      </c>
      <c r="R1368" s="35">
        <v>35639</v>
      </c>
      <c r="S1368" s="44">
        <f t="shared" si="153"/>
        <v>26</v>
      </c>
      <c r="T1368" s="47">
        <v>11388.27</v>
      </c>
      <c r="U1368" s="14" t="s">
        <v>1397</v>
      </c>
      <c r="V1368" s="58">
        <v>35639</v>
      </c>
      <c r="W1368" s="14">
        <v>0</v>
      </c>
      <c r="X1368" s="77">
        <v>11388.27</v>
      </c>
      <c r="Y1368" s="14" t="s">
        <v>12</v>
      </c>
      <c r="Z1368" s="14" t="s">
        <v>11</v>
      </c>
      <c r="AA1368" s="14" t="s">
        <v>535</v>
      </c>
      <c r="AB1368" s="38">
        <v>26</v>
      </c>
    </row>
    <row r="1369" spans="1:28" x14ac:dyDescent="0.35">
      <c r="A1369" t="s">
        <v>1398</v>
      </c>
      <c r="B1369">
        <v>1967</v>
      </c>
      <c r="C1369" t="s">
        <v>30</v>
      </c>
      <c r="D1369" s="42">
        <v>19</v>
      </c>
      <c r="E1369">
        <v>1</v>
      </c>
      <c r="F1369" s="37">
        <v>11394.07</v>
      </c>
      <c r="G1369" t="s">
        <v>12</v>
      </c>
      <c r="H1369" t="s">
        <v>16</v>
      </c>
      <c r="I1369" t="s">
        <v>170</v>
      </c>
      <c r="J1369" s="40">
        <v>1967</v>
      </c>
      <c r="K1369" s="43" t="s">
        <v>30</v>
      </c>
      <c r="L1369" s="14">
        <f t="shared" si="147"/>
        <v>4</v>
      </c>
      <c r="M1369" s="14" t="str">
        <f t="shared" si="148"/>
        <v>tier - 3</v>
      </c>
      <c r="N1369" s="14">
        <f t="shared" si="149"/>
        <v>2</v>
      </c>
      <c r="O1369" s="8" t="str">
        <f t="shared" si="150"/>
        <v>tier - 1</v>
      </c>
      <c r="P1369" s="8" t="str">
        <f t="shared" si="151"/>
        <v>R1018</v>
      </c>
      <c r="Q1369" s="35" t="str">
        <f t="shared" si="152"/>
        <v>19-Dec-1967</v>
      </c>
      <c r="R1369" s="35">
        <v>24825</v>
      </c>
      <c r="S1369" s="44">
        <f t="shared" si="153"/>
        <v>56</v>
      </c>
      <c r="T1369" s="47">
        <v>11394.07</v>
      </c>
      <c r="U1369" s="14" t="s">
        <v>1398</v>
      </c>
      <c r="V1369" s="58">
        <v>24825</v>
      </c>
      <c r="W1369" s="14">
        <v>1</v>
      </c>
      <c r="X1369" s="77">
        <v>11394.07</v>
      </c>
      <c r="Y1369" s="14" t="s">
        <v>12</v>
      </c>
      <c r="Z1369" s="14" t="s">
        <v>16</v>
      </c>
      <c r="AA1369" s="14" t="s">
        <v>170</v>
      </c>
      <c r="AB1369" s="38">
        <v>56</v>
      </c>
    </row>
    <row r="1370" spans="1:28" x14ac:dyDescent="0.35">
      <c r="A1370" t="s">
        <v>1399</v>
      </c>
      <c r="B1370">
        <v>1970</v>
      </c>
      <c r="C1370" t="s">
        <v>37</v>
      </c>
      <c r="D1370" s="42">
        <v>2</v>
      </c>
      <c r="E1370">
        <v>2</v>
      </c>
      <c r="F1370" s="37">
        <v>11396.9</v>
      </c>
      <c r="G1370" t="s">
        <v>12</v>
      </c>
      <c r="H1370" t="s">
        <v>12</v>
      </c>
      <c r="I1370" t="s">
        <v>247</v>
      </c>
      <c r="J1370" s="40">
        <v>1970</v>
      </c>
      <c r="K1370" s="43" t="s">
        <v>37</v>
      </c>
      <c r="L1370" s="14">
        <f t="shared" si="147"/>
        <v>4</v>
      </c>
      <c r="M1370" s="14" t="str">
        <f t="shared" si="148"/>
        <v>tier - 3</v>
      </c>
      <c r="N1370" s="14">
        <f t="shared" si="149"/>
        <v>1</v>
      </c>
      <c r="O1370" s="8" t="str">
        <f t="shared" si="150"/>
        <v>tier - 3</v>
      </c>
      <c r="P1370" s="8" t="str">
        <f t="shared" si="151"/>
        <v>R1024</v>
      </c>
      <c r="Q1370" s="35" t="str">
        <f t="shared" si="152"/>
        <v>2-Oct-1970</v>
      </c>
      <c r="R1370" s="35">
        <v>25843</v>
      </c>
      <c r="S1370" s="44">
        <f t="shared" si="153"/>
        <v>53</v>
      </c>
      <c r="T1370" s="47">
        <v>11396.9</v>
      </c>
      <c r="U1370" s="14" t="s">
        <v>1399</v>
      </c>
      <c r="V1370" s="58">
        <v>25843</v>
      </c>
      <c r="W1370" s="14">
        <v>2</v>
      </c>
      <c r="X1370" s="77">
        <v>11396.9</v>
      </c>
      <c r="Y1370" s="14" t="s">
        <v>12</v>
      </c>
      <c r="Z1370" s="14" t="s">
        <v>12</v>
      </c>
      <c r="AA1370" s="14" t="s">
        <v>247</v>
      </c>
      <c r="AB1370" s="38">
        <v>53</v>
      </c>
    </row>
    <row r="1371" spans="1:28" x14ac:dyDescent="0.35">
      <c r="A1371" t="s">
        <v>1400</v>
      </c>
      <c r="B1371">
        <v>1970</v>
      </c>
      <c r="C1371" t="s">
        <v>37</v>
      </c>
      <c r="D1371" s="42">
        <v>7</v>
      </c>
      <c r="E1371">
        <v>3</v>
      </c>
      <c r="F1371" s="37">
        <v>11411.69</v>
      </c>
      <c r="G1371" t="s">
        <v>12</v>
      </c>
      <c r="H1371" t="s">
        <v>11</v>
      </c>
      <c r="I1371" t="s">
        <v>42</v>
      </c>
      <c r="J1371" s="40">
        <v>1970</v>
      </c>
      <c r="K1371" s="43" t="s">
        <v>37</v>
      </c>
      <c r="L1371" s="14">
        <f t="shared" si="147"/>
        <v>4</v>
      </c>
      <c r="M1371" s="14" t="str">
        <f t="shared" si="148"/>
        <v>tier - 3</v>
      </c>
      <c r="N1371" s="14">
        <f t="shared" si="149"/>
        <v>9</v>
      </c>
      <c r="O1371" s="8" t="str">
        <f t="shared" si="150"/>
        <v>tier - 2</v>
      </c>
      <c r="P1371" s="8" t="str">
        <f t="shared" si="151"/>
        <v>R1011</v>
      </c>
      <c r="Q1371" s="35" t="str">
        <f t="shared" si="152"/>
        <v>7-Oct-1970</v>
      </c>
      <c r="R1371" s="35">
        <v>25848</v>
      </c>
      <c r="S1371" s="44">
        <f t="shared" si="153"/>
        <v>53</v>
      </c>
      <c r="T1371" s="47">
        <v>11411.69</v>
      </c>
      <c r="U1371" s="14" t="s">
        <v>1400</v>
      </c>
      <c r="V1371" s="58">
        <v>25848</v>
      </c>
      <c r="W1371" s="14">
        <v>3</v>
      </c>
      <c r="X1371" s="77">
        <v>11411.69</v>
      </c>
      <c r="Y1371" s="14" t="s">
        <v>12</v>
      </c>
      <c r="Z1371" s="14" t="s">
        <v>11</v>
      </c>
      <c r="AA1371" s="14" t="s">
        <v>42</v>
      </c>
      <c r="AB1371" s="38">
        <v>53</v>
      </c>
    </row>
    <row r="1372" spans="1:28" x14ac:dyDescent="0.35">
      <c r="A1372" t="s">
        <v>1401</v>
      </c>
      <c r="B1372">
        <v>1983</v>
      </c>
      <c r="C1372" t="s">
        <v>37</v>
      </c>
      <c r="D1372" s="42">
        <v>23</v>
      </c>
      <c r="E1372">
        <v>3</v>
      </c>
      <c r="F1372" s="37">
        <v>11412.02</v>
      </c>
      <c r="G1372" t="s">
        <v>12</v>
      </c>
      <c r="H1372" t="s">
        <v>16</v>
      </c>
      <c r="I1372" t="s">
        <v>300</v>
      </c>
      <c r="J1372" s="40">
        <v>1983</v>
      </c>
      <c r="K1372" s="43" t="s">
        <v>37</v>
      </c>
      <c r="L1372" s="14">
        <f t="shared" si="147"/>
        <v>4</v>
      </c>
      <c r="M1372" s="14" t="str">
        <f t="shared" si="148"/>
        <v>tier - 3</v>
      </c>
      <c r="N1372" s="14">
        <f t="shared" si="149"/>
        <v>2</v>
      </c>
      <c r="O1372" s="8" t="str">
        <f t="shared" si="150"/>
        <v>tier - 1</v>
      </c>
      <c r="P1372" s="8" t="str">
        <f t="shared" si="151"/>
        <v>R1021</v>
      </c>
      <c r="Q1372" s="35" t="str">
        <f t="shared" si="152"/>
        <v>23-Oct-1983</v>
      </c>
      <c r="R1372" s="35">
        <v>30612</v>
      </c>
      <c r="S1372" s="44">
        <f t="shared" si="153"/>
        <v>40</v>
      </c>
      <c r="T1372" s="47">
        <v>11412.02</v>
      </c>
      <c r="U1372" s="14" t="s">
        <v>1401</v>
      </c>
      <c r="V1372" s="58">
        <v>30612</v>
      </c>
      <c r="W1372" s="14">
        <v>3</v>
      </c>
      <c r="X1372" s="77">
        <v>11412.02</v>
      </c>
      <c r="Y1372" s="14" t="s">
        <v>12</v>
      </c>
      <c r="Z1372" s="14" t="s">
        <v>16</v>
      </c>
      <c r="AA1372" s="14" t="s">
        <v>300</v>
      </c>
      <c r="AB1372" s="38">
        <v>40</v>
      </c>
    </row>
    <row r="1373" spans="1:28" x14ac:dyDescent="0.35">
      <c r="A1373" t="s">
        <v>1402</v>
      </c>
      <c r="B1373">
        <v>1985</v>
      </c>
      <c r="C1373" t="s">
        <v>18</v>
      </c>
      <c r="D1373" s="42">
        <v>9</v>
      </c>
      <c r="E1373">
        <v>3</v>
      </c>
      <c r="F1373" s="37">
        <v>11419.49</v>
      </c>
      <c r="G1373" t="s">
        <v>12</v>
      </c>
      <c r="H1373" t="s">
        <v>16</v>
      </c>
      <c r="I1373" t="s">
        <v>23</v>
      </c>
      <c r="J1373" s="40">
        <v>1985</v>
      </c>
      <c r="K1373" s="43" t="s">
        <v>18</v>
      </c>
      <c r="L1373" s="14">
        <f t="shared" si="147"/>
        <v>4</v>
      </c>
      <c r="M1373" s="14" t="str">
        <f t="shared" si="148"/>
        <v>tier - 3</v>
      </c>
      <c r="N1373" s="14">
        <f t="shared" si="149"/>
        <v>2</v>
      </c>
      <c r="O1373" s="8" t="str">
        <f t="shared" si="150"/>
        <v>tier - 1</v>
      </c>
      <c r="P1373" s="8" t="str">
        <f t="shared" si="151"/>
        <v>R1012</v>
      </c>
      <c r="Q1373" s="35" t="str">
        <f t="shared" si="152"/>
        <v>9-Jun-1985</v>
      </c>
      <c r="R1373" s="35">
        <v>31207</v>
      </c>
      <c r="S1373" s="44">
        <f t="shared" si="153"/>
        <v>38</v>
      </c>
      <c r="T1373" s="47">
        <v>11419.49</v>
      </c>
      <c r="U1373" s="14" t="s">
        <v>1402</v>
      </c>
      <c r="V1373" s="58">
        <v>31207</v>
      </c>
      <c r="W1373" s="14">
        <v>3</v>
      </c>
      <c r="X1373" s="77">
        <v>11419.49</v>
      </c>
      <c r="Y1373" s="14" t="s">
        <v>12</v>
      </c>
      <c r="Z1373" s="14" t="s">
        <v>16</v>
      </c>
      <c r="AA1373" s="14" t="s">
        <v>23</v>
      </c>
      <c r="AB1373" s="38">
        <v>38</v>
      </c>
    </row>
    <row r="1374" spans="1:28" x14ac:dyDescent="0.35">
      <c r="A1374" t="s">
        <v>1403</v>
      </c>
      <c r="B1374">
        <v>1980</v>
      </c>
      <c r="C1374" t="s">
        <v>10</v>
      </c>
      <c r="D1374" s="42">
        <v>17</v>
      </c>
      <c r="E1374">
        <v>2</v>
      </c>
      <c r="F1374" s="37">
        <v>11435.74</v>
      </c>
      <c r="G1374" t="s">
        <v>12</v>
      </c>
      <c r="H1374" t="s">
        <v>12</v>
      </c>
      <c r="I1374" t="s">
        <v>300</v>
      </c>
      <c r="J1374" s="40">
        <v>1980</v>
      </c>
      <c r="K1374" s="43" t="s">
        <v>10</v>
      </c>
      <c r="L1374" s="14">
        <f t="shared" si="147"/>
        <v>4</v>
      </c>
      <c r="M1374" s="14" t="str">
        <f t="shared" si="148"/>
        <v>tier - 3</v>
      </c>
      <c r="N1374" s="14">
        <f t="shared" si="149"/>
        <v>1</v>
      </c>
      <c r="O1374" s="8" t="str">
        <f t="shared" si="150"/>
        <v>tier - 3</v>
      </c>
      <c r="P1374" s="8" t="str">
        <f t="shared" si="151"/>
        <v>R1021</v>
      </c>
      <c r="Q1374" s="35" t="str">
        <f t="shared" si="152"/>
        <v>17-Jul-1980</v>
      </c>
      <c r="R1374" s="35">
        <v>29419</v>
      </c>
      <c r="S1374" s="44">
        <f t="shared" si="153"/>
        <v>43</v>
      </c>
      <c r="T1374" s="47">
        <v>11435.74</v>
      </c>
      <c r="U1374" s="14" t="s">
        <v>1403</v>
      </c>
      <c r="V1374" s="58">
        <v>29419</v>
      </c>
      <c r="W1374" s="14">
        <v>2</v>
      </c>
      <c r="X1374" s="77">
        <v>11435.74</v>
      </c>
      <c r="Y1374" s="14" t="s">
        <v>12</v>
      </c>
      <c r="Z1374" s="14" t="s">
        <v>12</v>
      </c>
      <c r="AA1374" s="14" t="s">
        <v>300</v>
      </c>
      <c r="AB1374" s="38">
        <v>43</v>
      </c>
    </row>
    <row r="1375" spans="1:28" x14ac:dyDescent="0.35">
      <c r="A1375" t="s">
        <v>1404</v>
      </c>
      <c r="B1375">
        <v>1971</v>
      </c>
      <c r="C1375" t="s">
        <v>20</v>
      </c>
      <c r="D1375" s="42">
        <v>12</v>
      </c>
      <c r="E1375">
        <v>3</v>
      </c>
      <c r="F1375" s="37">
        <v>11436.74</v>
      </c>
      <c r="G1375" t="s">
        <v>12</v>
      </c>
      <c r="H1375" t="s">
        <v>12</v>
      </c>
      <c r="I1375" t="s">
        <v>23</v>
      </c>
      <c r="J1375" s="40">
        <v>1971</v>
      </c>
      <c r="K1375" s="43" t="s">
        <v>20</v>
      </c>
      <c r="L1375" s="14">
        <f t="shared" si="147"/>
        <v>4</v>
      </c>
      <c r="M1375" s="14" t="str">
        <f t="shared" si="148"/>
        <v>tier - 3</v>
      </c>
      <c r="N1375" s="14">
        <f t="shared" si="149"/>
        <v>1</v>
      </c>
      <c r="O1375" s="8" t="str">
        <f t="shared" si="150"/>
        <v>tier - 3</v>
      </c>
      <c r="P1375" s="8" t="str">
        <f t="shared" si="151"/>
        <v>R1012</v>
      </c>
      <c r="Q1375" s="35" t="str">
        <f t="shared" si="152"/>
        <v>12-Sep-1971</v>
      </c>
      <c r="R1375" s="35">
        <v>26188</v>
      </c>
      <c r="S1375" s="44">
        <f t="shared" si="153"/>
        <v>52</v>
      </c>
      <c r="T1375" s="47">
        <v>11436.74</v>
      </c>
      <c r="U1375" s="14" t="s">
        <v>1404</v>
      </c>
      <c r="V1375" s="58">
        <v>26188</v>
      </c>
      <c r="W1375" s="14">
        <v>3</v>
      </c>
      <c r="X1375" s="77">
        <v>11436.74</v>
      </c>
      <c r="Y1375" s="14" t="s">
        <v>12</v>
      </c>
      <c r="Z1375" s="14" t="s">
        <v>12</v>
      </c>
      <c r="AA1375" s="14" t="s">
        <v>23</v>
      </c>
      <c r="AB1375" s="38">
        <v>52</v>
      </c>
    </row>
    <row r="1376" spans="1:28" x14ac:dyDescent="0.35">
      <c r="A1376" t="s">
        <v>1405</v>
      </c>
      <c r="B1376">
        <v>1966</v>
      </c>
      <c r="C1376" t="s">
        <v>18</v>
      </c>
      <c r="D1376" s="42">
        <v>14</v>
      </c>
      <c r="E1376">
        <v>0</v>
      </c>
      <c r="F1376" s="37">
        <v>11454.02</v>
      </c>
      <c r="G1376" t="s">
        <v>12</v>
      </c>
      <c r="H1376" t="s">
        <v>16</v>
      </c>
      <c r="I1376" t="s">
        <v>23</v>
      </c>
      <c r="J1376" s="40">
        <v>1966</v>
      </c>
      <c r="K1376" s="43" t="s">
        <v>18</v>
      </c>
      <c r="L1376" s="14">
        <f t="shared" si="147"/>
        <v>4</v>
      </c>
      <c r="M1376" s="14" t="str">
        <f t="shared" si="148"/>
        <v>tier - 3</v>
      </c>
      <c r="N1376" s="14">
        <f t="shared" si="149"/>
        <v>2</v>
      </c>
      <c r="O1376" s="8" t="str">
        <f t="shared" si="150"/>
        <v>tier - 1</v>
      </c>
      <c r="P1376" s="8" t="str">
        <f t="shared" si="151"/>
        <v>R1012</v>
      </c>
      <c r="Q1376" s="35" t="str">
        <f t="shared" si="152"/>
        <v>14-Jun-1966</v>
      </c>
      <c r="R1376" s="35">
        <v>24272</v>
      </c>
      <c r="S1376" s="44">
        <f t="shared" si="153"/>
        <v>57</v>
      </c>
      <c r="T1376" s="47">
        <v>11454.02</v>
      </c>
      <c r="U1376" s="14" t="s">
        <v>1405</v>
      </c>
      <c r="V1376" s="58">
        <v>24272</v>
      </c>
      <c r="W1376" s="14">
        <v>0</v>
      </c>
      <c r="X1376" s="77">
        <v>11454.02</v>
      </c>
      <c r="Y1376" s="14" t="s">
        <v>12</v>
      </c>
      <c r="Z1376" s="14" t="s">
        <v>16</v>
      </c>
      <c r="AA1376" s="14" t="s">
        <v>23</v>
      </c>
      <c r="AB1376" s="38">
        <v>57</v>
      </c>
    </row>
    <row r="1377" spans="1:28" x14ac:dyDescent="0.35">
      <c r="A1377" t="s">
        <v>1406</v>
      </c>
      <c r="B1377">
        <v>1965</v>
      </c>
      <c r="C1377" t="s">
        <v>18</v>
      </c>
      <c r="D1377" s="42">
        <v>23</v>
      </c>
      <c r="E1377">
        <v>0</v>
      </c>
      <c r="F1377" s="37">
        <v>11455.28</v>
      </c>
      <c r="G1377" t="s">
        <v>12</v>
      </c>
      <c r="H1377" t="s">
        <v>11</v>
      </c>
      <c r="I1377" t="s">
        <v>42</v>
      </c>
      <c r="J1377" s="40">
        <v>1965</v>
      </c>
      <c r="K1377" s="43" t="s">
        <v>18</v>
      </c>
      <c r="L1377" s="14">
        <f t="shared" si="147"/>
        <v>4</v>
      </c>
      <c r="M1377" s="14" t="str">
        <f t="shared" si="148"/>
        <v>tier - 3</v>
      </c>
      <c r="N1377" s="14">
        <f t="shared" si="149"/>
        <v>9</v>
      </c>
      <c r="O1377" s="8" t="str">
        <f t="shared" si="150"/>
        <v>tier - 2</v>
      </c>
      <c r="P1377" s="8" t="str">
        <f t="shared" si="151"/>
        <v>R1011</v>
      </c>
      <c r="Q1377" s="35" t="str">
        <f t="shared" si="152"/>
        <v>23-Jun-1965</v>
      </c>
      <c r="R1377" s="35">
        <v>23916</v>
      </c>
      <c r="S1377" s="44">
        <f t="shared" si="153"/>
        <v>58</v>
      </c>
      <c r="T1377" s="47">
        <v>11455.28</v>
      </c>
      <c r="U1377" s="14" t="s">
        <v>1406</v>
      </c>
      <c r="V1377" s="58">
        <v>23916</v>
      </c>
      <c r="W1377" s="14">
        <v>0</v>
      </c>
      <c r="X1377" s="77">
        <v>11455.28</v>
      </c>
      <c r="Y1377" s="14" t="s">
        <v>12</v>
      </c>
      <c r="Z1377" s="14" t="s">
        <v>11</v>
      </c>
      <c r="AA1377" s="14" t="s">
        <v>42</v>
      </c>
      <c r="AB1377" s="38">
        <v>58</v>
      </c>
    </row>
    <row r="1378" spans="1:28" x14ac:dyDescent="0.35">
      <c r="A1378" t="s">
        <v>1407</v>
      </c>
      <c r="B1378">
        <v>1966</v>
      </c>
      <c r="C1378" t="s">
        <v>20</v>
      </c>
      <c r="D1378" s="42">
        <v>7</v>
      </c>
      <c r="E1378">
        <v>0</v>
      </c>
      <c r="F1378" s="37">
        <v>11478.14</v>
      </c>
      <c r="G1378" t="s">
        <v>12</v>
      </c>
      <c r="H1378" t="s">
        <v>11</v>
      </c>
      <c r="I1378" t="s">
        <v>200</v>
      </c>
      <c r="J1378" s="40">
        <v>1966</v>
      </c>
      <c r="K1378" s="43" t="s">
        <v>20</v>
      </c>
      <c r="L1378" s="14">
        <f t="shared" si="147"/>
        <v>4</v>
      </c>
      <c r="M1378" s="14" t="str">
        <f t="shared" si="148"/>
        <v>tier - 3</v>
      </c>
      <c r="N1378" s="14">
        <f t="shared" si="149"/>
        <v>9</v>
      </c>
      <c r="O1378" s="8" t="str">
        <f t="shared" si="150"/>
        <v>tier - 2</v>
      </c>
      <c r="P1378" s="8" t="str">
        <f t="shared" si="151"/>
        <v>R1025</v>
      </c>
      <c r="Q1378" s="35" t="str">
        <f t="shared" si="152"/>
        <v>7-Sep-1966</v>
      </c>
      <c r="R1378" s="35">
        <v>24357</v>
      </c>
      <c r="S1378" s="44">
        <f t="shared" si="153"/>
        <v>57</v>
      </c>
      <c r="T1378" s="47">
        <v>11478.14</v>
      </c>
      <c r="U1378" s="14" t="s">
        <v>1407</v>
      </c>
      <c r="V1378" s="58">
        <v>24357</v>
      </c>
      <c r="W1378" s="14">
        <v>0</v>
      </c>
      <c r="X1378" s="77">
        <v>11478.14</v>
      </c>
      <c r="Y1378" s="14" t="s">
        <v>12</v>
      </c>
      <c r="Z1378" s="14" t="s">
        <v>11</v>
      </c>
      <c r="AA1378" s="14" t="s">
        <v>200</v>
      </c>
      <c r="AB1378" s="38">
        <v>57</v>
      </c>
    </row>
    <row r="1379" spans="1:28" x14ac:dyDescent="0.35">
      <c r="A1379" t="s">
        <v>1408</v>
      </c>
      <c r="B1379">
        <v>2004</v>
      </c>
      <c r="C1379" t="s">
        <v>20</v>
      </c>
      <c r="D1379" s="42">
        <v>10</v>
      </c>
      <c r="E1379">
        <v>0</v>
      </c>
      <c r="F1379" s="37">
        <v>11482.63</v>
      </c>
      <c r="G1379" t="s">
        <v>12</v>
      </c>
      <c r="H1379" t="s">
        <v>11</v>
      </c>
      <c r="I1379" t="s">
        <v>13</v>
      </c>
      <c r="J1379" s="40">
        <v>2004</v>
      </c>
      <c r="K1379" s="43" t="s">
        <v>20</v>
      </c>
      <c r="L1379" s="14">
        <f t="shared" si="147"/>
        <v>4</v>
      </c>
      <c r="M1379" s="14" t="str">
        <f t="shared" si="148"/>
        <v>tier - 3</v>
      </c>
      <c r="N1379" s="14">
        <f t="shared" si="149"/>
        <v>9</v>
      </c>
      <c r="O1379" s="8" t="str">
        <f t="shared" si="150"/>
        <v>tier - 2</v>
      </c>
      <c r="P1379" s="8" t="str">
        <f t="shared" si="151"/>
        <v>R1013</v>
      </c>
      <c r="Q1379" s="35" t="str">
        <f t="shared" si="152"/>
        <v>10-Sep-2004</v>
      </c>
      <c r="R1379" s="35">
        <v>38240</v>
      </c>
      <c r="S1379" s="44">
        <f t="shared" si="153"/>
        <v>19</v>
      </c>
      <c r="T1379" s="47">
        <v>11482.63</v>
      </c>
      <c r="U1379" s="14" t="s">
        <v>1408</v>
      </c>
      <c r="V1379" s="58">
        <v>38240</v>
      </c>
      <c r="W1379" s="14">
        <v>0</v>
      </c>
      <c r="X1379" s="77">
        <v>11482.63</v>
      </c>
      <c r="Y1379" s="14" t="s">
        <v>12</v>
      </c>
      <c r="Z1379" s="14" t="s">
        <v>11</v>
      </c>
      <c r="AA1379" s="14" t="s">
        <v>13</v>
      </c>
      <c r="AB1379" s="38">
        <v>19</v>
      </c>
    </row>
    <row r="1380" spans="1:28" x14ac:dyDescent="0.35">
      <c r="A1380" t="s">
        <v>1409</v>
      </c>
      <c r="B1380">
        <v>1970</v>
      </c>
      <c r="C1380" t="s">
        <v>37</v>
      </c>
      <c r="D1380" s="42">
        <v>13</v>
      </c>
      <c r="E1380">
        <v>3</v>
      </c>
      <c r="F1380" s="37">
        <v>11488.32</v>
      </c>
      <c r="G1380" t="s">
        <v>12</v>
      </c>
      <c r="H1380" t="s">
        <v>16</v>
      </c>
      <c r="I1380" t="s">
        <v>276</v>
      </c>
      <c r="J1380" s="40">
        <v>1970</v>
      </c>
      <c r="K1380" s="43" t="s">
        <v>37</v>
      </c>
      <c r="L1380" s="14">
        <f t="shared" si="147"/>
        <v>4</v>
      </c>
      <c r="M1380" s="14" t="str">
        <f t="shared" si="148"/>
        <v>tier - 3</v>
      </c>
      <c r="N1380" s="14">
        <f t="shared" si="149"/>
        <v>2</v>
      </c>
      <c r="O1380" s="8" t="str">
        <f t="shared" si="150"/>
        <v>tier - 1</v>
      </c>
      <c r="P1380" s="8" t="str">
        <f t="shared" si="151"/>
        <v>R1014</v>
      </c>
      <c r="Q1380" s="35" t="str">
        <f t="shared" si="152"/>
        <v>13-Oct-1970</v>
      </c>
      <c r="R1380" s="35">
        <v>25854</v>
      </c>
      <c r="S1380" s="44">
        <f t="shared" si="153"/>
        <v>53</v>
      </c>
      <c r="T1380" s="47">
        <v>11488.32</v>
      </c>
      <c r="U1380" s="14" t="s">
        <v>1409</v>
      </c>
      <c r="V1380" s="58">
        <v>25854</v>
      </c>
      <c r="W1380" s="14">
        <v>3</v>
      </c>
      <c r="X1380" s="77">
        <v>11488.32</v>
      </c>
      <c r="Y1380" s="14" t="s">
        <v>12</v>
      </c>
      <c r="Z1380" s="14" t="s">
        <v>16</v>
      </c>
      <c r="AA1380" s="14" t="s">
        <v>276</v>
      </c>
      <c r="AB1380" s="38">
        <v>53</v>
      </c>
    </row>
    <row r="1381" spans="1:28" x14ac:dyDescent="0.35">
      <c r="A1381" t="s">
        <v>1410</v>
      </c>
      <c r="B1381">
        <v>1983</v>
      </c>
      <c r="C1381" t="s">
        <v>18</v>
      </c>
      <c r="D1381" s="42">
        <v>7</v>
      </c>
      <c r="E1381">
        <v>3</v>
      </c>
      <c r="F1381" s="37">
        <v>11492.46</v>
      </c>
      <c r="G1381" t="s">
        <v>12</v>
      </c>
      <c r="H1381" t="s">
        <v>12</v>
      </c>
      <c r="I1381" t="s">
        <v>535</v>
      </c>
      <c r="J1381" s="40">
        <v>1983</v>
      </c>
      <c r="K1381" s="43" t="s">
        <v>18</v>
      </c>
      <c r="L1381" s="14">
        <f t="shared" si="147"/>
        <v>4</v>
      </c>
      <c r="M1381" s="14" t="str">
        <f t="shared" si="148"/>
        <v>tier - 3</v>
      </c>
      <c r="N1381" s="14">
        <f t="shared" si="149"/>
        <v>1</v>
      </c>
      <c r="O1381" s="8" t="str">
        <f t="shared" si="150"/>
        <v>tier - 3</v>
      </c>
      <c r="P1381" s="8" t="str">
        <f t="shared" si="151"/>
        <v>R1026</v>
      </c>
      <c r="Q1381" s="35" t="str">
        <f t="shared" si="152"/>
        <v>7-Jun-1983</v>
      </c>
      <c r="R1381" s="35">
        <v>30474</v>
      </c>
      <c r="S1381" s="44">
        <f t="shared" si="153"/>
        <v>40</v>
      </c>
      <c r="T1381" s="47">
        <v>11492.46</v>
      </c>
      <c r="U1381" s="14" t="s">
        <v>1410</v>
      </c>
      <c r="V1381" s="58">
        <v>30474</v>
      </c>
      <c r="W1381" s="14">
        <v>3</v>
      </c>
      <c r="X1381" s="77">
        <v>11492.46</v>
      </c>
      <c r="Y1381" s="14" t="s">
        <v>12</v>
      </c>
      <c r="Z1381" s="14" t="s">
        <v>12</v>
      </c>
      <c r="AA1381" s="14" t="s">
        <v>535</v>
      </c>
      <c r="AB1381" s="38">
        <v>40</v>
      </c>
    </row>
    <row r="1382" spans="1:28" x14ac:dyDescent="0.35">
      <c r="A1382" t="s">
        <v>1411</v>
      </c>
      <c r="B1382">
        <v>1969</v>
      </c>
      <c r="C1382" t="s">
        <v>35</v>
      </c>
      <c r="D1382" s="42">
        <v>11</v>
      </c>
      <c r="E1382">
        <v>0</v>
      </c>
      <c r="F1382" s="37">
        <v>11497.69</v>
      </c>
      <c r="G1382" t="s">
        <v>12</v>
      </c>
      <c r="H1382" t="s">
        <v>16</v>
      </c>
      <c r="I1382" t="s">
        <v>23</v>
      </c>
      <c r="J1382" s="40">
        <v>1969</v>
      </c>
      <c r="K1382" s="43" t="s">
        <v>35</v>
      </c>
      <c r="L1382" s="14">
        <f t="shared" si="147"/>
        <v>4</v>
      </c>
      <c r="M1382" s="14" t="str">
        <f t="shared" si="148"/>
        <v>tier - 3</v>
      </c>
      <c r="N1382" s="14">
        <f t="shared" si="149"/>
        <v>2</v>
      </c>
      <c r="O1382" s="8" t="str">
        <f t="shared" si="150"/>
        <v>tier - 1</v>
      </c>
      <c r="P1382" s="8" t="str">
        <f t="shared" si="151"/>
        <v>R1012</v>
      </c>
      <c r="Q1382" s="35" t="str">
        <f t="shared" si="152"/>
        <v>11-Aug-1969</v>
      </c>
      <c r="R1382" s="35">
        <v>25426</v>
      </c>
      <c r="S1382" s="44">
        <f t="shared" si="153"/>
        <v>54</v>
      </c>
      <c r="T1382" s="47">
        <v>11497.69</v>
      </c>
      <c r="U1382" s="14" t="s">
        <v>1411</v>
      </c>
      <c r="V1382" s="58">
        <v>25426</v>
      </c>
      <c r="W1382" s="14">
        <v>0</v>
      </c>
      <c r="X1382" s="77">
        <v>11497.69</v>
      </c>
      <c r="Y1382" s="14" t="s">
        <v>12</v>
      </c>
      <c r="Z1382" s="14" t="s">
        <v>16</v>
      </c>
      <c r="AA1382" s="14" t="s">
        <v>23</v>
      </c>
      <c r="AB1382" s="38">
        <v>54</v>
      </c>
    </row>
    <row r="1383" spans="1:28" x14ac:dyDescent="0.35">
      <c r="A1383" t="s">
        <v>1412</v>
      </c>
      <c r="B1383">
        <v>1989</v>
      </c>
      <c r="C1383" t="s">
        <v>37</v>
      </c>
      <c r="D1383" s="42">
        <v>6</v>
      </c>
      <c r="E1383">
        <v>3</v>
      </c>
      <c r="F1383" s="37">
        <v>11511.61</v>
      </c>
      <c r="G1383" t="s">
        <v>12</v>
      </c>
      <c r="H1383" t="s">
        <v>12</v>
      </c>
      <c r="I1383" t="s">
        <v>535</v>
      </c>
      <c r="J1383" s="40">
        <v>1989</v>
      </c>
      <c r="K1383" s="43" t="s">
        <v>37</v>
      </c>
      <c r="L1383" s="14">
        <f t="shared" si="147"/>
        <v>4</v>
      </c>
      <c r="M1383" s="14" t="str">
        <f t="shared" si="148"/>
        <v>tier - 3</v>
      </c>
      <c r="N1383" s="14">
        <f t="shared" si="149"/>
        <v>1</v>
      </c>
      <c r="O1383" s="8" t="str">
        <f t="shared" si="150"/>
        <v>tier - 3</v>
      </c>
      <c r="P1383" s="8" t="str">
        <f t="shared" si="151"/>
        <v>R1026</v>
      </c>
      <c r="Q1383" s="35" t="str">
        <f t="shared" si="152"/>
        <v>6-Oct-1989</v>
      </c>
      <c r="R1383" s="35">
        <v>32787</v>
      </c>
      <c r="S1383" s="44">
        <f t="shared" si="153"/>
        <v>34</v>
      </c>
      <c r="T1383" s="47">
        <v>11511.61</v>
      </c>
      <c r="U1383" s="14" t="s">
        <v>1412</v>
      </c>
      <c r="V1383" s="58">
        <v>32787</v>
      </c>
      <c r="W1383" s="14">
        <v>3</v>
      </c>
      <c r="X1383" s="77">
        <v>11511.61</v>
      </c>
      <c r="Y1383" s="14" t="s">
        <v>12</v>
      </c>
      <c r="Z1383" s="14" t="s">
        <v>12</v>
      </c>
      <c r="AA1383" s="14" t="s">
        <v>535</v>
      </c>
      <c r="AB1383" s="38">
        <v>34</v>
      </c>
    </row>
    <row r="1384" spans="1:28" x14ac:dyDescent="0.35">
      <c r="A1384" t="s">
        <v>1413</v>
      </c>
      <c r="B1384">
        <v>1968</v>
      </c>
      <c r="C1384" t="s">
        <v>18</v>
      </c>
      <c r="D1384" s="42">
        <v>24</v>
      </c>
      <c r="E1384">
        <v>1</v>
      </c>
      <c r="F1384" s="37">
        <v>11512.41</v>
      </c>
      <c r="G1384" t="s">
        <v>12</v>
      </c>
      <c r="H1384" t="s">
        <v>16</v>
      </c>
      <c r="I1384" t="s">
        <v>247</v>
      </c>
      <c r="J1384" s="40">
        <v>1968</v>
      </c>
      <c r="K1384" s="43" t="s">
        <v>18</v>
      </c>
      <c r="L1384" s="14">
        <f t="shared" si="147"/>
        <v>4</v>
      </c>
      <c r="M1384" s="14" t="str">
        <f t="shared" si="148"/>
        <v>tier - 3</v>
      </c>
      <c r="N1384" s="14">
        <f t="shared" si="149"/>
        <v>2</v>
      </c>
      <c r="O1384" s="8" t="str">
        <f t="shared" si="150"/>
        <v>tier - 1</v>
      </c>
      <c r="P1384" s="8" t="str">
        <f t="shared" si="151"/>
        <v>R1024</v>
      </c>
      <c r="Q1384" s="35" t="str">
        <f t="shared" si="152"/>
        <v>24-Jun-1968</v>
      </c>
      <c r="R1384" s="35">
        <v>25013</v>
      </c>
      <c r="S1384" s="44">
        <f t="shared" si="153"/>
        <v>55</v>
      </c>
      <c r="T1384" s="47">
        <v>11512.41</v>
      </c>
      <c r="U1384" s="14" t="s">
        <v>1413</v>
      </c>
      <c r="V1384" s="58">
        <v>25013</v>
      </c>
      <c r="W1384" s="14">
        <v>1</v>
      </c>
      <c r="X1384" s="77">
        <v>11512.41</v>
      </c>
      <c r="Y1384" s="14" t="s">
        <v>12</v>
      </c>
      <c r="Z1384" s="14" t="s">
        <v>16</v>
      </c>
      <c r="AA1384" s="14" t="s">
        <v>247</v>
      </c>
      <c r="AB1384" s="38">
        <v>55</v>
      </c>
    </row>
    <row r="1385" spans="1:28" x14ac:dyDescent="0.35">
      <c r="A1385" t="s">
        <v>1414</v>
      </c>
      <c r="B1385">
        <v>1971</v>
      </c>
      <c r="C1385" t="s">
        <v>30</v>
      </c>
      <c r="D1385" s="42">
        <v>19</v>
      </c>
      <c r="E1385">
        <v>4</v>
      </c>
      <c r="F1385" s="37">
        <v>11520.1</v>
      </c>
      <c r="G1385" t="s">
        <v>12</v>
      </c>
      <c r="H1385" t="s">
        <v>16</v>
      </c>
      <c r="I1385" t="s">
        <v>23</v>
      </c>
      <c r="J1385" s="40">
        <v>1971</v>
      </c>
      <c r="K1385" s="43" t="s">
        <v>30</v>
      </c>
      <c r="L1385" s="14">
        <f t="shared" si="147"/>
        <v>4</v>
      </c>
      <c r="M1385" s="14" t="str">
        <f t="shared" si="148"/>
        <v>tier - 3</v>
      </c>
      <c r="N1385" s="14">
        <f t="shared" si="149"/>
        <v>2</v>
      </c>
      <c r="O1385" s="8" t="str">
        <f t="shared" si="150"/>
        <v>tier - 1</v>
      </c>
      <c r="P1385" s="8" t="str">
        <f t="shared" si="151"/>
        <v>R1012</v>
      </c>
      <c r="Q1385" s="35" t="str">
        <f t="shared" si="152"/>
        <v>19-Dec-1971</v>
      </c>
      <c r="R1385" s="35">
        <v>26286</v>
      </c>
      <c r="S1385" s="44">
        <f t="shared" si="153"/>
        <v>52</v>
      </c>
      <c r="T1385" s="47">
        <v>11520.1</v>
      </c>
      <c r="U1385" s="14" t="s">
        <v>1414</v>
      </c>
      <c r="V1385" s="58">
        <v>26286</v>
      </c>
      <c r="W1385" s="14">
        <v>4</v>
      </c>
      <c r="X1385" s="77">
        <v>11520.1</v>
      </c>
      <c r="Y1385" s="14" t="s">
        <v>12</v>
      </c>
      <c r="Z1385" s="14" t="s">
        <v>16</v>
      </c>
      <c r="AA1385" s="14" t="s">
        <v>23</v>
      </c>
      <c r="AB1385" s="38">
        <v>52</v>
      </c>
    </row>
    <row r="1386" spans="1:28" x14ac:dyDescent="0.35">
      <c r="A1386" t="s">
        <v>1415</v>
      </c>
      <c r="B1386">
        <v>1988</v>
      </c>
      <c r="C1386" t="s">
        <v>18</v>
      </c>
      <c r="D1386" s="42">
        <v>12</v>
      </c>
      <c r="E1386">
        <v>3</v>
      </c>
      <c r="F1386" s="37">
        <v>11524.25</v>
      </c>
      <c r="G1386" t="s">
        <v>12</v>
      </c>
      <c r="H1386" t="s">
        <v>16</v>
      </c>
      <c r="I1386" t="s">
        <v>535</v>
      </c>
      <c r="J1386" s="40">
        <v>1988</v>
      </c>
      <c r="K1386" s="43" t="s">
        <v>18</v>
      </c>
      <c r="L1386" s="14">
        <f t="shared" si="147"/>
        <v>4</v>
      </c>
      <c r="M1386" s="14" t="str">
        <f t="shared" si="148"/>
        <v>tier - 3</v>
      </c>
      <c r="N1386" s="14">
        <f t="shared" si="149"/>
        <v>2</v>
      </c>
      <c r="O1386" s="8" t="str">
        <f t="shared" si="150"/>
        <v>tier - 1</v>
      </c>
      <c r="P1386" s="8" t="str">
        <f t="shared" si="151"/>
        <v>R1026</v>
      </c>
      <c r="Q1386" s="35" t="str">
        <f t="shared" si="152"/>
        <v>12-Jun-1988</v>
      </c>
      <c r="R1386" s="35">
        <v>32306</v>
      </c>
      <c r="S1386" s="44">
        <f t="shared" si="153"/>
        <v>35</v>
      </c>
      <c r="T1386" s="47">
        <v>11524.25</v>
      </c>
      <c r="U1386" s="14" t="s">
        <v>1415</v>
      </c>
      <c r="V1386" s="58">
        <v>32306</v>
      </c>
      <c r="W1386" s="14">
        <v>3</v>
      </c>
      <c r="X1386" s="77">
        <v>11524.25</v>
      </c>
      <c r="Y1386" s="14" t="s">
        <v>12</v>
      </c>
      <c r="Z1386" s="14" t="s">
        <v>16</v>
      </c>
      <c r="AA1386" s="14" t="s">
        <v>535</v>
      </c>
      <c r="AB1386" s="38">
        <v>35</v>
      </c>
    </row>
    <row r="1387" spans="1:28" x14ac:dyDescent="0.35">
      <c r="A1387" t="s">
        <v>1416</v>
      </c>
      <c r="B1387">
        <v>1970</v>
      </c>
      <c r="C1387" t="s">
        <v>10</v>
      </c>
      <c r="D1387" s="42">
        <v>23</v>
      </c>
      <c r="E1387">
        <v>0</v>
      </c>
      <c r="F1387" s="37">
        <v>11530.12</v>
      </c>
      <c r="G1387" t="s">
        <v>12</v>
      </c>
      <c r="H1387" t="s">
        <v>16</v>
      </c>
      <c r="I1387" t="s">
        <v>23</v>
      </c>
      <c r="J1387" s="40">
        <v>1970</v>
      </c>
      <c r="K1387" s="43" t="s">
        <v>10</v>
      </c>
      <c r="L1387" s="14">
        <f t="shared" si="147"/>
        <v>4</v>
      </c>
      <c r="M1387" s="14" t="str">
        <f t="shared" si="148"/>
        <v>tier - 3</v>
      </c>
      <c r="N1387" s="14">
        <f t="shared" si="149"/>
        <v>2</v>
      </c>
      <c r="O1387" s="8" t="str">
        <f t="shared" si="150"/>
        <v>tier - 1</v>
      </c>
      <c r="P1387" s="8" t="str">
        <f t="shared" si="151"/>
        <v>R1012</v>
      </c>
      <c r="Q1387" s="35" t="str">
        <f t="shared" si="152"/>
        <v>23-Jul-1970</v>
      </c>
      <c r="R1387" s="35">
        <v>25772</v>
      </c>
      <c r="S1387" s="44">
        <f t="shared" si="153"/>
        <v>53</v>
      </c>
      <c r="T1387" s="47">
        <v>11530.12</v>
      </c>
      <c r="U1387" s="14" t="s">
        <v>1416</v>
      </c>
      <c r="V1387" s="58">
        <v>25772</v>
      </c>
      <c r="W1387" s="14">
        <v>0</v>
      </c>
      <c r="X1387" s="77">
        <v>11530.12</v>
      </c>
      <c r="Y1387" s="14" t="s">
        <v>12</v>
      </c>
      <c r="Z1387" s="14" t="s">
        <v>16</v>
      </c>
      <c r="AA1387" s="14" t="s">
        <v>23</v>
      </c>
      <c r="AB1387" s="38">
        <v>53</v>
      </c>
    </row>
    <row r="1388" spans="1:28" x14ac:dyDescent="0.35">
      <c r="A1388" t="s">
        <v>1417</v>
      </c>
      <c r="B1388">
        <v>1965</v>
      </c>
      <c r="C1388" t="s">
        <v>37</v>
      </c>
      <c r="D1388" s="42">
        <v>3</v>
      </c>
      <c r="E1388">
        <v>0</v>
      </c>
      <c r="F1388" s="37">
        <v>11534.87</v>
      </c>
      <c r="G1388" t="s">
        <v>12</v>
      </c>
      <c r="H1388" t="s">
        <v>16</v>
      </c>
      <c r="I1388" t="s">
        <v>356</v>
      </c>
      <c r="J1388" s="40">
        <v>1965</v>
      </c>
      <c r="K1388" s="43" t="s">
        <v>37</v>
      </c>
      <c r="L1388" s="14">
        <f t="shared" si="147"/>
        <v>4</v>
      </c>
      <c r="M1388" s="14" t="str">
        <f t="shared" si="148"/>
        <v>tier - 3</v>
      </c>
      <c r="N1388" s="14">
        <f t="shared" si="149"/>
        <v>2</v>
      </c>
      <c r="O1388" s="8" t="str">
        <f t="shared" si="150"/>
        <v>tier - 1</v>
      </c>
      <c r="P1388" s="8" t="str">
        <f t="shared" si="151"/>
        <v>R1017</v>
      </c>
      <c r="Q1388" s="35" t="str">
        <f t="shared" si="152"/>
        <v>3-Oct-1965</v>
      </c>
      <c r="R1388" s="35">
        <v>24018</v>
      </c>
      <c r="S1388" s="44">
        <f t="shared" si="153"/>
        <v>58</v>
      </c>
      <c r="T1388" s="47">
        <v>11534.87</v>
      </c>
      <c r="U1388" s="14" t="s">
        <v>1417</v>
      </c>
      <c r="V1388" s="58">
        <v>24018</v>
      </c>
      <c r="W1388" s="14">
        <v>0</v>
      </c>
      <c r="X1388" s="77">
        <v>11534.87</v>
      </c>
      <c r="Y1388" s="14" t="s">
        <v>12</v>
      </c>
      <c r="Z1388" s="14" t="s">
        <v>16</v>
      </c>
      <c r="AA1388" s="14" t="s">
        <v>356</v>
      </c>
      <c r="AB1388" s="38">
        <v>58</v>
      </c>
    </row>
    <row r="1389" spans="1:28" x14ac:dyDescent="0.35">
      <c r="A1389" t="s">
        <v>1418</v>
      </c>
      <c r="B1389">
        <v>1968</v>
      </c>
      <c r="C1389" t="s">
        <v>15</v>
      </c>
      <c r="D1389" s="42">
        <v>14</v>
      </c>
      <c r="E1389">
        <v>2</v>
      </c>
      <c r="F1389" s="37">
        <v>11538.42</v>
      </c>
      <c r="G1389" t="s">
        <v>12</v>
      </c>
      <c r="H1389" t="s">
        <v>16</v>
      </c>
      <c r="I1389" t="s">
        <v>42</v>
      </c>
      <c r="J1389" s="40">
        <v>1968</v>
      </c>
      <c r="K1389" s="43" t="s">
        <v>15</v>
      </c>
      <c r="L1389" s="14">
        <f t="shared" si="147"/>
        <v>4</v>
      </c>
      <c r="M1389" s="14" t="str">
        <f t="shared" si="148"/>
        <v>tier - 3</v>
      </c>
      <c r="N1389" s="14">
        <f t="shared" si="149"/>
        <v>2</v>
      </c>
      <c r="O1389" s="8" t="str">
        <f t="shared" si="150"/>
        <v>tier - 1</v>
      </c>
      <c r="P1389" s="8" t="str">
        <f t="shared" si="151"/>
        <v>R1011</v>
      </c>
      <c r="Q1389" s="35" t="str">
        <f t="shared" si="152"/>
        <v>14-Nov-1968</v>
      </c>
      <c r="R1389" s="35">
        <v>25156</v>
      </c>
      <c r="S1389" s="44">
        <f t="shared" si="153"/>
        <v>55</v>
      </c>
      <c r="T1389" s="47">
        <v>11538.42</v>
      </c>
      <c r="U1389" s="14" t="s">
        <v>1418</v>
      </c>
      <c r="V1389" s="58">
        <v>25156</v>
      </c>
      <c r="W1389" s="14">
        <v>2</v>
      </c>
      <c r="X1389" s="77">
        <v>11538.42</v>
      </c>
      <c r="Y1389" s="14" t="s">
        <v>12</v>
      </c>
      <c r="Z1389" s="14" t="s">
        <v>16</v>
      </c>
      <c r="AA1389" s="14" t="s">
        <v>42</v>
      </c>
      <c r="AB1389" s="38">
        <v>55</v>
      </c>
    </row>
    <row r="1390" spans="1:28" x14ac:dyDescent="0.35">
      <c r="A1390" t="s">
        <v>1419</v>
      </c>
      <c r="B1390">
        <v>1971</v>
      </c>
      <c r="C1390" t="s">
        <v>30</v>
      </c>
      <c r="D1390" s="42">
        <v>1</v>
      </c>
      <c r="E1390">
        <v>0</v>
      </c>
      <c r="F1390" s="37">
        <v>11540.25</v>
      </c>
      <c r="G1390" t="s">
        <v>12</v>
      </c>
      <c r="H1390" t="s">
        <v>16</v>
      </c>
      <c r="I1390" t="s">
        <v>23</v>
      </c>
      <c r="J1390" s="40">
        <v>1971</v>
      </c>
      <c r="K1390" s="43" t="s">
        <v>30</v>
      </c>
      <c r="L1390" s="14">
        <f t="shared" si="147"/>
        <v>4</v>
      </c>
      <c r="M1390" s="14" t="str">
        <f t="shared" si="148"/>
        <v>tier - 3</v>
      </c>
      <c r="N1390" s="14">
        <f t="shared" si="149"/>
        <v>2</v>
      </c>
      <c r="O1390" s="8" t="str">
        <f t="shared" si="150"/>
        <v>tier - 1</v>
      </c>
      <c r="P1390" s="8" t="str">
        <f t="shared" si="151"/>
        <v>R1012</v>
      </c>
      <c r="Q1390" s="35" t="str">
        <f t="shared" si="152"/>
        <v>1-Dec-1971</v>
      </c>
      <c r="R1390" s="35">
        <v>26268</v>
      </c>
      <c r="S1390" s="44">
        <f t="shared" si="153"/>
        <v>52</v>
      </c>
      <c r="T1390" s="47">
        <v>11540.25</v>
      </c>
      <c r="U1390" s="14" t="s">
        <v>1419</v>
      </c>
      <c r="V1390" s="58">
        <v>26268</v>
      </c>
      <c r="W1390" s="14">
        <v>0</v>
      </c>
      <c r="X1390" s="77">
        <v>11540.25</v>
      </c>
      <c r="Y1390" s="14" t="s">
        <v>12</v>
      </c>
      <c r="Z1390" s="14" t="s">
        <v>16</v>
      </c>
      <c r="AA1390" s="14" t="s">
        <v>23</v>
      </c>
      <c r="AB1390" s="38">
        <v>52</v>
      </c>
    </row>
    <row r="1391" spans="1:28" x14ac:dyDescent="0.35">
      <c r="A1391" t="s">
        <v>1420</v>
      </c>
      <c r="B1391">
        <v>1973</v>
      </c>
      <c r="C1391" t="s">
        <v>10</v>
      </c>
      <c r="D1391" s="42">
        <v>23</v>
      </c>
      <c r="E1391">
        <v>5</v>
      </c>
      <c r="F1391" s="37">
        <v>11552.9</v>
      </c>
      <c r="G1391" t="s">
        <v>12</v>
      </c>
      <c r="H1391" t="s">
        <v>11</v>
      </c>
      <c r="I1391" t="s">
        <v>42</v>
      </c>
      <c r="J1391" s="40">
        <v>1973</v>
      </c>
      <c r="K1391" s="43" t="s">
        <v>10</v>
      </c>
      <c r="L1391" s="14">
        <f t="shared" si="147"/>
        <v>4</v>
      </c>
      <c r="M1391" s="14" t="str">
        <f t="shared" si="148"/>
        <v>tier - 3</v>
      </c>
      <c r="N1391" s="14">
        <f t="shared" si="149"/>
        <v>9</v>
      </c>
      <c r="O1391" s="8" t="str">
        <f t="shared" si="150"/>
        <v>tier - 2</v>
      </c>
      <c r="P1391" s="8" t="str">
        <f t="shared" si="151"/>
        <v>R1011</v>
      </c>
      <c r="Q1391" s="35" t="str">
        <f t="shared" si="152"/>
        <v>23-Jul-1973</v>
      </c>
      <c r="R1391" s="35">
        <v>26868</v>
      </c>
      <c r="S1391" s="44">
        <f t="shared" si="153"/>
        <v>50</v>
      </c>
      <c r="T1391" s="47">
        <v>11552.9</v>
      </c>
      <c r="U1391" s="14" t="s">
        <v>1420</v>
      </c>
      <c r="V1391" s="58">
        <v>26868</v>
      </c>
      <c r="W1391" s="14">
        <v>5</v>
      </c>
      <c r="X1391" s="77">
        <v>11552.9</v>
      </c>
      <c r="Y1391" s="14" t="s">
        <v>12</v>
      </c>
      <c r="Z1391" s="14" t="s">
        <v>11</v>
      </c>
      <c r="AA1391" s="14" t="s">
        <v>42</v>
      </c>
      <c r="AB1391" s="38">
        <v>50</v>
      </c>
    </row>
    <row r="1392" spans="1:28" x14ac:dyDescent="0.35">
      <c r="A1392" t="s">
        <v>1421</v>
      </c>
      <c r="B1392">
        <v>1965</v>
      </c>
      <c r="C1392" t="s">
        <v>37</v>
      </c>
      <c r="D1392" s="42">
        <v>27</v>
      </c>
      <c r="E1392">
        <v>1</v>
      </c>
      <c r="F1392" s="37">
        <v>11554.22</v>
      </c>
      <c r="G1392" t="s">
        <v>12</v>
      </c>
      <c r="H1392" t="s">
        <v>16</v>
      </c>
      <c r="I1392" t="s">
        <v>13</v>
      </c>
      <c r="J1392" s="40">
        <v>1965</v>
      </c>
      <c r="K1392" s="43" t="s">
        <v>37</v>
      </c>
      <c r="L1392" s="14">
        <f t="shared" si="147"/>
        <v>4</v>
      </c>
      <c r="M1392" s="14" t="str">
        <f t="shared" si="148"/>
        <v>tier - 3</v>
      </c>
      <c r="N1392" s="14">
        <f t="shared" si="149"/>
        <v>2</v>
      </c>
      <c r="O1392" s="8" t="str">
        <f t="shared" si="150"/>
        <v>tier - 1</v>
      </c>
      <c r="P1392" s="8" t="str">
        <f t="shared" si="151"/>
        <v>R1013</v>
      </c>
      <c r="Q1392" s="35" t="str">
        <f t="shared" si="152"/>
        <v>27-Oct-1965</v>
      </c>
      <c r="R1392" s="35">
        <v>24042</v>
      </c>
      <c r="S1392" s="44">
        <f t="shared" si="153"/>
        <v>58</v>
      </c>
      <c r="T1392" s="47">
        <v>11554.22</v>
      </c>
      <c r="U1392" s="14" t="s">
        <v>1421</v>
      </c>
      <c r="V1392" s="58">
        <v>24042</v>
      </c>
      <c r="W1392" s="14">
        <v>1</v>
      </c>
      <c r="X1392" s="77">
        <v>11554.22</v>
      </c>
      <c r="Y1392" s="14" t="s">
        <v>12</v>
      </c>
      <c r="Z1392" s="14" t="s">
        <v>16</v>
      </c>
      <c r="AA1392" s="14" t="s">
        <v>13</v>
      </c>
      <c r="AB1392" s="38">
        <v>58</v>
      </c>
    </row>
    <row r="1393" spans="1:28" x14ac:dyDescent="0.35">
      <c r="A1393" t="s">
        <v>1422</v>
      </c>
      <c r="B1393">
        <v>1965</v>
      </c>
      <c r="C1393" t="s">
        <v>30</v>
      </c>
      <c r="D1393" s="42">
        <v>25</v>
      </c>
      <c r="E1393">
        <v>0</v>
      </c>
      <c r="F1393" s="37">
        <v>11566.3</v>
      </c>
      <c r="G1393" t="s">
        <v>12</v>
      </c>
      <c r="H1393" t="s">
        <v>12</v>
      </c>
      <c r="I1393" t="s">
        <v>168</v>
      </c>
      <c r="J1393" s="40">
        <v>1965</v>
      </c>
      <c r="K1393" s="43" t="s">
        <v>30</v>
      </c>
      <c r="L1393" s="14">
        <f t="shared" si="147"/>
        <v>4</v>
      </c>
      <c r="M1393" s="14" t="str">
        <f t="shared" si="148"/>
        <v>tier - 3</v>
      </c>
      <c r="N1393" s="14">
        <f t="shared" si="149"/>
        <v>1</v>
      </c>
      <c r="O1393" s="8" t="str">
        <f t="shared" si="150"/>
        <v>tier - 3</v>
      </c>
      <c r="P1393" s="8" t="str">
        <f t="shared" si="151"/>
        <v>R1016</v>
      </c>
      <c r="Q1393" s="35" t="str">
        <f t="shared" si="152"/>
        <v>25-Dec-1965</v>
      </c>
      <c r="R1393" s="35">
        <v>24101</v>
      </c>
      <c r="S1393" s="44">
        <f t="shared" si="153"/>
        <v>57</v>
      </c>
      <c r="T1393" s="47">
        <v>11566.3</v>
      </c>
      <c r="U1393" s="14" t="s">
        <v>1422</v>
      </c>
      <c r="V1393" s="58">
        <v>24101</v>
      </c>
      <c r="W1393" s="14">
        <v>0</v>
      </c>
      <c r="X1393" s="77">
        <v>11566.3</v>
      </c>
      <c r="Y1393" s="14" t="s">
        <v>12</v>
      </c>
      <c r="Z1393" s="14" t="s">
        <v>12</v>
      </c>
      <c r="AA1393" s="14" t="s">
        <v>168</v>
      </c>
      <c r="AB1393" s="38">
        <v>57</v>
      </c>
    </row>
    <row r="1394" spans="1:28" x14ac:dyDescent="0.35">
      <c r="A1394" t="s">
        <v>1423</v>
      </c>
      <c r="B1394">
        <v>1965</v>
      </c>
      <c r="C1394" t="s">
        <v>15</v>
      </c>
      <c r="D1394" s="42">
        <v>6</v>
      </c>
      <c r="E1394">
        <v>1</v>
      </c>
      <c r="F1394" s="37">
        <v>11576.13</v>
      </c>
      <c r="G1394" t="s">
        <v>12</v>
      </c>
      <c r="H1394" t="s">
        <v>12</v>
      </c>
      <c r="I1394" t="s">
        <v>42</v>
      </c>
      <c r="J1394" s="40">
        <v>1965</v>
      </c>
      <c r="K1394" s="43" t="s">
        <v>15</v>
      </c>
      <c r="L1394" s="14">
        <f t="shared" si="147"/>
        <v>4</v>
      </c>
      <c r="M1394" s="14" t="str">
        <f t="shared" si="148"/>
        <v>tier - 3</v>
      </c>
      <c r="N1394" s="14">
        <f t="shared" si="149"/>
        <v>1</v>
      </c>
      <c r="O1394" s="8" t="str">
        <f t="shared" si="150"/>
        <v>tier - 3</v>
      </c>
      <c r="P1394" s="8" t="str">
        <f t="shared" si="151"/>
        <v>R1011</v>
      </c>
      <c r="Q1394" s="35" t="str">
        <f t="shared" si="152"/>
        <v>6-Nov-1965</v>
      </c>
      <c r="R1394" s="35">
        <v>24052</v>
      </c>
      <c r="S1394" s="44">
        <f t="shared" si="153"/>
        <v>58</v>
      </c>
      <c r="T1394" s="47">
        <v>11576.13</v>
      </c>
      <c r="U1394" s="14" t="s">
        <v>1423</v>
      </c>
      <c r="V1394" s="58">
        <v>24052</v>
      </c>
      <c r="W1394" s="14">
        <v>1</v>
      </c>
      <c r="X1394" s="77">
        <v>11576.13</v>
      </c>
      <c r="Y1394" s="14" t="s">
        <v>12</v>
      </c>
      <c r="Z1394" s="14" t="s">
        <v>12</v>
      </c>
      <c r="AA1394" s="14" t="s">
        <v>42</v>
      </c>
      <c r="AB1394" s="38">
        <v>58</v>
      </c>
    </row>
    <row r="1395" spans="1:28" x14ac:dyDescent="0.35">
      <c r="A1395" t="s">
        <v>1424</v>
      </c>
      <c r="B1395">
        <v>1964</v>
      </c>
      <c r="C1395" t="s">
        <v>18</v>
      </c>
      <c r="D1395" s="42">
        <v>20</v>
      </c>
      <c r="E1395">
        <v>0</v>
      </c>
      <c r="F1395" s="37">
        <v>11602.75</v>
      </c>
      <c r="G1395" t="s">
        <v>12</v>
      </c>
      <c r="H1395" t="s">
        <v>16</v>
      </c>
      <c r="I1395" t="s">
        <v>516</v>
      </c>
      <c r="J1395" s="40">
        <v>1964</v>
      </c>
      <c r="K1395" s="43" t="s">
        <v>18</v>
      </c>
      <c r="L1395" s="14">
        <f t="shared" si="147"/>
        <v>4</v>
      </c>
      <c r="M1395" s="14" t="str">
        <f t="shared" si="148"/>
        <v>tier - 3</v>
      </c>
      <c r="N1395" s="14">
        <f t="shared" si="149"/>
        <v>2</v>
      </c>
      <c r="O1395" s="8" t="str">
        <f t="shared" si="150"/>
        <v>tier - 1</v>
      </c>
      <c r="P1395" s="8" t="str">
        <f t="shared" si="151"/>
        <v>R1020</v>
      </c>
      <c r="Q1395" s="35" t="str">
        <f t="shared" si="152"/>
        <v>20-Jun-1964</v>
      </c>
      <c r="R1395" s="35">
        <v>23548</v>
      </c>
      <c r="S1395" s="44">
        <f t="shared" si="153"/>
        <v>59</v>
      </c>
      <c r="T1395" s="47">
        <v>11602.75</v>
      </c>
      <c r="U1395" s="14" t="s">
        <v>1424</v>
      </c>
      <c r="V1395" s="58">
        <v>23548</v>
      </c>
      <c r="W1395" s="14">
        <v>0</v>
      </c>
      <c r="X1395" s="77">
        <v>11602.75</v>
      </c>
      <c r="Y1395" s="14" t="s">
        <v>12</v>
      </c>
      <c r="Z1395" s="14" t="s">
        <v>16</v>
      </c>
      <c r="AA1395" s="14" t="s">
        <v>516</v>
      </c>
      <c r="AB1395" s="38">
        <v>59</v>
      </c>
    </row>
    <row r="1396" spans="1:28" x14ac:dyDescent="0.35">
      <c r="A1396" t="s">
        <v>1425</v>
      </c>
      <c r="B1396">
        <v>1986</v>
      </c>
      <c r="C1396" t="s">
        <v>10</v>
      </c>
      <c r="D1396" s="42">
        <v>17</v>
      </c>
      <c r="E1396">
        <v>3</v>
      </c>
      <c r="F1396" s="37">
        <v>11625.11</v>
      </c>
      <c r="G1396" t="s">
        <v>12</v>
      </c>
      <c r="H1396" t="s">
        <v>12</v>
      </c>
      <c r="I1396" t="s">
        <v>632</v>
      </c>
      <c r="J1396" s="40">
        <v>1986</v>
      </c>
      <c r="K1396" s="43" t="s">
        <v>10</v>
      </c>
      <c r="L1396" s="14">
        <f t="shared" si="147"/>
        <v>4</v>
      </c>
      <c r="M1396" s="14" t="str">
        <f t="shared" si="148"/>
        <v>tier - 3</v>
      </c>
      <c r="N1396" s="14">
        <f t="shared" si="149"/>
        <v>1</v>
      </c>
      <c r="O1396" s="8" t="str">
        <f t="shared" si="150"/>
        <v>tier - 3</v>
      </c>
      <c r="P1396" s="8" t="str">
        <f t="shared" si="151"/>
        <v>R1022</v>
      </c>
      <c r="Q1396" s="35" t="str">
        <f t="shared" si="152"/>
        <v>17-Jul-1986</v>
      </c>
      <c r="R1396" s="35">
        <v>31610</v>
      </c>
      <c r="S1396" s="44">
        <f t="shared" si="153"/>
        <v>37</v>
      </c>
      <c r="T1396" s="47">
        <v>11625.11</v>
      </c>
      <c r="U1396" s="14" t="s">
        <v>1425</v>
      </c>
      <c r="V1396" s="58">
        <v>31610</v>
      </c>
      <c r="W1396" s="14">
        <v>3</v>
      </c>
      <c r="X1396" s="77">
        <v>11625.11</v>
      </c>
      <c r="Y1396" s="14" t="s">
        <v>12</v>
      </c>
      <c r="Z1396" s="14" t="s">
        <v>12</v>
      </c>
      <c r="AA1396" s="14" t="s">
        <v>632</v>
      </c>
      <c r="AB1396" s="38">
        <v>37</v>
      </c>
    </row>
    <row r="1397" spans="1:28" x14ac:dyDescent="0.35">
      <c r="A1397" t="s">
        <v>1426</v>
      </c>
      <c r="B1397">
        <v>1966</v>
      </c>
      <c r="C1397" t="s">
        <v>37</v>
      </c>
      <c r="D1397" s="42">
        <v>4</v>
      </c>
      <c r="E1397">
        <v>0</v>
      </c>
      <c r="F1397" s="37">
        <v>11657.72</v>
      </c>
      <c r="G1397" t="s">
        <v>12</v>
      </c>
      <c r="H1397" t="s">
        <v>11</v>
      </c>
      <c r="I1397" t="s">
        <v>247</v>
      </c>
      <c r="J1397" s="40">
        <v>1966</v>
      </c>
      <c r="K1397" s="43" t="s">
        <v>37</v>
      </c>
      <c r="L1397" s="14">
        <f t="shared" si="147"/>
        <v>4</v>
      </c>
      <c r="M1397" s="14" t="str">
        <f t="shared" si="148"/>
        <v>tier - 3</v>
      </c>
      <c r="N1397" s="14">
        <f t="shared" si="149"/>
        <v>9</v>
      </c>
      <c r="O1397" s="8" t="str">
        <f t="shared" si="150"/>
        <v>tier - 2</v>
      </c>
      <c r="P1397" s="8" t="str">
        <f t="shared" si="151"/>
        <v>R1024</v>
      </c>
      <c r="Q1397" s="35" t="str">
        <f t="shared" si="152"/>
        <v>4-Oct-1966</v>
      </c>
      <c r="R1397" s="35">
        <v>24384</v>
      </c>
      <c r="S1397" s="44">
        <f t="shared" si="153"/>
        <v>57</v>
      </c>
      <c r="T1397" s="47">
        <v>11657.72</v>
      </c>
      <c r="U1397" s="14" t="s">
        <v>1426</v>
      </c>
      <c r="V1397" s="58">
        <v>24384</v>
      </c>
      <c r="W1397" s="14">
        <v>0</v>
      </c>
      <c r="X1397" s="77">
        <v>11657.72</v>
      </c>
      <c r="Y1397" s="14" t="s">
        <v>12</v>
      </c>
      <c r="Z1397" s="14" t="s">
        <v>11</v>
      </c>
      <c r="AA1397" s="14" t="s">
        <v>247</v>
      </c>
      <c r="AB1397" s="38">
        <v>57</v>
      </c>
    </row>
    <row r="1398" spans="1:28" x14ac:dyDescent="0.35">
      <c r="A1398" t="s">
        <v>1427</v>
      </c>
      <c r="B1398">
        <v>1994</v>
      </c>
      <c r="C1398" t="s">
        <v>10</v>
      </c>
      <c r="D1398" s="42">
        <v>20</v>
      </c>
      <c r="E1398">
        <v>0</v>
      </c>
      <c r="F1398" s="37">
        <v>11657.81</v>
      </c>
      <c r="G1398" t="s">
        <v>12</v>
      </c>
      <c r="H1398" t="s">
        <v>11</v>
      </c>
      <c r="I1398" t="s">
        <v>249</v>
      </c>
      <c r="J1398" s="40">
        <v>1994</v>
      </c>
      <c r="K1398" s="43" t="s">
        <v>10</v>
      </c>
      <c r="L1398" s="14">
        <f t="shared" si="147"/>
        <v>4</v>
      </c>
      <c r="M1398" s="14" t="str">
        <f t="shared" si="148"/>
        <v>tier - 3</v>
      </c>
      <c r="N1398" s="14">
        <f t="shared" si="149"/>
        <v>9</v>
      </c>
      <c r="O1398" s="8" t="str">
        <f t="shared" si="150"/>
        <v>tier - 2</v>
      </c>
      <c r="P1398" s="8" t="str">
        <f t="shared" si="151"/>
        <v>R1023</v>
      </c>
      <c r="Q1398" s="35" t="str">
        <f t="shared" si="152"/>
        <v>20-Jul-1994</v>
      </c>
      <c r="R1398" s="35">
        <v>34535</v>
      </c>
      <c r="S1398" s="44">
        <f t="shared" si="153"/>
        <v>29</v>
      </c>
      <c r="T1398" s="47">
        <v>11657.81</v>
      </c>
      <c r="U1398" s="14" t="s">
        <v>1427</v>
      </c>
      <c r="V1398" s="58">
        <v>34535</v>
      </c>
      <c r="W1398" s="14">
        <v>0</v>
      </c>
      <c r="X1398" s="77">
        <v>11657.81</v>
      </c>
      <c r="Y1398" s="14" t="s">
        <v>12</v>
      </c>
      <c r="Z1398" s="14" t="s">
        <v>11</v>
      </c>
      <c r="AA1398" s="14" t="s">
        <v>249</v>
      </c>
      <c r="AB1398" s="38">
        <v>29</v>
      </c>
    </row>
    <row r="1399" spans="1:28" x14ac:dyDescent="0.35">
      <c r="A1399" t="s">
        <v>1428</v>
      </c>
      <c r="B1399">
        <v>1966</v>
      </c>
      <c r="C1399" t="s">
        <v>10</v>
      </c>
      <c r="D1399" s="42">
        <v>6</v>
      </c>
      <c r="E1399">
        <v>0</v>
      </c>
      <c r="F1399" s="37">
        <v>11658.12</v>
      </c>
      <c r="G1399" t="s">
        <v>12</v>
      </c>
      <c r="H1399" t="s">
        <v>16</v>
      </c>
      <c r="I1399" t="s">
        <v>247</v>
      </c>
      <c r="J1399" s="40">
        <v>1966</v>
      </c>
      <c r="K1399" s="43" t="s">
        <v>10</v>
      </c>
      <c r="L1399" s="14">
        <f t="shared" si="147"/>
        <v>4</v>
      </c>
      <c r="M1399" s="14" t="str">
        <f t="shared" si="148"/>
        <v>tier - 3</v>
      </c>
      <c r="N1399" s="14">
        <f t="shared" si="149"/>
        <v>2</v>
      </c>
      <c r="O1399" s="8" t="str">
        <f t="shared" si="150"/>
        <v>tier - 1</v>
      </c>
      <c r="P1399" s="8" t="str">
        <f t="shared" si="151"/>
        <v>R1024</v>
      </c>
      <c r="Q1399" s="35" t="str">
        <f t="shared" si="152"/>
        <v>6-Jul-1966</v>
      </c>
      <c r="R1399" s="35">
        <v>24294</v>
      </c>
      <c r="S1399" s="44">
        <f t="shared" si="153"/>
        <v>57</v>
      </c>
      <c r="T1399" s="47">
        <v>11658.12</v>
      </c>
      <c r="U1399" s="14" t="s">
        <v>1428</v>
      </c>
      <c r="V1399" s="58">
        <v>24294</v>
      </c>
      <c r="W1399" s="14">
        <v>0</v>
      </c>
      <c r="X1399" s="77">
        <v>11658.12</v>
      </c>
      <c r="Y1399" s="14" t="s">
        <v>12</v>
      </c>
      <c r="Z1399" s="14" t="s">
        <v>16</v>
      </c>
      <c r="AA1399" s="14" t="s">
        <v>247</v>
      </c>
      <c r="AB1399" s="38">
        <v>57</v>
      </c>
    </row>
    <row r="1400" spans="1:28" x14ac:dyDescent="0.35">
      <c r="A1400" t="s">
        <v>1429</v>
      </c>
      <c r="B1400">
        <v>1966</v>
      </c>
      <c r="C1400" t="s">
        <v>35</v>
      </c>
      <c r="D1400" s="42">
        <v>23</v>
      </c>
      <c r="E1400">
        <v>0</v>
      </c>
      <c r="F1400" s="37">
        <v>11658.38</v>
      </c>
      <c r="G1400" t="s">
        <v>12</v>
      </c>
      <c r="H1400" t="s">
        <v>12</v>
      </c>
      <c r="I1400" t="s">
        <v>247</v>
      </c>
      <c r="J1400" s="40">
        <v>1966</v>
      </c>
      <c r="K1400" s="43" t="s">
        <v>35</v>
      </c>
      <c r="L1400" s="14">
        <f t="shared" si="147"/>
        <v>4</v>
      </c>
      <c r="M1400" s="14" t="str">
        <f t="shared" si="148"/>
        <v>tier - 3</v>
      </c>
      <c r="N1400" s="14">
        <f t="shared" si="149"/>
        <v>1</v>
      </c>
      <c r="O1400" s="8" t="str">
        <f t="shared" si="150"/>
        <v>tier - 3</v>
      </c>
      <c r="P1400" s="8" t="str">
        <f t="shared" si="151"/>
        <v>R1024</v>
      </c>
      <c r="Q1400" s="35" t="str">
        <f t="shared" si="152"/>
        <v>23-Aug-1966</v>
      </c>
      <c r="R1400" s="35">
        <v>24342</v>
      </c>
      <c r="S1400" s="44">
        <f t="shared" si="153"/>
        <v>57</v>
      </c>
      <c r="T1400" s="47">
        <v>11658.38</v>
      </c>
      <c r="U1400" s="14" t="s">
        <v>1429</v>
      </c>
      <c r="V1400" s="58">
        <v>24342</v>
      </c>
      <c r="W1400" s="14">
        <v>0</v>
      </c>
      <c r="X1400" s="77">
        <v>11658.38</v>
      </c>
      <c r="Y1400" s="14" t="s">
        <v>12</v>
      </c>
      <c r="Z1400" s="14" t="s">
        <v>12</v>
      </c>
      <c r="AA1400" s="14" t="s">
        <v>247</v>
      </c>
      <c r="AB1400" s="38">
        <v>57</v>
      </c>
    </row>
    <row r="1401" spans="1:28" x14ac:dyDescent="0.35">
      <c r="A1401" t="s">
        <v>1430</v>
      </c>
      <c r="B1401">
        <v>1966</v>
      </c>
      <c r="C1401" t="s">
        <v>15</v>
      </c>
      <c r="D1401" s="42">
        <v>9</v>
      </c>
      <c r="E1401">
        <v>1</v>
      </c>
      <c r="F1401" s="37">
        <v>11674.13</v>
      </c>
      <c r="G1401" t="s">
        <v>12</v>
      </c>
      <c r="H1401" t="s">
        <v>16</v>
      </c>
      <c r="I1401" t="s">
        <v>42</v>
      </c>
      <c r="J1401" s="40">
        <v>1966</v>
      </c>
      <c r="K1401" s="43" t="s">
        <v>15</v>
      </c>
      <c r="L1401" s="14">
        <f t="shared" si="147"/>
        <v>4</v>
      </c>
      <c r="M1401" s="14" t="str">
        <f t="shared" si="148"/>
        <v>tier - 3</v>
      </c>
      <c r="N1401" s="14">
        <f t="shared" si="149"/>
        <v>2</v>
      </c>
      <c r="O1401" s="8" t="str">
        <f t="shared" si="150"/>
        <v>tier - 1</v>
      </c>
      <c r="P1401" s="8" t="str">
        <f t="shared" si="151"/>
        <v>R1011</v>
      </c>
      <c r="Q1401" s="35" t="str">
        <f t="shared" si="152"/>
        <v>9-Nov-1966</v>
      </c>
      <c r="R1401" s="35">
        <v>24420</v>
      </c>
      <c r="S1401" s="44">
        <f t="shared" si="153"/>
        <v>57</v>
      </c>
      <c r="T1401" s="47">
        <v>11674.13</v>
      </c>
      <c r="U1401" s="14" t="s">
        <v>1430</v>
      </c>
      <c r="V1401" s="58">
        <v>24420</v>
      </c>
      <c r="W1401" s="14">
        <v>1</v>
      </c>
      <c r="X1401" s="77">
        <v>11674.13</v>
      </c>
      <c r="Y1401" s="14" t="s">
        <v>12</v>
      </c>
      <c r="Z1401" s="14" t="s">
        <v>16</v>
      </c>
      <c r="AA1401" s="14" t="s">
        <v>42</v>
      </c>
      <c r="AB1401" s="38">
        <v>57</v>
      </c>
    </row>
    <row r="1402" spans="1:28" x14ac:dyDescent="0.35">
      <c r="A1402" t="s">
        <v>1431</v>
      </c>
      <c r="B1402">
        <v>1970</v>
      </c>
      <c r="C1402" t="s">
        <v>30</v>
      </c>
      <c r="D1402" s="42">
        <v>1</v>
      </c>
      <c r="E1402">
        <v>0</v>
      </c>
      <c r="F1402" s="37">
        <v>11696.52</v>
      </c>
      <c r="G1402" t="s">
        <v>12</v>
      </c>
      <c r="H1402" t="s">
        <v>16</v>
      </c>
      <c r="I1402" t="s">
        <v>300</v>
      </c>
      <c r="J1402" s="40">
        <v>1970</v>
      </c>
      <c r="K1402" s="43" t="s">
        <v>30</v>
      </c>
      <c r="L1402" s="14">
        <f t="shared" si="147"/>
        <v>4</v>
      </c>
      <c r="M1402" s="14" t="str">
        <f t="shared" si="148"/>
        <v>tier - 3</v>
      </c>
      <c r="N1402" s="14">
        <f t="shared" si="149"/>
        <v>2</v>
      </c>
      <c r="O1402" s="8" t="str">
        <f t="shared" si="150"/>
        <v>tier - 1</v>
      </c>
      <c r="P1402" s="8" t="str">
        <f t="shared" si="151"/>
        <v>R1021</v>
      </c>
      <c r="Q1402" s="35" t="str">
        <f t="shared" si="152"/>
        <v>1-Dec-1970</v>
      </c>
      <c r="R1402" s="35">
        <v>25903</v>
      </c>
      <c r="S1402" s="44">
        <f t="shared" si="153"/>
        <v>53</v>
      </c>
      <c r="T1402" s="47">
        <v>11696.52</v>
      </c>
      <c r="U1402" s="14" t="s">
        <v>1431</v>
      </c>
      <c r="V1402" s="58">
        <v>25903</v>
      </c>
      <c r="W1402" s="14">
        <v>0</v>
      </c>
      <c r="X1402" s="77">
        <v>11696.52</v>
      </c>
      <c r="Y1402" s="14" t="s">
        <v>12</v>
      </c>
      <c r="Z1402" s="14" t="s">
        <v>16</v>
      </c>
      <c r="AA1402" s="14" t="s">
        <v>300</v>
      </c>
      <c r="AB1402" s="38">
        <v>53</v>
      </c>
    </row>
    <row r="1403" spans="1:28" x14ac:dyDescent="0.35">
      <c r="A1403" t="s">
        <v>1432</v>
      </c>
      <c r="B1403">
        <v>1982</v>
      </c>
      <c r="C1403" t="s">
        <v>37</v>
      </c>
      <c r="D1403" s="42">
        <v>21</v>
      </c>
      <c r="E1403">
        <v>3</v>
      </c>
      <c r="F1403" s="37">
        <v>11712.97</v>
      </c>
      <c r="G1403" t="s">
        <v>12</v>
      </c>
      <c r="H1403" t="s">
        <v>11</v>
      </c>
      <c r="I1403" t="s">
        <v>300</v>
      </c>
      <c r="J1403" s="40">
        <v>1982</v>
      </c>
      <c r="K1403" s="43" t="s">
        <v>37</v>
      </c>
      <c r="L1403" s="14">
        <f t="shared" si="147"/>
        <v>4</v>
      </c>
      <c r="M1403" s="14" t="str">
        <f t="shared" si="148"/>
        <v>tier - 3</v>
      </c>
      <c r="N1403" s="14">
        <f t="shared" si="149"/>
        <v>9</v>
      </c>
      <c r="O1403" s="8" t="str">
        <f t="shared" si="150"/>
        <v>tier - 2</v>
      </c>
      <c r="P1403" s="8" t="str">
        <f t="shared" si="151"/>
        <v>R1021</v>
      </c>
      <c r="Q1403" s="35" t="str">
        <f t="shared" si="152"/>
        <v>21-Oct-1982</v>
      </c>
      <c r="R1403" s="35">
        <v>30245</v>
      </c>
      <c r="S1403" s="44">
        <f t="shared" si="153"/>
        <v>41</v>
      </c>
      <c r="T1403" s="47">
        <v>11712.97</v>
      </c>
      <c r="U1403" s="14" t="s">
        <v>1432</v>
      </c>
      <c r="V1403" s="58">
        <v>30245</v>
      </c>
      <c r="W1403" s="14">
        <v>3</v>
      </c>
      <c r="X1403" s="77">
        <v>11712.97</v>
      </c>
      <c r="Y1403" s="14" t="s">
        <v>12</v>
      </c>
      <c r="Z1403" s="14" t="s">
        <v>11</v>
      </c>
      <c r="AA1403" s="14" t="s">
        <v>300</v>
      </c>
      <c r="AB1403" s="38">
        <v>41</v>
      </c>
    </row>
    <row r="1404" spans="1:28" x14ac:dyDescent="0.35">
      <c r="A1404" t="s">
        <v>1433</v>
      </c>
      <c r="B1404">
        <v>1969</v>
      </c>
      <c r="C1404" t="s">
        <v>37</v>
      </c>
      <c r="D1404" s="42">
        <v>12</v>
      </c>
      <c r="E1404">
        <v>2</v>
      </c>
      <c r="F1404" s="37">
        <v>11729.68</v>
      </c>
      <c r="G1404" t="s">
        <v>12</v>
      </c>
      <c r="H1404" t="s">
        <v>16</v>
      </c>
      <c r="I1404" t="s">
        <v>247</v>
      </c>
      <c r="J1404" s="40">
        <v>1969</v>
      </c>
      <c r="K1404" s="43" t="s">
        <v>37</v>
      </c>
      <c r="L1404" s="14">
        <f t="shared" si="147"/>
        <v>4</v>
      </c>
      <c r="M1404" s="14" t="str">
        <f t="shared" si="148"/>
        <v>tier - 3</v>
      </c>
      <c r="N1404" s="14">
        <f t="shared" si="149"/>
        <v>2</v>
      </c>
      <c r="O1404" s="8" t="str">
        <f t="shared" si="150"/>
        <v>tier - 1</v>
      </c>
      <c r="P1404" s="8" t="str">
        <f t="shared" si="151"/>
        <v>R1024</v>
      </c>
      <c r="Q1404" s="35" t="str">
        <f t="shared" si="152"/>
        <v>12-Oct-1969</v>
      </c>
      <c r="R1404" s="35">
        <v>25488</v>
      </c>
      <c r="S1404" s="44">
        <f t="shared" si="153"/>
        <v>54</v>
      </c>
      <c r="T1404" s="47">
        <v>11729.68</v>
      </c>
      <c r="U1404" s="14" t="s">
        <v>1433</v>
      </c>
      <c r="V1404" s="58">
        <v>25488</v>
      </c>
      <c r="W1404" s="14">
        <v>2</v>
      </c>
      <c r="X1404" s="77">
        <v>11729.68</v>
      </c>
      <c r="Y1404" s="14" t="s">
        <v>12</v>
      </c>
      <c r="Z1404" s="14" t="s">
        <v>16</v>
      </c>
      <c r="AA1404" s="14" t="s">
        <v>247</v>
      </c>
      <c r="AB1404" s="38">
        <v>54</v>
      </c>
    </row>
    <row r="1405" spans="1:28" x14ac:dyDescent="0.35">
      <c r="A1405" t="s">
        <v>1434</v>
      </c>
      <c r="B1405">
        <v>1984</v>
      </c>
      <c r="C1405" t="s">
        <v>15</v>
      </c>
      <c r="D1405" s="42">
        <v>26</v>
      </c>
      <c r="E1405">
        <v>3</v>
      </c>
      <c r="F1405" s="37">
        <v>11730.82</v>
      </c>
      <c r="G1405" t="s">
        <v>12</v>
      </c>
      <c r="H1405" t="s">
        <v>12</v>
      </c>
      <c r="I1405" t="s">
        <v>535</v>
      </c>
      <c r="J1405" s="40">
        <v>1984</v>
      </c>
      <c r="K1405" s="43" t="s">
        <v>15</v>
      </c>
      <c r="L1405" s="14">
        <f t="shared" si="147"/>
        <v>4</v>
      </c>
      <c r="M1405" s="14" t="str">
        <f t="shared" si="148"/>
        <v>tier - 3</v>
      </c>
      <c r="N1405" s="14">
        <f t="shared" si="149"/>
        <v>1</v>
      </c>
      <c r="O1405" s="8" t="str">
        <f t="shared" si="150"/>
        <v>tier - 3</v>
      </c>
      <c r="P1405" s="8" t="str">
        <f t="shared" si="151"/>
        <v>R1026</v>
      </c>
      <c r="Q1405" s="35" t="str">
        <f t="shared" si="152"/>
        <v>26-Nov-1984</v>
      </c>
      <c r="R1405" s="35">
        <v>31012</v>
      </c>
      <c r="S1405" s="44">
        <f t="shared" si="153"/>
        <v>39</v>
      </c>
      <c r="T1405" s="47">
        <v>11730.82</v>
      </c>
      <c r="U1405" s="14" t="s">
        <v>1434</v>
      </c>
      <c r="V1405" s="58">
        <v>31012</v>
      </c>
      <c r="W1405" s="14">
        <v>3</v>
      </c>
      <c r="X1405" s="77">
        <v>11730.82</v>
      </c>
      <c r="Y1405" s="14" t="s">
        <v>12</v>
      </c>
      <c r="Z1405" s="14" t="s">
        <v>12</v>
      </c>
      <c r="AA1405" s="14" t="s">
        <v>535</v>
      </c>
      <c r="AB1405" s="38">
        <v>39</v>
      </c>
    </row>
    <row r="1406" spans="1:28" x14ac:dyDescent="0.35">
      <c r="A1406" t="s">
        <v>1435</v>
      </c>
      <c r="B1406">
        <v>1964</v>
      </c>
      <c r="C1406" t="s">
        <v>15</v>
      </c>
      <c r="D1406" s="42">
        <v>9</v>
      </c>
      <c r="E1406">
        <v>0</v>
      </c>
      <c r="F1406" s="37">
        <v>11735.88</v>
      </c>
      <c r="G1406" t="s">
        <v>12</v>
      </c>
      <c r="H1406" t="s">
        <v>16</v>
      </c>
      <c r="I1406" t="s">
        <v>23</v>
      </c>
      <c r="J1406" s="40">
        <v>1964</v>
      </c>
      <c r="K1406" s="43" t="s">
        <v>15</v>
      </c>
      <c r="L1406" s="14">
        <f t="shared" si="147"/>
        <v>4</v>
      </c>
      <c r="M1406" s="14" t="str">
        <f t="shared" si="148"/>
        <v>tier - 3</v>
      </c>
      <c r="N1406" s="14">
        <f t="shared" si="149"/>
        <v>2</v>
      </c>
      <c r="O1406" s="8" t="str">
        <f t="shared" si="150"/>
        <v>tier - 1</v>
      </c>
      <c r="P1406" s="8" t="str">
        <f t="shared" si="151"/>
        <v>R1012</v>
      </c>
      <c r="Q1406" s="35" t="str">
        <f t="shared" si="152"/>
        <v>9-Nov-1964</v>
      </c>
      <c r="R1406" s="35">
        <v>23690</v>
      </c>
      <c r="S1406" s="44">
        <f t="shared" si="153"/>
        <v>59</v>
      </c>
      <c r="T1406" s="47">
        <v>11735.88</v>
      </c>
      <c r="U1406" s="14" t="s">
        <v>1435</v>
      </c>
      <c r="V1406" s="58">
        <v>23690</v>
      </c>
      <c r="W1406" s="14">
        <v>0</v>
      </c>
      <c r="X1406" s="77">
        <v>11735.88</v>
      </c>
      <c r="Y1406" s="14" t="s">
        <v>12</v>
      </c>
      <c r="Z1406" s="14" t="s">
        <v>16</v>
      </c>
      <c r="AA1406" s="14" t="s">
        <v>23</v>
      </c>
      <c r="AB1406" s="38">
        <v>59</v>
      </c>
    </row>
    <row r="1407" spans="1:28" x14ac:dyDescent="0.35">
      <c r="A1407" t="s">
        <v>1436</v>
      </c>
      <c r="B1407">
        <v>1988</v>
      </c>
      <c r="C1407" t="s">
        <v>20</v>
      </c>
      <c r="D1407" s="42">
        <v>5</v>
      </c>
      <c r="E1407">
        <v>2</v>
      </c>
      <c r="F1407" s="37">
        <v>11737.85</v>
      </c>
      <c r="G1407" t="s">
        <v>12</v>
      </c>
      <c r="H1407" t="s">
        <v>16</v>
      </c>
      <c r="I1407" t="s">
        <v>42</v>
      </c>
      <c r="J1407" s="40">
        <v>1988</v>
      </c>
      <c r="K1407" s="43" t="s">
        <v>20</v>
      </c>
      <c r="L1407" s="14">
        <f t="shared" si="147"/>
        <v>4</v>
      </c>
      <c r="M1407" s="14" t="str">
        <f t="shared" si="148"/>
        <v>tier - 3</v>
      </c>
      <c r="N1407" s="14">
        <f t="shared" si="149"/>
        <v>2</v>
      </c>
      <c r="O1407" s="8" t="str">
        <f t="shared" si="150"/>
        <v>tier - 1</v>
      </c>
      <c r="P1407" s="8" t="str">
        <f t="shared" si="151"/>
        <v>R1011</v>
      </c>
      <c r="Q1407" s="35" t="str">
        <f t="shared" si="152"/>
        <v>5-Sep-1988</v>
      </c>
      <c r="R1407" s="35">
        <v>32391</v>
      </c>
      <c r="S1407" s="44">
        <f t="shared" si="153"/>
        <v>35</v>
      </c>
      <c r="T1407" s="47">
        <v>11737.85</v>
      </c>
      <c r="U1407" s="14" t="s">
        <v>1436</v>
      </c>
      <c r="V1407" s="58">
        <v>32391</v>
      </c>
      <c r="W1407" s="14">
        <v>2</v>
      </c>
      <c r="X1407" s="77">
        <v>11737.85</v>
      </c>
      <c r="Y1407" s="14" t="s">
        <v>12</v>
      </c>
      <c r="Z1407" s="14" t="s">
        <v>16</v>
      </c>
      <c r="AA1407" s="14" t="s">
        <v>42</v>
      </c>
      <c r="AB1407" s="38">
        <v>35</v>
      </c>
    </row>
    <row r="1408" spans="1:28" x14ac:dyDescent="0.35">
      <c r="A1408" t="s">
        <v>1437</v>
      </c>
      <c r="B1408">
        <v>1969</v>
      </c>
      <c r="C1408" t="s">
        <v>15</v>
      </c>
      <c r="D1408" s="42">
        <v>12</v>
      </c>
      <c r="E1408">
        <v>3</v>
      </c>
      <c r="F1408" s="37">
        <v>11741.73</v>
      </c>
      <c r="G1408" t="s">
        <v>12</v>
      </c>
      <c r="H1408" t="s">
        <v>16</v>
      </c>
      <c r="I1408" t="s">
        <v>42</v>
      </c>
      <c r="J1408" s="40">
        <v>1969</v>
      </c>
      <c r="K1408" s="43" t="s">
        <v>15</v>
      </c>
      <c r="L1408" s="14">
        <f t="shared" si="147"/>
        <v>4</v>
      </c>
      <c r="M1408" s="14" t="str">
        <f t="shared" si="148"/>
        <v>tier - 3</v>
      </c>
      <c r="N1408" s="14">
        <f t="shared" si="149"/>
        <v>2</v>
      </c>
      <c r="O1408" s="8" t="str">
        <f t="shared" si="150"/>
        <v>tier - 1</v>
      </c>
      <c r="P1408" s="8" t="str">
        <f t="shared" si="151"/>
        <v>R1011</v>
      </c>
      <c r="Q1408" s="35" t="str">
        <f t="shared" si="152"/>
        <v>12-Nov-1969</v>
      </c>
      <c r="R1408" s="35">
        <v>25519</v>
      </c>
      <c r="S1408" s="44">
        <f t="shared" si="153"/>
        <v>54</v>
      </c>
      <c r="T1408" s="47">
        <v>11741.73</v>
      </c>
      <c r="U1408" s="14" t="s">
        <v>1437</v>
      </c>
      <c r="V1408" s="58">
        <v>25519</v>
      </c>
      <c r="W1408" s="14">
        <v>3</v>
      </c>
      <c r="X1408" s="77">
        <v>11741.73</v>
      </c>
      <c r="Y1408" s="14" t="s">
        <v>12</v>
      </c>
      <c r="Z1408" s="14" t="s">
        <v>16</v>
      </c>
      <c r="AA1408" s="14" t="s">
        <v>42</v>
      </c>
      <c r="AB1408" s="38">
        <v>54</v>
      </c>
    </row>
    <row r="1409" spans="1:28" x14ac:dyDescent="0.35">
      <c r="A1409" t="s">
        <v>1438</v>
      </c>
      <c r="B1409">
        <v>1963</v>
      </c>
      <c r="C1409" t="s">
        <v>18</v>
      </c>
      <c r="D1409" s="42">
        <v>9</v>
      </c>
      <c r="E1409">
        <v>0</v>
      </c>
      <c r="F1409" s="37">
        <v>11743.3</v>
      </c>
      <c r="G1409" t="s">
        <v>12</v>
      </c>
      <c r="H1409" t="s">
        <v>12</v>
      </c>
      <c r="I1409" t="s">
        <v>13</v>
      </c>
      <c r="J1409" s="40">
        <v>1963</v>
      </c>
      <c r="K1409" s="43" t="s">
        <v>18</v>
      </c>
      <c r="L1409" s="14">
        <f t="shared" si="147"/>
        <v>4</v>
      </c>
      <c r="M1409" s="14" t="str">
        <f t="shared" si="148"/>
        <v>tier - 3</v>
      </c>
      <c r="N1409" s="14">
        <f t="shared" si="149"/>
        <v>1</v>
      </c>
      <c r="O1409" s="8" t="str">
        <f t="shared" si="150"/>
        <v>tier - 3</v>
      </c>
      <c r="P1409" s="8" t="str">
        <f t="shared" si="151"/>
        <v>R1013</v>
      </c>
      <c r="Q1409" s="35" t="str">
        <f t="shared" si="152"/>
        <v>9-Jun-1963</v>
      </c>
      <c r="R1409" s="35">
        <v>23171</v>
      </c>
      <c r="S1409" s="44">
        <f t="shared" si="153"/>
        <v>60</v>
      </c>
      <c r="T1409" s="47">
        <v>11743.3</v>
      </c>
      <c r="U1409" s="14" t="s">
        <v>1438</v>
      </c>
      <c r="V1409" s="58">
        <v>23171</v>
      </c>
      <c r="W1409" s="14">
        <v>0</v>
      </c>
      <c r="X1409" s="77">
        <v>11743.3</v>
      </c>
      <c r="Y1409" s="14" t="s">
        <v>12</v>
      </c>
      <c r="Z1409" s="14" t="s">
        <v>12</v>
      </c>
      <c r="AA1409" s="14" t="s">
        <v>13</v>
      </c>
      <c r="AB1409" s="38">
        <v>60</v>
      </c>
    </row>
    <row r="1410" spans="1:28" x14ac:dyDescent="0.35">
      <c r="A1410" t="s">
        <v>1439</v>
      </c>
      <c r="B1410">
        <v>1964</v>
      </c>
      <c r="C1410" t="s">
        <v>30</v>
      </c>
      <c r="D1410" s="42">
        <v>2</v>
      </c>
      <c r="E1410">
        <v>0</v>
      </c>
      <c r="F1410" s="37">
        <v>11743.93</v>
      </c>
      <c r="G1410" t="s">
        <v>12</v>
      </c>
      <c r="H1410" t="s">
        <v>16</v>
      </c>
      <c r="I1410" t="s">
        <v>23</v>
      </c>
      <c r="J1410" s="40">
        <v>1964</v>
      </c>
      <c r="K1410" s="43" t="s">
        <v>30</v>
      </c>
      <c r="L1410" s="14">
        <f t="shared" si="147"/>
        <v>4</v>
      </c>
      <c r="M1410" s="14" t="str">
        <f t="shared" si="148"/>
        <v>tier - 3</v>
      </c>
      <c r="N1410" s="14">
        <f t="shared" si="149"/>
        <v>2</v>
      </c>
      <c r="O1410" s="8" t="str">
        <f t="shared" si="150"/>
        <v>tier - 1</v>
      </c>
      <c r="P1410" s="8" t="str">
        <f t="shared" si="151"/>
        <v>R1012</v>
      </c>
      <c r="Q1410" s="35" t="str">
        <f t="shared" si="152"/>
        <v>2-Dec-1964</v>
      </c>
      <c r="R1410" s="35">
        <v>23713</v>
      </c>
      <c r="S1410" s="44">
        <f t="shared" si="153"/>
        <v>59</v>
      </c>
      <c r="T1410" s="47">
        <v>11743.93</v>
      </c>
      <c r="U1410" s="14" t="s">
        <v>1439</v>
      </c>
      <c r="V1410" s="58">
        <v>23713</v>
      </c>
      <c r="W1410" s="14">
        <v>0</v>
      </c>
      <c r="X1410" s="77">
        <v>11743.93</v>
      </c>
      <c r="Y1410" s="14" t="s">
        <v>12</v>
      </c>
      <c r="Z1410" s="14" t="s">
        <v>16</v>
      </c>
      <c r="AA1410" s="14" t="s">
        <v>23</v>
      </c>
      <c r="AB1410" s="38">
        <v>59</v>
      </c>
    </row>
    <row r="1411" spans="1:28" x14ac:dyDescent="0.35">
      <c r="A1411" t="s">
        <v>1440</v>
      </c>
      <c r="B1411">
        <v>1979</v>
      </c>
      <c r="C1411" t="s">
        <v>15</v>
      </c>
      <c r="D1411" s="42">
        <v>6</v>
      </c>
      <c r="E1411">
        <v>2</v>
      </c>
      <c r="F1411" s="37">
        <v>11752.68</v>
      </c>
      <c r="G1411" t="s">
        <v>12</v>
      </c>
      <c r="H1411" t="s">
        <v>16</v>
      </c>
      <c r="I1411" t="s">
        <v>535</v>
      </c>
      <c r="J1411" s="40">
        <v>1979</v>
      </c>
      <c r="K1411" s="43" t="s">
        <v>15</v>
      </c>
      <c r="L1411" s="14">
        <f t="shared" si="147"/>
        <v>4</v>
      </c>
      <c r="M1411" s="14" t="str">
        <f t="shared" si="148"/>
        <v>tier - 3</v>
      </c>
      <c r="N1411" s="14">
        <f t="shared" si="149"/>
        <v>2</v>
      </c>
      <c r="O1411" s="8" t="str">
        <f t="shared" si="150"/>
        <v>tier - 1</v>
      </c>
      <c r="P1411" s="8" t="str">
        <f t="shared" si="151"/>
        <v>R1026</v>
      </c>
      <c r="Q1411" s="35" t="str">
        <f t="shared" si="152"/>
        <v>6-Nov-1979</v>
      </c>
      <c r="R1411" s="35">
        <v>29165</v>
      </c>
      <c r="S1411" s="44">
        <f t="shared" si="153"/>
        <v>44</v>
      </c>
      <c r="T1411" s="47">
        <v>11752.68</v>
      </c>
      <c r="U1411" s="14" t="s">
        <v>1440</v>
      </c>
      <c r="V1411" s="58">
        <v>29165</v>
      </c>
      <c r="W1411" s="14">
        <v>2</v>
      </c>
      <c r="X1411" s="77">
        <v>11752.68</v>
      </c>
      <c r="Y1411" s="14" t="s">
        <v>12</v>
      </c>
      <c r="Z1411" s="14" t="s">
        <v>16</v>
      </c>
      <c r="AA1411" s="14" t="s">
        <v>535</v>
      </c>
      <c r="AB1411" s="38">
        <v>44</v>
      </c>
    </row>
    <row r="1412" spans="1:28" x14ac:dyDescent="0.35">
      <c r="A1412" t="s">
        <v>1441</v>
      </c>
      <c r="B1412">
        <v>1966</v>
      </c>
      <c r="C1412" t="s">
        <v>10</v>
      </c>
      <c r="D1412" s="42">
        <v>25</v>
      </c>
      <c r="E1412">
        <v>1</v>
      </c>
      <c r="F1412" s="37">
        <v>11763</v>
      </c>
      <c r="G1412" t="s">
        <v>12</v>
      </c>
      <c r="H1412" t="s">
        <v>12</v>
      </c>
      <c r="I1412" t="s">
        <v>168</v>
      </c>
      <c r="J1412" s="40">
        <v>1966</v>
      </c>
      <c r="K1412" s="43" t="s">
        <v>10</v>
      </c>
      <c r="L1412" s="14">
        <f t="shared" si="147"/>
        <v>4</v>
      </c>
      <c r="M1412" s="14" t="str">
        <f t="shared" si="148"/>
        <v>tier - 3</v>
      </c>
      <c r="N1412" s="14">
        <f t="shared" si="149"/>
        <v>1</v>
      </c>
      <c r="O1412" s="8" t="str">
        <f t="shared" si="150"/>
        <v>tier - 3</v>
      </c>
      <c r="P1412" s="8" t="str">
        <f t="shared" si="151"/>
        <v>R1016</v>
      </c>
      <c r="Q1412" s="35" t="str">
        <f t="shared" si="152"/>
        <v>25-Jul-1966</v>
      </c>
      <c r="R1412" s="35">
        <v>24313</v>
      </c>
      <c r="S1412" s="44">
        <f t="shared" si="153"/>
        <v>57</v>
      </c>
      <c r="T1412" s="47">
        <v>11763</v>
      </c>
      <c r="U1412" s="14" t="s">
        <v>1441</v>
      </c>
      <c r="V1412" s="58">
        <v>24313</v>
      </c>
      <c r="W1412" s="14">
        <v>1</v>
      </c>
      <c r="X1412" s="77">
        <v>11763</v>
      </c>
      <c r="Y1412" s="14" t="s">
        <v>12</v>
      </c>
      <c r="Z1412" s="14" t="s">
        <v>12</v>
      </c>
      <c r="AA1412" s="14" t="s">
        <v>168</v>
      </c>
      <c r="AB1412" s="38">
        <v>57</v>
      </c>
    </row>
    <row r="1413" spans="1:28" x14ac:dyDescent="0.35">
      <c r="A1413" t="s">
        <v>1442</v>
      </c>
      <c r="B1413">
        <v>1982</v>
      </c>
      <c r="C1413" t="s">
        <v>15</v>
      </c>
      <c r="D1413" s="42">
        <v>20</v>
      </c>
      <c r="E1413">
        <v>3</v>
      </c>
      <c r="F1413" s="37">
        <v>11773.06</v>
      </c>
      <c r="G1413" t="s">
        <v>12</v>
      </c>
      <c r="H1413" t="s">
        <v>12</v>
      </c>
      <c r="I1413" t="s">
        <v>535</v>
      </c>
      <c r="J1413" s="40">
        <v>1982</v>
      </c>
      <c r="K1413" s="43" t="s">
        <v>15</v>
      </c>
      <c r="L1413" s="14">
        <f t="shared" ref="L1413:L1476" si="154">MATCH($G$4:$G$2346,$G$4:$G$2346,0)</f>
        <v>4</v>
      </c>
      <c r="M1413" s="14" t="str">
        <f t="shared" ref="M1413:M1476" si="155">IF(G1413="?",INDEX($G$4:$G$2346,MODE($L$4:$L$2346)),G1413)</f>
        <v>tier - 3</v>
      </c>
      <c r="N1413" s="14">
        <f t="shared" ref="N1413:N1476" si="156">MATCH($H$4:$H$2346,$H$4:$H$2346,0)</f>
        <v>1</v>
      </c>
      <c r="O1413" s="8" t="str">
        <f t="shared" ref="O1413:O1476" si="157">IF(H1413="?",INDEX($H$4:$H$2346,MODE($N$4:$N$2346)),H1413)</f>
        <v>tier - 3</v>
      </c>
      <c r="P1413" s="8" t="str">
        <f t="shared" ref="P1413:P1476" si="158">IF(I1413="?","Unknown",I1413)</f>
        <v>R1026</v>
      </c>
      <c r="Q1413" s="35" t="str">
        <f t="shared" ref="Q1413:Q1476" si="159">CONCATENATE(D1413,"-",K1413,"-",J1413)</f>
        <v>20-Nov-1982</v>
      </c>
      <c r="R1413" s="35">
        <v>30275</v>
      </c>
      <c r="S1413" s="44">
        <f t="shared" ref="S1413:S1476" si="160">ROUND((($S$2-R1413)/365),0)</f>
        <v>41</v>
      </c>
      <c r="T1413" s="47">
        <v>11773.06</v>
      </c>
      <c r="U1413" s="14" t="s">
        <v>1442</v>
      </c>
      <c r="V1413" s="58">
        <v>30275</v>
      </c>
      <c r="W1413" s="14">
        <v>3</v>
      </c>
      <c r="X1413" s="77">
        <v>11773.06</v>
      </c>
      <c r="Y1413" s="14" t="s">
        <v>12</v>
      </c>
      <c r="Z1413" s="14" t="s">
        <v>12</v>
      </c>
      <c r="AA1413" s="14" t="s">
        <v>535</v>
      </c>
      <c r="AB1413" s="38">
        <v>41</v>
      </c>
    </row>
    <row r="1414" spans="1:28" x14ac:dyDescent="0.35">
      <c r="A1414" t="s">
        <v>1443</v>
      </c>
      <c r="B1414">
        <v>1965</v>
      </c>
      <c r="C1414" t="s">
        <v>37</v>
      </c>
      <c r="D1414" s="42">
        <v>3</v>
      </c>
      <c r="E1414">
        <v>0</v>
      </c>
      <c r="F1414" s="37">
        <v>11830.61</v>
      </c>
      <c r="G1414" t="s">
        <v>12</v>
      </c>
      <c r="H1414" t="s">
        <v>16</v>
      </c>
      <c r="I1414" t="s">
        <v>23</v>
      </c>
      <c r="J1414" s="40">
        <v>1965</v>
      </c>
      <c r="K1414" s="43" t="s">
        <v>37</v>
      </c>
      <c r="L1414" s="14">
        <f t="shared" si="154"/>
        <v>4</v>
      </c>
      <c r="M1414" s="14" t="str">
        <f t="shared" si="155"/>
        <v>tier - 3</v>
      </c>
      <c r="N1414" s="14">
        <f t="shared" si="156"/>
        <v>2</v>
      </c>
      <c r="O1414" s="8" t="str">
        <f t="shared" si="157"/>
        <v>tier - 1</v>
      </c>
      <c r="P1414" s="8" t="str">
        <f t="shared" si="158"/>
        <v>R1012</v>
      </c>
      <c r="Q1414" s="35" t="str">
        <f t="shared" si="159"/>
        <v>3-Oct-1965</v>
      </c>
      <c r="R1414" s="35">
        <v>24018</v>
      </c>
      <c r="S1414" s="44">
        <f t="shared" si="160"/>
        <v>58</v>
      </c>
      <c r="T1414" s="47">
        <v>11830.61</v>
      </c>
      <c r="U1414" s="14" t="s">
        <v>1443</v>
      </c>
      <c r="V1414" s="58">
        <v>24018</v>
      </c>
      <c r="W1414" s="14">
        <v>0</v>
      </c>
      <c r="X1414" s="77">
        <v>11830.61</v>
      </c>
      <c r="Y1414" s="14" t="s">
        <v>12</v>
      </c>
      <c r="Z1414" s="14" t="s">
        <v>16</v>
      </c>
      <c r="AA1414" s="14" t="s">
        <v>23</v>
      </c>
      <c r="AB1414" s="38">
        <v>58</v>
      </c>
    </row>
    <row r="1415" spans="1:28" x14ac:dyDescent="0.35">
      <c r="A1415" t="s">
        <v>1444</v>
      </c>
      <c r="B1415">
        <v>1964</v>
      </c>
      <c r="C1415" t="s">
        <v>18</v>
      </c>
      <c r="D1415" s="42">
        <v>27</v>
      </c>
      <c r="E1415">
        <v>0</v>
      </c>
      <c r="F1415" s="37">
        <v>11833.78</v>
      </c>
      <c r="G1415" t="s">
        <v>12</v>
      </c>
      <c r="H1415" t="s">
        <v>12</v>
      </c>
      <c r="I1415" t="s">
        <v>13</v>
      </c>
      <c r="J1415" s="40">
        <v>1964</v>
      </c>
      <c r="K1415" s="43" t="s">
        <v>18</v>
      </c>
      <c r="L1415" s="14">
        <f t="shared" si="154"/>
        <v>4</v>
      </c>
      <c r="M1415" s="14" t="str">
        <f t="shared" si="155"/>
        <v>tier - 3</v>
      </c>
      <c r="N1415" s="14">
        <f t="shared" si="156"/>
        <v>1</v>
      </c>
      <c r="O1415" s="8" t="str">
        <f t="shared" si="157"/>
        <v>tier - 3</v>
      </c>
      <c r="P1415" s="8" t="str">
        <f t="shared" si="158"/>
        <v>R1013</v>
      </c>
      <c r="Q1415" s="35" t="str">
        <f t="shared" si="159"/>
        <v>27-Jun-1964</v>
      </c>
      <c r="R1415" s="35">
        <v>23555</v>
      </c>
      <c r="S1415" s="44">
        <f t="shared" si="160"/>
        <v>59</v>
      </c>
      <c r="T1415" s="47">
        <v>11833.78</v>
      </c>
      <c r="U1415" s="14" t="s">
        <v>1444</v>
      </c>
      <c r="V1415" s="58">
        <v>23555</v>
      </c>
      <c r="W1415" s="14">
        <v>0</v>
      </c>
      <c r="X1415" s="77">
        <v>11833.78</v>
      </c>
      <c r="Y1415" s="14" t="s">
        <v>12</v>
      </c>
      <c r="Z1415" s="14" t="s">
        <v>12</v>
      </c>
      <c r="AA1415" s="14" t="s">
        <v>13</v>
      </c>
      <c r="AB1415" s="38">
        <v>59</v>
      </c>
    </row>
    <row r="1416" spans="1:28" x14ac:dyDescent="0.35">
      <c r="A1416" t="s">
        <v>1445</v>
      </c>
      <c r="B1416">
        <v>1964</v>
      </c>
      <c r="C1416" t="s">
        <v>20</v>
      </c>
      <c r="D1416" s="42">
        <v>11</v>
      </c>
      <c r="E1416">
        <v>0</v>
      </c>
      <c r="F1416" s="37">
        <v>11837.16</v>
      </c>
      <c r="G1416" t="s">
        <v>12</v>
      </c>
      <c r="H1416" t="s">
        <v>12</v>
      </c>
      <c r="I1416" t="s">
        <v>42</v>
      </c>
      <c r="J1416" s="40">
        <v>1964</v>
      </c>
      <c r="K1416" s="43" t="s">
        <v>20</v>
      </c>
      <c r="L1416" s="14">
        <f t="shared" si="154"/>
        <v>4</v>
      </c>
      <c r="M1416" s="14" t="str">
        <f t="shared" si="155"/>
        <v>tier - 3</v>
      </c>
      <c r="N1416" s="14">
        <f t="shared" si="156"/>
        <v>1</v>
      </c>
      <c r="O1416" s="8" t="str">
        <f t="shared" si="157"/>
        <v>tier - 3</v>
      </c>
      <c r="P1416" s="8" t="str">
        <f t="shared" si="158"/>
        <v>R1011</v>
      </c>
      <c r="Q1416" s="35" t="str">
        <f t="shared" si="159"/>
        <v>11-Sep-1964</v>
      </c>
      <c r="R1416" s="35">
        <v>23631</v>
      </c>
      <c r="S1416" s="44">
        <f t="shared" si="160"/>
        <v>59</v>
      </c>
      <c r="T1416" s="47">
        <v>11837.16</v>
      </c>
      <c r="U1416" s="14" t="s">
        <v>1445</v>
      </c>
      <c r="V1416" s="58">
        <v>23631</v>
      </c>
      <c r="W1416" s="14">
        <v>0</v>
      </c>
      <c r="X1416" s="77">
        <v>11837.16</v>
      </c>
      <c r="Y1416" s="14" t="s">
        <v>12</v>
      </c>
      <c r="Z1416" s="14" t="s">
        <v>12</v>
      </c>
      <c r="AA1416" s="14" t="s">
        <v>42</v>
      </c>
      <c r="AB1416" s="38">
        <v>59</v>
      </c>
    </row>
    <row r="1417" spans="1:28" x14ac:dyDescent="0.35">
      <c r="A1417" t="s">
        <v>1446</v>
      </c>
      <c r="B1417">
        <v>1965</v>
      </c>
      <c r="C1417" t="s">
        <v>20</v>
      </c>
      <c r="D1417" s="42">
        <v>25</v>
      </c>
      <c r="E1417">
        <v>0</v>
      </c>
      <c r="F1417" s="37">
        <v>11840.78</v>
      </c>
      <c r="G1417" t="s">
        <v>12</v>
      </c>
      <c r="H1417" t="s">
        <v>11</v>
      </c>
      <c r="I1417" t="s">
        <v>23</v>
      </c>
      <c r="J1417" s="40">
        <v>1965</v>
      </c>
      <c r="K1417" s="43" t="s">
        <v>20</v>
      </c>
      <c r="L1417" s="14">
        <f t="shared" si="154"/>
        <v>4</v>
      </c>
      <c r="M1417" s="14" t="str">
        <f t="shared" si="155"/>
        <v>tier - 3</v>
      </c>
      <c r="N1417" s="14">
        <f t="shared" si="156"/>
        <v>9</v>
      </c>
      <c r="O1417" s="8" t="str">
        <f t="shared" si="157"/>
        <v>tier - 2</v>
      </c>
      <c r="P1417" s="8" t="str">
        <f t="shared" si="158"/>
        <v>R1012</v>
      </c>
      <c r="Q1417" s="35" t="str">
        <f t="shared" si="159"/>
        <v>25-Sep-1965</v>
      </c>
      <c r="R1417" s="35">
        <v>24010</v>
      </c>
      <c r="S1417" s="44">
        <f t="shared" si="160"/>
        <v>58</v>
      </c>
      <c r="T1417" s="47">
        <v>11840.78</v>
      </c>
      <c r="U1417" s="14" t="s">
        <v>1446</v>
      </c>
      <c r="V1417" s="58">
        <v>24010</v>
      </c>
      <c r="W1417" s="14">
        <v>0</v>
      </c>
      <c r="X1417" s="77">
        <v>11840.78</v>
      </c>
      <c r="Y1417" s="14" t="s">
        <v>12</v>
      </c>
      <c r="Z1417" s="14" t="s">
        <v>11</v>
      </c>
      <c r="AA1417" s="14" t="s">
        <v>23</v>
      </c>
      <c r="AB1417" s="38">
        <v>58</v>
      </c>
    </row>
    <row r="1418" spans="1:28" x14ac:dyDescent="0.35">
      <c r="A1418" t="s">
        <v>1447</v>
      </c>
      <c r="B1418">
        <v>1964</v>
      </c>
      <c r="C1418" t="s">
        <v>10</v>
      </c>
      <c r="D1418" s="42">
        <v>11</v>
      </c>
      <c r="E1418">
        <v>0</v>
      </c>
      <c r="F1418" s="37">
        <v>11842.44</v>
      </c>
      <c r="G1418" t="s">
        <v>12</v>
      </c>
      <c r="H1418" t="s">
        <v>11</v>
      </c>
      <c r="I1418" t="s">
        <v>42</v>
      </c>
      <c r="J1418" s="40">
        <v>1964</v>
      </c>
      <c r="K1418" s="43" t="s">
        <v>10</v>
      </c>
      <c r="L1418" s="14">
        <f t="shared" si="154"/>
        <v>4</v>
      </c>
      <c r="M1418" s="14" t="str">
        <f t="shared" si="155"/>
        <v>tier - 3</v>
      </c>
      <c r="N1418" s="14">
        <f t="shared" si="156"/>
        <v>9</v>
      </c>
      <c r="O1418" s="8" t="str">
        <f t="shared" si="157"/>
        <v>tier - 2</v>
      </c>
      <c r="P1418" s="8" t="str">
        <f t="shared" si="158"/>
        <v>R1011</v>
      </c>
      <c r="Q1418" s="35" t="str">
        <f t="shared" si="159"/>
        <v>11-Jul-1964</v>
      </c>
      <c r="R1418" s="35">
        <v>23569</v>
      </c>
      <c r="S1418" s="44">
        <f t="shared" si="160"/>
        <v>59</v>
      </c>
      <c r="T1418" s="47">
        <v>11842.44</v>
      </c>
      <c r="U1418" s="14" t="s">
        <v>1447</v>
      </c>
      <c r="V1418" s="58">
        <v>23569</v>
      </c>
      <c r="W1418" s="14">
        <v>0</v>
      </c>
      <c r="X1418" s="77">
        <v>11842.44</v>
      </c>
      <c r="Y1418" s="14" t="s">
        <v>12</v>
      </c>
      <c r="Z1418" s="14" t="s">
        <v>11</v>
      </c>
      <c r="AA1418" s="14" t="s">
        <v>42</v>
      </c>
      <c r="AB1418" s="38">
        <v>59</v>
      </c>
    </row>
    <row r="1419" spans="1:28" x14ac:dyDescent="0.35">
      <c r="A1419" t="s">
        <v>1448</v>
      </c>
      <c r="B1419">
        <v>1965</v>
      </c>
      <c r="C1419" t="s">
        <v>15</v>
      </c>
      <c r="D1419" s="42">
        <v>10</v>
      </c>
      <c r="E1419">
        <v>0</v>
      </c>
      <c r="F1419" s="37">
        <v>11842.62</v>
      </c>
      <c r="G1419" t="s">
        <v>12</v>
      </c>
      <c r="H1419" t="s">
        <v>12</v>
      </c>
      <c r="I1419" t="s">
        <v>23</v>
      </c>
      <c r="J1419" s="40">
        <v>1965</v>
      </c>
      <c r="K1419" s="43" t="s">
        <v>15</v>
      </c>
      <c r="L1419" s="14">
        <f t="shared" si="154"/>
        <v>4</v>
      </c>
      <c r="M1419" s="14" t="str">
        <f t="shared" si="155"/>
        <v>tier - 3</v>
      </c>
      <c r="N1419" s="14">
        <f t="shared" si="156"/>
        <v>1</v>
      </c>
      <c r="O1419" s="8" t="str">
        <f t="shared" si="157"/>
        <v>tier - 3</v>
      </c>
      <c r="P1419" s="8" t="str">
        <f t="shared" si="158"/>
        <v>R1012</v>
      </c>
      <c r="Q1419" s="35" t="str">
        <f t="shared" si="159"/>
        <v>10-Nov-1965</v>
      </c>
      <c r="R1419" s="35">
        <v>24056</v>
      </c>
      <c r="S1419" s="44">
        <f t="shared" si="160"/>
        <v>58</v>
      </c>
      <c r="T1419" s="47">
        <v>11842.62</v>
      </c>
      <c r="U1419" s="14" t="s">
        <v>1448</v>
      </c>
      <c r="V1419" s="58">
        <v>24056</v>
      </c>
      <c r="W1419" s="14">
        <v>0</v>
      </c>
      <c r="X1419" s="77">
        <v>11842.62</v>
      </c>
      <c r="Y1419" s="14" t="s">
        <v>12</v>
      </c>
      <c r="Z1419" s="14" t="s">
        <v>12</v>
      </c>
      <c r="AA1419" s="14" t="s">
        <v>23</v>
      </c>
      <c r="AB1419" s="38">
        <v>58</v>
      </c>
    </row>
    <row r="1420" spans="1:28" x14ac:dyDescent="0.35">
      <c r="A1420" t="s">
        <v>1449</v>
      </c>
      <c r="B1420">
        <v>1964</v>
      </c>
      <c r="C1420" t="s">
        <v>18</v>
      </c>
      <c r="D1420" s="42">
        <v>27</v>
      </c>
      <c r="E1420">
        <v>0</v>
      </c>
      <c r="F1420" s="37">
        <v>11848.14</v>
      </c>
      <c r="G1420" t="s">
        <v>12</v>
      </c>
      <c r="H1420" t="s">
        <v>11</v>
      </c>
      <c r="I1420" t="s">
        <v>42</v>
      </c>
      <c r="J1420" s="40">
        <v>1964</v>
      </c>
      <c r="K1420" s="43" t="s">
        <v>18</v>
      </c>
      <c r="L1420" s="14">
        <f t="shared" si="154"/>
        <v>4</v>
      </c>
      <c r="M1420" s="14" t="str">
        <f t="shared" si="155"/>
        <v>tier - 3</v>
      </c>
      <c r="N1420" s="14">
        <f t="shared" si="156"/>
        <v>9</v>
      </c>
      <c r="O1420" s="8" t="str">
        <f t="shared" si="157"/>
        <v>tier - 2</v>
      </c>
      <c r="P1420" s="8" t="str">
        <f t="shared" si="158"/>
        <v>R1011</v>
      </c>
      <c r="Q1420" s="35" t="str">
        <f t="shared" si="159"/>
        <v>27-Jun-1964</v>
      </c>
      <c r="R1420" s="35">
        <v>23555</v>
      </c>
      <c r="S1420" s="44">
        <f t="shared" si="160"/>
        <v>59</v>
      </c>
      <c r="T1420" s="47">
        <v>11848.14</v>
      </c>
      <c r="U1420" s="14" t="s">
        <v>1449</v>
      </c>
      <c r="V1420" s="58">
        <v>23555</v>
      </c>
      <c r="W1420" s="14">
        <v>0</v>
      </c>
      <c r="X1420" s="77">
        <v>11848.14</v>
      </c>
      <c r="Y1420" s="14" t="s">
        <v>12</v>
      </c>
      <c r="Z1420" s="14" t="s">
        <v>11</v>
      </c>
      <c r="AA1420" s="14" t="s">
        <v>42</v>
      </c>
      <c r="AB1420" s="38">
        <v>59</v>
      </c>
    </row>
    <row r="1421" spans="1:28" x14ac:dyDescent="0.35">
      <c r="A1421" t="s">
        <v>1450</v>
      </c>
      <c r="B1421">
        <v>1964</v>
      </c>
      <c r="C1421" t="s">
        <v>20</v>
      </c>
      <c r="D1421" s="42">
        <v>29</v>
      </c>
      <c r="E1421">
        <v>0</v>
      </c>
      <c r="F1421" s="37">
        <v>11856.41</v>
      </c>
      <c r="G1421" t="s">
        <v>12</v>
      </c>
      <c r="H1421" t="s">
        <v>11</v>
      </c>
      <c r="I1421" t="s">
        <v>13</v>
      </c>
      <c r="J1421" s="40">
        <v>1964</v>
      </c>
      <c r="K1421" s="43" t="s">
        <v>20</v>
      </c>
      <c r="L1421" s="14">
        <f t="shared" si="154"/>
        <v>4</v>
      </c>
      <c r="M1421" s="14" t="str">
        <f t="shared" si="155"/>
        <v>tier - 3</v>
      </c>
      <c r="N1421" s="14">
        <f t="shared" si="156"/>
        <v>9</v>
      </c>
      <c r="O1421" s="8" t="str">
        <f t="shared" si="157"/>
        <v>tier - 2</v>
      </c>
      <c r="P1421" s="8" t="str">
        <f t="shared" si="158"/>
        <v>R1013</v>
      </c>
      <c r="Q1421" s="35" t="str">
        <f t="shared" si="159"/>
        <v>29-Sep-1964</v>
      </c>
      <c r="R1421" s="35">
        <v>23649</v>
      </c>
      <c r="S1421" s="44">
        <f t="shared" si="160"/>
        <v>59</v>
      </c>
      <c r="T1421" s="47">
        <v>11856.41</v>
      </c>
      <c r="U1421" s="14" t="s">
        <v>1450</v>
      </c>
      <c r="V1421" s="58">
        <v>23649</v>
      </c>
      <c r="W1421" s="14">
        <v>0</v>
      </c>
      <c r="X1421" s="77">
        <v>11856.41</v>
      </c>
      <c r="Y1421" s="14" t="s">
        <v>12</v>
      </c>
      <c r="Z1421" s="14" t="s">
        <v>11</v>
      </c>
      <c r="AA1421" s="14" t="s">
        <v>13</v>
      </c>
      <c r="AB1421" s="38">
        <v>59</v>
      </c>
    </row>
    <row r="1422" spans="1:28" x14ac:dyDescent="0.35">
      <c r="A1422" t="s">
        <v>1451</v>
      </c>
      <c r="B1422">
        <v>1974</v>
      </c>
      <c r="C1422" t="s">
        <v>10</v>
      </c>
      <c r="D1422" s="42">
        <v>7</v>
      </c>
      <c r="E1422">
        <v>0</v>
      </c>
      <c r="F1422" s="37">
        <v>11858.56</v>
      </c>
      <c r="G1422" t="s">
        <v>12</v>
      </c>
      <c r="H1422" t="s">
        <v>12</v>
      </c>
      <c r="I1422" t="s">
        <v>42</v>
      </c>
      <c r="J1422" s="40">
        <v>1974</v>
      </c>
      <c r="K1422" s="43" t="s">
        <v>10</v>
      </c>
      <c r="L1422" s="14">
        <f t="shared" si="154"/>
        <v>4</v>
      </c>
      <c r="M1422" s="14" t="str">
        <f t="shared" si="155"/>
        <v>tier - 3</v>
      </c>
      <c r="N1422" s="14">
        <f t="shared" si="156"/>
        <v>1</v>
      </c>
      <c r="O1422" s="8" t="str">
        <f t="shared" si="157"/>
        <v>tier - 3</v>
      </c>
      <c r="P1422" s="8" t="str">
        <f t="shared" si="158"/>
        <v>R1011</v>
      </c>
      <c r="Q1422" s="35" t="str">
        <f t="shared" si="159"/>
        <v>7-Jul-1974</v>
      </c>
      <c r="R1422" s="35">
        <v>27217</v>
      </c>
      <c r="S1422" s="44">
        <f t="shared" si="160"/>
        <v>49</v>
      </c>
      <c r="T1422" s="47">
        <v>11858.56</v>
      </c>
      <c r="U1422" s="14" t="s">
        <v>1451</v>
      </c>
      <c r="V1422" s="58">
        <v>27217</v>
      </c>
      <c r="W1422" s="14">
        <v>0</v>
      </c>
      <c r="X1422" s="77">
        <v>11858.56</v>
      </c>
      <c r="Y1422" s="14" t="s">
        <v>12</v>
      </c>
      <c r="Z1422" s="14" t="s">
        <v>12</v>
      </c>
      <c r="AA1422" s="14" t="s">
        <v>42</v>
      </c>
      <c r="AB1422" s="38">
        <v>49</v>
      </c>
    </row>
    <row r="1423" spans="1:28" x14ac:dyDescent="0.35">
      <c r="A1423" t="s">
        <v>1452</v>
      </c>
      <c r="B1423">
        <v>1967</v>
      </c>
      <c r="C1423" t="s">
        <v>35</v>
      </c>
      <c r="D1423" s="42">
        <v>24</v>
      </c>
      <c r="E1423">
        <v>1</v>
      </c>
      <c r="F1423" s="37">
        <v>11879.1</v>
      </c>
      <c r="G1423" t="s">
        <v>12</v>
      </c>
      <c r="H1423" t="s">
        <v>12</v>
      </c>
      <c r="I1423" t="s">
        <v>247</v>
      </c>
      <c r="J1423" s="40">
        <v>1967</v>
      </c>
      <c r="K1423" s="43" t="s">
        <v>35</v>
      </c>
      <c r="L1423" s="14">
        <f t="shared" si="154"/>
        <v>4</v>
      </c>
      <c r="M1423" s="14" t="str">
        <f t="shared" si="155"/>
        <v>tier - 3</v>
      </c>
      <c r="N1423" s="14">
        <f t="shared" si="156"/>
        <v>1</v>
      </c>
      <c r="O1423" s="8" t="str">
        <f t="shared" si="157"/>
        <v>tier - 3</v>
      </c>
      <c r="P1423" s="8" t="str">
        <f t="shared" si="158"/>
        <v>R1024</v>
      </c>
      <c r="Q1423" s="35" t="str">
        <f t="shared" si="159"/>
        <v>24-Aug-1967</v>
      </c>
      <c r="R1423" s="35">
        <v>24708</v>
      </c>
      <c r="S1423" s="44">
        <f t="shared" si="160"/>
        <v>56</v>
      </c>
      <c r="T1423" s="47">
        <v>11879.1</v>
      </c>
      <c r="U1423" s="14" t="s">
        <v>1452</v>
      </c>
      <c r="V1423" s="58">
        <v>24708</v>
      </c>
      <c r="W1423" s="14">
        <v>1</v>
      </c>
      <c r="X1423" s="77">
        <v>11879.1</v>
      </c>
      <c r="Y1423" s="14" t="s">
        <v>12</v>
      </c>
      <c r="Z1423" s="14" t="s">
        <v>12</v>
      </c>
      <c r="AA1423" s="14" t="s">
        <v>247</v>
      </c>
      <c r="AB1423" s="38">
        <v>56</v>
      </c>
    </row>
    <row r="1424" spans="1:28" x14ac:dyDescent="0.35">
      <c r="A1424" t="s">
        <v>1453</v>
      </c>
      <c r="B1424">
        <v>1967</v>
      </c>
      <c r="C1424" t="s">
        <v>10</v>
      </c>
      <c r="D1424" s="42">
        <v>14</v>
      </c>
      <c r="E1424">
        <v>2</v>
      </c>
      <c r="F1424" s="37">
        <v>11881.36</v>
      </c>
      <c r="G1424" t="s">
        <v>12</v>
      </c>
      <c r="H1424" t="s">
        <v>11</v>
      </c>
      <c r="I1424" t="s">
        <v>42</v>
      </c>
      <c r="J1424" s="40">
        <v>1967</v>
      </c>
      <c r="K1424" s="43" t="s">
        <v>10</v>
      </c>
      <c r="L1424" s="14">
        <f t="shared" si="154"/>
        <v>4</v>
      </c>
      <c r="M1424" s="14" t="str">
        <f t="shared" si="155"/>
        <v>tier - 3</v>
      </c>
      <c r="N1424" s="14">
        <f t="shared" si="156"/>
        <v>9</v>
      </c>
      <c r="O1424" s="8" t="str">
        <f t="shared" si="157"/>
        <v>tier - 2</v>
      </c>
      <c r="P1424" s="8" t="str">
        <f t="shared" si="158"/>
        <v>R1011</v>
      </c>
      <c r="Q1424" s="35" t="str">
        <f t="shared" si="159"/>
        <v>14-Jul-1967</v>
      </c>
      <c r="R1424" s="35">
        <v>24667</v>
      </c>
      <c r="S1424" s="44">
        <f t="shared" si="160"/>
        <v>56</v>
      </c>
      <c r="T1424" s="47">
        <v>11881.36</v>
      </c>
      <c r="U1424" s="14" t="s">
        <v>1453</v>
      </c>
      <c r="V1424" s="58">
        <v>24667</v>
      </c>
      <c r="W1424" s="14">
        <v>2</v>
      </c>
      <c r="X1424" s="77">
        <v>11881.36</v>
      </c>
      <c r="Y1424" s="14" t="s">
        <v>12</v>
      </c>
      <c r="Z1424" s="14" t="s">
        <v>11</v>
      </c>
      <c r="AA1424" s="14" t="s">
        <v>42</v>
      </c>
      <c r="AB1424" s="38">
        <v>56</v>
      </c>
    </row>
    <row r="1425" spans="1:28" x14ac:dyDescent="0.35">
      <c r="A1425" t="s">
        <v>1454</v>
      </c>
      <c r="B1425">
        <v>1967</v>
      </c>
      <c r="C1425" t="s">
        <v>37</v>
      </c>
      <c r="D1425" s="42">
        <v>29</v>
      </c>
      <c r="E1425">
        <v>2</v>
      </c>
      <c r="F1425" s="37">
        <v>11881.97</v>
      </c>
      <c r="G1425" t="s">
        <v>12</v>
      </c>
      <c r="H1425" t="s">
        <v>16</v>
      </c>
      <c r="I1425" t="s">
        <v>13</v>
      </c>
      <c r="J1425" s="40">
        <v>1967</v>
      </c>
      <c r="K1425" s="43" t="s">
        <v>37</v>
      </c>
      <c r="L1425" s="14">
        <f t="shared" si="154"/>
        <v>4</v>
      </c>
      <c r="M1425" s="14" t="str">
        <f t="shared" si="155"/>
        <v>tier - 3</v>
      </c>
      <c r="N1425" s="14">
        <f t="shared" si="156"/>
        <v>2</v>
      </c>
      <c r="O1425" s="8" t="str">
        <f t="shared" si="157"/>
        <v>tier - 1</v>
      </c>
      <c r="P1425" s="8" t="str">
        <f t="shared" si="158"/>
        <v>R1013</v>
      </c>
      <c r="Q1425" s="35" t="str">
        <f t="shared" si="159"/>
        <v>29-Oct-1967</v>
      </c>
      <c r="R1425" s="35">
        <v>24774</v>
      </c>
      <c r="S1425" s="44">
        <f t="shared" si="160"/>
        <v>56</v>
      </c>
      <c r="T1425" s="47">
        <v>11881.97</v>
      </c>
      <c r="U1425" s="14" t="s">
        <v>1454</v>
      </c>
      <c r="V1425" s="58">
        <v>24774</v>
      </c>
      <c r="W1425" s="14">
        <v>2</v>
      </c>
      <c r="X1425" s="77">
        <v>11881.97</v>
      </c>
      <c r="Y1425" s="14" t="s">
        <v>12</v>
      </c>
      <c r="Z1425" s="14" t="s">
        <v>16</v>
      </c>
      <c r="AA1425" s="14" t="s">
        <v>13</v>
      </c>
      <c r="AB1425" s="38">
        <v>56</v>
      </c>
    </row>
    <row r="1426" spans="1:28" x14ac:dyDescent="0.35">
      <c r="A1426" t="s">
        <v>1455</v>
      </c>
      <c r="B1426">
        <v>2004</v>
      </c>
      <c r="C1426" t="s">
        <v>18</v>
      </c>
      <c r="D1426" s="42">
        <v>2</v>
      </c>
      <c r="E1426">
        <v>2</v>
      </c>
      <c r="F1426" s="37">
        <v>11884.05</v>
      </c>
      <c r="G1426" t="s">
        <v>12</v>
      </c>
      <c r="H1426" t="s">
        <v>12</v>
      </c>
      <c r="I1426" t="s">
        <v>13</v>
      </c>
      <c r="J1426" s="40">
        <v>2004</v>
      </c>
      <c r="K1426" s="43" t="s">
        <v>18</v>
      </c>
      <c r="L1426" s="14">
        <f t="shared" si="154"/>
        <v>4</v>
      </c>
      <c r="M1426" s="14" t="str">
        <f t="shared" si="155"/>
        <v>tier - 3</v>
      </c>
      <c r="N1426" s="14">
        <f t="shared" si="156"/>
        <v>1</v>
      </c>
      <c r="O1426" s="8" t="str">
        <f t="shared" si="157"/>
        <v>tier - 3</v>
      </c>
      <c r="P1426" s="8" t="str">
        <f t="shared" si="158"/>
        <v>R1013</v>
      </c>
      <c r="Q1426" s="35" t="str">
        <f t="shared" si="159"/>
        <v>2-Jun-2004</v>
      </c>
      <c r="R1426" s="35">
        <v>38140</v>
      </c>
      <c r="S1426" s="44">
        <f t="shared" si="160"/>
        <v>19</v>
      </c>
      <c r="T1426" s="47">
        <v>11884.05</v>
      </c>
      <c r="U1426" s="14" t="s">
        <v>1455</v>
      </c>
      <c r="V1426" s="58">
        <v>38140</v>
      </c>
      <c r="W1426" s="14">
        <v>2</v>
      </c>
      <c r="X1426" s="77">
        <v>11884.05</v>
      </c>
      <c r="Y1426" s="14" t="s">
        <v>12</v>
      </c>
      <c r="Z1426" s="14" t="s">
        <v>12</v>
      </c>
      <c r="AA1426" s="14" t="s">
        <v>13</v>
      </c>
      <c r="AB1426" s="38">
        <v>19</v>
      </c>
    </row>
    <row r="1427" spans="1:28" x14ac:dyDescent="0.35">
      <c r="A1427" t="s">
        <v>1456</v>
      </c>
      <c r="B1427">
        <v>1964</v>
      </c>
      <c r="C1427" t="s">
        <v>15</v>
      </c>
      <c r="D1427" s="42">
        <v>19</v>
      </c>
      <c r="E1427">
        <v>0</v>
      </c>
      <c r="F1427" s="37">
        <v>11918.2</v>
      </c>
      <c r="G1427" t="s">
        <v>12</v>
      </c>
      <c r="H1427" t="s">
        <v>16</v>
      </c>
      <c r="I1427" t="s">
        <v>300</v>
      </c>
      <c r="J1427" s="40">
        <v>1964</v>
      </c>
      <c r="K1427" s="43" t="s">
        <v>15</v>
      </c>
      <c r="L1427" s="14">
        <f t="shared" si="154"/>
        <v>4</v>
      </c>
      <c r="M1427" s="14" t="str">
        <f t="shared" si="155"/>
        <v>tier - 3</v>
      </c>
      <c r="N1427" s="14">
        <f t="shared" si="156"/>
        <v>2</v>
      </c>
      <c r="O1427" s="8" t="str">
        <f t="shared" si="157"/>
        <v>tier - 1</v>
      </c>
      <c r="P1427" s="8" t="str">
        <f t="shared" si="158"/>
        <v>R1021</v>
      </c>
      <c r="Q1427" s="35" t="str">
        <f t="shared" si="159"/>
        <v>19-Nov-1964</v>
      </c>
      <c r="R1427" s="35">
        <v>23700</v>
      </c>
      <c r="S1427" s="44">
        <f t="shared" si="160"/>
        <v>59</v>
      </c>
      <c r="T1427" s="47">
        <v>11918.2</v>
      </c>
      <c r="U1427" s="14" t="s">
        <v>1456</v>
      </c>
      <c r="V1427" s="58">
        <v>23700</v>
      </c>
      <c r="W1427" s="14">
        <v>0</v>
      </c>
      <c r="X1427" s="77">
        <v>11918.2</v>
      </c>
      <c r="Y1427" s="14" t="s">
        <v>12</v>
      </c>
      <c r="Z1427" s="14" t="s">
        <v>16</v>
      </c>
      <c r="AA1427" s="14" t="s">
        <v>300</v>
      </c>
      <c r="AB1427" s="38">
        <v>59</v>
      </c>
    </row>
    <row r="1428" spans="1:28" x14ac:dyDescent="0.35">
      <c r="A1428" t="s">
        <v>1457</v>
      </c>
      <c r="B1428">
        <v>1964</v>
      </c>
      <c r="C1428" t="s">
        <v>30</v>
      </c>
      <c r="D1428" s="42">
        <v>20</v>
      </c>
      <c r="E1428">
        <v>0</v>
      </c>
      <c r="F1428" s="37">
        <v>11931.13</v>
      </c>
      <c r="G1428" t="s">
        <v>12</v>
      </c>
      <c r="H1428" t="s">
        <v>16</v>
      </c>
      <c r="I1428" t="s">
        <v>166</v>
      </c>
      <c r="J1428" s="40">
        <v>1964</v>
      </c>
      <c r="K1428" s="43" t="s">
        <v>30</v>
      </c>
      <c r="L1428" s="14">
        <f t="shared" si="154"/>
        <v>4</v>
      </c>
      <c r="M1428" s="14" t="str">
        <f t="shared" si="155"/>
        <v>tier - 3</v>
      </c>
      <c r="N1428" s="14">
        <f t="shared" si="156"/>
        <v>2</v>
      </c>
      <c r="O1428" s="8" t="str">
        <f t="shared" si="157"/>
        <v>tier - 1</v>
      </c>
      <c r="P1428" s="8" t="str">
        <f t="shared" si="158"/>
        <v>R1019</v>
      </c>
      <c r="Q1428" s="35" t="str">
        <f t="shared" si="159"/>
        <v>20-Dec-1964</v>
      </c>
      <c r="R1428" s="35">
        <v>23731</v>
      </c>
      <c r="S1428" s="44">
        <f t="shared" si="160"/>
        <v>59</v>
      </c>
      <c r="T1428" s="47">
        <v>11931.13</v>
      </c>
      <c r="U1428" s="14" t="s">
        <v>1457</v>
      </c>
      <c r="V1428" s="58">
        <v>23731</v>
      </c>
      <c r="W1428" s="14">
        <v>0</v>
      </c>
      <c r="X1428" s="77">
        <v>11931.13</v>
      </c>
      <c r="Y1428" s="14" t="s">
        <v>12</v>
      </c>
      <c r="Z1428" s="14" t="s">
        <v>16</v>
      </c>
      <c r="AA1428" s="14" t="s">
        <v>166</v>
      </c>
      <c r="AB1428" s="38">
        <v>59</v>
      </c>
    </row>
    <row r="1429" spans="1:28" x14ac:dyDescent="0.35">
      <c r="A1429" t="s">
        <v>1458</v>
      </c>
      <c r="B1429">
        <v>1964</v>
      </c>
      <c r="C1429" t="s">
        <v>35</v>
      </c>
      <c r="D1429" s="42">
        <v>2</v>
      </c>
      <c r="E1429">
        <v>0</v>
      </c>
      <c r="F1429" s="37">
        <v>11938.26</v>
      </c>
      <c r="G1429" t="s">
        <v>12</v>
      </c>
      <c r="H1429" t="s">
        <v>12</v>
      </c>
      <c r="I1429" t="s">
        <v>166</v>
      </c>
      <c r="J1429" s="40">
        <v>1964</v>
      </c>
      <c r="K1429" s="43" t="s">
        <v>35</v>
      </c>
      <c r="L1429" s="14">
        <f t="shared" si="154"/>
        <v>4</v>
      </c>
      <c r="M1429" s="14" t="str">
        <f t="shared" si="155"/>
        <v>tier - 3</v>
      </c>
      <c r="N1429" s="14">
        <f t="shared" si="156"/>
        <v>1</v>
      </c>
      <c r="O1429" s="8" t="str">
        <f t="shared" si="157"/>
        <v>tier - 3</v>
      </c>
      <c r="P1429" s="8" t="str">
        <f t="shared" si="158"/>
        <v>R1019</v>
      </c>
      <c r="Q1429" s="35" t="str">
        <f t="shared" si="159"/>
        <v>2-Aug-1964</v>
      </c>
      <c r="R1429" s="35">
        <v>23591</v>
      </c>
      <c r="S1429" s="44">
        <f t="shared" si="160"/>
        <v>59</v>
      </c>
      <c r="T1429" s="47">
        <v>11938.26</v>
      </c>
      <c r="U1429" s="14" t="s">
        <v>1458</v>
      </c>
      <c r="V1429" s="58">
        <v>23591</v>
      </c>
      <c r="W1429" s="14">
        <v>0</v>
      </c>
      <c r="X1429" s="77">
        <v>11938.26</v>
      </c>
      <c r="Y1429" s="14" t="s">
        <v>12</v>
      </c>
      <c r="Z1429" s="14" t="s">
        <v>12</v>
      </c>
      <c r="AA1429" s="14" t="s">
        <v>166</v>
      </c>
      <c r="AB1429" s="38">
        <v>59</v>
      </c>
    </row>
    <row r="1430" spans="1:28" x14ac:dyDescent="0.35">
      <c r="A1430" t="s">
        <v>1459</v>
      </c>
      <c r="B1430">
        <v>1991</v>
      </c>
      <c r="C1430" t="s">
        <v>37</v>
      </c>
      <c r="D1430" s="42">
        <v>19</v>
      </c>
      <c r="E1430">
        <v>3</v>
      </c>
      <c r="F1430" s="37">
        <v>11941.83</v>
      </c>
      <c r="G1430" t="s">
        <v>12</v>
      </c>
      <c r="H1430" t="s">
        <v>16</v>
      </c>
      <c r="I1430" t="s">
        <v>249</v>
      </c>
      <c r="J1430" s="40">
        <v>1991</v>
      </c>
      <c r="K1430" s="43" t="s">
        <v>37</v>
      </c>
      <c r="L1430" s="14">
        <f t="shared" si="154"/>
        <v>4</v>
      </c>
      <c r="M1430" s="14" t="str">
        <f t="shared" si="155"/>
        <v>tier - 3</v>
      </c>
      <c r="N1430" s="14">
        <f t="shared" si="156"/>
        <v>2</v>
      </c>
      <c r="O1430" s="8" t="str">
        <f t="shared" si="157"/>
        <v>tier - 1</v>
      </c>
      <c r="P1430" s="8" t="str">
        <f t="shared" si="158"/>
        <v>R1023</v>
      </c>
      <c r="Q1430" s="35" t="str">
        <f t="shared" si="159"/>
        <v>19-Oct-1991</v>
      </c>
      <c r="R1430" s="35">
        <v>33530</v>
      </c>
      <c r="S1430" s="44">
        <f t="shared" si="160"/>
        <v>32</v>
      </c>
      <c r="T1430" s="47">
        <v>11941.83</v>
      </c>
      <c r="U1430" s="14" t="s">
        <v>1459</v>
      </c>
      <c r="V1430" s="58">
        <v>33530</v>
      </c>
      <c r="W1430" s="14">
        <v>3</v>
      </c>
      <c r="X1430" s="77">
        <v>11941.83</v>
      </c>
      <c r="Y1430" s="14" t="s">
        <v>12</v>
      </c>
      <c r="Z1430" s="14" t="s">
        <v>16</v>
      </c>
      <c r="AA1430" s="14" t="s">
        <v>249</v>
      </c>
      <c r="AB1430" s="38">
        <v>32</v>
      </c>
    </row>
    <row r="1431" spans="1:28" x14ac:dyDescent="0.35">
      <c r="A1431" t="s">
        <v>1460</v>
      </c>
      <c r="B1431">
        <v>1964</v>
      </c>
      <c r="C1431" t="s">
        <v>30</v>
      </c>
      <c r="D1431" s="42">
        <v>25</v>
      </c>
      <c r="E1431">
        <v>0</v>
      </c>
      <c r="F1431" s="37">
        <v>11944.59</v>
      </c>
      <c r="G1431" t="s">
        <v>12</v>
      </c>
      <c r="H1431" t="s">
        <v>11</v>
      </c>
      <c r="I1431" t="s">
        <v>168</v>
      </c>
      <c r="J1431" s="40">
        <v>1964</v>
      </c>
      <c r="K1431" s="43" t="s">
        <v>30</v>
      </c>
      <c r="L1431" s="14">
        <f t="shared" si="154"/>
        <v>4</v>
      </c>
      <c r="M1431" s="14" t="str">
        <f t="shared" si="155"/>
        <v>tier - 3</v>
      </c>
      <c r="N1431" s="14">
        <f t="shared" si="156"/>
        <v>9</v>
      </c>
      <c r="O1431" s="8" t="str">
        <f t="shared" si="157"/>
        <v>tier - 2</v>
      </c>
      <c r="P1431" s="8" t="str">
        <f t="shared" si="158"/>
        <v>R1016</v>
      </c>
      <c r="Q1431" s="35" t="str">
        <f t="shared" si="159"/>
        <v>25-Dec-1964</v>
      </c>
      <c r="R1431" s="35">
        <v>23736</v>
      </c>
      <c r="S1431" s="44">
        <f t="shared" si="160"/>
        <v>58</v>
      </c>
      <c r="T1431" s="47">
        <v>11944.59</v>
      </c>
      <c r="U1431" s="14" t="s">
        <v>1460</v>
      </c>
      <c r="V1431" s="58">
        <v>23736</v>
      </c>
      <c r="W1431" s="14">
        <v>0</v>
      </c>
      <c r="X1431" s="77">
        <v>11944.59</v>
      </c>
      <c r="Y1431" s="14" t="s">
        <v>12</v>
      </c>
      <c r="Z1431" s="14" t="s">
        <v>11</v>
      </c>
      <c r="AA1431" s="14" t="s">
        <v>168</v>
      </c>
      <c r="AB1431" s="38">
        <v>58</v>
      </c>
    </row>
    <row r="1432" spans="1:28" x14ac:dyDescent="0.35">
      <c r="A1432" t="s">
        <v>1461</v>
      </c>
      <c r="B1432">
        <v>1965</v>
      </c>
      <c r="C1432" t="s">
        <v>15</v>
      </c>
      <c r="D1432" s="42">
        <v>1</v>
      </c>
      <c r="E1432">
        <v>1</v>
      </c>
      <c r="F1432" s="37">
        <v>11945.13</v>
      </c>
      <c r="G1432" t="s">
        <v>12</v>
      </c>
      <c r="H1432" t="s">
        <v>11</v>
      </c>
      <c r="I1432" t="s">
        <v>23</v>
      </c>
      <c r="J1432" s="40">
        <v>1965</v>
      </c>
      <c r="K1432" s="43" t="s">
        <v>15</v>
      </c>
      <c r="L1432" s="14">
        <f t="shared" si="154"/>
        <v>4</v>
      </c>
      <c r="M1432" s="14" t="str">
        <f t="shared" si="155"/>
        <v>tier - 3</v>
      </c>
      <c r="N1432" s="14">
        <f t="shared" si="156"/>
        <v>9</v>
      </c>
      <c r="O1432" s="8" t="str">
        <f t="shared" si="157"/>
        <v>tier - 2</v>
      </c>
      <c r="P1432" s="8" t="str">
        <f t="shared" si="158"/>
        <v>R1012</v>
      </c>
      <c r="Q1432" s="35" t="str">
        <f t="shared" si="159"/>
        <v>1-Nov-1965</v>
      </c>
      <c r="R1432" s="35">
        <v>24047</v>
      </c>
      <c r="S1432" s="44">
        <f t="shared" si="160"/>
        <v>58</v>
      </c>
      <c r="T1432" s="47">
        <v>11945.13</v>
      </c>
      <c r="U1432" s="14" t="s">
        <v>1461</v>
      </c>
      <c r="V1432" s="58">
        <v>24047</v>
      </c>
      <c r="W1432" s="14">
        <v>1</v>
      </c>
      <c r="X1432" s="77">
        <v>11945.13</v>
      </c>
      <c r="Y1432" s="14" t="s">
        <v>12</v>
      </c>
      <c r="Z1432" s="14" t="s">
        <v>11</v>
      </c>
      <c r="AA1432" s="14" t="s">
        <v>23</v>
      </c>
      <c r="AB1432" s="38">
        <v>58</v>
      </c>
    </row>
    <row r="1433" spans="1:28" x14ac:dyDescent="0.35">
      <c r="A1433" t="s">
        <v>1462</v>
      </c>
      <c r="B1433">
        <v>1964</v>
      </c>
      <c r="C1433" t="s">
        <v>20</v>
      </c>
      <c r="D1433" s="42">
        <v>29</v>
      </c>
      <c r="E1433">
        <v>1</v>
      </c>
      <c r="F1433" s="37">
        <v>11946.63</v>
      </c>
      <c r="G1433" t="s">
        <v>12</v>
      </c>
      <c r="H1433" t="s">
        <v>11</v>
      </c>
      <c r="I1433" t="s">
        <v>13</v>
      </c>
      <c r="J1433" s="40">
        <v>1964</v>
      </c>
      <c r="K1433" s="43" t="s">
        <v>20</v>
      </c>
      <c r="L1433" s="14">
        <f t="shared" si="154"/>
        <v>4</v>
      </c>
      <c r="M1433" s="14" t="str">
        <f t="shared" si="155"/>
        <v>tier - 3</v>
      </c>
      <c r="N1433" s="14">
        <f t="shared" si="156"/>
        <v>9</v>
      </c>
      <c r="O1433" s="8" t="str">
        <f t="shared" si="157"/>
        <v>tier - 2</v>
      </c>
      <c r="P1433" s="8" t="str">
        <f t="shared" si="158"/>
        <v>R1013</v>
      </c>
      <c r="Q1433" s="35" t="str">
        <f t="shared" si="159"/>
        <v>29-Sep-1964</v>
      </c>
      <c r="R1433" s="35">
        <v>23649</v>
      </c>
      <c r="S1433" s="44">
        <f t="shared" si="160"/>
        <v>59</v>
      </c>
      <c r="T1433" s="47">
        <v>11946.63</v>
      </c>
      <c r="U1433" s="14" t="s">
        <v>1462</v>
      </c>
      <c r="V1433" s="58">
        <v>23649</v>
      </c>
      <c r="W1433" s="14">
        <v>1</v>
      </c>
      <c r="X1433" s="77">
        <v>11946.63</v>
      </c>
      <c r="Y1433" s="14" t="s">
        <v>12</v>
      </c>
      <c r="Z1433" s="14" t="s">
        <v>11</v>
      </c>
      <c r="AA1433" s="14" t="s">
        <v>13</v>
      </c>
      <c r="AB1433" s="38">
        <v>59</v>
      </c>
    </row>
    <row r="1434" spans="1:28" x14ac:dyDescent="0.35">
      <c r="A1434" t="s">
        <v>1463</v>
      </c>
      <c r="B1434">
        <v>1967</v>
      </c>
      <c r="C1434" t="s">
        <v>30</v>
      </c>
      <c r="D1434" s="42">
        <v>22</v>
      </c>
      <c r="E1434">
        <v>3</v>
      </c>
      <c r="F1434" s="37">
        <v>11987.17</v>
      </c>
      <c r="G1434" t="s">
        <v>12</v>
      </c>
      <c r="H1434" t="s">
        <v>12</v>
      </c>
      <c r="I1434" t="s">
        <v>13</v>
      </c>
      <c r="J1434" s="40">
        <v>1967</v>
      </c>
      <c r="K1434" s="43" t="s">
        <v>30</v>
      </c>
      <c r="L1434" s="14">
        <f t="shared" si="154"/>
        <v>4</v>
      </c>
      <c r="M1434" s="14" t="str">
        <f t="shared" si="155"/>
        <v>tier - 3</v>
      </c>
      <c r="N1434" s="14">
        <f t="shared" si="156"/>
        <v>1</v>
      </c>
      <c r="O1434" s="8" t="str">
        <f t="shared" si="157"/>
        <v>tier - 3</v>
      </c>
      <c r="P1434" s="8" t="str">
        <f t="shared" si="158"/>
        <v>R1013</v>
      </c>
      <c r="Q1434" s="35" t="str">
        <f t="shared" si="159"/>
        <v>22-Dec-1967</v>
      </c>
      <c r="R1434" s="35">
        <v>24828</v>
      </c>
      <c r="S1434" s="44">
        <f t="shared" si="160"/>
        <v>55</v>
      </c>
      <c r="T1434" s="47">
        <v>11987.17</v>
      </c>
      <c r="U1434" s="14" t="s">
        <v>1463</v>
      </c>
      <c r="V1434" s="58">
        <v>24828</v>
      </c>
      <c r="W1434" s="14">
        <v>3</v>
      </c>
      <c r="X1434" s="77">
        <v>11987.17</v>
      </c>
      <c r="Y1434" s="14" t="s">
        <v>12</v>
      </c>
      <c r="Z1434" s="14" t="s">
        <v>12</v>
      </c>
      <c r="AA1434" s="14" t="s">
        <v>13</v>
      </c>
      <c r="AB1434" s="38">
        <v>55</v>
      </c>
    </row>
    <row r="1435" spans="1:28" x14ac:dyDescent="0.35">
      <c r="A1435" t="s">
        <v>1464</v>
      </c>
      <c r="B1435">
        <v>1983</v>
      </c>
      <c r="C1435" t="s">
        <v>10</v>
      </c>
      <c r="D1435" s="42">
        <v>4</v>
      </c>
      <c r="E1435">
        <v>3</v>
      </c>
      <c r="F1435" s="37">
        <v>11987.68</v>
      </c>
      <c r="G1435" t="s">
        <v>12</v>
      </c>
      <c r="H1435" t="s">
        <v>11</v>
      </c>
      <c r="I1435" t="s">
        <v>535</v>
      </c>
      <c r="J1435" s="40">
        <v>1983</v>
      </c>
      <c r="K1435" s="43" t="s">
        <v>10</v>
      </c>
      <c r="L1435" s="14">
        <f t="shared" si="154"/>
        <v>4</v>
      </c>
      <c r="M1435" s="14" t="str">
        <f t="shared" si="155"/>
        <v>tier - 3</v>
      </c>
      <c r="N1435" s="14">
        <f t="shared" si="156"/>
        <v>9</v>
      </c>
      <c r="O1435" s="8" t="str">
        <f t="shared" si="157"/>
        <v>tier - 2</v>
      </c>
      <c r="P1435" s="8" t="str">
        <f t="shared" si="158"/>
        <v>R1026</v>
      </c>
      <c r="Q1435" s="35" t="str">
        <f t="shared" si="159"/>
        <v>4-Jul-1983</v>
      </c>
      <c r="R1435" s="35">
        <v>30501</v>
      </c>
      <c r="S1435" s="44">
        <f t="shared" si="160"/>
        <v>40</v>
      </c>
      <c r="T1435" s="47">
        <v>11987.68</v>
      </c>
      <c r="U1435" s="14" t="s">
        <v>1464</v>
      </c>
      <c r="V1435" s="58">
        <v>30501</v>
      </c>
      <c r="W1435" s="14">
        <v>3</v>
      </c>
      <c r="X1435" s="77">
        <v>11987.68</v>
      </c>
      <c r="Y1435" s="14" t="s">
        <v>12</v>
      </c>
      <c r="Z1435" s="14" t="s">
        <v>11</v>
      </c>
      <c r="AA1435" s="14" t="s">
        <v>535</v>
      </c>
      <c r="AB1435" s="38">
        <v>40</v>
      </c>
    </row>
    <row r="1436" spans="1:28" x14ac:dyDescent="0.35">
      <c r="A1436" t="s">
        <v>1465</v>
      </c>
      <c r="B1436">
        <v>1993</v>
      </c>
      <c r="C1436" t="s">
        <v>30</v>
      </c>
      <c r="D1436" s="42">
        <v>12</v>
      </c>
      <c r="E1436">
        <v>0</v>
      </c>
      <c r="F1436" s="37">
        <v>11994.89</v>
      </c>
      <c r="G1436" t="s">
        <v>12</v>
      </c>
      <c r="H1436" t="s">
        <v>11</v>
      </c>
      <c r="I1436" t="s">
        <v>23</v>
      </c>
      <c r="J1436" s="40">
        <v>1993</v>
      </c>
      <c r="K1436" s="43" t="s">
        <v>30</v>
      </c>
      <c r="L1436" s="14">
        <f t="shared" si="154"/>
        <v>4</v>
      </c>
      <c r="M1436" s="14" t="str">
        <f t="shared" si="155"/>
        <v>tier - 3</v>
      </c>
      <c r="N1436" s="14">
        <f t="shared" si="156"/>
        <v>9</v>
      </c>
      <c r="O1436" s="8" t="str">
        <f t="shared" si="157"/>
        <v>tier - 2</v>
      </c>
      <c r="P1436" s="8" t="str">
        <f t="shared" si="158"/>
        <v>R1012</v>
      </c>
      <c r="Q1436" s="35" t="str">
        <f t="shared" si="159"/>
        <v>12-Dec-1993</v>
      </c>
      <c r="R1436" s="35">
        <v>34315</v>
      </c>
      <c r="S1436" s="44">
        <f t="shared" si="160"/>
        <v>30</v>
      </c>
      <c r="T1436" s="47">
        <v>11994.89</v>
      </c>
      <c r="U1436" s="14" t="s">
        <v>1465</v>
      </c>
      <c r="V1436" s="58">
        <v>34315</v>
      </c>
      <c r="W1436" s="14">
        <v>0</v>
      </c>
      <c r="X1436" s="77">
        <v>11994.89</v>
      </c>
      <c r="Y1436" s="14" t="s">
        <v>12</v>
      </c>
      <c r="Z1436" s="14" t="s">
        <v>11</v>
      </c>
      <c r="AA1436" s="14" t="s">
        <v>23</v>
      </c>
      <c r="AB1436" s="38">
        <v>30</v>
      </c>
    </row>
    <row r="1437" spans="1:28" x14ac:dyDescent="0.35">
      <c r="A1437" t="s">
        <v>1466</v>
      </c>
      <c r="B1437">
        <v>1982</v>
      </c>
      <c r="C1437" t="s">
        <v>37</v>
      </c>
      <c r="D1437" s="42">
        <v>17</v>
      </c>
      <c r="E1437">
        <v>3</v>
      </c>
      <c r="F1437" s="37">
        <v>12001.29</v>
      </c>
      <c r="G1437" t="s">
        <v>12</v>
      </c>
      <c r="H1437" t="s">
        <v>12</v>
      </c>
      <c r="I1437" t="s">
        <v>300</v>
      </c>
      <c r="J1437" s="40">
        <v>1982</v>
      </c>
      <c r="K1437" s="43" t="s">
        <v>37</v>
      </c>
      <c r="L1437" s="14">
        <f t="shared" si="154"/>
        <v>4</v>
      </c>
      <c r="M1437" s="14" t="str">
        <f t="shared" si="155"/>
        <v>tier - 3</v>
      </c>
      <c r="N1437" s="14">
        <f t="shared" si="156"/>
        <v>1</v>
      </c>
      <c r="O1437" s="8" t="str">
        <f t="shared" si="157"/>
        <v>tier - 3</v>
      </c>
      <c r="P1437" s="8" t="str">
        <f t="shared" si="158"/>
        <v>R1021</v>
      </c>
      <c r="Q1437" s="35" t="str">
        <f t="shared" si="159"/>
        <v>17-Oct-1982</v>
      </c>
      <c r="R1437" s="35">
        <v>30241</v>
      </c>
      <c r="S1437" s="44">
        <f t="shared" si="160"/>
        <v>41</v>
      </c>
      <c r="T1437" s="47">
        <v>12001.29</v>
      </c>
      <c r="U1437" s="14" t="s">
        <v>1466</v>
      </c>
      <c r="V1437" s="58">
        <v>30241</v>
      </c>
      <c r="W1437" s="14">
        <v>3</v>
      </c>
      <c r="X1437" s="77">
        <v>12001.29</v>
      </c>
      <c r="Y1437" s="14" t="s">
        <v>12</v>
      </c>
      <c r="Z1437" s="14" t="s">
        <v>12</v>
      </c>
      <c r="AA1437" s="14" t="s">
        <v>300</v>
      </c>
      <c r="AB1437" s="38">
        <v>41</v>
      </c>
    </row>
    <row r="1438" spans="1:28" x14ac:dyDescent="0.35">
      <c r="A1438" t="s">
        <v>1467</v>
      </c>
      <c r="B1438">
        <v>1965</v>
      </c>
      <c r="C1438" t="s">
        <v>18</v>
      </c>
      <c r="D1438" s="42">
        <v>9</v>
      </c>
      <c r="E1438">
        <v>0</v>
      </c>
      <c r="F1438" s="37">
        <v>12029.29</v>
      </c>
      <c r="G1438" t="s">
        <v>12</v>
      </c>
      <c r="H1438" t="s">
        <v>11</v>
      </c>
      <c r="I1438" t="s">
        <v>247</v>
      </c>
      <c r="J1438" s="40">
        <v>1965</v>
      </c>
      <c r="K1438" s="43" t="s">
        <v>18</v>
      </c>
      <c r="L1438" s="14">
        <f t="shared" si="154"/>
        <v>4</v>
      </c>
      <c r="M1438" s="14" t="str">
        <f t="shared" si="155"/>
        <v>tier - 3</v>
      </c>
      <c r="N1438" s="14">
        <f t="shared" si="156"/>
        <v>9</v>
      </c>
      <c r="O1438" s="8" t="str">
        <f t="shared" si="157"/>
        <v>tier - 2</v>
      </c>
      <c r="P1438" s="8" t="str">
        <f t="shared" si="158"/>
        <v>R1024</v>
      </c>
      <c r="Q1438" s="35" t="str">
        <f t="shared" si="159"/>
        <v>9-Jun-1965</v>
      </c>
      <c r="R1438" s="35">
        <v>23902</v>
      </c>
      <c r="S1438" s="44">
        <f t="shared" si="160"/>
        <v>58</v>
      </c>
      <c r="T1438" s="47">
        <v>12029.29</v>
      </c>
      <c r="U1438" s="14" t="s">
        <v>1467</v>
      </c>
      <c r="V1438" s="58">
        <v>23902</v>
      </c>
      <c r="W1438" s="14">
        <v>0</v>
      </c>
      <c r="X1438" s="77">
        <v>12029.29</v>
      </c>
      <c r="Y1438" s="14" t="s">
        <v>12</v>
      </c>
      <c r="Z1438" s="14" t="s">
        <v>11</v>
      </c>
      <c r="AA1438" s="14" t="s">
        <v>247</v>
      </c>
      <c r="AB1438" s="38">
        <v>58</v>
      </c>
    </row>
    <row r="1439" spans="1:28" x14ac:dyDescent="0.35">
      <c r="A1439" t="s">
        <v>1468</v>
      </c>
      <c r="B1439">
        <v>1965</v>
      </c>
      <c r="C1439" t="s">
        <v>37</v>
      </c>
      <c r="D1439" s="42">
        <v>29</v>
      </c>
      <c r="E1439">
        <v>1</v>
      </c>
      <c r="F1439" s="37">
        <v>12032.33</v>
      </c>
      <c r="G1439" t="s">
        <v>12</v>
      </c>
      <c r="H1439" t="s">
        <v>16</v>
      </c>
      <c r="I1439" t="s">
        <v>42</v>
      </c>
      <c r="J1439" s="40">
        <v>1965</v>
      </c>
      <c r="K1439" s="43" t="s">
        <v>37</v>
      </c>
      <c r="L1439" s="14">
        <f t="shared" si="154"/>
        <v>4</v>
      </c>
      <c r="M1439" s="14" t="str">
        <f t="shared" si="155"/>
        <v>tier - 3</v>
      </c>
      <c r="N1439" s="14">
        <f t="shared" si="156"/>
        <v>2</v>
      </c>
      <c r="O1439" s="8" t="str">
        <f t="shared" si="157"/>
        <v>tier - 1</v>
      </c>
      <c r="P1439" s="8" t="str">
        <f t="shared" si="158"/>
        <v>R1011</v>
      </c>
      <c r="Q1439" s="35" t="str">
        <f t="shared" si="159"/>
        <v>29-Oct-1965</v>
      </c>
      <c r="R1439" s="35">
        <v>24044</v>
      </c>
      <c r="S1439" s="44">
        <f t="shared" si="160"/>
        <v>58</v>
      </c>
      <c r="T1439" s="47">
        <v>12032.33</v>
      </c>
      <c r="U1439" s="14" t="s">
        <v>1468</v>
      </c>
      <c r="V1439" s="58">
        <v>24044</v>
      </c>
      <c r="W1439" s="14">
        <v>1</v>
      </c>
      <c r="X1439" s="77">
        <v>12032.33</v>
      </c>
      <c r="Y1439" s="14" t="s">
        <v>12</v>
      </c>
      <c r="Z1439" s="14" t="s">
        <v>16</v>
      </c>
      <c r="AA1439" s="14" t="s">
        <v>42</v>
      </c>
      <c r="AB1439" s="38">
        <v>58</v>
      </c>
    </row>
    <row r="1440" spans="1:28" x14ac:dyDescent="0.35">
      <c r="A1440" t="s">
        <v>1469</v>
      </c>
      <c r="B1440">
        <v>1979</v>
      </c>
      <c r="C1440" t="s">
        <v>37</v>
      </c>
      <c r="D1440" s="42">
        <v>16</v>
      </c>
      <c r="E1440">
        <v>2</v>
      </c>
      <c r="F1440" s="37">
        <v>12035.18</v>
      </c>
      <c r="G1440" t="s">
        <v>12</v>
      </c>
      <c r="H1440" t="s">
        <v>12</v>
      </c>
      <c r="I1440" t="s">
        <v>300</v>
      </c>
      <c r="J1440" s="40">
        <v>1979</v>
      </c>
      <c r="K1440" s="43" t="s">
        <v>37</v>
      </c>
      <c r="L1440" s="14">
        <f t="shared" si="154"/>
        <v>4</v>
      </c>
      <c r="M1440" s="14" t="str">
        <f t="shared" si="155"/>
        <v>tier - 3</v>
      </c>
      <c r="N1440" s="14">
        <f t="shared" si="156"/>
        <v>1</v>
      </c>
      <c r="O1440" s="8" t="str">
        <f t="shared" si="157"/>
        <v>tier - 3</v>
      </c>
      <c r="P1440" s="8" t="str">
        <f t="shared" si="158"/>
        <v>R1021</v>
      </c>
      <c r="Q1440" s="35" t="str">
        <f t="shared" si="159"/>
        <v>16-Oct-1979</v>
      </c>
      <c r="R1440" s="35">
        <v>29144</v>
      </c>
      <c r="S1440" s="44">
        <f t="shared" si="160"/>
        <v>44</v>
      </c>
      <c r="T1440" s="47">
        <v>12035.18</v>
      </c>
      <c r="U1440" s="14" t="s">
        <v>1469</v>
      </c>
      <c r="V1440" s="58">
        <v>29144</v>
      </c>
      <c r="W1440" s="14">
        <v>2</v>
      </c>
      <c r="X1440" s="77">
        <v>12035.18</v>
      </c>
      <c r="Y1440" s="14" t="s">
        <v>12</v>
      </c>
      <c r="Z1440" s="14" t="s">
        <v>12</v>
      </c>
      <c r="AA1440" s="14" t="s">
        <v>300</v>
      </c>
      <c r="AB1440" s="38">
        <v>44</v>
      </c>
    </row>
    <row r="1441" spans="1:28" x14ac:dyDescent="0.35">
      <c r="A1441" t="s">
        <v>1470</v>
      </c>
      <c r="B1441">
        <v>1966</v>
      </c>
      <c r="C1441" t="s">
        <v>15</v>
      </c>
      <c r="D1441" s="42">
        <v>24</v>
      </c>
      <c r="E1441">
        <v>1</v>
      </c>
      <c r="F1441" s="37">
        <v>12044.34</v>
      </c>
      <c r="G1441" t="s">
        <v>12</v>
      </c>
      <c r="H1441" t="s">
        <v>16</v>
      </c>
      <c r="I1441" t="s">
        <v>23</v>
      </c>
      <c r="J1441" s="40">
        <v>1966</v>
      </c>
      <c r="K1441" s="43" t="s">
        <v>15</v>
      </c>
      <c r="L1441" s="14">
        <f t="shared" si="154"/>
        <v>4</v>
      </c>
      <c r="M1441" s="14" t="str">
        <f t="shared" si="155"/>
        <v>tier - 3</v>
      </c>
      <c r="N1441" s="14">
        <f t="shared" si="156"/>
        <v>2</v>
      </c>
      <c r="O1441" s="8" t="str">
        <f t="shared" si="157"/>
        <v>tier - 1</v>
      </c>
      <c r="P1441" s="8" t="str">
        <f t="shared" si="158"/>
        <v>R1012</v>
      </c>
      <c r="Q1441" s="35" t="str">
        <f t="shared" si="159"/>
        <v>24-Nov-1966</v>
      </c>
      <c r="R1441" s="35">
        <v>24435</v>
      </c>
      <c r="S1441" s="44">
        <f t="shared" si="160"/>
        <v>57</v>
      </c>
      <c r="T1441" s="47">
        <v>12044.34</v>
      </c>
      <c r="U1441" s="14" t="s">
        <v>1470</v>
      </c>
      <c r="V1441" s="58">
        <v>24435</v>
      </c>
      <c r="W1441" s="14">
        <v>1</v>
      </c>
      <c r="X1441" s="77">
        <v>12044.34</v>
      </c>
      <c r="Y1441" s="14" t="s">
        <v>12</v>
      </c>
      <c r="Z1441" s="14" t="s">
        <v>16</v>
      </c>
      <c r="AA1441" s="14" t="s">
        <v>23</v>
      </c>
      <c r="AB1441" s="38">
        <v>57</v>
      </c>
    </row>
    <row r="1442" spans="1:28" x14ac:dyDescent="0.35">
      <c r="A1442" t="s">
        <v>1471</v>
      </c>
      <c r="B1442">
        <v>1986</v>
      </c>
      <c r="C1442" t="s">
        <v>20</v>
      </c>
      <c r="D1442" s="42">
        <v>7</v>
      </c>
      <c r="E1442">
        <v>3</v>
      </c>
      <c r="F1442" s="37">
        <v>12048.13</v>
      </c>
      <c r="G1442" t="s">
        <v>12</v>
      </c>
      <c r="H1442" t="s">
        <v>11</v>
      </c>
      <c r="I1442" t="s">
        <v>535</v>
      </c>
      <c r="J1442" s="40">
        <v>1986</v>
      </c>
      <c r="K1442" s="43" t="s">
        <v>20</v>
      </c>
      <c r="L1442" s="14">
        <f t="shared" si="154"/>
        <v>4</v>
      </c>
      <c r="M1442" s="14" t="str">
        <f t="shared" si="155"/>
        <v>tier - 3</v>
      </c>
      <c r="N1442" s="14">
        <f t="shared" si="156"/>
        <v>9</v>
      </c>
      <c r="O1442" s="8" t="str">
        <f t="shared" si="157"/>
        <v>tier - 2</v>
      </c>
      <c r="P1442" s="8" t="str">
        <f t="shared" si="158"/>
        <v>R1026</v>
      </c>
      <c r="Q1442" s="35" t="str">
        <f t="shared" si="159"/>
        <v>7-Sep-1986</v>
      </c>
      <c r="R1442" s="35">
        <v>31662</v>
      </c>
      <c r="S1442" s="44">
        <f t="shared" si="160"/>
        <v>37</v>
      </c>
      <c r="T1442" s="47">
        <v>12048.13</v>
      </c>
      <c r="U1442" s="14" t="s">
        <v>1471</v>
      </c>
      <c r="V1442" s="58">
        <v>31662</v>
      </c>
      <c r="W1442" s="14">
        <v>3</v>
      </c>
      <c r="X1442" s="77">
        <v>12048.13</v>
      </c>
      <c r="Y1442" s="14" t="s">
        <v>12</v>
      </c>
      <c r="Z1442" s="14" t="s">
        <v>11</v>
      </c>
      <c r="AA1442" s="14" t="s">
        <v>535</v>
      </c>
      <c r="AB1442" s="38">
        <v>37</v>
      </c>
    </row>
    <row r="1443" spans="1:28" x14ac:dyDescent="0.35">
      <c r="A1443" t="s">
        <v>1472</v>
      </c>
      <c r="B1443">
        <v>1984</v>
      </c>
      <c r="C1443" t="s">
        <v>20</v>
      </c>
      <c r="D1443" s="42">
        <v>2</v>
      </c>
      <c r="E1443">
        <v>3</v>
      </c>
      <c r="F1443" s="37">
        <v>12091.34</v>
      </c>
      <c r="G1443" t="s">
        <v>12</v>
      </c>
      <c r="H1443" t="s">
        <v>11</v>
      </c>
      <c r="I1443" t="s">
        <v>632</v>
      </c>
      <c r="J1443" s="40">
        <v>1984</v>
      </c>
      <c r="K1443" s="43" t="s">
        <v>20</v>
      </c>
      <c r="L1443" s="14">
        <f t="shared" si="154"/>
        <v>4</v>
      </c>
      <c r="M1443" s="14" t="str">
        <f t="shared" si="155"/>
        <v>tier - 3</v>
      </c>
      <c r="N1443" s="14">
        <f t="shared" si="156"/>
        <v>9</v>
      </c>
      <c r="O1443" s="8" t="str">
        <f t="shared" si="157"/>
        <v>tier - 2</v>
      </c>
      <c r="P1443" s="8" t="str">
        <f t="shared" si="158"/>
        <v>R1022</v>
      </c>
      <c r="Q1443" s="35" t="str">
        <f t="shared" si="159"/>
        <v>2-Sep-1984</v>
      </c>
      <c r="R1443" s="35">
        <v>30927</v>
      </c>
      <c r="S1443" s="44">
        <f t="shared" si="160"/>
        <v>39</v>
      </c>
      <c r="T1443" s="47">
        <v>12091.34</v>
      </c>
      <c r="U1443" s="14" t="s">
        <v>1472</v>
      </c>
      <c r="V1443" s="58">
        <v>30927</v>
      </c>
      <c r="W1443" s="14">
        <v>3</v>
      </c>
      <c r="X1443" s="77">
        <v>12091.34</v>
      </c>
      <c r="Y1443" s="14" t="s">
        <v>12</v>
      </c>
      <c r="Z1443" s="14" t="s">
        <v>11</v>
      </c>
      <c r="AA1443" s="14" t="s">
        <v>632</v>
      </c>
      <c r="AB1443" s="38">
        <v>39</v>
      </c>
    </row>
    <row r="1444" spans="1:28" x14ac:dyDescent="0.35">
      <c r="A1444" t="s">
        <v>1473</v>
      </c>
      <c r="B1444">
        <v>1968</v>
      </c>
      <c r="C1444" t="s">
        <v>18</v>
      </c>
      <c r="D1444" s="42">
        <v>21</v>
      </c>
      <c r="E1444">
        <v>3</v>
      </c>
      <c r="F1444" s="37">
        <v>12094.48</v>
      </c>
      <c r="G1444" t="s">
        <v>12</v>
      </c>
      <c r="H1444" t="s">
        <v>12</v>
      </c>
      <c r="I1444" t="s">
        <v>42</v>
      </c>
      <c r="J1444" s="40">
        <v>1968</v>
      </c>
      <c r="K1444" s="43" t="s">
        <v>18</v>
      </c>
      <c r="L1444" s="14">
        <f t="shared" si="154"/>
        <v>4</v>
      </c>
      <c r="M1444" s="14" t="str">
        <f t="shared" si="155"/>
        <v>tier - 3</v>
      </c>
      <c r="N1444" s="14">
        <f t="shared" si="156"/>
        <v>1</v>
      </c>
      <c r="O1444" s="8" t="str">
        <f t="shared" si="157"/>
        <v>tier - 3</v>
      </c>
      <c r="P1444" s="8" t="str">
        <f t="shared" si="158"/>
        <v>R1011</v>
      </c>
      <c r="Q1444" s="35" t="str">
        <f t="shared" si="159"/>
        <v>21-Jun-1968</v>
      </c>
      <c r="R1444" s="35">
        <v>25010</v>
      </c>
      <c r="S1444" s="44">
        <f t="shared" si="160"/>
        <v>55</v>
      </c>
      <c r="T1444" s="47">
        <v>12094.48</v>
      </c>
      <c r="U1444" s="14" t="s">
        <v>1473</v>
      </c>
      <c r="V1444" s="58">
        <v>25010</v>
      </c>
      <c r="W1444" s="14">
        <v>3</v>
      </c>
      <c r="X1444" s="77">
        <v>12094.48</v>
      </c>
      <c r="Y1444" s="14" t="s">
        <v>12</v>
      </c>
      <c r="Z1444" s="14" t="s">
        <v>12</v>
      </c>
      <c r="AA1444" s="14" t="s">
        <v>42</v>
      </c>
      <c r="AB1444" s="38">
        <v>55</v>
      </c>
    </row>
    <row r="1445" spans="1:28" x14ac:dyDescent="0.35">
      <c r="A1445" t="s">
        <v>1474</v>
      </c>
      <c r="B1445">
        <v>1968</v>
      </c>
      <c r="C1445" t="s">
        <v>30</v>
      </c>
      <c r="D1445" s="42">
        <v>9</v>
      </c>
      <c r="E1445">
        <v>2</v>
      </c>
      <c r="F1445" s="37">
        <v>12096.65</v>
      </c>
      <c r="G1445" t="s">
        <v>12</v>
      </c>
      <c r="H1445" t="s">
        <v>16</v>
      </c>
      <c r="I1445" t="s">
        <v>247</v>
      </c>
      <c r="J1445" s="40">
        <v>1968</v>
      </c>
      <c r="K1445" s="43" t="s">
        <v>30</v>
      </c>
      <c r="L1445" s="14">
        <f t="shared" si="154"/>
        <v>4</v>
      </c>
      <c r="M1445" s="14" t="str">
        <f t="shared" si="155"/>
        <v>tier - 3</v>
      </c>
      <c r="N1445" s="14">
        <f t="shared" si="156"/>
        <v>2</v>
      </c>
      <c r="O1445" s="8" t="str">
        <f t="shared" si="157"/>
        <v>tier - 1</v>
      </c>
      <c r="P1445" s="8" t="str">
        <f t="shared" si="158"/>
        <v>R1024</v>
      </c>
      <c r="Q1445" s="35" t="str">
        <f t="shared" si="159"/>
        <v>9-Dec-1968</v>
      </c>
      <c r="R1445" s="35">
        <v>25181</v>
      </c>
      <c r="S1445" s="44">
        <f t="shared" si="160"/>
        <v>55</v>
      </c>
      <c r="T1445" s="47">
        <v>12096.65</v>
      </c>
      <c r="U1445" s="14" t="s">
        <v>1474</v>
      </c>
      <c r="V1445" s="58">
        <v>25181</v>
      </c>
      <c r="W1445" s="14">
        <v>2</v>
      </c>
      <c r="X1445" s="77">
        <v>12096.65</v>
      </c>
      <c r="Y1445" s="14" t="s">
        <v>12</v>
      </c>
      <c r="Z1445" s="14" t="s">
        <v>16</v>
      </c>
      <c r="AA1445" s="14" t="s">
        <v>247</v>
      </c>
      <c r="AB1445" s="38">
        <v>55</v>
      </c>
    </row>
    <row r="1446" spans="1:28" x14ac:dyDescent="0.35">
      <c r="A1446" t="s">
        <v>1475</v>
      </c>
      <c r="B1446">
        <v>1968</v>
      </c>
      <c r="C1446" t="s">
        <v>37</v>
      </c>
      <c r="D1446" s="42">
        <v>25</v>
      </c>
      <c r="E1446">
        <v>3</v>
      </c>
      <c r="F1446" s="37">
        <v>12105.32</v>
      </c>
      <c r="G1446" t="s">
        <v>12</v>
      </c>
      <c r="H1446" t="s">
        <v>12</v>
      </c>
      <c r="I1446" t="s">
        <v>42</v>
      </c>
      <c r="J1446" s="40">
        <v>1968</v>
      </c>
      <c r="K1446" s="43" t="s">
        <v>37</v>
      </c>
      <c r="L1446" s="14">
        <f t="shared" si="154"/>
        <v>4</v>
      </c>
      <c r="M1446" s="14" t="str">
        <f t="shared" si="155"/>
        <v>tier - 3</v>
      </c>
      <c r="N1446" s="14">
        <f t="shared" si="156"/>
        <v>1</v>
      </c>
      <c r="O1446" s="8" t="str">
        <f t="shared" si="157"/>
        <v>tier - 3</v>
      </c>
      <c r="P1446" s="8" t="str">
        <f t="shared" si="158"/>
        <v>R1011</v>
      </c>
      <c r="Q1446" s="35" t="str">
        <f t="shared" si="159"/>
        <v>25-Oct-1968</v>
      </c>
      <c r="R1446" s="35">
        <v>25136</v>
      </c>
      <c r="S1446" s="44">
        <f t="shared" si="160"/>
        <v>55</v>
      </c>
      <c r="T1446" s="47">
        <v>12105.32</v>
      </c>
      <c r="U1446" s="14" t="s">
        <v>1475</v>
      </c>
      <c r="V1446" s="58">
        <v>25136</v>
      </c>
      <c r="W1446" s="14">
        <v>3</v>
      </c>
      <c r="X1446" s="77">
        <v>12105.32</v>
      </c>
      <c r="Y1446" s="14" t="s">
        <v>12</v>
      </c>
      <c r="Z1446" s="14" t="s">
        <v>12</v>
      </c>
      <c r="AA1446" s="14" t="s">
        <v>42</v>
      </c>
      <c r="AB1446" s="38">
        <v>55</v>
      </c>
    </row>
    <row r="1447" spans="1:28" x14ac:dyDescent="0.35">
      <c r="A1447" t="s">
        <v>1476</v>
      </c>
      <c r="B1447">
        <v>1963</v>
      </c>
      <c r="C1447" t="s">
        <v>10</v>
      </c>
      <c r="D1447" s="42">
        <v>20</v>
      </c>
      <c r="E1447">
        <v>0</v>
      </c>
      <c r="F1447" s="37">
        <v>12124.99</v>
      </c>
      <c r="G1447" t="s">
        <v>12</v>
      </c>
      <c r="H1447" t="s">
        <v>16</v>
      </c>
      <c r="I1447" t="s">
        <v>23</v>
      </c>
      <c r="J1447" s="40">
        <v>1963</v>
      </c>
      <c r="K1447" s="43" t="s">
        <v>10</v>
      </c>
      <c r="L1447" s="14">
        <f t="shared" si="154"/>
        <v>4</v>
      </c>
      <c r="M1447" s="14" t="str">
        <f t="shared" si="155"/>
        <v>tier - 3</v>
      </c>
      <c r="N1447" s="14">
        <f t="shared" si="156"/>
        <v>2</v>
      </c>
      <c r="O1447" s="8" t="str">
        <f t="shared" si="157"/>
        <v>tier - 1</v>
      </c>
      <c r="P1447" s="8" t="str">
        <f t="shared" si="158"/>
        <v>R1012</v>
      </c>
      <c r="Q1447" s="35" t="str">
        <f t="shared" si="159"/>
        <v>20-Jul-1963</v>
      </c>
      <c r="R1447" s="35">
        <v>23212</v>
      </c>
      <c r="S1447" s="44">
        <f t="shared" si="160"/>
        <v>60</v>
      </c>
      <c r="T1447" s="47">
        <v>12124.99</v>
      </c>
      <c r="U1447" s="14" t="s">
        <v>1476</v>
      </c>
      <c r="V1447" s="58">
        <v>23212</v>
      </c>
      <c r="W1447" s="14">
        <v>0</v>
      </c>
      <c r="X1447" s="77">
        <v>12124.99</v>
      </c>
      <c r="Y1447" s="14" t="s">
        <v>12</v>
      </c>
      <c r="Z1447" s="14" t="s">
        <v>16</v>
      </c>
      <c r="AA1447" s="14" t="s">
        <v>23</v>
      </c>
      <c r="AB1447" s="38">
        <v>60</v>
      </c>
    </row>
    <row r="1448" spans="1:28" x14ac:dyDescent="0.35">
      <c r="A1448" t="s">
        <v>1477</v>
      </c>
      <c r="B1448">
        <v>1963</v>
      </c>
      <c r="C1448" t="s">
        <v>18</v>
      </c>
      <c r="D1448" s="42">
        <v>4</v>
      </c>
      <c r="E1448">
        <v>0</v>
      </c>
      <c r="F1448" s="37">
        <v>12129.61</v>
      </c>
      <c r="G1448" t="s">
        <v>12</v>
      </c>
      <c r="H1448" t="s">
        <v>16</v>
      </c>
      <c r="I1448" t="s">
        <v>23</v>
      </c>
      <c r="J1448" s="40">
        <v>1963</v>
      </c>
      <c r="K1448" s="43" t="s">
        <v>18</v>
      </c>
      <c r="L1448" s="14">
        <f t="shared" si="154"/>
        <v>4</v>
      </c>
      <c r="M1448" s="14" t="str">
        <f t="shared" si="155"/>
        <v>tier - 3</v>
      </c>
      <c r="N1448" s="14">
        <f t="shared" si="156"/>
        <v>2</v>
      </c>
      <c r="O1448" s="8" t="str">
        <f t="shared" si="157"/>
        <v>tier - 1</v>
      </c>
      <c r="P1448" s="8" t="str">
        <f t="shared" si="158"/>
        <v>R1012</v>
      </c>
      <c r="Q1448" s="35" t="str">
        <f t="shared" si="159"/>
        <v>4-Jun-1963</v>
      </c>
      <c r="R1448" s="35">
        <v>23166</v>
      </c>
      <c r="S1448" s="44">
        <f t="shared" si="160"/>
        <v>60</v>
      </c>
      <c r="T1448" s="47">
        <v>12129.61</v>
      </c>
      <c r="U1448" s="14" t="s">
        <v>1477</v>
      </c>
      <c r="V1448" s="58">
        <v>23166</v>
      </c>
      <c r="W1448" s="14">
        <v>0</v>
      </c>
      <c r="X1448" s="77">
        <v>12129.61</v>
      </c>
      <c r="Y1448" s="14" t="s">
        <v>12</v>
      </c>
      <c r="Z1448" s="14" t="s">
        <v>16</v>
      </c>
      <c r="AA1448" s="14" t="s">
        <v>23</v>
      </c>
      <c r="AB1448" s="38">
        <v>60</v>
      </c>
    </row>
    <row r="1449" spans="1:28" x14ac:dyDescent="0.35">
      <c r="A1449" t="s">
        <v>1478</v>
      </c>
      <c r="B1449">
        <v>1991</v>
      </c>
      <c r="C1449" t="s">
        <v>15</v>
      </c>
      <c r="D1449" s="42">
        <v>6</v>
      </c>
      <c r="E1449">
        <v>3</v>
      </c>
      <c r="F1449" s="37">
        <v>12130.8</v>
      </c>
      <c r="G1449" t="s">
        <v>12</v>
      </c>
      <c r="H1449" t="s">
        <v>12</v>
      </c>
      <c r="I1449" t="s">
        <v>535</v>
      </c>
      <c r="J1449" s="40">
        <v>1991</v>
      </c>
      <c r="K1449" s="43" t="s">
        <v>15</v>
      </c>
      <c r="L1449" s="14">
        <f t="shared" si="154"/>
        <v>4</v>
      </c>
      <c r="M1449" s="14" t="str">
        <f t="shared" si="155"/>
        <v>tier - 3</v>
      </c>
      <c r="N1449" s="14">
        <f t="shared" si="156"/>
        <v>1</v>
      </c>
      <c r="O1449" s="8" t="str">
        <f t="shared" si="157"/>
        <v>tier - 3</v>
      </c>
      <c r="P1449" s="8" t="str">
        <f t="shared" si="158"/>
        <v>R1026</v>
      </c>
      <c r="Q1449" s="35" t="str">
        <f t="shared" si="159"/>
        <v>6-Nov-1991</v>
      </c>
      <c r="R1449" s="35">
        <v>33548</v>
      </c>
      <c r="S1449" s="44">
        <f t="shared" si="160"/>
        <v>32</v>
      </c>
      <c r="T1449" s="47">
        <v>12130.8</v>
      </c>
      <c r="U1449" s="14" t="s">
        <v>1478</v>
      </c>
      <c r="V1449" s="58">
        <v>33548</v>
      </c>
      <c r="W1449" s="14">
        <v>3</v>
      </c>
      <c r="X1449" s="77">
        <v>12130.8</v>
      </c>
      <c r="Y1449" s="14" t="s">
        <v>12</v>
      </c>
      <c r="Z1449" s="14" t="s">
        <v>12</v>
      </c>
      <c r="AA1449" s="14" t="s">
        <v>535</v>
      </c>
      <c r="AB1449" s="38">
        <v>32</v>
      </c>
    </row>
    <row r="1450" spans="1:28" x14ac:dyDescent="0.35">
      <c r="A1450" t="s">
        <v>1479</v>
      </c>
      <c r="B1450">
        <v>1974</v>
      </c>
      <c r="C1450" t="s">
        <v>20</v>
      </c>
      <c r="D1450" s="42">
        <v>16</v>
      </c>
      <c r="E1450">
        <v>0</v>
      </c>
      <c r="F1450" s="37">
        <v>12137.6</v>
      </c>
      <c r="G1450" t="s">
        <v>12</v>
      </c>
      <c r="H1450" t="s">
        <v>12</v>
      </c>
      <c r="I1450" t="s">
        <v>23</v>
      </c>
      <c r="J1450" s="40">
        <v>1974</v>
      </c>
      <c r="K1450" s="43" t="s">
        <v>20</v>
      </c>
      <c r="L1450" s="14">
        <f t="shared" si="154"/>
        <v>4</v>
      </c>
      <c r="M1450" s="14" t="str">
        <f t="shared" si="155"/>
        <v>tier - 3</v>
      </c>
      <c r="N1450" s="14">
        <f t="shared" si="156"/>
        <v>1</v>
      </c>
      <c r="O1450" s="8" t="str">
        <f t="shared" si="157"/>
        <v>tier - 3</v>
      </c>
      <c r="P1450" s="8" t="str">
        <f t="shared" si="158"/>
        <v>R1012</v>
      </c>
      <c r="Q1450" s="35" t="str">
        <f t="shared" si="159"/>
        <v>16-Sep-1974</v>
      </c>
      <c r="R1450" s="35">
        <v>27288</v>
      </c>
      <c r="S1450" s="44">
        <f t="shared" si="160"/>
        <v>49</v>
      </c>
      <c r="T1450" s="47">
        <v>12137.6</v>
      </c>
      <c r="U1450" s="14" t="s">
        <v>1479</v>
      </c>
      <c r="V1450" s="58">
        <v>27288</v>
      </c>
      <c r="W1450" s="14">
        <v>0</v>
      </c>
      <c r="X1450" s="77">
        <v>12137.6</v>
      </c>
      <c r="Y1450" s="14" t="s">
        <v>12</v>
      </c>
      <c r="Z1450" s="14" t="s">
        <v>12</v>
      </c>
      <c r="AA1450" s="14" t="s">
        <v>23</v>
      </c>
      <c r="AB1450" s="38">
        <v>49</v>
      </c>
    </row>
    <row r="1451" spans="1:28" x14ac:dyDescent="0.35">
      <c r="A1451" t="s">
        <v>1480</v>
      </c>
      <c r="B1451">
        <v>1962</v>
      </c>
      <c r="C1451" t="s">
        <v>15</v>
      </c>
      <c r="D1451" s="42">
        <v>4</v>
      </c>
      <c r="E1451">
        <v>0</v>
      </c>
      <c r="F1451" s="37">
        <v>12142.58</v>
      </c>
      <c r="G1451" t="s">
        <v>12</v>
      </c>
      <c r="H1451" t="s">
        <v>11</v>
      </c>
      <c r="I1451" t="s">
        <v>13</v>
      </c>
      <c r="J1451" s="40">
        <v>1962</v>
      </c>
      <c r="K1451" s="43" t="s">
        <v>15</v>
      </c>
      <c r="L1451" s="14">
        <f t="shared" si="154"/>
        <v>4</v>
      </c>
      <c r="M1451" s="14" t="str">
        <f t="shared" si="155"/>
        <v>tier - 3</v>
      </c>
      <c r="N1451" s="14">
        <f t="shared" si="156"/>
        <v>9</v>
      </c>
      <c r="O1451" s="8" t="str">
        <f t="shared" si="157"/>
        <v>tier - 2</v>
      </c>
      <c r="P1451" s="8" t="str">
        <f t="shared" si="158"/>
        <v>R1013</v>
      </c>
      <c r="Q1451" s="35" t="str">
        <f t="shared" si="159"/>
        <v>4-Nov-1962</v>
      </c>
      <c r="R1451" s="35">
        <v>22954</v>
      </c>
      <c r="S1451" s="44">
        <f t="shared" si="160"/>
        <v>61</v>
      </c>
      <c r="T1451" s="47">
        <v>12142.58</v>
      </c>
      <c r="U1451" s="14" t="s">
        <v>1480</v>
      </c>
      <c r="V1451" s="58">
        <v>22954</v>
      </c>
      <c r="W1451" s="14">
        <v>0</v>
      </c>
      <c r="X1451" s="77">
        <v>12142.58</v>
      </c>
      <c r="Y1451" s="14" t="s">
        <v>12</v>
      </c>
      <c r="Z1451" s="14" t="s">
        <v>11</v>
      </c>
      <c r="AA1451" s="14" t="s">
        <v>13</v>
      </c>
      <c r="AB1451" s="38">
        <v>61</v>
      </c>
    </row>
    <row r="1452" spans="1:28" x14ac:dyDescent="0.35">
      <c r="A1452" t="s">
        <v>1481</v>
      </c>
      <c r="B1452">
        <v>1962</v>
      </c>
      <c r="C1452" t="s">
        <v>20</v>
      </c>
      <c r="D1452" s="42">
        <v>15</v>
      </c>
      <c r="E1452">
        <v>0</v>
      </c>
      <c r="F1452" s="37">
        <v>12146.97</v>
      </c>
      <c r="G1452" t="s">
        <v>12</v>
      </c>
      <c r="H1452" t="s">
        <v>12</v>
      </c>
      <c r="I1452" t="s">
        <v>42</v>
      </c>
      <c r="J1452" s="40">
        <v>1962</v>
      </c>
      <c r="K1452" s="43" t="s">
        <v>20</v>
      </c>
      <c r="L1452" s="14">
        <f t="shared" si="154"/>
        <v>4</v>
      </c>
      <c r="M1452" s="14" t="str">
        <f t="shared" si="155"/>
        <v>tier - 3</v>
      </c>
      <c r="N1452" s="14">
        <f t="shared" si="156"/>
        <v>1</v>
      </c>
      <c r="O1452" s="8" t="str">
        <f t="shared" si="157"/>
        <v>tier - 3</v>
      </c>
      <c r="P1452" s="8" t="str">
        <f t="shared" si="158"/>
        <v>R1011</v>
      </c>
      <c r="Q1452" s="35" t="str">
        <f t="shared" si="159"/>
        <v>15-Sep-1962</v>
      </c>
      <c r="R1452" s="35">
        <v>22904</v>
      </c>
      <c r="S1452" s="44">
        <f t="shared" si="160"/>
        <v>61</v>
      </c>
      <c r="T1452" s="47">
        <v>12146.97</v>
      </c>
      <c r="U1452" s="14" t="s">
        <v>1481</v>
      </c>
      <c r="V1452" s="58">
        <v>22904</v>
      </c>
      <c r="W1452" s="14">
        <v>0</v>
      </c>
      <c r="X1452" s="77">
        <v>12146.97</v>
      </c>
      <c r="Y1452" s="14" t="s">
        <v>12</v>
      </c>
      <c r="Z1452" s="14" t="s">
        <v>12</v>
      </c>
      <c r="AA1452" s="14" t="s">
        <v>42</v>
      </c>
      <c r="AB1452" s="38">
        <v>61</v>
      </c>
    </row>
    <row r="1453" spans="1:28" x14ac:dyDescent="0.35">
      <c r="A1453" t="s">
        <v>1482</v>
      </c>
      <c r="B1453">
        <v>1987</v>
      </c>
      <c r="C1453" t="s">
        <v>37</v>
      </c>
      <c r="D1453" s="42">
        <v>5</v>
      </c>
      <c r="E1453">
        <v>3</v>
      </c>
      <c r="F1453" s="37">
        <v>12148.2</v>
      </c>
      <c r="G1453" t="s">
        <v>12</v>
      </c>
      <c r="H1453" t="s">
        <v>12</v>
      </c>
      <c r="I1453" t="s">
        <v>23</v>
      </c>
      <c r="J1453" s="40">
        <v>1987</v>
      </c>
      <c r="K1453" s="43" t="s">
        <v>37</v>
      </c>
      <c r="L1453" s="14">
        <f t="shared" si="154"/>
        <v>4</v>
      </c>
      <c r="M1453" s="14" t="str">
        <f t="shared" si="155"/>
        <v>tier - 3</v>
      </c>
      <c r="N1453" s="14">
        <f t="shared" si="156"/>
        <v>1</v>
      </c>
      <c r="O1453" s="8" t="str">
        <f t="shared" si="157"/>
        <v>tier - 3</v>
      </c>
      <c r="P1453" s="8" t="str">
        <f t="shared" si="158"/>
        <v>R1012</v>
      </c>
      <c r="Q1453" s="35" t="str">
        <f t="shared" si="159"/>
        <v>5-Oct-1987</v>
      </c>
      <c r="R1453" s="35">
        <v>32055</v>
      </c>
      <c r="S1453" s="44">
        <f t="shared" si="160"/>
        <v>36</v>
      </c>
      <c r="T1453" s="47">
        <v>12148.2</v>
      </c>
      <c r="U1453" s="14" t="s">
        <v>1482</v>
      </c>
      <c r="V1453" s="58">
        <v>32055</v>
      </c>
      <c r="W1453" s="14">
        <v>3</v>
      </c>
      <c r="X1453" s="77">
        <v>12148.2</v>
      </c>
      <c r="Y1453" s="14" t="s">
        <v>12</v>
      </c>
      <c r="Z1453" s="14" t="s">
        <v>12</v>
      </c>
      <c r="AA1453" s="14" t="s">
        <v>23</v>
      </c>
      <c r="AB1453" s="38">
        <v>36</v>
      </c>
    </row>
    <row r="1454" spans="1:28" x14ac:dyDescent="0.35">
      <c r="A1454" t="s">
        <v>1483</v>
      </c>
      <c r="B1454">
        <v>1991</v>
      </c>
      <c r="C1454" t="s">
        <v>35</v>
      </c>
      <c r="D1454" s="42">
        <v>29</v>
      </c>
      <c r="E1454">
        <v>3</v>
      </c>
      <c r="F1454" s="37">
        <v>12198.64</v>
      </c>
      <c r="G1454" t="s">
        <v>12</v>
      </c>
      <c r="H1454" t="s">
        <v>12</v>
      </c>
      <c r="I1454" t="s">
        <v>535</v>
      </c>
      <c r="J1454" s="40">
        <v>1991</v>
      </c>
      <c r="K1454" s="43" t="s">
        <v>35</v>
      </c>
      <c r="L1454" s="14">
        <f t="shared" si="154"/>
        <v>4</v>
      </c>
      <c r="M1454" s="14" t="str">
        <f t="shared" si="155"/>
        <v>tier - 3</v>
      </c>
      <c r="N1454" s="14">
        <f t="shared" si="156"/>
        <v>1</v>
      </c>
      <c r="O1454" s="8" t="str">
        <f t="shared" si="157"/>
        <v>tier - 3</v>
      </c>
      <c r="P1454" s="8" t="str">
        <f t="shared" si="158"/>
        <v>R1026</v>
      </c>
      <c r="Q1454" s="35" t="str">
        <f t="shared" si="159"/>
        <v>29-Aug-1991</v>
      </c>
      <c r="R1454" s="35">
        <v>33479</v>
      </c>
      <c r="S1454" s="44">
        <f t="shared" si="160"/>
        <v>32</v>
      </c>
      <c r="T1454" s="47">
        <v>12198.64</v>
      </c>
      <c r="U1454" s="14" t="s">
        <v>1483</v>
      </c>
      <c r="V1454" s="58">
        <v>33479</v>
      </c>
      <c r="W1454" s="14">
        <v>3</v>
      </c>
      <c r="X1454" s="77">
        <v>12198.64</v>
      </c>
      <c r="Y1454" s="14" t="s">
        <v>12</v>
      </c>
      <c r="Z1454" s="14" t="s">
        <v>12</v>
      </c>
      <c r="AA1454" s="14" t="s">
        <v>535</v>
      </c>
      <c r="AB1454" s="38">
        <v>32</v>
      </c>
    </row>
    <row r="1455" spans="1:28" x14ac:dyDescent="0.35">
      <c r="A1455" t="s">
        <v>1484</v>
      </c>
      <c r="B1455">
        <v>1977</v>
      </c>
      <c r="C1455" t="s">
        <v>35</v>
      </c>
      <c r="D1455" s="42">
        <v>14</v>
      </c>
      <c r="E1455">
        <v>2</v>
      </c>
      <c r="F1455" s="37">
        <v>12218.7</v>
      </c>
      <c r="G1455" t="s">
        <v>12</v>
      </c>
      <c r="H1455" t="s">
        <v>16</v>
      </c>
      <c r="I1455" t="s">
        <v>23</v>
      </c>
      <c r="J1455" s="40">
        <v>1977</v>
      </c>
      <c r="K1455" s="43" t="s">
        <v>35</v>
      </c>
      <c r="L1455" s="14">
        <f t="shared" si="154"/>
        <v>4</v>
      </c>
      <c r="M1455" s="14" t="str">
        <f t="shared" si="155"/>
        <v>tier - 3</v>
      </c>
      <c r="N1455" s="14">
        <f t="shared" si="156"/>
        <v>2</v>
      </c>
      <c r="O1455" s="8" t="str">
        <f t="shared" si="157"/>
        <v>tier - 1</v>
      </c>
      <c r="P1455" s="8" t="str">
        <f t="shared" si="158"/>
        <v>R1012</v>
      </c>
      <c r="Q1455" s="35" t="str">
        <f t="shared" si="159"/>
        <v>14-Aug-1977</v>
      </c>
      <c r="R1455" s="35">
        <v>28351</v>
      </c>
      <c r="S1455" s="44">
        <f t="shared" si="160"/>
        <v>46</v>
      </c>
      <c r="T1455" s="47">
        <v>12218.7</v>
      </c>
      <c r="U1455" s="14" t="s">
        <v>1484</v>
      </c>
      <c r="V1455" s="58">
        <v>28351</v>
      </c>
      <c r="W1455" s="14">
        <v>2</v>
      </c>
      <c r="X1455" s="77">
        <v>12218.7</v>
      </c>
      <c r="Y1455" s="14" t="s">
        <v>12</v>
      </c>
      <c r="Z1455" s="14" t="s">
        <v>16</v>
      </c>
      <c r="AA1455" s="14" t="s">
        <v>23</v>
      </c>
      <c r="AB1455" s="38">
        <v>46</v>
      </c>
    </row>
    <row r="1456" spans="1:28" x14ac:dyDescent="0.35">
      <c r="A1456" t="s">
        <v>1485</v>
      </c>
      <c r="B1456">
        <v>1964</v>
      </c>
      <c r="C1456" t="s">
        <v>10</v>
      </c>
      <c r="D1456" s="42">
        <v>20</v>
      </c>
      <c r="E1456">
        <v>0</v>
      </c>
      <c r="F1456" s="37">
        <v>12222.9</v>
      </c>
      <c r="G1456" t="s">
        <v>12</v>
      </c>
      <c r="H1456" t="s">
        <v>11</v>
      </c>
      <c r="I1456" t="s">
        <v>23</v>
      </c>
      <c r="J1456" s="40">
        <v>1964</v>
      </c>
      <c r="K1456" s="43" t="s">
        <v>10</v>
      </c>
      <c r="L1456" s="14">
        <f t="shared" si="154"/>
        <v>4</v>
      </c>
      <c r="M1456" s="14" t="str">
        <f t="shared" si="155"/>
        <v>tier - 3</v>
      </c>
      <c r="N1456" s="14">
        <f t="shared" si="156"/>
        <v>9</v>
      </c>
      <c r="O1456" s="8" t="str">
        <f t="shared" si="157"/>
        <v>tier - 2</v>
      </c>
      <c r="P1456" s="8" t="str">
        <f t="shared" si="158"/>
        <v>R1012</v>
      </c>
      <c r="Q1456" s="35" t="str">
        <f t="shared" si="159"/>
        <v>20-Jul-1964</v>
      </c>
      <c r="R1456" s="35">
        <v>23578</v>
      </c>
      <c r="S1456" s="44">
        <f t="shared" si="160"/>
        <v>59</v>
      </c>
      <c r="T1456" s="47">
        <v>12222.9</v>
      </c>
      <c r="U1456" s="14" t="s">
        <v>1485</v>
      </c>
      <c r="V1456" s="58">
        <v>23578</v>
      </c>
      <c r="W1456" s="14">
        <v>0</v>
      </c>
      <c r="X1456" s="77">
        <v>12222.9</v>
      </c>
      <c r="Y1456" s="14" t="s">
        <v>12</v>
      </c>
      <c r="Z1456" s="14" t="s">
        <v>11</v>
      </c>
      <c r="AA1456" s="14" t="s">
        <v>23</v>
      </c>
      <c r="AB1456" s="38">
        <v>59</v>
      </c>
    </row>
    <row r="1457" spans="1:28" x14ac:dyDescent="0.35">
      <c r="A1457" t="s">
        <v>1486</v>
      </c>
      <c r="B1457">
        <v>1964</v>
      </c>
      <c r="C1457" t="s">
        <v>10</v>
      </c>
      <c r="D1457" s="42">
        <v>2</v>
      </c>
      <c r="E1457">
        <v>0</v>
      </c>
      <c r="F1457" s="37">
        <v>12224.35</v>
      </c>
      <c r="G1457" t="s">
        <v>12</v>
      </c>
      <c r="H1457" t="s">
        <v>16</v>
      </c>
      <c r="I1457" t="s">
        <v>23</v>
      </c>
      <c r="J1457" s="40">
        <v>1964</v>
      </c>
      <c r="K1457" s="43" t="s">
        <v>10</v>
      </c>
      <c r="L1457" s="14">
        <f t="shared" si="154"/>
        <v>4</v>
      </c>
      <c r="M1457" s="14" t="str">
        <f t="shared" si="155"/>
        <v>tier - 3</v>
      </c>
      <c r="N1457" s="14">
        <f t="shared" si="156"/>
        <v>2</v>
      </c>
      <c r="O1457" s="8" t="str">
        <f t="shared" si="157"/>
        <v>tier - 1</v>
      </c>
      <c r="P1457" s="8" t="str">
        <f t="shared" si="158"/>
        <v>R1012</v>
      </c>
      <c r="Q1457" s="35" t="str">
        <f t="shared" si="159"/>
        <v>2-Jul-1964</v>
      </c>
      <c r="R1457" s="35">
        <v>23560</v>
      </c>
      <c r="S1457" s="44">
        <f t="shared" si="160"/>
        <v>59</v>
      </c>
      <c r="T1457" s="47">
        <v>12224.35</v>
      </c>
      <c r="U1457" s="14" t="s">
        <v>1486</v>
      </c>
      <c r="V1457" s="58">
        <v>23560</v>
      </c>
      <c r="W1457" s="14">
        <v>0</v>
      </c>
      <c r="X1457" s="77">
        <v>12224.35</v>
      </c>
      <c r="Y1457" s="14" t="s">
        <v>12</v>
      </c>
      <c r="Z1457" s="14" t="s">
        <v>16</v>
      </c>
      <c r="AA1457" s="14" t="s">
        <v>23</v>
      </c>
      <c r="AB1457" s="38">
        <v>59</v>
      </c>
    </row>
    <row r="1458" spans="1:28" x14ac:dyDescent="0.35">
      <c r="A1458" t="s">
        <v>1487</v>
      </c>
      <c r="B1458">
        <v>1964</v>
      </c>
      <c r="C1458" t="s">
        <v>18</v>
      </c>
      <c r="D1458" s="42">
        <v>24</v>
      </c>
      <c r="E1458">
        <v>0</v>
      </c>
      <c r="F1458" s="37">
        <v>12231.61</v>
      </c>
      <c r="G1458" t="s">
        <v>12</v>
      </c>
      <c r="H1458" t="s">
        <v>12</v>
      </c>
      <c r="I1458" t="s">
        <v>23</v>
      </c>
      <c r="J1458" s="40">
        <v>1964</v>
      </c>
      <c r="K1458" s="43" t="s">
        <v>18</v>
      </c>
      <c r="L1458" s="14">
        <f t="shared" si="154"/>
        <v>4</v>
      </c>
      <c r="M1458" s="14" t="str">
        <f t="shared" si="155"/>
        <v>tier - 3</v>
      </c>
      <c r="N1458" s="14">
        <f t="shared" si="156"/>
        <v>1</v>
      </c>
      <c r="O1458" s="8" t="str">
        <f t="shared" si="157"/>
        <v>tier - 3</v>
      </c>
      <c r="P1458" s="8" t="str">
        <f t="shared" si="158"/>
        <v>R1012</v>
      </c>
      <c r="Q1458" s="35" t="str">
        <f t="shared" si="159"/>
        <v>24-Jun-1964</v>
      </c>
      <c r="R1458" s="35">
        <v>23552</v>
      </c>
      <c r="S1458" s="44">
        <f t="shared" si="160"/>
        <v>59</v>
      </c>
      <c r="T1458" s="47">
        <v>12231.61</v>
      </c>
      <c r="U1458" s="14" t="s">
        <v>1487</v>
      </c>
      <c r="V1458" s="58">
        <v>23552</v>
      </c>
      <c r="W1458" s="14">
        <v>0</v>
      </c>
      <c r="X1458" s="77">
        <v>12231.61</v>
      </c>
      <c r="Y1458" s="14" t="s">
        <v>12</v>
      </c>
      <c r="Z1458" s="14" t="s">
        <v>12</v>
      </c>
      <c r="AA1458" s="14" t="s">
        <v>23</v>
      </c>
      <c r="AB1458" s="38">
        <v>59</v>
      </c>
    </row>
    <row r="1459" spans="1:28" x14ac:dyDescent="0.35">
      <c r="A1459" t="s">
        <v>1488</v>
      </c>
      <c r="B1459">
        <v>1963</v>
      </c>
      <c r="C1459" t="s">
        <v>10</v>
      </c>
      <c r="D1459" s="42">
        <v>19</v>
      </c>
      <c r="E1459">
        <v>0</v>
      </c>
      <c r="F1459" s="37">
        <v>12233.83</v>
      </c>
      <c r="G1459" t="s">
        <v>12</v>
      </c>
      <c r="H1459" t="s">
        <v>16</v>
      </c>
      <c r="I1459" t="s">
        <v>42</v>
      </c>
      <c r="J1459" s="40">
        <v>1963</v>
      </c>
      <c r="K1459" s="43" t="s">
        <v>10</v>
      </c>
      <c r="L1459" s="14">
        <f t="shared" si="154"/>
        <v>4</v>
      </c>
      <c r="M1459" s="14" t="str">
        <f t="shared" si="155"/>
        <v>tier - 3</v>
      </c>
      <c r="N1459" s="14">
        <f t="shared" si="156"/>
        <v>2</v>
      </c>
      <c r="O1459" s="8" t="str">
        <f t="shared" si="157"/>
        <v>tier - 1</v>
      </c>
      <c r="P1459" s="8" t="str">
        <f t="shared" si="158"/>
        <v>R1011</v>
      </c>
      <c r="Q1459" s="35" t="str">
        <f t="shared" si="159"/>
        <v>19-Jul-1963</v>
      </c>
      <c r="R1459" s="35">
        <v>23211</v>
      </c>
      <c r="S1459" s="44">
        <f t="shared" si="160"/>
        <v>60</v>
      </c>
      <c r="T1459" s="47">
        <v>12233.83</v>
      </c>
      <c r="U1459" s="14" t="s">
        <v>1488</v>
      </c>
      <c r="V1459" s="58">
        <v>23211</v>
      </c>
      <c r="W1459" s="14">
        <v>0</v>
      </c>
      <c r="X1459" s="77">
        <v>12233.83</v>
      </c>
      <c r="Y1459" s="14" t="s">
        <v>12</v>
      </c>
      <c r="Z1459" s="14" t="s">
        <v>16</v>
      </c>
      <c r="AA1459" s="14" t="s">
        <v>42</v>
      </c>
      <c r="AB1459" s="38">
        <v>60</v>
      </c>
    </row>
    <row r="1460" spans="1:28" x14ac:dyDescent="0.35">
      <c r="A1460" t="s">
        <v>1489</v>
      </c>
      <c r="B1460">
        <v>1964</v>
      </c>
      <c r="C1460" t="s">
        <v>37</v>
      </c>
      <c r="D1460" s="42">
        <v>15</v>
      </c>
      <c r="E1460">
        <v>0</v>
      </c>
      <c r="F1460" s="37">
        <v>12235.84</v>
      </c>
      <c r="G1460" t="s">
        <v>12</v>
      </c>
      <c r="H1460" t="s">
        <v>12</v>
      </c>
      <c r="I1460" t="s">
        <v>23</v>
      </c>
      <c r="J1460" s="40">
        <v>1964</v>
      </c>
      <c r="K1460" s="43" t="s">
        <v>37</v>
      </c>
      <c r="L1460" s="14">
        <f t="shared" si="154"/>
        <v>4</v>
      </c>
      <c r="M1460" s="14" t="str">
        <f t="shared" si="155"/>
        <v>tier - 3</v>
      </c>
      <c r="N1460" s="14">
        <f t="shared" si="156"/>
        <v>1</v>
      </c>
      <c r="O1460" s="8" t="str">
        <f t="shared" si="157"/>
        <v>tier - 3</v>
      </c>
      <c r="P1460" s="8" t="str">
        <f t="shared" si="158"/>
        <v>R1012</v>
      </c>
      <c r="Q1460" s="35" t="str">
        <f t="shared" si="159"/>
        <v>15-Oct-1964</v>
      </c>
      <c r="R1460" s="35">
        <v>23665</v>
      </c>
      <c r="S1460" s="44">
        <f t="shared" si="160"/>
        <v>59</v>
      </c>
      <c r="T1460" s="47">
        <v>12235.84</v>
      </c>
      <c r="U1460" s="14" t="s">
        <v>1489</v>
      </c>
      <c r="V1460" s="58">
        <v>23665</v>
      </c>
      <c r="W1460" s="14">
        <v>0</v>
      </c>
      <c r="X1460" s="77">
        <v>12235.84</v>
      </c>
      <c r="Y1460" s="14" t="s">
        <v>12</v>
      </c>
      <c r="Z1460" s="14" t="s">
        <v>12</v>
      </c>
      <c r="AA1460" s="14" t="s">
        <v>23</v>
      </c>
      <c r="AB1460" s="38">
        <v>59</v>
      </c>
    </row>
    <row r="1461" spans="1:28" x14ac:dyDescent="0.35">
      <c r="A1461" t="s">
        <v>1490</v>
      </c>
      <c r="B1461">
        <v>1966</v>
      </c>
      <c r="C1461" t="s">
        <v>10</v>
      </c>
      <c r="D1461" s="42">
        <v>29</v>
      </c>
      <c r="E1461">
        <v>0</v>
      </c>
      <c r="F1461" s="37">
        <v>12237.73</v>
      </c>
      <c r="G1461" t="s">
        <v>12</v>
      </c>
      <c r="H1461" t="s">
        <v>12</v>
      </c>
      <c r="I1461" t="s">
        <v>23</v>
      </c>
      <c r="J1461" s="40">
        <v>1966</v>
      </c>
      <c r="K1461" s="43" t="s">
        <v>10</v>
      </c>
      <c r="L1461" s="14">
        <f t="shared" si="154"/>
        <v>4</v>
      </c>
      <c r="M1461" s="14" t="str">
        <f t="shared" si="155"/>
        <v>tier - 3</v>
      </c>
      <c r="N1461" s="14">
        <f t="shared" si="156"/>
        <v>1</v>
      </c>
      <c r="O1461" s="8" t="str">
        <f t="shared" si="157"/>
        <v>tier - 3</v>
      </c>
      <c r="P1461" s="8" t="str">
        <f t="shared" si="158"/>
        <v>R1012</v>
      </c>
      <c r="Q1461" s="35" t="str">
        <f t="shared" si="159"/>
        <v>29-Jul-1966</v>
      </c>
      <c r="R1461" s="35">
        <v>24317</v>
      </c>
      <c r="S1461" s="44">
        <f t="shared" si="160"/>
        <v>57</v>
      </c>
      <c r="T1461" s="47">
        <v>12237.73</v>
      </c>
      <c r="U1461" s="14" t="s">
        <v>1490</v>
      </c>
      <c r="V1461" s="58">
        <v>24317</v>
      </c>
      <c r="W1461" s="14">
        <v>0</v>
      </c>
      <c r="X1461" s="77">
        <v>12237.73</v>
      </c>
      <c r="Y1461" s="14" t="s">
        <v>12</v>
      </c>
      <c r="Z1461" s="14" t="s">
        <v>12</v>
      </c>
      <c r="AA1461" s="14" t="s">
        <v>23</v>
      </c>
      <c r="AB1461" s="38">
        <v>57</v>
      </c>
    </row>
    <row r="1462" spans="1:28" x14ac:dyDescent="0.35">
      <c r="A1462" t="s">
        <v>1491</v>
      </c>
      <c r="B1462">
        <v>1963</v>
      </c>
      <c r="C1462" t="s">
        <v>10</v>
      </c>
      <c r="D1462" s="42">
        <v>17</v>
      </c>
      <c r="E1462">
        <v>0</v>
      </c>
      <c r="F1462" s="37">
        <v>12244.53</v>
      </c>
      <c r="G1462" t="s">
        <v>12</v>
      </c>
      <c r="H1462" t="s">
        <v>16</v>
      </c>
      <c r="I1462" t="s">
        <v>13</v>
      </c>
      <c r="J1462" s="40">
        <v>1963</v>
      </c>
      <c r="K1462" s="43" t="s">
        <v>10</v>
      </c>
      <c r="L1462" s="14">
        <f t="shared" si="154"/>
        <v>4</v>
      </c>
      <c r="M1462" s="14" t="str">
        <f t="shared" si="155"/>
        <v>tier - 3</v>
      </c>
      <c r="N1462" s="14">
        <f t="shared" si="156"/>
        <v>2</v>
      </c>
      <c r="O1462" s="8" t="str">
        <f t="shared" si="157"/>
        <v>tier - 1</v>
      </c>
      <c r="P1462" s="8" t="str">
        <f t="shared" si="158"/>
        <v>R1013</v>
      </c>
      <c r="Q1462" s="35" t="str">
        <f t="shared" si="159"/>
        <v>17-Jul-1963</v>
      </c>
      <c r="R1462" s="35">
        <v>23209</v>
      </c>
      <c r="S1462" s="44">
        <f t="shared" si="160"/>
        <v>60</v>
      </c>
      <c r="T1462" s="47">
        <v>12244.53</v>
      </c>
      <c r="U1462" s="14" t="s">
        <v>1491</v>
      </c>
      <c r="V1462" s="58">
        <v>23209</v>
      </c>
      <c r="W1462" s="14">
        <v>0</v>
      </c>
      <c r="X1462" s="77">
        <v>12244.53</v>
      </c>
      <c r="Y1462" s="14" t="s">
        <v>12</v>
      </c>
      <c r="Z1462" s="14" t="s">
        <v>16</v>
      </c>
      <c r="AA1462" s="14" t="s">
        <v>13</v>
      </c>
      <c r="AB1462" s="38">
        <v>60</v>
      </c>
    </row>
    <row r="1463" spans="1:28" x14ac:dyDescent="0.35">
      <c r="A1463" t="s">
        <v>1492</v>
      </c>
      <c r="B1463">
        <v>1974</v>
      </c>
      <c r="C1463" t="s">
        <v>18</v>
      </c>
      <c r="D1463" s="42">
        <v>23</v>
      </c>
      <c r="E1463">
        <v>0</v>
      </c>
      <c r="F1463" s="37">
        <v>12245.17</v>
      </c>
      <c r="G1463" t="s">
        <v>12</v>
      </c>
      <c r="H1463" t="s">
        <v>16</v>
      </c>
      <c r="I1463" t="s">
        <v>23</v>
      </c>
      <c r="J1463" s="40">
        <v>1974</v>
      </c>
      <c r="K1463" s="43" t="s">
        <v>18</v>
      </c>
      <c r="L1463" s="14">
        <f t="shared" si="154"/>
        <v>4</v>
      </c>
      <c r="M1463" s="14" t="str">
        <f t="shared" si="155"/>
        <v>tier - 3</v>
      </c>
      <c r="N1463" s="14">
        <f t="shared" si="156"/>
        <v>2</v>
      </c>
      <c r="O1463" s="8" t="str">
        <f t="shared" si="157"/>
        <v>tier - 1</v>
      </c>
      <c r="P1463" s="8" t="str">
        <f t="shared" si="158"/>
        <v>R1012</v>
      </c>
      <c r="Q1463" s="35" t="str">
        <f t="shared" si="159"/>
        <v>23-Jun-1974</v>
      </c>
      <c r="R1463" s="35">
        <v>27203</v>
      </c>
      <c r="S1463" s="44">
        <f t="shared" si="160"/>
        <v>49</v>
      </c>
      <c r="T1463" s="47">
        <v>12245.17</v>
      </c>
      <c r="U1463" s="14" t="s">
        <v>1492</v>
      </c>
      <c r="V1463" s="58">
        <v>27203</v>
      </c>
      <c r="W1463" s="14">
        <v>0</v>
      </c>
      <c r="X1463" s="77">
        <v>12245.17</v>
      </c>
      <c r="Y1463" s="14" t="s">
        <v>12</v>
      </c>
      <c r="Z1463" s="14" t="s">
        <v>16</v>
      </c>
      <c r="AA1463" s="14" t="s">
        <v>23</v>
      </c>
      <c r="AB1463" s="38">
        <v>49</v>
      </c>
    </row>
    <row r="1464" spans="1:28" x14ac:dyDescent="0.35">
      <c r="A1464" t="s">
        <v>1493</v>
      </c>
      <c r="B1464">
        <v>1989</v>
      </c>
      <c r="C1464" t="s">
        <v>15</v>
      </c>
      <c r="D1464" s="42">
        <v>23</v>
      </c>
      <c r="E1464">
        <v>3</v>
      </c>
      <c r="F1464" s="37">
        <v>12254.44</v>
      </c>
      <c r="G1464" t="s">
        <v>12</v>
      </c>
      <c r="H1464" t="s">
        <v>12</v>
      </c>
      <c r="I1464" t="s">
        <v>535</v>
      </c>
      <c r="J1464" s="40">
        <v>1989</v>
      </c>
      <c r="K1464" s="43" t="s">
        <v>15</v>
      </c>
      <c r="L1464" s="14">
        <f t="shared" si="154"/>
        <v>4</v>
      </c>
      <c r="M1464" s="14" t="str">
        <f t="shared" si="155"/>
        <v>tier - 3</v>
      </c>
      <c r="N1464" s="14">
        <f t="shared" si="156"/>
        <v>1</v>
      </c>
      <c r="O1464" s="8" t="str">
        <f t="shared" si="157"/>
        <v>tier - 3</v>
      </c>
      <c r="P1464" s="8" t="str">
        <f t="shared" si="158"/>
        <v>R1026</v>
      </c>
      <c r="Q1464" s="35" t="str">
        <f t="shared" si="159"/>
        <v>23-Nov-1989</v>
      </c>
      <c r="R1464" s="35">
        <v>32835</v>
      </c>
      <c r="S1464" s="44">
        <f t="shared" si="160"/>
        <v>34</v>
      </c>
      <c r="T1464" s="47">
        <v>12254.44</v>
      </c>
      <c r="U1464" s="14" t="s">
        <v>1493</v>
      </c>
      <c r="V1464" s="58">
        <v>32835</v>
      </c>
      <c r="W1464" s="14">
        <v>3</v>
      </c>
      <c r="X1464" s="77">
        <v>12254.44</v>
      </c>
      <c r="Y1464" s="14" t="s">
        <v>12</v>
      </c>
      <c r="Z1464" s="14" t="s">
        <v>12</v>
      </c>
      <c r="AA1464" s="14" t="s">
        <v>535</v>
      </c>
      <c r="AB1464" s="38">
        <v>34</v>
      </c>
    </row>
    <row r="1465" spans="1:28" x14ac:dyDescent="0.35">
      <c r="A1465" t="s">
        <v>1494</v>
      </c>
      <c r="B1465">
        <v>1986</v>
      </c>
      <c r="C1465" t="s">
        <v>35</v>
      </c>
      <c r="D1465" s="42">
        <v>13</v>
      </c>
      <c r="E1465">
        <v>3</v>
      </c>
      <c r="F1465" s="37">
        <v>12255.04</v>
      </c>
      <c r="G1465" t="s">
        <v>12</v>
      </c>
      <c r="H1465" t="s">
        <v>11</v>
      </c>
      <c r="I1465" t="s">
        <v>535</v>
      </c>
      <c r="J1465" s="40">
        <v>1986</v>
      </c>
      <c r="K1465" s="43" t="s">
        <v>35</v>
      </c>
      <c r="L1465" s="14">
        <f t="shared" si="154"/>
        <v>4</v>
      </c>
      <c r="M1465" s="14" t="str">
        <f t="shared" si="155"/>
        <v>tier - 3</v>
      </c>
      <c r="N1465" s="14">
        <f t="shared" si="156"/>
        <v>9</v>
      </c>
      <c r="O1465" s="8" t="str">
        <f t="shared" si="157"/>
        <v>tier - 2</v>
      </c>
      <c r="P1465" s="8" t="str">
        <f t="shared" si="158"/>
        <v>R1026</v>
      </c>
      <c r="Q1465" s="35" t="str">
        <f t="shared" si="159"/>
        <v>13-Aug-1986</v>
      </c>
      <c r="R1465" s="35">
        <v>31637</v>
      </c>
      <c r="S1465" s="44">
        <f t="shared" si="160"/>
        <v>37</v>
      </c>
      <c r="T1465" s="47">
        <v>12255.04</v>
      </c>
      <c r="U1465" s="14" t="s">
        <v>1494</v>
      </c>
      <c r="V1465" s="58">
        <v>31637</v>
      </c>
      <c r="W1465" s="14">
        <v>3</v>
      </c>
      <c r="X1465" s="77">
        <v>12255.04</v>
      </c>
      <c r="Y1465" s="14" t="s">
        <v>12</v>
      </c>
      <c r="Z1465" s="14" t="s">
        <v>11</v>
      </c>
      <c r="AA1465" s="14" t="s">
        <v>535</v>
      </c>
      <c r="AB1465" s="38">
        <v>37</v>
      </c>
    </row>
    <row r="1466" spans="1:28" x14ac:dyDescent="0.35">
      <c r="A1466" t="s">
        <v>1495</v>
      </c>
      <c r="B1466">
        <v>1966</v>
      </c>
      <c r="C1466" t="s">
        <v>30</v>
      </c>
      <c r="D1466" s="42">
        <v>6</v>
      </c>
      <c r="E1466">
        <v>2</v>
      </c>
      <c r="F1466" s="37">
        <v>12265.51</v>
      </c>
      <c r="G1466" t="s">
        <v>12</v>
      </c>
      <c r="H1466" t="s">
        <v>12</v>
      </c>
      <c r="I1466" t="s">
        <v>13</v>
      </c>
      <c r="J1466" s="40">
        <v>1966</v>
      </c>
      <c r="K1466" s="43" t="s">
        <v>30</v>
      </c>
      <c r="L1466" s="14">
        <f t="shared" si="154"/>
        <v>4</v>
      </c>
      <c r="M1466" s="14" t="str">
        <f t="shared" si="155"/>
        <v>tier - 3</v>
      </c>
      <c r="N1466" s="14">
        <f t="shared" si="156"/>
        <v>1</v>
      </c>
      <c r="O1466" s="8" t="str">
        <f t="shared" si="157"/>
        <v>tier - 3</v>
      </c>
      <c r="P1466" s="8" t="str">
        <f t="shared" si="158"/>
        <v>R1013</v>
      </c>
      <c r="Q1466" s="35" t="str">
        <f t="shared" si="159"/>
        <v>6-Dec-1966</v>
      </c>
      <c r="R1466" s="35">
        <v>24447</v>
      </c>
      <c r="S1466" s="44">
        <f t="shared" si="160"/>
        <v>57</v>
      </c>
      <c r="T1466" s="47">
        <v>12265.51</v>
      </c>
      <c r="U1466" s="14" t="s">
        <v>1495</v>
      </c>
      <c r="V1466" s="58">
        <v>24447</v>
      </c>
      <c r="W1466" s="14">
        <v>2</v>
      </c>
      <c r="X1466" s="77">
        <v>12265.51</v>
      </c>
      <c r="Y1466" s="14" t="s">
        <v>12</v>
      </c>
      <c r="Z1466" s="14" t="s">
        <v>12</v>
      </c>
      <c r="AA1466" s="14" t="s">
        <v>13</v>
      </c>
      <c r="AB1466" s="38">
        <v>57</v>
      </c>
    </row>
    <row r="1467" spans="1:28" x14ac:dyDescent="0.35">
      <c r="A1467" t="s">
        <v>1496</v>
      </c>
      <c r="B1467">
        <v>1967</v>
      </c>
      <c r="C1467" t="s">
        <v>30</v>
      </c>
      <c r="D1467" s="42">
        <v>30</v>
      </c>
      <c r="E1467">
        <v>2</v>
      </c>
      <c r="F1467" s="37">
        <v>12268.63</v>
      </c>
      <c r="G1467" t="s">
        <v>12</v>
      </c>
      <c r="H1467" t="s">
        <v>16</v>
      </c>
      <c r="I1467" t="s">
        <v>23</v>
      </c>
      <c r="J1467" s="40">
        <v>1967</v>
      </c>
      <c r="K1467" s="43" t="s">
        <v>30</v>
      </c>
      <c r="L1467" s="14">
        <f t="shared" si="154"/>
        <v>4</v>
      </c>
      <c r="M1467" s="14" t="str">
        <f t="shared" si="155"/>
        <v>tier - 3</v>
      </c>
      <c r="N1467" s="14">
        <f t="shared" si="156"/>
        <v>2</v>
      </c>
      <c r="O1467" s="8" t="str">
        <f t="shared" si="157"/>
        <v>tier - 1</v>
      </c>
      <c r="P1467" s="8" t="str">
        <f t="shared" si="158"/>
        <v>R1012</v>
      </c>
      <c r="Q1467" s="35" t="str">
        <f t="shared" si="159"/>
        <v>30-Dec-1967</v>
      </c>
      <c r="R1467" s="35">
        <v>24836</v>
      </c>
      <c r="S1467" s="44">
        <f t="shared" si="160"/>
        <v>55</v>
      </c>
      <c r="T1467" s="47">
        <v>12268.63</v>
      </c>
      <c r="U1467" s="14" t="s">
        <v>1496</v>
      </c>
      <c r="V1467" s="58">
        <v>24836</v>
      </c>
      <c r="W1467" s="14">
        <v>2</v>
      </c>
      <c r="X1467" s="77">
        <v>12268.63</v>
      </c>
      <c r="Y1467" s="14" t="s">
        <v>12</v>
      </c>
      <c r="Z1467" s="14" t="s">
        <v>16</v>
      </c>
      <c r="AA1467" s="14" t="s">
        <v>23</v>
      </c>
      <c r="AB1467" s="38">
        <v>55</v>
      </c>
    </row>
    <row r="1468" spans="1:28" x14ac:dyDescent="0.35">
      <c r="A1468" t="s">
        <v>1497</v>
      </c>
      <c r="B1468">
        <v>1967</v>
      </c>
      <c r="C1468" t="s">
        <v>35</v>
      </c>
      <c r="D1468" s="42">
        <v>28</v>
      </c>
      <c r="E1468">
        <v>2</v>
      </c>
      <c r="F1468" s="37">
        <v>12269.69</v>
      </c>
      <c r="G1468" t="s">
        <v>12</v>
      </c>
      <c r="H1468" t="s">
        <v>11</v>
      </c>
      <c r="I1468" t="s">
        <v>23</v>
      </c>
      <c r="J1468" s="40">
        <v>1967</v>
      </c>
      <c r="K1468" s="43" t="s">
        <v>35</v>
      </c>
      <c r="L1468" s="14">
        <f t="shared" si="154"/>
        <v>4</v>
      </c>
      <c r="M1468" s="14" t="str">
        <f t="shared" si="155"/>
        <v>tier - 3</v>
      </c>
      <c r="N1468" s="14">
        <f t="shared" si="156"/>
        <v>9</v>
      </c>
      <c r="O1468" s="8" t="str">
        <f t="shared" si="157"/>
        <v>tier - 2</v>
      </c>
      <c r="P1468" s="8" t="str">
        <f t="shared" si="158"/>
        <v>R1012</v>
      </c>
      <c r="Q1468" s="35" t="str">
        <f t="shared" si="159"/>
        <v>28-Aug-1967</v>
      </c>
      <c r="R1468" s="35">
        <v>24712</v>
      </c>
      <c r="S1468" s="44">
        <f t="shared" si="160"/>
        <v>56</v>
      </c>
      <c r="T1468" s="47">
        <v>12269.69</v>
      </c>
      <c r="U1468" s="14" t="s">
        <v>1497</v>
      </c>
      <c r="V1468" s="58">
        <v>24712</v>
      </c>
      <c r="W1468" s="14">
        <v>2</v>
      </c>
      <c r="X1468" s="77">
        <v>12269.69</v>
      </c>
      <c r="Y1468" s="14" t="s">
        <v>12</v>
      </c>
      <c r="Z1468" s="14" t="s">
        <v>11</v>
      </c>
      <c r="AA1468" s="14" t="s">
        <v>23</v>
      </c>
      <c r="AB1468" s="38">
        <v>56</v>
      </c>
    </row>
    <row r="1469" spans="1:28" x14ac:dyDescent="0.35">
      <c r="A1469" t="s">
        <v>1498</v>
      </c>
      <c r="B1469">
        <v>1966</v>
      </c>
      <c r="C1469" t="s">
        <v>15</v>
      </c>
      <c r="D1469" s="42">
        <v>16</v>
      </c>
      <c r="E1469">
        <v>0</v>
      </c>
      <c r="F1469" s="37">
        <v>12282.03</v>
      </c>
      <c r="G1469" t="s">
        <v>12</v>
      </c>
      <c r="H1469" t="s">
        <v>16</v>
      </c>
      <c r="I1469" t="s">
        <v>200</v>
      </c>
      <c r="J1469" s="40">
        <v>1966</v>
      </c>
      <c r="K1469" s="43" t="s">
        <v>15</v>
      </c>
      <c r="L1469" s="14">
        <f t="shared" si="154"/>
        <v>4</v>
      </c>
      <c r="M1469" s="14" t="str">
        <f t="shared" si="155"/>
        <v>tier - 3</v>
      </c>
      <c r="N1469" s="14">
        <f t="shared" si="156"/>
        <v>2</v>
      </c>
      <c r="O1469" s="8" t="str">
        <f t="shared" si="157"/>
        <v>tier - 1</v>
      </c>
      <c r="P1469" s="8" t="str">
        <f t="shared" si="158"/>
        <v>R1025</v>
      </c>
      <c r="Q1469" s="35" t="str">
        <f t="shared" si="159"/>
        <v>16-Nov-1966</v>
      </c>
      <c r="R1469" s="35">
        <v>24427</v>
      </c>
      <c r="S1469" s="44">
        <f t="shared" si="160"/>
        <v>57</v>
      </c>
      <c r="T1469" s="47">
        <v>12282.03</v>
      </c>
      <c r="U1469" s="14" t="s">
        <v>1498</v>
      </c>
      <c r="V1469" s="58">
        <v>24427</v>
      </c>
      <c r="W1469" s="14">
        <v>0</v>
      </c>
      <c r="X1469" s="77">
        <v>12282.03</v>
      </c>
      <c r="Y1469" s="14" t="s">
        <v>12</v>
      </c>
      <c r="Z1469" s="14" t="s">
        <v>16</v>
      </c>
      <c r="AA1469" s="14" t="s">
        <v>200</v>
      </c>
      <c r="AB1469" s="38">
        <v>57</v>
      </c>
    </row>
    <row r="1470" spans="1:28" x14ac:dyDescent="0.35">
      <c r="A1470" t="s">
        <v>1499</v>
      </c>
      <c r="B1470">
        <v>1990</v>
      </c>
      <c r="C1470" t="s">
        <v>37</v>
      </c>
      <c r="D1470" s="42">
        <v>29</v>
      </c>
      <c r="E1470">
        <v>3</v>
      </c>
      <c r="F1470" s="37">
        <v>12282.38</v>
      </c>
      <c r="G1470" t="s">
        <v>12</v>
      </c>
      <c r="H1470" t="s">
        <v>16</v>
      </c>
      <c r="I1470" t="s">
        <v>42</v>
      </c>
      <c r="J1470" s="40">
        <v>1990</v>
      </c>
      <c r="K1470" s="43" t="s">
        <v>37</v>
      </c>
      <c r="L1470" s="14">
        <f t="shared" si="154"/>
        <v>4</v>
      </c>
      <c r="M1470" s="14" t="str">
        <f t="shared" si="155"/>
        <v>tier - 3</v>
      </c>
      <c r="N1470" s="14">
        <f t="shared" si="156"/>
        <v>2</v>
      </c>
      <c r="O1470" s="8" t="str">
        <f t="shared" si="157"/>
        <v>tier - 1</v>
      </c>
      <c r="P1470" s="8" t="str">
        <f t="shared" si="158"/>
        <v>R1011</v>
      </c>
      <c r="Q1470" s="35" t="str">
        <f t="shared" si="159"/>
        <v>29-Oct-1990</v>
      </c>
      <c r="R1470" s="35">
        <v>33175</v>
      </c>
      <c r="S1470" s="44">
        <f t="shared" si="160"/>
        <v>33</v>
      </c>
      <c r="T1470" s="47">
        <v>12282.38</v>
      </c>
      <c r="U1470" s="14" t="s">
        <v>1499</v>
      </c>
      <c r="V1470" s="58">
        <v>33175</v>
      </c>
      <c r="W1470" s="14">
        <v>3</v>
      </c>
      <c r="X1470" s="77">
        <v>12282.38</v>
      </c>
      <c r="Y1470" s="14" t="s">
        <v>12</v>
      </c>
      <c r="Z1470" s="14" t="s">
        <v>16</v>
      </c>
      <c r="AA1470" s="14" t="s">
        <v>42</v>
      </c>
      <c r="AB1470" s="38">
        <v>33</v>
      </c>
    </row>
    <row r="1471" spans="1:28" x14ac:dyDescent="0.35">
      <c r="A1471" t="s">
        <v>1500</v>
      </c>
      <c r="B1471">
        <v>1963</v>
      </c>
      <c r="C1471" t="s">
        <v>37</v>
      </c>
      <c r="D1471" s="42">
        <v>28</v>
      </c>
      <c r="E1471">
        <v>0</v>
      </c>
      <c r="F1471" s="37">
        <v>12299.59</v>
      </c>
      <c r="G1471" t="s">
        <v>12</v>
      </c>
      <c r="H1471" t="s">
        <v>16</v>
      </c>
      <c r="I1471" t="s">
        <v>200</v>
      </c>
      <c r="J1471" s="40">
        <v>1963</v>
      </c>
      <c r="K1471" s="43" t="s">
        <v>37</v>
      </c>
      <c r="L1471" s="14">
        <f t="shared" si="154"/>
        <v>4</v>
      </c>
      <c r="M1471" s="14" t="str">
        <f t="shared" si="155"/>
        <v>tier - 3</v>
      </c>
      <c r="N1471" s="14">
        <f t="shared" si="156"/>
        <v>2</v>
      </c>
      <c r="O1471" s="8" t="str">
        <f t="shared" si="157"/>
        <v>tier - 1</v>
      </c>
      <c r="P1471" s="8" t="str">
        <f t="shared" si="158"/>
        <v>R1025</v>
      </c>
      <c r="Q1471" s="35" t="str">
        <f t="shared" si="159"/>
        <v>28-Oct-1963</v>
      </c>
      <c r="R1471" s="35">
        <v>23312</v>
      </c>
      <c r="S1471" s="44">
        <f t="shared" si="160"/>
        <v>60</v>
      </c>
      <c r="T1471" s="47">
        <v>12299.59</v>
      </c>
      <c r="U1471" s="14" t="s">
        <v>1500</v>
      </c>
      <c r="V1471" s="58">
        <v>23312</v>
      </c>
      <c r="W1471" s="14">
        <v>0</v>
      </c>
      <c r="X1471" s="77">
        <v>12299.59</v>
      </c>
      <c r="Y1471" s="14" t="s">
        <v>12</v>
      </c>
      <c r="Z1471" s="14" t="s">
        <v>16</v>
      </c>
      <c r="AA1471" s="14" t="s">
        <v>200</v>
      </c>
      <c r="AB1471" s="38">
        <v>60</v>
      </c>
    </row>
    <row r="1472" spans="1:28" x14ac:dyDescent="0.35">
      <c r="A1472" t="s">
        <v>1501</v>
      </c>
      <c r="B1472">
        <v>1963</v>
      </c>
      <c r="C1472" t="s">
        <v>35</v>
      </c>
      <c r="D1472" s="42">
        <v>29</v>
      </c>
      <c r="E1472">
        <v>0</v>
      </c>
      <c r="F1472" s="37">
        <v>12323.94</v>
      </c>
      <c r="G1472" t="s">
        <v>12</v>
      </c>
      <c r="H1472" t="s">
        <v>12</v>
      </c>
      <c r="I1472" t="s">
        <v>356</v>
      </c>
      <c r="J1472" s="40">
        <v>1963</v>
      </c>
      <c r="K1472" s="43" t="s">
        <v>35</v>
      </c>
      <c r="L1472" s="14">
        <f t="shared" si="154"/>
        <v>4</v>
      </c>
      <c r="M1472" s="14" t="str">
        <f t="shared" si="155"/>
        <v>tier - 3</v>
      </c>
      <c r="N1472" s="14">
        <f t="shared" si="156"/>
        <v>1</v>
      </c>
      <c r="O1472" s="8" t="str">
        <f t="shared" si="157"/>
        <v>tier - 3</v>
      </c>
      <c r="P1472" s="8" t="str">
        <f t="shared" si="158"/>
        <v>R1017</v>
      </c>
      <c r="Q1472" s="35" t="str">
        <f t="shared" si="159"/>
        <v>29-Aug-1963</v>
      </c>
      <c r="R1472" s="35">
        <v>23252</v>
      </c>
      <c r="S1472" s="44">
        <f t="shared" si="160"/>
        <v>60</v>
      </c>
      <c r="T1472" s="47">
        <v>12323.94</v>
      </c>
      <c r="U1472" s="14" t="s">
        <v>1501</v>
      </c>
      <c r="V1472" s="58">
        <v>23252</v>
      </c>
      <c r="W1472" s="14">
        <v>0</v>
      </c>
      <c r="X1472" s="77">
        <v>12323.94</v>
      </c>
      <c r="Y1472" s="14" t="s">
        <v>12</v>
      </c>
      <c r="Z1472" s="14" t="s">
        <v>12</v>
      </c>
      <c r="AA1472" s="14" t="s">
        <v>356</v>
      </c>
      <c r="AB1472" s="38">
        <v>60</v>
      </c>
    </row>
    <row r="1473" spans="1:28" x14ac:dyDescent="0.35">
      <c r="A1473" t="s">
        <v>1502</v>
      </c>
      <c r="B1473">
        <v>1963</v>
      </c>
      <c r="C1473" t="s">
        <v>35</v>
      </c>
      <c r="D1473" s="42">
        <v>2</v>
      </c>
      <c r="E1473">
        <v>1</v>
      </c>
      <c r="F1473" s="37">
        <v>12333.83</v>
      </c>
      <c r="G1473" t="s">
        <v>12</v>
      </c>
      <c r="H1473" t="s">
        <v>11</v>
      </c>
      <c r="I1473" t="s">
        <v>42</v>
      </c>
      <c r="J1473" s="40">
        <v>1963</v>
      </c>
      <c r="K1473" s="43" t="s">
        <v>35</v>
      </c>
      <c r="L1473" s="14">
        <f t="shared" si="154"/>
        <v>4</v>
      </c>
      <c r="M1473" s="14" t="str">
        <f t="shared" si="155"/>
        <v>tier - 3</v>
      </c>
      <c r="N1473" s="14">
        <f t="shared" si="156"/>
        <v>9</v>
      </c>
      <c r="O1473" s="8" t="str">
        <f t="shared" si="157"/>
        <v>tier - 2</v>
      </c>
      <c r="P1473" s="8" t="str">
        <f t="shared" si="158"/>
        <v>R1011</v>
      </c>
      <c r="Q1473" s="35" t="str">
        <f t="shared" si="159"/>
        <v>2-Aug-1963</v>
      </c>
      <c r="R1473" s="35">
        <v>23225</v>
      </c>
      <c r="S1473" s="44">
        <f t="shared" si="160"/>
        <v>60</v>
      </c>
      <c r="T1473" s="47">
        <v>12333.83</v>
      </c>
      <c r="U1473" s="14" t="s">
        <v>1502</v>
      </c>
      <c r="V1473" s="58">
        <v>23225</v>
      </c>
      <c r="W1473" s="14">
        <v>1</v>
      </c>
      <c r="X1473" s="77">
        <v>12333.83</v>
      </c>
      <c r="Y1473" s="14" t="s">
        <v>12</v>
      </c>
      <c r="Z1473" s="14" t="s">
        <v>11</v>
      </c>
      <c r="AA1473" s="14" t="s">
        <v>42</v>
      </c>
      <c r="AB1473" s="38">
        <v>60</v>
      </c>
    </row>
    <row r="1474" spans="1:28" x14ac:dyDescent="0.35">
      <c r="A1474" t="s">
        <v>1503</v>
      </c>
      <c r="B1474">
        <v>1963</v>
      </c>
      <c r="C1474" t="s">
        <v>20</v>
      </c>
      <c r="D1474" s="42">
        <v>22</v>
      </c>
      <c r="E1474">
        <v>1</v>
      </c>
      <c r="F1474" s="37">
        <v>12347.17</v>
      </c>
      <c r="G1474" t="s">
        <v>12</v>
      </c>
      <c r="H1474" t="s">
        <v>12</v>
      </c>
      <c r="I1474" t="s">
        <v>42</v>
      </c>
      <c r="J1474" s="40">
        <v>1963</v>
      </c>
      <c r="K1474" s="43" t="s">
        <v>20</v>
      </c>
      <c r="L1474" s="14">
        <f t="shared" si="154"/>
        <v>4</v>
      </c>
      <c r="M1474" s="14" t="str">
        <f t="shared" si="155"/>
        <v>tier - 3</v>
      </c>
      <c r="N1474" s="14">
        <f t="shared" si="156"/>
        <v>1</v>
      </c>
      <c r="O1474" s="8" t="str">
        <f t="shared" si="157"/>
        <v>tier - 3</v>
      </c>
      <c r="P1474" s="8" t="str">
        <f t="shared" si="158"/>
        <v>R1011</v>
      </c>
      <c r="Q1474" s="35" t="str">
        <f t="shared" si="159"/>
        <v>22-Sep-1963</v>
      </c>
      <c r="R1474" s="35">
        <v>23276</v>
      </c>
      <c r="S1474" s="44">
        <f t="shared" si="160"/>
        <v>60</v>
      </c>
      <c r="T1474" s="47">
        <v>12347.17</v>
      </c>
      <c r="U1474" s="14" t="s">
        <v>1503</v>
      </c>
      <c r="V1474" s="58">
        <v>23276</v>
      </c>
      <c r="W1474" s="14">
        <v>1</v>
      </c>
      <c r="X1474" s="77">
        <v>12347.17</v>
      </c>
      <c r="Y1474" s="14" t="s">
        <v>12</v>
      </c>
      <c r="Z1474" s="14" t="s">
        <v>12</v>
      </c>
      <c r="AA1474" s="14" t="s">
        <v>42</v>
      </c>
      <c r="AB1474" s="38">
        <v>60</v>
      </c>
    </row>
    <row r="1475" spans="1:28" x14ac:dyDescent="0.35">
      <c r="A1475" t="s">
        <v>1504</v>
      </c>
      <c r="B1475">
        <v>1966</v>
      </c>
      <c r="C1475" t="s">
        <v>30</v>
      </c>
      <c r="D1475" s="42">
        <v>29</v>
      </c>
      <c r="E1475">
        <v>3</v>
      </c>
      <c r="F1475" s="37">
        <v>12363.55</v>
      </c>
      <c r="G1475" t="s">
        <v>12</v>
      </c>
      <c r="H1475" t="s">
        <v>12</v>
      </c>
      <c r="I1475" t="s">
        <v>42</v>
      </c>
      <c r="J1475" s="40">
        <v>1966</v>
      </c>
      <c r="K1475" s="43" t="s">
        <v>30</v>
      </c>
      <c r="L1475" s="14">
        <f t="shared" si="154"/>
        <v>4</v>
      </c>
      <c r="M1475" s="14" t="str">
        <f t="shared" si="155"/>
        <v>tier - 3</v>
      </c>
      <c r="N1475" s="14">
        <f t="shared" si="156"/>
        <v>1</v>
      </c>
      <c r="O1475" s="8" t="str">
        <f t="shared" si="157"/>
        <v>tier - 3</v>
      </c>
      <c r="P1475" s="8" t="str">
        <f t="shared" si="158"/>
        <v>R1011</v>
      </c>
      <c r="Q1475" s="35" t="str">
        <f t="shared" si="159"/>
        <v>29-Dec-1966</v>
      </c>
      <c r="R1475" s="35">
        <v>24470</v>
      </c>
      <c r="S1475" s="44">
        <f t="shared" si="160"/>
        <v>56</v>
      </c>
      <c r="T1475" s="47">
        <v>12363.55</v>
      </c>
      <c r="U1475" s="14" t="s">
        <v>1504</v>
      </c>
      <c r="V1475" s="58">
        <v>24470</v>
      </c>
      <c r="W1475" s="14">
        <v>3</v>
      </c>
      <c r="X1475" s="77">
        <v>12363.55</v>
      </c>
      <c r="Y1475" s="14" t="s">
        <v>12</v>
      </c>
      <c r="Z1475" s="14" t="s">
        <v>12</v>
      </c>
      <c r="AA1475" s="14" t="s">
        <v>42</v>
      </c>
      <c r="AB1475" s="38">
        <v>56</v>
      </c>
    </row>
    <row r="1476" spans="1:28" x14ac:dyDescent="0.35">
      <c r="A1476" t="s">
        <v>1505</v>
      </c>
      <c r="B1476">
        <v>1962</v>
      </c>
      <c r="C1476" t="s">
        <v>20</v>
      </c>
      <c r="D1476" s="42">
        <v>26</v>
      </c>
      <c r="E1476">
        <v>0</v>
      </c>
      <c r="F1476" s="37">
        <v>12369.89</v>
      </c>
      <c r="G1476" t="s">
        <v>12</v>
      </c>
      <c r="H1476" t="s">
        <v>11</v>
      </c>
      <c r="I1476" t="s">
        <v>247</v>
      </c>
      <c r="J1476" s="40">
        <v>1962</v>
      </c>
      <c r="K1476" s="43" t="s">
        <v>20</v>
      </c>
      <c r="L1476" s="14">
        <f t="shared" si="154"/>
        <v>4</v>
      </c>
      <c r="M1476" s="14" t="str">
        <f t="shared" si="155"/>
        <v>tier - 3</v>
      </c>
      <c r="N1476" s="14">
        <f t="shared" si="156"/>
        <v>9</v>
      </c>
      <c r="O1476" s="8" t="str">
        <f t="shared" si="157"/>
        <v>tier - 2</v>
      </c>
      <c r="P1476" s="8" t="str">
        <f t="shared" si="158"/>
        <v>R1024</v>
      </c>
      <c r="Q1476" s="35" t="str">
        <f t="shared" si="159"/>
        <v>26-Sep-1962</v>
      </c>
      <c r="R1476" s="35">
        <v>22915</v>
      </c>
      <c r="S1476" s="44">
        <f t="shared" si="160"/>
        <v>61</v>
      </c>
      <c r="T1476" s="47">
        <v>12369.89</v>
      </c>
      <c r="U1476" s="14" t="s">
        <v>1505</v>
      </c>
      <c r="V1476" s="58">
        <v>22915</v>
      </c>
      <c r="W1476" s="14">
        <v>0</v>
      </c>
      <c r="X1476" s="77">
        <v>12369.89</v>
      </c>
      <c r="Y1476" s="14" t="s">
        <v>12</v>
      </c>
      <c r="Z1476" s="14" t="s">
        <v>11</v>
      </c>
      <c r="AA1476" s="14" t="s">
        <v>247</v>
      </c>
      <c r="AB1476" s="38">
        <v>61</v>
      </c>
    </row>
    <row r="1477" spans="1:28" x14ac:dyDescent="0.35">
      <c r="A1477" t="s">
        <v>1506</v>
      </c>
      <c r="B1477">
        <v>1989</v>
      </c>
      <c r="C1477" t="s">
        <v>30</v>
      </c>
      <c r="D1477" s="42">
        <v>29</v>
      </c>
      <c r="E1477">
        <v>0</v>
      </c>
      <c r="F1477" s="37">
        <v>12404.88</v>
      </c>
      <c r="G1477" t="s">
        <v>12</v>
      </c>
      <c r="H1477" t="s">
        <v>12</v>
      </c>
      <c r="I1477" t="s">
        <v>168</v>
      </c>
      <c r="J1477" s="40">
        <v>1989</v>
      </c>
      <c r="K1477" s="43" t="s">
        <v>30</v>
      </c>
      <c r="L1477" s="14">
        <f t="shared" ref="L1477:L1540" si="161">MATCH($G$4:$G$2346,$G$4:$G$2346,0)</f>
        <v>4</v>
      </c>
      <c r="M1477" s="14" t="str">
        <f t="shared" ref="M1477:M1540" si="162">IF(G1477="?",INDEX($G$4:$G$2346,MODE($L$4:$L$2346)),G1477)</f>
        <v>tier - 3</v>
      </c>
      <c r="N1477" s="14">
        <f t="shared" ref="N1477:N1540" si="163">MATCH($H$4:$H$2346,$H$4:$H$2346,0)</f>
        <v>1</v>
      </c>
      <c r="O1477" s="8" t="str">
        <f t="shared" ref="O1477:O1540" si="164">IF(H1477="?",INDEX($H$4:$H$2346,MODE($N$4:$N$2346)),H1477)</f>
        <v>tier - 3</v>
      </c>
      <c r="P1477" s="8" t="str">
        <f t="shared" ref="P1477:P1540" si="165">IF(I1477="?","Unknown",I1477)</f>
        <v>R1016</v>
      </c>
      <c r="Q1477" s="35" t="str">
        <f t="shared" ref="Q1477:Q1540" si="166">CONCATENATE(D1477,"-",K1477,"-",J1477)</f>
        <v>29-Dec-1989</v>
      </c>
      <c r="R1477" s="35">
        <v>32871</v>
      </c>
      <c r="S1477" s="44">
        <f t="shared" ref="S1477:S1540" si="167">ROUND((($S$2-R1477)/365),0)</f>
        <v>33</v>
      </c>
      <c r="T1477" s="47">
        <v>12404.88</v>
      </c>
      <c r="U1477" s="14" t="s">
        <v>1506</v>
      </c>
      <c r="V1477" s="58">
        <v>32871</v>
      </c>
      <c r="W1477" s="14">
        <v>0</v>
      </c>
      <c r="X1477" s="77">
        <v>12404.88</v>
      </c>
      <c r="Y1477" s="14" t="s">
        <v>12</v>
      </c>
      <c r="Z1477" s="14" t="s">
        <v>12</v>
      </c>
      <c r="AA1477" s="14" t="s">
        <v>168</v>
      </c>
      <c r="AB1477" s="38">
        <v>33</v>
      </c>
    </row>
    <row r="1478" spans="1:28" x14ac:dyDescent="0.35">
      <c r="A1478" t="s">
        <v>1507</v>
      </c>
      <c r="B1478">
        <v>1972</v>
      </c>
      <c r="C1478" t="s">
        <v>35</v>
      </c>
      <c r="D1478" s="42">
        <v>21</v>
      </c>
      <c r="E1478">
        <v>0</v>
      </c>
      <c r="F1478" s="37">
        <v>12407.3</v>
      </c>
      <c r="G1478" t="s">
        <v>12</v>
      </c>
      <c r="H1478" t="s">
        <v>11</v>
      </c>
      <c r="I1478" t="s">
        <v>300</v>
      </c>
      <c r="J1478" s="40">
        <v>1972</v>
      </c>
      <c r="K1478" s="43" t="s">
        <v>35</v>
      </c>
      <c r="L1478" s="14">
        <f t="shared" si="161"/>
        <v>4</v>
      </c>
      <c r="M1478" s="14" t="str">
        <f t="shared" si="162"/>
        <v>tier - 3</v>
      </c>
      <c r="N1478" s="14">
        <f t="shared" si="163"/>
        <v>9</v>
      </c>
      <c r="O1478" s="8" t="str">
        <f t="shared" si="164"/>
        <v>tier - 2</v>
      </c>
      <c r="P1478" s="8" t="str">
        <f t="shared" si="165"/>
        <v>R1021</v>
      </c>
      <c r="Q1478" s="35" t="str">
        <f t="shared" si="166"/>
        <v>21-Aug-1972</v>
      </c>
      <c r="R1478" s="35">
        <v>26532</v>
      </c>
      <c r="S1478" s="44">
        <f t="shared" si="167"/>
        <v>51</v>
      </c>
      <c r="T1478" s="47">
        <v>12407.3</v>
      </c>
      <c r="U1478" s="14" t="s">
        <v>1507</v>
      </c>
      <c r="V1478" s="58">
        <v>26532</v>
      </c>
      <c r="W1478" s="14">
        <v>0</v>
      </c>
      <c r="X1478" s="77">
        <v>12407.3</v>
      </c>
      <c r="Y1478" s="14" t="s">
        <v>12</v>
      </c>
      <c r="Z1478" s="14" t="s">
        <v>11</v>
      </c>
      <c r="AA1478" s="14" t="s">
        <v>300</v>
      </c>
      <c r="AB1478" s="38">
        <v>51</v>
      </c>
    </row>
    <row r="1479" spans="1:28" x14ac:dyDescent="0.35">
      <c r="A1479" t="s">
        <v>1508</v>
      </c>
      <c r="B1479">
        <v>1979</v>
      </c>
      <c r="C1479" t="s">
        <v>10</v>
      </c>
      <c r="D1479" s="42">
        <v>14</v>
      </c>
      <c r="E1479">
        <v>2</v>
      </c>
      <c r="F1479" s="37">
        <v>12408.29</v>
      </c>
      <c r="G1479" t="s">
        <v>12</v>
      </c>
      <c r="H1479" t="s">
        <v>16</v>
      </c>
      <c r="I1479" t="s">
        <v>632</v>
      </c>
      <c r="J1479" s="40">
        <v>1979</v>
      </c>
      <c r="K1479" s="43" t="s">
        <v>10</v>
      </c>
      <c r="L1479" s="14">
        <f t="shared" si="161"/>
        <v>4</v>
      </c>
      <c r="M1479" s="14" t="str">
        <f t="shared" si="162"/>
        <v>tier - 3</v>
      </c>
      <c r="N1479" s="14">
        <f t="shared" si="163"/>
        <v>2</v>
      </c>
      <c r="O1479" s="8" t="str">
        <f t="shared" si="164"/>
        <v>tier - 1</v>
      </c>
      <c r="P1479" s="8" t="str">
        <f t="shared" si="165"/>
        <v>R1022</v>
      </c>
      <c r="Q1479" s="35" t="str">
        <f t="shared" si="166"/>
        <v>14-Jul-1979</v>
      </c>
      <c r="R1479" s="35">
        <v>29050</v>
      </c>
      <c r="S1479" s="44">
        <f t="shared" si="167"/>
        <v>44</v>
      </c>
      <c r="T1479" s="47">
        <v>12408.29</v>
      </c>
      <c r="U1479" s="14" t="s">
        <v>1508</v>
      </c>
      <c r="V1479" s="58">
        <v>29050</v>
      </c>
      <c r="W1479" s="14">
        <v>2</v>
      </c>
      <c r="X1479" s="77">
        <v>12408.29</v>
      </c>
      <c r="Y1479" s="14" t="s">
        <v>12</v>
      </c>
      <c r="Z1479" s="14" t="s">
        <v>16</v>
      </c>
      <c r="AA1479" s="14" t="s">
        <v>632</v>
      </c>
      <c r="AB1479" s="38">
        <v>44</v>
      </c>
    </row>
    <row r="1480" spans="1:28" x14ac:dyDescent="0.35">
      <c r="A1480" t="s">
        <v>1509</v>
      </c>
      <c r="B1480">
        <v>1964</v>
      </c>
      <c r="C1480" t="s">
        <v>35</v>
      </c>
      <c r="D1480" s="42">
        <v>4</v>
      </c>
      <c r="E1480">
        <v>0</v>
      </c>
      <c r="F1480" s="37">
        <v>12430.95</v>
      </c>
      <c r="G1480" t="s">
        <v>12</v>
      </c>
      <c r="H1480" t="s">
        <v>12</v>
      </c>
      <c r="I1480" t="s">
        <v>247</v>
      </c>
      <c r="J1480" s="40">
        <v>1964</v>
      </c>
      <c r="K1480" s="43" t="s">
        <v>35</v>
      </c>
      <c r="L1480" s="14">
        <f t="shared" si="161"/>
        <v>4</v>
      </c>
      <c r="M1480" s="14" t="str">
        <f t="shared" si="162"/>
        <v>tier - 3</v>
      </c>
      <c r="N1480" s="14">
        <f t="shared" si="163"/>
        <v>1</v>
      </c>
      <c r="O1480" s="8" t="str">
        <f t="shared" si="164"/>
        <v>tier - 3</v>
      </c>
      <c r="P1480" s="8" t="str">
        <f t="shared" si="165"/>
        <v>R1024</v>
      </c>
      <c r="Q1480" s="35" t="str">
        <f t="shared" si="166"/>
        <v>4-Aug-1964</v>
      </c>
      <c r="R1480" s="35">
        <v>23593</v>
      </c>
      <c r="S1480" s="44">
        <f t="shared" si="167"/>
        <v>59</v>
      </c>
      <c r="T1480" s="47">
        <v>12430.95</v>
      </c>
      <c r="U1480" s="14" t="s">
        <v>1509</v>
      </c>
      <c r="V1480" s="58">
        <v>23593</v>
      </c>
      <c r="W1480" s="14">
        <v>0</v>
      </c>
      <c r="X1480" s="77">
        <v>12430.95</v>
      </c>
      <c r="Y1480" s="14" t="s">
        <v>12</v>
      </c>
      <c r="Z1480" s="14" t="s">
        <v>12</v>
      </c>
      <c r="AA1480" s="14" t="s">
        <v>247</v>
      </c>
      <c r="AB1480" s="38">
        <v>59</v>
      </c>
    </row>
    <row r="1481" spans="1:28" x14ac:dyDescent="0.35">
      <c r="A1481" t="s">
        <v>1510</v>
      </c>
      <c r="B1481">
        <v>1995</v>
      </c>
      <c r="C1481" t="s">
        <v>35</v>
      </c>
      <c r="D1481" s="42">
        <v>9</v>
      </c>
      <c r="E1481">
        <v>0</v>
      </c>
      <c r="F1481" s="37">
        <v>12452.25</v>
      </c>
      <c r="G1481" t="s">
        <v>12</v>
      </c>
      <c r="H1481" t="s">
        <v>12</v>
      </c>
      <c r="I1481" t="s">
        <v>23</v>
      </c>
      <c r="J1481" s="40">
        <v>1995</v>
      </c>
      <c r="K1481" s="43" t="s">
        <v>35</v>
      </c>
      <c r="L1481" s="14">
        <f t="shared" si="161"/>
        <v>4</v>
      </c>
      <c r="M1481" s="14" t="str">
        <f t="shared" si="162"/>
        <v>tier - 3</v>
      </c>
      <c r="N1481" s="14">
        <f t="shared" si="163"/>
        <v>1</v>
      </c>
      <c r="O1481" s="8" t="str">
        <f t="shared" si="164"/>
        <v>tier - 3</v>
      </c>
      <c r="P1481" s="8" t="str">
        <f t="shared" si="165"/>
        <v>R1012</v>
      </c>
      <c r="Q1481" s="35" t="str">
        <f t="shared" si="166"/>
        <v>9-Aug-1995</v>
      </c>
      <c r="R1481" s="35">
        <v>34920</v>
      </c>
      <c r="S1481" s="44">
        <f t="shared" si="167"/>
        <v>28</v>
      </c>
      <c r="T1481" s="47">
        <v>12452.25</v>
      </c>
      <c r="U1481" s="14" t="s">
        <v>1510</v>
      </c>
      <c r="V1481" s="58">
        <v>34920</v>
      </c>
      <c r="W1481" s="14">
        <v>0</v>
      </c>
      <c r="X1481" s="77">
        <v>12452.25</v>
      </c>
      <c r="Y1481" s="14" t="s">
        <v>12</v>
      </c>
      <c r="Z1481" s="14" t="s">
        <v>12</v>
      </c>
      <c r="AA1481" s="14" t="s">
        <v>23</v>
      </c>
      <c r="AB1481" s="38">
        <v>28</v>
      </c>
    </row>
    <row r="1482" spans="1:28" x14ac:dyDescent="0.35">
      <c r="A1482" t="s">
        <v>1511</v>
      </c>
      <c r="B1482">
        <v>1968</v>
      </c>
      <c r="C1482" t="s">
        <v>15</v>
      </c>
      <c r="D1482" s="42">
        <v>26</v>
      </c>
      <c r="E1482">
        <v>3</v>
      </c>
      <c r="F1482" s="37">
        <v>12475.35</v>
      </c>
      <c r="G1482" t="s">
        <v>12</v>
      </c>
      <c r="H1482" t="s">
        <v>16</v>
      </c>
      <c r="I1482" t="s">
        <v>23</v>
      </c>
      <c r="J1482" s="40">
        <v>1968</v>
      </c>
      <c r="K1482" s="43" t="s">
        <v>15</v>
      </c>
      <c r="L1482" s="14">
        <f t="shared" si="161"/>
        <v>4</v>
      </c>
      <c r="M1482" s="14" t="str">
        <f t="shared" si="162"/>
        <v>tier - 3</v>
      </c>
      <c r="N1482" s="14">
        <f t="shared" si="163"/>
        <v>2</v>
      </c>
      <c r="O1482" s="8" t="str">
        <f t="shared" si="164"/>
        <v>tier - 1</v>
      </c>
      <c r="P1482" s="8" t="str">
        <f t="shared" si="165"/>
        <v>R1012</v>
      </c>
      <c r="Q1482" s="35" t="str">
        <f t="shared" si="166"/>
        <v>26-Nov-1968</v>
      </c>
      <c r="R1482" s="35">
        <v>25168</v>
      </c>
      <c r="S1482" s="44">
        <f t="shared" si="167"/>
        <v>55</v>
      </c>
      <c r="T1482" s="47">
        <v>12475.35</v>
      </c>
      <c r="U1482" s="14" t="s">
        <v>1511</v>
      </c>
      <c r="V1482" s="58">
        <v>25168</v>
      </c>
      <c r="W1482" s="14">
        <v>3</v>
      </c>
      <c r="X1482" s="77">
        <v>12475.35</v>
      </c>
      <c r="Y1482" s="14" t="s">
        <v>12</v>
      </c>
      <c r="Z1482" s="14" t="s">
        <v>16</v>
      </c>
      <c r="AA1482" s="14" t="s">
        <v>23</v>
      </c>
      <c r="AB1482" s="38">
        <v>55</v>
      </c>
    </row>
    <row r="1483" spans="1:28" x14ac:dyDescent="0.35">
      <c r="A1483" t="s">
        <v>1512</v>
      </c>
      <c r="B1483">
        <v>1968</v>
      </c>
      <c r="C1483" t="s">
        <v>15</v>
      </c>
      <c r="D1483" s="42">
        <v>12</v>
      </c>
      <c r="E1483">
        <v>3</v>
      </c>
      <c r="F1483" s="37">
        <v>12479.71</v>
      </c>
      <c r="G1483" t="s">
        <v>12</v>
      </c>
      <c r="H1483" t="s">
        <v>12</v>
      </c>
      <c r="I1483" t="s">
        <v>23</v>
      </c>
      <c r="J1483" s="40">
        <v>1968</v>
      </c>
      <c r="K1483" s="43" t="s">
        <v>15</v>
      </c>
      <c r="L1483" s="14">
        <f t="shared" si="161"/>
        <v>4</v>
      </c>
      <c r="M1483" s="14" t="str">
        <f t="shared" si="162"/>
        <v>tier - 3</v>
      </c>
      <c r="N1483" s="14">
        <f t="shared" si="163"/>
        <v>1</v>
      </c>
      <c r="O1483" s="8" t="str">
        <f t="shared" si="164"/>
        <v>tier - 3</v>
      </c>
      <c r="P1483" s="8" t="str">
        <f t="shared" si="165"/>
        <v>R1012</v>
      </c>
      <c r="Q1483" s="35" t="str">
        <f t="shared" si="166"/>
        <v>12-Nov-1968</v>
      </c>
      <c r="R1483" s="35">
        <v>25154</v>
      </c>
      <c r="S1483" s="44">
        <f t="shared" si="167"/>
        <v>55</v>
      </c>
      <c r="T1483" s="47">
        <v>12479.71</v>
      </c>
      <c r="U1483" s="14" t="s">
        <v>1512</v>
      </c>
      <c r="V1483" s="58">
        <v>25154</v>
      </c>
      <c r="W1483" s="14">
        <v>3</v>
      </c>
      <c r="X1483" s="77">
        <v>12479.71</v>
      </c>
      <c r="Y1483" s="14" t="s">
        <v>12</v>
      </c>
      <c r="Z1483" s="14" t="s">
        <v>12</v>
      </c>
      <c r="AA1483" s="14" t="s">
        <v>23</v>
      </c>
      <c r="AB1483" s="38">
        <v>55</v>
      </c>
    </row>
    <row r="1484" spans="1:28" x14ac:dyDescent="0.35">
      <c r="A1484" t="s">
        <v>1513</v>
      </c>
      <c r="B1484">
        <v>1967</v>
      </c>
      <c r="C1484" t="s">
        <v>20</v>
      </c>
      <c r="D1484" s="42">
        <v>1</v>
      </c>
      <c r="E1484">
        <v>3</v>
      </c>
      <c r="F1484" s="37">
        <v>12485.8</v>
      </c>
      <c r="G1484" t="s">
        <v>12</v>
      </c>
      <c r="H1484" t="s">
        <v>12</v>
      </c>
      <c r="I1484" t="s">
        <v>13</v>
      </c>
      <c r="J1484" s="40">
        <v>1967</v>
      </c>
      <c r="K1484" s="43" t="s">
        <v>20</v>
      </c>
      <c r="L1484" s="14">
        <f t="shared" si="161"/>
        <v>4</v>
      </c>
      <c r="M1484" s="14" t="str">
        <f t="shared" si="162"/>
        <v>tier - 3</v>
      </c>
      <c r="N1484" s="14">
        <f t="shared" si="163"/>
        <v>1</v>
      </c>
      <c r="O1484" s="8" t="str">
        <f t="shared" si="164"/>
        <v>tier - 3</v>
      </c>
      <c r="P1484" s="8" t="str">
        <f t="shared" si="165"/>
        <v>R1013</v>
      </c>
      <c r="Q1484" s="35" t="str">
        <f t="shared" si="166"/>
        <v>1-Sep-1967</v>
      </c>
      <c r="R1484" s="35">
        <v>24716</v>
      </c>
      <c r="S1484" s="44">
        <f t="shared" si="167"/>
        <v>56</v>
      </c>
      <c r="T1484" s="47">
        <v>12485.8</v>
      </c>
      <c r="U1484" s="14" t="s">
        <v>1513</v>
      </c>
      <c r="V1484" s="58">
        <v>24716</v>
      </c>
      <c r="W1484" s="14">
        <v>3</v>
      </c>
      <c r="X1484" s="77">
        <v>12485.8</v>
      </c>
      <c r="Y1484" s="14" t="s">
        <v>12</v>
      </c>
      <c r="Z1484" s="14" t="s">
        <v>12</v>
      </c>
      <c r="AA1484" s="14" t="s">
        <v>13</v>
      </c>
      <c r="AB1484" s="38">
        <v>56</v>
      </c>
    </row>
    <row r="1485" spans="1:28" x14ac:dyDescent="0.35">
      <c r="A1485" t="s">
        <v>1514</v>
      </c>
      <c r="B1485">
        <v>1968</v>
      </c>
      <c r="C1485" t="s">
        <v>30</v>
      </c>
      <c r="D1485" s="42">
        <v>3</v>
      </c>
      <c r="E1485">
        <v>3</v>
      </c>
      <c r="F1485" s="37">
        <v>12495.29</v>
      </c>
      <c r="G1485" t="s">
        <v>12</v>
      </c>
      <c r="H1485" t="s">
        <v>12</v>
      </c>
      <c r="I1485" t="s">
        <v>23</v>
      </c>
      <c r="J1485" s="40">
        <v>1968</v>
      </c>
      <c r="K1485" s="43" t="s">
        <v>30</v>
      </c>
      <c r="L1485" s="14">
        <f t="shared" si="161"/>
        <v>4</v>
      </c>
      <c r="M1485" s="14" t="str">
        <f t="shared" si="162"/>
        <v>tier - 3</v>
      </c>
      <c r="N1485" s="14">
        <f t="shared" si="163"/>
        <v>1</v>
      </c>
      <c r="O1485" s="8" t="str">
        <f t="shared" si="164"/>
        <v>tier - 3</v>
      </c>
      <c r="P1485" s="8" t="str">
        <f t="shared" si="165"/>
        <v>R1012</v>
      </c>
      <c r="Q1485" s="35" t="str">
        <f t="shared" si="166"/>
        <v>3-Dec-1968</v>
      </c>
      <c r="R1485" s="35">
        <v>25175</v>
      </c>
      <c r="S1485" s="44">
        <f t="shared" si="167"/>
        <v>55</v>
      </c>
      <c r="T1485" s="47">
        <v>12495.29</v>
      </c>
      <c r="U1485" s="14" t="s">
        <v>1514</v>
      </c>
      <c r="V1485" s="58">
        <v>25175</v>
      </c>
      <c r="W1485" s="14">
        <v>3</v>
      </c>
      <c r="X1485" s="77">
        <v>12495.29</v>
      </c>
      <c r="Y1485" s="14" t="s">
        <v>12</v>
      </c>
      <c r="Z1485" s="14" t="s">
        <v>12</v>
      </c>
      <c r="AA1485" s="14" t="s">
        <v>23</v>
      </c>
      <c r="AB1485" s="38">
        <v>55</v>
      </c>
    </row>
    <row r="1486" spans="1:28" x14ac:dyDescent="0.35">
      <c r="A1486" t="s">
        <v>1515</v>
      </c>
      <c r="B1486">
        <v>1966</v>
      </c>
      <c r="C1486" t="s">
        <v>10</v>
      </c>
      <c r="D1486" s="42">
        <v>12</v>
      </c>
      <c r="E1486">
        <v>0</v>
      </c>
      <c r="F1486" s="37">
        <v>12499.88</v>
      </c>
      <c r="G1486" t="s">
        <v>12</v>
      </c>
      <c r="H1486" t="s">
        <v>11</v>
      </c>
      <c r="I1486" t="s">
        <v>23</v>
      </c>
      <c r="J1486" s="40">
        <v>1966</v>
      </c>
      <c r="K1486" s="43" t="s">
        <v>10</v>
      </c>
      <c r="L1486" s="14">
        <f t="shared" si="161"/>
        <v>4</v>
      </c>
      <c r="M1486" s="14" t="str">
        <f t="shared" si="162"/>
        <v>tier - 3</v>
      </c>
      <c r="N1486" s="14">
        <f t="shared" si="163"/>
        <v>9</v>
      </c>
      <c r="O1486" s="8" t="str">
        <f t="shared" si="164"/>
        <v>tier - 2</v>
      </c>
      <c r="P1486" s="8" t="str">
        <f t="shared" si="165"/>
        <v>R1012</v>
      </c>
      <c r="Q1486" s="35" t="str">
        <f t="shared" si="166"/>
        <v>12-Jul-1966</v>
      </c>
      <c r="R1486" s="35">
        <v>24300</v>
      </c>
      <c r="S1486" s="44">
        <f t="shared" si="167"/>
        <v>57</v>
      </c>
      <c r="T1486" s="47">
        <v>12499.88</v>
      </c>
      <c r="U1486" s="14" t="s">
        <v>1515</v>
      </c>
      <c r="V1486" s="58">
        <v>24300</v>
      </c>
      <c r="W1486" s="14">
        <v>0</v>
      </c>
      <c r="X1486" s="77">
        <v>12499.88</v>
      </c>
      <c r="Y1486" s="14" t="s">
        <v>12</v>
      </c>
      <c r="Z1486" s="14" t="s">
        <v>11</v>
      </c>
      <c r="AA1486" s="14" t="s">
        <v>23</v>
      </c>
      <c r="AB1486" s="38">
        <v>57</v>
      </c>
    </row>
    <row r="1487" spans="1:28" x14ac:dyDescent="0.35">
      <c r="A1487" t="s">
        <v>1516</v>
      </c>
      <c r="B1487">
        <v>1962</v>
      </c>
      <c r="C1487" t="s">
        <v>37</v>
      </c>
      <c r="D1487" s="42">
        <v>16</v>
      </c>
      <c r="E1487">
        <v>0</v>
      </c>
      <c r="F1487" s="37">
        <v>12523.6</v>
      </c>
      <c r="G1487" t="s">
        <v>12</v>
      </c>
      <c r="H1487" t="s">
        <v>12</v>
      </c>
      <c r="I1487" t="s">
        <v>23</v>
      </c>
      <c r="J1487" s="40">
        <v>1962</v>
      </c>
      <c r="K1487" s="43" t="s">
        <v>37</v>
      </c>
      <c r="L1487" s="14">
        <f t="shared" si="161"/>
        <v>4</v>
      </c>
      <c r="M1487" s="14" t="str">
        <f t="shared" si="162"/>
        <v>tier - 3</v>
      </c>
      <c r="N1487" s="14">
        <f t="shared" si="163"/>
        <v>1</v>
      </c>
      <c r="O1487" s="8" t="str">
        <f t="shared" si="164"/>
        <v>tier - 3</v>
      </c>
      <c r="P1487" s="8" t="str">
        <f t="shared" si="165"/>
        <v>R1012</v>
      </c>
      <c r="Q1487" s="35" t="str">
        <f t="shared" si="166"/>
        <v>16-Oct-1962</v>
      </c>
      <c r="R1487" s="35">
        <v>22935</v>
      </c>
      <c r="S1487" s="44">
        <f t="shared" si="167"/>
        <v>61</v>
      </c>
      <c r="T1487" s="47">
        <v>12523.6</v>
      </c>
      <c r="U1487" s="14" t="s">
        <v>1516</v>
      </c>
      <c r="V1487" s="58">
        <v>22935</v>
      </c>
      <c r="W1487" s="14">
        <v>0</v>
      </c>
      <c r="X1487" s="77">
        <v>12523.6</v>
      </c>
      <c r="Y1487" s="14" t="s">
        <v>12</v>
      </c>
      <c r="Z1487" s="14" t="s">
        <v>12</v>
      </c>
      <c r="AA1487" s="14" t="s">
        <v>23</v>
      </c>
      <c r="AB1487" s="38">
        <v>61</v>
      </c>
    </row>
    <row r="1488" spans="1:28" x14ac:dyDescent="0.35">
      <c r="A1488" t="s">
        <v>1517</v>
      </c>
      <c r="B1488">
        <v>1961</v>
      </c>
      <c r="C1488" t="s">
        <v>15</v>
      </c>
      <c r="D1488" s="42">
        <v>28</v>
      </c>
      <c r="E1488">
        <v>0</v>
      </c>
      <c r="F1488" s="37">
        <v>12557.61</v>
      </c>
      <c r="G1488" t="s">
        <v>12</v>
      </c>
      <c r="H1488" t="s">
        <v>12</v>
      </c>
      <c r="I1488" t="s">
        <v>13</v>
      </c>
      <c r="J1488" s="40">
        <v>1961</v>
      </c>
      <c r="K1488" s="43" t="s">
        <v>15</v>
      </c>
      <c r="L1488" s="14">
        <f t="shared" si="161"/>
        <v>4</v>
      </c>
      <c r="M1488" s="14" t="str">
        <f t="shared" si="162"/>
        <v>tier - 3</v>
      </c>
      <c r="N1488" s="14">
        <f t="shared" si="163"/>
        <v>1</v>
      </c>
      <c r="O1488" s="8" t="str">
        <f t="shared" si="164"/>
        <v>tier - 3</v>
      </c>
      <c r="P1488" s="8" t="str">
        <f t="shared" si="165"/>
        <v>R1013</v>
      </c>
      <c r="Q1488" s="35" t="str">
        <f t="shared" si="166"/>
        <v>28-Nov-1961</v>
      </c>
      <c r="R1488" s="35">
        <v>22613</v>
      </c>
      <c r="S1488" s="44">
        <f t="shared" si="167"/>
        <v>62</v>
      </c>
      <c r="T1488" s="47">
        <v>12557.61</v>
      </c>
      <c r="U1488" s="14" t="s">
        <v>1517</v>
      </c>
      <c r="V1488" s="58">
        <v>22613</v>
      </c>
      <c r="W1488" s="14">
        <v>0</v>
      </c>
      <c r="X1488" s="77">
        <v>12557.61</v>
      </c>
      <c r="Y1488" s="14" t="s">
        <v>12</v>
      </c>
      <c r="Z1488" s="14" t="s">
        <v>12</v>
      </c>
      <c r="AA1488" s="14" t="s">
        <v>13</v>
      </c>
      <c r="AB1488" s="38">
        <v>62</v>
      </c>
    </row>
    <row r="1489" spans="1:28" x14ac:dyDescent="0.35">
      <c r="A1489" t="s">
        <v>1518</v>
      </c>
      <c r="B1489">
        <v>1961</v>
      </c>
      <c r="C1489" t="s">
        <v>15</v>
      </c>
      <c r="D1489" s="42">
        <v>28</v>
      </c>
      <c r="E1489">
        <v>0</v>
      </c>
      <c r="F1489" s="37">
        <v>12574.05</v>
      </c>
      <c r="G1489" t="s">
        <v>12</v>
      </c>
      <c r="H1489" t="s">
        <v>16</v>
      </c>
      <c r="I1489" t="s">
        <v>42</v>
      </c>
      <c r="J1489" s="40">
        <v>1961</v>
      </c>
      <c r="K1489" s="43" t="s">
        <v>15</v>
      </c>
      <c r="L1489" s="14">
        <f t="shared" si="161"/>
        <v>4</v>
      </c>
      <c r="M1489" s="14" t="str">
        <f t="shared" si="162"/>
        <v>tier - 3</v>
      </c>
      <c r="N1489" s="14">
        <f t="shared" si="163"/>
        <v>2</v>
      </c>
      <c r="O1489" s="8" t="str">
        <f t="shared" si="164"/>
        <v>tier - 1</v>
      </c>
      <c r="P1489" s="8" t="str">
        <f t="shared" si="165"/>
        <v>R1011</v>
      </c>
      <c r="Q1489" s="35" t="str">
        <f t="shared" si="166"/>
        <v>28-Nov-1961</v>
      </c>
      <c r="R1489" s="35">
        <v>22613</v>
      </c>
      <c r="S1489" s="44">
        <f t="shared" si="167"/>
        <v>62</v>
      </c>
      <c r="T1489" s="47">
        <v>12574.05</v>
      </c>
      <c r="U1489" s="14" t="s">
        <v>1518</v>
      </c>
      <c r="V1489" s="58">
        <v>22613</v>
      </c>
      <c r="W1489" s="14">
        <v>0</v>
      </c>
      <c r="X1489" s="77">
        <v>12574.05</v>
      </c>
      <c r="Y1489" s="14" t="s">
        <v>12</v>
      </c>
      <c r="Z1489" s="14" t="s">
        <v>16</v>
      </c>
      <c r="AA1489" s="14" t="s">
        <v>42</v>
      </c>
      <c r="AB1489" s="38">
        <v>62</v>
      </c>
    </row>
    <row r="1490" spans="1:28" x14ac:dyDescent="0.35">
      <c r="A1490" t="s">
        <v>1519</v>
      </c>
      <c r="B1490">
        <v>1969</v>
      </c>
      <c r="C1490" t="s">
        <v>15</v>
      </c>
      <c r="D1490" s="42">
        <v>26</v>
      </c>
      <c r="E1490">
        <v>0</v>
      </c>
      <c r="F1490" s="37">
        <v>12579.92</v>
      </c>
      <c r="G1490" t="s">
        <v>12</v>
      </c>
      <c r="H1490" t="s">
        <v>16</v>
      </c>
      <c r="I1490" t="s">
        <v>200</v>
      </c>
      <c r="J1490" s="40">
        <v>1969</v>
      </c>
      <c r="K1490" s="43" t="s">
        <v>15</v>
      </c>
      <c r="L1490" s="14">
        <f t="shared" si="161"/>
        <v>4</v>
      </c>
      <c r="M1490" s="14" t="str">
        <f t="shared" si="162"/>
        <v>tier - 3</v>
      </c>
      <c r="N1490" s="14">
        <f t="shared" si="163"/>
        <v>2</v>
      </c>
      <c r="O1490" s="8" t="str">
        <f t="shared" si="164"/>
        <v>tier - 1</v>
      </c>
      <c r="P1490" s="8" t="str">
        <f t="shared" si="165"/>
        <v>R1025</v>
      </c>
      <c r="Q1490" s="35" t="str">
        <f t="shared" si="166"/>
        <v>26-Nov-1969</v>
      </c>
      <c r="R1490" s="35">
        <v>25533</v>
      </c>
      <c r="S1490" s="44">
        <f t="shared" si="167"/>
        <v>54</v>
      </c>
      <c r="T1490" s="47">
        <v>12579.92</v>
      </c>
      <c r="U1490" s="14" t="s">
        <v>1519</v>
      </c>
      <c r="V1490" s="58">
        <v>25533</v>
      </c>
      <c r="W1490" s="14">
        <v>0</v>
      </c>
      <c r="X1490" s="77">
        <v>12579.92</v>
      </c>
      <c r="Y1490" s="14" t="s">
        <v>12</v>
      </c>
      <c r="Z1490" s="14" t="s">
        <v>16</v>
      </c>
      <c r="AA1490" s="14" t="s">
        <v>200</v>
      </c>
      <c r="AB1490" s="38">
        <v>54</v>
      </c>
    </row>
    <row r="1491" spans="1:28" x14ac:dyDescent="0.35">
      <c r="A1491" t="s">
        <v>1520</v>
      </c>
      <c r="B1491">
        <v>1970</v>
      </c>
      <c r="C1491" t="s">
        <v>18</v>
      </c>
      <c r="D1491" s="42">
        <v>18</v>
      </c>
      <c r="E1491">
        <v>5</v>
      </c>
      <c r="F1491" s="37">
        <v>12592.53</v>
      </c>
      <c r="G1491" t="s">
        <v>12</v>
      </c>
      <c r="H1491" t="s">
        <v>11</v>
      </c>
      <c r="I1491" t="s">
        <v>13</v>
      </c>
      <c r="J1491" s="40">
        <v>1970</v>
      </c>
      <c r="K1491" s="43" t="s">
        <v>18</v>
      </c>
      <c r="L1491" s="14">
        <f t="shared" si="161"/>
        <v>4</v>
      </c>
      <c r="M1491" s="14" t="str">
        <f t="shared" si="162"/>
        <v>tier - 3</v>
      </c>
      <c r="N1491" s="14">
        <f t="shared" si="163"/>
        <v>9</v>
      </c>
      <c r="O1491" s="8" t="str">
        <f t="shared" si="164"/>
        <v>tier - 2</v>
      </c>
      <c r="P1491" s="8" t="str">
        <f t="shared" si="165"/>
        <v>R1013</v>
      </c>
      <c r="Q1491" s="35" t="str">
        <f t="shared" si="166"/>
        <v>18-Jun-1970</v>
      </c>
      <c r="R1491" s="35">
        <v>25737</v>
      </c>
      <c r="S1491" s="44">
        <f t="shared" si="167"/>
        <v>53</v>
      </c>
      <c r="T1491" s="47">
        <v>12592.53</v>
      </c>
      <c r="U1491" s="14" t="s">
        <v>1520</v>
      </c>
      <c r="V1491" s="58">
        <v>25737</v>
      </c>
      <c r="W1491" s="14">
        <v>5</v>
      </c>
      <c r="X1491" s="77">
        <v>12592.53</v>
      </c>
      <c r="Y1491" s="14" t="s">
        <v>12</v>
      </c>
      <c r="Z1491" s="14" t="s">
        <v>11</v>
      </c>
      <c r="AA1491" s="14" t="s">
        <v>13</v>
      </c>
      <c r="AB1491" s="38">
        <v>53</v>
      </c>
    </row>
    <row r="1492" spans="1:28" x14ac:dyDescent="0.35">
      <c r="A1492" t="s">
        <v>1521</v>
      </c>
      <c r="B1492">
        <v>1988</v>
      </c>
      <c r="C1492" t="s">
        <v>35</v>
      </c>
      <c r="D1492" s="42">
        <v>11</v>
      </c>
      <c r="E1492">
        <v>3</v>
      </c>
      <c r="F1492" s="37">
        <v>12600.46</v>
      </c>
      <c r="G1492" t="s">
        <v>12</v>
      </c>
      <c r="H1492" t="s">
        <v>16</v>
      </c>
      <c r="I1492" t="s">
        <v>249</v>
      </c>
      <c r="J1492" s="40">
        <v>1988</v>
      </c>
      <c r="K1492" s="43" t="s">
        <v>35</v>
      </c>
      <c r="L1492" s="14">
        <f t="shared" si="161"/>
        <v>4</v>
      </c>
      <c r="M1492" s="14" t="str">
        <f t="shared" si="162"/>
        <v>tier - 3</v>
      </c>
      <c r="N1492" s="14">
        <f t="shared" si="163"/>
        <v>2</v>
      </c>
      <c r="O1492" s="8" t="str">
        <f t="shared" si="164"/>
        <v>tier - 1</v>
      </c>
      <c r="P1492" s="8" t="str">
        <f t="shared" si="165"/>
        <v>R1023</v>
      </c>
      <c r="Q1492" s="35" t="str">
        <f t="shared" si="166"/>
        <v>11-Aug-1988</v>
      </c>
      <c r="R1492" s="35">
        <v>32366</v>
      </c>
      <c r="S1492" s="44">
        <f t="shared" si="167"/>
        <v>35</v>
      </c>
      <c r="T1492" s="47">
        <v>12600.46</v>
      </c>
      <c r="U1492" s="14" t="s">
        <v>1521</v>
      </c>
      <c r="V1492" s="58">
        <v>32366</v>
      </c>
      <c r="W1492" s="14">
        <v>3</v>
      </c>
      <c r="X1492" s="77">
        <v>12600.46</v>
      </c>
      <c r="Y1492" s="14" t="s">
        <v>12</v>
      </c>
      <c r="Z1492" s="14" t="s">
        <v>16</v>
      </c>
      <c r="AA1492" s="14" t="s">
        <v>249</v>
      </c>
      <c r="AB1492" s="38">
        <v>35</v>
      </c>
    </row>
    <row r="1493" spans="1:28" x14ac:dyDescent="0.35">
      <c r="A1493" t="s">
        <v>1522</v>
      </c>
      <c r="B1493">
        <v>1998</v>
      </c>
      <c r="C1493" t="s">
        <v>15</v>
      </c>
      <c r="D1493" s="42">
        <v>18</v>
      </c>
      <c r="E1493">
        <v>1</v>
      </c>
      <c r="F1493" s="37">
        <v>12609.89</v>
      </c>
      <c r="G1493" t="s">
        <v>12</v>
      </c>
      <c r="H1493" t="s">
        <v>12</v>
      </c>
      <c r="I1493" t="s">
        <v>23</v>
      </c>
      <c r="J1493" s="40">
        <v>1998</v>
      </c>
      <c r="K1493" s="43" t="s">
        <v>15</v>
      </c>
      <c r="L1493" s="14">
        <f t="shared" si="161"/>
        <v>4</v>
      </c>
      <c r="M1493" s="14" t="str">
        <f t="shared" si="162"/>
        <v>tier - 3</v>
      </c>
      <c r="N1493" s="14">
        <f t="shared" si="163"/>
        <v>1</v>
      </c>
      <c r="O1493" s="8" t="str">
        <f t="shared" si="164"/>
        <v>tier - 3</v>
      </c>
      <c r="P1493" s="8" t="str">
        <f t="shared" si="165"/>
        <v>R1012</v>
      </c>
      <c r="Q1493" s="35" t="str">
        <f t="shared" si="166"/>
        <v>18-Nov-1998</v>
      </c>
      <c r="R1493" s="35">
        <v>36117</v>
      </c>
      <c r="S1493" s="44">
        <f t="shared" si="167"/>
        <v>25</v>
      </c>
      <c r="T1493" s="47">
        <v>12609.89</v>
      </c>
      <c r="U1493" s="14" t="s">
        <v>1522</v>
      </c>
      <c r="V1493" s="58">
        <v>36117</v>
      </c>
      <c r="W1493" s="14">
        <v>1</v>
      </c>
      <c r="X1493" s="77">
        <v>12609.89</v>
      </c>
      <c r="Y1493" s="14" t="s">
        <v>12</v>
      </c>
      <c r="Z1493" s="14" t="s">
        <v>12</v>
      </c>
      <c r="AA1493" s="14" t="s">
        <v>23</v>
      </c>
      <c r="AB1493" s="38">
        <v>25</v>
      </c>
    </row>
    <row r="1494" spans="1:28" x14ac:dyDescent="0.35">
      <c r="A1494" t="s">
        <v>1523</v>
      </c>
      <c r="B1494">
        <v>1963</v>
      </c>
      <c r="C1494" t="s">
        <v>35</v>
      </c>
      <c r="D1494" s="42">
        <v>19</v>
      </c>
      <c r="E1494">
        <v>0</v>
      </c>
      <c r="F1494" s="37">
        <v>12622.18</v>
      </c>
      <c r="G1494" t="s">
        <v>12</v>
      </c>
      <c r="H1494" t="s">
        <v>16</v>
      </c>
      <c r="I1494" t="s">
        <v>23</v>
      </c>
      <c r="J1494" s="40">
        <v>1963</v>
      </c>
      <c r="K1494" s="43" t="s">
        <v>35</v>
      </c>
      <c r="L1494" s="14">
        <f t="shared" si="161"/>
        <v>4</v>
      </c>
      <c r="M1494" s="14" t="str">
        <f t="shared" si="162"/>
        <v>tier - 3</v>
      </c>
      <c r="N1494" s="14">
        <f t="shared" si="163"/>
        <v>2</v>
      </c>
      <c r="O1494" s="8" t="str">
        <f t="shared" si="164"/>
        <v>tier - 1</v>
      </c>
      <c r="P1494" s="8" t="str">
        <f t="shared" si="165"/>
        <v>R1012</v>
      </c>
      <c r="Q1494" s="35" t="str">
        <f t="shared" si="166"/>
        <v>19-Aug-1963</v>
      </c>
      <c r="R1494" s="35">
        <v>23242</v>
      </c>
      <c r="S1494" s="44">
        <f t="shared" si="167"/>
        <v>60</v>
      </c>
      <c r="T1494" s="47">
        <v>12622.18</v>
      </c>
      <c r="U1494" s="14" t="s">
        <v>1523</v>
      </c>
      <c r="V1494" s="58">
        <v>23242</v>
      </c>
      <c r="W1494" s="14">
        <v>0</v>
      </c>
      <c r="X1494" s="77">
        <v>12622.18</v>
      </c>
      <c r="Y1494" s="14" t="s">
        <v>12</v>
      </c>
      <c r="Z1494" s="14" t="s">
        <v>16</v>
      </c>
      <c r="AA1494" s="14" t="s">
        <v>23</v>
      </c>
      <c r="AB1494" s="38">
        <v>60</v>
      </c>
    </row>
    <row r="1495" spans="1:28" x14ac:dyDescent="0.35">
      <c r="A1495" t="s">
        <v>1524</v>
      </c>
      <c r="B1495">
        <v>1970</v>
      </c>
      <c r="C1495" t="s">
        <v>30</v>
      </c>
      <c r="D1495" s="42">
        <v>28</v>
      </c>
      <c r="E1495">
        <v>0</v>
      </c>
      <c r="F1495" s="37">
        <v>12624.74</v>
      </c>
      <c r="G1495" t="s">
        <v>12</v>
      </c>
      <c r="H1495" t="s">
        <v>16</v>
      </c>
      <c r="I1495" t="s">
        <v>23</v>
      </c>
      <c r="J1495" s="40">
        <v>1970</v>
      </c>
      <c r="K1495" s="43" t="s">
        <v>30</v>
      </c>
      <c r="L1495" s="14">
        <f t="shared" si="161"/>
        <v>4</v>
      </c>
      <c r="M1495" s="14" t="str">
        <f t="shared" si="162"/>
        <v>tier - 3</v>
      </c>
      <c r="N1495" s="14">
        <f t="shared" si="163"/>
        <v>2</v>
      </c>
      <c r="O1495" s="8" t="str">
        <f t="shared" si="164"/>
        <v>tier - 1</v>
      </c>
      <c r="P1495" s="8" t="str">
        <f t="shared" si="165"/>
        <v>R1012</v>
      </c>
      <c r="Q1495" s="35" t="str">
        <f t="shared" si="166"/>
        <v>28-Dec-1970</v>
      </c>
      <c r="R1495" s="35">
        <v>25930</v>
      </c>
      <c r="S1495" s="44">
        <f t="shared" si="167"/>
        <v>52</v>
      </c>
      <c r="T1495" s="47">
        <v>12624.74</v>
      </c>
      <c r="U1495" s="14" t="s">
        <v>1524</v>
      </c>
      <c r="V1495" s="58">
        <v>25930</v>
      </c>
      <c r="W1495" s="14">
        <v>0</v>
      </c>
      <c r="X1495" s="77">
        <v>12624.74</v>
      </c>
      <c r="Y1495" s="14" t="s">
        <v>12</v>
      </c>
      <c r="Z1495" s="14" t="s">
        <v>16</v>
      </c>
      <c r="AA1495" s="14" t="s">
        <v>23</v>
      </c>
      <c r="AB1495" s="38">
        <v>52</v>
      </c>
    </row>
    <row r="1496" spans="1:28" x14ac:dyDescent="0.35">
      <c r="A1496" t="s">
        <v>1525</v>
      </c>
      <c r="B1496">
        <v>1965</v>
      </c>
      <c r="C1496" t="s">
        <v>37</v>
      </c>
      <c r="D1496" s="42">
        <v>4</v>
      </c>
      <c r="E1496">
        <v>2</v>
      </c>
      <c r="F1496" s="37">
        <v>12629.17</v>
      </c>
      <c r="G1496" t="s">
        <v>12</v>
      </c>
      <c r="H1496" t="s">
        <v>16</v>
      </c>
      <c r="I1496" t="s">
        <v>13</v>
      </c>
      <c r="J1496" s="40">
        <v>1965</v>
      </c>
      <c r="K1496" s="43" t="s">
        <v>37</v>
      </c>
      <c r="L1496" s="14">
        <f t="shared" si="161"/>
        <v>4</v>
      </c>
      <c r="M1496" s="14" t="str">
        <f t="shared" si="162"/>
        <v>tier - 3</v>
      </c>
      <c r="N1496" s="14">
        <f t="shared" si="163"/>
        <v>2</v>
      </c>
      <c r="O1496" s="8" t="str">
        <f t="shared" si="164"/>
        <v>tier - 1</v>
      </c>
      <c r="P1496" s="8" t="str">
        <f t="shared" si="165"/>
        <v>R1013</v>
      </c>
      <c r="Q1496" s="35" t="str">
        <f t="shared" si="166"/>
        <v>4-Oct-1965</v>
      </c>
      <c r="R1496" s="35">
        <v>24019</v>
      </c>
      <c r="S1496" s="44">
        <f t="shared" si="167"/>
        <v>58</v>
      </c>
      <c r="T1496" s="47">
        <v>12629.17</v>
      </c>
      <c r="U1496" s="14" t="s">
        <v>1525</v>
      </c>
      <c r="V1496" s="58">
        <v>24019</v>
      </c>
      <c r="W1496" s="14">
        <v>2</v>
      </c>
      <c r="X1496" s="77">
        <v>12629.17</v>
      </c>
      <c r="Y1496" s="14" t="s">
        <v>12</v>
      </c>
      <c r="Z1496" s="14" t="s">
        <v>16</v>
      </c>
      <c r="AA1496" s="14" t="s">
        <v>13</v>
      </c>
      <c r="AB1496" s="38">
        <v>58</v>
      </c>
    </row>
    <row r="1497" spans="1:28" x14ac:dyDescent="0.35">
      <c r="A1497" t="s">
        <v>1526</v>
      </c>
      <c r="B1497">
        <v>1962</v>
      </c>
      <c r="C1497" t="s">
        <v>15</v>
      </c>
      <c r="D1497" s="42">
        <v>22</v>
      </c>
      <c r="E1497">
        <v>0</v>
      </c>
      <c r="F1497" s="37">
        <v>12629.9</v>
      </c>
      <c r="G1497" t="s">
        <v>12</v>
      </c>
      <c r="H1497" t="s">
        <v>12</v>
      </c>
      <c r="I1497" t="s">
        <v>13</v>
      </c>
      <c r="J1497" s="40">
        <v>1962</v>
      </c>
      <c r="K1497" s="43" t="s">
        <v>15</v>
      </c>
      <c r="L1497" s="14">
        <f t="shared" si="161"/>
        <v>4</v>
      </c>
      <c r="M1497" s="14" t="str">
        <f t="shared" si="162"/>
        <v>tier - 3</v>
      </c>
      <c r="N1497" s="14">
        <f t="shared" si="163"/>
        <v>1</v>
      </c>
      <c r="O1497" s="8" t="str">
        <f t="shared" si="164"/>
        <v>tier - 3</v>
      </c>
      <c r="P1497" s="8" t="str">
        <f t="shared" si="165"/>
        <v>R1013</v>
      </c>
      <c r="Q1497" s="35" t="str">
        <f t="shared" si="166"/>
        <v>22-Nov-1962</v>
      </c>
      <c r="R1497" s="35">
        <v>22972</v>
      </c>
      <c r="S1497" s="44">
        <f t="shared" si="167"/>
        <v>61</v>
      </c>
      <c r="T1497" s="47">
        <v>12629.9</v>
      </c>
      <c r="U1497" s="14" t="s">
        <v>1526</v>
      </c>
      <c r="V1497" s="58">
        <v>22972</v>
      </c>
      <c r="W1497" s="14">
        <v>0</v>
      </c>
      <c r="X1497" s="77">
        <v>12629.9</v>
      </c>
      <c r="Y1497" s="14" t="s">
        <v>12</v>
      </c>
      <c r="Z1497" s="14" t="s">
        <v>12</v>
      </c>
      <c r="AA1497" s="14" t="s">
        <v>13</v>
      </c>
      <c r="AB1497" s="38">
        <v>61</v>
      </c>
    </row>
    <row r="1498" spans="1:28" x14ac:dyDescent="0.35">
      <c r="A1498" t="s">
        <v>1527</v>
      </c>
      <c r="B1498">
        <v>1962</v>
      </c>
      <c r="C1498" t="s">
        <v>10</v>
      </c>
      <c r="D1498" s="42">
        <v>22</v>
      </c>
      <c r="E1498">
        <v>0</v>
      </c>
      <c r="F1498" s="37">
        <v>12638.2</v>
      </c>
      <c r="G1498" t="s">
        <v>12</v>
      </c>
      <c r="H1498" t="s">
        <v>16</v>
      </c>
      <c r="I1498" t="s">
        <v>42</v>
      </c>
      <c r="J1498" s="40">
        <v>1962</v>
      </c>
      <c r="K1498" s="43" t="s">
        <v>10</v>
      </c>
      <c r="L1498" s="14">
        <f t="shared" si="161"/>
        <v>4</v>
      </c>
      <c r="M1498" s="14" t="str">
        <f t="shared" si="162"/>
        <v>tier - 3</v>
      </c>
      <c r="N1498" s="14">
        <f t="shared" si="163"/>
        <v>2</v>
      </c>
      <c r="O1498" s="8" t="str">
        <f t="shared" si="164"/>
        <v>tier - 1</v>
      </c>
      <c r="P1498" s="8" t="str">
        <f t="shared" si="165"/>
        <v>R1011</v>
      </c>
      <c r="Q1498" s="35" t="str">
        <f t="shared" si="166"/>
        <v>22-Jul-1962</v>
      </c>
      <c r="R1498" s="35">
        <v>22849</v>
      </c>
      <c r="S1498" s="44">
        <f t="shared" si="167"/>
        <v>61</v>
      </c>
      <c r="T1498" s="47">
        <v>12638.2</v>
      </c>
      <c r="U1498" s="14" t="s">
        <v>1527</v>
      </c>
      <c r="V1498" s="58">
        <v>22849</v>
      </c>
      <c r="W1498" s="14">
        <v>0</v>
      </c>
      <c r="X1498" s="77">
        <v>12638.2</v>
      </c>
      <c r="Y1498" s="14" t="s">
        <v>12</v>
      </c>
      <c r="Z1498" s="14" t="s">
        <v>16</v>
      </c>
      <c r="AA1498" s="14" t="s">
        <v>42</v>
      </c>
      <c r="AB1498" s="38">
        <v>61</v>
      </c>
    </row>
    <row r="1499" spans="1:28" x14ac:dyDescent="0.35">
      <c r="A1499" t="s">
        <v>1528</v>
      </c>
      <c r="B1499">
        <v>1972</v>
      </c>
      <c r="C1499" t="s">
        <v>20</v>
      </c>
      <c r="D1499" s="42">
        <v>5</v>
      </c>
      <c r="E1499">
        <v>0</v>
      </c>
      <c r="F1499" s="37">
        <v>12640.24</v>
      </c>
      <c r="G1499" t="s">
        <v>12</v>
      </c>
      <c r="H1499" t="s">
        <v>16</v>
      </c>
      <c r="I1499" t="s">
        <v>42</v>
      </c>
      <c r="J1499" s="40">
        <v>1972</v>
      </c>
      <c r="K1499" s="43" t="s">
        <v>20</v>
      </c>
      <c r="L1499" s="14">
        <f t="shared" si="161"/>
        <v>4</v>
      </c>
      <c r="M1499" s="14" t="str">
        <f t="shared" si="162"/>
        <v>tier - 3</v>
      </c>
      <c r="N1499" s="14">
        <f t="shared" si="163"/>
        <v>2</v>
      </c>
      <c r="O1499" s="8" t="str">
        <f t="shared" si="164"/>
        <v>tier - 1</v>
      </c>
      <c r="P1499" s="8" t="str">
        <f t="shared" si="165"/>
        <v>R1011</v>
      </c>
      <c r="Q1499" s="35" t="str">
        <f t="shared" si="166"/>
        <v>5-Sep-1972</v>
      </c>
      <c r="R1499" s="35">
        <v>26547</v>
      </c>
      <c r="S1499" s="44">
        <f t="shared" si="167"/>
        <v>51</v>
      </c>
      <c r="T1499" s="47">
        <v>12640.24</v>
      </c>
      <c r="U1499" s="14" t="s">
        <v>1528</v>
      </c>
      <c r="V1499" s="58">
        <v>26547</v>
      </c>
      <c r="W1499" s="14">
        <v>0</v>
      </c>
      <c r="X1499" s="77">
        <v>12640.24</v>
      </c>
      <c r="Y1499" s="14" t="s">
        <v>12</v>
      </c>
      <c r="Z1499" s="14" t="s">
        <v>16</v>
      </c>
      <c r="AA1499" s="14" t="s">
        <v>42</v>
      </c>
      <c r="AB1499" s="38">
        <v>51</v>
      </c>
    </row>
    <row r="1500" spans="1:28" x14ac:dyDescent="0.35">
      <c r="A1500" t="s">
        <v>1529</v>
      </c>
      <c r="B1500">
        <v>1966</v>
      </c>
      <c r="C1500" t="s">
        <v>30</v>
      </c>
      <c r="D1500" s="42">
        <v>17</v>
      </c>
      <c r="E1500">
        <v>2</v>
      </c>
      <c r="F1500" s="37">
        <v>12643.38</v>
      </c>
      <c r="G1500" t="s">
        <v>12</v>
      </c>
      <c r="H1500" t="s">
        <v>16</v>
      </c>
      <c r="I1500" t="s">
        <v>23</v>
      </c>
      <c r="J1500" s="40">
        <v>1966</v>
      </c>
      <c r="K1500" s="43" t="s">
        <v>30</v>
      </c>
      <c r="L1500" s="14">
        <f t="shared" si="161"/>
        <v>4</v>
      </c>
      <c r="M1500" s="14" t="str">
        <f t="shared" si="162"/>
        <v>tier - 3</v>
      </c>
      <c r="N1500" s="14">
        <f t="shared" si="163"/>
        <v>2</v>
      </c>
      <c r="O1500" s="8" t="str">
        <f t="shared" si="164"/>
        <v>tier - 1</v>
      </c>
      <c r="P1500" s="8" t="str">
        <f t="shared" si="165"/>
        <v>R1012</v>
      </c>
      <c r="Q1500" s="35" t="str">
        <f t="shared" si="166"/>
        <v>17-Dec-1966</v>
      </c>
      <c r="R1500" s="35">
        <v>24458</v>
      </c>
      <c r="S1500" s="44">
        <f t="shared" si="167"/>
        <v>57</v>
      </c>
      <c r="T1500" s="47">
        <v>12643.38</v>
      </c>
      <c r="U1500" s="14" t="s">
        <v>1529</v>
      </c>
      <c r="V1500" s="58">
        <v>24458</v>
      </c>
      <c r="W1500" s="14">
        <v>2</v>
      </c>
      <c r="X1500" s="77">
        <v>12643.38</v>
      </c>
      <c r="Y1500" s="14" t="s">
        <v>12</v>
      </c>
      <c r="Z1500" s="14" t="s">
        <v>16</v>
      </c>
      <c r="AA1500" s="14" t="s">
        <v>23</v>
      </c>
      <c r="AB1500" s="38">
        <v>57</v>
      </c>
    </row>
    <row r="1501" spans="1:28" x14ac:dyDescent="0.35">
      <c r="A1501" t="s">
        <v>1530</v>
      </c>
      <c r="B1501">
        <v>1962</v>
      </c>
      <c r="C1501" t="s">
        <v>10</v>
      </c>
      <c r="D1501" s="42">
        <v>11</v>
      </c>
      <c r="E1501">
        <v>0</v>
      </c>
      <c r="F1501" s="37">
        <v>12644.59</v>
      </c>
      <c r="G1501" t="s">
        <v>12</v>
      </c>
      <c r="H1501" t="s">
        <v>11</v>
      </c>
      <c r="I1501" t="s">
        <v>42</v>
      </c>
      <c r="J1501" s="40">
        <v>1962</v>
      </c>
      <c r="K1501" s="43" t="s">
        <v>10</v>
      </c>
      <c r="L1501" s="14">
        <f t="shared" si="161"/>
        <v>4</v>
      </c>
      <c r="M1501" s="14" t="str">
        <f t="shared" si="162"/>
        <v>tier - 3</v>
      </c>
      <c r="N1501" s="14">
        <f t="shared" si="163"/>
        <v>9</v>
      </c>
      <c r="O1501" s="8" t="str">
        <f t="shared" si="164"/>
        <v>tier - 2</v>
      </c>
      <c r="P1501" s="8" t="str">
        <f t="shared" si="165"/>
        <v>R1011</v>
      </c>
      <c r="Q1501" s="35" t="str">
        <f t="shared" si="166"/>
        <v>11-Jul-1962</v>
      </c>
      <c r="R1501" s="35">
        <v>22838</v>
      </c>
      <c r="S1501" s="44">
        <f t="shared" si="167"/>
        <v>61</v>
      </c>
      <c r="T1501" s="47">
        <v>12644.59</v>
      </c>
      <c r="U1501" s="14" t="s">
        <v>1530</v>
      </c>
      <c r="V1501" s="58">
        <v>22838</v>
      </c>
      <c r="W1501" s="14">
        <v>0</v>
      </c>
      <c r="X1501" s="77">
        <v>12644.59</v>
      </c>
      <c r="Y1501" s="14" t="s">
        <v>12</v>
      </c>
      <c r="Z1501" s="14" t="s">
        <v>11</v>
      </c>
      <c r="AA1501" s="14" t="s">
        <v>42</v>
      </c>
      <c r="AB1501" s="38">
        <v>61</v>
      </c>
    </row>
    <row r="1502" spans="1:28" x14ac:dyDescent="0.35">
      <c r="A1502" t="s">
        <v>1531</v>
      </c>
      <c r="B1502">
        <v>1965</v>
      </c>
      <c r="C1502" t="s">
        <v>20</v>
      </c>
      <c r="D1502" s="42">
        <v>14</v>
      </c>
      <c r="E1502">
        <v>2</v>
      </c>
      <c r="F1502" s="37">
        <v>12646.21</v>
      </c>
      <c r="G1502" t="s">
        <v>12</v>
      </c>
      <c r="H1502" t="s">
        <v>11</v>
      </c>
      <c r="I1502" t="s">
        <v>42</v>
      </c>
      <c r="J1502" s="40">
        <v>1965</v>
      </c>
      <c r="K1502" s="43" t="s">
        <v>20</v>
      </c>
      <c r="L1502" s="14">
        <f t="shared" si="161"/>
        <v>4</v>
      </c>
      <c r="M1502" s="14" t="str">
        <f t="shared" si="162"/>
        <v>tier - 3</v>
      </c>
      <c r="N1502" s="14">
        <f t="shared" si="163"/>
        <v>9</v>
      </c>
      <c r="O1502" s="8" t="str">
        <f t="shared" si="164"/>
        <v>tier - 2</v>
      </c>
      <c r="P1502" s="8" t="str">
        <f t="shared" si="165"/>
        <v>R1011</v>
      </c>
      <c r="Q1502" s="35" t="str">
        <f t="shared" si="166"/>
        <v>14-Sep-1965</v>
      </c>
      <c r="R1502" s="35">
        <v>23999</v>
      </c>
      <c r="S1502" s="44">
        <f t="shared" si="167"/>
        <v>58</v>
      </c>
      <c r="T1502" s="47">
        <v>12646.21</v>
      </c>
      <c r="U1502" s="14" t="s">
        <v>1531</v>
      </c>
      <c r="V1502" s="58">
        <v>23999</v>
      </c>
      <c r="W1502" s="14">
        <v>2</v>
      </c>
      <c r="X1502" s="77">
        <v>12646.21</v>
      </c>
      <c r="Y1502" s="14" t="s">
        <v>12</v>
      </c>
      <c r="Z1502" s="14" t="s">
        <v>11</v>
      </c>
      <c r="AA1502" s="14" t="s">
        <v>42</v>
      </c>
      <c r="AB1502" s="38">
        <v>58</v>
      </c>
    </row>
    <row r="1503" spans="1:28" x14ac:dyDescent="0.35">
      <c r="A1503" t="s">
        <v>1532</v>
      </c>
      <c r="B1503">
        <v>1962</v>
      </c>
      <c r="C1503" t="s">
        <v>35</v>
      </c>
      <c r="D1503" s="42">
        <v>27</v>
      </c>
      <c r="E1503">
        <v>0</v>
      </c>
      <c r="F1503" s="37">
        <v>12648.7</v>
      </c>
      <c r="G1503" t="s">
        <v>12</v>
      </c>
      <c r="H1503" t="s">
        <v>11</v>
      </c>
      <c r="I1503" t="s">
        <v>13</v>
      </c>
      <c r="J1503" s="40">
        <v>1962</v>
      </c>
      <c r="K1503" s="43" t="s">
        <v>35</v>
      </c>
      <c r="L1503" s="14">
        <f t="shared" si="161"/>
        <v>4</v>
      </c>
      <c r="M1503" s="14" t="str">
        <f t="shared" si="162"/>
        <v>tier - 3</v>
      </c>
      <c r="N1503" s="14">
        <f t="shared" si="163"/>
        <v>9</v>
      </c>
      <c r="O1503" s="8" t="str">
        <f t="shared" si="164"/>
        <v>tier - 2</v>
      </c>
      <c r="P1503" s="8" t="str">
        <f t="shared" si="165"/>
        <v>R1013</v>
      </c>
      <c r="Q1503" s="35" t="str">
        <f t="shared" si="166"/>
        <v>27-Aug-1962</v>
      </c>
      <c r="R1503" s="35">
        <v>22885</v>
      </c>
      <c r="S1503" s="44">
        <f t="shared" si="167"/>
        <v>61</v>
      </c>
      <c r="T1503" s="47">
        <v>12648.7</v>
      </c>
      <c r="U1503" s="14" t="s">
        <v>1532</v>
      </c>
      <c r="V1503" s="58">
        <v>22885</v>
      </c>
      <c r="W1503" s="14">
        <v>0</v>
      </c>
      <c r="X1503" s="77">
        <v>12648.7</v>
      </c>
      <c r="Y1503" s="14" t="s">
        <v>12</v>
      </c>
      <c r="Z1503" s="14" t="s">
        <v>11</v>
      </c>
      <c r="AA1503" s="14" t="s">
        <v>13</v>
      </c>
      <c r="AB1503" s="38">
        <v>61</v>
      </c>
    </row>
    <row r="1504" spans="1:28" x14ac:dyDescent="0.35">
      <c r="A1504" t="s">
        <v>1533</v>
      </c>
      <c r="B1504">
        <v>1974</v>
      </c>
      <c r="C1504" t="s">
        <v>20</v>
      </c>
      <c r="D1504" s="42">
        <v>24</v>
      </c>
      <c r="E1504">
        <v>0</v>
      </c>
      <c r="F1504" s="37">
        <v>12697.48</v>
      </c>
      <c r="G1504" t="s">
        <v>12</v>
      </c>
      <c r="H1504" t="s">
        <v>12</v>
      </c>
      <c r="I1504" t="s">
        <v>300</v>
      </c>
      <c r="J1504" s="40">
        <v>1974</v>
      </c>
      <c r="K1504" s="43" t="s">
        <v>20</v>
      </c>
      <c r="L1504" s="14">
        <f t="shared" si="161"/>
        <v>4</v>
      </c>
      <c r="M1504" s="14" t="str">
        <f t="shared" si="162"/>
        <v>tier - 3</v>
      </c>
      <c r="N1504" s="14">
        <f t="shared" si="163"/>
        <v>1</v>
      </c>
      <c r="O1504" s="8" t="str">
        <f t="shared" si="164"/>
        <v>tier - 3</v>
      </c>
      <c r="P1504" s="8" t="str">
        <f t="shared" si="165"/>
        <v>R1021</v>
      </c>
      <c r="Q1504" s="35" t="str">
        <f t="shared" si="166"/>
        <v>24-Sep-1974</v>
      </c>
      <c r="R1504" s="35">
        <v>27296</v>
      </c>
      <c r="S1504" s="44">
        <f t="shared" si="167"/>
        <v>49</v>
      </c>
      <c r="T1504" s="47">
        <v>12697.48</v>
      </c>
      <c r="U1504" s="14" t="s">
        <v>1533</v>
      </c>
      <c r="V1504" s="58">
        <v>27296</v>
      </c>
      <c r="W1504" s="14">
        <v>0</v>
      </c>
      <c r="X1504" s="77">
        <v>12697.48</v>
      </c>
      <c r="Y1504" s="14" t="s">
        <v>12</v>
      </c>
      <c r="Z1504" s="14" t="s">
        <v>12</v>
      </c>
      <c r="AA1504" s="14" t="s">
        <v>300</v>
      </c>
      <c r="AB1504" s="38">
        <v>49</v>
      </c>
    </row>
    <row r="1505" spans="1:28" x14ac:dyDescent="0.35">
      <c r="A1505" t="s">
        <v>1534</v>
      </c>
      <c r="B1505">
        <v>1992</v>
      </c>
      <c r="C1505" t="s">
        <v>10</v>
      </c>
      <c r="D1505" s="42">
        <v>7</v>
      </c>
      <c r="E1505">
        <v>0</v>
      </c>
      <c r="F1505" s="37">
        <v>12699.56</v>
      </c>
      <c r="G1505" t="s">
        <v>12</v>
      </c>
      <c r="H1505" t="s">
        <v>11</v>
      </c>
      <c r="I1505" t="s">
        <v>42</v>
      </c>
      <c r="J1505" s="40">
        <v>1992</v>
      </c>
      <c r="K1505" s="43" t="s">
        <v>10</v>
      </c>
      <c r="L1505" s="14">
        <f t="shared" si="161"/>
        <v>4</v>
      </c>
      <c r="M1505" s="14" t="str">
        <f t="shared" si="162"/>
        <v>tier - 3</v>
      </c>
      <c r="N1505" s="14">
        <f t="shared" si="163"/>
        <v>9</v>
      </c>
      <c r="O1505" s="8" t="str">
        <f t="shared" si="164"/>
        <v>tier - 2</v>
      </c>
      <c r="P1505" s="8" t="str">
        <f t="shared" si="165"/>
        <v>R1011</v>
      </c>
      <c r="Q1505" s="35" t="str">
        <f t="shared" si="166"/>
        <v>7-Jul-1992</v>
      </c>
      <c r="R1505" s="35">
        <v>33792</v>
      </c>
      <c r="S1505" s="44">
        <f t="shared" si="167"/>
        <v>31</v>
      </c>
      <c r="T1505" s="47">
        <v>12699.56</v>
      </c>
      <c r="U1505" s="14" t="s">
        <v>1534</v>
      </c>
      <c r="V1505" s="58">
        <v>33792</v>
      </c>
      <c r="W1505" s="14">
        <v>0</v>
      </c>
      <c r="X1505" s="77">
        <v>12699.56</v>
      </c>
      <c r="Y1505" s="14" t="s">
        <v>12</v>
      </c>
      <c r="Z1505" s="14" t="s">
        <v>11</v>
      </c>
      <c r="AA1505" s="14" t="s">
        <v>42</v>
      </c>
      <c r="AB1505" s="38">
        <v>31</v>
      </c>
    </row>
    <row r="1506" spans="1:28" x14ac:dyDescent="0.35">
      <c r="A1506" t="s">
        <v>1535</v>
      </c>
      <c r="B1506">
        <v>1964</v>
      </c>
      <c r="C1506" t="s">
        <v>15</v>
      </c>
      <c r="D1506" s="42">
        <v>28</v>
      </c>
      <c r="E1506">
        <v>0</v>
      </c>
      <c r="F1506" s="37">
        <v>12700.63</v>
      </c>
      <c r="G1506" t="s">
        <v>12</v>
      </c>
      <c r="H1506" t="s">
        <v>12</v>
      </c>
      <c r="I1506" t="s">
        <v>42</v>
      </c>
      <c r="J1506" s="40">
        <v>1964</v>
      </c>
      <c r="K1506" s="43" t="s">
        <v>15</v>
      </c>
      <c r="L1506" s="14">
        <f t="shared" si="161"/>
        <v>4</v>
      </c>
      <c r="M1506" s="14" t="str">
        <f t="shared" si="162"/>
        <v>tier - 3</v>
      </c>
      <c r="N1506" s="14">
        <f t="shared" si="163"/>
        <v>1</v>
      </c>
      <c r="O1506" s="8" t="str">
        <f t="shared" si="164"/>
        <v>tier - 3</v>
      </c>
      <c r="P1506" s="8" t="str">
        <f t="shared" si="165"/>
        <v>R1011</v>
      </c>
      <c r="Q1506" s="35" t="str">
        <f t="shared" si="166"/>
        <v>28-Nov-1964</v>
      </c>
      <c r="R1506" s="35">
        <v>23709</v>
      </c>
      <c r="S1506" s="44">
        <f t="shared" si="167"/>
        <v>59</v>
      </c>
      <c r="T1506" s="47">
        <v>12700.63</v>
      </c>
      <c r="U1506" s="14" t="s">
        <v>1535</v>
      </c>
      <c r="V1506" s="58">
        <v>23709</v>
      </c>
      <c r="W1506" s="14">
        <v>0</v>
      </c>
      <c r="X1506" s="77">
        <v>12700.63</v>
      </c>
      <c r="Y1506" s="14" t="s">
        <v>12</v>
      </c>
      <c r="Z1506" s="14" t="s">
        <v>12</v>
      </c>
      <c r="AA1506" s="14" t="s">
        <v>42</v>
      </c>
      <c r="AB1506" s="38">
        <v>59</v>
      </c>
    </row>
    <row r="1507" spans="1:28" x14ac:dyDescent="0.35">
      <c r="A1507" t="s">
        <v>1536</v>
      </c>
      <c r="B1507">
        <v>1970</v>
      </c>
      <c r="C1507" t="s">
        <v>10</v>
      </c>
      <c r="D1507" s="42">
        <v>8</v>
      </c>
      <c r="E1507">
        <v>0</v>
      </c>
      <c r="F1507" s="37">
        <v>12713</v>
      </c>
      <c r="G1507" t="s">
        <v>12</v>
      </c>
      <c r="H1507" t="s">
        <v>16</v>
      </c>
      <c r="I1507" t="s">
        <v>42</v>
      </c>
      <c r="J1507" s="40">
        <v>1970</v>
      </c>
      <c r="K1507" s="43" t="s">
        <v>10</v>
      </c>
      <c r="L1507" s="14">
        <f t="shared" si="161"/>
        <v>4</v>
      </c>
      <c r="M1507" s="14" t="str">
        <f t="shared" si="162"/>
        <v>tier - 3</v>
      </c>
      <c r="N1507" s="14">
        <f t="shared" si="163"/>
        <v>2</v>
      </c>
      <c r="O1507" s="8" t="str">
        <f t="shared" si="164"/>
        <v>tier - 1</v>
      </c>
      <c r="P1507" s="8" t="str">
        <f t="shared" si="165"/>
        <v>R1011</v>
      </c>
      <c r="Q1507" s="35" t="str">
        <f t="shared" si="166"/>
        <v>8-Jul-1970</v>
      </c>
      <c r="R1507" s="35">
        <v>25757</v>
      </c>
      <c r="S1507" s="44">
        <f t="shared" si="167"/>
        <v>53</v>
      </c>
      <c r="T1507" s="47">
        <v>12713</v>
      </c>
      <c r="U1507" s="14" t="s">
        <v>1536</v>
      </c>
      <c r="V1507" s="58">
        <v>25757</v>
      </c>
      <c r="W1507" s="14">
        <v>0</v>
      </c>
      <c r="X1507" s="77">
        <v>12713</v>
      </c>
      <c r="Y1507" s="14" t="s">
        <v>12</v>
      </c>
      <c r="Z1507" s="14" t="s">
        <v>16</v>
      </c>
      <c r="AA1507" s="14" t="s">
        <v>42</v>
      </c>
      <c r="AB1507" s="38">
        <v>53</v>
      </c>
    </row>
    <row r="1508" spans="1:28" x14ac:dyDescent="0.35">
      <c r="A1508" t="s">
        <v>1537</v>
      </c>
      <c r="B1508">
        <v>1988</v>
      </c>
      <c r="C1508" t="s">
        <v>10</v>
      </c>
      <c r="D1508" s="42">
        <v>17</v>
      </c>
      <c r="E1508">
        <v>3</v>
      </c>
      <c r="F1508" s="37">
        <v>12718.21</v>
      </c>
      <c r="G1508" t="s">
        <v>12</v>
      </c>
      <c r="H1508" t="s">
        <v>16</v>
      </c>
      <c r="I1508" t="s">
        <v>535</v>
      </c>
      <c r="J1508" s="40">
        <v>1988</v>
      </c>
      <c r="K1508" s="43" t="s">
        <v>10</v>
      </c>
      <c r="L1508" s="14">
        <f t="shared" si="161"/>
        <v>4</v>
      </c>
      <c r="M1508" s="14" t="str">
        <f t="shared" si="162"/>
        <v>tier - 3</v>
      </c>
      <c r="N1508" s="14">
        <f t="shared" si="163"/>
        <v>2</v>
      </c>
      <c r="O1508" s="8" t="str">
        <f t="shared" si="164"/>
        <v>tier - 1</v>
      </c>
      <c r="P1508" s="8" t="str">
        <f t="shared" si="165"/>
        <v>R1026</v>
      </c>
      <c r="Q1508" s="35" t="str">
        <f t="shared" si="166"/>
        <v>17-Jul-1988</v>
      </c>
      <c r="R1508" s="35">
        <v>32341</v>
      </c>
      <c r="S1508" s="44">
        <f t="shared" si="167"/>
        <v>35</v>
      </c>
      <c r="T1508" s="47">
        <v>12718.21</v>
      </c>
      <c r="U1508" s="14" t="s">
        <v>1537</v>
      </c>
      <c r="V1508" s="58">
        <v>32341</v>
      </c>
      <c r="W1508" s="14">
        <v>3</v>
      </c>
      <c r="X1508" s="77">
        <v>12718.21</v>
      </c>
      <c r="Y1508" s="14" t="s">
        <v>12</v>
      </c>
      <c r="Z1508" s="14" t="s">
        <v>16</v>
      </c>
      <c r="AA1508" s="14" t="s">
        <v>535</v>
      </c>
      <c r="AB1508" s="38">
        <v>35</v>
      </c>
    </row>
    <row r="1509" spans="1:28" x14ac:dyDescent="0.35">
      <c r="A1509" t="s">
        <v>1538</v>
      </c>
      <c r="B1509">
        <v>1962</v>
      </c>
      <c r="C1509" t="s">
        <v>20</v>
      </c>
      <c r="D1509" s="42">
        <v>2</v>
      </c>
      <c r="E1509">
        <v>0</v>
      </c>
      <c r="F1509" s="37">
        <v>12731</v>
      </c>
      <c r="G1509" t="s">
        <v>12</v>
      </c>
      <c r="H1509" t="s">
        <v>12</v>
      </c>
      <c r="I1509" t="s">
        <v>168</v>
      </c>
      <c r="J1509" s="40">
        <v>1962</v>
      </c>
      <c r="K1509" s="43" t="s">
        <v>20</v>
      </c>
      <c r="L1509" s="14">
        <f t="shared" si="161"/>
        <v>4</v>
      </c>
      <c r="M1509" s="14" t="str">
        <f t="shared" si="162"/>
        <v>tier - 3</v>
      </c>
      <c r="N1509" s="14">
        <f t="shared" si="163"/>
        <v>1</v>
      </c>
      <c r="O1509" s="8" t="str">
        <f t="shared" si="164"/>
        <v>tier - 3</v>
      </c>
      <c r="P1509" s="8" t="str">
        <f t="shared" si="165"/>
        <v>R1016</v>
      </c>
      <c r="Q1509" s="35" t="str">
        <f t="shared" si="166"/>
        <v>2-Sep-1962</v>
      </c>
      <c r="R1509" s="35">
        <v>22891</v>
      </c>
      <c r="S1509" s="44">
        <f t="shared" si="167"/>
        <v>61</v>
      </c>
      <c r="T1509" s="47">
        <v>12731</v>
      </c>
      <c r="U1509" s="14" t="s">
        <v>1538</v>
      </c>
      <c r="V1509" s="58">
        <v>22891</v>
      </c>
      <c r="W1509" s="14">
        <v>0</v>
      </c>
      <c r="X1509" s="77">
        <v>12731</v>
      </c>
      <c r="Y1509" s="14" t="s">
        <v>12</v>
      </c>
      <c r="Z1509" s="14" t="s">
        <v>12</v>
      </c>
      <c r="AA1509" s="14" t="s">
        <v>168</v>
      </c>
      <c r="AB1509" s="38">
        <v>61</v>
      </c>
    </row>
    <row r="1510" spans="1:28" x14ac:dyDescent="0.35">
      <c r="A1510" t="s">
        <v>1539</v>
      </c>
      <c r="B1510">
        <v>1962</v>
      </c>
      <c r="C1510" t="s">
        <v>37</v>
      </c>
      <c r="D1510" s="42">
        <v>1</v>
      </c>
      <c r="E1510">
        <v>0</v>
      </c>
      <c r="F1510" s="37">
        <v>12741.17</v>
      </c>
      <c r="G1510" t="s">
        <v>12</v>
      </c>
      <c r="H1510" t="s">
        <v>16</v>
      </c>
      <c r="I1510" t="s">
        <v>356</v>
      </c>
      <c r="J1510" s="40">
        <v>1962</v>
      </c>
      <c r="K1510" s="43" t="s">
        <v>37</v>
      </c>
      <c r="L1510" s="14">
        <f t="shared" si="161"/>
        <v>4</v>
      </c>
      <c r="M1510" s="14" t="str">
        <f t="shared" si="162"/>
        <v>tier - 3</v>
      </c>
      <c r="N1510" s="14">
        <f t="shared" si="163"/>
        <v>2</v>
      </c>
      <c r="O1510" s="8" t="str">
        <f t="shared" si="164"/>
        <v>tier - 1</v>
      </c>
      <c r="P1510" s="8" t="str">
        <f t="shared" si="165"/>
        <v>R1017</v>
      </c>
      <c r="Q1510" s="35" t="str">
        <f t="shared" si="166"/>
        <v>1-Oct-1962</v>
      </c>
      <c r="R1510" s="35">
        <v>22920</v>
      </c>
      <c r="S1510" s="44">
        <f t="shared" si="167"/>
        <v>61</v>
      </c>
      <c r="T1510" s="47">
        <v>12741.17</v>
      </c>
      <c r="U1510" s="14" t="s">
        <v>1539</v>
      </c>
      <c r="V1510" s="58">
        <v>22920</v>
      </c>
      <c r="W1510" s="14">
        <v>0</v>
      </c>
      <c r="X1510" s="77">
        <v>12741.17</v>
      </c>
      <c r="Y1510" s="14" t="s">
        <v>12</v>
      </c>
      <c r="Z1510" s="14" t="s">
        <v>16</v>
      </c>
      <c r="AA1510" s="14" t="s">
        <v>356</v>
      </c>
      <c r="AB1510" s="38">
        <v>61</v>
      </c>
    </row>
    <row r="1511" spans="1:28" x14ac:dyDescent="0.35">
      <c r="A1511" t="s">
        <v>1540</v>
      </c>
      <c r="B1511">
        <v>1975</v>
      </c>
      <c r="C1511" t="s">
        <v>20</v>
      </c>
      <c r="D1511" s="42">
        <v>25</v>
      </c>
      <c r="E1511">
        <v>1</v>
      </c>
      <c r="F1511" s="37">
        <v>12770.27</v>
      </c>
      <c r="G1511" t="s">
        <v>12</v>
      </c>
      <c r="H1511" t="s">
        <v>12</v>
      </c>
      <c r="I1511" t="s">
        <v>300</v>
      </c>
      <c r="J1511" s="40">
        <v>1975</v>
      </c>
      <c r="K1511" s="43" t="s">
        <v>20</v>
      </c>
      <c r="L1511" s="14">
        <f t="shared" si="161"/>
        <v>4</v>
      </c>
      <c r="M1511" s="14" t="str">
        <f t="shared" si="162"/>
        <v>tier - 3</v>
      </c>
      <c r="N1511" s="14">
        <f t="shared" si="163"/>
        <v>1</v>
      </c>
      <c r="O1511" s="8" t="str">
        <f t="shared" si="164"/>
        <v>tier - 3</v>
      </c>
      <c r="P1511" s="8" t="str">
        <f t="shared" si="165"/>
        <v>R1021</v>
      </c>
      <c r="Q1511" s="35" t="str">
        <f t="shared" si="166"/>
        <v>25-Sep-1975</v>
      </c>
      <c r="R1511" s="35">
        <v>27662</v>
      </c>
      <c r="S1511" s="44">
        <f t="shared" si="167"/>
        <v>48</v>
      </c>
      <c r="T1511" s="47">
        <v>12770.27</v>
      </c>
      <c r="U1511" s="14" t="s">
        <v>1540</v>
      </c>
      <c r="V1511" s="58">
        <v>27662</v>
      </c>
      <c r="W1511" s="14">
        <v>1</v>
      </c>
      <c r="X1511" s="77">
        <v>12770.27</v>
      </c>
      <c r="Y1511" s="14" t="s">
        <v>12</v>
      </c>
      <c r="Z1511" s="14" t="s">
        <v>12</v>
      </c>
      <c r="AA1511" s="14" t="s">
        <v>300</v>
      </c>
      <c r="AB1511" s="38">
        <v>48</v>
      </c>
    </row>
    <row r="1512" spans="1:28" x14ac:dyDescent="0.35">
      <c r="A1512" t="s">
        <v>1541</v>
      </c>
      <c r="B1512">
        <v>1972</v>
      </c>
      <c r="C1512" t="s">
        <v>37</v>
      </c>
      <c r="D1512" s="42">
        <v>7</v>
      </c>
      <c r="E1512">
        <v>0</v>
      </c>
      <c r="F1512" s="37">
        <v>12776.05</v>
      </c>
      <c r="G1512" t="s">
        <v>12</v>
      </c>
      <c r="H1512" t="s">
        <v>12</v>
      </c>
      <c r="I1512" t="s">
        <v>535</v>
      </c>
      <c r="J1512" s="40">
        <v>1972</v>
      </c>
      <c r="K1512" s="43" t="s">
        <v>37</v>
      </c>
      <c r="L1512" s="14">
        <f t="shared" si="161"/>
        <v>4</v>
      </c>
      <c r="M1512" s="14" t="str">
        <f t="shared" si="162"/>
        <v>tier - 3</v>
      </c>
      <c r="N1512" s="14">
        <f t="shared" si="163"/>
        <v>1</v>
      </c>
      <c r="O1512" s="8" t="str">
        <f t="shared" si="164"/>
        <v>tier - 3</v>
      </c>
      <c r="P1512" s="8" t="str">
        <f t="shared" si="165"/>
        <v>R1026</v>
      </c>
      <c r="Q1512" s="35" t="str">
        <f t="shared" si="166"/>
        <v>7-Oct-1972</v>
      </c>
      <c r="R1512" s="35">
        <v>26579</v>
      </c>
      <c r="S1512" s="44">
        <f t="shared" si="167"/>
        <v>51</v>
      </c>
      <c r="T1512" s="47">
        <v>12776.05</v>
      </c>
      <c r="U1512" s="14" t="s">
        <v>1541</v>
      </c>
      <c r="V1512" s="58">
        <v>26579</v>
      </c>
      <c r="W1512" s="14">
        <v>0</v>
      </c>
      <c r="X1512" s="77">
        <v>12776.05</v>
      </c>
      <c r="Y1512" s="14" t="s">
        <v>12</v>
      </c>
      <c r="Z1512" s="14" t="s">
        <v>12</v>
      </c>
      <c r="AA1512" s="14" t="s">
        <v>535</v>
      </c>
      <c r="AB1512" s="38">
        <v>51</v>
      </c>
    </row>
    <row r="1513" spans="1:28" x14ac:dyDescent="0.35">
      <c r="A1513" t="s">
        <v>1542</v>
      </c>
      <c r="B1513">
        <v>1963</v>
      </c>
      <c r="C1513" t="s">
        <v>30</v>
      </c>
      <c r="D1513" s="42">
        <v>5</v>
      </c>
      <c r="E1513">
        <v>0</v>
      </c>
      <c r="F1513" s="37">
        <v>12788.03</v>
      </c>
      <c r="G1513" t="s">
        <v>12</v>
      </c>
      <c r="H1513" t="s">
        <v>12</v>
      </c>
      <c r="I1513" t="s">
        <v>200</v>
      </c>
      <c r="J1513" s="40">
        <v>1963</v>
      </c>
      <c r="K1513" s="43" t="s">
        <v>30</v>
      </c>
      <c r="L1513" s="14">
        <f t="shared" si="161"/>
        <v>4</v>
      </c>
      <c r="M1513" s="14" t="str">
        <f t="shared" si="162"/>
        <v>tier - 3</v>
      </c>
      <c r="N1513" s="14">
        <f t="shared" si="163"/>
        <v>1</v>
      </c>
      <c r="O1513" s="8" t="str">
        <f t="shared" si="164"/>
        <v>tier - 3</v>
      </c>
      <c r="P1513" s="8" t="str">
        <f t="shared" si="165"/>
        <v>R1025</v>
      </c>
      <c r="Q1513" s="35" t="str">
        <f t="shared" si="166"/>
        <v>5-Dec-1963</v>
      </c>
      <c r="R1513" s="35">
        <v>23350</v>
      </c>
      <c r="S1513" s="44">
        <f t="shared" si="167"/>
        <v>60</v>
      </c>
      <c r="T1513" s="47">
        <v>12788.03</v>
      </c>
      <c r="U1513" s="14" t="s">
        <v>1542</v>
      </c>
      <c r="V1513" s="58">
        <v>23350</v>
      </c>
      <c r="W1513" s="14">
        <v>0</v>
      </c>
      <c r="X1513" s="77">
        <v>12788.03</v>
      </c>
      <c r="Y1513" s="14" t="s">
        <v>12</v>
      </c>
      <c r="Z1513" s="14" t="s">
        <v>12</v>
      </c>
      <c r="AA1513" s="14" t="s">
        <v>200</v>
      </c>
      <c r="AB1513" s="38">
        <v>60</v>
      </c>
    </row>
    <row r="1514" spans="1:28" x14ac:dyDescent="0.35">
      <c r="A1514" t="s">
        <v>1543</v>
      </c>
      <c r="B1514">
        <v>1983</v>
      </c>
      <c r="C1514" t="s">
        <v>37</v>
      </c>
      <c r="D1514" s="42">
        <v>29</v>
      </c>
      <c r="E1514">
        <v>3</v>
      </c>
      <c r="F1514" s="37">
        <v>12788.18</v>
      </c>
      <c r="G1514" t="s">
        <v>12</v>
      </c>
      <c r="H1514" t="s">
        <v>16</v>
      </c>
      <c r="I1514" t="s">
        <v>535</v>
      </c>
      <c r="J1514" s="40">
        <v>1983</v>
      </c>
      <c r="K1514" s="43" t="s">
        <v>37</v>
      </c>
      <c r="L1514" s="14">
        <f t="shared" si="161"/>
        <v>4</v>
      </c>
      <c r="M1514" s="14" t="str">
        <f t="shared" si="162"/>
        <v>tier - 3</v>
      </c>
      <c r="N1514" s="14">
        <f t="shared" si="163"/>
        <v>2</v>
      </c>
      <c r="O1514" s="8" t="str">
        <f t="shared" si="164"/>
        <v>tier - 1</v>
      </c>
      <c r="P1514" s="8" t="str">
        <f t="shared" si="165"/>
        <v>R1026</v>
      </c>
      <c r="Q1514" s="35" t="str">
        <f t="shared" si="166"/>
        <v>29-Oct-1983</v>
      </c>
      <c r="R1514" s="35">
        <v>30618</v>
      </c>
      <c r="S1514" s="44">
        <f t="shared" si="167"/>
        <v>40</v>
      </c>
      <c r="T1514" s="47">
        <v>12788.18</v>
      </c>
      <c r="U1514" s="14" t="s">
        <v>1543</v>
      </c>
      <c r="V1514" s="58">
        <v>30618</v>
      </c>
      <c r="W1514" s="14">
        <v>3</v>
      </c>
      <c r="X1514" s="77">
        <v>12788.18</v>
      </c>
      <c r="Y1514" s="14" t="s">
        <v>12</v>
      </c>
      <c r="Z1514" s="14" t="s">
        <v>16</v>
      </c>
      <c r="AA1514" s="14" t="s">
        <v>535</v>
      </c>
      <c r="AB1514" s="38">
        <v>40</v>
      </c>
    </row>
    <row r="1515" spans="1:28" x14ac:dyDescent="0.35">
      <c r="A1515" t="s">
        <v>1544</v>
      </c>
      <c r="B1515">
        <v>1978</v>
      </c>
      <c r="C1515" t="s">
        <v>10</v>
      </c>
      <c r="D1515" s="42">
        <v>24</v>
      </c>
      <c r="E1515">
        <v>0</v>
      </c>
      <c r="F1515" s="37">
        <v>12797.21</v>
      </c>
      <c r="G1515" t="s">
        <v>12</v>
      </c>
      <c r="H1515" t="s">
        <v>16</v>
      </c>
      <c r="I1515" t="s">
        <v>247</v>
      </c>
      <c r="J1515" s="40">
        <v>1978</v>
      </c>
      <c r="K1515" s="43" t="s">
        <v>10</v>
      </c>
      <c r="L1515" s="14">
        <f t="shared" si="161"/>
        <v>4</v>
      </c>
      <c r="M1515" s="14" t="str">
        <f t="shared" si="162"/>
        <v>tier - 3</v>
      </c>
      <c r="N1515" s="14">
        <f t="shared" si="163"/>
        <v>2</v>
      </c>
      <c r="O1515" s="8" t="str">
        <f t="shared" si="164"/>
        <v>tier - 1</v>
      </c>
      <c r="P1515" s="8" t="str">
        <f t="shared" si="165"/>
        <v>R1024</v>
      </c>
      <c r="Q1515" s="35" t="str">
        <f t="shared" si="166"/>
        <v>24-Jul-1978</v>
      </c>
      <c r="R1515" s="35">
        <v>28695</v>
      </c>
      <c r="S1515" s="44">
        <f t="shared" si="167"/>
        <v>45</v>
      </c>
      <c r="T1515" s="47">
        <v>12797.21</v>
      </c>
      <c r="U1515" s="14" t="s">
        <v>1544</v>
      </c>
      <c r="V1515" s="58">
        <v>28695</v>
      </c>
      <c r="W1515" s="14">
        <v>0</v>
      </c>
      <c r="X1515" s="77">
        <v>12797.21</v>
      </c>
      <c r="Y1515" s="14" t="s">
        <v>12</v>
      </c>
      <c r="Z1515" s="14" t="s">
        <v>16</v>
      </c>
      <c r="AA1515" s="14" t="s">
        <v>247</v>
      </c>
      <c r="AB1515" s="38">
        <v>45</v>
      </c>
    </row>
    <row r="1516" spans="1:28" x14ac:dyDescent="0.35">
      <c r="A1516" t="s">
        <v>1545</v>
      </c>
      <c r="B1516">
        <v>1963</v>
      </c>
      <c r="C1516" t="s">
        <v>10</v>
      </c>
      <c r="D1516" s="42">
        <v>20</v>
      </c>
      <c r="E1516">
        <v>0</v>
      </c>
      <c r="F1516" s="37">
        <v>12815.44</v>
      </c>
      <c r="G1516" t="s">
        <v>12</v>
      </c>
      <c r="H1516" t="s">
        <v>12</v>
      </c>
      <c r="I1516" t="s">
        <v>247</v>
      </c>
      <c r="J1516" s="40">
        <v>1963</v>
      </c>
      <c r="K1516" s="43" t="s">
        <v>10</v>
      </c>
      <c r="L1516" s="14">
        <f t="shared" si="161"/>
        <v>4</v>
      </c>
      <c r="M1516" s="14" t="str">
        <f t="shared" si="162"/>
        <v>tier - 3</v>
      </c>
      <c r="N1516" s="14">
        <f t="shared" si="163"/>
        <v>1</v>
      </c>
      <c r="O1516" s="8" t="str">
        <f t="shared" si="164"/>
        <v>tier - 3</v>
      </c>
      <c r="P1516" s="8" t="str">
        <f t="shared" si="165"/>
        <v>R1024</v>
      </c>
      <c r="Q1516" s="35" t="str">
        <f t="shared" si="166"/>
        <v>20-Jul-1963</v>
      </c>
      <c r="R1516" s="35">
        <v>23212</v>
      </c>
      <c r="S1516" s="44">
        <f t="shared" si="167"/>
        <v>60</v>
      </c>
      <c r="T1516" s="47">
        <v>12815.44</v>
      </c>
      <c r="U1516" s="14" t="s">
        <v>1545</v>
      </c>
      <c r="V1516" s="58">
        <v>23212</v>
      </c>
      <c r="W1516" s="14">
        <v>0</v>
      </c>
      <c r="X1516" s="77">
        <v>12815.44</v>
      </c>
      <c r="Y1516" s="14" t="s">
        <v>12</v>
      </c>
      <c r="Z1516" s="14" t="s">
        <v>12</v>
      </c>
      <c r="AA1516" s="14" t="s">
        <v>247</v>
      </c>
      <c r="AB1516" s="38">
        <v>60</v>
      </c>
    </row>
    <row r="1517" spans="1:28" x14ac:dyDescent="0.35">
      <c r="A1517" t="s">
        <v>1546</v>
      </c>
      <c r="B1517">
        <v>1967</v>
      </c>
      <c r="C1517" t="s">
        <v>20</v>
      </c>
      <c r="D1517" s="42">
        <v>25</v>
      </c>
      <c r="E1517">
        <v>0</v>
      </c>
      <c r="F1517" s="37">
        <v>12823.25</v>
      </c>
      <c r="G1517" t="s">
        <v>12</v>
      </c>
      <c r="H1517" t="s">
        <v>12</v>
      </c>
      <c r="I1517" t="s">
        <v>300</v>
      </c>
      <c r="J1517" s="40">
        <v>1967</v>
      </c>
      <c r="K1517" s="43" t="s">
        <v>20</v>
      </c>
      <c r="L1517" s="14">
        <f t="shared" si="161"/>
        <v>4</v>
      </c>
      <c r="M1517" s="14" t="str">
        <f t="shared" si="162"/>
        <v>tier - 3</v>
      </c>
      <c r="N1517" s="14">
        <f t="shared" si="163"/>
        <v>1</v>
      </c>
      <c r="O1517" s="8" t="str">
        <f t="shared" si="164"/>
        <v>tier - 3</v>
      </c>
      <c r="P1517" s="8" t="str">
        <f t="shared" si="165"/>
        <v>R1021</v>
      </c>
      <c r="Q1517" s="35" t="str">
        <f t="shared" si="166"/>
        <v>25-Sep-1967</v>
      </c>
      <c r="R1517" s="35">
        <v>24740</v>
      </c>
      <c r="S1517" s="44">
        <f t="shared" si="167"/>
        <v>56</v>
      </c>
      <c r="T1517" s="47">
        <v>12823.25</v>
      </c>
      <c r="U1517" s="14" t="s">
        <v>1546</v>
      </c>
      <c r="V1517" s="58">
        <v>24740</v>
      </c>
      <c r="W1517" s="14">
        <v>0</v>
      </c>
      <c r="X1517" s="77">
        <v>12823.25</v>
      </c>
      <c r="Y1517" s="14" t="s">
        <v>12</v>
      </c>
      <c r="Z1517" s="14" t="s">
        <v>12</v>
      </c>
      <c r="AA1517" s="14" t="s">
        <v>300</v>
      </c>
      <c r="AB1517" s="38">
        <v>56</v>
      </c>
    </row>
    <row r="1518" spans="1:28" x14ac:dyDescent="0.35">
      <c r="A1518" t="s">
        <v>1547</v>
      </c>
      <c r="B1518">
        <v>2004</v>
      </c>
      <c r="C1518" t="s">
        <v>15</v>
      </c>
      <c r="D1518" s="42">
        <v>9</v>
      </c>
      <c r="E1518">
        <v>2</v>
      </c>
      <c r="F1518" s="37">
        <v>12829.46</v>
      </c>
      <c r="G1518" t="s">
        <v>12</v>
      </c>
      <c r="H1518" t="s">
        <v>12</v>
      </c>
      <c r="I1518" t="s">
        <v>168</v>
      </c>
      <c r="J1518" s="40">
        <v>2004</v>
      </c>
      <c r="K1518" s="43" t="s">
        <v>15</v>
      </c>
      <c r="L1518" s="14">
        <f t="shared" si="161"/>
        <v>4</v>
      </c>
      <c r="M1518" s="14" t="str">
        <f t="shared" si="162"/>
        <v>tier - 3</v>
      </c>
      <c r="N1518" s="14">
        <f t="shared" si="163"/>
        <v>1</v>
      </c>
      <c r="O1518" s="8" t="str">
        <f t="shared" si="164"/>
        <v>tier - 3</v>
      </c>
      <c r="P1518" s="8" t="str">
        <f t="shared" si="165"/>
        <v>R1016</v>
      </c>
      <c r="Q1518" s="35" t="str">
        <f t="shared" si="166"/>
        <v>9-Nov-2004</v>
      </c>
      <c r="R1518" s="35">
        <v>38300</v>
      </c>
      <c r="S1518" s="44">
        <f t="shared" si="167"/>
        <v>19</v>
      </c>
      <c r="T1518" s="47">
        <v>12829.46</v>
      </c>
      <c r="U1518" s="14" t="s">
        <v>1547</v>
      </c>
      <c r="V1518" s="58">
        <v>38300</v>
      </c>
      <c r="W1518" s="14">
        <v>2</v>
      </c>
      <c r="X1518" s="77">
        <v>12829.46</v>
      </c>
      <c r="Y1518" s="14" t="s">
        <v>12</v>
      </c>
      <c r="Z1518" s="14" t="s">
        <v>12</v>
      </c>
      <c r="AA1518" s="14" t="s">
        <v>168</v>
      </c>
      <c r="AB1518" s="38">
        <v>19</v>
      </c>
    </row>
    <row r="1519" spans="1:28" x14ac:dyDescent="0.35">
      <c r="A1519" t="s">
        <v>1548</v>
      </c>
      <c r="B1519">
        <v>1993</v>
      </c>
      <c r="C1519" t="s">
        <v>20</v>
      </c>
      <c r="D1519" s="42">
        <v>27</v>
      </c>
      <c r="E1519">
        <v>0</v>
      </c>
      <c r="F1519" s="37">
        <v>12847.24</v>
      </c>
      <c r="G1519" t="s">
        <v>12</v>
      </c>
      <c r="H1519" t="s">
        <v>11</v>
      </c>
      <c r="I1519" t="s">
        <v>23</v>
      </c>
      <c r="J1519" s="40">
        <v>1993</v>
      </c>
      <c r="K1519" s="43" t="s">
        <v>20</v>
      </c>
      <c r="L1519" s="14">
        <f t="shared" si="161"/>
        <v>4</v>
      </c>
      <c r="M1519" s="14" t="str">
        <f t="shared" si="162"/>
        <v>tier - 3</v>
      </c>
      <c r="N1519" s="14">
        <f t="shared" si="163"/>
        <v>9</v>
      </c>
      <c r="O1519" s="8" t="str">
        <f t="shared" si="164"/>
        <v>tier - 2</v>
      </c>
      <c r="P1519" s="8" t="str">
        <f t="shared" si="165"/>
        <v>R1012</v>
      </c>
      <c r="Q1519" s="35" t="str">
        <f t="shared" si="166"/>
        <v>27-Sep-1993</v>
      </c>
      <c r="R1519" s="35">
        <v>34239</v>
      </c>
      <c r="S1519" s="44">
        <f t="shared" si="167"/>
        <v>30</v>
      </c>
      <c r="T1519" s="47">
        <v>12847.24</v>
      </c>
      <c r="U1519" s="14" t="s">
        <v>1548</v>
      </c>
      <c r="V1519" s="58">
        <v>34239</v>
      </c>
      <c r="W1519" s="14">
        <v>0</v>
      </c>
      <c r="X1519" s="77">
        <v>12847.24</v>
      </c>
      <c r="Y1519" s="14" t="s">
        <v>12</v>
      </c>
      <c r="Z1519" s="14" t="s">
        <v>11</v>
      </c>
      <c r="AA1519" s="14" t="s">
        <v>23</v>
      </c>
      <c r="AB1519" s="38">
        <v>30</v>
      </c>
    </row>
    <row r="1520" spans="1:28" x14ac:dyDescent="0.35">
      <c r="A1520" t="s">
        <v>1549</v>
      </c>
      <c r="B1520">
        <v>1973</v>
      </c>
      <c r="C1520" t="s">
        <v>20</v>
      </c>
      <c r="D1520" s="42">
        <v>22</v>
      </c>
      <c r="E1520">
        <v>0</v>
      </c>
      <c r="F1520" s="37">
        <v>12852.37</v>
      </c>
      <c r="G1520" t="s">
        <v>12</v>
      </c>
      <c r="H1520" t="s">
        <v>16</v>
      </c>
      <c r="I1520" t="s">
        <v>23</v>
      </c>
      <c r="J1520" s="40">
        <v>1973</v>
      </c>
      <c r="K1520" s="43" t="s">
        <v>20</v>
      </c>
      <c r="L1520" s="14">
        <f t="shared" si="161"/>
        <v>4</v>
      </c>
      <c r="M1520" s="14" t="str">
        <f t="shared" si="162"/>
        <v>tier - 3</v>
      </c>
      <c r="N1520" s="14">
        <f t="shared" si="163"/>
        <v>2</v>
      </c>
      <c r="O1520" s="8" t="str">
        <f t="shared" si="164"/>
        <v>tier - 1</v>
      </c>
      <c r="P1520" s="8" t="str">
        <f t="shared" si="165"/>
        <v>R1012</v>
      </c>
      <c r="Q1520" s="35" t="str">
        <f t="shared" si="166"/>
        <v>22-Sep-1973</v>
      </c>
      <c r="R1520" s="35">
        <v>26929</v>
      </c>
      <c r="S1520" s="44">
        <f t="shared" si="167"/>
        <v>50</v>
      </c>
      <c r="T1520" s="47">
        <v>12852.37</v>
      </c>
      <c r="U1520" s="14" t="s">
        <v>1549</v>
      </c>
      <c r="V1520" s="58">
        <v>26929</v>
      </c>
      <c r="W1520" s="14">
        <v>0</v>
      </c>
      <c r="X1520" s="77">
        <v>12852.37</v>
      </c>
      <c r="Y1520" s="14" t="s">
        <v>12</v>
      </c>
      <c r="Z1520" s="14" t="s">
        <v>16</v>
      </c>
      <c r="AA1520" s="14" t="s">
        <v>23</v>
      </c>
      <c r="AB1520" s="38">
        <v>50</v>
      </c>
    </row>
    <row r="1521" spans="1:28" x14ac:dyDescent="0.35">
      <c r="A1521" t="s">
        <v>1550</v>
      </c>
      <c r="B1521">
        <v>1963</v>
      </c>
      <c r="C1521" t="s">
        <v>20</v>
      </c>
      <c r="D1521" s="42">
        <v>27</v>
      </c>
      <c r="E1521">
        <v>0</v>
      </c>
      <c r="F1521" s="37">
        <v>12856.84</v>
      </c>
      <c r="G1521" t="s">
        <v>12</v>
      </c>
      <c r="H1521" t="s">
        <v>12</v>
      </c>
      <c r="I1521" t="s">
        <v>300</v>
      </c>
      <c r="J1521" s="40">
        <v>1963</v>
      </c>
      <c r="K1521" s="43" t="s">
        <v>20</v>
      </c>
      <c r="L1521" s="14">
        <f t="shared" si="161"/>
        <v>4</v>
      </c>
      <c r="M1521" s="14" t="str">
        <f t="shared" si="162"/>
        <v>tier - 3</v>
      </c>
      <c r="N1521" s="14">
        <f t="shared" si="163"/>
        <v>1</v>
      </c>
      <c r="O1521" s="8" t="str">
        <f t="shared" si="164"/>
        <v>tier - 3</v>
      </c>
      <c r="P1521" s="8" t="str">
        <f t="shared" si="165"/>
        <v>R1021</v>
      </c>
      <c r="Q1521" s="35" t="str">
        <f t="shared" si="166"/>
        <v>27-Sep-1963</v>
      </c>
      <c r="R1521" s="35">
        <v>23281</v>
      </c>
      <c r="S1521" s="44">
        <f t="shared" si="167"/>
        <v>60</v>
      </c>
      <c r="T1521" s="47">
        <v>12856.84</v>
      </c>
      <c r="U1521" s="14" t="s">
        <v>1550</v>
      </c>
      <c r="V1521" s="58">
        <v>23281</v>
      </c>
      <c r="W1521" s="14">
        <v>0</v>
      </c>
      <c r="X1521" s="77">
        <v>12856.84</v>
      </c>
      <c r="Y1521" s="14" t="s">
        <v>12</v>
      </c>
      <c r="Z1521" s="14" t="s">
        <v>12</v>
      </c>
      <c r="AA1521" s="14" t="s">
        <v>300</v>
      </c>
      <c r="AB1521" s="38">
        <v>60</v>
      </c>
    </row>
    <row r="1522" spans="1:28" x14ac:dyDescent="0.35">
      <c r="A1522" t="s">
        <v>1551</v>
      </c>
      <c r="B1522">
        <v>1984</v>
      </c>
      <c r="C1522" t="s">
        <v>35</v>
      </c>
      <c r="D1522" s="42">
        <v>6</v>
      </c>
      <c r="E1522">
        <v>3</v>
      </c>
      <c r="F1522" s="37">
        <v>12870.31</v>
      </c>
      <c r="G1522" t="s">
        <v>12</v>
      </c>
      <c r="H1522" t="s">
        <v>12</v>
      </c>
      <c r="I1522" t="s">
        <v>23</v>
      </c>
      <c r="J1522" s="40">
        <v>1984</v>
      </c>
      <c r="K1522" s="43" t="s">
        <v>35</v>
      </c>
      <c r="L1522" s="14">
        <f t="shared" si="161"/>
        <v>4</v>
      </c>
      <c r="M1522" s="14" t="str">
        <f t="shared" si="162"/>
        <v>tier - 3</v>
      </c>
      <c r="N1522" s="14">
        <f t="shared" si="163"/>
        <v>1</v>
      </c>
      <c r="O1522" s="8" t="str">
        <f t="shared" si="164"/>
        <v>tier - 3</v>
      </c>
      <c r="P1522" s="8" t="str">
        <f t="shared" si="165"/>
        <v>R1012</v>
      </c>
      <c r="Q1522" s="35" t="str">
        <f t="shared" si="166"/>
        <v>6-Aug-1984</v>
      </c>
      <c r="R1522" s="35">
        <v>30900</v>
      </c>
      <c r="S1522" s="44">
        <f t="shared" si="167"/>
        <v>39</v>
      </c>
      <c r="T1522" s="47">
        <v>12870.31</v>
      </c>
      <c r="U1522" s="14" t="s">
        <v>1551</v>
      </c>
      <c r="V1522" s="58">
        <v>30900</v>
      </c>
      <c r="W1522" s="14">
        <v>3</v>
      </c>
      <c r="X1522" s="77">
        <v>12870.31</v>
      </c>
      <c r="Y1522" s="14" t="s">
        <v>12</v>
      </c>
      <c r="Z1522" s="14" t="s">
        <v>12</v>
      </c>
      <c r="AA1522" s="14" t="s">
        <v>23</v>
      </c>
      <c r="AB1522" s="38">
        <v>39</v>
      </c>
    </row>
    <row r="1523" spans="1:28" x14ac:dyDescent="0.35">
      <c r="A1523" t="s">
        <v>1552</v>
      </c>
      <c r="B1523">
        <v>2004</v>
      </c>
      <c r="C1523" t="s">
        <v>10</v>
      </c>
      <c r="D1523" s="42">
        <v>9</v>
      </c>
      <c r="E1523">
        <v>0</v>
      </c>
      <c r="F1523" s="37">
        <v>12890.06</v>
      </c>
      <c r="G1523" t="s">
        <v>12</v>
      </c>
      <c r="H1523" t="s">
        <v>16</v>
      </c>
      <c r="I1523" t="s">
        <v>166</v>
      </c>
      <c r="J1523" s="40">
        <v>2004</v>
      </c>
      <c r="K1523" s="43" t="s">
        <v>10</v>
      </c>
      <c r="L1523" s="14">
        <f t="shared" si="161"/>
        <v>4</v>
      </c>
      <c r="M1523" s="14" t="str">
        <f t="shared" si="162"/>
        <v>tier - 3</v>
      </c>
      <c r="N1523" s="14">
        <f t="shared" si="163"/>
        <v>2</v>
      </c>
      <c r="O1523" s="8" t="str">
        <f t="shared" si="164"/>
        <v>tier - 1</v>
      </c>
      <c r="P1523" s="8" t="str">
        <f t="shared" si="165"/>
        <v>R1019</v>
      </c>
      <c r="Q1523" s="35" t="str">
        <f t="shared" si="166"/>
        <v>9-Jul-2004</v>
      </c>
      <c r="R1523" s="35">
        <v>38177</v>
      </c>
      <c r="S1523" s="44">
        <f t="shared" si="167"/>
        <v>19</v>
      </c>
      <c r="T1523" s="47">
        <v>12890.06</v>
      </c>
      <c r="U1523" s="14" t="s">
        <v>1552</v>
      </c>
      <c r="V1523" s="58">
        <v>38177</v>
      </c>
      <c r="W1523" s="14">
        <v>0</v>
      </c>
      <c r="X1523" s="77">
        <v>12890.06</v>
      </c>
      <c r="Y1523" s="14" t="s">
        <v>12</v>
      </c>
      <c r="Z1523" s="14" t="s">
        <v>16</v>
      </c>
      <c r="AA1523" s="14" t="s">
        <v>166</v>
      </c>
      <c r="AB1523" s="38">
        <v>19</v>
      </c>
    </row>
    <row r="1524" spans="1:28" x14ac:dyDescent="0.35">
      <c r="A1524" t="s">
        <v>1553</v>
      </c>
      <c r="B1524">
        <v>1963</v>
      </c>
      <c r="C1524" t="s">
        <v>35</v>
      </c>
      <c r="D1524" s="42">
        <v>16</v>
      </c>
      <c r="E1524">
        <v>1</v>
      </c>
      <c r="F1524" s="37">
        <v>12913.99</v>
      </c>
      <c r="G1524" t="s">
        <v>12</v>
      </c>
      <c r="H1524" t="s">
        <v>11</v>
      </c>
      <c r="I1524" t="s">
        <v>168</v>
      </c>
      <c r="J1524" s="40">
        <v>1963</v>
      </c>
      <c r="K1524" s="43" t="s">
        <v>35</v>
      </c>
      <c r="L1524" s="14">
        <f t="shared" si="161"/>
        <v>4</v>
      </c>
      <c r="M1524" s="14" t="str">
        <f t="shared" si="162"/>
        <v>tier - 3</v>
      </c>
      <c r="N1524" s="14">
        <f t="shared" si="163"/>
        <v>9</v>
      </c>
      <c r="O1524" s="8" t="str">
        <f t="shared" si="164"/>
        <v>tier - 2</v>
      </c>
      <c r="P1524" s="8" t="str">
        <f t="shared" si="165"/>
        <v>R1016</v>
      </c>
      <c r="Q1524" s="35" t="str">
        <f t="shared" si="166"/>
        <v>16-Aug-1963</v>
      </c>
      <c r="R1524" s="35">
        <v>23239</v>
      </c>
      <c r="S1524" s="44">
        <f t="shared" si="167"/>
        <v>60</v>
      </c>
      <c r="T1524" s="47">
        <v>12913.99</v>
      </c>
      <c r="U1524" s="14" t="s">
        <v>1553</v>
      </c>
      <c r="V1524" s="58">
        <v>23239</v>
      </c>
      <c r="W1524" s="14">
        <v>1</v>
      </c>
      <c r="X1524" s="77">
        <v>12913.99</v>
      </c>
      <c r="Y1524" s="14" t="s">
        <v>12</v>
      </c>
      <c r="Z1524" s="14" t="s">
        <v>11</v>
      </c>
      <c r="AA1524" s="14" t="s">
        <v>168</v>
      </c>
      <c r="AB1524" s="38">
        <v>60</v>
      </c>
    </row>
    <row r="1525" spans="1:28" x14ac:dyDescent="0.35">
      <c r="A1525" t="s">
        <v>1554</v>
      </c>
      <c r="B1525">
        <v>1963</v>
      </c>
      <c r="C1525" t="s">
        <v>20</v>
      </c>
      <c r="D1525" s="42">
        <v>1</v>
      </c>
      <c r="E1525">
        <v>2</v>
      </c>
      <c r="F1525" s="37">
        <v>12925.89</v>
      </c>
      <c r="G1525" t="s">
        <v>12</v>
      </c>
      <c r="H1525" t="s">
        <v>11</v>
      </c>
      <c r="I1525" t="s">
        <v>13</v>
      </c>
      <c r="J1525" s="40">
        <v>1963</v>
      </c>
      <c r="K1525" s="43" t="s">
        <v>20</v>
      </c>
      <c r="L1525" s="14">
        <f t="shared" si="161"/>
        <v>4</v>
      </c>
      <c r="M1525" s="14" t="str">
        <f t="shared" si="162"/>
        <v>tier - 3</v>
      </c>
      <c r="N1525" s="14">
        <f t="shared" si="163"/>
        <v>9</v>
      </c>
      <c r="O1525" s="8" t="str">
        <f t="shared" si="164"/>
        <v>tier - 2</v>
      </c>
      <c r="P1525" s="8" t="str">
        <f t="shared" si="165"/>
        <v>R1013</v>
      </c>
      <c r="Q1525" s="35" t="str">
        <f t="shared" si="166"/>
        <v>1-Sep-1963</v>
      </c>
      <c r="R1525" s="35">
        <v>23255</v>
      </c>
      <c r="S1525" s="44">
        <f t="shared" si="167"/>
        <v>60</v>
      </c>
      <c r="T1525" s="47">
        <v>12925.89</v>
      </c>
      <c r="U1525" s="14" t="s">
        <v>1554</v>
      </c>
      <c r="V1525" s="58">
        <v>23255</v>
      </c>
      <c r="W1525" s="14">
        <v>2</v>
      </c>
      <c r="X1525" s="77">
        <v>12925.89</v>
      </c>
      <c r="Y1525" s="14" t="s">
        <v>12</v>
      </c>
      <c r="Z1525" s="14" t="s">
        <v>11</v>
      </c>
      <c r="AA1525" s="14" t="s">
        <v>13</v>
      </c>
      <c r="AB1525" s="38">
        <v>60</v>
      </c>
    </row>
    <row r="1526" spans="1:28" x14ac:dyDescent="0.35">
      <c r="A1526" t="s">
        <v>1555</v>
      </c>
      <c r="B1526">
        <v>1963</v>
      </c>
      <c r="C1526" t="s">
        <v>35</v>
      </c>
      <c r="D1526" s="42">
        <v>14</v>
      </c>
      <c r="E1526">
        <v>2</v>
      </c>
      <c r="F1526" s="37">
        <v>12928.79</v>
      </c>
      <c r="G1526" t="s">
        <v>12</v>
      </c>
      <c r="H1526" t="s">
        <v>11</v>
      </c>
      <c r="I1526" t="s">
        <v>13</v>
      </c>
      <c r="J1526" s="40">
        <v>1963</v>
      </c>
      <c r="K1526" s="43" t="s">
        <v>35</v>
      </c>
      <c r="L1526" s="14">
        <f t="shared" si="161"/>
        <v>4</v>
      </c>
      <c r="M1526" s="14" t="str">
        <f t="shared" si="162"/>
        <v>tier - 3</v>
      </c>
      <c r="N1526" s="14">
        <f t="shared" si="163"/>
        <v>9</v>
      </c>
      <c r="O1526" s="8" t="str">
        <f t="shared" si="164"/>
        <v>tier - 2</v>
      </c>
      <c r="P1526" s="8" t="str">
        <f t="shared" si="165"/>
        <v>R1013</v>
      </c>
      <c r="Q1526" s="35" t="str">
        <f t="shared" si="166"/>
        <v>14-Aug-1963</v>
      </c>
      <c r="R1526" s="35">
        <v>23237</v>
      </c>
      <c r="S1526" s="44">
        <f t="shared" si="167"/>
        <v>60</v>
      </c>
      <c r="T1526" s="47">
        <v>12928.79</v>
      </c>
      <c r="U1526" s="14" t="s">
        <v>1555</v>
      </c>
      <c r="V1526" s="58">
        <v>23237</v>
      </c>
      <c r="W1526" s="14">
        <v>2</v>
      </c>
      <c r="X1526" s="77">
        <v>12928.79</v>
      </c>
      <c r="Y1526" s="14" t="s">
        <v>12</v>
      </c>
      <c r="Z1526" s="14" t="s">
        <v>11</v>
      </c>
      <c r="AA1526" s="14" t="s">
        <v>13</v>
      </c>
      <c r="AB1526" s="38">
        <v>60</v>
      </c>
    </row>
    <row r="1527" spans="1:28" x14ac:dyDescent="0.35">
      <c r="A1527" t="s">
        <v>1556</v>
      </c>
      <c r="B1527">
        <v>1966</v>
      </c>
      <c r="C1527" t="s">
        <v>30</v>
      </c>
      <c r="D1527" s="42">
        <v>22</v>
      </c>
      <c r="E1527">
        <v>4</v>
      </c>
      <c r="F1527" s="37">
        <v>12949.16</v>
      </c>
      <c r="G1527" t="s">
        <v>12</v>
      </c>
      <c r="H1527" t="s">
        <v>12</v>
      </c>
      <c r="I1527" t="s">
        <v>13</v>
      </c>
      <c r="J1527" s="40">
        <v>1966</v>
      </c>
      <c r="K1527" s="43" t="s">
        <v>30</v>
      </c>
      <c r="L1527" s="14">
        <f t="shared" si="161"/>
        <v>4</v>
      </c>
      <c r="M1527" s="14" t="str">
        <f t="shared" si="162"/>
        <v>tier - 3</v>
      </c>
      <c r="N1527" s="14">
        <f t="shared" si="163"/>
        <v>1</v>
      </c>
      <c r="O1527" s="8" t="str">
        <f t="shared" si="164"/>
        <v>tier - 3</v>
      </c>
      <c r="P1527" s="8" t="str">
        <f t="shared" si="165"/>
        <v>R1013</v>
      </c>
      <c r="Q1527" s="35" t="str">
        <f t="shared" si="166"/>
        <v>22-Dec-1966</v>
      </c>
      <c r="R1527" s="35">
        <v>24463</v>
      </c>
      <c r="S1527" s="44">
        <f t="shared" si="167"/>
        <v>56</v>
      </c>
      <c r="T1527" s="47">
        <v>12949.16</v>
      </c>
      <c r="U1527" s="14" t="s">
        <v>1556</v>
      </c>
      <c r="V1527" s="58">
        <v>24463</v>
      </c>
      <c r="W1527" s="14">
        <v>4</v>
      </c>
      <c r="X1527" s="77">
        <v>12949.16</v>
      </c>
      <c r="Y1527" s="14" t="s">
        <v>12</v>
      </c>
      <c r="Z1527" s="14" t="s">
        <v>12</v>
      </c>
      <c r="AA1527" s="14" t="s">
        <v>13</v>
      </c>
      <c r="AB1527" s="38">
        <v>56</v>
      </c>
    </row>
    <row r="1528" spans="1:28" x14ac:dyDescent="0.35">
      <c r="A1528" t="s">
        <v>1557</v>
      </c>
      <c r="B1528">
        <v>1961</v>
      </c>
      <c r="C1528" t="s">
        <v>35</v>
      </c>
      <c r="D1528" s="42">
        <v>20</v>
      </c>
      <c r="E1528">
        <v>0</v>
      </c>
      <c r="F1528" s="37">
        <v>12950.07</v>
      </c>
      <c r="G1528" t="s">
        <v>12</v>
      </c>
      <c r="H1528" t="s">
        <v>16</v>
      </c>
      <c r="I1528" t="s">
        <v>23</v>
      </c>
      <c r="J1528" s="40">
        <v>1961</v>
      </c>
      <c r="K1528" s="43" t="s">
        <v>35</v>
      </c>
      <c r="L1528" s="14">
        <f t="shared" si="161"/>
        <v>4</v>
      </c>
      <c r="M1528" s="14" t="str">
        <f t="shared" si="162"/>
        <v>tier - 3</v>
      </c>
      <c r="N1528" s="14">
        <f t="shared" si="163"/>
        <v>2</v>
      </c>
      <c r="O1528" s="8" t="str">
        <f t="shared" si="164"/>
        <v>tier - 1</v>
      </c>
      <c r="P1528" s="8" t="str">
        <f t="shared" si="165"/>
        <v>R1012</v>
      </c>
      <c r="Q1528" s="35" t="str">
        <f t="shared" si="166"/>
        <v>20-Aug-1961</v>
      </c>
      <c r="R1528" s="35">
        <v>22513</v>
      </c>
      <c r="S1528" s="44">
        <f t="shared" si="167"/>
        <v>62</v>
      </c>
      <c r="T1528" s="47">
        <v>12950.07</v>
      </c>
      <c r="U1528" s="14" t="s">
        <v>1557</v>
      </c>
      <c r="V1528" s="58">
        <v>22513</v>
      </c>
      <c r="W1528" s="14">
        <v>0</v>
      </c>
      <c r="X1528" s="77">
        <v>12950.07</v>
      </c>
      <c r="Y1528" s="14" t="s">
        <v>12</v>
      </c>
      <c r="Z1528" s="14" t="s">
        <v>16</v>
      </c>
      <c r="AA1528" s="14" t="s">
        <v>23</v>
      </c>
      <c r="AB1528" s="38">
        <v>62</v>
      </c>
    </row>
    <row r="1529" spans="1:28" x14ac:dyDescent="0.35">
      <c r="A1529" t="s">
        <v>1558</v>
      </c>
      <c r="B1529">
        <v>1960</v>
      </c>
      <c r="C1529" t="s">
        <v>15</v>
      </c>
      <c r="D1529" s="42">
        <v>4</v>
      </c>
      <c r="E1529">
        <v>0</v>
      </c>
      <c r="F1529" s="37">
        <v>12957.12</v>
      </c>
      <c r="G1529" t="s">
        <v>12</v>
      </c>
      <c r="H1529" t="s">
        <v>16</v>
      </c>
      <c r="I1529" t="s">
        <v>42</v>
      </c>
      <c r="J1529" s="40">
        <v>1960</v>
      </c>
      <c r="K1529" s="43" t="s">
        <v>15</v>
      </c>
      <c r="L1529" s="14">
        <f t="shared" si="161"/>
        <v>4</v>
      </c>
      <c r="M1529" s="14" t="str">
        <f t="shared" si="162"/>
        <v>tier - 3</v>
      </c>
      <c r="N1529" s="14">
        <f t="shared" si="163"/>
        <v>2</v>
      </c>
      <c r="O1529" s="8" t="str">
        <f t="shared" si="164"/>
        <v>tier - 1</v>
      </c>
      <c r="P1529" s="8" t="str">
        <f t="shared" si="165"/>
        <v>R1011</v>
      </c>
      <c r="Q1529" s="35" t="str">
        <f t="shared" si="166"/>
        <v>4-Nov-1960</v>
      </c>
      <c r="R1529" s="35">
        <v>22224</v>
      </c>
      <c r="S1529" s="44">
        <f t="shared" si="167"/>
        <v>63</v>
      </c>
      <c r="T1529" s="47">
        <v>12957.12</v>
      </c>
      <c r="U1529" s="14" t="s">
        <v>1558</v>
      </c>
      <c r="V1529" s="58">
        <v>22224</v>
      </c>
      <c r="W1529" s="14">
        <v>0</v>
      </c>
      <c r="X1529" s="77">
        <v>12957.12</v>
      </c>
      <c r="Y1529" s="14" t="s">
        <v>12</v>
      </c>
      <c r="Z1529" s="14" t="s">
        <v>16</v>
      </c>
      <c r="AA1529" s="14" t="s">
        <v>42</v>
      </c>
      <c r="AB1529" s="38">
        <v>63</v>
      </c>
    </row>
    <row r="1530" spans="1:28" x14ac:dyDescent="0.35">
      <c r="A1530" t="s">
        <v>1559</v>
      </c>
      <c r="B1530">
        <v>1960</v>
      </c>
      <c r="C1530" t="s">
        <v>18</v>
      </c>
      <c r="D1530" s="42">
        <v>22</v>
      </c>
      <c r="E1530">
        <v>0</v>
      </c>
      <c r="F1530" s="37">
        <v>12979.36</v>
      </c>
      <c r="G1530" t="s">
        <v>12</v>
      </c>
      <c r="H1530" t="s">
        <v>16</v>
      </c>
      <c r="I1530" t="s">
        <v>42</v>
      </c>
      <c r="J1530" s="40">
        <v>1960</v>
      </c>
      <c r="K1530" s="43" t="s">
        <v>18</v>
      </c>
      <c r="L1530" s="14">
        <f t="shared" si="161"/>
        <v>4</v>
      </c>
      <c r="M1530" s="14" t="str">
        <f t="shared" si="162"/>
        <v>tier - 3</v>
      </c>
      <c r="N1530" s="14">
        <f t="shared" si="163"/>
        <v>2</v>
      </c>
      <c r="O1530" s="8" t="str">
        <f t="shared" si="164"/>
        <v>tier - 1</v>
      </c>
      <c r="P1530" s="8" t="str">
        <f t="shared" si="165"/>
        <v>R1011</v>
      </c>
      <c r="Q1530" s="35" t="str">
        <f t="shared" si="166"/>
        <v>22-Jun-1960</v>
      </c>
      <c r="R1530" s="35">
        <v>22089</v>
      </c>
      <c r="S1530" s="44">
        <f t="shared" si="167"/>
        <v>63</v>
      </c>
      <c r="T1530" s="47">
        <v>12979.36</v>
      </c>
      <c r="U1530" s="14" t="s">
        <v>1559</v>
      </c>
      <c r="V1530" s="58">
        <v>22089</v>
      </c>
      <c r="W1530" s="14">
        <v>0</v>
      </c>
      <c r="X1530" s="77">
        <v>12979.36</v>
      </c>
      <c r="Y1530" s="14" t="s">
        <v>12</v>
      </c>
      <c r="Z1530" s="14" t="s">
        <v>16</v>
      </c>
      <c r="AA1530" s="14" t="s">
        <v>42</v>
      </c>
      <c r="AB1530" s="38">
        <v>63</v>
      </c>
    </row>
    <row r="1531" spans="1:28" x14ac:dyDescent="0.35">
      <c r="A1531" t="s">
        <v>1560</v>
      </c>
      <c r="B1531">
        <v>1960</v>
      </c>
      <c r="C1531" t="s">
        <v>20</v>
      </c>
      <c r="D1531" s="42">
        <v>23</v>
      </c>
      <c r="E1531">
        <v>0</v>
      </c>
      <c r="F1531" s="37">
        <v>12981.35</v>
      </c>
      <c r="G1531" t="s">
        <v>12</v>
      </c>
      <c r="H1531" t="s">
        <v>12</v>
      </c>
      <c r="I1531" t="s">
        <v>13</v>
      </c>
      <c r="J1531" s="40">
        <v>1960</v>
      </c>
      <c r="K1531" s="43" t="s">
        <v>20</v>
      </c>
      <c r="L1531" s="14">
        <f t="shared" si="161"/>
        <v>4</v>
      </c>
      <c r="M1531" s="14" t="str">
        <f t="shared" si="162"/>
        <v>tier - 3</v>
      </c>
      <c r="N1531" s="14">
        <f t="shared" si="163"/>
        <v>1</v>
      </c>
      <c r="O1531" s="8" t="str">
        <f t="shared" si="164"/>
        <v>tier - 3</v>
      </c>
      <c r="P1531" s="8" t="str">
        <f t="shared" si="165"/>
        <v>R1013</v>
      </c>
      <c r="Q1531" s="35" t="str">
        <f t="shared" si="166"/>
        <v>23-Sep-1960</v>
      </c>
      <c r="R1531" s="35">
        <v>22182</v>
      </c>
      <c r="S1531" s="44">
        <f t="shared" si="167"/>
        <v>63</v>
      </c>
      <c r="T1531" s="47">
        <v>12981.35</v>
      </c>
      <c r="U1531" s="14" t="s">
        <v>1560</v>
      </c>
      <c r="V1531" s="58">
        <v>22182</v>
      </c>
      <c r="W1531" s="14">
        <v>0</v>
      </c>
      <c r="X1531" s="77">
        <v>12981.35</v>
      </c>
      <c r="Y1531" s="14" t="s">
        <v>12</v>
      </c>
      <c r="Z1531" s="14" t="s">
        <v>12</v>
      </c>
      <c r="AA1531" s="14" t="s">
        <v>13</v>
      </c>
      <c r="AB1531" s="38">
        <v>63</v>
      </c>
    </row>
    <row r="1532" spans="1:28" x14ac:dyDescent="0.35">
      <c r="A1532" t="s">
        <v>1561</v>
      </c>
      <c r="B1532">
        <v>1960</v>
      </c>
      <c r="C1532" t="s">
        <v>15</v>
      </c>
      <c r="D1532" s="42">
        <v>28</v>
      </c>
      <c r="E1532">
        <v>0</v>
      </c>
      <c r="F1532" s="37">
        <v>12982.87</v>
      </c>
      <c r="G1532" t="s">
        <v>12</v>
      </c>
      <c r="H1532" t="s">
        <v>16</v>
      </c>
      <c r="I1532" t="s">
        <v>13</v>
      </c>
      <c r="J1532" s="40">
        <v>1960</v>
      </c>
      <c r="K1532" s="43" t="s">
        <v>15</v>
      </c>
      <c r="L1532" s="14">
        <f t="shared" si="161"/>
        <v>4</v>
      </c>
      <c r="M1532" s="14" t="str">
        <f t="shared" si="162"/>
        <v>tier - 3</v>
      </c>
      <c r="N1532" s="14">
        <f t="shared" si="163"/>
        <v>2</v>
      </c>
      <c r="O1532" s="8" t="str">
        <f t="shared" si="164"/>
        <v>tier - 1</v>
      </c>
      <c r="P1532" s="8" t="str">
        <f t="shared" si="165"/>
        <v>R1013</v>
      </c>
      <c r="Q1532" s="35" t="str">
        <f t="shared" si="166"/>
        <v>28-Nov-1960</v>
      </c>
      <c r="R1532" s="35">
        <v>22248</v>
      </c>
      <c r="S1532" s="44">
        <f t="shared" si="167"/>
        <v>63</v>
      </c>
      <c r="T1532" s="47">
        <v>12982.87</v>
      </c>
      <c r="U1532" s="14" t="s">
        <v>1561</v>
      </c>
      <c r="V1532" s="58">
        <v>22248</v>
      </c>
      <c r="W1532" s="14">
        <v>0</v>
      </c>
      <c r="X1532" s="77">
        <v>12982.87</v>
      </c>
      <c r="Y1532" s="14" t="s">
        <v>12</v>
      </c>
      <c r="Z1532" s="14" t="s">
        <v>16</v>
      </c>
      <c r="AA1532" s="14" t="s">
        <v>13</v>
      </c>
      <c r="AB1532" s="38">
        <v>63</v>
      </c>
    </row>
    <row r="1533" spans="1:28" x14ac:dyDescent="0.35">
      <c r="A1533" t="s">
        <v>1562</v>
      </c>
      <c r="B1533">
        <v>1979</v>
      </c>
      <c r="C1533" t="s">
        <v>15</v>
      </c>
      <c r="D1533" s="42">
        <v>27</v>
      </c>
      <c r="E1533">
        <v>2</v>
      </c>
      <c r="F1533" s="37">
        <v>12994.12</v>
      </c>
      <c r="G1533" t="s">
        <v>12</v>
      </c>
      <c r="H1533" t="s">
        <v>11</v>
      </c>
      <c r="I1533" t="s">
        <v>535</v>
      </c>
      <c r="J1533" s="40">
        <v>1979</v>
      </c>
      <c r="K1533" s="43" t="s">
        <v>15</v>
      </c>
      <c r="L1533" s="14">
        <f t="shared" si="161"/>
        <v>4</v>
      </c>
      <c r="M1533" s="14" t="str">
        <f t="shared" si="162"/>
        <v>tier - 3</v>
      </c>
      <c r="N1533" s="14">
        <f t="shared" si="163"/>
        <v>9</v>
      </c>
      <c r="O1533" s="8" t="str">
        <f t="shared" si="164"/>
        <v>tier - 2</v>
      </c>
      <c r="P1533" s="8" t="str">
        <f t="shared" si="165"/>
        <v>R1026</v>
      </c>
      <c r="Q1533" s="35" t="str">
        <f t="shared" si="166"/>
        <v>27-Nov-1979</v>
      </c>
      <c r="R1533" s="35">
        <v>29186</v>
      </c>
      <c r="S1533" s="44">
        <f t="shared" si="167"/>
        <v>44</v>
      </c>
      <c r="T1533" s="47">
        <v>12994.12</v>
      </c>
      <c r="U1533" s="14" t="s">
        <v>1562</v>
      </c>
      <c r="V1533" s="58">
        <v>29186</v>
      </c>
      <c r="W1533" s="14">
        <v>2</v>
      </c>
      <c r="X1533" s="77">
        <v>12994.12</v>
      </c>
      <c r="Y1533" s="14" t="s">
        <v>12</v>
      </c>
      <c r="Z1533" s="14" t="s">
        <v>11</v>
      </c>
      <c r="AA1533" s="14" t="s">
        <v>535</v>
      </c>
      <c r="AB1533" s="38">
        <v>44</v>
      </c>
    </row>
    <row r="1534" spans="1:28" x14ac:dyDescent="0.35">
      <c r="A1534" t="s">
        <v>1563</v>
      </c>
      <c r="B1534">
        <v>1981</v>
      </c>
      <c r="C1534" t="s">
        <v>37</v>
      </c>
      <c r="D1534" s="42">
        <v>30</v>
      </c>
      <c r="E1534">
        <v>1</v>
      </c>
      <c r="F1534" s="37">
        <v>13002.91</v>
      </c>
      <c r="G1534" t="s">
        <v>12</v>
      </c>
      <c r="H1534" t="s">
        <v>16</v>
      </c>
      <c r="I1534" t="s">
        <v>23</v>
      </c>
      <c r="J1534" s="40">
        <v>1981</v>
      </c>
      <c r="K1534" s="43" t="s">
        <v>37</v>
      </c>
      <c r="L1534" s="14">
        <f t="shared" si="161"/>
        <v>4</v>
      </c>
      <c r="M1534" s="14" t="str">
        <f t="shared" si="162"/>
        <v>tier - 3</v>
      </c>
      <c r="N1534" s="14">
        <f t="shared" si="163"/>
        <v>2</v>
      </c>
      <c r="O1534" s="8" t="str">
        <f t="shared" si="164"/>
        <v>tier - 1</v>
      </c>
      <c r="P1534" s="8" t="str">
        <f t="shared" si="165"/>
        <v>R1012</v>
      </c>
      <c r="Q1534" s="35" t="str">
        <f t="shared" si="166"/>
        <v>30-Oct-1981</v>
      </c>
      <c r="R1534" s="35">
        <v>29889</v>
      </c>
      <c r="S1534" s="44">
        <f t="shared" si="167"/>
        <v>42</v>
      </c>
      <c r="T1534" s="47">
        <v>13002.91</v>
      </c>
      <c r="U1534" s="14" t="s">
        <v>1563</v>
      </c>
      <c r="V1534" s="58">
        <v>29889</v>
      </c>
      <c r="W1534" s="14">
        <v>1</v>
      </c>
      <c r="X1534" s="77">
        <v>13002.91</v>
      </c>
      <c r="Y1534" s="14" t="s">
        <v>12</v>
      </c>
      <c r="Z1534" s="14" t="s">
        <v>16</v>
      </c>
      <c r="AA1534" s="14" t="s">
        <v>23</v>
      </c>
      <c r="AB1534" s="38">
        <v>42</v>
      </c>
    </row>
    <row r="1535" spans="1:28" x14ac:dyDescent="0.35">
      <c r="A1535" t="s">
        <v>1564</v>
      </c>
      <c r="B1535">
        <v>1962</v>
      </c>
      <c r="C1535" t="s">
        <v>18</v>
      </c>
      <c r="D1535" s="42">
        <v>24</v>
      </c>
      <c r="E1535">
        <v>0</v>
      </c>
      <c r="F1535" s="37">
        <v>13004.95</v>
      </c>
      <c r="G1535" t="s">
        <v>12</v>
      </c>
      <c r="H1535" t="s">
        <v>16</v>
      </c>
      <c r="I1535" t="s">
        <v>23</v>
      </c>
      <c r="J1535" s="40">
        <v>1962</v>
      </c>
      <c r="K1535" s="43" t="s">
        <v>18</v>
      </c>
      <c r="L1535" s="14">
        <f t="shared" si="161"/>
        <v>4</v>
      </c>
      <c r="M1535" s="14" t="str">
        <f t="shared" si="162"/>
        <v>tier - 3</v>
      </c>
      <c r="N1535" s="14">
        <f t="shared" si="163"/>
        <v>2</v>
      </c>
      <c r="O1535" s="8" t="str">
        <f t="shared" si="164"/>
        <v>tier - 1</v>
      </c>
      <c r="P1535" s="8" t="str">
        <f t="shared" si="165"/>
        <v>R1012</v>
      </c>
      <c r="Q1535" s="35" t="str">
        <f t="shared" si="166"/>
        <v>24-Jun-1962</v>
      </c>
      <c r="R1535" s="35">
        <v>22821</v>
      </c>
      <c r="S1535" s="44">
        <f t="shared" si="167"/>
        <v>61</v>
      </c>
      <c r="T1535" s="47">
        <v>13004.95</v>
      </c>
      <c r="U1535" s="14" t="s">
        <v>1564</v>
      </c>
      <c r="V1535" s="58">
        <v>22821</v>
      </c>
      <c r="W1535" s="14">
        <v>0</v>
      </c>
      <c r="X1535" s="77">
        <v>13004.95</v>
      </c>
      <c r="Y1535" s="14" t="s">
        <v>12</v>
      </c>
      <c r="Z1535" s="14" t="s">
        <v>16</v>
      </c>
      <c r="AA1535" s="14" t="s">
        <v>23</v>
      </c>
      <c r="AB1535" s="38">
        <v>61</v>
      </c>
    </row>
    <row r="1536" spans="1:28" x14ac:dyDescent="0.35">
      <c r="A1536" t="s">
        <v>1565</v>
      </c>
      <c r="B1536">
        <v>1969</v>
      </c>
      <c r="C1536" t="s">
        <v>30</v>
      </c>
      <c r="D1536" s="42">
        <v>13</v>
      </c>
      <c r="E1536">
        <v>0</v>
      </c>
      <c r="F1536" s="37">
        <v>13008.07</v>
      </c>
      <c r="G1536" t="s">
        <v>12</v>
      </c>
      <c r="H1536" t="s">
        <v>12</v>
      </c>
      <c r="I1536" t="s">
        <v>23</v>
      </c>
      <c r="J1536" s="40">
        <v>1969</v>
      </c>
      <c r="K1536" s="43" t="s">
        <v>30</v>
      </c>
      <c r="L1536" s="14">
        <f t="shared" si="161"/>
        <v>4</v>
      </c>
      <c r="M1536" s="14" t="str">
        <f t="shared" si="162"/>
        <v>tier - 3</v>
      </c>
      <c r="N1536" s="14">
        <f t="shared" si="163"/>
        <v>1</v>
      </c>
      <c r="O1536" s="8" t="str">
        <f t="shared" si="164"/>
        <v>tier - 3</v>
      </c>
      <c r="P1536" s="8" t="str">
        <f t="shared" si="165"/>
        <v>R1012</v>
      </c>
      <c r="Q1536" s="35" t="str">
        <f t="shared" si="166"/>
        <v>13-Dec-1969</v>
      </c>
      <c r="R1536" s="35">
        <v>25550</v>
      </c>
      <c r="S1536" s="44">
        <f t="shared" si="167"/>
        <v>54</v>
      </c>
      <c r="T1536" s="47">
        <v>13008.07</v>
      </c>
      <c r="U1536" s="14" t="s">
        <v>1565</v>
      </c>
      <c r="V1536" s="58">
        <v>25550</v>
      </c>
      <c r="W1536" s="14">
        <v>0</v>
      </c>
      <c r="X1536" s="77">
        <v>13008.07</v>
      </c>
      <c r="Y1536" s="14" t="s">
        <v>12</v>
      </c>
      <c r="Z1536" s="14" t="s">
        <v>12</v>
      </c>
      <c r="AA1536" s="14" t="s">
        <v>23</v>
      </c>
      <c r="AB1536" s="38">
        <v>54</v>
      </c>
    </row>
    <row r="1537" spans="1:28" x14ac:dyDescent="0.35">
      <c r="A1537" t="s">
        <v>1566</v>
      </c>
      <c r="B1537">
        <v>1972</v>
      </c>
      <c r="C1537" t="s">
        <v>20</v>
      </c>
      <c r="D1537" s="42">
        <v>27</v>
      </c>
      <c r="E1537">
        <v>0</v>
      </c>
      <c r="F1537" s="37">
        <v>13010.86</v>
      </c>
      <c r="G1537" t="s">
        <v>12</v>
      </c>
      <c r="H1537" t="s">
        <v>11</v>
      </c>
      <c r="I1537" t="s">
        <v>23</v>
      </c>
      <c r="J1537" s="40">
        <v>1972</v>
      </c>
      <c r="K1537" s="43" t="s">
        <v>20</v>
      </c>
      <c r="L1537" s="14">
        <f t="shared" si="161"/>
        <v>4</v>
      </c>
      <c r="M1537" s="14" t="str">
        <f t="shared" si="162"/>
        <v>tier - 3</v>
      </c>
      <c r="N1537" s="14">
        <f t="shared" si="163"/>
        <v>9</v>
      </c>
      <c r="O1537" s="8" t="str">
        <f t="shared" si="164"/>
        <v>tier - 2</v>
      </c>
      <c r="P1537" s="8" t="str">
        <f t="shared" si="165"/>
        <v>R1012</v>
      </c>
      <c r="Q1537" s="35" t="str">
        <f t="shared" si="166"/>
        <v>27-Sep-1972</v>
      </c>
      <c r="R1537" s="35">
        <v>26569</v>
      </c>
      <c r="S1537" s="44">
        <f t="shared" si="167"/>
        <v>51</v>
      </c>
      <c r="T1537" s="47">
        <v>13010.86</v>
      </c>
      <c r="U1537" s="14" t="s">
        <v>1566</v>
      </c>
      <c r="V1537" s="58">
        <v>26569</v>
      </c>
      <c r="W1537" s="14">
        <v>0</v>
      </c>
      <c r="X1537" s="77">
        <v>13010.86</v>
      </c>
      <c r="Y1537" s="14" t="s">
        <v>12</v>
      </c>
      <c r="Z1537" s="14" t="s">
        <v>11</v>
      </c>
      <c r="AA1537" s="14" t="s">
        <v>23</v>
      </c>
      <c r="AB1537" s="38">
        <v>51</v>
      </c>
    </row>
    <row r="1538" spans="1:28" x14ac:dyDescent="0.35">
      <c r="A1538" t="s">
        <v>1567</v>
      </c>
      <c r="B1538">
        <v>1962</v>
      </c>
      <c r="C1538" t="s">
        <v>10</v>
      </c>
      <c r="D1538" s="42">
        <v>20</v>
      </c>
      <c r="E1538">
        <v>0</v>
      </c>
      <c r="F1538" s="37">
        <v>13012.21</v>
      </c>
      <c r="G1538" t="s">
        <v>12</v>
      </c>
      <c r="H1538" t="s">
        <v>16</v>
      </c>
      <c r="I1538" t="s">
        <v>23</v>
      </c>
      <c r="J1538" s="40">
        <v>1962</v>
      </c>
      <c r="K1538" s="43" t="s">
        <v>10</v>
      </c>
      <c r="L1538" s="14">
        <f t="shared" si="161"/>
        <v>4</v>
      </c>
      <c r="M1538" s="14" t="str">
        <f t="shared" si="162"/>
        <v>tier - 3</v>
      </c>
      <c r="N1538" s="14">
        <f t="shared" si="163"/>
        <v>2</v>
      </c>
      <c r="O1538" s="8" t="str">
        <f t="shared" si="164"/>
        <v>tier - 1</v>
      </c>
      <c r="P1538" s="8" t="str">
        <f t="shared" si="165"/>
        <v>R1012</v>
      </c>
      <c r="Q1538" s="35" t="str">
        <f t="shared" si="166"/>
        <v>20-Jul-1962</v>
      </c>
      <c r="R1538" s="35">
        <v>22847</v>
      </c>
      <c r="S1538" s="44">
        <f t="shared" si="167"/>
        <v>61</v>
      </c>
      <c r="T1538" s="47">
        <v>13012.21</v>
      </c>
      <c r="U1538" s="14" t="s">
        <v>1567</v>
      </c>
      <c r="V1538" s="58">
        <v>22847</v>
      </c>
      <c r="W1538" s="14">
        <v>0</v>
      </c>
      <c r="X1538" s="77">
        <v>13012.21</v>
      </c>
      <c r="Y1538" s="14" t="s">
        <v>12</v>
      </c>
      <c r="Z1538" s="14" t="s">
        <v>16</v>
      </c>
      <c r="AA1538" s="14" t="s">
        <v>23</v>
      </c>
      <c r="AB1538" s="38">
        <v>61</v>
      </c>
    </row>
    <row r="1539" spans="1:28" x14ac:dyDescent="0.35">
      <c r="A1539" t="s">
        <v>1568</v>
      </c>
      <c r="B1539">
        <v>1964</v>
      </c>
      <c r="C1539" t="s">
        <v>20</v>
      </c>
      <c r="D1539" s="42">
        <v>23</v>
      </c>
      <c r="E1539">
        <v>1</v>
      </c>
      <c r="F1539" s="37">
        <v>13019.16</v>
      </c>
      <c r="G1539" t="s">
        <v>12</v>
      </c>
      <c r="H1539" t="s">
        <v>16</v>
      </c>
      <c r="I1539" t="s">
        <v>247</v>
      </c>
      <c r="J1539" s="40">
        <v>1964</v>
      </c>
      <c r="K1539" s="43" t="s">
        <v>20</v>
      </c>
      <c r="L1539" s="14">
        <f t="shared" si="161"/>
        <v>4</v>
      </c>
      <c r="M1539" s="14" t="str">
        <f t="shared" si="162"/>
        <v>tier - 3</v>
      </c>
      <c r="N1539" s="14">
        <f t="shared" si="163"/>
        <v>2</v>
      </c>
      <c r="O1539" s="8" t="str">
        <f t="shared" si="164"/>
        <v>tier - 1</v>
      </c>
      <c r="P1539" s="8" t="str">
        <f t="shared" si="165"/>
        <v>R1024</v>
      </c>
      <c r="Q1539" s="35" t="str">
        <f t="shared" si="166"/>
        <v>23-Sep-1964</v>
      </c>
      <c r="R1539" s="35">
        <v>23643</v>
      </c>
      <c r="S1539" s="44">
        <f t="shared" si="167"/>
        <v>59</v>
      </c>
      <c r="T1539" s="47">
        <v>13019.16</v>
      </c>
      <c r="U1539" s="14" t="s">
        <v>1568</v>
      </c>
      <c r="V1539" s="58">
        <v>23643</v>
      </c>
      <c r="W1539" s="14">
        <v>1</v>
      </c>
      <c r="X1539" s="77">
        <v>13019.16</v>
      </c>
      <c r="Y1539" s="14" t="s">
        <v>12</v>
      </c>
      <c r="Z1539" s="14" t="s">
        <v>16</v>
      </c>
      <c r="AA1539" s="14" t="s">
        <v>247</v>
      </c>
      <c r="AB1539" s="38">
        <v>59</v>
      </c>
    </row>
    <row r="1540" spans="1:28" x14ac:dyDescent="0.35">
      <c r="A1540" t="s">
        <v>1569</v>
      </c>
      <c r="B1540">
        <v>1965</v>
      </c>
      <c r="C1540" t="s">
        <v>15</v>
      </c>
      <c r="D1540" s="42">
        <v>4</v>
      </c>
      <c r="E1540">
        <v>0</v>
      </c>
      <c r="F1540" s="37">
        <v>13023.93</v>
      </c>
      <c r="G1540" t="s">
        <v>12</v>
      </c>
      <c r="H1540" t="s">
        <v>11</v>
      </c>
      <c r="I1540" t="s">
        <v>200</v>
      </c>
      <c r="J1540" s="40">
        <v>1965</v>
      </c>
      <c r="K1540" s="43" t="s">
        <v>15</v>
      </c>
      <c r="L1540" s="14">
        <f t="shared" si="161"/>
        <v>4</v>
      </c>
      <c r="M1540" s="14" t="str">
        <f t="shared" si="162"/>
        <v>tier - 3</v>
      </c>
      <c r="N1540" s="14">
        <f t="shared" si="163"/>
        <v>9</v>
      </c>
      <c r="O1540" s="8" t="str">
        <f t="shared" si="164"/>
        <v>tier - 2</v>
      </c>
      <c r="P1540" s="8" t="str">
        <f t="shared" si="165"/>
        <v>R1025</v>
      </c>
      <c r="Q1540" s="35" t="str">
        <f t="shared" si="166"/>
        <v>4-Nov-1965</v>
      </c>
      <c r="R1540" s="35">
        <v>24050</v>
      </c>
      <c r="S1540" s="44">
        <f t="shared" si="167"/>
        <v>58</v>
      </c>
      <c r="T1540" s="47">
        <v>13023.93</v>
      </c>
      <c r="U1540" s="14" t="s">
        <v>1569</v>
      </c>
      <c r="V1540" s="58">
        <v>24050</v>
      </c>
      <c r="W1540" s="14">
        <v>0</v>
      </c>
      <c r="X1540" s="77">
        <v>13023.93</v>
      </c>
      <c r="Y1540" s="14" t="s">
        <v>12</v>
      </c>
      <c r="Z1540" s="14" t="s">
        <v>11</v>
      </c>
      <c r="AA1540" s="14" t="s">
        <v>200</v>
      </c>
      <c r="AB1540" s="38">
        <v>58</v>
      </c>
    </row>
    <row r="1541" spans="1:28" x14ac:dyDescent="0.35">
      <c r="A1541" t="s">
        <v>1570</v>
      </c>
      <c r="B1541">
        <v>1961</v>
      </c>
      <c r="C1541" t="s">
        <v>15</v>
      </c>
      <c r="D1541" s="42">
        <v>9</v>
      </c>
      <c r="E1541">
        <v>0</v>
      </c>
      <c r="F1541" s="37">
        <v>13041.92</v>
      </c>
      <c r="G1541" t="s">
        <v>12</v>
      </c>
      <c r="H1541" t="s">
        <v>16</v>
      </c>
      <c r="I1541" t="s">
        <v>42</v>
      </c>
      <c r="J1541" s="40">
        <v>1961</v>
      </c>
      <c r="K1541" s="43" t="s">
        <v>15</v>
      </c>
      <c r="L1541" s="14">
        <f t="shared" ref="L1541:L1604" si="168">MATCH($G$4:$G$2346,$G$4:$G$2346,0)</f>
        <v>4</v>
      </c>
      <c r="M1541" s="14" t="str">
        <f t="shared" ref="M1541:M1604" si="169">IF(G1541="?",INDEX($G$4:$G$2346,MODE($L$4:$L$2346)),G1541)</f>
        <v>tier - 3</v>
      </c>
      <c r="N1541" s="14">
        <f t="shared" ref="N1541:N1604" si="170">MATCH($H$4:$H$2346,$H$4:$H$2346,0)</f>
        <v>2</v>
      </c>
      <c r="O1541" s="8" t="str">
        <f t="shared" ref="O1541:O1604" si="171">IF(H1541="?",INDEX($H$4:$H$2346,MODE($N$4:$N$2346)),H1541)</f>
        <v>tier - 1</v>
      </c>
      <c r="P1541" s="8" t="str">
        <f t="shared" ref="P1541:P1604" si="172">IF(I1541="?","Unknown",I1541)</f>
        <v>R1011</v>
      </c>
      <c r="Q1541" s="35" t="str">
        <f t="shared" ref="Q1541:Q1604" si="173">CONCATENATE(D1541,"-",K1541,"-",J1541)</f>
        <v>9-Nov-1961</v>
      </c>
      <c r="R1541" s="35">
        <v>22594</v>
      </c>
      <c r="S1541" s="44">
        <f t="shared" ref="S1541:S1604" si="174">ROUND((($S$2-R1541)/365),0)</f>
        <v>62</v>
      </c>
      <c r="T1541" s="47">
        <v>13041.92</v>
      </c>
      <c r="U1541" s="14" t="s">
        <v>1570</v>
      </c>
      <c r="V1541" s="58">
        <v>22594</v>
      </c>
      <c r="W1541" s="14">
        <v>0</v>
      </c>
      <c r="X1541" s="77">
        <v>13041.92</v>
      </c>
      <c r="Y1541" s="14" t="s">
        <v>12</v>
      </c>
      <c r="Z1541" s="14" t="s">
        <v>16</v>
      </c>
      <c r="AA1541" s="14" t="s">
        <v>42</v>
      </c>
      <c r="AB1541" s="38">
        <v>62</v>
      </c>
    </row>
    <row r="1542" spans="1:28" x14ac:dyDescent="0.35">
      <c r="A1542" t="s">
        <v>1571</v>
      </c>
      <c r="B1542">
        <v>1969</v>
      </c>
      <c r="C1542" t="s">
        <v>20</v>
      </c>
      <c r="D1542" s="42">
        <v>23</v>
      </c>
      <c r="E1542">
        <v>0</v>
      </c>
      <c r="F1542" s="37">
        <v>13044.41</v>
      </c>
      <c r="G1542" t="s">
        <v>12</v>
      </c>
      <c r="H1542" t="s">
        <v>16</v>
      </c>
      <c r="I1542" t="s">
        <v>23</v>
      </c>
      <c r="J1542" s="40">
        <v>1969</v>
      </c>
      <c r="K1542" s="43" t="s">
        <v>20</v>
      </c>
      <c r="L1542" s="14">
        <f t="shared" si="168"/>
        <v>4</v>
      </c>
      <c r="M1542" s="14" t="str">
        <f t="shared" si="169"/>
        <v>tier - 3</v>
      </c>
      <c r="N1542" s="14">
        <f t="shared" si="170"/>
        <v>2</v>
      </c>
      <c r="O1542" s="8" t="str">
        <f t="shared" si="171"/>
        <v>tier - 1</v>
      </c>
      <c r="P1542" s="8" t="str">
        <f t="shared" si="172"/>
        <v>R1012</v>
      </c>
      <c r="Q1542" s="35" t="str">
        <f t="shared" si="173"/>
        <v>23-Sep-1969</v>
      </c>
      <c r="R1542" s="35">
        <v>25469</v>
      </c>
      <c r="S1542" s="44">
        <f t="shared" si="174"/>
        <v>54</v>
      </c>
      <c r="T1542" s="47">
        <v>13044.41</v>
      </c>
      <c r="U1542" s="14" t="s">
        <v>1571</v>
      </c>
      <c r="V1542" s="58">
        <v>25469</v>
      </c>
      <c r="W1542" s="14">
        <v>0</v>
      </c>
      <c r="X1542" s="77">
        <v>13044.41</v>
      </c>
      <c r="Y1542" s="14" t="s">
        <v>12</v>
      </c>
      <c r="Z1542" s="14" t="s">
        <v>16</v>
      </c>
      <c r="AA1542" s="14" t="s">
        <v>23</v>
      </c>
      <c r="AB1542" s="38">
        <v>54</v>
      </c>
    </row>
    <row r="1543" spans="1:28" x14ac:dyDescent="0.35">
      <c r="A1543" t="s">
        <v>1572</v>
      </c>
      <c r="B1543">
        <v>1967</v>
      </c>
      <c r="C1543" t="s">
        <v>35</v>
      </c>
      <c r="D1543" s="42">
        <v>6</v>
      </c>
      <c r="E1543">
        <v>3</v>
      </c>
      <c r="F1543" s="37">
        <v>13047.33</v>
      </c>
      <c r="G1543" t="s">
        <v>12</v>
      </c>
      <c r="H1543" t="s">
        <v>12</v>
      </c>
      <c r="I1543" t="s">
        <v>247</v>
      </c>
      <c r="J1543" s="40">
        <v>1967</v>
      </c>
      <c r="K1543" s="43" t="s">
        <v>35</v>
      </c>
      <c r="L1543" s="14">
        <f t="shared" si="168"/>
        <v>4</v>
      </c>
      <c r="M1543" s="14" t="str">
        <f t="shared" si="169"/>
        <v>tier - 3</v>
      </c>
      <c r="N1543" s="14">
        <f t="shared" si="170"/>
        <v>1</v>
      </c>
      <c r="O1543" s="8" t="str">
        <f t="shared" si="171"/>
        <v>tier - 3</v>
      </c>
      <c r="P1543" s="8" t="str">
        <f t="shared" si="172"/>
        <v>R1024</v>
      </c>
      <c r="Q1543" s="35" t="str">
        <f t="shared" si="173"/>
        <v>6-Aug-1967</v>
      </c>
      <c r="R1543" s="35">
        <v>24690</v>
      </c>
      <c r="S1543" s="44">
        <f t="shared" si="174"/>
        <v>56</v>
      </c>
      <c r="T1543" s="47">
        <v>13047.33</v>
      </c>
      <c r="U1543" s="14" t="s">
        <v>1572</v>
      </c>
      <c r="V1543" s="58">
        <v>24690</v>
      </c>
      <c r="W1543" s="14">
        <v>3</v>
      </c>
      <c r="X1543" s="77">
        <v>13047.33</v>
      </c>
      <c r="Y1543" s="14" t="s">
        <v>12</v>
      </c>
      <c r="Z1543" s="14" t="s">
        <v>12</v>
      </c>
      <c r="AA1543" s="14" t="s">
        <v>247</v>
      </c>
      <c r="AB1543" s="38">
        <v>56</v>
      </c>
    </row>
    <row r="1544" spans="1:28" x14ac:dyDescent="0.35">
      <c r="A1544" t="s">
        <v>1573</v>
      </c>
      <c r="B1544">
        <v>1985</v>
      </c>
      <c r="C1544" t="s">
        <v>37</v>
      </c>
      <c r="D1544" s="42">
        <v>26</v>
      </c>
      <c r="E1544">
        <v>3</v>
      </c>
      <c r="F1544" s="37">
        <v>13051.22</v>
      </c>
      <c r="G1544" t="s">
        <v>12</v>
      </c>
      <c r="H1544" t="s">
        <v>16</v>
      </c>
      <c r="I1544" t="s">
        <v>535</v>
      </c>
      <c r="J1544" s="40">
        <v>1985</v>
      </c>
      <c r="K1544" s="43" t="s">
        <v>37</v>
      </c>
      <c r="L1544" s="14">
        <f t="shared" si="168"/>
        <v>4</v>
      </c>
      <c r="M1544" s="14" t="str">
        <f t="shared" si="169"/>
        <v>tier - 3</v>
      </c>
      <c r="N1544" s="14">
        <f t="shared" si="170"/>
        <v>2</v>
      </c>
      <c r="O1544" s="8" t="str">
        <f t="shared" si="171"/>
        <v>tier - 1</v>
      </c>
      <c r="P1544" s="8" t="str">
        <f t="shared" si="172"/>
        <v>R1026</v>
      </c>
      <c r="Q1544" s="35" t="str">
        <f t="shared" si="173"/>
        <v>26-Oct-1985</v>
      </c>
      <c r="R1544" s="35">
        <v>31346</v>
      </c>
      <c r="S1544" s="44">
        <f t="shared" si="174"/>
        <v>38</v>
      </c>
      <c r="T1544" s="47">
        <v>13051.22</v>
      </c>
      <c r="U1544" s="14" t="s">
        <v>1573</v>
      </c>
      <c r="V1544" s="58">
        <v>31346</v>
      </c>
      <c r="W1544" s="14">
        <v>3</v>
      </c>
      <c r="X1544" s="77">
        <v>13051.22</v>
      </c>
      <c r="Y1544" s="14" t="s">
        <v>12</v>
      </c>
      <c r="Z1544" s="14" t="s">
        <v>16</v>
      </c>
      <c r="AA1544" s="14" t="s">
        <v>535</v>
      </c>
      <c r="AB1544" s="38">
        <v>38</v>
      </c>
    </row>
    <row r="1545" spans="1:28" x14ac:dyDescent="0.35">
      <c r="A1545" t="s">
        <v>1574</v>
      </c>
      <c r="B1545">
        <v>1961</v>
      </c>
      <c r="C1545" t="s">
        <v>15</v>
      </c>
      <c r="D1545" s="42">
        <v>6</v>
      </c>
      <c r="E1545">
        <v>0</v>
      </c>
      <c r="F1545" s="37">
        <v>13063.88</v>
      </c>
      <c r="G1545" t="s">
        <v>12</v>
      </c>
      <c r="H1545" t="s">
        <v>11</v>
      </c>
      <c r="I1545" t="s">
        <v>42</v>
      </c>
      <c r="J1545" s="40">
        <v>1961</v>
      </c>
      <c r="K1545" s="43" t="s">
        <v>15</v>
      </c>
      <c r="L1545" s="14">
        <f t="shared" si="168"/>
        <v>4</v>
      </c>
      <c r="M1545" s="14" t="str">
        <f t="shared" si="169"/>
        <v>tier - 3</v>
      </c>
      <c r="N1545" s="14">
        <f t="shared" si="170"/>
        <v>9</v>
      </c>
      <c r="O1545" s="8" t="str">
        <f t="shared" si="171"/>
        <v>tier - 2</v>
      </c>
      <c r="P1545" s="8" t="str">
        <f t="shared" si="172"/>
        <v>R1011</v>
      </c>
      <c r="Q1545" s="35" t="str">
        <f t="shared" si="173"/>
        <v>6-Nov-1961</v>
      </c>
      <c r="R1545" s="35">
        <v>22591</v>
      </c>
      <c r="S1545" s="44">
        <f t="shared" si="174"/>
        <v>62</v>
      </c>
      <c r="T1545" s="47">
        <v>13063.88</v>
      </c>
      <c r="U1545" s="14" t="s">
        <v>1574</v>
      </c>
      <c r="V1545" s="58">
        <v>22591</v>
      </c>
      <c r="W1545" s="14">
        <v>0</v>
      </c>
      <c r="X1545" s="77">
        <v>13063.88</v>
      </c>
      <c r="Y1545" s="14" t="s">
        <v>12</v>
      </c>
      <c r="Z1545" s="14" t="s">
        <v>11</v>
      </c>
      <c r="AA1545" s="14" t="s">
        <v>42</v>
      </c>
      <c r="AB1545" s="38">
        <v>62</v>
      </c>
    </row>
    <row r="1546" spans="1:28" x14ac:dyDescent="0.35">
      <c r="A1546" t="s">
        <v>1575</v>
      </c>
      <c r="B1546">
        <v>1978</v>
      </c>
      <c r="C1546" t="s">
        <v>10</v>
      </c>
      <c r="D1546" s="42">
        <v>17</v>
      </c>
      <c r="E1546">
        <v>2</v>
      </c>
      <c r="F1546" s="37">
        <v>13101.74</v>
      </c>
      <c r="G1546" t="s">
        <v>12</v>
      </c>
      <c r="H1546" t="s">
        <v>11</v>
      </c>
      <c r="I1546" t="s">
        <v>535</v>
      </c>
      <c r="J1546" s="40">
        <v>1978</v>
      </c>
      <c r="K1546" s="43" t="s">
        <v>10</v>
      </c>
      <c r="L1546" s="14">
        <f t="shared" si="168"/>
        <v>4</v>
      </c>
      <c r="M1546" s="14" t="str">
        <f t="shared" si="169"/>
        <v>tier - 3</v>
      </c>
      <c r="N1546" s="14">
        <f t="shared" si="170"/>
        <v>9</v>
      </c>
      <c r="O1546" s="8" t="str">
        <f t="shared" si="171"/>
        <v>tier - 2</v>
      </c>
      <c r="P1546" s="8" t="str">
        <f t="shared" si="172"/>
        <v>R1026</v>
      </c>
      <c r="Q1546" s="35" t="str">
        <f t="shared" si="173"/>
        <v>17-Jul-1978</v>
      </c>
      <c r="R1546" s="35">
        <v>28688</v>
      </c>
      <c r="S1546" s="44">
        <f t="shared" si="174"/>
        <v>45</v>
      </c>
      <c r="T1546" s="47">
        <v>13101.74</v>
      </c>
      <c r="U1546" s="14" t="s">
        <v>1575</v>
      </c>
      <c r="V1546" s="58">
        <v>28688</v>
      </c>
      <c r="W1546" s="14">
        <v>2</v>
      </c>
      <c r="X1546" s="77">
        <v>13101.74</v>
      </c>
      <c r="Y1546" s="14" t="s">
        <v>12</v>
      </c>
      <c r="Z1546" s="14" t="s">
        <v>11</v>
      </c>
      <c r="AA1546" s="14" t="s">
        <v>535</v>
      </c>
      <c r="AB1546" s="38">
        <v>45</v>
      </c>
    </row>
    <row r="1547" spans="1:28" x14ac:dyDescent="0.35">
      <c r="A1547" t="s">
        <v>1576</v>
      </c>
      <c r="B1547">
        <v>1971</v>
      </c>
      <c r="C1547" t="s">
        <v>37</v>
      </c>
      <c r="D1547" s="42">
        <v>30</v>
      </c>
      <c r="E1547">
        <v>0</v>
      </c>
      <c r="F1547" s="37">
        <v>13110.79</v>
      </c>
      <c r="G1547" t="s">
        <v>12</v>
      </c>
      <c r="H1547" t="s">
        <v>11</v>
      </c>
      <c r="I1547" t="s">
        <v>42</v>
      </c>
      <c r="J1547" s="40">
        <v>1971</v>
      </c>
      <c r="K1547" s="43" t="s">
        <v>37</v>
      </c>
      <c r="L1547" s="14">
        <f t="shared" si="168"/>
        <v>4</v>
      </c>
      <c r="M1547" s="14" t="str">
        <f t="shared" si="169"/>
        <v>tier - 3</v>
      </c>
      <c r="N1547" s="14">
        <f t="shared" si="170"/>
        <v>9</v>
      </c>
      <c r="O1547" s="8" t="str">
        <f t="shared" si="171"/>
        <v>tier - 2</v>
      </c>
      <c r="P1547" s="8" t="str">
        <f t="shared" si="172"/>
        <v>R1011</v>
      </c>
      <c r="Q1547" s="35" t="str">
        <f t="shared" si="173"/>
        <v>30-Oct-1971</v>
      </c>
      <c r="R1547" s="35">
        <v>26236</v>
      </c>
      <c r="S1547" s="44">
        <f t="shared" si="174"/>
        <v>52</v>
      </c>
      <c r="T1547" s="47">
        <v>13110.79</v>
      </c>
      <c r="U1547" s="14" t="s">
        <v>1576</v>
      </c>
      <c r="V1547" s="58">
        <v>26236</v>
      </c>
      <c r="W1547" s="14">
        <v>0</v>
      </c>
      <c r="X1547" s="77">
        <v>13110.79</v>
      </c>
      <c r="Y1547" s="14" t="s">
        <v>12</v>
      </c>
      <c r="Z1547" s="14" t="s">
        <v>11</v>
      </c>
      <c r="AA1547" s="14" t="s">
        <v>42</v>
      </c>
      <c r="AB1547" s="38">
        <v>52</v>
      </c>
    </row>
    <row r="1548" spans="1:28" x14ac:dyDescent="0.35">
      <c r="A1548" t="s">
        <v>1577</v>
      </c>
      <c r="B1548">
        <v>1962</v>
      </c>
      <c r="C1548" t="s">
        <v>35</v>
      </c>
      <c r="D1548" s="42">
        <v>2</v>
      </c>
      <c r="E1548">
        <v>1</v>
      </c>
      <c r="F1548" s="37">
        <v>13112.6</v>
      </c>
      <c r="G1548" t="s">
        <v>12</v>
      </c>
      <c r="H1548" t="s">
        <v>12</v>
      </c>
      <c r="I1548" t="s">
        <v>23</v>
      </c>
      <c r="J1548" s="40">
        <v>1962</v>
      </c>
      <c r="K1548" s="43" t="s">
        <v>35</v>
      </c>
      <c r="L1548" s="14">
        <f t="shared" si="168"/>
        <v>4</v>
      </c>
      <c r="M1548" s="14" t="str">
        <f t="shared" si="169"/>
        <v>tier - 3</v>
      </c>
      <c r="N1548" s="14">
        <f t="shared" si="170"/>
        <v>1</v>
      </c>
      <c r="O1548" s="8" t="str">
        <f t="shared" si="171"/>
        <v>tier - 3</v>
      </c>
      <c r="P1548" s="8" t="str">
        <f t="shared" si="172"/>
        <v>R1012</v>
      </c>
      <c r="Q1548" s="35" t="str">
        <f t="shared" si="173"/>
        <v>2-Aug-1962</v>
      </c>
      <c r="R1548" s="35">
        <v>22860</v>
      </c>
      <c r="S1548" s="44">
        <f t="shared" si="174"/>
        <v>61</v>
      </c>
      <c r="T1548" s="47">
        <v>13112.6</v>
      </c>
      <c r="U1548" s="14" t="s">
        <v>1577</v>
      </c>
      <c r="V1548" s="58">
        <v>22860</v>
      </c>
      <c r="W1548" s="14">
        <v>1</v>
      </c>
      <c r="X1548" s="77">
        <v>13112.6</v>
      </c>
      <c r="Y1548" s="14" t="s">
        <v>12</v>
      </c>
      <c r="Z1548" s="14" t="s">
        <v>12</v>
      </c>
      <c r="AA1548" s="14" t="s">
        <v>23</v>
      </c>
      <c r="AB1548" s="38">
        <v>61</v>
      </c>
    </row>
    <row r="1549" spans="1:28" x14ac:dyDescent="0.35">
      <c r="A1549" t="s">
        <v>1578</v>
      </c>
      <c r="B1549">
        <v>1992</v>
      </c>
      <c r="C1549" t="s">
        <v>35</v>
      </c>
      <c r="D1549" s="42">
        <v>12</v>
      </c>
      <c r="E1549">
        <v>0</v>
      </c>
      <c r="F1549" s="37">
        <v>13113.51</v>
      </c>
      <c r="G1549" t="s">
        <v>12</v>
      </c>
      <c r="H1549" t="s">
        <v>11</v>
      </c>
      <c r="I1549" t="s">
        <v>535</v>
      </c>
      <c r="J1549" s="40">
        <v>1992</v>
      </c>
      <c r="K1549" s="43" t="s">
        <v>35</v>
      </c>
      <c r="L1549" s="14">
        <f t="shared" si="168"/>
        <v>4</v>
      </c>
      <c r="M1549" s="14" t="str">
        <f t="shared" si="169"/>
        <v>tier - 3</v>
      </c>
      <c r="N1549" s="14">
        <f t="shared" si="170"/>
        <v>9</v>
      </c>
      <c r="O1549" s="8" t="str">
        <f t="shared" si="171"/>
        <v>tier - 2</v>
      </c>
      <c r="P1549" s="8" t="str">
        <f t="shared" si="172"/>
        <v>R1026</v>
      </c>
      <c r="Q1549" s="35" t="str">
        <f t="shared" si="173"/>
        <v>12-Aug-1992</v>
      </c>
      <c r="R1549" s="35">
        <v>33828</v>
      </c>
      <c r="S1549" s="44">
        <f t="shared" si="174"/>
        <v>31</v>
      </c>
      <c r="T1549" s="47">
        <v>13113.51</v>
      </c>
      <c r="U1549" s="14" t="s">
        <v>1578</v>
      </c>
      <c r="V1549" s="58">
        <v>33828</v>
      </c>
      <c r="W1549" s="14">
        <v>0</v>
      </c>
      <c r="X1549" s="77">
        <v>13113.51</v>
      </c>
      <c r="Y1549" s="14" t="s">
        <v>12</v>
      </c>
      <c r="Z1549" s="14" t="s">
        <v>11</v>
      </c>
      <c r="AA1549" s="14" t="s">
        <v>535</v>
      </c>
      <c r="AB1549" s="38">
        <v>31</v>
      </c>
    </row>
    <row r="1550" spans="1:28" x14ac:dyDescent="0.35">
      <c r="A1550" t="s">
        <v>1579</v>
      </c>
      <c r="B1550">
        <v>1963</v>
      </c>
      <c r="C1550" t="s">
        <v>20</v>
      </c>
      <c r="D1550" s="42">
        <v>14</v>
      </c>
      <c r="E1550">
        <v>0</v>
      </c>
      <c r="F1550" s="37">
        <v>13116.84</v>
      </c>
      <c r="G1550" t="s">
        <v>12</v>
      </c>
      <c r="H1550" t="s">
        <v>16</v>
      </c>
      <c r="I1550" t="s">
        <v>23</v>
      </c>
      <c r="J1550" s="40">
        <v>1963</v>
      </c>
      <c r="K1550" s="43" t="s">
        <v>20</v>
      </c>
      <c r="L1550" s="14">
        <f t="shared" si="168"/>
        <v>4</v>
      </c>
      <c r="M1550" s="14" t="str">
        <f t="shared" si="169"/>
        <v>tier - 3</v>
      </c>
      <c r="N1550" s="14">
        <f t="shared" si="170"/>
        <v>2</v>
      </c>
      <c r="O1550" s="8" t="str">
        <f t="shared" si="171"/>
        <v>tier - 1</v>
      </c>
      <c r="P1550" s="8" t="str">
        <f t="shared" si="172"/>
        <v>R1012</v>
      </c>
      <c r="Q1550" s="35" t="str">
        <f t="shared" si="173"/>
        <v>14-Sep-1963</v>
      </c>
      <c r="R1550" s="35">
        <v>23268</v>
      </c>
      <c r="S1550" s="44">
        <f t="shared" si="174"/>
        <v>60</v>
      </c>
      <c r="T1550" s="47">
        <v>13116.84</v>
      </c>
      <c r="U1550" s="14" t="s">
        <v>1579</v>
      </c>
      <c r="V1550" s="58">
        <v>23268</v>
      </c>
      <c r="W1550" s="14">
        <v>0</v>
      </c>
      <c r="X1550" s="77">
        <v>13116.84</v>
      </c>
      <c r="Y1550" s="14" t="s">
        <v>12</v>
      </c>
      <c r="Z1550" s="14" t="s">
        <v>16</v>
      </c>
      <c r="AA1550" s="14" t="s">
        <v>23</v>
      </c>
      <c r="AB1550" s="38">
        <v>60</v>
      </c>
    </row>
    <row r="1551" spans="1:28" x14ac:dyDescent="0.35">
      <c r="A1551" t="s">
        <v>1580</v>
      </c>
      <c r="B1551">
        <v>1999</v>
      </c>
      <c r="C1551" t="s">
        <v>35</v>
      </c>
      <c r="D1551" s="42">
        <v>16</v>
      </c>
      <c r="E1551">
        <v>0</v>
      </c>
      <c r="F1551" s="37">
        <v>13126.68</v>
      </c>
      <c r="G1551" t="s">
        <v>12</v>
      </c>
      <c r="H1551" t="s">
        <v>12</v>
      </c>
      <c r="I1551" t="s">
        <v>42</v>
      </c>
      <c r="J1551" s="40">
        <v>1999</v>
      </c>
      <c r="K1551" s="43" t="s">
        <v>35</v>
      </c>
      <c r="L1551" s="14">
        <f t="shared" si="168"/>
        <v>4</v>
      </c>
      <c r="M1551" s="14" t="str">
        <f t="shared" si="169"/>
        <v>tier - 3</v>
      </c>
      <c r="N1551" s="14">
        <f t="shared" si="170"/>
        <v>1</v>
      </c>
      <c r="O1551" s="8" t="str">
        <f t="shared" si="171"/>
        <v>tier - 3</v>
      </c>
      <c r="P1551" s="8" t="str">
        <f t="shared" si="172"/>
        <v>R1011</v>
      </c>
      <c r="Q1551" s="35" t="str">
        <f t="shared" si="173"/>
        <v>16-Aug-1999</v>
      </c>
      <c r="R1551" s="35">
        <v>36388</v>
      </c>
      <c r="S1551" s="44">
        <f t="shared" si="174"/>
        <v>24</v>
      </c>
      <c r="T1551" s="47">
        <v>13126.68</v>
      </c>
      <c r="U1551" s="14" t="s">
        <v>1580</v>
      </c>
      <c r="V1551" s="58">
        <v>36388</v>
      </c>
      <c r="W1551" s="14">
        <v>0</v>
      </c>
      <c r="X1551" s="77">
        <v>13126.68</v>
      </c>
      <c r="Y1551" s="14" t="s">
        <v>12</v>
      </c>
      <c r="Z1551" s="14" t="s">
        <v>12</v>
      </c>
      <c r="AA1551" s="14" t="s">
        <v>42</v>
      </c>
      <c r="AB1551" s="38">
        <v>24</v>
      </c>
    </row>
    <row r="1552" spans="1:28" x14ac:dyDescent="0.35">
      <c r="A1552" t="s">
        <v>1581</v>
      </c>
      <c r="B1552">
        <v>1961</v>
      </c>
      <c r="C1552" t="s">
        <v>20</v>
      </c>
      <c r="D1552" s="42">
        <v>7</v>
      </c>
      <c r="E1552">
        <v>0</v>
      </c>
      <c r="F1552" s="37">
        <v>13129.6</v>
      </c>
      <c r="G1552" t="s">
        <v>12</v>
      </c>
      <c r="H1552" t="s">
        <v>11</v>
      </c>
      <c r="I1552" t="s">
        <v>356</v>
      </c>
      <c r="J1552" s="40">
        <v>1961</v>
      </c>
      <c r="K1552" s="43" t="s">
        <v>20</v>
      </c>
      <c r="L1552" s="14">
        <f t="shared" si="168"/>
        <v>4</v>
      </c>
      <c r="M1552" s="14" t="str">
        <f t="shared" si="169"/>
        <v>tier - 3</v>
      </c>
      <c r="N1552" s="14">
        <f t="shared" si="170"/>
        <v>9</v>
      </c>
      <c r="O1552" s="8" t="str">
        <f t="shared" si="171"/>
        <v>tier - 2</v>
      </c>
      <c r="P1552" s="8" t="str">
        <f t="shared" si="172"/>
        <v>R1017</v>
      </c>
      <c r="Q1552" s="35" t="str">
        <f t="shared" si="173"/>
        <v>7-Sep-1961</v>
      </c>
      <c r="R1552" s="35">
        <v>22531</v>
      </c>
      <c r="S1552" s="44">
        <f t="shared" si="174"/>
        <v>62</v>
      </c>
      <c r="T1552" s="47">
        <v>13129.6</v>
      </c>
      <c r="U1552" s="14" t="s">
        <v>1581</v>
      </c>
      <c r="V1552" s="58">
        <v>22531</v>
      </c>
      <c r="W1552" s="14">
        <v>0</v>
      </c>
      <c r="X1552" s="77">
        <v>13129.6</v>
      </c>
      <c r="Y1552" s="14" t="s">
        <v>12</v>
      </c>
      <c r="Z1552" s="14" t="s">
        <v>11</v>
      </c>
      <c r="AA1552" s="14" t="s">
        <v>356</v>
      </c>
      <c r="AB1552" s="38">
        <v>62</v>
      </c>
    </row>
    <row r="1553" spans="1:28" x14ac:dyDescent="0.35">
      <c r="A1553" t="s">
        <v>1582</v>
      </c>
      <c r="B1553">
        <v>1961</v>
      </c>
      <c r="C1553" t="s">
        <v>30</v>
      </c>
      <c r="D1553" s="42">
        <v>6</v>
      </c>
      <c r="E1553">
        <v>0</v>
      </c>
      <c r="F1553" s="37">
        <v>13143.34</v>
      </c>
      <c r="G1553" t="s">
        <v>12</v>
      </c>
      <c r="H1553" t="s">
        <v>11</v>
      </c>
      <c r="I1553" t="s">
        <v>516</v>
      </c>
      <c r="J1553" s="40">
        <v>1961</v>
      </c>
      <c r="K1553" s="43" t="s">
        <v>30</v>
      </c>
      <c r="L1553" s="14">
        <f t="shared" si="168"/>
        <v>4</v>
      </c>
      <c r="M1553" s="14" t="str">
        <f t="shared" si="169"/>
        <v>tier - 3</v>
      </c>
      <c r="N1553" s="14">
        <f t="shared" si="170"/>
        <v>9</v>
      </c>
      <c r="O1553" s="8" t="str">
        <f t="shared" si="171"/>
        <v>tier - 2</v>
      </c>
      <c r="P1553" s="8" t="str">
        <f t="shared" si="172"/>
        <v>R1020</v>
      </c>
      <c r="Q1553" s="35" t="str">
        <f t="shared" si="173"/>
        <v>6-Dec-1961</v>
      </c>
      <c r="R1553" s="35">
        <v>22621</v>
      </c>
      <c r="S1553" s="44">
        <f t="shared" si="174"/>
        <v>62</v>
      </c>
      <c r="T1553" s="47">
        <v>13143.34</v>
      </c>
      <c r="U1553" s="14" t="s">
        <v>1582</v>
      </c>
      <c r="V1553" s="58">
        <v>22621</v>
      </c>
      <c r="W1553" s="14">
        <v>0</v>
      </c>
      <c r="X1553" s="77">
        <v>13143.34</v>
      </c>
      <c r="Y1553" s="14" t="s">
        <v>12</v>
      </c>
      <c r="Z1553" s="14" t="s">
        <v>11</v>
      </c>
      <c r="AA1553" s="14" t="s">
        <v>516</v>
      </c>
      <c r="AB1553" s="38">
        <v>62</v>
      </c>
    </row>
    <row r="1554" spans="1:28" x14ac:dyDescent="0.35">
      <c r="A1554" t="s">
        <v>1583</v>
      </c>
      <c r="B1554">
        <v>1961</v>
      </c>
      <c r="C1554" t="s">
        <v>30</v>
      </c>
      <c r="D1554" s="42">
        <v>6</v>
      </c>
      <c r="E1554">
        <v>0</v>
      </c>
      <c r="F1554" s="37">
        <v>13143.86</v>
      </c>
      <c r="G1554" t="s">
        <v>12</v>
      </c>
      <c r="H1554" t="s">
        <v>11</v>
      </c>
      <c r="I1554" t="s">
        <v>168</v>
      </c>
      <c r="J1554" s="40">
        <v>1961</v>
      </c>
      <c r="K1554" s="43" t="s">
        <v>30</v>
      </c>
      <c r="L1554" s="14">
        <f t="shared" si="168"/>
        <v>4</v>
      </c>
      <c r="M1554" s="14" t="str">
        <f t="shared" si="169"/>
        <v>tier - 3</v>
      </c>
      <c r="N1554" s="14">
        <f t="shared" si="170"/>
        <v>9</v>
      </c>
      <c r="O1554" s="8" t="str">
        <f t="shared" si="171"/>
        <v>tier - 2</v>
      </c>
      <c r="P1554" s="8" t="str">
        <f t="shared" si="172"/>
        <v>R1016</v>
      </c>
      <c r="Q1554" s="35" t="str">
        <f t="shared" si="173"/>
        <v>6-Dec-1961</v>
      </c>
      <c r="R1554" s="35">
        <v>22621</v>
      </c>
      <c r="S1554" s="44">
        <f t="shared" si="174"/>
        <v>62</v>
      </c>
      <c r="T1554" s="47">
        <v>13143.86</v>
      </c>
      <c r="U1554" s="14" t="s">
        <v>1583</v>
      </c>
      <c r="V1554" s="58">
        <v>22621</v>
      </c>
      <c r="W1554" s="14">
        <v>0</v>
      </c>
      <c r="X1554" s="77">
        <v>13143.86</v>
      </c>
      <c r="Y1554" s="14" t="s">
        <v>12</v>
      </c>
      <c r="Z1554" s="14" t="s">
        <v>11</v>
      </c>
      <c r="AA1554" s="14" t="s">
        <v>168</v>
      </c>
      <c r="AB1554" s="38">
        <v>62</v>
      </c>
    </row>
    <row r="1555" spans="1:28" x14ac:dyDescent="0.35">
      <c r="A1555" t="s">
        <v>1584</v>
      </c>
      <c r="B1555">
        <v>1962</v>
      </c>
      <c r="C1555" t="s">
        <v>35</v>
      </c>
      <c r="D1555" s="42">
        <v>5</v>
      </c>
      <c r="E1555">
        <v>0</v>
      </c>
      <c r="F1555" s="37">
        <v>13204.29</v>
      </c>
      <c r="G1555" t="s">
        <v>12</v>
      </c>
      <c r="H1555" t="s">
        <v>16</v>
      </c>
      <c r="I1555" t="s">
        <v>247</v>
      </c>
      <c r="J1555" s="40">
        <v>1962</v>
      </c>
      <c r="K1555" s="43" t="s">
        <v>35</v>
      </c>
      <c r="L1555" s="14">
        <f t="shared" si="168"/>
        <v>4</v>
      </c>
      <c r="M1555" s="14" t="str">
        <f t="shared" si="169"/>
        <v>tier - 3</v>
      </c>
      <c r="N1555" s="14">
        <f t="shared" si="170"/>
        <v>2</v>
      </c>
      <c r="O1555" s="8" t="str">
        <f t="shared" si="171"/>
        <v>tier - 1</v>
      </c>
      <c r="P1555" s="8" t="str">
        <f t="shared" si="172"/>
        <v>R1024</v>
      </c>
      <c r="Q1555" s="35" t="str">
        <f t="shared" si="173"/>
        <v>5-Aug-1962</v>
      </c>
      <c r="R1555" s="35">
        <v>22863</v>
      </c>
      <c r="S1555" s="44">
        <f t="shared" si="174"/>
        <v>61</v>
      </c>
      <c r="T1555" s="47">
        <v>13204.29</v>
      </c>
      <c r="U1555" s="14" t="s">
        <v>1584</v>
      </c>
      <c r="V1555" s="58">
        <v>22863</v>
      </c>
      <c r="W1555" s="14">
        <v>0</v>
      </c>
      <c r="X1555" s="77">
        <v>13204.29</v>
      </c>
      <c r="Y1555" s="14" t="s">
        <v>12</v>
      </c>
      <c r="Z1555" s="14" t="s">
        <v>16</v>
      </c>
      <c r="AA1555" s="14" t="s">
        <v>247</v>
      </c>
      <c r="AB1555" s="38">
        <v>61</v>
      </c>
    </row>
    <row r="1556" spans="1:28" x14ac:dyDescent="0.35">
      <c r="A1556" t="s">
        <v>1585</v>
      </c>
      <c r="B1556">
        <v>1982</v>
      </c>
      <c r="C1556" t="s">
        <v>37</v>
      </c>
      <c r="D1556" s="42">
        <v>15</v>
      </c>
      <c r="E1556">
        <v>3</v>
      </c>
      <c r="F1556" s="37">
        <v>13214.43</v>
      </c>
      <c r="G1556" t="s">
        <v>12</v>
      </c>
      <c r="H1556" t="s">
        <v>11</v>
      </c>
      <c r="I1556" t="s">
        <v>23</v>
      </c>
      <c r="J1556" s="40">
        <v>1982</v>
      </c>
      <c r="K1556" s="43" t="s">
        <v>37</v>
      </c>
      <c r="L1556" s="14">
        <f t="shared" si="168"/>
        <v>4</v>
      </c>
      <c r="M1556" s="14" t="str">
        <f t="shared" si="169"/>
        <v>tier - 3</v>
      </c>
      <c r="N1556" s="14">
        <f t="shared" si="170"/>
        <v>9</v>
      </c>
      <c r="O1556" s="8" t="str">
        <f t="shared" si="171"/>
        <v>tier - 2</v>
      </c>
      <c r="P1556" s="8" t="str">
        <f t="shared" si="172"/>
        <v>R1012</v>
      </c>
      <c r="Q1556" s="35" t="str">
        <f t="shared" si="173"/>
        <v>15-Oct-1982</v>
      </c>
      <c r="R1556" s="35">
        <v>30239</v>
      </c>
      <c r="S1556" s="44">
        <f t="shared" si="174"/>
        <v>41</v>
      </c>
      <c r="T1556" s="47">
        <v>13214.43</v>
      </c>
      <c r="U1556" s="14" t="s">
        <v>1585</v>
      </c>
      <c r="V1556" s="58">
        <v>30239</v>
      </c>
      <c r="W1556" s="14">
        <v>3</v>
      </c>
      <c r="X1556" s="77">
        <v>13214.43</v>
      </c>
      <c r="Y1556" s="14" t="s">
        <v>12</v>
      </c>
      <c r="Z1556" s="14" t="s">
        <v>11</v>
      </c>
      <c r="AA1556" s="14" t="s">
        <v>23</v>
      </c>
      <c r="AB1556" s="38">
        <v>41</v>
      </c>
    </row>
    <row r="1557" spans="1:28" x14ac:dyDescent="0.35">
      <c r="A1557" t="s">
        <v>1586</v>
      </c>
      <c r="B1557">
        <v>1962</v>
      </c>
      <c r="C1557" t="s">
        <v>30</v>
      </c>
      <c r="D1557" s="42">
        <v>7</v>
      </c>
      <c r="E1557">
        <v>0</v>
      </c>
      <c r="F1557" s="37">
        <v>13217.09</v>
      </c>
      <c r="G1557" t="s">
        <v>12</v>
      </c>
      <c r="H1557" t="s">
        <v>16</v>
      </c>
      <c r="I1557" t="s">
        <v>247</v>
      </c>
      <c r="J1557" s="40">
        <v>1962</v>
      </c>
      <c r="K1557" s="43" t="s">
        <v>30</v>
      </c>
      <c r="L1557" s="14">
        <f t="shared" si="168"/>
        <v>4</v>
      </c>
      <c r="M1557" s="14" t="str">
        <f t="shared" si="169"/>
        <v>tier - 3</v>
      </c>
      <c r="N1557" s="14">
        <f t="shared" si="170"/>
        <v>2</v>
      </c>
      <c r="O1557" s="8" t="str">
        <f t="shared" si="171"/>
        <v>tier - 1</v>
      </c>
      <c r="P1557" s="8" t="str">
        <f t="shared" si="172"/>
        <v>R1024</v>
      </c>
      <c r="Q1557" s="35" t="str">
        <f t="shared" si="173"/>
        <v>7-Dec-1962</v>
      </c>
      <c r="R1557" s="35">
        <v>22987</v>
      </c>
      <c r="S1557" s="44">
        <f t="shared" si="174"/>
        <v>61</v>
      </c>
      <c r="T1557" s="47">
        <v>13217.09</v>
      </c>
      <c r="U1557" s="14" t="s">
        <v>1586</v>
      </c>
      <c r="V1557" s="58">
        <v>22987</v>
      </c>
      <c r="W1557" s="14">
        <v>0</v>
      </c>
      <c r="X1557" s="77">
        <v>13217.09</v>
      </c>
      <c r="Y1557" s="14" t="s">
        <v>12</v>
      </c>
      <c r="Z1557" s="14" t="s">
        <v>16</v>
      </c>
      <c r="AA1557" s="14" t="s">
        <v>247</v>
      </c>
      <c r="AB1557" s="38">
        <v>61</v>
      </c>
    </row>
    <row r="1558" spans="1:28" x14ac:dyDescent="0.35">
      <c r="A1558" t="s">
        <v>1587</v>
      </c>
      <c r="B1558">
        <v>1965</v>
      </c>
      <c r="C1558" t="s">
        <v>15</v>
      </c>
      <c r="D1558" s="42">
        <v>13</v>
      </c>
      <c r="E1558">
        <v>2</v>
      </c>
      <c r="F1558" s="37">
        <v>13224.06</v>
      </c>
      <c r="G1558" t="s">
        <v>12</v>
      </c>
      <c r="H1558" t="s">
        <v>12</v>
      </c>
      <c r="I1558" t="s">
        <v>247</v>
      </c>
      <c r="J1558" s="40">
        <v>1965</v>
      </c>
      <c r="K1558" s="43" t="s">
        <v>15</v>
      </c>
      <c r="L1558" s="14">
        <f t="shared" si="168"/>
        <v>4</v>
      </c>
      <c r="M1558" s="14" t="str">
        <f t="shared" si="169"/>
        <v>tier - 3</v>
      </c>
      <c r="N1558" s="14">
        <f t="shared" si="170"/>
        <v>1</v>
      </c>
      <c r="O1558" s="8" t="str">
        <f t="shared" si="171"/>
        <v>tier - 3</v>
      </c>
      <c r="P1558" s="8" t="str">
        <f t="shared" si="172"/>
        <v>R1024</v>
      </c>
      <c r="Q1558" s="35" t="str">
        <f t="shared" si="173"/>
        <v>13-Nov-1965</v>
      </c>
      <c r="R1558" s="35">
        <v>24059</v>
      </c>
      <c r="S1558" s="44">
        <f t="shared" si="174"/>
        <v>58</v>
      </c>
      <c r="T1558" s="47">
        <v>13224.06</v>
      </c>
      <c r="U1558" s="14" t="s">
        <v>1587</v>
      </c>
      <c r="V1558" s="58">
        <v>24059</v>
      </c>
      <c r="W1558" s="14">
        <v>2</v>
      </c>
      <c r="X1558" s="77">
        <v>13224.06</v>
      </c>
      <c r="Y1558" s="14" t="s">
        <v>12</v>
      </c>
      <c r="Z1558" s="14" t="s">
        <v>12</v>
      </c>
      <c r="AA1558" s="14" t="s">
        <v>247</v>
      </c>
      <c r="AB1558" s="38">
        <v>58</v>
      </c>
    </row>
    <row r="1559" spans="1:28" x14ac:dyDescent="0.35">
      <c r="A1559" t="s">
        <v>1588</v>
      </c>
      <c r="B1559">
        <v>1962</v>
      </c>
      <c r="C1559" t="s">
        <v>15</v>
      </c>
      <c r="D1559" s="42">
        <v>24</v>
      </c>
      <c r="E1559">
        <v>1</v>
      </c>
      <c r="F1559" s="37">
        <v>13224.69</v>
      </c>
      <c r="G1559" t="s">
        <v>12</v>
      </c>
      <c r="H1559" t="s">
        <v>11</v>
      </c>
      <c r="I1559" t="s">
        <v>42</v>
      </c>
      <c r="J1559" s="40">
        <v>1962</v>
      </c>
      <c r="K1559" s="43" t="s">
        <v>15</v>
      </c>
      <c r="L1559" s="14">
        <f t="shared" si="168"/>
        <v>4</v>
      </c>
      <c r="M1559" s="14" t="str">
        <f t="shared" si="169"/>
        <v>tier - 3</v>
      </c>
      <c r="N1559" s="14">
        <f t="shared" si="170"/>
        <v>9</v>
      </c>
      <c r="O1559" s="8" t="str">
        <f t="shared" si="171"/>
        <v>tier - 2</v>
      </c>
      <c r="P1559" s="8" t="str">
        <f t="shared" si="172"/>
        <v>R1011</v>
      </c>
      <c r="Q1559" s="35" t="str">
        <f t="shared" si="173"/>
        <v>24-Nov-1962</v>
      </c>
      <c r="R1559" s="35">
        <v>22974</v>
      </c>
      <c r="S1559" s="44">
        <f t="shared" si="174"/>
        <v>61</v>
      </c>
      <c r="T1559" s="47">
        <v>13224.69</v>
      </c>
      <c r="U1559" s="14" t="s">
        <v>1588</v>
      </c>
      <c r="V1559" s="58">
        <v>22974</v>
      </c>
      <c r="W1559" s="14">
        <v>1</v>
      </c>
      <c r="X1559" s="77">
        <v>13224.69</v>
      </c>
      <c r="Y1559" s="14" t="s">
        <v>12</v>
      </c>
      <c r="Z1559" s="14" t="s">
        <v>11</v>
      </c>
      <c r="AA1559" s="14" t="s">
        <v>42</v>
      </c>
      <c r="AB1559" s="38">
        <v>61</v>
      </c>
    </row>
    <row r="1560" spans="1:28" x14ac:dyDescent="0.35">
      <c r="A1560" t="s">
        <v>1589</v>
      </c>
      <c r="B1560">
        <v>1962</v>
      </c>
      <c r="C1560" t="s">
        <v>37</v>
      </c>
      <c r="D1560" s="42">
        <v>11</v>
      </c>
      <c r="E1560">
        <v>0</v>
      </c>
      <c r="F1560" s="37">
        <v>13228.85</v>
      </c>
      <c r="G1560" t="s">
        <v>12</v>
      </c>
      <c r="H1560" t="s">
        <v>12</v>
      </c>
      <c r="I1560" t="s">
        <v>249</v>
      </c>
      <c r="J1560" s="40">
        <v>1962</v>
      </c>
      <c r="K1560" s="43" t="s">
        <v>37</v>
      </c>
      <c r="L1560" s="14">
        <f t="shared" si="168"/>
        <v>4</v>
      </c>
      <c r="M1560" s="14" t="str">
        <f t="shared" si="169"/>
        <v>tier - 3</v>
      </c>
      <c r="N1560" s="14">
        <f t="shared" si="170"/>
        <v>1</v>
      </c>
      <c r="O1560" s="8" t="str">
        <f t="shared" si="171"/>
        <v>tier - 3</v>
      </c>
      <c r="P1560" s="8" t="str">
        <f t="shared" si="172"/>
        <v>R1023</v>
      </c>
      <c r="Q1560" s="35" t="str">
        <f t="shared" si="173"/>
        <v>11-Oct-1962</v>
      </c>
      <c r="R1560" s="35">
        <v>22930</v>
      </c>
      <c r="S1560" s="44">
        <f t="shared" si="174"/>
        <v>61</v>
      </c>
      <c r="T1560" s="47">
        <v>13228.85</v>
      </c>
      <c r="U1560" s="14" t="s">
        <v>1589</v>
      </c>
      <c r="V1560" s="58">
        <v>22930</v>
      </c>
      <c r="W1560" s="14">
        <v>0</v>
      </c>
      <c r="X1560" s="77">
        <v>13228.85</v>
      </c>
      <c r="Y1560" s="14" t="s">
        <v>12</v>
      </c>
      <c r="Z1560" s="14" t="s">
        <v>12</v>
      </c>
      <c r="AA1560" s="14" t="s">
        <v>249</v>
      </c>
      <c r="AB1560" s="38">
        <v>61</v>
      </c>
    </row>
    <row r="1561" spans="1:28" x14ac:dyDescent="0.35">
      <c r="A1561" t="s">
        <v>1590</v>
      </c>
      <c r="B1561">
        <v>1994</v>
      </c>
      <c r="C1561" t="s">
        <v>10</v>
      </c>
      <c r="D1561" s="42">
        <v>1</v>
      </c>
      <c r="E1561">
        <v>0</v>
      </c>
      <c r="F1561" s="37">
        <v>13292.52</v>
      </c>
      <c r="G1561" t="s">
        <v>12</v>
      </c>
      <c r="H1561" t="s">
        <v>12</v>
      </c>
      <c r="I1561" t="s">
        <v>23</v>
      </c>
      <c r="J1561" s="40">
        <v>1994</v>
      </c>
      <c r="K1561" s="43" t="s">
        <v>10</v>
      </c>
      <c r="L1561" s="14">
        <f t="shared" si="168"/>
        <v>4</v>
      </c>
      <c r="M1561" s="14" t="str">
        <f t="shared" si="169"/>
        <v>tier - 3</v>
      </c>
      <c r="N1561" s="14">
        <f t="shared" si="170"/>
        <v>1</v>
      </c>
      <c r="O1561" s="8" t="str">
        <f t="shared" si="171"/>
        <v>tier - 3</v>
      </c>
      <c r="P1561" s="8" t="str">
        <f t="shared" si="172"/>
        <v>R1012</v>
      </c>
      <c r="Q1561" s="35" t="str">
        <f t="shared" si="173"/>
        <v>1-Jul-1994</v>
      </c>
      <c r="R1561" s="35">
        <v>34516</v>
      </c>
      <c r="S1561" s="44">
        <f t="shared" si="174"/>
        <v>29</v>
      </c>
      <c r="T1561" s="47">
        <v>13292.52</v>
      </c>
      <c r="U1561" s="14" t="s">
        <v>1590</v>
      </c>
      <c r="V1561" s="58">
        <v>34516</v>
      </c>
      <c r="W1561" s="14">
        <v>0</v>
      </c>
      <c r="X1561" s="77">
        <v>13292.52</v>
      </c>
      <c r="Y1561" s="14" t="s">
        <v>12</v>
      </c>
      <c r="Z1561" s="14" t="s">
        <v>12</v>
      </c>
      <c r="AA1561" s="14" t="s">
        <v>23</v>
      </c>
      <c r="AB1561" s="38">
        <v>29</v>
      </c>
    </row>
    <row r="1562" spans="1:28" x14ac:dyDescent="0.35">
      <c r="A1562" t="s">
        <v>1591</v>
      </c>
      <c r="B1562">
        <v>1976</v>
      </c>
      <c r="C1562" t="s">
        <v>35</v>
      </c>
      <c r="D1562" s="42">
        <v>23</v>
      </c>
      <c r="E1562">
        <v>2</v>
      </c>
      <c r="F1562" s="37">
        <v>13333.71</v>
      </c>
      <c r="G1562" t="s">
        <v>12</v>
      </c>
      <c r="H1562" t="s">
        <v>11</v>
      </c>
      <c r="I1562" t="s">
        <v>23</v>
      </c>
      <c r="J1562" s="40">
        <v>1976</v>
      </c>
      <c r="K1562" s="43" t="s">
        <v>35</v>
      </c>
      <c r="L1562" s="14">
        <f t="shared" si="168"/>
        <v>4</v>
      </c>
      <c r="M1562" s="14" t="str">
        <f t="shared" si="169"/>
        <v>tier - 3</v>
      </c>
      <c r="N1562" s="14">
        <f t="shared" si="170"/>
        <v>9</v>
      </c>
      <c r="O1562" s="8" t="str">
        <f t="shared" si="171"/>
        <v>tier - 2</v>
      </c>
      <c r="P1562" s="8" t="str">
        <f t="shared" si="172"/>
        <v>R1012</v>
      </c>
      <c r="Q1562" s="35" t="str">
        <f t="shared" si="173"/>
        <v>23-Aug-1976</v>
      </c>
      <c r="R1562" s="35">
        <v>27995</v>
      </c>
      <c r="S1562" s="44">
        <f t="shared" si="174"/>
        <v>47</v>
      </c>
      <c r="T1562" s="47">
        <v>13333.71</v>
      </c>
      <c r="U1562" s="14" t="s">
        <v>1591</v>
      </c>
      <c r="V1562" s="58">
        <v>27995</v>
      </c>
      <c r="W1562" s="14">
        <v>2</v>
      </c>
      <c r="X1562" s="77">
        <v>13333.71</v>
      </c>
      <c r="Y1562" s="14" t="s">
        <v>12</v>
      </c>
      <c r="Z1562" s="14" t="s">
        <v>11</v>
      </c>
      <c r="AA1562" s="14" t="s">
        <v>23</v>
      </c>
      <c r="AB1562" s="38">
        <v>47</v>
      </c>
    </row>
    <row r="1563" spans="1:28" x14ac:dyDescent="0.35">
      <c r="A1563" t="s">
        <v>1592</v>
      </c>
      <c r="B1563">
        <v>1960</v>
      </c>
      <c r="C1563" t="s">
        <v>15</v>
      </c>
      <c r="D1563" s="42">
        <v>11</v>
      </c>
      <c r="E1563">
        <v>0</v>
      </c>
      <c r="F1563" s="37">
        <v>13352.1</v>
      </c>
      <c r="G1563" t="s">
        <v>12</v>
      </c>
      <c r="H1563" t="s">
        <v>16</v>
      </c>
      <c r="I1563" t="s">
        <v>23</v>
      </c>
      <c r="J1563" s="40">
        <v>1960</v>
      </c>
      <c r="K1563" s="43" t="s">
        <v>15</v>
      </c>
      <c r="L1563" s="14">
        <f t="shared" si="168"/>
        <v>4</v>
      </c>
      <c r="M1563" s="14" t="str">
        <f t="shared" si="169"/>
        <v>tier - 3</v>
      </c>
      <c r="N1563" s="14">
        <f t="shared" si="170"/>
        <v>2</v>
      </c>
      <c r="O1563" s="8" t="str">
        <f t="shared" si="171"/>
        <v>tier - 1</v>
      </c>
      <c r="P1563" s="8" t="str">
        <f t="shared" si="172"/>
        <v>R1012</v>
      </c>
      <c r="Q1563" s="35" t="str">
        <f t="shared" si="173"/>
        <v>11-Nov-1960</v>
      </c>
      <c r="R1563" s="35">
        <v>22231</v>
      </c>
      <c r="S1563" s="44">
        <f t="shared" si="174"/>
        <v>63</v>
      </c>
      <c r="T1563" s="47">
        <v>13352.1</v>
      </c>
      <c r="U1563" s="14" t="s">
        <v>1592</v>
      </c>
      <c r="V1563" s="58">
        <v>22231</v>
      </c>
      <c r="W1563" s="14">
        <v>0</v>
      </c>
      <c r="X1563" s="77">
        <v>13352.1</v>
      </c>
      <c r="Y1563" s="14" t="s">
        <v>12</v>
      </c>
      <c r="Z1563" s="14" t="s">
        <v>16</v>
      </c>
      <c r="AA1563" s="14" t="s">
        <v>23</v>
      </c>
      <c r="AB1563" s="38">
        <v>63</v>
      </c>
    </row>
    <row r="1564" spans="1:28" x14ac:dyDescent="0.35">
      <c r="A1564" t="s">
        <v>1593</v>
      </c>
      <c r="B1564">
        <v>1990</v>
      </c>
      <c r="C1564" t="s">
        <v>37</v>
      </c>
      <c r="D1564" s="42">
        <v>2</v>
      </c>
      <c r="E1564">
        <v>3</v>
      </c>
      <c r="F1564" s="37">
        <v>13360.94</v>
      </c>
      <c r="G1564" t="s">
        <v>12</v>
      </c>
      <c r="H1564" t="s">
        <v>16</v>
      </c>
      <c r="I1564" t="s">
        <v>23</v>
      </c>
      <c r="J1564" s="40">
        <v>1990</v>
      </c>
      <c r="K1564" s="43" t="s">
        <v>37</v>
      </c>
      <c r="L1564" s="14">
        <f t="shared" si="168"/>
        <v>4</v>
      </c>
      <c r="M1564" s="14" t="str">
        <f t="shared" si="169"/>
        <v>tier - 3</v>
      </c>
      <c r="N1564" s="14">
        <f t="shared" si="170"/>
        <v>2</v>
      </c>
      <c r="O1564" s="8" t="str">
        <f t="shared" si="171"/>
        <v>tier - 1</v>
      </c>
      <c r="P1564" s="8" t="str">
        <f t="shared" si="172"/>
        <v>R1012</v>
      </c>
      <c r="Q1564" s="35" t="str">
        <f t="shared" si="173"/>
        <v>2-Oct-1990</v>
      </c>
      <c r="R1564" s="35">
        <v>33148</v>
      </c>
      <c r="S1564" s="44">
        <f t="shared" si="174"/>
        <v>33</v>
      </c>
      <c r="T1564" s="47">
        <v>13360.94</v>
      </c>
      <c r="U1564" s="14" t="s">
        <v>1593</v>
      </c>
      <c r="V1564" s="58">
        <v>33148</v>
      </c>
      <c r="W1564" s="14">
        <v>3</v>
      </c>
      <c r="X1564" s="77">
        <v>13360.94</v>
      </c>
      <c r="Y1564" s="14" t="s">
        <v>12</v>
      </c>
      <c r="Z1564" s="14" t="s">
        <v>16</v>
      </c>
      <c r="AA1564" s="14" t="s">
        <v>23</v>
      </c>
      <c r="AB1564" s="38">
        <v>33</v>
      </c>
    </row>
    <row r="1565" spans="1:28" x14ac:dyDescent="0.35">
      <c r="A1565" t="s">
        <v>1594</v>
      </c>
      <c r="B1565">
        <v>1964</v>
      </c>
      <c r="C1565" t="s">
        <v>20</v>
      </c>
      <c r="D1565" s="42">
        <v>24</v>
      </c>
      <c r="E1565">
        <v>0</v>
      </c>
      <c r="F1565" s="37">
        <v>13375.76</v>
      </c>
      <c r="G1565" t="s">
        <v>12</v>
      </c>
      <c r="H1565" t="s">
        <v>11</v>
      </c>
      <c r="I1565" t="s">
        <v>200</v>
      </c>
      <c r="J1565" s="40">
        <v>1964</v>
      </c>
      <c r="K1565" s="43" t="s">
        <v>20</v>
      </c>
      <c r="L1565" s="14">
        <f t="shared" si="168"/>
        <v>4</v>
      </c>
      <c r="M1565" s="14" t="str">
        <f t="shared" si="169"/>
        <v>tier - 3</v>
      </c>
      <c r="N1565" s="14">
        <f t="shared" si="170"/>
        <v>9</v>
      </c>
      <c r="O1565" s="8" t="str">
        <f t="shared" si="171"/>
        <v>tier - 2</v>
      </c>
      <c r="P1565" s="8" t="str">
        <f t="shared" si="172"/>
        <v>R1025</v>
      </c>
      <c r="Q1565" s="35" t="str">
        <f t="shared" si="173"/>
        <v>24-Sep-1964</v>
      </c>
      <c r="R1565" s="35">
        <v>23644</v>
      </c>
      <c r="S1565" s="44">
        <f t="shared" si="174"/>
        <v>59</v>
      </c>
      <c r="T1565" s="47">
        <v>13375.76</v>
      </c>
      <c r="U1565" s="14" t="s">
        <v>1594</v>
      </c>
      <c r="V1565" s="58">
        <v>23644</v>
      </c>
      <c r="W1565" s="14">
        <v>0</v>
      </c>
      <c r="X1565" s="77">
        <v>13375.76</v>
      </c>
      <c r="Y1565" s="14" t="s">
        <v>12</v>
      </c>
      <c r="Z1565" s="14" t="s">
        <v>11</v>
      </c>
      <c r="AA1565" s="14" t="s">
        <v>200</v>
      </c>
      <c r="AB1565" s="38">
        <v>59</v>
      </c>
    </row>
    <row r="1566" spans="1:28" x14ac:dyDescent="0.35">
      <c r="A1566" t="s">
        <v>1595</v>
      </c>
      <c r="B1566">
        <v>1979</v>
      </c>
      <c r="C1566" t="s">
        <v>20</v>
      </c>
      <c r="D1566" s="42">
        <v>30</v>
      </c>
      <c r="E1566">
        <v>2</v>
      </c>
      <c r="F1566" s="37">
        <v>13377.41</v>
      </c>
      <c r="G1566" t="s">
        <v>12</v>
      </c>
      <c r="H1566" t="s">
        <v>12</v>
      </c>
      <c r="I1566" t="s">
        <v>535</v>
      </c>
      <c r="J1566" s="40">
        <v>1979</v>
      </c>
      <c r="K1566" s="43" t="s">
        <v>20</v>
      </c>
      <c r="L1566" s="14">
        <f t="shared" si="168"/>
        <v>4</v>
      </c>
      <c r="M1566" s="14" t="str">
        <f t="shared" si="169"/>
        <v>tier - 3</v>
      </c>
      <c r="N1566" s="14">
        <f t="shared" si="170"/>
        <v>1</v>
      </c>
      <c r="O1566" s="8" t="str">
        <f t="shared" si="171"/>
        <v>tier - 3</v>
      </c>
      <c r="P1566" s="8" t="str">
        <f t="shared" si="172"/>
        <v>R1026</v>
      </c>
      <c r="Q1566" s="35" t="str">
        <f t="shared" si="173"/>
        <v>30-Sep-1979</v>
      </c>
      <c r="R1566" s="35">
        <v>29128</v>
      </c>
      <c r="S1566" s="44">
        <f t="shared" si="174"/>
        <v>44</v>
      </c>
      <c r="T1566" s="47">
        <v>13377.41</v>
      </c>
      <c r="U1566" s="14" t="s">
        <v>1595</v>
      </c>
      <c r="V1566" s="58">
        <v>29128</v>
      </c>
      <c r="W1566" s="14">
        <v>2</v>
      </c>
      <c r="X1566" s="77">
        <v>13377.41</v>
      </c>
      <c r="Y1566" s="14" t="s">
        <v>12</v>
      </c>
      <c r="Z1566" s="14" t="s">
        <v>12</v>
      </c>
      <c r="AA1566" s="14" t="s">
        <v>535</v>
      </c>
      <c r="AB1566" s="38">
        <v>44</v>
      </c>
    </row>
    <row r="1567" spans="1:28" x14ac:dyDescent="0.35">
      <c r="A1567" t="s">
        <v>1596</v>
      </c>
      <c r="B1567">
        <v>1984</v>
      </c>
      <c r="C1567" t="s">
        <v>18</v>
      </c>
      <c r="D1567" s="42">
        <v>6</v>
      </c>
      <c r="E1567">
        <v>3</v>
      </c>
      <c r="F1567" s="37">
        <v>13383.67</v>
      </c>
      <c r="G1567" t="s">
        <v>12</v>
      </c>
      <c r="H1567" t="s">
        <v>11</v>
      </c>
      <c r="I1567" t="s">
        <v>249</v>
      </c>
      <c r="J1567" s="40">
        <v>1984</v>
      </c>
      <c r="K1567" s="43" t="s">
        <v>18</v>
      </c>
      <c r="L1567" s="14">
        <f t="shared" si="168"/>
        <v>4</v>
      </c>
      <c r="M1567" s="14" t="str">
        <f t="shared" si="169"/>
        <v>tier - 3</v>
      </c>
      <c r="N1567" s="14">
        <f t="shared" si="170"/>
        <v>9</v>
      </c>
      <c r="O1567" s="8" t="str">
        <f t="shared" si="171"/>
        <v>tier - 2</v>
      </c>
      <c r="P1567" s="8" t="str">
        <f t="shared" si="172"/>
        <v>R1023</v>
      </c>
      <c r="Q1567" s="35" t="str">
        <f t="shared" si="173"/>
        <v>6-Jun-1984</v>
      </c>
      <c r="R1567" s="35">
        <v>30839</v>
      </c>
      <c r="S1567" s="44">
        <f t="shared" si="174"/>
        <v>39</v>
      </c>
      <c r="T1567" s="47">
        <v>13383.67</v>
      </c>
      <c r="U1567" s="14" t="s">
        <v>1596</v>
      </c>
      <c r="V1567" s="58">
        <v>30839</v>
      </c>
      <c r="W1567" s="14">
        <v>3</v>
      </c>
      <c r="X1567" s="77">
        <v>13383.67</v>
      </c>
      <c r="Y1567" s="14" t="s">
        <v>12</v>
      </c>
      <c r="Z1567" s="14" t="s">
        <v>11</v>
      </c>
      <c r="AA1567" s="14" t="s">
        <v>249</v>
      </c>
      <c r="AB1567" s="38">
        <v>39</v>
      </c>
    </row>
    <row r="1568" spans="1:28" x14ac:dyDescent="0.35">
      <c r="A1568" t="s">
        <v>1597</v>
      </c>
      <c r="B1568">
        <v>1959</v>
      </c>
      <c r="C1568" t="s">
        <v>30</v>
      </c>
      <c r="D1568" s="42">
        <v>9</v>
      </c>
      <c r="E1568">
        <v>0</v>
      </c>
      <c r="F1568" s="37">
        <v>13390.56</v>
      </c>
      <c r="G1568" t="s">
        <v>12</v>
      </c>
      <c r="H1568" t="s">
        <v>12</v>
      </c>
      <c r="I1568" t="s">
        <v>42</v>
      </c>
      <c r="J1568" s="40">
        <v>1959</v>
      </c>
      <c r="K1568" s="43" t="s">
        <v>30</v>
      </c>
      <c r="L1568" s="14">
        <f t="shared" si="168"/>
        <v>4</v>
      </c>
      <c r="M1568" s="14" t="str">
        <f t="shared" si="169"/>
        <v>tier - 3</v>
      </c>
      <c r="N1568" s="14">
        <f t="shared" si="170"/>
        <v>1</v>
      </c>
      <c r="O1568" s="8" t="str">
        <f t="shared" si="171"/>
        <v>tier - 3</v>
      </c>
      <c r="P1568" s="8" t="str">
        <f t="shared" si="172"/>
        <v>R1011</v>
      </c>
      <c r="Q1568" s="35" t="str">
        <f t="shared" si="173"/>
        <v>9-Dec-1959</v>
      </c>
      <c r="R1568" s="35">
        <v>21893</v>
      </c>
      <c r="S1568" s="44">
        <f t="shared" si="174"/>
        <v>64</v>
      </c>
      <c r="T1568" s="47">
        <v>13390.56</v>
      </c>
      <c r="U1568" s="14" t="s">
        <v>1597</v>
      </c>
      <c r="V1568" s="58">
        <v>21893</v>
      </c>
      <c r="W1568" s="14">
        <v>0</v>
      </c>
      <c r="X1568" s="77">
        <v>13390.56</v>
      </c>
      <c r="Y1568" s="14" t="s">
        <v>12</v>
      </c>
      <c r="Z1568" s="14" t="s">
        <v>12</v>
      </c>
      <c r="AA1568" s="14" t="s">
        <v>42</v>
      </c>
      <c r="AB1568" s="38">
        <v>64</v>
      </c>
    </row>
    <row r="1569" spans="1:28" x14ac:dyDescent="0.35">
      <c r="A1569" t="s">
        <v>1598</v>
      </c>
      <c r="B1569">
        <v>1959</v>
      </c>
      <c r="C1569" t="s">
        <v>15</v>
      </c>
      <c r="D1569" s="42">
        <v>25</v>
      </c>
      <c r="E1569">
        <v>0</v>
      </c>
      <c r="F1569" s="37">
        <v>13393.76</v>
      </c>
      <c r="G1569" t="s">
        <v>12</v>
      </c>
      <c r="H1569" t="s">
        <v>16</v>
      </c>
      <c r="I1569" t="s">
        <v>42</v>
      </c>
      <c r="J1569" s="40">
        <v>1959</v>
      </c>
      <c r="K1569" s="43" t="s">
        <v>15</v>
      </c>
      <c r="L1569" s="14">
        <f t="shared" si="168"/>
        <v>4</v>
      </c>
      <c r="M1569" s="14" t="str">
        <f t="shared" si="169"/>
        <v>tier - 3</v>
      </c>
      <c r="N1569" s="14">
        <f t="shared" si="170"/>
        <v>2</v>
      </c>
      <c r="O1569" s="8" t="str">
        <f t="shared" si="171"/>
        <v>tier - 1</v>
      </c>
      <c r="P1569" s="8" t="str">
        <f t="shared" si="172"/>
        <v>R1011</v>
      </c>
      <c r="Q1569" s="35" t="str">
        <f t="shared" si="173"/>
        <v>25-Nov-1959</v>
      </c>
      <c r="R1569" s="35">
        <v>21879</v>
      </c>
      <c r="S1569" s="44">
        <f t="shared" si="174"/>
        <v>64</v>
      </c>
      <c r="T1569" s="47">
        <v>13393.76</v>
      </c>
      <c r="U1569" s="14" t="s">
        <v>1598</v>
      </c>
      <c r="V1569" s="58">
        <v>21879</v>
      </c>
      <c r="W1569" s="14">
        <v>0</v>
      </c>
      <c r="X1569" s="77">
        <v>13393.76</v>
      </c>
      <c r="Y1569" s="14" t="s">
        <v>12</v>
      </c>
      <c r="Z1569" s="14" t="s">
        <v>16</v>
      </c>
      <c r="AA1569" s="14" t="s">
        <v>42</v>
      </c>
      <c r="AB1569" s="38">
        <v>64</v>
      </c>
    </row>
    <row r="1570" spans="1:28" x14ac:dyDescent="0.35">
      <c r="A1570" t="s">
        <v>1599</v>
      </c>
      <c r="B1570">
        <v>1959</v>
      </c>
      <c r="C1570" t="s">
        <v>30</v>
      </c>
      <c r="D1570" s="42">
        <v>20</v>
      </c>
      <c r="E1570">
        <v>0</v>
      </c>
      <c r="F1570" s="37">
        <v>13405.39</v>
      </c>
      <c r="G1570" t="s">
        <v>12</v>
      </c>
      <c r="H1570" t="s">
        <v>12</v>
      </c>
      <c r="I1570" t="s">
        <v>13</v>
      </c>
      <c r="J1570" s="40">
        <v>1959</v>
      </c>
      <c r="K1570" s="43" t="s">
        <v>30</v>
      </c>
      <c r="L1570" s="14">
        <f t="shared" si="168"/>
        <v>4</v>
      </c>
      <c r="M1570" s="14" t="str">
        <f t="shared" si="169"/>
        <v>tier - 3</v>
      </c>
      <c r="N1570" s="14">
        <f t="shared" si="170"/>
        <v>1</v>
      </c>
      <c r="O1570" s="8" t="str">
        <f t="shared" si="171"/>
        <v>tier - 3</v>
      </c>
      <c r="P1570" s="8" t="str">
        <f t="shared" si="172"/>
        <v>R1013</v>
      </c>
      <c r="Q1570" s="35" t="str">
        <f t="shared" si="173"/>
        <v>20-Dec-1959</v>
      </c>
      <c r="R1570" s="35">
        <v>21904</v>
      </c>
      <c r="S1570" s="44">
        <f t="shared" si="174"/>
        <v>64</v>
      </c>
      <c r="T1570" s="47">
        <v>13405.39</v>
      </c>
      <c r="U1570" s="14" t="s">
        <v>1599</v>
      </c>
      <c r="V1570" s="58">
        <v>21904</v>
      </c>
      <c r="W1570" s="14">
        <v>0</v>
      </c>
      <c r="X1570" s="77">
        <v>13405.39</v>
      </c>
      <c r="Y1570" s="14" t="s">
        <v>12</v>
      </c>
      <c r="Z1570" s="14" t="s">
        <v>12</v>
      </c>
      <c r="AA1570" s="14" t="s">
        <v>13</v>
      </c>
      <c r="AB1570" s="38">
        <v>64</v>
      </c>
    </row>
    <row r="1571" spans="1:28" x14ac:dyDescent="0.35">
      <c r="A1571" t="s">
        <v>1600</v>
      </c>
      <c r="B1571">
        <v>1992</v>
      </c>
      <c r="C1571" t="s">
        <v>30</v>
      </c>
      <c r="D1571" s="42">
        <v>19</v>
      </c>
      <c r="E1571">
        <v>0</v>
      </c>
      <c r="F1571" s="37">
        <v>13412.97</v>
      </c>
      <c r="G1571" t="s">
        <v>12</v>
      </c>
      <c r="H1571" t="s">
        <v>12</v>
      </c>
      <c r="I1571" t="s">
        <v>249</v>
      </c>
      <c r="J1571" s="40">
        <v>1992</v>
      </c>
      <c r="K1571" s="43" t="s">
        <v>30</v>
      </c>
      <c r="L1571" s="14">
        <f t="shared" si="168"/>
        <v>4</v>
      </c>
      <c r="M1571" s="14" t="str">
        <f t="shared" si="169"/>
        <v>tier - 3</v>
      </c>
      <c r="N1571" s="14">
        <f t="shared" si="170"/>
        <v>1</v>
      </c>
      <c r="O1571" s="8" t="str">
        <f t="shared" si="171"/>
        <v>tier - 3</v>
      </c>
      <c r="P1571" s="8" t="str">
        <f t="shared" si="172"/>
        <v>R1023</v>
      </c>
      <c r="Q1571" s="35" t="str">
        <f t="shared" si="173"/>
        <v>19-Dec-1992</v>
      </c>
      <c r="R1571" s="35">
        <v>33957</v>
      </c>
      <c r="S1571" s="44">
        <f t="shared" si="174"/>
        <v>30</v>
      </c>
      <c r="T1571" s="47">
        <v>13412.97</v>
      </c>
      <c r="U1571" s="14" t="s">
        <v>1600</v>
      </c>
      <c r="V1571" s="58">
        <v>33957</v>
      </c>
      <c r="W1571" s="14">
        <v>0</v>
      </c>
      <c r="X1571" s="77">
        <v>13412.97</v>
      </c>
      <c r="Y1571" s="14" t="s">
        <v>12</v>
      </c>
      <c r="Z1571" s="14" t="s">
        <v>12</v>
      </c>
      <c r="AA1571" s="14" t="s">
        <v>249</v>
      </c>
      <c r="AB1571" s="38">
        <v>30</v>
      </c>
    </row>
    <row r="1572" spans="1:28" x14ac:dyDescent="0.35">
      <c r="A1572" t="s">
        <v>1601</v>
      </c>
      <c r="B1572">
        <v>1961</v>
      </c>
      <c r="C1572" t="s">
        <v>10</v>
      </c>
      <c r="D1572" s="42">
        <v>22</v>
      </c>
      <c r="E1572">
        <v>0</v>
      </c>
      <c r="F1572" s="37">
        <v>13415.04</v>
      </c>
      <c r="G1572" t="s">
        <v>12</v>
      </c>
      <c r="H1572" t="s">
        <v>11</v>
      </c>
      <c r="I1572" t="s">
        <v>23</v>
      </c>
      <c r="J1572" s="40">
        <v>1961</v>
      </c>
      <c r="K1572" s="43" t="s">
        <v>10</v>
      </c>
      <c r="L1572" s="14">
        <f t="shared" si="168"/>
        <v>4</v>
      </c>
      <c r="M1572" s="14" t="str">
        <f t="shared" si="169"/>
        <v>tier - 3</v>
      </c>
      <c r="N1572" s="14">
        <f t="shared" si="170"/>
        <v>9</v>
      </c>
      <c r="O1572" s="8" t="str">
        <f t="shared" si="171"/>
        <v>tier - 2</v>
      </c>
      <c r="P1572" s="8" t="str">
        <f t="shared" si="172"/>
        <v>R1012</v>
      </c>
      <c r="Q1572" s="35" t="str">
        <f t="shared" si="173"/>
        <v>22-Jul-1961</v>
      </c>
      <c r="R1572" s="35">
        <v>22484</v>
      </c>
      <c r="S1572" s="44">
        <f t="shared" si="174"/>
        <v>62</v>
      </c>
      <c r="T1572" s="47">
        <v>13415.04</v>
      </c>
      <c r="U1572" s="14" t="s">
        <v>1601</v>
      </c>
      <c r="V1572" s="58">
        <v>22484</v>
      </c>
      <c r="W1572" s="14">
        <v>0</v>
      </c>
      <c r="X1572" s="77">
        <v>13415.04</v>
      </c>
      <c r="Y1572" s="14" t="s">
        <v>12</v>
      </c>
      <c r="Z1572" s="14" t="s">
        <v>11</v>
      </c>
      <c r="AA1572" s="14" t="s">
        <v>23</v>
      </c>
      <c r="AB1572" s="38">
        <v>62</v>
      </c>
    </row>
    <row r="1573" spans="1:28" x14ac:dyDescent="0.35">
      <c r="A1573" t="s">
        <v>1602</v>
      </c>
      <c r="B1573">
        <v>1994</v>
      </c>
      <c r="C1573" t="s">
        <v>18</v>
      </c>
      <c r="D1573" s="42">
        <v>17</v>
      </c>
      <c r="E1573">
        <v>0</v>
      </c>
      <c r="F1573" s="37">
        <v>13417.05</v>
      </c>
      <c r="G1573" t="s">
        <v>12</v>
      </c>
      <c r="H1573" t="s">
        <v>12</v>
      </c>
      <c r="I1573" t="s">
        <v>23</v>
      </c>
      <c r="J1573" s="40">
        <v>1994</v>
      </c>
      <c r="K1573" s="43" t="s">
        <v>18</v>
      </c>
      <c r="L1573" s="14">
        <f t="shared" si="168"/>
        <v>4</v>
      </c>
      <c r="M1573" s="14" t="str">
        <f t="shared" si="169"/>
        <v>tier - 3</v>
      </c>
      <c r="N1573" s="14">
        <f t="shared" si="170"/>
        <v>1</v>
      </c>
      <c r="O1573" s="8" t="str">
        <f t="shared" si="171"/>
        <v>tier - 3</v>
      </c>
      <c r="P1573" s="8" t="str">
        <f t="shared" si="172"/>
        <v>R1012</v>
      </c>
      <c r="Q1573" s="35" t="str">
        <f t="shared" si="173"/>
        <v>17-Jun-1994</v>
      </c>
      <c r="R1573" s="35">
        <v>34502</v>
      </c>
      <c r="S1573" s="44">
        <f t="shared" si="174"/>
        <v>29</v>
      </c>
      <c r="T1573" s="47">
        <v>13417.05</v>
      </c>
      <c r="U1573" s="14" t="s">
        <v>1602</v>
      </c>
      <c r="V1573" s="58">
        <v>34502</v>
      </c>
      <c r="W1573" s="14">
        <v>0</v>
      </c>
      <c r="X1573" s="77">
        <v>13417.05</v>
      </c>
      <c r="Y1573" s="14" t="s">
        <v>12</v>
      </c>
      <c r="Z1573" s="14" t="s">
        <v>12</v>
      </c>
      <c r="AA1573" s="14" t="s">
        <v>23</v>
      </c>
      <c r="AB1573" s="38">
        <v>29</v>
      </c>
    </row>
    <row r="1574" spans="1:28" x14ac:dyDescent="0.35">
      <c r="A1574" t="s">
        <v>1603</v>
      </c>
      <c r="B1574">
        <v>1961</v>
      </c>
      <c r="C1574" t="s">
        <v>15</v>
      </c>
      <c r="D1574" s="42">
        <v>3</v>
      </c>
      <c r="E1574">
        <v>0</v>
      </c>
      <c r="F1574" s="37">
        <v>13429.04</v>
      </c>
      <c r="G1574" t="s">
        <v>12</v>
      </c>
      <c r="H1574" t="s">
        <v>12</v>
      </c>
      <c r="I1574" t="s">
        <v>23</v>
      </c>
      <c r="J1574" s="40">
        <v>1961</v>
      </c>
      <c r="K1574" s="43" t="s">
        <v>15</v>
      </c>
      <c r="L1574" s="14">
        <f t="shared" si="168"/>
        <v>4</v>
      </c>
      <c r="M1574" s="14" t="str">
        <f t="shared" si="169"/>
        <v>tier - 3</v>
      </c>
      <c r="N1574" s="14">
        <f t="shared" si="170"/>
        <v>1</v>
      </c>
      <c r="O1574" s="8" t="str">
        <f t="shared" si="171"/>
        <v>tier - 3</v>
      </c>
      <c r="P1574" s="8" t="str">
        <f t="shared" si="172"/>
        <v>R1012</v>
      </c>
      <c r="Q1574" s="35" t="str">
        <f t="shared" si="173"/>
        <v>3-Nov-1961</v>
      </c>
      <c r="R1574" s="35">
        <v>22588</v>
      </c>
      <c r="S1574" s="44">
        <f t="shared" si="174"/>
        <v>62</v>
      </c>
      <c r="T1574" s="47">
        <v>13429.04</v>
      </c>
      <c r="U1574" s="14" t="s">
        <v>1603</v>
      </c>
      <c r="V1574" s="58">
        <v>22588</v>
      </c>
      <c r="W1574" s="14">
        <v>0</v>
      </c>
      <c r="X1574" s="77">
        <v>13429.04</v>
      </c>
      <c r="Y1574" s="14" t="s">
        <v>12</v>
      </c>
      <c r="Z1574" s="14" t="s">
        <v>12</v>
      </c>
      <c r="AA1574" s="14" t="s">
        <v>23</v>
      </c>
      <c r="AB1574" s="38">
        <v>62</v>
      </c>
    </row>
    <row r="1575" spans="1:28" x14ac:dyDescent="0.35">
      <c r="A1575" t="s">
        <v>1604</v>
      </c>
      <c r="B1575">
        <v>1966</v>
      </c>
      <c r="C1575" t="s">
        <v>15</v>
      </c>
      <c r="D1575" s="42">
        <v>14</v>
      </c>
      <c r="E1575">
        <v>3</v>
      </c>
      <c r="F1575" s="37">
        <v>13430.27</v>
      </c>
      <c r="G1575" t="s">
        <v>12</v>
      </c>
      <c r="H1575" t="s">
        <v>12</v>
      </c>
      <c r="I1575" t="s">
        <v>247</v>
      </c>
      <c r="J1575" s="40">
        <v>1966</v>
      </c>
      <c r="K1575" s="43" t="s">
        <v>15</v>
      </c>
      <c r="L1575" s="14">
        <f t="shared" si="168"/>
        <v>4</v>
      </c>
      <c r="M1575" s="14" t="str">
        <f t="shared" si="169"/>
        <v>tier - 3</v>
      </c>
      <c r="N1575" s="14">
        <f t="shared" si="170"/>
        <v>1</v>
      </c>
      <c r="O1575" s="8" t="str">
        <f t="shared" si="171"/>
        <v>tier - 3</v>
      </c>
      <c r="P1575" s="8" t="str">
        <f t="shared" si="172"/>
        <v>R1024</v>
      </c>
      <c r="Q1575" s="35" t="str">
        <f t="shared" si="173"/>
        <v>14-Nov-1966</v>
      </c>
      <c r="R1575" s="35">
        <v>24425</v>
      </c>
      <c r="S1575" s="44">
        <f t="shared" si="174"/>
        <v>57</v>
      </c>
      <c r="T1575" s="47">
        <v>13430.27</v>
      </c>
      <c r="U1575" s="14" t="s">
        <v>1604</v>
      </c>
      <c r="V1575" s="58">
        <v>24425</v>
      </c>
      <c r="W1575" s="14">
        <v>3</v>
      </c>
      <c r="X1575" s="77">
        <v>13430.27</v>
      </c>
      <c r="Y1575" s="14" t="s">
        <v>12</v>
      </c>
      <c r="Z1575" s="14" t="s">
        <v>12</v>
      </c>
      <c r="AA1575" s="14" t="s">
        <v>247</v>
      </c>
      <c r="AB1575" s="38">
        <v>57</v>
      </c>
    </row>
    <row r="1576" spans="1:28" x14ac:dyDescent="0.35">
      <c r="A1576" t="s">
        <v>1605</v>
      </c>
      <c r="B1576">
        <v>1975</v>
      </c>
      <c r="C1576" t="s">
        <v>18</v>
      </c>
      <c r="D1576" s="42">
        <v>29</v>
      </c>
      <c r="E1576">
        <v>1</v>
      </c>
      <c r="F1576" s="37">
        <v>13440.7</v>
      </c>
      <c r="G1576" t="s">
        <v>12</v>
      </c>
      <c r="H1576" t="s">
        <v>11</v>
      </c>
      <c r="I1576" t="s">
        <v>23</v>
      </c>
      <c r="J1576" s="40">
        <v>1975</v>
      </c>
      <c r="K1576" s="43" t="s">
        <v>18</v>
      </c>
      <c r="L1576" s="14">
        <f t="shared" si="168"/>
        <v>4</v>
      </c>
      <c r="M1576" s="14" t="str">
        <f t="shared" si="169"/>
        <v>tier - 3</v>
      </c>
      <c r="N1576" s="14">
        <f t="shared" si="170"/>
        <v>9</v>
      </c>
      <c r="O1576" s="8" t="str">
        <f t="shared" si="171"/>
        <v>tier - 2</v>
      </c>
      <c r="P1576" s="8" t="str">
        <f t="shared" si="172"/>
        <v>R1012</v>
      </c>
      <c r="Q1576" s="35" t="str">
        <f t="shared" si="173"/>
        <v>29-Jun-1975</v>
      </c>
      <c r="R1576" s="35">
        <v>27574</v>
      </c>
      <c r="S1576" s="44">
        <f t="shared" si="174"/>
        <v>48</v>
      </c>
      <c r="T1576" s="47">
        <v>13440.7</v>
      </c>
      <c r="U1576" s="14" t="s">
        <v>1605</v>
      </c>
      <c r="V1576" s="58">
        <v>27574</v>
      </c>
      <c r="W1576" s="14">
        <v>1</v>
      </c>
      <c r="X1576" s="77">
        <v>13440.7</v>
      </c>
      <c r="Y1576" s="14" t="s">
        <v>12</v>
      </c>
      <c r="Z1576" s="14" t="s">
        <v>11</v>
      </c>
      <c r="AA1576" s="14" t="s">
        <v>23</v>
      </c>
      <c r="AB1576" s="38">
        <v>48</v>
      </c>
    </row>
    <row r="1577" spans="1:28" x14ac:dyDescent="0.35">
      <c r="A1577" t="s">
        <v>1606</v>
      </c>
      <c r="B1577">
        <v>1960</v>
      </c>
      <c r="C1577" t="s">
        <v>35</v>
      </c>
      <c r="D1577" s="42">
        <v>13</v>
      </c>
      <c r="E1577">
        <v>0</v>
      </c>
      <c r="F1577" s="37">
        <v>13451.12</v>
      </c>
      <c r="G1577" t="s">
        <v>12</v>
      </c>
      <c r="H1577" t="s">
        <v>16</v>
      </c>
      <c r="I1577" t="s">
        <v>42</v>
      </c>
      <c r="J1577" s="40">
        <v>1960</v>
      </c>
      <c r="K1577" s="43" t="s">
        <v>35</v>
      </c>
      <c r="L1577" s="14">
        <f t="shared" si="168"/>
        <v>4</v>
      </c>
      <c r="M1577" s="14" t="str">
        <f t="shared" si="169"/>
        <v>tier - 3</v>
      </c>
      <c r="N1577" s="14">
        <f t="shared" si="170"/>
        <v>2</v>
      </c>
      <c r="O1577" s="8" t="str">
        <f t="shared" si="171"/>
        <v>tier - 1</v>
      </c>
      <c r="P1577" s="8" t="str">
        <f t="shared" si="172"/>
        <v>R1011</v>
      </c>
      <c r="Q1577" s="35" t="str">
        <f t="shared" si="173"/>
        <v>13-Aug-1960</v>
      </c>
      <c r="R1577" s="35">
        <v>22141</v>
      </c>
      <c r="S1577" s="44">
        <f t="shared" si="174"/>
        <v>63</v>
      </c>
      <c r="T1577" s="47">
        <v>13451.12</v>
      </c>
      <c r="U1577" s="14" t="s">
        <v>1606</v>
      </c>
      <c r="V1577" s="58">
        <v>22141</v>
      </c>
      <c r="W1577" s="14">
        <v>0</v>
      </c>
      <c r="X1577" s="77">
        <v>13451.12</v>
      </c>
      <c r="Y1577" s="14" t="s">
        <v>12</v>
      </c>
      <c r="Z1577" s="14" t="s">
        <v>16</v>
      </c>
      <c r="AA1577" s="14" t="s">
        <v>42</v>
      </c>
      <c r="AB1577" s="38">
        <v>63</v>
      </c>
    </row>
    <row r="1578" spans="1:28" x14ac:dyDescent="0.35">
      <c r="A1578" t="s">
        <v>1607</v>
      </c>
      <c r="B1578">
        <v>1960</v>
      </c>
      <c r="C1578" t="s">
        <v>10</v>
      </c>
      <c r="D1578" s="42">
        <v>11</v>
      </c>
      <c r="E1578">
        <v>0</v>
      </c>
      <c r="F1578" s="37">
        <v>13457.96</v>
      </c>
      <c r="G1578" t="s">
        <v>12</v>
      </c>
      <c r="H1578" t="s">
        <v>16</v>
      </c>
      <c r="I1578" t="s">
        <v>13</v>
      </c>
      <c r="J1578" s="40">
        <v>1960</v>
      </c>
      <c r="K1578" s="43" t="s">
        <v>10</v>
      </c>
      <c r="L1578" s="14">
        <f t="shared" si="168"/>
        <v>4</v>
      </c>
      <c r="M1578" s="14" t="str">
        <f t="shared" si="169"/>
        <v>tier - 3</v>
      </c>
      <c r="N1578" s="14">
        <f t="shared" si="170"/>
        <v>2</v>
      </c>
      <c r="O1578" s="8" t="str">
        <f t="shared" si="171"/>
        <v>tier - 1</v>
      </c>
      <c r="P1578" s="8" t="str">
        <f t="shared" si="172"/>
        <v>R1013</v>
      </c>
      <c r="Q1578" s="35" t="str">
        <f t="shared" si="173"/>
        <v>11-Jul-1960</v>
      </c>
      <c r="R1578" s="35">
        <v>22108</v>
      </c>
      <c r="S1578" s="44">
        <f t="shared" si="174"/>
        <v>63</v>
      </c>
      <c r="T1578" s="47">
        <v>13457.96</v>
      </c>
      <c r="U1578" s="14" t="s">
        <v>1607</v>
      </c>
      <c r="V1578" s="58">
        <v>22108</v>
      </c>
      <c r="W1578" s="14">
        <v>0</v>
      </c>
      <c r="X1578" s="77">
        <v>13457.96</v>
      </c>
      <c r="Y1578" s="14" t="s">
        <v>12</v>
      </c>
      <c r="Z1578" s="14" t="s">
        <v>16</v>
      </c>
      <c r="AA1578" s="14" t="s">
        <v>13</v>
      </c>
      <c r="AB1578" s="38">
        <v>63</v>
      </c>
    </row>
    <row r="1579" spans="1:28" x14ac:dyDescent="0.35">
      <c r="A1579" t="s">
        <v>1608</v>
      </c>
      <c r="B1579">
        <v>1960</v>
      </c>
      <c r="C1579" t="s">
        <v>30</v>
      </c>
      <c r="D1579" s="42">
        <v>16</v>
      </c>
      <c r="E1579">
        <v>0</v>
      </c>
      <c r="F1579" s="37">
        <v>13462.52</v>
      </c>
      <c r="G1579" t="s">
        <v>12</v>
      </c>
      <c r="H1579" t="s">
        <v>11</v>
      </c>
      <c r="I1579" t="s">
        <v>42</v>
      </c>
      <c r="J1579" s="40">
        <v>1960</v>
      </c>
      <c r="K1579" s="43" t="s">
        <v>30</v>
      </c>
      <c r="L1579" s="14">
        <f t="shared" si="168"/>
        <v>4</v>
      </c>
      <c r="M1579" s="14" t="str">
        <f t="shared" si="169"/>
        <v>tier - 3</v>
      </c>
      <c r="N1579" s="14">
        <f t="shared" si="170"/>
        <v>9</v>
      </c>
      <c r="O1579" s="8" t="str">
        <f t="shared" si="171"/>
        <v>tier - 2</v>
      </c>
      <c r="P1579" s="8" t="str">
        <f t="shared" si="172"/>
        <v>R1011</v>
      </c>
      <c r="Q1579" s="35" t="str">
        <f t="shared" si="173"/>
        <v>16-Dec-1960</v>
      </c>
      <c r="R1579" s="35">
        <v>22266</v>
      </c>
      <c r="S1579" s="44">
        <f t="shared" si="174"/>
        <v>63</v>
      </c>
      <c r="T1579" s="47">
        <v>13462.52</v>
      </c>
      <c r="U1579" s="14" t="s">
        <v>1608</v>
      </c>
      <c r="V1579" s="58">
        <v>22266</v>
      </c>
      <c r="W1579" s="14">
        <v>0</v>
      </c>
      <c r="X1579" s="77">
        <v>13462.52</v>
      </c>
      <c r="Y1579" s="14" t="s">
        <v>12</v>
      </c>
      <c r="Z1579" s="14" t="s">
        <v>11</v>
      </c>
      <c r="AA1579" s="14" t="s">
        <v>42</v>
      </c>
      <c r="AB1579" s="38">
        <v>63</v>
      </c>
    </row>
    <row r="1580" spans="1:28" x14ac:dyDescent="0.35">
      <c r="A1580" t="s">
        <v>1609</v>
      </c>
      <c r="B1580">
        <v>1985</v>
      </c>
      <c r="C1580" t="s">
        <v>35</v>
      </c>
      <c r="D1580" s="42">
        <v>19</v>
      </c>
      <c r="E1580">
        <v>3</v>
      </c>
      <c r="F1580" s="37">
        <v>13465.8</v>
      </c>
      <c r="G1580" t="s">
        <v>12</v>
      </c>
      <c r="H1580" t="s">
        <v>16</v>
      </c>
      <c r="I1580" t="s">
        <v>23</v>
      </c>
      <c r="J1580" s="40">
        <v>1985</v>
      </c>
      <c r="K1580" s="43" t="s">
        <v>35</v>
      </c>
      <c r="L1580" s="14">
        <f t="shared" si="168"/>
        <v>4</v>
      </c>
      <c r="M1580" s="14" t="str">
        <f t="shared" si="169"/>
        <v>tier - 3</v>
      </c>
      <c r="N1580" s="14">
        <f t="shared" si="170"/>
        <v>2</v>
      </c>
      <c r="O1580" s="8" t="str">
        <f t="shared" si="171"/>
        <v>tier - 1</v>
      </c>
      <c r="P1580" s="8" t="str">
        <f t="shared" si="172"/>
        <v>R1012</v>
      </c>
      <c r="Q1580" s="35" t="str">
        <f t="shared" si="173"/>
        <v>19-Aug-1985</v>
      </c>
      <c r="R1580" s="35">
        <v>31278</v>
      </c>
      <c r="S1580" s="44">
        <f t="shared" si="174"/>
        <v>38</v>
      </c>
      <c r="T1580" s="47">
        <v>13465.8</v>
      </c>
      <c r="U1580" s="14" t="s">
        <v>1609</v>
      </c>
      <c r="V1580" s="58">
        <v>31278</v>
      </c>
      <c r="W1580" s="14">
        <v>3</v>
      </c>
      <c r="X1580" s="77">
        <v>13465.8</v>
      </c>
      <c r="Y1580" s="14" t="s">
        <v>12</v>
      </c>
      <c r="Z1580" s="14" t="s">
        <v>16</v>
      </c>
      <c r="AA1580" s="14" t="s">
        <v>23</v>
      </c>
      <c r="AB1580" s="38">
        <v>38</v>
      </c>
    </row>
    <row r="1581" spans="1:28" x14ac:dyDescent="0.35">
      <c r="A1581" t="s">
        <v>1610</v>
      </c>
      <c r="B1581">
        <v>1960</v>
      </c>
      <c r="C1581" t="s">
        <v>10</v>
      </c>
      <c r="D1581" s="42">
        <v>28</v>
      </c>
      <c r="E1581">
        <v>0</v>
      </c>
      <c r="F1581" s="37">
        <v>13470.8</v>
      </c>
      <c r="G1581" t="s">
        <v>12</v>
      </c>
      <c r="H1581" t="s">
        <v>11</v>
      </c>
      <c r="I1581" t="s">
        <v>13</v>
      </c>
      <c r="J1581" s="40">
        <v>1960</v>
      </c>
      <c r="K1581" s="43" t="s">
        <v>10</v>
      </c>
      <c r="L1581" s="14">
        <f t="shared" si="168"/>
        <v>4</v>
      </c>
      <c r="M1581" s="14" t="str">
        <f t="shared" si="169"/>
        <v>tier - 3</v>
      </c>
      <c r="N1581" s="14">
        <f t="shared" si="170"/>
        <v>9</v>
      </c>
      <c r="O1581" s="8" t="str">
        <f t="shared" si="171"/>
        <v>tier - 2</v>
      </c>
      <c r="P1581" s="8" t="str">
        <f t="shared" si="172"/>
        <v>R1013</v>
      </c>
      <c r="Q1581" s="35" t="str">
        <f t="shared" si="173"/>
        <v>28-Jul-1960</v>
      </c>
      <c r="R1581" s="35">
        <v>22125</v>
      </c>
      <c r="S1581" s="44">
        <f t="shared" si="174"/>
        <v>63</v>
      </c>
      <c r="T1581" s="47">
        <v>13470.8</v>
      </c>
      <c r="U1581" s="14" t="s">
        <v>1610</v>
      </c>
      <c r="V1581" s="58">
        <v>22125</v>
      </c>
      <c r="W1581" s="14">
        <v>0</v>
      </c>
      <c r="X1581" s="77">
        <v>13470.8</v>
      </c>
      <c r="Y1581" s="14" t="s">
        <v>12</v>
      </c>
      <c r="Z1581" s="14" t="s">
        <v>11</v>
      </c>
      <c r="AA1581" s="14" t="s">
        <v>13</v>
      </c>
      <c r="AB1581" s="38">
        <v>63</v>
      </c>
    </row>
    <row r="1582" spans="1:28" x14ac:dyDescent="0.35">
      <c r="A1582" t="s">
        <v>1611</v>
      </c>
      <c r="B1582">
        <v>1960</v>
      </c>
      <c r="C1582" t="s">
        <v>10</v>
      </c>
      <c r="D1582" s="42">
        <v>24</v>
      </c>
      <c r="E1582">
        <v>0</v>
      </c>
      <c r="F1582" s="37">
        <v>13470.86</v>
      </c>
      <c r="G1582" t="s">
        <v>12</v>
      </c>
      <c r="H1582" t="s">
        <v>12</v>
      </c>
      <c r="I1582" t="s">
        <v>42</v>
      </c>
      <c r="J1582" s="40">
        <v>1960</v>
      </c>
      <c r="K1582" s="43" t="s">
        <v>10</v>
      </c>
      <c r="L1582" s="14">
        <f t="shared" si="168"/>
        <v>4</v>
      </c>
      <c r="M1582" s="14" t="str">
        <f t="shared" si="169"/>
        <v>tier - 3</v>
      </c>
      <c r="N1582" s="14">
        <f t="shared" si="170"/>
        <v>1</v>
      </c>
      <c r="O1582" s="8" t="str">
        <f t="shared" si="171"/>
        <v>tier - 3</v>
      </c>
      <c r="P1582" s="8" t="str">
        <f t="shared" si="172"/>
        <v>R1011</v>
      </c>
      <c r="Q1582" s="35" t="str">
        <f t="shared" si="173"/>
        <v>24-Jul-1960</v>
      </c>
      <c r="R1582" s="35">
        <v>22121</v>
      </c>
      <c r="S1582" s="44">
        <f t="shared" si="174"/>
        <v>63</v>
      </c>
      <c r="T1582" s="47">
        <v>13470.86</v>
      </c>
      <c r="U1582" s="14" t="s">
        <v>1611</v>
      </c>
      <c r="V1582" s="58">
        <v>22121</v>
      </c>
      <c r="W1582" s="14">
        <v>0</v>
      </c>
      <c r="X1582" s="77">
        <v>13470.86</v>
      </c>
      <c r="Y1582" s="14" t="s">
        <v>12</v>
      </c>
      <c r="Z1582" s="14" t="s">
        <v>12</v>
      </c>
      <c r="AA1582" s="14" t="s">
        <v>42</v>
      </c>
      <c r="AB1582" s="38">
        <v>63</v>
      </c>
    </row>
    <row r="1583" spans="1:28" x14ac:dyDescent="0.35">
      <c r="A1583" t="s">
        <v>1612</v>
      </c>
      <c r="B1583">
        <v>1975</v>
      </c>
      <c r="C1583" t="s">
        <v>35</v>
      </c>
      <c r="D1583" s="42">
        <v>7</v>
      </c>
      <c r="E1583">
        <v>1</v>
      </c>
      <c r="F1583" s="37">
        <v>13472.19</v>
      </c>
      <c r="G1583" t="s">
        <v>12</v>
      </c>
      <c r="H1583" t="s">
        <v>11</v>
      </c>
      <c r="I1583" t="s">
        <v>23</v>
      </c>
      <c r="J1583" s="40">
        <v>1975</v>
      </c>
      <c r="K1583" s="43" t="s">
        <v>35</v>
      </c>
      <c r="L1583" s="14">
        <f t="shared" si="168"/>
        <v>4</v>
      </c>
      <c r="M1583" s="14" t="str">
        <f t="shared" si="169"/>
        <v>tier - 3</v>
      </c>
      <c r="N1583" s="14">
        <f t="shared" si="170"/>
        <v>9</v>
      </c>
      <c r="O1583" s="8" t="str">
        <f t="shared" si="171"/>
        <v>tier - 2</v>
      </c>
      <c r="P1583" s="8" t="str">
        <f t="shared" si="172"/>
        <v>R1012</v>
      </c>
      <c r="Q1583" s="35" t="str">
        <f t="shared" si="173"/>
        <v>7-Aug-1975</v>
      </c>
      <c r="R1583" s="35">
        <v>27613</v>
      </c>
      <c r="S1583" s="44">
        <f t="shared" si="174"/>
        <v>48</v>
      </c>
      <c r="T1583" s="47">
        <v>13472.19</v>
      </c>
      <c r="U1583" s="14" t="s">
        <v>1612</v>
      </c>
      <c r="V1583" s="58">
        <v>27613</v>
      </c>
      <c r="W1583" s="14">
        <v>1</v>
      </c>
      <c r="X1583" s="77">
        <v>13472.19</v>
      </c>
      <c r="Y1583" s="14" t="s">
        <v>12</v>
      </c>
      <c r="Z1583" s="14" t="s">
        <v>11</v>
      </c>
      <c r="AA1583" s="14" t="s">
        <v>23</v>
      </c>
      <c r="AB1583" s="38">
        <v>48</v>
      </c>
    </row>
    <row r="1584" spans="1:28" x14ac:dyDescent="0.35">
      <c r="A1584" t="s">
        <v>1613</v>
      </c>
      <c r="B1584">
        <v>1990</v>
      </c>
      <c r="C1584" t="s">
        <v>35</v>
      </c>
      <c r="D1584" s="42">
        <v>30</v>
      </c>
      <c r="E1584">
        <v>3</v>
      </c>
      <c r="F1584" s="37">
        <v>13480.83</v>
      </c>
      <c r="G1584" t="s">
        <v>12</v>
      </c>
      <c r="H1584" t="s">
        <v>11</v>
      </c>
      <c r="I1584" t="s">
        <v>249</v>
      </c>
      <c r="J1584" s="40">
        <v>1990</v>
      </c>
      <c r="K1584" s="43" t="s">
        <v>35</v>
      </c>
      <c r="L1584" s="14">
        <f t="shared" si="168"/>
        <v>4</v>
      </c>
      <c r="M1584" s="14" t="str">
        <f t="shared" si="169"/>
        <v>tier - 3</v>
      </c>
      <c r="N1584" s="14">
        <f t="shared" si="170"/>
        <v>9</v>
      </c>
      <c r="O1584" s="8" t="str">
        <f t="shared" si="171"/>
        <v>tier - 2</v>
      </c>
      <c r="P1584" s="8" t="str">
        <f t="shared" si="172"/>
        <v>R1023</v>
      </c>
      <c r="Q1584" s="35" t="str">
        <f t="shared" si="173"/>
        <v>30-Aug-1990</v>
      </c>
      <c r="R1584" s="35">
        <v>33115</v>
      </c>
      <c r="S1584" s="44">
        <f t="shared" si="174"/>
        <v>33</v>
      </c>
      <c r="T1584" s="47">
        <v>13480.83</v>
      </c>
      <c r="U1584" s="14" t="s">
        <v>1613</v>
      </c>
      <c r="V1584" s="58">
        <v>33115</v>
      </c>
      <c r="W1584" s="14">
        <v>3</v>
      </c>
      <c r="X1584" s="77">
        <v>13480.83</v>
      </c>
      <c r="Y1584" s="14" t="s">
        <v>12</v>
      </c>
      <c r="Z1584" s="14" t="s">
        <v>11</v>
      </c>
      <c r="AA1584" s="14" t="s">
        <v>249</v>
      </c>
      <c r="AB1584" s="38">
        <v>33</v>
      </c>
    </row>
    <row r="1585" spans="1:28" x14ac:dyDescent="0.35">
      <c r="A1585" t="s">
        <v>1614</v>
      </c>
      <c r="B1585">
        <v>1963</v>
      </c>
      <c r="C1585" t="s">
        <v>37</v>
      </c>
      <c r="D1585" s="42">
        <v>14</v>
      </c>
      <c r="E1585">
        <v>0</v>
      </c>
      <c r="F1585" s="37">
        <v>13511.28</v>
      </c>
      <c r="G1585" t="s">
        <v>12</v>
      </c>
      <c r="H1585" t="s">
        <v>16</v>
      </c>
      <c r="I1585" t="s">
        <v>23</v>
      </c>
      <c r="J1585" s="40">
        <v>1963</v>
      </c>
      <c r="K1585" s="43" t="s">
        <v>37</v>
      </c>
      <c r="L1585" s="14">
        <f t="shared" si="168"/>
        <v>4</v>
      </c>
      <c r="M1585" s="14" t="str">
        <f t="shared" si="169"/>
        <v>tier - 3</v>
      </c>
      <c r="N1585" s="14">
        <f t="shared" si="170"/>
        <v>2</v>
      </c>
      <c r="O1585" s="8" t="str">
        <f t="shared" si="171"/>
        <v>tier - 1</v>
      </c>
      <c r="P1585" s="8" t="str">
        <f t="shared" si="172"/>
        <v>R1012</v>
      </c>
      <c r="Q1585" s="35" t="str">
        <f t="shared" si="173"/>
        <v>14-Oct-1963</v>
      </c>
      <c r="R1585" s="35">
        <v>23298</v>
      </c>
      <c r="S1585" s="44">
        <f t="shared" si="174"/>
        <v>60</v>
      </c>
      <c r="T1585" s="47">
        <v>13511.28</v>
      </c>
      <c r="U1585" s="14" t="s">
        <v>1614</v>
      </c>
      <c r="V1585" s="58">
        <v>23298</v>
      </c>
      <c r="W1585" s="14">
        <v>0</v>
      </c>
      <c r="X1585" s="77">
        <v>13511.28</v>
      </c>
      <c r="Y1585" s="14" t="s">
        <v>12</v>
      </c>
      <c r="Z1585" s="14" t="s">
        <v>16</v>
      </c>
      <c r="AA1585" s="14" t="s">
        <v>23</v>
      </c>
      <c r="AB1585" s="38">
        <v>60</v>
      </c>
    </row>
    <row r="1586" spans="1:28" x14ac:dyDescent="0.35">
      <c r="A1586" t="s">
        <v>1615</v>
      </c>
      <c r="B1586">
        <v>1960</v>
      </c>
      <c r="C1586" t="s">
        <v>10</v>
      </c>
      <c r="D1586" s="42">
        <v>11</v>
      </c>
      <c r="E1586">
        <v>0</v>
      </c>
      <c r="F1586" s="37">
        <v>13555</v>
      </c>
      <c r="G1586" t="s">
        <v>12</v>
      </c>
      <c r="H1586" t="s">
        <v>12</v>
      </c>
      <c r="I1586" t="s">
        <v>356</v>
      </c>
      <c r="J1586" s="40">
        <v>1960</v>
      </c>
      <c r="K1586" s="43" t="s">
        <v>10</v>
      </c>
      <c r="L1586" s="14">
        <f t="shared" si="168"/>
        <v>4</v>
      </c>
      <c r="M1586" s="14" t="str">
        <f t="shared" si="169"/>
        <v>tier - 3</v>
      </c>
      <c r="N1586" s="14">
        <f t="shared" si="170"/>
        <v>1</v>
      </c>
      <c r="O1586" s="8" t="str">
        <f t="shared" si="171"/>
        <v>tier - 3</v>
      </c>
      <c r="P1586" s="8" t="str">
        <f t="shared" si="172"/>
        <v>R1017</v>
      </c>
      <c r="Q1586" s="35" t="str">
        <f t="shared" si="173"/>
        <v>11-Jul-1960</v>
      </c>
      <c r="R1586" s="35">
        <v>22108</v>
      </c>
      <c r="S1586" s="44">
        <f t="shared" si="174"/>
        <v>63</v>
      </c>
      <c r="T1586" s="47">
        <v>13555</v>
      </c>
      <c r="U1586" s="14" t="s">
        <v>1615</v>
      </c>
      <c r="V1586" s="58">
        <v>22108</v>
      </c>
      <c r="W1586" s="14">
        <v>0</v>
      </c>
      <c r="X1586" s="77">
        <v>13555</v>
      </c>
      <c r="Y1586" s="14" t="s">
        <v>12</v>
      </c>
      <c r="Z1586" s="14" t="s">
        <v>12</v>
      </c>
      <c r="AA1586" s="14" t="s">
        <v>356</v>
      </c>
      <c r="AB1586" s="38">
        <v>63</v>
      </c>
    </row>
    <row r="1587" spans="1:28" x14ac:dyDescent="0.35">
      <c r="A1587" t="s">
        <v>1616</v>
      </c>
      <c r="B1587">
        <v>1968</v>
      </c>
      <c r="C1587" t="s">
        <v>10</v>
      </c>
      <c r="D1587" s="42">
        <v>15</v>
      </c>
      <c r="E1587">
        <v>0</v>
      </c>
      <c r="F1587" s="37">
        <v>13566.04</v>
      </c>
      <c r="G1587" t="s">
        <v>12</v>
      </c>
      <c r="H1587" t="s">
        <v>12</v>
      </c>
      <c r="I1587" t="s">
        <v>535</v>
      </c>
      <c r="J1587" s="40">
        <v>1968</v>
      </c>
      <c r="K1587" s="43" t="s">
        <v>10</v>
      </c>
      <c r="L1587" s="14">
        <f t="shared" si="168"/>
        <v>4</v>
      </c>
      <c r="M1587" s="14" t="str">
        <f t="shared" si="169"/>
        <v>tier - 3</v>
      </c>
      <c r="N1587" s="14">
        <f t="shared" si="170"/>
        <v>1</v>
      </c>
      <c r="O1587" s="8" t="str">
        <f t="shared" si="171"/>
        <v>tier - 3</v>
      </c>
      <c r="P1587" s="8" t="str">
        <f t="shared" si="172"/>
        <v>R1026</v>
      </c>
      <c r="Q1587" s="35" t="str">
        <f t="shared" si="173"/>
        <v>15-Jul-1968</v>
      </c>
      <c r="R1587" s="35">
        <v>25034</v>
      </c>
      <c r="S1587" s="44">
        <f t="shared" si="174"/>
        <v>55</v>
      </c>
      <c r="T1587" s="47">
        <v>13566.04</v>
      </c>
      <c r="U1587" s="14" t="s">
        <v>1616</v>
      </c>
      <c r="V1587" s="58">
        <v>25034</v>
      </c>
      <c r="W1587" s="14">
        <v>0</v>
      </c>
      <c r="X1587" s="77">
        <v>13566.04</v>
      </c>
      <c r="Y1587" s="14" t="s">
        <v>12</v>
      </c>
      <c r="Z1587" s="14" t="s">
        <v>12</v>
      </c>
      <c r="AA1587" s="14" t="s">
        <v>535</v>
      </c>
      <c r="AB1587" s="38">
        <v>55</v>
      </c>
    </row>
    <row r="1588" spans="1:28" x14ac:dyDescent="0.35">
      <c r="A1588" t="s">
        <v>1617</v>
      </c>
      <c r="B1588">
        <v>1992</v>
      </c>
      <c r="C1588" t="s">
        <v>35</v>
      </c>
      <c r="D1588" s="42">
        <v>14</v>
      </c>
      <c r="E1588">
        <v>0</v>
      </c>
      <c r="F1588" s="37">
        <v>13588.17</v>
      </c>
      <c r="G1588" t="s">
        <v>12</v>
      </c>
      <c r="H1588" t="s">
        <v>16</v>
      </c>
      <c r="I1588" t="s">
        <v>23</v>
      </c>
      <c r="J1588" s="40">
        <v>1992</v>
      </c>
      <c r="K1588" s="43" t="s">
        <v>35</v>
      </c>
      <c r="L1588" s="14">
        <f t="shared" si="168"/>
        <v>4</v>
      </c>
      <c r="M1588" s="14" t="str">
        <f t="shared" si="169"/>
        <v>tier - 3</v>
      </c>
      <c r="N1588" s="14">
        <f t="shared" si="170"/>
        <v>2</v>
      </c>
      <c r="O1588" s="8" t="str">
        <f t="shared" si="171"/>
        <v>tier - 1</v>
      </c>
      <c r="P1588" s="8" t="str">
        <f t="shared" si="172"/>
        <v>R1012</v>
      </c>
      <c r="Q1588" s="35" t="str">
        <f t="shared" si="173"/>
        <v>14-Aug-1992</v>
      </c>
      <c r="R1588" s="35">
        <v>33830</v>
      </c>
      <c r="S1588" s="44">
        <f t="shared" si="174"/>
        <v>31</v>
      </c>
      <c r="T1588" s="47">
        <v>13588.17</v>
      </c>
      <c r="U1588" s="14" t="s">
        <v>1617</v>
      </c>
      <c r="V1588" s="58">
        <v>33830</v>
      </c>
      <c r="W1588" s="14">
        <v>0</v>
      </c>
      <c r="X1588" s="77">
        <v>13588.17</v>
      </c>
      <c r="Y1588" s="14" t="s">
        <v>12</v>
      </c>
      <c r="Z1588" s="14" t="s">
        <v>16</v>
      </c>
      <c r="AA1588" s="14" t="s">
        <v>23</v>
      </c>
      <c r="AB1588" s="38">
        <v>31</v>
      </c>
    </row>
    <row r="1589" spans="1:28" x14ac:dyDescent="0.35">
      <c r="A1589" t="s">
        <v>1618</v>
      </c>
      <c r="B1589">
        <v>1964</v>
      </c>
      <c r="C1589" t="s">
        <v>20</v>
      </c>
      <c r="D1589" s="42">
        <v>10</v>
      </c>
      <c r="E1589">
        <v>2</v>
      </c>
      <c r="F1589" s="37">
        <v>13607.37</v>
      </c>
      <c r="G1589" t="s">
        <v>12</v>
      </c>
      <c r="H1589" t="s">
        <v>16</v>
      </c>
      <c r="I1589" t="s">
        <v>247</v>
      </c>
      <c r="J1589" s="40">
        <v>1964</v>
      </c>
      <c r="K1589" s="43" t="s">
        <v>20</v>
      </c>
      <c r="L1589" s="14">
        <f t="shared" si="168"/>
        <v>4</v>
      </c>
      <c r="M1589" s="14" t="str">
        <f t="shared" si="169"/>
        <v>tier - 3</v>
      </c>
      <c r="N1589" s="14">
        <f t="shared" si="170"/>
        <v>2</v>
      </c>
      <c r="O1589" s="8" t="str">
        <f t="shared" si="171"/>
        <v>tier - 1</v>
      </c>
      <c r="P1589" s="8" t="str">
        <f t="shared" si="172"/>
        <v>R1024</v>
      </c>
      <c r="Q1589" s="35" t="str">
        <f t="shared" si="173"/>
        <v>10-Sep-1964</v>
      </c>
      <c r="R1589" s="35">
        <v>23630</v>
      </c>
      <c r="S1589" s="44">
        <f t="shared" si="174"/>
        <v>59</v>
      </c>
      <c r="T1589" s="47">
        <v>13607.37</v>
      </c>
      <c r="U1589" s="14" t="s">
        <v>1618</v>
      </c>
      <c r="V1589" s="58">
        <v>23630</v>
      </c>
      <c r="W1589" s="14">
        <v>2</v>
      </c>
      <c r="X1589" s="77">
        <v>13607.37</v>
      </c>
      <c r="Y1589" s="14" t="s">
        <v>12</v>
      </c>
      <c r="Z1589" s="14" t="s">
        <v>16</v>
      </c>
      <c r="AA1589" s="14" t="s">
        <v>247</v>
      </c>
      <c r="AB1589" s="38">
        <v>59</v>
      </c>
    </row>
    <row r="1590" spans="1:28" x14ac:dyDescent="0.35">
      <c r="A1590" t="s">
        <v>1619</v>
      </c>
      <c r="B1590">
        <v>1961</v>
      </c>
      <c r="C1590" t="s">
        <v>15</v>
      </c>
      <c r="D1590" s="42">
        <v>18</v>
      </c>
      <c r="E1590">
        <v>0</v>
      </c>
      <c r="F1590" s="37">
        <v>13616.36</v>
      </c>
      <c r="G1590" t="s">
        <v>12</v>
      </c>
      <c r="H1590" t="s">
        <v>12</v>
      </c>
      <c r="I1590" t="s">
        <v>247</v>
      </c>
      <c r="J1590" s="40">
        <v>1961</v>
      </c>
      <c r="K1590" s="43" t="s">
        <v>15</v>
      </c>
      <c r="L1590" s="14">
        <f t="shared" si="168"/>
        <v>4</v>
      </c>
      <c r="M1590" s="14" t="str">
        <f t="shared" si="169"/>
        <v>tier - 3</v>
      </c>
      <c r="N1590" s="14">
        <f t="shared" si="170"/>
        <v>1</v>
      </c>
      <c r="O1590" s="8" t="str">
        <f t="shared" si="171"/>
        <v>tier - 3</v>
      </c>
      <c r="P1590" s="8" t="str">
        <f t="shared" si="172"/>
        <v>R1024</v>
      </c>
      <c r="Q1590" s="35" t="str">
        <f t="shared" si="173"/>
        <v>18-Nov-1961</v>
      </c>
      <c r="R1590" s="35">
        <v>22603</v>
      </c>
      <c r="S1590" s="44">
        <f t="shared" si="174"/>
        <v>62</v>
      </c>
      <c r="T1590" s="47">
        <v>13616.36</v>
      </c>
      <c r="U1590" s="14" t="s">
        <v>1619</v>
      </c>
      <c r="V1590" s="58">
        <v>22603</v>
      </c>
      <c r="W1590" s="14">
        <v>0</v>
      </c>
      <c r="X1590" s="77">
        <v>13616.36</v>
      </c>
      <c r="Y1590" s="14" t="s">
        <v>12</v>
      </c>
      <c r="Z1590" s="14" t="s">
        <v>12</v>
      </c>
      <c r="AA1590" s="14" t="s">
        <v>247</v>
      </c>
      <c r="AB1590" s="38">
        <v>62</v>
      </c>
    </row>
    <row r="1591" spans="1:28" x14ac:dyDescent="0.35">
      <c r="A1591" t="s">
        <v>1620</v>
      </c>
      <c r="B1591">
        <v>1969</v>
      </c>
      <c r="C1591" t="s">
        <v>10</v>
      </c>
      <c r="D1591" s="42">
        <v>26</v>
      </c>
      <c r="E1591">
        <v>0</v>
      </c>
      <c r="F1591" s="37">
        <v>13622.01</v>
      </c>
      <c r="G1591" t="s">
        <v>12</v>
      </c>
      <c r="H1591" t="s">
        <v>12</v>
      </c>
      <c r="I1591" t="s">
        <v>23</v>
      </c>
      <c r="J1591" s="40">
        <v>1969</v>
      </c>
      <c r="K1591" s="43" t="s">
        <v>10</v>
      </c>
      <c r="L1591" s="14">
        <f t="shared" si="168"/>
        <v>4</v>
      </c>
      <c r="M1591" s="14" t="str">
        <f t="shared" si="169"/>
        <v>tier - 3</v>
      </c>
      <c r="N1591" s="14">
        <f t="shared" si="170"/>
        <v>1</v>
      </c>
      <c r="O1591" s="8" t="str">
        <f t="shared" si="171"/>
        <v>tier - 3</v>
      </c>
      <c r="P1591" s="8" t="str">
        <f t="shared" si="172"/>
        <v>R1012</v>
      </c>
      <c r="Q1591" s="35" t="str">
        <f t="shared" si="173"/>
        <v>26-Jul-1969</v>
      </c>
      <c r="R1591" s="35">
        <v>25410</v>
      </c>
      <c r="S1591" s="44">
        <f t="shared" si="174"/>
        <v>54</v>
      </c>
      <c r="T1591" s="47">
        <v>13622.01</v>
      </c>
      <c r="U1591" s="14" t="s">
        <v>1620</v>
      </c>
      <c r="V1591" s="58">
        <v>25410</v>
      </c>
      <c r="W1591" s="14">
        <v>0</v>
      </c>
      <c r="X1591" s="77">
        <v>13622.01</v>
      </c>
      <c r="Y1591" s="14" t="s">
        <v>12</v>
      </c>
      <c r="Z1591" s="14" t="s">
        <v>12</v>
      </c>
      <c r="AA1591" s="14" t="s">
        <v>23</v>
      </c>
      <c r="AB1591" s="38">
        <v>54</v>
      </c>
    </row>
    <row r="1592" spans="1:28" x14ac:dyDescent="0.35">
      <c r="A1592" t="s">
        <v>1621</v>
      </c>
      <c r="B1592">
        <v>1961</v>
      </c>
      <c r="C1592" t="s">
        <v>30</v>
      </c>
      <c r="D1592" s="42">
        <v>24</v>
      </c>
      <c r="E1592">
        <v>0</v>
      </c>
      <c r="F1592" s="37">
        <v>13635.64</v>
      </c>
      <c r="G1592" t="s">
        <v>12</v>
      </c>
      <c r="H1592" t="s">
        <v>12</v>
      </c>
      <c r="I1592" t="s">
        <v>247</v>
      </c>
      <c r="J1592" s="40">
        <v>1961</v>
      </c>
      <c r="K1592" s="43" t="s">
        <v>30</v>
      </c>
      <c r="L1592" s="14">
        <f t="shared" si="168"/>
        <v>4</v>
      </c>
      <c r="M1592" s="14" t="str">
        <f t="shared" si="169"/>
        <v>tier - 3</v>
      </c>
      <c r="N1592" s="14">
        <f t="shared" si="170"/>
        <v>1</v>
      </c>
      <c r="O1592" s="8" t="str">
        <f t="shared" si="171"/>
        <v>tier - 3</v>
      </c>
      <c r="P1592" s="8" t="str">
        <f t="shared" si="172"/>
        <v>R1024</v>
      </c>
      <c r="Q1592" s="35" t="str">
        <f t="shared" si="173"/>
        <v>24-Dec-1961</v>
      </c>
      <c r="R1592" s="35">
        <v>22639</v>
      </c>
      <c r="S1592" s="44">
        <f t="shared" si="174"/>
        <v>61</v>
      </c>
      <c r="T1592" s="47">
        <v>13635.64</v>
      </c>
      <c r="U1592" s="14" t="s">
        <v>1621</v>
      </c>
      <c r="V1592" s="58">
        <v>22639</v>
      </c>
      <c r="W1592" s="14">
        <v>0</v>
      </c>
      <c r="X1592" s="77">
        <v>13635.64</v>
      </c>
      <c r="Y1592" s="14" t="s">
        <v>12</v>
      </c>
      <c r="Z1592" s="14" t="s">
        <v>12</v>
      </c>
      <c r="AA1592" s="14" t="s">
        <v>247</v>
      </c>
      <c r="AB1592" s="38">
        <v>61</v>
      </c>
    </row>
    <row r="1593" spans="1:28" x14ac:dyDescent="0.35">
      <c r="A1593" t="s">
        <v>1622</v>
      </c>
      <c r="B1593">
        <v>1984</v>
      </c>
      <c r="C1593" t="s">
        <v>10</v>
      </c>
      <c r="D1593" s="42">
        <v>20</v>
      </c>
      <c r="E1593">
        <v>3</v>
      </c>
      <c r="F1593" s="37">
        <v>13638.06</v>
      </c>
      <c r="G1593" t="s">
        <v>12</v>
      </c>
      <c r="H1593" t="s">
        <v>12</v>
      </c>
      <c r="I1593" t="s">
        <v>249</v>
      </c>
      <c r="J1593" s="40">
        <v>1984</v>
      </c>
      <c r="K1593" s="43" t="s">
        <v>10</v>
      </c>
      <c r="L1593" s="14">
        <f t="shared" si="168"/>
        <v>4</v>
      </c>
      <c r="M1593" s="14" t="str">
        <f t="shared" si="169"/>
        <v>tier - 3</v>
      </c>
      <c r="N1593" s="14">
        <f t="shared" si="170"/>
        <v>1</v>
      </c>
      <c r="O1593" s="8" t="str">
        <f t="shared" si="171"/>
        <v>tier - 3</v>
      </c>
      <c r="P1593" s="8" t="str">
        <f t="shared" si="172"/>
        <v>R1023</v>
      </c>
      <c r="Q1593" s="35" t="str">
        <f t="shared" si="173"/>
        <v>20-Jul-1984</v>
      </c>
      <c r="R1593" s="35">
        <v>30883</v>
      </c>
      <c r="S1593" s="44">
        <f t="shared" si="174"/>
        <v>39</v>
      </c>
      <c r="T1593" s="47">
        <v>13638.06</v>
      </c>
      <c r="U1593" s="14" t="s">
        <v>1622</v>
      </c>
      <c r="V1593" s="58">
        <v>30883</v>
      </c>
      <c r="W1593" s="14">
        <v>3</v>
      </c>
      <c r="X1593" s="77">
        <v>13638.06</v>
      </c>
      <c r="Y1593" s="14" t="s">
        <v>12</v>
      </c>
      <c r="Z1593" s="14" t="s">
        <v>12</v>
      </c>
      <c r="AA1593" s="14" t="s">
        <v>249</v>
      </c>
      <c r="AB1593" s="38">
        <v>39</v>
      </c>
    </row>
    <row r="1594" spans="1:28" x14ac:dyDescent="0.35">
      <c r="A1594" t="s">
        <v>1623</v>
      </c>
      <c r="B1594">
        <v>1963</v>
      </c>
      <c r="C1594" t="s">
        <v>35</v>
      </c>
      <c r="D1594" s="42">
        <v>4</v>
      </c>
      <c r="E1594">
        <v>0</v>
      </c>
      <c r="F1594" s="37">
        <v>13677.68</v>
      </c>
      <c r="G1594" t="s">
        <v>12</v>
      </c>
      <c r="H1594" t="s">
        <v>11</v>
      </c>
      <c r="I1594" t="s">
        <v>300</v>
      </c>
      <c r="J1594" s="40">
        <v>1963</v>
      </c>
      <c r="K1594" s="43" t="s">
        <v>35</v>
      </c>
      <c r="L1594" s="14">
        <f t="shared" si="168"/>
        <v>4</v>
      </c>
      <c r="M1594" s="14" t="str">
        <f t="shared" si="169"/>
        <v>tier - 3</v>
      </c>
      <c r="N1594" s="14">
        <f t="shared" si="170"/>
        <v>9</v>
      </c>
      <c r="O1594" s="8" t="str">
        <f t="shared" si="171"/>
        <v>tier - 2</v>
      </c>
      <c r="P1594" s="8" t="str">
        <f t="shared" si="172"/>
        <v>R1021</v>
      </c>
      <c r="Q1594" s="35" t="str">
        <f t="shared" si="173"/>
        <v>4-Aug-1963</v>
      </c>
      <c r="R1594" s="35">
        <v>23227</v>
      </c>
      <c r="S1594" s="44">
        <f t="shared" si="174"/>
        <v>60</v>
      </c>
      <c r="T1594" s="47">
        <v>13677.68</v>
      </c>
      <c r="U1594" s="14" t="s">
        <v>1623</v>
      </c>
      <c r="V1594" s="58">
        <v>23227</v>
      </c>
      <c r="W1594" s="14">
        <v>0</v>
      </c>
      <c r="X1594" s="77">
        <v>13677.68</v>
      </c>
      <c r="Y1594" s="14" t="s">
        <v>12</v>
      </c>
      <c r="Z1594" s="14" t="s">
        <v>11</v>
      </c>
      <c r="AA1594" s="14" t="s">
        <v>300</v>
      </c>
      <c r="AB1594" s="38">
        <v>60</v>
      </c>
    </row>
    <row r="1595" spans="1:28" x14ac:dyDescent="0.35">
      <c r="A1595" t="s">
        <v>1624</v>
      </c>
      <c r="B1595">
        <v>1985</v>
      </c>
      <c r="C1595" t="s">
        <v>20</v>
      </c>
      <c r="D1595" s="42">
        <v>14</v>
      </c>
      <c r="E1595">
        <v>3</v>
      </c>
      <c r="F1595" s="37">
        <v>13685.51</v>
      </c>
      <c r="G1595" t="s">
        <v>12</v>
      </c>
      <c r="H1595" t="s">
        <v>16</v>
      </c>
      <c r="I1595" t="s">
        <v>535</v>
      </c>
      <c r="J1595" s="40">
        <v>1985</v>
      </c>
      <c r="K1595" s="43" t="s">
        <v>20</v>
      </c>
      <c r="L1595" s="14">
        <f t="shared" si="168"/>
        <v>4</v>
      </c>
      <c r="M1595" s="14" t="str">
        <f t="shared" si="169"/>
        <v>tier - 3</v>
      </c>
      <c r="N1595" s="14">
        <f t="shared" si="170"/>
        <v>2</v>
      </c>
      <c r="O1595" s="8" t="str">
        <f t="shared" si="171"/>
        <v>tier - 1</v>
      </c>
      <c r="P1595" s="8" t="str">
        <f t="shared" si="172"/>
        <v>R1026</v>
      </c>
      <c r="Q1595" s="35" t="str">
        <f t="shared" si="173"/>
        <v>14-Sep-1985</v>
      </c>
      <c r="R1595" s="35">
        <v>31304</v>
      </c>
      <c r="S1595" s="44">
        <f t="shared" si="174"/>
        <v>38</v>
      </c>
      <c r="T1595" s="47">
        <v>13685.51</v>
      </c>
      <c r="U1595" s="14" t="s">
        <v>1624</v>
      </c>
      <c r="V1595" s="58">
        <v>31304</v>
      </c>
      <c r="W1595" s="14">
        <v>3</v>
      </c>
      <c r="X1595" s="77">
        <v>13685.51</v>
      </c>
      <c r="Y1595" s="14" t="s">
        <v>12</v>
      </c>
      <c r="Z1595" s="14" t="s">
        <v>16</v>
      </c>
      <c r="AA1595" s="14" t="s">
        <v>535</v>
      </c>
      <c r="AB1595" s="38">
        <v>38</v>
      </c>
    </row>
    <row r="1596" spans="1:28" x14ac:dyDescent="0.35">
      <c r="A1596" t="s">
        <v>1625</v>
      </c>
      <c r="B1596">
        <v>1986</v>
      </c>
      <c r="C1596" t="s">
        <v>15</v>
      </c>
      <c r="D1596" s="42">
        <v>24</v>
      </c>
      <c r="E1596">
        <v>3</v>
      </c>
      <c r="F1596" s="37">
        <v>13714.55</v>
      </c>
      <c r="G1596" t="s">
        <v>12</v>
      </c>
      <c r="H1596" t="s">
        <v>11</v>
      </c>
      <c r="I1596" t="s">
        <v>249</v>
      </c>
      <c r="J1596" s="40">
        <v>1986</v>
      </c>
      <c r="K1596" s="43" t="s">
        <v>15</v>
      </c>
      <c r="L1596" s="14">
        <f t="shared" si="168"/>
        <v>4</v>
      </c>
      <c r="M1596" s="14" t="str">
        <f t="shared" si="169"/>
        <v>tier - 3</v>
      </c>
      <c r="N1596" s="14">
        <f t="shared" si="170"/>
        <v>9</v>
      </c>
      <c r="O1596" s="8" t="str">
        <f t="shared" si="171"/>
        <v>tier - 2</v>
      </c>
      <c r="P1596" s="8" t="str">
        <f t="shared" si="172"/>
        <v>R1023</v>
      </c>
      <c r="Q1596" s="35" t="str">
        <f t="shared" si="173"/>
        <v>24-Nov-1986</v>
      </c>
      <c r="R1596" s="35">
        <v>31740</v>
      </c>
      <c r="S1596" s="44">
        <f t="shared" si="174"/>
        <v>37</v>
      </c>
      <c r="T1596" s="47">
        <v>13714.55</v>
      </c>
      <c r="U1596" s="14" t="s">
        <v>1625</v>
      </c>
      <c r="V1596" s="58">
        <v>31740</v>
      </c>
      <c r="W1596" s="14">
        <v>3</v>
      </c>
      <c r="X1596" s="77">
        <v>13714.55</v>
      </c>
      <c r="Y1596" s="14" t="s">
        <v>12</v>
      </c>
      <c r="Z1596" s="14" t="s">
        <v>11</v>
      </c>
      <c r="AA1596" s="14" t="s">
        <v>249</v>
      </c>
      <c r="AB1596" s="38">
        <v>37</v>
      </c>
    </row>
    <row r="1597" spans="1:28" x14ac:dyDescent="0.35">
      <c r="A1597" t="s">
        <v>1626</v>
      </c>
      <c r="B1597">
        <v>1981</v>
      </c>
      <c r="C1597" t="s">
        <v>35</v>
      </c>
      <c r="D1597" s="42">
        <v>2</v>
      </c>
      <c r="E1597">
        <v>1</v>
      </c>
      <c r="F1597" s="37">
        <v>13725.47</v>
      </c>
      <c r="G1597" t="s">
        <v>12</v>
      </c>
      <c r="H1597" t="s">
        <v>11</v>
      </c>
      <c r="I1597" t="s">
        <v>247</v>
      </c>
      <c r="J1597" s="40">
        <v>1981</v>
      </c>
      <c r="K1597" s="43" t="s">
        <v>35</v>
      </c>
      <c r="L1597" s="14">
        <f t="shared" si="168"/>
        <v>4</v>
      </c>
      <c r="M1597" s="14" t="str">
        <f t="shared" si="169"/>
        <v>tier - 3</v>
      </c>
      <c r="N1597" s="14">
        <f t="shared" si="170"/>
        <v>9</v>
      </c>
      <c r="O1597" s="8" t="str">
        <f t="shared" si="171"/>
        <v>tier - 2</v>
      </c>
      <c r="P1597" s="8" t="str">
        <f t="shared" si="172"/>
        <v>R1024</v>
      </c>
      <c r="Q1597" s="35" t="str">
        <f t="shared" si="173"/>
        <v>2-Aug-1981</v>
      </c>
      <c r="R1597" s="35">
        <v>29800</v>
      </c>
      <c r="S1597" s="44">
        <f t="shared" si="174"/>
        <v>42</v>
      </c>
      <c r="T1597" s="47">
        <v>13725.47</v>
      </c>
      <c r="U1597" s="14" t="s">
        <v>1626</v>
      </c>
      <c r="V1597" s="58">
        <v>29800</v>
      </c>
      <c r="W1597" s="14">
        <v>1</v>
      </c>
      <c r="X1597" s="77">
        <v>13725.47</v>
      </c>
      <c r="Y1597" s="14" t="s">
        <v>12</v>
      </c>
      <c r="Z1597" s="14" t="s">
        <v>11</v>
      </c>
      <c r="AA1597" s="14" t="s">
        <v>247</v>
      </c>
      <c r="AB1597" s="38">
        <v>42</v>
      </c>
    </row>
    <row r="1598" spans="1:28" x14ac:dyDescent="0.35">
      <c r="A1598" t="s">
        <v>1627</v>
      </c>
      <c r="B1598">
        <v>1985</v>
      </c>
      <c r="C1598" t="s">
        <v>35</v>
      </c>
      <c r="D1598" s="42">
        <v>29</v>
      </c>
      <c r="E1598">
        <v>3</v>
      </c>
      <c r="F1598" s="37">
        <v>13726.21</v>
      </c>
      <c r="G1598" t="s">
        <v>12</v>
      </c>
      <c r="H1598" t="s">
        <v>12</v>
      </c>
      <c r="I1598" t="s">
        <v>535</v>
      </c>
      <c r="J1598" s="40">
        <v>1985</v>
      </c>
      <c r="K1598" s="43" t="s">
        <v>35</v>
      </c>
      <c r="L1598" s="14">
        <f t="shared" si="168"/>
        <v>4</v>
      </c>
      <c r="M1598" s="14" t="str">
        <f t="shared" si="169"/>
        <v>tier - 3</v>
      </c>
      <c r="N1598" s="14">
        <f t="shared" si="170"/>
        <v>1</v>
      </c>
      <c r="O1598" s="8" t="str">
        <f t="shared" si="171"/>
        <v>tier - 3</v>
      </c>
      <c r="P1598" s="8" t="str">
        <f t="shared" si="172"/>
        <v>R1026</v>
      </c>
      <c r="Q1598" s="35" t="str">
        <f t="shared" si="173"/>
        <v>29-Aug-1985</v>
      </c>
      <c r="R1598" s="35">
        <v>31288</v>
      </c>
      <c r="S1598" s="44">
        <f t="shared" si="174"/>
        <v>38</v>
      </c>
      <c r="T1598" s="47">
        <v>13726.21</v>
      </c>
      <c r="U1598" s="14" t="s">
        <v>1627</v>
      </c>
      <c r="V1598" s="58">
        <v>31288</v>
      </c>
      <c r="W1598" s="14">
        <v>3</v>
      </c>
      <c r="X1598" s="77">
        <v>13726.21</v>
      </c>
      <c r="Y1598" s="14" t="s">
        <v>12</v>
      </c>
      <c r="Z1598" s="14" t="s">
        <v>12</v>
      </c>
      <c r="AA1598" s="14" t="s">
        <v>535</v>
      </c>
      <c r="AB1598" s="38">
        <v>38</v>
      </c>
    </row>
    <row r="1599" spans="1:28" x14ac:dyDescent="0.35">
      <c r="A1599" t="s">
        <v>1628</v>
      </c>
      <c r="B1599">
        <v>1969</v>
      </c>
      <c r="C1599" t="s">
        <v>37</v>
      </c>
      <c r="D1599" s="42">
        <v>23</v>
      </c>
      <c r="E1599">
        <v>0</v>
      </c>
      <c r="F1599" s="37">
        <v>13746.74</v>
      </c>
      <c r="G1599" t="s">
        <v>12</v>
      </c>
      <c r="H1599" t="s">
        <v>11</v>
      </c>
      <c r="I1599" t="s">
        <v>535</v>
      </c>
      <c r="J1599" s="40">
        <v>1969</v>
      </c>
      <c r="K1599" s="43" t="s">
        <v>37</v>
      </c>
      <c r="L1599" s="14">
        <f t="shared" si="168"/>
        <v>4</v>
      </c>
      <c r="M1599" s="14" t="str">
        <f t="shared" si="169"/>
        <v>tier - 3</v>
      </c>
      <c r="N1599" s="14">
        <f t="shared" si="170"/>
        <v>9</v>
      </c>
      <c r="O1599" s="8" t="str">
        <f t="shared" si="171"/>
        <v>tier - 2</v>
      </c>
      <c r="P1599" s="8" t="str">
        <f t="shared" si="172"/>
        <v>R1026</v>
      </c>
      <c r="Q1599" s="35" t="str">
        <f t="shared" si="173"/>
        <v>23-Oct-1969</v>
      </c>
      <c r="R1599" s="35">
        <v>25499</v>
      </c>
      <c r="S1599" s="44">
        <f t="shared" si="174"/>
        <v>54</v>
      </c>
      <c r="T1599" s="47">
        <v>13746.74</v>
      </c>
      <c r="U1599" s="14" t="s">
        <v>1628</v>
      </c>
      <c r="V1599" s="58">
        <v>25499</v>
      </c>
      <c r="W1599" s="14">
        <v>0</v>
      </c>
      <c r="X1599" s="77">
        <v>13746.74</v>
      </c>
      <c r="Y1599" s="14" t="s">
        <v>12</v>
      </c>
      <c r="Z1599" s="14" t="s">
        <v>11</v>
      </c>
      <c r="AA1599" s="14" t="s">
        <v>535</v>
      </c>
      <c r="AB1599" s="38">
        <v>54</v>
      </c>
    </row>
    <row r="1600" spans="1:28" x14ac:dyDescent="0.35">
      <c r="A1600" t="s">
        <v>1629</v>
      </c>
      <c r="B1600">
        <v>2004</v>
      </c>
      <c r="C1600" t="s">
        <v>10</v>
      </c>
      <c r="D1600" s="42">
        <v>16</v>
      </c>
      <c r="E1600">
        <v>0</v>
      </c>
      <c r="F1600" s="37">
        <v>13747.87</v>
      </c>
      <c r="G1600" t="s">
        <v>12</v>
      </c>
      <c r="H1600" t="s">
        <v>11</v>
      </c>
      <c r="I1600" t="s">
        <v>170</v>
      </c>
      <c r="J1600" s="40">
        <v>2004</v>
      </c>
      <c r="K1600" s="43" t="s">
        <v>10</v>
      </c>
      <c r="L1600" s="14">
        <f t="shared" si="168"/>
        <v>4</v>
      </c>
      <c r="M1600" s="14" t="str">
        <f t="shared" si="169"/>
        <v>tier - 3</v>
      </c>
      <c r="N1600" s="14">
        <f t="shared" si="170"/>
        <v>9</v>
      </c>
      <c r="O1600" s="8" t="str">
        <f t="shared" si="171"/>
        <v>tier - 2</v>
      </c>
      <c r="P1600" s="8" t="str">
        <f t="shared" si="172"/>
        <v>R1018</v>
      </c>
      <c r="Q1600" s="35" t="str">
        <f t="shared" si="173"/>
        <v>16-Jul-2004</v>
      </c>
      <c r="R1600" s="35">
        <v>38184</v>
      </c>
      <c r="S1600" s="44">
        <f t="shared" si="174"/>
        <v>19</v>
      </c>
      <c r="T1600" s="47">
        <v>13747.87</v>
      </c>
      <c r="U1600" s="14" t="s">
        <v>1629</v>
      </c>
      <c r="V1600" s="58">
        <v>38184</v>
      </c>
      <c r="W1600" s="14">
        <v>0</v>
      </c>
      <c r="X1600" s="77">
        <v>13747.87</v>
      </c>
      <c r="Y1600" s="14" t="s">
        <v>12</v>
      </c>
      <c r="Z1600" s="14" t="s">
        <v>11</v>
      </c>
      <c r="AA1600" s="14" t="s">
        <v>170</v>
      </c>
      <c r="AB1600" s="38">
        <v>19</v>
      </c>
    </row>
    <row r="1601" spans="1:28" x14ac:dyDescent="0.35">
      <c r="A1601" t="s">
        <v>1630</v>
      </c>
      <c r="B1601">
        <v>1959</v>
      </c>
      <c r="C1601" t="s">
        <v>35</v>
      </c>
      <c r="D1601" s="42">
        <v>6</v>
      </c>
      <c r="E1601">
        <v>0</v>
      </c>
      <c r="F1601" s="37">
        <v>13770.1</v>
      </c>
      <c r="G1601" t="s">
        <v>12</v>
      </c>
      <c r="H1601" t="s">
        <v>16</v>
      </c>
      <c r="I1601" t="s">
        <v>23</v>
      </c>
      <c r="J1601" s="40">
        <v>1959</v>
      </c>
      <c r="K1601" s="43" t="s">
        <v>35</v>
      </c>
      <c r="L1601" s="14">
        <f t="shared" si="168"/>
        <v>4</v>
      </c>
      <c r="M1601" s="14" t="str">
        <f t="shared" si="169"/>
        <v>tier - 3</v>
      </c>
      <c r="N1601" s="14">
        <f t="shared" si="170"/>
        <v>2</v>
      </c>
      <c r="O1601" s="8" t="str">
        <f t="shared" si="171"/>
        <v>tier - 1</v>
      </c>
      <c r="P1601" s="8" t="str">
        <f t="shared" si="172"/>
        <v>R1012</v>
      </c>
      <c r="Q1601" s="35" t="str">
        <f t="shared" si="173"/>
        <v>6-Aug-1959</v>
      </c>
      <c r="R1601" s="35">
        <v>21768</v>
      </c>
      <c r="S1601" s="44">
        <f t="shared" si="174"/>
        <v>64</v>
      </c>
      <c r="T1601" s="47">
        <v>13770.1</v>
      </c>
      <c r="U1601" s="14" t="s">
        <v>1630</v>
      </c>
      <c r="V1601" s="58">
        <v>21768</v>
      </c>
      <c r="W1601" s="14">
        <v>0</v>
      </c>
      <c r="X1601" s="77">
        <v>13770.1</v>
      </c>
      <c r="Y1601" s="14" t="s">
        <v>12</v>
      </c>
      <c r="Z1601" s="14" t="s">
        <v>16</v>
      </c>
      <c r="AA1601" s="14" t="s">
        <v>23</v>
      </c>
      <c r="AB1601" s="38">
        <v>64</v>
      </c>
    </row>
    <row r="1602" spans="1:28" x14ac:dyDescent="0.35">
      <c r="A1602" t="s">
        <v>1631</v>
      </c>
      <c r="B1602">
        <v>1966</v>
      </c>
      <c r="C1602" t="s">
        <v>15</v>
      </c>
      <c r="D1602" s="42">
        <v>10</v>
      </c>
      <c r="E1602">
        <v>0</v>
      </c>
      <c r="F1602" s="37">
        <v>13801.61</v>
      </c>
      <c r="G1602" t="s">
        <v>12</v>
      </c>
      <c r="H1602" t="s">
        <v>12</v>
      </c>
      <c r="I1602" t="s">
        <v>535</v>
      </c>
      <c r="J1602" s="40">
        <v>1966</v>
      </c>
      <c r="K1602" s="43" t="s">
        <v>15</v>
      </c>
      <c r="L1602" s="14">
        <f t="shared" si="168"/>
        <v>4</v>
      </c>
      <c r="M1602" s="14" t="str">
        <f t="shared" si="169"/>
        <v>tier - 3</v>
      </c>
      <c r="N1602" s="14">
        <f t="shared" si="170"/>
        <v>1</v>
      </c>
      <c r="O1602" s="8" t="str">
        <f t="shared" si="171"/>
        <v>tier - 3</v>
      </c>
      <c r="P1602" s="8" t="str">
        <f t="shared" si="172"/>
        <v>R1026</v>
      </c>
      <c r="Q1602" s="35" t="str">
        <f t="shared" si="173"/>
        <v>10-Nov-1966</v>
      </c>
      <c r="R1602" s="35">
        <v>24421</v>
      </c>
      <c r="S1602" s="44">
        <f t="shared" si="174"/>
        <v>57</v>
      </c>
      <c r="T1602" s="47">
        <v>13801.61</v>
      </c>
      <c r="U1602" s="14" t="s">
        <v>1631</v>
      </c>
      <c r="V1602" s="58">
        <v>24421</v>
      </c>
      <c r="W1602" s="14">
        <v>0</v>
      </c>
      <c r="X1602" s="77">
        <v>13801.61</v>
      </c>
      <c r="Y1602" s="14" t="s">
        <v>12</v>
      </c>
      <c r="Z1602" s="14" t="s">
        <v>12</v>
      </c>
      <c r="AA1602" s="14" t="s">
        <v>535</v>
      </c>
      <c r="AB1602" s="38">
        <v>57</v>
      </c>
    </row>
    <row r="1603" spans="1:28" x14ac:dyDescent="0.35">
      <c r="A1603" t="s">
        <v>1632</v>
      </c>
      <c r="B1603">
        <v>1986</v>
      </c>
      <c r="C1603" t="s">
        <v>30</v>
      </c>
      <c r="D1603" s="42">
        <v>8</v>
      </c>
      <c r="E1603">
        <v>3</v>
      </c>
      <c r="F1603" s="37">
        <v>13819.49</v>
      </c>
      <c r="G1603" t="s">
        <v>12</v>
      </c>
      <c r="H1603" t="s">
        <v>11</v>
      </c>
      <c r="I1603" t="s">
        <v>23</v>
      </c>
      <c r="J1603" s="40">
        <v>1986</v>
      </c>
      <c r="K1603" s="43" t="s">
        <v>30</v>
      </c>
      <c r="L1603" s="14">
        <f t="shared" si="168"/>
        <v>4</v>
      </c>
      <c r="M1603" s="14" t="str">
        <f t="shared" si="169"/>
        <v>tier - 3</v>
      </c>
      <c r="N1603" s="14">
        <f t="shared" si="170"/>
        <v>9</v>
      </c>
      <c r="O1603" s="8" t="str">
        <f t="shared" si="171"/>
        <v>tier - 2</v>
      </c>
      <c r="P1603" s="8" t="str">
        <f t="shared" si="172"/>
        <v>R1012</v>
      </c>
      <c r="Q1603" s="35" t="str">
        <f t="shared" si="173"/>
        <v>8-Dec-1986</v>
      </c>
      <c r="R1603" s="35">
        <v>31754</v>
      </c>
      <c r="S1603" s="44">
        <f t="shared" si="174"/>
        <v>37</v>
      </c>
      <c r="T1603" s="47">
        <v>13819.49</v>
      </c>
      <c r="U1603" s="14" t="s">
        <v>1632</v>
      </c>
      <c r="V1603" s="58">
        <v>31754</v>
      </c>
      <c r="W1603" s="14">
        <v>3</v>
      </c>
      <c r="X1603" s="77">
        <v>13819.49</v>
      </c>
      <c r="Y1603" s="14" t="s">
        <v>12</v>
      </c>
      <c r="Z1603" s="14" t="s">
        <v>11</v>
      </c>
      <c r="AA1603" s="14" t="s">
        <v>23</v>
      </c>
      <c r="AB1603" s="38">
        <v>37</v>
      </c>
    </row>
    <row r="1604" spans="1:28" x14ac:dyDescent="0.35">
      <c r="A1604" t="s">
        <v>1633</v>
      </c>
      <c r="B1604">
        <v>1958</v>
      </c>
      <c r="C1604" t="s">
        <v>15</v>
      </c>
      <c r="D1604" s="42">
        <v>25</v>
      </c>
      <c r="E1604">
        <v>0</v>
      </c>
      <c r="F1604" s="37">
        <v>13822.8</v>
      </c>
      <c r="G1604" t="s">
        <v>12</v>
      </c>
      <c r="H1604" t="s">
        <v>12</v>
      </c>
      <c r="I1604" t="s">
        <v>42</v>
      </c>
      <c r="J1604" s="40">
        <v>1958</v>
      </c>
      <c r="K1604" s="43" t="s">
        <v>15</v>
      </c>
      <c r="L1604" s="14">
        <f t="shared" si="168"/>
        <v>4</v>
      </c>
      <c r="M1604" s="14" t="str">
        <f t="shared" si="169"/>
        <v>tier - 3</v>
      </c>
      <c r="N1604" s="14">
        <f t="shared" si="170"/>
        <v>1</v>
      </c>
      <c r="O1604" s="8" t="str">
        <f t="shared" si="171"/>
        <v>tier - 3</v>
      </c>
      <c r="P1604" s="8" t="str">
        <f t="shared" si="172"/>
        <v>R1011</v>
      </c>
      <c r="Q1604" s="35" t="str">
        <f t="shared" si="173"/>
        <v>25-Nov-1958</v>
      </c>
      <c r="R1604" s="35">
        <v>21514</v>
      </c>
      <c r="S1604" s="44">
        <f t="shared" si="174"/>
        <v>65</v>
      </c>
      <c r="T1604" s="47">
        <v>13822.8</v>
      </c>
      <c r="U1604" s="14" t="s">
        <v>1633</v>
      </c>
      <c r="V1604" s="58">
        <v>21514</v>
      </c>
      <c r="W1604" s="14">
        <v>0</v>
      </c>
      <c r="X1604" s="77">
        <v>13822.8</v>
      </c>
      <c r="Y1604" s="14" t="s">
        <v>12</v>
      </c>
      <c r="Z1604" s="14" t="s">
        <v>12</v>
      </c>
      <c r="AA1604" s="14" t="s">
        <v>42</v>
      </c>
      <c r="AB1604" s="38">
        <v>65</v>
      </c>
    </row>
    <row r="1605" spans="1:28" x14ac:dyDescent="0.35">
      <c r="A1605" t="s">
        <v>1634</v>
      </c>
      <c r="B1605">
        <v>1958</v>
      </c>
      <c r="C1605" t="s">
        <v>30</v>
      </c>
      <c r="D1605" s="42">
        <v>10</v>
      </c>
      <c r="E1605">
        <v>0</v>
      </c>
      <c r="F1605" s="37">
        <v>13831.12</v>
      </c>
      <c r="G1605" t="s">
        <v>12</v>
      </c>
      <c r="H1605" t="s">
        <v>16</v>
      </c>
      <c r="I1605" t="s">
        <v>13</v>
      </c>
      <c r="J1605" s="40">
        <v>1958</v>
      </c>
      <c r="K1605" s="43" t="s">
        <v>30</v>
      </c>
      <c r="L1605" s="14">
        <f t="shared" ref="L1605:L1668" si="175">MATCH($G$4:$G$2346,$G$4:$G$2346,0)</f>
        <v>4</v>
      </c>
      <c r="M1605" s="14" t="str">
        <f t="shared" ref="M1605:M1668" si="176">IF(G1605="?",INDEX($G$4:$G$2346,MODE($L$4:$L$2346)),G1605)</f>
        <v>tier - 3</v>
      </c>
      <c r="N1605" s="14">
        <f t="shared" ref="N1605:N1668" si="177">MATCH($H$4:$H$2346,$H$4:$H$2346,0)</f>
        <v>2</v>
      </c>
      <c r="O1605" s="8" t="str">
        <f t="shared" ref="O1605:O1668" si="178">IF(H1605="?",INDEX($H$4:$H$2346,MODE($N$4:$N$2346)),H1605)</f>
        <v>tier - 1</v>
      </c>
      <c r="P1605" s="8" t="str">
        <f t="shared" ref="P1605:P1668" si="179">IF(I1605="?","Unknown",I1605)</f>
        <v>R1013</v>
      </c>
      <c r="Q1605" s="35" t="str">
        <f t="shared" ref="Q1605:Q1668" si="180">CONCATENATE(D1605,"-",K1605,"-",J1605)</f>
        <v>10-Dec-1958</v>
      </c>
      <c r="R1605" s="35">
        <v>21529</v>
      </c>
      <c r="S1605" s="44">
        <f t="shared" ref="S1605:S1668" si="181">ROUND((($S$2-R1605)/365),0)</f>
        <v>65</v>
      </c>
      <c r="T1605" s="47">
        <v>13831.12</v>
      </c>
      <c r="U1605" s="14" t="s">
        <v>1634</v>
      </c>
      <c r="V1605" s="58">
        <v>21529</v>
      </c>
      <c r="W1605" s="14">
        <v>0</v>
      </c>
      <c r="X1605" s="77">
        <v>13831.12</v>
      </c>
      <c r="Y1605" s="14" t="s">
        <v>12</v>
      </c>
      <c r="Z1605" s="14" t="s">
        <v>16</v>
      </c>
      <c r="AA1605" s="14" t="s">
        <v>13</v>
      </c>
      <c r="AB1605" s="38">
        <v>65</v>
      </c>
    </row>
    <row r="1606" spans="1:28" x14ac:dyDescent="0.35">
      <c r="A1606" t="s">
        <v>1635</v>
      </c>
      <c r="B1606">
        <v>2003</v>
      </c>
      <c r="C1606" t="s">
        <v>18</v>
      </c>
      <c r="D1606" s="42">
        <v>7</v>
      </c>
      <c r="E1606">
        <v>0</v>
      </c>
      <c r="F1606" s="37">
        <v>13844.51</v>
      </c>
      <c r="G1606" t="s">
        <v>11</v>
      </c>
      <c r="H1606" t="s">
        <v>16</v>
      </c>
      <c r="I1606" t="s">
        <v>42</v>
      </c>
      <c r="J1606" s="40">
        <v>2003</v>
      </c>
      <c r="K1606" s="43" t="s">
        <v>18</v>
      </c>
      <c r="L1606" s="14">
        <f t="shared" si="175"/>
        <v>1</v>
      </c>
      <c r="M1606" s="14" t="str">
        <f t="shared" si="176"/>
        <v>tier - 2</v>
      </c>
      <c r="N1606" s="14">
        <f t="shared" si="177"/>
        <v>2</v>
      </c>
      <c r="O1606" s="8" t="str">
        <f t="shared" si="178"/>
        <v>tier - 1</v>
      </c>
      <c r="P1606" s="8" t="str">
        <f t="shared" si="179"/>
        <v>R1011</v>
      </c>
      <c r="Q1606" s="35" t="str">
        <f t="shared" si="180"/>
        <v>7-Jun-2003</v>
      </c>
      <c r="R1606" s="35">
        <v>37779</v>
      </c>
      <c r="S1606" s="44">
        <f t="shared" si="181"/>
        <v>20</v>
      </c>
      <c r="T1606" s="47">
        <v>13844.51</v>
      </c>
      <c r="U1606" s="14" t="s">
        <v>1635</v>
      </c>
      <c r="V1606" s="58">
        <v>37779</v>
      </c>
      <c r="W1606" s="14">
        <v>0</v>
      </c>
      <c r="X1606" s="77">
        <v>13844.51</v>
      </c>
      <c r="Y1606" s="14" t="s">
        <v>11</v>
      </c>
      <c r="Z1606" s="14" t="s">
        <v>16</v>
      </c>
      <c r="AA1606" s="14" t="s">
        <v>42</v>
      </c>
      <c r="AB1606" s="38">
        <v>20</v>
      </c>
    </row>
    <row r="1607" spans="1:28" x14ac:dyDescent="0.35">
      <c r="A1607" t="s">
        <v>1636</v>
      </c>
      <c r="B1607">
        <v>1960</v>
      </c>
      <c r="C1607" t="s">
        <v>10</v>
      </c>
      <c r="D1607" s="42">
        <v>21</v>
      </c>
      <c r="E1607">
        <v>0</v>
      </c>
      <c r="F1607" s="37">
        <v>13844.8</v>
      </c>
      <c r="G1607" t="s">
        <v>11</v>
      </c>
      <c r="H1607" t="s">
        <v>11</v>
      </c>
      <c r="I1607" t="s">
        <v>23</v>
      </c>
      <c r="J1607" s="40">
        <v>1960</v>
      </c>
      <c r="K1607" s="43" t="s">
        <v>10</v>
      </c>
      <c r="L1607" s="14">
        <f t="shared" si="175"/>
        <v>1</v>
      </c>
      <c r="M1607" s="14" t="str">
        <f t="shared" si="176"/>
        <v>tier - 2</v>
      </c>
      <c r="N1607" s="14">
        <f t="shared" si="177"/>
        <v>9</v>
      </c>
      <c r="O1607" s="8" t="str">
        <f t="shared" si="178"/>
        <v>tier - 2</v>
      </c>
      <c r="P1607" s="8" t="str">
        <f t="shared" si="179"/>
        <v>R1012</v>
      </c>
      <c r="Q1607" s="35" t="str">
        <f t="shared" si="180"/>
        <v>21-Jul-1960</v>
      </c>
      <c r="R1607" s="35">
        <v>22118</v>
      </c>
      <c r="S1607" s="44">
        <f t="shared" si="181"/>
        <v>63</v>
      </c>
      <c r="T1607" s="47">
        <v>13844.8</v>
      </c>
      <c r="U1607" s="14" t="s">
        <v>1636</v>
      </c>
      <c r="V1607" s="58">
        <v>22118</v>
      </c>
      <c r="W1607" s="14">
        <v>0</v>
      </c>
      <c r="X1607" s="77">
        <v>13844.8</v>
      </c>
      <c r="Y1607" s="14" t="s">
        <v>11</v>
      </c>
      <c r="Z1607" s="14" t="s">
        <v>11</v>
      </c>
      <c r="AA1607" s="14" t="s">
        <v>23</v>
      </c>
      <c r="AB1607" s="38">
        <v>63</v>
      </c>
    </row>
    <row r="1608" spans="1:28" x14ac:dyDescent="0.35">
      <c r="A1608" t="s">
        <v>1637</v>
      </c>
      <c r="B1608">
        <v>1978</v>
      </c>
      <c r="C1608" t="s">
        <v>30</v>
      </c>
      <c r="D1608" s="42">
        <v>19</v>
      </c>
      <c r="E1608">
        <v>2</v>
      </c>
      <c r="F1608" s="37">
        <v>13874.89</v>
      </c>
      <c r="G1608" t="s">
        <v>11</v>
      </c>
      <c r="H1608" t="s">
        <v>16</v>
      </c>
      <c r="I1608" t="s">
        <v>23</v>
      </c>
      <c r="J1608" s="40">
        <v>1978</v>
      </c>
      <c r="K1608" s="43" t="s">
        <v>30</v>
      </c>
      <c r="L1608" s="14">
        <f t="shared" si="175"/>
        <v>1</v>
      </c>
      <c r="M1608" s="14" t="str">
        <f t="shared" si="176"/>
        <v>tier - 2</v>
      </c>
      <c r="N1608" s="14">
        <f t="shared" si="177"/>
        <v>2</v>
      </c>
      <c r="O1608" s="8" t="str">
        <f t="shared" si="178"/>
        <v>tier - 1</v>
      </c>
      <c r="P1608" s="8" t="str">
        <f t="shared" si="179"/>
        <v>R1012</v>
      </c>
      <c r="Q1608" s="35" t="str">
        <f t="shared" si="180"/>
        <v>19-Dec-1978</v>
      </c>
      <c r="R1608" s="35">
        <v>28843</v>
      </c>
      <c r="S1608" s="44">
        <f t="shared" si="181"/>
        <v>44</v>
      </c>
      <c r="T1608" s="47">
        <v>13874.89</v>
      </c>
      <c r="U1608" s="14" t="s">
        <v>1637</v>
      </c>
      <c r="V1608" s="58">
        <v>28843</v>
      </c>
      <c r="W1608" s="14">
        <v>2</v>
      </c>
      <c r="X1608" s="77">
        <v>13874.89</v>
      </c>
      <c r="Y1608" s="14" t="s">
        <v>11</v>
      </c>
      <c r="Z1608" s="14" t="s">
        <v>16</v>
      </c>
      <c r="AA1608" s="14" t="s">
        <v>23</v>
      </c>
      <c r="AB1608" s="38">
        <v>44</v>
      </c>
    </row>
    <row r="1609" spans="1:28" x14ac:dyDescent="0.35">
      <c r="A1609" t="s">
        <v>1638</v>
      </c>
      <c r="B1609">
        <v>1959</v>
      </c>
      <c r="C1609" t="s">
        <v>37</v>
      </c>
      <c r="D1609" s="42">
        <v>5</v>
      </c>
      <c r="E1609">
        <v>0</v>
      </c>
      <c r="F1609" s="37">
        <v>13880.95</v>
      </c>
      <c r="G1609" t="s">
        <v>11</v>
      </c>
      <c r="H1609" t="s">
        <v>11</v>
      </c>
      <c r="I1609" t="s">
        <v>42</v>
      </c>
      <c r="J1609" s="40">
        <v>1959</v>
      </c>
      <c r="K1609" s="43" t="s">
        <v>37</v>
      </c>
      <c r="L1609" s="14">
        <f t="shared" si="175"/>
        <v>1</v>
      </c>
      <c r="M1609" s="14" t="str">
        <f t="shared" si="176"/>
        <v>tier - 2</v>
      </c>
      <c r="N1609" s="14">
        <f t="shared" si="177"/>
        <v>9</v>
      </c>
      <c r="O1609" s="8" t="str">
        <f t="shared" si="178"/>
        <v>tier - 2</v>
      </c>
      <c r="P1609" s="8" t="str">
        <f t="shared" si="179"/>
        <v>R1011</v>
      </c>
      <c r="Q1609" s="35" t="str">
        <f t="shared" si="180"/>
        <v>5-Oct-1959</v>
      </c>
      <c r="R1609" s="35">
        <v>21828</v>
      </c>
      <c r="S1609" s="44">
        <f t="shared" si="181"/>
        <v>64</v>
      </c>
      <c r="T1609" s="47">
        <v>13880.95</v>
      </c>
      <c r="U1609" s="14" t="s">
        <v>1638</v>
      </c>
      <c r="V1609" s="58">
        <v>21828</v>
      </c>
      <c r="W1609" s="14">
        <v>0</v>
      </c>
      <c r="X1609" s="77">
        <v>13880.95</v>
      </c>
      <c r="Y1609" s="14" t="s">
        <v>11</v>
      </c>
      <c r="Z1609" s="14" t="s">
        <v>11</v>
      </c>
      <c r="AA1609" s="14" t="s">
        <v>42</v>
      </c>
      <c r="AB1609" s="38">
        <v>64</v>
      </c>
    </row>
    <row r="1610" spans="1:28" x14ac:dyDescent="0.35">
      <c r="A1610" t="s">
        <v>1639</v>
      </c>
      <c r="B1610">
        <v>1985</v>
      </c>
      <c r="C1610" t="s">
        <v>20</v>
      </c>
      <c r="D1610" s="42">
        <v>25</v>
      </c>
      <c r="E1610">
        <v>3</v>
      </c>
      <c r="F1610" s="37">
        <v>13886.4</v>
      </c>
      <c r="G1610" t="s">
        <v>11</v>
      </c>
      <c r="H1610" t="s">
        <v>11</v>
      </c>
      <c r="I1610" t="s">
        <v>23</v>
      </c>
      <c r="J1610" s="40">
        <v>1985</v>
      </c>
      <c r="K1610" s="43" t="s">
        <v>20</v>
      </c>
      <c r="L1610" s="14">
        <f t="shared" si="175"/>
        <v>1</v>
      </c>
      <c r="M1610" s="14" t="str">
        <f t="shared" si="176"/>
        <v>tier - 2</v>
      </c>
      <c r="N1610" s="14">
        <f t="shared" si="177"/>
        <v>9</v>
      </c>
      <c r="O1610" s="8" t="str">
        <f t="shared" si="178"/>
        <v>tier - 2</v>
      </c>
      <c r="P1610" s="8" t="str">
        <f t="shared" si="179"/>
        <v>R1012</v>
      </c>
      <c r="Q1610" s="35" t="str">
        <f t="shared" si="180"/>
        <v>25-Sep-1985</v>
      </c>
      <c r="R1610" s="35">
        <v>31315</v>
      </c>
      <c r="S1610" s="44">
        <f t="shared" si="181"/>
        <v>38</v>
      </c>
      <c r="T1610" s="47">
        <v>13886.4</v>
      </c>
      <c r="U1610" s="14" t="s">
        <v>1639</v>
      </c>
      <c r="V1610" s="58">
        <v>31315</v>
      </c>
      <c r="W1610" s="14">
        <v>3</v>
      </c>
      <c r="X1610" s="77">
        <v>13886.4</v>
      </c>
      <c r="Y1610" s="14" t="s">
        <v>11</v>
      </c>
      <c r="Z1610" s="14" t="s">
        <v>11</v>
      </c>
      <c r="AA1610" s="14" t="s">
        <v>23</v>
      </c>
      <c r="AB1610" s="38">
        <v>38</v>
      </c>
    </row>
    <row r="1611" spans="1:28" x14ac:dyDescent="0.35">
      <c r="A1611" t="s">
        <v>1640</v>
      </c>
      <c r="B1611">
        <v>1959</v>
      </c>
      <c r="C1611" t="s">
        <v>30</v>
      </c>
      <c r="D1611" s="42">
        <v>29</v>
      </c>
      <c r="E1611">
        <v>0</v>
      </c>
      <c r="F1611" s="37">
        <v>13887.2</v>
      </c>
      <c r="G1611" t="s">
        <v>11</v>
      </c>
      <c r="H1611" t="s">
        <v>12</v>
      </c>
      <c r="I1611" t="s">
        <v>13</v>
      </c>
      <c r="J1611" s="40">
        <v>1959</v>
      </c>
      <c r="K1611" s="43" t="s">
        <v>30</v>
      </c>
      <c r="L1611" s="14">
        <f t="shared" si="175"/>
        <v>1</v>
      </c>
      <c r="M1611" s="14" t="str">
        <f t="shared" si="176"/>
        <v>tier - 2</v>
      </c>
      <c r="N1611" s="14">
        <f t="shared" si="177"/>
        <v>1</v>
      </c>
      <c r="O1611" s="8" t="str">
        <f t="shared" si="178"/>
        <v>tier - 3</v>
      </c>
      <c r="P1611" s="8" t="str">
        <f t="shared" si="179"/>
        <v>R1013</v>
      </c>
      <c r="Q1611" s="35" t="str">
        <f t="shared" si="180"/>
        <v>29-Dec-1959</v>
      </c>
      <c r="R1611" s="35">
        <v>21913</v>
      </c>
      <c r="S1611" s="44">
        <f t="shared" si="181"/>
        <v>63</v>
      </c>
      <c r="T1611" s="47">
        <v>13887.2</v>
      </c>
      <c r="U1611" s="14" t="s">
        <v>1640</v>
      </c>
      <c r="V1611" s="58">
        <v>21913</v>
      </c>
      <c r="W1611" s="14">
        <v>0</v>
      </c>
      <c r="X1611" s="77">
        <v>13887.2</v>
      </c>
      <c r="Y1611" s="14" t="s">
        <v>11</v>
      </c>
      <c r="Z1611" s="14" t="s">
        <v>12</v>
      </c>
      <c r="AA1611" s="14" t="s">
        <v>13</v>
      </c>
      <c r="AB1611" s="38">
        <v>63</v>
      </c>
    </row>
    <row r="1612" spans="1:28" x14ac:dyDescent="0.35">
      <c r="A1612" t="s">
        <v>1641</v>
      </c>
      <c r="B1612">
        <v>1959</v>
      </c>
      <c r="C1612" t="s">
        <v>10</v>
      </c>
      <c r="D1612" s="42">
        <v>7</v>
      </c>
      <c r="E1612">
        <v>0</v>
      </c>
      <c r="F1612" s="37">
        <v>13887.97</v>
      </c>
      <c r="G1612" t="s">
        <v>11</v>
      </c>
      <c r="H1612" t="s">
        <v>11</v>
      </c>
      <c r="I1612" t="s">
        <v>13</v>
      </c>
      <c r="J1612" s="40">
        <v>1959</v>
      </c>
      <c r="K1612" s="43" t="s">
        <v>10</v>
      </c>
      <c r="L1612" s="14">
        <f t="shared" si="175"/>
        <v>1</v>
      </c>
      <c r="M1612" s="14" t="str">
        <f t="shared" si="176"/>
        <v>tier - 2</v>
      </c>
      <c r="N1612" s="14">
        <f t="shared" si="177"/>
        <v>9</v>
      </c>
      <c r="O1612" s="8" t="str">
        <f t="shared" si="178"/>
        <v>tier - 2</v>
      </c>
      <c r="P1612" s="8" t="str">
        <f t="shared" si="179"/>
        <v>R1013</v>
      </c>
      <c r="Q1612" s="35" t="str">
        <f t="shared" si="180"/>
        <v>7-Jul-1959</v>
      </c>
      <c r="R1612" s="35">
        <v>21738</v>
      </c>
      <c r="S1612" s="44">
        <f t="shared" si="181"/>
        <v>64</v>
      </c>
      <c r="T1612" s="47">
        <v>13887.97</v>
      </c>
      <c r="U1612" s="14" t="s">
        <v>1641</v>
      </c>
      <c r="V1612" s="58">
        <v>21738</v>
      </c>
      <c r="W1612" s="14">
        <v>0</v>
      </c>
      <c r="X1612" s="77">
        <v>13887.97</v>
      </c>
      <c r="Y1612" s="14" t="s">
        <v>11</v>
      </c>
      <c r="Z1612" s="14" t="s">
        <v>11</v>
      </c>
      <c r="AA1612" s="14" t="s">
        <v>13</v>
      </c>
      <c r="AB1612" s="38">
        <v>64</v>
      </c>
    </row>
    <row r="1613" spans="1:28" x14ac:dyDescent="0.35">
      <c r="A1613" t="s">
        <v>1642</v>
      </c>
      <c r="B1613">
        <v>1962</v>
      </c>
      <c r="C1613" t="s">
        <v>10</v>
      </c>
      <c r="D1613" s="42">
        <v>27</v>
      </c>
      <c r="E1613">
        <v>3</v>
      </c>
      <c r="F1613" s="37">
        <v>13919.82</v>
      </c>
      <c r="G1613" t="s">
        <v>11</v>
      </c>
      <c r="H1613" t="s">
        <v>11</v>
      </c>
      <c r="I1613" t="s">
        <v>13</v>
      </c>
      <c r="J1613" s="40">
        <v>1962</v>
      </c>
      <c r="K1613" s="43" t="s">
        <v>10</v>
      </c>
      <c r="L1613" s="14">
        <f t="shared" si="175"/>
        <v>1</v>
      </c>
      <c r="M1613" s="14" t="str">
        <f t="shared" si="176"/>
        <v>tier - 2</v>
      </c>
      <c r="N1613" s="14">
        <f t="shared" si="177"/>
        <v>9</v>
      </c>
      <c r="O1613" s="8" t="str">
        <f t="shared" si="178"/>
        <v>tier - 2</v>
      </c>
      <c r="P1613" s="8" t="str">
        <f t="shared" si="179"/>
        <v>R1013</v>
      </c>
      <c r="Q1613" s="35" t="str">
        <f t="shared" si="180"/>
        <v>27-Jul-1962</v>
      </c>
      <c r="R1613" s="35">
        <v>22854</v>
      </c>
      <c r="S1613" s="44">
        <f t="shared" si="181"/>
        <v>61</v>
      </c>
      <c r="T1613" s="47">
        <v>13919.82</v>
      </c>
      <c r="U1613" s="14" t="s">
        <v>1642</v>
      </c>
      <c r="V1613" s="58">
        <v>22854</v>
      </c>
      <c r="W1613" s="14">
        <v>3</v>
      </c>
      <c r="X1613" s="77">
        <v>13919.82</v>
      </c>
      <c r="Y1613" s="14" t="s">
        <v>11</v>
      </c>
      <c r="Z1613" s="14" t="s">
        <v>11</v>
      </c>
      <c r="AA1613" s="14" t="s">
        <v>13</v>
      </c>
      <c r="AB1613" s="38">
        <v>61</v>
      </c>
    </row>
    <row r="1614" spans="1:28" x14ac:dyDescent="0.35">
      <c r="A1614" t="s">
        <v>1643</v>
      </c>
      <c r="B1614">
        <v>1960</v>
      </c>
      <c r="C1614" t="s">
        <v>18</v>
      </c>
      <c r="D1614" s="42">
        <v>18</v>
      </c>
      <c r="E1614">
        <v>1</v>
      </c>
      <c r="F1614" s="37">
        <v>13937.67</v>
      </c>
      <c r="G1614" t="s">
        <v>11</v>
      </c>
      <c r="H1614" t="s">
        <v>16</v>
      </c>
      <c r="I1614" t="s">
        <v>23</v>
      </c>
      <c r="J1614" s="40">
        <v>1960</v>
      </c>
      <c r="K1614" s="43" t="s">
        <v>18</v>
      </c>
      <c r="L1614" s="14">
        <f t="shared" si="175"/>
        <v>1</v>
      </c>
      <c r="M1614" s="14" t="str">
        <f t="shared" si="176"/>
        <v>tier - 2</v>
      </c>
      <c r="N1614" s="14">
        <f t="shared" si="177"/>
        <v>2</v>
      </c>
      <c r="O1614" s="8" t="str">
        <f t="shared" si="178"/>
        <v>tier - 1</v>
      </c>
      <c r="P1614" s="8" t="str">
        <f t="shared" si="179"/>
        <v>R1012</v>
      </c>
      <c r="Q1614" s="35" t="str">
        <f t="shared" si="180"/>
        <v>18-Jun-1960</v>
      </c>
      <c r="R1614" s="35">
        <v>22085</v>
      </c>
      <c r="S1614" s="44">
        <f t="shared" si="181"/>
        <v>63</v>
      </c>
      <c r="T1614" s="47">
        <v>13937.67</v>
      </c>
      <c r="U1614" s="14" t="s">
        <v>1643</v>
      </c>
      <c r="V1614" s="58">
        <v>22085</v>
      </c>
      <c r="W1614" s="14">
        <v>1</v>
      </c>
      <c r="X1614" s="77">
        <v>13937.67</v>
      </c>
      <c r="Y1614" s="14" t="s">
        <v>11</v>
      </c>
      <c r="Z1614" s="14" t="s">
        <v>16</v>
      </c>
      <c r="AA1614" s="14" t="s">
        <v>23</v>
      </c>
      <c r="AB1614" s="38">
        <v>63</v>
      </c>
    </row>
    <row r="1615" spans="1:28" x14ac:dyDescent="0.35">
      <c r="A1615" t="s">
        <v>1644</v>
      </c>
      <c r="B1615">
        <v>1959</v>
      </c>
      <c r="C1615" t="s">
        <v>35</v>
      </c>
      <c r="D1615" s="42">
        <v>29</v>
      </c>
      <c r="E1615">
        <v>0</v>
      </c>
      <c r="F1615" s="37">
        <v>13974.46</v>
      </c>
      <c r="G1615" t="s">
        <v>11</v>
      </c>
      <c r="H1615" t="s">
        <v>11</v>
      </c>
      <c r="I1615" t="s">
        <v>166</v>
      </c>
      <c r="J1615" s="40">
        <v>1959</v>
      </c>
      <c r="K1615" s="43" t="s">
        <v>35</v>
      </c>
      <c r="L1615" s="14">
        <f t="shared" si="175"/>
        <v>1</v>
      </c>
      <c r="M1615" s="14" t="str">
        <f t="shared" si="176"/>
        <v>tier - 2</v>
      </c>
      <c r="N1615" s="14">
        <f t="shared" si="177"/>
        <v>9</v>
      </c>
      <c r="O1615" s="8" t="str">
        <f t="shared" si="178"/>
        <v>tier - 2</v>
      </c>
      <c r="P1615" s="8" t="str">
        <f t="shared" si="179"/>
        <v>R1019</v>
      </c>
      <c r="Q1615" s="35" t="str">
        <f t="shared" si="180"/>
        <v>29-Aug-1959</v>
      </c>
      <c r="R1615" s="35">
        <v>21791</v>
      </c>
      <c r="S1615" s="44">
        <f t="shared" si="181"/>
        <v>64</v>
      </c>
      <c r="T1615" s="47">
        <v>13974.46</v>
      </c>
      <c r="U1615" s="14" t="s">
        <v>1644</v>
      </c>
      <c r="V1615" s="58">
        <v>21791</v>
      </c>
      <c r="W1615" s="14">
        <v>0</v>
      </c>
      <c r="X1615" s="77">
        <v>13974.46</v>
      </c>
      <c r="Y1615" s="14" t="s">
        <v>11</v>
      </c>
      <c r="Z1615" s="14" t="s">
        <v>11</v>
      </c>
      <c r="AA1615" s="14" t="s">
        <v>166</v>
      </c>
      <c r="AB1615" s="38">
        <v>64</v>
      </c>
    </row>
    <row r="1616" spans="1:28" x14ac:dyDescent="0.35">
      <c r="A1616" t="s">
        <v>1645</v>
      </c>
      <c r="B1616">
        <v>1990</v>
      </c>
      <c r="C1616" t="s">
        <v>10</v>
      </c>
      <c r="D1616" s="42">
        <v>13</v>
      </c>
      <c r="E1616">
        <v>3</v>
      </c>
      <c r="F1616" s="37">
        <v>13979.45</v>
      </c>
      <c r="G1616" t="s">
        <v>11</v>
      </c>
      <c r="H1616" t="s">
        <v>16</v>
      </c>
      <c r="I1616" t="s">
        <v>249</v>
      </c>
      <c r="J1616" s="40">
        <v>1990</v>
      </c>
      <c r="K1616" s="43" t="s">
        <v>10</v>
      </c>
      <c r="L1616" s="14">
        <f t="shared" si="175"/>
        <v>1</v>
      </c>
      <c r="M1616" s="14" t="str">
        <f t="shared" si="176"/>
        <v>tier - 2</v>
      </c>
      <c r="N1616" s="14">
        <f t="shared" si="177"/>
        <v>2</v>
      </c>
      <c r="O1616" s="8" t="str">
        <f t="shared" si="178"/>
        <v>tier - 1</v>
      </c>
      <c r="P1616" s="8" t="str">
        <f t="shared" si="179"/>
        <v>R1023</v>
      </c>
      <c r="Q1616" s="35" t="str">
        <f t="shared" si="180"/>
        <v>13-Jul-1990</v>
      </c>
      <c r="R1616" s="35">
        <v>33067</v>
      </c>
      <c r="S1616" s="44">
        <f t="shared" si="181"/>
        <v>33</v>
      </c>
      <c r="T1616" s="47">
        <v>13979.45</v>
      </c>
      <c r="U1616" s="14" t="s">
        <v>1645</v>
      </c>
      <c r="V1616" s="58">
        <v>33067</v>
      </c>
      <c r="W1616" s="14">
        <v>3</v>
      </c>
      <c r="X1616" s="77">
        <v>13979.45</v>
      </c>
      <c r="Y1616" s="14" t="s">
        <v>11</v>
      </c>
      <c r="Z1616" s="14" t="s">
        <v>16</v>
      </c>
      <c r="AA1616" s="14" t="s">
        <v>249</v>
      </c>
      <c r="AB1616" s="38">
        <v>33</v>
      </c>
    </row>
    <row r="1617" spans="1:28" x14ac:dyDescent="0.35">
      <c r="A1617" t="s">
        <v>1646</v>
      </c>
      <c r="B1617">
        <v>1959</v>
      </c>
      <c r="C1617" t="s">
        <v>20</v>
      </c>
      <c r="D1617" s="42">
        <v>6</v>
      </c>
      <c r="E1617">
        <v>0</v>
      </c>
      <c r="F1617" s="37">
        <v>13981.85</v>
      </c>
      <c r="G1617" t="s">
        <v>11</v>
      </c>
      <c r="H1617" t="s">
        <v>16</v>
      </c>
      <c r="I1617" t="s">
        <v>168</v>
      </c>
      <c r="J1617" s="40">
        <v>1959</v>
      </c>
      <c r="K1617" s="43" t="s">
        <v>20</v>
      </c>
      <c r="L1617" s="14">
        <f t="shared" si="175"/>
        <v>1</v>
      </c>
      <c r="M1617" s="14" t="str">
        <f t="shared" si="176"/>
        <v>tier - 2</v>
      </c>
      <c r="N1617" s="14">
        <f t="shared" si="177"/>
        <v>2</v>
      </c>
      <c r="O1617" s="8" t="str">
        <f t="shared" si="178"/>
        <v>tier - 1</v>
      </c>
      <c r="P1617" s="8" t="str">
        <f t="shared" si="179"/>
        <v>R1016</v>
      </c>
      <c r="Q1617" s="35" t="str">
        <f t="shared" si="180"/>
        <v>6-Sep-1959</v>
      </c>
      <c r="R1617" s="35">
        <v>21799</v>
      </c>
      <c r="S1617" s="44">
        <f t="shared" si="181"/>
        <v>64</v>
      </c>
      <c r="T1617" s="47">
        <v>13981.85</v>
      </c>
      <c r="U1617" s="14" t="s">
        <v>1646</v>
      </c>
      <c r="V1617" s="58">
        <v>21799</v>
      </c>
      <c r="W1617" s="14">
        <v>0</v>
      </c>
      <c r="X1617" s="77">
        <v>13981.85</v>
      </c>
      <c r="Y1617" s="14" t="s">
        <v>11</v>
      </c>
      <c r="Z1617" s="14" t="s">
        <v>16</v>
      </c>
      <c r="AA1617" s="14" t="s">
        <v>168</v>
      </c>
      <c r="AB1617" s="38">
        <v>64</v>
      </c>
    </row>
    <row r="1618" spans="1:28" x14ac:dyDescent="0.35">
      <c r="A1618" t="s">
        <v>1647</v>
      </c>
      <c r="B1618">
        <v>1963</v>
      </c>
      <c r="C1618" t="s">
        <v>30</v>
      </c>
      <c r="D1618" s="42">
        <v>23</v>
      </c>
      <c r="E1618">
        <v>3</v>
      </c>
      <c r="F1618" s="37">
        <v>14001.13</v>
      </c>
      <c r="G1618" t="s">
        <v>11</v>
      </c>
      <c r="H1618" t="s">
        <v>16</v>
      </c>
      <c r="I1618" t="s">
        <v>13</v>
      </c>
      <c r="J1618" s="40">
        <v>1963</v>
      </c>
      <c r="K1618" s="43" t="s">
        <v>30</v>
      </c>
      <c r="L1618" s="14">
        <f t="shared" si="175"/>
        <v>1</v>
      </c>
      <c r="M1618" s="14" t="str">
        <f t="shared" si="176"/>
        <v>tier - 2</v>
      </c>
      <c r="N1618" s="14">
        <f t="shared" si="177"/>
        <v>2</v>
      </c>
      <c r="O1618" s="8" t="str">
        <f t="shared" si="178"/>
        <v>tier - 1</v>
      </c>
      <c r="P1618" s="8" t="str">
        <f t="shared" si="179"/>
        <v>R1013</v>
      </c>
      <c r="Q1618" s="35" t="str">
        <f t="shared" si="180"/>
        <v>23-Dec-1963</v>
      </c>
      <c r="R1618" s="35">
        <v>23368</v>
      </c>
      <c r="S1618" s="44">
        <f t="shared" si="181"/>
        <v>59</v>
      </c>
      <c r="T1618" s="47">
        <v>14001.13</v>
      </c>
      <c r="U1618" s="14" t="s">
        <v>1647</v>
      </c>
      <c r="V1618" s="58">
        <v>23368</v>
      </c>
      <c r="W1618" s="14">
        <v>3</v>
      </c>
      <c r="X1618" s="77">
        <v>14001.13</v>
      </c>
      <c r="Y1618" s="14" t="s">
        <v>11</v>
      </c>
      <c r="Z1618" s="14" t="s">
        <v>16</v>
      </c>
      <c r="AA1618" s="14" t="s">
        <v>13</v>
      </c>
      <c r="AB1618" s="38">
        <v>59</v>
      </c>
    </row>
    <row r="1619" spans="1:28" x14ac:dyDescent="0.35">
      <c r="A1619" t="s">
        <v>1648</v>
      </c>
      <c r="B1619">
        <v>1963</v>
      </c>
      <c r="C1619" t="s">
        <v>10</v>
      </c>
      <c r="D1619" s="42">
        <v>6</v>
      </c>
      <c r="E1619">
        <v>3</v>
      </c>
      <c r="F1619" s="37">
        <v>14001.29</v>
      </c>
      <c r="G1619" t="s">
        <v>11</v>
      </c>
      <c r="H1619" t="s">
        <v>11</v>
      </c>
      <c r="I1619" t="s">
        <v>13</v>
      </c>
      <c r="J1619" s="40">
        <v>1963</v>
      </c>
      <c r="K1619" s="43" t="s">
        <v>10</v>
      </c>
      <c r="L1619" s="14">
        <f t="shared" si="175"/>
        <v>1</v>
      </c>
      <c r="M1619" s="14" t="str">
        <f t="shared" si="176"/>
        <v>tier - 2</v>
      </c>
      <c r="N1619" s="14">
        <f t="shared" si="177"/>
        <v>9</v>
      </c>
      <c r="O1619" s="8" t="str">
        <f t="shared" si="178"/>
        <v>tier - 2</v>
      </c>
      <c r="P1619" s="8" t="str">
        <f t="shared" si="179"/>
        <v>R1013</v>
      </c>
      <c r="Q1619" s="35" t="str">
        <f t="shared" si="180"/>
        <v>6-Jul-1963</v>
      </c>
      <c r="R1619" s="35">
        <v>23198</v>
      </c>
      <c r="S1619" s="44">
        <f t="shared" si="181"/>
        <v>60</v>
      </c>
      <c r="T1619" s="47">
        <v>14001.29</v>
      </c>
      <c r="U1619" s="14" t="s">
        <v>1648</v>
      </c>
      <c r="V1619" s="58">
        <v>23198</v>
      </c>
      <c r="W1619" s="14">
        <v>3</v>
      </c>
      <c r="X1619" s="77">
        <v>14001.29</v>
      </c>
      <c r="Y1619" s="14" t="s">
        <v>11</v>
      </c>
      <c r="Z1619" s="14" t="s">
        <v>11</v>
      </c>
      <c r="AA1619" s="14" t="s">
        <v>13</v>
      </c>
      <c r="AB1619" s="38">
        <v>60</v>
      </c>
    </row>
    <row r="1620" spans="1:28" x14ac:dyDescent="0.35">
      <c r="A1620" t="s">
        <v>1649</v>
      </c>
      <c r="B1620">
        <v>1963</v>
      </c>
      <c r="C1620" t="s">
        <v>10</v>
      </c>
      <c r="D1620" s="42">
        <v>8</v>
      </c>
      <c r="E1620">
        <v>3</v>
      </c>
      <c r="F1620" s="37">
        <v>14007.22</v>
      </c>
      <c r="G1620" t="s">
        <v>11</v>
      </c>
      <c r="H1620" t="s">
        <v>12</v>
      </c>
      <c r="I1620" t="s">
        <v>42</v>
      </c>
      <c r="J1620" s="40">
        <v>1963</v>
      </c>
      <c r="K1620" s="43" t="s">
        <v>10</v>
      </c>
      <c r="L1620" s="14">
        <f t="shared" si="175"/>
        <v>1</v>
      </c>
      <c r="M1620" s="14" t="str">
        <f t="shared" si="176"/>
        <v>tier - 2</v>
      </c>
      <c r="N1620" s="14">
        <f t="shared" si="177"/>
        <v>1</v>
      </c>
      <c r="O1620" s="8" t="str">
        <f t="shared" si="178"/>
        <v>tier - 3</v>
      </c>
      <c r="P1620" s="8" t="str">
        <f t="shared" si="179"/>
        <v>R1011</v>
      </c>
      <c r="Q1620" s="35" t="str">
        <f t="shared" si="180"/>
        <v>8-Jul-1963</v>
      </c>
      <c r="R1620" s="35">
        <v>23200</v>
      </c>
      <c r="S1620" s="44">
        <f t="shared" si="181"/>
        <v>60</v>
      </c>
      <c r="T1620" s="47">
        <v>14007.22</v>
      </c>
      <c r="U1620" s="14" t="s">
        <v>1649</v>
      </c>
      <c r="V1620" s="58">
        <v>23200</v>
      </c>
      <c r="W1620" s="14">
        <v>3</v>
      </c>
      <c r="X1620" s="77">
        <v>14007.22</v>
      </c>
      <c r="Y1620" s="14" t="s">
        <v>11</v>
      </c>
      <c r="Z1620" s="14" t="s">
        <v>12</v>
      </c>
      <c r="AA1620" s="14" t="s">
        <v>42</v>
      </c>
      <c r="AB1620" s="38">
        <v>60</v>
      </c>
    </row>
    <row r="1621" spans="1:28" x14ac:dyDescent="0.35">
      <c r="A1621" t="s">
        <v>1650</v>
      </c>
      <c r="B1621">
        <v>1960</v>
      </c>
      <c r="C1621" t="s">
        <v>15</v>
      </c>
      <c r="D1621" s="42">
        <v>8</v>
      </c>
      <c r="E1621">
        <v>0</v>
      </c>
      <c r="F1621" s="37">
        <v>14043.48</v>
      </c>
      <c r="G1621" t="s">
        <v>11</v>
      </c>
      <c r="H1621" t="s">
        <v>12</v>
      </c>
      <c r="I1621" t="s">
        <v>247</v>
      </c>
      <c r="J1621" s="40">
        <v>1960</v>
      </c>
      <c r="K1621" s="43" t="s">
        <v>15</v>
      </c>
      <c r="L1621" s="14">
        <f t="shared" si="175"/>
        <v>1</v>
      </c>
      <c r="M1621" s="14" t="str">
        <f t="shared" si="176"/>
        <v>tier - 2</v>
      </c>
      <c r="N1621" s="14">
        <f t="shared" si="177"/>
        <v>1</v>
      </c>
      <c r="O1621" s="8" t="str">
        <f t="shared" si="178"/>
        <v>tier - 3</v>
      </c>
      <c r="P1621" s="8" t="str">
        <f t="shared" si="179"/>
        <v>R1024</v>
      </c>
      <c r="Q1621" s="35" t="str">
        <f t="shared" si="180"/>
        <v>8-Nov-1960</v>
      </c>
      <c r="R1621" s="35">
        <v>22228</v>
      </c>
      <c r="S1621" s="44">
        <f t="shared" si="181"/>
        <v>63</v>
      </c>
      <c r="T1621" s="47">
        <v>14043.48</v>
      </c>
      <c r="U1621" s="14" t="s">
        <v>1650</v>
      </c>
      <c r="V1621" s="58">
        <v>22228</v>
      </c>
      <c r="W1621" s="14">
        <v>0</v>
      </c>
      <c r="X1621" s="77">
        <v>14043.48</v>
      </c>
      <c r="Y1621" s="14" t="s">
        <v>11</v>
      </c>
      <c r="Z1621" s="14" t="s">
        <v>12</v>
      </c>
      <c r="AA1621" s="14" t="s">
        <v>247</v>
      </c>
      <c r="AB1621" s="38">
        <v>63</v>
      </c>
    </row>
    <row r="1622" spans="1:28" x14ac:dyDescent="0.35">
      <c r="A1622" t="s">
        <v>1651</v>
      </c>
      <c r="B1622">
        <v>1991</v>
      </c>
      <c r="C1622" t="s">
        <v>20</v>
      </c>
      <c r="D1622" s="42">
        <v>12</v>
      </c>
      <c r="E1622">
        <v>3</v>
      </c>
      <c r="F1622" s="37">
        <v>14081.93</v>
      </c>
      <c r="G1622" t="s">
        <v>11</v>
      </c>
      <c r="H1622" t="s">
        <v>12</v>
      </c>
      <c r="I1622" t="s">
        <v>23</v>
      </c>
      <c r="J1622" s="40">
        <v>1991</v>
      </c>
      <c r="K1622" s="43" t="s">
        <v>20</v>
      </c>
      <c r="L1622" s="14">
        <f t="shared" si="175"/>
        <v>1</v>
      </c>
      <c r="M1622" s="14" t="str">
        <f t="shared" si="176"/>
        <v>tier - 2</v>
      </c>
      <c r="N1622" s="14">
        <f t="shared" si="177"/>
        <v>1</v>
      </c>
      <c r="O1622" s="8" t="str">
        <f t="shared" si="178"/>
        <v>tier - 3</v>
      </c>
      <c r="P1622" s="8" t="str">
        <f t="shared" si="179"/>
        <v>R1012</v>
      </c>
      <c r="Q1622" s="35" t="str">
        <f t="shared" si="180"/>
        <v>12-Sep-1991</v>
      </c>
      <c r="R1622" s="35">
        <v>33493</v>
      </c>
      <c r="S1622" s="44">
        <f t="shared" si="181"/>
        <v>32</v>
      </c>
      <c r="T1622" s="47">
        <v>14081.93</v>
      </c>
      <c r="U1622" s="14" t="s">
        <v>1651</v>
      </c>
      <c r="V1622" s="58">
        <v>33493</v>
      </c>
      <c r="W1622" s="14">
        <v>3</v>
      </c>
      <c r="X1622" s="77">
        <v>14081.93</v>
      </c>
      <c r="Y1622" s="14" t="s">
        <v>11</v>
      </c>
      <c r="Z1622" s="14" t="s">
        <v>12</v>
      </c>
      <c r="AA1622" s="14" t="s">
        <v>23</v>
      </c>
      <c r="AB1622" s="38">
        <v>32</v>
      </c>
    </row>
    <row r="1623" spans="1:28" x14ac:dyDescent="0.35">
      <c r="A1623" t="s">
        <v>1652</v>
      </c>
      <c r="B1623">
        <v>1976</v>
      </c>
      <c r="C1623" t="s">
        <v>20</v>
      </c>
      <c r="D1623" s="42">
        <v>26</v>
      </c>
      <c r="E1623">
        <v>2</v>
      </c>
      <c r="F1623" s="37">
        <v>14098.07</v>
      </c>
      <c r="G1623" t="s">
        <v>11</v>
      </c>
      <c r="H1623" t="s">
        <v>12</v>
      </c>
      <c r="I1623" t="s">
        <v>249</v>
      </c>
      <c r="J1623" s="40">
        <v>1976</v>
      </c>
      <c r="K1623" s="43" t="s">
        <v>20</v>
      </c>
      <c r="L1623" s="14">
        <f t="shared" si="175"/>
        <v>1</v>
      </c>
      <c r="M1623" s="14" t="str">
        <f t="shared" si="176"/>
        <v>tier - 2</v>
      </c>
      <c r="N1623" s="14">
        <f t="shared" si="177"/>
        <v>1</v>
      </c>
      <c r="O1623" s="8" t="str">
        <f t="shared" si="178"/>
        <v>tier - 3</v>
      </c>
      <c r="P1623" s="8" t="str">
        <f t="shared" si="179"/>
        <v>R1023</v>
      </c>
      <c r="Q1623" s="35" t="str">
        <f t="shared" si="180"/>
        <v>26-Sep-1976</v>
      </c>
      <c r="R1623" s="35">
        <v>28029</v>
      </c>
      <c r="S1623" s="44">
        <f t="shared" si="181"/>
        <v>47</v>
      </c>
      <c r="T1623" s="47">
        <v>14098.07</v>
      </c>
      <c r="U1623" s="14" t="s">
        <v>1652</v>
      </c>
      <c r="V1623" s="58">
        <v>28029</v>
      </c>
      <c r="W1623" s="14">
        <v>2</v>
      </c>
      <c r="X1623" s="77">
        <v>14098.07</v>
      </c>
      <c r="Y1623" s="14" t="s">
        <v>11</v>
      </c>
      <c r="Z1623" s="14" t="s">
        <v>12</v>
      </c>
      <c r="AA1623" s="14" t="s">
        <v>249</v>
      </c>
      <c r="AB1623" s="38">
        <v>47</v>
      </c>
    </row>
    <row r="1624" spans="1:28" x14ac:dyDescent="0.35">
      <c r="A1624" t="s">
        <v>1653</v>
      </c>
      <c r="B1624">
        <v>1961</v>
      </c>
      <c r="C1624" t="s">
        <v>18</v>
      </c>
      <c r="D1624" s="42">
        <v>14</v>
      </c>
      <c r="E1624">
        <v>2</v>
      </c>
      <c r="F1624" s="37">
        <v>14119.62</v>
      </c>
      <c r="G1624" t="s">
        <v>11</v>
      </c>
      <c r="H1624" t="s">
        <v>16</v>
      </c>
      <c r="I1624" t="s">
        <v>23</v>
      </c>
      <c r="J1624" s="40">
        <v>1961</v>
      </c>
      <c r="K1624" s="43" t="s">
        <v>18</v>
      </c>
      <c r="L1624" s="14">
        <f t="shared" si="175"/>
        <v>1</v>
      </c>
      <c r="M1624" s="14" t="str">
        <f t="shared" si="176"/>
        <v>tier - 2</v>
      </c>
      <c r="N1624" s="14">
        <f t="shared" si="177"/>
        <v>2</v>
      </c>
      <c r="O1624" s="8" t="str">
        <f t="shared" si="178"/>
        <v>tier - 1</v>
      </c>
      <c r="P1624" s="8" t="str">
        <f t="shared" si="179"/>
        <v>R1012</v>
      </c>
      <c r="Q1624" s="35" t="str">
        <f t="shared" si="180"/>
        <v>14-Jun-1961</v>
      </c>
      <c r="R1624" s="35">
        <v>22446</v>
      </c>
      <c r="S1624" s="44">
        <f t="shared" si="181"/>
        <v>62</v>
      </c>
      <c r="T1624" s="47">
        <v>14119.62</v>
      </c>
      <c r="U1624" s="14" t="s">
        <v>1653</v>
      </c>
      <c r="V1624" s="58">
        <v>22446</v>
      </c>
      <c r="W1624" s="14">
        <v>2</v>
      </c>
      <c r="X1624" s="77">
        <v>14119.62</v>
      </c>
      <c r="Y1624" s="14" t="s">
        <v>11</v>
      </c>
      <c r="Z1624" s="14" t="s">
        <v>16</v>
      </c>
      <c r="AA1624" s="14" t="s">
        <v>23</v>
      </c>
      <c r="AB1624" s="38">
        <v>62</v>
      </c>
    </row>
    <row r="1625" spans="1:28" x14ac:dyDescent="0.35">
      <c r="A1625" t="s">
        <v>1654</v>
      </c>
      <c r="B1625">
        <v>2004</v>
      </c>
      <c r="C1625" t="s">
        <v>10</v>
      </c>
      <c r="D1625" s="42">
        <v>6</v>
      </c>
      <c r="E1625">
        <v>0</v>
      </c>
      <c r="F1625" s="37">
        <v>14133.04</v>
      </c>
      <c r="G1625" t="s">
        <v>11</v>
      </c>
      <c r="H1625" t="s">
        <v>12</v>
      </c>
      <c r="I1625" t="s">
        <v>13</v>
      </c>
      <c r="J1625" s="40">
        <v>2004</v>
      </c>
      <c r="K1625" s="43" t="s">
        <v>10</v>
      </c>
      <c r="L1625" s="14">
        <f t="shared" si="175"/>
        <v>1</v>
      </c>
      <c r="M1625" s="14" t="str">
        <f t="shared" si="176"/>
        <v>tier - 2</v>
      </c>
      <c r="N1625" s="14">
        <f t="shared" si="177"/>
        <v>1</v>
      </c>
      <c r="O1625" s="8" t="str">
        <f t="shared" si="178"/>
        <v>tier - 3</v>
      </c>
      <c r="P1625" s="8" t="str">
        <f t="shared" si="179"/>
        <v>R1013</v>
      </c>
      <c r="Q1625" s="35" t="str">
        <f t="shared" si="180"/>
        <v>6-Jul-2004</v>
      </c>
      <c r="R1625" s="35">
        <v>38174</v>
      </c>
      <c r="S1625" s="44">
        <f t="shared" si="181"/>
        <v>19</v>
      </c>
      <c r="T1625" s="47">
        <v>14133.04</v>
      </c>
      <c r="U1625" s="14" t="s">
        <v>1654</v>
      </c>
      <c r="V1625" s="58">
        <v>38174</v>
      </c>
      <c r="W1625" s="14">
        <v>0</v>
      </c>
      <c r="X1625" s="77">
        <v>14133.04</v>
      </c>
      <c r="Y1625" s="14" t="s">
        <v>11</v>
      </c>
      <c r="Z1625" s="14" t="s">
        <v>12</v>
      </c>
      <c r="AA1625" s="14" t="s">
        <v>13</v>
      </c>
      <c r="AB1625" s="38">
        <v>19</v>
      </c>
    </row>
    <row r="1626" spans="1:28" x14ac:dyDescent="0.35">
      <c r="A1626" t="s">
        <v>1655</v>
      </c>
      <c r="B1626">
        <v>1984</v>
      </c>
      <c r="C1626" t="s">
        <v>10</v>
      </c>
      <c r="D1626" s="42">
        <v>7</v>
      </c>
      <c r="E1626">
        <v>3</v>
      </c>
      <c r="F1626" s="37">
        <v>14152.46</v>
      </c>
      <c r="G1626" t="s">
        <v>11</v>
      </c>
      <c r="H1626" t="s">
        <v>16</v>
      </c>
      <c r="I1626" t="s">
        <v>23</v>
      </c>
      <c r="J1626" s="40">
        <v>1984</v>
      </c>
      <c r="K1626" s="43" t="s">
        <v>10</v>
      </c>
      <c r="L1626" s="14">
        <f t="shared" si="175"/>
        <v>1</v>
      </c>
      <c r="M1626" s="14" t="str">
        <f t="shared" si="176"/>
        <v>tier - 2</v>
      </c>
      <c r="N1626" s="14">
        <f t="shared" si="177"/>
        <v>2</v>
      </c>
      <c r="O1626" s="8" t="str">
        <f t="shared" si="178"/>
        <v>tier - 1</v>
      </c>
      <c r="P1626" s="8" t="str">
        <f t="shared" si="179"/>
        <v>R1012</v>
      </c>
      <c r="Q1626" s="35" t="str">
        <f t="shared" si="180"/>
        <v>7-Jul-1984</v>
      </c>
      <c r="R1626" s="35">
        <v>30870</v>
      </c>
      <c r="S1626" s="44">
        <f t="shared" si="181"/>
        <v>39</v>
      </c>
      <c r="T1626" s="47">
        <v>14152.46</v>
      </c>
      <c r="U1626" s="14" t="s">
        <v>1655</v>
      </c>
      <c r="V1626" s="58">
        <v>30870</v>
      </c>
      <c r="W1626" s="14">
        <v>3</v>
      </c>
      <c r="X1626" s="77">
        <v>14152.46</v>
      </c>
      <c r="Y1626" s="14" t="s">
        <v>11</v>
      </c>
      <c r="Z1626" s="14" t="s">
        <v>16</v>
      </c>
      <c r="AA1626" s="14" t="s">
        <v>23</v>
      </c>
      <c r="AB1626" s="38">
        <v>39</v>
      </c>
    </row>
    <row r="1627" spans="1:28" x14ac:dyDescent="0.35">
      <c r="A1627" t="s">
        <v>1656</v>
      </c>
      <c r="B1627">
        <v>1968</v>
      </c>
      <c r="C1627" t="s">
        <v>30</v>
      </c>
      <c r="D1627" s="42">
        <v>25</v>
      </c>
      <c r="E1627">
        <v>0</v>
      </c>
      <c r="F1627" s="37">
        <v>14193.55</v>
      </c>
      <c r="G1627" t="s">
        <v>11</v>
      </c>
      <c r="H1627" t="s">
        <v>16</v>
      </c>
      <c r="I1627" t="s">
        <v>535</v>
      </c>
      <c r="J1627" s="40">
        <v>1968</v>
      </c>
      <c r="K1627" s="43" t="s">
        <v>30</v>
      </c>
      <c r="L1627" s="14">
        <f t="shared" si="175"/>
        <v>1</v>
      </c>
      <c r="M1627" s="14" t="str">
        <f t="shared" si="176"/>
        <v>tier - 2</v>
      </c>
      <c r="N1627" s="14">
        <f t="shared" si="177"/>
        <v>2</v>
      </c>
      <c r="O1627" s="8" t="str">
        <f t="shared" si="178"/>
        <v>tier - 1</v>
      </c>
      <c r="P1627" s="8" t="str">
        <f t="shared" si="179"/>
        <v>R1026</v>
      </c>
      <c r="Q1627" s="35" t="str">
        <f t="shared" si="180"/>
        <v>25-Dec-1968</v>
      </c>
      <c r="R1627" s="35">
        <v>25197</v>
      </c>
      <c r="S1627" s="44">
        <f t="shared" si="181"/>
        <v>54</v>
      </c>
      <c r="T1627" s="47">
        <v>14193.55</v>
      </c>
      <c r="U1627" s="14" t="s">
        <v>1656</v>
      </c>
      <c r="V1627" s="58">
        <v>25197</v>
      </c>
      <c r="W1627" s="14">
        <v>0</v>
      </c>
      <c r="X1627" s="77">
        <v>14193.55</v>
      </c>
      <c r="Y1627" s="14" t="s">
        <v>11</v>
      </c>
      <c r="Z1627" s="14" t="s">
        <v>16</v>
      </c>
      <c r="AA1627" s="14" t="s">
        <v>535</v>
      </c>
      <c r="AB1627" s="38">
        <v>54</v>
      </c>
    </row>
    <row r="1628" spans="1:28" x14ac:dyDescent="0.35">
      <c r="A1628" t="s">
        <v>1657</v>
      </c>
      <c r="B1628">
        <v>1983</v>
      </c>
      <c r="C1628" t="s">
        <v>15</v>
      </c>
      <c r="D1628" s="42">
        <v>17</v>
      </c>
      <c r="E1628">
        <v>3</v>
      </c>
      <c r="F1628" s="37">
        <v>14209.4</v>
      </c>
      <c r="G1628" t="s">
        <v>11</v>
      </c>
      <c r="H1628" t="s">
        <v>16</v>
      </c>
      <c r="I1628" t="s">
        <v>535</v>
      </c>
      <c r="J1628" s="40">
        <v>1983</v>
      </c>
      <c r="K1628" s="43" t="s">
        <v>15</v>
      </c>
      <c r="L1628" s="14">
        <f t="shared" si="175"/>
        <v>1</v>
      </c>
      <c r="M1628" s="14" t="str">
        <f t="shared" si="176"/>
        <v>tier - 2</v>
      </c>
      <c r="N1628" s="14">
        <f t="shared" si="177"/>
        <v>2</v>
      </c>
      <c r="O1628" s="8" t="str">
        <f t="shared" si="178"/>
        <v>tier - 1</v>
      </c>
      <c r="P1628" s="8" t="str">
        <f t="shared" si="179"/>
        <v>R1026</v>
      </c>
      <c r="Q1628" s="35" t="str">
        <f t="shared" si="180"/>
        <v>17-Nov-1983</v>
      </c>
      <c r="R1628" s="35">
        <v>30637</v>
      </c>
      <c r="S1628" s="44">
        <f t="shared" si="181"/>
        <v>40</v>
      </c>
      <c r="T1628" s="47">
        <v>14209.4</v>
      </c>
      <c r="U1628" s="14" t="s">
        <v>1657</v>
      </c>
      <c r="V1628" s="58">
        <v>30637</v>
      </c>
      <c r="W1628" s="14">
        <v>3</v>
      </c>
      <c r="X1628" s="77">
        <v>14209.4</v>
      </c>
      <c r="Y1628" s="14" t="s">
        <v>11</v>
      </c>
      <c r="Z1628" s="14" t="s">
        <v>16</v>
      </c>
      <c r="AA1628" s="14" t="s">
        <v>535</v>
      </c>
      <c r="AB1628" s="38">
        <v>40</v>
      </c>
    </row>
    <row r="1629" spans="1:28" x14ac:dyDescent="0.35">
      <c r="A1629" t="s">
        <v>1658</v>
      </c>
      <c r="B1629">
        <v>1958</v>
      </c>
      <c r="C1629" t="s">
        <v>20</v>
      </c>
      <c r="D1629" s="42">
        <v>21</v>
      </c>
      <c r="E1629">
        <v>0</v>
      </c>
      <c r="F1629" s="37">
        <v>14210.54</v>
      </c>
      <c r="G1629" t="s">
        <v>11</v>
      </c>
      <c r="H1629" t="s">
        <v>11</v>
      </c>
      <c r="I1629" t="s">
        <v>23</v>
      </c>
      <c r="J1629" s="40">
        <v>1958</v>
      </c>
      <c r="K1629" s="43" t="s">
        <v>20</v>
      </c>
      <c r="L1629" s="14">
        <f t="shared" si="175"/>
        <v>1</v>
      </c>
      <c r="M1629" s="14" t="str">
        <f t="shared" si="176"/>
        <v>tier - 2</v>
      </c>
      <c r="N1629" s="14">
        <f t="shared" si="177"/>
        <v>9</v>
      </c>
      <c r="O1629" s="8" t="str">
        <f t="shared" si="178"/>
        <v>tier - 2</v>
      </c>
      <c r="P1629" s="8" t="str">
        <f t="shared" si="179"/>
        <v>R1012</v>
      </c>
      <c r="Q1629" s="35" t="str">
        <f t="shared" si="180"/>
        <v>21-Sep-1958</v>
      </c>
      <c r="R1629" s="35">
        <v>21449</v>
      </c>
      <c r="S1629" s="44">
        <f t="shared" si="181"/>
        <v>65</v>
      </c>
      <c r="T1629" s="47">
        <v>14210.54</v>
      </c>
      <c r="U1629" s="14" t="s">
        <v>1658</v>
      </c>
      <c r="V1629" s="58">
        <v>21449</v>
      </c>
      <c r="W1629" s="14">
        <v>0</v>
      </c>
      <c r="X1629" s="77">
        <v>14210.54</v>
      </c>
      <c r="Y1629" s="14" t="s">
        <v>11</v>
      </c>
      <c r="Z1629" s="14" t="s">
        <v>11</v>
      </c>
      <c r="AA1629" s="14" t="s">
        <v>23</v>
      </c>
      <c r="AB1629" s="38">
        <v>65</v>
      </c>
    </row>
    <row r="1630" spans="1:28" x14ac:dyDescent="0.35">
      <c r="A1630" t="s">
        <v>1659</v>
      </c>
      <c r="B1630">
        <v>1961</v>
      </c>
      <c r="C1630" t="s">
        <v>20</v>
      </c>
      <c r="D1630" s="42">
        <v>25</v>
      </c>
      <c r="E1630">
        <v>2</v>
      </c>
      <c r="F1630" s="37">
        <v>14235.07</v>
      </c>
      <c r="G1630" t="s">
        <v>11</v>
      </c>
      <c r="H1630" t="s">
        <v>16</v>
      </c>
      <c r="I1630" t="s">
        <v>42</v>
      </c>
      <c r="J1630" s="40">
        <v>1961</v>
      </c>
      <c r="K1630" s="43" t="s">
        <v>20</v>
      </c>
      <c r="L1630" s="14">
        <f t="shared" si="175"/>
        <v>1</v>
      </c>
      <c r="M1630" s="14" t="str">
        <f t="shared" si="176"/>
        <v>tier - 2</v>
      </c>
      <c r="N1630" s="14">
        <f t="shared" si="177"/>
        <v>2</v>
      </c>
      <c r="O1630" s="8" t="str">
        <f t="shared" si="178"/>
        <v>tier - 1</v>
      </c>
      <c r="P1630" s="8" t="str">
        <f t="shared" si="179"/>
        <v>R1011</v>
      </c>
      <c r="Q1630" s="35" t="str">
        <f t="shared" si="180"/>
        <v>25-Sep-1961</v>
      </c>
      <c r="R1630" s="35">
        <v>22549</v>
      </c>
      <c r="S1630" s="44">
        <f t="shared" si="181"/>
        <v>62</v>
      </c>
      <c r="T1630" s="47">
        <v>14235.07</v>
      </c>
      <c r="U1630" s="14" t="s">
        <v>1659</v>
      </c>
      <c r="V1630" s="58">
        <v>22549</v>
      </c>
      <c r="W1630" s="14">
        <v>2</v>
      </c>
      <c r="X1630" s="77">
        <v>14235.07</v>
      </c>
      <c r="Y1630" s="14" t="s">
        <v>11</v>
      </c>
      <c r="Z1630" s="14" t="s">
        <v>16</v>
      </c>
      <c r="AA1630" s="14" t="s">
        <v>42</v>
      </c>
      <c r="AB1630" s="38">
        <v>62</v>
      </c>
    </row>
    <row r="1631" spans="1:28" x14ac:dyDescent="0.35">
      <c r="A1631" t="s">
        <v>1660</v>
      </c>
      <c r="B1631">
        <v>1959</v>
      </c>
      <c r="C1631" t="s">
        <v>37</v>
      </c>
      <c r="D1631" s="42">
        <v>10</v>
      </c>
      <c r="E1631">
        <v>0</v>
      </c>
      <c r="F1631" s="37">
        <v>14254.61</v>
      </c>
      <c r="G1631" t="s">
        <v>11</v>
      </c>
      <c r="H1631" t="s">
        <v>16</v>
      </c>
      <c r="I1631" t="s">
        <v>23</v>
      </c>
      <c r="J1631" s="40">
        <v>1959</v>
      </c>
      <c r="K1631" s="43" t="s">
        <v>37</v>
      </c>
      <c r="L1631" s="14">
        <f t="shared" si="175"/>
        <v>1</v>
      </c>
      <c r="M1631" s="14" t="str">
        <f t="shared" si="176"/>
        <v>tier - 2</v>
      </c>
      <c r="N1631" s="14">
        <f t="shared" si="177"/>
        <v>2</v>
      </c>
      <c r="O1631" s="8" t="str">
        <f t="shared" si="178"/>
        <v>tier - 1</v>
      </c>
      <c r="P1631" s="8" t="str">
        <f t="shared" si="179"/>
        <v>R1012</v>
      </c>
      <c r="Q1631" s="35" t="str">
        <f t="shared" si="180"/>
        <v>10-Oct-1959</v>
      </c>
      <c r="R1631" s="35">
        <v>21833</v>
      </c>
      <c r="S1631" s="44">
        <f t="shared" si="181"/>
        <v>64</v>
      </c>
      <c r="T1631" s="47">
        <v>14254.61</v>
      </c>
      <c r="U1631" s="14" t="s">
        <v>1660</v>
      </c>
      <c r="V1631" s="58">
        <v>21833</v>
      </c>
      <c r="W1631" s="14">
        <v>0</v>
      </c>
      <c r="X1631" s="77">
        <v>14254.61</v>
      </c>
      <c r="Y1631" s="14" t="s">
        <v>11</v>
      </c>
      <c r="Z1631" s="14" t="s">
        <v>16</v>
      </c>
      <c r="AA1631" s="14" t="s">
        <v>23</v>
      </c>
      <c r="AB1631" s="38">
        <v>64</v>
      </c>
    </row>
    <row r="1632" spans="1:28" x14ac:dyDescent="0.35">
      <c r="A1632" t="s">
        <v>1661</v>
      </c>
      <c r="B1632">
        <v>1959</v>
      </c>
      <c r="C1632" t="s">
        <v>15</v>
      </c>
      <c r="D1632" s="42">
        <v>8</v>
      </c>
      <c r="E1632">
        <v>0</v>
      </c>
      <c r="F1632" s="37">
        <v>14256.19</v>
      </c>
      <c r="G1632" t="s">
        <v>11</v>
      </c>
      <c r="H1632" t="s">
        <v>12</v>
      </c>
      <c r="I1632" t="s">
        <v>23</v>
      </c>
      <c r="J1632" s="40">
        <v>1959</v>
      </c>
      <c r="K1632" s="43" t="s">
        <v>15</v>
      </c>
      <c r="L1632" s="14">
        <f t="shared" si="175"/>
        <v>1</v>
      </c>
      <c r="M1632" s="14" t="str">
        <f t="shared" si="176"/>
        <v>tier - 2</v>
      </c>
      <c r="N1632" s="14">
        <f t="shared" si="177"/>
        <v>1</v>
      </c>
      <c r="O1632" s="8" t="str">
        <f t="shared" si="178"/>
        <v>tier - 3</v>
      </c>
      <c r="P1632" s="8" t="str">
        <f t="shared" si="179"/>
        <v>R1012</v>
      </c>
      <c r="Q1632" s="35" t="str">
        <f t="shared" si="180"/>
        <v>8-Nov-1959</v>
      </c>
      <c r="R1632" s="35">
        <v>21862</v>
      </c>
      <c r="S1632" s="44">
        <f t="shared" si="181"/>
        <v>64</v>
      </c>
      <c r="T1632" s="47">
        <v>14256.19</v>
      </c>
      <c r="U1632" s="14" t="s">
        <v>1661</v>
      </c>
      <c r="V1632" s="58">
        <v>21862</v>
      </c>
      <c r="W1632" s="14">
        <v>0</v>
      </c>
      <c r="X1632" s="77">
        <v>14256.19</v>
      </c>
      <c r="Y1632" s="14" t="s">
        <v>11</v>
      </c>
      <c r="Z1632" s="14" t="s">
        <v>12</v>
      </c>
      <c r="AA1632" s="14" t="s">
        <v>23</v>
      </c>
      <c r="AB1632" s="38">
        <v>64</v>
      </c>
    </row>
    <row r="1633" spans="1:28" x14ac:dyDescent="0.35">
      <c r="A1633" t="s">
        <v>1662</v>
      </c>
      <c r="B1633">
        <v>1974</v>
      </c>
      <c r="C1633" t="s">
        <v>30</v>
      </c>
      <c r="D1633" s="42">
        <v>26</v>
      </c>
      <c r="E1633">
        <v>0</v>
      </c>
      <c r="F1633" s="37">
        <v>14256.79</v>
      </c>
      <c r="G1633" t="s">
        <v>11</v>
      </c>
      <c r="H1633" t="s">
        <v>11</v>
      </c>
      <c r="I1633" t="s">
        <v>535</v>
      </c>
      <c r="J1633" s="40">
        <v>1974</v>
      </c>
      <c r="K1633" s="43" t="s">
        <v>30</v>
      </c>
      <c r="L1633" s="14">
        <f t="shared" si="175"/>
        <v>1</v>
      </c>
      <c r="M1633" s="14" t="str">
        <f t="shared" si="176"/>
        <v>tier - 2</v>
      </c>
      <c r="N1633" s="14">
        <f t="shared" si="177"/>
        <v>9</v>
      </c>
      <c r="O1633" s="8" t="str">
        <f t="shared" si="178"/>
        <v>tier - 2</v>
      </c>
      <c r="P1633" s="8" t="str">
        <f t="shared" si="179"/>
        <v>R1026</v>
      </c>
      <c r="Q1633" s="35" t="str">
        <f t="shared" si="180"/>
        <v>26-Dec-1974</v>
      </c>
      <c r="R1633" s="35">
        <v>27389</v>
      </c>
      <c r="S1633" s="44">
        <f t="shared" si="181"/>
        <v>48</v>
      </c>
      <c r="T1633" s="47">
        <v>14256.79</v>
      </c>
      <c r="U1633" s="14" t="s">
        <v>1662</v>
      </c>
      <c r="V1633" s="58">
        <v>27389</v>
      </c>
      <c r="W1633" s="14">
        <v>0</v>
      </c>
      <c r="X1633" s="77">
        <v>14256.79</v>
      </c>
      <c r="Y1633" s="14" t="s">
        <v>11</v>
      </c>
      <c r="Z1633" s="14" t="s">
        <v>11</v>
      </c>
      <c r="AA1633" s="14" t="s">
        <v>535</v>
      </c>
      <c r="AB1633" s="38">
        <v>48</v>
      </c>
    </row>
    <row r="1634" spans="1:28" x14ac:dyDescent="0.35">
      <c r="A1634" t="s">
        <v>1663</v>
      </c>
      <c r="B1634">
        <v>1972</v>
      </c>
      <c r="C1634" t="s">
        <v>10</v>
      </c>
      <c r="D1634" s="42">
        <v>13</v>
      </c>
      <c r="E1634">
        <v>0</v>
      </c>
      <c r="F1634" s="37">
        <v>14258.33</v>
      </c>
      <c r="G1634" t="s">
        <v>11</v>
      </c>
      <c r="H1634" t="s">
        <v>11</v>
      </c>
      <c r="I1634" t="s">
        <v>535</v>
      </c>
      <c r="J1634" s="40">
        <v>1972</v>
      </c>
      <c r="K1634" s="43" t="s">
        <v>10</v>
      </c>
      <c r="L1634" s="14">
        <f t="shared" si="175"/>
        <v>1</v>
      </c>
      <c r="M1634" s="14" t="str">
        <f t="shared" si="176"/>
        <v>tier - 2</v>
      </c>
      <c r="N1634" s="14">
        <f t="shared" si="177"/>
        <v>9</v>
      </c>
      <c r="O1634" s="8" t="str">
        <f t="shared" si="178"/>
        <v>tier - 2</v>
      </c>
      <c r="P1634" s="8" t="str">
        <f t="shared" si="179"/>
        <v>R1026</v>
      </c>
      <c r="Q1634" s="35" t="str">
        <f t="shared" si="180"/>
        <v>13-Jul-1972</v>
      </c>
      <c r="R1634" s="35">
        <v>26493</v>
      </c>
      <c r="S1634" s="44">
        <f t="shared" si="181"/>
        <v>51</v>
      </c>
      <c r="T1634" s="47">
        <v>14258.33</v>
      </c>
      <c r="U1634" s="14" t="s">
        <v>1663</v>
      </c>
      <c r="V1634" s="58">
        <v>26493</v>
      </c>
      <c r="W1634" s="14">
        <v>0</v>
      </c>
      <c r="X1634" s="77">
        <v>14258.33</v>
      </c>
      <c r="Y1634" s="14" t="s">
        <v>11</v>
      </c>
      <c r="Z1634" s="14" t="s">
        <v>11</v>
      </c>
      <c r="AA1634" s="14" t="s">
        <v>535</v>
      </c>
      <c r="AB1634" s="38">
        <v>51</v>
      </c>
    </row>
    <row r="1635" spans="1:28" x14ac:dyDescent="0.35">
      <c r="A1635" t="s">
        <v>1664</v>
      </c>
      <c r="B1635">
        <v>2004</v>
      </c>
      <c r="C1635" t="s">
        <v>20</v>
      </c>
      <c r="D1635" s="42">
        <v>6</v>
      </c>
      <c r="E1635">
        <v>0</v>
      </c>
      <c r="F1635" s="37">
        <v>14283.46</v>
      </c>
      <c r="G1635" t="s">
        <v>11</v>
      </c>
      <c r="H1635" t="s">
        <v>11</v>
      </c>
      <c r="I1635" t="s">
        <v>247</v>
      </c>
      <c r="J1635" s="40">
        <v>2004</v>
      </c>
      <c r="K1635" s="43" t="s">
        <v>20</v>
      </c>
      <c r="L1635" s="14">
        <f t="shared" si="175"/>
        <v>1</v>
      </c>
      <c r="M1635" s="14" t="str">
        <f t="shared" si="176"/>
        <v>tier - 2</v>
      </c>
      <c r="N1635" s="14">
        <f t="shared" si="177"/>
        <v>9</v>
      </c>
      <c r="O1635" s="8" t="str">
        <f t="shared" si="178"/>
        <v>tier - 2</v>
      </c>
      <c r="P1635" s="8" t="str">
        <f t="shared" si="179"/>
        <v>R1024</v>
      </c>
      <c r="Q1635" s="35" t="str">
        <f t="shared" si="180"/>
        <v>6-Sep-2004</v>
      </c>
      <c r="R1635" s="35">
        <v>38236</v>
      </c>
      <c r="S1635" s="44">
        <f t="shared" si="181"/>
        <v>19</v>
      </c>
      <c r="T1635" s="47">
        <v>14283.46</v>
      </c>
      <c r="U1635" s="14" t="s">
        <v>1664</v>
      </c>
      <c r="V1635" s="58">
        <v>38236</v>
      </c>
      <c r="W1635" s="14">
        <v>0</v>
      </c>
      <c r="X1635" s="77">
        <v>14283.46</v>
      </c>
      <c r="Y1635" s="14" t="s">
        <v>11</v>
      </c>
      <c r="Z1635" s="14" t="s">
        <v>11</v>
      </c>
      <c r="AA1635" s="14" t="s">
        <v>247</v>
      </c>
      <c r="AB1635" s="38">
        <v>19</v>
      </c>
    </row>
    <row r="1636" spans="1:28" x14ac:dyDescent="0.35">
      <c r="A1636" t="s">
        <v>1665</v>
      </c>
      <c r="B1636">
        <v>1968</v>
      </c>
      <c r="C1636" t="s">
        <v>30</v>
      </c>
      <c r="D1636" s="42">
        <v>15</v>
      </c>
      <c r="E1636">
        <v>0</v>
      </c>
      <c r="F1636" s="37">
        <v>14285.9</v>
      </c>
      <c r="G1636" t="s">
        <v>11</v>
      </c>
      <c r="H1636" t="s">
        <v>12</v>
      </c>
      <c r="I1636" t="s">
        <v>23</v>
      </c>
      <c r="J1636" s="40">
        <v>1968</v>
      </c>
      <c r="K1636" s="43" t="s">
        <v>30</v>
      </c>
      <c r="L1636" s="14">
        <f t="shared" si="175"/>
        <v>1</v>
      </c>
      <c r="M1636" s="14" t="str">
        <f t="shared" si="176"/>
        <v>tier - 2</v>
      </c>
      <c r="N1636" s="14">
        <f t="shared" si="177"/>
        <v>1</v>
      </c>
      <c r="O1636" s="8" t="str">
        <f t="shared" si="178"/>
        <v>tier - 3</v>
      </c>
      <c r="P1636" s="8" t="str">
        <f t="shared" si="179"/>
        <v>R1012</v>
      </c>
      <c r="Q1636" s="35" t="str">
        <f t="shared" si="180"/>
        <v>15-Dec-1968</v>
      </c>
      <c r="R1636" s="35">
        <v>25187</v>
      </c>
      <c r="S1636" s="44">
        <f t="shared" si="181"/>
        <v>55</v>
      </c>
      <c r="T1636" s="47">
        <v>14285.9</v>
      </c>
      <c r="U1636" s="14" t="s">
        <v>1665</v>
      </c>
      <c r="V1636" s="58">
        <v>25187</v>
      </c>
      <c r="W1636" s="14">
        <v>0</v>
      </c>
      <c r="X1636" s="77">
        <v>14285.9</v>
      </c>
      <c r="Y1636" s="14" t="s">
        <v>11</v>
      </c>
      <c r="Z1636" s="14" t="s">
        <v>12</v>
      </c>
      <c r="AA1636" s="14" t="s">
        <v>23</v>
      </c>
      <c r="AB1636" s="38">
        <v>55</v>
      </c>
    </row>
    <row r="1637" spans="1:28" x14ac:dyDescent="0.35">
      <c r="A1637" t="s">
        <v>1666</v>
      </c>
      <c r="B1637">
        <v>1958</v>
      </c>
      <c r="C1637" t="s">
        <v>37</v>
      </c>
      <c r="D1637" s="42">
        <v>15</v>
      </c>
      <c r="E1637">
        <v>0</v>
      </c>
      <c r="F1637" s="37">
        <v>14313.85</v>
      </c>
      <c r="G1637" t="s">
        <v>11</v>
      </c>
      <c r="H1637" t="s">
        <v>12</v>
      </c>
      <c r="I1637" t="s">
        <v>13</v>
      </c>
      <c r="J1637" s="40">
        <v>1958</v>
      </c>
      <c r="K1637" s="43" t="s">
        <v>37</v>
      </c>
      <c r="L1637" s="14">
        <f t="shared" si="175"/>
        <v>1</v>
      </c>
      <c r="M1637" s="14" t="str">
        <f t="shared" si="176"/>
        <v>tier - 2</v>
      </c>
      <c r="N1637" s="14">
        <f t="shared" si="177"/>
        <v>1</v>
      </c>
      <c r="O1637" s="8" t="str">
        <f t="shared" si="178"/>
        <v>tier - 3</v>
      </c>
      <c r="P1637" s="8" t="str">
        <f t="shared" si="179"/>
        <v>R1013</v>
      </c>
      <c r="Q1637" s="35" t="str">
        <f t="shared" si="180"/>
        <v>15-Oct-1958</v>
      </c>
      <c r="R1637" s="35">
        <v>21473</v>
      </c>
      <c r="S1637" s="44">
        <f t="shared" si="181"/>
        <v>65</v>
      </c>
      <c r="T1637" s="47">
        <v>14313.85</v>
      </c>
      <c r="U1637" s="14" t="s">
        <v>1666</v>
      </c>
      <c r="V1637" s="58">
        <v>21473</v>
      </c>
      <c r="W1637" s="14">
        <v>0</v>
      </c>
      <c r="X1637" s="77">
        <v>14313.85</v>
      </c>
      <c r="Y1637" s="14" t="s">
        <v>11</v>
      </c>
      <c r="Z1637" s="14" t="s">
        <v>12</v>
      </c>
      <c r="AA1637" s="14" t="s">
        <v>13</v>
      </c>
      <c r="AB1637" s="38">
        <v>65</v>
      </c>
    </row>
    <row r="1638" spans="1:28" x14ac:dyDescent="0.35">
      <c r="A1638" t="s">
        <v>1667</v>
      </c>
      <c r="B1638">
        <v>1958</v>
      </c>
      <c r="C1638" t="s">
        <v>10</v>
      </c>
      <c r="D1638" s="42">
        <v>10</v>
      </c>
      <c r="E1638">
        <v>0</v>
      </c>
      <c r="F1638" s="37">
        <v>14319.03</v>
      </c>
      <c r="G1638" t="s">
        <v>11</v>
      </c>
      <c r="H1638" t="s">
        <v>11</v>
      </c>
      <c r="I1638" t="s">
        <v>42</v>
      </c>
      <c r="J1638" s="40">
        <v>1958</v>
      </c>
      <c r="K1638" s="43" t="s">
        <v>10</v>
      </c>
      <c r="L1638" s="14">
        <f t="shared" si="175"/>
        <v>1</v>
      </c>
      <c r="M1638" s="14" t="str">
        <f t="shared" si="176"/>
        <v>tier - 2</v>
      </c>
      <c r="N1638" s="14">
        <f t="shared" si="177"/>
        <v>9</v>
      </c>
      <c r="O1638" s="8" t="str">
        <f t="shared" si="178"/>
        <v>tier - 2</v>
      </c>
      <c r="P1638" s="8" t="str">
        <f t="shared" si="179"/>
        <v>R1011</v>
      </c>
      <c r="Q1638" s="35" t="str">
        <f t="shared" si="180"/>
        <v>10-Jul-1958</v>
      </c>
      <c r="R1638" s="35">
        <v>21376</v>
      </c>
      <c r="S1638" s="44">
        <f t="shared" si="181"/>
        <v>65</v>
      </c>
      <c r="T1638" s="47">
        <v>14319.03</v>
      </c>
      <c r="U1638" s="14" t="s">
        <v>1667</v>
      </c>
      <c r="V1638" s="58">
        <v>21376</v>
      </c>
      <c r="W1638" s="14">
        <v>0</v>
      </c>
      <c r="X1638" s="77">
        <v>14319.03</v>
      </c>
      <c r="Y1638" s="14" t="s">
        <v>11</v>
      </c>
      <c r="Z1638" s="14" t="s">
        <v>11</v>
      </c>
      <c r="AA1638" s="14" t="s">
        <v>42</v>
      </c>
      <c r="AB1638" s="38">
        <v>65</v>
      </c>
    </row>
    <row r="1639" spans="1:28" x14ac:dyDescent="0.35">
      <c r="A1639" t="s">
        <v>1668</v>
      </c>
      <c r="B1639">
        <v>1969</v>
      </c>
      <c r="C1639" t="s">
        <v>20</v>
      </c>
      <c r="D1639" s="42">
        <v>26</v>
      </c>
      <c r="E1639">
        <v>0</v>
      </c>
      <c r="F1639" s="37">
        <v>14337.91</v>
      </c>
      <c r="G1639" t="s">
        <v>11</v>
      </c>
      <c r="H1639" t="s">
        <v>12</v>
      </c>
      <c r="I1639" t="s">
        <v>632</v>
      </c>
      <c r="J1639" s="40">
        <v>1969</v>
      </c>
      <c r="K1639" s="43" t="s">
        <v>20</v>
      </c>
      <c r="L1639" s="14">
        <f t="shared" si="175"/>
        <v>1</v>
      </c>
      <c r="M1639" s="14" t="str">
        <f t="shared" si="176"/>
        <v>tier - 2</v>
      </c>
      <c r="N1639" s="14">
        <f t="shared" si="177"/>
        <v>1</v>
      </c>
      <c r="O1639" s="8" t="str">
        <f t="shared" si="178"/>
        <v>tier - 3</v>
      </c>
      <c r="P1639" s="8" t="str">
        <f t="shared" si="179"/>
        <v>R1022</v>
      </c>
      <c r="Q1639" s="35" t="str">
        <f t="shared" si="180"/>
        <v>26-Sep-1969</v>
      </c>
      <c r="R1639" s="35">
        <v>25472</v>
      </c>
      <c r="S1639" s="44">
        <f t="shared" si="181"/>
        <v>54</v>
      </c>
      <c r="T1639" s="47">
        <v>14337.91</v>
      </c>
      <c r="U1639" s="14" t="s">
        <v>1668</v>
      </c>
      <c r="V1639" s="58">
        <v>25472</v>
      </c>
      <c r="W1639" s="14">
        <v>0</v>
      </c>
      <c r="X1639" s="77">
        <v>14337.91</v>
      </c>
      <c r="Y1639" s="14" t="s">
        <v>11</v>
      </c>
      <c r="Z1639" s="14" t="s">
        <v>12</v>
      </c>
      <c r="AA1639" s="14" t="s">
        <v>632</v>
      </c>
      <c r="AB1639" s="38">
        <v>54</v>
      </c>
    </row>
    <row r="1640" spans="1:28" x14ac:dyDescent="0.35">
      <c r="A1640" t="s">
        <v>1669</v>
      </c>
      <c r="B1640">
        <v>1959</v>
      </c>
      <c r="C1640" t="s">
        <v>30</v>
      </c>
      <c r="D1640" s="42">
        <v>24</v>
      </c>
      <c r="E1640">
        <v>1</v>
      </c>
      <c r="F1640" s="37">
        <v>14349.85</v>
      </c>
      <c r="G1640" t="s">
        <v>11</v>
      </c>
      <c r="H1640" t="s">
        <v>11</v>
      </c>
      <c r="I1640" t="s">
        <v>23</v>
      </c>
      <c r="J1640" s="40">
        <v>1959</v>
      </c>
      <c r="K1640" s="43" t="s">
        <v>30</v>
      </c>
      <c r="L1640" s="14">
        <f t="shared" si="175"/>
        <v>1</v>
      </c>
      <c r="M1640" s="14" t="str">
        <f t="shared" si="176"/>
        <v>tier - 2</v>
      </c>
      <c r="N1640" s="14">
        <f t="shared" si="177"/>
        <v>9</v>
      </c>
      <c r="O1640" s="8" t="str">
        <f t="shared" si="178"/>
        <v>tier - 2</v>
      </c>
      <c r="P1640" s="8" t="str">
        <f t="shared" si="179"/>
        <v>R1012</v>
      </c>
      <c r="Q1640" s="35" t="str">
        <f t="shared" si="180"/>
        <v>24-Dec-1959</v>
      </c>
      <c r="R1640" s="35">
        <v>21908</v>
      </c>
      <c r="S1640" s="44">
        <f t="shared" si="181"/>
        <v>63</v>
      </c>
      <c r="T1640" s="47">
        <v>14349.85</v>
      </c>
      <c r="U1640" s="14" t="s">
        <v>1669</v>
      </c>
      <c r="V1640" s="58">
        <v>21908</v>
      </c>
      <c r="W1640" s="14">
        <v>1</v>
      </c>
      <c r="X1640" s="77">
        <v>14349.85</v>
      </c>
      <c r="Y1640" s="14" t="s">
        <v>11</v>
      </c>
      <c r="Z1640" s="14" t="s">
        <v>11</v>
      </c>
      <c r="AA1640" s="14" t="s">
        <v>23</v>
      </c>
      <c r="AB1640" s="38">
        <v>63</v>
      </c>
    </row>
    <row r="1641" spans="1:28" x14ac:dyDescent="0.35">
      <c r="A1641" t="s">
        <v>1670</v>
      </c>
      <c r="B1641">
        <v>1967</v>
      </c>
      <c r="C1641" t="s">
        <v>37</v>
      </c>
      <c r="D1641" s="42">
        <v>10</v>
      </c>
      <c r="E1641">
        <v>0</v>
      </c>
      <c r="F1641" s="37">
        <v>14355.43</v>
      </c>
      <c r="G1641" t="s">
        <v>11</v>
      </c>
      <c r="H1641" t="s">
        <v>16</v>
      </c>
      <c r="I1641" t="s">
        <v>535</v>
      </c>
      <c r="J1641" s="40">
        <v>1967</v>
      </c>
      <c r="K1641" s="43" t="s">
        <v>37</v>
      </c>
      <c r="L1641" s="14">
        <f t="shared" si="175"/>
        <v>1</v>
      </c>
      <c r="M1641" s="14" t="str">
        <f t="shared" si="176"/>
        <v>tier - 2</v>
      </c>
      <c r="N1641" s="14">
        <f t="shared" si="177"/>
        <v>2</v>
      </c>
      <c r="O1641" s="8" t="str">
        <f t="shared" si="178"/>
        <v>tier - 1</v>
      </c>
      <c r="P1641" s="8" t="str">
        <f t="shared" si="179"/>
        <v>R1026</v>
      </c>
      <c r="Q1641" s="35" t="str">
        <f t="shared" si="180"/>
        <v>10-Oct-1967</v>
      </c>
      <c r="R1641" s="35">
        <v>24755</v>
      </c>
      <c r="S1641" s="44">
        <f t="shared" si="181"/>
        <v>56</v>
      </c>
      <c r="T1641" s="47">
        <v>14355.43</v>
      </c>
      <c r="U1641" s="14" t="s">
        <v>1670</v>
      </c>
      <c r="V1641" s="58">
        <v>24755</v>
      </c>
      <c r="W1641" s="14">
        <v>0</v>
      </c>
      <c r="X1641" s="77">
        <v>14355.43</v>
      </c>
      <c r="Y1641" s="14" t="s">
        <v>11</v>
      </c>
      <c r="Z1641" s="14" t="s">
        <v>16</v>
      </c>
      <c r="AA1641" s="14" t="s">
        <v>535</v>
      </c>
      <c r="AB1641" s="38">
        <v>56</v>
      </c>
    </row>
    <row r="1642" spans="1:28" x14ac:dyDescent="0.35">
      <c r="A1642" t="s">
        <v>1671</v>
      </c>
      <c r="B1642">
        <v>1988</v>
      </c>
      <c r="C1642" t="s">
        <v>15</v>
      </c>
      <c r="D1642" s="42">
        <v>16</v>
      </c>
      <c r="E1642">
        <v>1</v>
      </c>
      <c r="F1642" s="37">
        <v>14358.36</v>
      </c>
      <c r="G1642" t="s">
        <v>11</v>
      </c>
      <c r="H1642" t="s">
        <v>11</v>
      </c>
      <c r="I1642" t="s">
        <v>42</v>
      </c>
      <c r="J1642" s="40">
        <v>1988</v>
      </c>
      <c r="K1642" s="43" t="s">
        <v>15</v>
      </c>
      <c r="L1642" s="14">
        <f t="shared" si="175"/>
        <v>1</v>
      </c>
      <c r="M1642" s="14" t="str">
        <f t="shared" si="176"/>
        <v>tier - 2</v>
      </c>
      <c r="N1642" s="14">
        <f t="shared" si="177"/>
        <v>9</v>
      </c>
      <c r="O1642" s="8" t="str">
        <f t="shared" si="178"/>
        <v>tier - 2</v>
      </c>
      <c r="P1642" s="8" t="str">
        <f t="shared" si="179"/>
        <v>R1011</v>
      </c>
      <c r="Q1642" s="35" t="str">
        <f t="shared" si="180"/>
        <v>16-Nov-1988</v>
      </c>
      <c r="R1642" s="35">
        <v>32463</v>
      </c>
      <c r="S1642" s="44">
        <f t="shared" si="181"/>
        <v>35</v>
      </c>
      <c r="T1642" s="47">
        <v>14358.36</v>
      </c>
      <c r="U1642" s="14" t="s">
        <v>1671</v>
      </c>
      <c r="V1642" s="58">
        <v>32463</v>
      </c>
      <c r="W1642" s="14">
        <v>1</v>
      </c>
      <c r="X1642" s="77">
        <v>14358.36</v>
      </c>
      <c r="Y1642" s="14" t="s">
        <v>11</v>
      </c>
      <c r="Z1642" s="14" t="s">
        <v>11</v>
      </c>
      <c r="AA1642" s="14" t="s">
        <v>42</v>
      </c>
      <c r="AB1642" s="38">
        <v>35</v>
      </c>
    </row>
    <row r="1643" spans="1:28" x14ac:dyDescent="0.35">
      <c r="A1643" t="s">
        <v>1672</v>
      </c>
      <c r="B1643">
        <v>1963</v>
      </c>
      <c r="C1643" t="s">
        <v>10</v>
      </c>
      <c r="D1643" s="42">
        <v>16</v>
      </c>
      <c r="E1643">
        <v>3</v>
      </c>
      <c r="F1643" s="37">
        <v>14382.71</v>
      </c>
      <c r="G1643" t="s">
        <v>11</v>
      </c>
      <c r="H1643" t="s">
        <v>11</v>
      </c>
      <c r="I1643" t="s">
        <v>23</v>
      </c>
      <c r="J1643" s="40">
        <v>1963</v>
      </c>
      <c r="K1643" s="43" t="s">
        <v>10</v>
      </c>
      <c r="L1643" s="14">
        <f t="shared" si="175"/>
        <v>1</v>
      </c>
      <c r="M1643" s="14" t="str">
        <f t="shared" si="176"/>
        <v>tier - 2</v>
      </c>
      <c r="N1643" s="14">
        <f t="shared" si="177"/>
        <v>9</v>
      </c>
      <c r="O1643" s="8" t="str">
        <f t="shared" si="178"/>
        <v>tier - 2</v>
      </c>
      <c r="P1643" s="8" t="str">
        <f t="shared" si="179"/>
        <v>R1012</v>
      </c>
      <c r="Q1643" s="35" t="str">
        <f t="shared" si="180"/>
        <v>16-Jul-1963</v>
      </c>
      <c r="R1643" s="35">
        <v>23208</v>
      </c>
      <c r="S1643" s="44">
        <f t="shared" si="181"/>
        <v>60</v>
      </c>
      <c r="T1643" s="47">
        <v>14382.71</v>
      </c>
      <c r="U1643" s="14" t="s">
        <v>1672</v>
      </c>
      <c r="V1643" s="58">
        <v>23208</v>
      </c>
      <c r="W1643" s="14">
        <v>3</v>
      </c>
      <c r="X1643" s="77">
        <v>14382.71</v>
      </c>
      <c r="Y1643" s="14" t="s">
        <v>11</v>
      </c>
      <c r="Z1643" s="14" t="s">
        <v>11</v>
      </c>
      <c r="AA1643" s="14" t="s">
        <v>23</v>
      </c>
      <c r="AB1643" s="38">
        <v>60</v>
      </c>
    </row>
    <row r="1644" spans="1:28" x14ac:dyDescent="0.35">
      <c r="A1644" t="s">
        <v>1673</v>
      </c>
      <c r="B1644">
        <v>1965</v>
      </c>
      <c r="C1644" t="s">
        <v>18</v>
      </c>
      <c r="D1644" s="42">
        <v>22</v>
      </c>
      <c r="E1644">
        <v>4</v>
      </c>
      <c r="F1644" s="37">
        <v>14394.4</v>
      </c>
      <c r="G1644" t="s">
        <v>11</v>
      </c>
      <c r="H1644" t="s">
        <v>12</v>
      </c>
      <c r="I1644" t="s">
        <v>247</v>
      </c>
      <c r="J1644" s="40">
        <v>1965</v>
      </c>
      <c r="K1644" s="43" t="s">
        <v>18</v>
      </c>
      <c r="L1644" s="14">
        <f t="shared" si="175"/>
        <v>1</v>
      </c>
      <c r="M1644" s="14" t="str">
        <f t="shared" si="176"/>
        <v>tier - 2</v>
      </c>
      <c r="N1644" s="14">
        <f t="shared" si="177"/>
        <v>1</v>
      </c>
      <c r="O1644" s="8" t="str">
        <f t="shared" si="178"/>
        <v>tier - 3</v>
      </c>
      <c r="P1644" s="8" t="str">
        <f t="shared" si="179"/>
        <v>R1024</v>
      </c>
      <c r="Q1644" s="35" t="str">
        <f t="shared" si="180"/>
        <v>22-Jun-1965</v>
      </c>
      <c r="R1644" s="35">
        <v>23915</v>
      </c>
      <c r="S1644" s="44">
        <f t="shared" si="181"/>
        <v>58</v>
      </c>
      <c r="T1644" s="47">
        <v>14394.4</v>
      </c>
      <c r="U1644" s="14" t="s">
        <v>1673</v>
      </c>
      <c r="V1644" s="58">
        <v>23915</v>
      </c>
      <c r="W1644" s="14">
        <v>4</v>
      </c>
      <c r="X1644" s="77">
        <v>14394.4</v>
      </c>
      <c r="Y1644" s="14" t="s">
        <v>11</v>
      </c>
      <c r="Z1644" s="14" t="s">
        <v>12</v>
      </c>
      <c r="AA1644" s="14" t="s">
        <v>247</v>
      </c>
      <c r="AB1644" s="38">
        <v>58</v>
      </c>
    </row>
    <row r="1645" spans="1:28" x14ac:dyDescent="0.35">
      <c r="A1645" t="s">
        <v>1674</v>
      </c>
      <c r="B1645">
        <v>1958</v>
      </c>
      <c r="C1645" t="s">
        <v>20</v>
      </c>
      <c r="D1645" s="42">
        <v>14</v>
      </c>
      <c r="E1645">
        <v>0</v>
      </c>
      <c r="F1645" s="37">
        <v>14394.56</v>
      </c>
      <c r="G1645" t="s">
        <v>11</v>
      </c>
      <c r="H1645" t="s">
        <v>16</v>
      </c>
      <c r="I1645" t="s">
        <v>170</v>
      </c>
      <c r="J1645" s="40">
        <v>1958</v>
      </c>
      <c r="K1645" s="43" t="s">
        <v>20</v>
      </c>
      <c r="L1645" s="14">
        <f t="shared" si="175"/>
        <v>1</v>
      </c>
      <c r="M1645" s="14" t="str">
        <f t="shared" si="176"/>
        <v>tier - 2</v>
      </c>
      <c r="N1645" s="14">
        <f t="shared" si="177"/>
        <v>2</v>
      </c>
      <c r="O1645" s="8" t="str">
        <f t="shared" si="178"/>
        <v>tier - 1</v>
      </c>
      <c r="P1645" s="8" t="str">
        <f t="shared" si="179"/>
        <v>R1018</v>
      </c>
      <c r="Q1645" s="35" t="str">
        <f t="shared" si="180"/>
        <v>14-Sep-1958</v>
      </c>
      <c r="R1645" s="35">
        <v>21442</v>
      </c>
      <c r="S1645" s="44">
        <f t="shared" si="181"/>
        <v>65</v>
      </c>
      <c r="T1645" s="47">
        <v>14394.56</v>
      </c>
      <c r="U1645" s="14" t="s">
        <v>1674</v>
      </c>
      <c r="V1645" s="58">
        <v>21442</v>
      </c>
      <c r="W1645" s="14">
        <v>0</v>
      </c>
      <c r="X1645" s="77">
        <v>14394.56</v>
      </c>
      <c r="Y1645" s="14" t="s">
        <v>11</v>
      </c>
      <c r="Z1645" s="14" t="s">
        <v>16</v>
      </c>
      <c r="AA1645" s="14" t="s">
        <v>170</v>
      </c>
      <c r="AB1645" s="38">
        <v>65</v>
      </c>
    </row>
    <row r="1646" spans="1:28" x14ac:dyDescent="0.35">
      <c r="A1646" t="s">
        <v>1675</v>
      </c>
      <c r="B1646">
        <v>1958</v>
      </c>
      <c r="C1646" t="s">
        <v>10</v>
      </c>
      <c r="D1646" s="42">
        <v>29</v>
      </c>
      <c r="E1646">
        <v>0</v>
      </c>
      <c r="F1646" s="37">
        <v>14410.93</v>
      </c>
      <c r="G1646" t="s">
        <v>11</v>
      </c>
      <c r="H1646" t="s">
        <v>11</v>
      </c>
      <c r="I1646" t="s">
        <v>168</v>
      </c>
      <c r="J1646" s="40">
        <v>1958</v>
      </c>
      <c r="K1646" s="43" t="s">
        <v>10</v>
      </c>
      <c r="L1646" s="14">
        <f t="shared" si="175"/>
        <v>1</v>
      </c>
      <c r="M1646" s="14" t="str">
        <f t="shared" si="176"/>
        <v>tier - 2</v>
      </c>
      <c r="N1646" s="14">
        <f t="shared" si="177"/>
        <v>9</v>
      </c>
      <c r="O1646" s="8" t="str">
        <f t="shared" si="178"/>
        <v>tier - 2</v>
      </c>
      <c r="P1646" s="8" t="str">
        <f t="shared" si="179"/>
        <v>R1016</v>
      </c>
      <c r="Q1646" s="35" t="str">
        <f t="shared" si="180"/>
        <v>29-Jul-1958</v>
      </c>
      <c r="R1646" s="35">
        <v>21395</v>
      </c>
      <c r="S1646" s="44">
        <f t="shared" si="181"/>
        <v>65</v>
      </c>
      <c r="T1646" s="47">
        <v>14410.93</v>
      </c>
      <c r="U1646" s="14" t="s">
        <v>1675</v>
      </c>
      <c r="V1646" s="58">
        <v>21395</v>
      </c>
      <c r="W1646" s="14">
        <v>0</v>
      </c>
      <c r="X1646" s="77">
        <v>14410.93</v>
      </c>
      <c r="Y1646" s="14" t="s">
        <v>11</v>
      </c>
      <c r="Z1646" s="14" t="s">
        <v>11</v>
      </c>
      <c r="AA1646" s="14" t="s">
        <v>168</v>
      </c>
      <c r="AB1646" s="38">
        <v>65</v>
      </c>
    </row>
    <row r="1647" spans="1:28" x14ac:dyDescent="0.35">
      <c r="A1647" t="s">
        <v>1676</v>
      </c>
      <c r="B1647">
        <v>1958</v>
      </c>
      <c r="C1647" t="s">
        <v>20</v>
      </c>
      <c r="D1647" s="42">
        <v>20</v>
      </c>
      <c r="E1647">
        <v>1</v>
      </c>
      <c r="F1647" s="37">
        <v>14418.28</v>
      </c>
      <c r="G1647" t="s">
        <v>11</v>
      </c>
      <c r="H1647" t="s">
        <v>12</v>
      </c>
      <c r="I1647" t="s">
        <v>13</v>
      </c>
      <c r="J1647" s="40">
        <v>1958</v>
      </c>
      <c r="K1647" s="43" t="s">
        <v>20</v>
      </c>
      <c r="L1647" s="14">
        <f t="shared" si="175"/>
        <v>1</v>
      </c>
      <c r="M1647" s="14" t="str">
        <f t="shared" si="176"/>
        <v>tier - 2</v>
      </c>
      <c r="N1647" s="14">
        <f t="shared" si="177"/>
        <v>1</v>
      </c>
      <c r="O1647" s="8" t="str">
        <f t="shared" si="178"/>
        <v>tier - 3</v>
      </c>
      <c r="P1647" s="8" t="str">
        <f t="shared" si="179"/>
        <v>R1013</v>
      </c>
      <c r="Q1647" s="35" t="str">
        <f t="shared" si="180"/>
        <v>20-Sep-1958</v>
      </c>
      <c r="R1647" s="35">
        <v>21448</v>
      </c>
      <c r="S1647" s="44">
        <f t="shared" si="181"/>
        <v>65</v>
      </c>
      <c r="T1647" s="47">
        <v>14418.28</v>
      </c>
      <c r="U1647" s="14" t="s">
        <v>1676</v>
      </c>
      <c r="V1647" s="58">
        <v>21448</v>
      </c>
      <c r="W1647" s="14">
        <v>1</v>
      </c>
      <c r="X1647" s="77">
        <v>14418.28</v>
      </c>
      <c r="Y1647" s="14" t="s">
        <v>11</v>
      </c>
      <c r="Z1647" s="14" t="s">
        <v>12</v>
      </c>
      <c r="AA1647" s="14" t="s">
        <v>13</v>
      </c>
      <c r="AB1647" s="38">
        <v>65</v>
      </c>
    </row>
    <row r="1648" spans="1:28" x14ac:dyDescent="0.35">
      <c r="A1648" t="s">
        <v>1677</v>
      </c>
      <c r="B1648">
        <v>1999</v>
      </c>
      <c r="C1648" t="s">
        <v>35</v>
      </c>
      <c r="D1648" s="42">
        <v>10</v>
      </c>
      <c r="E1648">
        <v>2</v>
      </c>
      <c r="F1648" s="37">
        <v>14426.07</v>
      </c>
      <c r="G1648" t="s">
        <v>11</v>
      </c>
      <c r="H1648" t="s">
        <v>16</v>
      </c>
      <c r="I1648" t="s">
        <v>23</v>
      </c>
      <c r="J1648" s="40">
        <v>1999</v>
      </c>
      <c r="K1648" s="43" t="s">
        <v>35</v>
      </c>
      <c r="L1648" s="14">
        <f t="shared" si="175"/>
        <v>1</v>
      </c>
      <c r="M1648" s="14" t="str">
        <f t="shared" si="176"/>
        <v>tier - 2</v>
      </c>
      <c r="N1648" s="14">
        <f t="shared" si="177"/>
        <v>2</v>
      </c>
      <c r="O1648" s="8" t="str">
        <f t="shared" si="178"/>
        <v>tier - 1</v>
      </c>
      <c r="P1648" s="8" t="str">
        <f t="shared" si="179"/>
        <v>R1012</v>
      </c>
      <c r="Q1648" s="35" t="str">
        <f t="shared" si="180"/>
        <v>10-Aug-1999</v>
      </c>
      <c r="R1648" s="35">
        <v>36382</v>
      </c>
      <c r="S1648" s="44">
        <f t="shared" si="181"/>
        <v>24</v>
      </c>
      <c r="T1648" s="47">
        <v>14426.07</v>
      </c>
      <c r="U1648" s="14" t="s">
        <v>1677</v>
      </c>
      <c r="V1648" s="58">
        <v>36382</v>
      </c>
      <c r="W1648" s="14">
        <v>2</v>
      </c>
      <c r="X1648" s="77">
        <v>14426.07</v>
      </c>
      <c r="Y1648" s="14" t="s">
        <v>11</v>
      </c>
      <c r="Z1648" s="14" t="s">
        <v>16</v>
      </c>
      <c r="AA1648" s="14" t="s">
        <v>23</v>
      </c>
      <c r="AB1648" s="38">
        <v>24</v>
      </c>
    </row>
    <row r="1649" spans="1:28" x14ac:dyDescent="0.35">
      <c r="A1649" t="s">
        <v>1678</v>
      </c>
      <c r="B1649">
        <v>1967</v>
      </c>
      <c r="C1649" t="s">
        <v>35</v>
      </c>
      <c r="D1649" s="42">
        <v>15</v>
      </c>
      <c r="E1649">
        <v>0</v>
      </c>
      <c r="F1649" s="37">
        <v>14426.66</v>
      </c>
      <c r="G1649" t="s">
        <v>11</v>
      </c>
      <c r="H1649" t="s">
        <v>11</v>
      </c>
      <c r="I1649" t="s">
        <v>535</v>
      </c>
      <c r="J1649" s="40">
        <v>1967</v>
      </c>
      <c r="K1649" s="43" t="s">
        <v>35</v>
      </c>
      <c r="L1649" s="14">
        <f t="shared" si="175"/>
        <v>1</v>
      </c>
      <c r="M1649" s="14" t="str">
        <f t="shared" si="176"/>
        <v>tier - 2</v>
      </c>
      <c r="N1649" s="14">
        <f t="shared" si="177"/>
        <v>9</v>
      </c>
      <c r="O1649" s="8" t="str">
        <f t="shared" si="178"/>
        <v>tier - 2</v>
      </c>
      <c r="P1649" s="8" t="str">
        <f t="shared" si="179"/>
        <v>R1026</v>
      </c>
      <c r="Q1649" s="35" t="str">
        <f t="shared" si="180"/>
        <v>15-Aug-1967</v>
      </c>
      <c r="R1649" s="35">
        <v>24699</v>
      </c>
      <c r="S1649" s="44">
        <f t="shared" si="181"/>
        <v>56</v>
      </c>
      <c r="T1649" s="47">
        <v>14426.66</v>
      </c>
      <c r="U1649" s="14" t="s">
        <v>1678</v>
      </c>
      <c r="V1649" s="58">
        <v>24699</v>
      </c>
      <c r="W1649" s="14">
        <v>0</v>
      </c>
      <c r="X1649" s="77">
        <v>14426.66</v>
      </c>
      <c r="Y1649" s="14" t="s">
        <v>11</v>
      </c>
      <c r="Z1649" s="14" t="s">
        <v>11</v>
      </c>
      <c r="AA1649" s="14" t="s">
        <v>535</v>
      </c>
      <c r="AB1649" s="38">
        <v>56</v>
      </c>
    </row>
    <row r="1650" spans="1:28" x14ac:dyDescent="0.35">
      <c r="A1650" t="s">
        <v>1679</v>
      </c>
      <c r="B1650">
        <v>1967</v>
      </c>
      <c r="C1650" t="s">
        <v>15</v>
      </c>
      <c r="D1650" s="42">
        <v>4</v>
      </c>
      <c r="E1650">
        <v>0</v>
      </c>
      <c r="F1650" s="37">
        <v>14427.63</v>
      </c>
      <c r="G1650" t="s">
        <v>11</v>
      </c>
      <c r="H1650" t="s">
        <v>11</v>
      </c>
      <c r="I1650" t="s">
        <v>300</v>
      </c>
      <c r="J1650" s="40">
        <v>1967</v>
      </c>
      <c r="K1650" s="43" t="s">
        <v>15</v>
      </c>
      <c r="L1650" s="14">
        <f t="shared" si="175"/>
        <v>1</v>
      </c>
      <c r="M1650" s="14" t="str">
        <f t="shared" si="176"/>
        <v>tier - 2</v>
      </c>
      <c r="N1650" s="14">
        <f t="shared" si="177"/>
        <v>9</v>
      </c>
      <c r="O1650" s="8" t="str">
        <f t="shared" si="178"/>
        <v>tier - 2</v>
      </c>
      <c r="P1650" s="8" t="str">
        <f t="shared" si="179"/>
        <v>R1021</v>
      </c>
      <c r="Q1650" s="35" t="str">
        <f t="shared" si="180"/>
        <v>4-Nov-1967</v>
      </c>
      <c r="R1650" s="35">
        <v>24780</v>
      </c>
      <c r="S1650" s="44">
        <f t="shared" si="181"/>
        <v>56</v>
      </c>
      <c r="T1650" s="47">
        <v>14427.63</v>
      </c>
      <c r="U1650" s="14" t="s">
        <v>1679</v>
      </c>
      <c r="V1650" s="58">
        <v>24780</v>
      </c>
      <c r="W1650" s="14">
        <v>0</v>
      </c>
      <c r="X1650" s="77">
        <v>14427.63</v>
      </c>
      <c r="Y1650" s="14" t="s">
        <v>11</v>
      </c>
      <c r="Z1650" s="14" t="s">
        <v>11</v>
      </c>
      <c r="AA1650" s="14" t="s">
        <v>300</v>
      </c>
      <c r="AB1650" s="38">
        <v>56</v>
      </c>
    </row>
    <row r="1651" spans="1:28" x14ac:dyDescent="0.35">
      <c r="A1651" t="s">
        <v>1680</v>
      </c>
      <c r="B1651">
        <v>1959</v>
      </c>
      <c r="C1651" t="s">
        <v>18</v>
      </c>
      <c r="D1651" s="42">
        <v>29</v>
      </c>
      <c r="E1651">
        <v>0</v>
      </c>
      <c r="F1651" s="37">
        <v>14449.85</v>
      </c>
      <c r="G1651" t="s">
        <v>11</v>
      </c>
      <c r="H1651" t="s">
        <v>16</v>
      </c>
      <c r="I1651" t="s">
        <v>247</v>
      </c>
      <c r="J1651" s="40">
        <v>1959</v>
      </c>
      <c r="K1651" s="43" t="s">
        <v>18</v>
      </c>
      <c r="L1651" s="14">
        <f t="shared" si="175"/>
        <v>1</v>
      </c>
      <c r="M1651" s="14" t="str">
        <f t="shared" si="176"/>
        <v>tier - 2</v>
      </c>
      <c r="N1651" s="14">
        <f t="shared" si="177"/>
        <v>2</v>
      </c>
      <c r="O1651" s="8" t="str">
        <f t="shared" si="178"/>
        <v>tier - 1</v>
      </c>
      <c r="P1651" s="8" t="str">
        <f t="shared" si="179"/>
        <v>R1024</v>
      </c>
      <c r="Q1651" s="35" t="str">
        <f t="shared" si="180"/>
        <v>29-Jun-1959</v>
      </c>
      <c r="R1651" s="35">
        <v>21730</v>
      </c>
      <c r="S1651" s="44">
        <f t="shared" si="181"/>
        <v>64</v>
      </c>
      <c r="T1651" s="47">
        <v>14449.85</v>
      </c>
      <c r="U1651" s="14" t="s">
        <v>1680</v>
      </c>
      <c r="V1651" s="58">
        <v>21730</v>
      </c>
      <c r="W1651" s="14">
        <v>0</v>
      </c>
      <c r="X1651" s="77">
        <v>14449.85</v>
      </c>
      <c r="Y1651" s="14" t="s">
        <v>11</v>
      </c>
      <c r="Z1651" s="14" t="s">
        <v>16</v>
      </c>
      <c r="AA1651" s="14" t="s">
        <v>247</v>
      </c>
      <c r="AB1651" s="38">
        <v>64</v>
      </c>
    </row>
    <row r="1652" spans="1:28" x14ac:dyDescent="0.35">
      <c r="A1652" t="s">
        <v>1681</v>
      </c>
      <c r="B1652">
        <v>1959</v>
      </c>
      <c r="C1652" t="s">
        <v>35</v>
      </c>
      <c r="D1652" s="42">
        <v>3</v>
      </c>
      <c r="E1652">
        <v>0</v>
      </c>
      <c r="F1652" s="37">
        <v>14451.84</v>
      </c>
      <c r="G1652" t="s">
        <v>11</v>
      </c>
      <c r="H1652" t="s">
        <v>12</v>
      </c>
      <c r="I1652" t="s">
        <v>249</v>
      </c>
      <c r="J1652" s="40">
        <v>1959</v>
      </c>
      <c r="K1652" s="43" t="s">
        <v>35</v>
      </c>
      <c r="L1652" s="14">
        <f t="shared" si="175"/>
        <v>1</v>
      </c>
      <c r="M1652" s="14" t="str">
        <f t="shared" si="176"/>
        <v>tier - 2</v>
      </c>
      <c r="N1652" s="14">
        <f t="shared" si="177"/>
        <v>1</v>
      </c>
      <c r="O1652" s="8" t="str">
        <f t="shared" si="178"/>
        <v>tier - 3</v>
      </c>
      <c r="P1652" s="8" t="str">
        <f t="shared" si="179"/>
        <v>R1023</v>
      </c>
      <c r="Q1652" s="35" t="str">
        <f t="shared" si="180"/>
        <v>3-Aug-1959</v>
      </c>
      <c r="R1652" s="35">
        <v>21765</v>
      </c>
      <c r="S1652" s="44">
        <f t="shared" si="181"/>
        <v>64</v>
      </c>
      <c r="T1652" s="47">
        <v>14451.84</v>
      </c>
      <c r="U1652" s="14" t="s">
        <v>1681</v>
      </c>
      <c r="V1652" s="58">
        <v>21765</v>
      </c>
      <c r="W1652" s="14">
        <v>0</v>
      </c>
      <c r="X1652" s="77">
        <v>14451.84</v>
      </c>
      <c r="Y1652" s="14" t="s">
        <v>11</v>
      </c>
      <c r="Z1652" s="14" t="s">
        <v>12</v>
      </c>
      <c r="AA1652" s="14" t="s">
        <v>249</v>
      </c>
      <c r="AB1652" s="38">
        <v>64</v>
      </c>
    </row>
    <row r="1653" spans="1:28" x14ac:dyDescent="0.35">
      <c r="A1653" t="s">
        <v>1682</v>
      </c>
      <c r="B1653">
        <v>1996</v>
      </c>
      <c r="C1653" t="s">
        <v>15</v>
      </c>
      <c r="D1653" s="42">
        <v>10</v>
      </c>
      <c r="E1653">
        <v>2</v>
      </c>
      <c r="F1653" s="37">
        <v>14455.64</v>
      </c>
      <c r="G1653" t="s">
        <v>11</v>
      </c>
      <c r="H1653" t="s">
        <v>12</v>
      </c>
      <c r="I1653" t="s">
        <v>247</v>
      </c>
      <c r="J1653" s="40">
        <v>1996</v>
      </c>
      <c r="K1653" s="43" t="s">
        <v>15</v>
      </c>
      <c r="L1653" s="14">
        <f t="shared" si="175"/>
        <v>1</v>
      </c>
      <c r="M1653" s="14" t="str">
        <f t="shared" si="176"/>
        <v>tier - 2</v>
      </c>
      <c r="N1653" s="14">
        <f t="shared" si="177"/>
        <v>1</v>
      </c>
      <c r="O1653" s="8" t="str">
        <f t="shared" si="178"/>
        <v>tier - 3</v>
      </c>
      <c r="P1653" s="8" t="str">
        <f t="shared" si="179"/>
        <v>R1024</v>
      </c>
      <c r="Q1653" s="35" t="str">
        <f t="shared" si="180"/>
        <v>10-Nov-1996</v>
      </c>
      <c r="R1653" s="35">
        <v>35379</v>
      </c>
      <c r="S1653" s="44">
        <f t="shared" si="181"/>
        <v>27</v>
      </c>
      <c r="T1653" s="47">
        <v>14455.64</v>
      </c>
      <c r="U1653" s="14" t="s">
        <v>1682</v>
      </c>
      <c r="V1653" s="58">
        <v>35379</v>
      </c>
      <c r="W1653" s="14">
        <v>2</v>
      </c>
      <c r="X1653" s="77">
        <v>14455.64</v>
      </c>
      <c r="Y1653" s="14" t="s">
        <v>11</v>
      </c>
      <c r="Z1653" s="14" t="s">
        <v>12</v>
      </c>
      <c r="AA1653" s="14" t="s">
        <v>247</v>
      </c>
      <c r="AB1653" s="38">
        <v>27</v>
      </c>
    </row>
    <row r="1654" spans="1:28" x14ac:dyDescent="0.35">
      <c r="A1654" t="s">
        <v>1683</v>
      </c>
      <c r="B1654">
        <v>1976</v>
      </c>
      <c r="C1654" t="s">
        <v>15</v>
      </c>
      <c r="D1654" s="42">
        <v>27</v>
      </c>
      <c r="E1654">
        <v>2</v>
      </c>
      <c r="F1654" s="37">
        <v>14470.01</v>
      </c>
      <c r="G1654" t="s">
        <v>11</v>
      </c>
      <c r="H1654" t="s">
        <v>12</v>
      </c>
      <c r="I1654" t="s">
        <v>23</v>
      </c>
      <c r="J1654" s="40">
        <v>1976</v>
      </c>
      <c r="K1654" s="43" t="s">
        <v>15</v>
      </c>
      <c r="L1654" s="14">
        <f t="shared" si="175"/>
        <v>1</v>
      </c>
      <c r="M1654" s="14" t="str">
        <f t="shared" si="176"/>
        <v>tier - 2</v>
      </c>
      <c r="N1654" s="14">
        <f t="shared" si="177"/>
        <v>1</v>
      </c>
      <c r="O1654" s="8" t="str">
        <f t="shared" si="178"/>
        <v>tier - 3</v>
      </c>
      <c r="P1654" s="8" t="str">
        <f t="shared" si="179"/>
        <v>R1012</v>
      </c>
      <c r="Q1654" s="35" t="str">
        <f t="shared" si="180"/>
        <v>27-Nov-1976</v>
      </c>
      <c r="R1654" s="35">
        <v>28091</v>
      </c>
      <c r="S1654" s="44">
        <f t="shared" si="181"/>
        <v>47</v>
      </c>
      <c r="T1654" s="47">
        <v>14470.01</v>
      </c>
      <c r="U1654" s="14" t="s">
        <v>1683</v>
      </c>
      <c r="V1654" s="58">
        <v>28091</v>
      </c>
      <c r="W1654" s="14">
        <v>2</v>
      </c>
      <c r="X1654" s="77">
        <v>14470.01</v>
      </c>
      <c r="Y1654" s="14" t="s">
        <v>11</v>
      </c>
      <c r="Z1654" s="14" t="s">
        <v>12</v>
      </c>
      <c r="AA1654" s="14" t="s">
        <v>23</v>
      </c>
      <c r="AB1654" s="38">
        <v>47</v>
      </c>
    </row>
    <row r="1655" spans="1:28" x14ac:dyDescent="0.35">
      <c r="A1655" t="s">
        <v>1684</v>
      </c>
      <c r="B1655">
        <v>1959</v>
      </c>
      <c r="C1655" t="s">
        <v>15</v>
      </c>
      <c r="D1655" s="42">
        <v>20</v>
      </c>
      <c r="E1655">
        <v>1</v>
      </c>
      <c r="F1655" s="37">
        <v>14474.68</v>
      </c>
      <c r="G1655" t="s">
        <v>11</v>
      </c>
      <c r="H1655" t="s">
        <v>11</v>
      </c>
      <c r="I1655" t="s">
        <v>13</v>
      </c>
      <c r="J1655" s="40">
        <v>1959</v>
      </c>
      <c r="K1655" s="43" t="s">
        <v>15</v>
      </c>
      <c r="L1655" s="14">
        <f t="shared" si="175"/>
        <v>1</v>
      </c>
      <c r="M1655" s="14" t="str">
        <f t="shared" si="176"/>
        <v>tier - 2</v>
      </c>
      <c r="N1655" s="14">
        <f t="shared" si="177"/>
        <v>9</v>
      </c>
      <c r="O1655" s="8" t="str">
        <f t="shared" si="178"/>
        <v>tier - 2</v>
      </c>
      <c r="P1655" s="8" t="str">
        <f t="shared" si="179"/>
        <v>R1013</v>
      </c>
      <c r="Q1655" s="35" t="str">
        <f t="shared" si="180"/>
        <v>20-Nov-1959</v>
      </c>
      <c r="R1655" s="35">
        <v>21874</v>
      </c>
      <c r="S1655" s="44">
        <f t="shared" si="181"/>
        <v>64</v>
      </c>
      <c r="T1655" s="47">
        <v>14474.68</v>
      </c>
      <c r="U1655" s="14" t="s">
        <v>1684</v>
      </c>
      <c r="V1655" s="58">
        <v>21874</v>
      </c>
      <c r="W1655" s="14">
        <v>1</v>
      </c>
      <c r="X1655" s="77">
        <v>14474.68</v>
      </c>
      <c r="Y1655" s="14" t="s">
        <v>11</v>
      </c>
      <c r="Z1655" s="14" t="s">
        <v>11</v>
      </c>
      <c r="AA1655" s="14" t="s">
        <v>13</v>
      </c>
      <c r="AB1655" s="38">
        <v>64</v>
      </c>
    </row>
    <row r="1656" spans="1:28" x14ac:dyDescent="0.35">
      <c r="A1656" t="s">
        <v>1685</v>
      </c>
      <c r="B1656">
        <v>1979</v>
      </c>
      <c r="C1656" t="s">
        <v>37</v>
      </c>
      <c r="D1656" s="42">
        <v>20</v>
      </c>
      <c r="E1656">
        <v>5</v>
      </c>
      <c r="F1656" s="37">
        <v>14478.33</v>
      </c>
      <c r="G1656" t="s">
        <v>11</v>
      </c>
      <c r="H1656" t="s">
        <v>11</v>
      </c>
      <c r="I1656" t="s">
        <v>13</v>
      </c>
      <c r="J1656" s="40">
        <v>1979</v>
      </c>
      <c r="K1656" s="43" t="s">
        <v>37</v>
      </c>
      <c r="L1656" s="14">
        <f t="shared" si="175"/>
        <v>1</v>
      </c>
      <c r="M1656" s="14" t="str">
        <f t="shared" si="176"/>
        <v>tier - 2</v>
      </c>
      <c r="N1656" s="14">
        <f t="shared" si="177"/>
        <v>9</v>
      </c>
      <c r="O1656" s="8" t="str">
        <f t="shared" si="178"/>
        <v>tier - 2</v>
      </c>
      <c r="P1656" s="8" t="str">
        <f t="shared" si="179"/>
        <v>R1013</v>
      </c>
      <c r="Q1656" s="35" t="str">
        <f t="shared" si="180"/>
        <v>20-Oct-1979</v>
      </c>
      <c r="R1656" s="35">
        <v>29148</v>
      </c>
      <c r="S1656" s="44">
        <f t="shared" si="181"/>
        <v>44</v>
      </c>
      <c r="T1656" s="47">
        <v>14478.33</v>
      </c>
      <c r="U1656" s="14" t="s">
        <v>1685</v>
      </c>
      <c r="V1656" s="58">
        <v>29148</v>
      </c>
      <c r="W1656" s="14">
        <v>5</v>
      </c>
      <c r="X1656" s="77">
        <v>14478.33</v>
      </c>
      <c r="Y1656" s="14" t="s">
        <v>11</v>
      </c>
      <c r="Z1656" s="14" t="s">
        <v>11</v>
      </c>
      <c r="AA1656" s="14" t="s">
        <v>13</v>
      </c>
      <c r="AB1656" s="38">
        <v>44</v>
      </c>
    </row>
    <row r="1657" spans="1:28" x14ac:dyDescent="0.35">
      <c r="A1657" t="s">
        <v>1686</v>
      </c>
      <c r="B1657">
        <v>1989</v>
      </c>
      <c r="C1657" t="s">
        <v>10</v>
      </c>
      <c r="D1657" s="42">
        <v>22</v>
      </c>
      <c r="E1657">
        <v>3</v>
      </c>
      <c r="F1657" s="37">
        <v>14507.46</v>
      </c>
      <c r="G1657" t="s">
        <v>11</v>
      </c>
      <c r="H1657" t="s">
        <v>12</v>
      </c>
      <c r="I1657" t="s">
        <v>23</v>
      </c>
      <c r="J1657" s="40">
        <v>1989</v>
      </c>
      <c r="K1657" s="43" t="s">
        <v>10</v>
      </c>
      <c r="L1657" s="14">
        <f t="shared" si="175"/>
        <v>1</v>
      </c>
      <c r="M1657" s="14" t="str">
        <f t="shared" si="176"/>
        <v>tier - 2</v>
      </c>
      <c r="N1657" s="14">
        <f t="shared" si="177"/>
        <v>1</v>
      </c>
      <c r="O1657" s="8" t="str">
        <f t="shared" si="178"/>
        <v>tier - 3</v>
      </c>
      <c r="P1657" s="8" t="str">
        <f t="shared" si="179"/>
        <v>R1012</v>
      </c>
      <c r="Q1657" s="35" t="str">
        <f t="shared" si="180"/>
        <v>22-Jul-1989</v>
      </c>
      <c r="R1657" s="35">
        <v>32711</v>
      </c>
      <c r="S1657" s="44">
        <f t="shared" si="181"/>
        <v>34</v>
      </c>
      <c r="T1657" s="47">
        <v>14507.46</v>
      </c>
      <c r="U1657" s="14" t="s">
        <v>1686</v>
      </c>
      <c r="V1657" s="58">
        <v>32711</v>
      </c>
      <c r="W1657" s="14">
        <v>3</v>
      </c>
      <c r="X1657" s="77">
        <v>14507.46</v>
      </c>
      <c r="Y1657" s="14" t="s">
        <v>11</v>
      </c>
      <c r="Z1657" s="14" t="s">
        <v>12</v>
      </c>
      <c r="AA1657" s="14" t="s">
        <v>23</v>
      </c>
      <c r="AB1657" s="38">
        <v>34</v>
      </c>
    </row>
    <row r="1658" spans="1:28" x14ac:dyDescent="0.35">
      <c r="A1658" t="s">
        <v>1687</v>
      </c>
      <c r="B1658">
        <v>1989</v>
      </c>
      <c r="C1658" t="s">
        <v>10</v>
      </c>
      <c r="D1658" s="42">
        <v>14</v>
      </c>
      <c r="E1658">
        <v>3</v>
      </c>
      <c r="F1658" s="37">
        <v>14547.26</v>
      </c>
      <c r="G1658" t="s">
        <v>11</v>
      </c>
      <c r="H1658" t="s">
        <v>12</v>
      </c>
      <c r="I1658" t="s">
        <v>42</v>
      </c>
      <c r="J1658" s="40">
        <v>1989</v>
      </c>
      <c r="K1658" s="43" t="s">
        <v>10</v>
      </c>
      <c r="L1658" s="14">
        <f t="shared" si="175"/>
        <v>1</v>
      </c>
      <c r="M1658" s="14" t="str">
        <f t="shared" si="176"/>
        <v>tier - 2</v>
      </c>
      <c r="N1658" s="14">
        <f t="shared" si="177"/>
        <v>1</v>
      </c>
      <c r="O1658" s="8" t="str">
        <f t="shared" si="178"/>
        <v>tier - 3</v>
      </c>
      <c r="P1658" s="8" t="str">
        <f t="shared" si="179"/>
        <v>R1011</v>
      </c>
      <c r="Q1658" s="35" t="str">
        <f t="shared" si="180"/>
        <v>14-Jul-1989</v>
      </c>
      <c r="R1658" s="35">
        <v>32703</v>
      </c>
      <c r="S1658" s="44">
        <f t="shared" si="181"/>
        <v>34</v>
      </c>
      <c r="T1658" s="47">
        <v>14547.26</v>
      </c>
      <c r="U1658" s="14" t="s">
        <v>1687</v>
      </c>
      <c r="V1658" s="58">
        <v>32703</v>
      </c>
      <c r="W1658" s="14">
        <v>3</v>
      </c>
      <c r="X1658" s="77">
        <v>14547.26</v>
      </c>
      <c r="Y1658" s="14" t="s">
        <v>11</v>
      </c>
      <c r="Z1658" s="14" t="s">
        <v>12</v>
      </c>
      <c r="AA1658" s="14" t="s">
        <v>42</v>
      </c>
      <c r="AB1658" s="38">
        <v>34</v>
      </c>
    </row>
    <row r="1659" spans="1:28" x14ac:dyDescent="0.35">
      <c r="A1659" t="s">
        <v>1688</v>
      </c>
      <c r="B1659">
        <v>1998</v>
      </c>
      <c r="C1659" t="s">
        <v>20</v>
      </c>
      <c r="D1659" s="42">
        <v>12</v>
      </c>
      <c r="E1659">
        <v>0</v>
      </c>
      <c r="F1659" s="37">
        <v>14571.89</v>
      </c>
      <c r="G1659" t="s">
        <v>11</v>
      </c>
      <c r="H1659" t="s">
        <v>16</v>
      </c>
      <c r="I1659" t="s">
        <v>247</v>
      </c>
      <c r="J1659" s="40">
        <v>1998</v>
      </c>
      <c r="K1659" s="43" t="s">
        <v>20</v>
      </c>
      <c r="L1659" s="14">
        <f t="shared" si="175"/>
        <v>1</v>
      </c>
      <c r="M1659" s="14" t="str">
        <f t="shared" si="176"/>
        <v>tier - 2</v>
      </c>
      <c r="N1659" s="14">
        <f t="shared" si="177"/>
        <v>2</v>
      </c>
      <c r="O1659" s="8" t="str">
        <f t="shared" si="178"/>
        <v>tier - 1</v>
      </c>
      <c r="P1659" s="8" t="str">
        <f t="shared" si="179"/>
        <v>R1024</v>
      </c>
      <c r="Q1659" s="35" t="str">
        <f t="shared" si="180"/>
        <v>12-Sep-1998</v>
      </c>
      <c r="R1659" s="35">
        <v>36050</v>
      </c>
      <c r="S1659" s="44">
        <f t="shared" si="181"/>
        <v>25</v>
      </c>
      <c r="T1659" s="47">
        <v>14571.89</v>
      </c>
      <c r="U1659" s="14" t="s">
        <v>1688</v>
      </c>
      <c r="V1659" s="58">
        <v>36050</v>
      </c>
      <c r="W1659" s="14">
        <v>0</v>
      </c>
      <c r="X1659" s="77">
        <v>14571.89</v>
      </c>
      <c r="Y1659" s="14" t="s">
        <v>11</v>
      </c>
      <c r="Z1659" s="14" t="s">
        <v>16</v>
      </c>
      <c r="AA1659" s="14" t="s">
        <v>247</v>
      </c>
      <c r="AB1659" s="38">
        <v>25</v>
      </c>
    </row>
    <row r="1660" spans="1:28" x14ac:dyDescent="0.35">
      <c r="A1660" t="s">
        <v>1689</v>
      </c>
      <c r="B1660">
        <v>1962</v>
      </c>
      <c r="C1660" t="s">
        <v>30</v>
      </c>
      <c r="D1660" s="42">
        <v>3</v>
      </c>
      <c r="E1660">
        <v>0</v>
      </c>
      <c r="F1660" s="37">
        <v>14574.64</v>
      </c>
      <c r="G1660" t="s">
        <v>11</v>
      </c>
      <c r="H1660" t="s">
        <v>16</v>
      </c>
      <c r="I1660" t="s">
        <v>200</v>
      </c>
      <c r="J1660" s="40">
        <v>1962</v>
      </c>
      <c r="K1660" s="43" t="s">
        <v>30</v>
      </c>
      <c r="L1660" s="14">
        <f t="shared" si="175"/>
        <v>1</v>
      </c>
      <c r="M1660" s="14" t="str">
        <f t="shared" si="176"/>
        <v>tier - 2</v>
      </c>
      <c r="N1660" s="14">
        <f t="shared" si="177"/>
        <v>2</v>
      </c>
      <c r="O1660" s="8" t="str">
        <f t="shared" si="178"/>
        <v>tier - 1</v>
      </c>
      <c r="P1660" s="8" t="str">
        <f t="shared" si="179"/>
        <v>R1025</v>
      </c>
      <c r="Q1660" s="35" t="str">
        <f t="shared" si="180"/>
        <v>3-Dec-1962</v>
      </c>
      <c r="R1660" s="35">
        <v>22983</v>
      </c>
      <c r="S1660" s="44">
        <f t="shared" si="181"/>
        <v>61</v>
      </c>
      <c r="T1660" s="47">
        <v>14574.64</v>
      </c>
      <c r="U1660" s="14" t="s">
        <v>1689</v>
      </c>
      <c r="V1660" s="58">
        <v>22983</v>
      </c>
      <c r="W1660" s="14">
        <v>0</v>
      </c>
      <c r="X1660" s="77">
        <v>14574.64</v>
      </c>
      <c r="Y1660" s="14" t="s">
        <v>11</v>
      </c>
      <c r="Z1660" s="14" t="s">
        <v>16</v>
      </c>
      <c r="AA1660" s="14" t="s">
        <v>200</v>
      </c>
      <c r="AB1660" s="38">
        <v>61</v>
      </c>
    </row>
    <row r="1661" spans="1:28" x14ac:dyDescent="0.35">
      <c r="A1661" t="s">
        <v>1690</v>
      </c>
      <c r="B1661">
        <v>1963</v>
      </c>
      <c r="C1661" t="s">
        <v>37</v>
      </c>
      <c r="D1661" s="42">
        <v>14</v>
      </c>
      <c r="E1661">
        <v>3</v>
      </c>
      <c r="F1661" s="37">
        <v>14590.63</v>
      </c>
      <c r="G1661" t="s">
        <v>11</v>
      </c>
      <c r="H1661" t="s">
        <v>16</v>
      </c>
      <c r="I1661" t="s">
        <v>247</v>
      </c>
      <c r="J1661" s="40">
        <v>1963</v>
      </c>
      <c r="K1661" s="43" t="s">
        <v>37</v>
      </c>
      <c r="L1661" s="14">
        <f t="shared" si="175"/>
        <v>1</v>
      </c>
      <c r="M1661" s="14" t="str">
        <f t="shared" si="176"/>
        <v>tier - 2</v>
      </c>
      <c r="N1661" s="14">
        <f t="shared" si="177"/>
        <v>2</v>
      </c>
      <c r="O1661" s="8" t="str">
        <f t="shared" si="178"/>
        <v>tier - 1</v>
      </c>
      <c r="P1661" s="8" t="str">
        <f t="shared" si="179"/>
        <v>R1024</v>
      </c>
      <c r="Q1661" s="35" t="str">
        <f t="shared" si="180"/>
        <v>14-Oct-1963</v>
      </c>
      <c r="R1661" s="35">
        <v>23298</v>
      </c>
      <c r="S1661" s="44">
        <f t="shared" si="181"/>
        <v>60</v>
      </c>
      <c r="T1661" s="47">
        <v>14590.63</v>
      </c>
      <c r="U1661" s="14" t="s">
        <v>1690</v>
      </c>
      <c r="V1661" s="58">
        <v>23298</v>
      </c>
      <c r="W1661" s="14">
        <v>3</v>
      </c>
      <c r="X1661" s="77">
        <v>14590.63</v>
      </c>
      <c r="Y1661" s="14" t="s">
        <v>11</v>
      </c>
      <c r="Z1661" s="14" t="s">
        <v>16</v>
      </c>
      <c r="AA1661" s="14" t="s">
        <v>247</v>
      </c>
      <c r="AB1661" s="38">
        <v>60</v>
      </c>
    </row>
    <row r="1662" spans="1:28" x14ac:dyDescent="0.35">
      <c r="A1662" t="s">
        <v>1691</v>
      </c>
      <c r="B1662">
        <v>1967</v>
      </c>
      <c r="C1662" t="s">
        <v>10</v>
      </c>
      <c r="D1662" s="42">
        <v>18</v>
      </c>
      <c r="E1662">
        <v>0</v>
      </c>
      <c r="F1662" s="37">
        <v>14600.62</v>
      </c>
      <c r="G1662" t="s">
        <v>11</v>
      </c>
      <c r="H1662" t="s">
        <v>12</v>
      </c>
      <c r="I1662" t="s">
        <v>632</v>
      </c>
      <c r="J1662" s="40">
        <v>1967</v>
      </c>
      <c r="K1662" s="43" t="s">
        <v>10</v>
      </c>
      <c r="L1662" s="14">
        <f t="shared" si="175"/>
        <v>1</v>
      </c>
      <c r="M1662" s="14" t="str">
        <f t="shared" si="176"/>
        <v>tier - 2</v>
      </c>
      <c r="N1662" s="14">
        <f t="shared" si="177"/>
        <v>1</v>
      </c>
      <c r="O1662" s="8" t="str">
        <f t="shared" si="178"/>
        <v>tier - 3</v>
      </c>
      <c r="P1662" s="8" t="str">
        <f t="shared" si="179"/>
        <v>R1022</v>
      </c>
      <c r="Q1662" s="35" t="str">
        <f t="shared" si="180"/>
        <v>18-Jul-1967</v>
      </c>
      <c r="R1662" s="35">
        <v>24671</v>
      </c>
      <c r="S1662" s="44">
        <f t="shared" si="181"/>
        <v>56</v>
      </c>
      <c r="T1662" s="47">
        <v>14600.62</v>
      </c>
      <c r="U1662" s="14" t="s">
        <v>1691</v>
      </c>
      <c r="V1662" s="58">
        <v>24671</v>
      </c>
      <c r="W1662" s="14">
        <v>0</v>
      </c>
      <c r="X1662" s="77">
        <v>14600.62</v>
      </c>
      <c r="Y1662" s="14" t="s">
        <v>11</v>
      </c>
      <c r="Z1662" s="14" t="s">
        <v>12</v>
      </c>
      <c r="AA1662" s="14" t="s">
        <v>632</v>
      </c>
      <c r="AB1662" s="38">
        <v>56</v>
      </c>
    </row>
    <row r="1663" spans="1:28" x14ac:dyDescent="0.35">
      <c r="A1663" t="s">
        <v>1692</v>
      </c>
      <c r="B1663">
        <v>1965</v>
      </c>
      <c r="C1663" t="s">
        <v>15</v>
      </c>
      <c r="D1663" s="42">
        <v>8</v>
      </c>
      <c r="E1663">
        <v>0</v>
      </c>
      <c r="F1663" s="37">
        <v>14612.33</v>
      </c>
      <c r="G1663" t="s">
        <v>11</v>
      </c>
      <c r="H1663" t="s">
        <v>12</v>
      </c>
      <c r="I1663" t="s">
        <v>300</v>
      </c>
      <c r="J1663" s="40">
        <v>1965</v>
      </c>
      <c r="K1663" s="43" t="s">
        <v>15</v>
      </c>
      <c r="L1663" s="14">
        <f t="shared" si="175"/>
        <v>1</v>
      </c>
      <c r="M1663" s="14" t="str">
        <f t="shared" si="176"/>
        <v>tier - 2</v>
      </c>
      <c r="N1663" s="14">
        <f t="shared" si="177"/>
        <v>1</v>
      </c>
      <c r="O1663" s="8" t="str">
        <f t="shared" si="178"/>
        <v>tier - 3</v>
      </c>
      <c r="P1663" s="8" t="str">
        <f t="shared" si="179"/>
        <v>R1021</v>
      </c>
      <c r="Q1663" s="35" t="str">
        <f t="shared" si="180"/>
        <v>8-Nov-1965</v>
      </c>
      <c r="R1663" s="35">
        <v>24054</v>
      </c>
      <c r="S1663" s="44">
        <f t="shared" si="181"/>
        <v>58</v>
      </c>
      <c r="T1663" s="47">
        <v>14612.33</v>
      </c>
      <c r="U1663" s="14" t="s">
        <v>1692</v>
      </c>
      <c r="V1663" s="58">
        <v>24054</v>
      </c>
      <c r="W1663" s="14">
        <v>0</v>
      </c>
      <c r="X1663" s="77">
        <v>14612.33</v>
      </c>
      <c r="Y1663" s="14" t="s">
        <v>11</v>
      </c>
      <c r="Z1663" s="14" t="s">
        <v>12</v>
      </c>
      <c r="AA1663" s="14" t="s">
        <v>300</v>
      </c>
      <c r="AB1663" s="38">
        <v>58</v>
      </c>
    </row>
    <row r="1664" spans="1:28" x14ac:dyDescent="0.35">
      <c r="A1664" t="s">
        <v>1693</v>
      </c>
      <c r="B1664">
        <v>1991</v>
      </c>
      <c r="C1664" t="s">
        <v>35</v>
      </c>
      <c r="D1664" s="42">
        <v>21</v>
      </c>
      <c r="E1664">
        <v>3</v>
      </c>
      <c r="F1664" s="37">
        <v>14630.52</v>
      </c>
      <c r="G1664" t="s">
        <v>11</v>
      </c>
      <c r="H1664" t="s">
        <v>12</v>
      </c>
      <c r="I1664" t="s">
        <v>42</v>
      </c>
      <c r="J1664" s="40">
        <v>1991</v>
      </c>
      <c r="K1664" s="43" t="s">
        <v>35</v>
      </c>
      <c r="L1664" s="14">
        <f t="shared" si="175"/>
        <v>1</v>
      </c>
      <c r="M1664" s="14" t="str">
        <f t="shared" si="176"/>
        <v>tier - 2</v>
      </c>
      <c r="N1664" s="14">
        <f t="shared" si="177"/>
        <v>1</v>
      </c>
      <c r="O1664" s="8" t="str">
        <f t="shared" si="178"/>
        <v>tier - 3</v>
      </c>
      <c r="P1664" s="8" t="str">
        <f t="shared" si="179"/>
        <v>R1011</v>
      </c>
      <c r="Q1664" s="35" t="str">
        <f t="shared" si="180"/>
        <v>21-Aug-1991</v>
      </c>
      <c r="R1664" s="35">
        <v>33471</v>
      </c>
      <c r="S1664" s="44">
        <f t="shared" si="181"/>
        <v>32</v>
      </c>
      <c r="T1664" s="47">
        <v>14630.52</v>
      </c>
      <c r="U1664" s="14" t="s">
        <v>1693</v>
      </c>
      <c r="V1664" s="58">
        <v>33471</v>
      </c>
      <c r="W1664" s="14">
        <v>3</v>
      </c>
      <c r="X1664" s="77">
        <v>14630.52</v>
      </c>
      <c r="Y1664" s="14" t="s">
        <v>11</v>
      </c>
      <c r="Z1664" s="14" t="s">
        <v>12</v>
      </c>
      <c r="AA1664" s="14" t="s">
        <v>42</v>
      </c>
      <c r="AB1664" s="38">
        <v>32</v>
      </c>
    </row>
    <row r="1665" spans="1:28" x14ac:dyDescent="0.35">
      <c r="A1665" t="s">
        <v>1694</v>
      </c>
      <c r="B1665">
        <v>1967</v>
      </c>
      <c r="C1665" t="s">
        <v>20</v>
      </c>
      <c r="D1665" s="42">
        <v>1</v>
      </c>
      <c r="E1665">
        <v>0</v>
      </c>
      <c r="F1665" s="37">
        <v>14640.35</v>
      </c>
      <c r="G1665" t="s">
        <v>11</v>
      </c>
      <c r="H1665" t="s">
        <v>12</v>
      </c>
      <c r="I1665" t="s">
        <v>535</v>
      </c>
      <c r="J1665" s="40">
        <v>1967</v>
      </c>
      <c r="K1665" s="43" t="s">
        <v>20</v>
      </c>
      <c r="L1665" s="14">
        <f t="shared" si="175"/>
        <v>1</v>
      </c>
      <c r="M1665" s="14" t="str">
        <f t="shared" si="176"/>
        <v>tier - 2</v>
      </c>
      <c r="N1665" s="14">
        <f t="shared" si="177"/>
        <v>1</v>
      </c>
      <c r="O1665" s="8" t="str">
        <f t="shared" si="178"/>
        <v>tier - 3</v>
      </c>
      <c r="P1665" s="8" t="str">
        <f t="shared" si="179"/>
        <v>R1026</v>
      </c>
      <c r="Q1665" s="35" t="str">
        <f t="shared" si="180"/>
        <v>1-Sep-1967</v>
      </c>
      <c r="R1665" s="35">
        <v>24716</v>
      </c>
      <c r="S1665" s="44">
        <f t="shared" si="181"/>
        <v>56</v>
      </c>
      <c r="T1665" s="47">
        <v>14640.35</v>
      </c>
      <c r="U1665" s="14" t="s">
        <v>1694</v>
      </c>
      <c r="V1665" s="58">
        <v>24716</v>
      </c>
      <c r="W1665" s="14">
        <v>0</v>
      </c>
      <c r="X1665" s="77">
        <v>14640.35</v>
      </c>
      <c r="Y1665" s="14" t="s">
        <v>11</v>
      </c>
      <c r="Z1665" s="14" t="s">
        <v>12</v>
      </c>
      <c r="AA1665" s="14" t="s">
        <v>535</v>
      </c>
      <c r="AB1665" s="38">
        <v>56</v>
      </c>
    </row>
    <row r="1666" spans="1:28" x14ac:dyDescent="0.35">
      <c r="A1666" t="s">
        <v>1695</v>
      </c>
      <c r="B1666">
        <v>1981</v>
      </c>
      <c r="C1666" t="s">
        <v>15</v>
      </c>
      <c r="D1666" s="42">
        <v>13</v>
      </c>
      <c r="E1666">
        <v>1</v>
      </c>
      <c r="F1666" s="37">
        <v>14657.2</v>
      </c>
      <c r="G1666" t="s">
        <v>11</v>
      </c>
      <c r="H1666" t="s">
        <v>16</v>
      </c>
      <c r="I1666" t="s">
        <v>23</v>
      </c>
      <c r="J1666" s="40">
        <v>1981</v>
      </c>
      <c r="K1666" s="43" t="s">
        <v>15</v>
      </c>
      <c r="L1666" s="14">
        <f t="shared" si="175"/>
        <v>1</v>
      </c>
      <c r="M1666" s="14" t="str">
        <f t="shared" si="176"/>
        <v>tier - 2</v>
      </c>
      <c r="N1666" s="14">
        <f t="shared" si="177"/>
        <v>2</v>
      </c>
      <c r="O1666" s="8" t="str">
        <f t="shared" si="178"/>
        <v>tier - 1</v>
      </c>
      <c r="P1666" s="8" t="str">
        <f t="shared" si="179"/>
        <v>R1012</v>
      </c>
      <c r="Q1666" s="35" t="str">
        <f t="shared" si="180"/>
        <v>13-Nov-1981</v>
      </c>
      <c r="R1666" s="35">
        <v>29903</v>
      </c>
      <c r="S1666" s="44">
        <f t="shared" si="181"/>
        <v>42</v>
      </c>
      <c r="T1666" s="47">
        <v>14657.2</v>
      </c>
      <c r="U1666" s="14" t="s">
        <v>1695</v>
      </c>
      <c r="V1666" s="58">
        <v>29903</v>
      </c>
      <c r="W1666" s="14">
        <v>1</v>
      </c>
      <c r="X1666" s="77">
        <v>14657.2</v>
      </c>
      <c r="Y1666" s="14" t="s">
        <v>11</v>
      </c>
      <c r="Z1666" s="14" t="s">
        <v>16</v>
      </c>
      <c r="AA1666" s="14" t="s">
        <v>23</v>
      </c>
      <c r="AB1666" s="38">
        <v>42</v>
      </c>
    </row>
    <row r="1667" spans="1:28" x14ac:dyDescent="0.35">
      <c r="A1667" t="s">
        <v>1696</v>
      </c>
      <c r="B1667">
        <v>1969</v>
      </c>
      <c r="C1667" t="s">
        <v>37</v>
      </c>
      <c r="D1667" s="42">
        <v>20</v>
      </c>
      <c r="E1667">
        <v>0</v>
      </c>
      <c r="F1667" s="37">
        <v>14665.75</v>
      </c>
      <c r="G1667" t="s">
        <v>11</v>
      </c>
      <c r="H1667" t="s">
        <v>16</v>
      </c>
      <c r="I1667" t="s">
        <v>23</v>
      </c>
      <c r="J1667" s="40">
        <v>1969</v>
      </c>
      <c r="K1667" s="43" t="s">
        <v>37</v>
      </c>
      <c r="L1667" s="14">
        <f t="shared" si="175"/>
        <v>1</v>
      </c>
      <c r="M1667" s="14" t="str">
        <f t="shared" si="176"/>
        <v>tier - 2</v>
      </c>
      <c r="N1667" s="14">
        <f t="shared" si="177"/>
        <v>2</v>
      </c>
      <c r="O1667" s="8" t="str">
        <f t="shared" si="178"/>
        <v>tier - 1</v>
      </c>
      <c r="P1667" s="8" t="str">
        <f t="shared" si="179"/>
        <v>R1012</v>
      </c>
      <c r="Q1667" s="35" t="str">
        <f t="shared" si="180"/>
        <v>20-Oct-1969</v>
      </c>
      <c r="R1667" s="35">
        <v>25496</v>
      </c>
      <c r="S1667" s="44">
        <f t="shared" si="181"/>
        <v>54</v>
      </c>
      <c r="T1667" s="47">
        <v>14665.75</v>
      </c>
      <c r="U1667" s="14" t="s">
        <v>1696</v>
      </c>
      <c r="V1667" s="58">
        <v>25496</v>
      </c>
      <c r="W1667" s="14">
        <v>0</v>
      </c>
      <c r="X1667" s="77">
        <v>14665.75</v>
      </c>
      <c r="Y1667" s="14" t="s">
        <v>11</v>
      </c>
      <c r="Z1667" s="14" t="s">
        <v>16</v>
      </c>
      <c r="AA1667" s="14" t="s">
        <v>23</v>
      </c>
      <c r="AB1667" s="38">
        <v>54</v>
      </c>
    </row>
    <row r="1668" spans="1:28" x14ac:dyDescent="0.35">
      <c r="A1668" t="s">
        <v>1697</v>
      </c>
      <c r="B1668">
        <v>1958</v>
      </c>
      <c r="C1668" t="s">
        <v>10</v>
      </c>
      <c r="D1668" s="42">
        <v>23</v>
      </c>
      <c r="E1668">
        <v>0</v>
      </c>
      <c r="F1668" s="37">
        <v>14692.67</v>
      </c>
      <c r="G1668" t="s">
        <v>11</v>
      </c>
      <c r="H1668" t="s">
        <v>16</v>
      </c>
      <c r="I1668" t="s">
        <v>23</v>
      </c>
      <c r="J1668" s="40">
        <v>1958</v>
      </c>
      <c r="K1668" s="43" t="s">
        <v>10</v>
      </c>
      <c r="L1668" s="14">
        <f t="shared" si="175"/>
        <v>1</v>
      </c>
      <c r="M1668" s="14" t="str">
        <f t="shared" si="176"/>
        <v>tier - 2</v>
      </c>
      <c r="N1668" s="14">
        <f t="shared" si="177"/>
        <v>2</v>
      </c>
      <c r="O1668" s="8" t="str">
        <f t="shared" si="178"/>
        <v>tier - 1</v>
      </c>
      <c r="P1668" s="8" t="str">
        <f t="shared" si="179"/>
        <v>R1012</v>
      </c>
      <c r="Q1668" s="35" t="str">
        <f t="shared" si="180"/>
        <v>23-Jul-1958</v>
      </c>
      <c r="R1668" s="35">
        <v>21389</v>
      </c>
      <c r="S1668" s="44">
        <f t="shared" si="181"/>
        <v>65</v>
      </c>
      <c r="T1668" s="47">
        <v>14692.67</v>
      </c>
      <c r="U1668" s="14" t="s">
        <v>1697</v>
      </c>
      <c r="V1668" s="58">
        <v>21389</v>
      </c>
      <c r="W1668" s="14">
        <v>0</v>
      </c>
      <c r="X1668" s="77">
        <v>14692.67</v>
      </c>
      <c r="Y1668" s="14" t="s">
        <v>11</v>
      </c>
      <c r="Z1668" s="14" t="s">
        <v>16</v>
      </c>
      <c r="AA1668" s="14" t="s">
        <v>23</v>
      </c>
      <c r="AB1668" s="38">
        <v>65</v>
      </c>
    </row>
    <row r="1669" spans="1:28" x14ac:dyDescent="0.35">
      <c r="A1669" t="s">
        <v>1698</v>
      </c>
      <c r="B1669">
        <v>1982</v>
      </c>
      <c r="C1669" t="s">
        <v>20</v>
      </c>
      <c r="D1669" s="42">
        <v>4</v>
      </c>
      <c r="E1669">
        <v>3</v>
      </c>
      <c r="F1669" s="37">
        <v>14696.77</v>
      </c>
      <c r="G1669" t="s">
        <v>11</v>
      </c>
      <c r="H1669" t="s">
        <v>11</v>
      </c>
      <c r="I1669" t="s">
        <v>42</v>
      </c>
      <c r="J1669" s="40">
        <v>1982</v>
      </c>
      <c r="K1669" s="43" t="s">
        <v>20</v>
      </c>
      <c r="L1669" s="14">
        <f t="shared" ref="L1669:L1732" si="182">MATCH($G$4:$G$2346,$G$4:$G$2346,0)</f>
        <v>1</v>
      </c>
      <c r="M1669" s="14" t="str">
        <f t="shared" ref="M1669:M1732" si="183">IF(G1669="?",INDEX($G$4:$G$2346,MODE($L$4:$L$2346)),G1669)</f>
        <v>tier - 2</v>
      </c>
      <c r="N1669" s="14">
        <f t="shared" ref="N1669:N1732" si="184">MATCH($H$4:$H$2346,$H$4:$H$2346,0)</f>
        <v>9</v>
      </c>
      <c r="O1669" s="8" t="str">
        <f t="shared" ref="O1669:O1732" si="185">IF(H1669="?",INDEX($H$4:$H$2346,MODE($N$4:$N$2346)),H1669)</f>
        <v>tier - 2</v>
      </c>
      <c r="P1669" s="8" t="str">
        <f t="shared" ref="P1669:P1732" si="186">IF(I1669="?","Unknown",I1669)</f>
        <v>R1011</v>
      </c>
      <c r="Q1669" s="35" t="str">
        <f t="shared" ref="Q1669:Q1732" si="187">CONCATENATE(D1669,"-",K1669,"-",J1669)</f>
        <v>4-Sep-1982</v>
      </c>
      <c r="R1669" s="35">
        <v>30198</v>
      </c>
      <c r="S1669" s="44">
        <f t="shared" ref="S1669:S1732" si="188">ROUND((($S$2-R1669)/365),0)</f>
        <v>41</v>
      </c>
      <c r="T1669" s="47">
        <v>14696.77</v>
      </c>
      <c r="U1669" s="14" t="s">
        <v>1698</v>
      </c>
      <c r="V1669" s="58">
        <v>30198</v>
      </c>
      <c r="W1669" s="14">
        <v>3</v>
      </c>
      <c r="X1669" s="77">
        <v>14696.77</v>
      </c>
      <c r="Y1669" s="14" t="s">
        <v>11</v>
      </c>
      <c r="Z1669" s="14" t="s">
        <v>11</v>
      </c>
      <c r="AA1669" s="14" t="s">
        <v>42</v>
      </c>
      <c r="AB1669" s="38">
        <v>41</v>
      </c>
    </row>
    <row r="1670" spans="1:28" x14ac:dyDescent="0.35">
      <c r="A1670" t="s">
        <v>1699</v>
      </c>
      <c r="B1670">
        <v>2002</v>
      </c>
      <c r="C1670" t="s">
        <v>20</v>
      </c>
      <c r="D1670" s="42">
        <v>24</v>
      </c>
      <c r="E1670">
        <v>0</v>
      </c>
      <c r="F1670" s="37">
        <v>14711.74</v>
      </c>
      <c r="G1670" t="s">
        <v>11</v>
      </c>
      <c r="H1670" t="s">
        <v>11</v>
      </c>
      <c r="I1670" t="s">
        <v>23</v>
      </c>
      <c r="J1670" s="40">
        <v>2002</v>
      </c>
      <c r="K1670" s="43" t="s">
        <v>20</v>
      </c>
      <c r="L1670" s="14">
        <f t="shared" si="182"/>
        <v>1</v>
      </c>
      <c r="M1670" s="14" t="str">
        <f t="shared" si="183"/>
        <v>tier - 2</v>
      </c>
      <c r="N1670" s="14">
        <f t="shared" si="184"/>
        <v>9</v>
      </c>
      <c r="O1670" s="8" t="str">
        <f t="shared" si="185"/>
        <v>tier - 2</v>
      </c>
      <c r="P1670" s="8" t="str">
        <f t="shared" si="186"/>
        <v>R1012</v>
      </c>
      <c r="Q1670" s="35" t="str">
        <f t="shared" si="187"/>
        <v>24-Sep-2002</v>
      </c>
      <c r="R1670" s="35">
        <v>37523</v>
      </c>
      <c r="S1670" s="44">
        <f t="shared" si="188"/>
        <v>21</v>
      </c>
      <c r="T1670" s="47">
        <v>14711.74</v>
      </c>
      <c r="U1670" s="14" t="s">
        <v>1699</v>
      </c>
      <c r="V1670" s="58">
        <v>37523</v>
      </c>
      <c r="W1670" s="14">
        <v>0</v>
      </c>
      <c r="X1670" s="77">
        <v>14711.74</v>
      </c>
      <c r="Y1670" s="14" t="s">
        <v>11</v>
      </c>
      <c r="Z1670" s="14" t="s">
        <v>11</v>
      </c>
      <c r="AA1670" s="14" t="s">
        <v>23</v>
      </c>
      <c r="AB1670" s="38">
        <v>21</v>
      </c>
    </row>
    <row r="1671" spans="1:28" x14ac:dyDescent="0.35">
      <c r="A1671" t="s">
        <v>1700</v>
      </c>
      <c r="B1671">
        <v>1962</v>
      </c>
      <c r="C1671" t="s">
        <v>10</v>
      </c>
      <c r="D1671" s="42">
        <v>29</v>
      </c>
      <c r="E1671">
        <v>0</v>
      </c>
      <c r="F1671" s="37">
        <v>14738.43</v>
      </c>
      <c r="G1671" t="s">
        <v>11</v>
      </c>
      <c r="H1671" t="s">
        <v>12</v>
      </c>
      <c r="I1671" t="s">
        <v>300</v>
      </c>
      <c r="J1671" s="40">
        <v>1962</v>
      </c>
      <c r="K1671" s="43" t="s">
        <v>10</v>
      </c>
      <c r="L1671" s="14">
        <f t="shared" si="182"/>
        <v>1</v>
      </c>
      <c r="M1671" s="14" t="str">
        <f t="shared" si="183"/>
        <v>tier - 2</v>
      </c>
      <c r="N1671" s="14">
        <f t="shared" si="184"/>
        <v>1</v>
      </c>
      <c r="O1671" s="8" t="str">
        <f t="shared" si="185"/>
        <v>tier - 3</v>
      </c>
      <c r="P1671" s="8" t="str">
        <f t="shared" si="186"/>
        <v>R1021</v>
      </c>
      <c r="Q1671" s="35" t="str">
        <f t="shared" si="187"/>
        <v>29-Jul-1962</v>
      </c>
      <c r="R1671" s="35">
        <v>22856</v>
      </c>
      <c r="S1671" s="44">
        <f t="shared" si="188"/>
        <v>61</v>
      </c>
      <c r="T1671" s="47">
        <v>14738.43</v>
      </c>
      <c r="U1671" s="14" t="s">
        <v>1700</v>
      </c>
      <c r="V1671" s="58">
        <v>22856</v>
      </c>
      <c r="W1671" s="14">
        <v>0</v>
      </c>
      <c r="X1671" s="77">
        <v>14738.43</v>
      </c>
      <c r="Y1671" s="14" t="s">
        <v>11</v>
      </c>
      <c r="Z1671" s="14" t="s">
        <v>12</v>
      </c>
      <c r="AA1671" s="14" t="s">
        <v>300</v>
      </c>
      <c r="AB1671" s="38">
        <v>61</v>
      </c>
    </row>
    <row r="1672" spans="1:28" x14ac:dyDescent="0.35">
      <c r="A1672" t="s">
        <v>1701</v>
      </c>
      <c r="B1672">
        <v>1965</v>
      </c>
      <c r="C1672" t="s">
        <v>10</v>
      </c>
      <c r="D1672" s="42">
        <v>27</v>
      </c>
      <c r="E1672">
        <v>0</v>
      </c>
      <c r="F1672" s="37">
        <v>14750.42</v>
      </c>
      <c r="G1672" t="s">
        <v>11</v>
      </c>
      <c r="H1672" t="s">
        <v>11</v>
      </c>
      <c r="I1672" t="s">
        <v>535</v>
      </c>
      <c r="J1672" s="40">
        <v>1965</v>
      </c>
      <c r="K1672" s="43" t="s">
        <v>10</v>
      </c>
      <c r="L1672" s="14">
        <f t="shared" si="182"/>
        <v>1</v>
      </c>
      <c r="M1672" s="14" t="str">
        <f t="shared" si="183"/>
        <v>tier - 2</v>
      </c>
      <c r="N1672" s="14">
        <f t="shared" si="184"/>
        <v>9</v>
      </c>
      <c r="O1672" s="8" t="str">
        <f t="shared" si="185"/>
        <v>tier - 2</v>
      </c>
      <c r="P1672" s="8" t="str">
        <f t="shared" si="186"/>
        <v>R1026</v>
      </c>
      <c r="Q1672" s="35" t="str">
        <f t="shared" si="187"/>
        <v>27-Jul-1965</v>
      </c>
      <c r="R1672" s="35">
        <v>23950</v>
      </c>
      <c r="S1672" s="44">
        <f t="shared" si="188"/>
        <v>58</v>
      </c>
      <c r="T1672" s="47">
        <v>14750.42</v>
      </c>
      <c r="U1672" s="14" t="s">
        <v>1701</v>
      </c>
      <c r="V1672" s="58">
        <v>23950</v>
      </c>
      <c r="W1672" s="14">
        <v>0</v>
      </c>
      <c r="X1672" s="77">
        <v>14750.42</v>
      </c>
      <c r="Y1672" s="14" t="s">
        <v>11</v>
      </c>
      <c r="Z1672" s="14" t="s">
        <v>11</v>
      </c>
      <c r="AA1672" s="14" t="s">
        <v>535</v>
      </c>
      <c r="AB1672" s="38">
        <v>58</v>
      </c>
    </row>
    <row r="1673" spans="1:28" x14ac:dyDescent="0.35">
      <c r="A1673" t="s">
        <v>1702</v>
      </c>
      <c r="B1673">
        <v>1975</v>
      </c>
      <c r="C1673" t="s">
        <v>30</v>
      </c>
      <c r="D1673" s="42">
        <v>10</v>
      </c>
      <c r="E1673">
        <v>1</v>
      </c>
      <c r="F1673" s="37">
        <v>14819</v>
      </c>
      <c r="G1673" t="s">
        <v>11</v>
      </c>
      <c r="H1673" t="s">
        <v>12</v>
      </c>
      <c r="I1673" t="s">
        <v>249</v>
      </c>
      <c r="J1673" s="40">
        <v>1975</v>
      </c>
      <c r="K1673" s="43" t="s">
        <v>30</v>
      </c>
      <c r="L1673" s="14">
        <f t="shared" si="182"/>
        <v>1</v>
      </c>
      <c r="M1673" s="14" t="str">
        <f t="shared" si="183"/>
        <v>tier - 2</v>
      </c>
      <c r="N1673" s="14">
        <f t="shared" si="184"/>
        <v>1</v>
      </c>
      <c r="O1673" s="8" t="str">
        <f t="shared" si="185"/>
        <v>tier - 3</v>
      </c>
      <c r="P1673" s="8" t="str">
        <f t="shared" si="186"/>
        <v>R1023</v>
      </c>
      <c r="Q1673" s="35" t="str">
        <f t="shared" si="187"/>
        <v>10-Dec-1975</v>
      </c>
      <c r="R1673" s="35">
        <v>27738</v>
      </c>
      <c r="S1673" s="44">
        <f t="shared" si="188"/>
        <v>48</v>
      </c>
      <c r="T1673" s="47">
        <v>14819</v>
      </c>
      <c r="U1673" s="14" t="s">
        <v>1702</v>
      </c>
      <c r="V1673" s="58">
        <v>27738</v>
      </c>
      <c r="W1673" s="14">
        <v>1</v>
      </c>
      <c r="X1673" s="77">
        <v>14819</v>
      </c>
      <c r="Y1673" s="14" t="s">
        <v>11</v>
      </c>
      <c r="Z1673" s="14" t="s">
        <v>12</v>
      </c>
      <c r="AA1673" s="14" t="s">
        <v>249</v>
      </c>
      <c r="AB1673" s="38">
        <v>48</v>
      </c>
    </row>
    <row r="1674" spans="1:28" x14ac:dyDescent="0.35">
      <c r="A1674" t="s">
        <v>1703</v>
      </c>
      <c r="B1674">
        <v>1979</v>
      </c>
      <c r="C1674" t="s">
        <v>37</v>
      </c>
      <c r="D1674" s="42">
        <v>18</v>
      </c>
      <c r="E1674">
        <v>2</v>
      </c>
      <c r="F1674" s="37">
        <v>14839.34</v>
      </c>
      <c r="G1674" t="s">
        <v>11</v>
      </c>
      <c r="H1674" t="s">
        <v>12</v>
      </c>
      <c r="I1674" t="s">
        <v>535</v>
      </c>
      <c r="J1674" s="40">
        <v>1979</v>
      </c>
      <c r="K1674" s="43" t="s">
        <v>37</v>
      </c>
      <c r="L1674" s="14">
        <f t="shared" si="182"/>
        <v>1</v>
      </c>
      <c r="M1674" s="14" t="str">
        <f t="shared" si="183"/>
        <v>tier - 2</v>
      </c>
      <c r="N1674" s="14">
        <f t="shared" si="184"/>
        <v>1</v>
      </c>
      <c r="O1674" s="8" t="str">
        <f t="shared" si="185"/>
        <v>tier - 3</v>
      </c>
      <c r="P1674" s="8" t="str">
        <f t="shared" si="186"/>
        <v>R1026</v>
      </c>
      <c r="Q1674" s="35" t="str">
        <f t="shared" si="187"/>
        <v>18-Oct-1979</v>
      </c>
      <c r="R1674" s="35">
        <v>29146</v>
      </c>
      <c r="S1674" s="44">
        <f t="shared" si="188"/>
        <v>44</v>
      </c>
      <c r="T1674" s="47">
        <v>14839.34</v>
      </c>
      <c r="U1674" s="14" t="s">
        <v>1703</v>
      </c>
      <c r="V1674" s="58">
        <v>29146</v>
      </c>
      <c r="W1674" s="14">
        <v>2</v>
      </c>
      <c r="X1674" s="77">
        <v>14839.34</v>
      </c>
      <c r="Y1674" s="14" t="s">
        <v>11</v>
      </c>
      <c r="Z1674" s="14" t="s">
        <v>12</v>
      </c>
      <c r="AA1674" s="14" t="s">
        <v>535</v>
      </c>
      <c r="AB1674" s="38">
        <v>44</v>
      </c>
    </row>
    <row r="1675" spans="1:28" x14ac:dyDescent="0.35">
      <c r="A1675" t="s">
        <v>1704</v>
      </c>
      <c r="B1675">
        <v>1981</v>
      </c>
      <c r="C1675" t="s">
        <v>18</v>
      </c>
      <c r="D1675" s="42">
        <v>5</v>
      </c>
      <c r="E1675">
        <v>1</v>
      </c>
      <c r="F1675" s="37">
        <v>14843.96</v>
      </c>
      <c r="G1675" t="s">
        <v>11</v>
      </c>
      <c r="H1675" t="s">
        <v>12</v>
      </c>
      <c r="I1675" t="s">
        <v>535</v>
      </c>
      <c r="J1675" s="40">
        <v>1981</v>
      </c>
      <c r="K1675" s="43" t="s">
        <v>18</v>
      </c>
      <c r="L1675" s="14">
        <f t="shared" si="182"/>
        <v>1</v>
      </c>
      <c r="M1675" s="14" t="str">
        <f t="shared" si="183"/>
        <v>tier - 2</v>
      </c>
      <c r="N1675" s="14">
        <f t="shared" si="184"/>
        <v>1</v>
      </c>
      <c r="O1675" s="8" t="str">
        <f t="shared" si="185"/>
        <v>tier - 3</v>
      </c>
      <c r="P1675" s="8" t="str">
        <f t="shared" si="186"/>
        <v>R1026</v>
      </c>
      <c r="Q1675" s="35" t="str">
        <f t="shared" si="187"/>
        <v>5-Jun-1981</v>
      </c>
      <c r="R1675" s="35">
        <v>29742</v>
      </c>
      <c r="S1675" s="44">
        <f t="shared" si="188"/>
        <v>42</v>
      </c>
      <c r="T1675" s="47">
        <v>14843.96</v>
      </c>
      <c r="U1675" s="14" t="s">
        <v>1704</v>
      </c>
      <c r="V1675" s="58">
        <v>29742</v>
      </c>
      <c r="W1675" s="14">
        <v>1</v>
      </c>
      <c r="X1675" s="77">
        <v>14843.96</v>
      </c>
      <c r="Y1675" s="14" t="s">
        <v>11</v>
      </c>
      <c r="Z1675" s="14" t="s">
        <v>12</v>
      </c>
      <c r="AA1675" s="14" t="s">
        <v>535</v>
      </c>
      <c r="AB1675" s="38">
        <v>42</v>
      </c>
    </row>
    <row r="1676" spans="1:28" x14ac:dyDescent="0.35">
      <c r="A1676" t="s">
        <v>1705</v>
      </c>
      <c r="B1676">
        <v>1970</v>
      </c>
      <c r="C1676" t="s">
        <v>15</v>
      </c>
      <c r="D1676" s="42">
        <v>11</v>
      </c>
      <c r="E1676">
        <v>0</v>
      </c>
      <c r="F1676" s="37">
        <v>14847.63</v>
      </c>
      <c r="G1676" t="s">
        <v>11</v>
      </c>
      <c r="H1676" t="s">
        <v>11</v>
      </c>
      <c r="I1676" t="s">
        <v>249</v>
      </c>
      <c r="J1676" s="40">
        <v>1970</v>
      </c>
      <c r="K1676" s="43" t="s">
        <v>15</v>
      </c>
      <c r="L1676" s="14">
        <f t="shared" si="182"/>
        <v>1</v>
      </c>
      <c r="M1676" s="14" t="str">
        <f t="shared" si="183"/>
        <v>tier - 2</v>
      </c>
      <c r="N1676" s="14">
        <f t="shared" si="184"/>
        <v>9</v>
      </c>
      <c r="O1676" s="8" t="str">
        <f t="shared" si="185"/>
        <v>tier - 2</v>
      </c>
      <c r="P1676" s="8" t="str">
        <f t="shared" si="186"/>
        <v>R1023</v>
      </c>
      <c r="Q1676" s="35" t="str">
        <f t="shared" si="187"/>
        <v>11-Nov-1970</v>
      </c>
      <c r="R1676" s="35">
        <v>25883</v>
      </c>
      <c r="S1676" s="44">
        <f t="shared" si="188"/>
        <v>53</v>
      </c>
      <c r="T1676" s="47">
        <v>14847.63</v>
      </c>
      <c r="U1676" s="14" t="s">
        <v>1705</v>
      </c>
      <c r="V1676" s="58">
        <v>25883</v>
      </c>
      <c r="W1676" s="14">
        <v>0</v>
      </c>
      <c r="X1676" s="77">
        <v>14847.63</v>
      </c>
      <c r="Y1676" s="14" t="s">
        <v>11</v>
      </c>
      <c r="Z1676" s="14" t="s">
        <v>11</v>
      </c>
      <c r="AA1676" s="14" t="s">
        <v>249</v>
      </c>
      <c r="AB1676" s="38">
        <v>53</v>
      </c>
    </row>
    <row r="1677" spans="1:28" x14ac:dyDescent="0.35">
      <c r="A1677" t="s">
        <v>1706</v>
      </c>
      <c r="B1677">
        <v>1958</v>
      </c>
      <c r="C1677" t="s">
        <v>37</v>
      </c>
      <c r="D1677" s="42">
        <v>17</v>
      </c>
      <c r="E1677">
        <v>0</v>
      </c>
      <c r="F1677" s="37">
        <v>14901.52</v>
      </c>
      <c r="G1677" t="s">
        <v>11</v>
      </c>
      <c r="H1677" t="s">
        <v>11</v>
      </c>
      <c r="I1677" t="s">
        <v>247</v>
      </c>
      <c r="J1677" s="40">
        <v>1958</v>
      </c>
      <c r="K1677" s="43" t="s">
        <v>37</v>
      </c>
      <c r="L1677" s="14">
        <f t="shared" si="182"/>
        <v>1</v>
      </c>
      <c r="M1677" s="14" t="str">
        <f t="shared" si="183"/>
        <v>tier - 2</v>
      </c>
      <c r="N1677" s="14">
        <f t="shared" si="184"/>
        <v>9</v>
      </c>
      <c r="O1677" s="8" t="str">
        <f t="shared" si="185"/>
        <v>tier - 2</v>
      </c>
      <c r="P1677" s="8" t="str">
        <f t="shared" si="186"/>
        <v>R1024</v>
      </c>
      <c r="Q1677" s="35" t="str">
        <f t="shared" si="187"/>
        <v>17-Oct-1958</v>
      </c>
      <c r="R1677" s="35">
        <v>21475</v>
      </c>
      <c r="S1677" s="44">
        <f t="shared" si="188"/>
        <v>65</v>
      </c>
      <c r="T1677" s="47">
        <v>14901.52</v>
      </c>
      <c r="U1677" s="14" t="s">
        <v>1706</v>
      </c>
      <c r="V1677" s="58">
        <v>21475</v>
      </c>
      <c r="W1677" s="14">
        <v>0</v>
      </c>
      <c r="X1677" s="77">
        <v>14901.52</v>
      </c>
      <c r="Y1677" s="14" t="s">
        <v>11</v>
      </c>
      <c r="Z1677" s="14" t="s">
        <v>11</v>
      </c>
      <c r="AA1677" s="14" t="s">
        <v>247</v>
      </c>
      <c r="AB1677" s="38">
        <v>65</v>
      </c>
    </row>
    <row r="1678" spans="1:28" x14ac:dyDescent="0.35">
      <c r="A1678" t="s">
        <v>1707</v>
      </c>
      <c r="B1678">
        <v>1981</v>
      </c>
      <c r="C1678" t="s">
        <v>10</v>
      </c>
      <c r="D1678" s="42">
        <v>4</v>
      </c>
      <c r="E1678">
        <v>1</v>
      </c>
      <c r="F1678" s="37">
        <v>14908.27</v>
      </c>
      <c r="G1678" t="s">
        <v>11</v>
      </c>
      <c r="H1678" t="s">
        <v>16</v>
      </c>
      <c r="I1678" t="s">
        <v>42</v>
      </c>
      <c r="J1678" s="40">
        <v>1981</v>
      </c>
      <c r="K1678" s="43" t="s">
        <v>10</v>
      </c>
      <c r="L1678" s="14">
        <f t="shared" si="182"/>
        <v>1</v>
      </c>
      <c r="M1678" s="14" t="str">
        <f t="shared" si="183"/>
        <v>tier - 2</v>
      </c>
      <c r="N1678" s="14">
        <f t="shared" si="184"/>
        <v>2</v>
      </c>
      <c r="O1678" s="8" t="str">
        <f t="shared" si="185"/>
        <v>tier - 1</v>
      </c>
      <c r="P1678" s="8" t="str">
        <f t="shared" si="186"/>
        <v>R1011</v>
      </c>
      <c r="Q1678" s="35" t="str">
        <f t="shared" si="187"/>
        <v>4-Jul-1981</v>
      </c>
      <c r="R1678" s="35">
        <v>29771</v>
      </c>
      <c r="S1678" s="44">
        <f t="shared" si="188"/>
        <v>42</v>
      </c>
      <c r="T1678" s="47">
        <v>14908.27</v>
      </c>
      <c r="U1678" s="14" t="s">
        <v>1707</v>
      </c>
      <c r="V1678" s="58">
        <v>29771</v>
      </c>
      <c r="W1678" s="14">
        <v>1</v>
      </c>
      <c r="X1678" s="77">
        <v>14908.27</v>
      </c>
      <c r="Y1678" s="14" t="s">
        <v>11</v>
      </c>
      <c r="Z1678" s="14" t="s">
        <v>16</v>
      </c>
      <c r="AA1678" s="14" t="s">
        <v>42</v>
      </c>
      <c r="AB1678" s="38">
        <v>42</v>
      </c>
    </row>
    <row r="1679" spans="1:28" x14ac:dyDescent="0.35">
      <c r="A1679" t="s">
        <v>1708</v>
      </c>
      <c r="B1679">
        <v>1968</v>
      </c>
      <c r="C1679" t="s">
        <v>15</v>
      </c>
      <c r="D1679" s="42">
        <v>8</v>
      </c>
      <c r="E1679">
        <v>0</v>
      </c>
      <c r="F1679" s="37">
        <v>14926.97</v>
      </c>
      <c r="G1679" t="s">
        <v>11</v>
      </c>
      <c r="H1679" t="s">
        <v>11</v>
      </c>
      <c r="I1679" t="s">
        <v>23</v>
      </c>
      <c r="J1679" s="40">
        <v>1968</v>
      </c>
      <c r="K1679" s="43" t="s">
        <v>15</v>
      </c>
      <c r="L1679" s="14">
        <f t="shared" si="182"/>
        <v>1</v>
      </c>
      <c r="M1679" s="14" t="str">
        <f t="shared" si="183"/>
        <v>tier - 2</v>
      </c>
      <c r="N1679" s="14">
        <f t="shared" si="184"/>
        <v>9</v>
      </c>
      <c r="O1679" s="8" t="str">
        <f t="shared" si="185"/>
        <v>tier - 2</v>
      </c>
      <c r="P1679" s="8" t="str">
        <f t="shared" si="186"/>
        <v>R1012</v>
      </c>
      <c r="Q1679" s="35" t="str">
        <f t="shared" si="187"/>
        <v>8-Nov-1968</v>
      </c>
      <c r="R1679" s="35">
        <v>25150</v>
      </c>
      <c r="S1679" s="44">
        <f t="shared" si="188"/>
        <v>55</v>
      </c>
      <c r="T1679" s="47">
        <v>14926.97</v>
      </c>
      <c r="U1679" s="14" t="s">
        <v>1708</v>
      </c>
      <c r="V1679" s="58">
        <v>25150</v>
      </c>
      <c r="W1679" s="14">
        <v>0</v>
      </c>
      <c r="X1679" s="77">
        <v>14926.97</v>
      </c>
      <c r="Y1679" s="14" t="s">
        <v>11</v>
      </c>
      <c r="Z1679" s="14" t="s">
        <v>11</v>
      </c>
      <c r="AA1679" s="14" t="s">
        <v>23</v>
      </c>
      <c r="AB1679" s="38">
        <v>55</v>
      </c>
    </row>
    <row r="1680" spans="1:28" x14ac:dyDescent="0.35">
      <c r="A1680" t="s">
        <v>1709</v>
      </c>
      <c r="B1680">
        <v>1962</v>
      </c>
      <c r="C1680" t="s">
        <v>15</v>
      </c>
      <c r="D1680" s="42">
        <v>29</v>
      </c>
      <c r="E1680">
        <v>0</v>
      </c>
      <c r="F1680" s="37">
        <v>14945.34</v>
      </c>
      <c r="G1680" t="s">
        <v>11</v>
      </c>
      <c r="H1680" t="s">
        <v>16</v>
      </c>
      <c r="I1680" t="s">
        <v>300</v>
      </c>
      <c r="J1680" s="40">
        <v>1962</v>
      </c>
      <c r="K1680" s="43" t="s">
        <v>15</v>
      </c>
      <c r="L1680" s="14">
        <f t="shared" si="182"/>
        <v>1</v>
      </c>
      <c r="M1680" s="14" t="str">
        <f t="shared" si="183"/>
        <v>tier - 2</v>
      </c>
      <c r="N1680" s="14">
        <f t="shared" si="184"/>
        <v>2</v>
      </c>
      <c r="O1680" s="8" t="str">
        <f t="shared" si="185"/>
        <v>tier - 1</v>
      </c>
      <c r="P1680" s="8" t="str">
        <f t="shared" si="186"/>
        <v>R1021</v>
      </c>
      <c r="Q1680" s="35" t="str">
        <f t="shared" si="187"/>
        <v>29-Nov-1962</v>
      </c>
      <c r="R1680" s="35">
        <v>22979</v>
      </c>
      <c r="S1680" s="44">
        <f t="shared" si="188"/>
        <v>61</v>
      </c>
      <c r="T1680" s="47">
        <v>14945.34</v>
      </c>
      <c r="U1680" s="14" t="s">
        <v>1709</v>
      </c>
      <c r="V1680" s="58">
        <v>22979</v>
      </c>
      <c r="W1680" s="14">
        <v>0</v>
      </c>
      <c r="X1680" s="77">
        <v>14945.34</v>
      </c>
      <c r="Y1680" s="14" t="s">
        <v>11</v>
      </c>
      <c r="Z1680" s="14" t="s">
        <v>16</v>
      </c>
      <c r="AA1680" s="14" t="s">
        <v>300</v>
      </c>
      <c r="AB1680" s="38">
        <v>61</v>
      </c>
    </row>
    <row r="1681" spans="1:28" x14ac:dyDescent="0.35">
      <c r="A1681" t="s">
        <v>1710</v>
      </c>
      <c r="B1681">
        <v>1958</v>
      </c>
      <c r="C1681" t="s">
        <v>10</v>
      </c>
      <c r="D1681" s="42">
        <v>29</v>
      </c>
      <c r="E1681">
        <v>2</v>
      </c>
      <c r="F1681" s="37">
        <v>14988.43</v>
      </c>
      <c r="G1681" t="s">
        <v>11</v>
      </c>
      <c r="H1681" t="s">
        <v>12</v>
      </c>
      <c r="I1681" t="s">
        <v>42</v>
      </c>
      <c r="J1681" s="40">
        <v>1958</v>
      </c>
      <c r="K1681" s="43" t="s">
        <v>10</v>
      </c>
      <c r="L1681" s="14">
        <f t="shared" si="182"/>
        <v>1</v>
      </c>
      <c r="M1681" s="14" t="str">
        <f t="shared" si="183"/>
        <v>tier - 2</v>
      </c>
      <c r="N1681" s="14">
        <f t="shared" si="184"/>
        <v>1</v>
      </c>
      <c r="O1681" s="8" t="str">
        <f t="shared" si="185"/>
        <v>tier - 3</v>
      </c>
      <c r="P1681" s="8" t="str">
        <f t="shared" si="186"/>
        <v>R1011</v>
      </c>
      <c r="Q1681" s="35" t="str">
        <f t="shared" si="187"/>
        <v>29-Jul-1958</v>
      </c>
      <c r="R1681" s="35">
        <v>21395</v>
      </c>
      <c r="S1681" s="44">
        <f t="shared" si="188"/>
        <v>65</v>
      </c>
      <c r="T1681" s="47">
        <v>14988.43</v>
      </c>
      <c r="U1681" s="14" t="s">
        <v>1710</v>
      </c>
      <c r="V1681" s="58">
        <v>21395</v>
      </c>
      <c r="W1681" s="14">
        <v>2</v>
      </c>
      <c r="X1681" s="77">
        <v>14988.43</v>
      </c>
      <c r="Y1681" s="14" t="s">
        <v>11</v>
      </c>
      <c r="Z1681" s="14" t="s">
        <v>12</v>
      </c>
      <c r="AA1681" s="14" t="s">
        <v>42</v>
      </c>
      <c r="AB1681" s="38">
        <v>65</v>
      </c>
    </row>
    <row r="1682" spans="1:28" x14ac:dyDescent="0.35">
      <c r="A1682" t="s">
        <v>1711</v>
      </c>
      <c r="B1682">
        <v>1995</v>
      </c>
      <c r="C1682" t="s">
        <v>35</v>
      </c>
      <c r="D1682" s="42">
        <v>2</v>
      </c>
      <c r="E1682">
        <v>2</v>
      </c>
      <c r="F1682" s="37">
        <v>15006.58</v>
      </c>
      <c r="G1682" t="s">
        <v>11</v>
      </c>
      <c r="H1682" t="s">
        <v>11</v>
      </c>
      <c r="I1682" t="s">
        <v>247</v>
      </c>
      <c r="J1682" s="40">
        <v>1995</v>
      </c>
      <c r="K1682" s="43" t="s">
        <v>35</v>
      </c>
      <c r="L1682" s="14">
        <f t="shared" si="182"/>
        <v>1</v>
      </c>
      <c r="M1682" s="14" t="str">
        <f t="shared" si="183"/>
        <v>tier - 2</v>
      </c>
      <c r="N1682" s="14">
        <f t="shared" si="184"/>
        <v>9</v>
      </c>
      <c r="O1682" s="8" t="str">
        <f t="shared" si="185"/>
        <v>tier - 2</v>
      </c>
      <c r="P1682" s="8" t="str">
        <f t="shared" si="186"/>
        <v>R1024</v>
      </c>
      <c r="Q1682" s="35" t="str">
        <f t="shared" si="187"/>
        <v>2-Aug-1995</v>
      </c>
      <c r="R1682" s="35">
        <v>34913</v>
      </c>
      <c r="S1682" s="44">
        <f t="shared" si="188"/>
        <v>28</v>
      </c>
      <c r="T1682" s="47">
        <v>15006.58</v>
      </c>
      <c r="U1682" s="14" t="s">
        <v>1711</v>
      </c>
      <c r="V1682" s="58">
        <v>34913</v>
      </c>
      <c r="W1682" s="14">
        <v>2</v>
      </c>
      <c r="X1682" s="77">
        <v>15006.58</v>
      </c>
      <c r="Y1682" s="14" t="s">
        <v>11</v>
      </c>
      <c r="Z1682" s="14" t="s">
        <v>11</v>
      </c>
      <c r="AA1682" s="14" t="s">
        <v>247</v>
      </c>
      <c r="AB1682" s="38">
        <v>28</v>
      </c>
    </row>
    <row r="1683" spans="1:28" x14ac:dyDescent="0.35">
      <c r="A1683" t="s">
        <v>1712</v>
      </c>
      <c r="B1683">
        <v>1960</v>
      </c>
      <c r="C1683" t="s">
        <v>35</v>
      </c>
      <c r="D1683" s="42">
        <v>8</v>
      </c>
      <c r="E1683">
        <v>2</v>
      </c>
      <c r="F1683" s="37">
        <v>15019.76</v>
      </c>
      <c r="G1683" t="s">
        <v>11</v>
      </c>
      <c r="H1683" t="s">
        <v>11</v>
      </c>
      <c r="I1683" t="s">
        <v>23</v>
      </c>
      <c r="J1683" s="40">
        <v>1960</v>
      </c>
      <c r="K1683" s="43" t="s">
        <v>35</v>
      </c>
      <c r="L1683" s="14">
        <f t="shared" si="182"/>
        <v>1</v>
      </c>
      <c r="M1683" s="14" t="str">
        <f t="shared" si="183"/>
        <v>tier - 2</v>
      </c>
      <c r="N1683" s="14">
        <f t="shared" si="184"/>
        <v>9</v>
      </c>
      <c r="O1683" s="8" t="str">
        <f t="shared" si="185"/>
        <v>tier - 2</v>
      </c>
      <c r="P1683" s="8" t="str">
        <f t="shared" si="186"/>
        <v>R1012</v>
      </c>
      <c r="Q1683" s="35" t="str">
        <f t="shared" si="187"/>
        <v>8-Aug-1960</v>
      </c>
      <c r="R1683" s="35">
        <v>22136</v>
      </c>
      <c r="S1683" s="44">
        <f t="shared" si="188"/>
        <v>63</v>
      </c>
      <c r="T1683" s="47">
        <v>15019.76</v>
      </c>
      <c r="U1683" s="14" t="s">
        <v>1712</v>
      </c>
      <c r="V1683" s="58">
        <v>22136</v>
      </c>
      <c r="W1683" s="14">
        <v>2</v>
      </c>
      <c r="X1683" s="77">
        <v>15019.76</v>
      </c>
      <c r="Y1683" s="14" t="s">
        <v>11</v>
      </c>
      <c r="Z1683" s="14" t="s">
        <v>11</v>
      </c>
      <c r="AA1683" s="14" t="s">
        <v>23</v>
      </c>
      <c r="AB1683" s="38">
        <v>63</v>
      </c>
    </row>
    <row r="1684" spans="1:28" x14ac:dyDescent="0.35">
      <c r="A1684" t="s">
        <v>1713</v>
      </c>
      <c r="B1684">
        <v>1979</v>
      </c>
      <c r="C1684" t="s">
        <v>15</v>
      </c>
      <c r="D1684" s="42">
        <v>25</v>
      </c>
      <c r="E1684">
        <v>2</v>
      </c>
      <c r="F1684" s="37">
        <v>15025.76</v>
      </c>
      <c r="G1684" t="s">
        <v>11</v>
      </c>
      <c r="H1684" t="s">
        <v>16</v>
      </c>
      <c r="I1684" t="s">
        <v>42</v>
      </c>
      <c r="J1684" s="40">
        <v>1979</v>
      </c>
      <c r="K1684" s="43" t="s">
        <v>15</v>
      </c>
      <c r="L1684" s="14">
        <f t="shared" si="182"/>
        <v>1</v>
      </c>
      <c r="M1684" s="14" t="str">
        <f t="shared" si="183"/>
        <v>tier - 2</v>
      </c>
      <c r="N1684" s="14">
        <f t="shared" si="184"/>
        <v>2</v>
      </c>
      <c r="O1684" s="8" t="str">
        <f t="shared" si="185"/>
        <v>tier - 1</v>
      </c>
      <c r="P1684" s="8" t="str">
        <f t="shared" si="186"/>
        <v>R1011</v>
      </c>
      <c r="Q1684" s="35" t="str">
        <f t="shared" si="187"/>
        <v>25-Nov-1979</v>
      </c>
      <c r="R1684" s="35">
        <v>29184</v>
      </c>
      <c r="S1684" s="44">
        <f t="shared" si="188"/>
        <v>44</v>
      </c>
      <c r="T1684" s="47">
        <v>15025.76</v>
      </c>
      <c r="U1684" s="14" t="s">
        <v>1713</v>
      </c>
      <c r="V1684" s="58">
        <v>29184</v>
      </c>
      <c r="W1684" s="14">
        <v>2</v>
      </c>
      <c r="X1684" s="77">
        <v>15025.76</v>
      </c>
      <c r="Y1684" s="14" t="s">
        <v>11</v>
      </c>
      <c r="Z1684" s="14" t="s">
        <v>16</v>
      </c>
      <c r="AA1684" s="14" t="s">
        <v>42</v>
      </c>
      <c r="AB1684" s="38">
        <v>44</v>
      </c>
    </row>
    <row r="1685" spans="1:28" x14ac:dyDescent="0.35">
      <c r="A1685" t="s">
        <v>1714</v>
      </c>
      <c r="B1685">
        <v>1970</v>
      </c>
      <c r="C1685" t="s">
        <v>20</v>
      </c>
      <c r="D1685" s="42">
        <v>11</v>
      </c>
      <c r="E1685">
        <v>0</v>
      </c>
      <c r="F1685" s="37">
        <v>15026.3</v>
      </c>
      <c r="G1685" t="s">
        <v>11</v>
      </c>
      <c r="H1685" t="s">
        <v>12</v>
      </c>
      <c r="I1685" t="s">
        <v>42</v>
      </c>
      <c r="J1685" s="40">
        <v>1970</v>
      </c>
      <c r="K1685" s="43" t="s">
        <v>20</v>
      </c>
      <c r="L1685" s="14">
        <f t="shared" si="182"/>
        <v>1</v>
      </c>
      <c r="M1685" s="14" t="str">
        <f t="shared" si="183"/>
        <v>tier - 2</v>
      </c>
      <c r="N1685" s="14">
        <f t="shared" si="184"/>
        <v>1</v>
      </c>
      <c r="O1685" s="8" t="str">
        <f t="shared" si="185"/>
        <v>tier - 3</v>
      </c>
      <c r="P1685" s="8" t="str">
        <f t="shared" si="186"/>
        <v>R1011</v>
      </c>
      <c r="Q1685" s="35" t="str">
        <f t="shared" si="187"/>
        <v>11-Sep-1970</v>
      </c>
      <c r="R1685" s="35">
        <v>25822</v>
      </c>
      <c r="S1685" s="44">
        <f t="shared" si="188"/>
        <v>53</v>
      </c>
      <c r="T1685" s="47">
        <v>15026.3</v>
      </c>
      <c r="U1685" s="14" t="s">
        <v>1714</v>
      </c>
      <c r="V1685" s="58">
        <v>25822</v>
      </c>
      <c r="W1685" s="14">
        <v>0</v>
      </c>
      <c r="X1685" s="77">
        <v>15026.3</v>
      </c>
      <c r="Y1685" s="14" t="s">
        <v>11</v>
      </c>
      <c r="Z1685" s="14" t="s">
        <v>12</v>
      </c>
      <c r="AA1685" s="14" t="s">
        <v>42</v>
      </c>
      <c r="AB1685" s="38">
        <v>53</v>
      </c>
    </row>
    <row r="1686" spans="1:28" x14ac:dyDescent="0.35">
      <c r="A1686" t="s">
        <v>1715</v>
      </c>
      <c r="B1686">
        <v>1971</v>
      </c>
      <c r="C1686" t="s">
        <v>35</v>
      </c>
      <c r="D1686" s="42">
        <v>15</v>
      </c>
      <c r="E1686">
        <v>0</v>
      </c>
      <c r="F1686" s="37">
        <v>15038.51</v>
      </c>
      <c r="G1686" t="s">
        <v>11</v>
      </c>
      <c r="H1686" t="s">
        <v>12</v>
      </c>
      <c r="I1686" t="s">
        <v>249</v>
      </c>
      <c r="J1686" s="40">
        <v>1971</v>
      </c>
      <c r="K1686" s="43" t="s">
        <v>35</v>
      </c>
      <c r="L1686" s="14">
        <f t="shared" si="182"/>
        <v>1</v>
      </c>
      <c r="M1686" s="14" t="str">
        <f t="shared" si="183"/>
        <v>tier - 2</v>
      </c>
      <c r="N1686" s="14">
        <f t="shared" si="184"/>
        <v>1</v>
      </c>
      <c r="O1686" s="8" t="str">
        <f t="shared" si="185"/>
        <v>tier - 3</v>
      </c>
      <c r="P1686" s="8" t="str">
        <f t="shared" si="186"/>
        <v>R1023</v>
      </c>
      <c r="Q1686" s="35" t="str">
        <f t="shared" si="187"/>
        <v>15-Aug-1971</v>
      </c>
      <c r="R1686" s="35">
        <v>26160</v>
      </c>
      <c r="S1686" s="44">
        <f t="shared" si="188"/>
        <v>52</v>
      </c>
      <c r="T1686" s="47">
        <v>15038.51</v>
      </c>
      <c r="U1686" s="14" t="s">
        <v>1715</v>
      </c>
      <c r="V1686" s="58">
        <v>26160</v>
      </c>
      <c r="W1686" s="14">
        <v>0</v>
      </c>
      <c r="X1686" s="77">
        <v>15038.51</v>
      </c>
      <c r="Y1686" s="14" t="s">
        <v>11</v>
      </c>
      <c r="Z1686" s="14" t="s">
        <v>12</v>
      </c>
      <c r="AA1686" s="14" t="s">
        <v>249</v>
      </c>
      <c r="AB1686" s="38">
        <v>52</v>
      </c>
    </row>
    <row r="1687" spans="1:28" x14ac:dyDescent="0.35">
      <c r="A1687" t="s">
        <v>1716</v>
      </c>
      <c r="B1687">
        <v>1968</v>
      </c>
      <c r="C1687" t="s">
        <v>18</v>
      </c>
      <c r="D1687" s="42">
        <v>12</v>
      </c>
      <c r="E1687">
        <v>0</v>
      </c>
      <c r="F1687" s="37">
        <v>15052.68</v>
      </c>
      <c r="G1687" t="s">
        <v>11</v>
      </c>
      <c r="H1687" t="s">
        <v>11</v>
      </c>
      <c r="I1687" t="s">
        <v>632</v>
      </c>
      <c r="J1687" s="40">
        <v>1968</v>
      </c>
      <c r="K1687" s="43" t="s">
        <v>18</v>
      </c>
      <c r="L1687" s="14">
        <f t="shared" si="182"/>
        <v>1</v>
      </c>
      <c r="M1687" s="14" t="str">
        <f t="shared" si="183"/>
        <v>tier - 2</v>
      </c>
      <c r="N1687" s="14">
        <f t="shared" si="184"/>
        <v>9</v>
      </c>
      <c r="O1687" s="8" t="str">
        <f t="shared" si="185"/>
        <v>tier - 2</v>
      </c>
      <c r="P1687" s="8" t="str">
        <f t="shared" si="186"/>
        <v>R1022</v>
      </c>
      <c r="Q1687" s="35" t="str">
        <f t="shared" si="187"/>
        <v>12-Jun-1968</v>
      </c>
      <c r="R1687" s="35">
        <v>25001</v>
      </c>
      <c r="S1687" s="44">
        <f t="shared" si="188"/>
        <v>55</v>
      </c>
      <c r="T1687" s="47">
        <v>15052.68</v>
      </c>
      <c r="U1687" s="14" t="s">
        <v>1716</v>
      </c>
      <c r="V1687" s="58">
        <v>25001</v>
      </c>
      <c r="W1687" s="14">
        <v>0</v>
      </c>
      <c r="X1687" s="77">
        <v>15052.68</v>
      </c>
      <c r="Y1687" s="14" t="s">
        <v>11</v>
      </c>
      <c r="Z1687" s="14" t="s">
        <v>11</v>
      </c>
      <c r="AA1687" s="14" t="s">
        <v>632</v>
      </c>
      <c r="AB1687" s="38">
        <v>55</v>
      </c>
    </row>
    <row r="1688" spans="1:28" x14ac:dyDescent="0.35">
      <c r="A1688" t="s">
        <v>1717</v>
      </c>
      <c r="B1688">
        <v>1975</v>
      </c>
      <c r="C1688" t="s">
        <v>37</v>
      </c>
      <c r="D1688" s="42">
        <v>26</v>
      </c>
      <c r="E1688">
        <v>1</v>
      </c>
      <c r="F1688" s="37">
        <v>15090.35</v>
      </c>
      <c r="G1688" t="s">
        <v>11</v>
      </c>
      <c r="H1688" t="s">
        <v>16</v>
      </c>
      <c r="I1688" t="s">
        <v>249</v>
      </c>
      <c r="J1688" s="40">
        <v>1975</v>
      </c>
      <c r="K1688" s="43" t="s">
        <v>37</v>
      </c>
      <c r="L1688" s="14">
        <f t="shared" si="182"/>
        <v>1</v>
      </c>
      <c r="M1688" s="14" t="str">
        <f t="shared" si="183"/>
        <v>tier - 2</v>
      </c>
      <c r="N1688" s="14">
        <f t="shared" si="184"/>
        <v>2</v>
      </c>
      <c r="O1688" s="8" t="str">
        <f t="shared" si="185"/>
        <v>tier - 1</v>
      </c>
      <c r="P1688" s="8" t="str">
        <f t="shared" si="186"/>
        <v>R1023</v>
      </c>
      <c r="Q1688" s="35" t="str">
        <f t="shared" si="187"/>
        <v>26-Oct-1975</v>
      </c>
      <c r="R1688" s="35">
        <v>27693</v>
      </c>
      <c r="S1688" s="44">
        <f t="shared" si="188"/>
        <v>48</v>
      </c>
      <c r="T1688" s="47">
        <v>15090.35</v>
      </c>
      <c r="U1688" s="14" t="s">
        <v>1717</v>
      </c>
      <c r="V1688" s="58">
        <v>27693</v>
      </c>
      <c r="W1688" s="14">
        <v>1</v>
      </c>
      <c r="X1688" s="77">
        <v>15090.35</v>
      </c>
      <c r="Y1688" s="14" t="s">
        <v>11</v>
      </c>
      <c r="Z1688" s="14" t="s">
        <v>16</v>
      </c>
      <c r="AA1688" s="14" t="s">
        <v>249</v>
      </c>
      <c r="AB1688" s="38">
        <v>48</v>
      </c>
    </row>
    <row r="1689" spans="1:28" x14ac:dyDescent="0.35">
      <c r="A1689" t="s">
        <v>1718</v>
      </c>
      <c r="B1689">
        <v>1972</v>
      </c>
      <c r="C1689" t="s">
        <v>15</v>
      </c>
      <c r="D1689" s="42">
        <v>7</v>
      </c>
      <c r="E1689">
        <v>0</v>
      </c>
      <c r="F1689" s="37">
        <v>15103.69</v>
      </c>
      <c r="G1689" t="s">
        <v>11</v>
      </c>
      <c r="H1689" t="s">
        <v>16</v>
      </c>
      <c r="I1689" t="s">
        <v>23</v>
      </c>
      <c r="J1689" s="40">
        <v>1972</v>
      </c>
      <c r="K1689" s="43" t="s">
        <v>15</v>
      </c>
      <c r="L1689" s="14">
        <f t="shared" si="182"/>
        <v>1</v>
      </c>
      <c r="M1689" s="14" t="str">
        <f t="shared" si="183"/>
        <v>tier - 2</v>
      </c>
      <c r="N1689" s="14">
        <f t="shared" si="184"/>
        <v>2</v>
      </c>
      <c r="O1689" s="8" t="str">
        <f t="shared" si="185"/>
        <v>tier - 1</v>
      </c>
      <c r="P1689" s="8" t="str">
        <f t="shared" si="186"/>
        <v>R1012</v>
      </c>
      <c r="Q1689" s="35" t="str">
        <f t="shared" si="187"/>
        <v>7-Nov-1972</v>
      </c>
      <c r="R1689" s="35">
        <v>26610</v>
      </c>
      <c r="S1689" s="44">
        <f t="shared" si="188"/>
        <v>51</v>
      </c>
      <c r="T1689" s="47">
        <v>15103.69</v>
      </c>
      <c r="U1689" s="14" t="s">
        <v>1718</v>
      </c>
      <c r="V1689" s="58">
        <v>26610</v>
      </c>
      <c r="W1689" s="14">
        <v>0</v>
      </c>
      <c r="X1689" s="77">
        <v>15103.69</v>
      </c>
      <c r="Y1689" s="14" t="s">
        <v>11</v>
      </c>
      <c r="Z1689" s="14" t="s">
        <v>16</v>
      </c>
      <c r="AA1689" s="14" t="s">
        <v>23</v>
      </c>
      <c r="AB1689" s="38">
        <v>51</v>
      </c>
    </row>
    <row r="1690" spans="1:28" x14ac:dyDescent="0.35">
      <c r="A1690" t="s">
        <v>1719</v>
      </c>
      <c r="B1690">
        <v>1978</v>
      </c>
      <c r="C1690" t="s">
        <v>20</v>
      </c>
      <c r="D1690" s="42">
        <v>5</v>
      </c>
      <c r="E1690">
        <v>2</v>
      </c>
      <c r="F1690" s="37">
        <v>15123.19</v>
      </c>
      <c r="G1690" t="s">
        <v>11</v>
      </c>
      <c r="H1690" t="s">
        <v>16</v>
      </c>
      <c r="I1690" t="s">
        <v>42</v>
      </c>
      <c r="J1690" s="40">
        <v>1978</v>
      </c>
      <c r="K1690" s="43" t="s">
        <v>20</v>
      </c>
      <c r="L1690" s="14">
        <f t="shared" si="182"/>
        <v>1</v>
      </c>
      <c r="M1690" s="14" t="str">
        <f t="shared" si="183"/>
        <v>tier - 2</v>
      </c>
      <c r="N1690" s="14">
        <f t="shared" si="184"/>
        <v>2</v>
      </c>
      <c r="O1690" s="8" t="str">
        <f t="shared" si="185"/>
        <v>tier - 1</v>
      </c>
      <c r="P1690" s="8" t="str">
        <f t="shared" si="186"/>
        <v>R1011</v>
      </c>
      <c r="Q1690" s="35" t="str">
        <f t="shared" si="187"/>
        <v>5-Sep-1978</v>
      </c>
      <c r="R1690" s="35">
        <v>28738</v>
      </c>
      <c r="S1690" s="44">
        <f t="shared" si="188"/>
        <v>45</v>
      </c>
      <c r="T1690" s="47">
        <v>15123.19</v>
      </c>
      <c r="U1690" s="14" t="s">
        <v>1719</v>
      </c>
      <c r="V1690" s="58">
        <v>28738</v>
      </c>
      <c r="W1690" s="14">
        <v>2</v>
      </c>
      <c r="X1690" s="77">
        <v>15123.19</v>
      </c>
      <c r="Y1690" s="14" t="s">
        <v>11</v>
      </c>
      <c r="Z1690" s="14" t="s">
        <v>16</v>
      </c>
      <c r="AA1690" s="14" t="s">
        <v>42</v>
      </c>
      <c r="AB1690" s="38">
        <v>45</v>
      </c>
    </row>
    <row r="1691" spans="1:28" x14ac:dyDescent="0.35">
      <c r="A1691" t="s">
        <v>1720</v>
      </c>
      <c r="B1691">
        <v>1971</v>
      </c>
      <c r="C1691" t="s">
        <v>15</v>
      </c>
      <c r="D1691" s="42">
        <v>25</v>
      </c>
      <c r="E1691">
        <v>0</v>
      </c>
      <c r="F1691" s="37">
        <v>15150.44</v>
      </c>
      <c r="G1691" t="s">
        <v>11</v>
      </c>
      <c r="H1691" t="s">
        <v>16</v>
      </c>
      <c r="I1691" t="s">
        <v>249</v>
      </c>
      <c r="J1691" s="40">
        <v>1971</v>
      </c>
      <c r="K1691" s="43" t="s">
        <v>15</v>
      </c>
      <c r="L1691" s="14">
        <f t="shared" si="182"/>
        <v>1</v>
      </c>
      <c r="M1691" s="14" t="str">
        <f t="shared" si="183"/>
        <v>tier - 2</v>
      </c>
      <c r="N1691" s="14">
        <f t="shared" si="184"/>
        <v>2</v>
      </c>
      <c r="O1691" s="8" t="str">
        <f t="shared" si="185"/>
        <v>tier - 1</v>
      </c>
      <c r="P1691" s="8" t="str">
        <f t="shared" si="186"/>
        <v>R1023</v>
      </c>
      <c r="Q1691" s="35" t="str">
        <f t="shared" si="187"/>
        <v>25-Nov-1971</v>
      </c>
      <c r="R1691" s="35">
        <v>26262</v>
      </c>
      <c r="S1691" s="44">
        <f t="shared" si="188"/>
        <v>52</v>
      </c>
      <c r="T1691" s="47">
        <v>15150.44</v>
      </c>
      <c r="U1691" s="14" t="s">
        <v>1720</v>
      </c>
      <c r="V1691" s="58">
        <v>26262</v>
      </c>
      <c r="W1691" s="14">
        <v>0</v>
      </c>
      <c r="X1691" s="77">
        <v>15150.44</v>
      </c>
      <c r="Y1691" s="14" t="s">
        <v>11</v>
      </c>
      <c r="Z1691" s="14" t="s">
        <v>16</v>
      </c>
      <c r="AA1691" s="14" t="s">
        <v>249</v>
      </c>
      <c r="AB1691" s="38">
        <v>52</v>
      </c>
    </row>
    <row r="1692" spans="1:28" x14ac:dyDescent="0.35">
      <c r="A1692" t="s">
        <v>1721</v>
      </c>
      <c r="B1692">
        <v>1962</v>
      </c>
      <c r="C1692" t="s">
        <v>37</v>
      </c>
      <c r="D1692" s="42">
        <v>25</v>
      </c>
      <c r="E1692">
        <v>0</v>
      </c>
      <c r="F1692" s="37">
        <v>15161.25</v>
      </c>
      <c r="G1692" t="s">
        <v>11</v>
      </c>
      <c r="H1692" t="s">
        <v>11</v>
      </c>
      <c r="I1692" t="s">
        <v>23</v>
      </c>
      <c r="J1692" s="40">
        <v>1962</v>
      </c>
      <c r="K1692" s="43" t="s">
        <v>37</v>
      </c>
      <c r="L1692" s="14">
        <f t="shared" si="182"/>
        <v>1</v>
      </c>
      <c r="M1692" s="14" t="str">
        <f t="shared" si="183"/>
        <v>tier - 2</v>
      </c>
      <c r="N1692" s="14">
        <f t="shared" si="184"/>
        <v>9</v>
      </c>
      <c r="O1692" s="8" t="str">
        <f t="shared" si="185"/>
        <v>tier - 2</v>
      </c>
      <c r="P1692" s="8" t="str">
        <f t="shared" si="186"/>
        <v>R1012</v>
      </c>
      <c r="Q1692" s="35" t="str">
        <f t="shared" si="187"/>
        <v>25-Oct-1962</v>
      </c>
      <c r="R1692" s="35">
        <v>22944</v>
      </c>
      <c r="S1692" s="44">
        <f t="shared" si="188"/>
        <v>61</v>
      </c>
      <c r="T1692" s="47">
        <v>15161.25</v>
      </c>
      <c r="U1692" s="14" t="s">
        <v>1721</v>
      </c>
      <c r="V1692" s="58">
        <v>22944</v>
      </c>
      <c r="W1692" s="14">
        <v>0</v>
      </c>
      <c r="X1692" s="77">
        <v>15161.25</v>
      </c>
      <c r="Y1692" s="14" t="s">
        <v>11</v>
      </c>
      <c r="Z1692" s="14" t="s">
        <v>11</v>
      </c>
      <c r="AA1692" s="14" t="s">
        <v>23</v>
      </c>
      <c r="AB1692" s="38">
        <v>61</v>
      </c>
    </row>
    <row r="1693" spans="1:28" x14ac:dyDescent="0.35">
      <c r="A1693" t="s">
        <v>1722</v>
      </c>
      <c r="B1693">
        <v>1959</v>
      </c>
      <c r="C1693" t="s">
        <v>18</v>
      </c>
      <c r="D1693" s="42">
        <v>4</v>
      </c>
      <c r="E1693">
        <v>3</v>
      </c>
      <c r="F1693" s="37">
        <v>15161.53</v>
      </c>
      <c r="G1693" t="s">
        <v>11</v>
      </c>
      <c r="H1693" t="s">
        <v>16</v>
      </c>
      <c r="I1693" t="s">
        <v>13</v>
      </c>
      <c r="J1693" s="40">
        <v>1959</v>
      </c>
      <c r="K1693" s="43" t="s">
        <v>18</v>
      </c>
      <c r="L1693" s="14">
        <f t="shared" si="182"/>
        <v>1</v>
      </c>
      <c r="M1693" s="14" t="str">
        <f t="shared" si="183"/>
        <v>tier - 2</v>
      </c>
      <c r="N1693" s="14">
        <f t="shared" si="184"/>
        <v>2</v>
      </c>
      <c r="O1693" s="8" t="str">
        <f t="shared" si="185"/>
        <v>tier - 1</v>
      </c>
      <c r="P1693" s="8" t="str">
        <f t="shared" si="186"/>
        <v>R1013</v>
      </c>
      <c r="Q1693" s="35" t="str">
        <f t="shared" si="187"/>
        <v>4-Jun-1959</v>
      </c>
      <c r="R1693" s="35">
        <v>21705</v>
      </c>
      <c r="S1693" s="44">
        <f t="shared" si="188"/>
        <v>64</v>
      </c>
      <c r="T1693" s="47">
        <v>15161.53</v>
      </c>
      <c r="U1693" s="14" t="s">
        <v>1722</v>
      </c>
      <c r="V1693" s="58">
        <v>21705</v>
      </c>
      <c r="W1693" s="14">
        <v>3</v>
      </c>
      <c r="X1693" s="77">
        <v>15161.53</v>
      </c>
      <c r="Y1693" s="14" t="s">
        <v>11</v>
      </c>
      <c r="Z1693" s="14" t="s">
        <v>16</v>
      </c>
      <c r="AA1693" s="14" t="s">
        <v>13</v>
      </c>
      <c r="AB1693" s="38">
        <v>64</v>
      </c>
    </row>
    <row r="1694" spans="1:28" x14ac:dyDescent="0.35">
      <c r="A1694" t="s">
        <v>1723</v>
      </c>
      <c r="B1694">
        <v>1959</v>
      </c>
      <c r="C1694" t="s">
        <v>30</v>
      </c>
      <c r="D1694" s="42">
        <v>3</v>
      </c>
      <c r="E1694">
        <v>3</v>
      </c>
      <c r="F1694" s="37">
        <v>15170.07</v>
      </c>
      <c r="G1694" t="s">
        <v>11</v>
      </c>
      <c r="H1694" t="s">
        <v>12</v>
      </c>
      <c r="I1694" t="s">
        <v>42</v>
      </c>
      <c r="J1694" s="40">
        <v>1959</v>
      </c>
      <c r="K1694" s="43" t="s">
        <v>30</v>
      </c>
      <c r="L1694" s="14">
        <f t="shared" si="182"/>
        <v>1</v>
      </c>
      <c r="M1694" s="14" t="str">
        <f t="shared" si="183"/>
        <v>tier - 2</v>
      </c>
      <c r="N1694" s="14">
        <f t="shared" si="184"/>
        <v>1</v>
      </c>
      <c r="O1694" s="8" t="str">
        <f t="shared" si="185"/>
        <v>tier - 3</v>
      </c>
      <c r="P1694" s="8" t="str">
        <f t="shared" si="186"/>
        <v>R1011</v>
      </c>
      <c r="Q1694" s="35" t="str">
        <f t="shared" si="187"/>
        <v>3-Dec-1959</v>
      </c>
      <c r="R1694" s="35">
        <v>21887</v>
      </c>
      <c r="S1694" s="44">
        <f t="shared" si="188"/>
        <v>64</v>
      </c>
      <c r="T1694" s="47">
        <v>15170.07</v>
      </c>
      <c r="U1694" s="14" t="s">
        <v>1723</v>
      </c>
      <c r="V1694" s="58">
        <v>21887</v>
      </c>
      <c r="W1694" s="14">
        <v>3</v>
      </c>
      <c r="X1694" s="77">
        <v>15170.07</v>
      </c>
      <c r="Y1694" s="14" t="s">
        <v>11</v>
      </c>
      <c r="Z1694" s="14" t="s">
        <v>12</v>
      </c>
      <c r="AA1694" s="14" t="s">
        <v>42</v>
      </c>
      <c r="AB1694" s="38">
        <v>64</v>
      </c>
    </row>
    <row r="1695" spans="1:28" x14ac:dyDescent="0.35">
      <c r="A1695" t="s">
        <v>1724</v>
      </c>
      <c r="B1695">
        <v>1962</v>
      </c>
      <c r="C1695" t="s">
        <v>18</v>
      </c>
      <c r="D1695" s="42">
        <v>17</v>
      </c>
      <c r="E1695">
        <v>0</v>
      </c>
      <c r="F1695" s="37">
        <v>15174.81</v>
      </c>
      <c r="G1695" t="s">
        <v>11</v>
      </c>
      <c r="H1695" t="s">
        <v>16</v>
      </c>
      <c r="I1695" t="s">
        <v>23</v>
      </c>
      <c r="J1695" s="40">
        <v>1962</v>
      </c>
      <c r="K1695" s="43" t="s">
        <v>18</v>
      </c>
      <c r="L1695" s="14">
        <f t="shared" si="182"/>
        <v>1</v>
      </c>
      <c r="M1695" s="14" t="str">
        <f t="shared" si="183"/>
        <v>tier - 2</v>
      </c>
      <c r="N1695" s="14">
        <f t="shared" si="184"/>
        <v>2</v>
      </c>
      <c r="O1695" s="8" t="str">
        <f t="shared" si="185"/>
        <v>tier - 1</v>
      </c>
      <c r="P1695" s="8" t="str">
        <f t="shared" si="186"/>
        <v>R1012</v>
      </c>
      <c r="Q1695" s="35" t="str">
        <f t="shared" si="187"/>
        <v>17-Jun-1962</v>
      </c>
      <c r="R1695" s="35">
        <v>22814</v>
      </c>
      <c r="S1695" s="44">
        <f t="shared" si="188"/>
        <v>61</v>
      </c>
      <c r="T1695" s="47">
        <v>15174.81</v>
      </c>
      <c r="U1695" s="14" t="s">
        <v>1724</v>
      </c>
      <c r="V1695" s="58">
        <v>22814</v>
      </c>
      <c r="W1695" s="14">
        <v>0</v>
      </c>
      <c r="X1695" s="77">
        <v>15174.81</v>
      </c>
      <c r="Y1695" s="14" t="s">
        <v>11</v>
      </c>
      <c r="Z1695" s="14" t="s">
        <v>16</v>
      </c>
      <c r="AA1695" s="14" t="s">
        <v>23</v>
      </c>
      <c r="AB1695" s="38">
        <v>61</v>
      </c>
    </row>
    <row r="1696" spans="1:28" x14ac:dyDescent="0.35">
      <c r="A1696" t="s">
        <v>1725</v>
      </c>
      <c r="B1696">
        <v>1978</v>
      </c>
      <c r="C1696" t="s">
        <v>15</v>
      </c>
      <c r="D1696" s="42">
        <v>23</v>
      </c>
      <c r="E1696">
        <v>2</v>
      </c>
      <c r="F1696" s="37">
        <v>15207.92</v>
      </c>
      <c r="G1696" t="s">
        <v>11</v>
      </c>
      <c r="H1696" t="s">
        <v>16</v>
      </c>
      <c r="I1696" t="s">
        <v>23</v>
      </c>
      <c r="J1696" s="40">
        <v>1978</v>
      </c>
      <c r="K1696" s="43" t="s">
        <v>15</v>
      </c>
      <c r="L1696" s="14">
        <f t="shared" si="182"/>
        <v>1</v>
      </c>
      <c r="M1696" s="14" t="str">
        <f t="shared" si="183"/>
        <v>tier - 2</v>
      </c>
      <c r="N1696" s="14">
        <f t="shared" si="184"/>
        <v>2</v>
      </c>
      <c r="O1696" s="8" t="str">
        <f t="shared" si="185"/>
        <v>tier - 1</v>
      </c>
      <c r="P1696" s="8" t="str">
        <f t="shared" si="186"/>
        <v>R1012</v>
      </c>
      <c r="Q1696" s="35" t="str">
        <f t="shared" si="187"/>
        <v>23-Nov-1978</v>
      </c>
      <c r="R1696" s="35">
        <v>28817</v>
      </c>
      <c r="S1696" s="44">
        <f t="shared" si="188"/>
        <v>45</v>
      </c>
      <c r="T1696" s="47">
        <v>15207.92</v>
      </c>
      <c r="U1696" s="14" t="s">
        <v>1725</v>
      </c>
      <c r="V1696" s="58">
        <v>28817</v>
      </c>
      <c r="W1696" s="14">
        <v>2</v>
      </c>
      <c r="X1696" s="77">
        <v>15207.92</v>
      </c>
      <c r="Y1696" s="14" t="s">
        <v>11</v>
      </c>
      <c r="Z1696" s="14" t="s">
        <v>16</v>
      </c>
      <c r="AA1696" s="14" t="s">
        <v>23</v>
      </c>
      <c r="AB1696" s="38">
        <v>45</v>
      </c>
    </row>
    <row r="1697" spans="1:28" x14ac:dyDescent="0.35">
      <c r="A1697" t="s">
        <v>1726</v>
      </c>
      <c r="B1697">
        <v>1960</v>
      </c>
      <c r="C1697" t="s">
        <v>10</v>
      </c>
      <c r="D1697" s="42">
        <v>25</v>
      </c>
      <c r="E1697">
        <v>2</v>
      </c>
      <c r="F1697" s="37">
        <v>15230.32</v>
      </c>
      <c r="G1697" t="s">
        <v>11</v>
      </c>
      <c r="H1697" t="s">
        <v>11</v>
      </c>
      <c r="I1697" t="s">
        <v>247</v>
      </c>
      <c r="J1697" s="40">
        <v>1960</v>
      </c>
      <c r="K1697" s="43" t="s">
        <v>10</v>
      </c>
      <c r="L1697" s="14">
        <f t="shared" si="182"/>
        <v>1</v>
      </c>
      <c r="M1697" s="14" t="str">
        <f t="shared" si="183"/>
        <v>tier - 2</v>
      </c>
      <c r="N1697" s="14">
        <f t="shared" si="184"/>
        <v>9</v>
      </c>
      <c r="O1697" s="8" t="str">
        <f t="shared" si="185"/>
        <v>tier - 2</v>
      </c>
      <c r="P1697" s="8" t="str">
        <f t="shared" si="186"/>
        <v>R1024</v>
      </c>
      <c r="Q1697" s="35" t="str">
        <f t="shared" si="187"/>
        <v>25-Jul-1960</v>
      </c>
      <c r="R1697" s="35">
        <v>22122</v>
      </c>
      <c r="S1697" s="44">
        <f t="shared" si="188"/>
        <v>63</v>
      </c>
      <c r="T1697" s="47">
        <v>15230.32</v>
      </c>
      <c r="U1697" s="14" t="s">
        <v>1726</v>
      </c>
      <c r="V1697" s="58">
        <v>22122</v>
      </c>
      <c r="W1697" s="14">
        <v>2</v>
      </c>
      <c r="X1697" s="77">
        <v>15230.32</v>
      </c>
      <c r="Y1697" s="14" t="s">
        <v>11</v>
      </c>
      <c r="Z1697" s="14" t="s">
        <v>11</v>
      </c>
      <c r="AA1697" s="14" t="s">
        <v>247</v>
      </c>
      <c r="AB1697" s="38">
        <v>63</v>
      </c>
    </row>
    <row r="1698" spans="1:28" x14ac:dyDescent="0.35">
      <c r="A1698" t="s">
        <v>1727</v>
      </c>
      <c r="B1698">
        <v>1969</v>
      </c>
      <c r="C1698" t="s">
        <v>20</v>
      </c>
      <c r="D1698" s="42">
        <v>16</v>
      </c>
      <c r="E1698">
        <v>0</v>
      </c>
      <c r="F1698" s="37">
        <v>15260.52</v>
      </c>
      <c r="G1698" t="s">
        <v>11</v>
      </c>
      <c r="H1698" t="s">
        <v>11</v>
      </c>
      <c r="I1698" t="s">
        <v>249</v>
      </c>
      <c r="J1698" s="40">
        <v>1969</v>
      </c>
      <c r="K1698" s="43" t="s">
        <v>20</v>
      </c>
      <c r="L1698" s="14">
        <f t="shared" si="182"/>
        <v>1</v>
      </c>
      <c r="M1698" s="14" t="str">
        <f t="shared" si="183"/>
        <v>tier - 2</v>
      </c>
      <c r="N1698" s="14">
        <f t="shared" si="184"/>
        <v>9</v>
      </c>
      <c r="O1698" s="8" t="str">
        <f t="shared" si="185"/>
        <v>tier - 2</v>
      </c>
      <c r="P1698" s="8" t="str">
        <f t="shared" si="186"/>
        <v>R1023</v>
      </c>
      <c r="Q1698" s="35" t="str">
        <f t="shared" si="187"/>
        <v>16-Sep-1969</v>
      </c>
      <c r="R1698" s="35">
        <v>25462</v>
      </c>
      <c r="S1698" s="44">
        <f t="shared" si="188"/>
        <v>54</v>
      </c>
      <c r="T1698" s="47">
        <v>15260.52</v>
      </c>
      <c r="U1698" s="14" t="s">
        <v>1727</v>
      </c>
      <c r="V1698" s="58">
        <v>25462</v>
      </c>
      <c r="W1698" s="14">
        <v>0</v>
      </c>
      <c r="X1698" s="77">
        <v>15260.52</v>
      </c>
      <c r="Y1698" s="14" t="s">
        <v>11</v>
      </c>
      <c r="Z1698" s="14" t="s">
        <v>11</v>
      </c>
      <c r="AA1698" s="14" t="s">
        <v>249</v>
      </c>
      <c r="AB1698" s="38">
        <v>54</v>
      </c>
    </row>
    <row r="1699" spans="1:28" x14ac:dyDescent="0.35">
      <c r="A1699" t="s">
        <v>1728</v>
      </c>
      <c r="B1699">
        <v>1963</v>
      </c>
      <c r="C1699" t="s">
        <v>30</v>
      </c>
      <c r="D1699" s="42">
        <v>13</v>
      </c>
      <c r="E1699">
        <v>0</v>
      </c>
      <c r="F1699" s="37">
        <v>15322.77</v>
      </c>
      <c r="G1699" t="s">
        <v>11</v>
      </c>
      <c r="H1699" t="s">
        <v>12</v>
      </c>
      <c r="I1699" t="s">
        <v>300</v>
      </c>
      <c r="J1699" s="40">
        <v>1963</v>
      </c>
      <c r="K1699" s="43" t="s">
        <v>30</v>
      </c>
      <c r="L1699" s="14">
        <f t="shared" si="182"/>
        <v>1</v>
      </c>
      <c r="M1699" s="14" t="str">
        <f t="shared" si="183"/>
        <v>tier - 2</v>
      </c>
      <c r="N1699" s="14">
        <f t="shared" si="184"/>
        <v>1</v>
      </c>
      <c r="O1699" s="8" t="str">
        <f t="shared" si="185"/>
        <v>tier - 3</v>
      </c>
      <c r="P1699" s="8" t="str">
        <f t="shared" si="186"/>
        <v>R1021</v>
      </c>
      <c r="Q1699" s="35" t="str">
        <f t="shared" si="187"/>
        <v>13-Dec-1963</v>
      </c>
      <c r="R1699" s="35">
        <v>23358</v>
      </c>
      <c r="S1699" s="44">
        <f t="shared" si="188"/>
        <v>60</v>
      </c>
      <c r="T1699" s="47">
        <v>15322.77</v>
      </c>
      <c r="U1699" s="14" t="s">
        <v>1728</v>
      </c>
      <c r="V1699" s="58">
        <v>23358</v>
      </c>
      <c r="W1699" s="14">
        <v>0</v>
      </c>
      <c r="X1699" s="77">
        <v>15322.77</v>
      </c>
      <c r="Y1699" s="14" t="s">
        <v>11</v>
      </c>
      <c r="Z1699" s="14" t="s">
        <v>12</v>
      </c>
      <c r="AA1699" s="14" t="s">
        <v>300</v>
      </c>
      <c r="AB1699" s="38">
        <v>60</v>
      </c>
    </row>
    <row r="1700" spans="1:28" x14ac:dyDescent="0.35">
      <c r="A1700" t="s">
        <v>1729</v>
      </c>
      <c r="B1700">
        <v>2001</v>
      </c>
      <c r="C1700" t="s">
        <v>10</v>
      </c>
      <c r="D1700" s="42">
        <v>14</v>
      </c>
      <c r="E1700">
        <v>1</v>
      </c>
      <c r="F1700" s="37">
        <v>15359.1</v>
      </c>
      <c r="G1700" t="s">
        <v>11</v>
      </c>
      <c r="H1700" t="s">
        <v>12</v>
      </c>
      <c r="I1700" t="s">
        <v>247</v>
      </c>
      <c r="J1700" s="40">
        <v>2001</v>
      </c>
      <c r="K1700" s="43" t="s">
        <v>10</v>
      </c>
      <c r="L1700" s="14">
        <f t="shared" si="182"/>
        <v>1</v>
      </c>
      <c r="M1700" s="14" t="str">
        <f t="shared" si="183"/>
        <v>tier - 2</v>
      </c>
      <c r="N1700" s="14">
        <f t="shared" si="184"/>
        <v>1</v>
      </c>
      <c r="O1700" s="8" t="str">
        <f t="shared" si="185"/>
        <v>tier - 3</v>
      </c>
      <c r="P1700" s="8" t="str">
        <f t="shared" si="186"/>
        <v>R1024</v>
      </c>
      <c r="Q1700" s="35" t="str">
        <f t="shared" si="187"/>
        <v>14-Jul-2001</v>
      </c>
      <c r="R1700" s="35">
        <v>37086</v>
      </c>
      <c r="S1700" s="44">
        <f t="shared" si="188"/>
        <v>22</v>
      </c>
      <c r="T1700" s="47">
        <v>15359.1</v>
      </c>
      <c r="U1700" s="14" t="s">
        <v>1729</v>
      </c>
      <c r="V1700" s="58">
        <v>37086</v>
      </c>
      <c r="W1700" s="14">
        <v>1</v>
      </c>
      <c r="X1700" s="77">
        <v>15359.1</v>
      </c>
      <c r="Y1700" s="14" t="s">
        <v>11</v>
      </c>
      <c r="Z1700" s="14" t="s">
        <v>12</v>
      </c>
      <c r="AA1700" s="14" t="s">
        <v>247</v>
      </c>
      <c r="AB1700" s="38">
        <v>22</v>
      </c>
    </row>
    <row r="1701" spans="1:28" x14ac:dyDescent="0.35">
      <c r="A1701" t="s">
        <v>1730</v>
      </c>
      <c r="B1701">
        <v>1988</v>
      </c>
      <c r="C1701" t="s">
        <v>30</v>
      </c>
      <c r="D1701" s="42">
        <v>17</v>
      </c>
      <c r="E1701">
        <v>3</v>
      </c>
      <c r="F1701" s="37">
        <v>15361.5</v>
      </c>
      <c r="G1701" t="s">
        <v>11</v>
      </c>
      <c r="H1701" t="s">
        <v>12</v>
      </c>
      <c r="I1701" t="s">
        <v>249</v>
      </c>
      <c r="J1701" s="40">
        <v>1988</v>
      </c>
      <c r="K1701" s="43" t="s">
        <v>30</v>
      </c>
      <c r="L1701" s="14">
        <f t="shared" si="182"/>
        <v>1</v>
      </c>
      <c r="M1701" s="14" t="str">
        <f t="shared" si="183"/>
        <v>tier - 2</v>
      </c>
      <c r="N1701" s="14">
        <f t="shared" si="184"/>
        <v>1</v>
      </c>
      <c r="O1701" s="8" t="str">
        <f t="shared" si="185"/>
        <v>tier - 3</v>
      </c>
      <c r="P1701" s="8" t="str">
        <f t="shared" si="186"/>
        <v>R1023</v>
      </c>
      <c r="Q1701" s="35" t="str">
        <f t="shared" si="187"/>
        <v>17-Dec-1988</v>
      </c>
      <c r="R1701" s="35">
        <v>32494</v>
      </c>
      <c r="S1701" s="44">
        <f t="shared" si="188"/>
        <v>34</v>
      </c>
      <c r="T1701" s="47">
        <v>15361.5</v>
      </c>
      <c r="U1701" s="14" t="s">
        <v>1730</v>
      </c>
      <c r="V1701" s="58">
        <v>32494</v>
      </c>
      <c r="W1701" s="14">
        <v>3</v>
      </c>
      <c r="X1701" s="77">
        <v>15361.5</v>
      </c>
      <c r="Y1701" s="14" t="s">
        <v>11</v>
      </c>
      <c r="Z1701" s="14" t="s">
        <v>12</v>
      </c>
      <c r="AA1701" s="14" t="s">
        <v>249</v>
      </c>
      <c r="AB1701" s="38">
        <v>34</v>
      </c>
    </row>
    <row r="1702" spans="1:28" x14ac:dyDescent="0.35">
      <c r="A1702" t="s">
        <v>1731</v>
      </c>
      <c r="B1702">
        <v>1968</v>
      </c>
      <c r="C1702" t="s">
        <v>10</v>
      </c>
      <c r="D1702" s="42">
        <v>18</v>
      </c>
      <c r="E1702">
        <v>0</v>
      </c>
      <c r="F1702" s="37">
        <v>15363.77</v>
      </c>
      <c r="G1702" t="s">
        <v>11</v>
      </c>
      <c r="H1702" t="s">
        <v>16</v>
      </c>
      <c r="I1702" t="s">
        <v>535</v>
      </c>
      <c r="J1702" s="40">
        <v>1968</v>
      </c>
      <c r="K1702" s="43" t="s">
        <v>10</v>
      </c>
      <c r="L1702" s="14">
        <f t="shared" si="182"/>
        <v>1</v>
      </c>
      <c r="M1702" s="14" t="str">
        <f t="shared" si="183"/>
        <v>tier - 2</v>
      </c>
      <c r="N1702" s="14">
        <f t="shared" si="184"/>
        <v>2</v>
      </c>
      <c r="O1702" s="8" t="str">
        <f t="shared" si="185"/>
        <v>tier - 1</v>
      </c>
      <c r="P1702" s="8" t="str">
        <f t="shared" si="186"/>
        <v>R1026</v>
      </c>
      <c r="Q1702" s="35" t="str">
        <f t="shared" si="187"/>
        <v>18-Jul-1968</v>
      </c>
      <c r="R1702" s="35">
        <v>25037</v>
      </c>
      <c r="S1702" s="44">
        <f t="shared" si="188"/>
        <v>55</v>
      </c>
      <c r="T1702" s="47">
        <v>15363.77</v>
      </c>
      <c r="U1702" s="14" t="s">
        <v>1731</v>
      </c>
      <c r="V1702" s="58">
        <v>25037</v>
      </c>
      <c r="W1702" s="14">
        <v>0</v>
      </c>
      <c r="X1702" s="77">
        <v>15363.77</v>
      </c>
      <c r="Y1702" s="14" t="s">
        <v>11</v>
      </c>
      <c r="Z1702" s="14" t="s">
        <v>16</v>
      </c>
      <c r="AA1702" s="14" t="s">
        <v>535</v>
      </c>
      <c r="AB1702" s="38">
        <v>55</v>
      </c>
    </row>
    <row r="1703" spans="1:28" x14ac:dyDescent="0.35">
      <c r="A1703" t="s">
        <v>1732</v>
      </c>
      <c r="B1703">
        <v>1962</v>
      </c>
      <c r="C1703" t="s">
        <v>20</v>
      </c>
      <c r="D1703" s="42">
        <v>6</v>
      </c>
      <c r="E1703">
        <v>0</v>
      </c>
      <c r="F1703" s="37">
        <v>15368.22</v>
      </c>
      <c r="G1703" t="s">
        <v>11</v>
      </c>
      <c r="H1703" t="s">
        <v>11</v>
      </c>
      <c r="I1703" t="s">
        <v>42</v>
      </c>
      <c r="J1703" s="40">
        <v>1962</v>
      </c>
      <c r="K1703" s="43" t="s">
        <v>20</v>
      </c>
      <c r="L1703" s="14">
        <f t="shared" si="182"/>
        <v>1</v>
      </c>
      <c r="M1703" s="14" t="str">
        <f t="shared" si="183"/>
        <v>tier - 2</v>
      </c>
      <c r="N1703" s="14">
        <f t="shared" si="184"/>
        <v>9</v>
      </c>
      <c r="O1703" s="8" t="str">
        <f t="shared" si="185"/>
        <v>tier - 2</v>
      </c>
      <c r="P1703" s="8" t="str">
        <f t="shared" si="186"/>
        <v>R1011</v>
      </c>
      <c r="Q1703" s="35" t="str">
        <f t="shared" si="187"/>
        <v>6-Sep-1962</v>
      </c>
      <c r="R1703" s="35">
        <v>22895</v>
      </c>
      <c r="S1703" s="44">
        <f t="shared" si="188"/>
        <v>61</v>
      </c>
      <c r="T1703" s="47">
        <v>15368.22</v>
      </c>
      <c r="U1703" s="14" t="s">
        <v>1732</v>
      </c>
      <c r="V1703" s="58">
        <v>22895</v>
      </c>
      <c r="W1703" s="14">
        <v>0</v>
      </c>
      <c r="X1703" s="77">
        <v>15368.22</v>
      </c>
      <c r="Y1703" s="14" t="s">
        <v>11</v>
      </c>
      <c r="Z1703" s="14" t="s">
        <v>11</v>
      </c>
      <c r="AA1703" s="14" t="s">
        <v>42</v>
      </c>
      <c r="AB1703" s="38">
        <v>61</v>
      </c>
    </row>
    <row r="1704" spans="1:28" x14ac:dyDescent="0.35">
      <c r="A1704" t="s">
        <v>1733</v>
      </c>
      <c r="B1704">
        <v>1964</v>
      </c>
      <c r="C1704" t="s">
        <v>20</v>
      </c>
      <c r="D1704" s="42">
        <v>4</v>
      </c>
      <c r="E1704">
        <v>0</v>
      </c>
      <c r="F1704" s="37">
        <v>15377.77</v>
      </c>
      <c r="G1704" t="s">
        <v>11</v>
      </c>
      <c r="H1704" t="s">
        <v>11</v>
      </c>
      <c r="I1704" t="s">
        <v>23</v>
      </c>
      <c r="J1704" s="40">
        <v>1964</v>
      </c>
      <c r="K1704" s="43" t="s">
        <v>20</v>
      </c>
      <c r="L1704" s="14">
        <f t="shared" si="182"/>
        <v>1</v>
      </c>
      <c r="M1704" s="14" t="str">
        <f t="shared" si="183"/>
        <v>tier - 2</v>
      </c>
      <c r="N1704" s="14">
        <f t="shared" si="184"/>
        <v>9</v>
      </c>
      <c r="O1704" s="8" t="str">
        <f t="shared" si="185"/>
        <v>tier - 2</v>
      </c>
      <c r="P1704" s="8" t="str">
        <f t="shared" si="186"/>
        <v>R1012</v>
      </c>
      <c r="Q1704" s="35" t="str">
        <f t="shared" si="187"/>
        <v>4-Sep-1964</v>
      </c>
      <c r="R1704" s="35">
        <v>23624</v>
      </c>
      <c r="S1704" s="44">
        <f t="shared" si="188"/>
        <v>59</v>
      </c>
      <c r="T1704" s="47">
        <v>15377.77</v>
      </c>
      <c r="U1704" s="14" t="s">
        <v>1733</v>
      </c>
      <c r="V1704" s="58">
        <v>23624</v>
      </c>
      <c r="W1704" s="14">
        <v>0</v>
      </c>
      <c r="X1704" s="77">
        <v>15377.77</v>
      </c>
      <c r="Y1704" s="14" t="s">
        <v>11</v>
      </c>
      <c r="Z1704" s="14" t="s">
        <v>11</v>
      </c>
      <c r="AA1704" s="14" t="s">
        <v>23</v>
      </c>
      <c r="AB1704" s="38">
        <v>59</v>
      </c>
    </row>
    <row r="1705" spans="1:28" x14ac:dyDescent="0.35">
      <c r="A1705" t="s">
        <v>1734</v>
      </c>
      <c r="B1705">
        <v>1990</v>
      </c>
      <c r="C1705" t="s">
        <v>37</v>
      </c>
      <c r="D1705" s="42">
        <v>25</v>
      </c>
      <c r="E1705">
        <v>3</v>
      </c>
      <c r="F1705" s="37">
        <v>15440.2</v>
      </c>
      <c r="G1705" t="s">
        <v>11</v>
      </c>
      <c r="H1705" t="s">
        <v>16</v>
      </c>
      <c r="I1705" t="s">
        <v>23</v>
      </c>
      <c r="J1705" s="40">
        <v>1990</v>
      </c>
      <c r="K1705" s="43" t="s">
        <v>37</v>
      </c>
      <c r="L1705" s="14">
        <f t="shared" si="182"/>
        <v>1</v>
      </c>
      <c r="M1705" s="14" t="str">
        <f t="shared" si="183"/>
        <v>tier - 2</v>
      </c>
      <c r="N1705" s="14">
        <f t="shared" si="184"/>
        <v>2</v>
      </c>
      <c r="O1705" s="8" t="str">
        <f t="shared" si="185"/>
        <v>tier - 1</v>
      </c>
      <c r="P1705" s="8" t="str">
        <f t="shared" si="186"/>
        <v>R1012</v>
      </c>
      <c r="Q1705" s="35" t="str">
        <f t="shared" si="187"/>
        <v>25-Oct-1990</v>
      </c>
      <c r="R1705" s="35">
        <v>33171</v>
      </c>
      <c r="S1705" s="44">
        <f t="shared" si="188"/>
        <v>33</v>
      </c>
      <c r="T1705" s="47">
        <v>15440.2</v>
      </c>
      <c r="U1705" s="14" t="s">
        <v>1734</v>
      </c>
      <c r="V1705" s="58">
        <v>33171</v>
      </c>
      <c r="W1705" s="14">
        <v>3</v>
      </c>
      <c r="X1705" s="77">
        <v>15440.2</v>
      </c>
      <c r="Y1705" s="14" t="s">
        <v>11</v>
      </c>
      <c r="Z1705" s="14" t="s">
        <v>16</v>
      </c>
      <c r="AA1705" s="14" t="s">
        <v>23</v>
      </c>
      <c r="AB1705" s="38">
        <v>33</v>
      </c>
    </row>
    <row r="1706" spans="1:28" x14ac:dyDescent="0.35">
      <c r="A1706" t="s">
        <v>1735</v>
      </c>
      <c r="B1706">
        <v>1976</v>
      </c>
      <c r="C1706" t="s">
        <v>10</v>
      </c>
      <c r="D1706" s="42">
        <v>20</v>
      </c>
      <c r="E1706">
        <v>2</v>
      </c>
      <c r="F1706" s="37">
        <v>15450.48</v>
      </c>
      <c r="G1706" t="s">
        <v>11</v>
      </c>
      <c r="H1706" t="s">
        <v>16</v>
      </c>
      <c r="I1706" t="s">
        <v>535</v>
      </c>
      <c r="J1706" s="40">
        <v>1976</v>
      </c>
      <c r="K1706" s="43" t="s">
        <v>10</v>
      </c>
      <c r="L1706" s="14">
        <f t="shared" si="182"/>
        <v>1</v>
      </c>
      <c r="M1706" s="14" t="str">
        <f t="shared" si="183"/>
        <v>tier - 2</v>
      </c>
      <c r="N1706" s="14">
        <f t="shared" si="184"/>
        <v>2</v>
      </c>
      <c r="O1706" s="8" t="str">
        <f t="shared" si="185"/>
        <v>tier - 1</v>
      </c>
      <c r="P1706" s="8" t="str">
        <f t="shared" si="186"/>
        <v>R1026</v>
      </c>
      <c r="Q1706" s="35" t="str">
        <f t="shared" si="187"/>
        <v>20-Jul-1976</v>
      </c>
      <c r="R1706" s="35">
        <v>27961</v>
      </c>
      <c r="S1706" s="44">
        <f t="shared" si="188"/>
        <v>47</v>
      </c>
      <c r="T1706" s="47">
        <v>15450.48</v>
      </c>
      <c r="U1706" s="14" t="s">
        <v>1735</v>
      </c>
      <c r="V1706" s="58">
        <v>27961</v>
      </c>
      <c r="W1706" s="14">
        <v>2</v>
      </c>
      <c r="X1706" s="77">
        <v>15450.48</v>
      </c>
      <c r="Y1706" s="14" t="s">
        <v>11</v>
      </c>
      <c r="Z1706" s="14" t="s">
        <v>16</v>
      </c>
      <c r="AA1706" s="14" t="s">
        <v>535</v>
      </c>
      <c r="AB1706" s="38">
        <v>47</v>
      </c>
    </row>
    <row r="1707" spans="1:28" x14ac:dyDescent="0.35">
      <c r="A1707" t="s">
        <v>1736</v>
      </c>
      <c r="B1707">
        <v>2004</v>
      </c>
      <c r="C1707" t="s">
        <v>10</v>
      </c>
      <c r="D1707" s="42">
        <v>17</v>
      </c>
      <c r="E1707">
        <v>0</v>
      </c>
      <c r="F1707" s="37">
        <v>15518.18</v>
      </c>
      <c r="G1707" t="s">
        <v>11</v>
      </c>
      <c r="H1707" t="s">
        <v>12</v>
      </c>
      <c r="I1707" t="s">
        <v>164</v>
      </c>
      <c r="J1707" s="40">
        <v>2004</v>
      </c>
      <c r="K1707" s="43" t="s">
        <v>10</v>
      </c>
      <c r="L1707" s="14">
        <f t="shared" si="182"/>
        <v>1</v>
      </c>
      <c r="M1707" s="14" t="str">
        <f t="shared" si="183"/>
        <v>tier - 2</v>
      </c>
      <c r="N1707" s="14">
        <f t="shared" si="184"/>
        <v>1</v>
      </c>
      <c r="O1707" s="8" t="str">
        <f t="shared" si="185"/>
        <v>tier - 3</v>
      </c>
      <c r="P1707" s="8" t="str">
        <f t="shared" si="186"/>
        <v>R1015</v>
      </c>
      <c r="Q1707" s="35" t="str">
        <f t="shared" si="187"/>
        <v>17-Jul-2004</v>
      </c>
      <c r="R1707" s="35">
        <v>38185</v>
      </c>
      <c r="S1707" s="44">
        <f t="shared" si="188"/>
        <v>19</v>
      </c>
      <c r="T1707" s="47">
        <v>15518.18</v>
      </c>
      <c r="U1707" s="14" t="s">
        <v>1736</v>
      </c>
      <c r="V1707" s="58">
        <v>38185</v>
      </c>
      <c r="W1707" s="14">
        <v>0</v>
      </c>
      <c r="X1707" s="77">
        <v>15518.18</v>
      </c>
      <c r="Y1707" s="14" t="s">
        <v>11</v>
      </c>
      <c r="Z1707" s="14" t="s">
        <v>12</v>
      </c>
      <c r="AA1707" s="14" t="s">
        <v>164</v>
      </c>
      <c r="AB1707" s="38">
        <v>19</v>
      </c>
    </row>
    <row r="1708" spans="1:28" x14ac:dyDescent="0.35">
      <c r="A1708" t="s">
        <v>1737</v>
      </c>
      <c r="B1708">
        <v>1974</v>
      </c>
      <c r="C1708" t="s">
        <v>18</v>
      </c>
      <c r="D1708" s="42">
        <v>28</v>
      </c>
      <c r="E1708">
        <v>0</v>
      </c>
      <c r="F1708" s="37">
        <v>15532.16</v>
      </c>
      <c r="G1708" t="s">
        <v>11</v>
      </c>
      <c r="H1708" t="s">
        <v>11</v>
      </c>
      <c r="I1708" t="s">
        <v>535</v>
      </c>
      <c r="J1708" s="40">
        <v>1974</v>
      </c>
      <c r="K1708" s="43" t="s">
        <v>18</v>
      </c>
      <c r="L1708" s="14">
        <f t="shared" si="182"/>
        <v>1</v>
      </c>
      <c r="M1708" s="14" t="str">
        <f t="shared" si="183"/>
        <v>tier - 2</v>
      </c>
      <c r="N1708" s="14">
        <f t="shared" si="184"/>
        <v>9</v>
      </c>
      <c r="O1708" s="8" t="str">
        <f t="shared" si="185"/>
        <v>tier - 2</v>
      </c>
      <c r="P1708" s="8" t="str">
        <f t="shared" si="186"/>
        <v>R1026</v>
      </c>
      <c r="Q1708" s="35" t="str">
        <f t="shared" si="187"/>
        <v>28-Jun-1974</v>
      </c>
      <c r="R1708" s="35">
        <v>27208</v>
      </c>
      <c r="S1708" s="44">
        <f t="shared" si="188"/>
        <v>49</v>
      </c>
      <c r="T1708" s="47">
        <v>15532.16</v>
      </c>
      <c r="U1708" s="14" t="s">
        <v>1737</v>
      </c>
      <c r="V1708" s="58">
        <v>27208</v>
      </c>
      <c r="W1708" s="14">
        <v>0</v>
      </c>
      <c r="X1708" s="77">
        <v>15532.16</v>
      </c>
      <c r="Y1708" s="14" t="s">
        <v>11</v>
      </c>
      <c r="Z1708" s="14" t="s">
        <v>11</v>
      </c>
      <c r="AA1708" s="14" t="s">
        <v>535</v>
      </c>
      <c r="AB1708" s="38">
        <v>49</v>
      </c>
    </row>
    <row r="1709" spans="1:28" x14ac:dyDescent="0.35">
      <c r="A1709" t="s">
        <v>1738</v>
      </c>
      <c r="B1709">
        <v>1959</v>
      </c>
      <c r="C1709" t="s">
        <v>37</v>
      </c>
      <c r="D1709" s="42">
        <v>2</v>
      </c>
      <c r="E1709">
        <v>3</v>
      </c>
      <c r="F1709" s="37">
        <v>15555.19</v>
      </c>
      <c r="G1709" t="s">
        <v>11</v>
      </c>
      <c r="H1709" t="s">
        <v>12</v>
      </c>
      <c r="I1709" t="s">
        <v>23</v>
      </c>
      <c r="J1709" s="40">
        <v>1959</v>
      </c>
      <c r="K1709" s="43" t="s">
        <v>37</v>
      </c>
      <c r="L1709" s="14">
        <f t="shared" si="182"/>
        <v>1</v>
      </c>
      <c r="M1709" s="14" t="str">
        <f t="shared" si="183"/>
        <v>tier - 2</v>
      </c>
      <c r="N1709" s="14">
        <f t="shared" si="184"/>
        <v>1</v>
      </c>
      <c r="O1709" s="8" t="str">
        <f t="shared" si="185"/>
        <v>tier - 3</v>
      </c>
      <c r="P1709" s="8" t="str">
        <f t="shared" si="186"/>
        <v>R1012</v>
      </c>
      <c r="Q1709" s="35" t="str">
        <f t="shared" si="187"/>
        <v>2-Oct-1959</v>
      </c>
      <c r="R1709" s="35">
        <v>21825</v>
      </c>
      <c r="S1709" s="44">
        <f t="shared" si="188"/>
        <v>64</v>
      </c>
      <c r="T1709" s="47">
        <v>15555.19</v>
      </c>
      <c r="U1709" s="14" t="s">
        <v>1738</v>
      </c>
      <c r="V1709" s="58">
        <v>21825</v>
      </c>
      <c r="W1709" s="14">
        <v>3</v>
      </c>
      <c r="X1709" s="77">
        <v>15555.19</v>
      </c>
      <c r="Y1709" s="14" t="s">
        <v>11</v>
      </c>
      <c r="Z1709" s="14" t="s">
        <v>12</v>
      </c>
      <c r="AA1709" s="14" t="s">
        <v>23</v>
      </c>
      <c r="AB1709" s="38">
        <v>64</v>
      </c>
    </row>
    <row r="1710" spans="1:28" x14ac:dyDescent="0.35">
      <c r="A1710" t="s">
        <v>1739</v>
      </c>
      <c r="B1710">
        <v>1974</v>
      </c>
      <c r="C1710" t="s">
        <v>10</v>
      </c>
      <c r="D1710" s="42">
        <v>30</v>
      </c>
      <c r="E1710">
        <v>0</v>
      </c>
      <c r="F1710" s="37">
        <v>15556.67</v>
      </c>
      <c r="G1710" t="s">
        <v>11</v>
      </c>
      <c r="H1710" t="s">
        <v>11</v>
      </c>
      <c r="I1710" t="s">
        <v>23</v>
      </c>
      <c r="J1710" s="40">
        <v>1974</v>
      </c>
      <c r="K1710" s="43" t="s">
        <v>10</v>
      </c>
      <c r="L1710" s="14">
        <f t="shared" si="182"/>
        <v>1</v>
      </c>
      <c r="M1710" s="14" t="str">
        <f t="shared" si="183"/>
        <v>tier - 2</v>
      </c>
      <c r="N1710" s="14">
        <f t="shared" si="184"/>
        <v>9</v>
      </c>
      <c r="O1710" s="8" t="str">
        <f t="shared" si="185"/>
        <v>tier - 2</v>
      </c>
      <c r="P1710" s="8" t="str">
        <f t="shared" si="186"/>
        <v>R1012</v>
      </c>
      <c r="Q1710" s="35" t="str">
        <f t="shared" si="187"/>
        <v>30-Jul-1974</v>
      </c>
      <c r="R1710" s="35">
        <v>27240</v>
      </c>
      <c r="S1710" s="44">
        <f t="shared" si="188"/>
        <v>49</v>
      </c>
      <c r="T1710" s="47">
        <v>15556.67</v>
      </c>
      <c r="U1710" s="14" t="s">
        <v>1739</v>
      </c>
      <c r="V1710" s="58">
        <v>27240</v>
      </c>
      <c r="W1710" s="14">
        <v>0</v>
      </c>
      <c r="X1710" s="77">
        <v>15556.67</v>
      </c>
      <c r="Y1710" s="14" t="s">
        <v>11</v>
      </c>
      <c r="Z1710" s="14" t="s">
        <v>11</v>
      </c>
      <c r="AA1710" s="14" t="s">
        <v>23</v>
      </c>
      <c r="AB1710" s="38">
        <v>49</v>
      </c>
    </row>
    <row r="1711" spans="1:28" x14ac:dyDescent="0.35">
      <c r="A1711" t="s">
        <v>1740</v>
      </c>
      <c r="B1711">
        <v>1965</v>
      </c>
      <c r="C1711" t="s">
        <v>37</v>
      </c>
      <c r="D1711" s="42">
        <v>28</v>
      </c>
      <c r="E1711">
        <v>0</v>
      </c>
      <c r="F1711" s="37">
        <v>15608.58</v>
      </c>
      <c r="G1711" t="s">
        <v>11</v>
      </c>
      <c r="H1711" t="s">
        <v>11</v>
      </c>
      <c r="I1711" t="s">
        <v>535</v>
      </c>
      <c r="J1711" s="40">
        <v>1965</v>
      </c>
      <c r="K1711" s="43" t="s">
        <v>37</v>
      </c>
      <c r="L1711" s="14">
        <f t="shared" si="182"/>
        <v>1</v>
      </c>
      <c r="M1711" s="14" t="str">
        <f t="shared" si="183"/>
        <v>tier - 2</v>
      </c>
      <c r="N1711" s="14">
        <f t="shared" si="184"/>
        <v>9</v>
      </c>
      <c r="O1711" s="8" t="str">
        <f t="shared" si="185"/>
        <v>tier - 2</v>
      </c>
      <c r="P1711" s="8" t="str">
        <f t="shared" si="186"/>
        <v>R1026</v>
      </c>
      <c r="Q1711" s="35" t="str">
        <f t="shared" si="187"/>
        <v>28-Oct-1965</v>
      </c>
      <c r="R1711" s="35">
        <v>24043</v>
      </c>
      <c r="S1711" s="44">
        <f t="shared" si="188"/>
        <v>58</v>
      </c>
      <c r="T1711" s="47">
        <v>15608.58</v>
      </c>
      <c r="U1711" s="14" t="s">
        <v>1740</v>
      </c>
      <c r="V1711" s="58">
        <v>24043</v>
      </c>
      <c r="W1711" s="14">
        <v>0</v>
      </c>
      <c r="X1711" s="77">
        <v>15608.58</v>
      </c>
      <c r="Y1711" s="14" t="s">
        <v>11</v>
      </c>
      <c r="Z1711" s="14" t="s">
        <v>11</v>
      </c>
      <c r="AA1711" s="14" t="s">
        <v>535</v>
      </c>
      <c r="AB1711" s="38">
        <v>58</v>
      </c>
    </row>
    <row r="1712" spans="1:28" x14ac:dyDescent="0.35">
      <c r="A1712" t="s">
        <v>1741</v>
      </c>
      <c r="B1712">
        <v>1960</v>
      </c>
      <c r="C1712" t="s">
        <v>18</v>
      </c>
      <c r="D1712" s="42">
        <v>6</v>
      </c>
      <c r="E1712">
        <v>3</v>
      </c>
      <c r="F1712" s="37">
        <v>15612.19</v>
      </c>
      <c r="G1712" t="s">
        <v>11</v>
      </c>
      <c r="H1712" t="s">
        <v>11</v>
      </c>
      <c r="I1712" t="s">
        <v>23</v>
      </c>
      <c r="J1712" s="40">
        <v>1960</v>
      </c>
      <c r="K1712" s="43" t="s">
        <v>18</v>
      </c>
      <c r="L1712" s="14">
        <f t="shared" si="182"/>
        <v>1</v>
      </c>
      <c r="M1712" s="14" t="str">
        <f t="shared" si="183"/>
        <v>tier - 2</v>
      </c>
      <c r="N1712" s="14">
        <f t="shared" si="184"/>
        <v>9</v>
      </c>
      <c r="O1712" s="8" t="str">
        <f t="shared" si="185"/>
        <v>tier - 2</v>
      </c>
      <c r="P1712" s="8" t="str">
        <f t="shared" si="186"/>
        <v>R1012</v>
      </c>
      <c r="Q1712" s="35" t="str">
        <f t="shared" si="187"/>
        <v>6-Jun-1960</v>
      </c>
      <c r="R1712" s="35">
        <v>22073</v>
      </c>
      <c r="S1712" s="44">
        <f t="shared" si="188"/>
        <v>63</v>
      </c>
      <c r="T1712" s="47">
        <v>15612.19</v>
      </c>
      <c r="U1712" s="14" t="s">
        <v>1741</v>
      </c>
      <c r="V1712" s="58">
        <v>22073</v>
      </c>
      <c r="W1712" s="14">
        <v>3</v>
      </c>
      <c r="X1712" s="77">
        <v>15612.19</v>
      </c>
      <c r="Y1712" s="14" t="s">
        <v>11</v>
      </c>
      <c r="Z1712" s="14" t="s">
        <v>11</v>
      </c>
      <c r="AA1712" s="14" t="s">
        <v>23</v>
      </c>
      <c r="AB1712" s="38">
        <v>63</v>
      </c>
    </row>
    <row r="1713" spans="1:28" x14ac:dyDescent="0.35">
      <c r="A1713" t="s">
        <v>1742</v>
      </c>
      <c r="B1713">
        <v>1988</v>
      </c>
      <c r="C1713" t="s">
        <v>30</v>
      </c>
      <c r="D1713" s="42">
        <v>22</v>
      </c>
      <c r="E1713">
        <v>3</v>
      </c>
      <c r="F1713" s="37">
        <v>15646.28</v>
      </c>
      <c r="G1713" t="s">
        <v>11</v>
      </c>
      <c r="H1713" t="s">
        <v>11</v>
      </c>
      <c r="I1713" t="s">
        <v>42</v>
      </c>
      <c r="J1713" s="40">
        <v>1988</v>
      </c>
      <c r="K1713" s="43" t="s">
        <v>30</v>
      </c>
      <c r="L1713" s="14">
        <f t="shared" si="182"/>
        <v>1</v>
      </c>
      <c r="M1713" s="14" t="str">
        <f t="shared" si="183"/>
        <v>tier - 2</v>
      </c>
      <c r="N1713" s="14">
        <f t="shared" si="184"/>
        <v>9</v>
      </c>
      <c r="O1713" s="8" t="str">
        <f t="shared" si="185"/>
        <v>tier - 2</v>
      </c>
      <c r="P1713" s="8" t="str">
        <f t="shared" si="186"/>
        <v>R1011</v>
      </c>
      <c r="Q1713" s="35" t="str">
        <f t="shared" si="187"/>
        <v>22-Dec-1988</v>
      </c>
      <c r="R1713" s="35">
        <v>32499</v>
      </c>
      <c r="S1713" s="44">
        <f t="shared" si="188"/>
        <v>34</v>
      </c>
      <c r="T1713" s="47">
        <v>15646.28</v>
      </c>
      <c r="U1713" s="14" t="s">
        <v>1742</v>
      </c>
      <c r="V1713" s="58">
        <v>32499</v>
      </c>
      <c r="W1713" s="14">
        <v>3</v>
      </c>
      <c r="X1713" s="77">
        <v>15646.28</v>
      </c>
      <c r="Y1713" s="14" t="s">
        <v>11</v>
      </c>
      <c r="Z1713" s="14" t="s">
        <v>11</v>
      </c>
      <c r="AA1713" s="14" t="s">
        <v>42</v>
      </c>
      <c r="AB1713" s="38">
        <v>34</v>
      </c>
    </row>
    <row r="1714" spans="1:28" x14ac:dyDescent="0.35">
      <c r="A1714" t="s">
        <v>1743</v>
      </c>
      <c r="B1714">
        <v>1973</v>
      </c>
      <c r="C1714" t="s">
        <v>18</v>
      </c>
      <c r="D1714" s="42">
        <v>26</v>
      </c>
      <c r="E1714">
        <v>0</v>
      </c>
      <c r="F1714" s="37">
        <v>15670.3</v>
      </c>
      <c r="G1714" t="s">
        <v>11</v>
      </c>
      <c r="H1714" t="s">
        <v>11</v>
      </c>
      <c r="I1714" t="s">
        <v>535</v>
      </c>
      <c r="J1714" s="40">
        <v>1973</v>
      </c>
      <c r="K1714" s="43" t="s">
        <v>18</v>
      </c>
      <c r="L1714" s="14">
        <f t="shared" si="182"/>
        <v>1</v>
      </c>
      <c r="M1714" s="14" t="str">
        <f t="shared" si="183"/>
        <v>tier - 2</v>
      </c>
      <c r="N1714" s="14">
        <f t="shared" si="184"/>
        <v>9</v>
      </c>
      <c r="O1714" s="8" t="str">
        <f t="shared" si="185"/>
        <v>tier - 2</v>
      </c>
      <c r="P1714" s="8" t="str">
        <f t="shared" si="186"/>
        <v>R1026</v>
      </c>
      <c r="Q1714" s="35" t="str">
        <f t="shared" si="187"/>
        <v>26-Jun-1973</v>
      </c>
      <c r="R1714" s="35">
        <v>26841</v>
      </c>
      <c r="S1714" s="44">
        <f t="shared" si="188"/>
        <v>50</v>
      </c>
      <c r="T1714" s="47">
        <v>15670.3</v>
      </c>
      <c r="U1714" s="14" t="s">
        <v>1743</v>
      </c>
      <c r="V1714" s="58">
        <v>26841</v>
      </c>
      <c r="W1714" s="14">
        <v>0</v>
      </c>
      <c r="X1714" s="77">
        <v>15670.3</v>
      </c>
      <c r="Y1714" s="14" t="s">
        <v>11</v>
      </c>
      <c r="Z1714" s="14" t="s">
        <v>11</v>
      </c>
      <c r="AA1714" s="14" t="s">
        <v>535</v>
      </c>
      <c r="AB1714" s="38">
        <v>50</v>
      </c>
    </row>
    <row r="1715" spans="1:28" x14ac:dyDescent="0.35">
      <c r="A1715" t="s">
        <v>1744</v>
      </c>
      <c r="B1715">
        <v>1976</v>
      </c>
      <c r="C1715" t="s">
        <v>20</v>
      </c>
      <c r="D1715" s="42">
        <v>20</v>
      </c>
      <c r="E1715">
        <v>2</v>
      </c>
      <c r="F1715" s="37">
        <v>15698.86</v>
      </c>
      <c r="G1715" t="s">
        <v>11</v>
      </c>
      <c r="H1715" t="s">
        <v>11</v>
      </c>
      <c r="I1715" t="s">
        <v>23</v>
      </c>
      <c r="J1715" s="40">
        <v>1976</v>
      </c>
      <c r="K1715" s="43" t="s">
        <v>20</v>
      </c>
      <c r="L1715" s="14">
        <f t="shared" si="182"/>
        <v>1</v>
      </c>
      <c r="M1715" s="14" t="str">
        <f t="shared" si="183"/>
        <v>tier - 2</v>
      </c>
      <c r="N1715" s="14">
        <f t="shared" si="184"/>
        <v>9</v>
      </c>
      <c r="O1715" s="8" t="str">
        <f t="shared" si="185"/>
        <v>tier - 2</v>
      </c>
      <c r="P1715" s="8" t="str">
        <f t="shared" si="186"/>
        <v>R1012</v>
      </c>
      <c r="Q1715" s="35" t="str">
        <f t="shared" si="187"/>
        <v>20-Sep-1976</v>
      </c>
      <c r="R1715" s="35">
        <v>28023</v>
      </c>
      <c r="S1715" s="44">
        <f t="shared" si="188"/>
        <v>47</v>
      </c>
      <c r="T1715" s="47">
        <v>15698.86</v>
      </c>
      <c r="U1715" s="14" t="s">
        <v>1744</v>
      </c>
      <c r="V1715" s="58">
        <v>28023</v>
      </c>
      <c r="W1715" s="14">
        <v>2</v>
      </c>
      <c r="X1715" s="77">
        <v>15698.86</v>
      </c>
      <c r="Y1715" s="14" t="s">
        <v>11</v>
      </c>
      <c r="Z1715" s="14" t="s">
        <v>11</v>
      </c>
      <c r="AA1715" s="14" t="s">
        <v>23</v>
      </c>
      <c r="AB1715" s="38">
        <v>47</v>
      </c>
    </row>
    <row r="1716" spans="1:28" x14ac:dyDescent="0.35">
      <c r="A1716" t="s">
        <v>1745</v>
      </c>
      <c r="B1716">
        <v>1974</v>
      </c>
      <c r="C1716" t="s">
        <v>35</v>
      </c>
      <c r="D1716" s="42">
        <v>29</v>
      </c>
      <c r="E1716">
        <v>0</v>
      </c>
      <c r="F1716" s="37">
        <v>15746.62</v>
      </c>
      <c r="G1716" t="s">
        <v>11</v>
      </c>
      <c r="H1716" t="s">
        <v>16</v>
      </c>
      <c r="I1716" t="s">
        <v>23</v>
      </c>
      <c r="J1716" s="40">
        <v>1974</v>
      </c>
      <c r="K1716" s="43" t="s">
        <v>35</v>
      </c>
      <c r="L1716" s="14">
        <f t="shared" si="182"/>
        <v>1</v>
      </c>
      <c r="M1716" s="14" t="str">
        <f t="shared" si="183"/>
        <v>tier - 2</v>
      </c>
      <c r="N1716" s="14">
        <f t="shared" si="184"/>
        <v>2</v>
      </c>
      <c r="O1716" s="8" t="str">
        <f t="shared" si="185"/>
        <v>tier - 1</v>
      </c>
      <c r="P1716" s="8" t="str">
        <f t="shared" si="186"/>
        <v>R1012</v>
      </c>
      <c r="Q1716" s="35" t="str">
        <f t="shared" si="187"/>
        <v>29-Aug-1974</v>
      </c>
      <c r="R1716" s="35">
        <v>27270</v>
      </c>
      <c r="S1716" s="44">
        <f t="shared" si="188"/>
        <v>49</v>
      </c>
      <c r="T1716" s="47">
        <v>15746.62</v>
      </c>
      <c r="U1716" s="14" t="s">
        <v>1745</v>
      </c>
      <c r="V1716" s="58">
        <v>27270</v>
      </c>
      <c r="W1716" s="14">
        <v>0</v>
      </c>
      <c r="X1716" s="77">
        <v>15746.62</v>
      </c>
      <c r="Y1716" s="14" t="s">
        <v>11</v>
      </c>
      <c r="Z1716" s="14" t="s">
        <v>16</v>
      </c>
      <c r="AA1716" s="14" t="s">
        <v>23</v>
      </c>
      <c r="AB1716" s="38">
        <v>49</v>
      </c>
    </row>
    <row r="1717" spans="1:28" x14ac:dyDescent="0.35">
      <c r="A1717" t="s">
        <v>1746</v>
      </c>
      <c r="B1717">
        <v>1997</v>
      </c>
      <c r="C1717" t="s">
        <v>37</v>
      </c>
      <c r="D1717" s="42">
        <v>9</v>
      </c>
      <c r="E1717">
        <v>0</v>
      </c>
      <c r="F1717" s="37">
        <v>15817.99</v>
      </c>
      <c r="G1717" t="s">
        <v>11</v>
      </c>
      <c r="H1717" t="s">
        <v>11</v>
      </c>
      <c r="I1717" t="s">
        <v>23</v>
      </c>
      <c r="J1717" s="40">
        <v>1997</v>
      </c>
      <c r="K1717" s="43" t="s">
        <v>37</v>
      </c>
      <c r="L1717" s="14">
        <f t="shared" si="182"/>
        <v>1</v>
      </c>
      <c r="M1717" s="14" t="str">
        <f t="shared" si="183"/>
        <v>tier - 2</v>
      </c>
      <c r="N1717" s="14">
        <f t="shared" si="184"/>
        <v>9</v>
      </c>
      <c r="O1717" s="8" t="str">
        <f t="shared" si="185"/>
        <v>tier - 2</v>
      </c>
      <c r="P1717" s="8" t="str">
        <f t="shared" si="186"/>
        <v>R1012</v>
      </c>
      <c r="Q1717" s="35" t="str">
        <f t="shared" si="187"/>
        <v>9-Oct-1997</v>
      </c>
      <c r="R1717" s="35">
        <v>35712</v>
      </c>
      <c r="S1717" s="44">
        <f t="shared" si="188"/>
        <v>26</v>
      </c>
      <c r="T1717" s="47">
        <v>15817.99</v>
      </c>
      <c r="U1717" s="14" t="s">
        <v>1746</v>
      </c>
      <c r="V1717" s="58">
        <v>35712</v>
      </c>
      <c r="W1717" s="14">
        <v>0</v>
      </c>
      <c r="X1717" s="77">
        <v>15817.99</v>
      </c>
      <c r="Y1717" s="14" t="s">
        <v>11</v>
      </c>
      <c r="Z1717" s="14" t="s">
        <v>11</v>
      </c>
      <c r="AA1717" s="14" t="s">
        <v>23</v>
      </c>
      <c r="AB1717" s="38">
        <v>26</v>
      </c>
    </row>
    <row r="1718" spans="1:28" x14ac:dyDescent="0.35">
      <c r="A1718" t="s">
        <v>1747</v>
      </c>
      <c r="B1718">
        <v>1984</v>
      </c>
      <c r="C1718" t="s">
        <v>18</v>
      </c>
      <c r="D1718" s="42">
        <v>26</v>
      </c>
      <c r="E1718">
        <v>0</v>
      </c>
      <c r="F1718" s="37">
        <v>15820.7</v>
      </c>
      <c r="G1718" t="s">
        <v>11</v>
      </c>
      <c r="H1718" t="s">
        <v>12</v>
      </c>
      <c r="I1718" t="s">
        <v>42</v>
      </c>
      <c r="J1718" s="40">
        <v>1984</v>
      </c>
      <c r="K1718" s="43" t="s">
        <v>18</v>
      </c>
      <c r="L1718" s="14">
        <f t="shared" si="182"/>
        <v>1</v>
      </c>
      <c r="M1718" s="14" t="str">
        <f t="shared" si="183"/>
        <v>tier - 2</v>
      </c>
      <c r="N1718" s="14">
        <f t="shared" si="184"/>
        <v>1</v>
      </c>
      <c r="O1718" s="8" t="str">
        <f t="shared" si="185"/>
        <v>tier - 3</v>
      </c>
      <c r="P1718" s="8" t="str">
        <f t="shared" si="186"/>
        <v>R1011</v>
      </c>
      <c r="Q1718" s="35" t="str">
        <f t="shared" si="187"/>
        <v>26-Jun-1984</v>
      </c>
      <c r="R1718" s="35">
        <v>30859</v>
      </c>
      <c r="S1718" s="44">
        <f t="shared" si="188"/>
        <v>39</v>
      </c>
      <c r="T1718" s="47">
        <v>15820.7</v>
      </c>
      <c r="U1718" s="14" t="s">
        <v>1747</v>
      </c>
      <c r="V1718" s="58">
        <v>30859</v>
      </c>
      <c r="W1718" s="14">
        <v>0</v>
      </c>
      <c r="X1718" s="77">
        <v>15820.7</v>
      </c>
      <c r="Y1718" s="14" t="s">
        <v>11</v>
      </c>
      <c r="Z1718" s="14" t="s">
        <v>12</v>
      </c>
      <c r="AA1718" s="14" t="s">
        <v>42</v>
      </c>
      <c r="AB1718" s="38">
        <v>39</v>
      </c>
    </row>
    <row r="1719" spans="1:28" x14ac:dyDescent="0.35">
      <c r="A1719" t="s">
        <v>1748</v>
      </c>
      <c r="B1719">
        <v>1982</v>
      </c>
      <c r="C1719" t="s">
        <v>15</v>
      </c>
      <c r="D1719" s="42">
        <v>11</v>
      </c>
      <c r="E1719">
        <v>4</v>
      </c>
      <c r="F1719" s="37">
        <v>15828.82</v>
      </c>
      <c r="G1719" t="s">
        <v>11</v>
      </c>
      <c r="H1719" t="s">
        <v>12</v>
      </c>
      <c r="I1719" t="s">
        <v>42</v>
      </c>
      <c r="J1719" s="40">
        <v>1982</v>
      </c>
      <c r="K1719" s="43" t="s">
        <v>15</v>
      </c>
      <c r="L1719" s="14">
        <f t="shared" si="182"/>
        <v>1</v>
      </c>
      <c r="M1719" s="14" t="str">
        <f t="shared" si="183"/>
        <v>tier - 2</v>
      </c>
      <c r="N1719" s="14">
        <f t="shared" si="184"/>
        <v>1</v>
      </c>
      <c r="O1719" s="8" t="str">
        <f t="shared" si="185"/>
        <v>tier - 3</v>
      </c>
      <c r="P1719" s="8" t="str">
        <f t="shared" si="186"/>
        <v>R1011</v>
      </c>
      <c r="Q1719" s="35" t="str">
        <f t="shared" si="187"/>
        <v>11-Nov-1982</v>
      </c>
      <c r="R1719" s="35">
        <v>30266</v>
      </c>
      <c r="S1719" s="44">
        <f t="shared" si="188"/>
        <v>41</v>
      </c>
      <c r="T1719" s="47">
        <v>15828.82</v>
      </c>
      <c r="U1719" s="14" t="s">
        <v>1748</v>
      </c>
      <c r="V1719" s="58">
        <v>30266</v>
      </c>
      <c r="W1719" s="14">
        <v>4</v>
      </c>
      <c r="X1719" s="77">
        <v>15828.82</v>
      </c>
      <c r="Y1719" s="14" t="s">
        <v>11</v>
      </c>
      <c r="Z1719" s="14" t="s">
        <v>12</v>
      </c>
      <c r="AA1719" s="14" t="s">
        <v>42</v>
      </c>
      <c r="AB1719" s="38">
        <v>41</v>
      </c>
    </row>
    <row r="1720" spans="1:28" x14ac:dyDescent="0.35">
      <c r="A1720" t="s">
        <v>1749</v>
      </c>
      <c r="B1720">
        <v>1962</v>
      </c>
      <c r="C1720" t="s">
        <v>30</v>
      </c>
      <c r="D1720" s="42">
        <v>25</v>
      </c>
      <c r="E1720">
        <v>0</v>
      </c>
      <c r="F1720" s="37">
        <v>15840.81</v>
      </c>
      <c r="G1720" t="s">
        <v>11</v>
      </c>
      <c r="H1720" t="s">
        <v>16</v>
      </c>
      <c r="I1720" t="s">
        <v>632</v>
      </c>
      <c r="J1720" s="40">
        <v>1962</v>
      </c>
      <c r="K1720" s="43" t="s">
        <v>30</v>
      </c>
      <c r="L1720" s="14">
        <f t="shared" si="182"/>
        <v>1</v>
      </c>
      <c r="M1720" s="14" t="str">
        <f t="shared" si="183"/>
        <v>tier - 2</v>
      </c>
      <c r="N1720" s="14">
        <f t="shared" si="184"/>
        <v>2</v>
      </c>
      <c r="O1720" s="8" t="str">
        <f t="shared" si="185"/>
        <v>tier - 1</v>
      </c>
      <c r="P1720" s="8" t="str">
        <f t="shared" si="186"/>
        <v>R1022</v>
      </c>
      <c r="Q1720" s="35" t="str">
        <f t="shared" si="187"/>
        <v>25-Dec-1962</v>
      </c>
      <c r="R1720" s="35">
        <v>23005</v>
      </c>
      <c r="S1720" s="44">
        <f t="shared" si="188"/>
        <v>60</v>
      </c>
      <c r="T1720" s="47">
        <v>15840.81</v>
      </c>
      <c r="U1720" s="14" t="s">
        <v>1749</v>
      </c>
      <c r="V1720" s="58">
        <v>23005</v>
      </c>
      <c r="W1720" s="14">
        <v>0</v>
      </c>
      <c r="X1720" s="77">
        <v>15840.81</v>
      </c>
      <c r="Y1720" s="14" t="s">
        <v>11</v>
      </c>
      <c r="Z1720" s="14" t="s">
        <v>16</v>
      </c>
      <c r="AA1720" s="14" t="s">
        <v>632</v>
      </c>
      <c r="AB1720" s="38">
        <v>60</v>
      </c>
    </row>
    <row r="1721" spans="1:28" x14ac:dyDescent="0.35">
      <c r="A1721" t="s">
        <v>1750</v>
      </c>
      <c r="B1721">
        <v>1980</v>
      </c>
      <c r="C1721" t="s">
        <v>37</v>
      </c>
      <c r="D1721" s="42">
        <v>12</v>
      </c>
      <c r="E1721">
        <v>2</v>
      </c>
      <c r="F1721" s="37">
        <v>15922.29</v>
      </c>
      <c r="G1721" t="s">
        <v>11</v>
      </c>
      <c r="H1721" t="s">
        <v>12</v>
      </c>
      <c r="I1721" t="s">
        <v>535</v>
      </c>
      <c r="J1721" s="40">
        <v>1980</v>
      </c>
      <c r="K1721" s="43" t="s">
        <v>37</v>
      </c>
      <c r="L1721" s="14">
        <f t="shared" si="182"/>
        <v>1</v>
      </c>
      <c r="M1721" s="14" t="str">
        <f t="shared" si="183"/>
        <v>tier - 2</v>
      </c>
      <c r="N1721" s="14">
        <f t="shared" si="184"/>
        <v>1</v>
      </c>
      <c r="O1721" s="8" t="str">
        <f t="shared" si="185"/>
        <v>tier - 3</v>
      </c>
      <c r="P1721" s="8" t="str">
        <f t="shared" si="186"/>
        <v>R1026</v>
      </c>
      <c r="Q1721" s="35" t="str">
        <f t="shared" si="187"/>
        <v>12-Oct-1980</v>
      </c>
      <c r="R1721" s="35">
        <v>29506</v>
      </c>
      <c r="S1721" s="44">
        <f t="shared" si="188"/>
        <v>43</v>
      </c>
      <c r="T1721" s="47">
        <v>15922.29</v>
      </c>
      <c r="U1721" s="14" t="s">
        <v>1750</v>
      </c>
      <c r="V1721" s="58">
        <v>29506</v>
      </c>
      <c r="W1721" s="14">
        <v>2</v>
      </c>
      <c r="X1721" s="77">
        <v>15922.29</v>
      </c>
      <c r="Y1721" s="14" t="s">
        <v>11</v>
      </c>
      <c r="Z1721" s="14" t="s">
        <v>12</v>
      </c>
      <c r="AA1721" s="14" t="s">
        <v>535</v>
      </c>
      <c r="AB1721" s="38">
        <v>43</v>
      </c>
    </row>
    <row r="1722" spans="1:28" x14ac:dyDescent="0.35">
      <c r="A1722" t="s">
        <v>1751</v>
      </c>
      <c r="B1722">
        <v>1982</v>
      </c>
      <c r="C1722" t="s">
        <v>10</v>
      </c>
      <c r="D1722" s="42">
        <v>24</v>
      </c>
      <c r="E1722">
        <v>3</v>
      </c>
      <c r="F1722" s="37">
        <v>15965.29</v>
      </c>
      <c r="G1722" t="s">
        <v>11</v>
      </c>
      <c r="H1722" t="s">
        <v>16</v>
      </c>
      <c r="I1722" t="s">
        <v>23</v>
      </c>
      <c r="J1722" s="40">
        <v>1982</v>
      </c>
      <c r="K1722" s="43" t="s">
        <v>10</v>
      </c>
      <c r="L1722" s="14">
        <f t="shared" si="182"/>
        <v>1</v>
      </c>
      <c r="M1722" s="14" t="str">
        <f t="shared" si="183"/>
        <v>tier - 2</v>
      </c>
      <c r="N1722" s="14">
        <f t="shared" si="184"/>
        <v>2</v>
      </c>
      <c r="O1722" s="8" t="str">
        <f t="shared" si="185"/>
        <v>tier - 1</v>
      </c>
      <c r="P1722" s="8" t="str">
        <f t="shared" si="186"/>
        <v>R1012</v>
      </c>
      <c r="Q1722" s="35" t="str">
        <f t="shared" si="187"/>
        <v>24-Jul-1982</v>
      </c>
      <c r="R1722" s="35">
        <v>30156</v>
      </c>
      <c r="S1722" s="44">
        <f t="shared" si="188"/>
        <v>41</v>
      </c>
      <c r="T1722" s="47">
        <v>15965.29</v>
      </c>
      <c r="U1722" s="14" t="s">
        <v>1751</v>
      </c>
      <c r="V1722" s="58">
        <v>30156</v>
      </c>
      <c r="W1722" s="14">
        <v>3</v>
      </c>
      <c r="X1722" s="77">
        <v>15965.29</v>
      </c>
      <c r="Y1722" s="14" t="s">
        <v>11</v>
      </c>
      <c r="Z1722" s="14" t="s">
        <v>16</v>
      </c>
      <c r="AA1722" s="14" t="s">
        <v>23</v>
      </c>
      <c r="AB1722" s="38">
        <v>41</v>
      </c>
    </row>
    <row r="1723" spans="1:28" x14ac:dyDescent="0.35">
      <c r="A1723" t="s">
        <v>1752</v>
      </c>
      <c r="B1723">
        <v>1980</v>
      </c>
      <c r="C1723" t="s">
        <v>20</v>
      </c>
      <c r="D1723" s="42">
        <v>19</v>
      </c>
      <c r="E1723">
        <v>2</v>
      </c>
      <c r="F1723" s="37">
        <v>15966.19</v>
      </c>
      <c r="G1723" t="s">
        <v>11</v>
      </c>
      <c r="H1723" t="s">
        <v>11</v>
      </c>
      <c r="I1723" t="s">
        <v>23</v>
      </c>
      <c r="J1723" s="40">
        <v>1980</v>
      </c>
      <c r="K1723" s="43" t="s">
        <v>20</v>
      </c>
      <c r="L1723" s="14">
        <f t="shared" si="182"/>
        <v>1</v>
      </c>
      <c r="M1723" s="14" t="str">
        <f t="shared" si="183"/>
        <v>tier - 2</v>
      </c>
      <c r="N1723" s="14">
        <f t="shared" si="184"/>
        <v>9</v>
      </c>
      <c r="O1723" s="8" t="str">
        <f t="shared" si="185"/>
        <v>tier - 2</v>
      </c>
      <c r="P1723" s="8" t="str">
        <f t="shared" si="186"/>
        <v>R1012</v>
      </c>
      <c r="Q1723" s="35" t="str">
        <f t="shared" si="187"/>
        <v>19-Sep-1980</v>
      </c>
      <c r="R1723" s="35">
        <v>29483</v>
      </c>
      <c r="S1723" s="44">
        <f t="shared" si="188"/>
        <v>43</v>
      </c>
      <c r="T1723" s="47">
        <v>15966.19</v>
      </c>
      <c r="U1723" s="14" t="s">
        <v>1752</v>
      </c>
      <c r="V1723" s="58">
        <v>29483</v>
      </c>
      <c r="W1723" s="14">
        <v>2</v>
      </c>
      <c r="X1723" s="77">
        <v>15966.19</v>
      </c>
      <c r="Y1723" s="14" t="s">
        <v>11</v>
      </c>
      <c r="Z1723" s="14" t="s">
        <v>11</v>
      </c>
      <c r="AA1723" s="14" t="s">
        <v>23</v>
      </c>
      <c r="AB1723" s="38">
        <v>43</v>
      </c>
    </row>
    <row r="1724" spans="1:28" x14ac:dyDescent="0.35">
      <c r="A1724" t="s">
        <v>1753</v>
      </c>
      <c r="B1724">
        <v>1988</v>
      </c>
      <c r="C1724" t="s">
        <v>30</v>
      </c>
      <c r="D1724" s="42">
        <v>5</v>
      </c>
      <c r="E1724">
        <v>3</v>
      </c>
      <c r="F1724" s="37">
        <v>16059.06</v>
      </c>
      <c r="G1724" t="s">
        <v>11</v>
      </c>
      <c r="H1724" t="s">
        <v>12</v>
      </c>
      <c r="I1724" t="s">
        <v>23</v>
      </c>
      <c r="J1724" s="40">
        <v>1988</v>
      </c>
      <c r="K1724" s="43" t="s">
        <v>30</v>
      </c>
      <c r="L1724" s="14">
        <f t="shared" si="182"/>
        <v>1</v>
      </c>
      <c r="M1724" s="14" t="str">
        <f t="shared" si="183"/>
        <v>tier - 2</v>
      </c>
      <c r="N1724" s="14">
        <f t="shared" si="184"/>
        <v>1</v>
      </c>
      <c r="O1724" s="8" t="str">
        <f t="shared" si="185"/>
        <v>tier - 3</v>
      </c>
      <c r="P1724" s="8" t="str">
        <f t="shared" si="186"/>
        <v>R1012</v>
      </c>
      <c r="Q1724" s="35" t="str">
        <f t="shared" si="187"/>
        <v>5-Dec-1988</v>
      </c>
      <c r="R1724" s="35">
        <v>32482</v>
      </c>
      <c r="S1724" s="44">
        <f t="shared" si="188"/>
        <v>35</v>
      </c>
      <c r="T1724" s="47">
        <v>16059.06</v>
      </c>
      <c r="U1724" s="14" t="s">
        <v>1753</v>
      </c>
      <c r="V1724" s="58">
        <v>32482</v>
      </c>
      <c r="W1724" s="14">
        <v>3</v>
      </c>
      <c r="X1724" s="77">
        <v>16059.06</v>
      </c>
      <c r="Y1724" s="14" t="s">
        <v>11</v>
      </c>
      <c r="Z1724" s="14" t="s">
        <v>12</v>
      </c>
      <c r="AA1724" s="14" t="s">
        <v>23</v>
      </c>
      <c r="AB1724" s="38">
        <v>35</v>
      </c>
    </row>
    <row r="1725" spans="1:28" x14ac:dyDescent="0.35">
      <c r="A1725" t="s">
        <v>1754</v>
      </c>
      <c r="B1725">
        <v>1978</v>
      </c>
      <c r="C1725" t="s">
        <v>20</v>
      </c>
      <c r="D1725" s="42">
        <v>16</v>
      </c>
      <c r="E1725">
        <v>2</v>
      </c>
      <c r="F1725" s="37">
        <v>16062.89</v>
      </c>
      <c r="G1725" t="s">
        <v>11</v>
      </c>
      <c r="H1725" t="s">
        <v>11</v>
      </c>
      <c r="I1725" t="s">
        <v>535</v>
      </c>
      <c r="J1725" s="40">
        <v>1978</v>
      </c>
      <c r="K1725" s="43" t="s">
        <v>20</v>
      </c>
      <c r="L1725" s="14">
        <f t="shared" si="182"/>
        <v>1</v>
      </c>
      <c r="M1725" s="14" t="str">
        <f t="shared" si="183"/>
        <v>tier - 2</v>
      </c>
      <c r="N1725" s="14">
        <f t="shared" si="184"/>
        <v>9</v>
      </c>
      <c r="O1725" s="8" t="str">
        <f t="shared" si="185"/>
        <v>tier - 2</v>
      </c>
      <c r="P1725" s="8" t="str">
        <f t="shared" si="186"/>
        <v>R1026</v>
      </c>
      <c r="Q1725" s="35" t="str">
        <f t="shared" si="187"/>
        <v>16-Sep-1978</v>
      </c>
      <c r="R1725" s="35">
        <v>28749</v>
      </c>
      <c r="S1725" s="44">
        <f t="shared" si="188"/>
        <v>45</v>
      </c>
      <c r="T1725" s="47">
        <v>16062.89</v>
      </c>
      <c r="U1725" s="14" t="s">
        <v>1754</v>
      </c>
      <c r="V1725" s="58">
        <v>28749</v>
      </c>
      <c r="W1725" s="14">
        <v>2</v>
      </c>
      <c r="X1725" s="77">
        <v>16062.89</v>
      </c>
      <c r="Y1725" s="14" t="s">
        <v>11</v>
      </c>
      <c r="Z1725" s="14" t="s">
        <v>11</v>
      </c>
      <c r="AA1725" s="14" t="s">
        <v>535</v>
      </c>
      <c r="AB1725" s="38">
        <v>45</v>
      </c>
    </row>
    <row r="1726" spans="1:28" x14ac:dyDescent="0.35">
      <c r="A1726" t="s">
        <v>1755</v>
      </c>
      <c r="B1726">
        <v>1958</v>
      </c>
      <c r="C1726" t="s">
        <v>37</v>
      </c>
      <c r="D1726" s="42">
        <v>22</v>
      </c>
      <c r="E1726">
        <v>2</v>
      </c>
      <c r="F1726" s="37">
        <v>16069.08</v>
      </c>
      <c r="G1726" t="s">
        <v>11</v>
      </c>
      <c r="H1726" t="s">
        <v>11</v>
      </c>
      <c r="I1726" t="s">
        <v>247</v>
      </c>
      <c r="J1726" s="40">
        <v>1958</v>
      </c>
      <c r="K1726" s="43" t="s">
        <v>37</v>
      </c>
      <c r="L1726" s="14">
        <f t="shared" si="182"/>
        <v>1</v>
      </c>
      <c r="M1726" s="14" t="str">
        <f t="shared" si="183"/>
        <v>tier - 2</v>
      </c>
      <c r="N1726" s="14">
        <f t="shared" si="184"/>
        <v>9</v>
      </c>
      <c r="O1726" s="8" t="str">
        <f t="shared" si="185"/>
        <v>tier - 2</v>
      </c>
      <c r="P1726" s="8" t="str">
        <f t="shared" si="186"/>
        <v>R1024</v>
      </c>
      <c r="Q1726" s="35" t="str">
        <f t="shared" si="187"/>
        <v>22-Oct-1958</v>
      </c>
      <c r="R1726" s="35">
        <v>21480</v>
      </c>
      <c r="S1726" s="44">
        <f t="shared" si="188"/>
        <v>65</v>
      </c>
      <c r="T1726" s="47">
        <v>16069.08</v>
      </c>
      <c r="U1726" s="14" t="s">
        <v>1755</v>
      </c>
      <c r="V1726" s="58">
        <v>21480</v>
      </c>
      <c r="W1726" s="14">
        <v>2</v>
      </c>
      <c r="X1726" s="77">
        <v>16069.08</v>
      </c>
      <c r="Y1726" s="14" t="s">
        <v>11</v>
      </c>
      <c r="Z1726" s="14" t="s">
        <v>11</v>
      </c>
      <c r="AA1726" s="14" t="s">
        <v>247</v>
      </c>
      <c r="AB1726" s="38">
        <v>65</v>
      </c>
    </row>
    <row r="1727" spans="1:28" x14ac:dyDescent="0.35">
      <c r="A1727" t="s">
        <v>1756</v>
      </c>
      <c r="B1727">
        <v>1958</v>
      </c>
      <c r="C1727" t="s">
        <v>18</v>
      </c>
      <c r="D1727" s="42">
        <v>21</v>
      </c>
      <c r="E1727">
        <v>3</v>
      </c>
      <c r="F1727" s="37">
        <v>16085.13</v>
      </c>
      <c r="G1727" t="s">
        <v>11</v>
      </c>
      <c r="H1727" t="s">
        <v>11</v>
      </c>
      <c r="I1727" t="s">
        <v>13</v>
      </c>
      <c r="J1727" s="40">
        <v>1958</v>
      </c>
      <c r="K1727" s="43" t="s">
        <v>18</v>
      </c>
      <c r="L1727" s="14">
        <f t="shared" si="182"/>
        <v>1</v>
      </c>
      <c r="M1727" s="14" t="str">
        <f t="shared" si="183"/>
        <v>tier - 2</v>
      </c>
      <c r="N1727" s="14">
        <f t="shared" si="184"/>
        <v>9</v>
      </c>
      <c r="O1727" s="8" t="str">
        <f t="shared" si="185"/>
        <v>tier - 2</v>
      </c>
      <c r="P1727" s="8" t="str">
        <f t="shared" si="186"/>
        <v>R1013</v>
      </c>
      <c r="Q1727" s="35" t="str">
        <f t="shared" si="187"/>
        <v>21-Jun-1958</v>
      </c>
      <c r="R1727" s="35">
        <v>21357</v>
      </c>
      <c r="S1727" s="44">
        <f t="shared" si="188"/>
        <v>65</v>
      </c>
      <c r="T1727" s="47">
        <v>16085.13</v>
      </c>
      <c r="U1727" s="14" t="s">
        <v>1756</v>
      </c>
      <c r="V1727" s="58">
        <v>21357</v>
      </c>
      <c r="W1727" s="14">
        <v>3</v>
      </c>
      <c r="X1727" s="77">
        <v>16085.13</v>
      </c>
      <c r="Y1727" s="14" t="s">
        <v>11</v>
      </c>
      <c r="Z1727" s="14" t="s">
        <v>11</v>
      </c>
      <c r="AA1727" s="14" t="s">
        <v>13</v>
      </c>
      <c r="AB1727" s="38">
        <v>65</v>
      </c>
    </row>
    <row r="1728" spans="1:28" x14ac:dyDescent="0.35">
      <c r="A1728" t="s">
        <v>1757</v>
      </c>
      <c r="B1728">
        <v>1985</v>
      </c>
      <c r="C1728" t="s">
        <v>35</v>
      </c>
      <c r="D1728" s="42">
        <v>27</v>
      </c>
      <c r="E1728">
        <v>3</v>
      </c>
      <c r="F1728" s="37">
        <v>16097.94</v>
      </c>
      <c r="G1728" t="s">
        <v>11</v>
      </c>
      <c r="H1728" t="s">
        <v>12</v>
      </c>
      <c r="I1728" t="s">
        <v>23</v>
      </c>
      <c r="J1728" s="40">
        <v>1985</v>
      </c>
      <c r="K1728" s="43" t="s">
        <v>35</v>
      </c>
      <c r="L1728" s="14">
        <f t="shared" si="182"/>
        <v>1</v>
      </c>
      <c r="M1728" s="14" t="str">
        <f t="shared" si="183"/>
        <v>tier - 2</v>
      </c>
      <c r="N1728" s="14">
        <f t="shared" si="184"/>
        <v>1</v>
      </c>
      <c r="O1728" s="8" t="str">
        <f t="shared" si="185"/>
        <v>tier - 3</v>
      </c>
      <c r="P1728" s="8" t="str">
        <f t="shared" si="186"/>
        <v>R1012</v>
      </c>
      <c r="Q1728" s="35" t="str">
        <f t="shared" si="187"/>
        <v>27-Aug-1985</v>
      </c>
      <c r="R1728" s="35">
        <v>31286</v>
      </c>
      <c r="S1728" s="44">
        <f t="shared" si="188"/>
        <v>38</v>
      </c>
      <c r="T1728" s="47">
        <v>16097.94</v>
      </c>
      <c r="U1728" s="14" t="s">
        <v>1757</v>
      </c>
      <c r="V1728" s="58">
        <v>31286</v>
      </c>
      <c r="W1728" s="14">
        <v>3</v>
      </c>
      <c r="X1728" s="77">
        <v>16097.94</v>
      </c>
      <c r="Y1728" s="14" t="s">
        <v>11</v>
      </c>
      <c r="Z1728" s="14" t="s">
        <v>12</v>
      </c>
      <c r="AA1728" s="14" t="s">
        <v>23</v>
      </c>
      <c r="AB1728" s="38">
        <v>38</v>
      </c>
    </row>
    <row r="1729" spans="1:28" x14ac:dyDescent="0.35">
      <c r="A1729" t="s">
        <v>1758</v>
      </c>
      <c r="B1729">
        <v>1993</v>
      </c>
      <c r="C1729" t="s">
        <v>35</v>
      </c>
      <c r="D1729" s="42">
        <v>8</v>
      </c>
      <c r="E1729">
        <v>0</v>
      </c>
      <c r="F1729" s="37">
        <v>16115.3</v>
      </c>
      <c r="G1729" t="s">
        <v>11</v>
      </c>
      <c r="H1729" t="s">
        <v>16</v>
      </c>
      <c r="I1729" t="s">
        <v>247</v>
      </c>
      <c r="J1729" s="40">
        <v>1993</v>
      </c>
      <c r="K1729" s="43" t="s">
        <v>35</v>
      </c>
      <c r="L1729" s="14">
        <f t="shared" si="182"/>
        <v>1</v>
      </c>
      <c r="M1729" s="14" t="str">
        <f t="shared" si="183"/>
        <v>tier - 2</v>
      </c>
      <c r="N1729" s="14">
        <f t="shared" si="184"/>
        <v>2</v>
      </c>
      <c r="O1729" s="8" t="str">
        <f t="shared" si="185"/>
        <v>tier - 1</v>
      </c>
      <c r="P1729" s="8" t="str">
        <f t="shared" si="186"/>
        <v>R1024</v>
      </c>
      <c r="Q1729" s="35" t="str">
        <f t="shared" si="187"/>
        <v>8-Aug-1993</v>
      </c>
      <c r="R1729" s="35">
        <v>34189</v>
      </c>
      <c r="S1729" s="44">
        <f t="shared" si="188"/>
        <v>30</v>
      </c>
      <c r="T1729" s="47">
        <v>16115.3</v>
      </c>
      <c r="U1729" s="14" t="s">
        <v>1758</v>
      </c>
      <c r="V1729" s="58">
        <v>34189</v>
      </c>
      <c r="W1729" s="14">
        <v>0</v>
      </c>
      <c r="X1729" s="77">
        <v>16115.3</v>
      </c>
      <c r="Y1729" s="14" t="s">
        <v>11</v>
      </c>
      <c r="Z1729" s="14" t="s">
        <v>16</v>
      </c>
      <c r="AA1729" s="14" t="s">
        <v>247</v>
      </c>
      <c r="AB1729" s="38">
        <v>30</v>
      </c>
    </row>
    <row r="1730" spans="1:28" x14ac:dyDescent="0.35">
      <c r="A1730" t="s">
        <v>1759</v>
      </c>
      <c r="B1730">
        <v>1987</v>
      </c>
      <c r="C1730" t="s">
        <v>37</v>
      </c>
      <c r="D1730" s="42">
        <v>6</v>
      </c>
      <c r="E1730">
        <v>3</v>
      </c>
      <c r="F1730" s="37">
        <v>16122.65</v>
      </c>
      <c r="G1730" t="s">
        <v>11</v>
      </c>
      <c r="H1730" t="s">
        <v>16</v>
      </c>
      <c r="I1730" t="s">
        <v>42</v>
      </c>
      <c r="J1730" s="40">
        <v>1987</v>
      </c>
      <c r="K1730" s="43" t="s">
        <v>37</v>
      </c>
      <c r="L1730" s="14">
        <f t="shared" si="182"/>
        <v>1</v>
      </c>
      <c r="M1730" s="14" t="str">
        <f t="shared" si="183"/>
        <v>tier - 2</v>
      </c>
      <c r="N1730" s="14">
        <f t="shared" si="184"/>
        <v>2</v>
      </c>
      <c r="O1730" s="8" t="str">
        <f t="shared" si="185"/>
        <v>tier - 1</v>
      </c>
      <c r="P1730" s="8" t="str">
        <f t="shared" si="186"/>
        <v>R1011</v>
      </c>
      <c r="Q1730" s="35" t="str">
        <f t="shared" si="187"/>
        <v>6-Oct-1987</v>
      </c>
      <c r="R1730" s="35">
        <v>32056</v>
      </c>
      <c r="S1730" s="44">
        <f t="shared" si="188"/>
        <v>36</v>
      </c>
      <c r="T1730" s="47">
        <v>16122.65</v>
      </c>
      <c r="U1730" s="14" t="s">
        <v>1759</v>
      </c>
      <c r="V1730" s="58">
        <v>32056</v>
      </c>
      <c r="W1730" s="14">
        <v>3</v>
      </c>
      <c r="X1730" s="77">
        <v>16122.65</v>
      </c>
      <c r="Y1730" s="14" t="s">
        <v>11</v>
      </c>
      <c r="Z1730" s="14" t="s">
        <v>16</v>
      </c>
      <c r="AA1730" s="14" t="s">
        <v>42</v>
      </c>
      <c r="AB1730" s="38">
        <v>36</v>
      </c>
    </row>
    <row r="1731" spans="1:28" x14ac:dyDescent="0.35">
      <c r="A1731" t="s">
        <v>1760</v>
      </c>
      <c r="B1731">
        <v>1993</v>
      </c>
      <c r="C1731" t="s">
        <v>30</v>
      </c>
      <c r="D1731" s="42">
        <v>12</v>
      </c>
      <c r="E1731">
        <v>0</v>
      </c>
      <c r="F1731" s="37">
        <v>16138.76</v>
      </c>
      <c r="G1731" t="s">
        <v>11</v>
      </c>
      <c r="H1731" t="s">
        <v>12</v>
      </c>
      <c r="I1731" t="s">
        <v>356</v>
      </c>
      <c r="J1731" s="40">
        <v>1993</v>
      </c>
      <c r="K1731" s="43" t="s">
        <v>30</v>
      </c>
      <c r="L1731" s="14">
        <f t="shared" si="182"/>
        <v>1</v>
      </c>
      <c r="M1731" s="14" t="str">
        <f t="shared" si="183"/>
        <v>tier - 2</v>
      </c>
      <c r="N1731" s="14">
        <f t="shared" si="184"/>
        <v>1</v>
      </c>
      <c r="O1731" s="8" t="str">
        <f t="shared" si="185"/>
        <v>tier - 3</v>
      </c>
      <c r="P1731" s="8" t="str">
        <f t="shared" si="186"/>
        <v>R1017</v>
      </c>
      <c r="Q1731" s="35" t="str">
        <f t="shared" si="187"/>
        <v>12-Dec-1993</v>
      </c>
      <c r="R1731" s="35">
        <v>34315</v>
      </c>
      <c r="S1731" s="44">
        <f t="shared" si="188"/>
        <v>30</v>
      </c>
      <c r="T1731" s="47">
        <v>16138.76</v>
      </c>
      <c r="U1731" s="14" t="s">
        <v>1760</v>
      </c>
      <c r="V1731" s="58">
        <v>34315</v>
      </c>
      <c r="W1731" s="14">
        <v>0</v>
      </c>
      <c r="X1731" s="77">
        <v>16138.76</v>
      </c>
      <c r="Y1731" s="14" t="s">
        <v>11</v>
      </c>
      <c r="Z1731" s="14" t="s">
        <v>12</v>
      </c>
      <c r="AA1731" s="14" t="s">
        <v>356</v>
      </c>
      <c r="AB1731" s="38">
        <v>30</v>
      </c>
    </row>
    <row r="1732" spans="1:28" x14ac:dyDescent="0.35">
      <c r="A1732" t="s">
        <v>1761</v>
      </c>
      <c r="B1732">
        <v>1982</v>
      </c>
      <c r="C1732" t="s">
        <v>10</v>
      </c>
      <c r="D1732" s="42">
        <v>6</v>
      </c>
      <c r="E1732">
        <v>3</v>
      </c>
      <c r="F1732" s="37">
        <v>16152.04</v>
      </c>
      <c r="G1732" t="s">
        <v>11</v>
      </c>
      <c r="H1732" t="s">
        <v>16</v>
      </c>
      <c r="I1732" t="s">
        <v>535</v>
      </c>
      <c r="J1732" s="40">
        <v>1982</v>
      </c>
      <c r="K1732" s="43" t="s">
        <v>10</v>
      </c>
      <c r="L1732" s="14">
        <f t="shared" si="182"/>
        <v>1</v>
      </c>
      <c r="M1732" s="14" t="str">
        <f t="shared" si="183"/>
        <v>tier - 2</v>
      </c>
      <c r="N1732" s="14">
        <f t="shared" si="184"/>
        <v>2</v>
      </c>
      <c r="O1732" s="8" t="str">
        <f t="shared" si="185"/>
        <v>tier - 1</v>
      </c>
      <c r="P1732" s="8" t="str">
        <f t="shared" si="186"/>
        <v>R1026</v>
      </c>
      <c r="Q1732" s="35" t="str">
        <f t="shared" si="187"/>
        <v>6-Jul-1982</v>
      </c>
      <c r="R1732" s="35">
        <v>30138</v>
      </c>
      <c r="S1732" s="44">
        <f t="shared" si="188"/>
        <v>41</v>
      </c>
      <c r="T1732" s="47">
        <v>16152.04</v>
      </c>
      <c r="U1732" s="14" t="s">
        <v>1761</v>
      </c>
      <c r="V1732" s="58">
        <v>30138</v>
      </c>
      <c r="W1732" s="14">
        <v>3</v>
      </c>
      <c r="X1732" s="77">
        <v>16152.04</v>
      </c>
      <c r="Y1732" s="14" t="s">
        <v>11</v>
      </c>
      <c r="Z1732" s="14" t="s">
        <v>16</v>
      </c>
      <c r="AA1732" s="14" t="s">
        <v>535</v>
      </c>
      <c r="AB1732" s="38">
        <v>41</v>
      </c>
    </row>
    <row r="1733" spans="1:28" x14ac:dyDescent="0.35">
      <c r="A1733" t="s">
        <v>1762</v>
      </c>
      <c r="B1733">
        <v>1974</v>
      </c>
      <c r="C1733" t="s">
        <v>20</v>
      </c>
      <c r="D1733" s="42">
        <v>11</v>
      </c>
      <c r="E1733">
        <v>0</v>
      </c>
      <c r="F1733" s="37">
        <v>16190.97</v>
      </c>
      <c r="G1733" t="s">
        <v>11</v>
      </c>
      <c r="H1733" t="s">
        <v>12</v>
      </c>
      <c r="I1733" t="s">
        <v>23</v>
      </c>
      <c r="J1733" s="40">
        <v>1974</v>
      </c>
      <c r="K1733" s="43" t="s">
        <v>20</v>
      </c>
      <c r="L1733" s="14">
        <f t="shared" ref="L1733:L1796" si="189">MATCH($G$4:$G$2346,$G$4:$G$2346,0)</f>
        <v>1</v>
      </c>
      <c r="M1733" s="14" t="str">
        <f t="shared" ref="M1733:M1796" si="190">IF(G1733="?",INDEX($G$4:$G$2346,MODE($L$4:$L$2346)),G1733)</f>
        <v>tier - 2</v>
      </c>
      <c r="N1733" s="14">
        <f t="shared" ref="N1733:N1796" si="191">MATCH($H$4:$H$2346,$H$4:$H$2346,0)</f>
        <v>1</v>
      </c>
      <c r="O1733" s="8" t="str">
        <f t="shared" ref="O1733:O1796" si="192">IF(H1733="?",INDEX($H$4:$H$2346,MODE($N$4:$N$2346)),H1733)</f>
        <v>tier - 3</v>
      </c>
      <c r="P1733" s="8" t="str">
        <f t="shared" ref="P1733:P1796" si="193">IF(I1733="?","Unknown",I1733)</f>
        <v>R1012</v>
      </c>
      <c r="Q1733" s="35" t="str">
        <f t="shared" ref="Q1733:Q1796" si="194">CONCATENATE(D1733,"-",K1733,"-",J1733)</f>
        <v>11-Sep-1974</v>
      </c>
      <c r="R1733" s="35">
        <v>27283</v>
      </c>
      <c r="S1733" s="44">
        <f t="shared" ref="S1733:S1796" si="195">ROUND((($S$2-R1733)/365),0)</f>
        <v>49</v>
      </c>
      <c r="T1733" s="47">
        <v>16190.97</v>
      </c>
      <c r="U1733" s="14" t="s">
        <v>1762</v>
      </c>
      <c r="V1733" s="58">
        <v>27283</v>
      </c>
      <c r="W1733" s="14">
        <v>0</v>
      </c>
      <c r="X1733" s="77">
        <v>16190.97</v>
      </c>
      <c r="Y1733" s="14" t="s">
        <v>11</v>
      </c>
      <c r="Z1733" s="14" t="s">
        <v>12</v>
      </c>
      <c r="AA1733" s="14" t="s">
        <v>23</v>
      </c>
      <c r="AB1733" s="38">
        <v>49</v>
      </c>
    </row>
    <row r="1734" spans="1:28" x14ac:dyDescent="0.35">
      <c r="A1734" t="s">
        <v>1763</v>
      </c>
      <c r="B1734">
        <v>1988</v>
      </c>
      <c r="C1734" t="s">
        <v>35</v>
      </c>
      <c r="D1734" s="42">
        <v>6</v>
      </c>
      <c r="E1734">
        <v>3</v>
      </c>
      <c r="F1734" s="37">
        <v>16199.1</v>
      </c>
      <c r="G1734" t="s">
        <v>11</v>
      </c>
      <c r="H1734" t="s">
        <v>11</v>
      </c>
      <c r="I1734" t="s">
        <v>23</v>
      </c>
      <c r="J1734" s="40">
        <v>1988</v>
      </c>
      <c r="K1734" s="43" t="s">
        <v>35</v>
      </c>
      <c r="L1734" s="14">
        <f t="shared" si="189"/>
        <v>1</v>
      </c>
      <c r="M1734" s="14" t="str">
        <f t="shared" si="190"/>
        <v>tier - 2</v>
      </c>
      <c r="N1734" s="14">
        <f t="shared" si="191"/>
        <v>9</v>
      </c>
      <c r="O1734" s="8" t="str">
        <f t="shared" si="192"/>
        <v>tier - 2</v>
      </c>
      <c r="P1734" s="8" t="str">
        <f t="shared" si="193"/>
        <v>R1012</v>
      </c>
      <c r="Q1734" s="35" t="str">
        <f t="shared" si="194"/>
        <v>6-Aug-1988</v>
      </c>
      <c r="R1734" s="35">
        <v>32361</v>
      </c>
      <c r="S1734" s="44">
        <f t="shared" si="195"/>
        <v>35</v>
      </c>
      <c r="T1734" s="47">
        <v>16199.1</v>
      </c>
      <c r="U1734" s="14" t="s">
        <v>1763</v>
      </c>
      <c r="V1734" s="58">
        <v>32361</v>
      </c>
      <c r="W1734" s="14">
        <v>3</v>
      </c>
      <c r="X1734" s="77">
        <v>16199.1</v>
      </c>
      <c r="Y1734" s="14" t="s">
        <v>11</v>
      </c>
      <c r="Z1734" s="14" t="s">
        <v>11</v>
      </c>
      <c r="AA1734" s="14" t="s">
        <v>23</v>
      </c>
      <c r="AB1734" s="38">
        <v>35</v>
      </c>
    </row>
    <row r="1735" spans="1:28" x14ac:dyDescent="0.35">
      <c r="A1735" t="s">
        <v>1764</v>
      </c>
      <c r="B1735">
        <v>1988</v>
      </c>
      <c r="C1735" t="s">
        <v>35</v>
      </c>
      <c r="D1735" s="42">
        <v>21</v>
      </c>
      <c r="E1735">
        <v>3</v>
      </c>
      <c r="F1735" s="37">
        <v>16205.88</v>
      </c>
      <c r="G1735" t="s">
        <v>11</v>
      </c>
      <c r="H1735" t="s">
        <v>16</v>
      </c>
      <c r="I1735" t="s">
        <v>23</v>
      </c>
      <c r="J1735" s="40">
        <v>1988</v>
      </c>
      <c r="K1735" s="43" t="s">
        <v>35</v>
      </c>
      <c r="L1735" s="14">
        <f t="shared" si="189"/>
        <v>1</v>
      </c>
      <c r="M1735" s="14" t="str">
        <f t="shared" si="190"/>
        <v>tier - 2</v>
      </c>
      <c r="N1735" s="14">
        <f t="shared" si="191"/>
        <v>2</v>
      </c>
      <c r="O1735" s="8" t="str">
        <f t="shared" si="192"/>
        <v>tier - 1</v>
      </c>
      <c r="P1735" s="8" t="str">
        <f t="shared" si="193"/>
        <v>R1012</v>
      </c>
      <c r="Q1735" s="35" t="str">
        <f t="shared" si="194"/>
        <v>21-Aug-1988</v>
      </c>
      <c r="R1735" s="35">
        <v>32376</v>
      </c>
      <c r="S1735" s="44">
        <f t="shared" si="195"/>
        <v>35</v>
      </c>
      <c r="T1735" s="47">
        <v>16205.88</v>
      </c>
      <c r="U1735" s="14" t="s">
        <v>1764</v>
      </c>
      <c r="V1735" s="58">
        <v>32376</v>
      </c>
      <c r="W1735" s="14">
        <v>3</v>
      </c>
      <c r="X1735" s="77">
        <v>16205.88</v>
      </c>
      <c r="Y1735" s="14" t="s">
        <v>11</v>
      </c>
      <c r="Z1735" s="14" t="s">
        <v>16</v>
      </c>
      <c r="AA1735" s="14" t="s">
        <v>23</v>
      </c>
      <c r="AB1735" s="38">
        <v>35</v>
      </c>
    </row>
    <row r="1736" spans="1:28" x14ac:dyDescent="0.35">
      <c r="A1736" t="s">
        <v>1765</v>
      </c>
      <c r="B1736">
        <v>2002</v>
      </c>
      <c r="C1736" t="s">
        <v>20</v>
      </c>
      <c r="D1736" s="42">
        <v>8</v>
      </c>
      <c r="E1736">
        <v>0</v>
      </c>
      <c r="F1736" s="37">
        <v>16232.85</v>
      </c>
      <c r="G1736" t="s">
        <v>11</v>
      </c>
      <c r="H1736" t="s">
        <v>16</v>
      </c>
      <c r="I1736" t="s">
        <v>42</v>
      </c>
      <c r="J1736" s="40">
        <v>2002</v>
      </c>
      <c r="K1736" s="43" t="s">
        <v>20</v>
      </c>
      <c r="L1736" s="14">
        <f t="shared" si="189"/>
        <v>1</v>
      </c>
      <c r="M1736" s="14" t="str">
        <f t="shared" si="190"/>
        <v>tier - 2</v>
      </c>
      <c r="N1736" s="14">
        <f t="shared" si="191"/>
        <v>2</v>
      </c>
      <c r="O1736" s="8" t="str">
        <f t="shared" si="192"/>
        <v>tier - 1</v>
      </c>
      <c r="P1736" s="8" t="str">
        <f t="shared" si="193"/>
        <v>R1011</v>
      </c>
      <c r="Q1736" s="35" t="str">
        <f t="shared" si="194"/>
        <v>8-Sep-2002</v>
      </c>
      <c r="R1736" s="35">
        <v>37507</v>
      </c>
      <c r="S1736" s="44">
        <f t="shared" si="195"/>
        <v>21</v>
      </c>
      <c r="T1736" s="47">
        <v>16232.85</v>
      </c>
      <c r="U1736" s="14" t="s">
        <v>1765</v>
      </c>
      <c r="V1736" s="58">
        <v>37507</v>
      </c>
      <c r="W1736" s="14">
        <v>0</v>
      </c>
      <c r="X1736" s="77">
        <v>16232.85</v>
      </c>
      <c r="Y1736" s="14" t="s">
        <v>11</v>
      </c>
      <c r="Z1736" s="14" t="s">
        <v>16</v>
      </c>
      <c r="AA1736" s="14" t="s">
        <v>42</v>
      </c>
      <c r="AB1736" s="38">
        <v>21</v>
      </c>
    </row>
    <row r="1737" spans="1:28" x14ac:dyDescent="0.35">
      <c r="A1737" t="s">
        <v>1766</v>
      </c>
      <c r="B1737">
        <v>1972</v>
      </c>
      <c r="C1737" t="s">
        <v>10</v>
      </c>
      <c r="D1737" s="42">
        <v>30</v>
      </c>
      <c r="E1737">
        <v>0</v>
      </c>
      <c r="F1737" s="37">
        <v>16267.32</v>
      </c>
      <c r="G1737" t="s">
        <v>11</v>
      </c>
      <c r="H1737" t="s">
        <v>11</v>
      </c>
      <c r="I1737" t="s">
        <v>249</v>
      </c>
      <c r="J1737" s="40">
        <v>1972</v>
      </c>
      <c r="K1737" s="43" t="s">
        <v>10</v>
      </c>
      <c r="L1737" s="14">
        <f t="shared" si="189"/>
        <v>1</v>
      </c>
      <c r="M1737" s="14" t="str">
        <f t="shared" si="190"/>
        <v>tier - 2</v>
      </c>
      <c r="N1737" s="14">
        <f t="shared" si="191"/>
        <v>9</v>
      </c>
      <c r="O1737" s="8" t="str">
        <f t="shared" si="192"/>
        <v>tier - 2</v>
      </c>
      <c r="P1737" s="8" t="str">
        <f t="shared" si="193"/>
        <v>R1023</v>
      </c>
      <c r="Q1737" s="35" t="str">
        <f t="shared" si="194"/>
        <v>30-Jul-1972</v>
      </c>
      <c r="R1737" s="35">
        <v>26510</v>
      </c>
      <c r="S1737" s="44">
        <f t="shared" si="195"/>
        <v>51</v>
      </c>
      <c r="T1737" s="47">
        <v>16267.32</v>
      </c>
      <c r="U1737" s="14" t="s">
        <v>1766</v>
      </c>
      <c r="V1737" s="58">
        <v>26510</v>
      </c>
      <c r="W1737" s="14">
        <v>0</v>
      </c>
      <c r="X1737" s="77">
        <v>16267.32</v>
      </c>
      <c r="Y1737" s="14" t="s">
        <v>11</v>
      </c>
      <c r="Z1737" s="14" t="s">
        <v>11</v>
      </c>
      <c r="AA1737" s="14" t="s">
        <v>249</v>
      </c>
      <c r="AB1737" s="38">
        <v>51</v>
      </c>
    </row>
    <row r="1738" spans="1:28" x14ac:dyDescent="0.35">
      <c r="A1738" t="s">
        <v>1767</v>
      </c>
      <c r="B1738">
        <v>2003</v>
      </c>
      <c r="C1738" t="s">
        <v>35</v>
      </c>
      <c r="D1738" s="42">
        <v>24</v>
      </c>
      <c r="E1738">
        <v>0</v>
      </c>
      <c r="F1738" s="37">
        <v>16297.85</v>
      </c>
      <c r="G1738" t="s">
        <v>11</v>
      </c>
      <c r="H1738" t="s">
        <v>12</v>
      </c>
      <c r="I1738" t="s">
        <v>42</v>
      </c>
      <c r="J1738" s="40">
        <v>2003</v>
      </c>
      <c r="K1738" s="43" t="s">
        <v>35</v>
      </c>
      <c r="L1738" s="14">
        <f t="shared" si="189"/>
        <v>1</v>
      </c>
      <c r="M1738" s="14" t="str">
        <f t="shared" si="190"/>
        <v>tier - 2</v>
      </c>
      <c r="N1738" s="14">
        <f t="shared" si="191"/>
        <v>1</v>
      </c>
      <c r="O1738" s="8" t="str">
        <f t="shared" si="192"/>
        <v>tier - 3</v>
      </c>
      <c r="P1738" s="8" t="str">
        <f t="shared" si="193"/>
        <v>R1011</v>
      </c>
      <c r="Q1738" s="35" t="str">
        <f t="shared" si="194"/>
        <v>24-Aug-2003</v>
      </c>
      <c r="R1738" s="35">
        <v>37857</v>
      </c>
      <c r="S1738" s="44">
        <f t="shared" si="195"/>
        <v>20</v>
      </c>
      <c r="T1738" s="47">
        <v>16297.85</v>
      </c>
      <c r="U1738" s="14" t="s">
        <v>1767</v>
      </c>
      <c r="V1738" s="58">
        <v>37857</v>
      </c>
      <c r="W1738" s="14">
        <v>0</v>
      </c>
      <c r="X1738" s="77">
        <v>16297.85</v>
      </c>
      <c r="Y1738" s="14" t="s">
        <v>11</v>
      </c>
      <c r="Z1738" s="14" t="s">
        <v>12</v>
      </c>
      <c r="AA1738" s="14" t="s">
        <v>42</v>
      </c>
      <c r="AB1738" s="38">
        <v>20</v>
      </c>
    </row>
    <row r="1739" spans="1:28" x14ac:dyDescent="0.35">
      <c r="A1739" t="s">
        <v>1768</v>
      </c>
      <c r="B1739">
        <v>1969</v>
      </c>
      <c r="C1739" t="s">
        <v>35</v>
      </c>
      <c r="D1739" s="42">
        <v>8</v>
      </c>
      <c r="E1739">
        <v>0</v>
      </c>
      <c r="F1739" s="37">
        <v>16311.05</v>
      </c>
      <c r="G1739" t="s">
        <v>11</v>
      </c>
      <c r="H1739" t="s">
        <v>12</v>
      </c>
      <c r="I1739" t="s">
        <v>535</v>
      </c>
      <c r="J1739" s="40">
        <v>1969</v>
      </c>
      <c r="K1739" s="43" t="s">
        <v>35</v>
      </c>
      <c r="L1739" s="14">
        <f t="shared" si="189"/>
        <v>1</v>
      </c>
      <c r="M1739" s="14" t="str">
        <f t="shared" si="190"/>
        <v>tier - 2</v>
      </c>
      <c r="N1739" s="14">
        <f t="shared" si="191"/>
        <v>1</v>
      </c>
      <c r="O1739" s="8" t="str">
        <f t="shared" si="192"/>
        <v>tier - 3</v>
      </c>
      <c r="P1739" s="8" t="str">
        <f t="shared" si="193"/>
        <v>R1026</v>
      </c>
      <c r="Q1739" s="35" t="str">
        <f t="shared" si="194"/>
        <v>8-Aug-1969</v>
      </c>
      <c r="R1739" s="35">
        <v>25423</v>
      </c>
      <c r="S1739" s="44">
        <f t="shared" si="195"/>
        <v>54</v>
      </c>
      <c r="T1739" s="47">
        <v>16311.05</v>
      </c>
      <c r="U1739" s="14" t="s">
        <v>1768</v>
      </c>
      <c r="V1739" s="58">
        <v>25423</v>
      </c>
      <c r="W1739" s="14">
        <v>0</v>
      </c>
      <c r="X1739" s="77">
        <v>16311.05</v>
      </c>
      <c r="Y1739" s="14" t="s">
        <v>11</v>
      </c>
      <c r="Z1739" s="14" t="s">
        <v>12</v>
      </c>
      <c r="AA1739" s="14" t="s">
        <v>535</v>
      </c>
      <c r="AB1739" s="38">
        <v>54</v>
      </c>
    </row>
    <row r="1740" spans="1:28" x14ac:dyDescent="0.35">
      <c r="A1740" t="s">
        <v>1769</v>
      </c>
      <c r="B1740">
        <v>1965</v>
      </c>
      <c r="C1740" t="s">
        <v>30</v>
      </c>
      <c r="D1740" s="42">
        <v>5</v>
      </c>
      <c r="E1740">
        <v>0</v>
      </c>
      <c r="F1740" s="37">
        <v>16351.42</v>
      </c>
      <c r="G1740" t="s">
        <v>11</v>
      </c>
      <c r="H1740" t="s">
        <v>12</v>
      </c>
      <c r="I1740" t="s">
        <v>535</v>
      </c>
      <c r="J1740" s="40">
        <v>1965</v>
      </c>
      <c r="K1740" s="43" t="s">
        <v>30</v>
      </c>
      <c r="L1740" s="14">
        <f t="shared" si="189"/>
        <v>1</v>
      </c>
      <c r="M1740" s="14" t="str">
        <f t="shared" si="190"/>
        <v>tier - 2</v>
      </c>
      <c r="N1740" s="14">
        <f t="shared" si="191"/>
        <v>1</v>
      </c>
      <c r="O1740" s="8" t="str">
        <f t="shared" si="192"/>
        <v>tier - 3</v>
      </c>
      <c r="P1740" s="8" t="str">
        <f t="shared" si="193"/>
        <v>R1026</v>
      </c>
      <c r="Q1740" s="35" t="str">
        <f t="shared" si="194"/>
        <v>5-Dec-1965</v>
      </c>
      <c r="R1740" s="35">
        <v>24081</v>
      </c>
      <c r="S1740" s="44">
        <f t="shared" si="195"/>
        <v>58</v>
      </c>
      <c r="T1740" s="47">
        <v>16351.42</v>
      </c>
      <c r="U1740" s="14" t="s">
        <v>1769</v>
      </c>
      <c r="V1740" s="58">
        <v>24081</v>
      </c>
      <c r="W1740" s="14">
        <v>0</v>
      </c>
      <c r="X1740" s="77">
        <v>16351.42</v>
      </c>
      <c r="Y1740" s="14" t="s">
        <v>11</v>
      </c>
      <c r="Z1740" s="14" t="s">
        <v>12</v>
      </c>
      <c r="AA1740" s="14" t="s">
        <v>535</v>
      </c>
      <c r="AB1740" s="38">
        <v>58</v>
      </c>
    </row>
    <row r="1741" spans="1:28" x14ac:dyDescent="0.35">
      <c r="A1741" t="s">
        <v>1770</v>
      </c>
      <c r="B1741">
        <v>1995</v>
      </c>
      <c r="C1741" t="s">
        <v>20</v>
      </c>
      <c r="D1741" s="42">
        <v>28</v>
      </c>
      <c r="E1741">
        <v>3</v>
      </c>
      <c r="F1741" s="37">
        <v>16420.490000000002</v>
      </c>
      <c r="G1741" t="s">
        <v>11</v>
      </c>
      <c r="H1741" t="s">
        <v>12</v>
      </c>
      <c r="I1741" t="s">
        <v>23</v>
      </c>
      <c r="J1741" s="40">
        <v>1995</v>
      </c>
      <c r="K1741" s="43" t="s">
        <v>20</v>
      </c>
      <c r="L1741" s="14">
        <f t="shared" si="189"/>
        <v>1</v>
      </c>
      <c r="M1741" s="14" t="str">
        <f t="shared" si="190"/>
        <v>tier - 2</v>
      </c>
      <c r="N1741" s="14">
        <f t="shared" si="191"/>
        <v>1</v>
      </c>
      <c r="O1741" s="8" t="str">
        <f t="shared" si="192"/>
        <v>tier - 3</v>
      </c>
      <c r="P1741" s="8" t="str">
        <f t="shared" si="193"/>
        <v>R1012</v>
      </c>
      <c r="Q1741" s="35" t="str">
        <f t="shared" si="194"/>
        <v>28-Sep-1995</v>
      </c>
      <c r="R1741" s="35">
        <v>34970</v>
      </c>
      <c r="S1741" s="44">
        <f t="shared" si="195"/>
        <v>28</v>
      </c>
      <c r="T1741" s="47">
        <v>16420.490000000002</v>
      </c>
      <c r="U1741" s="14" t="s">
        <v>1770</v>
      </c>
      <c r="V1741" s="58">
        <v>34970</v>
      </c>
      <c r="W1741" s="14">
        <v>3</v>
      </c>
      <c r="X1741" s="77">
        <v>16420.490000000002</v>
      </c>
      <c r="Y1741" s="14" t="s">
        <v>11</v>
      </c>
      <c r="Z1741" s="14" t="s">
        <v>12</v>
      </c>
      <c r="AA1741" s="14" t="s">
        <v>23</v>
      </c>
      <c r="AB1741" s="38">
        <v>28</v>
      </c>
    </row>
    <row r="1742" spans="1:28" x14ac:dyDescent="0.35">
      <c r="A1742" t="s">
        <v>1771</v>
      </c>
      <c r="B1742">
        <v>2003</v>
      </c>
      <c r="C1742" t="s">
        <v>30</v>
      </c>
      <c r="D1742" s="42">
        <v>20</v>
      </c>
      <c r="E1742">
        <v>1</v>
      </c>
      <c r="F1742" s="37">
        <v>16450.89</v>
      </c>
      <c r="G1742" t="s">
        <v>11</v>
      </c>
      <c r="H1742" t="s">
        <v>16</v>
      </c>
      <c r="I1742" t="s">
        <v>23</v>
      </c>
      <c r="J1742" s="40">
        <v>2003</v>
      </c>
      <c r="K1742" s="43" t="s">
        <v>30</v>
      </c>
      <c r="L1742" s="14">
        <f t="shared" si="189"/>
        <v>1</v>
      </c>
      <c r="M1742" s="14" t="str">
        <f t="shared" si="190"/>
        <v>tier - 2</v>
      </c>
      <c r="N1742" s="14">
        <f t="shared" si="191"/>
        <v>2</v>
      </c>
      <c r="O1742" s="8" t="str">
        <f t="shared" si="192"/>
        <v>tier - 1</v>
      </c>
      <c r="P1742" s="8" t="str">
        <f t="shared" si="193"/>
        <v>R1012</v>
      </c>
      <c r="Q1742" s="35" t="str">
        <f t="shared" si="194"/>
        <v>20-Dec-2003</v>
      </c>
      <c r="R1742" s="35">
        <v>37975</v>
      </c>
      <c r="S1742" s="44">
        <f t="shared" si="195"/>
        <v>19</v>
      </c>
      <c r="T1742" s="47">
        <v>16450.89</v>
      </c>
      <c r="U1742" s="14" t="s">
        <v>1771</v>
      </c>
      <c r="V1742" s="58">
        <v>37975</v>
      </c>
      <c r="W1742" s="14">
        <v>1</v>
      </c>
      <c r="X1742" s="77">
        <v>16450.89</v>
      </c>
      <c r="Y1742" s="14" t="s">
        <v>11</v>
      </c>
      <c r="Z1742" s="14" t="s">
        <v>16</v>
      </c>
      <c r="AA1742" s="14" t="s">
        <v>23</v>
      </c>
      <c r="AB1742" s="38">
        <v>19</v>
      </c>
    </row>
    <row r="1743" spans="1:28" x14ac:dyDescent="0.35">
      <c r="A1743" t="s">
        <v>1772</v>
      </c>
      <c r="B1743">
        <v>1958</v>
      </c>
      <c r="C1743" t="s">
        <v>37</v>
      </c>
      <c r="D1743" s="42">
        <v>10</v>
      </c>
      <c r="E1743">
        <v>3</v>
      </c>
      <c r="F1743" s="37">
        <v>16455.71</v>
      </c>
      <c r="G1743" t="s">
        <v>11</v>
      </c>
      <c r="H1743" t="s">
        <v>11</v>
      </c>
      <c r="I1743" t="s">
        <v>23</v>
      </c>
      <c r="J1743" s="40">
        <v>1958</v>
      </c>
      <c r="K1743" s="43" t="s">
        <v>37</v>
      </c>
      <c r="L1743" s="14">
        <f t="shared" si="189"/>
        <v>1</v>
      </c>
      <c r="M1743" s="14" t="str">
        <f t="shared" si="190"/>
        <v>tier - 2</v>
      </c>
      <c r="N1743" s="14">
        <f t="shared" si="191"/>
        <v>9</v>
      </c>
      <c r="O1743" s="8" t="str">
        <f t="shared" si="192"/>
        <v>tier - 2</v>
      </c>
      <c r="P1743" s="8" t="str">
        <f t="shared" si="193"/>
        <v>R1012</v>
      </c>
      <c r="Q1743" s="35" t="str">
        <f t="shared" si="194"/>
        <v>10-Oct-1958</v>
      </c>
      <c r="R1743" s="35">
        <v>21468</v>
      </c>
      <c r="S1743" s="44">
        <f t="shared" si="195"/>
        <v>65</v>
      </c>
      <c r="T1743" s="47">
        <v>16455.71</v>
      </c>
      <c r="U1743" s="14" t="s">
        <v>1772</v>
      </c>
      <c r="V1743" s="58">
        <v>21468</v>
      </c>
      <c r="W1743" s="14">
        <v>3</v>
      </c>
      <c r="X1743" s="77">
        <v>16455.71</v>
      </c>
      <c r="Y1743" s="14" t="s">
        <v>11</v>
      </c>
      <c r="Z1743" s="14" t="s">
        <v>11</v>
      </c>
      <c r="AA1743" s="14" t="s">
        <v>23</v>
      </c>
      <c r="AB1743" s="38">
        <v>65</v>
      </c>
    </row>
    <row r="1744" spans="1:28" x14ac:dyDescent="0.35">
      <c r="A1744" t="s">
        <v>1773</v>
      </c>
      <c r="B1744">
        <v>1995</v>
      </c>
      <c r="C1744" t="s">
        <v>30</v>
      </c>
      <c r="D1744" s="42">
        <v>23</v>
      </c>
      <c r="E1744">
        <v>0</v>
      </c>
      <c r="F1744" s="37">
        <v>16577.78</v>
      </c>
      <c r="G1744" t="s">
        <v>11</v>
      </c>
      <c r="H1744" t="s">
        <v>16</v>
      </c>
      <c r="I1744" t="s">
        <v>13</v>
      </c>
      <c r="J1744" s="40">
        <v>1995</v>
      </c>
      <c r="K1744" s="43" t="s">
        <v>30</v>
      </c>
      <c r="L1744" s="14">
        <f t="shared" si="189"/>
        <v>1</v>
      </c>
      <c r="M1744" s="14" t="str">
        <f t="shared" si="190"/>
        <v>tier - 2</v>
      </c>
      <c r="N1744" s="14">
        <f t="shared" si="191"/>
        <v>2</v>
      </c>
      <c r="O1744" s="8" t="str">
        <f t="shared" si="192"/>
        <v>tier - 1</v>
      </c>
      <c r="P1744" s="8" t="str">
        <f t="shared" si="193"/>
        <v>R1013</v>
      </c>
      <c r="Q1744" s="35" t="str">
        <f t="shared" si="194"/>
        <v>23-Dec-1995</v>
      </c>
      <c r="R1744" s="35">
        <v>35056</v>
      </c>
      <c r="S1744" s="44">
        <f t="shared" si="195"/>
        <v>27</v>
      </c>
      <c r="T1744" s="47">
        <v>16577.78</v>
      </c>
      <c r="U1744" s="14" t="s">
        <v>1773</v>
      </c>
      <c r="V1744" s="58">
        <v>35056</v>
      </c>
      <c r="W1744" s="14">
        <v>0</v>
      </c>
      <c r="X1744" s="77">
        <v>16577.78</v>
      </c>
      <c r="Y1744" s="14" t="s">
        <v>11</v>
      </c>
      <c r="Z1744" s="14" t="s">
        <v>16</v>
      </c>
      <c r="AA1744" s="14" t="s">
        <v>13</v>
      </c>
      <c r="AB1744" s="38">
        <v>27</v>
      </c>
    </row>
    <row r="1745" spans="1:28" x14ac:dyDescent="0.35">
      <c r="A1745" t="s">
        <v>1774</v>
      </c>
      <c r="B1745">
        <v>2001</v>
      </c>
      <c r="C1745" t="s">
        <v>18</v>
      </c>
      <c r="D1745" s="42">
        <v>25</v>
      </c>
      <c r="E1745">
        <v>0</v>
      </c>
      <c r="F1745" s="37">
        <v>16586.5</v>
      </c>
      <c r="G1745" t="s">
        <v>11</v>
      </c>
      <c r="H1745" t="s">
        <v>16</v>
      </c>
      <c r="I1745" t="s">
        <v>13</v>
      </c>
      <c r="J1745" s="40">
        <v>2001</v>
      </c>
      <c r="K1745" s="43" t="s">
        <v>18</v>
      </c>
      <c r="L1745" s="14">
        <f t="shared" si="189"/>
        <v>1</v>
      </c>
      <c r="M1745" s="14" t="str">
        <f t="shared" si="190"/>
        <v>tier - 2</v>
      </c>
      <c r="N1745" s="14">
        <f t="shared" si="191"/>
        <v>2</v>
      </c>
      <c r="O1745" s="8" t="str">
        <f t="shared" si="192"/>
        <v>tier - 1</v>
      </c>
      <c r="P1745" s="8" t="str">
        <f t="shared" si="193"/>
        <v>R1013</v>
      </c>
      <c r="Q1745" s="35" t="str">
        <f t="shared" si="194"/>
        <v>25-Jun-2001</v>
      </c>
      <c r="R1745" s="35">
        <v>37067</v>
      </c>
      <c r="S1745" s="44">
        <f t="shared" si="195"/>
        <v>22</v>
      </c>
      <c r="T1745" s="47">
        <v>16586.5</v>
      </c>
      <c r="U1745" s="14" t="s">
        <v>1774</v>
      </c>
      <c r="V1745" s="58">
        <v>37067</v>
      </c>
      <c r="W1745" s="14">
        <v>0</v>
      </c>
      <c r="X1745" s="77">
        <v>16586.5</v>
      </c>
      <c r="Y1745" s="14" t="s">
        <v>11</v>
      </c>
      <c r="Z1745" s="14" t="s">
        <v>16</v>
      </c>
      <c r="AA1745" s="14" t="s">
        <v>13</v>
      </c>
      <c r="AB1745" s="38">
        <v>22</v>
      </c>
    </row>
    <row r="1746" spans="1:28" x14ac:dyDescent="0.35">
      <c r="A1746" t="s">
        <v>1775</v>
      </c>
      <c r="B1746">
        <v>1963</v>
      </c>
      <c r="C1746" t="s">
        <v>18</v>
      </c>
      <c r="D1746" s="42">
        <v>25</v>
      </c>
      <c r="E1746">
        <v>0</v>
      </c>
      <c r="F1746" s="37">
        <v>16587.96</v>
      </c>
      <c r="G1746" t="s">
        <v>11</v>
      </c>
      <c r="H1746" t="s">
        <v>11</v>
      </c>
      <c r="I1746" t="s">
        <v>249</v>
      </c>
      <c r="J1746" s="40">
        <v>1963</v>
      </c>
      <c r="K1746" s="43" t="s">
        <v>18</v>
      </c>
      <c r="L1746" s="14">
        <f t="shared" si="189"/>
        <v>1</v>
      </c>
      <c r="M1746" s="14" t="str">
        <f t="shared" si="190"/>
        <v>tier - 2</v>
      </c>
      <c r="N1746" s="14">
        <f t="shared" si="191"/>
        <v>9</v>
      </c>
      <c r="O1746" s="8" t="str">
        <f t="shared" si="192"/>
        <v>tier - 2</v>
      </c>
      <c r="P1746" s="8" t="str">
        <f t="shared" si="193"/>
        <v>R1023</v>
      </c>
      <c r="Q1746" s="35" t="str">
        <f t="shared" si="194"/>
        <v>25-Jun-1963</v>
      </c>
      <c r="R1746" s="35">
        <v>23187</v>
      </c>
      <c r="S1746" s="44">
        <f t="shared" si="195"/>
        <v>60</v>
      </c>
      <c r="T1746" s="47">
        <v>16587.96</v>
      </c>
      <c r="U1746" s="14" t="s">
        <v>1775</v>
      </c>
      <c r="V1746" s="58">
        <v>23187</v>
      </c>
      <c r="W1746" s="14">
        <v>0</v>
      </c>
      <c r="X1746" s="77">
        <v>16587.96</v>
      </c>
      <c r="Y1746" s="14" t="s">
        <v>11</v>
      </c>
      <c r="Z1746" s="14" t="s">
        <v>11</v>
      </c>
      <c r="AA1746" s="14" t="s">
        <v>249</v>
      </c>
      <c r="AB1746" s="38">
        <v>60</v>
      </c>
    </row>
    <row r="1747" spans="1:28" x14ac:dyDescent="0.35">
      <c r="A1747" t="s">
        <v>1776</v>
      </c>
      <c r="B1747">
        <v>1970</v>
      </c>
      <c r="C1747" t="s">
        <v>10</v>
      </c>
      <c r="D1747" s="42">
        <v>10</v>
      </c>
      <c r="E1747">
        <v>0</v>
      </c>
      <c r="F1747" s="37">
        <v>16600.16</v>
      </c>
      <c r="G1747" t="s">
        <v>11</v>
      </c>
      <c r="H1747" t="s">
        <v>11</v>
      </c>
      <c r="I1747" t="s">
        <v>42</v>
      </c>
      <c r="J1747" s="40">
        <v>1970</v>
      </c>
      <c r="K1747" s="43" t="s">
        <v>10</v>
      </c>
      <c r="L1747" s="14">
        <f t="shared" si="189"/>
        <v>1</v>
      </c>
      <c r="M1747" s="14" t="str">
        <f t="shared" si="190"/>
        <v>tier - 2</v>
      </c>
      <c r="N1747" s="14">
        <f t="shared" si="191"/>
        <v>9</v>
      </c>
      <c r="O1747" s="8" t="str">
        <f t="shared" si="192"/>
        <v>tier - 2</v>
      </c>
      <c r="P1747" s="8" t="str">
        <f t="shared" si="193"/>
        <v>R1011</v>
      </c>
      <c r="Q1747" s="35" t="str">
        <f t="shared" si="194"/>
        <v>10-Jul-1970</v>
      </c>
      <c r="R1747" s="35">
        <v>25759</v>
      </c>
      <c r="S1747" s="44">
        <f t="shared" si="195"/>
        <v>53</v>
      </c>
      <c r="T1747" s="47">
        <v>16600.16</v>
      </c>
      <c r="U1747" s="14" t="s">
        <v>1776</v>
      </c>
      <c r="V1747" s="58">
        <v>25759</v>
      </c>
      <c r="W1747" s="14">
        <v>0</v>
      </c>
      <c r="X1747" s="77">
        <v>16600.16</v>
      </c>
      <c r="Y1747" s="14" t="s">
        <v>11</v>
      </c>
      <c r="Z1747" s="14" t="s">
        <v>11</v>
      </c>
      <c r="AA1747" s="14" t="s">
        <v>42</v>
      </c>
      <c r="AB1747" s="38">
        <v>53</v>
      </c>
    </row>
    <row r="1748" spans="1:28" x14ac:dyDescent="0.35">
      <c r="A1748" t="s">
        <v>1777</v>
      </c>
      <c r="B1748">
        <v>1975</v>
      </c>
      <c r="C1748" t="s">
        <v>10</v>
      </c>
      <c r="D1748" s="42">
        <v>24</v>
      </c>
      <c r="E1748">
        <v>1</v>
      </c>
      <c r="F1748" s="37">
        <v>16602.18</v>
      </c>
      <c r="G1748" t="s">
        <v>11</v>
      </c>
      <c r="H1748" t="s">
        <v>16</v>
      </c>
      <c r="I1748" t="s">
        <v>535</v>
      </c>
      <c r="J1748" s="40">
        <v>1975</v>
      </c>
      <c r="K1748" s="43" t="s">
        <v>10</v>
      </c>
      <c r="L1748" s="14">
        <f t="shared" si="189"/>
        <v>1</v>
      </c>
      <c r="M1748" s="14" t="str">
        <f t="shared" si="190"/>
        <v>tier - 2</v>
      </c>
      <c r="N1748" s="14">
        <f t="shared" si="191"/>
        <v>2</v>
      </c>
      <c r="O1748" s="8" t="str">
        <f t="shared" si="192"/>
        <v>tier - 1</v>
      </c>
      <c r="P1748" s="8" t="str">
        <f t="shared" si="193"/>
        <v>R1026</v>
      </c>
      <c r="Q1748" s="35" t="str">
        <f t="shared" si="194"/>
        <v>24-Jul-1975</v>
      </c>
      <c r="R1748" s="35">
        <v>27599</v>
      </c>
      <c r="S1748" s="44">
        <f t="shared" si="195"/>
        <v>48</v>
      </c>
      <c r="T1748" s="47">
        <v>16602.18</v>
      </c>
      <c r="U1748" s="14" t="s">
        <v>1777</v>
      </c>
      <c r="V1748" s="58">
        <v>27599</v>
      </c>
      <c r="W1748" s="14">
        <v>1</v>
      </c>
      <c r="X1748" s="77">
        <v>16602.18</v>
      </c>
      <c r="Y1748" s="14" t="s">
        <v>11</v>
      </c>
      <c r="Z1748" s="14" t="s">
        <v>16</v>
      </c>
      <c r="AA1748" s="14" t="s">
        <v>535</v>
      </c>
      <c r="AB1748" s="38">
        <v>48</v>
      </c>
    </row>
    <row r="1749" spans="1:28" x14ac:dyDescent="0.35">
      <c r="A1749" t="s">
        <v>1778</v>
      </c>
      <c r="B1749">
        <v>1977</v>
      </c>
      <c r="C1749" t="s">
        <v>20</v>
      </c>
      <c r="D1749" s="42">
        <v>25</v>
      </c>
      <c r="E1749">
        <v>2</v>
      </c>
      <c r="F1749" s="37">
        <v>16631.61</v>
      </c>
      <c r="G1749" t="s">
        <v>11</v>
      </c>
      <c r="H1749" t="s">
        <v>16</v>
      </c>
      <c r="I1749" t="s">
        <v>23</v>
      </c>
      <c r="J1749" s="40">
        <v>1977</v>
      </c>
      <c r="K1749" s="43" t="s">
        <v>20</v>
      </c>
      <c r="L1749" s="14">
        <f t="shared" si="189"/>
        <v>1</v>
      </c>
      <c r="M1749" s="14" t="str">
        <f t="shared" si="190"/>
        <v>tier - 2</v>
      </c>
      <c r="N1749" s="14">
        <f t="shared" si="191"/>
        <v>2</v>
      </c>
      <c r="O1749" s="8" t="str">
        <f t="shared" si="192"/>
        <v>tier - 1</v>
      </c>
      <c r="P1749" s="8" t="str">
        <f t="shared" si="193"/>
        <v>R1012</v>
      </c>
      <c r="Q1749" s="35" t="str">
        <f t="shared" si="194"/>
        <v>25-Sep-1977</v>
      </c>
      <c r="R1749" s="35">
        <v>28393</v>
      </c>
      <c r="S1749" s="44">
        <f t="shared" si="195"/>
        <v>46</v>
      </c>
      <c r="T1749" s="47">
        <v>16631.61</v>
      </c>
      <c r="U1749" s="14" t="s">
        <v>1778</v>
      </c>
      <c r="V1749" s="58">
        <v>28393</v>
      </c>
      <c r="W1749" s="14">
        <v>2</v>
      </c>
      <c r="X1749" s="77">
        <v>16631.61</v>
      </c>
      <c r="Y1749" s="14" t="s">
        <v>11</v>
      </c>
      <c r="Z1749" s="14" t="s">
        <v>16</v>
      </c>
      <c r="AA1749" s="14" t="s">
        <v>23</v>
      </c>
      <c r="AB1749" s="38">
        <v>46</v>
      </c>
    </row>
    <row r="1750" spans="1:28" x14ac:dyDescent="0.35">
      <c r="A1750" t="s">
        <v>1779</v>
      </c>
      <c r="B1750">
        <v>1993</v>
      </c>
      <c r="C1750" t="s">
        <v>15</v>
      </c>
      <c r="D1750" s="42">
        <v>5</v>
      </c>
      <c r="E1750">
        <v>1</v>
      </c>
      <c r="F1750" s="37">
        <v>16657.72</v>
      </c>
      <c r="G1750" t="s">
        <v>11</v>
      </c>
      <c r="H1750" t="s">
        <v>16</v>
      </c>
      <c r="I1750" t="s">
        <v>247</v>
      </c>
      <c r="J1750" s="40">
        <v>1993</v>
      </c>
      <c r="K1750" s="43" t="s">
        <v>15</v>
      </c>
      <c r="L1750" s="14">
        <f t="shared" si="189"/>
        <v>1</v>
      </c>
      <c r="M1750" s="14" t="str">
        <f t="shared" si="190"/>
        <v>tier - 2</v>
      </c>
      <c r="N1750" s="14">
        <f t="shared" si="191"/>
        <v>2</v>
      </c>
      <c r="O1750" s="8" t="str">
        <f t="shared" si="192"/>
        <v>tier - 1</v>
      </c>
      <c r="P1750" s="8" t="str">
        <f t="shared" si="193"/>
        <v>R1024</v>
      </c>
      <c r="Q1750" s="35" t="str">
        <f t="shared" si="194"/>
        <v>5-Nov-1993</v>
      </c>
      <c r="R1750" s="35">
        <v>34278</v>
      </c>
      <c r="S1750" s="44">
        <f t="shared" si="195"/>
        <v>30</v>
      </c>
      <c r="T1750" s="47">
        <v>16657.72</v>
      </c>
      <c r="U1750" s="14" t="s">
        <v>1779</v>
      </c>
      <c r="V1750" s="58">
        <v>34278</v>
      </c>
      <c r="W1750" s="14">
        <v>1</v>
      </c>
      <c r="X1750" s="77">
        <v>16657.72</v>
      </c>
      <c r="Y1750" s="14" t="s">
        <v>11</v>
      </c>
      <c r="Z1750" s="14" t="s">
        <v>16</v>
      </c>
      <c r="AA1750" s="14" t="s">
        <v>247</v>
      </c>
      <c r="AB1750" s="38">
        <v>30</v>
      </c>
    </row>
    <row r="1751" spans="1:28" x14ac:dyDescent="0.35">
      <c r="A1751" t="s">
        <v>1780</v>
      </c>
      <c r="B1751">
        <v>1974</v>
      </c>
      <c r="C1751" t="s">
        <v>35</v>
      </c>
      <c r="D1751" s="42">
        <v>28</v>
      </c>
      <c r="E1751">
        <v>0</v>
      </c>
      <c r="F1751" s="37">
        <v>16770.990000000002</v>
      </c>
      <c r="G1751" t="s">
        <v>11</v>
      </c>
      <c r="H1751" t="s">
        <v>16</v>
      </c>
      <c r="I1751" t="s">
        <v>23</v>
      </c>
      <c r="J1751" s="40">
        <v>1974</v>
      </c>
      <c r="K1751" s="43" t="s">
        <v>35</v>
      </c>
      <c r="L1751" s="14">
        <f t="shared" si="189"/>
        <v>1</v>
      </c>
      <c r="M1751" s="14" t="str">
        <f t="shared" si="190"/>
        <v>tier - 2</v>
      </c>
      <c r="N1751" s="14">
        <f t="shared" si="191"/>
        <v>2</v>
      </c>
      <c r="O1751" s="8" t="str">
        <f t="shared" si="192"/>
        <v>tier - 1</v>
      </c>
      <c r="P1751" s="8" t="str">
        <f t="shared" si="193"/>
        <v>R1012</v>
      </c>
      <c r="Q1751" s="35" t="str">
        <f t="shared" si="194"/>
        <v>28-Aug-1974</v>
      </c>
      <c r="R1751" s="35">
        <v>27269</v>
      </c>
      <c r="S1751" s="44">
        <f t="shared" si="195"/>
        <v>49</v>
      </c>
      <c r="T1751" s="47">
        <v>16770.990000000002</v>
      </c>
      <c r="U1751" s="14" t="s">
        <v>1780</v>
      </c>
      <c r="V1751" s="58">
        <v>27269</v>
      </c>
      <c r="W1751" s="14">
        <v>0</v>
      </c>
      <c r="X1751" s="77">
        <v>16770.990000000002</v>
      </c>
      <c r="Y1751" s="14" t="s">
        <v>11</v>
      </c>
      <c r="Z1751" s="14" t="s">
        <v>16</v>
      </c>
      <c r="AA1751" s="14" t="s">
        <v>23</v>
      </c>
      <c r="AB1751" s="38">
        <v>49</v>
      </c>
    </row>
    <row r="1752" spans="1:28" x14ac:dyDescent="0.35">
      <c r="A1752" t="s">
        <v>1781</v>
      </c>
      <c r="B1752">
        <v>1989</v>
      </c>
      <c r="C1752" t="s">
        <v>20</v>
      </c>
      <c r="D1752" s="42">
        <v>23</v>
      </c>
      <c r="E1752">
        <v>2</v>
      </c>
      <c r="F1752" s="37">
        <v>16776.3</v>
      </c>
      <c r="G1752" t="s">
        <v>11</v>
      </c>
      <c r="H1752" t="s">
        <v>11</v>
      </c>
      <c r="I1752" t="s">
        <v>247</v>
      </c>
      <c r="J1752" s="40">
        <v>1989</v>
      </c>
      <c r="K1752" s="43" t="s">
        <v>20</v>
      </c>
      <c r="L1752" s="14">
        <f t="shared" si="189"/>
        <v>1</v>
      </c>
      <c r="M1752" s="14" t="str">
        <f t="shared" si="190"/>
        <v>tier - 2</v>
      </c>
      <c r="N1752" s="14">
        <f t="shared" si="191"/>
        <v>9</v>
      </c>
      <c r="O1752" s="8" t="str">
        <f t="shared" si="192"/>
        <v>tier - 2</v>
      </c>
      <c r="P1752" s="8" t="str">
        <f t="shared" si="193"/>
        <v>R1024</v>
      </c>
      <c r="Q1752" s="35" t="str">
        <f t="shared" si="194"/>
        <v>23-Sep-1989</v>
      </c>
      <c r="R1752" s="35">
        <v>32774</v>
      </c>
      <c r="S1752" s="44">
        <f t="shared" si="195"/>
        <v>34</v>
      </c>
      <c r="T1752" s="47">
        <v>16776.3</v>
      </c>
      <c r="U1752" s="14" t="s">
        <v>1781</v>
      </c>
      <c r="V1752" s="58">
        <v>32774</v>
      </c>
      <c r="W1752" s="14">
        <v>2</v>
      </c>
      <c r="X1752" s="77">
        <v>16776.3</v>
      </c>
      <c r="Y1752" s="14" t="s">
        <v>11</v>
      </c>
      <c r="Z1752" s="14" t="s">
        <v>11</v>
      </c>
      <c r="AA1752" s="14" t="s">
        <v>247</v>
      </c>
      <c r="AB1752" s="38">
        <v>34</v>
      </c>
    </row>
    <row r="1753" spans="1:28" x14ac:dyDescent="0.35">
      <c r="A1753" t="s">
        <v>1782</v>
      </c>
      <c r="B1753">
        <v>1962</v>
      </c>
      <c r="C1753" t="s">
        <v>10</v>
      </c>
      <c r="D1753" s="42">
        <v>29</v>
      </c>
      <c r="E1753">
        <v>0</v>
      </c>
      <c r="F1753" s="37">
        <v>16779.400000000001</v>
      </c>
      <c r="G1753" t="s">
        <v>11</v>
      </c>
      <c r="H1753" t="s">
        <v>11</v>
      </c>
      <c r="I1753" t="s">
        <v>535</v>
      </c>
      <c r="J1753" s="40">
        <v>1962</v>
      </c>
      <c r="K1753" s="43" t="s">
        <v>10</v>
      </c>
      <c r="L1753" s="14">
        <f t="shared" si="189"/>
        <v>1</v>
      </c>
      <c r="M1753" s="14" t="str">
        <f t="shared" si="190"/>
        <v>tier - 2</v>
      </c>
      <c r="N1753" s="14">
        <f t="shared" si="191"/>
        <v>9</v>
      </c>
      <c r="O1753" s="8" t="str">
        <f t="shared" si="192"/>
        <v>tier - 2</v>
      </c>
      <c r="P1753" s="8" t="str">
        <f t="shared" si="193"/>
        <v>R1026</v>
      </c>
      <c r="Q1753" s="35" t="str">
        <f t="shared" si="194"/>
        <v>29-Jul-1962</v>
      </c>
      <c r="R1753" s="35">
        <v>22856</v>
      </c>
      <c r="S1753" s="44">
        <f t="shared" si="195"/>
        <v>61</v>
      </c>
      <c r="T1753" s="47">
        <v>16779.400000000001</v>
      </c>
      <c r="U1753" s="14" t="s">
        <v>1782</v>
      </c>
      <c r="V1753" s="58">
        <v>22856</v>
      </c>
      <c r="W1753" s="14">
        <v>0</v>
      </c>
      <c r="X1753" s="77">
        <v>16779.400000000001</v>
      </c>
      <c r="Y1753" s="14" t="s">
        <v>11</v>
      </c>
      <c r="Z1753" s="14" t="s">
        <v>11</v>
      </c>
      <c r="AA1753" s="14" t="s">
        <v>535</v>
      </c>
      <c r="AB1753" s="38">
        <v>61</v>
      </c>
    </row>
    <row r="1754" spans="1:28" x14ac:dyDescent="0.35">
      <c r="A1754" t="s">
        <v>1783</v>
      </c>
      <c r="B1754">
        <v>1995</v>
      </c>
      <c r="C1754" t="s">
        <v>37</v>
      </c>
      <c r="D1754" s="42">
        <v>19</v>
      </c>
      <c r="E1754">
        <v>1</v>
      </c>
      <c r="F1754" s="37">
        <v>16796.41</v>
      </c>
      <c r="G1754" t="s">
        <v>11</v>
      </c>
      <c r="H1754" t="s">
        <v>12</v>
      </c>
      <c r="I1754" t="s">
        <v>247</v>
      </c>
      <c r="J1754" s="40">
        <v>1995</v>
      </c>
      <c r="K1754" s="43" t="s">
        <v>37</v>
      </c>
      <c r="L1754" s="14">
        <f t="shared" si="189"/>
        <v>1</v>
      </c>
      <c r="M1754" s="14" t="str">
        <f t="shared" si="190"/>
        <v>tier - 2</v>
      </c>
      <c r="N1754" s="14">
        <f t="shared" si="191"/>
        <v>1</v>
      </c>
      <c r="O1754" s="8" t="str">
        <f t="shared" si="192"/>
        <v>tier - 3</v>
      </c>
      <c r="P1754" s="8" t="str">
        <f t="shared" si="193"/>
        <v>R1024</v>
      </c>
      <c r="Q1754" s="35" t="str">
        <f t="shared" si="194"/>
        <v>19-Oct-1995</v>
      </c>
      <c r="R1754" s="35">
        <v>34991</v>
      </c>
      <c r="S1754" s="44">
        <f t="shared" si="195"/>
        <v>28</v>
      </c>
      <c r="T1754" s="47">
        <v>16796.41</v>
      </c>
      <c r="U1754" s="14" t="s">
        <v>1783</v>
      </c>
      <c r="V1754" s="58">
        <v>34991</v>
      </c>
      <c r="W1754" s="14">
        <v>1</v>
      </c>
      <c r="X1754" s="77">
        <v>16796.41</v>
      </c>
      <c r="Y1754" s="14" t="s">
        <v>11</v>
      </c>
      <c r="Z1754" s="14" t="s">
        <v>12</v>
      </c>
      <c r="AA1754" s="14" t="s">
        <v>247</v>
      </c>
      <c r="AB1754" s="38">
        <v>28</v>
      </c>
    </row>
    <row r="1755" spans="1:28" x14ac:dyDescent="0.35">
      <c r="A1755" t="s">
        <v>1784</v>
      </c>
      <c r="B1755">
        <v>1974</v>
      </c>
      <c r="C1755" t="s">
        <v>35</v>
      </c>
      <c r="D1755" s="42">
        <v>8</v>
      </c>
      <c r="E1755">
        <v>0</v>
      </c>
      <c r="F1755" s="37">
        <v>16841.32</v>
      </c>
      <c r="G1755" t="s">
        <v>11</v>
      </c>
      <c r="H1755" t="s">
        <v>12</v>
      </c>
      <c r="I1755" t="s">
        <v>42</v>
      </c>
      <c r="J1755" s="40">
        <v>1974</v>
      </c>
      <c r="K1755" s="43" t="s">
        <v>35</v>
      </c>
      <c r="L1755" s="14">
        <f t="shared" si="189"/>
        <v>1</v>
      </c>
      <c r="M1755" s="14" t="str">
        <f t="shared" si="190"/>
        <v>tier - 2</v>
      </c>
      <c r="N1755" s="14">
        <f t="shared" si="191"/>
        <v>1</v>
      </c>
      <c r="O1755" s="8" t="str">
        <f t="shared" si="192"/>
        <v>tier - 3</v>
      </c>
      <c r="P1755" s="8" t="str">
        <f t="shared" si="193"/>
        <v>R1011</v>
      </c>
      <c r="Q1755" s="35" t="str">
        <f t="shared" si="194"/>
        <v>8-Aug-1974</v>
      </c>
      <c r="R1755" s="35">
        <v>27249</v>
      </c>
      <c r="S1755" s="44">
        <f t="shared" si="195"/>
        <v>49</v>
      </c>
      <c r="T1755" s="47">
        <v>16841.32</v>
      </c>
      <c r="U1755" s="14" t="s">
        <v>1784</v>
      </c>
      <c r="V1755" s="58">
        <v>27249</v>
      </c>
      <c r="W1755" s="14">
        <v>0</v>
      </c>
      <c r="X1755" s="77">
        <v>16841.32</v>
      </c>
      <c r="Y1755" s="14" t="s">
        <v>11</v>
      </c>
      <c r="Z1755" s="14" t="s">
        <v>12</v>
      </c>
      <c r="AA1755" s="14" t="s">
        <v>42</v>
      </c>
      <c r="AB1755" s="38">
        <v>49</v>
      </c>
    </row>
    <row r="1756" spans="1:28" x14ac:dyDescent="0.35">
      <c r="A1756" t="s">
        <v>1785</v>
      </c>
      <c r="B1756">
        <v>2003</v>
      </c>
      <c r="C1756" t="s">
        <v>20</v>
      </c>
      <c r="D1756" s="42">
        <v>10</v>
      </c>
      <c r="E1756">
        <v>0</v>
      </c>
      <c r="F1756" s="37">
        <v>16884.919999999998</v>
      </c>
      <c r="G1756" t="s">
        <v>11</v>
      </c>
      <c r="H1756" t="s">
        <v>11</v>
      </c>
      <c r="I1756" t="s">
        <v>42</v>
      </c>
      <c r="J1756" s="40">
        <v>2003</v>
      </c>
      <c r="K1756" s="43" t="s">
        <v>20</v>
      </c>
      <c r="L1756" s="14">
        <f t="shared" si="189"/>
        <v>1</v>
      </c>
      <c r="M1756" s="14" t="str">
        <f t="shared" si="190"/>
        <v>tier - 2</v>
      </c>
      <c r="N1756" s="14">
        <f t="shared" si="191"/>
        <v>9</v>
      </c>
      <c r="O1756" s="8" t="str">
        <f t="shared" si="192"/>
        <v>tier - 2</v>
      </c>
      <c r="P1756" s="8" t="str">
        <f t="shared" si="193"/>
        <v>R1011</v>
      </c>
      <c r="Q1756" s="35" t="str">
        <f t="shared" si="194"/>
        <v>10-Sep-2003</v>
      </c>
      <c r="R1756" s="35">
        <v>37874</v>
      </c>
      <c r="S1756" s="44">
        <f t="shared" si="195"/>
        <v>20</v>
      </c>
      <c r="T1756" s="47">
        <v>16884.919999999998</v>
      </c>
      <c r="U1756" s="14" t="s">
        <v>1785</v>
      </c>
      <c r="V1756" s="58">
        <v>37874</v>
      </c>
      <c r="W1756" s="14">
        <v>0</v>
      </c>
      <c r="X1756" s="77">
        <v>16884.919999999998</v>
      </c>
      <c r="Y1756" s="14" t="s">
        <v>11</v>
      </c>
      <c r="Z1756" s="14" t="s">
        <v>11</v>
      </c>
      <c r="AA1756" s="14" t="s">
        <v>42</v>
      </c>
      <c r="AB1756" s="38">
        <v>20</v>
      </c>
    </row>
    <row r="1757" spans="1:28" x14ac:dyDescent="0.35">
      <c r="A1757" t="s">
        <v>1786</v>
      </c>
      <c r="B1757">
        <v>1968</v>
      </c>
      <c r="C1757" t="s">
        <v>37</v>
      </c>
      <c r="D1757" s="42">
        <v>21</v>
      </c>
      <c r="E1757">
        <v>0</v>
      </c>
      <c r="F1757" s="37">
        <v>16903.5</v>
      </c>
      <c r="G1757" t="s">
        <v>11</v>
      </c>
      <c r="H1757" t="s">
        <v>12</v>
      </c>
      <c r="I1757" t="s">
        <v>23</v>
      </c>
      <c r="J1757" s="40">
        <v>1968</v>
      </c>
      <c r="K1757" s="43" t="s">
        <v>37</v>
      </c>
      <c r="L1757" s="14">
        <f t="shared" si="189"/>
        <v>1</v>
      </c>
      <c r="M1757" s="14" t="str">
        <f t="shared" si="190"/>
        <v>tier - 2</v>
      </c>
      <c r="N1757" s="14">
        <f t="shared" si="191"/>
        <v>1</v>
      </c>
      <c r="O1757" s="8" t="str">
        <f t="shared" si="192"/>
        <v>tier - 3</v>
      </c>
      <c r="P1757" s="8" t="str">
        <f t="shared" si="193"/>
        <v>R1012</v>
      </c>
      <c r="Q1757" s="35" t="str">
        <f t="shared" si="194"/>
        <v>21-Oct-1968</v>
      </c>
      <c r="R1757" s="35">
        <v>25132</v>
      </c>
      <c r="S1757" s="44">
        <f t="shared" si="195"/>
        <v>55</v>
      </c>
      <c r="T1757" s="47">
        <v>16903.5</v>
      </c>
      <c r="U1757" s="14" t="s">
        <v>1786</v>
      </c>
      <c r="V1757" s="58">
        <v>25132</v>
      </c>
      <c r="W1757" s="14">
        <v>0</v>
      </c>
      <c r="X1757" s="77">
        <v>16903.5</v>
      </c>
      <c r="Y1757" s="14" t="s">
        <v>11</v>
      </c>
      <c r="Z1757" s="14" t="s">
        <v>12</v>
      </c>
      <c r="AA1757" s="14" t="s">
        <v>23</v>
      </c>
      <c r="AB1757" s="38">
        <v>55</v>
      </c>
    </row>
    <row r="1758" spans="1:28" x14ac:dyDescent="0.35">
      <c r="A1758" t="s">
        <v>1787</v>
      </c>
      <c r="B1758">
        <v>1977</v>
      </c>
      <c r="C1758" t="s">
        <v>35</v>
      </c>
      <c r="D1758" s="42">
        <v>25</v>
      </c>
      <c r="E1758">
        <v>2</v>
      </c>
      <c r="F1758" s="37">
        <v>16921.09</v>
      </c>
      <c r="G1758" t="s">
        <v>11</v>
      </c>
      <c r="H1758" t="s">
        <v>12</v>
      </c>
      <c r="I1758" t="s">
        <v>249</v>
      </c>
      <c r="J1758" s="40">
        <v>1977</v>
      </c>
      <c r="K1758" s="43" t="s">
        <v>35</v>
      </c>
      <c r="L1758" s="14">
        <f t="shared" si="189"/>
        <v>1</v>
      </c>
      <c r="M1758" s="14" t="str">
        <f t="shared" si="190"/>
        <v>tier - 2</v>
      </c>
      <c r="N1758" s="14">
        <f t="shared" si="191"/>
        <v>1</v>
      </c>
      <c r="O1758" s="8" t="str">
        <f t="shared" si="192"/>
        <v>tier - 3</v>
      </c>
      <c r="P1758" s="8" t="str">
        <f t="shared" si="193"/>
        <v>R1023</v>
      </c>
      <c r="Q1758" s="35" t="str">
        <f t="shared" si="194"/>
        <v>25-Aug-1977</v>
      </c>
      <c r="R1758" s="35">
        <v>28362</v>
      </c>
      <c r="S1758" s="44">
        <f t="shared" si="195"/>
        <v>46</v>
      </c>
      <c r="T1758" s="47">
        <v>16921.09</v>
      </c>
      <c r="U1758" s="14" t="s">
        <v>1787</v>
      </c>
      <c r="V1758" s="58">
        <v>28362</v>
      </c>
      <c r="W1758" s="14">
        <v>2</v>
      </c>
      <c r="X1758" s="77">
        <v>16921.09</v>
      </c>
      <c r="Y1758" s="14" t="s">
        <v>11</v>
      </c>
      <c r="Z1758" s="14" t="s">
        <v>12</v>
      </c>
      <c r="AA1758" s="14" t="s">
        <v>249</v>
      </c>
      <c r="AB1758" s="38">
        <v>46</v>
      </c>
    </row>
    <row r="1759" spans="1:28" x14ac:dyDescent="0.35">
      <c r="A1759" t="s">
        <v>1788</v>
      </c>
      <c r="B1759">
        <v>1980</v>
      </c>
      <c r="C1759" t="s">
        <v>10</v>
      </c>
      <c r="D1759" s="42">
        <v>16</v>
      </c>
      <c r="E1759">
        <v>2</v>
      </c>
      <c r="F1759" s="37">
        <v>16990.55</v>
      </c>
      <c r="G1759" t="s">
        <v>11</v>
      </c>
      <c r="H1759" t="s">
        <v>12</v>
      </c>
      <c r="I1759" t="s">
        <v>23</v>
      </c>
      <c r="J1759" s="40">
        <v>1980</v>
      </c>
      <c r="K1759" s="43" t="s">
        <v>10</v>
      </c>
      <c r="L1759" s="14">
        <f t="shared" si="189"/>
        <v>1</v>
      </c>
      <c r="M1759" s="14" t="str">
        <f t="shared" si="190"/>
        <v>tier - 2</v>
      </c>
      <c r="N1759" s="14">
        <f t="shared" si="191"/>
        <v>1</v>
      </c>
      <c r="O1759" s="8" t="str">
        <f t="shared" si="192"/>
        <v>tier - 3</v>
      </c>
      <c r="P1759" s="8" t="str">
        <f t="shared" si="193"/>
        <v>R1012</v>
      </c>
      <c r="Q1759" s="35" t="str">
        <f t="shared" si="194"/>
        <v>16-Jul-1980</v>
      </c>
      <c r="R1759" s="35">
        <v>29418</v>
      </c>
      <c r="S1759" s="44">
        <f t="shared" si="195"/>
        <v>43</v>
      </c>
      <c r="T1759" s="47">
        <v>16990.55</v>
      </c>
      <c r="U1759" s="14" t="s">
        <v>1788</v>
      </c>
      <c r="V1759" s="58">
        <v>29418</v>
      </c>
      <c r="W1759" s="14">
        <v>2</v>
      </c>
      <c r="X1759" s="77">
        <v>16990.55</v>
      </c>
      <c r="Y1759" s="14" t="s">
        <v>11</v>
      </c>
      <c r="Z1759" s="14" t="s">
        <v>12</v>
      </c>
      <c r="AA1759" s="14" t="s">
        <v>23</v>
      </c>
      <c r="AB1759" s="38">
        <v>43</v>
      </c>
    </row>
    <row r="1760" spans="1:28" x14ac:dyDescent="0.35">
      <c r="A1760" t="s">
        <v>1789</v>
      </c>
      <c r="B1760">
        <v>1971</v>
      </c>
      <c r="C1760" t="s">
        <v>35</v>
      </c>
      <c r="D1760" s="42">
        <v>22</v>
      </c>
      <c r="E1760">
        <v>0</v>
      </c>
      <c r="F1760" s="37">
        <v>17016.009999999998</v>
      </c>
      <c r="G1760" t="s">
        <v>11</v>
      </c>
      <c r="H1760" t="s">
        <v>11</v>
      </c>
      <c r="I1760" t="s">
        <v>249</v>
      </c>
      <c r="J1760" s="40">
        <v>1971</v>
      </c>
      <c r="K1760" s="43" t="s">
        <v>35</v>
      </c>
      <c r="L1760" s="14">
        <f t="shared" si="189"/>
        <v>1</v>
      </c>
      <c r="M1760" s="14" t="str">
        <f t="shared" si="190"/>
        <v>tier - 2</v>
      </c>
      <c r="N1760" s="14">
        <f t="shared" si="191"/>
        <v>9</v>
      </c>
      <c r="O1760" s="8" t="str">
        <f t="shared" si="192"/>
        <v>tier - 2</v>
      </c>
      <c r="P1760" s="8" t="str">
        <f t="shared" si="193"/>
        <v>R1023</v>
      </c>
      <c r="Q1760" s="35" t="str">
        <f t="shared" si="194"/>
        <v>22-Aug-1971</v>
      </c>
      <c r="R1760" s="35">
        <v>26167</v>
      </c>
      <c r="S1760" s="44">
        <f t="shared" si="195"/>
        <v>52</v>
      </c>
      <c r="T1760" s="47">
        <v>17016.009999999998</v>
      </c>
      <c r="U1760" s="14" t="s">
        <v>1789</v>
      </c>
      <c r="V1760" s="58">
        <v>26167</v>
      </c>
      <c r="W1760" s="14">
        <v>0</v>
      </c>
      <c r="X1760" s="77">
        <v>17016.009999999998</v>
      </c>
      <c r="Y1760" s="14" t="s">
        <v>11</v>
      </c>
      <c r="Z1760" s="14" t="s">
        <v>11</v>
      </c>
      <c r="AA1760" s="14" t="s">
        <v>249</v>
      </c>
      <c r="AB1760" s="38">
        <v>52</v>
      </c>
    </row>
    <row r="1761" spans="1:28" x14ac:dyDescent="0.35">
      <c r="A1761" t="s">
        <v>1790</v>
      </c>
      <c r="B1761">
        <v>1996</v>
      </c>
      <c r="C1761" t="s">
        <v>18</v>
      </c>
      <c r="D1761" s="42">
        <v>10</v>
      </c>
      <c r="E1761">
        <v>0</v>
      </c>
      <c r="F1761" s="37">
        <v>17043.34</v>
      </c>
      <c r="G1761" t="s">
        <v>11</v>
      </c>
      <c r="H1761" t="s">
        <v>12</v>
      </c>
      <c r="I1761" t="s">
        <v>13</v>
      </c>
      <c r="J1761" s="40">
        <v>1996</v>
      </c>
      <c r="K1761" s="43" t="s">
        <v>18</v>
      </c>
      <c r="L1761" s="14">
        <f t="shared" si="189"/>
        <v>1</v>
      </c>
      <c r="M1761" s="14" t="str">
        <f t="shared" si="190"/>
        <v>tier - 2</v>
      </c>
      <c r="N1761" s="14">
        <f t="shared" si="191"/>
        <v>1</v>
      </c>
      <c r="O1761" s="8" t="str">
        <f t="shared" si="192"/>
        <v>tier - 3</v>
      </c>
      <c r="P1761" s="8" t="str">
        <f t="shared" si="193"/>
        <v>R1013</v>
      </c>
      <c r="Q1761" s="35" t="str">
        <f t="shared" si="194"/>
        <v>10-Jun-1996</v>
      </c>
      <c r="R1761" s="35">
        <v>35226</v>
      </c>
      <c r="S1761" s="44">
        <f t="shared" si="195"/>
        <v>27</v>
      </c>
      <c r="T1761" s="47">
        <v>17043.34</v>
      </c>
      <c r="U1761" s="14" t="s">
        <v>1790</v>
      </c>
      <c r="V1761" s="58">
        <v>35226</v>
      </c>
      <c r="W1761" s="14">
        <v>0</v>
      </c>
      <c r="X1761" s="77">
        <v>17043.34</v>
      </c>
      <c r="Y1761" s="14" t="s">
        <v>11</v>
      </c>
      <c r="Z1761" s="14" t="s">
        <v>12</v>
      </c>
      <c r="AA1761" s="14" t="s">
        <v>13</v>
      </c>
      <c r="AB1761" s="38">
        <v>27</v>
      </c>
    </row>
    <row r="1762" spans="1:28" x14ac:dyDescent="0.35">
      <c r="A1762" t="s">
        <v>1791</v>
      </c>
      <c r="B1762">
        <v>2003</v>
      </c>
      <c r="C1762" t="s">
        <v>30</v>
      </c>
      <c r="D1762" s="42">
        <v>26</v>
      </c>
      <c r="E1762">
        <v>0</v>
      </c>
      <c r="F1762" s="37">
        <v>17081.080000000002</v>
      </c>
      <c r="G1762" t="s">
        <v>11</v>
      </c>
      <c r="H1762" t="s">
        <v>11</v>
      </c>
      <c r="I1762" t="s">
        <v>42</v>
      </c>
      <c r="J1762" s="40">
        <v>2003</v>
      </c>
      <c r="K1762" s="43" t="s">
        <v>30</v>
      </c>
      <c r="L1762" s="14">
        <f t="shared" si="189"/>
        <v>1</v>
      </c>
      <c r="M1762" s="14" t="str">
        <f t="shared" si="190"/>
        <v>tier - 2</v>
      </c>
      <c r="N1762" s="14">
        <f t="shared" si="191"/>
        <v>9</v>
      </c>
      <c r="O1762" s="8" t="str">
        <f t="shared" si="192"/>
        <v>tier - 2</v>
      </c>
      <c r="P1762" s="8" t="str">
        <f t="shared" si="193"/>
        <v>R1011</v>
      </c>
      <c r="Q1762" s="35" t="str">
        <f t="shared" si="194"/>
        <v>26-Dec-2003</v>
      </c>
      <c r="R1762" s="35">
        <v>37981</v>
      </c>
      <c r="S1762" s="44">
        <f t="shared" si="195"/>
        <v>19</v>
      </c>
      <c r="T1762" s="47">
        <v>17081.080000000002</v>
      </c>
      <c r="U1762" s="14" t="s">
        <v>1791</v>
      </c>
      <c r="V1762" s="58">
        <v>37981</v>
      </c>
      <c r="W1762" s="14">
        <v>0</v>
      </c>
      <c r="X1762" s="77">
        <v>17081.080000000002</v>
      </c>
      <c r="Y1762" s="14" t="s">
        <v>11</v>
      </c>
      <c r="Z1762" s="14" t="s">
        <v>11</v>
      </c>
      <c r="AA1762" s="14" t="s">
        <v>42</v>
      </c>
      <c r="AB1762" s="38">
        <v>19</v>
      </c>
    </row>
    <row r="1763" spans="1:28" x14ac:dyDescent="0.35">
      <c r="A1763" t="s">
        <v>1792</v>
      </c>
      <c r="B1763">
        <v>2002</v>
      </c>
      <c r="C1763" t="s">
        <v>18</v>
      </c>
      <c r="D1763" s="42">
        <v>28</v>
      </c>
      <c r="E1763">
        <v>1</v>
      </c>
      <c r="F1763" s="37">
        <v>17085.27</v>
      </c>
      <c r="G1763" t="s">
        <v>11</v>
      </c>
      <c r="H1763" t="s">
        <v>12</v>
      </c>
      <c r="I1763" t="s">
        <v>13</v>
      </c>
      <c r="J1763" s="40">
        <v>2002</v>
      </c>
      <c r="K1763" s="43" t="s">
        <v>18</v>
      </c>
      <c r="L1763" s="14">
        <f t="shared" si="189"/>
        <v>1</v>
      </c>
      <c r="M1763" s="14" t="str">
        <f t="shared" si="190"/>
        <v>tier - 2</v>
      </c>
      <c r="N1763" s="14">
        <f t="shared" si="191"/>
        <v>1</v>
      </c>
      <c r="O1763" s="8" t="str">
        <f t="shared" si="192"/>
        <v>tier - 3</v>
      </c>
      <c r="P1763" s="8" t="str">
        <f t="shared" si="193"/>
        <v>R1013</v>
      </c>
      <c r="Q1763" s="35" t="str">
        <f t="shared" si="194"/>
        <v>28-Jun-2002</v>
      </c>
      <c r="R1763" s="35">
        <v>37435</v>
      </c>
      <c r="S1763" s="44">
        <f t="shared" si="195"/>
        <v>21</v>
      </c>
      <c r="T1763" s="47">
        <v>17085.27</v>
      </c>
      <c r="U1763" s="14" t="s">
        <v>1792</v>
      </c>
      <c r="V1763" s="58">
        <v>37435</v>
      </c>
      <c r="W1763" s="14">
        <v>1</v>
      </c>
      <c r="X1763" s="77">
        <v>17085.27</v>
      </c>
      <c r="Y1763" s="14" t="s">
        <v>11</v>
      </c>
      <c r="Z1763" s="14" t="s">
        <v>12</v>
      </c>
      <c r="AA1763" s="14" t="s">
        <v>13</v>
      </c>
      <c r="AB1763" s="38">
        <v>21</v>
      </c>
    </row>
    <row r="1764" spans="1:28" x14ac:dyDescent="0.35">
      <c r="A1764" t="s">
        <v>1793</v>
      </c>
      <c r="B1764">
        <v>1998</v>
      </c>
      <c r="C1764" t="s">
        <v>18</v>
      </c>
      <c r="D1764" s="42">
        <v>3</v>
      </c>
      <c r="E1764">
        <v>4</v>
      </c>
      <c r="F1764" s="37">
        <v>17128.43</v>
      </c>
      <c r="G1764" t="s">
        <v>11</v>
      </c>
      <c r="H1764" t="s">
        <v>12</v>
      </c>
      <c r="I1764" t="s">
        <v>168</v>
      </c>
      <c r="J1764" s="40">
        <v>1998</v>
      </c>
      <c r="K1764" s="43" t="s">
        <v>18</v>
      </c>
      <c r="L1764" s="14">
        <f t="shared" si="189"/>
        <v>1</v>
      </c>
      <c r="M1764" s="14" t="str">
        <f t="shared" si="190"/>
        <v>tier - 2</v>
      </c>
      <c r="N1764" s="14">
        <f t="shared" si="191"/>
        <v>1</v>
      </c>
      <c r="O1764" s="8" t="str">
        <f t="shared" si="192"/>
        <v>tier - 3</v>
      </c>
      <c r="P1764" s="8" t="str">
        <f t="shared" si="193"/>
        <v>R1016</v>
      </c>
      <c r="Q1764" s="35" t="str">
        <f t="shared" si="194"/>
        <v>3-Jun-1998</v>
      </c>
      <c r="R1764" s="35">
        <v>35949</v>
      </c>
      <c r="S1764" s="44">
        <f t="shared" si="195"/>
        <v>25</v>
      </c>
      <c r="T1764" s="47">
        <v>17128.43</v>
      </c>
      <c r="U1764" s="14" t="s">
        <v>1793</v>
      </c>
      <c r="V1764" s="58">
        <v>35949</v>
      </c>
      <c r="W1764" s="14">
        <v>4</v>
      </c>
      <c r="X1764" s="77">
        <v>17128.43</v>
      </c>
      <c r="Y1764" s="14" t="s">
        <v>11</v>
      </c>
      <c r="Z1764" s="14" t="s">
        <v>12</v>
      </c>
      <c r="AA1764" s="14" t="s">
        <v>168</v>
      </c>
      <c r="AB1764" s="38">
        <v>25</v>
      </c>
    </row>
    <row r="1765" spans="1:28" x14ac:dyDescent="0.35">
      <c r="A1765" t="s">
        <v>1794</v>
      </c>
      <c r="B1765">
        <v>1965</v>
      </c>
      <c r="C1765" t="s">
        <v>20</v>
      </c>
      <c r="D1765" s="42">
        <v>16</v>
      </c>
      <c r="E1765">
        <v>0</v>
      </c>
      <c r="F1765" s="37">
        <v>17172.27</v>
      </c>
      <c r="G1765" t="s">
        <v>11</v>
      </c>
      <c r="H1765" t="s">
        <v>11</v>
      </c>
      <c r="I1765" t="s">
        <v>535</v>
      </c>
      <c r="J1765" s="40">
        <v>1965</v>
      </c>
      <c r="K1765" s="43" t="s">
        <v>20</v>
      </c>
      <c r="L1765" s="14">
        <f t="shared" si="189"/>
        <v>1</v>
      </c>
      <c r="M1765" s="14" t="str">
        <f t="shared" si="190"/>
        <v>tier - 2</v>
      </c>
      <c r="N1765" s="14">
        <f t="shared" si="191"/>
        <v>9</v>
      </c>
      <c r="O1765" s="8" t="str">
        <f t="shared" si="192"/>
        <v>tier - 2</v>
      </c>
      <c r="P1765" s="8" t="str">
        <f t="shared" si="193"/>
        <v>R1026</v>
      </c>
      <c r="Q1765" s="35" t="str">
        <f t="shared" si="194"/>
        <v>16-Sep-1965</v>
      </c>
      <c r="R1765" s="35">
        <v>24001</v>
      </c>
      <c r="S1765" s="44">
        <f t="shared" si="195"/>
        <v>58</v>
      </c>
      <c r="T1765" s="47">
        <v>17172.27</v>
      </c>
      <c r="U1765" s="14" t="s">
        <v>1794</v>
      </c>
      <c r="V1765" s="58">
        <v>24001</v>
      </c>
      <c r="W1765" s="14">
        <v>0</v>
      </c>
      <c r="X1765" s="77">
        <v>17172.27</v>
      </c>
      <c r="Y1765" s="14" t="s">
        <v>11</v>
      </c>
      <c r="Z1765" s="14" t="s">
        <v>11</v>
      </c>
      <c r="AA1765" s="14" t="s">
        <v>535</v>
      </c>
      <c r="AB1765" s="38">
        <v>58</v>
      </c>
    </row>
    <row r="1766" spans="1:28" x14ac:dyDescent="0.35">
      <c r="A1766" t="s">
        <v>1795</v>
      </c>
      <c r="B1766">
        <v>1964</v>
      </c>
      <c r="C1766" t="s">
        <v>18</v>
      </c>
      <c r="D1766" s="42">
        <v>7</v>
      </c>
      <c r="E1766">
        <v>0</v>
      </c>
      <c r="F1766" s="37">
        <v>17174.52</v>
      </c>
      <c r="G1766" t="s">
        <v>11</v>
      </c>
      <c r="H1766" t="s">
        <v>11</v>
      </c>
      <c r="I1766" t="s">
        <v>23</v>
      </c>
      <c r="J1766" s="40">
        <v>1964</v>
      </c>
      <c r="K1766" s="43" t="s">
        <v>18</v>
      </c>
      <c r="L1766" s="14">
        <f t="shared" si="189"/>
        <v>1</v>
      </c>
      <c r="M1766" s="14" t="str">
        <f t="shared" si="190"/>
        <v>tier - 2</v>
      </c>
      <c r="N1766" s="14">
        <f t="shared" si="191"/>
        <v>9</v>
      </c>
      <c r="O1766" s="8" t="str">
        <f t="shared" si="192"/>
        <v>tier - 2</v>
      </c>
      <c r="P1766" s="8" t="str">
        <f t="shared" si="193"/>
        <v>R1012</v>
      </c>
      <c r="Q1766" s="35" t="str">
        <f t="shared" si="194"/>
        <v>7-Jun-1964</v>
      </c>
      <c r="R1766" s="35">
        <v>23535</v>
      </c>
      <c r="S1766" s="44">
        <f t="shared" si="195"/>
        <v>59</v>
      </c>
      <c r="T1766" s="47">
        <v>17174.52</v>
      </c>
      <c r="U1766" s="14" t="s">
        <v>1795</v>
      </c>
      <c r="V1766" s="58">
        <v>23535</v>
      </c>
      <c r="W1766" s="14">
        <v>0</v>
      </c>
      <c r="X1766" s="77">
        <v>17174.52</v>
      </c>
      <c r="Y1766" s="14" t="s">
        <v>11</v>
      </c>
      <c r="Z1766" s="14" t="s">
        <v>11</v>
      </c>
      <c r="AA1766" s="14" t="s">
        <v>23</v>
      </c>
      <c r="AB1766" s="38">
        <v>59</v>
      </c>
    </row>
    <row r="1767" spans="1:28" x14ac:dyDescent="0.35">
      <c r="A1767" t="s">
        <v>1796</v>
      </c>
      <c r="B1767">
        <v>2004</v>
      </c>
      <c r="C1767" t="s">
        <v>35</v>
      </c>
      <c r="D1767" s="42">
        <v>18</v>
      </c>
      <c r="E1767">
        <v>1</v>
      </c>
      <c r="F1767" s="37">
        <v>17178.68</v>
      </c>
      <c r="G1767" t="s">
        <v>11</v>
      </c>
      <c r="H1767" t="s">
        <v>11</v>
      </c>
      <c r="I1767" t="s">
        <v>166</v>
      </c>
      <c r="J1767" s="40">
        <v>2004</v>
      </c>
      <c r="K1767" s="43" t="s">
        <v>35</v>
      </c>
      <c r="L1767" s="14">
        <f t="shared" si="189"/>
        <v>1</v>
      </c>
      <c r="M1767" s="14" t="str">
        <f t="shared" si="190"/>
        <v>tier - 2</v>
      </c>
      <c r="N1767" s="14">
        <f t="shared" si="191"/>
        <v>9</v>
      </c>
      <c r="O1767" s="8" t="str">
        <f t="shared" si="192"/>
        <v>tier - 2</v>
      </c>
      <c r="P1767" s="8" t="str">
        <f t="shared" si="193"/>
        <v>R1019</v>
      </c>
      <c r="Q1767" s="35" t="str">
        <f t="shared" si="194"/>
        <v>18-Aug-2004</v>
      </c>
      <c r="R1767" s="35">
        <v>38217</v>
      </c>
      <c r="S1767" s="44">
        <f t="shared" si="195"/>
        <v>19</v>
      </c>
      <c r="T1767" s="47">
        <v>17178.68</v>
      </c>
      <c r="U1767" s="14" t="s">
        <v>1796</v>
      </c>
      <c r="V1767" s="58">
        <v>38217</v>
      </c>
      <c r="W1767" s="14">
        <v>1</v>
      </c>
      <c r="X1767" s="77">
        <v>17178.68</v>
      </c>
      <c r="Y1767" s="14" t="s">
        <v>11</v>
      </c>
      <c r="Z1767" s="14" t="s">
        <v>11</v>
      </c>
      <c r="AA1767" s="14" t="s">
        <v>166</v>
      </c>
      <c r="AB1767" s="38">
        <v>19</v>
      </c>
    </row>
    <row r="1768" spans="1:28" x14ac:dyDescent="0.35">
      <c r="A1768" t="s">
        <v>1797</v>
      </c>
      <c r="B1768">
        <v>1982</v>
      </c>
      <c r="C1768" t="s">
        <v>37</v>
      </c>
      <c r="D1768" s="42">
        <v>22</v>
      </c>
      <c r="E1768">
        <v>1</v>
      </c>
      <c r="F1768" s="37">
        <v>17179.52</v>
      </c>
      <c r="G1768" t="s">
        <v>11</v>
      </c>
      <c r="H1768" t="s">
        <v>16</v>
      </c>
      <c r="I1768" t="s">
        <v>13</v>
      </c>
      <c r="J1768" s="40">
        <v>1982</v>
      </c>
      <c r="K1768" s="43" t="s">
        <v>37</v>
      </c>
      <c r="L1768" s="14">
        <f t="shared" si="189"/>
        <v>1</v>
      </c>
      <c r="M1768" s="14" t="str">
        <f t="shared" si="190"/>
        <v>tier - 2</v>
      </c>
      <c r="N1768" s="14">
        <f t="shared" si="191"/>
        <v>2</v>
      </c>
      <c r="O1768" s="8" t="str">
        <f t="shared" si="192"/>
        <v>tier - 1</v>
      </c>
      <c r="P1768" s="8" t="str">
        <f t="shared" si="193"/>
        <v>R1013</v>
      </c>
      <c r="Q1768" s="35" t="str">
        <f t="shared" si="194"/>
        <v>22-Oct-1982</v>
      </c>
      <c r="R1768" s="35">
        <v>30246</v>
      </c>
      <c r="S1768" s="44">
        <f t="shared" si="195"/>
        <v>41</v>
      </c>
      <c r="T1768" s="47">
        <v>17179.52</v>
      </c>
      <c r="U1768" s="14" t="s">
        <v>1797</v>
      </c>
      <c r="V1768" s="58">
        <v>30246</v>
      </c>
      <c r="W1768" s="14">
        <v>1</v>
      </c>
      <c r="X1768" s="77">
        <v>17179.52</v>
      </c>
      <c r="Y1768" s="14" t="s">
        <v>11</v>
      </c>
      <c r="Z1768" s="14" t="s">
        <v>16</v>
      </c>
      <c r="AA1768" s="14" t="s">
        <v>13</v>
      </c>
      <c r="AB1768" s="38">
        <v>41</v>
      </c>
    </row>
    <row r="1769" spans="1:28" x14ac:dyDescent="0.35">
      <c r="A1769" t="s">
        <v>1798</v>
      </c>
      <c r="B1769">
        <v>1975</v>
      </c>
      <c r="C1769" t="s">
        <v>35</v>
      </c>
      <c r="D1769" s="42">
        <v>25</v>
      </c>
      <c r="E1769">
        <v>1</v>
      </c>
      <c r="F1769" s="37">
        <v>17253.43</v>
      </c>
      <c r="G1769" t="s">
        <v>11</v>
      </c>
      <c r="H1769" t="s">
        <v>12</v>
      </c>
      <c r="I1769" t="s">
        <v>535</v>
      </c>
      <c r="J1769" s="40">
        <v>1975</v>
      </c>
      <c r="K1769" s="43" t="s">
        <v>35</v>
      </c>
      <c r="L1769" s="14">
        <f t="shared" si="189"/>
        <v>1</v>
      </c>
      <c r="M1769" s="14" t="str">
        <f t="shared" si="190"/>
        <v>tier - 2</v>
      </c>
      <c r="N1769" s="14">
        <f t="shared" si="191"/>
        <v>1</v>
      </c>
      <c r="O1769" s="8" t="str">
        <f t="shared" si="192"/>
        <v>tier - 3</v>
      </c>
      <c r="P1769" s="8" t="str">
        <f t="shared" si="193"/>
        <v>R1026</v>
      </c>
      <c r="Q1769" s="35" t="str">
        <f t="shared" si="194"/>
        <v>25-Aug-1975</v>
      </c>
      <c r="R1769" s="35">
        <v>27631</v>
      </c>
      <c r="S1769" s="44">
        <f t="shared" si="195"/>
        <v>48</v>
      </c>
      <c r="T1769" s="47">
        <v>17253.43</v>
      </c>
      <c r="U1769" s="14" t="s">
        <v>1798</v>
      </c>
      <c r="V1769" s="58">
        <v>27631</v>
      </c>
      <c r="W1769" s="14">
        <v>1</v>
      </c>
      <c r="X1769" s="77">
        <v>17253.43</v>
      </c>
      <c r="Y1769" s="14" t="s">
        <v>11</v>
      </c>
      <c r="Z1769" s="14" t="s">
        <v>12</v>
      </c>
      <c r="AA1769" s="14" t="s">
        <v>535</v>
      </c>
      <c r="AB1769" s="38">
        <v>48</v>
      </c>
    </row>
    <row r="1770" spans="1:28" x14ac:dyDescent="0.35">
      <c r="A1770" t="s">
        <v>1799</v>
      </c>
      <c r="B1770">
        <v>1963</v>
      </c>
      <c r="C1770" t="s">
        <v>10</v>
      </c>
      <c r="D1770" s="42">
        <v>12</v>
      </c>
      <c r="E1770">
        <v>0</v>
      </c>
      <c r="F1770" s="37">
        <v>17337.580000000002</v>
      </c>
      <c r="G1770" t="s">
        <v>11</v>
      </c>
      <c r="H1770" t="s">
        <v>12</v>
      </c>
      <c r="I1770" t="s">
        <v>249</v>
      </c>
      <c r="J1770" s="40">
        <v>1963</v>
      </c>
      <c r="K1770" s="43" t="s">
        <v>10</v>
      </c>
      <c r="L1770" s="14">
        <f t="shared" si="189"/>
        <v>1</v>
      </c>
      <c r="M1770" s="14" t="str">
        <f t="shared" si="190"/>
        <v>tier - 2</v>
      </c>
      <c r="N1770" s="14">
        <f t="shared" si="191"/>
        <v>1</v>
      </c>
      <c r="O1770" s="8" t="str">
        <f t="shared" si="192"/>
        <v>tier - 3</v>
      </c>
      <c r="P1770" s="8" t="str">
        <f t="shared" si="193"/>
        <v>R1023</v>
      </c>
      <c r="Q1770" s="35" t="str">
        <f t="shared" si="194"/>
        <v>12-Jul-1963</v>
      </c>
      <c r="R1770" s="35">
        <v>23204</v>
      </c>
      <c r="S1770" s="44">
        <f t="shared" si="195"/>
        <v>60</v>
      </c>
      <c r="T1770" s="47">
        <v>17337.580000000002</v>
      </c>
      <c r="U1770" s="14" t="s">
        <v>1799</v>
      </c>
      <c r="V1770" s="58">
        <v>23204</v>
      </c>
      <c r="W1770" s="14">
        <v>0</v>
      </c>
      <c r="X1770" s="77">
        <v>17337.580000000002</v>
      </c>
      <c r="Y1770" s="14" t="s">
        <v>11</v>
      </c>
      <c r="Z1770" s="14" t="s">
        <v>12</v>
      </c>
      <c r="AA1770" s="14" t="s">
        <v>249</v>
      </c>
      <c r="AB1770" s="38">
        <v>60</v>
      </c>
    </row>
    <row r="1771" spans="1:28" x14ac:dyDescent="0.35">
      <c r="A1771" t="s">
        <v>1800</v>
      </c>
      <c r="B1771">
        <v>2003</v>
      </c>
      <c r="C1771" t="s">
        <v>15</v>
      </c>
      <c r="D1771" s="42">
        <v>1</v>
      </c>
      <c r="E1771">
        <v>0</v>
      </c>
      <c r="F1771" s="37">
        <v>17352.68</v>
      </c>
      <c r="G1771" t="s">
        <v>11</v>
      </c>
      <c r="H1771" t="s">
        <v>12</v>
      </c>
      <c r="I1771" t="s">
        <v>23</v>
      </c>
      <c r="J1771" s="40">
        <v>2003</v>
      </c>
      <c r="K1771" s="43" t="s">
        <v>15</v>
      </c>
      <c r="L1771" s="14">
        <f t="shared" si="189"/>
        <v>1</v>
      </c>
      <c r="M1771" s="14" t="str">
        <f t="shared" si="190"/>
        <v>tier - 2</v>
      </c>
      <c r="N1771" s="14">
        <f t="shared" si="191"/>
        <v>1</v>
      </c>
      <c r="O1771" s="8" t="str">
        <f t="shared" si="192"/>
        <v>tier - 3</v>
      </c>
      <c r="P1771" s="8" t="str">
        <f t="shared" si="193"/>
        <v>R1012</v>
      </c>
      <c r="Q1771" s="35" t="str">
        <f t="shared" si="194"/>
        <v>1-Nov-2003</v>
      </c>
      <c r="R1771" s="35">
        <v>37926</v>
      </c>
      <c r="S1771" s="44">
        <f t="shared" si="195"/>
        <v>20</v>
      </c>
      <c r="T1771" s="47">
        <v>17352.68</v>
      </c>
      <c r="U1771" s="14" t="s">
        <v>1800</v>
      </c>
      <c r="V1771" s="58">
        <v>37926</v>
      </c>
      <c r="W1771" s="14">
        <v>0</v>
      </c>
      <c r="X1771" s="77">
        <v>17352.68</v>
      </c>
      <c r="Y1771" s="14" t="s">
        <v>11</v>
      </c>
      <c r="Z1771" s="14" t="s">
        <v>12</v>
      </c>
      <c r="AA1771" s="14" t="s">
        <v>23</v>
      </c>
      <c r="AB1771" s="38">
        <v>20</v>
      </c>
    </row>
    <row r="1772" spans="1:28" x14ac:dyDescent="0.35">
      <c r="A1772" t="s">
        <v>1801</v>
      </c>
      <c r="B1772">
        <v>1992</v>
      </c>
      <c r="C1772" t="s">
        <v>37</v>
      </c>
      <c r="D1772" s="42">
        <v>18</v>
      </c>
      <c r="E1772">
        <v>2</v>
      </c>
      <c r="F1772" s="37">
        <v>17361.77</v>
      </c>
      <c r="G1772" t="s">
        <v>11</v>
      </c>
      <c r="H1772" t="s">
        <v>16</v>
      </c>
      <c r="I1772" t="s">
        <v>23</v>
      </c>
      <c r="J1772" s="40">
        <v>1992</v>
      </c>
      <c r="K1772" s="43" t="s">
        <v>37</v>
      </c>
      <c r="L1772" s="14">
        <f t="shared" si="189"/>
        <v>1</v>
      </c>
      <c r="M1772" s="14" t="str">
        <f t="shared" si="190"/>
        <v>tier - 2</v>
      </c>
      <c r="N1772" s="14">
        <f t="shared" si="191"/>
        <v>2</v>
      </c>
      <c r="O1772" s="8" t="str">
        <f t="shared" si="192"/>
        <v>tier - 1</v>
      </c>
      <c r="P1772" s="8" t="str">
        <f t="shared" si="193"/>
        <v>R1012</v>
      </c>
      <c r="Q1772" s="35" t="str">
        <f t="shared" si="194"/>
        <v>18-Oct-1992</v>
      </c>
      <c r="R1772" s="35">
        <v>33895</v>
      </c>
      <c r="S1772" s="44">
        <f t="shared" si="195"/>
        <v>31</v>
      </c>
      <c r="T1772" s="47">
        <v>17361.77</v>
      </c>
      <c r="U1772" s="14" t="s">
        <v>1801</v>
      </c>
      <c r="V1772" s="58">
        <v>33895</v>
      </c>
      <c r="W1772" s="14">
        <v>2</v>
      </c>
      <c r="X1772" s="77">
        <v>17361.77</v>
      </c>
      <c r="Y1772" s="14" t="s">
        <v>11</v>
      </c>
      <c r="Z1772" s="14" t="s">
        <v>16</v>
      </c>
      <c r="AA1772" s="14" t="s">
        <v>23</v>
      </c>
      <c r="AB1772" s="38">
        <v>31</v>
      </c>
    </row>
    <row r="1773" spans="1:28" x14ac:dyDescent="0.35">
      <c r="A1773" t="s">
        <v>1802</v>
      </c>
      <c r="B1773">
        <v>2003</v>
      </c>
      <c r="C1773" t="s">
        <v>15</v>
      </c>
      <c r="D1773" s="42">
        <v>2</v>
      </c>
      <c r="E1773">
        <v>0</v>
      </c>
      <c r="F1773" s="37">
        <v>17468.98</v>
      </c>
      <c r="G1773" t="s">
        <v>11</v>
      </c>
      <c r="H1773" t="s">
        <v>16</v>
      </c>
      <c r="I1773" t="s">
        <v>23</v>
      </c>
      <c r="J1773" s="40">
        <v>2003</v>
      </c>
      <c r="K1773" s="43" t="s">
        <v>15</v>
      </c>
      <c r="L1773" s="14">
        <f t="shared" si="189"/>
        <v>1</v>
      </c>
      <c r="M1773" s="14" t="str">
        <f t="shared" si="190"/>
        <v>tier - 2</v>
      </c>
      <c r="N1773" s="14">
        <f t="shared" si="191"/>
        <v>2</v>
      </c>
      <c r="O1773" s="8" t="str">
        <f t="shared" si="192"/>
        <v>tier - 1</v>
      </c>
      <c r="P1773" s="8" t="str">
        <f t="shared" si="193"/>
        <v>R1012</v>
      </c>
      <c r="Q1773" s="35" t="str">
        <f t="shared" si="194"/>
        <v>2-Nov-2003</v>
      </c>
      <c r="R1773" s="35">
        <v>37927</v>
      </c>
      <c r="S1773" s="44">
        <f t="shared" si="195"/>
        <v>20</v>
      </c>
      <c r="T1773" s="47">
        <v>17468.98</v>
      </c>
      <c r="U1773" s="14" t="s">
        <v>1802</v>
      </c>
      <c r="V1773" s="58">
        <v>37927</v>
      </c>
      <c r="W1773" s="14">
        <v>0</v>
      </c>
      <c r="X1773" s="77">
        <v>17468.98</v>
      </c>
      <c r="Y1773" s="14" t="s">
        <v>11</v>
      </c>
      <c r="Z1773" s="14" t="s">
        <v>16</v>
      </c>
      <c r="AA1773" s="14" t="s">
        <v>23</v>
      </c>
      <c r="AB1773" s="38">
        <v>20</v>
      </c>
    </row>
    <row r="1774" spans="1:28" x14ac:dyDescent="0.35">
      <c r="A1774" t="s">
        <v>1803</v>
      </c>
      <c r="B1774">
        <v>1971</v>
      </c>
      <c r="C1774" t="s">
        <v>18</v>
      </c>
      <c r="D1774" s="42">
        <v>8</v>
      </c>
      <c r="E1774">
        <v>0</v>
      </c>
      <c r="F1774" s="37">
        <v>17479.53</v>
      </c>
      <c r="G1774" t="s">
        <v>16</v>
      </c>
      <c r="H1774" t="s">
        <v>16</v>
      </c>
      <c r="I1774" t="s">
        <v>23</v>
      </c>
      <c r="J1774" s="40">
        <v>1971</v>
      </c>
      <c r="K1774" s="43" t="s">
        <v>18</v>
      </c>
      <c r="L1774" s="14">
        <f t="shared" si="189"/>
        <v>240</v>
      </c>
      <c r="M1774" s="14" t="str">
        <f t="shared" si="190"/>
        <v>tier - 1</v>
      </c>
      <c r="N1774" s="14">
        <f t="shared" si="191"/>
        <v>2</v>
      </c>
      <c r="O1774" s="8" t="str">
        <f t="shared" si="192"/>
        <v>tier - 1</v>
      </c>
      <c r="P1774" s="8" t="str">
        <f t="shared" si="193"/>
        <v>R1012</v>
      </c>
      <c r="Q1774" s="35" t="str">
        <f t="shared" si="194"/>
        <v>8-Jun-1971</v>
      </c>
      <c r="R1774" s="35">
        <v>26092</v>
      </c>
      <c r="S1774" s="44">
        <f t="shared" si="195"/>
        <v>52</v>
      </c>
      <c r="T1774" s="47">
        <v>17479.53</v>
      </c>
      <c r="U1774" s="14" t="s">
        <v>1803</v>
      </c>
      <c r="V1774" s="58">
        <v>26092</v>
      </c>
      <c r="W1774" s="14">
        <v>0</v>
      </c>
      <c r="X1774" s="77">
        <v>17479.53</v>
      </c>
      <c r="Y1774" s="14" t="s">
        <v>16</v>
      </c>
      <c r="Z1774" s="14" t="s">
        <v>16</v>
      </c>
      <c r="AA1774" s="14" t="s">
        <v>23</v>
      </c>
      <c r="AB1774" s="38">
        <v>52</v>
      </c>
    </row>
    <row r="1775" spans="1:28" x14ac:dyDescent="0.35">
      <c r="A1775" t="s">
        <v>1804</v>
      </c>
      <c r="B1775">
        <v>1990</v>
      </c>
      <c r="C1775" t="s">
        <v>30</v>
      </c>
      <c r="D1775" s="42">
        <v>29</v>
      </c>
      <c r="E1775">
        <v>0</v>
      </c>
      <c r="F1775" s="37">
        <v>17496.310000000001</v>
      </c>
      <c r="G1775" t="s">
        <v>16</v>
      </c>
      <c r="H1775" t="s">
        <v>11</v>
      </c>
      <c r="I1775" t="s">
        <v>42</v>
      </c>
      <c r="J1775" s="40">
        <v>1990</v>
      </c>
      <c r="K1775" s="43" t="s">
        <v>30</v>
      </c>
      <c r="L1775" s="14">
        <f t="shared" si="189"/>
        <v>240</v>
      </c>
      <c r="M1775" s="14" t="str">
        <f t="shared" si="190"/>
        <v>tier - 1</v>
      </c>
      <c r="N1775" s="14">
        <f t="shared" si="191"/>
        <v>9</v>
      </c>
      <c r="O1775" s="8" t="str">
        <f t="shared" si="192"/>
        <v>tier - 2</v>
      </c>
      <c r="P1775" s="8" t="str">
        <f t="shared" si="193"/>
        <v>R1011</v>
      </c>
      <c r="Q1775" s="35" t="str">
        <f t="shared" si="194"/>
        <v>29-Dec-1990</v>
      </c>
      <c r="R1775" s="35">
        <v>33236</v>
      </c>
      <c r="S1775" s="44">
        <f t="shared" si="195"/>
        <v>32</v>
      </c>
      <c r="T1775" s="47">
        <v>17496.310000000001</v>
      </c>
      <c r="U1775" s="14" t="s">
        <v>1804</v>
      </c>
      <c r="V1775" s="58">
        <v>33236</v>
      </c>
      <c r="W1775" s="14">
        <v>0</v>
      </c>
      <c r="X1775" s="77">
        <v>17496.310000000001</v>
      </c>
      <c r="Y1775" s="14" t="s">
        <v>16</v>
      </c>
      <c r="Z1775" s="14" t="s">
        <v>11</v>
      </c>
      <c r="AA1775" s="14" t="s">
        <v>42</v>
      </c>
      <c r="AB1775" s="38">
        <v>32</v>
      </c>
    </row>
    <row r="1776" spans="1:28" x14ac:dyDescent="0.35">
      <c r="A1776" t="s">
        <v>1805</v>
      </c>
      <c r="B1776">
        <v>1965</v>
      </c>
      <c r="C1776" t="s">
        <v>18</v>
      </c>
      <c r="D1776" s="42">
        <v>16</v>
      </c>
      <c r="E1776">
        <v>0</v>
      </c>
      <c r="F1776" s="37">
        <v>17505.650000000001</v>
      </c>
      <c r="G1776" t="s">
        <v>16</v>
      </c>
      <c r="H1776" t="s">
        <v>11</v>
      </c>
      <c r="I1776" t="s">
        <v>249</v>
      </c>
      <c r="J1776" s="40">
        <v>1965</v>
      </c>
      <c r="K1776" s="43" t="s">
        <v>18</v>
      </c>
      <c r="L1776" s="14">
        <f t="shared" si="189"/>
        <v>240</v>
      </c>
      <c r="M1776" s="14" t="str">
        <f t="shared" si="190"/>
        <v>tier - 1</v>
      </c>
      <c r="N1776" s="14">
        <f t="shared" si="191"/>
        <v>9</v>
      </c>
      <c r="O1776" s="8" t="str">
        <f t="shared" si="192"/>
        <v>tier - 2</v>
      </c>
      <c r="P1776" s="8" t="str">
        <f t="shared" si="193"/>
        <v>R1023</v>
      </c>
      <c r="Q1776" s="35" t="str">
        <f t="shared" si="194"/>
        <v>16-Jun-1965</v>
      </c>
      <c r="R1776" s="35">
        <v>23909</v>
      </c>
      <c r="S1776" s="44">
        <f t="shared" si="195"/>
        <v>58</v>
      </c>
      <c r="T1776" s="47">
        <v>17505.650000000001</v>
      </c>
      <c r="U1776" s="14" t="s">
        <v>1805</v>
      </c>
      <c r="V1776" s="58">
        <v>23909</v>
      </c>
      <c r="W1776" s="14">
        <v>0</v>
      </c>
      <c r="X1776" s="77">
        <v>17505.650000000001</v>
      </c>
      <c r="Y1776" s="14" t="s">
        <v>16</v>
      </c>
      <c r="Z1776" s="14" t="s">
        <v>11</v>
      </c>
      <c r="AA1776" s="14" t="s">
        <v>249</v>
      </c>
      <c r="AB1776" s="38">
        <v>58</v>
      </c>
    </row>
    <row r="1777" spans="1:28" x14ac:dyDescent="0.35">
      <c r="A1777" t="s">
        <v>1806</v>
      </c>
      <c r="B1777">
        <v>1968</v>
      </c>
      <c r="C1777" t="s">
        <v>10</v>
      </c>
      <c r="D1777" s="42">
        <v>12</v>
      </c>
      <c r="E1777">
        <v>0</v>
      </c>
      <c r="F1777" s="37">
        <v>17507.47</v>
      </c>
      <c r="G1777" t="s">
        <v>16</v>
      </c>
      <c r="H1777" t="s">
        <v>16</v>
      </c>
      <c r="I1777" t="s">
        <v>535</v>
      </c>
      <c r="J1777" s="40">
        <v>1968</v>
      </c>
      <c r="K1777" s="43" t="s">
        <v>10</v>
      </c>
      <c r="L1777" s="14">
        <f t="shared" si="189"/>
        <v>240</v>
      </c>
      <c r="M1777" s="14" t="str">
        <f t="shared" si="190"/>
        <v>tier - 1</v>
      </c>
      <c r="N1777" s="14">
        <f t="shared" si="191"/>
        <v>2</v>
      </c>
      <c r="O1777" s="8" t="str">
        <f t="shared" si="192"/>
        <v>tier - 1</v>
      </c>
      <c r="P1777" s="8" t="str">
        <f t="shared" si="193"/>
        <v>R1026</v>
      </c>
      <c r="Q1777" s="35" t="str">
        <f t="shared" si="194"/>
        <v>12-Jul-1968</v>
      </c>
      <c r="R1777" s="35">
        <v>25031</v>
      </c>
      <c r="S1777" s="44">
        <f t="shared" si="195"/>
        <v>55</v>
      </c>
      <c r="T1777" s="47">
        <v>17507.47</v>
      </c>
      <c r="U1777" s="14" t="s">
        <v>1806</v>
      </c>
      <c r="V1777" s="58">
        <v>25031</v>
      </c>
      <c r="W1777" s="14">
        <v>0</v>
      </c>
      <c r="X1777" s="77">
        <v>17507.47</v>
      </c>
      <c r="Y1777" s="14" t="s">
        <v>16</v>
      </c>
      <c r="Z1777" s="14" t="s">
        <v>16</v>
      </c>
      <c r="AA1777" s="14" t="s">
        <v>535</v>
      </c>
      <c r="AB1777" s="38">
        <v>55</v>
      </c>
    </row>
    <row r="1778" spans="1:28" x14ac:dyDescent="0.35">
      <c r="A1778" t="s">
        <v>1807</v>
      </c>
      <c r="B1778">
        <v>1963</v>
      </c>
      <c r="C1778" t="s">
        <v>15</v>
      </c>
      <c r="D1778" s="42">
        <v>16</v>
      </c>
      <c r="E1778">
        <v>0</v>
      </c>
      <c r="F1778" s="37">
        <v>17556.88</v>
      </c>
      <c r="G1778" t="s">
        <v>16</v>
      </c>
      <c r="H1778" t="s">
        <v>11</v>
      </c>
      <c r="I1778" t="s">
        <v>23</v>
      </c>
      <c r="J1778" s="40">
        <v>1963</v>
      </c>
      <c r="K1778" s="43" t="s">
        <v>15</v>
      </c>
      <c r="L1778" s="14">
        <f t="shared" si="189"/>
        <v>240</v>
      </c>
      <c r="M1778" s="14" t="str">
        <f t="shared" si="190"/>
        <v>tier - 1</v>
      </c>
      <c r="N1778" s="14">
        <f t="shared" si="191"/>
        <v>9</v>
      </c>
      <c r="O1778" s="8" t="str">
        <f t="shared" si="192"/>
        <v>tier - 2</v>
      </c>
      <c r="P1778" s="8" t="str">
        <f t="shared" si="193"/>
        <v>R1012</v>
      </c>
      <c r="Q1778" s="35" t="str">
        <f t="shared" si="194"/>
        <v>16-Nov-1963</v>
      </c>
      <c r="R1778" s="35">
        <v>23331</v>
      </c>
      <c r="S1778" s="44">
        <f t="shared" si="195"/>
        <v>60</v>
      </c>
      <c r="T1778" s="47">
        <v>17556.88</v>
      </c>
      <c r="U1778" s="14" t="s">
        <v>1807</v>
      </c>
      <c r="V1778" s="58">
        <v>23331</v>
      </c>
      <c r="W1778" s="14">
        <v>0</v>
      </c>
      <c r="X1778" s="77">
        <v>17556.88</v>
      </c>
      <c r="Y1778" s="14" t="s">
        <v>16</v>
      </c>
      <c r="Z1778" s="14" t="s">
        <v>11</v>
      </c>
      <c r="AA1778" s="14" t="s">
        <v>23</v>
      </c>
      <c r="AB1778" s="38">
        <v>60</v>
      </c>
    </row>
    <row r="1779" spans="1:28" x14ac:dyDescent="0.35">
      <c r="A1779" t="s">
        <v>1808</v>
      </c>
      <c r="B1779">
        <v>2002</v>
      </c>
      <c r="C1779" t="s">
        <v>35</v>
      </c>
      <c r="D1779" s="42">
        <v>25</v>
      </c>
      <c r="E1779">
        <v>1</v>
      </c>
      <c r="F1779" s="37">
        <v>17560.38</v>
      </c>
      <c r="G1779" t="s">
        <v>16</v>
      </c>
      <c r="H1779" t="s">
        <v>16</v>
      </c>
      <c r="I1779" t="s">
        <v>23</v>
      </c>
      <c r="J1779" s="40">
        <v>2002</v>
      </c>
      <c r="K1779" s="43" t="s">
        <v>35</v>
      </c>
      <c r="L1779" s="14">
        <f t="shared" si="189"/>
        <v>240</v>
      </c>
      <c r="M1779" s="14" t="str">
        <f t="shared" si="190"/>
        <v>tier - 1</v>
      </c>
      <c r="N1779" s="14">
        <f t="shared" si="191"/>
        <v>2</v>
      </c>
      <c r="O1779" s="8" t="str">
        <f t="shared" si="192"/>
        <v>tier - 1</v>
      </c>
      <c r="P1779" s="8" t="str">
        <f t="shared" si="193"/>
        <v>R1012</v>
      </c>
      <c r="Q1779" s="35" t="str">
        <f t="shared" si="194"/>
        <v>25-Aug-2002</v>
      </c>
      <c r="R1779" s="35">
        <v>37493</v>
      </c>
      <c r="S1779" s="44">
        <f t="shared" si="195"/>
        <v>21</v>
      </c>
      <c r="T1779" s="47">
        <v>17560.38</v>
      </c>
      <c r="U1779" s="14" t="s">
        <v>1808</v>
      </c>
      <c r="V1779" s="58">
        <v>37493</v>
      </c>
      <c r="W1779" s="14">
        <v>1</v>
      </c>
      <c r="X1779" s="77">
        <v>17560.38</v>
      </c>
      <c r="Y1779" s="14" t="s">
        <v>16</v>
      </c>
      <c r="Z1779" s="14" t="s">
        <v>16</v>
      </c>
      <c r="AA1779" s="14" t="s">
        <v>23</v>
      </c>
      <c r="AB1779" s="38">
        <v>21</v>
      </c>
    </row>
    <row r="1780" spans="1:28" x14ac:dyDescent="0.35">
      <c r="A1780" t="s">
        <v>1809</v>
      </c>
      <c r="B1780">
        <v>1970</v>
      </c>
      <c r="C1780" t="s">
        <v>10</v>
      </c>
      <c r="D1780" s="42">
        <v>26</v>
      </c>
      <c r="E1780">
        <v>0</v>
      </c>
      <c r="F1780" s="37">
        <v>17584.72</v>
      </c>
      <c r="G1780" t="s">
        <v>16</v>
      </c>
      <c r="H1780" t="s">
        <v>12</v>
      </c>
      <c r="I1780" t="s">
        <v>23</v>
      </c>
      <c r="J1780" s="40">
        <v>1970</v>
      </c>
      <c r="K1780" s="43" t="s">
        <v>10</v>
      </c>
      <c r="L1780" s="14">
        <f t="shared" si="189"/>
        <v>240</v>
      </c>
      <c r="M1780" s="14" t="str">
        <f t="shared" si="190"/>
        <v>tier - 1</v>
      </c>
      <c r="N1780" s="14">
        <f t="shared" si="191"/>
        <v>1</v>
      </c>
      <c r="O1780" s="8" t="str">
        <f t="shared" si="192"/>
        <v>tier - 3</v>
      </c>
      <c r="P1780" s="8" t="str">
        <f t="shared" si="193"/>
        <v>R1012</v>
      </c>
      <c r="Q1780" s="35" t="str">
        <f t="shared" si="194"/>
        <v>26-Jul-1970</v>
      </c>
      <c r="R1780" s="35">
        <v>25775</v>
      </c>
      <c r="S1780" s="44">
        <f t="shared" si="195"/>
        <v>53</v>
      </c>
      <c r="T1780" s="47">
        <v>17584.72</v>
      </c>
      <c r="U1780" s="14" t="s">
        <v>1809</v>
      </c>
      <c r="V1780" s="58">
        <v>25775</v>
      </c>
      <c r="W1780" s="14">
        <v>0</v>
      </c>
      <c r="X1780" s="77">
        <v>17584.72</v>
      </c>
      <c r="Y1780" s="14" t="s">
        <v>16</v>
      </c>
      <c r="Z1780" s="14" t="s">
        <v>12</v>
      </c>
      <c r="AA1780" s="14" t="s">
        <v>23</v>
      </c>
      <c r="AB1780" s="38">
        <v>53</v>
      </c>
    </row>
    <row r="1781" spans="1:28" x14ac:dyDescent="0.35">
      <c r="A1781" t="s">
        <v>1810</v>
      </c>
      <c r="B1781">
        <v>1990</v>
      </c>
      <c r="C1781" t="s">
        <v>37</v>
      </c>
      <c r="D1781" s="42">
        <v>25</v>
      </c>
      <c r="E1781">
        <v>1</v>
      </c>
      <c r="F1781" s="37">
        <v>17626.240000000002</v>
      </c>
      <c r="G1781" t="s">
        <v>16</v>
      </c>
      <c r="H1781" t="s">
        <v>12</v>
      </c>
      <c r="I1781" t="s">
        <v>13</v>
      </c>
      <c r="J1781" s="40">
        <v>1990</v>
      </c>
      <c r="K1781" s="43" t="s">
        <v>37</v>
      </c>
      <c r="L1781" s="14">
        <f t="shared" si="189"/>
        <v>240</v>
      </c>
      <c r="M1781" s="14" t="str">
        <f t="shared" si="190"/>
        <v>tier - 1</v>
      </c>
      <c r="N1781" s="14">
        <f t="shared" si="191"/>
        <v>1</v>
      </c>
      <c r="O1781" s="8" t="str">
        <f t="shared" si="192"/>
        <v>tier - 3</v>
      </c>
      <c r="P1781" s="8" t="str">
        <f t="shared" si="193"/>
        <v>R1013</v>
      </c>
      <c r="Q1781" s="35" t="str">
        <f t="shared" si="194"/>
        <v>25-Oct-1990</v>
      </c>
      <c r="R1781" s="35">
        <v>33171</v>
      </c>
      <c r="S1781" s="44">
        <f t="shared" si="195"/>
        <v>33</v>
      </c>
      <c r="T1781" s="47">
        <v>17626.240000000002</v>
      </c>
      <c r="U1781" s="14" t="s">
        <v>1810</v>
      </c>
      <c r="V1781" s="58">
        <v>33171</v>
      </c>
      <c r="W1781" s="14">
        <v>1</v>
      </c>
      <c r="X1781" s="77">
        <v>17626.240000000002</v>
      </c>
      <c r="Y1781" s="14" t="s">
        <v>16</v>
      </c>
      <c r="Z1781" s="14" t="s">
        <v>12</v>
      </c>
      <c r="AA1781" s="14" t="s">
        <v>13</v>
      </c>
      <c r="AB1781" s="38">
        <v>33</v>
      </c>
    </row>
    <row r="1782" spans="1:28" x14ac:dyDescent="0.35">
      <c r="A1782" t="s">
        <v>1811</v>
      </c>
      <c r="B1782">
        <v>1994</v>
      </c>
      <c r="C1782" t="s">
        <v>10</v>
      </c>
      <c r="D1782" s="42">
        <v>1</v>
      </c>
      <c r="E1782">
        <v>3</v>
      </c>
      <c r="F1782" s="37">
        <v>17663.14</v>
      </c>
      <c r="G1782" t="s">
        <v>16</v>
      </c>
      <c r="H1782" t="s">
        <v>12</v>
      </c>
      <c r="I1782" t="s">
        <v>13</v>
      </c>
      <c r="J1782" s="40">
        <v>1994</v>
      </c>
      <c r="K1782" s="43" t="s">
        <v>10</v>
      </c>
      <c r="L1782" s="14">
        <f t="shared" si="189"/>
        <v>240</v>
      </c>
      <c r="M1782" s="14" t="str">
        <f t="shared" si="190"/>
        <v>tier - 1</v>
      </c>
      <c r="N1782" s="14">
        <f t="shared" si="191"/>
        <v>1</v>
      </c>
      <c r="O1782" s="8" t="str">
        <f t="shared" si="192"/>
        <v>tier - 3</v>
      </c>
      <c r="P1782" s="8" t="str">
        <f t="shared" si="193"/>
        <v>R1013</v>
      </c>
      <c r="Q1782" s="35" t="str">
        <f t="shared" si="194"/>
        <v>1-Jul-1994</v>
      </c>
      <c r="R1782" s="35">
        <v>34516</v>
      </c>
      <c r="S1782" s="44">
        <f t="shared" si="195"/>
        <v>29</v>
      </c>
      <c r="T1782" s="47">
        <v>17663.14</v>
      </c>
      <c r="U1782" s="14" t="s">
        <v>1811</v>
      </c>
      <c r="V1782" s="58">
        <v>34516</v>
      </c>
      <c r="W1782" s="14">
        <v>3</v>
      </c>
      <c r="X1782" s="77">
        <v>17663.14</v>
      </c>
      <c r="Y1782" s="14" t="s">
        <v>16</v>
      </c>
      <c r="Z1782" s="14" t="s">
        <v>12</v>
      </c>
      <c r="AA1782" s="14" t="s">
        <v>13</v>
      </c>
      <c r="AB1782" s="38">
        <v>29</v>
      </c>
    </row>
    <row r="1783" spans="1:28" x14ac:dyDescent="0.35">
      <c r="A1783" t="s">
        <v>1812</v>
      </c>
      <c r="B1783">
        <v>2003</v>
      </c>
      <c r="C1783" t="s">
        <v>10</v>
      </c>
      <c r="D1783" s="42">
        <v>14</v>
      </c>
      <c r="E1783">
        <v>0</v>
      </c>
      <c r="F1783" s="37">
        <v>17748.509999999998</v>
      </c>
      <c r="G1783" t="s">
        <v>16</v>
      </c>
      <c r="H1783" t="s">
        <v>16</v>
      </c>
      <c r="I1783" t="s">
        <v>23</v>
      </c>
      <c r="J1783" s="40">
        <v>2003</v>
      </c>
      <c r="K1783" s="43" t="s">
        <v>10</v>
      </c>
      <c r="L1783" s="14">
        <f t="shared" si="189"/>
        <v>240</v>
      </c>
      <c r="M1783" s="14" t="str">
        <f t="shared" si="190"/>
        <v>tier - 1</v>
      </c>
      <c r="N1783" s="14">
        <f t="shared" si="191"/>
        <v>2</v>
      </c>
      <c r="O1783" s="8" t="str">
        <f t="shared" si="192"/>
        <v>tier - 1</v>
      </c>
      <c r="P1783" s="8" t="str">
        <f t="shared" si="193"/>
        <v>R1012</v>
      </c>
      <c r="Q1783" s="35" t="str">
        <f t="shared" si="194"/>
        <v>14-Jul-2003</v>
      </c>
      <c r="R1783" s="35">
        <v>37816</v>
      </c>
      <c r="S1783" s="44">
        <f t="shared" si="195"/>
        <v>20</v>
      </c>
      <c r="T1783" s="47">
        <v>17748.509999999998</v>
      </c>
      <c r="U1783" s="14" t="s">
        <v>1812</v>
      </c>
      <c r="V1783" s="58">
        <v>37816</v>
      </c>
      <c r="W1783" s="14">
        <v>0</v>
      </c>
      <c r="X1783" s="77">
        <v>17748.509999999998</v>
      </c>
      <c r="Y1783" s="14" t="s">
        <v>16</v>
      </c>
      <c r="Z1783" s="14" t="s">
        <v>16</v>
      </c>
      <c r="AA1783" s="14" t="s">
        <v>23</v>
      </c>
      <c r="AB1783" s="38">
        <v>20</v>
      </c>
    </row>
    <row r="1784" spans="1:28" x14ac:dyDescent="0.35">
      <c r="A1784" t="s">
        <v>1813</v>
      </c>
      <c r="B1784">
        <v>1966</v>
      </c>
      <c r="C1784" t="s">
        <v>18</v>
      </c>
      <c r="D1784" s="42">
        <v>21</v>
      </c>
      <c r="E1784">
        <v>0</v>
      </c>
      <c r="F1784" s="37">
        <v>17777.73</v>
      </c>
      <c r="G1784" t="s">
        <v>16</v>
      </c>
      <c r="H1784" t="s">
        <v>12</v>
      </c>
      <c r="I1784" t="s">
        <v>23</v>
      </c>
      <c r="J1784" s="40">
        <v>1966</v>
      </c>
      <c r="K1784" s="43" t="s">
        <v>18</v>
      </c>
      <c r="L1784" s="14">
        <f t="shared" si="189"/>
        <v>240</v>
      </c>
      <c r="M1784" s="14" t="str">
        <f t="shared" si="190"/>
        <v>tier - 1</v>
      </c>
      <c r="N1784" s="14">
        <f t="shared" si="191"/>
        <v>1</v>
      </c>
      <c r="O1784" s="8" t="str">
        <f t="shared" si="192"/>
        <v>tier - 3</v>
      </c>
      <c r="P1784" s="8" t="str">
        <f t="shared" si="193"/>
        <v>R1012</v>
      </c>
      <c r="Q1784" s="35" t="str">
        <f t="shared" si="194"/>
        <v>21-Jun-1966</v>
      </c>
      <c r="R1784" s="35">
        <v>24279</v>
      </c>
      <c r="S1784" s="44">
        <f t="shared" si="195"/>
        <v>57</v>
      </c>
      <c r="T1784" s="47">
        <v>17777.73</v>
      </c>
      <c r="U1784" s="14" t="s">
        <v>1813</v>
      </c>
      <c r="V1784" s="58">
        <v>24279</v>
      </c>
      <c r="W1784" s="14">
        <v>0</v>
      </c>
      <c r="X1784" s="77">
        <v>17777.73</v>
      </c>
      <c r="Y1784" s="14" t="s">
        <v>16</v>
      </c>
      <c r="Z1784" s="14" t="s">
        <v>12</v>
      </c>
      <c r="AA1784" s="14" t="s">
        <v>23</v>
      </c>
      <c r="AB1784" s="38">
        <v>57</v>
      </c>
    </row>
    <row r="1785" spans="1:28" x14ac:dyDescent="0.35">
      <c r="A1785" t="s">
        <v>1814</v>
      </c>
      <c r="B1785">
        <v>1979</v>
      </c>
      <c r="C1785" t="s">
        <v>37</v>
      </c>
      <c r="D1785" s="42">
        <v>10</v>
      </c>
      <c r="E1785">
        <v>2</v>
      </c>
      <c r="F1785" s="37">
        <v>17779.939999999999</v>
      </c>
      <c r="G1785" t="s">
        <v>16</v>
      </c>
      <c r="H1785" t="s">
        <v>11</v>
      </c>
      <c r="I1785" t="s">
        <v>23</v>
      </c>
      <c r="J1785" s="40">
        <v>1979</v>
      </c>
      <c r="K1785" s="43" t="s">
        <v>37</v>
      </c>
      <c r="L1785" s="14">
        <f t="shared" si="189"/>
        <v>240</v>
      </c>
      <c r="M1785" s="14" t="str">
        <f t="shared" si="190"/>
        <v>tier - 1</v>
      </c>
      <c r="N1785" s="14">
        <f t="shared" si="191"/>
        <v>9</v>
      </c>
      <c r="O1785" s="8" t="str">
        <f t="shared" si="192"/>
        <v>tier - 2</v>
      </c>
      <c r="P1785" s="8" t="str">
        <f t="shared" si="193"/>
        <v>R1012</v>
      </c>
      <c r="Q1785" s="35" t="str">
        <f t="shared" si="194"/>
        <v>10-Oct-1979</v>
      </c>
      <c r="R1785" s="35">
        <v>29138</v>
      </c>
      <c r="S1785" s="44">
        <f t="shared" si="195"/>
        <v>44</v>
      </c>
      <c r="T1785" s="47">
        <v>17779.939999999999</v>
      </c>
      <c r="U1785" s="14" t="s">
        <v>1814</v>
      </c>
      <c r="V1785" s="58">
        <v>29138</v>
      </c>
      <c r="W1785" s="14">
        <v>2</v>
      </c>
      <c r="X1785" s="77">
        <v>17779.939999999999</v>
      </c>
      <c r="Y1785" s="14" t="s">
        <v>16</v>
      </c>
      <c r="Z1785" s="14" t="s">
        <v>11</v>
      </c>
      <c r="AA1785" s="14" t="s">
        <v>23</v>
      </c>
      <c r="AB1785" s="38">
        <v>44</v>
      </c>
    </row>
    <row r="1786" spans="1:28" x14ac:dyDescent="0.35">
      <c r="A1786" t="s">
        <v>1815</v>
      </c>
      <c r="B1786">
        <v>1963</v>
      </c>
      <c r="C1786" t="s">
        <v>30</v>
      </c>
      <c r="D1786" s="42">
        <v>8</v>
      </c>
      <c r="E1786">
        <v>0</v>
      </c>
      <c r="F1786" s="37">
        <v>17832.599999999999</v>
      </c>
      <c r="G1786" t="s">
        <v>16</v>
      </c>
      <c r="H1786" t="s">
        <v>11</v>
      </c>
      <c r="I1786" t="s">
        <v>23</v>
      </c>
      <c r="J1786" s="40">
        <v>1963</v>
      </c>
      <c r="K1786" s="43" t="s">
        <v>30</v>
      </c>
      <c r="L1786" s="14">
        <f t="shared" si="189"/>
        <v>240</v>
      </c>
      <c r="M1786" s="14" t="str">
        <f t="shared" si="190"/>
        <v>tier - 1</v>
      </c>
      <c r="N1786" s="14">
        <f t="shared" si="191"/>
        <v>9</v>
      </c>
      <c r="O1786" s="8" t="str">
        <f t="shared" si="192"/>
        <v>tier - 2</v>
      </c>
      <c r="P1786" s="8" t="str">
        <f t="shared" si="193"/>
        <v>R1012</v>
      </c>
      <c r="Q1786" s="35" t="str">
        <f t="shared" si="194"/>
        <v>8-Dec-1963</v>
      </c>
      <c r="R1786" s="35">
        <v>23353</v>
      </c>
      <c r="S1786" s="44">
        <f t="shared" si="195"/>
        <v>60</v>
      </c>
      <c r="T1786" s="47">
        <v>17832.599999999999</v>
      </c>
      <c r="U1786" s="14" t="s">
        <v>1815</v>
      </c>
      <c r="V1786" s="58">
        <v>23353</v>
      </c>
      <c r="W1786" s="14">
        <v>0</v>
      </c>
      <c r="X1786" s="77">
        <v>17832.599999999999</v>
      </c>
      <c r="Y1786" s="14" t="s">
        <v>16</v>
      </c>
      <c r="Z1786" s="14" t="s">
        <v>11</v>
      </c>
      <c r="AA1786" s="14" t="s">
        <v>23</v>
      </c>
      <c r="AB1786" s="38">
        <v>60</v>
      </c>
    </row>
    <row r="1787" spans="1:28" x14ac:dyDescent="0.35">
      <c r="A1787" t="s">
        <v>1816</v>
      </c>
      <c r="B1787">
        <v>1976</v>
      </c>
      <c r="C1787" t="s">
        <v>30</v>
      </c>
      <c r="D1787" s="42">
        <v>12</v>
      </c>
      <c r="E1787">
        <v>2</v>
      </c>
      <c r="F1787" s="37">
        <v>17862.919999999998</v>
      </c>
      <c r="G1787" t="s">
        <v>16</v>
      </c>
      <c r="H1787" t="s">
        <v>11</v>
      </c>
      <c r="I1787" t="s">
        <v>23</v>
      </c>
      <c r="J1787" s="40">
        <v>1976</v>
      </c>
      <c r="K1787" s="43" t="s">
        <v>30</v>
      </c>
      <c r="L1787" s="14">
        <f t="shared" si="189"/>
        <v>240</v>
      </c>
      <c r="M1787" s="14" t="str">
        <f t="shared" si="190"/>
        <v>tier - 1</v>
      </c>
      <c r="N1787" s="14">
        <f t="shared" si="191"/>
        <v>9</v>
      </c>
      <c r="O1787" s="8" t="str">
        <f t="shared" si="192"/>
        <v>tier - 2</v>
      </c>
      <c r="P1787" s="8" t="str">
        <f t="shared" si="193"/>
        <v>R1012</v>
      </c>
      <c r="Q1787" s="35" t="str">
        <f t="shared" si="194"/>
        <v>12-Dec-1976</v>
      </c>
      <c r="R1787" s="35">
        <v>28106</v>
      </c>
      <c r="S1787" s="44">
        <f t="shared" si="195"/>
        <v>47</v>
      </c>
      <c r="T1787" s="47">
        <v>17862.919999999998</v>
      </c>
      <c r="U1787" s="14" t="s">
        <v>1816</v>
      </c>
      <c r="V1787" s="58">
        <v>28106</v>
      </c>
      <c r="W1787" s="14">
        <v>2</v>
      </c>
      <c r="X1787" s="77">
        <v>17862.919999999998</v>
      </c>
      <c r="Y1787" s="14" t="s">
        <v>16</v>
      </c>
      <c r="Z1787" s="14" t="s">
        <v>11</v>
      </c>
      <c r="AA1787" s="14" t="s">
        <v>23</v>
      </c>
      <c r="AB1787" s="38">
        <v>47</v>
      </c>
    </row>
    <row r="1788" spans="1:28" x14ac:dyDescent="0.35">
      <c r="A1788" t="s">
        <v>1817</v>
      </c>
      <c r="B1788">
        <v>1997</v>
      </c>
      <c r="C1788" t="s">
        <v>35</v>
      </c>
      <c r="D1788" s="42">
        <v>26</v>
      </c>
      <c r="E1788">
        <v>0</v>
      </c>
      <c r="F1788" s="37">
        <v>17878.900000000001</v>
      </c>
      <c r="G1788" t="s">
        <v>16</v>
      </c>
      <c r="H1788" t="s">
        <v>11</v>
      </c>
      <c r="I1788" t="s">
        <v>247</v>
      </c>
      <c r="J1788" s="40">
        <v>1997</v>
      </c>
      <c r="K1788" s="43" t="s">
        <v>35</v>
      </c>
      <c r="L1788" s="14">
        <f t="shared" si="189"/>
        <v>240</v>
      </c>
      <c r="M1788" s="14" t="str">
        <f t="shared" si="190"/>
        <v>tier - 1</v>
      </c>
      <c r="N1788" s="14">
        <f t="shared" si="191"/>
        <v>9</v>
      </c>
      <c r="O1788" s="8" t="str">
        <f t="shared" si="192"/>
        <v>tier - 2</v>
      </c>
      <c r="P1788" s="8" t="str">
        <f t="shared" si="193"/>
        <v>R1024</v>
      </c>
      <c r="Q1788" s="35" t="str">
        <f t="shared" si="194"/>
        <v>26-Aug-1997</v>
      </c>
      <c r="R1788" s="35">
        <v>35668</v>
      </c>
      <c r="S1788" s="44">
        <f t="shared" si="195"/>
        <v>26</v>
      </c>
      <c r="T1788" s="47">
        <v>17878.900000000001</v>
      </c>
      <c r="U1788" s="14" t="s">
        <v>1817</v>
      </c>
      <c r="V1788" s="58">
        <v>35668</v>
      </c>
      <c r="W1788" s="14">
        <v>0</v>
      </c>
      <c r="X1788" s="77">
        <v>17878.900000000001</v>
      </c>
      <c r="Y1788" s="14" t="s">
        <v>16</v>
      </c>
      <c r="Z1788" s="14" t="s">
        <v>11</v>
      </c>
      <c r="AA1788" s="14" t="s">
        <v>247</v>
      </c>
      <c r="AB1788" s="38">
        <v>26</v>
      </c>
    </row>
    <row r="1789" spans="1:28" x14ac:dyDescent="0.35">
      <c r="A1789" t="s">
        <v>1818</v>
      </c>
      <c r="B1789">
        <v>1979</v>
      </c>
      <c r="C1789" t="s">
        <v>15</v>
      </c>
      <c r="D1789" s="42">
        <v>12</v>
      </c>
      <c r="E1789">
        <v>2</v>
      </c>
      <c r="F1789" s="37">
        <v>17882.669999999998</v>
      </c>
      <c r="G1789" t="s">
        <v>16</v>
      </c>
      <c r="H1789" t="s">
        <v>12</v>
      </c>
      <c r="I1789" t="s">
        <v>23</v>
      </c>
      <c r="J1789" s="40">
        <v>1979</v>
      </c>
      <c r="K1789" s="43" t="s">
        <v>15</v>
      </c>
      <c r="L1789" s="14">
        <f t="shared" si="189"/>
        <v>240</v>
      </c>
      <c r="M1789" s="14" t="str">
        <f t="shared" si="190"/>
        <v>tier - 1</v>
      </c>
      <c r="N1789" s="14">
        <f t="shared" si="191"/>
        <v>1</v>
      </c>
      <c r="O1789" s="8" t="str">
        <f t="shared" si="192"/>
        <v>tier - 3</v>
      </c>
      <c r="P1789" s="8" t="str">
        <f t="shared" si="193"/>
        <v>R1012</v>
      </c>
      <c r="Q1789" s="35" t="str">
        <f t="shared" si="194"/>
        <v>12-Nov-1979</v>
      </c>
      <c r="R1789" s="35">
        <v>29171</v>
      </c>
      <c r="S1789" s="44">
        <f t="shared" si="195"/>
        <v>44</v>
      </c>
      <c r="T1789" s="47">
        <v>17882.669999999998</v>
      </c>
      <c r="U1789" s="14" t="s">
        <v>1818</v>
      </c>
      <c r="V1789" s="58">
        <v>29171</v>
      </c>
      <c r="W1789" s="14">
        <v>2</v>
      </c>
      <c r="X1789" s="77">
        <v>17882.669999999998</v>
      </c>
      <c r="Y1789" s="14" t="s">
        <v>16</v>
      </c>
      <c r="Z1789" s="14" t="s">
        <v>12</v>
      </c>
      <c r="AA1789" s="14" t="s">
        <v>23</v>
      </c>
      <c r="AB1789" s="38">
        <v>44</v>
      </c>
    </row>
    <row r="1790" spans="1:28" x14ac:dyDescent="0.35">
      <c r="A1790" t="s">
        <v>1819</v>
      </c>
      <c r="B1790">
        <v>1989</v>
      </c>
      <c r="C1790" t="s">
        <v>30</v>
      </c>
      <c r="D1790" s="42">
        <v>4</v>
      </c>
      <c r="E1790">
        <v>0</v>
      </c>
      <c r="F1790" s="37">
        <v>17904.53</v>
      </c>
      <c r="G1790" t="s">
        <v>16</v>
      </c>
      <c r="H1790" t="s">
        <v>11</v>
      </c>
      <c r="I1790" t="s">
        <v>356</v>
      </c>
      <c r="J1790" s="40">
        <v>1989</v>
      </c>
      <c r="K1790" s="43" t="s">
        <v>30</v>
      </c>
      <c r="L1790" s="14">
        <f t="shared" si="189"/>
        <v>240</v>
      </c>
      <c r="M1790" s="14" t="str">
        <f t="shared" si="190"/>
        <v>tier - 1</v>
      </c>
      <c r="N1790" s="14">
        <f t="shared" si="191"/>
        <v>9</v>
      </c>
      <c r="O1790" s="8" t="str">
        <f t="shared" si="192"/>
        <v>tier - 2</v>
      </c>
      <c r="P1790" s="8" t="str">
        <f t="shared" si="193"/>
        <v>R1017</v>
      </c>
      <c r="Q1790" s="35" t="str">
        <f t="shared" si="194"/>
        <v>4-Dec-1989</v>
      </c>
      <c r="R1790" s="35">
        <v>32846</v>
      </c>
      <c r="S1790" s="44">
        <f t="shared" si="195"/>
        <v>34</v>
      </c>
      <c r="T1790" s="47">
        <v>17904.53</v>
      </c>
      <c r="U1790" s="14" t="s">
        <v>1819</v>
      </c>
      <c r="V1790" s="58">
        <v>32846</v>
      </c>
      <c r="W1790" s="14">
        <v>0</v>
      </c>
      <c r="X1790" s="77">
        <v>17904.53</v>
      </c>
      <c r="Y1790" s="14" t="s">
        <v>16</v>
      </c>
      <c r="Z1790" s="14" t="s">
        <v>11</v>
      </c>
      <c r="AA1790" s="14" t="s">
        <v>356</v>
      </c>
      <c r="AB1790" s="38">
        <v>34</v>
      </c>
    </row>
    <row r="1791" spans="1:28" x14ac:dyDescent="0.35">
      <c r="A1791" t="s">
        <v>1820</v>
      </c>
      <c r="B1791">
        <v>1977</v>
      </c>
      <c r="C1791" t="s">
        <v>37</v>
      </c>
      <c r="D1791" s="42">
        <v>17</v>
      </c>
      <c r="E1791">
        <v>0</v>
      </c>
      <c r="F1791" s="37">
        <v>17929.3</v>
      </c>
      <c r="G1791" t="s">
        <v>16</v>
      </c>
      <c r="H1791" t="s">
        <v>11</v>
      </c>
      <c r="I1791" t="s">
        <v>13</v>
      </c>
      <c r="J1791" s="40">
        <v>1977</v>
      </c>
      <c r="K1791" s="43" t="s">
        <v>37</v>
      </c>
      <c r="L1791" s="14">
        <f t="shared" si="189"/>
        <v>240</v>
      </c>
      <c r="M1791" s="14" t="str">
        <f t="shared" si="190"/>
        <v>tier - 1</v>
      </c>
      <c r="N1791" s="14">
        <f t="shared" si="191"/>
        <v>9</v>
      </c>
      <c r="O1791" s="8" t="str">
        <f t="shared" si="192"/>
        <v>tier - 2</v>
      </c>
      <c r="P1791" s="8" t="str">
        <f t="shared" si="193"/>
        <v>R1013</v>
      </c>
      <c r="Q1791" s="35" t="str">
        <f t="shared" si="194"/>
        <v>17-Oct-1977</v>
      </c>
      <c r="R1791" s="35">
        <v>28415</v>
      </c>
      <c r="S1791" s="44">
        <f t="shared" si="195"/>
        <v>46</v>
      </c>
      <c r="T1791" s="47">
        <v>17929.3</v>
      </c>
      <c r="U1791" s="14" t="s">
        <v>1820</v>
      </c>
      <c r="V1791" s="58">
        <v>28415</v>
      </c>
      <c r="W1791" s="14">
        <v>0</v>
      </c>
      <c r="X1791" s="77">
        <v>17929.3</v>
      </c>
      <c r="Y1791" s="14" t="s">
        <v>16</v>
      </c>
      <c r="Z1791" s="14" t="s">
        <v>11</v>
      </c>
      <c r="AA1791" s="14" t="s">
        <v>13</v>
      </c>
      <c r="AB1791" s="38">
        <v>46</v>
      </c>
    </row>
    <row r="1792" spans="1:28" x14ac:dyDescent="0.35">
      <c r="A1792" t="s">
        <v>1821</v>
      </c>
      <c r="B1792">
        <v>2001</v>
      </c>
      <c r="C1792" t="s">
        <v>20</v>
      </c>
      <c r="D1792" s="42">
        <v>28</v>
      </c>
      <c r="E1792">
        <v>4</v>
      </c>
      <c r="F1792" s="37">
        <v>17942.11</v>
      </c>
      <c r="G1792" t="s">
        <v>16</v>
      </c>
      <c r="H1792" t="s">
        <v>11</v>
      </c>
      <c r="I1792" t="s">
        <v>42</v>
      </c>
      <c r="J1792" s="40">
        <v>2001</v>
      </c>
      <c r="K1792" s="43" t="s">
        <v>20</v>
      </c>
      <c r="L1792" s="14">
        <f t="shared" si="189"/>
        <v>240</v>
      </c>
      <c r="M1792" s="14" t="str">
        <f t="shared" si="190"/>
        <v>tier - 1</v>
      </c>
      <c r="N1792" s="14">
        <f t="shared" si="191"/>
        <v>9</v>
      </c>
      <c r="O1792" s="8" t="str">
        <f t="shared" si="192"/>
        <v>tier - 2</v>
      </c>
      <c r="P1792" s="8" t="str">
        <f t="shared" si="193"/>
        <v>R1011</v>
      </c>
      <c r="Q1792" s="35" t="str">
        <f t="shared" si="194"/>
        <v>28-Sep-2001</v>
      </c>
      <c r="R1792" s="35">
        <v>37162</v>
      </c>
      <c r="S1792" s="44">
        <f t="shared" si="195"/>
        <v>22</v>
      </c>
      <c r="T1792" s="47">
        <v>17942.11</v>
      </c>
      <c r="U1792" s="14" t="s">
        <v>1821</v>
      </c>
      <c r="V1792" s="58">
        <v>37162</v>
      </c>
      <c r="W1792" s="14">
        <v>4</v>
      </c>
      <c r="X1792" s="77">
        <v>17942.11</v>
      </c>
      <c r="Y1792" s="14" t="s">
        <v>16</v>
      </c>
      <c r="Z1792" s="14" t="s">
        <v>11</v>
      </c>
      <c r="AA1792" s="14" t="s">
        <v>42</v>
      </c>
      <c r="AB1792" s="38">
        <v>22</v>
      </c>
    </row>
    <row r="1793" spans="1:28" x14ac:dyDescent="0.35">
      <c r="A1793" t="s">
        <v>1822</v>
      </c>
      <c r="B1793">
        <v>1975</v>
      </c>
      <c r="C1793" t="s">
        <v>18</v>
      </c>
      <c r="D1793" s="42">
        <v>27</v>
      </c>
      <c r="E1793">
        <v>1</v>
      </c>
      <c r="F1793" s="37">
        <v>18031.16</v>
      </c>
      <c r="G1793" t="s">
        <v>16</v>
      </c>
      <c r="H1793" t="s">
        <v>12</v>
      </c>
      <c r="I1793" t="s">
        <v>249</v>
      </c>
      <c r="J1793" s="40">
        <v>1975</v>
      </c>
      <c r="K1793" s="43" t="s">
        <v>18</v>
      </c>
      <c r="L1793" s="14">
        <f t="shared" si="189"/>
        <v>240</v>
      </c>
      <c r="M1793" s="14" t="str">
        <f t="shared" si="190"/>
        <v>tier - 1</v>
      </c>
      <c r="N1793" s="14">
        <f t="shared" si="191"/>
        <v>1</v>
      </c>
      <c r="O1793" s="8" t="str">
        <f t="shared" si="192"/>
        <v>tier - 3</v>
      </c>
      <c r="P1793" s="8" t="str">
        <f t="shared" si="193"/>
        <v>R1023</v>
      </c>
      <c r="Q1793" s="35" t="str">
        <f t="shared" si="194"/>
        <v>27-Jun-1975</v>
      </c>
      <c r="R1793" s="35">
        <v>27572</v>
      </c>
      <c r="S1793" s="44">
        <f t="shared" si="195"/>
        <v>48</v>
      </c>
      <c r="T1793" s="47">
        <v>18031.16</v>
      </c>
      <c r="U1793" s="14" t="s">
        <v>1822</v>
      </c>
      <c r="V1793" s="58">
        <v>27572</v>
      </c>
      <c r="W1793" s="14">
        <v>1</v>
      </c>
      <c r="X1793" s="77">
        <v>18031.16</v>
      </c>
      <c r="Y1793" s="14" t="s">
        <v>16</v>
      </c>
      <c r="Z1793" s="14" t="s">
        <v>12</v>
      </c>
      <c r="AA1793" s="14" t="s">
        <v>249</v>
      </c>
      <c r="AB1793" s="38">
        <v>48</v>
      </c>
    </row>
    <row r="1794" spans="1:28" x14ac:dyDescent="0.35">
      <c r="A1794" t="s">
        <v>1823</v>
      </c>
      <c r="B1794">
        <v>1965</v>
      </c>
      <c r="C1794" t="s">
        <v>37</v>
      </c>
      <c r="D1794" s="42">
        <v>17</v>
      </c>
      <c r="E1794">
        <v>0</v>
      </c>
      <c r="F1794" s="37">
        <v>18031.189999999999</v>
      </c>
      <c r="G1794" t="s">
        <v>16</v>
      </c>
      <c r="H1794" t="s">
        <v>11</v>
      </c>
      <c r="I1794" t="s">
        <v>23</v>
      </c>
      <c r="J1794" s="40">
        <v>1965</v>
      </c>
      <c r="K1794" s="43" t="s">
        <v>37</v>
      </c>
      <c r="L1794" s="14">
        <f t="shared" si="189"/>
        <v>240</v>
      </c>
      <c r="M1794" s="14" t="str">
        <f t="shared" si="190"/>
        <v>tier - 1</v>
      </c>
      <c r="N1794" s="14">
        <f t="shared" si="191"/>
        <v>9</v>
      </c>
      <c r="O1794" s="8" t="str">
        <f t="shared" si="192"/>
        <v>tier - 2</v>
      </c>
      <c r="P1794" s="8" t="str">
        <f t="shared" si="193"/>
        <v>R1012</v>
      </c>
      <c r="Q1794" s="35" t="str">
        <f t="shared" si="194"/>
        <v>17-Oct-1965</v>
      </c>
      <c r="R1794" s="35">
        <v>24032</v>
      </c>
      <c r="S1794" s="44">
        <f t="shared" si="195"/>
        <v>58</v>
      </c>
      <c r="T1794" s="47">
        <v>18031.189999999999</v>
      </c>
      <c r="U1794" s="14" t="s">
        <v>1823</v>
      </c>
      <c r="V1794" s="58">
        <v>24032</v>
      </c>
      <c r="W1794" s="14">
        <v>0</v>
      </c>
      <c r="X1794" s="77">
        <v>18031.189999999999</v>
      </c>
      <c r="Y1794" s="14" t="s">
        <v>16</v>
      </c>
      <c r="Z1794" s="14" t="s">
        <v>11</v>
      </c>
      <c r="AA1794" s="14" t="s">
        <v>23</v>
      </c>
      <c r="AB1794" s="38">
        <v>58</v>
      </c>
    </row>
    <row r="1795" spans="1:28" x14ac:dyDescent="0.35">
      <c r="A1795" t="s">
        <v>1824</v>
      </c>
      <c r="B1795">
        <v>1999</v>
      </c>
      <c r="C1795" t="s">
        <v>37</v>
      </c>
      <c r="D1795" s="42">
        <v>24</v>
      </c>
      <c r="E1795">
        <v>0</v>
      </c>
      <c r="F1795" s="37">
        <v>18033.97</v>
      </c>
      <c r="G1795" t="s">
        <v>16</v>
      </c>
      <c r="H1795" t="s">
        <v>16</v>
      </c>
      <c r="I1795" t="s">
        <v>23</v>
      </c>
      <c r="J1795" s="40">
        <v>1999</v>
      </c>
      <c r="K1795" s="43" t="s">
        <v>37</v>
      </c>
      <c r="L1795" s="14">
        <f t="shared" si="189"/>
        <v>240</v>
      </c>
      <c r="M1795" s="14" t="str">
        <f t="shared" si="190"/>
        <v>tier - 1</v>
      </c>
      <c r="N1795" s="14">
        <f t="shared" si="191"/>
        <v>2</v>
      </c>
      <c r="O1795" s="8" t="str">
        <f t="shared" si="192"/>
        <v>tier - 1</v>
      </c>
      <c r="P1795" s="8" t="str">
        <f t="shared" si="193"/>
        <v>R1012</v>
      </c>
      <c r="Q1795" s="35" t="str">
        <f t="shared" si="194"/>
        <v>24-Oct-1999</v>
      </c>
      <c r="R1795" s="35">
        <v>36457</v>
      </c>
      <c r="S1795" s="44">
        <f t="shared" si="195"/>
        <v>24</v>
      </c>
      <c r="T1795" s="47">
        <v>18033.97</v>
      </c>
      <c r="U1795" s="14" t="s">
        <v>1824</v>
      </c>
      <c r="V1795" s="58">
        <v>36457</v>
      </c>
      <c r="W1795" s="14">
        <v>0</v>
      </c>
      <c r="X1795" s="77">
        <v>18033.97</v>
      </c>
      <c r="Y1795" s="14" t="s">
        <v>16</v>
      </c>
      <c r="Z1795" s="14" t="s">
        <v>16</v>
      </c>
      <c r="AA1795" s="14" t="s">
        <v>23</v>
      </c>
      <c r="AB1795" s="38">
        <v>24</v>
      </c>
    </row>
    <row r="1796" spans="1:28" x14ac:dyDescent="0.35">
      <c r="A1796" t="s">
        <v>1825</v>
      </c>
      <c r="B1796">
        <v>1993</v>
      </c>
      <c r="C1796" t="s">
        <v>10</v>
      </c>
      <c r="D1796" s="42">
        <v>12</v>
      </c>
      <c r="E1796">
        <v>2</v>
      </c>
      <c r="F1796" s="37">
        <v>18157.88</v>
      </c>
      <c r="G1796" t="s">
        <v>16</v>
      </c>
      <c r="H1796" t="s">
        <v>16</v>
      </c>
      <c r="I1796" t="s">
        <v>23</v>
      </c>
      <c r="J1796" s="40">
        <v>1993</v>
      </c>
      <c r="K1796" s="43" t="s">
        <v>10</v>
      </c>
      <c r="L1796" s="14">
        <f t="shared" si="189"/>
        <v>240</v>
      </c>
      <c r="M1796" s="14" t="str">
        <f t="shared" si="190"/>
        <v>tier - 1</v>
      </c>
      <c r="N1796" s="14">
        <f t="shared" si="191"/>
        <v>2</v>
      </c>
      <c r="O1796" s="8" t="str">
        <f t="shared" si="192"/>
        <v>tier - 1</v>
      </c>
      <c r="P1796" s="8" t="str">
        <f t="shared" si="193"/>
        <v>R1012</v>
      </c>
      <c r="Q1796" s="35" t="str">
        <f t="shared" si="194"/>
        <v>12-Jul-1993</v>
      </c>
      <c r="R1796" s="35">
        <v>34162</v>
      </c>
      <c r="S1796" s="44">
        <f t="shared" si="195"/>
        <v>30</v>
      </c>
      <c r="T1796" s="47">
        <v>18157.88</v>
      </c>
      <c r="U1796" s="14" t="s">
        <v>1825</v>
      </c>
      <c r="V1796" s="58">
        <v>34162</v>
      </c>
      <c r="W1796" s="14">
        <v>2</v>
      </c>
      <c r="X1796" s="77">
        <v>18157.88</v>
      </c>
      <c r="Y1796" s="14" t="s">
        <v>16</v>
      </c>
      <c r="Z1796" s="14" t="s">
        <v>16</v>
      </c>
      <c r="AA1796" s="14" t="s">
        <v>23</v>
      </c>
      <c r="AB1796" s="38">
        <v>30</v>
      </c>
    </row>
    <row r="1797" spans="1:28" x14ac:dyDescent="0.35">
      <c r="A1797" t="s">
        <v>1826</v>
      </c>
      <c r="B1797">
        <v>1963</v>
      </c>
      <c r="C1797" t="s">
        <v>10</v>
      </c>
      <c r="D1797" s="42">
        <v>4</v>
      </c>
      <c r="E1797">
        <v>0</v>
      </c>
      <c r="F1797" s="37">
        <v>18208.34</v>
      </c>
      <c r="G1797" t="s">
        <v>16</v>
      </c>
      <c r="H1797" t="s">
        <v>11</v>
      </c>
      <c r="I1797" t="s">
        <v>535</v>
      </c>
      <c r="J1797" s="40">
        <v>1963</v>
      </c>
      <c r="K1797" s="43" t="s">
        <v>10</v>
      </c>
      <c r="L1797" s="14">
        <f t="shared" ref="L1797:L1860" si="196">MATCH($G$4:$G$2346,$G$4:$G$2346,0)</f>
        <v>240</v>
      </c>
      <c r="M1797" s="14" t="str">
        <f t="shared" ref="M1797:M1860" si="197">IF(G1797="?",INDEX($G$4:$G$2346,MODE($L$4:$L$2346)),G1797)</f>
        <v>tier - 1</v>
      </c>
      <c r="N1797" s="14">
        <f t="shared" ref="N1797:N1860" si="198">MATCH($H$4:$H$2346,$H$4:$H$2346,0)</f>
        <v>9</v>
      </c>
      <c r="O1797" s="8" t="str">
        <f t="shared" ref="O1797:O1860" si="199">IF(H1797="?",INDEX($H$4:$H$2346,MODE($N$4:$N$2346)),H1797)</f>
        <v>tier - 2</v>
      </c>
      <c r="P1797" s="8" t="str">
        <f t="shared" ref="P1797:P1860" si="200">IF(I1797="?","Unknown",I1797)</f>
        <v>R1026</v>
      </c>
      <c r="Q1797" s="35" t="str">
        <f t="shared" ref="Q1797:Q1860" si="201">CONCATENATE(D1797,"-",K1797,"-",J1797)</f>
        <v>4-Jul-1963</v>
      </c>
      <c r="R1797" s="35">
        <v>23196</v>
      </c>
      <c r="S1797" s="44">
        <f t="shared" ref="S1797:S1860" si="202">ROUND((($S$2-R1797)/365),0)</f>
        <v>60</v>
      </c>
      <c r="T1797" s="47">
        <v>18208.34</v>
      </c>
      <c r="U1797" s="14" t="s">
        <v>1826</v>
      </c>
      <c r="V1797" s="58">
        <v>23196</v>
      </c>
      <c r="W1797" s="14">
        <v>0</v>
      </c>
      <c r="X1797" s="77">
        <v>18208.34</v>
      </c>
      <c r="Y1797" s="14" t="s">
        <v>16</v>
      </c>
      <c r="Z1797" s="14" t="s">
        <v>11</v>
      </c>
      <c r="AA1797" s="14" t="s">
        <v>535</v>
      </c>
      <c r="AB1797" s="38">
        <v>60</v>
      </c>
    </row>
    <row r="1798" spans="1:28" x14ac:dyDescent="0.35">
      <c r="A1798" t="s">
        <v>1827</v>
      </c>
      <c r="B1798">
        <v>1997</v>
      </c>
      <c r="C1798" t="s">
        <v>18</v>
      </c>
      <c r="D1798" s="42">
        <v>15</v>
      </c>
      <c r="E1798">
        <v>1</v>
      </c>
      <c r="F1798" s="37">
        <v>18218.16</v>
      </c>
      <c r="G1798" t="s">
        <v>16</v>
      </c>
      <c r="H1798" t="s">
        <v>16</v>
      </c>
      <c r="I1798" t="s">
        <v>13</v>
      </c>
      <c r="J1798" s="40">
        <v>1997</v>
      </c>
      <c r="K1798" s="43" t="s">
        <v>18</v>
      </c>
      <c r="L1798" s="14">
        <f t="shared" si="196"/>
        <v>240</v>
      </c>
      <c r="M1798" s="14" t="str">
        <f t="shared" si="197"/>
        <v>tier - 1</v>
      </c>
      <c r="N1798" s="14">
        <f t="shared" si="198"/>
        <v>2</v>
      </c>
      <c r="O1798" s="8" t="str">
        <f t="shared" si="199"/>
        <v>tier - 1</v>
      </c>
      <c r="P1798" s="8" t="str">
        <f t="shared" si="200"/>
        <v>R1013</v>
      </c>
      <c r="Q1798" s="35" t="str">
        <f t="shared" si="201"/>
        <v>15-Jun-1997</v>
      </c>
      <c r="R1798" s="35">
        <v>35596</v>
      </c>
      <c r="S1798" s="44">
        <f t="shared" si="202"/>
        <v>26</v>
      </c>
      <c r="T1798" s="47">
        <v>18218.16</v>
      </c>
      <c r="U1798" s="14" t="s">
        <v>1827</v>
      </c>
      <c r="V1798" s="58">
        <v>35596</v>
      </c>
      <c r="W1798" s="14">
        <v>1</v>
      </c>
      <c r="X1798" s="77">
        <v>18218.16</v>
      </c>
      <c r="Y1798" s="14" t="s">
        <v>16</v>
      </c>
      <c r="Z1798" s="14" t="s">
        <v>16</v>
      </c>
      <c r="AA1798" s="14" t="s">
        <v>13</v>
      </c>
      <c r="AB1798" s="38">
        <v>26</v>
      </c>
    </row>
    <row r="1799" spans="1:28" x14ac:dyDescent="0.35">
      <c r="A1799" t="s">
        <v>1828</v>
      </c>
      <c r="B1799">
        <v>2004</v>
      </c>
      <c r="C1799" t="s">
        <v>20</v>
      </c>
      <c r="D1799" s="42">
        <v>10</v>
      </c>
      <c r="E1799">
        <v>3</v>
      </c>
      <c r="F1799" s="37">
        <v>18223.45</v>
      </c>
      <c r="G1799" t="s">
        <v>16</v>
      </c>
      <c r="H1799" t="s">
        <v>12</v>
      </c>
      <c r="I1799" t="s">
        <v>13</v>
      </c>
      <c r="J1799" s="40">
        <v>2004</v>
      </c>
      <c r="K1799" s="43" t="s">
        <v>20</v>
      </c>
      <c r="L1799" s="14">
        <f t="shared" si="196"/>
        <v>240</v>
      </c>
      <c r="M1799" s="14" t="str">
        <f t="shared" si="197"/>
        <v>tier - 1</v>
      </c>
      <c r="N1799" s="14">
        <f t="shared" si="198"/>
        <v>1</v>
      </c>
      <c r="O1799" s="8" t="str">
        <f t="shared" si="199"/>
        <v>tier - 3</v>
      </c>
      <c r="P1799" s="8" t="str">
        <f t="shared" si="200"/>
        <v>R1013</v>
      </c>
      <c r="Q1799" s="35" t="str">
        <f t="shared" si="201"/>
        <v>10-Sep-2004</v>
      </c>
      <c r="R1799" s="35">
        <v>38240</v>
      </c>
      <c r="S1799" s="44">
        <f t="shared" si="202"/>
        <v>19</v>
      </c>
      <c r="T1799" s="47">
        <v>18223.45</v>
      </c>
      <c r="U1799" s="14" t="s">
        <v>1828</v>
      </c>
      <c r="V1799" s="58">
        <v>38240</v>
      </c>
      <c r="W1799" s="14">
        <v>3</v>
      </c>
      <c r="X1799" s="77">
        <v>18223.45</v>
      </c>
      <c r="Y1799" s="14" t="s">
        <v>16</v>
      </c>
      <c r="Z1799" s="14" t="s">
        <v>12</v>
      </c>
      <c r="AA1799" s="14" t="s">
        <v>13</v>
      </c>
      <c r="AB1799" s="38">
        <v>19</v>
      </c>
    </row>
    <row r="1800" spans="1:28" x14ac:dyDescent="0.35">
      <c r="A1800" t="s">
        <v>1829</v>
      </c>
      <c r="B1800">
        <v>1995</v>
      </c>
      <c r="C1800" t="s">
        <v>35</v>
      </c>
      <c r="D1800" s="42">
        <v>3</v>
      </c>
      <c r="E1800">
        <v>0</v>
      </c>
      <c r="F1800" s="37">
        <v>18246.5</v>
      </c>
      <c r="G1800" t="s">
        <v>16</v>
      </c>
      <c r="H1800" t="s">
        <v>16</v>
      </c>
      <c r="I1800" t="s">
        <v>13</v>
      </c>
      <c r="J1800" s="40">
        <v>1995</v>
      </c>
      <c r="K1800" s="43" t="s">
        <v>35</v>
      </c>
      <c r="L1800" s="14">
        <f t="shared" si="196"/>
        <v>240</v>
      </c>
      <c r="M1800" s="14" t="str">
        <f t="shared" si="197"/>
        <v>tier - 1</v>
      </c>
      <c r="N1800" s="14">
        <f t="shared" si="198"/>
        <v>2</v>
      </c>
      <c r="O1800" s="8" t="str">
        <f t="shared" si="199"/>
        <v>tier - 1</v>
      </c>
      <c r="P1800" s="8" t="str">
        <f t="shared" si="200"/>
        <v>R1013</v>
      </c>
      <c r="Q1800" s="35" t="str">
        <f t="shared" si="201"/>
        <v>3-Aug-1995</v>
      </c>
      <c r="R1800" s="35">
        <v>34914</v>
      </c>
      <c r="S1800" s="44">
        <f t="shared" si="202"/>
        <v>28</v>
      </c>
      <c r="T1800" s="47">
        <v>18246.5</v>
      </c>
      <c r="U1800" s="14" t="s">
        <v>1829</v>
      </c>
      <c r="V1800" s="58">
        <v>34914</v>
      </c>
      <c r="W1800" s="14">
        <v>0</v>
      </c>
      <c r="X1800" s="77">
        <v>18246.5</v>
      </c>
      <c r="Y1800" s="14" t="s">
        <v>16</v>
      </c>
      <c r="Z1800" s="14" t="s">
        <v>16</v>
      </c>
      <c r="AA1800" s="14" t="s">
        <v>13</v>
      </c>
      <c r="AB1800" s="38">
        <v>28</v>
      </c>
    </row>
    <row r="1801" spans="1:28" x14ac:dyDescent="0.35">
      <c r="A1801" t="s">
        <v>1830</v>
      </c>
      <c r="B1801">
        <v>1992</v>
      </c>
      <c r="C1801" t="s">
        <v>30</v>
      </c>
      <c r="D1801" s="42">
        <v>25</v>
      </c>
      <c r="E1801">
        <v>3</v>
      </c>
      <c r="F1801" s="37">
        <v>18259.22</v>
      </c>
      <c r="G1801" t="s">
        <v>16</v>
      </c>
      <c r="H1801" t="s">
        <v>12</v>
      </c>
      <c r="I1801" t="s">
        <v>42</v>
      </c>
      <c r="J1801" s="40">
        <v>1992</v>
      </c>
      <c r="K1801" s="43" t="s">
        <v>30</v>
      </c>
      <c r="L1801" s="14">
        <f t="shared" si="196"/>
        <v>240</v>
      </c>
      <c r="M1801" s="14" t="str">
        <f t="shared" si="197"/>
        <v>tier - 1</v>
      </c>
      <c r="N1801" s="14">
        <f t="shared" si="198"/>
        <v>1</v>
      </c>
      <c r="O1801" s="8" t="str">
        <f t="shared" si="199"/>
        <v>tier - 3</v>
      </c>
      <c r="P1801" s="8" t="str">
        <f t="shared" si="200"/>
        <v>R1011</v>
      </c>
      <c r="Q1801" s="35" t="str">
        <f t="shared" si="201"/>
        <v>25-Dec-1992</v>
      </c>
      <c r="R1801" s="35">
        <v>33963</v>
      </c>
      <c r="S1801" s="44">
        <f t="shared" si="202"/>
        <v>30</v>
      </c>
      <c r="T1801" s="47">
        <v>18259.22</v>
      </c>
      <c r="U1801" s="14" t="s">
        <v>1830</v>
      </c>
      <c r="V1801" s="58">
        <v>33963</v>
      </c>
      <c r="W1801" s="14">
        <v>3</v>
      </c>
      <c r="X1801" s="77">
        <v>18259.22</v>
      </c>
      <c r="Y1801" s="14" t="s">
        <v>16</v>
      </c>
      <c r="Z1801" s="14" t="s">
        <v>12</v>
      </c>
      <c r="AA1801" s="14" t="s">
        <v>42</v>
      </c>
      <c r="AB1801" s="38">
        <v>30</v>
      </c>
    </row>
    <row r="1802" spans="1:28" x14ac:dyDescent="0.35">
      <c r="A1802" t="s">
        <v>1831</v>
      </c>
      <c r="B1802">
        <v>1995</v>
      </c>
      <c r="C1802" t="s">
        <v>10</v>
      </c>
      <c r="D1802" s="42">
        <v>4</v>
      </c>
      <c r="E1802">
        <v>0</v>
      </c>
      <c r="F1802" s="37">
        <v>18310.740000000002</v>
      </c>
      <c r="G1802" t="s">
        <v>16</v>
      </c>
      <c r="H1802" t="s">
        <v>12</v>
      </c>
      <c r="I1802" t="s">
        <v>23</v>
      </c>
      <c r="J1802" s="40">
        <v>1995</v>
      </c>
      <c r="K1802" s="43" t="s">
        <v>10</v>
      </c>
      <c r="L1802" s="14">
        <f t="shared" si="196"/>
        <v>240</v>
      </c>
      <c r="M1802" s="14" t="str">
        <f t="shared" si="197"/>
        <v>tier - 1</v>
      </c>
      <c r="N1802" s="14">
        <f t="shared" si="198"/>
        <v>1</v>
      </c>
      <c r="O1802" s="8" t="str">
        <f t="shared" si="199"/>
        <v>tier - 3</v>
      </c>
      <c r="P1802" s="8" t="str">
        <f t="shared" si="200"/>
        <v>R1012</v>
      </c>
      <c r="Q1802" s="35" t="str">
        <f t="shared" si="201"/>
        <v>4-Jul-1995</v>
      </c>
      <c r="R1802" s="35">
        <v>34884</v>
      </c>
      <c r="S1802" s="44">
        <f t="shared" si="202"/>
        <v>28</v>
      </c>
      <c r="T1802" s="47">
        <v>18310.740000000002</v>
      </c>
      <c r="U1802" s="14" t="s">
        <v>1831</v>
      </c>
      <c r="V1802" s="58">
        <v>34884</v>
      </c>
      <c r="W1802" s="14">
        <v>0</v>
      </c>
      <c r="X1802" s="77">
        <v>18310.740000000002</v>
      </c>
      <c r="Y1802" s="14" t="s">
        <v>16</v>
      </c>
      <c r="Z1802" s="14" t="s">
        <v>12</v>
      </c>
      <c r="AA1802" s="14" t="s">
        <v>23</v>
      </c>
      <c r="AB1802" s="38">
        <v>28</v>
      </c>
    </row>
    <row r="1803" spans="1:28" x14ac:dyDescent="0.35">
      <c r="A1803" t="s">
        <v>1832</v>
      </c>
      <c r="B1803">
        <v>1999</v>
      </c>
      <c r="C1803" t="s">
        <v>30</v>
      </c>
      <c r="D1803" s="42">
        <v>15</v>
      </c>
      <c r="E1803">
        <v>1</v>
      </c>
      <c r="F1803" s="37">
        <v>18328.240000000002</v>
      </c>
      <c r="G1803" t="s">
        <v>16</v>
      </c>
      <c r="H1803" t="s">
        <v>11</v>
      </c>
      <c r="I1803" t="s">
        <v>13</v>
      </c>
      <c r="J1803" s="40">
        <v>1999</v>
      </c>
      <c r="K1803" s="43" t="s">
        <v>30</v>
      </c>
      <c r="L1803" s="14">
        <f t="shared" si="196"/>
        <v>240</v>
      </c>
      <c r="M1803" s="14" t="str">
        <f t="shared" si="197"/>
        <v>tier - 1</v>
      </c>
      <c r="N1803" s="14">
        <f t="shared" si="198"/>
        <v>9</v>
      </c>
      <c r="O1803" s="8" t="str">
        <f t="shared" si="199"/>
        <v>tier - 2</v>
      </c>
      <c r="P1803" s="8" t="str">
        <f t="shared" si="200"/>
        <v>R1013</v>
      </c>
      <c r="Q1803" s="35" t="str">
        <f t="shared" si="201"/>
        <v>15-Dec-1999</v>
      </c>
      <c r="R1803" s="35">
        <v>36509</v>
      </c>
      <c r="S1803" s="44">
        <f t="shared" si="202"/>
        <v>23</v>
      </c>
      <c r="T1803" s="47">
        <v>18328.240000000002</v>
      </c>
      <c r="U1803" s="14" t="s">
        <v>1832</v>
      </c>
      <c r="V1803" s="58">
        <v>36509</v>
      </c>
      <c r="W1803" s="14">
        <v>1</v>
      </c>
      <c r="X1803" s="77">
        <v>18328.240000000002</v>
      </c>
      <c r="Y1803" s="14" t="s">
        <v>16</v>
      </c>
      <c r="Z1803" s="14" t="s">
        <v>11</v>
      </c>
      <c r="AA1803" s="14" t="s">
        <v>13</v>
      </c>
      <c r="AB1803" s="38">
        <v>23</v>
      </c>
    </row>
    <row r="1804" spans="1:28" x14ac:dyDescent="0.35">
      <c r="A1804" t="s">
        <v>1833</v>
      </c>
      <c r="B1804">
        <v>1964</v>
      </c>
      <c r="C1804" t="s">
        <v>20</v>
      </c>
      <c r="D1804" s="42">
        <v>26</v>
      </c>
      <c r="E1804">
        <v>0</v>
      </c>
      <c r="F1804" s="37">
        <v>18443.11</v>
      </c>
      <c r="G1804" t="s">
        <v>16</v>
      </c>
      <c r="H1804" t="s">
        <v>11</v>
      </c>
      <c r="I1804" t="s">
        <v>23</v>
      </c>
      <c r="J1804" s="40">
        <v>1964</v>
      </c>
      <c r="K1804" s="43" t="s">
        <v>20</v>
      </c>
      <c r="L1804" s="14">
        <f t="shared" si="196"/>
        <v>240</v>
      </c>
      <c r="M1804" s="14" t="str">
        <f t="shared" si="197"/>
        <v>tier - 1</v>
      </c>
      <c r="N1804" s="14">
        <f t="shared" si="198"/>
        <v>9</v>
      </c>
      <c r="O1804" s="8" t="str">
        <f t="shared" si="199"/>
        <v>tier - 2</v>
      </c>
      <c r="P1804" s="8" t="str">
        <f t="shared" si="200"/>
        <v>R1012</v>
      </c>
      <c r="Q1804" s="35" t="str">
        <f t="shared" si="201"/>
        <v>26-Sep-1964</v>
      </c>
      <c r="R1804" s="35">
        <v>23646</v>
      </c>
      <c r="S1804" s="44">
        <f t="shared" si="202"/>
        <v>59</v>
      </c>
      <c r="T1804" s="47">
        <v>18443.11</v>
      </c>
      <c r="U1804" s="14" t="s">
        <v>1833</v>
      </c>
      <c r="V1804" s="58">
        <v>23646</v>
      </c>
      <c r="W1804" s="14">
        <v>0</v>
      </c>
      <c r="X1804" s="77">
        <v>18443.11</v>
      </c>
      <c r="Y1804" s="14" t="s">
        <v>16</v>
      </c>
      <c r="Z1804" s="14" t="s">
        <v>11</v>
      </c>
      <c r="AA1804" s="14" t="s">
        <v>23</v>
      </c>
      <c r="AB1804" s="38">
        <v>59</v>
      </c>
    </row>
    <row r="1805" spans="1:28" x14ac:dyDescent="0.35">
      <c r="A1805" t="s">
        <v>1834</v>
      </c>
      <c r="B1805">
        <v>1986</v>
      </c>
      <c r="C1805" t="s">
        <v>35</v>
      </c>
      <c r="D1805" s="42">
        <v>12</v>
      </c>
      <c r="E1805">
        <v>2</v>
      </c>
      <c r="F1805" s="37">
        <v>18608.259999999998</v>
      </c>
      <c r="G1805" t="s">
        <v>16</v>
      </c>
      <c r="H1805" t="s">
        <v>12</v>
      </c>
      <c r="I1805" t="s">
        <v>42</v>
      </c>
      <c r="J1805" s="40">
        <v>1986</v>
      </c>
      <c r="K1805" s="43" t="s">
        <v>35</v>
      </c>
      <c r="L1805" s="14">
        <f t="shared" si="196"/>
        <v>240</v>
      </c>
      <c r="M1805" s="14" t="str">
        <f t="shared" si="197"/>
        <v>tier - 1</v>
      </c>
      <c r="N1805" s="14">
        <f t="shared" si="198"/>
        <v>1</v>
      </c>
      <c r="O1805" s="8" t="str">
        <f t="shared" si="199"/>
        <v>tier - 3</v>
      </c>
      <c r="P1805" s="8" t="str">
        <f t="shared" si="200"/>
        <v>R1011</v>
      </c>
      <c r="Q1805" s="35" t="str">
        <f t="shared" si="201"/>
        <v>12-Aug-1986</v>
      </c>
      <c r="R1805" s="35">
        <v>31636</v>
      </c>
      <c r="S1805" s="44">
        <f t="shared" si="202"/>
        <v>37</v>
      </c>
      <c r="T1805" s="47">
        <v>18608.259999999998</v>
      </c>
      <c r="U1805" s="14" t="s">
        <v>1834</v>
      </c>
      <c r="V1805" s="58">
        <v>31636</v>
      </c>
      <c r="W1805" s="14">
        <v>2</v>
      </c>
      <c r="X1805" s="77">
        <v>18608.259999999998</v>
      </c>
      <c r="Y1805" s="14" t="s">
        <v>16</v>
      </c>
      <c r="Z1805" s="14" t="s">
        <v>12</v>
      </c>
      <c r="AA1805" s="14" t="s">
        <v>42</v>
      </c>
      <c r="AB1805" s="38">
        <v>37</v>
      </c>
    </row>
    <row r="1806" spans="1:28" x14ac:dyDescent="0.35">
      <c r="A1806" t="s">
        <v>1835</v>
      </c>
      <c r="B1806">
        <v>1998</v>
      </c>
      <c r="C1806" t="s">
        <v>20</v>
      </c>
      <c r="D1806" s="42">
        <v>23</v>
      </c>
      <c r="E1806">
        <v>0</v>
      </c>
      <c r="F1806" s="37">
        <v>18648.419999999998</v>
      </c>
      <c r="G1806" t="s">
        <v>16</v>
      </c>
      <c r="H1806" t="s">
        <v>16</v>
      </c>
      <c r="I1806" t="s">
        <v>166</v>
      </c>
      <c r="J1806" s="40">
        <v>1998</v>
      </c>
      <c r="K1806" s="43" t="s">
        <v>20</v>
      </c>
      <c r="L1806" s="14">
        <f t="shared" si="196"/>
        <v>240</v>
      </c>
      <c r="M1806" s="14" t="str">
        <f t="shared" si="197"/>
        <v>tier - 1</v>
      </c>
      <c r="N1806" s="14">
        <f t="shared" si="198"/>
        <v>2</v>
      </c>
      <c r="O1806" s="8" t="str">
        <f t="shared" si="199"/>
        <v>tier - 1</v>
      </c>
      <c r="P1806" s="8" t="str">
        <f t="shared" si="200"/>
        <v>R1019</v>
      </c>
      <c r="Q1806" s="35" t="str">
        <f t="shared" si="201"/>
        <v>23-Sep-1998</v>
      </c>
      <c r="R1806" s="35">
        <v>36061</v>
      </c>
      <c r="S1806" s="44">
        <f t="shared" si="202"/>
        <v>25</v>
      </c>
      <c r="T1806" s="47">
        <v>18648.419999999998</v>
      </c>
      <c r="U1806" s="14" t="s">
        <v>1835</v>
      </c>
      <c r="V1806" s="58">
        <v>36061</v>
      </c>
      <c r="W1806" s="14">
        <v>0</v>
      </c>
      <c r="X1806" s="77">
        <v>18648.419999999998</v>
      </c>
      <c r="Y1806" s="14" t="s">
        <v>16</v>
      </c>
      <c r="Z1806" s="14" t="s">
        <v>16</v>
      </c>
      <c r="AA1806" s="14" t="s">
        <v>166</v>
      </c>
      <c r="AB1806" s="38">
        <v>25</v>
      </c>
    </row>
    <row r="1807" spans="1:28" x14ac:dyDescent="0.35">
      <c r="A1807" t="s">
        <v>1836</v>
      </c>
      <c r="B1807">
        <v>1970</v>
      </c>
      <c r="C1807" t="s">
        <v>37</v>
      </c>
      <c r="D1807" s="42">
        <v>17</v>
      </c>
      <c r="E1807">
        <v>0</v>
      </c>
      <c r="F1807" s="37">
        <v>18682.740000000002</v>
      </c>
      <c r="G1807" t="s">
        <v>16</v>
      </c>
      <c r="H1807" t="s">
        <v>12</v>
      </c>
      <c r="I1807" t="s">
        <v>23</v>
      </c>
      <c r="J1807" s="40">
        <v>1970</v>
      </c>
      <c r="K1807" s="43" t="s">
        <v>37</v>
      </c>
      <c r="L1807" s="14">
        <f t="shared" si="196"/>
        <v>240</v>
      </c>
      <c r="M1807" s="14" t="str">
        <f t="shared" si="197"/>
        <v>tier - 1</v>
      </c>
      <c r="N1807" s="14">
        <f t="shared" si="198"/>
        <v>1</v>
      </c>
      <c r="O1807" s="8" t="str">
        <f t="shared" si="199"/>
        <v>tier - 3</v>
      </c>
      <c r="P1807" s="8" t="str">
        <f t="shared" si="200"/>
        <v>R1012</v>
      </c>
      <c r="Q1807" s="35" t="str">
        <f t="shared" si="201"/>
        <v>17-Oct-1970</v>
      </c>
      <c r="R1807" s="35">
        <v>25858</v>
      </c>
      <c r="S1807" s="44">
        <f t="shared" si="202"/>
        <v>53</v>
      </c>
      <c r="T1807" s="47">
        <v>18682.740000000002</v>
      </c>
      <c r="U1807" s="14" t="s">
        <v>1836</v>
      </c>
      <c r="V1807" s="58">
        <v>25858</v>
      </c>
      <c r="W1807" s="14">
        <v>0</v>
      </c>
      <c r="X1807" s="77">
        <v>18682.740000000002</v>
      </c>
      <c r="Y1807" s="14" t="s">
        <v>16</v>
      </c>
      <c r="Z1807" s="14" t="s">
        <v>12</v>
      </c>
      <c r="AA1807" s="14" t="s">
        <v>23</v>
      </c>
      <c r="AB1807" s="38">
        <v>53</v>
      </c>
    </row>
    <row r="1808" spans="1:28" x14ac:dyDescent="0.35">
      <c r="A1808" t="s">
        <v>1837</v>
      </c>
      <c r="B1808">
        <v>1967</v>
      </c>
      <c r="C1808" t="s">
        <v>35</v>
      </c>
      <c r="D1808" s="42">
        <v>30</v>
      </c>
      <c r="E1808">
        <v>0</v>
      </c>
      <c r="F1808" s="37">
        <v>18694.689999999999</v>
      </c>
      <c r="G1808" t="s">
        <v>16</v>
      </c>
      <c r="H1808" t="s">
        <v>16</v>
      </c>
      <c r="I1808" t="s">
        <v>249</v>
      </c>
      <c r="J1808" s="40">
        <v>1967</v>
      </c>
      <c r="K1808" s="43" t="s">
        <v>35</v>
      </c>
      <c r="L1808" s="14">
        <f t="shared" si="196"/>
        <v>240</v>
      </c>
      <c r="M1808" s="14" t="str">
        <f t="shared" si="197"/>
        <v>tier - 1</v>
      </c>
      <c r="N1808" s="14">
        <f t="shared" si="198"/>
        <v>2</v>
      </c>
      <c r="O1808" s="8" t="str">
        <f t="shared" si="199"/>
        <v>tier - 1</v>
      </c>
      <c r="P1808" s="8" t="str">
        <f t="shared" si="200"/>
        <v>R1023</v>
      </c>
      <c r="Q1808" s="35" t="str">
        <f t="shared" si="201"/>
        <v>30-Aug-1967</v>
      </c>
      <c r="R1808" s="35">
        <v>24714</v>
      </c>
      <c r="S1808" s="44">
        <f t="shared" si="202"/>
        <v>56</v>
      </c>
      <c r="T1808" s="47">
        <v>18694.689999999999</v>
      </c>
      <c r="U1808" s="14" t="s">
        <v>1837</v>
      </c>
      <c r="V1808" s="58">
        <v>24714</v>
      </c>
      <c r="W1808" s="14">
        <v>0</v>
      </c>
      <c r="X1808" s="77">
        <v>18694.689999999999</v>
      </c>
      <c r="Y1808" s="14" t="s">
        <v>16</v>
      </c>
      <c r="Z1808" s="14" t="s">
        <v>16</v>
      </c>
      <c r="AA1808" s="14" t="s">
        <v>249</v>
      </c>
      <c r="AB1808" s="38">
        <v>56</v>
      </c>
    </row>
    <row r="1809" spans="1:28" x14ac:dyDescent="0.35">
      <c r="A1809" t="s">
        <v>1838</v>
      </c>
      <c r="B1809">
        <v>1992</v>
      </c>
      <c r="C1809" t="s">
        <v>30</v>
      </c>
      <c r="D1809" s="42">
        <v>27</v>
      </c>
      <c r="E1809">
        <v>3</v>
      </c>
      <c r="F1809" s="37">
        <v>18765.88</v>
      </c>
      <c r="G1809" t="s">
        <v>16</v>
      </c>
      <c r="H1809" t="s">
        <v>11</v>
      </c>
      <c r="I1809" t="s">
        <v>23</v>
      </c>
      <c r="J1809" s="40">
        <v>1992</v>
      </c>
      <c r="K1809" s="43" t="s">
        <v>30</v>
      </c>
      <c r="L1809" s="14">
        <f t="shared" si="196"/>
        <v>240</v>
      </c>
      <c r="M1809" s="14" t="str">
        <f t="shared" si="197"/>
        <v>tier - 1</v>
      </c>
      <c r="N1809" s="14">
        <f t="shared" si="198"/>
        <v>9</v>
      </c>
      <c r="O1809" s="8" t="str">
        <f t="shared" si="199"/>
        <v>tier - 2</v>
      </c>
      <c r="P1809" s="8" t="str">
        <f t="shared" si="200"/>
        <v>R1012</v>
      </c>
      <c r="Q1809" s="35" t="str">
        <f t="shared" si="201"/>
        <v>27-Dec-1992</v>
      </c>
      <c r="R1809" s="35">
        <v>33965</v>
      </c>
      <c r="S1809" s="44">
        <f t="shared" si="202"/>
        <v>30</v>
      </c>
      <c r="T1809" s="47">
        <v>18765.88</v>
      </c>
      <c r="U1809" s="14" t="s">
        <v>1838</v>
      </c>
      <c r="V1809" s="58">
        <v>33965</v>
      </c>
      <c r="W1809" s="14">
        <v>3</v>
      </c>
      <c r="X1809" s="77">
        <v>18765.88</v>
      </c>
      <c r="Y1809" s="14" t="s">
        <v>16</v>
      </c>
      <c r="Z1809" s="14" t="s">
        <v>11</v>
      </c>
      <c r="AA1809" s="14" t="s">
        <v>23</v>
      </c>
      <c r="AB1809" s="38">
        <v>30</v>
      </c>
    </row>
    <row r="1810" spans="1:28" x14ac:dyDescent="0.35">
      <c r="A1810" t="s">
        <v>1839</v>
      </c>
      <c r="B1810">
        <v>1979</v>
      </c>
      <c r="C1810" t="s">
        <v>15</v>
      </c>
      <c r="D1810" s="42">
        <v>19</v>
      </c>
      <c r="E1810">
        <v>2</v>
      </c>
      <c r="F1810" s="37">
        <v>18767.740000000002</v>
      </c>
      <c r="G1810" t="s">
        <v>16</v>
      </c>
      <c r="H1810" t="s">
        <v>16</v>
      </c>
      <c r="I1810" t="s">
        <v>13</v>
      </c>
      <c r="J1810" s="40">
        <v>1979</v>
      </c>
      <c r="K1810" s="43" t="s">
        <v>15</v>
      </c>
      <c r="L1810" s="14">
        <f t="shared" si="196"/>
        <v>240</v>
      </c>
      <c r="M1810" s="14" t="str">
        <f t="shared" si="197"/>
        <v>tier - 1</v>
      </c>
      <c r="N1810" s="14">
        <f t="shared" si="198"/>
        <v>2</v>
      </c>
      <c r="O1810" s="8" t="str">
        <f t="shared" si="199"/>
        <v>tier - 1</v>
      </c>
      <c r="P1810" s="8" t="str">
        <f t="shared" si="200"/>
        <v>R1013</v>
      </c>
      <c r="Q1810" s="35" t="str">
        <f t="shared" si="201"/>
        <v>19-Nov-1979</v>
      </c>
      <c r="R1810" s="35">
        <v>29178</v>
      </c>
      <c r="S1810" s="44">
        <f t="shared" si="202"/>
        <v>44</v>
      </c>
      <c r="T1810" s="47">
        <v>18767.740000000002</v>
      </c>
      <c r="U1810" s="14" t="s">
        <v>1839</v>
      </c>
      <c r="V1810" s="58">
        <v>29178</v>
      </c>
      <c r="W1810" s="14">
        <v>2</v>
      </c>
      <c r="X1810" s="77">
        <v>18767.740000000002</v>
      </c>
      <c r="Y1810" s="14" t="s">
        <v>16</v>
      </c>
      <c r="Z1810" s="14" t="s">
        <v>16</v>
      </c>
      <c r="AA1810" s="14" t="s">
        <v>13</v>
      </c>
      <c r="AB1810" s="38">
        <v>44</v>
      </c>
    </row>
    <row r="1811" spans="1:28" x14ac:dyDescent="0.35">
      <c r="A1811" t="s">
        <v>1840</v>
      </c>
      <c r="B1811">
        <v>1995</v>
      </c>
      <c r="C1811" t="s">
        <v>15</v>
      </c>
      <c r="D1811" s="42">
        <v>28</v>
      </c>
      <c r="E1811">
        <v>3</v>
      </c>
      <c r="F1811" s="37">
        <v>18804.75</v>
      </c>
      <c r="G1811" t="s">
        <v>16</v>
      </c>
      <c r="H1811" t="s">
        <v>16</v>
      </c>
      <c r="I1811" t="s">
        <v>23</v>
      </c>
      <c r="J1811" s="40">
        <v>1995</v>
      </c>
      <c r="K1811" s="43" t="s">
        <v>15</v>
      </c>
      <c r="L1811" s="14">
        <f t="shared" si="196"/>
        <v>240</v>
      </c>
      <c r="M1811" s="14" t="str">
        <f t="shared" si="197"/>
        <v>tier - 1</v>
      </c>
      <c r="N1811" s="14">
        <f t="shared" si="198"/>
        <v>2</v>
      </c>
      <c r="O1811" s="8" t="str">
        <f t="shared" si="199"/>
        <v>tier - 1</v>
      </c>
      <c r="P1811" s="8" t="str">
        <f t="shared" si="200"/>
        <v>R1012</v>
      </c>
      <c r="Q1811" s="35" t="str">
        <f t="shared" si="201"/>
        <v>28-Nov-1995</v>
      </c>
      <c r="R1811" s="35">
        <v>35031</v>
      </c>
      <c r="S1811" s="44">
        <f t="shared" si="202"/>
        <v>28</v>
      </c>
      <c r="T1811" s="47">
        <v>18804.75</v>
      </c>
      <c r="U1811" s="14" t="s">
        <v>1840</v>
      </c>
      <c r="V1811" s="58">
        <v>35031</v>
      </c>
      <c r="W1811" s="14">
        <v>3</v>
      </c>
      <c r="X1811" s="77">
        <v>18804.75</v>
      </c>
      <c r="Y1811" s="14" t="s">
        <v>16</v>
      </c>
      <c r="Z1811" s="14" t="s">
        <v>16</v>
      </c>
      <c r="AA1811" s="14" t="s">
        <v>23</v>
      </c>
      <c r="AB1811" s="38">
        <v>28</v>
      </c>
    </row>
    <row r="1812" spans="1:28" x14ac:dyDescent="0.35">
      <c r="A1812" t="s">
        <v>1841</v>
      </c>
      <c r="B1812">
        <v>1979</v>
      </c>
      <c r="C1812" t="s">
        <v>37</v>
      </c>
      <c r="D1812" s="42">
        <v>15</v>
      </c>
      <c r="E1812">
        <v>2</v>
      </c>
      <c r="F1812" s="37">
        <v>18806.150000000001</v>
      </c>
      <c r="G1812" t="s">
        <v>16</v>
      </c>
      <c r="H1812" t="s">
        <v>11</v>
      </c>
      <c r="I1812" t="s">
        <v>13</v>
      </c>
      <c r="J1812" s="40">
        <v>1979</v>
      </c>
      <c r="K1812" s="43" t="s">
        <v>37</v>
      </c>
      <c r="L1812" s="14">
        <f t="shared" si="196"/>
        <v>240</v>
      </c>
      <c r="M1812" s="14" t="str">
        <f t="shared" si="197"/>
        <v>tier - 1</v>
      </c>
      <c r="N1812" s="14">
        <f t="shared" si="198"/>
        <v>9</v>
      </c>
      <c r="O1812" s="8" t="str">
        <f t="shared" si="199"/>
        <v>tier - 2</v>
      </c>
      <c r="P1812" s="8" t="str">
        <f t="shared" si="200"/>
        <v>R1013</v>
      </c>
      <c r="Q1812" s="35" t="str">
        <f t="shared" si="201"/>
        <v>15-Oct-1979</v>
      </c>
      <c r="R1812" s="35">
        <v>29143</v>
      </c>
      <c r="S1812" s="44">
        <f t="shared" si="202"/>
        <v>44</v>
      </c>
      <c r="T1812" s="47">
        <v>18806.150000000001</v>
      </c>
      <c r="U1812" s="14" t="s">
        <v>1841</v>
      </c>
      <c r="V1812" s="58">
        <v>29143</v>
      </c>
      <c r="W1812" s="14">
        <v>2</v>
      </c>
      <c r="X1812" s="77">
        <v>18806.150000000001</v>
      </c>
      <c r="Y1812" s="14" t="s">
        <v>16</v>
      </c>
      <c r="Z1812" s="14" t="s">
        <v>11</v>
      </c>
      <c r="AA1812" s="14" t="s">
        <v>13</v>
      </c>
      <c r="AB1812" s="38">
        <v>44</v>
      </c>
    </row>
    <row r="1813" spans="1:28" x14ac:dyDescent="0.35">
      <c r="A1813" t="s">
        <v>1842</v>
      </c>
      <c r="B1813">
        <v>1962</v>
      </c>
      <c r="C1813" t="s">
        <v>30</v>
      </c>
      <c r="D1813" s="42">
        <v>18</v>
      </c>
      <c r="E1813">
        <v>0</v>
      </c>
      <c r="F1813" s="37">
        <v>18815.53</v>
      </c>
      <c r="G1813" t="s">
        <v>16</v>
      </c>
      <c r="H1813" t="s">
        <v>16</v>
      </c>
      <c r="I1813" t="s">
        <v>249</v>
      </c>
      <c r="J1813" s="40">
        <v>1962</v>
      </c>
      <c r="K1813" s="43" t="s">
        <v>30</v>
      </c>
      <c r="L1813" s="14">
        <f t="shared" si="196"/>
        <v>240</v>
      </c>
      <c r="M1813" s="14" t="str">
        <f t="shared" si="197"/>
        <v>tier - 1</v>
      </c>
      <c r="N1813" s="14">
        <f t="shared" si="198"/>
        <v>2</v>
      </c>
      <c r="O1813" s="8" t="str">
        <f t="shared" si="199"/>
        <v>tier - 1</v>
      </c>
      <c r="P1813" s="8" t="str">
        <f t="shared" si="200"/>
        <v>R1023</v>
      </c>
      <c r="Q1813" s="35" t="str">
        <f t="shared" si="201"/>
        <v>18-Dec-1962</v>
      </c>
      <c r="R1813" s="35">
        <v>22998</v>
      </c>
      <c r="S1813" s="44">
        <f t="shared" si="202"/>
        <v>61</v>
      </c>
      <c r="T1813" s="47">
        <v>18815.53</v>
      </c>
      <c r="U1813" s="14" t="s">
        <v>1842</v>
      </c>
      <c r="V1813" s="58">
        <v>22998</v>
      </c>
      <c r="W1813" s="14">
        <v>0</v>
      </c>
      <c r="X1813" s="77">
        <v>18815.53</v>
      </c>
      <c r="Y1813" s="14" t="s">
        <v>16</v>
      </c>
      <c r="Z1813" s="14" t="s">
        <v>16</v>
      </c>
      <c r="AA1813" s="14" t="s">
        <v>249</v>
      </c>
      <c r="AB1813" s="38">
        <v>61</v>
      </c>
    </row>
    <row r="1814" spans="1:28" x14ac:dyDescent="0.35">
      <c r="A1814" t="s">
        <v>1843</v>
      </c>
      <c r="B1814">
        <v>2003</v>
      </c>
      <c r="C1814" t="s">
        <v>10</v>
      </c>
      <c r="D1814" s="42">
        <v>24</v>
      </c>
      <c r="E1814">
        <v>3</v>
      </c>
      <c r="F1814" s="37">
        <v>18838.7</v>
      </c>
      <c r="G1814" t="s">
        <v>16</v>
      </c>
      <c r="H1814" t="s">
        <v>12</v>
      </c>
      <c r="I1814" t="s">
        <v>23</v>
      </c>
      <c r="J1814" s="40">
        <v>2003</v>
      </c>
      <c r="K1814" s="43" t="s">
        <v>10</v>
      </c>
      <c r="L1814" s="14">
        <f t="shared" si="196"/>
        <v>240</v>
      </c>
      <c r="M1814" s="14" t="str">
        <f t="shared" si="197"/>
        <v>tier - 1</v>
      </c>
      <c r="N1814" s="14">
        <f t="shared" si="198"/>
        <v>1</v>
      </c>
      <c r="O1814" s="8" t="str">
        <f t="shared" si="199"/>
        <v>tier - 3</v>
      </c>
      <c r="P1814" s="8" t="str">
        <f t="shared" si="200"/>
        <v>R1012</v>
      </c>
      <c r="Q1814" s="35" t="str">
        <f t="shared" si="201"/>
        <v>24-Jul-2003</v>
      </c>
      <c r="R1814" s="35">
        <v>37826</v>
      </c>
      <c r="S1814" s="44">
        <f t="shared" si="202"/>
        <v>20</v>
      </c>
      <c r="T1814" s="47">
        <v>18838.7</v>
      </c>
      <c r="U1814" s="14" t="s">
        <v>1843</v>
      </c>
      <c r="V1814" s="58">
        <v>37826</v>
      </c>
      <c r="W1814" s="14">
        <v>3</v>
      </c>
      <c r="X1814" s="77">
        <v>18838.7</v>
      </c>
      <c r="Y1814" s="14" t="s">
        <v>16</v>
      </c>
      <c r="Z1814" s="14" t="s">
        <v>12</v>
      </c>
      <c r="AA1814" s="14" t="s">
        <v>23</v>
      </c>
      <c r="AB1814" s="38">
        <v>20</v>
      </c>
    </row>
    <row r="1815" spans="1:28" x14ac:dyDescent="0.35">
      <c r="A1815" t="s">
        <v>1844</v>
      </c>
      <c r="B1815">
        <v>1963</v>
      </c>
      <c r="C1815" t="s">
        <v>30</v>
      </c>
      <c r="D1815" s="42">
        <v>6</v>
      </c>
      <c r="E1815">
        <v>0</v>
      </c>
      <c r="F1815" s="37">
        <v>18883.330000000002</v>
      </c>
      <c r="G1815" t="s">
        <v>16</v>
      </c>
      <c r="H1815" t="s">
        <v>16</v>
      </c>
      <c r="I1815" t="s">
        <v>535</v>
      </c>
      <c r="J1815" s="40">
        <v>1963</v>
      </c>
      <c r="K1815" s="43" t="s">
        <v>30</v>
      </c>
      <c r="L1815" s="14">
        <f t="shared" si="196"/>
        <v>240</v>
      </c>
      <c r="M1815" s="14" t="str">
        <f t="shared" si="197"/>
        <v>tier - 1</v>
      </c>
      <c r="N1815" s="14">
        <f t="shared" si="198"/>
        <v>2</v>
      </c>
      <c r="O1815" s="8" t="str">
        <f t="shared" si="199"/>
        <v>tier - 1</v>
      </c>
      <c r="P1815" s="8" t="str">
        <f t="shared" si="200"/>
        <v>R1026</v>
      </c>
      <c r="Q1815" s="35" t="str">
        <f t="shared" si="201"/>
        <v>6-Dec-1963</v>
      </c>
      <c r="R1815" s="35">
        <v>23351</v>
      </c>
      <c r="S1815" s="44">
        <f t="shared" si="202"/>
        <v>60</v>
      </c>
      <c r="T1815" s="47">
        <v>18883.330000000002</v>
      </c>
      <c r="U1815" s="14" t="s">
        <v>1844</v>
      </c>
      <c r="V1815" s="58">
        <v>23351</v>
      </c>
      <c r="W1815" s="14">
        <v>0</v>
      </c>
      <c r="X1815" s="77">
        <v>18883.330000000002</v>
      </c>
      <c r="Y1815" s="14" t="s">
        <v>16</v>
      </c>
      <c r="Z1815" s="14" t="s">
        <v>16</v>
      </c>
      <c r="AA1815" s="14" t="s">
        <v>535</v>
      </c>
      <c r="AB1815" s="38">
        <v>60</v>
      </c>
    </row>
    <row r="1816" spans="1:28" x14ac:dyDescent="0.35">
      <c r="A1816" t="s">
        <v>1845</v>
      </c>
      <c r="B1816">
        <v>1995</v>
      </c>
      <c r="C1816" t="s">
        <v>20</v>
      </c>
      <c r="D1816" s="42">
        <v>27</v>
      </c>
      <c r="E1816">
        <v>1</v>
      </c>
      <c r="F1816" s="37">
        <v>18903.490000000002</v>
      </c>
      <c r="G1816" t="s">
        <v>16</v>
      </c>
      <c r="H1816" t="s">
        <v>11</v>
      </c>
      <c r="I1816" t="s">
        <v>247</v>
      </c>
      <c r="J1816" s="40">
        <v>1995</v>
      </c>
      <c r="K1816" s="43" t="s">
        <v>20</v>
      </c>
      <c r="L1816" s="14">
        <f t="shared" si="196"/>
        <v>240</v>
      </c>
      <c r="M1816" s="14" t="str">
        <f t="shared" si="197"/>
        <v>tier - 1</v>
      </c>
      <c r="N1816" s="14">
        <f t="shared" si="198"/>
        <v>9</v>
      </c>
      <c r="O1816" s="8" t="str">
        <f t="shared" si="199"/>
        <v>tier - 2</v>
      </c>
      <c r="P1816" s="8" t="str">
        <f t="shared" si="200"/>
        <v>R1024</v>
      </c>
      <c r="Q1816" s="35" t="str">
        <f t="shared" si="201"/>
        <v>27-Sep-1995</v>
      </c>
      <c r="R1816" s="35">
        <v>34969</v>
      </c>
      <c r="S1816" s="44">
        <f t="shared" si="202"/>
        <v>28</v>
      </c>
      <c r="T1816" s="47">
        <v>18903.490000000002</v>
      </c>
      <c r="U1816" s="14" t="s">
        <v>1845</v>
      </c>
      <c r="V1816" s="58">
        <v>34969</v>
      </c>
      <c r="W1816" s="14">
        <v>1</v>
      </c>
      <c r="X1816" s="77">
        <v>18903.490000000002</v>
      </c>
      <c r="Y1816" s="14" t="s">
        <v>16</v>
      </c>
      <c r="Z1816" s="14" t="s">
        <v>11</v>
      </c>
      <c r="AA1816" s="14" t="s">
        <v>247</v>
      </c>
      <c r="AB1816" s="38">
        <v>28</v>
      </c>
    </row>
    <row r="1817" spans="1:28" x14ac:dyDescent="0.35">
      <c r="A1817" t="s">
        <v>1846</v>
      </c>
      <c r="B1817">
        <v>1969</v>
      </c>
      <c r="C1817" t="s">
        <v>35</v>
      </c>
      <c r="D1817" s="42">
        <v>3</v>
      </c>
      <c r="E1817">
        <v>0</v>
      </c>
      <c r="F1817" s="37">
        <v>18932.810000000001</v>
      </c>
      <c r="G1817" t="s">
        <v>16</v>
      </c>
      <c r="H1817" t="s">
        <v>12</v>
      </c>
      <c r="I1817" t="s">
        <v>23</v>
      </c>
      <c r="J1817" s="40">
        <v>1969</v>
      </c>
      <c r="K1817" s="43" t="s">
        <v>35</v>
      </c>
      <c r="L1817" s="14">
        <f t="shared" si="196"/>
        <v>240</v>
      </c>
      <c r="M1817" s="14" t="str">
        <f t="shared" si="197"/>
        <v>tier - 1</v>
      </c>
      <c r="N1817" s="14">
        <f t="shared" si="198"/>
        <v>1</v>
      </c>
      <c r="O1817" s="8" t="str">
        <f t="shared" si="199"/>
        <v>tier - 3</v>
      </c>
      <c r="P1817" s="8" t="str">
        <f t="shared" si="200"/>
        <v>R1012</v>
      </c>
      <c r="Q1817" s="35" t="str">
        <f t="shared" si="201"/>
        <v>3-Aug-1969</v>
      </c>
      <c r="R1817" s="35">
        <v>25418</v>
      </c>
      <c r="S1817" s="44">
        <f t="shared" si="202"/>
        <v>54</v>
      </c>
      <c r="T1817" s="47">
        <v>18932.810000000001</v>
      </c>
      <c r="U1817" s="14" t="s">
        <v>1846</v>
      </c>
      <c r="V1817" s="58">
        <v>25418</v>
      </c>
      <c r="W1817" s="14">
        <v>0</v>
      </c>
      <c r="X1817" s="77">
        <v>18932.810000000001</v>
      </c>
      <c r="Y1817" s="14" t="s">
        <v>16</v>
      </c>
      <c r="Z1817" s="14" t="s">
        <v>12</v>
      </c>
      <c r="AA1817" s="14" t="s">
        <v>23</v>
      </c>
      <c r="AB1817" s="38">
        <v>54</v>
      </c>
    </row>
    <row r="1818" spans="1:28" x14ac:dyDescent="0.35">
      <c r="A1818" t="s">
        <v>1847</v>
      </c>
      <c r="B1818">
        <v>1963</v>
      </c>
      <c r="C1818" t="s">
        <v>37</v>
      </c>
      <c r="D1818" s="42">
        <v>20</v>
      </c>
      <c r="E1818">
        <v>0</v>
      </c>
      <c r="F1818" s="37">
        <v>18954.560000000001</v>
      </c>
      <c r="G1818" t="s">
        <v>16</v>
      </c>
      <c r="H1818" t="s">
        <v>16</v>
      </c>
      <c r="I1818" t="s">
        <v>535</v>
      </c>
      <c r="J1818" s="40">
        <v>1963</v>
      </c>
      <c r="K1818" s="43" t="s">
        <v>37</v>
      </c>
      <c r="L1818" s="14">
        <f t="shared" si="196"/>
        <v>240</v>
      </c>
      <c r="M1818" s="14" t="str">
        <f t="shared" si="197"/>
        <v>tier - 1</v>
      </c>
      <c r="N1818" s="14">
        <f t="shared" si="198"/>
        <v>2</v>
      </c>
      <c r="O1818" s="8" t="str">
        <f t="shared" si="199"/>
        <v>tier - 1</v>
      </c>
      <c r="P1818" s="8" t="str">
        <f t="shared" si="200"/>
        <v>R1026</v>
      </c>
      <c r="Q1818" s="35" t="str">
        <f t="shared" si="201"/>
        <v>20-Oct-1963</v>
      </c>
      <c r="R1818" s="35">
        <v>23304</v>
      </c>
      <c r="S1818" s="44">
        <f t="shared" si="202"/>
        <v>60</v>
      </c>
      <c r="T1818" s="47">
        <v>18954.560000000001</v>
      </c>
      <c r="U1818" s="14" t="s">
        <v>1847</v>
      </c>
      <c r="V1818" s="58">
        <v>23304</v>
      </c>
      <c r="W1818" s="14">
        <v>0</v>
      </c>
      <c r="X1818" s="77">
        <v>18954.560000000001</v>
      </c>
      <c r="Y1818" s="14" t="s">
        <v>16</v>
      </c>
      <c r="Z1818" s="14" t="s">
        <v>16</v>
      </c>
      <c r="AA1818" s="14" t="s">
        <v>535</v>
      </c>
      <c r="AB1818" s="38">
        <v>60</v>
      </c>
    </row>
    <row r="1819" spans="1:28" x14ac:dyDescent="0.35">
      <c r="A1819" t="s">
        <v>1848</v>
      </c>
      <c r="B1819">
        <v>1998</v>
      </c>
      <c r="C1819" t="s">
        <v>35</v>
      </c>
      <c r="D1819" s="42">
        <v>6</v>
      </c>
      <c r="E1819">
        <v>0</v>
      </c>
      <c r="F1819" s="37">
        <v>18955.22</v>
      </c>
      <c r="G1819" t="s">
        <v>16</v>
      </c>
      <c r="H1819" t="s">
        <v>12</v>
      </c>
      <c r="I1819" t="s">
        <v>42</v>
      </c>
      <c r="J1819" s="40">
        <v>1998</v>
      </c>
      <c r="K1819" s="43" t="s">
        <v>35</v>
      </c>
      <c r="L1819" s="14">
        <f t="shared" si="196"/>
        <v>240</v>
      </c>
      <c r="M1819" s="14" t="str">
        <f t="shared" si="197"/>
        <v>tier - 1</v>
      </c>
      <c r="N1819" s="14">
        <f t="shared" si="198"/>
        <v>1</v>
      </c>
      <c r="O1819" s="8" t="str">
        <f t="shared" si="199"/>
        <v>tier - 3</v>
      </c>
      <c r="P1819" s="8" t="str">
        <f t="shared" si="200"/>
        <v>R1011</v>
      </c>
      <c r="Q1819" s="35" t="str">
        <f t="shared" si="201"/>
        <v>6-Aug-1998</v>
      </c>
      <c r="R1819" s="35">
        <v>36013</v>
      </c>
      <c r="S1819" s="44">
        <f t="shared" si="202"/>
        <v>25</v>
      </c>
      <c r="T1819" s="47">
        <v>18955.22</v>
      </c>
      <c r="U1819" s="14" t="s">
        <v>1848</v>
      </c>
      <c r="V1819" s="58">
        <v>36013</v>
      </c>
      <c r="W1819" s="14">
        <v>0</v>
      </c>
      <c r="X1819" s="77">
        <v>18955.22</v>
      </c>
      <c r="Y1819" s="14" t="s">
        <v>16</v>
      </c>
      <c r="Z1819" s="14" t="s">
        <v>12</v>
      </c>
      <c r="AA1819" s="14" t="s">
        <v>42</v>
      </c>
      <c r="AB1819" s="38">
        <v>25</v>
      </c>
    </row>
    <row r="1820" spans="1:28" x14ac:dyDescent="0.35">
      <c r="A1820" t="s">
        <v>1849</v>
      </c>
      <c r="B1820">
        <v>1992</v>
      </c>
      <c r="C1820" t="s">
        <v>15</v>
      </c>
      <c r="D1820" s="42">
        <v>30</v>
      </c>
      <c r="E1820">
        <v>1</v>
      </c>
      <c r="F1820" s="37">
        <v>18963.169999999998</v>
      </c>
      <c r="G1820" t="s">
        <v>16</v>
      </c>
      <c r="H1820" t="s">
        <v>16</v>
      </c>
      <c r="I1820" t="s">
        <v>13</v>
      </c>
      <c r="J1820" s="40">
        <v>1992</v>
      </c>
      <c r="K1820" s="43" t="s">
        <v>15</v>
      </c>
      <c r="L1820" s="14">
        <f t="shared" si="196"/>
        <v>240</v>
      </c>
      <c r="M1820" s="14" t="str">
        <f t="shared" si="197"/>
        <v>tier - 1</v>
      </c>
      <c r="N1820" s="14">
        <f t="shared" si="198"/>
        <v>2</v>
      </c>
      <c r="O1820" s="8" t="str">
        <f t="shared" si="199"/>
        <v>tier - 1</v>
      </c>
      <c r="P1820" s="8" t="str">
        <f t="shared" si="200"/>
        <v>R1013</v>
      </c>
      <c r="Q1820" s="35" t="str">
        <f t="shared" si="201"/>
        <v>30-Nov-1992</v>
      </c>
      <c r="R1820" s="35">
        <v>33938</v>
      </c>
      <c r="S1820" s="44">
        <f t="shared" si="202"/>
        <v>31</v>
      </c>
      <c r="T1820" s="47">
        <v>18963.169999999998</v>
      </c>
      <c r="U1820" s="14" t="s">
        <v>1849</v>
      </c>
      <c r="V1820" s="58">
        <v>33938</v>
      </c>
      <c r="W1820" s="14">
        <v>1</v>
      </c>
      <c r="X1820" s="77">
        <v>18963.169999999998</v>
      </c>
      <c r="Y1820" s="14" t="s">
        <v>16</v>
      </c>
      <c r="Z1820" s="14" t="s">
        <v>16</v>
      </c>
      <c r="AA1820" s="14" t="s">
        <v>13</v>
      </c>
      <c r="AB1820" s="38">
        <v>31</v>
      </c>
    </row>
    <row r="1821" spans="1:28" x14ac:dyDescent="0.35">
      <c r="A1821" t="s">
        <v>1850</v>
      </c>
      <c r="B1821">
        <v>1988</v>
      </c>
      <c r="C1821" t="s">
        <v>37</v>
      </c>
      <c r="D1821" s="42">
        <v>24</v>
      </c>
      <c r="E1821">
        <v>2</v>
      </c>
      <c r="F1821" s="37">
        <v>18972.5</v>
      </c>
      <c r="G1821" t="s">
        <v>16</v>
      </c>
      <c r="H1821" t="s">
        <v>12</v>
      </c>
      <c r="I1821" t="s">
        <v>13</v>
      </c>
      <c r="J1821" s="40">
        <v>1988</v>
      </c>
      <c r="K1821" s="43" t="s">
        <v>37</v>
      </c>
      <c r="L1821" s="14">
        <f t="shared" si="196"/>
        <v>240</v>
      </c>
      <c r="M1821" s="14" t="str">
        <f t="shared" si="197"/>
        <v>tier - 1</v>
      </c>
      <c r="N1821" s="14">
        <f t="shared" si="198"/>
        <v>1</v>
      </c>
      <c r="O1821" s="8" t="str">
        <f t="shared" si="199"/>
        <v>tier - 3</v>
      </c>
      <c r="P1821" s="8" t="str">
        <f t="shared" si="200"/>
        <v>R1013</v>
      </c>
      <c r="Q1821" s="35" t="str">
        <f t="shared" si="201"/>
        <v>24-Oct-1988</v>
      </c>
      <c r="R1821" s="35">
        <v>32440</v>
      </c>
      <c r="S1821" s="44">
        <f t="shared" si="202"/>
        <v>35</v>
      </c>
      <c r="T1821" s="47">
        <v>18972.5</v>
      </c>
      <c r="U1821" s="14" t="s">
        <v>1850</v>
      </c>
      <c r="V1821" s="58">
        <v>32440</v>
      </c>
      <c r="W1821" s="14">
        <v>2</v>
      </c>
      <c r="X1821" s="77">
        <v>18972.5</v>
      </c>
      <c r="Y1821" s="14" t="s">
        <v>16</v>
      </c>
      <c r="Z1821" s="14" t="s">
        <v>12</v>
      </c>
      <c r="AA1821" s="14" t="s">
        <v>13</v>
      </c>
      <c r="AB1821" s="38">
        <v>35</v>
      </c>
    </row>
    <row r="1822" spans="1:28" x14ac:dyDescent="0.35">
      <c r="A1822" t="s">
        <v>1851</v>
      </c>
      <c r="B1822">
        <v>1983</v>
      </c>
      <c r="C1822" t="s">
        <v>30</v>
      </c>
      <c r="D1822" s="42">
        <v>19</v>
      </c>
      <c r="E1822">
        <v>5</v>
      </c>
      <c r="F1822" s="37">
        <v>19023.259999999998</v>
      </c>
      <c r="G1822" t="s">
        <v>16</v>
      </c>
      <c r="H1822" t="s">
        <v>12</v>
      </c>
      <c r="I1822" t="s">
        <v>42</v>
      </c>
      <c r="J1822" s="40">
        <v>1983</v>
      </c>
      <c r="K1822" s="43" t="s">
        <v>30</v>
      </c>
      <c r="L1822" s="14">
        <f t="shared" si="196"/>
        <v>240</v>
      </c>
      <c r="M1822" s="14" t="str">
        <f t="shared" si="197"/>
        <v>tier - 1</v>
      </c>
      <c r="N1822" s="14">
        <f t="shared" si="198"/>
        <v>1</v>
      </c>
      <c r="O1822" s="8" t="str">
        <f t="shared" si="199"/>
        <v>tier - 3</v>
      </c>
      <c r="P1822" s="8" t="str">
        <f t="shared" si="200"/>
        <v>R1011</v>
      </c>
      <c r="Q1822" s="35" t="str">
        <f t="shared" si="201"/>
        <v>19-Dec-1983</v>
      </c>
      <c r="R1822" s="35">
        <v>30669</v>
      </c>
      <c r="S1822" s="44">
        <f t="shared" si="202"/>
        <v>39</v>
      </c>
      <c r="T1822" s="47">
        <v>19023.259999999998</v>
      </c>
      <c r="U1822" s="14" t="s">
        <v>1851</v>
      </c>
      <c r="V1822" s="58">
        <v>30669</v>
      </c>
      <c r="W1822" s="14">
        <v>5</v>
      </c>
      <c r="X1822" s="77">
        <v>19023.259999999998</v>
      </c>
      <c r="Y1822" s="14" t="s">
        <v>16</v>
      </c>
      <c r="Z1822" s="14" t="s">
        <v>12</v>
      </c>
      <c r="AA1822" s="14" t="s">
        <v>42</v>
      </c>
      <c r="AB1822" s="38">
        <v>39</v>
      </c>
    </row>
    <row r="1823" spans="1:28" x14ac:dyDescent="0.35">
      <c r="A1823" t="s">
        <v>1852</v>
      </c>
      <c r="B1823">
        <v>1989</v>
      </c>
      <c r="C1823" t="s">
        <v>18</v>
      </c>
      <c r="D1823" s="42">
        <v>5</v>
      </c>
      <c r="E1823">
        <v>1</v>
      </c>
      <c r="F1823" s="37">
        <v>19040.88</v>
      </c>
      <c r="G1823" t="s">
        <v>16</v>
      </c>
      <c r="H1823" t="s">
        <v>12</v>
      </c>
      <c r="I1823" t="s">
        <v>42</v>
      </c>
      <c r="J1823" s="40">
        <v>1989</v>
      </c>
      <c r="K1823" s="43" t="s">
        <v>18</v>
      </c>
      <c r="L1823" s="14">
        <f t="shared" si="196"/>
        <v>240</v>
      </c>
      <c r="M1823" s="14" t="str">
        <f t="shared" si="197"/>
        <v>tier - 1</v>
      </c>
      <c r="N1823" s="14">
        <f t="shared" si="198"/>
        <v>1</v>
      </c>
      <c r="O1823" s="8" t="str">
        <f t="shared" si="199"/>
        <v>tier - 3</v>
      </c>
      <c r="P1823" s="8" t="str">
        <f t="shared" si="200"/>
        <v>R1011</v>
      </c>
      <c r="Q1823" s="35" t="str">
        <f t="shared" si="201"/>
        <v>5-Jun-1989</v>
      </c>
      <c r="R1823" s="35">
        <v>32664</v>
      </c>
      <c r="S1823" s="44">
        <f t="shared" si="202"/>
        <v>34</v>
      </c>
      <c r="T1823" s="47">
        <v>19040.88</v>
      </c>
      <c r="U1823" s="14" t="s">
        <v>1852</v>
      </c>
      <c r="V1823" s="58">
        <v>32664</v>
      </c>
      <c r="W1823" s="14">
        <v>1</v>
      </c>
      <c r="X1823" s="77">
        <v>19040.88</v>
      </c>
      <c r="Y1823" s="14" t="s">
        <v>16</v>
      </c>
      <c r="Z1823" s="14" t="s">
        <v>12</v>
      </c>
      <c r="AA1823" s="14" t="s">
        <v>42</v>
      </c>
      <c r="AB1823" s="38">
        <v>34</v>
      </c>
    </row>
    <row r="1824" spans="1:28" x14ac:dyDescent="0.35">
      <c r="A1824" t="s">
        <v>1853</v>
      </c>
      <c r="B1824">
        <v>1993</v>
      </c>
      <c r="C1824" t="s">
        <v>20</v>
      </c>
      <c r="D1824" s="42">
        <v>28</v>
      </c>
      <c r="E1824">
        <v>1</v>
      </c>
      <c r="F1824" s="37">
        <v>19107.78</v>
      </c>
      <c r="G1824" t="s">
        <v>16</v>
      </c>
      <c r="H1824" t="s">
        <v>11</v>
      </c>
      <c r="I1824" t="s">
        <v>13</v>
      </c>
      <c r="J1824" s="40">
        <v>1993</v>
      </c>
      <c r="K1824" s="43" t="s">
        <v>20</v>
      </c>
      <c r="L1824" s="14">
        <f t="shared" si="196"/>
        <v>240</v>
      </c>
      <c r="M1824" s="14" t="str">
        <f t="shared" si="197"/>
        <v>tier - 1</v>
      </c>
      <c r="N1824" s="14">
        <f t="shared" si="198"/>
        <v>9</v>
      </c>
      <c r="O1824" s="8" t="str">
        <f t="shared" si="199"/>
        <v>tier - 2</v>
      </c>
      <c r="P1824" s="8" t="str">
        <f t="shared" si="200"/>
        <v>R1013</v>
      </c>
      <c r="Q1824" s="35" t="str">
        <f t="shared" si="201"/>
        <v>28-Sep-1993</v>
      </c>
      <c r="R1824" s="35">
        <v>34240</v>
      </c>
      <c r="S1824" s="44">
        <f t="shared" si="202"/>
        <v>30</v>
      </c>
      <c r="T1824" s="47">
        <v>19107.78</v>
      </c>
      <c r="U1824" s="14" t="s">
        <v>1853</v>
      </c>
      <c r="V1824" s="58">
        <v>34240</v>
      </c>
      <c r="W1824" s="14">
        <v>1</v>
      </c>
      <c r="X1824" s="77">
        <v>19107.78</v>
      </c>
      <c r="Y1824" s="14" t="s">
        <v>16</v>
      </c>
      <c r="Z1824" s="14" t="s">
        <v>11</v>
      </c>
      <c r="AA1824" s="14" t="s">
        <v>13</v>
      </c>
      <c r="AB1824" s="38">
        <v>30</v>
      </c>
    </row>
    <row r="1825" spans="1:28" x14ac:dyDescent="0.35">
      <c r="A1825" t="s">
        <v>1854</v>
      </c>
      <c r="B1825">
        <v>1979</v>
      </c>
      <c r="C1825" t="s">
        <v>10</v>
      </c>
      <c r="D1825" s="42">
        <v>2</v>
      </c>
      <c r="E1825">
        <v>2</v>
      </c>
      <c r="F1825" s="37">
        <v>19144.580000000002</v>
      </c>
      <c r="G1825" t="s">
        <v>16</v>
      </c>
      <c r="H1825" t="s">
        <v>16</v>
      </c>
      <c r="I1825" t="s">
        <v>247</v>
      </c>
      <c r="J1825" s="40">
        <v>1979</v>
      </c>
      <c r="K1825" s="43" t="s">
        <v>10</v>
      </c>
      <c r="L1825" s="14">
        <f t="shared" si="196"/>
        <v>240</v>
      </c>
      <c r="M1825" s="14" t="str">
        <f t="shared" si="197"/>
        <v>tier - 1</v>
      </c>
      <c r="N1825" s="14">
        <f t="shared" si="198"/>
        <v>2</v>
      </c>
      <c r="O1825" s="8" t="str">
        <f t="shared" si="199"/>
        <v>tier - 1</v>
      </c>
      <c r="P1825" s="8" t="str">
        <f t="shared" si="200"/>
        <v>R1024</v>
      </c>
      <c r="Q1825" s="35" t="str">
        <f t="shared" si="201"/>
        <v>2-Jul-1979</v>
      </c>
      <c r="R1825" s="35">
        <v>29038</v>
      </c>
      <c r="S1825" s="44">
        <f t="shared" si="202"/>
        <v>44</v>
      </c>
      <c r="T1825" s="47">
        <v>19144.580000000002</v>
      </c>
      <c r="U1825" s="14" t="s">
        <v>1854</v>
      </c>
      <c r="V1825" s="58">
        <v>29038</v>
      </c>
      <c r="W1825" s="14">
        <v>2</v>
      </c>
      <c r="X1825" s="77">
        <v>19144.580000000002</v>
      </c>
      <c r="Y1825" s="14" t="s">
        <v>16</v>
      </c>
      <c r="Z1825" s="14" t="s">
        <v>16</v>
      </c>
      <c r="AA1825" s="14" t="s">
        <v>247</v>
      </c>
      <c r="AB1825" s="38">
        <v>44</v>
      </c>
    </row>
    <row r="1826" spans="1:28" x14ac:dyDescent="0.35">
      <c r="A1826" t="s">
        <v>1855</v>
      </c>
      <c r="B1826">
        <v>1991</v>
      </c>
      <c r="C1826" t="s">
        <v>20</v>
      </c>
      <c r="D1826" s="42">
        <v>16</v>
      </c>
      <c r="E1826">
        <v>3</v>
      </c>
      <c r="F1826" s="37">
        <v>19199.939999999999</v>
      </c>
      <c r="G1826" t="s">
        <v>16</v>
      </c>
      <c r="H1826" t="s">
        <v>12</v>
      </c>
      <c r="I1826" t="s">
        <v>42</v>
      </c>
      <c r="J1826" s="40">
        <v>1991</v>
      </c>
      <c r="K1826" s="43" t="s">
        <v>20</v>
      </c>
      <c r="L1826" s="14">
        <f t="shared" si="196"/>
        <v>240</v>
      </c>
      <c r="M1826" s="14" t="str">
        <f t="shared" si="197"/>
        <v>tier - 1</v>
      </c>
      <c r="N1826" s="14">
        <f t="shared" si="198"/>
        <v>1</v>
      </c>
      <c r="O1826" s="8" t="str">
        <f t="shared" si="199"/>
        <v>tier - 3</v>
      </c>
      <c r="P1826" s="8" t="str">
        <f t="shared" si="200"/>
        <v>R1011</v>
      </c>
      <c r="Q1826" s="35" t="str">
        <f t="shared" si="201"/>
        <v>16-Sep-1991</v>
      </c>
      <c r="R1826" s="35">
        <v>33497</v>
      </c>
      <c r="S1826" s="44">
        <f t="shared" si="202"/>
        <v>32</v>
      </c>
      <c r="T1826" s="47">
        <v>19199.939999999999</v>
      </c>
      <c r="U1826" s="14" t="s">
        <v>1855</v>
      </c>
      <c r="V1826" s="58">
        <v>33497</v>
      </c>
      <c r="W1826" s="14">
        <v>3</v>
      </c>
      <c r="X1826" s="77">
        <v>19199.939999999999</v>
      </c>
      <c r="Y1826" s="14" t="s">
        <v>16</v>
      </c>
      <c r="Z1826" s="14" t="s">
        <v>12</v>
      </c>
      <c r="AA1826" s="14" t="s">
        <v>42</v>
      </c>
      <c r="AB1826" s="38">
        <v>32</v>
      </c>
    </row>
    <row r="1827" spans="1:28" x14ac:dyDescent="0.35">
      <c r="A1827" t="s">
        <v>1856</v>
      </c>
      <c r="B1827">
        <v>1985</v>
      </c>
      <c r="C1827" t="s">
        <v>30</v>
      </c>
      <c r="D1827" s="42">
        <v>28</v>
      </c>
      <c r="E1827">
        <v>0</v>
      </c>
      <c r="F1827" s="37">
        <v>19214.71</v>
      </c>
      <c r="G1827" t="s">
        <v>16</v>
      </c>
      <c r="H1827" t="s">
        <v>12</v>
      </c>
      <c r="I1827" t="s">
        <v>13</v>
      </c>
      <c r="J1827" s="40">
        <v>1985</v>
      </c>
      <c r="K1827" s="43" t="s">
        <v>30</v>
      </c>
      <c r="L1827" s="14">
        <f t="shared" si="196"/>
        <v>240</v>
      </c>
      <c r="M1827" s="14" t="str">
        <f t="shared" si="197"/>
        <v>tier - 1</v>
      </c>
      <c r="N1827" s="14">
        <f t="shared" si="198"/>
        <v>1</v>
      </c>
      <c r="O1827" s="8" t="str">
        <f t="shared" si="199"/>
        <v>tier - 3</v>
      </c>
      <c r="P1827" s="8" t="str">
        <f t="shared" si="200"/>
        <v>R1013</v>
      </c>
      <c r="Q1827" s="35" t="str">
        <f t="shared" si="201"/>
        <v>28-Dec-1985</v>
      </c>
      <c r="R1827" s="35">
        <v>31409</v>
      </c>
      <c r="S1827" s="44">
        <f t="shared" si="202"/>
        <v>37</v>
      </c>
      <c r="T1827" s="47">
        <v>19214.71</v>
      </c>
      <c r="U1827" s="14" t="s">
        <v>1856</v>
      </c>
      <c r="V1827" s="58">
        <v>31409</v>
      </c>
      <c r="W1827" s="14">
        <v>0</v>
      </c>
      <c r="X1827" s="77">
        <v>19214.71</v>
      </c>
      <c r="Y1827" s="14" t="s">
        <v>16</v>
      </c>
      <c r="Z1827" s="14" t="s">
        <v>12</v>
      </c>
      <c r="AA1827" s="14" t="s">
        <v>13</v>
      </c>
      <c r="AB1827" s="38">
        <v>37</v>
      </c>
    </row>
    <row r="1828" spans="1:28" x14ac:dyDescent="0.35">
      <c r="A1828" t="s">
        <v>1857</v>
      </c>
      <c r="B1828">
        <v>1967</v>
      </c>
      <c r="C1828" t="s">
        <v>10</v>
      </c>
      <c r="D1828" s="42">
        <v>29</v>
      </c>
      <c r="E1828">
        <v>0</v>
      </c>
      <c r="F1828" s="37">
        <v>19259.96</v>
      </c>
      <c r="G1828" t="s">
        <v>16</v>
      </c>
      <c r="H1828" t="s">
        <v>16</v>
      </c>
      <c r="I1828" t="s">
        <v>23</v>
      </c>
      <c r="J1828" s="40">
        <v>1967</v>
      </c>
      <c r="K1828" s="43" t="s">
        <v>10</v>
      </c>
      <c r="L1828" s="14">
        <f t="shared" si="196"/>
        <v>240</v>
      </c>
      <c r="M1828" s="14" t="str">
        <f t="shared" si="197"/>
        <v>tier - 1</v>
      </c>
      <c r="N1828" s="14">
        <f t="shared" si="198"/>
        <v>2</v>
      </c>
      <c r="O1828" s="8" t="str">
        <f t="shared" si="199"/>
        <v>tier - 1</v>
      </c>
      <c r="P1828" s="8" t="str">
        <f t="shared" si="200"/>
        <v>R1012</v>
      </c>
      <c r="Q1828" s="35" t="str">
        <f t="shared" si="201"/>
        <v>29-Jul-1967</v>
      </c>
      <c r="R1828" s="35">
        <v>24682</v>
      </c>
      <c r="S1828" s="44">
        <f t="shared" si="202"/>
        <v>56</v>
      </c>
      <c r="T1828" s="47">
        <v>19259.96</v>
      </c>
      <c r="U1828" s="14" t="s">
        <v>1857</v>
      </c>
      <c r="V1828" s="58">
        <v>24682</v>
      </c>
      <c r="W1828" s="14">
        <v>0</v>
      </c>
      <c r="X1828" s="77">
        <v>19259.96</v>
      </c>
      <c r="Y1828" s="14" t="s">
        <v>16</v>
      </c>
      <c r="Z1828" s="14" t="s">
        <v>16</v>
      </c>
      <c r="AA1828" s="14" t="s">
        <v>23</v>
      </c>
      <c r="AB1828" s="38">
        <v>56</v>
      </c>
    </row>
    <row r="1829" spans="1:28" x14ac:dyDescent="0.35">
      <c r="A1829" t="s">
        <v>1858</v>
      </c>
      <c r="B1829">
        <v>1966</v>
      </c>
      <c r="C1829" t="s">
        <v>15</v>
      </c>
      <c r="D1829" s="42">
        <v>15</v>
      </c>
      <c r="E1829">
        <v>0</v>
      </c>
      <c r="F1829" s="37">
        <v>19321.060000000001</v>
      </c>
      <c r="G1829" t="s">
        <v>16</v>
      </c>
      <c r="H1829" t="s">
        <v>16</v>
      </c>
      <c r="I1829" t="s">
        <v>23</v>
      </c>
      <c r="J1829" s="40">
        <v>1966</v>
      </c>
      <c r="K1829" s="43" t="s">
        <v>15</v>
      </c>
      <c r="L1829" s="14">
        <f t="shared" si="196"/>
        <v>240</v>
      </c>
      <c r="M1829" s="14" t="str">
        <f t="shared" si="197"/>
        <v>tier - 1</v>
      </c>
      <c r="N1829" s="14">
        <f t="shared" si="198"/>
        <v>2</v>
      </c>
      <c r="O1829" s="8" t="str">
        <f t="shared" si="199"/>
        <v>tier - 1</v>
      </c>
      <c r="P1829" s="8" t="str">
        <f t="shared" si="200"/>
        <v>R1012</v>
      </c>
      <c r="Q1829" s="35" t="str">
        <f t="shared" si="201"/>
        <v>15-Nov-1966</v>
      </c>
      <c r="R1829" s="35">
        <v>24426</v>
      </c>
      <c r="S1829" s="44">
        <f t="shared" si="202"/>
        <v>57</v>
      </c>
      <c r="T1829" s="47">
        <v>19321.060000000001</v>
      </c>
      <c r="U1829" s="14" t="s">
        <v>1858</v>
      </c>
      <c r="V1829" s="58">
        <v>24426</v>
      </c>
      <c r="W1829" s="14">
        <v>0</v>
      </c>
      <c r="X1829" s="77">
        <v>19321.060000000001</v>
      </c>
      <c r="Y1829" s="14" t="s">
        <v>16</v>
      </c>
      <c r="Z1829" s="14" t="s">
        <v>16</v>
      </c>
      <c r="AA1829" s="14" t="s">
        <v>23</v>
      </c>
      <c r="AB1829" s="38">
        <v>57</v>
      </c>
    </row>
    <row r="1830" spans="1:28" x14ac:dyDescent="0.35">
      <c r="A1830" t="s">
        <v>1859</v>
      </c>
      <c r="B1830">
        <v>1991</v>
      </c>
      <c r="C1830" t="s">
        <v>35</v>
      </c>
      <c r="D1830" s="42">
        <v>24</v>
      </c>
      <c r="E1830">
        <v>0</v>
      </c>
      <c r="F1830" s="37">
        <v>19350.37</v>
      </c>
      <c r="G1830" t="s">
        <v>16</v>
      </c>
      <c r="H1830" t="s">
        <v>12</v>
      </c>
      <c r="I1830" t="s">
        <v>13</v>
      </c>
      <c r="J1830" s="40">
        <v>1991</v>
      </c>
      <c r="K1830" s="43" t="s">
        <v>35</v>
      </c>
      <c r="L1830" s="14">
        <f t="shared" si="196"/>
        <v>240</v>
      </c>
      <c r="M1830" s="14" t="str">
        <f t="shared" si="197"/>
        <v>tier - 1</v>
      </c>
      <c r="N1830" s="14">
        <f t="shared" si="198"/>
        <v>1</v>
      </c>
      <c r="O1830" s="8" t="str">
        <f t="shared" si="199"/>
        <v>tier - 3</v>
      </c>
      <c r="P1830" s="8" t="str">
        <f t="shared" si="200"/>
        <v>R1013</v>
      </c>
      <c r="Q1830" s="35" t="str">
        <f t="shared" si="201"/>
        <v>24-Aug-1991</v>
      </c>
      <c r="R1830" s="35">
        <v>33474</v>
      </c>
      <c r="S1830" s="44">
        <f t="shared" si="202"/>
        <v>32</v>
      </c>
      <c r="T1830" s="47">
        <v>19350.37</v>
      </c>
      <c r="U1830" s="14" t="s">
        <v>1859</v>
      </c>
      <c r="V1830" s="58">
        <v>33474</v>
      </c>
      <c r="W1830" s="14">
        <v>0</v>
      </c>
      <c r="X1830" s="77">
        <v>19350.37</v>
      </c>
      <c r="Y1830" s="14" t="s">
        <v>16</v>
      </c>
      <c r="Z1830" s="14" t="s">
        <v>12</v>
      </c>
      <c r="AA1830" s="14" t="s">
        <v>13</v>
      </c>
      <c r="AB1830" s="38">
        <v>32</v>
      </c>
    </row>
    <row r="1831" spans="1:28" x14ac:dyDescent="0.35">
      <c r="A1831" t="s">
        <v>1860</v>
      </c>
      <c r="B1831">
        <v>1987</v>
      </c>
      <c r="C1831" t="s">
        <v>18</v>
      </c>
      <c r="D1831" s="42">
        <v>30</v>
      </c>
      <c r="E1831">
        <v>3</v>
      </c>
      <c r="F1831" s="37">
        <v>19362</v>
      </c>
      <c r="G1831" t="s">
        <v>16</v>
      </c>
      <c r="H1831" t="s">
        <v>12</v>
      </c>
      <c r="I1831" t="s">
        <v>13</v>
      </c>
      <c r="J1831" s="40">
        <v>1987</v>
      </c>
      <c r="K1831" s="43" t="s">
        <v>18</v>
      </c>
      <c r="L1831" s="14">
        <f t="shared" si="196"/>
        <v>240</v>
      </c>
      <c r="M1831" s="14" t="str">
        <f t="shared" si="197"/>
        <v>tier - 1</v>
      </c>
      <c r="N1831" s="14">
        <f t="shared" si="198"/>
        <v>1</v>
      </c>
      <c r="O1831" s="8" t="str">
        <f t="shared" si="199"/>
        <v>tier - 3</v>
      </c>
      <c r="P1831" s="8" t="str">
        <f t="shared" si="200"/>
        <v>R1013</v>
      </c>
      <c r="Q1831" s="35" t="str">
        <f t="shared" si="201"/>
        <v>30-Jun-1987</v>
      </c>
      <c r="R1831" s="35">
        <v>31958</v>
      </c>
      <c r="S1831" s="44">
        <f t="shared" si="202"/>
        <v>36</v>
      </c>
      <c r="T1831" s="47">
        <v>19362</v>
      </c>
      <c r="U1831" s="14" t="s">
        <v>1860</v>
      </c>
      <c r="V1831" s="58">
        <v>31958</v>
      </c>
      <c r="W1831" s="14">
        <v>3</v>
      </c>
      <c r="X1831" s="77">
        <v>19362</v>
      </c>
      <c r="Y1831" s="14" t="s">
        <v>16</v>
      </c>
      <c r="Z1831" s="14" t="s">
        <v>12</v>
      </c>
      <c r="AA1831" s="14" t="s">
        <v>13</v>
      </c>
      <c r="AB1831" s="38">
        <v>36</v>
      </c>
    </row>
    <row r="1832" spans="1:28" x14ac:dyDescent="0.35">
      <c r="A1832" t="s">
        <v>1861</v>
      </c>
      <c r="B1832">
        <v>1993</v>
      </c>
      <c r="C1832" t="s">
        <v>20</v>
      </c>
      <c r="D1832" s="42">
        <v>6</v>
      </c>
      <c r="E1832">
        <v>2</v>
      </c>
      <c r="F1832" s="37">
        <v>19442.349999999999</v>
      </c>
      <c r="G1832" t="s">
        <v>16</v>
      </c>
      <c r="H1832" t="s">
        <v>12</v>
      </c>
      <c r="I1832" t="s">
        <v>23</v>
      </c>
      <c r="J1832" s="40">
        <v>1993</v>
      </c>
      <c r="K1832" s="43" t="s">
        <v>20</v>
      </c>
      <c r="L1832" s="14">
        <f t="shared" si="196"/>
        <v>240</v>
      </c>
      <c r="M1832" s="14" t="str">
        <f t="shared" si="197"/>
        <v>tier - 1</v>
      </c>
      <c r="N1832" s="14">
        <f t="shared" si="198"/>
        <v>1</v>
      </c>
      <c r="O1832" s="8" t="str">
        <f t="shared" si="199"/>
        <v>tier - 3</v>
      </c>
      <c r="P1832" s="8" t="str">
        <f t="shared" si="200"/>
        <v>R1012</v>
      </c>
      <c r="Q1832" s="35" t="str">
        <f t="shared" si="201"/>
        <v>6-Sep-1993</v>
      </c>
      <c r="R1832" s="35">
        <v>34218</v>
      </c>
      <c r="S1832" s="44">
        <f t="shared" si="202"/>
        <v>30</v>
      </c>
      <c r="T1832" s="47">
        <v>19442.349999999999</v>
      </c>
      <c r="U1832" s="14" t="s">
        <v>1861</v>
      </c>
      <c r="V1832" s="58">
        <v>34218</v>
      </c>
      <c r="W1832" s="14">
        <v>2</v>
      </c>
      <c r="X1832" s="77">
        <v>19442.349999999999</v>
      </c>
      <c r="Y1832" s="14" t="s">
        <v>16</v>
      </c>
      <c r="Z1832" s="14" t="s">
        <v>12</v>
      </c>
      <c r="AA1832" s="14" t="s">
        <v>23</v>
      </c>
      <c r="AB1832" s="38">
        <v>30</v>
      </c>
    </row>
    <row r="1833" spans="1:28" x14ac:dyDescent="0.35">
      <c r="A1833" t="s">
        <v>1862</v>
      </c>
      <c r="B1833">
        <v>1982</v>
      </c>
      <c r="C1833" t="s">
        <v>30</v>
      </c>
      <c r="D1833" s="42">
        <v>15</v>
      </c>
      <c r="E1833">
        <v>2</v>
      </c>
      <c r="F1833" s="37">
        <v>19444.27</v>
      </c>
      <c r="G1833" t="s">
        <v>16</v>
      </c>
      <c r="H1833" t="s">
        <v>16</v>
      </c>
      <c r="I1833" t="s">
        <v>13</v>
      </c>
      <c r="J1833" s="40">
        <v>1982</v>
      </c>
      <c r="K1833" s="43" t="s">
        <v>30</v>
      </c>
      <c r="L1833" s="14">
        <f t="shared" si="196"/>
        <v>240</v>
      </c>
      <c r="M1833" s="14" t="str">
        <f t="shared" si="197"/>
        <v>tier - 1</v>
      </c>
      <c r="N1833" s="14">
        <f t="shared" si="198"/>
        <v>2</v>
      </c>
      <c r="O1833" s="8" t="str">
        <f t="shared" si="199"/>
        <v>tier - 1</v>
      </c>
      <c r="P1833" s="8" t="str">
        <f t="shared" si="200"/>
        <v>R1013</v>
      </c>
      <c r="Q1833" s="35" t="str">
        <f t="shared" si="201"/>
        <v>15-Dec-1982</v>
      </c>
      <c r="R1833" s="35">
        <v>30300</v>
      </c>
      <c r="S1833" s="44">
        <f t="shared" si="202"/>
        <v>41</v>
      </c>
      <c r="T1833" s="47">
        <v>19444.27</v>
      </c>
      <c r="U1833" s="14" t="s">
        <v>1862</v>
      </c>
      <c r="V1833" s="58">
        <v>30300</v>
      </c>
      <c r="W1833" s="14">
        <v>2</v>
      </c>
      <c r="X1833" s="77">
        <v>19444.27</v>
      </c>
      <c r="Y1833" s="14" t="s">
        <v>16</v>
      </c>
      <c r="Z1833" s="14" t="s">
        <v>16</v>
      </c>
      <c r="AA1833" s="14" t="s">
        <v>13</v>
      </c>
      <c r="AB1833" s="38">
        <v>41</v>
      </c>
    </row>
    <row r="1834" spans="1:28" x14ac:dyDescent="0.35">
      <c r="A1834" t="s">
        <v>1863</v>
      </c>
      <c r="B1834">
        <v>1987</v>
      </c>
      <c r="C1834" t="s">
        <v>15</v>
      </c>
      <c r="D1834" s="42">
        <v>30</v>
      </c>
      <c r="E1834">
        <v>4</v>
      </c>
      <c r="F1834" s="37">
        <v>19496.72</v>
      </c>
      <c r="G1834" t="s">
        <v>16</v>
      </c>
      <c r="H1834" t="s">
        <v>12</v>
      </c>
      <c r="I1834" t="s">
        <v>166</v>
      </c>
      <c r="J1834" s="40">
        <v>1987</v>
      </c>
      <c r="K1834" s="43" t="s">
        <v>15</v>
      </c>
      <c r="L1834" s="14">
        <f t="shared" si="196"/>
        <v>240</v>
      </c>
      <c r="M1834" s="14" t="str">
        <f t="shared" si="197"/>
        <v>tier - 1</v>
      </c>
      <c r="N1834" s="14">
        <f t="shared" si="198"/>
        <v>1</v>
      </c>
      <c r="O1834" s="8" t="str">
        <f t="shared" si="199"/>
        <v>tier - 3</v>
      </c>
      <c r="P1834" s="8" t="str">
        <f t="shared" si="200"/>
        <v>R1019</v>
      </c>
      <c r="Q1834" s="35" t="str">
        <f t="shared" si="201"/>
        <v>30-Nov-1987</v>
      </c>
      <c r="R1834" s="35">
        <v>32111</v>
      </c>
      <c r="S1834" s="44">
        <f t="shared" si="202"/>
        <v>36</v>
      </c>
      <c r="T1834" s="47">
        <v>19496.72</v>
      </c>
      <c r="U1834" s="14" t="s">
        <v>1863</v>
      </c>
      <c r="V1834" s="58">
        <v>32111</v>
      </c>
      <c r="W1834" s="14">
        <v>4</v>
      </c>
      <c r="X1834" s="77">
        <v>19496.72</v>
      </c>
      <c r="Y1834" s="14" t="s">
        <v>16</v>
      </c>
      <c r="Z1834" s="14" t="s">
        <v>12</v>
      </c>
      <c r="AA1834" s="14" t="s">
        <v>166</v>
      </c>
      <c r="AB1834" s="38">
        <v>36</v>
      </c>
    </row>
    <row r="1835" spans="1:28" x14ac:dyDescent="0.35">
      <c r="A1835" t="s">
        <v>1864</v>
      </c>
      <c r="B1835">
        <v>1980</v>
      </c>
      <c r="C1835" t="s">
        <v>15</v>
      </c>
      <c r="D1835" s="42">
        <v>8</v>
      </c>
      <c r="E1835">
        <v>0</v>
      </c>
      <c r="F1835" s="37">
        <v>19515.54</v>
      </c>
      <c r="G1835" t="s">
        <v>16</v>
      </c>
      <c r="H1835" t="s">
        <v>16</v>
      </c>
      <c r="I1835" t="s">
        <v>13</v>
      </c>
      <c r="J1835" s="40">
        <v>1980</v>
      </c>
      <c r="K1835" s="43" t="s">
        <v>15</v>
      </c>
      <c r="L1835" s="14">
        <f t="shared" si="196"/>
        <v>240</v>
      </c>
      <c r="M1835" s="14" t="str">
        <f t="shared" si="197"/>
        <v>tier - 1</v>
      </c>
      <c r="N1835" s="14">
        <f t="shared" si="198"/>
        <v>2</v>
      </c>
      <c r="O1835" s="8" t="str">
        <f t="shared" si="199"/>
        <v>tier - 1</v>
      </c>
      <c r="P1835" s="8" t="str">
        <f t="shared" si="200"/>
        <v>R1013</v>
      </c>
      <c r="Q1835" s="35" t="str">
        <f t="shared" si="201"/>
        <v>8-Nov-1980</v>
      </c>
      <c r="R1835" s="35">
        <v>29533</v>
      </c>
      <c r="S1835" s="44">
        <f t="shared" si="202"/>
        <v>43</v>
      </c>
      <c r="T1835" s="47">
        <v>19515.54</v>
      </c>
      <c r="U1835" s="14" t="s">
        <v>1864</v>
      </c>
      <c r="V1835" s="58">
        <v>29533</v>
      </c>
      <c r="W1835" s="14">
        <v>0</v>
      </c>
      <c r="X1835" s="77">
        <v>19515.54</v>
      </c>
      <c r="Y1835" s="14" t="s">
        <v>16</v>
      </c>
      <c r="Z1835" s="14" t="s">
        <v>16</v>
      </c>
      <c r="AA1835" s="14" t="s">
        <v>13</v>
      </c>
      <c r="AB1835" s="38">
        <v>43</v>
      </c>
    </row>
    <row r="1836" spans="1:28" x14ac:dyDescent="0.35">
      <c r="A1836" t="s">
        <v>1865</v>
      </c>
      <c r="B1836">
        <v>1992</v>
      </c>
      <c r="C1836" t="s">
        <v>35</v>
      </c>
      <c r="D1836" s="42">
        <v>19</v>
      </c>
      <c r="E1836">
        <v>1</v>
      </c>
      <c r="F1836" s="37">
        <v>19521.97</v>
      </c>
      <c r="G1836" t="s">
        <v>16</v>
      </c>
      <c r="H1836" t="s">
        <v>11</v>
      </c>
      <c r="I1836" t="s">
        <v>13</v>
      </c>
      <c r="J1836" s="40">
        <v>1992</v>
      </c>
      <c r="K1836" s="43" t="s">
        <v>35</v>
      </c>
      <c r="L1836" s="14">
        <f t="shared" si="196"/>
        <v>240</v>
      </c>
      <c r="M1836" s="14" t="str">
        <f t="shared" si="197"/>
        <v>tier - 1</v>
      </c>
      <c r="N1836" s="14">
        <f t="shared" si="198"/>
        <v>9</v>
      </c>
      <c r="O1836" s="8" t="str">
        <f t="shared" si="199"/>
        <v>tier - 2</v>
      </c>
      <c r="P1836" s="8" t="str">
        <f t="shared" si="200"/>
        <v>R1013</v>
      </c>
      <c r="Q1836" s="35" t="str">
        <f t="shared" si="201"/>
        <v>19-Aug-1992</v>
      </c>
      <c r="R1836" s="35">
        <v>33835</v>
      </c>
      <c r="S1836" s="44">
        <f t="shared" si="202"/>
        <v>31</v>
      </c>
      <c r="T1836" s="47">
        <v>19521.97</v>
      </c>
      <c r="U1836" s="14" t="s">
        <v>1865</v>
      </c>
      <c r="V1836" s="58">
        <v>33835</v>
      </c>
      <c r="W1836" s="14">
        <v>1</v>
      </c>
      <c r="X1836" s="77">
        <v>19521.97</v>
      </c>
      <c r="Y1836" s="14" t="s">
        <v>16</v>
      </c>
      <c r="Z1836" s="14" t="s">
        <v>11</v>
      </c>
      <c r="AA1836" s="14" t="s">
        <v>13</v>
      </c>
      <c r="AB1836" s="38">
        <v>31</v>
      </c>
    </row>
    <row r="1837" spans="1:28" x14ac:dyDescent="0.35">
      <c r="A1837" t="s">
        <v>1866</v>
      </c>
      <c r="B1837">
        <v>1985</v>
      </c>
      <c r="C1837" t="s">
        <v>20</v>
      </c>
      <c r="D1837" s="42">
        <v>17</v>
      </c>
      <c r="E1837">
        <v>0</v>
      </c>
      <c r="F1837" s="37">
        <v>19539.240000000002</v>
      </c>
      <c r="G1837" t="s">
        <v>16</v>
      </c>
      <c r="H1837" t="s">
        <v>16</v>
      </c>
      <c r="I1837" t="s">
        <v>13</v>
      </c>
      <c r="J1837" s="40">
        <v>1985</v>
      </c>
      <c r="K1837" s="43" t="s">
        <v>20</v>
      </c>
      <c r="L1837" s="14">
        <f t="shared" si="196"/>
        <v>240</v>
      </c>
      <c r="M1837" s="14" t="str">
        <f t="shared" si="197"/>
        <v>tier - 1</v>
      </c>
      <c r="N1837" s="14">
        <f t="shared" si="198"/>
        <v>2</v>
      </c>
      <c r="O1837" s="8" t="str">
        <f t="shared" si="199"/>
        <v>tier - 1</v>
      </c>
      <c r="P1837" s="8" t="str">
        <f t="shared" si="200"/>
        <v>R1013</v>
      </c>
      <c r="Q1837" s="35" t="str">
        <f t="shared" si="201"/>
        <v>17-Sep-1985</v>
      </c>
      <c r="R1837" s="35">
        <v>31307</v>
      </c>
      <c r="S1837" s="44">
        <f t="shared" si="202"/>
        <v>38</v>
      </c>
      <c r="T1837" s="47">
        <v>19539.240000000002</v>
      </c>
      <c r="U1837" s="14" t="s">
        <v>1866</v>
      </c>
      <c r="V1837" s="58">
        <v>31307</v>
      </c>
      <c r="W1837" s="14">
        <v>0</v>
      </c>
      <c r="X1837" s="77">
        <v>19539.240000000002</v>
      </c>
      <c r="Y1837" s="14" t="s">
        <v>16</v>
      </c>
      <c r="Z1837" s="14" t="s">
        <v>16</v>
      </c>
      <c r="AA1837" s="14" t="s">
        <v>13</v>
      </c>
      <c r="AB1837" s="38">
        <v>38</v>
      </c>
    </row>
    <row r="1838" spans="1:28" x14ac:dyDescent="0.35">
      <c r="A1838" t="s">
        <v>1867</v>
      </c>
      <c r="B1838">
        <v>1963</v>
      </c>
      <c r="C1838" t="s">
        <v>10</v>
      </c>
      <c r="D1838" s="42">
        <v>14</v>
      </c>
      <c r="E1838">
        <v>0</v>
      </c>
      <c r="F1838" s="37">
        <v>19551.34</v>
      </c>
      <c r="G1838" t="s">
        <v>16</v>
      </c>
      <c r="H1838" t="s">
        <v>12</v>
      </c>
      <c r="I1838" t="s">
        <v>23</v>
      </c>
      <c r="J1838" s="40">
        <v>1963</v>
      </c>
      <c r="K1838" s="43" t="s">
        <v>10</v>
      </c>
      <c r="L1838" s="14">
        <f t="shared" si="196"/>
        <v>240</v>
      </c>
      <c r="M1838" s="14" t="str">
        <f t="shared" si="197"/>
        <v>tier - 1</v>
      </c>
      <c r="N1838" s="14">
        <f t="shared" si="198"/>
        <v>1</v>
      </c>
      <c r="O1838" s="8" t="str">
        <f t="shared" si="199"/>
        <v>tier - 3</v>
      </c>
      <c r="P1838" s="8" t="str">
        <f t="shared" si="200"/>
        <v>R1012</v>
      </c>
      <c r="Q1838" s="35" t="str">
        <f t="shared" si="201"/>
        <v>14-Jul-1963</v>
      </c>
      <c r="R1838" s="35">
        <v>23206</v>
      </c>
      <c r="S1838" s="44">
        <f t="shared" si="202"/>
        <v>60</v>
      </c>
      <c r="T1838" s="47">
        <v>19551.34</v>
      </c>
      <c r="U1838" s="14" t="s">
        <v>1867</v>
      </c>
      <c r="V1838" s="58">
        <v>23206</v>
      </c>
      <c r="W1838" s="14">
        <v>0</v>
      </c>
      <c r="X1838" s="77">
        <v>19551.34</v>
      </c>
      <c r="Y1838" s="14" t="s">
        <v>16</v>
      </c>
      <c r="Z1838" s="14" t="s">
        <v>12</v>
      </c>
      <c r="AA1838" s="14" t="s">
        <v>23</v>
      </c>
      <c r="AB1838" s="38">
        <v>60</v>
      </c>
    </row>
    <row r="1839" spans="1:28" x14ac:dyDescent="0.35">
      <c r="A1839" t="s">
        <v>1868</v>
      </c>
      <c r="B1839">
        <v>1978</v>
      </c>
      <c r="C1839" t="s">
        <v>20</v>
      </c>
      <c r="D1839" s="42">
        <v>24</v>
      </c>
      <c r="E1839">
        <v>1</v>
      </c>
      <c r="F1839" s="37">
        <v>19594.810000000001</v>
      </c>
      <c r="G1839" t="s">
        <v>16</v>
      </c>
      <c r="H1839" t="s">
        <v>16</v>
      </c>
      <c r="I1839" t="s">
        <v>247</v>
      </c>
      <c r="J1839" s="40">
        <v>1978</v>
      </c>
      <c r="K1839" s="43" t="s">
        <v>20</v>
      </c>
      <c r="L1839" s="14">
        <f t="shared" si="196"/>
        <v>240</v>
      </c>
      <c r="M1839" s="14" t="str">
        <f t="shared" si="197"/>
        <v>tier - 1</v>
      </c>
      <c r="N1839" s="14">
        <f t="shared" si="198"/>
        <v>2</v>
      </c>
      <c r="O1839" s="8" t="str">
        <f t="shared" si="199"/>
        <v>tier - 1</v>
      </c>
      <c r="P1839" s="8" t="str">
        <f t="shared" si="200"/>
        <v>R1024</v>
      </c>
      <c r="Q1839" s="35" t="str">
        <f t="shared" si="201"/>
        <v>24-Sep-1978</v>
      </c>
      <c r="R1839" s="35">
        <v>28757</v>
      </c>
      <c r="S1839" s="44">
        <f t="shared" si="202"/>
        <v>45</v>
      </c>
      <c r="T1839" s="47">
        <v>19594.810000000001</v>
      </c>
      <c r="U1839" s="14" t="s">
        <v>1868</v>
      </c>
      <c r="V1839" s="58">
        <v>28757</v>
      </c>
      <c r="W1839" s="14">
        <v>1</v>
      </c>
      <c r="X1839" s="77">
        <v>19594.810000000001</v>
      </c>
      <c r="Y1839" s="14" t="s">
        <v>16</v>
      </c>
      <c r="Z1839" s="14" t="s">
        <v>16</v>
      </c>
      <c r="AA1839" s="14" t="s">
        <v>247</v>
      </c>
      <c r="AB1839" s="38">
        <v>45</v>
      </c>
    </row>
    <row r="1840" spans="1:28" x14ac:dyDescent="0.35">
      <c r="A1840" t="s">
        <v>1869</v>
      </c>
      <c r="B1840">
        <v>1994</v>
      </c>
      <c r="C1840" t="s">
        <v>35</v>
      </c>
      <c r="D1840" s="42">
        <v>27</v>
      </c>
      <c r="E1840">
        <v>0</v>
      </c>
      <c r="F1840" s="37">
        <v>19673.34</v>
      </c>
      <c r="G1840" t="s">
        <v>16</v>
      </c>
      <c r="H1840" t="s">
        <v>11</v>
      </c>
      <c r="I1840" t="s">
        <v>23</v>
      </c>
      <c r="J1840" s="40">
        <v>1994</v>
      </c>
      <c r="K1840" s="43" t="s">
        <v>35</v>
      </c>
      <c r="L1840" s="14">
        <f t="shared" si="196"/>
        <v>240</v>
      </c>
      <c r="M1840" s="14" t="str">
        <f t="shared" si="197"/>
        <v>tier - 1</v>
      </c>
      <c r="N1840" s="14">
        <f t="shared" si="198"/>
        <v>9</v>
      </c>
      <c r="O1840" s="8" t="str">
        <f t="shared" si="199"/>
        <v>tier - 2</v>
      </c>
      <c r="P1840" s="8" t="str">
        <f t="shared" si="200"/>
        <v>R1012</v>
      </c>
      <c r="Q1840" s="35" t="str">
        <f t="shared" si="201"/>
        <v>27-Aug-1994</v>
      </c>
      <c r="R1840" s="35">
        <v>34573</v>
      </c>
      <c r="S1840" s="44">
        <f t="shared" si="202"/>
        <v>29</v>
      </c>
      <c r="T1840" s="47">
        <v>19673.34</v>
      </c>
      <c r="U1840" s="14" t="s">
        <v>1869</v>
      </c>
      <c r="V1840" s="58">
        <v>34573</v>
      </c>
      <c r="W1840" s="14">
        <v>0</v>
      </c>
      <c r="X1840" s="77">
        <v>19673.34</v>
      </c>
      <c r="Y1840" s="14" t="s">
        <v>16</v>
      </c>
      <c r="Z1840" s="14" t="s">
        <v>11</v>
      </c>
      <c r="AA1840" s="14" t="s">
        <v>23</v>
      </c>
      <c r="AB1840" s="38">
        <v>29</v>
      </c>
    </row>
    <row r="1841" spans="1:28" x14ac:dyDescent="0.35">
      <c r="A1841" t="s">
        <v>1870</v>
      </c>
      <c r="B1841">
        <v>1990</v>
      </c>
      <c r="C1841" t="s">
        <v>35</v>
      </c>
      <c r="D1841" s="42">
        <v>8</v>
      </c>
      <c r="E1841">
        <v>1</v>
      </c>
      <c r="F1841" s="37">
        <v>19719.689999999999</v>
      </c>
      <c r="G1841" t="s">
        <v>16</v>
      </c>
      <c r="H1841" t="s">
        <v>11</v>
      </c>
      <c r="I1841" t="s">
        <v>13</v>
      </c>
      <c r="J1841" s="40">
        <v>1990</v>
      </c>
      <c r="K1841" s="43" t="s">
        <v>35</v>
      </c>
      <c r="L1841" s="14">
        <f t="shared" si="196"/>
        <v>240</v>
      </c>
      <c r="M1841" s="14" t="str">
        <f t="shared" si="197"/>
        <v>tier - 1</v>
      </c>
      <c r="N1841" s="14">
        <f t="shared" si="198"/>
        <v>9</v>
      </c>
      <c r="O1841" s="8" t="str">
        <f t="shared" si="199"/>
        <v>tier - 2</v>
      </c>
      <c r="P1841" s="8" t="str">
        <f t="shared" si="200"/>
        <v>R1013</v>
      </c>
      <c r="Q1841" s="35" t="str">
        <f t="shared" si="201"/>
        <v>8-Aug-1990</v>
      </c>
      <c r="R1841" s="35">
        <v>33093</v>
      </c>
      <c r="S1841" s="44">
        <f t="shared" si="202"/>
        <v>33</v>
      </c>
      <c r="T1841" s="47">
        <v>19719.689999999999</v>
      </c>
      <c r="U1841" s="14" t="s">
        <v>1870</v>
      </c>
      <c r="V1841" s="58">
        <v>33093</v>
      </c>
      <c r="W1841" s="14">
        <v>1</v>
      </c>
      <c r="X1841" s="77">
        <v>19719.689999999999</v>
      </c>
      <c r="Y1841" s="14" t="s">
        <v>16</v>
      </c>
      <c r="Z1841" s="14" t="s">
        <v>11</v>
      </c>
      <c r="AA1841" s="14" t="s">
        <v>13</v>
      </c>
      <c r="AB1841" s="38">
        <v>33</v>
      </c>
    </row>
    <row r="1842" spans="1:28" x14ac:dyDescent="0.35">
      <c r="A1842" t="s">
        <v>1871</v>
      </c>
      <c r="B1842">
        <v>1972</v>
      </c>
      <c r="C1842" t="s">
        <v>18</v>
      </c>
      <c r="D1842" s="42">
        <v>14</v>
      </c>
      <c r="E1842">
        <v>3</v>
      </c>
      <c r="F1842" s="37">
        <v>19749.38</v>
      </c>
      <c r="G1842" t="s">
        <v>16</v>
      </c>
      <c r="H1842" t="s">
        <v>12</v>
      </c>
      <c r="I1842" t="s">
        <v>13</v>
      </c>
      <c r="J1842" s="40">
        <v>1972</v>
      </c>
      <c r="K1842" s="43" t="s">
        <v>18</v>
      </c>
      <c r="L1842" s="14">
        <f t="shared" si="196"/>
        <v>240</v>
      </c>
      <c r="M1842" s="14" t="str">
        <f t="shared" si="197"/>
        <v>tier - 1</v>
      </c>
      <c r="N1842" s="14">
        <f t="shared" si="198"/>
        <v>1</v>
      </c>
      <c r="O1842" s="8" t="str">
        <f t="shared" si="199"/>
        <v>tier - 3</v>
      </c>
      <c r="P1842" s="8" t="str">
        <f t="shared" si="200"/>
        <v>R1013</v>
      </c>
      <c r="Q1842" s="35" t="str">
        <f t="shared" si="201"/>
        <v>14-Jun-1972</v>
      </c>
      <c r="R1842" s="35">
        <v>26464</v>
      </c>
      <c r="S1842" s="44">
        <f t="shared" si="202"/>
        <v>51</v>
      </c>
      <c r="T1842" s="47">
        <v>19749.38</v>
      </c>
      <c r="U1842" s="14" t="s">
        <v>1871</v>
      </c>
      <c r="V1842" s="58">
        <v>26464</v>
      </c>
      <c r="W1842" s="14">
        <v>3</v>
      </c>
      <c r="X1842" s="77">
        <v>19749.38</v>
      </c>
      <c r="Y1842" s="14" t="s">
        <v>16</v>
      </c>
      <c r="Z1842" s="14" t="s">
        <v>12</v>
      </c>
      <c r="AA1842" s="14" t="s">
        <v>13</v>
      </c>
      <c r="AB1842" s="38">
        <v>51</v>
      </c>
    </row>
    <row r="1843" spans="1:28" x14ac:dyDescent="0.35">
      <c r="A1843" t="s">
        <v>1872</v>
      </c>
      <c r="B1843">
        <v>1979</v>
      </c>
      <c r="C1843" t="s">
        <v>37</v>
      </c>
      <c r="D1843" s="42">
        <v>30</v>
      </c>
      <c r="E1843">
        <v>2</v>
      </c>
      <c r="F1843" s="37">
        <v>19798.05</v>
      </c>
      <c r="G1843" t="s">
        <v>16</v>
      </c>
      <c r="H1843" t="s">
        <v>16</v>
      </c>
      <c r="I1843" t="s">
        <v>247</v>
      </c>
      <c r="J1843" s="40">
        <v>1979</v>
      </c>
      <c r="K1843" s="43" t="s">
        <v>37</v>
      </c>
      <c r="L1843" s="14">
        <f t="shared" si="196"/>
        <v>240</v>
      </c>
      <c r="M1843" s="14" t="str">
        <f t="shared" si="197"/>
        <v>tier - 1</v>
      </c>
      <c r="N1843" s="14">
        <f t="shared" si="198"/>
        <v>2</v>
      </c>
      <c r="O1843" s="8" t="str">
        <f t="shared" si="199"/>
        <v>tier - 1</v>
      </c>
      <c r="P1843" s="8" t="str">
        <f t="shared" si="200"/>
        <v>R1024</v>
      </c>
      <c r="Q1843" s="35" t="str">
        <f t="shared" si="201"/>
        <v>30-Oct-1979</v>
      </c>
      <c r="R1843" s="35">
        <v>29158</v>
      </c>
      <c r="S1843" s="44">
        <f t="shared" si="202"/>
        <v>44</v>
      </c>
      <c r="T1843" s="47">
        <v>19798.05</v>
      </c>
      <c r="U1843" s="14" t="s">
        <v>1872</v>
      </c>
      <c r="V1843" s="58">
        <v>29158</v>
      </c>
      <c r="W1843" s="14">
        <v>2</v>
      </c>
      <c r="X1843" s="77">
        <v>19798.05</v>
      </c>
      <c r="Y1843" s="14" t="s">
        <v>16</v>
      </c>
      <c r="Z1843" s="14" t="s">
        <v>16</v>
      </c>
      <c r="AA1843" s="14" t="s">
        <v>247</v>
      </c>
      <c r="AB1843" s="38">
        <v>44</v>
      </c>
    </row>
    <row r="1844" spans="1:28" x14ac:dyDescent="0.35">
      <c r="A1844" t="s">
        <v>1873</v>
      </c>
      <c r="B1844">
        <v>1997</v>
      </c>
      <c r="C1844" t="s">
        <v>37</v>
      </c>
      <c r="D1844" s="42">
        <v>18</v>
      </c>
      <c r="E1844">
        <v>3</v>
      </c>
      <c r="F1844" s="37">
        <v>19933.46</v>
      </c>
      <c r="G1844" t="s">
        <v>16</v>
      </c>
      <c r="H1844" t="s">
        <v>12</v>
      </c>
      <c r="I1844" t="s">
        <v>42</v>
      </c>
      <c r="J1844" s="40">
        <v>1997</v>
      </c>
      <c r="K1844" s="43" t="s">
        <v>37</v>
      </c>
      <c r="L1844" s="14">
        <f t="shared" si="196"/>
        <v>240</v>
      </c>
      <c r="M1844" s="14" t="str">
        <f t="shared" si="197"/>
        <v>tier - 1</v>
      </c>
      <c r="N1844" s="14">
        <f t="shared" si="198"/>
        <v>1</v>
      </c>
      <c r="O1844" s="8" t="str">
        <f t="shared" si="199"/>
        <v>tier - 3</v>
      </c>
      <c r="P1844" s="8" t="str">
        <f t="shared" si="200"/>
        <v>R1011</v>
      </c>
      <c r="Q1844" s="35" t="str">
        <f t="shared" si="201"/>
        <v>18-Oct-1997</v>
      </c>
      <c r="R1844" s="35">
        <v>35721</v>
      </c>
      <c r="S1844" s="44">
        <f t="shared" si="202"/>
        <v>26</v>
      </c>
      <c r="T1844" s="47">
        <v>19933.46</v>
      </c>
      <c r="U1844" s="14" t="s">
        <v>1873</v>
      </c>
      <c r="V1844" s="58">
        <v>35721</v>
      </c>
      <c r="W1844" s="14">
        <v>3</v>
      </c>
      <c r="X1844" s="77">
        <v>19933.46</v>
      </c>
      <c r="Y1844" s="14" t="s">
        <v>16</v>
      </c>
      <c r="Z1844" s="14" t="s">
        <v>12</v>
      </c>
      <c r="AA1844" s="14" t="s">
        <v>42</v>
      </c>
      <c r="AB1844" s="38">
        <v>26</v>
      </c>
    </row>
    <row r="1845" spans="1:28" x14ac:dyDescent="0.35">
      <c r="A1845" t="s">
        <v>1874</v>
      </c>
      <c r="B1845">
        <v>1980</v>
      </c>
      <c r="C1845" t="s">
        <v>37</v>
      </c>
      <c r="D1845" s="42">
        <v>9</v>
      </c>
      <c r="E1845">
        <v>0</v>
      </c>
      <c r="F1845" s="37">
        <v>19964.75</v>
      </c>
      <c r="G1845" t="s">
        <v>16</v>
      </c>
      <c r="H1845" t="s">
        <v>11</v>
      </c>
      <c r="I1845" t="s">
        <v>247</v>
      </c>
      <c r="J1845" s="40">
        <v>1980</v>
      </c>
      <c r="K1845" s="43" t="s">
        <v>37</v>
      </c>
      <c r="L1845" s="14">
        <f t="shared" si="196"/>
        <v>240</v>
      </c>
      <c r="M1845" s="14" t="str">
        <f t="shared" si="197"/>
        <v>tier - 1</v>
      </c>
      <c r="N1845" s="14">
        <f t="shared" si="198"/>
        <v>9</v>
      </c>
      <c r="O1845" s="8" t="str">
        <f t="shared" si="199"/>
        <v>tier - 2</v>
      </c>
      <c r="P1845" s="8" t="str">
        <f t="shared" si="200"/>
        <v>R1024</v>
      </c>
      <c r="Q1845" s="35" t="str">
        <f t="shared" si="201"/>
        <v>9-Oct-1980</v>
      </c>
      <c r="R1845" s="35">
        <v>29503</v>
      </c>
      <c r="S1845" s="44">
        <f t="shared" si="202"/>
        <v>43</v>
      </c>
      <c r="T1845" s="47">
        <v>19964.75</v>
      </c>
      <c r="U1845" s="14" t="s">
        <v>1874</v>
      </c>
      <c r="V1845" s="58">
        <v>29503</v>
      </c>
      <c r="W1845" s="14">
        <v>0</v>
      </c>
      <c r="X1845" s="77">
        <v>19964.75</v>
      </c>
      <c r="Y1845" s="14" t="s">
        <v>16</v>
      </c>
      <c r="Z1845" s="14" t="s">
        <v>11</v>
      </c>
      <c r="AA1845" s="14" t="s">
        <v>247</v>
      </c>
      <c r="AB1845" s="38">
        <v>43</v>
      </c>
    </row>
    <row r="1846" spans="1:28" x14ac:dyDescent="0.35">
      <c r="A1846" t="s">
        <v>1875</v>
      </c>
      <c r="B1846">
        <v>1966</v>
      </c>
      <c r="C1846" t="s">
        <v>35</v>
      </c>
      <c r="D1846" s="42">
        <v>10</v>
      </c>
      <c r="E1846">
        <v>0</v>
      </c>
      <c r="F1846" s="37">
        <v>19995.29</v>
      </c>
      <c r="G1846" t="s">
        <v>16</v>
      </c>
      <c r="H1846" t="s">
        <v>12</v>
      </c>
      <c r="I1846" t="s">
        <v>535</v>
      </c>
      <c r="J1846" s="40">
        <v>1966</v>
      </c>
      <c r="K1846" s="43" t="s">
        <v>35</v>
      </c>
      <c r="L1846" s="14">
        <f t="shared" si="196"/>
        <v>240</v>
      </c>
      <c r="M1846" s="14" t="str">
        <f t="shared" si="197"/>
        <v>tier - 1</v>
      </c>
      <c r="N1846" s="14">
        <f t="shared" si="198"/>
        <v>1</v>
      </c>
      <c r="O1846" s="8" t="str">
        <f t="shared" si="199"/>
        <v>tier - 3</v>
      </c>
      <c r="P1846" s="8" t="str">
        <f t="shared" si="200"/>
        <v>R1026</v>
      </c>
      <c r="Q1846" s="35" t="str">
        <f t="shared" si="201"/>
        <v>10-Aug-1966</v>
      </c>
      <c r="R1846" s="35">
        <v>24329</v>
      </c>
      <c r="S1846" s="44">
        <f t="shared" si="202"/>
        <v>57</v>
      </c>
      <c r="T1846" s="47">
        <v>19995.29</v>
      </c>
      <c r="U1846" s="14" t="s">
        <v>1875</v>
      </c>
      <c r="V1846" s="58">
        <v>24329</v>
      </c>
      <c r="W1846" s="14">
        <v>0</v>
      </c>
      <c r="X1846" s="77">
        <v>19995.29</v>
      </c>
      <c r="Y1846" s="14" t="s">
        <v>16</v>
      </c>
      <c r="Z1846" s="14" t="s">
        <v>12</v>
      </c>
      <c r="AA1846" s="14" t="s">
        <v>535</v>
      </c>
      <c r="AB1846" s="38">
        <v>57</v>
      </c>
    </row>
    <row r="1847" spans="1:28" x14ac:dyDescent="0.35">
      <c r="A1847" t="s">
        <v>1876</v>
      </c>
      <c r="B1847">
        <v>1988</v>
      </c>
      <c r="C1847" t="s">
        <v>10</v>
      </c>
      <c r="D1847" s="42">
        <v>25</v>
      </c>
      <c r="E1847">
        <v>1</v>
      </c>
      <c r="F1847" s="37">
        <v>20009.63</v>
      </c>
      <c r="G1847" t="s">
        <v>11</v>
      </c>
      <c r="H1847" t="s">
        <v>16</v>
      </c>
      <c r="I1847" t="s">
        <v>23</v>
      </c>
      <c r="J1847" s="40">
        <v>1988</v>
      </c>
      <c r="K1847" s="43" t="s">
        <v>10</v>
      </c>
      <c r="L1847" s="14">
        <f t="shared" si="196"/>
        <v>1</v>
      </c>
      <c r="M1847" s="14" t="str">
        <f t="shared" si="197"/>
        <v>tier - 2</v>
      </c>
      <c r="N1847" s="14">
        <f t="shared" si="198"/>
        <v>2</v>
      </c>
      <c r="O1847" s="8" t="str">
        <f t="shared" si="199"/>
        <v>tier - 1</v>
      </c>
      <c r="P1847" s="8" t="str">
        <f t="shared" si="200"/>
        <v>R1012</v>
      </c>
      <c r="Q1847" s="35" t="str">
        <f t="shared" si="201"/>
        <v>25-Jul-1988</v>
      </c>
      <c r="R1847" s="35">
        <v>32349</v>
      </c>
      <c r="S1847" s="44">
        <f t="shared" si="202"/>
        <v>35</v>
      </c>
      <c r="T1847" s="47">
        <v>20009.63</v>
      </c>
      <c r="U1847" s="14" t="s">
        <v>1876</v>
      </c>
      <c r="V1847" s="58">
        <v>32349</v>
      </c>
      <c r="W1847" s="14">
        <v>1</v>
      </c>
      <c r="X1847" s="77">
        <v>20009.63</v>
      </c>
      <c r="Y1847" s="14" t="s">
        <v>11</v>
      </c>
      <c r="Z1847" s="14" t="s">
        <v>16</v>
      </c>
      <c r="AA1847" s="14" t="s">
        <v>23</v>
      </c>
      <c r="AB1847" s="38">
        <v>35</v>
      </c>
    </row>
    <row r="1848" spans="1:28" x14ac:dyDescent="0.35">
      <c r="A1848" t="s">
        <v>1877</v>
      </c>
      <c r="B1848">
        <v>1983</v>
      </c>
      <c r="C1848" t="s">
        <v>37</v>
      </c>
      <c r="D1848" s="42">
        <v>6</v>
      </c>
      <c r="E1848">
        <v>0</v>
      </c>
      <c r="F1848" s="37">
        <v>20149.32</v>
      </c>
      <c r="G1848" t="s">
        <v>11</v>
      </c>
      <c r="H1848" t="s">
        <v>16</v>
      </c>
      <c r="I1848" t="s">
        <v>168</v>
      </c>
      <c r="J1848" s="40">
        <v>1983</v>
      </c>
      <c r="K1848" s="43" t="s">
        <v>37</v>
      </c>
      <c r="L1848" s="14">
        <f t="shared" si="196"/>
        <v>1</v>
      </c>
      <c r="M1848" s="14" t="str">
        <f t="shared" si="197"/>
        <v>tier - 2</v>
      </c>
      <c r="N1848" s="14">
        <f t="shared" si="198"/>
        <v>2</v>
      </c>
      <c r="O1848" s="8" t="str">
        <f t="shared" si="199"/>
        <v>tier - 1</v>
      </c>
      <c r="P1848" s="8" t="str">
        <f t="shared" si="200"/>
        <v>R1016</v>
      </c>
      <c r="Q1848" s="35" t="str">
        <f t="shared" si="201"/>
        <v>6-Oct-1983</v>
      </c>
      <c r="R1848" s="35">
        <v>30595</v>
      </c>
      <c r="S1848" s="44">
        <f t="shared" si="202"/>
        <v>40</v>
      </c>
      <c r="T1848" s="47">
        <v>20149.32</v>
      </c>
      <c r="U1848" s="14" t="s">
        <v>1877</v>
      </c>
      <c r="V1848" s="58">
        <v>30595</v>
      </c>
      <c r="W1848" s="14">
        <v>0</v>
      </c>
      <c r="X1848" s="77">
        <v>20149.32</v>
      </c>
      <c r="Y1848" s="14" t="s">
        <v>11</v>
      </c>
      <c r="Z1848" s="14" t="s">
        <v>16</v>
      </c>
      <c r="AA1848" s="14" t="s">
        <v>168</v>
      </c>
      <c r="AB1848" s="38">
        <v>40</v>
      </c>
    </row>
    <row r="1849" spans="1:28" x14ac:dyDescent="0.35">
      <c r="A1849" t="s">
        <v>1878</v>
      </c>
      <c r="B1849">
        <v>2002</v>
      </c>
      <c r="C1849" t="s">
        <v>10</v>
      </c>
      <c r="D1849" s="42">
        <v>9</v>
      </c>
      <c r="E1849">
        <v>0</v>
      </c>
      <c r="F1849" s="37">
        <v>20167.34</v>
      </c>
      <c r="G1849" t="s">
        <v>12</v>
      </c>
      <c r="H1849" t="s">
        <v>12</v>
      </c>
      <c r="I1849" t="s">
        <v>42</v>
      </c>
      <c r="J1849" s="40">
        <v>2002</v>
      </c>
      <c r="K1849" s="43" t="s">
        <v>10</v>
      </c>
      <c r="L1849" s="14">
        <f t="shared" si="196"/>
        <v>4</v>
      </c>
      <c r="M1849" s="14" t="str">
        <f t="shared" si="197"/>
        <v>tier - 3</v>
      </c>
      <c r="N1849" s="14">
        <f t="shared" si="198"/>
        <v>1</v>
      </c>
      <c r="O1849" s="8" t="str">
        <f t="shared" si="199"/>
        <v>tier - 3</v>
      </c>
      <c r="P1849" s="8" t="str">
        <f t="shared" si="200"/>
        <v>R1011</v>
      </c>
      <c r="Q1849" s="35" t="str">
        <f t="shared" si="201"/>
        <v>9-Jul-2002</v>
      </c>
      <c r="R1849" s="35">
        <v>37446</v>
      </c>
      <c r="S1849" s="44">
        <f t="shared" si="202"/>
        <v>21</v>
      </c>
      <c r="T1849" s="47">
        <v>20167.34</v>
      </c>
      <c r="U1849" s="14" t="s">
        <v>1878</v>
      </c>
      <c r="V1849" s="58">
        <v>37446</v>
      </c>
      <c r="W1849" s="14">
        <v>0</v>
      </c>
      <c r="X1849" s="77">
        <v>20167.34</v>
      </c>
      <c r="Y1849" s="14" t="s">
        <v>12</v>
      </c>
      <c r="Z1849" s="14" t="s">
        <v>12</v>
      </c>
      <c r="AA1849" s="14" t="s">
        <v>42</v>
      </c>
      <c r="AB1849" s="38">
        <v>21</v>
      </c>
    </row>
    <row r="1850" spans="1:28" x14ac:dyDescent="0.35">
      <c r="A1850" t="s">
        <v>1879</v>
      </c>
      <c r="B1850">
        <v>1994</v>
      </c>
      <c r="C1850" t="s">
        <v>18</v>
      </c>
      <c r="D1850" s="42">
        <v>8</v>
      </c>
      <c r="E1850">
        <v>2</v>
      </c>
      <c r="F1850" s="37">
        <v>20177.669999999998</v>
      </c>
      <c r="G1850" t="s">
        <v>11</v>
      </c>
      <c r="H1850" t="s">
        <v>16</v>
      </c>
      <c r="I1850" t="s">
        <v>42</v>
      </c>
      <c r="J1850" s="40">
        <v>1994</v>
      </c>
      <c r="K1850" s="43" t="s">
        <v>18</v>
      </c>
      <c r="L1850" s="14">
        <f t="shared" si="196"/>
        <v>1</v>
      </c>
      <c r="M1850" s="14" t="str">
        <f t="shared" si="197"/>
        <v>tier - 2</v>
      </c>
      <c r="N1850" s="14">
        <f t="shared" si="198"/>
        <v>2</v>
      </c>
      <c r="O1850" s="8" t="str">
        <f t="shared" si="199"/>
        <v>tier - 1</v>
      </c>
      <c r="P1850" s="8" t="str">
        <f t="shared" si="200"/>
        <v>R1011</v>
      </c>
      <c r="Q1850" s="35" t="str">
        <f t="shared" si="201"/>
        <v>8-Jun-1994</v>
      </c>
      <c r="R1850" s="35">
        <v>34493</v>
      </c>
      <c r="S1850" s="44">
        <f t="shared" si="202"/>
        <v>29</v>
      </c>
      <c r="T1850" s="47">
        <v>20177.669999999998</v>
      </c>
      <c r="U1850" s="14" t="s">
        <v>1879</v>
      </c>
      <c r="V1850" s="58">
        <v>34493</v>
      </c>
      <c r="W1850" s="14">
        <v>2</v>
      </c>
      <c r="X1850" s="77">
        <v>20177.669999999998</v>
      </c>
      <c r="Y1850" s="14" t="s">
        <v>11</v>
      </c>
      <c r="Z1850" s="14" t="s">
        <v>16</v>
      </c>
      <c r="AA1850" s="14" t="s">
        <v>42</v>
      </c>
      <c r="AB1850" s="38">
        <v>29</v>
      </c>
    </row>
    <row r="1851" spans="1:28" x14ac:dyDescent="0.35">
      <c r="A1851" t="s">
        <v>1880</v>
      </c>
      <c r="B1851">
        <v>1987</v>
      </c>
      <c r="C1851" t="s">
        <v>37</v>
      </c>
      <c r="D1851" s="42">
        <v>17</v>
      </c>
      <c r="E1851">
        <v>0</v>
      </c>
      <c r="F1851" s="37">
        <v>20234.849999999999</v>
      </c>
      <c r="G1851" t="s">
        <v>11</v>
      </c>
      <c r="H1851" t="s">
        <v>12</v>
      </c>
      <c r="I1851" t="s">
        <v>23</v>
      </c>
      <c r="J1851" s="40">
        <v>1987</v>
      </c>
      <c r="K1851" s="43" t="s">
        <v>37</v>
      </c>
      <c r="L1851" s="14">
        <f t="shared" si="196"/>
        <v>1</v>
      </c>
      <c r="M1851" s="14" t="str">
        <f t="shared" si="197"/>
        <v>tier - 2</v>
      </c>
      <c r="N1851" s="14">
        <f t="shared" si="198"/>
        <v>1</v>
      </c>
      <c r="O1851" s="8" t="str">
        <f t="shared" si="199"/>
        <v>tier - 3</v>
      </c>
      <c r="P1851" s="8" t="str">
        <f t="shared" si="200"/>
        <v>R1012</v>
      </c>
      <c r="Q1851" s="35" t="str">
        <f t="shared" si="201"/>
        <v>17-Oct-1987</v>
      </c>
      <c r="R1851" s="35">
        <v>32067</v>
      </c>
      <c r="S1851" s="44">
        <f t="shared" si="202"/>
        <v>36</v>
      </c>
      <c r="T1851" s="47">
        <v>20234.849999999999</v>
      </c>
      <c r="U1851" s="14" t="s">
        <v>1880</v>
      </c>
      <c r="V1851" s="58">
        <v>32067</v>
      </c>
      <c r="W1851" s="14">
        <v>0</v>
      </c>
      <c r="X1851" s="77">
        <v>20234.849999999999</v>
      </c>
      <c r="Y1851" s="14" t="s">
        <v>11</v>
      </c>
      <c r="Z1851" s="14" t="s">
        <v>12</v>
      </c>
      <c r="AA1851" s="14" t="s">
        <v>23</v>
      </c>
      <c r="AB1851" s="38">
        <v>36</v>
      </c>
    </row>
    <row r="1852" spans="1:28" x14ac:dyDescent="0.35">
      <c r="A1852" t="s">
        <v>1881</v>
      </c>
      <c r="B1852">
        <v>1966</v>
      </c>
      <c r="C1852" t="s">
        <v>35</v>
      </c>
      <c r="D1852" s="42">
        <v>22</v>
      </c>
      <c r="E1852">
        <v>0</v>
      </c>
      <c r="F1852" s="37">
        <v>20253.84</v>
      </c>
      <c r="G1852" t="s">
        <v>11</v>
      </c>
      <c r="H1852" t="s">
        <v>12</v>
      </c>
      <c r="I1852" t="s">
        <v>23</v>
      </c>
      <c r="J1852" s="40">
        <v>1966</v>
      </c>
      <c r="K1852" s="43" t="s">
        <v>35</v>
      </c>
      <c r="L1852" s="14">
        <f t="shared" si="196"/>
        <v>1</v>
      </c>
      <c r="M1852" s="14" t="str">
        <f t="shared" si="197"/>
        <v>tier - 2</v>
      </c>
      <c r="N1852" s="14">
        <f t="shared" si="198"/>
        <v>1</v>
      </c>
      <c r="O1852" s="8" t="str">
        <f t="shared" si="199"/>
        <v>tier - 3</v>
      </c>
      <c r="P1852" s="8" t="str">
        <f t="shared" si="200"/>
        <v>R1012</v>
      </c>
      <c r="Q1852" s="35" t="str">
        <f t="shared" si="201"/>
        <v>22-Aug-1966</v>
      </c>
      <c r="R1852" s="35">
        <v>24341</v>
      </c>
      <c r="S1852" s="44">
        <f t="shared" si="202"/>
        <v>57</v>
      </c>
      <c r="T1852" s="47">
        <v>20253.84</v>
      </c>
      <c r="U1852" s="14" t="s">
        <v>1881</v>
      </c>
      <c r="V1852" s="58">
        <v>24341</v>
      </c>
      <c r="W1852" s="14">
        <v>0</v>
      </c>
      <c r="X1852" s="77">
        <v>20253.84</v>
      </c>
      <c r="Y1852" s="14" t="s">
        <v>11</v>
      </c>
      <c r="Z1852" s="14" t="s">
        <v>12</v>
      </c>
      <c r="AA1852" s="14" t="s">
        <v>23</v>
      </c>
      <c r="AB1852" s="38">
        <v>57</v>
      </c>
    </row>
    <row r="1853" spans="1:28" x14ac:dyDescent="0.35">
      <c r="A1853" t="s">
        <v>1882</v>
      </c>
      <c r="B1853">
        <v>1993</v>
      </c>
      <c r="C1853" t="s">
        <v>20</v>
      </c>
      <c r="D1853" s="42">
        <v>7</v>
      </c>
      <c r="E1853">
        <v>1</v>
      </c>
      <c r="F1853" s="37">
        <v>20277.810000000001</v>
      </c>
      <c r="G1853" t="s">
        <v>12</v>
      </c>
      <c r="H1853" t="s">
        <v>12</v>
      </c>
      <c r="I1853" t="s">
        <v>168</v>
      </c>
      <c r="J1853" s="40">
        <v>1993</v>
      </c>
      <c r="K1853" s="43" t="s">
        <v>20</v>
      </c>
      <c r="L1853" s="14">
        <f t="shared" si="196"/>
        <v>4</v>
      </c>
      <c r="M1853" s="14" t="str">
        <f t="shared" si="197"/>
        <v>tier - 3</v>
      </c>
      <c r="N1853" s="14">
        <f t="shared" si="198"/>
        <v>1</v>
      </c>
      <c r="O1853" s="8" t="str">
        <f t="shared" si="199"/>
        <v>tier - 3</v>
      </c>
      <c r="P1853" s="8" t="str">
        <f t="shared" si="200"/>
        <v>R1016</v>
      </c>
      <c r="Q1853" s="35" t="str">
        <f t="shared" si="201"/>
        <v>7-Sep-1993</v>
      </c>
      <c r="R1853" s="35">
        <v>34219</v>
      </c>
      <c r="S1853" s="44">
        <f t="shared" si="202"/>
        <v>30</v>
      </c>
      <c r="T1853" s="47">
        <v>20277.810000000001</v>
      </c>
      <c r="U1853" s="14" t="s">
        <v>1882</v>
      </c>
      <c r="V1853" s="58">
        <v>34219</v>
      </c>
      <c r="W1853" s="14">
        <v>1</v>
      </c>
      <c r="X1853" s="77">
        <v>20277.810000000001</v>
      </c>
      <c r="Y1853" s="14" t="s">
        <v>12</v>
      </c>
      <c r="Z1853" s="14" t="s">
        <v>12</v>
      </c>
      <c r="AA1853" s="14" t="s">
        <v>168</v>
      </c>
      <c r="AB1853" s="38">
        <v>30</v>
      </c>
    </row>
    <row r="1854" spans="1:28" x14ac:dyDescent="0.35">
      <c r="A1854" t="s">
        <v>1883</v>
      </c>
      <c r="B1854">
        <v>1985</v>
      </c>
      <c r="C1854" t="s">
        <v>20</v>
      </c>
      <c r="D1854" s="42">
        <v>17</v>
      </c>
      <c r="E1854">
        <v>1</v>
      </c>
      <c r="F1854" s="37">
        <v>20296.86</v>
      </c>
      <c r="G1854" t="s">
        <v>12</v>
      </c>
      <c r="H1854" t="s">
        <v>16</v>
      </c>
      <c r="I1854" t="s">
        <v>247</v>
      </c>
      <c r="J1854" s="40">
        <v>1985</v>
      </c>
      <c r="K1854" s="43" t="s">
        <v>20</v>
      </c>
      <c r="L1854" s="14">
        <f t="shared" si="196"/>
        <v>4</v>
      </c>
      <c r="M1854" s="14" t="str">
        <f t="shared" si="197"/>
        <v>tier - 3</v>
      </c>
      <c r="N1854" s="14">
        <f t="shared" si="198"/>
        <v>2</v>
      </c>
      <c r="O1854" s="8" t="str">
        <f t="shared" si="199"/>
        <v>tier - 1</v>
      </c>
      <c r="P1854" s="8" t="str">
        <f t="shared" si="200"/>
        <v>R1024</v>
      </c>
      <c r="Q1854" s="35" t="str">
        <f t="shared" si="201"/>
        <v>17-Sep-1985</v>
      </c>
      <c r="R1854" s="35">
        <v>31307</v>
      </c>
      <c r="S1854" s="44">
        <f t="shared" si="202"/>
        <v>38</v>
      </c>
      <c r="T1854" s="47">
        <v>20296.86</v>
      </c>
      <c r="U1854" s="14" t="s">
        <v>1883</v>
      </c>
      <c r="V1854" s="58">
        <v>31307</v>
      </c>
      <c r="W1854" s="14">
        <v>1</v>
      </c>
      <c r="X1854" s="77">
        <v>20296.86</v>
      </c>
      <c r="Y1854" s="14" t="s">
        <v>12</v>
      </c>
      <c r="Z1854" s="14" t="s">
        <v>16</v>
      </c>
      <c r="AA1854" s="14" t="s">
        <v>247</v>
      </c>
      <c r="AB1854" s="38">
        <v>38</v>
      </c>
    </row>
    <row r="1855" spans="1:28" x14ac:dyDescent="0.35">
      <c r="A1855" t="s">
        <v>1884</v>
      </c>
      <c r="B1855">
        <v>1962</v>
      </c>
      <c r="C1855" t="s">
        <v>10</v>
      </c>
      <c r="D1855" s="42">
        <v>2</v>
      </c>
      <c r="E1855">
        <v>0</v>
      </c>
      <c r="F1855" s="37">
        <v>20354.5</v>
      </c>
      <c r="G1855" t="s">
        <v>12</v>
      </c>
      <c r="H1855" t="s">
        <v>11</v>
      </c>
      <c r="I1855" t="s">
        <v>535</v>
      </c>
      <c r="J1855" s="40">
        <v>1962</v>
      </c>
      <c r="K1855" s="43" t="s">
        <v>10</v>
      </c>
      <c r="L1855" s="14">
        <f t="shared" si="196"/>
        <v>4</v>
      </c>
      <c r="M1855" s="14" t="str">
        <f t="shared" si="197"/>
        <v>tier - 3</v>
      </c>
      <c r="N1855" s="14">
        <f t="shared" si="198"/>
        <v>9</v>
      </c>
      <c r="O1855" s="8" t="str">
        <f t="shared" si="199"/>
        <v>tier - 2</v>
      </c>
      <c r="P1855" s="8" t="str">
        <f t="shared" si="200"/>
        <v>R1026</v>
      </c>
      <c r="Q1855" s="35" t="str">
        <f t="shared" si="201"/>
        <v>2-Jul-1962</v>
      </c>
      <c r="R1855" s="35">
        <v>22829</v>
      </c>
      <c r="S1855" s="44">
        <f t="shared" si="202"/>
        <v>61</v>
      </c>
      <c r="T1855" s="47">
        <v>20354.5</v>
      </c>
      <c r="U1855" s="14" t="s">
        <v>1884</v>
      </c>
      <c r="V1855" s="58">
        <v>22829</v>
      </c>
      <c r="W1855" s="14">
        <v>0</v>
      </c>
      <c r="X1855" s="77">
        <v>20354.5</v>
      </c>
      <c r="Y1855" s="14" t="s">
        <v>12</v>
      </c>
      <c r="Z1855" s="14" t="s">
        <v>11</v>
      </c>
      <c r="AA1855" s="14" t="s">
        <v>535</v>
      </c>
      <c r="AB1855" s="38">
        <v>61</v>
      </c>
    </row>
    <row r="1856" spans="1:28" x14ac:dyDescent="0.35">
      <c r="A1856" t="s">
        <v>1885</v>
      </c>
      <c r="B1856">
        <v>1985</v>
      </c>
      <c r="C1856" t="s">
        <v>10</v>
      </c>
      <c r="D1856" s="42">
        <v>12</v>
      </c>
      <c r="E1856">
        <v>0</v>
      </c>
      <c r="F1856" s="37">
        <v>20420.599999999999</v>
      </c>
      <c r="G1856" t="s">
        <v>12</v>
      </c>
      <c r="H1856" t="s">
        <v>11</v>
      </c>
      <c r="I1856" t="s">
        <v>42</v>
      </c>
      <c r="J1856" s="40">
        <v>1985</v>
      </c>
      <c r="K1856" s="43" t="s">
        <v>10</v>
      </c>
      <c r="L1856" s="14">
        <f t="shared" si="196"/>
        <v>4</v>
      </c>
      <c r="M1856" s="14" t="str">
        <f t="shared" si="197"/>
        <v>tier - 3</v>
      </c>
      <c r="N1856" s="14">
        <f t="shared" si="198"/>
        <v>9</v>
      </c>
      <c r="O1856" s="8" t="str">
        <f t="shared" si="199"/>
        <v>tier - 2</v>
      </c>
      <c r="P1856" s="8" t="str">
        <f t="shared" si="200"/>
        <v>R1011</v>
      </c>
      <c r="Q1856" s="35" t="str">
        <f t="shared" si="201"/>
        <v>12-Jul-1985</v>
      </c>
      <c r="R1856" s="35">
        <v>31240</v>
      </c>
      <c r="S1856" s="44">
        <f t="shared" si="202"/>
        <v>38</v>
      </c>
      <c r="T1856" s="47">
        <v>20420.599999999999</v>
      </c>
      <c r="U1856" s="14" t="s">
        <v>1885</v>
      </c>
      <c r="V1856" s="58">
        <v>31240</v>
      </c>
      <c r="W1856" s="14">
        <v>0</v>
      </c>
      <c r="X1856" s="77">
        <v>20420.599999999999</v>
      </c>
      <c r="Y1856" s="14" t="s">
        <v>12</v>
      </c>
      <c r="Z1856" s="14" t="s">
        <v>11</v>
      </c>
      <c r="AA1856" s="14" t="s">
        <v>42</v>
      </c>
      <c r="AB1856" s="38">
        <v>38</v>
      </c>
    </row>
    <row r="1857" spans="1:28" x14ac:dyDescent="0.35">
      <c r="A1857" t="s">
        <v>1886</v>
      </c>
      <c r="B1857">
        <v>1962</v>
      </c>
      <c r="C1857" t="s">
        <v>37</v>
      </c>
      <c r="D1857" s="42">
        <v>18</v>
      </c>
      <c r="E1857">
        <v>0</v>
      </c>
      <c r="F1857" s="37">
        <v>20446.849999999999</v>
      </c>
      <c r="G1857" t="s">
        <v>11</v>
      </c>
      <c r="H1857" t="s">
        <v>16</v>
      </c>
      <c r="I1857" t="s">
        <v>23</v>
      </c>
      <c r="J1857" s="40">
        <v>1962</v>
      </c>
      <c r="K1857" s="43" t="s">
        <v>37</v>
      </c>
      <c r="L1857" s="14">
        <f t="shared" si="196"/>
        <v>1</v>
      </c>
      <c r="M1857" s="14" t="str">
        <f t="shared" si="197"/>
        <v>tier - 2</v>
      </c>
      <c r="N1857" s="14">
        <f t="shared" si="198"/>
        <v>2</v>
      </c>
      <c r="O1857" s="8" t="str">
        <f t="shared" si="199"/>
        <v>tier - 1</v>
      </c>
      <c r="P1857" s="8" t="str">
        <f t="shared" si="200"/>
        <v>R1012</v>
      </c>
      <c r="Q1857" s="35" t="str">
        <f t="shared" si="201"/>
        <v>18-Oct-1962</v>
      </c>
      <c r="R1857" s="35">
        <v>22937</v>
      </c>
      <c r="S1857" s="44">
        <f t="shared" si="202"/>
        <v>61</v>
      </c>
      <c r="T1857" s="47">
        <v>20446.849999999999</v>
      </c>
      <c r="U1857" s="14" t="s">
        <v>1886</v>
      </c>
      <c r="V1857" s="58">
        <v>22937</v>
      </c>
      <c r="W1857" s="14">
        <v>0</v>
      </c>
      <c r="X1857" s="77">
        <v>20446.849999999999</v>
      </c>
      <c r="Y1857" s="14" t="s">
        <v>11</v>
      </c>
      <c r="Z1857" s="14" t="s">
        <v>16</v>
      </c>
      <c r="AA1857" s="14" t="s">
        <v>23</v>
      </c>
      <c r="AB1857" s="38">
        <v>61</v>
      </c>
    </row>
    <row r="1858" spans="1:28" x14ac:dyDescent="0.35">
      <c r="A1858" t="s">
        <v>1887</v>
      </c>
      <c r="B1858">
        <v>1969</v>
      </c>
      <c r="C1858" t="s">
        <v>37</v>
      </c>
      <c r="D1858" s="42">
        <v>13</v>
      </c>
      <c r="E1858">
        <v>3</v>
      </c>
      <c r="F1858" s="37">
        <v>20463</v>
      </c>
      <c r="G1858" t="s">
        <v>11</v>
      </c>
      <c r="H1858" t="s">
        <v>11</v>
      </c>
      <c r="I1858" t="s">
        <v>13</v>
      </c>
      <c r="J1858" s="40">
        <v>1969</v>
      </c>
      <c r="K1858" s="43" t="s">
        <v>37</v>
      </c>
      <c r="L1858" s="14">
        <f t="shared" si="196"/>
        <v>1</v>
      </c>
      <c r="M1858" s="14" t="str">
        <f t="shared" si="197"/>
        <v>tier - 2</v>
      </c>
      <c r="N1858" s="14">
        <f t="shared" si="198"/>
        <v>9</v>
      </c>
      <c r="O1858" s="8" t="str">
        <f t="shared" si="199"/>
        <v>tier - 2</v>
      </c>
      <c r="P1858" s="8" t="str">
        <f t="shared" si="200"/>
        <v>R1013</v>
      </c>
      <c r="Q1858" s="35" t="str">
        <f t="shared" si="201"/>
        <v>13-Oct-1969</v>
      </c>
      <c r="R1858" s="35">
        <v>25489</v>
      </c>
      <c r="S1858" s="44">
        <f t="shared" si="202"/>
        <v>54</v>
      </c>
      <c r="T1858" s="47">
        <v>20463</v>
      </c>
      <c r="U1858" s="14" t="s">
        <v>1887</v>
      </c>
      <c r="V1858" s="58">
        <v>25489</v>
      </c>
      <c r="W1858" s="14">
        <v>3</v>
      </c>
      <c r="X1858" s="77">
        <v>20463</v>
      </c>
      <c r="Y1858" s="14" t="s">
        <v>11</v>
      </c>
      <c r="Z1858" s="14" t="s">
        <v>11</v>
      </c>
      <c r="AA1858" s="14" t="s">
        <v>13</v>
      </c>
      <c r="AB1858" s="38">
        <v>54</v>
      </c>
    </row>
    <row r="1859" spans="1:28" x14ac:dyDescent="0.35">
      <c r="A1859" t="s">
        <v>1888</v>
      </c>
      <c r="B1859">
        <v>1966</v>
      </c>
      <c r="C1859" t="s">
        <v>10</v>
      </c>
      <c r="D1859" s="42">
        <v>9</v>
      </c>
      <c r="E1859">
        <v>0</v>
      </c>
      <c r="F1859" s="37">
        <v>20568.32</v>
      </c>
      <c r="G1859" t="s">
        <v>12</v>
      </c>
      <c r="H1859" t="s">
        <v>11</v>
      </c>
      <c r="I1859" t="s">
        <v>23</v>
      </c>
      <c r="J1859" s="40">
        <v>1966</v>
      </c>
      <c r="K1859" s="43" t="s">
        <v>10</v>
      </c>
      <c r="L1859" s="14">
        <f t="shared" si="196"/>
        <v>4</v>
      </c>
      <c r="M1859" s="14" t="str">
        <f t="shared" si="197"/>
        <v>tier - 3</v>
      </c>
      <c r="N1859" s="14">
        <f t="shared" si="198"/>
        <v>9</v>
      </c>
      <c r="O1859" s="8" t="str">
        <f t="shared" si="199"/>
        <v>tier - 2</v>
      </c>
      <c r="P1859" s="8" t="str">
        <f t="shared" si="200"/>
        <v>R1012</v>
      </c>
      <c r="Q1859" s="35" t="str">
        <f t="shared" si="201"/>
        <v>9-Jul-1966</v>
      </c>
      <c r="R1859" s="35">
        <v>24297</v>
      </c>
      <c r="S1859" s="44">
        <f t="shared" si="202"/>
        <v>57</v>
      </c>
      <c r="T1859" s="47">
        <v>20568.32</v>
      </c>
      <c r="U1859" s="14" t="s">
        <v>1888</v>
      </c>
      <c r="V1859" s="58">
        <v>24297</v>
      </c>
      <c r="W1859" s="14">
        <v>0</v>
      </c>
      <c r="X1859" s="77">
        <v>20568.32</v>
      </c>
      <c r="Y1859" s="14" t="s">
        <v>12</v>
      </c>
      <c r="Z1859" s="14" t="s">
        <v>11</v>
      </c>
      <c r="AA1859" s="14" t="s">
        <v>23</v>
      </c>
      <c r="AB1859" s="38">
        <v>57</v>
      </c>
    </row>
    <row r="1860" spans="1:28" x14ac:dyDescent="0.35">
      <c r="A1860" t="s">
        <v>1889</v>
      </c>
      <c r="B1860">
        <v>1967</v>
      </c>
      <c r="C1860" t="s">
        <v>30</v>
      </c>
      <c r="D1860" s="42">
        <v>17</v>
      </c>
      <c r="E1860">
        <v>0</v>
      </c>
      <c r="F1860" s="37">
        <v>20630.28</v>
      </c>
      <c r="G1860" t="s">
        <v>11</v>
      </c>
      <c r="H1860" t="s">
        <v>12</v>
      </c>
      <c r="I1860" t="s">
        <v>42</v>
      </c>
      <c r="J1860" s="40">
        <v>1967</v>
      </c>
      <c r="K1860" s="43" t="s">
        <v>30</v>
      </c>
      <c r="L1860" s="14">
        <f t="shared" si="196"/>
        <v>1</v>
      </c>
      <c r="M1860" s="14" t="str">
        <f t="shared" si="197"/>
        <v>tier - 2</v>
      </c>
      <c r="N1860" s="14">
        <f t="shared" si="198"/>
        <v>1</v>
      </c>
      <c r="O1860" s="8" t="str">
        <f t="shared" si="199"/>
        <v>tier - 3</v>
      </c>
      <c r="P1860" s="8" t="str">
        <f t="shared" si="200"/>
        <v>R1011</v>
      </c>
      <c r="Q1860" s="35" t="str">
        <f t="shared" si="201"/>
        <v>17-Dec-1967</v>
      </c>
      <c r="R1860" s="35">
        <v>24823</v>
      </c>
      <c r="S1860" s="44">
        <f t="shared" si="202"/>
        <v>56</v>
      </c>
      <c r="T1860" s="47">
        <v>20630.28</v>
      </c>
      <c r="U1860" s="14" t="s">
        <v>1889</v>
      </c>
      <c r="V1860" s="58">
        <v>24823</v>
      </c>
      <c r="W1860" s="14">
        <v>0</v>
      </c>
      <c r="X1860" s="77">
        <v>20630.28</v>
      </c>
      <c r="Y1860" s="14" t="s">
        <v>11</v>
      </c>
      <c r="Z1860" s="14" t="s">
        <v>12</v>
      </c>
      <c r="AA1860" s="14" t="s">
        <v>42</v>
      </c>
      <c r="AB1860" s="38">
        <v>56</v>
      </c>
    </row>
    <row r="1861" spans="1:28" x14ac:dyDescent="0.35">
      <c r="A1861" t="s">
        <v>1890</v>
      </c>
      <c r="B1861">
        <v>1965</v>
      </c>
      <c r="C1861" t="s">
        <v>35</v>
      </c>
      <c r="D1861" s="42">
        <v>1</v>
      </c>
      <c r="E1861">
        <v>0</v>
      </c>
      <c r="F1861" s="37">
        <v>20709.02</v>
      </c>
      <c r="G1861" t="s">
        <v>12</v>
      </c>
      <c r="H1861" t="s">
        <v>11</v>
      </c>
      <c r="I1861" t="s">
        <v>166</v>
      </c>
      <c r="J1861" s="40">
        <v>1965</v>
      </c>
      <c r="K1861" s="43" t="s">
        <v>35</v>
      </c>
      <c r="L1861" s="14">
        <f t="shared" ref="L1861:L1924" si="203">MATCH($G$4:$G$2346,$G$4:$G$2346,0)</f>
        <v>4</v>
      </c>
      <c r="M1861" s="14" t="str">
        <f t="shared" ref="M1861:M1924" si="204">IF(G1861="?",INDEX($G$4:$G$2346,MODE($L$4:$L$2346)),G1861)</f>
        <v>tier - 3</v>
      </c>
      <c r="N1861" s="14">
        <f t="shared" ref="N1861:N1924" si="205">MATCH($H$4:$H$2346,$H$4:$H$2346,0)</f>
        <v>9</v>
      </c>
      <c r="O1861" s="8" t="str">
        <f t="shared" ref="O1861:O1924" si="206">IF(H1861="?",INDEX($H$4:$H$2346,MODE($N$4:$N$2346)),H1861)</f>
        <v>tier - 2</v>
      </c>
      <c r="P1861" s="8" t="str">
        <f t="shared" ref="P1861:P1924" si="207">IF(I1861="?","Unknown",I1861)</f>
        <v>R1019</v>
      </c>
      <c r="Q1861" s="35" t="str">
        <f t="shared" ref="Q1861:Q1924" si="208">CONCATENATE(D1861,"-",K1861,"-",J1861)</f>
        <v>1-Aug-1965</v>
      </c>
      <c r="R1861" s="35">
        <v>23955</v>
      </c>
      <c r="S1861" s="44">
        <f t="shared" ref="S1861:S1924" si="209">ROUND((($S$2-R1861)/365),0)</f>
        <v>58</v>
      </c>
      <c r="T1861" s="47">
        <v>20709.02</v>
      </c>
      <c r="U1861" s="14" t="s">
        <v>1890</v>
      </c>
      <c r="V1861" s="58">
        <v>23955</v>
      </c>
      <c r="W1861" s="14">
        <v>0</v>
      </c>
      <c r="X1861" s="77">
        <v>20709.02</v>
      </c>
      <c r="Y1861" s="14" t="s">
        <v>12</v>
      </c>
      <c r="Z1861" s="14" t="s">
        <v>11</v>
      </c>
      <c r="AA1861" s="14" t="s">
        <v>166</v>
      </c>
      <c r="AB1861" s="38">
        <v>58</v>
      </c>
    </row>
    <row r="1862" spans="1:28" x14ac:dyDescent="0.35">
      <c r="A1862" t="s">
        <v>1891</v>
      </c>
      <c r="B1862">
        <v>1992</v>
      </c>
      <c r="C1862" t="s">
        <v>20</v>
      </c>
      <c r="D1862" s="42">
        <v>14</v>
      </c>
      <c r="E1862">
        <v>3</v>
      </c>
      <c r="F1862" s="37">
        <v>20745.990000000002</v>
      </c>
      <c r="G1862" t="s">
        <v>12</v>
      </c>
      <c r="H1862" t="s">
        <v>16</v>
      </c>
      <c r="I1862" t="s">
        <v>23</v>
      </c>
      <c r="J1862" s="40">
        <v>1992</v>
      </c>
      <c r="K1862" s="43" t="s">
        <v>20</v>
      </c>
      <c r="L1862" s="14">
        <f t="shared" si="203"/>
        <v>4</v>
      </c>
      <c r="M1862" s="14" t="str">
        <f t="shared" si="204"/>
        <v>tier - 3</v>
      </c>
      <c r="N1862" s="14">
        <f t="shared" si="205"/>
        <v>2</v>
      </c>
      <c r="O1862" s="8" t="str">
        <f t="shared" si="206"/>
        <v>tier - 1</v>
      </c>
      <c r="P1862" s="8" t="str">
        <f t="shared" si="207"/>
        <v>R1012</v>
      </c>
      <c r="Q1862" s="35" t="str">
        <f t="shared" si="208"/>
        <v>14-Sep-1992</v>
      </c>
      <c r="R1862" s="35">
        <v>33861</v>
      </c>
      <c r="S1862" s="44">
        <f t="shared" si="209"/>
        <v>31</v>
      </c>
      <c r="T1862" s="47">
        <v>20745.990000000002</v>
      </c>
      <c r="U1862" s="14" t="s">
        <v>1891</v>
      </c>
      <c r="V1862" s="58">
        <v>33861</v>
      </c>
      <c r="W1862" s="14">
        <v>3</v>
      </c>
      <c r="X1862" s="77">
        <v>20745.990000000002</v>
      </c>
      <c r="Y1862" s="14" t="s">
        <v>12</v>
      </c>
      <c r="Z1862" s="14" t="s">
        <v>16</v>
      </c>
      <c r="AA1862" s="14" t="s">
        <v>23</v>
      </c>
      <c r="AB1862" s="38">
        <v>31</v>
      </c>
    </row>
    <row r="1863" spans="1:28" x14ac:dyDescent="0.35">
      <c r="A1863" t="s">
        <v>1892</v>
      </c>
      <c r="B1863">
        <v>1986</v>
      </c>
      <c r="C1863" t="s">
        <v>35</v>
      </c>
      <c r="D1863" s="42">
        <v>4</v>
      </c>
      <c r="E1863">
        <v>1</v>
      </c>
      <c r="F1863" s="37">
        <v>20773.63</v>
      </c>
      <c r="G1863" t="s">
        <v>11</v>
      </c>
      <c r="H1863" t="s">
        <v>12</v>
      </c>
      <c r="I1863" t="s">
        <v>356</v>
      </c>
      <c r="J1863" s="40">
        <v>1986</v>
      </c>
      <c r="K1863" s="43" t="s">
        <v>35</v>
      </c>
      <c r="L1863" s="14">
        <f t="shared" si="203"/>
        <v>1</v>
      </c>
      <c r="M1863" s="14" t="str">
        <f t="shared" si="204"/>
        <v>tier - 2</v>
      </c>
      <c r="N1863" s="14">
        <f t="shared" si="205"/>
        <v>1</v>
      </c>
      <c r="O1863" s="8" t="str">
        <f t="shared" si="206"/>
        <v>tier - 3</v>
      </c>
      <c r="P1863" s="8" t="str">
        <f t="shared" si="207"/>
        <v>R1017</v>
      </c>
      <c r="Q1863" s="35" t="str">
        <f t="shared" si="208"/>
        <v>4-Aug-1986</v>
      </c>
      <c r="R1863" s="35">
        <v>31628</v>
      </c>
      <c r="S1863" s="44">
        <f t="shared" si="209"/>
        <v>37</v>
      </c>
      <c r="T1863" s="47">
        <v>20773.63</v>
      </c>
      <c r="U1863" s="14" t="s">
        <v>1892</v>
      </c>
      <c r="V1863" s="58">
        <v>31628</v>
      </c>
      <c r="W1863" s="14">
        <v>1</v>
      </c>
      <c r="X1863" s="77">
        <v>20773.63</v>
      </c>
      <c r="Y1863" s="14" t="s">
        <v>11</v>
      </c>
      <c r="Z1863" s="14" t="s">
        <v>12</v>
      </c>
      <c r="AA1863" s="14" t="s">
        <v>356</v>
      </c>
      <c r="AB1863" s="38">
        <v>37</v>
      </c>
    </row>
    <row r="1864" spans="1:28" x14ac:dyDescent="0.35">
      <c r="A1864" t="s">
        <v>1893</v>
      </c>
      <c r="B1864">
        <v>1967</v>
      </c>
      <c r="C1864" t="s">
        <v>20</v>
      </c>
      <c r="D1864" s="42">
        <v>8</v>
      </c>
      <c r="E1864">
        <v>0</v>
      </c>
      <c r="F1864" s="37">
        <v>20781.490000000002</v>
      </c>
      <c r="G1864" t="s">
        <v>11</v>
      </c>
      <c r="H1864" t="s">
        <v>12</v>
      </c>
      <c r="I1864" t="s">
        <v>13</v>
      </c>
      <c r="J1864" s="40">
        <v>1967</v>
      </c>
      <c r="K1864" s="43" t="s">
        <v>20</v>
      </c>
      <c r="L1864" s="14">
        <f t="shared" si="203"/>
        <v>1</v>
      </c>
      <c r="M1864" s="14" t="str">
        <f t="shared" si="204"/>
        <v>tier - 2</v>
      </c>
      <c r="N1864" s="14">
        <f t="shared" si="205"/>
        <v>1</v>
      </c>
      <c r="O1864" s="8" t="str">
        <f t="shared" si="206"/>
        <v>tier - 3</v>
      </c>
      <c r="P1864" s="8" t="str">
        <f t="shared" si="207"/>
        <v>R1013</v>
      </c>
      <c r="Q1864" s="35" t="str">
        <f t="shared" si="208"/>
        <v>8-Sep-1967</v>
      </c>
      <c r="R1864" s="35">
        <v>24723</v>
      </c>
      <c r="S1864" s="44">
        <f t="shared" si="209"/>
        <v>56</v>
      </c>
      <c r="T1864" s="47">
        <v>20781.490000000002</v>
      </c>
      <c r="U1864" s="14" t="s">
        <v>1893</v>
      </c>
      <c r="V1864" s="58">
        <v>24723</v>
      </c>
      <c r="W1864" s="14">
        <v>0</v>
      </c>
      <c r="X1864" s="77">
        <v>20781.490000000002</v>
      </c>
      <c r="Y1864" s="14" t="s">
        <v>11</v>
      </c>
      <c r="Z1864" s="14" t="s">
        <v>12</v>
      </c>
      <c r="AA1864" s="14" t="s">
        <v>13</v>
      </c>
      <c r="AB1864" s="38">
        <v>56</v>
      </c>
    </row>
    <row r="1865" spans="1:28" x14ac:dyDescent="0.35">
      <c r="A1865" t="s">
        <v>1894</v>
      </c>
      <c r="B1865">
        <v>1975</v>
      </c>
      <c r="C1865" t="s">
        <v>30</v>
      </c>
      <c r="D1865" s="42">
        <v>8</v>
      </c>
      <c r="E1865">
        <v>0</v>
      </c>
      <c r="F1865" s="37">
        <v>20878.78</v>
      </c>
      <c r="G1865" t="s">
        <v>11</v>
      </c>
      <c r="H1865" t="s">
        <v>16</v>
      </c>
      <c r="I1865" t="s">
        <v>247</v>
      </c>
      <c r="J1865" s="40">
        <v>1975</v>
      </c>
      <c r="K1865" s="43" t="s">
        <v>30</v>
      </c>
      <c r="L1865" s="14">
        <f t="shared" si="203"/>
        <v>1</v>
      </c>
      <c r="M1865" s="14" t="str">
        <f t="shared" si="204"/>
        <v>tier - 2</v>
      </c>
      <c r="N1865" s="14">
        <f t="shared" si="205"/>
        <v>2</v>
      </c>
      <c r="O1865" s="8" t="str">
        <f t="shared" si="206"/>
        <v>tier - 1</v>
      </c>
      <c r="P1865" s="8" t="str">
        <f t="shared" si="207"/>
        <v>R1024</v>
      </c>
      <c r="Q1865" s="35" t="str">
        <f t="shared" si="208"/>
        <v>8-Dec-1975</v>
      </c>
      <c r="R1865" s="35">
        <v>27736</v>
      </c>
      <c r="S1865" s="44">
        <f t="shared" si="209"/>
        <v>48</v>
      </c>
      <c r="T1865" s="47">
        <v>20878.78</v>
      </c>
      <c r="U1865" s="14" t="s">
        <v>1894</v>
      </c>
      <c r="V1865" s="58">
        <v>27736</v>
      </c>
      <c r="W1865" s="14">
        <v>0</v>
      </c>
      <c r="X1865" s="77">
        <v>20878.78</v>
      </c>
      <c r="Y1865" s="14" t="s">
        <v>11</v>
      </c>
      <c r="Z1865" s="14" t="s">
        <v>16</v>
      </c>
      <c r="AA1865" s="14" t="s">
        <v>247</v>
      </c>
      <c r="AB1865" s="38">
        <v>48</v>
      </c>
    </row>
    <row r="1866" spans="1:28" x14ac:dyDescent="0.35">
      <c r="A1866" t="s">
        <v>1895</v>
      </c>
      <c r="B1866">
        <v>1964</v>
      </c>
      <c r="C1866" t="s">
        <v>15</v>
      </c>
      <c r="D1866" s="42">
        <v>19</v>
      </c>
      <c r="E1866">
        <v>0</v>
      </c>
      <c r="F1866" s="37">
        <v>20893.060000000001</v>
      </c>
      <c r="G1866" t="s">
        <v>11</v>
      </c>
      <c r="H1866" t="s">
        <v>12</v>
      </c>
      <c r="I1866" t="s">
        <v>23</v>
      </c>
      <c r="J1866" s="40">
        <v>1964</v>
      </c>
      <c r="K1866" s="43" t="s">
        <v>15</v>
      </c>
      <c r="L1866" s="14">
        <f t="shared" si="203"/>
        <v>1</v>
      </c>
      <c r="M1866" s="14" t="str">
        <f t="shared" si="204"/>
        <v>tier - 2</v>
      </c>
      <c r="N1866" s="14">
        <f t="shared" si="205"/>
        <v>1</v>
      </c>
      <c r="O1866" s="8" t="str">
        <f t="shared" si="206"/>
        <v>tier - 3</v>
      </c>
      <c r="P1866" s="8" t="str">
        <f t="shared" si="207"/>
        <v>R1012</v>
      </c>
      <c r="Q1866" s="35" t="str">
        <f t="shared" si="208"/>
        <v>19-Nov-1964</v>
      </c>
      <c r="R1866" s="35">
        <v>23700</v>
      </c>
      <c r="S1866" s="44">
        <f t="shared" si="209"/>
        <v>59</v>
      </c>
      <c r="T1866" s="47">
        <v>20893.060000000001</v>
      </c>
      <c r="U1866" s="14" t="s">
        <v>1895</v>
      </c>
      <c r="V1866" s="58">
        <v>23700</v>
      </c>
      <c r="W1866" s="14">
        <v>0</v>
      </c>
      <c r="X1866" s="77">
        <v>20893.060000000001</v>
      </c>
      <c r="Y1866" s="14" t="s">
        <v>11</v>
      </c>
      <c r="Z1866" s="14" t="s">
        <v>12</v>
      </c>
      <c r="AA1866" s="14" t="s">
        <v>23</v>
      </c>
      <c r="AB1866" s="38">
        <v>59</v>
      </c>
    </row>
    <row r="1867" spans="1:28" x14ac:dyDescent="0.35">
      <c r="A1867" t="s">
        <v>1896</v>
      </c>
      <c r="B1867">
        <v>1987</v>
      </c>
      <c r="C1867" t="s">
        <v>15</v>
      </c>
      <c r="D1867" s="42">
        <v>27</v>
      </c>
      <c r="E1867">
        <v>2</v>
      </c>
      <c r="F1867" s="37">
        <v>20984.09</v>
      </c>
      <c r="G1867" t="s">
        <v>11</v>
      </c>
      <c r="H1867" t="s">
        <v>11</v>
      </c>
      <c r="I1867" t="s">
        <v>164</v>
      </c>
      <c r="J1867" s="40">
        <v>1987</v>
      </c>
      <c r="K1867" s="43" t="s">
        <v>15</v>
      </c>
      <c r="L1867" s="14">
        <f t="shared" si="203"/>
        <v>1</v>
      </c>
      <c r="M1867" s="14" t="str">
        <f t="shared" si="204"/>
        <v>tier - 2</v>
      </c>
      <c r="N1867" s="14">
        <f t="shared" si="205"/>
        <v>9</v>
      </c>
      <c r="O1867" s="8" t="str">
        <f t="shared" si="206"/>
        <v>tier - 2</v>
      </c>
      <c r="P1867" s="8" t="str">
        <f t="shared" si="207"/>
        <v>R1015</v>
      </c>
      <c r="Q1867" s="35" t="str">
        <f t="shared" si="208"/>
        <v>27-Nov-1987</v>
      </c>
      <c r="R1867" s="35">
        <v>32108</v>
      </c>
      <c r="S1867" s="44">
        <f t="shared" si="209"/>
        <v>36</v>
      </c>
      <c r="T1867" s="47">
        <v>20984.09</v>
      </c>
      <c r="U1867" s="14" t="s">
        <v>1896</v>
      </c>
      <c r="V1867" s="58">
        <v>32108</v>
      </c>
      <c r="W1867" s="14">
        <v>2</v>
      </c>
      <c r="X1867" s="77">
        <v>20984.09</v>
      </c>
      <c r="Y1867" s="14" t="s">
        <v>11</v>
      </c>
      <c r="Z1867" s="14" t="s">
        <v>11</v>
      </c>
      <c r="AA1867" s="14" t="s">
        <v>164</v>
      </c>
      <c r="AB1867" s="38">
        <v>36</v>
      </c>
    </row>
    <row r="1868" spans="1:28" x14ac:dyDescent="0.35">
      <c r="A1868" t="s">
        <v>1897</v>
      </c>
      <c r="B1868">
        <v>1983</v>
      </c>
      <c r="C1868" t="s">
        <v>10</v>
      </c>
      <c r="D1868" s="42">
        <v>2</v>
      </c>
      <c r="E1868">
        <v>1</v>
      </c>
      <c r="F1868" s="37">
        <v>21082.16</v>
      </c>
      <c r="G1868" t="s">
        <v>12</v>
      </c>
      <c r="H1868" t="s">
        <v>11</v>
      </c>
      <c r="I1868" t="s">
        <v>42</v>
      </c>
      <c r="J1868" s="40">
        <v>1983</v>
      </c>
      <c r="K1868" s="43" t="s">
        <v>10</v>
      </c>
      <c r="L1868" s="14">
        <f t="shared" si="203"/>
        <v>4</v>
      </c>
      <c r="M1868" s="14" t="str">
        <f t="shared" si="204"/>
        <v>tier - 3</v>
      </c>
      <c r="N1868" s="14">
        <f t="shared" si="205"/>
        <v>9</v>
      </c>
      <c r="O1868" s="8" t="str">
        <f t="shared" si="206"/>
        <v>tier - 2</v>
      </c>
      <c r="P1868" s="8" t="str">
        <f t="shared" si="207"/>
        <v>R1011</v>
      </c>
      <c r="Q1868" s="35" t="str">
        <f t="shared" si="208"/>
        <v>2-Jul-1983</v>
      </c>
      <c r="R1868" s="35">
        <v>30499</v>
      </c>
      <c r="S1868" s="44">
        <f t="shared" si="209"/>
        <v>40</v>
      </c>
      <c r="T1868" s="47">
        <v>21082.16</v>
      </c>
      <c r="U1868" s="14" t="s">
        <v>1897</v>
      </c>
      <c r="V1868" s="58">
        <v>30499</v>
      </c>
      <c r="W1868" s="14">
        <v>1</v>
      </c>
      <c r="X1868" s="77">
        <v>21082.16</v>
      </c>
      <c r="Y1868" s="14" t="s">
        <v>12</v>
      </c>
      <c r="Z1868" s="14" t="s">
        <v>11</v>
      </c>
      <c r="AA1868" s="14" t="s">
        <v>42</v>
      </c>
      <c r="AB1868" s="38">
        <v>40</v>
      </c>
    </row>
    <row r="1869" spans="1:28" x14ac:dyDescent="0.35">
      <c r="A1869" t="s">
        <v>1898</v>
      </c>
      <c r="B1869">
        <v>1977</v>
      </c>
      <c r="C1869" t="s">
        <v>15</v>
      </c>
      <c r="D1869" s="42">
        <v>23</v>
      </c>
      <c r="E1869">
        <v>2</v>
      </c>
      <c r="F1869" s="37">
        <v>21098.55</v>
      </c>
      <c r="G1869" t="s">
        <v>12</v>
      </c>
      <c r="H1869" t="s">
        <v>12</v>
      </c>
      <c r="I1869" t="s">
        <v>23</v>
      </c>
      <c r="J1869" s="40">
        <v>1977</v>
      </c>
      <c r="K1869" s="43" t="s">
        <v>15</v>
      </c>
      <c r="L1869" s="14">
        <f t="shared" si="203"/>
        <v>4</v>
      </c>
      <c r="M1869" s="14" t="str">
        <f t="shared" si="204"/>
        <v>tier - 3</v>
      </c>
      <c r="N1869" s="14">
        <f t="shared" si="205"/>
        <v>1</v>
      </c>
      <c r="O1869" s="8" t="str">
        <f t="shared" si="206"/>
        <v>tier - 3</v>
      </c>
      <c r="P1869" s="8" t="str">
        <f t="shared" si="207"/>
        <v>R1012</v>
      </c>
      <c r="Q1869" s="35" t="str">
        <f t="shared" si="208"/>
        <v>23-Nov-1977</v>
      </c>
      <c r="R1869" s="35">
        <v>28452</v>
      </c>
      <c r="S1869" s="44">
        <f t="shared" si="209"/>
        <v>46</v>
      </c>
      <c r="T1869" s="47">
        <v>21098.55</v>
      </c>
      <c r="U1869" s="14" t="s">
        <v>1898</v>
      </c>
      <c r="V1869" s="58">
        <v>28452</v>
      </c>
      <c r="W1869" s="14">
        <v>2</v>
      </c>
      <c r="X1869" s="77">
        <v>21098.55</v>
      </c>
      <c r="Y1869" s="14" t="s">
        <v>12</v>
      </c>
      <c r="Z1869" s="14" t="s">
        <v>12</v>
      </c>
      <c r="AA1869" s="14" t="s">
        <v>23</v>
      </c>
      <c r="AB1869" s="38">
        <v>46</v>
      </c>
    </row>
    <row r="1870" spans="1:28" x14ac:dyDescent="0.35">
      <c r="A1870" t="s">
        <v>1899</v>
      </c>
      <c r="B1870">
        <v>1969</v>
      </c>
      <c r="C1870" t="s">
        <v>35</v>
      </c>
      <c r="D1870" s="42">
        <v>26</v>
      </c>
      <c r="E1870">
        <v>0</v>
      </c>
      <c r="F1870" s="37">
        <v>21195.82</v>
      </c>
      <c r="G1870" t="s">
        <v>12</v>
      </c>
      <c r="H1870" t="s">
        <v>16</v>
      </c>
      <c r="I1870" t="s">
        <v>13</v>
      </c>
      <c r="J1870" s="40">
        <v>1969</v>
      </c>
      <c r="K1870" s="43" t="s">
        <v>35</v>
      </c>
      <c r="L1870" s="14">
        <f t="shared" si="203"/>
        <v>4</v>
      </c>
      <c r="M1870" s="14" t="str">
        <f t="shared" si="204"/>
        <v>tier - 3</v>
      </c>
      <c r="N1870" s="14">
        <f t="shared" si="205"/>
        <v>2</v>
      </c>
      <c r="O1870" s="8" t="str">
        <f t="shared" si="206"/>
        <v>tier - 1</v>
      </c>
      <c r="P1870" s="8" t="str">
        <f t="shared" si="207"/>
        <v>R1013</v>
      </c>
      <c r="Q1870" s="35" t="str">
        <f t="shared" si="208"/>
        <v>26-Aug-1969</v>
      </c>
      <c r="R1870" s="35">
        <v>25441</v>
      </c>
      <c r="S1870" s="44">
        <f t="shared" si="209"/>
        <v>54</v>
      </c>
      <c r="T1870" s="47">
        <v>21195.82</v>
      </c>
      <c r="U1870" s="14" t="s">
        <v>1899</v>
      </c>
      <c r="V1870" s="58">
        <v>25441</v>
      </c>
      <c r="W1870" s="14">
        <v>0</v>
      </c>
      <c r="X1870" s="77">
        <v>21195.82</v>
      </c>
      <c r="Y1870" s="14" t="s">
        <v>12</v>
      </c>
      <c r="Z1870" s="14" t="s">
        <v>16</v>
      </c>
      <c r="AA1870" s="14" t="s">
        <v>13</v>
      </c>
      <c r="AB1870" s="38">
        <v>54</v>
      </c>
    </row>
    <row r="1871" spans="1:28" x14ac:dyDescent="0.35">
      <c r="A1871" t="s">
        <v>1900</v>
      </c>
      <c r="B1871">
        <v>1974</v>
      </c>
      <c r="C1871" t="s">
        <v>37</v>
      </c>
      <c r="D1871" s="42">
        <v>14</v>
      </c>
      <c r="E1871">
        <v>0</v>
      </c>
      <c r="F1871" s="37">
        <v>21223.68</v>
      </c>
      <c r="G1871" t="s">
        <v>12</v>
      </c>
      <c r="H1871" t="s">
        <v>11</v>
      </c>
      <c r="I1871" t="s">
        <v>13</v>
      </c>
      <c r="J1871" s="40">
        <v>1974</v>
      </c>
      <c r="K1871" s="43" t="s">
        <v>37</v>
      </c>
      <c r="L1871" s="14">
        <f t="shared" si="203"/>
        <v>4</v>
      </c>
      <c r="M1871" s="14" t="str">
        <f t="shared" si="204"/>
        <v>tier - 3</v>
      </c>
      <c r="N1871" s="14">
        <f t="shared" si="205"/>
        <v>9</v>
      </c>
      <c r="O1871" s="8" t="str">
        <f t="shared" si="206"/>
        <v>tier - 2</v>
      </c>
      <c r="P1871" s="8" t="str">
        <f t="shared" si="207"/>
        <v>R1013</v>
      </c>
      <c r="Q1871" s="35" t="str">
        <f t="shared" si="208"/>
        <v>14-Oct-1974</v>
      </c>
      <c r="R1871" s="35">
        <v>27316</v>
      </c>
      <c r="S1871" s="44">
        <f t="shared" si="209"/>
        <v>49</v>
      </c>
      <c r="T1871" s="47">
        <v>21223.68</v>
      </c>
      <c r="U1871" s="14" t="s">
        <v>1900</v>
      </c>
      <c r="V1871" s="58">
        <v>27316</v>
      </c>
      <c r="W1871" s="14">
        <v>0</v>
      </c>
      <c r="X1871" s="77">
        <v>21223.68</v>
      </c>
      <c r="Y1871" s="14" t="s">
        <v>12</v>
      </c>
      <c r="Z1871" s="14" t="s">
        <v>11</v>
      </c>
      <c r="AA1871" s="14" t="s">
        <v>13</v>
      </c>
      <c r="AB1871" s="38">
        <v>49</v>
      </c>
    </row>
    <row r="1872" spans="1:28" x14ac:dyDescent="0.35">
      <c r="A1872" t="s">
        <v>1901</v>
      </c>
      <c r="B1872">
        <v>1974</v>
      </c>
      <c r="C1872" t="s">
        <v>20</v>
      </c>
      <c r="D1872" s="42">
        <v>3</v>
      </c>
      <c r="E1872">
        <v>0</v>
      </c>
      <c r="F1872" s="37">
        <v>21232.18</v>
      </c>
      <c r="G1872" t="s">
        <v>12</v>
      </c>
      <c r="H1872" t="s">
        <v>11</v>
      </c>
      <c r="I1872" t="s">
        <v>42</v>
      </c>
      <c r="J1872" s="40">
        <v>1974</v>
      </c>
      <c r="K1872" s="43" t="s">
        <v>20</v>
      </c>
      <c r="L1872" s="14">
        <f t="shared" si="203"/>
        <v>4</v>
      </c>
      <c r="M1872" s="14" t="str">
        <f t="shared" si="204"/>
        <v>tier - 3</v>
      </c>
      <c r="N1872" s="14">
        <f t="shared" si="205"/>
        <v>9</v>
      </c>
      <c r="O1872" s="8" t="str">
        <f t="shared" si="206"/>
        <v>tier - 2</v>
      </c>
      <c r="P1872" s="8" t="str">
        <f t="shared" si="207"/>
        <v>R1011</v>
      </c>
      <c r="Q1872" s="35" t="str">
        <f t="shared" si="208"/>
        <v>3-Sep-1974</v>
      </c>
      <c r="R1872" s="35">
        <v>27275</v>
      </c>
      <c r="S1872" s="44">
        <f t="shared" si="209"/>
        <v>49</v>
      </c>
      <c r="T1872" s="47">
        <v>21232.18</v>
      </c>
      <c r="U1872" s="14" t="s">
        <v>1901</v>
      </c>
      <c r="V1872" s="58">
        <v>27275</v>
      </c>
      <c r="W1872" s="14">
        <v>0</v>
      </c>
      <c r="X1872" s="77">
        <v>21232.18</v>
      </c>
      <c r="Y1872" s="14" t="s">
        <v>12</v>
      </c>
      <c r="Z1872" s="14" t="s">
        <v>11</v>
      </c>
      <c r="AA1872" s="14" t="s">
        <v>42</v>
      </c>
      <c r="AB1872" s="38">
        <v>49</v>
      </c>
    </row>
    <row r="1873" spans="1:28" x14ac:dyDescent="0.35">
      <c r="A1873" t="s">
        <v>1902</v>
      </c>
      <c r="B1873">
        <v>1980</v>
      </c>
      <c r="C1873" t="s">
        <v>30</v>
      </c>
      <c r="D1873" s="42">
        <v>10</v>
      </c>
      <c r="E1873">
        <v>2</v>
      </c>
      <c r="F1873" s="37">
        <v>21259.38</v>
      </c>
      <c r="G1873" t="s">
        <v>12</v>
      </c>
      <c r="H1873" t="s">
        <v>12</v>
      </c>
      <c r="I1873" t="s">
        <v>166</v>
      </c>
      <c r="J1873" s="40">
        <v>1980</v>
      </c>
      <c r="K1873" s="43" t="s">
        <v>30</v>
      </c>
      <c r="L1873" s="14">
        <f t="shared" si="203"/>
        <v>4</v>
      </c>
      <c r="M1873" s="14" t="str">
        <f t="shared" si="204"/>
        <v>tier - 3</v>
      </c>
      <c r="N1873" s="14">
        <f t="shared" si="205"/>
        <v>1</v>
      </c>
      <c r="O1873" s="8" t="str">
        <f t="shared" si="206"/>
        <v>tier - 3</v>
      </c>
      <c r="P1873" s="8" t="str">
        <f t="shared" si="207"/>
        <v>R1019</v>
      </c>
      <c r="Q1873" s="35" t="str">
        <f t="shared" si="208"/>
        <v>10-Dec-1980</v>
      </c>
      <c r="R1873" s="35">
        <v>29565</v>
      </c>
      <c r="S1873" s="44">
        <f t="shared" si="209"/>
        <v>43</v>
      </c>
      <c r="T1873" s="47">
        <v>21259.38</v>
      </c>
      <c r="U1873" s="14" t="s">
        <v>1902</v>
      </c>
      <c r="V1873" s="58">
        <v>29565</v>
      </c>
      <c r="W1873" s="14">
        <v>2</v>
      </c>
      <c r="X1873" s="77">
        <v>21259.38</v>
      </c>
      <c r="Y1873" s="14" t="s">
        <v>12</v>
      </c>
      <c r="Z1873" s="14" t="s">
        <v>12</v>
      </c>
      <c r="AA1873" s="14" t="s">
        <v>166</v>
      </c>
      <c r="AB1873" s="38">
        <v>43</v>
      </c>
    </row>
    <row r="1874" spans="1:28" x14ac:dyDescent="0.35">
      <c r="A1874" t="s">
        <v>1903</v>
      </c>
      <c r="B1874">
        <v>2004</v>
      </c>
      <c r="C1874" t="s">
        <v>35</v>
      </c>
      <c r="D1874" s="42">
        <v>4</v>
      </c>
      <c r="E1874">
        <v>0</v>
      </c>
      <c r="F1874" s="37">
        <v>21344.85</v>
      </c>
      <c r="G1874" t="s">
        <v>12</v>
      </c>
      <c r="H1874" t="s">
        <v>16</v>
      </c>
      <c r="I1874" t="s">
        <v>247</v>
      </c>
      <c r="J1874" s="40">
        <v>2004</v>
      </c>
      <c r="K1874" s="43" t="s">
        <v>35</v>
      </c>
      <c r="L1874" s="14">
        <f t="shared" si="203"/>
        <v>4</v>
      </c>
      <c r="M1874" s="14" t="str">
        <f t="shared" si="204"/>
        <v>tier - 3</v>
      </c>
      <c r="N1874" s="14">
        <f t="shared" si="205"/>
        <v>2</v>
      </c>
      <c r="O1874" s="8" t="str">
        <f t="shared" si="206"/>
        <v>tier - 1</v>
      </c>
      <c r="P1874" s="8" t="str">
        <f t="shared" si="207"/>
        <v>R1024</v>
      </c>
      <c r="Q1874" s="35" t="str">
        <f t="shared" si="208"/>
        <v>4-Aug-2004</v>
      </c>
      <c r="R1874" s="35">
        <v>38203</v>
      </c>
      <c r="S1874" s="44">
        <f t="shared" si="209"/>
        <v>19</v>
      </c>
      <c r="T1874" s="47">
        <v>21344.85</v>
      </c>
      <c r="U1874" s="14" t="s">
        <v>1903</v>
      </c>
      <c r="V1874" s="58">
        <v>38203</v>
      </c>
      <c r="W1874" s="14">
        <v>0</v>
      </c>
      <c r="X1874" s="77">
        <v>21344.85</v>
      </c>
      <c r="Y1874" s="14" t="s">
        <v>12</v>
      </c>
      <c r="Z1874" s="14" t="s">
        <v>16</v>
      </c>
      <c r="AA1874" s="14" t="s">
        <v>247</v>
      </c>
      <c r="AB1874" s="38">
        <v>19</v>
      </c>
    </row>
    <row r="1875" spans="1:28" x14ac:dyDescent="0.35">
      <c r="A1875" t="s">
        <v>1904</v>
      </c>
      <c r="B1875">
        <v>1980</v>
      </c>
      <c r="C1875" t="s">
        <v>20</v>
      </c>
      <c r="D1875" s="42">
        <v>4</v>
      </c>
      <c r="E1875">
        <v>0</v>
      </c>
      <c r="F1875" s="37">
        <v>21348.71</v>
      </c>
      <c r="G1875" t="s">
        <v>11</v>
      </c>
      <c r="H1875" t="s">
        <v>16</v>
      </c>
      <c r="I1875" t="s">
        <v>23</v>
      </c>
      <c r="J1875" s="40">
        <v>1980</v>
      </c>
      <c r="K1875" s="43" t="s">
        <v>20</v>
      </c>
      <c r="L1875" s="14">
        <f t="shared" si="203"/>
        <v>1</v>
      </c>
      <c r="M1875" s="14" t="str">
        <f t="shared" si="204"/>
        <v>tier - 2</v>
      </c>
      <c r="N1875" s="14">
        <f t="shared" si="205"/>
        <v>2</v>
      </c>
      <c r="O1875" s="8" t="str">
        <f t="shared" si="206"/>
        <v>tier - 1</v>
      </c>
      <c r="P1875" s="8" t="str">
        <f t="shared" si="207"/>
        <v>R1012</v>
      </c>
      <c r="Q1875" s="35" t="str">
        <f t="shared" si="208"/>
        <v>4-Sep-1980</v>
      </c>
      <c r="R1875" s="35">
        <v>29468</v>
      </c>
      <c r="S1875" s="44">
        <f t="shared" si="209"/>
        <v>43</v>
      </c>
      <c r="T1875" s="47">
        <v>21348.71</v>
      </c>
      <c r="U1875" s="14" t="s">
        <v>1904</v>
      </c>
      <c r="V1875" s="58">
        <v>29468</v>
      </c>
      <c r="W1875" s="14">
        <v>0</v>
      </c>
      <c r="X1875" s="77">
        <v>21348.71</v>
      </c>
      <c r="Y1875" s="14" t="s">
        <v>11</v>
      </c>
      <c r="Z1875" s="14" t="s">
        <v>16</v>
      </c>
      <c r="AA1875" s="14" t="s">
        <v>23</v>
      </c>
      <c r="AB1875" s="38">
        <v>43</v>
      </c>
    </row>
    <row r="1876" spans="1:28" x14ac:dyDescent="0.35">
      <c r="A1876" t="s">
        <v>1905</v>
      </c>
      <c r="B1876">
        <v>1990</v>
      </c>
      <c r="C1876" t="s">
        <v>15</v>
      </c>
      <c r="D1876" s="42">
        <v>21</v>
      </c>
      <c r="E1876">
        <v>4</v>
      </c>
      <c r="F1876" s="37">
        <v>21472.48</v>
      </c>
      <c r="G1876" t="s">
        <v>11</v>
      </c>
      <c r="H1876" t="s">
        <v>11</v>
      </c>
      <c r="I1876" t="s">
        <v>23</v>
      </c>
      <c r="J1876" s="40">
        <v>1990</v>
      </c>
      <c r="K1876" s="43" t="s">
        <v>15</v>
      </c>
      <c r="L1876" s="14">
        <f t="shared" si="203"/>
        <v>1</v>
      </c>
      <c r="M1876" s="14" t="str">
        <f t="shared" si="204"/>
        <v>tier - 2</v>
      </c>
      <c r="N1876" s="14">
        <f t="shared" si="205"/>
        <v>9</v>
      </c>
      <c r="O1876" s="8" t="str">
        <f t="shared" si="206"/>
        <v>tier - 2</v>
      </c>
      <c r="P1876" s="8" t="str">
        <f t="shared" si="207"/>
        <v>R1012</v>
      </c>
      <c r="Q1876" s="35" t="str">
        <f t="shared" si="208"/>
        <v>21-Nov-1990</v>
      </c>
      <c r="R1876" s="35">
        <v>33198</v>
      </c>
      <c r="S1876" s="44">
        <f t="shared" si="209"/>
        <v>33</v>
      </c>
      <c r="T1876" s="47">
        <v>21472.48</v>
      </c>
      <c r="U1876" s="14" t="s">
        <v>1905</v>
      </c>
      <c r="V1876" s="58">
        <v>33198</v>
      </c>
      <c r="W1876" s="14">
        <v>4</v>
      </c>
      <c r="X1876" s="77">
        <v>21472.48</v>
      </c>
      <c r="Y1876" s="14" t="s">
        <v>11</v>
      </c>
      <c r="Z1876" s="14" t="s">
        <v>11</v>
      </c>
      <c r="AA1876" s="14" t="s">
        <v>23</v>
      </c>
      <c r="AB1876" s="38">
        <v>33</v>
      </c>
    </row>
    <row r="1877" spans="1:28" x14ac:dyDescent="0.35">
      <c r="A1877" t="s">
        <v>1906</v>
      </c>
      <c r="B1877">
        <v>1999</v>
      </c>
      <c r="C1877" t="s">
        <v>18</v>
      </c>
      <c r="D1877" s="42">
        <v>12</v>
      </c>
      <c r="E1877">
        <v>0</v>
      </c>
      <c r="F1877" s="37">
        <v>21595.38</v>
      </c>
      <c r="G1877" t="s">
        <v>11</v>
      </c>
      <c r="H1877" t="s">
        <v>12</v>
      </c>
      <c r="I1877" t="s">
        <v>23</v>
      </c>
      <c r="J1877" s="40">
        <v>1999</v>
      </c>
      <c r="K1877" s="43" t="s">
        <v>18</v>
      </c>
      <c r="L1877" s="14">
        <f t="shared" si="203"/>
        <v>1</v>
      </c>
      <c r="M1877" s="14" t="str">
        <f t="shared" si="204"/>
        <v>tier - 2</v>
      </c>
      <c r="N1877" s="14">
        <f t="shared" si="205"/>
        <v>1</v>
      </c>
      <c r="O1877" s="8" t="str">
        <f t="shared" si="206"/>
        <v>tier - 3</v>
      </c>
      <c r="P1877" s="8" t="str">
        <f t="shared" si="207"/>
        <v>R1012</v>
      </c>
      <c r="Q1877" s="35" t="str">
        <f t="shared" si="208"/>
        <v>12-Jun-1999</v>
      </c>
      <c r="R1877" s="35">
        <v>36323</v>
      </c>
      <c r="S1877" s="44">
        <f t="shared" si="209"/>
        <v>24</v>
      </c>
      <c r="T1877" s="47">
        <v>21595.38</v>
      </c>
      <c r="U1877" s="14" t="s">
        <v>1906</v>
      </c>
      <c r="V1877" s="58">
        <v>36323</v>
      </c>
      <c r="W1877" s="14">
        <v>0</v>
      </c>
      <c r="X1877" s="77">
        <v>21595.38</v>
      </c>
      <c r="Y1877" s="14" t="s">
        <v>11</v>
      </c>
      <c r="Z1877" s="14" t="s">
        <v>12</v>
      </c>
      <c r="AA1877" s="14" t="s">
        <v>23</v>
      </c>
      <c r="AB1877" s="38">
        <v>24</v>
      </c>
    </row>
    <row r="1878" spans="1:28" x14ac:dyDescent="0.35">
      <c r="A1878" t="s">
        <v>1907</v>
      </c>
      <c r="B1878">
        <v>1983</v>
      </c>
      <c r="C1878" t="s">
        <v>30</v>
      </c>
      <c r="D1878" s="42">
        <v>25</v>
      </c>
      <c r="E1878">
        <v>3</v>
      </c>
      <c r="F1878" s="37">
        <v>21659.93</v>
      </c>
      <c r="G1878" t="s">
        <v>12</v>
      </c>
      <c r="H1878" t="s">
        <v>12</v>
      </c>
      <c r="I1878" t="s">
        <v>247</v>
      </c>
      <c r="J1878" s="40">
        <v>1983</v>
      </c>
      <c r="K1878" s="43" t="s">
        <v>30</v>
      </c>
      <c r="L1878" s="14">
        <f t="shared" si="203"/>
        <v>4</v>
      </c>
      <c r="M1878" s="14" t="str">
        <f t="shared" si="204"/>
        <v>tier - 3</v>
      </c>
      <c r="N1878" s="14">
        <f t="shared" si="205"/>
        <v>1</v>
      </c>
      <c r="O1878" s="8" t="str">
        <f t="shared" si="206"/>
        <v>tier - 3</v>
      </c>
      <c r="P1878" s="8" t="str">
        <f t="shared" si="207"/>
        <v>R1024</v>
      </c>
      <c r="Q1878" s="35" t="str">
        <f t="shared" si="208"/>
        <v>25-Dec-1983</v>
      </c>
      <c r="R1878" s="35">
        <v>30675</v>
      </c>
      <c r="S1878" s="44">
        <f t="shared" si="209"/>
        <v>39</v>
      </c>
      <c r="T1878" s="47">
        <v>21659.93</v>
      </c>
      <c r="U1878" s="14" t="s">
        <v>1907</v>
      </c>
      <c r="V1878" s="58">
        <v>30675</v>
      </c>
      <c r="W1878" s="14">
        <v>3</v>
      </c>
      <c r="X1878" s="77">
        <v>21659.93</v>
      </c>
      <c r="Y1878" s="14" t="s">
        <v>12</v>
      </c>
      <c r="Z1878" s="14" t="s">
        <v>12</v>
      </c>
      <c r="AA1878" s="14" t="s">
        <v>247</v>
      </c>
      <c r="AB1878" s="38">
        <v>39</v>
      </c>
    </row>
    <row r="1879" spans="1:28" x14ac:dyDescent="0.35">
      <c r="A1879" t="s">
        <v>1908</v>
      </c>
      <c r="B1879">
        <v>1962</v>
      </c>
      <c r="C1879" t="s">
        <v>15</v>
      </c>
      <c r="D1879" s="42">
        <v>16</v>
      </c>
      <c r="E1879">
        <v>0</v>
      </c>
      <c r="F1879" s="37">
        <v>21661.16</v>
      </c>
      <c r="G1879" t="s">
        <v>11</v>
      </c>
      <c r="H1879" t="s">
        <v>11</v>
      </c>
      <c r="I1879" t="s">
        <v>23</v>
      </c>
      <c r="J1879" s="40">
        <v>1962</v>
      </c>
      <c r="K1879" s="43" t="s">
        <v>15</v>
      </c>
      <c r="L1879" s="14">
        <f t="shared" si="203"/>
        <v>1</v>
      </c>
      <c r="M1879" s="14" t="str">
        <f t="shared" si="204"/>
        <v>tier - 2</v>
      </c>
      <c r="N1879" s="14">
        <f t="shared" si="205"/>
        <v>9</v>
      </c>
      <c r="O1879" s="8" t="str">
        <f t="shared" si="206"/>
        <v>tier - 2</v>
      </c>
      <c r="P1879" s="8" t="str">
        <f t="shared" si="207"/>
        <v>R1012</v>
      </c>
      <c r="Q1879" s="35" t="str">
        <f t="shared" si="208"/>
        <v>16-Nov-1962</v>
      </c>
      <c r="R1879" s="35">
        <v>22966</v>
      </c>
      <c r="S1879" s="44">
        <f t="shared" si="209"/>
        <v>61</v>
      </c>
      <c r="T1879" s="47">
        <v>21661.16</v>
      </c>
      <c r="U1879" s="14" t="s">
        <v>1908</v>
      </c>
      <c r="V1879" s="58">
        <v>22966</v>
      </c>
      <c r="W1879" s="14">
        <v>0</v>
      </c>
      <c r="X1879" s="77">
        <v>21661.16</v>
      </c>
      <c r="Y1879" s="14" t="s">
        <v>11</v>
      </c>
      <c r="Z1879" s="14" t="s">
        <v>11</v>
      </c>
      <c r="AA1879" s="14" t="s">
        <v>23</v>
      </c>
      <c r="AB1879" s="38">
        <v>61</v>
      </c>
    </row>
    <row r="1880" spans="1:28" x14ac:dyDescent="0.35">
      <c r="A1880" t="s">
        <v>1909</v>
      </c>
      <c r="B1880">
        <v>1976</v>
      </c>
      <c r="C1880" t="s">
        <v>10</v>
      </c>
      <c r="D1880" s="42">
        <v>18</v>
      </c>
      <c r="E1880">
        <v>1</v>
      </c>
      <c r="F1880" s="37">
        <v>21677.279999999999</v>
      </c>
      <c r="G1880" t="s">
        <v>12</v>
      </c>
      <c r="H1880" t="s">
        <v>16</v>
      </c>
      <c r="I1880" t="s">
        <v>23</v>
      </c>
      <c r="J1880" s="40">
        <v>1976</v>
      </c>
      <c r="K1880" s="43" t="s">
        <v>10</v>
      </c>
      <c r="L1880" s="14">
        <f t="shared" si="203"/>
        <v>4</v>
      </c>
      <c r="M1880" s="14" t="str">
        <f t="shared" si="204"/>
        <v>tier - 3</v>
      </c>
      <c r="N1880" s="14">
        <f t="shared" si="205"/>
        <v>2</v>
      </c>
      <c r="O1880" s="8" t="str">
        <f t="shared" si="206"/>
        <v>tier - 1</v>
      </c>
      <c r="P1880" s="8" t="str">
        <f t="shared" si="207"/>
        <v>R1012</v>
      </c>
      <c r="Q1880" s="35" t="str">
        <f t="shared" si="208"/>
        <v>18-Jul-1976</v>
      </c>
      <c r="R1880" s="35">
        <v>27959</v>
      </c>
      <c r="S1880" s="44">
        <f t="shared" si="209"/>
        <v>47</v>
      </c>
      <c r="T1880" s="47">
        <v>21677.279999999999</v>
      </c>
      <c r="U1880" s="14" t="s">
        <v>1909</v>
      </c>
      <c r="V1880" s="58">
        <v>27959</v>
      </c>
      <c r="W1880" s="14">
        <v>1</v>
      </c>
      <c r="X1880" s="77">
        <v>21677.279999999999</v>
      </c>
      <c r="Y1880" s="14" t="s">
        <v>12</v>
      </c>
      <c r="Z1880" s="14" t="s">
        <v>16</v>
      </c>
      <c r="AA1880" s="14" t="s">
        <v>23</v>
      </c>
      <c r="AB1880" s="38">
        <v>47</v>
      </c>
    </row>
    <row r="1881" spans="1:28" x14ac:dyDescent="0.35">
      <c r="A1881" t="s">
        <v>1910</v>
      </c>
      <c r="B1881">
        <v>1979</v>
      </c>
      <c r="C1881" t="s">
        <v>20</v>
      </c>
      <c r="D1881" s="42">
        <v>20</v>
      </c>
      <c r="E1881">
        <v>1</v>
      </c>
      <c r="F1881" s="37">
        <v>21771.34</v>
      </c>
      <c r="G1881" t="s">
        <v>12</v>
      </c>
      <c r="H1881" t="s">
        <v>16</v>
      </c>
      <c r="I1881" t="s">
        <v>247</v>
      </c>
      <c r="J1881" s="40">
        <v>1979</v>
      </c>
      <c r="K1881" s="43" t="s">
        <v>20</v>
      </c>
      <c r="L1881" s="14">
        <f t="shared" si="203"/>
        <v>4</v>
      </c>
      <c r="M1881" s="14" t="str">
        <f t="shared" si="204"/>
        <v>tier - 3</v>
      </c>
      <c r="N1881" s="14">
        <f t="shared" si="205"/>
        <v>2</v>
      </c>
      <c r="O1881" s="8" t="str">
        <f t="shared" si="206"/>
        <v>tier - 1</v>
      </c>
      <c r="P1881" s="8" t="str">
        <f t="shared" si="207"/>
        <v>R1024</v>
      </c>
      <c r="Q1881" s="35" t="str">
        <f t="shared" si="208"/>
        <v>20-Sep-1979</v>
      </c>
      <c r="R1881" s="35">
        <v>29118</v>
      </c>
      <c r="S1881" s="44">
        <f t="shared" si="209"/>
        <v>44</v>
      </c>
      <c r="T1881" s="47">
        <v>21771.34</v>
      </c>
      <c r="U1881" s="14" t="s">
        <v>1910</v>
      </c>
      <c r="V1881" s="58">
        <v>29118</v>
      </c>
      <c r="W1881" s="14">
        <v>1</v>
      </c>
      <c r="X1881" s="77">
        <v>21771.34</v>
      </c>
      <c r="Y1881" s="14" t="s">
        <v>12</v>
      </c>
      <c r="Z1881" s="14" t="s">
        <v>16</v>
      </c>
      <c r="AA1881" s="14" t="s">
        <v>247</v>
      </c>
      <c r="AB1881" s="38">
        <v>44</v>
      </c>
    </row>
    <row r="1882" spans="1:28" x14ac:dyDescent="0.35">
      <c r="A1882" t="s">
        <v>1911</v>
      </c>
      <c r="B1882">
        <v>1979</v>
      </c>
      <c r="C1882" t="s">
        <v>20</v>
      </c>
      <c r="D1882" s="42">
        <v>28</v>
      </c>
      <c r="E1882">
        <v>0</v>
      </c>
      <c r="F1882" s="37">
        <v>21774.32</v>
      </c>
      <c r="G1882" t="s">
        <v>12</v>
      </c>
      <c r="H1882" t="s">
        <v>11</v>
      </c>
      <c r="I1882" t="s">
        <v>23</v>
      </c>
      <c r="J1882" s="40">
        <v>1979</v>
      </c>
      <c r="K1882" s="43" t="s">
        <v>20</v>
      </c>
      <c r="L1882" s="14">
        <f t="shared" si="203"/>
        <v>4</v>
      </c>
      <c r="M1882" s="14" t="str">
        <f t="shared" si="204"/>
        <v>tier - 3</v>
      </c>
      <c r="N1882" s="14">
        <f t="shared" si="205"/>
        <v>9</v>
      </c>
      <c r="O1882" s="8" t="str">
        <f t="shared" si="206"/>
        <v>tier - 2</v>
      </c>
      <c r="P1882" s="8" t="str">
        <f t="shared" si="207"/>
        <v>R1012</v>
      </c>
      <c r="Q1882" s="35" t="str">
        <f t="shared" si="208"/>
        <v>28-Sep-1979</v>
      </c>
      <c r="R1882" s="35">
        <v>29126</v>
      </c>
      <c r="S1882" s="44">
        <f t="shared" si="209"/>
        <v>44</v>
      </c>
      <c r="T1882" s="47">
        <v>21774.32</v>
      </c>
      <c r="U1882" s="14" t="s">
        <v>1911</v>
      </c>
      <c r="V1882" s="58">
        <v>29126</v>
      </c>
      <c r="W1882" s="14">
        <v>0</v>
      </c>
      <c r="X1882" s="77">
        <v>21774.32</v>
      </c>
      <c r="Y1882" s="14" t="s">
        <v>12</v>
      </c>
      <c r="Z1882" s="14" t="s">
        <v>11</v>
      </c>
      <c r="AA1882" s="14" t="s">
        <v>23</v>
      </c>
      <c r="AB1882" s="38">
        <v>44</v>
      </c>
    </row>
    <row r="1883" spans="1:28" x14ac:dyDescent="0.35">
      <c r="A1883" t="s">
        <v>1912</v>
      </c>
      <c r="B1883">
        <v>1963</v>
      </c>
      <c r="C1883" t="s">
        <v>35</v>
      </c>
      <c r="D1883" s="42">
        <v>27</v>
      </c>
      <c r="E1883">
        <v>0</v>
      </c>
      <c r="F1883" s="37">
        <v>21797</v>
      </c>
      <c r="G1883" t="s">
        <v>12</v>
      </c>
      <c r="H1883" t="s">
        <v>16</v>
      </c>
      <c r="I1883" t="s">
        <v>42</v>
      </c>
      <c r="J1883" s="40">
        <v>1963</v>
      </c>
      <c r="K1883" s="43" t="s">
        <v>35</v>
      </c>
      <c r="L1883" s="14">
        <f t="shared" si="203"/>
        <v>4</v>
      </c>
      <c r="M1883" s="14" t="str">
        <f t="shared" si="204"/>
        <v>tier - 3</v>
      </c>
      <c r="N1883" s="14">
        <f t="shared" si="205"/>
        <v>2</v>
      </c>
      <c r="O1883" s="8" t="str">
        <f t="shared" si="206"/>
        <v>tier - 1</v>
      </c>
      <c r="P1883" s="8" t="str">
        <f t="shared" si="207"/>
        <v>R1011</v>
      </c>
      <c r="Q1883" s="35" t="str">
        <f t="shared" si="208"/>
        <v>27-Aug-1963</v>
      </c>
      <c r="R1883" s="35">
        <v>23250</v>
      </c>
      <c r="S1883" s="44">
        <f t="shared" si="209"/>
        <v>60</v>
      </c>
      <c r="T1883" s="47">
        <v>21797</v>
      </c>
      <c r="U1883" s="14" t="s">
        <v>1912</v>
      </c>
      <c r="V1883" s="58">
        <v>23250</v>
      </c>
      <c r="W1883" s="14">
        <v>0</v>
      </c>
      <c r="X1883" s="77">
        <v>21797</v>
      </c>
      <c r="Y1883" s="14" t="s">
        <v>12</v>
      </c>
      <c r="Z1883" s="14" t="s">
        <v>16</v>
      </c>
      <c r="AA1883" s="14" t="s">
        <v>42</v>
      </c>
      <c r="AB1883" s="38">
        <v>60</v>
      </c>
    </row>
    <row r="1884" spans="1:28" x14ac:dyDescent="0.35">
      <c r="A1884" t="s">
        <v>1913</v>
      </c>
      <c r="B1884">
        <v>1979</v>
      </c>
      <c r="C1884" t="s">
        <v>35</v>
      </c>
      <c r="D1884" s="42">
        <v>17</v>
      </c>
      <c r="E1884">
        <v>2</v>
      </c>
      <c r="F1884" s="37">
        <v>21880.82</v>
      </c>
      <c r="G1884" t="s">
        <v>12</v>
      </c>
      <c r="H1884" t="s">
        <v>16</v>
      </c>
      <c r="I1884" t="s">
        <v>23</v>
      </c>
      <c r="J1884" s="40">
        <v>1979</v>
      </c>
      <c r="K1884" s="43" t="s">
        <v>35</v>
      </c>
      <c r="L1884" s="14">
        <f t="shared" si="203"/>
        <v>4</v>
      </c>
      <c r="M1884" s="14" t="str">
        <f t="shared" si="204"/>
        <v>tier - 3</v>
      </c>
      <c r="N1884" s="14">
        <f t="shared" si="205"/>
        <v>2</v>
      </c>
      <c r="O1884" s="8" t="str">
        <f t="shared" si="206"/>
        <v>tier - 1</v>
      </c>
      <c r="P1884" s="8" t="str">
        <f t="shared" si="207"/>
        <v>R1012</v>
      </c>
      <c r="Q1884" s="35" t="str">
        <f t="shared" si="208"/>
        <v>17-Aug-1979</v>
      </c>
      <c r="R1884" s="35">
        <v>29084</v>
      </c>
      <c r="S1884" s="44">
        <f t="shared" si="209"/>
        <v>44</v>
      </c>
      <c r="T1884" s="47">
        <v>21880.82</v>
      </c>
      <c r="U1884" s="14" t="s">
        <v>1913</v>
      </c>
      <c r="V1884" s="58">
        <v>29084</v>
      </c>
      <c r="W1884" s="14">
        <v>2</v>
      </c>
      <c r="X1884" s="77">
        <v>21880.82</v>
      </c>
      <c r="Y1884" s="14" t="s">
        <v>12</v>
      </c>
      <c r="Z1884" s="14" t="s">
        <v>16</v>
      </c>
      <c r="AA1884" s="14" t="s">
        <v>23</v>
      </c>
      <c r="AB1884" s="38">
        <v>44</v>
      </c>
    </row>
    <row r="1885" spans="1:28" x14ac:dyDescent="0.35">
      <c r="A1885" t="s">
        <v>1914</v>
      </c>
      <c r="B1885">
        <v>2003</v>
      </c>
      <c r="C1885" t="s">
        <v>20</v>
      </c>
      <c r="D1885" s="42">
        <v>28</v>
      </c>
      <c r="E1885">
        <v>0</v>
      </c>
      <c r="F1885" s="37">
        <v>21882.400000000001</v>
      </c>
      <c r="G1885" t="s">
        <v>11</v>
      </c>
      <c r="H1885" t="s">
        <v>16</v>
      </c>
      <c r="I1885" t="s">
        <v>42</v>
      </c>
      <c r="J1885" s="40">
        <v>2003</v>
      </c>
      <c r="K1885" s="43" t="s">
        <v>20</v>
      </c>
      <c r="L1885" s="14">
        <f t="shared" si="203"/>
        <v>1</v>
      </c>
      <c r="M1885" s="14" t="str">
        <f t="shared" si="204"/>
        <v>tier - 2</v>
      </c>
      <c r="N1885" s="14">
        <f t="shared" si="205"/>
        <v>2</v>
      </c>
      <c r="O1885" s="8" t="str">
        <f t="shared" si="206"/>
        <v>tier - 1</v>
      </c>
      <c r="P1885" s="8" t="str">
        <f t="shared" si="207"/>
        <v>R1011</v>
      </c>
      <c r="Q1885" s="35" t="str">
        <f t="shared" si="208"/>
        <v>28-Sep-2003</v>
      </c>
      <c r="R1885" s="35">
        <v>37892</v>
      </c>
      <c r="S1885" s="44">
        <f t="shared" si="209"/>
        <v>20</v>
      </c>
      <c r="T1885" s="47">
        <v>21882.400000000001</v>
      </c>
      <c r="U1885" s="14" t="s">
        <v>1914</v>
      </c>
      <c r="V1885" s="58">
        <v>37892</v>
      </c>
      <c r="W1885" s="14">
        <v>0</v>
      </c>
      <c r="X1885" s="77">
        <v>21882.400000000001</v>
      </c>
      <c r="Y1885" s="14" t="s">
        <v>11</v>
      </c>
      <c r="Z1885" s="14" t="s">
        <v>16</v>
      </c>
      <c r="AA1885" s="14" t="s">
        <v>42</v>
      </c>
      <c r="AB1885" s="38">
        <v>20</v>
      </c>
    </row>
    <row r="1886" spans="1:28" x14ac:dyDescent="0.35">
      <c r="A1886" t="s">
        <v>1915</v>
      </c>
      <c r="B1886">
        <v>1975</v>
      </c>
      <c r="C1886" t="s">
        <v>30</v>
      </c>
      <c r="D1886" s="42">
        <v>19</v>
      </c>
      <c r="E1886">
        <v>1</v>
      </c>
      <c r="F1886" s="37">
        <v>21978.68</v>
      </c>
      <c r="G1886" t="s">
        <v>12</v>
      </c>
      <c r="H1886" t="s">
        <v>12</v>
      </c>
      <c r="I1886" t="s">
        <v>13</v>
      </c>
      <c r="J1886" s="40">
        <v>1975</v>
      </c>
      <c r="K1886" s="43" t="s">
        <v>30</v>
      </c>
      <c r="L1886" s="14">
        <f t="shared" si="203"/>
        <v>4</v>
      </c>
      <c r="M1886" s="14" t="str">
        <f t="shared" si="204"/>
        <v>tier - 3</v>
      </c>
      <c r="N1886" s="14">
        <f t="shared" si="205"/>
        <v>1</v>
      </c>
      <c r="O1886" s="8" t="str">
        <f t="shared" si="206"/>
        <v>tier - 3</v>
      </c>
      <c r="P1886" s="8" t="str">
        <f t="shared" si="207"/>
        <v>R1013</v>
      </c>
      <c r="Q1886" s="35" t="str">
        <f t="shared" si="208"/>
        <v>19-Dec-1975</v>
      </c>
      <c r="R1886" s="35">
        <v>27747</v>
      </c>
      <c r="S1886" s="44">
        <f t="shared" si="209"/>
        <v>48</v>
      </c>
      <c r="T1886" s="47">
        <v>21978.68</v>
      </c>
      <c r="U1886" s="14" t="s">
        <v>1915</v>
      </c>
      <c r="V1886" s="58">
        <v>27747</v>
      </c>
      <c r="W1886" s="14">
        <v>1</v>
      </c>
      <c r="X1886" s="77">
        <v>21978.68</v>
      </c>
      <c r="Y1886" s="14" t="s">
        <v>12</v>
      </c>
      <c r="Z1886" s="14" t="s">
        <v>12</v>
      </c>
      <c r="AA1886" s="14" t="s">
        <v>13</v>
      </c>
      <c r="AB1886" s="38">
        <v>48</v>
      </c>
    </row>
    <row r="1887" spans="1:28" x14ac:dyDescent="0.35">
      <c r="A1887" t="s">
        <v>1916</v>
      </c>
      <c r="B1887">
        <v>1989</v>
      </c>
      <c r="C1887" t="s">
        <v>37</v>
      </c>
      <c r="D1887" s="42">
        <v>14</v>
      </c>
      <c r="E1887">
        <v>0</v>
      </c>
      <c r="F1887" s="37">
        <v>21984.47</v>
      </c>
      <c r="G1887" t="s">
        <v>12</v>
      </c>
      <c r="H1887" t="s">
        <v>16</v>
      </c>
      <c r="I1887" t="s">
        <v>23</v>
      </c>
      <c r="J1887" s="40">
        <v>1989</v>
      </c>
      <c r="K1887" s="43" t="s">
        <v>37</v>
      </c>
      <c r="L1887" s="14">
        <f t="shared" si="203"/>
        <v>4</v>
      </c>
      <c r="M1887" s="14" t="str">
        <f t="shared" si="204"/>
        <v>tier - 3</v>
      </c>
      <c r="N1887" s="14">
        <f t="shared" si="205"/>
        <v>2</v>
      </c>
      <c r="O1887" s="8" t="str">
        <f t="shared" si="206"/>
        <v>tier - 1</v>
      </c>
      <c r="P1887" s="8" t="str">
        <f t="shared" si="207"/>
        <v>R1012</v>
      </c>
      <c r="Q1887" s="35" t="str">
        <f t="shared" si="208"/>
        <v>14-Oct-1989</v>
      </c>
      <c r="R1887" s="35">
        <v>32795</v>
      </c>
      <c r="S1887" s="44">
        <f t="shared" si="209"/>
        <v>34</v>
      </c>
      <c r="T1887" s="47">
        <v>21984.47</v>
      </c>
      <c r="U1887" s="14" t="s">
        <v>1916</v>
      </c>
      <c r="V1887" s="58">
        <v>32795</v>
      </c>
      <c r="W1887" s="14">
        <v>0</v>
      </c>
      <c r="X1887" s="77">
        <v>21984.47</v>
      </c>
      <c r="Y1887" s="14" t="s">
        <v>12</v>
      </c>
      <c r="Z1887" s="14" t="s">
        <v>16</v>
      </c>
      <c r="AA1887" s="14" t="s">
        <v>23</v>
      </c>
      <c r="AB1887" s="38">
        <v>34</v>
      </c>
    </row>
    <row r="1888" spans="1:28" x14ac:dyDescent="0.35">
      <c r="A1888" t="s">
        <v>1917</v>
      </c>
      <c r="B1888">
        <v>2001</v>
      </c>
      <c r="C1888" t="s">
        <v>35</v>
      </c>
      <c r="D1888" s="42">
        <v>28</v>
      </c>
      <c r="E1888">
        <v>0</v>
      </c>
      <c r="F1888" s="37">
        <v>22097.62</v>
      </c>
      <c r="G1888" t="s">
        <v>12</v>
      </c>
      <c r="H1888" t="s">
        <v>16</v>
      </c>
      <c r="I1888" t="s">
        <v>42</v>
      </c>
      <c r="J1888" s="40">
        <v>2001</v>
      </c>
      <c r="K1888" s="43" t="s">
        <v>35</v>
      </c>
      <c r="L1888" s="14">
        <f t="shared" si="203"/>
        <v>4</v>
      </c>
      <c r="M1888" s="14" t="str">
        <f t="shared" si="204"/>
        <v>tier - 3</v>
      </c>
      <c r="N1888" s="14">
        <f t="shared" si="205"/>
        <v>2</v>
      </c>
      <c r="O1888" s="8" t="str">
        <f t="shared" si="206"/>
        <v>tier - 1</v>
      </c>
      <c r="P1888" s="8" t="str">
        <f t="shared" si="207"/>
        <v>R1011</v>
      </c>
      <c r="Q1888" s="35" t="str">
        <f t="shared" si="208"/>
        <v>28-Aug-2001</v>
      </c>
      <c r="R1888" s="35">
        <v>37131</v>
      </c>
      <c r="S1888" s="44">
        <f t="shared" si="209"/>
        <v>22</v>
      </c>
      <c r="T1888" s="47">
        <v>22097.62</v>
      </c>
      <c r="U1888" s="14" t="s">
        <v>1917</v>
      </c>
      <c r="V1888" s="58">
        <v>37131</v>
      </c>
      <c r="W1888" s="14">
        <v>0</v>
      </c>
      <c r="X1888" s="77">
        <v>22097.62</v>
      </c>
      <c r="Y1888" s="14" t="s">
        <v>12</v>
      </c>
      <c r="Z1888" s="14" t="s">
        <v>16</v>
      </c>
      <c r="AA1888" s="14" t="s">
        <v>42</v>
      </c>
      <c r="AB1888" s="38">
        <v>22</v>
      </c>
    </row>
    <row r="1889" spans="1:28" x14ac:dyDescent="0.35">
      <c r="A1889" t="s">
        <v>1918</v>
      </c>
      <c r="B1889">
        <v>1980</v>
      </c>
      <c r="C1889" t="s">
        <v>20</v>
      </c>
      <c r="D1889" s="42">
        <v>12</v>
      </c>
      <c r="E1889">
        <v>0</v>
      </c>
      <c r="F1889" s="37">
        <v>22144.03</v>
      </c>
      <c r="G1889" t="s">
        <v>11</v>
      </c>
      <c r="H1889" t="s">
        <v>11</v>
      </c>
      <c r="I1889" t="s">
        <v>42</v>
      </c>
      <c r="J1889" s="40">
        <v>1980</v>
      </c>
      <c r="K1889" s="43" t="s">
        <v>20</v>
      </c>
      <c r="L1889" s="14">
        <f t="shared" si="203"/>
        <v>1</v>
      </c>
      <c r="M1889" s="14" t="str">
        <f t="shared" si="204"/>
        <v>tier - 2</v>
      </c>
      <c r="N1889" s="14">
        <f t="shared" si="205"/>
        <v>9</v>
      </c>
      <c r="O1889" s="8" t="str">
        <f t="shared" si="206"/>
        <v>tier - 2</v>
      </c>
      <c r="P1889" s="8" t="str">
        <f t="shared" si="207"/>
        <v>R1011</v>
      </c>
      <c r="Q1889" s="35" t="str">
        <f t="shared" si="208"/>
        <v>12-Sep-1980</v>
      </c>
      <c r="R1889" s="35">
        <v>29476</v>
      </c>
      <c r="S1889" s="44">
        <f t="shared" si="209"/>
        <v>43</v>
      </c>
      <c r="T1889" s="47">
        <v>22144.03</v>
      </c>
      <c r="U1889" s="14" t="s">
        <v>1918</v>
      </c>
      <c r="V1889" s="58">
        <v>29476</v>
      </c>
      <c r="W1889" s="14">
        <v>0</v>
      </c>
      <c r="X1889" s="77">
        <v>22144.03</v>
      </c>
      <c r="Y1889" s="14" t="s">
        <v>11</v>
      </c>
      <c r="Z1889" s="14" t="s">
        <v>11</v>
      </c>
      <c r="AA1889" s="14" t="s">
        <v>42</v>
      </c>
      <c r="AB1889" s="38">
        <v>43</v>
      </c>
    </row>
    <row r="1890" spans="1:28" x14ac:dyDescent="0.35">
      <c r="A1890" t="s">
        <v>1919</v>
      </c>
      <c r="B1890">
        <v>1965</v>
      </c>
      <c r="C1890" t="s">
        <v>35</v>
      </c>
      <c r="D1890" s="42">
        <v>24</v>
      </c>
      <c r="E1890">
        <v>1</v>
      </c>
      <c r="F1890" s="37">
        <v>22192.44</v>
      </c>
      <c r="G1890" t="s">
        <v>12</v>
      </c>
      <c r="H1890" t="s">
        <v>16</v>
      </c>
      <c r="I1890" t="s">
        <v>13</v>
      </c>
      <c r="J1890" s="40">
        <v>1965</v>
      </c>
      <c r="K1890" s="43" t="s">
        <v>35</v>
      </c>
      <c r="L1890" s="14">
        <f t="shared" si="203"/>
        <v>4</v>
      </c>
      <c r="M1890" s="14" t="str">
        <f t="shared" si="204"/>
        <v>tier - 3</v>
      </c>
      <c r="N1890" s="14">
        <f t="shared" si="205"/>
        <v>2</v>
      </c>
      <c r="O1890" s="8" t="str">
        <f t="shared" si="206"/>
        <v>tier - 1</v>
      </c>
      <c r="P1890" s="8" t="str">
        <f t="shared" si="207"/>
        <v>R1013</v>
      </c>
      <c r="Q1890" s="35" t="str">
        <f t="shared" si="208"/>
        <v>24-Aug-1965</v>
      </c>
      <c r="R1890" s="35">
        <v>23978</v>
      </c>
      <c r="S1890" s="44">
        <f t="shared" si="209"/>
        <v>58</v>
      </c>
      <c r="T1890" s="47">
        <v>22192.44</v>
      </c>
      <c r="U1890" s="14" t="s">
        <v>1919</v>
      </c>
      <c r="V1890" s="58">
        <v>23978</v>
      </c>
      <c r="W1890" s="14">
        <v>1</v>
      </c>
      <c r="X1890" s="77">
        <v>22192.44</v>
      </c>
      <c r="Y1890" s="14" t="s">
        <v>12</v>
      </c>
      <c r="Z1890" s="14" t="s">
        <v>16</v>
      </c>
      <c r="AA1890" s="14" t="s">
        <v>13</v>
      </c>
      <c r="AB1890" s="38">
        <v>58</v>
      </c>
    </row>
    <row r="1891" spans="1:28" x14ac:dyDescent="0.35">
      <c r="A1891" t="s">
        <v>1920</v>
      </c>
      <c r="B1891">
        <v>1971</v>
      </c>
      <c r="C1891" t="s">
        <v>18</v>
      </c>
      <c r="D1891" s="42">
        <v>16</v>
      </c>
      <c r="E1891">
        <v>1</v>
      </c>
      <c r="F1891" s="37">
        <v>22218.11</v>
      </c>
      <c r="G1891" t="s">
        <v>11</v>
      </c>
      <c r="H1891" t="s">
        <v>12</v>
      </c>
      <c r="I1891" t="s">
        <v>13</v>
      </c>
      <c r="J1891" s="40">
        <v>1971</v>
      </c>
      <c r="K1891" s="43" t="s">
        <v>18</v>
      </c>
      <c r="L1891" s="14">
        <f t="shared" si="203"/>
        <v>1</v>
      </c>
      <c r="M1891" s="14" t="str">
        <f t="shared" si="204"/>
        <v>tier - 2</v>
      </c>
      <c r="N1891" s="14">
        <f t="shared" si="205"/>
        <v>1</v>
      </c>
      <c r="O1891" s="8" t="str">
        <f t="shared" si="206"/>
        <v>tier - 3</v>
      </c>
      <c r="P1891" s="8" t="str">
        <f t="shared" si="207"/>
        <v>R1013</v>
      </c>
      <c r="Q1891" s="35" t="str">
        <f t="shared" si="208"/>
        <v>16-Jun-1971</v>
      </c>
      <c r="R1891" s="35">
        <v>26100</v>
      </c>
      <c r="S1891" s="44">
        <f t="shared" si="209"/>
        <v>52</v>
      </c>
      <c r="T1891" s="47">
        <v>22218.11</v>
      </c>
      <c r="U1891" s="14" t="s">
        <v>1920</v>
      </c>
      <c r="V1891" s="58">
        <v>26100</v>
      </c>
      <c r="W1891" s="14">
        <v>1</v>
      </c>
      <c r="X1891" s="77">
        <v>22218.11</v>
      </c>
      <c r="Y1891" s="14" t="s">
        <v>11</v>
      </c>
      <c r="Z1891" s="14" t="s">
        <v>12</v>
      </c>
      <c r="AA1891" s="14" t="s">
        <v>13</v>
      </c>
      <c r="AB1891" s="38">
        <v>52</v>
      </c>
    </row>
    <row r="1892" spans="1:28" x14ac:dyDescent="0.35">
      <c r="A1892" t="s">
        <v>1921</v>
      </c>
      <c r="B1892">
        <v>1982</v>
      </c>
      <c r="C1892" t="s">
        <v>30</v>
      </c>
      <c r="D1892" s="42">
        <v>27</v>
      </c>
      <c r="E1892">
        <v>1</v>
      </c>
      <c r="F1892" s="37">
        <v>22331.57</v>
      </c>
      <c r="G1892" t="s">
        <v>11</v>
      </c>
      <c r="H1892" t="s">
        <v>12</v>
      </c>
      <c r="I1892" t="s">
        <v>247</v>
      </c>
      <c r="J1892" s="40">
        <v>1982</v>
      </c>
      <c r="K1892" s="43" t="s">
        <v>30</v>
      </c>
      <c r="L1892" s="14">
        <f t="shared" si="203"/>
        <v>1</v>
      </c>
      <c r="M1892" s="14" t="str">
        <f t="shared" si="204"/>
        <v>tier - 2</v>
      </c>
      <c r="N1892" s="14">
        <f t="shared" si="205"/>
        <v>1</v>
      </c>
      <c r="O1892" s="8" t="str">
        <f t="shared" si="206"/>
        <v>tier - 3</v>
      </c>
      <c r="P1892" s="8" t="str">
        <f t="shared" si="207"/>
        <v>R1024</v>
      </c>
      <c r="Q1892" s="35" t="str">
        <f t="shared" si="208"/>
        <v>27-Dec-1982</v>
      </c>
      <c r="R1892" s="35">
        <v>30312</v>
      </c>
      <c r="S1892" s="44">
        <f t="shared" si="209"/>
        <v>40</v>
      </c>
      <c r="T1892" s="47">
        <v>22331.57</v>
      </c>
      <c r="U1892" s="14" t="s">
        <v>1921</v>
      </c>
      <c r="V1892" s="58">
        <v>30312</v>
      </c>
      <c r="W1892" s="14">
        <v>1</v>
      </c>
      <c r="X1892" s="77">
        <v>22331.57</v>
      </c>
      <c r="Y1892" s="14" t="s">
        <v>11</v>
      </c>
      <c r="Z1892" s="14" t="s">
        <v>12</v>
      </c>
      <c r="AA1892" s="14" t="s">
        <v>247</v>
      </c>
      <c r="AB1892" s="38">
        <v>40</v>
      </c>
    </row>
    <row r="1893" spans="1:28" x14ac:dyDescent="0.35">
      <c r="A1893" t="s">
        <v>1922</v>
      </c>
      <c r="B1893">
        <v>1999</v>
      </c>
      <c r="C1893" t="s">
        <v>35</v>
      </c>
      <c r="D1893" s="42">
        <v>26</v>
      </c>
      <c r="E1893">
        <v>2</v>
      </c>
      <c r="F1893" s="37">
        <v>22395.74</v>
      </c>
      <c r="G1893" t="s">
        <v>12</v>
      </c>
      <c r="H1893" t="s">
        <v>11</v>
      </c>
      <c r="I1893" t="s">
        <v>247</v>
      </c>
      <c r="J1893" s="40">
        <v>1999</v>
      </c>
      <c r="K1893" s="43" t="s">
        <v>35</v>
      </c>
      <c r="L1893" s="14">
        <f t="shared" si="203"/>
        <v>4</v>
      </c>
      <c r="M1893" s="14" t="str">
        <f t="shared" si="204"/>
        <v>tier - 3</v>
      </c>
      <c r="N1893" s="14">
        <f t="shared" si="205"/>
        <v>9</v>
      </c>
      <c r="O1893" s="8" t="str">
        <f t="shared" si="206"/>
        <v>tier - 2</v>
      </c>
      <c r="P1893" s="8" t="str">
        <f t="shared" si="207"/>
        <v>R1024</v>
      </c>
      <c r="Q1893" s="35" t="str">
        <f t="shared" si="208"/>
        <v>26-Aug-1999</v>
      </c>
      <c r="R1893" s="35">
        <v>36398</v>
      </c>
      <c r="S1893" s="44">
        <f t="shared" si="209"/>
        <v>24</v>
      </c>
      <c r="T1893" s="47">
        <v>22395.74</v>
      </c>
      <c r="U1893" s="14" t="s">
        <v>1922</v>
      </c>
      <c r="V1893" s="58">
        <v>36398</v>
      </c>
      <c r="W1893" s="14">
        <v>2</v>
      </c>
      <c r="X1893" s="77">
        <v>22395.74</v>
      </c>
      <c r="Y1893" s="14" t="s">
        <v>12</v>
      </c>
      <c r="Z1893" s="14" t="s">
        <v>11</v>
      </c>
      <c r="AA1893" s="14" t="s">
        <v>247</v>
      </c>
      <c r="AB1893" s="38">
        <v>24</v>
      </c>
    </row>
    <row r="1894" spans="1:28" x14ac:dyDescent="0.35">
      <c r="A1894" t="s">
        <v>1923</v>
      </c>
      <c r="B1894">
        <v>1966</v>
      </c>
      <c r="C1894" t="s">
        <v>35</v>
      </c>
      <c r="D1894" s="42">
        <v>18</v>
      </c>
      <c r="E1894">
        <v>0</v>
      </c>
      <c r="F1894" s="37">
        <v>22412.65</v>
      </c>
      <c r="G1894" t="s">
        <v>12</v>
      </c>
      <c r="H1894" t="s">
        <v>12</v>
      </c>
      <c r="I1894" t="s">
        <v>276</v>
      </c>
      <c r="J1894" s="40">
        <v>1966</v>
      </c>
      <c r="K1894" s="43" t="s">
        <v>35</v>
      </c>
      <c r="L1894" s="14">
        <f t="shared" si="203"/>
        <v>4</v>
      </c>
      <c r="M1894" s="14" t="str">
        <f t="shared" si="204"/>
        <v>tier - 3</v>
      </c>
      <c r="N1894" s="14">
        <f t="shared" si="205"/>
        <v>1</v>
      </c>
      <c r="O1894" s="8" t="str">
        <f t="shared" si="206"/>
        <v>tier - 3</v>
      </c>
      <c r="P1894" s="8" t="str">
        <f t="shared" si="207"/>
        <v>R1014</v>
      </c>
      <c r="Q1894" s="35" t="str">
        <f t="shared" si="208"/>
        <v>18-Aug-1966</v>
      </c>
      <c r="R1894" s="35">
        <v>24337</v>
      </c>
      <c r="S1894" s="44">
        <f t="shared" si="209"/>
        <v>57</v>
      </c>
      <c r="T1894" s="47">
        <v>22412.65</v>
      </c>
      <c r="U1894" s="14" t="s">
        <v>1923</v>
      </c>
      <c r="V1894" s="58">
        <v>24337</v>
      </c>
      <c r="W1894" s="14">
        <v>0</v>
      </c>
      <c r="X1894" s="77">
        <v>22412.65</v>
      </c>
      <c r="Y1894" s="14" t="s">
        <v>12</v>
      </c>
      <c r="Z1894" s="14" t="s">
        <v>12</v>
      </c>
      <c r="AA1894" s="14" t="s">
        <v>276</v>
      </c>
      <c r="AB1894" s="38">
        <v>57</v>
      </c>
    </row>
    <row r="1895" spans="1:28" x14ac:dyDescent="0.35">
      <c r="A1895" t="s">
        <v>1924</v>
      </c>
      <c r="B1895">
        <v>1983</v>
      </c>
      <c r="C1895" t="s">
        <v>30</v>
      </c>
      <c r="D1895" s="42">
        <v>21</v>
      </c>
      <c r="E1895">
        <v>1</v>
      </c>
      <c r="F1895" s="37">
        <v>22462.04</v>
      </c>
      <c r="G1895" t="s">
        <v>12</v>
      </c>
      <c r="H1895" t="s">
        <v>16</v>
      </c>
      <c r="I1895" t="s">
        <v>166</v>
      </c>
      <c r="J1895" s="40">
        <v>1983</v>
      </c>
      <c r="K1895" s="43" t="s">
        <v>30</v>
      </c>
      <c r="L1895" s="14">
        <f t="shared" si="203"/>
        <v>4</v>
      </c>
      <c r="M1895" s="14" t="str">
        <f t="shared" si="204"/>
        <v>tier - 3</v>
      </c>
      <c r="N1895" s="14">
        <f t="shared" si="205"/>
        <v>2</v>
      </c>
      <c r="O1895" s="8" t="str">
        <f t="shared" si="206"/>
        <v>tier - 1</v>
      </c>
      <c r="P1895" s="8" t="str">
        <f t="shared" si="207"/>
        <v>R1019</v>
      </c>
      <c r="Q1895" s="35" t="str">
        <f t="shared" si="208"/>
        <v>21-Dec-1983</v>
      </c>
      <c r="R1895" s="35">
        <v>30671</v>
      </c>
      <c r="S1895" s="44">
        <f t="shared" si="209"/>
        <v>39</v>
      </c>
      <c r="T1895" s="47">
        <v>22462.04</v>
      </c>
      <c r="U1895" s="14" t="s">
        <v>1924</v>
      </c>
      <c r="V1895" s="58">
        <v>30671</v>
      </c>
      <c r="W1895" s="14">
        <v>1</v>
      </c>
      <c r="X1895" s="77">
        <v>22462.04</v>
      </c>
      <c r="Y1895" s="14" t="s">
        <v>12</v>
      </c>
      <c r="Z1895" s="14" t="s">
        <v>16</v>
      </c>
      <c r="AA1895" s="14" t="s">
        <v>166</v>
      </c>
      <c r="AB1895" s="38">
        <v>39</v>
      </c>
    </row>
    <row r="1896" spans="1:28" x14ac:dyDescent="0.35">
      <c r="A1896" t="s">
        <v>1925</v>
      </c>
      <c r="B1896">
        <v>1979</v>
      </c>
      <c r="C1896" t="s">
        <v>15</v>
      </c>
      <c r="D1896" s="42">
        <v>14</v>
      </c>
      <c r="E1896">
        <v>2</v>
      </c>
      <c r="F1896" s="37">
        <v>22478.6</v>
      </c>
      <c r="G1896" t="s">
        <v>12</v>
      </c>
      <c r="H1896" t="s">
        <v>11</v>
      </c>
      <c r="I1896" t="s">
        <v>42</v>
      </c>
      <c r="J1896" s="40">
        <v>1979</v>
      </c>
      <c r="K1896" s="43" t="s">
        <v>15</v>
      </c>
      <c r="L1896" s="14">
        <f t="shared" si="203"/>
        <v>4</v>
      </c>
      <c r="M1896" s="14" t="str">
        <f t="shared" si="204"/>
        <v>tier - 3</v>
      </c>
      <c r="N1896" s="14">
        <f t="shared" si="205"/>
        <v>9</v>
      </c>
      <c r="O1896" s="8" t="str">
        <f t="shared" si="206"/>
        <v>tier - 2</v>
      </c>
      <c r="P1896" s="8" t="str">
        <f t="shared" si="207"/>
        <v>R1011</v>
      </c>
      <c r="Q1896" s="35" t="str">
        <f t="shared" si="208"/>
        <v>14-Nov-1979</v>
      </c>
      <c r="R1896" s="35">
        <v>29173</v>
      </c>
      <c r="S1896" s="44">
        <f t="shared" si="209"/>
        <v>44</v>
      </c>
      <c r="T1896" s="47">
        <v>22478.6</v>
      </c>
      <c r="U1896" s="14" t="s">
        <v>1925</v>
      </c>
      <c r="V1896" s="58">
        <v>29173</v>
      </c>
      <c r="W1896" s="14">
        <v>2</v>
      </c>
      <c r="X1896" s="77">
        <v>22478.6</v>
      </c>
      <c r="Y1896" s="14" t="s">
        <v>12</v>
      </c>
      <c r="Z1896" s="14" t="s">
        <v>11</v>
      </c>
      <c r="AA1896" s="14" t="s">
        <v>42</v>
      </c>
      <c r="AB1896" s="38">
        <v>44</v>
      </c>
    </row>
    <row r="1897" spans="1:28" x14ac:dyDescent="0.35">
      <c r="A1897" t="s">
        <v>1926</v>
      </c>
      <c r="B1897">
        <v>2003</v>
      </c>
      <c r="C1897" t="s">
        <v>10</v>
      </c>
      <c r="D1897" s="42">
        <v>25</v>
      </c>
      <c r="E1897">
        <v>2</v>
      </c>
      <c r="F1897" s="37">
        <v>22493.66</v>
      </c>
      <c r="G1897" t="s">
        <v>11</v>
      </c>
      <c r="H1897" t="s">
        <v>16</v>
      </c>
      <c r="I1897" t="s">
        <v>23</v>
      </c>
      <c r="J1897" s="40">
        <v>2003</v>
      </c>
      <c r="K1897" s="43" t="s">
        <v>10</v>
      </c>
      <c r="L1897" s="14">
        <f t="shared" si="203"/>
        <v>1</v>
      </c>
      <c r="M1897" s="14" t="str">
        <f t="shared" si="204"/>
        <v>tier - 2</v>
      </c>
      <c r="N1897" s="14">
        <f t="shared" si="205"/>
        <v>2</v>
      </c>
      <c r="O1897" s="8" t="str">
        <f t="shared" si="206"/>
        <v>tier - 1</v>
      </c>
      <c r="P1897" s="8" t="str">
        <f t="shared" si="207"/>
        <v>R1012</v>
      </c>
      <c r="Q1897" s="35" t="str">
        <f t="shared" si="208"/>
        <v>25-Jul-2003</v>
      </c>
      <c r="R1897" s="35">
        <v>37827</v>
      </c>
      <c r="S1897" s="44">
        <f t="shared" si="209"/>
        <v>20</v>
      </c>
      <c r="T1897" s="47">
        <v>22493.66</v>
      </c>
      <c r="U1897" s="14" t="s">
        <v>1926</v>
      </c>
      <c r="V1897" s="58">
        <v>37827</v>
      </c>
      <c r="W1897" s="14">
        <v>2</v>
      </c>
      <c r="X1897" s="77">
        <v>22493.66</v>
      </c>
      <c r="Y1897" s="14" t="s">
        <v>11</v>
      </c>
      <c r="Z1897" s="14" t="s">
        <v>16</v>
      </c>
      <c r="AA1897" s="14" t="s">
        <v>23</v>
      </c>
      <c r="AB1897" s="38">
        <v>20</v>
      </c>
    </row>
    <row r="1898" spans="1:28" x14ac:dyDescent="0.35">
      <c r="A1898" t="s">
        <v>1927</v>
      </c>
      <c r="B1898">
        <v>1970</v>
      </c>
      <c r="C1898" t="s">
        <v>15</v>
      </c>
      <c r="D1898" s="42">
        <v>9</v>
      </c>
      <c r="E1898">
        <v>0</v>
      </c>
      <c r="F1898" s="37">
        <v>23045.57</v>
      </c>
      <c r="G1898" t="s">
        <v>11</v>
      </c>
      <c r="H1898" t="s">
        <v>11</v>
      </c>
      <c r="I1898" t="s">
        <v>247</v>
      </c>
      <c r="J1898" s="40">
        <v>1970</v>
      </c>
      <c r="K1898" s="43" t="s">
        <v>15</v>
      </c>
      <c r="L1898" s="14">
        <f t="shared" si="203"/>
        <v>1</v>
      </c>
      <c r="M1898" s="14" t="str">
        <f t="shared" si="204"/>
        <v>tier - 2</v>
      </c>
      <c r="N1898" s="14">
        <f t="shared" si="205"/>
        <v>9</v>
      </c>
      <c r="O1898" s="8" t="str">
        <f t="shared" si="206"/>
        <v>tier - 2</v>
      </c>
      <c r="P1898" s="8" t="str">
        <f t="shared" si="207"/>
        <v>R1024</v>
      </c>
      <c r="Q1898" s="35" t="str">
        <f t="shared" si="208"/>
        <v>9-Nov-1970</v>
      </c>
      <c r="R1898" s="35">
        <v>25881</v>
      </c>
      <c r="S1898" s="44">
        <f t="shared" si="209"/>
        <v>53</v>
      </c>
      <c r="T1898" s="47">
        <v>23045.57</v>
      </c>
      <c r="U1898" s="14" t="s">
        <v>1927</v>
      </c>
      <c r="V1898" s="58">
        <v>25881</v>
      </c>
      <c r="W1898" s="14">
        <v>0</v>
      </c>
      <c r="X1898" s="77">
        <v>23045.57</v>
      </c>
      <c r="Y1898" s="14" t="s">
        <v>11</v>
      </c>
      <c r="Z1898" s="14" t="s">
        <v>11</v>
      </c>
      <c r="AA1898" s="14" t="s">
        <v>247</v>
      </c>
      <c r="AB1898" s="38">
        <v>53</v>
      </c>
    </row>
    <row r="1899" spans="1:28" x14ac:dyDescent="0.35">
      <c r="A1899" t="s">
        <v>1928</v>
      </c>
      <c r="B1899">
        <v>1975</v>
      </c>
      <c r="C1899" t="s">
        <v>20</v>
      </c>
      <c r="D1899" s="42">
        <v>9</v>
      </c>
      <c r="E1899">
        <v>0</v>
      </c>
      <c r="F1899" s="37">
        <v>23065.42</v>
      </c>
      <c r="G1899" t="s">
        <v>11</v>
      </c>
      <c r="H1899" t="s">
        <v>11</v>
      </c>
      <c r="I1899" t="s">
        <v>13</v>
      </c>
      <c r="J1899" s="40">
        <v>1975</v>
      </c>
      <c r="K1899" s="43" t="s">
        <v>20</v>
      </c>
      <c r="L1899" s="14">
        <f t="shared" si="203"/>
        <v>1</v>
      </c>
      <c r="M1899" s="14" t="str">
        <f t="shared" si="204"/>
        <v>tier - 2</v>
      </c>
      <c r="N1899" s="14">
        <f t="shared" si="205"/>
        <v>9</v>
      </c>
      <c r="O1899" s="8" t="str">
        <f t="shared" si="206"/>
        <v>tier - 2</v>
      </c>
      <c r="P1899" s="8" t="str">
        <f t="shared" si="207"/>
        <v>R1013</v>
      </c>
      <c r="Q1899" s="35" t="str">
        <f t="shared" si="208"/>
        <v>9-Sep-1975</v>
      </c>
      <c r="R1899" s="35">
        <v>27646</v>
      </c>
      <c r="S1899" s="44">
        <f t="shared" si="209"/>
        <v>48</v>
      </c>
      <c r="T1899" s="47">
        <v>23065.42</v>
      </c>
      <c r="U1899" s="14" t="s">
        <v>1928</v>
      </c>
      <c r="V1899" s="58">
        <v>27646</v>
      </c>
      <c r="W1899" s="14">
        <v>0</v>
      </c>
      <c r="X1899" s="77">
        <v>23065.42</v>
      </c>
      <c r="Y1899" s="14" t="s">
        <v>11</v>
      </c>
      <c r="Z1899" s="14" t="s">
        <v>11</v>
      </c>
      <c r="AA1899" s="14" t="s">
        <v>13</v>
      </c>
      <c r="AB1899" s="38">
        <v>48</v>
      </c>
    </row>
    <row r="1900" spans="1:28" x14ac:dyDescent="0.35">
      <c r="A1900" t="s">
        <v>1929</v>
      </c>
      <c r="B1900">
        <v>2003</v>
      </c>
      <c r="C1900" t="s">
        <v>30</v>
      </c>
      <c r="D1900" s="42">
        <v>14</v>
      </c>
      <c r="E1900">
        <v>0</v>
      </c>
      <c r="F1900" s="37">
        <v>23082.959999999999</v>
      </c>
      <c r="G1900" t="s">
        <v>11</v>
      </c>
      <c r="H1900" t="s">
        <v>11</v>
      </c>
      <c r="I1900" t="s">
        <v>42</v>
      </c>
      <c r="J1900" s="40">
        <v>2003</v>
      </c>
      <c r="K1900" s="43" t="s">
        <v>30</v>
      </c>
      <c r="L1900" s="14">
        <f t="shared" si="203"/>
        <v>1</v>
      </c>
      <c r="M1900" s="14" t="str">
        <f t="shared" si="204"/>
        <v>tier - 2</v>
      </c>
      <c r="N1900" s="14">
        <f t="shared" si="205"/>
        <v>9</v>
      </c>
      <c r="O1900" s="8" t="str">
        <f t="shared" si="206"/>
        <v>tier - 2</v>
      </c>
      <c r="P1900" s="8" t="str">
        <f t="shared" si="207"/>
        <v>R1011</v>
      </c>
      <c r="Q1900" s="35" t="str">
        <f t="shared" si="208"/>
        <v>14-Dec-2003</v>
      </c>
      <c r="R1900" s="35">
        <v>37969</v>
      </c>
      <c r="S1900" s="44">
        <f t="shared" si="209"/>
        <v>19</v>
      </c>
      <c r="T1900" s="47">
        <v>23082.959999999999</v>
      </c>
      <c r="U1900" s="14" t="s">
        <v>1929</v>
      </c>
      <c r="V1900" s="58">
        <v>37969</v>
      </c>
      <c r="W1900" s="14">
        <v>0</v>
      </c>
      <c r="X1900" s="77">
        <v>23082.959999999999</v>
      </c>
      <c r="Y1900" s="14" t="s">
        <v>11</v>
      </c>
      <c r="Z1900" s="14" t="s">
        <v>11</v>
      </c>
      <c r="AA1900" s="14" t="s">
        <v>42</v>
      </c>
      <c r="AB1900" s="38">
        <v>19</v>
      </c>
    </row>
    <row r="1901" spans="1:28" x14ac:dyDescent="0.35">
      <c r="A1901" t="s">
        <v>1930</v>
      </c>
      <c r="B1901">
        <v>1997</v>
      </c>
      <c r="C1901" t="s">
        <v>35</v>
      </c>
      <c r="D1901" s="42">
        <v>7</v>
      </c>
      <c r="E1901">
        <v>2</v>
      </c>
      <c r="F1901" s="37">
        <v>23241.47</v>
      </c>
      <c r="G1901" t="s">
        <v>11</v>
      </c>
      <c r="H1901" t="s">
        <v>12</v>
      </c>
      <c r="I1901" t="s">
        <v>170</v>
      </c>
      <c r="J1901" s="40">
        <v>1997</v>
      </c>
      <c r="K1901" s="43" t="s">
        <v>35</v>
      </c>
      <c r="L1901" s="14">
        <f t="shared" si="203"/>
        <v>1</v>
      </c>
      <c r="M1901" s="14" t="str">
        <f t="shared" si="204"/>
        <v>tier - 2</v>
      </c>
      <c r="N1901" s="14">
        <f t="shared" si="205"/>
        <v>1</v>
      </c>
      <c r="O1901" s="8" t="str">
        <f t="shared" si="206"/>
        <v>tier - 3</v>
      </c>
      <c r="P1901" s="8" t="str">
        <f t="shared" si="207"/>
        <v>R1018</v>
      </c>
      <c r="Q1901" s="35" t="str">
        <f t="shared" si="208"/>
        <v>7-Aug-1997</v>
      </c>
      <c r="R1901" s="35">
        <v>35649</v>
      </c>
      <c r="S1901" s="44">
        <f t="shared" si="209"/>
        <v>26</v>
      </c>
      <c r="T1901" s="47">
        <v>23241.47</v>
      </c>
      <c r="U1901" s="14" t="s">
        <v>1930</v>
      </c>
      <c r="V1901" s="58">
        <v>35649</v>
      </c>
      <c r="W1901" s="14">
        <v>2</v>
      </c>
      <c r="X1901" s="77">
        <v>23241.47</v>
      </c>
      <c r="Y1901" s="14" t="s">
        <v>11</v>
      </c>
      <c r="Z1901" s="14" t="s">
        <v>12</v>
      </c>
      <c r="AA1901" s="14" t="s">
        <v>170</v>
      </c>
      <c r="AB1901" s="38">
        <v>26</v>
      </c>
    </row>
    <row r="1902" spans="1:28" x14ac:dyDescent="0.35">
      <c r="A1902" t="s">
        <v>1931</v>
      </c>
      <c r="B1902">
        <v>1969</v>
      </c>
      <c r="C1902" t="s">
        <v>15</v>
      </c>
      <c r="D1902" s="42">
        <v>14</v>
      </c>
      <c r="E1902">
        <v>1</v>
      </c>
      <c r="F1902" s="37">
        <v>23244.79</v>
      </c>
      <c r="G1902" t="s">
        <v>11</v>
      </c>
      <c r="H1902" t="s">
        <v>12</v>
      </c>
      <c r="I1902" t="s">
        <v>13</v>
      </c>
      <c r="J1902" s="40">
        <v>1969</v>
      </c>
      <c r="K1902" s="43" t="s">
        <v>15</v>
      </c>
      <c r="L1902" s="14">
        <f t="shared" si="203"/>
        <v>1</v>
      </c>
      <c r="M1902" s="14" t="str">
        <f t="shared" si="204"/>
        <v>tier - 2</v>
      </c>
      <c r="N1902" s="14">
        <f t="shared" si="205"/>
        <v>1</v>
      </c>
      <c r="O1902" s="8" t="str">
        <f t="shared" si="206"/>
        <v>tier - 3</v>
      </c>
      <c r="P1902" s="8" t="str">
        <f t="shared" si="207"/>
        <v>R1013</v>
      </c>
      <c r="Q1902" s="35" t="str">
        <f t="shared" si="208"/>
        <v>14-Nov-1969</v>
      </c>
      <c r="R1902" s="35">
        <v>25521</v>
      </c>
      <c r="S1902" s="44">
        <f t="shared" si="209"/>
        <v>54</v>
      </c>
      <c r="T1902" s="47">
        <v>23244.79</v>
      </c>
      <c r="U1902" s="14" t="s">
        <v>1931</v>
      </c>
      <c r="V1902" s="58">
        <v>25521</v>
      </c>
      <c r="W1902" s="14">
        <v>1</v>
      </c>
      <c r="X1902" s="77">
        <v>23244.79</v>
      </c>
      <c r="Y1902" s="14" t="s">
        <v>11</v>
      </c>
      <c r="Z1902" s="14" t="s">
        <v>12</v>
      </c>
      <c r="AA1902" s="14" t="s">
        <v>13</v>
      </c>
      <c r="AB1902" s="38">
        <v>54</v>
      </c>
    </row>
    <row r="1903" spans="1:28" x14ac:dyDescent="0.35">
      <c r="A1903" t="s">
        <v>1932</v>
      </c>
      <c r="B1903">
        <v>1994</v>
      </c>
      <c r="C1903" t="s">
        <v>37</v>
      </c>
      <c r="D1903" s="42">
        <v>3</v>
      </c>
      <c r="E1903">
        <v>1</v>
      </c>
      <c r="F1903" s="37">
        <v>23288.93</v>
      </c>
      <c r="G1903" t="s">
        <v>11</v>
      </c>
      <c r="H1903" t="s">
        <v>12</v>
      </c>
      <c r="I1903" t="s">
        <v>247</v>
      </c>
      <c r="J1903" s="40">
        <v>1994</v>
      </c>
      <c r="K1903" s="43" t="s">
        <v>37</v>
      </c>
      <c r="L1903" s="14">
        <f t="shared" si="203"/>
        <v>1</v>
      </c>
      <c r="M1903" s="14" t="str">
        <f t="shared" si="204"/>
        <v>tier - 2</v>
      </c>
      <c r="N1903" s="14">
        <f t="shared" si="205"/>
        <v>1</v>
      </c>
      <c r="O1903" s="8" t="str">
        <f t="shared" si="206"/>
        <v>tier - 3</v>
      </c>
      <c r="P1903" s="8" t="str">
        <f t="shared" si="207"/>
        <v>R1024</v>
      </c>
      <c r="Q1903" s="35" t="str">
        <f t="shared" si="208"/>
        <v>3-Oct-1994</v>
      </c>
      <c r="R1903" s="35">
        <v>34610</v>
      </c>
      <c r="S1903" s="44">
        <f t="shared" si="209"/>
        <v>29</v>
      </c>
      <c r="T1903" s="47">
        <v>23288.93</v>
      </c>
      <c r="U1903" s="14" t="s">
        <v>1932</v>
      </c>
      <c r="V1903" s="58">
        <v>34610</v>
      </c>
      <c r="W1903" s="14">
        <v>1</v>
      </c>
      <c r="X1903" s="77">
        <v>23288.93</v>
      </c>
      <c r="Y1903" s="14" t="s">
        <v>11</v>
      </c>
      <c r="Z1903" s="14" t="s">
        <v>12</v>
      </c>
      <c r="AA1903" s="14" t="s">
        <v>247</v>
      </c>
      <c r="AB1903" s="38">
        <v>29</v>
      </c>
    </row>
    <row r="1904" spans="1:28" x14ac:dyDescent="0.35">
      <c r="A1904" t="s">
        <v>1933</v>
      </c>
      <c r="B1904">
        <v>1973</v>
      </c>
      <c r="C1904" t="s">
        <v>37</v>
      </c>
      <c r="D1904" s="42">
        <v>22</v>
      </c>
      <c r="E1904">
        <v>2</v>
      </c>
      <c r="F1904" s="37">
        <v>23306.55</v>
      </c>
      <c r="G1904" t="s">
        <v>11</v>
      </c>
      <c r="H1904" t="s">
        <v>11</v>
      </c>
      <c r="I1904" t="s">
        <v>42</v>
      </c>
      <c r="J1904" s="40">
        <v>1973</v>
      </c>
      <c r="K1904" s="43" t="s">
        <v>37</v>
      </c>
      <c r="L1904" s="14">
        <f t="shared" si="203"/>
        <v>1</v>
      </c>
      <c r="M1904" s="14" t="str">
        <f t="shared" si="204"/>
        <v>tier - 2</v>
      </c>
      <c r="N1904" s="14">
        <f t="shared" si="205"/>
        <v>9</v>
      </c>
      <c r="O1904" s="8" t="str">
        <f t="shared" si="206"/>
        <v>tier - 2</v>
      </c>
      <c r="P1904" s="8" t="str">
        <f t="shared" si="207"/>
        <v>R1011</v>
      </c>
      <c r="Q1904" s="35" t="str">
        <f t="shared" si="208"/>
        <v>22-Oct-1973</v>
      </c>
      <c r="R1904" s="35">
        <v>26959</v>
      </c>
      <c r="S1904" s="44">
        <f t="shared" si="209"/>
        <v>50</v>
      </c>
      <c r="T1904" s="47">
        <v>23306.55</v>
      </c>
      <c r="U1904" s="14" t="s">
        <v>1933</v>
      </c>
      <c r="V1904" s="58">
        <v>26959</v>
      </c>
      <c r="W1904" s="14">
        <v>2</v>
      </c>
      <c r="X1904" s="77">
        <v>23306.55</v>
      </c>
      <c r="Y1904" s="14" t="s">
        <v>11</v>
      </c>
      <c r="Z1904" s="14" t="s">
        <v>11</v>
      </c>
      <c r="AA1904" s="14" t="s">
        <v>42</v>
      </c>
      <c r="AB1904" s="38">
        <v>50</v>
      </c>
    </row>
    <row r="1905" spans="1:28" x14ac:dyDescent="0.35">
      <c r="A1905" t="s">
        <v>1934</v>
      </c>
      <c r="B1905">
        <v>1975</v>
      </c>
      <c r="C1905" t="s">
        <v>15</v>
      </c>
      <c r="D1905" s="42">
        <v>13</v>
      </c>
      <c r="E1905">
        <v>1</v>
      </c>
      <c r="F1905" s="37">
        <v>23401.31</v>
      </c>
      <c r="G1905" t="s">
        <v>11</v>
      </c>
      <c r="H1905" t="s">
        <v>12</v>
      </c>
      <c r="I1905" t="s">
        <v>247</v>
      </c>
      <c r="J1905" s="40">
        <v>1975</v>
      </c>
      <c r="K1905" s="43" t="s">
        <v>15</v>
      </c>
      <c r="L1905" s="14">
        <f t="shared" si="203"/>
        <v>1</v>
      </c>
      <c r="M1905" s="14" t="str">
        <f t="shared" si="204"/>
        <v>tier - 2</v>
      </c>
      <c r="N1905" s="14">
        <f t="shared" si="205"/>
        <v>1</v>
      </c>
      <c r="O1905" s="8" t="str">
        <f t="shared" si="206"/>
        <v>tier - 3</v>
      </c>
      <c r="P1905" s="8" t="str">
        <f t="shared" si="207"/>
        <v>R1024</v>
      </c>
      <c r="Q1905" s="35" t="str">
        <f t="shared" si="208"/>
        <v>13-Nov-1975</v>
      </c>
      <c r="R1905" s="35">
        <v>27711</v>
      </c>
      <c r="S1905" s="44">
        <f t="shared" si="209"/>
        <v>48</v>
      </c>
      <c r="T1905" s="47">
        <v>23401.31</v>
      </c>
      <c r="U1905" s="14" t="s">
        <v>1934</v>
      </c>
      <c r="V1905" s="58">
        <v>27711</v>
      </c>
      <c r="W1905" s="14">
        <v>1</v>
      </c>
      <c r="X1905" s="77">
        <v>23401.31</v>
      </c>
      <c r="Y1905" s="14" t="s">
        <v>11</v>
      </c>
      <c r="Z1905" s="14" t="s">
        <v>12</v>
      </c>
      <c r="AA1905" s="14" t="s">
        <v>247</v>
      </c>
      <c r="AB1905" s="38">
        <v>48</v>
      </c>
    </row>
    <row r="1906" spans="1:28" x14ac:dyDescent="0.35">
      <c r="A1906" t="s">
        <v>1935</v>
      </c>
      <c r="B1906">
        <v>1983</v>
      </c>
      <c r="C1906" t="s">
        <v>35</v>
      </c>
      <c r="D1906" s="42">
        <v>26</v>
      </c>
      <c r="E1906">
        <v>2</v>
      </c>
      <c r="F1906" s="37">
        <v>23563.02</v>
      </c>
      <c r="G1906" t="s">
        <v>11</v>
      </c>
      <c r="H1906" t="s">
        <v>11</v>
      </c>
      <c r="I1906" t="s">
        <v>13</v>
      </c>
      <c r="J1906" s="40">
        <v>1983</v>
      </c>
      <c r="K1906" s="43" t="s">
        <v>35</v>
      </c>
      <c r="L1906" s="14">
        <f t="shared" si="203"/>
        <v>1</v>
      </c>
      <c r="M1906" s="14" t="str">
        <f t="shared" si="204"/>
        <v>tier - 2</v>
      </c>
      <c r="N1906" s="14">
        <f t="shared" si="205"/>
        <v>9</v>
      </c>
      <c r="O1906" s="8" t="str">
        <f t="shared" si="206"/>
        <v>tier - 2</v>
      </c>
      <c r="P1906" s="8" t="str">
        <f t="shared" si="207"/>
        <v>R1013</v>
      </c>
      <c r="Q1906" s="35" t="str">
        <f t="shared" si="208"/>
        <v>26-Aug-1983</v>
      </c>
      <c r="R1906" s="35">
        <v>30554</v>
      </c>
      <c r="S1906" s="44">
        <f t="shared" si="209"/>
        <v>40</v>
      </c>
      <c r="T1906" s="47">
        <v>23563.02</v>
      </c>
      <c r="U1906" s="14" t="s">
        <v>1935</v>
      </c>
      <c r="V1906" s="58">
        <v>30554</v>
      </c>
      <c r="W1906" s="14">
        <v>2</v>
      </c>
      <c r="X1906" s="77">
        <v>23563.02</v>
      </c>
      <c r="Y1906" s="14" t="s">
        <v>11</v>
      </c>
      <c r="Z1906" s="14" t="s">
        <v>11</v>
      </c>
      <c r="AA1906" s="14" t="s">
        <v>13</v>
      </c>
      <c r="AB1906" s="38">
        <v>40</v>
      </c>
    </row>
    <row r="1907" spans="1:28" x14ac:dyDescent="0.35">
      <c r="A1907" t="s">
        <v>1936</v>
      </c>
      <c r="B1907">
        <v>1974</v>
      </c>
      <c r="C1907" t="s">
        <v>18</v>
      </c>
      <c r="D1907" s="42">
        <v>2</v>
      </c>
      <c r="E1907">
        <v>1</v>
      </c>
      <c r="F1907" s="37">
        <v>23568.27</v>
      </c>
      <c r="G1907" t="s">
        <v>11</v>
      </c>
      <c r="H1907" t="s">
        <v>11</v>
      </c>
      <c r="I1907" t="s">
        <v>42</v>
      </c>
      <c r="J1907" s="40">
        <v>1974</v>
      </c>
      <c r="K1907" s="43" t="s">
        <v>18</v>
      </c>
      <c r="L1907" s="14">
        <f t="shared" si="203"/>
        <v>1</v>
      </c>
      <c r="M1907" s="14" t="str">
        <f t="shared" si="204"/>
        <v>tier - 2</v>
      </c>
      <c r="N1907" s="14">
        <f t="shared" si="205"/>
        <v>9</v>
      </c>
      <c r="O1907" s="8" t="str">
        <f t="shared" si="206"/>
        <v>tier - 2</v>
      </c>
      <c r="P1907" s="8" t="str">
        <f t="shared" si="207"/>
        <v>R1011</v>
      </c>
      <c r="Q1907" s="35" t="str">
        <f t="shared" si="208"/>
        <v>2-Jun-1974</v>
      </c>
      <c r="R1907" s="35">
        <v>27182</v>
      </c>
      <c r="S1907" s="44">
        <f t="shared" si="209"/>
        <v>49</v>
      </c>
      <c r="T1907" s="47">
        <v>23568.27</v>
      </c>
      <c r="U1907" s="14" t="s">
        <v>1936</v>
      </c>
      <c r="V1907" s="58">
        <v>27182</v>
      </c>
      <c r="W1907" s="14">
        <v>1</v>
      </c>
      <c r="X1907" s="77">
        <v>23568.27</v>
      </c>
      <c r="Y1907" s="14" t="s">
        <v>11</v>
      </c>
      <c r="Z1907" s="14" t="s">
        <v>11</v>
      </c>
      <c r="AA1907" s="14" t="s">
        <v>42</v>
      </c>
      <c r="AB1907" s="38">
        <v>49</v>
      </c>
    </row>
    <row r="1908" spans="1:28" x14ac:dyDescent="0.35">
      <c r="A1908" t="s">
        <v>1937</v>
      </c>
      <c r="B1908">
        <v>1973</v>
      </c>
      <c r="C1908" t="s">
        <v>18</v>
      </c>
      <c r="D1908" s="42">
        <v>27</v>
      </c>
      <c r="E1908">
        <v>2</v>
      </c>
      <c r="F1908" s="37">
        <v>23807.24</v>
      </c>
      <c r="G1908" t="s">
        <v>11</v>
      </c>
      <c r="H1908" t="s">
        <v>12</v>
      </c>
      <c r="I1908" t="s">
        <v>23</v>
      </c>
      <c r="J1908" s="40">
        <v>1973</v>
      </c>
      <c r="K1908" s="43" t="s">
        <v>18</v>
      </c>
      <c r="L1908" s="14">
        <f t="shared" si="203"/>
        <v>1</v>
      </c>
      <c r="M1908" s="14" t="str">
        <f t="shared" si="204"/>
        <v>tier - 2</v>
      </c>
      <c r="N1908" s="14">
        <f t="shared" si="205"/>
        <v>1</v>
      </c>
      <c r="O1908" s="8" t="str">
        <f t="shared" si="206"/>
        <v>tier - 3</v>
      </c>
      <c r="P1908" s="8" t="str">
        <f t="shared" si="207"/>
        <v>R1012</v>
      </c>
      <c r="Q1908" s="35" t="str">
        <f t="shared" si="208"/>
        <v>27-Jun-1973</v>
      </c>
      <c r="R1908" s="35">
        <v>26842</v>
      </c>
      <c r="S1908" s="44">
        <f t="shared" si="209"/>
        <v>50</v>
      </c>
      <c r="T1908" s="47">
        <v>23807.24</v>
      </c>
      <c r="U1908" s="14" t="s">
        <v>1937</v>
      </c>
      <c r="V1908" s="58">
        <v>26842</v>
      </c>
      <c r="W1908" s="14">
        <v>2</v>
      </c>
      <c r="X1908" s="77">
        <v>23807.24</v>
      </c>
      <c r="Y1908" s="14" t="s">
        <v>11</v>
      </c>
      <c r="Z1908" s="14" t="s">
        <v>12</v>
      </c>
      <c r="AA1908" s="14" t="s">
        <v>23</v>
      </c>
      <c r="AB1908" s="38">
        <v>50</v>
      </c>
    </row>
    <row r="1909" spans="1:28" x14ac:dyDescent="0.35">
      <c r="A1909" t="s">
        <v>1938</v>
      </c>
      <c r="B1909">
        <v>1970</v>
      </c>
      <c r="C1909" t="s">
        <v>35</v>
      </c>
      <c r="D1909" s="42">
        <v>8</v>
      </c>
      <c r="E1909">
        <v>1</v>
      </c>
      <c r="F1909" s="37">
        <v>23887.66</v>
      </c>
      <c r="G1909" t="s">
        <v>11</v>
      </c>
      <c r="H1909" t="s">
        <v>12</v>
      </c>
      <c r="I1909" t="s">
        <v>23</v>
      </c>
      <c r="J1909" s="40">
        <v>1970</v>
      </c>
      <c r="K1909" s="43" t="s">
        <v>35</v>
      </c>
      <c r="L1909" s="14">
        <f t="shared" si="203"/>
        <v>1</v>
      </c>
      <c r="M1909" s="14" t="str">
        <f t="shared" si="204"/>
        <v>tier - 2</v>
      </c>
      <c r="N1909" s="14">
        <f t="shared" si="205"/>
        <v>1</v>
      </c>
      <c r="O1909" s="8" t="str">
        <f t="shared" si="206"/>
        <v>tier - 3</v>
      </c>
      <c r="P1909" s="8" t="str">
        <f t="shared" si="207"/>
        <v>R1012</v>
      </c>
      <c r="Q1909" s="35" t="str">
        <f t="shared" si="208"/>
        <v>8-Aug-1970</v>
      </c>
      <c r="R1909" s="35">
        <v>25788</v>
      </c>
      <c r="S1909" s="44">
        <f t="shared" si="209"/>
        <v>53</v>
      </c>
      <c r="T1909" s="47">
        <v>23887.66</v>
      </c>
      <c r="U1909" s="14" t="s">
        <v>1938</v>
      </c>
      <c r="V1909" s="58">
        <v>25788</v>
      </c>
      <c r="W1909" s="14">
        <v>1</v>
      </c>
      <c r="X1909" s="77">
        <v>23887.66</v>
      </c>
      <c r="Y1909" s="14" t="s">
        <v>11</v>
      </c>
      <c r="Z1909" s="14" t="s">
        <v>12</v>
      </c>
      <c r="AA1909" s="14" t="s">
        <v>23</v>
      </c>
      <c r="AB1909" s="38">
        <v>53</v>
      </c>
    </row>
    <row r="1910" spans="1:28" x14ac:dyDescent="0.35">
      <c r="A1910" t="s">
        <v>1939</v>
      </c>
      <c r="B1910">
        <v>1971</v>
      </c>
      <c r="C1910" t="s">
        <v>10</v>
      </c>
      <c r="D1910" s="42">
        <v>10</v>
      </c>
      <c r="E1910">
        <v>2</v>
      </c>
      <c r="F1910" s="37">
        <v>23967.38</v>
      </c>
      <c r="G1910" t="s">
        <v>11</v>
      </c>
      <c r="H1910" t="s">
        <v>11</v>
      </c>
      <c r="I1910" t="s">
        <v>23</v>
      </c>
      <c r="J1910" s="40">
        <v>1971</v>
      </c>
      <c r="K1910" s="43" t="s">
        <v>10</v>
      </c>
      <c r="L1910" s="14">
        <f t="shared" si="203"/>
        <v>1</v>
      </c>
      <c r="M1910" s="14" t="str">
        <f t="shared" si="204"/>
        <v>tier - 2</v>
      </c>
      <c r="N1910" s="14">
        <f t="shared" si="205"/>
        <v>9</v>
      </c>
      <c r="O1910" s="8" t="str">
        <f t="shared" si="206"/>
        <v>tier - 2</v>
      </c>
      <c r="P1910" s="8" t="str">
        <f t="shared" si="207"/>
        <v>R1012</v>
      </c>
      <c r="Q1910" s="35" t="str">
        <f t="shared" si="208"/>
        <v>10-Jul-1971</v>
      </c>
      <c r="R1910" s="35">
        <v>26124</v>
      </c>
      <c r="S1910" s="44">
        <f t="shared" si="209"/>
        <v>52</v>
      </c>
      <c r="T1910" s="47">
        <v>23967.38</v>
      </c>
      <c r="U1910" s="14" t="s">
        <v>1939</v>
      </c>
      <c r="V1910" s="58">
        <v>26124</v>
      </c>
      <c r="W1910" s="14">
        <v>2</v>
      </c>
      <c r="X1910" s="77">
        <v>23967.38</v>
      </c>
      <c r="Y1910" s="14" t="s">
        <v>11</v>
      </c>
      <c r="Z1910" s="14" t="s">
        <v>11</v>
      </c>
      <c r="AA1910" s="14" t="s">
        <v>23</v>
      </c>
      <c r="AB1910" s="38">
        <v>52</v>
      </c>
    </row>
    <row r="1911" spans="1:28" x14ac:dyDescent="0.35">
      <c r="A1911" t="s">
        <v>1940</v>
      </c>
      <c r="B1911">
        <v>2003</v>
      </c>
      <c r="C1911" t="s">
        <v>30</v>
      </c>
      <c r="D1911" s="42">
        <v>30</v>
      </c>
      <c r="E1911">
        <v>2</v>
      </c>
      <c r="F1911" s="37">
        <v>24059.68</v>
      </c>
      <c r="G1911" t="s">
        <v>11</v>
      </c>
      <c r="H1911" t="s">
        <v>11</v>
      </c>
      <c r="I1911" t="s">
        <v>23</v>
      </c>
      <c r="J1911" s="40">
        <v>2003</v>
      </c>
      <c r="K1911" s="43" t="s">
        <v>30</v>
      </c>
      <c r="L1911" s="14">
        <f t="shared" si="203"/>
        <v>1</v>
      </c>
      <c r="M1911" s="14" t="str">
        <f t="shared" si="204"/>
        <v>tier - 2</v>
      </c>
      <c r="N1911" s="14">
        <f t="shared" si="205"/>
        <v>9</v>
      </c>
      <c r="O1911" s="8" t="str">
        <f t="shared" si="206"/>
        <v>tier - 2</v>
      </c>
      <c r="P1911" s="8" t="str">
        <f t="shared" si="207"/>
        <v>R1012</v>
      </c>
      <c r="Q1911" s="35" t="str">
        <f t="shared" si="208"/>
        <v>30-Dec-2003</v>
      </c>
      <c r="R1911" s="35">
        <v>37985</v>
      </c>
      <c r="S1911" s="44">
        <f t="shared" si="209"/>
        <v>19</v>
      </c>
      <c r="T1911" s="47">
        <v>24059.68</v>
      </c>
      <c r="U1911" s="14" t="s">
        <v>1940</v>
      </c>
      <c r="V1911" s="58">
        <v>37985</v>
      </c>
      <c r="W1911" s="14">
        <v>2</v>
      </c>
      <c r="X1911" s="77">
        <v>24059.68</v>
      </c>
      <c r="Y1911" s="14" t="s">
        <v>11</v>
      </c>
      <c r="Z1911" s="14" t="s">
        <v>11</v>
      </c>
      <c r="AA1911" s="14" t="s">
        <v>23</v>
      </c>
      <c r="AB1911" s="38">
        <v>19</v>
      </c>
    </row>
    <row r="1912" spans="1:28" x14ac:dyDescent="0.35">
      <c r="A1912" t="s">
        <v>1941</v>
      </c>
      <c r="B1912">
        <v>1973</v>
      </c>
      <c r="C1912" t="s">
        <v>18</v>
      </c>
      <c r="D1912" s="42">
        <v>13</v>
      </c>
      <c r="E1912">
        <v>3</v>
      </c>
      <c r="F1912" s="37">
        <v>24106.91</v>
      </c>
      <c r="G1912" t="s">
        <v>11</v>
      </c>
      <c r="H1912" t="s">
        <v>11</v>
      </c>
      <c r="I1912" t="s">
        <v>247</v>
      </c>
      <c r="J1912" s="40">
        <v>1973</v>
      </c>
      <c r="K1912" s="43" t="s">
        <v>18</v>
      </c>
      <c r="L1912" s="14">
        <f t="shared" si="203"/>
        <v>1</v>
      </c>
      <c r="M1912" s="14" t="str">
        <f t="shared" si="204"/>
        <v>tier - 2</v>
      </c>
      <c r="N1912" s="14">
        <f t="shared" si="205"/>
        <v>9</v>
      </c>
      <c r="O1912" s="8" t="str">
        <f t="shared" si="206"/>
        <v>tier - 2</v>
      </c>
      <c r="P1912" s="8" t="str">
        <f t="shared" si="207"/>
        <v>R1024</v>
      </c>
      <c r="Q1912" s="35" t="str">
        <f t="shared" si="208"/>
        <v>13-Jun-1973</v>
      </c>
      <c r="R1912" s="35">
        <v>26828</v>
      </c>
      <c r="S1912" s="44">
        <f t="shared" si="209"/>
        <v>50</v>
      </c>
      <c r="T1912" s="47">
        <v>24106.91</v>
      </c>
      <c r="U1912" s="14" t="s">
        <v>1941</v>
      </c>
      <c r="V1912" s="58">
        <v>26828</v>
      </c>
      <c r="W1912" s="14">
        <v>3</v>
      </c>
      <c r="X1912" s="77">
        <v>24106.91</v>
      </c>
      <c r="Y1912" s="14" t="s">
        <v>11</v>
      </c>
      <c r="Z1912" s="14" t="s">
        <v>11</v>
      </c>
      <c r="AA1912" s="14" t="s">
        <v>247</v>
      </c>
      <c r="AB1912" s="38">
        <v>50</v>
      </c>
    </row>
    <row r="1913" spans="1:28" x14ac:dyDescent="0.35">
      <c r="A1913" t="s">
        <v>1942</v>
      </c>
      <c r="B1913">
        <v>1974</v>
      </c>
      <c r="C1913" t="s">
        <v>20</v>
      </c>
      <c r="D1913" s="42">
        <v>10</v>
      </c>
      <c r="E1913">
        <v>3</v>
      </c>
      <c r="F1913" s="37">
        <v>24180.93</v>
      </c>
      <c r="G1913" t="s">
        <v>11</v>
      </c>
      <c r="H1913" t="s">
        <v>16</v>
      </c>
      <c r="I1913" t="s">
        <v>13</v>
      </c>
      <c r="J1913" s="40">
        <v>1974</v>
      </c>
      <c r="K1913" s="43" t="s">
        <v>20</v>
      </c>
      <c r="L1913" s="14">
        <f t="shared" si="203"/>
        <v>1</v>
      </c>
      <c r="M1913" s="14" t="str">
        <f t="shared" si="204"/>
        <v>tier - 2</v>
      </c>
      <c r="N1913" s="14">
        <f t="shared" si="205"/>
        <v>2</v>
      </c>
      <c r="O1913" s="8" t="str">
        <f t="shared" si="206"/>
        <v>tier - 1</v>
      </c>
      <c r="P1913" s="8" t="str">
        <f t="shared" si="207"/>
        <v>R1013</v>
      </c>
      <c r="Q1913" s="35" t="str">
        <f t="shared" si="208"/>
        <v>10-Sep-1974</v>
      </c>
      <c r="R1913" s="35">
        <v>27282</v>
      </c>
      <c r="S1913" s="44">
        <f t="shared" si="209"/>
        <v>49</v>
      </c>
      <c r="T1913" s="47">
        <v>24180.93</v>
      </c>
      <c r="U1913" s="14" t="s">
        <v>1942</v>
      </c>
      <c r="V1913" s="58">
        <v>27282</v>
      </c>
      <c r="W1913" s="14">
        <v>3</v>
      </c>
      <c r="X1913" s="77">
        <v>24180.93</v>
      </c>
      <c r="Y1913" s="14" t="s">
        <v>11</v>
      </c>
      <c r="Z1913" s="14" t="s">
        <v>16</v>
      </c>
      <c r="AA1913" s="14" t="s">
        <v>13</v>
      </c>
      <c r="AB1913" s="38">
        <v>49</v>
      </c>
    </row>
    <row r="1914" spans="1:28" x14ac:dyDescent="0.35">
      <c r="A1914" t="s">
        <v>1943</v>
      </c>
      <c r="B1914">
        <v>1964</v>
      </c>
      <c r="C1914" t="s">
        <v>30</v>
      </c>
      <c r="D1914" s="42">
        <v>16</v>
      </c>
      <c r="E1914">
        <v>0</v>
      </c>
      <c r="F1914" s="37">
        <v>24227.34</v>
      </c>
      <c r="G1914" t="s">
        <v>11</v>
      </c>
      <c r="H1914" t="s">
        <v>16</v>
      </c>
      <c r="I1914" t="s">
        <v>13</v>
      </c>
      <c r="J1914" s="40">
        <v>1964</v>
      </c>
      <c r="K1914" s="43" t="s">
        <v>30</v>
      </c>
      <c r="L1914" s="14">
        <f t="shared" si="203"/>
        <v>1</v>
      </c>
      <c r="M1914" s="14" t="str">
        <f t="shared" si="204"/>
        <v>tier - 2</v>
      </c>
      <c r="N1914" s="14">
        <f t="shared" si="205"/>
        <v>2</v>
      </c>
      <c r="O1914" s="8" t="str">
        <f t="shared" si="206"/>
        <v>tier - 1</v>
      </c>
      <c r="P1914" s="8" t="str">
        <f t="shared" si="207"/>
        <v>R1013</v>
      </c>
      <c r="Q1914" s="35" t="str">
        <f t="shared" si="208"/>
        <v>16-Dec-1964</v>
      </c>
      <c r="R1914" s="35">
        <v>23727</v>
      </c>
      <c r="S1914" s="44">
        <f t="shared" si="209"/>
        <v>59</v>
      </c>
      <c r="T1914" s="47">
        <v>24227.34</v>
      </c>
      <c r="U1914" s="14" t="s">
        <v>1943</v>
      </c>
      <c r="V1914" s="58">
        <v>23727</v>
      </c>
      <c r="W1914" s="14">
        <v>0</v>
      </c>
      <c r="X1914" s="77">
        <v>24227.34</v>
      </c>
      <c r="Y1914" s="14" t="s">
        <v>11</v>
      </c>
      <c r="Z1914" s="14" t="s">
        <v>16</v>
      </c>
      <c r="AA1914" s="14" t="s">
        <v>13</v>
      </c>
      <c r="AB1914" s="38">
        <v>59</v>
      </c>
    </row>
    <row r="1915" spans="1:28" x14ac:dyDescent="0.35">
      <c r="A1915" t="s">
        <v>1944</v>
      </c>
      <c r="B1915">
        <v>2004</v>
      </c>
      <c r="C1915" t="s">
        <v>35</v>
      </c>
      <c r="D1915" s="42">
        <v>3</v>
      </c>
      <c r="E1915">
        <v>0</v>
      </c>
      <c r="F1915" s="37">
        <v>24294.02</v>
      </c>
      <c r="G1915" t="s">
        <v>11</v>
      </c>
      <c r="H1915" t="s">
        <v>16</v>
      </c>
      <c r="I1915" t="s">
        <v>42</v>
      </c>
      <c r="J1915" s="40">
        <v>2004</v>
      </c>
      <c r="K1915" s="43" t="s">
        <v>35</v>
      </c>
      <c r="L1915" s="14">
        <f t="shared" si="203"/>
        <v>1</v>
      </c>
      <c r="M1915" s="14" t="str">
        <f t="shared" si="204"/>
        <v>tier - 2</v>
      </c>
      <c r="N1915" s="14">
        <f t="shared" si="205"/>
        <v>2</v>
      </c>
      <c r="O1915" s="8" t="str">
        <f t="shared" si="206"/>
        <v>tier - 1</v>
      </c>
      <c r="P1915" s="8" t="str">
        <f t="shared" si="207"/>
        <v>R1011</v>
      </c>
      <c r="Q1915" s="35" t="str">
        <f t="shared" si="208"/>
        <v>3-Aug-2004</v>
      </c>
      <c r="R1915" s="35">
        <v>38202</v>
      </c>
      <c r="S1915" s="44">
        <f t="shared" si="209"/>
        <v>19</v>
      </c>
      <c r="T1915" s="47">
        <v>24294.02</v>
      </c>
      <c r="U1915" s="14" t="s">
        <v>1944</v>
      </c>
      <c r="V1915" s="58">
        <v>38202</v>
      </c>
      <c r="W1915" s="14">
        <v>0</v>
      </c>
      <c r="X1915" s="77">
        <v>24294.02</v>
      </c>
      <c r="Y1915" s="14" t="s">
        <v>11</v>
      </c>
      <c r="Z1915" s="14" t="s">
        <v>16</v>
      </c>
      <c r="AA1915" s="14" t="s">
        <v>42</v>
      </c>
      <c r="AB1915" s="38">
        <v>19</v>
      </c>
    </row>
    <row r="1916" spans="1:28" x14ac:dyDescent="0.35">
      <c r="A1916" t="s">
        <v>1945</v>
      </c>
      <c r="B1916">
        <v>1999</v>
      </c>
      <c r="C1916" t="s">
        <v>37</v>
      </c>
      <c r="D1916" s="42">
        <v>7</v>
      </c>
      <c r="E1916">
        <v>0</v>
      </c>
      <c r="F1916" s="37">
        <v>24387.74</v>
      </c>
      <c r="G1916" t="s">
        <v>11</v>
      </c>
      <c r="H1916" t="s">
        <v>16</v>
      </c>
      <c r="I1916" t="s">
        <v>42</v>
      </c>
      <c r="J1916" s="40">
        <v>1999</v>
      </c>
      <c r="K1916" s="43" t="s">
        <v>37</v>
      </c>
      <c r="L1916" s="14">
        <f t="shared" si="203"/>
        <v>1</v>
      </c>
      <c r="M1916" s="14" t="str">
        <f t="shared" si="204"/>
        <v>tier - 2</v>
      </c>
      <c r="N1916" s="14">
        <f t="shared" si="205"/>
        <v>2</v>
      </c>
      <c r="O1916" s="8" t="str">
        <f t="shared" si="206"/>
        <v>tier - 1</v>
      </c>
      <c r="P1916" s="8" t="str">
        <f t="shared" si="207"/>
        <v>R1011</v>
      </c>
      <c r="Q1916" s="35" t="str">
        <f t="shared" si="208"/>
        <v>7-Oct-1999</v>
      </c>
      <c r="R1916" s="35">
        <v>36440</v>
      </c>
      <c r="S1916" s="44">
        <f t="shared" si="209"/>
        <v>24</v>
      </c>
      <c r="T1916" s="47">
        <v>24387.74</v>
      </c>
      <c r="U1916" s="14" t="s">
        <v>1945</v>
      </c>
      <c r="V1916" s="58">
        <v>36440</v>
      </c>
      <c r="W1916" s="14">
        <v>0</v>
      </c>
      <c r="X1916" s="77">
        <v>24387.74</v>
      </c>
      <c r="Y1916" s="14" t="s">
        <v>11</v>
      </c>
      <c r="Z1916" s="14" t="s">
        <v>16</v>
      </c>
      <c r="AA1916" s="14" t="s">
        <v>42</v>
      </c>
      <c r="AB1916" s="38">
        <v>24</v>
      </c>
    </row>
    <row r="1917" spans="1:28" x14ac:dyDescent="0.35">
      <c r="A1917" t="s">
        <v>1946</v>
      </c>
      <c r="B1917">
        <v>1970</v>
      </c>
      <c r="C1917" t="s">
        <v>15</v>
      </c>
      <c r="D1917" s="42">
        <v>30</v>
      </c>
      <c r="E1917">
        <v>0</v>
      </c>
      <c r="F1917" s="37">
        <v>24393.62</v>
      </c>
      <c r="G1917" t="s">
        <v>11</v>
      </c>
      <c r="H1917" t="s">
        <v>12</v>
      </c>
      <c r="I1917" t="s">
        <v>23</v>
      </c>
      <c r="J1917" s="40">
        <v>1970</v>
      </c>
      <c r="K1917" s="43" t="s">
        <v>15</v>
      </c>
      <c r="L1917" s="14">
        <f t="shared" si="203"/>
        <v>1</v>
      </c>
      <c r="M1917" s="14" t="str">
        <f t="shared" si="204"/>
        <v>tier - 2</v>
      </c>
      <c r="N1917" s="14">
        <f t="shared" si="205"/>
        <v>1</v>
      </c>
      <c r="O1917" s="8" t="str">
        <f t="shared" si="206"/>
        <v>tier - 3</v>
      </c>
      <c r="P1917" s="8" t="str">
        <f t="shared" si="207"/>
        <v>R1012</v>
      </c>
      <c r="Q1917" s="35" t="str">
        <f t="shared" si="208"/>
        <v>30-Nov-1970</v>
      </c>
      <c r="R1917" s="35">
        <v>25902</v>
      </c>
      <c r="S1917" s="44">
        <f t="shared" si="209"/>
        <v>53</v>
      </c>
      <c r="T1917" s="47">
        <v>24393.62</v>
      </c>
      <c r="U1917" s="14" t="s">
        <v>1946</v>
      </c>
      <c r="V1917" s="58">
        <v>25902</v>
      </c>
      <c r="W1917" s="14">
        <v>0</v>
      </c>
      <c r="X1917" s="77">
        <v>24393.62</v>
      </c>
      <c r="Y1917" s="14" t="s">
        <v>11</v>
      </c>
      <c r="Z1917" s="14" t="s">
        <v>12</v>
      </c>
      <c r="AA1917" s="14" t="s">
        <v>23</v>
      </c>
      <c r="AB1917" s="38">
        <v>53</v>
      </c>
    </row>
    <row r="1918" spans="1:28" x14ac:dyDescent="0.35">
      <c r="A1918" t="s">
        <v>1947</v>
      </c>
      <c r="B1918">
        <v>1968</v>
      </c>
      <c r="C1918" t="s">
        <v>10</v>
      </c>
      <c r="D1918" s="42">
        <v>6</v>
      </c>
      <c r="E1918">
        <v>0</v>
      </c>
      <c r="F1918" s="37">
        <v>24476.48</v>
      </c>
      <c r="G1918" t="s">
        <v>11</v>
      </c>
      <c r="H1918" t="s">
        <v>11</v>
      </c>
      <c r="I1918" t="s">
        <v>23</v>
      </c>
      <c r="J1918" s="40">
        <v>1968</v>
      </c>
      <c r="K1918" s="43" t="s">
        <v>10</v>
      </c>
      <c r="L1918" s="14">
        <f t="shared" si="203"/>
        <v>1</v>
      </c>
      <c r="M1918" s="14" t="str">
        <f t="shared" si="204"/>
        <v>tier - 2</v>
      </c>
      <c r="N1918" s="14">
        <f t="shared" si="205"/>
        <v>9</v>
      </c>
      <c r="O1918" s="8" t="str">
        <f t="shared" si="206"/>
        <v>tier - 2</v>
      </c>
      <c r="P1918" s="8" t="str">
        <f t="shared" si="207"/>
        <v>R1012</v>
      </c>
      <c r="Q1918" s="35" t="str">
        <f t="shared" si="208"/>
        <v>6-Jul-1968</v>
      </c>
      <c r="R1918" s="35">
        <v>25025</v>
      </c>
      <c r="S1918" s="44">
        <f t="shared" si="209"/>
        <v>55</v>
      </c>
      <c r="T1918" s="47">
        <v>24476.48</v>
      </c>
      <c r="U1918" s="14" t="s">
        <v>1947</v>
      </c>
      <c r="V1918" s="58">
        <v>25025</v>
      </c>
      <c r="W1918" s="14">
        <v>0</v>
      </c>
      <c r="X1918" s="77">
        <v>24476.48</v>
      </c>
      <c r="Y1918" s="14" t="s">
        <v>11</v>
      </c>
      <c r="Z1918" s="14" t="s">
        <v>11</v>
      </c>
      <c r="AA1918" s="14" t="s">
        <v>23</v>
      </c>
      <c r="AB1918" s="38">
        <v>55</v>
      </c>
    </row>
    <row r="1919" spans="1:28" x14ac:dyDescent="0.35">
      <c r="A1919" t="s">
        <v>1948</v>
      </c>
      <c r="B1919">
        <v>1961</v>
      </c>
      <c r="C1919" t="s">
        <v>37</v>
      </c>
      <c r="D1919" s="42">
        <v>21</v>
      </c>
      <c r="E1919">
        <v>0</v>
      </c>
      <c r="F1919" s="37">
        <v>24513.09</v>
      </c>
      <c r="G1919" t="s">
        <v>11</v>
      </c>
      <c r="H1919" t="s">
        <v>11</v>
      </c>
      <c r="I1919" t="s">
        <v>13</v>
      </c>
      <c r="J1919" s="40">
        <v>1961</v>
      </c>
      <c r="K1919" s="43" t="s">
        <v>37</v>
      </c>
      <c r="L1919" s="14">
        <f t="shared" si="203"/>
        <v>1</v>
      </c>
      <c r="M1919" s="14" t="str">
        <f t="shared" si="204"/>
        <v>tier - 2</v>
      </c>
      <c r="N1919" s="14">
        <f t="shared" si="205"/>
        <v>9</v>
      </c>
      <c r="O1919" s="8" t="str">
        <f t="shared" si="206"/>
        <v>tier - 2</v>
      </c>
      <c r="P1919" s="8" t="str">
        <f t="shared" si="207"/>
        <v>R1013</v>
      </c>
      <c r="Q1919" s="35" t="str">
        <f t="shared" si="208"/>
        <v>21-Oct-1961</v>
      </c>
      <c r="R1919" s="35">
        <v>22575</v>
      </c>
      <c r="S1919" s="44">
        <f t="shared" si="209"/>
        <v>62</v>
      </c>
      <c r="T1919" s="47">
        <v>24513.09</v>
      </c>
      <c r="U1919" s="14" t="s">
        <v>1948</v>
      </c>
      <c r="V1919" s="58">
        <v>22575</v>
      </c>
      <c r="W1919" s="14">
        <v>0</v>
      </c>
      <c r="X1919" s="77">
        <v>24513.09</v>
      </c>
      <c r="Y1919" s="14" t="s">
        <v>11</v>
      </c>
      <c r="Z1919" s="14" t="s">
        <v>11</v>
      </c>
      <c r="AA1919" s="14" t="s">
        <v>13</v>
      </c>
      <c r="AB1919" s="38">
        <v>62</v>
      </c>
    </row>
    <row r="1920" spans="1:28" x14ac:dyDescent="0.35">
      <c r="A1920" t="s">
        <v>1949</v>
      </c>
      <c r="B1920">
        <v>1972</v>
      </c>
      <c r="C1920" t="s">
        <v>20</v>
      </c>
      <c r="D1920" s="42">
        <v>14</v>
      </c>
      <c r="E1920">
        <v>1</v>
      </c>
      <c r="F1920" s="37">
        <v>24520.26</v>
      </c>
      <c r="G1920" t="s">
        <v>11</v>
      </c>
      <c r="H1920" t="s">
        <v>12</v>
      </c>
      <c r="I1920" t="s">
        <v>42</v>
      </c>
      <c r="J1920" s="40">
        <v>1972</v>
      </c>
      <c r="K1920" s="43" t="s">
        <v>20</v>
      </c>
      <c r="L1920" s="14">
        <f t="shared" si="203"/>
        <v>1</v>
      </c>
      <c r="M1920" s="14" t="str">
        <f t="shared" si="204"/>
        <v>tier - 2</v>
      </c>
      <c r="N1920" s="14">
        <f t="shared" si="205"/>
        <v>1</v>
      </c>
      <c r="O1920" s="8" t="str">
        <f t="shared" si="206"/>
        <v>tier - 3</v>
      </c>
      <c r="P1920" s="8" t="str">
        <f t="shared" si="207"/>
        <v>R1011</v>
      </c>
      <c r="Q1920" s="35" t="str">
        <f t="shared" si="208"/>
        <v>14-Sep-1972</v>
      </c>
      <c r="R1920" s="35">
        <v>26556</v>
      </c>
      <c r="S1920" s="44">
        <f t="shared" si="209"/>
        <v>51</v>
      </c>
      <c r="T1920" s="47">
        <v>24520.26</v>
      </c>
      <c r="U1920" s="14" t="s">
        <v>1949</v>
      </c>
      <c r="V1920" s="58">
        <v>26556</v>
      </c>
      <c r="W1920" s="14">
        <v>1</v>
      </c>
      <c r="X1920" s="77">
        <v>24520.26</v>
      </c>
      <c r="Y1920" s="14" t="s">
        <v>11</v>
      </c>
      <c r="Z1920" s="14" t="s">
        <v>12</v>
      </c>
      <c r="AA1920" s="14" t="s">
        <v>42</v>
      </c>
      <c r="AB1920" s="38">
        <v>51</v>
      </c>
    </row>
    <row r="1921" spans="1:28" x14ac:dyDescent="0.35">
      <c r="A1921" t="s">
        <v>1950</v>
      </c>
      <c r="B1921">
        <v>1975</v>
      </c>
      <c r="C1921" t="s">
        <v>18</v>
      </c>
      <c r="D1921" s="42">
        <v>13</v>
      </c>
      <c r="E1921">
        <v>2</v>
      </c>
      <c r="F1921" s="37">
        <v>24535.7</v>
      </c>
      <c r="G1921" t="s">
        <v>11</v>
      </c>
      <c r="H1921" t="s">
        <v>11</v>
      </c>
      <c r="I1921" t="s">
        <v>23</v>
      </c>
      <c r="J1921" s="40">
        <v>1975</v>
      </c>
      <c r="K1921" s="43" t="s">
        <v>18</v>
      </c>
      <c r="L1921" s="14">
        <f t="shared" si="203"/>
        <v>1</v>
      </c>
      <c r="M1921" s="14" t="str">
        <f t="shared" si="204"/>
        <v>tier - 2</v>
      </c>
      <c r="N1921" s="14">
        <f t="shared" si="205"/>
        <v>9</v>
      </c>
      <c r="O1921" s="8" t="str">
        <f t="shared" si="206"/>
        <v>tier - 2</v>
      </c>
      <c r="P1921" s="8" t="str">
        <f t="shared" si="207"/>
        <v>R1012</v>
      </c>
      <c r="Q1921" s="35" t="str">
        <f t="shared" si="208"/>
        <v>13-Jun-1975</v>
      </c>
      <c r="R1921" s="35">
        <v>27558</v>
      </c>
      <c r="S1921" s="44">
        <f t="shared" si="209"/>
        <v>48</v>
      </c>
      <c r="T1921" s="47">
        <v>24535.7</v>
      </c>
      <c r="U1921" s="14" t="s">
        <v>1950</v>
      </c>
      <c r="V1921" s="58">
        <v>27558</v>
      </c>
      <c r="W1921" s="14">
        <v>2</v>
      </c>
      <c r="X1921" s="77">
        <v>24535.7</v>
      </c>
      <c r="Y1921" s="14" t="s">
        <v>11</v>
      </c>
      <c r="Z1921" s="14" t="s">
        <v>11</v>
      </c>
      <c r="AA1921" s="14" t="s">
        <v>23</v>
      </c>
      <c r="AB1921" s="38">
        <v>48</v>
      </c>
    </row>
    <row r="1922" spans="1:28" x14ac:dyDescent="0.35">
      <c r="A1922" t="s">
        <v>1951</v>
      </c>
      <c r="B1922">
        <v>1976</v>
      </c>
      <c r="C1922" t="s">
        <v>37</v>
      </c>
      <c r="D1922" s="42">
        <v>12</v>
      </c>
      <c r="E1922">
        <v>0</v>
      </c>
      <c r="F1922" s="37">
        <v>24603.05</v>
      </c>
      <c r="G1922" t="s">
        <v>11</v>
      </c>
      <c r="H1922" t="s">
        <v>11</v>
      </c>
      <c r="I1922" t="s">
        <v>42</v>
      </c>
      <c r="J1922" s="40">
        <v>1976</v>
      </c>
      <c r="K1922" s="43" t="s">
        <v>37</v>
      </c>
      <c r="L1922" s="14">
        <f t="shared" si="203"/>
        <v>1</v>
      </c>
      <c r="M1922" s="14" t="str">
        <f t="shared" si="204"/>
        <v>tier - 2</v>
      </c>
      <c r="N1922" s="14">
        <f t="shared" si="205"/>
        <v>9</v>
      </c>
      <c r="O1922" s="8" t="str">
        <f t="shared" si="206"/>
        <v>tier - 2</v>
      </c>
      <c r="P1922" s="8" t="str">
        <f t="shared" si="207"/>
        <v>R1011</v>
      </c>
      <c r="Q1922" s="35" t="str">
        <f t="shared" si="208"/>
        <v>12-Oct-1976</v>
      </c>
      <c r="R1922" s="35">
        <v>28045</v>
      </c>
      <c r="S1922" s="44">
        <f t="shared" si="209"/>
        <v>47</v>
      </c>
      <c r="T1922" s="47">
        <v>24603.05</v>
      </c>
      <c r="U1922" s="14" t="s">
        <v>1951</v>
      </c>
      <c r="V1922" s="58">
        <v>28045</v>
      </c>
      <c r="W1922" s="14">
        <v>0</v>
      </c>
      <c r="X1922" s="77">
        <v>24603.05</v>
      </c>
      <c r="Y1922" s="14" t="s">
        <v>11</v>
      </c>
      <c r="Z1922" s="14" t="s">
        <v>11</v>
      </c>
      <c r="AA1922" s="14" t="s">
        <v>42</v>
      </c>
      <c r="AB1922" s="38">
        <v>47</v>
      </c>
    </row>
    <row r="1923" spans="1:28" x14ac:dyDescent="0.35">
      <c r="A1923" t="s">
        <v>1952</v>
      </c>
      <c r="B1923">
        <v>1970</v>
      </c>
      <c r="C1923" t="s">
        <v>18</v>
      </c>
      <c r="D1923" s="42">
        <v>12</v>
      </c>
      <c r="E1923">
        <v>2</v>
      </c>
      <c r="F1923" s="37">
        <v>24667.42</v>
      </c>
      <c r="G1923" t="s">
        <v>11</v>
      </c>
      <c r="H1923" t="s">
        <v>12</v>
      </c>
      <c r="I1923" t="s">
        <v>13</v>
      </c>
      <c r="J1923" s="40">
        <v>1970</v>
      </c>
      <c r="K1923" s="43" t="s">
        <v>18</v>
      </c>
      <c r="L1923" s="14">
        <f t="shared" si="203"/>
        <v>1</v>
      </c>
      <c r="M1923" s="14" t="str">
        <f t="shared" si="204"/>
        <v>tier - 2</v>
      </c>
      <c r="N1923" s="14">
        <f t="shared" si="205"/>
        <v>1</v>
      </c>
      <c r="O1923" s="8" t="str">
        <f t="shared" si="206"/>
        <v>tier - 3</v>
      </c>
      <c r="P1923" s="8" t="str">
        <f t="shared" si="207"/>
        <v>R1013</v>
      </c>
      <c r="Q1923" s="35" t="str">
        <f t="shared" si="208"/>
        <v>12-Jun-1970</v>
      </c>
      <c r="R1923" s="35">
        <v>25731</v>
      </c>
      <c r="S1923" s="44">
        <f t="shared" si="209"/>
        <v>53</v>
      </c>
      <c r="T1923" s="47">
        <v>24667.42</v>
      </c>
      <c r="U1923" s="14" t="s">
        <v>1952</v>
      </c>
      <c r="V1923" s="58">
        <v>25731</v>
      </c>
      <c r="W1923" s="14">
        <v>2</v>
      </c>
      <c r="X1923" s="77">
        <v>24667.42</v>
      </c>
      <c r="Y1923" s="14" t="s">
        <v>11</v>
      </c>
      <c r="Z1923" s="14" t="s">
        <v>12</v>
      </c>
      <c r="AA1923" s="14" t="s">
        <v>13</v>
      </c>
      <c r="AB1923" s="38">
        <v>53</v>
      </c>
    </row>
    <row r="1924" spans="1:28" x14ac:dyDescent="0.35">
      <c r="A1924" t="s">
        <v>1953</v>
      </c>
      <c r="B1924">
        <v>1996</v>
      </c>
      <c r="C1924" t="s">
        <v>35</v>
      </c>
      <c r="D1924" s="42">
        <v>28</v>
      </c>
      <c r="E1924">
        <v>4</v>
      </c>
      <c r="F1924" s="37">
        <v>24671.66</v>
      </c>
      <c r="G1924" t="s">
        <v>11</v>
      </c>
      <c r="H1924" t="s">
        <v>16</v>
      </c>
      <c r="I1924" t="s">
        <v>247</v>
      </c>
      <c r="J1924" s="40">
        <v>1996</v>
      </c>
      <c r="K1924" s="43" t="s">
        <v>35</v>
      </c>
      <c r="L1924" s="14">
        <f t="shared" si="203"/>
        <v>1</v>
      </c>
      <c r="M1924" s="14" t="str">
        <f t="shared" si="204"/>
        <v>tier - 2</v>
      </c>
      <c r="N1924" s="14">
        <f t="shared" si="205"/>
        <v>2</v>
      </c>
      <c r="O1924" s="8" t="str">
        <f t="shared" si="206"/>
        <v>tier - 1</v>
      </c>
      <c r="P1924" s="8" t="str">
        <f t="shared" si="207"/>
        <v>R1024</v>
      </c>
      <c r="Q1924" s="35" t="str">
        <f t="shared" si="208"/>
        <v>28-Aug-1996</v>
      </c>
      <c r="R1924" s="35">
        <v>35305</v>
      </c>
      <c r="S1924" s="44">
        <f t="shared" si="209"/>
        <v>27</v>
      </c>
      <c r="T1924" s="47">
        <v>24671.66</v>
      </c>
      <c r="U1924" s="14" t="s">
        <v>1953</v>
      </c>
      <c r="V1924" s="58">
        <v>35305</v>
      </c>
      <c r="W1924" s="14">
        <v>4</v>
      </c>
      <c r="X1924" s="77">
        <v>24671.66</v>
      </c>
      <c r="Y1924" s="14" t="s">
        <v>11</v>
      </c>
      <c r="Z1924" s="14" t="s">
        <v>16</v>
      </c>
      <c r="AA1924" s="14" t="s">
        <v>247</v>
      </c>
      <c r="AB1924" s="38">
        <v>27</v>
      </c>
    </row>
    <row r="1925" spans="1:28" x14ac:dyDescent="0.35">
      <c r="A1925" t="s">
        <v>1954</v>
      </c>
      <c r="B1925">
        <v>1992</v>
      </c>
      <c r="C1925" t="s">
        <v>37</v>
      </c>
      <c r="D1925" s="42">
        <v>11</v>
      </c>
      <c r="E1925">
        <v>0</v>
      </c>
      <c r="F1925" s="37">
        <v>24795.040000000001</v>
      </c>
      <c r="G1925" t="s">
        <v>11</v>
      </c>
      <c r="H1925" t="s">
        <v>12</v>
      </c>
      <c r="I1925" t="s">
        <v>42</v>
      </c>
      <c r="J1925" s="40">
        <v>1992</v>
      </c>
      <c r="K1925" s="43" t="s">
        <v>37</v>
      </c>
      <c r="L1925" s="14">
        <f t="shared" ref="L1925:L1988" si="210">MATCH($G$4:$G$2346,$G$4:$G$2346,0)</f>
        <v>1</v>
      </c>
      <c r="M1925" s="14" t="str">
        <f t="shared" ref="M1925:M1988" si="211">IF(G1925="?",INDEX($G$4:$G$2346,MODE($L$4:$L$2346)),G1925)</f>
        <v>tier - 2</v>
      </c>
      <c r="N1925" s="14">
        <f t="shared" ref="N1925:N1988" si="212">MATCH($H$4:$H$2346,$H$4:$H$2346,0)</f>
        <v>1</v>
      </c>
      <c r="O1925" s="8" t="str">
        <f t="shared" ref="O1925:O1988" si="213">IF(H1925="?",INDEX($H$4:$H$2346,MODE($N$4:$N$2346)),H1925)</f>
        <v>tier - 3</v>
      </c>
      <c r="P1925" s="8" t="str">
        <f t="shared" ref="P1925:P1988" si="214">IF(I1925="?","Unknown",I1925)</f>
        <v>R1011</v>
      </c>
      <c r="Q1925" s="35" t="str">
        <f t="shared" ref="Q1925:Q1988" si="215">CONCATENATE(D1925,"-",K1925,"-",J1925)</f>
        <v>11-Oct-1992</v>
      </c>
      <c r="R1925" s="35">
        <v>33888</v>
      </c>
      <c r="S1925" s="44">
        <f t="shared" ref="S1925:S1988" si="216">ROUND((($S$2-R1925)/365),0)</f>
        <v>31</v>
      </c>
      <c r="T1925" s="47">
        <v>24795.040000000001</v>
      </c>
      <c r="U1925" s="14" t="s">
        <v>1954</v>
      </c>
      <c r="V1925" s="58">
        <v>33888</v>
      </c>
      <c r="W1925" s="14">
        <v>0</v>
      </c>
      <c r="X1925" s="77">
        <v>24795.040000000001</v>
      </c>
      <c r="Y1925" s="14" t="s">
        <v>11</v>
      </c>
      <c r="Z1925" s="14" t="s">
        <v>12</v>
      </c>
      <c r="AA1925" s="14" t="s">
        <v>42</v>
      </c>
      <c r="AB1925" s="38">
        <v>31</v>
      </c>
    </row>
    <row r="1926" spans="1:28" x14ac:dyDescent="0.35">
      <c r="A1926" t="s">
        <v>1955</v>
      </c>
      <c r="B1926">
        <v>1994</v>
      </c>
      <c r="C1926" t="s">
        <v>20</v>
      </c>
      <c r="D1926" s="42">
        <v>9</v>
      </c>
      <c r="E1926">
        <v>0</v>
      </c>
      <c r="F1926" s="37">
        <v>24817.25</v>
      </c>
      <c r="G1926" t="s">
        <v>11</v>
      </c>
      <c r="H1926" t="s">
        <v>11</v>
      </c>
      <c r="I1926" t="s">
        <v>42</v>
      </c>
      <c r="J1926" s="40">
        <v>1994</v>
      </c>
      <c r="K1926" s="43" t="s">
        <v>20</v>
      </c>
      <c r="L1926" s="14">
        <f t="shared" si="210"/>
        <v>1</v>
      </c>
      <c r="M1926" s="14" t="str">
        <f t="shared" si="211"/>
        <v>tier - 2</v>
      </c>
      <c r="N1926" s="14">
        <f t="shared" si="212"/>
        <v>9</v>
      </c>
      <c r="O1926" s="8" t="str">
        <f t="shared" si="213"/>
        <v>tier - 2</v>
      </c>
      <c r="P1926" s="8" t="str">
        <f t="shared" si="214"/>
        <v>R1011</v>
      </c>
      <c r="Q1926" s="35" t="str">
        <f t="shared" si="215"/>
        <v>9-Sep-1994</v>
      </c>
      <c r="R1926" s="35">
        <v>34586</v>
      </c>
      <c r="S1926" s="44">
        <f t="shared" si="216"/>
        <v>29</v>
      </c>
      <c r="T1926" s="47">
        <v>24817.25</v>
      </c>
      <c r="U1926" s="14" t="s">
        <v>1955</v>
      </c>
      <c r="V1926" s="58">
        <v>34586</v>
      </c>
      <c r="W1926" s="14">
        <v>0</v>
      </c>
      <c r="X1926" s="77">
        <v>24817.25</v>
      </c>
      <c r="Y1926" s="14" t="s">
        <v>11</v>
      </c>
      <c r="Z1926" s="14" t="s">
        <v>11</v>
      </c>
      <c r="AA1926" s="14" t="s">
        <v>42</v>
      </c>
      <c r="AB1926" s="38">
        <v>29</v>
      </c>
    </row>
    <row r="1927" spans="1:28" x14ac:dyDescent="0.35">
      <c r="A1927" t="s">
        <v>1956</v>
      </c>
      <c r="B1927">
        <v>1995</v>
      </c>
      <c r="C1927" t="s">
        <v>18</v>
      </c>
      <c r="D1927" s="42">
        <v>10</v>
      </c>
      <c r="E1927">
        <v>0</v>
      </c>
      <c r="F1927" s="37">
        <v>24863.25</v>
      </c>
      <c r="G1927" t="s">
        <v>11</v>
      </c>
      <c r="H1927" t="s">
        <v>12</v>
      </c>
      <c r="I1927" t="s">
        <v>42</v>
      </c>
      <c r="J1927" s="40">
        <v>1995</v>
      </c>
      <c r="K1927" s="43" t="s">
        <v>18</v>
      </c>
      <c r="L1927" s="14">
        <f t="shared" si="210"/>
        <v>1</v>
      </c>
      <c r="M1927" s="14" t="str">
        <f t="shared" si="211"/>
        <v>tier - 2</v>
      </c>
      <c r="N1927" s="14">
        <f t="shared" si="212"/>
        <v>1</v>
      </c>
      <c r="O1927" s="8" t="str">
        <f t="shared" si="213"/>
        <v>tier - 3</v>
      </c>
      <c r="P1927" s="8" t="str">
        <f t="shared" si="214"/>
        <v>R1011</v>
      </c>
      <c r="Q1927" s="35" t="str">
        <f t="shared" si="215"/>
        <v>10-Jun-1995</v>
      </c>
      <c r="R1927" s="35">
        <v>34860</v>
      </c>
      <c r="S1927" s="44">
        <f t="shared" si="216"/>
        <v>28</v>
      </c>
      <c r="T1927" s="47">
        <v>24863.25</v>
      </c>
      <c r="U1927" s="14" t="s">
        <v>1956</v>
      </c>
      <c r="V1927" s="58">
        <v>34860</v>
      </c>
      <c r="W1927" s="14">
        <v>0</v>
      </c>
      <c r="X1927" s="77">
        <v>24863.25</v>
      </c>
      <c r="Y1927" s="14" t="s">
        <v>11</v>
      </c>
      <c r="Z1927" s="14" t="s">
        <v>12</v>
      </c>
      <c r="AA1927" s="14" t="s">
        <v>42</v>
      </c>
      <c r="AB1927" s="38">
        <v>28</v>
      </c>
    </row>
    <row r="1928" spans="1:28" x14ac:dyDescent="0.35">
      <c r="A1928" t="s">
        <v>1957</v>
      </c>
      <c r="B1928">
        <v>1970</v>
      </c>
      <c r="C1928" t="s">
        <v>15</v>
      </c>
      <c r="D1928" s="42">
        <v>26</v>
      </c>
      <c r="E1928">
        <v>3</v>
      </c>
      <c r="F1928" s="37">
        <v>24869.84</v>
      </c>
      <c r="G1928" t="s">
        <v>11</v>
      </c>
      <c r="H1928" t="s">
        <v>11</v>
      </c>
      <c r="I1928" t="s">
        <v>168</v>
      </c>
      <c r="J1928" s="40">
        <v>1970</v>
      </c>
      <c r="K1928" s="43" t="s">
        <v>15</v>
      </c>
      <c r="L1928" s="14">
        <f t="shared" si="210"/>
        <v>1</v>
      </c>
      <c r="M1928" s="14" t="str">
        <f t="shared" si="211"/>
        <v>tier - 2</v>
      </c>
      <c r="N1928" s="14">
        <f t="shared" si="212"/>
        <v>9</v>
      </c>
      <c r="O1928" s="8" t="str">
        <f t="shared" si="213"/>
        <v>tier - 2</v>
      </c>
      <c r="P1928" s="8" t="str">
        <f t="shared" si="214"/>
        <v>R1016</v>
      </c>
      <c r="Q1928" s="35" t="str">
        <f t="shared" si="215"/>
        <v>26-Nov-1970</v>
      </c>
      <c r="R1928" s="35">
        <v>25898</v>
      </c>
      <c r="S1928" s="44">
        <f t="shared" si="216"/>
        <v>53</v>
      </c>
      <c r="T1928" s="47">
        <v>24869.84</v>
      </c>
      <c r="U1928" s="14" t="s">
        <v>1957</v>
      </c>
      <c r="V1928" s="58">
        <v>25898</v>
      </c>
      <c r="W1928" s="14">
        <v>3</v>
      </c>
      <c r="X1928" s="77">
        <v>24869.84</v>
      </c>
      <c r="Y1928" s="14" t="s">
        <v>11</v>
      </c>
      <c r="Z1928" s="14" t="s">
        <v>11</v>
      </c>
      <c r="AA1928" s="14" t="s">
        <v>168</v>
      </c>
      <c r="AB1928" s="38">
        <v>53</v>
      </c>
    </row>
    <row r="1929" spans="1:28" x14ac:dyDescent="0.35">
      <c r="A1929" t="s">
        <v>1958</v>
      </c>
      <c r="B1929">
        <v>1969</v>
      </c>
      <c r="C1929" t="s">
        <v>10</v>
      </c>
      <c r="D1929" s="42">
        <v>23</v>
      </c>
      <c r="E1929">
        <v>3</v>
      </c>
      <c r="F1929" s="37">
        <v>24873.38</v>
      </c>
      <c r="G1929" t="s">
        <v>11</v>
      </c>
      <c r="H1929" t="s">
        <v>16</v>
      </c>
      <c r="I1929" t="s">
        <v>247</v>
      </c>
      <c r="J1929" s="40">
        <v>1969</v>
      </c>
      <c r="K1929" s="43" t="s">
        <v>10</v>
      </c>
      <c r="L1929" s="14">
        <f t="shared" si="210"/>
        <v>1</v>
      </c>
      <c r="M1929" s="14" t="str">
        <f t="shared" si="211"/>
        <v>tier - 2</v>
      </c>
      <c r="N1929" s="14">
        <f t="shared" si="212"/>
        <v>2</v>
      </c>
      <c r="O1929" s="8" t="str">
        <f t="shared" si="213"/>
        <v>tier - 1</v>
      </c>
      <c r="P1929" s="8" t="str">
        <f t="shared" si="214"/>
        <v>R1024</v>
      </c>
      <c r="Q1929" s="35" t="str">
        <f t="shared" si="215"/>
        <v>23-Jul-1969</v>
      </c>
      <c r="R1929" s="35">
        <v>25407</v>
      </c>
      <c r="S1929" s="44">
        <f t="shared" si="216"/>
        <v>54</v>
      </c>
      <c r="T1929" s="47">
        <v>24873.38</v>
      </c>
      <c r="U1929" s="14" t="s">
        <v>1958</v>
      </c>
      <c r="V1929" s="58">
        <v>25407</v>
      </c>
      <c r="W1929" s="14">
        <v>3</v>
      </c>
      <c r="X1929" s="77">
        <v>24873.38</v>
      </c>
      <c r="Y1929" s="14" t="s">
        <v>11</v>
      </c>
      <c r="Z1929" s="14" t="s">
        <v>16</v>
      </c>
      <c r="AA1929" s="14" t="s">
        <v>247</v>
      </c>
      <c r="AB1929" s="38">
        <v>54</v>
      </c>
    </row>
    <row r="1930" spans="1:28" x14ac:dyDescent="0.35">
      <c r="A1930" t="s">
        <v>1959</v>
      </c>
      <c r="B1930">
        <v>1987</v>
      </c>
      <c r="C1930" t="s">
        <v>18</v>
      </c>
      <c r="D1930" s="42">
        <v>14</v>
      </c>
      <c r="E1930">
        <v>2</v>
      </c>
      <c r="F1930" s="37">
        <v>24915.05</v>
      </c>
      <c r="G1930" t="s">
        <v>11</v>
      </c>
      <c r="H1930" t="s">
        <v>16</v>
      </c>
      <c r="I1930" t="s">
        <v>247</v>
      </c>
      <c r="J1930" s="40">
        <v>1987</v>
      </c>
      <c r="K1930" s="43" t="s">
        <v>18</v>
      </c>
      <c r="L1930" s="14">
        <f t="shared" si="210"/>
        <v>1</v>
      </c>
      <c r="M1930" s="14" t="str">
        <f t="shared" si="211"/>
        <v>tier - 2</v>
      </c>
      <c r="N1930" s="14">
        <f t="shared" si="212"/>
        <v>2</v>
      </c>
      <c r="O1930" s="8" t="str">
        <f t="shared" si="213"/>
        <v>tier - 1</v>
      </c>
      <c r="P1930" s="8" t="str">
        <f t="shared" si="214"/>
        <v>R1024</v>
      </c>
      <c r="Q1930" s="35" t="str">
        <f t="shared" si="215"/>
        <v>14-Jun-1987</v>
      </c>
      <c r="R1930" s="35">
        <v>31942</v>
      </c>
      <c r="S1930" s="44">
        <f t="shared" si="216"/>
        <v>36</v>
      </c>
      <c r="T1930" s="47">
        <v>24915.05</v>
      </c>
      <c r="U1930" s="14" t="s">
        <v>1959</v>
      </c>
      <c r="V1930" s="58">
        <v>31942</v>
      </c>
      <c r="W1930" s="14">
        <v>2</v>
      </c>
      <c r="X1930" s="77">
        <v>24915.05</v>
      </c>
      <c r="Y1930" s="14" t="s">
        <v>11</v>
      </c>
      <c r="Z1930" s="14" t="s">
        <v>16</v>
      </c>
      <c r="AA1930" s="14" t="s">
        <v>247</v>
      </c>
      <c r="AB1930" s="38">
        <v>36</v>
      </c>
    </row>
    <row r="1931" spans="1:28" x14ac:dyDescent="0.35">
      <c r="A1931" t="s">
        <v>1960</v>
      </c>
      <c r="B1931">
        <v>1975</v>
      </c>
      <c r="C1931" t="s">
        <v>15</v>
      </c>
      <c r="D1931" s="42">
        <v>14</v>
      </c>
      <c r="E1931">
        <v>3</v>
      </c>
      <c r="F1931" s="37">
        <v>24915.22</v>
      </c>
      <c r="G1931" t="s">
        <v>11</v>
      </c>
      <c r="H1931" t="s">
        <v>12</v>
      </c>
      <c r="I1931" t="s">
        <v>23</v>
      </c>
      <c r="J1931" s="40">
        <v>1975</v>
      </c>
      <c r="K1931" s="43" t="s">
        <v>15</v>
      </c>
      <c r="L1931" s="14">
        <f t="shared" si="210"/>
        <v>1</v>
      </c>
      <c r="M1931" s="14" t="str">
        <f t="shared" si="211"/>
        <v>tier - 2</v>
      </c>
      <c r="N1931" s="14">
        <f t="shared" si="212"/>
        <v>1</v>
      </c>
      <c r="O1931" s="8" t="str">
        <f t="shared" si="213"/>
        <v>tier - 3</v>
      </c>
      <c r="P1931" s="8" t="str">
        <f t="shared" si="214"/>
        <v>R1012</v>
      </c>
      <c r="Q1931" s="35" t="str">
        <f t="shared" si="215"/>
        <v>14-Nov-1975</v>
      </c>
      <c r="R1931" s="35">
        <v>27712</v>
      </c>
      <c r="S1931" s="44">
        <f t="shared" si="216"/>
        <v>48</v>
      </c>
      <c r="T1931" s="47">
        <v>24915.22</v>
      </c>
      <c r="U1931" s="14" t="s">
        <v>1960</v>
      </c>
      <c r="V1931" s="58">
        <v>27712</v>
      </c>
      <c r="W1931" s="14">
        <v>3</v>
      </c>
      <c r="X1931" s="77">
        <v>24915.22</v>
      </c>
      <c r="Y1931" s="14" t="s">
        <v>11</v>
      </c>
      <c r="Z1931" s="14" t="s">
        <v>12</v>
      </c>
      <c r="AA1931" s="14" t="s">
        <v>23</v>
      </c>
      <c r="AB1931" s="38">
        <v>48</v>
      </c>
    </row>
    <row r="1932" spans="1:28" x14ac:dyDescent="0.35">
      <c r="A1932" t="s">
        <v>1961</v>
      </c>
      <c r="B1932">
        <v>1995</v>
      </c>
      <c r="C1932" t="s">
        <v>30</v>
      </c>
      <c r="D1932" s="42">
        <v>4</v>
      </c>
      <c r="E1932">
        <v>0</v>
      </c>
      <c r="F1932" s="37">
        <v>25075.97</v>
      </c>
      <c r="G1932" t="s">
        <v>11</v>
      </c>
      <c r="H1932" t="s">
        <v>11</v>
      </c>
      <c r="I1932" t="s">
        <v>42</v>
      </c>
      <c r="J1932" s="40">
        <v>1995</v>
      </c>
      <c r="K1932" s="43" t="s">
        <v>30</v>
      </c>
      <c r="L1932" s="14">
        <f t="shared" si="210"/>
        <v>1</v>
      </c>
      <c r="M1932" s="14" t="str">
        <f t="shared" si="211"/>
        <v>tier - 2</v>
      </c>
      <c r="N1932" s="14">
        <f t="shared" si="212"/>
        <v>9</v>
      </c>
      <c r="O1932" s="8" t="str">
        <f t="shared" si="213"/>
        <v>tier - 2</v>
      </c>
      <c r="P1932" s="8" t="str">
        <f t="shared" si="214"/>
        <v>R1011</v>
      </c>
      <c r="Q1932" s="35" t="str">
        <f t="shared" si="215"/>
        <v>4-Dec-1995</v>
      </c>
      <c r="R1932" s="35">
        <v>35037</v>
      </c>
      <c r="S1932" s="44">
        <f t="shared" si="216"/>
        <v>28</v>
      </c>
      <c r="T1932" s="47">
        <v>25075.97</v>
      </c>
      <c r="U1932" s="14" t="s">
        <v>1961</v>
      </c>
      <c r="V1932" s="58">
        <v>35037</v>
      </c>
      <c r="W1932" s="14">
        <v>0</v>
      </c>
      <c r="X1932" s="77">
        <v>25075.97</v>
      </c>
      <c r="Y1932" s="14" t="s">
        <v>11</v>
      </c>
      <c r="Z1932" s="14" t="s">
        <v>11</v>
      </c>
      <c r="AA1932" s="14" t="s">
        <v>42</v>
      </c>
      <c r="AB1932" s="38">
        <v>28</v>
      </c>
    </row>
    <row r="1933" spans="1:28" x14ac:dyDescent="0.35">
      <c r="A1933" t="s">
        <v>1962</v>
      </c>
      <c r="B1933">
        <v>1998</v>
      </c>
      <c r="C1933" t="s">
        <v>18</v>
      </c>
      <c r="D1933" s="42">
        <v>14</v>
      </c>
      <c r="E1933">
        <v>0</v>
      </c>
      <c r="F1933" s="37">
        <v>25081.77</v>
      </c>
      <c r="G1933" t="s">
        <v>11</v>
      </c>
      <c r="H1933" t="s">
        <v>11</v>
      </c>
      <c r="I1933" t="s">
        <v>13</v>
      </c>
      <c r="J1933" s="40">
        <v>1998</v>
      </c>
      <c r="K1933" s="43" t="s">
        <v>18</v>
      </c>
      <c r="L1933" s="14">
        <f t="shared" si="210"/>
        <v>1</v>
      </c>
      <c r="M1933" s="14" t="str">
        <f t="shared" si="211"/>
        <v>tier - 2</v>
      </c>
      <c r="N1933" s="14">
        <f t="shared" si="212"/>
        <v>9</v>
      </c>
      <c r="O1933" s="8" t="str">
        <f t="shared" si="213"/>
        <v>tier - 2</v>
      </c>
      <c r="P1933" s="8" t="str">
        <f t="shared" si="214"/>
        <v>R1013</v>
      </c>
      <c r="Q1933" s="35" t="str">
        <f t="shared" si="215"/>
        <v>14-Jun-1998</v>
      </c>
      <c r="R1933" s="35">
        <v>35960</v>
      </c>
      <c r="S1933" s="44">
        <f t="shared" si="216"/>
        <v>25</v>
      </c>
      <c r="T1933" s="47">
        <v>25081.77</v>
      </c>
      <c r="U1933" s="14" t="s">
        <v>1962</v>
      </c>
      <c r="V1933" s="58">
        <v>35960</v>
      </c>
      <c r="W1933" s="14">
        <v>0</v>
      </c>
      <c r="X1933" s="77">
        <v>25081.77</v>
      </c>
      <c r="Y1933" s="14" t="s">
        <v>11</v>
      </c>
      <c r="Z1933" s="14" t="s">
        <v>11</v>
      </c>
      <c r="AA1933" s="14" t="s">
        <v>13</v>
      </c>
      <c r="AB1933" s="38">
        <v>25</v>
      </c>
    </row>
    <row r="1934" spans="1:28" x14ac:dyDescent="0.35">
      <c r="A1934" t="s">
        <v>1963</v>
      </c>
      <c r="B1934">
        <v>1998</v>
      </c>
      <c r="C1934" t="s">
        <v>15</v>
      </c>
      <c r="D1934" s="42">
        <v>24</v>
      </c>
      <c r="E1934">
        <v>0</v>
      </c>
      <c r="F1934" s="37">
        <v>25127.22</v>
      </c>
      <c r="G1934" t="s">
        <v>11</v>
      </c>
      <c r="H1934" t="s">
        <v>12</v>
      </c>
      <c r="I1934" t="s">
        <v>42</v>
      </c>
      <c r="J1934" s="40">
        <v>1998</v>
      </c>
      <c r="K1934" s="43" t="s">
        <v>15</v>
      </c>
      <c r="L1934" s="14">
        <f t="shared" si="210"/>
        <v>1</v>
      </c>
      <c r="M1934" s="14" t="str">
        <f t="shared" si="211"/>
        <v>tier - 2</v>
      </c>
      <c r="N1934" s="14">
        <f t="shared" si="212"/>
        <v>1</v>
      </c>
      <c r="O1934" s="8" t="str">
        <f t="shared" si="213"/>
        <v>tier - 3</v>
      </c>
      <c r="P1934" s="8" t="str">
        <f t="shared" si="214"/>
        <v>R1011</v>
      </c>
      <c r="Q1934" s="35" t="str">
        <f t="shared" si="215"/>
        <v>24-Nov-1998</v>
      </c>
      <c r="R1934" s="35">
        <v>36123</v>
      </c>
      <c r="S1934" s="44">
        <f t="shared" si="216"/>
        <v>25</v>
      </c>
      <c r="T1934" s="47">
        <v>25127.22</v>
      </c>
      <c r="U1934" s="14" t="s">
        <v>1963</v>
      </c>
      <c r="V1934" s="58">
        <v>36123</v>
      </c>
      <c r="W1934" s="14">
        <v>0</v>
      </c>
      <c r="X1934" s="77">
        <v>25127.22</v>
      </c>
      <c r="Y1934" s="14" t="s">
        <v>11</v>
      </c>
      <c r="Z1934" s="14" t="s">
        <v>12</v>
      </c>
      <c r="AA1934" s="14" t="s">
        <v>42</v>
      </c>
      <c r="AB1934" s="38">
        <v>25</v>
      </c>
    </row>
    <row r="1935" spans="1:28" x14ac:dyDescent="0.35">
      <c r="A1935" t="s">
        <v>1964</v>
      </c>
      <c r="B1935">
        <v>1975</v>
      </c>
      <c r="C1935" t="s">
        <v>30</v>
      </c>
      <c r="D1935" s="42">
        <v>14</v>
      </c>
      <c r="E1935">
        <v>3</v>
      </c>
      <c r="F1935" s="37">
        <v>25309.49</v>
      </c>
      <c r="G1935" t="s">
        <v>11</v>
      </c>
      <c r="H1935" t="s">
        <v>16</v>
      </c>
      <c r="I1935" t="s">
        <v>42</v>
      </c>
      <c r="J1935" s="40">
        <v>1975</v>
      </c>
      <c r="K1935" s="43" t="s">
        <v>30</v>
      </c>
      <c r="L1935" s="14">
        <f t="shared" si="210"/>
        <v>1</v>
      </c>
      <c r="M1935" s="14" t="str">
        <f t="shared" si="211"/>
        <v>tier - 2</v>
      </c>
      <c r="N1935" s="14">
        <f t="shared" si="212"/>
        <v>2</v>
      </c>
      <c r="O1935" s="8" t="str">
        <f t="shared" si="213"/>
        <v>tier - 1</v>
      </c>
      <c r="P1935" s="8" t="str">
        <f t="shared" si="214"/>
        <v>R1011</v>
      </c>
      <c r="Q1935" s="35" t="str">
        <f t="shared" si="215"/>
        <v>14-Dec-1975</v>
      </c>
      <c r="R1935" s="35">
        <v>27742</v>
      </c>
      <c r="S1935" s="44">
        <f t="shared" si="216"/>
        <v>48</v>
      </c>
      <c r="T1935" s="47">
        <v>25309.49</v>
      </c>
      <c r="U1935" s="14" t="s">
        <v>1964</v>
      </c>
      <c r="V1935" s="58">
        <v>27742</v>
      </c>
      <c r="W1935" s="14">
        <v>3</v>
      </c>
      <c r="X1935" s="77">
        <v>25309.49</v>
      </c>
      <c r="Y1935" s="14" t="s">
        <v>11</v>
      </c>
      <c r="Z1935" s="14" t="s">
        <v>16</v>
      </c>
      <c r="AA1935" s="14" t="s">
        <v>42</v>
      </c>
      <c r="AB1935" s="38">
        <v>48</v>
      </c>
    </row>
    <row r="1936" spans="1:28" x14ac:dyDescent="0.35">
      <c r="A1936" t="s">
        <v>1965</v>
      </c>
      <c r="B1936">
        <v>1972</v>
      </c>
      <c r="C1936" t="s">
        <v>20</v>
      </c>
      <c r="D1936" s="42">
        <v>26</v>
      </c>
      <c r="E1936">
        <v>2</v>
      </c>
      <c r="F1936" s="37">
        <v>25333.33</v>
      </c>
      <c r="G1936" t="s">
        <v>11</v>
      </c>
      <c r="H1936" t="s">
        <v>11</v>
      </c>
      <c r="I1936" t="s">
        <v>356</v>
      </c>
      <c r="J1936" s="40">
        <v>1972</v>
      </c>
      <c r="K1936" s="43" t="s">
        <v>20</v>
      </c>
      <c r="L1936" s="14">
        <f t="shared" si="210"/>
        <v>1</v>
      </c>
      <c r="M1936" s="14" t="str">
        <f t="shared" si="211"/>
        <v>tier - 2</v>
      </c>
      <c r="N1936" s="14">
        <f t="shared" si="212"/>
        <v>9</v>
      </c>
      <c r="O1936" s="8" t="str">
        <f t="shared" si="213"/>
        <v>tier - 2</v>
      </c>
      <c r="P1936" s="8" t="str">
        <f t="shared" si="214"/>
        <v>R1017</v>
      </c>
      <c r="Q1936" s="35" t="str">
        <f t="shared" si="215"/>
        <v>26-Sep-1972</v>
      </c>
      <c r="R1936" s="35">
        <v>26568</v>
      </c>
      <c r="S1936" s="44">
        <f t="shared" si="216"/>
        <v>51</v>
      </c>
      <c r="T1936" s="47">
        <v>25333.33</v>
      </c>
      <c r="U1936" s="14" t="s">
        <v>1965</v>
      </c>
      <c r="V1936" s="58">
        <v>26568</v>
      </c>
      <c r="W1936" s="14">
        <v>2</v>
      </c>
      <c r="X1936" s="77">
        <v>25333.33</v>
      </c>
      <c r="Y1936" s="14" t="s">
        <v>11</v>
      </c>
      <c r="Z1936" s="14" t="s">
        <v>11</v>
      </c>
      <c r="AA1936" s="14" t="s">
        <v>356</v>
      </c>
      <c r="AB1936" s="38">
        <v>51</v>
      </c>
    </row>
    <row r="1937" spans="1:28" x14ac:dyDescent="0.35">
      <c r="A1937" t="s">
        <v>1966</v>
      </c>
      <c r="B1937">
        <v>1968</v>
      </c>
      <c r="C1937" t="s">
        <v>35</v>
      </c>
      <c r="D1937" s="42">
        <v>22</v>
      </c>
      <c r="E1937">
        <v>3</v>
      </c>
      <c r="F1937" s="37">
        <v>25382.3</v>
      </c>
      <c r="G1937" t="s">
        <v>11</v>
      </c>
      <c r="H1937" t="s">
        <v>11</v>
      </c>
      <c r="I1937" t="s">
        <v>42</v>
      </c>
      <c r="J1937" s="40">
        <v>1968</v>
      </c>
      <c r="K1937" s="43" t="s">
        <v>35</v>
      </c>
      <c r="L1937" s="14">
        <f t="shared" si="210"/>
        <v>1</v>
      </c>
      <c r="M1937" s="14" t="str">
        <f t="shared" si="211"/>
        <v>tier - 2</v>
      </c>
      <c r="N1937" s="14">
        <f t="shared" si="212"/>
        <v>9</v>
      </c>
      <c r="O1937" s="8" t="str">
        <f t="shared" si="213"/>
        <v>tier - 2</v>
      </c>
      <c r="P1937" s="8" t="str">
        <f t="shared" si="214"/>
        <v>R1011</v>
      </c>
      <c r="Q1937" s="35" t="str">
        <f t="shared" si="215"/>
        <v>22-Aug-1968</v>
      </c>
      <c r="R1937" s="35">
        <v>25072</v>
      </c>
      <c r="S1937" s="44">
        <f t="shared" si="216"/>
        <v>55</v>
      </c>
      <c r="T1937" s="47">
        <v>25382.3</v>
      </c>
      <c r="U1937" s="14" t="s">
        <v>1966</v>
      </c>
      <c r="V1937" s="58">
        <v>25072</v>
      </c>
      <c r="W1937" s="14">
        <v>3</v>
      </c>
      <c r="X1937" s="77">
        <v>25382.3</v>
      </c>
      <c r="Y1937" s="14" t="s">
        <v>11</v>
      </c>
      <c r="Z1937" s="14" t="s">
        <v>11</v>
      </c>
      <c r="AA1937" s="14" t="s">
        <v>42</v>
      </c>
      <c r="AB1937" s="38">
        <v>55</v>
      </c>
    </row>
    <row r="1938" spans="1:28" x14ac:dyDescent="0.35">
      <c r="A1938" t="s">
        <v>1967</v>
      </c>
      <c r="B1938">
        <v>1968</v>
      </c>
      <c r="C1938" t="s">
        <v>30</v>
      </c>
      <c r="D1938" s="42">
        <v>11</v>
      </c>
      <c r="E1938">
        <v>1</v>
      </c>
      <c r="F1938" s="37">
        <v>25517.11</v>
      </c>
      <c r="G1938" t="s">
        <v>11</v>
      </c>
      <c r="H1938" t="s">
        <v>12</v>
      </c>
      <c r="I1938" t="s">
        <v>356</v>
      </c>
      <c r="J1938" s="40">
        <v>1968</v>
      </c>
      <c r="K1938" s="43" t="s">
        <v>30</v>
      </c>
      <c r="L1938" s="14">
        <f t="shared" si="210"/>
        <v>1</v>
      </c>
      <c r="M1938" s="14" t="str">
        <f t="shared" si="211"/>
        <v>tier - 2</v>
      </c>
      <c r="N1938" s="14">
        <f t="shared" si="212"/>
        <v>1</v>
      </c>
      <c r="O1938" s="8" t="str">
        <f t="shared" si="213"/>
        <v>tier - 3</v>
      </c>
      <c r="P1938" s="8" t="str">
        <f t="shared" si="214"/>
        <v>R1017</v>
      </c>
      <c r="Q1938" s="35" t="str">
        <f t="shared" si="215"/>
        <v>11-Dec-1968</v>
      </c>
      <c r="R1938" s="35">
        <v>25183</v>
      </c>
      <c r="S1938" s="44">
        <f t="shared" si="216"/>
        <v>55</v>
      </c>
      <c r="T1938" s="47">
        <v>25517.11</v>
      </c>
      <c r="U1938" s="14" t="s">
        <v>1967</v>
      </c>
      <c r="V1938" s="58">
        <v>25183</v>
      </c>
      <c r="W1938" s="14">
        <v>1</v>
      </c>
      <c r="X1938" s="77">
        <v>25517.11</v>
      </c>
      <c r="Y1938" s="14" t="s">
        <v>11</v>
      </c>
      <c r="Z1938" s="14" t="s">
        <v>12</v>
      </c>
      <c r="AA1938" s="14" t="s">
        <v>356</v>
      </c>
      <c r="AB1938" s="38">
        <v>55</v>
      </c>
    </row>
    <row r="1939" spans="1:28" x14ac:dyDescent="0.35">
      <c r="A1939" t="s">
        <v>1968</v>
      </c>
      <c r="B1939">
        <v>2001</v>
      </c>
      <c r="C1939" t="s">
        <v>35</v>
      </c>
      <c r="D1939" s="42">
        <v>2</v>
      </c>
      <c r="E1939">
        <v>0</v>
      </c>
      <c r="F1939" s="37">
        <v>25648.98</v>
      </c>
      <c r="G1939" t="s">
        <v>11</v>
      </c>
      <c r="H1939" t="s">
        <v>16</v>
      </c>
      <c r="I1939" t="s">
        <v>42</v>
      </c>
      <c r="J1939" s="40">
        <v>2001</v>
      </c>
      <c r="K1939" s="43" t="s">
        <v>35</v>
      </c>
      <c r="L1939" s="14">
        <f t="shared" si="210"/>
        <v>1</v>
      </c>
      <c r="M1939" s="14" t="str">
        <f t="shared" si="211"/>
        <v>tier - 2</v>
      </c>
      <c r="N1939" s="14">
        <f t="shared" si="212"/>
        <v>2</v>
      </c>
      <c r="O1939" s="8" t="str">
        <f t="shared" si="213"/>
        <v>tier - 1</v>
      </c>
      <c r="P1939" s="8" t="str">
        <f t="shared" si="214"/>
        <v>R1011</v>
      </c>
      <c r="Q1939" s="35" t="str">
        <f t="shared" si="215"/>
        <v>2-Aug-2001</v>
      </c>
      <c r="R1939" s="35">
        <v>37105</v>
      </c>
      <c r="S1939" s="44">
        <f t="shared" si="216"/>
        <v>22</v>
      </c>
      <c r="T1939" s="47">
        <v>25648.98</v>
      </c>
      <c r="U1939" s="14" t="s">
        <v>1968</v>
      </c>
      <c r="V1939" s="58">
        <v>37105</v>
      </c>
      <c r="W1939" s="14">
        <v>0</v>
      </c>
      <c r="X1939" s="77">
        <v>25648.98</v>
      </c>
      <c r="Y1939" s="14" t="s">
        <v>11</v>
      </c>
      <c r="Z1939" s="14" t="s">
        <v>16</v>
      </c>
      <c r="AA1939" s="14" t="s">
        <v>42</v>
      </c>
      <c r="AB1939" s="38">
        <v>22</v>
      </c>
    </row>
    <row r="1940" spans="1:28" x14ac:dyDescent="0.35">
      <c r="A1940" t="s">
        <v>1969</v>
      </c>
      <c r="B1940">
        <v>1972</v>
      </c>
      <c r="C1940" t="s">
        <v>10</v>
      </c>
      <c r="D1940" s="42">
        <v>17</v>
      </c>
      <c r="E1940">
        <v>0</v>
      </c>
      <c r="F1940" s="37">
        <v>25656.58</v>
      </c>
      <c r="G1940" t="s">
        <v>11</v>
      </c>
      <c r="H1940" t="s">
        <v>12</v>
      </c>
      <c r="I1940" t="s">
        <v>247</v>
      </c>
      <c r="J1940" s="40">
        <v>1972</v>
      </c>
      <c r="K1940" s="43" t="s">
        <v>10</v>
      </c>
      <c r="L1940" s="14">
        <f t="shared" si="210"/>
        <v>1</v>
      </c>
      <c r="M1940" s="14" t="str">
        <f t="shared" si="211"/>
        <v>tier - 2</v>
      </c>
      <c r="N1940" s="14">
        <f t="shared" si="212"/>
        <v>1</v>
      </c>
      <c r="O1940" s="8" t="str">
        <f t="shared" si="213"/>
        <v>tier - 3</v>
      </c>
      <c r="P1940" s="8" t="str">
        <f t="shared" si="214"/>
        <v>R1024</v>
      </c>
      <c r="Q1940" s="35" t="str">
        <f t="shared" si="215"/>
        <v>17-Jul-1972</v>
      </c>
      <c r="R1940" s="35">
        <v>26497</v>
      </c>
      <c r="S1940" s="44">
        <f t="shared" si="216"/>
        <v>51</v>
      </c>
      <c r="T1940" s="47">
        <v>25656.58</v>
      </c>
      <c r="U1940" s="14" t="s">
        <v>1969</v>
      </c>
      <c r="V1940" s="58">
        <v>26497</v>
      </c>
      <c r="W1940" s="14">
        <v>0</v>
      </c>
      <c r="X1940" s="77">
        <v>25656.58</v>
      </c>
      <c r="Y1940" s="14" t="s">
        <v>11</v>
      </c>
      <c r="Z1940" s="14" t="s">
        <v>12</v>
      </c>
      <c r="AA1940" s="14" t="s">
        <v>247</v>
      </c>
      <c r="AB1940" s="38">
        <v>51</v>
      </c>
    </row>
    <row r="1941" spans="1:28" x14ac:dyDescent="0.35">
      <c r="A1941" t="s">
        <v>1970</v>
      </c>
      <c r="B1941">
        <v>1963</v>
      </c>
      <c r="C1941" t="s">
        <v>35</v>
      </c>
      <c r="D1941" s="42">
        <v>21</v>
      </c>
      <c r="E1941">
        <v>0</v>
      </c>
      <c r="F1941" s="37">
        <v>25678.78</v>
      </c>
      <c r="G1941" t="s">
        <v>11</v>
      </c>
      <c r="H1941" t="s">
        <v>12</v>
      </c>
      <c r="I1941" t="s">
        <v>23</v>
      </c>
      <c r="J1941" s="40">
        <v>1963</v>
      </c>
      <c r="K1941" s="43" t="s">
        <v>35</v>
      </c>
      <c r="L1941" s="14">
        <f t="shared" si="210"/>
        <v>1</v>
      </c>
      <c r="M1941" s="14" t="str">
        <f t="shared" si="211"/>
        <v>tier - 2</v>
      </c>
      <c r="N1941" s="14">
        <f t="shared" si="212"/>
        <v>1</v>
      </c>
      <c r="O1941" s="8" t="str">
        <f t="shared" si="213"/>
        <v>tier - 3</v>
      </c>
      <c r="P1941" s="8" t="str">
        <f t="shared" si="214"/>
        <v>R1012</v>
      </c>
      <c r="Q1941" s="35" t="str">
        <f t="shared" si="215"/>
        <v>21-Aug-1963</v>
      </c>
      <c r="R1941" s="35">
        <v>23244</v>
      </c>
      <c r="S1941" s="44">
        <f t="shared" si="216"/>
        <v>60</v>
      </c>
      <c r="T1941" s="47">
        <v>25678.78</v>
      </c>
      <c r="U1941" s="14" t="s">
        <v>1970</v>
      </c>
      <c r="V1941" s="58">
        <v>23244</v>
      </c>
      <c r="W1941" s="14">
        <v>0</v>
      </c>
      <c r="X1941" s="77">
        <v>25678.78</v>
      </c>
      <c r="Y1941" s="14" t="s">
        <v>11</v>
      </c>
      <c r="Z1941" s="14" t="s">
        <v>12</v>
      </c>
      <c r="AA1941" s="14" t="s">
        <v>23</v>
      </c>
      <c r="AB1941" s="38">
        <v>60</v>
      </c>
    </row>
    <row r="1942" spans="1:28" x14ac:dyDescent="0.35">
      <c r="A1942" t="s">
        <v>1971</v>
      </c>
      <c r="B1942">
        <v>1970</v>
      </c>
      <c r="C1942" t="s">
        <v>30</v>
      </c>
      <c r="D1942" s="42">
        <v>3</v>
      </c>
      <c r="E1942">
        <v>3</v>
      </c>
      <c r="F1942" s="37">
        <v>25992.82</v>
      </c>
      <c r="G1942" t="s">
        <v>11</v>
      </c>
      <c r="H1942" t="s">
        <v>11</v>
      </c>
      <c r="I1942" t="s">
        <v>13</v>
      </c>
      <c r="J1942" s="40">
        <v>1970</v>
      </c>
      <c r="K1942" s="43" t="s">
        <v>30</v>
      </c>
      <c r="L1942" s="14">
        <f t="shared" si="210"/>
        <v>1</v>
      </c>
      <c r="M1942" s="14" t="str">
        <f t="shared" si="211"/>
        <v>tier - 2</v>
      </c>
      <c r="N1942" s="14">
        <f t="shared" si="212"/>
        <v>9</v>
      </c>
      <c r="O1942" s="8" t="str">
        <f t="shared" si="213"/>
        <v>tier - 2</v>
      </c>
      <c r="P1942" s="8" t="str">
        <f t="shared" si="214"/>
        <v>R1013</v>
      </c>
      <c r="Q1942" s="35" t="str">
        <f t="shared" si="215"/>
        <v>3-Dec-1970</v>
      </c>
      <c r="R1942" s="35">
        <v>25905</v>
      </c>
      <c r="S1942" s="44">
        <f t="shared" si="216"/>
        <v>53</v>
      </c>
      <c r="T1942" s="47">
        <v>25992.82</v>
      </c>
      <c r="U1942" s="14" t="s">
        <v>1971</v>
      </c>
      <c r="V1942" s="58">
        <v>25905</v>
      </c>
      <c r="W1942" s="14">
        <v>3</v>
      </c>
      <c r="X1942" s="77">
        <v>25992.82</v>
      </c>
      <c r="Y1942" s="14" t="s">
        <v>11</v>
      </c>
      <c r="Z1942" s="14" t="s">
        <v>11</v>
      </c>
      <c r="AA1942" s="14" t="s">
        <v>13</v>
      </c>
      <c r="AB1942" s="38">
        <v>53</v>
      </c>
    </row>
    <row r="1943" spans="1:28" x14ac:dyDescent="0.35">
      <c r="A1943" t="s">
        <v>1972</v>
      </c>
      <c r="B1943">
        <v>2001</v>
      </c>
      <c r="C1943" t="s">
        <v>18</v>
      </c>
      <c r="D1943" s="42">
        <v>5</v>
      </c>
      <c r="E1943">
        <v>2</v>
      </c>
      <c r="F1943" s="37">
        <v>26018.95</v>
      </c>
      <c r="G1943" t="s">
        <v>11</v>
      </c>
      <c r="H1943" t="s">
        <v>11</v>
      </c>
      <c r="I1943" t="s">
        <v>23</v>
      </c>
      <c r="J1943" s="40">
        <v>2001</v>
      </c>
      <c r="K1943" s="43" t="s">
        <v>18</v>
      </c>
      <c r="L1943" s="14">
        <f t="shared" si="210"/>
        <v>1</v>
      </c>
      <c r="M1943" s="14" t="str">
        <f t="shared" si="211"/>
        <v>tier - 2</v>
      </c>
      <c r="N1943" s="14">
        <f t="shared" si="212"/>
        <v>9</v>
      </c>
      <c r="O1943" s="8" t="str">
        <f t="shared" si="213"/>
        <v>tier - 2</v>
      </c>
      <c r="P1943" s="8" t="str">
        <f t="shared" si="214"/>
        <v>R1012</v>
      </c>
      <c r="Q1943" s="35" t="str">
        <f t="shared" si="215"/>
        <v>5-Jun-2001</v>
      </c>
      <c r="R1943" s="35">
        <v>37047</v>
      </c>
      <c r="S1943" s="44">
        <f t="shared" si="216"/>
        <v>22</v>
      </c>
      <c r="T1943" s="47">
        <v>26018.95</v>
      </c>
      <c r="U1943" s="14" t="s">
        <v>1972</v>
      </c>
      <c r="V1943" s="58">
        <v>37047</v>
      </c>
      <c r="W1943" s="14">
        <v>2</v>
      </c>
      <c r="X1943" s="77">
        <v>26018.95</v>
      </c>
      <c r="Y1943" s="14" t="s">
        <v>11</v>
      </c>
      <c r="Z1943" s="14" t="s">
        <v>11</v>
      </c>
      <c r="AA1943" s="14" t="s">
        <v>23</v>
      </c>
      <c r="AB1943" s="38">
        <v>22</v>
      </c>
    </row>
    <row r="1944" spans="1:28" x14ac:dyDescent="0.35">
      <c r="A1944" t="s">
        <v>1973</v>
      </c>
      <c r="B1944">
        <v>2000</v>
      </c>
      <c r="C1944" t="s">
        <v>30</v>
      </c>
      <c r="D1944" s="42">
        <v>26</v>
      </c>
      <c r="E1944">
        <v>0</v>
      </c>
      <c r="F1944" s="37">
        <v>26026.97</v>
      </c>
      <c r="G1944" t="s">
        <v>11</v>
      </c>
      <c r="H1944" t="s">
        <v>12</v>
      </c>
      <c r="I1944" t="s">
        <v>42</v>
      </c>
      <c r="J1944" s="40">
        <v>2000</v>
      </c>
      <c r="K1944" s="43" t="s">
        <v>30</v>
      </c>
      <c r="L1944" s="14">
        <f t="shared" si="210"/>
        <v>1</v>
      </c>
      <c r="M1944" s="14" t="str">
        <f t="shared" si="211"/>
        <v>tier - 2</v>
      </c>
      <c r="N1944" s="14">
        <f t="shared" si="212"/>
        <v>1</v>
      </c>
      <c r="O1944" s="8" t="str">
        <f t="shared" si="213"/>
        <v>tier - 3</v>
      </c>
      <c r="P1944" s="8" t="str">
        <f t="shared" si="214"/>
        <v>R1011</v>
      </c>
      <c r="Q1944" s="35" t="str">
        <f t="shared" si="215"/>
        <v>26-Dec-2000</v>
      </c>
      <c r="R1944" s="35">
        <v>36886</v>
      </c>
      <c r="S1944" s="44">
        <f t="shared" si="216"/>
        <v>22</v>
      </c>
      <c r="T1944" s="47">
        <v>26026.97</v>
      </c>
      <c r="U1944" s="14" t="s">
        <v>1973</v>
      </c>
      <c r="V1944" s="58">
        <v>36886</v>
      </c>
      <c r="W1944" s="14">
        <v>0</v>
      </c>
      <c r="X1944" s="77">
        <v>26026.97</v>
      </c>
      <c r="Y1944" s="14" t="s">
        <v>11</v>
      </c>
      <c r="Z1944" s="14" t="s">
        <v>12</v>
      </c>
      <c r="AA1944" s="14" t="s">
        <v>42</v>
      </c>
      <c r="AB1944" s="38">
        <v>22</v>
      </c>
    </row>
    <row r="1945" spans="1:28" x14ac:dyDescent="0.35">
      <c r="A1945" t="s">
        <v>1974</v>
      </c>
      <c r="B1945">
        <v>1966</v>
      </c>
      <c r="C1945" t="s">
        <v>10</v>
      </c>
      <c r="D1945" s="42">
        <v>9</v>
      </c>
      <c r="E1945">
        <v>1</v>
      </c>
      <c r="F1945" s="37">
        <v>26109.33</v>
      </c>
      <c r="G1945" t="s">
        <v>11</v>
      </c>
      <c r="H1945" t="s">
        <v>12</v>
      </c>
      <c r="I1945" t="s">
        <v>23</v>
      </c>
      <c r="J1945" s="40">
        <v>1966</v>
      </c>
      <c r="K1945" s="43" t="s">
        <v>10</v>
      </c>
      <c r="L1945" s="14">
        <f t="shared" si="210"/>
        <v>1</v>
      </c>
      <c r="M1945" s="14" t="str">
        <f t="shared" si="211"/>
        <v>tier - 2</v>
      </c>
      <c r="N1945" s="14">
        <f t="shared" si="212"/>
        <v>1</v>
      </c>
      <c r="O1945" s="8" t="str">
        <f t="shared" si="213"/>
        <v>tier - 3</v>
      </c>
      <c r="P1945" s="8" t="str">
        <f t="shared" si="214"/>
        <v>R1012</v>
      </c>
      <c r="Q1945" s="35" t="str">
        <f t="shared" si="215"/>
        <v>9-Jul-1966</v>
      </c>
      <c r="R1945" s="35">
        <v>24297</v>
      </c>
      <c r="S1945" s="44">
        <f t="shared" si="216"/>
        <v>57</v>
      </c>
      <c r="T1945" s="47">
        <v>26109.33</v>
      </c>
      <c r="U1945" s="14" t="s">
        <v>1974</v>
      </c>
      <c r="V1945" s="58">
        <v>24297</v>
      </c>
      <c r="W1945" s="14">
        <v>1</v>
      </c>
      <c r="X1945" s="77">
        <v>26109.33</v>
      </c>
      <c r="Y1945" s="14" t="s">
        <v>11</v>
      </c>
      <c r="Z1945" s="14" t="s">
        <v>12</v>
      </c>
      <c r="AA1945" s="14" t="s">
        <v>23</v>
      </c>
      <c r="AB1945" s="38">
        <v>57</v>
      </c>
    </row>
    <row r="1946" spans="1:28" x14ac:dyDescent="0.35">
      <c r="A1946" t="s">
        <v>1975</v>
      </c>
      <c r="B1946">
        <v>2002</v>
      </c>
      <c r="C1946" t="s">
        <v>37</v>
      </c>
      <c r="D1946" s="42">
        <v>11</v>
      </c>
      <c r="E1946">
        <v>0</v>
      </c>
      <c r="F1946" s="37">
        <v>26125.67</v>
      </c>
      <c r="G1946" t="s">
        <v>11</v>
      </c>
      <c r="H1946" t="s">
        <v>16</v>
      </c>
      <c r="I1946" t="s">
        <v>13</v>
      </c>
      <c r="J1946" s="40">
        <v>2002</v>
      </c>
      <c r="K1946" s="43" t="s">
        <v>37</v>
      </c>
      <c r="L1946" s="14">
        <f t="shared" si="210"/>
        <v>1</v>
      </c>
      <c r="M1946" s="14" t="str">
        <f t="shared" si="211"/>
        <v>tier - 2</v>
      </c>
      <c r="N1946" s="14">
        <f t="shared" si="212"/>
        <v>2</v>
      </c>
      <c r="O1946" s="8" t="str">
        <f t="shared" si="213"/>
        <v>tier - 1</v>
      </c>
      <c r="P1946" s="8" t="str">
        <f t="shared" si="214"/>
        <v>R1013</v>
      </c>
      <c r="Q1946" s="35" t="str">
        <f t="shared" si="215"/>
        <v>11-Oct-2002</v>
      </c>
      <c r="R1946" s="35">
        <v>37540</v>
      </c>
      <c r="S1946" s="44">
        <f t="shared" si="216"/>
        <v>21</v>
      </c>
      <c r="T1946" s="47">
        <v>26125.67</v>
      </c>
      <c r="U1946" s="14" t="s">
        <v>1975</v>
      </c>
      <c r="V1946" s="58">
        <v>37540</v>
      </c>
      <c r="W1946" s="14">
        <v>0</v>
      </c>
      <c r="X1946" s="77">
        <v>26125.67</v>
      </c>
      <c r="Y1946" s="14" t="s">
        <v>11</v>
      </c>
      <c r="Z1946" s="14" t="s">
        <v>16</v>
      </c>
      <c r="AA1946" s="14" t="s">
        <v>13</v>
      </c>
      <c r="AB1946" s="38">
        <v>21</v>
      </c>
    </row>
    <row r="1947" spans="1:28" x14ac:dyDescent="0.35">
      <c r="A1947" t="s">
        <v>1976</v>
      </c>
      <c r="B1947">
        <v>1973</v>
      </c>
      <c r="C1947" t="s">
        <v>10</v>
      </c>
      <c r="D1947" s="42">
        <v>7</v>
      </c>
      <c r="E1947">
        <v>1</v>
      </c>
      <c r="F1947" s="37">
        <v>26140.36</v>
      </c>
      <c r="G1947" t="s">
        <v>11</v>
      </c>
      <c r="H1947" t="s">
        <v>12</v>
      </c>
      <c r="I1947" t="s">
        <v>42</v>
      </c>
      <c r="J1947" s="40">
        <v>1973</v>
      </c>
      <c r="K1947" s="43" t="s">
        <v>10</v>
      </c>
      <c r="L1947" s="14">
        <f t="shared" si="210"/>
        <v>1</v>
      </c>
      <c r="M1947" s="14" t="str">
        <f t="shared" si="211"/>
        <v>tier - 2</v>
      </c>
      <c r="N1947" s="14">
        <f t="shared" si="212"/>
        <v>1</v>
      </c>
      <c r="O1947" s="8" t="str">
        <f t="shared" si="213"/>
        <v>tier - 3</v>
      </c>
      <c r="P1947" s="8" t="str">
        <f t="shared" si="214"/>
        <v>R1011</v>
      </c>
      <c r="Q1947" s="35" t="str">
        <f t="shared" si="215"/>
        <v>7-Jul-1973</v>
      </c>
      <c r="R1947" s="35">
        <v>26852</v>
      </c>
      <c r="S1947" s="44">
        <f t="shared" si="216"/>
        <v>50</v>
      </c>
      <c r="T1947" s="47">
        <v>26140.36</v>
      </c>
      <c r="U1947" s="14" t="s">
        <v>1976</v>
      </c>
      <c r="V1947" s="58">
        <v>26852</v>
      </c>
      <c r="W1947" s="14">
        <v>1</v>
      </c>
      <c r="X1947" s="77">
        <v>26140.36</v>
      </c>
      <c r="Y1947" s="14" t="s">
        <v>11</v>
      </c>
      <c r="Z1947" s="14" t="s">
        <v>12</v>
      </c>
      <c r="AA1947" s="14" t="s">
        <v>42</v>
      </c>
      <c r="AB1947" s="38">
        <v>50</v>
      </c>
    </row>
    <row r="1948" spans="1:28" x14ac:dyDescent="0.35">
      <c r="A1948" t="s">
        <v>1977</v>
      </c>
      <c r="B1948">
        <v>1975</v>
      </c>
      <c r="C1948" t="s">
        <v>18</v>
      </c>
      <c r="D1948" s="42">
        <v>4</v>
      </c>
      <c r="E1948">
        <v>1</v>
      </c>
      <c r="F1948" s="37">
        <v>26236.58</v>
      </c>
      <c r="G1948" t="s">
        <v>11</v>
      </c>
      <c r="H1948" t="s">
        <v>16</v>
      </c>
      <c r="I1948" t="s">
        <v>42</v>
      </c>
      <c r="J1948" s="40">
        <v>1975</v>
      </c>
      <c r="K1948" s="43" t="s">
        <v>18</v>
      </c>
      <c r="L1948" s="14">
        <f t="shared" si="210"/>
        <v>1</v>
      </c>
      <c r="M1948" s="14" t="str">
        <f t="shared" si="211"/>
        <v>tier - 2</v>
      </c>
      <c r="N1948" s="14">
        <f t="shared" si="212"/>
        <v>2</v>
      </c>
      <c r="O1948" s="8" t="str">
        <f t="shared" si="213"/>
        <v>tier - 1</v>
      </c>
      <c r="P1948" s="8" t="str">
        <f t="shared" si="214"/>
        <v>R1011</v>
      </c>
      <c r="Q1948" s="35" t="str">
        <f t="shared" si="215"/>
        <v>4-Jun-1975</v>
      </c>
      <c r="R1948" s="35">
        <v>27549</v>
      </c>
      <c r="S1948" s="44">
        <f t="shared" si="216"/>
        <v>48</v>
      </c>
      <c r="T1948" s="47">
        <v>26236.58</v>
      </c>
      <c r="U1948" s="14" t="s">
        <v>1977</v>
      </c>
      <c r="V1948" s="58">
        <v>27549</v>
      </c>
      <c r="W1948" s="14">
        <v>1</v>
      </c>
      <c r="X1948" s="77">
        <v>26236.58</v>
      </c>
      <c r="Y1948" s="14" t="s">
        <v>11</v>
      </c>
      <c r="Z1948" s="14" t="s">
        <v>16</v>
      </c>
      <c r="AA1948" s="14" t="s">
        <v>42</v>
      </c>
      <c r="AB1948" s="38">
        <v>48</v>
      </c>
    </row>
    <row r="1949" spans="1:28" x14ac:dyDescent="0.35">
      <c r="A1949" t="s">
        <v>1978</v>
      </c>
      <c r="B1949">
        <v>2004</v>
      </c>
      <c r="C1949" t="s">
        <v>30</v>
      </c>
      <c r="D1949" s="42">
        <v>5</v>
      </c>
      <c r="E1949">
        <v>0</v>
      </c>
      <c r="F1949" s="37">
        <v>26316.59</v>
      </c>
      <c r="G1949" t="s">
        <v>11</v>
      </c>
      <c r="H1949" t="s">
        <v>12</v>
      </c>
      <c r="I1949" t="s">
        <v>42</v>
      </c>
      <c r="J1949" s="40">
        <v>2004</v>
      </c>
      <c r="K1949" s="43" t="s">
        <v>30</v>
      </c>
      <c r="L1949" s="14">
        <f t="shared" si="210"/>
        <v>1</v>
      </c>
      <c r="M1949" s="14" t="str">
        <f t="shared" si="211"/>
        <v>tier - 2</v>
      </c>
      <c r="N1949" s="14">
        <f t="shared" si="212"/>
        <v>1</v>
      </c>
      <c r="O1949" s="8" t="str">
        <f t="shared" si="213"/>
        <v>tier - 3</v>
      </c>
      <c r="P1949" s="8" t="str">
        <f t="shared" si="214"/>
        <v>R1011</v>
      </c>
      <c r="Q1949" s="35" t="str">
        <f t="shared" si="215"/>
        <v>5-Dec-2004</v>
      </c>
      <c r="R1949" s="35">
        <v>38326</v>
      </c>
      <c r="S1949" s="44">
        <f t="shared" si="216"/>
        <v>19</v>
      </c>
      <c r="T1949" s="47">
        <v>26316.59</v>
      </c>
      <c r="U1949" s="14" t="s">
        <v>1978</v>
      </c>
      <c r="V1949" s="58">
        <v>38326</v>
      </c>
      <c r="W1949" s="14">
        <v>0</v>
      </c>
      <c r="X1949" s="77">
        <v>26316.59</v>
      </c>
      <c r="Y1949" s="14" t="s">
        <v>11</v>
      </c>
      <c r="Z1949" s="14" t="s">
        <v>12</v>
      </c>
      <c r="AA1949" s="14" t="s">
        <v>42</v>
      </c>
      <c r="AB1949" s="38">
        <v>19</v>
      </c>
    </row>
    <row r="1950" spans="1:28" x14ac:dyDescent="0.35">
      <c r="A1950" t="s">
        <v>1979</v>
      </c>
      <c r="B1950">
        <v>1974</v>
      </c>
      <c r="C1950" t="s">
        <v>20</v>
      </c>
      <c r="D1950" s="42">
        <v>21</v>
      </c>
      <c r="E1950">
        <v>1</v>
      </c>
      <c r="F1950" s="37">
        <v>26392.26</v>
      </c>
      <c r="G1950" t="s">
        <v>11</v>
      </c>
      <c r="H1950" t="s">
        <v>11</v>
      </c>
      <c r="I1950" t="s">
        <v>247</v>
      </c>
      <c r="J1950" s="40">
        <v>1974</v>
      </c>
      <c r="K1950" s="43" t="s">
        <v>20</v>
      </c>
      <c r="L1950" s="14">
        <f t="shared" si="210"/>
        <v>1</v>
      </c>
      <c r="M1950" s="14" t="str">
        <f t="shared" si="211"/>
        <v>tier - 2</v>
      </c>
      <c r="N1950" s="14">
        <f t="shared" si="212"/>
        <v>9</v>
      </c>
      <c r="O1950" s="8" t="str">
        <f t="shared" si="213"/>
        <v>tier - 2</v>
      </c>
      <c r="P1950" s="8" t="str">
        <f t="shared" si="214"/>
        <v>R1024</v>
      </c>
      <c r="Q1950" s="35" t="str">
        <f t="shared" si="215"/>
        <v>21-Sep-1974</v>
      </c>
      <c r="R1950" s="35">
        <v>27293</v>
      </c>
      <c r="S1950" s="44">
        <f t="shared" si="216"/>
        <v>49</v>
      </c>
      <c r="T1950" s="47">
        <v>26392.26</v>
      </c>
      <c r="U1950" s="14" t="s">
        <v>1979</v>
      </c>
      <c r="V1950" s="58">
        <v>27293</v>
      </c>
      <c r="W1950" s="14">
        <v>1</v>
      </c>
      <c r="X1950" s="77">
        <v>26392.26</v>
      </c>
      <c r="Y1950" s="14" t="s">
        <v>11</v>
      </c>
      <c r="Z1950" s="14" t="s">
        <v>11</v>
      </c>
      <c r="AA1950" s="14" t="s">
        <v>247</v>
      </c>
      <c r="AB1950" s="38">
        <v>49</v>
      </c>
    </row>
    <row r="1951" spans="1:28" x14ac:dyDescent="0.35">
      <c r="A1951" t="s">
        <v>1980</v>
      </c>
      <c r="B1951">
        <v>1970</v>
      </c>
      <c r="C1951" t="s">
        <v>35</v>
      </c>
      <c r="D1951" s="42">
        <v>27</v>
      </c>
      <c r="E1951">
        <v>2</v>
      </c>
      <c r="F1951" s="37">
        <v>26467.1</v>
      </c>
      <c r="G1951" t="s">
        <v>11</v>
      </c>
      <c r="H1951" t="s">
        <v>12</v>
      </c>
      <c r="I1951" t="s">
        <v>23</v>
      </c>
      <c r="J1951" s="40">
        <v>1970</v>
      </c>
      <c r="K1951" s="43" t="s">
        <v>35</v>
      </c>
      <c r="L1951" s="14">
        <f t="shared" si="210"/>
        <v>1</v>
      </c>
      <c r="M1951" s="14" t="str">
        <f t="shared" si="211"/>
        <v>tier - 2</v>
      </c>
      <c r="N1951" s="14">
        <f t="shared" si="212"/>
        <v>1</v>
      </c>
      <c r="O1951" s="8" t="str">
        <f t="shared" si="213"/>
        <v>tier - 3</v>
      </c>
      <c r="P1951" s="8" t="str">
        <f t="shared" si="214"/>
        <v>R1012</v>
      </c>
      <c r="Q1951" s="35" t="str">
        <f t="shared" si="215"/>
        <v>27-Aug-1970</v>
      </c>
      <c r="R1951" s="35">
        <v>25807</v>
      </c>
      <c r="S1951" s="44">
        <f t="shared" si="216"/>
        <v>53</v>
      </c>
      <c r="T1951" s="47">
        <v>26467.1</v>
      </c>
      <c r="U1951" s="14" t="s">
        <v>1980</v>
      </c>
      <c r="V1951" s="58">
        <v>25807</v>
      </c>
      <c r="W1951" s="14">
        <v>2</v>
      </c>
      <c r="X1951" s="77">
        <v>26467.1</v>
      </c>
      <c r="Y1951" s="14" t="s">
        <v>11</v>
      </c>
      <c r="Z1951" s="14" t="s">
        <v>12</v>
      </c>
      <c r="AA1951" s="14" t="s">
        <v>23</v>
      </c>
      <c r="AB1951" s="38">
        <v>53</v>
      </c>
    </row>
    <row r="1952" spans="1:28" x14ac:dyDescent="0.35">
      <c r="A1952" t="s">
        <v>1981</v>
      </c>
      <c r="B1952">
        <v>2004</v>
      </c>
      <c r="C1952" t="s">
        <v>20</v>
      </c>
      <c r="D1952" s="42">
        <v>5</v>
      </c>
      <c r="E1952">
        <v>0</v>
      </c>
      <c r="F1952" s="37">
        <v>26479.4</v>
      </c>
      <c r="G1952" t="s">
        <v>11</v>
      </c>
      <c r="H1952" t="s">
        <v>11</v>
      </c>
      <c r="I1952" t="s">
        <v>42</v>
      </c>
      <c r="J1952" s="40">
        <v>2004</v>
      </c>
      <c r="K1952" s="43" t="s">
        <v>20</v>
      </c>
      <c r="L1952" s="14">
        <f t="shared" si="210"/>
        <v>1</v>
      </c>
      <c r="M1952" s="14" t="str">
        <f t="shared" si="211"/>
        <v>tier - 2</v>
      </c>
      <c r="N1952" s="14">
        <f t="shared" si="212"/>
        <v>9</v>
      </c>
      <c r="O1952" s="8" t="str">
        <f t="shared" si="213"/>
        <v>tier - 2</v>
      </c>
      <c r="P1952" s="8" t="str">
        <f t="shared" si="214"/>
        <v>R1011</v>
      </c>
      <c r="Q1952" s="35" t="str">
        <f t="shared" si="215"/>
        <v>5-Sep-2004</v>
      </c>
      <c r="R1952" s="35">
        <v>38235</v>
      </c>
      <c r="S1952" s="44">
        <f t="shared" si="216"/>
        <v>19</v>
      </c>
      <c r="T1952" s="47">
        <v>26479.4</v>
      </c>
      <c r="U1952" s="14" t="s">
        <v>1981</v>
      </c>
      <c r="V1952" s="58">
        <v>38235</v>
      </c>
      <c r="W1952" s="14">
        <v>0</v>
      </c>
      <c r="X1952" s="77">
        <v>26479.4</v>
      </c>
      <c r="Y1952" s="14" t="s">
        <v>11</v>
      </c>
      <c r="Z1952" s="14" t="s">
        <v>11</v>
      </c>
      <c r="AA1952" s="14" t="s">
        <v>42</v>
      </c>
      <c r="AB1952" s="38">
        <v>19</v>
      </c>
    </row>
    <row r="1953" spans="1:28" x14ac:dyDescent="0.35">
      <c r="A1953" t="s">
        <v>1982</v>
      </c>
      <c r="B1953">
        <v>1988</v>
      </c>
      <c r="C1953" t="s">
        <v>10</v>
      </c>
      <c r="D1953" s="42">
        <v>22</v>
      </c>
      <c r="E1953">
        <v>3</v>
      </c>
      <c r="F1953" s="37">
        <v>26607.89</v>
      </c>
      <c r="G1953" t="s">
        <v>11</v>
      </c>
      <c r="H1953" t="s">
        <v>16</v>
      </c>
      <c r="I1953" t="s">
        <v>42</v>
      </c>
      <c r="J1953" s="40">
        <v>1988</v>
      </c>
      <c r="K1953" s="43" t="s">
        <v>10</v>
      </c>
      <c r="L1953" s="14">
        <f t="shared" si="210"/>
        <v>1</v>
      </c>
      <c r="M1953" s="14" t="str">
        <f t="shared" si="211"/>
        <v>tier - 2</v>
      </c>
      <c r="N1953" s="14">
        <f t="shared" si="212"/>
        <v>2</v>
      </c>
      <c r="O1953" s="8" t="str">
        <f t="shared" si="213"/>
        <v>tier - 1</v>
      </c>
      <c r="P1953" s="8" t="str">
        <f t="shared" si="214"/>
        <v>R1011</v>
      </c>
      <c r="Q1953" s="35" t="str">
        <f t="shared" si="215"/>
        <v>22-Jul-1988</v>
      </c>
      <c r="R1953" s="35">
        <v>32346</v>
      </c>
      <c r="S1953" s="44">
        <f t="shared" si="216"/>
        <v>35</v>
      </c>
      <c r="T1953" s="47">
        <v>26607.89</v>
      </c>
      <c r="U1953" s="14" t="s">
        <v>1982</v>
      </c>
      <c r="V1953" s="58">
        <v>32346</v>
      </c>
      <c r="W1953" s="14">
        <v>3</v>
      </c>
      <c r="X1953" s="77">
        <v>26607.89</v>
      </c>
      <c r="Y1953" s="14" t="s">
        <v>11</v>
      </c>
      <c r="Z1953" s="14" t="s">
        <v>16</v>
      </c>
      <c r="AA1953" s="14" t="s">
        <v>42</v>
      </c>
      <c r="AB1953" s="38">
        <v>35</v>
      </c>
    </row>
    <row r="1954" spans="1:28" x14ac:dyDescent="0.35">
      <c r="A1954" t="s">
        <v>1983</v>
      </c>
      <c r="B1954">
        <v>1991</v>
      </c>
      <c r="C1954" t="s">
        <v>35</v>
      </c>
      <c r="D1954" s="42">
        <v>22</v>
      </c>
      <c r="E1954">
        <v>3</v>
      </c>
      <c r="F1954" s="37">
        <v>26912.560000000001</v>
      </c>
      <c r="G1954" t="s">
        <v>11</v>
      </c>
      <c r="H1954" t="s">
        <v>11</v>
      </c>
      <c r="I1954" t="s">
        <v>42</v>
      </c>
      <c r="J1954" s="40">
        <v>1991</v>
      </c>
      <c r="K1954" s="43" t="s">
        <v>35</v>
      </c>
      <c r="L1954" s="14">
        <f t="shared" si="210"/>
        <v>1</v>
      </c>
      <c r="M1954" s="14" t="str">
        <f t="shared" si="211"/>
        <v>tier - 2</v>
      </c>
      <c r="N1954" s="14">
        <f t="shared" si="212"/>
        <v>9</v>
      </c>
      <c r="O1954" s="8" t="str">
        <f t="shared" si="213"/>
        <v>tier - 2</v>
      </c>
      <c r="P1954" s="8" t="str">
        <f t="shared" si="214"/>
        <v>R1011</v>
      </c>
      <c r="Q1954" s="35" t="str">
        <f t="shared" si="215"/>
        <v>22-Aug-1991</v>
      </c>
      <c r="R1954" s="35">
        <v>33472</v>
      </c>
      <c r="S1954" s="44">
        <f t="shared" si="216"/>
        <v>32</v>
      </c>
      <c r="T1954" s="47">
        <v>26912.560000000001</v>
      </c>
      <c r="U1954" s="14" t="s">
        <v>1983</v>
      </c>
      <c r="V1954" s="58">
        <v>33472</v>
      </c>
      <c r="W1954" s="14">
        <v>3</v>
      </c>
      <c r="X1954" s="77">
        <v>26912.560000000001</v>
      </c>
      <c r="Y1954" s="14" t="s">
        <v>11</v>
      </c>
      <c r="Z1954" s="14" t="s">
        <v>11</v>
      </c>
      <c r="AA1954" s="14" t="s">
        <v>42</v>
      </c>
      <c r="AB1954" s="38">
        <v>32</v>
      </c>
    </row>
    <row r="1955" spans="1:28" x14ac:dyDescent="0.35">
      <c r="A1955" t="s">
        <v>1984</v>
      </c>
      <c r="B1955">
        <v>1958</v>
      </c>
      <c r="C1955" t="s">
        <v>30</v>
      </c>
      <c r="D1955" s="42">
        <v>25</v>
      </c>
      <c r="E1955">
        <v>0</v>
      </c>
      <c r="F1955" s="37">
        <v>26926.51</v>
      </c>
      <c r="G1955" t="s">
        <v>11</v>
      </c>
      <c r="H1955" t="s">
        <v>16</v>
      </c>
      <c r="I1955" t="s">
        <v>13</v>
      </c>
      <c r="J1955" s="40">
        <v>1958</v>
      </c>
      <c r="K1955" s="43" t="s">
        <v>30</v>
      </c>
      <c r="L1955" s="14">
        <f t="shared" si="210"/>
        <v>1</v>
      </c>
      <c r="M1955" s="14" t="str">
        <f t="shared" si="211"/>
        <v>tier - 2</v>
      </c>
      <c r="N1955" s="14">
        <f t="shared" si="212"/>
        <v>2</v>
      </c>
      <c r="O1955" s="8" t="str">
        <f t="shared" si="213"/>
        <v>tier - 1</v>
      </c>
      <c r="P1955" s="8" t="str">
        <f t="shared" si="214"/>
        <v>R1013</v>
      </c>
      <c r="Q1955" s="35" t="str">
        <f t="shared" si="215"/>
        <v>25-Dec-1958</v>
      </c>
      <c r="R1955" s="35">
        <v>21544</v>
      </c>
      <c r="S1955" s="44">
        <f t="shared" si="216"/>
        <v>64</v>
      </c>
      <c r="T1955" s="47">
        <v>26926.51</v>
      </c>
      <c r="U1955" s="14" t="s">
        <v>1984</v>
      </c>
      <c r="V1955" s="58">
        <v>21544</v>
      </c>
      <c r="W1955" s="14">
        <v>0</v>
      </c>
      <c r="X1955" s="77">
        <v>26926.51</v>
      </c>
      <c r="Y1955" s="14" t="s">
        <v>11</v>
      </c>
      <c r="Z1955" s="14" t="s">
        <v>16</v>
      </c>
      <c r="AA1955" s="14" t="s">
        <v>13</v>
      </c>
      <c r="AB1955" s="38">
        <v>64</v>
      </c>
    </row>
    <row r="1956" spans="1:28" x14ac:dyDescent="0.35">
      <c r="A1956" t="s">
        <v>1985</v>
      </c>
      <c r="B1956">
        <v>2002</v>
      </c>
      <c r="C1956" t="s">
        <v>18</v>
      </c>
      <c r="D1956" s="42">
        <v>17</v>
      </c>
      <c r="E1956">
        <v>0</v>
      </c>
      <c r="F1956" s="37">
        <v>26927.69</v>
      </c>
      <c r="G1956" t="s">
        <v>11</v>
      </c>
      <c r="H1956" t="s">
        <v>11</v>
      </c>
      <c r="I1956" t="s">
        <v>42</v>
      </c>
      <c r="J1956" s="40">
        <v>2002</v>
      </c>
      <c r="K1956" s="43" t="s">
        <v>18</v>
      </c>
      <c r="L1956" s="14">
        <f t="shared" si="210"/>
        <v>1</v>
      </c>
      <c r="M1956" s="14" t="str">
        <f t="shared" si="211"/>
        <v>tier - 2</v>
      </c>
      <c r="N1956" s="14">
        <f t="shared" si="212"/>
        <v>9</v>
      </c>
      <c r="O1956" s="8" t="str">
        <f t="shared" si="213"/>
        <v>tier - 2</v>
      </c>
      <c r="P1956" s="8" t="str">
        <f t="shared" si="214"/>
        <v>R1011</v>
      </c>
      <c r="Q1956" s="35" t="str">
        <f t="shared" si="215"/>
        <v>17-Jun-2002</v>
      </c>
      <c r="R1956" s="35">
        <v>37424</v>
      </c>
      <c r="S1956" s="44">
        <f t="shared" si="216"/>
        <v>21</v>
      </c>
      <c r="T1956" s="47">
        <v>26927.69</v>
      </c>
      <c r="U1956" s="14" t="s">
        <v>1985</v>
      </c>
      <c r="V1956" s="58">
        <v>37424</v>
      </c>
      <c r="W1956" s="14">
        <v>0</v>
      </c>
      <c r="X1956" s="77">
        <v>26927.69</v>
      </c>
      <c r="Y1956" s="14" t="s">
        <v>11</v>
      </c>
      <c r="Z1956" s="14" t="s">
        <v>11</v>
      </c>
      <c r="AA1956" s="14" t="s">
        <v>42</v>
      </c>
      <c r="AB1956" s="38">
        <v>21</v>
      </c>
    </row>
    <row r="1957" spans="1:28" x14ac:dyDescent="0.35">
      <c r="A1957" t="s">
        <v>1986</v>
      </c>
      <c r="B1957">
        <v>2000</v>
      </c>
      <c r="C1957" t="s">
        <v>15</v>
      </c>
      <c r="D1957" s="42">
        <v>9</v>
      </c>
      <c r="E1957">
        <v>0</v>
      </c>
      <c r="F1957" s="37">
        <v>26936.98</v>
      </c>
      <c r="G1957" t="s">
        <v>11</v>
      </c>
      <c r="H1957" t="s">
        <v>12</v>
      </c>
      <c r="I1957" t="s">
        <v>42</v>
      </c>
      <c r="J1957" s="40">
        <v>2000</v>
      </c>
      <c r="K1957" s="43" t="s">
        <v>15</v>
      </c>
      <c r="L1957" s="14">
        <f t="shared" si="210"/>
        <v>1</v>
      </c>
      <c r="M1957" s="14" t="str">
        <f t="shared" si="211"/>
        <v>tier - 2</v>
      </c>
      <c r="N1957" s="14">
        <f t="shared" si="212"/>
        <v>1</v>
      </c>
      <c r="O1957" s="8" t="str">
        <f t="shared" si="213"/>
        <v>tier - 3</v>
      </c>
      <c r="P1957" s="8" t="str">
        <f t="shared" si="214"/>
        <v>R1011</v>
      </c>
      <c r="Q1957" s="35" t="str">
        <f t="shared" si="215"/>
        <v>9-Nov-2000</v>
      </c>
      <c r="R1957" s="35">
        <v>36839</v>
      </c>
      <c r="S1957" s="44">
        <f t="shared" si="216"/>
        <v>23</v>
      </c>
      <c r="T1957" s="47">
        <v>26936.98</v>
      </c>
      <c r="U1957" s="14" t="s">
        <v>1986</v>
      </c>
      <c r="V1957" s="58">
        <v>36839</v>
      </c>
      <c r="W1957" s="14">
        <v>0</v>
      </c>
      <c r="X1957" s="77">
        <v>26936.98</v>
      </c>
      <c r="Y1957" s="14" t="s">
        <v>11</v>
      </c>
      <c r="Z1957" s="14" t="s">
        <v>12</v>
      </c>
      <c r="AA1957" s="14" t="s">
        <v>42</v>
      </c>
      <c r="AB1957" s="38">
        <v>23</v>
      </c>
    </row>
    <row r="1958" spans="1:28" x14ac:dyDescent="0.35">
      <c r="A1958" t="s">
        <v>1987</v>
      </c>
      <c r="B1958">
        <v>1960</v>
      </c>
      <c r="C1958" t="s">
        <v>10</v>
      </c>
      <c r="D1958" s="42">
        <v>9</v>
      </c>
      <c r="E1958">
        <v>1</v>
      </c>
      <c r="F1958" s="37">
        <v>27000.98</v>
      </c>
      <c r="G1958" t="s">
        <v>11</v>
      </c>
      <c r="H1958" t="s">
        <v>11</v>
      </c>
      <c r="I1958" t="s">
        <v>13</v>
      </c>
      <c r="J1958" s="40">
        <v>1960</v>
      </c>
      <c r="K1958" s="43" t="s">
        <v>10</v>
      </c>
      <c r="L1958" s="14">
        <f t="shared" si="210"/>
        <v>1</v>
      </c>
      <c r="M1958" s="14" t="str">
        <f t="shared" si="211"/>
        <v>tier - 2</v>
      </c>
      <c r="N1958" s="14">
        <f t="shared" si="212"/>
        <v>9</v>
      </c>
      <c r="O1958" s="8" t="str">
        <f t="shared" si="213"/>
        <v>tier - 2</v>
      </c>
      <c r="P1958" s="8" t="str">
        <f t="shared" si="214"/>
        <v>R1013</v>
      </c>
      <c r="Q1958" s="35" t="str">
        <f t="shared" si="215"/>
        <v>9-Jul-1960</v>
      </c>
      <c r="R1958" s="35">
        <v>22106</v>
      </c>
      <c r="S1958" s="44">
        <f t="shared" si="216"/>
        <v>63</v>
      </c>
      <c r="T1958" s="47">
        <v>27000.98</v>
      </c>
      <c r="U1958" s="14" t="s">
        <v>1987</v>
      </c>
      <c r="V1958" s="58">
        <v>22106</v>
      </c>
      <c r="W1958" s="14">
        <v>1</v>
      </c>
      <c r="X1958" s="77">
        <v>27000.98</v>
      </c>
      <c r="Y1958" s="14" t="s">
        <v>11</v>
      </c>
      <c r="Z1958" s="14" t="s">
        <v>11</v>
      </c>
      <c r="AA1958" s="14" t="s">
        <v>13</v>
      </c>
      <c r="AB1958" s="38">
        <v>63</v>
      </c>
    </row>
    <row r="1959" spans="1:28" x14ac:dyDescent="0.35">
      <c r="A1959" t="s">
        <v>1988</v>
      </c>
      <c r="B1959">
        <v>1958</v>
      </c>
      <c r="C1959" t="s">
        <v>18</v>
      </c>
      <c r="D1959" s="42">
        <v>30</v>
      </c>
      <c r="E1959">
        <v>0</v>
      </c>
      <c r="F1959" s="37">
        <v>27037.91</v>
      </c>
      <c r="G1959" t="s">
        <v>11</v>
      </c>
      <c r="H1959" t="s">
        <v>11</v>
      </c>
      <c r="I1959" t="s">
        <v>13</v>
      </c>
      <c r="J1959" s="40">
        <v>1958</v>
      </c>
      <c r="K1959" s="43" t="s">
        <v>18</v>
      </c>
      <c r="L1959" s="14">
        <f t="shared" si="210"/>
        <v>1</v>
      </c>
      <c r="M1959" s="14" t="str">
        <f t="shared" si="211"/>
        <v>tier - 2</v>
      </c>
      <c r="N1959" s="14">
        <f t="shared" si="212"/>
        <v>9</v>
      </c>
      <c r="O1959" s="8" t="str">
        <f t="shared" si="213"/>
        <v>tier - 2</v>
      </c>
      <c r="P1959" s="8" t="str">
        <f t="shared" si="214"/>
        <v>R1013</v>
      </c>
      <c r="Q1959" s="35" t="str">
        <f t="shared" si="215"/>
        <v>30-Jun-1958</v>
      </c>
      <c r="R1959" s="35">
        <v>21366</v>
      </c>
      <c r="S1959" s="44">
        <f t="shared" si="216"/>
        <v>65</v>
      </c>
      <c r="T1959" s="47">
        <v>27037.91</v>
      </c>
      <c r="U1959" s="14" t="s">
        <v>1988</v>
      </c>
      <c r="V1959" s="58">
        <v>21366</v>
      </c>
      <c r="W1959" s="14">
        <v>0</v>
      </c>
      <c r="X1959" s="77">
        <v>27037.91</v>
      </c>
      <c r="Y1959" s="14" t="s">
        <v>11</v>
      </c>
      <c r="Z1959" s="14" t="s">
        <v>11</v>
      </c>
      <c r="AA1959" s="14" t="s">
        <v>13</v>
      </c>
      <c r="AB1959" s="38">
        <v>65</v>
      </c>
    </row>
    <row r="1960" spans="1:28" x14ac:dyDescent="0.35">
      <c r="A1960" t="s">
        <v>1989</v>
      </c>
      <c r="B1960">
        <v>1994</v>
      </c>
      <c r="C1960" t="s">
        <v>10</v>
      </c>
      <c r="D1960" s="42">
        <v>2</v>
      </c>
      <c r="E1960">
        <v>0</v>
      </c>
      <c r="F1960" s="37">
        <v>27080.639999999999</v>
      </c>
      <c r="G1960" t="s">
        <v>11</v>
      </c>
      <c r="H1960" t="s">
        <v>11</v>
      </c>
      <c r="I1960" t="s">
        <v>42</v>
      </c>
      <c r="J1960" s="40">
        <v>1994</v>
      </c>
      <c r="K1960" s="43" t="s">
        <v>10</v>
      </c>
      <c r="L1960" s="14">
        <f t="shared" si="210"/>
        <v>1</v>
      </c>
      <c r="M1960" s="14" t="str">
        <f t="shared" si="211"/>
        <v>tier - 2</v>
      </c>
      <c r="N1960" s="14">
        <f t="shared" si="212"/>
        <v>9</v>
      </c>
      <c r="O1960" s="8" t="str">
        <f t="shared" si="213"/>
        <v>tier - 2</v>
      </c>
      <c r="P1960" s="8" t="str">
        <f t="shared" si="214"/>
        <v>R1011</v>
      </c>
      <c r="Q1960" s="35" t="str">
        <f t="shared" si="215"/>
        <v>2-Jul-1994</v>
      </c>
      <c r="R1960" s="35">
        <v>34517</v>
      </c>
      <c r="S1960" s="44">
        <f t="shared" si="216"/>
        <v>29</v>
      </c>
      <c r="T1960" s="47">
        <v>27080.639999999999</v>
      </c>
      <c r="U1960" s="14" t="s">
        <v>1989</v>
      </c>
      <c r="V1960" s="58">
        <v>34517</v>
      </c>
      <c r="W1960" s="14">
        <v>0</v>
      </c>
      <c r="X1960" s="77">
        <v>27080.639999999999</v>
      </c>
      <c r="Y1960" s="14" t="s">
        <v>11</v>
      </c>
      <c r="Z1960" s="14" t="s">
        <v>11</v>
      </c>
      <c r="AA1960" s="14" t="s">
        <v>42</v>
      </c>
      <c r="AB1960" s="38">
        <v>29</v>
      </c>
    </row>
    <row r="1961" spans="1:28" x14ac:dyDescent="0.35">
      <c r="A1961" t="s">
        <v>1990</v>
      </c>
      <c r="B1961">
        <v>1990</v>
      </c>
      <c r="C1961" t="s">
        <v>30</v>
      </c>
      <c r="D1961" s="42">
        <v>13</v>
      </c>
      <c r="E1961">
        <v>3</v>
      </c>
      <c r="F1961" s="37">
        <v>27092.38</v>
      </c>
      <c r="G1961" t="s">
        <v>11</v>
      </c>
      <c r="H1961" t="s">
        <v>12</v>
      </c>
      <c r="I1961" t="s">
        <v>42</v>
      </c>
      <c r="J1961" s="40">
        <v>1990</v>
      </c>
      <c r="K1961" s="43" t="s">
        <v>30</v>
      </c>
      <c r="L1961" s="14">
        <f t="shared" si="210"/>
        <v>1</v>
      </c>
      <c r="M1961" s="14" t="str">
        <f t="shared" si="211"/>
        <v>tier - 2</v>
      </c>
      <c r="N1961" s="14">
        <f t="shared" si="212"/>
        <v>1</v>
      </c>
      <c r="O1961" s="8" t="str">
        <f t="shared" si="213"/>
        <v>tier - 3</v>
      </c>
      <c r="P1961" s="8" t="str">
        <f t="shared" si="214"/>
        <v>R1011</v>
      </c>
      <c r="Q1961" s="35" t="str">
        <f t="shared" si="215"/>
        <v>13-Dec-1990</v>
      </c>
      <c r="R1961" s="35">
        <v>33220</v>
      </c>
      <c r="S1961" s="44">
        <f t="shared" si="216"/>
        <v>33</v>
      </c>
      <c r="T1961" s="47">
        <v>27092.38</v>
      </c>
      <c r="U1961" s="14" t="s">
        <v>1990</v>
      </c>
      <c r="V1961" s="58">
        <v>33220</v>
      </c>
      <c r="W1961" s="14">
        <v>3</v>
      </c>
      <c r="X1961" s="77">
        <v>27092.38</v>
      </c>
      <c r="Y1961" s="14" t="s">
        <v>11</v>
      </c>
      <c r="Z1961" s="14" t="s">
        <v>12</v>
      </c>
      <c r="AA1961" s="14" t="s">
        <v>42</v>
      </c>
      <c r="AB1961" s="38">
        <v>33</v>
      </c>
    </row>
    <row r="1962" spans="1:28" x14ac:dyDescent="0.35">
      <c r="A1962" t="s">
        <v>1991</v>
      </c>
      <c r="B1962">
        <v>1970</v>
      </c>
      <c r="C1962" t="s">
        <v>37</v>
      </c>
      <c r="D1962" s="42">
        <v>2</v>
      </c>
      <c r="E1962">
        <v>0</v>
      </c>
      <c r="F1962" s="37">
        <v>27117.99</v>
      </c>
      <c r="G1962" t="s">
        <v>11</v>
      </c>
      <c r="H1962" t="s">
        <v>11</v>
      </c>
      <c r="I1962" t="s">
        <v>13</v>
      </c>
      <c r="J1962" s="40">
        <v>1970</v>
      </c>
      <c r="K1962" s="43" t="s">
        <v>37</v>
      </c>
      <c r="L1962" s="14">
        <f t="shared" si="210"/>
        <v>1</v>
      </c>
      <c r="M1962" s="14" t="str">
        <f t="shared" si="211"/>
        <v>tier - 2</v>
      </c>
      <c r="N1962" s="14">
        <f t="shared" si="212"/>
        <v>9</v>
      </c>
      <c r="O1962" s="8" t="str">
        <f t="shared" si="213"/>
        <v>tier - 2</v>
      </c>
      <c r="P1962" s="8" t="str">
        <f t="shared" si="214"/>
        <v>R1013</v>
      </c>
      <c r="Q1962" s="35" t="str">
        <f t="shared" si="215"/>
        <v>2-Oct-1970</v>
      </c>
      <c r="R1962" s="35">
        <v>25843</v>
      </c>
      <c r="S1962" s="44">
        <f t="shared" si="216"/>
        <v>53</v>
      </c>
      <c r="T1962" s="47">
        <v>27117.99</v>
      </c>
      <c r="U1962" s="14" t="s">
        <v>1991</v>
      </c>
      <c r="V1962" s="58">
        <v>25843</v>
      </c>
      <c r="W1962" s="14">
        <v>0</v>
      </c>
      <c r="X1962" s="77">
        <v>27117.99</v>
      </c>
      <c r="Y1962" s="14" t="s">
        <v>11</v>
      </c>
      <c r="Z1962" s="14" t="s">
        <v>11</v>
      </c>
      <c r="AA1962" s="14" t="s">
        <v>13</v>
      </c>
      <c r="AB1962" s="38">
        <v>53</v>
      </c>
    </row>
    <row r="1963" spans="1:28" x14ac:dyDescent="0.35">
      <c r="A1963" t="s">
        <v>1992</v>
      </c>
      <c r="B1963">
        <v>1965</v>
      </c>
      <c r="C1963" t="s">
        <v>30</v>
      </c>
      <c r="D1963" s="42">
        <v>21</v>
      </c>
      <c r="E1963">
        <v>0</v>
      </c>
      <c r="F1963" s="37">
        <v>27218.44</v>
      </c>
      <c r="G1963" t="s">
        <v>11</v>
      </c>
      <c r="H1963" t="s">
        <v>16</v>
      </c>
      <c r="I1963" t="s">
        <v>356</v>
      </c>
      <c r="J1963" s="40">
        <v>1965</v>
      </c>
      <c r="K1963" s="43" t="s">
        <v>30</v>
      </c>
      <c r="L1963" s="14">
        <f t="shared" si="210"/>
        <v>1</v>
      </c>
      <c r="M1963" s="14" t="str">
        <f t="shared" si="211"/>
        <v>tier - 2</v>
      </c>
      <c r="N1963" s="14">
        <f t="shared" si="212"/>
        <v>2</v>
      </c>
      <c r="O1963" s="8" t="str">
        <f t="shared" si="213"/>
        <v>tier - 1</v>
      </c>
      <c r="P1963" s="8" t="str">
        <f t="shared" si="214"/>
        <v>R1017</v>
      </c>
      <c r="Q1963" s="35" t="str">
        <f t="shared" si="215"/>
        <v>21-Dec-1965</v>
      </c>
      <c r="R1963" s="35">
        <v>24097</v>
      </c>
      <c r="S1963" s="44">
        <f t="shared" si="216"/>
        <v>58</v>
      </c>
      <c r="T1963" s="47">
        <v>27218.44</v>
      </c>
      <c r="U1963" s="14" t="s">
        <v>1992</v>
      </c>
      <c r="V1963" s="58">
        <v>24097</v>
      </c>
      <c r="W1963" s="14">
        <v>0</v>
      </c>
      <c r="X1963" s="77">
        <v>27218.44</v>
      </c>
      <c r="Y1963" s="14" t="s">
        <v>11</v>
      </c>
      <c r="Z1963" s="14" t="s">
        <v>16</v>
      </c>
      <c r="AA1963" s="14" t="s">
        <v>356</v>
      </c>
      <c r="AB1963" s="38">
        <v>58</v>
      </c>
    </row>
    <row r="1964" spans="1:28" x14ac:dyDescent="0.35">
      <c r="A1964" t="s">
        <v>1993</v>
      </c>
      <c r="B1964">
        <v>1999</v>
      </c>
      <c r="C1964" t="s">
        <v>30</v>
      </c>
      <c r="D1964" s="42">
        <v>2</v>
      </c>
      <c r="E1964">
        <v>0</v>
      </c>
      <c r="F1964" s="37">
        <v>27236.959999999999</v>
      </c>
      <c r="G1964" t="s">
        <v>11</v>
      </c>
      <c r="H1964" t="s">
        <v>16</v>
      </c>
      <c r="I1964" t="s">
        <v>42</v>
      </c>
      <c r="J1964" s="40">
        <v>1999</v>
      </c>
      <c r="K1964" s="43" t="s">
        <v>30</v>
      </c>
      <c r="L1964" s="14">
        <f t="shared" si="210"/>
        <v>1</v>
      </c>
      <c r="M1964" s="14" t="str">
        <f t="shared" si="211"/>
        <v>tier - 2</v>
      </c>
      <c r="N1964" s="14">
        <f t="shared" si="212"/>
        <v>2</v>
      </c>
      <c r="O1964" s="8" t="str">
        <f t="shared" si="213"/>
        <v>tier - 1</v>
      </c>
      <c r="P1964" s="8" t="str">
        <f t="shared" si="214"/>
        <v>R1011</v>
      </c>
      <c r="Q1964" s="35" t="str">
        <f t="shared" si="215"/>
        <v>2-Dec-1999</v>
      </c>
      <c r="R1964" s="35">
        <v>36496</v>
      </c>
      <c r="S1964" s="44">
        <f t="shared" si="216"/>
        <v>24</v>
      </c>
      <c r="T1964" s="47">
        <v>27236.959999999999</v>
      </c>
      <c r="U1964" s="14" t="s">
        <v>1993</v>
      </c>
      <c r="V1964" s="58">
        <v>36496</v>
      </c>
      <c r="W1964" s="14">
        <v>0</v>
      </c>
      <c r="X1964" s="77">
        <v>27236.959999999999</v>
      </c>
      <c r="Y1964" s="14" t="s">
        <v>11</v>
      </c>
      <c r="Z1964" s="14" t="s">
        <v>16</v>
      </c>
      <c r="AA1964" s="14" t="s">
        <v>42</v>
      </c>
      <c r="AB1964" s="38">
        <v>24</v>
      </c>
    </row>
    <row r="1965" spans="1:28" x14ac:dyDescent="0.35">
      <c r="A1965" t="s">
        <v>1994</v>
      </c>
      <c r="B1965">
        <v>1968</v>
      </c>
      <c r="C1965" t="s">
        <v>18</v>
      </c>
      <c r="D1965" s="42">
        <v>6</v>
      </c>
      <c r="E1965">
        <v>3</v>
      </c>
      <c r="F1965" s="37">
        <v>27322.73</v>
      </c>
      <c r="G1965" t="s">
        <v>11</v>
      </c>
      <c r="H1965" t="s">
        <v>11</v>
      </c>
      <c r="I1965" t="s">
        <v>13</v>
      </c>
      <c r="J1965" s="40">
        <v>1968</v>
      </c>
      <c r="K1965" s="43" t="s">
        <v>18</v>
      </c>
      <c r="L1965" s="14">
        <f t="shared" si="210"/>
        <v>1</v>
      </c>
      <c r="M1965" s="14" t="str">
        <f t="shared" si="211"/>
        <v>tier - 2</v>
      </c>
      <c r="N1965" s="14">
        <f t="shared" si="212"/>
        <v>9</v>
      </c>
      <c r="O1965" s="8" t="str">
        <f t="shared" si="213"/>
        <v>tier - 2</v>
      </c>
      <c r="P1965" s="8" t="str">
        <f t="shared" si="214"/>
        <v>R1013</v>
      </c>
      <c r="Q1965" s="35" t="str">
        <f t="shared" si="215"/>
        <v>6-Jun-1968</v>
      </c>
      <c r="R1965" s="35">
        <v>24995</v>
      </c>
      <c r="S1965" s="44">
        <f t="shared" si="216"/>
        <v>55</v>
      </c>
      <c r="T1965" s="47">
        <v>27322.73</v>
      </c>
      <c r="U1965" s="14" t="s">
        <v>1994</v>
      </c>
      <c r="V1965" s="58">
        <v>24995</v>
      </c>
      <c r="W1965" s="14">
        <v>3</v>
      </c>
      <c r="X1965" s="77">
        <v>27322.73</v>
      </c>
      <c r="Y1965" s="14" t="s">
        <v>11</v>
      </c>
      <c r="Z1965" s="14" t="s">
        <v>11</v>
      </c>
      <c r="AA1965" s="14" t="s">
        <v>13</v>
      </c>
      <c r="AB1965" s="38">
        <v>55</v>
      </c>
    </row>
    <row r="1966" spans="1:28" x14ac:dyDescent="0.35">
      <c r="A1966" t="s">
        <v>1995</v>
      </c>
      <c r="B1966">
        <v>1969</v>
      </c>
      <c r="C1966" t="s">
        <v>37</v>
      </c>
      <c r="D1966" s="42">
        <v>16</v>
      </c>
      <c r="E1966">
        <v>0</v>
      </c>
      <c r="F1966" s="37">
        <v>27346.04</v>
      </c>
      <c r="G1966" t="s">
        <v>11</v>
      </c>
      <c r="H1966" t="s">
        <v>11</v>
      </c>
      <c r="I1966" t="s">
        <v>13</v>
      </c>
      <c r="J1966" s="40">
        <v>1969</v>
      </c>
      <c r="K1966" s="43" t="s">
        <v>37</v>
      </c>
      <c r="L1966" s="14">
        <f t="shared" si="210"/>
        <v>1</v>
      </c>
      <c r="M1966" s="14" t="str">
        <f t="shared" si="211"/>
        <v>tier - 2</v>
      </c>
      <c r="N1966" s="14">
        <f t="shared" si="212"/>
        <v>9</v>
      </c>
      <c r="O1966" s="8" t="str">
        <f t="shared" si="213"/>
        <v>tier - 2</v>
      </c>
      <c r="P1966" s="8" t="str">
        <f t="shared" si="214"/>
        <v>R1013</v>
      </c>
      <c r="Q1966" s="35" t="str">
        <f t="shared" si="215"/>
        <v>16-Oct-1969</v>
      </c>
      <c r="R1966" s="35">
        <v>25492</v>
      </c>
      <c r="S1966" s="44">
        <f t="shared" si="216"/>
        <v>54</v>
      </c>
      <c r="T1966" s="47">
        <v>27346.04</v>
      </c>
      <c r="U1966" s="14" t="s">
        <v>1995</v>
      </c>
      <c r="V1966" s="58">
        <v>25492</v>
      </c>
      <c r="W1966" s="14">
        <v>0</v>
      </c>
      <c r="X1966" s="77">
        <v>27346.04</v>
      </c>
      <c r="Y1966" s="14" t="s">
        <v>11</v>
      </c>
      <c r="Z1966" s="14" t="s">
        <v>11</v>
      </c>
      <c r="AA1966" s="14" t="s">
        <v>13</v>
      </c>
      <c r="AB1966" s="38">
        <v>54</v>
      </c>
    </row>
    <row r="1967" spans="1:28" x14ac:dyDescent="0.35">
      <c r="A1967" t="s">
        <v>1996</v>
      </c>
      <c r="B1967">
        <v>1988</v>
      </c>
      <c r="C1967" t="s">
        <v>20</v>
      </c>
      <c r="D1967" s="42">
        <v>15</v>
      </c>
      <c r="E1967">
        <v>2</v>
      </c>
      <c r="F1967" s="37">
        <v>27375.9</v>
      </c>
      <c r="G1967" t="s">
        <v>11</v>
      </c>
      <c r="H1967" t="s">
        <v>12</v>
      </c>
      <c r="I1967" t="s">
        <v>164</v>
      </c>
      <c r="J1967" s="40">
        <v>1988</v>
      </c>
      <c r="K1967" s="43" t="s">
        <v>20</v>
      </c>
      <c r="L1967" s="14">
        <f t="shared" si="210"/>
        <v>1</v>
      </c>
      <c r="M1967" s="14" t="str">
        <f t="shared" si="211"/>
        <v>tier - 2</v>
      </c>
      <c r="N1967" s="14">
        <f t="shared" si="212"/>
        <v>1</v>
      </c>
      <c r="O1967" s="8" t="str">
        <f t="shared" si="213"/>
        <v>tier - 3</v>
      </c>
      <c r="P1967" s="8" t="str">
        <f t="shared" si="214"/>
        <v>R1015</v>
      </c>
      <c r="Q1967" s="35" t="str">
        <f t="shared" si="215"/>
        <v>15-Sep-1988</v>
      </c>
      <c r="R1967" s="35">
        <v>32401</v>
      </c>
      <c r="S1967" s="44">
        <f t="shared" si="216"/>
        <v>35</v>
      </c>
      <c r="T1967" s="47">
        <v>27375.9</v>
      </c>
      <c r="U1967" s="14" t="s">
        <v>1996</v>
      </c>
      <c r="V1967" s="58">
        <v>32401</v>
      </c>
      <c r="W1967" s="14">
        <v>2</v>
      </c>
      <c r="X1967" s="77">
        <v>27375.9</v>
      </c>
      <c r="Y1967" s="14" t="s">
        <v>11</v>
      </c>
      <c r="Z1967" s="14" t="s">
        <v>12</v>
      </c>
      <c r="AA1967" s="14" t="s">
        <v>164</v>
      </c>
      <c r="AB1967" s="38">
        <v>35</v>
      </c>
    </row>
    <row r="1968" spans="1:28" x14ac:dyDescent="0.35">
      <c r="A1968" t="s">
        <v>1997</v>
      </c>
      <c r="B1968">
        <v>1985</v>
      </c>
      <c r="C1968" t="s">
        <v>30</v>
      </c>
      <c r="D1968" s="42">
        <v>5</v>
      </c>
      <c r="E1968">
        <v>3</v>
      </c>
      <c r="F1968" s="37">
        <v>27432.73</v>
      </c>
      <c r="G1968" t="s">
        <v>11</v>
      </c>
      <c r="H1968" t="s">
        <v>16</v>
      </c>
      <c r="I1968" t="s">
        <v>42</v>
      </c>
      <c r="J1968" s="40">
        <v>1985</v>
      </c>
      <c r="K1968" s="43" t="s">
        <v>30</v>
      </c>
      <c r="L1968" s="14">
        <f t="shared" si="210"/>
        <v>1</v>
      </c>
      <c r="M1968" s="14" t="str">
        <f t="shared" si="211"/>
        <v>tier - 2</v>
      </c>
      <c r="N1968" s="14">
        <f t="shared" si="212"/>
        <v>2</v>
      </c>
      <c r="O1968" s="8" t="str">
        <f t="shared" si="213"/>
        <v>tier - 1</v>
      </c>
      <c r="P1968" s="8" t="str">
        <f t="shared" si="214"/>
        <v>R1011</v>
      </c>
      <c r="Q1968" s="35" t="str">
        <f t="shared" si="215"/>
        <v>5-Dec-1985</v>
      </c>
      <c r="R1968" s="35">
        <v>31386</v>
      </c>
      <c r="S1968" s="44">
        <f t="shared" si="216"/>
        <v>38</v>
      </c>
      <c r="T1968" s="47">
        <v>27432.73</v>
      </c>
      <c r="U1968" s="14" t="s">
        <v>1997</v>
      </c>
      <c r="V1968" s="58">
        <v>31386</v>
      </c>
      <c r="W1968" s="14">
        <v>3</v>
      </c>
      <c r="X1968" s="77">
        <v>27432.73</v>
      </c>
      <c r="Y1968" s="14" t="s">
        <v>11</v>
      </c>
      <c r="Z1968" s="14" t="s">
        <v>16</v>
      </c>
      <c r="AA1968" s="14" t="s">
        <v>42</v>
      </c>
      <c r="AB1968" s="38">
        <v>38</v>
      </c>
    </row>
    <row r="1969" spans="1:28" x14ac:dyDescent="0.35">
      <c r="A1969" t="s">
        <v>1998</v>
      </c>
      <c r="B1969">
        <v>1981</v>
      </c>
      <c r="C1969" t="s">
        <v>37</v>
      </c>
      <c r="D1969" s="42">
        <v>3</v>
      </c>
      <c r="E1969">
        <v>1</v>
      </c>
      <c r="F1969" s="37">
        <v>27495.59</v>
      </c>
      <c r="G1969" t="s">
        <v>11</v>
      </c>
      <c r="H1969" t="s">
        <v>16</v>
      </c>
      <c r="I1969" t="s">
        <v>42</v>
      </c>
      <c r="J1969" s="40">
        <v>1981</v>
      </c>
      <c r="K1969" s="43" t="s">
        <v>37</v>
      </c>
      <c r="L1969" s="14">
        <f t="shared" si="210"/>
        <v>1</v>
      </c>
      <c r="M1969" s="14" t="str">
        <f t="shared" si="211"/>
        <v>tier - 2</v>
      </c>
      <c r="N1969" s="14">
        <f t="shared" si="212"/>
        <v>2</v>
      </c>
      <c r="O1969" s="8" t="str">
        <f t="shared" si="213"/>
        <v>tier - 1</v>
      </c>
      <c r="P1969" s="8" t="str">
        <f t="shared" si="214"/>
        <v>R1011</v>
      </c>
      <c r="Q1969" s="35" t="str">
        <f t="shared" si="215"/>
        <v>3-Oct-1981</v>
      </c>
      <c r="R1969" s="35">
        <v>29862</v>
      </c>
      <c r="S1969" s="44">
        <f t="shared" si="216"/>
        <v>42</v>
      </c>
      <c r="T1969" s="47">
        <v>27495.59</v>
      </c>
      <c r="U1969" s="14" t="s">
        <v>1998</v>
      </c>
      <c r="V1969" s="58">
        <v>29862</v>
      </c>
      <c r="W1969" s="14">
        <v>1</v>
      </c>
      <c r="X1969" s="77">
        <v>27495.59</v>
      </c>
      <c r="Y1969" s="14" t="s">
        <v>11</v>
      </c>
      <c r="Z1969" s="14" t="s">
        <v>16</v>
      </c>
      <c r="AA1969" s="14" t="s">
        <v>42</v>
      </c>
      <c r="AB1969" s="38">
        <v>42</v>
      </c>
    </row>
    <row r="1970" spans="1:28" x14ac:dyDescent="0.35">
      <c r="A1970" t="s">
        <v>1999</v>
      </c>
      <c r="B1970">
        <v>1965</v>
      </c>
      <c r="C1970" t="s">
        <v>37</v>
      </c>
      <c r="D1970" s="42">
        <v>19</v>
      </c>
      <c r="E1970">
        <v>0</v>
      </c>
      <c r="F1970" s="37">
        <v>27533.91</v>
      </c>
      <c r="G1970" t="s">
        <v>11</v>
      </c>
      <c r="H1970" t="s">
        <v>12</v>
      </c>
      <c r="I1970" t="s">
        <v>13</v>
      </c>
      <c r="J1970" s="40">
        <v>1965</v>
      </c>
      <c r="K1970" s="43" t="s">
        <v>37</v>
      </c>
      <c r="L1970" s="14">
        <f t="shared" si="210"/>
        <v>1</v>
      </c>
      <c r="M1970" s="14" t="str">
        <f t="shared" si="211"/>
        <v>tier - 2</v>
      </c>
      <c r="N1970" s="14">
        <f t="shared" si="212"/>
        <v>1</v>
      </c>
      <c r="O1970" s="8" t="str">
        <f t="shared" si="213"/>
        <v>tier - 3</v>
      </c>
      <c r="P1970" s="8" t="str">
        <f t="shared" si="214"/>
        <v>R1013</v>
      </c>
      <c r="Q1970" s="35" t="str">
        <f t="shared" si="215"/>
        <v>19-Oct-1965</v>
      </c>
      <c r="R1970" s="35">
        <v>24034</v>
      </c>
      <c r="S1970" s="44">
        <f t="shared" si="216"/>
        <v>58</v>
      </c>
      <c r="T1970" s="47">
        <v>27533.91</v>
      </c>
      <c r="U1970" s="14" t="s">
        <v>1999</v>
      </c>
      <c r="V1970" s="58">
        <v>24034</v>
      </c>
      <c r="W1970" s="14">
        <v>0</v>
      </c>
      <c r="X1970" s="77">
        <v>27533.91</v>
      </c>
      <c r="Y1970" s="14" t="s">
        <v>11</v>
      </c>
      <c r="Z1970" s="14" t="s">
        <v>12</v>
      </c>
      <c r="AA1970" s="14" t="s">
        <v>13</v>
      </c>
      <c r="AB1970" s="38">
        <v>58</v>
      </c>
    </row>
    <row r="1971" spans="1:28" x14ac:dyDescent="0.35">
      <c r="A1971" t="s">
        <v>2000</v>
      </c>
      <c r="B1971">
        <v>1984</v>
      </c>
      <c r="C1971" t="s">
        <v>10</v>
      </c>
      <c r="D1971" s="42">
        <v>22</v>
      </c>
      <c r="E1971">
        <v>3</v>
      </c>
      <c r="F1971" s="37">
        <v>27534.53</v>
      </c>
      <c r="G1971" t="s">
        <v>11</v>
      </c>
      <c r="H1971" t="s">
        <v>11</v>
      </c>
      <c r="I1971" t="s">
        <v>42</v>
      </c>
      <c r="J1971" s="40">
        <v>1984</v>
      </c>
      <c r="K1971" s="43" t="s">
        <v>10</v>
      </c>
      <c r="L1971" s="14">
        <f t="shared" si="210"/>
        <v>1</v>
      </c>
      <c r="M1971" s="14" t="str">
        <f t="shared" si="211"/>
        <v>tier - 2</v>
      </c>
      <c r="N1971" s="14">
        <f t="shared" si="212"/>
        <v>9</v>
      </c>
      <c r="O1971" s="8" t="str">
        <f t="shared" si="213"/>
        <v>tier - 2</v>
      </c>
      <c r="P1971" s="8" t="str">
        <f t="shared" si="214"/>
        <v>R1011</v>
      </c>
      <c r="Q1971" s="35" t="str">
        <f t="shared" si="215"/>
        <v>22-Jul-1984</v>
      </c>
      <c r="R1971" s="35">
        <v>30885</v>
      </c>
      <c r="S1971" s="44">
        <f t="shared" si="216"/>
        <v>39</v>
      </c>
      <c r="T1971" s="47">
        <v>27534.53</v>
      </c>
      <c r="U1971" s="14" t="s">
        <v>2000</v>
      </c>
      <c r="V1971" s="58">
        <v>30885</v>
      </c>
      <c r="W1971" s="14">
        <v>3</v>
      </c>
      <c r="X1971" s="77">
        <v>27534.53</v>
      </c>
      <c r="Y1971" s="14" t="s">
        <v>11</v>
      </c>
      <c r="Z1971" s="14" t="s">
        <v>11</v>
      </c>
      <c r="AA1971" s="14" t="s">
        <v>42</v>
      </c>
      <c r="AB1971" s="38">
        <v>39</v>
      </c>
    </row>
    <row r="1972" spans="1:28" x14ac:dyDescent="0.35">
      <c r="A1972" t="s">
        <v>2001</v>
      </c>
      <c r="B1972">
        <v>1985</v>
      </c>
      <c r="C1972" t="s">
        <v>15</v>
      </c>
      <c r="D1972" s="42">
        <v>6</v>
      </c>
      <c r="E1972">
        <v>3</v>
      </c>
      <c r="F1972" s="37">
        <v>27598.93</v>
      </c>
      <c r="G1972" t="s">
        <v>11</v>
      </c>
      <c r="H1972" t="s">
        <v>16</v>
      </c>
      <c r="I1972" t="s">
        <v>42</v>
      </c>
      <c r="J1972" s="40">
        <v>1985</v>
      </c>
      <c r="K1972" s="43" t="s">
        <v>15</v>
      </c>
      <c r="L1972" s="14">
        <f t="shared" si="210"/>
        <v>1</v>
      </c>
      <c r="M1972" s="14" t="str">
        <f t="shared" si="211"/>
        <v>tier - 2</v>
      </c>
      <c r="N1972" s="14">
        <f t="shared" si="212"/>
        <v>2</v>
      </c>
      <c r="O1972" s="8" t="str">
        <f t="shared" si="213"/>
        <v>tier - 1</v>
      </c>
      <c r="P1972" s="8" t="str">
        <f t="shared" si="214"/>
        <v>R1011</v>
      </c>
      <c r="Q1972" s="35" t="str">
        <f t="shared" si="215"/>
        <v>6-Nov-1985</v>
      </c>
      <c r="R1972" s="35">
        <v>31357</v>
      </c>
      <c r="S1972" s="44">
        <f t="shared" si="216"/>
        <v>38</v>
      </c>
      <c r="T1972" s="47">
        <v>27598.93</v>
      </c>
      <c r="U1972" s="14" t="s">
        <v>2001</v>
      </c>
      <c r="V1972" s="58">
        <v>31357</v>
      </c>
      <c r="W1972" s="14">
        <v>3</v>
      </c>
      <c r="X1972" s="77">
        <v>27598.93</v>
      </c>
      <c r="Y1972" s="14" t="s">
        <v>11</v>
      </c>
      <c r="Z1972" s="14" t="s">
        <v>16</v>
      </c>
      <c r="AA1972" s="14" t="s">
        <v>42</v>
      </c>
      <c r="AB1972" s="38">
        <v>38</v>
      </c>
    </row>
    <row r="1973" spans="1:28" x14ac:dyDescent="0.35">
      <c r="A1973" t="s">
        <v>2002</v>
      </c>
      <c r="B1973">
        <v>1992</v>
      </c>
      <c r="C1973" t="s">
        <v>18</v>
      </c>
      <c r="D1973" s="42">
        <v>11</v>
      </c>
      <c r="E1973">
        <v>0</v>
      </c>
      <c r="F1973" s="37">
        <v>27614.71</v>
      </c>
      <c r="G1973" t="s">
        <v>11</v>
      </c>
      <c r="H1973" t="s">
        <v>12</v>
      </c>
      <c r="I1973" t="s">
        <v>42</v>
      </c>
      <c r="J1973" s="40">
        <v>1992</v>
      </c>
      <c r="K1973" s="43" t="s">
        <v>18</v>
      </c>
      <c r="L1973" s="14">
        <f t="shared" si="210"/>
        <v>1</v>
      </c>
      <c r="M1973" s="14" t="str">
        <f t="shared" si="211"/>
        <v>tier - 2</v>
      </c>
      <c r="N1973" s="14">
        <f t="shared" si="212"/>
        <v>1</v>
      </c>
      <c r="O1973" s="8" t="str">
        <f t="shared" si="213"/>
        <v>tier - 3</v>
      </c>
      <c r="P1973" s="8" t="str">
        <f t="shared" si="214"/>
        <v>R1011</v>
      </c>
      <c r="Q1973" s="35" t="str">
        <f t="shared" si="215"/>
        <v>11-Jun-1992</v>
      </c>
      <c r="R1973" s="35">
        <v>33766</v>
      </c>
      <c r="S1973" s="44">
        <f t="shared" si="216"/>
        <v>31</v>
      </c>
      <c r="T1973" s="47">
        <v>27614.71</v>
      </c>
      <c r="U1973" s="14" t="s">
        <v>2002</v>
      </c>
      <c r="V1973" s="58">
        <v>33766</v>
      </c>
      <c r="W1973" s="14">
        <v>0</v>
      </c>
      <c r="X1973" s="77">
        <v>27614.71</v>
      </c>
      <c r="Y1973" s="14" t="s">
        <v>11</v>
      </c>
      <c r="Z1973" s="14" t="s">
        <v>12</v>
      </c>
      <c r="AA1973" s="14" t="s">
        <v>42</v>
      </c>
      <c r="AB1973" s="38">
        <v>31</v>
      </c>
    </row>
    <row r="1974" spans="1:28" x14ac:dyDescent="0.35">
      <c r="A1974" t="s">
        <v>2003</v>
      </c>
      <c r="B1974">
        <v>1997</v>
      </c>
      <c r="C1974" t="s">
        <v>20</v>
      </c>
      <c r="D1974" s="42">
        <v>9</v>
      </c>
      <c r="E1974">
        <v>0</v>
      </c>
      <c r="F1974" s="37">
        <v>27619.360000000001</v>
      </c>
      <c r="G1974" t="s">
        <v>11</v>
      </c>
      <c r="H1974" t="s">
        <v>12</v>
      </c>
      <c r="I1974" t="s">
        <v>42</v>
      </c>
      <c r="J1974" s="40">
        <v>1997</v>
      </c>
      <c r="K1974" s="43" t="s">
        <v>20</v>
      </c>
      <c r="L1974" s="14">
        <f t="shared" si="210"/>
        <v>1</v>
      </c>
      <c r="M1974" s="14" t="str">
        <f t="shared" si="211"/>
        <v>tier - 2</v>
      </c>
      <c r="N1974" s="14">
        <f t="shared" si="212"/>
        <v>1</v>
      </c>
      <c r="O1974" s="8" t="str">
        <f t="shared" si="213"/>
        <v>tier - 3</v>
      </c>
      <c r="P1974" s="8" t="str">
        <f t="shared" si="214"/>
        <v>R1011</v>
      </c>
      <c r="Q1974" s="35" t="str">
        <f t="shared" si="215"/>
        <v>9-Sep-1997</v>
      </c>
      <c r="R1974" s="35">
        <v>35682</v>
      </c>
      <c r="S1974" s="44">
        <f t="shared" si="216"/>
        <v>26</v>
      </c>
      <c r="T1974" s="47">
        <v>27619.360000000001</v>
      </c>
      <c r="U1974" s="14" t="s">
        <v>2003</v>
      </c>
      <c r="V1974" s="58">
        <v>35682</v>
      </c>
      <c r="W1974" s="14">
        <v>0</v>
      </c>
      <c r="X1974" s="77">
        <v>27619.360000000001</v>
      </c>
      <c r="Y1974" s="14" t="s">
        <v>11</v>
      </c>
      <c r="Z1974" s="14" t="s">
        <v>12</v>
      </c>
      <c r="AA1974" s="14" t="s">
        <v>42</v>
      </c>
      <c r="AB1974" s="38">
        <v>26</v>
      </c>
    </row>
    <row r="1975" spans="1:28" x14ac:dyDescent="0.35">
      <c r="A1975" t="s">
        <v>2004</v>
      </c>
      <c r="B1975">
        <v>1997</v>
      </c>
      <c r="C1975" t="s">
        <v>37</v>
      </c>
      <c r="D1975" s="42">
        <v>7</v>
      </c>
      <c r="E1975">
        <v>0</v>
      </c>
      <c r="F1975" s="37">
        <v>27625.17</v>
      </c>
      <c r="G1975" t="s">
        <v>16</v>
      </c>
      <c r="H1975" t="s">
        <v>16</v>
      </c>
      <c r="I1975" t="s">
        <v>42</v>
      </c>
      <c r="J1975" s="40">
        <v>1997</v>
      </c>
      <c r="K1975" s="43" t="s">
        <v>37</v>
      </c>
      <c r="L1975" s="14">
        <f t="shared" si="210"/>
        <v>240</v>
      </c>
      <c r="M1975" s="14" t="str">
        <f t="shared" si="211"/>
        <v>tier - 1</v>
      </c>
      <c r="N1975" s="14">
        <f t="shared" si="212"/>
        <v>2</v>
      </c>
      <c r="O1975" s="8" t="str">
        <f t="shared" si="213"/>
        <v>tier - 1</v>
      </c>
      <c r="P1975" s="8" t="str">
        <f t="shared" si="214"/>
        <v>R1011</v>
      </c>
      <c r="Q1975" s="35" t="str">
        <f t="shared" si="215"/>
        <v>7-Oct-1997</v>
      </c>
      <c r="R1975" s="35">
        <v>35710</v>
      </c>
      <c r="S1975" s="44">
        <f t="shared" si="216"/>
        <v>26</v>
      </c>
      <c r="T1975" s="47">
        <v>27625.17</v>
      </c>
      <c r="U1975" s="14" t="s">
        <v>2004</v>
      </c>
      <c r="V1975" s="58">
        <v>35710</v>
      </c>
      <c r="W1975" s="14">
        <v>0</v>
      </c>
      <c r="X1975" s="77">
        <v>27625.17</v>
      </c>
      <c r="Y1975" s="14" t="s">
        <v>16</v>
      </c>
      <c r="Z1975" s="14" t="s">
        <v>16</v>
      </c>
      <c r="AA1975" s="14" t="s">
        <v>42</v>
      </c>
      <c r="AB1975" s="38">
        <v>26</v>
      </c>
    </row>
    <row r="1976" spans="1:28" x14ac:dyDescent="0.35">
      <c r="A1976" t="s">
        <v>2005</v>
      </c>
      <c r="B1976">
        <v>1992</v>
      </c>
      <c r="C1976" t="s">
        <v>10</v>
      </c>
      <c r="D1976" s="42">
        <v>3</v>
      </c>
      <c r="E1976">
        <v>0</v>
      </c>
      <c r="F1976" s="37">
        <v>27696.11</v>
      </c>
      <c r="G1976" t="s">
        <v>16</v>
      </c>
      <c r="H1976" t="s">
        <v>11</v>
      </c>
      <c r="I1976" t="s">
        <v>42</v>
      </c>
      <c r="J1976" s="40">
        <v>1992</v>
      </c>
      <c r="K1976" s="43" t="s">
        <v>10</v>
      </c>
      <c r="L1976" s="14">
        <f t="shared" si="210"/>
        <v>240</v>
      </c>
      <c r="M1976" s="14" t="str">
        <f t="shared" si="211"/>
        <v>tier - 1</v>
      </c>
      <c r="N1976" s="14">
        <f t="shared" si="212"/>
        <v>9</v>
      </c>
      <c r="O1976" s="8" t="str">
        <f t="shared" si="213"/>
        <v>tier - 2</v>
      </c>
      <c r="P1976" s="8" t="str">
        <f t="shared" si="214"/>
        <v>R1011</v>
      </c>
      <c r="Q1976" s="35" t="str">
        <f t="shared" si="215"/>
        <v>3-Jul-1992</v>
      </c>
      <c r="R1976" s="35">
        <v>33788</v>
      </c>
      <c r="S1976" s="44">
        <f t="shared" si="216"/>
        <v>31</v>
      </c>
      <c r="T1976" s="47">
        <v>27696.11</v>
      </c>
      <c r="U1976" s="14" t="s">
        <v>2005</v>
      </c>
      <c r="V1976" s="58">
        <v>33788</v>
      </c>
      <c r="W1976" s="14">
        <v>0</v>
      </c>
      <c r="X1976" s="77">
        <v>27696.11</v>
      </c>
      <c r="Y1976" s="14" t="s">
        <v>16</v>
      </c>
      <c r="Z1976" s="14" t="s">
        <v>11</v>
      </c>
      <c r="AA1976" s="14" t="s">
        <v>42</v>
      </c>
      <c r="AB1976" s="38">
        <v>31</v>
      </c>
    </row>
    <row r="1977" spans="1:28" x14ac:dyDescent="0.35">
      <c r="A1977" t="s">
        <v>2006</v>
      </c>
      <c r="B1977">
        <v>2002</v>
      </c>
      <c r="C1977" t="s">
        <v>30</v>
      </c>
      <c r="D1977" s="42">
        <v>6</v>
      </c>
      <c r="E1977">
        <v>1</v>
      </c>
      <c r="F1977" s="37">
        <v>27724.29</v>
      </c>
      <c r="G1977" t="s">
        <v>16</v>
      </c>
      <c r="H1977" t="s">
        <v>12</v>
      </c>
      <c r="I1977" t="s">
        <v>13</v>
      </c>
      <c r="J1977" s="40">
        <v>2002</v>
      </c>
      <c r="K1977" s="43" t="s">
        <v>30</v>
      </c>
      <c r="L1977" s="14">
        <f t="shared" si="210"/>
        <v>240</v>
      </c>
      <c r="M1977" s="14" t="str">
        <f t="shared" si="211"/>
        <v>tier - 1</v>
      </c>
      <c r="N1977" s="14">
        <f t="shared" si="212"/>
        <v>1</v>
      </c>
      <c r="O1977" s="8" t="str">
        <f t="shared" si="213"/>
        <v>tier - 3</v>
      </c>
      <c r="P1977" s="8" t="str">
        <f t="shared" si="214"/>
        <v>R1013</v>
      </c>
      <c r="Q1977" s="35" t="str">
        <f t="shared" si="215"/>
        <v>6-Dec-2002</v>
      </c>
      <c r="R1977" s="35">
        <v>37596</v>
      </c>
      <c r="S1977" s="44">
        <f t="shared" si="216"/>
        <v>21</v>
      </c>
      <c r="T1977" s="47">
        <v>27724.29</v>
      </c>
      <c r="U1977" s="14" t="s">
        <v>2006</v>
      </c>
      <c r="V1977" s="58">
        <v>37596</v>
      </c>
      <c r="W1977" s="14">
        <v>1</v>
      </c>
      <c r="X1977" s="77">
        <v>27724.29</v>
      </c>
      <c r="Y1977" s="14" t="s">
        <v>16</v>
      </c>
      <c r="Z1977" s="14" t="s">
        <v>12</v>
      </c>
      <c r="AA1977" s="14" t="s">
        <v>13</v>
      </c>
      <c r="AB1977" s="38">
        <v>21</v>
      </c>
    </row>
    <row r="1978" spans="1:28" x14ac:dyDescent="0.35">
      <c r="A1978" t="s">
        <v>2007</v>
      </c>
      <c r="B1978">
        <v>1960</v>
      </c>
      <c r="C1978" t="s">
        <v>10</v>
      </c>
      <c r="D1978" s="42">
        <v>6</v>
      </c>
      <c r="E1978">
        <v>0</v>
      </c>
      <c r="F1978" s="37">
        <v>27808.73</v>
      </c>
      <c r="G1978" t="s">
        <v>16</v>
      </c>
      <c r="H1978" t="s">
        <v>16</v>
      </c>
      <c r="I1978" t="s">
        <v>13</v>
      </c>
      <c r="J1978" s="40">
        <v>1960</v>
      </c>
      <c r="K1978" s="43" t="s">
        <v>10</v>
      </c>
      <c r="L1978" s="14">
        <f t="shared" si="210"/>
        <v>240</v>
      </c>
      <c r="M1978" s="14" t="str">
        <f t="shared" si="211"/>
        <v>tier - 1</v>
      </c>
      <c r="N1978" s="14">
        <f t="shared" si="212"/>
        <v>2</v>
      </c>
      <c r="O1978" s="8" t="str">
        <f t="shared" si="213"/>
        <v>tier - 1</v>
      </c>
      <c r="P1978" s="8" t="str">
        <f t="shared" si="214"/>
        <v>R1013</v>
      </c>
      <c r="Q1978" s="35" t="str">
        <f t="shared" si="215"/>
        <v>6-Jul-1960</v>
      </c>
      <c r="R1978" s="35">
        <v>22103</v>
      </c>
      <c r="S1978" s="44">
        <f t="shared" si="216"/>
        <v>63</v>
      </c>
      <c r="T1978" s="47">
        <v>27808.73</v>
      </c>
      <c r="U1978" s="14" t="s">
        <v>2007</v>
      </c>
      <c r="V1978" s="58">
        <v>22103</v>
      </c>
      <c r="W1978" s="14">
        <v>0</v>
      </c>
      <c r="X1978" s="77">
        <v>27808.73</v>
      </c>
      <c r="Y1978" s="14" t="s">
        <v>16</v>
      </c>
      <c r="Z1978" s="14" t="s">
        <v>16</v>
      </c>
      <c r="AA1978" s="14" t="s">
        <v>13</v>
      </c>
      <c r="AB1978" s="38">
        <v>63</v>
      </c>
    </row>
    <row r="1979" spans="1:28" x14ac:dyDescent="0.35">
      <c r="A1979" t="s">
        <v>2008</v>
      </c>
      <c r="B1979">
        <v>1985</v>
      </c>
      <c r="C1979" t="s">
        <v>30</v>
      </c>
      <c r="D1979" s="42">
        <v>4</v>
      </c>
      <c r="E1979">
        <v>3</v>
      </c>
      <c r="F1979" s="37">
        <v>27849.94</v>
      </c>
      <c r="G1979" t="s">
        <v>16</v>
      </c>
      <c r="H1979" t="s">
        <v>16</v>
      </c>
      <c r="I1979" t="s">
        <v>42</v>
      </c>
      <c r="J1979" s="40">
        <v>1985</v>
      </c>
      <c r="K1979" s="43" t="s">
        <v>30</v>
      </c>
      <c r="L1979" s="14">
        <f t="shared" si="210"/>
        <v>240</v>
      </c>
      <c r="M1979" s="14" t="str">
        <f t="shared" si="211"/>
        <v>tier - 1</v>
      </c>
      <c r="N1979" s="14">
        <f t="shared" si="212"/>
        <v>2</v>
      </c>
      <c r="O1979" s="8" t="str">
        <f t="shared" si="213"/>
        <v>tier - 1</v>
      </c>
      <c r="P1979" s="8" t="str">
        <f t="shared" si="214"/>
        <v>R1011</v>
      </c>
      <c r="Q1979" s="35" t="str">
        <f t="shared" si="215"/>
        <v>4-Dec-1985</v>
      </c>
      <c r="R1979" s="35">
        <v>31385</v>
      </c>
      <c r="S1979" s="44">
        <f t="shared" si="216"/>
        <v>38</v>
      </c>
      <c r="T1979" s="47">
        <v>27849.94</v>
      </c>
      <c r="U1979" s="14" t="s">
        <v>2008</v>
      </c>
      <c r="V1979" s="58">
        <v>31385</v>
      </c>
      <c r="W1979" s="14">
        <v>3</v>
      </c>
      <c r="X1979" s="77">
        <v>27849.94</v>
      </c>
      <c r="Y1979" s="14" t="s">
        <v>16</v>
      </c>
      <c r="Z1979" s="14" t="s">
        <v>16</v>
      </c>
      <c r="AA1979" s="14" t="s">
        <v>42</v>
      </c>
      <c r="AB1979" s="38">
        <v>38</v>
      </c>
    </row>
    <row r="1980" spans="1:28" x14ac:dyDescent="0.35">
      <c r="A1980" t="s">
        <v>2009</v>
      </c>
      <c r="B1980">
        <v>1989</v>
      </c>
      <c r="C1980" t="s">
        <v>15</v>
      </c>
      <c r="D1980" s="42">
        <v>21</v>
      </c>
      <c r="E1980">
        <v>3</v>
      </c>
      <c r="F1980" s="37">
        <v>27925.86</v>
      </c>
      <c r="G1980" t="s">
        <v>16</v>
      </c>
      <c r="H1980" t="s">
        <v>11</v>
      </c>
      <c r="I1980" t="s">
        <v>42</v>
      </c>
      <c r="J1980" s="40">
        <v>1989</v>
      </c>
      <c r="K1980" s="43" t="s">
        <v>15</v>
      </c>
      <c r="L1980" s="14">
        <f t="shared" si="210"/>
        <v>240</v>
      </c>
      <c r="M1980" s="14" t="str">
        <f t="shared" si="211"/>
        <v>tier - 1</v>
      </c>
      <c r="N1980" s="14">
        <f t="shared" si="212"/>
        <v>9</v>
      </c>
      <c r="O1980" s="8" t="str">
        <f t="shared" si="213"/>
        <v>tier - 2</v>
      </c>
      <c r="P1980" s="8" t="str">
        <f t="shared" si="214"/>
        <v>R1011</v>
      </c>
      <c r="Q1980" s="35" t="str">
        <f t="shared" si="215"/>
        <v>21-Nov-1989</v>
      </c>
      <c r="R1980" s="35">
        <v>32833</v>
      </c>
      <c r="S1980" s="44">
        <f t="shared" si="216"/>
        <v>34</v>
      </c>
      <c r="T1980" s="47">
        <v>27925.86</v>
      </c>
      <c r="U1980" s="14" t="s">
        <v>2009</v>
      </c>
      <c r="V1980" s="58">
        <v>32833</v>
      </c>
      <c r="W1980" s="14">
        <v>3</v>
      </c>
      <c r="X1980" s="77">
        <v>27925.86</v>
      </c>
      <c r="Y1980" s="14" t="s">
        <v>16</v>
      </c>
      <c r="Z1980" s="14" t="s">
        <v>11</v>
      </c>
      <c r="AA1980" s="14" t="s">
        <v>42</v>
      </c>
      <c r="AB1980" s="38">
        <v>34</v>
      </c>
    </row>
    <row r="1981" spans="1:28" x14ac:dyDescent="0.35">
      <c r="A1981" t="s">
        <v>2010</v>
      </c>
      <c r="B1981">
        <v>1991</v>
      </c>
      <c r="C1981" t="s">
        <v>18</v>
      </c>
      <c r="D1981" s="42">
        <v>4</v>
      </c>
      <c r="E1981">
        <v>3</v>
      </c>
      <c r="F1981" s="37">
        <v>27931.11</v>
      </c>
      <c r="G1981" t="s">
        <v>16</v>
      </c>
      <c r="H1981" t="s">
        <v>12</v>
      </c>
      <c r="I1981" t="s">
        <v>42</v>
      </c>
      <c r="J1981" s="40">
        <v>1991</v>
      </c>
      <c r="K1981" s="43" t="s">
        <v>18</v>
      </c>
      <c r="L1981" s="14">
        <f t="shared" si="210"/>
        <v>240</v>
      </c>
      <c r="M1981" s="14" t="str">
        <f t="shared" si="211"/>
        <v>tier - 1</v>
      </c>
      <c r="N1981" s="14">
        <f t="shared" si="212"/>
        <v>1</v>
      </c>
      <c r="O1981" s="8" t="str">
        <f t="shared" si="213"/>
        <v>tier - 3</v>
      </c>
      <c r="P1981" s="8" t="str">
        <f t="shared" si="214"/>
        <v>R1011</v>
      </c>
      <c r="Q1981" s="35" t="str">
        <f t="shared" si="215"/>
        <v>4-Jun-1991</v>
      </c>
      <c r="R1981" s="35">
        <v>33393</v>
      </c>
      <c r="S1981" s="44">
        <f t="shared" si="216"/>
        <v>32</v>
      </c>
      <c r="T1981" s="47">
        <v>27931.11</v>
      </c>
      <c r="U1981" s="14" t="s">
        <v>2010</v>
      </c>
      <c r="V1981" s="58">
        <v>33393</v>
      </c>
      <c r="W1981" s="14">
        <v>3</v>
      </c>
      <c r="X1981" s="77">
        <v>27931.11</v>
      </c>
      <c r="Y1981" s="14" t="s">
        <v>16</v>
      </c>
      <c r="Z1981" s="14" t="s">
        <v>12</v>
      </c>
      <c r="AA1981" s="14" t="s">
        <v>42</v>
      </c>
      <c r="AB1981" s="38">
        <v>32</v>
      </c>
    </row>
    <row r="1982" spans="1:28" x14ac:dyDescent="0.35">
      <c r="A1982" t="s">
        <v>2011</v>
      </c>
      <c r="B1982">
        <v>1961</v>
      </c>
      <c r="C1982" t="s">
        <v>10</v>
      </c>
      <c r="D1982" s="42">
        <v>28</v>
      </c>
      <c r="E1982">
        <v>3</v>
      </c>
      <c r="F1982" s="37">
        <v>27941.29</v>
      </c>
      <c r="G1982" t="s">
        <v>16</v>
      </c>
      <c r="H1982" t="s">
        <v>12</v>
      </c>
      <c r="I1982" t="s">
        <v>42</v>
      </c>
      <c r="J1982" s="40">
        <v>1961</v>
      </c>
      <c r="K1982" s="43" t="s">
        <v>10</v>
      </c>
      <c r="L1982" s="14">
        <f t="shared" si="210"/>
        <v>240</v>
      </c>
      <c r="M1982" s="14" t="str">
        <f t="shared" si="211"/>
        <v>tier - 1</v>
      </c>
      <c r="N1982" s="14">
        <f t="shared" si="212"/>
        <v>1</v>
      </c>
      <c r="O1982" s="8" t="str">
        <f t="shared" si="213"/>
        <v>tier - 3</v>
      </c>
      <c r="P1982" s="8" t="str">
        <f t="shared" si="214"/>
        <v>R1011</v>
      </c>
      <c r="Q1982" s="35" t="str">
        <f t="shared" si="215"/>
        <v>28-Jul-1961</v>
      </c>
      <c r="R1982" s="35">
        <v>22490</v>
      </c>
      <c r="S1982" s="44">
        <f t="shared" si="216"/>
        <v>62</v>
      </c>
      <c r="T1982" s="47">
        <v>27941.29</v>
      </c>
      <c r="U1982" s="14" t="s">
        <v>2011</v>
      </c>
      <c r="V1982" s="58">
        <v>22490</v>
      </c>
      <c r="W1982" s="14">
        <v>3</v>
      </c>
      <c r="X1982" s="77">
        <v>27941.29</v>
      </c>
      <c r="Y1982" s="14" t="s">
        <v>16</v>
      </c>
      <c r="Z1982" s="14" t="s">
        <v>12</v>
      </c>
      <c r="AA1982" s="14" t="s">
        <v>42</v>
      </c>
      <c r="AB1982" s="38">
        <v>62</v>
      </c>
    </row>
    <row r="1983" spans="1:28" x14ac:dyDescent="0.35">
      <c r="A1983" t="s">
        <v>2012</v>
      </c>
      <c r="B1983">
        <v>1999</v>
      </c>
      <c r="C1983" t="s">
        <v>30</v>
      </c>
      <c r="D1983" s="42">
        <v>21</v>
      </c>
      <c r="E1983">
        <v>0</v>
      </c>
      <c r="F1983" s="37">
        <v>27980.77</v>
      </c>
      <c r="G1983" t="s">
        <v>16</v>
      </c>
      <c r="H1983" t="s">
        <v>16</v>
      </c>
      <c r="I1983" t="s">
        <v>42</v>
      </c>
      <c r="J1983" s="40">
        <v>1999</v>
      </c>
      <c r="K1983" s="43" t="s">
        <v>30</v>
      </c>
      <c r="L1983" s="14">
        <f t="shared" si="210"/>
        <v>240</v>
      </c>
      <c r="M1983" s="14" t="str">
        <f t="shared" si="211"/>
        <v>tier - 1</v>
      </c>
      <c r="N1983" s="14">
        <f t="shared" si="212"/>
        <v>2</v>
      </c>
      <c r="O1983" s="8" t="str">
        <f t="shared" si="213"/>
        <v>tier - 1</v>
      </c>
      <c r="P1983" s="8" t="str">
        <f t="shared" si="214"/>
        <v>R1011</v>
      </c>
      <c r="Q1983" s="35" t="str">
        <f t="shared" si="215"/>
        <v>21-Dec-1999</v>
      </c>
      <c r="R1983" s="35">
        <v>36515</v>
      </c>
      <c r="S1983" s="44">
        <f t="shared" si="216"/>
        <v>23</v>
      </c>
      <c r="T1983" s="47">
        <v>27980.77</v>
      </c>
      <c r="U1983" s="14" t="s">
        <v>2012</v>
      </c>
      <c r="V1983" s="58">
        <v>36515</v>
      </c>
      <c r="W1983" s="14">
        <v>0</v>
      </c>
      <c r="X1983" s="77">
        <v>27980.77</v>
      </c>
      <c r="Y1983" s="14" t="s">
        <v>16</v>
      </c>
      <c r="Z1983" s="14" t="s">
        <v>16</v>
      </c>
      <c r="AA1983" s="14" t="s">
        <v>42</v>
      </c>
      <c r="AB1983" s="38">
        <v>23</v>
      </c>
    </row>
    <row r="1984" spans="1:28" x14ac:dyDescent="0.35">
      <c r="A1984" t="s">
        <v>2013</v>
      </c>
      <c r="B1984">
        <v>1985</v>
      </c>
      <c r="C1984" t="s">
        <v>15</v>
      </c>
      <c r="D1984" s="42">
        <v>29</v>
      </c>
      <c r="E1984">
        <v>3</v>
      </c>
      <c r="F1984" s="37">
        <v>28006.94</v>
      </c>
      <c r="G1984" t="s">
        <v>16</v>
      </c>
      <c r="H1984" t="s">
        <v>11</v>
      </c>
      <c r="I1984" t="s">
        <v>42</v>
      </c>
      <c r="J1984" s="40">
        <v>1985</v>
      </c>
      <c r="K1984" s="43" t="s">
        <v>15</v>
      </c>
      <c r="L1984" s="14">
        <f t="shared" si="210"/>
        <v>240</v>
      </c>
      <c r="M1984" s="14" t="str">
        <f t="shared" si="211"/>
        <v>tier - 1</v>
      </c>
      <c r="N1984" s="14">
        <f t="shared" si="212"/>
        <v>9</v>
      </c>
      <c r="O1984" s="8" t="str">
        <f t="shared" si="213"/>
        <v>tier - 2</v>
      </c>
      <c r="P1984" s="8" t="str">
        <f t="shared" si="214"/>
        <v>R1011</v>
      </c>
      <c r="Q1984" s="35" t="str">
        <f t="shared" si="215"/>
        <v>29-Nov-1985</v>
      </c>
      <c r="R1984" s="35">
        <v>31380</v>
      </c>
      <c r="S1984" s="44">
        <f t="shared" si="216"/>
        <v>38</v>
      </c>
      <c r="T1984" s="47">
        <v>28006.94</v>
      </c>
      <c r="U1984" s="14" t="s">
        <v>2013</v>
      </c>
      <c r="V1984" s="58">
        <v>31380</v>
      </c>
      <c r="W1984" s="14">
        <v>3</v>
      </c>
      <c r="X1984" s="77">
        <v>28006.94</v>
      </c>
      <c r="Y1984" s="14" t="s">
        <v>16</v>
      </c>
      <c r="Z1984" s="14" t="s">
        <v>11</v>
      </c>
      <c r="AA1984" s="14" t="s">
        <v>42</v>
      </c>
      <c r="AB1984" s="38">
        <v>38</v>
      </c>
    </row>
    <row r="1985" spans="1:28" x14ac:dyDescent="0.35">
      <c r="A1985" t="s">
        <v>2014</v>
      </c>
      <c r="B1985">
        <v>1960</v>
      </c>
      <c r="C1985" t="s">
        <v>15</v>
      </c>
      <c r="D1985" s="42">
        <v>22</v>
      </c>
      <c r="E1985">
        <v>0</v>
      </c>
      <c r="F1985" s="37">
        <v>28101.33</v>
      </c>
      <c r="G1985" t="s">
        <v>16</v>
      </c>
      <c r="H1985" t="s">
        <v>11</v>
      </c>
      <c r="I1985" t="s">
        <v>166</v>
      </c>
      <c r="J1985" s="40">
        <v>1960</v>
      </c>
      <c r="K1985" s="43" t="s">
        <v>15</v>
      </c>
      <c r="L1985" s="14">
        <f t="shared" si="210"/>
        <v>240</v>
      </c>
      <c r="M1985" s="14" t="str">
        <f t="shared" si="211"/>
        <v>tier - 1</v>
      </c>
      <c r="N1985" s="14">
        <f t="shared" si="212"/>
        <v>9</v>
      </c>
      <c r="O1985" s="8" t="str">
        <f t="shared" si="213"/>
        <v>tier - 2</v>
      </c>
      <c r="P1985" s="8" t="str">
        <f t="shared" si="214"/>
        <v>R1019</v>
      </c>
      <c r="Q1985" s="35" t="str">
        <f t="shared" si="215"/>
        <v>22-Nov-1960</v>
      </c>
      <c r="R1985" s="35">
        <v>22242</v>
      </c>
      <c r="S1985" s="44">
        <f t="shared" si="216"/>
        <v>63</v>
      </c>
      <c r="T1985" s="47">
        <v>28101.33</v>
      </c>
      <c r="U1985" s="14" t="s">
        <v>2014</v>
      </c>
      <c r="V1985" s="58">
        <v>22242</v>
      </c>
      <c r="W1985" s="14">
        <v>0</v>
      </c>
      <c r="X1985" s="77">
        <v>28101.33</v>
      </c>
      <c r="Y1985" s="14" t="s">
        <v>16</v>
      </c>
      <c r="Z1985" s="14" t="s">
        <v>11</v>
      </c>
      <c r="AA1985" s="14" t="s">
        <v>166</v>
      </c>
      <c r="AB1985" s="38">
        <v>63</v>
      </c>
    </row>
    <row r="1986" spans="1:28" x14ac:dyDescent="0.35">
      <c r="A1986" t="s">
        <v>2015</v>
      </c>
      <c r="B1986">
        <v>1999</v>
      </c>
      <c r="C1986" t="s">
        <v>20</v>
      </c>
      <c r="D1986" s="42">
        <v>6</v>
      </c>
      <c r="E1986">
        <v>0</v>
      </c>
      <c r="F1986" s="37">
        <v>28245.34</v>
      </c>
      <c r="G1986" t="s">
        <v>16</v>
      </c>
      <c r="H1986" t="s">
        <v>12</v>
      </c>
      <c r="I1986" t="s">
        <v>42</v>
      </c>
      <c r="J1986" s="40">
        <v>1999</v>
      </c>
      <c r="K1986" s="43" t="s">
        <v>20</v>
      </c>
      <c r="L1986" s="14">
        <f t="shared" si="210"/>
        <v>240</v>
      </c>
      <c r="M1986" s="14" t="str">
        <f t="shared" si="211"/>
        <v>tier - 1</v>
      </c>
      <c r="N1986" s="14">
        <f t="shared" si="212"/>
        <v>1</v>
      </c>
      <c r="O1986" s="8" t="str">
        <f t="shared" si="213"/>
        <v>tier - 3</v>
      </c>
      <c r="P1986" s="8" t="str">
        <f t="shared" si="214"/>
        <v>R1011</v>
      </c>
      <c r="Q1986" s="35" t="str">
        <f t="shared" si="215"/>
        <v>6-Sep-1999</v>
      </c>
      <c r="R1986" s="35">
        <v>36409</v>
      </c>
      <c r="S1986" s="44">
        <f t="shared" si="216"/>
        <v>24</v>
      </c>
      <c r="T1986" s="47">
        <v>28245.34</v>
      </c>
      <c r="U1986" s="14" t="s">
        <v>2015</v>
      </c>
      <c r="V1986" s="58">
        <v>36409</v>
      </c>
      <c r="W1986" s="14">
        <v>0</v>
      </c>
      <c r="X1986" s="77">
        <v>28245.34</v>
      </c>
      <c r="Y1986" s="14" t="s">
        <v>16</v>
      </c>
      <c r="Z1986" s="14" t="s">
        <v>12</v>
      </c>
      <c r="AA1986" s="14" t="s">
        <v>42</v>
      </c>
      <c r="AB1986" s="38">
        <v>24</v>
      </c>
    </row>
    <row r="1987" spans="1:28" x14ac:dyDescent="0.35">
      <c r="A1987" t="s">
        <v>2016</v>
      </c>
      <c r="B1987">
        <v>1963</v>
      </c>
      <c r="C1987" t="s">
        <v>15</v>
      </c>
      <c r="D1987" s="42">
        <v>25</v>
      </c>
      <c r="E1987">
        <v>1</v>
      </c>
      <c r="F1987" s="37">
        <v>28287.9</v>
      </c>
      <c r="G1987" t="s">
        <v>16</v>
      </c>
      <c r="H1987" t="s">
        <v>16</v>
      </c>
      <c r="I1987" t="s">
        <v>13</v>
      </c>
      <c r="J1987" s="40">
        <v>1963</v>
      </c>
      <c r="K1987" s="43" t="s">
        <v>15</v>
      </c>
      <c r="L1987" s="14">
        <f t="shared" si="210"/>
        <v>240</v>
      </c>
      <c r="M1987" s="14" t="str">
        <f t="shared" si="211"/>
        <v>tier - 1</v>
      </c>
      <c r="N1987" s="14">
        <f t="shared" si="212"/>
        <v>2</v>
      </c>
      <c r="O1987" s="8" t="str">
        <f t="shared" si="213"/>
        <v>tier - 1</v>
      </c>
      <c r="P1987" s="8" t="str">
        <f t="shared" si="214"/>
        <v>R1013</v>
      </c>
      <c r="Q1987" s="35" t="str">
        <f t="shared" si="215"/>
        <v>25-Nov-1963</v>
      </c>
      <c r="R1987" s="35">
        <v>23340</v>
      </c>
      <c r="S1987" s="44">
        <f t="shared" si="216"/>
        <v>60</v>
      </c>
      <c r="T1987" s="47">
        <v>28287.9</v>
      </c>
      <c r="U1987" s="14" t="s">
        <v>2016</v>
      </c>
      <c r="V1987" s="58">
        <v>23340</v>
      </c>
      <c r="W1987" s="14">
        <v>1</v>
      </c>
      <c r="X1987" s="77">
        <v>28287.9</v>
      </c>
      <c r="Y1987" s="14" t="s">
        <v>16</v>
      </c>
      <c r="Z1987" s="14" t="s">
        <v>16</v>
      </c>
      <c r="AA1987" s="14" t="s">
        <v>13</v>
      </c>
      <c r="AB1987" s="38">
        <v>60</v>
      </c>
    </row>
    <row r="1988" spans="1:28" x14ac:dyDescent="0.35">
      <c r="A1988" t="s">
        <v>2017</v>
      </c>
      <c r="B1988">
        <v>1990</v>
      </c>
      <c r="C1988" t="s">
        <v>30</v>
      </c>
      <c r="D1988" s="42">
        <v>24</v>
      </c>
      <c r="E1988">
        <v>3</v>
      </c>
      <c r="F1988" s="37">
        <v>28302.33</v>
      </c>
      <c r="G1988" t="s">
        <v>16</v>
      </c>
      <c r="H1988" t="s">
        <v>11</v>
      </c>
      <c r="I1988" t="s">
        <v>42</v>
      </c>
      <c r="J1988" s="40">
        <v>1990</v>
      </c>
      <c r="K1988" s="43" t="s">
        <v>30</v>
      </c>
      <c r="L1988" s="14">
        <f t="shared" si="210"/>
        <v>240</v>
      </c>
      <c r="M1988" s="14" t="str">
        <f t="shared" si="211"/>
        <v>tier - 1</v>
      </c>
      <c r="N1988" s="14">
        <f t="shared" si="212"/>
        <v>9</v>
      </c>
      <c r="O1988" s="8" t="str">
        <f t="shared" si="213"/>
        <v>tier - 2</v>
      </c>
      <c r="P1988" s="8" t="str">
        <f t="shared" si="214"/>
        <v>R1011</v>
      </c>
      <c r="Q1988" s="35" t="str">
        <f t="shared" si="215"/>
        <v>24-Dec-1990</v>
      </c>
      <c r="R1988" s="35">
        <v>33231</v>
      </c>
      <c r="S1988" s="44">
        <f t="shared" si="216"/>
        <v>32</v>
      </c>
      <c r="T1988" s="47">
        <v>28302.33</v>
      </c>
      <c r="U1988" s="14" t="s">
        <v>2017</v>
      </c>
      <c r="V1988" s="58">
        <v>33231</v>
      </c>
      <c r="W1988" s="14">
        <v>3</v>
      </c>
      <c r="X1988" s="77">
        <v>28302.33</v>
      </c>
      <c r="Y1988" s="14" t="s">
        <v>16</v>
      </c>
      <c r="Z1988" s="14" t="s">
        <v>11</v>
      </c>
      <c r="AA1988" s="14" t="s">
        <v>42</v>
      </c>
      <c r="AB1988" s="38">
        <v>32</v>
      </c>
    </row>
    <row r="1989" spans="1:28" x14ac:dyDescent="0.35">
      <c r="A1989" t="s">
        <v>2018</v>
      </c>
      <c r="B1989">
        <v>1977</v>
      </c>
      <c r="C1989" t="s">
        <v>30</v>
      </c>
      <c r="D1989" s="42">
        <v>2</v>
      </c>
      <c r="E1989">
        <v>1</v>
      </c>
      <c r="F1989" s="37">
        <v>28340.19</v>
      </c>
      <c r="G1989" t="s">
        <v>16</v>
      </c>
      <c r="H1989" t="s">
        <v>11</v>
      </c>
      <c r="I1989" t="s">
        <v>23</v>
      </c>
      <c r="J1989" s="40">
        <v>1977</v>
      </c>
      <c r="K1989" s="43" t="s">
        <v>30</v>
      </c>
      <c r="L1989" s="14">
        <f t="shared" ref="L1989:L2052" si="217">MATCH($G$4:$G$2346,$G$4:$G$2346,0)</f>
        <v>240</v>
      </c>
      <c r="M1989" s="14" t="str">
        <f t="shared" ref="M1989:M2052" si="218">IF(G1989="?",INDEX($G$4:$G$2346,MODE($L$4:$L$2346)),G1989)</f>
        <v>tier - 1</v>
      </c>
      <c r="N1989" s="14">
        <f t="shared" ref="N1989:N2052" si="219">MATCH($H$4:$H$2346,$H$4:$H$2346,0)</f>
        <v>9</v>
      </c>
      <c r="O1989" s="8" t="str">
        <f t="shared" ref="O1989:O2052" si="220">IF(H1989="?",INDEX($H$4:$H$2346,MODE($N$4:$N$2346)),H1989)</f>
        <v>tier - 2</v>
      </c>
      <c r="P1989" s="8" t="str">
        <f t="shared" ref="P1989:P2052" si="221">IF(I1989="?","Unknown",I1989)</f>
        <v>R1012</v>
      </c>
      <c r="Q1989" s="35" t="str">
        <f t="shared" ref="Q1989:Q2052" si="222">CONCATENATE(D1989,"-",K1989,"-",J1989)</f>
        <v>2-Dec-1977</v>
      </c>
      <c r="R1989" s="35">
        <v>28461</v>
      </c>
      <c r="S1989" s="44">
        <f t="shared" ref="S1989:S2052" si="223">ROUND((($S$2-R1989)/365),0)</f>
        <v>46</v>
      </c>
      <c r="T1989" s="47">
        <v>28340.19</v>
      </c>
      <c r="U1989" s="14" t="s">
        <v>2018</v>
      </c>
      <c r="V1989" s="58">
        <v>28461</v>
      </c>
      <c r="W1989" s="14">
        <v>1</v>
      </c>
      <c r="X1989" s="77">
        <v>28340.19</v>
      </c>
      <c r="Y1989" s="14" t="s">
        <v>16</v>
      </c>
      <c r="Z1989" s="14" t="s">
        <v>11</v>
      </c>
      <c r="AA1989" s="14" t="s">
        <v>23</v>
      </c>
      <c r="AB1989" s="38">
        <v>46</v>
      </c>
    </row>
    <row r="1990" spans="1:28" x14ac:dyDescent="0.35">
      <c r="A1990" t="s">
        <v>2019</v>
      </c>
      <c r="B1990">
        <v>1974</v>
      </c>
      <c r="C1990" t="s">
        <v>20</v>
      </c>
      <c r="D1990" s="42">
        <v>16</v>
      </c>
      <c r="E1990">
        <v>1</v>
      </c>
      <c r="F1990" s="37">
        <v>28468.92</v>
      </c>
      <c r="G1990" t="s">
        <v>16</v>
      </c>
      <c r="H1990" t="s">
        <v>16</v>
      </c>
      <c r="I1990" t="s">
        <v>23</v>
      </c>
      <c r="J1990" s="40">
        <v>1974</v>
      </c>
      <c r="K1990" s="43" t="s">
        <v>20</v>
      </c>
      <c r="L1990" s="14">
        <f t="shared" si="217"/>
        <v>240</v>
      </c>
      <c r="M1990" s="14" t="str">
        <f t="shared" si="218"/>
        <v>tier - 1</v>
      </c>
      <c r="N1990" s="14">
        <f t="shared" si="219"/>
        <v>2</v>
      </c>
      <c r="O1990" s="8" t="str">
        <f t="shared" si="220"/>
        <v>tier - 1</v>
      </c>
      <c r="P1990" s="8" t="str">
        <f t="shared" si="221"/>
        <v>R1012</v>
      </c>
      <c r="Q1990" s="35" t="str">
        <f t="shared" si="222"/>
        <v>16-Sep-1974</v>
      </c>
      <c r="R1990" s="35">
        <v>27288</v>
      </c>
      <c r="S1990" s="44">
        <f t="shared" si="223"/>
        <v>49</v>
      </c>
      <c r="T1990" s="47">
        <v>28468.92</v>
      </c>
      <c r="U1990" s="14" t="s">
        <v>2019</v>
      </c>
      <c r="V1990" s="58">
        <v>27288</v>
      </c>
      <c r="W1990" s="14">
        <v>1</v>
      </c>
      <c r="X1990" s="77">
        <v>28468.92</v>
      </c>
      <c r="Y1990" s="14" t="s">
        <v>16</v>
      </c>
      <c r="Z1990" s="14" t="s">
        <v>16</v>
      </c>
      <c r="AA1990" s="14" t="s">
        <v>23</v>
      </c>
      <c r="AB1990" s="38">
        <v>49</v>
      </c>
    </row>
    <row r="1991" spans="1:28" x14ac:dyDescent="0.35">
      <c r="A1991" t="s">
        <v>2020</v>
      </c>
      <c r="B1991">
        <v>1982</v>
      </c>
      <c r="C1991" t="s">
        <v>30</v>
      </c>
      <c r="D1991" s="42">
        <v>11</v>
      </c>
      <c r="E1991">
        <v>1</v>
      </c>
      <c r="F1991" s="37">
        <v>28476.73</v>
      </c>
      <c r="G1991" t="s">
        <v>16</v>
      </c>
      <c r="H1991" t="s">
        <v>11</v>
      </c>
      <c r="I1991" t="s">
        <v>23</v>
      </c>
      <c r="J1991" s="40">
        <v>1982</v>
      </c>
      <c r="K1991" s="43" t="s">
        <v>30</v>
      </c>
      <c r="L1991" s="14">
        <f t="shared" si="217"/>
        <v>240</v>
      </c>
      <c r="M1991" s="14" t="str">
        <f t="shared" si="218"/>
        <v>tier - 1</v>
      </c>
      <c r="N1991" s="14">
        <f t="shared" si="219"/>
        <v>9</v>
      </c>
      <c r="O1991" s="8" t="str">
        <f t="shared" si="220"/>
        <v>tier - 2</v>
      </c>
      <c r="P1991" s="8" t="str">
        <f t="shared" si="221"/>
        <v>R1012</v>
      </c>
      <c r="Q1991" s="35" t="str">
        <f t="shared" si="222"/>
        <v>11-Dec-1982</v>
      </c>
      <c r="R1991" s="35">
        <v>30296</v>
      </c>
      <c r="S1991" s="44">
        <f t="shared" si="223"/>
        <v>41</v>
      </c>
      <c r="T1991" s="47">
        <v>28476.73</v>
      </c>
      <c r="U1991" s="14" t="s">
        <v>2020</v>
      </c>
      <c r="V1991" s="58">
        <v>30296</v>
      </c>
      <c r="W1991" s="14">
        <v>1</v>
      </c>
      <c r="X1991" s="77">
        <v>28476.73</v>
      </c>
      <c r="Y1991" s="14" t="s">
        <v>16</v>
      </c>
      <c r="Z1991" s="14" t="s">
        <v>11</v>
      </c>
      <c r="AA1991" s="14" t="s">
        <v>23</v>
      </c>
      <c r="AB1991" s="38">
        <v>41</v>
      </c>
    </row>
    <row r="1992" spans="1:28" x14ac:dyDescent="0.35">
      <c r="A1992" t="s">
        <v>2021</v>
      </c>
      <c r="B1992">
        <v>1985</v>
      </c>
      <c r="C1992" t="s">
        <v>20</v>
      </c>
      <c r="D1992" s="42">
        <v>27</v>
      </c>
      <c r="E1992">
        <v>3</v>
      </c>
      <c r="F1992" s="37">
        <v>28542.86</v>
      </c>
      <c r="G1992" t="s">
        <v>16</v>
      </c>
      <c r="H1992" t="s">
        <v>12</v>
      </c>
      <c r="I1992" t="s">
        <v>42</v>
      </c>
      <c r="J1992" s="40">
        <v>1985</v>
      </c>
      <c r="K1992" s="43" t="s">
        <v>20</v>
      </c>
      <c r="L1992" s="14">
        <f t="shared" si="217"/>
        <v>240</v>
      </c>
      <c r="M1992" s="14" t="str">
        <f t="shared" si="218"/>
        <v>tier - 1</v>
      </c>
      <c r="N1992" s="14">
        <f t="shared" si="219"/>
        <v>1</v>
      </c>
      <c r="O1992" s="8" t="str">
        <f t="shared" si="220"/>
        <v>tier - 3</v>
      </c>
      <c r="P1992" s="8" t="str">
        <f t="shared" si="221"/>
        <v>R1011</v>
      </c>
      <c r="Q1992" s="35" t="str">
        <f t="shared" si="222"/>
        <v>27-Sep-1985</v>
      </c>
      <c r="R1992" s="35">
        <v>31317</v>
      </c>
      <c r="S1992" s="44">
        <f t="shared" si="223"/>
        <v>38</v>
      </c>
      <c r="T1992" s="47">
        <v>28542.86</v>
      </c>
      <c r="U1992" s="14" t="s">
        <v>2021</v>
      </c>
      <c r="V1992" s="58">
        <v>31317</v>
      </c>
      <c r="W1992" s="14">
        <v>3</v>
      </c>
      <c r="X1992" s="77">
        <v>28542.86</v>
      </c>
      <c r="Y1992" s="14" t="s">
        <v>16</v>
      </c>
      <c r="Z1992" s="14" t="s">
        <v>12</v>
      </c>
      <c r="AA1992" s="14" t="s">
        <v>42</v>
      </c>
      <c r="AB1992" s="38">
        <v>38</v>
      </c>
    </row>
    <row r="1993" spans="1:28" x14ac:dyDescent="0.35">
      <c r="A1993" t="s">
        <v>2022</v>
      </c>
      <c r="B1993">
        <v>1990</v>
      </c>
      <c r="C1993" t="s">
        <v>30</v>
      </c>
      <c r="D1993" s="42">
        <v>5</v>
      </c>
      <c r="E1993">
        <v>3</v>
      </c>
      <c r="F1993" s="37">
        <v>28716.14</v>
      </c>
      <c r="G1993" t="s">
        <v>16</v>
      </c>
      <c r="H1993" t="s">
        <v>12</v>
      </c>
      <c r="I1993" t="s">
        <v>42</v>
      </c>
      <c r="J1993" s="40">
        <v>1990</v>
      </c>
      <c r="K1993" s="43" t="s">
        <v>30</v>
      </c>
      <c r="L1993" s="14">
        <f t="shared" si="217"/>
        <v>240</v>
      </c>
      <c r="M1993" s="14" t="str">
        <f t="shared" si="218"/>
        <v>tier - 1</v>
      </c>
      <c r="N1993" s="14">
        <f t="shared" si="219"/>
        <v>1</v>
      </c>
      <c r="O1993" s="8" t="str">
        <f t="shared" si="220"/>
        <v>tier - 3</v>
      </c>
      <c r="P1993" s="8" t="str">
        <f t="shared" si="221"/>
        <v>R1011</v>
      </c>
      <c r="Q1993" s="35" t="str">
        <f t="shared" si="222"/>
        <v>5-Dec-1990</v>
      </c>
      <c r="R1993" s="35">
        <v>33212</v>
      </c>
      <c r="S1993" s="44">
        <f t="shared" si="223"/>
        <v>33</v>
      </c>
      <c r="T1993" s="47">
        <v>28716.14</v>
      </c>
      <c r="U1993" s="14" t="s">
        <v>2022</v>
      </c>
      <c r="V1993" s="58">
        <v>33212</v>
      </c>
      <c r="W1993" s="14">
        <v>3</v>
      </c>
      <c r="X1993" s="77">
        <v>28716.14</v>
      </c>
      <c r="Y1993" s="14" t="s">
        <v>16</v>
      </c>
      <c r="Z1993" s="14" t="s">
        <v>12</v>
      </c>
      <c r="AA1993" s="14" t="s">
        <v>42</v>
      </c>
      <c r="AB1993" s="38">
        <v>33</v>
      </c>
    </row>
    <row r="1994" spans="1:28" x14ac:dyDescent="0.35">
      <c r="A1994" t="s">
        <v>2023</v>
      </c>
      <c r="B1994">
        <v>1961</v>
      </c>
      <c r="C1994" t="s">
        <v>35</v>
      </c>
      <c r="D1994" s="42">
        <v>3</v>
      </c>
      <c r="E1994">
        <v>1</v>
      </c>
      <c r="F1994" s="37">
        <v>28868.66</v>
      </c>
      <c r="G1994" t="s">
        <v>16</v>
      </c>
      <c r="H1994" t="s">
        <v>11</v>
      </c>
      <c r="I1994" t="s">
        <v>23</v>
      </c>
      <c r="J1994" s="40">
        <v>1961</v>
      </c>
      <c r="K1994" s="43" t="s">
        <v>35</v>
      </c>
      <c r="L1994" s="14">
        <f t="shared" si="217"/>
        <v>240</v>
      </c>
      <c r="M1994" s="14" t="str">
        <f t="shared" si="218"/>
        <v>tier - 1</v>
      </c>
      <c r="N1994" s="14">
        <f t="shared" si="219"/>
        <v>9</v>
      </c>
      <c r="O1994" s="8" t="str">
        <f t="shared" si="220"/>
        <v>tier - 2</v>
      </c>
      <c r="P1994" s="8" t="str">
        <f t="shared" si="221"/>
        <v>R1012</v>
      </c>
      <c r="Q1994" s="35" t="str">
        <f t="shared" si="222"/>
        <v>3-Aug-1961</v>
      </c>
      <c r="R1994" s="35">
        <v>22496</v>
      </c>
      <c r="S1994" s="44">
        <f t="shared" si="223"/>
        <v>62</v>
      </c>
      <c r="T1994" s="47">
        <v>28868.66</v>
      </c>
      <c r="U1994" s="14" t="s">
        <v>2023</v>
      </c>
      <c r="V1994" s="58">
        <v>22496</v>
      </c>
      <c r="W1994" s="14">
        <v>1</v>
      </c>
      <c r="X1994" s="77">
        <v>28868.66</v>
      </c>
      <c r="Y1994" s="14" t="s">
        <v>16</v>
      </c>
      <c r="Z1994" s="14" t="s">
        <v>11</v>
      </c>
      <c r="AA1994" s="14" t="s">
        <v>23</v>
      </c>
      <c r="AB1994" s="38">
        <v>62</v>
      </c>
    </row>
    <row r="1995" spans="1:28" x14ac:dyDescent="0.35">
      <c r="A1995" t="s">
        <v>2024</v>
      </c>
      <c r="B1995">
        <v>1962</v>
      </c>
      <c r="C1995" t="s">
        <v>10</v>
      </c>
      <c r="D1995" s="42">
        <v>25</v>
      </c>
      <c r="E1995">
        <v>0</v>
      </c>
      <c r="F1995" s="37">
        <v>28923.14</v>
      </c>
      <c r="G1995" t="s">
        <v>16</v>
      </c>
      <c r="H1995" t="s">
        <v>16</v>
      </c>
      <c r="I1995" t="s">
        <v>23</v>
      </c>
      <c r="J1995" s="40">
        <v>1962</v>
      </c>
      <c r="K1995" s="43" t="s">
        <v>10</v>
      </c>
      <c r="L1995" s="14">
        <f t="shared" si="217"/>
        <v>240</v>
      </c>
      <c r="M1995" s="14" t="str">
        <f t="shared" si="218"/>
        <v>tier - 1</v>
      </c>
      <c r="N1995" s="14">
        <f t="shared" si="219"/>
        <v>2</v>
      </c>
      <c r="O1995" s="8" t="str">
        <f t="shared" si="220"/>
        <v>tier - 1</v>
      </c>
      <c r="P1995" s="8" t="str">
        <f t="shared" si="221"/>
        <v>R1012</v>
      </c>
      <c r="Q1995" s="35" t="str">
        <f t="shared" si="222"/>
        <v>25-Jul-1962</v>
      </c>
      <c r="R1995" s="35">
        <v>22852</v>
      </c>
      <c r="S1995" s="44">
        <f t="shared" si="223"/>
        <v>61</v>
      </c>
      <c r="T1995" s="47">
        <v>28923.14</v>
      </c>
      <c r="U1995" s="14" t="s">
        <v>2024</v>
      </c>
      <c r="V1995" s="58">
        <v>22852</v>
      </c>
      <c r="W1995" s="14">
        <v>0</v>
      </c>
      <c r="X1995" s="77">
        <v>28923.14</v>
      </c>
      <c r="Y1995" s="14" t="s">
        <v>16</v>
      </c>
      <c r="Z1995" s="14" t="s">
        <v>16</v>
      </c>
      <c r="AA1995" s="14" t="s">
        <v>23</v>
      </c>
      <c r="AB1995" s="38">
        <v>61</v>
      </c>
    </row>
    <row r="1996" spans="1:28" x14ac:dyDescent="0.35">
      <c r="A1996" t="s">
        <v>2025</v>
      </c>
      <c r="B1996">
        <v>1959</v>
      </c>
      <c r="C1996" t="s">
        <v>30</v>
      </c>
      <c r="D1996" s="42">
        <v>5</v>
      </c>
      <c r="E1996">
        <v>0</v>
      </c>
      <c r="F1996" s="37">
        <v>28950.47</v>
      </c>
      <c r="G1996" t="s">
        <v>16</v>
      </c>
      <c r="H1996" t="s">
        <v>16</v>
      </c>
      <c r="I1996" t="s">
        <v>23</v>
      </c>
      <c r="J1996" s="40">
        <v>1959</v>
      </c>
      <c r="K1996" s="43" t="s">
        <v>30</v>
      </c>
      <c r="L1996" s="14">
        <f t="shared" si="217"/>
        <v>240</v>
      </c>
      <c r="M1996" s="14" t="str">
        <f t="shared" si="218"/>
        <v>tier - 1</v>
      </c>
      <c r="N1996" s="14">
        <f t="shared" si="219"/>
        <v>2</v>
      </c>
      <c r="O1996" s="8" t="str">
        <f t="shared" si="220"/>
        <v>tier - 1</v>
      </c>
      <c r="P1996" s="8" t="str">
        <f t="shared" si="221"/>
        <v>R1012</v>
      </c>
      <c r="Q1996" s="35" t="str">
        <f t="shared" si="222"/>
        <v>5-Dec-1959</v>
      </c>
      <c r="R1996" s="35">
        <v>21889</v>
      </c>
      <c r="S1996" s="44">
        <f t="shared" si="223"/>
        <v>64</v>
      </c>
      <c r="T1996" s="47">
        <v>28950.47</v>
      </c>
      <c r="U1996" s="14" t="s">
        <v>2025</v>
      </c>
      <c r="V1996" s="58">
        <v>21889</v>
      </c>
      <c r="W1996" s="14">
        <v>0</v>
      </c>
      <c r="X1996" s="77">
        <v>28950.47</v>
      </c>
      <c r="Y1996" s="14" t="s">
        <v>16</v>
      </c>
      <c r="Z1996" s="14" t="s">
        <v>16</v>
      </c>
      <c r="AA1996" s="14" t="s">
        <v>23</v>
      </c>
      <c r="AB1996" s="38">
        <v>64</v>
      </c>
    </row>
    <row r="1997" spans="1:28" x14ac:dyDescent="0.35">
      <c r="A1997" t="s">
        <v>2026</v>
      </c>
      <c r="B1997">
        <v>2003</v>
      </c>
      <c r="C1997" t="s">
        <v>20</v>
      </c>
      <c r="D1997" s="42">
        <v>1</v>
      </c>
      <c r="E1997">
        <v>0</v>
      </c>
      <c r="F1997" s="37">
        <v>28998.68</v>
      </c>
      <c r="G1997" t="s">
        <v>16</v>
      </c>
      <c r="H1997" t="s">
        <v>12</v>
      </c>
      <c r="I1997" t="s">
        <v>42</v>
      </c>
      <c r="J1997" s="40">
        <v>2003</v>
      </c>
      <c r="K1997" s="43" t="s">
        <v>20</v>
      </c>
      <c r="L1997" s="14">
        <f t="shared" si="217"/>
        <v>240</v>
      </c>
      <c r="M1997" s="14" t="str">
        <f t="shared" si="218"/>
        <v>tier - 1</v>
      </c>
      <c r="N1997" s="14">
        <f t="shared" si="219"/>
        <v>1</v>
      </c>
      <c r="O1997" s="8" t="str">
        <f t="shared" si="220"/>
        <v>tier - 3</v>
      </c>
      <c r="P1997" s="8" t="str">
        <f t="shared" si="221"/>
        <v>R1011</v>
      </c>
      <c r="Q1997" s="35" t="str">
        <f t="shared" si="222"/>
        <v>1-Sep-2003</v>
      </c>
      <c r="R1997" s="35">
        <v>37865</v>
      </c>
      <c r="S1997" s="44">
        <f t="shared" si="223"/>
        <v>20</v>
      </c>
      <c r="T1997" s="47">
        <v>28998.68</v>
      </c>
      <c r="U1997" s="14" t="s">
        <v>2026</v>
      </c>
      <c r="V1997" s="58">
        <v>37865</v>
      </c>
      <c r="W1997" s="14">
        <v>0</v>
      </c>
      <c r="X1997" s="77">
        <v>28998.68</v>
      </c>
      <c r="Y1997" s="14" t="s">
        <v>16</v>
      </c>
      <c r="Z1997" s="14" t="s">
        <v>12</v>
      </c>
      <c r="AA1997" s="14" t="s">
        <v>42</v>
      </c>
      <c r="AB1997" s="38">
        <v>20</v>
      </c>
    </row>
    <row r="1998" spans="1:28" x14ac:dyDescent="0.35">
      <c r="A1998" t="s">
        <v>2027</v>
      </c>
      <c r="B1998">
        <v>1992</v>
      </c>
      <c r="C1998" t="s">
        <v>10</v>
      </c>
      <c r="D1998" s="42">
        <v>7</v>
      </c>
      <c r="E1998">
        <v>0</v>
      </c>
      <c r="F1998" s="37">
        <v>29007.82</v>
      </c>
      <c r="G1998" t="s">
        <v>16</v>
      </c>
      <c r="H1998" t="s">
        <v>12</v>
      </c>
      <c r="I1998" t="s">
        <v>42</v>
      </c>
      <c r="J1998" s="40">
        <v>1992</v>
      </c>
      <c r="K1998" s="43" t="s">
        <v>10</v>
      </c>
      <c r="L1998" s="14">
        <f t="shared" si="217"/>
        <v>240</v>
      </c>
      <c r="M1998" s="14" t="str">
        <f t="shared" si="218"/>
        <v>tier - 1</v>
      </c>
      <c r="N1998" s="14">
        <f t="shared" si="219"/>
        <v>1</v>
      </c>
      <c r="O1998" s="8" t="str">
        <f t="shared" si="220"/>
        <v>tier - 3</v>
      </c>
      <c r="P1998" s="8" t="str">
        <f t="shared" si="221"/>
        <v>R1011</v>
      </c>
      <c r="Q1998" s="35" t="str">
        <f t="shared" si="222"/>
        <v>7-Jul-1992</v>
      </c>
      <c r="R1998" s="35">
        <v>33792</v>
      </c>
      <c r="S1998" s="44">
        <f t="shared" si="223"/>
        <v>31</v>
      </c>
      <c r="T1998" s="47">
        <v>29007.82</v>
      </c>
      <c r="U1998" s="14" t="s">
        <v>2027</v>
      </c>
      <c r="V1998" s="58">
        <v>33792</v>
      </c>
      <c r="W1998" s="14">
        <v>0</v>
      </c>
      <c r="X1998" s="77">
        <v>29007.82</v>
      </c>
      <c r="Y1998" s="14" t="s">
        <v>16</v>
      </c>
      <c r="Z1998" s="14" t="s">
        <v>12</v>
      </c>
      <c r="AA1998" s="14" t="s">
        <v>42</v>
      </c>
      <c r="AB1998" s="38">
        <v>31</v>
      </c>
    </row>
    <row r="1999" spans="1:28" x14ac:dyDescent="0.35">
      <c r="A1999" t="s">
        <v>2028</v>
      </c>
      <c r="B1999">
        <v>1980</v>
      </c>
      <c r="C1999" t="s">
        <v>10</v>
      </c>
      <c r="D1999" s="42">
        <v>14</v>
      </c>
      <c r="E1999">
        <v>2</v>
      </c>
      <c r="F1999" s="37">
        <v>29114.21</v>
      </c>
      <c r="G1999" t="s">
        <v>16</v>
      </c>
      <c r="H1999" t="s">
        <v>12</v>
      </c>
      <c r="I1999" t="s">
        <v>42</v>
      </c>
      <c r="J1999" s="40">
        <v>1980</v>
      </c>
      <c r="K1999" s="43" t="s">
        <v>10</v>
      </c>
      <c r="L1999" s="14">
        <f t="shared" si="217"/>
        <v>240</v>
      </c>
      <c r="M1999" s="14" t="str">
        <f t="shared" si="218"/>
        <v>tier - 1</v>
      </c>
      <c r="N1999" s="14">
        <f t="shared" si="219"/>
        <v>1</v>
      </c>
      <c r="O1999" s="8" t="str">
        <f t="shared" si="220"/>
        <v>tier - 3</v>
      </c>
      <c r="P1999" s="8" t="str">
        <f t="shared" si="221"/>
        <v>R1011</v>
      </c>
      <c r="Q1999" s="35" t="str">
        <f t="shared" si="222"/>
        <v>14-Jul-1980</v>
      </c>
      <c r="R1999" s="35">
        <v>29416</v>
      </c>
      <c r="S1999" s="44">
        <f t="shared" si="223"/>
        <v>43</v>
      </c>
      <c r="T1999" s="47">
        <v>29114.21</v>
      </c>
      <c r="U1999" s="14" t="s">
        <v>2028</v>
      </c>
      <c r="V1999" s="58">
        <v>29416</v>
      </c>
      <c r="W1999" s="14">
        <v>2</v>
      </c>
      <c r="X1999" s="77">
        <v>29114.21</v>
      </c>
      <c r="Y1999" s="14" t="s">
        <v>16</v>
      </c>
      <c r="Z1999" s="14" t="s">
        <v>12</v>
      </c>
      <c r="AA1999" s="14" t="s">
        <v>42</v>
      </c>
      <c r="AB1999" s="38">
        <v>43</v>
      </c>
    </row>
    <row r="2000" spans="1:28" x14ac:dyDescent="0.35">
      <c r="A2000" t="s">
        <v>2029</v>
      </c>
      <c r="B2000">
        <v>1978</v>
      </c>
      <c r="C2000" t="s">
        <v>15</v>
      </c>
      <c r="D2000" s="42">
        <v>29</v>
      </c>
      <c r="E2000">
        <v>2</v>
      </c>
      <c r="F2000" s="37">
        <v>29114.77</v>
      </c>
      <c r="G2000" t="s">
        <v>16</v>
      </c>
      <c r="H2000" t="s">
        <v>16</v>
      </c>
      <c r="I2000" t="s">
        <v>42</v>
      </c>
      <c r="J2000" s="40">
        <v>1978</v>
      </c>
      <c r="K2000" s="43" t="s">
        <v>15</v>
      </c>
      <c r="L2000" s="14">
        <f t="shared" si="217"/>
        <v>240</v>
      </c>
      <c r="M2000" s="14" t="str">
        <f t="shared" si="218"/>
        <v>tier - 1</v>
      </c>
      <c r="N2000" s="14">
        <f t="shared" si="219"/>
        <v>2</v>
      </c>
      <c r="O2000" s="8" t="str">
        <f t="shared" si="220"/>
        <v>tier - 1</v>
      </c>
      <c r="P2000" s="8" t="str">
        <f t="shared" si="221"/>
        <v>R1011</v>
      </c>
      <c r="Q2000" s="35" t="str">
        <f t="shared" si="222"/>
        <v>29-Nov-1978</v>
      </c>
      <c r="R2000" s="35">
        <v>28823</v>
      </c>
      <c r="S2000" s="44">
        <f t="shared" si="223"/>
        <v>45</v>
      </c>
      <c r="T2000" s="47">
        <v>29114.77</v>
      </c>
      <c r="U2000" s="14" t="s">
        <v>2029</v>
      </c>
      <c r="V2000" s="58">
        <v>28823</v>
      </c>
      <c r="W2000" s="14">
        <v>2</v>
      </c>
      <c r="X2000" s="77">
        <v>29114.77</v>
      </c>
      <c r="Y2000" s="14" t="s">
        <v>16</v>
      </c>
      <c r="Z2000" s="14" t="s">
        <v>16</v>
      </c>
      <c r="AA2000" s="14" t="s">
        <v>42</v>
      </c>
      <c r="AB2000" s="38">
        <v>45</v>
      </c>
    </row>
    <row r="2001" spans="1:28" x14ac:dyDescent="0.35">
      <c r="A2001" t="s">
        <v>2030</v>
      </c>
      <c r="B2001">
        <v>1961</v>
      </c>
      <c r="C2001" t="s">
        <v>30</v>
      </c>
      <c r="D2001" s="42">
        <v>24</v>
      </c>
      <c r="E2001">
        <v>0</v>
      </c>
      <c r="F2001" s="37">
        <v>29141.360000000001</v>
      </c>
      <c r="G2001" t="s">
        <v>16</v>
      </c>
      <c r="H2001" t="s">
        <v>12</v>
      </c>
      <c r="I2001" t="s">
        <v>23</v>
      </c>
      <c r="J2001" s="40">
        <v>1961</v>
      </c>
      <c r="K2001" s="43" t="s">
        <v>30</v>
      </c>
      <c r="L2001" s="14">
        <f t="shared" si="217"/>
        <v>240</v>
      </c>
      <c r="M2001" s="14" t="str">
        <f t="shared" si="218"/>
        <v>tier - 1</v>
      </c>
      <c r="N2001" s="14">
        <f t="shared" si="219"/>
        <v>1</v>
      </c>
      <c r="O2001" s="8" t="str">
        <f t="shared" si="220"/>
        <v>tier - 3</v>
      </c>
      <c r="P2001" s="8" t="str">
        <f t="shared" si="221"/>
        <v>R1012</v>
      </c>
      <c r="Q2001" s="35" t="str">
        <f t="shared" si="222"/>
        <v>24-Dec-1961</v>
      </c>
      <c r="R2001" s="35">
        <v>22639</v>
      </c>
      <c r="S2001" s="44">
        <f t="shared" si="223"/>
        <v>61</v>
      </c>
      <c r="T2001" s="47">
        <v>29141.360000000001</v>
      </c>
      <c r="U2001" s="14" t="s">
        <v>2030</v>
      </c>
      <c r="V2001" s="58">
        <v>22639</v>
      </c>
      <c r="W2001" s="14">
        <v>0</v>
      </c>
      <c r="X2001" s="77">
        <v>29141.360000000001</v>
      </c>
      <c r="Y2001" s="14" t="s">
        <v>16</v>
      </c>
      <c r="Z2001" s="14" t="s">
        <v>12</v>
      </c>
      <c r="AA2001" s="14" t="s">
        <v>23</v>
      </c>
      <c r="AB2001" s="38">
        <v>61</v>
      </c>
    </row>
    <row r="2002" spans="1:28" x14ac:dyDescent="0.35">
      <c r="A2002" t="s">
        <v>2031</v>
      </c>
      <c r="B2002">
        <v>1976</v>
      </c>
      <c r="C2002" t="s">
        <v>15</v>
      </c>
      <c r="D2002" s="42">
        <v>8</v>
      </c>
      <c r="E2002">
        <v>2</v>
      </c>
      <c r="F2002" s="37">
        <v>29160.39</v>
      </c>
      <c r="G2002" t="s">
        <v>16</v>
      </c>
      <c r="H2002" t="s">
        <v>11</v>
      </c>
      <c r="I2002" t="s">
        <v>42</v>
      </c>
      <c r="J2002" s="40">
        <v>1976</v>
      </c>
      <c r="K2002" s="43" t="s">
        <v>15</v>
      </c>
      <c r="L2002" s="14">
        <f t="shared" si="217"/>
        <v>240</v>
      </c>
      <c r="M2002" s="14" t="str">
        <f t="shared" si="218"/>
        <v>tier - 1</v>
      </c>
      <c r="N2002" s="14">
        <f t="shared" si="219"/>
        <v>9</v>
      </c>
      <c r="O2002" s="8" t="str">
        <f t="shared" si="220"/>
        <v>tier - 2</v>
      </c>
      <c r="P2002" s="8" t="str">
        <f t="shared" si="221"/>
        <v>R1011</v>
      </c>
      <c r="Q2002" s="35" t="str">
        <f t="shared" si="222"/>
        <v>8-Nov-1976</v>
      </c>
      <c r="R2002" s="35">
        <v>28072</v>
      </c>
      <c r="S2002" s="44">
        <f t="shared" si="223"/>
        <v>47</v>
      </c>
      <c r="T2002" s="47">
        <v>29160.39</v>
      </c>
      <c r="U2002" s="14" t="s">
        <v>2031</v>
      </c>
      <c r="V2002" s="58">
        <v>28072</v>
      </c>
      <c r="W2002" s="14">
        <v>2</v>
      </c>
      <c r="X2002" s="77">
        <v>29160.39</v>
      </c>
      <c r="Y2002" s="14" t="s">
        <v>16</v>
      </c>
      <c r="Z2002" s="14" t="s">
        <v>11</v>
      </c>
      <c r="AA2002" s="14" t="s">
        <v>42</v>
      </c>
      <c r="AB2002" s="38">
        <v>47</v>
      </c>
    </row>
    <row r="2003" spans="1:28" x14ac:dyDescent="0.35">
      <c r="A2003" t="s">
        <v>2032</v>
      </c>
      <c r="B2003">
        <v>1969</v>
      </c>
      <c r="C2003" t="s">
        <v>10</v>
      </c>
      <c r="D2003" s="42">
        <v>9</v>
      </c>
      <c r="E2003">
        <v>2</v>
      </c>
      <c r="F2003" s="37">
        <v>29186.48</v>
      </c>
      <c r="G2003" t="s">
        <v>16</v>
      </c>
      <c r="H2003" t="s">
        <v>12</v>
      </c>
      <c r="I2003" t="s">
        <v>247</v>
      </c>
      <c r="J2003" s="40">
        <v>1969</v>
      </c>
      <c r="K2003" s="43" t="s">
        <v>10</v>
      </c>
      <c r="L2003" s="14">
        <f t="shared" si="217"/>
        <v>240</v>
      </c>
      <c r="M2003" s="14" t="str">
        <f t="shared" si="218"/>
        <v>tier - 1</v>
      </c>
      <c r="N2003" s="14">
        <f t="shared" si="219"/>
        <v>1</v>
      </c>
      <c r="O2003" s="8" t="str">
        <f t="shared" si="220"/>
        <v>tier - 3</v>
      </c>
      <c r="P2003" s="8" t="str">
        <f t="shared" si="221"/>
        <v>R1024</v>
      </c>
      <c r="Q2003" s="35" t="str">
        <f t="shared" si="222"/>
        <v>9-Jul-1969</v>
      </c>
      <c r="R2003" s="35">
        <v>25393</v>
      </c>
      <c r="S2003" s="44">
        <f t="shared" si="223"/>
        <v>54</v>
      </c>
      <c r="T2003" s="47">
        <v>29186.48</v>
      </c>
      <c r="U2003" s="14" t="s">
        <v>2032</v>
      </c>
      <c r="V2003" s="58">
        <v>25393</v>
      </c>
      <c r="W2003" s="14">
        <v>2</v>
      </c>
      <c r="X2003" s="77">
        <v>29186.48</v>
      </c>
      <c r="Y2003" s="14" t="s">
        <v>16</v>
      </c>
      <c r="Z2003" s="14" t="s">
        <v>12</v>
      </c>
      <c r="AA2003" s="14" t="s">
        <v>247</v>
      </c>
      <c r="AB2003" s="38">
        <v>54</v>
      </c>
    </row>
    <row r="2004" spans="1:28" x14ac:dyDescent="0.35">
      <c r="A2004" t="s">
        <v>2033</v>
      </c>
      <c r="B2004">
        <v>1978</v>
      </c>
      <c r="C2004" t="s">
        <v>10</v>
      </c>
      <c r="D2004" s="42">
        <v>21</v>
      </c>
      <c r="E2004">
        <v>2</v>
      </c>
      <c r="F2004" s="37">
        <v>29227.599999999999</v>
      </c>
      <c r="G2004" t="s">
        <v>16</v>
      </c>
      <c r="H2004" t="s">
        <v>12</v>
      </c>
      <c r="I2004" t="s">
        <v>23</v>
      </c>
      <c r="J2004" s="40">
        <v>1978</v>
      </c>
      <c r="K2004" s="43" t="s">
        <v>10</v>
      </c>
      <c r="L2004" s="14">
        <f t="shared" si="217"/>
        <v>240</v>
      </c>
      <c r="M2004" s="14" t="str">
        <f t="shared" si="218"/>
        <v>tier - 1</v>
      </c>
      <c r="N2004" s="14">
        <f t="shared" si="219"/>
        <v>1</v>
      </c>
      <c r="O2004" s="8" t="str">
        <f t="shared" si="220"/>
        <v>tier - 3</v>
      </c>
      <c r="P2004" s="8" t="str">
        <f t="shared" si="221"/>
        <v>R1012</v>
      </c>
      <c r="Q2004" s="35" t="str">
        <f t="shared" si="222"/>
        <v>21-Jul-1978</v>
      </c>
      <c r="R2004" s="35">
        <v>28692</v>
      </c>
      <c r="S2004" s="44">
        <f t="shared" si="223"/>
        <v>45</v>
      </c>
      <c r="T2004" s="47">
        <v>29227.599999999999</v>
      </c>
      <c r="U2004" s="14" t="s">
        <v>2033</v>
      </c>
      <c r="V2004" s="58">
        <v>28692</v>
      </c>
      <c r="W2004" s="14">
        <v>2</v>
      </c>
      <c r="X2004" s="77">
        <v>29227.599999999999</v>
      </c>
      <c r="Y2004" s="14" t="s">
        <v>16</v>
      </c>
      <c r="Z2004" s="14" t="s">
        <v>12</v>
      </c>
      <c r="AA2004" s="14" t="s">
        <v>23</v>
      </c>
      <c r="AB2004" s="38">
        <v>45</v>
      </c>
    </row>
    <row r="2005" spans="1:28" x14ac:dyDescent="0.35">
      <c r="A2005" t="s">
        <v>2034</v>
      </c>
      <c r="B2005">
        <v>1958</v>
      </c>
      <c r="C2005" t="s">
        <v>18</v>
      </c>
      <c r="D2005" s="42">
        <v>5</v>
      </c>
      <c r="E2005">
        <v>0</v>
      </c>
      <c r="F2005" s="37">
        <v>29330.98</v>
      </c>
      <c r="G2005" t="s">
        <v>16</v>
      </c>
      <c r="H2005" t="s">
        <v>11</v>
      </c>
      <c r="I2005" t="s">
        <v>23</v>
      </c>
      <c r="J2005" s="40">
        <v>1958</v>
      </c>
      <c r="K2005" s="43" t="s">
        <v>18</v>
      </c>
      <c r="L2005" s="14">
        <f t="shared" si="217"/>
        <v>240</v>
      </c>
      <c r="M2005" s="14" t="str">
        <f t="shared" si="218"/>
        <v>tier - 1</v>
      </c>
      <c r="N2005" s="14">
        <f t="shared" si="219"/>
        <v>9</v>
      </c>
      <c r="O2005" s="8" t="str">
        <f t="shared" si="220"/>
        <v>tier - 2</v>
      </c>
      <c r="P2005" s="8" t="str">
        <f t="shared" si="221"/>
        <v>R1012</v>
      </c>
      <c r="Q2005" s="35" t="str">
        <f t="shared" si="222"/>
        <v>5-Jun-1958</v>
      </c>
      <c r="R2005" s="35">
        <v>21341</v>
      </c>
      <c r="S2005" s="44">
        <f t="shared" si="223"/>
        <v>65</v>
      </c>
      <c r="T2005" s="47">
        <v>29330.98</v>
      </c>
      <c r="U2005" s="14" t="s">
        <v>2034</v>
      </c>
      <c r="V2005" s="58">
        <v>21341</v>
      </c>
      <c r="W2005" s="14">
        <v>0</v>
      </c>
      <c r="X2005" s="77">
        <v>29330.98</v>
      </c>
      <c r="Y2005" s="14" t="s">
        <v>16</v>
      </c>
      <c r="Z2005" s="14" t="s">
        <v>11</v>
      </c>
      <c r="AA2005" s="14" t="s">
        <v>23</v>
      </c>
      <c r="AB2005" s="38">
        <v>65</v>
      </c>
    </row>
    <row r="2006" spans="1:28" x14ac:dyDescent="0.35">
      <c r="A2006" t="s">
        <v>2035</v>
      </c>
      <c r="B2006">
        <v>1985</v>
      </c>
      <c r="C2006" t="s">
        <v>15</v>
      </c>
      <c r="D2006" s="42">
        <v>7</v>
      </c>
      <c r="E2006">
        <v>3</v>
      </c>
      <c r="F2006" s="37">
        <v>29352.560000000001</v>
      </c>
      <c r="G2006" t="s">
        <v>16</v>
      </c>
      <c r="H2006" t="s">
        <v>16</v>
      </c>
      <c r="I2006" t="s">
        <v>42</v>
      </c>
      <c r="J2006" s="40">
        <v>1985</v>
      </c>
      <c r="K2006" s="43" t="s">
        <v>15</v>
      </c>
      <c r="L2006" s="14">
        <f t="shared" si="217"/>
        <v>240</v>
      </c>
      <c r="M2006" s="14" t="str">
        <f t="shared" si="218"/>
        <v>tier - 1</v>
      </c>
      <c r="N2006" s="14">
        <f t="shared" si="219"/>
        <v>2</v>
      </c>
      <c r="O2006" s="8" t="str">
        <f t="shared" si="220"/>
        <v>tier - 1</v>
      </c>
      <c r="P2006" s="8" t="str">
        <f t="shared" si="221"/>
        <v>R1011</v>
      </c>
      <c r="Q2006" s="35" t="str">
        <f t="shared" si="222"/>
        <v>7-Nov-1985</v>
      </c>
      <c r="R2006" s="35">
        <v>31358</v>
      </c>
      <c r="S2006" s="44">
        <f t="shared" si="223"/>
        <v>38</v>
      </c>
      <c r="T2006" s="47">
        <v>29352.560000000001</v>
      </c>
      <c r="U2006" s="14" t="s">
        <v>2035</v>
      </c>
      <c r="V2006" s="58">
        <v>31358</v>
      </c>
      <c r="W2006" s="14">
        <v>3</v>
      </c>
      <c r="X2006" s="77">
        <v>29352.560000000001</v>
      </c>
      <c r="Y2006" s="14" t="s">
        <v>16</v>
      </c>
      <c r="Z2006" s="14" t="s">
        <v>16</v>
      </c>
      <c r="AA2006" s="14" t="s">
        <v>42</v>
      </c>
      <c r="AB2006" s="38">
        <v>38</v>
      </c>
    </row>
    <row r="2007" spans="1:28" x14ac:dyDescent="0.35">
      <c r="A2007" t="s">
        <v>2036</v>
      </c>
      <c r="B2007">
        <v>1987</v>
      </c>
      <c r="C2007" t="s">
        <v>10</v>
      </c>
      <c r="D2007" s="42">
        <v>16</v>
      </c>
      <c r="E2007">
        <v>3</v>
      </c>
      <c r="F2007" s="37">
        <v>29443.59</v>
      </c>
      <c r="G2007" t="s">
        <v>16</v>
      </c>
      <c r="H2007" t="s">
        <v>16</v>
      </c>
      <c r="I2007" t="s">
        <v>42</v>
      </c>
      <c r="J2007" s="40">
        <v>1987</v>
      </c>
      <c r="K2007" s="43" t="s">
        <v>10</v>
      </c>
      <c r="L2007" s="14">
        <f t="shared" si="217"/>
        <v>240</v>
      </c>
      <c r="M2007" s="14" t="str">
        <f t="shared" si="218"/>
        <v>tier - 1</v>
      </c>
      <c r="N2007" s="14">
        <f t="shared" si="219"/>
        <v>2</v>
      </c>
      <c r="O2007" s="8" t="str">
        <f t="shared" si="220"/>
        <v>tier - 1</v>
      </c>
      <c r="P2007" s="8" t="str">
        <f t="shared" si="221"/>
        <v>R1011</v>
      </c>
      <c r="Q2007" s="35" t="str">
        <f t="shared" si="222"/>
        <v>16-Jul-1987</v>
      </c>
      <c r="R2007" s="35">
        <v>31974</v>
      </c>
      <c r="S2007" s="44">
        <f t="shared" si="223"/>
        <v>36</v>
      </c>
      <c r="T2007" s="47">
        <v>29443.59</v>
      </c>
      <c r="U2007" s="14" t="s">
        <v>2036</v>
      </c>
      <c r="V2007" s="58">
        <v>31974</v>
      </c>
      <c r="W2007" s="14">
        <v>3</v>
      </c>
      <c r="X2007" s="77">
        <v>29443.59</v>
      </c>
      <c r="Y2007" s="14" t="s">
        <v>16</v>
      </c>
      <c r="Z2007" s="14" t="s">
        <v>16</v>
      </c>
      <c r="AA2007" s="14" t="s">
        <v>42</v>
      </c>
      <c r="AB2007" s="38">
        <v>36</v>
      </c>
    </row>
    <row r="2008" spans="1:28" x14ac:dyDescent="0.35">
      <c r="A2008" t="s">
        <v>2037</v>
      </c>
      <c r="B2008">
        <v>1959</v>
      </c>
      <c r="C2008" t="s">
        <v>37</v>
      </c>
      <c r="D2008" s="42">
        <v>20</v>
      </c>
      <c r="E2008">
        <v>0</v>
      </c>
      <c r="F2008" s="37">
        <v>29523.17</v>
      </c>
      <c r="G2008" t="s">
        <v>16</v>
      </c>
      <c r="H2008" t="s">
        <v>11</v>
      </c>
      <c r="I2008" t="s">
        <v>247</v>
      </c>
      <c r="J2008" s="40">
        <v>1959</v>
      </c>
      <c r="K2008" s="43" t="s">
        <v>37</v>
      </c>
      <c r="L2008" s="14">
        <f t="shared" si="217"/>
        <v>240</v>
      </c>
      <c r="M2008" s="14" t="str">
        <f t="shared" si="218"/>
        <v>tier - 1</v>
      </c>
      <c r="N2008" s="14">
        <f t="shared" si="219"/>
        <v>9</v>
      </c>
      <c r="O2008" s="8" t="str">
        <f t="shared" si="220"/>
        <v>tier - 2</v>
      </c>
      <c r="P2008" s="8" t="str">
        <f t="shared" si="221"/>
        <v>R1024</v>
      </c>
      <c r="Q2008" s="35" t="str">
        <f t="shared" si="222"/>
        <v>20-Oct-1959</v>
      </c>
      <c r="R2008" s="35">
        <v>21843</v>
      </c>
      <c r="S2008" s="44">
        <f t="shared" si="223"/>
        <v>64</v>
      </c>
      <c r="T2008" s="47">
        <v>29523.17</v>
      </c>
      <c r="U2008" s="14" t="s">
        <v>2037</v>
      </c>
      <c r="V2008" s="58">
        <v>21843</v>
      </c>
      <c r="W2008" s="14">
        <v>0</v>
      </c>
      <c r="X2008" s="77">
        <v>29523.17</v>
      </c>
      <c r="Y2008" s="14" t="s">
        <v>16</v>
      </c>
      <c r="Z2008" s="14" t="s">
        <v>11</v>
      </c>
      <c r="AA2008" s="14" t="s">
        <v>247</v>
      </c>
      <c r="AB2008" s="38">
        <v>64</v>
      </c>
    </row>
    <row r="2009" spans="1:28" x14ac:dyDescent="0.35">
      <c r="A2009" t="s">
        <v>2038</v>
      </c>
      <c r="B2009">
        <v>1975</v>
      </c>
      <c r="C2009" t="s">
        <v>15</v>
      </c>
      <c r="D2009" s="42">
        <v>3</v>
      </c>
      <c r="E2009">
        <v>1</v>
      </c>
      <c r="F2009" s="37">
        <v>29583.8</v>
      </c>
      <c r="G2009" t="s">
        <v>16</v>
      </c>
      <c r="H2009" t="s">
        <v>16</v>
      </c>
      <c r="I2009" t="s">
        <v>42</v>
      </c>
      <c r="J2009" s="40">
        <v>1975</v>
      </c>
      <c r="K2009" s="43" t="s">
        <v>15</v>
      </c>
      <c r="L2009" s="14">
        <f t="shared" si="217"/>
        <v>240</v>
      </c>
      <c r="M2009" s="14" t="str">
        <f t="shared" si="218"/>
        <v>tier - 1</v>
      </c>
      <c r="N2009" s="14">
        <f t="shared" si="219"/>
        <v>2</v>
      </c>
      <c r="O2009" s="8" t="str">
        <f t="shared" si="220"/>
        <v>tier - 1</v>
      </c>
      <c r="P2009" s="8" t="str">
        <f t="shared" si="221"/>
        <v>R1011</v>
      </c>
      <c r="Q2009" s="35" t="str">
        <f t="shared" si="222"/>
        <v>3-Nov-1975</v>
      </c>
      <c r="R2009" s="35">
        <v>27701</v>
      </c>
      <c r="S2009" s="44">
        <f t="shared" si="223"/>
        <v>48</v>
      </c>
      <c r="T2009" s="47">
        <v>29583.8</v>
      </c>
      <c r="U2009" s="14" t="s">
        <v>2038</v>
      </c>
      <c r="V2009" s="58">
        <v>27701</v>
      </c>
      <c r="W2009" s="14">
        <v>1</v>
      </c>
      <c r="X2009" s="77">
        <v>29583.8</v>
      </c>
      <c r="Y2009" s="14" t="s">
        <v>16</v>
      </c>
      <c r="Z2009" s="14" t="s">
        <v>16</v>
      </c>
      <c r="AA2009" s="14" t="s">
        <v>42</v>
      </c>
      <c r="AB2009" s="38">
        <v>48</v>
      </c>
    </row>
    <row r="2010" spans="1:28" x14ac:dyDescent="0.35">
      <c r="A2010" t="s">
        <v>2039</v>
      </c>
      <c r="B2010">
        <v>1993</v>
      </c>
      <c r="C2010" t="s">
        <v>10</v>
      </c>
      <c r="D2010" s="42">
        <v>27</v>
      </c>
      <c r="E2010">
        <v>0</v>
      </c>
      <c r="F2010" s="37">
        <v>29622.69</v>
      </c>
      <c r="G2010" t="s">
        <v>16</v>
      </c>
      <c r="H2010" t="s">
        <v>16</v>
      </c>
      <c r="I2010" t="s">
        <v>42</v>
      </c>
      <c r="J2010" s="40">
        <v>1993</v>
      </c>
      <c r="K2010" s="43" t="s">
        <v>10</v>
      </c>
      <c r="L2010" s="14">
        <f t="shared" si="217"/>
        <v>240</v>
      </c>
      <c r="M2010" s="14" t="str">
        <f t="shared" si="218"/>
        <v>tier - 1</v>
      </c>
      <c r="N2010" s="14">
        <f t="shared" si="219"/>
        <v>2</v>
      </c>
      <c r="O2010" s="8" t="str">
        <f t="shared" si="220"/>
        <v>tier - 1</v>
      </c>
      <c r="P2010" s="8" t="str">
        <f t="shared" si="221"/>
        <v>R1011</v>
      </c>
      <c r="Q2010" s="35" t="str">
        <f t="shared" si="222"/>
        <v>27-Jul-1993</v>
      </c>
      <c r="R2010" s="35">
        <v>34177</v>
      </c>
      <c r="S2010" s="44">
        <f t="shared" si="223"/>
        <v>30</v>
      </c>
      <c r="T2010" s="47">
        <v>29622.69</v>
      </c>
      <c r="U2010" s="14" t="s">
        <v>2039</v>
      </c>
      <c r="V2010" s="58">
        <v>34177</v>
      </c>
      <c r="W2010" s="14">
        <v>0</v>
      </c>
      <c r="X2010" s="77">
        <v>29622.69</v>
      </c>
      <c r="Y2010" s="14" t="s">
        <v>16</v>
      </c>
      <c r="Z2010" s="14" t="s">
        <v>16</v>
      </c>
      <c r="AA2010" s="14" t="s">
        <v>42</v>
      </c>
      <c r="AB2010" s="38">
        <v>30</v>
      </c>
    </row>
    <row r="2011" spans="1:28" x14ac:dyDescent="0.35">
      <c r="A2011" t="s">
        <v>2040</v>
      </c>
      <c r="B2011">
        <v>1973</v>
      </c>
      <c r="C2011" t="s">
        <v>35</v>
      </c>
      <c r="D2011" s="42">
        <v>23</v>
      </c>
      <c r="E2011">
        <v>0</v>
      </c>
      <c r="F2011" s="37">
        <v>29757.69</v>
      </c>
      <c r="G2011" t="s">
        <v>16</v>
      </c>
      <c r="H2011" t="s">
        <v>12</v>
      </c>
      <c r="I2011" t="s">
        <v>42</v>
      </c>
      <c r="J2011" s="40">
        <v>1973</v>
      </c>
      <c r="K2011" s="43" t="s">
        <v>35</v>
      </c>
      <c r="L2011" s="14">
        <f t="shared" si="217"/>
        <v>240</v>
      </c>
      <c r="M2011" s="14" t="str">
        <f t="shared" si="218"/>
        <v>tier - 1</v>
      </c>
      <c r="N2011" s="14">
        <f t="shared" si="219"/>
        <v>1</v>
      </c>
      <c r="O2011" s="8" t="str">
        <f t="shared" si="220"/>
        <v>tier - 3</v>
      </c>
      <c r="P2011" s="8" t="str">
        <f t="shared" si="221"/>
        <v>R1011</v>
      </c>
      <c r="Q2011" s="35" t="str">
        <f t="shared" si="222"/>
        <v>23-Aug-1973</v>
      </c>
      <c r="R2011" s="35">
        <v>26899</v>
      </c>
      <c r="S2011" s="44">
        <f t="shared" si="223"/>
        <v>50</v>
      </c>
      <c r="T2011" s="47">
        <v>29757.69</v>
      </c>
      <c r="U2011" s="14" t="s">
        <v>2040</v>
      </c>
      <c r="V2011" s="58">
        <v>26899</v>
      </c>
      <c r="W2011" s="14">
        <v>0</v>
      </c>
      <c r="X2011" s="77">
        <v>29757.69</v>
      </c>
      <c r="Y2011" s="14" t="s">
        <v>16</v>
      </c>
      <c r="Z2011" s="14" t="s">
        <v>12</v>
      </c>
      <c r="AA2011" s="14" t="s">
        <v>42</v>
      </c>
      <c r="AB2011" s="38">
        <v>50</v>
      </c>
    </row>
    <row r="2012" spans="1:28" x14ac:dyDescent="0.35">
      <c r="A2012" t="s">
        <v>2041</v>
      </c>
      <c r="B2012">
        <v>1998</v>
      </c>
      <c r="C2012" t="s">
        <v>18</v>
      </c>
      <c r="D2012" s="42">
        <v>20</v>
      </c>
      <c r="E2012">
        <v>0</v>
      </c>
      <c r="F2012" s="37">
        <v>29760.6</v>
      </c>
      <c r="G2012" t="s">
        <v>16</v>
      </c>
      <c r="H2012" t="s">
        <v>11</v>
      </c>
      <c r="I2012" t="s">
        <v>42</v>
      </c>
      <c r="J2012" s="40">
        <v>1998</v>
      </c>
      <c r="K2012" s="43" t="s">
        <v>18</v>
      </c>
      <c r="L2012" s="14">
        <f t="shared" si="217"/>
        <v>240</v>
      </c>
      <c r="M2012" s="14" t="str">
        <f t="shared" si="218"/>
        <v>tier - 1</v>
      </c>
      <c r="N2012" s="14">
        <f t="shared" si="219"/>
        <v>9</v>
      </c>
      <c r="O2012" s="8" t="str">
        <f t="shared" si="220"/>
        <v>tier - 2</v>
      </c>
      <c r="P2012" s="8" t="str">
        <f t="shared" si="221"/>
        <v>R1011</v>
      </c>
      <c r="Q2012" s="35" t="str">
        <f t="shared" si="222"/>
        <v>20-Jun-1998</v>
      </c>
      <c r="R2012" s="35">
        <v>35966</v>
      </c>
      <c r="S2012" s="44">
        <f t="shared" si="223"/>
        <v>25</v>
      </c>
      <c r="T2012" s="47">
        <v>29760.6</v>
      </c>
      <c r="U2012" s="14" t="s">
        <v>2041</v>
      </c>
      <c r="V2012" s="58">
        <v>35966</v>
      </c>
      <c r="W2012" s="14">
        <v>0</v>
      </c>
      <c r="X2012" s="77">
        <v>29760.6</v>
      </c>
      <c r="Y2012" s="14" t="s">
        <v>16</v>
      </c>
      <c r="Z2012" s="14" t="s">
        <v>11</v>
      </c>
      <c r="AA2012" s="14" t="s">
        <v>42</v>
      </c>
      <c r="AB2012" s="38">
        <v>25</v>
      </c>
    </row>
    <row r="2013" spans="1:28" x14ac:dyDescent="0.35">
      <c r="A2013" t="s">
        <v>2042</v>
      </c>
      <c r="B2013">
        <v>1981</v>
      </c>
      <c r="C2013" t="s">
        <v>35</v>
      </c>
      <c r="D2013" s="42">
        <v>13</v>
      </c>
      <c r="E2013">
        <v>1</v>
      </c>
      <c r="F2013" s="37">
        <v>29816.639999999999</v>
      </c>
      <c r="G2013" t="s">
        <v>16</v>
      </c>
      <c r="H2013" t="s">
        <v>11</v>
      </c>
      <c r="I2013" t="s">
        <v>42</v>
      </c>
      <c r="J2013" s="40">
        <v>1981</v>
      </c>
      <c r="K2013" s="43" t="s">
        <v>35</v>
      </c>
      <c r="L2013" s="14">
        <f t="shared" si="217"/>
        <v>240</v>
      </c>
      <c r="M2013" s="14" t="str">
        <f t="shared" si="218"/>
        <v>tier - 1</v>
      </c>
      <c r="N2013" s="14">
        <f t="shared" si="219"/>
        <v>9</v>
      </c>
      <c r="O2013" s="8" t="str">
        <f t="shared" si="220"/>
        <v>tier - 2</v>
      </c>
      <c r="P2013" s="8" t="str">
        <f t="shared" si="221"/>
        <v>R1011</v>
      </c>
      <c r="Q2013" s="35" t="str">
        <f t="shared" si="222"/>
        <v>13-Aug-1981</v>
      </c>
      <c r="R2013" s="35">
        <v>29811</v>
      </c>
      <c r="S2013" s="44">
        <f t="shared" si="223"/>
        <v>42</v>
      </c>
      <c r="T2013" s="47">
        <v>29816.639999999999</v>
      </c>
      <c r="U2013" s="14" t="s">
        <v>2042</v>
      </c>
      <c r="V2013" s="58">
        <v>29811</v>
      </c>
      <c r="W2013" s="14">
        <v>1</v>
      </c>
      <c r="X2013" s="77">
        <v>29816.639999999999</v>
      </c>
      <c r="Y2013" s="14" t="s">
        <v>16</v>
      </c>
      <c r="Z2013" s="14" t="s">
        <v>11</v>
      </c>
      <c r="AA2013" s="14" t="s">
        <v>42</v>
      </c>
      <c r="AB2013" s="38">
        <v>42</v>
      </c>
    </row>
    <row r="2014" spans="1:28" x14ac:dyDescent="0.35">
      <c r="A2014" t="s">
        <v>2043</v>
      </c>
      <c r="B2014">
        <v>1982</v>
      </c>
      <c r="C2014" t="s">
        <v>37</v>
      </c>
      <c r="D2014" s="42">
        <v>29</v>
      </c>
      <c r="E2014">
        <v>3</v>
      </c>
      <c r="F2014" s="37">
        <v>29818.76</v>
      </c>
      <c r="G2014" t="s">
        <v>16</v>
      </c>
      <c r="H2014" t="s">
        <v>16</v>
      </c>
      <c r="I2014" t="s">
        <v>23</v>
      </c>
      <c r="J2014" s="40">
        <v>1982</v>
      </c>
      <c r="K2014" s="43" t="s">
        <v>37</v>
      </c>
      <c r="L2014" s="14">
        <f t="shared" si="217"/>
        <v>240</v>
      </c>
      <c r="M2014" s="14" t="str">
        <f t="shared" si="218"/>
        <v>tier - 1</v>
      </c>
      <c r="N2014" s="14">
        <f t="shared" si="219"/>
        <v>2</v>
      </c>
      <c r="O2014" s="8" t="str">
        <f t="shared" si="220"/>
        <v>tier - 1</v>
      </c>
      <c r="P2014" s="8" t="str">
        <f t="shared" si="221"/>
        <v>R1012</v>
      </c>
      <c r="Q2014" s="35" t="str">
        <f t="shared" si="222"/>
        <v>29-Oct-1982</v>
      </c>
      <c r="R2014" s="35">
        <v>30253</v>
      </c>
      <c r="S2014" s="44">
        <f t="shared" si="223"/>
        <v>41</v>
      </c>
      <c r="T2014" s="47">
        <v>29818.76</v>
      </c>
      <c r="U2014" s="14" t="s">
        <v>2043</v>
      </c>
      <c r="V2014" s="58">
        <v>30253</v>
      </c>
      <c r="W2014" s="14">
        <v>3</v>
      </c>
      <c r="X2014" s="77">
        <v>29818.76</v>
      </c>
      <c r="Y2014" s="14" t="s">
        <v>16</v>
      </c>
      <c r="Z2014" s="14" t="s">
        <v>16</v>
      </c>
      <c r="AA2014" s="14" t="s">
        <v>23</v>
      </c>
      <c r="AB2014" s="38">
        <v>41</v>
      </c>
    </row>
    <row r="2015" spans="1:28" x14ac:dyDescent="0.35">
      <c r="A2015" t="s">
        <v>2044</v>
      </c>
      <c r="B2015">
        <v>1989</v>
      </c>
      <c r="C2015" t="s">
        <v>30</v>
      </c>
      <c r="D2015" s="42">
        <v>30</v>
      </c>
      <c r="E2015">
        <v>3</v>
      </c>
      <c r="F2015" s="37">
        <v>29852.48</v>
      </c>
      <c r="G2015" t="s">
        <v>16</v>
      </c>
      <c r="H2015" t="s">
        <v>12</v>
      </c>
      <c r="I2015" t="s">
        <v>42</v>
      </c>
      <c r="J2015" s="40">
        <v>1989</v>
      </c>
      <c r="K2015" s="43" t="s">
        <v>30</v>
      </c>
      <c r="L2015" s="14">
        <f t="shared" si="217"/>
        <v>240</v>
      </c>
      <c r="M2015" s="14" t="str">
        <f t="shared" si="218"/>
        <v>tier - 1</v>
      </c>
      <c r="N2015" s="14">
        <f t="shared" si="219"/>
        <v>1</v>
      </c>
      <c r="O2015" s="8" t="str">
        <f t="shared" si="220"/>
        <v>tier - 3</v>
      </c>
      <c r="P2015" s="8" t="str">
        <f t="shared" si="221"/>
        <v>R1011</v>
      </c>
      <c r="Q2015" s="35" t="str">
        <f t="shared" si="222"/>
        <v>30-Dec-1989</v>
      </c>
      <c r="R2015" s="35">
        <v>32872</v>
      </c>
      <c r="S2015" s="44">
        <f t="shared" si="223"/>
        <v>33</v>
      </c>
      <c r="T2015" s="47">
        <v>29852.48</v>
      </c>
      <c r="U2015" s="14" t="s">
        <v>2044</v>
      </c>
      <c r="V2015" s="58">
        <v>32872</v>
      </c>
      <c r="W2015" s="14">
        <v>3</v>
      </c>
      <c r="X2015" s="77">
        <v>29852.48</v>
      </c>
      <c r="Y2015" s="14" t="s">
        <v>16</v>
      </c>
      <c r="Z2015" s="14" t="s">
        <v>12</v>
      </c>
      <c r="AA2015" s="14" t="s">
        <v>42</v>
      </c>
      <c r="AB2015" s="38">
        <v>33</v>
      </c>
    </row>
    <row r="2016" spans="1:28" x14ac:dyDescent="0.35">
      <c r="A2016" t="s">
        <v>2045</v>
      </c>
      <c r="B2016">
        <v>1975</v>
      </c>
      <c r="C2016" t="s">
        <v>35</v>
      </c>
      <c r="D2016" s="42">
        <v>19</v>
      </c>
      <c r="E2016">
        <v>1</v>
      </c>
      <c r="F2016" s="37">
        <v>29899.25</v>
      </c>
      <c r="G2016" t="s">
        <v>16</v>
      </c>
      <c r="H2016" t="s">
        <v>12</v>
      </c>
      <c r="I2016" t="s">
        <v>42</v>
      </c>
      <c r="J2016" s="40">
        <v>1975</v>
      </c>
      <c r="K2016" s="43" t="s">
        <v>35</v>
      </c>
      <c r="L2016" s="14">
        <f t="shared" si="217"/>
        <v>240</v>
      </c>
      <c r="M2016" s="14" t="str">
        <f t="shared" si="218"/>
        <v>tier - 1</v>
      </c>
      <c r="N2016" s="14">
        <f t="shared" si="219"/>
        <v>1</v>
      </c>
      <c r="O2016" s="8" t="str">
        <f t="shared" si="220"/>
        <v>tier - 3</v>
      </c>
      <c r="P2016" s="8" t="str">
        <f t="shared" si="221"/>
        <v>R1011</v>
      </c>
      <c r="Q2016" s="35" t="str">
        <f t="shared" si="222"/>
        <v>19-Aug-1975</v>
      </c>
      <c r="R2016" s="35">
        <v>27625</v>
      </c>
      <c r="S2016" s="44">
        <f t="shared" si="223"/>
        <v>48</v>
      </c>
      <c r="T2016" s="47">
        <v>29899.25</v>
      </c>
      <c r="U2016" s="14" t="s">
        <v>2045</v>
      </c>
      <c r="V2016" s="58">
        <v>27625</v>
      </c>
      <c r="W2016" s="14">
        <v>1</v>
      </c>
      <c r="X2016" s="77">
        <v>29899.25</v>
      </c>
      <c r="Y2016" s="14" t="s">
        <v>16</v>
      </c>
      <c r="Z2016" s="14" t="s">
        <v>12</v>
      </c>
      <c r="AA2016" s="14" t="s">
        <v>42</v>
      </c>
      <c r="AB2016" s="38">
        <v>48</v>
      </c>
    </row>
    <row r="2017" spans="1:28" x14ac:dyDescent="0.35">
      <c r="A2017" t="s">
        <v>2046</v>
      </c>
      <c r="B2017">
        <v>1988</v>
      </c>
      <c r="C2017" t="s">
        <v>30</v>
      </c>
      <c r="D2017" s="42">
        <v>30</v>
      </c>
      <c r="E2017">
        <v>3</v>
      </c>
      <c r="F2017" s="37">
        <v>29929.56</v>
      </c>
      <c r="G2017" t="s">
        <v>16</v>
      </c>
      <c r="H2017" t="s">
        <v>16</v>
      </c>
      <c r="I2017" t="s">
        <v>42</v>
      </c>
      <c r="J2017" s="40">
        <v>1988</v>
      </c>
      <c r="K2017" s="43" t="s">
        <v>30</v>
      </c>
      <c r="L2017" s="14">
        <f t="shared" si="217"/>
        <v>240</v>
      </c>
      <c r="M2017" s="14" t="str">
        <f t="shared" si="218"/>
        <v>tier - 1</v>
      </c>
      <c r="N2017" s="14">
        <f t="shared" si="219"/>
        <v>2</v>
      </c>
      <c r="O2017" s="8" t="str">
        <f t="shared" si="220"/>
        <v>tier - 1</v>
      </c>
      <c r="P2017" s="8" t="str">
        <f t="shared" si="221"/>
        <v>R1011</v>
      </c>
      <c r="Q2017" s="35" t="str">
        <f t="shared" si="222"/>
        <v>30-Dec-1988</v>
      </c>
      <c r="R2017" s="35">
        <v>32507</v>
      </c>
      <c r="S2017" s="44">
        <f t="shared" si="223"/>
        <v>34</v>
      </c>
      <c r="T2017" s="47">
        <v>29929.56</v>
      </c>
      <c r="U2017" s="14" t="s">
        <v>2046</v>
      </c>
      <c r="V2017" s="58">
        <v>32507</v>
      </c>
      <c r="W2017" s="14">
        <v>3</v>
      </c>
      <c r="X2017" s="77">
        <v>29929.56</v>
      </c>
      <c r="Y2017" s="14" t="s">
        <v>16</v>
      </c>
      <c r="Z2017" s="14" t="s">
        <v>16</v>
      </c>
      <c r="AA2017" s="14" t="s">
        <v>42</v>
      </c>
      <c r="AB2017" s="38">
        <v>34</v>
      </c>
    </row>
    <row r="2018" spans="1:28" x14ac:dyDescent="0.35">
      <c r="A2018" t="s">
        <v>2047</v>
      </c>
      <c r="B2018">
        <v>1976</v>
      </c>
      <c r="C2018" t="s">
        <v>18</v>
      </c>
      <c r="D2018" s="42">
        <v>12</v>
      </c>
      <c r="E2018">
        <v>2</v>
      </c>
      <c r="F2018" s="37">
        <v>29933.75</v>
      </c>
      <c r="G2018" t="s">
        <v>16</v>
      </c>
      <c r="H2018" t="s">
        <v>16</v>
      </c>
      <c r="I2018" t="s">
        <v>42</v>
      </c>
      <c r="J2018" s="40">
        <v>1976</v>
      </c>
      <c r="K2018" s="43" t="s">
        <v>18</v>
      </c>
      <c r="L2018" s="14">
        <f t="shared" si="217"/>
        <v>240</v>
      </c>
      <c r="M2018" s="14" t="str">
        <f t="shared" si="218"/>
        <v>tier - 1</v>
      </c>
      <c r="N2018" s="14">
        <f t="shared" si="219"/>
        <v>2</v>
      </c>
      <c r="O2018" s="8" t="str">
        <f t="shared" si="220"/>
        <v>tier - 1</v>
      </c>
      <c r="P2018" s="8" t="str">
        <f t="shared" si="221"/>
        <v>R1011</v>
      </c>
      <c r="Q2018" s="35" t="str">
        <f t="shared" si="222"/>
        <v>12-Jun-1976</v>
      </c>
      <c r="R2018" s="35">
        <v>27923</v>
      </c>
      <c r="S2018" s="44">
        <f t="shared" si="223"/>
        <v>47</v>
      </c>
      <c r="T2018" s="47">
        <v>29933.75</v>
      </c>
      <c r="U2018" s="14" t="s">
        <v>2047</v>
      </c>
      <c r="V2018" s="58">
        <v>27923</v>
      </c>
      <c r="W2018" s="14">
        <v>2</v>
      </c>
      <c r="X2018" s="77">
        <v>29933.75</v>
      </c>
      <c r="Y2018" s="14" t="s">
        <v>16</v>
      </c>
      <c r="Z2018" s="14" t="s">
        <v>16</v>
      </c>
      <c r="AA2018" s="14" t="s">
        <v>42</v>
      </c>
      <c r="AB2018" s="38">
        <v>47</v>
      </c>
    </row>
    <row r="2019" spans="1:28" x14ac:dyDescent="0.35">
      <c r="A2019" t="s">
        <v>2048</v>
      </c>
      <c r="B2019">
        <v>1991</v>
      </c>
      <c r="C2019" t="s">
        <v>37</v>
      </c>
      <c r="D2019" s="42">
        <v>5</v>
      </c>
      <c r="E2019">
        <v>3</v>
      </c>
      <c r="F2019" s="37">
        <v>29969.67</v>
      </c>
      <c r="G2019" t="s">
        <v>16</v>
      </c>
      <c r="H2019" t="s">
        <v>16</v>
      </c>
      <c r="I2019" t="s">
        <v>42</v>
      </c>
      <c r="J2019" s="40">
        <v>1991</v>
      </c>
      <c r="K2019" s="43" t="s">
        <v>37</v>
      </c>
      <c r="L2019" s="14">
        <f t="shared" si="217"/>
        <v>240</v>
      </c>
      <c r="M2019" s="14" t="str">
        <f t="shared" si="218"/>
        <v>tier - 1</v>
      </c>
      <c r="N2019" s="14">
        <f t="shared" si="219"/>
        <v>2</v>
      </c>
      <c r="O2019" s="8" t="str">
        <f t="shared" si="220"/>
        <v>tier - 1</v>
      </c>
      <c r="P2019" s="8" t="str">
        <f t="shared" si="221"/>
        <v>R1011</v>
      </c>
      <c r="Q2019" s="35" t="str">
        <f t="shared" si="222"/>
        <v>5-Oct-1991</v>
      </c>
      <c r="R2019" s="35">
        <v>33516</v>
      </c>
      <c r="S2019" s="44">
        <f t="shared" si="223"/>
        <v>32</v>
      </c>
      <c r="T2019" s="47">
        <v>29969.67</v>
      </c>
      <c r="U2019" s="14" t="s">
        <v>2048</v>
      </c>
      <c r="V2019" s="58">
        <v>33516</v>
      </c>
      <c r="W2019" s="14">
        <v>3</v>
      </c>
      <c r="X2019" s="77">
        <v>29969.67</v>
      </c>
      <c r="Y2019" s="14" t="s">
        <v>16</v>
      </c>
      <c r="Z2019" s="14" t="s">
        <v>16</v>
      </c>
      <c r="AA2019" s="14" t="s">
        <v>42</v>
      </c>
      <c r="AB2019" s="38">
        <v>32</v>
      </c>
    </row>
    <row r="2020" spans="1:28" x14ac:dyDescent="0.35">
      <c r="A2020" t="s">
        <v>2049</v>
      </c>
      <c r="B2020">
        <v>1981</v>
      </c>
      <c r="C2020" t="s">
        <v>35</v>
      </c>
      <c r="D2020" s="42">
        <v>4</v>
      </c>
      <c r="E2020">
        <v>1</v>
      </c>
      <c r="F2020" s="37">
        <v>30026.87</v>
      </c>
      <c r="G2020" t="s">
        <v>11</v>
      </c>
      <c r="H2020" t="s">
        <v>12</v>
      </c>
      <c r="I2020" t="s">
        <v>23</v>
      </c>
      <c r="J2020" s="40">
        <v>1981</v>
      </c>
      <c r="K2020" s="43" t="s">
        <v>35</v>
      </c>
      <c r="L2020" s="14">
        <f t="shared" si="217"/>
        <v>1</v>
      </c>
      <c r="M2020" s="14" t="str">
        <f t="shared" si="218"/>
        <v>tier - 2</v>
      </c>
      <c r="N2020" s="14">
        <f t="shared" si="219"/>
        <v>1</v>
      </c>
      <c r="O2020" s="8" t="str">
        <f t="shared" si="220"/>
        <v>tier - 3</v>
      </c>
      <c r="P2020" s="8" t="str">
        <f t="shared" si="221"/>
        <v>R1012</v>
      </c>
      <c r="Q2020" s="35" t="str">
        <f t="shared" si="222"/>
        <v>4-Aug-1981</v>
      </c>
      <c r="R2020" s="35">
        <v>29802</v>
      </c>
      <c r="S2020" s="44">
        <f t="shared" si="223"/>
        <v>42</v>
      </c>
      <c r="T2020" s="47">
        <v>30026.87</v>
      </c>
      <c r="U2020" s="14" t="s">
        <v>2049</v>
      </c>
      <c r="V2020" s="58">
        <v>29802</v>
      </c>
      <c r="W2020" s="14">
        <v>1</v>
      </c>
      <c r="X2020" s="77">
        <v>30026.87</v>
      </c>
      <c r="Y2020" s="14" t="s">
        <v>11</v>
      </c>
      <c r="Z2020" s="14" t="s">
        <v>12</v>
      </c>
      <c r="AA2020" s="14" t="s">
        <v>23</v>
      </c>
      <c r="AB2020" s="38">
        <v>42</v>
      </c>
    </row>
    <row r="2021" spans="1:28" x14ac:dyDescent="0.35">
      <c r="A2021" t="s">
        <v>2050</v>
      </c>
      <c r="B2021">
        <v>1967</v>
      </c>
      <c r="C2021" t="s">
        <v>18</v>
      </c>
      <c r="D2021" s="42">
        <v>16</v>
      </c>
      <c r="E2021">
        <v>3</v>
      </c>
      <c r="F2021" s="37">
        <v>30063.58</v>
      </c>
      <c r="G2021" t="s">
        <v>16</v>
      </c>
      <c r="H2021" t="s">
        <v>16</v>
      </c>
      <c r="I2021" t="s">
        <v>23</v>
      </c>
      <c r="J2021" s="40">
        <v>1967</v>
      </c>
      <c r="K2021" s="43" t="s">
        <v>18</v>
      </c>
      <c r="L2021" s="14">
        <f t="shared" si="217"/>
        <v>240</v>
      </c>
      <c r="M2021" s="14" t="str">
        <f t="shared" si="218"/>
        <v>tier - 1</v>
      </c>
      <c r="N2021" s="14">
        <f t="shared" si="219"/>
        <v>2</v>
      </c>
      <c r="O2021" s="8" t="str">
        <f t="shared" si="220"/>
        <v>tier - 1</v>
      </c>
      <c r="P2021" s="8" t="str">
        <f t="shared" si="221"/>
        <v>R1012</v>
      </c>
      <c r="Q2021" s="35" t="str">
        <f t="shared" si="222"/>
        <v>16-Jun-1967</v>
      </c>
      <c r="R2021" s="35">
        <v>24639</v>
      </c>
      <c r="S2021" s="44">
        <f t="shared" si="223"/>
        <v>56</v>
      </c>
      <c r="T2021" s="47">
        <v>30063.58</v>
      </c>
      <c r="U2021" s="14" t="s">
        <v>2050</v>
      </c>
      <c r="V2021" s="58">
        <v>24639</v>
      </c>
      <c r="W2021" s="14">
        <v>3</v>
      </c>
      <c r="X2021" s="77">
        <v>30063.58</v>
      </c>
      <c r="Y2021" s="14" t="s">
        <v>16</v>
      </c>
      <c r="Z2021" s="14" t="s">
        <v>16</v>
      </c>
      <c r="AA2021" s="14" t="s">
        <v>23</v>
      </c>
      <c r="AB2021" s="38">
        <v>56</v>
      </c>
    </row>
    <row r="2022" spans="1:28" x14ac:dyDescent="0.35">
      <c r="A2022" t="s">
        <v>2051</v>
      </c>
      <c r="B2022">
        <v>1979</v>
      </c>
      <c r="C2022" t="s">
        <v>20</v>
      </c>
      <c r="D2022" s="42">
        <v>2</v>
      </c>
      <c r="E2022">
        <v>2</v>
      </c>
      <c r="F2022" s="37">
        <v>30095.97</v>
      </c>
      <c r="G2022" t="s">
        <v>11</v>
      </c>
      <c r="H2022" t="s">
        <v>12</v>
      </c>
      <c r="I2022" t="s">
        <v>42</v>
      </c>
      <c r="J2022" s="40">
        <v>1979</v>
      </c>
      <c r="K2022" s="43" t="s">
        <v>20</v>
      </c>
      <c r="L2022" s="14">
        <f t="shared" si="217"/>
        <v>1</v>
      </c>
      <c r="M2022" s="14" t="str">
        <f t="shared" si="218"/>
        <v>tier - 2</v>
      </c>
      <c r="N2022" s="14">
        <f t="shared" si="219"/>
        <v>1</v>
      </c>
      <c r="O2022" s="8" t="str">
        <f t="shared" si="220"/>
        <v>tier - 3</v>
      </c>
      <c r="P2022" s="8" t="str">
        <f t="shared" si="221"/>
        <v>R1011</v>
      </c>
      <c r="Q2022" s="35" t="str">
        <f t="shared" si="222"/>
        <v>2-Sep-1979</v>
      </c>
      <c r="R2022" s="35">
        <v>29100</v>
      </c>
      <c r="S2022" s="44">
        <f t="shared" si="223"/>
        <v>44</v>
      </c>
      <c r="T2022" s="47">
        <v>30095.97</v>
      </c>
      <c r="U2022" s="14" t="s">
        <v>2051</v>
      </c>
      <c r="V2022" s="58">
        <v>29100</v>
      </c>
      <c r="W2022" s="14">
        <v>2</v>
      </c>
      <c r="X2022" s="77">
        <v>30095.97</v>
      </c>
      <c r="Y2022" s="14" t="s">
        <v>11</v>
      </c>
      <c r="Z2022" s="14" t="s">
        <v>12</v>
      </c>
      <c r="AA2022" s="14" t="s">
        <v>42</v>
      </c>
      <c r="AB2022" s="38">
        <v>44</v>
      </c>
    </row>
    <row r="2023" spans="1:28" x14ac:dyDescent="0.35">
      <c r="A2023" t="s">
        <v>2052</v>
      </c>
      <c r="B2023">
        <v>1971</v>
      </c>
      <c r="C2023" t="s">
        <v>30</v>
      </c>
      <c r="D2023" s="42">
        <v>25</v>
      </c>
      <c r="E2023">
        <v>0</v>
      </c>
      <c r="F2023" s="37">
        <v>30134.75</v>
      </c>
      <c r="G2023" t="s">
        <v>11</v>
      </c>
      <c r="H2023" t="s">
        <v>12</v>
      </c>
      <c r="I2023" t="s">
        <v>42</v>
      </c>
      <c r="J2023" s="40">
        <v>1971</v>
      </c>
      <c r="K2023" s="43" t="s">
        <v>30</v>
      </c>
      <c r="L2023" s="14">
        <f t="shared" si="217"/>
        <v>1</v>
      </c>
      <c r="M2023" s="14" t="str">
        <f t="shared" si="218"/>
        <v>tier - 2</v>
      </c>
      <c r="N2023" s="14">
        <f t="shared" si="219"/>
        <v>1</v>
      </c>
      <c r="O2023" s="8" t="str">
        <f t="shared" si="220"/>
        <v>tier - 3</v>
      </c>
      <c r="P2023" s="8" t="str">
        <f t="shared" si="221"/>
        <v>R1011</v>
      </c>
      <c r="Q2023" s="35" t="str">
        <f t="shared" si="222"/>
        <v>25-Dec-1971</v>
      </c>
      <c r="R2023" s="35">
        <v>26292</v>
      </c>
      <c r="S2023" s="44">
        <f t="shared" si="223"/>
        <v>51</v>
      </c>
      <c r="T2023" s="47">
        <v>30134.75</v>
      </c>
      <c r="U2023" s="14" t="s">
        <v>2052</v>
      </c>
      <c r="V2023" s="58">
        <v>26292</v>
      </c>
      <c r="W2023" s="14">
        <v>0</v>
      </c>
      <c r="X2023" s="77">
        <v>30134.75</v>
      </c>
      <c r="Y2023" s="14" t="s">
        <v>11</v>
      </c>
      <c r="Z2023" s="14" t="s">
        <v>12</v>
      </c>
      <c r="AA2023" s="14" t="s">
        <v>42</v>
      </c>
      <c r="AB2023" s="38">
        <v>51</v>
      </c>
    </row>
    <row r="2024" spans="1:28" x14ac:dyDescent="0.35">
      <c r="A2024" t="s">
        <v>2053</v>
      </c>
      <c r="B2024">
        <v>1958</v>
      </c>
      <c r="C2024" t="s">
        <v>35</v>
      </c>
      <c r="D2024" s="42">
        <v>11</v>
      </c>
      <c r="E2024">
        <v>1</v>
      </c>
      <c r="F2024" s="37">
        <v>30166.62</v>
      </c>
      <c r="G2024" t="s">
        <v>16</v>
      </c>
      <c r="H2024" t="s">
        <v>12</v>
      </c>
      <c r="I2024" t="s">
        <v>23</v>
      </c>
      <c r="J2024" s="40">
        <v>1958</v>
      </c>
      <c r="K2024" s="43" t="s">
        <v>35</v>
      </c>
      <c r="L2024" s="14">
        <f t="shared" si="217"/>
        <v>240</v>
      </c>
      <c r="M2024" s="14" t="str">
        <f t="shared" si="218"/>
        <v>tier - 1</v>
      </c>
      <c r="N2024" s="14">
        <f t="shared" si="219"/>
        <v>1</v>
      </c>
      <c r="O2024" s="8" t="str">
        <f t="shared" si="220"/>
        <v>tier - 3</v>
      </c>
      <c r="P2024" s="8" t="str">
        <f t="shared" si="221"/>
        <v>R1012</v>
      </c>
      <c r="Q2024" s="35" t="str">
        <f t="shared" si="222"/>
        <v>11-Aug-1958</v>
      </c>
      <c r="R2024" s="35">
        <v>21408</v>
      </c>
      <c r="S2024" s="44">
        <f t="shared" si="223"/>
        <v>65</v>
      </c>
      <c r="T2024" s="47">
        <v>30166.62</v>
      </c>
      <c r="U2024" s="14" t="s">
        <v>2053</v>
      </c>
      <c r="V2024" s="58">
        <v>21408</v>
      </c>
      <c r="W2024" s="14">
        <v>1</v>
      </c>
      <c r="X2024" s="77">
        <v>30166.62</v>
      </c>
      <c r="Y2024" s="14" t="s">
        <v>16</v>
      </c>
      <c r="Z2024" s="14" t="s">
        <v>12</v>
      </c>
      <c r="AA2024" s="14" t="s">
        <v>23</v>
      </c>
      <c r="AB2024" s="38">
        <v>65</v>
      </c>
    </row>
    <row r="2025" spans="1:28" x14ac:dyDescent="0.35">
      <c r="A2025" t="s">
        <v>2054</v>
      </c>
      <c r="B2025">
        <v>1963</v>
      </c>
      <c r="C2025" t="s">
        <v>20</v>
      </c>
      <c r="D2025" s="42">
        <v>13</v>
      </c>
      <c r="E2025">
        <v>3</v>
      </c>
      <c r="F2025" s="37">
        <v>30184.94</v>
      </c>
      <c r="G2025" t="s">
        <v>16</v>
      </c>
      <c r="H2025" t="s">
        <v>16</v>
      </c>
      <c r="I2025" t="s">
        <v>276</v>
      </c>
      <c r="J2025" s="40">
        <v>1963</v>
      </c>
      <c r="K2025" s="43" t="s">
        <v>20</v>
      </c>
      <c r="L2025" s="14">
        <f t="shared" si="217"/>
        <v>240</v>
      </c>
      <c r="M2025" s="14" t="str">
        <f t="shared" si="218"/>
        <v>tier - 1</v>
      </c>
      <c r="N2025" s="14">
        <f t="shared" si="219"/>
        <v>2</v>
      </c>
      <c r="O2025" s="8" t="str">
        <f t="shared" si="220"/>
        <v>tier - 1</v>
      </c>
      <c r="P2025" s="8" t="str">
        <f t="shared" si="221"/>
        <v>R1014</v>
      </c>
      <c r="Q2025" s="35" t="str">
        <f t="shared" si="222"/>
        <v>13-Sep-1963</v>
      </c>
      <c r="R2025" s="35">
        <v>23267</v>
      </c>
      <c r="S2025" s="44">
        <f t="shared" si="223"/>
        <v>60</v>
      </c>
      <c r="T2025" s="47">
        <v>30184.94</v>
      </c>
      <c r="U2025" s="14" t="s">
        <v>2054</v>
      </c>
      <c r="V2025" s="58">
        <v>23267</v>
      </c>
      <c r="W2025" s="14">
        <v>3</v>
      </c>
      <c r="X2025" s="77">
        <v>30184.94</v>
      </c>
      <c r="Y2025" s="14" t="s">
        <v>16</v>
      </c>
      <c r="Z2025" s="14" t="s">
        <v>16</v>
      </c>
      <c r="AA2025" s="14" t="s">
        <v>276</v>
      </c>
      <c r="AB2025" s="38">
        <v>60</v>
      </c>
    </row>
    <row r="2026" spans="1:28" x14ac:dyDescent="0.35">
      <c r="A2026" t="s">
        <v>2055</v>
      </c>
      <c r="B2026">
        <v>1962</v>
      </c>
      <c r="C2026" t="s">
        <v>20</v>
      </c>
      <c r="D2026" s="42">
        <v>15</v>
      </c>
      <c r="E2026">
        <v>0</v>
      </c>
      <c r="F2026" s="37">
        <v>30260</v>
      </c>
      <c r="G2026" t="s">
        <v>16</v>
      </c>
      <c r="H2026" t="s">
        <v>16</v>
      </c>
      <c r="I2026" t="s">
        <v>276</v>
      </c>
      <c r="J2026" s="40">
        <v>1962</v>
      </c>
      <c r="K2026" s="43" t="s">
        <v>20</v>
      </c>
      <c r="L2026" s="14">
        <f t="shared" si="217"/>
        <v>240</v>
      </c>
      <c r="M2026" s="14" t="str">
        <f t="shared" si="218"/>
        <v>tier - 1</v>
      </c>
      <c r="N2026" s="14">
        <f t="shared" si="219"/>
        <v>2</v>
      </c>
      <c r="O2026" s="8" t="str">
        <f t="shared" si="220"/>
        <v>tier - 1</v>
      </c>
      <c r="P2026" s="8" t="str">
        <f t="shared" si="221"/>
        <v>R1014</v>
      </c>
      <c r="Q2026" s="35" t="str">
        <f t="shared" si="222"/>
        <v>15-Sep-1962</v>
      </c>
      <c r="R2026" s="35">
        <v>22904</v>
      </c>
      <c r="S2026" s="44">
        <f t="shared" si="223"/>
        <v>61</v>
      </c>
      <c r="T2026" s="47">
        <v>30260</v>
      </c>
      <c r="U2026" s="14" t="s">
        <v>2055</v>
      </c>
      <c r="V2026" s="58">
        <v>22904</v>
      </c>
      <c r="W2026" s="14">
        <v>0</v>
      </c>
      <c r="X2026" s="77">
        <v>30260</v>
      </c>
      <c r="Y2026" s="14" t="s">
        <v>16</v>
      </c>
      <c r="Z2026" s="14" t="s">
        <v>16</v>
      </c>
      <c r="AA2026" s="14" t="s">
        <v>276</v>
      </c>
      <c r="AB2026" s="38">
        <v>61</v>
      </c>
    </row>
    <row r="2027" spans="1:28" x14ac:dyDescent="0.35">
      <c r="A2027" t="s">
        <v>2056</v>
      </c>
      <c r="B2027">
        <v>1972</v>
      </c>
      <c r="C2027" t="s">
        <v>10</v>
      </c>
      <c r="D2027" s="42">
        <v>24</v>
      </c>
      <c r="E2027">
        <v>2</v>
      </c>
      <c r="F2027" s="37">
        <v>30284.639999999999</v>
      </c>
      <c r="G2027" t="s">
        <v>16</v>
      </c>
      <c r="H2027" t="s">
        <v>16</v>
      </c>
      <c r="I2027" t="s">
        <v>23</v>
      </c>
      <c r="J2027" s="40">
        <v>1972</v>
      </c>
      <c r="K2027" s="43" t="s">
        <v>10</v>
      </c>
      <c r="L2027" s="14">
        <f t="shared" si="217"/>
        <v>240</v>
      </c>
      <c r="M2027" s="14" t="str">
        <f t="shared" si="218"/>
        <v>tier - 1</v>
      </c>
      <c r="N2027" s="14">
        <f t="shared" si="219"/>
        <v>2</v>
      </c>
      <c r="O2027" s="8" t="str">
        <f t="shared" si="220"/>
        <v>tier - 1</v>
      </c>
      <c r="P2027" s="8" t="str">
        <f t="shared" si="221"/>
        <v>R1012</v>
      </c>
      <c r="Q2027" s="35" t="str">
        <f t="shared" si="222"/>
        <v>24-Jul-1972</v>
      </c>
      <c r="R2027" s="35">
        <v>26504</v>
      </c>
      <c r="S2027" s="44">
        <f t="shared" si="223"/>
        <v>51</v>
      </c>
      <c r="T2027" s="47">
        <v>30284.639999999999</v>
      </c>
      <c r="U2027" s="14" t="s">
        <v>2056</v>
      </c>
      <c r="V2027" s="58">
        <v>26504</v>
      </c>
      <c r="W2027" s="14">
        <v>2</v>
      </c>
      <c r="X2027" s="77">
        <v>30284.639999999999</v>
      </c>
      <c r="Y2027" s="14" t="s">
        <v>16</v>
      </c>
      <c r="Z2027" s="14" t="s">
        <v>16</v>
      </c>
      <c r="AA2027" s="14" t="s">
        <v>23</v>
      </c>
      <c r="AB2027" s="38">
        <v>51</v>
      </c>
    </row>
    <row r="2028" spans="1:28" x14ac:dyDescent="0.35">
      <c r="A2028" t="s">
        <v>2057</v>
      </c>
      <c r="B2028">
        <v>2004</v>
      </c>
      <c r="C2028" t="s">
        <v>18</v>
      </c>
      <c r="D2028" s="42">
        <v>1</v>
      </c>
      <c r="E2028">
        <v>0</v>
      </c>
      <c r="F2028" s="37">
        <v>30328.27</v>
      </c>
      <c r="G2028" t="s">
        <v>11</v>
      </c>
      <c r="H2028" t="s">
        <v>11</v>
      </c>
      <c r="I2028" t="s">
        <v>42</v>
      </c>
      <c r="J2028" s="40">
        <v>2004</v>
      </c>
      <c r="K2028" s="43" t="s">
        <v>18</v>
      </c>
      <c r="L2028" s="14">
        <f t="shared" si="217"/>
        <v>1</v>
      </c>
      <c r="M2028" s="14" t="str">
        <f t="shared" si="218"/>
        <v>tier - 2</v>
      </c>
      <c r="N2028" s="14">
        <f t="shared" si="219"/>
        <v>9</v>
      </c>
      <c r="O2028" s="8" t="str">
        <f t="shared" si="220"/>
        <v>tier - 2</v>
      </c>
      <c r="P2028" s="8" t="str">
        <f t="shared" si="221"/>
        <v>R1011</v>
      </c>
      <c r="Q2028" s="35" t="str">
        <f t="shared" si="222"/>
        <v>1-Jun-2004</v>
      </c>
      <c r="R2028" s="35">
        <v>38139</v>
      </c>
      <c r="S2028" s="44">
        <f t="shared" si="223"/>
        <v>19</v>
      </c>
      <c r="T2028" s="47">
        <v>30328.27</v>
      </c>
      <c r="U2028" s="14" t="s">
        <v>2057</v>
      </c>
      <c r="V2028" s="58">
        <v>38139</v>
      </c>
      <c r="W2028" s="14">
        <v>0</v>
      </c>
      <c r="X2028" s="77">
        <v>30328.27</v>
      </c>
      <c r="Y2028" s="14" t="s">
        <v>11</v>
      </c>
      <c r="Z2028" s="14" t="s">
        <v>11</v>
      </c>
      <c r="AA2028" s="14" t="s">
        <v>42</v>
      </c>
      <c r="AB2028" s="38">
        <v>19</v>
      </c>
    </row>
    <row r="2029" spans="1:28" x14ac:dyDescent="0.35">
      <c r="A2029" t="s">
        <v>2058</v>
      </c>
      <c r="B2029">
        <v>1969</v>
      </c>
      <c r="C2029" t="s">
        <v>10</v>
      </c>
      <c r="D2029" s="42">
        <v>30</v>
      </c>
      <c r="E2029">
        <v>0</v>
      </c>
      <c r="F2029" s="37">
        <v>30366.93</v>
      </c>
      <c r="G2029" t="s">
        <v>11</v>
      </c>
      <c r="H2029" t="s">
        <v>11</v>
      </c>
      <c r="I2029" t="s">
        <v>42</v>
      </c>
      <c r="J2029" s="40">
        <v>1969</v>
      </c>
      <c r="K2029" s="43" t="s">
        <v>10</v>
      </c>
      <c r="L2029" s="14">
        <f t="shared" si="217"/>
        <v>1</v>
      </c>
      <c r="M2029" s="14" t="str">
        <f t="shared" si="218"/>
        <v>tier - 2</v>
      </c>
      <c r="N2029" s="14">
        <f t="shared" si="219"/>
        <v>9</v>
      </c>
      <c r="O2029" s="8" t="str">
        <f t="shared" si="220"/>
        <v>tier - 2</v>
      </c>
      <c r="P2029" s="8" t="str">
        <f t="shared" si="221"/>
        <v>R1011</v>
      </c>
      <c r="Q2029" s="35" t="str">
        <f t="shared" si="222"/>
        <v>30-Jul-1969</v>
      </c>
      <c r="R2029" s="35">
        <v>25414</v>
      </c>
      <c r="S2029" s="44">
        <f t="shared" si="223"/>
        <v>54</v>
      </c>
      <c r="T2029" s="47">
        <v>30366.93</v>
      </c>
      <c r="U2029" s="14" t="s">
        <v>2058</v>
      </c>
      <c r="V2029" s="58">
        <v>25414</v>
      </c>
      <c r="W2029" s="14">
        <v>0</v>
      </c>
      <c r="X2029" s="77">
        <v>30366.93</v>
      </c>
      <c r="Y2029" s="14" t="s">
        <v>11</v>
      </c>
      <c r="Z2029" s="14" t="s">
        <v>11</v>
      </c>
      <c r="AA2029" s="14" t="s">
        <v>42</v>
      </c>
      <c r="AB2029" s="38">
        <v>54</v>
      </c>
    </row>
    <row r="2030" spans="1:28" x14ac:dyDescent="0.35">
      <c r="A2030" t="s">
        <v>2059</v>
      </c>
      <c r="B2030">
        <v>1976</v>
      </c>
      <c r="C2030" t="s">
        <v>20</v>
      </c>
      <c r="D2030" s="42">
        <v>3</v>
      </c>
      <c r="E2030">
        <v>2</v>
      </c>
      <c r="F2030" s="37">
        <v>30409.53</v>
      </c>
      <c r="G2030" t="s">
        <v>11</v>
      </c>
      <c r="H2030" t="s">
        <v>12</v>
      </c>
      <c r="I2030" t="s">
        <v>23</v>
      </c>
      <c r="J2030" s="40">
        <v>1976</v>
      </c>
      <c r="K2030" s="43" t="s">
        <v>20</v>
      </c>
      <c r="L2030" s="14">
        <f t="shared" si="217"/>
        <v>1</v>
      </c>
      <c r="M2030" s="14" t="str">
        <f t="shared" si="218"/>
        <v>tier - 2</v>
      </c>
      <c r="N2030" s="14">
        <f t="shared" si="219"/>
        <v>1</v>
      </c>
      <c r="O2030" s="8" t="str">
        <f t="shared" si="220"/>
        <v>tier - 3</v>
      </c>
      <c r="P2030" s="8" t="str">
        <f t="shared" si="221"/>
        <v>R1012</v>
      </c>
      <c r="Q2030" s="35" t="str">
        <f t="shared" si="222"/>
        <v>3-Sep-1976</v>
      </c>
      <c r="R2030" s="35">
        <v>28006</v>
      </c>
      <c r="S2030" s="44">
        <f t="shared" si="223"/>
        <v>47</v>
      </c>
      <c r="T2030" s="47">
        <v>30409.53</v>
      </c>
      <c r="U2030" s="14" t="s">
        <v>2059</v>
      </c>
      <c r="V2030" s="58">
        <v>28006</v>
      </c>
      <c r="W2030" s="14">
        <v>2</v>
      </c>
      <c r="X2030" s="77">
        <v>30409.53</v>
      </c>
      <c r="Y2030" s="14" t="s">
        <v>11</v>
      </c>
      <c r="Z2030" s="14" t="s">
        <v>12</v>
      </c>
      <c r="AA2030" s="14" t="s">
        <v>23</v>
      </c>
      <c r="AB2030" s="38">
        <v>47</v>
      </c>
    </row>
    <row r="2031" spans="1:28" x14ac:dyDescent="0.35">
      <c r="A2031" t="s">
        <v>2060</v>
      </c>
      <c r="B2031">
        <v>1998</v>
      </c>
      <c r="C2031" t="s">
        <v>37</v>
      </c>
      <c r="D2031" s="42">
        <v>28</v>
      </c>
      <c r="E2031">
        <v>0</v>
      </c>
      <c r="F2031" s="37">
        <v>30422.03</v>
      </c>
      <c r="G2031" t="s">
        <v>11</v>
      </c>
      <c r="H2031" t="s">
        <v>12</v>
      </c>
      <c r="I2031" t="s">
        <v>42</v>
      </c>
      <c r="J2031" s="40">
        <v>1998</v>
      </c>
      <c r="K2031" s="43" t="s">
        <v>37</v>
      </c>
      <c r="L2031" s="14">
        <f t="shared" si="217"/>
        <v>1</v>
      </c>
      <c r="M2031" s="14" t="str">
        <f t="shared" si="218"/>
        <v>tier - 2</v>
      </c>
      <c r="N2031" s="14">
        <f t="shared" si="219"/>
        <v>1</v>
      </c>
      <c r="O2031" s="8" t="str">
        <f t="shared" si="220"/>
        <v>tier - 3</v>
      </c>
      <c r="P2031" s="8" t="str">
        <f t="shared" si="221"/>
        <v>R1011</v>
      </c>
      <c r="Q2031" s="35" t="str">
        <f t="shared" si="222"/>
        <v>28-Oct-1998</v>
      </c>
      <c r="R2031" s="35">
        <v>36096</v>
      </c>
      <c r="S2031" s="44">
        <f t="shared" si="223"/>
        <v>25</v>
      </c>
      <c r="T2031" s="47">
        <v>30422.03</v>
      </c>
      <c r="U2031" s="14" t="s">
        <v>2060</v>
      </c>
      <c r="V2031" s="58">
        <v>36096</v>
      </c>
      <c r="W2031" s="14">
        <v>0</v>
      </c>
      <c r="X2031" s="77">
        <v>30422.03</v>
      </c>
      <c r="Y2031" s="14" t="s">
        <v>11</v>
      </c>
      <c r="Z2031" s="14" t="s">
        <v>12</v>
      </c>
      <c r="AA2031" s="14" t="s">
        <v>42</v>
      </c>
      <c r="AB2031" s="38">
        <v>25</v>
      </c>
    </row>
    <row r="2032" spans="1:28" x14ac:dyDescent="0.35">
      <c r="A2032" t="s">
        <v>2061</v>
      </c>
      <c r="B2032">
        <v>1983</v>
      </c>
      <c r="C2032" t="s">
        <v>20</v>
      </c>
      <c r="D2032" s="42">
        <v>3</v>
      </c>
      <c r="E2032">
        <v>3</v>
      </c>
      <c r="F2032" s="37">
        <v>30457.37</v>
      </c>
      <c r="G2032" t="s">
        <v>11</v>
      </c>
      <c r="H2032" t="s">
        <v>16</v>
      </c>
      <c r="I2032" t="s">
        <v>23</v>
      </c>
      <c r="J2032" s="40">
        <v>1983</v>
      </c>
      <c r="K2032" s="43" t="s">
        <v>20</v>
      </c>
      <c r="L2032" s="14">
        <f t="shared" si="217"/>
        <v>1</v>
      </c>
      <c r="M2032" s="14" t="str">
        <f t="shared" si="218"/>
        <v>tier - 2</v>
      </c>
      <c r="N2032" s="14">
        <f t="shared" si="219"/>
        <v>2</v>
      </c>
      <c r="O2032" s="8" t="str">
        <f t="shared" si="220"/>
        <v>tier - 1</v>
      </c>
      <c r="P2032" s="8" t="str">
        <f t="shared" si="221"/>
        <v>R1012</v>
      </c>
      <c r="Q2032" s="35" t="str">
        <f t="shared" si="222"/>
        <v>3-Sep-1983</v>
      </c>
      <c r="R2032" s="35">
        <v>30562</v>
      </c>
      <c r="S2032" s="44">
        <f t="shared" si="223"/>
        <v>40</v>
      </c>
      <c r="T2032" s="47">
        <v>30457.37</v>
      </c>
      <c r="U2032" s="14" t="s">
        <v>2061</v>
      </c>
      <c r="V2032" s="58">
        <v>30562</v>
      </c>
      <c r="W2032" s="14">
        <v>3</v>
      </c>
      <c r="X2032" s="77">
        <v>30457.37</v>
      </c>
      <c r="Y2032" s="14" t="s">
        <v>11</v>
      </c>
      <c r="Z2032" s="14" t="s">
        <v>16</v>
      </c>
      <c r="AA2032" s="14" t="s">
        <v>23</v>
      </c>
      <c r="AB2032" s="38">
        <v>40</v>
      </c>
    </row>
    <row r="2033" spans="1:28" x14ac:dyDescent="0.35">
      <c r="A2033" t="s">
        <v>2062</v>
      </c>
      <c r="B2033">
        <v>1986</v>
      </c>
      <c r="C2033" t="s">
        <v>35</v>
      </c>
      <c r="D2033" s="42">
        <v>10</v>
      </c>
      <c r="E2033">
        <v>3</v>
      </c>
      <c r="F2033" s="37">
        <v>30530.5</v>
      </c>
      <c r="G2033" t="s">
        <v>11</v>
      </c>
      <c r="H2033" t="s">
        <v>16</v>
      </c>
      <c r="I2033" t="s">
        <v>42</v>
      </c>
      <c r="J2033" s="40">
        <v>1986</v>
      </c>
      <c r="K2033" s="43" t="s">
        <v>35</v>
      </c>
      <c r="L2033" s="14">
        <f t="shared" si="217"/>
        <v>1</v>
      </c>
      <c r="M2033" s="14" t="str">
        <f t="shared" si="218"/>
        <v>tier - 2</v>
      </c>
      <c r="N2033" s="14">
        <f t="shared" si="219"/>
        <v>2</v>
      </c>
      <c r="O2033" s="8" t="str">
        <f t="shared" si="220"/>
        <v>tier - 1</v>
      </c>
      <c r="P2033" s="8" t="str">
        <f t="shared" si="221"/>
        <v>R1011</v>
      </c>
      <c r="Q2033" s="35" t="str">
        <f t="shared" si="222"/>
        <v>10-Aug-1986</v>
      </c>
      <c r="R2033" s="35">
        <v>31634</v>
      </c>
      <c r="S2033" s="44">
        <f t="shared" si="223"/>
        <v>37</v>
      </c>
      <c r="T2033" s="47">
        <v>30530.5</v>
      </c>
      <c r="U2033" s="14" t="s">
        <v>2062</v>
      </c>
      <c r="V2033" s="58">
        <v>31634</v>
      </c>
      <c r="W2033" s="14">
        <v>3</v>
      </c>
      <c r="X2033" s="77">
        <v>30530.5</v>
      </c>
      <c r="Y2033" s="14" t="s">
        <v>11</v>
      </c>
      <c r="Z2033" s="14" t="s">
        <v>16</v>
      </c>
      <c r="AA2033" s="14" t="s">
        <v>42</v>
      </c>
      <c r="AB2033" s="38">
        <v>37</v>
      </c>
    </row>
    <row r="2034" spans="1:28" x14ac:dyDescent="0.35">
      <c r="A2034" t="s">
        <v>2063</v>
      </c>
      <c r="B2034">
        <v>1970</v>
      </c>
      <c r="C2034" t="s">
        <v>15</v>
      </c>
      <c r="D2034" s="42">
        <v>11</v>
      </c>
      <c r="E2034">
        <v>0</v>
      </c>
      <c r="F2034" s="37">
        <v>30625.65</v>
      </c>
      <c r="G2034" t="s">
        <v>11</v>
      </c>
      <c r="H2034" t="s">
        <v>12</v>
      </c>
      <c r="I2034" t="s">
        <v>42</v>
      </c>
      <c r="J2034" s="40">
        <v>1970</v>
      </c>
      <c r="K2034" s="43" t="s">
        <v>15</v>
      </c>
      <c r="L2034" s="14">
        <f t="shared" si="217"/>
        <v>1</v>
      </c>
      <c r="M2034" s="14" t="str">
        <f t="shared" si="218"/>
        <v>tier - 2</v>
      </c>
      <c r="N2034" s="14">
        <f t="shared" si="219"/>
        <v>1</v>
      </c>
      <c r="O2034" s="8" t="str">
        <f t="shared" si="220"/>
        <v>tier - 3</v>
      </c>
      <c r="P2034" s="8" t="str">
        <f t="shared" si="221"/>
        <v>R1011</v>
      </c>
      <c r="Q2034" s="35" t="str">
        <f t="shared" si="222"/>
        <v>11-Nov-1970</v>
      </c>
      <c r="R2034" s="35">
        <v>25883</v>
      </c>
      <c r="S2034" s="44">
        <f t="shared" si="223"/>
        <v>53</v>
      </c>
      <c r="T2034" s="47">
        <v>30625.65</v>
      </c>
      <c r="U2034" s="14" t="s">
        <v>2063</v>
      </c>
      <c r="V2034" s="58">
        <v>25883</v>
      </c>
      <c r="W2034" s="14">
        <v>0</v>
      </c>
      <c r="X2034" s="77">
        <v>30625.65</v>
      </c>
      <c r="Y2034" s="14" t="s">
        <v>11</v>
      </c>
      <c r="Z2034" s="14" t="s">
        <v>12</v>
      </c>
      <c r="AA2034" s="14" t="s">
        <v>42</v>
      </c>
      <c r="AB2034" s="38">
        <v>53</v>
      </c>
    </row>
    <row r="2035" spans="1:28" x14ac:dyDescent="0.35">
      <c r="A2035" t="s">
        <v>2064</v>
      </c>
      <c r="B2035">
        <v>1999</v>
      </c>
      <c r="C2035" t="s">
        <v>20</v>
      </c>
      <c r="D2035" s="42">
        <v>21</v>
      </c>
      <c r="E2035">
        <v>0</v>
      </c>
      <c r="F2035" s="37">
        <v>30697.71</v>
      </c>
      <c r="G2035" t="s">
        <v>16</v>
      </c>
      <c r="H2035" t="s">
        <v>11</v>
      </c>
      <c r="I2035" t="s">
        <v>42</v>
      </c>
      <c r="J2035" s="40">
        <v>1999</v>
      </c>
      <c r="K2035" s="43" t="s">
        <v>20</v>
      </c>
      <c r="L2035" s="14">
        <f t="shared" si="217"/>
        <v>240</v>
      </c>
      <c r="M2035" s="14" t="str">
        <f t="shared" si="218"/>
        <v>tier - 1</v>
      </c>
      <c r="N2035" s="14">
        <f t="shared" si="219"/>
        <v>9</v>
      </c>
      <c r="O2035" s="8" t="str">
        <f t="shared" si="220"/>
        <v>tier - 2</v>
      </c>
      <c r="P2035" s="8" t="str">
        <f t="shared" si="221"/>
        <v>R1011</v>
      </c>
      <c r="Q2035" s="35" t="str">
        <f t="shared" si="222"/>
        <v>21-Sep-1999</v>
      </c>
      <c r="R2035" s="35">
        <v>36424</v>
      </c>
      <c r="S2035" s="44">
        <f t="shared" si="223"/>
        <v>24</v>
      </c>
      <c r="T2035" s="47">
        <v>30697.71</v>
      </c>
      <c r="U2035" s="14" t="s">
        <v>2064</v>
      </c>
      <c r="V2035" s="58">
        <v>36424</v>
      </c>
      <c r="W2035" s="14">
        <v>0</v>
      </c>
      <c r="X2035" s="77">
        <v>30697.71</v>
      </c>
      <c r="Y2035" s="14" t="s">
        <v>16</v>
      </c>
      <c r="Z2035" s="14" t="s">
        <v>11</v>
      </c>
      <c r="AA2035" s="14" t="s">
        <v>42</v>
      </c>
      <c r="AB2035" s="38">
        <v>24</v>
      </c>
    </row>
    <row r="2036" spans="1:28" x14ac:dyDescent="0.35">
      <c r="A2036" t="s">
        <v>2065</v>
      </c>
      <c r="B2036">
        <v>1983</v>
      </c>
      <c r="C2036" t="s">
        <v>30</v>
      </c>
      <c r="D2036" s="42">
        <v>21</v>
      </c>
      <c r="E2036">
        <v>3</v>
      </c>
      <c r="F2036" s="37">
        <v>30724.44</v>
      </c>
      <c r="G2036" t="s">
        <v>11</v>
      </c>
      <c r="H2036" t="s">
        <v>12</v>
      </c>
      <c r="I2036" t="s">
        <v>42</v>
      </c>
      <c r="J2036" s="40">
        <v>1983</v>
      </c>
      <c r="K2036" s="43" t="s">
        <v>30</v>
      </c>
      <c r="L2036" s="14">
        <f t="shared" si="217"/>
        <v>1</v>
      </c>
      <c r="M2036" s="14" t="str">
        <f t="shared" si="218"/>
        <v>tier - 2</v>
      </c>
      <c r="N2036" s="14">
        <f t="shared" si="219"/>
        <v>1</v>
      </c>
      <c r="O2036" s="8" t="str">
        <f t="shared" si="220"/>
        <v>tier - 3</v>
      </c>
      <c r="P2036" s="8" t="str">
        <f t="shared" si="221"/>
        <v>R1011</v>
      </c>
      <c r="Q2036" s="35" t="str">
        <f t="shared" si="222"/>
        <v>21-Dec-1983</v>
      </c>
      <c r="R2036" s="35">
        <v>30671</v>
      </c>
      <c r="S2036" s="44">
        <f t="shared" si="223"/>
        <v>39</v>
      </c>
      <c r="T2036" s="47">
        <v>30724.44</v>
      </c>
      <c r="U2036" s="14" t="s">
        <v>2065</v>
      </c>
      <c r="V2036" s="58">
        <v>30671</v>
      </c>
      <c r="W2036" s="14">
        <v>3</v>
      </c>
      <c r="X2036" s="77">
        <v>30724.44</v>
      </c>
      <c r="Y2036" s="14" t="s">
        <v>11</v>
      </c>
      <c r="Z2036" s="14" t="s">
        <v>12</v>
      </c>
      <c r="AA2036" s="14" t="s">
        <v>42</v>
      </c>
      <c r="AB2036" s="38">
        <v>39</v>
      </c>
    </row>
    <row r="2037" spans="1:28" x14ac:dyDescent="0.35">
      <c r="A2037" t="s">
        <v>2066</v>
      </c>
      <c r="B2037">
        <v>1988</v>
      </c>
      <c r="C2037" t="s">
        <v>20</v>
      </c>
      <c r="D2037" s="42">
        <v>5</v>
      </c>
      <c r="E2037">
        <v>3</v>
      </c>
      <c r="F2037" s="37">
        <v>30763.01</v>
      </c>
      <c r="G2037" t="s">
        <v>11</v>
      </c>
      <c r="H2037" t="s">
        <v>16</v>
      </c>
      <c r="I2037" t="s">
        <v>42</v>
      </c>
      <c r="J2037" s="40">
        <v>1988</v>
      </c>
      <c r="K2037" s="43" t="s">
        <v>20</v>
      </c>
      <c r="L2037" s="14">
        <f t="shared" si="217"/>
        <v>1</v>
      </c>
      <c r="M2037" s="14" t="str">
        <f t="shared" si="218"/>
        <v>tier - 2</v>
      </c>
      <c r="N2037" s="14">
        <f t="shared" si="219"/>
        <v>2</v>
      </c>
      <c r="O2037" s="8" t="str">
        <f t="shared" si="220"/>
        <v>tier - 1</v>
      </c>
      <c r="P2037" s="8" t="str">
        <f t="shared" si="221"/>
        <v>R1011</v>
      </c>
      <c r="Q2037" s="35" t="str">
        <f t="shared" si="222"/>
        <v>5-Sep-1988</v>
      </c>
      <c r="R2037" s="35">
        <v>32391</v>
      </c>
      <c r="S2037" s="44">
        <f t="shared" si="223"/>
        <v>35</v>
      </c>
      <c r="T2037" s="47">
        <v>30763.01</v>
      </c>
      <c r="U2037" s="14" t="s">
        <v>2066</v>
      </c>
      <c r="V2037" s="58">
        <v>32391</v>
      </c>
      <c r="W2037" s="14">
        <v>3</v>
      </c>
      <c r="X2037" s="77">
        <v>30763.01</v>
      </c>
      <c r="Y2037" s="14" t="s">
        <v>11</v>
      </c>
      <c r="Z2037" s="14" t="s">
        <v>16</v>
      </c>
      <c r="AA2037" s="14" t="s">
        <v>42</v>
      </c>
      <c r="AB2037" s="38">
        <v>35</v>
      </c>
    </row>
    <row r="2038" spans="1:28" x14ac:dyDescent="0.35">
      <c r="A2038" t="s">
        <v>2067</v>
      </c>
      <c r="B2038">
        <v>1961</v>
      </c>
      <c r="C2038" t="s">
        <v>20</v>
      </c>
      <c r="D2038" s="42">
        <v>9</v>
      </c>
      <c r="E2038">
        <v>3</v>
      </c>
      <c r="F2038" s="37">
        <v>30942.19</v>
      </c>
      <c r="G2038" t="s">
        <v>11</v>
      </c>
      <c r="H2038" t="s">
        <v>11</v>
      </c>
      <c r="I2038" t="s">
        <v>13</v>
      </c>
      <c r="J2038" s="40">
        <v>1961</v>
      </c>
      <c r="K2038" s="43" t="s">
        <v>20</v>
      </c>
      <c r="L2038" s="14">
        <f t="shared" si="217"/>
        <v>1</v>
      </c>
      <c r="M2038" s="14" t="str">
        <f t="shared" si="218"/>
        <v>tier - 2</v>
      </c>
      <c r="N2038" s="14">
        <f t="shared" si="219"/>
        <v>9</v>
      </c>
      <c r="O2038" s="8" t="str">
        <f t="shared" si="220"/>
        <v>tier - 2</v>
      </c>
      <c r="P2038" s="8" t="str">
        <f t="shared" si="221"/>
        <v>R1013</v>
      </c>
      <c r="Q2038" s="35" t="str">
        <f t="shared" si="222"/>
        <v>9-Sep-1961</v>
      </c>
      <c r="R2038" s="35">
        <v>22533</v>
      </c>
      <c r="S2038" s="44">
        <f t="shared" si="223"/>
        <v>62</v>
      </c>
      <c r="T2038" s="47">
        <v>30942.19</v>
      </c>
      <c r="U2038" s="14" t="s">
        <v>2067</v>
      </c>
      <c r="V2038" s="58">
        <v>22533</v>
      </c>
      <c r="W2038" s="14">
        <v>3</v>
      </c>
      <c r="X2038" s="77">
        <v>30942.19</v>
      </c>
      <c r="Y2038" s="14" t="s">
        <v>11</v>
      </c>
      <c r="Z2038" s="14" t="s">
        <v>11</v>
      </c>
      <c r="AA2038" s="14" t="s">
        <v>13</v>
      </c>
      <c r="AB2038" s="38">
        <v>62</v>
      </c>
    </row>
    <row r="2039" spans="1:28" x14ac:dyDescent="0.35">
      <c r="A2039" t="s">
        <v>2068</v>
      </c>
      <c r="B2039">
        <v>2004</v>
      </c>
      <c r="C2039" t="s">
        <v>15</v>
      </c>
      <c r="D2039" s="42">
        <v>9</v>
      </c>
      <c r="E2039">
        <v>0</v>
      </c>
      <c r="F2039" s="37">
        <v>31196.61</v>
      </c>
      <c r="G2039" t="s">
        <v>11</v>
      </c>
      <c r="H2039" t="s">
        <v>16</v>
      </c>
      <c r="I2039" t="s">
        <v>42</v>
      </c>
      <c r="J2039" s="40">
        <v>2004</v>
      </c>
      <c r="K2039" s="43" t="s">
        <v>15</v>
      </c>
      <c r="L2039" s="14">
        <f t="shared" si="217"/>
        <v>1</v>
      </c>
      <c r="M2039" s="14" t="str">
        <f t="shared" si="218"/>
        <v>tier - 2</v>
      </c>
      <c r="N2039" s="14">
        <f t="shared" si="219"/>
        <v>2</v>
      </c>
      <c r="O2039" s="8" t="str">
        <f t="shared" si="220"/>
        <v>tier - 1</v>
      </c>
      <c r="P2039" s="8" t="str">
        <f t="shared" si="221"/>
        <v>R1011</v>
      </c>
      <c r="Q2039" s="35" t="str">
        <f t="shared" si="222"/>
        <v>9-Nov-2004</v>
      </c>
      <c r="R2039" s="35">
        <v>38300</v>
      </c>
      <c r="S2039" s="44">
        <f t="shared" si="223"/>
        <v>19</v>
      </c>
      <c r="T2039" s="47">
        <v>31196.61</v>
      </c>
      <c r="U2039" s="14" t="s">
        <v>2068</v>
      </c>
      <c r="V2039" s="58">
        <v>38300</v>
      </c>
      <c r="W2039" s="14">
        <v>0</v>
      </c>
      <c r="X2039" s="77">
        <v>31196.61</v>
      </c>
      <c r="Y2039" s="14" t="s">
        <v>11</v>
      </c>
      <c r="Z2039" s="14" t="s">
        <v>16</v>
      </c>
      <c r="AA2039" s="14" t="s">
        <v>42</v>
      </c>
      <c r="AB2039" s="38">
        <v>19</v>
      </c>
    </row>
    <row r="2040" spans="1:28" x14ac:dyDescent="0.35">
      <c r="A2040" t="s">
        <v>2069</v>
      </c>
      <c r="B2040">
        <v>2000</v>
      </c>
      <c r="C2040" t="s">
        <v>10</v>
      </c>
      <c r="D2040" s="42">
        <v>22</v>
      </c>
      <c r="E2040">
        <v>0</v>
      </c>
      <c r="F2040" s="37">
        <v>31234.560000000001</v>
      </c>
      <c r="G2040" t="s">
        <v>16</v>
      </c>
      <c r="H2040" t="s">
        <v>16</v>
      </c>
      <c r="I2040" t="s">
        <v>42</v>
      </c>
      <c r="J2040" s="40">
        <v>2000</v>
      </c>
      <c r="K2040" s="43" t="s">
        <v>10</v>
      </c>
      <c r="L2040" s="14">
        <f t="shared" si="217"/>
        <v>240</v>
      </c>
      <c r="M2040" s="14" t="str">
        <f t="shared" si="218"/>
        <v>tier - 1</v>
      </c>
      <c r="N2040" s="14">
        <f t="shared" si="219"/>
        <v>2</v>
      </c>
      <c r="O2040" s="8" t="str">
        <f t="shared" si="220"/>
        <v>tier - 1</v>
      </c>
      <c r="P2040" s="8" t="str">
        <f t="shared" si="221"/>
        <v>R1011</v>
      </c>
      <c r="Q2040" s="35" t="str">
        <f t="shared" si="222"/>
        <v>22-Jul-2000</v>
      </c>
      <c r="R2040" s="35">
        <v>36729</v>
      </c>
      <c r="S2040" s="44">
        <f t="shared" si="223"/>
        <v>23</v>
      </c>
      <c r="T2040" s="47">
        <v>31234.560000000001</v>
      </c>
      <c r="U2040" s="14" t="s">
        <v>2069</v>
      </c>
      <c r="V2040" s="58">
        <v>36729</v>
      </c>
      <c r="W2040" s="14">
        <v>0</v>
      </c>
      <c r="X2040" s="77">
        <v>31234.560000000001</v>
      </c>
      <c r="Y2040" s="14" t="s">
        <v>16</v>
      </c>
      <c r="Z2040" s="14" t="s">
        <v>16</v>
      </c>
      <c r="AA2040" s="14" t="s">
        <v>42</v>
      </c>
      <c r="AB2040" s="38">
        <v>23</v>
      </c>
    </row>
    <row r="2041" spans="1:28" x14ac:dyDescent="0.35">
      <c r="A2041" t="s">
        <v>2070</v>
      </c>
      <c r="B2041">
        <v>1968</v>
      </c>
      <c r="C2041" t="s">
        <v>10</v>
      </c>
      <c r="D2041" s="42">
        <v>9</v>
      </c>
      <c r="E2041">
        <v>0</v>
      </c>
      <c r="F2041" s="37">
        <v>31322.53</v>
      </c>
      <c r="G2041" t="s">
        <v>11</v>
      </c>
      <c r="H2041" t="s">
        <v>16</v>
      </c>
      <c r="I2041" t="s">
        <v>42</v>
      </c>
      <c r="J2041" s="40">
        <v>1968</v>
      </c>
      <c r="K2041" s="43" t="s">
        <v>10</v>
      </c>
      <c r="L2041" s="14">
        <f t="shared" si="217"/>
        <v>1</v>
      </c>
      <c r="M2041" s="14" t="str">
        <f t="shared" si="218"/>
        <v>tier - 2</v>
      </c>
      <c r="N2041" s="14">
        <f t="shared" si="219"/>
        <v>2</v>
      </c>
      <c r="O2041" s="8" t="str">
        <f t="shared" si="220"/>
        <v>tier - 1</v>
      </c>
      <c r="P2041" s="8" t="str">
        <f t="shared" si="221"/>
        <v>R1011</v>
      </c>
      <c r="Q2041" s="35" t="str">
        <f t="shared" si="222"/>
        <v>9-Jul-1968</v>
      </c>
      <c r="R2041" s="35">
        <v>25028</v>
      </c>
      <c r="S2041" s="44">
        <f t="shared" si="223"/>
        <v>55</v>
      </c>
      <c r="T2041" s="47">
        <v>31322.53</v>
      </c>
      <c r="U2041" s="14" t="s">
        <v>2070</v>
      </c>
      <c r="V2041" s="58">
        <v>25028</v>
      </c>
      <c r="W2041" s="14">
        <v>0</v>
      </c>
      <c r="X2041" s="77">
        <v>31322.53</v>
      </c>
      <c r="Y2041" s="14" t="s">
        <v>11</v>
      </c>
      <c r="Z2041" s="14" t="s">
        <v>16</v>
      </c>
      <c r="AA2041" s="14" t="s">
        <v>42</v>
      </c>
      <c r="AB2041" s="38">
        <v>55</v>
      </c>
    </row>
    <row r="2042" spans="1:28" x14ac:dyDescent="0.35">
      <c r="A2042" t="s">
        <v>2071</v>
      </c>
      <c r="B2042">
        <v>1995</v>
      </c>
      <c r="C2042" t="s">
        <v>20</v>
      </c>
      <c r="D2042" s="42">
        <v>27</v>
      </c>
      <c r="E2042">
        <v>0</v>
      </c>
      <c r="F2042" s="37">
        <v>31328.27</v>
      </c>
      <c r="G2042" t="s">
        <v>11</v>
      </c>
      <c r="H2042" t="s">
        <v>11</v>
      </c>
      <c r="I2042" t="s">
        <v>42</v>
      </c>
      <c r="J2042" s="40">
        <v>1995</v>
      </c>
      <c r="K2042" s="43" t="s">
        <v>20</v>
      </c>
      <c r="L2042" s="14">
        <f t="shared" si="217"/>
        <v>1</v>
      </c>
      <c r="M2042" s="14" t="str">
        <f t="shared" si="218"/>
        <v>tier - 2</v>
      </c>
      <c r="N2042" s="14">
        <f t="shared" si="219"/>
        <v>9</v>
      </c>
      <c r="O2042" s="8" t="str">
        <f t="shared" si="220"/>
        <v>tier - 2</v>
      </c>
      <c r="P2042" s="8" t="str">
        <f t="shared" si="221"/>
        <v>R1011</v>
      </c>
      <c r="Q2042" s="35" t="str">
        <f t="shared" si="222"/>
        <v>27-Sep-1995</v>
      </c>
      <c r="R2042" s="35">
        <v>34969</v>
      </c>
      <c r="S2042" s="44">
        <f t="shared" si="223"/>
        <v>28</v>
      </c>
      <c r="T2042" s="47">
        <v>31328.27</v>
      </c>
      <c r="U2042" s="14" t="s">
        <v>2071</v>
      </c>
      <c r="V2042" s="58">
        <v>34969</v>
      </c>
      <c r="W2042" s="14">
        <v>0</v>
      </c>
      <c r="X2042" s="77">
        <v>31328.27</v>
      </c>
      <c r="Y2042" s="14" t="s">
        <v>11</v>
      </c>
      <c r="Z2042" s="14" t="s">
        <v>11</v>
      </c>
      <c r="AA2042" s="14" t="s">
        <v>42</v>
      </c>
      <c r="AB2042" s="38">
        <v>28</v>
      </c>
    </row>
    <row r="2043" spans="1:28" x14ac:dyDescent="0.35">
      <c r="A2043" t="s">
        <v>2072</v>
      </c>
      <c r="B2043">
        <v>1974</v>
      </c>
      <c r="C2043" t="s">
        <v>37</v>
      </c>
      <c r="D2043" s="42">
        <v>8</v>
      </c>
      <c r="E2043">
        <v>0</v>
      </c>
      <c r="F2043" s="37">
        <v>31368.81</v>
      </c>
      <c r="G2043" t="s">
        <v>11</v>
      </c>
      <c r="H2043" t="s">
        <v>12</v>
      </c>
      <c r="I2043" t="s">
        <v>42</v>
      </c>
      <c r="J2043" s="40">
        <v>1974</v>
      </c>
      <c r="K2043" s="43" t="s">
        <v>37</v>
      </c>
      <c r="L2043" s="14">
        <f t="shared" si="217"/>
        <v>1</v>
      </c>
      <c r="M2043" s="14" t="str">
        <f t="shared" si="218"/>
        <v>tier - 2</v>
      </c>
      <c r="N2043" s="14">
        <f t="shared" si="219"/>
        <v>1</v>
      </c>
      <c r="O2043" s="8" t="str">
        <f t="shared" si="220"/>
        <v>tier - 3</v>
      </c>
      <c r="P2043" s="8" t="str">
        <f t="shared" si="221"/>
        <v>R1011</v>
      </c>
      <c r="Q2043" s="35" t="str">
        <f t="shared" si="222"/>
        <v>8-Oct-1974</v>
      </c>
      <c r="R2043" s="35">
        <v>27310</v>
      </c>
      <c r="S2043" s="44">
        <f t="shared" si="223"/>
        <v>49</v>
      </c>
      <c r="T2043" s="47">
        <v>31368.81</v>
      </c>
      <c r="U2043" s="14" t="s">
        <v>2072</v>
      </c>
      <c r="V2043" s="58">
        <v>27310</v>
      </c>
      <c r="W2043" s="14">
        <v>0</v>
      </c>
      <c r="X2043" s="77">
        <v>31368.81</v>
      </c>
      <c r="Y2043" s="14" t="s">
        <v>11</v>
      </c>
      <c r="Z2043" s="14" t="s">
        <v>12</v>
      </c>
      <c r="AA2043" s="14" t="s">
        <v>42</v>
      </c>
      <c r="AB2043" s="38">
        <v>49</v>
      </c>
    </row>
    <row r="2044" spans="1:28" x14ac:dyDescent="0.35">
      <c r="A2044" t="s">
        <v>2073</v>
      </c>
      <c r="B2044">
        <v>1975</v>
      </c>
      <c r="C2044" t="s">
        <v>37</v>
      </c>
      <c r="D2044" s="42">
        <v>29</v>
      </c>
      <c r="E2044">
        <v>1</v>
      </c>
      <c r="F2044" s="37">
        <v>31591.82</v>
      </c>
      <c r="G2044" t="s">
        <v>11</v>
      </c>
      <c r="H2044" t="s">
        <v>16</v>
      </c>
      <c r="I2044" t="s">
        <v>42</v>
      </c>
      <c r="J2044" s="40">
        <v>1975</v>
      </c>
      <c r="K2044" s="43" t="s">
        <v>37</v>
      </c>
      <c r="L2044" s="14">
        <f t="shared" si="217"/>
        <v>1</v>
      </c>
      <c r="M2044" s="14" t="str">
        <f t="shared" si="218"/>
        <v>tier - 2</v>
      </c>
      <c r="N2044" s="14">
        <f t="shared" si="219"/>
        <v>2</v>
      </c>
      <c r="O2044" s="8" t="str">
        <f t="shared" si="220"/>
        <v>tier - 1</v>
      </c>
      <c r="P2044" s="8" t="str">
        <f t="shared" si="221"/>
        <v>R1011</v>
      </c>
      <c r="Q2044" s="35" t="str">
        <f t="shared" si="222"/>
        <v>29-Oct-1975</v>
      </c>
      <c r="R2044" s="35">
        <v>27696</v>
      </c>
      <c r="S2044" s="44">
        <f t="shared" si="223"/>
        <v>48</v>
      </c>
      <c r="T2044" s="47">
        <v>31591.82</v>
      </c>
      <c r="U2044" s="14" t="s">
        <v>2073</v>
      </c>
      <c r="V2044" s="58">
        <v>27696</v>
      </c>
      <c r="W2044" s="14">
        <v>1</v>
      </c>
      <c r="X2044" s="77">
        <v>31591.82</v>
      </c>
      <c r="Y2044" s="14" t="s">
        <v>11</v>
      </c>
      <c r="Z2044" s="14" t="s">
        <v>16</v>
      </c>
      <c r="AA2044" s="14" t="s">
        <v>42</v>
      </c>
      <c r="AB2044" s="38">
        <v>48</v>
      </c>
    </row>
    <row r="2045" spans="1:28" x14ac:dyDescent="0.35">
      <c r="A2045" t="s">
        <v>2074</v>
      </c>
      <c r="B2045">
        <v>1960</v>
      </c>
      <c r="C2045" t="s">
        <v>30</v>
      </c>
      <c r="D2045" s="42">
        <v>13</v>
      </c>
      <c r="E2045">
        <v>1</v>
      </c>
      <c r="F2045" s="37">
        <v>31620</v>
      </c>
      <c r="G2045" t="s">
        <v>11</v>
      </c>
      <c r="H2045" t="s">
        <v>16</v>
      </c>
      <c r="I2045" t="s">
        <v>247</v>
      </c>
      <c r="J2045" s="40">
        <v>1960</v>
      </c>
      <c r="K2045" s="43" t="s">
        <v>30</v>
      </c>
      <c r="L2045" s="14">
        <f t="shared" si="217"/>
        <v>1</v>
      </c>
      <c r="M2045" s="14" t="str">
        <f t="shared" si="218"/>
        <v>tier - 2</v>
      </c>
      <c r="N2045" s="14">
        <f t="shared" si="219"/>
        <v>2</v>
      </c>
      <c r="O2045" s="8" t="str">
        <f t="shared" si="220"/>
        <v>tier - 1</v>
      </c>
      <c r="P2045" s="8" t="str">
        <f t="shared" si="221"/>
        <v>R1024</v>
      </c>
      <c r="Q2045" s="35" t="str">
        <f t="shared" si="222"/>
        <v>13-Dec-1960</v>
      </c>
      <c r="R2045" s="35">
        <v>22263</v>
      </c>
      <c r="S2045" s="44">
        <f t="shared" si="223"/>
        <v>63</v>
      </c>
      <c r="T2045" s="47">
        <v>31620</v>
      </c>
      <c r="U2045" s="14" t="s">
        <v>2074</v>
      </c>
      <c r="V2045" s="58">
        <v>22263</v>
      </c>
      <c r="W2045" s="14">
        <v>1</v>
      </c>
      <c r="X2045" s="77">
        <v>31620</v>
      </c>
      <c r="Y2045" s="14" t="s">
        <v>11</v>
      </c>
      <c r="Z2045" s="14" t="s">
        <v>16</v>
      </c>
      <c r="AA2045" s="14" t="s">
        <v>247</v>
      </c>
      <c r="AB2045" s="38">
        <v>63</v>
      </c>
    </row>
    <row r="2046" spans="1:28" x14ac:dyDescent="0.35">
      <c r="A2046" t="s">
        <v>2075</v>
      </c>
      <c r="B2046">
        <v>1977</v>
      </c>
      <c r="C2046" t="s">
        <v>37</v>
      </c>
      <c r="D2046" s="42">
        <v>14</v>
      </c>
      <c r="E2046">
        <v>2</v>
      </c>
      <c r="F2046" s="37">
        <v>31736.7</v>
      </c>
      <c r="G2046" t="s">
        <v>11</v>
      </c>
      <c r="H2046" t="s">
        <v>11</v>
      </c>
      <c r="I2046" t="s">
        <v>23</v>
      </c>
      <c r="J2046" s="40">
        <v>1977</v>
      </c>
      <c r="K2046" s="43" t="s">
        <v>37</v>
      </c>
      <c r="L2046" s="14">
        <f t="shared" si="217"/>
        <v>1</v>
      </c>
      <c r="M2046" s="14" t="str">
        <f t="shared" si="218"/>
        <v>tier - 2</v>
      </c>
      <c r="N2046" s="14">
        <f t="shared" si="219"/>
        <v>9</v>
      </c>
      <c r="O2046" s="8" t="str">
        <f t="shared" si="220"/>
        <v>tier - 2</v>
      </c>
      <c r="P2046" s="8" t="str">
        <f t="shared" si="221"/>
        <v>R1012</v>
      </c>
      <c r="Q2046" s="35" t="str">
        <f t="shared" si="222"/>
        <v>14-Oct-1977</v>
      </c>
      <c r="R2046" s="35">
        <v>28412</v>
      </c>
      <c r="S2046" s="44">
        <f t="shared" si="223"/>
        <v>46</v>
      </c>
      <c r="T2046" s="47">
        <v>31736.7</v>
      </c>
      <c r="U2046" s="14" t="s">
        <v>2075</v>
      </c>
      <c r="V2046" s="58">
        <v>28412</v>
      </c>
      <c r="W2046" s="14">
        <v>2</v>
      </c>
      <c r="X2046" s="77">
        <v>31736.7</v>
      </c>
      <c r="Y2046" s="14" t="s">
        <v>11</v>
      </c>
      <c r="Z2046" s="14" t="s">
        <v>11</v>
      </c>
      <c r="AA2046" s="14" t="s">
        <v>23</v>
      </c>
      <c r="AB2046" s="38">
        <v>46</v>
      </c>
    </row>
    <row r="2047" spans="1:28" x14ac:dyDescent="0.35">
      <c r="A2047" t="s">
        <v>2076</v>
      </c>
      <c r="B2047">
        <v>1984</v>
      </c>
      <c r="C2047" t="s">
        <v>20</v>
      </c>
      <c r="D2047" s="42">
        <v>10</v>
      </c>
      <c r="E2047">
        <v>3</v>
      </c>
      <c r="F2047" s="37">
        <v>31743.919999999998</v>
      </c>
      <c r="G2047" t="s">
        <v>11</v>
      </c>
      <c r="H2047" t="s">
        <v>16</v>
      </c>
      <c r="I2047" t="s">
        <v>42</v>
      </c>
      <c r="J2047" s="40">
        <v>1984</v>
      </c>
      <c r="K2047" s="43" t="s">
        <v>20</v>
      </c>
      <c r="L2047" s="14">
        <f t="shared" si="217"/>
        <v>1</v>
      </c>
      <c r="M2047" s="14" t="str">
        <f t="shared" si="218"/>
        <v>tier - 2</v>
      </c>
      <c r="N2047" s="14">
        <f t="shared" si="219"/>
        <v>2</v>
      </c>
      <c r="O2047" s="8" t="str">
        <f t="shared" si="220"/>
        <v>tier - 1</v>
      </c>
      <c r="P2047" s="8" t="str">
        <f t="shared" si="221"/>
        <v>R1011</v>
      </c>
      <c r="Q2047" s="35" t="str">
        <f t="shared" si="222"/>
        <v>10-Sep-1984</v>
      </c>
      <c r="R2047" s="35">
        <v>30935</v>
      </c>
      <c r="S2047" s="44">
        <f t="shared" si="223"/>
        <v>39</v>
      </c>
      <c r="T2047" s="47">
        <v>31743.919999999998</v>
      </c>
      <c r="U2047" s="14" t="s">
        <v>2076</v>
      </c>
      <c r="V2047" s="58">
        <v>30935</v>
      </c>
      <c r="W2047" s="14">
        <v>3</v>
      </c>
      <c r="X2047" s="77">
        <v>31743.919999999998</v>
      </c>
      <c r="Y2047" s="14" t="s">
        <v>11</v>
      </c>
      <c r="Z2047" s="14" t="s">
        <v>16</v>
      </c>
      <c r="AA2047" s="14" t="s">
        <v>42</v>
      </c>
      <c r="AB2047" s="38">
        <v>39</v>
      </c>
    </row>
    <row r="2048" spans="1:28" x14ac:dyDescent="0.35">
      <c r="A2048" t="s">
        <v>2077</v>
      </c>
      <c r="B2048">
        <v>1975</v>
      </c>
      <c r="C2048" t="s">
        <v>20</v>
      </c>
      <c r="D2048" s="42">
        <v>25</v>
      </c>
      <c r="E2048">
        <v>1</v>
      </c>
      <c r="F2048" s="37">
        <v>31897.1</v>
      </c>
      <c r="G2048" t="s">
        <v>11</v>
      </c>
      <c r="H2048" t="s">
        <v>12</v>
      </c>
      <c r="I2048" t="s">
        <v>42</v>
      </c>
      <c r="J2048" s="40">
        <v>1975</v>
      </c>
      <c r="K2048" s="43" t="s">
        <v>20</v>
      </c>
      <c r="L2048" s="14">
        <f t="shared" si="217"/>
        <v>1</v>
      </c>
      <c r="M2048" s="14" t="str">
        <f t="shared" si="218"/>
        <v>tier - 2</v>
      </c>
      <c r="N2048" s="14">
        <f t="shared" si="219"/>
        <v>1</v>
      </c>
      <c r="O2048" s="8" t="str">
        <f t="shared" si="220"/>
        <v>tier - 3</v>
      </c>
      <c r="P2048" s="8" t="str">
        <f t="shared" si="221"/>
        <v>R1011</v>
      </c>
      <c r="Q2048" s="35" t="str">
        <f t="shared" si="222"/>
        <v>25-Sep-1975</v>
      </c>
      <c r="R2048" s="35">
        <v>27662</v>
      </c>
      <c r="S2048" s="44">
        <f t="shared" si="223"/>
        <v>48</v>
      </c>
      <c r="T2048" s="47">
        <v>31897.1</v>
      </c>
      <c r="U2048" s="14" t="s">
        <v>2077</v>
      </c>
      <c r="V2048" s="58">
        <v>27662</v>
      </c>
      <c r="W2048" s="14">
        <v>1</v>
      </c>
      <c r="X2048" s="77">
        <v>31897.1</v>
      </c>
      <c r="Y2048" s="14" t="s">
        <v>11</v>
      </c>
      <c r="Z2048" s="14" t="s">
        <v>12</v>
      </c>
      <c r="AA2048" s="14" t="s">
        <v>42</v>
      </c>
      <c r="AB2048" s="38">
        <v>48</v>
      </c>
    </row>
    <row r="2049" spans="1:28" x14ac:dyDescent="0.35">
      <c r="A2049" t="s">
        <v>2078</v>
      </c>
      <c r="B2049">
        <v>1972</v>
      </c>
      <c r="C2049" t="s">
        <v>20</v>
      </c>
      <c r="D2049" s="42">
        <v>21</v>
      </c>
      <c r="E2049">
        <v>0</v>
      </c>
      <c r="F2049" s="37">
        <v>31980.89</v>
      </c>
      <c r="G2049" t="s">
        <v>11</v>
      </c>
      <c r="H2049" t="s">
        <v>16</v>
      </c>
      <c r="I2049" t="s">
        <v>42</v>
      </c>
      <c r="J2049" s="40">
        <v>1972</v>
      </c>
      <c r="K2049" s="43" t="s">
        <v>20</v>
      </c>
      <c r="L2049" s="14">
        <f t="shared" si="217"/>
        <v>1</v>
      </c>
      <c r="M2049" s="14" t="str">
        <f t="shared" si="218"/>
        <v>tier - 2</v>
      </c>
      <c r="N2049" s="14">
        <f t="shared" si="219"/>
        <v>2</v>
      </c>
      <c r="O2049" s="8" t="str">
        <f t="shared" si="220"/>
        <v>tier - 1</v>
      </c>
      <c r="P2049" s="8" t="str">
        <f t="shared" si="221"/>
        <v>R1011</v>
      </c>
      <c r="Q2049" s="35" t="str">
        <f t="shared" si="222"/>
        <v>21-Sep-1972</v>
      </c>
      <c r="R2049" s="35">
        <v>26563</v>
      </c>
      <c r="S2049" s="44">
        <f t="shared" si="223"/>
        <v>51</v>
      </c>
      <c r="T2049" s="47">
        <v>31980.89</v>
      </c>
      <c r="U2049" s="14" t="s">
        <v>2078</v>
      </c>
      <c r="V2049" s="58">
        <v>26563</v>
      </c>
      <c r="W2049" s="14">
        <v>0</v>
      </c>
      <c r="X2049" s="77">
        <v>31980.89</v>
      </c>
      <c r="Y2049" s="14" t="s">
        <v>11</v>
      </c>
      <c r="Z2049" s="14" t="s">
        <v>16</v>
      </c>
      <c r="AA2049" s="14" t="s">
        <v>42</v>
      </c>
      <c r="AB2049" s="38">
        <v>51</v>
      </c>
    </row>
    <row r="2050" spans="1:28" x14ac:dyDescent="0.35">
      <c r="A2050" t="s">
        <v>2079</v>
      </c>
      <c r="B2050">
        <v>1993</v>
      </c>
      <c r="C2050" t="s">
        <v>20</v>
      </c>
      <c r="D2050" s="42">
        <v>13</v>
      </c>
      <c r="E2050">
        <v>0</v>
      </c>
      <c r="F2050" s="37">
        <v>32086.21</v>
      </c>
      <c r="G2050" t="s">
        <v>16</v>
      </c>
      <c r="H2050" t="s">
        <v>12</v>
      </c>
      <c r="I2050" t="s">
        <v>42</v>
      </c>
      <c r="J2050" s="40">
        <v>1993</v>
      </c>
      <c r="K2050" s="43" t="s">
        <v>20</v>
      </c>
      <c r="L2050" s="14">
        <f t="shared" si="217"/>
        <v>240</v>
      </c>
      <c r="M2050" s="14" t="str">
        <f t="shared" si="218"/>
        <v>tier - 1</v>
      </c>
      <c r="N2050" s="14">
        <f t="shared" si="219"/>
        <v>1</v>
      </c>
      <c r="O2050" s="8" t="str">
        <f t="shared" si="220"/>
        <v>tier - 3</v>
      </c>
      <c r="P2050" s="8" t="str">
        <f t="shared" si="221"/>
        <v>R1011</v>
      </c>
      <c r="Q2050" s="35" t="str">
        <f t="shared" si="222"/>
        <v>13-Sep-1993</v>
      </c>
      <c r="R2050" s="35">
        <v>34225</v>
      </c>
      <c r="S2050" s="44">
        <f t="shared" si="223"/>
        <v>30</v>
      </c>
      <c r="T2050" s="47">
        <v>32086.21</v>
      </c>
      <c r="U2050" s="14" t="s">
        <v>2079</v>
      </c>
      <c r="V2050" s="58">
        <v>34225</v>
      </c>
      <c r="W2050" s="14">
        <v>0</v>
      </c>
      <c r="X2050" s="77">
        <v>32086.21</v>
      </c>
      <c r="Y2050" s="14" t="s">
        <v>16</v>
      </c>
      <c r="Z2050" s="14" t="s">
        <v>12</v>
      </c>
      <c r="AA2050" s="14" t="s">
        <v>42</v>
      </c>
      <c r="AB2050" s="38">
        <v>30</v>
      </c>
    </row>
    <row r="2051" spans="1:28" x14ac:dyDescent="0.35">
      <c r="A2051" t="s">
        <v>2080</v>
      </c>
      <c r="B2051">
        <v>1978</v>
      </c>
      <c r="C2051" t="s">
        <v>15</v>
      </c>
      <c r="D2051" s="42">
        <v>10</v>
      </c>
      <c r="E2051">
        <v>2</v>
      </c>
      <c r="F2051" s="37">
        <v>32108.66</v>
      </c>
      <c r="G2051" t="s">
        <v>16</v>
      </c>
      <c r="H2051" t="s">
        <v>12</v>
      </c>
      <c r="I2051" t="s">
        <v>356</v>
      </c>
      <c r="J2051" s="40">
        <v>1978</v>
      </c>
      <c r="K2051" s="43" t="s">
        <v>15</v>
      </c>
      <c r="L2051" s="14">
        <f t="shared" si="217"/>
        <v>240</v>
      </c>
      <c r="M2051" s="14" t="str">
        <f t="shared" si="218"/>
        <v>tier - 1</v>
      </c>
      <c r="N2051" s="14">
        <f t="shared" si="219"/>
        <v>1</v>
      </c>
      <c r="O2051" s="8" t="str">
        <f t="shared" si="220"/>
        <v>tier - 3</v>
      </c>
      <c r="P2051" s="8" t="str">
        <f t="shared" si="221"/>
        <v>R1017</v>
      </c>
      <c r="Q2051" s="35" t="str">
        <f t="shared" si="222"/>
        <v>10-Nov-1978</v>
      </c>
      <c r="R2051" s="35">
        <v>28804</v>
      </c>
      <c r="S2051" s="44">
        <f t="shared" si="223"/>
        <v>45</v>
      </c>
      <c r="T2051" s="47">
        <v>32108.66</v>
      </c>
      <c r="U2051" s="14" t="s">
        <v>2080</v>
      </c>
      <c r="V2051" s="58">
        <v>28804</v>
      </c>
      <c r="W2051" s="14">
        <v>2</v>
      </c>
      <c r="X2051" s="77">
        <v>32108.66</v>
      </c>
      <c r="Y2051" s="14" t="s">
        <v>16</v>
      </c>
      <c r="Z2051" s="14" t="s">
        <v>12</v>
      </c>
      <c r="AA2051" s="14" t="s">
        <v>356</v>
      </c>
      <c r="AB2051" s="38">
        <v>45</v>
      </c>
    </row>
    <row r="2052" spans="1:28" x14ac:dyDescent="0.35">
      <c r="A2052" t="s">
        <v>2081</v>
      </c>
      <c r="B2052">
        <v>1969</v>
      </c>
      <c r="C2052" t="s">
        <v>20</v>
      </c>
      <c r="D2052" s="42">
        <v>11</v>
      </c>
      <c r="E2052">
        <v>0</v>
      </c>
      <c r="F2052" s="37">
        <v>32192.76</v>
      </c>
      <c r="G2052" t="s">
        <v>16</v>
      </c>
      <c r="H2052" t="s">
        <v>11</v>
      </c>
      <c r="I2052" t="s">
        <v>42</v>
      </c>
      <c r="J2052" s="40">
        <v>1969</v>
      </c>
      <c r="K2052" s="43" t="s">
        <v>20</v>
      </c>
      <c r="L2052" s="14">
        <f t="shared" si="217"/>
        <v>240</v>
      </c>
      <c r="M2052" s="14" t="str">
        <f t="shared" si="218"/>
        <v>tier - 1</v>
      </c>
      <c r="N2052" s="14">
        <f t="shared" si="219"/>
        <v>9</v>
      </c>
      <c r="O2052" s="8" t="str">
        <f t="shared" si="220"/>
        <v>tier - 2</v>
      </c>
      <c r="P2052" s="8" t="str">
        <f t="shared" si="221"/>
        <v>R1011</v>
      </c>
      <c r="Q2052" s="35" t="str">
        <f t="shared" si="222"/>
        <v>11-Sep-1969</v>
      </c>
      <c r="R2052" s="35">
        <v>25457</v>
      </c>
      <c r="S2052" s="44">
        <f t="shared" si="223"/>
        <v>54</v>
      </c>
      <c r="T2052" s="47">
        <v>32192.76</v>
      </c>
      <c r="U2052" s="14" t="s">
        <v>2081</v>
      </c>
      <c r="V2052" s="58">
        <v>25457</v>
      </c>
      <c r="W2052" s="14">
        <v>0</v>
      </c>
      <c r="X2052" s="77">
        <v>32192.76</v>
      </c>
      <c r="Y2052" s="14" t="s">
        <v>16</v>
      </c>
      <c r="Z2052" s="14" t="s">
        <v>11</v>
      </c>
      <c r="AA2052" s="14" t="s">
        <v>42</v>
      </c>
      <c r="AB2052" s="38">
        <v>54</v>
      </c>
    </row>
    <row r="2053" spans="1:28" x14ac:dyDescent="0.35">
      <c r="A2053" t="s">
        <v>2082</v>
      </c>
      <c r="B2053">
        <v>1994</v>
      </c>
      <c r="C2053" t="s">
        <v>20</v>
      </c>
      <c r="D2053" s="42">
        <v>8</v>
      </c>
      <c r="E2053">
        <v>0</v>
      </c>
      <c r="F2053" s="37">
        <v>32222.81</v>
      </c>
      <c r="G2053" t="s">
        <v>11</v>
      </c>
      <c r="H2053" t="s">
        <v>16</v>
      </c>
      <c r="I2053" t="s">
        <v>42</v>
      </c>
      <c r="J2053" s="40">
        <v>1994</v>
      </c>
      <c r="K2053" s="43" t="s">
        <v>20</v>
      </c>
      <c r="L2053" s="14">
        <f t="shared" ref="L2053:L2116" si="224">MATCH($G$4:$G$2346,$G$4:$G$2346,0)</f>
        <v>1</v>
      </c>
      <c r="M2053" s="14" t="str">
        <f t="shared" ref="M2053:M2116" si="225">IF(G2053="?",INDEX($G$4:$G$2346,MODE($L$4:$L$2346)),G2053)</f>
        <v>tier - 2</v>
      </c>
      <c r="N2053" s="14">
        <f t="shared" ref="N2053:N2116" si="226">MATCH($H$4:$H$2346,$H$4:$H$2346,0)</f>
        <v>2</v>
      </c>
      <c r="O2053" s="8" t="str">
        <f t="shared" ref="O2053:O2116" si="227">IF(H2053="?",INDEX($H$4:$H$2346,MODE($N$4:$N$2346)),H2053)</f>
        <v>tier - 1</v>
      </c>
      <c r="P2053" s="8" t="str">
        <f t="shared" ref="P2053:P2116" si="228">IF(I2053="?","Unknown",I2053)</f>
        <v>R1011</v>
      </c>
      <c r="Q2053" s="35" t="str">
        <f t="shared" ref="Q2053:Q2116" si="229">CONCATENATE(D2053,"-",K2053,"-",J2053)</f>
        <v>8-Sep-1994</v>
      </c>
      <c r="R2053" s="35">
        <v>34585</v>
      </c>
      <c r="S2053" s="44">
        <f t="shared" ref="S2053:S2116" si="230">ROUND((($S$2-R2053)/365),0)</f>
        <v>29</v>
      </c>
      <c r="T2053" s="47">
        <v>32222.81</v>
      </c>
      <c r="U2053" s="14" t="s">
        <v>2082</v>
      </c>
      <c r="V2053" s="58">
        <v>34585</v>
      </c>
      <c r="W2053" s="14">
        <v>0</v>
      </c>
      <c r="X2053" s="77">
        <v>32222.81</v>
      </c>
      <c r="Y2053" s="14" t="s">
        <v>11</v>
      </c>
      <c r="Z2053" s="14" t="s">
        <v>16</v>
      </c>
      <c r="AA2053" s="14" t="s">
        <v>42</v>
      </c>
      <c r="AB2053" s="38">
        <v>29</v>
      </c>
    </row>
    <row r="2054" spans="1:28" x14ac:dyDescent="0.35">
      <c r="A2054" t="s">
        <v>2083</v>
      </c>
      <c r="B2054">
        <v>1975</v>
      </c>
      <c r="C2054" t="s">
        <v>30</v>
      </c>
      <c r="D2054" s="42">
        <v>17</v>
      </c>
      <c r="E2054">
        <v>1</v>
      </c>
      <c r="F2054" s="37">
        <v>32259.96</v>
      </c>
      <c r="G2054" t="s">
        <v>11</v>
      </c>
      <c r="H2054" t="s">
        <v>12</v>
      </c>
      <c r="I2054" t="s">
        <v>23</v>
      </c>
      <c r="J2054" s="40">
        <v>1975</v>
      </c>
      <c r="K2054" s="43" t="s">
        <v>30</v>
      </c>
      <c r="L2054" s="14">
        <f t="shared" si="224"/>
        <v>1</v>
      </c>
      <c r="M2054" s="14" t="str">
        <f t="shared" si="225"/>
        <v>tier - 2</v>
      </c>
      <c r="N2054" s="14">
        <f t="shared" si="226"/>
        <v>1</v>
      </c>
      <c r="O2054" s="8" t="str">
        <f t="shared" si="227"/>
        <v>tier - 3</v>
      </c>
      <c r="P2054" s="8" t="str">
        <f t="shared" si="228"/>
        <v>R1012</v>
      </c>
      <c r="Q2054" s="35" t="str">
        <f t="shared" si="229"/>
        <v>17-Dec-1975</v>
      </c>
      <c r="R2054" s="35">
        <v>27745</v>
      </c>
      <c r="S2054" s="44">
        <f t="shared" si="230"/>
        <v>48</v>
      </c>
      <c r="T2054" s="47">
        <v>32259.96</v>
      </c>
      <c r="U2054" s="14" t="s">
        <v>2083</v>
      </c>
      <c r="V2054" s="58">
        <v>27745</v>
      </c>
      <c r="W2054" s="14">
        <v>1</v>
      </c>
      <c r="X2054" s="77">
        <v>32259.96</v>
      </c>
      <c r="Y2054" s="14" t="s">
        <v>11</v>
      </c>
      <c r="Z2054" s="14" t="s">
        <v>12</v>
      </c>
      <c r="AA2054" s="14" t="s">
        <v>23</v>
      </c>
      <c r="AB2054" s="38">
        <v>48</v>
      </c>
    </row>
    <row r="2055" spans="1:28" x14ac:dyDescent="0.35">
      <c r="A2055" t="s">
        <v>2084</v>
      </c>
      <c r="B2055">
        <v>1986</v>
      </c>
      <c r="C2055" t="s">
        <v>30</v>
      </c>
      <c r="D2055" s="42">
        <v>2</v>
      </c>
      <c r="E2055">
        <v>3</v>
      </c>
      <c r="F2055" s="37">
        <v>32288.49</v>
      </c>
      <c r="G2055" t="s">
        <v>11</v>
      </c>
      <c r="H2055" t="s">
        <v>11</v>
      </c>
      <c r="I2055" t="s">
        <v>42</v>
      </c>
      <c r="J2055" s="40">
        <v>1986</v>
      </c>
      <c r="K2055" s="43" t="s">
        <v>30</v>
      </c>
      <c r="L2055" s="14">
        <f t="shared" si="224"/>
        <v>1</v>
      </c>
      <c r="M2055" s="14" t="str">
        <f t="shared" si="225"/>
        <v>tier - 2</v>
      </c>
      <c r="N2055" s="14">
        <f t="shared" si="226"/>
        <v>9</v>
      </c>
      <c r="O2055" s="8" t="str">
        <f t="shared" si="227"/>
        <v>tier - 2</v>
      </c>
      <c r="P2055" s="8" t="str">
        <f t="shared" si="228"/>
        <v>R1011</v>
      </c>
      <c r="Q2055" s="35" t="str">
        <f t="shared" si="229"/>
        <v>2-Dec-1986</v>
      </c>
      <c r="R2055" s="35">
        <v>31748</v>
      </c>
      <c r="S2055" s="44">
        <f t="shared" si="230"/>
        <v>37</v>
      </c>
      <c r="T2055" s="47">
        <v>32288.49</v>
      </c>
      <c r="U2055" s="14" t="s">
        <v>2084</v>
      </c>
      <c r="V2055" s="58">
        <v>31748</v>
      </c>
      <c r="W2055" s="14">
        <v>3</v>
      </c>
      <c r="X2055" s="77">
        <v>32288.49</v>
      </c>
      <c r="Y2055" s="14" t="s">
        <v>11</v>
      </c>
      <c r="Z2055" s="14" t="s">
        <v>11</v>
      </c>
      <c r="AA2055" s="14" t="s">
        <v>42</v>
      </c>
      <c r="AB2055" s="38">
        <v>37</v>
      </c>
    </row>
    <row r="2056" spans="1:28" x14ac:dyDescent="0.35">
      <c r="A2056" t="s">
        <v>2085</v>
      </c>
      <c r="B2056">
        <v>1972</v>
      </c>
      <c r="C2056" t="s">
        <v>37</v>
      </c>
      <c r="D2056" s="42">
        <v>19</v>
      </c>
      <c r="E2056">
        <v>0</v>
      </c>
      <c r="F2056" s="37">
        <v>32428.63</v>
      </c>
      <c r="G2056" t="s">
        <v>11</v>
      </c>
      <c r="H2056" t="s">
        <v>11</v>
      </c>
      <c r="I2056" t="s">
        <v>42</v>
      </c>
      <c r="J2056" s="40">
        <v>1972</v>
      </c>
      <c r="K2056" s="43" t="s">
        <v>37</v>
      </c>
      <c r="L2056" s="14">
        <f t="shared" si="224"/>
        <v>1</v>
      </c>
      <c r="M2056" s="14" t="str">
        <f t="shared" si="225"/>
        <v>tier - 2</v>
      </c>
      <c r="N2056" s="14">
        <f t="shared" si="226"/>
        <v>9</v>
      </c>
      <c r="O2056" s="8" t="str">
        <f t="shared" si="227"/>
        <v>tier - 2</v>
      </c>
      <c r="P2056" s="8" t="str">
        <f t="shared" si="228"/>
        <v>R1011</v>
      </c>
      <c r="Q2056" s="35" t="str">
        <f t="shared" si="229"/>
        <v>19-Oct-1972</v>
      </c>
      <c r="R2056" s="35">
        <v>26591</v>
      </c>
      <c r="S2056" s="44">
        <f t="shared" si="230"/>
        <v>51</v>
      </c>
      <c r="T2056" s="47">
        <v>32428.63</v>
      </c>
      <c r="U2056" s="14" t="s">
        <v>2085</v>
      </c>
      <c r="V2056" s="58">
        <v>26591</v>
      </c>
      <c r="W2056" s="14">
        <v>0</v>
      </c>
      <c r="X2056" s="77">
        <v>32428.63</v>
      </c>
      <c r="Y2056" s="14" t="s">
        <v>11</v>
      </c>
      <c r="Z2056" s="14" t="s">
        <v>11</v>
      </c>
      <c r="AA2056" s="14" t="s">
        <v>42</v>
      </c>
      <c r="AB2056" s="38">
        <v>51</v>
      </c>
    </row>
    <row r="2057" spans="1:28" x14ac:dyDescent="0.35">
      <c r="A2057" t="s">
        <v>2086</v>
      </c>
      <c r="B2057">
        <v>1976</v>
      </c>
      <c r="C2057" t="s">
        <v>35</v>
      </c>
      <c r="D2057" s="42">
        <v>9</v>
      </c>
      <c r="E2057">
        <v>2</v>
      </c>
      <c r="F2057" s="37">
        <v>32430.22</v>
      </c>
      <c r="G2057" t="s">
        <v>11</v>
      </c>
      <c r="H2057" t="s">
        <v>12</v>
      </c>
      <c r="I2057" t="s">
        <v>42</v>
      </c>
      <c r="J2057" s="40">
        <v>1976</v>
      </c>
      <c r="K2057" s="43" t="s">
        <v>35</v>
      </c>
      <c r="L2057" s="14">
        <f t="shared" si="224"/>
        <v>1</v>
      </c>
      <c r="M2057" s="14" t="str">
        <f t="shared" si="225"/>
        <v>tier - 2</v>
      </c>
      <c r="N2057" s="14">
        <f t="shared" si="226"/>
        <v>1</v>
      </c>
      <c r="O2057" s="8" t="str">
        <f t="shared" si="227"/>
        <v>tier - 3</v>
      </c>
      <c r="P2057" s="8" t="str">
        <f t="shared" si="228"/>
        <v>R1011</v>
      </c>
      <c r="Q2057" s="35" t="str">
        <f t="shared" si="229"/>
        <v>9-Aug-1976</v>
      </c>
      <c r="R2057" s="35">
        <v>27981</v>
      </c>
      <c r="S2057" s="44">
        <f t="shared" si="230"/>
        <v>47</v>
      </c>
      <c r="T2057" s="47">
        <v>32430.22</v>
      </c>
      <c r="U2057" s="14" t="s">
        <v>2086</v>
      </c>
      <c r="V2057" s="58">
        <v>27981</v>
      </c>
      <c r="W2057" s="14">
        <v>2</v>
      </c>
      <c r="X2057" s="77">
        <v>32430.22</v>
      </c>
      <c r="Y2057" s="14" t="s">
        <v>11</v>
      </c>
      <c r="Z2057" s="14" t="s">
        <v>12</v>
      </c>
      <c r="AA2057" s="14" t="s">
        <v>42</v>
      </c>
      <c r="AB2057" s="38">
        <v>47</v>
      </c>
    </row>
    <row r="2058" spans="1:28" x14ac:dyDescent="0.35">
      <c r="A2058" t="s">
        <v>2087</v>
      </c>
      <c r="B2058">
        <v>1981</v>
      </c>
      <c r="C2058" t="s">
        <v>20</v>
      </c>
      <c r="D2058" s="42">
        <v>27</v>
      </c>
      <c r="E2058">
        <v>1</v>
      </c>
      <c r="F2058" s="37">
        <v>32462.35</v>
      </c>
      <c r="G2058" t="s">
        <v>11</v>
      </c>
      <c r="H2058" t="s">
        <v>11</v>
      </c>
      <c r="I2058" t="s">
        <v>42</v>
      </c>
      <c r="J2058" s="40">
        <v>1981</v>
      </c>
      <c r="K2058" s="43" t="s">
        <v>20</v>
      </c>
      <c r="L2058" s="14">
        <f t="shared" si="224"/>
        <v>1</v>
      </c>
      <c r="M2058" s="14" t="str">
        <f t="shared" si="225"/>
        <v>tier - 2</v>
      </c>
      <c r="N2058" s="14">
        <f t="shared" si="226"/>
        <v>9</v>
      </c>
      <c r="O2058" s="8" t="str">
        <f t="shared" si="227"/>
        <v>tier - 2</v>
      </c>
      <c r="P2058" s="8" t="str">
        <f t="shared" si="228"/>
        <v>R1011</v>
      </c>
      <c r="Q2058" s="35" t="str">
        <f t="shared" si="229"/>
        <v>27-Sep-1981</v>
      </c>
      <c r="R2058" s="35">
        <v>29856</v>
      </c>
      <c r="S2058" s="44">
        <f t="shared" si="230"/>
        <v>42</v>
      </c>
      <c r="T2058" s="47">
        <v>32462.35</v>
      </c>
      <c r="U2058" s="14" t="s">
        <v>2087</v>
      </c>
      <c r="V2058" s="58">
        <v>29856</v>
      </c>
      <c r="W2058" s="14">
        <v>1</v>
      </c>
      <c r="X2058" s="77">
        <v>32462.35</v>
      </c>
      <c r="Y2058" s="14" t="s">
        <v>11</v>
      </c>
      <c r="Z2058" s="14" t="s">
        <v>11</v>
      </c>
      <c r="AA2058" s="14" t="s">
        <v>42</v>
      </c>
      <c r="AB2058" s="38">
        <v>42</v>
      </c>
    </row>
    <row r="2059" spans="1:28" x14ac:dyDescent="0.35">
      <c r="A2059" t="s">
        <v>2088</v>
      </c>
      <c r="B2059">
        <v>1976</v>
      </c>
      <c r="C2059" t="s">
        <v>20</v>
      </c>
      <c r="D2059" s="42">
        <v>19</v>
      </c>
      <c r="E2059">
        <v>2</v>
      </c>
      <c r="F2059" s="37">
        <v>32485.46</v>
      </c>
      <c r="G2059" t="s">
        <v>11</v>
      </c>
      <c r="H2059" t="s">
        <v>16</v>
      </c>
      <c r="I2059" t="s">
        <v>42</v>
      </c>
      <c r="J2059" s="40">
        <v>1976</v>
      </c>
      <c r="K2059" s="43" t="s">
        <v>20</v>
      </c>
      <c r="L2059" s="14">
        <f t="shared" si="224"/>
        <v>1</v>
      </c>
      <c r="M2059" s="14" t="str">
        <f t="shared" si="225"/>
        <v>tier - 2</v>
      </c>
      <c r="N2059" s="14">
        <f t="shared" si="226"/>
        <v>2</v>
      </c>
      <c r="O2059" s="8" t="str">
        <f t="shared" si="227"/>
        <v>tier - 1</v>
      </c>
      <c r="P2059" s="8" t="str">
        <f t="shared" si="228"/>
        <v>R1011</v>
      </c>
      <c r="Q2059" s="35" t="str">
        <f t="shared" si="229"/>
        <v>19-Sep-1976</v>
      </c>
      <c r="R2059" s="35">
        <v>28022</v>
      </c>
      <c r="S2059" s="44">
        <f t="shared" si="230"/>
        <v>47</v>
      </c>
      <c r="T2059" s="47">
        <v>32485.46</v>
      </c>
      <c r="U2059" s="14" t="s">
        <v>2088</v>
      </c>
      <c r="V2059" s="58">
        <v>28022</v>
      </c>
      <c r="W2059" s="14">
        <v>2</v>
      </c>
      <c r="X2059" s="77">
        <v>32485.46</v>
      </c>
      <c r="Y2059" s="14" t="s">
        <v>11</v>
      </c>
      <c r="Z2059" s="14" t="s">
        <v>16</v>
      </c>
      <c r="AA2059" s="14" t="s">
        <v>42</v>
      </c>
      <c r="AB2059" s="38">
        <v>47</v>
      </c>
    </row>
    <row r="2060" spans="1:28" x14ac:dyDescent="0.35">
      <c r="A2060" t="s">
        <v>2089</v>
      </c>
      <c r="B2060">
        <v>2003</v>
      </c>
      <c r="C2060" t="s">
        <v>37</v>
      </c>
      <c r="D2060" s="42">
        <v>8</v>
      </c>
      <c r="E2060">
        <v>0</v>
      </c>
      <c r="F2060" s="37">
        <v>32548.34</v>
      </c>
      <c r="G2060" t="s">
        <v>16</v>
      </c>
      <c r="H2060" t="s">
        <v>11</v>
      </c>
      <c r="I2060" t="s">
        <v>13</v>
      </c>
      <c r="J2060" s="40">
        <v>2003</v>
      </c>
      <c r="K2060" s="43" t="s">
        <v>37</v>
      </c>
      <c r="L2060" s="14">
        <f t="shared" si="224"/>
        <v>240</v>
      </c>
      <c r="M2060" s="14" t="str">
        <f t="shared" si="225"/>
        <v>tier - 1</v>
      </c>
      <c r="N2060" s="14">
        <f t="shared" si="226"/>
        <v>9</v>
      </c>
      <c r="O2060" s="8" t="str">
        <f t="shared" si="227"/>
        <v>tier - 2</v>
      </c>
      <c r="P2060" s="8" t="str">
        <f t="shared" si="228"/>
        <v>R1013</v>
      </c>
      <c r="Q2060" s="35" t="str">
        <f t="shared" si="229"/>
        <v>8-Oct-2003</v>
      </c>
      <c r="R2060" s="35">
        <v>37902</v>
      </c>
      <c r="S2060" s="44">
        <f t="shared" si="230"/>
        <v>20</v>
      </c>
      <c r="T2060" s="47">
        <v>32548.34</v>
      </c>
      <c r="U2060" s="14" t="s">
        <v>2089</v>
      </c>
      <c r="V2060" s="58">
        <v>37902</v>
      </c>
      <c r="W2060" s="14">
        <v>0</v>
      </c>
      <c r="X2060" s="77">
        <v>32548.34</v>
      </c>
      <c r="Y2060" s="14" t="s">
        <v>16</v>
      </c>
      <c r="Z2060" s="14" t="s">
        <v>11</v>
      </c>
      <c r="AA2060" s="14" t="s">
        <v>13</v>
      </c>
      <c r="AB2060" s="38">
        <v>20</v>
      </c>
    </row>
    <row r="2061" spans="1:28" x14ac:dyDescent="0.35">
      <c r="A2061" t="s">
        <v>2090</v>
      </c>
      <c r="B2061">
        <v>1990</v>
      </c>
      <c r="C2061" t="s">
        <v>10</v>
      </c>
      <c r="D2061" s="42">
        <v>13</v>
      </c>
      <c r="E2061">
        <v>3</v>
      </c>
      <c r="F2061" s="37">
        <v>32672.11</v>
      </c>
      <c r="G2061" t="s">
        <v>16</v>
      </c>
      <c r="H2061" t="s">
        <v>16</v>
      </c>
      <c r="I2061" t="s">
        <v>42</v>
      </c>
      <c r="J2061" s="40">
        <v>1990</v>
      </c>
      <c r="K2061" s="43" t="s">
        <v>10</v>
      </c>
      <c r="L2061" s="14">
        <f t="shared" si="224"/>
        <v>240</v>
      </c>
      <c r="M2061" s="14" t="str">
        <f t="shared" si="225"/>
        <v>tier - 1</v>
      </c>
      <c r="N2061" s="14">
        <f t="shared" si="226"/>
        <v>2</v>
      </c>
      <c r="O2061" s="8" t="str">
        <f t="shared" si="227"/>
        <v>tier - 1</v>
      </c>
      <c r="P2061" s="8" t="str">
        <f t="shared" si="228"/>
        <v>R1011</v>
      </c>
      <c r="Q2061" s="35" t="str">
        <f t="shared" si="229"/>
        <v>13-Jul-1990</v>
      </c>
      <c r="R2061" s="35">
        <v>33067</v>
      </c>
      <c r="S2061" s="44">
        <f t="shared" si="230"/>
        <v>33</v>
      </c>
      <c r="T2061" s="47">
        <v>32672.11</v>
      </c>
      <c r="U2061" s="14" t="s">
        <v>2090</v>
      </c>
      <c r="V2061" s="58">
        <v>33067</v>
      </c>
      <c r="W2061" s="14">
        <v>3</v>
      </c>
      <c r="X2061" s="77">
        <v>32672.11</v>
      </c>
      <c r="Y2061" s="14" t="s">
        <v>16</v>
      </c>
      <c r="Z2061" s="14" t="s">
        <v>16</v>
      </c>
      <c r="AA2061" s="14" t="s">
        <v>42</v>
      </c>
      <c r="AB2061" s="38">
        <v>33</v>
      </c>
    </row>
    <row r="2062" spans="1:28" x14ac:dyDescent="0.35">
      <c r="A2062" t="s">
        <v>2091</v>
      </c>
      <c r="B2062">
        <v>1968</v>
      </c>
      <c r="C2062" t="s">
        <v>15</v>
      </c>
      <c r="D2062" s="42">
        <v>1</v>
      </c>
      <c r="E2062">
        <v>0</v>
      </c>
      <c r="F2062" s="37">
        <v>32686.080000000002</v>
      </c>
      <c r="G2062" t="s">
        <v>11</v>
      </c>
      <c r="H2062" t="s">
        <v>12</v>
      </c>
      <c r="I2062" t="s">
        <v>42</v>
      </c>
      <c r="J2062" s="40">
        <v>1968</v>
      </c>
      <c r="K2062" s="43" t="s">
        <v>15</v>
      </c>
      <c r="L2062" s="14">
        <f t="shared" si="224"/>
        <v>1</v>
      </c>
      <c r="M2062" s="14" t="str">
        <f t="shared" si="225"/>
        <v>tier - 2</v>
      </c>
      <c r="N2062" s="14">
        <f t="shared" si="226"/>
        <v>1</v>
      </c>
      <c r="O2062" s="8" t="str">
        <f t="shared" si="227"/>
        <v>tier - 3</v>
      </c>
      <c r="P2062" s="8" t="str">
        <f t="shared" si="228"/>
        <v>R1011</v>
      </c>
      <c r="Q2062" s="35" t="str">
        <f t="shared" si="229"/>
        <v>1-Nov-1968</v>
      </c>
      <c r="R2062" s="35">
        <v>25143</v>
      </c>
      <c r="S2062" s="44">
        <f t="shared" si="230"/>
        <v>55</v>
      </c>
      <c r="T2062" s="47">
        <v>32686.080000000002</v>
      </c>
      <c r="U2062" s="14" t="s">
        <v>2091</v>
      </c>
      <c r="V2062" s="58">
        <v>25143</v>
      </c>
      <c r="W2062" s="14">
        <v>0</v>
      </c>
      <c r="X2062" s="77">
        <v>32686.080000000002</v>
      </c>
      <c r="Y2062" s="14" t="s">
        <v>11</v>
      </c>
      <c r="Z2062" s="14" t="s">
        <v>12</v>
      </c>
      <c r="AA2062" s="14" t="s">
        <v>42</v>
      </c>
      <c r="AB2062" s="38">
        <v>55</v>
      </c>
    </row>
    <row r="2063" spans="1:28" x14ac:dyDescent="0.35">
      <c r="A2063" t="s">
        <v>2092</v>
      </c>
      <c r="B2063">
        <v>1990</v>
      </c>
      <c r="C2063" t="s">
        <v>20</v>
      </c>
      <c r="D2063" s="42">
        <v>30</v>
      </c>
      <c r="E2063">
        <v>3</v>
      </c>
      <c r="F2063" s="37">
        <v>32716.2</v>
      </c>
      <c r="G2063" t="s">
        <v>16</v>
      </c>
      <c r="H2063" t="s">
        <v>11</v>
      </c>
      <c r="I2063" t="s">
        <v>42</v>
      </c>
      <c r="J2063" s="40">
        <v>1990</v>
      </c>
      <c r="K2063" s="43" t="s">
        <v>20</v>
      </c>
      <c r="L2063" s="14">
        <f t="shared" si="224"/>
        <v>240</v>
      </c>
      <c r="M2063" s="14" t="str">
        <f t="shared" si="225"/>
        <v>tier - 1</v>
      </c>
      <c r="N2063" s="14">
        <f t="shared" si="226"/>
        <v>9</v>
      </c>
      <c r="O2063" s="8" t="str">
        <f t="shared" si="227"/>
        <v>tier - 2</v>
      </c>
      <c r="P2063" s="8" t="str">
        <f t="shared" si="228"/>
        <v>R1011</v>
      </c>
      <c r="Q2063" s="35" t="str">
        <f t="shared" si="229"/>
        <v>30-Sep-1990</v>
      </c>
      <c r="R2063" s="35">
        <v>33146</v>
      </c>
      <c r="S2063" s="44">
        <f t="shared" si="230"/>
        <v>33</v>
      </c>
      <c r="T2063" s="47">
        <v>32716.2</v>
      </c>
      <c r="U2063" s="14" t="s">
        <v>2092</v>
      </c>
      <c r="V2063" s="58">
        <v>33146</v>
      </c>
      <c r="W2063" s="14">
        <v>3</v>
      </c>
      <c r="X2063" s="77">
        <v>32716.2</v>
      </c>
      <c r="Y2063" s="14" t="s">
        <v>16</v>
      </c>
      <c r="Z2063" s="14" t="s">
        <v>11</v>
      </c>
      <c r="AA2063" s="14" t="s">
        <v>42</v>
      </c>
      <c r="AB2063" s="38">
        <v>33</v>
      </c>
    </row>
    <row r="2064" spans="1:28" x14ac:dyDescent="0.35">
      <c r="A2064" t="s">
        <v>2093</v>
      </c>
      <c r="B2064">
        <v>1990</v>
      </c>
      <c r="C2064" t="s">
        <v>10</v>
      </c>
      <c r="D2064" s="42">
        <v>9</v>
      </c>
      <c r="E2064">
        <v>2</v>
      </c>
      <c r="F2064" s="37">
        <v>32734.19</v>
      </c>
      <c r="G2064" t="s">
        <v>11</v>
      </c>
      <c r="H2064" t="s">
        <v>16</v>
      </c>
      <c r="I2064" t="s">
        <v>23</v>
      </c>
      <c r="J2064" s="40">
        <v>1990</v>
      </c>
      <c r="K2064" s="43" t="s">
        <v>10</v>
      </c>
      <c r="L2064" s="14">
        <f t="shared" si="224"/>
        <v>1</v>
      </c>
      <c r="M2064" s="14" t="str">
        <f t="shared" si="225"/>
        <v>tier - 2</v>
      </c>
      <c r="N2064" s="14">
        <f t="shared" si="226"/>
        <v>2</v>
      </c>
      <c r="O2064" s="8" t="str">
        <f t="shared" si="227"/>
        <v>tier - 1</v>
      </c>
      <c r="P2064" s="8" t="str">
        <f t="shared" si="228"/>
        <v>R1012</v>
      </c>
      <c r="Q2064" s="35" t="str">
        <f t="shared" si="229"/>
        <v>9-Jul-1990</v>
      </c>
      <c r="R2064" s="35">
        <v>33063</v>
      </c>
      <c r="S2064" s="44">
        <f t="shared" si="230"/>
        <v>33</v>
      </c>
      <c r="T2064" s="47">
        <v>32734.19</v>
      </c>
      <c r="U2064" s="14" t="s">
        <v>2093</v>
      </c>
      <c r="V2064" s="58">
        <v>33063</v>
      </c>
      <c r="W2064" s="14">
        <v>2</v>
      </c>
      <c r="X2064" s="77">
        <v>32734.19</v>
      </c>
      <c r="Y2064" s="14" t="s">
        <v>11</v>
      </c>
      <c r="Z2064" s="14" t="s">
        <v>16</v>
      </c>
      <c r="AA2064" s="14" t="s">
        <v>23</v>
      </c>
      <c r="AB2064" s="38">
        <v>33</v>
      </c>
    </row>
    <row r="2065" spans="1:28" x14ac:dyDescent="0.35">
      <c r="A2065" t="s">
        <v>2094</v>
      </c>
      <c r="B2065">
        <v>1974</v>
      </c>
      <c r="C2065" t="s">
        <v>30</v>
      </c>
      <c r="D2065" s="42">
        <v>6</v>
      </c>
      <c r="E2065">
        <v>0</v>
      </c>
      <c r="F2065" s="37">
        <v>32760.48</v>
      </c>
      <c r="G2065" t="s">
        <v>16</v>
      </c>
      <c r="H2065" t="s">
        <v>16</v>
      </c>
      <c r="I2065" t="s">
        <v>42</v>
      </c>
      <c r="J2065" s="40">
        <v>1974</v>
      </c>
      <c r="K2065" s="43" t="s">
        <v>30</v>
      </c>
      <c r="L2065" s="14">
        <f t="shared" si="224"/>
        <v>240</v>
      </c>
      <c r="M2065" s="14" t="str">
        <f t="shared" si="225"/>
        <v>tier - 1</v>
      </c>
      <c r="N2065" s="14">
        <f t="shared" si="226"/>
        <v>2</v>
      </c>
      <c r="O2065" s="8" t="str">
        <f t="shared" si="227"/>
        <v>tier - 1</v>
      </c>
      <c r="P2065" s="8" t="str">
        <f t="shared" si="228"/>
        <v>R1011</v>
      </c>
      <c r="Q2065" s="35" t="str">
        <f t="shared" si="229"/>
        <v>6-Dec-1974</v>
      </c>
      <c r="R2065" s="35">
        <v>27369</v>
      </c>
      <c r="S2065" s="44">
        <f t="shared" si="230"/>
        <v>49</v>
      </c>
      <c r="T2065" s="47">
        <v>32760.48</v>
      </c>
      <c r="U2065" s="14" t="s">
        <v>2094</v>
      </c>
      <c r="V2065" s="58">
        <v>27369</v>
      </c>
      <c r="W2065" s="14">
        <v>0</v>
      </c>
      <c r="X2065" s="77">
        <v>32760.48</v>
      </c>
      <c r="Y2065" s="14" t="s">
        <v>16</v>
      </c>
      <c r="Z2065" s="14" t="s">
        <v>16</v>
      </c>
      <c r="AA2065" s="14" t="s">
        <v>42</v>
      </c>
      <c r="AB2065" s="38">
        <v>49</v>
      </c>
    </row>
    <row r="2066" spans="1:28" x14ac:dyDescent="0.35">
      <c r="A2066" t="s">
        <v>2095</v>
      </c>
      <c r="B2066">
        <v>1972</v>
      </c>
      <c r="C2066" t="s">
        <v>15</v>
      </c>
      <c r="D2066" s="42">
        <v>7</v>
      </c>
      <c r="E2066">
        <v>0</v>
      </c>
      <c r="F2066" s="37">
        <v>32765.33</v>
      </c>
      <c r="G2066" t="s">
        <v>11</v>
      </c>
      <c r="H2066" t="s">
        <v>11</v>
      </c>
      <c r="I2066" t="s">
        <v>23</v>
      </c>
      <c r="J2066" s="40">
        <v>1972</v>
      </c>
      <c r="K2066" s="43" t="s">
        <v>15</v>
      </c>
      <c r="L2066" s="14">
        <f t="shared" si="224"/>
        <v>1</v>
      </c>
      <c r="M2066" s="14" t="str">
        <f t="shared" si="225"/>
        <v>tier - 2</v>
      </c>
      <c r="N2066" s="14">
        <f t="shared" si="226"/>
        <v>9</v>
      </c>
      <c r="O2066" s="8" t="str">
        <f t="shared" si="227"/>
        <v>tier - 2</v>
      </c>
      <c r="P2066" s="8" t="str">
        <f t="shared" si="228"/>
        <v>R1012</v>
      </c>
      <c r="Q2066" s="35" t="str">
        <f t="shared" si="229"/>
        <v>7-Nov-1972</v>
      </c>
      <c r="R2066" s="35">
        <v>26610</v>
      </c>
      <c r="S2066" s="44">
        <f t="shared" si="230"/>
        <v>51</v>
      </c>
      <c r="T2066" s="47">
        <v>32765.33</v>
      </c>
      <c r="U2066" s="14" t="s">
        <v>2095</v>
      </c>
      <c r="V2066" s="58">
        <v>26610</v>
      </c>
      <c r="W2066" s="14">
        <v>0</v>
      </c>
      <c r="X2066" s="77">
        <v>32765.33</v>
      </c>
      <c r="Y2066" s="14" t="s">
        <v>11</v>
      </c>
      <c r="Z2066" s="14" t="s">
        <v>11</v>
      </c>
      <c r="AA2066" s="14" t="s">
        <v>23</v>
      </c>
      <c r="AB2066" s="38">
        <v>51</v>
      </c>
    </row>
    <row r="2067" spans="1:28" x14ac:dyDescent="0.35">
      <c r="A2067" t="s">
        <v>2096</v>
      </c>
      <c r="B2067">
        <v>1980</v>
      </c>
      <c r="C2067" t="s">
        <v>30</v>
      </c>
      <c r="D2067" s="42">
        <v>12</v>
      </c>
      <c r="E2067">
        <v>3</v>
      </c>
      <c r="F2067" s="37">
        <v>32787.46</v>
      </c>
      <c r="G2067" t="s">
        <v>16</v>
      </c>
      <c r="H2067" t="s">
        <v>12</v>
      </c>
      <c r="I2067" t="s">
        <v>23</v>
      </c>
      <c r="J2067" s="40">
        <v>1980</v>
      </c>
      <c r="K2067" s="43" t="s">
        <v>30</v>
      </c>
      <c r="L2067" s="14">
        <f t="shared" si="224"/>
        <v>240</v>
      </c>
      <c r="M2067" s="14" t="str">
        <f t="shared" si="225"/>
        <v>tier - 1</v>
      </c>
      <c r="N2067" s="14">
        <f t="shared" si="226"/>
        <v>1</v>
      </c>
      <c r="O2067" s="8" t="str">
        <f t="shared" si="227"/>
        <v>tier - 3</v>
      </c>
      <c r="P2067" s="8" t="str">
        <f t="shared" si="228"/>
        <v>R1012</v>
      </c>
      <c r="Q2067" s="35" t="str">
        <f t="shared" si="229"/>
        <v>12-Dec-1980</v>
      </c>
      <c r="R2067" s="35">
        <v>29567</v>
      </c>
      <c r="S2067" s="44">
        <f t="shared" si="230"/>
        <v>43</v>
      </c>
      <c r="T2067" s="47">
        <v>32787.46</v>
      </c>
      <c r="U2067" s="14" t="s">
        <v>2096</v>
      </c>
      <c r="V2067" s="58">
        <v>29567</v>
      </c>
      <c r="W2067" s="14">
        <v>3</v>
      </c>
      <c r="X2067" s="77">
        <v>32787.46</v>
      </c>
      <c r="Y2067" s="14" t="s">
        <v>16</v>
      </c>
      <c r="Z2067" s="14" t="s">
        <v>12</v>
      </c>
      <c r="AA2067" s="14" t="s">
        <v>23</v>
      </c>
      <c r="AB2067" s="38">
        <v>43</v>
      </c>
    </row>
    <row r="2068" spans="1:28" x14ac:dyDescent="0.35">
      <c r="A2068" t="s">
        <v>2097</v>
      </c>
      <c r="B2068">
        <v>1995</v>
      </c>
      <c r="C2068" t="s">
        <v>30</v>
      </c>
      <c r="D2068" s="42">
        <v>4</v>
      </c>
      <c r="E2068">
        <v>0</v>
      </c>
      <c r="F2068" s="37">
        <v>32827.51</v>
      </c>
      <c r="G2068" t="s">
        <v>16</v>
      </c>
      <c r="H2068" t="s">
        <v>11</v>
      </c>
      <c r="I2068" t="s">
        <v>42</v>
      </c>
      <c r="J2068" s="40">
        <v>1995</v>
      </c>
      <c r="K2068" s="43" t="s">
        <v>30</v>
      </c>
      <c r="L2068" s="14">
        <f t="shared" si="224"/>
        <v>240</v>
      </c>
      <c r="M2068" s="14" t="str">
        <f t="shared" si="225"/>
        <v>tier - 1</v>
      </c>
      <c r="N2068" s="14">
        <f t="shared" si="226"/>
        <v>9</v>
      </c>
      <c r="O2068" s="8" t="str">
        <f t="shared" si="227"/>
        <v>tier - 2</v>
      </c>
      <c r="P2068" s="8" t="str">
        <f t="shared" si="228"/>
        <v>R1011</v>
      </c>
      <c r="Q2068" s="35" t="str">
        <f t="shared" si="229"/>
        <v>4-Dec-1995</v>
      </c>
      <c r="R2068" s="35">
        <v>35037</v>
      </c>
      <c r="S2068" s="44">
        <f t="shared" si="230"/>
        <v>28</v>
      </c>
      <c r="T2068" s="47">
        <v>32827.51</v>
      </c>
      <c r="U2068" s="14" t="s">
        <v>2097</v>
      </c>
      <c r="V2068" s="58">
        <v>35037</v>
      </c>
      <c r="W2068" s="14">
        <v>0</v>
      </c>
      <c r="X2068" s="77">
        <v>32827.51</v>
      </c>
      <c r="Y2068" s="14" t="s">
        <v>16</v>
      </c>
      <c r="Z2068" s="14" t="s">
        <v>11</v>
      </c>
      <c r="AA2068" s="14" t="s">
        <v>42</v>
      </c>
      <c r="AB2068" s="38">
        <v>28</v>
      </c>
    </row>
    <row r="2069" spans="1:28" x14ac:dyDescent="0.35">
      <c r="A2069" t="s">
        <v>2098</v>
      </c>
      <c r="B2069">
        <v>1981</v>
      </c>
      <c r="C2069" t="s">
        <v>15</v>
      </c>
      <c r="D2069" s="42">
        <v>17</v>
      </c>
      <c r="E2069">
        <v>1</v>
      </c>
      <c r="F2069" s="37">
        <v>32906.69</v>
      </c>
      <c r="G2069" t="s">
        <v>11</v>
      </c>
      <c r="H2069" t="s">
        <v>12</v>
      </c>
      <c r="I2069" t="s">
        <v>42</v>
      </c>
      <c r="J2069" s="40">
        <v>1981</v>
      </c>
      <c r="K2069" s="43" t="s">
        <v>15</v>
      </c>
      <c r="L2069" s="14">
        <f t="shared" si="224"/>
        <v>1</v>
      </c>
      <c r="M2069" s="14" t="str">
        <f t="shared" si="225"/>
        <v>tier - 2</v>
      </c>
      <c r="N2069" s="14">
        <f t="shared" si="226"/>
        <v>1</v>
      </c>
      <c r="O2069" s="8" t="str">
        <f t="shared" si="227"/>
        <v>tier - 3</v>
      </c>
      <c r="P2069" s="8" t="str">
        <f t="shared" si="228"/>
        <v>R1011</v>
      </c>
      <c r="Q2069" s="35" t="str">
        <f t="shared" si="229"/>
        <v>17-Nov-1981</v>
      </c>
      <c r="R2069" s="35">
        <v>29907</v>
      </c>
      <c r="S2069" s="44">
        <f t="shared" si="230"/>
        <v>42</v>
      </c>
      <c r="T2069" s="47">
        <v>32906.69</v>
      </c>
      <c r="U2069" s="14" t="s">
        <v>2098</v>
      </c>
      <c r="V2069" s="58">
        <v>29907</v>
      </c>
      <c r="W2069" s="14">
        <v>1</v>
      </c>
      <c r="X2069" s="77">
        <v>32906.69</v>
      </c>
      <c r="Y2069" s="14" t="s">
        <v>11</v>
      </c>
      <c r="Z2069" s="14" t="s">
        <v>12</v>
      </c>
      <c r="AA2069" s="14" t="s">
        <v>42</v>
      </c>
      <c r="AB2069" s="38">
        <v>42</v>
      </c>
    </row>
    <row r="2070" spans="1:28" x14ac:dyDescent="0.35">
      <c r="A2070" t="s">
        <v>2099</v>
      </c>
      <c r="B2070">
        <v>1971</v>
      </c>
      <c r="C2070" t="s">
        <v>35</v>
      </c>
      <c r="D2070" s="42">
        <v>24</v>
      </c>
      <c r="E2070">
        <v>0</v>
      </c>
      <c r="F2070" s="37">
        <v>32947.629999999997</v>
      </c>
      <c r="G2070" t="s">
        <v>11</v>
      </c>
      <c r="H2070" t="s">
        <v>16</v>
      </c>
      <c r="I2070" t="s">
        <v>42</v>
      </c>
      <c r="J2070" s="40">
        <v>1971</v>
      </c>
      <c r="K2070" s="43" t="s">
        <v>35</v>
      </c>
      <c r="L2070" s="14">
        <f t="shared" si="224"/>
        <v>1</v>
      </c>
      <c r="M2070" s="14" t="str">
        <f t="shared" si="225"/>
        <v>tier - 2</v>
      </c>
      <c r="N2070" s="14">
        <f t="shared" si="226"/>
        <v>2</v>
      </c>
      <c r="O2070" s="8" t="str">
        <f t="shared" si="227"/>
        <v>tier - 1</v>
      </c>
      <c r="P2070" s="8" t="str">
        <f t="shared" si="228"/>
        <v>R1011</v>
      </c>
      <c r="Q2070" s="35" t="str">
        <f t="shared" si="229"/>
        <v>24-Aug-1971</v>
      </c>
      <c r="R2070" s="35">
        <v>26169</v>
      </c>
      <c r="S2070" s="44">
        <f t="shared" si="230"/>
        <v>52</v>
      </c>
      <c r="T2070" s="47">
        <v>32947.629999999997</v>
      </c>
      <c r="U2070" s="14" t="s">
        <v>2099</v>
      </c>
      <c r="V2070" s="58">
        <v>26169</v>
      </c>
      <c r="W2070" s="14">
        <v>0</v>
      </c>
      <c r="X2070" s="77">
        <v>32947.629999999997</v>
      </c>
      <c r="Y2070" s="14" t="s">
        <v>11</v>
      </c>
      <c r="Z2070" s="14" t="s">
        <v>16</v>
      </c>
      <c r="AA2070" s="14" t="s">
        <v>42</v>
      </c>
      <c r="AB2070" s="38">
        <v>52</v>
      </c>
    </row>
    <row r="2071" spans="1:28" x14ac:dyDescent="0.35">
      <c r="A2071" t="s">
        <v>2100</v>
      </c>
      <c r="B2071">
        <v>1995</v>
      </c>
      <c r="C2071" t="s">
        <v>10</v>
      </c>
      <c r="D2071" s="42">
        <v>8</v>
      </c>
      <c r="E2071">
        <v>0</v>
      </c>
      <c r="F2071" s="37">
        <v>33017.46</v>
      </c>
      <c r="G2071" t="s">
        <v>16</v>
      </c>
      <c r="H2071" t="s">
        <v>16</v>
      </c>
      <c r="I2071" t="s">
        <v>42</v>
      </c>
      <c r="J2071" s="40">
        <v>1995</v>
      </c>
      <c r="K2071" s="43" t="s">
        <v>10</v>
      </c>
      <c r="L2071" s="14">
        <f t="shared" si="224"/>
        <v>240</v>
      </c>
      <c r="M2071" s="14" t="str">
        <f t="shared" si="225"/>
        <v>tier - 1</v>
      </c>
      <c r="N2071" s="14">
        <f t="shared" si="226"/>
        <v>2</v>
      </c>
      <c r="O2071" s="8" t="str">
        <f t="shared" si="227"/>
        <v>tier - 1</v>
      </c>
      <c r="P2071" s="8" t="str">
        <f t="shared" si="228"/>
        <v>R1011</v>
      </c>
      <c r="Q2071" s="35" t="str">
        <f t="shared" si="229"/>
        <v>8-Jul-1995</v>
      </c>
      <c r="R2071" s="35">
        <v>34888</v>
      </c>
      <c r="S2071" s="44">
        <f t="shared" si="230"/>
        <v>28</v>
      </c>
      <c r="T2071" s="47">
        <v>33017.46</v>
      </c>
      <c r="U2071" s="14" t="s">
        <v>2100</v>
      </c>
      <c r="V2071" s="58">
        <v>34888</v>
      </c>
      <c r="W2071" s="14">
        <v>0</v>
      </c>
      <c r="X2071" s="77">
        <v>33017.46</v>
      </c>
      <c r="Y2071" s="14" t="s">
        <v>16</v>
      </c>
      <c r="Z2071" s="14" t="s">
        <v>16</v>
      </c>
      <c r="AA2071" s="14" t="s">
        <v>42</v>
      </c>
      <c r="AB2071" s="38">
        <v>28</v>
      </c>
    </row>
    <row r="2072" spans="1:28" x14ac:dyDescent="0.35">
      <c r="A2072" t="s">
        <v>2101</v>
      </c>
      <c r="B2072">
        <v>1967</v>
      </c>
      <c r="C2072" t="s">
        <v>10</v>
      </c>
      <c r="D2072" s="42">
        <v>10</v>
      </c>
      <c r="E2072">
        <v>0</v>
      </c>
      <c r="F2072" s="37">
        <v>33025.32</v>
      </c>
      <c r="G2072" t="s">
        <v>11</v>
      </c>
      <c r="H2072" t="s">
        <v>12</v>
      </c>
      <c r="I2072" t="s">
        <v>42</v>
      </c>
      <c r="J2072" s="40">
        <v>1967</v>
      </c>
      <c r="K2072" s="43" t="s">
        <v>10</v>
      </c>
      <c r="L2072" s="14">
        <f t="shared" si="224"/>
        <v>1</v>
      </c>
      <c r="M2072" s="14" t="str">
        <f t="shared" si="225"/>
        <v>tier - 2</v>
      </c>
      <c r="N2072" s="14">
        <f t="shared" si="226"/>
        <v>1</v>
      </c>
      <c r="O2072" s="8" t="str">
        <f t="shared" si="227"/>
        <v>tier - 3</v>
      </c>
      <c r="P2072" s="8" t="str">
        <f t="shared" si="228"/>
        <v>R1011</v>
      </c>
      <c r="Q2072" s="35" t="str">
        <f t="shared" si="229"/>
        <v>10-Jul-1967</v>
      </c>
      <c r="R2072" s="35">
        <v>24663</v>
      </c>
      <c r="S2072" s="44">
        <f t="shared" si="230"/>
        <v>56</v>
      </c>
      <c r="T2072" s="47">
        <v>33025.32</v>
      </c>
      <c r="U2072" s="14" t="s">
        <v>2101</v>
      </c>
      <c r="V2072" s="58">
        <v>24663</v>
      </c>
      <c r="W2072" s="14">
        <v>0</v>
      </c>
      <c r="X2072" s="77">
        <v>33025.32</v>
      </c>
      <c r="Y2072" s="14" t="s">
        <v>11</v>
      </c>
      <c r="Z2072" s="14" t="s">
        <v>12</v>
      </c>
      <c r="AA2072" s="14" t="s">
        <v>42</v>
      </c>
      <c r="AB2072" s="38">
        <v>56</v>
      </c>
    </row>
    <row r="2073" spans="1:28" x14ac:dyDescent="0.35">
      <c r="A2073" t="s">
        <v>2102</v>
      </c>
      <c r="B2073">
        <v>1994</v>
      </c>
      <c r="C2073" t="s">
        <v>10</v>
      </c>
      <c r="D2073" s="42">
        <v>28</v>
      </c>
      <c r="E2073">
        <v>0</v>
      </c>
      <c r="F2073" s="37">
        <v>33057.230000000003</v>
      </c>
      <c r="G2073" t="s">
        <v>16</v>
      </c>
      <c r="H2073" t="s">
        <v>11</v>
      </c>
      <c r="I2073" t="s">
        <v>42</v>
      </c>
      <c r="J2073" s="40">
        <v>1994</v>
      </c>
      <c r="K2073" s="43" t="s">
        <v>10</v>
      </c>
      <c r="L2073" s="14">
        <f t="shared" si="224"/>
        <v>240</v>
      </c>
      <c r="M2073" s="14" t="str">
        <f t="shared" si="225"/>
        <v>tier - 1</v>
      </c>
      <c r="N2073" s="14">
        <f t="shared" si="226"/>
        <v>9</v>
      </c>
      <c r="O2073" s="8" t="str">
        <f t="shared" si="227"/>
        <v>tier - 2</v>
      </c>
      <c r="P2073" s="8" t="str">
        <f t="shared" si="228"/>
        <v>R1011</v>
      </c>
      <c r="Q2073" s="35" t="str">
        <f t="shared" si="229"/>
        <v>28-Jul-1994</v>
      </c>
      <c r="R2073" s="35">
        <v>34543</v>
      </c>
      <c r="S2073" s="44">
        <f t="shared" si="230"/>
        <v>29</v>
      </c>
      <c r="T2073" s="47">
        <v>33057.230000000003</v>
      </c>
      <c r="U2073" s="14" t="s">
        <v>2102</v>
      </c>
      <c r="V2073" s="58">
        <v>34543</v>
      </c>
      <c r="W2073" s="14">
        <v>0</v>
      </c>
      <c r="X2073" s="77">
        <v>33057.230000000003</v>
      </c>
      <c r="Y2073" s="14" t="s">
        <v>16</v>
      </c>
      <c r="Z2073" s="14" t="s">
        <v>11</v>
      </c>
      <c r="AA2073" s="14" t="s">
        <v>42</v>
      </c>
      <c r="AB2073" s="38">
        <v>29</v>
      </c>
    </row>
    <row r="2074" spans="1:28" x14ac:dyDescent="0.35">
      <c r="A2074" t="s">
        <v>2103</v>
      </c>
      <c r="B2074">
        <v>1962</v>
      </c>
      <c r="C2074" t="s">
        <v>10</v>
      </c>
      <c r="D2074" s="42">
        <v>1</v>
      </c>
      <c r="E2074">
        <v>0</v>
      </c>
      <c r="F2074" s="37">
        <v>33074.94</v>
      </c>
      <c r="G2074" t="s">
        <v>16</v>
      </c>
      <c r="H2074" t="s">
        <v>11</v>
      </c>
      <c r="I2074" t="s">
        <v>42</v>
      </c>
      <c r="J2074" s="40">
        <v>1962</v>
      </c>
      <c r="K2074" s="43" t="s">
        <v>10</v>
      </c>
      <c r="L2074" s="14">
        <f t="shared" si="224"/>
        <v>240</v>
      </c>
      <c r="M2074" s="14" t="str">
        <f t="shared" si="225"/>
        <v>tier - 1</v>
      </c>
      <c r="N2074" s="14">
        <f t="shared" si="226"/>
        <v>9</v>
      </c>
      <c r="O2074" s="8" t="str">
        <f t="shared" si="227"/>
        <v>tier - 2</v>
      </c>
      <c r="P2074" s="8" t="str">
        <f t="shared" si="228"/>
        <v>R1011</v>
      </c>
      <c r="Q2074" s="35" t="str">
        <f t="shared" si="229"/>
        <v>1-Jul-1962</v>
      </c>
      <c r="R2074" s="35">
        <v>22828</v>
      </c>
      <c r="S2074" s="44">
        <f t="shared" si="230"/>
        <v>61</v>
      </c>
      <c r="T2074" s="47">
        <v>33074.94</v>
      </c>
      <c r="U2074" s="14" t="s">
        <v>2103</v>
      </c>
      <c r="V2074" s="58">
        <v>22828</v>
      </c>
      <c r="W2074" s="14">
        <v>0</v>
      </c>
      <c r="X2074" s="77">
        <v>33074.94</v>
      </c>
      <c r="Y2074" s="14" t="s">
        <v>16</v>
      </c>
      <c r="Z2074" s="14" t="s">
        <v>11</v>
      </c>
      <c r="AA2074" s="14" t="s">
        <v>42</v>
      </c>
      <c r="AB2074" s="38">
        <v>61</v>
      </c>
    </row>
    <row r="2075" spans="1:28" x14ac:dyDescent="0.35">
      <c r="A2075" t="s">
        <v>2104</v>
      </c>
      <c r="B2075">
        <v>1969</v>
      </c>
      <c r="C2075" t="s">
        <v>37</v>
      </c>
      <c r="D2075" s="42">
        <v>30</v>
      </c>
      <c r="E2075">
        <v>0</v>
      </c>
      <c r="F2075" s="37">
        <v>33090.660000000003</v>
      </c>
      <c r="G2075" t="s">
        <v>11</v>
      </c>
      <c r="H2075" t="s">
        <v>11</v>
      </c>
      <c r="I2075" t="s">
        <v>42</v>
      </c>
      <c r="J2075" s="40">
        <v>1969</v>
      </c>
      <c r="K2075" s="43" t="s">
        <v>37</v>
      </c>
      <c r="L2075" s="14">
        <f t="shared" si="224"/>
        <v>1</v>
      </c>
      <c r="M2075" s="14" t="str">
        <f t="shared" si="225"/>
        <v>tier - 2</v>
      </c>
      <c r="N2075" s="14">
        <f t="shared" si="226"/>
        <v>9</v>
      </c>
      <c r="O2075" s="8" t="str">
        <f t="shared" si="227"/>
        <v>tier - 2</v>
      </c>
      <c r="P2075" s="8" t="str">
        <f t="shared" si="228"/>
        <v>R1011</v>
      </c>
      <c r="Q2075" s="35" t="str">
        <f t="shared" si="229"/>
        <v>30-Oct-1969</v>
      </c>
      <c r="R2075" s="35">
        <v>25506</v>
      </c>
      <c r="S2075" s="44">
        <f t="shared" si="230"/>
        <v>54</v>
      </c>
      <c r="T2075" s="47">
        <v>33090.660000000003</v>
      </c>
      <c r="U2075" s="14" t="s">
        <v>2104</v>
      </c>
      <c r="V2075" s="58">
        <v>25506</v>
      </c>
      <c r="W2075" s="14">
        <v>0</v>
      </c>
      <c r="X2075" s="77">
        <v>33090.660000000003</v>
      </c>
      <c r="Y2075" s="14" t="s">
        <v>11</v>
      </c>
      <c r="Z2075" s="14" t="s">
        <v>11</v>
      </c>
      <c r="AA2075" s="14" t="s">
        <v>42</v>
      </c>
      <c r="AB2075" s="38">
        <v>54</v>
      </c>
    </row>
    <row r="2076" spans="1:28" x14ac:dyDescent="0.35">
      <c r="A2076" t="s">
        <v>2105</v>
      </c>
      <c r="B2076">
        <v>1985</v>
      </c>
      <c r="C2076" t="s">
        <v>10</v>
      </c>
      <c r="D2076" s="42">
        <v>15</v>
      </c>
      <c r="E2076">
        <v>3</v>
      </c>
      <c r="F2076" s="37">
        <v>33121</v>
      </c>
      <c r="G2076" t="s">
        <v>11</v>
      </c>
      <c r="H2076" t="s">
        <v>16</v>
      </c>
      <c r="I2076" t="s">
        <v>42</v>
      </c>
      <c r="J2076" s="40">
        <v>1985</v>
      </c>
      <c r="K2076" s="43" t="s">
        <v>10</v>
      </c>
      <c r="L2076" s="14">
        <f t="shared" si="224"/>
        <v>1</v>
      </c>
      <c r="M2076" s="14" t="str">
        <f t="shared" si="225"/>
        <v>tier - 2</v>
      </c>
      <c r="N2076" s="14">
        <f t="shared" si="226"/>
        <v>2</v>
      </c>
      <c r="O2076" s="8" t="str">
        <f t="shared" si="227"/>
        <v>tier - 1</v>
      </c>
      <c r="P2076" s="8" t="str">
        <f t="shared" si="228"/>
        <v>R1011</v>
      </c>
      <c r="Q2076" s="35" t="str">
        <f t="shared" si="229"/>
        <v>15-Jul-1985</v>
      </c>
      <c r="R2076" s="35">
        <v>31243</v>
      </c>
      <c r="S2076" s="44">
        <f t="shared" si="230"/>
        <v>38</v>
      </c>
      <c r="T2076" s="47">
        <v>33121</v>
      </c>
      <c r="U2076" s="14" t="s">
        <v>2105</v>
      </c>
      <c r="V2076" s="58">
        <v>31243</v>
      </c>
      <c r="W2076" s="14">
        <v>3</v>
      </c>
      <c r="X2076" s="77">
        <v>33121</v>
      </c>
      <c r="Y2076" s="14" t="s">
        <v>11</v>
      </c>
      <c r="Z2076" s="14" t="s">
        <v>16</v>
      </c>
      <c r="AA2076" s="14" t="s">
        <v>42</v>
      </c>
      <c r="AB2076" s="38">
        <v>38</v>
      </c>
    </row>
    <row r="2077" spans="1:28" x14ac:dyDescent="0.35">
      <c r="A2077" t="s">
        <v>2106</v>
      </c>
      <c r="B2077">
        <v>1990</v>
      </c>
      <c r="C2077" t="s">
        <v>37</v>
      </c>
      <c r="D2077" s="42">
        <v>12</v>
      </c>
      <c r="E2077">
        <v>3</v>
      </c>
      <c r="F2077" s="37">
        <v>33292.83</v>
      </c>
      <c r="G2077" t="s">
        <v>11</v>
      </c>
      <c r="H2077" t="s">
        <v>16</v>
      </c>
      <c r="I2077" t="s">
        <v>42</v>
      </c>
      <c r="J2077" s="40">
        <v>1990</v>
      </c>
      <c r="K2077" s="43" t="s">
        <v>37</v>
      </c>
      <c r="L2077" s="14">
        <f t="shared" si="224"/>
        <v>1</v>
      </c>
      <c r="M2077" s="14" t="str">
        <f t="shared" si="225"/>
        <v>tier - 2</v>
      </c>
      <c r="N2077" s="14">
        <f t="shared" si="226"/>
        <v>2</v>
      </c>
      <c r="O2077" s="8" t="str">
        <f t="shared" si="227"/>
        <v>tier - 1</v>
      </c>
      <c r="P2077" s="8" t="str">
        <f t="shared" si="228"/>
        <v>R1011</v>
      </c>
      <c r="Q2077" s="35" t="str">
        <f t="shared" si="229"/>
        <v>12-Oct-1990</v>
      </c>
      <c r="R2077" s="35">
        <v>33158</v>
      </c>
      <c r="S2077" s="44">
        <f t="shared" si="230"/>
        <v>33</v>
      </c>
      <c r="T2077" s="47">
        <v>33292.83</v>
      </c>
      <c r="U2077" s="14" t="s">
        <v>2106</v>
      </c>
      <c r="V2077" s="58">
        <v>33158</v>
      </c>
      <c r="W2077" s="14">
        <v>3</v>
      </c>
      <c r="X2077" s="77">
        <v>33292.83</v>
      </c>
      <c r="Y2077" s="14" t="s">
        <v>11</v>
      </c>
      <c r="Z2077" s="14" t="s">
        <v>16</v>
      </c>
      <c r="AA2077" s="14" t="s">
        <v>42</v>
      </c>
      <c r="AB2077" s="38">
        <v>33</v>
      </c>
    </row>
    <row r="2078" spans="1:28" x14ac:dyDescent="0.35">
      <c r="A2078" t="s">
        <v>2107</v>
      </c>
      <c r="B2078">
        <v>2003</v>
      </c>
      <c r="C2078" t="s">
        <v>15</v>
      </c>
      <c r="D2078" s="42">
        <v>28</v>
      </c>
      <c r="E2078">
        <v>0</v>
      </c>
      <c r="F2078" s="37">
        <v>33307.550000000003</v>
      </c>
      <c r="G2078" t="s">
        <v>11</v>
      </c>
      <c r="H2078" t="s">
        <v>12</v>
      </c>
      <c r="I2078" t="s">
        <v>23</v>
      </c>
      <c r="J2078" s="40">
        <v>2003</v>
      </c>
      <c r="K2078" s="43" t="s">
        <v>15</v>
      </c>
      <c r="L2078" s="14">
        <f t="shared" si="224"/>
        <v>1</v>
      </c>
      <c r="M2078" s="14" t="str">
        <f t="shared" si="225"/>
        <v>tier - 2</v>
      </c>
      <c r="N2078" s="14">
        <f t="shared" si="226"/>
        <v>1</v>
      </c>
      <c r="O2078" s="8" t="str">
        <f t="shared" si="227"/>
        <v>tier - 3</v>
      </c>
      <c r="P2078" s="8" t="str">
        <f t="shared" si="228"/>
        <v>R1012</v>
      </c>
      <c r="Q2078" s="35" t="str">
        <f t="shared" si="229"/>
        <v>28-Nov-2003</v>
      </c>
      <c r="R2078" s="35">
        <v>37953</v>
      </c>
      <c r="S2078" s="44">
        <f t="shared" si="230"/>
        <v>20</v>
      </c>
      <c r="T2078" s="47">
        <v>33307.550000000003</v>
      </c>
      <c r="U2078" s="14" t="s">
        <v>2107</v>
      </c>
      <c r="V2078" s="58">
        <v>37953</v>
      </c>
      <c r="W2078" s="14">
        <v>0</v>
      </c>
      <c r="X2078" s="77">
        <v>33307.550000000003</v>
      </c>
      <c r="Y2078" s="14" t="s">
        <v>11</v>
      </c>
      <c r="Z2078" s="14" t="s">
        <v>12</v>
      </c>
      <c r="AA2078" s="14" t="s">
        <v>23</v>
      </c>
      <c r="AB2078" s="38">
        <v>20</v>
      </c>
    </row>
    <row r="2079" spans="1:28" x14ac:dyDescent="0.35">
      <c r="A2079" t="s">
        <v>2108</v>
      </c>
      <c r="B2079">
        <v>1972</v>
      </c>
      <c r="C2079" t="s">
        <v>20</v>
      </c>
      <c r="D2079" s="42">
        <v>5</v>
      </c>
      <c r="E2079">
        <v>0</v>
      </c>
      <c r="F2079" s="37">
        <v>33344.449999999997</v>
      </c>
      <c r="G2079" t="s">
        <v>11</v>
      </c>
      <c r="H2079" t="s">
        <v>12</v>
      </c>
      <c r="I2079" t="s">
        <v>42</v>
      </c>
      <c r="J2079" s="40">
        <v>1972</v>
      </c>
      <c r="K2079" s="43" t="s">
        <v>20</v>
      </c>
      <c r="L2079" s="14">
        <f t="shared" si="224"/>
        <v>1</v>
      </c>
      <c r="M2079" s="14" t="str">
        <f t="shared" si="225"/>
        <v>tier - 2</v>
      </c>
      <c r="N2079" s="14">
        <f t="shared" si="226"/>
        <v>1</v>
      </c>
      <c r="O2079" s="8" t="str">
        <f t="shared" si="227"/>
        <v>tier - 3</v>
      </c>
      <c r="P2079" s="8" t="str">
        <f t="shared" si="228"/>
        <v>R1011</v>
      </c>
      <c r="Q2079" s="35" t="str">
        <f t="shared" si="229"/>
        <v>5-Sep-1972</v>
      </c>
      <c r="R2079" s="35">
        <v>26547</v>
      </c>
      <c r="S2079" s="44">
        <f t="shared" si="230"/>
        <v>51</v>
      </c>
      <c r="T2079" s="47">
        <v>33344.449999999997</v>
      </c>
      <c r="U2079" s="14" t="s">
        <v>2108</v>
      </c>
      <c r="V2079" s="58">
        <v>26547</v>
      </c>
      <c r="W2079" s="14">
        <v>0</v>
      </c>
      <c r="X2079" s="77">
        <v>33344.449999999997</v>
      </c>
      <c r="Y2079" s="14" t="s">
        <v>11</v>
      </c>
      <c r="Z2079" s="14" t="s">
        <v>12</v>
      </c>
      <c r="AA2079" s="14" t="s">
        <v>42</v>
      </c>
      <c r="AB2079" s="38">
        <v>51</v>
      </c>
    </row>
    <row r="2080" spans="1:28" x14ac:dyDescent="0.35">
      <c r="A2080" t="s">
        <v>2109</v>
      </c>
      <c r="B2080">
        <v>1985</v>
      </c>
      <c r="C2080" t="s">
        <v>30</v>
      </c>
      <c r="D2080" s="42">
        <v>7</v>
      </c>
      <c r="E2080">
        <v>3</v>
      </c>
      <c r="F2080" s="37">
        <v>33450.99</v>
      </c>
      <c r="G2080" t="s">
        <v>11</v>
      </c>
      <c r="H2080" t="s">
        <v>11</v>
      </c>
      <c r="I2080" t="s">
        <v>42</v>
      </c>
      <c r="J2080" s="40">
        <v>1985</v>
      </c>
      <c r="K2080" s="43" t="s">
        <v>30</v>
      </c>
      <c r="L2080" s="14">
        <f t="shared" si="224"/>
        <v>1</v>
      </c>
      <c r="M2080" s="14" t="str">
        <f t="shared" si="225"/>
        <v>tier - 2</v>
      </c>
      <c r="N2080" s="14">
        <f t="shared" si="226"/>
        <v>9</v>
      </c>
      <c r="O2080" s="8" t="str">
        <f t="shared" si="227"/>
        <v>tier - 2</v>
      </c>
      <c r="P2080" s="8" t="str">
        <f t="shared" si="228"/>
        <v>R1011</v>
      </c>
      <c r="Q2080" s="35" t="str">
        <f t="shared" si="229"/>
        <v>7-Dec-1985</v>
      </c>
      <c r="R2080" s="35">
        <v>31388</v>
      </c>
      <c r="S2080" s="44">
        <f t="shared" si="230"/>
        <v>38</v>
      </c>
      <c r="T2080" s="47">
        <v>33450.99</v>
      </c>
      <c r="U2080" s="14" t="s">
        <v>2109</v>
      </c>
      <c r="V2080" s="58">
        <v>31388</v>
      </c>
      <c r="W2080" s="14">
        <v>3</v>
      </c>
      <c r="X2080" s="77">
        <v>33450.99</v>
      </c>
      <c r="Y2080" s="14" t="s">
        <v>11</v>
      </c>
      <c r="Z2080" s="14" t="s">
        <v>11</v>
      </c>
      <c r="AA2080" s="14" t="s">
        <v>42</v>
      </c>
      <c r="AB2080" s="38">
        <v>38</v>
      </c>
    </row>
    <row r="2081" spans="1:28" x14ac:dyDescent="0.35">
      <c r="A2081" t="s">
        <v>2110</v>
      </c>
      <c r="B2081">
        <v>1970</v>
      </c>
      <c r="C2081" t="s">
        <v>18</v>
      </c>
      <c r="D2081" s="42">
        <v>18</v>
      </c>
      <c r="E2081">
        <v>2</v>
      </c>
      <c r="F2081" s="37">
        <v>33471.97</v>
      </c>
      <c r="G2081" t="s">
        <v>11</v>
      </c>
      <c r="H2081" t="s">
        <v>11</v>
      </c>
      <c r="I2081" t="s">
        <v>23</v>
      </c>
      <c r="J2081" s="40">
        <v>1970</v>
      </c>
      <c r="K2081" s="43" t="s">
        <v>18</v>
      </c>
      <c r="L2081" s="14">
        <f t="shared" si="224"/>
        <v>1</v>
      </c>
      <c r="M2081" s="14" t="str">
        <f t="shared" si="225"/>
        <v>tier - 2</v>
      </c>
      <c r="N2081" s="14">
        <f t="shared" si="226"/>
        <v>9</v>
      </c>
      <c r="O2081" s="8" t="str">
        <f t="shared" si="227"/>
        <v>tier - 2</v>
      </c>
      <c r="P2081" s="8" t="str">
        <f t="shared" si="228"/>
        <v>R1012</v>
      </c>
      <c r="Q2081" s="35" t="str">
        <f t="shared" si="229"/>
        <v>18-Jun-1970</v>
      </c>
      <c r="R2081" s="35">
        <v>25737</v>
      </c>
      <c r="S2081" s="44">
        <f t="shared" si="230"/>
        <v>53</v>
      </c>
      <c r="T2081" s="47">
        <v>33471.97</v>
      </c>
      <c r="U2081" s="14" t="s">
        <v>2110</v>
      </c>
      <c r="V2081" s="58">
        <v>25737</v>
      </c>
      <c r="W2081" s="14">
        <v>2</v>
      </c>
      <c r="X2081" s="77">
        <v>33471.97</v>
      </c>
      <c r="Y2081" s="14" t="s">
        <v>11</v>
      </c>
      <c r="Z2081" s="14" t="s">
        <v>11</v>
      </c>
      <c r="AA2081" s="14" t="s">
        <v>23</v>
      </c>
      <c r="AB2081" s="38">
        <v>53</v>
      </c>
    </row>
    <row r="2082" spans="1:28" x14ac:dyDescent="0.35">
      <c r="A2082" t="s">
        <v>2111</v>
      </c>
      <c r="B2082">
        <v>2002</v>
      </c>
      <c r="C2082" t="s">
        <v>35</v>
      </c>
      <c r="D2082" s="42">
        <v>25</v>
      </c>
      <c r="E2082">
        <v>0</v>
      </c>
      <c r="F2082" s="37">
        <v>33475.82</v>
      </c>
      <c r="G2082" t="s">
        <v>16</v>
      </c>
      <c r="H2082" t="s">
        <v>16</v>
      </c>
      <c r="I2082" t="s">
        <v>170</v>
      </c>
      <c r="J2082" s="40">
        <v>2002</v>
      </c>
      <c r="K2082" s="43" t="s">
        <v>35</v>
      </c>
      <c r="L2082" s="14">
        <f t="shared" si="224"/>
        <v>240</v>
      </c>
      <c r="M2082" s="14" t="str">
        <f t="shared" si="225"/>
        <v>tier - 1</v>
      </c>
      <c r="N2082" s="14">
        <f t="shared" si="226"/>
        <v>2</v>
      </c>
      <c r="O2082" s="8" t="str">
        <f t="shared" si="227"/>
        <v>tier - 1</v>
      </c>
      <c r="P2082" s="8" t="str">
        <f t="shared" si="228"/>
        <v>R1018</v>
      </c>
      <c r="Q2082" s="35" t="str">
        <f t="shared" si="229"/>
        <v>25-Aug-2002</v>
      </c>
      <c r="R2082" s="35">
        <v>37493</v>
      </c>
      <c r="S2082" s="44">
        <f t="shared" si="230"/>
        <v>21</v>
      </c>
      <c r="T2082" s="47">
        <v>33475.82</v>
      </c>
      <c r="U2082" s="14" t="s">
        <v>2111</v>
      </c>
      <c r="V2082" s="58">
        <v>37493</v>
      </c>
      <c r="W2082" s="14">
        <v>0</v>
      </c>
      <c r="X2082" s="77">
        <v>33475.82</v>
      </c>
      <c r="Y2082" s="14" t="s">
        <v>16</v>
      </c>
      <c r="Z2082" s="14" t="s">
        <v>16</v>
      </c>
      <c r="AA2082" s="14" t="s">
        <v>170</v>
      </c>
      <c r="AB2082" s="38">
        <v>21</v>
      </c>
    </row>
    <row r="2083" spans="1:28" x14ac:dyDescent="0.35">
      <c r="A2083" t="s">
        <v>2112</v>
      </c>
      <c r="B2083">
        <v>1984</v>
      </c>
      <c r="C2083" t="s">
        <v>10</v>
      </c>
      <c r="D2083" s="42">
        <v>22</v>
      </c>
      <c r="E2083">
        <v>3</v>
      </c>
      <c r="F2083" s="37">
        <v>33527.1</v>
      </c>
      <c r="G2083" t="s">
        <v>11</v>
      </c>
      <c r="H2083" t="s">
        <v>12</v>
      </c>
      <c r="I2083" t="s">
        <v>42</v>
      </c>
      <c r="J2083" s="40">
        <v>1984</v>
      </c>
      <c r="K2083" s="43" t="s">
        <v>10</v>
      </c>
      <c r="L2083" s="14">
        <f t="shared" si="224"/>
        <v>1</v>
      </c>
      <c r="M2083" s="14" t="str">
        <f t="shared" si="225"/>
        <v>tier - 2</v>
      </c>
      <c r="N2083" s="14">
        <f t="shared" si="226"/>
        <v>1</v>
      </c>
      <c r="O2083" s="8" t="str">
        <f t="shared" si="227"/>
        <v>tier - 3</v>
      </c>
      <c r="P2083" s="8" t="str">
        <f t="shared" si="228"/>
        <v>R1011</v>
      </c>
      <c r="Q2083" s="35" t="str">
        <f t="shared" si="229"/>
        <v>22-Jul-1984</v>
      </c>
      <c r="R2083" s="35">
        <v>30885</v>
      </c>
      <c r="S2083" s="44">
        <f t="shared" si="230"/>
        <v>39</v>
      </c>
      <c r="T2083" s="47">
        <v>33527.1</v>
      </c>
      <c r="U2083" s="14" t="s">
        <v>2112</v>
      </c>
      <c r="V2083" s="58">
        <v>30885</v>
      </c>
      <c r="W2083" s="14">
        <v>3</v>
      </c>
      <c r="X2083" s="77">
        <v>33527.1</v>
      </c>
      <c r="Y2083" s="14" t="s">
        <v>11</v>
      </c>
      <c r="Z2083" s="14" t="s">
        <v>12</v>
      </c>
      <c r="AA2083" s="14" t="s">
        <v>42</v>
      </c>
      <c r="AB2083" s="38">
        <v>39</v>
      </c>
    </row>
    <row r="2084" spans="1:28" x14ac:dyDescent="0.35">
      <c r="A2084" t="s">
        <v>2113</v>
      </c>
      <c r="B2084">
        <v>2003</v>
      </c>
      <c r="C2084" t="s">
        <v>20</v>
      </c>
      <c r="D2084" s="42">
        <v>9</v>
      </c>
      <c r="E2084">
        <v>0</v>
      </c>
      <c r="F2084" s="37">
        <v>33611.71</v>
      </c>
      <c r="G2084" t="s">
        <v>16</v>
      </c>
      <c r="H2084" t="s">
        <v>11</v>
      </c>
      <c r="I2084" t="s">
        <v>42</v>
      </c>
      <c r="J2084" s="40">
        <v>2003</v>
      </c>
      <c r="K2084" s="43" t="s">
        <v>20</v>
      </c>
      <c r="L2084" s="14">
        <f t="shared" si="224"/>
        <v>240</v>
      </c>
      <c r="M2084" s="14" t="str">
        <f t="shared" si="225"/>
        <v>tier - 1</v>
      </c>
      <c r="N2084" s="14">
        <f t="shared" si="226"/>
        <v>9</v>
      </c>
      <c r="O2084" s="8" t="str">
        <f t="shared" si="227"/>
        <v>tier - 2</v>
      </c>
      <c r="P2084" s="8" t="str">
        <f t="shared" si="228"/>
        <v>R1011</v>
      </c>
      <c r="Q2084" s="35" t="str">
        <f t="shared" si="229"/>
        <v>9-Sep-2003</v>
      </c>
      <c r="R2084" s="35">
        <v>37873</v>
      </c>
      <c r="S2084" s="44">
        <f t="shared" si="230"/>
        <v>20</v>
      </c>
      <c r="T2084" s="47">
        <v>33611.71</v>
      </c>
      <c r="U2084" s="14" t="s">
        <v>2113</v>
      </c>
      <c r="V2084" s="58">
        <v>37873</v>
      </c>
      <c r="W2084" s="14">
        <v>0</v>
      </c>
      <c r="X2084" s="77">
        <v>33611.71</v>
      </c>
      <c r="Y2084" s="14" t="s">
        <v>16</v>
      </c>
      <c r="Z2084" s="14" t="s">
        <v>11</v>
      </c>
      <c r="AA2084" s="14" t="s">
        <v>42</v>
      </c>
      <c r="AB2084" s="38">
        <v>20</v>
      </c>
    </row>
    <row r="2085" spans="1:28" x14ac:dyDescent="0.35">
      <c r="A2085" t="s">
        <v>2114</v>
      </c>
      <c r="B2085">
        <v>1993</v>
      </c>
      <c r="C2085" t="s">
        <v>15</v>
      </c>
      <c r="D2085" s="42">
        <v>28</v>
      </c>
      <c r="E2085">
        <v>0</v>
      </c>
      <c r="F2085" s="37">
        <v>33707.550000000003</v>
      </c>
      <c r="G2085" t="s">
        <v>11</v>
      </c>
      <c r="H2085" t="s">
        <v>11</v>
      </c>
      <c r="I2085" t="s">
        <v>42</v>
      </c>
      <c r="J2085" s="40">
        <v>1993</v>
      </c>
      <c r="K2085" s="43" t="s">
        <v>15</v>
      </c>
      <c r="L2085" s="14">
        <f t="shared" si="224"/>
        <v>1</v>
      </c>
      <c r="M2085" s="14" t="str">
        <f t="shared" si="225"/>
        <v>tier - 2</v>
      </c>
      <c r="N2085" s="14">
        <f t="shared" si="226"/>
        <v>9</v>
      </c>
      <c r="O2085" s="8" t="str">
        <f t="shared" si="227"/>
        <v>tier - 2</v>
      </c>
      <c r="P2085" s="8" t="str">
        <f t="shared" si="228"/>
        <v>R1011</v>
      </c>
      <c r="Q2085" s="35" t="str">
        <f t="shared" si="229"/>
        <v>28-Nov-1993</v>
      </c>
      <c r="R2085" s="35">
        <v>34301</v>
      </c>
      <c r="S2085" s="44">
        <f t="shared" si="230"/>
        <v>30</v>
      </c>
      <c r="T2085" s="47">
        <v>33707.550000000003</v>
      </c>
      <c r="U2085" s="14" t="s">
        <v>2114</v>
      </c>
      <c r="V2085" s="58">
        <v>34301</v>
      </c>
      <c r="W2085" s="14">
        <v>0</v>
      </c>
      <c r="X2085" s="77">
        <v>33707.550000000003</v>
      </c>
      <c r="Y2085" s="14" t="s">
        <v>11</v>
      </c>
      <c r="Z2085" s="14" t="s">
        <v>11</v>
      </c>
      <c r="AA2085" s="14" t="s">
        <v>42</v>
      </c>
      <c r="AB2085" s="38">
        <v>30</v>
      </c>
    </row>
    <row r="2086" spans="1:28" x14ac:dyDescent="0.35">
      <c r="A2086" t="s">
        <v>2115</v>
      </c>
      <c r="B2086">
        <v>2004</v>
      </c>
      <c r="C2086" t="s">
        <v>15</v>
      </c>
      <c r="D2086" s="42">
        <v>1</v>
      </c>
      <c r="E2086">
        <v>0</v>
      </c>
      <c r="F2086" s="37">
        <v>33732.69</v>
      </c>
      <c r="G2086" t="s">
        <v>16</v>
      </c>
      <c r="H2086" t="s">
        <v>16</v>
      </c>
      <c r="I2086" t="s">
        <v>356</v>
      </c>
      <c r="J2086" s="40">
        <v>2004</v>
      </c>
      <c r="K2086" s="43" t="s">
        <v>15</v>
      </c>
      <c r="L2086" s="14">
        <f t="shared" si="224"/>
        <v>240</v>
      </c>
      <c r="M2086" s="14" t="str">
        <f t="shared" si="225"/>
        <v>tier - 1</v>
      </c>
      <c r="N2086" s="14">
        <f t="shared" si="226"/>
        <v>2</v>
      </c>
      <c r="O2086" s="8" t="str">
        <f t="shared" si="227"/>
        <v>tier - 1</v>
      </c>
      <c r="P2086" s="8" t="str">
        <f t="shared" si="228"/>
        <v>R1017</v>
      </c>
      <c r="Q2086" s="35" t="str">
        <f t="shared" si="229"/>
        <v>1-Nov-2004</v>
      </c>
      <c r="R2086" s="35">
        <v>38292</v>
      </c>
      <c r="S2086" s="44">
        <f t="shared" si="230"/>
        <v>19</v>
      </c>
      <c r="T2086" s="47">
        <v>33732.69</v>
      </c>
      <c r="U2086" s="14" t="s">
        <v>2115</v>
      </c>
      <c r="V2086" s="58">
        <v>38292</v>
      </c>
      <c r="W2086" s="14">
        <v>0</v>
      </c>
      <c r="X2086" s="77">
        <v>33732.69</v>
      </c>
      <c r="Y2086" s="14" t="s">
        <v>16</v>
      </c>
      <c r="Z2086" s="14" t="s">
        <v>16</v>
      </c>
      <c r="AA2086" s="14" t="s">
        <v>356</v>
      </c>
      <c r="AB2086" s="38">
        <v>19</v>
      </c>
    </row>
    <row r="2087" spans="1:28" x14ac:dyDescent="0.35">
      <c r="A2087" t="s">
        <v>2116</v>
      </c>
      <c r="B2087">
        <v>2003</v>
      </c>
      <c r="C2087" t="s">
        <v>20</v>
      </c>
      <c r="D2087" s="42">
        <v>12</v>
      </c>
      <c r="E2087">
        <v>0</v>
      </c>
      <c r="F2087" s="37">
        <v>33750.29</v>
      </c>
      <c r="G2087" t="s">
        <v>16</v>
      </c>
      <c r="H2087" t="s">
        <v>12</v>
      </c>
      <c r="I2087" t="s">
        <v>23</v>
      </c>
      <c r="J2087" s="40">
        <v>2003</v>
      </c>
      <c r="K2087" s="43" t="s">
        <v>20</v>
      </c>
      <c r="L2087" s="14">
        <f t="shared" si="224"/>
        <v>240</v>
      </c>
      <c r="M2087" s="14" t="str">
        <f t="shared" si="225"/>
        <v>tier - 1</v>
      </c>
      <c r="N2087" s="14">
        <f t="shared" si="226"/>
        <v>1</v>
      </c>
      <c r="O2087" s="8" t="str">
        <f t="shared" si="227"/>
        <v>tier - 3</v>
      </c>
      <c r="P2087" s="8" t="str">
        <f t="shared" si="228"/>
        <v>R1012</v>
      </c>
      <c r="Q2087" s="35" t="str">
        <f t="shared" si="229"/>
        <v>12-Sep-2003</v>
      </c>
      <c r="R2087" s="35">
        <v>37876</v>
      </c>
      <c r="S2087" s="44">
        <f t="shared" si="230"/>
        <v>20</v>
      </c>
      <c r="T2087" s="47">
        <v>33750.29</v>
      </c>
      <c r="U2087" s="14" t="s">
        <v>2116</v>
      </c>
      <c r="V2087" s="58">
        <v>37876</v>
      </c>
      <c r="W2087" s="14">
        <v>0</v>
      </c>
      <c r="X2087" s="77">
        <v>33750.29</v>
      </c>
      <c r="Y2087" s="14" t="s">
        <v>16</v>
      </c>
      <c r="Z2087" s="14" t="s">
        <v>12</v>
      </c>
      <c r="AA2087" s="14" t="s">
        <v>23</v>
      </c>
      <c r="AB2087" s="38">
        <v>20</v>
      </c>
    </row>
    <row r="2088" spans="1:28" x14ac:dyDescent="0.35">
      <c r="A2088" t="s">
        <v>2117</v>
      </c>
      <c r="B2088">
        <v>1962</v>
      </c>
      <c r="C2088" t="s">
        <v>30</v>
      </c>
      <c r="D2088" s="42">
        <v>11</v>
      </c>
      <c r="E2088">
        <v>0</v>
      </c>
      <c r="F2088" s="37">
        <v>33753.32</v>
      </c>
      <c r="G2088" t="s">
        <v>16</v>
      </c>
      <c r="H2088" t="s">
        <v>12</v>
      </c>
      <c r="I2088" t="s">
        <v>42</v>
      </c>
      <c r="J2088" s="40">
        <v>1962</v>
      </c>
      <c r="K2088" s="43" t="s">
        <v>30</v>
      </c>
      <c r="L2088" s="14">
        <f t="shared" si="224"/>
        <v>240</v>
      </c>
      <c r="M2088" s="14" t="str">
        <f t="shared" si="225"/>
        <v>tier - 1</v>
      </c>
      <c r="N2088" s="14">
        <f t="shared" si="226"/>
        <v>1</v>
      </c>
      <c r="O2088" s="8" t="str">
        <f t="shared" si="227"/>
        <v>tier - 3</v>
      </c>
      <c r="P2088" s="8" t="str">
        <f t="shared" si="228"/>
        <v>R1011</v>
      </c>
      <c r="Q2088" s="35" t="str">
        <f t="shared" si="229"/>
        <v>11-Dec-1962</v>
      </c>
      <c r="R2088" s="35">
        <v>22991</v>
      </c>
      <c r="S2088" s="44">
        <f t="shared" si="230"/>
        <v>61</v>
      </c>
      <c r="T2088" s="47">
        <v>33753.32</v>
      </c>
      <c r="U2088" s="14" t="s">
        <v>2117</v>
      </c>
      <c r="V2088" s="58">
        <v>22991</v>
      </c>
      <c r="W2088" s="14">
        <v>0</v>
      </c>
      <c r="X2088" s="77">
        <v>33753.32</v>
      </c>
      <c r="Y2088" s="14" t="s">
        <v>16</v>
      </c>
      <c r="Z2088" s="14" t="s">
        <v>12</v>
      </c>
      <c r="AA2088" s="14" t="s">
        <v>42</v>
      </c>
      <c r="AB2088" s="38">
        <v>61</v>
      </c>
    </row>
    <row r="2089" spans="1:28" x14ac:dyDescent="0.35">
      <c r="A2089" t="s">
        <v>2118</v>
      </c>
      <c r="B2089">
        <v>2000</v>
      </c>
      <c r="C2089" t="s">
        <v>37</v>
      </c>
      <c r="D2089" s="42">
        <v>26</v>
      </c>
      <c r="E2089">
        <v>0</v>
      </c>
      <c r="F2089" s="37">
        <v>33829.39</v>
      </c>
      <c r="G2089" t="s">
        <v>11</v>
      </c>
      <c r="H2089" t="s">
        <v>12</v>
      </c>
      <c r="I2089" t="s">
        <v>42</v>
      </c>
      <c r="J2089" s="40">
        <v>2000</v>
      </c>
      <c r="K2089" s="43" t="s">
        <v>37</v>
      </c>
      <c r="L2089" s="14">
        <f t="shared" si="224"/>
        <v>1</v>
      </c>
      <c r="M2089" s="14" t="str">
        <f t="shared" si="225"/>
        <v>tier - 2</v>
      </c>
      <c r="N2089" s="14">
        <f t="shared" si="226"/>
        <v>1</v>
      </c>
      <c r="O2089" s="8" t="str">
        <f t="shared" si="227"/>
        <v>tier - 3</v>
      </c>
      <c r="P2089" s="8" t="str">
        <f t="shared" si="228"/>
        <v>R1011</v>
      </c>
      <c r="Q2089" s="35" t="str">
        <f t="shared" si="229"/>
        <v>26-Oct-2000</v>
      </c>
      <c r="R2089" s="35">
        <v>36825</v>
      </c>
      <c r="S2089" s="44">
        <f t="shared" si="230"/>
        <v>23</v>
      </c>
      <c r="T2089" s="47">
        <v>33829.39</v>
      </c>
      <c r="U2089" s="14" t="s">
        <v>2118</v>
      </c>
      <c r="V2089" s="58">
        <v>36825</v>
      </c>
      <c r="W2089" s="14">
        <v>0</v>
      </c>
      <c r="X2089" s="77">
        <v>33829.39</v>
      </c>
      <c r="Y2089" s="14" t="s">
        <v>11</v>
      </c>
      <c r="Z2089" s="14" t="s">
        <v>12</v>
      </c>
      <c r="AA2089" s="14" t="s">
        <v>42</v>
      </c>
      <c r="AB2089" s="38">
        <v>23</v>
      </c>
    </row>
    <row r="2090" spans="1:28" x14ac:dyDescent="0.35">
      <c r="A2090" t="s">
        <v>2119</v>
      </c>
      <c r="B2090">
        <v>1997</v>
      </c>
      <c r="C2090" t="s">
        <v>35</v>
      </c>
      <c r="D2090" s="42">
        <v>9</v>
      </c>
      <c r="E2090">
        <v>0</v>
      </c>
      <c r="F2090" s="37">
        <v>33900.65</v>
      </c>
      <c r="G2090" t="s">
        <v>11</v>
      </c>
      <c r="H2090" t="s">
        <v>12</v>
      </c>
      <c r="I2090" t="s">
        <v>42</v>
      </c>
      <c r="J2090" s="40">
        <v>1997</v>
      </c>
      <c r="K2090" s="43" t="s">
        <v>35</v>
      </c>
      <c r="L2090" s="14">
        <f t="shared" si="224"/>
        <v>1</v>
      </c>
      <c r="M2090" s="14" t="str">
        <f t="shared" si="225"/>
        <v>tier - 2</v>
      </c>
      <c r="N2090" s="14">
        <f t="shared" si="226"/>
        <v>1</v>
      </c>
      <c r="O2090" s="8" t="str">
        <f t="shared" si="227"/>
        <v>tier - 3</v>
      </c>
      <c r="P2090" s="8" t="str">
        <f t="shared" si="228"/>
        <v>R1011</v>
      </c>
      <c r="Q2090" s="35" t="str">
        <f t="shared" si="229"/>
        <v>9-Aug-1997</v>
      </c>
      <c r="R2090" s="35">
        <v>35651</v>
      </c>
      <c r="S2090" s="44">
        <f t="shared" si="230"/>
        <v>26</v>
      </c>
      <c r="T2090" s="47">
        <v>33900.65</v>
      </c>
      <c r="U2090" s="14" t="s">
        <v>2119</v>
      </c>
      <c r="V2090" s="58">
        <v>35651</v>
      </c>
      <c r="W2090" s="14">
        <v>0</v>
      </c>
      <c r="X2090" s="77">
        <v>33900.65</v>
      </c>
      <c r="Y2090" s="14" t="s">
        <v>11</v>
      </c>
      <c r="Z2090" s="14" t="s">
        <v>12</v>
      </c>
      <c r="AA2090" s="14" t="s">
        <v>42</v>
      </c>
      <c r="AB2090" s="38">
        <v>26</v>
      </c>
    </row>
    <row r="2091" spans="1:28" x14ac:dyDescent="0.35">
      <c r="A2091" t="s">
        <v>2120</v>
      </c>
      <c r="B2091">
        <v>2000</v>
      </c>
      <c r="C2091" t="s">
        <v>30</v>
      </c>
      <c r="D2091" s="42">
        <v>27</v>
      </c>
      <c r="E2091">
        <v>0</v>
      </c>
      <c r="F2091" s="37">
        <v>33907.550000000003</v>
      </c>
      <c r="G2091" t="s">
        <v>11</v>
      </c>
      <c r="H2091" t="s">
        <v>11</v>
      </c>
      <c r="I2091" t="s">
        <v>23</v>
      </c>
      <c r="J2091" s="40">
        <v>2000</v>
      </c>
      <c r="K2091" s="43" t="s">
        <v>30</v>
      </c>
      <c r="L2091" s="14">
        <f t="shared" si="224"/>
        <v>1</v>
      </c>
      <c r="M2091" s="14" t="str">
        <f t="shared" si="225"/>
        <v>tier - 2</v>
      </c>
      <c r="N2091" s="14">
        <f t="shared" si="226"/>
        <v>9</v>
      </c>
      <c r="O2091" s="8" t="str">
        <f t="shared" si="227"/>
        <v>tier - 2</v>
      </c>
      <c r="P2091" s="8" t="str">
        <f t="shared" si="228"/>
        <v>R1012</v>
      </c>
      <c r="Q2091" s="35" t="str">
        <f t="shared" si="229"/>
        <v>27-Dec-2000</v>
      </c>
      <c r="R2091" s="35">
        <v>36887</v>
      </c>
      <c r="S2091" s="44">
        <f t="shared" si="230"/>
        <v>22</v>
      </c>
      <c r="T2091" s="47">
        <v>33907.550000000003</v>
      </c>
      <c r="U2091" s="14" t="s">
        <v>2120</v>
      </c>
      <c r="V2091" s="58">
        <v>36887</v>
      </c>
      <c r="W2091" s="14">
        <v>0</v>
      </c>
      <c r="X2091" s="77">
        <v>33907.550000000003</v>
      </c>
      <c r="Y2091" s="14" t="s">
        <v>11</v>
      </c>
      <c r="Z2091" s="14" t="s">
        <v>11</v>
      </c>
      <c r="AA2091" s="14" t="s">
        <v>23</v>
      </c>
      <c r="AB2091" s="38">
        <v>22</v>
      </c>
    </row>
    <row r="2092" spans="1:28" x14ac:dyDescent="0.35">
      <c r="A2092" t="s">
        <v>2121</v>
      </c>
      <c r="B2092">
        <v>1994</v>
      </c>
      <c r="C2092" t="s">
        <v>20</v>
      </c>
      <c r="D2092" s="42">
        <v>25</v>
      </c>
      <c r="E2092">
        <v>0</v>
      </c>
      <c r="F2092" s="37">
        <v>33975.47</v>
      </c>
      <c r="G2092" t="s">
        <v>11</v>
      </c>
      <c r="H2092" t="s">
        <v>11</v>
      </c>
      <c r="I2092" t="s">
        <v>42</v>
      </c>
      <c r="J2092" s="40">
        <v>1994</v>
      </c>
      <c r="K2092" s="43" t="s">
        <v>20</v>
      </c>
      <c r="L2092" s="14">
        <f t="shared" si="224"/>
        <v>1</v>
      </c>
      <c r="M2092" s="14" t="str">
        <f t="shared" si="225"/>
        <v>tier - 2</v>
      </c>
      <c r="N2092" s="14">
        <f t="shared" si="226"/>
        <v>9</v>
      </c>
      <c r="O2092" s="8" t="str">
        <f t="shared" si="227"/>
        <v>tier - 2</v>
      </c>
      <c r="P2092" s="8" t="str">
        <f t="shared" si="228"/>
        <v>R1011</v>
      </c>
      <c r="Q2092" s="35" t="str">
        <f t="shared" si="229"/>
        <v>25-Sep-1994</v>
      </c>
      <c r="R2092" s="35">
        <v>34602</v>
      </c>
      <c r="S2092" s="44">
        <f t="shared" si="230"/>
        <v>29</v>
      </c>
      <c r="T2092" s="47">
        <v>33975.47</v>
      </c>
      <c r="U2092" s="14" t="s">
        <v>2121</v>
      </c>
      <c r="V2092" s="58">
        <v>34602</v>
      </c>
      <c r="W2092" s="14">
        <v>0</v>
      </c>
      <c r="X2092" s="77">
        <v>33975.47</v>
      </c>
      <c r="Y2092" s="14" t="s">
        <v>11</v>
      </c>
      <c r="Z2092" s="14" t="s">
        <v>11</v>
      </c>
      <c r="AA2092" s="14" t="s">
        <v>42</v>
      </c>
      <c r="AB2092" s="38">
        <v>29</v>
      </c>
    </row>
    <row r="2093" spans="1:28" x14ac:dyDescent="0.35">
      <c r="A2093" t="s">
        <v>2122</v>
      </c>
      <c r="B2093">
        <v>1972</v>
      </c>
      <c r="C2093" t="s">
        <v>10</v>
      </c>
      <c r="D2093" s="42">
        <v>26</v>
      </c>
      <c r="E2093">
        <v>0</v>
      </c>
      <c r="F2093" s="37">
        <v>34053.360000000001</v>
      </c>
      <c r="G2093" t="s">
        <v>11</v>
      </c>
      <c r="H2093" t="s">
        <v>11</v>
      </c>
      <c r="I2093" t="s">
        <v>42</v>
      </c>
      <c r="J2093" s="40">
        <v>1972</v>
      </c>
      <c r="K2093" s="43" t="s">
        <v>10</v>
      </c>
      <c r="L2093" s="14">
        <f t="shared" si="224"/>
        <v>1</v>
      </c>
      <c r="M2093" s="14" t="str">
        <f t="shared" si="225"/>
        <v>tier - 2</v>
      </c>
      <c r="N2093" s="14">
        <f t="shared" si="226"/>
        <v>9</v>
      </c>
      <c r="O2093" s="8" t="str">
        <f t="shared" si="227"/>
        <v>tier - 2</v>
      </c>
      <c r="P2093" s="8" t="str">
        <f t="shared" si="228"/>
        <v>R1011</v>
      </c>
      <c r="Q2093" s="35" t="str">
        <f t="shared" si="229"/>
        <v>26-Jul-1972</v>
      </c>
      <c r="R2093" s="35">
        <v>26506</v>
      </c>
      <c r="S2093" s="44">
        <f t="shared" si="230"/>
        <v>51</v>
      </c>
      <c r="T2093" s="47">
        <v>34053.360000000001</v>
      </c>
      <c r="U2093" s="14" t="s">
        <v>2122</v>
      </c>
      <c r="V2093" s="58">
        <v>26506</v>
      </c>
      <c r="W2093" s="14">
        <v>0</v>
      </c>
      <c r="X2093" s="77">
        <v>34053.360000000001</v>
      </c>
      <c r="Y2093" s="14" t="s">
        <v>11</v>
      </c>
      <c r="Z2093" s="14" t="s">
        <v>11</v>
      </c>
      <c r="AA2093" s="14" t="s">
        <v>42</v>
      </c>
      <c r="AB2093" s="38">
        <v>51</v>
      </c>
    </row>
    <row r="2094" spans="1:28" x14ac:dyDescent="0.35">
      <c r="A2094" t="s">
        <v>2123</v>
      </c>
      <c r="B2094">
        <v>2002</v>
      </c>
      <c r="C2094" t="s">
        <v>30</v>
      </c>
      <c r="D2094" s="42">
        <v>26</v>
      </c>
      <c r="E2094">
        <v>0</v>
      </c>
      <c r="F2094" s="37">
        <v>34084.68</v>
      </c>
      <c r="G2094" t="s">
        <v>11</v>
      </c>
      <c r="H2094" t="s">
        <v>12</v>
      </c>
      <c r="I2094" t="s">
        <v>42</v>
      </c>
      <c r="J2094" s="40">
        <v>2002</v>
      </c>
      <c r="K2094" s="43" t="s">
        <v>30</v>
      </c>
      <c r="L2094" s="14">
        <f t="shared" si="224"/>
        <v>1</v>
      </c>
      <c r="M2094" s="14" t="str">
        <f t="shared" si="225"/>
        <v>tier - 2</v>
      </c>
      <c r="N2094" s="14">
        <f t="shared" si="226"/>
        <v>1</v>
      </c>
      <c r="O2094" s="8" t="str">
        <f t="shared" si="227"/>
        <v>tier - 3</v>
      </c>
      <c r="P2094" s="8" t="str">
        <f t="shared" si="228"/>
        <v>R1011</v>
      </c>
      <c r="Q2094" s="35" t="str">
        <f t="shared" si="229"/>
        <v>26-Dec-2002</v>
      </c>
      <c r="R2094" s="35">
        <v>37616</v>
      </c>
      <c r="S2094" s="44">
        <f t="shared" si="230"/>
        <v>20</v>
      </c>
      <c r="T2094" s="47">
        <v>34084.68</v>
      </c>
      <c r="U2094" s="14" t="s">
        <v>2123</v>
      </c>
      <c r="V2094" s="58">
        <v>37616</v>
      </c>
      <c r="W2094" s="14">
        <v>0</v>
      </c>
      <c r="X2094" s="77">
        <v>34084.68</v>
      </c>
      <c r="Y2094" s="14" t="s">
        <v>11</v>
      </c>
      <c r="Z2094" s="14" t="s">
        <v>12</v>
      </c>
      <c r="AA2094" s="14" t="s">
        <v>42</v>
      </c>
      <c r="AB2094" s="38">
        <v>20</v>
      </c>
    </row>
    <row r="2095" spans="1:28" x14ac:dyDescent="0.35">
      <c r="A2095" t="s">
        <v>2124</v>
      </c>
      <c r="B2095">
        <v>1999</v>
      </c>
      <c r="C2095" t="s">
        <v>15</v>
      </c>
      <c r="D2095" s="42">
        <v>6</v>
      </c>
      <c r="E2095">
        <v>0</v>
      </c>
      <c r="F2095" s="37">
        <v>34166.269999999997</v>
      </c>
      <c r="G2095" t="s">
        <v>11</v>
      </c>
      <c r="H2095" t="s">
        <v>12</v>
      </c>
      <c r="I2095" t="s">
        <v>42</v>
      </c>
      <c r="J2095" s="40">
        <v>1999</v>
      </c>
      <c r="K2095" s="43" t="s">
        <v>15</v>
      </c>
      <c r="L2095" s="14">
        <f t="shared" si="224"/>
        <v>1</v>
      </c>
      <c r="M2095" s="14" t="str">
        <f t="shared" si="225"/>
        <v>tier - 2</v>
      </c>
      <c r="N2095" s="14">
        <f t="shared" si="226"/>
        <v>1</v>
      </c>
      <c r="O2095" s="8" t="str">
        <f t="shared" si="227"/>
        <v>tier - 3</v>
      </c>
      <c r="P2095" s="8" t="str">
        <f t="shared" si="228"/>
        <v>R1011</v>
      </c>
      <c r="Q2095" s="35" t="str">
        <f t="shared" si="229"/>
        <v>6-Nov-1999</v>
      </c>
      <c r="R2095" s="35">
        <v>36470</v>
      </c>
      <c r="S2095" s="44">
        <f t="shared" si="230"/>
        <v>24</v>
      </c>
      <c r="T2095" s="47">
        <v>34166.269999999997</v>
      </c>
      <c r="U2095" s="14" t="s">
        <v>2124</v>
      </c>
      <c r="V2095" s="58">
        <v>36470</v>
      </c>
      <c r="W2095" s="14">
        <v>0</v>
      </c>
      <c r="X2095" s="77">
        <v>34166.269999999997</v>
      </c>
      <c r="Y2095" s="14" t="s">
        <v>11</v>
      </c>
      <c r="Z2095" s="14" t="s">
        <v>12</v>
      </c>
      <c r="AA2095" s="14" t="s">
        <v>42</v>
      </c>
      <c r="AB2095" s="38">
        <v>24</v>
      </c>
    </row>
    <row r="2096" spans="1:28" x14ac:dyDescent="0.35">
      <c r="A2096" t="s">
        <v>2125</v>
      </c>
      <c r="B2096">
        <v>1971</v>
      </c>
      <c r="C2096" t="s">
        <v>35</v>
      </c>
      <c r="D2096" s="42">
        <v>25</v>
      </c>
      <c r="E2096">
        <v>0</v>
      </c>
      <c r="F2096" s="37">
        <v>34205.07</v>
      </c>
      <c r="G2096" t="s">
        <v>11</v>
      </c>
      <c r="H2096" t="s">
        <v>11</v>
      </c>
      <c r="I2096" t="s">
        <v>42</v>
      </c>
      <c r="J2096" s="40">
        <v>1971</v>
      </c>
      <c r="K2096" s="43" t="s">
        <v>35</v>
      </c>
      <c r="L2096" s="14">
        <f t="shared" si="224"/>
        <v>1</v>
      </c>
      <c r="M2096" s="14" t="str">
        <f t="shared" si="225"/>
        <v>tier - 2</v>
      </c>
      <c r="N2096" s="14">
        <f t="shared" si="226"/>
        <v>9</v>
      </c>
      <c r="O2096" s="8" t="str">
        <f t="shared" si="227"/>
        <v>tier - 2</v>
      </c>
      <c r="P2096" s="8" t="str">
        <f t="shared" si="228"/>
        <v>R1011</v>
      </c>
      <c r="Q2096" s="35" t="str">
        <f t="shared" si="229"/>
        <v>25-Aug-1971</v>
      </c>
      <c r="R2096" s="35">
        <v>26170</v>
      </c>
      <c r="S2096" s="44">
        <f t="shared" si="230"/>
        <v>52</v>
      </c>
      <c r="T2096" s="47">
        <v>34205.07</v>
      </c>
      <c r="U2096" s="14" t="s">
        <v>2125</v>
      </c>
      <c r="V2096" s="58">
        <v>26170</v>
      </c>
      <c r="W2096" s="14">
        <v>0</v>
      </c>
      <c r="X2096" s="77">
        <v>34205.07</v>
      </c>
      <c r="Y2096" s="14" t="s">
        <v>11</v>
      </c>
      <c r="Z2096" s="14" t="s">
        <v>11</v>
      </c>
      <c r="AA2096" s="14" t="s">
        <v>42</v>
      </c>
      <c r="AB2096" s="38">
        <v>52</v>
      </c>
    </row>
    <row r="2097" spans="1:28" x14ac:dyDescent="0.35">
      <c r="A2097" t="s">
        <v>2126</v>
      </c>
      <c r="B2097">
        <v>1975</v>
      </c>
      <c r="C2097" t="s">
        <v>10</v>
      </c>
      <c r="D2097" s="42">
        <v>21</v>
      </c>
      <c r="E2097">
        <v>1</v>
      </c>
      <c r="F2097" s="37">
        <v>34210.33</v>
      </c>
      <c r="G2097" t="s">
        <v>11</v>
      </c>
      <c r="H2097" t="s">
        <v>16</v>
      </c>
      <c r="I2097" t="s">
        <v>23</v>
      </c>
      <c r="J2097" s="40">
        <v>1975</v>
      </c>
      <c r="K2097" s="43" t="s">
        <v>10</v>
      </c>
      <c r="L2097" s="14">
        <f t="shared" si="224"/>
        <v>1</v>
      </c>
      <c r="M2097" s="14" t="str">
        <f t="shared" si="225"/>
        <v>tier - 2</v>
      </c>
      <c r="N2097" s="14">
        <f t="shared" si="226"/>
        <v>2</v>
      </c>
      <c r="O2097" s="8" t="str">
        <f t="shared" si="227"/>
        <v>tier - 1</v>
      </c>
      <c r="P2097" s="8" t="str">
        <f t="shared" si="228"/>
        <v>R1012</v>
      </c>
      <c r="Q2097" s="35" t="str">
        <f t="shared" si="229"/>
        <v>21-Jul-1975</v>
      </c>
      <c r="R2097" s="35">
        <v>27596</v>
      </c>
      <c r="S2097" s="44">
        <f t="shared" si="230"/>
        <v>48</v>
      </c>
      <c r="T2097" s="47">
        <v>34210.33</v>
      </c>
      <c r="U2097" s="14" t="s">
        <v>2126</v>
      </c>
      <c r="V2097" s="58">
        <v>27596</v>
      </c>
      <c r="W2097" s="14">
        <v>1</v>
      </c>
      <c r="X2097" s="77">
        <v>34210.33</v>
      </c>
      <c r="Y2097" s="14" t="s">
        <v>11</v>
      </c>
      <c r="Z2097" s="14" t="s">
        <v>16</v>
      </c>
      <c r="AA2097" s="14" t="s">
        <v>23</v>
      </c>
      <c r="AB2097" s="38">
        <v>48</v>
      </c>
    </row>
    <row r="2098" spans="1:28" x14ac:dyDescent="0.35">
      <c r="A2098" t="s">
        <v>2127</v>
      </c>
      <c r="B2098">
        <v>1962</v>
      </c>
      <c r="C2098" t="s">
        <v>10</v>
      </c>
      <c r="D2098" s="42">
        <v>5</v>
      </c>
      <c r="E2098">
        <v>0</v>
      </c>
      <c r="F2098" s="37">
        <v>34218.019999999997</v>
      </c>
      <c r="G2098" t="s">
        <v>16</v>
      </c>
      <c r="H2098" t="s">
        <v>16</v>
      </c>
      <c r="I2098" t="s">
        <v>42</v>
      </c>
      <c r="J2098" s="40">
        <v>1962</v>
      </c>
      <c r="K2098" s="43" t="s">
        <v>10</v>
      </c>
      <c r="L2098" s="14">
        <f t="shared" si="224"/>
        <v>240</v>
      </c>
      <c r="M2098" s="14" t="str">
        <f t="shared" si="225"/>
        <v>tier - 1</v>
      </c>
      <c r="N2098" s="14">
        <f t="shared" si="226"/>
        <v>2</v>
      </c>
      <c r="O2098" s="8" t="str">
        <f t="shared" si="227"/>
        <v>tier - 1</v>
      </c>
      <c r="P2098" s="8" t="str">
        <f t="shared" si="228"/>
        <v>R1011</v>
      </c>
      <c r="Q2098" s="35" t="str">
        <f t="shared" si="229"/>
        <v>5-Jul-1962</v>
      </c>
      <c r="R2098" s="35">
        <v>22832</v>
      </c>
      <c r="S2098" s="44">
        <f t="shared" si="230"/>
        <v>61</v>
      </c>
      <c r="T2098" s="47">
        <v>34218.019999999997</v>
      </c>
      <c r="U2098" s="14" t="s">
        <v>2127</v>
      </c>
      <c r="V2098" s="58">
        <v>22832</v>
      </c>
      <c r="W2098" s="14">
        <v>0</v>
      </c>
      <c r="X2098" s="77">
        <v>34218.019999999997</v>
      </c>
      <c r="Y2098" s="14" t="s">
        <v>16</v>
      </c>
      <c r="Z2098" s="14" t="s">
        <v>16</v>
      </c>
      <c r="AA2098" s="14" t="s">
        <v>42</v>
      </c>
      <c r="AB2098" s="38">
        <v>61</v>
      </c>
    </row>
    <row r="2099" spans="1:28" x14ac:dyDescent="0.35">
      <c r="A2099" t="s">
        <v>2128</v>
      </c>
      <c r="B2099">
        <v>1998</v>
      </c>
      <c r="C2099" t="s">
        <v>18</v>
      </c>
      <c r="D2099" s="42">
        <v>11</v>
      </c>
      <c r="E2099">
        <v>0</v>
      </c>
      <c r="F2099" s="37">
        <v>34254.050000000003</v>
      </c>
      <c r="G2099" t="s">
        <v>16</v>
      </c>
      <c r="H2099" t="s">
        <v>12</v>
      </c>
      <c r="I2099" t="s">
        <v>166</v>
      </c>
      <c r="J2099" s="40">
        <v>1998</v>
      </c>
      <c r="K2099" s="43" t="s">
        <v>18</v>
      </c>
      <c r="L2099" s="14">
        <f t="shared" si="224"/>
        <v>240</v>
      </c>
      <c r="M2099" s="14" t="str">
        <f t="shared" si="225"/>
        <v>tier - 1</v>
      </c>
      <c r="N2099" s="14">
        <f t="shared" si="226"/>
        <v>1</v>
      </c>
      <c r="O2099" s="8" t="str">
        <f t="shared" si="227"/>
        <v>tier - 3</v>
      </c>
      <c r="P2099" s="8" t="str">
        <f t="shared" si="228"/>
        <v>R1019</v>
      </c>
      <c r="Q2099" s="35" t="str">
        <f t="shared" si="229"/>
        <v>11-Jun-1998</v>
      </c>
      <c r="R2099" s="35">
        <v>35957</v>
      </c>
      <c r="S2099" s="44">
        <f t="shared" si="230"/>
        <v>25</v>
      </c>
      <c r="T2099" s="47">
        <v>34254.050000000003</v>
      </c>
      <c r="U2099" s="14" t="s">
        <v>2128</v>
      </c>
      <c r="V2099" s="58">
        <v>35957</v>
      </c>
      <c r="W2099" s="14">
        <v>0</v>
      </c>
      <c r="X2099" s="77">
        <v>34254.050000000003</v>
      </c>
      <c r="Y2099" s="14" t="s">
        <v>16</v>
      </c>
      <c r="Z2099" s="14" t="s">
        <v>12</v>
      </c>
      <c r="AA2099" s="14" t="s">
        <v>166</v>
      </c>
      <c r="AB2099" s="38">
        <v>25</v>
      </c>
    </row>
    <row r="2100" spans="1:28" x14ac:dyDescent="0.35">
      <c r="A2100" t="s">
        <v>2129</v>
      </c>
      <c r="B2100">
        <v>1995</v>
      </c>
      <c r="C2100" t="s">
        <v>37</v>
      </c>
      <c r="D2100" s="42">
        <v>30</v>
      </c>
      <c r="E2100">
        <v>0</v>
      </c>
      <c r="F2100" s="37">
        <v>34289.43</v>
      </c>
      <c r="G2100" t="s">
        <v>16</v>
      </c>
      <c r="H2100" t="s">
        <v>16</v>
      </c>
      <c r="I2100" t="s">
        <v>42</v>
      </c>
      <c r="J2100" s="40">
        <v>1995</v>
      </c>
      <c r="K2100" s="43" t="s">
        <v>37</v>
      </c>
      <c r="L2100" s="14">
        <f t="shared" si="224"/>
        <v>240</v>
      </c>
      <c r="M2100" s="14" t="str">
        <f t="shared" si="225"/>
        <v>tier - 1</v>
      </c>
      <c r="N2100" s="14">
        <f t="shared" si="226"/>
        <v>2</v>
      </c>
      <c r="O2100" s="8" t="str">
        <f t="shared" si="227"/>
        <v>tier - 1</v>
      </c>
      <c r="P2100" s="8" t="str">
        <f t="shared" si="228"/>
        <v>R1011</v>
      </c>
      <c r="Q2100" s="35" t="str">
        <f t="shared" si="229"/>
        <v>30-Oct-1995</v>
      </c>
      <c r="R2100" s="35">
        <v>35002</v>
      </c>
      <c r="S2100" s="44">
        <f t="shared" si="230"/>
        <v>28</v>
      </c>
      <c r="T2100" s="47">
        <v>34289.43</v>
      </c>
      <c r="U2100" s="14" t="s">
        <v>2129</v>
      </c>
      <c r="V2100" s="58">
        <v>35002</v>
      </c>
      <c r="W2100" s="14">
        <v>0</v>
      </c>
      <c r="X2100" s="77">
        <v>34289.43</v>
      </c>
      <c r="Y2100" s="14" t="s">
        <v>16</v>
      </c>
      <c r="Z2100" s="14" t="s">
        <v>16</v>
      </c>
      <c r="AA2100" s="14" t="s">
        <v>42</v>
      </c>
      <c r="AB2100" s="38">
        <v>28</v>
      </c>
    </row>
    <row r="2101" spans="1:28" x14ac:dyDescent="0.35">
      <c r="A2101" t="s">
        <v>2130</v>
      </c>
      <c r="B2101">
        <v>1986</v>
      </c>
      <c r="C2101" t="s">
        <v>37</v>
      </c>
      <c r="D2101" s="42">
        <v>11</v>
      </c>
      <c r="E2101">
        <v>3</v>
      </c>
      <c r="F2101" s="37">
        <v>34293.120000000003</v>
      </c>
      <c r="G2101" t="s">
        <v>16</v>
      </c>
      <c r="H2101" t="s">
        <v>11</v>
      </c>
      <c r="I2101" t="s">
        <v>42</v>
      </c>
      <c r="J2101" s="40">
        <v>1986</v>
      </c>
      <c r="K2101" s="43" t="s">
        <v>37</v>
      </c>
      <c r="L2101" s="14">
        <f t="shared" si="224"/>
        <v>240</v>
      </c>
      <c r="M2101" s="14" t="str">
        <f t="shared" si="225"/>
        <v>tier - 1</v>
      </c>
      <c r="N2101" s="14">
        <f t="shared" si="226"/>
        <v>9</v>
      </c>
      <c r="O2101" s="8" t="str">
        <f t="shared" si="227"/>
        <v>tier - 2</v>
      </c>
      <c r="P2101" s="8" t="str">
        <f t="shared" si="228"/>
        <v>R1011</v>
      </c>
      <c r="Q2101" s="35" t="str">
        <f t="shared" si="229"/>
        <v>11-Oct-1986</v>
      </c>
      <c r="R2101" s="35">
        <v>31696</v>
      </c>
      <c r="S2101" s="44">
        <f t="shared" si="230"/>
        <v>37</v>
      </c>
      <c r="T2101" s="47">
        <v>34293.120000000003</v>
      </c>
      <c r="U2101" s="14" t="s">
        <v>2130</v>
      </c>
      <c r="V2101" s="58">
        <v>31696</v>
      </c>
      <c r="W2101" s="14">
        <v>3</v>
      </c>
      <c r="X2101" s="77">
        <v>34293.120000000003</v>
      </c>
      <c r="Y2101" s="14" t="s">
        <v>16</v>
      </c>
      <c r="Z2101" s="14" t="s">
        <v>11</v>
      </c>
      <c r="AA2101" s="14" t="s">
        <v>42</v>
      </c>
      <c r="AB2101" s="38">
        <v>37</v>
      </c>
    </row>
    <row r="2102" spans="1:28" x14ac:dyDescent="0.35">
      <c r="A2102" t="s">
        <v>2131</v>
      </c>
      <c r="B2102">
        <v>2004</v>
      </c>
      <c r="C2102" t="s">
        <v>15</v>
      </c>
      <c r="D2102" s="42">
        <v>1</v>
      </c>
      <c r="E2102">
        <v>2</v>
      </c>
      <c r="F2102" s="37">
        <v>34303.17</v>
      </c>
      <c r="G2102" t="s">
        <v>16</v>
      </c>
      <c r="H2102" t="s">
        <v>12</v>
      </c>
      <c r="I2102" t="s">
        <v>13</v>
      </c>
      <c r="J2102" s="40">
        <v>2004</v>
      </c>
      <c r="K2102" s="43" t="s">
        <v>15</v>
      </c>
      <c r="L2102" s="14">
        <f t="shared" si="224"/>
        <v>240</v>
      </c>
      <c r="M2102" s="14" t="str">
        <f t="shared" si="225"/>
        <v>tier - 1</v>
      </c>
      <c r="N2102" s="14">
        <f t="shared" si="226"/>
        <v>1</v>
      </c>
      <c r="O2102" s="8" t="str">
        <f t="shared" si="227"/>
        <v>tier - 3</v>
      </c>
      <c r="P2102" s="8" t="str">
        <f t="shared" si="228"/>
        <v>R1013</v>
      </c>
      <c r="Q2102" s="35" t="str">
        <f t="shared" si="229"/>
        <v>1-Nov-2004</v>
      </c>
      <c r="R2102" s="35">
        <v>38292</v>
      </c>
      <c r="S2102" s="44">
        <f t="shared" si="230"/>
        <v>19</v>
      </c>
      <c r="T2102" s="47">
        <v>34303.17</v>
      </c>
      <c r="U2102" s="14" t="s">
        <v>2131</v>
      </c>
      <c r="V2102" s="58">
        <v>38292</v>
      </c>
      <c r="W2102" s="14">
        <v>2</v>
      </c>
      <c r="X2102" s="77">
        <v>34303.17</v>
      </c>
      <c r="Y2102" s="14" t="s">
        <v>16</v>
      </c>
      <c r="Z2102" s="14" t="s">
        <v>12</v>
      </c>
      <c r="AA2102" s="14" t="s">
        <v>13</v>
      </c>
      <c r="AB2102" s="38">
        <v>19</v>
      </c>
    </row>
    <row r="2103" spans="1:28" x14ac:dyDescent="0.35">
      <c r="A2103" t="s">
        <v>2132</v>
      </c>
      <c r="B2103">
        <v>1983</v>
      </c>
      <c r="C2103" t="s">
        <v>37</v>
      </c>
      <c r="D2103" s="42">
        <v>2</v>
      </c>
      <c r="E2103">
        <v>3</v>
      </c>
      <c r="F2103" s="37">
        <v>34307.22</v>
      </c>
      <c r="G2103" t="s">
        <v>11</v>
      </c>
      <c r="H2103" t="s">
        <v>11</v>
      </c>
      <c r="I2103" t="s">
        <v>23</v>
      </c>
      <c r="J2103" s="40">
        <v>1983</v>
      </c>
      <c r="K2103" s="43" t="s">
        <v>37</v>
      </c>
      <c r="L2103" s="14">
        <f t="shared" si="224"/>
        <v>1</v>
      </c>
      <c r="M2103" s="14" t="str">
        <f t="shared" si="225"/>
        <v>tier - 2</v>
      </c>
      <c r="N2103" s="14">
        <f t="shared" si="226"/>
        <v>9</v>
      </c>
      <c r="O2103" s="8" t="str">
        <f t="shared" si="227"/>
        <v>tier - 2</v>
      </c>
      <c r="P2103" s="8" t="str">
        <f t="shared" si="228"/>
        <v>R1012</v>
      </c>
      <c r="Q2103" s="35" t="str">
        <f t="shared" si="229"/>
        <v>2-Oct-1983</v>
      </c>
      <c r="R2103" s="35">
        <v>30591</v>
      </c>
      <c r="S2103" s="44">
        <f t="shared" si="230"/>
        <v>40</v>
      </c>
      <c r="T2103" s="47">
        <v>34307.22</v>
      </c>
      <c r="U2103" s="14" t="s">
        <v>2132</v>
      </c>
      <c r="V2103" s="58">
        <v>30591</v>
      </c>
      <c r="W2103" s="14">
        <v>3</v>
      </c>
      <c r="X2103" s="77">
        <v>34307.22</v>
      </c>
      <c r="Y2103" s="14" t="s">
        <v>11</v>
      </c>
      <c r="Z2103" s="14" t="s">
        <v>11</v>
      </c>
      <c r="AA2103" s="14" t="s">
        <v>23</v>
      </c>
      <c r="AB2103" s="38">
        <v>40</v>
      </c>
    </row>
    <row r="2104" spans="1:28" x14ac:dyDescent="0.35">
      <c r="A2104" t="s">
        <v>2133</v>
      </c>
      <c r="B2104">
        <v>1984</v>
      </c>
      <c r="C2104" t="s">
        <v>37</v>
      </c>
      <c r="D2104" s="42">
        <v>1</v>
      </c>
      <c r="E2104">
        <v>3</v>
      </c>
      <c r="F2104" s="37">
        <v>34402.22</v>
      </c>
      <c r="G2104" t="s">
        <v>11</v>
      </c>
      <c r="H2104" t="s">
        <v>12</v>
      </c>
      <c r="I2104" t="s">
        <v>42</v>
      </c>
      <c r="J2104" s="40">
        <v>1984</v>
      </c>
      <c r="K2104" s="43" t="s">
        <v>37</v>
      </c>
      <c r="L2104" s="14">
        <f t="shared" si="224"/>
        <v>1</v>
      </c>
      <c r="M2104" s="14" t="str">
        <f t="shared" si="225"/>
        <v>tier - 2</v>
      </c>
      <c r="N2104" s="14">
        <f t="shared" si="226"/>
        <v>1</v>
      </c>
      <c r="O2104" s="8" t="str">
        <f t="shared" si="227"/>
        <v>tier - 3</v>
      </c>
      <c r="P2104" s="8" t="str">
        <f t="shared" si="228"/>
        <v>R1011</v>
      </c>
      <c r="Q2104" s="35" t="str">
        <f t="shared" si="229"/>
        <v>1-Oct-1984</v>
      </c>
      <c r="R2104" s="35">
        <v>30956</v>
      </c>
      <c r="S2104" s="44">
        <f t="shared" si="230"/>
        <v>39</v>
      </c>
      <c r="T2104" s="47">
        <v>34402.22</v>
      </c>
      <c r="U2104" s="14" t="s">
        <v>2133</v>
      </c>
      <c r="V2104" s="58">
        <v>30956</v>
      </c>
      <c r="W2104" s="14">
        <v>3</v>
      </c>
      <c r="X2104" s="77">
        <v>34402.22</v>
      </c>
      <c r="Y2104" s="14" t="s">
        <v>11</v>
      </c>
      <c r="Z2104" s="14" t="s">
        <v>12</v>
      </c>
      <c r="AA2104" s="14" t="s">
        <v>42</v>
      </c>
      <c r="AB2104" s="38">
        <v>39</v>
      </c>
    </row>
    <row r="2105" spans="1:28" x14ac:dyDescent="0.35">
      <c r="A2105" t="s">
        <v>2134</v>
      </c>
      <c r="B2105">
        <v>2003</v>
      </c>
      <c r="C2105" t="s">
        <v>37</v>
      </c>
      <c r="D2105" s="42">
        <v>5</v>
      </c>
      <c r="E2105">
        <v>0</v>
      </c>
      <c r="F2105" s="37">
        <v>34439.86</v>
      </c>
      <c r="G2105" t="s">
        <v>11</v>
      </c>
      <c r="H2105" t="s">
        <v>16</v>
      </c>
      <c r="I2105" t="s">
        <v>13</v>
      </c>
      <c r="J2105" s="40">
        <v>2003</v>
      </c>
      <c r="K2105" s="43" t="s">
        <v>37</v>
      </c>
      <c r="L2105" s="14">
        <f t="shared" si="224"/>
        <v>1</v>
      </c>
      <c r="M2105" s="14" t="str">
        <f t="shared" si="225"/>
        <v>tier - 2</v>
      </c>
      <c r="N2105" s="14">
        <f t="shared" si="226"/>
        <v>2</v>
      </c>
      <c r="O2105" s="8" t="str">
        <f t="shared" si="227"/>
        <v>tier - 1</v>
      </c>
      <c r="P2105" s="8" t="str">
        <f t="shared" si="228"/>
        <v>R1013</v>
      </c>
      <c r="Q2105" s="35" t="str">
        <f t="shared" si="229"/>
        <v>5-Oct-2003</v>
      </c>
      <c r="R2105" s="35">
        <v>37899</v>
      </c>
      <c r="S2105" s="44">
        <f t="shared" si="230"/>
        <v>20</v>
      </c>
      <c r="T2105" s="47">
        <v>34439.86</v>
      </c>
      <c r="U2105" s="14" t="s">
        <v>2134</v>
      </c>
      <c r="V2105" s="58">
        <v>37899</v>
      </c>
      <c r="W2105" s="14">
        <v>0</v>
      </c>
      <c r="X2105" s="77">
        <v>34439.86</v>
      </c>
      <c r="Y2105" s="14" t="s">
        <v>11</v>
      </c>
      <c r="Z2105" s="14" t="s">
        <v>16</v>
      </c>
      <c r="AA2105" s="14" t="s">
        <v>13</v>
      </c>
      <c r="AB2105" s="38">
        <v>20</v>
      </c>
    </row>
    <row r="2106" spans="1:28" x14ac:dyDescent="0.35">
      <c r="A2106" t="s">
        <v>2135</v>
      </c>
      <c r="B2106">
        <v>1990</v>
      </c>
      <c r="C2106" t="s">
        <v>20</v>
      </c>
      <c r="D2106" s="42">
        <v>24</v>
      </c>
      <c r="E2106">
        <v>3</v>
      </c>
      <c r="F2106" s="37">
        <v>34456.269999999997</v>
      </c>
      <c r="G2106" t="s">
        <v>16</v>
      </c>
      <c r="H2106" t="s">
        <v>11</v>
      </c>
      <c r="I2106" t="s">
        <v>42</v>
      </c>
      <c r="J2106" s="40">
        <v>1990</v>
      </c>
      <c r="K2106" s="43" t="s">
        <v>20</v>
      </c>
      <c r="L2106" s="14">
        <f t="shared" si="224"/>
        <v>240</v>
      </c>
      <c r="M2106" s="14" t="str">
        <f t="shared" si="225"/>
        <v>tier - 1</v>
      </c>
      <c r="N2106" s="14">
        <f t="shared" si="226"/>
        <v>9</v>
      </c>
      <c r="O2106" s="8" t="str">
        <f t="shared" si="227"/>
        <v>tier - 2</v>
      </c>
      <c r="P2106" s="8" t="str">
        <f t="shared" si="228"/>
        <v>R1011</v>
      </c>
      <c r="Q2106" s="35" t="str">
        <f t="shared" si="229"/>
        <v>24-Sep-1990</v>
      </c>
      <c r="R2106" s="35">
        <v>33140</v>
      </c>
      <c r="S2106" s="44">
        <f t="shared" si="230"/>
        <v>33</v>
      </c>
      <c r="T2106" s="47">
        <v>34456.269999999997</v>
      </c>
      <c r="U2106" s="14" t="s">
        <v>2135</v>
      </c>
      <c r="V2106" s="58">
        <v>33140</v>
      </c>
      <c r="W2106" s="14">
        <v>3</v>
      </c>
      <c r="X2106" s="77">
        <v>34456.269999999997</v>
      </c>
      <c r="Y2106" s="14" t="s">
        <v>16</v>
      </c>
      <c r="Z2106" s="14" t="s">
        <v>11</v>
      </c>
      <c r="AA2106" s="14" t="s">
        <v>42</v>
      </c>
      <c r="AB2106" s="38">
        <v>33</v>
      </c>
    </row>
    <row r="2107" spans="1:28" x14ac:dyDescent="0.35">
      <c r="A2107" t="s">
        <v>2136</v>
      </c>
      <c r="B2107">
        <v>1998</v>
      </c>
      <c r="C2107" t="s">
        <v>18</v>
      </c>
      <c r="D2107" s="42">
        <v>24</v>
      </c>
      <c r="E2107">
        <v>0</v>
      </c>
      <c r="F2107" s="37">
        <v>34472.839999999997</v>
      </c>
      <c r="G2107" t="s">
        <v>16</v>
      </c>
      <c r="H2107" t="s">
        <v>12</v>
      </c>
      <c r="I2107" t="s">
        <v>42</v>
      </c>
      <c r="J2107" s="40">
        <v>1998</v>
      </c>
      <c r="K2107" s="43" t="s">
        <v>18</v>
      </c>
      <c r="L2107" s="14">
        <f t="shared" si="224"/>
        <v>240</v>
      </c>
      <c r="M2107" s="14" t="str">
        <f t="shared" si="225"/>
        <v>tier - 1</v>
      </c>
      <c r="N2107" s="14">
        <f t="shared" si="226"/>
        <v>1</v>
      </c>
      <c r="O2107" s="8" t="str">
        <f t="shared" si="227"/>
        <v>tier - 3</v>
      </c>
      <c r="P2107" s="8" t="str">
        <f t="shared" si="228"/>
        <v>R1011</v>
      </c>
      <c r="Q2107" s="35" t="str">
        <f t="shared" si="229"/>
        <v>24-Jun-1998</v>
      </c>
      <c r="R2107" s="35">
        <v>35970</v>
      </c>
      <c r="S2107" s="44">
        <f t="shared" si="230"/>
        <v>25</v>
      </c>
      <c r="T2107" s="47">
        <v>34472.839999999997</v>
      </c>
      <c r="U2107" s="14" t="s">
        <v>2136</v>
      </c>
      <c r="V2107" s="58">
        <v>35970</v>
      </c>
      <c r="W2107" s="14">
        <v>0</v>
      </c>
      <c r="X2107" s="77">
        <v>34472.839999999997</v>
      </c>
      <c r="Y2107" s="14" t="s">
        <v>16</v>
      </c>
      <c r="Z2107" s="14" t="s">
        <v>12</v>
      </c>
      <c r="AA2107" s="14" t="s">
        <v>42</v>
      </c>
      <c r="AB2107" s="38">
        <v>25</v>
      </c>
    </row>
    <row r="2108" spans="1:28" x14ac:dyDescent="0.35">
      <c r="A2108" t="s">
        <v>2137</v>
      </c>
      <c r="B2108">
        <v>1976</v>
      </c>
      <c r="C2108" t="s">
        <v>15</v>
      </c>
      <c r="D2108" s="42">
        <v>25</v>
      </c>
      <c r="E2108">
        <v>2</v>
      </c>
      <c r="F2108" s="37">
        <v>34543.39</v>
      </c>
      <c r="G2108" t="s">
        <v>11</v>
      </c>
      <c r="H2108" t="s">
        <v>12</v>
      </c>
      <c r="I2108" t="s">
        <v>42</v>
      </c>
      <c r="J2108" s="40">
        <v>1976</v>
      </c>
      <c r="K2108" s="43" t="s">
        <v>15</v>
      </c>
      <c r="L2108" s="14">
        <f t="shared" si="224"/>
        <v>1</v>
      </c>
      <c r="M2108" s="14" t="str">
        <f t="shared" si="225"/>
        <v>tier - 2</v>
      </c>
      <c r="N2108" s="14">
        <f t="shared" si="226"/>
        <v>1</v>
      </c>
      <c r="O2108" s="8" t="str">
        <f t="shared" si="227"/>
        <v>tier - 3</v>
      </c>
      <c r="P2108" s="8" t="str">
        <f t="shared" si="228"/>
        <v>R1011</v>
      </c>
      <c r="Q2108" s="35" t="str">
        <f t="shared" si="229"/>
        <v>25-Nov-1976</v>
      </c>
      <c r="R2108" s="35">
        <v>28089</v>
      </c>
      <c r="S2108" s="44">
        <f t="shared" si="230"/>
        <v>47</v>
      </c>
      <c r="T2108" s="47">
        <v>34543.39</v>
      </c>
      <c r="U2108" s="14" t="s">
        <v>2137</v>
      </c>
      <c r="V2108" s="58">
        <v>28089</v>
      </c>
      <c r="W2108" s="14">
        <v>2</v>
      </c>
      <c r="X2108" s="77">
        <v>34543.39</v>
      </c>
      <c r="Y2108" s="14" t="s">
        <v>11</v>
      </c>
      <c r="Z2108" s="14" t="s">
        <v>12</v>
      </c>
      <c r="AA2108" s="14" t="s">
        <v>42</v>
      </c>
      <c r="AB2108" s="38">
        <v>47</v>
      </c>
    </row>
    <row r="2109" spans="1:28" x14ac:dyDescent="0.35">
      <c r="A2109" t="s">
        <v>2138</v>
      </c>
      <c r="B2109">
        <v>2004</v>
      </c>
      <c r="C2109" t="s">
        <v>37</v>
      </c>
      <c r="D2109" s="42">
        <v>9</v>
      </c>
      <c r="E2109">
        <v>0</v>
      </c>
      <c r="F2109" s="37">
        <v>34617.839999999997</v>
      </c>
      <c r="G2109" t="s">
        <v>16</v>
      </c>
      <c r="H2109" t="s">
        <v>12</v>
      </c>
      <c r="I2109" t="s">
        <v>168</v>
      </c>
      <c r="J2109" s="40">
        <v>2004</v>
      </c>
      <c r="K2109" s="43" t="s">
        <v>37</v>
      </c>
      <c r="L2109" s="14">
        <f t="shared" si="224"/>
        <v>240</v>
      </c>
      <c r="M2109" s="14" t="str">
        <f t="shared" si="225"/>
        <v>tier - 1</v>
      </c>
      <c r="N2109" s="14">
        <f t="shared" si="226"/>
        <v>1</v>
      </c>
      <c r="O2109" s="8" t="str">
        <f t="shared" si="227"/>
        <v>tier - 3</v>
      </c>
      <c r="P2109" s="8" t="str">
        <f t="shared" si="228"/>
        <v>R1016</v>
      </c>
      <c r="Q2109" s="35" t="str">
        <f t="shared" si="229"/>
        <v>9-Oct-2004</v>
      </c>
      <c r="R2109" s="35">
        <v>38269</v>
      </c>
      <c r="S2109" s="44">
        <f t="shared" si="230"/>
        <v>19</v>
      </c>
      <c r="T2109" s="47">
        <v>34617.839999999997</v>
      </c>
      <c r="U2109" s="14" t="s">
        <v>2138</v>
      </c>
      <c r="V2109" s="58">
        <v>38269</v>
      </c>
      <c r="W2109" s="14">
        <v>0</v>
      </c>
      <c r="X2109" s="77">
        <v>34617.839999999997</v>
      </c>
      <c r="Y2109" s="14" t="s">
        <v>16</v>
      </c>
      <c r="Z2109" s="14" t="s">
        <v>12</v>
      </c>
      <c r="AA2109" s="14" t="s">
        <v>168</v>
      </c>
      <c r="AB2109" s="38">
        <v>19</v>
      </c>
    </row>
    <row r="2110" spans="1:28" x14ac:dyDescent="0.35">
      <c r="A2110" t="s">
        <v>2139</v>
      </c>
      <c r="B2110">
        <v>1994</v>
      </c>
      <c r="C2110" t="s">
        <v>10</v>
      </c>
      <c r="D2110" s="42">
        <v>7</v>
      </c>
      <c r="E2110">
        <v>0</v>
      </c>
      <c r="F2110" s="37">
        <v>34672.15</v>
      </c>
      <c r="G2110" t="s">
        <v>16</v>
      </c>
      <c r="H2110" t="s">
        <v>12</v>
      </c>
      <c r="I2110" t="s">
        <v>13</v>
      </c>
      <c r="J2110" s="40">
        <v>1994</v>
      </c>
      <c r="K2110" s="43" t="s">
        <v>10</v>
      </c>
      <c r="L2110" s="14">
        <f t="shared" si="224"/>
        <v>240</v>
      </c>
      <c r="M2110" s="14" t="str">
        <f t="shared" si="225"/>
        <v>tier - 1</v>
      </c>
      <c r="N2110" s="14">
        <f t="shared" si="226"/>
        <v>1</v>
      </c>
      <c r="O2110" s="8" t="str">
        <f t="shared" si="227"/>
        <v>tier - 3</v>
      </c>
      <c r="P2110" s="8" t="str">
        <f t="shared" si="228"/>
        <v>R1013</v>
      </c>
      <c r="Q2110" s="35" t="str">
        <f t="shared" si="229"/>
        <v>7-Jul-1994</v>
      </c>
      <c r="R2110" s="35">
        <v>34522</v>
      </c>
      <c r="S2110" s="44">
        <f t="shared" si="230"/>
        <v>29</v>
      </c>
      <c r="T2110" s="47">
        <v>34672.15</v>
      </c>
      <c r="U2110" s="14" t="s">
        <v>2139</v>
      </c>
      <c r="V2110" s="58">
        <v>34522</v>
      </c>
      <c r="W2110" s="14">
        <v>0</v>
      </c>
      <c r="X2110" s="77">
        <v>34672.15</v>
      </c>
      <c r="Y2110" s="14" t="s">
        <v>16</v>
      </c>
      <c r="Z2110" s="14" t="s">
        <v>12</v>
      </c>
      <c r="AA2110" s="14" t="s">
        <v>13</v>
      </c>
      <c r="AB2110" s="38">
        <v>29</v>
      </c>
    </row>
    <row r="2111" spans="1:28" x14ac:dyDescent="0.35">
      <c r="A2111" t="s">
        <v>2140</v>
      </c>
      <c r="B2111">
        <v>2003</v>
      </c>
      <c r="C2111" t="s">
        <v>10</v>
      </c>
      <c r="D2111" s="42">
        <v>3</v>
      </c>
      <c r="E2111">
        <v>0</v>
      </c>
      <c r="F2111" s="37">
        <v>34779.620000000003</v>
      </c>
      <c r="G2111" t="s">
        <v>16</v>
      </c>
      <c r="H2111" t="s">
        <v>11</v>
      </c>
      <c r="I2111" t="s">
        <v>42</v>
      </c>
      <c r="J2111" s="40">
        <v>2003</v>
      </c>
      <c r="K2111" s="43" t="s">
        <v>10</v>
      </c>
      <c r="L2111" s="14">
        <f t="shared" si="224"/>
        <v>240</v>
      </c>
      <c r="M2111" s="14" t="str">
        <f t="shared" si="225"/>
        <v>tier - 1</v>
      </c>
      <c r="N2111" s="14">
        <f t="shared" si="226"/>
        <v>9</v>
      </c>
      <c r="O2111" s="8" t="str">
        <f t="shared" si="227"/>
        <v>tier - 2</v>
      </c>
      <c r="P2111" s="8" t="str">
        <f t="shared" si="228"/>
        <v>R1011</v>
      </c>
      <c r="Q2111" s="35" t="str">
        <f t="shared" si="229"/>
        <v>3-Jul-2003</v>
      </c>
      <c r="R2111" s="35">
        <v>37805</v>
      </c>
      <c r="S2111" s="44">
        <f t="shared" si="230"/>
        <v>20</v>
      </c>
      <c r="T2111" s="47">
        <v>34779.620000000003</v>
      </c>
      <c r="U2111" s="14" t="s">
        <v>2140</v>
      </c>
      <c r="V2111" s="58">
        <v>37805</v>
      </c>
      <c r="W2111" s="14">
        <v>0</v>
      </c>
      <c r="X2111" s="77">
        <v>34779.620000000003</v>
      </c>
      <c r="Y2111" s="14" t="s">
        <v>16</v>
      </c>
      <c r="Z2111" s="14" t="s">
        <v>11</v>
      </c>
      <c r="AA2111" s="14" t="s">
        <v>42</v>
      </c>
      <c r="AB2111" s="38">
        <v>20</v>
      </c>
    </row>
    <row r="2112" spans="1:28" x14ac:dyDescent="0.35">
      <c r="A2112" t="s">
        <v>2141</v>
      </c>
      <c r="B2112">
        <v>1995</v>
      </c>
      <c r="C2112" t="s">
        <v>30</v>
      </c>
      <c r="D2112" s="42">
        <v>27</v>
      </c>
      <c r="E2112">
        <v>1</v>
      </c>
      <c r="F2112" s="37">
        <v>34806.47</v>
      </c>
      <c r="G2112" t="s">
        <v>16</v>
      </c>
      <c r="H2112" t="s">
        <v>11</v>
      </c>
      <c r="I2112" t="s">
        <v>13</v>
      </c>
      <c r="J2112" s="40">
        <v>1995</v>
      </c>
      <c r="K2112" s="43" t="s">
        <v>30</v>
      </c>
      <c r="L2112" s="14">
        <f t="shared" si="224"/>
        <v>240</v>
      </c>
      <c r="M2112" s="14" t="str">
        <f t="shared" si="225"/>
        <v>tier - 1</v>
      </c>
      <c r="N2112" s="14">
        <f t="shared" si="226"/>
        <v>9</v>
      </c>
      <c r="O2112" s="8" t="str">
        <f t="shared" si="227"/>
        <v>tier - 2</v>
      </c>
      <c r="P2112" s="8" t="str">
        <f t="shared" si="228"/>
        <v>R1013</v>
      </c>
      <c r="Q2112" s="35" t="str">
        <f t="shared" si="229"/>
        <v>27-Dec-1995</v>
      </c>
      <c r="R2112" s="35">
        <v>35060</v>
      </c>
      <c r="S2112" s="44">
        <f t="shared" si="230"/>
        <v>27</v>
      </c>
      <c r="T2112" s="47">
        <v>34806.47</v>
      </c>
      <c r="U2112" s="14" t="s">
        <v>2141</v>
      </c>
      <c r="V2112" s="58">
        <v>35060</v>
      </c>
      <c r="W2112" s="14">
        <v>1</v>
      </c>
      <c r="X2112" s="77">
        <v>34806.47</v>
      </c>
      <c r="Y2112" s="14" t="s">
        <v>16</v>
      </c>
      <c r="Z2112" s="14" t="s">
        <v>11</v>
      </c>
      <c r="AA2112" s="14" t="s">
        <v>13</v>
      </c>
      <c r="AB2112" s="38">
        <v>27</v>
      </c>
    </row>
    <row r="2113" spans="1:28" x14ac:dyDescent="0.35">
      <c r="A2113" t="s">
        <v>2142</v>
      </c>
      <c r="B2113">
        <v>2003</v>
      </c>
      <c r="C2113" t="s">
        <v>20</v>
      </c>
      <c r="D2113" s="42">
        <v>17</v>
      </c>
      <c r="E2113">
        <v>0</v>
      </c>
      <c r="F2113" s="37">
        <v>34828.65</v>
      </c>
      <c r="G2113" t="s">
        <v>16</v>
      </c>
      <c r="H2113" t="s">
        <v>12</v>
      </c>
      <c r="I2113" t="s">
        <v>42</v>
      </c>
      <c r="J2113" s="40">
        <v>2003</v>
      </c>
      <c r="K2113" s="43" t="s">
        <v>20</v>
      </c>
      <c r="L2113" s="14">
        <f t="shared" si="224"/>
        <v>240</v>
      </c>
      <c r="M2113" s="14" t="str">
        <f t="shared" si="225"/>
        <v>tier - 1</v>
      </c>
      <c r="N2113" s="14">
        <f t="shared" si="226"/>
        <v>1</v>
      </c>
      <c r="O2113" s="8" t="str">
        <f t="shared" si="227"/>
        <v>tier - 3</v>
      </c>
      <c r="P2113" s="8" t="str">
        <f t="shared" si="228"/>
        <v>R1011</v>
      </c>
      <c r="Q2113" s="35" t="str">
        <f t="shared" si="229"/>
        <v>17-Sep-2003</v>
      </c>
      <c r="R2113" s="35">
        <v>37881</v>
      </c>
      <c r="S2113" s="44">
        <f t="shared" si="230"/>
        <v>20</v>
      </c>
      <c r="T2113" s="47">
        <v>34828.65</v>
      </c>
      <c r="U2113" s="14" t="s">
        <v>2142</v>
      </c>
      <c r="V2113" s="58">
        <v>37881</v>
      </c>
      <c r="W2113" s="14">
        <v>0</v>
      </c>
      <c r="X2113" s="77">
        <v>34828.65</v>
      </c>
      <c r="Y2113" s="14" t="s">
        <v>16</v>
      </c>
      <c r="Z2113" s="14" t="s">
        <v>12</v>
      </c>
      <c r="AA2113" s="14" t="s">
        <v>42</v>
      </c>
      <c r="AB2113" s="38">
        <v>20</v>
      </c>
    </row>
    <row r="2114" spans="1:28" x14ac:dyDescent="0.35">
      <c r="A2114" t="s">
        <v>2143</v>
      </c>
      <c r="B2114">
        <v>1995</v>
      </c>
      <c r="C2114" t="s">
        <v>37</v>
      </c>
      <c r="D2114" s="42">
        <v>17</v>
      </c>
      <c r="E2114">
        <v>0</v>
      </c>
      <c r="F2114" s="37">
        <v>34838.870000000003</v>
      </c>
      <c r="G2114" t="s">
        <v>11</v>
      </c>
      <c r="H2114" t="s">
        <v>12</v>
      </c>
      <c r="I2114" t="s">
        <v>42</v>
      </c>
      <c r="J2114" s="40">
        <v>1995</v>
      </c>
      <c r="K2114" s="43" t="s">
        <v>37</v>
      </c>
      <c r="L2114" s="14">
        <f t="shared" si="224"/>
        <v>1</v>
      </c>
      <c r="M2114" s="14" t="str">
        <f t="shared" si="225"/>
        <v>tier - 2</v>
      </c>
      <c r="N2114" s="14">
        <f t="shared" si="226"/>
        <v>1</v>
      </c>
      <c r="O2114" s="8" t="str">
        <f t="shared" si="227"/>
        <v>tier - 3</v>
      </c>
      <c r="P2114" s="8" t="str">
        <f t="shared" si="228"/>
        <v>R1011</v>
      </c>
      <c r="Q2114" s="35" t="str">
        <f t="shared" si="229"/>
        <v>17-Oct-1995</v>
      </c>
      <c r="R2114" s="35">
        <v>34989</v>
      </c>
      <c r="S2114" s="44">
        <f t="shared" si="230"/>
        <v>28</v>
      </c>
      <c r="T2114" s="47">
        <v>34838.870000000003</v>
      </c>
      <c r="U2114" s="14" t="s">
        <v>2143</v>
      </c>
      <c r="V2114" s="58">
        <v>34989</v>
      </c>
      <c r="W2114" s="14">
        <v>0</v>
      </c>
      <c r="X2114" s="77">
        <v>34838.870000000003</v>
      </c>
      <c r="Y2114" s="14" t="s">
        <v>11</v>
      </c>
      <c r="Z2114" s="14" t="s">
        <v>12</v>
      </c>
      <c r="AA2114" s="14" t="s">
        <v>42</v>
      </c>
      <c r="AB2114" s="38">
        <v>28</v>
      </c>
    </row>
    <row r="2115" spans="1:28" x14ac:dyDescent="0.35">
      <c r="A2115" t="s">
        <v>2144</v>
      </c>
      <c r="B2115">
        <v>1983</v>
      </c>
      <c r="C2115" t="s">
        <v>10</v>
      </c>
      <c r="D2115" s="42">
        <v>29</v>
      </c>
      <c r="E2115">
        <v>3</v>
      </c>
      <c r="F2115" s="37">
        <v>34940.61</v>
      </c>
      <c r="G2115" t="s">
        <v>11</v>
      </c>
      <c r="H2115" t="s">
        <v>12</v>
      </c>
      <c r="I2115" t="s">
        <v>42</v>
      </c>
      <c r="J2115" s="40">
        <v>1983</v>
      </c>
      <c r="K2115" s="43" t="s">
        <v>10</v>
      </c>
      <c r="L2115" s="14">
        <f t="shared" si="224"/>
        <v>1</v>
      </c>
      <c r="M2115" s="14" t="str">
        <f t="shared" si="225"/>
        <v>tier - 2</v>
      </c>
      <c r="N2115" s="14">
        <f t="shared" si="226"/>
        <v>1</v>
      </c>
      <c r="O2115" s="8" t="str">
        <f t="shared" si="227"/>
        <v>tier - 3</v>
      </c>
      <c r="P2115" s="8" t="str">
        <f t="shared" si="228"/>
        <v>R1011</v>
      </c>
      <c r="Q2115" s="35" t="str">
        <f t="shared" si="229"/>
        <v>29-Jul-1983</v>
      </c>
      <c r="R2115" s="35">
        <v>30526</v>
      </c>
      <c r="S2115" s="44">
        <f t="shared" si="230"/>
        <v>40</v>
      </c>
      <c r="T2115" s="47">
        <v>34940.61</v>
      </c>
      <c r="U2115" s="14" t="s">
        <v>2144</v>
      </c>
      <c r="V2115" s="58">
        <v>30526</v>
      </c>
      <c r="W2115" s="14">
        <v>3</v>
      </c>
      <c r="X2115" s="77">
        <v>34940.61</v>
      </c>
      <c r="Y2115" s="14" t="s">
        <v>11</v>
      </c>
      <c r="Z2115" s="14" t="s">
        <v>12</v>
      </c>
      <c r="AA2115" s="14" t="s">
        <v>42</v>
      </c>
      <c r="AB2115" s="38">
        <v>40</v>
      </c>
    </row>
    <row r="2116" spans="1:28" x14ac:dyDescent="0.35">
      <c r="A2116" t="s">
        <v>2145</v>
      </c>
      <c r="B2116">
        <v>1967</v>
      </c>
      <c r="C2116" t="s">
        <v>37</v>
      </c>
      <c r="D2116" s="42">
        <v>7</v>
      </c>
      <c r="E2116">
        <v>0</v>
      </c>
      <c r="F2116" s="37">
        <v>34975.68</v>
      </c>
      <c r="G2116" t="s">
        <v>11</v>
      </c>
      <c r="H2116" t="s">
        <v>11</v>
      </c>
      <c r="I2116" t="s">
        <v>42</v>
      </c>
      <c r="J2116" s="40">
        <v>1967</v>
      </c>
      <c r="K2116" s="43" t="s">
        <v>37</v>
      </c>
      <c r="L2116" s="14">
        <f t="shared" si="224"/>
        <v>1</v>
      </c>
      <c r="M2116" s="14" t="str">
        <f t="shared" si="225"/>
        <v>tier - 2</v>
      </c>
      <c r="N2116" s="14">
        <f t="shared" si="226"/>
        <v>9</v>
      </c>
      <c r="O2116" s="8" t="str">
        <f t="shared" si="227"/>
        <v>tier - 2</v>
      </c>
      <c r="P2116" s="8" t="str">
        <f t="shared" si="228"/>
        <v>R1011</v>
      </c>
      <c r="Q2116" s="35" t="str">
        <f t="shared" si="229"/>
        <v>7-Oct-1967</v>
      </c>
      <c r="R2116" s="35">
        <v>24752</v>
      </c>
      <c r="S2116" s="44">
        <f t="shared" si="230"/>
        <v>56</v>
      </c>
      <c r="T2116" s="47">
        <v>34975.68</v>
      </c>
      <c r="U2116" s="14" t="s">
        <v>2145</v>
      </c>
      <c r="V2116" s="58">
        <v>24752</v>
      </c>
      <c r="W2116" s="14">
        <v>0</v>
      </c>
      <c r="X2116" s="77">
        <v>34975.68</v>
      </c>
      <c r="Y2116" s="14" t="s">
        <v>11</v>
      </c>
      <c r="Z2116" s="14" t="s">
        <v>11</v>
      </c>
      <c r="AA2116" s="14" t="s">
        <v>42</v>
      </c>
      <c r="AB2116" s="38">
        <v>56</v>
      </c>
    </row>
    <row r="2117" spans="1:28" x14ac:dyDescent="0.35">
      <c r="A2117" t="s">
        <v>2146</v>
      </c>
      <c r="B2117">
        <v>1998</v>
      </c>
      <c r="C2117" t="s">
        <v>35</v>
      </c>
      <c r="D2117" s="42">
        <v>22</v>
      </c>
      <c r="E2117">
        <v>0</v>
      </c>
      <c r="F2117" s="37">
        <v>34976.42</v>
      </c>
      <c r="G2117" t="s">
        <v>11</v>
      </c>
      <c r="H2117" t="s">
        <v>16</v>
      </c>
      <c r="I2117" t="s">
        <v>42</v>
      </c>
      <c r="J2117" s="40">
        <v>1998</v>
      </c>
      <c r="K2117" s="43" t="s">
        <v>35</v>
      </c>
      <c r="L2117" s="14">
        <f t="shared" ref="L2117:L2180" si="231">MATCH($G$4:$G$2346,$G$4:$G$2346,0)</f>
        <v>1</v>
      </c>
      <c r="M2117" s="14" t="str">
        <f t="shared" ref="M2117:M2180" si="232">IF(G2117="?",INDEX($G$4:$G$2346,MODE($L$4:$L$2346)),G2117)</f>
        <v>tier - 2</v>
      </c>
      <c r="N2117" s="14">
        <f t="shared" ref="N2117:N2180" si="233">MATCH($H$4:$H$2346,$H$4:$H$2346,0)</f>
        <v>2</v>
      </c>
      <c r="O2117" s="8" t="str">
        <f t="shared" ref="O2117:O2180" si="234">IF(H2117="?",INDEX($H$4:$H$2346,MODE($N$4:$N$2346)),H2117)</f>
        <v>tier - 1</v>
      </c>
      <c r="P2117" s="8" t="str">
        <f t="shared" ref="P2117:P2180" si="235">IF(I2117="?","Unknown",I2117)</f>
        <v>R1011</v>
      </c>
      <c r="Q2117" s="35" t="str">
        <f t="shared" ref="Q2117:Q2180" si="236">CONCATENATE(D2117,"-",K2117,"-",J2117)</f>
        <v>22-Aug-1998</v>
      </c>
      <c r="R2117" s="35">
        <v>36029</v>
      </c>
      <c r="S2117" s="44">
        <f t="shared" ref="S2117:S2180" si="237">ROUND((($S$2-R2117)/365),0)</f>
        <v>25</v>
      </c>
      <c r="T2117" s="47">
        <v>34976.42</v>
      </c>
      <c r="U2117" s="14" t="s">
        <v>2146</v>
      </c>
      <c r="V2117" s="58">
        <v>36029</v>
      </c>
      <c r="W2117" s="14">
        <v>0</v>
      </c>
      <c r="X2117" s="77">
        <v>34976.42</v>
      </c>
      <c r="Y2117" s="14" t="s">
        <v>11</v>
      </c>
      <c r="Z2117" s="14" t="s">
        <v>16</v>
      </c>
      <c r="AA2117" s="14" t="s">
        <v>42</v>
      </c>
      <c r="AB2117" s="38">
        <v>25</v>
      </c>
    </row>
    <row r="2118" spans="1:28" x14ac:dyDescent="0.35">
      <c r="A2118" t="s">
        <v>2147</v>
      </c>
      <c r="B2118">
        <v>1997</v>
      </c>
      <c r="C2118" t="s">
        <v>35</v>
      </c>
      <c r="D2118" s="42">
        <v>22</v>
      </c>
      <c r="E2118">
        <v>0</v>
      </c>
      <c r="F2118" s="37">
        <v>34979.86</v>
      </c>
      <c r="G2118" t="s">
        <v>11</v>
      </c>
      <c r="H2118" t="s">
        <v>11</v>
      </c>
      <c r="I2118" t="s">
        <v>42</v>
      </c>
      <c r="J2118" s="40">
        <v>1997</v>
      </c>
      <c r="K2118" s="43" t="s">
        <v>35</v>
      </c>
      <c r="L2118" s="14">
        <f t="shared" si="231"/>
        <v>1</v>
      </c>
      <c r="M2118" s="14" t="str">
        <f t="shared" si="232"/>
        <v>tier - 2</v>
      </c>
      <c r="N2118" s="14">
        <f t="shared" si="233"/>
        <v>9</v>
      </c>
      <c r="O2118" s="8" t="str">
        <f t="shared" si="234"/>
        <v>tier - 2</v>
      </c>
      <c r="P2118" s="8" t="str">
        <f t="shared" si="235"/>
        <v>R1011</v>
      </c>
      <c r="Q2118" s="35" t="str">
        <f t="shared" si="236"/>
        <v>22-Aug-1997</v>
      </c>
      <c r="R2118" s="35">
        <v>35664</v>
      </c>
      <c r="S2118" s="44">
        <f t="shared" si="237"/>
        <v>26</v>
      </c>
      <c r="T2118" s="47">
        <v>34979.86</v>
      </c>
      <c r="U2118" s="14" t="s">
        <v>2147</v>
      </c>
      <c r="V2118" s="58">
        <v>35664</v>
      </c>
      <c r="W2118" s="14">
        <v>0</v>
      </c>
      <c r="X2118" s="77">
        <v>34979.86</v>
      </c>
      <c r="Y2118" s="14" t="s">
        <v>11</v>
      </c>
      <c r="Z2118" s="14" t="s">
        <v>11</v>
      </c>
      <c r="AA2118" s="14" t="s">
        <v>42</v>
      </c>
      <c r="AB2118" s="38">
        <v>26</v>
      </c>
    </row>
    <row r="2119" spans="1:28" x14ac:dyDescent="0.35">
      <c r="A2119" t="s">
        <v>2148</v>
      </c>
      <c r="B2119">
        <v>1982</v>
      </c>
      <c r="C2119" t="s">
        <v>10</v>
      </c>
      <c r="D2119" s="42">
        <v>5</v>
      </c>
      <c r="E2119">
        <v>3</v>
      </c>
      <c r="F2119" s="37">
        <v>35000.730000000003</v>
      </c>
      <c r="G2119" t="s">
        <v>11</v>
      </c>
      <c r="H2119" t="s">
        <v>12</v>
      </c>
      <c r="I2119" t="s">
        <v>42</v>
      </c>
      <c r="J2119" s="40">
        <v>1982</v>
      </c>
      <c r="K2119" s="43" t="s">
        <v>10</v>
      </c>
      <c r="L2119" s="14">
        <f t="shared" si="231"/>
        <v>1</v>
      </c>
      <c r="M2119" s="14" t="str">
        <f t="shared" si="232"/>
        <v>tier - 2</v>
      </c>
      <c r="N2119" s="14">
        <f t="shared" si="233"/>
        <v>1</v>
      </c>
      <c r="O2119" s="8" t="str">
        <f t="shared" si="234"/>
        <v>tier - 3</v>
      </c>
      <c r="P2119" s="8" t="str">
        <f t="shared" si="235"/>
        <v>R1011</v>
      </c>
      <c r="Q2119" s="35" t="str">
        <f t="shared" si="236"/>
        <v>5-Jul-1982</v>
      </c>
      <c r="R2119" s="35">
        <v>30137</v>
      </c>
      <c r="S2119" s="44">
        <f t="shared" si="237"/>
        <v>41</v>
      </c>
      <c r="T2119" s="47">
        <v>35000.730000000003</v>
      </c>
      <c r="U2119" s="14" t="s">
        <v>2148</v>
      </c>
      <c r="V2119" s="58">
        <v>30137</v>
      </c>
      <c r="W2119" s="14">
        <v>3</v>
      </c>
      <c r="X2119" s="77">
        <v>35000.730000000003</v>
      </c>
      <c r="Y2119" s="14" t="s">
        <v>11</v>
      </c>
      <c r="Z2119" s="14" t="s">
        <v>12</v>
      </c>
      <c r="AA2119" s="14" t="s">
        <v>42</v>
      </c>
      <c r="AB2119" s="38">
        <v>41</v>
      </c>
    </row>
    <row r="2120" spans="1:28" x14ac:dyDescent="0.35">
      <c r="A2120" t="s">
        <v>2149</v>
      </c>
      <c r="B2120">
        <v>1975</v>
      </c>
      <c r="C2120" t="s">
        <v>35</v>
      </c>
      <c r="D2120" s="42">
        <v>29</v>
      </c>
      <c r="E2120">
        <v>1</v>
      </c>
      <c r="F2120" s="37">
        <v>35050.620000000003</v>
      </c>
      <c r="G2120" t="s">
        <v>11</v>
      </c>
      <c r="H2120" t="s">
        <v>16</v>
      </c>
      <c r="I2120" t="s">
        <v>42</v>
      </c>
      <c r="J2120" s="40">
        <v>1975</v>
      </c>
      <c r="K2120" s="43" t="s">
        <v>35</v>
      </c>
      <c r="L2120" s="14">
        <f t="shared" si="231"/>
        <v>1</v>
      </c>
      <c r="M2120" s="14" t="str">
        <f t="shared" si="232"/>
        <v>tier - 2</v>
      </c>
      <c r="N2120" s="14">
        <f t="shared" si="233"/>
        <v>2</v>
      </c>
      <c r="O2120" s="8" t="str">
        <f t="shared" si="234"/>
        <v>tier - 1</v>
      </c>
      <c r="P2120" s="8" t="str">
        <f t="shared" si="235"/>
        <v>R1011</v>
      </c>
      <c r="Q2120" s="35" t="str">
        <f t="shared" si="236"/>
        <v>29-Aug-1975</v>
      </c>
      <c r="R2120" s="35">
        <v>27635</v>
      </c>
      <c r="S2120" s="44">
        <f t="shared" si="237"/>
        <v>48</v>
      </c>
      <c r="T2120" s="47">
        <v>35050.620000000003</v>
      </c>
      <c r="U2120" s="14" t="s">
        <v>2149</v>
      </c>
      <c r="V2120" s="58">
        <v>27635</v>
      </c>
      <c r="W2120" s="14">
        <v>1</v>
      </c>
      <c r="X2120" s="77">
        <v>35050.620000000003</v>
      </c>
      <c r="Y2120" s="14" t="s">
        <v>11</v>
      </c>
      <c r="Z2120" s="14" t="s">
        <v>16</v>
      </c>
      <c r="AA2120" s="14" t="s">
        <v>42</v>
      </c>
      <c r="AB2120" s="38">
        <v>48</v>
      </c>
    </row>
    <row r="2121" spans="1:28" x14ac:dyDescent="0.35">
      <c r="A2121" t="s">
        <v>2150</v>
      </c>
      <c r="B2121">
        <v>1977</v>
      </c>
      <c r="C2121" t="s">
        <v>18</v>
      </c>
      <c r="D2121" s="42">
        <v>29</v>
      </c>
      <c r="E2121">
        <v>0</v>
      </c>
      <c r="F2121" s="37">
        <v>35069.370000000003</v>
      </c>
      <c r="G2121" t="s">
        <v>16</v>
      </c>
      <c r="H2121" t="s">
        <v>16</v>
      </c>
      <c r="I2121" t="s">
        <v>356</v>
      </c>
      <c r="J2121" s="40">
        <v>1977</v>
      </c>
      <c r="K2121" s="43" t="s">
        <v>18</v>
      </c>
      <c r="L2121" s="14">
        <f t="shared" si="231"/>
        <v>240</v>
      </c>
      <c r="M2121" s="14" t="str">
        <f t="shared" si="232"/>
        <v>tier - 1</v>
      </c>
      <c r="N2121" s="14">
        <f t="shared" si="233"/>
        <v>2</v>
      </c>
      <c r="O2121" s="8" t="str">
        <f t="shared" si="234"/>
        <v>tier - 1</v>
      </c>
      <c r="P2121" s="8" t="str">
        <f t="shared" si="235"/>
        <v>R1017</v>
      </c>
      <c r="Q2121" s="35" t="str">
        <f t="shared" si="236"/>
        <v>29-Jun-1977</v>
      </c>
      <c r="R2121" s="35">
        <v>28305</v>
      </c>
      <c r="S2121" s="44">
        <f t="shared" si="237"/>
        <v>46</v>
      </c>
      <c r="T2121" s="47">
        <v>35069.370000000003</v>
      </c>
      <c r="U2121" s="14" t="s">
        <v>2150</v>
      </c>
      <c r="V2121" s="58">
        <v>28305</v>
      </c>
      <c r="W2121" s="14">
        <v>0</v>
      </c>
      <c r="X2121" s="77">
        <v>35069.370000000003</v>
      </c>
      <c r="Y2121" s="14" t="s">
        <v>16</v>
      </c>
      <c r="Z2121" s="14" t="s">
        <v>16</v>
      </c>
      <c r="AA2121" s="14" t="s">
        <v>356</v>
      </c>
      <c r="AB2121" s="38">
        <v>46</v>
      </c>
    </row>
    <row r="2122" spans="1:28" x14ac:dyDescent="0.35">
      <c r="A2122" t="s">
        <v>2151</v>
      </c>
      <c r="B2122">
        <v>1998</v>
      </c>
      <c r="C2122" t="s">
        <v>30</v>
      </c>
      <c r="D2122" s="42">
        <v>22</v>
      </c>
      <c r="E2122">
        <v>0</v>
      </c>
      <c r="F2122" s="37">
        <v>35147.53</v>
      </c>
      <c r="G2122" t="s">
        <v>16</v>
      </c>
      <c r="H2122" t="s">
        <v>16</v>
      </c>
      <c r="I2122" t="s">
        <v>168</v>
      </c>
      <c r="J2122" s="40">
        <v>1998</v>
      </c>
      <c r="K2122" s="43" t="s">
        <v>30</v>
      </c>
      <c r="L2122" s="14">
        <f t="shared" si="231"/>
        <v>240</v>
      </c>
      <c r="M2122" s="14" t="str">
        <f t="shared" si="232"/>
        <v>tier - 1</v>
      </c>
      <c r="N2122" s="14">
        <f t="shared" si="233"/>
        <v>2</v>
      </c>
      <c r="O2122" s="8" t="str">
        <f t="shared" si="234"/>
        <v>tier - 1</v>
      </c>
      <c r="P2122" s="8" t="str">
        <f t="shared" si="235"/>
        <v>R1016</v>
      </c>
      <c r="Q2122" s="35" t="str">
        <f t="shared" si="236"/>
        <v>22-Dec-1998</v>
      </c>
      <c r="R2122" s="35">
        <v>36151</v>
      </c>
      <c r="S2122" s="44">
        <f t="shared" si="237"/>
        <v>24</v>
      </c>
      <c r="T2122" s="47">
        <v>35147.53</v>
      </c>
      <c r="U2122" s="14" t="s">
        <v>2151</v>
      </c>
      <c r="V2122" s="58">
        <v>36151</v>
      </c>
      <c r="W2122" s="14">
        <v>0</v>
      </c>
      <c r="X2122" s="77">
        <v>35147.53</v>
      </c>
      <c r="Y2122" s="14" t="s">
        <v>16</v>
      </c>
      <c r="Z2122" s="14" t="s">
        <v>16</v>
      </c>
      <c r="AA2122" s="14" t="s">
        <v>168</v>
      </c>
      <c r="AB2122" s="38">
        <v>24</v>
      </c>
    </row>
    <row r="2123" spans="1:28" x14ac:dyDescent="0.35">
      <c r="A2123" t="s">
        <v>2152</v>
      </c>
      <c r="B2123">
        <v>1967</v>
      </c>
      <c r="C2123" t="s">
        <v>30</v>
      </c>
      <c r="D2123" s="42">
        <v>30</v>
      </c>
      <c r="E2123">
        <v>1</v>
      </c>
      <c r="F2123" s="37">
        <v>35160.129999999997</v>
      </c>
      <c r="G2123" t="s">
        <v>11</v>
      </c>
      <c r="H2123" t="s">
        <v>11</v>
      </c>
      <c r="I2123" t="s">
        <v>42</v>
      </c>
      <c r="J2123" s="40">
        <v>1967</v>
      </c>
      <c r="K2123" s="43" t="s">
        <v>30</v>
      </c>
      <c r="L2123" s="14">
        <f t="shared" si="231"/>
        <v>1</v>
      </c>
      <c r="M2123" s="14" t="str">
        <f t="shared" si="232"/>
        <v>tier - 2</v>
      </c>
      <c r="N2123" s="14">
        <f t="shared" si="233"/>
        <v>9</v>
      </c>
      <c r="O2123" s="8" t="str">
        <f t="shared" si="234"/>
        <v>tier - 2</v>
      </c>
      <c r="P2123" s="8" t="str">
        <f t="shared" si="235"/>
        <v>R1011</v>
      </c>
      <c r="Q2123" s="35" t="str">
        <f t="shared" si="236"/>
        <v>30-Dec-1967</v>
      </c>
      <c r="R2123" s="35">
        <v>24836</v>
      </c>
      <c r="S2123" s="44">
        <f t="shared" si="237"/>
        <v>55</v>
      </c>
      <c r="T2123" s="47">
        <v>35160.129999999997</v>
      </c>
      <c r="U2123" s="14" t="s">
        <v>2152</v>
      </c>
      <c r="V2123" s="58">
        <v>24836</v>
      </c>
      <c r="W2123" s="14">
        <v>1</v>
      </c>
      <c r="X2123" s="77">
        <v>35160.129999999997</v>
      </c>
      <c r="Y2123" s="14" t="s">
        <v>11</v>
      </c>
      <c r="Z2123" s="14" t="s">
        <v>11</v>
      </c>
      <c r="AA2123" s="14" t="s">
        <v>42</v>
      </c>
      <c r="AB2123" s="38">
        <v>55</v>
      </c>
    </row>
    <row r="2124" spans="1:28" x14ac:dyDescent="0.35">
      <c r="A2124" t="s">
        <v>2153</v>
      </c>
      <c r="B2124">
        <v>1997</v>
      </c>
      <c r="C2124" t="s">
        <v>10</v>
      </c>
      <c r="D2124" s="42">
        <v>9</v>
      </c>
      <c r="E2124">
        <v>0</v>
      </c>
      <c r="F2124" s="37">
        <v>35302.089999999997</v>
      </c>
      <c r="G2124" t="s">
        <v>16</v>
      </c>
      <c r="H2124" t="s">
        <v>11</v>
      </c>
      <c r="I2124" t="s">
        <v>42</v>
      </c>
      <c r="J2124" s="40">
        <v>1997</v>
      </c>
      <c r="K2124" s="43" t="s">
        <v>10</v>
      </c>
      <c r="L2124" s="14">
        <f t="shared" si="231"/>
        <v>240</v>
      </c>
      <c r="M2124" s="14" t="str">
        <f t="shared" si="232"/>
        <v>tier - 1</v>
      </c>
      <c r="N2124" s="14">
        <f t="shared" si="233"/>
        <v>9</v>
      </c>
      <c r="O2124" s="8" t="str">
        <f t="shared" si="234"/>
        <v>tier - 2</v>
      </c>
      <c r="P2124" s="8" t="str">
        <f t="shared" si="235"/>
        <v>R1011</v>
      </c>
      <c r="Q2124" s="35" t="str">
        <f t="shared" si="236"/>
        <v>9-Jul-1997</v>
      </c>
      <c r="R2124" s="35">
        <v>35620</v>
      </c>
      <c r="S2124" s="44">
        <f t="shared" si="237"/>
        <v>26</v>
      </c>
      <c r="T2124" s="47">
        <v>35302.089999999997</v>
      </c>
      <c r="U2124" s="14" t="s">
        <v>2153</v>
      </c>
      <c r="V2124" s="58">
        <v>35620</v>
      </c>
      <c r="W2124" s="14">
        <v>0</v>
      </c>
      <c r="X2124" s="77">
        <v>35302.089999999997</v>
      </c>
      <c r="Y2124" s="14" t="s">
        <v>16</v>
      </c>
      <c r="Z2124" s="14" t="s">
        <v>11</v>
      </c>
      <c r="AA2124" s="14" t="s">
        <v>42</v>
      </c>
      <c r="AB2124" s="38">
        <v>26</v>
      </c>
    </row>
    <row r="2125" spans="1:28" x14ac:dyDescent="0.35">
      <c r="A2125" t="s">
        <v>2154</v>
      </c>
      <c r="B2125">
        <v>1988</v>
      </c>
      <c r="C2125" t="s">
        <v>20</v>
      </c>
      <c r="D2125" s="42">
        <v>19</v>
      </c>
      <c r="E2125">
        <v>3</v>
      </c>
      <c r="F2125" s="37">
        <v>35315.96</v>
      </c>
      <c r="G2125" t="s">
        <v>11</v>
      </c>
      <c r="H2125" t="s">
        <v>16</v>
      </c>
      <c r="I2125" t="s">
        <v>42</v>
      </c>
      <c r="J2125" s="40">
        <v>1988</v>
      </c>
      <c r="K2125" s="43" t="s">
        <v>20</v>
      </c>
      <c r="L2125" s="14">
        <f t="shared" si="231"/>
        <v>1</v>
      </c>
      <c r="M2125" s="14" t="str">
        <f t="shared" si="232"/>
        <v>tier - 2</v>
      </c>
      <c r="N2125" s="14">
        <f t="shared" si="233"/>
        <v>2</v>
      </c>
      <c r="O2125" s="8" t="str">
        <f t="shared" si="234"/>
        <v>tier - 1</v>
      </c>
      <c r="P2125" s="8" t="str">
        <f t="shared" si="235"/>
        <v>R1011</v>
      </c>
      <c r="Q2125" s="35" t="str">
        <f t="shared" si="236"/>
        <v>19-Sep-1988</v>
      </c>
      <c r="R2125" s="35">
        <v>32405</v>
      </c>
      <c r="S2125" s="44">
        <f t="shared" si="237"/>
        <v>35</v>
      </c>
      <c r="T2125" s="47">
        <v>35315.96</v>
      </c>
      <c r="U2125" s="14" t="s">
        <v>2154</v>
      </c>
      <c r="V2125" s="58">
        <v>32405</v>
      </c>
      <c r="W2125" s="14">
        <v>3</v>
      </c>
      <c r="X2125" s="77">
        <v>35315.96</v>
      </c>
      <c r="Y2125" s="14" t="s">
        <v>11</v>
      </c>
      <c r="Z2125" s="14" t="s">
        <v>16</v>
      </c>
      <c r="AA2125" s="14" t="s">
        <v>42</v>
      </c>
      <c r="AB2125" s="38">
        <v>35</v>
      </c>
    </row>
    <row r="2126" spans="1:28" x14ac:dyDescent="0.35">
      <c r="A2126" t="s">
        <v>2155</v>
      </c>
      <c r="B2126">
        <v>1971</v>
      </c>
      <c r="C2126" t="s">
        <v>20</v>
      </c>
      <c r="D2126" s="42">
        <v>22</v>
      </c>
      <c r="E2126">
        <v>0</v>
      </c>
      <c r="F2126" s="37">
        <v>35345.730000000003</v>
      </c>
      <c r="G2126" t="s">
        <v>11</v>
      </c>
      <c r="H2126" t="s">
        <v>12</v>
      </c>
      <c r="I2126" t="s">
        <v>42</v>
      </c>
      <c r="J2126" s="40">
        <v>1971</v>
      </c>
      <c r="K2126" s="43" t="s">
        <v>20</v>
      </c>
      <c r="L2126" s="14">
        <f t="shared" si="231"/>
        <v>1</v>
      </c>
      <c r="M2126" s="14" t="str">
        <f t="shared" si="232"/>
        <v>tier - 2</v>
      </c>
      <c r="N2126" s="14">
        <f t="shared" si="233"/>
        <v>1</v>
      </c>
      <c r="O2126" s="8" t="str">
        <f t="shared" si="234"/>
        <v>tier - 3</v>
      </c>
      <c r="P2126" s="8" t="str">
        <f t="shared" si="235"/>
        <v>R1011</v>
      </c>
      <c r="Q2126" s="35" t="str">
        <f t="shared" si="236"/>
        <v>22-Sep-1971</v>
      </c>
      <c r="R2126" s="35">
        <v>26198</v>
      </c>
      <c r="S2126" s="44">
        <f t="shared" si="237"/>
        <v>52</v>
      </c>
      <c r="T2126" s="47">
        <v>35345.730000000003</v>
      </c>
      <c r="U2126" s="14" t="s">
        <v>2155</v>
      </c>
      <c r="V2126" s="58">
        <v>26198</v>
      </c>
      <c r="W2126" s="14">
        <v>0</v>
      </c>
      <c r="X2126" s="77">
        <v>35345.730000000003</v>
      </c>
      <c r="Y2126" s="14" t="s">
        <v>11</v>
      </c>
      <c r="Z2126" s="14" t="s">
        <v>12</v>
      </c>
      <c r="AA2126" s="14" t="s">
        <v>42</v>
      </c>
      <c r="AB2126" s="38">
        <v>52</v>
      </c>
    </row>
    <row r="2127" spans="1:28" x14ac:dyDescent="0.35">
      <c r="A2127" t="s">
        <v>2156</v>
      </c>
      <c r="B2127">
        <v>1988</v>
      </c>
      <c r="C2127" t="s">
        <v>15</v>
      </c>
      <c r="D2127" s="42">
        <v>20</v>
      </c>
      <c r="E2127">
        <v>0</v>
      </c>
      <c r="F2127" s="37">
        <v>35491.64</v>
      </c>
      <c r="G2127" t="s">
        <v>16</v>
      </c>
      <c r="H2127" t="s">
        <v>11</v>
      </c>
      <c r="I2127" t="s">
        <v>42</v>
      </c>
      <c r="J2127" s="40">
        <v>1988</v>
      </c>
      <c r="K2127" s="43" t="s">
        <v>15</v>
      </c>
      <c r="L2127" s="14">
        <f t="shared" si="231"/>
        <v>240</v>
      </c>
      <c r="M2127" s="14" t="str">
        <f t="shared" si="232"/>
        <v>tier - 1</v>
      </c>
      <c r="N2127" s="14">
        <f t="shared" si="233"/>
        <v>9</v>
      </c>
      <c r="O2127" s="8" t="str">
        <f t="shared" si="234"/>
        <v>tier - 2</v>
      </c>
      <c r="P2127" s="8" t="str">
        <f t="shared" si="235"/>
        <v>R1011</v>
      </c>
      <c r="Q2127" s="35" t="str">
        <f t="shared" si="236"/>
        <v>20-Nov-1988</v>
      </c>
      <c r="R2127" s="35">
        <v>32467</v>
      </c>
      <c r="S2127" s="44">
        <f t="shared" si="237"/>
        <v>35</v>
      </c>
      <c r="T2127" s="47">
        <v>35491.64</v>
      </c>
      <c r="U2127" s="14" t="s">
        <v>2156</v>
      </c>
      <c r="V2127" s="58">
        <v>32467</v>
      </c>
      <c r="W2127" s="14">
        <v>0</v>
      </c>
      <c r="X2127" s="77">
        <v>35491.64</v>
      </c>
      <c r="Y2127" s="14" t="s">
        <v>16</v>
      </c>
      <c r="Z2127" s="14" t="s">
        <v>11</v>
      </c>
      <c r="AA2127" s="14" t="s">
        <v>42</v>
      </c>
      <c r="AB2127" s="38">
        <v>35</v>
      </c>
    </row>
    <row r="2128" spans="1:28" x14ac:dyDescent="0.35">
      <c r="A2128" t="s">
        <v>2157</v>
      </c>
      <c r="B2128">
        <v>1973</v>
      </c>
      <c r="C2128" t="s">
        <v>30</v>
      </c>
      <c r="D2128" s="42">
        <v>16</v>
      </c>
      <c r="E2128">
        <v>0</v>
      </c>
      <c r="F2128" s="37">
        <v>35517.19</v>
      </c>
      <c r="G2128" t="s">
        <v>11</v>
      </c>
      <c r="H2128" t="s">
        <v>11</v>
      </c>
      <c r="I2128" t="s">
        <v>42</v>
      </c>
      <c r="J2128" s="40">
        <v>1973</v>
      </c>
      <c r="K2128" s="43" t="s">
        <v>30</v>
      </c>
      <c r="L2128" s="14">
        <f t="shared" si="231"/>
        <v>1</v>
      </c>
      <c r="M2128" s="14" t="str">
        <f t="shared" si="232"/>
        <v>tier - 2</v>
      </c>
      <c r="N2128" s="14">
        <f t="shared" si="233"/>
        <v>9</v>
      </c>
      <c r="O2128" s="8" t="str">
        <f t="shared" si="234"/>
        <v>tier - 2</v>
      </c>
      <c r="P2128" s="8" t="str">
        <f t="shared" si="235"/>
        <v>R1011</v>
      </c>
      <c r="Q2128" s="35" t="str">
        <f t="shared" si="236"/>
        <v>16-Dec-1973</v>
      </c>
      <c r="R2128" s="35">
        <v>27014</v>
      </c>
      <c r="S2128" s="44">
        <f t="shared" si="237"/>
        <v>50</v>
      </c>
      <c r="T2128" s="47">
        <v>35517.19</v>
      </c>
      <c r="U2128" s="14" t="s">
        <v>2157</v>
      </c>
      <c r="V2128" s="58">
        <v>27014</v>
      </c>
      <c r="W2128" s="14">
        <v>0</v>
      </c>
      <c r="X2128" s="77">
        <v>35517.19</v>
      </c>
      <c r="Y2128" s="14" t="s">
        <v>11</v>
      </c>
      <c r="Z2128" s="14" t="s">
        <v>11</v>
      </c>
      <c r="AA2128" s="14" t="s">
        <v>42</v>
      </c>
      <c r="AB2128" s="38">
        <v>50</v>
      </c>
    </row>
    <row r="2129" spans="1:28" x14ac:dyDescent="0.35">
      <c r="A2129" t="s">
        <v>2158</v>
      </c>
      <c r="B2129">
        <v>1992</v>
      </c>
      <c r="C2129" t="s">
        <v>20</v>
      </c>
      <c r="D2129" s="42">
        <v>13</v>
      </c>
      <c r="E2129">
        <v>0</v>
      </c>
      <c r="F2129" s="37">
        <v>35547.47</v>
      </c>
      <c r="G2129" t="s">
        <v>11</v>
      </c>
      <c r="H2129" t="s">
        <v>12</v>
      </c>
      <c r="I2129" t="s">
        <v>42</v>
      </c>
      <c r="J2129" s="40">
        <v>1992</v>
      </c>
      <c r="K2129" s="43" t="s">
        <v>20</v>
      </c>
      <c r="L2129" s="14">
        <f t="shared" si="231"/>
        <v>1</v>
      </c>
      <c r="M2129" s="14" t="str">
        <f t="shared" si="232"/>
        <v>tier - 2</v>
      </c>
      <c r="N2129" s="14">
        <f t="shared" si="233"/>
        <v>1</v>
      </c>
      <c r="O2129" s="8" t="str">
        <f t="shared" si="234"/>
        <v>tier - 3</v>
      </c>
      <c r="P2129" s="8" t="str">
        <f t="shared" si="235"/>
        <v>R1011</v>
      </c>
      <c r="Q2129" s="35" t="str">
        <f t="shared" si="236"/>
        <v>13-Sep-1992</v>
      </c>
      <c r="R2129" s="35">
        <v>33860</v>
      </c>
      <c r="S2129" s="44">
        <f t="shared" si="237"/>
        <v>31</v>
      </c>
      <c r="T2129" s="47">
        <v>35547.47</v>
      </c>
      <c r="U2129" s="14" t="s">
        <v>2158</v>
      </c>
      <c r="V2129" s="58">
        <v>33860</v>
      </c>
      <c r="W2129" s="14">
        <v>0</v>
      </c>
      <c r="X2129" s="77">
        <v>35547.47</v>
      </c>
      <c r="Y2129" s="14" t="s">
        <v>11</v>
      </c>
      <c r="Z2129" s="14" t="s">
        <v>12</v>
      </c>
      <c r="AA2129" s="14" t="s">
        <v>42</v>
      </c>
      <c r="AB2129" s="38">
        <v>31</v>
      </c>
    </row>
    <row r="2130" spans="1:28" x14ac:dyDescent="0.35">
      <c r="A2130" t="s">
        <v>2159</v>
      </c>
      <c r="B2130">
        <v>1973</v>
      </c>
      <c r="C2130" t="s">
        <v>37</v>
      </c>
      <c r="D2130" s="42">
        <v>27</v>
      </c>
      <c r="E2130">
        <v>0</v>
      </c>
      <c r="F2130" s="37">
        <v>35547.72</v>
      </c>
      <c r="G2130" t="s">
        <v>16</v>
      </c>
      <c r="H2130" t="s">
        <v>16</v>
      </c>
      <c r="I2130" t="s">
        <v>42</v>
      </c>
      <c r="J2130" s="40">
        <v>1973</v>
      </c>
      <c r="K2130" s="43" t="s">
        <v>37</v>
      </c>
      <c r="L2130" s="14">
        <f t="shared" si="231"/>
        <v>240</v>
      </c>
      <c r="M2130" s="14" t="str">
        <f t="shared" si="232"/>
        <v>tier - 1</v>
      </c>
      <c r="N2130" s="14">
        <f t="shared" si="233"/>
        <v>2</v>
      </c>
      <c r="O2130" s="8" t="str">
        <f t="shared" si="234"/>
        <v>tier - 1</v>
      </c>
      <c r="P2130" s="8" t="str">
        <f t="shared" si="235"/>
        <v>R1011</v>
      </c>
      <c r="Q2130" s="35" t="str">
        <f t="shared" si="236"/>
        <v>27-Oct-1973</v>
      </c>
      <c r="R2130" s="35">
        <v>26964</v>
      </c>
      <c r="S2130" s="44">
        <f t="shared" si="237"/>
        <v>50</v>
      </c>
      <c r="T2130" s="47">
        <v>35547.72</v>
      </c>
      <c r="U2130" s="14" t="s">
        <v>2159</v>
      </c>
      <c r="V2130" s="58">
        <v>26964</v>
      </c>
      <c r="W2130" s="14">
        <v>0</v>
      </c>
      <c r="X2130" s="77">
        <v>35547.72</v>
      </c>
      <c r="Y2130" s="14" t="s">
        <v>16</v>
      </c>
      <c r="Z2130" s="14" t="s">
        <v>16</v>
      </c>
      <c r="AA2130" s="14" t="s">
        <v>42</v>
      </c>
      <c r="AB2130" s="38">
        <v>50</v>
      </c>
    </row>
    <row r="2131" spans="1:28" x14ac:dyDescent="0.35">
      <c r="A2131" t="s">
        <v>2160</v>
      </c>
      <c r="B2131">
        <v>1964</v>
      </c>
      <c r="C2131" t="s">
        <v>35</v>
      </c>
      <c r="D2131" s="42">
        <v>29</v>
      </c>
      <c r="E2131">
        <v>0</v>
      </c>
      <c r="F2131" s="37">
        <v>35573.26</v>
      </c>
      <c r="G2131" t="s">
        <v>11</v>
      </c>
      <c r="H2131" t="s">
        <v>16</v>
      </c>
      <c r="I2131" t="s">
        <v>42</v>
      </c>
      <c r="J2131" s="40">
        <v>1964</v>
      </c>
      <c r="K2131" s="43" t="s">
        <v>35</v>
      </c>
      <c r="L2131" s="14">
        <f t="shared" si="231"/>
        <v>1</v>
      </c>
      <c r="M2131" s="14" t="str">
        <f t="shared" si="232"/>
        <v>tier - 2</v>
      </c>
      <c r="N2131" s="14">
        <f t="shared" si="233"/>
        <v>2</v>
      </c>
      <c r="O2131" s="8" t="str">
        <f t="shared" si="234"/>
        <v>tier - 1</v>
      </c>
      <c r="P2131" s="8" t="str">
        <f t="shared" si="235"/>
        <v>R1011</v>
      </c>
      <c r="Q2131" s="35" t="str">
        <f t="shared" si="236"/>
        <v>29-Aug-1964</v>
      </c>
      <c r="R2131" s="35">
        <v>23618</v>
      </c>
      <c r="S2131" s="44">
        <f t="shared" si="237"/>
        <v>59</v>
      </c>
      <c r="T2131" s="47">
        <v>35573.26</v>
      </c>
      <c r="U2131" s="14" t="s">
        <v>2160</v>
      </c>
      <c r="V2131" s="58">
        <v>23618</v>
      </c>
      <c r="W2131" s="14">
        <v>0</v>
      </c>
      <c r="X2131" s="77">
        <v>35573.26</v>
      </c>
      <c r="Y2131" s="14" t="s">
        <v>11</v>
      </c>
      <c r="Z2131" s="14" t="s">
        <v>16</v>
      </c>
      <c r="AA2131" s="14" t="s">
        <v>42</v>
      </c>
      <c r="AB2131" s="38">
        <v>59</v>
      </c>
    </row>
    <row r="2132" spans="1:28" x14ac:dyDescent="0.35">
      <c r="A2132" t="s">
        <v>2161</v>
      </c>
      <c r="B2132">
        <v>1971</v>
      </c>
      <c r="C2132" t="s">
        <v>35</v>
      </c>
      <c r="D2132" s="42">
        <v>10</v>
      </c>
      <c r="E2132">
        <v>0</v>
      </c>
      <c r="F2132" s="37">
        <v>35583.17</v>
      </c>
      <c r="G2132" t="s">
        <v>16</v>
      </c>
      <c r="H2132" t="s">
        <v>12</v>
      </c>
      <c r="I2132" t="s">
        <v>42</v>
      </c>
      <c r="J2132" s="40">
        <v>1971</v>
      </c>
      <c r="K2132" s="43" t="s">
        <v>35</v>
      </c>
      <c r="L2132" s="14">
        <f t="shared" si="231"/>
        <v>240</v>
      </c>
      <c r="M2132" s="14" t="str">
        <f t="shared" si="232"/>
        <v>tier - 1</v>
      </c>
      <c r="N2132" s="14">
        <f t="shared" si="233"/>
        <v>1</v>
      </c>
      <c r="O2132" s="8" t="str">
        <f t="shared" si="234"/>
        <v>tier - 3</v>
      </c>
      <c r="P2132" s="8" t="str">
        <f t="shared" si="235"/>
        <v>R1011</v>
      </c>
      <c r="Q2132" s="35" t="str">
        <f t="shared" si="236"/>
        <v>10-Aug-1971</v>
      </c>
      <c r="R2132" s="35">
        <v>26155</v>
      </c>
      <c r="S2132" s="44">
        <f t="shared" si="237"/>
        <v>52</v>
      </c>
      <c r="T2132" s="47">
        <v>35583.17</v>
      </c>
      <c r="U2132" s="14" t="s">
        <v>2161</v>
      </c>
      <c r="V2132" s="58">
        <v>26155</v>
      </c>
      <c r="W2132" s="14">
        <v>0</v>
      </c>
      <c r="X2132" s="77">
        <v>35583.17</v>
      </c>
      <c r="Y2132" s="14" t="s">
        <v>16</v>
      </c>
      <c r="Z2132" s="14" t="s">
        <v>12</v>
      </c>
      <c r="AA2132" s="14" t="s">
        <v>42</v>
      </c>
      <c r="AB2132" s="38">
        <v>52</v>
      </c>
    </row>
    <row r="2133" spans="1:28" x14ac:dyDescent="0.35">
      <c r="A2133" t="s">
        <v>31</v>
      </c>
      <c r="B2133">
        <v>2000</v>
      </c>
      <c r="C2133" t="s">
        <v>37</v>
      </c>
      <c r="D2133" s="42">
        <v>13</v>
      </c>
      <c r="E2133">
        <v>0</v>
      </c>
      <c r="F2133" s="37">
        <v>35585.58</v>
      </c>
      <c r="G2133" t="s">
        <v>16</v>
      </c>
      <c r="H2133" t="s">
        <v>11</v>
      </c>
      <c r="I2133" t="s">
        <v>42</v>
      </c>
      <c r="J2133" s="40">
        <v>2000</v>
      </c>
      <c r="K2133" s="43" t="s">
        <v>37</v>
      </c>
      <c r="L2133" s="14">
        <f t="shared" si="231"/>
        <v>240</v>
      </c>
      <c r="M2133" s="14" t="str">
        <f t="shared" si="232"/>
        <v>tier - 1</v>
      </c>
      <c r="N2133" s="14">
        <f t="shared" si="233"/>
        <v>9</v>
      </c>
      <c r="O2133" s="8" t="str">
        <f t="shared" si="234"/>
        <v>tier - 2</v>
      </c>
      <c r="P2133" s="8" t="str">
        <f t="shared" si="235"/>
        <v>R1011</v>
      </c>
      <c r="Q2133" s="35" t="str">
        <f t="shared" si="236"/>
        <v>13-Oct-2000</v>
      </c>
      <c r="R2133" s="35">
        <v>36812</v>
      </c>
      <c r="S2133" s="44">
        <f t="shared" si="237"/>
        <v>23</v>
      </c>
      <c r="T2133" s="47">
        <v>35585.58</v>
      </c>
      <c r="U2133" s="14" t="s">
        <v>31</v>
      </c>
      <c r="V2133" s="58">
        <v>36812</v>
      </c>
      <c r="W2133" s="14">
        <v>0</v>
      </c>
      <c r="X2133" s="77">
        <v>35585.58</v>
      </c>
      <c r="Y2133" s="14" t="s">
        <v>16</v>
      </c>
      <c r="Z2133" s="14" t="s">
        <v>11</v>
      </c>
      <c r="AA2133" s="14" t="s">
        <v>42</v>
      </c>
      <c r="AB2133" s="38">
        <v>23</v>
      </c>
    </row>
    <row r="2134" spans="1:28" x14ac:dyDescent="0.35">
      <c r="A2134" t="s">
        <v>2162</v>
      </c>
      <c r="B2134">
        <v>2000</v>
      </c>
      <c r="C2134" t="s">
        <v>15</v>
      </c>
      <c r="D2134" s="42">
        <v>19</v>
      </c>
      <c r="E2134">
        <v>0</v>
      </c>
      <c r="F2134" s="37">
        <v>35585.58</v>
      </c>
      <c r="G2134" t="s">
        <v>11</v>
      </c>
      <c r="H2134" t="s">
        <v>12</v>
      </c>
      <c r="I2134" t="s">
        <v>42</v>
      </c>
      <c r="J2134" s="40">
        <v>2000</v>
      </c>
      <c r="K2134" s="43" t="s">
        <v>15</v>
      </c>
      <c r="L2134" s="14">
        <f t="shared" si="231"/>
        <v>1</v>
      </c>
      <c r="M2134" s="14" t="str">
        <f t="shared" si="232"/>
        <v>tier - 2</v>
      </c>
      <c r="N2134" s="14">
        <f t="shared" si="233"/>
        <v>1</v>
      </c>
      <c r="O2134" s="8" t="str">
        <f t="shared" si="234"/>
        <v>tier - 3</v>
      </c>
      <c r="P2134" s="8" t="str">
        <f t="shared" si="235"/>
        <v>R1011</v>
      </c>
      <c r="Q2134" s="35" t="str">
        <f t="shared" si="236"/>
        <v>19-Nov-2000</v>
      </c>
      <c r="R2134" s="35">
        <v>36849</v>
      </c>
      <c r="S2134" s="44">
        <f t="shared" si="237"/>
        <v>23</v>
      </c>
      <c r="T2134" s="47">
        <v>35585.58</v>
      </c>
      <c r="U2134" s="14" t="s">
        <v>2162</v>
      </c>
      <c r="V2134" s="58">
        <v>36849</v>
      </c>
      <c r="W2134" s="14">
        <v>0</v>
      </c>
      <c r="X2134" s="77">
        <v>35585.58</v>
      </c>
      <c r="Y2134" s="14" t="s">
        <v>11</v>
      </c>
      <c r="Z2134" s="14" t="s">
        <v>12</v>
      </c>
      <c r="AA2134" s="14" t="s">
        <v>42</v>
      </c>
      <c r="AB2134" s="38">
        <v>23</v>
      </c>
    </row>
    <row r="2135" spans="1:28" x14ac:dyDescent="0.35">
      <c r="A2135" t="s">
        <v>2163</v>
      </c>
      <c r="B2135">
        <v>2000</v>
      </c>
      <c r="C2135" t="s">
        <v>30</v>
      </c>
      <c r="D2135" s="42">
        <v>17</v>
      </c>
      <c r="E2135">
        <v>3</v>
      </c>
      <c r="F2135" s="37">
        <v>35595.589999999997</v>
      </c>
      <c r="G2135" t="s">
        <v>11</v>
      </c>
      <c r="H2135" t="s">
        <v>12</v>
      </c>
      <c r="I2135" t="s">
        <v>13</v>
      </c>
      <c r="J2135" s="40">
        <v>2000</v>
      </c>
      <c r="K2135" s="43" t="s">
        <v>30</v>
      </c>
      <c r="L2135" s="14">
        <f t="shared" si="231"/>
        <v>1</v>
      </c>
      <c r="M2135" s="14" t="str">
        <f t="shared" si="232"/>
        <v>tier - 2</v>
      </c>
      <c r="N2135" s="14">
        <f t="shared" si="233"/>
        <v>1</v>
      </c>
      <c r="O2135" s="8" t="str">
        <f t="shared" si="234"/>
        <v>tier - 3</v>
      </c>
      <c r="P2135" s="8" t="str">
        <f t="shared" si="235"/>
        <v>R1013</v>
      </c>
      <c r="Q2135" s="35" t="str">
        <f t="shared" si="236"/>
        <v>17-Dec-2000</v>
      </c>
      <c r="R2135" s="35">
        <v>36877</v>
      </c>
      <c r="S2135" s="44">
        <f t="shared" si="237"/>
        <v>22</v>
      </c>
      <c r="T2135" s="47">
        <v>35595.589999999997</v>
      </c>
      <c r="U2135" s="14" t="s">
        <v>2163</v>
      </c>
      <c r="V2135" s="58">
        <v>36877</v>
      </c>
      <c r="W2135" s="14">
        <v>3</v>
      </c>
      <c r="X2135" s="77">
        <v>35595.589999999997</v>
      </c>
      <c r="Y2135" s="14" t="s">
        <v>11</v>
      </c>
      <c r="Z2135" s="14" t="s">
        <v>12</v>
      </c>
      <c r="AA2135" s="14" t="s">
        <v>13</v>
      </c>
      <c r="AB2135" s="38">
        <v>22</v>
      </c>
    </row>
    <row r="2136" spans="1:28" x14ac:dyDescent="0.35">
      <c r="A2136" t="s">
        <v>2164</v>
      </c>
      <c r="B2136">
        <v>1978</v>
      </c>
      <c r="C2136" t="s">
        <v>30</v>
      </c>
      <c r="D2136" s="42">
        <v>19</v>
      </c>
      <c r="E2136">
        <v>2</v>
      </c>
      <c r="F2136" s="37">
        <v>35701.9</v>
      </c>
      <c r="G2136" t="s">
        <v>11</v>
      </c>
      <c r="H2136" t="s">
        <v>16</v>
      </c>
      <c r="I2136" t="s">
        <v>42</v>
      </c>
      <c r="J2136" s="40">
        <v>1978</v>
      </c>
      <c r="K2136" s="43" t="s">
        <v>30</v>
      </c>
      <c r="L2136" s="14">
        <f t="shared" si="231"/>
        <v>1</v>
      </c>
      <c r="M2136" s="14" t="str">
        <f t="shared" si="232"/>
        <v>tier - 2</v>
      </c>
      <c r="N2136" s="14">
        <f t="shared" si="233"/>
        <v>2</v>
      </c>
      <c r="O2136" s="8" t="str">
        <f t="shared" si="234"/>
        <v>tier - 1</v>
      </c>
      <c r="P2136" s="8" t="str">
        <f t="shared" si="235"/>
        <v>R1011</v>
      </c>
      <c r="Q2136" s="35" t="str">
        <f t="shared" si="236"/>
        <v>19-Dec-1978</v>
      </c>
      <c r="R2136" s="35">
        <v>28843</v>
      </c>
      <c r="S2136" s="44">
        <f t="shared" si="237"/>
        <v>44</v>
      </c>
      <c r="T2136" s="47">
        <v>35701.9</v>
      </c>
      <c r="U2136" s="14" t="s">
        <v>2164</v>
      </c>
      <c r="V2136" s="58">
        <v>28843</v>
      </c>
      <c r="W2136" s="14">
        <v>2</v>
      </c>
      <c r="X2136" s="77">
        <v>35701.9</v>
      </c>
      <c r="Y2136" s="14" t="s">
        <v>11</v>
      </c>
      <c r="Z2136" s="14" t="s">
        <v>16</v>
      </c>
      <c r="AA2136" s="14" t="s">
        <v>42</v>
      </c>
      <c r="AB2136" s="38">
        <v>44</v>
      </c>
    </row>
    <row r="2137" spans="1:28" x14ac:dyDescent="0.35">
      <c r="A2137" t="s">
        <v>2165</v>
      </c>
      <c r="B2137">
        <v>1974</v>
      </c>
      <c r="C2137" t="s">
        <v>10</v>
      </c>
      <c r="D2137" s="42">
        <v>15</v>
      </c>
      <c r="E2137">
        <v>0</v>
      </c>
      <c r="F2137" s="37">
        <v>35711.39</v>
      </c>
      <c r="G2137" t="s">
        <v>11</v>
      </c>
      <c r="H2137" t="s">
        <v>12</v>
      </c>
      <c r="I2137" t="s">
        <v>23</v>
      </c>
      <c r="J2137" s="40">
        <v>1974</v>
      </c>
      <c r="K2137" s="43" t="s">
        <v>10</v>
      </c>
      <c r="L2137" s="14">
        <f t="shared" si="231"/>
        <v>1</v>
      </c>
      <c r="M2137" s="14" t="str">
        <f t="shared" si="232"/>
        <v>tier - 2</v>
      </c>
      <c r="N2137" s="14">
        <f t="shared" si="233"/>
        <v>1</v>
      </c>
      <c r="O2137" s="8" t="str">
        <f t="shared" si="234"/>
        <v>tier - 3</v>
      </c>
      <c r="P2137" s="8" t="str">
        <f t="shared" si="235"/>
        <v>R1012</v>
      </c>
      <c r="Q2137" s="35" t="str">
        <f t="shared" si="236"/>
        <v>15-Jul-1974</v>
      </c>
      <c r="R2137" s="35">
        <v>27225</v>
      </c>
      <c r="S2137" s="44">
        <f t="shared" si="237"/>
        <v>49</v>
      </c>
      <c r="T2137" s="47">
        <v>35711.39</v>
      </c>
      <c r="U2137" s="14" t="s">
        <v>2165</v>
      </c>
      <c r="V2137" s="58">
        <v>27225</v>
      </c>
      <c r="W2137" s="14">
        <v>0</v>
      </c>
      <c r="X2137" s="77">
        <v>35711.39</v>
      </c>
      <c r="Y2137" s="14" t="s">
        <v>11</v>
      </c>
      <c r="Z2137" s="14" t="s">
        <v>12</v>
      </c>
      <c r="AA2137" s="14" t="s">
        <v>23</v>
      </c>
      <c r="AB2137" s="38">
        <v>49</v>
      </c>
    </row>
    <row r="2138" spans="1:28" x14ac:dyDescent="0.35">
      <c r="A2138" t="s">
        <v>2166</v>
      </c>
      <c r="B2138">
        <v>1976</v>
      </c>
      <c r="C2138" t="s">
        <v>37</v>
      </c>
      <c r="D2138" s="42">
        <v>4</v>
      </c>
      <c r="E2138">
        <v>2</v>
      </c>
      <c r="F2138" s="37">
        <v>35733.96</v>
      </c>
      <c r="G2138" t="s">
        <v>11</v>
      </c>
      <c r="H2138" t="s">
        <v>11</v>
      </c>
      <c r="I2138" t="s">
        <v>42</v>
      </c>
      <c r="J2138" s="40">
        <v>1976</v>
      </c>
      <c r="K2138" s="43" t="s">
        <v>37</v>
      </c>
      <c r="L2138" s="14">
        <f t="shared" si="231"/>
        <v>1</v>
      </c>
      <c r="M2138" s="14" t="str">
        <f t="shared" si="232"/>
        <v>tier - 2</v>
      </c>
      <c r="N2138" s="14">
        <f t="shared" si="233"/>
        <v>9</v>
      </c>
      <c r="O2138" s="8" t="str">
        <f t="shared" si="234"/>
        <v>tier - 2</v>
      </c>
      <c r="P2138" s="8" t="str">
        <f t="shared" si="235"/>
        <v>R1011</v>
      </c>
      <c r="Q2138" s="35" t="str">
        <f t="shared" si="236"/>
        <v>4-Oct-1976</v>
      </c>
      <c r="R2138" s="35">
        <v>28037</v>
      </c>
      <c r="S2138" s="44">
        <f t="shared" si="237"/>
        <v>47</v>
      </c>
      <c r="T2138" s="47">
        <v>35733.96</v>
      </c>
      <c r="U2138" s="14" t="s">
        <v>2166</v>
      </c>
      <c r="V2138" s="58">
        <v>28037</v>
      </c>
      <c r="W2138" s="14">
        <v>2</v>
      </c>
      <c r="X2138" s="77">
        <v>35733.96</v>
      </c>
      <c r="Y2138" s="14" t="s">
        <v>11</v>
      </c>
      <c r="Z2138" s="14" t="s">
        <v>11</v>
      </c>
      <c r="AA2138" s="14" t="s">
        <v>42</v>
      </c>
      <c r="AB2138" s="38">
        <v>47</v>
      </c>
    </row>
    <row r="2139" spans="1:28" x14ac:dyDescent="0.35">
      <c r="A2139" t="s">
        <v>2167</v>
      </c>
      <c r="B2139">
        <v>1992</v>
      </c>
      <c r="C2139" t="s">
        <v>18</v>
      </c>
      <c r="D2139" s="42">
        <v>18</v>
      </c>
      <c r="E2139">
        <v>0</v>
      </c>
      <c r="F2139" s="37">
        <v>35883.269999999997</v>
      </c>
      <c r="G2139" t="s">
        <v>11</v>
      </c>
      <c r="H2139" t="s">
        <v>16</v>
      </c>
      <c r="I2139" t="s">
        <v>42</v>
      </c>
      <c r="J2139" s="40">
        <v>1992</v>
      </c>
      <c r="K2139" s="43" t="s">
        <v>18</v>
      </c>
      <c r="L2139" s="14">
        <f t="shared" si="231"/>
        <v>1</v>
      </c>
      <c r="M2139" s="14" t="str">
        <f t="shared" si="232"/>
        <v>tier - 2</v>
      </c>
      <c r="N2139" s="14">
        <f t="shared" si="233"/>
        <v>2</v>
      </c>
      <c r="O2139" s="8" t="str">
        <f t="shared" si="234"/>
        <v>tier - 1</v>
      </c>
      <c r="P2139" s="8" t="str">
        <f t="shared" si="235"/>
        <v>R1011</v>
      </c>
      <c r="Q2139" s="35" t="str">
        <f t="shared" si="236"/>
        <v>18-Jun-1992</v>
      </c>
      <c r="R2139" s="35">
        <v>33773</v>
      </c>
      <c r="S2139" s="44">
        <f t="shared" si="237"/>
        <v>31</v>
      </c>
      <c r="T2139" s="47">
        <v>35883.269999999997</v>
      </c>
      <c r="U2139" s="14" t="s">
        <v>2167</v>
      </c>
      <c r="V2139" s="58">
        <v>33773</v>
      </c>
      <c r="W2139" s="14">
        <v>0</v>
      </c>
      <c r="X2139" s="77">
        <v>35883.269999999997</v>
      </c>
      <c r="Y2139" s="14" t="s">
        <v>11</v>
      </c>
      <c r="Z2139" s="14" t="s">
        <v>16</v>
      </c>
      <c r="AA2139" s="14" t="s">
        <v>42</v>
      </c>
      <c r="AB2139" s="38">
        <v>31</v>
      </c>
    </row>
    <row r="2140" spans="1:28" x14ac:dyDescent="0.35">
      <c r="A2140" t="s">
        <v>2168</v>
      </c>
      <c r="B2140">
        <v>1981</v>
      </c>
      <c r="C2140" t="s">
        <v>15</v>
      </c>
      <c r="D2140" s="42">
        <v>22</v>
      </c>
      <c r="E2140">
        <v>1</v>
      </c>
      <c r="F2140" s="37">
        <v>35952.65</v>
      </c>
      <c r="G2140" t="s">
        <v>16</v>
      </c>
      <c r="H2140" t="s">
        <v>12</v>
      </c>
      <c r="I2140" t="s">
        <v>42</v>
      </c>
      <c r="J2140" s="40">
        <v>1981</v>
      </c>
      <c r="K2140" s="43" t="s">
        <v>15</v>
      </c>
      <c r="L2140" s="14">
        <f t="shared" si="231"/>
        <v>240</v>
      </c>
      <c r="M2140" s="14" t="str">
        <f t="shared" si="232"/>
        <v>tier - 1</v>
      </c>
      <c r="N2140" s="14">
        <f t="shared" si="233"/>
        <v>1</v>
      </c>
      <c r="O2140" s="8" t="str">
        <f t="shared" si="234"/>
        <v>tier - 3</v>
      </c>
      <c r="P2140" s="8" t="str">
        <f t="shared" si="235"/>
        <v>R1011</v>
      </c>
      <c r="Q2140" s="35" t="str">
        <f t="shared" si="236"/>
        <v>22-Nov-1981</v>
      </c>
      <c r="R2140" s="35">
        <v>29912</v>
      </c>
      <c r="S2140" s="44">
        <f t="shared" si="237"/>
        <v>42</v>
      </c>
      <c r="T2140" s="47">
        <v>35952.65</v>
      </c>
      <c r="U2140" s="14" t="s">
        <v>2168</v>
      </c>
      <c r="V2140" s="58">
        <v>29912</v>
      </c>
      <c r="W2140" s="14">
        <v>1</v>
      </c>
      <c r="X2140" s="77">
        <v>35952.65</v>
      </c>
      <c r="Y2140" s="14" t="s">
        <v>16</v>
      </c>
      <c r="Z2140" s="14" t="s">
        <v>12</v>
      </c>
      <c r="AA2140" s="14" t="s">
        <v>42</v>
      </c>
      <c r="AB2140" s="38">
        <v>42</v>
      </c>
    </row>
    <row r="2141" spans="1:28" x14ac:dyDescent="0.35">
      <c r="A2141" t="s">
        <v>2169</v>
      </c>
      <c r="B2141">
        <v>1999</v>
      </c>
      <c r="C2141" t="s">
        <v>20</v>
      </c>
      <c r="D2141" s="42">
        <v>4</v>
      </c>
      <c r="E2141">
        <v>2</v>
      </c>
      <c r="F2141" s="37">
        <v>36021.01</v>
      </c>
      <c r="G2141" t="s">
        <v>11</v>
      </c>
      <c r="H2141" t="s">
        <v>12</v>
      </c>
      <c r="I2141" t="s">
        <v>13</v>
      </c>
      <c r="J2141" s="40">
        <v>1999</v>
      </c>
      <c r="K2141" s="43" t="s">
        <v>20</v>
      </c>
      <c r="L2141" s="14">
        <f t="shared" si="231"/>
        <v>1</v>
      </c>
      <c r="M2141" s="14" t="str">
        <f t="shared" si="232"/>
        <v>tier - 2</v>
      </c>
      <c r="N2141" s="14">
        <f t="shared" si="233"/>
        <v>1</v>
      </c>
      <c r="O2141" s="8" t="str">
        <f t="shared" si="234"/>
        <v>tier - 3</v>
      </c>
      <c r="P2141" s="8" t="str">
        <f t="shared" si="235"/>
        <v>R1013</v>
      </c>
      <c r="Q2141" s="35" t="str">
        <f t="shared" si="236"/>
        <v>4-Sep-1999</v>
      </c>
      <c r="R2141" s="35">
        <v>36407</v>
      </c>
      <c r="S2141" s="44">
        <f t="shared" si="237"/>
        <v>24</v>
      </c>
      <c r="T2141" s="47">
        <v>36021.01</v>
      </c>
      <c r="U2141" s="14" t="s">
        <v>2169</v>
      </c>
      <c r="V2141" s="58">
        <v>36407</v>
      </c>
      <c r="W2141" s="14">
        <v>2</v>
      </c>
      <c r="X2141" s="77">
        <v>36021.01</v>
      </c>
      <c r="Y2141" s="14" t="s">
        <v>11</v>
      </c>
      <c r="Z2141" s="14" t="s">
        <v>12</v>
      </c>
      <c r="AA2141" s="14" t="s">
        <v>13</v>
      </c>
      <c r="AB2141" s="38">
        <v>24</v>
      </c>
    </row>
    <row r="2142" spans="1:28" x14ac:dyDescent="0.35">
      <c r="A2142" t="s">
        <v>2170</v>
      </c>
      <c r="B2142">
        <v>1963</v>
      </c>
      <c r="C2142" t="s">
        <v>10</v>
      </c>
      <c r="D2142" s="42">
        <v>22</v>
      </c>
      <c r="E2142">
        <v>0</v>
      </c>
      <c r="F2142" s="37">
        <v>36074.339999999997</v>
      </c>
      <c r="G2142" t="s">
        <v>11</v>
      </c>
      <c r="H2142" t="s">
        <v>16</v>
      </c>
      <c r="I2142" t="s">
        <v>42</v>
      </c>
      <c r="J2142" s="40">
        <v>1963</v>
      </c>
      <c r="K2142" s="43" t="s">
        <v>10</v>
      </c>
      <c r="L2142" s="14">
        <f t="shared" si="231"/>
        <v>1</v>
      </c>
      <c r="M2142" s="14" t="str">
        <f t="shared" si="232"/>
        <v>tier - 2</v>
      </c>
      <c r="N2142" s="14">
        <f t="shared" si="233"/>
        <v>2</v>
      </c>
      <c r="O2142" s="8" t="str">
        <f t="shared" si="234"/>
        <v>tier - 1</v>
      </c>
      <c r="P2142" s="8" t="str">
        <f t="shared" si="235"/>
        <v>R1011</v>
      </c>
      <c r="Q2142" s="35" t="str">
        <f t="shared" si="236"/>
        <v>22-Jul-1963</v>
      </c>
      <c r="R2142" s="35">
        <v>23214</v>
      </c>
      <c r="S2142" s="44">
        <f t="shared" si="237"/>
        <v>60</v>
      </c>
      <c r="T2142" s="47">
        <v>36074.339999999997</v>
      </c>
      <c r="U2142" s="14" t="s">
        <v>2170</v>
      </c>
      <c r="V2142" s="58">
        <v>23214</v>
      </c>
      <c r="W2142" s="14">
        <v>0</v>
      </c>
      <c r="X2142" s="77">
        <v>36074.339999999997</v>
      </c>
      <c r="Y2142" s="14" t="s">
        <v>11</v>
      </c>
      <c r="Z2142" s="14" t="s">
        <v>16</v>
      </c>
      <c r="AA2142" s="14" t="s">
        <v>42</v>
      </c>
      <c r="AB2142" s="38">
        <v>60</v>
      </c>
    </row>
    <row r="2143" spans="1:28" x14ac:dyDescent="0.35">
      <c r="A2143" t="s">
        <v>2171</v>
      </c>
      <c r="B2143">
        <v>1996</v>
      </c>
      <c r="C2143" t="s">
        <v>35</v>
      </c>
      <c r="D2143" s="42">
        <v>20</v>
      </c>
      <c r="E2143">
        <v>2</v>
      </c>
      <c r="F2143" s="37">
        <v>36085.22</v>
      </c>
      <c r="G2143" t="s">
        <v>16</v>
      </c>
      <c r="H2143" t="s">
        <v>16</v>
      </c>
      <c r="I2143" t="s">
        <v>42</v>
      </c>
      <c r="J2143" s="40">
        <v>1996</v>
      </c>
      <c r="K2143" s="43" t="s">
        <v>35</v>
      </c>
      <c r="L2143" s="14">
        <f t="shared" si="231"/>
        <v>240</v>
      </c>
      <c r="M2143" s="14" t="str">
        <f t="shared" si="232"/>
        <v>tier - 1</v>
      </c>
      <c r="N2143" s="14">
        <f t="shared" si="233"/>
        <v>2</v>
      </c>
      <c r="O2143" s="8" t="str">
        <f t="shared" si="234"/>
        <v>tier - 1</v>
      </c>
      <c r="P2143" s="8" t="str">
        <f t="shared" si="235"/>
        <v>R1011</v>
      </c>
      <c r="Q2143" s="35" t="str">
        <f t="shared" si="236"/>
        <v>20-Aug-1996</v>
      </c>
      <c r="R2143" s="35">
        <v>35297</v>
      </c>
      <c r="S2143" s="44">
        <f t="shared" si="237"/>
        <v>27</v>
      </c>
      <c r="T2143" s="47">
        <v>36085.22</v>
      </c>
      <c r="U2143" s="14" t="s">
        <v>2171</v>
      </c>
      <c r="V2143" s="58">
        <v>35297</v>
      </c>
      <c r="W2143" s="14">
        <v>2</v>
      </c>
      <c r="X2143" s="77">
        <v>36085.22</v>
      </c>
      <c r="Y2143" s="14" t="s">
        <v>16</v>
      </c>
      <c r="Z2143" s="14" t="s">
        <v>16</v>
      </c>
      <c r="AA2143" s="14" t="s">
        <v>42</v>
      </c>
      <c r="AB2143" s="38">
        <v>27</v>
      </c>
    </row>
    <row r="2144" spans="1:28" x14ac:dyDescent="0.35">
      <c r="A2144" t="s">
        <v>2172</v>
      </c>
      <c r="B2144">
        <v>1979</v>
      </c>
      <c r="C2144" t="s">
        <v>15</v>
      </c>
      <c r="D2144" s="42">
        <v>4</v>
      </c>
      <c r="E2144">
        <v>2</v>
      </c>
      <c r="F2144" s="37">
        <v>36090.49</v>
      </c>
      <c r="G2144" t="s">
        <v>11</v>
      </c>
      <c r="H2144" t="s">
        <v>11</v>
      </c>
      <c r="I2144" t="s">
        <v>42</v>
      </c>
      <c r="J2144" s="40">
        <v>1979</v>
      </c>
      <c r="K2144" s="43" t="s">
        <v>15</v>
      </c>
      <c r="L2144" s="14">
        <f t="shared" si="231"/>
        <v>1</v>
      </c>
      <c r="M2144" s="14" t="str">
        <f t="shared" si="232"/>
        <v>tier - 2</v>
      </c>
      <c r="N2144" s="14">
        <f t="shared" si="233"/>
        <v>9</v>
      </c>
      <c r="O2144" s="8" t="str">
        <f t="shared" si="234"/>
        <v>tier - 2</v>
      </c>
      <c r="P2144" s="8" t="str">
        <f t="shared" si="235"/>
        <v>R1011</v>
      </c>
      <c r="Q2144" s="35" t="str">
        <f t="shared" si="236"/>
        <v>4-Nov-1979</v>
      </c>
      <c r="R2144" s="35">
        <v>29163</v>
      </c>
      <c r="S2144" s="44">
        <f t="shared" si="237"/>
        <v>44</v>
      </c>
      <c r="T2144" s="47">
        <v>36090.49</v>
      </c>
      <c r="U2144" s="14" t="s">
        <v>2172</v>
      </c>
      <c r="V2144" s="58">
        <v>29163</v>
      </c>
      <c r="W2144" s="14">
        <v>2</v>
      </c>
      <c r="X2144" s="77">
        <v>36090.49</v>
      </c>
      <c r="Y2144" s="14" t="s">
        <v>11</v>
      </c>
      <c r="Z2144" s="14" t="s">
        <v>11</v>
      </c>
      <c r="AA2144" s="14" t="s">
        <v>42</v>
      </c>
      <c r="AB2144" s="38">
        <v>44</v>
      </c>
    </row>
    <row r="2145" spans="1:28" x14ac:dyDescent="0.35">
      <c r="A2145" t="s">
        <v>2173</v>
      </c>
      <c r="B2145">
        <v>1997</v>
      </c>
      <c r="C2145" t="s">
        <v>18</v>
      </c>
      <c r="D2145" s="42">
        <v>12</v>
      </c>
      <c r="E2145">
        <v>2</v>
      </c>
      <c r="F2145" s="37">
        <v>36124.57</v>
      </c>
      <c r="G2145" t="s">
        <v>16</v>
      </c>
      <c r="H2145" t="s">
        <v>12</v>
      </c>
      <c r="I2145" t="s">
        <v>13</v>
      </c>
      <c r="J2145" s="40">
        <v>1997</v>
      </c>
      <c r="K2145" s="43" t="s">
        <v>18</v>
      </c>
      <c r="L2145" s="14">
        <f t="shared" si="231"/>
        <v>240</v>
      </c>
      <c r="M2145" s="14" t="str">
        <f t="shared" si="232"/>
        <v>tier - 1</v>
      </c>
      <c r="N2145" s="14">
        <f t="shared" si="233"/>
        <v>1</v>
      </c>
      <c r="O2145" s="8" t="str">
        <f t="shared" si="234"/>
        <v>tier - 3</v>
      </c>
      <c r="P2145" s="8" t="str">
        <f t="shared" si="235"/>
        <v>R1013</v>
      </c>
      <c r="Q2145" s="35" t="str">
        <f t="shared" si="236"/>
        <v>12-Jun-1997</v>
      </c>
      <c r="R2145" s="35">
        <v>35593</v>
      </c>
      <c r="S2145" s="44">
        <f t="shared" si="237"/>
        <v>26</v>
      </c>
      <c r="T2145" s="47">
        <v>36124.57</v>
      </c>
      <c r="U2145" s="14" t="s">
        <v>2173</v>
      </c>
      <c r="V2145" s="58">
        <v>35593</v>
      </c>
      <c r="W2145" s="14">
        <v>2</v>
      </c>
      <c r="X2145" s="77">
        <v>36124.57</v>
      </c>
      <c r="Y2145" s="14" t="s">
        <v>16</v>
      </c>
      <c r="Z2145" s="14" t="s">
        <v>12</v>
      </c>
      <c r="AA2145" s="14" t="s">
        <v>13</v>
      </c>
      <c r="AB2145" s="38">
        <v>26</v>
      </c>
    </row>
    <row r="2146" spans="1:28" x14ac:dyDescent="0.35">
      <c r="A2146" t="s">
        <v>2174</v>
      </c>
      <c r="B2146">
        <v>2004</v>
      </c>
      <c r="C2146" t="s">
        <v>35</v>
      </c>
      <c r="D2146" s="42">
        <v>30</v>
      </c>
      <c r="E2146">
        <v>0</v>
      </c>
      <c r="F2146" s="37">
        <v>36149.480000000003</v>
      </c>
      <c r="G2146" t="s">
        <v>11</v>
      </c>
      <c r="H2146" t="s">
        <v>11</v>
      </c>
      <c r="I2146" t="s">
        <v>13</v>
      </c>
      <c r="J2146" s="40">
        <v>2004</v>
      </c>
      <c r="K2146" s="43" t="s">
        <v>35</v>
      </c>
      <c r="L2146" s="14">
        <f t="shared" si="231"/>
        <v>1</v>
      </c>
      <c r="M2146" s="14" t="str">
        <f t="shared" si="232"/>
        <v>tier - 2</v>
      </c>
      <c r="N2146" s="14">
        <f t="shared" si="233"/>
        <v>9</v>
      </c>
      <c r="O2146" s="8" t="str">
        <f t="shared" si="234"/>
        <v>tier - 2</v>
      </c>
      <c r="P2146" s="8" t="str">
        <f t="shared" si="235"/>
        <v>R1013</v>
      </c>
      <c r="Q2146" s="35" t="str">
        <f t="shared" si="236"/>
        <v>30-Aug-2004</v>
      </c>
      <c r="R2146" s="35">
        <v>38229</v>
      </c>
      <c r="S2146" s="44">
        <f t="shared" si="237"/>
        <v>19</v>
      </c>
      <c r="T2146" s="47">
        <v>36149.480000000003</v>
      </c>
      <c r="U2146" s="14" t="s">
        <v>2174</v>
      </c>
      <c r="V2146" s="58">
        <v>38229</v>
      </c>
      <c r="W2146" s="14">
        <v>0</v>
      </c>
      <c r="X2146" s="77">
        <v>36149.480000000003</v>
      </c>
      <c r="Y2146" s="14" t="s">
        <v>11</v>
      </c>
      <c r="Z2146" s="14" t="s">
        <v>11</v>
      </c>
      <c r="AA2146" s="14" t="s">
        <v>13</v>
      </c>
      <c r="AB2146" s="38">
        <v>19</v>
      </c>
    </row>
    <row r="2147" spans="1:28" x14ac:dyDescent="0.35">
      <c r="A2147" t="s">
        <v>2175</v>
      </c>
      <c r="B2147">
        <v>1974</v>
      </c>
      <c r="C2147" t="s">
        <v>30</v>
      </c>
      <c r="D2147" s="42">
        <v>6</v>
      </c>
      <c r="E2147">
        <v>0</v>
      </c>
      <c r="F2147" s="37">
        <v>36182.870000000003</v>
      </c>
      <c r="G2147" t="s">
        <v>11</v>
      </c>
      <c r="H2147" t="s">
        <v>12</v>
      </c>
      <c r="I2147" t="s">
        <v>23</v>
      </c>
      <c r="J2147" s="40">
        <v>1974</v>
      </c>
      <c r="K2147" s="43" t="s">
        <v>30</v>
      </c>
      <c r="L2147" s="14">
        <f t="shared" si="231"/>
        <v>1</v>
      </c>
      <c r="M2147" s="14" t="str">
        <f t="shared" si="232"/>
        <v>tier - 2</v>
      </c>
      <c r="N2147" s="14">
        <f t="shared" si="233"/>
        <v>1</v>
      </c>
      <c r="O2147" s="8" t="str">
        <f t="shared" si="234"/>
        <v>tier - 3</v>
      </c>
      <c r="P2147" s="8" t="str">
        <f t="shared" si="235"/>
        <v>R1012</v>
      </c>
      <c r="Q2147" s="35" t="str">
        <f t="shared" si="236"/>
        <v>6-Dec-1974</v>
      </c>
      <c r="R2147" s="35">
        <v>27369</v>
      </c>
      <c r="S2147" s="44">
        <f t="shared" si="237"/>
        <v>49</v>
      </c>
      <c r="T2147" s="47">
        <v>36182.870000000003</v>
      </c>
      <c r="U2147" s="14" t="s">
        <v>2175</v>
      </c>
      <c r="V2147" s="58">
        <v>27369</v>
      </c>
      <c r="W2147" s="14">
        <v>0</v>
      </c>
      <c r="X2147" s="77">
        <v>36182.870000000003</v>
      </c>
      <c r="Y2147" s="14" t="s">
        <v>11</v>
      </c>
      <c r="Z2147" s="14" t="s">
        <v>12</v>
      </c>
      <c r="AA2147" s="14" t="s">
        <v>23</v>
      </c>
      <c r="AB2147" s="38">
        <v>49</v>
      </c>
    </row>
    <row r="2148" spans="1:28" x14ac:dyDescent="0.35">
      <c r="A2148" t="s">
        <v>2176</v>
      </c>
      <c r="B2148">
        <v>1999</v>
      </c>
      <c r="C2148" t="s">
        <v>37</v>
      </c>
      <c r="D2148" s="42">
        <v>1</v>
      </c>
      <c r="E2148">
        <v>3</v>
      </c>
      <c r="F2148" s="37">
        <v>36189.1</v>
      </c>
      <c r="G2148" t="s">
        <v>16</v>
      </c>
      <c r="H2148" t="s">
        <v>12</v>
      </c>
      <c r="I2148" t="s">
        <v>168</v>
      </c>
      <c r="J2148" s="40">
        <v>1999</v>
      </c>
      <c r="K2148" s="43" t="s">
        <v>37</v>
      </c>
      <c r="L2148" s="14">
        <f t="shared" si="231"/>
        <v>240</v>
      </c>
      <c r="M2148" s="14" t="str">
        <f t="shared" si="232"/>
        <v>tier - 1</v>
      </c>
      <c r="N2148" s="14">
        <f t="shared" si="233"/>
        <v>1</v>
      </c>
      <c r="O2148" s="8" t="str">
        <f t="shared" si="234"/>
        <v>tier - 3</v>
      </c>
      <c r="P2148" s="8" t="str">
        <f t="shared" si="235"/>
        <v>R1016</v>
      </c>
      <c r="Q2148" s="35" t="str">
        <f t="shared" si="236"/>
        <v>1-Oct-1999</v>
      </c>
      <c r="R2148" s="35">
        <v>36434</v>
      </c>
      <c r="S2148" s="44">
        <f t="shared" si="237"/>
        <v>24</v>
      </c>
      <c r="T2148" s="47">
        <v>36189.1</v>
      </c>
      <c r="U2148" s="14" t="s">
        <v>2176</v>
      </c>
      <c r="V2148" s="58">
        <v>36434</v>
      </c>
      <c r="W2148" s="14">
        <v>3</v>
      </c>
      <c r="X2148" s="77">
        <v>36189.1</v>
      </c>
      <c r="Y2148" s="14" t="s">
        <v>16</v>
      </c>
      <c r="Z2148" s="14" t="s">
        <v>12</v>
      </c>
      <c r="AA2148" s="14" t="s">
        <v>168</v>
      </c>
      <c r="AB2148" s="38">
        <v>24</v>
      </c>
    </row>
    <row r="2149" spans="1:28" x14ac:dyDescent="0.35">
      <c r="A2149" t="s">
        <v>2177</v>
      </c>
      <c r="B2149">
        <v>1993</v>
      </c>
      <c r="C2149" t="s">
        <v>30</v>
      </c>
      <c r="D2149" s="42">
        <v>28</v>
      </c>
      <c r="E2149">
        <v>0</v>
      </c>
      <c r="F2149" s="37">
        <v>36197.699999999997</v>
      </c>
      <c r="G2149" t="s">
        <v>16</v>
      </c>
      <c r="H2149" t="s">
        <v>12</v>
      </c>
      <c r="I2149" t="s">
        <v>42</v>
      </c>
      <c r="J2149" s="40">
        <v>1993</v>
      </c>
      <c r="K2149" s="43" t="s">
        <v>30</v>
      </c>
      <c r="L2149" s="14">
        <f t="shared" si="231"/>
        <v>240</v>
      </c>
      <c r="M2149" s="14" t="str">
        <f t="shared" si="232"/>
        <v>tier - 1</v>
      </c>
      <c r="N2149" s="14">
        <f t="shared" si="233"/>
        <v>1</v>
      </c>
      <c r="O2149" s="8" t="str">
        <f t="shared" si="234"/>
        <v>tier - 3</v>
      </c>
      <c r="P2149" s="8" t="str">
        <f t="shared" si="235"/>
        <v>R1011</v>
      </c>
      <c r="Q2149" s="35" t="str">
        <f t="shared" si="236"/>
        <v>28-Dec-1993</v>
      </c>
      <c r="R2149" s="35">
        <v>34331</v>
      </c>
      <c r="S2149" s="44">
        <f t="shared" si="237"/>
        <v>29</v>
      </c>
      <c r="T2149" s="47">
        <v>36197.699999999997</v>
      </c>
      <c r="U2149" s="14" t="s">
        <v>2177</v>
      </c>
      <c r="V2149" s="58">
        <v>34331</v>
      </c>
      <c r="W2149" s="14">
        <v>0</v>
      </c>
      <c r="X2149" s="77">
        <v>36197.699999999997</v>
      </c>
      <c r="Y2149" s="14" t="s">
        <v>16</v>
      </c>
      <c r="Z2149" s="14" t="s">
        <v>12</v>
      </c>
      <c r="AA2149" s="14" t="s">
        <v>42</v>
      </c>
      <c r="AB2149" s="38">
        <v>29</v>
      </c>
    </row>
    <row r="2150" spans="1:28" x14ac:dyDescent="0.35">
      <c r="A2150" t="s">
        <v>2178</v>
      </c>
      <c r="B2150">
        <v>2003</v>
      </c>
      <c r="C2150" t="s">
        <v>20</v>
      </c>
      <c r="D2150" s="42">
        <v>5</v>
      </c>
      <c r="E2150">
        <v>0</v>
      </c>
      <c r="F2150" s="37">
        <v>36219.410000000003</v>
      </c>
      <c r="G2150" t="s">
        <v>16</v>
      </c>
      <c r="H2150" t="s">
        <v>16</v>
      </c>
      <c r="I2150" t="s">
        <v>23</v>
      </c>
      <c r="J2150" s="40">
        <v>2003</v>
      </c>
      <c r="K2150" s="43" t="s">
        <v>20</v>
      </c>
      <c r="L2150" s="14">
        <f t="shared" si="231"/>
        <v>240</v>
      </c>
      <c r="M2150" s="14" t="str">
        <f t="shared" si="232"/>
        <v>tier - 1</v>
      </c>
      <c r="N2150" s="14">
        <f t="shared" si="233"/>
        <v>2</v>
      </c>
      <c r="O2150" s="8" t="str">
        <f t="shared" si="234"/>
        <v>tier - 1</v>
      </c>
      <c r="P2150" s="8" t="str">
        <f t="shared" si="235"/>
        <v>R1012</v>
      </c>
      <c r="Q2150" s="35" t="str">
        <f t="shared" si="236"/>
        <v>5-Sep-2003</v>
      </c>
      <c r="R2150" s="35">
        <v>37869</v>
      </c>
      <c r="S2150" s="44">
        <f t="shared" si="237"/>
        <v>20</v>
      </c>
      <c r="T2150" s="47">
        <v>36219.410000000003</v>
      </c>
      <c r="U2150" s="14" t="s">
        <v>2178</v>
      </c>
      <c r="V2150" s="58">
        <v>37869</v>
      </c>
      <c r="W2150" s="14">
        <v>0</v>
      </c>
      <c r="X2150" s="77">
        <v>36219.410000000003</v>
      </c>
      <c r="Y2150" s="14" t="s">
        <v>16</v>
      </c>
      <c r="Z2150" s="14" t="s">
        <v>16</v>
      </c>
      <c r="AA2150" s="14" t="s">
        <v>23</v>
      </c>
      <c r="AB2150" s="38">
        <v>20</v>
      </c>
    </row>
    <row r="2151" spans="1:28" x14ac:dyDescent="0.35">
      <c r="A2151" t="s">
        <v>2179</v>
      </c>
      <c r="B2151">
        <v>2004</v>
      </c>
      <c r="C2151" t="s">
        <v>30</v>
      </c>
      <c r="D2151" s="42">
        <v>25</v>
      </c>
      <c r="E2151">
        <v>0</v>
      </c>
      <c r="F2151" s="37">
        <v>36307.800000000003</v>
      </c>
      <c r="G2151" t="s">
        <v>16</v>
      </c>
      <c r="H2151" t="s">
        <v>11</v>
      </c>
      <c r="I2151" t="s">
        <v>13</v>
      </c>
      <c r="J2151" s="40">
        <v>2004</v>
      </c>
      <c r="K2151" s="43" t="s">
        <v>30</v>
      </c>
      <c r="L2151" s="14">
        <f t="shared" si="231"/>
        <v>240</v>
      </c>
      <c r="M2151" s="14" t="str">
        <f t="shared" si="232"/>
        <v>tier - 1</v>
      </c>
      <c r="N2151" s="14">
        <f t="shared" si="233"/>
        <v>9</v>
      </c>
      <c r="O2151" s="8" t="str">
        <f t="shared" si="234"/>
        <v>tier - 2</v>
      </c>
      <c r="P2151" s="8" t="str">
        <f t="shared" si="235"/>
        <v>R1013</v>
      </c>
      <c r="Q2151" s="35" t="str">
        <f t="shared" si="236"/>
        <v>25-Dec-2004</v>
      </c>
      <c r="R2151" s="35">
        <v>38346</v>
      </c>
      <c r="S2151" s="44">
        <f t="shared" si="237"/>
        <v>18</v>
      </c>
      <c r="T2151" s="47">
        <v>36307.800000000003</v>
      </c>
      <c r="U2151" s="14" t="s">
        <v>2179</v>
      </c>
      <c r="V2151" s="58">
        <v>38346</v>
      </c>
      <c r="W2151" s="14">
        <v>0</v>
      </c>
      <c r="X2151" s="77">
        <v>36307.800000000003</v>
      </c>
      <c r="Y2151" s="14" t="s">
        <v>16</v>
      </c>
      <c r="Z2151" s="14" t="s">
        <v>11</v>
      </c>
      <c r="AA2151" s="14" t="s">
        <v>13</v>
      </c>
      <c r="AB2151" s="38">
        <v>18</v>
      </c>
    </row>
    <row r="2152" spans="1:28" x14ac:dyDescent="0.35">
      <c r="A2152" t="s">
        <v>2180</v>
      </c>
      <c r="B2152">
        <v>1992</v>
      </c>
      <c r="C2152" t="s">
        <v>18</v>
      </c>
      <c r="D2152" s="42">
        <v>16</v>
      </c>
      <c r="E2152">
        <v>0</v>
      </c>
      <c r="F2152" s="37">
        <v>36314.050000000003</v>
      </c>
      <c r="G2152" t="s">
        <v>11</v>
      </c>
      <c r="H2152" t="s">
        <v>11</v>
      </c>
      <c r="I2152" t="s">
        <v>42</v>
      </c>
      <c r="J2152" s="40">
        <v>1992</v>
      </c>
      <c r="K2152" s="43" t="s">
        <v>18</v>
      </c>
      <c r="L2152" s="14">
        <f t="shared" si="231"/>
        <v>1</v>
      </c>
      <c r="M2152" s="14" t="str">
        <f t="shared" si="232"/>
        <v>tier - 2</v>
      </c>
      <c r="N2152" s="14">
        <f t="shared" si="233"/>
        <v>9</v>
      </c>
      <c r="O2152" s="8" t="str">
        <f t="shared" si="234"/>
        <v>tier - 2</v>
      </c>
      <c r="P2152" s="8" t="str">
        <f t="shared" si="235"/>
        <v>R1011</v>
      </c>
      <c r="Q2152" s="35" t="str">
        <f t="shared" si="236"/>
        <v>16-Jun-1992</v>
      </c>
      <c r="R2152" s="35">
        <v>33771</v>
      </c>
      <c r="S2152" s="44">
        <f t="shared" si="237"/>
        <v>31</v>
      </c>
      <c r="T2152" s="47">
        <v>36314.050000000003</v>
      </c>
      <c r="U2152" s="14" t="s">
        <v>2180</v>
      </c>
      <c r="V2152" s="58">
        <v>33771</v>
      </c>
      <c r="W2152" s="14">
        <v>0</v>
      </c>
      <c r="X2152" s="77">
        <v>36314.050000000003</v>
      </c>
      <c r="Y2152" s="14" t="s">
        <v>11</v>
      </c>
      <c r="Z2152" s="14" t="s">
        <v>11</v>
      </c>
      <c r="AA2152" s="14" t="s">
        <v>42</v>
      </c>
      <c r="AB2152" s="38">
        <v>31</v>
      </c>
    </row>
    <row r="2153" spans="1:28" x14ac:dyDescent="0.35">
      <c r="A2153" t="s">
        <v>2181</v>
      </c>
      <c r="B2153">
        <v>1967</v>
      </c>
      <c r="C2153" t="s">
        <v>37</v>
      </c>
      <c r="D2153" s="42">
        <v>18</v>
      </c>
      <c r="E2153">
        <v>0</v>
      </c>
      <c r="F2153" s="37">
        <v>36332.449999999997</v>
      </c>
      <c r="G2153" t="s">
        <v>16</v>
      </c>
      <c r="H2153" t="s">
        <v>12</v>
      </c>
      <c r="I2153" t="s">
        <v>42</v>
      </c>
      <c r="J2153" s="40">
        <v>1967</v>
      </c>
      <c r="K2153" s="43" t="s">
        <v>37</v>
      </c>
      <c r="L2153" s="14">
        <f t="shared" si="231"/>
        <v>240</v>
      </c>
      <c r="M2153" s="14" t="str">
        <f t="shared" si="232"/>
        <v>tier - 1</v>
      </c>
      <c r="N2153" s="14">
        <f t="shared" si="233"/>
        <v>1</v>
      </c>
      <c r="O2153" s="8" t="str">
        <f t="shared" si="234"/>
        <v>tier - 3</v>
      </c>
      <c r="P2153" s="8" t="str">
        <f t="shared" si="235"/>
        <v>R1011</v>
      </c>
      <c r="Q2153" s="35" t="str">
        <f t="shared" si="236"/>
        <v>18-Oct-1967</v>
      </c>
      <c r="R2153" s="35">
        <v>24763</v>
      </c>
      <c r="S2153" s="44">
        <f t="shared" si="237"/>
        <v>56</v>
      </c>
      <c r="T2153" s="47">
        <v>36332.449999999997</v>
      </c>
      <c r="U2153" s="14" t="s">
        <v>2181</v>
      </c>
      <c r="V2153" s="58">
        <v>24763</v>
      </c>
      <c r="W2153" s="14">
        <v>0</v>
      </c>
      <c r="X2153" s="77">
        <v>36332.449999999997</v>
      </c>
      <c r="Y2153" s="14" t="s">
        <v>16</v>
      </c>
      <c r="Z2153" s="14" t="s">
        <v>12</v>
      </c>
      <c r="AA2153" s="14" t="s">
        <v>42</v>
      </c>
      <c r="AB2153" s="38">
        <v>56</v>
      </c>
    </row>
    <row r="2154" spans="1:28" x14ac:dyDescent="0.35">
      <c r="A2154" t="s">
        <v>2182</v>
      </c>
      <c r="B2154">
        <v>1975</v>
      </c>
      <c r="C2154" t="s">
        <v>18</v>
      </c>
      <c r="D2154" s="42">
        <v>5</v>
      </c>
      <c r="E2154">
        <v>1</v>
      </c>
      <c r="F2154" s="37">
        <v>36350.71</v>
      </c>
      <c r="G2154" t="s">
        <v>16</v>
      </c>
      <c r="H2154" t="s">
        <v>11</v>
      </c>
      <c r="I2154" t="s">
        <v>42</v>
      </c>
      <c r="J2154" s="40">
        <v>1975</v>
      </c>
      <c r="K2154" s="43" t="s">
        <v>18</v>
      </c>
      <c r="L2154" s="14">
        <f t="shared" si="231"/>
        <v>240</v>
      </c>
      <c r="M2154" s="14" t="str">
        <f t="shared" si="232"/>
        <v>tier - 1</v>
      </c>
      <c r="N2154" s="14">
        <f t="shared" si="233"/>
        <v>9</v>
      </c>
      <c r="O2154" s="8" t="str">
        <f t="shared" si="234"/>
        <v>tier - 2</v>
      </c>
      <c r="P2154" s="8" t="str">
        <f t="shared" si="235"/>
        <v>R1011</v>
      </c>
      <c r="Q2154" s="35" t="str">
        <f t="shared" si="236"/>
        <v>5-Jun-1975</v>
      </c>
      <c r="R2154" s="35">
        <v>27550</v>
      </c>
      <c r="S2154" s="44">
        <f t="shared" si="237"/>
        <v>48</v>
      </c>
      <c r="T2154" s="47">
        <v>36350.71</v>
      </c>
      <c r="U2154" s="14" t="s">
        <v>2182</v>
      </c>
      <c r="V2154" s="58">
        <v>27550</v>
      </c>
      <c r="W2154" s="14">
        <v>1</v>
      </c>
      <c r="X2154" s="77">
        <v>36350.71</v>
      </c>
      <c r="Y2154" s="14" t="s">
        <v>16</v>
      </c>
      <c r="Z2154" s="14" t="s">
        <v>11</v>
      </c>
      <c r="AA2154" s="14" t="s">
        <v>42</v>
      </c>
      <c r="AB2154" s="38">
        <v>48</v>
      </c>
    </row>
    <row r="2155" spans="1:28" x14ac:dyDescent="0.35">
      <c r="A2155" t="s">
        <v>2183</v>
      </c>
      <c r="B2155">
        <v>2003</v>
      </c>
      <c r="C2155" t="s">
        <v>30</v>
      </c>
      <c r="D2155" s="42">
        <v>9</v>
      </c>
      <c r="E2155">
        <v>2</v>
      </c>
      <c r="F2155" s="37">
        <v>36397.58</v>
      </c>
      <c r="G2155" t="s">
        <v>11</v>
      </c>
      <c r="H2155" t="s">
        <v>12</v>
      </c>
      <c r="I2155" t="s">
        <v>42</v>
      </c>
      <c r="J2155" s="40">
        <v>2003</v>
      </c>
      <c r="K2155" s="43" t="s">
        <v>30</v>
      </c>
      <c r="L2155" s="14">
        <f t="shared" si="231"/>
        <v>1</v>
      </c>
      <c r="M2155" s="14" t="str">
        <f t="shared" si="232"/>
        <v>tier - 2</v>
      </c>
      <c r="N2155" s="14">
        <f t="shared" si="233"/>
        <v>1</v>
      </c>
      <c r="O2155" s="8" t="str">
        <f t="shared" si="234"/>
        <v>tier - 3</v>
      </c>
      <c r="P2155" s="8" t="str">
        <f t="shared" si="235"/>
        <v>R1011</v>
      </c>
      <c r="Q2155" s="35" t="str">
        <f t="shared" si="236"/>
        <v>9-Dec-2003</v>
      </c>
      <c r="R2155" s="35">
        <v>37964</v>
      </c>
      <c r="S2155" s="44">
        <f t="shared" si="237"/>
        <v>20</v>
      </c>
      <c r="T2155" s="47">
        <v>36397.58</v>
      </c>
      <c r="U2155" s="14" t="s">
        <v>2183</v>
      </c>
      <c r="V2155" s="58">
        <v>37964</v>
      </c>
      <c r="W2155" s="14">
        <v>2</v>
      </c>
      <c r="X2155" s="77">
        <v>36397.58</v>
      </c>
      <c r="Y2155" s="14" t="s">
        <v>11</v>
      </c>
      <c r="Z2155" s="14" t="s">
        <v>12</v>
      </c>
      <c r="AA2155" s="14" t="s">
        <v>42</v>
      </c>
      <c r="AB2155" s="38">
        <v>20</v>
      </c>
    </row>
    <row r="2156" spans="1:28" x14ac:dyDescent="0.35">
      <c r="A2156" t="s">
        <v>2184</v>
      </c>
      <c r="B2156">
        <v>1962</v>
      </c>
      <c r="C2156" t="s">
        <v>15</v>
      </c>
      <c r="D2156" s="42">
        <v>19</v>
      </c>
      <c r="E2156">
        <v>0</v>
      </c>
      <c r="F2156" s="37">
        <v>36445.550000000003</v>
      </c>
      <c r="G2156" t="s">
        <v>11</v>
      </c>
      <c r="H2156" t="s">
        <v>11</v>
      </c>
      <c r="I2156" t="s">
        <v>42</v>
      </c>
      <c r="J2156" s="40">
        <v>1962</v>
      </c>
      <c r="K2156" s="43" t="s">
        <v>15</v>
      </c>
      <c r="L2156" s="14">
        <f t="shared" si="231"/>
        <v>1</v>
      </c>
      <c r="M2156" s="14" t="str">
        <f t="shared" si="232"/>
        <v>tier - 2</v>
      </c>
      <c r="N2156" s="14">
        <f t="shared" si="233"/>
        <v>9</v>
      </c>
      <c r="O2156" s="8" t="str">
        <f t="shared" si="234"/>
        <v>tier - 2</v>
      </c>
      <c r="P2156" s="8" t="str">
        <f t="shared" si="235"/>
        <v>R1011</v>
      </c>
      <c r="Q2156" s="35" t="str">
        <f t="shared" si="236"/>
        <v>19-Nov-1962</v>
      </c>
      <c r="R2156" s="35">
        <v>22969</v>
      </c>
      <c r="S2156" s="44">
        <f t="shared" si="237"/>
        <v>61</v>
      </c>
      <c r="T2156" s="47">
        <v>36445.550000000003</v>
      </c>
      <c r="U2156" s="14" t="s">
        <v>2184</v>
      </c>
      <c r="V2156" s="58">
        <v>22969</v>
      </c>
      <c r="W2156" s="14">
        <v>0</v>
      </c>
      <c r="X2156" s="77">
        <v>36445.550000000003</v>
      </c>
      <c r="Y2156" s="14" t="s">
        <v>11</v>
      </c>
      <c r="Z2156" s="14" t="s">
        <v>11</v>
      </c>
      <c r="AA2156" s="14" t="s">
        <v>42</v>
      </c>
      <c r="AB2156" s="38">
        <v>61</v>
      </c>
    </row>
    <row r="2157" spans="1:28" x14ac:dyDescent="0.35">
      <c r="A2157" t="s">
        <v>2185</v>
      </c>
      <c r="B2157">
        <v>1973</v>
      </c>
      <c r="C2157" t="s">
        <v>35</v>
      </c>
      <c r="D2157" s="42">
        <v>9</v>
      </c>
      <c r="E2157">
        <v>0</v>
      </c>
      <c r="F2157" s="37">
        <v>36541.550000000003</v>
      </c>
      <c r="G2157" t="s">
        <v>11</v>
      </c>
      <c r="H2157" t="s">
        <v>12</v>
      </c>
      <c r="I2157" t="s">
        <v>42</v>
      </c>
      <c r="J2157" s="40">
        <v>1973</v>
      </c>
      <c r="K2157" s="43" t="s">
        <v>35</v>
      </c>
      <c r="L2157" s="14">
        <f t="shared" si="231"/>
        <v>1</v>
      </c>
      <c r="M2157" s="14" t="str">
        <f t="shared" si="232"/>
        <v>tier - 2</v>
      </c>
      <c r="N2157" s="14">
        <f t="shared" si="233"/>
        <v>1</v>
      </c>
      <c r="O2157" s="8" t="str">
        <f t="shared" si="234"/>
        <v>tier - 3</v>
      </c>
      <c r="P2157" s="8" t="str">
        <f t="shared" si="235"/>
        <v>R1011</v>
      </c>
      <c r="Q2157" s="35" t="str">
        <f t="shared" si="236"/>
        <v>9-Aug-1973</v>
      </c>
      <c r="R2157" s="35">
        <v>26885</v>
      </c>
      <c r="S2157" s="44">
        <f t="shared" si="237"/>
        <v>50</v>
      </c>
      <c r="T2157" s="47">
        <v>36541.550000000003</v>
      </c>
      <c r="U2157" s="14" t="s">
        <v>2185</v>
      </c>
      <c r="V2157" s="58">
        <v>26885</v>
      </c>
      <c r="W2157" s="14">
        <v>0</v>
      </c>
      <c r="X2157" s="77">
        <v>36541.550000000003</v>
      </c>
      <c r="Y2157" s="14" t="s">
        <v>11</v>
      </c>
      <c r="Z2157" s="14" t="s">
        <v>12</v>
      </c>
      <c r="AA2157" s="14" t="s">
        <v>42</v>
      </c>
      <c r="AB2157" s="38">
        <v>50</v>
      </c>
    </row>
    <row r="2158" spans="1:28" x14ac:dyDescent="0.35">
      <c r="A2158" t="s">
        <v>2186</v>
      </c>
      <c r="B2158">
        <v>1992</v>
      </c>
      <c r="C2158" t="s">
        <v>37</v>
      </c>
      <c r="D2158" s="42">
        <v>9</v>
      </c>
      <c r="E2158">
        <v>0</v>
      </c>
      <c r="F2158" s="37">
        <v>36572.800000000003</v>
      </c>
      <c r="G2158" t="s">
        <v>16</v>
      </c>
      <c r="H2158" t="s">
        <v>11</v>
      </c>
      <c r="I2158" t="s">
        <v>42</v>
      </c>
      <c r="J2158" s="40">
        <v>1992</v>
      </c>
      <c r="K2158" s="43" t="s">
        <v>37</v>
      </c>
      <c r="L2158" s="14">
        <f t="shared" si="231"/>
        <v>240</v>
      </c>
      <c r="M2158" s="14" t="str">
        <f t="shared" si="232"/>
        <v>tier - 1</v>
      </c>
      <c r="N2158" s="14">
        <f t="shared" si="233"/>
        <v>9</v>
      </c>
      <c r="O2158" s="8" t="str">
        <f t="shared" si="234"/>
        <v>tier - 2</v>
      </c>
      <c r="P2158" s="8" t="str">
        <f t="shared" si="235"/>
        <v>R1011</v>
      </c>
      <c r="Q2158" s="35" t="str">
        <f t="shared" si="236"/>
        <v>9-Oct-1992</v>
      </c>
      <c r="R2158" s="35">
        <v>33886</v>
      </c>
      <c r="S2158" s="44">
        <f t="shared" si="237"/>
        <v>31</v>
      </c>
      <c r="T2158" s="47">
        <v>36572.800000000003</v>
      </c>
      <c r="U2158" s="14" t="s">
        <v>2186</v>
      </c>
      <c r="V2158" s="58">
        <v>33886</v>
      </c>
      <c r="W2158" s="14">
        <v>0</v>
      </c>
      <c r="X2158" s="77">
        <v>36572.800000000003</v>
      </c>
      <c r="Y2158" s="14" t="s">
        <v>16</v>
      </c>
      <c r="Z2158" s="14" t="s">
        <v>11</v>
      </c>
      <c r="AA2158" s="14" t="s">
        <v>42</v>
      </c>
      <c r="AB2158" s="38">
        <v>31</v>
      </c>
    </row>
    <row r="2159" spans="1:28" x14ac:dyDescent="0.35">
      <c r="A2159" t="s">
        <v>2187</v>
      </c>
      <c r="B2159">
        <v>1961</v>
      </c>
      <c r="C2159" t="s">
        <v>10</v>
      </c>
      <c r="D2159" s="42">
        <v>29</v>
      </c>
      <c r="E2159">
        <v>4</v>
      </c>
      <c r="F2159" s="37">
        <v>36580.28</v>
      </c>
      <c r="G2159" t="s">
        <v>11</v>
      </c>
      <c r="H2159" t="s">
        <v>11</v>
      </c>
      <c r="I2159" t="s">
        <v>13</v>
      </c>
      <c r="J2159" s="40">
        <v>1961</v>
      </c>
      <c r="K2159" s="43" t="s">
        <v>10</v>
      </c>
      <c r="L2159" s="14">
        <f t="shared" si="231"/>
        <v>1</v>
      </c>
      <c r="M2159" s="14" t="str">
        <f t="shared" si="232"/>
        <v>tier - 2</v>
      </c>
      <c r="N2159" s="14">
        <f t="shared" si="233"/>
        <v>9</v>
      </c>
      <c r="O2159" s="8" t="str">
        <f t="shared" si="234"/>
        <v>tier - 2</v>
      </c>
      <c r="P2159" s="8" t="str">
        <f t="shared" si="235"/>
        <v>R1013</v>
      </c>
      <c r="Q2159" s="35" t="str">
        <f t="shared" si="236"/>
        <v>29-Jul-1961</v>
      </c>
      <c r="R2159" s="35">
        <v>22491</v>
      </c>
      <c r="S2159" s="44">
        <f t="shared" si="237"/>
        <v>62</v>
      </c>
      <c r="T2159" s="47">
        <v>36580.28</v>
      </c>
      <c r="U2159" s="14" t="s">
        <v>2187</v>
      </c>
      <c r="V2159" s="58">
        <v>22491</v>
      </c>
      <c r="W2159" s="14">
        <v>4</v>
      </c>
      <c r="X2159" s="77">
        <v>36580.28</v>
      </c>
      <c r="Y2159" s="14" t="s">
        <v>11</v>
      </c>
      <c r="Z2159" s="14" t="s">
        <v>11</v>
      </c>
      <c r="AA2159" s="14" t="s">
        <v>13</v>
      </c>
      <c r="AB2159" s="38">
        <v>62</v>
      </c>
    </row>
    <row r="2160" spans="1:28" x14ac:dyDescent="0.35">
      <c r="A2160" t="s">
        <v>2188</v>
      </c>
      <c r="B2160">
        <v>1970</v>
      </c>
      <c r="C2160" t="s">
        <v>10</v>
      </c>
      <c r="D2160" s="42">
        <v>14</v>
      </c>
      <c r="E2160">
        <v>0</v>
      </c>
      <c r="F2160" s="37">
        <v>36786.370000000003</v>
      </c>
      <c r="G2160" t="s">
        <v>16</v>
      </c>
      <c r="H2160" t="s">
        <v>16</v>
      </c>
      <c r="I2160" t="s">
        <v>42</v>
      </c>
      <c r="J2160" s="40">
        <v>1970</v>
      </c>
      <c r="K2160" s="43" t="s">
        <v>10</v>
      </c>
      <c r="L2160" s="14">
        <f t="shared" si="231"/>
        <v>240</v>
      </c>
      <c r="M2160" s="14" t="str">
        <f t="shared" si="232"/>
        <v>tier - 1</v>
      </c>
      <c r="N2160" s="14">
        <f t="shared" si="233"/>
        <v>2</v>
      </c>
      <c r="O2160" s="8" t="str">
        <f t="shared" si="234"/>
        <v>tier - 1</v>
      </c>
      <c r="P2160" s="8" t="str">
        <f t="shared" si="235"/>
        <v>R1011</v>
      </c>
      <c r="Q2160" s="35" t="str">
        <f t="shared" si="236"/>
        <v>14-Jul-1970</v>
      </c>
      <c r="R2160" s="35">
        <v>25763</v>
      </c>
      <c r="S2160" s="44">
        <f t="shared" si="237"/>
        <v>53</v>
      </c>
      <c r="T2160" s="47">
        <v>36786.370000000003</v>
      </c>
      <c r="U2160" s="14" t="s">
        <v>2188</v>
      </c>
      <c r="V2160" s="58">
        <v>25763</v>
      </c>
      <c r="W2160" s="14">
        <v>0</v>
      </c>
      <c r="X2160" s="77">
        <v>36786.370000000003</v>
      </c>
      <c r="Y2160" s="14" t="s">
        <v>16</v>
      </c>
      <c r="Z2160" s="14" t="s">
        <v>16</v>
      </c>
      <c r="AA2160" s="14" t="s">
        <v>42</v>
      </c>
      <c r="AB2160" s="38">
        <v>53</v>
      </c>
    </row>
    <row r="2161" spans="1:28" x14ac:dyDescent="0.35">
      <c r="A2161" t="s">
        <v>2189</v>
      </c>
      <c r="B2161">
        <v>1965</v>
      </c>
      <c r="C2161" t="s">
        <v>30</v>
      </c>
      <c r="D2161" s="42">
        <v>28</v>
      </c>
      <c r="E2161">
        <v>0</v>
      </c>
      <c r="F2161" s="37">
        <v>36795.29</v>
      </c>
      <c r="G2161" t="s">
        <v>11</v>
      </c>
      <c r="H2161" t="s">
        <v>16</v>
      </c>
      <c r="I2161" t="s">
        <v>42</v>
      </c>
      <c r="J2161" s="40">
        <v>1965</v>
      </c>
      <c r="K2161" s="43" t="s">
        <v>30</v>
      </c>
      <c r="L2161" s="14">
        <f t="shared" si="231"/>
        <v>1</v>
      </c>
      <c r="M2161" s="14" t="str">
        <f t="shared" si="232"/>
        <v>tier - 2</v>
      </c>
      <c r="N2161" s="14">
        <f t="shared" si="233"/>
        <v>2</v>
      </c>
      <c r="O2161" s="8" t="str">
        <f t="shared" si="234"/>
        <v>tier - 1</v>
      </c>
      <c r="P2161" s="8" t="str">
        <f t="shared" si="235"/>
        <v>R1011</v>
      </c>
      <c r="Q2161" s="35" t="str">
        <f t="shared" si="236"/>
        <v>28-Dec-1965</v>
      </c>
      <c r="R2161" s="35">
        <v>24104</v>
      </c>
      <c r="S2161" s="44">
        <f t="shared" si="237"/>
        <v>57</v>
      </c>
      <c r="T2161" s="47">
        <v>36795.29</v>
      </c>
      <c r="U2161" s="14" t="s">
        <v>2189</v>
      </c>
      <c r="V2161" s="58">
        <v>24104</v>
      </c>
      <c r="W2161" s="14">
        <v>0</v>
      </c>
      <c r="X2161" s="77">
        <v>36795.29</v>
      </c>
      <c r="Y2161" s="14" t="s">
        <v>11</v>
      </c>
      <c r="Z2161" s="14" t="s">
        <v>16</v>
      </c>
      <c r="AA2161" s="14" t="s">
        <v>42</v>
      </c>
      <c r="AB2161" s="38">
        <v>57</v>
      </c>
    </row>
    <row r="2162" spans="1:28" x14ac:dyDescent="0.35">
      <c r="A2162" t="s">
        <v>31</v>
      </c>
      <c r="B2162">
        <v>1992</v>
      </c>
      <c r="C2162" t="s">
        <v>37</v>
      </c>
      <c r="D2162" s="42">
        <v>6</v>
      </c>
      <c r="E2162">
        <v>0</v>
      </c>
      <c r="F2162" s="37">
        <v>36837.47</v>
      </c>
      <c r="G2162" t="s">
        <v>16</v>
      </c>
      <c r="H2162" t="s">
        <v>11</v>
      </c>
      <c r="I2162" t="s">
        <v>42</v>
      </c>
      <c r="J2162" s="40">
        <v>1992</v>
      </c>
      <c r="K2162" s="43" t="s">
        <v>37</v>
      </c>
      <c r="L2162" s="14">
        <f t="shared" si="231"/>
        <v>240</v>
      </c>
      <c r="M2162" s="14" t="str">
        <f t="shared" si="232"/>
        <v>tier - 1</v>
      </c>
      <c r="N2162" s="14">
        <f t="shared" si="233"/>
        <v>9</v>
      </c>
      <c r="O2162" s="8" t="str">
        <f t="shared" si="234"/>
        <v>tier - 2</v>
      </c>
      <c r="P2162" s="8" t="str">
        <f t="shared" si="235"/>
        <v>R1011</v>
      </c>
      <c r="Q2162" s="35" t="str">
        <f t="shared" si="236"/>
        <v>6-Oct-1992</v>
      </c>
      <c r="R2162" s="35">
        <v>33883</v>
      </c>
      <c r="S2162" s="44">
        <f t="shared" si="237"/>
        <v>31</v>
      </c>
      <c r="T2162" s="47">
        <v>36837.47</v>
      </c>
      <c r="U2162" s="14" t="s">
        <v>31</v>
      </c>
      <c r="V2162" s="58">
        <v>33883</v>
      </c>
      <c r="W2162" s="14">
        <v>0</v>
      </c>
      <c r="X2162" s="77">
        <v>36837.47</v>
      </c>
      <c r="Y2162" s="14" t="s">
        <v>16</v>
      </c>
      <c r="Z2162" s="14" t="s">
        <v>11</v>
      </c>
      <c r="AA2162" s="14" t="s">
        <v>42</v>
      </c>
      <c r="AB2162" s="38">
        <v>31</v>
      </c>
    </row>
    <row r="2163" spans="1:28" x14ac:dyDescent="0.35">
      <c r="A2163" t="s">
        <v>2190</v>
      </c>
      <c r="B2163">
        <v>1992</v>
      </c>
      <c r="C2163" t="s">
        <v>10</v>
      </c>
      <c r="D2163" s="42">
        <v>4</v>
      </c>
      <c r="E2163">
        <v>0</v>
      </c>
      <c r="F2163" s="37">
        <v>36837.47</v>
      </c>
      <c r="G2163" t="s">
        <v>11</v>
      </c>
      <c r="H2163" t="s">
        <v>12</v>
      </c>
      <c r="I2163" t="s">
        <v>42</v>
      </c>
      <c r="J2163" s="40">
        <v>1992</v>
      </c>
      <c r="K2163" s="43" t="s">
        <v>10</v>
      </c>
      <c r="L2163" s="14">
        <f t="shared" si="231"/>
        <v>1</v>
      </c>
      <c r="M2163" s="14" t="str">
        <f t="shared" si="232"/>
        <v>tier - 2</v>
      </c>
      <c r="N2163" s="14">
        <f t="shared" si="233"/>
        <v>1</v>
      </c>
      <c r="O2163" s="8" t="str">
        <f t="shared" si="234"/>
        <v>tier - 3</v>
      </c>
      <c r="P2163" s="8" t="str">
        <f t="shared" si="235"/>
        <v>R1011</v>
      </c>
      <c r="Q2163" s="35" t="str">
        <f t="shared" si="236"/>
        <v>4-Jul-1992</v>
      </c>
      <c r="R2163" s="35">
        <v>33789</v>
      </c>
      <c r="S2163" s="44">
        <f t="shared" si="237"/>
        <v>31</v>
      </c>
      <c r="T2163" s="47">
        <v>36837.47</v>
      </c>
      <c r="U2163" s="14" t="s">
        <v>2190</v>
      </c>
      <c r="V2163" s="58">
        <v>33789</v>
      </c>
      <c r="W2163" s="14">
        <v>0</v>
      </c>
      <c r="X2163" s="77">
        <v>36837.47</v>
      </c>
      <c r="Y2163" s="14" t="s">
        <v>11</v>
      </c>
      <c r="Z2163" s="14" t="s">
        <v>12</v>
      </c>
      <c r="AA2163" s="14" t="s">
        <v>42</v>
      </c>
      <c r="AB2163" s="38">
        <v>31</v>
      </c>
    </row>
    <row r="2164" spans="1:28" x14ac:dyDescent="0.35">
      <c r="A2164" t="s">
        <v>2191</v>
      </c>
      <c r="B2164">
        <v>1972</v>
      </c>
      <c r="C2164" t="s">
        <v>30</v>
      </c>
      <c r="D2164" s="42">
        <v>5</v>
      </c>
      <c r="E2164">
        <v>0</v>
      </c>
      <c r="F2164" s="37">
        <v>36889.99</v>
      </c>
      <c r="G2164" t="s">
        <v>16</v>
      </c>
      <c r="H2164" t="s">
        <v>12</v>
      </c>
      <c r="I2164" t="s">
        <v>42</v>
      </c>
      <c r="J2164" s="40">
        <v>1972</v>
      </c>
      <c r="K2164" s="43" t="s">
        <v>30</v>
      </c>
      <c r="L2164" s="14">
        <f t="shared" si="231"/>
        <v>240</v>
      </c>
      <c r="M2164" s="14" t="str">
        <f t="shared" si="232"/>
        <v>tier - 1</v>
      </c>
      <c r="N2164" s="14">
        <f t="shared" si="233"/>
        <v>1</v>
      </c>
      <c r="O2164" s="8" t="str">
        <f t="shared" si="234"/>
        <v>tier - 3</v>
      </c>
      <c r="P2164" s="8" t="str">
        <f t="shared" si="235"/>
        <v>R1011</v>
      </c>
      <c r="Q2164" s="35" t="str">
        <f t="shared" si="236"/>
        <v>5-Dec-1972</v>
      </c>
      <c r="R2164" s="35">
        <v>26638</v>
      </c>
      <c r="S2164" s="44">
        <f t="shared" si="237"/>
        <v>51</v>
      </c>
      <c r="T2164" s="47">
        <v>36889.99</v>
      </c>
      <c r="U2164" s="14" t="s">
        <v>2191</v>
      </c>
      <c r="V2164" s="58">
        <v>26638</v>
      </c>
      <c r="W2164" s="14">
        <v>0</v>
      </c>
      <c r="X2164" s="77">
        <v>36889.99</v>
      </c>
      <c r="Y2164" s="14" t="s">
        <v>16</v>
      </c>
      <c r="Z2164" s="14" t="s">
        <v>12</v>
      </c>
      <c r="AA2164" s="14" t="s">
        <v>42</v>
      </c>
      <c r="AB2164" s="38">
        <v>51</v>
      </c>
    </row>
    <row r="2165" spans="1:28" x14ac:dyDescent="0.35">
      <c r="A2165" t="s">
        <v>2192</v>
      </c>
      <c r="B2165">
        <v>2003</v>
      </c>
      <c r="C2165" t="s">
        <v>18</v>
      </c>
      <c r="D2165" s="42">
        <v>21</v>
      </c>
      <c r="E2165">
        <v>0</v>
      </c>
      <c r="F2165" s="37">
        <v>36898.730000000003</v>
      </c>
      <c r="G2165" t="s">
        <v>11</v>
      </c>
      <c r="H2165" t="s">
        <v>16</v>
      </c>
      <c r="I2165" t="s">
        <v>23</v>
      </c>
      <c r="J2165" s="40">
        <v>2003</v>
      </c>
      <c r="K2165" s="43" t="s">
        <v>18</v>
      </c>
      <c r="L2165" s="14">
        <f t="shared" si="231"/>
        <v>1</v>
      </c>
      <c r="M2165" s="14" t="str">
        <f t="shared" si="232"/>
        <v>tier - 2</v>
      </c>
      <c r="N2165" s="14">
        <f t="shared" si="233"/>
        <v>2</v>
      </c>
      <c r="O2165" s="8" t="str">
        <f t="shared" si="234"/>
        <v>tier - 1</v>
      </c>
      <c r="P2165" s="8" t="str">
        <f t="shared" si="235"/>
        <v>R1012</v>
      </c>
      <c r="Q2165" s="35" t="str">
        <f t="shared" si="236"/>
        <v>21-Jun-2003</v>
      </c>
      <c r="R2165" s="35">
        <v>37793</v>
      </c>
      <c r="S2165" s="44">
        <f t="shared" si="237"/>
        <v>20</v>
      </c>
      <c r="T2165" s="47">
        <v>36898.730000000003</v>
      </c>
      <c r="U2165" s="14" t="s">
        <v>2192</v>
      </c>
      <c r="V2165" s="58">
        <v>37793</v>
      </c>
      <c r="W2165" s="14">
        <v>0</v>
      </c>
      <c r="X2165" s="77">
        <v>36898.730000000003</v>
      </c>
      <c r="Y2165" s="14" t="s">
        <v>11</v>
      </c>
      <c r="Z2165" s="14" t="s">
        <v>16</v>
      </c>
      <c r="AA2165" s="14" t="s">
        <v>23</v>
      </c>
      <c r="AB2165" s="38">
        <v>20</v>
      </c>
    </row>
    <row r="2166" spans="1:28" x14ac:dyDescent="0.35">
      <c r="A2166" t="s">
        <v>2193</v>
      </c>
      <c r="B2166">
        <v>1963</v>
      </c>
      <c r="C2166" t="s">
        <v>10</v>
      </c>
      <c r="D2166" s="42">
        <v>24</v>
      </c>
      <c r="E2166">
        <v>2</v>
      </c>
      <c r="F2166" s="37">
        <v>36910.61</v>
      </c>
      <c r="G2166" t="s">
        <v>11</v>
      </c>
      <c r="H2166" t="s">
        <v>11</v>
      </c>
      <c r="I2166" t="s">
        <v>42</v>
      </c>
      <c r="J2166" s="40">
        <v>1963</v>
      </c>
      <c r="K2166" s="43" t="s">
        <v>10</v>
      </c>
      <c r="L2166" s="14">
        <f t="shared" si="231"/>
        <v>1</v>
      </c>
      <c r="M2166" s="14" t="str">
        <f t="shared" si="232"/>
        <v>tier - 2</v>
      </c>
      <c r="N2166" s="14">
        <f t="shared" si="233"/>
        <v>9</v>
      </c>
      <c r="O2166" s="8" t="str">
        <f t="shared" si="234"/>
        <v>tier - 2</v>
      </c>
      <c r="P2166" s="8" t="str">
        <f t="shared" si="235"/>
        <v>R1011</v>
      </c>
      <c r="Q2166" s="35" t="str">
        <f t="shared" si="236"/>
        <v>24-Jul-1963</v>
      </c>
      <c r="R2166" s="35">
        <v>23216</v>
      </c>
      <c r="S2166" s="44">
        <f t="shared" si="237"/>
        <v>60</v>
      </c>
      <c r="T2166" s="47">
        <v>36910.61</v>
      </c>
      <c r="U2166" s="14" t="s">
        <v>2193</v>
      </c>
      <c r="V2166" s="58">
        <v>23216</v>
      </c>
      <c r="W2166" s="14">
        <v>2</v>
      </c>
      <c r="X2166" s="77">
        <v>36910.61</v>
      </c>
      <c r="Y2166" s="14" t="s">
        <v>11</v>
      </c>
      <c r="Z2166" s="14" t="s">
        <v>11</v>
      </c>
      <c r="AA2166" s="14" t="s">
        <v>42</v>
      </c>
      <c r="AB2166" s="38">
        <v>60</v>
      </c>
    </row>
    <row r="2167" spans="1:28" x14ac:dyDescent="0.35">
      <c r="A2167" t="s">
        <v>2194</v>
      </c>
      <c r="B2167">
        <v>1991</v>
      </c>
      <c r="C2167" t="s">
        <v>18</v>
      </c>
      <c r="D2167" s="42">
        <v>10</v>
      </c>
      <c r="E2167">
        <v>3</v>
      </c>
      <c r="F2167" s="37">
        <v>36911.99</v>
      </c>
      <c r="G2167" t="s">
        <v>11</v>
      </c>
      <c r="H2167" t="s">
        <v>11</v>
      </c>
      <c r="I2167" t="s">
        <v>42</v>
      </c>
      <c r="J2167" s="40">
        <v>1991</v>
      </c>
      <c r="K2167" s="43" t="s">
        <v>18</v>
      </c>
      <c r="L2167" s="14">
        <f t="shared" si="231"/>
        <v>1</v>
      </c>
      <c r="M2167" s="14" t="str">
        <f t="shared" si="232"/>
        <v>tier - 2</v>
      </c>
      <c r="N2167" s="14">
        <f t="shared" si="233"/>
        <v>9</v>
      </c>
      <c r="O2167" s="8" t="str">
        <f t="shared" si="234"/>
        <v>tier - 2</v>
      </c>
      <c r="P2167" s="8" t="str">
        <f t="shared" si="235"/>
        <v>R1011</v>
      </c>
      <c r="Q2167" s="35" t="str">
        <f t="shared" si="236"/>
        <v>10-Jun-1991</v>
      </c>
      <c r="R2167" s="35">
        <v>33399</v>
      </c>
      <c r="S2167" s="44">
        <f t="shared" si="237"/>
        <v>32</v>
      </c>
      <c r="T2167" s="47">
        <v>36911.99</v>
      </c>
      <c r="U2167" s="14" t="s">
        <v>2194</v>
      </c>
      <c r="V2167" s="58">
        <v>33399</v>
      </c>
      <c r="W2167" s="14">
        <v>3</v>
      </c>
      <c r="X2167" s="77">
        <v>36911.99</v>
      </c>
      <c r="Y2167" s="14" t="s">
        <v>11</v>
      </c>
      <c r="Z2167" s="14" t="s">
        <v>11</v>
      </c>
      <c r="AA2167" s="14" t="s">
        <v>42</v>
      </c>
      <c r="AB2167" s="38">
        <v>32</v>
      </c>
    </row>
    <row r="2168" spans="1:28" x14ac:dyDescent="0.35">
      <c r="A2168" t="s">
        <v>2195</v>
      </c>
      <c r="B2168">
        <v>1968</v>
      </c>
      <c r="C2168" t="s">
        <v>37</v>
      </c>
      <c r="D2168" s="42">
        <v>22</v>
      </c>
      <c r="E2168">
        <v>0</v>
      </c>
      <c r="F2168" s="37">
        <v>36922.61</v>
      </c>
      <c r="G2168" t="s">
        <v>11</v>
      </c>
      <c r="H2168" t="s">
        <v>16</v>
      </c>
      <c r="I2168" t="s">
        <v>42</v>
      </c>
      <c r="J2168" s="40">
        <v>1968</v>
      </c>
      <c r="K2168" s="43" t="s">
        <v>37</v>
      </c>
      <c r="L2168" s="14">
        <f t="shared" si="231"/>
        <v>1</v>
      </c>
      <c r="M2168" s="14" t="str">
        <f t="shared" si="232"/>
        <v>tier - 2</v>
      </c>
      <c r="N2168" s="14">
        <f t="shared" si="233"/>
        <v>2</v>
      </c>
      <c r="O2168" s="8" t="str">
        <f t="shared" si="234"/>
        <v>tier - 1</v>
      </c>
      <c r="P2168" s="8" t="str">
        <f t="shared" si="235"/>
        <v>R1011</v>
      </c>
      <c r="Q2168" s="35" t="str">
        <f t="shared" si="236"/>
        <v>22-Oct-1968</v>
      </c>
      <c r="R2168" s="35">
        <v>25133</v>
      </c>
      <c r="S2168" s="44">
        <f t="shared" si="237"/>
        <v>55</v>
      </c>
      <c r="T2168" s="47">
        <v>36922.61</v>
      </c>
      <c r="U2168" s="14" t="s">
        <v>2195</v>
      </c>
      <c r="V2168" s="58">
        <v>25133</v>
      </c>
      <c r="W2168" s="14">
        <v>0</v>
      </c>
      <c r="X2168" s="77">
        <v>36922.61</v>
      </c>
      <c r="Y2168" s="14" t="s">
        <v>11</v>
      </c>
      <c r="Z2168" s="14" t="s">
        <v>16</v>
      </c>
      <c r="AA2168" s="14" t="s">
        <v>42</v>
      </c>
      <c r="AB2168" s="38">
        <v>55</v>
      </c>
    </row>
    <row r="2169" spans="1:28" x14ac:dyDescent="0.35">
      <c r="A2169" t="s">
        <v>2196</v>
      </c>
      <c r="B2169">
        <v>1977</v>
      </c>
      <c r="C2169" t="s">
        <v>35</v>
      </c>
      <c r="D2169" s="42">
        <v>13</v>
      </c>
      <c r="E2169">
        <v>2</v>
      </c>
      <c r="F2169" s="37">
        <v>36935.64</v>
      </c>
      <c r="G2169" t="s">
        <v>11</v>
      </c>
      <c r="H2169" t="s">
        <v>16</v>
      </c>
      <c r="I2169" t="s">
        <v>42</v>
      </c>
      <c r="J2169" s="40">
        <v>1977</v>
      </c>
      <c r="K2169" s="43" t="s">
        <v>35</v>
      </c>
      <c r="L2169" s="14">
        <f t="shared" si="231"/>
        <v>1</v>
      </c>
      <c r="M2169" s="14" t="str">
        <f t="shared" si="232"/>
        <v>tier - 2</v>
      </c>
      <c r="N2169" s="14">
        <f t="shared" si="233"/>
        <v>2</v>
      </c>
      <c r="O2169" s="8" t="str">
        <f t="shared" si="234"/>
        <v>tier - 1</v>
      </c>
      <c r="P2169" s="8" t="str">
        <f t="shared" si="235"/>
        <v>R1011</v>
      </c>
      <c r="Q2169" s="35" t="str">
        <f t="shared" si="236"/>
        <v>13-Aug-1977</v>
      </c>
      <c r="R2169" s="35">
        <v>28350</v>
      </c>
      <c r="S2169" s="44">
        <f t="shared" si="237"/>
        <v>46</v>
      </c>
      <c r="T2169" s="47">
        <v>36935.64</v>
      </c>
      <c r="U2169" s="14" t="s">
        <v>2196</v>
      </c>
      <c r="V2169" s="58">
        <v>28350</v>
      </c>
      <c r="W2169" s="14">
        <v>2</v>
      </c>
      <c r="X2169" s="77">
        <v>36935.64</v>
      </c>
      <c r="Y2169" s="14" t="s">
        <v>11</v>
      </c>
      <c r="Z2169" s="14" t="s">
        <v>16</v>
      </c>
      <c r="AA2169" s="14" t="s">
        <v>42</v>
      </c>
      <c r="AB2169" s="38">
        <v>46</v>
      </c>
    </row>
    <row r="2170" spans="1:28" x14ac:dyDescent="0.35">
      <c r="A2170" t="s">
        <v>2197</v>
      </c>
      <c r="B2170">
        <v>1992</v>
      </c>
      <c r="C2170" t="s">
        <v>35</v>
      </c>
      <c r="D2170" s="42">
        <v>25</v>
      </c>
      <c r="E2170">
        <v>0</v>
      </c>
      <c r="F2170" s="37">
        <v>36950.26</v>
      </c>
      <c r="G2170" t="s">
        <v>16</v>
      </c>
      <c r="H2170" t="s">
        <v>16</v>
      </c>
      <c r="I2170" t="s">
        <v>13</v>
      </c>
      <c r="J2170" s="40">
        <v>1992</v>
      </c>
      <c r="K2170" s="43" t="s">
        <v>35</v>
      </c>
      <c r="L2170" s="14">
        <f t="shared" si="231"/>
        <v>240</v>
      </c>
      <c r="M2170" s="14" t="str">
        <f t="shared" si="232"/>
        <v>tier - 1</v>
      </c>
      <c r="N2170" s="14">
        <f t="shared" si="233"/>
        <v>2</v>
      </c>
      <c r="O2170" s="8" t="str">
        <f t="shared" si="234"/>
        <v>tier - 1</v>
      </c>
      <c r="P2170" s="8" t="str">
        <f t="shared" si="235"/>
        <v>R1013</v>
      </c>
      <c r="Q2170" s="35" t="str">
        <f t="shared" si="236"/>
        <v>25-Aug-1992</v>
      </c>
      <c r="R2170" s="35">
        <v>33841</v>
      </c>
      <c r="S2170" s="44">
        <f t="shared" si="237"/>
        <v>31</v>
      </c>
      <c r="T2170" s="47">
        <v>36950.26</v>
      </c>
      <c r="U2170" s="14" t="s">
        <v>2197</v>
      </c>
      <c r="V2170" s="58">
        <v>33841</v>
      </c>
      <c r="W2170" s="14">
        <v>0</v>
      </c>
      <c r="X2170" s="77">
        <v>36950.26</v>
      </c>
      <c r="Y2170" s="14" t="s">
        <v>16</v>
      </c>
      <c r="Z2170" s="14" t="s">
        <v>16</v>
      </c>
      <c r="AA2170" s="14" t="s">
        <v>13</v>
      </c>
      <c r="AB2170" s="38">
        <v>31</v>
      </c>
    </row>
    <row r="2171" spans="1:28" x14ac:dyDescent="0.35">
      <c r="A2171" t="s">
        <v>2198</v>
      </c>
      <c r="B2171">
        <v>1992</v>
      </c>
      <c r="C2171" t="s">
        <v>20</v>
      </c>
      <c r="D2171" s="42">
        <v>13</v>
      </c>
      <c r="E2171">
        <v>0</v>
      </c>
      <c r="F2171" s="37">
        <v>36976.449999999997</v>
      </c>
      <c r="G2171" t="s">
        <v>11</v>
      </c>
      <c r="H2171" t="s">
        <v>12</v>
      </c>
      <c r="I2171" t="s">
        <v>42</v>
      </c>
      <c r="J2171" s="40">
        <v>1992</v>
      </c>
      <c r="K2171" s="43" t="s">
        <v>20</v>
      </c>
      <c r="L2171" s="14">
        <f t="shared" si="231"/>
        <v>1</v>
      </c>
      <c r="M2171" s="14" t="str">
        <f t="shared" si="232"/>
        <v>tier - 2</v>
      </c>
      <c r="N2171" s="14">
        <f t="shared" si="233"/>
        <v>1</v>
      </c>
      <c r="O2171" s="8" t="str">
        <f t="shared" si="234"/>
        <v>tier - 3</v>
      </c>
      <c r="P2171" s="8" t="str">
        <f t="shared" si="235"/>
        <v>R1011</v>
      </c>
      <c r="Q2171" s="35" t="str">
        <f t="shared" si="236"/>
        <v>13-Sep-1992</v>
      </c>
      <c r="R2171" s="35">
        <v>33860</v>
      </c>
      <c r="S2171" s="44">
        <f t="shared" si="237"/>
        <v>31</v>
      </c>
      <c r="T2171" s="47">
        <v>36976.449999999997</v>
      </c>
      <c r="U2171" s="14" t="s">
        <v>2198</v>
      </c>
      <c r="V2171" s="58">
        <v>33860</v>
      </c>
      <c r="W2171" s="14">
        <v>0</v>
      </c>
      <c r="X2171" s="77">
        <v>36976.449999999997</v>
      </c>
      <c r="Y2171" s="14" t="s">
        <v>11</v>
      </c>
      <c r="Z2171" s="14" t="s">
        <v>12</v>
      </c>
      <c r="AA2171" s="14" t="s">
        <v>42</v>
      </c>
      <c r="AB2171" s="38">
        <v>31</v>
      </c>
    </row>
    <row r="2172" spans="1:28" x14ac:dyDescent="0.35">
      <c r="A2172" t="s">
        <v>2199</v>
      </c>
      <c r="B2172">
        <v>1991</v>
      </c>
      <c r="C2172" t="s">
        <v>15</v>
      </c>
      <c r="D2172" s="42">
        <v>1</v>
      </c>
      <c r="E2172">
        <v>3</v>
      </c>
      <c r="F2172" s="37">
        <v>37040.879999999997</v>
      </c>
      <c r="G2172" t="s">
        <v>11</v>
      </c>
      <c r="H2172" t="s">
        <v>11</v>
      </c>
      <c r="I2172" t="s">
        <v>42</v>
      </c>
      <c r="J2172" s="40">
        <v>1991</v>
      </c>
      <c r="K2172" s="43" t="s">
        <v>15</v>
      </c>
      <c r="L2172" s="14">
        <f t="shared" si="231"/>
        <v>1</v>
      </c>
      <c r="M2172" s="14" t="str">
        <f t="shared" si="232"/>
        <v>tier - 2</v>
      </c>
      <c r="N2172" s="14">
        <f t="shared" si="233"/>
        <v>9</v>
      </c>
      <c r="O2172" s="8" t="str">
        <f t="shared" si="234"/>
        <v>tier - 2</v>
      </c>
      <c r="P2172" s="8" t="str">
        <f t="shared" si="235"/>
        <v>R1011</v>
      </c>
      <c r="Q2172" s="35" t="str">
        <f t="shared" si="236"/>
        <v>1-Nov-1991</v>
      </c>
      <c r="R2172" s="35">
        <v>33543</v>
      </c>
      <c r="S2172" s="44">
        <f t="shared" si="237"/>
        <v>32</v>
      </c>
      <c r="T2172" s="47">
        <v>37040.879999999997</v>
      </c>
      <c r="U2172" s="14" t="s">
        <v>2199</v>
      </c>
      <c r="V2172" s="58">
        <v>33543</v>
      </c>
      <c r="W2172" s="14">
        <v>3</v>
      </c>
      <c r="X2172" s="77">
        <v>37040.879999999997</v>
      </c>
      <c r="Y2172" s="14" t="s">
        <v>11</v>
      </c>
      <c r="Z2172" s="14" t="s">
        <v>11</v>
      </c>
      <c r="AA2172" s="14" t="s">
        <v>42</v>
      </c>
      <c r="AB2172" s="38">
        <v>32</v>
      </c>
    </row>
    <row r="2173" spans="1:28" x14ac:dyDescent="0.35">
      <c r="A2173" t="s">
        <v>2200</v>
      </c>
      <c r="B2173">
        <v>1988</v>
      </c>
      <c r="C2173" t="s">
        <v>30</v>
      </c>
      <c r="D2173" s="42">
        <v>17</v>
      </c>
      <c r="E2173">
        <v>3</v>
      </c>
      <c r="F2173" s="37">
        <v>37076.370000000003</v>
      </c>
      <c r="G2173" t="s">
        <v>11</v>
      </c>
      <c r="H2173" t="s">
        <v>16</v>
      </c>
      <c r="I2173" t="s">
        <v>42</v>
      </c>
      <c r="J2173" s="40">
        <v>1988</v>
      </c>
      <c r="K2173" s="43" t="s">
        <v>30</v>
      </c>
      <c r="L2173" s="14">
        <f t="shared" si="231"/>
        <v>1</v>
      </c>
      <c r="M2173" s="14" t="str">
        <f t="shared" si="232"/>
        <v>tier - 2</v>
      </c>
      <c r="N2173" s="14">
        <f t="shared" si="233"/>
        <v>2</v>
      </c>
      <c r="O2173" s="8" t="str">
        <f t="shared" si="234"/>
        <v>tier - 1</v>
      </c>
      <c r="P2173" s="8" t="str">
        <f t="shared" si="235"/>
        <v>R1011</v>
      </c>
      <c r="Q2173" s="35" t="str">
        <f t="shared" si="236"/>
        <v>17-Dec-1988</v>
      </c>
      <c r="R2173" s="35">
        <v>32494</v>
      </c>
      <c r="S2173" s="44">
        <f t="shared" si="237"/>
        <v>34</v>
      </c>
      <c r="T2173" s="47">
        <v>37076.370000000003</v>
      </c>
      <c r="U2173" s="14" t="s">
        <v>2200</v>
      </c>
      <c r="V2173" s="58">
        <v>32494</v>
      </c>
      <c r="W2173" s="14">
        <v>3</v>
      </c>
      <c r="X2173" s="77">
        <v>37076.370000000003</v>
      </c>
      <c r="Y2173" s="14" t="s">
        <v>11</v>
      </c>
      <c r="Z2173" s="14" t="s">
        <v>16</v>
      </c>
      <c r="AA2173" s="14" t="s">
        <v>42</v>
      </c>
      <c r="AB2173" s="38">
        <v>34</v>
      </c>
    </row>
    <row r="2174" spans="1:28" x14ac:dyDescent="0.35">
      <c r="A2174" t="s">
        <v>2201</v>
      </c>
      <c r="B2174">
        <v>1989</v>
      </c>
      <c r="C2174" t="s">
        <v>18</v>
      </c>
      <c r="D2174" s="42">
        <v>10</v>
      </c>
      <c r="E2174">
        <v>0</v>
      </c>
      <c r="F2174" s="37">
        <v>37079.370000000003</v>
      </c>
      <c r="G2174" t="s">
        <v>11</v>
      </c>
      <c r="H2174" t="s">
        <v>12</v>
      </c>
      <c r="I2174" t="s">
        <v>42</v>
      </c>
      <c r="J2174" s="40">
        <v>1989</v>
      </c>
      <c r="K2174" s="43" t="s">
        <v>18</v>
      </c>
      <c r="L2174" s="14">
        <f t="shared" si="231"/>
        <v>1</v>
      </c>
      <c r="M2174" s="14" t="str">
        <f t="shared" si="232"/>
        <v>tier - 2</v>
      </c>
      <c r="N2174" s="14">
        <f t="shared" si="233"/>
        <v>1</v>
      </c>
      <c r="O2174" s="8" t="str">
        <f t="shared" si="234"/>
        <v>tier - 3</v>
      </c>
      <c r="P2174" s="8" t="str">
        <f t="shared" si="235"/>
        <v>R1011</v>
      </c>
      <c r="Q2174" s="35" t="str">
        <f t="shared" si="236"/>
        <v>10-Jun-1989</v>
      </c>
      <c r="R2174" s="35">
        <v>32669</v>
      </c>
      <c r="S2174" s="44">
        <f t="shared" si="237"/>
        <v>34</v>
      </c>
      <c r="T2174" s="47">
        <v>37079.370000000003</v>
      </c>
      <c r="U2174" s="14" t="s">
        <v>2201</v>
      </c>
      <c r="V2174" s="58">
        <v>32669</v>
      </c>
      <c r="W2174" s="14">
        <v>0</v>
      </c>
      <c r="X2174" s="77">
        <v>37079.370000000003</v>
      </c>
      <c r="Y2174" s="14" t="s">
        <v>11</v>
      </c>
      <c r="Z2174" s="14" t="s">
        <v>12</v>
      </c>
      <c r="AA2174" s="14" t="s">
        <v>42</v>
      </c>
      <c r="AB2174" s="38">
        <v>34</v>
      </c>
    </row>
    <row r="2175" spans="1:28" x14ac:dyDescent="0.35">
      <c r="A2175" t="s">
        <v>2202</v>
      </c>
      <c r="B2175">
        <v>1995</v>
      </c>
      <c r="C2175" t="s">
        <v>37</v>
      </c>
      <c r="D2175" s="42">
        <v>30</v>
      </c>
      <c r="E2175">
        <v>0</v>
      </c>
      <c r="F2175" s="37">
        <v>37133.9</v>
      </c>
      <c r="G2175" t="s">
        <v>11</v>
      </c>
      <c r="H2175" t="s">
        <v>11</v>
      </c>
      <c r="I2175" t="s">
        <v>13</v>
      </c>
      <c r="J2175" s="40">
        <v>1995</v>
      </c>
      <c r="K2175" s="43" t="s">
        <v>37</v>
      </c>
      <c r="L2175" s="14">
        <f t="shared" si="231"/>
        <v>1</v>
      </c>
      <c r="M2175" s="14" t="str">
        <f t="shared" si="232"/>
        <v>tier - 2</v>
      </c>
      <c r="N2175" s="14">
        <f t="shared" si="233"/>
        <v>9</v>
      </c>
      <c r="O2175" s="8" t="str">
        <f t="shared" si="234"/>
        <v>tier - 2</v>
      </c>
      <c r="P2175" s="8" t="str">
        <f t="shared" si="235"/>
        <v>R1013</v>
      </c>
      <c r="Q2175" s="35" t="str">
        <f t="shared" si="236"/>
        <v>30-Oct-1995</v>
      </c>
      <c r="R2175" s="35">
        <v>35002</v>
      </c>
      <c r="S2175" s="44">
        <f t="shared" si="237"/>
        <v>28</v>
      </c>
      <c r="T2175" s="47">
        <v>37133.9</v>
      </c>
      <c r="U2175" s="14" t="s">
        <v>2202</v>
      </c>
      <c r="V2175" s="58">
        <v>35002</v>
      </c>
      <c r="W2175" s="14">
        <v>0</v>
      </c>
      <c r="X2175" s="77">
        <v>37133.9</v>
      </c>
      <c r="Y2175" s="14" t="s">
        <v>11</v>
      </c>
      <c r="Z2175" s="14" t="s">
        <v>11</v>
      </c>
      <c r="AA2175" s="14" t="s">
        <v>13</v>
      </c>
      <c r="AB2175" s="38">
        <v>28</v>
      </c>
    </row>
    <row r="2176" spans="1:28" x14ac:dyDescent="0.35">
      <c r="A2176" t="s">
        <v>2203</v>
      </c>
      <c r="B2176">
        <v>2000</v>
      </c>
      <c r="C2176" t="s">
        <v>20</v>
      </c>
      <c r="D2176" s="42">
        <v>5</v>
      </c>
      <c r="E2176">
        <v>1</v>
      </c>
      <c r="F2176" s="37">
        <v>37165.160000000003</v>
      </c>
      <c r="G2176" t="s">
        <v>16</v>
      </c>
      <c r="H2176" t="s">
        <v>12</v>
      </c>
      <c r="I2176" t="s">
        <v>31</v>
      </c>
      <c r="J2176" s="40">
        <v>2000</v>
      </c>
      <c r="K2176" s="43" t="s">
        <v>20</v>
      </c>
      <c r="L2176" s="14">
        <f t="shared" si="231"/>
        <v>240</v>
      </c>
      <c r="M2176" s="14" t="str">
        <f t="shared" si="232"/>
        <v>tier - 1</v>
      </c>
      <c r="N2176" s="14">
        <f t="shared" si="233"/>
        <v>1</v>
      </c>
      <c r="O2176" s="8" t="str">
        <f t="shared" si="234"/>
        <v>tier - 3</v>
      </c>
      <c r="P2176" s="8" t="str">
        <f t="shared" si="235"/>
        <v>Unknown</v>
      </c>
      <c r="Q2176" s="35" t="str">
        <f t="shared" si="236"/>
        <v>5-Sep-2000</v>
      </c>
      <c r="R2176" s="35">
        <v>36774</v>
      </c>
      <c r="S2176" s="44">
        <f t="shared" si="237"/>
        <v>23</v>
      </c>
      <c r="T2176" s="47">
        <v>37165.160000000003</v>
      </c>
      <c r="U2176" s="14" t="s">
        <v>2203</v>
      </c>
      <c r="V2176" s="58">
        <v>36774</v>
      </c>
      <c r="W2176" s="14">
        <v>1</v>
      </c>
      <c r="X2176" s="77">
        <v>37165.160000000003</v>
      </c>
      <c r="Y2176" s="14" t="s">
        <v>16</v>
      </c>
      <c r="Z2176" s="14" t="s">
        <v>12</v>
      </c>
      <c r="AA2176" s="14" t="s">
        <v>8395</v>
      </c>
      <c r="AB2176" s="38">
        <v>23</v>
      </c>
    </row>
    <row r="2177" spans="1:28" x14ac:dyDescent="0.35">
      <c r="A2177" t="s">
        <v>2204</v>
      </c>
      <c r="B2177">
        <v>1990</v>
      </c>
      <c r="C2177" t="s">
        <v>37</v>
      </c>
      <c r="D2177" s="42">
        <v>17</v>
      </c>
      <c r="E2177">
        <v>3</v>
      </c>
      <c r="F2177" s="37">
        <v>37251.22</v>
      </c>
      <c r="G2177" t="s">
        <v>11</v>
      </c>
      <c r="H2177" t="s">
        <v>11</v>
      </c>
      <c r="I2177" t="s">
        <v>42</v>
      </c>
      <c r="J2177" s="40">
        <v>1990</v>
      </c>
      <c r="K2177" s="43" t="s">
        <v>37</v>
      </c>
      <c r="L2177" s="14">
        <f t="shared" si="231"/>
        <v>1</v>
      </c>
      <c r="M2177" s="14" t="str">
        <f t="shared" si="232"/>
        <v>tier - 2</v>
      </c>
      <c r="N2177" s="14">
        <f t="shared" si="233"/>
        <v>9</v>
      </c>
      <c r="O2177" s="8" t="str">
        <f t="shared" si="234"/>
        <v>tier - 2</v>
      </c>
      <c r="P2177" s="8" t="str">
        <f t="shared" si="235"/>
        <v>R1011</v>
      </c>
      <c r="Q2177" s="35" t="str">
        <f t="shared" si="236"/>
        <v>17-Oct-1990</v>
      </c>
      <c r="R2177" s="35">
        <v>33163</v>
      </c>
      <c r="S2177" s="44">
        <f t="shared" si="237"/>
        <v>33</v>
      </c>
      <c r="T2177" s="47">
        <v>37251.22</v>
      </c>
      <c r="U2177" s="14" t="s">
        <v>2204</v>
      </c>
      <c r="V2177" s="58">
        <v>33163</v>
      </c>
      <c r="W2177" s="14">
        <v>3</v>
      </c>
      <c r="X2177" s="77">
        <v>37251.22</v>
      </c>
      <c r="Y2177" s="14" t="s">
        <v>11</v>
      </c>
      <c r="Z2177" s="14" t="s">
        <v>11</v>
      </c>
      <c r="AA2177" s="14" t="s">
        <v>42</v>
      </c>
      <c r="AB2177" s="38">
        <v>33</v>
      </c>
    </row>
    <row r="2178" spans="1:28" x14ac:dyDescent="0.35">
      <c r="A2178" t="s">
        <v>2205</v>
      </c>
      <c r="B2178">
        <v>1985</v>
      </c>
      <c r="C2178" t="s">
        <v>15</v>
      </c>
      <c r="D2178" s="42">
        <v>17</v>
      </c>
      <c r="E2178">
        <v>0</v>
      </c>
      <c r="F2178" s="37">
        <v>37270.15</v>
      </c>
      <c r="G2178" t="s">
        <v>11</v>
      </c>
      <c r="H2178" t="s">
        <v>16</v>
      </c>
      <c r="I2178" t="s">
        <v>247</v>
      </c>
      <c r="J2178" s="40">
        <v>1985</v>
      </c>
      <c r="K2178" s="43" t="s">
        <v>15</v>
      </c>
      <c r="L2178" s="14">
        <f t="shared" si="231"/>
        <v>1</v>
      </c>
      <c r="M2178" s="14" t="str">
        <f t="shared" si="232"/>
        <v>tier - 2</v>
      </c>
      <c r="N2178" s="14">
        <f t="shared" si="233"/>
        <v>2</v>
      </c>
      <c r="O2178" s="8" t="str">
        <f t="shared" si="234"/>
        <v>tier - 1</v>
      </c>
      <c r="P2178" s="8" t="str">
        <f t="shared" si="235"/>
        <v>R1024</v>
      </c>
      <c r="Q2178" s="35" t="str">
        <f t="shared" si="236"/>
        <v>17-Nov-1985</v>
      </c>
      <c r="R2178" s="35">
        <v>31368</v>
      </c>
      <c r="S2178" s="44">
        <f t="shared" si="237"/>
        <v>38</v>
      </c>
      <c r="T2178" s="47">
        <v>37270.15</v>
      </c>
      <c r="U2178" s="14" t="s">
        <v>2205</v>
      </c>
      <c r="V2178" s="58">
        <v>31368</v>
      </c>
      <c r="W2178" s="14">
        <v>0</v>
      </c>
      <c r="X2178" s="77">
        <v>37270.15</v>
      </c>
      <c r="Y2178" s="14" t="s">
        <v>11</v>
      </c>
      <c r="Z2178" s="14" t="s">
        <v>16</v>
      </c>
      <c r="AA2178" s="14" t="s">
        <v>247</v>
      </c>
      <c r="AB2178" s="38">
        <v>38</v>
      </c>
    </row>
    <row r="2179" spans="1:28" x14ac:dyDescent="0.35">
      <c r="A2179" t="s">
        <v>2206</v>
      </c>
      <c r="B2179">
        <v>1975</v>
      </c>
      <c r="C2179" t="s">
        <v>15</v>
      </c>
      <c r="D2179" s="42">
        <v>9</v>
      </c>
      <c r="E2179">
        <v>1</v>
      </c>
      <c r="F2179" s="37">
        <v>37272.339999999997</v>
      </c>
      <c r="G2179" t="s">
        <v>11</v>
      </c>
      <c r="H2179" t="s">
        <v>12</v>
      </c>
      <c r="I2179" t="s">
        <v>42</v>
      </c>
      <c r="J2179" s="40">
        <v>1975</v>
      </c>
      <c r="K2179" s="43" t="s">
        <v>15</v>
      </c>
      <c r="L2179" s="14">
        <f t="shared" si="231"/>
        <v>1</v>
      </c>
      <c r="M2179" s="14" t="str">
        <f t="shared" si="232"/>
        <v>tier - 2</v>
      </c>
      <c r="N2179" s="14">
        <f t="shared" si="233"/>
        <v>1</v>
      </c>
      <c r="O2179" s="8" t="str">
        <f t="shared" si="234"/>
        <v>tier - 3</v>
      </c>
      <c r="P2179" s="8" t="str">
        <f t="shared" si="235"/>
        <v>R1011</v>
      </c>
      <c r="Q2179" s="35" t="str">
        <f t="shared" si="236"/>
        <v>9-Nov-1975</v>
      </c>
      <c r="R2179" s="35">
        <v>27707</v>
      </c>
      <c r="S2179" s="44">
        <f t="shared" si="237"/>
        <v>48</v>
      </c>
      <c r="T2179" s="47">
        <v>37272.339999999997</v>
      </c>
      <c r="U2179" s="14" t="s">
        <v>2206</v>
      </c>
      <c r="V2179" s="58">
        <v>27707</v>
      </c>
      <c r="W2179" s="14">
        <v>1</v>
      </c>
      <c r="X2179" s="77">
        <v>37272.339999999997</v>
      </c>
      <c r="Y2179" s="14" t="s">
        <v>11</v>
      </c>
      <c r="Z2179" s="14" t="s">
        <v>12</v>
      </c>
      <c r="AA2179" s="14" t="s">
        <v>42</v>
      </c>
      <c r="AB2179" s="38">
        <v>48</v>
      </c>
    </row>
    <row r="2180" spans="1:28" x14ac:dyDescent="0.35">
      <c r="A2180" t="s">
        <v>2207</v>
      </c>
      <c r="B2180">
        <v>1969</v>
      </c>
      <c r="C2180" t="s">
        <v>37</v>
      </c>
      <c r="D2180" s="42">
        <v>30</v>
      </c>
      <c r="E2180">
        <v>0</v>
      </c>
      <c r="F2180" s="37">
        <v>37277.269999999997</v>
      </c>
      <c r="G2180" t="s">
        <v>16</v>
      </c>
      <c r="H2180" t="s">
        <v>12</v>
      </c>
      <c r="I2180" t="s">
        <v>42</v>
      </c>
      <c r="J2180" s="40">
        <v>1969</v>
      </c>
      <c r="K2180" s="43" t="s">
        <v>37</v>
      </c>
      <c r="L2180" s="14">
        <f t="shared" si="231"/>
        <v>240</v>
      </c>
      <c r="M2180" s="14" t="str">
        <f t="shared" si="232"/>
        <v>tier - 1</v>
      </c>
      <c r="N2180" s="14">
        <f t="shared" si="233"/>
        <v>1</v>
      </c>
      <c r="O2180" s="8" t="str">
        <f t="shared" si="234"/>
        <v>tier - 3</v>
      </c>
      <c r="P2180" s="8" t="str">
        <f t="shared" si="235"/>
        <v>R1011</v>
      </c>
      <c r="Q2180" s="35" t="str">
        <f t="shared" si="236"/>
        <v>30-Oct-1969</v>
      </c>
      <c r="R2180" s="35">
        <v>25506</v>
      </c>
      <c r="S2180" s="44">
        <f t="shared" si="237"/>
        <v>54</v>
      </c>
      <c r="T2180" s="47">
        <v>37277.269999999997</v>
      </c>
      <c r="U2180" s="14" t="s">
        <v>2207</v>
      </c>
      <c r="V2180" s="58">
        <v>25506</v>
      </c>
      <c r="W2180" s="14">
        <v>0</v>
      </c>
      <c r="X2180" s="77">
        <v>37277.269999999997</v>
      </c>
      <c r="Y2180" s="14" t="s">
        <v>16</v>
      </c>
      <c r="Z2180" s="14" t="s">
        <v>12</v>
      </c>
      <c r="AA2180" s="14" t="s">
        <v>42</v>
      </c>
      <c r="AB2180" s="38">
        <v>54</v>
      </c>
    </row>
    <row r="2181" spans="1:28" x14ac:dyDescent="0.35">
      <c r="A2181" t="s">
        <v>2208</v>
      </c>
      <c r="B2181">
        <v>1979</v>
      </c>
      <c r="C2181" t="s">
        <v>35</v>
      </c>
      <c r="D2181" s="42">
        <v>3</v>
      </c>
      <c r="E2181">
        <v>2</v>
      </c>
      <c r="F2181" s="37">
        <v>37425.94</v>
      </c>
      <c r="G2181" t="s">
        <v>11</v>
      </c>
      <c r="H2181" t="s">
        <v>16</v>
      </c>
      <c r="I2181" t="s">
        <v>42</v>
      </c>
      <c r="J2181" s="40">
        <v>1979</v>
      </c>
      <c r="K2181" s="43" t="s">
        <v>35</v>
      </c>
      <c r="L2181" s="14">
        <f t="shared" ref="L2181:L2244" si="238">MATCH($G$4:$G$2346,$G$4:$G$2346,0)</f>
        <v>1</v>
      </c>
      <c r="M2181" s="14" t="str">
        <f t="shared" ref="M2181:M2244" si="239">IF(G2181="?",INDEX($G$4:$G$2346,MODE($L$4:$L$2346)),G2181)</f>
        <v>tier - 2</v>
      </c>
      <c r="N2181" s="14">
        <f t="shared" ref="N2181:N2244" si="240">MATCH($H$4:$H$2346,$H$4:$H$2346,0)</f>
        <v>2</v>
      </c>
      <c r="O2181" s="8" t="str">
        <f t="shared" ref="O2181:O2244" si="241">IF(H2181="?",INDEX($H$4:$H$2346,MODE($N$4:$N$2346)),H2181)</f>
        <v>tier - 1</v>
      </c>
      <c r="P2181" s="8" t="str">
        <f t="shared" ref="P2181:P2244" si="242">IF(I2181="?","Unknown",I2181)</f>
        <v>R1011</v>
      </c>
      <c r="Q2181" s="35" t="str">
        <f t="shared" ref="Q2181:Q2244" si="243">CONCATENATE(D2181,"-",K2181,"-",J2181)</f>
        <v>3-Aug-1979</v>
      </c>
      <c r="R2181" s="35">
        <v>29070</v>
      </c>
      <c r="S2181" s="44">
        <f t="shared" ref="S2181:S2244" si="244">ROUND((($S$2-R2181)/365),0)</f>
        <v>44</v>
      </c>
      <c r="T2181" s="47">
        <v>37425.94</v>
      </c>
      <c r="U2181" s="14" t="s">
        <v>2208</v>
      </c>
      <c r="V2181" s="58">
        <v>29070</v>
      </c>
      <c r="W2181" s="14">
        <v>2</v>
      </c>
      <c r="X2181" s="77">
        <v>37425.94</v>
      </c>
      <c r="Y2181" s="14" t="s">
        <v>11</v>
      </c>
      <c r="Z2181" s="14" t="s">
        <v>16</v>
      </c>
      <c r="AA2181" s="14" t="s">
        <v>42</v>
      </c>
      <c r="AB2181" s="38">
        <v>44</v>
      </c>
    </row>
    <row r="2182" spans="1:28" x14ac:dyDescent="0.35">
      <c r="A2182" t="s">
        <v>2209</v>
      </c>
      <c r="B2182">
        <v>2002</v>
      </c>
      <c r="C2182" t="s">
        <v>20</v>
      </c>
      <c r="D2182" s="42">
        <v>27</v>
      </c>
      <c r="E2182">
        <v>3</v>
      </c>
      <c r="F2182" s="37">
        <v>37465.339999999997</v>
      </c>
      <c r="G2182" t="s">
        <v>16</v>
      </c>
      <c r="H2182" t="s">
        <v>11</v>
      </c>
      <c r="I2182" t="s">
        <v>23</v>
      </c>
      <c r="J2182" s="40">
        <v>2002</v>
      </c>
      <c r="K2182" s="43" t="s">
        <v>20</v>
      </c>
      <c r="L2182" s="14">
        <f t="shared" si="238"/>
        <v>240</v>
      </c>
      <c r="M2182" s="14" t="str">
        <f t="shared" si="239"/>
        <v>tier - 1</v>
      </c>
      <c r="N2182" s="14">
        <f t="shared" si="240"/>
        <v>9</v>
      </c>
      <c r="O2182" s="8" t="str">
        <f t="shared" si="241"/>
        <v>tier - 2</v>
      </c>
      <c r="P2182" s="8" t="str">
        <f t="shared" si="242"/>
        <v>R1012</v>
      </c>
      <c r="Q2182" s="35" t="str">
        <f t="shared" si="243"/>
        <v>27-Sep-2002</v>
      </c>
      <c r="R2182" s="35">
        <v>37526</v>
      </c>
      <c r="S2182" s="44">
        <f t="shared" si="244"/>
        <v>21</v>
      </c>
      <c r="T2182" s="47">
        <v>37465.339999999997</v>
      </c>
      <c r="U2182" s="14" t="s">
        <v>2209</v>
      </c>
      <c r="V2182" s="58">
        <v>37526</v>
      </c>
      <c r="W2182" s="14">
        <v>3</v>
      </c>
      <c r="X2182" s="77">
        <v>37465.339999999997</v>
      </c>
      <c r="Y2182" s="14" t="s">
        <v>16</v>
      </c>
      <c r="Z2182" s="14" t="s">
        <v>11</v>
      </c>
      <c r="AA2182" s="14" t="s">
        <v>23</v>
      </c>
      <c r="AB2182" s="38">
        <v>21</v>
      </c>
    </row>
    <row r="2183" spans="1:28" x14ac:dyDescent="0.35">
      <c r="A2183" t="s">
        <v>2210</v>
      </c>
      <c r="B2183">
        <v>2000</v>
      </c>
      <c r="C2183" t="s">
        <v>37</v>
      </c>
      <c r="D2183" s="42">
        <v>12</v>
      </c>
      <c r="E2183">
        <v>2</v>
      </c>
      <c r="F2183" s="37">
        <v>37484.449999999997</v>
      </c>
      <c r="G2183" t="s">
        <v>16</v>
      </c>
      <c r="H2183" t="s">
        <v>16</v>
      </c>
      <c r="I2183" t="s">
        <v>13</v>
      </c>
      <c r="J2183" s="40">
        <v>2000</v>
      </c>
      <c r="K2183" s="43" t="s">
        <v>37</v>
      </c>
      <c r="L2183" s="14">
        <f t="shared" si="238"/>
        <v>240</v>
      </c>
      <c r="M2183" s="14" t="str">
        <f t="shared" si="239"/>
        <v>tier - 1</v>
      </c>
      <c r="N2183" s="14">
        <f t="shared" si="240"/>
        <v>2</v>
      </c>
      <c r="O2183" s="8" t="str">
        <f t="shared" si="241"/>
        <v>tier - 1</v>
      </c>
      <c r="P2183" s="8" t="str">
        <f t="shared" si="242"/>
        <v>R1013</v>
      </c>
      <c r="Q2183" s="35" t="str">
        <f t="shared" si="243"/>
        <v>12-Oct-2000</v>
      </c>
      <c r="R2183" s="35">
        <v>36811</v>
      </c>
      <c r="S2183" s="44">
        <f t="shared" si="244"/>
        <v>23</v>
      </c>
      <c r="T2183" s="47">
        <v>37484.449999999997</v>
      </c>
      <c r="U2183" s="14" t="s">
        <v>2210</v>
      </c>
      <c r="V2183" s="58">
        <v>36811</v>
      </c>
      <c r="W2183" s="14">
        <v>2</v>
      </c>
      <c r="X2183" s="77">
        <v>37484.449999999997</v>
      </c>
      <c r="Y2183" s="14" t="s">
        <v>16</v>
      </c>
      <c r="Z2183" s="14" t="s">
        <v>16</v>
      </c>
      <c r="AA2183" s="14" t="s">
        <v>13</v>
      </c>
      <c r="AB2183" s="38">
        <v>23</v>
      </c>
    </row>
    <row r="2184" spans="1:28" x14ac:dyDescent="0.35">
      <c r="A2184" t="s">
        <v>2211</v>
      </c>
      <c r="B2184">
        <v>1990</v>
      </c>
      <c r="C2184" t="s">
        <v>15</v>
      </c>
      <c r="D2184" s="42">
        <v>16</v>
      </c>
      <c r="E2184">
        <v>1</v>
      </c>
      <c r="F2184" s="37">
        <v>37607.53</v>
      </c>
      <c r="G2184" t="s">
        <v>16</v>
      </c>
      <c r="H2184" t="s">
        <v>11</v>
      </c>
      <c r="I2184" t="s">
        <v>166</v>
      </c>
      <c r="J2184" s="40">
        <v>1990</v>
      </c>
      <c r="K2184" s="43" t="s">
        <v>15</v>
      </c>
      <c r="L2184" s="14">
        <f t="shared" si="238"/>
        <v>240</v>
      </c>
      <c r="M2184" s="14" t="str">
        <f t="shared" si="239"/>
        <v>tier - 1</v>
      </c>
      <c r="N2184" s="14">
        <f t="shared" si="240"/>
        <v>9</v>
      </c>
      <c r="O2184" s="8" t="str">
        <f t="shared" si="241"/>
        <v>tier - 2</v>
      </c>
      <c r="P2184" s="8" t="str">
        <f t="shared" si="242"/>
        <v>R1019</v>
      </c>
      <c r="Q2184" s="35" t="str">
        <f t="shared" si="243"/>
        <v>16-Nov-1990</v>
      </c>
      <c r="R2184" s="35">
        <v>33193</v>
      </c>
      <c r="S2184" s="44">
        <f t="shared" si="244"/>
        <v>33</v>
      </c>
      <c r="T2184" s="47">
        <v>37607.53</v>
      </c>
      <c r="U2184" s="14" t="s">
        <v>2211</v>
      </c>
      <c r="V2184" s="58">
        <v>33193</v>
      </c>
      <c r="W2184" s="14">
        <v>1</v>
      </c>
      <c r="X2184" s="77">
        <v>37607.53</v>
      </c>
      <c r="Y2184" s="14" t="s">
        <v>16</v>
      </c>
      <c r="Z2184" s="14" t="s">
        <v>11</v>
      </c>
      <c r="AA2184" s="14" t="s">
        <v>166</v>
      </c>
      <c r="AB2184" s="38">
        <v>33</v>
      </c>
    </row>
    <row r="2185" spans="1:28" x14ac:dyDescent="0.35">
      <c r="A2185" t="s">
        <v>2212</v>
      </c>
      <c r="B2185">
        <v>1982</v>
      </c>
      <c r="C2185" t="s">
        <v>18</v>
      </c>
      <c r="D2185" s="42">
        <v>20</v>
      </c>
      <c r="E2185">
        <v>3</v>
      </c>
      <c r="F2185" s="37">
        <v>37650.74</v>
      </c>
      <c r="G2185" t="s">
        <v>11</v>
      </c>
      <c r="H2185" t="s">
        <v>11</v>
      </c>
      <c r="I2185" t="s">
        <v>23</v>
      </c>
      <c r="J2185" s="40">
        <v>1982</v>
      </c>
      <c r="K2185" s="43" t="s">
        <v>18</v>
      </c>
      <c r="L2185" s="14">
        <f t="shared" si="238"/>
        <v>1</v>
      </c>
      <c r="M2185" s="14" t="str">
        <f t="shared" si="239"/>
        <v>tier - 2</v>
      </c>
      <c r="N2185" s="14">
        <f t="shared" si="240"/>
        <v>9</v>
      </c>
      <c r="O2185" s="8" t="str">
        <f t="shared" si="241"/>
        <v>tier - 2</v>
      </c>
      <c r="P2185" s="8" t="str">
        <f t="shared" si="242"/>
        <v>R1012</v>
      </c>
      <c r="Q2185" s="35" t="str">
        <f t="shared" si="243"/>
        <v>20-Jun-1982</v>
      </c>
      <c r="R2185" s="35">
        <v>30122</v>
      </c>
      <c r="S2185" s="44">
        <f t="shared" si="244"/>
        <v>41</v>
      </c>
      <c r="T2185" s="47">
        <v>37650.74</v>
      </c>
      <c r="U2185" s="14" t="s">
        <v>2212</v>
      </c>
      <c r="V2185" s="58">
        <v>30122</v>
      </c>
      <c r="W2185" s="14">
        <v>3</v>
      </c>
      <c r="X2185" s="77">
        <v>37650.74</v>
      </c>
      <c r="Y2185" s="14" t="s">
        <v>11</v>
      </c>
      <c r="Z2185" s="14" t="s">
        <v>11</v>
      </c>
      <c r="AA2185" s="14" t="s">
        <v>23</v>
      </c>
      <c r="AB2185" s="38">
        <v>41</v>
      </c>
    </row>
    <row r="2186" spans="1:28" x14ac:dyDescent="0.35">
      <c r="A2186" t="s">
        <v>2213</v>
      </c>
      <c r="B2186">
        <v>1970</v>
      </c>
      <c r="C2186" t="s">
        <v>37</v>
      </c>
      <c r="D2186" s="42">
        <v>28</v>
      </c>
      <c r="E2186">
        <v>0</v>
      </c>
      <c r="F2186" s="37">
        <v>37675.06</v>
      </c>
      <c r="G2186" t="s">
        <v>11</v>
      </c>
      <c r="H2186" t="s">
        <v>12</v>
      </c>
      <c r="I2186" t="s">
        <v>42</v>
      </c>
      <c r="J2186" s="40">
        <v>1970</v>
      </c>
      <c r="K2186" s="43" t="s">
        <v>37</v>
      </c>
      <c r="L2186" s="14">
        <f t="shared" si="238"/>
        <v>1</v>
      </c>
      <c r="M2186" s="14" t="str">
        <f t="shared" si="239"/>
        <v>tier - 2</v>
      </c>
      <c r="N2186" s="14">
        <f t="shared" si="240"/>
        <v>1</v>
      </c>
      <c r="O2186" s="8" t="str">
        <f t="shared" si="241"/>
        <v>tier - 3</v>
      </c>
      <c r="P2186" s="8" t="str">
        <f t="shared" si="242"/>
        <v>R1011</v>
      </c>
      <c r="Q2186" s="35" t="str">
        <f t="shared" si="243"/>
        <v>28-Oct-1970</v>
      </c>
      <c r="R2186" s="35">
        <v>25869</v>
      </c>
      <c r="S2186" s="44">
        <f t="shared" si="244"/>
        <v>53</v>
      </c>
      <c r="T2186" s="47">
        <v>37675.06</v>
      </c>
      <c r="U2186" s="14" t="s">
        <v>2213</v>
      </c>
      <c r="V2186" s="58">
        <v>25869</v>
      </c>
      <c r="W2186" s="14">
        <v>0</v>
      </c>
      <c r="X2186" s="77">
        <v>37675.06</v>
      </c>
      <c r="Y2186" s="14" t="s">
        <v>11</v>
      </c>
      <c r="Z2186" s="14" t="s">
        <v>12</v>
      </c>
      <c r="AA2186" s="14" t="s">
        <v>42</v>
      </c>
      <c r="AB2186" s="38">
        <v>53</v>
      </c>
    </row>
    <row r="2187" spans="1:28" x14ac:dyDescent="0.35">
      <c r="A2187" t="s">
        <v>2214</v>
      </c>
      <c r="B2187">
        <v>1988</v>
      </c>
      <c r="C2187" t="s">
        <v>37</v>
      </c>
      <c r="D2187" s="42">
        <v>10</v>
      </c>
      <c r="E2187">
        <v>1</v>
      </c>
      <c r="F2187" s="37">
        <v>37701.879999999997</v>
      </c>
      <c r="G2187" t="s">
        <v>11</v>
      </c>
      <c r="H2187" t="s">
        <v>12</v>
      </c>
      <c r="I2187" t="s">
        <v>249</v>
      </c>
      <c r="J2187" s="40">
        <v>1988</v>
      </c>
      <c r="K2187" s="43" t="s">
        <v>37</v>
      </c>
      <c r="L2187" s="14">
        <f t="shared" si="238"/>
        <v>1</v>
      </c>
      <c r="M2187" s="14" t="str">
        <f t="shared" si="239"/>
        <v>tier - 2</v>
      </c>
      <c r="N2187" s="14">
        <f t="shared" si="240"/>
        <v>1</v>
      </c>
      <c r="O2187" s="8" t="str">
        <f t="shared" si="241"/>
        <v>tier - 3</v>
      </c>
      <c r="P2187" s="8" t="str">
        <f t="shared" si="242"/>
        <v>R1023</v>
      </c>
      <c r="Q2187" s="35" t="str">
        <f t="shared" si="243"/>
        <v>10-Oct-1988</v>
      </c>
      <c r="R2187" s="35">
        <v>32426</v>
      </c>
      <c r="S2187" s="44">
        <f t="shared" si="244"/>
        <v>35</v>
      </c>
      <c r="T2187" s="47">
        <v>37701.879999999997</v>
      </c>
      <c r="U2187" s="14" t="s">
        <v>2214</v>
      </c>
      <c r="V2187" s="58">
        <v>32426</v>
      </c>
      <c r="W2187" s="14">
        <v>1</v>
      </c>
      <c r="X2187" s="77">
        <v>37701.879999999997</v>
      </c>
      <c r="Y2187" s="14" t="s">
        <v>11</v>
      </c>
      <c r="Z2187" s="14" t="s">
        <v>12</v>
      </c>
      <c r="AA2187" s="14" t="s">
        <v>249</v>
      </c>
      <c r="AB2187" s="38">
        <v>35</v>
      </c>
    </row>
    <row r="2188" spans="1:28" x14ac:dyDescent="0.35">
      <c r="A2188" t="s">
        <v>2215</v>
      </c>
      <c r="B2188">
        <v>1976</v>
      </c>
      <c r="C2188" t="s">
        <v>20</v>
      </c>
      <c r="D2188" s="42">
        <v>18</v>
      </c>
      <c r="E2188">
        <v>2</v>
      </c>
      <c r="F2188" s="37">
        <v>37735.199999999997</v>
      </c>
      <c r="G2188" t="s">
        <v>11</v>
      </c>
      <c r="H2188" t="s">
        <v>11</v>
      </c>
      <c r="I2188" t="s">
        <v>42</v>
      </c>
      <c r="J2188" s="40">
        <v>1976</v>
      </c>
      <c r="K2188" s="43" t="s">
        <v>20</v>
      </c>
      <c r="L2188" s="14">
        <f t="shared" si="238"/>
        <v>1</v>
      </c>
      <c r="M2188" s="14" t="str">
        <f t="shared" si="239"/>
        <v>tier - 2</v>
      </c>
      <c r="N2188" s="14">
        <f t="shared" si="240"/>
        <v>9</v>
      </c>
      <c r="O2188" s="8" t="str">
        <f t="shared" si="241"/>
        <v>tier - 2</v>
      </c>
      <c r="P2188" s="8" t="str">
        <f t="shared" si="242"/>
        <v>R1011</v>
      </c>
      <c r="Q2188" s="35" t="str">
        <f t="shared" si="243"/>
        <v>18-Sep-1976</v>
      </c>
      <c r="R2188" s="35">
        <v>28021</v>
      </c>
      <c r="S2188" s="44">
        <f t="shared" si="244"/>
        <v>47</v>
      </c>
      <c r="T2188" s="47">
        <v>37735.199999999997</v>
      </c>
      <c r="U2188" s="14" t="s">
        <v>2215</v>
      </c>
      <c r="V2188" s="58">
        <v>28021</v>
      </c>
      <c r="W2188" s="14">
        <v>2</v>
      </c>
      <c r="X2188" s="77">
        <v>37735.199999999997</v>
      </c>
      <c r="Y2188" s="14" t="s">
        <v>11</v>
      </c>
      <c r="Z2188" s="14" t="s">
        <v>11</v>
      </c>
      <c r="AA2188" s="14" t="s">
        <v>42</v>
      </c>
      <c r="AB2188" s="38">
        <v>47</v>
      </c>
    </row>
    <row r="2189" spans="1:28" x14ac:dyDescent="0.35">
      <c r="A2189" t="s">
        <v>2216</v>
      </c>
      <c r="B2189">
        <v>1986</v>
      </c>
      <c r="C2189" t="s">
        <v>35</v>
      </c>
      <c r="D2189" s="42">
        <v>15</v>
      </c>
      <c r="E2189">
        <v>0</v>
      </c>
      <c r="F2189" s="37">
        <v>37742.58</v>
      </c>
      <c r="G2189" t="s">
        <v>16</v>
      </c>
      <c r="H2189" t="s">
        <v>16</v>
      </c>
      <c r="I2189" t="s">
        <v>13</v>
      </c>
      <c r="J2189" s="40">
        <v>1986</v>
      </c>
      <c r="K2189" s="43" t="s">
        <v>35</v>
      </c>
      <c r="L2189" s="14">
        <f t="shared" si="238"/>
        <v>240</v>
      </c>
      <c r="M2189" s="14" t="str">
        <f t="shared" si="239"/>
        <v>tier - 1</v>
      </c>
      <c r="N2189" s="14">
        <f t="shared" si="240"/>
        <v>2</v>
      </c>
      <c r="O2189" s="8" t="str">
        <f t="shared" si="241"/>
        <v>tier - 1</v>
      </c>
      <c r="P2189" s="8" t="str">
        <f t="shared" si="242"/>
        <v>R1013</v>
      </c>
      <c r="Q2189" s="35" t="str">
        <f t="shared" si="243"/>
        <v>15-Aug-1986</v>
      </c>
      <c r="R2189" s="35">
        <v>31639</v>
      </c>
      <c r="S2189" s="44">
        <f t="shared" si="244"/>
        <v>37</v>
      </c>
      <c r="T2189" s="47">
        <v>37742.58</v>
      </c>
      <c r="U2189" s="14" t="s">
        <v>2216</v>
      </c>
      <c r="V2189" s="58">
        <v>31639</v>
      </c>
      <c r="W2189" s="14">
        <v>0</v>
      </c>
      <c r="X2189" s="77">
        <v>37742.58</v>
      </c>
      <c r="Y2189" s="14" t="s">
        <v>16</v>
      </c>
      <c r="Z2189" s="14" t="s">
        <v>16</v>
      </c>
      <c r="AA2189" s="14" t="s">
        <v>13</v>
      </c>
      <c r="AB2189" s="38">
        <v>37</v>
      </c>
    </row>
    <row r="2190" spans="1:28" x14ac:dyDescent="0.35">
      <c r="A2190" t="s">
        <v>2217</v>
      </c>
      <c r="B2190">
        <v>1983</v>
      </c>
      <c r="C2190" t="s">
        <v>10</v>
      </c>
      <c r="D2190" s="42">
        <v>26</v>
      </c>
      <c r="E2190">
        <v>3</v>
      </c>
      <c r="F2190" s="37">
        <v>37800.980000000003</v>
      </c>
      <c r="G2190" t="s">
        <v>11</v>
      </c>
      <c r="H2190" t="s">
        <v>11</v>
      </c>
      <c r="I2190" t="s">
        <v>42</v>
      </c>
      <c r="J2190" s="40">
        <v>1983</v>
      </c>
      <c r="K2190" s="43" t="s">
        <v>10</v>
      </c>
      <c r="L2190" s="14">
        <f t="shared" si="238"/>
        <v>1</v>
      </c>
      <c r="M2190" s="14" t="str">
        <f t="shared" si="239"/>
        <v>tier - 2</v>
      </c>
      <c r="N2190" s="14">
        <f t="shared" si="240"/>
        <v>9</v>
      </c>
      <c r="O2190" s="8" t="str">
        <f t="shared" si="241"/>
        <v>tier - 2</v>
      </c>
      <c r="P2190" s="8" t="str">
        <f t="shared" si="242"/>
        <v>R1011</v>
      </c>
      <c r="Q2190" s="35" t="str">
        <f t="shared" si="243"/>
        <v>26-Jul-1983</v>
      </c>
      <c r="R2190" s="35">
        <v>30523</v>
      </c>
      <c r="S2190" s="44">
        <f t="shared" si="244"/>
        <v>40</v>
      </c>
      <c r="T2190" s="47">
        <v>37800.980000000003</v>
      </c>
      <c r="U2190" s="14" t="s">
        <v>2217</v>
      </c>
      <c r="V2190" s="58">
        <v>30523</v>
      </c>
      <c r="W2190" s="14">
        <v>3</v>
      </c>
      <c r="X2190" s="77">
        <v>37800.980000000003</v>
      </c>
      <c r="Y2190" s="14" t="s">
        <v>11</v>
      </c>
      <c r="Z2190" s="14" t="s">
        <v>11</v>
      </c>
      <c r="AA2190" s="14" t="s">
        <v>42</v>
      </c>
      <c r="AB2190" s="38">
        <v>40</v>
      </c>
    </row>
    <row r="2191" spans="1:28" x14ac:dyDescent="0.35">
      <c r="A2191" t="s">
        <v>2218</v>
      </c>
      <c r="B2191">
        <v>1979</v>
      </c>
      <c r="C2191" t="s">
        <v>20</v>
      </c>
      <c r="D2191" s="42">
        <v>9</v>
      </c>
      <c r="E2191">
        <v>0</v>
      </c>
      <c r="F2191" s="37">
        <v>37829.72</v>
      </c>
      <c r="G2191" t="s">
        <v>16</v>
      </c>
      <c r="H2191" t="s">
        <v>11</v>
      </c>
      <c r="I2191" t="s">
        <v>42</v>
      </c>
      <c r="J2191" s="40">
        <v>1979</v>
      </c>
      <c r="K2191" s="43" t="s">
        <v>20</v>
      </c>
      <c r="L2191" s="14">
        <f t="shared" si="238"/>
        <v>240</v>
      </c>
      <c r="M2191" s="14" t="str">
        <f t="shared" si="239"/>
        <v>tier - 1</v>
      </c>
      <c r="N2191" s="14">
        <f t="shared" si="240"/>
        <v>9</v>
      </c>
      <c r="O2191" s="8" t="str">
        <f t="shared" si="241"/>
        <v>tier - 2</v>
      </c>
      <c r="P2191" s="8" t="str">
        <f t="shared" si="242"/>
        <v>R1011</v>
      </c>
      <c r="Q2191" s="35" t="str">
        <f t="shared" si="243"/>
        <v>9-Sep-1979</v>
      </c>
      <c r="R2191" s="35">
        <v>29107</v>
      </c>
      <c r="S2191" s="44">
        <f t="shared" si="244"/>
        <v>44</v>
      </c>
      <c r="T2191" s="47">
        <v>37829.72</v>
      </c>
      <c r="U2191" s="14" t="s">
        <v>2218</v>
      </c>
      <c r="V2191" s="58">
        <v>29107</v>
      </c>
      <c r="W2191" s="14">
        <v>0</v>
      </c>
      <c r="X2191" s="77">
        <v>37829.72</v>
      </c>
      <c r="Y2191" s="14" t="s">
        <v>16</v>
      </c>
      <c r="Z2191" s="14" t="s">
        <v>11</v>
      </c>
      <c r="AA2191" s="14" t="s">
        <v>42</v>
      </c>
      <c r="AB2191" s="38">
        <v>44</v>
      </c>
    </row>
    <row r="2192" spans="1:28" x14ac:dyDescent="0.35">
      <c r="A2192" t="s">
        <v>2219</v>
      </c>
      <c r="B2192">
        <v>1998</v>
      </c>
      <c r="C2192" t="s">
        <v>10</v>
      </c>
      <c r="D2192" s="42">
        <v>29</v>
      </c>
      <c r="E2192">
        <v>0</v>
      </c>
      <c r="F2192" s="37">
        <v>38126.25</v>
      </c>
      <c r="G2192" t="s">
        <v>16</v>
      </c>
      <c r="H2192" t="s">
        <v>12</v>
      </c>
      <c r="I2192" t="s">
        <v>13</v>
      </c>
      <c r="J2192" s="40">
        <v>1998</v>
      </c>
      <c r="K2192" s="43" t="s">
        <v>10</v>
      </c>
      <c r="L2192" s="14">
        <f t="shared" si="238"/>
        <v>240</v>
      </c>
      <c r="M2192" s="14" t="str">
        <f t="shared" si="239"/>
        <v>tier - 1</v>
      </c>
      <c r="N2192" s="14">
        <f t="shared" si="240"/>
        <v>1</v>
      </c>
      <c r="O2192" s="8" t="str">
        <f t="shared" si="241"/>
        <v>tier - 3</v>
      </c>
      <c r="P2192" s="8" t="str">
        <f t="shared" si="242"/>
        <v>R1013</v>
      </c>
      <c r="Q2192" s="35" t="str">
        <f t="shared" si="243"/>
        <v>29-Jul-1998</v>
      </c>
      <c r="R2192" s="35">
        <v>36005</v>
      </c>
      <c r="S2192" s="44">
        <f t="shared" si="244"/>
        <v>25</v>
      </c>
      <c r="T2192" s="47">
        <v>38126.25</v>
      </c>
      <c r="U2192" s="14" t="s">
        <v>2219</v>
      </c>
      <c r="V2192" s="58">
        <v>36005</v>
      </c>
      <c r="W2192" s="14">
        <v>0</v>
      </c>
      <c r="X2192" s="77">
        <v>38126.25</v>
      </c>
      <c r="Y2192" s="14" t="s">
        <v>16</v>
      </c>
      <c r="Z2192" s="14" t="s">
        <v>12</v>
      </c>
      <c r="AA2192" s="14" t="s">
        <v>13</v>
      </c>
      <c r="AB2192" s="38">
        <v>25</v>
      </c>
    </row>
    <row r="2193" spans="1:28" x14ac:dyDescent="0.35">
      <c r="A2193" t="s">
        <v>2220</v>
      </c>
      <c r="B2193">
        <v>1972</v>
      </c>
      <c r="C2193" t="s">
        <v>15</v>
      </c>
      <c r="D2193" s="42">
        <v>19</v>
      </c>
      <c r="E2193">
        <v>0</v>
      </c>
      <c r="F2193" s="37">
        <v>38189.1</v>
      </c>
      <c r="G2193" t="s">
        <v>11</v>
      </c>
      <c r="H2193" t="s">
        <v>11</v>
      </c>
      <c r="I2193" t="s">
        <v>42</v>
      </c>
      <c r="J2193" s="40">
        <v>1972</v>
      </c>
      <c r="K2193" s="43" t="s">
        <v>15</v>
      </c>
      <c r="L2193" s="14">
        <f t="shared" si="238"/>
        <v>1</v>
      </c>
      <c r="M2193" s="14" t="str">
        <f t="shared" si="239"/>
        <v>tier - 2</v>
      </c>
      <c r="N2193" s="14">
        <f t="shared" si="240"/>
        <v>9</v>
      </c>
      <c r="O2193" s="8" t="str">
        <f t="shared" si="241"/>
        <v>tier - 2</v>
      </c>
      <c r="P2193" s="8" t="str">
        <f t="shared" si="242"/>
        <v>R1011</v>
      </c>
      <c r="Q2193" s="35" t="str">
        <f t="shared" si="243"/>
        <v>19-Nov-1972</v>
      </c>
      <c r="R2193" s="35">
        <v>26622</v>
      </c>
      <c r="S2193" s="44">
        <f t="shared" si="244"/>
        <v>51</v>
      </c>
      <c r="T2193" s="47">
        <v>38189.1</v>
      </c>
      <c r="U2193" s="14" t="s">
        <v>2220</v>
      </c>
      <c r="V2193" s="58">
        <v>26622</v>
      </c>
      <c r="W2193" s="14">
        <v>0</v>
      </c>
      <c r="X2193" s="77">
        <v>38189.1</v>
      </c>
      <c r="Y2193" s="14" t="s">
        <v>11</v>
      </c>
      <c r="Z2193" s="14" t="s">
        <v>11</v>
      </c>
      <c r="AA2193" s="14" t="s">
        <v>42</v>
      </c>
      <c r="AB2193" s="38">
        <v>51</v>
      </c>
    </row>
    <row r="2194" spans="1:28" x14ac:dyDescent="0.35">
      <c r="A2194" t="s">
        <v>2221</v>
      </c>
      <c r="B2194">
        <v>1989</v>
      </c>
      <c r="C2194" t="s">
        <v>20</v>
      </c>
      <c r="D2194" s="42">
        <v>8</v>
      </c>
      <c r="E2194">
        <v>3</v>
      </c>
      <c r="F2194" s="37">
        <v>38237.339999999997</v>
      </c>
      <c r="G2194" t="s">
        <v>11</v>
      </c>
      <c r="H2194" t="s">
        <v>12</v>
      </c>
      <c r="I2194" t="s">
        <v>42</v>
      </c>
      <c r="J2194" s="40">
        <v>1989</v>
      </c>
      <c r="K2194" s="43" t="s">
        <v>20</v>
      </c>
      <c r="L2194" s="14">
        <f t="shared" si="238"/>
        <v>1</v>
      </c>
      <c r="M2194" s="14" t="str">
        <f t="shared" si="239"/>
        <v>tier - 2</v>
      </c>
      <c r="N2194" s="14">
        <f t="shared" si="240"/>
        <v>1</v>
      </c>
      <c r="O2194" s="8" t="str">
        <f t="shared" si="241"/>
        <v>tier - 3</v>
      </c>
      <c r="P2194" s="8" t="str">
        <f t="shared" si="242"/>
        <v>R1011</v>
      </c>
      <c r="Q2194" s="35" t="str">
        <f t="shared" si="243"/>
        <v>8-Sep-1989</v>
      </c>
      <c r="R2194" s="35">
        <v>32759</v>
      </c>
      <c r="S2194" s="44">
        <f t="shared" si="244"/>
        <v>34</v>
      </c>
      <c r="T2194" s="47">
        <v>38237.339999999997</v>
      </c>
      <c r="U2194" s="14" t="s">
        <v>2221</v>
      </c>
      <c r="V2194" s="58">
        <v>32759</v>
      </c>
      <c r="W2194" s="14">
        <v>3</v>
      </c>
      <c r="X2194" s="77">
        <v>38237.339999999997</v>
      </c>
      <c r="Y2194" s="14" t="s">
        <v>11</v>
      </c>
      <c r="Z2194" s="14" t="s">
        <v>12</v>
      </c>
      <c r="AA2194" s="14" t="s">
        <v>42</v>
      </c>
      <c r="AB2194" s="38">
        <v>34</v>
      </c>
    </row>
    <row r="2195" spans="1:28" x14ac:dyDescent="0.35">
      <c r="A2195" t="s">
        <v>2222</v>
      </c>
      <c r="B2195">
        <v>1964</v>
      </c>
      <c r="C2195" t="s">
        <v>18</v>
      </c>
      <c r="D2195" s="42">
        <v>16</v>
      </c>
      <c r="E2195">
        <v>0</v>
      </c>
      <c r="F2195" s="37">
        <v>38241.74</v>
      </c>
      <c r="G2195" t="s">
        <v>11</v>
      </c>
      <c r="H2195" t="s">
        <v>12</v>
      </c>
      <c r="I2195" t="s">
        <v>42</v>
      </c>
      <c r="J2195" s="40">
        <v>1964</v>
      </c>
      <c r="K2195" s="43" t="s">
        <v>18</v>
      </c>
      <c r="L2195" s="14">
        <f t="shared" si="238"/>
        <v>1</v>
      </c>
      <c r="M2195" s="14" t="str">
        <f t="shared" si="239"/>
        <v>tier - 2</v>
      </c>
      <c r="N2195" s="14">
        <f t="shared" si="240"/>
        <v>1</v>
      </c>
      <c r="O2195" s="8" t="str">
        <f t="shared" si="241"/>
        <v>tier - 3</v>
      </c>
      <c r="P2195" s="8" t="str">
        <f t="shared" si="242"/>
        <v>R1011</v>
      </c>
      <c r="Q2195" s="35" t="str">
        <f t="shared" si="243"/>
        <v>16-Jun-1964</v>
      </c>
      <c r="R2195" s="35">
        <v>23544</v>
      </c>
      <c r="S2195" s="44">
        <f t="shared" si="244"/>
        <v>59</v>
      </c>
      <c r="T2195" s="47">
        <v>38241.74</v>
      </c>
      <c r="U2195" s="14" t="s">
        <v>2222</v>
      </c>
      <c r="V2195" s="58">
        <v>23544</v>
      </c>
      <c r="W2195" s="14">
        <v>0</v>
      </c>
      <c r="X2195" s="77">
        <v>38241.74</v>
      </c>
      <c r="Y2195" s="14" t="s">
        <v>11</v>
      </c>
      <c r="Z2195" s="14" t="s">
        <v>12</v>
      </c>
      <c r="AA2195" s="14" t="s">
        <v>42</v>
      </c>
      <c r="AB2195" s="38">
        <v>59</v>
      </c>
    </row>
    <row r="2196" spans="1:28" x14ac:dyDescent="0.35">
      <c r="A2196" t="s">
        <v>2223</v>
      </c>
      <c r="B2196">
        <v>1980</v>
      </c>
      <c r="C2196" t="s">
        <v>35</v>
      </c>
      <c r="D2196" s="42">
        <v>16</v>
      </c>
      <c r="E2196">
        <v>1</v>
      </c>
      <c r="F2196" s="37">
        <v>38245.589999999997</v>
      </c>
      <c r="G2196" t="s">
        <v>16</v>
      </c>
      <c r="H2196" t="s">
        <v>11</v>
      </c>
      <c r="I2196" t="s">
        <v>13</v>
      </c>
      <c r="J2196" s="40">
        <v>1980</v>
      </c>
      <c r="K2196" s="43" t="s">
        <v>35</v>
      </c>
      <c r="L2196" s="14">
        <f t="shared" si="238"/>
        <v>240</v>
      </c>
      <c r="M2196" s="14" t="str">
        <f t="shared" si="239"/>
        <v>tier - 1</v>
      </c>
      <c r="N2196" s="14">
        <f t="shared" si="240"/>
        <v>9</v>
      </c>
      <c r="O2196" s="8" t="str">
        <f t="shared" si="241"/>
        <v>tier - 2</v>
      </c>
      <c r="P2196" s="8" t="str">
        <f t="shared" si="242"/>
        <v>R1013</v>
      </c>
      <c r="Q2196" s="35" t="str">
        <f t="shared" si="243"/>
        <v>16-Aug-1980</v>
      </c>
      <c r="R2196" s="35">
        <v>29449</v>
      </c>
      <c r="S2196" s="44">
        <f t="shared" si="244"/>
        <v>43</v>
      </c>
      <c r="T2196" s="47">
        <v>38245.589999999997</v>
      </c>
      <c r="U2196" s="14" t="s">
        <v>2223</v>
      </c>
      <c r="V2196" s="58">
        <v>29449</v>
      </c>
      <c r="W2196" s="14">
        <v>1</v>
      </c>
      <c r="X2196" s="77">
        <v>38245.589999999997</v>
      </c>
      <c r="Y2196" s="14" t="s">
        <v>16</v>
      </c>
      <c r="Z2196" s="14" t="s">
        <v>11</v>
      </c>
      <c r="AA2196" s="14" t="s">
        <v>13</v>
      </c>
      <c r="AB2196" s="38">
        <v>43</v>
      </c>
    </row>
    <row r="2197" spans="1:28" x14ac:dyDescent="0.35">
      <c r="A2197" t="s">
        <v>2224</v>
      </c>
      <c r="B2197">
        <v>1989</v>
      </c>
      <c r="C2197" t="s">
        <v>37</v>
      </c>
      <c r="D2197" s="42">
        <v>30</v>
      </c>
      <c r="E2197">
        <v>1</v>
      </c>
      <c r="F2197" s="37">
        <v>38282.75</v>
      </c>
      <c r="G2197" t="s">
        <v>16</v>
      </c>
      <c r="H2197" t="s">
        <v>11</v>
      </c>
      <c r="I2197" t="s">
        <v>13</v>
      </c>
      <c r="J2197" s="40">
        <v>1989</v>
      </c>
      <c r="K2197" s="43" t="s">
        <v>37</v>
      </c>
      <c r="L2197" s="14">
        <f t="shared" si="238"/>
        <v>240</v>
      </c>
      <c r="M2197" s="14" t="str">
        <f t="shared" si="239"/>
        <v>tier - 1</v>
      </c>
      <c r="N2197" s="14">
        <f t="shared" si="240"/>
        <v>9</v>
      </c>
      <c r="O2197" s="8" t="str">
        <f t="shared" si="241"/>
        <v>tier - 2</v>
      </c>
      <c r="P2197" s="8" t="str">
        <f t="shared" si="242"/>
        <v>R1013</v>
      </c>
      <c r="Q2197" s="35" t="str">
        <f t="shared" si="243"/>
        <v>30-Oct-1989</v>
      </c>
      <c r="R2197" s="35">
        <v>32811</v>
      </c>
      <c r="S2197" s="44">
        <f t="shared" si="244"/>
        <v>34</v>
      </c>
      <c r="T2197" s="47">
        <v>38282.75</v>
      </c>
      <c r="U2197" s="14" t="s">
        <v>2224</v>
      </c>
      <c r="V2197" s="58">
        <v>32811</v>
      </c>
      <c r="W2197" s="14">
        <v>1</v>
      </c>
      <c r="X2197" s="77">
        <v>38282.75</v>
      </c>
      <c r="Y2197" s="14" t="s">
        <v>16</v>
      </c>
      <c r="Z2197" s="14" t="s">
        <v>11</v>
      </c>
      <c r="AA2197" s="14" t="s">
        <v>13</v>
      </c>
      <c r="AB2197" s="38">
        <v>34</v>
      </c>
    </row>
    <row r="2198" spans="1:28" x14ac:dyDescent="0.35">
      <c r="A2198" t="s">
        <v>2225</v>
      </c>
      <c r="B2198">
        <v>1980</v>
      </c>
      <c r="C2198" t="s">
        <v>18</v>
      </c>
      <c r="D2198" s="42">
        <v>12</v>
      </c>
      <c r="E2198">
        <v>2</v>
      </c>
      <c r="F2198" s="37">
        <v>38313.129999999997</v>
      </c>
      <c r="G2198" t="s">
        <v>16</v>
      </c>
      <c r="H2198" t="s">
        <v>12</v>
      </c>
      <c r="I2198" t="s">
        <v>42</v>
      </c>
      <c r="J2198" s="40">
        <v>1980</v>
      </c>
      <c r="K2198" s="43" t="s">
        <v>18</v>
      </c>
      <c r="L2198" s="14">
        <f t="shared" si="238"/>
        <v>240</v>
      </c>
      <c r="M2198" s="14" t="str">
        <f t="shared" si="239"/>
        <v>tier - 1</v>
      </c>
      <c r="N2198" s="14">
        <f t="shared" si="240"/>
        <v>1</v>
      </c>
      <c r="O2198" s="8" t="str">
        <f t="shared" si="241"/>
        <v>tier - 3</v>
      </c>
      <c r="P2198" s="8" t="str">
        <f t="shared" si="242"/>
        <v>R1011</v>
      </c>
      <c r="Q2198" s="35" t="str">
        <f t="shared" si="243"/>
        <v>12-Jun-1980</v>
      </c>
      <c r="R2198" s="35">
        <v>29384</v>
      </c>
      <c r="S2198" s="44">
        <f t="shared" si="244"/>
        <v>43</v>
      </c>
      <c r="T2198" s="47">
        <v>38313.129999999997</v>
      </c>
      <c r="U2198" s="14" t="s">
        <v>2225</v>
      </c>
      <c r="V2198" s="58">
        <v>29384</v>
      </c>
      <c r="W2198" s="14">
        <v>2</v>
      </c>
      <c r="X2198" s="77">
        <v>38313.129999999997</v>
      </c>
      <c r="Y2198" s="14" t="s">
        <v>16</v>
      </c>
      <c r="Z2198" s="14" t="s">
        <v>12</v>
      </c>
      <c r="AA2198" s="14" t="s">
        <v>42</v>
      </c>
      <c r="AB2198" s="38">
        <v>43</v>
      </c>
    </row>
    <row r="2199" spans="1:28" x14ac:dyDescent="0.35">
      <c r="A2199" t="s">
        <v>2226</v>
      </c>
      <c r="B2199">
        <v>2002</v>
      </c>
      <c r="C2199" t="s">
        <v>20</v>
      </c>
      <c r="D2199" s="42">
        <v>17</v>
      </c>
      <c r="E2199">
        <v>2</v>
      </c>
      <c r="F2199" s="37">
        <v>38344.57</v>
      </c>
      <c r="G2199" t="s">
        <v>16</v>
      </c>
      <c r="H2199" t="s">
        <v>12</v>
      </c>
      <c r="I2199" t="s">
        <v>42</v>
      </c>
      <c r="J2199" s="40">
        <v>2002</v>
      </c>
      <c r="K2199" s="43" t="s">
        <v>20</v>
      </c>
      <c r="L2199" s="14">
        <f t="shared" si="238"/>
        <v>240</v>
      </c>
      <c r="M2199" s="14" t="str">
        <f t="shared" si="239"/>
        <v>tier - 1</v>
      </c>
      <c r="N2199" s="14">
        <f t="shared" si="240"/>
        <v>1</v>
      </c>
      <c r="O2199" s="8" t="str">
        <f t="shared" si="241"/>
        <v>tier - 3</v>
      </c>
      <c r="P2199" s="8" t="str">
        <f t="shared" si="242"/>
        <v>R1011</v>
      </c>
      <c r="Q2199" s="35" t="str">
        <f t="shared" si="243"/>
        <v>17-Sep-2002</v>
      </c>
      <c r="R2199" s="35">
        <v>37516</v>
      </c>
      <c r="S2199" s="44">
        <f t="shared" si="244"/>
        <v>21</v>
      </c>
      <c r="T2199" s="47">
        <v>38344.57</v>
      </c>
      <c r="U2199" s="14" t="s">
        <v>2226</v>
      </c>
      <c r="V2199" s="58">
        <v>37516</v>
      </c>
      <c r="W2199" s="14">
        <v>2</v>
      </c>
      <c r="X2199" s="77">
        <v>38344.57</v>
      </c>
      <c r="Y2199" s="14" t="s">
        <v>16</v>
      </c>
      <c r="Z2199" s="14" t="s">
        <v>12</v>
      </c>
      <c r="AA2199" s="14" t="s">
        <v>42</v>
      </c>
      <c r="AB2199" s="38">
        <v>21</v>
      </c>
    </row>
    <row r="2200" spans="1:28" x14ac:dyDescent="0.35">
      <c r="A2200" t="s">
        <v>2227</v>
      </c>
      <c r="B2200">
        <v>1970</v>
      </c>
      <c r="C2200" t="s">
        <v>35</v>
      </c>
      <c r="D2200" s="42">
        <v>22</v>
      </c>
      <c r="E2200">
        <v>0</v>
      </c>
      <c r="F2200" s="37">
        <v>38389.79</v>
      </c>
      <c r="G2200" t="s">
        <v>11</v>
      </c>
      <c r="H2200" t="s">
        <v>12</v>
      </c>
      <c r="I2200" t="s">
        <v>42</v>
      </c>
      <c r="J2200" s="40">
        <v>1970</v>
      </c>
      <c r="K2200" s="43" t="s">
        <v>35</v>
      </c>
      <c r="L2200" s="14">
        <f t="shared" si="238"/>
        <v>1</v>
      </c>
      <c r="M2200" s="14" t="str">
        <f t="shared" si="239"/>
        <v>tier - 2</v>
      </c>
      <c r="N2200" s="14">
        <f t="shared" si="240"/>
        <v>1</v>
      </c>
      <c r="O2200" s="8" t="str">
        <f t="shared" si="241"/>
        <v>tier - 3</v>
      </c>
      <c r="P2200" s="8" t="str">
        <f t="shared" si="242"/>
        <v>R1011</v>
      </c>
      <c r="Q2200" s="35" t="str">
        <f t="shared" si="243"/>
        <v>22-Aug-1970</v>
      </c>
      <c r="R2200" s="35">
        <v>25802</v>
      </c>
      <c r="S2200" s="44">
        <f t="shared" si="244"/>
        <v>53</v>
      </c>
      <c r="T2200" s="47">
        <v>38389.79</v>
      </c>
      <c r="U2200" s="14" t="s">
        <v>2227</v>
      </c>
      <c r="V2200" s="58">
        <v>25802</v>
      </c>
      <c r="W2200" s="14">
        <v>0</v>
      </c>
      <c r="X2200" s="77">
        <v>38389.79</v>
      </c>
      <c r="Y2200" s="14" t="s">
        <v>11</v>
      </c>
      <c r="Z2200" s="14" t="s">
        <v>12</v>
      </c>
      <c r="AA2200" s="14" t="s">
        <v>42</v>
      </c>
      <c r="AB2200" s="38">
        <v>53</v>
      </c>
    </row>
    <row r="2201" spans="1:28" x14ac:dyDescent="0.35">
      <c r="A2201" t="s">
        <v>2228</v>
      </c>
      <c r="B2201">
        <v>1971</v>
      </c>
      <c r="C2201" t="s">
        <v>30</v>
      </c>
      <c r="D2201" s="42">
        <v>23</v>
      </c>
      <c r="E2201">
        <v>0</v>
      </c>
      <c r="F2201" s="37">
        <v>38405.26</v>
      </c>
      <c r="G2201" t="s">
        <v>11</v>
      </c>
      <c r="H2201" t="s">
        <v>16</v>
      </c>
      <c r="I2201" t="s">
        <v>42</v>
      </c>
      <c r="J2201" s="40">
        <v>1971</v>
      </c>
      <c r="K2201" s="43" t="s">
        <v>30</v>
      </c>
      <c r="L2201" s="14">
        <f t="shared" si="238"/>
        <v>1</v>
      </c>
      <c r="M2201" s="14" t="str">
        <f t="shared" si="239"/>
        <v>tier - 2</v>
      </c>
      <c r="N2201" s="14">
        <f t="shared" si="240"/>
        <v>2</v>
      </c>
      <c r="O2201" s="8" t="str">
        <f t="shared" si="241"/>
        <v>tier - 1</v>
      </c>
      <c r="P2201" s="8" t="str">
        <f t="shared" si="242"/>
        <v>R1011</v>
      </c>
      <c r="Q2201" s="35" t="str">
        <f t="shared" si="243"/>
        <v>23-Dec-1971</v>
      </c>
      <c r="R2201" s="35">
        <v>26290</v>
      </c>
      <c r="S2201" s="44">
        <f t="shared" si="244"/>
        <v>51</v>
      </c>
      <c r="T2201" s="47">
        <v>38405.26</v>
      </c>
      <c r="U2201" s="14" t="s">
        <v>2228</v>
      </c>
      <c r="V2201" s="58">
        <v>26290</v>
      </c>
      <c r="W2201" s="14">
        <v>0</v>
      </c>
      <c r="X2201" s="77">
        <v>38405.26</v>
      </c>
      <c r="Y2201" s="14" t="s">
        <v>11</v>
      </c>
      <c r="Z2201" s="14" t="s">
        <v>16</v>
      </c>
      <c r="AA2201" s="14" t="s">
        <v>42</v>
      </c>
      <c r="AB2201" s="38">
        <v>51</v>
      </c>
    </row>
    <row r="2202" spans="1:28" x14ac:dyDescent="0.35">
      <c r="A2202" t="s">
        <v>2229</v>
      </c>
      <c r="B2202">
        <v>1986</v>
      </c>
      <c r="C2202" t="s">
        <v>18</v>
      </c>
      <c r="D2202" s="42">
        <v>21</v>
      </c>
      <c r="E2202">
        <v>2</v>
      </c>
      <c r="F2202" s="37">
        <v>38415.47</v>
      </c>
      <c r="G2202" t="s">
        <v>16</v>
      </c>
      <c r="H2202" t="s">
        <v>11</v>
      </c>
      <c r="I2202" t="s">
        <v>42</v>
      </c>
      <c r="J2202" s="40">
        <v>1986</v>
      </c>
      <c r="K2202" s="43" t="s">
        <v>18</v>
      </c>
      <c r="L2202" s="14">
        <f t="shared" si="238"/>
        <v>240</v>
      </c>
      <c r="M2202" s="14" t="str">
        <f t="shared" si="239"/>
        <v>tier - 1</v>
      </c>
      <c r="N2202" s="14">
        <f t="shared" si="240"/>
        <v>9</v>
      </c>
      <c r="O2202" s="8" t="str">
        <f t="shared" si="241"/>
        <v>tier - 2</v>
      </c>
      <c r="P2202" s="8" t="str">
        <f t="shared" si="242"/>
        <v>R1011</v>
      </c>
      <c r="Q2202" s="35" t="str">
        <f t="shared" si="243"/>
        <v>21-Jun-1986</v>
      </c>
      <c r="R2202" s="35">
        <v>31584</v>
      </c>
      <c r="S2202" s="44">
        <f t="shared" si="244"/>
        <v>37</v>
      </c>
      <c r="T2202" s="47">
        <v>38415.47</v>
      </c>
      <c r="U2202" s="14" t="s">
        <v>2229</v>
      </c>
      <c r="V2202" s="58">
        <v>31584</v>
      </c>
      <c r="W2202" s="14">
        <v>2</v>
      </c>
      <c r="X2202" s="77">
        <v>38415.47</v>
      </c>
      <c r="Y2202" s="14" t="s">
        <v>16</v>
      </c>
      <c r="Z2202" s="14" t="s">
        <v>11</v>
      </c>
      <c r="AA2202" s="14" t="s">
        <v>42</v>
      </c>
      <c r="AB2202" s="38">
        <v>37</v>
      </c>
    </row>
    <row r="2203" spans="1:28" x14ac:dyDescent="0.35">
      <c r="A2203" t="s">
        <v>2230</v>
      </c>
      <c r="B2203">
        <v>1999</v>
      </c>
      <c r="C2203" t="s">
        <v>15</v>
      </c>
      <c r="D2203" s="42">
        <v>12</v>
      </c>
      <c r="E2203">
        <v>2</v>
      </c>
      <c r="F2203" s="37">
        <v>38511.629999999997</v>
      </c>
      <c r="G2203" t="s">
        <v>11</v>
      </c>
      <c r="H2203" t="s">
        <v>11</v>
      </c>
      <c r="I2203" t="s">
        <v>247</v>
      </c>
      <c r="J2203" s="40">
        <v>1999</v>
      </c>
      <c r="K2203" s="43" t="s">
        <v>15</v>
      </c>
      <c r="L2203" s="14">
        <f t="shared" si="238"/>
        <v>1</v>
      </c>
      <c r="M2203" s="14" t="str">
        <f t="shared" si="239"/>
        <v>tier - 2</v>
      </c>
      <c r="N2203" s="14">
        <f t="shared" si="240"/>
        <v>9</v>
      </c>
      <c r="O2203" s="8" t="str">
        <f t="shared" si="241"/>
        <v>tier - 2</v>
      </c>
      <c r="P2203" s="8" t="str">
        <f t="shared" si="242"/>
        <v>R1024</v>
      </c>
      <c r="Q2203" s="35" t="str">
        <f t="shared" si="243"/>
        <v>12-Nov-1999</v>
      </c>
      <c r="R2203" s="35">
        <v>36476</v>
      </c>
      <c r="S2203" s="44">
        <f t="shared" si="244"/>
        <v>24</v>
      </c>
      <c r="T2203" s="47">
        <v>38511.629999999997</v>
      </c>
      <c r="U2203" s="14" t="s">
        <v>2230</v>
      </c>
      <c r="V2203" s="58">
        <v>36476</v>
      </c>
      <c r="W2203" s="14">
        <v>2</v>
      </c>
      <c r="X2203" s="77">
        <v>38511.629999999997</v>
      </c>
      <c r="Y2203" s="14" t="s">
        <v>11</v>
      </c>
      <c r="Z2203" s="14" t="s">
        <v>11</v>
      </c>
      <c r="AA2203" s="14" t="s">
        <v>247</v>
      </c>
      <c r="AB2203" s="38">
        <v>24</v>
      </c>
    </row>
    <row r="2204" spans="1:28" x14ac:dyDescent="0.35">
      <c r="A2204" t="s">
        <v>2231</v>
      </c>
      <c r="B2204">
        <v>1990</v>
      </c>
      <c r="C2204" t="s">
        <v>10</v>
      </c>
      <c r="D2204" s="42">
        <v>13</v>
      </c>
      <c r="E2204">
        <v>3</v>
      </c>
      <c r="F2204" s="37">
        <v>38652.089999999997</v>
      </c>
      <c r="G2204" t="s">
        <v>11</v>
      </c>
      <c r="H2204" t="s">
        <v>11</v>
      </c>
      <c r="I2204" t="s">
        <v>42</v>
      </c>
      <c r="J2204" s="40">
        <v>1990</v>
      </c>
      <c r="K2204" s="43" t="s">
        <v>10</v>
      </c>
      <c r="L2204" s="14">
        <f t="shared" si="238"/>
        <v>1</v>
      </c>
      <c r="M2204" s="14" t="str">
        <f t="shared" si="239"/>
        <v>tier - 2</v>
      </c>
      <c r="N2204" s="14">
        <f t="shared" si="240"/>
        <v>9</v>
      </c>
      <c r="O2204" s="8" t="str">
        <f t="shared" si="241"/>
        <v>tier - 2</v>
      </c>
      <c r="P2204" s="8" t="str">
        <f t="shared" si="242"/>
        <v>R1011</v>
      </c>
      <c r="Q2204" s="35" t="str">
        <f t="shared" si="243"/>
        <v>13-Jul-1990</v>
      </c>
      <c r="R2204" s="35">
        <v>33067</v>
      </c>
      <c r="S2204" s="44">
        <f t="shared" si="244"/>
        <v>33</v>
      </c>
      <c r="T2204" s="47">
        <v>38652.089999999997</v>
      </c>
      <c r="U2204" s="14" t="s">
        <v>2231</v>
      </c>
      <c r="V2204" s="58">
        <v>33067</v>
      </c>
      <c r="W2204" s="14">
        <v>3</v>
      </c>
      <c r="X2204" s="77">
        <v>38652.089999999997</v>
      </c>
      <c r="Y2204" s="14" t="s">
        <v>11</v>
      </c>
      <c r="Z2204" s="14" t="s">
        <v>11</v>
      </c>
      <c r="AA2204" s="14" t="s">
        <v>42</v>
      </c>
      <c r="AB2204" s="38">
        <v>33</v>
      </c>
    </row>
    <row r="2205" spans="1:28" x14ac:dyDescent="0.35">
      <c r="A2205" t="s">
        <v>2232</v>
      </c>
      <c r="B2205">
        <v>1986</v>
      </c>
      <c r="C2205" t="s">
        <v>10</v>
      </c>
      <c r="D2205" s="42">
        <v>20</v>
      </c>
      <c r="E2205">
        <v>1</v>
      </c>
      <c r="F2205" s="37">
        <v>38709.18</v>
      </c>
      <c r="G2205" t="s">
        <v>16</v>
      </c>
      <c r="H2205" t="s">
        <v>12</v>
      </c>
      <c r="I2205" t="s">
        <v>13</v>
      </c>
      <c r="J2205" s="40">
        <v>1986</v>
      </c>
      <c r="K2205" s="43" t="s">
        <v>10</v>
      </c>
      <c r="L2205" s="14">
        <f t="shared" si="238"/>
        <v>240</v>
      </c>
      <c r="M2205" s="14" t="str">
        <f t="shared" si="239"/>
        <v>tier - 1</v>
      </c>
      <c r="N2205" s="14">
        <f t="shared" si="240"/>
        <v>1</v>
      </c>
      <c r="O2205" s="8" t="str">
        <f t="shared" si="241"/>
        <v>tier - 3</v>
      </c>
      <c r="P2205" s="8" t="str">
        <f t="shared" si="242"/>
        <v>R1013</v>
      </c>
      <c r="Q2205" s="35" t="str">
        <f t="shared" si="243"/>
        <v>20-Jul-1986</v>
      </c>
      <c r="R2205" s="35">
        <v>31613</v>
      </c>
      <c r="S2205" s="44">
        <f t="shared" si="244"/>
        <v>37</v>
      </c>
      <c r="T2205" s="47">
        <v>38709.18</v>
      </c>
      <c r="U2205" s="14" t="s">
        <v>2232</v>
      </c>
      <c r="V2205" s="58">
        <v>31613</v>
      </c>
      <c r="W2205" s="14">
        <v>1</v>
      </c>
      <c r="X2205" s="77">
        <v>38709.18</v>
      </c>
      <c r="Y2205" s="14" t="s">
        <v>16</v>
      </c>
      <c r="Z2205" s="14" t="s">
        <v>12</v>
      </c>
      <c r="AA2205" s="14" t="s">
        <v>13</v>
      </c>
      <c r="AB2205" s="38">
        <v>37</v>
      </c>
    </row>
    <row r="2206" spans="1:28" x14ac:dyDescent="0.35">
      <c r="A2206" t="s">
        <v>31</v>
      </c>
      <c r="B2206">
        <v>1991</v>
      </c>
      <c r="C2206" t="s">
        <v>15</v>
      </c>
      <c r="D2206" s="42">
        <v>22</v>
      </c>
      <c r="E2206">
        <v>2</v>
      </c>
      <c r="F2206" s="37">
        <v>38711</v>
      </c>
      <c r="G2206" t="s">
        <v>16</v>
      </c>
      <c r="H2206" t="s">
        <v>12</v>
      </c>
      <c r="I2206" t="s">
        <v>42</v>
      </c>
      <c r="J2206" s="40">
        <v>1991</v>
      </c>
      <c r="K2206" s="43" t="s">
        <v>15</v>
      </c>
      <c r="L2206" s="14">
        <f t="shared" si="238"/>
        <v>240</v>
      </c>
      <c r="M2206" s="14" t="str">
        <f t="shared" si="239"/>
        <v>tier - 1</v>
      </c>
      <c r="N2206" s="14">
        <f t="shared" si="240"/>
        <v>1</v>
      </c>
      <c r="O2206" s="8" t="str">
        <f t="shared" si="241"/>
        <v>tier - 3</v>
      </c>
      <c r="P2206" s="8" t="str">
        <f t="shared" si="242"/>
        <v>R1011</v>
      </c>
      <c r="Q2206" s="35" t="str">
        <f t="shared" si="243"/>
        <v>22-Nov-1991</v>
      </c>
      <c r="R2206" s="35">
        <v>33564</v>
      </c>
      <c r="S2206" s="44">
        <f t="shared" si="244"/>
        <v>32</v>
      </c>
      <c r="T2206" s="47">
        <v>38711</v>
      </c>
      <c r="U2206" s="14" t="s">
        <v>31</v>
      </c>
      <c r="V2206" s="58">
        <v>33564</v>
      </c>
      <c r="W2206" s="14">
        <v>2</v>
      </c>
      <c r="X2206" s="77">
        <v>38711</v>
      </c>
      <c r="Y2206" s="14" t="s">
        <v>16</v>
      </c>
      <c r="Z2206" s="14" t="s">
        <v>12</v>
      </c>
      <c r="AA2206" s="14" t="s">
        <v>42</v>
      </c>
      <c r="AB2206" s="38">
        <v>32</v>
      </c>
    </row>
    <row r="2207" spans="1:28" x14ac:dyDescent="0.35">
      <c r="A2207" t="s">
        <v>2233</v>
      </c>
      <c r="B2207">
        <v>1991</v>
      </c>
      <c r="C2207" t="s">
        <v>15</v>
      </c>
      <c r="D2207" s="42">
        <v>2</v>
      </c>
      <c r="E2207">
        <v>2</v>
      </c>
      <c r="F2207" s="37">
        <v>38711</v>
      </c>
      <c r="G2207" t="s">
        <v>11</v>
      </c>
      <c r="H2207" t="s">
        <v>11</v>
      </c>
      <c r="I2207" t="s">
        <v>42</v>
      </c>
      <c r="J2207" s="40">
        <v>1991</v>
      </c>
      <c r="K2207" s="43" t="s">
        <v>15</v>
      </c>
      <c r="L2207" s="14">
        <f t="shared" si="238"/>
        <v>1</v>
      </c>
      <c r="M2207" s="14" t="str">
        <f t="shared" si="239"/>
        <v>tier - 2</v>
      </c>
      <c r="N2207" s="14">
        <f t="shared" si="240"/>
        <v>9</v>
      </c>
      <c r="O2207" s="8" t="str">
        <f t="shared" si="241"/>
        <v>tier - 2</v>
      </c>
      <c r="P2207" s="8" t="str">
        <f t="shared" si="242"/>
        <v>R1011</v>
      </c>
      <c r="Q2207" s="35" t="str">
        <f t="shared" si="243"/>
        <v>2-Nov-1991</v>
      </c>
      <c r="R2207" s="35">
        <v>33544</v>
      </c>
      <c r="S2207" s="44">
        <f t="shared" si="244"/>
        <v>32</v>
      </c>
      <c r="T2207" s="47">
        <v>38711</v>
      </c>
      <c r="U2207" s="14" t="s">
        <v>2233</v>
      </c>
      <c r="V2207" s="58">
        <v>33544</v>
      </c>
      <c r="W2207" s="14">
        <v>2</v>
      </c>
      <c r="X2207" s="77">
        <v>38711</v>
      </c>
      <c r="Y2207" s="14" t="s">
        <v>11</v>
      </c>
      <c r="Z2207" s="14" t="s">
        <v>11</v>
      </c>
      <c r="AA2207" s="14" t="s">
        <v>42</v>
      </c>
      <c r="AB2207" s="38">
        <v>32</v>
      </c>
    </row>
    <row r="2208" spans="1:28" x14ac:dyDescent="0.35">
      <c r="A2208" t="s">
        <v>2234</v>
      </c>
      <c r="B2208">
        <v>1976</v>
      </c>
      <c r="C2208" t="s">
        <v>18</v>
      </c>
      <c r="D2208" s="42">
        <v>15</v>
      </c>
      <c r="E2208">
        <v>2</v>
      </c>
      <c r="F2208" s="37">
        <v>38740.120000000003</v>
      </c>
      <c r="G2208" t="s">
        <v>11</v>
      </c>
      <c r="H2208" t="s">
        <v>11</v>
      </c>
      <c r="I2208" t="s">
        <v>23</v>
      </c>
      <c r="J2208" s="40">
        <v>1976</v>
      </c>
      <c r="K2208" s="43" t="s">
        <v>18</v>
      </c>
      <c r="L2208" s="14">
        <f t="shared" si="238"/>
        <v>1</v>
      </c>
      <c r="M2208" s="14" t="str">
        <f t="shared" si="239"/>
        <v>tier - 2</v>
      </c>
      <c r="N2208" s="14">
        <f t="shared" si="240"/>
        <v>9</v>
      </c>
      <c r="O2208" s="8" t="str">
        <f t="shared" si="241"/>
        <v>tier - 2</v>
      </c>
      <c r="P2208" s="8" t="str">
        <f t="shared" si="242"/>
        <v>R1012</v>
      </c>
      <c r="Q2208" s="35" t="str">
        <f t="shared" si="243"/>
        <v>15-Jun-1976</v>
      </c>
      <c r="R2208" s="35">
        <v>27926</v>
      </c>
      <c r="S2208" s="44">
        <f t="shared" si="244"/>
        <v>47</v>
      </c>
      <c r="T2208" s="47">
        <v>38740.120000000003</v>
      </c>
      <c r="U2208" s="14" t="s">
        <v>2234</v>
      </c>
      <c r="V2208" s="58">
        <v>27926</v>
      </c>
      <c r="W2208" s="14">
        <v>2</v>
      </c>
      <c r="X2208" s="77">
        <v>38740.120000000003</v>
      </c>
      <c r="Y2208" s="14" t="s">
        <v>11</v>
      </c>
      <c r="Z2208" s="14" t="s">
        <v>11</v>
      </c>
      <c r="AA2208" s="14" t="s">
        <v>23</v>
      </c>
      <c r="AB2208" s="38">
        <v>47</v>
      </c>
    </row>
    <row r="2209" spans="1:28" x14ac:dyDescent="0.35">
      <c r="A2209" t="s">
        <v>2235</v>
      </c>
      <c r="B2209">
        <v>1991</v>
      </c>
      <c r="C2209" t="s">
        <v>15</v>
      </c>
      <c r="D2209" s="42">
        <v>8</v>
      </c>
      <c r="E2209">
        <v>3</v>
      </c>
      <c r="F2209" s="37">
        <v>38746.36</v>
      </c>
      <c r="G2209" t="s">
        <v>16</v>
      </c>
      <c r="H2209" t="s">
        <v>11</v>
      </c>
      <c r="I2209" t="s">
        <v>23</v>
      </c>
      <c r="J2209" s="40">
        <v>1991</v>
      </c>
      <c r="K2209" s="43" t="s">
        <v>15</v>
      </c>
      <c r="L2209" s="14">
        <f t="shared" si="238"/>
        <v>240</v>
      </c>
      <c r="M2209" s="14" t="str">
        <f t="shared" si="239"/>
        <v>tier - 1</v>
      </c>
      <c r="N2209" s="14">
        <f t="shared" si="240"/>
        <v>9</v>
      </c>
      <c r="O2209" s="8" t="str">
        <f t="shared" si="241"/>
        <v>tier - 2</v>
      </c>
      <c r="P2209" s="8" t="str">
        <f t="shared" si="242"/>
        <v>R1012</v>
      </c>
      <c r="Q2209" s="35" t="str">
        <f t="shared" si="243"/>
        <v>8-Nov-1991</v>
      </c>
      <c r="R2209" s="35">
        <v>33550</v>
      </c>
      <c r="S2209" s="44">
        <f t="shared" si="244"/>
        <v>32</v>
      </c>
      <c r="T2209" s="47">
        <v>38746.36</v>
      </c>
      <c r="U2209" s="14" t="s">
        <v>2235</v>
      </c>
      <c r="V2209" s="58">
        <v>33550</v>
      </c>
      <c r="W2209" s="14">
        <v>3</v>
      </c>
      <c r="X2209" s="77">
        <v>38746.36</v>
      </c>
      <c r="Y2209" s="14" t="s">
        <v>16</v>
      </c>
      <c r="Z2209" s="14" t="s">
        <v>11</v>
      </c>
      <c r="AA2209" s="14" t="s">
        <v>23</v>
      </c>
      <c r="AB2209" s="38">
        <v>32</v>
      </c>
    </row>
    <row r="2210" spans="1:28" x14ac:dyDescent="0.35">
      <c r="A2210" t="s">
        <v>2236</v>
      </c>
      <c r="B2210">
        <v>2004</v>
      </c>
      <c r="C2210" t="s">
        <v>30</v>
      </c>
      <c r="D2210" s="42">
        <v>5</v>
      </c>
      <c r="E2210">
        <v>0</v>
      </c>
      <c r="F2210" s="37">
        <v>38792.69</v>
      </c>
      <c r="G2210" t="s">
        <v>11</v>
      </c>
      <c r="H2210" t="s">
        <v>11</v>
      </c>
      <c r="I2210" t="s">
        <v>13</v>
      </c>
      <c r="J2210" s="40">
        <v>2004</v>
      </c>
      <c r="K2210" s="43" t="s">
        <v>30</v>
      </c>
      <c r="L2210" s="14">
        <f t="shared" si="238"/>
        <v>1</v>
      </c>
      <c r="M2210" s="14" t="str">
        <f t="shared" si="239"/>
        <v>tier - 2</v>
      </c>
      <c r="N2210" s="14">
        <f t="shared" si="240"/>
        <v>9</v>
      </c>
      <c r="O2210" s="8" t="str">
        <f t="shared" si="241"/>
        <v>tier - 2</v>
      </c>
      <c r="P2210" s="8" t="str">
        <f t="shared" si="242"/>
        <v>R1013</v>
      </c>
      <c r="Q2210" s="35" t="str">
        <f t="shared" si="243"/>
        <v>5-Dec-2004</v>
      </c>
      <c r="R2210" s="35">
        <v>38326</v>
      </c>
      <c r="S2210" s="44">
        <f t="shared" si="244"/>
        <v>19</v>
      </c>
      <c r="T2210" s="47">
        <v>38792.69</v>
      </c>
      <c r="U2210" s="14" t="s">
        <v>2236</v>
      </c>
      <c r="V2210" s="58">
        <v>38326</v>
      </c>
      <c r="W2210" s="14">
        <v>0</v>
      </c>
      <c r="X2210" s="77">
        <v>38792.69</v>
      </c>
      <c r="Y2210" s="14" t="s">
        <v>11</v>
      </c>
      <c r="Z2210" s="14" t="s">
        <v>11</v>
      </c>
      <c r="AA2210" s="14" t="s">
        <v>13</v>
      </c>
      <c r="AB2210" s="38">
        <v>19</v>
      </c>
    </row>
    <row r="2211" spans="1:28" x14ac:dyDescent="0.35">
      <c r="A2211" t="s">
        <v>2237</v>
      </c>
      <c r="B2211">
        <v>1979</v>
      </c>
      <c r="C2211" t="s">
        <v>30</v>
      </c>
      <c r="D2211" s="42">
        <v>3</v>
      </c>
      <c r="E2211">
        <v>2</v>
      </c>
      <c r="F2211" s="37">
        <v>38836.980000000003</v>
      </c>
      <c r="G2211" t="s">
        <v>11</v>
      </c>
      <c r="H2211" t="s">
        <v>16</v>
      </c>
      <c r="I2211" t="s">
        <v>42</v>
      </c>
      <c r="J2211" s="40">
        <v>1979</v>
      </c>
      <c r="K2211" s="43" t="s">
        <v>30</v>
      </c>
      <c r="L2211" s="14">
        <f t="shared" si="238"/>
        <v>1</v>
      </c>
      <c r="M2211" s="14" t="str">
        <f t="shared" si="239"/>
        <v>tier - 2</v>
      </c>
      <c r="N2211" s="14">
        <f t="shared" si="240"/>
        <v>2</v>
      </c>
      <c r="O2211" s="8" t="str">
        <f t="shared" si="241"/>
        <v>tier - 1</v>
      </c>
      <c r="P2211" s="8" t="str">
        <f t="shared" si="242"/>
        <v>R1011</v>
      </c>
      <c r="Q2211" s="35" t="str">
        <f t="shared" si="243"/>
        <v>3-Dec-1979</v>
      </c>
      <c r="R2211" s="35">
        <v>29192</v>
      </c>
      <c r="S2211" s="44">
        <f t="shared" si="244"/>
        <v>44</v>
      </c>
      <c r="T2211" s="47">
        <v>38836.980000000003</v>
      </c>
      <c r="U2211" s="14" t="s">
        <v>2237</v>
      </c>
      <c r="V2211" s="58">
        <v>29192</v>
      </c>
      <c r="W2211" s="14">
        <v>2</v>
      </c>
      <c r="X2211" s="77">
        <v>38836.980000000003</v>
      </c>
      <c r="Y2211" s="14" t="s">
        <v>11</v>
      </c>
      <c r="Z2211" s="14" t="s">
        <v>16</v>
      </c>
      <c r="AA2211" s="14" t="s">
        <v>42</v>
      </c>
      <c r="AB2211" s="38">
        <v>44</v>
      </c>
    </row>
    <row r="2212" spans="1:28" x14ac:dyDescent="0.35">
      <c r="A2212" t="s">
        <v>2238</v>
      </c>
      <c r="B2212">
        <v>1964</v>
      </c>
      <c r="C2212" t="s">
        <v>18</v>
      </c>
      <c r="D2212" s="42">
        <v>6</v>
      </c>
      <c r="E2212">
        <v>0</v>
      </c>
      <c r="F2212" s="37">
        <v>38869.25</v>
      </c>
      <c r="G2212" t="s">
        <v>11</v>
      </c>
      <c r="H2212" t="s">
        <v>11</v>
      </c>
      <c r="I2212" t="s">
        <v>42</v>
      </c>
      <c r="J2212" s="40">
        <v>1964</v>
      </c>
      <c r="K2212" s="43" t="s">
        <v>18</v>
      </c>
      <c r="L2212" s="14">
        <f t="shared" si="238"/>
        <v>1</v>
      </c>
      <c r="M2212" s="14" t="str">
        <f t="shared" si="239"/>
        <v>tier - 2</v>
      </c>
      <c r="N2212" s="14">
        <f t="shared" si="240"/>
        <v>9</v>
      </c>
      <c r="O2212" s="8" t="str">
        <f t="shared" si="241"/>
        <v>tier - 2</v>
      </c>
      <c r="P2212" s="8" t="str">
        <f t="shared" si="242"/>
        <v>R1011</v>
      </c>
      <c r="Q2212" s="35" t="str">
        <f t="shared" si="243"/>
        <v>6-Jun-1964</v>
      </c>
      <c r="R2212" s="35">
        <v>23534</v>
      </c>
      <c r="S2212" s="44">
        <f t="shared" si="244"/>
        <v>59</v>
      </c>
      <c r="T2212" s="47">
        <v>38869.25</v>
      </c>
      <c r="U2212" s="14" t="s">
        <v>2238</v>
      </c>
      <c r="V2212" s="58">
        <v>23534</v>
      </c>
      <c r="W2212" s="14">
        <v>0</v>
      </c>
      <c r="X2212" s="77">
        <v>38869.25</v>
      </c>
      <c r="Y2212" s="14" t="s">
        <v>11</v>
      </c>
      <c r="Z2212" s="14" t="s">
        <v>11</v>
      </c>
      <c r="AA2212" s="14" t="s">
        <v>42</v>
      </c>
      <c r="AB2212" s="38">
        <v>59</v>
      </c>
    </row>
    <row r="2213" spans="1:28" x14ac:dyDescent="0.35">
      <c r="A2213" t="s">
        <v>2239</v>
      </c>
      <c r="B2213">
        <v>1967</v>
      </c>
      <c r="C2213" t="s">
        <v>10</v>
      </c>
      <c r="D2213" s="42">
        <v>30</v>
      </c>
      <c r="E2213">
        <v>0</v>
      </c>
      <c r="F2213" s="37">
        <v>38893.360000000001</v>
      </c>
      <c r="G2213" t="s">
        <v>16</v>
      </c>
      <c r="H2213" t="s">
        <v>11</v>
      </c>
      <c r="I2213" t="s">
        <v>42</v>
      </c>
      <c r="J2213" s="40">
        <v>1967</v>
      </c>
      <c r="K2213" s="43" t="s">
        <v>10</v>
      </c>
      <c r="L2213" s="14">
        <f t="shared" si="238"/>
        <v>240</v>
      </c>
      <c r="M2213" s="14" t="str">
        <f t="shared" si="239"/>
        <v>tier - 1</v>
      </c>
      <c r="N2213" s="14">
        <f t="shared" si="240"/>
        <v>9</v>
      </c>
      <c r="O2213" s="8" t="str">
        <f t="shared" si="241"/>
        <v>tier - 2</v>
      </c>
      <c r="P2213" s="8" t="str">
        <f t="shared" si="242"/>
        <v>R1011</v>
      </c>
      <c r="Q2213" s="35" t="str">
        <f t="shared" si="243"/>
        <v>30-Jul-1967</v>
      </c>
      <c r="R2213" s="35">
        <v>24683</v>
      </c>
      <c r="S2213" s="44">
        <f t="shared" si="244"/>
        <v>56</v>
      </c>
      <c r="T2213" s="47">
        <v>38893.360000000001</v>
      </c>
      <c r="U2213" s="14" t="s">
        <v>2239</v>
      </c>
      <c r="V2213" s="58">
        <v>24683</v>
      </c>
      <c r="W2213" s="14">
        <v>0</v>
      </c>
      <c r="X2213" s="77">
        <v>38893.360000000001</v>
      </c>
      <c r="Y2213" s="14" t="s">
        <v>16</v>
      </c>
      <c r="Z2213" s="14" t="s">
        <v>11</v>
      </c>
      <c r="AA2213" s="14" t="s">
        <v>42</v>
      </c>
      <c r="AB2213" s="38">
        <v>56</v>
      </c>
    </row>
    <row r="2214" spans="1:28" x14ac:dyDescent="0.35">
      <c r="A2214" t="s">
        <v>2240</v>
      </c>
      <c r="B2214">
        <v>1987</v>
      </c>
      <c r="C2214" t="s">
        <v>18</v>
      </c>
      <c r="D2214" s="42">
        <v>16</v>
      </c>
      <c r="E2214">
        <v>3</v>
      </c>
      <c r="F2214" s="37">
        <v>38924.04</v>
      </c>
      <c r="G2214" t="s">
        <v>11</v>
      </c>
      <c r="H2214" t="s">
        <v>11</v>
      </c>
      <c r="I2214" t="s">
        <v>42</v>
      </c>
      <c r="J2214" s="40">
        <v>1987</v>
      </c>
      <c r="K2214" s="43" t="s">
        <v>18</v>
      </c>
      <c r="L2214" s="14">
        <f t="shared" si="238"/>
        <v>1</v>
      </c>
      <c r="M2214" s="14" t="str">
        <f t="shared" si="239"/>
        <v>tier - 2</v>
      </c>
      <c r="N2214" s="14">
        <f t="shared" si="240"/>
        <v>9</v>
      </c>
      <c r="O2214" s="8" t="str">
        <f t="shared" si="241"/>
        <v>tier - 2</v>
      </c>
      <c r="P2214" s="8" t="str">
        <f t="shared" si="242"/>
        <v>R1011</v>
      </c>
      <c r="Q2214" s="35" t="str">
        <f t="shared" si="243"/>
        <v>16-Jun-1987</v>
      </c>
      <c r="R2214" s="35">
        <v>31944</v>
      </c>
      <c r="S2214" s="44">
        <f t="shared" si="244"/>
        <v>36</v>
      </c>
      <c r="T2214" s="47">
        <v>38924.04</v>
      </c>
      <c r="U2214" s="14" t="s">
        <v>2240</v>
      </c>
      <c r="V2214" s="58">
        <v>31944</v>
      </c>
      <c r="W2214" s="14">
        <v>3</v>
      </c>
      <c r="X2214" s="77">
        <v>38924.04</v>
      </c>
      <c r="Y2214" s="14" t="s">
        <v>11</v>
      </c>
      <c r="Z2214" s="14" t="s">
        <v>11</v>
      </c>
      <c r="AA2214" s="14" t="s">
        <v>42</v>
      </c>
      <c r="AB2214" s="38">
        <v>36</v>
      </c>
    </row>
    <row r="2215" spans="1:28" x14ac:dyDescent="0.35">
      <c r="A2215" t="s">
        <v>2241</v>
      </c>
      <c r="B2215">
        <v>1976</v>
      </c>
      <c r="C2215" t="s">
        <v>30</v>
      </c>
      <c r="D2215" s="42">
        <v>15</v>
      </c>
      <c r="E2215">
        <v>2</v>
      </c>
      <c r="F2215" s="37">
        <v>38932.559999999998</v>
      </c>
      <c r="G2215" t="s">
        <v>11</v>
      </c>
      <c r="H2215" t="s">
        <v>12</v>
      </c>
      <c r="I2215" t="s">
        <v>42</v>
      </c>
      <c r="J2215" s="40">
        <v>1976</v>
      </c>
      <c r="K2215" s="43" t="s">
        <v>30</v>
      </c>
      <c r="L2215" s="14">
        <f t="shared" si="238"/>
        <v>1</v>
      </c>
      <c r="M2215" s="14" t="str">
        <f t="shared" si="239"/>
        <v>tier - 2</v>
      </c>
      <c r="N2215" s="14">
        <f t="shared" si="240"/>
        <v>1</v>
      </c>
      <c r="O2215" s="8" t="str">
        <f t="shared" si="241"/>
        <v>tier - 3</v>
      </c>
      <c r="P2215" s="8" t="str">
        <f t="shared" si="242"/>
        <v>R1011</v>
      </c>
      <c r="Q2215" s="35" t="str">
        <f t="shared" si="243"/>
        <v>15-Dec-1976</v>
      </c>
      <c r="R2215" s="35">
        <v>28109</v>
      </c>
      <c r="S2215" s="44">
        <f t="shared" si="244"/>
        <v>47</v>
      </c>
      <c r="T2215" s="47">
        <v>38932.559999999998</v>
      </c>
      <c r="U2215" s="14" t="s">
        <v>2241</v>
      </c>
      <c r="V2215" s="58">
        <v>28109</v>
      </c>
      <c r="W2215" s="14">
        <v>2</v>
      </c>
      <c r="X2215" s="77">
        <v>38932.559999999998</v>
      </c>
      <c r="Y2215" s="14" t="s">
        <v>11</v>
      </c>
      <c r="Z2215" s="14" t="s">
        <v>12</v>
      </c>
      <c r="AA2215" s="14" t="s">
        <v>42</v>
      </c>
      <c r="AB2215" s="38">
        <v>47</v>
      </c>
    </row>
    <row r="2216" spans="1:28" x14ac:dyDescent="0.35">
      <c r="A2216" t="s">
        <v>2242</v>
      </c>
      <c r="B2216">
        <v>1980</v>
      </c>
      <c r="C2216" t="s">
        <v>20</v>
      </c>
      <c r="D2216" s="42">
        <v>24</v>
      </c>
      <c r="E2216">
        <v>2</v>
      </c>
      <c r="F2216" s="37">
        <v>38947.43</v>
      </c>
      <c r="G2216" t="s">
        <v>11</v>
      </c>
      <c r="H2216" t="s">
        <v>12</v>
      </c>
      <c r="I2216" t="s">
        <v>42</v>
      </c>
      <c r="J2216" s="40">
        <v>1980</v>
      </c>
      <c r="K2216" s="43" t="s">
        <v>20</v>
      </c>
      <c r="L2216" s="14">
        <f t="shared" si="238"/>
        <v>1</v>
      </c>
      <c r="M2216" s="14" t="str">
        <f t="shared" si="239"/>
        <v>tier - 2</v>
      </c>
      <c r="N2216" s="14">
        <f t="shared" si="240"/>
        <v>1</v>
      </c>
      <c r="O2216" s="8" t="str">
        <f t="shared" si="241"/>
        <v>tier - 3</v>
      </c>
      <c r="P2216" s="8" t="str">
        <f t="shared" si="242"/>
        <v>R1011</v>
      </c>
      <c r="Q2216" s="35" t="str">
        <f t="shared" si="243"/>
        <v>24-Sep-1980</v>
      </c>
      <c r="R2216" s="35">
        <v>29488</v>
      </c>
      <c r="S2216" s="44">
        <f t="shared" si="244"/>
        <v>43</v>
      </c>
      <c r="T2216" s="47">
        <v>38947.43</v>
      </c>
      <c r="U2216" s="14" t="s">
        <v>2242</v>
      </c>
      <c r="V2216" s="58">
        <v>29488</v>
      </c>
      <c r="W2216" s="14">
        <v>2</v>
      </c>
      <c r="X2216" s="77">
        <v>38947.43</v>
      </c>
      <c r="Y2216" s="14" t="s">
        <v>11</v>
      </c>
      <c r="Z2216" s="14" t="s">
        <v>12</v>
      </c>
      <c r="AA2216" s="14" t="s">
        <v>42</v>
      </c>
      <c r="AB2216" s="38">
        <v>43</v>
      </c>
    </row>
    <row r="2217" spans="1:28" x14ac:dyDescent="0.35">
      <c r="A2217" t="s">
        <v>2243</v>
      </c>
      <c r="B2217">
        <v>1978</v>
      </c>
      <c r="C2217" t="s">
        <v>37</v>
      </c>
      <c r="D2217" s="42">
        <v>12</v>
      </c>
      <c r="E2217">
        <v>2</v>
      </c>
      <c r="F2217" s="37">
        <v>38998.550000000003</v>
      </c>
      <c r="G2217" t="s">
        <v>16</v>
      </c>
      <c r="H2217" t="s">
        <v>16</v>
      </c>
      <c r="I2217" t="s">
        <v>42</v>
      </c>
      <c r="J2217" s="40">
        <v>1978</v>
      </c>
      <c r="K2217" s="43" t="s">
        <v>37</v>
      </c>
      <c r="L2217" s="14">
        <f t="shared" si="238"/>
        <v>240</v>
      </c>
      <c r="M2217" s="14" t="str">
        <f t="shared" si="239"/>
        <v>tier - 1</v>
      </c>
      <c r="N2217" s="14">
        <f t="shared" si="240"/>
        <v>2</v>
      </c>
      <c r="O2217" s="8" t="str">
        <f t="shared" si="241"/>
        <v>tier - 1</v>
      </c>
      <c r="P2217" s="8" t="str">
        <f t="shared" si="242"/>
        <v>R1011</v>
      </c>
      <c r="Q2217" s="35" t="str">
        <f t="shared" si="243"/>
        <v>12-Oct-1978</v>
      </c>
      <c r="R2217" s="35">
        <v>28775</v>
      </c>
      <c r="S2217" s="44">
        <f t="shared" si="244"/>
        <v>45</v>
      </c>
      <c r="T2217" s="47">
        <v>38998.550000000003</v>
      </c>
      <c r="U2217" s="14" t="s">
        <v>2243</v>
      </c>
      <c r="V2217" s="58">
        <v>28775</v>
      </c>
      <c r="W2217" s="14">
        <v>2</v>
      </c>
      <c r="X2217" s="77">
        <v>38998.550000000003</v>
      </c>
      <c r="Y2217" s="14" t="s">
        <v>16</v>
      </c>
      <c r="Z2217" s="14" t="s">
        <v>16</v>
      </c>
      <c r="AA2217" s="14" t="s">
        <v>42</v>
      </c>
      <c r="AB2217" s="38">
        <v>45</v>
      </c>
    </row>
    <row r="2218" spans="1:28" x14ac:dyDescent="0.35">
      <c r="A2218" t="s">
        <v>2244</v>
      </c>
      <c r="B2218">
        <v>1985</v>
      </c>
      <c r="C2218" t="s">
        <v>20</v>
      </c>
      <c r="D2218" s="42">
        <v>20</v>
      </c>
      <c r="E2218">
        <v>1</v>
      </c>
      <c r="F2218" s="37">
        <v>39047.29</v>
      </c>
      <c r="G2218" t="s">
        <v>16</v>
      </c>
      <c r="H2218" t="s">
        <v>12</v>
      </c>
      <c r="I2218" t="s">
        <v>356</v>
      </c>
      <c r="J2218" s="40">
        <v>1985</v>
      </c>
      <c r="K2218" s="43" t="s">
        <v>20</v>
      </c>
      <c r="L2218" s="14">
        <f t="shared" si="238"/>
        <v>240</v>
      </c>
      <c r="M2218" s="14" t="str">
        <f t="shared" si="239"/>
        <v>tier - 1</v>
      </c>
      <c r="N2218" s="14">
        <f t="shared" si="240"/>
        <v>1</v>
      </c>
      <c r="O2218" s="8" t="str">
        <f t="shared" si="241"/>
        <v>tier - 3</v>
      </c>
      <c r="P2218" s="8" t="str">
        <f t="shared" si="242"/>
        <v>R1017</v>
      </c>
      <c r="Q2218" s="35" t="str">
        <f t="shared" si="243"/>
        <v>20-Sep-1985</v>
      </c>
      <c r="R2218" s="35">
        <v>31310</v>
      </c>
      <c r="S2218" s="44">
        <f t="shared" si="244"/>
        <v>38</v>
      </c>
      <c r="T2218" s="47">
        <v>39047.29</v>
      </c>
      <c r="U2218" s="14" t="s">
        <v>2244</v>
      </c>
      <c r="V2218" s="58">
        <v>31310</v>
      </c>
      <c r="W2218" s="14">
        <v>1</v>
      </c>
      <c r="X2218" s="77">
        <v>39047.29</v>
      </c>
      <c r="Y2218" s="14" t="s">
        <v>16</v>
      </c>
      <c r="Z2218" s="14" t="s">
        <v>12</v>
      </c>
      <c r="AA2218" s="14" t="s">
        <v>356</v>
      </c>
      <c r="AB2218" s="38">
        <v>38</v>
      </c>
    </row>
    <row r="2219" spans="1:28" x14ac:dyDescent="0.35">
      <c r="A2219" t="s">
        <v>2245</v>
      </c>
      <c r="B2219">
        <v>1982</v>
      </c>
      <c r="C2219" t="s">
        <v>35</v>
      </c>
      <c r="D2219" s="42">
        <v>4</v>
      </c>
      <c r="E2219">
        <v>1</v>
      </c>
      <c r="F2219" s="37">
        <v>39125.33</v>
      </c>
      <c r="G2219" t="s">
        <v>16</v>
      </c>
      <c r="H2219" t="s">
        <v>16</v>
      </c>
      <c r="I2219" t="s">
        <v>168</v>
      </c>
      <c r="J2219" s="40">
        <v>1982</v>
      </c>
      <c r="K2219" s="43" t="s">
        <v>35</v>
      </c>
      <c r="L2219" s="14">
        <f t="shared" si="238"/>
        <v>240</v>
      </c>
      <c r="M2219" s="14" t="str">
        <f t="shared" si="239"/>
        <v>tier - 1</v>
      </c>
      <c r="N2219" s="14">
        <f t="shared" si="240"/>
        <v>2</v>
      </c>
      <c r="O2219" s="8" t="str">
        <f t="shared" si="241"/>
        <v>tier - 1</v>
      </c>
      <c r="P2219" s="8" t="str">
        <f t="shared" si="242"/>
        <v>R1016</v>
      </c>
      <c r="Q2219" s="35" t="str">
        <f t="shared" si="243"/>
        <v>4-Aug-1982</v>
      </c>
      <c r="R2219" s="35">
        <v>30167</v>
      </c>
      <c r="S2219" s="44">
        <f t="shared" si="244"/>
        <v>41</v>
      </c>
      <c r="T2219" s="47">
        <v>39125.33</v>
      </c>
      <c r="U2219" s="14" t="s">
        <v>2245</v>
      </c>
      <c r="V2219" s="58">
        <v>30167</v>
      </c>
      <c r="W2219" s="14">
        <v>1</v>
      </c>
      <c r="X2219" s="77">
        <v>39125.33</v>
      </c>
      <c r="Y2219" s="14" t="s">
        <v>16</v>
      </c>
      <c r="Z2219" s="14" t="s">
        <v>16</v>
      </c>
      <c r="AA2219" s="14" t="s">
        <v>168</v>
      </c>
      <c r="AB2219" s="38">
        <v>41</v>
      </c>
    </row>
    <row r="2220" spans="1:28" x14ac:dyDescent="0.35">
      <c r="A2220" t="s">
        <v>2246</v>
      </c>
      <c r="B2220">
        <v>1962</v>
      </c>
      <c r="C2220" t="s">
        <v>10</v>
      </c>
      <c r="D2220" s="42">
        <v>7</v>
      </c>
      <c r="E2220">
        <v>0</v>
      </c>
      <c r="F2220" s="37">
        <v>39221.120000000003</v>
      </c>
      <c r="G2220" t="s">
        <v>11</v>
      </c>
      <c r="H2220" t="s">
        <v>16</v>
      </c>
      <c r="I2220" t="s">
        <v>42</v>
      </c>
      <c r="J2220" s="40">
        <v>1962</v>
      </c>
      <c r="K2220" s="43" t="s">
        <v>10</v>
      </c>
      <c r="L2220" s="14">
        <f t="shared" si="238"/>
        <v>1</v>
      </c>
      <c r="M2220" s="14" t="str">
        <f t="shared" si="239"/>
        <v>tier - 2</v>
      </c>
      <c r="N2220" s="14">
        <f t="shared" si="240"/>
        <v>2</v>
      </c>
      <c r="O2220" s="8" t="str">
        <f t="shared" si="241"/>
        <v>tier - 1</v>
      </c>
      <c r="P2220" s="8" t="str">
        <f t="shared" si="242"/>
        <v>R1011</v>
      </c>
      <c r="Q2220" s="35" t="str">
        <f t="shared" si="243"/>
        <v>7-Jul-1962</v>
      </c>
      <c r="R2220" s="35">
        <v>22834</v>
      </c>
      <c r="S2220" s="44">
        <f t="shared" si="244"/>
        <v>61</v>
      </c>
      <c r="T2220" s="47">
        <v>39221.120000000003</v>
      </c>
      <c r="U2220" s="14" t="s">
        <v>2246</v>
      </c>
      <c r="V2220" s="58">
        <v>22834</v>
      </c>
      <c r="W2220" s="14">
        <v>0</v>
      </c>
      <c r="X2220" s="77">
        <v>39221.120000000003</v>
      </c>
      <c r="Y2220" s="14" t="s">
        <v>11</v>
      </c>
      <c r="Z2220" s="14" t="s">
        <v>16</v>
      </c>
      <c r="AA2220" s="14" t="s">
        <v>42</v>
      </c>
      <c r="AB2220" s="38">
        <v>61</v>
      </c>
    </row>
    <row r="2221" spans="1:28" x14ac:dyDescent="0.35">
      <c r="A2221" t="s">
        <v>2247</v>
      </c>
      <c r="B2221">
        <v>1992</v>
      </c>
      <c r="C2221" t="s">
        <v>15</v>
      </c>
      <c r="D2221" s="42">
        <v>30</v>
      </c>
      <c r="E2221">
        <v>2</v>
      </c>
      <c r="F2221" s="37">
        <v>39241.440000000002</v>
      </c>
      <c r="G2221" t="s">
        <v>16</v>
      </c>
      <c r="H2221" t="s">
        <v>12</v>
      </c>
      <c r="I2221" t="s">
        <v>42</v>
      </c>
      <c r="J2221" s="40">
        <v>1992</v>
      </c>
      <c r="K2221" s="43" t="s">
        <v>15</v>
      </c>
      <c r="L2221" s="14">
        <f t="shared" si="238"/>
        <v>240</v>
      </c>
      <c r="M2221" s="14" t="str">
        <f t="shared" si="239"/>
        <v>tier - 1</v>
      </c>
      <c r="N2221" s="14">
        <f t="shared" si="240"/>
        <v>1</v>
      </c>
      <c r="O2221" s="8" t="str">
        <f t="shared" si="241"/>
        <v>tier - 3</v>
      </c>
      <c r="P2221" s="8" t="str">
        <f t="shared" si="242"/>
        <v>R1011</v>
      </c>
      <c r="Q2221" s="35" t="str">
        <f t="shared" si="243"/>
        <v>30-Nov-1992</v>
      </c>
      <c r="R2221" s="35">
        <v>33938</v>
      </c>
      <c r="S2221" s="44">
        <f t="shared" si="244"/>
        <v>31</v>
      </c>
      <c r="T2221" s="47">
        <v>39241.440000000002</v>
      </c>
      <c r="U2221" s="14" t="s">
        <v>2247</v>
      </c>
      <c r="V2221" s="58">
        <v>33938</v>
      </c>
      <c r="W2221" s="14">
        <v>2</v>
      </c>
      <c r="X2221" s="77">
        <v>39241.440000000002</v>
      </c>
      <c r="Y2221" s="14" t="s">
        <v>16</v>
      </c>
      <c r="Z2221" s="14" t="s">
        <v>12</v>
      </c>
      <c r="AA2221" s="14" t="s">
        <v>42</v>
      </c>
      <c r="AB2221" s="38">
        <v>31</v>
      </c>
    </row>
    <row r="2222" spans="1:28" x14ac:dyDescent="0.35">
      <c r="A2222" t="s">
        <v>2248</v>
      </c>
      <c r="B2222">
        <v>1982</v>
      </c>
      <c r="C2222" t="s">
        <v>35</v>
      </c>
      <c r="D2222" s="42">
        <v>16</v>
      </c>
      <c r="E2222">
        <v>3</v>
      </c>
      <c r="F2222" s="37">
        <v>39315.279999999999</v>
      </c>
      <c r="G2222" t="s">
        <v>11</v>
      </c>
      <c r="H2222" t="s">
        <v>12</v>
      </c>
      <c r="I2222" t="s">
        <v>42</v>
      </c>
      <c r="J2222" s="40">
        <v>1982</v>
      </c>
      <c r="K2222" s="43" t="s">
        <v>35</v>
      </c>
      <c r="L2222" s="14">
        <f t="shared" si="238"/>
        <v>1</v>
      </c>
      <c r="M2222" s="14" t="str">
        <f t="shared" si="239"/>
        <v>tier - 2</v>
      </c>
      <c r="N2222" s="14">
        <f t="shared" si="240"/>
        <v>1</v>
      </c>
      <c r="O2222" s="8" t="str">
        <f t="shared" si="241"/>
        <v>tier - 3</v>
      </c>
      <c r="P2222" s="8" t="str">
        <f t="shared" si="242"/>
        <v>R1011</v>
      </c>
      <c r="Q2222" s="35" t="str">
        <f t="shared" si="243"/>
        <v>16-Aug-1982</v>
      </c>
      <c r="R2222" s="35">
        <v>30179</v>
      </c>
      <c r="S2222" s="44">
        <f t="shared" si="244"/>
        <v>41</v>
      </c>
      <c r="T2222" s="47">
        <v>39315.279999999999</v>
      </c>
      <c r="U2222" s="14" t="s">
        <v>2248</v>
      </c>
      <c r="V2222" s="58">
        <v>30179</v>
      </c>
      <c r="W2222" s="14">
        <v>3</v>
      </c>
      <c r="X2222" s="77">
        <v>39315.279999999999</v>
      </c>
      <c r="Y2222" s="14" t="s">
        <v>11</v>
      </c>
      <c r="Z2222" s="14" t="s">
        <v>12</v>
      </c>
      <c r="AA2222" s="14" t="s">
        <v>42</v>
      </c>
      <c r="AB2222" s="38">
        <v>41</v>
      </c>
    </row>
    <row r="2223" spans="1:28" x14ac:dyDescent="0.35">
      <c r="A2223" t="s">
        <v>2249</v>
      </c>
      <c r="B2223">
        <v>1978</v>
      </c>
      <c r="C2223" t="s">
        <v>35</v>
      </c>
      <c r="D2223" s="42">
        <v>5</v>
      </c>
      <c r="E2223">
        <v>2</v>
      </c>
      <c r="F2223" s="37">
        <v>39352.6</v>
      </c>
      <c r="G2223" t="s">
        <v>11</v>
      </c>
      <c r="H2223" t="s">
        <v>12</v>
      </c>
      <c r="I2223" t="s">
        <v>42</v>
      </c>
      <c r="J2223" s="40">
        <v>1978</v>
      </c>
      <c r="K2223" s="43" t="s">
        <v>35</v>
      </c>
      <c r="L2223" s="14">
        <f t="shared" si="238"/>
        <v>1</v>
      </c>
      <c r="M2223" s="14" t="str">
        <f t="shared" si="239"/>
        <v>tier - 2</v>
      </c>
      <c r="N2223" s="14">
        <f t="shared" si="240"/>
        <v>1</v>
      </c>
      <c r="O2223" s="8" t="str">
        <f t="shared" si="241"/>
        <v>tier - 3</v>
      </c>
      <c r="P2223" s="8" t="str">
        <f t="shared" si="242"/>
        <v>R1011</v>
      </c>
      <c r="Q2223" s="35" t="str">
        <f t="shared" si="243"/>
        <v>5-Aug-1978</v>
      </c>
      <c r="R2223" s="35">
        <v>28707</v>
      </c>
      <c r="S2223" s="44">
        <f t="shared" si="244"/>
        <v>45</v>
      </c>
      <c r="T2223" s="47">
        <v>39352.6</v>
      </c>
      <c r="U2223" s="14" t="s">
        <v>2249</v>
      </c>
      <c r="V2223" s="58">
        <v>28707</v>
      </c>
      <c r="W2223" s="14">
        <v>2</v>
      </c>
      <c r="X2223" s="77">
        <v>39352.6</v>
      </c>
      <c r="Y2223" s="14" t="s">
        <v>11</v>
      </c>
      <c r="Z2223" s="14" t="s">
        <v>12</v>
      </c>
      <c r="AA2223" s="14" t="s">
        <v>42</v>
      </c>
      <c r="AB2223" s="38">
        <v>45</v>
      </c>
    </row>
    <row r="2224" spans="1:28" x14ac:dyDescent="0.35">
      <c r="A2224" t="s">
        <v>2250</v>
      </c>
      <c r="B2224">
        <v>1966</v>
      </c>
      <c r="C2224" t="s">
        <v>18</v>
      </c>
      <c r="D2224" s="42">
        <v>24</v>
      </c>
      <c r="E2224">
        <v>0</v>
      </c>
      <c r="F2224" s="37">
        <v>39396.86</v>
      </c>
      <c r="G2224" t="s">
        <v>11</v>
      </c>
      <c r="H2224" t="s">
        <v>11</v>
      </c>
      <c r="I2224" t="s">
        <v>42</v>
      </c>
      <c r="J2224" s="40">
        <v>1966</v>
      </c>
      <c r="K2224" s="43" t="s">
        <v>18</v>
      </c>
      <c r="L2224" s="14">
        <f t="shared" si="238"/>
        <v>1</v>
      </c>
      <c r="M2224" s="14" t="str">
        <f t="shared" si="239"/>
        <v>tier - 2</v>
      </c>
      <c r="N2224" s="14">
        <f t="shared" si="240"/>
        <v>9</v>
      </c>
      <c r="O2224" s="8" t="str">
        <f t="shared" si="241"/>
        <v>tier - 2</v>
      </c>
      <c r="P2224" s="8" t="str">
        <f t="shared" si="242"/>
        <v>R1011</v>
      </c>
      <c r="Q2224" s="35" t="str">
        <f t="shared" si="243"/>
        <v>24-Jun-1966</v>
      </c>
      <c r="R2224" s="35">
        <v>24282</v>
      </c>
      <c r="S2224" s="44">
        <f t="shared" si="244"/>
        <v>57</v>
      </c>
      <c r="T2224" s="47">
        <v>39396.86</v>
      </c>
      <c r="U2224" s="14" t="s">
        <v>2250</v>
      </c>
      <c r="V2224" s="58">
        <v>24282</v>
      </c>
      <c r="W2224" s="14">
        <v>0</v>
      </c>
      <c r="X2224" s="77">
        <v>39396.86</v>
      </c>
      <c r="Y2224" s="14" t="s">
        <v>11</v>
      </c>
      <c r="Z2224" s="14" t="s">
        <v>11</v>
      </c>
      <c r="AA2224" s="14" t="s">
        <v>42</v>
      </c>
      <c r="AB2224" s="38">
        <v>57</v>
      </c>
    </row>
    <row r="2225" spans="1:28" x14ac:dyDescent="0.35">
      <c r="A2225" t="s">
        <v>2251</v>
      </c>
      <c r="B2225">
        <v>1978</v>
      </c>
      <c r="C2225" t="s">
        <v>10</v>
      </c>
      <c r="D2225" s="42">
        <v>12</v>
      </c>
      <c r="E2225">
        <v>1</v>
      </c>
      <c r="F2225" s="37">
        <v>39556.49</v>
      </c>
      <c r="G2225" t="s">
        <v>16</v>
      </c>
      <c r="H2225" t="s">
        <v>11</v>
      </c>
      <c r="I2225" t="s">
        <v>164</v>
      </c>
      <c r="J2225" s="40">
        <v>1978</v>
      </c>
      <c r="K2225" s="43" t="s">
        <v>10</v>
      </c>
      <c r="L2225" s="14">
        <f t="shared" si="238"/>
        <v>240</v>
      </c>
      <c r="M2225" s="14" t="str">
        <f t="shared" si="239"/>
        <v>tier - 1</v>
      </c>
      <c r="N2225" s="14">
        <f t="shared" si="240"/>
        <v>9</v>
      </c>
      <c r="O2225" s="8" t="str">
        <f t="shared" si="241"/>
        <v>tier - 2</v>
      </c>
      <c r="P2225" s="8" t="str">
        <f t="shared" si="242"/>
        <v>R1015</v>
      </c>
      <c r="Q2225" s="35" t="str">
        <f t="shared" si="243"/>
        <v>12-Jul-1978</v>
      </c>
      <c r="R2225" s="35">
        <v>28683</v>
      </c>
      <c r="S2225" s="44">
        <f t="shared" si="244"/>
        <v>45</v>
      </c>
      <c r="T2225" s="47">
        <v>39556.49</v>
      </c>
      <c r="U2225" s="14" t="s">
        <v>2251</v>
      </c>
      <c r="V2225" s="58">
        <v>28683</v>
      </c>
      <c r="W2225" s="14">
        <v>1</v>
      </c>
      <c r="X2225" s="77">
        <v>39556.49</v>
      </c>
      <c r="Y2225" s="14" t="s">
        <v>16</v>
      </c>
      <c r="Z2225" s="14" t="s">
        <v>11</v>
      </c>
      <c r="AA2225" s="14" t="s">
        <v>164</v>
      </c>
      <c r="AB2225" s="38">
        <v>45</v>
      </c>
    </row>
    <row r="2226" spans="1:28" x14ac:dyDescent="0.35">
      <c r="A2226" t="s">
        <v>2252</v>
      </c>
      <c r="B2226">
        <v>1981</v>
      </c>
      <c r="C2226" t="s">
        <v>10</v>
      </c>
      <c r="D2226" s="42">
        <v>5</v>
      </c>
      <c r="E2226">
        <v>3</v>
      </c>
      <c r="F2226" s="37">
        <v>39597.410000000003</v>
      </c>
      <c r="G2226" t="s">
        <v>16</v>
      </c>
      <c r="H2226" t="s">
        <v>11</v>
      </c>
      <c r="I2226" t="s">
        <v>356</v>
      </c>
      <c r="J2226" s="40">
        <v>1981</v>
      </c>
      <c r="K2226" s="43" t="s">
        <v>10</v>
      </c>
      <c r="L2226" s="14">
        <f t="shared" si="238"/>
        <v>240</v>
      </c>
      <c r="M2226" s="14" t="str">
        <f t="shared" si="239"/>
        <v>tier - 1</v>
      </c>
      <c r="N2226" s="14">
        <f t="shared" si="240"/>
        <v>9</v>
      </c>
      <c r="O2226" s="8" t="str">
        <f t="shared" si="241"/>
        <v>tier - 2</v>
      </c>
      <c r="P2226" s="8" t="str">
        <f t="shared" si="242"/>
        <v>R1017</v>
      </c>
      <c r="Q2226" s="35" t="str">
        <f t="shared" si="243"/>
        <v>5-Jul-1981</v>
      </c>
      <c r="R2226" s="35">
        <v>29772</v>
      </c>
      <c r="S2226" s="44">
        <f t="shared" si="244"/>
        <v>42</v>
      </c>
      <c r="T2226" s="47">
        <v>39597.410000000003</v>
      </c>
      <c r="U2226" s="14" t="s">
        <v>2252</v>
      </c>
      <c r="V2226" s="58">
        <v>29772</v>
      </c>
      <c r="W2226" s="14">
        <v>3</v>
      </c>
      <c r="X2226" s="77">
        <v>39597.410000000003</v>
      </c>
      <c r="Y2226" s="14" t="s">
        <v>16</v>
      </c>
      <c r="Z2226" s="14" t="s">
        <v>11</v>
      </c>
      <c r="AA2226" s="14" t="s">
        <v>356</v>
      </c>
      <c r="AB2226" s="38">
        <v>42</v>
      </c>
    </row>
    <row r="2227" spans="1:28" x14ac:dyDescent="0.35">
      <c r="A2227" t="s">
        <v>2253</v>
      </c>
      <c r="B2227">
        <v>1995</v>
      </c>
      <c r="C2227" t="s">
        <v>35</v>
      </c>
      <c r="D2227" s="42">
        <v>7</v>
      </c>
      <c r="E2227">
        <v>0</v>
      </c>
      <c r="F2227" s="37">
        <v>39611.760000000002</v>
      </c>
      <c r="G2227" t="s">
        <v>16</v>
      </c>
      <c r="H2227" t="s">
        <v>12</v>
      </c>
      <c r="I2227" t="s">
        <v>13</v>
      </c>
      <c r="J2227" s="40">
        <v>1995</v>
      </c>
      <c r="K2227" s="43" t="s">
        <v>35</v>
      </c>
      <c r="L2227" s="14">
        <f t="shared" si="238"/>
        <v>240</v>
      </c>
      <c r="M2227" s="14" t="str">
        <f t="shared" si="239"/>
        <v>tier - 1</v>
      </c>
      <c r="N2227" s="14">
        <f t="shared" si="240"/>
        <v>1</v>
      </c>
      <c r="O2227" s="8" t="str">
        <f t="shared" si="241"/>
        <v>tier - 3</v>
      </c>
      <c r="P2227" s="8" t="str">
        <f t="shared" si="242"/>
        <v>R1013</v>
      </c>
      <c r="Q2227" s="35" t="str">
        <f t="shared" si="243"/>
        <v>7-Aug-1995</v>
      </c>
      <c r="R2227" s="35">
        <v>34918</v>
      </c>
      <c r="S2227" s="44">
        <f t="shared" si="244"/>
        <v>28</v>
      </c>
      <c r="T2227" s="47">
        <v>39611.760000000002</v>
      </c>
      <c r="U2227" s="14" t="s">
        <v>2253</v>
      </c>
      <c r="V2227" s="58">
        <v>34918</v>
      </c>
      <c r="W2227" s="14">
        <v>0</v>
      </c>
      <c r="X2227" s="77">
        <v>39611.760000000002</v>
      </c>
      <c r="Y2227" s="14" t="s">
        <v>16</v>
      </c>
      <c r="Z2227" s="14" t="s">
        <v>12</v>
      </c>
      <c r="AA2227" s="14" t="s">
        <v>13</v>
      </c>
      <c r="AB2227" s="38">
        <v>28</v>
      </c>
    </row>
    <row r="2228" spans="1:28" x14ac:dyDescent="0.35">
      <c r="A2228" t="s">
        <v>2254</v>
      </c>
      <c r="B2228">
        <v>1977</v>
      </c>
      <c r="C2228" t="s">
        <v>30</v>
      </c>
      <c r="D2228" s="42">
        <v>17</v>
      </c>
      <c r="E2228">
        <v>2</v>
      </c>
      <c r="F2228" s="37">
        <v>39670.44</v>
      </c>
      <c r="G2228" t="s">
        <v>11</v>
      </c>
      <c r="H2228" t="s">
        <v>16</v>
      </c>
      <c r="I2228" t="s">
        <v>23</v>
      </c>
      <c r="J2228" s="40">
        <v>1977</v>
      </c>
      <c r="K2228" s="43" t="s">
        <v>30</v>
      </c>
      <c r="L2228" s="14">
        <f t="shared" si="238"/>
        <v>1</v>
      </c>
      <c r="M2228" s="14" t="str">
        <f t="shared" si="239"/>
        <v>tier - 2</v>
      </c>
      <c r="N2228" s="14">
        <f t="shared" si="240"/>
        <v>2</v>
      </c>
      <c r="O2228" s="8" t="str">
        <f t="shared" si="241"/>
        <v>tier - 1</v>
      </c>
      <c r="P2228" s="8" t="str">
        <f t="shared" si="242"/>
        <v>R1012</v>
      </c>
      <c r="Q2228" s="35" t="str">
        <f t="shared" si="243"/>
        <v>17-Dec-1977</v>
      </c>
      <c r="R2228" s="35">
        <v>28476</v>
      </c>
      <c r="S2228" s="44">
        <f t="shared" si="244"/>
        <v>46</v>
      </c>
      <c r="T2228" s="47">
        <v>39670.44</v>
      </c>
      <c r="U2228" s="14" t="s">
        <v>2254</v>
      </c>
      <c r="V2228" s="58">
        <v>28476</v>
      </c>
      <c r="W2228" s="14">
        <v>2</v>
      </c>
      <c r="X2228" s="77">
        <v>39670.44</v>
      </c>
      <c r="Y2228" s="14" t="s">
        <v>11</v>
      </c>
      <c r="Z2228" s="14" t="s">
        <v>16</v>
      </c>
      <c r="AA2228" s="14" t="s">
        <v>23</v>
      </c>
      <c r="AB2228" s="38">
        <v>46</v>
      </c>
    </row>
    <row r="2229" spans="1:28" x14ac:dyDescent="0.35">
      <c r="A2229" t="s">
        <v>2255</v>
      </c>
      <c r="B2229">
        <v>1968</v>
      </c>
      <c r="C2229" t="s">
        <v>20</v>
      </c>
      <c r="D2229" s="42">
        <v>29</v>
      </c>
      <c r="E2229">
        <v>0</v>
      </c>
      <c r="F2229" s="37">
        <v>39721.93</v>
      </c>
      <c r="G2229" t="s">
        <v>11</v>
      </c>
      <c r="H2229" t="s">
        <v>11</v>
      </c>
      <c r="I2229" t="s">
        <v>42</v>
      </c>
      <c r="J2229" s="40">
        <v>1968</v>
      </c>
      <c r="K2229" s="43" t="s">
        <v>20</v>
      </c>
      <c r="L2229" s="14">
        <f t="shared" si="238"/>
        <v>1</v>
      </c>
      <c r="M2229" s="14" t="str">
        <f t="shared" si="239"/>
        <v>tier - 2</v>
      </c>
      <c r="N2229" s="14">
        <f t="shared" si="240"/>
        <v>9</v>
      </c>
      <c r="O2229" s="8" t="str">
        <f t="shared" si="241"/>
        <v>tier - 2</v>
      </c>
      <c r="P2229" s="8" t="str">
        <f t="shared" si="242"/>
        <v>R1011</v>
      </c>
      <c r="Q2229" s="35" t="str">
        <f t="shared" si="243"/>
        <v>29-Sep-1968</v>
      </c>
      <c r="R2229" s="35">
        <v>25110</v>
      </c>
      <c r="S2229" s="44">
        <f t="shared" si="244"/>
        <v>55</v>
      </c>
      <c r="T2229" s="47">
        <v>39721.93</v>
      </c>
      <c r="U2229" s="14" t="s">
        <v>2255</v>
      </c>
      <c r="V2229" s="58">
        <v>25110</v>
      </c>
      <c r="W2229" s="14">
        <v>0</v>
      </c>
      <c r="X2229" s="77">
        <v>39721.93</v>
      </c>
      <c r="Y2229" s="14" t="s">
        <v>11</v>
      </c>
      <c r="Z2229" s="14" t="s">
        <v>11</v>
      </c>
      <c r="AA2229" s="14" t="s">
        <v>42</v>
      </c>
      <c r="AB2229" s="38">
        <v>55</v>
      </c>
    </row>
    <row r="2230" spans="1:28" x14ac:dyDescent="0.35">
      <c r="A2230" t="s">
        <v>2256</v>
      </c>
      <c r="B2230">
        <v>2003</v>
      </c>
      <c r="C2230" t="s">
        <v>10</v>
      </c>
      <c r="D2230" s="42">
        <v>16</v>
      </c>
      <c r="E2230">
        <v>0</v>
      </c>
      <c r="F2230" s="37">
        <v>39722.75</v>
      </c>
      <c r="G2230" t="s">
        <v>16</v>
      </c>
      <c r="H2230" t="s">
        <v>16</v>
      </c>
      <c r="I2230" t="s">
        <v>13</v>
      </c>
      <c r="J2230" s="40">
        <v>2003</v>
      </c>
      <c r="K2230" s="43" t="s">
        <v>10</v>
      </c>
      <c r="L2230" s="14">
        <f t="shared" si="238"/>
        <v>240</v>
      </c>
      <c r="M2230" s="14" t="str">
        <f t="shared" si="239"/>
        <v>tier - 1</v>
      </c>
      <c r="N2230" s="14">
        <f t="shared" si="240"/>
        <v>2</v>
      </c>
      <c r="O2230" s="8" t="str">
        <f t="shared" si="241"/>
        <v>tier - 1</v>
      </c>
      <c r="P2230" s="8" t="str">
        <f t="shared" si="242"/>
        <v>R1013</v>
      </c>
      <c r="Q2230" s="35" t="str">
        <f t="shared" si="243"/>
        <v>16-Jul-2003</v>
      </c>
      <c r="R2230" s="35">
        <v>37818</v>
      </c>
      <c r="S2230" s="44">
        <f t="shared" si="244"/>
        <v>20</v>
      </c>
      <c r="T2230" s="47">
        <v>39722.75</v>
      </c>
      <c r="U2230" s="14" t="s">
        <v>2256</v>
      </c>
      <c r="V2230" s="58">
        <v>37818</v>
      </c>
      <c r="W2230" s="14">
        <v>0</v>
      </c>
      <c r="X2230" s="77">
        <v>39722.75</v>
      </c>
      <c r="Y2230" s="14" t="s">
        <v>16</v>
      </c>
      <c r="Z2230" s="14" t="s">
        <v>16</v>
      </c>
      <c r="AA2230" s="14" t="s">
        <v>13</v>
      </c>
      <c r="AB2230" s="38">
        <v>20</v>
      </c>
    </row>
    <row r="2231" spans="1:28" x14ac:dyDescent="0.35">
      <c r="A2231" t="s">
        <v>2257</v>
      </c>
      <c r="B2231">
        <v>1977</v>
      </c>
      <c r="C2231" t="s">
        <v>35</v>
      </c>
      <c r="D2231" s="42">
        <v>12</v>
      </c>
      <c r="E2231">
        <v>1</v>
      </c>
      <c r="F2231" s="37">
        <v>39725.519999999997</v>
      </c>
      <c r="G2231" t="s">
        <v>11</v>
      </c>
      <c r="H2231" t="s">
        <v>16</v>
      </c>
      <c r="I2231" t="s">
        <v>23</v>
      </c>
      <c r="J2231" s="40">
        <v>1977</v>
      </c>
      <c r="K2231" s="43" t="s">
        <v>35</v>
      </c>
      <c r="L2231" s="14">
        <f t="shared" si="238"/>
        <v>1</v>
      </c>
      <c r="M2231" s="14" t="str">
        <f t="shared" si="239"/>
        <v>tier - 2</v>
      </c>
      <c r="N2231" s="14">
        <f t="shared" si="240"/>
        <v>2</v>
      </c>
      <c r="O2231" s="8" t="str">
        <f t="shared" si="241"/>
        <v>tier - 1</v>
      </c>
      <c r="P2231" s="8" t="str">
        <f t="shared" si="242"/>
        <v>R1012</v>
      </c>
      <c r="Q2231" s="35" t="str">
        <f t="shared" si="243"/>
        <v>12-Aug-1977</v>
      </c>
      <c r="R2231" s="35">
        <v>28349</v>
      </c>
      <c r="S2231" s="44">
        <f t="shared" si="244"/>
        <v>46</v>
      </c>
      <c r="T2231" s="47">
        <v>39725.519999999997</v>
      </c>
      <c r="U2231" s="14" t="s">
        <v>2257</v>
      </c>
      <c r="V2231" s="58">
        <v>28349</v>
      </c>
      <c r="W2231" s="14">
        <v>1</v>
      </c>
      <c r="X2231" s="77">
        <v>39725.519999999997</v>
      </c>
      <c r="Y2231" s="14" t="s">
        <v>11</v>
      </c>
      <c r="Z2231" s="14" t="s">
        <v>16</v>
      </c>
      <c r="AA2231" s="14" t="s">
        <v>23</v>
      </c>
      <c r="AB2231" s="38">
        <v>46</v>
      </c>
    </row>
    <row r="2232" spans="1:28" x14ac:dyDescent="0.35">
      <c r="A2232" t="s">
        <v>2258</v>
      </c>
      <c r="B2232">
        <v>1973</v>
      </c>
      <c r="C2232" t="s">
        <v>30</v>
      </c>
      <c r="D2232" s="42">
        <v>17</v>
      </c>
      <c r="E2232">
        <v>0</v>
      </c>
      <c r="F2232" s="37">
        <v>39727.61</v>
      </c>
      <c r="G2232" t="s">
        <v>16</v>
      </c>
      <c r="H2232" t="s">
        <v>11</v>
      </c>
      <c r="I2232" t="s">
        <v>42</v>
      </c>
      <c r="J2232" s="40">
        <v>1973</v>
      </c>
      <c r="K2232" s="43" t="s">
        <v>30</v>
      </c>
      <c r="L2232" s="14">
        <f t="shared" si="238"/>
        <v>240</v>
      </c>
      <c r="M2232" s="14" t="str">
        <f t="shared" si="239"/>
        <v>tier - 1</v>
      </c>
      <c r="N2232" s="14">
        <f t="shared" si="240"/>
        <v>9</v>
      </c>
      <c r="O2232" s="8" t="str">
        <f t="shared" si="241"/>
        <v>tier - 2</v>
      </c>
      <c r="P2232" s="8" t="str">
        <f t="shared" si="242"/>
        <v>R1011</v>
      </c>
      <c r="Q2232" s="35" t="str">
        <f t="shared" si="243"/>
        <v>17-Dec-1973</v>
      </c>
      <c r="R2232" s="35">
        <v>27015</v>
      </c>
      <c r="S2232" s="44">
        <f t="shared" si="244"/>
        <v>50</v>
      </c>
      <c r="T2232" s="47">
        <v>39727.61</v>
      </c>
      <c r="U2232" s="14" t="s">
        <v>2258</v>
      </c>
      <c r="V2232" s="58">
        <v>27015</v>
      </c>
      <c r="W2232" s="14">
        <v>0</v>
      </c>
      <c r="X2232" s="77">
        <v>39727.61</v>
      </c>
      <c r="Y2232" s="14" t="s">
        <v>16</v>
      </c>
      <c r="Z2232" s="14" t="s">
        <v>11</v>
      </c>
      <c r="AA2232" s="14" t="s">
        <v>42</v>
      </c>
      <c r="AB2232" s="38">
        <v>50</v>
      </c>
    </row>
    <row r="2233" spans="1:28" x14ac:dyDescent="0.35">
      <c r="A2233" t="s">
        <v>2259</v>
      </c>
      <c r="B2233">
        <v>1987</v>
      </c>
      <c r="C2233" t="s">
        <v>10</v>
      </c>
      <c r="D2233" s="42">
        <v>24</v>
      </c>
      <c r="E2233">
        <v>1</v>
      </c>
      <c r="F2233" s="37">
        <v>39774.28</v>
      </c>
      <c r="G2233" t="s">
        <v>16</v>
      </c>
      <c r="H2233" t="s">
        <v>16</v>
      </c>
      <c r="I2233" t="s">
        <v>276</v>
      </c>
      <c r="J2233" s="40">
        <v>1987</v>
      </c>
      <c r="K2233" s="43" t="s">
        <v>10</v>
      </c>
      <c r="L2233" s="14">
        <f t="shared" si="238"/>
        <v>240</v>
      </c>
      <c r="M2233" s="14" t="str">
        <f t="shared" si="239"/>
        <v>tier - 1</v>
      </c>
      <c r="N2233" s="14">
        <f t="shared" si="240"/>
        <v>2</v>
      </c>
      <c r="O2233" s="8" t="str">
        <f t="shared" si="241"/>
        <v>tier - 1</v>
      </c>
      <c r="P2233" s="8" t="str">
        <f t="shared" si="242"/>
        <v>R1014</v>
      </c>
      <c r="Q2233" s="35" t="str">
        <f t="shared" si="243"/>
        <v>24-Jul-1987</v>
      </c>
      <c r="R2233" s="35">
        <v>31982</v>
      </c>
      <c r="S2233" s="44">
        <f t="shared" si="244"/>
        <v>36</v>
      </c>
      <c r="T2233" s="47">
        <v>39774.28</v>
      </c>
      <c r="U2233" s="14" t="s">
        <v>2259</v>
      </c>
      <c r="V2233" s="58">
        <v>31982</v>
      </c>
      <c r="W2233" s="14">
        <v>1</v>
      </c>
      <c r="X2233" s="77">
        <v>39774.28</v>
      </c>
      <c r="Y2233" s="14" t="s">
        <v>16</v>
      </c>
      <c r="Z2233" s="14" t="s">
        <v>16</v>
      </c>
      <c r="AA2233" s="14" t="s">
        <v>276</v>
      </c>
      <c r="AB2233" s="38">
        <v>36</v>
      </c>
    </row>
    <row r="2234" spans="1:28" x14ac:dyDescent="0.35">
      <c r="A2234" t="s">
        <v>2260</v>
      </c>
      <c r="B2234">
        <v>1985</v>
      </c>
      <c r="C2234" t="s">
        <v>10</v>
      </c>
      <c r="D2234" s="42">
        <v>17</v>
      </c>
      <c r="E2234">
        <v>2</v>
      </c>
      <c r="F2234" s="37">
        <v>39836.519999999997</v>
      </c>
      <c r="G2234" t="s">
        <v>11</v>
      </c>
      <c r="H2234" t="s">
        <v>16</v>
      </c>
      <c r="I2234" t="s">
        <v>42</v>
      </c>
      <c r="J2234" s="40">
        <v>1985</v>
      </c>
      <c r="K2234" s="43" t="s">
        <v>10</v>
      </c>
      <c r="L2234" s="14">
        <f t="shared" si="238"/>
        <v>1</v>
      </c>
      <c r="M2234" s="14" t="str">
        <f t="shared" si="239"/>
        <v>tier - 2</v>
      </c>
      <c r="N2234" s="14">
        <f t="shared" si="240"/>
        <v>2</v>
      </c>
      <c r="O2234" s="8" t="str">
        <f t="shared" si="241"/>
        <v>tier - 1</v>
      </c>
      <c r="P2234" s="8" t="str">
        <f t="shared" si="242"/>
        <v>R1011</v>
      </c>
      <c r="Q2234" s="35" t="str">
        <f t="shared" si="243"/>
        <v>17-Jul-1985</v>
      </c>
      <c r="R2234" s="35">
        <v>31245</v>
      </c>
      <c r="S2234" s="44">
        <f t="shared" si="244"/>
        <v>38</v>
      </c>
      <c r="T2234" s="47">
        <v>39836.519999999997</v>
      </c>
      <c r="U2234" s="14" t="s">
        <v>2260</v>
      </c>
      <c r="V2234" s="58">
        <v>31245</v>
      </c>
      <c r="W2234" s="14">
        <v>2</v>
      </c>
      <c r="X2234" s="77">
        <v>39836.519999999997</v>
      </c>
      <c r="Y2234" s="14" t="s">
        <v>11</v>
      </c>
      <c r="Z2234" s="14" t="s">
        <v>16</v>
      </c>
      <c r="AA2234" s="14" t="s">
        <v>42</v>
      </c>
      <c r="AB2234" s="38">
        <v>38</v>
      </c>
    </row>
    <row r="2235" spans="1:28" x14ac:dyDescent="0.35">
      <c r="A2235" t="s">
        <v>2261</v>
      </c>
      <c r="B2235">
        <v>1983</v>
      </c>
      <c r="C2235" t="s">
        <v>18</v>
      </c>
      <c r="D2235" s="42">
        <v>1</v>
      </c>
      <c r="E2235">
        <v>3</v>
      </c>
      <c r="F2235" s="37">
        <v>39865.699999999997</v>
      </c>
      <c r="G2235" t="s">
        <v>11</v>
      </c>
      <c r="H2235" t="s">
        <v>11</v>
      </c>
      <c r="I2235" t="s">
        <v>42</v>
      </c>
      <c r="J2235" s="40">
        <v>1983</v>
      </c>
      <c r="K2235" s="43" t="s">
        <v>18</v>
      </c>
      <c r="L2235" s="14">
        <f t="shared" si="238"/>
        <v>1</v>
      </c>
      <c r="M2235" s="14" t="str">
        <f t="shared" si="239"/>
        <v>tier - 2</v>
      </c>
      <c r="N2235" s="14">
        <f t="shared" si="240"/>
        <v>9</v>
      </c>
      <c r="O2235" s="8" t="str">
        <f t="shared" si="241"/>
        <v>tier - 2</v>
      </c>
      <c r="P2235" s="8" t="str">
        <f t="shared" si="242"/>
        <v>R1011</v>
      </c>
      <c r="Q2235" s="35" t="str">
        <f t="shared" si="243"/>
        <v>1-Jun-1983</v>
      </c>
      <c r="R2235" s="35">
        <v>30468</v>
      </c>
      <c r="S2235" s="44">
        <f t="shared" si="244"/>
        <v>40</v>
      </c>
      <c r="T2235" s="47">
        <v>39865.699999999997</v>
      </c>
      <c r="U2235" s="14" t="s">
        <v>2261</v>
      </c>
      <c r="V2235" s="58">
        <v>30468</v>
      </c>
      <c r="W2235" s="14">
        <v>3</v>
      </c>
      <c r="X2235" s="77">
        <v>39865.699999999997</v>
      </c>
      <c r="Y2235" s="14" t="s">
        <v>11</v>
      </c>
      <c r="Z2235" s="14" t="s">
        <v>11</v>
      </c>
      <c r="AA2235" s="14" t="s">
        <v>42</v>
      </c>
      <c r="AB2235" s="38">
        <v>40</v>
      </c>
    </row>
    <row r="2236" spans="1:28" x14ac:dyDescent="0.35">
      <c r="A2236" t="s">
        <v>2262</v>
      </c>
      <c r="B2236">
        <v>1985</v>
      </c>
      <c r="C2236" t="s">
        <v>35</v>
      </c>
      <c r="D2236" s="42">
        <v>22</v>
      </c>
      <c r="E2236">
        <v>1</v>
      </c>
      <c r="F2236" s="37">
        <v>39871.699999999997</v>
      </c>
      <c r="G2236" t="s">
        <v>16</v>
      </c>
      <c r="H2236" t="s">
        <v>11</v>
      </c>
      <c r="I2236" t="s">
        <v>13</v>
      </c>
      <c r="J2236" s="40">
        <v>1985</v>
      </c>
      <c r="K2236" s="43" t="s">
        <v>35</v>
      </c>
      <c r="L2236" s="14">
        <f t="shared" si="238"/>
        <v>240</v>
      </c>
      <c r="M2236" s="14" t="str">
        <f t="shared" si="239"/>
        <v>tier - 1</v>
      </c>
      <c r="N2236" s="14">
        <f t="shared" si="240"/>
        <v>9</v>
      </c>
      <c r="O2236" s="8" t="str">
        <f t="shared" si="241"/>
        <v>tier - 2</v>
      </c>
      <c r="P2236" s="8" t="str">
        <f t="shared" si="242"/>
        <v>R1013</v>
      </c>
      <c r="Q2236" s="35" t="str">
        <f t="shared" si="243"/>
        <v>22-Aug-1985</v>
      </c>
      <c r="R2236" s="35">
        <v>31281</v>
      </c>
      <c r="S2236" s="44">
        <f t="shared" si="244"/>
        <v>38</v>
      </c>
      <c r="T2236" s="47">
        <v>39871.699999999997</v>
      </c>
      <c r="U2236" s="14" t="s">
        <v>2262</v>
      </c>
      <c r="V2236" s="58">
        <v>31281</v>
      </c>
      <c r="W2236" s="14">
        <v>1</v>
      </c>
      <c r="X2236" s="77">
        <v>39871.699999999997</v>
      </c>
      <c r="Y2236" s="14" t="s">
        <v>16</v>
      </c>
      <c r="Z2236" s="14" t="s">
        <v>11</v>
      </c>
      <c r="AA2236" s="14" t="s">
        <v>13</v>
      </c>
      <c r="AB2236" s="38">
        <v>38</v>
      </c>
    </row>
    <row r="2237" spans="1:28" x14ac:dyDescent="0.35">
      <c r="A2237" t="s">
        <v>2263</v>
      </c>
      <c r="B2237">
        <v>1975</v>
      </c>
      <c r="C2237" t="s">
        <v>30</v>
      </c>
      <c r="D2237" s="42">
        <v>2</v>
      </c>
      <c r="E2237">
        <v>1</v>
      </c>
      <c r="F2237" s="37">
        <v>39963.120000000003</v>
      </c>
      <c r="G2237" t="s">
        <v>11</v>
      </c>
      <c r="H2237" t="s">
        <v>11</v>
      </c>
      <c r="I2237" t="s">
        <v>42</v>
      </c>
      <c r="J2237" s="40">
        <v>1975</v>
      </c>
      <c r="K2237" s="43" t="s">
        <v>30</v>
      </c>
      <c r="L2237" s="14">
        <f t="shared" si="238"/>
        <v>1</v>
      </c>
      <c r="M2237" s="14" t="str">
        <f t="shared" si="239"/>
        <v>tier - 2</v>
      </c>
      <c r="N2237" s="14">
        <f t="shared" si="240"/>
        <v>9</v>
      </c>
      <c r="O2237" s="8" t="str">
        <f t="shared" si="241"/>
        <v>tier - 2</v>
      </c>
      <c r="P2237" s="8" t="str">
        <f t="shared" si="242"/>
        <v>R1011</v>
      </c>
      <c r="Q2237" s="35" t="str">
        <f t="shared" si="243"/>
        <v>2-Dec-1975</v>
      </c>
      <c r="R2237" s="35">
        <v>27730</v>
      </c>
      <c r="S2237" s="44">
        <f t="shared" si="244"/>
        <v>48</v>
      </c>
      <c r="T2237" s="47">
        <v>39963.120000000003</v>
      </c>
      <c r="U2237" s="14" t="s">
        <v>2263</v>
      </c>
      <c r="V2237" s="58">
        <v>27730</v>
      </c>
      <c r="W2237" s="14">
        <v>1</v>
      </c>
      <c r="X2237" s="77">
        <v>39963.120000000003</v>
      </c>
      <c r="Y2237" s="14" t="s">
        <v>11</v>
      </c>
      <c r="Z2237" s="14" t="s">
        <v>11</v>
      </c>
      <c r="AA2237" s="14" t="s">
        <v>42</v>
      </c>
      <c r="AB2237" s="38">
        <v>48</v>
      </c>
    </row>
    <row r="2238" spans="1:28" x14ac:dyDescent="0.35">
      <c r="A2238" t="s">
        <v>2264</v>
      </c>
      <c r="B2238">
        <v>1987</v>
      </c>
      <c r="C2238" t="s">
        <v>35</v>
      </c>
      <c r="D2238" s="42">
        <v>8</v>
      </c>
      <c r="E2238">
        <v>3</v>
      </c>
      <c r="F2238" s="37">
        <v>39983.43</v>
      </c>
      <c r="G2238" t="s">
        <v>11</v>
      </c>
      <c r="H2238" t="s">
        <v>12</v>
      </c>
      <c r="I2238" t="s">
        <v>23</v>
      </c>
      <c r="J2238" s="40">
        <v>1987</v>
      </c>
      <c r="K2238" s="43" t="s">
        <v>35</v>
      </c>
      <c r="L2238" s="14">
        <f t="shared" si="238"/>
        <v>1</v>
      </c>
      <c r="M2238" s="14" t="str">
        <f t="shared" si="239"/>
        <v>tier - 2</v>
      </c>
      <c r="N2238" s="14">
        <f t="shared" si="240"/>
        <v>1</v>
      </c>
      <c r="O2238" s="8" t="str">
        <f t="shared" si="241"/>
        <v>tier - 3</v>
      </c>
      <c r="P2238" s="8" t="str">
        <f t="shared" si="242"/>
        <v>R1012</v>
      </c>
      <c r="Q2238" s="35" t="str">
        <f t="shared" si="243"/>
        <v>8-Aug-1987</v>
      </c>
      <c r="R2238" s="35">
        <v>31997</v>
      </c>
      <c r="S2238" s="44">
        <f t="shared" si="244"/>
        <v>36</v>
      </c>
      <c r="T2238" s="47">
        <v>39983.43</v>
      </c>
      <c r="U2238" s="14" t="s">
        <v>2264</v>
      </c>
      <c r="V2238" s="58">
        <v>31997</v>
      </c>
      <c r="W2238" s="14">
        <v>3</v>
      </c>
      <c r="X2238" s="77">
        <v>39983.43</v>
      </c>
      <c r="Y2238" s="14" t="s">
        <v>11</v>
      </c>
      <c r="Z2238" s="14" t="s">
        <v>12</v>
      </c>
      <c r="AA2238" s="14" t="s">
        <v>23</v>
      </c>
      <c r="AB2238" s="38">
        <v>36</v>
      </c>
    </row>
    <row r="2239" spans="1:28" x14ac:dyDescent="0.35">
      <c r="A2239" t="s">
        <v>2265</v>
      </c>
      <c r="B2239">
        <v>1982</v>
      </c>
      <c r="C2239" t="s">
        <v>30</v>
      </c>
      <c r="D2239" s="42">
        <v>25</v>
      </c>
      <c r="E2239">
        <v>2</v>
      </c>
      <c r="F2239" s="37">
        <v>40003.33</v>
      </c>
      <c r="G2239" t="s">
        <v>16</v>
      </c>
      <c r="H2239" t="s">
        <v>16</v>
      </c>
      <c r="I2239" t="s">
        <v>23</v>
      </c>
      <c r="J2239" s="40">
        <v>1982</v>
      </c>
      <c r="K2239" s="43" t="s">
        <v>30</v>
      </c>
      <c r="L2239" s="14">
        <f t="shared" si="238"/>
        <v>240</v>
      </c>
      <c r="M2239" s="14" t="str">
        <f t="shared" si="239"/>
        <v>tier - 1</v>
      </c>
      <c r="N2239" s="14">
        <f t="shared" si="240"/>
        <v>2</v>
      </c>
      <c r="O2239" s="8" t="str">
        <f t="shared" si="241"/>
        <v>tier - 1</v>
      </c>
      <c r="P2239" s="8" t="str">
        <f t="shared" si="242"/>
        <v>R1012</v>
      </c>
      <c r="Q2239" s="35" t="str">
        <f t="shared" si="243"/>
        <v>25-Dec-1982</v>
      </c>
      <c r="R2239" s="35">
        <v>30310</v>
      </c>
      <c r="S2239" s="44">
        <f t="shared" si="244"/>
        <v>40</v>
      </c>
      <c r="T2239" s="47">
        <v>40003.33</v>
      </c>
      <c r="U2239" s="14" t="s">
        <v>2265</v>
      </c>
      <c r="V2239" s="58">
        <v>30310</v>
      </c>
      <c r="W2239" s="14">
        <v>2</v>
      </c>
      <c r="X2239" s="77">
        <v>40003.33</v>
      </c>
      <c r="Y2239" s="14" t="s">
        <v>16</v>
      </c>
      <c r="Z2239" s="14" t="s">
        <v>16</v>
      </c>
      <c r="AA2239" s="14" t="s">
        <v>23</v>
      </c>
      <c r="AB2239" s="38">
        <v>40</v>
      </c>
    </row>
    <row r="2240" spans="1:28" x14ac:dyDescent="0.35">
      <c r="A2240" t="s">
        <v>2266</v>
      </c>
      <c r="B2240">
        <v>1978</v>
      </c>
      <c r="C2240" t="s">
        <v>30</v>
      </c>
      <c r="D2240" s="42">
        <v>20</v>
      </c>
      <c r="E2240">
        <v>2</v>
      </c>
      <c r="F2240" s="37">
        <v>40054.730000000003</v>
      </c>
      <c r="G2240" t="s">
        <v>16</v>
      </c>
      <c r="H2240" t="s">
        <v>12</v>
      </c>
      <c r="I2240" t="s">
        <v>42</v>
      </c>
      <c r="J2240" s="40">
        <v>1978</v>
      </c>
      <c r="K2240" s="43" t="s">
        <v>30</v>
      </c>
      <c r="L2240" s="14">
        <f t="shared" si="238"/>
        <v>240</v>
      </c>
      <c r="M2240" s="14" t="str">
        <f t="shared" si="239"/>
        <v>tier - 1</v>
      </c>
      <c r="N2240" s="14">
        <f t="shared" si="240"/>
        <v>1</v>
      </c>
      <c r="O2240" s="8" t="str">
        <f t="shared" si="241"/>
        <v>tier - 3</v>
      </c>
      <c r="P2240" s="8" t="str">
        <f t="shared" si="242"/>
        <v>R1011</v>
      </c>
      <c r="Q2240" s="35" t="str">
        <f t="shared" si="243"/>
        <v>20-Dec-1978</v>
      </c>
      <c r="R2240" s="35">
        <v>28844</v>
      </c>
      <c r="S2240" s="44">
        <f t="shared" si="244"/>
        <v>44</v>
      </c>
      <c r="T2240" s="47">
        <v>40054.730000000003</v>
      </c>
      <c r="U2240" s="14" t="s">
        <v>2266</v>
      </c>
      <c r="V2240" s="58">
        <v>28844</v>
      </c>
      <c r="W2240" s="14">
        <v>2</v>
      </c>
      <c r="X2240" s="77">
        <v>40054.730000000003</v>
      </c>
      <c r="Y2240" s="14" t="s">
        <v>16</v>
      </c>
      <c r="Z2240" s="14" t="s">
        <v>12</v>
      </c>
      <c r="AA2240" s="14" t="s">
        <v>42</v>
      </c>
      <c r="AB2240" s="38">
        <v>44</v>
      </c>
    </row>
    <row r="2241" spans="1:28" x14ac:dyDescent="0.35">
      <c r="A2241" t="s">
        <v>2267</v>
      </c>
      <c r="B2241">
        <v>1966</v>
      </c>
      <c r="C2241" t="s">
        <v>35</v>
      </c>
      <c r="D2241" s="42">
        <v>12</v>
      </c>
      <c r="E2241">
        <v>0</v>
      </c>
      <c r="F2241" s="37">
        <v>40069.440000000002</v>
      </c>
      <c r="G2241" t="s">
        <v>16</v>
      </c>
      <c r="H2241" t="s">
        <v>12</v>
      </c>
      <c r="I2241" t="s">
        <v>42</v>
      </c>
      <c r="J2241" s="40">
        <v>1966</v>
      </c>
      <c r="K2241" s="43" t="s">
        <v>35</v>
      </c>
      <c r="L2241" s="14">
        <f t="shared" si="238"/>
        <v>240</v>
      </c>
      <c r="M2241" s="14" t="str">
        <f t="shared" si="239"/>
        <v>tier - 1</v>
      </c>
      <c r="N2241" s="14">
        <f t="shared" si="240"/>
        <v>1</v>
      </c>
      <c r="O2241" s="8" t="str">
        <f t="shared" si="241"/>
        <v>tier - 3</v>
      </c>
      <c r="P2241" s="8" t="str">
        <f t="shared" si="242"/>
        <v>R1011</v>
      </c>
      <c r="Q2241" s="35" t="str">
        <f t="shared" si="243"/>
        <v>12-Aug-1966</v>
      </c>
      <c r="R2241" s="35">
        <v>24331</v>
      </c>
      <c r="S2241" s="44">
        <f t="shared" si="244"/>
        <v>57</v>
      </c>
      <c r="T2241" s="47">
        <v>40069.440000000002</v>
      </c>
      <c r="U2241" s="14" t="s">
        <v>2267</v>
      </c>
      <c r="V2241" s="58">
        <v>24331</v>
      </c>
      <c r="W2241" s="14">
        <v>0</v>
      </c>
      <c r="X2241" s="77">
        <v>40069.440000000002</v>
      </c>
      <c r="Y2241" s="14" t="s">
        <v>16</v>
      </c>
      <c r="Z2241" s="14" t="s">
        <v>12</v>
      </c>
      <c r="AA2241" s="14" t="s">
        <v>42</v>
      </c>
      <c r="AB2241" s="38">
        <v>57</v>
      </c>
    </row>
    <row r="2242" spans="1:28" x14ac:dyDescent="0.35">
      <c r="A2242" t="s">
        <v>2268</v>
      </c>
      <c r="B2242">
        <v>1983</v>
      </c>
      <c r="C2242" t="s">
        <v>37</v>
      </c>
      <c r="D2242" s="42">
        <v>14</v>
      </c>
      <c r="E2242">
        <v>2</v>
      </c>
      <c r="F2242" s="37">
        <v>40103.89</v>
      </c>
      <c r="G2242" t="s">
        <v>16</v>
      </c>
      <c r="H2242" t="s">
        <v>11</v>
      </c>
      <c r="I2242" t="s">
        <v>42</v>
      </c>
      <c r="J2242" s="40">
        <v>1983</v>
      </c>
      <c r="K2242" s="43" t="s">
        <v>37</v>
      </c>
      <c r="L2242" s="14">
        <f t="shared" si="238"/>
        <v>240</v>
      </c>
      <c r="M2242" s="14" t="str">
        <f t="shared" si="239"/>
        <v>tier - 1</v>
      </c>
      <c r="N2242" s="14">
        <f t="shared" si="240"/>
        <v>9</v>
      </c>
      <c r="O2242" s="8" t="str">
        <f t="shared" si="241"/>
        <v>tier - 2</v>
      </c>
      <c r="P2242" s="8" t="str">
        <f t="shared" si="242"/>
        <v>R1011</v>
      </c>
      <c r="Q2242" s="35" t="str">
        <f t="shared" si="243"/>
        <v>14-Oct-1983</v>
      </c>
      <c r="R2242" s="35">
        <v>30603</v>
      </c>
      <c r="S2242" s="44">
        <f t="shared" si="244"/>
        <v>40</v>
      </c>
      <c r="T2242" s="47">
        <v>40103.89</v>
      </c>
      <c r="U2242" s="14" t="s">
        <v>2268</v>
      </c>
      <c r="V2242" s="58">
        <v>30603</v>
      </c>
      <c r="W2242" s="14">
        <v>2</v>
      </c>
      <c r="X2242" s="77">
        <v>40103.89</v>
      </c>
      <c r="Y2242" s="14" t="s">
        <v>16</v>
      </c>
      <c r="Z2242" s="14" t="s">
        <v>11</v>
      </c>
      <c r="AA2242" s="14" t="s">
        <v>42</v>
      </c>
      <c r="AB2242" s="38">
        <v>40</v>
      </c>
    </row>
    <row r="2243" spans="1:28" x14ac:dyDescent="0.35">
      <c r="A2243" t="s">
        <v>2269</v>
      </c>
      <c r="B2243">
        <v>1985</v>
      </c>
      <c r="C2243" t="s">
        <v>37</v>
      </c>
      <c r="D2243" s="42">
        <v>21</v>
      </c>
      <c r="E2243">
        <v>4</v>
      </c>
      <c r="F2243" s="37">
        <v>40182.25</v>
      </c>
      <c r="G2243" t="s">
        <v>16</v>
      </c>
      <c r="H2243" t="s">
        <v>11</v>
      </c>
      <c r="I2243" t="s">
        <v>42</v>
      </c>
      <c r="J2243" s="40">
        <v>1985</v>
      </c>
      <c r="K2243" s="43" t="s">
        <v>37</v>
      </c>
      <c r="L2243" s="14">
        <f t="shared" si="238"/>
        <v>240</v>
      </c>
      <c r="M2243" s="14" t="str">
        <f t="shared" si="239"/>
        <v>tier - 1</v>
      </c>
      <c r="N2243" s="14">
        <f t="shared" si="240"/>
        <v>9</v>
      </c>
      <c r="O2243" s="8" t="str">
        <f t="shared" si="241"/>
        <v>tier - 2</v>
      </c>
      <c r="P2243" s="8" t="str">
        <f t="shared" si="242"/>
        <v>R1011</v>
      </c>
      <c r="Q2243" s="35" t="str">
        <f t="shared" si="243"/>
        <v>21-Oct-1985</v>
      </c>
      <c r="R2243" s="35">
        <v>31341</v>
      </c>
      <c r="S2243" s="44">
        <f t="shared" si="244"/>
        <v>38</v>
      </c>
      <c r="T2243" s="47">
        <v>40182.25</v>
      </c>
      <c r="U2243" s="14" t="s">
        <v>2269</v>
      </c>
      <c r="V2243" s="58">
        <v>31341</v>
      </c>
      <c r="W2243" s="14">
        <v>4</v>
      </c>
      <c r="X2243" s="77">
        <v>40182.25</v>
      </c>
      <c r="Y2243" s="14" t="s">
        <v>16</v>
      </c>
      <c r="Z2243" s="14" t="s">
        <v>11</v>
      </c>
      <c r="AA2243" s="14" t="s">
        <v>42</v>
      </c>
      <c r="AB2243" s="38">
        <v>38</v>
      </c>
    </row>
    <row r="2244" spans="1:28" x14ac:dyDescent="0.35">
      <c r="A2244" t="s">
        <v>2270</v>
      </c>
      <c r="B2244">
        <v>1979</v>
      </c>
      <c r="C2244" t="s">
        <v>35</v>
      </c>
      <c r="D2244" s="42">
        <v>18</v>
      </c>
      <c r="E2244">
        <v>2</v>
      </c>
      <c r="F2244" s="37">
        <v>40204.83</v>
      </c>
      <c r="G2244" t="s">
        <v>16</v>
      </c>
      <c r="H2244" t="s">
        <v>12</v>
      </c>
      <c r="I2244" t="s">
        <v>23</v>
      </c>
      <c r="J2244" s="40">
        <v>1979</v>
      </c>
      <c r="K2244" s="43" t="s">
        <v>35</v>
      </c>
      <c r="L2244" s="14">
        <f t="shared" si="238"/>
        <v>240</v>
      </c>
      <c r="M2244" s="14" t="str">
        <f t="shared" si="239"/>
        <v>tier - 1</v>
      </c>
      <c r="N2244" s="14">
        <f t="shared" si="240"/>
        <v>1</v>
      </c>
      <c r="O2244" s="8" t="str">
        <f t="shared" si="241"/>
        <v>tier - 3</v>
      </c>
      <c r="P2244" s="8" t="str">
        <f t="shared" si="242"/>
        <v>R1012</v>
      </c>
      <c r="Q2244" s="35" t="str">
        <f t="shared" si="243"/>
        <v>18-Aug-1979</v>
      </c>
      <c r="R2244" s="35">
        <v>29085</v>
      </c>
      <c r="S2244" s="44">
        <f t="shared" si="244"/>
        <v>44</v>
      </c>
      <c r="T2244" s="47">
        <v>40204.83</v>
      </c>
      <c r="U2244" s="14" t="s">
        <v>2270</v>
      </c>
      <c r="V2244" s="58">
        <v>29085</v>
      </c>
      <c r="W2244" s="14">
        <v>2</v>
      </c>
      <c r="X2244" s="77">
        <v>40204.83</v>
      </c>
      <c r="Y2244" s="14" t="s">
        <v>16</v>
      </c>
      <c r="Z2244" s="14" t="s">
        <v>12</v>
      </c>
      <c r="AA2244" s="14" t="s">
        <v>23</v>
      </c>
      <c r="AB2244" s="38">
        <v>44</v>
      </c>
    </row>
    <row r="2245" spans="1:28" x14ac:dyDescent="0.35">
      <c r="A2245" t="s">
        <v>2271</v>
      </c>
      <c r="B2245">
        <v>1981</v>
      </c>
      <c r="C2245" t="s">
        <v>10</v>
      </c>
      <c r="D2245" s="42">
        <v>28</v>
      </c>
      <c r="E2245">
        <v>1</v>
      </c>
      <c r="F2245" s="37">
        <v>40208.559999999998</v>
      </c>
      <c r="G2245" t="s">
        <v>16</v>
      </c>
      <c r="H2245" t="s">
        <v>11</v>
      </c>
      <c r="I2245" t="s">
        <v>42</v>
      </c>
      <c r="J2245" s="40">
        <v>1981</v>
      </c>
      <c r="K2245" s="43" t="s">
        <v>10</v>
      </c>
      <c r="L2245" s="14">
        <f t="shared" ref="L2245:L2308" si="245">MATCH($G$4:$G$2346,$G$4:$G$2346,0)</f>
        <v>240</v>
      </c>
      <c r="M2245" s="14" t="str">
        <f t="shared" ref="M2245:M2308" si="246">IF(G2245="?",INDEX($G$4:$G$2346,MODE($L$4:$L$2346)),G2245)</f>
        <v>tier - 1</v>
      </c>
      <c r="N2245" s="14">
        <f t="shared" ref="N2245:N2308" si="247">MATCH($H$4:$H$2346,$H$4:$H$2346,0)</f>
        <v>9</v>
      </c>
      <c r="O2245" s="8" t="str">
        <f t="shared" ref="O2245:O2308" si="248">IF(H2245="?",INDEX($H$4:$H$2346,MODE($N$4:$N$2346)),H2245)</f>
        <v>tier - 2</v>
      </c>
      <c r="P2245" s="8" t="str">
        <f t="shared" ref="P2245:P2308" si="249">IF(I2245="?","Unknown",I2245)</f>
        <v>R1011</v>
      </c>
      <c r="Q2245" s="35" t="str">
        <f t="shared" ref="Q2245:Q2308" si="250">CONCATENATE(D2245,"-",K2245,"-",J2245)</f>
        <v>28-Jul-1981</v>
      </c>
      <c r="R2245" s="35">
        <v>29795</v>
      </c>
      <c r="S2245" s="44">
        <f t="shared" ref="S2245:S2308" si="251">ROUND((($S$2-R2245)/365),0)</f>
        <v>42</v>
      </c>
      <c r="T2245" s="47">
        <v>40208.559999999998</v>
      </c>
      <c r="U2245" s="14" t="s">
        <v>2271</v>
      </c>
      <c r="V2245" s="58">
        <v>29795</v>
      </c>
      <c r="W2245" s="14">
        <v>1</v>
      </c>
      <c r="X2245" s="77">
        <v>40208.559999999998</v>
      </c>
      <c r="Y2245" s="14" t="s">
        <v>16</v>
      </c>
      <c r="Z2245" s="14" t="s">
        <v>11</v>
      </c>
      <c r="AA2245" s="14" t="s">
        <v>42</v>
      </c>
      <c r="AB2245" s="38">
        <v>42</v>
      </c>
    </row>
    <row r="2246" spans="1:28" x14ac:dyDescent="0.35">
      <c r="A2246" t="s">
        <v>2272</v>
      </c>
      <c r="B2246">
        <v>1981</v>
      </c>
      <c r="C2246" t="s">
        <v>37</v>
      </c>
      <c r="D2246" s="42">
        <v>4</v>
      </c>
      <c r="E2246">
        <v>1</v>
      </c>
      <c r="F2246" s="37">
        <v>40273.65</v>
      </c>
      <c r="G2246" t="s">
        <v>16</v>
      </c>
      <c r="H2246" t="s">
        <v>12</v>
      </c>
      <c r="I2246" t="s">
        <v>13</v>
      </c>
      <c r="J2246" s="40">
        <v>1981</v>
      </c>
      <c r="K2246" s="43" t="s">
        <v>37</v>
      </c>
      <c r="L2246" s="14">
        <f t="shared" si="245"/>
        <v>240</v>
      </c>
      <c r="M2246" s="14" t="str">
        <f t="shared" si="246"/>
        <v>tier - 1</v>
      </c>
      <c r="N2246" s="14">
        <f t="shared" si="247"/>
        <v>1</v>
      </c>
      <c r="O2246" s="8" t="str">
        <f t="shared" si="248"/>
        <v>tier - 3</v>
      </c>
      <c r="P2246" s="8" t="str">
        <f t="shared" si="249"/>
        <v>R1013</v>
      </c>
      <c r="Q2246" s="35" t="str">
        <f t="shared" si="250"/>
        <v>4-Oct-1981</v>
      </c>
      <c r="R2246" s="35">
        <v>29863</v>
      </c>
      <c r="S2246" s="44">
        <f t="shared" si="251"/>
        <v>42</v>
      </c>
      <c r="T2246" s="47">
        <v>40273.65</v>
      </c>
      <c r="U2246" s="14" t="s">
        <v>2272</v>
      </c>
      <c r="V2246" s="58">
        <v>29863</v>
      </c>
      <c r="W2246" s="14">
        <v>1</v>
      </c>
      <c r="X2246" s="77">
        <v>40273.65</v>
      </c>
      <c r="Y2246" s="14" t="s">
        <v>16</v>
      </c>
      <c r="Z2246" s="14" t="s">
        <v>12</v>
      </c>
      <c r="AA2246" s="14" t="s">
        <v>13</v>
      </c>
      <c r="AB2246" s="38">
        <v>42</v>
      </c>
    </row>
    <row r="2247" spans="1:28" x14ac:dyDescent="0.35">
      <c r="A2247" t="s">
        <v>2273</v>
      </c>
      <c r="B2247">
        <v>1977</v>
      </c>
      <c r="C2247" t="s">
        <v>18</v>
      </c>
      <c r="D2247" s="42">
        <v>27</v>
      </c>
      <c r="E2247">
        <v>2</v>
      </c>
      <c r="F2247" s="37">
        <v>40284.379999999997</v>
      </c>
      <c r="G2247" t="s">
        <v>16</v>
      </c>
      <c r="H2247" t="s">
        <v>12</v>
      </c>
      <c r="I2247" t="s">
        <v>23</v>
      </c>
      <c r="J2247" s="40">
        <v>1977</v>
      </c>
      <c r="K2247" s="43" t="s">
        <v>18</v>
      </c>
      <c r="L2247" s="14">
        <f t="shared" si="245"/>
        <v>240</v>
      </c>
      <c r="M2247" s="14" t="str">
        <f t="shared" si="246"/>
        <v>tier - 1</v>
      </c>
      <c r="N2247" s="14">
        <f t="shared" si="247"/>
        <v>1</v>
      </c>
      <c r="O2247" s="8" t="str">
        <f t="shared" si="248"/>
        <v>tier - 3</v>
      </c>
      <c r="P2247" s="8" t="str">
        <f t="shared" si="249"/>
        <v>R1012</v>
      </c>
      <c r="Q2247" s="35" t="str">
        <f t="shared" si="250"/>
        <v>27-Jun-1977</v>
      </c>
      <c r="R2247" s="35">
        <v>28303</v>
      </c>
      <c r="S2247" s="44">
        <f t="shared" si="251"/>
        <v>46</v>
      </c>
      <c r="T2247" s="47">
        <v>40284.379999999997</v>
      </c>
      <c r="U2247" s="14" t="s">
        <v>2273</v>
      </c>
      <c r="V2247" s="58">
        <v>28303</v>
      </c>
      <c r="W2247" s="14">
        <v>2</v>
      </c>
      <c r="X2247" s="77">
        <v>40284.379999999997</v>
      </c>
      <c r="Y2247" s="14" t="s">
        <v>16</v>
      </c>
      <c r="Z2247" s="14" t="s">
        <v>12</v>
      </c>
      <c r="AA2247" s="14" t="s">
        <v>23</v>
      </c>
      <c r="AB2247" s="38">
        <v>46</v>
      </c>
    </row>
    <row r="2248" spans="1:28" x14ac:dyDescent="0.35">
      <c r="A2248" t="s">
        <v>2274</v>
      </c>
      <c r="B2248">
        <v>1962</v>
      </c>
      <c r="C2248" t="s">
        <v>20</v>
      </c>
      <c r="D2248" s="42">
        <v>4</v>
      </c>
      <c r="E2248">
        <v>0</v>
      </c>
      <c r="F2248" s="37">
        <v>40309.93</v>
      </c>
      <c r="G2248" t="s">
        <v>16</v>
      </c>
      <c r="H2248" t="s">
        <v>12</v>
      </c>
      <c r="I2248" t="s">
        <v>42</v>
      </c>
      <c r="J2248" s="40">
        <v>1962</v>
      </c>
      <c r="K2248" s="43" t="s">
        <v>20</v>
      </c>
      <c r="L2248" s="14">
        <f t="shared" si="245"/>
        <v>240</v>
      </c>
      <c r="M2248" s="14" t="str">
        <f t="shared" si="246"/>
        <v>tier - 1</v>
      </c>
      <c r="N2248" s="14">
        <f t="shared" si="247"/>
        <v>1</v>
      </c>
      <c r="O2248" s="8" t="str">
        <f t="shared" si="248"/>
        <v>tier - 3</v>
      </c>
      <c r="P2248" s="8" t="str">
        <f t="shared" si="249"/>
        <v>R1011</v>
      </c>
      <c r="Q2248" s="35" t="str">
        <f t="shared" si="250"/>
        <v>4-Sep-1962</v>
      </c>
      <c r="R2248" s="35">
        <v>22893</v>
      </c>
      <c r="S2248" s="44">
        <f t="shared" si="251"/>
        <v>61</v>
      </c>
      <c r="T2248" s="47">
        <v>40309.93</v>
      </c>
      <c r="U2248" s="14" t="s">
        <v>2274</v>
      </c>
      <c r="V2248" s="58">
        <v>22893</v>
      </c>
      <c r="W2248" s="14">
        <v>0</v>
      </c>
      <c r="X2248" s="77">
        <v>40309.93</v>
      </c>
      <c r="Y2248" s="14" t="s">
        <v>16</v>
      </c>
      <c r="Z2248" s="14" t="s">
        <v>12</v>
      </c>
      <c r="AA2248" s="14" t="s">
        <v>42</v>
      </c>
      <c r="AB2248" s="38">
        <v>61</v>
      </c>
    </row>
    <row r="2249" spans="1:28" x14ac:dyDescent="0.35">
      <c r="A2249" t="s">
        <v>2275</v>
      </c>
      <c r="B2249">
        <v>1966</v>
      </c>
      <c r="C2249" t="s">
        <v>35</v>
      </c>
      <c r="D2249" s="42">
        <v>12</v>
      </c>
      <c r="E2249">
        <v>0</v>
      </c>
      <c r="F2249" s="37">
        <v>40373.74</v>
      </c>
      <c r="G2249" t="s">
        <v>16</v>
      </c>
      <c r="H2249" t="s">
        <v>12</v>
      </c>
      <c r="I2249" t="s">
        <v>42</v>
      </c>
      <c r="J2249" s="40">
        <v>1966</v>
      </c>
      <c r="K2249" s="43" t="s">
        <v>35</v>
      </c>
      <c r="L2249" s="14">
        <f t="shared" si="245"/>
        <v>240</v>
      </c>
      <c r="M2249" s="14" t="str">
        <f t="shared" si="246"/>
        <v>tier - 1</v>
      </c>
      <c r="N2249" s="14">
        <f t="shared" si="247"/>
        <v>1</v>
      </c>
      <c r="O2249" s="8" t="str">
        <f t="shared" si="248"/>
        <v>tier - 3</v>
      </c>
      <c r="P2249" s="8" t="str">
        <f t="shared" si="249"/>
        <v>R1011</v>
      </c>
      <c r="Q2249" s="35" t="str">
        <f t="shared" si="250"/>
        <v>12-Aug-1966</v>
      </c>
      <c r="R2249" s="35">
        <v>24331</v>
      </c>
      <c r="S2249" s="44">
        <f t="shared" si="251"/>
        <v>57</v>
      </c>
      <c r="T2249" s="47">
        <v>40373.74</v>
      </c>
      <c r="U2249" s="14" t="s">
        <v>2275</v>
      </c>
      <c r="V2249" s="58">
        <v>24331</v>
      </c>
      <c r="W2249" s="14">
        <v>0</v>
      </c>
      <c r="X2249" s="77">
        <v>40373.74</v>
      </c>
      <c r="Y2249" s="14" t="s">
        <v>16</v>
      </c>
      <c r="Z2249" s="14" t="s">
        <v>12</v>
      </c>
      <c r="AA2249" s="14" t="s">
        <v>42</v>
      </c>
      <c r="AB2249" s="38">
        <v>57</v>
      </c>
    </row>
    <row r="2250" spans="1:28" x14ac:dyDescent="0.35">
      <c r="A2250" t="s">
        <v>2276</v>
      </c>
      <c r="B2250">
        <v>1985</v>
      </c>
      <c r="C2250" t="s">
        <v>15</v>
      </c>
      <c r="D2250" s="42">
        <v>3</v>
      </c>
      <c r="E2250">
        <v>0</v>
      </c>
      <c r="F2250" s="37">
        <v>40419.019999999997</v>
      </c>
      <c r="G2250" t="s">
        <v>16</v>
      </c>
      <c r="H2250" t="s">
        <v>11</v>
      </c>
      <c r="I2250" t="s">
        <v>13</v>
      </c>
      <c r="J2250" s="40">
        <v>1985</v>
      </c>
      <c r="K2250" s="43" t="s">
        <v>15</v>
      </c>
      <c r="L2250" s="14">
        <f t="shared" si="245"/>
        <v>240</v>
      </c>
      <c r="M2250" s="14" t="str">
        <f t="shared" si="246"/>
        <v>tier - 1</v>
      </c>
      <c r="N2250" s="14">
        <f t="shared" si="247"/>
        <v>9</v>
      </c>
      <c r="O2250" s="8" t="str">
        <f t="shared" si="248"/>
        <v>tier - 2</v>
      </c>
      <c r="P2250" s="8" t="str">
        <f t="shared" si="249"/>
        <v>R1013</v>
      </c>
      <c r="Q2250" s="35" t="str">
        <f t="shared" si="250"/>
        <v>3-Nov-1985</v>
      </c>
      <c r="R2250" s="35">
        <v>31354</v>
      </c>
      <c r="S2250" s="44">
        <f t="shared" si="251"/>
        <v>38</v>
      </c>
      <c r="T2250" s="47">
        <v>40419.019999999997</v>
      </c>
      <c r="U2250" s="14" t="s">
        <v>2276</v>
      </c>
      <c r="V2250" s="58">
        <v>31354</v>
      </c>
      <c r="W2250" s="14">
        <v>0</v>
      </c>
      <c r="X2250" s="77">
        <v>40419.019999999997</v>
      </c>
      <c r="Y2250" s="14" t="s">
        <v>16</v>
      </c>
      <c r="Z2250" s="14" t="s">
        <v>11</v>
      </c>
      <c r="AA2250" s="14" t="s">
        <v>13</v>
      </c>
      <c r="AB2250" s="38">
        <v>38</v>
      </c>
    </row>
    <row r="2251" spans="1:28" x14ac:dyDescent="0.35">
      <c r="A2251" t="s">
        <v>2277</v>
      </c>
      <c r="B2251">
        <v>1975</v>
      </c>
      <c r="C2251" t="s">
        <v>10</v>
      </c>
      <c r="D2251" s="42">
        <v>10</v>
      </c>
      <c r="E2251">
        <v>1</v>
      </c>
      <c r="F2251" s="37">
        <v>40590.550000000003</v>
      </c>
      <c r="G2251" t="s">
        <v>16</v>
      </c>
      <c r="H2251" t="s">
        <v>12</v>
      </c>
      <c r="I2251" t="s">
        <v>23</v>
      </c>
      <c r="J2251" s="40">
        <v>1975</v>
      </c>
      <c r="K2251" s="43" t="s">
        <v>10</v>
      </c>
      <c r="L2251" s="14">
        <f t="shared" si="245"/>
        <v>240</v>
      </c>
      <c r="M2251" s="14" t="str">
        <f t="shared" si="246"/>
        <v>tier - 1</v>
      </c>
      <c r="N2251" s="14">
        <f t="shared" si="247"/>
        <v>1</v>
      </c>
      <c r="O2251" s="8" t="str">
        <f t="shared" si="248"/>
        <v>tier - 3</v>
      </c>
      <c r="P2251" s="8" t="str">
        <f t="shared" si="249"/>
        <v>R1012</v>
      </c>
      <c r="Q2251" s="35" t="str">
        <f t="shared" si="250"/>
        <v>10-Jul-1975</v>
      </c>
      <c r="R2251" s="35">
        <v>27585</v>
      </c>
      <c r="S2251" s="44">
        <f t="shared" si="251"/>
        <v>48</v>
      </c>
      <c r="T2251" s="47">
        <v>40590.550000000003</v>
      </c>
      <c r="U2251" s="14" t="s">
        <v>2277</v>
      </c>
      <c r="V2251" s="58">
        <v>27585</v>
      </c>
      <c r="W2251" s="14">
        <v>1</v>
      </c>
      <c r="X2251" s="77">
        <v>40590.550000000003</v>
      </c>
      <c r="Y2251" s="14" t="s">
        <v>16</v>
      </c>
      <c r="Z2251" s="14" t="s">
        <v>12</v>
      </c>
      <c r="AA2251" s="14" t="s">
        <v>23</v>
      </c>
      <c r="AB2251" s="38">
        <v>48</v>
      </c>
    </row>
    <row r="2252" spans="1:28" x14ac:dyDescent="0.35">
      <c r="A2252" t="s">
        <v>2278</v>
      </c>
      <c r="B2252">
        <v>1970</v>
      </c>
      <c r="C2252" t="s">
        <v>20</v>
      </c>
      <c r="D2252" s="42">
        <v>25</v>
      </c>
      <c r="E2252">
        <v>0</v>
      </c>
      <c r="F2252" s="37">
        <v>40692.910000000003</v>
      </c>
      <c r="G2252" t="s">
        <v>16</v>
      </c>
      <c r="H2252" t="s">
        <v>16</v>
      </c>
      <c r="I2252" t="s">
        <v>42</v>
      </c>
      <c r="J2252" s="40">
        <v>1970</v>
      </c>
      <c r="K2252" s="43" t="s">
        <v>20</v>
      </c>
      <c r="L2252" s="14">
        <f t="shared" si="245"/>
        <v>240</v>
      </c>
      <c r="M2252" s="14" t="str">
        <f t="shared" si="246"/>
        <v>tier - 1</v>
      </c>
      <c r="N2252" s="14">
        <f t="shared" si="247"/>
        <v>2</v>
      </c>
      <c r="O2252" s="8" t="str">
        <f t="shared" si="248"/>
        <v>tier - 1</v>
      </c>
      <c r="P2252" s="8" t="str">
        <f t="shared" si="249"/>
        <v>R1011</v>
      </c>
      <c r="Q2252" s="35" t="str">
        <f t="shared" si="250"/>
        <v>25-Sep-1970</v>
      </c>
      <c r="R2252" s="35">
        <v>25836</v>
      </c>
      <c r="S2252" s="44">
        <f t="shared" si="251"/>
        <v>53</v>
      </c>
      <c r="T2252" s="47">
        <v>40692.910000000003</v>
      </c>
      <c r="U2252" s="14" t="s">
        <v>2278</v>
      </c>
      <c r="V2252" s="58">
        <v>25836</v>
      </c>
      <c r="W2252" s="14">
        <v>0</v>
      </c>
      <c r="X2252" s="77">
        <v>40692.910000000003</v>
      </c>
      <c r="Y2252" s="14" t="s">
        <v>16</v>
      </c>
      <c r="Z2252" s="14" t="s">
        <v>16</v>
      </c>
      <c r="AA2252" s="14" t="s">
        <v>42</v>
      </c>
      <c r="AB2252" s="38">
        <v>53</v>
      </c>
    </row>
    <row r="2253" spans="1:28" x14ac:dyDescent="0.35">
      <c r="A2253" t="s">
        <v>2279</v>
      </c>
      <c r="B2253">
        <v>1976</v>
      </c>
      <c r="C2253" t="s">
        <v>30</v>
      </c>
      <c r="D2253" s="42">
        <v>26</v>
      </c>
      <c r="E2253">
        <v>3</v>
      </c>
      <c r="F2253" s="37">
        <v>40720.550000000003</v>
      </c>
      <c r="G2253" t="s">
        <v>16</v>
      </c>
      <c r="H2253" t="s">
        <v>12</v>
      </c>
      <c r="I2253" t="s">
        <v>23</v>
      </c>
      <c r="J2253" s="40">
        <v>1976</v>
      </c>
      <c r="K2253" s="43" t="s">
        <v>30</v>
      </c>
      <c r="L2253" s="14">
        <f t="shared" si="245"/>
        <v>240</v>
      </c>
      <c r="M2253" s="14" t="str">
        <f t="shared" si="246"/>
        <v>tier - 1</v>
      </c>
      <c r="N2253" s="14">
        <f t="shared" si="247"/>
        <v>1</v>
      </c>
      <c r="O2253" s="8" t="str">
        <f t="shared" si="248"/>
        <v>tier - 3</v>
      </c>
      <c r="P2253" s="8" t="str">
        <f t="shared" si="249"/>
        <v>R1012</v>
      </c>
      <c r="Q2253" s="35" t="str">
        <f t="shared" si="250"/>
        <v>26-Dec-1976</v>
      </c>
      <c r="R2253" s="35">
        <v>28120</v>
      </c>
      <c r="S2253" s="44">
        <f t="shared" si="251"/>
        <v>46</v>
      </c>
      <c r="T2253" s="47">
        <v>40720.550000000003</v>
      </c>
      <c r="U2253" s="14" t="s">
        <v>2279</v>
      </c>
      <c r="V2253" s="58">
        <v>28120</v>
      </c>
      <c r="W2253" s="14">
        <v>3</v>
      </c>
      <c r="X2253" s="77">
        <v>40720.550000000003</v>
      </c>
      <c r="Y2253" s="14" t="s">
        <v>16</v>
      </c>
      <c r="Z2253" s="14" t="s">
        <v>12</v>
      </c>
      <c r="AA2253" s="14" t="s">
        <v>23</v>
      </c>
      <c r="AB2253" s="38">
        <v>46</v>
      </c>
    </row>
    <row r="2254" spans="1:28" x14ac:dyDescent="0.35">
      <c r="A2254" t="s">
        <v>2280</v>
      </c>
      <c r="B2254">
        <v>1972</v>
      </c>
      <c r="C2254" t="s">
        <v>18</v>
      </c>
      <c r="D2254" s="42">
        <v>10</v>
      </c>
      <c r="E2254">
        <v>0</v>
      </c>
      <c r="F2254" s="37">
        <v>40817.85</v>
      </c>
      <c r="G2254" t="s">
        <v>16</v>
      </c>
      <c r="H2254" t="s">
        <v>12</v>
      </c>
      <c r="I2254" t="s">
        <v>42</v>
      </c>
      <c r="J2254" s="40">
        <v>1972</v>
      </c>
      <c r="K2254" s="43" t="s">
        <v>18</v>
      </c>
      <c r="L2254" s="14">
        <f t="shared" si="245"/>
        <v>240</v>
      </c>
      <c r="M2254" s="14" t="str">
        <f t="shared" si="246"/>
        <v>tier - 1</v>
      </c>
      <c r="N2254" s="14">
        <f t="shared" si="247"/>
        <v>1</v>
      </c>
      <c r="O2254" s="8" t="str">
        <f t="shared" si="248"/>
        <v>tier - 3</v>
      </c>
      <c r="P2254" s="8" t="str">
        <f t="shared" si="249"/>
        <v>R1011</v>
      </c>
      <c r="Q2254" s="35" t="str">
        <f t="shared" si="250"/>
        <v>10-Jun-1972</v>
      </c>
      <c r="R2254" s="35">
        <v>26460</v>
      </c>
      <c r="S2254" s="44">
        <f t="shared" si="251"/>
        <v>51</v>
      </c>
      <c r="T2254" s="47">
        <v>40817.85</v>
      </c>
      <c r="U2254" s="14" t="s">
        <v>2280</v>
      </c>
      <c r="V2254" s="58">
        <v>26460</v>
      </c>
      <c r="W2254" s="14">
        <v>0</v>
      </c>
      <c r="X2254" s="77">
        <v>40817.85</v>
      </c>
      <c r="Y2254" s="14" t="s">
        <v>16</v>
      </c>
      <c r="Z2254" s="14" t="s">
        <v>12</v>
      </c>
      <c r="AA2254" s="14" t="s">
        <v>42</v>
      </c>
      <c r="AB2254" s="38">
        <v>51</v>
      </c>
    </row>
    <row r="2255" spans="1:28" x14ac:dyDescent="0.35">
      <c r="A2255" t="s">
        <v>2281</v>
      </c>
      <c r="B2255">
        <v>1999</v>
      </c>
      <c r="C2255" t="s">
        <v>10</v>
      </c>
      <c r="D2255" s="42">
        <v>2</v>
      </c>
      <c r="E2255">
        <v>1</v>
      </c>
      <c r="F2255" s="37">
        <v>40904.199999999997</v>
      </c>
      <c r="G2255" t="s">
        <v>16</v>
      </c>
      <c r="H2255" t="s">
        <v>16</v>
      </c>
      <c r="I2255" t="s">
        <v>247</v>
      </c>
      <c r="J2255" s="40">
        <v>1999</v>
      </c>
      <c r="K2255" s="43" t="s">
        <v>10</v>
      </c>
      <c r="L2255" s="14">
        <f t="shared" si="245"/>
        <v>240</v>
      </c>
      <c r="M2255" s="14" t="str">
        <f t="shared" si="246"/>
        <v>tier - 1</v>
      </c>
      <c r="N2255" s="14">
        <f t="shared" si="247"/>
        <v>2</v>
      </c>
      <c r="O2255" s="8" t="str">
        <f t="shared" si="248"/>
        <v>tier - 1</v>
      </c>
      <c r="P2255" s="8" t="str">
        <f t="shared" si="249"/>
        <v>R1024</v>
      </c>
      <c r="Q2255" s="35" t="str">
        <f t="shared" si="250"/>
        <v>2-Jul-1999</v>
      </c>
      <c r="R2255" s="35">
        <v>36343</v>
      </c>
      <c r="S2255" s="44">
        <f t="shared" si="251"/>
        <v>24</v>
      </c>
      <c r="T2255" s="47">
        <v>40904.199999999997</v>
      </c>
      <c r="U2255" s="14" t="s">
        <v>2281</v>
      </c>
      <c r="V2255" s="58">
        <v>36343</v>
      </c>
      <c r="W2255" s="14">
        <v>1</v>
      </c>
      <c r="X2255" s="77">
        <v>40904.199999999997</v>
      </c>
      <c r="Y2255" s="14" t="s">
        <v>16</v>
      </c>
      <c r="Z2255" s="14" t="s">
        <v>16</v>
      </c>
      <c r="AA2255" s="14" t="s">
        <v>247</v>
      </c>
      <c r="AB2255" s="38">
        <v>24</v>
      </c>
    </row>
    <row r="2256" spans="1:28" x14ac:dyDescent="0.35">
      <c r="A2256" t="s">
        <v>2282</v>
      </c>
      <c r="B2256">
        <v>1992</v>
      </c>
      <c r="C2256" t="s">
        <v>35</v>
      </c>
      <c r="D2256" s="42">
        <v>4</v>
      </c>
      <c r="E2256">
        <v>3</v>
      </c>
      <c r="F2256" s="37">
        <v>40932.43</v>
      </c>
      <c r="G2256" t="s">
        <v>16</v>
      </c>
      <c r="H2256" t="s">
        <v>11</v>
      </c>
      <c r="I2256" t="s">
        <v>13</v>
      </c>
      <c r="J2256" s="40">
        <v>1992</v>
      </c>
      <c r="K2256" s="43" t="s">
        <v>35</v>
      </c>
      <c r="L2256" s="14">
        <f t="shared" si="245"/>
        <v>240</v>
      </c>
      <c r="M2256" s="14" t="str">
        <f t="shared" si="246"/>
        <v>tier - 1</v>
      </c>
      <c r="N2256" s="14">
        <f t="shared" si="247"/>
        <v>9</v>
      </c>
      <c r="O2256" s="8" t="str">
        <f t="shared" si="248"/>
        <v>tier - 2</v>
      </c>
      <c r="P2256" s="8" t="str">
        <f t="shared" si="249"/>
        <v>R1013</v>
      </c>
      <c r="Q2256" s="35" t="str">
        <f t="shared" si="250"/>
        <v>4-Aug-1992</v>
      </c>
      <c r="R2256" s="35">
        <v>33820</v>
      </c>
      <c r="S2256" s="44">
        <f t="shared" si="251"/>
        <v>31</v>
      </c>
      <c r="T2256" s="47">
        <v>40932.43</v>
      </c>
      <c r="U2256" s="14" t="s">
        <v>2282</v>
      </c>
      <c r="V2256" s="58">
        <v>33820</v>
      </c>
      <c r="W2256" s="14">
        <v>3</v>
      </c>
      <c r="X2256" s="77">
        <v>40932.43</v>
      </c>
      <c r="Y2256" s="14" t="s">
        <v>16</v>
      </c>
      <c r="Z2256" s="14" t="s">
        <v>11</v>
      </c>
      <c r="AA2256" s="14" t="s">
        <v>13</v>
      </c>
      <c r="AB2256" s="38">
        <v>31</v>
      </c>
    </row>
    <row r="2257" spans="1:28" x14ac:dyDescent="0.35">
      <c r="A2257" t="s">
        <v>2283</v>
      </c>
      <c r="B2257">
        <v>1979</v>
      </c>
      <c r="C2257" t="s">
        <v>20</v>
      </c>
      <c r="D2257" s="42">
        <v>16</v>
      </c>
      <c r="E2257">
        <v>3</v>
      </c>
      <c r="F2257" s="37">
        <v>40941.29</v>
      </c>
      <c r="G2257" t="s">
        <v>16</v>
      </c>
      <c r="H2257" t="s">
        <v>11</v>
      </c>
      <c r="I2257" t="s">
        <v>13</v>
      </c>
      <c r="J2257" s="40">
        <v>1979</v>
      </c>
      <c r="K2257" s="43" t="s">
        <v>20</v>
      </c>
      <c r="L2257" s="14">
        <f t="shared" si="245"/>
        <v>240</v>
      </c>
      <c r="M2257" s="14" t="str">
        <f t="shared" si="246"/>
        <v>tier - 1</v>
      </c>
      <c r="N2257" s="14">
        <f t="shared" si="247"/>
        <v>9</v>
      </c>
      <c r="O2257" s="8" t="str">
        <f t="shared" si="248"/>
        <v>tier - 2</v>
      </c>
      <c r="P2257" s="8" t="str">
        <f t="shared" si="249"/>
        <v>R1013</v>
      </c>
      <c r="Q2257" s="35" t="str">
        <f t="shared" si="250"/>
        <v>16-Sep-1979</v>
      </c>
      <c r="R2257" s="35">
        <v>29114</v>
      </c>
      <c r="S2257" s="44">
        <f t="shared" si="251"/>
        <v>44</v>
      </c>
      <c r="T2257" s="47">
        <v>40941.29</v>
      </c>
      <c r="U2257" s="14" t="s">
        <v>2283</v>
      </c>
      <c r="V2257" s="58">
        <v>29114</v>
      </c>
      <c r="W2257" s="14">
        <v>3</v>
      </c>
      <c r="X2257" s="77">
        <v>40941.29</v>
      </c>
      <c r="Y2257" s="14" t="s">
        <v>16</v>
      </c>
      <c r="Z2257" s="14" t="s">
        <v>11</v>
      </c>
      <c r="AA2257" s="14" t="s">
        <v>13</v>
      </c>
      <c r="AB2257" s="38">
        <v>44</v>
      </c>
    </row>
    <row r="2258" spans="1:28" x14ac:dyDescent="0.35">
      <c r="A2258" t="s">
        <v>2284</v>
      </c>
      <c r="B2258">
        <v>1983</v>
      </c>
      <c r="C2258" t="s">
        <v>20</v>
      </c>
      <c r="D2258" s="42">
        <v>8</v>
      </c>
      <c r="E2258">
        <v>3</v>
      </c>
      <c r="F2258" s="37">
        <v>40961.29</v>
      </c>
      <c r="G2258" t="s">
        <v>16</v>
      </c>
      <c r="H2258" t="s">
        <v>11</v>
      </c>
      <c r="I2258" t="s">
        <v>42</v>
      </c>
      <c r="J2258" s="40">
        <v>1983</v>
      </c>
      <c r="K2258" s="43" t="s">
        <v>20</v>
      </c>
      <c r="L2258" s="14">
        <f t="shared" si="245"/>
        <v>240</v>
      </c>
      <c r="M2258" s="14" t="str">
        <f t="shared" si="246"/>
        <v>tier - 1</v>
      </c>
      <c r="N2258" s="14">
        <f t="shared" si="247"/>
        <v>9</v>
      </c>
      <c r="O2258" s="8" t="str">
        <f t="shared" si="248"/>
        <v>tier - 2</v>
      </c>
      <c r="P2258" s="8" t="str">
        <f t="shared" si="249"/>
        <v>R1011</v>
      </c>
      <c r="Q2258" s="35" t="str">
        <f t="shared" si="250"/>
        <v>8-Sep-1983</v>
      </c>
      <c r="R2258" s="35">
        <v>30567</v>
      </c>
      <c r="S2258" s="44">
        <f t="shared" si="251"/>
        <v>40</v>
      </c>
      <c r="T2258" s="47">
        <v>40961.29</v>
      </c>
      <c r="U2258" s="14" t="s">
        <v>2284</v>
      </c>
      <c r="V2258" s="58">
        <v>30567</v>
      </c>
      <c r="W2258" s="14">
        <v>3</v>
      </c>
      <c r="X2258" s="77">
        <v>40961.29</v>
      </c>
      <c r="Y2258" s="14" t="s">
        <v>16</v>
      </c>
      <c r="Z2258" s="14" t="s">
        <v>11</v>
      </c>
      <c r="AA2258" s="14" t="s">
        <v>42</v>
      </c>
      <c r="AB2258" s="38">
        <v>40</v>
      </c>
    </row>
    <row r="2259" spans="1:28" x14ac:dyDescent="0.35">
      <c r="A2259" t="s">
        <v>2285</v>
      </c>
      <c r="B2259">
        <v>1974</v>
      </c>
      <c r="C2259" t="s">
        <v>18</v>
      </c>
      <c r="D2259" s="42">
        <v>5</v>
      </c>
      <c r="E2259">
        <v>0</v>
      </c>
      <c r="F2259" s="37">
        <v>40974.160000000003</v>
      </c>
      <c r="G2259" t="s">
        <v>16</v>
      </c>
      <c r="H2259" t="s">
        <v>11</v>
      </c>
      <c r="I2259" t="s">
        <v>13</v>
      </c>
      <c r="J2259" s="40">
        <v>1974</v>
      </c>
      <c r="K2259" s="43" t="s">
        <v>18</v>
      </c>
      <c r="L2259" s="14">
        <f t="shared" si="245"/>
        <v>240</v>
      </c>
      <c r="M2259" s="14" t="str">
        <f t="shared" si="246"/>
        <v>tier - 1</v>
      </c>
      <c r="N2259" s="14">
        <f t="shared" si="247"/>
        <v>9</v>
      </c>
      <c r="O2259" s="8" t="str">
        <f t="shared" si="248"/>
        <v>tier - 2</v>
      </c>
      <c r="P2259" s="8" t="str">
        <f t="shared" si="249"/>
        <v>R1013</v>
      </c>
      <c r="Q2259" s="35" t="str">
        <f t="shared" si="250"/>
        <v>5-Jun-1974</v>
      </c>
      <c r="R2259" s="35">
        <v>27185</v>
      </c>
      <c r="S2259" s="44">
        <f t="shared" si="251"/>
        <v>49</v>
      </c>
      <c r="T2259" s="47">
        <v>40974.160000000003</v>
      </c>
      <c r="U2259" s="14" t="s">
        <v>2285</v>
      </c>
      <c r="V2259" s="58">
        <v>27185</v>
      </c>
      <c r="W2259" s="14">
        <v>0</v>
      </c>
      <c r="X2259" s="77">
        <v>40974.160000000003</v>
      </c>
      <c r="Y2259" s="14" t="s">
        <v>16</v>
      </c>
      <c r="Z2259" s="14" t="s">
        <v>11</v>
      </c>
      <c r="AA2259" s="14" t="s">
        <v>13</v>
      </c>
      <c r="AB2259" s="38">
        <v>49</v>
      </c>
    </row>
    <row r="2260" spans="1:28" x14ac:dyDescent="0.35">
      <c r="A2260" t="s">
        <v>2286</v>
      </c>
      <c r="B2260">
        <v>1979</v>
      </c>
      <c r="C2260" t="s">
        <v>37</v>
      </c>
      <c r="D2260" s="42">
        <v>11</v>
      </c>
      <c r="E2260">
        <v>1</v>
      </c>
      <c r="F2260" s="37">
        <v>41034.22</v>
      </c>
      <c r="G2260" t="s">
        <v>16</v>
      </c>
      <c r="H2260" t="s">
        <v>12</v>
      </c>
      <c r="I2260" t="s">
        <v>356</v>
      </c>
      <c r="J2260" s="40">
        <v>1979</v>
      </c>
      <c r="K2260" s="43" t="s">
        <v>37</v>
      </c>
      <c r="L2260" s="14">
        <f t="shared" si="245"/>
        <v>240</v>
      </c>
      <c r="M2260" s="14" t="str">
        <f t="shared" si="246"/>
        <v>tier - 1</v>
      </c>
      <c r="N2260" s="14">
        <f t="shared" si="247"/>
        <v>1</v>
      </c>
      <c r="O2260" s="8" t="str">
        <f t="shared" si="248"/>
        <v>tier - 3</v>
      </c>
      <c r="P2260" s="8" t="str">
        <f t="shared" si="249"/>
        <v>R1017</v>
      </c>
      <c r="Q2260" s="35" t="str">
        <f t="shared" si="250"/>
        <v>11-Oct-1979</v>
      </c>
      <c r="R2260" s="35">
        <v>29139</v>
      </c>
      <c r="S2260" s="44">
        <f t="shared" si="251"/>
        <v>44</v>
      </c>
      <c r="T2260" s="47">
        <v>41034.22</v>
      </c>
      <c r="U2260" s="14" t="s">
        <v>2286</v>
      </c>
      <c r="V2260" s="58">
        <v>29139</v>
      </c>
      <c r="W2260" s="14">
        <v>1</v>
      </c>
      <c r="X2260" s="77">
        <v>41034.22</v>
      </c>
      <c r="Y2260" s="14" t="s">
        <v>16</v>
      </c>
      <c r="Z2260" s="14" t="s">
        <v>12</v>
      </c>
      <c r="AA2260" s="14" t="s">
        <v>356</v>
      </c>
      <c r="AB2260" s="38">
        <v>44</v>
      </c>
    </row>
    <row r="2261" spans="1:28" x14ac:dyDescent="0.35">
      <c r="A2261" t="s">
        <v>2287</v>
      </c>
      <c r="B2261">
        <v>1972</v>
      </c>
      <c r="C2261" t="s">
        <v>35</v>
      </c>
      <c r="D2261" s="42">
        <v>12</v>
      </c>
      <c r="E2261">
        <v>0</v>
      </c>
      <c r="F2261" s="37">
        <v>41055.29</v>
      </c>
      <c r="G2261" t="s">
        <v>16</v>
      </c>
      <c r="H2261" t="s">
        <v>11</v>
      </c>
      <c r="I2261" t="s">
        <v>42</v>
      </c>
      <c r="J2261" s="40">
        <v>1972</v>
      </c>
      <c r="K2261" s="43" t="s">
        <v>35</v>
      </c>
      <c r="L2261" s="14">
        <f t="shared" si="245"/>
        <v>240</v>
      </c>
      <c r="M2261" s="14" t="str">
        <f t="shared" si="246"/>
        <v>tier - 1</v>
      </c>
      <c r="N2261" s="14">
        <f t="shared" si="247"/>
        <v>9</v>
      </c>
      <c r="O2261" s="8" t="str">
        <f t="shared" si="248"/>
        <v>tier - 2</v>
      </c>
      <c r="P2261" s="8" t="str">
        <f t="shared" si="249"/>
        <v>R1011</v>
      </c>
      <c r="Q2261" s="35" t="str">
        <f t="shared" si="250"/>
        <v>12-Aug-1972</v>
      </c>
      <c r="R2261" s="35">
        <v>26523</v>
      </c>
      <c r="S2261" s="44">
        <f t="shared" si="251"/>
        <v>51</v>
      </c>
      <c r="T2261" s="47">
        <v>41055.29</v>
      </c>
      <c r="U2261" s="14" t="s">
        <v>2287</v>
      </c>
      <c r="V2261" s="58">
        <v>26523</v>
      </c>
      <c r="W2261" s="14">
        <v>0</v>
      </c>
      <c r="X2261" s="77">
        <v>41055.29</v>
      </c>
      <c r="Y2261" s="14" t="s">
        <v>16</v>
      </c>
      <c r="Z2261" s="14" t="s">
        <v>11</v>
      </c>
      <c r="AA2261" s="14" t="s">
        <v>42</v>
      </c>
      <c r="AB2261" s="38">
        <v>51</v>
      </c>
    </row>
    <row r="2262" spans="1:28" x14ac:dyDescent="0.35">
      <c r="A2262" t="s">
        <v>2288</v>
      </c>
      <c r="B2262">
        <v>1972</v>
      </c>
      <c r="C2262" t="s">
        <v>20</v>
      </c>
      <c r="D2262" s="42">
        <v>6</v>
      </c>
      <c r="E2262">
        <v>0</v>
      </c>
      <c r="F2262" s="37">
        <v>41097.160000000003</v>
      </c>
      <c r="G2262" t="s">
        <v>16</v>
      </c>
      <c r="H2262" t="s">
        <v>12</v>
      </c>
      <c r="I2262" t="s">
        <v>168</v>
      </c>
      <c r="J2262" s="40">
        <v>1972</v>
      </c>
      <c r="K2262" s="43" t="s">
        <v>20</v>
      </c>
      <c r="L2262" s="14">
        <f t="shared" si="245"/>
        <v>240</v>
      </c>
      <c r="M2262" s="14" t="str">
        <f t="shared" si="246"/>
        <v>tier - 1</v>
      </c>
      <c r="N2262" s="14">
        <f t="shared" si="247"/>
        <v>1</v>
      </c>
      <c r="O2262" s="8" t="str">
        <f t="shared" si="248"/>
        <v>tier - 3</v>
      </c>
      <c r="P2262" s="8" t="str">
        <f t="shared" si="249"/>
        <v>R1016</v>
      </c>
      <c r="Q2262" s="35" t="str">
        <f t="shared" si="250"/>
        <v>6-Sep-1972</v>
      </c>
      <c r="R2262" s="35">
        <v>26548</v>
      </c>
      <c r="S2262" s="44">
        <f t="shared" si="251"/>
        <v>51</v>
      </c>
      <c r="T2262" s="47">
        <v>41097.160000000003</v>
      </c>
      <c r="U2262" s="14" t="s">
        <v>2288</v>
      </c>
      <c r="V2262" s="58">
        <v>26548</v>
      </c>
      <c r="W2262" s="14">
        <v>0</v>
      </c>
      <c r="X2262" s="77">
        <v>41097.160000000003</v>
      </c>
      <c r="Y2262" s="14" t="s">
        <v>16</v>
      </c>
      <c r="Z2262" s="14" t="s">
        <v>12</v>
      </c>
      <c r="AA2262" s="14" t="s">
        <v>168</v>
      </c>
      <c r="AB2262" s="38">
        <v>51</v>
      </c>
    </row>
    <row r="2263" spans="1:28" x14ac:dyDescent="0.35">
      <c r="A2263" t="s">
        <v>2289</v>
      </c>
      <c r="B2263">
        <v>1969</v>
      </c>
      <c r="C2263" t="s">
        <v>35</v>
      </c>
      <c r="D2263" s="42">
        <v>8</v>
      </c>
      <c r="E2263">
        <v>0</v>
      </c>
      <c r="F2263" s="37">
        <v>41191.57</v>
      </c>
      <c r="G2263" t="s">
        <v>16</v>
      </c>
      <c r="H2263" t="s">
        <v>11</v>
      </c>
      <c r="I2263" t="s">
        <v>42</v>
      </c>
      <c r="J2263" s="40">
        <v>1969</v>
      </c>
      <c r="K2263" s="43" t="s">
        <v>35</v>
      </c>
      <c r="L2263" s="14">
        <f t="shared" si="245"/>
        <v>240</v>
      </c>
      <c r="M2263" s="14" t="str">
        <f t="shared" si="246"/>
        <v>tier - 1</v>
      </c>
      <c r="N2263" s="14">
        <f t="shared" si="247"/>
        <v>9</v>
      </c>
      <c r="O2263" s="8" t="str">
        <f t="shared" si="248"/>
        <v>tier - 2</v>
      </c>
      <c r="P2263" s="8" t="str">
        <f t="shared" si="249"/>
        <v>R1011</v>
      </c>
      <c r="Q2263" s="35" t="str">
        <f t="shared" si="250"/>
        <v>8-Aug-1969</v>
      </c>
      <c r="R2263" s="35">
        <v>25423</v>
      </c>
      <c r="S2263" s="44">
        <f t="shared" si="251"/>
        <v>54</v>
      </c>
      <c r="T2263" s="47">
        <v>41191.57</v>
      </c>
      <c r="U2263" s="14" t="s">
        <v>2289</v>
      </c>
      <c r="V2263" s="58">
        <v>25423</v>
      </c>
      <c r="W2263" s="14">
        <v>0</v>
      </c>
      <c r="X2263" s="77">
        <v>41191.57</v>
      </c>
      <c r="Y2263" s="14" t="s">
        <v>16</v>
      </c>
      <c r="Z2263" s="14" t="s">
        <v>11</v>
      </c>
      <c r="AA2263" s="14" t="s">
        <v>42</v>
      </c>
      <c r="AB2263" s="38">
        <v>54</v>
      </c>
    </row>
    <row r="2264" spans="1:28" x14ac:dyDescent="0.35">
      <c r="A2264" t="s">
        <v>2290</v>
      </c>
      <c r="B2264">
        <v>1964</v>
      </c>
      <c r="C2264" t="s">
        <v>18</v>
      </c>
      <c r="D2264" s="42">
        <v>6</v>
      </c>
      <c r="E2264">
        <v>0</v>
      </c>
      <c r="F2264" s="37">
        <v>41250.39</v>
      </c>
      <c r="G2264" t="s">
        <v>16</v>
      </c>
      <c r="H2264" t="s">
        <v>12</v>
      </c>
      <c r="I2264" t="s">
        <v>42</v>
      </c>
      <c r="J2264" s="40">
        <v>1964</v>
      </c>
      <c r="K2264" s="43" t="s">
        <v>18</v>
      </c>
      <c r="L2264" s="14">
        <f t="shared" si="245"/>
        <v>240</v>
      </c>
      <c r="M2264" s="14" t="str">
        <f t="shared" si="246"/>
        <v>tier - 1</v>
      </c>
      <c r="N2264" s="14">
        <f t="shared" si="247"/>
        <v>1</v>
      </c>
      <c r="O2264" s="8" t="str">
        <f t="shared" si="248"/>
        <v>tier - 3</v>
      </c>
      <c r="P2264" s="8" t="str">
        <f t="shared" si="249"/>
        <v>R1011</v>
      </c>
      <c r="Q2264" s="35" t="str">
        <f t="shared" si="250"/>
        <v>6-Jun-1964</v>
      </c>
      <c r="R2264" s="35">
        <v>23534</v>
      </c>
      <c r="S2264" s="44">
        <f t="shared" si="251"/>
        <v>59</v>
      </c>
      <c r="T2264" s="47">
        <v>41250.39</v>
      </c>
      <c r="U2264" s="14" t="s">
        <v>2290</v>
      </c>
      <c r="V2264" s="58">
        <v>23534</v>
      </c>
      <c r="W2264" s="14">
        <v>0</v>
      </c>
      <c r="X2264" s="77">
        <v>41250.39</v>
      </c>
      <c r="Y2264" s="14" t="s">
        <v>16</v>
      </c>
      <c r="Z2264" s="14" t="s">
        <v>12</v>
      </c>
      <c r="AA2264" s="14" t="s">
        <v>42</v>
      </c>
      <c r="AB2264" s="38">
        <v>59</v>
      </c>
    </row>
    <row r="2265" spans="1:28" x14ac:dyDescent="0.35">
      <c r="A2265" t="s">
        <v>2291</v>
      </c>
      <c r="B2265">
        <v>1977</v>
      </c>
      <c r="C2265" t="s">
        <v>35</v>
      </c>
      <c r="D2265" s="42">
        <v>27</v>
      </c>
      <c r="E2265">
        <v>2</v>
      </c>
      <c r="F2265" s="37">
        <v>41271.5</v>
      </c>
      <c r="G2265" t="s">
        <v>16</v>
      </c>
      <c r="H2265" t="s">
        <v>11</v>
      </c>
      <c r="I2265" t="s">
        <v>42</v>
      </c>
      <c r="J2265" s="40">
        <v>1977</v>
      </c>
      <c r="K2265" s="43" t="s">
        <v>35</v>
      </c>
      <c r="L2265" s="14">
        <f t="shared" si="245"/>
        <v>240</v>
      </c>
      <c r="M2265" s="14" t="str">
        <f t="shared" si="246"/>
        <v>tier - 1</v>
      </c>
      <c r="N2265" s="14">
        <f t="shared" si="247"/>
        <v>9</v>
      </c>
      <c r="O2265" s="8" t="str">
        <f t="shared" si="248"/>
        <v>tier - 2</v>
      </c>
      <c r="P2265" s="8" t="str">
        <f t="shared" si="249"/>
        <v>R1011</v>
      </c>
      <c r="Q2265" s="35" t="str">
        <f t="shared" si="250"/>
        <v>27-Aug-1977</v>
      </c>
      <c r="R2265" s="35">
        <v>28364</v>
      </c>
      <c r="S2265" s="44">
        <f t="shared" si="251"/>
        <v>46</v>
      </c>
      <c r="T2265" s="47">
        <v>41271.5</v>
      </c>
      <c r="U2265" s="14" t="s">
        <v>2291</v>
      </c>
      <c r="V2265" s="58">
        <v>28364</v>
      </c>
      <c r="W2265" s="14">
        <v>2</v>
      </c>
      <c r="X2265" s="77">
        <v>41271.5</v>
      </c>
      <c r="Y2265" s="14" t="s">
        <v>16</v>
      </c>
      <c r="Z2265" s="14" t="s">
        <v>11</v>
      </c>
      <c r="AA2265" s="14" t="s">
        <v>42</v>
      </c>
      <c r="AB2265" s="38">
        <v>46</v>
      </c>
    </row>
    <row r="2266" spans="1:28" x14ac:dyDescent="0.35">
      <c r="A2266" t="s">
        <v>2292</v>
      </c>
      <c r="B2266">
        <v>1964</v>
      </c>
      <c r="C2266" t="s">
        <v>37</v>
      </c>
      <c r="D2266" s="42">
        <v>7</v>
      </c>
      <c r="E2266">
        <v>0</v>
      </c>
      <c r="F2266" s="37">
        <v>41331.79</v>
      </c>
      <c r="G2266" t="s">
        <v>16</v>
      </c>
      <c r="H2266" t="s">
        <v>11</v>
      </c>
      <c r="I2266" t="s">
        <v>42</v>
      </c>
      <c r="J2266" s="40">
        <v>1964</v>
      </c>
      <c r="K2266" s="43" t="s">
        <v>37</v>
      </c>
      <c r="L2266" s="14">
        <f t="shared" si="245"/>
        <v>240</v>
      </c>
      <c r="M2266" s="14" t="str">
        <f t="shared" si="246"/>
        <v>tier - 1</v>
      </c>
      <c r="N2266" s="14">
        <f t="shared" si="247"/>
        <v>9</v>
      </c>
      <c r="O2266" s="8" t="str">
        <f t="shared" si="248"/>
        <v>tier - 2</v>
      </c>
      <c r="P2266" s="8" t="str">
        <f t="shared" si="249"/>
        <v>R1011</v>
      </c>
      <c r="Q2266" s="35" t="str">
        <f t="shared" si="250"/>
        <v>7-Oct-1964</v>
      </c>
      <c r="R2266" s="35">
        <v>23657</v>
      </c>
      <c r="S2266" s="44">
        <f t="shared" si="251"/>
        <v>59</v>
      </c>
      <c r="T2266" s="47">
        <v>41331.79</v>
      </c>
      <c r="U2266" s="14" t="s">
        <v>2292</v>
      </c>
      <c r="V2266" s="58">
        <v>23657</v>
      </c>
      <c r="W2266" s="14">
        <v>0</v>
      </c>
      <c r="X2266" s="77">
        <v>41331.79</v>
      </c>
      <c r="Y2266" s="14" t="s">
        <v>16</v>
      </c>
      <c r="Z2266" s="14" t="s">
        <v>11</v>
      </c>
      <c r="AA2266" s="14" t="s">
        <v>42</v>
      </c>
      <c r="AB2266" s="38">
        <v>59</v>
      </c>
    </row>
    <row r="2267" spans="1:28" x14ac:dyDescent="0.35">
      <c r="A2267" t="s">
        <v>2293</v>
      </c>
      <c r="B2267">
        <v>1971</v>
      </c>
      <c r="C2267" t="s">
        <v>37</v>
      </c>
      <c r="D2267" s="42">
        <v>16</v>
      </c>
      <c r="E2267">
        <v>0</v>
      </c>
      <c r="F2267" s="37">
        <v>41351.879999999997</v>
      </c>
      <c r="G2267" t="s">
        <v>16</v>
      </c>
      <c r="H2267" t="s">
        <v>11</v>
      </c>
      <c r="I2267" t="s">
        <v>42</v>
      </c>
      <c r="J2267" s="40">
        <v>1971</v>
      </c>
      <c r="K2267" s="43" t="s">
        <v>37</v>
      </c>
      <c r="L2267" s="14">
        <f t="shared" si="245"/>
        <v>240</v>
      </c>
      <c r="M2267" s="14" t="str">
        <f t="shared" si="246"/>
        <v>tier - 1</v>
      </c>
      <c r="N2267" s="14">
        <f t="shared" si="247"/>
        <v>9</v>
      </c>
      <c r="O2267" s="8" t="str">
        <f t="shared" si="248"/>
        <v>tier - 2</v>
      </c>
      <c r="P2267" s="8" t="str">
        <f t="shared" si="249"/>
        <v>R1011</v>
      </c>
      <c r="Q2267" s="35" t="str">
        <f t="shared" si="250"/>
        <v>16-Oct-1971</v>
      </c>
      <c r="R2267" s="35">
        <v>26222</v>
      </c>
      <c r="S2267" s="44">
        <f t="shared" si="251"/>
        <v>52</v>
      </c>
      <c r="T2267" s="47">
        <v>41351.879999999997</v>
      </c>
      <c r="U2267" s="14" t="s">
        <v>2293</v>
      </c>
      <c r="V2267" s="58">
        <v>26222</v>
      </c>
      <c r="W2267" s="14">
        <v>0</v>
      </c>
      <c r="X2267" s="77">
        <v>41351.879999999997</v>
      </c>
      <c r="Y2267" s="14" t="s">
        <v>16</v>
      </c>
      <c r="Z2267" s="14" t="s">
        <v>11</v>
      </c>
      <c r="AA2267" s="14" t="s">
        <v>42</v>
      </c>
      <c r="AB2267" s="38">
        <v>52</v>
      </c>
    </row>
    <row r="2268" spans="1:28" x14ac:dyDescent="0.35">
      <c r="A2268" t="s">
        <v>2294</v>
      </c>
      <c r="B2268">
        <v>1967</v>
      </c>
      <c r="C2268" t="s">
        <v>30</v>
      </c>
      <c r="D2268" s="42">
        <v>22</v>
      </c>
      <c r="E2268">
        <v>0</v>
      </c>
      <c r="F2268" s="37">
        <v>41505.15</v>
      </c>
      <c r="G2268" t="s">
        <v>16</v>
      </c>
      <c r="H2268" t="s">
        <v>11</v>
      </c>
      <c r="I2268" t="s">
        <v>42</v>
      </c>
      <c r="J2268" s="40">
        <v>1967</v>
      </c>
      <c r="K2268" s="43" t="s">
        <v>30</v>
      </c>
      <c r="L2268" s="14">
        <f t="shared" si="245"/>
        <v>240</v>
      </c>
      <c r="M2268" s="14" t="str">
        <f t="shared" si="246"/>
        <v>tier - 1</v>
      </c>
      <c r="N2268" s="14">
        <f t="shared" si="247"/>
        <v>9</v>
      </c>
      <c r="O2268" s="8" t="str">
        <f t="shared" si="248"/>
        <v>tier - 2</v>
      </c>
      <c r="P2268" s="8" t="str">
        <f t="shared" si="249"/>
        <v>R1011</v>
      </c>
      <c r="Q2268" s="35" t="str">
        <f t="shared" si="250"/>
        <v>22-Dec-1967</v>
      </c>
      <c r="R2268" s="35">
        <v>24828</v>
      </c>
      <c r="S2268" s="44">
        <f t="shared" si="251"/>
        <v>55</v>
      </c>
      <c r="T2268" s="47">
        <v>41505.15</v>
      </c>
      <c r="U2268" s="14" t="s">
        <v>2294</v>
      </c>
      <c r="V2268" s="58">
        <v>24828</v>
      </c>
      <c r="W2268" s="14">
        <v>0</v>
      </c>
      <c r="X2268" s="77">
        <v>41505.15</v>
      </c>
      <c r="Y2268" s="14" t="s">
        <v>16</v>
      </c>
      <c r="Z2268" s="14" t="s">
        <v>11</v>
      </c>
      <c r="AA2268" s="14" t="s">
        <v>42</v>
      </c>
      <c r="AB2268" s="38">
        <v>55</v>
      </c>
    </row>
    <row r="2269" spans="1:28" x14ac:dyDescent="0.35">
      <c r="A2269" t="s">
        <v>2295</v>
      </c>
      <c r="B2269">
        <v>1974</v>
      </c>
      <c r="C2269" t="s">
        <v>15</v>
      </c>
      <c r="D2269" s="42">
        <v>24</v>
      </c>
      <c r="E2269">
        <v>0</v>
      </c>
      <c r="F2269" s="37">
        <v>41636.199999999997</v>
      </c>
      <c r="G2269" t="s">
        <v>16</v>
      </c>
      <c r="H2269" t="s">
        <v>16</v>
      </c>
      <c r="I2269" t="s">
        <v>42</v>
      </c>
      <c r="J2269" s="40">
        <v>1974</v>
      </c>
      <c r="K2269" s="43" t="s">
        <v>15</v>
      </c>
      <c r="L2269" s="14">
        <f t="shared" si="245"/>
        <v>240</v>
      </c>
      <c r="M2269" s="14" t="str">
        <f t="shared" si="246"/>
        <v>tier - 1</v>
      </c>
      <c r="N2269" s="14">
        <f t="shared" si="247"/>
        <v>2</v>
      </c>
      <c r="O2269" s="8" t="str">
        <f t="shared" si="248"/>
        <v>tier - 1</v>
      </c>
      <c r="P2269" s="8" t="str">
        <f t="shared" si="249"/>
        <v>R1011</v>
      </c>
      <c r="Q2269" s="35" t="str">
        <f t="shared" si="250"/>
        <v>24-Nov-1974</v>
      </c>
      <c r="R2269" s="35">
        <v>27357</v>
      </c>
      <c r="S2269" s="44">
        <f t="shared" si="251"/>
        <v>49</v>
      </c>
      <c r="T2269" s="47">
        <v>41636.199999999997</v>
      </c>
      <c r="U2269" s="14" t="s">
        <v>2295</v>
      </c>
      <c r="V2269" s="58">
        <v>27357</v>
      </c>
      <c r="W2269" s="14">
        <v>0</v>
      </c>
      <c r="X2269" s="77">
        <v>41636.199999999997</v>
      </c>
      <c r="Y2269" s="14" t="s">
        <v>16</v>
      </c>
      <c r="Z2269" s="14" t="s">
        <v>16</v>
      </c>
      <c r="AA2269" s="14" t="s">
        <v>42</v>
      </c>
      <c r="AB2269" s="38">
        <v>49</v>
      </c>
    </row>
    <row r="2270" spans="1:28" x14ac:dyDescent="0.35">
      <c r="A2270" t="s">
        <v>2296</v>
      </c>
      <c r="B2270">
        <v>1976</v>
      </c>
      <c r="C2270" t="s">
        <v>37</v>
      </c>
      <c r="D2270" s="42">
        <v>29</v>
      </c>
      <c r="E2270">
        <v>1</v>
      </c>
      <c r="F2270" s="37">
        <v>41661.599999999999</v>
      </c>
      <c r="G2270" t="s">
        <v>16</v>
      </c>
      <c r="H2270" t="s">
        <v>12</v>
      </c>
      <c r="I2270" t="s">
        <v>42</v>
      </c>
      <c r="J2270" s="40">
        <v>1976</v>
      </c>
      <c r="K2270" s="43" t="s">
        <v>37</v>
      </c>
      <c r="L2270" s="14">
        <f t="shared" si="245"/>
        <v>240</v>
      </c>
      <c r="M2270" s="14" t="str">
        <f t="shared" si="246"/>
        <v>tier - 1</v>
      </c>
      <c r="N2270" s="14">
        <f t="shared" si="247"/>
        <v>1</v>
      </c>
      <c r="O2270" s="8" t="str">
        <f t="shared" si="248"/>
        <v>tier - 3</v>
      </c>
      <c r="P2270" s="8" t="str">
        <f t="shared" si="249"/>
        <v>R1011</v>
      </c>
      <c r="Q2270" s="35" t="str">
        <f t="shared" si="250"/>
        <v>29-Oct-1976</v>
      </c>
      <c r="R2270" s="35">
        <v>28062</v>
      </c>
      <c r="S2270" s="44">
        <f t="shared" si="251"/>
        <v>47</v>
      </c>
      <c r="T2270" s="47">
        <v>41661.599999999999</v>
      </c>
      <c r="U2270" s="14" t="s">
        <v>2296</v>
      </c>
      <c r="V2270" s="58">
        <v>28062</v>
      </c>
      <c r="W2270" s="14">
        <v>1</v>
      </c>
      <c r="X2270" s="77">
        <v>41661.599999999999</v>
      </c>
      <c r="Y2270" s="14" t="s">
        <v>16</v>
      </c>
      <c r="Z2270" s="14" t="s">
        <v>12</v>
      </c>
      <c r="AA2270" s="14" t="s">
        <v>42</v>
      </c>
      <c r="AB2270" s="38">
        <v>47</v>
      </c>
    </row>
    <row r="2271" spans="1:28" x14ac:dyDescent="0.35">
      <c r="A2271" t="s">
        <v>2297</v>
      </c>
      <c r="B2271">
        <v>1975</v>
      </c>
      <c r="C2271" t="s">
        <v>15</v>
      </c>
      <c r="D2271" s="42">
        <v>14</v>
      </c>
      <c r="E2271">
        <v>0</v>
      </c>
      <c r="F2271" s="37">
        <v>41676.080000000002</v>
      </c>
      <c r="G2271" t="s">
        <v>16</v>
      </c>
      <c r="H2271" t="s">
        <v>11</v>
      </c>
      <c r="I2271" t="s">
        <v>13</v>
      </c>
      <c r="J2271" s="40">
        <v>1975</v>
      </c>
      <c r="K2271" s="43" t="s">
        <v>15</v>
      </c>
      <c r="L2271" s="14">
        <f t="shared" si="245"/>
        <v>240</v>
      </c>
      <c r="M2271" s="14" t="str">
        <f t="shared" si="246"/>
        <v>tier - 1</v>
      </c>
      <c r="N2271" s="14">
        <f t="shared" si="247"/>
        <v>9</v>
      </c>
      <c r="O2271" s="8" t="str">
        <f t="shared" si="248"/>
        <v>tier - 2</v>
      </c>
      <c r="P2271" s="8" t="str">
        <f t="shared" si="249"/>
        <v>R1013</v>
      </c>
      <c r="Q2271" s="35" t="str">
        <f t="shared" si="250"/>
        <v>14-Nov-1975</v>
      </c>
      <c r="R2271" s="35">
        <v>27712</v>
      </c>
      <c r="S2271" s="44">
        <f t="shared" si="251"/>
        <v>48</v>
      </c>
      <c r="T2271" s="47">
        <v>41676.080000000002</v>
      </c>
      <c r="U2271" s="14" t="s">
        <v>2297</v>
      </c>
      <c r="V2271" s="58">
        <v>27712</v>
      </c>
      <c r="W2271" s="14">
        <v>0</v>
      </c>
      <c r="X2271" s="77">
        <v>41676.080000000002</v>
      </c>
      <c r="Y2271" s="14" t="s">
        <v>16</v>
      </c>
      <c r="Z2271" s="14" t="s">
        <v>11</v>
      </c>
      <c r="AA2271" s="14" t="s">
        <v>13</v>
      </c>
      <c r="AB2271" s="38">
        <v>48</v>
      </c>
    </row>
    <row r="2272" spans="1:28" x14ac:dyDescent="0.35">
      <c r="A2272" t="s">
        <v>2298</v>
      </c>
      <c r="B2272">
        <v>1975</v>
      </c>
      <c r="C2272" t="s">
        <v>20</v>
      </c>
      <c r="D2272" s="42">
        <v>29</v>
      </c>
      <c r="E2272">
        <v>1</v>
      </c>
      <c r="F2272" s="37">
        <v>41681.86</v>
      </c>
      <c r="G2272" t="s">
        <v>16</v>
      </c>
      <c r="H2272" t="s">
        <v>16</v>
      </c>
      <c r="I2272" t="s">
        <v>42</v>
      </c>
      <c r="J2272" s="40">
        <v>1975</v>
      </c>
      <c r="K2272" s="43" t="s">
        <v>20</v>
      </c>
      <c r="L2272" s="14">
        <f t="shared" si="245"/>
        <v>240</v>
      </c>
      <c r="M2272" s="14" t="str">
        <f t="shared" si="246"/>
        <v>tier - 1</v>
      </c>
      <c r="N2272" s="14">
        <f t="shared" si="247"/>
        <v>2</v>
      </c>
      <c r="O2272" s="8" t="str">
        <f t="shared" si="248"/>
        <v>tier - 1</v>
      </c>
      <c r="P2272" s="8" t="str">
        <f t="shared" si="249"/>
        <v>R1011</v>
      </c>
      <c r="Q2272" s="35" t="str">
        <f t="shared" si="250"/>
        <v>29-Sep-1975</v>
      </c>
      <c r="R2272" s="35">
        <v>27666</v>
      </c>
      <c r="S2272" s="44">
        <f t="shared" si="251"/>
        <v>48</v>
      </c>
      <c r="T2272" s="47">
        <v>41681.86</v>
      </c>
      <c r="U2272" s="14" t="s">
        <v>2298</v>
      </c>
      <c r="V2272" s="58">
        <v>27666</v>
      </c>
      <c r="W2272" s="14">
        <v>1</v>
      </c>
      <c r="X2272" s="77">
        <v>41681.86</v>
      </c>
      <c r="Y2272" s="14" t="s">
        <v>16</v>
      </c>
      <c r="Z2272" s="14" t="s">
        <v>16</v>
      </c>
      <c r="AA2272" s="14" t="s">
        <v>42</v>
      </c>
      <c r="AB2272" s="38">
        <v>48</v>
      </c>
    </row>
    <row r="2273" spans="1:28" x14ac:dyDescent="0.35">
      <c r="A2273" t="s">
        <v>2299</v>
      </c>
      <c r="B2273">
        <v>1962</v>
      </c>
      <c r="C2273" t="s">
        <v>20</v>
      </c>
      <c r="D2273" s="42">
        <v>22</v>
      </c>
      <c r="E2273">
        <v>0</v>
      </c>
      <c r="F2273" s="37">
        <v>41794.629999999997</v>
      </c>
      <c r="G2273" t="s">
        <v>16</v>
      </c>
      <c r="H2273" t="s">
        <v>12</v>
      </c>
      <c r="I2273" t="s">
        <v>42</v>
      </c>
      <c r="J2273" s="40">
        <v>1962</v>
      </c>
      <c r="K2273" s="43" t="s">
        <v>20</v>
      </c>
      <c r="L2273" s="14">
        <f t="shared" si="245"/>
        <v>240</v>
      </c>
      <c r="M2273" s="14" t="str">
        <f t="shared" si="246"/>
        <v>tier - 1</v>
      </c>
      <c r="N2273" s="14">
        <f t="shared" si="247"/>
        <v>1</v>
      </c>
      <c r="O2273" s="8" t="str">
        <f t="shared" si="248"/>
        <v>tier - 3</v>
      </c>
      <c r="P2273" s="8" t="str">
        <f t="shared" si="249"/>
        <v>R1011</v>
      </c>
      <c r="Q2273" s="35" t="str">
        <f t="shared" si="250"/>
        <v>22-Sep-1962</v>
      </c>
      <c r="R2273" s="35">
        <v>22911</v>
      </c>
      <c r="S2273" s="44">
        <f t="shared" si="251"/>
        <v>61</v>
      </c>
      <c r="T2273" s="47">
        <v>41794.629999999997</v>
      </c>
      <c r="U2273" s="14" t="s">
        <v>2299</v>
      </c>
      <c r="V2273" s="58">
        <v>22911</v>
      </c>
      <c r="W2273" s="14">
        <v>0</v>
      </c>
      <c r="X2273" s="77">
        <v>41794.629999999997</v>
      </c>
      <c r="Y2273" s="14" t="s">
        <v>16</v>
      </c>
      <c r="Z2273" s="14" t="s">
        <v>12</v>
      </c>
      <c r="AA2273" s="14" t="s">
        <v>42</v>
      </c>
      <c r="AB2273" s="38">
        <v>61</v>
      </c>
    </row>
    <row r="2274" spans="1:28" x14ac:dyDescent="0.35">
      <c r="A2274" t="s">
        <v>2300</v>
      </c>
      <c r="B2274">
        <v>1966</v>
      </c>
      <c r="C2274" t="s">
        <v>20</v>
      </c>
      <c r="D2274" s="42">
        <v>21</v>
      </c>
      <c r="E2274">
        <v>0</v>
      </c>
      <c r="F2274" s="37">
        <v>41886.54</v>
      </c>
      <c r="G2274" t="s">
        <v>16</v>
      </c>
      <c r="H2274" t="s">
        <v>12</v>
      </c>
      <c r="I2274" t="s">
        <v>42</v>
      </c>
      <c r="J2274" s="40">
        <v>1966</v>
      </c>
      <c r="K2274" s="43" t="s">
        <v>20</v>
      </c>
      <c r="L2274" s="14">
        <f t="shared" si="245"/>
        <v>240</v>
      </c>
      <c r="M2274" s="14" t="str">
        <f t="shared" si="246"/>
        <v>tier - 1</v>
      </c>
      <c r="N2274" s="14">
        <f t="shared" si="247"/>
        <v>1</v>
      </c>
      <c r="O2274" s="8" t="str">
        <f t="shared" si="248"/>
        <v>tier - 3</v>
      </c>
      <c r="P2274" s="8" t="str">
        <f t="shared" si="249"/>
        <v>R1011</v>
      </c>
      <c r="Q2274" s="35" t="str">
        <f t="shared" si="250"/>
        <v>21-Sep-1966</v>
      </c>
      <c r="R2274" s="35">
        <v>24371</v>
      </c>
      <c r="S2274" s="44">
        <f t="shared" si="251"/>
        <v>57</v>
      </c>
      <c r="T2274" s="47">
        <v>41886.54</v>
      </c>
      <c r="U2274" s="14" t="s">
        <v>2300</v>
      </c>
      <c r="V2274" s="58">
        <v>24371</v>
      </c>
      <c r="W2274" s="14">
        <v>0</v>
      </c>
      <c r="X2274" s="77">
        <v>41886.54</v>
      </c>
      <c r="Y2274" s="14" t="s">
        <v>16</v>
      </c>
      <c r="Z2274" s="14" t="s">
        <v>12</v>
      </c>
      <c r="AA2274" s="14" t="s">
        <v>42</v>
      </c>
      <c r="AB2274" s="38">
        <v>57</v>
      </c>
    </row>
    <row r="2275" spans="1:28" x14ac:dyDescent="0.35">
      <c r="A2275" t="s">
        <v>2301</v>
      </c>
      <c r="B2275">
        <v>1972</v>
      </c>
      <c r="C2275" t="s">
        <v>18</v>
      </c>
      <c r="D2275" s="42">
        <v>8</v>
      </c>
      <c r="E2275">
        <v>1</v>
      </c>
      <c r="F2275" s="37">
        <v>41919.1</v>
      </c>
      <c r="G2275" t="s">
        <v>16</v>
      </c>
      <c r="H2275" t="s">
        <v>16</v>
      </c>
      <c r="I2275" t="s">
        <v>168</v>
      </c>
      <c r="J2275" s="40">
        <v>1972</v>
      </c>
      <c r="K2275" s="43" t="s">
        <v>18</v>
      </c>
      <c r="L2275" s="14">
        <f t="shared" si="245"/>
        <v>240</v>
      </c>
      <c r="M2275" s="14" t="str">
        <f t="shared" si="246"/>
        <v>tier - 1</v>
      </c>
      <c r="N2275" s="14">
        <f t="shared" si="247"/>
        <v>2</v>
      </c>
      <c r="O2275" s="8" t="str">
        <f t="shared" si="248"/>
        <v>tier - 1</v>
      </c>
      <c r="P2275" s="8" t="str">
        <f t="shared" si="249"/>
        <v>R1016</v>
      </c>
      <c r="Q2275" s="35" t="str">
        <f t="shared" si="250"/>
        <v>8-Jun-1972</v>
      </c>
      <c r="R2275" s="35">
        <v>26458</v>
      </c>
      <c r="S2275" s="44">
        <f t="shared" si="251"/>
        <v>51</v>
      </c>
      <c r="T2275" s="47">
        <v>41919.1</v>
      </c>
      <c r="U2275" s="14" t="s">
        <v>2301</v>
      </c>
      <c r="V2275" s="58">
        <v>26458</v>
      </c>
      <c r="W2275" s="14">
        <v>1</v>
      </c>
      <c r="X2275" s="77">
        <v>41919.1</v>
      </c>
      <c r="Y2275" s="14" t="s">
        <v>16</v>
      </c>
      <c r="Z2275" s="14" t="s">
        <v>16</v>
      </c>
      <c r="AA2275" s="14" t="s">
        <v>168</v>
      </c>
      <c r="AB2275" s="38">
        <v>51</v>
      </c>
    </row>
    <row r="2276" spans="1:28" x14ac:dyDescent="0.35">
      <c r="A2276" t="s">
        <v>2302</v>
      </c>
      <c r="B2276">
        <v>1984</v>
      </c>
      <c r="C2276" t="s">
        <v>15</v>
      </c>
      <c r="D2276" s="42">
        <v>10</v>
      </c>
      <c r="E2276">
        <v>3</v>
      </c>
      <c r="F2276" s="37">
        <v>41949.24</v>
      </c>
      <c r="G2276" t="s">
        <v>16</v>
      </c>
      <c r="H2276" t="s">
        <v>16</v>
      </c>
      <c r="I2276" t="s">
        <v>13</v>
      </c>
      <c r="J2276" s="40">
        <v>1984</v>
      </c>
      <c r="K2276" s="43" t="s">
        <v>15</v>
      </c>
      <c r="L2276" s="14">
        <f t="shared" si="245"/>
        <v>240</v>
      </c>
      <c r="M2276" s="14" t="str">
        <f t="shared" si="246"/>
        <v>tier - 1</v>
      </c>
      <c r="N2276" s="14">
        <f t="shared" si="247"/>
        <v>2</v>
      </c>
      <c r="O2276" s="8" t="str">
        <f t="shared" si="248"/>
        <v>tier - 1</v>
      </c>
      <c r="P2276" s="8" t="str">
        <f t="shared" si="249"/>
        <v>R1013</v>
      </c>
      <c r="Q2276" s="35" t="str">
        <f t="shared" si="250"/>
        <v>10-Nov-1984</v>
      </c>
      <c r="R2276" s="35">
        <v>30996</v>
      </c>
      <c r="S2276" s="44">
        <f t="shared" si="251"/>
        <v>39</v>
      </c>
      <c r="T2276" s="47">
        <v>41949.24</v>
      </c>
      <c r="U2276" s="14" t="s">
        <v>2302</v>
      </c>
      <c r="V2276" s="58">
        <v>30996</v>
      </c>
      <c r="W2276" s="14">
        <v>3</v>
      </c>
      <c r="X2276" s="77">
        <v>41949.24</v>
      </c>
      <c r="Y2276" s="14" t="s">
        <v>16</v>
      </c>
      <c r="Z2276" s="14" t="s">
        <v>16</v>
      </c>
      <c r="AA2276" s="14" t="s">
        <v>13</v>
      </c>
      <c r="AB2276" s="38">
        <v>39</v>
      </c>
    </row>
    <row r="2277" spans="1:28" x14ac:dyDescent="0.35">
      <c r="A2277" t="s">
        <v>2303</v>
      </c>
      <c r="B2277">
        <v>1968</v>
      </c>
      <c r="C2277" t="s">
        <v>30</v>
      </c>
      <c r="D2277" s="42">
        <v>19</v>
      </c>
      <c r="E2277">
        <v>1</v>
      </c>
      <c r="F2277" s="37">
        <v>41999.519999999997</v>
      </c>
      <c r="G2277" t="s">
        <v>16</v>
      </c>
      <c r="H2277" t="s">
        <v>12</v>
      </c>
      <c r="I2277" t="s">
        <v>13</v>
      </c>
      <c r="J2277" s="40">
        <v>1968</v>
      </c>
      <c r="K2277" s="43" t="s">
        <v>30</v>
      </c>
      <c r="L2277" s="14">
        <f t="shared" si="245"/>
        <v>240</v>
      </c>
      <c r="M2277" s="14" t="str">
        <f t="shared" si="246"/>
        <v>tier - 1</v>
      </c>
      <c r="N2277" s="14">
        <f t="shared" si="247"/>
        <v>1</v>
      </c>
      <c r="O2277" s="8" t="str">
        <f t="shared" si="248"/>
        <v>tier - 3</v>
      </c>
      <c r="P2277" s="8" t="str">
        <f t="shared" si="249"/>
        <v>R1013</v>
      </c>
      <c r="Q2277" s="35" t="str">
        <f t="shared" si="250"/>
        <v>19-Dec-1968</v>
      </c>
      <c r="R2277" s="35">
        <v>25191</v>
      </c>
      <c r="S2277" s="44">
        <f t="shared" si="251"/>
        <v>55</v>
      </c>
      <c r="T2277" s="47">
        <v>41999.519999999997</v>
      </c>
      <c r="U2277" s="14" t="s">
        <v>2303</v>
      </c>
      <c r="V2277" s="58">
        <v>25191</v>
      </c>
      <c r="W2277" s="14">
        <v>1</v>
      </c>
      <c r="X2277" s="77">
        <v>41999.519999999997</v>
      </c>
      <c r="Y2277" s="14" t="s">
        <v>16</v>
      </c>
      <c r="Z2277" s="14" t="s">
        <v>12</v>
      </c>
      <c r="AA2277" s="14" t="s">
        <v>13</v>
      </c>
      <c r="AB2277" s="38">
        <v>55</v>
      </c>
    </row>
    <row r="2278" spans="1:28" x14ac:dyDescent="0.35">
      <c r="A2278" t="s">
        <v>2304</v>
      </c>
      <c r="B2278">
        <v>1976</v>
      </c>
      <c r="C2278" t="s">
        <v>15</v>
      </c>
      <c r="D2278" s="42">
        <v>28</v>
      </c>
      <c r="E2278">
        <v>0</v>
      </c>
      <c r="F2278" s="37">
        <v>42111.66</v>
      </c>
      <c r="G2278" t="s">
        <v>16</v>
      </c>
      <c r="H2278" t="s">
        <v>16</v>
      </c>
      <c r="I2278" t="s">
        <v>247</v>
      </c>
      <c r="J2278" s="40">
        <v>1976</v>
      </c>
      <c r="K2278" s="43" t="s">
        <v>15</v>
      </c>
      <c r="L2278" s="14">
        <f t="shared" si="245"/>
        <v>240</v>
      </c>
      <c r="M2278" s="14" t="str">
        <f t="shared" si="246"/>
        <v>tier - 1</v>
      </c>
      <c r="N2278" s="14">
        <f t="shared" si="247"/>
        <v>2</v>
      </c>
      <c r="O2278" s="8" t="str">
        <f t="shared" si="248"/>
        <v>tier - 1</v>
      </c>
      <c r="P2278" s="8" t="str">
        <f t="shared" si="249"/>
        <v>R1024</v>
      </c>
      <c r="Q2278" s="35" t="str">
        <f t="shared" si="250"/>
        <v>28-Nov-1976</v>
      </c>
      <c r="R2278" s="35">
        <v>28092</v>
      </c>
      <c r="S2278" s="44">
        <f t="shared" si="251"/>
        <v>47</v>
      </c>
      <c r="T2278" s="47">
        <v>42111.66</v>
      </c>
      <c r="U2278" s="14" t="s">
        <v>2304</v>
      </c>
      <c r="V2278" s="58">
        <v>28092</v>
      </c>
      <c r="W2278" s="14">
        <v>0</v>
      </c>
      <c r="X2278" s="77">
        <v>42111.66</v>
      </c>
      <c r="Y2278" s="14" t="s">
        <v>16</v>
      </c>
      <c r="Z2278" s="14" t="s">
        <v>16</v>
      </c>
      <c r="AA2278" s="14" t="s">
        <v>247</v>
      </c>
      <c r="AB2278" s="38">
        <v>47</v>
      </c>
    </row>
    <row r="2279" spans="1:28" x14ac:dyDescent="0.35">
      <c r="A2279" t="s">
        <v>2305</v>
      </c>
      <c r="B2279">
        <v>1997</v>
      </c>
      <c r="C2279" t="s">
        <v>30</v>
      </c>
      <c r="D2279" s="42">
        <v>9</v>
      </c>
      <c r="E2279">
        <v>2</v>
      </c>
      <c r="F2279" s="37">
        <v>42112.24</v>
      </c>
      <c r="G2279" t="s">
        <v>16</v>
      </c>
      <c r="H2279" t="s">
        <v>12</v>
      </c>
      <c r="I2279" t="s">
        <v>13</v>
      </c>
      <c r="J2279" s="40">
        <v>1997</v>
      </c>
      <c r="K2279" s="43" t="s">
        <v>30</v>
      </c>
      <c r="L2279" s="14">
        <f t="shared" si="245"/>
        <v>240</v>
      </c>
      <c r="M2279" s="14" t="str">
        <f t="shared" si="246"/>
        <v>tier - 1</v>
      </c>
      <c r="N2279" s="14">
        <f t="shared" si="247"/>
        <v>1</v>
      </c>
      <c r="O2279" s="8" t="str">
        <f t="shared" si="248"/>
        <v>tier - 3</v>
      </c>
      <c r="P2279" s="8" t="str">
        <f t="shared" si="249"/>
        <v>R1013</v>
      </c>
      <c r="Q2279" s="35" t="str">
        <f t="shared" si="250"/>
        <v>9-Dec-1997</v>
      </c>
      <c r="R2279" s="35">
        <v>35773</v>
      </c>
      <c r="S2279" s="44">
        <f t="shared" si="251"/>
        <v>26</v>
      </c>
      <c r="T2279" s="47">
        <v>42112.24</v>
      </c>
      <c r="U2279" s="14" t="s">
        <v>2305</v>
      </c>
      <c r="V2279" s="58">
        <v>35773</v>
      </c>
      <c r="W2279" s="14">
        <v>2</v>
      </c>
      <c r="X2279" s="77">
        <v>42112.24</v>
      </c>
      <c r="Y2279" s="14" t="s">
        <v>16</v>
      </c>
      <c r="Z2279" s="14" t="s">
        <v>12</v>
      </c>
      <c r="AA2279" s="14" t="s">
        <v>13</v>
      </c>
      <c r="AB2279" s="38">
        <v>26</v>
      </c>
    </row>
    <row r="2280" spans="1:28" x14ac:dyDescent="0.35">
      <c r="A2280" t="s">
        <v>2306</v>
      </c>
      <c r="B2280">
        <v>1979</v>
      </c>
      <c r="C2280" t="s">
        <v>10</v>
      </c>
      <c r="D2280" s="42">
        <v>3</v>
      </c>
      <c r="E2280">
        <v>3</v>
      </c>
      <c r="F2280" s="37">
        <v>42124.52</v>
      </c>
      <c r="G2280" t="s">
        <v>16</v>
      </c>
      <c r="H2280" t="s">
        <v>16</v>
      </c>
      <c r="I2280" t="s">
        <v>13</v>
      </c>
      <c r="J2280" s="40">
        <v>1979</v>
      </c>
      <c r="K2280" s="43" t="s">
        <v>10</v>
      </c>
      <c r="L2280" s="14">
        <f t="shared" si="245"/>
        <v>240</v>
      </c>
      <c r="M2280" s="14" t="str">
        <f t="shared" si="246"/>
        <v>tier - 1</v>
      </c>
      <c r="N2280" s="14">
        <f t="shared" si="247"/>
        <v>2</v>
      </c>
      <c r="O2280" s="8" t="str">
        <f t="shared" si="248"/>
        <v>tier - 1</v>
      </c>
      <c r="P2280" s="8" t="str">
        <f t="shared" si="249"/>
        <v>R1013</v>
      </c>
      <c r="Q2280" s="35" t="str">
        <f t="shared" si="250"/>
        <v>3-Jul-1979</v>
      </c>
      <c r="R2280" s="35">
        <v>29039</v>
      </c>
      <c r="S2280" s="44">
        <f t="shared" si="251"/>
        <v>44</v>
      </c>
      <c r="T2280" s="47">
        <v>42124.52</v>
      </c>
      <c r="U2280" s="14" t="s">
        <v>2306</v>
      </c>
      <c r="V2280" s="58">
        <v>29039</v>
      </c>
      <c r="W2280" s="14">
        <v>3</v>
      </c>
      <c r="X2280" s="77">
        <v>42124.52</v>
      </c>
      <c r="Y2280" s="14" t="s">
        <v>16</v>
      </c>
      <c r="Z2280" s="14" t="s">
        <v>16</v>
      </c>
      <c r="AA2280" s="14" t="s">
        <v>13</v>
      </c>
      <c r="AB2280" s="38">
        <v>44</v>
      </c>
    </row>
    <row r="2281" spans="1:28" x14ac:dyDescent="0.35">
      <c r="A2281" t="s">
        <v>2307</v>
      </c>
      <c r="B2281">
        <v>1973</v>
      </c>
      <c r="C2281" t="s">
        <v>20</v>
      </c>
      <c r="D2281" s="42">
        <v>18</v>
      </c>
      <c r="E2281">
        <v>0</v>
      </c>
      <c r="F2281" s="37">
        <v>42188.15</v>
      </c>
      <c r="G2281" t="s">
        <v>16</v>
      </c>
      <c r="H2281" t="s">
        <v>16</v>
      </c>
      <c r="I2281" t="s">
        <v>42</v>
      </c>
      <c r="J2281" s="40">
        <v>1973</v>
      </c>
      <c r="K2281" s="43" t="s">
        <v>20</v>
      </c>
      <c r="L2281" s="14">
        <f t="shared" si="245"/>
        <v>240</v>
      </c>
      <c r="M2281" s="14" t="str">
        <f t="shared" si="246"/>
        <v>tier - 1</v>
      </c>
      <c r="N2281" s="14">
        <f t="shared" si="247"/>
        <v>2</v>
      </c>
      <c r="O2281" s="8" t="str">
        <f t="shared" si="248"/>
        <v>tier - 1</v>
      </c>
      <c r="P2281" s="8" t="str">
        <f t="shared" si="249"/>
        <v>R1011</v>
      </c>
      <c r="Q2281" s="35" t="str">
        <f t="shared" si="250"/>
        <v>18-Sep-1973</v>
      </c>
      <c r="R2281" s="35">
        <v>26925</v>
      </c>
      <c r="S2281" s="44">
        <f t="shared" si="251"/>
        <v>50</v>
      </c>
      <c r="T2281" s="47">
        <v>42188.15</v>
      </c>
      <c r="U2281" s="14" t="s">
        <v>2307</v>
      </c>
      <c r="V2281" s="58">
        <v>26925</v>
      </c>
      <c r="W2281" s="14">
        <v>0</v>
      </c>
      <c r="X2281" s="77">
        <v>42188.15</v>
      </c>
      <c r="Y2281" s="14" t="s">
        <v>16</v>
      </c>
      <c r="Z2281" s="14" t="s">
        <v>16</v>
      </c>
      <c r="AA2281" s="14" t="s">
        <v>42</v>
      </c>
      <c r="AB2281" s="38">
        <v>50</v>
      </c>
    </row>
    <row r="2282" spans="1:28" x14ac:dyDescent="0.35">
      <c r="A2282" t="s">
        <v>2308</v>
      </c>
      <c r="B2282">
        <v>1975</v>
      </c>
      <c r="C2282" t="s">
        <v>35</v>
      </c>
      <c r="D2282" s="42">
        <v>15</v>
      </c>
      <c r="E2282">
        <v>1</v>
      </c>
      <c r="F2282" s="37">
        <v>42211.14</v>
      </c>
      <c r="G2282" t="s">
        <v>16</v>
      </c>
      <c r="H2282" t="s">
        <v>12</v>
      </c>
      <c r="I2282" t="s">
        <v>13</v>
      </c>
      <c r="J2282" s="40">
        <v>1975</v>
      </c>
      <c r="K2282" s="43" t="s">
        <v>35</v>
      </c>
      <c r="L2282" s="14">
        <f t="shared" si="245"/>
        <v>240</v>
      </c>
      <c r="M2282" s="14" t="str">
        <f t="shared" si="246"/>
        <v>tier - 1</v>
      </c>
      <c r="N2282" s="14">
        <f t="shared" si="247"/>
        <v>1</v>
      </c>
      <c r="O2282" s="8" t="str">
        <f t="shared" si="248"/>
        <v>tier - 3</v>
      </c>
      <c r="P2282" s="8" t="str">
        <f t="shared" si="249"/>
        <v>R1013</v>
      </c>
      <c r="Q2282" s="35" t="str">
        <f t="shared" si="250"/>
        <v>15-Aug-1975</v>
      </c>
      <c r="R2282" s="35">
        <v>27621</v>
      </c>
      <c r="S2282" s="44">
        <f t="shared" si="251"/>
        <v>48</v>
      </c>
      <c r="T2282" s="47">
        <v>42211.14</v>
      </c>
      <c r="U2282" s="14" t="s">
        <v>2308</v>
      </c>
      <c r="V2282" s="58">
        <v>27621</v>
      </c>
      <c r="W2282" s="14">
        <v>1</v>
      </c>
      <c r="X2282" s="77">
        <v>42211.14</v>
      </c>
      <c r="Y2282" s="14" t="s">
        <v>16</v>
      </c>
      <c r="Z2282" s="14" t="s">
        <v>12</v>
      </c>
      <c r="AA2282" s="14" t="s">
        <v>13</v>
      </c>
      <c r="AB2282" s="38">
        <v>48</v>
      </c>
    </row>
    <row r="2283" spans="1:28" x14ac:dyDescent="0.35">
      <c r="A2283" t="s">
        <v>2309</v>
      </c>
      <c r="B2283">
        <v>1967</v>
      </c>
      <c r="C2283" t="s">
        <v>18</v>
      </c>
      <c r="D2283" s="42">
        <v>28</v>
      </c>
      <c r="E2283">
        <v>0</v>
      </c>
      <c r="F2283" s="37">
        <v>42303.69</v>
      </c>
      <c r="G2283" t="s">
        <v>16</v>
      </c>
      <c r="H2283" t="s">
        <v>11</v>
      </c>
      <c r="I2283" t="s">
        <v>168</v>
      </c>
      <c r="J2283" s="40">
        <v>1967</v>
      </c>
      <c r="K2283" s="43" t="s">
        <v>18</v>
      </c>
      <c r="L2283" s="14">
        <f t="shared" si="245"/>
        <v>240</v>
      </c>
      <c r="M2283" s="14" t="str">
        <f t="shared" si="246"/>
        <v>tier - 1</v>
      </c>
      <c r="N2283" s="14">
        <f t="shared" si="247"/>
        <v>9</v>
      </c>
      <c r="O2283" s="8" t="str">
        <f t="shared" si="248"/>
        <v>tier - 2</v>
      </c>
      <c r="P2283" s="8" t="str">
        <f t="shared" si="249"/>
        <v>R1016</v>
      </c>
      <c r="Q2283" s="35" t="str">
        <f t="shared" si="250"/>
        <v>28-Jun-1967</v>
      </c>
      <c r="R2283" s="35">
        <v>24651</v>
      </c>
      <c r="S2283" s="44">
        <f t="shared" si="251"/>
        <v>56</v>
      </c>
      <c r="T2283" s="47">
        <v>42303.69</v>
      </c>
      <c r="U2283" s="14" t="s">
        <v>2309</v>
      </c>
      <c r="V2283" s="58">
        <v>24651</v>
      </c>
      <c r="W2283" s="14">
        <v>0</v>
      </c>
      <c r="X2283" s="77">
        <v>42303.69</v>
      </c>
      <c r="Y2283" s="14" t="s">
        <v>16</v>
      </c>
      <c r="Z2283" s="14" t="s">
        <v>11</v>
      </c>
      <c r="AA2283" s="14" t="s">
        <v>168</v>
      </c>
      <c r="AB2283" s="38">
        <v>56</v>
      </c>
    </row>
    <row r="2284" spans="1:28" x14ac:dyDescent="0.35">
      <c r="A2284" t="s">
        <v>2310</v>
      </c>
      <c r="B2284">
        <v>1968</v>
      </c>
      <c r="C2284" t="s">
        <v>35</v>
      </c>
      <c r="D2284" s="42">
        <v>3</v>
      </c>
      <c r="E2284">
        <v>0</v>
      </c>
      <c r="F2284" s="37">
        <v>42478.6</v>
      </c>
      <c r="G2284" t="s">
        <v>16</v>
      </c>
      <c r="H2284" t="s">
        <v>11</v>
      </c>
      <c r="I2284" t="s">
        <v>42</v>
      </c>
      <c r="J2284" s="40">
        <v>1968</v>
      </c>
      <c r="K2284" s="43" t="s">
        <v>35</v>
      </c>
      <c r="L2284" s="14">
        <f t="shared" si="245"/>
        <v>240</v>
      </c>
      <c r="M2284" s="14" t="str">
        <f t="shared" si="246"/>
        <v>tier - 1</v>
      </c>
      <c r="N2284" s="14">
        <f t="shared" si="247"/>
        <v>9</v>
      </c>
      <c r="O2284" s="8" t="str">
        <f t="shared" si="248"/>
        <v>tier - 2</v>
      </c>
      <c r="P2284" s="8" t="str">
        <f t="shared" si="249"/>
        <v>R1011</v>
      </c>
      <c r="Q2284" s="35" t="str">
        <f t="shared" si="250"/>
        <v>3-Aug-1968</v>
      </c>
      <c r="R2284" s="35">
        <v>25053</v>
      </c>
      <c r="S2284" s="44">
        <f t="shared" si="251"/>
        <v>55</v>
      </c>
      <c r="T2284" s="47">
        <v>42478.6</v>
      </c>
      <c r="U2284" s="14" t="s">
        <v>2310</v>
      </c>
      <c r="V2284" s="58">
        <v>25053</v>
      </c>
      <c r="W2284" s="14">
        <v>0</v>
      </c>
      <c r="X2284" s="77">
        <v>42478.6</v>
      </c>
      <c r="Y2284" s="14" t="s">
        <v>16</v>
      </c>
      <c r="Z2284" s="14" t="s">
        <v>11</v>
      </c>
      <c r="AA2284" s="14" t="s">
        <v>42</v>
      </c>
      <c r="AB2284" s="38">
        <v>55</v>
      </c>
    </row>
    <row r="2285" spans="1:28" x14ac:dyDescent="0.35">
      <c r="A2285" t="s">
        <v>2311</v>
      </c>
      <c r="B2285">
        <v>1967</v>
      </c>
      <c r="C2285" t="s">
        <v>18</v>
      </c>
      <c r="D2285" s="42">
        <v>27</v>
      </c>
      <c r="E2285">
        <v>0</v>
      </c>
      <c r="F2285" s="37">
        <v>42538.720000000001</v>
      </c>
      <c r="G2285" t="s">
        <v>16</v>
      </c>
      <c r="H2285" t="s">
        <v>12</v>
      </c>
      <c r="I2285" t="s">
        <v>42</v>
      </c>
      <c r="J2285" s="40">
        <v>1967</v>
      </c>
      <c r="K2285" s="43" t="s">
        <v>18</v>
      </c>
      <c r="L2285" s="14">
        <f t="shared" si="245"/>
        <v>240</v>
      </c>
      <c r="M2285" s="14" t="str">
        <f t="shared" si="246"/>
        <v>tier - 1</v>
      </c>
      <c r="N2285" s="14">
        <f t="shared" si="247"/>
        <v>1</v>
      </c>
      <c r="O2285" s="8" t="str">
        <f t="shared" si="248"/>
        <v>tier - 3</v>
      </c>
      <c r="P2285" s="8" t="str">
        <f t="shared" si="249"/>
        <v>R1011</v>
      </c>
      <c r="Q2285" s="35" t="str">
        <f t="shared" si="250"/>
        <v>27-Jun-1967</v>
      </c>
      <c r="R2285" s="35">
        <v>24650</v>
      </c>
      <c r="S2285" s="44">
        <f t="shared" si="251"/>
        <v>56</v>
      </c>
      <c r="T2285" s="47">
        <v>42538.720000000001</v>
      </c>
      <c r="U2285" s="14" t="s">
        <v>2311</v>
      </c>
      <c r="V2285" s="58">
        <v>24650</v>
      </c>
      <c r="W2285" s="14">
        <v>0</v>
      </c>
      <c r="X2285" s="77">
        <v>42538.720000000001</v>
      </c>
      <c r="Y2285" s="14" t="s">
        <v>16</v>
      </c>
      <c r="Z2285" s="14" t="s">
        <v>12</v>
      </c>
      <c r="AA2285" s="14" t="s">
        <v>42</v>
      </c>
      <c r="AB2285" s="38">
        <v>56</v>
      </c>
    </row>
    <row r="2286" spans="1:28" x14ac:dyDescent="0.35">
      <c r="A2286" t="s">
        <v>2312</v>
      </c>
      <c r="B2286">
        <v>1979</v>
      </c>
      <c r="C2286" t="s">
        <v>30</v>
      </c>
      <c r="D2286" s="42">
        <v>27</v>
      </c>
      <c r="E2286">
        <v>2</v>
      </c>
      <c r="F2286" s="37">
        <v>42560.43</v>
      </c>
      <c r="G2286" t="s">
        <v>16</v>
      </c>
      <c r="H2286" t="s">
        <v>12</v>
      </c>
      <c r="I2286" t="s">
        <v>13</v>
      </c>
      <c r="J2286" s="40">
        <v>1979</v>
      </c>
      <c r="K2286" s="43" t="s">
        <v>30</v>
      </c>
      <c r="L2286" s="14">
        <f t="shared" si="245"/>
        <v>240</v>
      </c>
      <c r="M2286" s="14" t="str">
        <f t="shared" si="246"/>
        <v>tier - 1</v>
      </c>
      <c r="N2286" s="14">
        <f t="shared" si="247"/>
        <v>1</v>
      </c>
      <c r="O2286" s="8" t="str">
        <f t="shared" si="248"/>
        <v>tier - 3</v>
      </c>
      <c r="P2286" s="8" t="str">
        <f t="shared" si="249"/>
        <v>R1013</v>
      </c>
      <c r="Q2286" s="35" t="str">
        <f t="shared" si="250"/>
        <v>27-Dec-1979</v>
      </c>
      <c r="R2286" s="35">
        <v>29216</v>
      </c>
      <c r="S2286" s="44">
        <f t="shared" si="251"/>
        <v>43</v>
      </c>
      <c r="T2286" s="47">
        <v>42560.43</v>
      </c>
      <c r="U2286" s="14" t="s">
        <v>2312</v>
      </c>
      <c r="V2286" s="58">
        <v>29216</v>
      </c>
      <c r="W2286" s="14">
        <v>2</v>
      </c>
      <c r="X2286" s="77">
        <v>42560.43</v>
      </c>
      <c r="Y2286" s="14" t="s">
        <v>16</v>
      </c>
      <c r="Z2286" s="14" t="s">
        <v>12</v>
      </c>
      <c r="AA2286" s="14" t="s">
        <v>13</v>
      </c>
      <c r="AB2286" s="38">
        <v>43</v>
      </c>
    </row>
    <row r="2287" spans="1:28" x14ac:dyDescent="0.35">
      <c r="A2287" t="s">
        <v>2313</v>
      </c>
      <c r="B2287">
        <v>1971</v>
      </c>
      <c r="C2287" t="s">
        <v>15</v>
      </c>
      <c r="D2287" s="42">
        <v>3</v>
      </c>
      <c r="E2287">
        <v>0</v>
      </c>
      <c r="F2287" s="37">
        <v>42644.2</v>
      </c>
      <c r="G2287" t="s">
        <v>16</v>
      </c>
      <c r="H2287" t="s">
        <v>12</v>
      </c>
      <c r="I2287" t="s">
        <v>42</v>
      </c>
      <c r="J2287" s="40">
        <v>1971</v>
      </c>
      <c r="K2287" s="43" t="s">
        <v>15</v>
      </c>
      <c r="L2287" s="14">
        <f t="shared" si="245"/>
        <v>240</v>
      </c>
      <c r="M2287" s="14" t="str">
        <f t="shared" si="246"/>
        <v>tier - 1</v>
      </c>
      <c r="N2287" s="14">
        <f t="shared" si="247"/>
        <v>1</v>
      </c>
      <c r="O2287" s="8" t="str">
        <f t="shared" si="248"/>
        <v>tier - 3</v>
      </c>
      <c r="P2287" s="8" t="str">
        <f t="shared" si="249"/>
        <v>R1011</v>
      </c>
      <c r="Q2287" s="35" t="str">
        <f t="shared" si="250"/>
        <v>3-Nov-1971</v>
      </c>
      <c r="R2287" s="35">
        <v>26240</v>
      </c>
      <c r="S2287" s="44">
        <f t="shared" si="251"/>
        <v>52</v>
      </c>
      <c r="T2287" s="47">
        <v>42644.2</v>
      </c>
      <c r="U2287" s="14" t="s">
        <v>2313</v>
      </c>
      <c r="V2287" s="58">
        <v>26240</v>
      </c>
      <c r="W2287" s="14">
        <v>0</v>
      </c>
      <c r="X2287" s="77">
        <v>42644.2</v>
      </c>
      <c r="Y2287" s="14" t="s">
        <v>16</v>
      </c>
      <c r="Z2287" s="14" t="s">
        <v>12</v>
      </c>
      <c r="AA2287" s="14" t="s">
        <v>42</v>
      </c>
      <c r="AB2287" s="38">
        <v>52</v>
      </c>
    </row>
    <row r="2288" spans="1:28" x14ac:dyDescent="0.35">
      <c r="A2288" t="s">
        <v>2314</v>
      </c>
      <c r="B2288">
        <v>1977</v>
      </c>
      <c r="C2288" t="s">
        <v>37</v>
      </c>
      <c r="D2288" s="42">
        <v>21</v>
      </c>
      <c r="E2288">
        <v>2</v>
      </c>
      <c r="F2288" s="37">
        <v>42760.5</v>
      </c>
      <c r="G2288" t="s">
        <v>16</v>
      </c>
      <c r="H2288" t="s">
        <v>11</v>
      </c>
      <c r="I2288" t="s">
        <v>23</v>
      </c>
      <c r="J2288" s="40">
        <v>1977</v>
      </c>
      <c r="K2288" s="43" t="s">
        <v>37</v>
      </c>
      <c r="L2288" s="14">
        <f t="shared" si="245"/>
        <v>240</v>
      </c>
      <c r="M2288" s="14" t="str">
        <f t="shared" si="246"/>
        <v>tier - 1</v>
      </c>
      <c r="N2288" s="14">
        <f t="shared" si="247"/>
        <v>9</v>
      </c>
      <c r="O2288" s="8" t="str">
        <f t="shared" si="248"/>
        <v>tier - 2</v>
      </c>
      <c r="P2288" s="8" t="str">
        <f t="shared" si="249"/>
        <v>R1012</v>
      </c>
      <c r="Q2288" s="35" t="str">
        <f t="shared" si="250"/>
        <v>21-Oct-1977</v>
      </c>
      <c r="R2288" s="35">
        <v>28419</v>
      </c>
      <c r="S2288" s="44">
        <f t="shared" si="251"/>
        <v>46</v>
      </c>
      <c r="T2288" s="47">
        <v>42760.5</v>
      </c>
      <c r="U2288" s="14" t="s">
        <v>2314</v>
      </c>
      <c r="V2288" s="58">
        <v>28419</v>
      </c>
      <c r="W2288" s="14">
        <v>2</v>
      </c>
      <c r="X2288" s="77">
        <v>42760.5</v>
      </c>
      <c r="Y2288" s="14" t="s">
        <v>16</v>
      </c>
      <c r="Z2288" s="14" t="s">
        <v>11</v>
      </c>
      <c r="AA2288" s="14" t="s">
        <v>23</v>
      </c>
      <c r="AB2288" s="38">
        <v>46</v>
      </c>
    </row>
    <row r="2289" spans="1:28" x14ac:dyDescent="0.35">
      <c r="A2289" t="s">
        <v>2315</v>
      </c>
      <c r="B2289">
        <v>1965</v>
      </c>
      <c r="C2289" t="s">
        <v>37</v>
      </c>
      <c r="D2289" s="42">
        <v>29</v>
      </c>
      <c r="E2289">
        <v>0</v>
      </c>
      <c r="F2289" s="37">
        <v>42764.12</v>
      </c>
      <c r="G2289" t="s">
        <v>16</v>
      </c>
      <c r="H2289" t="s">
        <v>11</v>
      </c>
      <c r="I2289" t="s">
        <v>42</v>
      </c>
      <c r="J2289" s="40">
        <v>1965</v>
      </c>
      <c r="K2289" s="43" t="s">
        <v>37</v>
      </c>
      <c r="L2289" s="14">
        <f t="shared" si="245"/>
        <v>240</v>
      </c>
      <c r="M2289" s="14" t="str">
        <f t="shared" si="246"/>
        <v>tier - 1</v>
      </c>
      <c r="N2289" s="14">
        <f t="shared" si="247"/>
        <v>9</v>
      </c>
      <c r="O2289" s="8" t="str">
        <f t="shared" si="248"/>
        <v>tier - 2</v>
      </c>
      <c r="P2289" s="8" t="str">
        <f t="shared" si="249"/>
        <v>R1011</v>
      </c>
      <c r="Q2289" s="35" t="str">
        <f t="shared" si="250"/>
        <v>29-Oct-1965</v>
      </c>
      <c r="R2289" s="35">
        <v>24044</v>
      </c>
      <c r="S2289" s="44">
        <f t="shared" si="251"/>
        <v>58</v>
      </c>
      <c r="T2289" s="47">
        <v>42764.12</v>
      </c>
      <c r="U2289" s="14" t="s">
        <v>2315</v>
      </c>
      <c r="V2289" s="58">
        <v>24044</v>
      </c>
      <c r="W2289" s="14">
        <v>0</v>
      </c>
      <c r="X2289" s="77">
        <v>42764.12</v>
      </c>
      <c r="Y2289" s="14" t="s">
        <v>16</v>
      </c>
      <c r="Z2289" s="14" t="s">
        <v>11</v>
      </c>
      <c r="AA2289" s="14" t="s">
        <v>42</v>
      </c>
      <c r="AB2289" s="38">
        <v>58</v>
      </c>
    </row>
    <row r="2290" spans="1:28" x14ac:dyDescent="0.35">
      <c r="A2290" t="s">
        <v>2316</v>
      </c>
      <c r="B2290">
        <v>1972</v>
      </c>
      <c r="C2290" t="s">
        <v>20</v>
      </c>
      <c r="D2290" s="42">
        <v>10</v>
      </c>
      <c r="E2290">
        <v>2</v>
      </c>
      <c r="F2290" s="37">
        <v>42856.84</v>
      </c>
      <c r="G2290" t="s">
        <v>16</v>
      </c>
      <c r="H2290" t="s">
        <v>16</v>
      </c>
      <c r="I2290" t="s">
        <v>42</v>
      </c>
      <c r="J2290" s="40">
        <v>1972</v>
      </c>
      <c r="K2290" s="43" t="s">
        <v>20</v>
      </c>
      <c r="L2290" s="14">
        <f t="shared" si="245"/>
        <v>240</v>
      </c>
      <c r="M2290" s="14" t="str">
        <f t="shared" si="246"/>
        <v>tier - 1</v>
      </c>
      <c r="N2290" s="14">
        <f t="shared" si="247"/>
        <v>2</v>
      </c>
      <c r="O2290" s="8" t="str">
        <f t="shared" si="248"/>
        <v>tier - 1</v>
      </c>
      <c r="P2290" s="8" t="str">
        <f t="shared" si="249"/>
        <v>R1011</v>
      </c>
      <c r="Q2290" s="35" t="str">
        <f t="shared" si="250"/>
        <v>10-Sep-1972</v>
      </c>
      <c r="R2290" s="35">
        <v>26552</v>
      </c>
      <c r="S2290" s="44">
        <f t="shared" si="251"/>
        <v>51</v>
      </c>
      <c r="T2290" s="47">
        <v>42856.84</v>
      </c>
      <c r="U2290" s="14" t="s">
        <v>2316</v>
      </c>
      <c r="V2290" s="58">
        <v>26552</v>
      </c>
      <c r="W2290" s="14">
        <v>2</v>
      </c>
      <c r="X2290" s="77">
        <v>42856.84</v>
      </c>
      <c r="Y2290" s="14" t="s">
        <v>16</v>
      </c>
      <c r="Z2290" s="14" t="s">
        <v>16</v>
      </c>
      <c r="AA2290" s="14" t="s">
        <v>42</v>
      </c>
      <c r="AB2290" s="38">
        <v>51</v>
      </c>
    </row>
    <row r="2291" spans="1:28" x14ac:dyDescent="0.35">
      <c r="A2291" t="s">
        <v>2317</v>
      </c>
      <c r="B2291">
        <v>1975</v>
      </c>
      <c r="C2291" t="s">
        <v>37</v>
      </c>
      <c r="D2291" s="42">
        <v>23</v>
      </c>
      <c r="E2291">
        <v>1</v>
      </c>
      <c r="F2291" s="37">
        <v>42969.85</v>
      </c>
      <c r="G2291" t="s">
        <v>16</v>
      </c>
      <c r="H2291" t="s">
        <v>12</v>
      </c>
      <c r="I2291" t="s">
        <v>13</v>
      </c>
      <c r="J2291" s="40">
        <v>1975</v>
      </c>
      <c r="K2291" s="43" t="s">
        <v>37</v>
      </c>
      <c r="L2291" s="14">
        <f t="shared" si="245"/>
        <v>240</v>
      </c>
      <c r="M2291" s="14" t="str">
        <f t="shared" si="246"/>
        <v>tier - 1</v>
      </c>
      <c r="N2291" s="14">
        <f t="shared" si="247"/>
        <v>1</v>
      </c>
      <c r="O2291" s="8" t="str">
        <f t="shared" si="248"/>
        <v>tier - 3</v>
      </c>
      <c r="P2291" s="8" t="str">
        <f t="shared" si="249"/>
        <v>R1013</v>
      </c>
      <c r="Q2291" s="35" t="str">
        <f t="shared" si="250"/>
        <v>23-Oct-1975</v>
      </c>
      <c r="R2291" s="35">
        <v>27690</v>
      </c>
      <c r="S2291" s="44">
        <f t="shared" si="251"/>
        <v>48</v>
      </c>
      <c r="T2291" s="47">
        <v>42969.85</v>
      </c>
      <c r="U2291" s="14" t="s">
        <v>2317</v>
      </c>
      <c r="V2291" s="58">
        <v>27690</v>
      </c>
      <c r="W2291" s="14">
        <v>1</v>
      </c>
      <c r="X2291" s="77">
        <v>42969.85</v>
      </c>
      <c r="Y2291" s="14" t="s">
        <v>16</v>
      </c>
      <c r="Z2291" s="14" t="s">
        <v>12</v>
      </c>
      <c r="AA2291" s="14" t="s">
        <v>13</v>
      </c>
      <c r="AB2291" s="38">
        <v>48</v>
      </c>
    </row>
    <row r="2292" spans="1:28" x14ac:dyDescent="0.35">
      <c r="A2292" t="s">
        <v>2318</v>
      </c>
      <c r="B2292">
        <v>1978</v>
      </c>
      <c r="C2292" t="s">
        <v>15</v>
      </c>
      <c r="D2292" s="42">
        <v>4</v>
      </c>
      <c r="E2292">
        <v>0</v>
      </c>
      <c r="F2292" s="37">
        <v>42983.46</v>
      </c>
      <c r="G2292" t="s">
        <v>16</v>
      </c>
      <c r="H2292" t="s">
        <v>11</v>
      </c>
      <c r="I2292" t="s">
        <v>23</v>
      </c>
      <c r="J2292" s="40">
        <v>1978</v>
      </c>
      <c r="K2292" s="43" t="s">
        <v>15</v>
      </c>
      <c r="L2292" s="14">
        <f t="shared" si="245"/>
        <v>240</v>
      </c>
      <c r="M2292" s="14" t="str">
        <f t="shared" si="246"/>
        <v>tier - 1</v>
      </c>
      <c r="N2292" s="14">
        <f t="shared" si="247"/>
        <v>9</v>
      </c>
      <c r="O2292" s="8" t="str">
        <f t="shared" si="248"/>
        <v>tier - 2</v>
      </c>
      <c r="P2292" s="8" t="str">
        <f t="shared" si="249"/>
        <v>R1012</v>
      </c>
      <c r="Q2292" s="35" t="str">
        <f t="shared" si="250"/>
        <v>4-Nov-1978</v>
      </c>
      <c r="R2292" s="35">
        <v>28798</v>
      </c>
      <c r="S2292" s="44">
        <f t="shared" si="251"/>
        <v>45</v>
      </c>
      <c r="T2292" s="47">
        <v>42983.46</v>
      </c>
      <c r="U2292" s="14" t="s">
        <v>2318</v>
      </c>
      <c r="V2292" s="58">
        <v>28798</v>
      </c>
      <c r="W2292" s="14">
        <v>0</v>
      </c>
      <c r="X2292" s="77">
        <v>42983.46</v>
      </c>
      <c r="Y2292" s="14" t="s">
        <v>16</v>
      </c>
      <c r="Z2292" s="14" t="s">
        <v>11</v>
      </c>
      <c r="AA2292" s="14" t="s">
        <v>23</v>
      </c>
      <c r="AB2292" s="38">
        <v>45</v>
      </c>
    </row>
    <row r="2293" spans="1:28" x14ac:dyDescent="0.35">
      <c r="A2293" t="s">
        <v>2319</v>
      </c>
      <c r="B2293">
        <v>1965</v>
      </c>
      <c r="C2293" t="s">
        <v>15</v>
      </c>
      <c r="D2293" s="42">
        <v>29</v>
      </c>
      <c r="E2293">
        <v>0</v>
      </c>
      <c r="F2293" s="37">
        <v>43073.760000000002</v>
      </c>
      <c r="G2293" t="s">
        <v>11</v>
      </c>
      <c r="H2293" t="s">
        <v>11</v>
      </c>
      <c r="I2293" t="s">
        <v>42</v>
      </c>
      <c r="J2293" s="40">
        <v>1965</v>
      </c>
      <c r="K2293" s="43" t="s">
        <v>15</v>
      </c>
      <c r="L2293" s="14">
        <f t="shared" si="245"/>
        <v>1</v>
      </c>
      <c r="M2293" s="14" t="str">
        <f t="shared" si="246"/>
        <v>tier - 2</v>
      </c>
      <c r="N2293" s="14">
        <f t="shared" si="247"/>
        <v>9</v>
      </c>
      <c r="O2293" s="8" t="str">
        <f t="shared" si="248"/>
        <v>tier - 2</v>
      </c>
      <c r="P2293" s="8" t="str">
        <f t="shared" si="249"/>
        <v>R1011</v>
      </c>
      <c r="Q2293" s="35" t="str">
        <f t="shared" si="250"/>
        <v>29-Nov-1965</v>
      </c>
      <c r="R2293" s="35">
        <v>24075</v>
      </c>
      <c r="S2293" s="44">
        <f t="shared" si="251"/>
        <v>58</v>
      </c>
      <c r="T2293" s="47">
        <v>43073.760000000002</v>
      </c>
      <c r="U2293" s="14" t="s">
        <v>2319</v>
      </c>
      <c r="V2293" s="58">
        <v>24075</v>
      </c>
      <c r="W2293" s="14">
        <v>0</v>
      </c>
      <c r="X2293" s="77">
        <v>43073.760000000002</v>
      </c>
      <c r="Y2293" s="14" t="s">
        <v>11</v>
      </c>
      <c r="Z2293" s="14" t="s">
        <v>11</v>
      </c>
      <c r="AA2293" s="14" t="s">
        <v>42</v>
      </c>
      <c r="AB2293" s="38">
        <v>58</v>
      </c>
    </row>
    <row r="2294" spans="1:28" x14ac:dyDescent="0.35">
      <c r="A2294" t="s">
        <v>2320</v>
      </c>
      <c r="B2294">
        <v>1969</v>
      </c>
      <c r="C2294" t="s">
        <v>30</v>
      </c>
      <c r="D2294" s="42">
        <v>3</v>
      </c>
      <c r="E2294">
        <v>0</v>
      </c>
      <c r="F2294" s="37">
        <v>43254.42</v>
      </c>
      <c r="G2294" t="s">
        <v>11</v>
      </c>
      <c r="H2294" t="s">
        <v>11</v>
      </c>
      <c r="I2294" t="s">
        <v>168</v>
      </c>
      <c r="J2294" s="40">
        <v>1969</v>
      </c>
      <c r="K2294" s="43" t="s">
        <v>30</v>
      </c>
      <c r="L2294" s="14">
        <f t="shared" si="245"/>
        <v>1</v>
      </c>
      <c r="M2294" s="14" t="str">
        <f t="shared" si="246"/>
        <v>tier - 2</v>
      </c>
      <c r="N2294" s="14">
        <f t="shared" si="247"/>
        <v>9</v>
      </c>
      <c r="O2294" s="8" t="str">
        <f t="shared" si="248"/>
        <v>tier - 2</v>
      </c>
      <c r="P2294" s="8" t="str">
        <f t="shared" si="249"/>
        <v>R1016</v>
      </c>
      <c r="Q2294" s="35" t="str">
        <f t="shared" si="250"/>
        <v>3-Dec-1969</v>
      </c>
      <c r="R2294" s="35">
        <v>25540</v>
      </c>
      <c r="S2294" s="44">
        <f t="shared" si="251"/>
        <v>54</v>
      </c>
      <c r="T2294" s="47">
        <v>43254.42</v>
      </c>
      <c r="U2294" s="14" t="s">
        <v>2320</v>
      </c>
      <c r="V2294" s="58">
        <v>25540</v>
      </c>
      <c r="W2294" s="14">
        <v>0</v>
      </c>
      <c r="X2294" s="77">
        <v>43254.42</v>
      </c>
      <c r="Y2294" s="14" t="s">
        <v>11</v>
      </c>
      <c r="Z2294" s="14" t="s">
        <v>11</v>
      </c>
      <c r="AA2294" s="14" t="s">
        <v>168</v>
      </c>
      <c r="AB2294" s="38">
        <v>54</v>
      </c>
    </row>
    <row r="2295" spans="1:28" x14ac:dyDescent="0.35">
      <c r="A2295" t="s">
        <v>2321</v>
      </c>
      <c r="B2295">
        <v>1965</v>
      </c>
      <c r="C2295" t="s">
        <v>35</v>
      </c>
      <c r="D2295" s="42">
        <v>22</v>
      </c>
      <c r="E2295">
        <v>0</v>
      </c>
      <c r="F2295" s="37">
        <v>43578.94</v>
      </c>
      <c r="G2295" t="s">
        <v>11</v>
      </c>
      <c r="H2295" t="s">
        <v>11</v>
      </c>
      <c r="I2295" t="s">
        <v>23</v>
      </c>
      <c r="J2295" s="40">
        <v>1965</v>
      </c>
      <c r="K2295" s="43" t="s">
        <v>35</v>
      </c>
      <c r="L2295" s="14">
        <f t="shared" si="245"/>
        <v>1</v>
      </c>
      <c r="M2295" s="14" t="str">
        <f t="shared" si="246"/>
        <v>tier - 2</v>
      </c>
      <c r="N2295" s="14">
        <f t="shared" si="247"/>
        <v>9</v>
      </c>
      <c r="O2295" s="8" t="str">
        <f t="shared" si="248"/>
        <v>tier - 2</v>
      </c>
      <c r="P2295" s="8" t="str">
        <f t="shared" si="249"/>
        <v>R1012</v>
      </c>
      <c r="Q2295" s="35" t="str">
        <f t="shared" si="250"/>
        <v>22-Aug-1965</v>
      </c>
      <c r="R2295" s="35">
        <v>23976</v>
      </c>
      <c r="S2295" s="44">
        <f t="shared" si="251"/>
        <v>58</v>
      </c>
      <c r="T2295" s="47">
        <v>43578.94</v>
      </c>
      <c r="U2295" s="14" t="s">
        <v>2321</v>
      </c>
      <c r="V2295" s="58">
        <v>23976</v>
      </c>
      <c r="W2295" s="14">
        <v>0</v>
      </c>
      <c r="X2295" s="77">
        <v>43578.94</v>
      </c>
      <c r="Y2295" s="14" t="s">
        <v>11</v>
      </c>
      <c r="Z2295" s="14" t="s">
        <v>11</v>
      </c>
      <c r="AA2295" s="14" t="s">
        <v>23</v>
      </c>
      <c r="AB2295" s="38">
        <v>58</v>
      </c>
    </row>
    <row r="2296" spans="1:28" x14ac:dyDescent="0.35">
      <c r="A2296" t="s">
        <v>2322</v>
      </c>
      <c r="B2296">
        <v>1986</v>
      </c>
      <c r="C2296" t="s">
        <v>30</v>
      </c>
      <c r="D2296" s="42">
        <v>29</v>
      </c>
      <c r="E2296">
        <v>3</v>
      </c>
      <c r="F2296" s="37">
        <v>43753.34</v>
      </c>
      <c r="G2296" t="s">
        <v>11</v>
      </c>
      <c r="H2296" t="s">
        <v>16</v>
      </c>
      <c r="I2296" t="s">
        <v>164</v>
      </c>
      <c r="J2296" s="40">
        <v>1986</v>
      </c>
      <c r="K2296" s="43" t="s">
        <v>30</v>
      </c>
      <c r="L2296" s="14">
        <f t="shared" si="245"/>
        <v>1</v>
      </c>
      <c r="M2296" s="14" t="str">
        <f t="shared" si="246"/>
        <v>tier - 2</v>
      </c>
      <c r="N2296" s="14">
        <f t="shared" si="247"/>
        <v>2</v>
      </c>
      <c r="O2296" s="8" t="str">
        <f t="shared" si="248"/>
        <v>tier - 1</v>
      </c>
      <c r="P2296" s="8" t="str">
        <f t="shared" si="249"/>
        <v>R1015</v>
      </c>
      <c r="Q2296" s="35" t="str">
        <f t="shared" si="250"/>
        <v>29-Dec-1986</v>
      </c>
      <c r="R2296" s="35">
        <v>31775</v>
      </c>
      <c r="S2296" s="44">
        <f t="shared" si="251"/>
        <v>36</v>
      </c>
      <c r="T2296" s="47">
        <v>43753.34</v>
      </c>
      <c r="U2296" s="14" t="s">
        <v>2322</v>
      </c>
      <c r="V2296" s="58">
        <v>31775</v>
      </c>
      <c r="W2296" s="14">
        <v>3</v>
      </c>
      <c r="X2296" s="77">
        <v>43753.34</v>
      </c>
      <c r="Y2296" s="14" t="s">
        <v>11</v>
      </c>
      <c r="Z2296" s="14" t="s">
        <v>16</v>
      </c>
      <c r="AA2296" s="14" t="s">
        <v>164</v>
      </c>
      <c r="AB2296" s="38">
        <v>36</v>
      </c>
    </row>
    <row r="2297" spans="1:28" x14ac:dyDescent="0.35">
      <c r="A2297" t="s">
        <v>2323</v>
      </c>
      <c r="B2297">
        <v>1966</v>
      </c>
      <c r="C2297" t="s">
        <v>37</v>
      </c>
      <c r="D2297" s="42">
        <v>25</v>
      </c>
      <c r="E2297">
        <v>2</v>
      </c>
      <c r="F2297" s="37">
        <v>43813.87</v>
      </c>
      <c r="G2297" t="s">
        <v>11</v>
      </c>
      <c r="H2297" t="s">
        <v>11</v>
      </c>
      <c r="I2297" t="s">
        <v>13</v>
      </c>
      <c r="J2297" s="40">
        <v>1966</v>
      </c>
      <c r="K2297" s="43" t="s">
        <v>37</v>
      </c>
      <c r="L2297" s="14">
        <f t="shared" si="245"/>
        <v>1</v>
      </c>
      <c r="M2297" s="14" t="str">
        <f t="shared" si="246"/>
        <v>tier - 2</v>
      </c>
      <c r="N2297" s="14">
        <f t="shared" si="247"/>
        <v>9</v>
      </c>
      <c r="O2297" s="8" t="str">
        <f t="shared" si="248"/>
        <v>tier - 2</v>
      </c>
      <c r="P2297" s="8" t="str">
        <f t="shared" si="249"/>
        <v>R1013</v>
      </c>
      <c r="Q2297" s="35" t="str">
        <f t="shared" si="250"/>
        <v>25-Oct-1966</v>
      </c>
      <c r="R2297" s="35">
        <v>24405</v>
      </c>
      <c r="S2297" s="44">
        <f t="shared" si="251"/>
        <v>57</v>
      </c>
      <c r="T2297" s="47">
        <v>43813.87</v>
      </c>
      <c r="U2297" s="14" t="s">
        <v>2323</v>
      </c>
      <c r="V2297" s="58">
        <v>24405</v>
      </c>
      <c r="W2297" s="14">
        <v>2</v>
      </c>
      <c r="X2297" s="77">
        <v>43813.87</v>
      </c>
      <c r="Y2297" s="14" t="s">
        <v>11</v>
      </c>
      <c r="Z2297" s="14" t="s">
        <v>11</v>
      </c>
      <c r="AA2297" s="14" t="s">
        <v>13</v>
      </c>
      <c r="AB2297" s="38">
        <v>57</v>
      </c>
    </row>
    <row r="2298" spans="1:28" x14ac:dyDescent="0.35">
      <c r="A2298" t="s">
        <v>2324</v>
      </c>
      <c r="B2298">
        <v>1966</v>
      </c>
      <c r="C2298" t="s">
        <v>10</v>
      </c>
      <c r="D2298" s="42">
        <v>2</v>
      </c>
      <c r="E2298">
        <v>0</v>
      </c>
      <c r="F2298" s="37">
        <v>43817.45</v>
      </c>
      <c r="G2298" t="s">
        <v>11</v>
      </c>
      <c r="H2298" t="s">
        <v>12</v>
      </c>
      <c r="I2298" t="s">
        <v>23</v>
      </c>
      <c r="J2298" s="40">
        <v>1966</v>
      </c>
      <c r="K2298" s="43" t="s">
        <v>10</v>
      </c>
      <c r="L2298" s="14">
        <f t="shared" si="245"/>
        <v>1</v>
      </c>
      <c r="M2298" s="14" t="str">
        <f t="shared" si="246"/>
        <v>tier - 2</v>
      </c>
      <c r="N2298" s="14">
        <f t="shared" si="247"/>
        <v>1</v>
      </c>
      <c r="O2298" s="8" t="str">
        <f t="shared" si="248"/>
        <v>tier - 3</v>
      </c>
      <c r="P2298" s="8" t="str">
        <f t="shared" si="249"/>
        <v>R1012</v>
      </c>
      <c r="Q2298" s="35" t="str">
        <f t="shared" si="250"/>
        <v>2-Jul-1966</v>
      </c>
      <c r="R2298" s="35">
        <v>24290</v>
      </c>
      <c r="S2298" s="44">
        <f t="shared" si="251"/>
        <v>57</v>
      </c>
      <c r="T2298" s="47">
        <v>43817.45</v>
      </c>
      <c r="U2298" s="14" t="s">
        <v>2324</v>
      </c>
      <c r="V2298" s="58">
        <v>24290</v>
      </c>
      <c r="W2298" s="14">
        <v>0</v>
      </c>
      <c r="X2298" s="77">
        <v>43817.45</v>
      </c>
      <c r="Y2298" s="14" t="s">
        <v>11</v>
      </c>
      <c r="Z2298" s="14" t="s">
        <v>12</v>
      </c>
      <c r="AA2298" s="14" t="s">
        <v>23</v>
      </c>
      <c r="AB2298" s="38">
        <v>57</v>
      </c>
    </row>
    <row r="2299" spans="1:28" x14ac:dyDescent="0.35">
      <c r="A2299" t="s">
        <v>2325</v>
      </c>
      <c r="B2299">
        <v>1980</v>
      </c>
      <c r="C2299" t="s">
        <v>15</v>
      </c>
      <c r="D2299" s="42">
        <v>10</v>
      </c>
      <c r="E2299">
        <v>2</v>
      </c>
      <c r="F2299" s="37">
        <v>43896.38</v>
      </c>
      <c r="G2299" t="s">
        <v>11</v>
      </c>
      <c r="H2299" t="s">
        <v>16</v>
      </c>
      <c r="I2299" t="s">
        <v>13</v>
      </c>
      <c r="J2299" s="40">
        <v>1980</v>
      </c>
      <c r="K2299" s="43" t="s">
        <v>15</v>
      </c>
      <c r="L2299" s="14">
        <f t="shared" si="245"/>
        <v>1</v>
      </c>
      <c r="M2299" s="14" t="str">
        <f t="shared" si="246"/>
        <v>tier - 2</v>
      </c>
      <c r="N2299" s="14">
        <f t="shared" si="247"/>
        <v>2</v>
      </c>
      <c r="O2299" s="8" t="str">
        <f t="shared" si="248"/>
        <v>tier - 1</v>
      </c>
      <c r="P2299" s="8" t="str">
        <f t="shared" si="249"/>
        <v>R1013</v>
      </c>
      <c r="Q2299" s="35" t="str">
        <f t="shared" si="250"/>
        <v>10-Nov-1980</v>
      </c>
      <c r="R2299" s="35">
        <v>29535</v>
      </c>
      <c r="S2299" s="44">
        <f t="shared" si="251"/>
        <v>43</v>
      </c>
      <c r="T2299" s="47">
        <v>43896.38</v>
      </c>
      <c r="U2299" s="14" t="s">
        <v>2325</v>
      </c>
      <c r="V2299" s="58">
        <v>29535</v>
      </c>
      <c r="W2299" s="14">
        <v>2</v>
      </c>
      <c r="X2299" s="77">
        <v>43896.38</v>
      </c>
      <c r="Y2299" s="14" t="s">
        <v>11</v>
      </c>
      <c r="Z2299" s="14" t="s">
        <v>16</v>
      </c>
      <c r="AA2299" s="14" t="s">
        <v>13</v>
      </c>
      <c r="AB2299" s="38">
        <v>43</v>
      </c>
    </row>
    <row r="2300" spans="1:28" x14ac:dyDescent="0.35">
      <c r="A2300" t="s">
        <v>2326</v>
      </c>
      <c r="B2300">
        <v>1966</v>
      </c>
      <c r="C2300" t="s">
        <v>37</v>
      </c>
      <c r="D2300" s="42">
        <v>5</v>
      </c>
      <c r="E2300">
        <v>0</v>
      </c>
      <c r="F2300" s="37">
        <v>43921.18</v>
      </c>
      <c r="G2300" t="s">
        <v>11</v>
      </c>
      <c r="H2300" t="s">
        <v>11</v>
      </c>
      <c r="I2300" t="s">
        <v>23</v>
      </c>
      <c r="J2300" s="40">
        <v>1966</v>
      </c>
      <c r="K2300" s="43" t="s">
        <v>37</v>
      </c>
      <c r="L2300" s="14">
        <f t="shared" si="245"/>
        <v>1</v>
      </c>
      <c r="M2300" s="14" t="str">
        <f t="shared" si="246"/>
        <v>tier - 2</v>
      </c>
      <c r="N2300" s="14">
        <f t="shared" si="247"/>
        <v>9</v>
      </c>
      <c r="O2300" s="8" t="str">
        <f t="shared" si="248"/>
        <v>tier - 2</v>
      </c>
      <c r="P2300" s="8" t="str">
        <f t="shared" si="249"/>
        <v>R1012</v>
      </c>
      <c r="Q2300" s="35" t="str">
        <f t="shared" si="250"/>
        <v>5-Oct-1966</v>
      </c>
      <c r="R2300" s="35">
        <v>24385</v>
      </c>
      <c r="S2300" s="44">
        <f t="shared" si="251"/>
        <v>57</v>
      </c>
      <c r="T2300" s="47">
        <v>43921.18</v>
      </c>
      <c r="U2300" s="14" t="s">
        <v>2326</v>
      </c>
      <c r="V2300" s="58">
        <v>24385</v>
      </c>
      <c r="W2300" s="14">
        <v>0</v>
      </c>
      <c r="X2300" s="77">
        <v>43921.18</v>
      </c>
      <c r="Y2300" s="14" t="s">
        <v>11</v>
      </c>
      <c r="Z2300" s="14" t="s">
        <v>11</v>
      </c>
      <c r="AA2300" s="14" t="s">
        <v>23</v>
      </c>
      <c r="AB2300" s="38">
        <v>57</v>
      </c>
    </row>
    <row r="2301" spans="1:28" x14ac:dyDescent="0.35">
      <c r="A2301" t="s">
        <v>2327</v>
      </c>
      <c r="B2301">
        <v>1988</v>
      </c>
      <c r="C2301" t="s">
        <v>10</v>
      </c>
      <c r="D2301" s="42">
        <v>16</v>
      </c>
      <c r="E2301">
        <v>1</v>
      </c>
      <c r="F2301" s="37">
        <v>43943.88</v>
      </c>
      <c r="G2301" t="s">
        <v>11</v>
      </c>
      <c r="H2301" t="s">
        <v>16</v>
      </c>
      <c r="I2301" t="s">
        <v>23</v>
      </c>
      <c r="J2301" s="40">
        <v>1988</v>
      </c>
      <c r="K2301" s="43" t="s">
        <v>10</v>
      </c>
      <c r="L2301" s="14">
        <f t="shared" si="245"/>
        <v>1</v>
      </c>
      <c r="M2301" s="14" t="str">
        <f t="shared" si="246"/>
        <v>tier - 2</v>
      </c>
      <c r="N2301" s="14">
        <f t="shared" si="247"/>
        <v>2</v>
      </c>
      <c r="O2301" s="8" t="str">
        <f t="shared" si="248"/>
        <v>tier - 1</v>
      </c>
      <c r="P2301" s="8" t="str">
        <f t="shared" si="249"/>
        <v>R1012</v>
      </c>
      <c r="Q2301" s="35" t="str">
        <f t="shared" si="250"/>
        <v>16-Jul-1988</v>
      </c>
      <c r="R2301" s="35">
        <v>32340</v>
      </c>
      <c r="S2301" s="44">
        <f t="shared" si="251"/>
        <v>35</v>
      </c>
      <c r="T2301" s="47">
        <v>43943.88</v>
      </c>
      <c r="U2301" s="14" t="s">
        <v>2327</v>
      </c>
      <c r="V2301" s="58">
        <v>32340</v>
      </c>
      <c r="W2301" s="14">
        <v>1</v>
      </c>
      <c r="X2301" s="77">
        <v>43943.88</v>
      </c>
      <c r="Y2301" s="14" t="s">
        <v>11</v>
      </c>
      <c r="Z2301" s="14" t="s">
        <v>16</v>
      </c>
      <c r="AA2301" s="14" t="s">
        <v>23</v>
      </c>
      <c r="AB2301" s="38">
        <v>35</v>
      </c>
    </row>
    <row r="2302" spans="1:28" x14ac:dyDescent="0.35">
      <c r="A2302" t="s">
        <v>2328</v>
      </c>
      <c r="B2302">
        <v>1975</v>
      </c>
      <c r="C2302" t="s">
        <v>18</v>
      </c>
      <c r="D2302" s="42">
        <v>1</v>
      </c>
      <c r="E2302">
        <v>2</v>
      </c>
      <c r="F2302" s="37">
        <v>44202.65</v>
      </c>
      <c r="G2302" t="s">
        <v>11</v>
      </c>
      <c r="H2302" t="s">
        <v>11</v>
      </c>
      <c r="I2302" t="s">
        <v>13</v>
      </c>
      <c r="J2302" s="40">
        <v>1975</v>
      </c>
      <c r="K2302" s="43" t="s">
        <v>18</v>
      </c>
      <c r="L2302" s="14">
        <f t="shared" si="245"/>
        <v>1</v>
      </c>
      <c r="M2302" s="14" t="str">
        <f t="shared" si="246"/>
        <v>tier - 2</v>
      </c>
      <c r="N2302" s="14">
        <f t="shared" si="247"/>
        <v>9</v>
      </c>
      <c r="O2302" s="8" t="str">
        <f t="shared" si="248"/>
        <v>tier - 2</v>
      </c>
      <c r="P2302" s="8" t="str">
        <f t="shared" si="249"/>
        <v>R1013</v>
      </c>
      <c r="Q2302" s="35" t="str">
        <f t="shared" si="250"/>
        <v>1-Jun-1975</v>
      </c>
      <c r="R2302" s="35">
        <v>27546</v>
      </c>
      <c r="S2302" s="44">
        <f t="shared" si="251"/>
        <v>48</v>
      </c>
      <c r="T2302" s="47">
        <v>44202.65</v>
      </c>
      <c r="U2302" s="14" t="s">
        <v>2328</v>
      </c>
      <c r="V2302" s="58">
        <v>27546</v>
      </c>
      <c r="W2302" s="14">
        <v>2</v>
      </c>
      <c r="X2302" s="77">
        <v>44202.65</v>
      </c>
      <c r="Y2302" s="14" t="s">
        <v>11</v>
      </c>
      <c r="Z2302" s="14" t="s">
        <v>11</v>
      </c>
      <c r="AA2302" s="14" t="s">
        <v>13</v>
      </c>
      <c r="AB2302" s="38">
        <v>48</v>
      </c>
    </row>
    <row r="2303" spans="1:28" x14ac:dyDescent="0.35">
      <c r="A2303" t="s">
        <v>2329</v>
      </c>
      <c r="B2303">
        <v>1968</v>
      </c>
      <c r="C2303" t="s">
        <v>15</v>
      </c>
      <c r="D2303" s="42">
        <v>24</v>
      </c>
      <c r="E2303">
        <v>2</v>
      </c>
      <c r="F2303" s="37">
        <v>44260.75</v>
      </c>
      <c r="G2303" t="s">
        <v>11</v>
      </c>
      <c r="H2303" t="s">
        <v>16</v>
      </c>
      <c r="I2303" t="s">
        <v>13</v>
      </c>
      <c r="J2303" s="40">
        <v>1968</v>
      </c>
      <c r="K2303" s="43" t="s">
        <v>15</v>
      </c>
      <c r="L2303" s="14">
        <f t="shared" si="245"/>
        <v>1</v>
      </c>
      <c r="M2303" s="14" t="str">
        <f t="shared" si="246"/>
        <v>tier - 2</v>
      </c>
      <c r="N2303" s="14">
        <f t="shared" si="247"/>
        <v>2</v>
      </c>
      <c r="O2303" s="8" t="str">
        <f t="shared" si="248"/>
        <v>tier - 1</v>
      </c>
      <c r="P2303" s="8" t="str">
        <f t="shared" si="249"/>
        <v>R1013</v>
      </c>
      <c r="Q2303" s="35" t="str">
        <f t="shared" si="250"/>
        <v>24-Nov-1968</v>
      </c>
      <c r="R2303" s="35">
        <v>25166</v>
      </c>
      <c r="S2303" s="44">
        <f t="shared" si="251"/>
        <v>55</v>
      </c>
      <c r="T2303" s="47">
        <v>44260.75</v>
      </c>
      <c r="U2303" s="14" t="s">
        <v>2329</v>
      </c>
      <c r="V2303" s="58">
        <v>25166</v>
      </c>
      <c r="W2303" s="14">
        <v>2</v>
      </c>
      <c r="X2303" s="77">
        <v>44260.75</v>
      </c>
      <c r="Y2303" s="14" t="s">
        <v>11</v>
      </c>
      <c r="Z2303" s="14" t="s">
        <v>16</v>
      </c>
      <c r="AA2303" s="14" t="s">
        <v>13</v>
      </c>
      <c r="AB2303" s="38">
        <v>55</v>
      </c>
    </row>
    <row r="2304" spans="1:28" x14ac:dyDescent="0.35">
      <c r="A2304" t="s">
        <v>2330</v>
      </c>
      <c r="B2304">
        <v>1971</v>
      </c>
      <c r="C2304" t="s">
        <v>37</v>
      </c>
      <c r="D2304" s="42">
        <v>29</v>
      </c>
      <c r="E2304">
        <v>0</v>
      </c>
      <c r="F2304" s="37">
        <v>44400.41</v>
      </c>
      <c r="G2304" t="s">
        <v>11</v>
      </c>
      <c r="H2304" t="s">
        <v>11</v>
      </c>
      <c r="I2304" t="s">
        <v>13</v>
      </c>
      <c r="J2304" s="40">
        <v>1971</v>
      </c>
      <c r="K2304" s="43" t="s">
        <v>37</v>
      </c>
      <c r="L2304" s="14">
        <f t="shared" si="245"/>
        <v>1</v>
      </c>
      <c r="M2304" s="14" t="str">
        <f t="shared" si="246"/>
        <v>tier - 2</v>
      </c>
      <c r="N2304" s="14">
        <f t="shared" si="247"/>
        <v>9</v>
      </c>
      <c r="O2304" s="8" t="str">
        <f t="shared" si="248"/>
        <v>tier - 2</v>
      </c>
      <c r="P2304" s="8" t="str">
        <f t="shared" si="249"/>
        <v>R1013</v>
      </c>
      <c r="Q2304" s="35" t="str">
        <f t="shared" si="250"/>
        <v>29-Oct-1971</v>
      </c>
      <c r="R2304" s="35">
        <v>26235</v>
      </c>
      <c r="S2304" s="44">
        <f t="shared" si="251"/>
        <v>52</v>
      </c>
      <c r="T2304" s="47">
        <v>44400.41</v>
      </c>
      <c r="U2304" s="14" t="s">
        <v>2330</v>
      </c>
      <c r="V2304" s="58">
        <v>26235</v>
      </c>
      <c r="W2304" s="14">
        <v>0</v>
      </c>
      <c r="X2304" s="77">
        <v>44400.41</v>
      </c>
      <c r="Y2304" s="14" t="s">
        <v>11</v>
      </c>
      <c r="Z2304" s="14" t="s">
        <v>11</v>
      </c>
      <c r="AA2304" s="14" t="s">
        <v>13</v>
      </c>
      <c r="AB2304" s="38">
        <v>52</v>
      </c>
    </row>
    <row r="2305" spans="1:28" x14ac:dyDescent="0.35">
      <c r="A2305" t="s">
        <v>2331</v>
      </c>
      <c r="B2305">
        <v>1967</v>
      </c>
      <c r="C2305" t="s">
        <v>20</v>
      </c>
      <c r="D2305" s="42">
        <v>14</v>
      </c>
      <c r="E2305">
        <v>0</v>
      </c>
      <c r="F2305" s="37">
        <v>44423.8</v>
      </c>
      <c r="G2305" t="s">
        <v>11</v>
      </c>
      <c r="H2305" t="s">
        <v>12</v>
      </c>
      <c r="I2305" t="s">
        <v>13</v>
      </c>
      <c r="J2305" s="40">
        <v>1967</v>
      </c>
      <c r="K2305" s="43" t="s">
        <v>20</v>
      </c>
      <c r="L2305" s="14">
        <f t="shared" si="245"/>
        <v>1</v>
      </c>
      <c r="M2305" s="14" t="str">
        <f t="shared" si="246"/>
        <v>tier - 2</v>
      </c>
      <c r="N2305" s="14">
        <f t="shared" si="247"/>
        <v>1</v>
      </c>
      <c r="O2305" s="8" t="str">
        <f t="shared" si="248"/>
        <v>tier - 3</v>
      </c>
      <c r="P2305" s="8" t="str">
        <f t="shared" si="249"/>
        <v>R1013</v>
      </c>
      <c r="Q2305" s="35" t="str">
        <f t="shared" si="250"/>
        <v>14-Sep-1967</v>
      </c>
      <c r="R2305" s="35">
        <v>24729</v>
      </c>
      <c r="S2305" s="44">
        <f t="shared" si="251"/>
        <v>56</v>
      </c>
      <c r="T2305" s="47">
        <v>44423.8</v>
      </c>
      <c r="U2305" s="14" t="s">
        <v>2331</v>
      </c>
      <c r="V2305" s="58">
        <v>24729</v>
      </c>
      <c r="W2305" s="14">
        <v>0</v>
      </c>
      <c r="X2305" s="77">
        <v>44423.8</v>
      </c>
      <c r="Y2305" s="14" t="s">
        <v>11</v>
      </c>
      <c r="Z2305" s="14" t="s">
        <v>12</v>
      </c>
      <c r="AA2305" s="14" t="s">
        <v>13</v>
      </c>
      <c r="AB2305" s="38">
        <v>56</v>
      </c>
    </row>
    <row r="2306" spans="1:28" x14ac:dyDescent="0.35">
      <c r="A2306" t="s">
        <v>2332</v>
      </c>
      <c r="B2306">
        <v>2000</v>
      </c>
      <c r="C2306" t="s">
        <v>35</v>
      </c>
      <c r="D2306" s="42">
        <v>2</v>
      </c>
      <c r="E2306">
        <v>1</v>
      </c>
      <c r="F2306" s="37">
        <v>44501.4</v>
      </c>
      <c r="G2306" t="s">
        <v>11</v>
      </c>
      <c r="H2306" t="s">
        <v>12</v>
      </c>
      <c r="I2306" t="s">
        <v>13</v>
      </c>
      <c r="J2306" s="40">
        <v>2000</v>
      </c>
      <c r="K2306" s="43" t="s">
        <v>35</v>
      </c>
      <c r="L2306" s="14">
        <f t="shared" si="245"/>
        <v>1</v>
      </c>
      <c r="M2306" s="14" t="str">
        <f t="shared" si="246"/>
        <v>tier - 2</v>
      </c>
      <c r="N2306" s="14">
        <f t="shared" si="247"/>
        <v>1</v>
      </c>
      <c r="O2306" s="8" t="str">
        <f t="shared" si="248"/>
        <v>tier - 3</v>
      </c>
      <c r="P2306" s="8" t="str">
        <f t="shared" si="249"/>
        <v>R1013</v>
      </c>
      <c r="Q2306" s="35" t="str">
        <f t="shared" si="250"/>
        <v>2-Aug-2000</v>
      </c>
      <c r="R2306" s="35">
        <v>36740</v>
      </c>
      <c r="S2306" s="44">
        <f t="shared" si="251"/>
        <v>23</v>
      </c>
      <c r="T2306" s="47">
        <v>44501.4</v>
      </c>
      <c r="U2306" s="14" t="s">
        <v>2332</v>
      </c>
      <c r="V2306" s="58">
        <v>36740</v>
      </c>
      <c r="W2306" s="14">
        <v>1</v>
      </c>
      <c r="X2306" s="77">
        <v>44501.4</v>
      </c>
      <c r="Y2306" s="14" t="s">
        <v>11</v>
      </c>
      <c r="Z2306" s="14" t="s">
        <v>12</v>
      </c>
      <c r="AA2306" s="14" t="s">
        <v>13</v>
      </c>
      <c r="AB2306" s="38">
        <v>23</v>
      </c>
    </row>
    <row r="2307" spans="1:28" x14ac:dyDescent="0.35">
      <c r="A2307" t="s">
        <v>2333</v>
      </c>
      <c r="B2307">
        <v>1993</v>
      </c>
      <c r="C2307" t="s">
        <v>37</v>
      </c>
      <c r="D2307" s="42">
        <v>11</v>
      </c>
      <c r="E2307">
        <v>2</v>
      </c>
      <c r="F2307" s="37">
        <v>44585.46</v>
      </c>
      <c r="G2307" t="s">
        <v>11</v>
      </c>
      <c r="H2307" t="s">
        <v>11</v>
      </c>
      <c r="I2307" t="s">
        <v>42</v>
      </c>
      <c r="J2307" s="40">
        <v>1993</v>
      </c>
      <c r="K2307" s="43" t="s">
        <v>37</v>
      </c>
      <c r="L2307" s="14">
        <f t="shared" si="245"/>
        <v>1</v>
      </c>
      <c r="M2307" s="14" t="str">
        <f t="shared" si="246"/>
        <v>tier - 2</v>
      </c>
      <c r="N2307" s="14">
        <f t="shared" si="247"/>
        <v>9</v>
      </c>
      <c r="O2307" s="8" t="str">
        <f t="shared" si="248"/>
        <v>tier - 2</v>
      </c>
      <c r="P2307" s="8" t="str">
        <f t="shared" si="249"/>
        <v>R1011</v>
      </c>
      <c r="Q2307" s="35" t="str">
        <f t="shared" si="250"/>
        <v>11-Oct-1993</v>
      </c>
      <c r="R2307" s="35">
        <v>34253</v>
      </c>
      <c r="S2307" s="44">
        <f t="shared" si="251"/>
        <v>30</v>
      </c>
      <c r="T2307" s="47">
        <v>44585.46</v>
      </c>
      <c r="U2307" s="14" t="s">
        <v>2333</v>
      </c>
      <c r="V2307" s="58">
        <v>34253</v>
      </c>
      <c r="W2307" s="14">
        <v>2</v>
      </c>
      <c r="X2307" s="77">
        <v>44585.46</v>
      </c>
      <c r="Y2307" s="14" t="s">
        <v>11</v>
      </c>
      <c r="Z2307" s="14" t="s">
        <v>11</v>
      </c>
      <c r="AA2307" s="14" t="s">
        <v>42</v>
      </c>
      <c r="AB2307" s="38">
        <v>30</v>
      </c>
    </row>
    <row r="2308" spans="1:28" x14ac:dyDescent="0.35">
      <c r="A2308" t="s">
        <v>2334</v>
      </c>
      <c r="B2308">
        <v>1971</v>
      </c>
      <c r="C2308" t="s">
        <v>35</v>
      </c>
      <c r="D2308" s="42">
        <v>13</v>
      </c>
      <c r="E2308">
        <v>2</v>
      </c>
      <c r="F2308" s="37">
        <v>44641.2</v>
      </c>
      <c r="G2308" t="s">
        <v>11</v>
      </c>
      <c r="H2308" t="s">
        <v>12</v>
      </c>
      <c r="I2308" t="s">
        <v>247</v>
      </c>
      <c r="J2308" s="40">
        <v>1971</v>
      </c>
      <c r="K2308" s="43" t="s">
        <v>35</v>
      </c>
      <c r="L2308" s="14">
        <f t="shared" si="245"/>
        <v>1</v>
      </c>
      <c r="M2308" s="14" t="str">
        <f t="shared" si="246"/>
        <v>tier - 2</v>
      </c>
      <c r="N2308" s="14">
        <f t="shared" si="247"/>
        <v>1</v>
      </c>
      <c r="O2308" s="8" t="str">
        <f t="shared" si="248"/>
        <v>tier - 3</v>
      </c>
      <c r="P2308" s="8" t="str">
        <f t="shared" si="249"/>
        <v>R1024</v>
      </c>
      <c r="Q2308" s="35" t="str">
        <f t="shared" si="250"/>
        <v>13-Aug-1971</v>
      </c>
      <c r="R2308" s="35">
        <v>26158</v>
      </c>
      <c r="S2308" s="44">
        <f t="shared" si="251"/>
        <v>52</v>
      </c>
      <c r="T2308" s="47">
        <v>44641.2</v>
      </c>
      <c r="U2308" s="14" t="s">
        <v>2334</v>
      </c>
      <c r="V2308" s="58">
        <v>26158</v>
      </c>
      <c r="W2308" s="14">
        <v>2</v>
      </c>
      <c r="X2308" s="77">
        <v>44641.2</v>
      </c>
      <c r="Y2308" s="14" t="s">
        <v>11</v>
      </c>
      <c r="Z2308" s="14" t="s">
        <v>12</v>
      </c>
      <c r="AA2308" s="14" t="s">
        <v>247</v>
      </c>
      <c r="AB2308" s="38">
        <v>52</v>
      </c>
    </row>
    <row r="2309" spans="1:28" x14ac:dyDescent="0.35">
      <c r="A2309" t="s">
        <v>2335</v>
      </c>
      <c r="B2309">
        <v>1962</v>
      </c>
      <c r="C2309" t="s">
        <v>30</v>
      </c>
      <c r="D2309" s="42">
        <v>17</v>
      </c>
      <c r="E2309">
        <v>0</v>
      </c>
      <c r="F2309" s="37">
        <v>45008.959999999999</v>
      </c>
      <c r="G2309" t="s">
        <v>11</v>
      </c>
      <c r="H2309" t="s">
        <v>11</v>
      </c>
      <c r="I2309" t="s">
        <v>13</v>
      </c>
      <c r="J2309" s="40">
        <v>1962</v>
      </c>
      <c r="K2309" s="43" t="s">
        <v>30</v>
      </c>
      <c r="L2309" s="14">
        <f t="shared" ref="L2309:L2346" si="252">MATCH($G$4:$G$2346,$G$4:$G$2346,0)</f>
        <v>1</v>
      </c>
      <c r="M2309" s="14" t="str">
        <f t="shared" ref="M2309:M2346" si="253">IF(G2309="?",INDEX($G$4:$G$2346,MODE($L$4:$L$2346)),G2309)</f>
        <v>tier - 2</v>
      </c>
      <c r="N2309" s="14">
        <f t="shared" ref="N2309:N2346" si="254">MATCH($H$4:$H$2346,$H$4:$H$2346,0)</f>
        <v>9</v>
      </c>
      <c r="O2309" s="8" t="str">
        <f t="shared" ref="O2309:O2346" si="255">IF(H2309="?",INDEX($H$4:$H$2346,MODE($N$4:$N$2346)),H2309)</f>
        <v>tier - 2</v>
      </c>
      <c r="P2309" s="8" t="str">
        <f t="shared" ref="P2309:P2346" si="256">IF(I2309="?","Unknown",I2309)</f>
        <v>R1013</v>
      </c>
      <c r="Q2309" s="35" t="str">
        <f t="shared" ref="Q2309:Q2346" si="257">CONCATENATE(D2309,"-",K2309,"-",J2309)</f>
        <v>17-Dec-1962</v>
      </c>
      <c r="R2309" s="35">
        <v>22997</v>
      </c>
      <c r="S2309" s="44">
        <f t="shared" ref="S2309:S2346" si="258">ROUND((($S$2-R2309)/365),0)</f>
        <v>61</v>
      </c>
      <c r="T2309" s="47">
        <v>45008.959999999999</v>
      </c>
      <c r="U2309" s="14" t="s">
        <v>2335</v>
      </c>
      <c r="V2309" s="58">
        <v>22997</v>
      </c>
      <c r="W2309" s="14">
        <v>0</v>
      </c>
      <c r="X2309" s="77">
        <v>45008.959999999999</v>
      </c>
      <c r="Y2309" s="14" t="s">
        <v>11</v>
      </c>
      <c r="Z2309" s="14" t="s">
        <v>11</v>
      </c>
      <c r="AA2309" s="14" t="s">
        <v>13</v>
      </c>
      <c r="AB2309" s="38">
        <v>61</v>
      </c>
    </row>
    <row r="2310" spans="1:28" x14ac:dyDescent="0.35">
      <c r="A2310" t="s">
        <v>2336</v>
      </c>
      <c r="B2310">
        <v>1974</v>
      </c>
      <c r="C2310" t="s">
        <v>35</v>
      </c>
      <c r="D2310" s="42">
        <v>9</v>
      </c>
      <c r="E2310">
        <v>2</v>
      </c>
      <c r="F2310" s="37">
        <v>45702.02</v>
      </c>
      <c r="G2310" t="s">
        <v>11</v>
      </c>
      <c r="H2310" t="s">
        <v>11</v>
      </c>
      <c r="I2310" t="s">
        <v>23</v>
      </c>
      <c r="J2310" s="40">
        <v>1974</v>
      </c>
      <c r="K2310" s="43" t="s">
        <v>35</v>
      </c>
      <c r="L2310" s="14">
        <f t="shared" si="252"/>
        <v>1</v>
      </c>
      <c r="M2310" s="14" t="str">
        <f t="shared" si="253"/>
        <v>tier - 2</v>
      </c>
      <c r="N2310" s="14">
        <f t="shared" si="254"/>
        <v>9</v>
      </c>
      <c r="O2310" s="8" t="str">
        <f t="shared" si="255"/>
        <v>tier - 2</v>
      </c>
      <c r="P2310" s="8" t="str">
        <f t="shared" si="256"/>
        <v>R1012</v>
      </c>
      <c r="Q2310" s="35" t="str">
        <f t="shared" si="257"/>
        <v>9-Aug-1974</v>
      </c>
      <c r="R2310" s="35">
        <v>27250</v>
      </c>
      <c r="S2310" s="44">
        <f t="shared" si="258"/>
        <v>49</v>
      </c>
      <c r="T2310" s="47">
        <v>45702.02</v>
      </c>
      <c r="U2310" s="14" t="s">
        <v>2336</v>
      </c>
      <c r="V2310" s="58">
        <v>27250</v>
      </c>
      <c r="W2310" s="14">
        <v>2</v>
      </c>
      <c r="X2310" s="77">
        <v>45702.02</v>
      </c>
      <c r="Y2310" s="14" t="s">
        <v>11</v>
      </c>
      <c r="Z2310" s="14" t="s">
        <v>11</v>
      </c>
      <c r="AA2310" s="14" t="s">
        <v>23</v>
      </c>
      <c r="AB2310" s="38">
        <v>49</v>
      </c>
    </row>
    <row r="2311" spans="1:28" x14ac:dyDescent="0.35">
      <c r="A2311" t="s">
        <v>2337</v>
      </c>
      <c r="B2311">
        <v>1960</v>
      </c>
      <c r="C2311" t="s">
        <v>30</v>
      </c>
      <c r="D2311" s="42">
        <v>21</v>
      </c>
      <c r="E2311">
        <v>0</v>
      </c>
      <c r="F2311" s="37">
        <v>45710.21</v>
      </c>
      <c r="G2311" t="s">
        <v>11</v>
      </c>
      <c r="H2311" t="s">
        <v>11</v>
      </c>
      <c r="I2311" t="s">
        <v>168</v>
      </c>
      <c r="J2311" s="40">
        <v>1960</v>
      </c>
      <c r="K2311" s="43" t="s">
        <v>30</v>
      </c>
      <c r="L2311" s="14">
        <f t="shared" si="252"/>
        <v>1</v>
      </c>
      <c r="M2311" s="14" t="str">
        <f t="shared" si="253"/>
        <v>tier - 2</v>
      </c>
      <c r="N2311" s="14">
        <f t="shared" si="254"/>
        <v>9</v>
      </c>
      <c r="O2311" s="8" t="str">
        <f t="shared" si="255"/>
        <v>tier - 2</v>
      </c>
      <c r="P2311" s="8" t="str">
        <f t="shared" si="256"/>
        <v>R1016</v>
      </c>
      <c r="Q2311" s="35" t="str">
        <f t="shared" si="257"/>
        <v>21-Dec-1960</v>
      </c>
      <c r="R2311" s="35">
        <v>22271</v>
      </c>
      <c r="S2311" s="44">
        <f t="shared" si="258"/>
        <v>63</v>
      </c>
      <c r="T2311" s="47">
        <v>45710.21</v>
      </c>
      <c r="U2311" s="14" t="s">
        <v>2337</v>
      </c>
      <c r="V2311" s="58">
        <v>22271</v>
      </c>
      <c r="W2311" s="14">
        <v>0</v>
      </c>
      <c r="X2311" s="77">
        <v>45710.21</v>
      </c>
      <c r="Y2311" s="14" t="s">
        <v>11</v>
      </c>
      <c r="Z2311" s="14" t="s">
        <v>11</v>
      </c>
      <c r="AA2311" s="14" t="s">
        <v>168</v>
      </c>
      <c r="AB2311" s="38">
        <v>63</v>
      </c>
    </row>
    <row r="2312" spans="1:28" x14ac:dyDescent="0.35">
      <c r="A2312" t="s">
        <v>2338</v>
      </c>
      <c r="B2312">
        <v>1979</v>
      </c>
      <c r="C2312" t="s">
        <v>35</v>
      </c>
      <c r="D2312" s="42">
        <v>12</v>
      </c>
      <c r="E2312">
        <v>0</v>
      </c>
      <c r="F2312" s="37">
        <v>45863.21</v>
      </c>
      <c r="G2312" t="s">
        <v>11</v>
      </c>
      <c r="H2312" t="s">
        <v>16</v>
      </c>
      <c r="I2312" t="s">
        <v>13</v>
      </c>
      <c r="J2312" s="40">
        <v>1979</v>
      </c>
      <c r="K2312" s="43" t="s">
        <v>35</v>
      </c>
      <c r="L2312" s="14">
        <f t="shared" si="252"/>
        <v>1</v>
      </c>
      <c r="M2312" s="14" t="str">
        <f t="shared" si="253"/>
        <v>tier - 2</v>
      </c>
      <c r="N2312" s="14">
        <f t="shared" si="254"/>
        <v>2</v>
      </c>
      <c r="O2312" s="8" t="str">
        <f t="shared" si="255"/>
        <v>tier - 1</v>
      </c>
      <c r="P2312" s="8" t="str">
        <f t="shared" si="256"/>
        <v>R1013</v>
      </c>
      <c r="Q2312" s="35" t="str">
        <f t="shared" si="257"/>
        <v>12-Aug-1979</v>
      </c>
      <c r="R2312" s="35">
        <v>29079</v>
      </c>
      <c r="S2312" s="44">
        <f t="shared" si="258"/>
        <v>44</v>
      </c>
      <c r="T2312" s="47">
        <v>45863.21</v>
      </c>
      <c r="U2312" s="14" t="s">
        <v>2338</v>
      </c>
      <c r="V2312" s="58">
        <v>29079</v>
      </c>
      <c r="W2312" s="14">
        <v>0</v>
      </c>
      <c r="X2312" s="77">
        <v>45863.21</v>
      </c>
      <c r="Y2312" s="14" t="s">
        <v>11</v>
      </c>
      <c r="Z2312" s="14" t="s">
        <v>16</v>
      </c>
      <c r="AA2312" s="14" t="s">
        <v>13</v>
      </c>
      <c r="AB2312" s="38">
        <v>44</v>
      </c>
    </row>
    <row r="2313" spans="1:28" x14ac:dyDescent="0.35">
      <c r="A2313" t="s">
        <v>2339</v>
      </c>
      <c r="B2313">
        <v>1985</v>
      </c>
      <c r="C2313" t="s">
        <v>20</v>
      </c>
      <c r="D2313" s="42">
        <v>30</v>
      </c>
      <c r="E2313">
        <v>2</v>
      </c>
      <c r="F2313" s="37">
        <v>46113.51</v>
      </c>
      <c r="G2313" t="s">
        <v>11</v>
      </c>
      <c r="H2313" t="s">
        <v>12</v>
      </c>
      <c r="I2313" t="s">
        <v>42</v>
      </c>
      <c r="J2313" s="40">
        <v>1985</v>
      </c>
      <c r="K2313" s="43" t="s">
        <v>20</v>
      </c>
      <c r="L2313" s="14">
        <f t="shared" si="252"/>
        <v>1</v>
      </c>
      <c r="M2313" s="14" t="str">
        <f t="shared" si="253"/>
        <v>tier - 2</v>
      </c>
      <c r="N2313" s="14">
        <f t="shared" si="254"/>
        <v>1</v>
      </c>
      <c r="O2313" s="8" t="str">
        <f t="shared" si="255"/>
        <v>tier - 3</v>
      </c>
      <c r="P2313" s="8" t="str">
        <f t="shared" si="256"/>
        <v>R1011</v>
      </c>
      <c r="Q2313" s="35" t="str">
        <f t="shared" si="257"/>
        <v>30-Sep-1985</v>
      </c>
      <c r="R2313" s="35">
        <v>31320</v>
      </c>
      <c r="S2313" s="44">
        <f t="shared" si="258"/>
        <v>38</v>
      </c>
      <c r="T2313" s="47">
        <v>46113.51</v>
      </c>
      <c r="U2313" s="14" t="s">
        <v>2339</v>
      </c>
      <c r="V2313" s="58">
        <v>31320</v>
      </c>
      <c r="W2313" s="14">
        <v>2</v>
      </c>
      <c r="X2313" s="77">
        <v>46113.51</v>
      </c>
      <c r="Y2313" s="14" t="s">
        <v>11</v>
      </c>
      <c r="Z2313" s="14" t="s">
        <v>12</v>
      </c>
      <c r="AA2313" s="14" t="s">
        <v>42</v>
      </c>
      <c r="AB2313" s="38">
        <v>38</v>
      </c>
    </row>
    <row r="2314" spans="1:28" x14ac:dyDescent="0.35">
      <c r="A2314" t="s">
        <v>2340</v>
      </c>
      <c r="B2314">
        <v>1962</v>
      </c>
      <c r="C2314" t="s">
        <v>30</v>
      </c>
      <c r="D2314" s="42">
        <v>4</v>
      </c>
      <c r="E2314">
        <v>3</v>
      </c>
      <c r="F2314" s="37">
        <v>46130.53</v>
      </c>
      <c r="G2314" t="s">
        <v>16</v>
      </c>
      <c r="H2314" t="s">
        <v>16</v>
      </c>
      <c r="I2314" t="s">
        <v>23</v>
      </c>
      <c r="J2314" s="40">
        <v>1962</v>
      </c>
      <c r="K2314" s="43" t="s">
        <v>30</v>
      </c>
      <c r="L2314" s="14">
        <f t="shared" si="252"/>
        <v>240</v>
      </c>
      <c r="M2314" s="14" t="str">
        <f t="shared" si="253"/>
        <v>tier - 1</v>
      </c>
      <c r="N2314" s="14">
        <f t="shared" si="254"/>
        <v>2</v>
      </c>
      <c r="O2314" s="8" t="str">
        <f t="shared" si="255"/>
        <v>tier - 1</v>
      </c>
      <c r="P2314" s="8" t="str">
        <f t="shared" si="256"/>
        <v>R1012</v>
      </c>
      <c r="Q2314" s="35" t="str">
        <f t="shared" si="257"/>
        <v>4-Dec-1962</v>
      </c>
      <c r="R2314" s="35">
        <v>22984</v>
      </c>
      <c r="S2314" s="44">
        <f t="shared" si="258"/>
        <v>61</v>
      </c>
      <c r="T2314" s="47">
        <v>46130.53</v>
      </c>
      <c r="U2314" s="14" t="s">
        <v>2340</v>
      </c>
      <c r="V2314" s="58">
        <v>22984</v>
      </c>
      <c r="W2314" s="14">
        <v>3</v>
      </c>
      <c r="X2314" s="77">
        <v>46130.53</v>
      </c>
      <c r="Y2314" s="14" t="s">
        <v>16</v>
      </c>
      <c r="Z2314" s="14" t="s">
        <v>16</v>
      </c>
      <c r="AA2314" s="14" t="s">
        <v>23</v>
      </c>
      <c r="AB2314" s="38">
        <v>61</v>
      </c>
    </row>
    <row r="2315" spans="1:28" x14ac:dyDescent="0.35">
      <c r="A2315" t="s">
        <v>2341</v>
      </c>
      <c r="B2315">
        <v>1976</v>
      </c>
      <c r="C2315" t="s">
        <v>30</v>
      </c>
      <c r="D2315" s="42">
        <v>2</v>
      </c>
      <c r="E2315">
        <v>3</v>
      </c>
      <c r="F2315" s="37">
        <v>46151.12</v>
      </c>
      <c r="G2315" t="s">
        <v>16</v>
      </c>
      <c r="H2315" t="s">
        <v>12</v>
      </c>
      <c r="I2315" t="s">
        <v>13</v>
      </c>
      <c r="J2315" s="40">
        <v>1976</v>
      </c>
      <c r="K2315" s="43" t="s">
        <v>30</v>
      </c>
      <c r="L2315" s="14">
        <f t="shared" si="252"/>
        <v>240</v>
      </c>
      <c r="M2315" s="14" t="str">
        <f t="shared" si="253"/>
        <v>tier - 1</v>
      </c>
      <c r="N2315" s="14">
        <f t="shared" si="254"/>
        <v>1</v>
      </c>
      <c r="O2315" s="8" t="str">
        <f t="shared" si="255"/>
        <v>tier - 3</v>
      </c>
      <c r="P2315" s="8" t="str">
        <f t="shared" si="256"/>
        <v>R1013</v>
      </c>
      <c r="Q2315" s="35" t="str">
        <f t="shared" si="257"/>
        <v>2-Dec-1976</v>
      </c>
      <c r="R2315" s="35">
        <v>28096</v>
      </c>
      <c r="S2315" s="44">
        <f t="shared" si="258"/>
        <v>47</v>
      </c>
      <c r="T2315" s="47">
        <v>46151.12</v>
      </c>
      <c r="U2315" s="14" t="s">
        <v>2341</v>
      </c>
      <c r="V2315" s="58">
        <v>28096</v>
      </c>
      <c r="W2315" s="14">
        <v>3</v>
      </c>
      <c r="X2315" s="77">
        <v>46151.12</v>
      </c>
      <c r="Y2315" s="14" t="s">
        <v>16</v>
      </c>
      <c r="Z2315" s="14" t="s">
        <v>12</v>
      </c>
      <c r="AA2315" s="14" t="s">
        <v>13</v>
      </c>
      <c r="AB2315" s="38">
        <v>47</v>
      </c>
    </row>
    <row r="2316" spans="1:28" x14ac:dyDescent="0.35">
      <c r="A2316" t="s">
        <v>2342</v>
      </c>
      <c r="B2316">
        <v>1978</v>
      </c>
      <c r="C2316" t="s">
        <v>35</v>
      </c>
      <c r="D2316" s="42">
        <v>17</v>
      </c>
      <c r="E2316">
        <v>2</v>
      </c>
      <c r="F2316" s="37">
        <v>46200.99</v>
      </c>
      <c r="G2316" t="s">
        <v>16</v>
      </c>
      <c r="H2316" t="s">
        <v>16</v>
      </c>
      <c r="I2316" t="s">
        <v>13</v>
      </c>
      <c r="J2316" s="40">
        <v>1978</v>
      </c>
      <c r="K2316" s="43" t="s">
        <v>35</v>
      </c>
      <c r="L2316" s="14">
        <f t="shared" si="252"/>
        <v>240</v>
      </c>
      <c r="M2316" s="14" t="str">
        <f t="shared" si="253"/>
        <v>tier - 1</v>
      </c>
      <c r="N2316" s="14">
        <f t="shared" si="254"/>
        <v>2</v>
      </c>
      <c r="O2316" s="8" t="str">
        <f t="shared" si="255"/>
        <v>tier - 1</v>
      </c>
      <c r="P2316" s="8" t="str">
        <f t="shared" si="256"/>
        <v>R1013</v>
      </c>
      <c r="Q2316" s="35" t="str">
        <f t="shared" si="257"/>
        <v>17-Aug-1978</v>
      </c>
      <c r="R2316" s="35">
        <v>28719</v>
      </c>
      <c r="S2316" s="44">
        <f t="shared" si="258"/>
        <v>45</v>
      </c>
      <c r="T2316" s="47">
        <v>46200.99</v>
      </c>
      <c r="U2316" s="14" t="s">
        <v>2342</v>
      </c>
      <c r="V2316" s="58">
        <v>28719</v>
      </c>
      <c r="W2316" s="14">
        <v>2</v>
      </c>
      <c r="X2316" s="77">
        <v>46200.99</v>
      </c>
      <c r="Y2316" s="14" t="s">
        <v>16</v>
      </c>
      <c r="Z2316" s="14" t="s">
        <v>16</v>
      </c>
      <c r="AA2316" s="14" t="s">
        <v>13</v>
      </c>
      <c r="AB2316" s="38">
        <v>45</v>
      </c>
    </row>
    <row r="2317" spans="1:28" x14ac:dyDescent="0.35">
      <c r="A2317" t="s">
        <v>2343</v>
      </c>
      <c r="B2317">
        <v>1971</v>
      </c>
      <c r="C2317" t="s">
        <v>30</v>
      </c>
      <c r="D2317" s="42">
        <v>6</v>
      </c>
      <c r="E2317">
        <v>3</v>
      </c>
      <c r="F2317" s="37">
        <v>46255.11</v>
      </c>
      <c r="G2317" t="s">
        <v>16</v>
      </c>
      <c r="H2317" t="s">
        <v>12</v>
      </c>
      <c r="I2317" t="s">
        <v>247</v>
      </c>
      <c r="J2317" s="40">
        <v>1971</v>
      </c>
      <c r="K2317" s="43" t="s">
        <v>30</v>
      </c>
      <c r="L2317" s="14">
        <f t="shared" si="252"/>
        <v>240</v>
      </c>
      <c r="M2317" s="14" t="str">
        <f t="shared" si="253"/>
        <v>tier - 1</v>
      </c>
      <c r="N2317" s="14">
        <f t="shared" si="254"/>
        <v>1</v>
      </c>
      <c r="O2317" s="8" t="str">
        <f t="shared" si="255"/>
        <v>tier - 3</v>
      </c>
      <c r="P2317" s="8" t="str">
        <f t="shared" si="256"/>
        <v>R1024</v>
      </c>
      <c r="Q2317" s="35" t="str">
        <f t="shared" si="257"/>
        <v>6-Dec-1971</v>
      </c>
      <c r="R2317" s="35">
        <v>26273</v>
      </c>
      <c r="S2317" s="44">
        <f t="shared" si="258"/>
        <v>52</v>
      </c>
      <c r="T2317" s="47">
        <v>46255.11</v>
      </c>
      <c r="U2317" s="14" t="s">
        <v>2343</v>
      </c>
      <c r="V2317" s="58">
        <v>26273</v>
      </c>
      <c r="W2317" s="14">
        <v>3</v>
      </c>
      <c r="X2317" s="77">
        <v>46255.11</v>
      </c>
      <c r="Y2317" s="14" t="s">
        <v>16</v>
      </c>
      <c r="Z2317" s="14" t="s">
        <v>12</v>
      </c>
      <c r="AA2317" s="14" t="s">
        <v>247</v>
      </c>
      <c r="AB2317" s="38">
        <v>52</v>
      </c>
    </row>
    <row r="2318" spans="1:28" x14ac:dyDescent="0.35">
      <c r="A2318" t="s">
        <v>2344</v>
      </c>
      <c r="B2318">
        <v>1961</v>
      </c>
      <c r="C2318" t="s">
        <v>35</v>
      </c>
      <c r="D2318" s="42">
        <v>8</v>
      </c>
      <c r="E2318">
        <v>0</v>
      </c>
      <c r="F2318" s="37">
        <v>46599.11</v>
      </c>
      <c r="G2318" t="s">
        <v>16</v>
      </c>
      <c r="H2318" t="s">
        <v>16</v>
      </c>
      <c r="I2318" t="s">
        <v>13</v>
      </c>
      <c r="J2318" s="40">
        <v>1961</v>
      </c>
      <c r="K2318" s="43" t="s">
        <v>35</v>
      </c>
      <c r="L2318" s="14">
        <f t="shared" si="252"/>
        <v>240</v>
      </c>
      <c r="M2318" s="14" t="str">
        <f t="shared" si="253"/>
        <v>tier - 1</v>
      </c>
      <c r="N2318" s="14">
        <f t="shared" si="254"/>
        <v>2</v>
      </c>
      <c r="O2318" s="8" t="str">
        <f t="shared" si="255"/>
        <v>tier - 1</v>
      </c>
      <c r="P2318" s="8" t="str">
        <f t="shared" si="256"/>
        <v>R1013</v>
      </c>
      <c r="Q2318" s="35" t="str">
        <f t="shared" si="257"/>
        <v>8-Aug-1961</v>
      </c>
      <c r="R2318" s="35">
        <v>22501</v>
      </c>
      <c r="S2318" s="44">
        <f t="shared" si="258"/>
        <v>62</v>
      </c>
      <c r="T2318" s="47">
        <v>46599.11</v>
      </c>
      <c r="U2318" s="14" t="s">
        <v>2344</v>
      </c>
      <c r="V2318" s="58">
        <v>22501</v>
      </c>
      <c r="W2318" s="14">
        <v>0</v>
      </c>
      <c r="X2318" s="77">
        <v>46599.11</v>
      </c>
      <c r="Y2318" s="14" t="s">
        <v>16</v>
      </c>
      <c r="Z2318" s="14" t="s">
        <v>16</v>
      </c>
      <c r="AA2318" s="14" t="s">
        <v>13</v>
      </c>
      <c r="AB2318" s="38">
        <v>62</v>
      </c>
    </row>
    <row r="2319" spans="1:28" x14ac:dyDescent="0.35">
      <c r="A2319" t="s">
        <v>2345</v>
      </c>
      <c r="B2319">
        <v>1969</v>
      </c>
      <c r="C2319" t="s">
        <v>18</v>
      </c>
      <c r="D2319" s="42">
        <v>23</v>
      </c>
      <c r="E2319">
        <v>3</v>
      </c>
      <c r="F2319" s="37">
        <v>46661.440000000002</v>
      </c>
      <c r="G2319" t="s">
        <v>16</v>
      </c>
      <c r="H2319" t="s">
        <v>12</v>
      </c>
      <c r="I2319" t="s">
        <v>23</v>
      </c>
      <c r="J2319" s="40">
        <v>1969</v>
      </c>
      <c r="K2319" s="43" t="s">
        <v>18</v>
      </c>
      <c r="L2319" s="14">
        <f t="shared" si="252"/>
        <v>240</v>
      </c>
      <c r="M2319" s="14" t="str">
        <f t="shared" si="253"/>
        <v>tier - 1</v>
      </c>
      <c r="N2319" s="14">
        <f t="shared" si="254"/>
        <v>1</v>
      </c>
      <c r="O2319" s="8" t="str">
        <f t="shared" si="255"/>
        <v>tier - 3</v>
      </c>
      <c r="P2319" s="8" t="str">
        <f t="shared" si="256"/>
        <v>R1012</v>
      </c>
      <c r="Q2319" s="35" t="str">
        <f t="shared" si="257"/>
        <v>23-Jun-1969</v>
      </c>
      <c r="R2319" s="35">
        <v>25377</v>
      </c>
      <c r="S2319" s="44">
        <f t="shared" si="258"/>
        <v>54</v>
      </c>
      <c r="T2319" s="47">
        <v>46661.440000000002</v>
      </c>
      <c r="U2319" s="14" t="s">
        <v>2345</v>
      </c>
      <c r="V2319" s="58">
        <v>25377</v>
      </c>
      <c r="W2319" s="14">
        <v>3</v>
      </c>
      <c r="X2319" s="77">
        <v>46661.440000000002</v>
      </c>
      <c r="Y2319" s="14" t="s">
        <v>16</v>
      </c>
      <c r="Z2319" s="14" t="s">
        <v>12</v>
      </c>
      <c r="AA2319" s="14" t="s">
        <v>23</v>
      </c>
      <c r="AB2319" s="38">
        <v>54</v>
      </c>
    </row>
    <row r="2320" spans="1:28" x14ac:dyDescent="0.35">
      <c r="A2320" t="s">
        <v>2346</v>
      </c>
      <c r="B2320">
        <v>1960</v>
      </c>
      <c r="C2320" t="s">
        <v>15</v>
      </c>
      <c r="D2320" s="42">
        <v>17</v>
      </c>
      <c r="E2320">
        <v>3</v>
      </c>
      <c r="F2320" s="37">
        <v>46718.16</v>
      </c>
      <c r="G2320" t="s">
        <v>16</v>
      </c>
      <c r="H2320" t="s">
        <v>16</v>
      </c>
      <c r="I2320" t="s">
        <v>23</v>
      </c>
      <c r="J2320" s="40">
        <v>1960</v>
      </c>
      <c r="K2320" s="43" t="s">
        <v>15</v>
      </c>
      <c r="L2320" s="14">
        <f t="shared" si="252"/>
        <v>240</v>
      </c>
      <c r="M2320" s="14" t="str">
        <f t="shared" si="253"/>
        <v>tier - 1</v>
      </c>
      <c r="N2320" s="14">
        <f t="shared" si="254"/>
        <v>2</v>
      </c>
      <c r="O2320" s="8" t="str">
        <f t="shared" si="255"/>
        <v>tier - 1</v>
      </c>
      <c r="P2320" s="8" t="str">
        <f t="shared" si="256"/>
        <v>R1012</v>
      </c>
      <c r="Q2320" s="35" t="str">
        <f t="shared" si="257"/>
        <v>17-Nov-1960</v>
      </c>
      <c r="R2320" s="35">
        <v>22237</v>
      </c>
      <c r="S2320" s="44">
        <f t="shared" si="258"/>
        <v>63</v>
      </c>
      <c r="T2320" s="47">
        <v>46718.16</v>
      </c>
      <c r="U2320" s="14" t="s">
        <v>2346</v>
      </c>
      <c r="V2320" s="58">
        <v>22237</v>
      </c>
      <c r="W2320" s="14">
        <v>3</v>
      </c>
      <c r="X2320" s="77">
        <v>46718.16</v>
      </c>
      <c r="Y2320" s="14" t="s">
        <v>16</v>
      </c>
      <c r="Z2320" s="14" t="s">
        <v>16</v>
      </c>
      <c r="AA2320" s="14" t="s">
        <v>23</v>
      </c>
      <c r="AB2320" s="38">
        <v>63</v>
      </c>
    </row>
    <row r="2321" spans="1:28" x14ac:dyDescent="0.35">
      <c r="A2321" t="s">
        <v>2347</v>
      </c>
      <c r="B2321">
        <v>1958</v>
      </c>
      <c r="C2321" t="s">
        <v>20</v>
      </c>
      <c r="D2321" s="42">
        <v>15</v>
      </c>
      <c r="E2321">
        <v>0</v>
      </c>
      <c r="F2321" s="37">
        <v>46889.26</v>
      </c>
      <c r="G2321" t="s">
        <v>11</v>
      </c>
      <c r="H2321" t="s">
        <v>12</v>
      </c>
      <c r="I2321" t="s">
        <v>13</v>
      </c>
      <c r="J2321" s="40">
        <v>1958</v>
      </c>
      <c r="K2321" s="43" t="s">
        <v>20</v>
      </c>
      <c r="L2321" s="14">
        <f t="shared" si="252"/>
        <v>1</v>
      </c>
      <c r="M2321" s="14" t="str">
        <f t="shared" si="253"/>
        <v>tier - 2</v>
      </c>
      <c r="N2321" s="14">
        <f t="shared" si="254"/>
        <v>1</v>
      </c>
      <c r="O2321" s="8" t="str">
        <f t="shared" si="255"/>
        <v>tier - 3</v>
      </c>
      <c r="P2321" s="8" t="str">
        <f t="shared" si="256"/>
        <v>R1013</v>
      </c>
      <c r="Q2321" s="35" t="str">
        <f t="shared" si="257"/>
        <v>15-Sep-1958</v>
      </c>
      <c r="R2321" s="35">
        <v>21443</v>
      </c>
      <c r="S2321" s="44">
        <f t="shared" si="258"/>
        <v>65</v>
      </c>
      <c r="T2321" s="47">
        <v>46889.26</v>
      </c>
      <c r="U2321" s="14" t="s">
        <v>2347</v>
      </c>
      <c r="V2321" s="58">
        <v>21443</v>
      </c>
      <c r="W2321" s="14">
        <v>0</v>
      </c>
      <c r="X2321" s="77">
        <v>46889.26</v>
      </c>
      <c r="Y2321" s="14" t="s">
        <v>11</v>
      </c>
      <c r="Z2321" s="14" t="s">
        <v>12</v>
      </c>
      <c r="AA2321" s="14" t="s">
        <v>13</v>
      </c>
      <c r="AB2321" s="38">
        <v>65</v>
      </c>
    </row>
    <row r="2322" spans="1:28" x14ac:dyDescent="0.35">
      <c r="A2322" t="s">
        <v>2348</v>
      </c>
      <c r="B2322">
        <v>1959</v>
      </c>
      <c r="C2322" t="s">
        <v>10</v>
      </c>
      <c r="D2322" s="42">
        <v>14</v>
      </c>
      <c r="E2322">
        <v>0</v>
      </c>
      <c r="F2322" s="37">
        <v>47055.53</v>
      </c>
      <c r="G2322" t="s">
        <v>11</v>
      </c>
      <c r="H2322" t="s">
        <v>16</v>
      </c>
      <c r="I2322" t="s">
        <v>13</v>
      </c>
      <c r="J2322" s="40">
        <v>1959</v>
      </c>
      <c r="K2322" s="43" t="s">
        <v>10</v>
      </c>
      <c r="L2322" s="14">
        <f t="shared" si="252"/>
        <v>1</v>
      </c>
      <c r="M2322" s="14" t="str">
        <f t="shared" si="253"/>
        <v>tier - 2</v>
      </c>
      <c r="N2322" s="14">
        <f t="shared" si="254"/>
        <v>2</v>
      </c>
      <c r="O2322" s="8" t="str">
        <f t="shared" si="255"/>
        <v>tier - 1</v>
      </c>
      <c r="P2322" s="8" t="str">
        <f t="shared" si="256"/>
        <v>R1013</v>
      </c>
      <c r="Q2322" s="35" t="str">
        <f t="shared" si="257"/>
        <v>14-Jul-1959</v>
      </c>
      <c r="R2322" s="35">
        <v>21745</v>
      </c>
      <c r="S2322" s="44">
        <f t="shared" si="258"/>
        <v>64</v>
      </c>
      <c r="T2322" s="47">
        <v>47055.53</v>
      </c>
      <c r="U2322" s="14" t="s">
        <v>2348</v>
      </c>
      <c r="V2322" s="58">
        <v>21745</v>
      </c>
      <c r="W2322" s="14">
        <v>0</v>
      </c>
      <c r="X2322" s="77">
        <v>47055.53</v>
      </c>
      <c r="Y2322" s="14" t="s">
        <v>11</v>
      </c>
      <c r="Z2322" s="14" t="s">
        <v>16</v>
      </c>
      <c r="AA2322" s="14" t="s">
        <v>13</v>
      </c>
      <c r="AB2322" s="38">
        <v>64</v>
      </c>
    </row>
    <row r="2323" spans="1:28" x14ac:dyDescent="0.35">
      <c r="A2323" t="s">
        <v>2349</v>
      </c>
      <c r="B2323">
        <v>1970</v>
      </c>
      <c r="C2323" t="s">
        <v>30</v>
      </c>
      <c r="D2323" s="42">
        <v>28</v>
      </c>
      <c r="E2323">
        <v>2</v>
      </c>
      <c r="F2323" s="37">
        <v>47269.85</v>
      </c>
      <c r="G2323" t="s">
        <v>16</v>
      </c>
      <c r="H2323" t="s">
        <v>11</v>
      </c>
      <c r="I2323" t="s">
        <v>13</v>
      </c>
      <c r="J2323" s="40">
        <v>1970</v>
      </c>
      <c r="K2323" s="43" t="s">
        <v>30</v>
      </c>
      <c r="L2323" s="14">
        <f t="shared" si="252"/>
        <v>240</v>
      </c>
      <c r="M2323" s="14" t="str">
        <f t="shared" si="253"/>
        <v>tier - 1</v>
      </c>
      <c r="N2323" s="14">
        <f t="shared" si="254"/>
        <v>9</v>
      </c>
      <c r="O2323" s="8" t="str">
        <f t="shared" si="255"/>
        <v>tier - 2</v>
      </c>
      <c r="P2323" s="8" t="str">
        <f t="shared" si="256"/>
        <v>R1013</v>
      </c>
      <c r="Q2323" s="35" t="str">
        <f t="shared" si="257"/>
        <v>28-Dec-1970</v>
      </c>
      <c r="R2323" s="35">
        <v>25930</v>
      </c>
      <c r="S2323" s="44">
        <f t="shared" si="258"/>
        <v>52</v>
      </c>
      <c r="T2323" s="47">
        <v>47269.85</v>
      </c>
      <c r="U2323" s="14" t="s">
        <v>2349</v>
      </c>
      <c r="V2323" s="58">
        <v>25930</v>
      </c>
      <c r="W2323" s="14">
        <v>2</v>
      </c>
      <c r="X2323" s="77">
        <v>47269.85</v>
      </c>
      <c r="Y2323" s="14" t="s">
        <v>16</v>
      </c>
      <c r="Z2323" s="14" t="s">
        <v>11</v>
      </c>
      <c r="AA2323" s="14" t="s">
        <v>13</v>
      </c>
      <c r="AB2323" s="38">
        <v>52</v>
      </c>
    </row>
    <row r="2324" spans="1:28" x14ac:dyDescent="0.35">
      <c r="A2324" t="s">
        <v>2350</v>
      </c>
      <c r="B2324">
        <v>1958</v>
      </c>
      <c r="C2324" t="s">
        <v>20</v>
      </c>
      <c r="D2324" s="42">
        <v>3</v>
      </c>
      <c r="E2324">
        <v>2</v>
      </c>
      <c r="F2324" s="37">
        <v>47291.06</v>
      </c>
      <c r="G2324" t="s">
        <v>11</v>
      </c>
      <c r="H2324" t="s">
        <v>16</v>
      </c>
      <c r="I2324" t="s">
        <v>42</v>
      </c>
      <c r="J2324" s="40">
        <v>1958</v>
      </c>
      <c r="K2324" s="43" t="s">
        <v>20</v>
      </c>
      <c r="L2324" s="14">
        <f t="shared" si="252"/>
        <v>1</v>
      </c>
      <c r="M2324" s="14" t="str">
        <f t="shared" si="253"/>
        <v>tier - 2</v>
      </c>
      <c r="N2324" s="14">
        <f t="shared" si="254"/>
        <v>2</v>
      </c>
      <c r="O2324" s="8" t="str">
        <f t="shared" si="255"/>
        <v>tier - 1</v>
      </c>
      <c r="P2324" s="8" t="str">
        <f t="shared" si="256"/>
        <v>R1011</v>
      </c>
      <c r="Q2324" s="35" t="str">
        <f t="shared" si="257"/>
        <v>3-Sep-1958</v>
      </c>
      <c r="R2324" s="35">
        <v>21431</v>
      </c>
      <c r="S2324" s="44">
        <f t="shared" si="258"/>
        <v>65</v>
      </c>
      <c r="T2324" s="47">
        <v>47291.06</v>
      </c>
      <c r="U2324" s="14" t="s">
        <v>2350</v>
      </c>
      <c r="V2324" s="58">
        <v>21431</v>
      </c>
      <c r="W2324" s="14">
        <v>2</v>
      </c>
      <c r="X2324" s="77">
        <v>47291.06</v>
      </c>
      <c r="Y2324" s="14" t="s">
        <v>11</v>
      </c>
      <c r="Z2324" s="14" t="s">
        <v>16</v>
      </c>
      <c r="AA2324" s="14" t="s">
        <v>42</v>
      </c>
      <c r="AB2324" s="38">
        <v>65</v>
      </c>
    </row>
    <row r="2325" spans="1:28" x14ac:dyDescent="0.35">
      <c r="A2325" t="s">
        <v>2351</v>
      </c>
      <c r="B2325">
        <v>1959</v>
      </c>
      <c r="C2325" t="s">
        <v>37</v>
      </c>
      <c r="D2325" s="42">
        <v>4</v>
      </c>
      <c r="E2325">
        <v>2</v>
      </c>
      <c r="F2325" s="37">
        <v>47305.31</v>
      </c>
      <c r="G2325" t="s">
        <v>11</v>
      </c>
      <c r="H2325" t="s">
        <v>16</v>
      </c>
      <c r="I2325" t="s">
        <v>42</v>
      </c>
      <c r="J2325" s="40">
        <v>1959</v>
      </c>
      <c r="K2325" s="43" t="s">
        <v>37</v>
      </c>
      <c r="L2325" s="14">
        <f t="shared" si="252"/>
        <v>1</v>
      </c>
      <c r="M2325" s="14" t="str">
        <f t="shared" si="253"/>
        <v>tier - 2</v>
      </c>
      <c r="N2325" s="14">
        <f t="shared" si="254"/>
        <v>2</v>
      </c>
      <c r="O2325" s="8" t="str">
        <f t="shared" si="255"/>
        <v>tier - 1</v>
      </c>
      <c r="P2325" s="8" t="str">
        <f t="shared" si="256"/>
        <v>R1011</v>
      </c>
      <c r="Q2325" s="35" t="str">
        <f t="shared" si="257"/>
        <v>4-Oct-1959</v>
      </c>
      <c r="R2325" s="35">
        <v>21827</v>
      </c>
      <c r="S2325" s="44">
        <f t="shared" si="258"/>
        <v>64</v>
      </c>
      <c r="T2325" s="47">
        <v>47305.31</v>
      </c>
      <c r="U2325" s="14" t="s">
        <v>2351</v>
      </c>
      <c r="V2325" s="58">
        <v>21827</v>
      </c>
      <c r="W2325" s="14">
        <v>2</v>
      </c>
      <c r="X2325" s="77">
        <v>47305.31</v>
      </c>
      <c r="Y2325" s="14" t="s">
        <v>11</v>
      </c>
      <c r="Z2325" s="14" t="s">
        <v>16</v>
      </c>
      <c r="AA2325" s="14" t="s">
        <v>42</v>
      </c>
      <c r="AB2325" s="38">
        <v>64</v>
      </c>
    </row>
    <row r="2326" spans="1:28" x14ac:dyDescent="0.35">
      <c r="A2326" t="s">
        <v>2352</v>
      </c>
      <c r="B2326">
        <v>1961</v>
      </c>
      <c r="C2326" t="s">
        <v>18</v>
      </c>
      <c r="D2326" s="42">
        <v>13</v>
      </c>
      <c r="E2326">
        <v>1</v>
      </c>
      <c r="F2326" s="37">
        <v>47403.88</v>
      </c>
      <c r="G2326" t="s">
        <v>16</v>
      </c>
      <c r="H2326" t="s">
        <v>12</v>
      </c>
      <c r="I2326" t="s">
        <v>42</v>
      </c>
      <c r="J2326" s="40">
        <v>1961</v>
      </c>
      <c r="K2326" s="43" t="s">
        <v>18</v>
      </c>
      <c r="L2326" s="14">
        <f t="shared" si="252"/>
        <v>240</v>
      </c>
      <c r="M2326" s="14" t="str">
        <f t="shared" si="253"/>
        <v>tier - 1</v>
      </c>
      <c r="N2326" s="14">
        <f t="shared" si="254"/>
        <v>1</v>
      </c>
      <c r="O2326" s="8" t="str">
        <f t="shared" si="255"/>
        <v>tier - 3</v>
      </c>
      <c r="P2326" s="8" t="str">
        <f t="shared" si="256"/>
        <v>R1011</v>
      </c>
      <c r="Q2326" s="35" t="str">
        <f t="shared" si="257"/>
        <v>13-Jun-1961</v>
      </c>
      <c r="R2326" s="35">
        <v>22445</v>
      </c>
      <c r="S2326" s="44">
        <f t="shared" si="258"/>
        <v>62</v>
      </c>
      <c r="T2326" s="47">
        <v>47403.88</v>
      </c>
      <c r="U2326" s="14" t="s">
        <v>2352</v>
      </c>
      <c r="V2326" s="58">
        <v>22445</v>
      </c>
      <c r="W2326" s="14">
        <v>1</v>
      </c>
      <c r="X2326" s="77">
        <v>47403.88</v>
      </c>
      <c r="Y2326" s="14" t="s">
        <v>16</v>
      </c>
      <c r="Z2326" s="14" t="s">
        <v>12</v>
      </c>
      <c r="AA2326" s="14" t="s">
        <v>42</v>
      </c>
      <c r="AB2326" s="38">
        <v>62</v>
      </c>
    </row>
    <row r="2327" spans="1:28" x14ac:dyDescent="0.35">
      <c r="A2327" t="s">
        <v>2353</v>
      </c>
      <c r="B2327">
        <v>1971</v>
      </c>
      <c r="C2327" t="s">
        <v>20</v>
      </c>
      <c r="D2327" s="42">
        <v>27</v>
      </c>
      <c r="E2327">
        <v>2</v>
      </c>
      <c r="F2327" s="37">
        <v>47462.89</v>
      </c>
      <c r="G2327" t="s">
        <v>16</v>
      </c>
      <c r="H2327" t="s">
        <v>11</v>
      </c>
      <c r="I2327" t="s">
        <v>13</v>
      </c>
      <c r="J2327" s="40">
        <v>1971</v>
      </c>
      <c r="K2327" s="43" t="s">
        <v>20</v>
      </c>
      <c r="L2327" s="14">
        <f t="shared" si="252"/>
        <v>240</v>
      </c>
      <c r="M2327" s="14" t="str">
        <f t="shared" si="253"/>
        <v>tier - 1</v>
      </c>
      <c r="N2327" s="14">
        <f t="shared" si="254"/>
        <v>9</v>
      </c>
      <c r="O2327" s="8" t="str">
        <f t="shared" si="255"/>
        <v>tier - 2</v>
      </c>
      <c r="P2327" s="8" t="str">
        <f t="shared" si="256"/>
        <v>R1013</v>
      </c>
      <c r="Q2327" s="35" t="str">
        <f t="shared" si="257"/>
        <v>27-Sep-1971</v>
      </c>
      <c r="R2327" s="35">
        <v>26203</v>
      </c>
      <c r="S2327" s="44">
        <f t="shared" si="258"/>
        <v>52</v>
      </c>
      <c r="T2327" s="47">
        <v>47462.89</v>
      </c>
      <c r="U2327" s="14" t="s">
        <v>2353</v>
      </c>
      <c r="V2327" s="58">
        <v>26203</v>
      </c>
      <c r="W2327" s="14">
        <v>2</v>
      </c>
      <c r="X2327" s="77">
        <v>47462.89</v>
      </c>
      <c r="Y2327" s="14" t="s">
        <v>16</v>
      </c>
      <c r="Z2327" s="14" t="s">
        <v>11</v>
      </c>
      <c r="AA2327" s="14" t="s">
        <v>13</v>
      </c>
      <c r="AB2327" s="38">
        <v>52</v>
      </c>
    </row>
    <row r="2328" spans="1:28" x14ac:dyDescent="0.35">
      <c r="A2328" t="s">
        <v>2354</v>
      </c>
      <c r="B2328">
        <v>1964</v>
      </c>
      <c r="C2328" t="s">
        <v>15</v>
      </c>
      <c r="D2328" s="42">
        <v>7</v>
      </c>
      <c r="E2328">
        <v>2</v>
      </c>
      <c r="F2328" s="37">
        <v>47496.49</v>
      </c>
      <c r="G2328" t="s">
        <v>16</v>
      </c>
      <c r="H2328" t="s">
        <v>12</v>
      </c>
      <c r="I2328" t="s">
        <v>23</v>
      </c>
      <c r="J2328" s="40">
        <v>1964</v>
      </c>
      <c r="K2328" s="43" t="s">
        <v>15</v>
      </c>
      <c r="L2328" s="14">
        <f t="shared" si="252"/>
        <v>240</v>
      </c>
      <c r="M2328" s="14" t="str">
        <f t="shared" si="253"/>
        <v>tier - 1</v>
      </c>
      <c r="N2328" s="14">
        <f t="shared" si="254"/>
        <v>1</v>
      </c>
      <c r="O2328" s="8" t="str">
        <f t="shared" si="255"/>
        <v>tier - 3</v>
      </c>
      <c r="P2328" s="8" t="str">
        <f t="shared" si="256"/>
        <v>R1012</v>
      </c>
      <c r="Q2328" s="35" t="str">
        <f t="shared" si="257"/>
        <v>7-Nov-1964</v>
      </c>
      <c r="R2328" s="35">
        <v>23688</v>
      </c>
      <c r="S2328" s="44">
        <f t="shared" si="258"/>
        <v>59</v>
      </c>
      <c r="T2328" s="47">
        <v>47496.49</v>
      </c>
      <c r="U2328" s="14" t="s">
        <v>2354</v>
      </c>
      <c r="V2328" s="58">
        <v>23688</v>
      </c>
      <c r="W2328" s="14">
        <v>2</v>
      </c>
      <c r="X2328" s="77">
        <v>47496.49</v>
      </c>
      <c r="Y2328" s="14" t="s">
        <v>16</v>
      </c>
      <c r="Z2328" s="14" t="s">
        <v>12</v>
      </c>
      <c r="AA2328" s="14" t="s">
        <v>23</v>
      </c>
      <c r="AB2328" s="38">
        <v>59</v>
      </c>
    </row>
    <row r="2329" spans="1:28" x14ac:dyDescent="0.35">
      <c r="A2329" t="s">
        <v>2355</v>
      </c>
      <c r="B2329">
        <v>1963</v>
      </c>
      <c r="C2329" t="s">
        <v>35</v>
      </c>
      <c r="D2329" s="42">
        <v>5</v>
      </c>
      <c r="E2329">
        <v>1</v>
      </c>
      <c r="F2329" s="37">
        <v>47896.79</v>
      </c>
      <c r="G2329" t="s">
        <v>16</v>
      </c>
      <c r="H2329" t="s">
        <v>12</v>
      </c>
      <c r="I2329" t="s">
        <v>247</v>
      </c>
      <c r="J2329" s="40">
        <v>1963</v>
      </c>
      <c r="K2329" s="43" t="s">
        <v>35</v>
      </c>
      <c r="L2329" s="14">
        <f t="shared" si="252"/>
        <v>240</v>
      </c>
      <c r="M2329" s="14" t="str">
        <f t="shared" si="253"/>
        <v>tier - 1</v>
      </c>
      <c r="N2329" s="14">
        <f t="shared" si="254"/>
        <v>1</v>
      </c>
      <c r="O2329" s="8" t="str">
        <f t="shared" si="255"/>
        <v>tier - 3</v>
      </c>
      <c r="P2329" s="8" t="str">
        <f t="shared" si="256"/>
        <v>R1024</v>
      </c>
      <c r="Q2329" s="35" t="str">
        <f t="shared" si="257"/>
        <v>5-Aug-1963</v>
      </c>
      <c r="R2329" s="35">
        <v>23228</v>
      </c>
      <c r="S2329" s="44">
        <f t="shared" si="258"/>
        <v>60</v>
      </c>
      <c r="T2329" s="47">
        <v>47896.79</v>
      </c>
      <c r="U2329" s="14" t="s">
        <v>2355</v>
      </c>
      <c r="V2329" s="58">
        <v>23228</v>
      </c>
      <c r="W2329" s="14">
        <v>1</v>
      </c>
      <c r="X2329" s="77">
        <v>47896.79</v>
      </c>
      <c r="Y2329" s="14" t="s">
        <v>16</v>
      </c>
      <c r="Z2329" s="14" t="s">
        <v>12</v>
      </c>
      <c r="AA2329" s="14" t="s">
        <v>247</v>
      </c>
      <c r="AB2329" s="38">
        <v>60</v>
      </c>
    </row>
    <row r="2330" spans="1:28" x14ac:dyDescent="0.35">
      <c r="A2330" t="s">
        <v>2356</v>
      </c>
      <c r="B2330">
        <v>1958</v>
      </c>
      <c r="C2330" t="s">
        <v>15</v>
      </c>
      <c r="D2330" s="42">
        <v>16</v>
      </c>
      <c r="E2330">
        <v>1</v>
      </c>
      <c r="F2330" s="37">
        <v>47928.03</v>
      </c>
      <c r="G2330" t="s">
        <v>11</v>
      </c>
      <c r="H2330" t="s">
        <v>12</v>
      </c>
      <c r="I2330" t="s">
        <v>42</v>
      </c>
      <c r="J2330" s="40">
        <v>1958</v>
      </c>
      <c r="K2330" s="43" t="s">
        <v>15</v>
      </c>
      <c r="L2330" s="14">
        <f t="shared" si="252"/>
        <v>1</v>
      </c>
      <c r="M2330" s="14" t="str">
        <f t="shared" si="253"/>
        <v>tier - 2</v>
      </c>
      <c r="N2330" s="14">
        <f t="shared" si="254"/>
        <v>1</v>
      </c>
      <c r="O2330" s="8" t="str">
        <f t="shared" si="255"/>
        <v>tier - 3</v>
      </c>
      <c r="P2330" s="8" t="str">
        <f t="shared" si="256"/>
        <v>R1011</v>
      </c>
      <c r="Q2330" s="35" t="str">
        <f t="shared" si="257"/>
        <v>16-Nov-1958</v>
      </c>
      <c r="R2330" s="35">
        <v>21505</v>
      </c>
      <c r="S2330" s="44">
        <f t="shared" si="258"/>
        <v>65</v>
      </c>
      <c r="T2330" s="47">
        <v>47928.03</v>
      </c>
      <c r="U2330" s="14" t="s">
        <v>2356</v>
      </c>
      <c r="V2330" s="58">
        <v>21505</v>
      </c>
      <c r="W2330" s="14">
        <v>1</v>
      </c>
      <c r="X2330" s="77">
        <v>47928.03</v>
      </c>
      <c r="Y2330" s="14" t="s">
        <v>11</v>
      </c>
      <c r="Z2330" s="14" t="s">
        <v>12</v>
      </c>
      <c r="AA2330" s="14" t="s">
        <v>42</v>
      </c>
      <c r="AB2330" s="38">
        <v>65</v>
      </c>
    </row>
    <row r="2331" spans="1:28" x14ac:dyDescent="0.35">
      <c r="A2331" t="s">
        <v>2357</v>
      </c>
      <c r="B2331">
        <v>1962</v>
      </c>
      <c r="C2331" t="s">
        <v>35</v>
      </c>
      <c r="D2331" s="42">
        <v>27</v>
      </c>
      <c r="E2331">
        <v>0</v>
      </c>
      <c r="F2331" s="37">
        <v>48173.36</v>
      </c>
      <c r="G2331" t="s">
        <v>16</v>
      </c>
      <c r="H2331" t="s">
        <v>12</v>
      </c>
      <c r="I2331" t="s">
        <v>42</v>
      </c>
      <c r="J2331" s="40">
        <v>1962</v>
      </c>
      <c r="K2331" s="43" t="s">
        <v>35</v>
      </c>
      <c r="L2331" s="14">
        <f t="shared" si="252"/>
        <v>240</v>
      </c>
      <c r="M2331" s="14" t="str">
        <f t="shared" si="253"/>
        <v>tier - 1</v>
      </c>
      <c r="N2331" s="14">
        <f t="shared" si="254"/>
        <v>1</v>
      </c>
      <c r="O2331" s="8" t="str">
        <f t="shared" si="255"/>
        <v>tier - 3</v>
      </c>
      <c r="P2331" s="8" t="str">
        <f t="shared" si="256"/>
        <v>R1011</v>
      </c>
      <c r="Q2331" s="35" t="str">
        <f t="shared" si="257"/>
        <v>27-Aug-1962</v>
      </c>
      <c r="R2331" s="35">
        <v>22885</v>
      </c>
      <c r="S2331" s="44">
        <f t="shared" si="258"/>
        <v>61</v>
      </c>
      <c r="T2331" s="47">
        <v>48173.36</v>
      </c>
      <c r="U2331" s="14" t="s">
        <v>2357</v>
      </c>
      <c r="V2331" s="58">
        <v>22885</v>
      </c>
      <c r="W2331" s="14">
        <v>0</v>
      </c>
      <c r="X2331" s="77">
        <v>48173.36</v>
      </c>
      <c r="Y2331" s="14" t="s">
        <v>16</v>
      </c>
      <c r="Z2331" s="14" t="s">
        <v>12</v>
      </c>
      <c r="AA2331" s="14" t="s">
        <v>42</v>
      </c>
      <c r="AB2331" s="38">
        <v>61</v>
      </c>
    </row>
    <row r="2332" spans="1:28" x14ac:dyDescent="0.35">
      <c r="A2332" t="s">
        <v>2358</v>
      </c>
      <c r="B2332">
        <v>1961</v>
      </c>
      <c r="C2332" t="s">
        <v>30</v>
      </c>
      <c r="D2332" s="42">
        <v>21</v>
      </c>
      <c r="E2332">
        <v>1</v>
      </c>
      <c r="F2332" s="37">
        <v>48517.56</v>
      </c>
      <c r="G2332" t="s">
        <v>16</v>
      </c>
      <c r="H2332" t="s">
        <v>12</v>
      </c>
      <c r="I2332" t="s">
        <v>247</v>
      </c>
      <c r="J2332" s="40">
        <v>1961</v>
      </c>
      <c r="K2332" s="43" t="s">
        <v>30</v>
      </c>
      <c r="L2332" s="14">
        <f t="shared" si="252"/>
        <v>240</v>
      </c>
      <c r="M2332" s="14" t="str">
        <f t="shared" si="253"/>
        <v>tier - 1</v>
      </c>
      <c r="N2332" s="14">
        <f t="shared" si="254"/>
        <v>1</v>
      </c>
      <c r="O2332" s="8" t="str">
        <f t="shared" si="255"/>
        <v>tier - 3</v>
      </c>
      <c r="P2332" s="8" t="str">
        <f t="shared" si="256"/>
        <v>R1024</v>
      </c>
      <c r="Q2332" s="35" t="str">
        <f t="shared" si="257"/>
        <v>21-Dec-1961</v>
      </c>
      <c r="R2332" s="35">
        <v>22636</v>
      </c>
      <c r="S2332" s="44">
        <f t="shared" si="258"/>
        <v>62</v>
      </c>
      <c r="T2332" s="47">
        <v>48517.56</v>
      </c>
      <c r="U2332" s="14" t="s">
        <v>2358</v>
      </c>
      <c r="V2332" s="58">
        <v>22636</v>
      </c>
      <c r="W2332" s="14">
        <v>1</v>
      </c>
      <c r="X2332" s="77">
        <v>48517.56</v>
      </c>
      <c r="Y2332" s="14" t="s">
        <v>16</v>
      </c>
      <c r="Z2332" s="14" t="s">
        <v>12</v>
      </c>
      <c r="AA2332" s="14" t="s">
        <v>247</v>
      </c>
      <c r="AB2332" s="38">
        <v>62</v>
      </c>
    </row>
    <row r="2333" spans="1:28" x14ac:dyDescent="0.35">
      <c r="A2333" t="s">
        <v>2359</v>
      </c>
      <c r="B2333">
        <v>1968</v>
      </c>
      <c r="C2333" t="s">
        <v>30</v>
      </c>
      <c r="D2333" s="42">
        <v>1</v>
      </c>
      <c r="E2333">
        <v>3</v>
      </c>
      <c r="F2333" s="37">
        <v>48549.18</v>
      </c>
      <c r="G2333" t="s">
        <v>16</v>
      </c>
      <c r="H2333" t="s">
        <v>12</v>
      </c>
      <c r="I2333" t="s">
        <v>168</v>
      </c>
      <c r="J2333" s="40">
        <v>1968</v>
      </c>
      <c r="K2333" s="43" t="s">
        <v>30</v>
      </c>
      <c r="L2333" s="14">
        <f t="shared" si="252"/>
        <v>240</v>
      </c>
      <c r="M2333" s="14" t="str">
        <f t="shared" si="253"/>
        <v>tier - 1</v>
      </c>
      <c r="N2333" s="14">
        <f t="shared" si="254"/>
        <v>1</v>
      </c>
      <c r="O2333" s="8" t="str">
        <f t="shared" si="255"/>
        <v>tier - 3</v>
      </c>
      <c r="P2333" s="8" t="str">
        <f t="shared" si="256"/>
        <v>R1016</v>
      </c>
      <c r="Q2333" s="35" t="str">
        <f t="shared" si="257"/>
        <v>1-Dec-1968</v>
      </c>
      <c r="R2333" s="35">
        <v>25173</v>
      </c>
      <c r="S2333" s="44">
        <f t="shared" si="258"/>
        <v>55</v>
      </c>
      <c r="T2333" s="47">
        <v>48549.18</v>
      </c>
      <c r="U2333" s="14" t="s">
        <v>2359</v>
      </c>
      <c r="V2333" s="58">
        <v>25173</v>
      </c>
      <c r="W2333" s="14">
        <v>3</v>
      </c>
      <c r="X2333" s="77">
        <v>48549.18</v>
      </c>
      <c r="Y2333" s="14" t="s">
        <v>16</v>
      </c>
      <c r="Z2333" s="14" t="s">
        <v>12</v>
      </c>
      <c r="AA2333" s="14" t="s">
        <v>168</v>
      </c>
      <c r="AB2333" s="38">
        <v>55</v>
      </c>
    </row>
    <row r="2334" spans="1:28" x14ac:dyDescent="0.35">
      <c r="A2334" t="s">
        <v>2360</v>
      </c>
      <c r="B2334">
        <v>1962</v>
      </c>
      <c r="C2334" t="s">
        <v>37</v>
      </c>
      <c r="D2334" s="42">
        <v>11</v>
      </c>
      <c r="E2334">
        <v>0</v>
      </c>
      <c r="F2334" s="37">
        <v>48673.56</v>
      </c>
      <c r="G2334" t="s">
        <v>16</v>
      </c>
      <c r="H2334" t="s">
        <v>11</v>
      </c>
      <c r="I2334" t="s">
        <v>13</v>
      </c>
      <c r="J2334" s="40">
        <v>1962</v>
      </c>
      <c r="K2334" s="43" t="s">
        <v>37</v>
      </c>
      <c r="L2334" s="14">
        <f t="shared" si="252"/>
        <v>240</v>
      </c>
      <c r="M2334" s="14" t="str">
        <f t="shared" si="253"/>
        <v>tier - 1</v>
      </c>
      <c r="N2334" s="14">
        <f t="shared" si="254"/>
        <v>9</v>
      </c>
      <c r="O2334" s="8" t="str">
        <f t="shared" si="255"/>
        <v>tier - 2</v>
      </c>
      <c r="P2334" s="8" t="str">
        <f t="shared" si="256"/>
        <v>R1013</v>
      </c>
      <c r="Q2334" s="35" t="str">
        <f t="shared" si="257"/>
        <v>11-Oct-1962</v>
      </c>
      <c r="R2334" s="35">
        <v>22930</v>
      </c>
      <c r="S2334" s="44">
        <f t="shared" si="258"/>
        <v>61</v>
      </c>
      <c r="T2334" s="47">
        <v>48673.56</v>
      </c>
      <c r="U2334" s="14" t="s">
        <v>2360</v>
      </c>
      <c r="V2334" s="58">
        <v>22930</v>
      </c>
      <c r="W2334" s="14">
        <v>0</v>
      </c>
      <c r="X2334" s="77">
        <v>48673.56</v>
      </c>
      <c r="Y2334" s="14" t="s">
        <v>16</v>
      </c>
      <c r="Z2334" s="14" t="s">
        <v>11</v>
      </c>
      <c r="AA2334" s="14" t="s">
        <v>13</v>
      </c>
      <c r="AB2334" s="38">
        <v>61</v>
      </c>
    </row>
    <row r="2335" spans="1:28" x14ac:dyDescent="0.35">
      <c r="A2335" t="s">
        <v>2361</v>
      </c>
      <c r="B2335">
        <v>1965</v>
      </c>
      <c r="C2335" t="s">
        <v>37</v>
      </c>
      <c r="D2335" s="42">
        <v>27</v>
      </c>
      <c r="E2335">
        <v>1</v>
      </c>
      <c r="F2335" s="37">
        <v>48675.519999999997</v>
      </c>
      <c r="G2335" t="s">
        <v>16</v>
      </c>
      <c r="H2335" t="s">
        <v>11</v>
      </c>
      <c r="I2335" t="s">
        <v>13</v>
      </c>
      <c r="J2335" s="40">
        <v>1965</v>
      </c>
      <c r="K2335" s="43" t="s">
        <v>37</v>
      </c>
      <c r="L2335" s="14">
        <f t="shared" si="252"/>
        <v>240</v>
      </c>
      <c r="M2335" s="14" t="str">
        <f t="shared" si="253"/>
        <v>tier - 1</v>
      </c>
      <c r="N2335" s="14">
        <f t="shared" si="254"/>
        <v>9</v>
      </c>
      <c r="O2335" s="8" t="str">
        <f t="shared" si="255"/>
        <v>tier - 2</v>
      </c>
      <c r="P2335" s="8" t="str">
        <f t="shared" si="256"/>
        <v>R1013</v>
      </c>
      <c r="Q2335" s="35" t="str">
        <f t="shared" si="257"/>
        <v>27-Oct-1965</v>
      </c>
      <c r="R2335" s="35">
        <v>24042</v>
      </c>
      <c r="S2335" s="44">
        <f t="shared" si="258"/>
        <v>58</v>
      </c>
      <c r="T2335" s="47">
        <v>48675.519999999997</v>
      </c>
      <c r="U2335" s="14" t="s">
        <v>2361</v>
      </c>
      <c r="V2335" s="58">
        <v>24042</v>
      </c>
      <c r="W2335" s="14">
        <v>1</v>
      </c>
      <c r="X2335" s="77">
        <v>48675.519999999997</v>
      </c>
      <c r="Y2335" s="14" t="s">
        <v>16</v>
      </c>
      <c r="Z2335" s="14" t="s">
        <v>11</v>
      </c>
      <c r="AA2335" s="14" t="s">
        <v>13</v>
      </c>
      <c r="AB2335" s="38">
        <v>58</v>
      </c>
    </row>
    <row r="2336" spans="1:28" x14ac:dyDescent="0.35">
      <c r="A2336" t="s">
        <v>2362</v>
      </c>
      <c r="B2336">
        <v>1959</v>
      </c>
      <c r="C2336" t="s">
        <v>10</v>
      </c>
      <c r="D2336" s="42">
        <v>22</v>
      </c>
      <c r="E2336">
        <v>0</v>
      </c>
      <c r="F2336" s="37">
        <v>48824.45</v>
      </c>
      <c r="G2336" t="s">
        <v>11</v>
      </c>
      <c r="H2336" t="s">
        <v>16</v>
      </c>
      <c r="I2336" t="s">
        <v>42</v>
      </c>
      <c r="J2336" s="40">
        <v>1959</v>
      </c>
      <c r="K2336" s="43" t="s">
        <v>10</v>
      </c>
      <c r="L2336" s="14">
        <f t="shared" si="252"/>
        <v>1</v>
      </c>
      <c r="M2336" s="14" t="str">
        <f t="shared" si="253"/>
        <v>tier - 2</v>
      </c>
      <c r="N2336" s="14">
        <f t="shared" si="254"/>
        <v>2</v>
      </c>
      <c r="O2336" s="8" t="str">
        <f t="shared" si="255"/>
        <v>tier - 1</v>
      </c>
      <c r="P2336" s="8" t="str">
        <f t="shared" si="256"/>
        <v>R1011</v>
      </c>
      <c r="Q2336" s="35" t="str">
        <f t="shared" si="257"/>
        <v>22-Jul-1959</v>
      </c>
      <c r="R2336" s="35">
        <v>21753</v>
      </c>
      <c r="S2336" s="44">
        <f t="shared" si="258"/>
        <v>64</v>
      </c>
      <c r="T2336" s="47">
        <v>48824.45</v>
      </c>
      <c r="U2336" s="14" t="s">
        <v>2362</v>
      </c>
      <c r="V2336" s="58">
        <v>21753</v>
      </c>
      <c r="W2336" s="14">
        <v>0</v>
      </c>
      <c r="X2336" s="77">
        <v>48824.45</v>
      </c>
      <c r="Y2336" s="14" t="s">
        <v>11</v>
      </c>
      <c r="Z2336" s="14" t="s">
        <v>16</v>
      </c>
      <c r="AA2336" s="14" t="s">
        <v>42</v>
      </c>
      <c r="AB2336" s="38">
        <v>64</v>
      </c>
    </row>
    <row r="2337" spans="1:28" x14ac:dyDescent="0.35">
      <c r="A2337" t="s">
        <v>2363</v>
      </c>
      <c r="B2337">
        <v>1978</v>
      </c>
      <c r="C2337" t="s">
        <v>30</v>
      </c>
      <c r="D2337" s="42">
        <v>29</v>
      </c>
      <c r="E2337">
        <v>0</v>
      </c>
      <c r="F2337" s="37">
        <v>48885.14</v>
      </c>
      <c r="G2337" t="s">
        <v>16</v>
      </c>
      <c r="H2337" t="s">
        <v>11</v>
      </c>
      <c r="I2337" t="s">
        <v>13</v>
      </c>
      <c r="J2337" s="40">
        <v>1978</v>
      </c>
      <c r="K2337" s="43" t="s">
        <v>30</v>
      </c>
      <c r="L2337" s="14">
        <f t="shared" si="252"/>
        <v>240</v>
      </c>
      <c r="M2337" s="14" t="str">
        <f t="shared" si="253"/>
        <v>tier - 1</v>
      </c>
      <c r="N2337" s="14">
        <f t="shared" si="254"/>
        <v>9</v>
      </c>
      <c r="O2337" s="8" t="str">
        <f t="shared" si="255"/>
        <v>tier - 2</v>
      </c>
      <c r="P2337" s="8" t="str">
        <f t="shared" si="256"/>
        <v>R1013</v>
      </c>
      <c r="Q2337" s="35" t="str">
        <f t="shared" si="257"/>
        <v>29-Dec-1978</v>
      </c>
      <c r="R2337" s="35">
        <v>28853</v>
      </c>
      <c r="S2337" s="44">
        <f t="shared" si="258"/>
        <v>44</v>
      </c>
      <c r="T2337" s="47">
        <v>48885.14</v>
      </c>
      <c r="U2337" s="14" t="s">
        <v>2363</v>
      </c>
      <c r="V2337" s="58">
        <v>28853</v>
      </c>
      <c r="W2337" s="14">
        <v>0</v>
      </c>
      <c r="X2337" s="77">
        <v>48885.14</v>
      </c>
      <c r="Y2337" s="14" t="s">
        <v>16</v>
      </c>
      <c r="Z2337" s="14" t="s">
        <v>11</v>
      </c>
      <c r="AA2337" s="14" t="s">
        <v>13</v>
      </c>
      <c r="AB2337" s="38">
        <v>44</v>
      </c>
    </row>
    <row r="2338" spans="1:28" x14ac:dyDescent="0.35">
      <c r="A2338" t="s">
        <v>2364</v>
      </c>
      <c r="B2338">
        <v>1963</v>
      </c>
      <c r="C2338" t="s">
        <v>20</v>
      </c>
      <c r="D2338" s="42">
        <v>4</v>
      </c>
      <c r="E2338">
        <v>1</v>
      </c>
      <c r="F2338" s="37">
        <v>48970.25</v>
      </c>
      <c r="G2338" t="s">
        <v>16</v>
      </c>
      <c r="H2338" t="s">
        <v>11</v>
      </c>
      <c r="I2338" t="s">
        <v>13</v>
      </c>
      <c r="J2338" s="40">
        <v>1963</v>
      </c>
      <c r="K2338" s="43" t="s">
        <v>20</v>
      </c>
      <c r="L2338" s="14">
        <f t="shared" si="252"/>
        <v>240</v>
      </c>
      <c r="M2338" s="14" t="str">
        <f t="shared" si="253"/>
        <v>tier - 1</v>
      </c>
      <c r="N2338" s="14">
        <f t="shared" si="254"/>
        <v>9</v>
      </c>
      <c r="O2338" s="8" t="str">
        <f t="shared" si="255"/>
        <v>tier - 2</v>
      </c>
      <c r="P2338" s="8" t="str">
        <f t="shared" si="256"/>
        <v>R1013</v>
      </c>
      <c r="Q2338" s="35" t="str">
        <f t="shared" si="257"/>
        <v>4-Sep-1963</v>
      </c>
      <c r="R2338" s="35">
        <v>23258</v>
      </c>
      <c r="S2338" s="44">
        <f t="shared" si="258"/>
        <v>60</v>
      </c>
      <c r="T2338" s="47">
        <v>48970.25</v>
      </c>
      <c r="U2338" s="14" t="s">
        <v>2364</v>
      </c>
      <c r="V2338" s="58">
        <v>23258</v>
      </c>
      <c r="W2338" s="14">
        <v>1</v>
      </c>
      <c r="X2338" s="77">
        <v>48970.25</v>
      </c>
      <c r="Y2338" s="14" t="s">
        <v>16</v>
      </c>
      <c r="Z2338" s="14" t="s">
        <v>11</v>
      </c>
      <c r="AA2338" s="14" t="s">
        <v>13</v>
      </c>
      <c r="AB2338" s="38">
        <v>60</v>
      </c>
    </row>
    <row r="2339" spans="1:28" x14ac:dyDescent="0.35">
      <c r="A2339" t="s">
        <v>2365</v>
      </c>
      <c r="B2339">
        <v>1958</v>
      </c>
      <c r="C2339" t="s">
        <v>18</v>
      </c>
      <c r="D2339" s="42">
        <v>27</v>
      </c>
      <c r="E2339">
        <v>2</v>
      </c>
      <c r="F2339" s="37">
        <v>49577.66</v>
      </c>
      <c r="G2339" t="s">
        <v>11</v>
      </c>
      <c r="H2339" t="s">
        <v>11</v>
      </c>
      <c r="I2339" t="s">
        <v>13</v>
      </c>
      <c r="J2339" s="40">
        <v>1958</v>
      </c>
      <c r="K2339" s="43" t="s">
        <v>18</v>
      </c>
      <c r="L2339" s="14">
        <f t="shared" si="252"/>
        <v>1</v>
      </c>
      <c r="M2339" s="14" t="str">
        <f t="shared" si="253"/>
        <v>tier - 2</v>
      </c>
      <c r="N2339" s="14">
        <f t="shared" si="254"/>
        <v>9</v>
      </c>
      <c r="O2339" s="8" t="str">
        <f t="shared" si="255"/>
        <v>tier - 2</v>
      </c>
      <c r="P2339" s="8" t="str">
        <f t="shared" si="256"/>
        <v>R1013</v>
      </c>
      <c r="Q2339" s="35" t="str">
        <f t="shared" si="257"/>
        <v>27-Jun-1958</v>
      </c>
      <c r="R2339" s="35">
        <v>21363</v>
      </c>
      <c r="S2339" s="44">
        <f t="shared" si="258"/>
        <v>65</v>
      </c>
      <c r="T2339" s="47">
        <v>49577.66</v>
      </c>
      <c r="U2339" s="14" t="s">
        <v>2365</v>
      </c>
      <c r="V2339" s="58">
        <v>21363</v>
      </c>
      <c r="W2339" s="14">
        <v>2</v>
      </c>
      <c r="X2339" s="77">
        <v>49577.66</v>
      </c>
      <c r="Y2339" s="14" t="s">
        <v>11</v>
      </c>
      <c r="Z2339" s="14" t="s">
        <v>11</v>
      </c>
      <c r="AA2339" s="14" t="s">
        <v>13</v>
      </c>
      <c r="AB2339" s="38">
        <v>65</v>
      </c>
    </row>
    <row r="2340" spans="1:28" x14ac:dyDescent="0.35">
      <c r="A2340" t="s">
        <v>2366</v>
      </c>
      <c r="B2340">
        <v>1994</v>
      </c>
      <c r="C2340" t="s">
        <v>37</v>
      </c>
      <c r="D2340" s="42">
        <v>27</v>
      </c>
      <c r="E2340">
        <v>1</v>
      </c>
      <c r="F2340" s="37">
        <v>51194.559999999998</v>
      </c>
      <c r="G2340" t="s">
        <v>16</v>
      </c>
      <c r="H2340" t="s">
        <v>12</v>
      </c>
      <c r="I2340" t="s">
        <v>42</v>
      </c>
      <c r="J2340" s="40">
        <v>1994</v>
      </c>
      <c r="K2340" s="43" t="s">
        <v>37</v>
      </c>
      <c r="L2340" s="14">
        <f t="shared" si="252"/>
        <v>240</v>
      </c>
      <c r="M2340" s="14" t="str">
        <f t="shared" si="253"/>
        <v>tier - 1</v>
      </c>
      <c r="N2340" s="14">
        <f t="shared" si="254"/>
        <v>1</v>
      </c>
      <c r="O2340" s="8" t="str">
        <f t="shared" si="255"/>
        <v>tier - 3</v>
      </c>
      <c r="P2340" s="8" t="str">
        <f t="shared" si="256"/>
        <v>R1011</v>
      </c>
      <c r="Q2340" s="35" t="str">
        <f t="shared" si="257"/>
        <v>27-Oct-1994</v>
      </c>
      <c r="R2340" s="35">
        <v>34634</v>
      </c>
      <c r="S2340" s="44">
        <f t="shared" si="258"/>
        <v>29</v>
      </c>
      <c r="T2340" s="47">
        <v>51194.559999999998</v>
      </c>
      <c r="U2340" s="14" t="s">
        <v>2366</v>
      </c>
      <c r="V2340" s="58">
        <v>34634</v>
      </c>
      <c r="W2340" s="14">
        <v>1</v>
      </c>
      <c r="X2340" s="77">
        <v>51194.559999999998</v>
      </c>
      <c r="Y2340" s="14" t="s">
        <v>16</v>
      </c>
      <c r="Z2340" s="14" t="s">
        <v>12</v>
      </c>
      <c r="AA2340" s="14" t="s">
        <v>42</v>
      </c>
      <c r="AB2340" s="38">
        <v>29</v>
      </c>
    </row>
    <row r="2341" spans="1:28" x14ac:dyDescent="0.35">
      <c r="A2341" t="s">
        <v>2367</v>
      </c>
      <c r="B2341">
        <v>1962</v>
      </c>
      <c r="C2341" t="s">
        <v>35</v>
      </c>
      <c r="D2341" s="42">
        <v>4</v>
      </c>
      <c r="E2341">
        <v>0</v>
      </c>
      <c r="F2341" s="37">
        <v>52590.83</v>
      </c>
      <c r="G2341" t="s">
        <v>16</v>
      </c>
      <c r="H2341" t="s">
        <v>12</v>
      </c>
      <c r="I2341" t="s">
        <v>42</v>
      </c>
      <c r="J2341" s="40">
        <v>1962</v>
      </c>
      <c r="K2341" s="43" t="s">
        <v>35</v>
      </c>
      <c r="L2341" s="14">
        <f t="shared" si="252"/>
        <v>240</v>
      </c>
      <c r="M2341" s="14" t="str">
        <f t="shared" si="253"/>
        <v>tier - 1</v>
      </c>
      <c r="N2341" s="14">
        <f t="shared" si="254"/>
        <v>1</v>
      </c>
      <c r="O2341" s="8" t="str">
        <f t="shared" si="255"/>
        <v>tier - 3</v>
      </c>
      <c r="P2341" s="8" t="str">
        <f t="shared" si="256"/>
        <v>R1011</v>
      </c>
      <c r="Q2341" s="35" t="str">
        <f t="shared" si="257"/>
        <v>4-Aug-1962</v>
      </c>
      <c r="R2341" s="35">
        <v>22862</v>
      </c>
      <c r="S2341" s="44">
        <f t="shared" si="258"/>
        <v>61</v>
      </c>
      <c r="T2341" s="47">
        <v>52590.83</v>
      </c>
      <c r="U2341" s="14" t="s">
        <v>2367</v>
      </c>
      <c r="V2341" s="58">
        <v>22862</v>
      </c>
      <c r="W2341" s="14">
        <v>0</v>
      </c>
      <c r="X2341" s="77">
        <v>52590.83</v>
      </c>
      <c r="Y2341" s="14" t="s">
        <v>16</v>
      </c>
      <c r="Z2341" s="14" t="s">
        <v>12</v>
      </c>
      <c r="AA2341" s="14" t="s">
        <v>42</v>
      </c>
      <c r="AB2341" s="38">
        <v>61</v>
      </c>
    </row>
    <row r="2342" spans="1:28" x14ac:dyDescent="0.35">
      <c r="A2342" t="s">
        <v>2368</v>
      </c>
      <c r="B2342">
        <v>1989</v>
      </c>
      <c r="C2342" t="s">
        <v>18</v>
      </c>
      <c r="D2342" s="42">
        <v>19</v>
      </c>
      <c r="E2342">
        <v>0</v>
      </c>
      <c r="F2342" s="37">
        <v>55135.4</v>
      </c>
      <c r="G2342" t="s">
        <v>16</v>
      </c>
      <c r="H2342" t="s">
        <v>11</v>
      </c>
      <c r="I2342" t="s">
        <v>23</v>
      </c>
      <c r="J2342" s="40">
        <v>1989</v>
      </c>
      <c r="K2342" s="43" t="s">
        <v>18</v>
      </c>
      <c r="L2342" s="14">
        <f t="shared" si="252"/>
        <v>240</v>
      </c>
      <c r="M2342" s="14" t="str">
        <f t="shared" si="253"/>
        <v>tier - 1</v>
      </c>
      <c r="N2342" s="14">
        <f t="shared" si="254"/>
        <v>9</v>
      </c>
      <c r="O2342" s="8" t="str">
        <f t="shared" si="255"/>
        <v>tier - 2</v>
      </c>
      <c r="P2342" s="8" t="str">
        <f t="shared" si="256"/>
        <v>R1012</v>
      </c>
      <c r="Q2342" s="35" t="str">
        <f t="shared" si="257"/>
        <v>19-Jun-1989</v>
      </c>
      <c r="R2342" s="35">
        <v>32678</v>
      </c>
      <c r="S2342" s="44">
        <f t="shared" si="258"/>
        <v>34</v>
      </c>
      <c r="T2342" s="47">
        <v>55135.4</v>
      </c>
      <c r="U2342" s="14" t="s">
        <v>2368</v>
      </c>
      <c r="V2342" s="58">
        <v>32678</v>
      </c>
      <c r="W2342" s="14">
        <v>0</v>
      </c>
      <c r="X2342" s="77">
        <v>55135.4</v>
      </c>
      <c r="Y2342" s="14" t="s">
        <v>16</v>
      </c>
      <c r="Z2342" s="14" t="s">
        <v>11</v>
      </c>
      <c r="AA2342" s="14" t="s">
        <v>23</v>
      </c>
      <c r="AB2342" s="38">
        <v>34</v>
      </c>
    </row>
    <row r="2343" spans="1:28" x14ac:dyDescent="0.35">
      <c r="A2343" t="s">
        <v>2369</v>
      </c>
      <c r="B2343">
        <v>1991</v>
      </c>
      <c r="C2343" t="s">
        <v>18</v>
      </c>
      <c r="D2343" s="42">
        <v>6</v>
      </c>
      <c r="E2343">
        <v>1</v>
      </c>
      <c r="F2343" s="37">
        <v>58571.07</v>
      </c>
      <c r="G2343" t="s">
        <v>16</v>
      </c>
      <c r="H2343" t="s">
        <v>12</v>
      </c>
      <c r="I2343" t="s">
        <v>247</v>
      </c>
      <c r="J2343" s="40">
        <v>1991</v>
      </c>
      <c r="K2343" s="43" t="s">
        <v>18</v>
      </c>
      <c r="L2343" s="14">
        <f t="shared" si="252"/>
        <v>240</v>
      </c>
      <c r="M2343" s="14" t="str">
        <f t="shared" si="253"/>
        <v>tier - 1</v>
      </c>
      <c r="N2343" s="14">
        <f t="shared" si="254"/>
        <v>1</v>
      </c>
      <c r="O2343" s="8" t="str">
        <f t="shared" si="255"/>
        <v>tier - 3</v>
      </c>
      <c r="P2343" s="8" t="str">
        <f t="shared" si="256"/>
        <v>R1024</v>
      </c>
      <c r="Q2343" s="35" t="str">
        <f t="shared" si="257"/>
        <v>6-Jun-1991</v>
      </c>
      <c r="R2343" s="35">
        <v>33395</v>
      </c>
      <c r="S2343" s="44">
        <f t="shared" si="258"/>
        <v>32</v>
      </c>
      <c r="T2343" s="47">
        <v>58571.07</v>
      </c>
      <c r="U2343" s="14" t="s">
        <v>2369</v>
      </c>
      <c r="V2343" s="58">
        <v>33395</v>
      </c>
      <c r="W2343" s="14">
        <v>1</v>
      </c>
      <c r="X2343" s="77">
        <v>58571.07</v>
      </c>
      <c r="Y2343" s="14" t="s">
        <v>16</v>
      </c>
      <c r="Z2343" s="14" t="s">
        <v>12</v>
      </c>
      <c r="AA2343" s="14" t="s">
        <v>247</v>
      </c>
      <c r="AB2343" s="38">
        <v>32</v>
      </c>
    </row>
    <row r="2344" spans="1:28" x14ac:dyDescent="0.35">
      <c r="A2344" t="s">
        <v>2370</v>
      </c>
      <c r="B2344">
        <v>1970</v>
      </c>
      <c r="C2344" t="s">
        <v>31</v>
      </c>
      <c r="D2344" s="42">
        <v>11</v>
      </c>
      <c r="E2344">
        <v>3</v>
      </c>
      <c r="F2344" s="37">
        <v>60021.4</v>
      </c>
      <c r="G2344" t="s">
        <v>16</v>
      </c>
      <c r="H2344" t="s">
        <v>16</v>
      </c>
      <c r="I2344" t="s">
        <v>23</v>
      </c>
      <c r="J2344" s="40">
        <v>1970</v>
      </c>
      <c r="K2344" s="43" t="s">
        <v>20</v>
      </c>
      <c r="L2344" s="14">
        <f t="shared" si="252"/>
        <v>240</v>
      </c>
      <c r="M2344" s="14" t="str">
        <f t="shared" si="253"/>
        <v>tier - 1</v>
      </c>
      <c r="N2344" s="14">
        <f t="shared" si="254"/>
        <v>2</v>
      </c>
      <c r="O2344" s="8" t="str">
        <f t="shared" si="255"/>
        <v>tier - 1</v>
      </c>
      <c r="P2344" s="8" t="str">
        <f t="shared" si="256"/>
        <v>R1012</v>
      </c>
      <c r="Q2344" s="35" t="str">
        <f t="shared" si="257"/>
        <v>11-Sep-1970</v>
      </c>
      <c r="R2344" s="35">
        <v>25822</v>
      </c>
      <c r="S2344" s="44">
        <f t="shared" si="258"/>
        <v>53</v>
      </c>
      <c r="T2344" s="47">
        <v>60021.4</v>
      </c>
      <c r="U2344" s="14" t="s">
        <v>2370</v>
      </c>
      <c r="V2344" s="58">
        <v>25822</v>
      </c>
      <c r="W2344" s="14">
        <v>3</v>
      </c>
      <c r="X2344" s="77">
        <v>60021.4</v>
      </c>
      <c r="Y2344" s="14" t="s">
        <v>16</v>
      </c>
      <c r="Z2344" s="14" t="s">
        <v>16</v>
      </c>
      <c r="AA2344" s="14" t="s">
        <v>23</v>
      </c>
      <c r="AB2344" s="38">
        <v>53</v>
      </c>
    </row>
    <row r="2345" spans="1:28" x14ac:dyDescent="0.35">
      <c r="A2345" t="s">
        <v>2371</v>
      </c>
      <c r="B2345">
        <v>1977</v>
      </c>
      <c r="C2345" t="s">
        <v>18</v>
      </c>
      <c r="D2345" s="42">
        <v>8</v>
      </c>
      <c r="E2345">
        <v>0</v>
      </c>
      <c r="F2345" s="37">
        <v>62592.87</v>
      </c>
      <c r="G2345" t="s">
        <v>11</v>
      </c>
      <c r="H2345" t="s">
        <v>12</v>
      </c>
      <c r="I2345" t="s">
        <v>13</v>
      </c>
      <c r="J2345" s="40">
        <v>1977</v>
      </c>
      <c r="K2345" s="43" t="s">
        <v>18</v>
      </c>
      <c r="L2345" s="14">
        <f t="shared" si="252"/>
        <v>1</v>
      </c>
      <c r="M2345" s="14" t="str">
        <f t="shared" si="253"/>
        <v>tier - 2</v>
      </c>
      <c r="N2345" s="14">
        <f t="shared" si="254"/>
        <v>1</v>
      </c>
      <c r="O2345" s="8" t="str">
        <f t="shared" si="255"/>
        <v>tier - 3</v>
      </c>
      <c r="P2345" s="8" t="str">
        <f t="shared" si="256"/>
        <v>R1013</v>
      </c>
      <c r="Q2345" s="35" t="str">
        <f t="shared" si="257"/>
        <v>8-Jun-1977</v>
      </c>
      <c r="R2345" s="35">
        <v>28284</v>
      </c>
      <c r="S2345" s="44">
        <f t="shared" si="258"/>
        <v>46</v>
      </c>
      <c r="T2345" s="47">
        <v>62592.87</v>
      </c>
      <c r="U2345" s="14" t="s">
        <v>2371</v>
      </c>
      <c r="V2345" s="58">
        <v>28284</v>
      </c>
      <c r="W2345" s="14">
        <v>0</v>
      </c>
      <c r="X2345" s="77">
        <v>62592.87</v>
      </c>
      <c r="Y2345" s="14" t="s">
        <v>11</v>
      </c>
      <c r="Z2345" s="14" t="s">
        <v>12</v>
      </c>
      <c r="AA2345" s="14" t="s">
        <v>13</v>
      </c>
      <c r="AB2345" s="38">
        <v>46</v>
      </c>
    </row>
    <row r="2346" spans="1:28" x14ac:dyDescent="0.35">
      <c r="A2346" t="s">
        <v>2372</v>
      </c>
      <c r="B2346">
        <v>1968</v>
      </c>
      <c r="C2346" t="s">
        <v>37</v>
      </c>
      <c r="D2346" s="42">
        <v>12</v>
      </c>
      <c r="E2346">
        <v>0</v>
      </c>
      <c r="F2346" s="37">
        <v>63770.43</v>
      </c>
      <c r="G2346" t="s">
        <v>16</v>
      </c>
      <c r="H2346" t="s">
        <v>12</v>
      </c>
      <c r="I2346" t="s">
        <v>13</v>
      </c>
      <c r="J2346" s="40">
        <v>1968</v>
      </c>
      <c r="K2346" s="43" t="s">
        <v>37</v>
      </c>
      <c r="L2346" s="14">
        <f t="shared" si="252"/>
        <v>240</v>
      </c>
      <c r="M2346" s="14" t="str">
        <f t="shared" si="253"/>
        <v>tier - 1</v>
      </c>
      <c r="N2346" s="14">
        <f t="shared" si="254"/>
        <v>1</v>
      </c>
      <c r="O2346" s="8" t="str">
        <f t="shared" si="255"/>
        <v>tier - 3</v>
      </c>
      <c r="P2346" s="8" t="str">
        <f t="shared" si="256"/>
        <v>R1013</v>
      </c>
      <c r="Q2346" s="35" t="str">
        <f t="shared" si="257"/>
        <v>12-Oct-1968</v>
      </c>
      <c r="R2346" s="35">
        <v>25123</v>
      </c>
      <c r="S2346" s="44">
        <f t="shared" si="258"/>
        <v>55</v>
      </c>
      <c r="T2346" s="47">
        <v>63770.43</v>
      </c>
      <c r="U2346" s="14" t="s">
        <v>2372</v>
      </c>
      <c r="V2346" s="58">
        <v>25123</v>
      </c>
      <c r="W2346" s="14">
        <v>0</v>
      </c>
      <c r="X2346" s="77">
        <v>63770.43</v>
      </c>
      <c r="Y2346" s="14" t="s">
        <v>16</v>
      </c>
      <c r="Z2346" s="14" t="s">
        <v>12</v>
      </c>
      <c r="AA2346" s="14" t="s">
        <v>13</v>
      </c>
      <c r="AB2346" s="38">
        <v>55</v>
      </c>
    </row>
    <row r="2347" spans="1:28" x14ac:dyDescent="0.35">
      <c r="A2347" s="49">
        <f>COUNTA(A4:A2346)</f>
        <v>2343</v>
      </c>
    </row>
  </sheetData>
  <phoneticPr fontId="13" type="noConversion"/>
  <conditionalFormatting sqref="A4:A2346">
    <cfRule type="duplicateValues" dxfId="1428" priority="2"/>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BDF46-F3B3-4636-BE02-FB36ECEAD7C6}">
  <sheetPr>
    <tabColor theme="9" tint="0.79998168889431442"/>
  </sheetPr>
  <dimension ref="A1:D2336"/>
  <sheetViews>
    <sheetView workbookViewId="0">
      <selection activeCell="L31" sqref="L31"/>
    </sheetView>
  </sheetViews>
  <sheetFormatPr defaultRowHeight="14.5" x14ac:dyDescent="0.35"/>
  <cols>
    <col min="1" max="1" width="12.26953125" bestFit="1" customWidth="1"/>
    <col min="2" max="2" width="18.453125" bestFit="1" customWidth="1"/>
    <col min="3" max="3" width="5" bestFit="1" customWidth="1"/>
    <col min="4" max="4" width="19.1796875" bestFit="1" customWidth="1"/>
  </cols>
  <sheetData>
    <row r="1" spans="1:4" ht="15.5" x14ac:dyDescent="0.35">
      <c r="A1" s="62" t="s">
        <v>0</v>
      </c>
      <c r="B1" s="17" t="s">
        <v>7358</v>
      </c>
      <c r="C1" s="18" t="s">
        <v>7357</v>
      </c>
      <c r="D1" s="18" t="s">
        <v>8271</v>
      </c>
    </row>
    <row r="2" spans="1:4" ht="15.5" x14ac:dyDescent="0.35">
      <c r="A2" s="20" t="s">
        <v>2372</v>
      </c>
      <c r="B2" s="20" t="s">
        <v>4750</v>
      </c>
      <c r="C2" s="8" t="s">
        <v>7359</v>
      </c>
      <c r="D2" s="8" t="s">
        <v>4751</v>
      </c>
    </row>
    <row r="3" spans="1:4" ht="15.5" x14ac:dyDescent="0.35">
      <c r="A3" s="20" t="s">
        <v>2371</v>
      </c>
      <c r="B3" s="20" t="s">
        <v>4752</v>
      </c>
      <c r="C3" s="8" t="s">
        <v>7360</v>
      </c>
      <c r="D3" s="8" t="s">
        <v>7361</v>
      </c>
    </row>
    <row r="4" spans="1:4" ht="15.5" x14ac:dyDescent="0.35">
      <c r="A4" s="20" t="s">
        <v>2370</v>
      </c>
      <c r="B4" s="20" t="s">
        <v>4754</v>
      </c>
      <c r="C4" s="8" t="s">
        <v>7360</v>
      </c>
      <c r="D4" s="8" t="s">
        <v>4755</v>
      </c>
    </row>
    <row r="5" spans="1:4" ht="15.5" x14ac:dyDescent="0.35">
      <c r="A5" s="20" t="s">
        <v>2369</v>
      </c>
      <c r="B5" s="20" t="s">
        <v>4756</v>
      </c>
      <c r="C5" s="8" t="s">
        <v>7359</v>
      </c>
      <c r="D5" s="8" t="s">
        <v>4757</v>
      </c>
    </row>
    <row r="6" spans="1:4" ht="15.5" x14ac:dyDescent="0.35">
      <c r="A6" s="20" t="s">
        <v>2368</v>
      </c>
      <c r="B6" s="20" t="s">
        <v>4758</v>
      </c>
      <c r="C6" s="8" t="s">
        <v>7359</v>
      </c>
      <c r="D6" s="8" t="s">
        <v>4759</v>
      </c>
    </row>
    <row r="7" spans="1:4" ht="15.5" x14ac:dyDescent="0.35">
      <c r="A7" s="20" t="s">
        <v>2367</v>
      </c>
      <c r="B7" s="20" t="s">
        <v>4760</v>
      </c>
      <c r="C7" s="8" t="s">
        <v>7360</v>
      </c>
      <c r="D7" s="8" t="s">
        <v>7362</v>
      </c>
    </row>
    <row r="8" spans="1:4" ht="15.5" x14ac:dyDescent="0.35">
      <c r="A8" s="20" t="s">
        <v>2366</v>
      </c>
      <c r="B8" s="20" t="s">
        <v>4761</v>
      </c>
      <c r="C8" s="8" t="s">
        <v>7360</v>
      </c>
      <c r="D8" s="8" t="s">
        <v>4762</v>
      </c>
    </row>
    <row r="9" spans="1:4" ht="15.5" x14ac:dyDescent="0.35">
      <c r="A9" s="20" t="s">
        <v>2365</v>
      </c>
      <c r="B9" s="20" t="s">
        <v>4763</v>
      </c>
      <c r="C9" s="8" t="s">
        <v>7360</v>
      </c>
      <c r="D9" s="8" t="s">
        <v>4764</v>
      </c>
    </row>
    <row r="10" spans="1:4" ht="15.5" x14ac:dyDescent="0.35">
      <c r="A10" s="20" t="s">
        <v>2364</v>
      </c>
      <c r="B10" s="20" t="s">
        <v>4765</v>
      </c>
      <c r="C10" s="8" t="s">
        <v>7360</v>
      </c>
      <c r="D10" s="8" t="s">
        <v>7363</v>
      </c>
    </row>
    <row r="11" spans="1:4" ht="15.5" x14ac:dyDescent="0.35">
      <c r="A11" s="20" t="s">
        <v>2363</v>
      </c>
      <c r="B11" s="20" t="s">
        <v>4767</v>
      </c>
      <c r="C11" s="8" t="s">
        <v>7359</v>
      </c>
      <c r="D11" s="8" t="s">
        <v>7364</v>
      </c>
    </row>
    <row r="12" spans="1:4" ht="15.5" x14ac:dyDescent="0.35">
      <c r="A12" s="20" t="s">
        <v>2362</v>
      </c>
      <c r="B12" s="20" t="s">
        <v>7315</v>
      </c>
      <c r="C12" s="8" t="s">
        <v>7359</v>
      </c>
      <c r="D12" s="8" t="s">
        <v>7365</v>
      </c>
    </row>
    <row r="13" spans="1:4" ht="15.5" x14ac:dyDescent="0.35">
      <c r="A13" s="20" t="s">
        <v>2361</v>
      </c>
      <c r="B13" s="20" t="s">
        <v>4770</v>
      </c>
      <c r="C13" s="8" t="s">
        <v>7360</v>
      </c>
      <c r="D13" s="8" t="s">
        <v>4771</v>
      </c>
    </row>
    <row r="14" spans="1:4" ht="15.5" x14ac:dyDescent="0.35">
      <c r="A14" s="20" t="s">
        <v>2360</v>
      </c>
      <c r="B14" s="20" t="s">
        <v>4772</v>
      </c>
      <c r="C14" s="8" t="s">
        <v>7360</v>
      </c>
      <c r="D14" s="8" t="s">
        <v>4773</v>
      </c>
    </row>
    <row r="15" spans="1:4" ht="15.5" x14ac:dyDescent="0.35">
      <c r="A15" s="20" t="s">
        <v>2359</v>
      </c>
      <c r="B15" s="20" t="s">
        <v>4774</v>
      </c>
      <c r="C15" s="8" t="s">
        <v>7360</v>
      </c>
      <c r="D15" s="8" t="s">
        <v>4775</v>
      </c>
    </row>
    <row r="16" spans="1:4" ht="15.5" x14ac:dyDescent="0.35">
      <c r="A16" s="20" t="s">
        <v>2358</v>
      </c>
      <c r="B16" s="20" t="s">
        <v>4776</v>
      </c>
      <c r="C16" s="8" t="s">
        <v>7359</v>
      </c>
      <c r="D16" s="8" t="s">
        <v>7366</v>
      </c>
    </row>
    <row r="17" spans="1:4" ht="15.5" x14ac:dyDescent="0.35">
      <c r="A17" s="20" t="s">
        <v>2357</v>
      </c>
      <c r="B17" s="20" t="s">
        <v>4777</v>
      </c>
      <c r="C17" s="8" t="s">
        <v>7360</v>
      </c>
      <c r="D17" s="8" t="s">
        <v>4778</v>
      </c>
    </row>
    <row r="18" spans="1:4" ht="15.5" x14ac:dyDescent="0.35">
      <c r="A18" s="20" t="s">
        <v>2356</v>
      </c>
      <c r="B18" s="20" t="s">
        <v>4779</v>
      </c>
      <c r="C18" s="8" t="s">
        <v>7359</v>
      </c>
      <c r="D18" s="8" t="s">
        <v>7367</v>
      </c>
    </row>
    <row r="19" spans="1:4" ht="15.5" x14ac:dyDescent="0.35">
      <c r="A19" s="20" t="s">
        <v>2355</v>
      </c>
      <c r="B19" s="20" t="s">
        <v>4781</v>
      </c>
      <c r="C19" s="8" t="s">
        <v>7359</v>
      </c>
      <c r="D19" s="8" t="s">
        <v>7368</v>
      </c>
    </row>
    <row r="20" spans="1:4" ht="15.5" x14ac:dyDescent="0.35">
      <c r="A20" s="20" t="s">
        <v>2354</v>
      </c>
      <c r="B20" s="20" t="s">
        <v>4783</v>
      </c>
      <c r="C20" s="8" t="s">
        <v>7360</v>
      </c>
      <c r="D20" s="8" t="s">
        <v>7369</v>
      </c>
    </row>
    <row r="21" spans="1:4" ht="15.5" x14ac:dyDescent="0.35">
      <c r="A21" s="20" t="s">
        <v>2353</v>
      </c>
      <c r="B21" s="20" t="s">
        <v>4784</v>
      </c>
      <c r="C21" s="8" t="s">
        <v>7360</v>
      </c>
      <c r="D21" s="8" t="s">
        <v>4785</v>
      </c>
    </row>
    <row r="22" spans="1:4" ht="15.5" x14ac:dyDescent="0.35">
      <c r="A22" s="20" t="s">
        <v>2352</v>
      </c>
      <c r="B22" s="20" t="s">
        <v>4786</v>
      </c>
      <c r="C22" s="8" t="s">
        <v>7360</v>
      </c>
      <c r="D22" s="8" t="s">
        <v>4787</v>
      </c>
    </row>
    <row r="23" spans="1:4" ht="15.5" x14ac:dyDescent="0.35">
      <c r="A23" s="20" t="s">
        <v>2351</v>
      </c>
      <c r="B23" s="20" t="s">
        <v>4788</v>
      </c>
      <c r="C23" s="8" t="s">
        <v>7359</v>
      </c>
      <c r="D23" s="8" t="s">
        <v>7370</v>
      </c>
    </row>
    <row r="24" spans="1:4" ht="15.5" x14ac:dyDescent="0.35">
      <c r="A24" s="20" t="s">
        <v>2350</v>
      </c>
      <c r="B24" s="20" t="s">
        <v>4789</v>
      </c>
      <c r="C24" s="8" t="s">
        <v>7359</v>
      </c>
      <c r="D24" s="8" t="s">
        <v>4790</v>
      </c>
    </row>
    <row r="25" spans="1:4" ht="15.5" x14ac:dyDescent="0.35">
      <c r="A25" s="20" t="s">
        <v>2349</v>
      </c>
      <c r="B25" s="20" t="s">
        <v>4791</v>
      </c>
      <c r="C25" s="8" t="s">
        <v>7360</v>
      </c>
      <c r="D25" s="8" t="s">
        <v>7371</v>
      </c>
    </row>
    <row r="26" spans="1:4" ht="15.5" x14ac:dyDescent="0.35">
      <c r="A26" s="20" t="s">
        <v>2348</v>
      </c>
      <c r="B26" s="20" t="s">
        <v>4793</v>
      </c>
      <c r="C26" s="8" t="s">
        <v>7360</v>
      </c>
      <c r="D26" s="8" t="s">
        <v>7372</v>
      </c>
    </row>
    <row r="27" spans="1:4" ht="15.5" x14ac:dyDescent="0.35">
      <c r="A27" s="20" t="s">
        <v>2347</v>
      </c>
      <c r="B27" s="20" t="s">
        <v>4794</v>
      </c>
      <c r="C27" s="8" t="s">
        <v>7360</v>
      </c>
      <c r="D27" s="8" t="s">
        <v>4795</v>
      </c>
    </row>
    <row r="28" spans="1:4" ht="15.5" x14ac:dyDescent="0.35">
      <c r="A28" s="20" t="s">
        <v>2346</v>
      </c>
      <c r="B28" s="20" t="s">
        <v>4796</v>
      </c>
      <c r="C28" s="8" t="s">
        <v>7360</v>
      </c>
      <c r="D28" s="8" t="s">
        <v>4797</v>
      </c>
    </row>
    <row r="29" spans="1:4" ht="15.5" x14ac:dyDescent="0.35">
      <c r="A29" s="20" t="s">
        <v>2345</v>
      </c>
      <c r="B29" s="20" t="s">
        <v>4798</v>
      </c>
      <c r="C29" s="8" t="s">
        <v>7359</v>
      </c>
      <c r="D29" s="8" t="s">
        <v>7373</v>
      </c>
    </row>
    <row r="30" spans="1:4" ht="15.5" x14ac:dyDescent="0.35">
      <c r="A30" s="20" t="s">
        <v>2344</v>
      </c>
      <c r="B30" s="20" t="s">
        <v>4800</v>
      </c>
      <c r="C30" s="8" t="s">
        <v>7360</v>
      </c>
      <c r="D30" s="8" t="s">
        <v>4764</v>
      </c>
    </row>
    <row r="31" spans="1:4" ht="15.5" x14ac:dyDescent="0.35">
      <c r="A31" s="20" t="s">
        <v>2343</v>
      </c>
      <c r="B31" s="20" t="s">
        <v>4801</v>
      </c>
      <c r="C31" s="8" t="s">
        <v>7359</v>
      </c>
      <c r="D31" s="8" t="s">
        <v>4802</v>
      </c>
    </row>
    <row r="32" spans="1:4" ht="15.5" x14ac:dyDescent="0.35">
      <c r="A32" s="20" t="s">
        <v>2342</v>
      </c>
      <c r="B32" s="20" t="s">
        <v>4803</v>
      </c>
      <c r="C32" s="8" t="s">
        <v>7359</v>
      </c>
      <c r="D32" s="8" t="s">
        <v>7374</v>
      </c>
    </row>
    <row r="33" spans="1:4" ht="15.5" x14ac:dyDescent="0.35">
      <c r="A33" s="20" t="s">
        <v>2341</v>
      </c>
      <c r="B33" s="20" t="s">
        <v>4804</v>
      </c>
      <c r="C33" s="8" t="s">
        <v>7360</v>
      </c>
      <c r="D33" s="8" t="s">
        <v>7375</v>
      </c>
    </row>
    <row r="34" spans="1:4" ht="15.5" x14ac:dyDescent="0.35">
      <c r="A34" s="20" t="s">
        <v>2340</v>
      </c>
      <c r="B34" s="20" t="s">
        <v>4805</v>
      </c>
      <c r="C34" s="8" t="s">
        <v>7360</v>
      </c>
      <c r="D34" s="8" t="s">
        <v>7376</v>
      </c>
    </row>
    <row r="35" spans="1:4" ht="15.5" x14ac:dyDescent="0.35">
      <c r="A35" s="20" t="s">
        <v>2339</v>
      </c>
      <c r="B35" s="20" t="s">
        <v>4807</v>
      </c>
      <c r="C35" s="8" t="s">
        <v>7359</v>
      </c>
      <c r="D35" s="8" t="s">
        <v>4808</v>
      </c>
    </row>
    <row r="36" spans="1:4" ht="15.5" x14ac:dyDescent="0.35">
      <c r="A36" s="20" t="s">
        <v>2338</v>
      </c>
      <c r="B36" s="20" t="s">
        <v>4809</v>
      </c>
      <c r="C36" s="8" t="s">
        <v>7359</v>
      </c>
      <c r="D36" s="8" t="s">
        <v>7377</v>
      </c>
    </row>
    <row r="37" spans="1:4" ht="15.5" x14ac:dyDescent="0.35">
      <c r="A37" s="20" t="s">
        <v>2337</v>
      </c>
      <c r="B37" s="20" t="s">
        <v>4810</v>
      </c>
      <c r="C37" s="8" t="s">
        <v>7360</v>
      </c>
      <c r="D37" s="8" t="s">
        <v>4811</v>
      </c>
    </row>
    <row r="38" spans="1:4" ht="15.5" x14ac:dyDescent="0.35">
      <c r="A38" s="20" t="s">
        <v>2336</v>
      </c>
      <c r="B38" s="20" t="s">
        <v>4812</v>
      </c>
      <c r="C38" s="8" t="s">
        <v>7360</v>
      </c>
      <c r="D38" s="8" t="s">
        <v>7378</v>
      </c>
    </row>
    <row r="39" spans="1:4" ht="15.5" x14ac:dyDescent="0.35">
      <c r="A39" s="20" t="s">
        <v>2335</v>
      </c>
      <c r="B39" s="20" t="s">
        <v>4814</v>
      </c>
      <c r="C39" s="8" t="s">
        <v>7359</v>
      </c>
      <c r="D39" s="8" t="s">
        <v>7379</v>
      </c>
    </row>
    <row r="40" spans="1:4" ht="15.5" x14ac:dyDescent="0.35">
      <c r="A40" s="20" t="s">
        <v>2334</v>
      </c>
      <c r="B40" s="20" t="s">
        <v>4816</v>
      </c>
      <c r="C40" s="8" t="s">
        <v>7359</v>
      </c>
      <c r="D40" s="8" t="s">
        <v>4817</v>
      </c>
    </row>
    <row r="41" spans="1:4" ht="15.5" x14ac:dyDescent="0.35">
      <c r="A41" s="20" t="s">
        <v>2333</v>
      </c>
      <c r="B41" s="20" t="s">
        <v>4818</v>
      </c>
      <c r="C41" s="8" t="s">
        <v>7360</v>
      </c>
      <c r="D41" s="8" t="s">
        <v>4819</v>
      </c>
    </row>
    <row r="42" spans="1:4" ht="15.5" x14ac:dyDescent="0.35">
      <c r="A42" s="20" t="s">
        <v>2332</v>
      </c>
      <c r="B42" s="20" t="s">
        <v>4820</v>
      </c>
      <c r="C42" s="8" t="s">
        <v>7360</v>
      </c>
      <c r="D42" s="8" t="s">
        <v>7380</v>
      </c>
    </row>
    <row r="43" spans="1:4" ht="15.5" x14ac:dyDescent="0.35">
      <c r="A43" s="20" t="s">
        <v>2331</v>
      </c>
      <c r="B43" s="20" t="s">
        <v>4822</v>
      </c>
      <c r="C43" s="8" t="s">
        <v>7359</v>
      </c>
      <c r="D43" s="8" t="s">
        <v>4823</v>
      </c>
    </row>
    <row r="44" spans="1:4" ht="15.5" x14ac:dyDescent="0.35">
      <c r="A44" s="20" t="s">
        <v>2330</v>
      </c>
      <c r="B44" s="20" t="s">
        <v>4824</v>
      </c>
      <c r="C44" s="8" t="s">
        <v>7359</v>
      </c>
      <c r="D44" s="8" t="s">
        <v>4790</v>
      </c>
    </row>
    <row r="45" spans="1:4" ht="15.5" x14ac:dyDescent="0.35">
      <c r="A45" s="20" t="s">
        <v>2329</v>
      </c>
      <c r="B45" s="20" t="s">
        <v>4825</v>
      </c>
      <c r="C45" s="8" t="s">
        <v>7360</v>
      </c>
      <c r="D45" s="8" t="s">
        <v>4826</v>
      </c>
    </row>
    <row r="46" spans="1:4" ht="15.5" x14ac:dyDescent="0.35">
      <c r="A46" s="20" t="s">
        <v>2328</v>
      </c>
      <c r="B46" s="20" t="s">
        <v>4827</v>
      </c>
      <c r="C46" s="8" t="s">
        <v>7360</v>
      </c>
      <c r="D46" s="8" t="s">
        <v>7381</v>
      </c>
    </row>
    <row r="47" spans="1:4" ht="15.5" x14ac:dyDescent="0.35">
      <c r="A47" s="20" t="s">
        <v>2327</v>
      </c>
      <c r="B47" s="20" t="s">
        <v>4828</v>
      </c>
      <c r="C47" s="8" t="s">
        <v>7359</v>
      </c>
      <c r="D47" s="8" t="s">
        <v>7382</v>
      </c>
    </row>
    <row r="48" spans="1:4" ht="15.5" x14ac:dyDescent="0.35">
      <c r="A48" s="20" t="s">
        <v>2326</v>
      </c>
      <c r="B48" s="20" t="s">
        <v>4829</v>
      </c>
      <c r="C48" s="8" t="s">
        <v>7360</v>
      </c>
      <c r="D48" s="8" t="s">
        <v>7383</v>
      </c>
    </row>
    <row r="49" spans="1:4" ht="15.5" x14ac:dyDescent="0.35">
      <c r="A49" s="20" t="s">
        <v>2325</v>
      </c>
      <c r="B49" s="20" t="s">
        <v>4822</v>
      </c>
      <c r="C49" s="8" t="s">
        <v>7359</v>
      </c>
      <c r="D49" s="8" t="s">
        <v>7384</v>
      </c>
    </row>
    <row r="50" spans="1:4" ht="15.5" x14ac:dyDescent="0.35">
      <c r="A50" s="20" t="s">
        <v>2324</v>
      </c>
      <c r="B50" s="20" t="s">
        <v>7316</v>
      </c>
      <c r="C50" s="8" t="s">
        <v>7360</v>
      </c>
      <c r="D50" s="8" t="s">
        <v>4833</v>
      </c>
    </row>
    <row r="51" spans="1:4" ht="15.5" x14ac:dyDescent="0.35">
      <c r="A51" s="20" t="s">
        <v>2323</v>
      </c>
      <c r="B51" s="20" t="s">
        <v>4834</v>
      </c>
      <c r="C51" s="8" t="s">
        <v>7360</v>
      </c>
      <c r="D51" s="8" t="s">
        <v>4813</v>
      </c>
    </row>
    <row r="52" spans="1:4" ht="15.5" x14ac:dyDescent="0.35">
      <c r="A52" s="20" t="s">
        <v>2322</v>
      </c>
      <c r="B52" s="20" t="s">
        <v>4835</v>
      </c>
      <c r="C52" s="8" t="s">
        <v>7360</v>
      </c>
      <c r="D52" s="8" t="s">
        <v>7385</v>
      </c>
    </row>
    <row r="53" spans="1:4" ht="15.5" x14ac:dyDescent="0.35">
      <c r="A53" s="20" t="s">
        <v>2321</v>
      </c>
      <c r="B53" s="20" t="s">
        <v>4837</v>
      </c>
      <c r="C53" s="8" t="s">
        <v>7359</v>
      </c>
      <c r="D53" s="8" t="s">
        <v>4838</v>
      </c>
    </row>
    <row r="54" spans="1:4" ht="15.5" x14ac:dyDescent="0.35">
      <c r="A54" s="20" t="s">
        <v>2320</v>
      </c>
      <c r="B54" s="20" t="s">
        <v>4839</v>
      </c>
      <c r="C54" s="8" t="s">
        <v>7360</v>
      </c>
      <c r="D54" s="8" t="s">
        <v>4771</v>
      </c>
    </row>
    <row r="55" spans="1:4" ht="15.5" x14ac:dyDescent="0.35">
      <c r="A55" s="20" t="s">
        <v>2319</v>
      </c>
      <c r="B55" s="20" t="s">
        <v>4840</v>
      </c>
      <c r="C55" s="8" t="s">
        <v>7360</v>
      </c>
      <c r="D55" s="8" t="s">
        <v>7386</v>
      </c>
    </row>
    <row r="56" spans="1:4" ht="15.5" x14ac:dyDescent="0.35">
      <c r="A56" s="20" t="s">
        <v>2318</v>
      </c>
      <c r="B56" s="20" t="s">
        <v>4842</v>
      </c>
      <c r="C56" s="8" t="s">
        <v>7359</v>
      </c>
      <c r="D56" s="8" t="s">
        <v>7387</v>
      </c>
    </row>
    <row r="57" spans="1:4" ht="15.5" x14ac:dyDescent="0.35">
      <c r="A57" s="20" t="s">
        <v>2317</v>
      </c>
      <c r="B57" s="20" t="s">
        <v>4844</v>
      </c>
      <c r="C57" s="8" t="s">
        <v>7359</v>
      </c>
      <c r="D57" s="8" t="s">
        <v>4845</v>
      </c>
    </row>
    <row r="58" spans="1:4" ht="15.5" x14ac:dyDescent="0.35">
      <c r="A58" s="20" t="s">
        <v>2316</v>
      </c>
      <c r="B58" s="20" t="s">
        <v>4846</v>
      </c>
      <c r="C58" s="8" t="s">
        <v>7360</v>
      </c>
      <c r="D58" s="8" t="s">
        <v>4847</v>
      </c>
    </row>
    <row r="59" spans="1:4" ht="15.5" x14ac:dyDescent="0.35">
      <c r="A59" s="20" t="s">
        <v>2315</v>
      </c>
      <c r="B59" s="20" t="s">
        <v>4848</v>
      </c>
      <c r="C59" s="8" t="s">
        <v>7359</v>
      </c>
      <c r="D59" s="8" t="s">
        <v>4849</v>
      </c>
    </row>
    <row r="60" spans="1:4" ht="15.5" x14ac:dyDescent="0.35">
      <c r="A60" s="20" t="s">
        <v>2314</v>
      </c>
      <c r="B60" s="20" t="s">
        <v>4850</v>
      </c>
      <c r="C60" s="8" t="s">
        <v>7360</v>
      </c>
      <c r="D60" s="8" t="s">
        <v>4851</v>
      </c>
    </row>
    <row r="61" spans="1:4" ht="15.5" x14ac:dyDescent="0.35">
      <c r="A61" s="20" t="s">
        <v>2313</v>
      </c>
      <c r="B61" s="20" t="s">
        <v>4852</v>
      </c>
      <c r="C61" s="8" t="s">
        <v>7359</v>
      </c>
      <c r="D61" s="8" t="s">
        <v>4853</v>
      </c>
    </row>
    <row r="62" spans="1:4" ht="15.5" x14ac:dyDescent="0.35">
      <c r="A62" s="20" t="s">
        <v>2312</v>
      </c>
      <c r="B62" s="20" t="s">
        <v>4854</v>
      </c>
      <c r="C62" s="8" t="s">
        <v>7360</v>
      </c>
      <c r="D62" s="8" t="s">
        <v>4855</v>
      </c>
    </row>
    <row r="63" spans="1:4" ht="15.5" x14ac:dyDescent="0.35">
      <c r="A63" s="20" t="s">
        <v>2311</v>
      </c>
      <c r="B63" s="20" t="s">
        <v>4856</v>
      </c>
      <c r="C63" s="8" t="s">
        <v>7359</v>
      </c>
      <c r="D63" s="8" t="s">
        <v>7388</v>
      </c>
    </row>
    <row r="64" spans="1:4" ht="15.5" x14ac:dyDescent="0.35">
      <c r="A64" s="20" t="s">
        <v>2310</v>
      </c>
      <c r="B64" s="20" t="s">
        <v>4858</v>
      </c>
      <c r="C64" s="8" t="s">
        <v>7359</v>
      </c>
      <c r="D64" s="8" t="s">
        <v>4859</v>
      </c>
    </row>
    <row r="65" spans="1:4" ht="15.5" x14ac:dyDescent="0.35">
      <c r="A65" s="20" t="s">
        <v>2309</v>
      </c>
      <c r="B65" s="20" t="s">
        <v>4860</v>
      </c>
      <c r="C65" s="8" t="s">
        <v>7360</v>
      </c>
      <c r="D65" s="8" t="s">
        <v>4771</v>
      </c>
    </row>
    <row r="66" spans="1:4" ht="15.5" x14ac:dyDescent="0.35">
      <c r="A66" s="20" t="s">
        <v>2308</v>
      </c>
      <c r="B66" s="20" t="s">
        <v>4861</v>
      </c>
      <c r="C66" s="8" t="s">
        <v>7360</v>
      </c>
      <c r="D66" s="8" t="s">
        <v>7389</v>
      </c>
    </row>
    <row r="67" spans="1:4" ht="15.5" x14ac:dyDescent="0.35">
      <c r="A67" s="20" t="s">
        <v>2307</v>
      </c>
      <c r="B67" s="20" t="s">
        <v>4862</v>
      </c>
      <c r="C67" s="8" t="s">
        <v>7359</v>
      </c>
      <c r="D67" s="8" t="s">
        <v>4863</v>
      </c>
    </row>
    <row r="68" spans="1:4" ht="15.5" x14ac:dyDescent="0.35">
      <c r="A68" s="20" t="s">
        <v>2306</v>
      </c>
      <c r="B68" s="20" t="s">
        <v>4864</v>
      </c>
      <c r="C68" s="8" t="s">
        <v>7360</v>
      </c>
      <c r="D68" s="8" t="s">
        <v>4865</v>
      </c>
    </row>
    <row r="69" spans="1:4" ht="15.5" x14ac:dyDescent="0.35">
      <c r="A69" s="20" t="s">
        <v>2305</v>
      </c>
      <c r="B69" s="20" t="s">
        <v>4866</v>
      </c>
      <c r="C69" s="8" t="s">
        <v>7360</v>
      </c>
      <c r="D69" s="8" t="s">
        <v>7390</v>
      </c>
    </row>
    <row r="70" spans="1:4" ht="15.5" x14ac:dyDescent="0.35">
      <c r="A70" s="20" t="s">
        <v>2304</v>
      </c>
      <c r="B70" s="20" t="s">
        <v>4868</v>
      </c>
      <c r="C70" s="8" t="s">
        <v>7359</v>
      </c>
      <c r="D70" s="8" t="s">
        <v>7391</v>
      </c>
    </row>
    <row r="71" spans="1:4" ht="15.5" x14ac:dyDescent="0.35">
      <c r="A71" s="20" t="s">
        <v>2303</v>
      </c>
      <c r="B71" s="20" t="s">
        <v>4869</v>
      </c>
      <c r="C71" s="8" t="s">
        <v>7360</v>
      </c>
      <c r="D71" s="8" t="s">
        <v>4870</v>
      </c>
    </row>
    <row r="72" spans="1:4" ht="15.5" x14ac:dyDescent="0.35">
      <c r="A72" s="20" t="s">
        <v>2302</v>
      </c>
      <c r="B72" s="20" t="s">
        <v>4871</v>
      </c>
      <c r="C72" s="8" t="s">
        <v>7360</v>
      </c>
      <c r="D72" s="8" t="s">
        <v>4872</v>
      </c>
    </row>
    <row r="73" spans="1:4" ht="15.5" x14ac:dyDescent="0.35">
      <c r="A73" s="20" t="s">
        <v>2301</v>
      </c>
      <c r="B73" s="20" t="s">
        <v>4873</v>
      </c>
      <c r="C73" s="8" t="s">
        <v>7360</v>
      </c>
      <c r="D73" s="8" t="s">
        <v>7392</v>
      </c>
    </row>
    <row r="74" spans="1:4" ht="15.5" x14ac:dyDescent="0.35">
      <c r="A74" s="20" t="s">
        <v>2300</v>
      </c>
      <c r="B74" s="20" t="s">
        <v>4874</v>
      </c>
      <c r="C74" s="8" t="s">
        <v>7359</v>
      </c>
      <c r="D74" s="8" t="s">
        <v>4875</v>
      </c>
    </row>
    <row r="75" spans="1:4" ht="15.5" x14ac:dyDescent="0.35">
      <c r="A75" s="20" t="s">
        <v>2299</v>
      </c>
      <c r="B75" s="20" t="s">
        <v>4876</v>
      </c>
      <c r="C75" s="8" t="s">
        <v>7359</v>
      </c>
      <c r="D75" s="8" t="s">
        <v>7393</v>
      </c>
    </row>
    <row r="76" spans="1:4" ht="15.5" x14ac:dyDescent="0.35">
      <c r="A76" s="20" t="s">
        <v>2298</v>
      </c>
      <c r="B76" s="20" t="s">
        <v>4877</v>
      </c>
      <c r="C76" s="8" t="s">
        <v>7359</v>
      </c>
      <c r="D76" s="8" t="s">
        <v>7394</v>
      </c>
    </row>
    <row r="77" spans="1:4" ht="15.5" x14ac:dyDescent="0.35">
      <c r="A77" s="20" t="s">
        <v>2297</v>
      </c>
      <c r="B77" s="20" t="s">
        <v>4879</v>
      </c>
      <c r="C77" s="8" t="s">
        <v>7360</v>
      </c>
      <c r="D77" s="8" t="s">
        <v>4880</v>
      </c>
    </row>
    <row r="78" spans="1:4" ht="15.5" x14ac:dyDescent="0.35">
      <c r="A78" s="20" t="s">
        <v>2296</v>
      </c>
      <c r="B78" s="20" t="s">
        <v>4881</v>
      </c>
      <c r="C78" s="8" t="s">
        <v>7359</v>
      </c>
      <c r="D78" s="8" t="s">
        <v>4882</v>
      </c>
    </row>
    <row r="79" spans="1:4" ht="15.5" x14ac:dyDescent="0.35">
      <c r="A79" s="20" t="s">
        <v>2295</v>
      </c>
      <c r="B79" s="20" t="s">
        <v>4883</v>
      </c>
      <c r="C79" s="8" t="s">
        <v>7359</v>
      </c>
      <c r="D79" s="8" t="s">
        <v>4884</v>
      </c>
    </row>
    <row r="80" spans="1:4" ht="15.5" x14ac:dyDescent="0.35">
      <c r="A80" s="20" t="s">
        <v>2294</v>
      </c>
      <c r="B80" s="20" t="s">
        <v>4885</v>
      </c>
      <c r="C80" s="8" t="s">
        <v>7360</v>
      </c>
      <c r="D80" s="8" t="s">
        <v>4886</v>
      </c>
    </row>
    <row r="81" spans="1:4" ht="15.5" x14ac:dyDescent="0.35">
      <c r="A81" s="20" t="s">
        <v>2293</v>
      </c>
      <c r="B81" s="20" t="s">
        <v>4887</v>
      </c>
      <c r="C81" s="8" t="s">
        <v>7359</v>
      </c>
      <c r="D81" s="8" t="s">
        <v>4780</v>
      </c>
    </row>
    <row r="82" spans="1:4" ht="15.5" x14ac:dyDescent="0.35">
      <c r="A82" s="20" t="s">
        <v>2292</v>
      </c>
      <c r="B82" s="20" t="s">
        <v>4888</v>
      </c>
      <c r="C82" s="8" t="s">
        <v>7359</v>
      </c>
      <c r="D82" s="8" t="s">
        <v>7395</v>
      </c>
    </row>
    <row r="83" spans="1:4" ht="15.5" x14ac:dyDescent="0.35">
      <c r="A83" s="20" t="s">
        <v>2291</v>
      </c>
      <c r="B83" s="20" t="s">
        <v>4889</v>
      </c>
      <c r="C83" s="8" t="s">
        <v>7360</v>
      </c>
      <c r="D83" s="8" t="s">
        <v>4766</v>
      </c>
    </row>
    <row r="84" spans="1:4" ht="15.5" x14ac:dyDescent="0.35">
      <c r="A84" s="20" t="s">
        <v>2290</v>
      </c>
      <c r="B84" s="20" t="s">
        <v>4890</v>
      </c>
      <c r="C84" s="8" t="s">
        <v>7359</v>
      </c>
      <c r="D84" s="8" t="s">
        <v>4891</v>
      </c>
    </row>
    <row r="85" spans="1:4" ht="15.5" x14ac:dyDescent="0.35">
      <c r="A85" s="20" t="s">
        <v>2289</v>
      </c>
      <c r="B85" s="20" t="s">
        <v>4892</v>
      </c>
      <c r="C85" s="8" t="s">
        <v>7360</v>
      </c>
      <c r="D85" s="8" t="s">
        <v>4893</v>
      </c>
    </row>
    <row r="86" spans="1:4" ht="15.5" x14ac:dyDescent="0.35">
      <c r="A86" s="20" t="s">
        <v>2288</v>
      </c>
      <c r="B86" s="20" t="s">
        <v>4894</v>
      </c>
      <c r="C86" s="8" t="s">
        <v>7360</v>
      </c>
      <c r="D86" s="8" t="s">
        <v>7396</v>
      </c>
    </row>
    <row r="87" spans="1:4" ht="15.5" x14ac:dyDescent="0.35">
      <c r="A87" s="20" t="s">
        <v>2287</v>
      </c>
      <c r="B87" s="20" t="s">
        <v>4895</v>
      </c>
      <c r="C87" s="8" t="s">
        <v>7360</v>
      </c>
      <c r="D87" s="8" t="s">
        <v>4896</v>
      </c>
    </row>
    <row r="88" spans="1:4" ht="15.5" x14ac:dyDescent="0.35">
      <c r="A88" s="20" t="s">
        <v>2286</v>
      </c>
      <c r="B88" s="20" t="s">
        <v>4897</v>
      </c>
      <c r="C88" s="8" t="s">
        <v>7360</v>
      </c>
      <c r="D88" s="8" t="s">
        <v>7397</v>
      </c>
    </row>
    <row r="89" spans="1:4" ht="15.5" x14ac:dyDescent="0.35">
      <c r="A89" s="20" t="s">
        <v>2285</v>
      </c>
      <c r="B89" s="20" t="s">
        <v>4899</v>
      </c>
      <c r="C89" s="8" t="s">
        <v>7359</v>
      </c>
      <c r="D89" s="8" t="s">
        <v>4900</v>
      </c>
    </row>
    <row r="90" spans="1:4" ht="15.5" x14ac:dyDescent="0.35">
      <c r="A90" s="20" t="s">
        <v>2284</v>
      </c>
      <c r="B90" s="20" t="s">
        <v>4901</v>
      </c>
      <c r="C90" s="8" t="s">
        <v>7359</v>
      </c>
      <c r="D90" s="8" t="s">
        <v>4902</v>
      </c>
    </row>
    <row r="91" spans="1:4" ht="15.5" x14ac:dyDescent="0.35">
      <c r="A91" s="20" t="s">
        <v>2283</v>
      </c>
      <c r="B91" s="20" t="s">
        <v>4903</v>
      </c>
      <c r="C91" s="8" t="s">
        <v>7359</v>
      </c>
      <c r="D91" s="8" t="s">
        <v>7398</v>
      </c>
    </row>
    <row r="92" spans="1:4" ht="15.5" x14ac:dyDescent="0.35">
      <c r="A92" s="20" t="s">
        <v>2282</v>
      </c>
      <c r="B92" s="20" t="s">
        <v>4904</v>
      </c>
      <c r="C92" s="8" t="s">
        <v>7359</v>
      </c>
      <c r="D92" s="8" t="s">
        <v>4905</v>
      </c>
    </row>
    <row r="93" spans="1:4" ht="15.5" x14ac:dyDescent="0.35">
      <c r="A93" s="20" t="s">
        <v>2281</v>
      </c>
      <c r="B93" s="20" t="s">
        <v>4906</v>
      </c>
      <c r="C93" s="8" t="s">
        <v>7359</v>
      </c>
      <c r="D93" s="8" t="s">
        <v>7399</v>
      </c>
    </row>
    <row r="94" spans="1:4" ht="15.5" x14ac:dyDescent="0.35">
      <c r="A94" s="20" t="s">
        <v>2280</v>
      </c>
      <c r="B94" s="20" t="s">
        <v>4907</v>
      </c>
      <c r="C94" s="8" t="s">
        <v>7360</v>
      </c>
      <c r="D94" s="8" t="s">
        <v>4908</v>
      </c>
    </row>
    <row r="95" spans="1:4" ht="15.5" x14ac:dyDescent="0.35">
      <c r="A95" s="20" t="s">
        <v>2279</v>
      </c>
      <c r="B95" s="20" t="s">
        <v>4909</v>
      </c>
      <c r="C95" s="8" t="s">
        <v>7360</v>
      </c>
      <c r="D95" s="8" t="s">
        <v>4771</v>
      </c>
    </row>
    <row r="96" spans="1:4" ht="15.5" x14ac:dyDescent="0.35">
      <c r="A96" s="20" t="s">
        <v>2278</v>
      </c>
      <c r="B96" s="20" t="s">
        <v>4910</v>
      </c>
      <c r="C96" s="8" t="s">
        <v>7359</v>
      </c>
      <c r="D96" s="8" t="s">
        <v>4802</v>
      </c>
    </row>
    <row r="97" spans="1:4" ht="15.5" x14ac:dyDescent="0.35">
      <c r="A97" s="20" t="s">
        <v>2277</v>
      </c>
      <c r="B97" s="20" t="s">
        <v>4911</v>
      </c>
      <c r="C97" s="8" t="s">
        <v>7360</v>
      </c>
      <c r="D97" s="8" t="s">
        <v>4830</v>
      </c>
    </row>
    <row r="98" spans="1:4" ht="15.5" x14ac:dyDescent="0.35">
      <c r="A98" s="20" t="s">
        <v>2276</v>
      </c>
      <c r="B98" s="20" t="s">
        <v>7317</v>
      </c>
      <c r="C98" s="8" t="s">
        <v>7359</v>
      </c>
      <c r="D98" s="8" t="s">
        <v>7400</v>
      </c>
    </row>
    <row r="99" spans="1:4" ht="15.5" x14ac:dyDescent="0.35">
      <c r="A99" s="20" t="s">
        <v>2275</v>
      </c>
      <c r="B99" s="20" t="s">
        <v>4913</v>
      </c>
      <c r="C99" s="8" t="s">
        <v>7359</v>
      </c>
      <c r="D99" s="8" t="s">
        <v>4914</v>
      </c>
    </row>
    <row r="100" spans="1:4" ht="15.5" x14ac:dyDescent="0.35">
      <c r="A100" s="20" t="s">
        <v>2274</v>
      </c>
      <c r="B100" s="20" t="s">
        <v>4915</v>
      </c>
      <c r="C100" s="8" t="s">
        <v>7360</v>
      </c>
      <c r="D100" s="8" t="s">
        <v>7401</v>
      </c>
    </row>
    <row r="101" spans="1:4" ht="15.5" x14ac:dyDescent="0.35">
      <c r="A101" s="20" t="s">
        <v>2273</v>
      </c>
      <c r="B101" s="20" t="s">
        <v>4916</v>
      </c>
      <c r="C101" s="8" t="s">
        <v>7360</v>
      </c>
      <c r="D101" s="8" t="s">
        <v>4865</v>
      </c>
    </row>
    <row r="102" spans="1:4" ht="15.5" x14ac:dyDescent="0.35">
      <c r="A102" s="20" t="s">
        <v>2272</v>
      </c>
      <c r="B102" s="20" t="s">
        <v>4917</v>
      </c>
      <c r="C102" s="8" t="s">
        <v>7360</v>
      </c>
      <c r="D102" s="8" t="s">
        <v>4918</v>
      </c>
    </row>
    <row r="103" spans="1:4" ht="15.5" x14ac:dyDescent="0.35">
      <c r="A103" s="20" t="s">
        <v>2271</v>
      </c>
      <c r="B103" s="20" t="s">
        <v>4919</v>
      </c>
      <c r="C103" s="8" t="s">
        <v>7359</v>
      </c>
      <c r="D103" s="8" t="s">
        <v>4920</v>
      </c>
    </row>
    <row r="104" spans="1:4" ht="15.5" x14ac:dyDescent="0.35">
      <c r="A104" s="20" t="s">
        <v>2270</v>
      </c>
      <c r="B104" s="20" t="s">
        <v>4921</v>
      </c>
      <c r="C104" s="8" t="s">
        <v>7360</v>
      </c>
      <c r="D104" s="8" t="s">
        <v>7402</v>
      </c>
    </row>
    <row r="105" spans="1:4" ht="15.5" x14ac:dyDescent="0.35">
      <c r="A105" s="20" t="s">
        <v>2269</v>
      </c>
      <c r="B105" s="20" t="s">
        <v>4922</v>
      </c>
      <c r="C105" s="8" t="s">
        <v>7360</v>
      </c>
      <c r="D105" s="8" t="s">
        <v>4923</v>
      </c>
    </row>
    <row r="106" spans="1:4" ht="15.5" x14ac:dyDescent="0.35">
      <c r="A106" s="20" t="s">
        <v>2268</v>
      </c>
      <c r="B106" s="20" t="s">
        <v>4924</v>
      </c>
      <c r="C106" s="8" t="s">
        <v>7360</v>
      </c>
      <c r="D106" s="8" t="s">
        <v>4925</v>
      </c>
    </row>
    <row r="107" spans="1:4" ht="15.5" x14ac:dyDescent="0.35">
      <c r="A107" s="20" t="s">
        <v>2267</v>
      </c>
      <c r="B107" s="20" t="s">
        <v>4926</v>
      </c>
      <c r="C107" s="8" t="s">
        <v>7360</v>
      </c>
      <c r="D107" s="8" t="s">
        <v>4927</v>
      </c>
    </row>
    <row r="108" spans="1:4" ht="15.5" x14ac:dyDescent="0.35">
      <c r="A108" s="20" t="s">
        <v>2266</v>
      </c>
      <c r="B108" s="20" t="s">
        <v>4928</v>
      </c>
      <c r="C108" s="8" t="s">
        <v>7360</v>
      </c>
      <c r="D108" s="8" t="s">
        <v>7403</v>
      </c>
    </row>
    <row r="109" spans="1:4" ht="15.5" x14ac:dyDescent="0.35">
      <c r="A109" s="20" t="s">
        <v>2265</v>
      </c>
      <c r="B109" s="20" t="s">
        <v>4929</v>
      </c>
      <c r="C109" s="8" t="s">
        <v>7359</v>
      </c>
      <c r="D109" s="8" t="s">
        <v>7404</v>
      </c>
    </row>
    <row r="110" spans="1:4" ht="15.5" x14ac:dyDescent="0.35">
      <c r="A110" s="20" t="s">
        <v>2264</v>
      </c>
      <c r="B110" s="20" t="s">
        <v>4931</v>
      </c>
      <c r="C110" s="8" t="s">
        <v>7359</v>
      </c>
      <c r="D110" s="8" t="s">
        <v>4932</v>
      </c>
    </row>
    <row r="111" spans="1:4" ht="15.5" x14ac:dyDescent="0.35">
      <c r="A111" s="20" t="s">
        <v>2263</v>
      </c>
      <c r="B111" s="20" t="s">
        <v>4933</v>
      </c>
      <c r="C111" s="8" t="s">
        <v>7360</v>
      </c>
      <c r="D111" s="8" t="s">
        <v>4908</v>
      </c>
    </row>
    <row r="112" spans="1:4" ht="15.5" x14ac:dyDescent="0.35">
      <c r="A112" s="20" t="s">
        <v>2262</v>
      </c>
      <c r="B112" s="20" t="s">
        <v>4934</v>
      </c>
      <c r="C112" s="8" t="s">
        <v>7360</v>
      </c>
      <c r="D112" s="8" t="s">
        <v>4935</v>
      </c>
    </row>
    <row r="113" spans="1:4" ht="15.5" x14ac:dyDescent="0.35">
      <c r="A113" s="20" t="s">
        <v>2261</v>
      </c>
      <c r="B113" s="20" t="s">
        <v>4936</v>
      </c>
      <c r="C113" s="8" t="s">
        <v>7359</v>
      </c>
      <c r="D113" s="8" t="s">
        <v>4937</v>
      </c>
    </row>
    <row r="114" spans="1:4" ht="15.5" x14ac:dyDescent="0.35">
      <c r="A114" s="20" t="s">
        <v>2260</v>
      </c>
      <c r="B114" s="20" t="s">
        <v>4938</v>
      </c>
      <c r="C114" s="8" t="s">
        <v>7359</v>
      </c>
      <c r="D114" s="8" t="s">
        <v>4939</v>
      </c>
    </row>
    <row r="115" spans="1:4" ht="15.5" x14ac:dyDescent="0.35">
      <c r="A115" s="20" t="s">
        <v>2259</v>
      </c>
      <c r="B115" s="20" t="s">
        <v>4940</v>
      </c>
      <c r="C115" s="8" t="s">
        <v>7360</v>
      </c>
      <c r="D115" s="8" t="s">
        <v>7405</v>
      </c>
    </row>
    <row r="116" spans="1:4" ht="15.5" x14ac:dyDescent="0.35">
      <c r="A116" s="20" t="s">
        <v>2258</v>
      </c>
      <c r="B116" s="20" t="s">
        <v>4942</v>
      </c>
      <c r="C116" s="8" t="s">
        <v>7360</v>
      </c>
      <c r="D116" s="8" t="s">
        <v>4943</v>
      </c>
    </row>
    <row r="117" spans="1:4" ht="15.5" x14ac:dyDescent="0.35">
      <c r="A117" s="20" t="s">
        <v>2257</v>
      </c>
      <c r="B117" s="20" t="s">
        <v>4944</v>
      </c>
      <c r="C117" s="8" t="s">
        <v>7359</v>
      </c>
      <c r="D117" s="8" t="s">
        <v>4945</v>
      </c>
    </row>
    <row r="118" spans="1:4" ht="15.5" x14ac:dyDescent="0.35">
      <c r="A118" s="20" t="s">
        <v>2256</v>
      </c>
      <c r="B118" s="20" t="s">
        <v>4946</v>
      </c>
      <c r="C118" s="8" t="s">
        <v>7360</v>
      </c>
      <c r="D118" s="8" t="s">
        <v>7406</v>
      </c>
    </row>
    <row r="119" spans="1:4" ht="15.5" x14ac:dyDescent="0.35">
      <c r="A119" s="20" t="s">
        <v>2255</v>
      </c>
      <c r="B119" s="20" t="s">
        <v>4947</v>
      </c>
      <c r="C119" s="8" t="s">
        <v>7360</v>
      </c>
      <c r="D119" s="8" t="s">
        <v>4785</v>
      </c>
    </row>
    <row r="120" spans="1:4" ht="15.5" x14ac:dyDescent="0.35">
      <c r="A120" s="20" t="s">
        <v>2254</v>
      </c>
      <c r="B120" s="20" t="s">
        <v>4948</v>
      </c>
      <c r="C120" s="8" t="s">
        <v>7360</v>
      </c>
      <c r="D120" s="8" t="s">
        <v>4949</v>
      </c>
    </row>
    <row r="121" spans="1:4" ht="15.5" x14ac:dyDescent="0.35">
      <c r="A121" s="20" t="s">
        <v>2253</v>
      </c>
      <c r="B121" s="20" t="s">
        <v>4950</v>
      </c>
      <c r="C121" s="8" t="s">
        <v>7360</v>
      </c>
      <c r="D121" s="8" t="s">
        <v>4951</v>
      </c>
    </row>
    <row r="122" spans="1:4" ht="15.5" x14ac:dyDescent="0.35">
      <c r="A122" s="20" t="s">
        <v>2252</v>
      </c>
      <c r="B122" s="20" t="s">
        <v>4952</v>
      </c>
      <c r="C122" s="8" t="s">
        <v>7360</v>
      </c>
      <c r="D122" s="8" t="s">
        <v>7407</v>
      </c>
    </row>
    <row r="123" spans="1:4" ht="15.5" x14ac:dyDescent="0.35">
      <c r="A123" s="20" t="s">
        <v>2251</v>
      </c>
      <c r="B123" s="20" t="s">
        <v>4953</v>
      </c>
      <c r="C123" s="8" t="s">
        <v>7360</v>
      </c>
      <c r="D123" s="8" t="s">
        <v>7408</v>
      </c>
    </row>
    <row r="124" spans="1:4" ht="15.5" x14ac:dyDescent="0.35">
      <c r="A124" s="20" t="s">
        <v>2250</v>
      </c>
      <c r="B124" s="20" t="s">
        <v>4954</v>
      </c>
      <c r="C124" s="8" t="s">
        <v>7359</v>
      </c>
      <c r="D124" s="8" t="s">
        <v>4955</v>
      </c>
    </row>
    <row r="125" spans="1:4" ht="15.5" x14ac:dyDescent="0.35">
      <c r="A125" s="20" t="s">
        <v>2249</v>
      </c>
      <c r="B125" s="20" t="s">
        <v>4956</v>
      </c>
      <c r="C125" s="8" t="s">
        <v>7360</v>
      </c>
      <c r="D125" s="8" t="s">
        <v>4957</v>
      </c>
    </row>
    <row r="126" spans="1:4" ht="15.5" x14ac:dyDescent="0.35">
      <c r="A126" s="20" t="s">
        <v>2248</v>
      </c>
      <c r="B126" s="20" t="s">
        <v>4958</v>
      </c>
      <c r="C126" s="8" t="s">
        <v>7359</v>
      </c>
      <c r="D126" s="8" t="s">
        <v>7409</v>
      </c>
    </row>
    <row r="127" spans="1:4" ht="15.5" x14ac:dyDescent="0.35">
      <c r="A127" s="20" t="s">
        <v>2247</v>
      </c>
      <c r="B127" s="20" t="s">
        <v>4960</v>
      </c>
      <c r="C127" s="8" t="s">
        <v>7360</v>
      </c>
      <c r="D127" s="8" t="s">
        <v>7410</v>
      </c>
    </row>
    <row r="128" spans="1:4" ht="15.5" x14ac:dyDescent="0.35">
      <c r="A128" s="20" t="s">
        <v>2246</v>
      </c>
      <c r="B128" s="20" t="s">
        <v>7318</v>
      </c>
      <c r="C128" s="8" t="s">
        <v>7360</v>
      </c>
      <c r="D128" s="8" t="s">
        <v>7411</v>
      </c>
    </row>
    <row r="129" spans="1:4" ht="15.5" x14ac:dyDescent="0.35">
      <c r="A129" s="20" t="s">
        <v>2245</v>
      </c>
      <c r="B129" s="20" t="s">
        <v>4962</v>
      </c>
      <c r="C129" s="8" t="s">
        <v>7360</v>
      </c>
      <c r="D129" s="8" t="s">
        <v>7412</v>
      </c>
    </row>
    <row r="130" spans="1:4" ht="15.5" x14ac:dyDescent="0.35">
      <c r="A130" s="20" t="s">
        <v>2244</v>
      </c>
      <c r="B130" s="20" t="s">
        <v>4963</v>
      </c>
      <c r="C130" s="8" t="s">
        <v>7360</v>
      </c>
      <c r="D130" s="8" t="s">
        <v>4964</v>
      </c>
    </row>
    <row r="131" spans="1:4" ht="15.5" x14ac:dyDescent="0.35">
      <c r="A131" s="20" t="s">
        <v>2243</v>
      </c>
      <c r="B131" s="20" t="s">
        <v>4965</v>
      </c>
      <c r="C131" s="8" t="s">
        <v>7360</v>
      </c>
      <c r="D131" s="8" t="s">
        <v>4966</v>
      </c>
    </row>
    <row r="132" spans="1:4" ht="15.5" x14ac:dyDescent="0.35">
      <c r="A132" s="20" t="s">
        <v>2242</v>
      </c>
      <c r="B132" s="20" t="s">
        <v>4967</v>
      </c>
      <c r="C132" s="8" t="s">
        <v>7360</v>
      </c>
      <c r="D132" s="8" t="s">
        <v>7413</v>
      </c>
    </row>
    <row r="133" spans="1:4" ht="15.5" x14ac:dyDescent="0.35">
      <c r="A133" s="20" t="s">
        <v>2241</v>
      </c>
      <c r="B133" s="20" t="s">
        <v>4969</v>
      </c>
      <c r="C133" s="8" t="s">
        <v>7359</v>
      </c>
      <c r="D133" s="8" t="s">
        <v>7414</v>
      </c>
    </row>
    <row r="134" spans="1:4" ht="15.5" x14ac:dyDescent="0.35">
      <c r="A134" s="20" t="s">
        <v>2240</v>
      </c>
      <c r="B134" s="20" t="s">
        <v>4971</v>
      </c>
      <c r="C134" s="8" t="s">
        <v>7360</v>
      </c>
      <c r="D134" s="8" t="s">
        <v>4972</v>
      </c>
    </row>
    <row r="135" spans="1:4" ht="15.5" x14ac:dyDescent="0.35">
      <c r="A135" s="20" t="s">
        <v>2239</v>
      </c>
      <c r="B135" s="20" t="s">
        <v>4973</v>
      </c>
      <c r="C135" s="8" t="s">
        <v>7360</v>
      </c>
      <c r="D135" s="8" t="s">
        <v>4974</v>
      </c>
    </row>
    <row r="136" spans="1:4" ht="15.5" x14ac:dyDescent="0.35">
      <c r="A136" s="20" t="s">
        <v>2238</v>
      </c>
      <c r="B136" s="20" t="s">
        <v>4975</v>
      </c>
      <c r="C136" s="8" t="s">
        <v>7359</v>
      </c>
      <c r="D136" s="8" t="s">
        <v>7415</v>
      </c>
    </row>
    <row r="137" spans="1:4" ht="15.5" x14ac:dyDescent="0.35">
      <c r="A137" s="20" t="s">
        <v>2237</v>
      </c>
      <c r="B137" s="20" t="s">
        <v>4976</v>
      </c>
      <c r="C137" s="8" t="s">
        <v>7359</v>
      </c>
      <c r="D137" s="8" t="s">
        <v>7416</v>
      </c>
    </row>
    <row r="138" spans="1:4" ht="15.5" x14ac:dyDescent="0.35">
      <c r="A138" s="20" t="s">
        <v>2236</v>
      </c>
      <c r="B138" s="20" t="s">
        <v>4978</v>
      </c>
      <c r="C138" s="8" t="s">
        <v>7359</v>
      </c>
      <c r="D138" s="8" t="s">
        <v>7417</v>
      </c>
    </row>
    <row r="139" spans="1:4" ht="15.5" x14ac:dyDescent="0.35">
      <c r="A139" s="20" t="s">
        <v>2235</v>
      </c>
      <c r="B139" s="20" t="s">
        <v>4979</v>
      </c>
      <c r="C139" s="8" t="s">
        <v>7360</v>
      </c>
      <c r="D139" s="8" t="s">
        <v>7418</v>
      </c>
    </row>
    <row r="140" spans="1:4" ht="15.5" x14ac:dyDescent="0.35">
      <c r="A140" s="20" t="s">
        <v>2234</v>
      </c>
      <c r="B140" s="20" t="s">
        <v>4981</v>
      </c>
      <c r="C140" s="8" t="s">
        <v>7360</v>
      </c>
      <c r="D140" s="8" t="s">
        <v>4982</v>
      </c>
    </row>
    <row r="141" spans="1:4" ht="15.5" x14ac:dyDescent="0.35">
      <c r="A141" s="20" t="s">
        <v>2233</v>
      </c>
      <c r="B141" s="20" t="s">
        <v>4983</v>
      </c>
      <c r="C141" s="8" t="s">
        <v>7360</v>
      </c>
      <c r="D141" s="8" t="s">
        <v>4984</v>
      </c>
    </row>
    <row r="142" spans="1:4" ht="15.5" x14ac:dyDescent="0.35">
      <c r="A142" s="20" t="s">
        <v>2232</v>
      </c>
      <c r="B142" s="20" t="s">
        <v>4985</v>
      </c>
      <c r="C142" s="8" t="s">
        <v>7360</v>
      </c>
      <c r="D142" s="8" t="s">
        <v>4986</v>
      </c>
    </row>
    <row r="143" spans="1:4" ht="15.5" x14ac:dyDescent="0.35">
      <c r="A143" s="20" t="s">
        <v>2231</v>
      </c>
      <c r="B143" s="20" t="s">
        <v>4987</v>
      </c>
      <c r="C143" s="8" t="s">
        <v>7360</v>
      </c>
      <c r="D143" s="8" t="s">
        <v>4988</v>
      </c>
    </row>
    <row r="144" spans="1:4" ht="15.5" x14ac:dyDescent="0.35">
      <c r="A144" s="20" t="s">
        <v>2230</v>
      </c>
      <c r="B144" s="20" t="s">
        <v>4989</v>
      </c>
      <c r="C144" s="8" t="s">
        <v>7359</v>
      </c>
      <c r="D144" s="8" t="s">
        <v>7419</v>
      </c>
    </row>
    <row r="145" spans="1:4" ht="15.5" x14ac:dyDescent="0.35">
      <c r="A145" s="20" t="s">
        <v>2229</v>
      </c>
      <c r="B145" s="20" t="s">
        <v>4990</v>
      </c>
      <c r="C145" s="8" t="s">
        <v>7360</v>
      </c>
      <c r="D145" s="8" t="s">
        <v>7420</v>
      </c>
    </row>
    <row r="146" spans="1:4" ht="15.5" x14ac:dyDescent="0.35">
      <c r="A146" s="20" t="s">
        <v>2228</v>
      </c>
      <c r="B146" s="20" t="s">
        <v>4991</v>
      </c>
      <c r="C146" s="8" t="s">
        <v>7360</v>
      </c>
      <c r="D146" s="8" t="s">
        <v>4792</v>
      </c>
    </row>
    <row r="147" spans="1:4" ht="15.5" x14ac:dyDescent="0.35">
      <c r="A147" s="20" t="s">
        <v>2227</v>
      </c>
      <c r="B147" s="20" t="s">
        <v>4992</v>
      </c>
      <c r="C147" s="8" t="s">
        <v>7359</v>
      </c>
      <c r="D147" s="8" t="s">
        <v>7421</v>
      </c>
    </row>
    <row r="148" spans="1:4" ht="15.5" x14ac:dyDescent="0.35">
      <c r="A148" s="20" t="s">
        <v>2226</v>
      </c>
      <c r="B148" s="20" t="s">
        <v>4888</v>
      </c>
      <c r="C148" s="8" t="s">
        <v>7360</v>
      </c>
      <c r="D148" s="8" t="s">
        <v>7422</v>
      </c>
    </row>
    <row r="149" spans="1:4" ht="15.5" x14ac:dyDescent="0.35">
      <c r="A149" s="20" t="s">
        <v>2225</v>
      </c>
      <c r="B149" s="20" t="s">
        <v>4994</v>
      </c>
      <c r="C149" s="8" t="s">
        <v>7360</v>
      </c>
      <c r="D149" s="8" t="s">
        <v>4995</v>
      </c>
    </row>
    <row r="150" spans="1:4" ht="15.5" x14ac:dyDescent="0.35">
      <c r="A150" s="20" t="s">
        <v>2224</v>
      </c>
      <c r="B150" s="20" t="s">
        <v>4996</v>
      </c>
      <c r="C150" s="8" t="s">
        <v>7360</v>
      </c>
      <c r="D150" s="8" t="s">
        <v>4997</v>
      </c>
    </row>
    <row r="151" spans="1:4" ht="15.5" x14ac:dyDescent="0.35">
      <c r="A151" s="20" t="s">
        <v>2223</v>
      </c>
      <c r="B151" s="20" t="s">
        <v>4998</v>
      </c>
      <c r="C151" s="8" t="s">
        <v>7360</v>
      </c>
      <c r="D151" s="8" t="s">
        <v>7423</v>
      </c>
    </row>
    <row r="152" spans="1:4" ht="15.5" x14ac:dyDescent="0.35">
      <c r="A152" s="20" t="s">
        <v>2222</v>
      </c>
      <c r="B152" s="20" t="s">
        <v>4999</v>
      </c>
      <c r="C152" s="8" t="s">
        <v>7359</v>
      </c>
      <c r="D152" s="8" t="s">
        <v>5000</v>
      </c>
    </row>
    <row r="153" spans="1:4" ht="15.5" x14ac:dyDescent="0.35">
      <c r="A153" s="20" t="s">
        <v>2221</v>
      </c>
      <c r="B153" s="20" t="s">
        <v>5001</v>
      </c>
      <c r="C153" s="8" t="s">
        <v>7360</v>
      </c>
      <c r="D153" s="8" t="s">
        <v>7422</v>
      </c>
    </row>
    <row r="154" spans="1:4" ht="15.5" x14ac:dyDescent="0.35">
      <c r="A154" s="20" t="s">
        <v>2220</v>
      </c>
      <c r="B154" s="20" t="s">
        <v>5002</v>
      </c>
      <c r="C154" s="8" t="s">
        <v>7360</v>
      </c>
      <c r="D154" s="8" t="s">
        <v>5003</v>
      </c>
    </row>
    <row r="155" spans="1:4" ht="15.5" x14ac:dyDescent="0.35">
      <c r="A155" s="20" t="s">
        <v>2219</v>
      </c>
      <c r="B155" s="20" t="s">
        <v>5004</v>
      </c>
      <c r="C155" s="8" t="s">
        <v>7360</v>
      </c>
      <c r="D155" s="8" t="s">
        <v>4993</v>
      </c>
    </row>
    <row r="156" spans="1:4" ht="15.5" x14ac:dyDescent="0.35">
      <c r="A156" s="20" t="s">
        <v>2218</v>
      </c>
      <c r="B156" s="20" t="s">
        <v>5005</v>
      </c>
      <c r="C156" s="8" t="s">
        <v>7360</v>
      </c>
      <c r="D156" s="8" t="s">
        <v>5006</v>
      </c>
    </row>
    <row r="157" spans="1:4" ht="15.5" x14ac:dyDescent="0.35">
      <c r="A157" s="20" t="s">
        <v>2217</v>
      </c>
      <c r="B157" s="20" t="s">
        <v>5007</v>
      </c>
      <c r="C157" s="8" t="s">
        <v>7360</v>
      </c>
      <c r="D157" s="8" t="s">
        <v>4753</v>
      </c>
    </row>
    <row r="158" spans="1:4" ht="15.5" x14ac:dyDescent="0.35">
      <c r="A158" s="20" t="s">
        <v>2216</v>
      </c>
      <c r="B158" s="20" t="s">
        <v>5008</v>
      </c>
      <c r="C158" s="8" t="s">
        <v>7360</v>
      </c>
      <c r="D158" s="8" t="s">
        <v>4865</v>
      </c>
    </row>
    <row r="159" spans="1:4" ht="15.5" x14ac:dyDescent="0.35">
      <c r="A159" s="20" t="s">
        <v>2215</v>
      </c>
      <c r="B159" s="20" t="s">
        <v>5009</v>
      </c>
      <c r="C159" s="8" t="s">
        <v>7359</v>
      </c>
      <c r="D159" s="8" t="s">
        <v>5010</v>
      </c>
    </row>
    <row r="160" spans="1:4" ht="15.5" x14ac:dyDescent="0.35">
      <c r="A160" s="20" t="s">
        <v>2214</v>
      </c>
      <c r="B160" s="20" t="s">
        <v>5011</v>
      </c>
      <c r="C160" s="8" t="s">
        <v>7359</v>
      </c>
      <c r="D160" s="8" t="s">
        <v>5012</v>
      </c>
    </row>
    <row r="161" spans="1:4" ht="15.5" x14ac:dyDescent="0.35">
      <c r="A161" s="20" t="s">
        <v>2213</v>
      </c>
      <c r="B161" s="20" t="s">
        <v>5013</v>
      </c>
      <c r="C161" s="8" t="s">
        <v>7360</v>
      </c>
      <c r="D161" s="8" t="s">
        <v>7424</v>
      </c>
    </row>
    <row r="162" spans="1:4" ht="15.5" x14ac:dyDescent="0.35">
      <c r="A162" s="20" t="s">
        <v>2212</v>
      </c>
      <c r="B162" s="20" t="s">
        <v>5014</v>
      </c>
      <c r="C162" s="8" t="s">
        <v>7360</v>
      </c>
      <c r="D162" s="8" t="s">
        <v>5015</v>
      </c>
    </row>
    <row r="163" spans="1:4" ht="15.5" x14ac:dyDescent="0.35">
      <c r="A163" s="20" t="s">
        <v>2211</v>
      </c>
      <c r="B163" s="20" t="s">
        <v>5016</v>
      </c>
      <c r="C163" s="8" t="s">
        <v>7360</v>
      </c>
      <c r="D163" s="8" t="s">
        <v>7425</v>
      </c>
    </row>
    <row r="164" spans="1:4" ht="15.5" x14ac:dyDescent="0.35">
      <c r="A164" s="20" t="s">
        <v>2210</v>
      </c>
      <c r="B164" s="20" t="s">
        <v>5017</v>
      </c>
      <c r="C164" s="8" t="s">
        <v>7360</v>
      </c>
      <c r="D164" s="8" t="s">
        <v>5018</v>
      </c>
    </row>
    <row r="165" spans="1:4" ht="15.5" x14ac:dyDescent="0.35">
      <c r="A165" s="20" t="s">
        <v>2209</v>
      </c>
      <c r="B165" s="20" t="s">
        <v>5019</v>
      </c>
      <c r="C165" s="8" t="s">
        <v>7360</v>
      </c>
      <c r="D165" s="8" t="s">
        <v>5020</v>
      </c>
    </row>
    <row r="166" spans="1:4" ht="15.5" x14ac:dyDescent="0.35">
      <c r="A166" s="20" t="s">
        <v>2208</v>
      </c>
      <c r="B166" s="20" t="s">
        <v>5021</v>
      </c>
      <c r="C166" s="8" t="s">
        <v>7359</v>
      </c>
      <c r="D166" s="8" t="s">
        <v>5022</v>
      </c>
    </row>
    <row r="167" spans="1:4" ht="15.5" x14ac:dyDescent="0.35">
      <c r="A167" s="20" t="s">
        <v>2207</v>
      </c>
      <c r="B167" s="20" t="s">
        <v>5023</v>
      </c>
      <c r="C167" s="8" t="s">
        <v>7360</v>
      </c>
      <c r="D167" s="8" t="s">
        <v>7426</v>
      </c>
    </row>
    <row r="168" spans="1:4" ht="15.5" x14ac:dyDescent="0.35">
      <c r="A168" s="20" t="s">
        <v>2206</v>
      </c>
      <c r="B168" s="20" t="s">
        <v>5025</v>
      </c>
      <c r="C168" s="8" t="s">
        <v>7359</v>
      </c>
      <c r="D168" s="8" t="s">
        <v>5026</v>
      </c>
    </row>
    <row r="169" spans="1:4" ht="15.5" x14ac:dyDescent="0.35">
      <c r="A169" s="20" t="s">
        <v>2205</v>
      </c>
      <c r="B169" s="20" t="s">
        <v>5027</v>
      </c>
      <c r="C169" s="8" t="s">
        <v>7359</v>
      </c>
      <c r="D169" s="8" t="s">
        <v>7427</v>
      </c>
    </row>
    <row r="170" spans="1:4" ht="15.5" x14ac:dyDescent="0.35">
      <c r="A170" s="20" t="s">
        <v>2204</v>
      </c>
      <c r="B170" s="20" t="s">
        <v>5028</v>
      </c>
      <c r="C170" s="8" t="s">
        <v>7360</v>
      </c>
      <c r="D170" s="8" t="s">
        <v>7428</v>
      </c>
    </row>
    <row r="171" spans="1:4" ht="15.5" x14ac:dyDescent="0.35">
      <c r="A171" s="20" t="s">
        <v>2203</v>
      </c>
      <c r="B171" s="20" t="s">
        <v>5030</v>
      </c>
      <c r="C171" s="8" t="s">
        <v>7360</v>
      </c>
      <c r="D171" s="8" t="s">
        <v>5031</v>
      </c>
    </row>
    <row r="172" spans="1:4" ht="15.5" x14ac:dyDescent="0.35">
      <c r="A172" s="20" t="s">
        <v>2202</v>
      </c>
      <c r="B172" s="20" t="s">
        <v>5032</v>
      </c>
      <c r="C172" s="8" t="s">
        <v>7359</v>
      </c>
      <c r="D172" s="8" t="s">
        <v>4802</v>
      </c>
    </row>
    <row r="173" spans="1:4" ht="15.5" x14ac:dyDescent="0.35">
      <c r="A173" s="20" t="s">
        <v>2201</v>
      </c>
      <c r="B173" s="20" t="s">
        <v>5033</v>
      </c>
      <c r="C173" s="8" t="s">
        <v>7359</v>
      </c>
      <c r="D173" s="8" t="s">
        <v>5034</v>
      </c>
    </row>
    <row r="174" spans="1:4" ht="15.5" x14ac:dyDescent="0.35">
      <c r="A174" s="20" t="s">
        <v>2200</v>
      </c>
      <c r="B174" s="20" t="s">
        <v>5035</v>
      </c>
      <c r="C174" s="8" t="s">
        <v>7360</v>
      </c>
      <c r="D174" s="8" t="s">
        <v>5036</v>
      </c>
    </row>
    <row r="175" spans="1:4" ht="15.5" x14ac:dyDescent="0.35">
      <c r="A175" s="20" t="s">
        <v>2199</v>
      </c>
      <c r="B175" s="20" t="s">
        <v>5037</v>
      </c>
      <c r="C175" s="8" t="s">
        <v>7359</v>
      </c>
      <c r="D175" s="8" t="s">
        <v>4932</v>
      </c>
    </row>
    <row r="176" spans="1:4" ht="15.5" x14ac:dyDescent="0.35">
      <c r="A176" s="20" t="s">
        <v>2198</v>
      </c>
      <c r="B176" s="20" t="s">
        <v>5038</v>
      </c>
      <c r="C176" s="8" t="s">
        <v>7360</v>
      </c>
      <c r="D176" s="8" t="s">
        <v>5039</v>
      </c>
    </row>
    <row r="177" spans="1:4" ht="15.5" x14ac:dyDescent="0.35">
      <c r="A177" s="20" t="s">
        <v>2197</v>
      </c>
      <c r="B177" s="20" t="s">
        <v>5040</v>
      </c>
      <c r="C177" s="8" t="s">
        <v>7360</v>
      </c>
      <c r="D177" s="8" t="s">
        <v>4785</v>
      </c>
    </row>
    <row r="178" spans="1:4" ht="15.5" x14ac:dyDescent="0.35">
      <c r="A178" s="20" t="s">
        <v>2196</v>
      </c>
      <c r="B178" s="20" t="s">
        <v>5041</v>
      </c>
      <c r="C178" s="8" t="s">
        <v>7359</v>
      </c>
      <c r="D178" s="8" t="s">
        <v>7429</v>
      </c>
    </row>
    <row r="179" spans="1:4" ht="15.5" x14ac:dyDescent="0.35">
      <c r="A179" s="20" t="s">
        <v>2195</v>
      </c>
      <c r="B179" s="20" t="s">
        <v>5042</v>
      </c>
      <c r="C179" s="8" t="s">
        <v>7359</v>
      </c>
      <c r="D179" s="8" t="s">
        <v>7430</v>
      </c>
    </row>
    <row r="180" spans="1:4" ht="15.5" x14ac:dyDescent="0.35">
      <c r="A180" s="20" t="s">
        <v>2194</v>
      </c>
      <c r="B180" s="20" t="s">
        <v>5043</v>
      </c>
      <c r="C180" s="8" t="s">
        <v>7359</v>
      </c>
      <c r="D180" s="8" t="s">
        <v>5044</v>
      </c>
    </row>
    <row r="181" spans="1:4" ht="15.5" x14ac:dyDescent="0.35">
      <c r="A181" s="20" t="s">
        <v>2193</v>
      </c>
      <c r="B181" s="20" t="s">
        <v>5045</v>
      </c>
      <c r="C181" s="8" t="s">
        <v>7359</v>
      </c>
      <c r="D181" s="8" t="s">
        <v>7431</v>
      </c>
    </row>
    <row r="182" spans="1:4" ht="15.5" x14ac:dyDescent="0.35">
      <c r="A182" s="20" t="s">
        <v>2192</v>
      </c>
      <c r="B182" s="20" t="s">
        <v>5046</v>
      </c>
      <c r="C182" s="8" t="s">
        <v>7359</v>
      </c>
      <c r="D182" s="8" t="s">
        <v>7432</v>
      </c>
    </row>
    <row r="183" spans="1:4" ht="15.5" x14ac:dyDescent="0.35">
      <c r="A183" s="20" t="s">
        <v>2191</v>
      </c>
      <c r="B183" s="20" t="s">
        <v>5047</v>
      </c>
      <c r="C183" s="8" t="s">
        <v>7360</v>
      </c>
      <c r="D183" s="8" t="s">
        <v>5048</v>
      </c>
    </row>
    <row r="184" spans="1:4" ht="15.5" x14ac:dyDescent="0.35">
      <c r="A184" s="20" t="s">
        <v>2190</v>
      </c>
      <c r="B184" s="20" t="s">
        <v>5049</v>
      </c>
      <c r="C184" s="8" t="s">
        <v>7360</v>
      </c>
      <c r="D184" s="8" t="s">
        <v>5050</v>
      </c>
    </row>
    <row r="185" spans="1:4" ht="15.5" x14ac:dyDescent="0.35">
      <c r="A185" s="20" t="s">
        <v>2189</v>
      </c>
      <c r="B185" s="20" t="s">
        <v>5051</v>
      </c>
      <c r="C185" s="8" t="s">
        <v>7360</v>
      </c>
      <c r="D185" s="8" t="s">
        <v>7433</v>
      </c>
    </row>
    <row r="186" spans="1:4" ht="15.5" x14ac:dyDescent="0.35">
      <c r="A186" s="20" t="s">
        <v>2188</v>
      </c>
      <c r="B186" s="20" t="s">
        <v>5052</v>
      </c>
      <c r="C186" s="8" t="s">
        <v>7360</v>
      </c>
      <c r="D186" s="8" t="s">
        <v>7434</v>
      </c>
    </row>
    <row r="187" spans="1:4" ht="15.5" x14ac:dyDescent="0.35">
      <c r="A187" s="20" t="s">
        <v>2187</v>
      </c>
      <c r="B187" s="20" t="s">
        <v>5053</v>
      </c>
      <c r="C187" s="8" t="s">
        <v>7359</v>
      </c>
      <c r="D187" s="8" t="s">
        <v>5054</v>
      </c>
    </row>
    <row r="188" spans="1:4" ht="15.5" x14ac:dyDescent="0.35">
      <c r="A188" s="20" t="s">
        <v>2186</v>
      </c>
      <c r="B188" s="20" t="s">
        <v>5055</v>
      </c>
      <c r="C188" s="8" t="s">
        <v>7360</v>
      </c>
      <c r="D188" s="8" t="s">
        <v>7435</v>
      </c>
    </row>
    <row r="189" spans="1:4" ht="15.5" x14ac:dyDescent="0.35">
      <c r="A189" s="20" t="s">
        <v>2185</v>
      </c>
      <c r="B189" s="20" t="s">
        <v>5056</v>
      </c>
      <c r="C189" s="8" t="s">
        <v>7360</v>
      </c>
      <c r="D189" s="8" t="s">
        <v>7436</v>
      </c>
    </row>
    <row r="190" spans="1:4" ht="15.5" x14ac:dyDescent="0.35">
      <c r="A190" s="20" t="s">
        <v>2184</v>
      </c>
      <c r="B190" s="20" t="s">
        <v>5057</v>
      </c>
      <c r="C190" s="8" t="s">
        <v>7359</v>
      </c>
      <c r="D190" s="8" t="s">
        <v>5058</v>
      </c>
    </row>
    <row r="191" spans="1:4" ht="15.5" x14ac:dyDescent="0.35">
      <c r="A191" s="20" t="s">
        <v>2183</v>
      </c>
      <c r="B191" s="20" t="s">
        <v>5059</v>
      </c>
      <c r="C191" s="8" t="s">
        <v>7359</v>
      </c>
      <c r="D191" s="8" t="s">
        <v>5060</v>
      </c>
    </row>
    <row r="192" spans="1:4" ht="15.5" x14ac:dyDescent="0.35">
      <c r="A192" s="20" t="s">
        <v>2182</v>
      </c>
      <c r="B192" s="20" t="s">
        <v>5061</v>
      </c>
      <c r="C192" s="8" t="s">
        <v>7360</v>
      </c>
      <c r="D192" s="8" t="s">
        <v>5062</v>
      </c>
    </row>
    <row r="193" spans="1:4" ht="15.5" x14ac:dyDescent="0.35">
      <c r="A193" s="20" t="s">
        <v>2181</v>
      </c>
      <c r="B193" s="20" t="s">
        <v>5063</v>
      </c>
      <c r="C193" s="8" t="s">
        <v>7360</v>
      </c>
      <c r="D193" s="8" t="s">
        <v>5064</v>
      </c>
    </row>
    <row r="194" spans="1:4" ht="15.5" x14ac:dyDescent="0.35">
      <c r="A194" s="20" t="s">
        <v>2180</v>
      </c>
      <c r="B194" s="20" t="s">
        <v>5065</v>
      </c>
      <c r="C194" s="8" t="s">
        <v>7359</v>
      </c>
      <c r="D194" s="8" t="s">
        <v>5066</v>
      </c>
    </row>
    <row r="195" spans="1:4" ht="15.5" x14ac:dyDescent="0.35">
      <c r="A195" s="20" t="s">
        <v>2179</v>
      </c>
      <c r="B195" s="20" t="s">
        <v>7319</v>
      </c>
      <c r="C195" s="8" t="s">
        <v>7360</v>
      </c>
      <c r="D195" s="8" t="s">
        <v>5067</v>
      </c>
    </row>
    <row r="196" spans="1:4" ht="15.5" x14ac:dyDescent="0.35">
      <c r="A196" s="20" t="s">
        <v>2178</v>
      </c>
      <c r="B196" s="20" t="s">
        <v>5068</v>
      </c>
      <c r="C196" s="8" t="s">
        <v>7360</v>
      </c>
      <c r="D196" s="8" t="s">
        <v>7437</v>
      </c>
    </row>
    <row r="197" spans="1:4" ht="15.5" x14ac:dyDescent="0.35">
      <c r="A197" s="20" t="s">
        <v>2177</v>
      </c>
      <c r="B197" s="20" t="s">
        <v>5070</v>
      </c>
      <c r="C197" s="8" t="s">
        <v>7360</v>
      </c>
      <c r="D197" s="8" t="s">
        <v>5071</v>
      </c>
    </row>
    <row r="198" spans="1:4" ht="15.5" x14ac:dyDescent="0.35">
      <c r="A198" s="20" t="s">
        <v>2176</v>
      </c>
      <c r="B198" s="20" t="s">
        <v>5072</v>
      </c>
      <c r="C198" s="8" t="s">
        <v>7360</v>
      </c>
      <c r="D198" s="8" t="s">
        <v>7438</v>
      </c>
    </row>
    <row r="199" spans="1:4" ht="15.5" x14ac:dyDescent="0.35">
      <c r="A199" s="20" t="s">
        <v>2175</v>
      </c>
      <c r="B199" s="20" t="s">
        <v>5074</v>
      </c>
      <c r="C199" s="8" t="s">
        <v>7360</v>
      </c>
      <c r="D199" s="8" t="s">
        <v>4988</v>
      </c>
    </row>
    <row r="200" spans="1:4" ht="15.5" x14ac:dyDescent="0.35">
      <c r="A200" s="20" t="s">
        <v>2174</v>
      </c>
      <c r="B200" s="20" t="s">
        <v>5075</v>
      </c>
      <c r="C200" s="8" t="s">
        <v>7359</v>
      </c>
      <c r="D200" s="8" t="s">
        <v>5076</v>
      </c>
    </row>
    <row r="201" spans="1:4" ht="15.5" x14ac:dyDescent="0.35">
      <c r="A201" s="20" t="s">
        <v>2173</v>
      </c>
      <c r="B201" s="20" t="s">
        <v>5077</v>
      </c>
      <c r="C201" s="8" t="s">
        <v>7360</v>
      </c>
      <c r="D201" s="8" t="s">
        <v>4982</v>
      </c>
    </row>
    <row r="202" spans="1:4" ht="15.5" x14ac:dyDescent="0.35">
      <c r="A202" s="20" t="s">
        <v>2172</v>
      </c>
      <c r="B202" s="20" t="s">
        <v>5078</v>
      </c>
      <c r="C202" s="8" t="s">
        <v>7360</v>
      </c>
      <c r="D202" s="8" t="s">
        <v>5079</v>
      </c>
    </row>
    <row r="203" spans="1:4" ht="15.5" x14ac:dyDescent="0.35">
      <c r="A203" s="20" t="s">
        <v>2171</v>
      </c>
      <c r="B203" s="20" t="s">
        <v>5080</v>
      </c>
      <c r="C203" s="8" t="s">
        <v>7360</v>
      </c>
      <c r="D203" s="8" t="s">
        <v>7439</v>
      </c>
    </row>
    <row r="204" spans="1:4" ht="15.5" x14ac:dyDescent="0.35">
      <c r="A204" s="20" t="s">
        <v>2170</v>
      </c>
      <c r="B204" s="20" t="s">
        <v>5082</v>
      </c>
      <c r="C204" s="8" t="s">
        <v>7360</v>
      </c>
      <c r="D204" s="8" t="s">
        <v>7440</v>
      </c>
    </row>
    <row r="205" spans="1:4" ht="15.5" x14ac:dyDescent="0.35">
      <c r="A205" s="20" t="s">
        <v>2169</v>
      </c>
      <c r="B205" s="20" t="s">
        <v>5084</v>
      </c>
      <c r="C205" s="8" t="s">
        <v>7359</v>
      </c>
      <c r="D205" s="8" t="s">
        <v>4900</v>
      </c>
    </row>
    <row r="206" spans="1:4" ht="15.5" x14ac:dyDescent="0.35">
      <c r="A206" s="20" t="s">
        <v>2168</v>
      </c>
      <c r="B206" s="20" t="s">
        <v>5085</v>
      </c>
      <c r="C206" s="8" t="s">
        <v>7360</v>
      </c>
      <c r="D206" s="8" t="s">
        <v>5086</v>
      </c>
    </row>
    <row r="207" spans="1:4" ht="15.5" x14ac:dyDescent="0.35">
      <c r="A207" s="20" t="s">
        <v>2167</v>
      </c>
      <c r="B207" s="20" t="s">
        <v>5087</v>
      </c>
      <c r="C207" s="8" t="s">
        <v>7359</v>
      </c>
      <c r="D207" s="8" t="s">
        <v>7441</v>
      </c>
    </row>
    <row r="208" spans="1:4" ht="15.5" x14ac:dyDescent="0.35">
      <c r="A208" s="20" t="s">
        <v>2166</v>
      </c>
      <c r="B208" s="20" t="s">
        <v>5088</v>
      </c>
      <c r="C208" s="8" t="s">
        <v>7359</v>
      </c>
      <c r="D208" s="8" t="s">
        <v>5089</v>
      </c>
    </row>
    <row r="209" spans="1:4" ht="15.5" x14ac:dyDescent="0.35">
      <c r="A209" s="20" t="s">
        <v>2165</v>
      </c>
      <c r="B209" s="20" t="s">
        <v>5090</v>
      </c>
      <c r="C209" s="8" t="s">
        <v>7360</v>
      </c>
      <c r="D209" s="8" t="s">
        <v>5091</v>
      </c>
    </row>
    <row r="210" spans="1:4" ht="15.5" x14ac:dyDescent="0.35">
      <c r="A210" s="20" t="s">
        <v>2164</v>
      </c>
      <c r="B210" s="20" t="s">
        <v>5092</v>
      </c>
      <c r="C210" s="8" t="s">
        <v>7359</v>
      </c>
      <c r="D210" s="8" t="s">
        <v>5093</v>
      </c>
    </row>
    <row r="211" spans="1:4" ht="15.5" x14ac:dyDescent="0.35">
      <c r="A211" s="20" t="s">
        <v>2163</v>
      </c>
      <c r="B211" s="20" t="s">
        <v>5094</v>
      </c>
      <c r="C211" s="8" t="s">
        <v>7359</v>
      </c>
      <c r="D211" s="8" t="s">
        <v>7442</v>
      </c>
    </row>
    <row r="212" spans="1:4" ht="15.5" x14ac:dyDescent="0.35">
      <c r="A212" s="20" t="s">
        <v>2162</v>
      </c>
      <c r="B212" s="20" t="s">
        <v>5095</v>
      </c>
      <c r="C212" s="8" t="s">
        <v>7360</v>
      </c>
      <c r="D212" s="8" t="s">
        <v>5096</v>
      </c>
    </row>
    <row r="213" spans="1:4" ht="15.5" x14ac:dyDescent="0.35">
      <c r="A213" s="20" t="s">
        <v>2161</v>
      </c>
      <c r="B213" s="20" t="s">
        <v>5097</v>
      </c>
      <c r="C213" s="8" t="s">
        <v>7360</v>
      </c>
      <c r="D213" s="8" t="s">
        <v>7443</v>
      </c>
    </row>
    <row r="214" spans="1:4" ht="15.5" x14ac:dyDescent="0.35">
      <c r="A214" s="20" t="s">
        <v>2160</v>
      </c>
      <c r="B214" s="20" t="s">
        <v>5098</v>
      </c>
      <c r="C214" s="8" t="s">
        <v>7360</v>
      </c>
      <c r="D214" s="8" t="s">
        <v>7444</v>
      </c>
    </row>
    <row r="215" spans="1:4" ht="15.5" x14ac:dyDescent="0.35">
      <c r="A215" s="20" t="s">
        <v>2159</v>
      </c>
      <c r="B215" s="20" t="s">
        <v>5099</v>
      </c>
      <c r="C215" s="8" t="s">
        <v>7360</v>
      </c>
      <c r="D215" s="8" t="s">
        <v>7361</v>
      </c>
    </row>
    <row r="216" spans="1:4" ht="15.5" x14ac:dyDescent="0.35">
      <c r="A216" s="20" t="s">
        <v>2158</v>
      </c>
      <c r="B216" s="20" t="s">
        <v>5100</v>
      </c>
      <c r="C216" s="8" t="s">
        <v>7359</v>
      </c>
      <c r="D216" s="8" t="s">
        <v>4914</v>
      </c>
    </row>
    <row r="217" spans="1:4" ht="15.5" x14ac:dyDescent="0.35">
      <c r="A217" s="20" t="s">
        <v>2157</v>
      </c>
      <c r="B217" s="20" t="s">
        <v>5101</v>
      </c>
      <c r="C217" s="8" t="s">
        <v>7360</v>
      </c>
      <c r="D217" s="8" t="s">
        <v>5102</v>
      </c>
    </row>
    <row r="218" spans="1:4" ht="15.5" x14ac:dyDescent="0.35">
      <c r="A218" s="20" t="s">
        <v>2156</v>
      </c>
      <c r="B218" s="20" t="s">
        <v>5103</v>
      </c>
      <c r="C218" s="8" t="s">
        <v>7360</v>
      </c>
      <c r="D218" s="8" t="s">
        <v>4838</v>
      </c>
    </row>
    <row r="219" spans="1:4" ht="15.5" x14ac:dyDescent="0.35">
      <c r="A219" s="20" t="s">
        <v>2155</v>
      </c>
      <c r="B219" s="20" t="s">
        <v>5104</v>
      </c>
      <c r="C219" s="8" t="s">
        <v>7360</v>
      </c>
      <c r="D219" s="8" t="s">
        <v>4893</v>
      </c>
    </row>
    <row r="220" spans="1:4" ht="15.5" x14ac:dyDescent="0.35">
      <c r="A220" s="20" t="s">
        <v>2154</v>
      </c>
      <c r="B220" s="20" t="s">
        <v>5105</v>
      </c>
      <c r="C220" s="8" t="s">
        <v>7360</v>
      </c>
      <c r="D220" s="8" t="s">
        <v>7445</v>
      </c>
    </row>
    <row r="221" spans="1:4" ht="15.5" x14ac:dyDescent="0.35">
      <c r="A221" s="20" t="s">
        <v>2153</v>
      </c>
      <c r="B221" s="20" t="s">
        <v>4888</v>
      </c>
      <c r="C221" s="8" t="s">
        <v>7360</v>
      </c>
      <c r="D221" s="8" t="s">
        <v>7446</v>
      </c>
    </row>
    <row r="222" spans="1:4" ht="15.5" x14ac:dyDescent="0.35">
      <c r="A222" s="20" t="s">
        <v>2152</v>
      </c>
      <c r="B222" s="20" t="s">
        <v>5107</v>
      </c>
      <c r="C222" s="8" t="s">
        <v>7359</v>
      </c>
      <c r="D222" s="8" t="s">
        <v>7447</v>
      </c>
    </row>
    <row r="223" spans="1:4" ht="15.5" x14ac:dyDescent="0.35">
      <c r="A223" s="20" t="s">
        <v>2151</v>
      </c>
      <c r="B223" s="20" t="s">
        <v>5108</v>
      </c>
      <c r="C223" s="8" t="s">
        <v>7360</v>
      </c>
      <c r="D223" s="8" t="s">
        <v>7448</v>
      </c>
    </row>
    <row r="224" spans="1:4" ht="15.5" x14ac:dyDescent="0.35">
      <c r="A224" s="20" t="s">
        <v>2150</v>
      </c>
      <c r="B224" s="20" t="s">
        <v>5109</v>
      </c>
      <c r="C224" s="8" t="s">
        <v>7360</v>
      </c>
      <c r="D224" s="8" t="s">
        <v>5110</v>
      </c>
    </row>
    <row r="225" spans="1:4" ht="15.5" x14ac:dyDescent="0.35">
      <c r="A225" s="20" t="s">
        <v>2149</v>
      </c>
      <c r="B225" s="20" t="s">
        <v>5111</v>
      </c>
      <c r="C225" s="8" t="s">
        <v>7359</v>
      </c>
      <c r="D225" s="8" t="s">
        <v>7449</v>
      </c>
    </row>
    <row r="226" spans="1:4" ht="15.5" x14ac:dyDescent="0.35">
      <c r="A226" s="20" t="s">
        <v>2148</v>
      </c>
      <c r="B226" s="20" t="s">
        <v>5112</v>
      </c>
      <c r="C226" s="8" t="s">
        <v>7359</v>
      </c>
      <c r="D226" s="8" t="s">
        <v>4780</v>
      </c>
    </row>
    <row r="227" spans="1:4" ht="15.5" x14ac:dyDescent="0.35">
      <c r="A227" s="20" t="s">
        <v>2147</v>
      </c>
      <c r="B227" s="20" t="s">
        <v>4861</v>
      </c>
      <c r="C227" s="8" t="s">
        <v>7360</v>
      </c>
      <c r="D227" s="8" t="s">
        <v>5113</v>
      </c>
    </row>
    <row r="228" spans="1:4" ht="15.5" x14ac:dyDescent="0.35">
      <c r="A228" s="20" t="s">
        <v>2146</v>
      </c>
      <c r="B228" s="20" t="s">
        <v>5114</v>
      </c>
      <c r="C228" s="8" t="s">
        <v>7359</v>
      </c>
      <c r="D228" s="8" t="s">
        <v>7450</v>
      </c>
    </row>
    <row r="229" spans="1:4" ht="15.5" x14ac:dyDescent="0.35">
      <c r="A229" s="20" t="s">
        <v>2145</v>
      </c>
      <c r="B229" s="20" t="s">
        <v>5115</v>
      </c>
      <c r="C229" s="8" t="s">
        <v>7360</v>
      </c>
      <c r="D229" s="8" t="s">
        <v>5116</v>
      </c>
    </row>
    <row r="230" spans="1:4" ht="15.5" x14ac:dyDescent="0.35">
      <c r="A230" s="20" t="s">
        <v>2144</v>
      </c>
      <c r="B230" s="20" t="s">
        <v>5117</v>
      </c>
      <c r="C230" s="8" t="s">
        <v>7359</v>
      </c>
      <c r="D230" s="8" t="s">
        <v>7451</v>
      </c>
    </row>
    <row r="231" spans="1:4" ht="15.5" x14ac:dyDescent="0.35">
      <c r="A231" s="20" t="s">
        <v>2143</v>
      </c>
      <c r="B231" s="20" t="s">
        <v>5119</v>
      </c>
      <c r="C231" s="8" t="s">
        <v>7359</v>
      </c>
      <c r="D231" s="8" t="s">
        <v>4959</v>
      </c>
    </row>
    <row r="232" spans="1:4" ht="15.5" x14ac:dyDescent="0.35">
      <c r="A232" s="20" t="s">
        <v>2142</v>
      </c>
      <c r="B232" s="20" t="s">
        <v>5120</v>
      </c>
      <c r="C232" s="8" t="s">
        <v>7360</v>
      </c>
      <c r="D232" s="8" t="s">
        <v>4841</v>
      </c>
    </row>
    <row r="233" spans="1:4" ht="15.5" x14ac:dyDescent="0.35">
      <c r="A233" s="20" t="s">
        <v>2141</v>
      </c>
      <c r="B233" s="20" t="s">
        <v>5121</v>
      </c>
      <c r="C233" s="8" t="s">
        <v>7360</v>
      </c>
      <c r="D233" s="8" t="s">
        <v>7452</v>
      </c>
    </row>
    <row r="234" spans="1:4" ht="15.5" x14ac:dyDescent="0.35">
      <c r="A234" s="20" t="s">
        <v>2140</v>
      </c>
      <c r="B234" s="20" t="s">
        <v>5123</v>
      </c>
      <c r="C234" s="8" t="s">
        <v>7360</v>
      </c>
      <c r="D234" s="8" t="s">
        <v>5124</v>
      </c>
    </row>
    <row r="235" spans="1:4" ht="15.5" x14ac:dyDescent="0.35">
      <c r="A235" s="20" t="s">
        <v>2139</v>
      </c>
      <c r="B235" s="20" t="s">
        <v>5125</v>
      </c>
      <c r="C235" s="8" t="s">
        <v>7360</v>
      </c>
      <c r="D235" s="8" t="s">
        <v>7453</v>
      </c>
    </row>
    <row r="236" spans="1:4" ht="15.5" x14ac:dyDescent="0.35">
      <c r="A236" s="20" t="s">
        <v>2138</v>
      </c>
      <c r="B236" s="20" t="s">
        <v>4973</v>
      </c>
      <c r="C236" s="8" t="s">
        <v>7360</v>
      </c>
      <c r="D236" s="8" t="s">
        <v>5116</v>
      </c>
    </row>
    <row r="237" spans="1:4" ht="15.5" x14ac:dyDescent="0.35">
      <c r="A237" s="20" t="s">
        <v>2137</v>
      </c>
      <c r="B237" s="20" t="s">
        <v>5126</v>
      </c>
      <c r="C237" s="8" t="s">
        <v>7359</v>
      </c>
      <c r="D237" s="8" t="s">
        <v>5127</v>
      </c>
    </row>
    <row r="238" spans="1:4" ht="15.5" x14ac:dyDescent="0.35">
      <c r="A238" s="20" t="s">
        <v>2136</v>
      </c>
      <c r="B238" s="20" t="s">
        <v>5128</v>
      </c>
      <c r="C238" s="8" t="s">
        <v>7360</v>
      </c>
      <c r="D238" s="8" t="s">
        <v>5129</v>
      </c>
    </row>
    <row r="239" spans="1:4" ht="15.5" x14ac:dyDescent="0.35">
      <c r="A239" s="20" t="s">
        <v>2135</v>
      </c>
      <c r="B239" s="20" t="s">
        <v>5130</v>
      </c>
      <c r="C239" s="8" t="s">
        <v>7360</v>
      </c>
      <c r="D239" s="8" t="s">
        <v>5131</v>
      </c>
    </row>
    <row r="240" spans="1:4" ht="15.5" x14ac:dyDescent="0.35">
      <c r="A240" s="20" t="s">
        <v>2134</v>
      </c>
      <c r="B240" s="20" t="s">
        <v>5132</v>
      </c>
      <c r="C240" s="8" t="s">
        <v>7359</v>
      </c>
      <c r="D240" s="8" t="s">
        <v>7454</v>
      </c>
    </row>
    <row r="241" spans="1:4" ht="15.5" x14ac:dyDescent="0.35">
      <c r="A241" s="20" t="s">
        <v>2133</v>
      </c>
      <c r="B241" s="20" t="s">
        <v>5134</v>
      </c>
      <c r="C241" s="8" t="s">
        <v>7359</v>
      </c>
      <c r="D241" s="8" t="s">
        <v>7455</v>
      </c>
    </row>
    <row r="242" spans="1:4" ht="15.5" x14ac:dyDescent="0.35">
      <c r="A242" s="20" t="s">
        <v>2132</v>
      </c>
      <c r="B242" s="20" t="s">
        <v>5135</v>
      </c>
      <c r="C242" s="8" t="s">
        <v>7360</v>
      </c>
      <c r="D242" s="8" t="s">
        <v>7456</v>
      </c>
    </row>
    <row r="243" spans="1:4" ht="15.5" x14ac:dyDescent="0.35">
      <c r="A243" s="20" t="s">
        <v>2130</v>
      </c>
      <c r="B243" s="20" t="s">
        <v>5137</v>
      </c>
      <c r="C243" s="8" t="s">
        <v>7360</v>
      </c>
      <c r="D243" s="8" t="s">
        <v>5138</v>
      </c>
    </row>
    <row r="244" spans="1:4" ht="15.5" x14ac:dyDescent="0.35">
      <c r="A244" s="20" t="s">
        <v>2129</v>
      </c>
      <c r="B244" s="20" t="s">
        <v>5139</v>
      </c>
      <c r="C244" s="8" t="s">
        <v>7360</v>
      </c>
      <c r="D244" s="8" t="s">
        <v>5140</v>
      </c>
    </row>
    <row r="245" spans="1:4" ht="15.5" x14ac:dyDescent="0.35">
      <c r="A245" s="20" t="s">
        <v>2128</v>
      </c>
      <c r="B245" s="20" t="s">
        <v>5141</v>
      </c>
      <c r="C245" s="8" t="s">
        <v>7360</v>
      </c>
      <c r="D245" s="8" t="s">
        <v>7457</v>
      </c>
    </row>
    <row r="246" spans="1:4" ht="15.5" x14ac:dyDescent="0.35">
      <c r="A246" s="20" t="s">
        <v>2127</v>
      </c>
      <c r="B246" s="20" t="s">
        <v>5142</v>
      </c>
      <c r="C246" s="8" t="s">
        <v>7360</v>
      </c>
      <c r="D246" s="8" t="s">
        <v>7458</v>
      </c>
    </row>
    <row r="247" spans="1:4" ht="15.5" x14ac:dyDescent="0.35">
      <c r="A247" s="20" t="s">
        <v>2126</v>
      </c>
      <c r="B247" s="20" t="s">
        <v>5143</v>
      </c>
      <c r="C247" s="8" t="s">
        <v>7360</v>
      </c>
      <c r="D247" s="8" t="s">
        <v>7459</v>
      </c>
    </row>
    <row r="248" spans="1:4" ht="15.5" x14ac:dyDescent="0.35">
      <c r="A248" s="20" t="s">
        <v>2125</v>
      </c>
      <c r="B248" s="20" t="s">
        <v>5144</v>
      </c>
      <c r="C248" s="8" t="s">
        <v>7359</v>
      </c>
      <c r="D248" s="8" t="s">
        <v>4799</v>
      </c>
    </row>
    <row r="249" spans="1:4" ht="15.5" x14ac:dyDescent="0.35">
      <c r="A249" s="20" t="s">
        <v>2124</v>
      </c>
      <c r="B249" s="20" t="s">
        <v>5145</v>
      </c>
      <c r="C249" s="8" t="s">
        <v>7359</v>
      </c>
      <c r="D249" s="8" t="s">
        <v>7460</v>
      </c>
    </row>
    <row r="250" spans="1:4" ht="15.5" x14ac:dyDescent="0.35">
      <c r="A250" s="20" t="s">
        <v>2123</v>
      </c>
      <c r="B250" s="20" t="s">
        <v>5146</v>
      </c>
      <c r="C250" s="8" t="s">
        <v>7359</v>
      </c>
      <c r="D250" s="8" t="s">
        <v>5147</v>
      </c>
    </row>
    <row r="251" spans="1:4" ht="15.5" x14ac:dyDescent="0.35">
      <c r="A251" s="20" t="s">
        <v>2122</v>
      </c>
      <c r="B251" s="20" t="s">
        <v>5148</v>
      </c>
      <c r="C251" s="8" t="s">
        <v>7359</v>
      </c>
      <c r="D251" s="8" t="s">
        <v>7461</v>
      </c>
    </row>
    <row r="252" spans="1:4" ht="15.5" x14ac:dyDescent="0.35">
      <c r="A252" s="20" t="s">
        <v>2121</v>
      </c>
      <c r="B252" s="20" t="s">
        <v>5149</v>
      </c>
      <c r="C252" s="8" t="s">
        <v>7359</v>
      </c>
      <c r="D252" s="8" t="s">
        <v>5150</v>
      </c>
    </row>
    <row r="253" spans="1:4" ht="15.5" x14ac:dyDescent="0.35">
      <c r="A253" s="20" t="s">
        <v>2120</v>
      </c>
      <c r="B253" s="20" t="s">
        <v>5151</v>
      </c>
      <c r="C253" s="8" t="s">
        <v>7359</v>
      </c>
      <c r="D253" s="8" t="s">
        <v>4751</v>
      </c>
    </row>
    <row r="254" spans="1:4" ht="15.5" x14ac:dyDescent="0.35">
      <c r="A254" s="20" t="s">
        <v>2119</v>
      </c>
      <c r="B254" s="20" t="s">
        <v>5152</v>
      </c>
      <c r="C254" s="8" t="s">
        <v>7359</v>
      </c>
      <c r="D254" s="8" t="s">
        <v>5153</v>
      </c>
    </row>
    <row r="255" spans="1:4" ht="15.5" x14ac:dyDescent="0.35">
      <c r="A255" s="20" t="s">
        <v>2118</v>
      </c>
      <c r="B255" s="20" t="s">
        <v>5154</v>
      </c>
      <c r="C255" s="8" t="s">
        <v>7360</v>
      </c>
      <c r="D255" s="8" t="s">
        <v>4838</v>
      </c>
    </row>
    <row r="256" spans="1:4" ht="15.5" x14ac:dyDescent="0.35">
      <c r="A256" s="20" t="s">
        <v>2117</v>
      </c>
      <c r="B256" s="20" t="s">
        <v>5155</v>
      </c>
      <c r="C256" s="8" t="s">
        <v>7360</v>
      </c>
      <c r="D256" s="8" t="s">
        <v>7462</v>
      </c>
    </row>
    <row r="257" spans="1:4" ht="15.5" x14ac:dyDescent="0.35">
      <c r="A257" s="20" t="s">
        <v>2116</v>
      </c>
      <c r="B257" s="20" t="s">
        <v>5156</v>
      </c>
      <c r="C257" s="8" t="s">
        <v>7360</v>
      </c>
      <c r="D257" s="8" t="s">
        <v>5157</v>
      </c>
    </row>
    <row r="258" spans="1:4" ht="15.5" x14ac:dyDescent="0.35">
      <c r="A258" s="20" t="s">
        <v>2115</v>
      </c>
      <c r="B258" s="20" t="s">
        <v>5158</v>
      </c>
      <c r="C258" s="8" t="s">
        <v>7360</v>
      </c>
      <c r="D258" s="8" t="s">
        <v>5159</v>
      </c>
    </row>
    <row r="259" spans="1:4" ht="15.5" x14ac:dyDescent="0.35">
      <c r="A259" s="20" t="s">
        <v>2114</v>
      </c>
      <c r="B259" s="20" t="s">
        <v>5160</v>
      </c>
      <c r="C259" s="8" t="s">
        <v>7360</v>
      </c>
      <c r="D259" s="8" t="s">
        <v>7463</v>
      </c>
    </row>
    <row r="260" spans="1:4" ht="15.5" x14ac:dyDescent="0.35">
      <c r="A260" s="20" t="s">
        <v>2113</v>
      </c>
      <c r="B260" s="20" t="s">
        <v>5161</v>
      </c>
      <c r="C260" s="8" t="s">
        <v>7360</v>
      </c>
      <c r="D260" s="8" t="s">
        <v>5162</v>
      </c>
    </row>
    <row r="261" spans="1:4" ht="15.5" x14ac:dyDescent="0.35">
      <c r="A261" s="20" t="s">
        <v>2112</v>
      </c>
      <c r="B261" s="20" t="s">
        <v>5163</v>
      </c>
      <c r="C261" s="8" t="s">
        <v>7359</v>
      </c>
      <c r="D261" s="8" t="s">
        <v>7464</v>
      </c>
    </row>
    <row r="262" spans="1:4" ht="15.5" x14ac:dyDescent="0.35">
      <c r="A262" s="20" t="s">
        <v>2111</v>
      </c>
      <c r="B262" s="20" t="s">
        <v>5164</v>
      </c>
      <c r="C262" s="8" t="s">
        <v>7360</v>
      </c>
      <c r="D262" s="8" t="s">
        <v>7465</v>
      </c>
    </row>
    <row r="263" spans="1:4" ht="15.5" x14ac:dyDescent="0.35">
      <c r="A263" s="20" t="s">
        <v>2110</v>
      </c>
      <c r="B263" s="20" t="s">
        <v>5166</v>
      </c>
      <c r="C263" s="8" t="s">
        <v>7359</v>
      </c>
      <c r="D263" s="8" t="s">
        <v>7466</v>
      </c>
    </row>
    <row r="264" spans="1:4" ht="15.5" x14ac:dyDescent="0.35">
      <c r="A264" s="20" t="s">
        <v>2109</v>
      </c>
      <c r="B264" s="20" t="s">
        <v>5167</v>
      </c>
      <c r="C264" s="8" t="s">
        <v>7360</v>
      </c>
      <c r="D264" s="8" t="s">
        <v>7467</v>
      </c>
    </row>
    <row r="265" spans="1:4" ht="15.5" x14ac:dyDescent="0.35">
      <c r="A265" s="20" t="s">
        <v>2108</v>
      </c>
      <c r="B265" s="20" t="s">
        <v>5169</v>
      </c>
      <c r="C265" s="8" t="s">
        <v>7359</v>
      </c>
      <c r="D265" s="8" t="s">
        <v>7468</v>
      </c>
    </row>
    <row r="266" spans="1:4" ht="15.5" x14ac:dyDescent="0.35">
      <c r="A266" s="20" t="s">
        <v>2107</v>
      </c>
      <c r="B266" s="20" t="s">
        <v>5171</v>
      </c>
      <c r="C266" s="8" t="s">
        <v>7359</v>
      </c>
      <c r="D266" s="8" t="s">
        <v>7469</v>
      </c>
    </row>
    <row r="267" spans="1:4" ht="15.5" x14ac:dyDescent="0.35">
      <c r="A267" s="20" t="s">
        <v>2106</v>
      </c>
      <c r="B267" s="20" t="s">
        <v>5172</v>
      </c>
      <c r="C267" s="8" t="s">
        <v>7360</v>
      </c>
      <c r="D267" s="8" t="s">
        <v>5110</v>
      </c>
    </row>
    <row r="268" spans="1:4" ht="15.5" x14ac:dyDescent="0.35">
      <c r="A268" s="20" t="s">
        <v>2105</v>
      </c>
      <c r="B268" s="20" t="s">
        <v>5173</v>
      </c>
      <c r="C268" s="8" t="s">
        <v>7359</v>
      </c>
      <c r="D268" s="8" t="s">
        <v>7470</v>
      </c>
    </row>
    <row r="269" spans="1:4" ht="15.5" x14ac:dyDescent="0.35">
      <c r="A269" s="20" t="s">
        <v>2104</v>
      </c>
      <c r="B269" s="20" t="s">
        <v>5059</v>
      </c>
      <c r="C269" s="8" t="s">
        <v>7359</v>
      </c>
      <c r="D269" s="8" t="s">
        <v>5175</v>
      </c>
    </row>
    <row r="270" spans="1:4" ht="15.5" x14ac:dyDescent="0.35">
      <c r="A270" s="20" t="s">
        <v>2103</v>
      </c>
      <c r="B270" s="20" t="s">
        <v>5176</v>
      </c>
      <c r="C270" s="8" t="s">
        <v>7360</v>
      </c>
      <c r="D270" s="8" t="s">
        <v>4795</v>
      </c>
    </row>
    <row r="271" spans="1:4" ht="15.5" x14ac:dyDescent="0.35">
      <c r="A271" s="20" t="s">
        <v>2102</v>
      </c>
      <c r="B271" s="20" t="s">
        <v>5177</v>
      </c>
      <c r="C271" s="8" t="s">
        <v>7360</v>
      </c>
      <c r="D271" s="8" t="s">
        <v>5178</v>
      </c>
    </row>
    <row r="272" spans="1:4" ht="15.5" x14ac:dyDescent="0.35">
      <c r="A272" s="20" t="s">
        <v>2101</v>
      </c>
      <c r="B272" s="20" t="s">
        <v>5179</v>
      </c>
      <c r="C272" s="8" t="s">
        <v>7360</v>
      </c>
      <c r="D272" s="8" t="s">
        <v>7471</v>
      </c>
    </row>
    <row r="273" spans="1:4" ht="15.5" x14ac:dyDescent="0.35">
      <c r="A273" s="20" t="s">
        <v>2100</v>
      </c>
      <c r="B273" s="20" t="s">
        <v>5180</v>
      </c>
      <c r="C273" s="8" t="s">
        <v>7360</v>
      </c>
      <c r="D273" s="8" t="s">
        <v>4764</v>
      </c>
    </row>
    <row r="274" spans="1:4" ht="15.5" x14ac:dyDescent="0.35">
      <c r="A274" s="20" t="s">
        <v>2099</v>
      </c>
      <c r="B274" s="20" t="s">
        <v>5181</v>
      </c>
      <c r="C274" s="8" t="s">
        <v>7360</v>
      </c>
      <c r="D274" s="8" t="s">
        <v>7472</v>
      </c>
    </row>
    <row r="275" spans="1:4" ht="15.5" x14ac:dyDescent="0.35">
      <c r="A275" s="20" t="s">
        <v>2098</v>
      </c>
      <c r="B275" s="20" t="s">
        <v>5182</v>
      </c>
      <c r="C275" s="8" t="s">
        <v>7360</v>
      </c>
      <c r="D275" s="8" t="s">
        <v>4821</v>
      </c>
    </row>
    <row r="276" spans="1:4" ht="15.5" x14ac:dyDescent="0.35">
      <c r="A276" s="20" t="s">
        <v>2097</v>
      </c>
      <c r="B276" s="20" t="s">
        <v>5183</v>
      </c>
      <c r="C276" s="8" t="s">
        <v>7360</v>
      </c>
      <c r="D276" s="8" t="s">
        <v>7473</v>
      </c>
    </row>
    <row r="277" spans="1:4" ht="15.5" x14ac:dyDescent="0.35">
      <c r="A277" s="20" t="s">
        <v>2096</v>
      </c>
      <c r="B277" s="20" t="s">
        <v>5184</v>
      </c>
      <c r="C277" s="8" t="s">
        <v>7360</v>
      </c>
      <c r="D277" s="8" t="s">
        <v>5086</v>
      </c>
    </row>
    <row r="278" spans="1:4" ht="15.5" x14ac:dyDescent="0.35">
      <c r="A278" s="20" t="s">
        <v>2095</v>
      </c>
      <c r="B278" s="20" t="s">
        <v>5185</v>
      </c>
      <c r="C278" s="8" t="s">
        <v>7360</v>
      </c>
      <c r="D278" s="8" t="s">
        <v>5186</v>
      </c>
    </row>
    <row r="279" spans="1:4" ht="15.5" x14ac:dyDescent="0.35">
      <c r="A279" s="20" t="s">
        <v>2094</v>
      </c>
      <c r="B279" s="20" t="s">
        <v>5187</v>
      </c>
      <c r="C279" s="8" t="s">
        <v>7360</v>
      </c>
      <c r="D279" s="8" t="s">
        <v>7474</v>
      </c>
    </row>
    <row r="280" spans="1:4" ht="15.5" x14ac:dyDescent="0.35">
      <c r="A280" s="20" t="s">
        <v>2093</v>
      </c>
      <c r="B280" s="20" t="s">
        <v>5046</v>
      </c>
      <c r="C280" s="8" t="s">
        <v>7359</v>
      </c>
      <c r="D280" s="8" t="s">
        <v>5188</v>
      </c>
    </row>
    <row r="281" spans="1:4" ht="15.5" x14ac:dyDescent="0.35">
      <c r="A281" s="20" t="s">
        <v>2092</v>
      </c>
      <c r="B281" s="20" t="s">
        <v>5189</v>
      </c>
      <c r="C281" s="8" t="s">
        <v>7360</v>
      </c>
      <c r="D281" s="8" t="s">
        <v>7475</v>
      </c>
    </row>
    <row r="282" spans="1:4" ht="15.5" x14ac:dyDescent="0.35">
      <c r="A282" s="20" t="s">
        <v>2091</v>
      </c>
      <c r="B282" s="20" t="s">
        <v>5190</v>
      </c>
      <c r="C282" s="8" t="s">
        <v>7359</v>
      </c>
      <c r="D282" s="8" t="s">
        <v>7476</v>
      </c>
    </row>
    <row r="283" spans="1:4" ht="15.5" x14ac:dyDescent="0.35">
      <c r="A283" s="20" t="s">
        <v>2090</v>
      </c>
      <c r="B283" s="20" t="s">
        <v>4909</v>
      </c>
      <c r="C283" s="8" t="s">
        <v>7360</v>
      </c>
      <c r="D283" s="8" t="s">
        <v>7477</v>
      </c>
    </row>
    <row r="284" spans="1:4" ht="15.5" x14ac:dyDescent="0.35">
      <c r="A284" s="20" t="s">
        <v>2089</v>
      </c>
      <c r="B284" s="20" t="s">
        <v>5191</v>
      </c>
      <c r="C284" s="8" t="s">
        <v>7360</v>
      </c>
      <c r="D284" s="8" t="s">
        <v>7478</v>
      </c>
    </row>
    <row r="285" spans="1:4" ht="15.5" x14ac:dyDescent="0.35">
      <c r="A285" s="20" t="s">
        <v>2088</v>
      </c>
      <c r="B285" s="20" t="s">
        <v>5192</v>
      </c>
      <c r="C285" s="8" t="s">
        <v>7360</v>
      </c>
      <c r="D285" s="8" t="s">
        <v>7479</v>
      </c>
    </row>
    <row r="286" spans="1:4" ht="15.5" x14ac:dyDescent="0.35">
      <c r="A286" s="20" t="s">
        <v>2087</v>
      </c>
      <c r="B286" s="20" t="s">
        <v>5193</v>
      </c>
      <c r="C286" s="8" t="s">
        <v>7360</v>
      </c>
      <c r="D286" s="8" t="s">
        <v>5194</v>
      </c>
    </row>
    <row r="287" spans="1:4" ht="15.5" x14ac:dyDescent="0.35">
      <c r="A287" s="20" t="s">
        <v>2086</v>
      </c>
      <c r="B287" s="20" t="s">
        <v>5195</v>
      </c>
      <c r="C287" s="8" t="s">
        <v>7359</v>
      </c>
      <c r="D287" s="8" t="s">
        <v>4769</v>
      </c>
    </row>
    <row r="288" spans="1:4" ht="15.5" x14ac:dyDescent="0.35">
      <c r="A288" s="20" t="s">
        <v>2085</v>
      </c>
      <c r="B288" s="20" t="s">
        <v>5196</v>
      </c>
      <c r="C288" s="8" t="s">
        <v>7359</v>
      </c>
      <c r="D288" s="8" t="s">
        <v>7480</v>
      </c>
    </row>
    <row r="289" spans="1:4" ht="15.5" x14ac:dyDescent="0.35">
      <c r="A289" s="20" t="s">
        <v>2084</v>
      </c>
      <c r="B289" s="20" t="s">
        <v>5198</v>
      </c>
      <c r="C289" s="8" t="s">
        <v>7360</v>
      </c>
      <c r="D289" s="8" t="s">
        <v>5086</v>
      </c>
    </row>
    <row r="290" spans="1:4" ht="15.5" x14ac:dyDescent="0.35">
      <c r="A290" s="20" t="s">
        <v>2083</v>
      </c>
      <c r="B290" s="20" t="s">
        <v>5199</v>
      </c>
      <c r="C290" s="8" t="s">
        <v>7360</v>
      </c>
      <c r="D290" s="8" t="s">
        <v>4869</v>
      </c>
    </row>
    <row r="291" spans="1:4" ht="15.5" x14ac:dyDescent="0.35">
      <c r="A291" s="20" t="s">
        <v>2082</v>
      </c>
      <c r="B291" s="20" t="s">
        <v>5200</v>
      </c>
      <c r="C291" s="8" t="s">
        <v>7360</v>
      </c>
      <c r="D291" s="8" t="s">
        <v>5113</v>
      </c>
    </row>
    <row r="292" spans="1:4" ht="15.5" x14ac:dyDescent="0.35">
      <c r="A292" s="20" t="s">
        <v>2081</v>
      </c>
      <c r="B292" s="20" t="s">
        <v>5201</v>
      </c>
      <c r="C292" s="8" t="s">
        <v>7360</v>
      </c>
      <c r="D292" s="8" t="s">
        <v>7481</v>
      </c>
    </row>
    <row r="293" spans="1:4" ht="15.5" x14ac:dyDescent="0.35">
      <c r="A293" s="20" t="s">
        <v>2080</v>
      </c>
      <c r="B293" s="20" t="s">
        <v>5202</v>
      </c>
      <c r="C293" s="8" t="s">
        <v>7360</v>
      </c>
      <c r="D293" s="8" t="s">
        <v>7482</v>
      </c>
    </row>
    <row r="294" spans="1:4" ht="15.5" x14ac:dyDescent="0.35">
      <c r="A294" s="20" t="s">
        <v>2079</v>
      </c>
      <c r="B294" s="20" t="s">
        <v>5204</v>
      </c>
      <c r="C294" s="8" t="s">
        <v>7360</v>
      </c>
      <c r="D294" s="8" t="s">
        <v>5205</v>
      </c>
    </row>
    <row r="295" spans="1:4" ht="15.5" x14ac:dyDescent="0.35">
      <c r="A295" s="20" t="s">
        <v>2078</v>
      </c>
      <c r="B295" s="20" t="s">
        <v>5206</v>
      </c>
      <c r="C295" s="8" t="s">
        <v>7359</v>
      </c>
      <c r="D295" s="8" t="s">
        <v>7483</v>
      </c>
    </row>
    <row r="296" spans="1:4" ht="15.5" x14ac:dyDescent="0.35">
      <c r="A296" s="20" t="s">
        <v>2077</v>
      </c>
      <c r="B296" s="20" t="s">
        <v>5208</v>
      </c>
      <c r="C296" s="8" t="s">
        <v>7360</v>
      </c>
      <c r="D296" s="8" t="s">
        <v>7484</v>
      </c>
    </row>
    <row r="297" spans="1:4" ht="15.5" x14ac:dyDescent="0.35">
      <c r="A297" s="20" t="s">
        <v>2076</v>
      </c>
      <c r="B297" s="20" t="s">
        <v>5209</v>
      </c>
      <c r="C297" s="8" t="s">
        <v>7360</v>
      </c>
      <c r="D297" s="8" t="s">
        <v>5210</v>
      </c>
    </row>
    <row r="298" spans="1:4" ht="15.5" x14ac:dyDescent="0.35">
      <c r="A298" s="20" t="s">
        <v>2075</v>
      </c>
      <c r="B298" s="20" t="s">
        <v>5211</v>
      </c>
      <c r="C298" s="8" t="s">
        <v>7360</v>
      </c>
      <c r="D298" s="8" t="s">
        <v>5212</v>
      </c>
    </row>
    <row r="299" spans="1:4" ht="15.5" x14ac:dyDescent="0.35">
      <c r="A299" s="20" t="s">
        <v>2074</v>
      </c>
      <c r="B299" s="20" t="s">
        <v>5213</v>
      </c>
      <c r="C299" s="8" t="s">
        <v>7359</v>
      </c>
      <c r="D299" s="8" t="s">
        <v>7485</v>
      </c>
    </row>
    <row r="300" spans="1:4" ht="15.5" x14ac:dyDescent="0.35">
      <c r="A300" s="20" t="s">
        <v>2073</v>
      </c>
      <c r="B300" s="20" t="s">
        <v>5214</v>
      </c>
      <c r="C300" s="8" t="s">
        <v>7360</v>
      </c>
      <c r="D300" s="8" t="s">
        <v>7486</v>
      </c>
    </row>
    <row r="301" spans="1:4" ht="15.5" x14ac:dyDescent="0.35">
      <c r="A301" s="20" t="s">
        <v>2072</v>
      </c>
      <c r="B301" s="20" t="s">
        <v>5216</v>
      </c>
      <c r="C301" s="8" t="s">
        <v>7359</v>
      </c>
      <c r="D301" s="8" t="s">
        <v>5217</v>
      </c>
    </row>
    <row r="302" spans="1:4" ht="15.5" x14ac:dyDescent="0.35">
      <c r="A302" s="20" t="s">
        <v>2071</v>
      </c>
      <c r="B302" s="20" t="s">
        <v>5139</v>
      </c>
      <c r="C302" s="8" t="s">
        <v>7360</v>
      </c>
      <c r="D302" s="8" t="s">
        <v>5218</v>
      </c>
    </row>
    <row r="303" spans="1:4" ht="15.5" x14ac:dyDescent="0.35">
      <c r="A303" s="20" t="s">
        <v>2070</v>
      </c>
      <c r="B303" s="20" t="s">
        <v>5147</v>
      </c>
      <c r="C303" s="8" t="s">
        <v>7359</v>
      </c>
      <c r="D303" s="8" t="s">
        <v>4891</v>
      </c>
    </row>
    <row r="304" spans="1:4" ht="15.5" x14ac:dyDescent="0.35">
      <c r="A304" s="20" t="s">
        <v>2069</v>
      </c>
      <c r="B304" s="20" t="s">
        <v>5219</v>
      </c>
      <c r="C304" s="8" t="s">
        <v>7360</v>
      </c>
      <c r="D304" s="8" t="s">
        <v>7487</v>
      </c>
    </row>
    <row r="305" spans="1:4" ht="15.5" x14ac:dyDescent="0.35">
      <c r="A305" s="20" t="s">
        <v>2068</v>
      </c>
      <c r="B305" s="20" t="s">
        <v>5221</v>
      </c>
      <c r="C305" s="8" t="s">
        <v>7359</v>
      </c>
      <c r="D305" s="8" t="s">
        <v>5222</v>
      </c>
    </row>
    <row r="306" spans="1:4" ht="15.5" x14ac:dyDescent="0.35">
      <c r="A306" s="20" t="s">
        <v>2067</v>
      </c>
      <c r="B306" s="20" t="s">
        <v>5223</v>
      </c>
      <c r="C306" s="8" t="s">
        <v>7359</v>
      </c>
      <c r="D306" s="8" t="s">
        <v>5224</v>
      </c>
    </row>
    <row r="307" spans="1:4" ht="15.5" x14ac:dyDescent="0.35">
      <c r="A307" s="20" t="s">
        <v>2066</v>
      </c>
      <c r="B307" s="20" t="s">
        <v>5134</v>
      </c>
      <c r="C307" s="8" t="s">
        <v>7359</v>
      </c>
      <c r="D307" s="8" t="s">
        <v>7488</v>
      </c>
    </row>
    <row r="308" spans="1:4" ht="15.5" x14ac:dyDescent="0.35">
      <c r="A308" s="20" t="s">
        <v>2065</v>
      </c>
      <c r="B308" s="20" t="s">
        <v>5225</v>
      </c>
      <c r="C308" s="8" t="s">
        <v>7359</v>
      </c>
      <c r="D308" s="8" t="s">
        <v>4863</v>
      </c>
    </row>
    <row r="309" spans="1:4" ht="15.5" x14ac:dyDescent="0.35">
      <c r="A309" s="20" t="s">
        <v>2064</v>
      </c>
      <c r="B309" s="20" t="s">
        <v>5226</v>
      </c>
      <c r="C309" s="8" t="s">
        <v>7360</v>
      </c>
      <c r="D309" s="8" t="s">
        <v>7489</v>
      </c>
    </row>
    <row r="310" spans="1:4" ht="15.5" x14ac:dyDescent="0.35">
      <c r="A310" s="20" t="s">
        <v>2063</v>
      </c>
      <c r="B310" s="20" t="s">
        <v>5227</v>
      </c>
      <c r="C310" s="8" t="s">
        <v>7359</v>
      </c>
      <c r="D310" s="8" t="s">
        <v>5228</v>
      </c>
    </row>
    <row r="311" spans="1:4" ht="15.5" x14ac:dyDescent="0.35">
      <c r="A311" s="20" t="s">
        <v>2062</v>
      </c>
      <c r="B311" s="20" t="s">
        <v>5229</v>
      </c>
      <c r="C311" s="8" t="s">
        <v>7359</v>
      </c>
      <c r="D311" s="8" t="s">
        <v>5230</v>
      </c>
    </row>
    <row r="312" spans="1:4" ht="15.5" x14ac:dyDescent="0.35">
      <c r="A312" s="20" t="s">
        <v>2061</v>
      </c>
      <c r="B312" s="20" t="s">
        <v>4871</v>
      </c>
      <c r="C312" s="8" t="s">
        <v>7360</v>
      </c>
      <c r="D312" s="8" t="s">
        <v>7490</v>
      </c>
    </row>
    <row r="313" spans="1:4" ht="15.5" x14ac:dyDescent="0.35">
      <c r="A313" s="20" t="s">
        <v>2060</v>
      </c>
      <c r="B313" s="20" t="s">
        <v>5231</v>
      </c>
      <c r="C313" s="8" t="s">
        <v>7360</v>
      </c>
      <c r="D313" s="8" t="s">
        <v>7491</v>
      </c>
    </row>
    <row r="314" spans="1:4" ht="15.5" x14ac:dyDescent="0.35">
      <c r="A314" s="20" t="s">
        <v>2059</v>
      </c>
      <c r="B314" s="20" t="s">
        <v>5233</v>
      </c>
      <c r="C314" s="8" t="s">
        <v>7360</v>
      </c>
      <c r="D314" s="8" t="s">
        <v>7492</v>
      </c>
    </row>
    <row r="315" spans="1:4" ht="15.5" x14ac:dyDescent="0.35">
      <c r="A315" s="20" t="s">
        <v>2058</v>
      </c>
      <c r="B315" s="20" t="s">
        <v>7320</v>
      </c>
      <c r="C315" s="8" t="s">
        <v>7359</v>
      </c>
      <c r="D315" s="8" t="s">
        <v>7493</v>
      </c>
    </row>
    <row r="316" spans="1:4" ht="15.5" x14ac:dyDescent="0.35">
      <c r="A316" s="20" t="s">
        <v>2057</v>
      </c>
      <c r="B316" s="20" t="s">
        <v>5234</v>
      </c>
      <c r="C316" s="8" t="s">
        <v>7359</v>
      </c>
      <c r="D316" s="8" t="s">
        <v>7494</v>
      </c>
    </row>
    <row r="317" spans="1:4" ht="15.5" x14ac:dyDescent="0.35">
      <c r="A317" s="20" t="s">
        <v>2056</v>
      </c>
      <c r="B317" s="20" t="s">
        <v>5235</v>
      </c>
      <c r="C317" s="8" t="s">
        <v>7360</v>
      </c>
      <c r="D317" s="8" t="s">
        <v>5039</v>
      </c>
    </row>
    <row r="318" spans="1:4" ht="15.5" x14ac:dyDescent="0.35">
      <c r="A318" s="20" t="s">
        <v>2055</v>
      </c>
      <c r="B318" s="20" t="s">
        <v>5236</v>
      </c>
      <c r="C318" s="8" t="s">
        <v>7360</v>
      </c>
      <c r="D318" s="8" t="s">
        <v>4785</v>
      </c>
    </row>
    <row r="319" spans="1:4" ht="15.5" x14ac:dyDescent="0.35">
      <c r="A319" s="20" t="s">
        <v>2054</v>
      </c>
      <c r="B319" s="20" t="s">
        <v>5237</v>
      </c>
      <c r="C319" s="8" t="s">
        <v>7360</v>
      </c>
      <c r="D319" s="8" t="s">
        <v>5238</v>
      </c>
    </row>
    <row r="320" spans="1:4" ht="15.5" x14ac:dyDescent="0.35">
      <c r="A320" s="20" t="s">
        <v>2053</v>
      </c>
      <c r="B320" s="20" t="s">
        <v>5239</v>
      </c>
      <c r="C320" s="8" t="s">
        <v>7360</v>
      </c>
      <c r="D320" s="8" t="s">
        <v>7495</v>
      </c>
    </row>
    <row r="321" spans="1:4" ht="15.5" x14ac:dyDescent="0.35">
      <c r="A321" s="20" t="s">
        <v>2052</v>
      </c>
      <c r="B321" s="20" t="s">
        <v>5240</v>
      </c>
      <c r="C321" s="8" t="s">
        <v>7359</v>
      </c>
      <c r="D321" s="8" t="s">
        <v>7496</v>
      </c>
    </row>
    <row r="322" spans="1:4" ht="15.5" x14ac:dyDescent="0.35">
      <c r="A322" s="20" t="s">
        <v>2051</v>
      </c>
      <c r="B322" s="20" t="s">
        <v>5241</v>
      </c>
      <c r="C322" s="8" t="s">
        <v>7359</v>
      </c>
      <c r="D322" s="8" t="s">
        <v>5242</v>
      </c>
    </row>
    <row r="323" spans="1:4" ht="15.5" x14ac:dyDescent="0.35">
      <c r="A323" s="20" t="s">
        <v>2050</v>
      </c>
      <c r="B323" s="20" t="s">
        <v>5243</v>
      </c>
      <c r="C323" s="8" t="s">
        <v>7360</v>
      </c>
      <c r="D323" s="8" t="s">
        <v>7497</v>
      </c>
    </row>
    <row r="324" spans="1:4" ht="15.5" x14ac:dyDescent="0.35">
      <c r="A324" s="20" t="s">
        <v>2049</v>
      </c>
      <c r="B324" s="20" t="s">
        <v>5191</v>
      </c>
      <c r="C324" s="8" t="s">
        <v>7360</v>
      </c>
      <c r="D324" s="8" t="s">
        <v>7498</v>
      </c>
    </row>
    <row r="325" spans="1:4" ht="15.5" x14ac:dyDescent="0.35">
      <c r="A325" s="20" t="s">
        <v>2048</v>
      </c>
      <c r="B325" s="20" t="s">
        <v>5244</v>
      </c>
      <c r="C325" s="8" t="s">
        <v>7360</v>
      </c>
      <c r="D325" s="8" t="s">
        <v>4993</v>
      </c>
    </row>
    <row r="326" spans="1:4" ht="15.5" x14ac:dyDescent="0.35">
      <c r="A326" s="20" t="s">
        <v>2047</v>
      </c>
      <c r="B326" s="20" t="s">
        <v>5245</v>
      </c>
      <c r="C326" s="8" t="s">
        <v>7359</v>
      </c>
      <c r="D326" s="8" t="s">
        <v>5246</v>
      </c>
    </row>
    <row r="327" spans="1:4" ht="15.5" x14ac:dyDescent="0.35">
      <c r="A327" s="20" t="s">
        <v>2046</v>
      </c>
      <c r="B327" s="20" t="s">
        <v>5247</v>
      </c>
      <c r="C327" s="8" t="s">
        <v>7360</v>
      </c>
      <c r="D327" s="8" t="s">
        <v>7499</v>
      </c>
    </row>
    <row r="328" spans="1:4" ht="15.5" x14ac:dyDescent="0.35">
      <c r="A328" s="20" t="s">
        <v>2045</v>
      </c>
      <c r="B328" s="20" t="s">
        <v>5248</v>
      </c>
      <c r="C328" s="8" t="s">
        <v>7360</v>
      </c>
      <c r="D328" s="8" t="s">
        <v>4841</v>
      </c>
    </row>
    <row r="329" spans="1:4" ht="15.5" x14ac:dyDescent="0.35">
      <c r="A329" s="20" t="s">
        <v>2044</v>
      </c>
      <c r="B329" s="20" t="s">
        <v>5249</v>
      </c>
      <c r="C329" s="8" t="s">
        <v>7360</v>
      </c>
      <c r="D329" s="8" t="s">
        <v>4836</v>
      </c>
    </row>
    <row r="330" spans="1:4" ht="15.5" x14ac:dyDescent="0.35">
      <c r="A330" s="20" t="s">
        <v>2043</v>
      </c>
      <c r="B330" s="20" t="s">
        <v>5250</v>
      </c>
      <c r="C330" s="8" t="s">
        <v>7360</v>
      </c>
      <c r="D330" s="8" t="s">
        <v>5113</v>
      </c>
    </row>
    <row r="331" spans="1:4" ht="15.5" x14ac:dyDescent="0.35">
      <c r="A331" s="20" t="s">
        <v>2042</v>
      </c>
      <c r="B331" s="20" t="s">
        <v>5251</v>
      </c>
      <c r="C331" s="8" t="s">
        <v>7360</v>
      </c>
      <c r="D331" s="8" t="s">
        <v>5252</v>
      </c>
    </row>
    <row r="332" spans="1:4" ht="15.5" x14ac:dyDescent="0.35">
      <c r="A332" s="20" t="s">
        <v>2041</v>
      </c>
      <c r="B332" s="20" t="s">
        <v>5253</v>
      </c>
      <c r="C332" s="8" t="s">
        <v>7360</v>
      </c>
      <c r="D332" s="8" t="s">
        <v>7500</v>
      </c>
    </row>
    <row r="333" spans="1:4" ht="15.5" x14ac:dyDescent="0.35">
      <c r="A333" s="20" t="s">
        <v>2040</v>
      </c>
      <c r="B333" s="20" t="s">
        <v>5255</v>
      </c>
      <c r="C333" s="8" t="s">
        <v>7360</v>
      </c>
      <c r="D333" s="8" t="s">
        <v>7495</v>
      </c>
    </row>
    <row r="334" spans="1:4" ht="15.5" x14ac:dyDescent="0.35">
      <c r="A334" s="20" t="s">
        <v>2039</v>
      </c>
      <c r="B334" s="20" t="s">
        <v>5256</v>
      </c>
      <c r="C334" s="8" t="s">
        <v>7359</v>
      </c>
      <c r="D334" s="8" t="s">
        <v>7501</v>
      </c>
    </row>
    <row r="335" spans="1:4" ht="15.5" x14ac:dyDescent="0.35">
      <c r="A335" s="20" t="s">
        <v>2038</v>
      </c>
      <c r="B335" s="20" t="s">
        <v>5258</v>
      </c>
      <c r="C335" s="8" t="s">
        <v>7360</v>
      </c>
      <c r="D335" s="8" t="s">
        <v>7502</v>
      </c>
    </row>
    <row r="336" spans="1:4" ht="15.5" x14ac:dyDescent="0.35">
      <c r="A336" s="20" t="s">
        <v>2037</v>
      </c>
      <c r="B336" s="20" t="s">
        <v>4826</v>
      </c>
      <c r="C336" s="8" t="s">
        <v>7359</v>
      </c>
      <c r="D336" s="8" t="s">
        <v>5259</v>
      </c>
    </row>
    <row r="337" spans="1:4" ht="15.5" x14ac:dyDescent="0.35">
      <c r="A337" s="20" t="s">
        <v>2036</v>
      </c>
      <c r="B337" s="20" t="s">
        <v>5260</v>
      </c>
      <c r="C337" s="8" t="s">
        <v>7360</v>
      </c>
      <c r="D337" s="8" t="s">
        <v>7503</v>
      </c>
    </row>
    <row r="338" spans="1:4" ht="15.5" x14ac:dyDescent="0.35">
      <c r="A338" s="20" t="s">
        <v>2035</v>
      </c>
      <c r="B338" s="20" t="s">
        <v>5262</v>
      </c>
      <c r="C338" s="8" t="s">
        <v>7359</v>
      </c>
      <c r="D338" s="8" t="s">
        <v>5263</v>
      </c>
    </row>
    <row r="339" spans="1:4" ht="15.5" x14ac:dyDescent="0.35">
      <c r="A339" s="20" t="s">
        <v>2034</v>
      </c>
      <c r="B339" s="20" t="s">
        <v>4902</v>
      </c>
      <c r="C339" s="8" t="s">
        <v>7359</v>
      </c>
      <c r="D339" s="8" t="s">
        <v>7504</v>
      </c>
    </row>
    <row r="340" spans="1:4" ht="15.5" x14ac:dyDescent="0.35">
      <c r="A340" s="20" t="s">
        <v>2033</v>
      </c>
      <c r="B340" s="20" t="s">
        <v>5264</v>
      </c>
      <c r="C340" s="8" t="s">
        <v>7360</v>
      </c>
      <c r="D340" s="8" t="s">
        <v>5020</v>
      </c>
    </row>
    <row r="341" spans="1:4" ht="15.5" x14ac:dyDescent="0.35">
      <c r="A341" s="20" t="s">
        <v>2032</v>
      </c>
      <c r="B341" s="20" t="s">
        <v>5265</v>
      </c>
      <c r="C341" s="8" t="s">
        <v>7359</v>
      </c>
      <c r="D341" s="8" t="s">
        <v>7505</v>
      </c>
    </row>
    <row r="342" spans="1:4" ht="15.5" x14ac:dyDescent="0.35">
      <c r="A342" s="20" t="s">
        <v>2031</v>
      </c>
      <c r="B342" s="20" t="s">
        <v>5267</v>
      </c>
      <c r="C342" s="8" t="s">
        <v>7359</v>
      </c>
      <c r="D342" s="8" t="s">
        <v>7506</v>
      </c>
    </row>
    <row r="343" spans="1:4" ht="15.5" x14ac:dyDescent="0.35">
      <c r="A343" s="20" t="s">
        <v>2030</v>
      </c>
      <c r="B343" s="20" t="s">
        <v>5269</v>
      </c>
      <c r="C343" s="8" t="s">
        <v>7359</v>
      </c>
      <c r="D343" s="8" t="s">
        <v>5270</v>
      </c>
    </row>
    <row r="344" spans="1:4" ht="15.5" x14ac:dyDescent="0.35">
      <c r="A344" s="20" t="s">
        <v>2029</v>
      </c>
      <c r="B344" s="20" t="s">
        <v>5271</v>
      </c>
      <c r="C344" s="8" t="s">
        <v>7359</v>
      </c>
      <c r="D344" s="8" t="s">
        <v>4914</v>
      </c>
    </row>
    <row r="345" spans="1:4" ht="15.5" x14ac:dyDescent="0.35">
      <c r="A345" s="20" t="s">
        <v>2028</v>
      </c>
      <c r="B345" s="20" t="s">
        <v>5272</v>
      </c>
      <c r="C345" s="8" t="s">
        <v>7360</v>
      </c>
      <c r="D345" s="8" t="s">
        <v>5273</v>
      </c>
    </row>
    <row r="346" spans="1:4" ht="15.5" x14ac:dyDescent="0.35">
      <c r="A346" s="20" t="s">
        <v>2027</v>
      </c>
      <c r="B346" s="20" t="s">
        <v>5274</v>
      </c>
      <c r="C346" s="8" t="s">
        <v>7359</v>
      </c>
      <c r="D346" s="8" t="s">
        <v>5118</v>
      </c>
    </row>
    <row r="347" spans="1:4" ht="15.5" x14ac:dyDescent="0.35">
      <c r="A347" s="20" t="s">
        <v>2026</v>
      </c>
      <c r="B347" s="20" t="s">
        <v>5275</v>
      </c>
      <c r="C347" s="8" t="s">
        <v>7360</v>
      </c>
      <c r="D347" s="8" t="s">
        <v>4838</v>
      </c>
    </row>
    <row r="348" spans="1:4" ht="15.5" x14ac:dyDescent="0.35">
      <c r="A348" s="20" t="s">
        <v>2025</v>
      </c>
      <c r="B348" s="20" t="s">
        <v>5276</v>
      </c>
      <c r="C348" s="8" t="s">
        <v>7359</v>
      </c>
      <c r="D348" s="8" t="s">
        <v>5277</v>
      </c>
    </row>
    <row r="349" spans="1:4" ht="15.5" x14ac:dyDescent="0.35">
      <c r="A349" s="20" t="s">
        <v>2024</v>
      </c>
      <c r="B349" s="20" t="s">
        <v>5278</v>
      </c>
      <c r="C349" s="8" t="s">
        <v>7359</v>
      </c>
      <c r="D349" s="8" t="s">
        <v>5279</v>
      </c>
    </row>
    <row r="350" spans="1:4" ht="15.5" x14ac:dyDescent="0.35">
      <c r="A350" s="20" t="s">
        <v>2023</v>
      </c>
      <c r="B350" s="20" t="s">
        <v>5280</v>
      </c>
      <c r="C350" s="8" t="s">
        <v>7360</v>
      </c>
      <c r="D350" s="8" t="s">
        <v>7507</v>
      </c>
    </row>
    <row r="351" spans="1:4" ht="15.5" x14ac:dyDescent="0.35">
      <c r="A351" s="20" t="s">
        <v>2022</v>
      </c>
      <c r="B351" s="20" t="s">
        <v>5281</v>
      </c>
      <c r="C351" s="8" t="s">
        <v>7359</v>
      </c>
      <c r="D351" s="8" t="s">
        <v>7508</v>
      </c>
    </row>
    <row r="352" spans="1:4" ht="15.5" x14ac:dyDescent="0.35">
      <c r="A352" s="20" t="s">
        <v>2021</v>
      </c>
      <c r="B352" s="20" t="s">
        <v>5282</v>
      </c>
      <c r="C352" s="8" t="s">
        <v>7360</v>
      </c>
      <c r="D352" s="8" t="s">
        <v>7509</v>
      </c>
    </row>
    <row r="353" spans="1:4" ht="15.5" x14ac:dyDescent="0.35">
      <c r="A353" s="20" t="s">
        <v>2020</v>
      </c>
      <c r="B353" s="20" t="s">
        <v>5283</v>
      </c>
      <c r="C353" s="8" t="s">
        <v>7359</v>
      </c>
      <c r="D353" s="8" t="s">
        <v>7510</v>
      </c>
    </row>
    <row r="354" spans="1:4" ht="15.5" x14ac:dyDescent="0.35">
      <c r="A354" s="20" t="s">
        <v>2019</v>
      </c>
      <c r="B354" s="20" t="s">
        <v>4888</v>
      </c>
      <c r="C354" s="8" t="s">
        <v>7360</v>
      </c>
      <c r="D354" s="8" t="s">
        <v>5284</v>
      </c>
    </row>
    <row r="355" spans="1:4" ht="15.5" x14ac:dyDescent="0.35">
      <c r="A355" s="20" t="s">
        <v>2018</v>
      </c>
      <c r="B355" s="20" t="s">
        <v>5285</v>
      </c>
      <c r="C355" s="8" t="s">
        <v>7359</v>
      </c>
      <c r="D355" s="8" t="s">
        <v>5286</v>
      </c>
    </row>
    <row r="356" spans="1:4" ht="15.5" x14ac:dyDescent="0.35">
      <c r="A356" s="20" t="s">
        <v>2017</v>
      </c>
      <c r="B356" s="20" t="s">
        <v>7321</v>
      </c>
      <c r="C356" s="8" t="s">
        <v>7359</v>
      </c>
      <c r="D356" s="8" t="s">
        <v>5287</v>
      </c>
    </row>
    <row r="357" spans="1:4" ht="15.5" x14ac:dyDescent="0.35">
      <c r="A357" s="20" t="s">
        <v>2016</v>
      </c>
      <c r="B357" s="20" t="s">
        <v>5288</v>
      </c>
      <c r="C357" s="8" t="s">
        <v>7359</v>
      </c>
      <c r="D357" s="8" t="s">
        <v>5289</v>
      </c>
    </row>
    <row r="358" spans="1:4" ht="15.5" x14ac:dyDescent="0.35">
      <c r="A358" s="20" t="s">
        <v>2015</v>
      </c>
      <c r="B358" s="20" t="s">
        <v>5290</v>
      </c>
      <c r="C358" s="8" t="s">
        <v>7360</v>
      </c>
      <c r="D358" s="8" t="s">
        <v>5291</v>
      </c>
    </row>
    <row r="359" spans="1:4" ht="15.5" x14ac:dyDescent="0.35">
      <c r="A359" s="20" t="s">
        <v>2014</v>
      </c>
      <c r="B359" s="20" t="s">
        <v>5292</v>
      </c>
      <c r="C359" s="8" t="s">
        <v>7360</v>
      </c>
      <c r="D359" s="8" t="s">
        <v>5293</v>
      </c>
    </row>
    <row r="360" spans="1:4" ht="15.5" x14ac:dyDescent="0.35">
      <c r="A360" s="20" t="s">
        <v>2013</v>
      </c>
      <c r="B360" s="20" t="s">
        <v>5294</v>
      </c>
      <c r="C360" s="8" t="s">
        <v>7360</v>
      </c>
      <c r="D360" s="8" t="s">
        <v>5295</v>
      </c>
    </row>
    <row r="361" spans="1:4" ht="15.5" x14ac:dyDescent="0.35">
      <c r="A361" s="20" t="s">
        <v>2012</v>
      </c>
      <c r="B361" s="20" t="s">
        <v>5057</v>
      </c>
      <c r="C361" s="8" t="s">
        <v>7360</v>
      </c>
      <c r="D361" s="8" t="s">
        <v>5106</v>
      </c>
    </row>
    <row r="362" spans="1:4" ht="15.5" x14ac:dyDescent="0.35">
      <c r="A362" s="20" t="s">
        <v>2011</v>
      </c>
      <c r="B362" s="20" t="s">
        <v>5296</v>
      </c>
      <c r="C362" s="8" t="s">
        <v>7360</v>
      </c>
      <c r="D362" s="8" t="s">
        <v>5297</v>
      </c>
    </row>
    <row r="363" spans="1:4" ht="15.5" x14ac:dyDescent="0.35">
      <c r="A363" s="20" t="s">
        <v>2010</v>
      </c>
      <c r="B363" s="20" t="s">
        <v>5298</v>
      </c>
      <c r="C363" s="8" t="s">
        <v>7360</v>
      </c>
      <c r="D363" s="8" t="s">
        <v>4865</v>
      </c>
    </row>
    <row r="364" spans="1:4" ht="15.5" x14ac:dyDescent="0.35">
      <c r="A364" s="20" t="s">
        <v>2009</v>
      </c>
      <c r="B364" s="20" t="s">
        <v>5299</v>
      </c>
      <c r="C364" s="8" t="s">
        <v>7360</v>
      </c>
      <c r="D364" s="8" t="s">
        <v>7511</v>
      </c>
    </row>
    <row r="365" spans="1:4" ht="15.5" x14ac:dyDescent="0.35">
      <c r="A365" s="20" t="s">
        <v>2008</v>
      </c>
      <c r="B365" s="20" t="s">
        <v>5300</v>
      </c>
      <c r="C365" s="8" t="s">
        <v>7359</v>
      </c>
      <c r="D365" s="8" t="s">
        <v>7512</v>
      </c>
    </row>
    <row r="366" spans="1:4" ht="15.5" x14ac:dyDescent="0.35">
      <c r="A366" s="20" t="s">
        <v>2007</v>
      </c>
      <c r="B366" s="20" t="s">
        <v>5302</v>
      </c>
      <c r="C366" s="8" t="s">
        <v>7359</v>
      </c>
      <c r="D366" s="8" t="s">
        <v>5303</v>
      </c>
    </row>
    <row r="367" spans="1:4" ht="15.5" x14ac:dyDescent="0.35">
      <c r="A367" s="20" t="s">
        <v>2006</v>
      </c>
      <c r="B367" s="20" t="s">
        <v>5304</v>
      </c>
      <c r="C367" s="8" t="s">
        <v>7360</v>
      </c>
      <c r="D367" s="8" t="s">
        <v>7513</v>
      </c>
    </row>
    <row r="368" spans="1:4" ht="15.5" x14ac:dyDescent="0.35">
      <c r="A368" s="20" t="s">
        <v>2005</v>
      </c>
      <c r="B368" s="20" t="s">
        <v>5305</v>
      </c>
      <c r="C368" s="8" t="s">
        <v>7360</v>
      </c>
      <c r="D368" s="8" t="s">
        <v>7514</v>
      </c>
    </row>
    <row r="369" spans="1:4" ht="15.5" x14ac:dyDescent="0.35">
      <c r="A369" s="20" t="s">
        <v>2004</v>
      </c>
      <c r="B369" s="20" t="s">
        <v>5306</v>
      </c>
      <c r="C369" s="8" t="s">
        <v>7359</v>
      </c>
      <c r="D369" s="8" t="s">
        <v>5307</v>
      </c>
    </row>
    <row r="370" spans="1:4" ht="15.5" x14ac:dyDescent="0.35">
      <c r="A370" s="20" t="s">
        <v>2003</v>
      </c>
      <c r="B370" s="20" t="s">
        <v>5308</v>
      </c>
      <c r="C370" s="8" t="s">
        <v>7360</v>
      </c>
      <c r="D370" s="8" t="s">
        <v>7515</v>
      </c>
    </row>
    <row r="371" spans="1:4" ht="15.5" x14ac:dyDescent="0.35">
      <c r="A371" s="20" t="s">
        <v>2002</v>
      </c>
      <c r="B371" s="20" t="s">
        <v>7322</v>
      </c>
      <c r="C371" s="8" t="s">
        <v>7360</v>
      </c>
      <c r="D371" s="8" t="s">
        <v>5310</v>
      </c>
    </row>
    <row r="372" spans="1:4" ht="15.5" x14ac:dyDescent="0.35">
      <c r="A372" s="20" t="s">
        <v>2001</v>
      </c>
      <c r="B372" s="20" t="s">
        <v>5311</v>
      </c>
      <c r="C372" s="8" t="s">
        <v>7359</v>
      </c>
      <c r="D372" s="8" t="s">
        <v>7516</v>
      </c>
    </row>
    <row r="373" spans="1:4" ht="15.5" x14ac:dyDescent="0.35">
      <c r="A373" s="20" t="s">
        <v>2000</v>
      </c>
      <c r="B373" s="20" t="s">
        <v>5312</v>
      </c>
      <c r="C373" s="8" t="s">
        <v>7360</v>
      </c>
      <c r="D373" s="8" t="s">
        <v>4980</v>
      </c>
    </row>
    <row r="374" spans="1:4" ht="15.5" x14ac:dyDescent="0.35">
      <c r="A374" s="20" t="s">
        <v>1999</v>
      </c>
      <c r="B374" s="20" t="s">
        <v>5313</v>
      </c>
      <c r="C374" s="8" t="s">
        <v>7359</v>
      </c>
      <c r="D374" s="8" t="s">
        <v>7517</v>
      </c>
    </row>
    <row r="375" spans="1:4" ht="15.5" x14ac:dyDescent="0.35">
      <c r="A375" s="20" t="s">
        <v>1998</v>
      </c>
      <c r="B375" s="20" t="s">
        <v>5314</v>
      </c>
      <c r="C375" s="8" t="s">
        <v>7359</v>
      </c>
      <c r="D375" s="8" t="s">
        <v>4769</v>
      </c>
    </row>
    <row r="376" spans="1:4" ht="15.5" x14ac:dyDescent="0.35">
      <c r="A376" s="20" t="s">
        <v>1997</v>
      </c>
      <c r="B376" s="20" t="s">
        <v>5315</v>
      </c>
      <c r="C376" s="8" t="s">
        <v>7359</v>
      </c>
      <c r="D376" s="8" t="s">
        <v>7518</v>
      </c>
    </row>
    <row r="377" spans="1:4" ht="15.5" x14ac:dyDescent="0.35">
      <c r="A377" s="20" t="s">
        <v>1996</v>
      </c>
      <c r="B377" s="20" t="s">
        <v>5316</v>
      </c>
      <c r="C377" s="8" t="s">
        <v>7360</v>
      </c>
      <c r="D377" s="8" t="s">
        <v>5317</v>
      </c>
    </row>
    <row r="378" spans="1:4" ht="15.5" x14ac:dyDescent="0.35">
      <c r="A378" s="20" t="s">
        <v>1995</v>
      </c>
      <c r="B378" s="20" t="s">
        <v>5318</v>
      </c>
      <c r="C378" s="8" t="s">
        <v>7360</v>
      </c>
      <c r="D378" s="8" t="s">
        <v>4993</v>
      </c>
    </row>
    <row r="379" spans="1:4" ht="15.5" x14ac:dyDescent="0.35">
      <c r="A379" s="20" t="s">
        <v>1994</v>
      </c>
      <c r="B379" s="20" t="s">
        <v>5319</v>
      </c>
      <c r="C379" s="8" t="s">
        <v>7359</v>
      </c>
      <c r="D379" s="8" t="s">
        <v>7519</v>
      </c>
    </row>
    <row r="380" spans="1:4" ht="15.5" x14ac:dyDescent="0.35">
      <c r="A380" s="20" t="s">
        <v>1993</v>
      </c>
      <c r="B380" s="20" t="s">
        <v>5320</v>
      </c>
      <c r="C380" s="8" t="s">
        <v>7359</v>
      </c>
      <c r="D380" s="8" t="s">
        <v>5066</v>
      </c>
    </row>
    <row r="381" spans="1:4" ht="15.5" x14ac:dyDescent="0.35">
      <c r="A381" s="20" t="s">
        <v>1992</v>
      </c>
      <c r="B381" s="20" t="s">
        <v>5321</v>
      </c>
      <c r="C381" s="8" t="s">
        <v>7360</v>
      </c>
      <c r="D381" s="8" t="s">
        <v>5322</v>
      </c>
    </row>
    <row r="382" spans="1:4" ht="15.5" x14ac:dyDescent="0.35">
      <c r="A382" s="20" t="s">
        <v>1991</v>
      </c>
      <c r="B382" s="20" t="s">
        <v>5323</v>
      </c>
      <c r="C382" s="8" t="s">
        <v>7359</v>
      </c>
      <c r="D382" s="8" t="s">
        <v>7520</v>
      </c>
    </row>
    <row r="383" spans="1:4" ht="15.5" x14ac:dyDescent="0.35">
      <c r="A383" s="20" t="s">
        <v>1990</v>
      </c>
      <c r="B383" s="20" t="s">
        <v>5324</v>
      </c>
      <c r="C383" s="8" t="s">
        <v>7360</v>
      </c>
      <c r="D383" s="8" t="s">
        <v>4762</v>
      </c>
    </row>
    <row r="384" spans="1:4" ht="15.5" x14ac:dyDescent="0.35">
      <c r="A384" s="20" t="s">
        <v>1989</v>
      </c>
      <c r="B384" s="20" t="s">
        <v>5325</v>
      </c>
      <c r="C384" s="8" t="s">
        <v>7360</v>
      </c>
      <c r="D384" s="8" t="s">
        <v>5124</v>
      </c>
    </row>
    <row r="385" spans="1:4" ht="15.5" x14ac:dyDescent="0.35">
      <c r="A385" s="20" t="s">
        <v>1988</v>
      </c>
      <c r="B385" s="20" t="s">
        <v>5326</v>
      </c>
      <c r="C385" s="8" t="s">
        <v>7359</v>
      </c>
      <c r="D385" s="8" t="s">
        <v>4882</v>
      </c>
    </row>
    <row r="386" spans="1:4" ht="15.5" x14ac:dyDescent="0.35">
      <c r="A386" s="20" t="s">
        <v>1987</v>
      </c>
      <c r="B386" s="20" t="s">
        <v>5327</v>
      </c>
      <c r="C386" s="8" t="s">
        <v>7360</v>
      </c>
      <c r="D386" s="8" t="s">
        <v>7521</v>
      </c>
    </row>
    <row r="387" spans="1:4" ht="15.5" x14ac:dyDescent="0.35">
      <c r="A387" s="20" t="s">
        <v>1986</v>
      </c>
      <c r="B387" s="20" t="s">
        <v>5328</v>
      </c>
      <c r="C387" s="8" t="s">
        <v>7360</v>
      </c>
      <c r="D387" s="8" t="s">
        <v>7522</v>
      </c>
    </row>
    <row r="388" spans="1:4" ht="15.5" x14ac:dyDescent="0.35">
      <c r="A388" s="20" t="s">
        <v>1985</v>
      </c>
      <c r="B388" s="20" t="s">
        <v>5330</v>
      </c>
      <c r="C388" s="8" t="s">
        <v>7359</v>
      </c>
      <c r="D388" s="8" t="s">
        <v>5331</v>
      </c>
    </row>
    <row r="389" spans="1:4" ht="15.5" x14ac:dyDescent="0.35">
      <c r="A389" s="20" t="s">
        <v>1984</v>
      </c>
      <c r="B389" s="20" t="s">
        <v>5332</v>
      </c>
      <c r="C389" s="8" t="s">
        <v>7360</v>
      </c>
      <c r="D389" s="8" t="s">
        <v>7523</v>
      </c>
    </row>
    <row r="390" spans="1:4" ht="15.5" x14ac:dyDescent="0.35">
      <c r="A390" s="20" t="s">
        <v>1983</v>
      </c>
      <c r="B390" s="20" t="s">
        <v>5333</v>
      </c>
      <c r="C390" s="8" t="s">
        <v>7359</v>
      </c>
      <c r="D390" s="8" t="s">
        <v>5230</v>
      </c>
    </row>
    <row r="391" spans="1:4" ht="15.5" x14ac:dyDescent="0.35">
      <c r="A391" s="20" t="s">
        <v>1982</v>
      </c>
      <c r="B391" s="20" t="s">
        <v>5334</v>
      </c>
      <c r="C391" s="8" t="s">
        <v>7359</v>
      </c>
      <c r="D391" s="8" t="s">
        <v>7524</v>
      </c>
    </row>
    <row r="392" spans="1:4" ht="15.5" x14ac:dyDescent="0.35">
      <c r="A392" s="20" t="s">
        <v>1981</v>
      </c>
      <c r="B392" s="20" t="s">
        <v>5335</v>
      </c>
      <c r="C392" s="8" t="s">
        <v>7360</v>
      </c>
      <c r="D392" s="8" t="s">
        <v>5336</v>
      </c>
    </row>
    <row r="393" spans="1:4" ht="15.5" x14ac:dyDescent="0.35">
      <c r="A393" s="20" t="s">
        <v>1980</v>
      </c>
      <c r="B393" s="20" t="s">
        <v>5337</v>
      </c>
      <c r="C393" s="8" t="s">
        <v>7360</v>
      </c>
      <c r="D393" s="8" t="s">
        <v>4813</v>
      </c>
    </row>
    <row r="394" spans="1:4" ht="15.5" x14ac:dyDescent="0.35">
      <c r="A394" s="20" t="s">
        <v>1979</v>
      </c>
      <c r="B394" s="20" t="s">
        <v>5338</v>
      </c>
      <c r="C394" s="8" t="s">
        <v>7359</v>
      </c>
      <c r="D394" s="8" t="s">
        <v>5339</v>
      </c>
    </row>
    <row r="395" spans="1:4" ht="15.5" x14ac:dyDescent="0.35">
      <c r="A395" s="20" t="s">
        <v>1978</v>
      </c>
      <c r="B395" s="20" t="s">
        <v>5087</v>
      </c>
      <c r="C395" s="8" t="s">
        <v>7360</v>
      </c>
      <c r="D395" s="8" t="s">
        <v>5340</v>
      </c>
    </row>
    <row r="396" spans="1:4" ht="15.5" x14ac:dyDescent="0.35">
      <c r="A396" s="20" t="s">
        <v>1977</v>
      </c>
      <c r="B396" s="20" t="s">
        <v>5341</v>
      </c>
      <c r="C396" s="8" t="s">
        <v>7359</v>
      </c>
      <c r="D396" s="8" t="s">
        <v>5342</v>
      </c>
    </row>
    <row r="397" spans="1:4" ht="15.5" x14ac:dyDescent="0.35">
      <c r="A397" s="20" t="s">
        <v>1976</v>
      </c>
      <c r="B397" s="20" t="s">
        <v>5343</v>
      </c>
      <c r="C397" s="8" t="s">
        <v>7359</v>
      </c>
      <c r="D397" s="8" t="s">
        <v>7525</v>
      </c>
    </row>
    <row r="398" spans="1:4" ht="15.5" x14ac:dyDescent="0.35">
      <c r="A398" s="20" t="s">
        <v>1975</v>
      </c>
      <c r="B398" s="20" t="s">
        <v>5344</v>
      </c>
      <c r="C398" s="8" t="s">
        <v>7359</v>
      </c>
      <c r="D398" s="8" t="s">
        <v>5345</v>
      </c>
    </row>
    <row r="399" spans="1:4" ht="15.5" x14ac:dyDescent="0.35">
      <c r="A399" s="20" t="s">
        <v>1974</v>
      </c>
      <c r="B399" s="20" t="s">
        <v>5346</v>
      </c>
      <c r="C399" s="8" t="s">
        <v>7360</v>
      </c>
      <c r="D399" s="8" t="s">
        <v>5136</v>
      </c>
    </row>
    <row r="400" spans="1:4" ht="15.5" x14ac:dyDescent="0.35">
      <c r="A400" s="20" t="s">
        <v>1973</v>
      </c>
      <c r="B400" s="20" t="s">
        <v>5347</v>
      </c>
      <c r="C400" s="8" t="s">
        <v>7359</v>
      </c>
      <c r="D400" s="8" t="s">
        <v>4900</v>
      </c>
    </row>
    <row r="401" spans="1:4" ht="15.5" x14ac:dyDescent="0.35">
      <c r="A401" s="20" t="s">
        <v>1972</v>
      </c>
      <c r="B401" s="20" t="s">
        <v>5348</v>
      </c>
      <c r="C401" s="8" t="s">
        <v>7359</v>
      </c>
      <c r="D401" s="8" t="s">
        <v>7526</v>
      </c>
    </row>
    <row r="402" spans="1:4" ht="15.5" x14ac:dyDescent="0.35">
      <c r="A402" s="20" t="s">
        <v>1971</v>
      </c>
      <c r="B402" s="20" t="s">
        <v>5349</v>
      </c>
      <c r="C402" s="8" t="s">
        <v>7360</v>
      </c>
      <c r="D402" s="8" t="s">
        <v>5350</v>
      </c>
    </row>
    <row r="403" spans="1:4" ht="15.5" x14ac:dyDescent="0.35">
      <c r="A403" s="20" t="s">
        <v>1970</v>
      </c>
      <c r="B403" s="20" t="s">
        <v>5351</v>
      </c>
      <c r="C403" s="8" t="s">
        <v>7359</v>
      </c>
      <c r="D403" s="8" t="s">
        <v>7527</v>
      </c>
    </row>
    <row r="404" spans="1:4" ht="15.5" x14ac:dyDescent="0.35">
      <c r="A404" s="20" t="s">
        <v>1969</v>
      </c>
      <c r="B404" s="20" t="s">
        <v>5352</v>
      </c>
      <c r="C404" s="8" t="s">
        <v>7359</v>
      </c>
      <c r="D404" s="8" t="s">
        <v>7528</v>
      </c>
    </row>
    <row r="405" spans="1:4" ht="15.5" x14ac:dyDescent="0.35">
      <c r="A405" s="20" t="s">
        <v>1968</v>
      </c>
      <c r="B405" s="20" t="s">
        <v>5353</v>
      </c>
      <c r="C405" s="8" t="s">
        <v>7360</v>
      </c>
      <c r="D405" s="8" t="s">
        <v>7529</v>
      </c>
    </row>
    <row r="406" spans="1:4" ht="15.5" x14ac:dyDescent="0.35">
      <c r="A406" s="20" t="s">
        <v>1967</v>
      </c>
      <c r="B406" s="20" t="s">
        <v>5354</v>
      </c>
      <c r="C406" s="8" t="s">
        <v>7360</v>
      </c>
      <c r="D406" s="8" t="s">
        <v>5355</v>
      </c>
    </row>
    <row r="407" spans="1:4" ht="15.5" x14ac:dyDescent="0.35">
      <c r="A407" s="20" t="s">
        <v>1966</v>
      </c>
      <c r="B407" s="20" t="s">
        <v>5356</v>
      </c>
      <c r="C407" s="8" t="s">
        <v>7360</v>
      </c>
      <c r="D407" s="8" t="s">
        <v>7530</v>
      </c>
    </row>
    <row r="408" spans="1:4" ht="15.5" x14ac:dyDescent="0.35">
      <c r="A408" s="20" t="s">
        <v>1965</v>
      </c>
      <c r="B408" s="20" t="s">
        <v>5357</v>
      </c>
      <c r="C408" s="8" t="s">
        <v>7360</v>
      </c>
      <c r="D408" s="8" t="s">
        <v>5358</v>
      </c>
    </row>
    <row r="409" spans="1:4" ht="15.5" x14ac:dyDescent="0.35">
      <c r="A409" s="20" t="s">
        <v>1964</v>
      </c>
      <c r="B409" s="20" t="s">
        <v>5359</v>
      </c>
      <c r="C409" s="8" t="s">
        <v>7360</v>
      </c>
      <c r="D409" s="8" t="s">
        <v>7531</v>
      </c>
    </row>
    <row r="410" spans="1:4" ht="15.5" x14ac:dyDescent="0.35">
      <c r="A410" s="20" t="s">
        <v>1963</v>
      </c>
      <c r="B410" s="20" t="s">
        <v>5220</v>
      </c>
      <c r="C410" s="8" t="s">
        <v>7360</v>
      </c>
      <c r="D410" s="8" t="s">
        <v>7532</v>
      </c>
    </row>
    <row r="411" spans="1:4" ht="15.5" x14ac:dyDescent="0.35">
      <c r="A411" s="20" t="s">
        <v>1962</v>
      </c>
      <c r="B411" s="20" t="s">
        <v>5360</v>
      </c>
      <c r="C411" s="8" t="s">
        <v>7359</v>
      </c>
      <c r="D411" s="8" t="s">
        <v>4831</v>
      </c>
    </row>
    <row r="412" spans="1:4" ht="15.5" x14ac:dyDescent="0.35">
      <c r="A412" s="20" t="s">
        <v>1961</v>
      </c>
      <c r="B412" s="20" t="s">
        <v>5361</v>
      </c>
      <c r="C412" s="8" t="s">
        <v>7359</v>
      </c>
      <c r="D412" s="8" t="s">
        <v>5362</v>
      </c>
    </row>
    <row r="413" spans="1:4" ht="15.5" x14ac:dyDescent="0.35">
      <c r="A413" s="20" t="s">
        <v>1960</v>
      </c>
      <c r="B413" s="20" t="s">
        <v>5363</v>
      </c>
      <c r="C413" s="8" t="s">
        <v>7360</v>
      </c>
      <c r="D413" s="8" t="s">
        <v>5073</v>
      </c>
    </row>
    <row r="414" spans="1:4" ht="15.5" x14ac:dyDescent="0.35">
      <c r="A414" s="20" t="s">
        <v>1959</v>
      </c>
      <c r="B414" s="20" t="s">
        <v>5364</v>
      </c>
      <c r="C414" s="8" t="s">
        <v>7359</v>
      </c>
      <c r="D414" s="8" t="s">
        <v>7533</v>
      </c>
    </row>
    <row r="415" spans="1:4" ht="15.5" x14ac:dyDescent="0.35">
      <c r="A415" s="20" t="s">
        <v>1958</v>
      </c>
      <c r="B415" s="20" t="s">
        <v>5365</v>
      </c>
      <c r="C415" s="8" t="s">
        <v>7359</v>
      </c>
      <c r="D415" s="8" t="s">
        <v>5366</v>
      </c>
    </row>
    <row r="416" spans="1:4" ht="15.5" x14ac:dyDescent="0.35">
      <c r="A416" s="20" t="s">
        <v>1957</v>
      </c>
      <c r="B416" s="20" t="s">
        <v>5367</v>
      </c>
      <c r="C416" s="8" t="s">
        <v>7360</v>
      </c>
      <c r="D416" s="8" t="s">
        <v>5368</v>
      </c>
    </row>
    <row r="417" spans="1:4" ht="15.5" x14ac:dyDescent="0.35">
      <c r="A417" s="20" t="s">
        <v>1956</v>
      </c>
      <c r="B417" s="20" t="s">
        <v>5369</v>
      </c>
      <c r="C417" s="8" t="s">
        <v>7360</v>
      </c>
      <c r="D417" s="8" t="s">
        <v>4762</v>
      </c>
    </row>
    <row r="418" spans="1:4" ht="15.5" x14ac:dyDescent="0.35">
      <c r="A418" s="20" t="s">
        <v>1955</v>
      </c>
      <c r="B418" s="20" t="s">
        <v>5370</v>
      </c>
      <c r="C418" s="8" t="s">
        <v>7359</v>
      </c>
      <c r="D418" s="8" t="s">
        <v>5257</v>
      </c>
    </row>
    <row r="419" spans="1:4" ht="15.5" x14ac:dyDescent="0.35">
      <c r="A419" s="20" t="s">
        <v>1954</v>
      </c>
      <c r="B419" s="20" t="s">
        <v>5371</v>
      </c>
      <c r="C419" s="8" t="s">
        <v>7359</v>
      </c>
      <c r="D419" s="8" t="s">
        <v>5118</v>
      </c>
    </row>
    <row r="420" spans="1:4" ht="15.5" x14ac:dyDescent="0.35">
      <c r="A420" s="20" t="s">
        <v>1953</v>
      </c>
      <c r="B420" s="20" t="s">
        <v>5372</v>
      </c>
      <c r="C420" s="8" t="s">
        <v>7359</v>
      </c>
      <c r="D420" s="8" t="s">
        <v>7534</v>
      </c>
    </row>
    <row r="421" spans="1:4" ht="15.5" x14ac:dyDescent="0.35">
      <c r="A421" s="20" t="s">
        <v>1952</v>
      </c>
      <c r="B421" s="20" t="s">
        <v>5373</v>
      </c>
      <c r="C421" s="8" t="s">
        <v>7359</v>
      </c>
      <c r="D421" s="8" t="s">
        <v>7535</v>
      </c>
    </row>
    <row r="422" spans="1:4" ht="15.5" x14ac:dyDescent="0.35">
      <c r="A422" s="20" t="s">
        <v>1951</v>
      </c>
      <c r="B422" s="20" t="s">
        <v>5375</v>
      </c>
      <c r="C422" s="8" t="s">
        <v>7360</v>
      </c>
      <c r="D422" s="8" t="s">
        <v>7536</v>
      </c>
    </row>
    <row r="423" spans="1:4" ht="15.5" x14ac:dyDescent="0.35">
      <c r="A423" s="20" t="s">
        <v>1950</v>
      </c>
      <c r="B423" s="20" t="s">
        <v>4934</v>
      </c>
      <c r="C423" s="8" t="s">
        <v>7359</v>
      </c>
      <c r="D423" s="8" t="s">
        <v>5376</v>
      </c>
    </row>
    <row r="424" spans="1:4" ht="15.5" x14ac:dyDescent="0.35">
      <c r="A424" s="20" t="s">
        <v>1949</v>
      </c>
      <c r="B424" s="20" t="s">
        <v>5377</v>
      </c>
      <c r="C424" s="8" t="s">
        <v>7359</v>
      </c>
      <c r="D424" s="8" t="s">
        <v>4930</v>
      </c>
    </row>
    <row r="425" spans="1:4" ht="15.5" x14ac:dyDescent="0.35">
      <c r="A425" s="20" t="s">
        <v>1948</v>
      </c>
      <c r="B425" s="20" t="s">
        <v>5378</v>
      </c>
      <c r="C425" s="8" t="s">
        <v>7359</v>
      </c>
      <c r="D425" s="8" t="s">
        <v>5379</v>
      </c>
    </row>
    <row r="426" spans="1:4" ht="15.5" x14ac:dyDescent="0.35">
      <c r="A426" s="20" t="s">
        <v>1947</v>
      </c>
      <c r="B426" s="20" t="s">
        <v>5380</v>
      </c>
      <c r="C426" s="8" t="s">
        <v>7360</v>
      </c>
      <c r="D426" s="8" t="s">
        <v>5366</v>
      </c>
    </row>
    <row r="427" spans="1:4" ht="15.5" x14ac:dyDescent="0.35">
      <c r="A427" s="20" t="s">
        <v>1946</v>
      </c>
      <c r="B427" s="20" t="s">
        <v>5381</v>
      </c>
      <c r="C427" s="8" t="s">
        <v>7360</v>
      </c>
      <c r="D427" s="8" t="s">
        <v>5086</v>
      </c>
    </row>
    <row r="428" spans="1:4" ht="15.5" x14ac:dyDescent="0.35">
      <c r="A428" s="20" t="s">
        <v>1945</v>
      </c>
      <c r="B428" s="20" t="s">
        <v>5382</v>
      </c>
      <c r="C428" s="8" t="s">
        <v>7359</v>
      </c>
      <c r="D428" s="8" t="s">
        <v>7537</v>
      </c>
    </row>
    <row r="429" spans="1:4" ht="15.5" x14ac:dyDescent="0.35">
      <c r="A429" s="20" t="s">
        <v>1944</v>
      </c>
      <c r="B429" s="20" t="s">
        <v>5383</v>
      </c>
      <c r="C429" s="8" t="s">
        <v>7359</v>
      </c>
      <c r="D429" s="8" t="s">
        <v>5384</v>
      </c>
    </row>
    <row r="430" spans="1:4" ht="15.5" x14ac:dyDescent="0.35">
      <c r="A430" s="20" t="s">
        <v>1943</v>
      </c>
      <c r="B430" s="20" t="s">
        <v>5385</v>
      </c>
      <c r="C430" s="8" t="s">
        <v>7359</v>
      </c>
      <c r="D430" s="8" t="s">
        <v>4780</v>
      </c>
    </row>
    <row r="431" spans="1:4" ht="15.5" x14ac:dyDescent="0.35">
      <c r="A431" s="20" t="s">
        <v>1942</v>
      </c>
      <c r="B431" s="20" t="s">
        <v>5386</v>
      </c>
      <c r="C431" s="8" t="s">
        <v>7359</v>
      </c>
      <c r="D431" s="8" t="s">
        <v>7538</v>
      </c>
    </row>
    <row r="432" spans="1:4" ht="15.5" x14ac:dyDescent="0.35">
      <c r="A432" s="20" t="s">
        <v>1941</v>
      </c>
      <c r="B432" s="20" t="s">
        <v>5387</v>
      </c>
      <c r="C432" s="8" t="s">
        <v>7359</v>
      </c>
      <c r="D432" s="8" t="s">
        <v>7539</v>
      </c>
    </row>
    <row r="433" spans="1:4" ht="15.5" x14ac:dyDescent="0.35">
      <c r="A433" s="20" t="s">
        <v>1940</v>
      </c>
      <c r="B433" s="20" t="s">
        <v>5389</v>
      </c>
      <c r="C433" s="8" t="s">
        <v>7359</v>
      </c>
      <c r="D433" s="8" t="s">
        <v>5390</v>
      </c>
    </row>
    <row r="434" spans="1:4" ht="15.5" x14ac:dyDescent="0.35">
      <c r="A434" s="20" t="s">
        <v>1939</v>
      </c>
      <c r="B434" s="20" t="s">
        <v>5391</v>
      </c>
      <c r="C434" s="8" t="s">
        <v>7360</v>
      </c>
      <c r="D434" s="8" t="s">
        <v>5358</v>
      </c>
    </row>
    <row r="435" spans="1:4" ht="15.5" x14ac:dyDescent="0.35">
      <c r="A435" s="20" t="s">
        <v>1938</v>
      </c>
      <c r="B435" s="20" t="s">
        <v>5392</v>
      </c>
      <c r="C435" s="8" t="s">
        <v>7359</v>
      </c>
      <c r="D435" s="8" t="s">
        <v>4900</v>
      </c>
    </row>
    <row r="436" spans="1:4" ht="15.5" x14ac:dyDescent="0.35">
      <c r="A436" s="20" t="s">
        <v>1937</v>
      </c>
      <c r="B436" s="20" t="s">
        <v>5393</v>
      </c>
      <c r="C436" s="8" t="s">
        <v>7360</v>
      </c>
      <c r="D436" s="8" t="s">
        <v>7540</v>
      </c>
    </row>
    <row r="437" spans="1:4" ht="15.5" x14ac:dyDescent="0.35">
      <c r="A437" s="20" t="s">
        <v>1936</v>
      </c>
      <c r="B437" s="20" t="s">
        <v>5394</v>
      </c>
      <c r="C437" s="8" t="s">
        <v>7360</v>
      </c>
      <c r="D437" s="8" t="s">
        <v>5395</v>
      </c>
    </row>
    <row r="438" spans="1:4" ht="15.5" x14ac:dyDescent="0.35">
      <c r="A438" s="20" t="s">
        <v>1935</v>
      </c>
      <c r="B438" s="20" t="s">
        <v>5396</v>
      </c>
      <c r="C438" s="8" t="s">
        <v>7360</v>
      </c>
      <c r="D438" s="8" t="s">
        <v>7541</v>
      </c>
    </row>
    <row r="439" spans="1:4" ht="15.5" x14ac:dyDescent="0.35">
      <c r="A439" s="20" t="s">
        <v>1934</v>
      </c>
      <c r="B439" s="20" t="s">
        <v>5397</v>
      </c>
      <c r="C439" s="8" t="s">
        <v>7359</v>
      </c>
      <c r="D439" s="8" t="s">
        <v>5303</v>
      </c>
    </row>
    <row r="440" spans="1:4" ht="15.5" x14ac:dyDescent="0.35">
      <c r="A440" s="20" t="s">
        <v>1933</v>
      </c>
      <c r="B440" s="20" t="s">
        <v>5398</v>
      </c>
      <c r="C440" s="8" t="s">
        <v>7360</v>
      </c>
      <c r="D440" s="8" t="s">
        <v>7542</v>
      </c>
    </row>
    <row r="441" spans="1:4" ht="15.5" x14ac:dyDescent="0.35">
      <c r="A441" s="20" t="s">
        <v>1932</v>
      </c>
      <c r="B441" s="20" t="s">
        <v>5399</v>
      </c>
      <c r="C441" s="8" t="s">
        <v>7359</v>
      </c>
      <c r="D441" s="8" t="s">
        <v>5400</v>
      </c>
    </row>
    <row r="442" spans="1:4" ht="15.5" x14ac:dyDescent="0.35">
      <c r="A442" s="20" t="s">
        <v>1931</v>
      </c>
      <c r="B442" s="20" t="s">
        <v>5401</v>
      </c>
      <c r="C442" s="8" t="s">
        <v>7359</v>
      </c>
      <c r="D442" s="8" t="s">
        <v>7543</v>
      </c>
    </row>
    <row r="443" spans="1:4" ht="15.5" x14ac:dyDescent="0.35">
      <c r="A443" s="20" t="s">
        <v>1930</v>
      </c>
      <c r="B443" s="20" t="s">
        <v>5403</v>
      </c>
      <c r="C443" s="8" t="s">
        <v>7360</v>
      </c>
      <c r="D443" s="8" t="s">
        <v>7544</v>
      </c>
    </row>
    <row r="444" spans="1:4" ht="15.5" x14ac:dyDescent="0.35">
      <c r="A444" s="20" t="s">
        <v>1929</v>
      </c>
      <c r="B444" s="20" t="s">
        <v>4869</v>
      </c>
      <c r="C444" s="8" t="s">
        <v>7360</v>
      </c>
      <c r="D444" s="8" t="s">
        <v>7545</v>
      </c>
    </row>
    <row r="445" spans="1:4" ht="15.5" x14ac:dyDescent="0.35">
      <c r="A445" s="20" t="s">
        <v>1928</v>
      </c>
      <c r="B445" s="20" t="s">
        <v>5404</v>
      </c>
      <c r="C445" s="8" t="s">
        <v>7359</v>
      </c>
      <c r="D445" s="8" t="s">
        <v>5405</v>
      </c>
    </row>
    <row r="446" spans="1:4" ht="15.5" x14ac:dyDescent="0.35">
      <c r="A446" s="20" t="s">
        <v>1927</v>
      </c>
      <c r="B446" s="20" t="s">
        <v>5406</v>
      </c>
      <c r="C446" s="8" t="s">
        <v>7359</v>
      </c>
      <c r="D446" s="8" t="s">
        <v>5407</v>
      </c>
    </row>
    <row r="447" spans="1:4" ht="15.5" x14ac:dyDescent="0.35">
      <c r="A447" s="20" t="s">
        <v>1926</v>
      </c>
      <c r="B447" s="20" t="s">
        <v>5408</v>
      </c>
      <c r="C447" s="8" t="s">
        <v>7360</v>
      </c>
      <c r="D447" s="8" t="s">
        <v>4836</v>
      </c>
    </row>
    <row r="448" spans="1:4" ht="15.5" x14ac:dyDescent="0.35">
      <c r="A448" s="20" t="s">
        <v>1925</v>
      </c>
      <c r="B448" s="20" t="s">
        <v>5409</v>
      </c>
      <c r="C448" s="8" t="s">
        <v>7359</v>
      </c>
      <c r="D448" s="8" t="s">
        <v>7546</v>
      </c>
    </row>
    <row r="449" spans="1:4" ht="15.5" x14ac:dyDescent="0.35">
      <c r="A449" s="20" t="s">
        <v>1924</v>
      </c>
      <c r="B449" s="20" t="s">
        <v>5410</v>
      </c>
      <c r="C449" s="8" t="s">
        <v>7360</v>
      </c>
      <c r="D449" s="8" t="s">
        <v>7547</v>
      </c>
    </row>
    <row r="450" spans="1:4" ht="15.5" x14ac:dyDescent="0.35">
      <c r="A450" s="20" t="s">
        <v>1923</v>
      </c>
      <c r="B450" s="20" t="s">
        <v>4751</v>
      </c>
      <c r="C450" s="8" t="s">
        <v>7360</v>
      </c>
      <c r="D450" s="8" t="s">
        <v>7548</v>
      </c>
    </row>
    <row r="451" spans="1:4" ht="15.5" x14ac:dyDescent="0.35">
      <c r="A451" s="20" t="s">
        <v>1922</v>
      </c>
      <c r="B451" s="20" t="s">
        <v>5412</v>
      </c>
      <c r="C451" s="8" t="s">
        <v>7359</v>
      </c>
      <c r="D451" s="8" t="s">
        <v>5413</v>
      </c>
    </row>
    <row r="452" spans="1:4" ht="15.5" x14ac:dyDescent="0.35">
      <c r="A452" s="20" t="s">
        <v>1921</v>
      </c>
      <c r="B452" s="20" t="s">
        <v>5281</v>
      </c>
      <c r="C452" s="8" t="s">
        <v>7359</v>
      </c>
      <c r="D452" s="8" t="s">
        <v>7549</v>
      </c>
    </row>
    <row r="453" spans="1:4" ht="15.5" x14ac:dyDescent="0.35">
      <c r="A453" s="20" t="s">
        <v>1920</v>
      </c>
      <c r="B453" s="20" t="s">
        <v>4837</v>
      </c>
      <c r="C453" s="8" t="s">
        <v>7360</v>
      </c>
      <c r="D453" s="8" t="s">
        <v>5414</v>
      </c>
    </row>
    <row r="454" spans="1:4" ht="15.5" x14ac:dyDescent="0.35">
      <c r="A454" s="20" t="s">
        <v>1919</v>
      </c>
      <c r="B454" s="20" t="s">
        <v>5415</v>
      </c>
      <c r="C454" s="8" t="s">
        <v>7359</v>
      </c>
      <c r="D454" s="8" t="s">
        <v>7550</v>
      </c>
    </row>
    <row r="455" spans="1:4" ht="15.5" x14ac:dyDescent="0.35">
      <c r="A455" s="20" t="s">
        <v>1918</v>
      </c>
      <c r="B455" s="20" t="s">
        <v>5416</v>
      </c>
      <c r="C455" s="8" t="s">
        <v>7360</v>
      </c>
      <c r="D455" s="8" t="s">
        <v>4972</v>
      </c>
    </row>
    <row r="456" spans="1:4" ht="15.5" x14ac:dyDescent="0.35">
      <c r="A456" s="20" t="s">
        <v>1917</v>
      </c>
      <c r="B456" s="20" t="s">
        <v>5417</v>
      </c>
      <c r="C456" s="8" t="s">
        <v>7360</v>
      </c>
      <c r="D456" s="8" t="s">
        <v>4762</v>
      </c>
    </row>
    <row r="457" spans="1:4" ht="15.5" x14ac:dyDescent="0.35">
      <c r="A457" s="20" t="s">
        <v>1916</v>
      </c>
      <c r="B457" s="20" t="s">
        <v>5418</v>
      </c>
      <c r="C457" s="8" t="s">
        <v>7360</v>
      </c>
      <c r="D457" s="8" t="s">
        <v>5137</v>
      </c>
    </row>
    <row r="458" spans="1:4" ht="15.5" x14ac:dyDescent="0.35">
      <c r="A458" s="20" t="s">
        <v>1915</v>
      </c>
      <c r="B458" s="20" t="s">
        <v>5419</v>
      </c>
      <c r="C458" s="8" t="s">
        <v>7360</v>
      </c>
      <c r="D458" s="8" t="s">
        <v>4869</v>
      </c>
    </row>
    <row r="459" spans="1:4" ht="15.5" x14ac:dyDescent="0.35">
      <c r="A459" s="20" t="s">
        <v>1914</v>
      </c>
      <c r="B459" s="20" t="s">
        <v>5420</v>
      </c>
      <c r="C459" s="8" t="s">
        <v>7360</v>
      </c>
      <c r="D459" s="8" t="s">
        <v>5421</v>
      </c>
    </row>
    <row r="460" spans="1:4" ht="15.5" x14ac:dyDescent="0.35">
      <c r="A460" s="20" t="s">
        <v>1913</v>
      </c>
      <c r="B460" s="20" t="s">
        <v>5422</v>
      </c>
      <c r="C460" s="8" t="s">
        <v>7359</v>
      </c>
      <c r="D460" s="8" t="s">
        <v>5423</v>
      </c>
    </row>
    <row r="461" spans="1:4" ht="15.5" x14ac:dyDescent="0.35">
      <c r="A461" s="20" t="s">
        <v>1912</v>
      </c>
      <c r="B461" s="20" t="s">
        <v>4861</v>
      </c>
      <c r="C461" s="8" t="s">
        <v>7360</v>
      </c>
      <c r="D461" s="8" t="s">
        <v>7551</v>
      </c>
    </row>
    <row r="462" spans="1:4" ht="15.5" x14ac:dyDescent="0.35">
      <c r="A462" s="20" t="s">
        <v>1911</v>
      </c>
      <c r="B462" s="20" t="s">
        <v>5208</v>
      </c>
      <c r="C462" s="8" t="s">
        <v>7359</v>
      </c>
      <c r="D462" s="8" t="s">
        <v>5425</v>
      </c>
    </row>
    <row r="463" spans="1:4" ht="15.5" x14ac:dyDescent="0.35">
      <c r="A463" s="20" t="s">
        <v>1910</v>
      </c>
      <c r="B463" s="20" t="s">
        <v>4888</v>
      </c>
      <c r="C463" s="8" t="s">
        <v>7359</v>
      </c>
      <c r="D463" s="8" t="s">
        <v>4849</v>
      </c>
    </row>
    <row r="464" spans="1:4" ht="15.5" x14ac:dyDescent="0.35">
      <c r="A464" s="20" t="s">
        <v>1909</v>
      </c>
      <c r="B464" s="20" t="s">
        <v>5426</v>
      </c>
      <c r="C464" s="8" t="s">
        <v>7359</v>
      </c>
      <c r="D464" s="8" t="s">
        <v>7552</v>
      </c>
    </row>
    <row r="465" spans="1:4" ht="15.5" x14ac:dyDescent="0.35">
      <c r="A465" s="20" t="s">
        <v>1908</v>
      </c>
      <c r="B465" s="20" t="s">
        <v>5427</v>
      </c>
      <c r="C465" s="8" t="s">
        <v>7360</v>
      </c>
      <c r="D465" s="8" t="s">
        <v>7553</v>
      </c>
    </row>
    <row r="466" spans="1:4" ht="15.5" x14ac:dyDescent="0.35">
      <c r="A466" s="20" t="s">
        <v>1907</v>
      </c>
      <c r="B466" s="20" t="s">
        <v>5429</v>
      </c>
      <c r="C466" s="8" t="s">
        <v>7359</v>
      </c>
      <c r="D466" s="8" t="s">
        <v>4882</v>
      </c>
    </row>
    <row r="467" spans="1:4" ht="15.5" x14ac:dyDescent="0.35">
      <c r="A467" s="20" t="s">
        <v>1906</v>
      </c>
      <c r="B467" s="20" t="s">
        <v>5430</v>
      </c>
      <c r="C467" s="8" t="s">
        <v>7360</v>
      </c>
      <c r="D467" s="8" t="s">
        <v>5431</v>
      </c>
    </row>
    <row r="468" spans="1:4" ht="15.5" x14ac:dyDescent="0.35">
      <c r="A468" s="20" t="s">
        <v>1905</v>
      </c>
      <c r="B468" s="20" t="s">
        <v>4866</v>
      </c>
      <c r="C468" s="8" t="s">
        <v>7360</v>
      </c>
      <c r="D468" s="8" t="s">
        <v>7554</v>
      </c>
    </row>
    <row r="469" spans="1:4" ht="15.5" x14ac:dyDescent="0.35">
      <c r="A469" s="20" t="s">
        <v>1904</v>
      </c>
      <c r="B469" s="20" t="s">
        <v>5432</v>
      </c>
      <c r="C469" s="8" t="s">
        <v>7359</v>
      </c>
      <c r="D469" s="8" t="s">
        <v>7555</v>
      </c>
    </row>
    <row r="470" spans="1:4" ht="15.5" x14ac:dyDescent="0.35">
      <c r="A470" s="20" t="s">
        <v>1903</v>
      </c>
      <c r="B470" s="20" t="s">
        <v>5434</v>
      </c>
      <c r="C470" s="8" t="s">
        <v>7359</v>
      </c>
      <c r="D470" s="8" t="s">
        <v>5435</v>
      </c>
    </row>
    <row r="471" spans="1:4" ht="15.5" x14ac:dyDescent="0.35">
      <c r="A471" s="20" t="s">
        <v>1902</v>
      </c>
      <c r="B471" s="20" t="s">
        <v>5436</v>
      </c>
      <c r="C471" s="8" t="s">
        <v>7360</v>
      </c>
      <c r="D471" s="8" t="s">
        <v>5437</v>
      </c>
    </row>
    <row r="472" spans="1:4" ht="15.5" x14ac:dyDescent="0.35">
      <c r="A472" s="20" t="s">
        <v>1901</v>
      </c>
      <c r="B472" s="20" t="s">
        <v>5438</v>
      </c>
      <c r="C472" s="8" t="s">
        <v>7360</v>
      </c>
      <c r="D472" s="8" t="s">
        <v>5439</v>
      </c>
    </row>
    <row r="473" spans="1:4" ht="15.5" x14ac:dyDescent="0.35">
      <c r="A473" s="20" t="s">
        <v>1900</v>
      </c>
      <c r="B473" s="20" t="s">
        <v>5440</v>
      </c>
      <c r="C473" s="8" t="s">
        <v>7360</v>
      </c>
      <c r="D473" s="8" t="s">
        <v>5113</v>
      </c>
    </row>
    <row r="474" spans="1:4" ht="15.5" x14ac:dyDescent="0.35">
      <c r="A474" s="20" t="s">
        <v>1899</v>
      </c>
      <c r="B474" s="20" t="s">
        <v>5142</v>
      </c>
      <c r="C474" s="8" t="s">
        <v>7360</v>
      </c>
      <c r="D474" s="8" t="s">
        <v>7556</v>
      </c>
    </row>
    <row r="475" spans="1:4" ht="15.5" x14ac:dyDescent="0.35">
      <c r="A475" s="20" t="s">
        <v>1898</v>
      </c>
      <c r="B475" s="20" t="s">
        <v>5441</v>
      </c>
      <c r="C475" s="8" t="s">
        <v>7360</v>
      </c>
      <c r="D475" s="8" t="s">
        <v>4771</v>
      </c>
    </row>
    <row r="476" spans="1:4" ht="15.5" x14ac:dyDescent="0.35">
      <c r="A476" s="20" t="s">
        <v>1897</v>
      </c>
      <c r="B476" s="20" t="s">
        <v>5442</v>
      </c>
      <c r="C476" s="8" t="s">
        <v>7360</v>
      </c>
      <c r="D476" s="8" t="s">
        <v>5443</v>
      </c>
    </row>
    <row r="477" spans="1:4" ht="15.5" x14ac:dyDescent="0.35">
      <c r="A477" s="20" t="s">
        <v>1895</v>
      </c>
      <c r="B477" s="20" t="s">
        <v>5444</v>
      </c>
      <c r="C477" s="8" t="s">
        <v>7360</v>
      </c>
      <c r="D477" s="8" t="s">
        <v>7557</v>
      </c>
    </row>
    <row r="478" spans="1:4" ht="15.5" x14ac:dyDescent="0.35">
      <c r="A478" s="20" t="s">
        <v>1894</v>
      </c>
      <c r="B478" s="20" t="s">
        <v>5445</v>
      </c>
      <c r="C478" s="8" t="s">
        <v>7359</v>
      </c>
      <c r="D478" s="8" t="s">
        <v>7558</v>
      </c>
    </row>
    <row r="479" spans="1:4" ht="15.5" x14ac:dyDescent="0.35">
      <c r="A479" s="20" t="s">
        <v>1893</v>
      </c>
      <c r="B479" s="20" t="s">
        <v>5446</v>
      </c>
      <c r="C479" s="8" t="s">
        <v>7360</v>
      </c>
      <c r="D479" s="8" t="s">
        <v>7559</v>
      </c>
    </row>
    <row r="480" spans="1:4" ht="15.5" x14ac:dyDescent="0.35">
      <c r="A480" s="20" t="s">
        <v>1892</v>
      </c>
      <c r="B480" s="20" t="s">
        <v>5448</v>
      </c>
      <c r="C480" s="8" t="s">
        <v>7360</v>
      </c>
      <c r="D480" s="8" t="s">
        <v>7560</v>
      </c>
    </row>
    <row r="481" spans="1:4" ht="15.5" x14ac:dyDescent="0.35">
      <c r="A481" s="20" t="s">
        <v>1891</v>
      </c>
      <c r="B481" s="20" t="s">
        <v>5449</v>
      </c>
      <c r="C481" s="8" t="s">
        <v>7360</v>
      </c>
      <c r="D481" s="8" t="s">
        <v>5450</v>
      </c>
    </row>
    <row r="482" spans="1:4" ht="15.5" x14ac:dyDescent="0.35">
      <c r="A482" s="20" t="s">
        <v>1890</v>
      </c>
      <c r="B482" s="20" t="s">
        <v>5451</v>
      </c>
      <c r="C482" s="8" t="s">
        <v>7360</v>
      </c>
      <c r="D482" s="8" t="s">
        <v>5050</v>
      </c>
    </row>
    <row r="483" spans="1:4" ht="15.5" x14ac:dyDescent="0.35">
      <c r="A483" s="20" t="s">
        <v>1889</v>
      </c>
      <c r="B483" s="20" t="s">
        <v>5452</v>
      </c>
      <c r="C483" s="8" t="s">
        <v>7360</v>
      </c>
      <c r="D483" s="8" t="s">
        <v>7561</v>
      </c>
    </row>
    <row r="484" spans="1:4" ht="15.5" x14ac:dyDescent="0.35">
      <c r="A484" s="20" t="s">
        <v>1888</v>
      </c>
      <c r="B484" s="20" t="s">
        <v>5454</v>
      </c>
      <c r="C484" s="8" t="s">
        <v>7359</v>
      </c>
      <c r="D484" s="8" t="s">
        <v>7562</v>
      </c>
    </row>
    <row r="485" spans="1:4" ht="15.5" x14ac:dyDescent="0.35">
      <c r="A485" s="20" t="s">
        <v>1887</v>
      </c>
      <c r="B485" s="20" t="s">
        <v>4967</v>
      </c>
      <c r="C485" s="8" t="s">
        <v>7359</v>
      </c>
      <c r="D485" s="8" t="s">
        <v>5455</v>
      </c>
    </row>
    <row r="486" spans="1:4" ht="15.5" x14ac:dyDescent="0.35">
      <c r="A486" s="20" t="s">
        <v>1886</v>
      </c>
      <c r="B486" s="20" t="s">
        <v>5456</v>
      </c>
      <c r="C486" s="8" t="s">
        <v>7360</v>
      </c>
      <c r="D486" s="8" t="s">
        <v>4753</v>
      </c>
    </row>
    <row r="487" spans="1:4" ht="15.5" x14ac:dyDescent="0.35">
      <c r="A487" s="20" t="s">
        <v>1885</v>
      </c>
      <c r="B487" s="20" t="s">
        <v>5250</v>
      </c>
      <c r="C487" s="8" t="s">
        <v>7360</v>
      </c>
      <c r="D487" s="8" t="s">
        <v>4872</v>
      </c>
    </row>
    <row r="488" spans="1:4" ht="15.5" x14ac:dyDescent="0.35">
      <c r="A488" s="20" t="s">
        <v>1884</v>
      </c>
      <c r="B488" s="20" t="s">
        <v>5457</v>
      </c>
      <c r="C488" s="8" t="s">
        <v>8284</v>
      </c>
      <c r="D488" s="8" t="s">
        <v>8285</v>
      </c>
    </row>
    <row r="489" spans="1:4" ht="15.5" x14ac:dyDescent="0.35">
      <c r="A489" s="20" t="s">
        <v>1883</v>
      </c>
      <c r="B489" s="20" t="s">
        <v>5459</v>
      </c>
      <c r="C489" s="8" t="s">
        <v>7359</v>
      </c>
      <c r="D489" s="8" t="s">
        <v>5460</v>
      </c>
    </row>
    <row r="490" spans="1:4" ht="15.5" x14ac:dyDescent="0.35">
      <c r="A490" s="20" t="s">
        <v>1882</v>
      </c>
      <c r="B490" s="20" t="s">
        <v>5461</v>
      </c>
      <c r="C490" s="8" t="s">
        <v>7360</v>
      </c>
      <c r="D490" s="8" t="s">
        <v>4974</v>
      </c>
    </row>
    <row r="491" spans="1:4" ht="15.5" x14ac:dyDescent="0.35">
      <c r="A491" s="20" t="s">
        <v>1881</v>
      </c>
      <c r="B491" s="20" t="s">
        <v>5462</v>
      </c>
      <c r="C491" s="8" t="s">
        <v>7360</v>
      </c>
      <c r="D491" s="8" t="s">
        <v>4762</v>
      </c>
    </row>
    <row r="492" spans="1:4" ht="15.5" x14ac:dyDescent="0.35">
      <c r="A492" s="20" t="s">
        <v>1880</v>
      </c>
      <c r="B492" s="20" t="s">
        <v>5463</v>
      </c>
      <c r="C492" s="8" t="s">
        <v>7359</v>
      </c>
      <c r="D492" s="8" t="s">
        <v>7563</v>
      </c>
    </row>
    <row r="493" spans="1:4" ht="15.5" x14ac:dyDescent="0.35">
      <c r="A493" s="20" t="s">
        <v>1879</v>
      </c>
      <c r="B493" s="20" t="s">
        <v>4813</v>
      </c>
      <c r="C493" s="8" t="s">
        <v>7359</v>
      </c>
      <c r="D493" s="8" t="s">
        <v>5464</v>
      </c>
    </row>
    <row r="494" spans="1:4" ht="15.5" x14ac:dyDescent="0.35">
      <c r="A494" s="20" t="s">
        <v>1878</v>
      </c>
      <c r="B494" s="20" t="s">
        <v>5465</v>
      </c>
      <c r="C494" s="8" t="s">
        <v>7359</v>
      </c>
      <c r="D494" s="8" t="s">
        <v>5222</v>
      </c>
    </row>
    <row r="495" spans="1:4" ht="15.5" x14ac:dyDescent="0.35">
      <c r="A495" s="20" t="s">
        <v>1877</v>
      </c>
      <c r="B495" s="20" t="s">
        <v>5466</v>
      </c>
      <c r="C495" s="8" t="s">
        <v>7360</v>
      </c>
      <c r="D495" s="8" t="s">
        <v>5467</v>
      </c>
    </row>
    <row r="496" spans="1:4" ht="15.5" x14ac:dyDescent="0.35">
      <c r="A496" s="20" t="s">
        <v>1876</v>
      </c>
      <c r="B496" s="20" t="s">
        <v>5451</v>
      </c>
      <c r="C496" s="8" t="s">
        <v>7360</v>
      </c>
      <c r="D496" s="8" t="s">
        <v>7564</v>
      </c>
    </row>
    <row r="497" spans="1:4" ht="15.5" x14ac:dyDescent="0.35">
      <c r="A497" s="20" t="s">
        <v>1875</v>
      </c>
      <c r="B497" s="20" t="s">
        <v>5468</v>
      </c>
      <c r="C497" s="8" t="s">
        <v>8284</v>
      </c>
      <c r="D497" s="8" t="s">
        <v>4914</v>
      </c>
    </row>
    <row r="498" spans="1:4" ht="15.5" x14ac:dyDescent="0.35">
      <c r="A498" s="20" t="s">
        <v>1874</v>
      </c>
      <c r="B498" s="20" t="s">
        <v>5469</v>
      </c>
      <c r="C498" s="8" t="s">
        <v>7359</v>
      </c>
      <c r="D498" s="8" t="s">
        <v>7565</v>
      </c>
    </row>
    <row r="499" spans="1:4" ht="15.5" x14ac:dyDescent="0.35">
      <c r="A499" s="20" t="s">
        <v>1873</v>
      </c>
      <c r="B499" s="20" t="s">
        <v>7323</v>
      </c>
      <c r="C499" s="8" t="s">
        <v>7360</v>
      </c>
      <c r="D499" s="8" t="s">
        <v>5113</v>
      </c>
    </row>
    <row r="500" spans="1:4" ht="15.5" x14ac:dyDescent="0.35">
      <c r="A500" s="20" t="s">
        <v>1872</v>
      </c>
      <c r="B500" s="20" t="s">
        <v>5470</v>
      </c>
      <c r="C500" s="8" t="s">
        <v>7359</v>
      </c>
      <c r="D500" s="8" t="s">
        <v>5471</v>
      </c>
    </row>
    <row r="501" spans="1:4" ht="15.5" x14ac:dyDescent="0.35">
      <c r="A501" s="20" t="s">
        <v>1871</v>
      </c>
      <c r="B501" s="20" t="s">
        <v>5472</v>
      </c>
      <c r="C501" s="8" t="s">
        <v>7359</v>
      </c>
      <c r="D501" s="8" t="s">
        <v>4914</v>
      </c>
    </row>
    <row r="502" spans="1:4" ht="15.5" x14ac:dyDescent="0.35">
      <c r="A502" s="20" t="s">
        <v>1870</v>
      </c>
      <c r="B502" s="20" t="s">
        <v>5473</v>
      </c>
      <c r="C502" s="8" t="s">
        <v>7360</v>
      </c>
      <c r="D502" s="8" t="s">
        <v>5474</v>
      </c>
    </row>
    <row r="503" spans="1:4" ht="15.5" x14ac:dyDescent="0.35">
      <c r="A503" s="20" t="s">
        <v>1869</v>
      </c>
      <c r="B503" s="20" t="s">
        <v>4869</v>
      </c>
      <c r="C503" s="8" t="s">
        <v>7360</v>
      </c>
      <c r="D503" s="8" t="s">
        <v>7566</v>
      </c>
    </row>
    <row r="504" spans="1:4" ht="15.5" x14ac:dyDescent="0.35">
      <c r="A504" s="20" t="s">
        <v>1868</v>
      </c>
      <c r="B504" s="20" t="s">
        <v>5475</v>
      </c>
      <c r="C504" s="8" t="s">
        <v>7359</v>
      </c>
      <c r="D504" s="8" t="s">
        <v>7567</v>
      </c>
    </row>
    <row r="505" spans="1:4" ht="15.5" x14ac:dyDescent="0.35">
      <c r="A505" s="20" t="s">
        <v>1867</v>
      </c>
      <c r="B505" s="20" t="s">
        <v>5476</v>
      </c>
      <c r="C505" s="8" t="s">
        <v>7359</v>
      </c>
      <c r="D505" s="8" t="s">
        <v>7568</v>
      </c>
    </row>
    <row r="506" spans="1:4" ht="15.5" x14ac:dyDescent="0.35">
      <c r="A506" s="20" t="s">
        <v>1866</v>
      </c>
      <c r="B506" s="20" t="s">
        <v>5477</v>
      </c>
      <c r="C506" s="8" t="s">
        <v>7359</v>
      </c>
      <c r="D506" s="8" t="s">
        <v>4780</v>
      </c>
    </row>
    <row r="507" spans="1:4" ht="15.5" x14ac:dyDescent="0.35">
      <c r="A507" s="20" t="s">
        <v>1865</v>
      </c>
      <c r="B507" s="20" t="s">
        <v>5478</v>
      </c>
      <c r="C507" s="8" t="s">
        <v>7359</v>
      </c>
      <c r="D507" s="8" t="s">
        <v>5479</v>
      </c>
    </row>
    <row r="508" spans="1:4" ht="15.5" x14ac:dyDescent="0.35">
      <c r="A508" s="20" t="s">
        <v>1864</v>
      </c>
      <c r="B508" s="20" t="s">
        <v>5480</v>
      </c>
      <c r="C508" s="8" t="s">
        <v>7360</v>
      </c>
      <c r="D508" s="8" t="s">
        <v>7569</v>
      </c>
    </row>
    <row r="509" spans="1:4" ht="15.5" x14ac:dyDescent="0.35">
      <c r="A509" s="20" t="s">
        <v>1863</v>
      </c>
      <c r="B509" s="20" t="s">
        <v>5481</v>
      </c>
      <c r="C509" s="8" t="s">
        <v>7360</v>
      </c>
      <c r="D509" s="8" t="s">
        <v>4806</v>
      </c>
    </row>
    <row r="510" spans="1:4" ht="15.5" x14ac:dyDescent="0.35">
      <c r="A510" s="20" t="s">
        <v>1862</v>
      </c>
      <c r="B510" s="20" t="s">
        <v>5482</v>
      </c>
      <c r="C510" s="8" t="s">
        <v>7359</v>
      </c>
      <c r="D510" s="8" t="s">
        <v>7570</v>
      </c>
    </row>
    <row r="511" spans="1:4" ht="15.5" x14ac:dyDescent="0.35">
      <c r="A511" s="20" t="s">
        <v>1861</v>
      </c>
      <c r="B511" s="20" t="s">
        <v>5484</v>
      </c>
      <c r="C511" s="8" t="s">
        <v>7360</v>
      </c>
      <c r="D511" s="8" t="s">
        <v>7571</v>
      </c>
    </row>
    <row r="512" spans="1:4" ht="15.5" x14ac:dyDescent="0.35">
      <c r="A512" s="20" t="s">
        <v>1860</v>
      </c>
      <c r="B512" s="20" t="s">
        <v>5485</v>
      </c>
      <c r="C512" s="8" t="s">
        <v>7360</v>
      </c>
      <c r="D512" s="8" t="s">
        <v>5106</v>
      </c>
    </row>
    <row r="513" spans="1:4" ht="15.5" x14ac:dyDescent="0.35">
      <c r="A513" s="20" t="s">
        <v>1859</v>
      </c>
      <c r="B513" s="20" t="s">
        <v>5486</v>
      </c>
      <c r="C513" s="8" t="s">
        <v>7360</v>
      </c>
      <c r="D513" s="8" t="s">
        <v>4753</v>
      </c>
    </row>
    <row r="514" spans="1:4" ht="15.5" x14ac:dyDescent="0.35">
      <c r="A514" s="20" t="s">
        <v>1858</v>
      </c>
      <c r="B514" s="20" t="s">
        <v>5487</v>
      </c>
      <c r="C514" s="8" t="s">
        <v>7360</v>
      </c>
      <c r="D514" s="8" t="s">
        <v>5488</v>
      </c>
    </row>
    <row r="515" spans="1:4" ht="15.5" x14ac:dyDescent="0.35">
      <c r="A515" s="20" t="s">
        <v>1857</v>
      </c>
      <c r="B515" s="20" t="s">
        <v>5489</v>
      </c>
      <c r="C515" s="8" t="s">
        <v>7359</v>
      </c>
      <c r="D515" s="8" t="s">
        <v>5490</v>
      </c>
    </row>
    <row r="516" spans="1:4" ht="15.5" x14ac:dyDescent="0.35">
      <c r="A516" s="20" t="s">
        <v>1856</v>
      </c>
      <c r="B516" s="20" t="s">
        <v>5491</v>
      </c>
      <c r="C516" s="8" t="s">
        <v>7360</v>
      </c>
      <c r="D516" s="8" t="s">
        <v>7572</v>
      </c>
    </row>
    <row r="517" spans="1:4" ht="15.5" x14ac:dyDescent="0.35">
      <c r="A517" s="20" t="s">
        <v>1855</v>
      </c>
      <c r="B517" s="20" t="s">
        <v>4968</v>
      </c>
      <c r="C517" s="8" t="s">
        <v>7360</v>
      </c>
      <c r="D517" s="8" t="s">
        <v>4865</v>
      </c>
    </row>
    <row r="518" spans="1:4" ht="15.5" x14ac:dyDescent="0.35">
      <c r="A518" s="20" t="s">
        <v>1854</v>
      </c>
      <c r="B518" s="20" t="s">
        <v>5492</v>
      </c>
      <c r="C518" s="8" t="s">
        <v>7359</v>
      </c>
      <c r="D518" s="8" t="s">
        <v>4932</v>
      </c>
    </row>
    <row r="519" spans="1:4" ht="15.5" x14ac:dyDescent="0.35">
      <c r="A519" s="20" t="s">
        <v>1853</v>
      </c>
      <c r="B519" s="20" t="s">
        <v>5493</v>
      </c>
      <c r="C519" s="8" t="s">
        <v>7359</v>
      </c>
      <c r="D519" s="8" t="s">
        <v>5471</v>
      </c>
    </row>
    <row r="520" spans="1:4" ht="15.5" x14ac:dyDescent="0.35">
      <c r="A520" s="20" t="s">
        <v>1852</v>
      </c>
      <c r="B520" s="20" t="s">
        <v>5494</v>
      </c>
      <c r="C520" s="8" t="s">
        <v>7360</v>
      </c>
      <c r="D520" s="8" t="s">
        <v>5350</v>
      </c>
    </row>
    <row r="521" spans="1:4" ht="15.5" x14ac:dyDescent="0.35">
      <c r="A521" s="20" t="s">
        <v>1851</v>
      </c>
      <c r="B521" s="20" t="s">
        <v>5495</v>
      </c>
      <c r="C521" s="8" t="s">
        <v>7359</v>
      </c>
      <c r="D521" s="8" t="s">
        <v>5496</v>
      </c>
    </row>
    <row r="522" spans="1:4" ht="15.5" x14ac:dyDescent="0.35">
      <c r="A522" s="20" t="s">
        <v>1850</v>
      </c>
      <c r="B522" s="20" t="s">
        <v>5497</v>
      </c>
      <c r="C522" s="8" t="s">
        <v>7360</v>
      </c>
      <c r="D522" s="8" t="s">
        <v>5498</v>
      </c>
    </row>
    <row r="523" spans="1:4" ht="15.5" x14ac:dyDescent="0.35">
      <c r="A523" s="20" t="s">
        <v>1849</v>
      </c>
      <c r="B523" s="20" t="s">
        <v>5499</v>
      </c>
      <c r="C523" s="8" t="s">
        <v>7360</v>
      </c>
      <c r="D523" s="8" t="s">
        <v>4795</v>
      </c>
    </row>
    <row r="524" spans="1:4" ht="15.5" x14ac:dyDescent="0.35">
      <c r="A524" s="20" t="s">
        <v>1848</v>
      </c>
      <c r="B524" s="20" t="s">
        <v>5500</v>
      </c>
      <c r="C524" s="8" t="s">
        <v>7359</v>
      </c>
      <c r="D524" s="8" t="s">
        <v>7573</v>
      </c>
    </row>
    <row r="525" spans="1:4" ht="15.5" x14ac:dyDescent="0.35">
      <c r="A525" s="20" t="s">
        <v>1847</v>
      </c>
      <c r="B525" s="20" t="s">
        <v>5501</v>
      </c>
      <c r="C525" s="8" t="s">
        <v>8284</v>
      </c>
      <c r="D525" s="8" t="s">
        <v>8286</v>
      </c>
    </row>
    <row r="526" spans="1:4" ht="15.5" x14ac:dyDescent="0.35">
      <c r="A526" s="20" t="s">
        <v>1846</v>
      </c>
      <c r="B526" s="20" t="s">
        <v>5502</v>
      </c>
      <c r="C526" s="8" t="s">
        <v>7359</v>
      </c>
      <c r="D526" s="8" t="s">
        <v>7574</v>
      </c>
    </row>
    <row r="527" spans="1:4" ht="15.5" x14ac:dyDescent="0.35">
      <c r="A527" s="20" t="s">
        <v>1845</v>
      </c>
      <c r="B527" s="20" t="s">
        <v>5504</v>
      </c>
      <c r="C527" s="8" t="s">
        <v>7359</v>
      </c>
      <c r="D527" s="8" t="s">
        <v>5058</v>
      </c>
    </row>
    <row r="528" spans="1:4" ht="15.5" x14ac:dyDescent="0.35">
      <c r="A528" s="20" t="s">
        <v>1844</v>
      </c>
      <c r="B528" s="20" t="s">
        <v>5505</v>
      </c>
      <c r="C528" s="8" t="s">
        <v>8284</v>
      </c>
      <c r="D528" s="8" t="s">
        <v>7766</v>
      </c>
    </row>
    <row r="529" spans="1:4" ht="15.5" x14ac:dyDescent="0.35">
      <c r="A529" s="20" t="s">
        <v>1843</v>
      </c>
      <c r="B529" s="20" t="s">
        <v>5506</v>
      </c>
      <c r="C529" s="8" t="s">
        <v>7359</v>
      </c>
      <c r="D529" s="8" t="s">
        <v>4849</v>
      </c>
    </row>
    <row r="530" spans="1:4" ht="15.5" x14ac:dyDescent="0.35">
      <c r="A530" s="20" t="s">
        <v>1842</v>
      </c>
      <c r="B530" s="20" t="s">
        <v>5507</v>
      </c>
      <c r="C530" s="8" t="s">
        <v>7360</v>
      </c>
      <c r="D530" s="8" t="s">
        <v>5157</v>
      </c>
    </row>
    <row r="531" spans="1:4" ht="15.5" x14ac:dyDescent="0.35">
      <c r="A531" s="20" t="s">
        <v>1841</v>
      </c>
      <c r="B531" s="20" t="s">
        <v>5508</v>
      </c>
      <c r="C531" s="8" t="s">
        <v>7360</v>
      </c>
      <c r="D531" s="8" t="s">
        <v>7575</v>
      </c>
    </row>
    <row r="532" spans="1:4" ht="15.5" x14ac:dyDescent="0.35">
      <c r="A532" s="20" t="s">
        <v>1840</v>
      </c>
      <c r="B532" s="20" t="s">
        <v>5509</v>
      </c>
      <c r="C532" s="8" t="s">
        <v>7359</v>
      </c>
      <c r="D532" s="8" t="s">
        <v>4857</v>
      </c>
    </row>
    <row r="533" spans="1:4" ht="15.5" x14ac:dyDescent="0.35">
      <c r="A533" s="20" t="s">
        <v>1839</v>
      </c>
      <c r="B533" s="20" t="s">
        <v>5510</v>
      </c>
      <c r="C533" s="8" t="s">
        <v>7360</v>
      </c>
      <c r="D533" s="8" t="s">
        <v>4792</v>
      </c>
    </row>
    <row r="534" spans="1:4" ht="15.5" x14ac:dyDescent="0.35">
      <c r="A534" s="20" t="s">
        <v>1838</v>
      </c>
      <c r="B534" s="20" t="s">
        <v>5511</v>
      </c>
      <c r="C534" s="8" t="s">
        <v>7359</v>
      </c>
      <c r="D534" s="8" t="s">
        <v>5512</v>
      </c>
    </row>
    <row r="535" spans="1:4" ht="15.5" x14ac:dyDescent="0.35">
      <c r="A535" s="20" t="s">
        <v>1837</v>
      </c>
      <c r="B535" s="20" t="s">
        <v>5513</v>
      </c>
      <c r="C535" s="8" t="s">
        <v>7360</v>
      </c>
      <c r="D535" s="8" t="s">
        <v>4806</v>
      </c>
    </row>
    <row r="536" spans="1:4" ht="15.5" x14ac:dyDescent="0.35">
      <c r="A536" s="20" t="s">
        <v>1836</v>
      </c>
      <c r="B536" s="20" t="s">
        <v>5514</v>
      </c>
      <c r="C536" s="8" t="s">
        <v>7359</v>
      </c>
      <c r="D536" s="8" t="s">
        <v>5515</v>
      </c>
    </row>
    <row r="537" spans="1:4" ht="15.5" x14ac:dyDescent="0.35">
      <c r="A537" s="20" t="s">
        <v>1835</v>
      </c>
      <c r="B537" s="20" t="s">
        <v>4869</v>
      </c>
      <c r="C537" s="8" t="s">
        <v>7360</v>
      </c>
      <c r="D537" s="8" t="s">
        <v>5516</v>
      </c>
    </row>
    <row r="538" spans="1:4" ht="15.5" x14ac:dyDescent="0.35">
      <c r="A538" s="20" t="s">
        <v>1834</v>
      </c>
      <c r="B538" s="20" t="s">
        <v>5517</v>
      </c>
      <c r="C538" s="8" t="s">
        <v>7359</v>
      </c>
      <c r="D538" s="8" t="s">
        <v>5518</v>
      </c>
    </row>
    <row r="539" spans="1:4" ht="15.5" x14ac:dyDescent="0.35">
      <c r="A539" s="20" t="s">
        <v>1833</v>
      </c>
      <c r="B539" s="20" t="s">
        <v>5519</v>
      </c>
      <c r="C539" s="8" t="s">
        <v>7359</v>
      </c>
      <c r="D539" s="8" t="s">
        <v>5167</v>
      </c>
    </row>
    <row r="540" spans="1:4" ht="15.5" x14ac:dyDescent="0.35">
      <c r="A540" s="20" t="s">
        <v>1832</v>
      </c>
      <c r="B540" s="20" t="s">
        <v>5520</v>
      </c>
      <c r="C540" s="8" t="s">
        <v>7359</v>
      </c>
      <c r="D540" s="8" t="s">
        <v>4857</v>
      </c>
    </row>
    <row r="541" spans="1:4" ht="15.5" x14ac:dyDescent="0.35">
      <c r="A541" s="20" t="s">
        <v>1831</v>
      </c>
      <c r="B541" s="20" t="s">
        <v>4943</v>
      </c>
      <c r="C541" s="8" t="s">
        <v>7360</v>
      </c>
      <c r="D541" s="8" t="s">
        <v>4865</v>
      </c>
    </row>
    <row r="542" spans="1:4" ht="15.5" x14ac:dyDescent="0.35">
      <c r="A542" s="20" t="s">
        <v>1830</v>
      </c>
      <c r="B542" s="20" t="s">
        <v>5521</v>
      </c>
      <c r="C542" s="8" t="s">
        <v>7360</v>
      </c>
      <c r="D542" s="8" t="s">
        <v>7576</v>
      </c>
    </row>
    <row r="543" spans="1:4" ht="15.5" x14ac:dyDescent="0.35">
      <c r="A543" s="20" t="s">
        <v>1829</v>
      </c>
      <c r="B543" s="20" t="s">
        <v>5522</v>
      </c>
      <c r="C543" s="8" t="s">
        <v>7360</v>
      </c>
      <c r="D543" s="8" t="s">
        <v>7577</v>
      </c>
    </row>
    <row r="544" spans="1:4" ht="15.5" x14ac:dyDescent="0.35">
      <c r="A544" s="20" t="s">
        <v>1828</v>
      </c>
      <c r="B544" s="20" t="s">
        <v>5523</v>
      </c>
      <c r="C544" s="8" t="s">
        <v>7359</v>
      </c>
      <c r="D544" s="8" t="s">
        <v>4959</v>
      </c>
    </row>
    <row r="545" spans="1:4" ht="15.5" x14ac:dyDescent="0.35">
      <c r="A545" s="20" t="s">
        <v>1827</v>
      </c>
      <c r="B545" s="20" t="s">
        <v>5524</v>
      </c>
      <c r="C545" s="8" t="s">
        <v>7359</v>
      </c>
      <c r="D545" s="8" t="s">
        <v>7578</v>
      </c>
    </row>
    <row r="546" spans="1:4" ht="15.5" x14ac:dyDescent="0.35">
      <c r="A546" s="20" t="s">
        <v>1826</v>
      </c>
      <c r="B546" s="20" t="s">
        <v>5525</v>
      </c>
      <c r="C546" s="8" t="s">
        <v>8284</v>
      </c>
      <c r="D546" s="8" t="s">
        <v>8287</v>
      </c>
    </row>
    <row r="547" spans="1:4" ht="15.5" x14ac:dyDescent="0.35">
      <c r="A547" s="20" t="s">
        <v>1825</v>
      </c>
      <c r="B547" s="20" t="s">
        <v>5526</v>
      </c>
      <c r="C547" s="8" t="s">
        <v>7360</v>
      </c>
      <c r="D547" s="8" t="s">
        <v>5317</v>
      </c>
    </row>
    <row r="548" spans="1:4" ht="15.5" x14ac:dyDescent="0.35">
      <c r="A548" s="20" t="s">
        <v>1824</v>
      </c>
      <c r="B548" s="20" t="s">
        <v>5527</v>
      </c>
      <c r="C548" s="8" t="s">
        <v>7359</v>
      </c>
      <c r="D548" s="8" t="s">
        <v>5528</v>
      </c>
    </row>
    <row r="549" spans="1:4" ht="15.5" x14ac:dyDescent="0.35">
      <c r="A549" s="20" t="s">
        <v>1823</v>
      </c>
      <c r="B549" s="20" t="s">
        <v>5529</v>
      </c>
      <c r="C549" s="8" t="s">
        <v>7360</v>
      </c>
      <c r="D549" s="8" t="s">
        <v>7579</v>
      </c>
    </row>
    <row r="550" spans="1:4" ht="15.5" x14ac:dyDescent="0.35">
      <c r="A550" s="20" t="s">
        <v>1822</v>
      </c>
      <c r="B550" s="20" t="s">
        <v>5530</v>
      </c>
      <c r="C550" s="8" t="s">
        <v>7360</v>
      </c>
      <c r="D550" s="8" t="s">
        <v>7580</v>
      </c>
    </row>
    <row r="551" spans="1:4" ht="15.5" x14ac:dyDescent="0.35">
      <c r="A551" s="20" t="s">
        <v>1821</v>
      </c>
      <c r="B551" s="20" t="s">
        <v>5531</v>
      </c>
      <c r="C551" s="8" t="s">
        <v>7360</v>
      </c>
      <c r="D551" s="8" t="s">
        <v>5232</v>
      </c>
    </row>
    <row r="552" spans="1:4" ht="15.5" x14ac:dyDescent="0.35">
      <c r="A552" s="20" t="s">
        <v>1820</v>
      </c>
      <c r="B552" s="20" t="s">
        <v>5532</v>
      </c>
      <c r="C552" s="8" t="s">
        <v>7359</v>
      </c>
      <c r="D552" s="8" t="s">
        <v>5533</v>
      </c>
    </row>
    <row r="553" spans="1:4" ht="15.5" x14ac:dyDescent="0.35">
      <c r="A553" s="20" t="s">
        <v>1819</v>
      </c>
      <c r="B553" s="20" t="s">
        <v>5045</v>
      </c>
      <c r="C553" s="8" t="s">
        <v>7360</v>
      </c>
      <c r="D553" s="8" t="s">
        <v>5439</v>
      </c>
    </row>
    <row r="554" spans="1:4" ht="15.5" x14ac:dyDescent="0.35">
      <c r="A554" s="20" t="s">
        <v>1818</v>
      </c>
      <c r="B554" s="20" t="s">
        <v>5534</v>
      </c>
      <c r="C554" s="8" t="s">
        <v>7360</v>
      </c>
      <c r="D554" s="8" t="s">
        <v>5535</v>
      </c>
    </row>
    <row r="555" spans="1:4" ht="15.5" x14ac:dyDescent="0.35">
      <c r="A555" s="20" t="s">
        <v>1817</v>
      </c>
      <c r="B555" s="20" t="s">
        <v>5536</v>
      </c>
      <c r="C555" s="8" t="s">
        <v>7359</v>
      </c>
      <c r="D555" s="8" t="s">
        <v>7581</v>
      </c>
    </row>
    <row r="556" spans="1:4" ht="15.5" x14ac:dyDescent="0.35">
      <c r="A556" s="20" t="s">
        <v>1816</v>
      </c>
      <c r="B556" s="20" t="s">
        <v>5537</v>
      </c>
      <c r="C556" s="8" t="s">
        <v>7360</v>
      </c>
      <c r="D556" s="8" t="s">
        <v>4918</v>
      </c>
    </row>
    <row r="557" spans="1:4" ht="15.5" x14ac:dyDescent="0.35">
      <c r="A557" s="20" t="s">
        <v>1815</v>
      </c>
      <c r="B557" s="20" t="s">
        <v>5538</v>
      </c>
      <c r="C557" s="8" t="s">
        <v>7360</v>
      </c>
      <c r="D557" s="8" t="s">
        <v>7582</v>
      </c>
    </row>
    <row r="558" spans="1:4" ht="15.5" x14ac:dyDescent="0.35">
      <c r="A558" s="20" t="s">
        <v>1814</v>
      </c>
      <c r="B558" s="20" t="s">
        <v>5539</v>
      </c>
      <c r="C558" s="8" t="s">
        <v>7359</v>
      </c>
      <c r="D558" s="8" t="s">
        <v>7583</v>
      </c>
    </row>
    <row r="559" spans="1:4" ht="15.5" x14ac:dyDescent="0.35">
      <c r="A559" s="20" t="s">
        <v>1813</v>
      </c>
      <c r="B559" s="20" t="s">
        <v>5540</v>
      </c>
      <c r="C559" s="8" t="s">
        <v>7360</v>
      </c>
      <c r="D559" s="8" t="s">
        <v>4908</v>
      </c>
    </row>
    <row r="560" spans="1:4" ht="15.5" x14ac:dyDescent="0.35">
      <c r="A560" s="20" t="s">
        <v>1812</v>
      </c>
      <c r="B560" s="20" t="s">
        <v>5541</v>
      </c>
      <c r="C560" s="8" t="s">
        <v>7359</v>
      </c>
      <c r="D560" s="8" t="s">
        <v>7584</v>
      </c>
    </row>
    <row r="561" spans="1:4" ht="15.5" x14ac:dyDescent="0.35">
      <c r="A561" s="20" t="s">
        <v>1811</v>
      </c>
      <c r="B561" s="20" t="s">
        <v>5542</v>
      </c>
      <c r="C561" s="8" t="s">
        <v>7360</v>
      </c>
      <c r="D561" s="8" t="s">
        <v>5543</v>
      </c>
    </row>
    <row r="562" spans="1:4" ht="15.5" x14ac:dyDescent="0.35">
      <c r="A562" s="20" t="s">
        <v>1810</v>
      </c>
      <c r="B562" s="20" t="s">
        <v>5544</v>
      </c>
      <c r="C562" s="8" t="s">
        <v>7359</v>
      </c>
      <c r="D562" s="8" t="s">
        <v>7585</v>
      </c>
    </row>
    <row r="563" spans="1:4" ht="15.5" x14ac:dyDescent="0.35">
      <c r="A563" s="20" t="s">
        <v>1809</v>
      </c>
      <c r="B563" s="20" t="s">
        <v>5545</v>
      </c>
      <c r="C563" s="8" t="s">
        <v>7360</v>
      </c>
      <c r="D563" s="8" t="s">
        <v>7586</v>
      </c>
    </row>
    <row r="564" spans="1:4" ht="15.5" x14ac:dyDescent="0.35">
      <c r="A564" s="20" t="s">
        <v>1808</v>
      </c>
      <c r="B564" s="20" t="s">
        <v>5546</v>
      </c>
      <c r="C564" s="8" t="s">
        <v>7360</v>
      </c>
      <c r="D564" s="8" t="s">
        <v>7587</v>
      </c>
    </row>
    <row r="565" spans="1:4" ht="15.5" x14ac:dyDescent="0.35">
      <c r="A565" s="20" t="s">
        <v>1807</v>
      </c>
      <c r="B565" s="20" t="s">
        <v>5547</v>
      </c>
      <c r="C565" s="8" t="s">
        <v>7359</v>
      </c>
      <c r="D565" s="8" t="s">
        <v>7588</v>
      </c>
    </row>
    <row r="566" spans="1:4" ht="15.5" x14ac:dyDescent="0.35">
      <c r="A566" s="20" t="s">
        <v>1806</v>
      </c>
      <c r="B566" s="20" t="s">
        <v>5548</v>
      </c>
      <c r="C566" s="8" t="s">
        <v>8284</v>
      </c>
      <c r="D566" s="8" t="s">
        <v>4857</v>
      </c>
    </row>
    <row r="567" spans="1:4" ht="15.5" x14ac:dyDescent="0.35">
      <c r="A567" s="20" t="s">
        <v>1805</v>
      </c>
      <c r="B567" s="20" t="s">
        <v>5549</v>
      </c>
      <c r="C567" s="8" t="s">
        <v>7360</v>
      </c>
      <c r="D567" s="8" t="s">
        <v>7589</v>
      </c>
    </row>
    <row r="568" spans="1:4" ht="15.5" x14ac:dyDescent="0.35">
      <c r="A568" s="20" t="s">
        <v>1804</v>
      </c>
      <c r="B568" s="20" t="s">
        <v>5550</v>
      </c>
      <c r="C568" s="8" t="s">
        <v>7359</v>
      </c>
      <c r="D568" s="8" t="s">
        <v>5458</v>
      </c>
    </row>
    <row r="569" spans="1:4" ht="15.5" x14ac:dyDescent="0.35">
      <c r="A569" s="20" t="s">
        <v>1803</v>
      </c>
      <c r="B569" s="20" t="s">
        <v>5551</v>
      </c>
      <c r="C569" s="8" t="s">
        <v>7359</v>
      </c>
      <c r="D569" s="8" t="s">
        <v>7590</v>
      </c>
    </row>
    <row r="570" spans="1:4" ht="15.5" x14ac:dyDescent="0.35">
      <c r="A570" s="20" t="s">
        <v>1802</v>
      </c>
      <c r="B570" s="20" t="s">
        <v>5553</v>
      </c>
      <c r="C570" s="8" t="s">
        <v>7359</v>
      </c>
      <c r="D570" s="8" t="s">
        <v>7591</v>
      </c>
    </row>
    <row r="571" spans="1:4" ht="15.5" x14ac:dyDescent="0.35">
      <c r="A571" s="20" t="s">
        <v>1801</v>
      </c>
      <c r="B571" s="20" t="s">
        <v>5554</v>
      </c>
      <c r="C571" s="8" t="s">
        <v>7360</v>
      </c>
      <c r="D571" s="8" t="s">
        <v>7592</v>
      </c>
    </row>
    <row r="572" spans="1:4" ht="15.5" x14ac:dyDescent="0.35">
      <c r="A572" s="20" t="s">
        <v>1800</v>
      </c>
      <c r="B572" s="20" t="s">
        <v>5555</v>
      </c>
      <c r="C572" s="8" t="s">
        <v>7360</v>
      </c>
      <c r="D572" s="8" t="s">
        <v>7593</v>
      </c>
    </row>
    <row r="573" spans="1:4" ht="15.5" x14ac:dyDescent="0.35">
      <c r="A573" s="20" t="s">
        <v>1799</v>
      </c>
      <c r="B573" s="20" t="s">
        <v>5556</v>
      </c>
      <c r="C573" s="8" t="s">
        <v>7360</v>
      </c>
      <c r="D573" s="8" t="s">
        <v>5079</v>
      </c>
    </row>
    <row r="574" spans="1:4" ht="15.5" x14ac:dyDescent="0.35">
      <c r="A574" s="20" t="s">
        <v>1798</v>
      </c>
      <c r="B574" s="20" t="s">
        <v>5557</v>
      </c>
      <c r="C574" s="8" t="s">
        <v>8284</v>
      </c>
      <c r="D574" s="8" t="s">
        <v>8288</v>
      </c>
    </row>
    <row r="575" spans="1:4" ht="15.5" x14ac:dyDescent="0.35">
      <c r="A575" s="20" t="s">
        <v>1797</v>
      </c>
      <c r="B575" s="20" t="s">
        <v>5559</v>
      </c>
      <c r="C575" s="8" t="s">
        <v>7360</v>
      </c>
      <c r="D575" s="8" t="s">
        <v>7594</v>
      </c>
    </row>
    <row r="576" spans="1:4" ht="15.5" x14ac:dyDescent="0.35">
      <c r="A576" s="20" t="s">
        <v>1796</v>
      </c>
      <c r="B576" s="20" t="s">
        <v>5560</v>
      </c>
      <c r="C576" s="8" t="s">
        <v>7360</v>
      </c>
      <c r="D576" s="8" t="s">
        <v>5561</v>
      </c>
    </row>
    <row r="577" spans="1:4" ht="15.5" x14ac:dyDescent="0.35">
      <c r="A577" s="20" t="s">
        <v>1795</v>
      </c>
      <c r="B577" s="20" t="s">
        <v>5562</v>
      </c>
      <c r="C577" s="8" t="s">
        <v>7359</v>
      </c>
      <c r="D577" s="8" t="s">
        <v>7595</v>
      </c>
    </row>
    <row r="578" spans="1:4" ht="15.5" x14ac:dyDescent="0.35">
      <c r="A578" s="20" t="s">
        <v>1794</v>
      </c>
      <c r="B578" s="20" t="s">
        <v>5563</v>
      </c>
      <c r="C578" s="8" t="s">
        <v>8284</v>
      </c>
      <c r="D578" s="8" t="s">
        <v>4955</v>
      </c>
    </row>
    <row r="579" spans="1:4" ht="15.5" x14ac:dyDescent="0.35">
      <c r="A579" s="20" t="s">
        <v>1793</v>
      </c>
      <c r="B579" s="20" t="s">
        <v>5564</v>
      </c>
      <c r="C579" s="8" t="s">
        <v>7360</v>
      </c>
      <c r="D579" s="8" t="s">
        <v>5565</v>
      </c>
    </row>
    <row r="580" spans="1:4" ht="15.5" x14ac:dyDescent="0.35">
      <c r="A580" s="20" t="s">
        <v>1792</v>
      </c>
      <c r="B580" s="20" t="s">
        <v>5566</v>
      </c>
      <c r="C580" s="8" t="s">
        <v>7359</v>
      </c>
      <c r="D580" s="8" t="s">
        <v>7596</v>
      </c>
    </row>
    <row r="581" spans="1:4" ht="15.5" x14ac:dyDescent="0.35">
      <c r="A581" s="20" t="s">
        <v>1791</v>
      </c>
      <c r="B581" s="20" t="s">
        <v>5568</v>
      </c>
      <c r="C581" s="8" t="s">
        <v>7359</v>
      </c>
      <c r="D581" s="8" t="s">
        <v>7597</v>
      </c>
    </row>
    <row r="582" spans="1:4" ht="15.5" x14ac:dyDescent="0.35">
      <c r="A582" s="20" t="s">
        <v>1790</v>
      </c>
      <c r="B582" s="20" t="s">
        <v>5569</v>
      </c>
      <c r="C582" s="8" t="s">
        <v>7360</v>
      </c>
      <c r="D582" s="8" t="s">
        <v>5570</v>
      </c>
    </row>
    <row r="583" spans="1:4" ht="15.5" x14ac:dyDescent="0.35">
      <c r="A583" s="20" t="s">
        <v>1789</v>
      </c>
      <c r="B583" s="20" t="s">
        <v>5571</v>
      </c>
      <c r="C583" s="8" t="s">
        <v>7360</v>
      </c>
      <c r="D583" s="8" t="s">
        <v>4755</v>
      </c>
    </row>
    <row r="584" spans="1:4" ht="15.5" x14ac:dyDescent="0.35">
      <c r="A584" s="20" t="s">
        <v>1788</v>
      </c>
      <c r="B584" s="20" t="s">
        <v>5572</v>
      </c>
      <c r="C584" s="8" t="s">
        <v>7359</v>
      </c>
      <c r="D584" s="8" t="s">
        <v>7598</v>
      </c>
    </row>
    <row r="585" spans="1:4" ht="15.5" x14ac:dyDescent="0.35">
      <c r="A585" s="20" t="s">
        <v>1787</v>
      </c>
      <c r="B585" s="20" t="s">
        <v>5573</v>
      </c>
      <c r="C585" s="8" t="s">
        <v>7360</v>
      </c>
      <c r="D585" s="8" t="s">
        <v>5073</v>
      </c>
    </row>
    <row r="586" spans="1:4" ht="15.5" x14ac:dyDescent="0.35">
      <c r="A586" s="20" t="s">
        <v>1786</v>
      </c>
      <c r="B586" s="20" t="s">
        <v>5574</v>
      </c>
      <c r="C586" s="8" t="s">
        <v>7359</v>
      </c>
      <c r="D586" s="8" t="s">
        <v>7599</v>
      </c>
    </row>
    <row r="587" spans="1:4" ht="15.5" x14ac:dyDescent="0.35">
      <c r="A587" s="20" t="s">
        <v>1785</v>
      </c>
      <c r="B587" s="20" t="s">
        <v>5576</v>
      </c>
      <c r="C587" s="8" t="s">
        <v>7359</v>
      </c>
      <c r="D587" s="8" t="s">
        <v>5303</v>
      </c>
    </row>
    <row r="588" spans="1:4" ht="15.5" x14ac:dyDescent="0.35">
      <c r="A588" s="20" t="s">
        <v>1784</v>
      </c>
      <c r="B588" s="20" t="s">
        <v>5577</v>
      </c>
      <c r="C588" s="8" t="s">
        <v>7359</v>
      </c>
      <c r="D588" s="8" t="s">
        <v>7600</v>
      </c>
    </row>
    <row r="589" spans="1:4" ht="15.5" x14ac:dyDescent="0.35">
      <c r="A589" s="20" t="s">
        <v>1783</v>
      </c>
      <c r="B589" s="20" t="s">
        <v>5578</v>
      </c>
      <c r="C589" s="8" t="s">
        <v>7359</v>
      </c>
      <c r="D589" s="8" t="s">
        <v>7601</v>
      </c>
    </row>
    <row r="590" spans="1:4" ht="15.5" x14ac:dyDescent="0.35">
      <c r="A590" s="20" t="s">
        <v>1782</v>
      </c>
      <c r="B590" s="20" t="s">
        <v>4885</v>
      </c>
      <c r="C590" s="8" t="s">
        <v>8284</v>
      </c>
      <c r="D590" s="8" t="s">
        <v>4874</v>
      </c>
    </row>
    <row r="591" spans="1:4" ht="15.5" x14ac:dyDescent="0.35">
      <c r="A591" s="20" t="s">
        <v>1781</v>
      </c>
      <c r="B591" s="20" t="s">
        <v>5579</v>
      </c>
      <c r="C591" s="8" t="s">
        <v>7359</v>
      </c>
      <c r="D591" s="8" t="s">
        <v>5580</v>
      </c>
    </row>
    <row r="592" spans="1:4" ht="15.5" x14ac:dyDescent="0.35">
      <c r="A592" s="20" t="s">
        <v>1780</v>
      </c>
      <c r="B592" s="20" t="s">
        <v>5581</v>
      </c>
      <c r="C592" s="8" t="s">
        <v>7360</v>
      </c>
      <c r="D592" s="8" t="s">
        <v>5162</v>
      </c>
    </row>
    <row r="593" spans="1:4" ht="15.5" x14ac:dyDescent="0.35">
      <c r="A593" s="20" t="s">
        <v>1779</v>
      </c>
      <c r="B593" s="20" t="s">
        <v>4866</v>
      </c>
      <c r="C593" s="8" t="s">
        <v>7359</v>
      </c>
      <c r="D593" s="8" t="s">
        <v>5582</v>
      </c>
    </row>
    <row r="594" spans="1:4" ht="15.5" x14ac:dyDescent="0.35">
      <c r="A594" s="20" t="s">
        <v>1778</v>
      </c>
      <c r="B594" s="20" t="s">
        <v>5583</v>
      </c>
      <c r="C594" s="8" t="s">
        <v>7359</v>
      </c>
      <c r="D594" s="8" t="s">
        <v>7602</v>
      </c>
    </row>
    <row r="595" spans="1:4" ht="15.5" x14ac:dyDescent="0.35">
      <c r="A595" s="20" t="s">
        <v>1777</v>
      </c>
      <c r="B595" s="20" t="s">
        <v>5584</v>
      </c>
      <c r="C595" s="8" t="s">
        <v>8284</v>
      </c>
      <c r="D595" s="8" t="s">
        <v>8289</v>
      </c>
    </row>
    <row r="596" spans="1:4" ht="15.5" x14ac:dyDescent="0.35">
      <c r="A596" s="20" t="s">
        <v>1776</v>
      </c>
      <c r="B596" s="20" t="s">
        <v>5585</v>
      </c>
      <c r="C596" s="8" t="s">
        <v>7359</v>
      </c>
      <c r="D596" s="8" t="s">
        <v>7603</v>
      </c>
    </row>
    <row r="597" spans="1:4" ht="15.5" x14ac:dyDescent="0.35">
      <c r="A597" s="20" t="s">
        <v>1775</v>
      </c>
      <c r="B597" s="20" t="s">
        <v>5586</v>
      </c>
      <c r="C597" s="8" t="s">
        <v>7360</v>
      </c>
      <c r="D597" s="8" t="s">
        <v>5587</v>
      </c>
    </row>
    <row r="598" spans="1:4" ht="15.5" x14ac:dyDescent="0.35">
      <c r="A598" s="20" t="s">
        <v>1774</v>
      </c>
      <c r="B598" s="20" t="s">
        <v>5588</v>
      </c>
      <c r="C598" s="8" t="s">
        <v>7360</v>
      </c>
      <c r="D598" s="8" t="s">
        <v>7604</v>
      </c>
    </row>
    <row r="599" spans="1:4" ht="15.5" x14ac:dyDescent="0.35">
      <c r="A599" s="20" t="s">
        <v>1773</v>
      </c>
      <c r="B599" s="20" t="s">
        <v>5589</v>
      </c>
      <c r="C599" s="8" t="s">
        <v>7359</v>
      </c>
      <c r="D599" s="8" t="s">
        <v>7605</v>
      </c>
    </row>
    <row r="600" spans="1:4" ht="15.5" x14ac:dyDescent="0.35">
      <c r="A600" s="20" t="s">
        <v>1772</v>
      </c>
      <c r="B600" s="20" t="s">
        <v>5590</v>
      </c>
      <c r="C600" s="8" t="s">
        <v>7359</v>
      </c>
      <c r="D600" s="8" t="s">
        <v>5591</v>
      </c>
    </row>
    <row r="601" spans="1:4" ht="15.5" x14ac:dyDescent="0.35">
      <c r="A601" s="20" t="s">
        <v>1771</v>
      </c>
      <c r="B601" s="20" t="s">
        <v>5592</v>
      </c>
      <c r="C601" s="8" t="s">
        <v>7360</v>
      </c>
      <c r="D601" s="8" t="s">
        <v>7606</v>
      </c>
    </row>
    <row r="602" spans="1:4" ht="15.5" x14ac:dyDescent="0.35">
      <c r="A602" s="20" t="s">
        <v>1770</v>
      </c>
      <c r="B602" s="20" t="s">
        <v>5593</v>
      </c>
      <c r="C602" s="8" t="s">
        <v>7359</v>
      </c>
      <c r="D602" s="8" t="s">
        <v>7607</v>
      </c>
    </row>
    <row r="603" spans="1:4" ht="15.5" x14ac:dyDescent="0.35">
      <c r="A603" s="20" t="s">
        <v>1769</v>
      </c>
      <c r="B603" s="20" t="s">
        <v>4762</v>
      </c>
      <c r="C603" s="8" t="s">
        <v>8284</v>
      </c>
      <c r="D603" s="8" t="s">
        <v>5066</v>
      </c>
    </row>
    <row r="604" spans="1:4" ht="15.5" x14ac:dyDescent="0.35">
      <c r="A604" s="20" t="s">
        <v>1768</v>
      </c>
      <c r="B604" s="20" t="s">
        <v>5594</v>
      </c>
      <c r="C604" s="8" t="s">
        <v>8284</v>
      </c>
      <c r="D604" s="8" t="s">
        <v>8290</v>
      </c>
    </row>
    <row r="605" spans="1:4" ht="15.5" x14ac:dyDescent="0.35">
      <c r="A605" s="20" t="s">
        <v>1767</v>
      </c>
      <c r="B605" s="20" t="s">
        <v>5595</v>
      </c>
      <c r="C605" s="8" t="s">
        <v>7360</v>
      </c>
      <c r="D605" s="8" t="s">
        <v>5570</v>
      </c>
    </row>
    <row r="606" spans="1:4" ht="15.5" x14ac:dyDescent="0.35">
      <c r="A606" s="20" t="s">
        <v>1766</v>
      </c>
      <c r="B606" s="20" t="s">
        <v>4944</v>
      </c>
      <c r="C606" s="8" t="s">
        <v>7360</v>
      </c>
      <c r="D606" s="8" t="s">
        <v>7608</v>
      </c>
    </row>
    <row r="607" spans="1:4" ht="15.5" x14ac:dyDescent="0.35">
      <c r="A607" s="20" t="s">
        <v>1765</v>
      </c>
      <c r="B607" s="20" t="s">
        <v>5596</v>
      </c>
      <c r="C607" s="8" t="s">
        <v>7360</v>
      </c>
      <c r="D607" s="8" t="s">
        <v>7609</v>
      </c>
    </row>
    <row r="608" spans="1:4" ht="15.5" x14ac:dyDescent="0.35">
      <c r="A608" s="20" t="s">
        <v>1764</v>
      </c>
      <c r="B608" s="20" t="s">
        <v>5597</v>
      </c>
      <c r="C608" s="8" t="s">
        <v>7360</v>
      </c>
      <c r="D608" s="8" t="s">
        <v>5598</v>
      </c>
    </row>
    <row r="609" spans="1:4" ht="15.5" x14ac:dyDescent="0.35">
      <c r="A609" s="20" t="s">
        <v>1763</v>
      </c>
      <c r="B609" s="20" t="s">
        <v>5599</v>
      </c>
      <c r="C609" s="8" t="s">
        <v>7360</v>
      </c>
      <c r="D609" s="8" t="s">
        <v>5083</v>
      </c>
    </row>
    <row r="610" spans="1:4" ht="15.5" x14ac:dyDescent="0.35">
      <c r="A610" s="20" t="s">
        <v>1762</v>
      </c>
      <c r="B610" s="20" t="s">
        <v>5600</v>
      </c>
      <c r="C610" s="8" t="s">
        <v>7360</v>
      </c>
      <c r="D610" s="8" t="s">
        <v>7610</v>
      </c>
    </row>
    <row r="611" spans="1:4" ht="15.5" x14ac:dyDescent="0.35">
      <c r="A611" s="20" t="s">
        <v>1761</v>
      </c>
      <c r="B611" s="20" t="s">
        <v>5601</v>
      </c>
      <c r="C611" s="8" t="s">
        <v>8284</v>
      </c>
      <c r="D611" s="8" t="s">
        <v>8291</v>
      </c>
    </row>
    <row r="612" spans="1:4" ht="15.5" x14ac:dyDescent="0.35">
      <c r="A612" s="20" t="s">
        <v>1760</v>
      </c>
      <c r="B612" s="20" t="s">
        <v>5602</v>
      </c>
      <c r="C612" s="8" t="s">
        <v>7360</v>
      </c>
      <c r="D612" s="8" t="s">
        <v>5603</v>
      </c>
    </row>
    <row r="613" spans="1:4" ht="15.5" x14ac:dyDescent="0.35">
      <c r="A613" s="20" t="s">
        <v>1759</v>
      </c>
      <c r="B613" s="20" t="s">
        <v>5604</v>
      </c>
      <c r="C613" s="8" t="s">
        <v>7359</v>
      </c>
      <c r="D613" s="8" t="s">
        <v>7464</v>
      </c>
    </row>
    <row r="614" spans="1:4" ht="15.5" x14ac:dyDescent="0.35">
      <c r="A614" s="20" t="s">
        <v>1758</v>
      </c>
      <c r="B614" s="20" t="s">
        <v>5605</v>
      </c>
      <c r="C614" s="8" t="s">
        <v>7359</v>
      </c>
      <c r="D614" s="8" t="s">
        <v>7611</v>
      </c>
    </row>
    <row r="615" spans="1:4" ht="15.5" x14ac:dyDescent="0.35">
      <c r="A615" s="20" t="s">
        <v>1757</v>
      </c>
      <c r="B615" s="20" t="s">
        <v>5606</v>
      </c>
      <c r="C615" s="8" t="s">
        <v>7360</v>
      </c>
      <c r="D615" s="8" t="s">
        <v>7612</v>
      </c>
    </row>
    <row r="616" spans="1:4" ht="15.5" x14ac:dyDescent="0.35">
      <c r="A616" s="20" t="s">
        <v>1756</v>
      </c>
      <c r="B616" s="20" t="s">
        <v>5607</v>
      </c>
      <c r="C616" s="8" t="s">
        <v>7359</v>
      </c>
      <c r="D616" s="8" t="s">
        <v>7613</v>
      </c>
    </row>
    <row r="617" spans="1:4" ht="15.5" x14ac:dyDescent="0.35">
      <c r="A617" s="20" t="s">
        <v>1755</v>
      </c>
      <c r="B617" s="20" t="s">
        <v>4871</v>
      </c>
      <c r="C617" s="8" t="s">
        <v>7359</v>
      </c>
      <c r="D617" s="8" t="s">
        <v>7614</v>
      </c>
    </row>
    <row r="618" spans="1:4" ht="15.5" x14ac:dyDescent="0.35">
      <c r="A618" s="20" t="s">
        <v>1754</v>
      </c>
      <c r="B618" s="20" t="s">
        <v>5191</v>
      </c>
      <c r="C618" s="8" t="s">
        <v>8284</v>
      </c>
      <c r="D618" s="8" t="s">
        <v>5058</v>
      </c>
    </row>
    <row r="619" spans="1:4" ht="15.5" x14ac:dyDescent="0.35">
      <c r="A619" s="20" t="s">
        <v>1753</v>
      </c>
      <c r="B619" s="20" t="s">
        <v>5609</v>
      </c>
      <c r="C619" s="8" t="s">
        <v>7359</v>
      </c>
      <c r="D619" s="8" t="s">
        <v>5054</v>
      </c>
    </row>
    <row r="620" spans="1:4" ht="15.5" x14ac:dyDescent="0.35">
      <c r="A620" s="20" t="s">
        <v>1752</v>
      </c>
      <c r="B620" s="20" t="s">
        <v>5610</v>
      </c>
      <c r="C620" s="8" t="s">
        <v>7359</v>
      </c>
      <c r="D620" s="8" t="s">
        <v>7454</v>
      </c>
    </row>
    <row r="621" spans="1:4" ht="15.5" x14ac:dyDescent="0.35">
      <c r="A621" s="20" t="s">
        <v>1751</v>
      </c>
      <c r="B621" s="20" t="s">
        <v>5611</v>
      </c>
      <c r="C621" s="8" t="s">
        <v>7359</v>
      </c>
      <c r="D621" s="8" t="s">
        <v>7615</v>
      </c>
    </row>
    <row r="622" spans="1:4" ht="15.5" x14ac:dyDescent="0.35">
      <c r="A622" s="20" t="s">
        <v>1750</v>
      </c>
      <c r="B622" s="20" t="s">
        <v>5612</v>
      </c>
      <c r="C622" s="8" t="s">
        <v>8284</v>
      </c>
      <c r="D622" s="8" t="s">
        <v>8292</v>
      </c>
    </row>
    <row r="623" spans="1:4" ht="15.5" x14ac:dyDescent="0.35">
      <c r="A623" s="20" t="s">
        <v>1749</v>
      </c>
      <c r="B623" s="20" t="s">
        <v>5614</v>
      </c>
      <c r="C623" s="8" t="s">
        <v>7360</v>
      </c>
      <c r="D623" s="8" t="s">
        <v>5615</v>
      </c>
    </row>
    <row r="624" spans="1:4" ht="15.5" x14ac:dyDescent="0.35">
      <c r="A624" s="20" t="s">
        <v>1748</v>
      </c>
      <c r="B624" s="20" t="s">
        <v>5616</v>
      </c>
      <c r="C624" s="8" t="s">
        <v>7359</v>
      </c>
      <c r="D624" s="8" t="s">
        <v>7616</v>
      </c>
    </row>
    <row r="625" spans="1:4" ht="15.5" x14ac:dyDescent="0.35">
      <c r="A625" s="20" t="s">
        <v>1747</v>
      </c>
      <c r="B625" s="20" t="s">
        <v>5617</v>
      </c>
      <c r="C625" s="8" t="s">
        <v>7360</v>
      </c>
      <c r="D625" s="8" t="s">
        <v>7617</v>
      </c>
    </row>
    <row r="626" spans="1:4" ht="15.5" x14ac:dyDescent="0.35">
      <c r="A626" s="20" t="s">
        <v>1746</v>
      </c>
      <c r="B626" s="20" t="s">
        <v>5618</v>
      </c>
      <c r="C626" s="8" t="s">
        <v>7360</v>
      </c>
      <c r="D626" s="8" t="s">
        <v>5619</v>
      </c>
    </row>
    <row r="627" spans="1:4" ht="15.5" x14ac:dyDescent="0.35">
      <c r="A627" s="20" t="s">
        <v>1745</v>
      </c>
      <c r="B627" s="20" t="s">
        <v>5620</v>
      </c>
      <c r="C627" s="8" t="s">
        <v>7360</v>
      </c>
      <c r="D627" s="8" t="s">
        <v>7618</v>
      </c>
    </row>
    <row r="628" spans="1:4" ht="15.5" x14ac:dyDescent="0.35">
      <c r="A628" s="20" t="s">
        <v>1744</v>
      </c>
      <c r="B628" s="20" t="s">
        <v>5621</v>
      </c>
      <c r="C628" s="8" t="s">
        <v>7360</v>
      </c>
      <c r="D628" s="8" t="s">
        <v>7619</v>
      </c>
    </row>
    <row r="629" spans="1:4" ht="15.5" x14ac:dyDescent="0.35">
      <c r="A629" s="20" t="s">
        <v>1743</v>
      </c>
      <c r="B629" s="20" t="s">
        <v>5622</v>
      </c>
      <c r="C629" s="8" t="s">
        <v>8284</v>
      </c>
      <c r="D629" s="8" t="s">
        <v>8293</v>
      </c>
    </row>
    <row r="630" spans="1:4" ht="15.5" x14ac:dyDescent="0.35">
      <c r="A630" s="20" t="s">
        <v>1742</v>
      </c>
      <c r="B630" s="20" t="s">
        <v>5623</v>
      </c>
      <c r="C630" s="8" t="s">
        <v>7360</v>
      </c>
      <c r="D630" s="8" t="s">
        <v>7620</v>
      </c>
    </row>
    <row r="631" spans="1:4" ht="15.5" x14ac:dyDescent="0.35">
      <c r="A631" s="20" t="s">
        <v>1741</v>
      </c>
      <c r="B631" s="20" t="s">
        <v>5179</v>
      </c>
      <c r="C631" s="8" t="s">
        <v>7359</v>
      </c>
      <c r="D631" s="8" t="s">
        <v>7621</v>
      </c>
    </row>
    <row r="632" spans="1:4" ht="15.5" x14ac:dyDescent="0.35">
      <c r="A632" s="20" t="s">
        <v>1740</v>
      </c>
      <c r="B632" s="20" t="s">
        <v>5624</v>
      </c>
      <c r="C632" s="8" t="s">
        <v>8284</v>
      </c>
      <c r="D632" s="8" t="s">
        <v>8294</v>
      </c>
    </row>
    <row r="633" spans="1:4" ht="15.5" x14ac:dyDescent="0.35">
      <c r="A633" s="20" t="s">
        <v>1739</v>
      </c>
      <c r="B633" s="20" t="s">
        <v>5625</v>
      </c>
      <c r="C633" s="8" t="s">
        <v>7360</v>
      </c>
      <c r="D633" s="8" t="s">
        <v>5110</v>
      </c>
    </row>
    <row r="634" spans="1:4" ht="15.5" x14ac:dyDescent="0.35">
      <c r="A634" s="20" t="s">
        <v>1738</v>
      </c>
      <c r="B634" s="20" t="s">
        <v>5626</v>
      </c>
      <c r="C634" s="8" t="s">
        <v>7360</v>
      </c>
      <c r="D634" s="8" t="s">
        <v>5073</v>
      </c>
    </row>
    <row r="635" spans="1:4" ht="15.5" x14ac:dyDescent="0.35">
      <c r="A635" s="20" t="s">
        <v>1737</v>
      </c>
      <c r="B635" s="20" t="s">
        <v>5627</v>
      </c>
      <c r="C635" s="8" t="s">
        <v>8284</v>
      </c>
      <c r="D635" s="8" t="s">
        <v>8295</v>
      </c>
    </row>
    <row r="636" spans="1:4" ht="15.5" x14ac:dyDescent="0.35">
      <c r="A636" s="20" t="s">
        <v>1736</v>
      </c>
      <c r="B636" s="20" t="s">
        <v>5255</v>
      </c>
      <c r="C636" s="8" t="s">
        <v>7360</v>
      </c>
      <c r="D636" s="8" t="s">
        <v>7622</v>
      </c>
    </row>
    <row r="637" spans="1:4" ht="15.5" x14ac:dyDescent="0.35">
      <c r="A637" s="20" t="s">
        <v>1735</v>
      </c>
      <c r="B637" s="20" t="s">
        <v>5628</v>
      </c>
      <c r="C637" s="8" t="s">
        <v>8284</v>
      </c>
      <c r="D637" s="8" t="s">
        <v>8296</v>
      </c>
    </row>
    <row r="638" spans="1:4" ht="15.5" x14ac:dyDescent="0.35">
      <c r="A638" s="20" t="s">
        <v>1734</v>
      </c>
      <c r="B638" s="20" t="s">
        <v>5629</v>
      </c>
      <c r="C638" s="8" t="s">
        <v>7359</v>
      </c>
      <c r="D638" s="8" t="s">
        <v>4799</v>
      </c>
    </row>
    <row r="639" spans="1:4" ht="15.5" x14ac:dyDescent="0.35">
      <c r="A639" s="20" t="s">
        <v>1733</v>
      </c>
      <c r="B639" s="20" t="s">
        <v>5630</v>
      </c>
      <c r="C639" s="8" t="s">
        <v>7360</v>
      </c>
      <c r="D639" s="8" t="s">
        <v>4957</v>
      </c>
    </row>
    <row r="640" spans="1:4" ht="15.5" x14ac:dyDescent="0.35">
      <c r="A640" s="20" t="s">
        <v>1732</v>
      </c>
      <c r="B640" s="20" t="s">
        <v>5631</v>
      </c>
      <c r="C640" s="8" t="s">
        <v>7359</v>
      </c>
      <c r="D640" s="8" t="s">
        <v>7623</v>
      </c>
    </row>
    <row r="641" spans="1:4" ht="15.5" x14ac:dyDescent="0.35">
      <c r="A641" s="20" t="s">
        <v>1731</v>
      </c>
      <c r="B641" s="20" t="s">
        <v>4756</v>
      </c>
      <c r="C641" s="8" t="s">
        <v>8284</v>
      </c>
      <c r="D641" s="8" t="s">
        <v>8297</v>
      </c>
    </row>
    <row r="642" spans="1:4" ht="15.5" x14ac:dyDescent="0.35">
      <c r="A642" s="20" t="s">
        <v>1730</v>
      </c>
      <c r="B642" s="20" t="s">
        <v>5633</v>
      </c>
      <c r="C642" s="8" t="s">
        <v>7360</v>
      </c>
      <c r="D642" s="8" t="s">
        <v>5634</v>
      </c>
    </row>
    <row r="643" spans="1:4" ht="15.5" x14ac:dyDescent="0.35">
      <c r="A643" s="20" t="s">
        <v>1729</v>
      </c>
      <c r="B643" s="20" t="s">
        <v>4861</v>
      </c>
      <c r="C643" s="8" t="s">
        <v>7359</v>
      </c>
      <c r="D643" s="8" t="s">
        <v>7624</v>
      </c>
    </row>
    <row r="644" spans="1:4" ht="15.5" x14ac:dyDescent="0.35">
      <c r="A644" s="20" t="s">
        <v>1728</v>
      </c>
      <c r="B644" s="20" t="s">
        <v>5635</v>
      </c>
      <c r="C644" s="8" t="s">
        <v>7360</v>
      </c>
      <c r="D644" s="8" t="s">
        <v>4762</v>
      </c>
    </row>
    <row r="645" spans="1:4" ht="15.5" x14ac:dyDescent="0.35">
      <c r="A645" s="20" t="s">
        <v>1727</v>
      </c>
      <c r="B645" s="20" t="s">
        <v>5636</v>
      </c>
      <c r="C645" s="8" t="s">
        <v>7360</v>
      </c>
      <c r="D645" s="8" t="s">
        <v>5637</v>
      </c>
    </row>
    <row r="646" spans="1:4" ht="15.5" x14ac:dyDescent="0.35">
      <c r="A646" s="20" t="s">
        <v>1726</v>
      </c>
      <c r="B646" s="20" t="s">
        <v>5638</v>
      </c>
      <c r="C646" s="8" t="s">
        <v>7359</v>
      </c>
      <c r="D646" s="8" t="s">
        <v>7526</v>
      </c>
    </row>
    <row r="647" spans="1:4" ht="15.5" x14ac:dyDescent="0.35">
      <c r="A647" s="20" t="s">
        <v>1725</v>
      </c>
      <c r="B647" s="20" t="s">
        <v>5639</v>
      </c>
      <c r="C647" s="8" t="s">
        <v>7359</v>
      </c>
      <c r="D647" s="8" t="s">
        <v>7625</v>
      </c>
    </row>
    <row r="648" spans="1:4" ht="15.5" x14ac:dyDescent="0.35">
      <c r="A648" s="20" t="s">
        <v>1724</v>
      </c>
      <c r="B648" s="20" t="s">
        <v>5640</v>
      </c>
      <c r="C648" s="8" t="s">
        <v>7359</v>
      </c>
      <c r="D648" s="8" t="s">
        <v>7626</v>
      </c>
    </row>
    <row r="649" spans="1:4" ht="15.5" x14ac:dyDescent="0.35">
      <c r="A649" s="20" t="s">
        <v>1723</v>
      </c>
      <c r="B649" s="20" t="s">
        <v>5642</v>
      </c>
      <c r="C649" s="8" t="s">
        <v>7360</v>
      </c>
      <c r="D649" s="8" t="s">
        <v>7627</v>
      </c>
    </row>
    <row r="650" spans="1:4" ht="15.5" x14ac:dyDescent="0.35">
      <c r="A650" s="20" t="s">
        <v>1722</v>
      </c>
      <c r="B650" s="20" t="s">
        <v>5643</v>
      </c>
      <c r="C650" s="8" t="s">
        <v>7360</v>
      </c>
      <c r="D650" s="8" t="s">
        <v>5350</v>
      </c>
    </row>
    <row r="651" spans="1:4" ht="15.5" x14ac:dyDescent="0.35">
      <c r="A651" s="20" t="s">
        <v>1721</v>
      </c>
      <c r="B651" s="20" t="s">
        <v>5644</v>
      </c>
      <c r="C651" s="8" t="s">
        <v>7359</v>
      </c>
      <c r="D651" s="8" t="s">
        <v>5645</v>
      </c>
    </row>
    <row r="652" spans="1:4" ht="15.5" x14ac:dyDescent="0.35">
      <c r="A652" s="20" t="s">
        <v>1720</v>
      </c>
      <c r="B652" s="20" t="s">
        <v>5646</v>
      </c>
      <c r="C652" s="8" t="s">
        <v>7360</v>
      </c>
      <c r="D652" s="8" t="s">
        <v>4771</v>
      </c>
    </row>
    <row r="653" spans="1:4" ht="15.5" x14ac:dyDescent="0.35">
      <c r="A653" s="20" t="s">
        <v>1719</v>
      </c>
      <c r="B653" s="20" t="s">
        <v>5647</v>
      </c>
      <c r="C653" s="8" t="s">
        <v>7359</v>
      </c>
      <c r="D653" s="8" t="s">
        <v>5388</v>
      </c>
    </row>
    <row r="654" spans="1:4" ht="15.5" x14ac:dyDescent="0.35">
      <c r="A654" s="20" t="s">
        <v>1718</v>
      </c>
      <c r="B654" s="20" t="s">
        <v>5648</v>
      </c>
      <c r="C654" s="8" t="s">
        <v>7360</v>
      </c>
      <c r="D654" s="8" t="s">
        <v>5649</v>
      </c>
    </row>
    <row r="655" spans="1:4" ht="15.5" x14ac:dyDescent="0.35">
      <c r="A655" s="20" t="s">
        <v>1717</v>
      </c>
      <c r="B655" s="20" t="s">
        <v>5650</v>
      </c>
      <c r="C655" s="8" t="s">
        <v>7360</v>
      </c>
      <c r="D655" s="8" t="s">
        <v>4830</v>
      </c>
    </row>
    <row r="656" spans="1:4" ht="15.5" x14ac:dyDescent="0.35">
      <c r="A656" s="20" t="s">
        <v>1716</v>
      </c>
      <c r="B656" s="20" t="s">
        <v>5651</v>
      </c>
      <c r="C656" s="8" t="s">
        <v>7360</v>
      </c>
      <c r="D656" s="8" t="s">
        <v>5652</v>
      </c>
    </row>
    <row r="657" spans="1:4" ht="15.5" x14ac:dyDescent="0.35">
      <c r="A657" s="20" t="s">
        <v>1715</v>
      </c>
      <c r="B657" s="20" t="s">
        <v>5653</v>
      </c>
      <c r="C657" s="8" t="s">
        <v>7360</v>
      </c>
      <c r="D657" s="8" t="s">
        <v>7628</v>
      </c>
    </row>
    <row r="658" spans="1:4" ht="15.5" x14ac:dyDescent="0.35">
      <c r="A658" s="20" t="s">
        <v>1714</v>
      </c>
      <c r="B658" s="20" t="s">
        <v>5552</v>
      </c>
      <c r="C658" s="8" t="s">
        <v>7359</v>
      </c>
      <c r="D658" s="8" t="s">
        <v>5654</v>
      </c>
    </row>
    <row r="659" spans="1:4" ht="15.5" x14ac:dyDescent="0.35">
      <c r="A659" s="20" t="s">
        <v>1713</v>
      </c>
      <c r="B659" s="20" t="s">
        <v>5655</v>
      </c>
      <c r="C659" s="8" t="s">
        <v>7359</v>
      </c>
      <c r="D659" s="8" t="s">
        <v>7629</v>
      </c>
    </row>
    <row r="660" spans="1:4" ht="15.5" x14ac:dyDescent="0.35">
      <c r="A660" s="20" t="s">
        <v>1712</v>
      </c>
      <c r="B660" s="20" t="s">
        <v>5656</v>
      </c>
      <c r="C660" s="8" t="s">
        <v>7359</v>
      </c>
      <c r="D660" s="8" t="s">
        <v>5657</v>
      </c>
    </row>
    <row r="661" spans="1:4" ht="15.5" x14ac:dyDescent="0.35">
      <c r="A661" s="20" t="s">
        <v>1711</v>
      </c>
      <c r="B661" s="20" t="s">
        <v>5658</v>
      </c>
      <c r="C661" s="8" t="s">
        <v>7359</v>
      </c>
      <c r="D661" s="8" t="s">
        <v>5659</v>
      </c>
    </row>
    <row r="662" spans="1:4" ht="15.5" x14ac:dyDescent="0.35">
      <c r="A662" s="20" t="s">
        <v>1710</v>
      </c>
      <c r="B662" s="20" t="s">
        <v>5660</v>
      </c>
      <c r="C662" s="8" t="s">
        <v>7360</v>
      </c>
      <c r="D662" s="8" t="s">
        <v>7630</v>
      </c>
    </row>
    <row r="663" spans="1:4" ht="15.5" x14ac:dyDescent="0.35">
      <c r="A663" s="20" t="s">
        <v>1709</v>
      </c>
      <c r="B663" s="20" t="s">
        <v>5662</v>
      </c>
      <c r="C663" s="8" t="s">
        <v>7360</v>
      </c>
      <c r="D663" s="8" t="s">
        <v>7631</v>
      </c>
    </row>
    <row r="664" spans="1:4" ht="15.5" x14ac:dyDescent="0.35">
      <c r="A664" s="20" t="s">
        <v>1708</v>
      </c>
      <c r="B664" s="20" t="s">
        <v>5663</v>
      </c>
      <c r="C664" s="8" t="s">
        <v>7360</v>
      </c>
      <c r="D664" s="8" t="s">
        <v>7632</v>
      </c>
    </row>
    <row r="665" spans="1:4" ht="15.5" x14ac:dyDescent="0.35">
      <c r="A665" s="20" t="s">
        <v>1707</v>
      </c>
      <c r="B665" s="20" t="s">
        <v>5665</v>
      </c>
      <c r="C665" s="8" t="s">
        <v>7359</v>
      </c>
      <c r="D665" s="8" t="s">
        <v>7633</v>
      </c>
    </row>
    <row r="666" spans="1:4" ht="15.5" x14ac:dyDescent="0.35">
      <c r="A666" s="20" t="s">
        <v>1706</v>
      </c>
      <c r="B666" s="20" t="s">
        <v>5666</v>
      </c>
      <c r="C666" s="8" t="s">
        <v>7359</v>
      </c>
      <c r="D666" s="8" t="s">
        <v>7634</v>
      </c>
    </row>
    <row r="667" spans="1:4" ht="15.5" x14ac:dyDescent="0.35">
      <c r="A667" s="20" t="s">
        <v>1705</v>
      </c>
      <c r="B667" s="20" t="s">
        <v>5668</v>
      </c>
      <c r="C667" s="8" t="s">
        <v>7360</v>
      </c>
      <c r="D667" s="8" t="s">
        <v>7635</v>
      </c>
    </row>
    <row r="668" spans="1:4" ht="15.5" x14ac:dyDescent="0.35">
      <c r="A668" s="20" t="s">
        <v>1704</v>
      </c>
      <c r="B668" s="20" t="s">
        <v>5669</v>
      </c>
      <c r="C668" s="8" t="s">
        <v>8284</v>
      </c>
      <c r="D668" s="8" t="s">
        <v>7585</v>
      </c>
    </row>
    <row r="669" spans="1:4" ht="15.5" x14ac:dyDescent="0.35">
      <c r="A669" s="20" t="s">
        <v>1703</v>
      </c>
      <c r="B669" s="20" t="s">
        <v>5670</v>
      </c>
      <c r="C669" s="8" t="s">
        <v>8284</v>
      </c>
      <c r="D669" s="8" t="s">
        <v>8298</v>
      </c>
    </row>
    <row r="670" spans="1:4" ht="15.5" x14ac:dyDescent="0.35">
      <c r="A670" s="20" t="s">
        <v>1702</v>
      </c>
      <c r="B670" s="20" t="s">
        <v>5671</v>
      </c>
      <c r="C670" s="8" t="s">
        <v>7360</v>
      </c>
      <c r="D670" s="8" t="s">
        <v>7434</v>
      </c>
    </row>
    <row r="671" spans="1:4" ht="15.5" x14ac:dyDescent="0.35">
      <c r="A671" s="20" t="s">
        <v>1701</v>
      </c>
      <c r="B671" s="20" t="s">
        <v>5304</v>
      </c>
      <c r="C671" s="8" t="s">
        <v>8284</v>
      </c>
      <c r="D671" s="8" t="s">
        <v>4780</v>
      </c>
    </row>
    <row r="672" spans="1:4" ht="15.5" x14ac:dyDescent="0.35">
      <c r="A672" s="20" t="s">
        <v>1700</v>
      </c>
      <c r="B672" s="20" t="s">
        <v>5672</v>
      </c>
      <c r="C672" s="8" t="s">
        <v>7360</v>
      </c>
      <c r="D672" s="8" t="s">
        <v>7636</v>
      </c>
    </row>
    <row r="673" spans="1:4" ht="15.5" x14ac:dyDescent="0.35">
      <c r="A673" s="20" t="s">
        <v>1699</v>
      </c>
      <c r="B673" s="20" t="s">
        <v>5673</v>
      </c>
      <c r="C673" s="8" t="s">
        <v>7359</v>
      </c>
      <c r="D673" s="8" t="s">
        <v>5674</v>
      </c>
    </row>
    <row r="674" spans="1:4" ht="15.5" x14ac:dyDescent="0.35">
      <c r="A674" s="20" t="s">
        <v>1698</v>
      </c>
      <c r="B674" s="20" t="s">
        <v>5675</v>
      </c>
      <c r="C674" s="8" t="s">
        <v>7359</v>
      </c>
      <c r="D674" s="8" t="s">
        <v>7637</v>
      </c>
    </row>
    <row r="675" spans="1:4" ht="15.5" x14ac:dyDescent="0.35">
      <c r="A675" s="20" t="s">
        <v>1697</v>
      </c>
      <c r="B675" s="20" t="s">
        <v>5676</v>
      </c>
      <c r="C675" s="8" t="s">
        <v>7359</v>
      </c>
      <c r="D675" s="8" t="s">
        <v>5677</v>
      </c>
    </row>
    <row r="676" spans="1:4" ht="15.5" x14ac:dyDescent="0.35">
      <c r="A676" s="20" t="s">
        <v>1696</v>
      </c>
      <c r="B676" s="20" t="s">
        <v>5678</v>
      </c>
      <c r="C676" s="8" t="s">
        <v>7359</v>
      </c>
      <c r="D676" s="8" t="s">
        <v>7638</v>
      </c>
    </row>
    <row r="677" spans="1:4" ht="15.5" x14ac:dyDescent="0.35">
      <c r="A677" s="20" t="s">
        <v>1695</v>
      </c>
      <c r="B677" s="20" t="s">
        <v>5679</v>
      </c>
      <c r="C677" s="8" t="s">
        <v>7359</v>
      </c>
      <c r="D677" s="8" t="s">
        <v>5680</v>
      </c>
    </row>
    <row r="678" spans="1:4" ht="15.5" x14ac:dyDescent="0.35">
      <c r="A678" s="20" t="s">
        <v>1694</v>
      </c>
      <c r="B678" s="20" t="s">
        <v>5681</v>
      </c>
      <c r="C678" s="8" t="s">
        <v>8284</v>
      </c>
      <c r="D678" s="8" t="s">
        <v>8299</v>
      </c>
    </row>
    <row r="679" spans="1:4" ht="15.5" x14ac:dyDescent="0.35">
      <c r="A679" s="20" t="s">
        <v>1693</v>
      </c>
      <c r="B679" s="20" t="s">
        <v>5682</v>
      </c>
      <c r="C679" s="8" t="s">
        <v>7359</v>
      </c>
      <c r="D679" s="8" t="s">
        <v>7639</v>
      </c>
    </row>
    <row r="680" spans="1:4" ht="15.5" x14ac:dyDescent="0.35">
      <c r="A680" s="20" t="s">
        <v>1692</v>
      </c>
      <c r="B680" s="20" t="s">
        <v>5683</v>
      </c>
      <c r="C680" s="8" t="s">
        <v>7360</v>
      </c>
      <c r="D680" s="8" t="s">
        <v>7640</v>
      </c>
    </row>
    <row r="681" spans="1:4" ht="15.5" x14ac:dyDescent="0.35">
      <c r="A681" s="20" t="s">
        <v>1691</v>
      </c>
      <c r="B681" s="20" t="s">
        <v>5684</v>
      </c>
      <c r="C681" s="8" t="s">
        <v>7360</v>
      </c>
      <c r="D681" s="8" t="s">
        <v>5136</v>
      </c>
    </row>
    <row r="682" spans="1:4" ht="15.5" x14ac:dyDescent="0.35">
      <c r="A682" s="20" t="s">
        <v>1690</v>
      </c>
      <c r="B682" s="20" t="s">
        <v>5685</v>
      </c>
      <c r="C682" s="8" t="s">
        <v>7359</v>
      </c>
      <c r="D682" s="8" t="s">
        <v>5686</v>
      </c>
    </row>
    <row r="683" spans="1:4" ht="15.5" x14ac:dyDescent="0.35">
      <c r="A683" s="20" t="s">
        <v>1689</v>
      </c>
      <c r="B683" s="20" t="s">
        <v>5687</v>
      </c>
      <c r="C683" s="8" t="s">
        <v>8284</v>
      </c>
      <c r="D683" s="8" t="s">
        <v>8300</v>
      </c>
    </row>
    <row r="684" spans="1:4" ht="15.5" x14ac:dyDescent="0.35">
      <c r="A684" s="20" t="s">
        <v>1688</v>
      </c>
      <c r="B684" s="20" t="s">
        <v>5688</v>
      </c>
      <c r="C684" s="8" t="s">
        <v>7359</v>
      </c>
      <c r="D684" s="8" t="s">
        <v>4914</v>
      </c>
    </row>
    <row r="685" spans="1:4" ht="15.5" x14ac:dyDescent="0.35">
      <c r="A685" s="20" t="s">
        <v>1687</v>
      </c>
      <c r="B685" s="20" t="s">
        <v>5689</v>
      </c>
      <c r="C685" s="8" t="s">
        <v>7359</v>
      </c>
      <c r="D685" s="8" t="s">
        <v>7641</v>
      </c>
    </row>
    <row r="686" spans="1:4" ht="15.5" x14ac:dyDescent="0.35">
      <c r="A686" s="20" t="s">
        <v>1686</v>
      </c>
      <c r="B686" s="20" t="s">
        <v>5690</v>
      </c>
      <c r="C686" s="8" t="s">
        <v>7360</v>
      </c>
      <c r="D686" s="8" t="s">
        <v>5691</v>
      </c>
    </row>
    <row r="687" spans="1:4" ht="15.5" x14ac:dyDescent="0.35">
      <c r="A687" s="20" t="s">
        <v>1685</v>
      </c>
      <c r="B687" s="20" t="s">
        <v>5692</v>
      </c>
      <c r="C687" s="8" t="s">
        <v>7360</v>
      </c>
      <c r="D687" s="8" t="s">
        <v>7642</v>
      </c>
    </row>
    <row r="688" spans="1:4" ht="15.5" x14ac:dyDescent="0.35">
      <c r="A688" s="20" t="s">
        <v>1684</v>
      </c>
      <c r="B688" s="20" t="s">
        <v>5693</v>
      </c>
      <c r="C688" s="8" t="s">
        <v>7359</v>
      </c>
      <c r="D688" s="8" t="s">
        <v>5694</v>
      </c>
    </row>
    <row r="689" spans="1:4" ht="15.5" x14ac:dyDescent="0.35">
      <c r="A689" s="20" t="s">
        <v>1683</v>
      </c>
      <c r="B689" s="20" t="s">
        <v>7324</v>
      </c>
      <c r="C689" s="8" t="s">
        <v>7359</v>
      </c>
      <c r="D689" s="8" t="s">
        <v>5266</v>
      </c>
    </row>
    <row r="690" spans="1:4" ht="15.5" x14ac:dyDescent="0.35">
      <c r="A690" s="20" t="s">
        <v>1682</v>
      </c>
      <c r="B690" s="20" t="s">
        <v>5695</v>
      </c>
      <c r="C690" s="8" t="s">
        <v>7359</v>
      </c>
      <c r="D690" s="8" t="s">
        <v>7643</v>
      </c>
    </row>
    <row r="691" spans="1:4" ht="15.5" x14ac:dyDescent="0.35">
      <c r="A691" s="20" t="s">
        <v>1681</v>
      </c>
      <c r="B691" s="20" t="s">
        <v>5696</v>
      </c>
      <c r="C691" s="8" t="s">
        <v>7359</v>
      </c>
      <c r="D691" s="8" t="s">
        <v>5697</v>
      </c>
    </row>
    <row r="692" spans="1:4" ht="15.5" x14ac:dyDescent="0.35">
      <c r="A692" s="20" t="s">
        <v>1680</v>
      </c>
      <c r="B692" s="20" t="s">
        <v>5698</v>
      </c>
      <c r="C692" s="8" t="s">
        <v>7359</v>
      </c>
      <c r="D692" s="8" t="s">
        <v>7644</v>
      </c>
    </row>
    <row r="693" spans="1:4" ht="15.5" x14ac:dyDescent="0.35">
      <c r="A693" s="20" t="s">
        <v>1679</v>
      </c>
      <c r="B693" s="20" t="s">
        <v>7325</v>
      </c>
      <c r="C693" s="8" t="s">
        <v>7360</v>
      </c>
      <c r="D693" s="8" t="s">
        <v>5699</v>
      </c>
    </row>
    <row r="694" spans="1:4" ht="15.5" x14ac:dyDescent="0.35">
      <c r="A694" s="20" t="s">
        <v>1678</v>
      </c>
      <c r="B694" s="20" t="s">
        <v>5700</v>
      </c>
      <c r="C694" s="8" t="s">
        <v>8284</v>
      </c>
      <c r="D694" s="8" t="s">
        <v>7730</v>
      </c>
    </row>
    <row r="695" spans="1:4" ht="15.5" x14ac:dyDescent="0.35">
      <c r="A695" s="20" t="s">
        <v>1677</v>
      </c>
      <c r="B695" s="20" t="s">
        <v>5701</v>
      </c>
      <c r="C695" s="8" t="s">
        <v>7359</v>
      </c>
      <c r="D695" s="8" t="s">
        <v>5702</v>
      </c>
    </row>
    <row r="696" spans="1:4" ht="15.5" x14ac:dyDescent="0.35">
      <c r="A696" s="20" t="s">
        <v>1676</v>
      </c>
      <c r="B696" s="20" t="s">
        <v>5703</v>
      </c>
      <c r="C696" s="8" t="s">
        <v>7360</v>
      </c>
      <c r="D696" s="8" t="s">
        <v>5704</v>
      </c>
    </row>
    <row r="697" spans="1:4" ht="15.5" x14ac:dyDescent="0.35">
      <c r="A697" s="20" t="s">
        <v>1675</v>
      </c>
      <c r="B697" s="20" t="s">
        <v>5705</v>
      </c>
      <c r="C697" s="8" t="s">
        <v>7360</v>
      </c>
      <c r="D697" s="8" t="s">
        <v>7645</v>
      </c>
    </row>
    <row r="698" spans="1:4" ht="15.5" x14ac:dyDescent="0.35">
      <c r="A698" s="20" t="s">
        <v>1674</v>
      </c>
      <c r="B698" s="20" t="s">
        <v>5707</v>
      </c>
      <c r="C698" s="8" t="s">
        <v>7360</v>
      </c>
      <c r="D698" s="8" t="s">
        <v>7646</v>
      </c>
    </row>
    <row r="699" spans="1:4" ht="15.5" x14ac:dyDescent="0.35">
      <c r="A699" s="20" t="s">
        <v>1673</v>
      </c>
      <c r="B699" s="20" t="s">
        <v>5708</v>
      </c>
      <c r="C699" s="8" t="s">
        <v>7359</v>
      </c>
      <c r="D699" s="8" t="s">
        <v>4891</v>
      </c>
    </row>
    <row r="700" spans="1:4" ht="15.5" x14ac:dyDescent="0.35">
      <c r="A700" s="20" t="s">
        <v>1672</v>
      </c>
      <c r="B700" s="20" t="s">
        <v>5709</v>
      </c>
      <c r="C700" s="8" t="s">
        <v>7359</v>
      </c>
      <c r="D700" s="8" t="s">
        <v>7647</v>
      </c>
    </row>
    <row r="701" spans="1:4" ht="15.5" x14ac:dyDescent="0.35">
      <c r="A701" s="20" t="s">
        <v>1671</v>
      </c>
      <c r="B701" s="20" t="s">
        <v>5710</v>
      </c>
      <c r="C701" s="8" t="s">
        <v>7360</v>
      </c>
      <c r="D701" s="8" t="s">
        <v>7648</v>
      </c>
    </row>
    <row r="702" spans="1:4" ht="15.5" x14ac:dyDescent="0.35">
      <c r="A702" s="20" t="s">
        <v>1670</v>
      </c>
      <c r="B702" s="20" t="s">
        <v>5711</v>
      </c>
      <c r="C702" s="8" t="s">
        <v>8284</v>
      </c>
      <c r="D702" s="8" t="s">
        <v>8301</v>
      </c>
    </row>
    <row r="703" spans="1:4" ht="15.5" x14ac:dyDescent="0.35">
      <c r="A703" s="20" t="s">
        <v>1669</v>
      </c>
      <c r="B703" s="20" t="s">
        <v>5712</v>
      </c>
      <c r="C703" s="8" t="s">
        <v>7360</v>
      </c>
      <c r="D703" s="8" t="s">
        <v>5713</v>
      </c>
    </row>
    <row r="704" spans="1:4" ht="15.5" x14ac:dyDescent="0.35">
      <c r="A704" s="20" t="s">
        <v>1668</v>
      </c>
      <c r="B704" s="20" t="s">
        <v>5714</v>
      </c>
      <c r="C704" s="8" t="s">
        <v>7360</v>
      </c>
      <c r="D704" s="8" t="s">
        <v>5122</v>
      </c>
    </row>
    <row r="705" spans="1:4" ht="15.5" x14ac:dyDescent="0.35">
      <c r="A705" s="20" t="s">
        <v>1667</v>
      </c>
      <c r="B705" s="20" t="s">
        <v>5715</v>
      </c>
      <c r="C705" s="8" t="s">
        <v>7359</v>
      </c>
      <c r="D705" s="8" t="s">
        <v>4882</v>
      </c>
    </row>
    <row r="706" spans="1:4" ht="15.5" x14ac:dyDescent="0.35">
      <c r="A706" s="20" t="s">
        <v>1666</v>
      </c>
      <c r="B706" s="20" t="s">
        <v>5716</v>
      </c>
      <c r="C706" s="8" t="s">
        <v>7359</v>
      </c>
      <c r="D706" s="8" t="s">
        <v>7649</v>
      </c>
    </row>
    <row r="707" spans="1:4" ht="15.5" x14ac:dyDescent="0.35">
      <c r="A707" s="20" t="s">
        <v>1665</v>
      </c>
      <c r="B707" s="20" t="s">
        <v>5717</v>
      </c>
      <c r="C707" s="8" t="s">
        <v>7360</v>
      </c>
      <c r="D707" s="8" t="s">
        <v>7650</v>
      </c>
    </row>
    <row r="708" spans="1:4" ht="15.5" x14ac:dyDescent="0.35">
      <c r="A708" s="20" t="s">
        <v>1664</v>
      </c>
      <c r="B708" s="20" t="s">
        <v>5718</v>
      </c>
      <c r="C708" s="8" t="s">
        <v>7359</v>
      </c>
      <c r="D708" s="8" t="s">
        <v>4930</v>
      </c>
    </row>
    <row r="709" spans="1:4" ht="15.5" x14ac:dyDescent="0.35">
      <c r="A709" s="20" t="s">
        <v>1663</v>
      </c>
      <c r="B709" s="20" t="s">
        <v>5451</v>
      </c>
      <c r="C709" s="8" t="s">
        <v>8284</v>
      </c>
      <c r="D709" s="8" t="s">
        <v>4857</v>
      </c>
    </row>
    <row r="710" spans="1:4" ht="15.5" x14ac:dyDescent="0.35">
      <c r="A710" s="20" t="s">
        <v>1662</v>
      </c>
      <c r="B710" s="20" t="s">
        <v>5719</v>
      </c>
      <c r="C710" s="8" t="s">
        <v>8284</v>
      </c>
      <c r="D710" s="8" t="s">
        <v>8302</v>
      </c>
    </row>
    <row r="711" spans="1:4" ht="15.5" x14ac:dyDescent="0.35">
      <c r="A711" s="20" t="s">
        <v>1661</v>
      </c>
      <c r="B711" s="20" t="s">
        <v>5720</v>
      </c>
      <c r="C711" s="8" t="s">
        <v>7359</v>
      </c>
      <c r="D711" s="8" t="s">
        <v>7651</v>
      </c>
    </row>
    <row r="712" spans="1:4" ht="15.5" x14ac:dyDescent="0.35">
      <c r="A712" s="20" t="s">
        <v>1660</v>
      </c>
      <c r="B712" s="20" t="s">
        <v>5722</v>
      </c>
      <c r="C712" s="8" t="s">
        <v>7359</v>
      </c>
      <c r="D712" s="8" t="s">
        <v>5723</v>
      </c>
    </row>
    <row r="713" spans="1:4" ht="15.5" x14ac:dyDescent="0.35">
      <c r="A713" s="20" t="s">
        <v>1659</v>
      </c>
      <c r="B713" s="20" t="s">
        <v>5724</v>
      </c>
      <c r="C713" s="8" t="s">
        <v>7359</v>
      </c>
      <c r="D713" s="8" t="s">
        <v>7652</v>
      </c>
    </row>
    <row r="714" spans="1:4" ht="15.5" x14ac:dyDescent="0.35">
      <c r="A714" s="20" t="s">
        <v>1658</v>
      </c>
      <c r="B714" s="20" t="s">
        <v>5725</v>
      </c>
      <c r="C714" s="8" t="s">
        <v>7360</v>
      </c>
      <c r="D714" s="8" t="s">
        <v>5726</v>
      </c>
    </row>
    <row r="715" spans="1:4" ht="15.5" x14ac:dyDescent="0.35">
      <c r="A715" s="20" t="s">
        <v>1657</v>
      </c>
      <c r="B715" s="20" t="s">
        <v>5727</v>
      </c>
      <c r="C715" s="8" t="s">
        <v>8284</v>
      </c>
      <c r="D715" s="8" t="s">
        <v>5147</v>
      </c>
    </row>
    <row r="716" spans="1:4" ht="15.5" x14ac:dyDescent="0.35">
      <c r="A716" s="20" t="s">
        <v>1656</v>
      </c>
      <c r="B716" s="20" t="s">
        <v>4861</v>
      </c>
      <c r="C716" s="8" t="s">
        <v>8284</v>
      </c>
      <c r="D716" s="8" t="s">
        <v>8303</v>
      </c>
    </row>
    <row r="717" spans="1:4" ht="15.5" x14ac:dyDescent="0.35">
      <c r="A717" s="20" t="s">
        <v>1655</v>
      </c>
      <c r="B717" s="20" t="s">
        <v>5728</v>
      </c>
      <c r="C717" s="8" t="s">
        <v>7359</v>
      </c>
      <c r="D717" s="8" t="s">
        <v>7653</v>
      </c>
    </row>
    <row r="718" spans="1:4" ht="15.5" x14ac:dyDescent="0.35">
      <c r="A718" s="20" t="s">
        <v>1654</v>
      </c>
      <c r="B718" s="20" t="s">
        <v>5729</v>
      </c>
      <c r="C718" s="8" t="s">
        <v>7359</v>
      </c>
      <c r="D718" s="8" t="s">
        <v>7654</v>
      </c>
    </row>
    <row r="719" spans="1:4" ht="15.5" x14ac:dyDescent="0.35">
      <c r="A719" s="20" t="s">
        <v>1653</v>
      </c>
      <c r="B719" s="20" t="s">
        <v>5730</v>
      </c>
      <c r="C719" s="8" t="s">
        <v>7360</v>
      </c>
      <c r="D719" s="8" t="s">
        <v>7655</v>
      </c>
    </row>
    <row r="720" spans="1:4" ht="15.5" x14ac:dyDescent="0.35">
      <c r="A720" s="20" t="s">
        <v>1652</v>
      </c>
      <c r="B720" s="20" t="s">
        <v>5732</v>
      </c>
      <c r="C720" s="8" t="s">
        <v>7360</v>
      </c>
      <c r="D720" s="8" t="s">
        <v>5733</v>
      </c>
    </row>
    <row r="721" spans="1:4" ht="15.5" x14ac:dyDescent="0.35">
      <c r="A721" s="20" t="s">
        <v>1651</v>
      </c>
      <c r="B721" s="20" t="s">
        <v>5734</v>
      </c>
      <c r="C721" s="8" t="s">
        <v>7360</v>
      </c>
      <c r="D721" s="8" t="s">
        <v>5735</v>
      </c>
    </row>
    <row r="722" spans="1:4" ht="15.5" x14ac:dyDescent="0.35">
      <c r="A722" s="20" t="s">
        <v>1650</v>
      </c>
      <c r="B722" s="20" t="s">
        <v>5736</v>
      </c>
      <c r="C722" s="8" t="s">
        <v>7359</v>
      </c>
      <c r="D722" s="8" t="s">
        <v>4802</v>
      </c>
    </row>
    <row r="723" spans="1:4" ht="15.5" x14ac:dyDescent="0.35">
      <c r="A723" s="20" t="s">
        <v>1649</v>
      </c>
      <c r="B723" s="20" t="s">
        <v>5737</v>
      </c>
      <c r="C723" s="8" t="s">
        <v>7359</v>
      </c>
      <c r="D723" s="8" t="s">
        <v>4831</v>
      </c>
    </row>
    <row r="724" spans="1:4" ht="15.5" x14ac:dyDescent="0.35">
      <c r="A724" s="20" t="s">
        <v>1648</v>
      </c>
      <c r="B724" s="20" t="s">
        <v>5738</v>
      </c>
      <c r="C724" s="8" t="s">
        <v>7359</v>
      </c>
      <c r="D724" s="8" t="s">
        <v>7656</v>
      </c>
    </row>
    <row r="725" spans="1:4" ht="15.5" x14ac:dyDescent="0.35">
      <c r="A725" s="20" t="s">
        <v>1647</v>
      </c>
      <c r="B725" s="20" t="s">
        <v>5739</v>
      </c>
      <c r="C725" s="8" t="s">
        <v>8284</v>
      </c>
      <c r="D725" s="8" t="s">
        <v>5464</v>
      </c>
    </row>
    <row r="726" spans="1:4" ht="15.5" x14ac:dyDescent="0.35">
      <c r="A726" s="20" t="s">
        <v>1646</v>
      </c>
      <c r="B726" s="20" t="s">
        <v>5740</v>
      </c>
      <c r="C726" s="8" t="s">
        <v>7360</v>
      </c>
      <c r="D726" s="8" t="s">
        <v>7657</v>
      </c>
    </row>
    <row r="727" spans="1:4" ht="15.5" x14ac:dyDescent="0.35">
      <c r="A727" s="20" t="s">
        <v>1645</v>
      </c>
      <c r="B727" s="20" t="s">
        <v>4901</v>
      </c>
      <c r="C727" s="8" t="s">
        <v>7360</v>
      </c>
      <c r="D727" s="8" t="s">
        <v>4821</v>
      </c>
    </row>
    <row r="728" spans="1:4" ht="15.5" x14ac:dyDescent="0.35">
      <c r="A728" s="20" t="s">
        <v>1644</v>
      </c>
      <c r="B728" s="20" t="s">
        <v>5741</v>
      </c>
      <c r="C728" s="8" t="s">
        <v>7360</v>
      </c>
      <c r="D728" s="8" t="s">
        <v>4785</v>
      </c>
    </row>
    <row r="729" spans="1:4" ht="15.5" x14ac:dyDescent="0.35">
      <c r="A729" s="20" t="s">
        <v>1643</v>
      </c>
      <c r="B729" s="20" t="s">
        <v>5742</v>
      </c>
      <c r="C729" s="8" t="s">
        <v>7360</v>
      </c>
      <c r="D729" s="8" t="s">
        <v>7658</v>
      </c>
    </row>
    <row r="730" spans="1:4" ht="15.5" x14ac:dyDescent="0.35">
      <c r="A730" s="20" t="s">
        <v>1642</v>
      </c>
      <c r="B730" s="20" t="s">
        <v>5732</v>
      </c>
      <c r="C730" s="8" t="s">
        <v>7360</v>
      </c>
      <c r="D730" s="8" t="s">
        <v>5743</v>
      </c>
    </row>
    <row r="731" spans="1:4" ht="15.5" x14ac:dyDescent="0.35">
      <c r="A731" s="20" t="s">
        <v>1641</v>
      </c>
      <c r="B731" s="20" t="s">
        <v>7326</v>
      </c>
      <c r="C731" s="8" t="s">
        <v>7359</v>
      </c>
      <c r="D731" s="8" t="s">
        <v>5745</v>
      </c>
    </row>
    <row r="732" spans="1:4" ht="15.5" x14ac:dyDescent="0.35">
      <c r="A732" s="20" t="s">
        <v>1640</v>
      </c>
      <c r="B732" s="20" t="s">
        <v>5746</v>
      </c>
      <c r="C732" s="8" t="s">
        <v>7359</v>
      </c>
      <c r="D732" s="8" t="s">
        <v>7431</v>
      </c>
    </row>
    <row r="733" spans="1:4" ht="15.5" x14ac:dyDescent="0.35">
      <c r="A733" s="20" t="s">
        <v>1639</v>
      </c>
      <c r="B733" s="20" t="s">
        <v>5747</v>
      </c>
      <c r="C733" s="8" t="s">
        <v>7360</v>
      </c>
      <c r="D733" s="8" t="s">
        <v>4941</v>
      </c>
    </row>
    <row r="734" spans="1:4" ht="15.5" x14ac:dyDescent="0.35">
      <c r="A734" s="20" t="s">
        <v>1638</v>
      </c>
      <c r="B734" s="20" t="s">
        <v>5748</v>
      </c>
      <c r="C734" s="8" t="s">
        <v>7359</v>
      </c>
      <c r="D734" s="8" t="s">
        <v>5749</v>
      </c>
    </row>
    <row r="735" spans="1:4" ht="15.5" x14ac:dyDescent="0.35">
      <c r="A735" s="20" t="s">
        <v>1637</v>
      </c>
      <c r="B735" s="20" t="s">
        <v>4866</v>
      </c>
      <c r="C735" s="8" t="s">
        <v>7359</v>
      </c>
      <c r="D735" s="8" t="s">
        <v>5374</v>
      </c>
    </row>
    <row r="736" spans="1:4" ht="15.5" x14ac:dyDescent="0.35">
      <c r="A736" s="20" t="s">
        <v>1636</v>
      </c>
      <c r="B736" s="20" t="s">
        <v>5750</v>
      </c>
      <c r="C736" s="8" t="s">
        <v>7359</v>
      </c>
      <c r="D736" s="8" t="s">
        <v>7659</v>
      </c>
    </row>
    <row r="737" spans="1:4" ht="15.5" x14ac:dyDescent="0.35">
      <c r="A737" s="20" t="s">
        <v>1635</v>
      </c>
      <c r="B737" s="20" t="s">
        <v>5751</v>
      </c>
      <c r="C737" s="8" t="s">
        <v>7359</v>
      </c>
      <c r="D737" s="8" t="s">
        <v>7660</v>
      </c>
    </row>
    <row r="738" spans="1:4" ht="15.5" x14ac:dyDescent="0.35">
      <c r="A738" s="20" t="s">
        <v>1634</v>
      </c>
      <c r="B738" s="20" t="s">
        <v>5752</v>
      </c>
      <c r="C738" s="8" t="s">
        <v>7360</v>
      </c>
      <c r="D738" s="8" t="s">
        <v>5218</v>
      </c>
    </row>
    <row r="739" spans="1:4" ht="15.5" x14ac:dyDescent="0.35">
      <c r="A739" s="20" t="s">
        <v>1633</v>
      </c>
      <c r="B739" s="20" t="s">
        <v>5753</v>
      </c>
      <c r="C739" s="8" t="s">
        <v>7360</v>
      </c>
      <c r="D739" s="8" t="s">
        <v>7661</v>
      </c>
    </row>
    <row r="740" spans="1:4" ht="15.5" x14ac:dyDescent="0.35">
      <c r="A740" s="20" t="s">
        <v>1632</v>
      </c>
      <c r="B740" s="20" t="s">
        <v>5754</v>
      </c>
      <c r="C740" s="8" t="s">
        <v>7360</v>
      </c>
      <c r="D740" s="8" t="s">
        <v>7662</v>
      </c>
    </row>
    <row r="741" spans="1:4" ht="15.5" x14ac:dyDescent="0.35">
      <c r="A741" s="20" t="s">
        <v>1631</v>
      </c>
      <c r="B741" s="20" t="s">
        <v>5756</v>
      </c>
      <c r="C741" s="8" t="s">
        <v>8284</v>
      </c>
      <c r="D741" s="8" t="s">
        <v>8304</v>
      </c>
    </row>
    <row r="742" spans="1:4" ht="15.5" x14ac:dyDescent="0.35">
      <c r="A742" s="20" t="s">
        <v>1630</v>
      </c>
      <c r="B742" s="20" t="s">
        <v>5757</v>
      </c>
      <c r="C742" s="8" t="s">
        <v>7360</v>
      </c>
      <c r="D742" s="8" t="s">
        <v>5113</v>
      </c>
    </row>
    <row r="743" spans="1:4" ht="15.5" x14ac:dyDescent="0.35">
      <c r="A743" s="20" t="s">
        <v>1629</v>
      </c>
      <c r="B743" s="20" t="s">
        <v>5758</v>
      </c>
      <c r="C743" s="8" t="s">
        <v>7360</v>
      </c>
      <c r="D743" s="8" t="s">
        <v>7663</v>
      </c>
    </row>
    <row r="744" spans="1:4" ht="15.5" x14ac:dyDescent="0.35">
      <c r="A744" s="20" t="s">
        <v>1628</v>
      </c>
      <c r="B744" s="20" t="s">
        <v>5759</v>
      </c>
      <c r="C744" s="8" t="s">
        <v>8284</v>
      </c>
      <c r="D744" s="8" t="s">
        <v>5413</v>
      </c>
    </row>
    <row r="745" spans="1:4" ht="15.5" x14ac:dyDescent="0.35">
      <c r="A745" s="20" t="s">
        <v>1627</v>
      </c>
      <c r="B745" s="20" t="s">
        <v>4788</v>
      </c>
      <c r="C745" s="8" t="s">
        <v>8284</v>
      </c>
      <c r="D745" s="8" t="s">
        <v>8305</v>
      </c>
    </row>
    <row r="746" spans="1:4" ht="15.5" x14ac:dyDescent="0.35">
      <c r="A746" s="20" t="s">
        <v>1626</v>
      </c>
      <c r="B746" s="20" t="s">
        <v>5760</v>
      </c>
      <c r="C746" s="8" t="s">
        <v>7359</v>
      </c>
      <c r="D746" s="8" t="s">
        <v>5761</v>
      </c>
    </row>
    <row r="747" spans="1:4" ht="15.5" x14ac:dyDescent="0.35">
      <c r="A747" s="20" t="s">
        <v>1625</v>
      </c>
      <c r="B747" s="20" t="s">
        <v>5762</v>
      </c>
      <c r="C747" s="8" t="s">
        <v>7360</v>
      </c>
      <c r="D747" s="8" t="s">
        <v>7664</v>
      </c>
    </row>
    <row r="748" spans="1:4" ht="15.5" x14ac:dyDescent="0.35">
      <c r="A748" s="20" t="s">
        <v>1624</v>
      </c>
      <c r="B748" s="20" t="s">
        <v>5763</v>
      </c>
      <c r="C748" s="8" t="s">
        <v>8284</v>
      </c>
      <c r="D748" s="8" t="s">
        <v>8306</v>
      </c>
    </row>
    <row r="749" spans="1:4" ht="15.5" x14ac:dyDescent="0.35">
      <c r="A749" s="20" t="s">
        <v>1623</v>
      </c>
      <c r="B749" s="20" t="s">
        <v>5764</v>
      </c>
      <c r="C749" s="8" t="s">
        <v>7360</v>
      </c>
      <c r="D749" s="8" t="s">
        <v>5113</v>
      </c>
    </row>
    <row r="750" spans="1:4" ht="15.5" x14ac:dyDescent="0.35">
      <c r="A750" s="20" t="s">
        <v>1622</v>
      </c>
      <c r="B750" s="20" t="s">
        <v>5765</v>
      </c>
      <c r="C750" s="8" t="s">
        <v>7360</v>
      </c>
      <c r="D750" s="8" t="s">
        <v>4865</v>
      </c>
    </row>
    <row r="751" spans="1:4" ht="15.5" x14ac:dyDescent="0.35">
      <c r="A751" s="20" t="s">
        <v>1621</v>
      </c>
      <c r="B751" s="20" t="s">
        <v>5766</v>
      </c>
      <c r="C751" s="8" t="s">
        <v>7359</v>
      </c>
      <c r="D751" s="8" t="s">
        <v>4863</v>
      </c>
    </row>
    <row r="752" spans="1:4" ht="15.5" x14ac:dyDescent="0.35">
      <c r="A752" s="20" t="s">
        <v>1620</v>
      </c>
      <c r="B752" s="20" t="s">
        <v>5767</v>
      </c>
      <c r="C752" s="8" t="s">
        <v>7360</v>
      </c>
      <c r="D752" s="8" t="s">
        <v>4893</v>
      </c>
    </row>
    <row r="753" spans="1:4" ht="15.5" x14ac:dyDescent="0.35">
      <c r="A753" s="20" t="s">
        <v>1619</v>
      </c>
      <c r="B753" s="20" t="s">
        <v>5768</v>
      </c>
      <c r="C753" s="8" t="s">
        <v>7359</v>
      </c>
      <c r="D753" s="8" t="s">
        <v>7665</v>
      </c>
    </row>
    <row r="754" spans="1:4" ht="15.5" x14ac:dyDescent="0.35">
      <c r="A754" s="20" t="s">
        <v>1618</v>
      </c>
      <c r="B754" s="20" t="s">
        <v>5769</v>
      </c>
      <c r="C754" s="8" t="s">
        <v>7359</v>
      </c>
      <c r="D754" s="8" t="s">
        <v>5770</v>
      </c>
    </row>
    <row r="755" spans="1:4" ht="15.5" x14ac:dyDescent="0.35">
      <c r="A755" s="20" t="s">
        <v>1617</v>
      </c>
      <c r="B755" s="20" t="s">
        <v>5771</v>
      </c>
      <c r="C755" s="8" t="s">
        <v>7359</v>
      </c>
      <c r="D755" s="8" t="s">
        <v>5772</v>
      </c>
    </row>
    <row r="756" spans="1:4" ht="15.5" x14ac:dyDescent="0.35">
      <c r="A756" s="20" t="s">
        <v>1616</v>
      </c>
      <c r="B756" s="20" t="s">
        <v>5773</v>
      </c>
      <c r="C756" s="8" t="s">
        <v>8284</v>
      </c>
      <c r="D756" s="8" t="s">
        <v>8307</v>
      </c>
    </row>
    <row r="757" spans="1:4" ht="15.5" x14ac:dyDescent="0.35">
      <c r="A757" s="20" t="s">
        <v>1615</v>
      </c>
      <c r="B757" s="20" t="s">
        <v>5774</v>
      </c>
      <c r="C757" s="8" t="s">
        <v>7360</v>
      </c>
      <c r="D757" s="8" t="s">
        <v>7666</v>
      </c>
    </row>
    <row r="758" spans="1:4" ht="15.5" x14ac:dyDescent="0.35">
      <c r="A758" s="20" t="s">
        <v>1614</v>
      </c>
      <c r="B758" s="20" t="s">
        <v>5775</v>
      </c>
      <c r="C758" s="8" t="s">
        <v>7360</v>
      </c>
      <c r="D758" s="8" t="s">
        <v>7667</v>
      </c>
    </row>
    <row r="759" spans="1:4" ht="15.5" x14ac:dyDescent="0.35">
      <c r="A759" s="20" t="s">
        <v>1613</v>
      </c>
      <c r="B759" s="20" t="s">
        <v>5776</v>
      </c>
      <c r="C759" s="8" t="s">
        <v>7360</v>
      </c>
      <c r="D759" s="8" t="s">
        <v>5039</v>
      </c>
    </row>
    <row r="760" spans="1:4" ht="15.5" x14ac:dyDescent="0.35">
      <c r="A760" s="20" t="s">
        <v>1612</v>
      </c>
      <c r="B760" s="20" t="s">
        <v>5777</v>
      </c>
      <c r="C760" s="8" t="s">
        <v>7360</v>
      </c>
      <c r="D760" s="8" t="s">
        <v>5778</v>
      </c>
    </row>
    <row r="761" spans="1:4" ht="15.5" x14ac:dyDescent="0.35">
      <c r="A761" s="20" t="s">
        <v>1611</v>
      </c>
      <c r="B761" s="20" t="s">
        <v>5779</v>
      </c>
      <c r="C761" s="8" t="s">
        <v>7359</v>
      </c>
      <c r="D761" s="8" t="s">
        <v>7668</v>
      </c>
    </row>
    <row r="762" spans="1:4" ht="15.5" x14ac:dyDescent="0.35">
      <c r="A762" s="20" t="s">
        <v>1610</v>
      </c>
      <c r="B762" s="20" t="s">
        <v>5780</v>
      </c>
      <c r="C762" s="8" t="s">
        <v>7359</v>
      </c>
      <c r="D762" s="8" t="s">
        <v>5464</v>
      </c>
    </row>
    <row r="763" spans="1:4" ht="15.5" x14ac:dyDescent="0.35">
      <c r="A763" s="20" t="s">
        <v>1609</v>
      </c>
      <c r="B763" s="20" t="s">
        <v>5781</v>
      </c>
      <c r="C763" s="8" t="s">
        <v>7360</v>
      </c>
      <c r="D763" s="8" t="s">
        <v>5162</v>
      </c>
    </row>
    <row r="764" spans="1:4" ht="15.5" x14ac:dyDescent="0.35">
      <c r="A764" s="20" t="s">
        <v>1608</v>
      </c>
      <c r="B764" s="20" t="s">
        <v>5782</v>
      </c>
      <c r="C764" s="8" t="s">
        <v>7359</v>
      </c>
      <c r="D764" s="8" t="s">
        <v>4808</v>
      </c>
    </row>
    <row r="765" spans="1:4" ht="15.5" x14ac:dyDescent="0.35">
      <c r="A765" s="20" t="s">
        <v>1607</v>
      </c>
      <c r="B765" s="20" t="s">
        <v>5783</v>
      </c>
      <c r="C765" s="8" t="s">
        <v>7359</v>
      </c>
      <c r="D765" s="8" t="s">
        <v>7669</v>
      </c>
    </row>
    <row r="766" spans="1:4" ht="15.5" x14ac:dyDescent="0.35">
      <c r="A766" s="20" t="s">
        <v>1606</v>
      </c>
      <c r="B766" s="20" t="s">
        <v>5784</v>
      </c>
      <c r="C766" s="8" t="s">
        <v>7359</v>
      </c>
      <c r="D766" s="8" t="s">
        <v>7670</v>
      </c>
    </row>
    <row r="767" spans="1:4" ht="15.5" x14ac:dyDescent="0.35">
      <c r="A767" s="20" t="s">
        <v>1605</v>
      </c>
      <c r="B767" s="20" t="s">
        <v>5785</v>
      </c>
      <c r="C767" s="8" t="s">
        <v>7359</v>
      </c>
      <c r="D767" s="8" t="s">
        <v>7671</v>
      </c>
    </row>
    <row r="768" spans="1:4" ht="15.5" x14ac:dyDescent="0.35">
      <c r="A768" s="20" t="s">
        <v>1604</v>
      </c>
      <c r="B768" s="20" t="s">
        <v>5786</v>
      </c>
      <c r="C768" s="8" t="s">
        <v>7359</v>
      </c>
      <c r="D768" s="8" t="s">
        <v>7672</v>
      </c>
    </row>
    <row r="769" spans="1:4" ht="15.5" x14ac:dyDescent="0.35">
      <c r="A769" s="20" t="s">
        <v>1603</v>
      </c>
      <c r="B769" s="20" t="s">
        <v>5787</v>
      </c>
      <c r="C769" s="8" t="s">
        <v>7359</v>
      </c>
      <c r="D769" s="8" t="s">
        <v>5788</v>
      </c>
    </row>
    <row r="770" spans="1:4" ht="15.5" x14ac:dyDescent="0.35">
      <c r="A770" s="20" t="s">
        <v>1602</v>
      </c>
      <c r="B770" s="20" t="s">
        <v>5789</v>
      </c>
      <c r="C770" s="8" t="s">
        <v>7359</v>
      </c>
      <c r="D770" s="8" t="s">
        <v>5222</v>
      </c>
    </row>
    <row r="771" spans="1:4" ht="15.5" x14ac:dyDescent="0.35">
      <c r="A771" s="20" t="s">
        <v>1601</v>
      </c>
      <c r="B771" s="20" t="s">
        <v>5790</v>
      </c>
      <c r="C771" s="8" t="s">
        <v>7359</v>
      </c>
      <c r="D771" s="8" t="s">
        <v>5268</v>
      </c>
    </row>
    <row r="772" spans="1:4" ht="15.5" x14ac:dyDescent="0.35">
      <c r="A772" s="20" t="s">
        <v>1600</v>
      </c>
      <c r="B772" s="20" t="s">
        <v>5791</v>
      </c>
      <c r="C772" s="8" t="s">
        <v>7360</v>
      </c>
      <c r="D772" s="8" t="s">
        <v>7361</v>
      </c>
    </row>
    <row r="773" spans="1:4" ht="15.5" x14ac:dyDescent="0.35">
      <c r="A773" s="20" t="s">
        <v>1599</v>
      </c>
      <c r="B773" s="20" t="s">
        <v>5792</v>
      </c>
      <c r="C773" s="8" t="s">
        <v>7360</v>
      </c>
      <c r="D773" s="8" t="s">
        <v>4993</v>
      </c>
    </row>
    <row r="774" spans="1:4" ht="15.5" x14ac:dyDescent="0.35">
      <c r="A774" s="20" t="s">
        <v>1598</v>
      </c>
      <c r="B774" s="20" t="s">
        <v>5793</v>
      </c>
      <c r="C774" s="8" t="s">
        <v>7360</v>
      </c>
      <c r="D774" s="8" t="s">
        <v>5020</v>
      </c>
    </row>
    <row r="775" spans="1:4" ht="15.5" x14ac:dyDescent="0.35">
      <c r="A775" s="20" t="s">
        <v>1597</v>
      </c>
      <c r="B775" s="20" t="s">
        <v>5794</v>
      </c>
      <c r="C775" s="8" t="s">
        <v>7360</v>
      </c>
      <c r="D775" s="8" t="s">
        <v>5113</v>
      </c>
    </row>
    <row r="776" spans="1:4" ht="15.5" x14ac:dyDescent="0.35">
      <c r="A776" s="20" t="s">
        <v>1596</v>
      </c>
      <c r="B776" s="20" t="s">
        <v>5795</v>
      </c>
      <c r="C776" s="8" t="s">
        <v>7360</v>
      </c>
      <c r="D776" s="8" t="s">
        <v>7673</v>
      </c>
    </row>
    <row r="777" spans="1:4" ht="15.5" x14ac:dyDescent="0.35">
      <c r="A777" s="20" t="s">
        <v>1595</v>
      </c>
      <c r="B777" s="20" t="s">
        <v>5796</v>
      </c>
      <c r="C777" s="8" t="s">
        <v>8284</v>
      </c>
      <c r="D777" s="8" t="s">
        <v>7697</v>
      </c>
    </row>
    <row r="778" spans="1:4" ht="15.5" x14ac:dyDescent="0.35">
      <c r="A778" s="20" t="s">
        <v>1594</v>
      </c>
      <c r="B778" s="20" t="s">
        <v>4869</v>
      </c>
      <c r="C778" s="8" t="s">
        <v>8284</v>
      </c>
      <c r="D778" s="8" t="s">
        <v>8308</v>
      </c>
    </row>
    <row r="779" spans="1:4" ht="15.5" x14ac:dyDescent="0.35">
      <c r="A779" s="20" t="s">
        <v>1593</v>
      </c>
      <c r="B779" s="20" t="s">
        <v>4980</v>
      </c>
      <c r="C779" s="8" t="s">
        <v>7359</v>
      </c>
      <c r="D779" s="8" t="s">
        <v>5797</v>
      </c>
    </row>
    <row r="780" spans="1:4" ht="15.5" x14ac:dyDescent="0.35">
      <c r="A780" s="20" t="s">
        <v>1592</v>
      </c>
      <c r="B780" s="20" t="s">
        <v>5798</v>
      </c>
      <c r="C780" s="8" t="s">
        <v>7360</v>
      </c>
      <c r="D780" s="8" t="s">
        <v>5086</v>
      </c>
    </row>
    <row r="781" spans="1:4" ht="15.5" x14ac:dyDescent="0.35">
      <c r="A781" s="20" t="s">
        <v>1591</v>
      </c>
      <c r="B781" s="20" t="s">
        <v>5799</v>
      </c>
      <c r="C781" s="8" t="s">
        <v>7359</v>
      </c>
      <c r="D781" s="8" t="s">
        <v>4930</v>
      </c>
    </row>
    <row r="782" spans="1:4" ht="15.5" x14ac:dyDescent="0.35">
      <c r="A782" s="20" t="s">
        <v>1590</v>
      </c>
      <c r="B782" s="20" t="s">
        <v>5800</v>
      </c>
      <c r="C782" s="8" t="s">
        <v>7360</v>
      </c>
      <c r="D782" s="8" t="s">
        <v>7674</v>
      </c>
    </row>
    <row r="783" spans="1:4" ht="15.5" x14ac:dyDescent="0.35">
      <c r="A783" s="20" t="s">
        <v>1589</v>
      </c>
      <c r="B783" s="20" t="s">
        <v>5669</v>
      </c>
      <c r="C783" s="8" t="s">
        <v>7359</v>
      </c>
      <c r="D783" s="8" t="s">
        <v>5801</v>
      </c>
    </row>
    <row r="784" spans="1:4" ht="15.5" x14ac:dyDescent="0.35">
      <c r="A784" s="20" t="s">
        <v>1588</v>
      </c>
      <c r="B784" s="20" t="s">
        <v>5802</v>
      </c>
      <c r="C784" s="8" t="s">
        <v>7359</v>
      </c>
      <c r="D784" s="8" t="s">
        <v>7675</v>
      </c>
    </row>
    <row r="785" spans="1:4" ht="15.5" x14ac:dyDescent="0.35">
      <c r="A785" s="20" t="s">
        <v>1587</v>
      </c>
      <c r="B785" s="20" t="s">
        <v>5803</v>
      </c>
      <c r="C785" s="8" t="s">
        <v>7359</v>
      </c>
      <c r="D785" s="8" t="s">
        <v>5804</v>
      </c>
    </row>
    <row r="786" spans="1:4" ht="15.5" x14ac:dyDescent="0.35">
      <c r="A786" s="20" t="s">
        <v>1586</v>
      </c>
      <c r="B786" s="20" t="s">
        <v>7327</v>
      </c>
      <c r="C786" s="8" t="s">
        <v>7359</v>
      </c>
      <c r="D786" s="8" t="s">
        <v>7676</v>
      </c>
    </row>
    <row r="787" spans="1:4" ht="15.5" x14ac:dyDescent="0.35">
      <c r="A787" s="20" t="s">
        <v>1585</v>
      </c>
      <c r="B787" s="20" t="s">
        <v>5807</v>
      </c>
      <c r="C787" s="8" t="s">
        <v>7359</v>
      </c>
      <c r="D787" s="8" t="s">
        <v>7677</v>
      </c>
    </row>
    <row r="788" spans="1:4" ht="15.5" x14ac:dyDescent="0.35">
      <c r="A788" s="20" t="s">
        <v>1584</v>
      </c>
      <c r="B788" s="20" t="s">
        <v>5808</v>
      </c>
      <c r="C788" s="8" t="s">
        <v>7359</v>
      </c>
      <c r="D788" s="8" t="s">
        <v>5809</v>
      </c>
    </row>
    <row r="789" spans="1:4" ht="15.5" x14ac:dyDescent="0.35">
      <c r="A789" s="20" t="s">
        <v>1583</v>
      </c>
      <c r="B789" s="20" t="s">
        <v>4818</v>
      </c>
      <c r="C789" s="8" t="s">
        <v>7360</v>
      </c>
      <c r="D789" s="8" t="s">
        <v>7678</v>
      </c>
    </row>
    <row r="790" spans="1:4" ht="15.5" x14ac:dyDescent="0.35">
      <c r="A790" s="20" t="s">
        <v>1582</v>
      </c>
      <c r="B790" s="20" t="s">
        <v>5810</v>
      </c>
      <c r="C790" s="8" t="s">
        <v>7360</v>
      </c>
      <c r="D790" s="8" t="s">
        <v>5811</v>
      </c>
    </row>
    <row r="791" spans="1:4" ht="15.5" x14ac:dyDescent="0.35">
      <c r="A791" s="20" t="s">
        <v>1581</v>
      </c>
      <c r="B791" s="20" t="s">
        <v>5812</v>
      </c>
      <c r="C791" s="8" t="s">
        <v>7360</v>
      </c>
      <c r="D791" s="8" t="s">
        <v>5329</v>
      </c>
    </row>
    <row r="792" spans="1:4" ht="15.5" x14ac:dyDescent="0.35">
      <c r="A792" s="20" t="s">
        <v>1580</v>
      </c>
      <c r="B792" s="20" t="s">
        <v>5813</v>
      </c>
      <c r="C792" s="8" t="s">
        <v>7359</v>
      </c>
      <c r="D792" s="8" t="s">
        <v>7400</v>
      </c>
    </row>
    <row r="793" spans="1:4" ht="15.5" x14ac:dyDescent="0.35">
      <c r="A793" s="20" t="s">
        <v>1579</v>
      </c>
      <c r="B793" s="20" t="s">
        <v>5814</v>
      </c>
      <c r="C793" s="8" t="s">
        <v>7359</v>
      </c>
      <c r="D793" s="8" t="s">
        <v>5815</v>
      </c>
    </row>
    <row r="794" spans="1:4" ht="15.5" x14ac:dyDescent="0.35">
      <c r="A794" s="20" t="s">
        <v>1578</v>
      </c>
      <c r="B794" s="20" t="s">
        <v>5816</v>
      </c>
      <c r="C794" s="8" t="s">
        <v>8284</v>
      </c>
      <c r="D794" s="8" t="s">
        <v>8309</v>
      </c>
    </row>
    <row r="795" spans="1:4" ht="15.5" x14ac:dyDescent="0.35">
      <c r="A795" s="20" t="s">
        <v>1577</v>
      </c>
      <c r="B795" s="20" t="s">
        <v>5817</v>
      </c>
      <c r="C795" s="8" t="s">
        <v>7360</v>
      </c>
      <c r="D795" s="8" t="s">
        <v>5818</v>
      </c>
    </row>
    <row r="796" spans="1:4" ht="15.5" x14ac:dyDescent="0.35">
      <c r="A796" s="20" t="s">
        <v>1576</v>
      </c>
      <c r="B796" s="20" t="s">
        <v>5819</v>
      </c>
      <c r="C796" s="8" t="s">
        <v>7359</v>
      </c>
      <c r="D796" s="8" t="s">
        <v>5058</v>
      </c>
    </row>
    <row r="797" spans="1:4" ht="15.5" x14ac:dyDescent="0.35">
      <c r="A797" s="20" t="s">
        <v>1575</v>
      </c>
      <c r="B797" s="20" t="s">
        <v>5820</v>
      </c>
      <c r="C797" s="8" t="s">
        <v>8284</v>
      </c>
      <c r="D797" s="8" t="s">
        <v>8074</v>
      </c>
    </row>
    <row r="798" spans="1:4" ht="15.5" x14ac:dyDescent="0.35">
      <c r="A798" s="20" t="s">
        <v>1574</v>
      </c>
      <c r="B798" s="20" t="s">
        <v>5822</v>
      </c>
      <c r="C798" s="8" t="s">
        <v>7359</v>
      </c>
      <c r="D798" s="8" t="s">
        <v>7679</v>
      </c>
    </row>
    <row r="799" spans="1:4" ht="15.5" x14ac:dyDescent="0.35">
      <c r="A799" s="20" t="s">
        <v>1573</v>
      </c>
      <c r="B799" s="20" t="s">
        <v>5823</v>
      </c>
      <c r="C799" s="8" t="s">
        <v>8284</v>
      </c>
      <c r="D799" s="8" t="s">
        <v>8310</v>
      </c>
    </row>
    <row r="800" spans="1:4" ht="15.5" x14ac:dyDescent="0.35">
      <c r="A800" s="20" t="s">
        <v>1572</v>
      </c>
      <c r="B800" s="20" t="s">
        <v>4813</v>
      </c>
      <c r="C800" s="8" t="s">
        <v>7359</v>
      </c>
      <c r="D800" s="8" t="s">
        <v>7680</v>
      </c>
    </row>
    <row r="801" spans="1:4" ht="15.5" x14ac:dyDescent="0.35">
      <c r="A801" s="20" t="s">
        <v>1571</v>
      </c>
      <c r="B801" s="20" t="s">
        <v>5824</v>
      </c>
      <c r="C801" s="8" t="s">
        <v>7359</v>
      </c>
      <c r="D801" s="8" t="s">
        <v>7681</v>
      </c>
    </row>
    <row r="802" spans="1:4" ht="15.5" x14ac:dyDescent="0.35">
      <c r="A802" s="20" t="s">
        <v>1570</v>
      </c>
      <c r="B802" s="20" t="s">
        <v>5825</v>
      </c>
      <c r="C802" s="8" t="s">
        <v>7359</v>
      </c>
      <c r="D802" s="8" t="s">
        <v>7682</v>
      </c>
    </row>
    <row r="803" spans="1:4" ht="15.5" x14ac:dyDescent="0.35">
      <c r="A803" s="20" t="s">
        <v>1569</v>
      </c>
      <c r="B803" s="20" t="s">
        <v>5826</v>
      </c>
      <c r="C803" s="8" t="s">
        <v>8284</v>
      </c>
      <c r="D803" s="8" t="s">
        <v>8311</v>
      </c>
    </row>
    <row r="804" spans="1:4" ht="15.5" x14ac:dyDescent="0.35">
      <c r="A804" s="20" t="s">
        <v>1568</v>
      </c>
      <c r="B804" s="20" t="s">
        <v>5179</v>
      </c>
      <c r="C804" s="8" t="s">
        <v>7359</v>
      </c>
      <c r="D804" s="8" t="s">
        <v>5405</v>
      </c>
    </row>
    <row r="805" spans="1:4" ht="15.5" x14ac:dyDescent="0.35">
      <c r="A805" s="20" t="s">
        <v>1567</v>
      </c>
      <c r="B805" s="20" t="s">
        <v>5827</v>
      </c>
      <c r="C805" s="8" t="s">
        <v>7359</v>
      </c>
      <c r="D805" s="8" t="s">
        <v>5405</v>
      </c>
    </row>
    <row r="806" spans="1:4" ht="15.5" x14ac:dyDescent="0.35">
      <c r="A806" s="20" t="s">
        <v>1566</v>
      </c>
      <c r="B806" s="20" t="s">
        <v>5828</v>
      </c>
      <c r="C806" s="8" t="s">
        <v>7360</v>
      </c>
      <c r="D806" s="8" t="s">
        <v>5829</v>
      </c>
    </row>
    <row r="807" spans="1:4" ht="15.5" x14ac:dyDescent="0.35">
      <c r="A807" s="20" t="s">
        <v>1565</v>
      </c>
      <c r="B807" s="20" t="s">
        <v>5830</v>
      </c>
      <c r="C807" s="8" t="s">
        <v>7360</v>
      </c>
      <c r="D807" s="8" t="s">
        <v>4764</v>
      </c>
    </row>
    <row r="808" spans="1:4" ht="15.5" x14ac:dyDescent="0.35">
      <c r="A808" s="20" t="s">
        <v>1564</v>
      </c>
      <c r="B808" s="20" t="s">
        <v>5831</v>
      </c>
      <c r="C808" s="8" t="s">
        <v>7360</v>
      </c>
      <c r="D808" s="8" t="s">
        <v>5832</v>
      </c>
    </row>
    <row r="809" spans="1:4" ht="15.5" x14ac:dyDescent="0.35">
      <c r="A809" s="20" t="s">
        <v>1563</v>
      </c>
      <c r="B809" s="20" t="s">
        <v>5833</v>
      </c>
      <c r="C809" s="8" t="s">
        <v>7360</v>
      </c>
      <c r="D809" s="8" t="s">
        <v>7683</v>
      </c>
    </row>
    <row r="810" spans="1:4" ht="15.5" x14ac:dyDescent="0.35">
      <c r="A810" s="20" t="s">
        <v>1562</v>
      </c>
      <c r="B810" s="20" t="s">
        <v>5834</v>
      </c>
      <c r="C810" s="8" t="s">
        <v>8284</v>
      </c>
      <c r="D810" s="8" t="s">
        <v>8312</v>
      </c>
    </row>
    <row r="811" spans="1:4" ht="15.5" x14ac:dyDescent="0.35">
      <c r="A811" s="20" t="s">
        <v>1561</v>
      </c>
      <c r="B811" s="20" t="s">
        <v>5835</v>
      </c>
      <c r="C811" s="8" t="s">
        <v>7360</v>
      </c>
      <c r="D811" s="8" t="s">
        <v>7684</v>
      </c>
    </row>
    <row r="812" spans="1:4" ht="15.5" x14ac:dyDescent="0.35">
      <c r="A812" s="20" t="s">
        <v>1560</v>
      </c>
      <c r="B812" s="20" t="s">
        <v>5836</v>
      </c>
      <c r="C812" s="8" t="s">
        <v>7360</v>
      </c>
      <c r="D812" s="8" t="s">
        <v>4957</v>
      </c>
    </row>
    <row r="813" spans="1:4" ht="15.5" x14ac:dyDescent="0.35">
      <c r="A813" s="20" t="s">
        <v>1559</v>
      </c>
      <c r="B813" s="20" t="s">
        <v>5348</v>
      </c>
      <c r="C813" s="8" t="s">
        <v>7360</v>
      </c>
      <c r="D813" s="8" t="s">
        <v>5837</v>
      </c>
    </row>
    <row r="814" spans="1:4" ht="15.5" x14ac:dyDescent="0.35">
      <c r="A814" s="20" t="s">
        <v>1558</v>
      </c>
      <c r="B814" s="20" t="s">
        <v>5838</v>
      </c>
      <c r="C814" s="8" t="s">
        <v>7360</v>
      </c>
      <c r="D814" s="8" t="s">
        <v>5570</v>
      </c>
    </row>
    <row r="815" spans="1:4" ht="15.5" x14ac:dyDescent="0.35">
      <c r="A815" s="20" t="s">
        <v>1557</v>
      </c>
      <c r="B815" s="20" t="s">
        <v>5839</v>
      </c>
      <c r="C815" s="8" t="s">
        <v>7360</v>
      </c>
      <c r="D815" s="8" t="s">
        <v>7685</v>
      </c>
    </row>
    <row r="816" spans="1:4" ht="15.5" x14ac:dyDescent="0.35">
      <c r="A816" s="20" t="s">
        <v>1556</v>
      </c>
      <c r="B816" s="20" t="s">
        <v>5840</v>
      </c>
      <c r="C816" s="8" t="s">
        <v>7360</v>
      </c>
      <c r="D816" s="8" t="s">
        <v>5841</v>
      </c>
    </row>
    <row r="817" spans="1:4" ht="15.5" x14ac:dyDescent="0.35">
      <c r="A817" s="20" t="s">
        <v>1555</v>
      </c>
      <c r="B817" s="20" t="s">
        <v>5842</v>
      </c>
      <c r="C817" s="8" t="s">
        <v>7360</v>
      </c>
      <c r="D817" s="8" t="s">
        <v>5706</v>
      </c>
    </row>
    <row r="818" spans="1:4" ht="15.5" x14ac:dyDescent="0.35">
      <c r="A818" s="20" t="s">
        <v>1554</v>
      </c>
      <c r="B818" s="20" t="s">
        <v>5843</v>
      </c>
      <c r="C818" s="8" t="s">
        <v>7360</v>
      </c>
      <c r="D818" s="8" t="s">
        <v>7686</v>
      </c>
    </row>
    <row r="819" spans="1:4" ht="15.5" x14ac:dyDescent="0.35">
      <c r="A819" s="20" t="s">
        <v>1553</v>
      </c>
      <c r="B819" s="20" t="s">
        <v>5221</v>
      </c>
      <c r="C819" s="8" t="s">
        <v>7360</v>
      </c>
      <c r="D819" s="8" t="s">
        <v>5340</v>
      </c>
    </row>
    <row r="820" spans="1:4" ht="15.5" x14ac:dyDescent="0.35">
      <c r="A820" s="20" t="s">
        <v>1552</v>
      </c>
      <c r="B820" s="20" t="s">
        <v>5844</v>
      </c>
      <c r="C820" s="8" t="s">
        <v>7360</v>
      </c>
      <c r="D820" s="8" t="s">
        <v>5845</v>
      </c>
    </row>
    <row r="821" spans="1:4" ht="15.5" x14ac:dyDescent="0.35">
      <c r="A821" s="20" t="s">
        <v>1551</v>
      </c>
      <c r="B821" s="20" t="s">
        <v>5846</v>
      </c>
      <c r="C821" s="8" t="s">
        <v>7359</v>
      </c>
      <c r="D821" s="8" t="s">
        <v>5582</v>
      </c>
    </row>
    <row r="822" spans="1:4" ht="15.5" x14ac:dyDescent="0.35">
      <c r="A822" s="20" t="s">
        <v>1550</v>
      </c>
      <c r="B822" s="20" t="s">
        <v>5847</v>
      </c>
      <c r="C822" s="8" t="s">
        <v>7360</v>
      </c>
      <c r="D822" s="8" t="s">
        <v>7687</v>
      </c>
    </row>
    <row r="823" spans="1:4" ht="15.5" x14ac:dyDescent="0.35">
      <c r="A823" s="20" t="s">
        <v>1549</v>
      </c>
      <c r="B823" s="20" t="s">
        <v>5849</v>
      </c>
      <c r="C823" s="8" t="s">
        <v>7360</v>
      </c>
      <c r="D823" s="8" t="s">
        <v>7688</v>
      </c>
    </row>
    <row r="824" spans="1:4" ht="15.5" x14ac:dyDescent="0.35">
      <c r="A824" s="20" t="s">
        <v>1548</v>
      </c>
      <c r="B824" s="20" t="s">
        <v>5850</v>
      </c>
      <c r="C824" s="8" t="s">
        <v>7360</v>
      </c>
      <c r="D824" s="8" t="s">
        <v>4819</v>
      </c>
    </row>
    <row r="825" spans="1:4" ht="15.5" x14ac:dyDescent="0.35">
      <c r="A825" s="20" t="s">
        <v>1547</v>
      </c>
      <c r="B825" s="20" t="s">
        <v>5696</v>
      </c>
      <c r="C825" s="8" t="s">
        <v>7360</v>
      </c>
      <c r="D825" s="8" t="s">
        <v>5851</v>
      </c>
    </row>
    <row r="826" spans="1:4" ht="15.5" x14ac:dyDescent="0.35">
      <c r="A826" s="20" t="s">
        <v>1546</v>
      </c>
      <c r="B826" s="20" t="s">
        <v>5852</v>
      </c>
      <c r="C826" s="8" t="s">
        <v>7360</v>
      </c>
      <c r="D826" s="8" t="s">
        <v>7689</v>
      </c>
    </row>
    <row r="827" spans="1:4" ht="15.5" x14ac:dyDescent="0.35">
      <c r="A827" s="20" t="s">
        <v>1545</v>
      </c>
      <c r="B827" s="20" t="s">
        <v>5853</v>
      </c>
      <c r="C827" s="8" t="s">
        <v>7359</v>
      </c>
      <c r="D827" s="8" t="s">
        <v>7690</v>
      </c>
    </row>
    <row r="828" spans="1:4" ht="15.5" x14ac:dyDescent="0.35">
      <c r="A828" s="20" t="s">
        <v>1544</v>
      </c>
      <c r="B828" s="20" t="s">
        <v>5854</v>
      </c>
      <c r="C828" s="8" t="s">
        <v>7359</v>
      </c>
      <c r="D828" s="8" t="s">
        <v>5855</v>
      </c>
    </row>
    <row r="829" spans="1:4" ht="15.5" x14ac:dyDescent="0.35">
      <c r="A829" s="20" t="s">
        <v>1543</v>
      </c>
      <c r="B829" s="20" t="s">
        <v>4813</v>
      </c>
      <c r="C829" s="8" t="s">
        <v>8284</v>
      </c>
      <c r="D829" s="8" t="s">
        <v>8313</v>
      </c>
    </row>
    <row r="830" spans="1:4" ht="15.5" x14ac:dyDescent="0.35">
      <c r="A830" s="20" t="s">
        <v>1542</v>
      </c>
      <c r="B830" s="20" t="s">
        <v>5484</v>
      </c>
      <c r="C830" s="8" t="s">
        <v>8284</v>
      </c>
      <c r="D830" s="8" t="s">
        <v>8314</v>
      </c>
    </row>
    <row r="831" spans="1:4" ht="15.5" x14ac:dyDescent="0.35">
      <c r="A831" s="20" t="s">
        <v>1541</v>
      </c>
      <c r="B831" s="20" t="s">
        <v>5856</v>
      </c>
      <c r="C831" s="8" t="s">
        <v>8284</v>
      </c>
      <c r="D831" s="8" t="s">
        <v>8315</v>
      </c>
    </row>
    <row r="832" spans="1:4" ht="15.5" x14ac:dyDescent="0.35">
      <c r="A832" s="20" t="s">
        <v>1540</v>
      </c>
      <c r="B832" s="20" t="s">
        <v>5857</v>
      </c>
      <c r="C832" s="8" t="s">
        <v>7360</v>
      </c>
      <c r="D832" s="8" t="s">
        <v>4993</v>
      </c>
    </row>
    <row r="833" spans="1:4" ht="15.5" x14ac:dyDescent="0.35">
      <c r="A833" s="20" t="s">
        <v>1539</v>
      </c>
      <c r="B833" s="20" t="s">
        <v>5858</v>
      </c>
      <c r="C833" s="8" t="s">
        <v>7360</v>
      </c>
      <c r="D833" s="8" t="s">
        <v>7691</v>
      </c>
    </row>
    <row r="834" spans="1:4" ht="15.5" x14ac:dyDescent="0.35">
      <c r="A834" s="20" t="s">
        <v>1538</v>
      </c>
      <c r="B834" s="20" t="s">
        <v>5859</v>
      </c>
      <c r="C834" s="8" t="s">
        <v>7360</v>
      </c>
      <c r="D834" s="8" t="s">
        <v>7692</v>
      </c>
    </row>
    <row r="835" spans="1:4" ht="15.5" x14ac:dyDescent="0.35">
      <c r="A835" s="20" t="s">
        <v>1537</v>
      </c>
      <c r="B835" s="20" t="s">
        <v>5860</v>
      </c>
      <c r="C835" s="8" t="s">
        <v>8284</v>
      </c>
      <c r="D835" s="8" t="s">
        <v>5694</v>
      </c>
    </row>
    <row r="836" spans="1:4" ht="15.5" x14ac:dyDescent="0.35">
      <c r="A836" s="20" t="s">
        <v>1536</v>
      </c>
      <c r="B836" s="20" t="s">
        <v>5861</v>
      </c>
      <c r="C836" s="8" t="s">
        <v>7359</v>
      </c>
      <c r="D836" s="8" t="s">
        <v>7693</v>
      </c>
    </row>
    <row r="837" spans="1:4" ht="15.5" x14ac:dyDescent="0.35">
      <c r="A837" s="20" t="s">
        <v>1535</v>
      </c>
      <c r="B837" s="20" t="s">
        <v>5105</v>
      </c>
      <c r="C837" s="8" t="s">
        <v>7359</v>
      </c>
      <c r="D837" s="8" t="s">
        <v>7694</v>
      </c>
    </row>
    <row r="838" spans="1:4" ht="15.5" x14ac:dyDescent="0.35">
      <c r="A838" s="20" t="s">
        <v>1534</v>
      </c>
      <c r="B838" s="20" t="s">
        <v>5862</v>
      </c>
      <c r="C838" s="8" t="s">
        <v>7359</v>
      </c>
      <c r="D838" s="8" t="s">
        <v>5863</v>
      </c>
    </row>
    <row r="839" spans="1:4" ht="15.5" x14ac:dyDescent="0.35">
      <c r="A839" s="20" t="s">
        <v>1533</v>
      </c>
      <c r="B839" s="20" t="s">
        <v>5623</v>
      </c>
      <c r="C839" s="8" t="s">
        <v>7360</v>
      </c>
      <c r="D839" s="8" t="s">
        <v>7589</v>
      </c>
    </row>
    <row r="840" spans="1:4" ht="15.5" x14ac:dyDescent="0.35">
      <c r="A840" s="20" t="s">
        <v>1532</v>
      </c>
      <c r="B840" s="20" t="s">
        <v>5864</v>
      </c>
      <c r="C840" s="8" t="s">
        <v>7359</v>
      </c>
      <c r="D840" s="8" t="s">
        <v>4959</v>
      </c>
    </row>
    <row r="841" spans="1:4" ht="15.5" x14ac:dyDescent="0.35">
      <c r="A841" s="20" t="s">
        <v>1531</v>
      </c>
      <c r="B841" s="20" t="s">
        <v>5865</v>
      </c>
      <c r="C841" s="8" t="s">
        <v>7359</v>
      </c>
      <c r="D841" s="8" t="s">
        <v>7695</v>
      </c>
    </row>
    <row r="842" spans="1:4" ht="15.5" x14ac:dyDescent="0.35">
      <c r="A842" s="20" t="s">
        <v>1530</v>
      </c>
      <c r="B842" s="20" t="s">
        <v>5866</v>
      </c>
      <c r="C842" s="8" t="s">
        <v>7359</v>
      </c>
      <c r="D842" s="8" t="s">
        <v>7696</v>
      </c>
    </row>
    <row r="843" spans="1:4" ht="15.5" x14ac:dyDescent="0.35">
      <c r="A843" s="20" t="s">
        <v>1529</v>
      </c>
      <c r="B843" s="20" t="s">
        <v>5867</v>
      </c>
      <c r="C843" s="8" t="s">
        <v>7359</v>
      </c>
      <c r="D843" s="8" t="s">
        <v>7697</v>
      </c>
    </row>
    <row r="844" spans="1:4" ht="15.5" x14ac:dyDescent="0.35">
      <c r="A844" s="20" t="s">
        <v>1528</v>
      </c>
      <c r="B844" s="20" t="s">
        <v>5868</v>
      </c>
      <c r="C844" s="8" t="s">
        <v>7359</v>
      </c>
      <c r="D844" s="8" t="s">
        <v>7698</v>
      </c>
    </row>
    <row r="845" spans="1:4" ht="15.5" x14ac:dyDescent="0.35">
      <c r="A845" s="20" t="s">
        <v>1527</v>
      </c>
      <c r="B845" s="20" t="s">
        <v>4990</v>
      </c>
      <c r="C845" s="8" t="s">
        <v>7359</v>
      </c>
      <c r="D845" s="8" t="s">
        <v>7574</v>
      </c>
    </row>
    <row r="846" spans="1:4" ht="15.5" x14ac:dyDescent="0.35">
      <c r="A846" s="20" t="s">
        <v>1526</v>
      </c>
      <c r="B846" s="20" t="s">
        <v>5869</v>
      </c>
      <c r="C846" s="8" t="s">
        <v>8284</v>
      </c>
      <c r="D846" s="8" t="s">
        <v>8316</v>
      </c>
    </row>
    <row r="847" spans="1:4" ht="15.5" x14ac:dyDescent="0.35">
      <c r="A847" s="20" t="s">
        <v>1525</v>
      </c>
      <c r="B847" s="20" t="s">
        <v>5870</v>
      </c>
      <c r="C847" s="8" t="s">
        <v>7359</v>
      </c>
      <c r="D847" s="8" t="s">
        <v>5871</v>
      </c>
    </row>
    <row r="848" spans="1:4" ht="15.5" x14ac:dyDescent="0.35">
      <c r="A848" s="20" t="s">
        <v>1524</v>
      </c>
      <c r="B848" s="20" t="s">
        <v>5872</v>
      </c>
      <c r="C848" s="8" t="s">
        <v>7359</v>
      </c>
      <c r="D848" s="8" t="s">
        <v>7699</v>
      </c>
    </row>
    <row r="849" spans="1:4" ht="15.5" x14ac:dyDescent="0.35">
      <c r="A849" s="20" t="s">
        <v>1523</v>
      </c>
      <c r="B849" s="20" t="s">
        <v>5873</v>
      </c>
      <c r="C849" s="8" t="s">
        <v>7359</v>
      </c>
      <c r="D849" s="8" t="s">
        <v>5558</v>
      </c>
    </row>
    <row r="850" spans="1:4" ht="15.5" x14ac:dyDescent="0.35">
      <c r="A850" s="20" t="s">
        <v>1522</v>
      </c>
      <c r="B850" s="20" t="s">
        <v>5874</v>
      </c>
      <c r="C850" s="8" t="s">
        <v>7360</v>
      </c>
      <c r="D850" s="8" t="s">
        <v>4838</v>
      </c>
    </row>
    <row r="851" spans="1:4" ht="15.5" x14ac:dyDescent="0.35">
      <c r="A851" s="20" t="s">
        <v>1521</v>
      </c>
      <c r="B851" s="20" t="s">
        <v>5875</v>
      </c>
      <c r="C851" s="8" t="s">
        <v>7360</v>
      </c>
      <c r="D851" s="8" t="s">
        <v>4826</v>
      </c>
    </row>
    <row r="852" spans="1:4" ht="15.5" x14ac:dyDescent="0.35">
      <c r="A852" s="20" t="s">
        <v>1520</v>
      </c>
      <c r="B852" s="20" t="s">
        <v>5876</v>
      </c>
      <c r="C852" s="8" t="s">
        <v>7359</v>
      </c>
      <c r="D852" s="8" t="s">
        <v>7700</v>
      </c>
    </row>
    <row r="853" spans="1:4" ht="15.5" x14ac:dyDescent="0.35">
      <c r="A853" s="20" t="s">
        <v>1519</v>
      </c>
      <c r="B853" s="20" t="s">
        <v>5877</v>
      </c>
      <c r="C853" s="8" t="s">
        <v>8284</v>
      </c>
      <c r="D853" s="8" t="s">
        <v>5054</v>
      </c>
    </row>
    <row r="854" spans="1:4" ht="15.5" x14ac:dyDescent="0.35">
      <c r="A854" s="20" t="s">
        <v>1518</v>
      </c>
      <c r="B854" s="20" t="s">
        <v>5040</v>
      </c>
      <c r="C854" s="8" t="s">
        <v>7360</v>
      </c>
      <c r="D854" s="8" t="s">
        <v>4886</v>
      </c>
    </row>
    <row r="855" spans="1:4" ht="15.5" x14ac:dyDescent="0.35">
      <c r="A855" s="20" t="s">
        <v>1517</v>
      </c>
      <c r="B855" s="20" t="s">
        <v>5878</v>
      </c>
      <c r="C855" s="8" t="s">
        <v>7360</v>
      </c>
      <c r="D855" s="8" t="s">
        <v>7701</v>
      </c>
    </row>
    <row r="856" spans="1:4" ht="15.5" x14ac:dyDescent="0.35">
      <c r="A856" s="20" t="s">
        <v>1516</v>
      </c>
      <c r="B856" s="20" t="s">
        <v>5880</v>
      </c>
      <c r="C856" s="8" t="s">
        <v>7360</v>
      </c>
      <c r="D856" s="8" t="s">
        <v>5116</v>
      </c>
    </row>
    <row r="857" spans="1:4" ht="15.5" x14ac:dyDescent="0.35">
      <c r="A857" s="20" t="s">
        <v>1515</v>
      </c>
      <c r="B857" s="20" t="s">
        <v>5881</v>
      </c>
      <c r="C857" s="8" t="s">
        <v>7360</v>
      </c>
      <c r="D857" s="8" t="s">
        <v>7702</v>
      </c>
    </row>
    <row r="858" spans="1:4" ht="15.5" x14ac:dyDescent="0.35">
      <c r="A858" s="20" t="s">
        <v>1514</v>
      </c>
      <c r="B858" s="20" t="s">
        <v>5882</v>
      </c>
      <c r="C858" s="8" t="s">
        <v>7359</v>
      </c>
      <c r="D858" s="8" t="s">
        <v>7703</v>
      </c>
    </row>
    <row r="859" spans="1:4" ht="15.5" x14ac:dyDescent="0.35">
      <c r="A859" s="20" t="s">
        <v>1513</v>
      </c>
      <c r="B859" s="20" t="s">
        <v>5883</v>
      </c>
      <c r="C859" s="8" t="s">
        <v>7359</v>
      </c>
      <c r="D859" s="8" t="s">
        <v>5405</v>
      </c>
    </row>
    <row r="860" spans="1:4" ht="15.5" x14ac:dyDescent="0.35">
      <c r="A860" s="20" t="s">
        <v>1512</v>
      </c>
      <c r="B860" s="20" t="s">
        <v>5884</v>
      </c>
      <c r="C860" s="8" t="s">
        <v>7359</v>
      </c>
      <c r="D860" s="8" t="s">
        <v>7704</v>
      </c>
    </row>
    <row r="861" spans="1:4" ht="15.5" x14ac:dyDescent="0.35">
      <c r="A861" s="20" t="s">
        <v>1511</v>
      </c>
      <c r="B861" s="20" t="s">
        <v>5885</v>
      </c>
      <c r="C861" s="8" t="s">
        <v>7359</v>
      </c>
      <c r="D861" s="8" t="s">
        <v>7705</v>
      </c>
    </row>
    <row r="862" spans="1:4" ht="15.5" x14ac:dyDescent="0.35">
      <c r="A862" s="20" t="s">
        <v>1510</v>
      </c>
      <c r="B862" s="20" t="s">
        <v>5886</v>
      </c>
      <c r="C862" s="8" t="s">
        <v>7360</v>
      </c>
      <c r="D862" s="8" t="s">
        <v>4838</v>
      </c>
    </row>
    <row r="863" spans="1:4" ht="15.5" x14ac:dyDescent="0.35">
      <c r="A863" s="20" t="s">
        <v>1509</v>
      </c>
      <c r="B863" s="20" t="s">
        <v>5887</v>
      </c>
      <c r="C863" s="8" t="s">
        <v>7359</v>
      </c>
      <c r="D863" s="8" t="s">
        <v>5263</v>
      </c>
    </row>
    <row r="864" spans="1:4" ht="15.5" x14ac:dyDescent="0.35">
      <c r="A864" s="20" t="s">
        <v>1508</v>
      </c>
      <c r="B864" s="20" t="s">
        <v>5888</v>
      </c>
      <c r="C864" s="8" t="s">
        <v>7360</v>
      </c>
      <c r="D864" s="8" t="s">
        <v>7706</v>
      </c>
    </row>
    <row r="865" spans="1:4" ht="15.5" x14ac:dyDescent="0.35">
      <c r="A865" s="20" t="s">
        <v>1507</v>
      </c>
      <c r="B865" s="20" t="s">
        <v>5889</v>
      </c>
      <c r="C865" s="8" t="s">
        <v>7360</v>
      </c>
      <c r="D865" s="8" t="s">
        <v>7707</v>
      </c>
    </row>
    <row r="866" spans="1:4" ht="15.5" x14ac:dyDescent="0.35">
      <c r="A866" s="20" t="s">
        <v>1506</v>
      </c>
      <c r="B866" s="20" t="s">
        <v>5890</v>
      </c>
      <c r="C866" s="8" t="s">
        <v>7360</v>
      </c>
      <c r="D866" s="8" t="s">
        <v>7390</v>
      </c>
    </row>
    <row r="867" spans="1:4" ht="15.5" x14ac:dyDescent="0.35">
      <c r="A867" s="20" t="s">
        <v>1505</v>
      </c>
      <c r="B867" s="20" t="s">
        <v>5891</v>
      </c>
      <c r="C867" s="8" t="s">
        <v>8284</v>
      </c>
      <c r="D867" s="8" t="s">
        <v>8317</v>
      </c>
    </row>
    <row r="868" spans="1:4" ht="15.5" x14ac:dyDescent="0.35">
      <c r="A868" s="20" t="s">
        <v>1504</v>
      </c>
      <c r="B868" s="20" t="s">
        <v>5892</v>
      </c>
      <c r="C868" s="8" t="s">
        <v>7360</v>
      </c>
      <c r="D868" s="8" t="s">
        <v>5893</v>
      </c>
    </row>
    <row r="869" spans="1:4" ht="15.5" x14ac:dyDescent="0.35">
      <c r="A869" s="20" t="s">
        <v>1503</v>
      </c>
      <c r="B869" s="20" t="s">
        <v>5894</v>
      </c>
      <c r="C869" s="8" t="s">
        <v>7360</v>
      </c>
      <c r="D869" s="8" t="s">
        <v>4927</v>
      </c>
    </row>
    <row r="870" spans="1:4" ht="15.5" x14ac:dyDescent="0.35">
      <c r="A870" s="20" t="s">
        <v>1502</v>
      </c>
      <c r="B870" s="20" t="s">
        <v>5895</v>
      </c>
      <c r="C870" s="8" t="s">
        <v>7360</v>
      </c>
      <c r="D870" s="8" t="s">
        <v>4771</v>
      </c>
    </row>
    <row r="871" spans="1:4" ht="15.5" x14ac:dyDescent="0.35">
      <c r="A871" s="20" t="s">
        <v>1501</v>
      </c>
      <c r="B871" s="20" t="s">
        <v>5896</v>
      </c>
      <c r="C871" s="8" t="s">
        <v>7360</v>
      </c>
      <c r="D871" s="8" t="s">
        <v>7708</v>
      </c>
    </row>
    <row r="872" spans="1:4" ht="15.5" x14ac:dyDescent="0.35">
      <c r="A872" s="20" t="s">
        <v>1500</v>
      </c>
      <c r="B872" s="20" t="s">
        <v>5897</v>
      </c>
      <c r="C872" s="8" t="s">
        <v>8284</v>
      </c>
      <c r="D872" s="8" t="s">
        <v>8318</v>
      </c>
    </row>
    <row r="873" spans="1:4" ht="15.5" x14ac:dyDescent="0.35">
      <c r="A873" s="20" t="s">
        <v>1499</v>
      </c>
      <c r="B873" s="20" t="s">
        <v>5898</v>
      </c>
      <c r="C873" s="8" t="s">
        <v>7359</v>
      </c>
      <c r="D873" s="8" t="s">
        <v>7709</v>
      </c>
    </row>
    <row r="874" spans="1:4" ht="15.5" x14ac:dyDescent="0.35">
      <c r="A874" s="20" t="s">
        <v>1498</v>
      </c>
      <c r="B874" s="20" t="s">
        <v>5899</v>
      </c>
      <c r="C874" s="8" t="s">
        <v>8284</v>
      </c>
      <c r="D874" s="8" t="s">
        <v>4930</v>
      </c>
    </row>
    <row r="875" spans="1:4" ht="15.5" x14ac:dyDescent="0.35">
      <c r="A875" s="20" t="s">
        <v>1497</v>
      </c>
      <c r="B875" s="20" t="s">
        <v>5900</v>
      </c>
      <c r="C875" s="8" t="s">
        <v>7359</v>
      </c>
      <c r="D875" s="8" t="s">
        <v>7710</v>
      </c>
    </row>
    <row r="876" spans="1:4" ht="15.5" x14ac:dyDescent="0.35">
      <c r="A876" s="20" t="s">
        <v>1496</v>
      </c>
      <c r="B876" s="20" t="s">
        <v>5902</v>
      </c>
      <c r="C876" s="8" t="s">
        <v>7359</v>
      </c>
      <c r="D876" s="8" t="s">
        <v>5903</v>
      </c>
    </row>
    <row r="877" spans="1:4" ht="15.5" x14ac:dyDescent="0.35">
      <c r="A877" s="20" t="s">
        <v>1495</v>
      </c>
      <c r="B877" s="20" t="s">
        <v>5904</v>
      </c>
      <c r="C877" s="8" t="s">
        <v>7359</v>
      </c>
      <c r="D877" s="8" t="s">
        <v>5905</v>
      </c>
    </row>
    <row r="878" spans="1:4" ht="15.5" x14ac:dyDescent="0.35">
      <c r="A878" s="20" t="s">
        <v>1494</v>
      </c>
      <c r="B878" s="20" t="s">
        <v>5906</v>
      </c>
      <c r="C878" s="8" t="s">
        <v>8284</v>
      </c>
      <c r="D878" s="8" t="s">
        <v>5388</v>
      </c>
    </row>
    <row r="879" spans="1:4" ht="15.5" x14ac:dyDescent="0.35">
      <c r="A879" s="20" t="s">
        <v>1493</v>
      </c>
      <c r="B879" s="20" t="s">
        <v>5907</v>
      </c>
      <c r="C879" s="8" t="s">
        <v>8284</v>
      </c>
      <c r="D879" s="8" t="s">
        <v>7955</v>
      </c>
    </row>
    <row r="880" spans="1:4" ht="15.5" x14ac:dyDescent="0.35">
      <c r="A880" s="20" t="s">
        <v>1492</v>
      </c>
      <c r="B880" s="20" t="s">
        <v>7328</v>
      </c>
      <c r="C880" s="8" t="s">
        <v>7359</v>
      </c>
      <c r="D880" s="8" t="s">
        <v>5908</v>
      </c>
    </row>
    <row r="881" spans="1:4" ht="15.5" x14ac:dyDescent="0.35">
      <c r="A881" s="20" t="s">
        <v>1491</v>
      </c>
      <c r="B881" s="20" t="s">
        <v>5909</v>
      </c>
      <c r="C881" s="8" t="s">
        <v>7359</v>
      </c>
      <c r="D881" s="8" t="s">
        <v>7711</v>
      </c>
    </row>
    <row r="882" spans="1:4" ht="15.5" x14ac:dyDescent="0.35">
      <c r="A882" s="20" t="s">
        <v>1490</v>
      </c>
      <c r="B882" s="20" t="s">
        <v>5910</v>
      </c>
      <c r="C882" s="8" t="s">
        <v>7359</v>
      </c>
      <c r="D882" s="8" t="s">
        <v>5911</v>
      </c>
    </row>
    <row r="883" spans="1:4" ht="15.5" x14ac:dyDescent="0.35">
      <c r="A883" s="20" t="s">
        <v>1489</v>
      </c>
      <c r="B883" s="20" t="s">
        <v>5912</v>
      </c>
      <c r="C883" s="8" t="s">
        <v>7359</v>
      </c>
      <c r="D883" s="8" t="s">
        <v>5188</v>
      </c>
    </row>
    <row r="884" spans="1:4" ht="15.5" x14ac:dyDescent="0.35">
      <c r="A884" s="20" t="s">
        <v>1488</v>
      </c>
      <c r="B884" s="20" t="s">
        <v>5913</v>
      </c>
      <c r="C884" s="8" t="s">
        <v>7359</v>
      </c>
      <c r="D884" s="8" t="s">
        <v>7712</v>
      </c>
    </row>
    <row r="885" spans="1:4" ht="15.5" x14ac:dyDescent="0.35">
      <c r="A885" s="20" t="s">
        <v>1487</v>
      </c>
      <c r="B885" s="20" t="s">
        <v>5914</v>
      </c>
      <c r="C885" s="8" t="s">
        <v>7359</v>
      </c>
      <c r="D885" s="8" t="s">
        <v>5915</v>
      </c>
    </row>
    <row r="886" spans="1:4" ht="15.5" x14ac:dyDescent="0.35">
      <c r="A886" s="20" t="s">
        <v>1486</v>
      </c>
      <c r="B886" s="20" t="s">
        <v>5916</v>
      </c>
      <c r="C886" s="8" t="s">
        <v>7359</v>
      </c>
      <c r="D886" s="8" t="s">
        <v>7713</v>
      </c>
    </row>
    <row r="887" spans="1:4" ht="15.5" x14ac:dyDescent="0.35">
      <c r="A887" s="20" t="s">
        <v>1485</v>
      </c>
      <c r="B887" s="20" t="s">
        <v>7329</v>
      </c>
      <c r="C887" s="8" t="s">
        <v>7359</v>
      </c>
      <c r="D887" s="8" t="s">
        <v>5917</v>
      </c>
    </row>
    <row r="888" spans="1:4" ht="15.5" x14ac:dyDescent="0.35">
      <c r="A888" s="20" t="s">
        <v>1484</v>
      </c>
      <c r="B888" s="20" t="s">
        <v>5918</v>
      </c>
      <c r="C888" s="8" t="s">
        <v>7359</v>
      </c>
      <c r="D888" s="8" t="s">
        <v>7714</v>
      </c>
    </row>
    <row r="889" spans="1:4" ht="15.5" x14ac:dyDescent="0.35">
      <c r="A889" s="20" t="s">
        <v>1483</v>
      </c>
      <c r="B889" s="20" t="s">
        <v>5919</v>
      </c>
      <c r="C889" s="8" t="s">
        <v>8284</v>
      </c>
      <c r="D889" s="8" t="s">
        <v>8319</v>
      </c>
    </row>
    <row r="890" spans="1:4" ht="15.5" x14ac:dyDescent="0.35">
      <c r="A890" s="20" t="s">
        <v>1482</v>
      </c>
      <c r="B890" s="20" t="s">
        <v>5920</v>
      </c>
      <c r="C890" s="8" t="s">
        <v>7360</v>
      </c>
      <c r="D890" s="8" t="s">
        <v>7715</v>
      </c>
    </row>
    <row r="891" spans="1:4" ht="15.5" x14ac:dyDescent="0.35">
      <c r="A891" s="20" t="s">
        <v>1481</v>
      </c>
      <c r="B891" s="20" t="s">
        <v>5921</v>
      </c>
      <c r="C891" s="8" t="s">
        <v>7360</v>
      </c>
      <c r="D891" s="8" t="s">
        <v>5050</v>
      </c>
    </row>
    <row r="892" spans="1:4" ht="15.5" x14ac:dyDescent="0.35">
      <c r="A892" s="20" t="s">
        <v>1480</v>
      </c>
      <c r="B892" s="20" t="s">
        <v>5922</v>
      </c>
      <c r="C892" s="8" t="s">
        <v>7360</v>
      </c>
      <c r="D892" s="8" t="s">
        <v>7716</v>
      </c>
    </row>
    <row r="893" spans="1:4" ht="15.5" x14ac:dyDescent="0.35">
      <c r="A893" s="20" t="s">
        <v>1479</v>
      </c>
      <c r="B893" s="20" t="s">
        <v>5923</v>
      </c>
      <c r="C893" s="8" t="s">
        <v>7360</v>
      </c>
      <c r="D893" s="8" t="s">
        <v>7717</v>
      </c>
    </row>
    <row r="894" spans="1:4" ht="15.5" x14ac:dyDescent="0.35">
      <c r="A894" s="20" t="s">
        <v>1478</v>
      </c>
      <c r="B894" s="20" t="s">
        <v>5924</v>
      </c>
      <c r="C894" s="8" t="s">
        <v>8284</v>
      </c>
      <c r="D894" s="8" t="s">
        <v>8320</v>
      </c>
    </row>
    <row r="895" spans="1:4" ht="15.5" x14ac:dyDescent="0.35">
      <c r="A895" s="20" t="s">
        <v>1477</v>
      </c>
      <c r="B895" s="20" t="s">
        <v>5925</v>
      </c>
      <c r="C895" s="8" t="s">
        <v>7360</v>
      </c>
      <c r="D895" s="8" t="s">
        <v>4785</v>
      </c>
    </row>
    <row r="896" spans="1:4" ht="15.5" x14ac:dyDescent="0.35">
      <c r="A896" s="20" t="s">
        <v>1476</v>
      </c>
      <c r="B896" s="20" t="s">
        <v>5926</v>
      </c>
      <c r="C896" s="8" t="s">
        <v>7360</v>
      </c>
      <c r="D896" s="8" t="s">
        <v>7718</v>
      </c>
    </row>
    <row r="897" spans="1:4" ht="15.5" x14ac:dyDescent="0.35">
      <c r="A897" s="20" t="s">
        <v>1475</v>
      </c>
      <c r="B897" s="20" t="s">
        <v>5928</v>
      </c>
      <c r="C897" s="8" t="s">
        <v>7359</v>
      </c>
      <c r="D897" s="8" t="s">
        <v>7719</v>
      </c>
    </row>
    <row r="898" spans="1:4" ht="15.5" x14ac:dyDescent="0.35">
      <c r="A898" s="20" t="s">
        <v>1474</v>
      </c>
      <c r="B898" s="20" t="s">
        <v>5501</v>
      </c>
      <c r="C898" s="8" t="s">
        <v>7359</v>
      </c>
      <c r="D898" s="8" t="s">
        <v>5929</v>
      </c>
    </row>
    <row r="899" spans="1:4" ht="15.5" x14ac:dyDescent="0.35">
      <c r="A899" s="20" t="s">
        <v>1473</v>
      </c>
      <c r="B899" s="20" t="s">
        <v>5930</v>
      </c>
      <c r="C899" s="8" t="s">
        <v>7359</v>
      </c>
      <c r="D899" s="8" t="s">
        <v>5931</v>
      </c>
    </row>
    <row r="900" spans="1:4" ht="15.5" x14ac:dyDescent="0.35">
      <c r="A900" s="20" t="s">
        <v>1472</v>
      </c>
      <c r="B900" s="20" t="s">
        <v>5077</v>
      </c>
      <c r="C900" s="8" t="s">
        <v>7360</v>
      </c>
      <c r="D900" s="8" t="s">
        <v>4819</v>
      </c>
    </row>
    <row r="901" spans="1:4" ht="15.5" x14ac:dyDescent="0.35">
      <c r="A901" s="20" t="s">
        <v>1471</v>
      </c>
      <c r="B901" s="20" t="s">
        <v>5103</v>
      </c>
      <c r="C901" s="8" t="s">
        <v>8284</v>
      </c>
      <c r="D901" s="8" t="s">
        <v>8321</v>
      </c>
    </row>
    <row r="902" spans="1:4" ht="15.5" x14ac:dyDescent="0.35">
      <c r="A902" s="20" t="s">
        <v>1470</v>
      </c>
      <c r="B902" s="20" t="s">
        <v>5932</v>
      </c>
      <c r="C902" s="8" t="s">
        <v>7359</v>
      </c>
      <c r="D902" s="8" t="s">
        <v>7720</v>
      </c>
    </row>
    <row r="903" spans="1:4" ht="15.5" x14ac:dyDescent="0.35">
      <c r="A903" s="20" t="s">
        <v>1469</v>
      </c>
      <c r="B903" s="20" t="s">
        <v>5933</v>
      </c>
      <c r="C903" s="8" t="s">
        <v>7360</v>
      </c>
      <c r="D903" s="8" t="s">
        <v>7593</v>
      </c>
    </row>
    <row r="904" spans="1:4" ht="15.5" x14ac:dyDescent="0.35">
      <c r="A904" s="20" t="s">
        <v>1468</v>
      </c>
      <c r="B904" s="20" t="s">
        <v>5934</v>
      </c>
      <c r="C904" s="8" t="s">
        <v>7359</v>
      </c>
      <c r="D904" s="8" t="s">
        <v>5935</v>
      </c>
    </row>
    <row r="905" spans="1:4" ht="15.5" x14ac:dyDescent="0.35">
      <c r="A905" s="20" t="s">
        <v>1467</v>
      </c>
      <c r="B905" s="20" t="s">
        <v>4830</v>
      </c>
      <c r="C905" s="8" t="s">
        <v>7359</v>
      </c>
      <c r="D905" s="8" t="s">
        <v>7721</v>
      </c>
    </row>
    <row r="906" spans="1:4" ht="15.5" x14ac:dyDescent="0.35">
      <c r="A906" s="20" t="s">
        <v>1466</v>
      </c>
      <c r="B906" s="20" t="s">
        <v>5936</v>
      </c>
      <c r="C906" s="8" t="s">
        <v>7360</v>
      </c>
      <c r="D906" s="8" t="s">
        <v>7722</v>
      </c>
    </row>
    <row r="907" spans="1:4" ht="15.5" x14ac:dyDescent="0.35">
      <c r="A907" s="20" t="s">
        <v>1465</v>
      </c>
      <c r="B907" s="20" t="s">
        <v>5937</v>
      </c>
      <c r="C907" s="8" t="s">
        <v>7359</v>
      </c>
      <c r="D907" s="8" t="s">
        <v>5863</v>
      </c>
    </row>
    <row r="908" spans="1:4" ht="15.5" x14ac:dyDescent="0.35">
      <c r="A908" s="20" t="s">
        <v>1464</v>
      </c>
      <c r="B908" s="20" t="s">
        <v>5938</v>
      </c>
      <c r="C908" s="8" t="s">
        <v>8284</v>
      </c>
      <c r="D908" s="8" t="s">
        <v>8322</v>
      </c>
    </row>
    <row r="909" spans="1:4" ht="15.5" x14ac:dyDescent="0.35">
      <c r="A909" s="20" t="s">
        <v>1463</v>
      </c>
      <c r="B909" s="20" t="s">
        <v>5940</v>
      </c>
      <c r="C909" s="8" t="s">
        <v>7360</v>
      </c>
      <c r="D909" s="8" t="s">
        <v>7723</v>
      </c>
    </row>
    <row r="910" spans="1:4" ht="15.5" x14ac:dyDescent="0.35">
      <c r="A910" s="20" t="s">
        <v>1462</v>
      </c>
      <c r="B910" s="20" t="s">
        <v>5941</v>
      </c>
      <c r="C910" s="8" t="s">
        <v>7360</v>
      </c>
      <c r="D910" s="8" t="s">
        <v>7495</v>
      </c>
    </row>
    <row r="911" spans="1:4" ht="15.5" x14ac:dyDescent="0.35">
      <c r="A911" s="20" t="s">
        <v>1461</v>
      </c>
      <c r="B911" s="20" t="s">
        <v>5942</v>
      </c>
      <c r="C911" s="8" t="s">
        <v>7360</v>
      </c>
      <c r="D911" s="8" t="s">
        <v>5943</v>
      </c>
    </row>
    <row r="912" spans="1:4" ht="15.5" x14ac:dyDescent="0.35">
      <c r="A912" s="20" t="s">
        <v>1460</v>
      </c>
      <c r="B912" s="20" t="s">
        <v>5944</v>
      </c>
      <c r="C912" s="8" t="s">
        <v>7360</v>
      </c>
      <c r="D912" s="8" t="s">
        <v>5945</v>
      </c>
    </row>
    <row r="913" spans="1:4" ht="15.5" x14ac:dyDescent="0.35">
      <c r="A913" s="20" t="s">
        <v>1459</v>
      </c>
      <c r="B913" s="20" t="s">
        <v>5946</v>
      </c>
      <c r="C913" s="8" t="s">
        <v>7360</v>
      </c>
      <c r="D913" s="8" t="s">
        <v>5073</v>
      </c>
    </row>
    <row r="914" spans="1:4" ht="15.5" x14ac:dyDescent="0.35">
      <c r="A914" s="20" t="s">
        <v>1458</v>
      </c>
      <c r="B914" s="20" t="s">
        <v>5947</v>
      </c>
      <c r="C914" s="8" t="s">
        <v>7360</v>
      </c>
      <c r="D914" s="8" t="s">
        <v>4893</v>
      </c>
    </row>
    <row r="915" spans="1:4" ht="15.5" x14ac:dyDescent="0.35">
      <c r="A915" s="20" t="s">
        <v>1457</v>
      </c>
      <c r="B915" s="20" t="s">
        <v>4967</v>
      </c>
      <c r="C915" s="8" t="s">
        <v>7360</v>
      </c>
      <c r="D915" s="8" t="s">
        <v>7724</v>
      </c>
    </row>
    <row r="916" spans="1:4" ht="15.5" x14ac:dyDescent="0.35">
      <c r="A916" s="20" t="s">
        <v>1456</v>
      </c>
      <c r="B916" s="20" t="s">
        <v>5948</v>
      </c>
      <c r="C916" s="8" t="s">
        <v>7360</v>
      </c>
      <c r="D916" s="8" t="s">
        <v>7725</v>
      </c>
    </row>
    <row r="917" spans="1:4" ht="15.5" x14ac:dyDescent="0.35">
      <c r="A917" s="20" t="s">
        <v>1455</v>
      </c>
      <c r="B917" s="20" t="s">
        <v>5103</v>
      </c>
      <c r="C917" s="8" t="s">
        <v>7360</v>
      </c>
      <c r="D917" s="8" t="s">
        <v>5453</v>
      </c>
    </row>
    <row r="918" spans="1:4" ht="15.5" x14ac:dyDescent="0.35">
      <c r="A918" s="20" t="s">
        <v>1454</v>
      </c>
      <c r="B918" s="20" t="s">
        <v>5949</v>
      </c>
      <c r="C918" s="8" t="s">
        <v>7359</v>
      </c>
      <c r="D918" s="8" t="s">
        <v>7726</v>
      </c>
    </row>
    <row r="919" spans="1:4" ht="15.5" x14ac:dyDescent="0.35">
      <c r="A919" s="20" t="s">
        <v>1453</v>
      </c>
      <c r="B919" s="20" t="s">
        <v>5950</v>
      </c>
      <c r="C919" s="8" t="s">
        <v>7359</v>
      </c>
      <c r="D919" s="8" t="s">
        <v>5376</v>
      </c>
    </row>
    <row r="920" spans="1:4" ht="15.5" x14ac:dyDescent="0.35">
      <c r="A920" s="20" t="s">
        <v>1452</v>
      </c>
      <c r="B920" s="20" t="s">
        <v>5951</v>
      </c>
      <c r="C920" s="8" t="s">
        <v>7359</v>
      </c>
      <c r="D920" s="8" t="s">
        <v>7384</v>
      </c>
    </row>
    <row r="921" spans="1:4" ht="15.5" x14ac:dyDescent="0.35">
      <c r="A921" s="20" t="s">
        <v>1451</v>
      </c>
      <c r="B921" s="20" t="s">
        <v>5952</v>
      </c>
      <c r="C921" s="8" t="s">
        <v>7359</v>
      </c>
      <c r="D921" s="8" t="s">
        <v>7727</v>
      </c>
    </row>
    <row r="922" spans="1:4" ht="15.5" x14ac:dyDescent="0.35">
      <c r="A922" s="20" t="s">
        <v>1450</v>
      </c>
      <c r="B922" s="20" t="s">
        <v>5953</v>
      </c>
      <c r="C922" s="8" t="s">
        <v>7359</v>
      </c>
      <c r="D922" s="8" t="s">
        <v>7728</v>
      </c>
    </row>
    <row r="923" spans="1:4" ht="15.5" x14ac:dyDescent="0.35">
      <c r="A923" s="20" t="s">
        <v>1449</v>
      </c>
      <c r="B923" s="20" t="s">
        <v>5954</v>
      </c>
      <c r="C923" s="8" t="s">
        <v>7359</v>
      </c>
      <c r="D923" s="8" t="s">
        <v>5955</v>
      </c>
    </row>
    <row r="924" spans="1:4" ht="15.5" x14ac:dyDescent="0.35">
      <c r="A924" s="20" t="s">
        <v>1448</v>
      </c>
      <c r="B924" s="20" t="s">
        <v>5956</v>
      </c>
      <c r="C924" s="8" t="s">
        <v>7359</v>
      </c>
      <c r="D924" s="8" t="s">
        <v>7729</v>
      </c>
    </row>
    <row r="925" spans="1:4" ht="15.5" x14ac:dyDescent="0.35">
      <c r="A925" s="20" t="s">
        <v>1447</v>
      </c>
      <c r="B925" s="20" t="s">
        <v>5957</v>
      </c>
      <c r="C925" s="8" t="s">
        <v>7359</v>
      </c>
      <c r="D925" s="8" t="s">
        <v>5958</v>
      </c>
    </row>
    <row r="926" spans="1:4" ht="15.5" x14ac:dyDescent="0.35">
      <c r="A926" s="20" t="s">
        <v>1446</v>
      </c>
      <c r="B926" s="20" t="s">
        <v>5959</v>
      </c>
      <c r="C926" s="8" t="s">
        <v>7359</v>
      </c>
      <c r="D926" s="8" t="s">
        <v>5960</v>
      </c>
    </row>
    <row r="927" spans="1:4" ht="15.5" x14ac:dyDescent="0.35">
      <c r="A927" s="20" t="s">
        <v>1445</v>
      </c>
      <c r="B927" s="20" t="s">
        <v>5961</v>
      </c>
      <c r="C927" s="8" t="s">
        <v>7359</v>
      </c>
      <c r="D927" s="8" t="s">
        <v>5962</v>
      </c>
    </row>
    <row r="928" spans="1:4" ht="15.5" x14ac:dyDescent="0.35">
      <c r="A928" s="20" t="s">
        <v>1444</v>
      </c>
      <c r="B928" s="20" t="s">
        <v>5963</v>
      </c>
      <c r="C928" s="8" t="s">
        <v>7359</v>
      </c>
      <c r="D928" s="8" t="s">
        <v>7730</v>
      </c>
    </row>
    <row r="929" spans="1:4" ht="15.5" x14ac:dyDescent="0.35">
      <c r="A929" s="20" t="s">
        <v>1443</v>
      </c>
      <c r="B929" s="20" t="s">
        <v>5964</v>
      </c>
      <c r="C929" s="8" t="s">
        <v>7359</v>
      </c>
      <c r="D929" s="8" t="s">
        <v>7731</v>
      </c>
    </row>
    <row r="930" spans="1:4" ht="15.5" x14ac:dyDescent="0.35">
      <c r="A930" s="20" t="s">
        <v>1442</v>
      </c>
      <c r="B930" s="20" t="s">
        <v>5965</v>
      </c>
      <c r="C930" s="8" t="s">
        <v>8284</v>
      </c>
      <c r="D930" s="8" t="s">
        <v>7784</v>
      </c>
    </row>
    <row r="931" spans="1:4" ht="15.5" x14ac:dyDescent="0.35">
      <c r="A931" s="20" t="s">
        <v>1441</v>
      </c>
      <c r="B931" s="20" t="s">
        <v>5966</v>
      </c>
      <c r="C931" s="8" t="s">
        <v>7360</v>
      </c>
      <c r="D931" s="8" t="s">
        <v>7732</v>
      </c>
    </row>
    <row r="932" spans="1:4" ht="15.5" x14ac:dyDescent="0.35">
      <c r="A932" s="20" t="s">
        <v>1440</v>
      </c>
      <c r="B932" s="20" t="s">
        <v>5968</v>
      </c>
      <c r="C932" s="8" t="s">
        <v>8284</v>
      </c>
      <c r="D932" s="8" t="s">
        <v>5702</v>
      </c>
    </row>
    <row r="933" spans="1:4" ht="15.5" x14ac:dyDescent="0.35">
      <c r="A933" s="20" t="s">
        <v>1439</v>
      </c>
      <c r="B933" s="20" t="s">
        <v>5969</v>
      </c>
      <c r="C933" s="8" t="s">
        <v>7360</v>
      </c>
      <c r="D933" s="8" t="s">
        <v>5039</v>
      </c>
    </row>
    <row r="934" spans="1:4" ht="15.5" x14ac:dyDescent="0.35">
      <c r="A934" s="20" t="s">
        <v>1438</v>
      </c>
      <c r="B934" s="20" t="s">
        <v>5970</v>
      </c>
      <c r="C934" s="8" t="s">
        <v>7360</v>
      </c>
      <c r="D934" s="8" t="s">
        <v>5971</v>
      </c>
    </row>
    <row r="935" spans="1:4" ht="15.5" x14ac:dyDescent="0.35">
      <c r="A935" s="20" t="s">
        <v>1437</v>
      </c>
      <c r="B935" s="20" t="s">
        <v>4765</v>
      </c>
      <c r="C935" s="8" t="s">
        <v>7359</v>
      </c>
      <c r="D935" s="8" t="s">
        <v>7733</v>
      </c>
    </row>
    <row r="936" spans="1:4" ht="15.5" x14ac:dyDescent="0.35">
      <c r="A936" s="20" t="s">
        <v>1436</v>
      </c>
      <c r="B936" s="20" t="s">
        <v>5972</v>
      </c>
      <c r="C936" s="8" t="s">
        <v>7360</v>
      </c>
      <c r="D936" s="8" t="s">
        <v>7734</v>
      </c>
    </row>
    <row r="937" spans="1:4" ht="15.5" x14ac:dyDescent="0.35">
      <c r="A937" s="20" t="s">
        <v>1435</v>
      </c>
      <c r="B937" s="20" t="s">
        <v>5973</v>
      </c>
      <c r="C937" s="8" t="s">
        <v>7360</v>
      </c>
      <c r="D937" s="8" t="s">
        <v>4855</v>
      </c>
    </row>
    <row r="938" spans="1:4" ht="15.5" x14ac:dyDescent="0.35">
      <c r="A938" s="20" t="s">
        <v>1434</v>
      </c>
      <c r="B938" s="20" t="s">
        <v>5949</v>
      </c>
      <c r="C938" s="8" t="s">
        <v>8284</v>
      </c>
      <c r="D938" s="8" t="s">
        <v>8323</v>
      </c>
    </row>
    <row r="939" spans="1:4" ht="15.5" x14ac:dyDescent="0.35">
      <c r="A939" s="20" t="s">
        <v>1433</v>
      </c>
      <c r="B939" s="20" t="s">
        <v>5974</v>
      </c>
      <c r="C939" s="8" t="s">
        <v>7359</v>
      </c>
      <c r="D939" s="8" t="s">
        <v>7735</v>
      </c>
    </row>
    <row r="940" spans="1:4" ht="15.5" x14ac:dyDescent="0.35">
      <c r="A940" s="20" t="s">
        <v>1432</v>
      </c>
      <c r="B940" s="20" t="s">
        <v>5975</v>
      </c>
      <c r="C940" s="8" t="s">
        <v>7360</v>
      </c>
      <c r="D940" s="8" t="s">
        <v>7736</v>
      </c>
    </row>
    <row r="941" spans="1:4" ht="15.5" x14ac:dyDescent="0.35">
      <c r="A941" s="20" t="s">
        <v>1431</v>
      </c>
      <c r="B941" s="20" t="s">
        <v>5976</v>
      </c>
      <c r="C941" s="8" t="s">
        <v>7360</v>
      </c>
      <c r="D941" s="8" t="s">
        <v>5136</v>
      </c>
    </row>
    <row r="942" spans="1:4" ht="15.5" x14ac:dyDescent="0.35">
      <c r="A942" s="20" t="s">
        <v>1430</v>
      </c>
      <c r="B942" s="20" t="s">
        <v>5977</v>
      </c>
      <c r="C942" s="8" t="s">
        <v>7359</v>
      </c>
      <c r="D942" s="8" t="s">
        <v>5978</v>
      </c>
    </row>
    <row r="943" spans="1:4" ht="15.5" x14ac:dyDescent="0.35">
      <c r="A943" s="20" t="s">
        <v>1429</v>
      </c>
      <c r="B943" s="20" t="s">
        <v>5979</v>
      </c>
      <c r="C943" s="8" t="s">
        <v>7359</v>
      </c>
      <c r="D943" s="8" t="s">
        <v>7737</v>
      </c>
    </row>
    <row r="944" spans="1:4" ht="15.5" x14ac:dyDescent="0.35">
      <c r="A944" s="20" t="s">
        <v>1428</v>
      </c>
      <c r="B944" s="20" t="s">
        <v>5980</v>
      </c>
      <c r="C944" s="8" t="s">
        <v>7359</v>
      </c>
      <c r="D944" s="8" t="s">
        <v>5981</v>
      </c>
    </row>
    <row r="945" spans="1:4" ht="15.5" x14ac:dyDescent="0.35">
      <c r="A945" s="20" t="s">
        <v>1427</v>
      </c>
      <c r="B945" s="20" t="s">
        <v>5332</v>
      </c>
      <c r="C945" s="8" t="s">
        <v>7360</v>
      </c>
      <c r="D945" s="8" t="s">
        <v>7738</v>
      </c>
    </row>
    <row r="946" spans="1:4" ht="15.5" x14ac:dyDescent="0.35">
      <c r="A946" s="20" t="s">
        <v>1426</v>
      </c>
      <c r="B946" s="20" t="s">
        <v>5982</v>
      </c>
      <c r="C946" s="8" t="s">
        <v>7359</v>
      </c>
      <c r="D946" s="8" t="s">
        <v>4900</v>
      </c>
    </row>
    <row r="947" spans="1:4" ht="15.5" x14ac:dyDescent="0.35">
      <c r="A947" s="20" t="s">
        <v>1425</v>
      </c>
      <c r="B947" s="20" t="s">
        <v>5983</v>
      </c>
      <c r="C947" s="8" t="s">
        <v>7360</v>
      </c>
      <c r="D947" s="8" t="s">
        <v>4785</v>
      </c>
    </row>
    <row r="948" spans="1:4" ht="15.5" x14ac:dyDescent="0.35">
      <c r="A948" s="20" t="s">
        <v>1424</v>
      </c>
      <c r="B948" s="20" t="s">
        <v>4762</v>
      </c>
      <c r="C948" s="8" t="s">
        <v>7360</v>
      </c>
      <c r="D948" s="8" t="s">
        <v>7739</v>
      </c>
    </row>
    <row r="949" spans="1:4" ht="15.5" x14ac:dyDescent="0.35">
      <c r="A949" s="20" t="s">
        <v>1423</v>
      </c>
      <c r="B949" s="20" t="s">
        <v>5984</v>
      </c>
      <c r="C949" s="8" t="s">
        <v>7360</v>
      </c>
      <c r="D949" s="8" t="s">
        <v>4792</v>
      </c>
    </row>
    <row r="950" spans="1:4" ht="15.5" x14ac:dyDescent="0.35">
      <c r="A950" s="20" t="s">
        <v>1422</v>
      </c>
      <c r="B950" s="20" t="s">
        <v>5985</v>
      </c>
      <c r="C950" s="8" t="s">
        <v>7360</v>
      </c>
      <c r="D950" s="8" t="s">
        <v>5110</v>
      </c>
    </row>
    <row r="951" spans="1:4" ht="15.5" x14ac:dyDescent="0.35">
      <c r="A951" s="20" t="s">
        <v>1421</v>
      </c>
      <c r="B951" s="20" t="s">
        <v>5986</v>
      </c>
      <c r="C951" s="8" t="s">
        <v>7360</v>
      </c>
      <c r="D951" s="8" t="s">
        <v>7554</v>
      </c>
    </row>
    <row r="952" spans="1:4" ht="15.5" x14ac:dyDescent="0.35">
      <c r="A952" s="20" t="s">
        <v>1420</v>
      </c>
      <c r="B952" s="20" t="s">
        <v>5987</v>
      </c>
      <c r="C952" s="8" t="s">
        <v>7359</v>
      </c>
      <c r="D952" s="8" t="s">
        <v>5988</v>
      </c>
    </row>
    <row r="953" spans="1:4" ht="15.5" x14ac:dyDescent="0.35">
      <c r="A953" s="20" t="s">
        <v>1419</v>
      </c>
      <c r="B953" s="20" t="s">
        <v>4902</v>
      </c>
      <c r="C953" s="8" t="s">
        <v>7359</v>
      </c>
      <c r="D953" s="8" t="s">
        <v>7740</v>
      </c>
    </row>
    <row r="954" spans="1:4" ht="15.5" x14ac:dyDescent="0.35">
      <c r="A954" s="20" t="s">
        <v>1418</v>
      </c>
      <c r="B954" s="20" t="s">
        <v>5989</v>
      </c>
      <c r="C954" s="8" t="s">
        <v>7359</v>
      </c>
      <c r="D954" s="8" t="s">
        <v>7741</v>
      </c>
    </row>
    <row r="955" spans="1:4" ht="15.5" x14ac:dyDescent="0.35">
      <c r="A955" s="20" t="s">
        <v>1417</v>
      </c>
      <c r="B955" s="20" t="s">
        <v>5990</v>
      </c>
      <c r="C955" s="8" t="s">
        <v>7360</v>
      </c>
      <c r="D955" s="8" t="s">
        <v>7742</v>
      </c>
    </row>
    <row r="956" spans="1:4" ht="15.5" x14ac:dyDescent="0.35">
      <c r="A956" s="20" t="s">
        <v>1416</v>
      </c>
      <c r="B956" s="20" t="s">
        <v>5991</v>
      </c>
      <c r="C956" s="8" t="s">
        <v>7360</v>
      </c>
      <c r="D956" s="8" t="s">
        <v>7743</v>
      </c>
    </row>
    <row r="957" spans="1:4" ht="15.5" x14ac:dyDescent="0.35">
      <c r="A957" s="20" t="s">
        <v>1415</v>
      </c>
      <c r="B957" s="20" t="s">
        <v>5992</v>
      </c>
      <c r="C957" s="8" t="s">
        <v>8284</v>
      </c>
      <c r="D957" s="8" t="s">
        <v>8324</v>
      </c>
    </row>
    <row r="958" spans="1:4" ht="15.5" x14ac:dyDescent="0.35">
      <c r="A958" s="20" t="s">
        <v>1414</v>
      </c>
      <c r="B958" s="20" t="s">
        <v>5923</v>
      </c>
      <c r="C958" s="8" t="s">
        <v>7360</v>
      </c>
      <c r="D958" s="8" t="s">
        <v>4792</v>
      </c>
    </row>
    <row r="959" spans="1:4" ht="15.5" x14ac:dyDescent="0.35">
      <c r="A959" s="20" t="s">
        <v>1413</v>
      </c>
      <c r="B959" s="20" t="s">
        <v>5994</v>
      </c>
      <c r="C959" s="8" t="s">
        <v>7359</v>
      </c>
      <c r="D959" s="8" t="s">
        <v>7744</v>
      </c>
    </row>
    <row r="960" spans="1:4" ht="15.5" x14ac:dyDescent="0.35">
      <c r="A960" s="20" t="s">
        <v>1412</v>
      </c>
      <c r="B960" s="20" t="s">
        <v>5995</v>
      </c>
      <c r="C960" s="8" t="s">
        <v>8284</v>
      </c>
      <c r="D960" s="8" t="s">
        <v>8325</v>
      </c>
    </row>
    <row r="961" spans="1:4" ht="15.5" x14ac:dyDescent="0.35">
      <c r="A961" s="20" t="s">
        <v>1411</v>
      </c>
      <c r="B961" s="20" t="s">
        <v>5996</v>
      </c>
      <c r="C961" s="8" t="s">
        <v>7359</v>
      </c>
      <c r="D961" s="8" t="s">
        <v>7745</v>
      </c>
    </row>
    <row r="962" spans="1:4" ht="15.5" x14ac:dyDescent="0.35">
      <c r="A962" s="20" t="s">
        <v>1410</v>
      </c>
      <c r="B962" s="20" t="s">
        <v>5997</v>
      </c>
      <c r="C962" s="8" t="s">
        <v>8284</v>
      </c>
      <c r="D962" s="8" t="s">
        <v>7527</v>
      </c>
    </row>
    <row r="963" spans="1:4" ht="15.5" x14ac:dyDescent="0.35">
      <c r="A963" s="20" t="s">
        <v>1409</v>
      </c>
      <c r="B963" s="20" t="s">
        <v>5206</v>
      </c>
      <c r="C963" s="8" t="s">
        <v>7360</v>
      </c>
      <c r="D963" s="8" t="s">
        <v>7746</v>
      </c>
    </row>
    <row r="964" spans="1:4" ht="15.5" x14ac:dyDescent="0.35">
      <c r="A964" s="20" t="s">
        <v>1408</v>
      </c>
      <c r="B964" s="20" t="s">
        <v>5998</v>
      </c>
      <c r="C964" s="8" t="s">
        <v>7359</v>
      </c>
      <c r="D964" s="8" t="s">
        <v>7747</v>
      </c>
    </row>
    <row r="965" spans="1:4" ht="15.5" x14ac:dyDescent="0.35">
      <c r="A965" s="20" t="s">
        <v>1407</v>
      </c>
      <c r="B965" s="20" t="s">
        <v>5999</v>
      </c>
      <c r="C965" s="8" t="s">
        <v>8284</v>
      </c>
      <c r="D965" s="8" t="s">
        <v>8326</v>
      </c>
    </row>
    <row r="966" spans="1:4" ht="15.5" x14ac:dyDescent="0.35">
      <c r="A966" s="20" t="s">
        <v>1406</v>
      </c>
      <c r="B966" s="20" t="s">
        <v>6000</v>
      </c>
      <c r="C966" s="8" t="s">
        <v>7359</v>
      </c>
      <c r="D966" s="8" t="s">
        <v>7748</v>
      </c>
    </row>
    <row r="967" spans="1:4" ht="15.5" x14ac:dyDescent="0.35">
      <c r="A967" s="20" t="s">
        <v>1405</v>
      </c>
      <c r="B967" s="20" t="s">
        <v>6001</v>
      </c>
      <c r="C967" s="8" t="s">
        <v>7359</v>
      </c>
      <c r="D967" s="8" t="s">
        <v>7749</v>
      </c>
    </row>
    <row r="968" spans="1:4" ht="15.5" x14ac:dyDescent="0.35">
      <c r="A968" s="20" t="s">
        <v>1404</v>
      </c>
      <c r="B968" s="20" t="s">
        <v>6002</v>
      </c>
      <c r="C968" s="8" t="s">
        <v>7359</v>
      </c>
      <c r="D968" s="8" t="s">
        <v>7750</v>
      </c>
    </row>
    <row r="969" spans="1:4" ht="15.5" x14ac:dyDescent="0.35">
      <c r="A969" s="20" t="s">
        <v>1403</v>
      </c>
      <c r="B969" s="20" t="s">
        <v>6003</v>
      </c>
      <c r="C969" s="8" t="s">
        <v>7360</v>
      </c>
      <c r="D969" s="8" t="s">
        <v>4859</v>
      </c>
    </row>
    <row r="970" spans="1:4" ht="15.5" x14ac:dyDescent="0.35">
      <c r="A970" s="20" t="s">
        <v>1402</v>
      </c>
      <c r="B970" s="20" t="s">
        <v>6004</v>
      </c>
      <c r="C970" s="8" t="s">
        <v>7359</v>
      </c>
      <c r="D970" s="8" t="s">
        <v>7615</v>
      </c>
    </row>
    <row r="971" spans="1:4" ht="15.5" x14ac:dyDescent="0.35">
      <c r="A971" s="20" t="s">
        <v>1401</v>
      </c>
      <c r="B971" s="20" t="s">
        <v>6005</v>
      </c>
      <c r="C971" s="8" t="s">
        <v>7360</v>
      </c>
      <c r="D971" s="8" t="s">
        <v>7751</v>
      </c>
    </row>
    <row r="972" spans="1:4" ht="15.5" x14ac:dyDescent="0.35">
      <c r="A972" s="20" t="s">
        <v>1400</v>
      </c>
      <c r="B972" s="20" t="s">
        <v>6006</v>
      </c>
      <c r="C972" s="8" t="s">
        <v>7359</v>
      </c>
      <c r="D972" s="8" t="s">
        <v>4831</v>
      </c>
    </row>
    <row r="973" spans="1:4" ht="15.5" x14ac:dyDescent="0.35">
      <c r="A973" s="20" t="s">
        <v>1399</v>
      </c>
      <c r="B973" s="20" t="s">
        <v>6007</v>
      </c>
      <c r="C973" s="8" t="s">
        <v>7359</v>
      </c>
      <c r="D973" s="8" t="s">
        <v>7752</v>
      </c>
    </row>
    <row r="974" spans="1:4" ht="15.5" x14ac:dyDescent="0.35">
      <c r="A974" s="20" t="s">
        <v>1398</v>
      </c>
      <c r="B974" s="20" t="s">
        <v>6008</v>
      </c>
      <c r="C974" s="8" t="s">
        <v>7360</v>
      </c>
      <c r="D974" s="8" t="s">
        <v>4753</v>
      </c>
    </row>
    <row r="975" spans="1:4" ht="15.5" x14ac:dyDescent="0.35">
      <c r="A975" s="20" t="s">
        <v>1397</v>
      </c>
      <c r="B975" s="20" t="s">
        <v>5783</v>
      </c>
      <c r="C975" s="8" t="s">
        <v>8284</v>
      </c>
      <c r="D975" s="8" t="s">
        <v>8327</v>
      </c>
    </row>
    <row r="976" spans="1:4" ht="15.5" x14ac:dyDescent="0.35">
      <c r="A976" s="20" t="s">
        <v>1396</v>
      </c>
      <c r="B976" s="20" t="s">
        <v>6009</v>
      </c>
      <c r="C976" s="8" t="s">
        <v>7360</v>
      </c>
      <c r="D976" s="8" t="s">
        <v>5704</v>
      </c>
    </row>
    <row r="977" spans="1:4" ht="15.5" x14ac:dyDescent="0.35">
      <c r="A977" s="20" t="s">
        <v>1395</v>
      </c>
      <c r="B977" s="20" t="s">
        <v>6010</v>
      </c>
      <c r="C977" s="8" t="s">
        <v>8284</v>
      </c>
      <c r="D977" s="8" t="s">
        <v>8328</v>
      </c>
    </row>
    <row r="978" spans="1:4" ht="15.5" x14ac:dyDescent="0.35">
      <c r="A978" s="20" t="s">
        <v>1394</v>
      </c>
      <c r="B978" s="20" t="s">
        <v>5451</v>
      </c>
      <c r="C978" s="8" t="s">
        <v>8284</v>
      </c>
      <c r="D978" s="8" t="s">
        <v>8329</v>
      </c>
    </row>
    <row r="979" spans="1:4" ht="15.5" x14ac:dyDescent="0.35">
      <c r="A979" s="20" t="s">
        <v>1393</v>
      </c>
      <c r="B979" s="20" t="s">
        <v>6011</v>
      </c>
      <c r="C979" s="8" t="s">
        <v>7360</v>
      </c>
      <c r="D979" s="8" t="s">
        <v>5218</v>
      </c>
    </row>
    <row r="980" spans="1:4" ht="15.5" x14ac:dyDescent="0.35">
      <c r="A980" s="20" t="s">
        <v>1392</v>
      </c>
      <c r="B980" s="20" t="s">
        <v>6012</v>
      </c>
      <c r="C980" s="8" t="s">
        <v>7360</v>
      </c>
      <c r="D980" s="8" t="s">
        <v>7753</v>
      </c>
    </row>
    <row r="981" spans="1:4" ht="15.5" x14ac:dyDescent="0.35">
      <c r="A981" s="20" t="s">
        <v>1391</v>
      </c>
      <c r="B981" s="20" t="s">
        <v>6013</v>
      </c>
      <c r="C981" s="8" t="s">
        <v>7360</v>
      </c>
      <c r="D981" s="8" t="s">
        <v>5113</v>
      </c>
    </row>
    <row r="982" spans="1:4" ht="15.5" x14ac:dyDescent="0.35">
      <c r="A982" s="20" t="s">
        <v>1390</v>
      </c>
      <c r="B982" s="20" t="s">
        <v>6014</v>
      </c>
      <c r="C982" s="8" t="s">
        <v>7360</v>
      </c>
      <c r="D982" s="8" t="s">
        <v>5326</v>
      </c>
    </row>
    <row r="983" spans="1:4" ht="15.5" x14ac:dyDescent="0.35">
      <c r="A983" s="20" t="s">
        <v>1389</v>
      </c>
      <c r="B983" s="20" t="s">
        <v>6015</v>
      </c>
      <c r="C983" s="8" t="s">
        <v>7360</v>
      </c>
      <c r="D983" s="8" t="s">
        <v>6016</v>
      </c>
    </row>
    <row r="984" spans="1:4" ht="15.5" x14ac:dyDescent="0.35">
      <c r="A984" s="20" t="s">
        <v>1388</v>
      </c>
      <c r="B984" s="20" t="s">
        <v>6017</v>
      </c>
      <c r="C984" s="8" t="s">
        <v>7360</v>
      </c>
      <c r="D984" s="8" t="s">
        <v>4841</v>
      </c>
    </row>
    <row r="985" spans="1:4" ht="15.5" x14ac:dyDescent="0.35">
      <c r="A985" s="20" t="s">
        <v>1387</v>
      </c>
      <c r="B985" s="20" t="s">
        <v>6018</v>
      </c>
      <c r="C985" s="8" t="s">
        <v>8284</v>
      </c>
      <c r="D985" s="8" t="s">
        <v>8330</v>
      </c>
    </row>
    <row r="986" spans="1:4" ht="15.5" x14ac:dyDescent="0.35">
      <c r="A986" s="20" t="s">
        <v>1386</v>
      </c>
      <c r="B986" s="20" t="s">
        <v>6019</v>
      </c>
      <c r="C986" s="8" t="s">
        <v>7360</v>
      </c>
      <c r="D986" s="8" t="s">
        <v>7754</v>
      </c>
    </row>
    <row r="987" spans="1:4" ht="15.5" x14ac:dyDescent="0.35">
      <c r="A987" s="20" t="s">
        <v>1385</v>
      </c>
      <c r="B987" s="20" t="s">
        <v>6020</v>
      </c>
      <c r="C987" s="8" t="s">
        <v>7359</v>
      </c>
      <c r="D987" s="8" t="s">
        <v>6021</v>
      </c>
    </row>
    <row r="988" spans="1:4" ht="15.5" x14ac:dyDescent="0.35">
      <c r="A988" s="20" t="s">
        <v>1384</v>
      </c>
      <c r="B988" s="20" t="s">
        <v>4990</v>
      </c>
      <c r="C988" s="8" t="s">
        <v>7359</v>
      </c>
      <c r="D988" s="8" t="s">
        <v>5153</v>
      </c>
    </row>
    <row r="989" spans="1:4" ht="15.5" x14ac:dyDescent="0.35">
      <c r="A989" s="20" t="s">
        <v>1383</v>
      </c>
      <c r="B989" s="20" t="s">
        <v>6022</v>
      </c>
      <c r="C989" s="8" t="s">
        <v>8284</v>
      </c>
      <c r="D989" s="8" t="s">
        <v>5915</v>
      </c>
    </row>
    <row r="990" spans="1:4" ht="15.5" x14ac:dyDescent="0.35">
      <c r="A990" s="20" t="s">
        <v>1382</v>
      </c>
      <c r="B990" s="20" t="s">
        <v>6023</v>
      </c>
      <c r="C990" s="8" t="s">
        <v>7359</v>
      </c>
      <c r="D990" s="8" t="s">
        <v>7755</v>
      </c>
    </row>
    <row r="991" spans="1:4" ht="15.5" x14ac:dyDescent="0.35">
      <c r="A991" s="20" t="s">
        <v>1381</v>
      </c>
      <c r="B991" s="20" t="s">
        <v>6024</v>
      </c>
      <c r="C991" s="8" t="s">
        <v>7359</v>
      </c>
      <c r="D991" s="8" t="s">
        <v>4780</v>
      </c>
    </row>
    <row r="992" spans="1:4" ht="15.5" x14ac:dyDescent="0.35">
      <c r="A992" s="20" t="s">
        <v>1380</v>
      </c>
      <c r="B992" s="20" t="s">
        <v>6025</v>
      </c>
      <c r="C992" s="8" t="s">
        <v>7359</v>
      </c>
      <c r="D992" s="8" t="s">
        <v>6026</v>
      </c>
    </row>
    <row r="993" spans="1:4" ht="15.5" x14ac:dyDescent="0.35">
      <c r="A993" s="20" t="s">
        <v>1379</v>
      </c>
      <c r="B993" s="20" t="s">
        <v>4903</v>
      </c>
      <c r="C993" s="8" t="s">
        <v>7360</v>
      </c>
      <c r="D993" s="8" t="s">
        <v>7756</v>
      </c>
    </row>
    <row r="994" spans="1:4" ht="15.5" x14ac:dyDescent="0.35">
      <c r="A994" s="20" t="s">
        <v>1378</v>
      </c>
      <c r="B994" s="20" t="s">
        <v>6027</v>
      </c>
      <c r="C994" s="8" t="s">
        <v>7360</v>
      </c>
      <c r="D994" s="8" t="s">
        <v>6028</v>
      </c>
    </row>
    <row r="995" spans="1:4" ht="15.5" x14ac:dyDescent="0.35">
      <c r="A995" s="20" t="s">
        <v>1377</v>
      </c>
      <c r="B995" s="20" t="s">
        <v>6029</v>
      </c>
      <c r="C995" s="8" t="s">
        <v>7359</v>
      </c>
      <c r="D995" s="8" t="s">
        <v>7757</v>
      </c>
    </row>
    <row r="996" spans="1:4" ht="15.5" x14ac:dyDescent="0.35">
      <c r="A996" s="20" t="s">
        <v>1376</v>
      </c>
      <c r="B996" s="20" t="s">
        <v>4822</v>
      </c>
      <c r="C996" s="8" t="s">
        <v>7360</v>
      </c>
      <c r="D996" s="8" t="s">
        <v>7758</v>
      </c>
    </row>
    <row r="997" spans="1:4" ht="15.5" x14ac:dyDescent="0.35">
      <c r="A997" s="20" t="s">
        <v>1375</v>
      </c>
      <c r="B997" s="20" t="s">
        <v>6031</v>
      </c>
      <c r="C997" s="8" t="s">
        <v>8284</v>
      </c>
      <c r="D997" s="8" t="s">
        <v>8331</v>
      </c>
    </row>
    <row r="998" spans="1:4" ht="15.5" x14ac:dyDescent="0.35">
      <c r="A998" s="20" t="s">
        <v>1374</v>
      </c>
      <c r="B998" s="20" t="s">
        <v>4793</v>
      </c>
      <c r="C998" s="8" t="s">
        <v>7360</v>
      </c>
      <c r="D998" s="8" t="s">
        <v>7759</v>
      </c>
    </row>
    <row r="999" spans="1:4" ht="15.5" x14ac:dyDescent="0.35">
      <c r="A999" s="20" t="s">
        <v>1373</v>
      </c>
      <c r="B999" s="20" t="s">
        <v>6032</v>
      </c>
      <c r="C999" s="8" t="s">
        <v>8284</v>
      </c>
      <c r="D999" s="8" t="s">
        <v>5413</v>
      </c>
    </row>
    <row r="1000" spans="1:4" ht="15.5" x14ac:dyDescent="0.35">
      <c r="A1000" s="20" t="s">
        <v>1372</v>
      </c>
      <c r="B1000" s="20" t="s">
        <v>5536</v>
      </c>
      <c r="C1000" s="8" t="s">
        <v>7360</v>
      </c>
      <c r="D1000" s="8" t="s">
        <v>7760</v>
      </c>
    </row>
    <row r="1001" spans="1:4" ht="15.5" x14ac:dyDescent="0.35">
      <c r="A1001" s="20" t="s">
        <v>1371</v>
      </c>
      <c r="B1001" s="20" t="s">
        <v>6033</v>
      </c>
      <c r="C1001" s="8" t="s">
        <v>8284</v>
      </c>
      <c r="D1001" s="8" t="s">
        <v>8015</v>
      </c>
    </row>
    <row r="1002" spans="1:4" ht="15.5" x14ac:dyDescent="0.35">
      <c r="A1002" s="20" t="s">
        <v>1370</v>
      </c>
      <c r="B1002" s="20" t="s">
        <v>6034</v>
      </c>
      <c r="C1002" s="8" t="s">
        <v>7360</v>
      </c>
      <c r="D1002" s="8" t="s">
        <v>4766</v>
      </c>
    </row>
    <row r="1003" spans="1:4" ht="15.5" x14ac:dyDescent="0.35">
      <c r="A1003" s="20" t="s">
        <v>1369</v>
      </c>
      <c r="B1003" s="20" t="s">
        <v>6035</v>
      </c>
      <c r="C1003" s="8" t="s">
        <v>8284</v>
      </c>
      <c r="D1003" s="8" t="s">
        <v>8332</v>
      </c>
    </row>
    <row r="1004" spans="1:4" ht="15.5" x14ac:dyDescent="0.35">
      <c r="A1004" s="20" t="s">
        <v>1368</v>
      </c>
      <c r="B1004" s="20" t="s">
        <v>6036</v>
      </c>
      <c r="C1004" s="8" t="s">
        <v>7359</v>
      </c>
      <c r="D1004" s="8" t="s">
        <v>6037</v>
      </c>
    </row>
    <row r="1005" spans="1:4" ht="15.5" x14ac:dyDescent="0.35">
      <c r="A1005" s="20" t="s">
        <v>1367</v>
      </c>
      <c r="B1005" s="20" t="s">
        <v>6038</v>
      </c>
      <c r="C1005" s="8" t="s">
        <v>7360</v>
      </c>
      <c r="D1005" s="8" t="s">
        <v>7761</v>
      </c>
    </row>
    <row r="1006" spans="1:4" ht="15.5" x14ac:dyDescent="0.35">
      <c r="A1006" s="20" t="s">
        <v>1366</v>
      </c>
      <c r="B1006" s="20" t="s">
        <v>6039</v>
      </c>
      <c r="C1006" s="8" t="s">
        <v>7360</v>
      </c>
      <c r="D1006" s="8" t="s">
        <v>4830</v>
      </c>
    </row>
    <row r="1007" spans="1:4" ht="15.5" x14ac:dyDescent="0.35">
      <c r="A1007" s="20" t="s">
        <v>1365</v>
      </c>
      <c r="B1007" s="20" t="s">
        <v>6040</v>
      </c>
      <c r="C1007" s="8" t="s">
        <v>7359</v>
      </c>
      <c r="D1007" s="8" t="s">
        <v>7762</v>
      </c>
    </row>
    <row r="1008" spans="1:4" ht="15.5" x14ac:dyDescent="0.35">
      <c r="A1008" s="20" t="s">
        <v>1364</v>
      </c>
      <c r="B1008" s="20" t="s">
        <v>5164</v>
      </c>
      <c r="C1008" s="8" t="s">
        <v>7359</v>
      </c>
      <c r="D1008" s="8" t="s">
        <v>7763</v>
      </c>
    </row>
    <row r="1009" spans="1:4" ht="15.5" x14ac:dyDescent="0.35">
      <c r="A1009" s="20" t="s">
        <v>1363</v>
      </c>
      <c r="B1009" s="20" t="s">
        <v>6041</v>
      </c>
      <c r="C1009" s="8" t="s">
        <v>7360</v>
      </c>
      <c r="D1009" s="8" t="s">
        <v>6042</v>
      </c>
    </row>
    <row r="1010" spans="1:4" ht="15.5" x14ac:dyDescent="0.35">
      <c r="A1010" s="20" t="s">
        <v>1362</v>
      </c>
      <c r="B1010" s="20" t="s">
        <v>6043</v>
      </c>
      <c r="C1010" s="8" t="s">
        <v>7359</v>
      </c>
      <c r="D1010" s="8" t="s">
        <v>5054</v>
      </c>
    </row>
    <row r="1011" spans="1:4" ht="15.5" x14ac:dyDescent="0.35">
      <c r="A1011" s="20" t="s">
        <v>1361</v>
      </c>
      <c r="B1011" s="20" t="s">
        <v>6044</v>
      </c>
      <c r="C1011" s="8" t="s">
        <v>7359</v>
      </c>
      <c r="D1011" s="8" t="s">
        <v>6045</v>
      </c>
    </row>
    <row r="1012" spans="1:4" ht="15.5" x14ac:dyDescent="0.35">
      <c r="A1012" s="20" t="s">
        <v>1360</v>
      </c>
      <c r="B1012" s="20" t="s">
        <v>6046</v>
      </c>
      <c r="C1012" s="8" t="s">
        <v>7359</v>
      </c>
      <c r="D1012" s="8" t="s">
        <v>5147</v>
      </c>
    </row>
    <row r="1013" spans="1:4" ht="15.5" x14ac:dyDescent="0.35">
      <c r="A1013" s="20" t="s">
        <v>1359</v>
      </c>
      <c r="B1013" s="20" t="s">
        <v>6047</v>
      </c>
      <c r="C1013" s="8" t="s">
        <v>7359</v>
      </c>
      <c r="D1013" s="8" t="s">
        <v>7764</v>
      </c>
    </row>
    <row r="1014" spans="1:4" ht="15.5" x14ac:dyDescent="0.35">
      <c r="A1014" s="20" t="s">
        <v>1358</v>
      </c>
      <c r="B1014" s="20" t="s">
        <v>6048</v>
      </c>
      <c r="C1014" s="8" t="s">
        <v>7359</v>
      </c>
      <c r="D1014" s="8" t="s">
        <v>7765</v>
      </c>
    </row>
    <row r="1015" spans="1:4" ht="15.5" x14ac:dyDescent="0.35">
      <c r="A1015" s="20" t="s">
        <v>1357</v>
      </c>
      <c r="B1015" s="20" t="s">
        <v>6049</v>
      </c>
      <c r="C1015" s="8" t="s">
        <v>7359</v>
      </c>
      <c r="D1015" s="8" t="s">
        <v>7766</v>
      </c>
    </row>
    <row r="1016" spans="1:4" ht="15.5" x14ac:dyDescent="0.35">
      <c r="A1016" s="20" t="s">
        <v>1356</v>
      </c>
      <c r="B1016" s="20" t="s">
        <v>6050</v>
      </c>
      <c r="C1016" s="8" t="s">
        <v>7359</v>
      </c>
      <c r="D1016" s="8" t="s">
        <v>5012</v>
      </c>
    </row>
    <row r="1017" spans="1:4" ht="15.5" x14ac:dyDescent="0.35">
      <c r="A1017" s="20" t="s">
        <v>1355</v>
      </c>
      <c r="B1017" s="20" t="s">
        <v>6051</v>
      </c>
      <c r="C1017" s="8" t="s">
        <v>7359</v>
      </c>
      <c r="D1017" s="8" t="s">
        <v>7767</v>
      </c>
    </row>
    <row r="1018" spans="1:4" ht="15.5" x14ac:dyDescent="0.35">
      <c r="A1018" s="20" t="s">
        <v>1354</v>
      </c>
      <c r="B1018" s="20" t="s">
        <v>5805</v>
      </c>
      <c r="C1018" s="8" t="s">
        <v>8284</v>
      </c>
      <c r="D1018" s="8" t="s">
        <v>8333</v>
      </c>
    </row>
    <row r="1019" spans="1:4" ht="15.5" x14ac:dyDescent="0.35">
      <c r="A1019" s="20" t="s">
        <v>1353</v>
      </c>
      <c r="B1019" s="20" t="s">
        <v>6052</v>
      </c>
      <c r="C1019" s="8" t="s">
        <v>8284</v>
      </c>
      <c r="D1019" s="8" t="s">
        <v>8334</v>
      </c>
    </row>
    <row r="1020" spans="1:4" ht="15.5" x14ac:dyDescent="0.35">
      <c r="A1020" s="20" t="s">
        <v>1352</v>
      </c>
      <c r="B1020" s="20" t="s">
        <v>6053</v>
      </c>
      <c r="C1020" s="8" t="s">
        <v>7360</v>
      </c>
      <c r="D1020" s="8" t="s">
        <v>4764</v>
      </c>
    </row>
    <row r="1021" spans="1:4" ht="15.5" x14ac:dyDescent="0.35">
      <c r="A1021" s="20" t="s">
        <v>1351</v>
      </c>
      <c r="B1021" s="20" t="s">
        <v>6054</v>
      </c>
      <c r="C1021" s="8" t="s">
        <v>7359</v>
      </c>
      <c r="D1021" s="8" t="s">
        <v>7768</v>
      </c>
    </row>
    <row r="1022" spans="1:4" ht="15.5" x14ac:dyDescent="0.35">
      <c r="A1022" s="20" t="s">
        <v>1350</v>
      </c>
      <c r="B1022" s="20" t="s">
        <v>6056</v>
      </c>
      <c r="C1022" s="8" t="s">
        <v>7360</v>
      </c>
      <c r="D1022" s="8" t="s">
        <v>7769</v>
      </c>
    </row>
    <row r="1023" spans="1:4" ht="15.5" x14ac:dyDescent="0.35">
      <c r="A1023" s="20" t="s">
        <v>1349</v>
      </c>
      <c r="B1023" s="20" t="s">
        <v>6057</v>
      </c>
      <c r="C1023" s="8" t="s">
        <v>7359</v>
      </c>
      <c r="D1023" s="8" t="s">
        <v>7770</v>
      </c>
    </row>
    <row r="1024" spans="1:4" ht="15.5" x14ac:dyDescent="0.35">
      <c r="A1024" s="20" t="s">
        <v>1348</v>
      </c>
      <c r="B1024" s="20" t="s">
        <v>6058</v>
      </c>
      <c r="C1024" s="8" t="s">
        <v>7359</v>
      </c>
      <c r="D1024" s="8" t="s">
        <v>7771</v>
      </c>
    </row>
    <row r="1025" spans="1:4" ht="15.5" x14ac:dyDescent="0.35">
      <c r="A1025" s="20" t="s">
        <v>1347</v>
      </c>
      <c r="B1025" s="20" t="s">
        <v>6059</v>
      </c>
      <c r="C1025" s="8" t="s">
        <v>7360</v>
      </c>
      <c r="D1025" s="8" t="s">
        <v>7772</v>
      </c>
    </row>
    <row r="1026" spans="1:4" ht="15.5" x14ac:dyDescent="0.35">
      <c r="A1026" s="20" t="s">
        <v>1346</v>
      </c>
      <c r="B1026" s="20" t="s">
        <v>6061</v>
      </c>
      <c r="C1026" s="8" t="s">
        <v>7360</v>
      </c>
      <c r="D1026" s="8" t="s">
        <v>4771</v>
      </c>
    </row>
    <row r="1027" spans="1:4" ht="15.5" x14ac:dyDescent="0.35">
      <c r="A1027" s="20" t="s">
        <v>1345</v>
      </c>
      <c r="B1027" s="20" t="s">
        <v>6062</v>
      </c>
      <c r="C1027" s="8" t="s">
        <v>7360</v>
      </c>
      <c r="D1027" s="8" t="s">
        <v>6063</v>
      </c>
    </row>
    <row r="1028" spans="1:4" ht="15.5" x14ac:dyDescent="0.35">
      <c r="A1028" s="20" t="s">
        <v>1344</v>
      </c>
      <c r="B1028" s="20" t="s">
        <v>6064</v>
      </c>
      <c r="C1028" s="8" t="s">
        <v>7359</v>
      </c>
      <c r="D1028" s="8" t="s">
        <v>7773</v>
      </c>
    </row>
    <row r="1029" spans="1:4" ht="15.5" x14ac:dyDescent="0.35">
      <c r="A1029" s="20" t="s">
        <v>1343</v>
      </c>
      <c r="B1029" s="20" t="s">
        <v>6065</v>
      </c>
      <c r="C1029" s="8" t="s">
        <v>7360</v>
      </c>
      <c r="D1029" s="8" t="s">
        <v>6063</v>
      </c>
    </row>
    <row r="1030" spans="1:4" ht="15.5" x14ac:dyDescent="0.35">
      <c r="A1030" s="20" t="s">
        <v>1342</v>
      </c>
      <c r="B1030" s="20" t="s">
        <v>6066</v>
      </c>
      <c r="C1030" s="8" t="s">
        <v>7360</v>
      </c>
      <c r="D1030" s="8" t="s">
        <v>4766</v>
      </c>
    </row>
    <row r="1031" spans="1:4" ht="15.5" x14ac:dyDescent="0.35">
      <c r="A1031" s="20" t="s">
        <v>1341</v>
      </c>
      <c r="B1031" s="20" t="s">
        <v>6067</v>
      </c>
      <c r="C1031" s="8" t="s">
        <v>7359</v>
      </c>
      <c r="D1031" s="8" t="s">
        <v>7774</v>
      </c>
    </row>
    <row r="1032" spans="1:4" ht="15.5" x14ac:dyDescent="0.35">
      <c r="A1032" s="20" t="s">
        <v>1340</v>
      </c>
      <c r="B1032" s="20" t="s">
        <v>6068</v>
      </c>
      <c r="C1032" s="8" t="s">
        <v>7360</v>
      </c>
      <c r="D1032" s="8" t="s">
        <v>5661</v>
      </c>
    </row>
    <row r="1033" spans="1:4" ht="15.5" x14ac:dyDescent="0.35">
      <c r="A1033" s="20" t="s">
        <v>1339</v>
      </c>
      <c r="B1033" s="20" t="s">
        <v>6069</v>
      </c>
      <c r="C1033" s="8" t="s">
        <v>7359</v>
      </c>
      <c r="D1033" s="8" t="s">
        <v>6070</v>
      </c>
    </row>
    <row r="1034" spans="1:4" ht="15.5" x14ac:dyDescent="0.35">
      <c r="A1034" s="20" t="s">
        <v>1338</v>
      </c>
      <c r="B1034" s="20" t="s">
        <v>5662</v>
      </c>
      <c r="C1034" s="8" t="s">
        <v>7359</v>
      </c>
      <c r="D1034" s="8" t="s">
        <v>7775</v>
      </c>
    </row>
    <row r="1035" spans="1:4" ht="15.5" x14ac:dyDescent="0.35">
      <c r="A1035" s="20" t="s">
        <v>1337</v>
      </c>
      <c r="B1035" s="20" t="s">
        <v>6071</v>
      </c>
      <c r="C1035" s="8" t="s">
        <v>7359</v>
      </c>
      <c r="D1035" s="8" t="s">
        <v>5331</v>
      </c>
    </row>
    <row r="1036" spans="1:4" ht="15.5" x14ac:dyDescent="0.35">
      <c r="A1036" s="20" t="s">
        <v>1336</v>
      </c>
      <c r="B1036" s="20" t="s">
        <v>6072</v>
      </c>
      <c r="C1036" s="8" t="s">
        <v>7359</v>
      </c>
      <c r="D1036" s="8" t="s">
        <v>6073</v>
      </c>
    </row>
    <row r="1037" spans="1:4" ht="15.5" x14ac:dyDescent="0.35">
      <c r="A1037" s="20" t="s">
        <v>1335</v>
      </c>
      <c r="B1037" s="20" t="s">
        <v>6074</v>
      </c>
      <c r="C1037" s="8" t="s">
        <v>7359</v>
      </c>
      <c r="D1037" s="8" t="s">
        <v>5458</v>
      </c>
    </row>
    <row r="1038" spans="1:4" ht="15.5" x14ac:dyDescent="0.35">
      <c r="A1038" s="20" t="s">
        <v>1334</v>
      </c>
      <c r="B1038" s="20" t="s">
        <v>6075</v>
      </c>
      <c r="C1038" s="8" t="s">
        <v>7360</v>
      </c>
      <c r="D1038" s="8" t="s">
        <v>4865</v>
      </c>
    </row>
    <row r="1039" spans="1:4" ht="15.5" x14ac:dyDescent="0.35">
      <c r="A1039" s="20" t="s">
        <v>1333</v>
      </c>
      <c r="B1039" s="20" t="s">
        <v>5029</v>
      </c>
      <c r="C1039" s="8" t="s">
        <v>7360</v>
      </c>
      <c r="D1039" s="8" t="s">
        <v>7776</v>
      </c>
    </row>
    <row r="1040" spans="1:4" ht="15.5" x14ac:dyDescent="0.35">
      <c r="A1040" s="20" t="s">
        <v>1332</v>
      </c>
      <c r="B1040" s="20" t="s">
        <v>6076</v>
      </c>
      <c r="C1040" s="8" t="s">
        <v>7359</v>
      </c>
      <c r="D1040" s="8" t="s">
        <v>7777</v>
      </c>
    </row>
    <row r="1041" spans="1:4" ht="15.5" x14ac:dyDescent="0.35">
      <c r="A1041" s="20" t="s">
        <v>1331</v>
      </c>
      <c r="B1041" s="20" t="s">
        <v>6077</v>
      </c>
      <c r="C1041" s="8" t="s">
        <v>7359</v>
      </c>
      <c r="D1041" s="8" t="s">
        <v>6078</v>
      </c>
    </row>
    <row r="1042" spans="1:4" ht="15.5" x14ac:dyDescent="0.35">
      <c r="A1042" s="20" t="s">
        <v>1330</v>
      </c>
      <c r="B1042" s="20" t="s">
        <v>5696</v>
      </c>
      <c r="C1042" s="8" t="s">
        <v>7360</v>
      </c>
      <c r="D1042" s="8" t="s">
        <v>5015</v>
      </c>
    </row>
    <row r="1043" spans="1:4" ht="15.5" x14ac:dyDescent="0.35">
      <c r="A1043" s="20" t="s">
        <v>1329</v>
      </c>
      <c r="B1043" s="20" t="s">
        <v>6079</v>
      </c>
      <c r="C1043" s="8" t="s">
        <v>7359</v>
      </c>
      <c r="D1043" s="8" t="s">
        <v>6080</v>
      </c>
    </row>
    <row r="1044" spans="1:4" ht="15.5" x14ac:dyDescent="0.35">
      <c r="A1044" s="20" t="s">
        <v>1328</v>
      </c>
      <c r="B1044" s="20" t="s">
        <v>6081</v>
      </c>
      <c r="C1044" s="8" t="s">
        <v>7360</v>
      </c>
      <c r="D1044" s="8" t="s">
        <v>7778</v>
      </c>
    </row>
    <row r="1045" spans="1:4" ht="15.5" x14ac:dyDescent="0.35">
      <c r="A1045" s="20" t="s">
        <v>1327</v>
      </c>
      <c r="B1045" s="20" t="s">
        <v>6082</v>
      </c>
      <c r="C1045" s="8" t="s">
        <v>7360</v>
      </c>
      <c r="D1045" s="8" t="s">
        <v>7779</v>
      </c>
    </row>
    <row r="1046" spans="1:4" ht="15.5" x14ac:dyDescent="0.35">
      <c r="A1046" s="20" t="s">
        <v>1326</v>
      </c>
      <c r="B1046" s="20" t="s">
        <v>6083</v>
      </c>
      <c r="C1046" s="8" t="s">
        <v>8284</v>
      </c>
      <c r="D1046" s="8" t="s">
        <v>8335</v>
      </c>
    </row>
    <row r="1047" spans="1:4" ht="15.5" x14ac:dyDescent="0.35">
      <c r="A1047" s="20" t="s">
        <v>1325</v>
      </c>
      <c r="B1047" s="20" t="s">
        <v>6084</v>
      </c>
      <c r="C1047" s="8" t="s">
        <v>7360</v>
      </c>
      <c r="D1047" s="8" t="s">
        <v>6085</v>
      </c>
    </row>
    <row r="1048" spans="1:4" ht="15.5" x14ac:dyDescent="0.35">
      <c r="A1048" s="20" t="s">
        <v>1324</v>
      </c>
      <c r="B1048" s="20" t="s">
        <v>6086</v>
      </c>
      <c r="C1048" s="8" t="s">
        <v>7360</v>
      </c>
      <c r="D1048" s="8" t="s">
        <v>6063</v>
      </c>
    </row>
    <row r="1049" spans="1:4" ht="15.5" x14ac:dyDescent="0.35">
      <c r="A1049" s="20" t="s">
        <v>1323</v>
      </c>
      <c r="B1049" s="20" t="s">
        <v>6087</v>
      </c>
      <c r="C1049" s="8" t="s">
        <v>7359</v>
      </c>
      <c r="D1049" s="8" t="s">
        <v>7780</v>
      </c>
    </row>
    <row r="1050" spans="1:4" ht="15.5" x14ac:dyDescent="0.35">
      <c r="A1050" s="20" t="s">
        <v>1322</v>
      </c>
      <c r="B1050" s="20" t="s">
        <v>6088</v>
      </c>
      <c r="C1050" s="8" t="s">
        <v>7359</v>
      </c>
      <c r="D1050" s="8" t="s">
        <v>6089</v>
      </c>
    </row>
    <row r="1051" spans="1:4" ht="15.5" x14ac:dyDescent="0.35">
      <c r="A1051" s="20" t="s">
        <v>1321</v>
      </c>
      <c r="B1051" s="20" t="s">
        <v>6090</v>
      </c>
      <c r="C1051" s="8" t="s">
        <v>7359</v>
      </c>
      <c r="D1051" s="8" t="s">
        <v>5702</v>
      </c>
    </row>
    <row r="1052" spans="1:4" ht="15.5" x14ac:dyDescent="0.35">
      <c r="A1052" s="20" t="s">
        <v>1320</v>
      </c>
      <c r="B1052" s="20" t="s">
        <v>6091</v>
      </c>
      <c r="C1052" s="8" t="s">
        <v>8284</v>
      </c>
      <c r="D1052" s="8" t="s">
        <v>7996</v>
      </c>
    </row>
    <row r="1053" spans="1:4" ht="15.5" x14ac:dyDescent="0.35">
      <c r="A1053" s="20" t="s">
        <v>1319</v>
      </c>
      <c r="B1053" s="20" t="s">
        <v>6092</v>
      </c>
      <c r="C1053" s="8" t="s">
        <v>7360</v>
      </c>
      <c r="D1053" s="8" t="s">
        <v>7781</v>
      </c>
    </row>
    <row r="1054" spans="1:4" ht="15.5" x14ac:dyDescent="0.35">
      <c r="A1054" s="20" t="s">
        <v>1318</v>
      </c>
      <c r="B1054" s="20" t="s">
        <v>6093</v>
      </c>
      <c r="C1054" s="8" t="s">
        <v>7359</v>
      </c>
      <c r="D1054" s="8" t="s">
        <v>7782</v>
      </c>
    </row>
    <row r="1055" spans="1:4" ht="15.5" x14ac:dyDescent="0.35">
      <c r="A1055" s="20" t="s">
        <v>1317</v>
      </c>
      <c r="B1055" s="20" t="s">
        <v>6094</v>
      </c>
      <c r="C1055" s="8" t="s">
        <v>7360</v>
      </c>
      <c r="D1055" s="8" t="s">
        <v>7783</v>
      </c>
    </row>
    <row r="1056" spans="1:4" ht="15.5" x14ac:dyDescent="0.35">
      <c r="A1056" s="20" t="s">
        <v>1316</v>
      </c>
      <c r="B1056" s="20" t="s">
        <v>6095</v>
      </c>
      <c r="C1056" s="8" t="s">
        <v>8284</v>
      </c>
      <c r="D1056" s="8" t="s">
        <v>4930</v>
      </c>
    </row>
    <row r="1057" spans="1:4" ht="15.5" x14ac:dyDescent="0.35">
      <c r="A1057" s="20" t="s">
        <v>1315</v>
      </c>
      <c r="B1057" s="20" t="s">
        <v>6096</v>
      </c>
      <c r="C1057" s="8" t="s">
        <v>7359</v>
      </c>
      <c r="D1057" s="8" t="s">
        <v>6097</v>
      </c>
    </row>
    <row r="1058" spans="1:4" ht="15.5" x14ac:dyDescent="0.35">
      <c r="A1058" s="20" t="s">
        <v>1314</v>
      </c>
      <c r="B1058" s="20" t="s">
        <v>6024</v>
      </c>
      <c r="C1058" s="8" t="s">
        <v>8284</v>
      </c>
      <c r="D1058" s="8" t="s">
        <v>8336</v>
      </c>
    </row>
    <row r="1059" spans="1:4" ht="15.5" x14ac:dyDescent="0.35">
      <c r="A1059" s="20" t="s">
        <v>1313</v>
      </c>
      <c r="B1059" s="20" t="s">
        <v>6098</v>
      </c>
      <c r="C1059" s="8" t="s">
        <v>7359</v>
      </c>
      <c r="D1059" s="8" t="s">
        <v>7784</v>
      </c>
    </row>
    <row r="1060" spans="1:4" ht="15.5" x14ac:dyDescent="0.35">
      <c r="A1060" s="20" t="s">
        <v>1312</v>
      </c>
      <c r="B1060" s="20" t="s">
        <v>6099</v>
      </c>
      <c r="C1060" s="8" t="s">
        <v>7360</v>
      </c>
      <c r="D1060" s="8" t="s">
        <v>5086</v>
      </c>
    </row>
    <row r="1061" spans="1:4" ht="15.5" x14ac:dyDescent="0.35">
      <c r="A1061" s="20" t="s">
        <v>1311</v>
      </c>
      <c r="B1061" s="20" t="s">
        <v>6100</v>
      </c>
      <c r="C1061" s="8" t="s">
        <v>7360</v>
      </c>
      <c r="D1061" s="8" t="s">
        <v>7785</v>
      </c>
    </row>
    <row r="1062" spans="1:4" ht="15.5" x14ac:dyDescent="0.35">
      <c r="A1062" s="20" t="s">
        <v>1310</v>
      </c>
      <c r="B1062" s="20" t="s">
        <v>6101</v>
      </c>
      <c r="C1062" s="8" t="s">
        <v>7360</v>
      </c>
      <c r="D1062" s="8" t="s">
        <v>7786</v>
      </c>
    </row>
    <row r="1063" spans="1:4" ht="15.5" x14ac:dyDescent="0.35">
      <c r="A1063" s="20" t="s">
        <v>1309</v>
      </c>
      <c r="B1063" s="20" t="s">
        <v>5786</v>
      </c>
      <c r="C1063" s="8" t="s">
        <v>7360</v>
      </c>
      <c r="D1063" s="8" t="s">
        <v>7787</v>
      </c>
    </row>
    <row r="1064" spans="1:4" ht="15.5" x14ac:dyDescent="0.35">
      <c r="A1064" s="20" t="s">
        <v>1308</v>
      </c>
      <c r="B1064" s="20" t="s">
        <v>6102</v>
      </c>
      <c r="C1064" s="8" t="s">
        <v>7360</v>
      </c>
      <c r="D1064" s="8" t="s">
        <v>6103</v>
      </c>
    </row>
    <row r="1065" spans="1:4" ht="15.5" x14ac:dyDescent="0.35">
      <c r="A1065" s="20" t="s">
        <v>1307</v>
      </c>
      <c r="B1065" s="20" t="s">
        <v>6104</v>
      </c>
      <c r="C1065" s="8" t="s">
        <v>7360</v>
      </c>
      <c r="D1065" s="8" t="s">
        <v>6105</v>
      </c>
    </row>
    <row r="1066" spans="1:4" ht="15.5" x14ac:dyDescent="0.35">
      <c r="A1066" s="20" t="s">
        <v>1306</v>
      </c>
      <c r="B1066" s="20" t="s">
        <v>7330</v>
      </c>
      <c r="C1066" s="8" t="s">
        <v>7359</v>
      </c>
      <c r="D1066" s="8" t="s">
        <v>6106</v>
      </c>
    </row>
    <row r="1067" spans="1:4" ht="15.5" x14ac:dyDescent="0.35">
      <c r="A1067" s="20" t="s">
        <v>1305</v>
      </c>
      <c r="B1067" s="20" t="s">
        <v>6107</v>
      </c>
      <c r="C1067" s="8" t="s">
        <v>7360</v>
      </c>
      <c r="D1067" s="8" t="s">
        <v>6108</v>
      </c>
    </row>
    <row r="1068" spans="1:4" ht="15.5" x14ac:dyDescent="0.35">
      <c r="A1068" s="20" t="s">
        <v>1304</v>
      </c>
      <c r="B1068" s="20" t="s">
        <v>6109</v>
      </c>
      <c r="C1068" s="8" t="s">
        <v>7359</v>
      </c>
      <c r="D1068" s="8" t="s">
        <v>7788</v>
      </c>
    </row>
    <row r="1069" spans="1:4" ht="15.5" x14ac:dyDescent="0.35">
      <c r="A1069" s="20" t="s">
        <v>1303</v>
      </c>
      <c r="B1069" s="20" t="s">
        <v>6110</v>
      </c>
      <c r="C1069" s="8" t="s">
        <v>7360</v>
      </c>
      <c r="D1069" s="8" t="s">
        <v>4762</v>
      </c>
    </row>
    <row r="1070" spans="1:4" ht="15.5" x14ac:dyDescent="0.35">
      <c r="A1070" s="20" t="s">
        <v>1302</v>
      </c>
      <c r="B1070" s="20" t="s">
        <v>5795</v>
      </c>
      <c r="C1070" s="8" t="s">
        <v>7359</v>
      </c>
      <c r="D1070" s="8" t="s">
        <v>6111</v>
      </c>
    </row>
    <row r="1071" spans="1:4" ht="15.5" x14ac:dyDescent="0.35">
      <c r="A1071" s="20" t="s">
        <v>1301</v>
      </c>
      <c r="B1071" s="20" t="s">
        <v>6112</v>
      </c>
      <c r="C1071" s="8" t="s">
        <v>7359</v>
      </c>
      <c r="D1071" s="8" t="s">
        <v>7789</v>
      </c>
    </row>
    <row r="1072" spans="1:4" ht="15.5" x14ac:dyDescent="0.35">
      <c r="A1072" s="20" t="s">
        <v>1300</v>
      </c>
      <c r="B1072" s="20" t="s">
        <v>6114</v>
      </c>
      <c r="C1072" s="8" t="s">
        <v>7359</v>
      </c>
      <c r="D1072" s="8" t="s">
        <v>5279</v>
      </c>
    </row>
    <row r="1073" spans="1:4" ht="15.5" x14ac:dyDescent="0.35">
      <c r="A1073" s="20" t="s">
        <v>1299</v>
      </c>
      <c r="B1073" s="20" t="s">
        <v>6115</v>
      </c>
      <c r="C1073" s="8" t="s">
        <v>8284</v>
      </c>
      <c r="D1073" s="8" t="s">
        <v>8337</v>
      </c>
    </row>
    <row r="1074" spans="1:4" ht="15.5" x14ac:dyDescent="0.35">
      <c r="A1074" s="20" t="s">
        <v>1298</v>
      </c>
      <c r="B1074" s="20" t="s">
        <v>6116</v>
      </c>
      <c r="C1074" s="8" t="s">
        <v>7359</v>
      </c>
      <c r="D1074" s="8" t="s">
        <v>7790</v>
      </c>
    </row>
    <row r="1075" spans="1:4" ht="15.5" x14ac:dyDescent="0.35">
      <c r="A1075" s="20" t="s">
        <v>1297</v>
      </c>
      <c r="B1075" s="20" t="s">
        <v>6117</v>
      </c>
      <c r="C1075" s="8" t="s">
        <v>7360</v>
      </c>
      <c r="D1075" s="8" t="s">
        <v>4792</v>
      </c>
    </row>
    <row r="1076" spans="1:4" ht="15.5" x14ac:dyDescent="0.35">
      <c r="A1076" s="20" t="s">
        <v>1296</v>
      </c>
      <c r="B1076" s="20" t="s">
        <v>6118</v>
      </c>
      <c r="C1076" s="8" t="s">
        <v>7360</v>
      </c>
      <c r="D1076" s="8" t="s">
        <v>5232</v>
      </c>
    </row>
    <row r="1077" spans="1:4" ht="15.5" x14ac:dyDescent="0.35">
      <c r="A1077" s="20" t="s">
        <v>1295</v>
      </c>
      <c r="B1077" s="20" t="s">
        <v>5477</v>
      </c>
      <c r="C1077" s="8" t="s">
        <v>7360</v>
      </c>
      <c r="D1077" s="8" t="s">
        <v>7791</v>
      </c>
    </row>
    <row r="1078" spans="1:4" ht="15.5" x14ac:dyDescent="0.35">
      <c r="A1078" s="20" t="s">
        <v>1294</v>
      </c>
      <c r="B1078" s="20" t="s">
        <v>6119</v>
      </c>
      <c r="C1078" s="8" t="s">
        <v>7359</v>
      </c>
      <c r="D1078" s="8" t="s">
        <v>6120</v>
      </c>
    </row>
    <row r="1079" spans="1:4" ht="15.5" x14ac:dyDescent="0.35">
      <c r="A1079" s="20" t="s">
        <v>1293</v>
      </c>
      <c r="B1079" s="20" t="s">
        <v>6121</v>
      </c>
      <c r="C1079" s="8" t="s">
        <v>7360</v>
      </c>
      <c r="D1079" s="8" t="s">
        <v>5113</v>
      </c>
    </row>
    <row r="1080" spans="1:4" ht="15.5" x14ac:dyDescent="0.35">
      <c r="A1080" s="20" t="s">
        <v>1292</v>
      </c>
      <c r="B1080" s="20" t="s">
        <v>6122</v>
      </c>
      <c r="C1080" s="8" t="s">
        <v>7360</v>
      </c>
      <c r="D1080" s="8" t="s">
        <v>6123</v>
      </c>
    </row>
    <row r="1081" spans="1:4" ht="15.5" x14ac:dyDescent="0.35">
      <c r="A1081" s="20" t="s">
        <v>1291</v>
      </c>
      <c r="B1081" s="20" t="s">
        <v>6124</v>
      </c>
      <c r="C1081" s="8" t="s">
        <v>7360</v>
      </c>
      <c r="D1081" s="8" t="s">
        <v>7792</v>
      </c>
    </row>
    <row r="1082" spans="1:4" ht="15.5" x14ac:dyDescent="0.35">
      <c r="A1082" s="20" t="s">
        <v>1290</v>
      </c>
      <c r="B1082" s="20" t="s">
        <v>6125</v>
      </c>
      <c r="C1082" s="8" t="s">
        <v>7360</v>
      </c>
      <c r="D1082" s="8" t="s">
        <v>7793</v>
      </c>
    </row>
    <row r="1083" spans="1:4" ht="15.5" x14ac:dyDescent="0.35">
      <c r="A1083" s="20" t="s">
        <v>1289</v>
      </c>
      <c r="B1083" s="20" t="s">
        <v>6126</v>
      </c>
      <c r="C1083" s="8" t="s">
        <v>8284</v>
      </c>
      <c r="D1083" s="8" t="s">
        <v>8338</v>
      </c>
    </row>
    <row r="1084" spans="1:4" ht="15.5" x14ac:dyDescent="0.35">
      <c r="A1084" s="20" t="s">
        <v>1288</v>
      </c>
      <c r="B1084" s="20" t="s">
        <v>6127</v>
      </c>
      <c r="C1084" s="8" t="s">
        <v>8284</v>
      </c>
      <c r="D1084" s="8" t="s">
        <v>8339</v>
      </c>
    </row>
    <row r="1085" spans="1:4" ht="15.5" x14ac:dyDescent="0.35">
      <c r="A1085" s="20" t="s">
        <v>1287</v>
      </c>
      <c r="B1085" s="20" t="s">
        <v>6128</v>
      </c>
      <c r="C1085" s="8" t="s">
        <v>7360</v>
      </c>
      <c r="D1085" s="8" t="s">
        <v>7794</v>
      </c>
    </row>
    <row r="1086" spans="1:4" ht="15.5" x14ac:dyDescent="0.35">
      <c r="A1086" s="20" t="s">
        <v>1286</v>
      </c>
      <c r="B1086" s="20" t="s">
        <v>6129</v>
      </c>
      <c r="C1086" s="8" t="s">
        <v>7360</v>
      </c>
      <c r="D1086" s="8" t="s">
        <v>5232</v>
      </c>
    </row>
    <row r="1087" spans="1:4" ht="15.5" x14ac:dyDescent="0.35">
      <c r="A1087" s="20" t="s">
        <v>1285</v>
      </c>
      <c r="B1087" s="20" t="s">
        <v>6130</v>
      </c>
      <c r="C1087" s="8" t="s">
        <v>7360</v>
      </c>
      <c r="D1087" s="8" t="s">
        <v>5113</v>
      </c>
    </row>
    <row r="1088" spans="1:4" ht="15.5" x14ac:dyDescent="0.35">
      <c r="A1088" s="20" t="s">
        <v>1284</v>
      </c>
      <c r="B1088" s="20" t="s">
        <v>6131</v>
      </c>
      <c r="C1088" s="8" t="s">
        <v>7359</v>
      </c>
      <c r="D1088" s="8" t="s">
        <v>7795</v>
      </c>
    </row>
    <row r="1089" spans="1:4" ht="15.5" x14ac:dyDescent="0.35">
      <c r="A1089" s="20" t="s">
        <v>1283</v>
      </c>
      <c r="B1089" s="20" t="s">
        <v>6132</v>
      </c>
      <c r="C1089" s="8" t="s">
        <v>7359</v>
      </c>
      <c r="D1089" s="8" t="s">
        <v>7796</v>
      </c>
    </row>
    <row r="1090" spans="1:4" ht="15.5" x14ac:dyDescent="0.35">
      <c r="A1090" s="20" t="s">
        <v>1282</v>
      </c>
      <c r="B1090" s="20" t="s">
        <v>6133</v>
      </c>
      <c r="C1090" s="8" t="s">
        <v>8284</v>
      </c>
      <c r="D1090" s="8" t="s">
        <v>8340</v>
      </c>
    </row>
    <row r="1091" spans="1:4" ht="15.5" x14ac:dyDescent="0.35">
      <c r="A1091" s="20" t="s">
        <v>1281</v>
      </c>
      <c r="B1091" s="20" t="s">
        <v>6134</v>
      </c>
      <c r="C1091" s="8" t="s">
        <v>7359</v>
      </c>
      <c r="D1091" s="8" t="s">
        <v>5503</v>
      </c>
    </row>
    <row r="1092" spans="1:4" ht="15.5" x14ac:dyDescent="0.35">
      <c r="A1092" s="20" t="s">
        <v>1280</v>
      </c>
      <c r="B1092" s="20" t="s">
        <v>5029</v>
      </c>
      <c r="C1092" s="8" t="s">
        <v>7359</v>
      </c>
      <c r="D1092" s="8" t="s">
        <v>7797</v>
      </c>
    </row>
    <row r="1093" spans="1:4" ht="15.5" x14ac:dyDescent="0.35">
      <c r="A1093" s="20" t="s">
        <v>1279</v>
      </c>
      <c r="B1093" s="20" t="s">
        <v>6135</v>
      </c>
      <c r="C1093" s="8" t="s">
        <v>7360</v>
      </c>
      <c r="D1093" s="8" t="s">
        <v>7798</v>
      </c>
    </row>
    <row r="1094" spans="1:4" ht="15.5" x14ac:dyDescent="0.35">
      <c r="A1094" s="20" t="s">
        <v>1278</v>
      </c>
      <c r="B1094" s="20" t="s">
        <v>6136</v>
      </c>
      <c r="C1094" s="8" t="s">
        <v>7359</v>
      </c>
      <c r="D1094" s="8" t="s">
        <v>6137</v>
      </c>
    </row>
    <row r="1095" spans="1:4" ht="15.5" x14ac:dyDescent="0.35">
      <c r="A1095" s="20" t="s">
        <v>1277</v>
      </c>
      <c r="B1095" s="20" t="s">
        <v>4861</v>
      </c>
      <c r="C1095" s="8" t="s">
        <v>7360</v>
      </c>
      <c r="D1095" s="8" t="s">
        <v>7692</v>
      </c>
    </row>
    <row r="1096" spans="1:4" ht="15.5" x14ac:dyDescent="0.35">
      <c r="A1096" s="20" t="s">
        <v>1276</v>
      </c>
      <c r="B1096" s="20" t="s">
        <v>6138</v>
      </c>
      <c r="C1096" s="8" t="s">
        <v>7360</v>
      </c>
      <c r="D1096" s="8" t="s">
        <v>4753</v>
      </c>
    </row>
    <row r="1097" spans="1:4" ht="15.5" x14ac:dyDescent="0.35">
      <c r="A1097" s="20" t="s">
        <v>1275</v>
      </c>
      <c r="B1097" s="20" t="s">
        <v>6139</v>
      </c>
      <c r="C1097" s="8" t="s">
        <v>8284</v>
      </c>
      <c r="D1097" s="8" t="s">
        <v>8341</v>
      </c>
    </row>
    <row r="1098" spans="1:4" ht="15.5" x14ac:dyDescent="0.35">
      <c r="A1098" s="20" t="s">
        <v>1274</v>
      </c>
      <c r="B1098" s="20" t="s">
        <v>6140</v>
      </c>
      <c r="C1098" s="8" t="s">
        <v>7359</v>
      </c>
      <c r="D1098" s="8" t="s">
        <v>7799</v>
      </c>
    </row>
    <row r="1099" spans="1:4" ht="15.5" x14ac:dyDescent="0.35">
      <c r="A1099" s="20" t="s">
        <v>1273</v>
      </c>
      <c r="B1099" s="20" t="s">
        <v>6141</v>
      </c>
      <c r="C1099" s="8" t="s">
        <v>7359</v>
      </c>
      <c r="D1099" s="8" t="s">
        <v>5702</v>
      </c>
    </row>
    <row r="1100" spans="1:4" ht="15.5" x14ac:dyDescent="0.35">
      <c r="A1100" s="20" t="s">
        <v>1272</v>
      </c>
      <c r="B1100" s="20" t="s">
        <v>5156</v>
      </c>
      <c r="C1100" s="8" t="s">
        <v>7359</v>
      </c>
      <c r="D1100" s="8" t="s">
        <v>7800</v>
      </c>
    </row>
    <row r="1101" spans="1:4" ht="15.5" x14ac:dyDescent="0.35">
      <c r="A1101" s="20" t="s">
        <v>1271</v>
      </c>
      <c r="B1101" s="20" t="s">
        <v>6142</v>
      </c>
      <c r="C1101" s="8" t="s">
        <v>7360</v>
      </c>
      <c r="D1101" s="8" t="s">
        <v>7801</v>
      </c>
    </row>
    <row r="1102" spans="1:4" ht="15.5" x14ac:dyDescent="0.35">
      <c r="A1102" s="20" t="s">
        <v>1270</v>
      </c>
      <c r="B1102" s="20" t="s">
        <v>6143</v>
      </c>
      <c r="C1102" s="8" t="s">
        <v>8284</v>
      </c>
      <c r="D1102" s="8" t="s">
        <v>5413</v>
      </c>
    </row>
    <row r="1103" spans="1:4" ht="15.5" x14ac:dyDescent="0.35">
      <c r="A1103" s="20" t="s">
        <v>1269</v>
      </c>
      <c r="B1103" s="20" t="s">
        <v>5448</v>
      </c>
      <c r="C1103" s="8" t="s">
        <v>7360</v>
      </c>
      <c r="D1103" s="8" t="s">
        <v>4762</v>
      </c>
    </row>
    <row r="1104" spans="1:4" ht="15.5" x14ac:dyDescent="0.35">
      <c r="A1104" s="20" t="s">
        <v>1268</v>
      </c>
      <c r="B1104" s="20" t="s">
        <v>6144</v>
      </c>
      <c r="C1104" s="8" t="s">
        <v>7360</v>
      </c>
      <c r="D1104" s="8" t="s">
        <v>7802</v>
      </c>
    </row>
    <row r="1105" spans="1:4" ht="15.5" x14ac:dyDescent="0.35">
      <c r="A1105" s="20" t="s">
        <v>1267</v>
      </c>
      <c r="B1105" s="20" t="s">
        <v>6145</v>
      </c>
      <c r="C1105" s="8" t="s">
        <v>7359</v>
      </c>
      <c r="D1105" s="8" t="s">
        <v>7803</v>
      </c>
    </row>
    <row r="1106" spans="1:4" ht="15.5" x14ac:dyDescent="0.35">
      <c r="A1106" s="20" t="s">
        <v>1266</v>
      </c>
      <c r="B1106" s="20" t="s">
        <v>6146</v>
      </c>
      <c r="C1106" s="8" t="s">
        <v>7360</v>
      </c>
      <c r="D1106" s="8" t="s">
        <v>6147</v>
      </c>
    </row>
    <row r="1107" spans="1:4" ht="15.5" x14ac:dyDescent="0.35">
      <c r="A1107" s="20" t="s">
        <v>1265</v>
      </c>
      <c r="B1107" s="20" t="s">
        <v>5003</v>
      </c>
      <c r="C1107" s="8" t="s">
        <v>7360</v>
      </c>
      <c r="D1107" s="8" t="s">
        <v>4949</v>
      </c>
    </row>
    <row r="1108" spans="1:4" ht="15.5" x14ac:dyDescent="0.35">
      <c r="A1108" s="20" t="s">
        <v>1264</v>
      </c>
      <c r="B1108" s="20" t="s">
        <v>6148</v>
      </c>
      <c r="C1108" s="8" t="s">
        <v>7360</v>
      </c>
      <c r="D1108" s="8" t="s">
        <v>5587</v>
      </c>
    </row>
    <row r="1109" spans="1:4" ht="15.5" x14ac:dyDescent="0.35">
      <c r="A1109" s="20" t="s">
        <v>1263</v>
      </c>
      <c r="B1109" s="20" t="s">
        <v>6149</v>
      </c>
      <c r="C1109" s="8" t="s">
        <v>7359</v>
      </c>
      <c r="D1109" s="8" t="s">
        <v>7804</v>
      </c>
    </row>
    <row r="1110" spans="1:4" ht="15.5" x14ac:dyDescent="0.35">
      <c r="A1110" s="20" t="s">
        <v>1262</v>
      </c>
      <c r="B1110" s="20" t="s">
        <v>6150</v>
      </c>
      <c r="C1110" s="8" t="s">
        <v>8284</v>
      </c>
      <c r="D1110" s="8" t="s">
        <v>8342</v>
      </c>
    </row>
    <row r="1111" spans="1:4" ht="15.5" x14ac:dyDescent="0.35">
      <c r="A1111" s="20" t="s">
        <v>1261</v>
      </c>
      <c r="B1111" s="20" t="s">
        <v>6151</v>
      </c>
      <c r="C1111" s="8" t="s">
        <v>8284</v>
      </c>
      <c r="D1111" s="8" t="s">
        <v>8068</v>
      </c>
    </row>
    <row r="1112" spans="1:4" ht="15.5" x14ac:dyDescent="0.35">
      <c r="A1112" s="20" t="s">
        <v>1260</v>
      </c>
      <c r="B1112" s="20" t="s">
        <v>5348</v>
      </c>
      <c r="C1112" s="8" t="s">
        <v>7359</v>
      </c>
      <c r="D1112" s="8" t="s">
        <v>4780</v>
      </c>
    </row>
    <row r="1113" spans="1:4" ht="15.5" x14ac:dyDescent="0.35">
      <c r="A1113" s="20" t="s">
        <v>1259</v>
      </c>
      <c r="B1113" s="20" t="s">
        <v>6152</v>
      </c>
      <c r="C1113" s="8" t="s">
        <v>8284</v>
      </c>
      <c r="D1113" s="8" t="s">
        <v>8343</v>
      </c>
    </row>
    <row r="1114" spans="1:4" ht="15.5" x14ac:dyDescent="0.35">
      <c r="A1114" s="20" t="s">
        <v>1258</v>
      </c>
      <c r="B1114" s="20" t="s">
        <v>6153</v>
      </c>
      <c r="C1114" s="8" t="s">
        <v>7360</v>
      </c>
      <c r="D1114" s="8" t="s">
        <v>4830</v>
      </c>
    </row>
    <row r="1115" spans="1:4" ht="15.5" x14ac:dyDescent="0.35">
      <c r="A1115" s="20" t="s">
        <v>1257</v>
      </c>
      <c r="B1115" s="20" t="s">
        <v>6154</v>
      </c>
      <c r="C1115" s="8" t="s">
        <v>7359</v>
      </c>
      <c r="D1115" s="8" t="s">
        <v>6155</v>
      </c>
    </row>
    <row r="1116" spans="1:4" ht="15.5" x14ac:dyDescent="0.35">
      <c r="A1116" s="20" t="s">
        <v>1256</v>
      </c>
      <c r="B1116" s="20" t="s">
        <v>6156</v>
      </c>
      <c r="C1116" s="8" t="s">
        <v>7359</v>
      </c>
      <c r="D1116" s="8" t="s">
        <v>7805</v>
      </c>
    </row>
    <row r="1117" spans="1:4" ht="15.5" x14ac:dyDescent="0.35">
      <c r="A1117" s="20" t="s">
        <v>1255</v>
      </c>
      <c r="B1117" s="20" t="s">
        <v>6157</v>
      </c>
      <c r="C1117" s="8" t="s">
        <v>7359</v>
      </c>
      <c r="D1117" s="8" t="s">
        <v>7806</v>
      </c>
    </row>
    <row r="1118" spans="1:4" ht="15.5" x14ac:dyDescent="0.35">
      <c r="A1118" s="20" t="s">
        <v>1254</v>
      </c>
      <c r="B1118" s="20" t="s">
        <v>6158</v>
      </c>
      <c r="C1118" s="8" t="s">
        <v>7359</v>
      </c>
      <c r="D1118" s="8" t="s">
        <v>7807</v>
      </c>
    </row>
    <row r="1119" spans="1:4" ht="15.5" x14ac:dyDescent="0.35">
      <c r="A1119" s="20" t="s">
        <v>1253</v>
      </c>
      <c r="B1119" s="20" t="s">
        <v>6159</v>
      </c>
      <c r="C1119" s="8" t="s">
        <v>7359</v>
      </c>
      <c r="D1119" s="8" t="s">
        <v>4959</v>
      </c>
    </row>
    <row r="1120" spans="1:4" ht="15.5" x14ac:dyDescent="0.35">
      <c r="A1120" s="20" t="s">
        <v>1252</v>
      </c>
      <c r="B1120" s="20" t="s">
        <v>6160</v>
      </c>
      <c r="C1120" s="8" t="s">
        <v>7360</v>
      </c>
      <c r="D1120" s="8" t="s">
        <v>5309</v>
      </c>
    </row>
    <row r="1121" spans="1:4" ht="15.5" x14ac:dyDescent="0.35">
      <c r="A1121" s="20" t="s">
        <v>1251</v>
      </c>
      <c r="B1121" s="20" t="s">
        <v>6161</v>
      </c>
      <c r="C1121" s="8" t="s">
        <v>7360</v>
      </c>
      <c r="D1121" s="8" t="s">
        <v>7808</v>
      </c>
    </row>
    <row r="1122" spans="1:4" ht="15.5" x14ac:dyDescent="0.35">
      <c r="A1122" s="20" t="s">
        <v>1250</v>
      </c>
      <c r="B1122" s="20" t="s">
        <v>6162</v>
      </c>
      <c r="C1122" s="8" t="s">
        <v>7360</v>
      </c>
      <c r="D1122" s="8" t="s">
        <v>7809</v>
      </c>
    </row>
    <row r="1123" spans="1:4" ht="15.5" x14ac:dyDescent="0.35">
      <c r="A1123" s="20" t="s">
        <v>1249</v>
      </c>
      <c r="B1123" s="20" t="s">
        <v>6163</v>
      </c>
      <c r="C1123" s="8" t="s">
        <v>7360</v>
      </c>
      <c r="D1123" s="8" t="s">
        <v>7810</v>
      </c>
    </row>
    <row r="1124" spans="1:4" ht="15.5" x14ac:dyDescent="0.35">
      <c r="A1124" s="20" t="s">
        <v>1248</v>
      </c>
      <c r="B1124" s="20" t="s">
        <v>6164</v>
      </c>
      <c r="C1124" s="8" t="s">
        <v>7359</v>
      </c>
      <c r="D1124" s="8" t="s">
        <v>7811</v>
      </c>
    </row>
    <row r="1125" spans="1:4" ht="15.5" x14ac:dyDescent="0.35">
      <c r="A1125" s="20" t="s">
        <v>1247</v>
      </c>
      <c r="B1125" s="20" t="s">
        <v>6166</v>
      </c>
      <c r="C1125" s="8" t="s">
        <v>7360</v>
      </c>
      <c r="D1125" s="8" t="s">
        <v>7530</v>
      </c>
    </row>
    <row r="1126" spans="1:4" ht="15.5" x14ac:dyDescent="0.35">
      <c r="A1126" s="20" t="s">
        <v>1246</v>
      </c>
      <c r="B1126" s="20" t="s">
        <v>6167</v>
      </c>
      <c r="C1126" s="8" t="s">
        <v>8284</v>
      </c>
      <c r="D1126" s="8" t="s">
        <v>8344</v>
      </c>
    </row>
    <row r="1127" spans="1:4" ht="15.5" x14ac:dyDescent="0.35">
      <c r="A1127" s="20" t="s">
        <v>1245</v>
      </c>
      <c r="B1127" s="20" t="s">
        <v>6168</v>
      </c>
      <c r="C1127" s="8" t="s">
        <v>7359</v>
      </c>
      <c r="D1127" s="8" t="s">
        <v>6169</v>
      </c>
    </row>
    <row r="1128" spans="1:4" ht="15.5" x14ac:dyDescent="0.35">
      <c r="A1128" s="20" t="s">
        <v>1244</v>
      </c>
      <c r="B1128" s="20" t="s">
        <v>6170</v>
      </c>
      <c r="C1128" s="8" t="s">
        <v>7360</v>
      </c>
      <c r="D1128" s="8" t="s">
        <v>5073</v>
      </c>
    </row>
    <row r="1129" spans="1:4" ht="15.5" x14ac:dyDescent="0.35">
      <c r="A1129" s="20" t="s">
        <v>1243</v>
      </c>
      <c r="B1129" s="20" t="s">
        <v>6171</v>
      </c>
      <c r="C1129" s="8" t="s">
        <v>7360</v>
      </c>
      <c r="D1129" s="8" t="s">
        <v>4813</v>
      </c>
    </row>
    <row r="1130" spans="1:4" ht="15.5" x14ac:dyDescent="0.35">
      <c r="A1130" s="20" t="s">
        <v>1242</v>
      </c>
      <c r="B1130" s="20" t="s">
        <v>6172</v>
      </c>
      <c r="C1130" s="8" t="s">
        <v>7360</v>
      </c>
      <c r="D1130" s="8" t="s">
        <v>7812</v>
      </c>
    </row>
    <row r="1131" spans="1:4" ht="15.5" x14ac:dyDescent="0.35">
      <c r="A1131" s="20" t="s">
        <v>1241</v>
      </c>
      <c r="B1131" s="20" t="s">
        <v>6173</v>
      </c>
      <c r="C1131" s="8" t="s">
        <v>7359</v>
      </c>
      <c r="D1131" s="8" t="s">
        <v>4857</v>
      </c>
    </row>
    <row r="1132" spans="1:4" ht="15.5" x14ac:dyDescent="0.35">
      <c r="A1132" s="20" t="s">
        <v>1240</v>
      </c>
      <c r="B1132" s="20" t="s">
        <v>6174</v>
      </c>
      <c r="C1132" s="8" t="s">
        <v>8284</v>
      </c>
      <c r="D1132" s="8" t="s">
        <v>8345</v>
      </c>
    </row>
    <row r="1133" spans="1:4" ht="15.5" x14ac:dyDescent="0.35">
      <c r="A1133" s="20" t="s">
        <v>1239</v>
      </c>
      <c r="B1133" s="20" t="s">
        <v>6113</v>
      </c>
      <c r="C1133" s="8" t="s">
        <v>7359</v>
      </c>
      <c r="D1133" s="8" t="s">
        <v>5821</v>
      </c>
    </row>
    <row r="1134" spans="1:4" ht="15.5" x14ac:dyDescent="0.35">
      <c r="A1134" s="20" t="s">
        <v>1238</v>
      </c>
      <c r="B1134" s="20" t="s">
        <v>6175</v>
      </c>
      <c r="C1134" s="8" t="s">
        <v>7360</v>
      </c>
      <c r="D1134" s="8" t="s">
        <v>7813</v>
      </c>
    </row>
    <row r="1135" spans="1:4" ht="15.5" x14ac:dyDescent="0.35">
      <c r="A1135" s="20" t="s">
        <v>1237</v>
      </c>
      <c r="B1135" s="20" t="s">
        <v>6176</v>
      </c>
      <c r="C1135" s="8" t="s">
        <v>7359</v>
      </c>
      <c r="D1135" s="8" t="s">
        <v>5060</v>
      </c>
    </row>
    <row r="1136" spans="1:4" ht="15.5" x14ac:dyDescent="0.35">
      <c r="A1136" s="20" t="s">
        <v>1236</v>
      </c>
      <c r="B1136" s="20" t="s">
        <v>6177</v>
      </c>
      <c r="C1136" s="8" t="s">
        <v>7359</v>
      </c>
      <c r="D1136" s="8" t="s">
        <v>4863</v>
      </c>
    </row>
    <row r="1137" spans="1:4" ht="15.5" x14ac:dyDescent="0.35">
      <c r="A1137" s="20" t="s">
        <v>1235</v>
      </c>
      <c r="B1137" s="20" t="s">
        <v>6178</v>
      </c>
      <c r="C1137" s="8" t="s">
        <v>7359</v>
      </c>
      <c r="D1137" s="8" t="s">
        <v>4970</v>
      </c>
    </row>
    <row r="1138" spans="1:4" ht="15.5" x14ac:dyDescent="0.35">
      <c r="A1138" s="20" t="s">
        <v>1234</v>
      </c>
      <c r="B1138" s="20" t="s">
        <v>6179</v>
      </c>
      <c r="C1138" s="8" t="s">
        <v>7359</v>
      </c>
      <c r="D1138" s="8" t="s">
        <v>7814</v>
      </c>
    </row>
    <row r="1139" spans="1:4" ht="15.5" x14ac:dyDescent="0.35">
      <c r="A1139" s="20" t="s">
        <v>1233</v>
      </c>
      <c r="B1139" s="20" t="s">
        <v>6180</v>
      </c>
      <c r="C1139" s="8" t="s">
        <v>7359</v>
      </c>
      <c r="D1139" s="8" t="s">
        <v>7815</v>
      </c>
    </row>
    <row r="1140" spans="1:4" ht="15.5" x14ac:dyDescent="0.35">
      <c r="A1140" s="20" t="s">
        <v>1232</v>
      </c>
      <c r="B1140" s="20" t="s">
        <v>6181</v>
      </c>
      <c r="C1140" s="8" t="s">
        <v>7359</v>
      </c>
      <c r="D1140" s="8" t="s">
        <v>7816</v>
      </c>
    </row>
    <row r="1141" spans="1:4" ht="15.5" x14ac:dyDescent="0.35">
      <c r="A1141" s="20" t="s">
        <v>1231</v>
      </c>
      <c r="B1141" s="20" t="s">
        <v>6182</v>
      </c>
      <c r="C1141" s="8" t="s">
        <v>7360</v>
      </c>
      <c r="D1141" s="8" t="s">
        <v>4813</v>
      </c>
    </row>
    <row r="1142" spans="1:4" ht="15.5" x14ac:dyDescent="0.35">
      <c r="A1142" s="20" t="s">
        <v>1230</v>
      </c>
      <c r="B1142" s="20" t="s">
        <v>5105</v>
      </c>
      <c r="C1142" s="8" t="s">
        <v>7360</v>
      </c>
      <c r="D1142" s="8" t="s">
        <v>4865</v>
      </c>
    </row>
    <row r="1143" spans="1:4" ht="15.5" x14ac:dyDescent="0.35">
      <c r="A1143" s="20" t="s">
        <v>1229</v>
      </c>
      <c r="B1143" s="20" t="s">
        <v>6183</v>
      </c>
      <c r="C1143" s="8" t="s">
        <v>7359</v>
      </c>
      <c r="D1143" s="8" t="s">
        <v>5058</v>
      </c>
    </row>
    <row r="1144" spans="1:4" ht="15.5" x14ac:dyDescent="0.35">
      <c r="A1144" s="20" t="s">
        <v>1228</v>
      </c>
      <c r="B1144" s="20" t="s">
        <v>6184</v>
      </c>
      <c r="C1144" s="8" t="s">
        <v>7360</v>
      </c>
      <c r="D1144" s="8" t="s">
        <v>7692</v>
      </c>
    </row>
    <row r="1145" spans="1:4" ht="15.5" x14ac:dyDescent="0.35">
      <c r="A1145" s="20" t="s">
        <v>1227</v>
      </c>
      <c r="B1145" s="20" t="s">
        <v>6185</v>
      </c>
      <c r="C1145" s="8" t="s">
        <v>7359</v>
      </c>
      <c r="D1145" s="8" t="s">
        <v>6186</v>
      </c>
    </row>
    <row r="1146" spans="1:4" ht="15.5" x14ac:dyDescent="0.35">
      <c r="A1146" s="20" t="s">
        <v>1226</v>
      </c>
      <c r="B1146" s="20" t="s">
        <v>6187</v>
      </c>
      <c r="C1146" s="8" t="s">
        <v>7359</v>
      </c>
      <c r="D1146" s="8" t="s">
        <v>4790</v>
      </c>
    </row>
    <row r="1147" spans="1:4" ht="15.5" x14ac:dyDescent="0.35">
      <c r="A1147" s="20" t="s">
        <v>1225</v>
      </c>
      <c r="B1147" s="20" t="s">
        <v>6188</v>
      </c>
      <c r="C1147" s="8" t="s">
        <v>7360</v>
      </c>
      <c r="D1147" s="8" t="s">
        <v>6189</v>
      </c>
    </row>
    <row r="1148" spans="1:4" ht="15.5" x14ac:dyDescent="0.35">
      <c r="A1148" s="20" t="s">
        <v>1224</v>
      </c>
      <c r="B1148" s="20" t="s">
        <v>6190</v>
      </c>
      <c r="C1148" s="8" t="s">
        <v>7360</v>
      </c>
      <c r="D1148" s="8" t="s">
        <v>7817</v>
      </c>
    </row>
    <row r="1149" spans="1:4" ht="15.5" x14ac:dyDescent="0.35">
      <c r="A1149" s="20" t="s">
        <v>1223</v>
      </c>
      <c r="B1149" s="20" t="s">
        <v>6191</v>
      </c>
      <c r="C1149" s="8" t="s">
        <v>7360</v>
      </c>
      <c r="D1149" s="8" t="s">
        <v>4918</v>
      </c>
    </row>
    <row r="1150" spans="1:4" ht="15.5" x14ac:dyDescent="0.35">
      <c r="A1150" s="20" t="s">
        <v>1222</v>
      </c>
      <c r="B1150" s="20" t="s">
        <v>6192</v>
      </c>
      <c r="C1150" s="8" t="s">
        <v>7360</v>
      </c>
      <c r="D1150" s="8" t="s">
        <v>4753</v>
      </c>
    </row>
    <row r="1151" spans="1:4" ht="15.5" x14ac:dyDescent="0.35">
      <c r="A1151" s="20" t="s">
        <v>1221</v>
      </c>
      <c r="B1151" s="20" t="s">
        <v>6193</v>
      </c>
      <c r="C1151" s="8" t="s">
        <v>7359</v>
      </c>
      <c r="D1151" s="8" t="s">
        <v>6194</v>
      </c>
    </row>
    <row r="1152" spans="1:4" ht="15.5" x14ac:dyDescent="0.35">
      <c r="A1152" s="20" t="s">
        <v>1220</v>
      </c>
      <c r="B1152" s="20" t="s">
        <v>5501</v>
      </c>
      <c r="C1152" s="8" t="s">
        <v>7360</v>
      </c>
      <c r="D1152" s="8" t="s">
        <v>7818</v>
      </c>
    </row>
    <row r="1153" spans="1:4" ht="15.5" x14ac:dyDescent="0.35">
      <c r="A1153" s="20" t="s">
        <v>1219</v>
      </c>
      <c r="B1153" s="20" t="s">
        <v>6195</v>
      </c>
      <c r="C1153" s="8" t="s">
        <v>7360</v>
      </c>
      <c r="D1153" s="8" t="s">
        <v>6196</v>
      </c>
    </row>
    <row r="1154" spans="1:4" ht="15.5" x14ac:dyDescent="0.35">
      <c r="A1154" s="20" t="s">
        <v>1218</v>
      </c>
      <c r="B1154" s="20" t="s">
        <v>6197</v>
      </c>
      <c r="C1154" s="8" t="s">
        <v>7359</v>
      </c>
      <c r="D1154" s="8" t="s">
        <v>5479</v>
      </c>
    </row>
    <row r="1155" spans="1:4" ht="15.5" x14ac:dyDescent="0.35">
      <c r="A1155" s="20" t="s">
        <v>1217</v>
      </c>
      <c r="B1155" s="20" t="s">
        <v>6198</v>
      </c>
      <c r="C1155" s="8" t="s">
        <v>7359</v>
      </c>
      <c r="D1155" s="8" t="s">
        <v>6199</v>
      </c>
    </row>
    <row r="1156" spans="1:4" ht="15.5" x14ac:dyDescent="0.35">
      <c r="A1156" s="20" t="s">
        <v>1216</v>
      </c>
      <c r="B1156" s="20" t="s">
        <v>6200</v>
      </c>
      <c r="C1156" s="8" t="s">
        <v>7359</v>
      </c>
      <c r="D1156" s="8" t="s">
        <v>7819</v>
      </c>
    </row>
    <row r="1157" spans="1:4" ht="15.5" x14ac:dyDescent="0.35">
      <c r="A1157" s="20" t="s">
        <v>1215</v>
      </c>
      <c r="B1157" s="20" t="s">
        <v>6201</v>
      </c>
      <c r="C1157" s="8" t="s">
        <v>7360</v>
      </c>
      <c r="D1157" s="8" t="s">
        <v>5755</v>
      </c>
    </row>
    <row r="1158" spans="1:4" ht="15.5" x14ac:dyDescent="0.35">
      <c r="A1158" s="20" t="s">
        <v>1214</v>
      </c>
      <c r="B1158" s="20" t="s">
        <v>6202</v>
      </c>
      <c r="C1158" s="8" t="s">
        <v>7360</v>
      </c>
      <c r="D1158" s="8" t="s">
        <v>4867</v>
      </c>
    </row>
    <row r="1159" spans="1:4" ht="15.5" x14ac:dyDescent="0.35">
      <c r="A1159" s="20" t="s">
        <v>1213</v>
      </c>
      <c r="B1159" s="20" t="s">
        <v>6203</v>
      </c>
      <c r="C1159" s="8" t="s">
        <v>7360</v>
      </c>
      <c r="D1159" s="8" t="s">
        <v>7820</v>
      </c>
    </row>
    <row r="1160" spans="1:4" ht="15.5" x14ac:dyDescent="0.35">
      <c r="A1160" s="20" t="s">
        <v>1212</v>
      </c>
      <c r="B1160" s="20" t="s">
        <v>6204</v>
      </c>
      <c r="C1160" s="8" t="s">
        <v>7359</v>
      </c>
      <c r="D1160" s="8" t="s">
        <v>6205</v>
      </c>
    </row>
    <row r="1161" spans="1:4" ht="15.5" x14ac:dyDescent="0.35">
      <c r="A1161" s="20" t="s">
        <v>1211</v>
      </c>
      <c r="B1161" s="20" t="s">
        <v>6206</v>
      </c>
      <c r="C1161" s="8" t="s">
        <v>7360</v>
      </c>
      <c r="D1161" s="8" t="s">
        <v>7821</v>
      </c>
    </row>
    <row r="1162" spans="1:4" ht="15.5" x14ac:dyDescent="0.35">
      <c r="A1162" s="20" t="s">
        <v>1210</v>
      </c>
      <c r="B1162" s="20" t="s">
        <v>6207</v>
      </c>
      <c r="C1162" s="8" t="s">
        <v>7359</v>
      </c>
      <c r="D1162" s="8" t="s">
        <v>7822</v>
      </c>
    </row>
    <row r="1163" spans="1:4" ht="15.5" x14ac:dyDescent="0.35">
      <c r="A1163" s="20" t="s">
        <v>1209</v>
      </c>
      <c r="B1163" s="20" t="s">
        <v>6208</v>
      </c>
      <c r="C1163" s="8" t="s">
        <v>7359</v>
      </c>
      <c r="D1163" s="8" t="s">
        <v>7823</v>
      </c>
    </row>
    <row r="1164" spans="1:4" ht="15.5" x14ac:dyDescent="0.35">
      <c r="A1164" s="20" t="s">
        <v>1208</v>
      </c>
      <c r="B1164" s="20" t="s">
        <v>6209</v>
      </c>
      <c r="C1164" s="8" t="s">
        <v>7360</v>
      </c>
      <c r="D1164" s="8" t="s">
        <v>6210</v>
      </c>
    </row>
    <row r="1165" spans="1:4" ht="15.5" x14ac:dyDescent="0.35">
      <c r="A1165" s="20" t="s">
        <v>1207</v>
      </c>
      <c r="B1165" s="20" t="s">
        <v>6211</v>
      </c>
      <c r="C1165" s="8" t="s">
        <v>7359</v>
      </c>
      <c r="D1165" s="8" t="s">
        <v>6212</v>
      </c>
    </row>
    <row r="1166" spans="1:4" ht="15.5" x14ac:dyDescent="0.35">
      <c r="A1166" s="20" t="s">
        <v>1206</v>
      </c>
      <c r="B1166" s="20" t="s">
        <v>6213</v>
      </c>
      <c r="C1166" s="8" t="s">
        <v>7359</v>
      </c>
      <c r="D1166" s="8" t="s">
        <v>6214</v>
      </c>
    </row>
    <row r="1167" spans="1:4" ht="15.5" x14ac:dyDescent="0.35">
      <c r="A1167" s="20" t="s">
        <v>1205</v>
      </c>
      <c r="B1167" s="20" t="s">
        <v>6215</v>
      </c>
      <c r="C1167" s="8" t="s">
        <v>7359</v>
      </c>
      <c r="D1167" s="8" t="s">
        <v>5089</v>
      </c>
    </row>
    <row r="1168" spans="1:4" ht="15.5" x14ac:dyDescent="0.35">
      <c r="A1168" s="20" t="s">
        <v>1204</v>
      </c>
      <c r="B1168" s="20" t="s">
        <v>6216</v>
      </c>
      <c r="C1168" s="8" t="s">
        <v>7359</v>
      </c>
      <c r="D1168" s="8" t="s">
        <v>4817</v>
      </c>
    </row>
    <row r="1169" spans="1:4" ht="15.5" x14ac:dyDescent="0.35">
      <c r="A1169" s="20" t="s">
        <v>1203</v>
      </c>
      <c r="B1169" s="20" t="s">
        <v>6217</v>
      </c>
      <c r="C1169" s="8" t="s">
        <v>8284</v>
      </c>
      <c r="D1169" s="8" t="s">
        <v>8346</v>
      </c>
    </row>
    <row r="1170" spans="1:4" ht="15.5" x14ac:dyDescent="0.35">
      <c r="A1170" s="20" t="s">
        <v>1202</v>
      </c>
      <c r="B1170" s="20" t="s">
        <v>4822</v>
      </c>
      <c r="C1170" s="8" t="s">
        <v>7360</v>
      </c>
      <c r="D1170" s="8" t="s">
        <v>7824</v>
      </c>
    </row>
    <row r="1171" spans="1:4" ht="15.5" x14ac:dyDescent="0.35">
      <c r="A1171" s="20" t="s">
        <v>1201</v>
      </c>
      <c r="B1171" s="20" t="s">
        <v>6218</v>
      </c>
      <c r="C1171" s="8" t="s">
        <v>7360</v>
      </c>
      <c r="D1171" s="8" t="s">
        <v>6219</v>
      </c>
    </row>
    <row r="1172" spans="1:4" ht="15.5" x14ac:dyDescent="0.35">
      <c r="A1172" s="20" t="s">
        <v>1200</v>
      </c>
      <c r="B1172" s="20" t="s">
        <v>6027</v>
      </c>
      <c r="C1172" s="8" t="s">
        <v>8284</v>
      </c>
      <c r="D1172" s="8" t="s">
        <v>8347</v>
      </c>
    </row>
    <row r="1173" spans="1:4" ht="15.5" x14ac:dyDescent="0.35">
      <c r="A1173" s="20" t="s">
        <v>1199</v>
      </c>
      <c r="B1173" s="20" t="s">
        <v>6220</v>
      </c>
      <c r="C1173" s="8" t="s">
        <v>7359</v>
      </c>
      <c r="D1173" s="8" t="s">
        <v>4782</v>
      </c>
    </row>
    <row r="1174" spans="1:4" ht="15.5" x14ac:dyDescent="0.35">
      <c r="A1174" s="20" t="s">
        <v>1198</v>
      </c>
      <c r="B1174" s="20" t="s">
        <v>6221</v>
      </c>
      <c r="C1174" s="8" t="s">
        <v>7360</v>
      </c>
      <c r="D1174" s="8" t="s">
        <v>7825</v>
      </c>
    </row>
    <row r="1175" spans="1:4" ht="15.5" x14ac:dyDescent="0.35">
      <c r="A1175" s="20" t="s">
        <v>1197</v>
      </c>
      <c r="B1175" s="20" t="s">
        <v>6222</v>
      </c>
      <c r="C1175" s="8" t="s">
        <v>8284</v>
      </c>
      <c r="D1175" s="8" t="s">
        <v>8348</v>
      </c>
    </row>
    <row r="1176" spans="1:4" ht="15.5" x14ac:dyDescent="0.35">
      <c r="A1176" s="20" t="s">
        <v>1196</v>
      </c>
      <c r="B1176" s="20" t="s">
        <v>6223</v>
      </c>
      <c r="C1176" s="8" t="s">
        <v>7360</v>
      </c>
      <c r="D1176" s="8" t="s">
        <v>6224</v>
      </c>
    </row>
    <row r="1177" spans="1:4" ht="15.5" x14ac:dyDescent="0.35">
      <c r="A1177" s="20" t="s">
        <v>1195</v>
      </c>
      <c r="B1177" s="20" t="s">
        <v>6225</v>
      </c>
      <c r="C1177" s="8" t="s">
        <v>7360</v>
      </c>
      <c r="D1177" s="8" t="s">
        <v>7826</v>
      </c>
    </row>
    <row r="1178" spans="1:4" ht="15.5" x14ac:dyDescent="0.35">
      <c r="A1178" s="20" t="s">
        <v>1194</v>
      </c>
      <c r="B1178" s="20" t="s">
        <v>6226</v>
      </c>
      <c r="C1178" s="8" t="s">
        <v>7360</v>
      </c>
      <c r="D1178" s="8" t="s">
        <v>7827</v>
      </c>
    </row>
    <row r="1179" spans="1:4" ht="15.5" x14ac:dyDescent="0.35">
      <c r="A1179" s="20" t="s">
        <v>1193</v>
      </c>
      <c r="B1179" s="20" t="s">
        <v>6227</v>
      </c>
      <c r="C1179" s="8" t="s">
        <v>7359</v>
      </c>
      <c r="D1179" s="8" t="s">
        <v>7828</v>
      </c>
    </row>
    <row r="1180" spans="1:4" ht="15.5" x14ac:dyDescent="0.35">
      <c r="A1180" s="20" t="s">
        <v>1192</v>
      </c>
      <c r="B1180" s="20" t="s">
        <v>6228</v>
      </c>
      <c r="C1180" s="8" t="s">
        <v>7360</v>
      </c>
      <c r="D1180" s="8" t="s">
        <v>4872</v>
      </c>
    </row>
    <row r="1181" spans="1:4" ht="15.5" x14ac:dyDescent="0.35">
      <c r="A1181" s="20" t="s">
        <v>1191</v>
      </c>
      <c r="B1181" s="20" t="s">
        <v>6229</v>
      </c>
      <c r="C1181" s="8" t="s">
        <v>7359</v>
      </c>
      <c r="D1181" s="8" t="s">
        <v>5054</v>
      </c>
    </row>
    <row r="1182" spans="1:4" ht="15.5" x14ac:dyDescent="0.35">
      <c r="A1182" s="20" t="s">
        <v>1190</v>
      </c>
      <c r="B1182" s="20" t="s">
        <v>6230</v>
      </c>
      <c r="C1182" s="8" t="s">
        <v>7360</v>
      </c>
      <c r="D1182" s="8" t="s">
        <v>4795</v>
      </c>
    </row>
    <row r="1183" spans="1:4" ht="15.5" x14ac:dyDescent="0.35">
      <c r="A1183" s="20" t="s">
        <v>1189</v>
      </c>
      <c r="B1183" s="20" t="s">
        <v>4820</v>
      </c>
      <c r="C1183" s="8" t="s">
        <v>7359</v>
      </c>
      <c r="D1183" s="8" t="s">
        <v>7829</v>
      </c>
    </row>
    <row r="1184" spans="1:4" ht="15.5" x14ac:dyDescent="0.35">
      <c r="A1184" s="20" t="s">
        <v>1188</v>
      </c>
      <c r="B1184" s="20" t="s">
        <v>6231</v>
      </c>
      <c r="C1184" s="8" t="s">
        <v>7359</v>
      </c>
      <c r="D1184" s="8" t="s">
        <v>7830</v>
      </c>
    </row>
    <row r="1185" spans="1:4" ht="15.5" x14ac:dyDescent="0.35">
      <c r="A1185" s="20" t="s">
        <v>1187</v>
      </c>
      <c r="B1185" s="20" t="s">
        <v>6232</v>
      </c>
      <c r="C1185" s="8" t="s">
        <v>8284</v>
      </c>
      <c r="D1185" s="8" t="s">
        <v>8349</v>
      </c>
    </row>
    <row r="1186" spans="1:4" ht="15.5" x14ac:dyDescent="0.35">
      <c r="A1186" s="20" t="s">
        <v>1186</v>
      </c>
      <c r="B1186" s="20" t="s">
        <v>6233</v>
      </c>
      <c r="C1186" s="8" t="s">
        <v>7360</v>
      </c>
      <c r="D1186" s="8" t="s">
        <v>7831</v>
      </c>
    </row>
    <row r="1187" spans="1:4" ht="15.5" x14ac:dyDescent="0.35">
      <c r="A1187" s="20" t="s">
        <v>1185</v>
      </c>
      <c r="B1187" s="20" t="s">
        <v>6234</v>
      </c>
      <c r="C1187" s="8" t="s">
        <v>7359</v>
      </c>
      <c r="D1187" s="8" t="s">
        <v>4790</v>
      </c>
    </row>
    <row r="1188" spans="1:4" ht="15.5" x14ac:dyDescent="0.35">
      <c r="A1188" s="20" t="s">
        <v>1184</v>
      </c>
      <c r="B1188" s="20" t="s">
        <v>6235</v>
      </c>
      <c r="C1188" s="8" t="s">
        <v>7359</v>
      </c>
      <c r="D1188" s="8" t="s">
        <v>6236</v>
      </c>
    </row>
    <row r="1189" spans="1:4" ht="15.5" x14ac:dyDescent="0.35">
      <c r="A1189" s="20" t="s">
        <v>1183</v>
      </c>
      <c r="B1189" s="20" t="s">
        <v>5183</v>
      </c>
      <c r="C1189" s="8" t="s">
        <v>7360</v>
      </c>
      <c r="D1189" s="8" t="s">
        <v>6237</v>
      </c>
    </row>
    <row r="1190" spans="1:4" ht="15.5" x14ac:dyDescent="0.35">
      <c r="A1190" s="20" t="s">
        <v>1182</v>
      </c>
      <c r="B1190" s="20" t="s">
        <v>7331</v>
      </c>
      <c r="C1190" s="8" t="s">
        <v>7360</v>
      </c>
      <c r="D1190" s="8" t="s">
        <v>7832</v>
      </c>
    </row>
    <row r="1191" spans="1:4" ht="15.5" x14ac:dyDescent="0.35">
      <c r="A1191" s="20" t="s">
        <v>1181</v>
      </c>
      <c r="B1191" s="20" t="s">
        <v>6238</v>
      </c>
      <c r="C1191" s="8" t="s">
        <v>7360</v>
      </c>
      <c r="D1191" s="8" t="s">
        <v>7833</v>
      </c>
    </row>
    <row r="1192" spans="1:4" ht="15.5" x14ac:dyDescent="0.35">
      <c r="A1192" s="20" t="s">
        <v>1180</v>
      </c>
      <c r="B1192" s="20" t="s">
        <v>6239</v>
      </c>
      <c r="C1192" s="8" t="s">
        <v>7360</v>
      </c>
      <c r="D1192" s="8" t="s">
        <v>7834</v>
      </c>
    </row>
    <row r="1193" spans="1:4" ht="15.5" x14ac:dyDescent="0.35">
      <c r="A1193" s="20" t="s">
        <v>1179</v>
      </c>
      <c r="B1193" s="20" t="s">
        <v>6240</v>
      </c>
      <c r="C1193" s="8" t="s">
        <v>7360</v>
      </c>
      <c r="D1193" s="8" t="s">
        <v>5140</v>
      </c>
    </row>
    <row r="1194" spans="1:4" ht="15.5" x14ac:dyDescent="0.35">
      <c r="A1194" s="20" t="s">
        <v>1178</v>
      </c>
      <c r="B1194" s="20" t="s">
        <v>7332</v>
      </c>
      <c r="C1194" s="8" t="s">
        <v>7359</v>
      </c>
      <c r="D1194" s="8" t="s">
        <v>5277</v>
      </c>
    </row>
    <row r="1195" spans="1:4" ht="15.5" x14ac:dyDescent="0.35">
      <c r="A1195" s="20" t="s">
        <v>1177</v>
      </c>
      <c r="B1195" s="20" t="s">
        <v>6241</v>
      </c>
      <c r="C1195" s="8" t="s">
        <v>7359</v>
      </c>
      <c r="D1195" s="8" t="s">
        <v>4932</v>
      </c>
    </row>
    <row r="1196" spans="1:4" ht="15.5" x14ac:dyDescent="0.35">
      <c r="A1196" s="20" t="s">
        <v>1176</v>
      </c>
      <c r="B1196" s="20" t="s">
        <v>6242</v>
      </c>
      <c r="C1196" s="8" t="s">
        <v>7359</v>
      </c>
      <c r="D1196" s="8" t="s">
        <v>4843</v>
      </c>
    </row>
    <row r="1197" spans="1:4" ht="15.5" x14ac:dyDescent="0.35">
      <c r="A1197" s="20" t="s">
        <v>1175</v>
      </c>
      <c r="B1197" s="20" t="s">
        <v>6243</v>
      </c>
      <c r="C1197" s="8" t="s">
        <v>7359</v>
      </c>
      <c r="D1197" s="8" t="s">
        <v>7835</v>
      </c>
    </row>
    <row r="1198" spans="1:4" ht="15.5" x14ac:dyDescent="0.35">
      <c r="A1198" s="20" t="s">
        <v>1174</v>
      </c>
      <c r="B1198" s="20" t="s">
        <v>6244</v>
      </c>
      <c r="C1198" s="8" t="s">
        <v>7359</v>
      </c>
      <c r="D1198" s="8" t="s">
        <v>7836</v>
      </c>
    </row>
    <row r="1199" spans="1:4" ht="15.5" x14ac:dyDescent="0.35">
      <c r="A1199" s="20" t="s">
        <v>1173</v>
      </c>
      <c r="B1199" s="20" t="s">
        <v>6245</v>
      </c>
      <c r="C1199" s="8" t="s">
        <v>7360</v>
      </c>
      <c r="D1199" s="8" t="s">
        <v>6063</v>
      </c>
    </row>
    <row r="1200" spans="1:4" ht="15.5" x14ac:dyDescent="0.35">
      <c r="A1200" s="20" t="s">
        <v>1172</v>
      </c>
      <c r="B1200" s="20" t="s">
        <v>6246</v>
      </c>
      <c r="C1200" s="8" t="s">
        <v>7360</v>
      </c>
      <c r="D1200" s="8" t="s">
        <v>6247</v>
      </c>
    </row>
    <row r="1201" spans="1:4" ht="15.5" x14ac:dyDescent="0.35">
      <c r="A1201" s="20" t="s">
        <v>1171</v>
      </c>
      <c r="B1201" s="20" t="s">
        <v>6248</v>
      </c>
      <c r="C1201" s="8" t="s">
        <v>8284</v>
      </c>
      <c r="D1201" s="8" t="s">
        <v>7784</v>
      </c>
    </row>
    <row r="1202" spans="1:4" ht="15.5" x14ac:dyDescent="0.35">
      <c r="A1202" s="20" t="s">
        <v>1170</v>
      </c>
      <c r="B1202" s="20" t="s">
        <v>5862</v>
      </c>
      <c r="C1202" s="8" t="s">
        <v>7360</v>
      </c>
      <c r="D1202" s="8" t="s">
        <v>4813</v>
      </c>
    </row>
    <row r="1203" spans="1:4" ht="15.5" x14ac:dyDescent="0.35">
      <c r="A1203" s="20" t="s">
        <v>1169</v>
      </c>
      <c r="B1203" s="20" t="s">
        <v>6249</v>
      </c>
      <c r="C1203" s="8" t="s">
        <v>8284</v>
      </c>
      <c r="D1203" s="8" t="s">
        <v>8350</v>
      </c>
    </row>
    <row r="1204" spans="1:4" ht="15.5" x14ac:dyDescent="0.35">
      <c r="A1204" s="20" t="s">
        <v>1168</v>
      </c>
      <c r="B1204" s="20" t="s">
        <v>5447</v>
      </c>
      <c r="C1204" s="8" t="s">
        <v>7360</v>
      </c>
      <c r="D1204" s="8" t="s">
        <v>7837</v>
      </c>
    </row>
    <row r="1205" spans="1:4" ht="15.5" x14ac:dyDescent="0.35">
      <c r="A1205" s="20" t="s">
        <v>1167</v>
      </c>
      <c r="B1205" s="20" t="s">
        <v>6250</v>
      </c>
      <c r="C1205" s="8" t="s">
        <v>7360</v>
      </c>
      <c r="D1205" s="8" t="s">
        <v>5273</v>
      </c>
    </row>
    <row r="1206" spans="1:4" ht="15.5" x14ac:dyDescent="0.35">
      <c r="A1206" s="20" t="s">
        <v>1166</v>
      </c>
      <c r="B1206" s="20" t="s">
        <v>6251</v>
      </c>
      <c r="C1206" s="8" t="s">
        <v>8284</v>
      </c>
      <c r="D1206" s="8" t="s">
        <v>8351</v>
      </c>
    </row>
    <row r="1207" spans="1:4" ht="15.5" x14ac:dyDescent="0.35">
      <c r="A1207" s="20" t="s">
        <v>1165</v>
      </c>
      <c r="B1207" s="20" t="s">
        <v>6252</v>
      </c>
      <c r="C1207" s="8" t="s">
        <v>7360</v>
      </c>
      <c r="D1207" s="8" t="s">
        <v>6253</v>
      </c>
    </row>
    <row r="1208" spans="1:4" ht="15.5" x14ac:dyDescent="0.35">
      <c r="A1208" s="20" t="s">
        <v>1164</v>
      </c>
      <c r="B1208" s="20" t="s">
        <v>7333</v>
      </c>
      <c r="C1208" s="8" t="s">
        <v>8284</v>
      </c>
      <c r="D1208" s="8" t="s">
        <v>8352</v>
      </c>
    </row>
    <row r="1209" spans="1:4" ht="15.5" x14ac:dyDescent="0.35">
      <c r="A1209" s="20" t="s">
        <v>1163</v>
      </c>
      <c r="B1209" s="20" t="s">
        <v>5549</v>
      </c>
      <c r="C1209" s="8" t="s">
        <v>7359</v>
      </c>
      <c r="D1209" s="8" t="s">
        <v>7838</v>
      </c>
    </row>
    <row r="1210" spans="1:4" ht="15.5" x14ac:dyDescent="0.35">
      <c r="A1210" s="20" t="s">
        <v>1162</v>
      </c>
      <c r="B1210" s="20" t="s">
        <v>6254</v>
      </c>
      <c r="C1210" s="8" t="s">
        <v>7360</v>
      </c>
      <c r="D1210" s="8" t="s">
        <v>6255</v>
      </c>
    </row>
    <row r="1211" spans="1:4" ht="15.5" x14ac:dyDescent="0.35">
      <c r="A1211" s="20" t="s">
        <v>1161</v>
      </c>
      <c r="B1211" s="20" t="s">
        <v>5622</v>
      </c>
      <c r="C1211" s="8" t="s">
        <v>7360</v>
      </c>
      <c r="D1211" s="8" t="s">
        <v>4753</v>
      </c>
    </row>
    <row r="1212" spans="1:4" ht="15.5" x14ac:dyDescent="0.35">
      <c r="A1212" s="20" t="s">
        <v>1160</v>
      </c>
      <c r="B1212" s="20" t="s">
        <v>6256</v>
      </c>
      <c r="C1212" s="8" t="s">
        <v>7360</v>
      </c>
      <c r="D1212" s="8" t="s">
        <v>5874</v>
      </c>
    </row>
    <row r="1213" spans="1:4" ht="15.5" x14ac:dyDescent="0.35">
      <c r="A1213" s="20" t="s">
        <v>1159</v>
      </c>
      <c r="B1213" s="20" t="s">
        <v>6257</v>
      </c>
      <c r="C1213" s="8" t="s">
        <v>7360</v>
      </c>
      <c r="D1213" s="8" t="s">
        <v>5006</v>
      </c>
    </row>
    <row r="1214" spans="1:4" ht="15.5" x14ac:dyDescent="0.35">
      <c r="A1214" s="20" t="s">
        <v>1158</v>
      </c>
      <c r="B1214" s="20" t="s">
        <v>6258</v>
      </c>
      <c r="C1214" s="8" t="s">
        <v>8284</v>
      </c>
      <c r="D1214" s="8" t="s">
        <v>4930</v>
      </c>
    </row>
    <row r="1215" spans="1:4" ht="15.5" x14ac:dyDescent="0.35">
      <c r="A1215" s="20" t="s">
        <v>1157</v>
      </c>
      <c r="B1215" s="20" t="s">
        <v>6259</v>
      </c>
      <c r="C1215" s="8" t="s">
        <v>7359</v>
      </c>
      <c r="D1215" s="8" t="s">
        <v>5702</v>
      </c>
    </row>
    <row r="1216" spans="1:4" ht="15.5" x14ac:dyDescent="0.35">
      <c r="A1216" s="20" t="s">
        <v>1156</v>
      </c>
      <c r="B1216" s="20" t="s">
        <v>6260</v>
      </c>
      <c r="C1216" s="8" t="s">
        <v>7360</v>
      </c>
      <c r="D1216" s="8" t="s">
        <v>7839</v>
      </c>
    </row>
    <row r="1217" spans="1:4" ht="15.5" x14ac:dyDescent="0.35">
      <c r="A1217" s="20" t="s">
        <v>1155</v>
      </c>
      <c r="B1217" s="20" t="s">
        <v>6261</v>
      </c>
      <c r="C1217" s="8" t="s">
        <v>7359</v>
      </c>
      <c r="D1217" s="8" t="s">
        <v>6262</v>
      </c>
    </row>
    <row r="1218" spans="1:4" ht="15.5" x14ac:dyDescent="0.35">
      <c r="A1218" s="20" t="s">
        <v>1154</v>
      </c>
      <c r="B1218" s="20" t="s">
        <v>5766</v>
      </c>
      <c r="C1218" s="8" t="s">
        <v>7359</v>
      </c>
      <c r="D1218" s="8" t="s">
        <v>7643</v>
      </c>
    </row>
    <row r="1219" spans="1:4" ht="15.5" x14ac:dyDescent="0.35">
      <c r="A1219" s="20" t="s">
        <v>1153</v>
      </c>
      <c r="B1219" s="20" t="s">
        <v>6263</v>
      </c>
      <c r="C1219" s="8" t="s">
        <v>7360</v>
      </c>
      <c r="D1219" s="8" t="s">
        <v>7840</v>
      </c>
    </row>
    <row r="1220" spans="1:4" ht="15.5" x14ac:dyDescent="0.35">
      <c r="A1220" s="20" t="s">
        <v>1152</v>
      </c>
      <c r="B1220" s="20" t="s">
        <v>6264</v>
      </c>
      <c r="C1220" s="8" t="s">
        <v>7360</v>
      </c>
      <c r="D1220" s="8" t="s">
        <v>4764</v>
      </c>
    </row>
    <row r="1221" spans="1:4" ht="15.5" x14ac:dyDescent="0.35">
      <c r="A1221" s="20" t="s">
        <v>1151</v>
      </c>
      <c r="B1221" s="20" t="s">
        <v>6265</v>
      </c>
      <c r="C1221" s="8" t="s">
        <v>7360</v>
      </c>
      <c r="D1221" s="8" t="s">
        <v>7841</v>
      </c>
    </row>
    <row r="1222" spans="1:4" ht="15.5" x14ac:dyDescent="0.35">
      <c r="A1222" s="20" t="s">
        <v>1150</v>
      </c>
      <c r="B1222" s="20" t="s">
        <v>6267</v>
      </c>
      <c r="C1222" s="8" t="s">
        <v>7360</v>
      </c>
      <c r="D1222" s="8" t="s">
        <v>6268</v>
      </c>
    </row>
    <row r="1223" spans="1:4" ht="15.5" x14ac:dyDescent="0.35">
      <c r="A1223" s="20" t="s">
        <v>1149</v>
      </c>
      <c r="B1223" s="20" t="s">
        <v>6269</v>
      </c>
      <c r="C1223" s="8" t="s">
        <v>7359</v>
      </c>
      <c r="D1223" s="8" t="s">
        <v>7842</v>
      </c>
    </row>
    <row r="1224" spans="1:4" ht="15.5" x14ac:dyDescent="0.35">
      <c r="A1224" s="20" t="s">
        <v>1148</v>
      </c>
      <c r="B1224" s="20" t="s">
        <v>6270</v>
      </c>
      <c r="C1224" s="8" t="s">
        <v>7359</v>
      </c>
      <c r="D1224" s="8" t="s">
        <v>7843</v>
      </c>
    </row>
    <row r="1225" spans="1:4" ht="15.5" x14ac:dyDescent="0.35">
      <c r="A1225" s="20" t="s">
        <v>1147</v>
      </c>
      <c r="B1225" s="20" t="s">
        <v>5221</v>
      </c>
      <c r="C1225" s="8" t="s">
        <v>7360</v>
      </c>
      <c r="D1225" s="8" t="s">
        <v>7844</v>
      </c>
    </row>
    <row r="1226" spans="1:4" ht="15.5" x14ac:dyDescent="0.35">
      <c r="A1226" s="20" t="s">
        <v>1146</v>
      </c>
      <c r="B1226" s="20" t="s">
        <v>4837</v>
      </c>
      <c r="C1226" s="8" t="s">
        <v>7359</v>
      </c>
      <c r="D1226" s="8" t="s">
        <v>6271</v>
      </c>
    </row>
    <row r="1227" spans="1:4" ht="15.5" x14ac:dyDescent="0.35">
      <c r="A1227" s="20" t="s">
        <v>1145</v>
      </c>
      <c r="B1227" s="20" t="s">
        <v>6272</v>
      </c>
      <c r="C1227" s="8" t="s">
        <v>7360</v>
      </c>
      <c r="D1227" s="8" t="s">
        <v>6273</v>
      </c>
    </row>
    <row r="1228" spans="1:4" ht="15.5" x14ac:dyDescent="0.35">
      <c r="A1228" s="20" t="s">
        <v>1144</v>
      </c>
      <c r="B1228" s="20" t="s">
        <v>6274</v>
      </c>
      <c r="C1228" s="8" t="s">
        <v>7359</v>
      </c>
      <c r="D1228" s="8" t="s">
        <v>7845</v>
      </c>
    </row>
    <row r="1229" spans="1:4" ht="15.5" x14ac:dyDescent="0.35">
      <c r="A1229" s="20" t="s">
        <v>1143</v>
      </c>
      <c r="B1229" s="20" t="s">
        <v>6275</v>
      </c>
      <c r="C1229" s="8" t="s">
        <v>7360</v>
      </c>
      <c r="D1229" s="8" t="s">
        <v>7846</v>
      </c>
    </row>
    <row r="1230" spans="1:4" ht="15.5" x14ac:dyDescent="0.35">
      <c r="A1230" s="20" t="s">
        <v>1142</v>
      </c>
      <c r="B1230" s="20" t="s">
        <v>6276</v>
      </c>
      <c r="C1230" s="8" t="s">
        <v>7360</v>
      </c>
      <c r="D1230" s="8" t="s">
        <v>5140</v>
      </c>
    </row>
    <row r="1231" spans="1:4" ht="15.5" x14ac:dyDescent="0.35">
      <c r="A1231" s="20" t="s">
        <v>1141</v>
      </c>
      <c r="B1231" s="20" t="s">
        <v>6277</v>
      </c>
      <c r="C1231" s="8" t="s">
        <v>7359</v>
      </c>
      <c r="D1231" s="8" t="s">
        <v>7847</v>
      </c>
    </row>
    <row r="1232" spans="1:4" ht="15.5" x14ac:dyDescent="0.35">
      <c r="A1232" s="20" t="s">
        <v>1140</v>
      </c>
      <c r="B1232" s="20" t="s">
        <v>6278</v>
      </c>
      <c r="C1232" s="8" t="s">
        <v>7359</v>
      </c>
      <c r="D1232" s="8" t="s">
        <v>7848</v>
      </c>
    </row>
    <row r="1233" spans="1:4" ht="15.5" x14ac:dyDescent="0.35">
      <c r="A1233" s="20" t="s">
        <v>1139</v>
      </c>
      <c r="B1233" s="20" t="s">
        <v>6279</v>
      </c>
      <c r="C1233" s="8" t="s">
        <v>7359</v>
      </c>
      <c r="D1233" s="8" t="s">
        <v>7849</v>
      </c>
    </row>
    <row r="1234" spans="1:4" ht="15.5" x14ac:dyDescent="0.35">
      <c r="A1234" s="20" t="s">
        <v>1138</v>
      </c>
      <c r="B1234" s="20" t="s">
        <v>6280</v>
      </c>
      <c r="C1234" s="8" t="s">
        <v>7360</v>
      </c>
      <c r="D1234" s="8" t="s">
        <v>7850</v>
      </c>
    </row>
    <row r="1235" spans="1:4" ht="15.5" x14ac:dyDescent="0.35">
      <c r="A1235" s="20" t="s">
        <v>1137</v>
      </c>
      <c r="B1235" s="20" t="s">
        <v>6054</v>
      </c>
      <c r="C1235" s="8" t="s">
        <v>7360</v>
      </c>
      <c r="D1235" s="8" t="s">
        <v>7851</v>
      </c>
    </row>
    <row r="1236" spans="1:4" ht="15.5" x14ac:dyDescent="0.35">
      <c r="A1236" s="20" t="s">
        <v>1136</v>
      </c>
      <c r="B1236" s="20" t="s">
        <v>4766</v>
      </c>
      <c r="C1236" s="8" t="s">
        <v>8284</v>
      </c>
      <c r="D1236" s="8" t="s">
        <v>8353</v>
      </c>
    </row>
    <row r="1237" spans="1:4" ht="15.5" x14ac:dyDescent="0.35">
      <c r="A1237" s="20" t="s">
        <v>1135</v>
      </c>
      <c r="B1237" s="20" t="s">
        <v>6281</v>
      </c>
      <c r="C1237" s="8" t="s">
        <v>8284</v>
      </c>
      <c r="D1237" s="8" t="s">
        <v>8354</v>
      </c>
    </row>
    <row r="1238" spans="1:4" ht="15.5" x14ac:dyDescent="0.35">
      <c r="A1238" s="20" t="s">
        <v>1134</v>
      </c>
      <c r="B1238" s="20" t="s">
        <v>6282</v>
      </c>
      <c r="C1238" s="8" t="s">
        <v>7359</v>
      </c>
      <c r="D1238" s="8" t="s">
        <v>7852</v>
      </c>
    </row>
    <row r="1239" spans="1:4" ht="15.5" x14ac:dyDescent="0.35">
      <c r="A1239" s="20" t="s">
        <v>1133</v>
      </c>
      <c r="B1239" s="20" t="s">
        <v>6283</v>
      </c>
      <c r="C1239" s="8" t="s">
        <v>7360</v>
      </c>
      <c r="D1239" s="8" t="s">
        <v>5006</v>
      </c>
    </row>
    <row r="1240" spans="1:4" ht="15.5" x14ac:dyDescent="0.35">
      <c r="A1240" s="20" t="s">
        <v>1132</v>
      </c>
      <c r="B1240" s="20" t="s">
        <v>6284</v>
      </c>
      <c r="C1240" s="8" t="s">
        <v>7360</v>
      </c>
      <c r="D1240" s="8" t="s">
        <v>6285</v>
      </c>
    </row>
    <row r="1241" spans="1:4" ht="15.5" x14ac:dyDescent="0.35">
      <c r="A1241" s="20" t="s">
        <v>1131</v>
      </c>
      <c r="B1241" s="20" t="s">
        <v>6286</v>
      </c>
      <c r="C1241" s="8" t="s">
        <v>7359</v>
      </c>
      <c r="D1241" s="8" t="s">
        <v>6287</v>
      </c>
    </row>
    <row r="1242" spans="1:4" ht="15.5" x14ac:dyDescent="0.35">
      <c r="A1242" s="20" t="s">
        <v>1130</v>
      </c>
      <c r="B1242" s="20" t="s">
        <v>6288</v>
      </c>
      <c r="C1242" s="8" t="s">
        <v>7360</v>
      </c>
      <c r="D1242" s="8" t="s">
        <v>7853</v>
      </c>
    </row>
    <row r="1243" spans="1:4" ht="15.5" x14ac:dyDescent="0.35">
      <c r="A1243" s="20" t="s">
        <v>1129</v>
      </c>
      <c r="B1243" s="20" t="s">
        <v>5946</v>
      </c>
      <c r="C1243" s="8" t="s">
        <v>8284</v>
      </c>
      <c r="D1243" s="8" t="s">
        <v>8355</v>
      </c>
    </row>
    <row r="1244" spans="1:4" ht="15.5" x14ac:dyDescent="0.35">
      <c r="A1244" s="20" t="s">
        <v>1128</v>
      </c>
      <c r="B1244" s="20" t="s">
        <v>6289</v>
      </c>
      <c r="C1244" s="8" t="s">
        <v>7360</v>
      </c>
      <c r="D1244" s="8" t="s">
        <v>6290</v>
      </c>
    </row>
    <row r="1245" spans="1:4" ht="15.5" x14ac:dyDescent="0.35">
      <c r="A1245" s="20" t="s">
        <v>1127</v>
      </c>
      <c r="B1245" s="20" t="s">
        <v>6291</v>
      </c>
      <c r="C1245" s="8" t="s">
        <v>7359</v>
      </c>
      <c r="D1245" s="8" t="s">
        <v>6111</v>
      </c>
    </row>
    <row r="1246" spans="1:4" ht="15.5" x14ac:dyDescent="0.35">
      <c r="A1246" s="20" t="s">
        <v>1126</v>
      </c>
      <c r="B1246" s="20" t="s">
        <v>5447</v>
      </c>
      <c r="C1246" s="8" t="s">
        <v>7359</v>
      </c>
      <c r="D1246" s="8" t="s">
        <v>7854</v>
      </c>
    </row>
    <row r="1247" spans="1:4" ht="15.5" x14ac:dyDescent="0.35">
      <c r="A1247" s="20" t="s">
        <v>1125</v>
      </c>
      <c r="B1247" s="20" t="s">
        <v>6292</v>
      </c>
      <c r="C1247" s="8" t="s">
        <v>7360</v>
      </c>
      <c r="D1247" s="8" t="s">
        <v>6293</v>
      </c>
    </row>
    <row r="1248" spans="1:4" ht="15.5" x14ac:dyDescent="0.35">
      <c r="A1248" s="20" t="s">
        <v>1124</v>
      </c>
      <c r="B1248" s="20" t="s">
        <v>6294</v>
      </c>
      <c r="C1248" s="8" t="s">
        <v>7360</v>
      </c>
      <c r="D1248" s="8" t="s">
        <v>5744</v>
      </c>
    </row>
    <row r="1249" spans="1:4" ht="15.5" x14ac:dyDescent="0.35">
      <c r="A1249" s="20" t="s">
        <v>1123</v>
      </c>
      <c r="B1249" s="20" t="s">
        <v>6295</v>
      </c>
      <c r="C1249" s="8" t="s">
        <v>7360</v>
      </c>
      <c r="D1249" s="8" t="s">
        <v>5350</v>
      </c>
    </row>
    <row r="1250" spans="1:4" ht="15.5" x14ac:dyDescent="0.35">
      <c r="A1250" s="20" t="s">
        <v>1122</v>
      </c>
      <c r="B1250" s="20" t="s">
        <v>6296</v>
      </c>
      <c r="C1250" s="8" t="s">
        <v>7360</v>
      </c>
      <c r="D1250" s="8" t="s">
        <v>4792</v>
      </c>
    </row>
    <row r="1251" spans="1:4" ht="15.5" x14ac:dyDescent="0.35">
      <c r="A1251" s="20" t="s">
        <v>1121</v>
      </c>
      <c r="B1251" s="20" t="s">
        <v>6297</v>
      </c>
      <c r="C1251" s="8" t="s">
        <v>7359</v>
      </c>
      <c r="D1251" s="8" t="s">
        <v>7855</v>
      </c>
    </row>
    <row r="1252" spans="1:4" ht="15.5" x14ac:dyDescent="0.35">
      <c r="A1252" s="20" t="s">
        <v>1120</v>
      </c>
      <c r="B1252" s="20" t="s">
        <v>7334</v>
      </c>
      <c r="C1252" s="8" t="s">
        <v>7360</v>
      </c>
      <c r="D1252" s="8" t="s">
        <v>6298</v>
      </c>
    </row>
    <row r="1253" spans="1:4" ht="15.5" x14ac:dyDescent="0.35">
      <c r="A1253" s="20" t="s">
        <v>1119</v>
      </c>
      <c r="B1253" s="20" t="s">
        <v>6299</v>
      </c>
      <c r="C1253" s="8" t="s">
        <v>7360</v>
      </c>
      <c r="D1253" s="8" t="s">
        <v>5615</v>
      </c>
    </row>
    <row r="1254" spans="1:4" ht="15.5" x14ac:dyDescent="0.35">
      <c r="A1254" s="20" t="s">
        <v>1118</v>
      </c>
      <c r="B1254" s="20" t="s">
        <v>6300</v>
      </c>
      <c r="C1254" s="8" t="s">
        <v>7359</v>
      </c>
      <c r="D1254" s="8" t="s">
        <v>7856</v>
      </c>
    </row>
    <row r="1255" spans="1:4" ht="15.5" x14ac:dyDescent="0.35">
      <c r="A1255" s="20" t="s">
        <v>1117</v>
      </c>
      <c r="B1255" s="20" t="s">
        <v>6301</v>
      </c>
      <c r="C1255" s="8" t="s">
        <v>8284</v>
      </c>
      <c r="D1255" s="8" t="s">
        <v>4780</v>
      </c>
    </row>
    <row r="1256" spans="1:4" ht="15.5" x14ac:dyDescent="0.35">
      <c r="A1256" s="20" t="s">
        <v>1116</v>
      </c>
      <c r="B1256" s="20" t="s">
        <v>6302</v>
      </c>
      <c r="C1256" s="8" t="s">
        <v>7359</v>
      </c>
      <c r="D1256" s="8" t="s">
        <v>7857</v>
      </c>
    </row>
    <row r="1257" spans="1:4" ht="15.5" x14ac:dyDescent="0.35">
      <c r="A1257" s="20" t="s">
        <v>1115</v>
      </c>
      <c r="B1257" s="20" t="s">
        <v>6303</v>
      </c>
      <c r="C1257" s="8" t="s">
        <v>7359</v>
      </c>
      <c r="D1257" s="8" t="s">
        <v>7858</v>
      </c>
    </row>
    <row r="1258" spans="1:4" ht="15.5" x14ac:dyDescent="0.35">
      <c r="A1258" s="20" t="s">
        <v>1114</v>
      </c>
      <c r="B1258" s="20" t="s">
        <v>6304</v>
      </c>
      <c r="C1258" s="8" t="s">
        <v>7360</v>
      </c>
      <c r="D1258" s="8" t="s">
        <v>4993</v>
      </c>
    </row>
    <row r="1259" spans="1:4" ht="15.5" x14ac:dyDescent="0.35">
      <c r="A1259" s="20" t="s">
        <v>1113</v>
      </c>
      <c r="B1259" s="20" t="s">
        <v>6305</v>
      </c>
      <c r="C1259" s="8" t="s">
        <v>7359</v>
      </c>
      <c r="D1259" s="8" t="s">
        <v>6306</v>
      </c>
    </row>
    <row r="1260" spans="1:4" ht="15.5" x14ac:dyDescent="0.35">
      <c r="A1260" s="20" t="s">
        <v>1112</v>
      </c>
      <c r="B1260" s="20" t="s">
        <v>6307</v>
      </c>
      <c r="C1260" s="8" t="s">
        <v>7360</v>
      </c>
      <c r="D1260" s="8" t="s">
        <v>6308</v>
      </c>
    </row>
    <row r="1261" spans="1:4" ht="15.5" x14ac:dyDescent="0.35">
      <c r="A1261" s="20" t="s">
        <v>1111</v>
      </c>
      <c r="B1261" s="20" t="s">
        <v>6033</v>
      </c>
      <c r="C1261" s="8" t="s">
        <v>7360</v>
      </c>
      <c r="D1261" s="8" t="s">
        <v>6309</v>
      </c>
    </row>
    <row r="1262" spans="1:4" ht="15.5" x14ac:dyDescent="0.35">
      <c r="A1262" s="20" t="s">
        <v>1110</v>
      </c>
      <c r="B1262" s="20" t="s">
        <v>6310</v>
      </c>
      <c r="C1262" s="8" t="s">
        <v>7360</v>
      </c>
      <c r="D1262" s="8" t="s">
        <v>5136</v>
      </c>
    </row>
    <row r="1263" spans="1:4" ht="15.5" x14ac:dyDescent="0.35">
      <c r="A1263" s="20" t="s">
        <v>1109</v>
      </c>
      <c r="B1263" s="20" t="s">
        <v>6311</v>
      </c>
      <c r="C1263" s="8" t="s">
        <v>7359</v>
      </c>
      <c r="D1263" s="8" t="s">
        <v>6312</v>
      </c>
    </row>
    <row r="1264" spans="1:4" ht="15.5" x14ac:dyDescent="0.35">
      <c r="A1264" s="20" t="s">
        <v>1108</v>
      </c>
      <c r="B1264" s="20" t="s">
        <v>6313</v>
      </c>
      <c r="C1264" s="8" t="s">
        <v>7359</v>
      </c>
      <c r="D1264" s="8" t="s">
        <v>7859</v>
      </c>
    </row>
    <row r="1265" spans="1:4" ht="15.5" x14ac:dyDescent="0.35">
      <c r="A1265" s="20" t="s">
        <v>1107</v>
      </c>
      <c r="B1265" s="20" t="s">
        <v>6314</v>
      </c>
      <c r="C1265" s="8" t="s">
        <v>7360</v>
      </c>
      <c r="D1265" s="8" t="s">
        <v>6315</v>
      </c>
    </row>
    <row r="1266" spans="1:4" ht="15.5" x14ac:dyDescent="0.35">
      <c r="A1266" s="20" t="s">
        <v>1106</v>
      </c>
      <c r="B1266" s="20" t="s">
        <v>7335</v>
      </c>
      <c r="C1266" s="8" t="s">
        <v>7360</v>
      </c>
      <c r="D1266" s="8" t="s">
        <v>6316</v>
      </c>
    </row>
    <row r="1267" spans="1:4" ht="15.5" x14ac:dyDescent="0.35">
      <c r="A1267" s="20" t="s">
        <v>1105</v>
      </c>
      <c r="B1267" s="20" t="s">
        <v>6317</v>
      </c>
      <c r="C1267" s="8" t="s">
        <v>7360</v>
      </c>
      <c r="D1267" s="8" t="s">
        <v>5086</v>
      </c>
    </row>
    <row r="1268" spans="1:4" ht="15.5" x14ac:dyDescent="0.35">
      <c r="A1268" s="20" t="s">
        <v>1104</v>
      </c>
      <c r="B1268" s="20" t="s">
        <v>6318</v>
      </c>
      <c r="C1268" s="8" t="s">
        <v>7360</v>
      </c>
      <c r="D1268" s="8" t="s">
        <v>7860</v>
      </c>
    </row>
    <row r="1269" spans="1:4" ht="15.5" x14ac:dyDescent="0.35">
      <c r="A1269" s="20" t="s">
        <v>1103</v>
      </c>
      <c r="B1269" s="20" t="s">
        <v>6319</v>
      </c>
      <c r="C1269" s="8" t="s">
        <v>7359</v>
      </c>
      <c r="D1269" s="8" t="s">
        <v>7861</v>
      </c>
    </row>
    <row r="1270" spans="1:4" ht="15.5" x14ac:dyDescent="0.35">
      <c r="A1270" s="20" t="s">
        <v>1102</v>
      </c>
      <c r="B1270" s="20" t="s">
        <v>6320</v>
      </c>
      <c r="C1270" s="8" t="s">
        <v>7359</v>
      </c>
      <c r="D1270" s="8" t="s">
        <v>6312</v>
      </c>
    </row>
    <row r="1271" spans="1:4" ht="15.5" x14ac:dyDescent="0.35">
      <c r="A1271" s="20" t="s">
        <v>1101</v>
      </c>
      <c r="B1271" s="20" t="s">
        <v>5057</v>
      </c>
      <c r="C1271" s="8" t="s">
        <v>7359</v>
      </c>
      <c r="D1271" s="8" t="s">
        <v>7862</v>
      </c>
    </row>
    <row r="1272" spans="1:4" ht="15.5" x14ac:dyDescent="0.35">
      <c r="A1272" s="20" t="s">
        <v>1100</v>
      </c>
      <c r="B1272" s="20" t="s">
        <v>4990</v>
      </c>
      <c r="C1272" s="8" t="s">
        <v>7360</v>
      </c>
      <c r="D1272" s="8" t="s">
        <v>7863</v>
      </c>
    </row>
    <row r="1273" spans="1:4" ht="15.5" x14ac:dyDescent="0.35">
      <c r="A1273" s="20" t="s">
        <v>1099</v>
      </c>
      <c r="B1273" s="20" t="s">
        <v>6321</v>
      </c>
      <c r="C1273" s="8" t="s">
        <v>7360</v>
      </c>
      <c r="D1273" s="8" t="s">
        <v>7864</v>
      </c>
    </row>
    <row r="1274" spans="1:4" ht="15.5" x14ac:dyDescent="0.35">
      <c r="A1274" s="20" t="s">
        <v>1098</v>
      </c>
      <c r="B1274" s="20" t="s">
        <v>6323</v>
      </c>
      <c r="C1274" s="8" t="s">
        <v>7360</v>
      </c>
      <c r="D1274" s="8" t="s">
        <v>7865</v>
      </c>
    </row>
    <row r="1275" spans="1:4" ht="15.5" x14ac:dyDescent="0.35">
      <c r="A1275" s="20" t="s">
        <v>1097</v>
      </c>
      <c r="B1275" s="20" t="s">
        <v>6324</v>
      </c>
      <c r="C1275" s="8" t="s">
        <v>7360</v>
      </c>
      <c r="D1275" s="8" t="s">
        <v>7866</v>
      </c>
    </row>
    <row r="1276" spans="1:4" ht="15.5" x14ac:dyDescent="0.35">
      <c r="A1276" s="20" t="s">
        <v>1096</v>
      </c>
      <c r="B1276" s="20" t="s">
        <v>6325</v>
      </c>
      <c r="C1276" s="8" t="s">
        <v>7360</v>
      </c>
      <c r="D1276" s="8" t="s">
        <v>4795</v>
      </c>
    </row>
    <row r="1277" spans="1:4" ht="15.5" x14ac:dyDescent="0.35">
      <c r="A1277" s="20" t="s">
        <v>1095</v>
      </c>
      <c r="B1277" s="20" t="s">
        <v>6012</v>
      </c>
      <c r="C1277" s="8" t="s">
        <v>7360</v>
      </c>
      <c r="D1277" s="8" t="s">
        <v>7867</v>
      </c>
    </row>
    <row r="1278" spans="1:4" ht="15.5" x14ac:dyDescent="0.35">
      <c r="A1278" s="20" t="s">
        <v>1094</v>
      </c>
      <c r="B1278" s="20" t="s">
        <v>6326</v>
      </c>
      <c r="C1278" s="8" t="s">
        <v>7359</v>
      </c>
      <c r="D1278" s="8" t="s">
        <v>7868</v>
      </c>
    </row>
    <row r="1279" spans="1:4" ht="15.5" x14ac:dyDescent="0.35">
      <c r="A1279" s="20" t="s">
        <v>1093</v>
      </c>
      <c r="B1279" s="20" t="s">
        <v>6327</v>
      </c>
      <c r="C1279" s="8" t="s">
        <v>7359</v>
      </c>
      <c r="D1279" s="8" t="s">
        <v>7869</v>
      </c>
    </row>
    <row r="1280" spans="1:4" ht="15.5" x14ac:dyDescent="0.35">
      <c r="A1280" s="20" t="s">
        <v>1092</v>
      </c>
      <c r="B1280" s="20" t="s">
        <v>6328</v>
      </c>
      <c r="C1280" s="8" t="s">
        <v>7359</v>
      </c>
      <c r="D1280" s="8" t="s">
        <v>5503</v>
      </c>
    </row>
    <row r="1281" spans="1:4" ht="15.5" x14ac:dyDescent="0.35">
      <c r="A1281" s="20" t="s">
        <v>1091</v>
      </c>
      <c r="B1281" s="20" t="s">
        <v>6329</v>
      </c>
      <c r="C1281" s="8" t="s">
        <v>7360</v>
      </c>
      <c r="D1281" s="8" t="s">
        <v>7870</v>
      </c>
    </row>
    <row r="1282" spans="1:4" ht="15.5" x14ac:dyDescent="0.35">
      <c r="A1282" s="20" t="s">
        <v>1090</v>
      </c>
      <c r="B1282" s="20" t="s">
        <v>6330</v>
      </c>
      <c r="C1282" s="8" t="s">
        <v>7360</v>
      </c>
      <c r="D1282" s="8" t="s">
        <v>5003</v>
      </c>
    </row>
    <row r="1283" spans="1:4" ht="15.5" x14ac:dyDescent="0.35">
      <c r="A1283" s="20" t="s">
        <v>1089</v>
      </c>
      <c r="B1283" s="20" t="s">
        <v>6331</v>
      </c>
      <c r="C1283" s="8" t="s">
        <v>7359</v>
      </c>
      <c r="D1283" s="8" t="s">
        <v>7871</v>
      </c>
    </row>
    <row r="1284" spans="1:4" ht="15.5" x14ac:dyDescent="0.35">
      <c r="A1284" s="20" t="s">
        <v>1088</v>
      </c>
      <c r="B1284" s="20" t="s">
        <v>5141</v>
      </c>
      <c r="C1284" s="8" t="s">
        <v>7360</v>
      </c>
      <c r="D1284" s="8" t="s">
        <v>5110</v>
      </c>
    </row>
    <row r="1285" spans="1:4" ht="15.5" x14ac:dyDescent="0.35">
      <c r="A1285" s="20" t="s">
        <v>1087</v>
      </c>
      <c r="B1285" s="20" t="s">
        <v>6332</v>
      </c>
      <c r="C1285" s="8" t="s">
        <v>7359</v>
      </c>
      <c r="D1285" s="8" t="s">
        <v>7872</v>
      </c>
    </row>
    <row r="1286" spans="1:4" ht="15.5" x14ac:dyDescent="0.35">
      <c r="A1286" s="20" t="s">
        <v>1086</v>
      </c>
      <c r="B1286" s="20" t="s">
        <v>6333</v>
      </c>
      <c r="C1286" s="8" t="s">
        <v>7359</v>
      </c>
      <c r="D1286" s="8" t="s">
        <v>7873</v>
      </c>
    </row>
    <row r="1287" spans="1:4" ht="15.5" x14ac:dyDescent="0.35">
      <c r="A1287" s="20" t="s">
        <v>1085</v>
      </c>
      <c r="B1287" s="20" t="s">
        <v>5170</v>
      </c>
      <c r="C1287" s="8" t="s">
        <v>7359</v>
      </c>
      <c r="D1287" s="8" t="s">
        <v>7874</v>
      </c>
    </row>
    <row r="1288" spans="1:4" ht="15.5" x14ac:dyDescent="0.35">
      <c r="A1288" s="20" t="s">
        <v>1084</v>
      </c>
      <c r="B1288" s="20" t="s">
        <v>4772</v>
      </c>
      <c r="C1288" s="8" t="s">
        <v>7359</v>
      </c>
      <c r="D1288" s="8" t="s">
        <v>7875</v>
      </c>
    </row>
    <row r="1289" spans="1:4" ht="15.5" x14ac:dyDescent="0.35">
      <c r="A1289" s="20" t="s">
        <v>1083</v>
      </c>
      <c r="B1289" s="20" t="s">
        <v>6334</v>
      </c>
      <c r="C1289" s="8" t="s">
        <v>7359</v>
      </c>
      <c r="D1289" s="8" t="s">
        <v>5058</v>
      </c>
    </row>
    <row r="1290" spans="1:4" ht="15.5" x14ac:dyDescent="0.35">
      <c r="A1290" s="20" t="s">
        <v>1082</v>
      </c>
      <c r="B1290" s="20" t="s">
        <v>6335</v>
      </c>
      <c r="C1290" s="8" t="s">
        <v>7359</v>
      </c>
      <c r="D1290" s="8" t="s">
        <v>7876</v>
      </c>
    </row>
    <row r="1291" spans="1:4" ht="15.5" x14ac:dyDescent="0.35">
      <c r="A1291" s="20" t="s">
        <v>1081</v>
      </c>
      <c r="B1291" s="20" t="s">
        <v>5428</v>
      </c>
      <c r="C1291" s="8" t="s">
        <v>7359</v>
      </c>
      <c r="D1291" s="8" t="s">
        <v>6336</v>
      </c>
    </row>
    <row r="1292" spans="1:4" ht="15.5" x14ac:dyDescent="0.35">
      <c r="A1292" s="20" t="s">
        <v>1080</v>
      </c>
      <c r="B1292" s="20" t="s">
        <v>6337</v>
      </c>
      <c r="C1292" s="8" t="s">
        <v>7359</v>
      </c>
      <c r="D1292" s="8" t="s">
        <v>4849</v>
      </c>
    </row>
    <row r="1293" spans="1:4" ht="15.5" x14ac:dyDescent="0.35">
      <c r="A1293" s="20" t="s">
        <v>1079</v>
      </c>
      <c r="B1293" s="20" t="s">
        <v>6338</v>
      </c>
      <c r="C1293" s="8" t="s">
        <v>7359</v>
      </c>
      <c r="D1293" s="8" t="s">
        <v>5503</v>
      </c>
    </row>
    <row r="1294" spans="1:4" ht="15.5" x14ac:dyDescent="0.35">
      <c r="A1294" s="20" t="s">
        <v>1078</v>
      </c>
      <c r="B1294" s="20" t="s">
        <v>6339</v>
      </c>
      <c r="C1294" s="8" t="s">
        <v>7359</v>
      </c>
      <c r="D1294" s="8" t="s">
        <v>7877</v>
      </c>
    </row>
    <row r="1295" spans="1:4" ht="15.5" x14ac:dyDescent="0.35">
      <c r="A1295" s="20" t="s">
        <v>1077</v>
      </c>
      <c r="B1295" s="20" t="s">
        <v>6340</v>
      </c>
      <c r="C1295" s="8" t="s">
        <v>7359</v>
      </c>
      <c r="D1295" s="8" t="s">
        <v>7878</v>
      </c>
    </row>
    <row r="1296" spans="1:4" ht="15.5" x14ac:dyDescent="0.35">
      <c r="A1296" s="20" t="s">
        <v>1076</v>
      </c>
      <c r="B1296" s="20" t="s">
        <v>6341</v>
      </c>
      <c r="C1296" s="8" t="s">
        <v>7360</v>
      </c>
      <c r="D1296" s="8" t="s">
        <v>7879</v>
      </c>
    </row>
    <row r="1297" spans="1:4" ht="15.5" x14ac:dyDescent="0.35">
      <c r="A1297" s="20" t="s">
        <v>1075</v>
      </c>
      <c r="B1297" s="20" t="s">
        <v>6342</v>
      </c>
      <c r="C1297" s="8" t="s">
        <v>7359</v>
      </c>
      <c r="D1297" s="8" t="s">
        <v>5575</v>
      </c>
    </row>
    <row r="1298" spans="1:4" ht="15.5" x14ac:dyDescent="0.35">
      <c r="A1298" s="20" t="s">
        <v>1074</v>
      </c>
      <c r="B1298" s="20" t="s">
        <v>6343</v>
      </c>
      <c r="C1298" s="8" t="s">
        <v>7360</v>
      </c>
      <c r="D1298" s="8" t="s">
        <v>7880</v>
      </c>
    </row>
    <row r="1299" spans="1:4" ht="15.5" x14ac:dyDescent="0.35">
      <c r="A1299" s="20" t="s">
        <v>1073</v>
      </c>
      <c r="B1299" s="20" t="s">
        <v>5635</v>
      </c>
      <c r="C1299" s="8" t="s">
        <v>8284</v>
      </c>
      <c r="D1299" s="8" t="s">
        <v>8356</v>
      </c>
    </row>
    <row r="1300" spans="1:4" ht="15.5" x14ac:dyDescent="0.35">
      <c r="A1300" s="20" t="s">
        <v>1072</v>
      </c>
      <c r="B1300" s="20" t="s">
        <v>6134</v>
      </c>
      <c r="C1300" s="8" t="s">
        <v>7359</v>
      </c>
      <c r="D1300" s="8" t="s">
        <v>5632</v>
      </c>
    </row>
    <row r="1301" spans="1:4" ht="15.5" x14ac:dyDescent="0.35">
      <c r="A1301" s="20" t="s">
        <v>1071</v>
      </c>
      <c r="B1301" s="20" t="s">
        <v>6344</v>
      </c>
      <c r="C1301" s="8" t="s">
        <v>7360</v>
      </c>
      <c r="D1301" s="8" t="s">
        <v>4819</v>
      </c>
    </row>
    <row r="1302" spans="1:4" ht="15.5" x14ac:dyDescent="0.35">
      <c r="A1302" s="20" t="s">
        <v>1070</v>
      </c>
      <c r="B1302" s="20" t="s">
        <v>6345</v>
      </c>
      <c r="C1302" s="8" t="s">
        <v>7360</v>
      </c>
      <c r="D1302" s="8" t="s">
        <v>6346</v>
      </c>
    </row>
    <row r="1303" spans="1:4" ht="15.5" x14ac:dyDescent="0.35">
      <c r="A1303" s="20" t="s">
        <v>1069</v>
      </c>
      <c r="B1303" s="20" t="s">
        <v>6347</v>
      </c>
      <c r="C1303" s="8" t="s">
        <v>7360</v>
      </c>
      <c r="D1303" s="8" t="s">
        <v>7881</v>
      </c>
    </row>
    <row r="1304" spans="1:4" ht="15.5" x14ac:dyDescent="0.35">
      <c r="A1304" s="20" t="s">
        <v>1068</v>
      </c>
      <c r="B1304" s="20" t="s">
        <v>6348</v>
      </c>
      <c r="C1304" s="8" t="s">
        <v>7360</v>
      </c>
      <c r="D1304" s="8" t="s">
        <v>6349</v>
      </c>
    </row>
    <row r="1305" spans="1:4" ht="15.5" x14ac:dyDescent="0.35">
      <c r="A1305" s="20" t="s">
        <v>1067</v>
      </c>
      <c r="B1305" s="20" t="s">
        <v>6350</v>
      </c>
      <c r="C1305" s="8" t="s">
        <v>7360</v>
      </c>
      <c r="D1305" s="8" t="s">
        <v>5110</v>
      </c>
    </row>
    <row r="1306" spans="1:4" ht="15.5" x14ac:dyDescent="0.35">
      <c r="A1306" s="20" t="s">
        <v>1066</v>
      </c>
      <c r="B1306" s="20" t="s">
        <v>6351</v>
      </c>
      <c r="C1306" s="8" t="s">
        <v>7360</v>
      </c>
      <c r="D1306" s="8" t="s">
        <v>5073</v>
      </c>
    </row>
    <row r="1307" spans="1:4" ht="15.5" x14ac:dyDescent="0.35">
      <c r="A1307" s="20" t="s">
        <v>1065</v>
      </c>
      <c r="B1307" s="20" t="s">
        <v>6352</v>
      </c>
      <c r="C1307" s="8" t="s">
        <v>7360</v>
      </c>
      <c r="D1307" s="8" t="s">
        <v>6353</v>
      </c>
    </row>
    <row r="1308" spans="1:4" ht="15.5" x14ac:dyDescent="0.35">
      <c r="A1308" s="20" t="s">
        <v>1064</v>
      </c>
      <c r="B1308" s="20" t="s">
        <v>6354</v>
      </c>
      <c r="C1308" s="8" t="s">
        <v>7360</v>
      </c>
      <c r="D1308" s="8" t="s">
        <v>6355</v>
      </c>
    </row>
    <row r="1309" spans="1:4" ht="15.5" x14ac:dyDescent="0.35">
      <c r="A1309" s="20" t="s">
        <v>1063</v>
      </c>
      <c r="B1309" s="20" t="s">
        <v>6356</v>
      </c>
      <c r="C1309" s="8" t="s">
        <v>7360</v>
      </c>
      <c r="D1309" s="8" t="s">
        <v>7708</v>
      </c>
    </row>
    <row r="1310" spans="1:4" ht="15.5" x14ac:dyDescent="0.35">
      <c r="A1310" s="20" t="s">
        <v>1062</v>
      </c>
      <c r="B1310" s="20" t="s">
        <v>5245</v>
      </c>
      <c r="C1310" s="8" t="s">
        <v>7360</v>
      </c>
      <c r="D1310" s="8" t="s">
        <v>7882</v>
      </c>
    </row>
    <row r="1311" spans="1:4" ht="15.5" x14ac:dyDescent="0.35">
      <c r="A1311" s="20" t="s">
        <v>1061</v>
      </c>
      <c r="B1311" s="20" t="s">
        <v>6357</v>
      </c>
      <c r="C1311" s="8" t="s">
        <v>7360</v>
      </c>
      <c r="D1311" s="8" t="s">
        <v>6358</v>
      </c>
    </row>
    <row r="1312" spans="1:4" ht="15.5" x14ac:dyDescent="0.35">
      <c r="A1312" s="20" t="s">
        <v>1060</v>
      </c>
      <c r="B1312" s="20" t="s">
        <v>6359</v>
      </c>
      <c r="C1312" s="8" t="s">
        <v>7360</v>
      </c>
      <c r="D1312" s="8" t="s">
        <v>7883</v>
      </c>
    </row>
    <row r="1313" spans="1:4" ht="15.5" x14ac:dyDescent="0.35">
      <c r="A1313" s="20" t="s">
        <v>1059</v>
      </c>
      <c r="B1313" s="20" t="s">
        <v>6360</v>
      </c>
      <c r="C1313" s="8" t="s">
        <v>7360</v>
      </c>
      <c r="D1313" s="8" t="s">
        <v>5136</v>
      </c>
    </row>
    <row r="1314" spans="1:4" ht="15.5" x14ac:dyDescent="0.35">
      <c r="A1314" s="20" t="s">
        <v>1058</v>
      </c>
      <c r="B1314" s="20" t="s">
        <v>6361</v>
      </c>
      <c r="C1314" s="8" t="s">
        <v>7359</v>
      </c>
      <c r="D1314" s="8" t="s">
        <v>7884</v>
      </c>
    </row>
    <row r="1315" spans="1:4" ht="15.5" x14ac:dyDescent="0.35">
      <c r="A1315" s="20" t="s">
        <v>1057</v>
      </c>
      <c r="B1315" s="20" t="s">
        <v>6362</v>
      </c>
      <c r="C1315" s="8" t="s">
        <v>7359</v>
      </c>
      <c r="D1315" s="8" t="s">
        <v>7470</v>
      </c>
    </row>
    <row r="1316" spans="1:4" ht="15.5" x14ac:dyDescent="0.35">
      <c r="A1316" s="20" t="s">
        <v>1056</v>
      </c>
      <c r="B1316" s="20" t="s">
        <v>6363</v>
      </c>
      <c r="C1316" s="8" t="s">
        <v>7360</v>
      </c>
      <c r="D1316" s="8" t="s">
        <v>6364</v>
      </c>
    </row>
    <row r="1317" spans="1:4" ht="15.5" x14ac:dyDescent="0.35">
      <c r="A1317" s="20" t="s">
        <v>1055</v>
      </c>
      <c r="B1317" s="20" t="s">
        <v>6365</v>
      </c>
      <c r="C1317" s="8" t="s">
        <v>7359</v>
      </c>
      <c r="D1317" s="8" t="s">
        <v>5464</v>
      </c>
    </row>
    <row r="1318" spans="1:4" ht="15.5" x14ac:dyDescent="0.35">
      <c r="A1318" s="20" t="s">
        <v>1054</v>
      </c>
      <c r="B1318" s="20" t="s">
        <v>6366</v>
      </c>
      <c r="C1318" s="8" t="s">
        <v>7359</v>
      </c>
      <c r="D1318" s="8" t="s">
        <v>7885</v>
      </c>
    </row>
    <row r="1319" spans="1:4" ht="15.5" x14ac:dyDescent="0.35">
      <c r="A1319" s="20" t="s">
        <v>1053</v>
      </c>
      <c r="B1319" s="20" t="s">
        <v>6368</v>
      </c>
      <c r="C1319" s="8" t="s">
        <v>7359</v>
      </c>
      <c r="D1319" s="8" t="s">
        <v>6369</v>
      </c>
    </row>
    <row r="1320" spans="1:4" ht="15.5" x14ac:dyDescent="0.35">
      <c r="A1320" s="20" t="s">
        <v>1052</v>
      </c>
      <c r="B1320" s="20" t="s">
        <v>6370</v>
      </c>
      <c r="C1320" s="8" t="s">
        <v>7360</v>
      </c>
      <c r="D1320" s="8" t="s">
        <v>7886</v>
      </c>
    </row>
    <row r="1321" spans="1:4" ht="15.5" x14ac:dyDescent="0.35">
      <c r="A1321" s="20" t="s">
        <v>1051</v>
      </c>
      <c r="B1321" s="20" t="s">
        <v>6371</v>
      </c>
      <c r="C1321" s="8" t="s">
        <v>7359</v>
      </c>
      <c r="D1321" s="8" t="s">
        <v>4757</v>
      </c>
    </row>
    <row r="1322" spans="1:4" ht="15.5" x14ac:dyDescent="0.35">
      <c r="A1322" s="20" t="s">
        <v>1050</v>
      </c>
      <c r="B1322" s="20" t="s">
        <v>6372</v>
      </c>
      <c r="C1322" s="8" t="s">
        <v>7360</v>
      </c>
      <c r="D1322" s="8" t="s">
        <v>7887</v>
      </c>
    </row>
    <row r="1323" spans="1:4" ht="15.5" x14ac:dyDescent="0.35">
      <c r="A1323" s="20" t="s">
        <v>1049</v>
      </c>
      <c r="B1323" s="20" t="s">
        <v>6373</v>
      </c>
      <c r="C1323" s="8" t="s">
        <v>7359</v>
      </c>
      <c r="D1323" s="8" t="s">
        <v>6374</v>
      </c>
    </row>
    <row r="1324" spans="1:4" ht="15.5" x14ac:dyDescent="0.35">
      <c r="A1324" s="20" t="s">
        <v>1048</v>
      </c>
      <c r="B1324" s="20" t="s">
        <v>6375</v>
      </c>
      <c r="C1324" s="8" t="s">
        <v>7359</v>
      </c>
      <c r="D1324" s="8" t="s">
        <v>6376</v>
      </c>
    </row>
    <row r="1325" spans="1:4" ht="15.5" x14ac:dyDescent="0.35">
      <c r="A1325" s="20" t="s">
        <v>1047</v>
      </c>
      <c r="B1325" s="20" t="s">
        <v>6377</v>
      </c>
      <c r="C1325" s="8" t="s">
        <v>7359</v>
      </c>
      <c r="D1325" s="8" t="s">
        <v>6378</v>
      </c>
    </row>
    <row r="1326" spans="1:4" ht="15.5" x14ac:dyDescent="0.35">
      <c r="A1326" s="20" t="s">
        <v>1046</v>
      </c>
      <c r="B1326" s="20" t="s">
        <v>6379</v>
      </c>
      <c r="C1326" s="8" t="s">
        <v>7359</v>
      </c>
      <c r="D1326" s="8" t="s">
        <v>4863</v>
      </c>
    </row>
    <row r="1327" spans="1:4" ht="15.5" x14ac:dyDescent="0.35">
      <c r="A1327" s="20" t="s">
        <v>1045</v>
      </c>
      <c r="B1327" s="20" t="s">
        <v>6380</v>
      </c>
      <c r="C1327" s="8" t="s">
        <v>7359</v>
      </c>
      <c r="D1327" s="8" t="s">
        <v>7888</v>
      </c>
    </row>
    <row r="1328" spans="1:4" ht="15.5" x14ac:dyDescent="0.35">
      <c r="A1328" s="20" t="s">
        <v>1044</v>
      </c>
      <c r="B1328" s="20" t="s">
        <v>6382</v>
      </c>
      <c r="C1328" s="8" t="s">
        <v>7359</v>
      </c>
      <c r="D1328" s="8" t="s">
        <v>5460</v>
      </c>
    </row>
    <row r="1329" spans="1:4" ht="15.5" x14ac:dyDescent="0.35">
      <c r="A1329" s="20" t="s">
        <v>1043</v>
      </c>
      <c r="B1329" s="20" t="s">
        <v>6383</v>
      </c>
      <c r="C1329" s="8" t="s">
        <v>7360</v>
      </c>
      <c r="D1329" s="8" t="s">
        <v>7889</v>
      </c>
    </row>
    <row r="1330" spans="1:4" ht="15.5" x14ac:dyDescent="0.35">
      <c r="A1330" s="20" t="s">
        <v>1042</v>
      </c>
      <c r="B1330" s="20" t="s">
        <v>6384</v>
      </c>
      <c r="C1330" s="8" t="s">
        <v>8284</v>
      </c>
      <c r="D1330" s="8" t="s">
        <v>7962</v>
      </c>
    </row>
    <row r="1331" spans="1:4" ht="15.5" x14ac:dyDescent="0.35">
      <c r="A1331" s="20" t="s">
        <v>1041</v>
      </c>
      <c r="B1331" s="20" t="s">
        <v>6385</v>
      </c>
      <c r="C1331" s="8" t="s">
        <v>7360</v>
      </c>
      <c r="D1331" s="8" t="s">
        <v>4841</v>
      </c>
    </row>
    <row r="1332" spans="1:4" ht="15.5" x14ac:dyDescent="0.35">
      <c r="A1332" s="20" t="s">
        <v>1040</v>
      </c>
      <c r="B1332" s="20" t="s">
        <v>6386</v>
      </c>
      <c r="C1332" s="8" t="s">
        <v>7359</v>
      </c>
      <c r="D1332" s="8" t="s">
        <v>7565</v>
      </c>
    </row>
    <row r="1333" spans="1:4" ht="15.5" x14ac:dyDescent="0.35">
      <c r="A1333" s="20" t="s">
        <v>1039</v>
      </c>
      <c r="B1333" s="20" t="s">
        <v>6387</v>
      </c>
      <c r="C1333" s="8" t="s">
        <v>7360</v>
      </c>
      <c r="D1333" s="8" t="s">
        <v>7890</v>
      </c>
    </row>
    <row r="1334" spans="1:4" ht="15.5" x14ac:dyDescent="0.35">
      <c r="A1334" s="20" t="s">
        <v>1038</v>
      </c>
      <c r="B1334" s="20" t="s">
        <v>6388</v>
      </c>
      <c r="C1334" s="8" t="s">
        <v>8284</v>
      </c>
      <c r="D1334" s="8" t="s">
        <v>8357</v>
      </c>
    </row>
    <row r="1335" spans="1:4" ht="15.5" x14ac:dyDescent="0.35">
      <c r="A1335" s="20" t="s">
        <v>1037</v>
      </c>
      <c r="B1335" s="20" t="s">
        <v>6389</v>
      </c>
      <c r="C1335" s="8" t="s">
        <v>7360</v>
      </c>
      <c r="D1335" s="8" t="s">
        <v>6390</v>
      </c>
    </row>
    <row r="1336" spans="1:4" ht="15.5" x14ac:dyDescent="0.35">
      <c r="A1336" s="20" t="s">
        <v>1036</v>
      </c>
      <c r="B1336" s="20" t="s">
        <v>6391</v>
      </c>
      <c r="C1336" s="8" t="s">
        <v>7360</v>
      </c>
      <c r="D1336" s="8" t="s">
        <v>6392</v>
      </c>
    </row>
    <row r="1337" spans="1:4" ht="15.5" x14ac:dyDescent="0.35">
      <c r="A1337" s="20" t="s">
        <v>1035</v>
      </c>
      <c r="B1337" s="20" t="s">
        <v>4760</v>
      </c>
      <c r="C1337" s="8" t="s">
        <v>7360</v>
      </c>
      <c r="D1337" s="8" t="s">
        <v>7891</v>
      </c>
    </row>
    <row r="1338" spans="1:4" ht="15.5" x14ac:dyDescent="0.35">
      <c r="A1338" s="20" t="s">
        <v>1034</v>
      </c>
      <c r="B1338" s="20" t="s">
        <v>6393</v>
      </c>
      <c r="C1338" s="8" t="s">
        <v>7360</v>
      </c>
      <c r="D1338" s="8" t="s">
        <v>7892</v>
      </c>
    </row>
    <row r="1339" spans="1:4" ht="15.5" x14ac:dyDescent="0.35">
      <c r="A1339" s="20" t="s">
        <v>1033</v>
      </c>
      <c r="B1339" s="20" t="s">
        <v>4866</v>
      </c>
      <c r="C1339" s="8" t="s">
        <v>8284</v>
      </c>
      <c r="D1339" s="8" t="s">
        <v>5582</v>
      </c>
    </row>
    <row r="1340" spans="1:4" ht="15.5" x14ac:dyDescent="0.35">
      <c r="A1340" s="20" t="s">
        <v>1032</v>
      </c>
      <c r="B1340" s="20" t="s">
        <v>6394</v>
      </c>
      <c r="C1340" s="8" t="s">
        <v>7360</v>
      </c>
      <c r="D1340" s="8" t="s">
        <v>5006</v>
      </c>
    </row>
    <row r="1341" spans="1:4" ht="15.5" x14ac:dyDescent="0.35">
      <c r="A1341" s="20" t="s">
        <v>1031</v>
      </c>
      <c r="B1341" s="20" t="s">
        <v>6395</v>
      </c>
      <c r="C1341" s="8" t="s">
        <v>7360</v>
      </c>
      <c r="D1341" s="8" t="s">
        <v>7893</v>
      </c>
    </row>
    <row r="1342" spans="1:4" ht="15.5" x14ac:dyDescent="0.35">
      <c r="A1342" s="20" t="s">
        <v>1030</v>
      </c>
      <c r="B1342" s="20" t="s">
        <v>6396</v>
      </c>
      <c r="C1342" s="8" t="s">
        <v>8284</v>
      </c>
      <c r="D1342" s="8" t="s">
        <v>8358</v>
      </c>
    </row>
    <row r="1343" spans="1:4" ht="15.5" x14ac:dyDescent="0.35">
      <c r="A1343" s="20" t="s">
        <v>1029</v>
      </c>
      <c r="B1343" s="20" t="s">
        <v>6397</v>
      </c>
      <c r="C1343" s="8" t="s">
        <v>7359</v>
      </c>
      <c r="D1343" s="8" t="s">
        <v>6398</v>
      </c>
    </row>
    <row r="1344" spans="1:4" ht="15.5" x14ac:dyDescent="0.35">
      <c r="A1344" s="20" t="s">
        <v>1028</v>
      </c>
      <c r="B1344" s="20" t="s">
        <v>6399</v>
      </c>
      <c r="C1344" s="8" t="s">
        <v>8284</v>
      </c>
      <c r="D1344" s="8" t="s">
        <v>8359</v>
      </c>
    </row>
    <row r="1345" spans="1:4" ht="15.5" x14ac:dyDescent="0.35">
      <c r="A1345" s="20" t="s">
        <v>1027</v>
      </c>
      <c r="B1345" s="20" t="s">
        <v>6400</v>
      </c>
      <c r="C1345" s="8" t="s">
        <v>7359</v>
      </c>
      <c r="D1345" s="8" t="s">
        <v>5376</v>
      </c>
    </row>
    <row r="1346" spans="1:4" ht="15.5" x14ac:dyDescent="0.35">
      <c r="A1346" s="20" t="s">
        <v>1026</v>
      </c>
      <c r="B1346" s="20" t="s">
        <v>6401</v>
      </c>
      <c r="C1346" s="8" t="s">
        <v>7360</v>
      </c>
      <c r="D1346" s="8" t="s">
        <v>4918</v>
      </c>
    </row>
    <row r="1347" spans="1:4" ht="15.5" x14ac:dyDescent="0.35">
      <c r="A1347" s="20" t="s">
        <v>1025</v>
      </c>
      <c r="B1347" s="20" t="s">
        <v>6402</v>
      </c>
      <c r="C1347" s="8" t="s">
        <v>7359</v>
      </c>
      <c r="D1347" s="8" t="s">
        <v>5641</v>
      </c>
    </row>
    <row r="1348" spans="1:4" ht="15.5" x14ac:dyDescent="0.35">
      <c r="A1348" s="20" t="s">
        <v>1024</v>
      </c>
      <c r="B1348" s="20" t="s">
        <v>6403</v>
      </c>
      <c r="C1348" s="8" t="s">
        <v>7360</v>
      </c>
      <c r="D1348" s="8" t="s">
        <v>5048</v>
      </c>
    </row>
    <row r="1349" spans="1:4" ht="15.5" x14ac:dyDescent="0.35">
      <c r="A1349" s="20" t="s">
        <v>1023</v>
      </c>
      <c r="B1349" s="20" t="s">
        <v>6404</v>
      </c>
      <c r="C1349" s="8" t="s">
        <v>7359</v>
      </c>
      <c r="D1349" s="8" t="s">
        <v>7894</v>
      </c>
    </row>
    <row r="1350" spans="1:4" ht="15.5" x14ac:dyDescent="0.35">
      <c r="A1350" s="20" t="s">
        <v>1022</v>
      </c>
      <c r="B1350" s="20" t="s">
        <v>6405</v>
      </c>
      <c r="C1350" s="8" t="s">
        <v>8284</v>
      </c>
      <c r="D1350" s="8" t="s">
        <v>4930</v>
      </c>
    </row>
    <row r="1351" spans="1:4" ht="15.5" x14ac:dyDescent="0.35">
      <c r="A1351" s="20" t="s">
        <v>1021</v>
      </c>
      <c r="B1351" s="20" t="s">
        <v>6406</v>
      </c>
      <c r="C1351" s="8" t="s">
        <v>7360</v>
      </c>
      <c r="D1351" s="8" t="s">
        <v>7895</v>
      </c>
    </row>
    <row r="1352" spans="1:4" ht="15.5" x14ac:dyDescent="0.35">
      <c r="A1352" s="20" t="s">
        <v>1020</v>
      </c>
      <c r="B1352" s="20" t="s">
        <v>5221</v>
      </c>
      <c r="C1352" s="8" t="s">
        <v>7359</v>
      </c>
      <c r="D1352" s="8" t="s">
        <v>6407</v>
      </c>
    </row>
    <row r="1353" spans="1:4" ht="15.5" x14ac:dyDescent="0.35">
      <c r="A1353" s="20" t="s">
        <v>1019</v>
      </c>
      <c r="B1353" s="20" t="s">
        <v>6408</v>
      </c>
      <c r="C1353" s="8" t="s">
        <v>7360</v>
      </c>
      <c r="D1353" s="8" t="s">
        <v>7523</v>
      </c>
    </row>
    <row r="1354" spans="1:4" ht="15.5" x14ac:dyDescent="0.35">
      <c r="A1354" s="20" t="s">
        <v>1018</v>
      </c>
      <c r="B1354" s="20" t="s">
        <v>6409</v>
      </c>
      <c r="C1354" s="8" t="s">
        <v>7359</v>
      </c>
      <c r="D1354" s="8" t="s">
        <v>6410</v>
      </c>
    </row>
    <row r="1355" spans="1:4" ht="15.5" x14ac:dyDescent="0.35">
      <c r="A1355" s="20" t="s">
        <v>1017</v>
      </c>
      <c r="B1355" s="20" t="s">
        <v>5282</v>
      </c>
      <c r="C1355" s="8" t="s">
        <v>7359</v>
      </c>
      <c r="D1355" s="8" t="s">
        <v>7896</v>
      </c>
    </row>
    <row r="1356" spans="1:4" ht="15.5" x14ac:dyDescent="0.35">
      <c r="A1356" s="20" t="s">
        <v>1016</v>
      </c>
      <c r="B1356" s="20" t="s">
        <v>6226</v>
      </c>
      <c r="C1356" s="8" t="s">
        <v>7359</v>
      </c>
      <c r="D1356" s="8" t="s">
        <v>7897</v>
      </c>
    </row>
    <row r="1357" spans="1:4" ht="15.5" x14ac:dyDescent="0.35">
      <c r="A1357" s="20" t="s">
        <v>1015</v>
      </c>
      <c r="B1357" s="20" t="s">
        <v>6411</v>
      </c>
      <c r="C1357" s="8" t="s">
        <v>7359</v>
      </c>
      <c r="D1357" s="8" t="s">
        <v>7898</v>
      </c>
    </row>
    <row r="1358" spans="1:4" ht="15.5" x14ac:dyDescent="0.35">
      <c r="A1358" s="20" t="s">
        <v>1014</v>
      </c>
      <c r="B1358" s="20" t="s">
        <v>6412</v>
      </c>
      <c r="C1358" s="8" t="s">
        <v>7359</v>
      </c>
      <c r="D1358" s="8" t="s">
        <v>7899</v>
      </c>
    </row>
    <row r="1359" spans="1:4" ht="15.5" x14ac:dyDescent="0.35">
      <c r="A1359" s="20" t="s">
        <v>1013</v>
      </c>
      <c r="B1359" s="20" t="s">
        <v>6414</v>
      </c>
      <c r="C1359" s="8" t="s">
        <v>7360</v>
      </c>
      <c r="D1359" s="8" t="s">
        <v>5603</v>
      </c>
    </row>
    <row r="1360" spans="1:4" ht="15.5" x14ac:dyDescent="0.35">
      <c r="A1360" s="20" t="s">
        <v>1012</v>
      </c>
      <c r="B1360" s="20" t="s">
        <v>6415</v>
      </c>
      <c r="C1360" s="8" t="s">
        <v>7359</v>
      </c>
      <c r="D1360" s="8" t="s">
        <v>6381</v>
      </c>
    </row>
    <row r="1361" spans="1:4" ht="15.5" x14ac:dyDescent="0.35">
      <c r="A1361" s="20" t="s">
        <v>1011</v>
      </c>
      <c r="B1361" s="20" t="s">
        <v>4973</v>
      </c>
      <c r="C1361" s="8" t="s">
        <v>7359</v>
      </c>
      <c r="D1361" s="8" t="s">
        <v>7900</v>
      </c>
    </row>
    <row r="1362" spans="1:4" ht="15.5" x14ac:dyDescent="0.35">
      <c r="A1362" s="20" t="s">
        <v>1010</v>
      </c>
      <c r="B1362" s="20" t="s">
        <v>6417</v>
      </c>
      <c r="C1362" s="8" t="s">
        <v>7360</v>
      </c>
      <c r="D1362" s="8" t="s">
        <v>6418</v>
      </c>
    </row>
    <row r="1363" spans="1:4" ht="15.5" x14ac:dyDescent="0.35">
      <c r="A1363" s="20" t="s">
        <v>1009</v>
      </c>
      <c r="B1363" s="20" t="s">
        <v>6419</v>
      </c>
      <c r="C1363" s="8" t="s">
        <v>7360</v>
      </c>
      <c r="D1363" s="8" t="s">
        <v>6420</v>
      </c>
    </row>
    <row r="1364" spans="1:4" ht="15.5" x14ac:dyDescent="0.35">
      <c r="A1364" s="20" t="s">
        <v>1008</v>
      </c>
      <c r="B1364" s="20" t="s">
        <v>5842</v>
      </c>
      <c r="C1364" s="8" t="s">
        <v>7360</v>
      </c>
      <c r="D1364" s="8" t="s">
        <v>7901</v>
      </c>
    </row>
    <row r="1365" spans="1:4" ht="15.5" x14ac:dyDescent="0.35">
      <c r="A1365" s="20" t="s">
        <v>1007</v>
      </c>
      <c r="B1365" s="20" t="s">
        <v>6421</v>
      </c>
      <c r="C1365" s="8" t="s">
        <v>7359</v>
      </c>
      <c r="D1365" s="8" t="s">
        <v>6422</v>
      </c>
    </row>
    <row r="1366" spans="1:4" ht="15.5" x14ac:dyDescent="0.35">
      <c r="A1366" s="20" t="s">
        <v>1006</v>
      </c>
      <c r="B1366" s="20" t="s">
        <v>6423</v>
      </c>
      <c r="C1366" s="8" t="s">
        <v>7359</v>
      </c>
      <c r="D1366" s="8" t="s">
        <v>4790</v>
      </c>
    </row>
    <row r="1367" spans="1:4" ht="15.5" x14ac:dyDescent="0.35">
      <c r="A1367" s="20" t="s">
        <v>1005</v>
      </c>
      <c r="B1367" s="20" t="s">
        <v>6424</v>
      </c>
      <c r="C1367" s="8" t="s">
        <v>8284</v>
      </c>
      <c r="D1367" s="8" t="s">
        <v>8360</v>
      </c>
    </row>
    <row r="1368" spans="1:4" ht="15.5" x14ac:dyDescent="0.35">
      <c r="A1368" s="20" t="s">
        <v>1004</v>
      </c>
      <c r="B1368" s="20" t="s">
        <v>6425</v>
      </c>
      <c r="C1368" s="8" t="s">
        <v>7359</v>
      </c>
      <c r="D1368" s="8" t="s">
        <v>7902</v>
      </c>
    </row>
    <row r="1369" spans="1:4" ht="15.5" x14ac:dyDescent="0.35">
      <c r="A1369" s="20" t="s">
        <v>1003</v>
      </c>
      <c r="B1369" s="20" t="s">
        <v>4849</v>
      </c>
      <c r="C1369" s="8" t="s">
        <v>7360</v>
      </c>
      <c r="D1369" s="8" t="s">
        <v>4918</v>
      </c>
    </row>
    <row r="1370" spans="1:4" ht="15.5" x14ac:dyDescent="0.35">
      <c r="A1370" s="20" t="s">
        <v>1002</v>
      </c>
      <c r="B1370" s="20" t="s">
        <v>6426</v>
      </c>
      <c r="C1370" s="8" t="s">
        <v>7360</v>
      </c>
      <c r="D1370" s="8" t="s">
        <v>6427</v>
      </c>
    </row>
    <row r="1371" spans="1:4" ht="15.5" x14ac:dyDescent="0.35">
      <c r="A1371" s="20" t="s">
        <v>1001</v>
      </c>
      <c r="B1371" s="20" t="s">
        <v>6428</v>
      </c>
      <c r="C1371" s="8" t="s">
        <v>7360</v>
      </c>
      <c r="D1371" s="8" t="s">
        <v>7903</v>
      </c>
    </row>
    <row r="1372" spans="1:4" ht="15.5" x14ac:dyDescent="0.35">
      <c r="A1372" s="20" t="s">
        <v>1000</v>
      </c>
      <c r="B1372" s="20" t="s">
        <v>6429</v>
      </c>
      <c r="C1372" s="8" t="s">
        <v>7359</v>
      </c>
      <c r="D1372" s="8" t="s">
        <v>7904</v>
      </c>
    </row>
    <row r="1373" spans="1:4" ht="15.5" x14ac:dyDescent="0.35">
      <c r="A1373" s="20" t="s">
        <v>999</v>
      </c>
      <c r="B1373" s="20" t="s">
        <v>6430</v>
      </c>
      <c r="C1373" s="8" t="s">
        <v>7359</v>
      </c>
      <c r="D1373" s="8" t="s">
        <v>7905</v>
      </c>
    </row>
    <row r="1374" spans="1:4" ht="15.5" x14ac:dyDescent="0.35">
      <c r="A1374" s="20" t="s">
        <v>998</v>
      </c>
      <c r="B1374" s="20" t="s">
        <v>5045</v>
      </c>
      <c r="C1374" s="8" t="s">
        <v>7360</v>
      </c>
      <c r="D1374" s="8" t="s">
        <v>6431</v>
      </c>
    </row>
    <row r="1375" spans="1:4" ht="15.5" x14ac:dyDescent="0.35">
      <c r="A1375" s="20" t="s">
        <v>997</v>
      </c>
      <c r="B1375" s="20" t="s">
        <v>6432</v>
      </c>
      <c r="C1375" s="8" t="s">
        <v>7360</v>
      </c>
      <c r="D1375" s="8" t="s">
        <v>6433</v>
      </c>
    </row>
    <row r="1376" spans="1:4" ht="15.5" x14ac:dyDescent="0.35">
      <c r="A1376" s="20" t="s">
        <v>996</v>
      </c>
      <c r="B1376" s="20" t="s">
        <v>5536</v>
      </c>
      <c r="C1376" s="8" t="s">
        <v>8284</v>
      </c>
      <c r="D1376" s="8" t="s">
        <v>8361</v>
      </c>
    </row>
    <row r="1377" spans="1:4" ht="15.5" x14ac:dyDescent="0.35">
      <c r="A1377" s="20" t="s">
        <v>995</v>
      </c>
      <c r="B1377" s="20" t="s">
        <v>6434</v>
      </c>
      <c r="C1377" s="8" t="s">
        <v>7360</v>
      </c>
      <c r="D1377" s="8" t="s">
        <v>7906</v>
      </c>
    </row>
    <row r="1378" spans="1:4" ht="15.5" x14ac:dyDescent="0.35">
      <c r="A1378" s="20" t="s">
        <v>994</v>
      </c>
      <c r="B1378" s="20" t="s">
        <v>6435</v>
      </c>
      <c r="C1378" s="8" t="s">
        <v>7360</v>
      </c>
      <c r="D1378" s="8" t="s">
        <v>5106</v>
      </c>
    </row>
    <row r="1379" spans="1:4" ht="15.5" x14ac:dyDescent="0.35">
      <c r="A1379" s="20" t="s">
        <v>993</v>
      </c>
      <c r="B1379" s="20" t="s">
        <v>6436</v>
      </c>
      <c r="C1379" s="8" t="s">
        <v>7359</v>
      </c>
      <c r="D1379" s="8" t="s">
        <v>7907</v>
      </c>
    </row>
    <row r="1380" spans="1:4" ht="15.5" x14ac:dyDescent="0.35">
      <c r="A1380" s="20" t="s">
        <v>992</v>
      </c>
      <c r="B1380" s="20" t="s">
        <v>6437</v>
      </c>
      <c r="C1380" s="8" t="s">
        <v>7360</v>
      </c>
      <c r="D1380" s="8" t="s">
        <v>4865</v>
      </c>
    </row>
    <row r="1381" spans="1:4" ht="15.5" x14ac:dyDescent="0.35">
      <c r="A1381" s="20" t="s">
        <v>991</v>
      </c>
      <c r="B1381" s="20" t="s">
        <v>4884</v>
      </c>
      <c r="C1381" s="8" t="s">
        <v>7360</v>
      </c>
      <c r="D1381" s="8" t="s">
        <v>5091</v>
      </c>
    </row>
    <row r="1382" spans="1:4" ht="15.5" x14ac:dyDescent="0.35">
      <c r="A1382" s="20" t="s">
        <v>990</v>
      </c>
      <c r="B1382" s="20" t="s">
        <v>6438</v>
      </c>
      <c r="C1382" s="8" t="s">
        <v>7360</v>
      </c>
      <c r="D1382" s="8" t="s">
        <v>7908</v>
      </c>
    </row>
    <row r="1383" spans="1:4" ht="15.5" x14ac:dyDescent="0.35">
      <c r="A1383" s="20" t="s">
        <v>989</v>
      </c>
      <c r="B1383" s="20" t="s">
        <v>6439</v>
      </c>
      <c r="C1383" s="8" t="s">
        <v>7359</v>
      </c>
      <c r="D1383" s="8" t="s">
        <v>4857</v>
      </c>
    </row>
    <row r="1384" spans="1:4" ht="15.5" x14ac:dyDescent="0.35">
      <c r="A1384" s="20" t="s">
        <v>988</v>
      </c>
      <c r="B1384" s="20" t="s">
        <v>5639</v>
      </c>
      <c r="C1384" s="8" t="s">
        <v>7360</v>
      </c>
      <c r="D1384" s="8" t="s">
        <v>7909</v>
      </c>
    </row>
    <row r="1385" spans="1:4" ht="15.5" x14ac:dyDescent="0.35">
      <c r="A1385" s="20" t="s">
        <v>987</v>
      </c>
      <c r="B1385" s="20" t="s">
        <v>6440</v>
      </c>
      <c r="C1385" s="8" t="s">
        <v>7360</v>
      </c>
      <c r="D1385" s="8" t="s">
        <v>6441</v>
      </c>
    </row>
    <row r="1386" spans="1:4" ht="15.5" x14ac:dyDescent="0.35">
      <c r="A1386" s="20" t="s">
        <v>986</v>
      </c>
      <c r="B1386" s="20" t="s">
        <v>5191</v>
      </c>
      <c r="C1386" s="8" t="s">
        <v>7359</v>
      </c>
      <c r="D1386" s="8" t="s">
        <v>7910</v>
      </c>
    </row>
    <row r="1387" spans="1:4" ht="15.5" x14ac:dyDescent="0.35">
      <c r="A1387" s="20" t="s">
        <v>985</v>
      </c>
      <c r="B1387" s="20" t="s">
        <v>6442</v>
      </c>
      <c r="C1387" s="8" t="s">
        <v>7360</v>
      </c>
      <c r="D1387" s="8" t="s">
        <v>6443</v>
      </c>
    </row>
    <row r="1388" spans="1:4" ht="15.5" x14ac:dyDescent="0.35">
      <c r="A1388" s="20" t="s">
        <v>984</v>
      </c>
      <c r="B1388" s="20" t="s">
        <v>6036</v>
      </c>
      <c r="C1388" s="8" t="s">
        <v>7360</v>
      </c>
      <c r="D1388" s="8" t="s">
        <v>7911</v>
      </c>
    </row>
    <row r="1389" spans="1:4" ht="15.5" x14ac:dyDescent="0.35">
      <c r="A1389" s="20" t="s">
        <v>983</v>
      </c>
      <c r="B1389" s="20" t="s">
        <v>6444</v>
      </c>
      <c r="C1389" s="8" t="s">
        <v>7359</v>
      </c>
      <c r="D1389" s="8" t="s">
        <v>7912</v>
      </c>
    </row>
    <row r="1390" spans="1:4" ht="15.5" x14ac:dyDescent="0.35">
      <c r="A1390" s="20" t="s">
        <v>982</v>
      </c>
      <c r="B1390" s="20" t="s">
        <v>6446</v>
      </c>
      <c r="C1390" s="8" t="s">
        <v>7360</v>
      </c>
      <c r="D1390" s="8" t="s">
        <v>4771</v>
      </c>
    </row>
    <row r="1391" spans="1:4" ht="15.5" x14ac:dyDescent="0.35">
      <c r="A1391" s="20" t="s">
        <v>981</v>
      </c>
      <c r="B1391" s="20" t="s">
        <v>6447</v>
      </c>
      <c r="C1391" s="8" t="s">
        <v>7360</v>
      </c>
      <c r="D1391" s="8" t="s">
        <v>5431</v>
      </c>
    </row>
    <row r="1392" spans="1:4" ht="15.5" x14ac:dyDescent="0.35">
      <c r="A1392" s="20" t="s">
        <v>980</v>
      </c>
      <c r="B1392" s="20" t="s">
        <v>4751</v>
      </c>
      <c r="C1392" s="8" t="s">
        <v>7360</v>
      </c>
      <c r="D1392" s="8" t="s">
        <v>7913</v>
      </c>
    </row>
    <row r="1393" spans="1:4" ht="15.5" x14ac:dyDescent="0.35">
      <c r="A1393" s="20" t="s">
        <v>979</v>
      </c>
      <c r="B1393" s="20" t="s">
        <v>6448</v>
      </c>
      <c r="C1393" s="8" t="s">
        <v>7360</v>
      </c>
      <c r="D1393" s="8" t="s">
        <v>4993</v>
      </c>
    </row>
    <row r="1394" spans="1:4" ht="15.5" x14ac:dyDescent="0.35">
      <c r="A1394" s="20" t="s">
        <v>978</v>
      </c>
      <c r="B1394" s="20" t="s">
        <v>6449</v>
      </c>
      <c r="C1394" s="8" t="s">
        <v>7359</v>
      </c>
      <c r="D1394" s="8" t="s">
        <v>7914</v>
      </c>
    </row>
    <row r="1395" spans="1:4" ht="15.5" x14ac:dyDescent="0.35">
      <c r="A1395" s="20" t="s">
        <v>977</v>
      </c>
      <c r="B1395" s="20" t="s">
        <v>6450</v>
      </c>
      <c r="C1395" s="8" t="s">
        <v>7359</v>
      </c>
      <c r="D1395" s="8" t="s">
        <v>7915</v>
      </c>
    </row>
    <row r="1396" spans="1:4" ht="15.5" x14ac:dyDescent="0.35">
      <c r="A1396" s="20" t="s">
        <v>976</v>
      </c>
      <c r="B1396" s="20" t="s">
        <v>6451</v>
      </c>
      <c r="C1396" s="8" t="s">
        <v>7360</v>
      </c>
      <c r="D1396" s="8" t="s">
        <v>4918</v>
      </c>
    </row>
    <row r="1397" spans="1:4" ht="15.5" x14ac:dyDescent="0.35">
      <c r="A1397" s="20" t="s">
        <v>975</v>
      </c>
      <c r="B1397" s="20" t="s">
        <v>6452</v>
      </c>
      <c r="C1397" s="8" t="s">
        <v>7360</v>
      </c>
      <c r="D1397" s="8" t="s">
        <v>4918</v>
      </c>
    </row>
    <row r="1398" spans="1:4" ht="15.5" x14ac:dyDescent="0.35">
      <c r="A1398" s="20" t="s">
        <v>974</v>
      </c>
      <c r="B1398" s="20" t="s">
        <v>6453</v>
      </c>
      <c r="C1398" s="8" t="s">
        <v>7359</v>
      </c>
      <c r="D1398" s="8" t="s">
        <v>7916</v>
      </c>
    </row>
    <row r="1399" spans="1:4" ht="15.5" x14ac:dyDescent="0.35">
      <c r="A1399" s="20" t="s">
        <v>973</v>
      </c>
      <c r="B1399" s="20" t="s">
        <v>6454</v>
      </c>
      <c r="C1399" s="8" t="s">
        <v>8284</v>
      </c>
      <c r="D1399" s="8" t="s">
        <v>8362</v>
      </c>
    </row>
    <row r="1400" spans="1:4" ht="15.5" x14ac:dyDescent="0.35">
      <c r="A1400" s="20" t="s">
        <v>972</v>
      </c>
      <c r="B1400" s="20" t="s">
        <v>6455</v>
      </c>
      <c r="C1400" s="8" t="s">
        <v>7359</v>
      </c>
      <c r="D1400" s="8" t="s">
        <v>5147</v>
      </c>
    </row>
    <row r="1401" spans="1:4" ht="15.5" x14ac:dyDescent="0.35">
      <c r="A1401" s="20" t="s">
        <v>971</v>
      </c>
      <c r="B1401" s="20" t="s">
        <v>6456</v>
      </c>
      <c r="C1401" s="8" t="s">
        <v>7359</v>
      </c>
      <c r="D1401" s="8" t="s">
        <v>5745</v>
      </c>
    </row>
    <row r="1402" spans="1:4" ht="15.5" x14ac:dyDescent="0.35">
      <c r="A1402" s="20" t="s">
        <v>970</v>
      </c>
      <c r="B1402" s="20" t="s">
        <v>6244</v>
      </c>
      <c r="C1402" s="8" t="s">
        <v>7359</v>
      </c>
      <c r="D1402" s="8" t="s">
        <v>7917</v>
      </c>
    </row>
    <row r="1403" spans="1:4" ht="15.5" x14ac:dyDescent="0.35">
      <c r="A1403" s="20" t="s">
        <v>969</v>
      </c>
      <c r="B1403" s="20" t="s">
        <v>6457</v>
      </c>
      <c r="C1403" s="8" t="s">
        <v>7359</v>
      </c>
      <c r="D1403" s="8" t="s">
        <v>4849</v>
      </c>
    </row>
    <row r="1404" spans="1:4" ht="15.5" x14ac:dyDescent="0.35">
      <c r="A1404" s="20" t="s">
        <v>968</v>
      </c>
      <c r="B1404" s="20" t="s">
        <v>6458</v>
      </c>
      <c r="C1404" s="8" t="s">
        <v>7359</v>
      </c>
      <c r="D1404" s="8" t="s">
        <v>7918</v>
      </c>
    </row>
    <row r="1405" spans="1:4" ht="15.5" x14ac:dyDescent="0.35">
      <c r="A1405" s="20" t="s">
        <v>967</v>
      </c>
      <c r="B1405" s="20" t="s">
        <v>6459</v>
      </c>
      <c r="C1405" s="8" t="s">
        <v>7359</v>
      </c>
      <c r="D1405" s="8" t="s">
        <v>7919</v>
      </c>
    </row>
    <row r="1406" spans="1:4" ht="15.5" x14ac:dyDescent="0.35">
      <c r="A1406" s="20" t="s">
        <v>966</v>
      </c>
      <c r="B1406" s="20" t="s">
        <v>6460</v>
      </c>
      <c r="C1406" s="8" t="s">
        <v>7359</v>
      </c>
      <c r="D1406" s="8" t="s">
        <v>7920</v>
      </c>
    </row>
    <row r="1407" spans="1:4" ht="15.5" x14ac:dyDescent="0.35">
      <c r="A1407" s="20" t="s">
        <v>965</v>
      </c>
      <c r="B1407" s="20" t="s">
        <v>6461</v>
      </c>
      <c r="C1407" s="8" t="s">
        <v>7360</v>
      </c>
      <c r="D1407" s="8" t="s">
        <v>4795</v>
      </c>
    </row>
    <row r="1408" spans="1:4" ht="15.5" x14ac:dyDescent="0.35">
      <c r="A1408" s="20" t="s">
        <v>964</v>
      </c>
      <c r="B1408" s="20" t="s">
        <v>6462</v>
      </c>
      <c r="C1408" s="8" t="s">
        <v>7359</v>
      </c>
      <c r="D1408" s="8" t="s">
        <v>5745</v>
      </c>
    </row>
    <row r="1409" spans="1:4" ht="15.5" x14ac:dyDescent="0.35">
      <c r="A1409" s="20" t="s">
        <v>963</v>
      </c>
      <c r="B1409" s="20" t="s">
        <v>6463</v>
      </c>
      <c r="C1409" s="8" t="s">
        <v>7360</v>
      </c>
      <c r="D1409" s="8" t="s">
        <v>7381</v>
      </c>
    </row>
    <row r="1410" spans="1:4" ht="15.5" x14ac:dyDescent="0.35">
      <c r="A1410" s="20" t="s">
        <v>962</v>
      </c>
      <c r="B1410" s="20" t="s">
        <v>6464</v>
      </c>
      <c r="C1410" s="8" t="s">
        <v>7360</v>
      </c>
      <c r="D1410" s="8" t="s">
        <v>7361</v>
      </c>
    </row>
    <row r="1411" spans="1:4" ht="15.5" x14ac:dyDescent="0.35">
      <c r="A1411" s="20" t="s">
        <v>961</v>
      </c>
      <c r="B1411" s="20" t="s">
        <v>6465</v>
      </c>
      <c r="C1411" s="8" t="s">
        <v>7360</v>
      </c>
      <c r="D1411" s="8" t="s">
        <v>6466</v>
      </c>
    </row>
    <row r="1412" spans="1:4" ht="15.5" x14ac:dyDescent="0.35">
      <c r="A1412" s="20" t="s">
        <v>960</v>
      </c>
      <c r="B1412" s="20" t="s">
        <v>6152</v>
      </c>
      <c r="C1412" s="8" t="s">
        <v>7359</v>
      </c>
      <c r="D1412" s="8" t="s">
        <v>7921</v>
      </c>
    </row>
    <row r="1413" spans="1:4" ht="15.5" x14ac:dyDescent="0.35">
      <c r="A1413" s="20" t="s">
        <v>959</v>
      </c>
      <c r="B1413" s="20" t="s">
        <v>6467</v>
      </c>
      <c r="C1413" s="8" t="s">
        <v>7359</v>
      </c>
      <c r="D1413" s="8" t="s">
        <v>7922</v>
      </c>
    </row>
    <row r="1414" spans="1:4" ht="15.5" x14ac:dyDescent="0.35">
      <c r="A1414" s="20" t="s">
        <v>958</v>
      </c>
      <c r="B1414" s="20" t="s">
        <v>6275</v>
      </c>
      <c r="C1414" s="8" t="s">
        <v>7359</v>
      </c>
      <c r="D1414" s="8" t="s">
        <v>6468</v>
      </c>
    </row>
    <row r="1415" spans="1:4" ht="15.5" x14ac:dyDescent="0.35">
      <c r="A1415" s="20" t="s">
        <v>957</v>
      </c>
      <c r="B1415" s="20" t="s">
        <v>6469</v>
      </c>
      <c r="C1415" s="8" t="s">
        <v>7360</v>
      </c>
      <c r="D1415" s="8" t="s">
        <v>4753</v>
      </c>
    </row>
    <row r="1416" spans="1:4" ht="15.5" x14ac:dyDescent="0.35">
      <c r="A1416" s="20" t="s">
        <v>956</v>
      </c>
      <c r="B1416" s="20" t="s">
        <v>7336</v>
      </c>
      <c r="C1416" s="8" t="s">
        <v>7360</v>
      </c>
      <c r="D1416" s="8" t="s">
        <v>7923</v>
      </c>
    </row>
    <row r="1417" spans="1:4" ht="15.5" x14ac:dyDescent="0.35">
      <c r="A1417" s="20" t="s">
        <v>955</v>
      </c>
      <c r="B1417" s="20" t="s">
        <v>6471</v>
      </c>
      <c r="C1417" s="8" t="s">
        <v>7360</v>
      </c>
      <c r="D1417" s="8" t="s">
        <v>4893</v>
      </c>
    </row>
    <row r="1418" spans="1:4" ht="15.5" x14ac:dyDescent="0.35">
      <c r="A1418" s="20" t="s">
        <v>954</v>
      </c>
      <c r="B1418" s="20" t="s">
        <v>6472</v>
      </c>
      <c r="C1418" s="8" t="s">
        <v>7359</v>
      </c>
      <c r="D1418" s="8" t="s">
        <v>7924</v>
      </c>
    </row>
    <row r="1419" spans="1:4" ht="15.5" x14ac:dyDescent="0.35">
      <c r="A1419" s="20" t="s">
        <v>953</v>
      </c>
      <c r="B1419" s="20" t="s">
        <v>6473</v>
      </c>
      <c r="C1419" s="8" t="s">
        <v>8284</v>
      </c>
      <c r="D1419" s="8" t="s">
        <v>4932</v>
      </c>
    </row>
    <row r="1420" spans="1:4" ht="15.5" x14ac:dyDescent="0.35">
      <c r="A1420" s="20" t="s">
        <v>952</v>
      </c>
      <c r="B1420" s="20" t="s">
        <v>6474</v>
      </c>
      <c r="C1420" s="8" t="s">
        <v>7360</v>
      </c>
      <c r="D1420" s="8" t="s">
        <v>4821</v>
      </c>
    </row>
    <row r="1421" spans="1:4" ht="15.5" x14ac:dyDescent="0.35">
      <c r="A1421" s="20" t="s">
        <v>951</v>
      </c>
      <c r="B1421" s="20" t="s">
        <v>6475</v>
      </c>
      <c r="C1421" s="8" t="s">
        <v>7360</v>
      </c>
      <c r="D1421" s="8" t="s">
        <v>7925</v>
      </c>
    </row>
    <row r="1422" spans="1:4" ht="15.5" x14ac:dyDescent="0.35">
      <c r="A1422" s="20" t="s">
        <v>950</v>
      </c>
      <c r="B1422" s="20" t="s">
        <v>6476</v>
      </c>
      <c r="C1422" s="8" t="s">
        <v>7359</v>
      </c>
      <c r="D1422" s="8" t="s">
        <v>6477</v>
      </c>
    </row>
    <row r="1423" spans="1:4" ht="15.5" x14ac:dyDescent="0.35">
      <c r="A1423" s="20" t="s">
        <v>949</v>
      </c>
      <c r="B1423" s="20" t="s">
        <v>6478</v>
      </c>
      <c r="C1423" s="8" t="s">
        <v>7360</v>
      </c>
      <c r="D1423" s="8" t="s">
        <v>7926</v>
      </c>
    </row>
    <row r="1424" spans="1:4" ht="15.5" x14ac:dyDescent="0.35">
      <c r="A1424" s="20" t="s">
        <v>948</v>
      </c>
      <c r="B1424" s="20" t="s">
        <v>6479</v>
      </c>
      <c r="C1424" s="8" t="s">
        <v>7360</v>
      </c>
      <c r="D1424" s="8" t="s">
        <v>4898</v>
      </c>
    </row>
    <row r="1425" spans="1:4" ht="15.5" x14ac:dyDescent="0.35">
      <c r="A1425" s="20" t="s">
        <v>947</v>
      </c>
      <c r="B1425" s="20" t="s">
        <v>6480</v>
      </c>
      <c r="C1425" s="8" t="s">
        <v>7359</v>
      </c>
      <c r="D1425" s="8" t="s">
        <v>7927</v>
      </c>
    </row>
    <row r="1426" spans="1:4" ht="15.5" x14ac:dyDescent="0.35">
      <c r="A1426" s="20" t="s">
        <v>946</v>
      </c>
      <c r="B1426" s="20" t="s">
        <v>6481</v>
      </c>
      <c r="C1426" s="8" t="s">
        <v>7360</v>
      </c>
      <c r="D1426" s="8" t="s">
        <v>7928</v>
      </c>
    </row>
    <row r="1427" spans="1:4" ht="15.5" x14ac:dyDescent="0.35">
      <c r="A1427" s="20" t="s">
        <v>945</v>
      </c>
      <c r="B1427" s="20" t="s">
        <v>6482</v>
      </c>
      <c r="C1427" s="8" t="s">
        <v>7360</v>
      </c>
      <c r="D1427" s="8" t="s">
        <v>4762</v>
      </c>
    </row>
    <row r="1428" spans="1:4" ht="15.5" x14ac:dyDescent="0.35">
      <c r="A1428" s="20" t="s">
        <v>944</v>
      </c>
      <c r="B1428" s="20" t="s">
        <v>5208</v>
      </c>
      <c r="C1428" s="8" t="s">
        <v>7359</v>
      </c>
      <c r="D1428" s="8" t="s">
        <v>7929</v>
      </c>
    </row>
    <row r="1429" spans="1:4" ht="15.5" x14ac:dyDescent="0.35">
      <c r="A1429" s="20" t="s">
        <v>943</v>
      </c>
      <c r="B1429" s="20" t="s">
        <v>6483</v>
      </c>
      <c r="C1429" s="8" t="s">
        <v>7359</v>
      </c>
      <c r="D1429" s="8" t="s">
        <v>7930</v>
      </c>
    </row>
    <row r="1430" spans="1:4" ht="15.5" x14ac:dyDescent="0.35">
      <c r="A1430" s="20" t="s">
        <v>942</v>
      </c>
      <c r="B1430" s="20" t="s">
        <v>4861</v>
      </c>
      <c r="C1430" s="8" t="s">
        <v>7359</v>
      </c>
      <c r="D1430" s="8" t="s">
        <v>5425</v>
      </c>
    </row>
    <row r="1431" spans="1:4" ht="15.5" x14ac:dyDescent="0.35">
      <c r="A1431" s="20" t="s">
        <v>941</v>
      </c>
      <c r="B1431" s="20" t="s">
        <v>6484</v>
      </c>
      <c r="C1431" s="8" t="s">
        <v>7360</v>
      </c>
      <c r="D1431" s="8" t="s">
        <v>7931</v>
      </c>
    </row>
    <row r="1432" spans="1:4" ht="15.5" x14ac:dyDescent="0.35">
      <c r="A1432" s="20" t="s">
        <v>940</v>
      </c>
      <c r="B1432" s="20" t="s">
        <v>6485</v>
      </c>
      <c r="C1432" s="8" t="s">
        <v>8284</v>
      </c>
      <c r="D1432" s="8" t="s">
        <v>8363</v>
      </c>
    </row>
    <row r="1433" spans="1:4" ht="15.5" x14ac:dyDescent="0.35">
      <c r="A1433" s="20" t="s">
        <v>939</v>
      </c>
      <c r="B1433" s="20" t="s">
        <v>6486</v>
      </c>
      <c r="C1433" s="8" t="s">
        <v>7359</v>
      </c>
      <c r="D1433" s="8" t="s">
        <v>4790</v>
      </c>
    </row>
    <row r="1434" spans="1:4" ht="15.5" x14ac:dyDescent="0.35">
      <c r="A1434" s="20" t="s">
        <v>938</v>
      </c>
      <c r="B1434" s="20" t="s">
        <v>6487</v>
      </c>
      <c r="C1434" s="8" t="s">
        <v>7359</v>
      </c>
      <c r="D1434" s="8" t="s">
        <v>6488</v>
      </c>
    </row>
    <row r="1435" spans="1:4" ht="15.5" x14ac:dyDescent="0.35">
      <c r="A1435" s="20" t="s">
        <v>937</v>
      </c>
      <c r="B1435" s="20" t="s">
        <v>6489</v>
      </c>
      <c r="C1435" s="8" t="s">
        <v>7359</v>
      </c>
      <c r="D1435" s="8" t="s">
        <v>5118</v>
      </c>
    </row>
    <row r="1436" spans="1:4" ht="15.5" x14ac:dyDescent="0.35">
      <c r="A1436" s="20" t="s">
        <v>936</v>
      </c>
      <c r="B1436" s="20" t="s">
        <v>5227</v>
      </c>
      <c r="C1436" s="8" t="s">
        <v>7359</v>
      </c>
      <c r="D1436" s="8" t="s">
        <v>6490</v>
      </c>
    </row>
    <row r="1437" spans="1:4" ht="15.5" x14ac:dyDescent="0.35">
      <c r="A1437" s="20" t="s">
        <v>935</v>
      </c>
      <c r="B1437" s="20" t="s">
        <v>6491</v>
      </c>
      <c r="C1437" s="8" t="s">
        <v>7360</v>
      </c>
      <c r="D1437" s="8" t="s">
        <v>7932</v>
      </c>
    </row>
    <row r="1438" spans="1:4" ht="15.5" x14ac:dyDescent="0.35">
      <c r="A1438" s="20" t="s">
        <v>934</v>
      </c>
      <c r="B1438" s="20" t="s">
        <v>6492</v>
      </c>
      <c r="C1438" s="8" t="s">
        <v>7359</v>
      </c>
      <c r="D1438" s="8" t="s">
        <v>5931</v>
      </c>
    </row>
    <row r="1439" spans="1:4" ht="15.5" x14ac:dyDescent="0.35">
      <c r="A1439" s="20" t="s">
        <v>933</v>
      </c>
      <c r="B1439" s="20" t="s">
        <v>6493</v>
      </c>
      <c r="C1439" s="8" t="s">
        <v>7359</v>
      </c>
      <c r="D1439" s="8" t="s">
        <v>7933</v>
      </c>
    </row>
    <row r="1440" spans="1:4" ht="15.5" x14ac:dyDescent="0.35">
      <c r="A1440" s="20" t="s">
        <v>932</v>
      </c>
      <c r="B1440" s="20" t="s">
        <v>6494</v>
      </c>
      <c r="C1440" s="8" t="s">
        <v>7359</v>
      </c>
      <c r="D1440" s="8" t="s">
        <v>5788</v>
      </c>
    </row>
    <row r="1441" spans="1:4" ht="15.5" x14ac:dyDescent="0.35">
      <c r="A1441" s="20" t="s">
        <v>931</v>
      </c>
      <c r="B1441" s="20" t="s">
        <v>6495</v>
      </c>
      <c r="C1441" s="8" t="s">
        <v>7359</v>
      </c>
      <c r="D1441" s="8" t="s">
        <v>7934</v>
      </c>
    </row>
    <row r="1442" spans="1:4" ht="15.5" x14ac:dyDescent="0.35">
      <c r="A1442" s="20" t="s">
        <v>930</v>
      </c>
      <c r="B1442" s="20" t="s">
        <v>4990</v>
      </c>
      <c r="C1442" s="8" t="s">
        <v>7359</v>
      </c>
      <c r="D1442" s="8" t="s">
        <v>7935</v>
      </c>
    </row>
    <row r="1443" spans="1:4" ht="15.5" x14ac:dyDescent="0.35">
      <c r="A1443" s="20" t="s">
        <v>929</v>
      </c>
      <c r="B1443" s="20" t="s">
        <v>5138</v>
      </c>
      <c r="C1443" s="8" t="s">
        <v>7360</v>
      </c>
      <c r="D1443" s="8" t="s">
        <v>4893</v>
      </c>
    </row>
    <row r="1444" spans="1:4" ht="15.5" x14ac:dyDescent="0.35">
      <c r="A1444" s="20" t="s">
        <v>928</v>
      </c>
      <c r="B1444" s="20" t="s">
        <v>6496</v>
      </c>
      <c r="C1444" s="8" t="s">
        <v>7359</v>
      </c>
      <c r="D1444" s="8" t="s">
        <v>5464</v>
      </c>
    </row>
    <row r="1445" spans="1:4" ht="15.5" x14ac:dyDescent="0.35">
      <c r="A1445" s="20" t="s">
        <v>927</v>
      </c>
      <c r="B1445" s="20" t="s">
        <v>4760</v>
      </c>
      <c r="C1445" s="8" t="s">
        <v>7359</v>
      </c>
      <c r="D1445" s="8" t="s">
        <v>7936</v>
      </c>
    </row>
    <row r="1446" spans="1:4" ht="15.5" x14ac:dyDescent="0.35">
      <c r="A1446" s="20" t="s">
        <v>926</v>
      </c>
      <c r="B1446" s="20" t="s">
        <v>6497</v>
      </c>
      <c r="C1446" s="8" t="s">
        <v>7360</v>
      </c>
      <c r="D1446" s="8" t="s">
        <v>5967</v>
      </c>
    </row>
    <row r="1447" spans="1:4" ht="15.5" x14ac:dyDescent="0.35">
      <c r="A1447" s="20" t="s">
        <v>925</v>
      </c>
      <c r="B1447" s="20" t="s">
        <v>4866</v>
      </c>
      <c r="C1447" s="8" t="s">
        <v>7359</v>
      </c>
      <c r="D1447" s="8" t="s">
        <v>7937</v>
      </c>
    </row>
    <row r="1448" spans="1:4" ht="15.5" x14ac:dyDescent="0.35">
      <c r="A1448" s="20" t="s">
        <v>924</v>
      </c>
      <c r="B1448" s="20" t="s">
        <v>6498</v>
      </c>
      <c r="C1448" s="8" t="s">
        <v>7359</v>
      </c>
      <c r="D1448" s="8" t="s">
        <v>5558</v>
      </c>
    </row>
    <row r="1449" spans="1:4" ht="15.5" x14ac:dyDescent="0.35">
      <c r="A1449" s="20" t="s">
        <v>923</v>
      </c>
      <c r="B1449" s="20" t="s">
        <v>6499</v>
      </c>
      <c r="C1449" s="8" t="s">
        <v>7359</v>
      </c>
      <c r="D1449" s="8" t="s">
        <v>6500</v>
      </c>
    </row>
    <row r="1450" spans="1:4" ht="15.5" x14ac:dyDescent="0.35">
      <c r="A1450" s="20" t="s">
        <v>922</v>
      </c>
      <c r="B1450" s="20" t="s">
        <v>5301</v>
      </c>
      <c r="C1450" s="8" t="s">
        <v>7359</v>
      </c>
      <c r="D1450" s="8" t="s">
        <v>7938</v>
      </c>
    </row>
    <row r="1451" spans="1:4" ht="15.5" x14ac:dyDescent="0.35">
      <c r="A1451" s="20" t="s">
        <v>921</v>
      </c>
      <c r="B1451" s="20" t="s">
        <v>6501</v>
      </c>
      <c r="C1451" s="8" t="s">
        <v>7359</v>
      </c>
      <c r="D1451" s="8" t="s">
        <v>6502</v>
      </c>
    </row>
    <row r="1452" spans="1:4" ht="15.5" x14ac:dyDescent="0.35">
      <c r="A1452" s="20" t="s">
        <v>920</v>
      </c>
      <c r="B1452" s="20" t="s">
        <v>6503</v>
      </c>
      <c r="C1452" s="8" t="s">
        <v>7360</v>
      </c>
      <c r="D1452" s="8" t="s">
        <v>7939</v>
      </c>
    </row>
    <row r="1453" spans="1:4" ht="15.5" x14ac:dyDescent="0.35">
      <c r="A1453" s="20" t="s">
        <v>919</v>
      </c>
      <c r="B1453" s="20" t="s">
        <v>6504</v>
      </c>
      <c r="C1453" s="8" t="s">
        <v>7360</v>
      </c>
      <c r="D1453" s="8" t="s">
        <v>4795</v>
      </c>
    </row>
    <row r="1454" spans="1:4" ht="15.5" x14ac:dyDescent="0.35">
      <c r="A1454" s="20" t="s">
        <v>918</v>
      </c>
      <c r="B1454" s="20" t="s">
        <v>6505</v>
      </c>
      <c r="C1454" s="8" t="s">
        <v>7360</v>
      </c>
      <c r="D1454" s="8" t="s">
        <v>7673</v>
      </c>
    </row>
    <row r="1455" spans="1:4" ht="15.5" x14ac:dyDescent="0.35">
      <c r="A1455" s="20" t="s">
        <v>917</v>
      </c>
      <c r="B1455" s="20" t="s">
        <v>6506</v>
      </c>
      <c r="C1455" s="8" t="s">
        <v>7360</v>
      </c>
      <c r="D1455" s="8" t="s">
        <v>7940</v>
      </c>
    </row>
    <row r="1456" spans="1:4" ht="15.5" x14ac:dyDescent="0.35">
      <c r="A1456" s="20" t="s">
        <v>916</v>
      </c>
      <c r="B1456" s="20" t="s">
        <v>6507</v>
      </c>
      <c r="C1456" s="8" t="s">
        <v>7360</v>
      </c>
      <c r="D1456" s="8" t="s">
        <v>6266</v>
      </c>
    </row>
    <row r="1457" spans="1:4" ht="15.5" x14ac:dyDescent="0.35">
      <c r="A1457" s="20" t="s">
        <v>915</v>
      </c>
      <c r="B1457" s="20" t="s">
        <v>5288</v>
      </c>
      <c r="C1457" s="8" t="s">
        <v>7360</v>
      </c>
      <c r="D1457" s="8" t="s">
        <v>7941</v>
      </c>
    </row>
    <row r="1458" spans="1:4" ht="15.5" x14ac:dyDescent="0.35">
      <c r="A1458" s="20" t="s">
        <v>914</v>
      </c>
      <c r="B1458" s="20" t="s">
        <v>6508</v>
      </c>
      <c r="C1458" s="8" t="s">
        <v>7359</v>
      </c>
      <c r="D1458" s="8" t="s">
        <v>7942</v>
      </c>
    </row>
    <row r="1459" spans="1:4" ht="15.5" x14ac:dyDescent="0.35">
      <c r="A1459" s="20" t="s">
        <v>913</v>
      </c>
      <c r="B1459" s="20" t="s">
        <v>6509</v>
      </c>
      <c r="C1459" s="8" t="s">
        <v>7359</v>
      </c>
      <c r="D1459" s="8" t="s">
        <v>5147</v>
      </c>
    </row>
    <row r="1460" spans="1:4" ht="15.5" x14ac:dyDescent="0.35">
      <c r="A1460" s="20" t="s">
        <v>912</v>
      </c>
      <c r="B1460" s="20" t="s">
        <v>6510</v>
      </c>
      <c r="C1460" s="8" t="s">
        <v>7360</v>
      </c>
      <c r="D1460" s="8" t="s">
        <v>7943</v>
      </c>
    </row>
    <row r="1461" spans="1:4" ht="15.5" x14ac:dyDescent="0.35">
      <c r="A1461" s="20" t="s">
        <v>911</v>
      </c>
      <c r="B1461" s="20" t="s">
        <v>5824</v>
      </c>
      <c r="C1461" s="8" t="s">
        <v>7360</v>
      </c>
      <c r="D1461" s="8" t="s">
        <v>6512</v>
      </c>
    </row>
    <row r="1462" spans="1:4" ht="15.5" x14ac:dyDescent="0.35">
      <c r="A1462" s="20" t="s">
        <v>910</v>
      </c>
      <c r="B1462" s="20" t="s">
        <v>5202</v>
      </c>
      <c r="C1462" s="8" t="s">
        <v>7359</v>
      </c>
      <c r="D1462" s="8" t="s">
        <v>4857</v>
      </c>
    </row>
    <row r="1463" spans="1:4" ht="15.5" x14ac:dyDescent="0.35">
      <c r="A1463" s="20" t="s">
        <v>909</v>
      </c>
      <c r="B1463" s="20" t="s">
        <v>5114</v>
      </c>
      <c r="C1463" s="8" t="s">
        <v>7359</v>
      </c>
      <c r="D1463" s="8" t="s">
        <v>6513</v>
      </c>
    </row>
    <row r="1464" spans="1:4" ht="15.5" x14ac:dyDescent="0.35">
      <c r="A1464" s="20" t="s">
        <v>908</v>
      </c>
      <c r="B1464" s="20" t="s">
        <v>6514</v>
      </c>
      <c r="C1464" s="8" t="s">
        <v>7360</v>
      </c>
      <c r="D1464" s="8" t="s">
        <v>5157</v>
      </c>
    </row>
    <row r="1465" spans="1:4" ht="15.5" x14ac:dyDescent="0.35">
      <c r="A1465" s="20" t="s">
        <v>907</v>
      </c>
      <c r="B1465" s="20" t="s">
        <v>7337</v>
      </c>
      <c r="C1465" s="8" t="s">
        <v>7360</v>
      </c>
      <c r="D1465" s="8" t="s">
        <v>7944</v>
      </c>
    </row>
    <row r="1466" spans="1:4" ht="15.5" x14ac:dyDescent="0.35">
      <c r="A1466" s="20" t="s">
        <v>906</v>
      </c>
      <c r="B1466" s="20" t="s">
        <v>5179</v>
      </c>
      <c r="C1466" s="8" t="s">
        <v>7359</v>
      </c>
      <c r="D1466" s="8" t="s">
        <v>6515</v>
      </c>
    </row>
    <row r="1467" spans="1:4" ht="15.5" x14ac:dyDescent="0.35">
      <c r="A1467" s="20" t="s">
        <v>905</v>
      </c>
      <c r="B1467" s="20" t="s">
        <v>4751</v>
      </c>
      <c r="C1467" s="8" t="s">
        <v>7360</v>
      </c>
      <c r="D1467" s="8" t="s">
        <v>5608</v>
      </c>
    </row>
    <row r="1468" spans="1:4" ht="15.5" x14ac:dyDescent="0.35">
      <c r="A1468" s="20" t="s">
        <v>904</v>
      </c>
      <c r="B1468" s="20" t="s">
        <v>6516</v>
      </c>
      <c r="C1468" s="8" t="s">
        <v>7360</v>
      </c>
      <c r="D1468" s="8" t="s">
        <v>7945</v>
      </c>
    </row>
    <row r="1469" spans="1:4" ht="15.5" x14ac:dyDescent="0.35">
      <c r="A1469" s="20" t="s">
        <v>903</v>
      </c>
      <c r="B1469" s="20" t="s">
        <v>6517</v>
      </c>
      <c r="C1469" s="8" t="s">
        <v>7360</v>
      </c>
      <c r="D1469" s="8" t="s">
        <v>6518</v>
      </c>
    </row>
    <row r="1470" spans="1:4" ht="15.5" x14ac:dyDescent="0.35">
      <c r="A1470" s="20" t="s">
        <v>902</v>
      </c>
      <c r="B1470" s="20" t="s">
        <v>6519</v>
      </c>
      <c r="C1470" s="8" t="s">
        <v>7360</v>
      </c>
      <c r="D1470" s="8" t="s">
        <v>4841</v>
      </c>
    </row>
    <row r="1471" spans="1:4" ht="15.5" x14ac:dyDescent="0.35">
      <c r="A1471" s="20" t="s">
        <v>901</v>
      </c>
      <c r="B1471" s="20" t="s">
        <v>6520</v>
      </c>
      <c r="C1471" s="8" t="s">
        <v>7359</v>
      </c>
      <c r="D1471" s="8" t="s">
        <v>6165</v>
      </c>
    </row>
    <row r="1472" spans="1:4" ht="15.5" x14ac:dyDescent="0.35">
      <c r="A1472" s="20" t="s">
        <v>900</v>
      </c>
      <c r="B1472" s="20" t="s">
        <v>6521</v>
      </c>
      <c r="C1472" s="8" t="s">
        <v>7360</v>
      </c>
      <c r="D1472" s="8" t="s">
        <v>7946</v>
      </c>
    </row>
    <row r="1473" spans="1:4" ht="15.5" x14ac:dyDescent="0.35">
      <c r="A1473" s="20" t="s">
        <v>899</v>
      </c>
      <c r="B1473" s="20" t="s">
        <v>6522</v>
      </c>
      <c r="C1473" s="8" t="s">
        <v>7359</v>
      </c>
      <c r="D1473" s="8" t="s">
        <v>7681</v>
      </c>
    </row>
    <row r="1474" spans="1:4" ht="15.5" x14ac:dyDescent="0.35">
      <c r="A1474" s="20" t="s">
        <v>898</v>
      </c>
      <c r="B1474" s="20" t="s">
        <v>6523</v>
      </c>
      <c r="C1474" s="8" t="s">
        <v>7360</v>
      </c>
      <c r="D1474" s="8" t="s">
        <v>5733</v>
      </c>
    </row>
    <row r="1475" spans="1:4" ht="15.5" x14ac:dyDescent="0.35">
      <c r="A1475" s="20" t="s">
        <v>897</v>
      </c>
      <c r="B1475" s="20" t="s">
        <v>6524</v>
      </c>
      <c r="C1475" s="8" t="s">
        <v>7360</v>
      </c>
      <c r="D1475" s="8" t="s">
        <v>7947</v>
      </c>
    </row>
    <row r="1476" spans="1:4" ht="15.5" x14ac:dyDescent="0.35">
      <c r="A1476" s="20" t="s">
        <v>896</v>
      </c>
      <c r="B1476" s="20" t="s">
        <v>5424</v>
      </c>
      <c r="C1476" s="8" t="s">
        <v>7359</v>
      </c>
      <c r="D1476" s="8" t="s">
        <v>7948</v>
      </c>
    </row>
    <row r="1477" spans="1:4" ht="15.5" x14ac:dyDescent="0.35">
      <c r="A1477" s="20" t="s">
        <v>895</v>
      </c>
      <c r="B1477" s="20" t="s">
        <v>6526</v>
      </c>
      <c r="C1477" s="8" t="s">
        <v>7360</v>
      </c>
      <c r="D1477" s="8" t="s">
        <v>7949</v>
      </c>
    </row>
    <row r="1478" spans="1:4" ht="15.5" x14ac:dyDescent="0.35">
      <c r="A1478" s="20" t="s">
        <v>894</v>
      </c>
      <c r="B1478" s="20" t="s">
        <v>6527</v>
      </c>
      <c r="C1478" s="8" t="s">
        <v>7359</v>
      </c>
      <c r="D1478" s="8" t="s">
        <v>5575</v>
      </c>
    </row>
    <row r="1479" spans="1:4" ht="15.5" x14ac:dyDescent="0.35">
      <c r="A1479" s="20" t="s">
        <v>893</v>
      </c>
      <c r="B1479" s="20" t="s">
        <v>6528</v>
      </c>
      <c r="C1479" s="8" t="s">
        <v>7360</v>
      </c>
      <c r="D1479" s="8" t="s">
        <v>7950</v>
      </c>
    </row>
    <row r="1480" spans="1:4" ht="15.5" x14ac:dyDescent="0.35">
      <c r="A1480" s="20" t="s">
        <v>892</v>
      </c>
      <c r="B1480" s="20" t="s">
        <v>6529</v>
      </c>
      <c r="C1480" s="8" t="s">
        <v>7360</v>
      </c>
      <c r="D1480" s="8" t="s">
        <v>7951</v>
      </c>
    </row>
    <row r="1481" spans="1:4" ht="15.5" x14ac:dyDescent="0.35">
      <c r="A1481" s="20" t="s">
        <v>891</v>
      </c>
      <c r="B1481" s="20" t="s">
        <v>6530</v>
      </c>
      <c r="C1481" s="8" t="s">
        <v>7359</v>
      </c>
      <c r="D1481" s="8" t="s">
        <v>7952</v>
      </c>
    </row>
    <row r="1482" spans="1:4" ht="15.5" x14ac:dyDescent="0.35">
      <c r="A1482" s="20" t="s">
        <v>890</v>
      </c>
      <c r="B1482" s="20" t="s">
        <v>6531</v>
      </c>
      <c r="C1482" s="8" t="s">
        <v>7360</v>
      </c>
      <c r="D1482" s="8" t="s">
        <v>5186</v>
      </c>
    </row>
    <row r="1483" spans="1:4" ht="15.5" x14ac:dyDescent="0.35">
      <c r="A1483" s="20" t="s">
        <v>889</v>
      </c>
      <c r="B1483" s="20" t="s">
        <v>6404</v>
      </c>
      <c r="C1483" s="8" t="s">
        <v>7359</v>
      </c>
      <c r="D1483" s="8" t="s">
        <v>7953</v>
      </c>
    </row>
    <row r="1484" spans="1:4" ht="15.5" x14ac:dyDescent="0.35">
      <c r="A1484" s="20" t="s">
        <v>888</v>
      </c>
      <c r="B1484" s="20" t="s">
        <v>6532</v>
      </c>
      <c r="C1484" s="8" t="s">
        <v>7360</v>
      </c>
      <c r="D1484" s="8" t="s">
        <v>7954</v>
      </c>
    </row>
    <row r="1485" spans="1:4" ht="15.5" x14ac:dyDescent="0.35">
      <c r="A1485" s="20" t="s">
        <v>887</v>
      </c>
      <c r="B1485" s="20" t="s">
        <v>6533</v>
      </c>
      <c r="C1485" s="8" t="s">
        <v>7359</v>
      </c>
      <c r="D1485" s="8" t="s">
        <v>4859</v>
      </c>
    </row>
    <row r="1486" spans="1:4" ht="15.5" x14ac:dyDescent="0.35">
      <c r="A1486" s="20" t="s">
        <v>886</v>
      </c>
      <c r="B1486" s="20" t="s">
        <v>6534</v>
      </c>
      <c r="C1486" s="8" t="s">
        <v>7359</v>
      </c>
      <c r="D1486" s="8" t="s">
        <v>7955</v>
      </c>
    </row>
    <row r="1487" spans="1:4" ht="15.5" x14ac:dyDescent="0.35">
      <c r="A1487" s="20" t="s">
        <v>885</v>
      </c>
      <c r="B1487" s="20" t="s">
        <v>6535</v>
      </c>
      <c r="C1487" s="8" t="s">
        <v>7359</v>
      </c>
      <c r="D1487" s="8" t="s">
        <v>7956</v>
      </c>
    </row>
    <row r="1488" spans="1:4" ht="15.5" x14ac:dyDescent="0.35">
      <c r="A1488" s="20" t="s">
        <v>884</v>
      </c>
      <c r="B1488" s="20" t="s">
        <v>6536</v>
      </c>
      <c r="C1488" s="8" t="s">
        <v>7359</v>
      </c>
      <c r="D1488" s="8" t="s">
        <v>6537</v>
      </c>
    </row>
    <row r="1489" spans="1:4" ht="15.5" x14ac:dyDescent="0.35">
      <c r="A1489" s="20" t="s">
        <v>883</v>
      </c>
      <c r="B1489" s="20" t="s">
        <v>6014</v>
      </c>
      <c r="C1489" s="8" t="s">
        <v>7360</v>
      </c>
      <c r="D1489" s="8" t="s">
        <v>7957</v>
      </c>
    </row>
    <row r="1490" spans="1:4" ht="15.5" x14ac:dyDescent="0.35">
      <c r="A1490" s="20" t="s">
        <v>882</v>
      </c>
      <c r="B1490" s="20" t="s">
        <v>6538</v>
      </c>
      <c r="C1490" s="8" t="s">
        <v>7359</v>
      </c>
      <c r="D1490" s="8" t="s">
        <v>7958</v>
      </c>
    </row>
    <row r="1491" spans="1:4" ht="15.5" x14ac:dyDescent="0.35">
      <c r="A1491" s="20" t="s">
        <v>881</v>
      </c>
      <c r="B1491" s="20" t="s">
        <v>6539</v>
      </c>
      <c r="C1491" s="8" t="s">
        <v>7359</v>
      </c>
      <c r="D1491" s="8" t="s">
        <v>7959</v>
      </c>
    </row>
    <row r="1492" spans="1:4" ht="15.5" x14ac:dyDescent="0.35">
      <c r="A1492" s="20" t="s">
        <v>880</v>
      </c>
      <c r="B1492" s="20" t="s">
        <v>6540</v>
      </c>
      <c r="C1492" s="8" t="s">
        <v>7359</v>
      </c>
      <c r="D1492" s="8" t="s">
        <v>7960</v>
      </c>
    </row>
    <row r="1493" spans="1:4" ht="15.5" x14ac:dyDescent="0.35">
      <c r="A1493" s="20" t="s">
        <v>879</v>
      </c>
      <c r="B1493" s="20" t="s">
        <v>7338</v>
      </c>
      <c r="C1493" s="8" t="s">
        <v>7360</v>
      </c>
      <c r="D1493" s="8" t="s">
        <v>7961</v>
      </c>
    </row>
    <row r="1494" spans="1:4" ht="15.5" x14ac:dyDescent="0.35">
      <c r="A1494" s="20" t="s">
        <v>878</v>
      </c>
      <c r="B1494" s="20" t="s">
        <v>6541</v>
      </c>
      <c r="C1494" s="8" t="s">
        <v>7360</v>
      </c>
      <c r="D1494" s="8" t="s">
        <v>6542</v>
      </c>
    </row>
    <row r="1495" spans="1:4" ht="15.5" x14ac:dyDescent="0.35">
      <c r="A1495" s="20" t="s">
        <v>877</v>
      </c>
      <c r="B1495" s="20" t="s">
        <v>6543</v>
      </c>
      <c r="C1495" s="8" t="s">
        <v>7359</v>
      </c>
      <c r="D1495" s="8" t="s">
        <v>7962</v>
      </c>
    </row>
    <row r="1496" spans="1:4" ht="15.5" x14ac:dyDescent="0.35">
      <c r="A1496" s="20" t="s">
        <v>876</v>
      </c>
      <c r="B1496" s="20" t="s">
        <v>6544</v>
      </c>
      <c r="C1496" s="8" t="s">
        <v>7360</v>
      </c>
      <c r="D1496" s="8" t="s">
        <v>7963</v>
      </c>
    </row>
    <row r="1497" spans="1:4" ht="15.5" x14ac:dyDescent="0.35">
      <c r="A1497" s="20" t="s">
        <v>875</v>
      </c>
      <c r="B1497" s="20" t="s">
        <v>6545</v>
      </c>
      <c r="C1497" s="8" t="s">
        <v>7360</v>
      </c>
      <c r="D1497" s="8" t="s">
        <v>6546</v>
      </c>
    </row>
    <row r="1498" spans="1:4" ht="15.5" x14ac:dyDescent="0.35">
      <c r="A1498" s="20" t="s">
        <v>874</v>
      </c>
      <c r="B1498" s="20" t="s">
        <v>7339</v>
      </c>
      <c r="C1498" s="8" t="s">
        <v>7360</v>
      </c>
      <c r="D1498" s="8" t="s">
        <v>7964</v>
      </c>
    </row>
    <row r="1499" spans="1:4" ht="15.5" x14ac:dyDescent="0.35">
      <c r="A1499" s="20" t="s">
        <v>873</v>
      </c>
      <c r="B1499" s="20" t="s">
        <v>6547</v>
      </c>
      <c r="C1499" s="8" t="s">
        <v>7360</v>
      </c>
      <c r="D1499" s="8" t="s">
        <v>4918</v>
      </c>
    </row>
    <row r="1500" spans="1:4" ht="15.5" x14ac:dyDescent="0.35">
      <c r="A1500" s="20" t="s">
        <v>872</v>
      </c>
      <c r="B1500" s="20" t="s">
        <v>5273</v>
      </c>
      <c r="C1500" s="8" t="s">
        <v>7359</v>
      </c>
      <c r="D1500" s="8" t="s">
        <v>5993</v>
      </c>
    </row>
    <row r="1501" spans="1:4" ht="15.5" x14ac:dyDescent="0.35">
      <c r="A1501" s="20" t="s">
        <v>871</v>
      </c>
      <c r="B1501" s="20" t="s">
        <v>6548</v>
      </c>
      <c r="C1501" s="8" t="s">
        <v>7359</v>
      </c>
      <c r="D1501" s="8" t="s">
        <v>7638</v>
      </c>
    </row>
    <row r="1502" spans="1:4" ht="15.5" x14ac:dyDescent="0.35">
      <c r="A1502" s="20" t="s">
        <v>870</v>
      </c>
      <c r="B1502" s="20" t="s">
        <v>6549</v>
      </c>
      <c r="C1502" s="8" t="s">
        <v>8284</v>
      </c>
      <c r="D1502" s="8" t="s">
        <v>8364</v>
      </c>
    </row>
    <row r="1503" spans="1:4" ht="15.5" x14ac:dyDescent="0.35">
      <c r="A1503" s="20" t="s">
        <v>869</v>
      </c>
      <c r="B1503" s="20" t="s">
        <v>6550</v>
      </c>
      <c r="C1503" s="8" t="s">
        <v>7359</v>
      </c>
      <c r="D1503" s="8" t="s">
        <v>5659</v>
      </c>
    </row>
    <row r="1504" spans="1:4" ht="15.5" x14ac:dyDescent="0.35">
      <c r="A1504" s="20" t="s">
        <v>868</v>
      </c>
      <c r="B1504" s="20" t="s">
        <v>6551</v>
      </c>
      <c r="C1504" s="8" t="s">
        <v>7359</v>
      </c>
      <c r="D1504" s="8" t="s">
        <v>7965</v>
      </c>
    </row>
    <row r="1505" spans="1:4" ht="15.5" x14ac:dyDescent="0.35">
      <c r="A1505" s="20" t="s">
        <v>867</v>
      </c>
      <c r="B1505" s="20" t="s">
        <v>4830</v>
      </c>
      <c r="C1505" s="8" t="s">
        <v>7360</v>
      </c>
      <c r="D1505" s="8" t="s">
        <v>7966</v>
      </c>
    </row>
    <row r="1506" spans="1:4" ht="15.5" x14ac:dyDescent="0.35">
      <c r="A1506" s="20" t="s">
        <v>866</v>
      </c>
      <c r="B1506" s="20" t="s">
        <v>6552</v>
      </c>
      <c r="C1506" s="8" t="s">
        <v>7360</v>
      </c>
      <c r="D1506" s="8" t="s">
        <v>7967</v>
      </c>
    </row>
    <row r="1507" spans="1:4" ht="15.5" x14ac:dyDescent="0.35">
      <c r="A1507" s="20" t="s">
        <v>865</v>
      </c>
      <c r="B1507" s="20" t="s">
        <v>6553</v>
      </c>
      <c r="C1507" s="8" t="s">
        <v>7359</v>
      </c>
      <c r="D1507" s="8" t="s">
        <v>7968</v>
      </c>
    </row>
    <row r="1508" spans="1:4" ht="15.5" x14ac:dyDescent="0.35">
      <c r="A1508" s="20" t="s">
        <v>864</v>
      </c>
      <c r="B1508" s="20" t="s">
        <v>6554</v>
      </c>
      <c r="C1508" s="8" t="s">
        <v>7360</v>
      </c>
      <c r="D1508" s="8" t="s">
        <v>7911</v>
      </c>
    </row>
    <row r="1509" spans="1:4" ht="15.5" x14ac:dyDescent="0.35">
      <c r="A1509" s="20" t="s">
        <v>863</v>
      </c>
      <c r="B1509" s="20" t="s">
        <v>5847</v>
      </c>
      <c r="C1509" s="8" t="s">
        <v>7360</v>
      </c>
      <c r="D1509" s="8" t="s">
        <v>7969</v>
      </c>
    </row>
    <row r="1510" spans="1:4" ht="15.5" x14ac:dyDescent="0.35">
      <c r="A1510" s="20" t="s">
        <v>862</v>
      </c>
      <c r="B1510" s="20" t="s">
        <v>5025</v>
      </c>
      <c r="C1510" s="8" t="s">
        <v>7360</v>
      </c>
      <c r="D1510" s="8" t="s">
        <v>5062</v>
      </c>
    </row>
    <row r="1511" spans="1:4" ht="15.5" x14ac:dyDescent="0.35">
      <c r="A1511" s="20" t="s">
        <v>861</v>
      </c>
      <c r="B1511" s="20" t="s">
        <v>6555</v>
      </c>
      <c r="C1511" s="8" t="s">
        <v>7359</v>
      </c>
      <c r="D1511" s="8" t="s">
        <v>7970</v>
      </c>
    </row>
    <row r="1512" spans="1:4" ht="15.5" x14ac:dyDescent="0.35">
      <c r="A1512" s="20" t="s">
        <v>860</v>
      </c>
      <c r="B1512" s="20" t="s">
        <v>6556</v>
      </c>
      <c r="C1512" s="8" t="s">
        <v>7360</v>
      </c>
      <c r="D1512" s="8" t="s">
        <v>4753</v>
      </c>
    </row>
    <row r="1513" spans="1:4" ht="15.5" x14ac:dyDescent="0.35">
      <c r="A1513" s="20" t="s">
        <v>859</v>
      </c>
      <c r="B1513" s="20" t="s">
        <v>6557</v>
      </c>
      <c r="C1513" s="8" t="s">
        <v>7360</v>
      </c>
      <c r="D1513" s="8" t="s">
        <v>5165</v>
      </c>
    </row>
    <row r="1514" spans="1:4" ht="15.5" x14ac:dyDescent="0.35">
      <c r="A1514" s="20" t="s">
        <v>858</v>
      </c>
      <c r="B1514" s="20" t="s">
        <v>6558</v>
      </c>
      <c r="C1514" s="8" t="s">
        <v>7359</v>
      </c>
      <c r="D1514" s="8" t="s">
        <v>6559</v>
      </c>
    </row>
    <row r="1515" spans="1:4" ht="15.5" x14ac:dyDescent="0.35">
      <c r="A1515" s="20" t="s">
        <v>857</v>
      </c>
      <c r="B1515" s="20" t="s">
        <v>6560</v>
      </c>
      <c r="C1515" s="8" t="s">
        <v>7360</v>
      </c>
      <c r="D1515" s="8" t="s">
        <v>6561</v>
      </c>
    </row>
    <row r="1516" spans="1:4" ht="15.5" x14ac:dyDescent="0.35">
      <c r="A1516" s="20" t="s">
        <v>856</v>
      </c>
      <c r="B1516" s="20" t="s">
        <v>6562</v>
      </c>
      <c r="C1516" s="8" t="s">
        <v>7360</v>
      </c>
      <c r="D1516" s="8" t="s">
        <v>4753</v>
      </c>
    </row>
    <row r="1517" spans="1:4" ht="15.5" x14ac:dyDescent="0.35">
      <c r="A1517" s="20" t="s">
        <v>855</v>
      </c>
      <c r="B1517" s="20" t="s">
        <v>6563</v>
      </c>
      <c r="C1517" s="8" t="s">
        <v>7360</v>
      </c>
      <c r="D1517" s="8" t="s">
        <v>6237</v>
      </c>
    </row>
    <row r="1518" spans="1:4" ht="15.5" x14ac:dyDescent="0.35">
      <c r="A1518" s="20" t="s">
        <v>854</v>
      </c>
      <c r="B1518" s="20" t="s">
        <v>6564</v>
      </c>
      <c r="C1518" s="8" t="s">
        <v>7359</v>
      </c>
      <c r="D1518" s="8" t="s">
        <v>6565</v>
      </c>
    </row>
    <row r="1519" spans="1:4" ht="15.5" x14ac:dyDescent="0.35">
      <c r="A1519" s="20" t="s">
        <v>853</v>
      </c>
      <c r="B1519" s="20" t="s">
        <v>6566</v>
      </c>
      <c r="C1519" s="8" t="s">
        <v>7359</v>
      </c>
      <c r="D1519" s="8" t="s">
        <v>5413</v>
      </c>
    </row>
    <row r="1520" spans="1:4" ht="15.5" x14ac:dyDescent="0.35">
      <c r="A1520" s="20" t="s">
        <v>852</v>
      </c>
      <c r="B1520" s="20" t="s">
        <v>6567</v>
      </c>
      <c r="C1520" s="8" t="s">
        <v>7359</v>
      </c>
      <c r="D1520" s="8" t="s">
        <v>7971</v>
      </c>
    </row>
    <row r="1521" spans="1:4" ht="15.5" x14ac:dyDescent="0.35">
      <c r="A1521" s="20" t="s">
        <v>851</v>
      </c>
      <c r="B1521" s="20" t="s">
        <v>6568</v>
      </c>
      <c r="C1521" s="8" t="s">
        <v>7359</v>
      </c>
      <c r="D1521" s="8" t="s">
        <v>7972</v>
      </c>
    </row>
    <row r="1522" spans="1:4" ht="15.5" x14ac:dyDescent="0.35">
      <c r="A1522" s="20" t="s">
        <v>850</v>
      </c>
      <c r="B1522" s="20" t="s">
        <v>6569</v>
      </c>
      <c r="C1522" s="8" t="s">
        <v>7360</v>
      </c>
      <c r="D1522" s="8" t="s">
        <v>7973</v>
      </c>
    </row>
    <row r="1523" spans="1:4" ht="15.5" x14ac:dyDescent="0.35">
      <c r="A1523" s="20" t="s">
        <v>849</v>
      </c>
      <c r="B1523" s="20" t="s">
        <v>6570</v>
      </c>
      <c r="C1523" s="8" t="s">
        <v>7359</v>
      </c>
      <c r="D1523" s="8" t="s">
        <v>5388</v>
      </c>
    </row>
    <row r="1524" spans="1:4" ht="15.5" x14ac:dyDescent="0.35">
      <c r="A1524" s="20" t="s">
        <v>848</v>
      </c>
      <c r="B1524" s="20" t="s">
        <v>6571</v>
      </c>
      <c r="C1524" s="8" t="s">
        <v>7360</v>
      </c>
      <c r="D1524" s="8" t="s">
        <v>7974</v>
      </c>
    </row>
    <row r="1525" spans="1:4" ht="15.5" x14ac:dyDescent="0.35">
      <c r="A1525" s="20" t="s">
        <v>847</v>
      </c>
      <c r="B1525" s="20" t="s">
        <v>6572</v>
      </c>
      <c r="C1525" s="8" t="s">
        <v>7360</v>
      </c>
      <c r="D1525" s="8" t="s">
        <v>4841</v>
      </c>
    </row>
    <row r="1526" spans="1:4" ht="15.5" x14ac:dyDescent="0.35">
      <c r="A1526" s="20" t="s">
        <v>846</v>
      </c>
      <c r="B1526" s="20" t="s">
        <v>5906</v>
      </c>
      <c r="C1526" s="8" t="s">
        <v>7360</v>
      </c>
      <c r="D1526" s="8" t="s">
        <v>7975</v>
      </c>
    </row>
    <row r="1527" spans="1:4" ht="15.5" x14ac:dyDescent="0.35">
      <c r="A1527" s="20" t="s">
        <v>845</v>
      </c>
      <c r="B1527" s="20" t="s">
        <v>6573</v>
      </c>
      <c r="C1527" s="8" t="s">
        <v>7359</v>
      </c>
      <c r="D1527" s="8" t="s">
        <v>5433</v>
      </c>
    </row>
    <row r="1528" spans="1:4" ht="15.5" x14ac:dyDescent="0.35">
      <c r="A1528" s="20" t="s">
        <v>844</v>
      </c>
      <c r="B1528" s="20" t="s">
        <v>6574</v>
      </c>
      <c r="C1528" s="8" t="s">
        <v>7359</v>
      </c>
      <c r="D1528" s="8" t="s">
        <v>6575</v>
      </c>
    </row>
    <row r="1529" spans="1:4" ht="15.5" x14ac:dyDescent="0.35">
      <c r="A1529" s="20" t="s">
        <v>843</v>
      </c>
      <c r="B1529" s="20" t="s">
        <v>6576</v>
      </c>
      <c r="C1529" s="8" t="s">
        <v>7360</v>
      </c>
      <c r="D1529" s="8" t="s">
        <v>7976</v>
      </c>
    </row>
    <row r="1530" spans="1:4" ht="15.5" x14ac:dyDescent="0.35">
      <c r="A1530" s="20" t="s">
        <v>842</v>
      </c>
      <c r="B1530" s="20" t="s">
        <v>6577</v>
      </c>
      <c r="C1530" s="8" t="s">
        <v>7359</v>
      </c>
      <c r="D1530" s="8" t="s">
        <v>7977</v>
      </c>
    </row>
    <row r="1531" spans="1:4" ht="15.5" x14ac:dyDescent="0.35">
      <c r="A1531" s="20" t="s">
        <v>841</v>
      </c>
      <c r="B1531" s="20" t="s">
        <v>5208</v>
      </c>
      <c r="C1531" s="8" t="s">
        <v>7359</v>
      </c>
      <c r="D1531" s="8" t="s">
        <v>4891</v>
      </c>
    </row>
    <row r="1532" spans="1:4" ht="15.5" x14ac:dyDescent="0.35">
      <c r="A1532" s="20" t="s">
        <v>840</v>
      </c>
      <c r="B1532" s="20" t="s">
        <v>4859</v>
      </c>
      <c r="C1532" s="8" t="s">
        <v>7359</v>
      </c>
      <c r="D1532" s="8" t="s">
        <v>7978</v>
      </c>
    </row>
    <row r="1533" spans="1:4" ht="15.5" x14ac:dyDescent="0.35">
      <c r="A1533" s="20" t="s">
        <v>839</v>
      </c>
      <c r="B1533" s="20" t="s">
        <v>6578</v>
      </c>
      <c r="C1533" s="8" t="s">
        <v>7360</v>
      </c>
      <c r="D1533" s="8" t="s">
        <v>5069</v>
      </c>
    </row>
    <row r="1534" spans="1:4" ht="15.5" x14ac:dyDescent="0.35">
      <c r="A1534" s="20" t="s">
        <v>838</v>
      </c>
      <c r="B1534" s="20" t="s">
        <v>6579</v>
      </c>
      <c r="C1534" s="8" t="s">
        <v>7360</v>
      </c>
      <c r="D1534" s="8" t="s">
        <v>5350</v>
      </c>
    </row>
    <row r="1535" spans="1:4" ht="15.5" x14ac:dyDescent="0.35">
      <c r="A1535" s="20" t="s">
        <v>837</v>
      </c>
      <c r="B1535" s="20" t="s">
        <v>6580</v>
      </c>
      <c r="C1535" s="8" t="s">
        <v>7359</v>
      </c>
      <c r="D1535" s="8" t="s">
        <v>4900</v>
      </c>
    </row>
    <row r="1536" spans="1:4" ht="15.5" x14ac:dyDescent="0.35">
      <c r="A1536" s="20" t="s">
        <v>836</v>
      </c>
      <c r="B1536" s="20" t="s">
        <v>6581</v>
      </c>
      <c r="C1536" s="8" t="s">
        <v>7360</v>
      </c>
      <c r="D1536" s="8" t="s">
        <v>4795</v>
      </c>
    </row>
    <row r="1537" spans="1:4" ht="15.5" x14ac:dyDescent="0.35">
      <c r="A1537" s="20" t="s">
        <v>835</v>
      </c>
      <c r="B1537" s="20" t="s">
        <v>6582</v>
      </c>
      <c r="C1537" s="8" t="s">
        <v>7360</v>
      </c>
      <c r="D1537" s="8" t="s">
        <v>4813</v>
      </c>
    </row>
    <row r="1538" spans="1:4" ht="15.5" x14ac:dyDescent="0.35">
      <c r="A1538" s="20" t="s">
        <v>834</v>
      </c>
      <c r="B1538" s="20" t="s">
        <v>6583</v>
      </c>
      <c r="C1538" s="8" t="s">
        <v>7359</v>
      </c>
      <c r="D1538" s="8" t="s">
        <v>7979</v>
      </c>
    </row>
    <row r="1539" spans="1:4" ht="15.5" x14ac:dyDescent="0.35">
      <c r="A1539" s="20" t="s">
        <v>833</v>
      </c>
      <c r="B1539" s="20" t="s">
        <v>6584</v>
      </c>
      <c r="C1539" s="8" t="s">
        <v>7360</v>
      </c>
      <c r="D1539" s="8" t="s">
        <v>5113</v>
      </c>
    </row>
    <row r="1540" spans="1:4" ht="15.5" x14ac:dyDescent="0.35">
      <c r="A1540" s="20" t="s">
        <v>832</v>
      </c>
      <c r="B1540" s="20" t="s">
        <v>6585</v>
      </c>
      <c r="C1540" s="8" t="s">
        <v>7360</v>
      </c>
      <c r="D1540" s="8" t="s">
        <v>7980</v>
      </c>
    </row>
    <row r="1541" spans="1:4" ht="15.5" x14ac:dyDescent="0.35">
      <c r="A1541" s="20" t="s">
        <v>831</v>
      </c>
      <c r="B1541" s="20" t="s">
        <v>6586</v>
      </c>
      <c r="C1541" s="8" t="s">
        <v>7359</v>
      </c>
      <c r="D1541" s="8" t="s">
        <v>6587</v>
      </c>
    </row>
    <row r="1542" spans="1:4" ht="15.5" x14ac:dyDescent="0.35">
      <c r="A1542" s="20" t="s">
        <v>830</v>
      </c>
      <c r="B1542" s="20" t="s">
        <v>6588</v>
      </c>
      <c r="C1542" s="8" t="s">
        <v>7359</v>
      </c>
      <c r="D1542" s="8" t="s">
        <v>7981</v>
      </c>
    </row>
    <row r="1543" spans="1:4" ht="15.5" x14ac:dyDescent="0.35">
      <c r="A1543" s="20" t="s">
        <v>829</v>
      </c>
      <c r="B1543" s="20" t="s">
        <v>5291</v>
      </c>
      <c r="C1543" s="8" t="s">
        <v>7360</v>
      </c>
      <c r="D1543" s="8" t="s">
        <v>7982</v>
      </c>
    </row>
    <row r="1544" spans="1:4" ht="15.5" x14ac:dyDescent="0.35">
      <c r="A1544" s="20" t="s">
        <v>828</v>
      </c>
      <c r="B1544" s="20" t="s">
        <v>6589</v>
      </c>
      <c r="C1544" s="8" t="s">
        <v>7360</v>
      </c>
      <c r="D1544" s="8" t="s">
        <v>4813</v>
      </c>
    </row>
    <row r="1545" spans="1:4" ht="15.5" x14ac:dyDescent="0.35">
      <c r="A1545" s="20" t="s">
        <v>827</v>
      </c>
      <c r="B1545" s="20" t="s">
        <v>7340</v>
      </c>
      <c r="C1545" s="8" t="s">
        <v>7360</v>
      </c>
      <c r="D1545" s="8" t="s">
        <v>6511</v>
      </c>
    </row>
    <row r="1546" spans="1:4" ht="15.5" x14ac:dyDescent="0.35">
      <c r="A1546" s="20" t="s">
        <v>826</v>
      </c>
      <c r="B1546" s="20" t="s">
        <v>6590</v>
      </c>
      <c r="C1546" s="8" t="s">
        <v>7360</v>
      </c>
      <c r="D1546" s="8" t="s">
        <v>6591</v>
      </c>
    </row>
    <row r="1547" spans="1:4" ht="15.5" x14ac:dyDescent="0.35">
      <c r="A1547" s="20" t="s">
        <v>825</v>
      </c>
      <c r="B1547" s="20" t="s">
        <v>6592</v>
      </c>
      <c r="C1547" s="8" t="s">
        <v>7359</v>
      </c>
      <c r="D1547" s="8" t="s">
        <v>7681</v>
      </c>
    </row>
    <row r="1548" spans="1:4" ht="15.5" x14ac:dyDescent="0.35">
      <c r="A1548" s="20" t="s">
        <v>824</v>
      </c>
      <c r="B1548" s="20" t="s">
        <v>6593</v>
      </c>
      <c r="C1548" s="8" t="s">
        <v>7359</v>
      </c>
      <c r="D1548" s="8" t="s">
        <v>7983</v>
      </c>
    </row>
    <row r="1549" spans="1:4" ht="15.5" x14ac:dyDescent="0.35">
      <c r="A1549" s="20" t="s">
        <v>823</v>
      </c>
      <c r="B1549" s="20" t="s">
        <v>6594</v>
      </c>
      <c r="C1549" s="8" t="s">
        <v>7359</v>
      </c>
      <c r="D1549" s="8" t="s">
        <v>7984</v>
      </c>
    </row>
    <row r="1550" spans="1:4" ht="15.5" x14ac:dyDescent="0.35">
      <c r="A1550" s="20" t="s">
        <v>822</v>
      </c>
      <c r="B1550" s="20" t="s">
        <v>6418</v>
      </c>
      <c r="C1550" s="8" t="s">
        <v>7360</v>
      </c>
      <c r="D1550" s="8" t="s">
        <v>7985</v>
      </c>
    </row>
    <row r="1551" spans="1:4" ht="15.5" x14ac:dyDescent="0.35">
      <c r="A1551" s="20" t="s">
        <v>821</v>
      </c>
      <c r="B1551" s="20" t="s">
        <v>6595</v>
      </c>
      <c r="C1551" s="8" t="s">
        <v>7359</v>
      </c>
      <c r="D1551" s="8" t="s">
        <v>7373</v>
      </c>
    </row>
    <row r="1552" spans="1:4" ht="15.5" x14ac:dyDescent="0.35">
      <c r="A1552" s="20" t="s">
        <v>820</v>
      </c>
      <c r="B1552" s="20" t="s">
        <v>6596</v>
      </c>
      <c r="C1552" s="8" t="s">
        <v>7360</v>
      </c>
      <c r="D1552" s="8" t="s">
        <v>6597</v>
      </c>
    </row>
    <row r="1553" spans="1:4" ht="15.5" x14ac:dyDescent="0.35">
      <c r="A1553" s="20" t="s">
        <v>819</v>
      </c>
      <c r="B1553" s="20" t="s">
        <v>6303</v>
      </c>
      <c r="C1553" s="8" t="s">
        <v>7360</v>
      </c>
      <c r="D1553" s="8" t="s">
        <v>5431</v>
      </c>
    </row>
    <row r="1554" spans="1:4" ht="15.5" x14ac:dyDescent="0.35">
      <c r="A1554" s="20" t="s">
        <v>818</v>
      </c>
      <c r="B1554" s="20" t="s">
        <v>6598</v>
      </c>
      <c r="C1554" s="8" t="s">
        <v>7360</v>
      </c>
      <c r="D1554" s="8" t="s">
        <v>7986</v>
      </c>
    </row>
    <row r="1555" spans="1:4" ht="15.5" x14ac:dyDescent="0.35">
      <c r="A1555" s="20" t="s">
        <v>817</v>
      </c>
      <c r="B1555" s="20" t="s">
        <v>6599</v>
      </c>
      <c r="C1555" s="8" t="s">
        <v>7359</v>
      </c>
      <c r="D1555" s="8" t="s">
        <v>6600</v>
      </c>
    </row>
    <row r="1556" spans="1:4" ht="15.5" x14ac:dyDescent="0.35">
      <c r="A1556" s="20" t="s">
        <v>816</v>
      </c>
      <c r="B1556" s="20" t="s">
        <v>7341</v>
      </c>
      <c r="C1556" s="8" t="s">
        <v>7359</v>
      </c>
      <c r="D1556" s="8" t="s">
        <v>5066</v>
      </c>
    </row>
    <row r="1557" spans="1:4" ht="15.5" x14ac:dyDescent="0.35">
      <c r="A1557" s="20" t="s">
        <v>815</v>
      </c>
      <c r="B1557" s="20" t="s">
        <v>6132</v>
      </c>
      <c r="C1557" s="8" t="s">
        <v>7360</v>
      </c>
      <c r="D1557" s="8" t="s">
        <v>7987</v>
      </c>
    </row>
    <row r="1558" spans="1:4" ht="15.5" x14ac:dyDescent="0.35">
      <c r="A1558" s="20" t="s">
        <v>814</v>
      </c>
      <c r="B1558" s="20" t="s">
        <v>6601</v>
      </c>
      <c r="C1558" s="8" t="s">
        <v>7359</v>
      </c>
      <c r="D1558" s="8" t="s">
        <v>7988</v>
      </c>
    </row>
    <row r="1559" spans="1:4" ht="15.5" x14ac:dyDescent="0.35">
      <c r="A1559" s="20" t="s">
        <v>813</v>
      </c>
      <c r="B1559" s="20" t="s">
        <v>6603</v>
      </c>
      <c r="C1559" s="8" t="s">
        <v>7359</v>
      </c>
      <c r="D1559" s="8" t="s">
        <v>7918</v>
      </c>
    </row>
    <row r="1560" spans="1:4" ht="15.5" x14ac:dyDescent="0.35">
      <c r="A1560" s="20" t="s">
        <v>812</v>
      </c>
      <c r="B1560" s="20" t="s">
        <v>6604</v>
      </c>
      <c r="C1560" s="8" t="s">
        <v>7359</v>
      </c>
      <c r="D1560" s="8" t="s">
        <v>7989</v>
      </c>
    </row>
    <row r="1561" spans="1:4" ht="15.5" x14ac:dyDescent="0.35">
      <c r="A1561" s="20" t="s">
        <v>811</v>
      </c>
      <c r="B1561" s="20" t="s">
        <v>6605</v>
      </c>
      <c r="C1561" s="8" t="s">
        <v>7359</v>
      </c>
      <c r="D1561" s="8" t="s">
        <v>7990</v>
      </c>
    </row>
    <row r="1562" spans="1:4" ht="15.5" x14ac:dyDescent="0.35">
      <c r="A1562" s="20" t="s">
        <v>810</v>
      </c>
      <c r="B1562" s="20" t="s">
        <v>6606</v>
      </c>
      <c r="C1562" s="8" t="s">
        <v>7360</v>
      </c>
      <c r="D1562" s="8" t="s">
        <v>7991</v>
      </c>
    </row>
    <row r="1563" spans="1:4" ht="15.5" x14ac:dyDescent="0.35">
      <c r="A1563" s="20" t="s">
        <v>809</v>
      </c>
      <c r="B1563" s="20" t="s">
        <v>7342</v>
      </c>
      <c r="C1563" s="8" t="s">
        <v>7360</v>
      </c>
      <c r="D1563" s="8" t="s">
        <v>7992</v>
      </c>
    </row>
    <row r="1564" spans="1:4" ht="15.5" x14ac:dyDescent="0.35">
      <c r="A1564" s="20" t="s">
        <v>808</v>
      </c>
      <c r="B1564" s="20" t="s">
        <v>6607</v>
      </c>
      <c r="C1564" s="8" t="s">
        <v>7360</v>
      </c>
      <c r="D1564" s="8" t="s">
        <v>7993</v>
      </c>
    </row>
    <row r="1565" spans="1:4" ht="15.5" x14ac:dyDescent="0.35">
      <c r="A1565" s="20" t="s">
        <v>807</v>
      </c>
      <c r="B1565" s="20" t="s">
        <v>4813</v>
      </c>
      <c r="C1565" s="8" t="s">
        <v>7360</v>
      </c>
      <c r="D1565" s="8" t="s">
        <v>5003</v>
      </c>
    </row>
    <row r="1566" spans="1:4" ht="15.5" x14ac:dyDescent="0.35">
      <c r="A1566" s="20" t="s">
        <v>806</v>
      </c>
      <c r="B1566" s="20" t="s">
        <v>5916</v>
      </c>
      <c r="C1566" s="8" t="s">
        <v>7360</v>
      </c>
      <c r="D1566" s="8" t="s">
        <v>7994</v>
      </c>
    </row>
    <row r="1567" spans="1:4" ht="15.5" x14ac:dyDescent="0.35">
      <c r="A1567" s="20" t="s">
        <v>805</v>
      </c>
      <c r="B1567" s="20" t="s">
        <v>6608</v>
      </c>
      <c r="C1567" s="8" t="s">
        <v>7359</v>
      </c>
      <c r="D1567" s="8" t="s">
        <v>6609</v>
      </c>
    </row>
    <row r="1568" spans="1:4" ht="15.5" x14ac:dyDescent="0.35">
      <c r="A1568" s="20" t="s">
        <v>804</v>
      </c>
      <c r="B1568" s="20" t="s">
        <v>6610</v>
      </c>
      <c r="C1568" s="8" t="s">
        <v>7359</v>
      </c>
      <c r="D1568" s="8" t="s">
        <v>5303</v>
      </c>
    </row>
    <row r="1569" spans="1:4" ht="15.5" x14ac:dyDescent="0.35">
      <c r="A1569" s="20" t="s">
        <v>803</v>
      </c>
      <c r="B1569" s="20" t="s">
        <v>5519</v>
      </c>
      <c r="C1569" s="8" t="s">
        <v>7360</v>
      </c>
      <c r="D1569" s="8" t="s">
        <v>7995</v>
      </c>
    </row>
    <row r="1570" spans="1:4" ht="15.5" x14ac:dyDescent="0.35">
      <c r="A1570" s="20" t="s">
        <v>802</v>
      </c>
      <c r="B1570" s="20" t="s">
        <v>6611</v>
      </c>
      <c r="C1570" s="8" t="s">
        <v>7359</v>
      </c>
      <c r="D1570" s="8" t="s">
        <v>6612</v>
      </c>
    </row>
    <row r="1571" spans="1:4" ht="15.5" x14ac:dyDescent="0.35">
      <c r="A1571" s="20" t="s">
        <v>801</v>
      </c>
      <c r="B1571" s="20" t="s">
        <v>6613</v>
      </c>
      <c r="C1571" s="8" t="s">
        <v>7360</v>
      </c>
      <c r="D1571" s="8" t="s">
        <v>6085</v>
      </c>
    </row>
    <row r="1572" spans="1:4" ht="15.5" x14ac:dyDescent="0.35">
      <c r="A1572" s="20" t="s">
        <v>800</v>
      </c>
      <c r="B1572" s="20" t="s">
        <v>6614</v>
      </c>
      <c r="C1572" s="8" t="s">
        <v>7359</v>
      </c>
      <c r="D1572" s="8" t="s">
        <v>7996</v>
      </c>
    </row>
    <row r="1573" spans="1:4" ht="15.5" x14ac:dyDescent="0.35">
      <c r="A1573" s="20" t="s">
        <v>799</v>
      </c>
      <c r="B1573" s="20" t="s">
        <v>5451</v>
      </c>
      <c r="C1573" s="8" t="s">
        <v>7360</v>
      </c>
      <c r="D1573" s="8" t="s">
        <v>7997</v>
      </c>
    </row>
    <row r="1574" spans="1:4" ht="15.5" x14ac:dyDescent="0.35">
      <c r="A1574" s="20" t="s">
        <v>798</v>
      </c>
      <c r="B1574" s="20" t="s">
        <v>6615</v>
      </c>
      <c r="C1574" s="8" t="s">
        <v>7360</v>
      </c>
      <c r="D1574" s="8" t="s">
        <v>6616</v>
      </c>
    </row>
    <row r="1575" spans="1:4" ht="15.5" x14ac:dyDescent="0.35">
      <c r="A1575" s="20" t="s">
        <v>797</v>
      </c>
      <c r="B1575" s="20" t="s">
        <v>6617</v>
      </c>
      <c r="C1575" s="8" t="s">
        <v>7360</v>
      </c>
      <c r="D1575" s="8" t="s">
        <v>7998</v>
      </c>
    </row>
    <row r="1576" spans="1:4" ht="15.5" x14ac:dyDescent="0.35">
      <c r="A1576" s="20" t="s">
        <v>796</v>
      </c>
      <c r="B1576" s="20" t="s">
        <v>6618</v>
      </c>
      <c r="C1576" s="8" t="s">
        <v>7360</v>
      </c>
      <c r="D1576" s="8" t="s">
        <v>7371</v>
      </c>
    </row>
    <row r="1577" spans="1:4" ht="15.5" x14ac:dyDescent="0.35">
      <c r="A1577" s="20" t="s">
        <v>795</v>
      </c>
      <c r="B1577" s="20" t="s">
        <v>5536</v>
      </c>
      <c r="C1577" s="8" t="s">
        <v>7359</v>
      </c>
      <c r="D1577" s="8" t="s">
        <v>6619</v>
      </c>
    </row>
    <row r="1578" spans="1:4" ht="15.5" x14ac:dyDescent="0.35">
      <c r="A1578" s="20" t="s">
        <v>794</v>
      </c>
      <c r="B1578" s="20" t="s">
        <v>6620</v>
      </c>
      <c r="C1578" s="8" t="s">
        <v>7360</v>
      </c>
      <c r="D1578" s="8" t="s">
        <v>7999</v>
      </c>
    </row>
    <row r="1579" spans="1:4" ht="15.5" x14ac:dyDescent="0.35">
      <c r="A1579" s="20" t="s">
        <v>793</v>
      </c>
      <c r="B1579" s="20" t="s">
        <v>6621</v>
      </c>
      <c r="C1579" s="8" t="s">
        <v>7360</v>
      </c>
      <c r="D1579" s="8" t="s">
        <v>6622</v>
      </c>
    </row>
    <row r="1580" spans="1:4" ht="15.5" x14ac:dyDescent="0.35">
      <c r="A1580" s="20" t="s">
        <v>792</v>
      </c>
      <c r="B1580" s="20" t="s">
        <v>5653</v>
      </c>
      <c r="C1580" s="8" t="s">
        <v>7359</v>
      </c>
      <c r="D1580" s="8" t="s">
        <v>6623</v>
      </c>
    </row>
    <row r="1581" spans="1:4" ht="15.5" x14ac:dyDescent="0.35">
      <c r="A1581" s="20" t="s">
        <v>791</v>
      </c>
      <c r="B1581" s="20" t="s">
        <v>6624</v>
      </c>
      <c r="C1581" s="8" t="s">
        <v>7360</v>
      </c>
      <c r="D1581" s="8" t="s">
        <v>4993</v>
      </c>
    </row>
    <row r="1582" spans="1:4" ht="15.5" x14ac:dyDescent="0.35">
      <c r="A1582" s="20" t="s">
        <v>790</v>
      </c>
      <c r="B1582" s="20" t="s">
        <v>6625</v>
      </c>
      <c r="C1582" s="8" t="s">
        <v>7360</v>
      </c>
      <c r="D1582" s="8" t="s">
        <v>8000</v>
      </c>
    </row>
    <row r="1583" spans="1:4" ht="15.5" x14ac:dyDescent="0.35">
      <c r="A1583" s="20" t="s">
        <v>789</v>
      </c>
      <c r="B1583" s="20" t="s">
        <v>4902</v>
      </c>
      <c r="C1583" s="8" t="s">
        <v>7360</v>
      </c>
      <c r="D1583" s="8" t="s">
        <v>8001</v>
      </c>
    </row>
    <row r="1584" spans="1:4" ht="15.5" x14ac:dyDescent="0.35">
      <c r="A1584" s="20" t="s">
        <v>788</v>
      </c>
      <c r="B1584" s="20" t="s">
        <v>6626</v>
      </c>
      <c r="C1584" s="8" t="s">
        <v>8284</v>
      </c>
      <c r="D1584" s="8" t="s">
        <v>8365</v>
      </c>
    </row>
    <row r="1585" spans="1:4" ht="15.5" x14ac:dyDescent="0.35">
      <c r="A1585" s="20" t="s">
        <v>787</v>
      </c>
      <c r="B1585" s="20" t="s">
        <v>6627</v>
      </c>
      <c r="C1585" s="8" t="s">
        <v>7359</v>
      </c>
      <c r="D1585" s="8" t="s">
        <v>6628</v>
      </c>
    </row>
    <row r="1586" spans="1:4" ht="15.5" x14ac:dyDescent="0.35">
      <c r="A1586" s="20" t="s">
        <v>786</v>
      </c>
      <c r="B1586" s="20" t="s">
        <v>6629</v>
      </c>
      <c r="C1586" s="8" t="s">
        <v>8284</v>
      </c>
      <c r="D1586" s="8" t="s">
        <v>8366</v>
      </c>
    </row>
    <row r="1587" spans="1:4" ht="15.5" x14ac:dyDescent="0.35">
      <c r="A1587" s="20" t="s">
        <v>785</v>
      </c>
      <c r="B1587" s="20" t="s">
        <v>6630</v>
      </c>
      <c r="C1587" s="8" t="s">
        <v>7359</v>
      </c>
      <c r="D1587" s="8" t="s">
        <v>8002</v>
      </c>
    </row>
    <row r="1588" spans="1:4" ht="15.5" x14ac:dyDescent="0.35">
      <c r="A1588" s="20" t="s">
        <v>784</v>
      </c>
      <c r="B1588" s="20" t="s">
        <v>6631</v>
      </c>
      <c r="C1588" s="8" t="s">
        <v>7360</v>
      </c>
      <c r="D1588" s="8" t="s">
        <v>8003</v>
      </c>
    </row>
    <row r="1589" spans="1:4" ht="15.5" x14ac:dyDescent="0.35">
      <c r="A1589" s="20" t="s">
        <v>783</v>
      </c>
      <c r="B1589" s="20" t="s">
        <v>6633</v>
      </c>
      <c r="C1589" s="8" t="s">
        <v>7360</v>
      </c>
      <c r="D1589" s="8" t="s">
        <v>8004</v>
      </c>
    </row>
    <row r="1590" spans="1:4" ht="15.5" x14ac:dyDescent="0.35">
      <c r="A1590" s="20" t="s">
        <v>782</v>
      </c>
      <c r="B1590" s="20" t="s">
        <v>6634</v>
      </c>
      <c r="C1590" s="8" t="s">
        <v>7359</v>
      </c>
      <c r="D1590" s="8" t="s">
        <v>6635</v>
      </c>
    </row>
    <row r="1591" spans="1:4" ht="15.5" x14ac:dyDescent="0.35">
      <c r="A1591" s="20" t="s">
        <v>781</v>
      </c>
      <c r="B1591" s="20" t="s">
        <v>5214</v>
      </c>
      <c r="C1591" s="8" t="s">
        <v>7360</v>
      </c>
      <c r="D1591" s="8" t="s">
        <v>5073</v>
      </c>
    </row>
    <row r="1592" spans="1:4" ht="15.5" x14ac:dyDescent="0.35">
      <c r="A1592" s="20" t="s">
        <v>780</v>
      </c>
      <c r="B1592" s="20" t="s">
        <v>6636</v>
      </c>
      <c r="C1592" s="8" t="s">
        <v>7360</v>
      </c>
      <c r="D1592" s="8" t="s">
        <v>5498</v>
      </c>
    </row>
    <row r="1593" spans="1:4" ht="15.5" x14ac:dyDescent="0.35">
      <c r="A1593" s="20" t="s">
        <v>779</v>
      </c>
      <c r="B1593" s="20" t="s">
        <v>6637</v>
      </c>
      <c r="C1593" s="8" t="s">
        <v>7360</v>
      </c>
      <c r="D1593" s="8" t="s">
        <v>5102</v>
      </c>
    </row>
    <row r="1594" spans="1:4" ht="15.5" x14ac:dyDescent="0.35">
      <c r="A1594" s="20" t="s">
        <v>778</v>
      </c>
      <c r="B1594" s="20" t="s">
        <v>6638</v>
      </c>
      <c r="C1594" s="8" t="s">
        <v>8284</v>
      </c>
      <c r="D1594" s="8" t="s">
        <v>4857</v>
      </c>
    </row>
    <row r="1595" spans="1:4" ht="15.5" x14ac:dyDescent="0.35">
      <c r="A1595" s="20" t="s">
        <v>777</v>
      </c>
      <c r="B1595" s="20" t="s">
        <v>6639</v>
      </c>
      <c r="C1595" s="8" t="s">
        <v>7360</v>
      </c>
      <c r="D1595" s="8" t="s">
        <v>6470</v>
      </c>
    </row>
    <row r="1596" spans="1:4" ht="15.5" x14ac:dyDescent="0.35">
      <c r="A1596" s="20" t="s">
        <v>776</v>
      </c>
      <c r="B1596" s="20" t="s">
        <v>6640</v>
      </c>
      <c r="C1596" s="8" t="s">
        <v>7359</v>
      </c>
      <c r="D1596" s="8" t="s">
        <v>5058</v>
      </c>
    </row>
    <row r="1597" spans="1:4" ht="15.5" x14ac:dyDescent="0.35">
      <c r="A1597" s="20" t="s">
        <v>775</v>
      </c>
      <c r="B1597" s="20" t="s">
        <v>6641</v>
      </c>
      <c r="C1597" s="8" t="s">
        <v>8284</v>
      </c>
      <c r="D1597" s="8" t="s">
        <v>8367</v>
      </c>
    </row>
    <row r="1598" spans="1:4" ht="15.5" x14ac:dyDescent="0.35">
      <c r="A1598" s="20" t="s">
        <v>774</v>
      </c>
      <c r="B1598" s="20" t="s">
        <v>6642</v>
      </c>
      <c r="C1598" s="8" t="s">
        <v>7360</v>
      </c>
      <c r="D1598" s="8" t="s">
        <v>6643</v>
      </c>
    </row>
    <row r="1599" spans="1:4" ht="15.5" x14ac:dyDescent="0.35">
      <c r="A1599" s="20" t="s">
        <v>773</v>
      </c>
      <c r="B1599" s="20" t="s">
        <v>6644</v>
      </c>
      <c r="C1599" s="8" t="s">
        <v>7360</v>
      </c>
      <c r="D1599" s="8" t="s">
        <v>6645</v>
      </c>
    </row>
    <row r="1600" spans="1:4" ht="15.5" x14ac:dyDescent="0.35">
      <c r="A1600" s="20" t="s">
        <v>772</v>
      </c>
      <c r="B1600" s="20" t="s">
        <v>5963</v>
      </c>
      <c r="C1600" s="8" t="s">
        <v>7360</v>
      </c>
      <c r="D1600" s="8" t="s">
        <v>8005</v>
      </c>
    </row>
    <row r="1601" spans="1:4" ht="15.5" x14ac:dyDescent="0.35">
      <c r="A1601" s="20" t="s">
        <v>771</v>
      </c>
      <c r="B1601" s="20" t="s">
        <v>6646</v>
      </c>
      <c r="C1601" s="8" t="s">
        <v>7360</v>
      </c>
      <c r="D1601" s="8" t="s">
        <v>5340</v>
      </c>
    </row>
    <row r="1602" spans="1:4" ht="15.5" x14ac:dyDescent="0.35">
      <c r="A1602" s="20" t="s">
        <v>770</v>
      </c>
      <c r="B1602" s="20" t="s">
        <v>6647</v>
      </c>
      <c r="C1602" s="8" t="s">
        <v>7359</v>
      </c>
      <c r="D1602" s="8" t="s">
        <v>8006</v>
      </c>
    </row>
    <row r="1603" spans="1:4" ht="15.5" x14ac:dyDescent="0.35">
      <c r="A1603" s="20" t="s">
        <v>769</v>
      </c>
      <c r="B1603" s="20" t="s">
        <v>6648</v>
      </c>
      <c r="C1603" s="8" t="s">
        <v>7360</v>
      </c>
      <c r="D1603" s="8" t="s">
        <v>5905</v>
      </c>
    </row>
    <row r="1604" spans="1:4" ht="15.5" x14ac:dyDescent="0.35">
      <c r="A1604" s="20" t="s">
        <v>768</v>
      </c>
      <c r="B1604" s="20" t="s">
        <v>6649</v>
      </c>
      <c r="C1604" s="8" t="s">
        <v>7360</v>
      </c>
      <c r="D1604" s="8" t="s">
        <v>4972</v>
      </c>
    </row>
    <row r="1605" spans="1:4" ht="15.5" x14ac:dyDescent="0.35">
      <c r="A1605" s="20" t="s">
        <v>767</v>
      </c>
      <c r="B1605" s="20" t="s">
        <v>5823</v>
      </c>
      <c r="C1605" s="8" t="s">
        <v>7360</v>
      </c>
      <c r="D1605" s="8" t="s">
        <v>8007</v>
      </c>
    </row>
    <row r="1606" spans="1:4" ht="15.5" x14ac:dyDescent="0.35">
      <c r="A1606" s="20" t="s">
        <v>766</v>
      </c>
      <c r="B1606" s="20" t="s">
        <v>5168</v>
      </c>
      <c r="C1606" s="8" t="s">
        <v>8284</v>
      </c>
      <c r="D1606" s="8" t="s">
        <v>6287</v>
      </c>
    </row>
    <row r="1607" spans="1:4" ht="15.5" x14ac:dyDescent="0.35">
      <c r="A1607" s="20" t="s">
        <v>765</v>
      </c>
      <c r="B1607" s="20" t="s">
        <v>6650</v>
      </c>
      <c r="C1607" s="8" t="s">
        <v>7360</v>
      </c>
      <c r="D1607" s="8" t="s">
        <v>4908</v>
      </c>
    </row>
    <row r="1608" spans="1:4" ht="15.5" x14ac:dyDescent="0.35">
      <c r="A1608" s="20" t="s">
        <v>764</v>
      </c>
      <c r="B1608" s="20" t="s">
        <v>4813</v>
      </c>
      <c r="C1608" s="8" t="s">
        <v>7360</v>
      </c>
      <c r="D1608" s="8" t="s">
        <v>8008</v>
      </c>
    </row>
    <row r="1609" spans="1:4" ht="15.5" x14ac:dyDescent="0.35">
      <c r="A1609" s="20" t="s">
        <v>763</v>
      </c>
      <c r="B1609" s="20" t="s">
        <v>6651</v>
      </c>
      <c r="C1609" s="8" t="s">
        <v>7359</v>
      </c>
      <c r="D1609" s="8" t="s">
        <v>8009</v>
      </c>
    </row>
    <row r="1610" spans="1:4" ht="15.5" x14ac:dyDescent="0.35">
      <c r="A1610" s="20" t="s">
        <v>762</v>
      </c>
      <c r="B1610" s="20" t="s">
        <v>6652</v>
      </c>
      <c r="C1610" s="8" t="s">
        <v>7359</v>
      </c>
      <c r="D1610" s="8" t="s">
        <v>4857</v>
      </c>
    </row>
    <row r="1611" spans="1:4" ht="15.5" x14ac:dyDescent="0.35">
      <c r="A1611" s="20" t="s">
        <v>761</v>
      </c>
      <c r="B1611" s="20" t="s">
        <v>6653</v>
      </c>
      <c r="C1611" s="8" t="s">
        <v>7359</v>
      </c>
      <c r="D1611" s="8" t="s">
        <v>8010</v>
      </c>
    </row>
    <row r="1612" spans="1:4" ht="15.5" x14ac:dyDescent="0.35">
      <c r="A1612" s="20" t="s">
        <v>760</v>
      </c>
      <c r="B1612" s="20" t="s">
        <v>6654</v>
      </c>
      <c r="C1612" s="8" t="s">
        <v>7359</v>
      </c>
      <c r="D1612" s="8" t="s">
        <v>8011</v>
      </c>
    </row>
    <row r="1613" spans="1:4" ht="15.5" x14ac:dyDescent="0.35">
      <c r="A1613" s="20" t="s">
        <v>759</v>
      </c>
      <c r="B1613" s="20" t="s">
        <v>6655</v>
      </c>
      <c r="C1613" s="8" t="s">
        <v>7359</v>
      </c>
      <c r="D1613" s="8" t="s">
        <v>7526</v>
      </c>
    </row>
    <row r="1614" spans="1:4" ht="15.5" x14ac:dyDescent="0.35">
      <c r="A1614" s="20" t="s">
        <v>758</v>
      </c>
      <c r="B1614" s="20" t="s">
        <v>6656</v>
      </c>
      <c r="C1614" s="8" t="s">
        <v>7360</v>
      </c>
      <c r="D1614" s="8" t="s">
        <v>6657</v>
      </c>
    </row>
    <row r="1615" spans="1:4" ht="15.5" x14ac:dyDescent="0.35">
      <c r="A1615" s="20" t="s">
        <v>757</v>
      </c>
      <c r="B1615" s="20" t="s">
        <v>6658</v>
      </c>
      <c r="C1615" s="8" t="s">
        <v>7359</v>
      </c>
      <c r="D1615" s="8" t="s">
        <v>8012</v>
      </c>
    </row>
    <row r="1616" spans="1:4" ht="15.5" x14ac:dyDescent="0.35">
      <c r="A1616" s="20" t="s">
        <v>756</v>
      </c>
      <c r="B1616" s="20" t="s">
        <v>6659</v>
      </c>
      <c r="C1616" s="8" t="s">
        <v>7360</v>
      </c>
      <c r="D1616" s="8" t="s">
        <v>5113</v>
      </c>
    </row>
    <row r="1617" spans="1:4" ht="15.5" x14ac:dyDescent="0.35">
      <c r="A1617" s="20" t="s">
        <v>755</v>
      </c>
      <c r="B1617" s="20" t="s">
        <v>6660</v>
      </c>
      <c r="C1617" s="8" t="s">
        <v>7359</v>
      </c>
      <c r="D1617" s="8" t="s">
        <v>8013</v>
      </c>
    </row>
    <row r="1618" spans="1:4" ht="15.5" x14ac:dyDescent="0.35">
      <c r="A1618" s="20" t="s">
        <v>754</v>
      </c>
      <c r="B1618" s="20" t="s">
        <v>6661</v>
      </c>
      <c r="C1618" s="8" t="s">
        <v>7360</v>
      </c>
      <c r="D1618" s="8" t="s">
        <v>8014</v>
      </c>
    </row>
    <row r="1619" spans="1:4" ht="15.5" x14ac:dyDescent="0.35">
      <c r="A1619" s="20" t="s">
        <v>753</v>
      </c>
      <c r="B1619" s="20" t="s">
        <v>6662</v>
      </c>
      <c r="C1619" s="8" t="s">
        <v>7359</v>
      </c>
      <c r="D1619" s="8" t="s">
        <v>8015</v>
      </c>
    </row>
    <row r="1620" spans="1:4" ht="15.5" x14ac:dyDescent="0.35">
      <c r="A1620" s="20" t="s">
        <v>752</v>
      </c>
      <c r="B1620" s="20" t="s">
        <v>4837</v>
      </c>
      <c r="C1620" s="8" t="s">
        <v>7360</v>
      </c>
      <c r="D1620" s="8" t="s">
        <v>6663</v>
      </c>
    </row>
    <row r="1621" spans="1:4" ht="15.5" x14ac:dyDescent="0.35">
      <c r="A1621" s="20" t="s">
        <v>751</v>
      </c>
      <c r="B1621" s="20" t="s">
        <v>6664</v>
      </c>
      <c r="C1621" s="8" t="s">
        <v>7359</v>
      </c>
      <c r="D1621" s="8" t="s">
        <v>5939</v>
      </c>
    </row>
    <row r="1622" spans="1:4" ht="15.5" x14ac:dyDescent="0.35">
      <c r="A1622" s="20" t="s">
        <v>750</v>
      </c>
      <c r="B1622" s="20" t="s">
        <v>6665</v>
      </c>
      <c r="C1622" s="8" t="s">
        <v>7359</v>
      </c>
      <c r="D1622" s="8" t="s">
        <v>8016</v>
      </c>
    </row>
    <row r="1623" spans="1:4" ht="15.5" x14ac:dyDescent="0.35">
      <c r="A1623" s="20" t="s">
        <v>749</v>
      </c>
      <c r="B1623" s="20" t="s">
        <v>6666</v>
      </c>
      <c r="C1623" s="8" t="s">
        <v>7360</v>
      </c>
      <c r="D1623" s="8" t="s">
        <v>5050</v>
      </c>
    </row>
    <row r="1624" spans="1:4" ht="15.5" x14ac:dyDescent="0.35">
      <c r="A1624" s="20" t="s">
        <v>748</v>
      </c>
      <c r="B1624" s="20" t="s">
        <v>6667</v>
      </c>
      <c r="C1624" s="8" t="s">
        <v>7360</v>
      </c>
      <c r="D1624" s="8" t="s">
        <v>5603</v>
      </c>
    </row>
    <row r="1625" spans="1:4" ht="15.5" x14ac:dyDescent="0.35">
      <c r="A1625" s="20" t="s">
        <v>747</v>
      </c>
      <c r="B1625" s="20" t="s">
        <v>6668</v>
      </c>
      <c r="C1625" s="8" t="s">
        <v>7359</v>
      </c>
      <c r="D1625" s="8" t="s">
        <v>4930</v>
      </c>
    </row>
    <row r="1626" spans="1:4" ht="15.5" x14ac:dyDescent="0.35">
      <c r="A1626" s="20" t="s">
        <v>746</v>
      </c>
      <c r="B1626" s="20" t="s">
        <v>6669</v>
      </c>
      <c r="C1626" s="8" t="s">
        <v>7359</v>
      </c>
      <c r="D1626" s="8" t="s">
        <v>4900</v>
      </c>
    </row>
    <row r="1627" spans="1:4" ht="15.5" x14ac:dyDescent="0.35">
      <c r="A1627" s="20" t="s">
        <v>745</v>
      </c>
      <c r="B1627" s="20" t="s">
        <v>6074</v>
      </c>
      <c r="C1627" s="8" t="s">
        <v>8284</v>
      </c>
      <c r="D1627" s="8" t="s">
        <v>8368</v>
      </c>
    </row>
    <row r="1628" spans="1:4" ht="15.5" x14ac:dyDescent="0.35">
      <c r="A1628" s="20" t="s">
        <v>744</v>
      </c>
      <c r="B1628" s="20" t="s">
        <v>6670</v>
      </c>
      <c r="C1628" s="8" t="s">
        <v>7359</v>
      </c>
      <c r="D1628" s="8" t="s">
        <v>6671</v>
      </c>
    </row>
    <row r="1629" spans="1:4" ht="15.5" x14ac:dyDescent="0.35">
      <c r="A1629" s="20" t="s">
        <v>743</v>
      </c>
      <c r="B1629" s="20" t="s">
        <v>6672</v>
      </c>
      <c r="C1629" s="8" t="s">
        <v>7360</v>
      </c>
      <c r="D1629" s="8" t="s">
        <v>4893</v>
      </c>
    </row>
    <row r="1630" spans="1:4" ht="15.5" x14ac:dyDescent="0.35">
      <c r="A1630" s="20" t="s">
        <v>742</v>
      </c>
      <c r="B1630" s="20" t="s">
        <v>6673</v>
      </c>
      <c r="C1630" s="8" t="s">
        <v>7360</v>
      </c>
      <c r="D1630" s="8" t="s">
        <v>6674</v>
      </c>
    </row>
    <row r="1631" spans="1:4" ht="15.5" x14ac:dyDescent="0.35">
      <c r="A1631" s="20" t="s">
        <v>741</v>
      </c>
      <c r="B1631" s="20" t="s">
        <v>6675</v>
      </c>
      <c r="C1631" s="8" t="s">
        <v>7359</v>
      </c>
      <c r="D1631" s="8" t="s">
        <v>6676</v>
      </c>
    </row>
    <row r="1632" spans="1:4" ht="15.5" x14ac:dyDescent="0.35">
      <c r="A1632" s="20" t="s">
        <v>740</v>
      </c>
      <c r="B1632" s="20" t="s">
        <v>6067</v>
      </c>
      <c r="C1632" s="8" t="s">
        <v>7360</v>
      </c>
      <c r="D1632" s="8" t="s">
        <v>5113</v>
      </c>
    </row>
    <row r="1633" spans="1:4" ht="15.5" x14ac:dyDescent="0.35">
      <c r="A1633" s="20" t="s">
        <v>739</v>
      </c>
      <c r="B1633" s="20" t="s">
        <v>6583</v>
      </c>
      <c r="C1633" s="8" t="s">
        <v>7360</v>
      </c>
      <c r="D1633" s="8" t="s">
        <v>8017</v>
      </c>
    </row>
    <row r="1634" spans="1:4" ht="15.5" x14ac:dyDescent="0.35">
      <c r="A1634" s="20" t="s">
        <v>738</v>
      </c>
      <c r="B1634" s="20" t="s">
        <v>6677</v>
      </c>
      <c r="C1634" s="8" t="s">
        <v>7359</v>
      </c>
      <c r="D1634" s="8" t="s">
        <v>4782</v>
      </c>
    </row>
    <row r="1635" spans="1:4" ht="15.5" x14ac:dyDescent="0.35">
      <c r="A1635" s="20" t="s">
        <v>737</v>
      </c>
      <c r="B1635" s="20" t="s">
        <v>6678</v>
      </c>
      <c r="C1635" s="8" t="s">
        <v>7360</v>
      </c>
      <c r="D1635" s="8" t="s">
        <v>8018</v>
      </c>
    </row>
    <row r="1636" spans="1:4" ht="15.5" x14ac:dyDescent="0.35">
      <c r="A1636" s="20" t="s">
        <v>736</v>
      </c>
      <c r="B1636" s="20" t="s">
        <v>6679</v>
      </c>
      <c r="C1636" s="8" t="s">
        <v>7359</v>
      </c>
      <c r="D1636" s="8" t="s">
        <v>5721</v>
      </c>
    </row>
    <row r="1637" spans="1:4" ht="15.5" x14ac:dyDescent="0.35">
      <c r="A1637" s="20" t="s">
        <v>735</v>
      </c>
      <c r="B1637" s="20" t="s">
        <v>6680</v>
      </c>
      <c r="C1637" s="8" t="s">
        <v>7359</v>
      </c>
      <c r="D1637" s="8" t="s">
        <v>5460</v>
      </c>
    </row>
    <row r="1638" spans="1:4" ht="15.5" x14ac:dyDescent="0.35">
      <c r="A1638" s="20" t="s">
        <v>734</v>
      </c>
      <c r="B1638" s="20" t="s">
        <v>6681</v>
      </c>
      <c r="C1638" s="8" t="s">
        <v>7359</v>
      </c>
      <c r="D1638" s="8" t="s">
        <v>8019</v>
      </c>
    </row>
    <row r="1639" spans="1:4" ht="15.5" x14ac:dyDescent="0.35">
      <c r="A1639" s="20" t="s">
        <v>733</v>
      </c>
      <c r="B1639" s="20" t="s">
        <v>6402</v>
      </c>
      <c r="C1639" s="8" t="s">
        <v>7359</v>
      </c>
      <c r="D1639" s="8" t="s">
        <v>6682</v>
      </c>
    </row>
    <row r="1640" spans="1:4" ht="15.5" x14ac:dyDescent="0.35">
      <c r="A1640" s="20" t="s">
        <v>732</v>
      </c>
      <c r="B1640" s="20" t="s">
        <v>5139</v>
      </c>
      <c r="C1640" s="8" t="s">
        <v>7360</v>
      </c>
      <c r="D1640" s="8" t="s">
        <v>8020</v>
      </c>
    </row>
    <row r="1641" spans="1:4" ht="15.5" x14ac:dyDescent="0.35">
      <c r="A1641" s="20" t="s">
        <v>731</v>
      </c>
      <c r="B1641" s="20" t="s">
        <v>6683</v>
      </c>
      <c r="C1641" s="8" t="s">
        <v>7359</v>
      </c>
      <c r="D1641" s="8" t="s">
        <v>8021</v>
      </c>
    </row>
    <row r="1642" spans="1:4" ht="15.5" x14ac:dyDescent="0.35">
      <c r="A1642" s="20" t="s">
        <v>730</v>
      </c>
      <c r="B1642" s="20" t="s">
        <v>6684</v>
      </c>
      <c r="C1642" s="8" t="s">
        <v>7359</v>
      </c>
      <c r="D1642" s="8" t="s">
        <v>8022</v>
      </c>
    </row>
    <row r="1643" spans="1:4" ht="15.5" x14ac:dyDescent="0.35">
      <c r="A1643" s="20" t="s">
        <v>729</v>
      </c>
      <c r="B1643" s="20" t="s">
        <v>5420</v>
      </c>
      <c r="C1643" s="8" t="s">
        <v>7359</v>
      </c>
      <c r="D1643" s="8" t="s">
        <v>5425</v>
      </c>
    </row>
    <row r="1644" spans="1:4" ht="15.5" x14ac:dyDescent="0.35">
      <c r="A1644" s="20" t="s">
        <v>728</v>
      </c>
      <c r="B1644" s="20" t="s">
        <v>6685</v>
      </c>
      <c r="C1644" s="8" t="s">
        <v>7359</v>
      </c>
      <c r="D1644" s="8" t="s">
        <v>5496</v>
      </c>
    </row>
    <row r="1645" spans="1:4" ht="15.5" x14ac:dyDescent="0.35">
      <c r="A1645" s="20" t="s">
        <v>727</v>
      </c>
      <c r="B1645" s="20" t="s">
        <v>5537</v>
      </c>
      <c r="C1645" s="8" t="s">
        <v>7360</v>
      </c>
      <c r="D1645" s="8" t="s">
        <v>5031</v>
      </c>
    </row>
    <row r="1646" spans="1:4" ht="15.5" x14ac:dyDescent="0.35">
      <c r="A1646" s="20" t="s">
        <v>726</v>
      </c>
      <c r="B1646" s="20" t="s">
        <v>5810</v>
      </c>
      <c r="C1646" s="8" t="s">
        <v>7360</v>
      </c>
      <c r="D1646" s="8" t="s">
        <v>6686</v>
      </c>
    </row>
    <row r="1647" spans="1:4" ht="15.5" x14ac:dyDescent="0.35">
      <c r="A1647" s="20" t="s">
        <v>725</v>
      </c>
      <c r="B1647" s="20" t="s">
        <v>6687</v>
      </c>
      <c r="C1647" s="8" t="s">
        <v>8284</v>
      </c>
      <c r="D1647" s="8" t="s">
        <v>7855</v>
      </c>
    </row>
    <row r="1648" spans="1:4" ht="15.5" x14ac:dyDescent="0.35">
      <c r="A1648" s="20" t="s">
        <v>724</v>
      </c>
      <c r="B1648" s="20" t="s">
        <v>6688</v>
      </c>
      <c r="C1648" s="8" t="s">
        <v>7360</v>
      </c>
      <c r="D1648" s="8" t="s">
        <v>5039</v>
      </c>
    </row>
    <row r="1649" spans="1:4" ht="15.5" x14ac:dyDescent="0.35">
      <c r="A1649" s="20" t="s">
        <v>723</v>
      </c>
      <c r="B1649" s="20" t="s">
        <v>6689</v>
      </c>
      <c r="C1649" s="8" t="s">
        <v>7360</v>
      </c>
      <c r="D1649" s="8" t="s">
        <v>5140</v>
      </c>
    </row>
    <row r="1650" spans="1:4" ht="15.5" x14ac:dyDescent="0.35">
      <c r="A1650" s="20" t="s">
        <v>722</v>
      </c>
      <c r="B1650" s="20" t="s">
        <v>5139</v>
      </c>
      <c r="C1650" s="8" t="s">
        <v>7359</v>
      </c>
      <c r="D1650" s="8" t="s">
        <v>8013</v>
      </c>
    </row>
    <row r="1651" spans="1:4" ht="15.5" x14ac:dyDescent="0.35">
      <c r="A1651" s="20" t="s">
        <v>721</v>
      </c>
      <c r="B1651" s="20" t="s">
        <v>6690</v>
      </c>
      <c r="C1651" s="8" t="s">
        <v>8284</v>
      </c>
      <c r="D1651" s="8" t="s">
        <v>4914</v>
      </c>
    </row>
    <row r="1652" spans="1:4" ht="15.5" x14ac:dyDescent="0.35">
      <c r="A1652" s="20" t="s">
        <v>720</v>
      </c>
      <c r="B1652" s="20" t="s">
        <v>6691</v>
      </c>
      <c r="C1652" s="8" t="s">
        <v>7360</v>
      </c>
      <c r="D1652" s="8" t="s">
        <v>6692</v>
      </c>
    </row>
    <row r="1653" spans="1:4" ht="15.5" x14ac:dyDescent="0.35">
      <c r="A1653" s="20" t="s">
        <v>719</v>
      </c>
      <c r="B1653" s="20" t="s">
        <v>6693</v>
      </c>
      <c r="C1653" s="8" t="s">
        <v>7359</v>
      </c>
      <c r="D1653" s="8" t="s">
        <v>6694</v>
      </c>
    </row>
    <row r="1654" spans="1:4" ht="15.5" x14ac:dyDescent="0.35">
      <c r="A1654" s="20" t="s">
        <v>718</v>
      </c>
      <c r="B1654" s="20" t="s">
        <v>6695</v>
      </c>
      <c r="C1654" s="8" t="s">
        <v>7359</v>
      </c>
      <c r="D1654" s="8" t="s">
        <v>5464</v>
      </c>
    </row>
    <row r="1655" spans="1:4" ht="15.5" x14ac:dyDescent="0.35">
      <c r="A1655" s="20" t="s">
        <v>717</v>
      </c>
      <c r="B1655" s="20" t="s">
        <v>6696</v>
      </c>
      <c r="C1655" s="8" t="s">
        <v>7360</v>
      </c>
      <c r="D1655" s="8" t="s">
        <v>8023</v>
      </c>
    </row>
    <row r="1656" spans="1:4" ht="15.5" x14ac:dyDescent="0.35">
      <c r="A1656" s="20" t="s">
        <v>716</v>
      </c>
      <c r="B1656" s="20" t="s">
        <v>6697</v>
      </c>
      <c r="C1656" s="8" t="s">
        <v>7360</v>
      </c>
      <c r="D1656" s="8" t="s">
        <v>8024</v>
      </c>
    </row>
    <row r="1657" spans="1:4" ht="15.5" x14ac:dyDescent="0.35">
      <c r="A1657" s="20" t="s">
        <v>715</v>
      </c>
      <c r="B1657" s="20" t="s">
        <v>6698</v>
      </c>
      <c r="C1657" s="8" t="s">
        <v>7360</v>
      </c>
      <c r="D1657" s="8" t="s">
        <v>7422</v>
      </c>
    </row>
    <row r="1658" spans="1:4" ht="15.5" x14ac:dyDescent="0.35">
      <c r="A1658" s="20" t="s">
        <v>714</v>
      </c>
      <c r="B1658" s="20" t="s">
        <v>5724</v>
      </c>
      <c r="C1658" s="8" t="s">
        <v>7359</v>
      </c>
      <c r="D1658" s="8" t="s">
        <v>8025</v>
      </c>
    </row>
    <row r="1659" spans="1:4" ht="15.5" x14ac:dyDescent="0.35">
      <c r="A1659" s="20" t="s">
        <v>713</v>
      </c>
      <c r="B1659" s="20" t="s">
        <v>6699</v>
      </c>
      <c r="C1659" s="8" t="s">
        <v>8284</v>
      </c>
      <c r="D1659" s="8" t="s">
        <v>8369</v>
      </c>
    </row>
    <row r="1660" spans="1:4" ht="15.5" x14ac:dyDescent="0.35">
      <c r="A1660" s="20" t="s">
        <v>712</v>
      </c>
      <c r="B1660" s="20" t="s">
        <v>5952</v>
      </c>
      <c r="C1660" s="8" t="s">
        <v>7359</v>
      </c>
      <c r="D1660" s="8" t="s">
        <v>4751</v>
      </c>
    </row>
    <row r="1661" spans="1:4" ht="15.5" x14ac:dyDescent="0.35">
      <c r="A1661" s="20" t="s">
        <v>711</v>
      </c>
      <c r="B1661" s="20" t="s">
        <v>6700</v>
      </c>
      <c r="C1661" s="8" t="s">
        <v>7360</v>
      </c>
      <c r="D1661" s="8" t="s">
        <v>8026</v>
      </c>
    </row>
    <row r="1662" spans="1:4" ht="15.5" x14ac:dyDescent="0.35">
      <c r="A1662" s="20" t="s">
        <v>710</v>
      </c>
      <c r="B1662" s="20" t="s">
        <v>6701</v>
      </c>
      <c r="C1662" s="8" t="s">
        <v>8284</v>
      </c>
      <c r="D1662" s="8" t="s">
        <v>8370</v>
      </c>
    </row>
    <row r="1663" spans="1:4" ht="15.5" x14ac:dyDescent="0.35">
      <c r="A1663" s="20" t="s">
        <v>709</v>
      </c>
      <c r="B1663" s="20" t="s">
        <v>6702</v>
      </c>
      <c r="C1663" s="8" t="s">
        <v>7360</v>
      </c>
      <c r="D1663" s="8" t="s">
        <v>4841</v>
      </c>
    </row>
    <row r="1664" spans="1:4" ht="15.5" x14ac:dyDescent="0.35">
      <c r="A1664" s="20" t="s">
        <v>708</v>
      </c>
      <c r="B1664" s="20" t="s">
        <v>6703</v>
      </c>
      <c r="C1664" s="8" t="s">
        <v>7359</v>
      </c>
      <c r="D1664" s="8" t="s">
        <v>6445</v>
      </c>
    </row>
    <row r="1665" spans="1:4" ht="15.5" x14ac:dyDescent="0.35">
      <c r="A1665" s="20" t="s">
        <v>707</v>
      </c>
      <c r="B1665" s="20" t="s">
        <v>6704</v>
      </c>
      <c r="C1665" s="8" t="s">
        <v>7360</v>
      </c>
      <c r="D1665" s="8" t="s">
        <v>8027</v>
      </c>
    </row>
    <row r="1666" spans="1:4" ht="15.5" x14ac:dyDescent="0.35">
      <c r="A1666" s="20" t="s">
        <v>706</v>
      </c>
      <c r="B1666" s="20" t="s">
        <v>6705</v>
      </c>
      <c r="C1666" s="8" t="s">
        <v>7360</v>
      </c>
      <c r="D1666" s="8" t="s">
        <v>8028</v>
      </c>
    </row>
    <row r="1667" spans="1:4" ht="15.5" x14ac:dyDescent="0.35">
      <c r="A1667" s="20" t="s">
        <v>705</v>
      </c>
      <c r="B1667" s="20" t="s">
        <v>4866</v>
      </c>
      <c r="C1667" s="8" t="s">
        <v>7360</v>
      </c>
      <c r="D1667" s="8" t="s">
        <v>8029</v>
      </c>
    </row>
    <row r="1668" spans="1:4" ht="15.5" x14ac:dyDescent="0.35">
      <c r="A1668" s="20" t="s">
        <v>704</v>
      </c>
      <c r="B1668" s="20" t="s">
        <v>6706</v>
      </c>
      <c r="C1668" s="8" t="s">
        <v>7360</v>
      </c>
      <c r="D1668" s="8" t="s">
        <v>4819</v>
      </c>
    </row>
    <row r="1669" spans="1:4" ht="15.5" x14ac:dyDescent="0.35">
      <c r="A1669" s="20" t="s">
        <v>703</v>
      </c>
      <c r="B1669" s="20" t="s">
        <v>6707</v>
      </c>
      <c r="C1669" s="8" t="s">
        <v>7360</v>
      </c>
      <c r="D1669" s="8" t="s">
        <v>8030</v>
      </c>
    </row>
    <row r="1670" spans="1:4" ht="15.5" x14ac:dyDescent="0.35">
      <c r="A1670" s="20" t="s">
        <v>702</v>
      </c>
      <c r="B1670" s="20" t="s">
        <v>5369</v>
      </c>
      <c r="C1670" s="8" t="s">
        <v>7360</v>
      </c>
      <c r="D1670" s="8" t="s">
        <v>4753</v>
      </c>
    </row>
    <row r="1671" spans="1:4" ht="15.5" x14ac:dyDescent="0.35">
      <c r="A1671" s="20" t="s">
        <v>701</v>
      </c>
      <c r="B1671" s="20" t="s">
        <v>6708</v>
      </c>
      <c r="C1671" s="8" t="s">
        <v>7360</v>
      </c>
      <c r="D1671" s="8" t="s">
        <v>8031</v>
      </c>
    </row>
    <row r="1672" spans="1:4" ht="15.5" x14ac:dyDescent="0.35">
      <c r="A1672" s="20" t="s">
        <v>700</v>
      </c>
      <c r="B1672" s="20" t="s">
        <v>6244</v>
      </c>
      <c r="C1672" s="8" t="s">
        <v>7359</v>
      </c>
      <c r="D1672" s="8" t="s">
        <v>8032</v>
      </c>
    </row>
    <row r="1673" spans="1:4" ht="15.5" x14ac:dyDescent="0.35">
      <c r="A1673" s="20" t="s">
        <v>699</v>
      </c>
      <c r="B1673" s="20" t="s">
        <v>5848</v>
      </c>
      <c r="C1673" s="8" t="s">
        <v>7360</v>
      </c>
      <c r="D1673" s="8" t="s">
        <v>6591</v>
      </c>
    </row>
    <row r="1674" spans="1:4" ht="15.5" x14ac:dyDescent="0.35">
      <c r="A1674" s="20" t="s">
        <v>698</v>
      </c>
      <c r="B1674" s="20" t="s">
        <v>6709</v>
      </c>
      <c r="C1674" s="8" t="s">
        <v>7359</v>
      </c>
      <c r="D1674" s="8" t="s">
        <v>7983</v>
      </c>
    </row>
    <row r="1675" spans="1:4" ht="15.5" x14ac:dyDescent="0.35">
      <c r="A1675" s="20" t="s">
        <v>697</v>
      </c>
      <c r="B1675" s="20" t="s">
        <v>6710</v>
      </c>
      <c r="C1675" s="8" t="s">
        <v>7359</v>
      </c>
      <c r="D1675" s="8" t="s">
        <v>7924</v>
      </c>
    </row>
    <row r="1676" spans="1:4" ht="15.5" x14ac:dyDescent="0.35">
      <c r="A1676" s="20" t="s">
        <v>696</v>
      </c>
      <c r="B1676" s="20" t="s">
        <v>6711</v>
      </c>
      <c r="C1676" s="8" t="s">
        <v>7360</v>
      </c>
      <c r="D1676" s="8" t="s">
        <v>6712</v>
      </c>
    </row>
    <row r="1677" spans="1:4" ht="15.5" x14ac:dyDescent="0.35">
      <c r="A1677" s="20" t="s">
        <v>695</v>
      </c>
      <c r="B1677" s="20" t="s">
        <v>6713</v>
      </c>
      <c r="C1677" s="8" t="s">
        <v>7359</v>
      </c>
      <c r="D1677" s="8" t="s">
        <v>6714</v>
      </c>
    </row>
    <row r="1678" spans="1:4" ht="15.5" x14ac:dyDescent="0.35">
      <c r="A1678" s="20" t="s">
        <v>694</v>
      </c>
      <c r="B1678" s="20" t="s">
        <v>6715</v>
      </c>
      <c r="C1678" s="8" t="s">
        <v>7359</v>
      </c>
      <c r="D1678" s="8" t="s">
        <v>6030</v>
      </c>
    </row>
    <row r="1679" spans="1:4" ht="15.5" x14ac:dyDescent="0.35">
      <c r="A1679" s="20" t="s">
        <v>693</v>
      </c>
      <c r="B1679" s="20" t="s">
        <v>6716</v>
      </c>
      <c r="C1679" s="8" t="s">
        <v>7360</v>
      </c>
      <c r="D1679" s="8" t="s">
        <v>8033</v>
      </c>
    </row>
    <row r="1680" spans="1:4" ht="15.5" x14ac:dyDescent="0.35">
      <c r="A1680" s="20" t="s">
        <v>692</v>
      </c>
      <c r="B1680" s="20" t="s">
        <v>6215</v>
      </c>
      <c r="C1680" s="8" t="s">
        <v>7359</v>
      </c>
      <c r="D1680" s="8" t="s">
        <v>8034</v>
      </c>
    </row>
    <row r="1681" spans="1:4" ht="15.5" x14ac:dyDescent="0.35">
      <c r="A1681" s="20" t="s">
        <v>691</v>
      </c>
      <c r="B1681" s="20" t="s">
        <v>6717</v>
      </c>
      <c r="C1681" s="8" t="s">
        <v>7359</v>
      </c>
      <c r="D1681" s="8" t="s">
        <v>6718</v>
      </c>
    </row>
    <row r="1682" spans="1:4" ht="15.5" x14ac:dyDescent="0.35">
      <c r="A1682" s="20" t="s">
        <v>690</v>
      </c>
      <c r="B1682" s="20" t="s">
        <v>5553</v>
      </c>
      <c r="C1682" s="8" t="s">
        <v>7360</v>
      </c>
      <c r="D1682" s="8" t="s">
        <v>8035</v>
      </c>
    </row>
    <row r="1683" spans="1:4" ht="15.5" x14ac:dyDescent="0.35">
      <c r="A1683" s="20" t="s">
        <v>689</v>
      </c>
      <c r="B1683" s="20" t="s">
        <v>6719</v>
      </c>
      <c r="C1683" s="8" t="s">
        <v>7360</v>
      </c>
      <c r="D1683" s="8" t="s">
        <v>6237</v>
      </c>
    </row>
    <row r="1684" spans="1:4" ht="15.5" x14ac:dyDescent="0.35">
      <c r="A1684" s="20" t="s">
        <v>688</v>
      </c>
      <c r="B1684" s="20" t="s">
        <v>5281</v>
      </c>
      <c r="C1684" s="8" t="s">
        <v>7359</v>
      </c>
      <c r="D1684" s="8" t="s">
        <v>6720</v>
      </c>
    </row>
    <row r="1685" spans="1:4" ht="15.5" x14ac:dyDescent="0.35">
      <c r="A1685" s="20" t="s">
        <v>687</v>
      </c>
      <c r="B1685" s="20" t="s">
        <v>6400</v>
      </c>
      <c r="C1685" s="8" t="s">
        <v>7360</v>
      </c>
      <c r="D1685" s="8" t="s">
        <v>6721</v>
      </c>
    </row>
    <row r="1686" spans="1:4" ht="15.5" x14ac:dyDescent="0.35">
      <c r="A1686" s="20" t="s">
        <v>686</v>
      </c>
      <c r="B1686" s="20" t="s">
        <v>6722</v>
      </c>
      <c r="C1686" s="8" t="s">
        <v>7360</v>
      </c>
      <c r="D1686" s="8" t="s">
        <v>7753</v>
      </c>
    </row>
    <row r="1687" spans="1:4" ht="15.5" x14ac:dyDescent="0.35">
      <c r="A1687" s="20" t="s">
        <v>685</v>
      </c>
      <c r="B1687" s="20" t="s">
        <v>5446</v>
      </c>
      <c r="C1687" s="8" t="s">
        <v>7360</v>
      </c>
      <c r="D1687" s="8" t="s">
        <v>6723</v>
      </c>
    </row>
    <row r="1688" spans="1:4" ht="15.5" x14ac:dyDescent="0.35">
      <c r="A1688" s="20" t="s">
        <v>684</v>
      </c>
      <c r="B1688" s="20" t="s">
        <v>6724</v>
      </c>
      <c r="C1688" s="8" t="s">
        <v>7359</v>
      </c>
      <c r="D1688" s="8" t="s">
        <v>8036</v>
      </c>
    </row>
    <row r="1689" spans="1:4" ht="15.5" x14ac:dyDescent="0.35">
      <c r="A1689" s="20" t="s">
        <v>683</v>
      </c>
      <c r="B1689" s="20" t="s">
        <v>6725</v>
      </c>
      <c r="C1689" s="8" t="s">
        <v>8284</v>
      </c>
      <c r="D1689" s="8" t="s">
        <v>8371</v>
      </c>
    </row>
    <row r="1690" spans="1:4" ht="15.5" x14ac:dyDescent="0.35">
      <c r="A1690" s="20" t="s">
        <v>682</v>
      </c>
      <c r="B1690" s="20" t="s">
        <v>6726</v>
      </c>
      <c r="C1690" s="8" t="s">
        <v>7360</v>
      </c>
      <c r="D1690" s="8" t="s">
        <v>7834</v>
      </c>
    </row>
    <row r="1691" spans="1:4" ht="15.5" x14ac:dyDescent="0.35">
      <c r="A1691" s="20" t="s">
        <v>681</v>
      </c>
      <c r="B1691" s="20" t="s">
        <v>6727</v>
      </c>
      <c r="C1691" s="8" t="s">
        <v>7359</v>
      </c>
      <c r="D1691" s="8" t="s">
        <v>6728</v>
      </c>
    </row>
    <row r="1692" spans="1:4" ht="15.5" x14ac:dyDescent="0.35">
      <c r="A1692" s="20" t="s">
        <v>680</v>
      </c>
      <c r="B1692" s="20" t="s">
        <v>6729</v>
      </c>
      <c r="C1692" s="8" t="s">
        <v>7359</v>
      </c>
      <c r="D1692" s="8" t="s">
        <v>8037</v>
      </c>
    </row>
    <row r="1693" spans="1:4" ht="15.5" x14ac:dyDescent="0.35">
      <c r="A1693" s="20" t="s">
        <v>679</v>
      </c>
      <c r="B1693" s="20" t="s">
        <v>6730</v>
      </c>
      <c r="C1693" s="8" t="s">
        <v>7360</v>
      </c>
      <c r="D1693" s="8" t="s">
        <v>8038</v>
      </c>
    </row>
    <row r="1694" spans="1:4" ht="15.5" x14ac:dyDescent="0.35">
      <c r="A1694" s="20" t="s">
        <v>678</v>
      </c>
      <c r="B1694" s="20" t="s">
        <v>5462</v>
      </c>
      <c r="C1694" s="8" t="s">
        <v>7360</v>
      </c>
      <c r="D1694" s="8" t="s">
        <v>6578</v>
      </c>
    </row>
    <row r="1695" spans="1:4" ht="15.5" x14ac:dyDescent="0.35">
      <c r="A1695" s="20" t="s">
        <v>677</v>
      </c>
      <c r="B1695" s="20" t="s">
        <v>6731</v>
      </c>
      <c r="C1695" s="8" t="s">
        <v>7359</v>
      </c>
      <c r="D1695" s="8" t="s">
        <v>7607</v>
      </c>
    </row>
    <row r="1696" spans="1:4" ht="15.5" x14ac:dyDescent="0.35">
      <c r="A1696" s="20" t="s">
        <v>676</v>
      </c>
      <c r="B1696" s="20" t="s">
        <v>6732</v>
      </c>
      <c r="C1696" s="8" t="s">
        <v>7359</v>
      </c>
      <c r="D1696" s="8" t="s">
        <v>6733</v>
      </c>
    </row>
    <row r="1697" spans="1:4" ht="15.5" x14ac:dyDescent="0.35">
      <c r="A1697" s="20" t="s">
        <v>675</v>
      </c>
      <c r="B1697" s="20" t="s">
        <v>6734</v>
      </c>
      <c r="C1697" s="8" t="s">
        <v>7359</v>
      </c>
      <c r="D1697" s="8" t="s">
        <v>8039</v>
      </c>
    </row>
    <row r="1698" spans="1:4" ht="15.5" x14ac:dyDescent="0.35">
      <c r="A1698" s="20" t="s">
        <v>674</v>
      </c>
      <c r="B1698" s="20" t="s">
        <v>6437</v>
      </c>
      <c r="C1698" s="8" t="s">
        <v>7359</v>
      </c>
      <c r="D1698" s="8" t="s">
        <v>8040</v>
      </c>
    </row>
    <row r="1699" spans="1:4" ht="15.5" x14ac:dyDescent="0.35">
      <c r="A1699" s="20" t="s">
        <v>673</v>
      </c>
      <c r="B1699" s="20" t="s">
        <v>6735</v>
      </c>
      <c r="C1699" s="8" t="s">
        <v>7359</v>
      </c>
      <c r="D1699" s="8" t="s">
        <v>7780</v>
      </c>
    </row>
    <row r="1700" spans="1:4" ht="15.5" x14ac:dyDescent="0.35">
      <c r="A1700" s="20" t="s">
        <v>672</v>
      </c>
      <c r="B1700" s="20" t="s">
        <v>6736</v>
      </c>
      <c r="C1700" s="8" t="s">
        <v>7360</v>
      </c>
      <c r="D1700" s="8" t="s">
        <v>4918</v>
      </c>
    </row>
    <row r="1701" spans="1:4" ht="15.5" x14ac:dyDescent="0.35">
      <c r="A1701" s="20" t="s">
        <v>671</v>
      </c>
      <c r="B1701" s="20" t="s">
        <v>6737</v>
      </c>
      <c r="C1701" s="8" t="s">
        <v>7359</v>
      </c>
      <c r="D1701" s="8" t="s">
        <v>8041</v>
      </c>
    </row>
    <row r="1702" spans="1:4" ht="15.5" x14ac:dyDescent="0.35">
      <c r="A1702" s="20" t="s">
        <v>670</v>
      </c>
      <c r="B1702" s="20" t="s">
        <v>6738</v>
      </c>
      <c r="C1702" s="8" t="s">
        <v>7360</v>
      </c>
      <c r="D1702" s="8" t="s">
        <v>4764</v>
      </c>
    </row>
    <row r="1703" spans="1:4" ht="15.5" x14ac:dyDescent="0.35">
      <c r="A1703" s="20" t="s">
        <v>669</v>
      </c>
      <c r="B1703" s="20" t="s">
        <v>6739</v>
      </c>
      <c r="C1703" s="8" t="s">
        <v>7360</v>
      </c>
      <c r="D1703" s="8" t="s">
        <v>4886</v>
      </c>
    </row>
    <row r="1704" spans="1:4" ht="15.5" x14ac:dyDescent="0.35">
      <c r="A1704" s="20" t="s">
        <v>668</v>
      </c>
      <c r="B1704" s="20" t="s">
        <v>6740</v>
      </c>
      <c r="C1704" s="8" t="s">
        <v>7360</v>
      </c>
      <c r="D1704" s="8" t="s">
        <v>5733</v>
      </c>
    </row>
    <row r="1705" spans="1:4" ht="15.5" x14ac:dyDescent="0.35">
      <c r="A1705" s="20" t="s">
        <v>667</v>
      </c>
      <c r="B1705" s="20" t="s">
        <v>6741</v>
      </c>
      <c r="C1705" s="8" t="s">
        <v>7359</v>
      </c>
      <c r="D1705" s="8" t="s">
        <v>5066</v>
      </c>
    </row>
    <row r="1706" spans="1:4" ht="15.5" x14ac:dyDescent="0.35">
      <c r="A1706" s="20" t="s">
        <v>666</v>
      </c>
      <c r="B1706" s="20" t="s">
        <v>5789</v>
      </c>
      <c r="C1706" s="8" t="s">
        <v>7360</v>
      </c>
      <c r="D1706" s="8" t="s">
        <v>8042</v>
      </c>
    </row>
    <row r="1707" spans="1:4" ht="15.5" x14ac:dyDescent="0.35">
      <c r="A1707" s="20" t="s">
        <v>665</v>
      </c>
      <c r="B1707" s="20" t="s">
        <v>6742</v>
      </c>
      <c r="C1707" s="8" t="s">
        <v>7359</v>
      </c>
      <c r="D1707" s="8" t="s">
        <v>6743</v>
      </c>
    </row>
    <row r="1708" spans="1:4" ht="15.5" x14ac:dyDescent="0.35">
      <c r="A1708" s="20" t="s">
        <v>664</v>
      </c>
      <c r="B1708" s="20" t="s">
        <v>6181</v>
      </c>
      <c r="C1708" s="8" t="s">
        <v>7359</v>
      </c>
      <c r="D1708" s="8" t="s">
        <v>7588</v>
      </c>
    </row>
    <row r="1709" spans="1:4" ht="15.5" x14ac:dyDescent="0.35">
      <c r="A1709" s="20" t="s">
        <v>663</v>
      </c>
      <c r="B1709" s="20" t="s">
        <v>6744</v>
      </c>
      <c r="C1709" s="8" t="s">
        <v>7360</v>
      </c>
      <c r="D1709" s="8" t="s">
        <v>6745</v>
      </c>
    </row>
    <row r="1710" spans="1:4" ht="15.5" x14ac:dyDescent="0.35">
      <c r="A1710" s="20" t="s">
        <v>662</v>
      </c>
      <c r="B1710" s="20" t="s">
        <v>6437</v>
      </c>
      <c r="C1710" s="8" t="s">
        <v>7359</v>
      </c>
      <c r="D1710" s="8" t="s">
        <v>7720</v>
      </c>
    </row>
    <row r="1711" spans="1:4" ht="15.5" x14ac:dyDescent="0.35">
      <c r="A1711" s="20" t="s">
        <v>661</v>
      </c>
      <c r="B1711" s="20" t="s">
        <v>6746</v>
      </c>
      <c r="C1711" s="8" t="s">
        <v>7359</v>
      </c>
      <c r="D1711" s="8" t="s">
        <v>5567</v>
      </c>
    </row>
    <row r="1712" spans="1:4" ht="15.5" x14ac:dyDescent="0.35">
      <c r="A1712" s="20" t="s">
        <v>660</v>
      </c>
      <c r="B1712" s="20" t="s">
        <v>7343</v>
      </c>
      <c r="C1712" s="8" t="s">
        <v>7360</v>
      </c>
      <c r="D1712" s="8" t="s">
        <v>8043</v>
      </c>
    </row>
    <row r="1713" spans="1:4" ht="15.5" x14ac:dyDescent="0.35">
      <c r="A1713" s="20" t="s">
        <v>659</v>
      </c>
      <c r="B1713" s="20" t="s">
        <v>6747</v>
      </c>
      <c r="C1713" s="8" t="s">
        <v>7359</v>
      </c>
      <c r="D1713" s="8" t="s">
        <v>5270</v>
      </c>
    </row>
    <row r="1714" spans="1:4" ht="15.5" x14ac:dyDescent="0.35">
      <c r="A1714" s="20" t="s">
        <v>658</v>
      </c>
      <c r="B1714" s="20" t="s">
        <v>6748</v>
      </c>
      <c r="C1714" s="8" t="s">
        <v>7360</v>
      </c>
      <c r="D1714" s="8" t="s">
        <v>5048</v>
      </c>
    </row>
    <row r="1715" spans="1:4" ht="15.5" x14ac:dyDescent="0.35">
      <c r="A1715" s="20" t="s">
        <v>657</v>
      </c>
      <c r="B1715" s="20" t="s">
        <v>5706</v>
      </c>
      <c r="C1715" s="8" t="s">
        <v>7359</v>
      </c>
      <c r="D1715" s="8" t="s">
        <v>8044</v>
      </c>
    </row>
    <row r="1716" spans="1:4" ht="15.5" x14ac:dyDescent="0.35">
      <c r="A1716" s="20" t="s">
        <v>656</v>
      </c>
      <c r="B1716" s="20" t="s">
        <v>6750</v>
      </c>
      <c r="C1716" s="8" t="s">
        <v>7359</v>
      </c>
      <c r="D1716" s="8" t="s">
        <v>5567</v>
      </c>
    </row>
    <row r="1717" spans="1:4" ht="15.5" x14ac:dyDescent="0.35">
      <c r="A1717" s="20" t="s">
        <v>655</v>
      </c>
      <c r="B1717" s="20" t="s">
        <v>6751</v>
      </c>
      <c r="C1717" s="8" t="s">
        <v>7360</v>
      </c>
      <c r="D1717" s="8" t="s">
        <v>4830</v>
      </c>
    </row>
    <row r="1718" spans="1:4" ht="15.5" x14ac:dyDescent="0.35">
      <c r="A1718" s="20" t="s">
        <v>654</v>
      </c>
      <c r="B1718" s="20" t="s">
        <v>4841</v>
      </c>
      <c r="C1718" s="8" t="s">
        <v>7359</v>
      </c>
      <c r="D1718" s="8" t="s">
        <v>8045</v>
      </c>
    </row>
    <row r="1719" spans="1:4" ht="15.5" x14ac:dyDescent="0.35">
      <c r="A1719" s="20" t="s">
        <v>653</v>
      </c>
      <c r="B1719" s="20" t="s">
        <v>6752</v>
      </c>
      <c r="C1719" s="8" t="s">
        <v>7359</v>
      </c>
      <c r="D1719" s="8" t="s">
        <v>8046</v>
      </c>
    </row>
    <row r="1720" spans="1:4" ht="15.5" x14ac:dyDescent="0.35">
      <c r="A1720" s="20" t="s">
        <v>652</v>
      </c>
      <c r="B1720" s="20" t="s">
        <v>6753</v>
      </c>
      <c r="C1720" s="8" t="s">
        <v>7359</v>
      </c>
      <c r="D1720" s="8" t="s">
        <v>8047</v>
      </c>
    </row>
    <row r="1721" spans="1:4" ht="15.5" x14ac:dyDescent="0.35">
      <c r="A1721" s="20" t="s">
        <v>651</v>
      </c>
      <c r="B1721" s="20" t="s">
        <v>5087</v>
      </c>
      <c r="C1721" s="8" t="s">
        <v>7359</v>
      </c>
      <c r="D1721" s="8" t="s">
        <v>8048</v>
      </c>
    </row>
    <row r="1722" spans="1:4" ht="15.5" x14ac:dyDescent="0.35">
      <c r="A1722" s="20" t="s">
        <v>650</v>
      </c>
      <c r="B1722" s="20" t="s">
        <v>6754</v>
      </c>
      <c r="C1722" s="8" t="s">
        <v>7360</v>
      </c>
      <c r="D1722" s="8" t="s">
        <v>4766</v>
      </c>
    </row>
    <row r="1723" spans="1:4" ht="15.5" x14ac:dyDescent="0.35">
      <c r="A1723" s="20" t="s">
        <v>649</v>
      </c>
      <c r="B1723" s="20" t="s">
        <v>6755</v>
      </c>
      <c r="C1723" s="8" t="s">
        <v>7360</v>
      </c>
      <c r="D1723" s="8" t="s">
        <v>6756</v>
      </c>
    </row>
    <row r="1724" spans="1:4" ht="15.5" x14ac:dyDescent="0.35">
      <c r="A1724" s="20" t="s">
        <v>648</v>
      </c>
      <c r="B1724" s="20" t="s">
        <v>6757</v>
      </c>
      <c r="C1724" s="8" t="s">
        <v>7359</v>
      </c>
      <c r="D1724" s="8" t="s">
        <v>5901</v>
      </c>
    </row>
    <row r="1725" spans="1:4" ht="15.5" x14ac:dyDescent="0.35">
      <c r="A1725" s="20" t="s">
        <v>647</v>
      </c>
      <c r="B1725" s="20" t="s">
        <v>6758</v>
      </c>
      <c r="C1725" s="8" t="s">
        <v>7360</v>
      </c>
      <c r="D1725" s="8" t="s">
        <v>6759</v>
      </c>
    </row>
    <row r="1726" spans="1:4" ht="15.5" x14ac:dyDescent="0.35">
      <c r="A1726" s="20" t="s">
        <v>646</v>
      </c>
      <c r="B1726" s="20" t="s">
        <v>5301</v>
      </c>
      <c r="C1726" s="8" t="s">
        <v>7359</v>
      </c>
      <c r="D1726" s="8" t="s">
        <v>6760</v>
      </c>
    </row>
    <row r="1727" spans="1:4" ht="15.5" x14ac:dyDescent="0.35">
      <c r="A1727" s="20" t="s">
        <v>645</v>
      </c>
      <c r="B1727" s="20" t="s">
        <v>6761</v>
      </c>
      <c r="C1727" s="8" t="s">
        <v>7359</v>
      </c>
      <c r="D1727" s="8" t="s">
        <v>8049</v>
      </c>
    </row>
    <row r="1728" spans="1:4" ht="15.5" x14ac:dyDescent="0.35">
      <c r="A1728" s="20" t="s">
        <v>644</v>
      </c>
      <c r="B1728" s="20" t="s">
        <v>6762</v>
      </c>
      <c r="C1728" s="8" t="s">
        <v>7359</v>
      </c>
      <c r="D1728" s="8" t="s">
        <v>8050</v>
      </c>
    </row>
    <row r="1729" spans="1:4" ht="15.5" x14ac:dyDescent="0.35">
      <c r="A1729" s="20" t="s">
        <v>643</v>
      </c>
      <c r="B1729" s="20" t="s">
        <v>5671</v>
      </c>
      <c r="C1729" s="8" t="s">
        <v>7360</v>
      </c>
      <c r="D1729" s="8" t="s">
        <v>8051</v>
      </c>
    </row>
    <row r="1730" spans="1:4" ht="15.5" x14ac:dyDescent="0.35">
      <c r="A1730" s="20" t="s">
        <v>642</v>
      </c>
      <c r="B1730" s="20" t="s">
        <v>6763</v>
      </c>
      <c r="C1730" s="8" t="s">
        <v>7360</v>
      </c>
      <c r="D1730" s="8" t="s">
        <v>8052</v>
      </c>
    </row>
    <row r="1731" spans="1:4" ht="15.5" x14ac:dyDescent="0.35">
      <c r="A1731" s="20" t="s">
        <v>641</v>
      </c>
      <c r="B1731" s="20" t="s">
        <v>6640</v>
      </c>
      <c r="C1731" s="8" t="s">
        <v>7360</v>
      </c>
      <c r="D1731" s="8" t="s">
        <v>8053</v>
      </c>
    </row>
    <row r="1732" spans="1:4" ht="15.5" x14ac:dyDescent="0.35">
      <c r="A1732" s="20" t="s">
        <v>640</v>
      </c>
      <c r="B1732" s="20" t="s">
        <v>5581</v>
      </c>
      <c r="C1732" s="8" t="s">
        <v>7359</v>
      </c>
      <c r="D1732" s="8" t="s">
        <v>4977</v>
      </c>
    </row>
    <row r="1733" spans="1:4" ht="15.5" x14ac:dyDescent="0.35">
      <c r="A1733" s="20" t="s">
        <v>639</v>
      </c>
      <c r="B1733" s="20" t="s">
        <v>5978</v>
      </c>
      <c r="C1733" s="8" t="s">
        <v>7359</v>
      </c>
      <c r="D1733" s="8" t="s">
        <v>4891</v>
      </c>
    </row>
    <row r="1734" spans="1:4" ht="15.5" x14ac:dyDescent="0.35">
      <c r="A1734" s="20" t="s">
        <v>638</v>
      </c>
      <c r="B1734" s="20" t="s">
        <v>6764</v>
      </c>
      <c r="C1734" s="8" t="s">
        <v>7359</v>
      </c>
      <c r="D1734" s="8" t="s">
        <v>5613</v>
      </c>
    </row>
    <row r="1735" spans="1:4" ht="15.5" x14ac:dyDescent="0.35">
      <c r="A1735" s="20" t="s">
        <v>637</v>
      </c>
      <c r="B1735" s="20" t="s">
        <v>6765</v>
      </c>
      <c r="C1735" s="8" t="s">
        <v>7359</v>
      </c>
      <c r="D1735" s="8" t="s">
        <v>6766</v>
      </c>
    </row>
    <row r="1736" spans="1:4" ht="15.5" x14ac:dyDescent="0.35">
      <c r="A1736" s="20" t="s">
        <v>636</v>
      </c>
      <c r="B1736" s="20" t="s">
        <v>6767</v>
      </c>
      <c r="C1736" s="8" t="s">
        <v>8284</v>
      </c>
      <c r="D1736" s="8" t="s">
        <v>8372</v>
      </c>
    </row>
    <row r="1737" spans="1:4" ht="15.5" x14ac:dyDescent="0.35">
      <c r="A1737" s="20" t="s">
        <v>635</v>
      </c>
      <c r="B1737" s="20" t="s">
        <v>6768</v>
      </c>
      <c r="C1737" s="8" t="s">
        <v>7359</v>
      </c>
      <c r="D1737" s="8" t="s">
        <v>6769</v>
      </c>
    </row>
    <row r="1738" spans="1:4" ht="15.5" x14ac:dyDescent="0.35">
      <c r="A1738" s="20" t="s">
        <v>634</v>
      </c>
      <c r="B1738" s="20" t="s">
        <v>4830</v>
      </c>
      <c r="C1738" s="8" t="s">
        <v>7360</v>
      </c>
      <c r="D1738" s="8" t="s">
        <v>5081</v>
      </c>
    </row>
    <row r="1739" spans="1:4" ht="15.5" x14ac:dyDescent="0.35">
      <c r="A1739" s="20" t="s">
        <v>633</v>
      </c>
      <c r="B1739" s="20" t="s">
        <v>6770</v>
      </c>
      <c r="C1739" s="8" t="s">
        <v>7360</v>
      </c>
      <c r="D1739" s="8" t="s">
        <v>4838</v>
      </c>
    </row>
    <row r="1740" spans="1:4" ht="15.5" x14ac:dyDescent="0.35">
      <c r="A1740" s="20" t="s">
        <v>631</v>
      </c>
      <c r="B1740" s="20" t="s">
        <v>6771</v>
      </c>
      <c r="C1740" s="8" t="s">
        <v>7360</v>
      </c>
      <c r="D1740" s="8" t="s">
        <v>8054</v>
      </c>
    </row>
    <row r="1741" spans="1:4" ht="15.5" x14ac:dyDescent="0.35">
      <c r="A1741" s="20" t="s">
        <v>630</v>
      </c>
      <c r="B1741" s="20" t="s">
        <v>6772</v>
      </c>
      <c r="C1741" s="8" t="s">
        <v>7359</v>
      </c>
      <c r="D1741" s="8" t="s">
        <v>8055</v>
      </c>
    </row>
    <row r="1742" spans="1:4" ht="15.5" x14ac:dyDescent="0.35">
      <c r="A1742" s="20" t="s">
        <v>629</v>
      </c>
      <c r="B1742" s="20" t="s">
        <v>6773</v>
      </c>
      <c r="C1742" s="8" t="s">
        <v>7359</v>
      </c>
      <c r="D1742" s="8" t="s">
        <v>6416</v>
      </c>
    </row>
    <row r="1743" spans="1:4" ht="15.5" x14ac:dyDescent="0.35">
      <c r="A1743" s="20" t="s">
        <v>628</v>
      </c>
      <c r="B1743" s="20" t="s">
        <v>6774</v>
      </c>
      <c r="C1743" s="8" t="s">
        <v>7359</v>
      </c>
      <c r="D1743" s="8" t="s">
        <v>6775</v>
      </c>
    </row>
    <row r="1744" spans="1:4" ht="15.5" x14ac:dyDescent="0.35">
      <c r="A1744" s="20" t="s">
        <v>627</v>
      </c>
      <c r="B1744" s="20" t="s">
        <v>6776</v>
      </c>
      <c r="C1744" s="8" t="s">
        <v>7359</v>
      </c>
      <c r="D1744" s="8" t="s">
        <v>8056</v>
      </c>
    </row>
    <row r="1745" spans="1:4" ht="15.5" x14ac:dyDescent="0.35">
      <c r="A1745" s="20" t="s">
        <v>626</v>
      </c>
      <c r="B1745" s="20" t="s">
        <v>6777</v>
      </c>
      <c r="C1745" s="8" t="s">
        <v>7359</v>
      </c>
      <c r="D1745" s="8" t="s">
        <v>4857</v>
      </c>
    </row>
    <row r="1746" spans="1:4" ht="15.5" x14ac:dyDescent="0.35">
      <c r="A1746" s="20" t="s">
        <v>625</v>
      </c>
      <c r="B1746" s="20" t="s">
        <v>5753</v>
      </c>
      <c r="C1746" s="8" t="s">
        <v>7360</v>
      </c>
      <c r="D1746" s="8" t="s">
        <v>8057</v>
      </c>
    </row>
    <row r="1747" spans="1:4" ht="15.5" x14ac:dyDescent="0.35">
      <c r="A1747" s="20" t="s">
        <v>624</v>
      </c>
      <c r="B1747" s="20" t="s">
        <v>6778</v>
      </c>
      <c r="C1747" s="8" t="s">
        <v>7359</v>
      </c>
      <c r="D1747" s="8" t="s">
        <v>5433</v>
      </c>
    </row>
    <row r="1748" spans="1:4" ht="15.5" x14ac:dyDescent="0.35">
      <c r="A1748" s="20" t="s">
        <v>623</v>
      </c>
      <c r="B1748" s="20" t="s">
        <v>6779</v>
      </c>
      <c r="C1748" s="8" t="s">
        <v>7359</v>
      </c>
      <c r="D1748" s="8" t="s">
        <v>6780</v>
      </c>
    </row>
    <row r="1749" spans="1:4" ht="15.5" x14ac:dyDescent="0.35">
      <c r="A1749" s="20" t="s">
        <v>622</v>
      </c>
      <c r="B1749" s="20" t="s">
        <v>6768</v>
      </c>
      <c r="C1749" s="8" t="s">
        <v>7360</v>
      </c>
      <c r="D1749" s="8" t="s">
        <v>5664</v>
      </c>
    </row>
    <row r="1750" spans="1:4" ht="15.5" x14ac:dyDescent="0.35">
      <c r="A1750" s="20" t="s">
        <v>621</v>
      </c>
      <c r="B1750" s="20" t="s">
        <v>4918</v>
      </c>
      <c r="C1750" s="8" t="s">
        <v>7360</v>
      </c>
      <c r="D1750" s="8" t="s">
        <v>5837</v>
      </c>
    </row>
    <row r="1751" spans="1:4" ht="15.5" x14ac:dyDescent="0.35">
      <c r="A1751" s="20" t="s">
        <v>620</v>
      </c>
      <c r="B1751" s="20" t="s">
        <v>6142</v>
      </c>
      <c r="C1751" s="8" t="s">
        <v>7360</v>
      </c>
      <c r="D1751" s="8" t="s">
        <v>5261</v>
      </c>
    </row>
    <row r="1752" spans="1:4" ht="15.5" x14ac:dyDescent="0.35">
      <c r="A1752" s="20" t="s">
        <v>619</v>
      </c>
      <c r="B1752" s="20" t="s">
        <v>6781</v>
      </c>
      <c r="C1752" s="8" t="s">
        <v>8284</v>
      </c>
      <c r="D1752" s="8" t="s">
        <v>8373</v>
      </c>
    </row>
    <row r="1753" spans="1:4" ht="15.5" x14ac:dyDescent="0.35">
      <c r="A1753" s="20" t="s">
        <v>618</v>
      </c>
      <c r="B1753" s="20" t="s">
        <v>6782</v>
      </c>
      <c r="C1753" s="8" t="s">
        <v>7360</v>
      </c>
      <c r="D1753" s="8" t="s">
        <v>8008</v>
      </c>
    </row>
    <row r="1754" spans="1:4" ht="15.5" x14ac:dyDescent="0.35">
      <c r="A1754" s="20" t="s">
        <v>617</v>
      </c>
      <c r="B1754" s="20" t="s">
        <v>6783</v>
      </c>
      <c r="C1754" s="8" t="s">
        <v>7360</v>
      </c>
      <c r="D1754" s="8" t="s">
        <v>8058</v>
      </c>
    </row>
    <row r="1755" spans="1:4" ht="15.5" x14ac:dyDescent="0.35">
      <c r="A1755" s="20" t="s">
        <v>616</v>
      </c>
      <c r="B1755" s="20" t="s">
        <v>4762</v>
      </c>
      <c r="C1755" s="8" t="s">
        <v>7360</v>
      </c>
      <c r="D1755" s="8" t="s">
        <v>8059</v>
      </c>
    </row>
    <row r="1756" spans="1:4" ht="15.5" x14ac:dyDescent="0.35">
      <c r="A1756" s="20" t="s">
        <v>615</v>
      </c>
      <c r="B1756" s="20" t="s">
        <v>6784</v>
      </c>
      <c r="C1756" s="8" t="s">
        <v>7359</v>
      </c>
      <c r="D1756" s="8" t="s">
        <v>8060</v>
      </c>
    </row>
    <row r="1757" spans="1:4" ht="15.5" x14ac:dyDescent="0.35">
      <c r="A1757" s="20" t="s">
        <v>614</v>
      </c>
      <c r="B1757" s="20" t="s">
        <v>6785</v>
      </c>
      <c r="C1757" s="8" t="s">
        <v>7359</v>
      </c>
      <c r="D1757" s="8" t="s">
        <v>6786</v>
      </c>
    </row>
    <row r="1758" spans="1:4" ht="15.5" x14ac:dyDescent="0.35">
      <c r="A1758" s="20" t="s">
        <v>613</v>
      </c>
      <c r="B1758" s="20" t="s">
        <v>5139</v>
      </c>
      <c r="C1758" s="8" t="s">
        <v>7360</v>
      </c>
      <c r="D1758" s="8" t="s">
        <v>8061</v>
      </c>
    </row>
    <row r="1759" spans="1:4" ht="15.5" x14ac:dyDescent="0.35">
      <c r="A1759" s="20" t="s">
        <v>612</v>
      </c>
      <c r="B1759" s="20" t="s">
        <v>7344</v>
      </c>
      <c r="C1759" s="8" t="s">
        <v>8284</v>
      </c>
      <c r="D1759" s="8" t="s">
        <v>8374</v>
      </c>
    </row>
    <row r="1760" spans="1:4" ht="15.5" x14ac:dyDescent="0.35">
      <c r="A1760" s="20" t="s">
        <v>611</v>
      </c>
      <c r="B1760" s="20" t="s">
        <v>6787</v>
      </c>
      <c r="C1760" s="8" t="s">
        <v>7360</v>
      </c>
      <c r="D1760" s="8" t="s">
        <v>8062</v>
      </c>
    </row>
    <row r="1761" spans="1:4" ht="15.5" x14ac:dyDescent="0.35">
      <c r="A1761" s="20" t="s">
        <v>610</v>
      </c>
      <c r="B1761" s="20" t="s">
        <v>6788</v>
      </c>
      <c r="C1761" s="8" t="s">
        <v>7360</v>
      </c>
      <c r="D1761" s="8" t="s">
        <v>6789</v>
      </c>
    </row>
    <row r="1762" spans="1:4" ht="15.5" x14ac:dyDescent="0.35">
      <c r="A1762" s="20" t="s">
        <v>609</v>
      </c>
      <c r="B1762" s="20" t="s">
        <v>6790</v>
      </c>
      <c r="C1762" s="8" t="s">
        <v>7360</v>
      </c>
      <c r="D1762" s="8" t="s">
        <v>8063</v>
      </c>
    </row>
    <row r="1763" spans="1:4" ht="15.5" x14ac:dyDescent="0.35">
      <c r="A1763" s="20" t="s">
        <v>608</v>
      </c>
      <c r="B1763" s="20" t="s">
        <v>6791</v>
      </c>
      <c r="C1763" s="8" t="s">
        <v>7359</v>
      </c>
      <c r="D1763" s="8" t="s">
        <v>8064</v>
      </c>
    </row>
    <row r="1764" spans="1:4" ht="15.5" x14ac:dyDescent="0.35">
      <c r="A1764" s="20" t="s">
        <v>607</v>
      </c>
      <c r="B1764" s="20" t="s">
        <v>6792</v>
      </c>
      <c r="C1764" s="8" t="s">
        <v>7359</v>
      </c>
      <c r="D1764" s="8" t="s">
        <v>8065</v>
      </c>
    </row>
    <row r="1765" spans="1:4" ht="15.5" x14ac:dyDescent="0.35">
      <c r="A1765" s="20" t="s">
        <v>606</v>
      </c>
      <c r="B1765" s="20" t="s">
        <v>5121</v>
      </c>
      <c r="C1765" s="8" t="s">
        <v>7359</v>
      </c>
      <c r="D1765" s="8" t="s">
        <v>8066</v>
      </c>
    </row>
    <row r="1766" spans="1:4" ht="15.5" x14ac:dyDescent="0.35">
      <c r="A1766" s="20" t="s">
        <v>605</v>
      </c>
      <c r="B1766" s="20" t="s">
        <v>6207</v>
      </c>
      <c r="C1766" s="8" t="s">
        <v>7359</v>
      </c>
      <c r="D1766" s="8" t="s">
        <v>8067</v>
      </c>
    </row>
    <row r="1767" spans="1:4" ht="15.5" x14ac:dyDescent="0.35">
      <c r="A1767" s="20" t="s">
        <v>604</v>
      </c>
      <c r="B1767" s="20" t="s">
        <v>6794</v>
      </c>
      <c r="C1767" s="8" t="s">
        <v>7360</v>
      </c>
      <c r="D1767" s="8" t="s">
        <v>5020</v>
      </c>
    </row>
    <row r="1768" spans="1:4" ht="15.5" x14ac:dyDescent="0.35">
      <c r="A1768" s="20" t="s">
        <v>603</v>
      </c>
      <c r="B1768" s="20" t="s">
        <v>6795</v>
      </c>
      <c r="C1768" s="8" t="s">
        <v>7359</v>
      </c>
      <c r="D1768" s="8" t="s">
        <v>8068</v>
      </c>
    </row>
    <row r="1769" spans="1:4" ht="15.5" x14ac:dyDescent="0.35">
      <c r="A1769" s="20" t="s">
        <v>602</v>
      </c>
      <c r="B1769" s="20" t="s">
        <v>6796</v>
      </c>
      <c r="C1769" s="8" t="s">
        <v>7359</v>
      </c>
      <c r="D1769" s="8" t="s">
        <v>5058</v>
      </c>
    </row>
    <row r="1770" spans="1:4" ht="15.5" x14ac:dyDescent="0.35">
      <c r="A1770" s="20" t="s">
        <v>601</v>
      </c>
      <c r="B1770" s="20" t="s">
        <v>6797</v>
      </c>
      <c r="C1770" s="8" t="s">
        <v>7359</v>
      </c>
      <c r="D1770" s="8" t="s">
        <v>4857</v>
      </c>
    </row>
    <row r="1771" spans="1:4" ht="15.5" x14ac:dyDescent="0.35">
      <c r="A1771" s="20" t="s">
        <v>600</v>
      </c>
      <c r="B1771" s="20" t="s">
        <v>6798</v>
      </c>
      <c r="C1771" s="8" t="s">
        <v>7359</v>
      </c>
      <c r="D1771" s="8" t="s">
        <v>8069</v>
      </c>
    </row>
    <row r="1772" spans="1:4" ht="15.5" x14ac:dyDescent="0.35">
      <c r="A1772" s="20" t="s">
        <v>599</v>
      </c>
      <c r="B1772" s="20" t="s">
        <v>6799</v>
      </c>
      <c r="C1772" s="8" t="s">
        <v>7359</v>
      </c>
      <c r="D1772" s="8" t="s">
        <v>6800</v>
      </c>
    </row>
    <row r="1773" spans="1:4" ht="15.5" x14ac:dyDescent="0.35">
      <c r="A1773" s="20" t="s">
        <v>598</v>
      </c>
      <c r="B1773" s="20" t="s">
        <v>6801</v>
      </c>
      <c r="C1773" s="8" t="s">
        <v>7359</v>
      </c>
      <c r="D1773" s="8" t="s">
        <v>5471</v>
      </c>
    </row>
    <row r="1774" spans="1:4" ht="15.5" x14ac:dyDescent="0.35">
      <c r="A1774" s="20" t="s">
        <v>597</v>
      </c>
      <c r="B1774" s="20" t="s">
        <v>6802</v>
      </c>
      <c r="C1774" s="8" t="s">
        <v>7359</v>
      </c>
      <c r="D1774" s="8" t="s">
        <v>6803</v>
      </c>
    </row>
    <row r="1775" spans="1:4" ht="15.5" x14ac:dyDescent="0.35">
      <c r="A1775" s="20" t="s">
        <v>596</v>
      </c>
      <c r="B1775" s="20" t="s">
        <v>4836</v>
      </c>
      <c r="C1775" s="8" t="s">
        <v>7360</v>
      </c>
      <c r="D1775" s="8" t="s">
        <v>8070</v>
      </c>
    </row>
    <row r="1776" spans="1:4" ht="15.5" x14ac:dyDescent="0.35">
      <c r="A1776" s="20" t="s">
        <v>595</v>
      </c>
      <c r="B1776" s="20" t="s">
        <v>6804</v>
      </c>
      <c r="C1776" s="8" t="s">
        <v>7359</v>
      </c>
      <c r="D1776" s="8" t="s">
        <v>6089</v>
      </c>
    </row>
    <row r="1777" spans="1:4" ht="15.5" x14ac:dyDescent="0.35">
      <c r="A1777" s="20" t="s">
        <v>594</v>
      </c>
      <c r="B1777" s="20" t="s">
        <v>6805</v>
      </c>
      <c r="C1777" s="8" t="s">
        <v>7359</v>
      </c>
      <c r="D1777" s="8" t="s">
        <v>4914</v>
      </c>
    </row>
    <row r="1778" spans="1:4" ht="15.5" x14ac:dyDescent="0.35">
      <c r="A1778" s="20" t="s">
        <v>593</v>
      </c>
      <c r="B1778" s="20" t="s">
        <v>6806</v>
      </c>
      <c r="C1778" s="8" t="s">
        <v>7360</v>
      </c>
      <c r="D1778" s="8" t="s">
        <v>8071</v>
      </c>
    </row>
    <row r="1779" spans="1:4" ht="15.5" x14ac:dyDescent="0.35">
      <c r="A1779" s="20" t="s">
        <v>592</v>
      </c>
      <c r="B1779" s="20" t="s">
        <v>6143</v>
      </c>
      <c r="C1779" s="8" t="s">
        <v>7359</v>
      </c>
      <c r="D1779" s="8" t="s">
        <v>8072</v>
      </c>
    </row>
    <row r="1780" spans="1:4" ht="15.5" x14ac:dyDescent="0.35">
      <c r="A1780" s="20" t="s">
        <v>591</v>
      </c>
      <c r="B1780" s="20" t="s">
        <v>6807</v>
      </c>
      <c r="C1780" s="8" t="s">
        <v>7360</v>
      </c>
      <c r="D1780" s="8" t="s">
        <v>8073</v>
      </c>
    </row>
    <row r="1781" spans="1:4" ht="15.5" x14ac:dyDescent="0.35">
      <c r="A1781" s="20" t="s">
        <v>590</v>
      </c>
      <c r="B1781" s="20" t="s">
        <v>6808</v>
      </c>
      <c r="C1781" s="8" t="s">
        <v>7359</v>
      </c>
      <c r="D1781" s="8" t="s">
        <v>8074</v>
      </c>
    </row>
    <row r="1782" spans="1:4" ht="15.5" x14ac:dyDescent="0.35">
      <c r="A1782" s="20" t="s">
        <v>589</v>
      </c>
      <c r="B1782" s="20" t="s">
        <v>6809</v>
      </c>
      <c r="C1782" s="8" t="s">
        <v>7359</v>
      </c>
      <c r="D1782" s="8" t="s">
        <v>7710</v>
      </c>
    </row>
    <row r="1783" spans="1:4" ht="15.5" x14ac:dyDescent="0.35">
      <c r="A1783" s="20" t="s">
        <v>588</v>
      </c>
      <c r="B1783" s="20" t="s">
        <v>6648</v>
      </c>
      <c r="C1783" s="8" t="s">
        <v>7360</v>
      </c>
      <c r="D1783" s="8" t="s">
        <v>8075</v>
      </c>
    </row>
    <row r="1784" spans="1:4" ht="15.5" x14ac:dyDescent="0.35">
      <c r="A1784" s="20" t="s">
        <v>587</v>
      </c>
      <c r="B1784" s="20" t="s">
        <v>4794</v>
      </c>
      <c r="C1784" s="8" t="s">
        <v>7359</v>
      </c>
      <c r="D1784" s="8" t="s">
        <v>6602</v>
      </c>
    </row>
    <row r="1785" spans="1:4" ht="15.5" x14ac:dyDescent="0.35">
      <c r="A1785" s="20" t="s">
        <v>586</v>
      </c>
      <c r="B1785" s="20" t="s">
        <v>5578</v>
      </c>
      <c r="C1785" s="8" t="s">
        <v>7360</v>
      </c>
      <c r="D1785" s="8" t="s">
        <v>7678</v>
      </c>
    </row>
    <row r="1786" spans="1:4" ht="15.5" x14ac:dyDescent="0.35">
      <c r="A1786" s="20" t="s">
        <v>585</v>
      </c>
      <c r="B1786" s="20" t="s">
        <v>6810</v>
      </c>
      <c r="C1786" s="8" t="s">
        <v>7360</v>
      </c>
      <c r="D1786" s="8" t="s">
        <v>6811</v>
      </c>
    </row>
    <row r="1787" spans="1:4" ht="15.5" x14ac:dyDescent="0.35">
      <c r="A1787" s="20" t="s">
        <v>584</v>
      </c>
      <c r="B1787" s="20" t="s">
        <v>6812</v>
      </c>
      <c r="C1787" s="8" t="s">
        <v>7360</v>
      </c>
      <c r="D1787" s="8" t="s">
        <v>4785</v>
      </c>
    </row>
    <row r="1788" spans="1:4" ht="15.5" x14ac:dyDescent="0.35">
      <c r="A1788" s="20" t="s">
        <v>583</v>
      </c>
      <c r="B1788" s="20" t="s">
        <v>6813</v>
      </c>
      <c r="C1788" s="8" t="s">
        <v>7360</v>
      </c>
      <c r="D1788" s="8" t="s">
        <v>8076</v>
      </c>
    </row>
    <row r="1789" spans="1:4" ht="15.5" x14ac:dyDescent="0.35">
      <c r="A1789" s="20" t="s">
        <v>582</v>
      </c>
      <c r="B1789" s="20" t="s">
        <v>6164</v>
      </c>
      <c r="C1789" s="8" t="s">
        <v>7360</v>
      </c>
      <c r="D1789" s="8" t="s">
        <v>8077</v>
      </c>
    </row>
    <row r="1790" spans="1:4" ht="15.5" x14ac:dyDescent="0.35">
      <c r="A1790" s="20" t="s">
        <v>581</v>
      </c>
      <c r="B1790" s="20" t="s">
        <v>6814</v>
      </c>
      <c r="C1790" s="8" t="s">
        <v>7360</v>
      </c>
      <c r="D1790" s="8" t="s">
        <v>4762</v>
      </c>
    </row>
    <row r="1791" spans="1:4" ht="15.5" x14ac:dyDescent="0.35">
      <c r="A1791" s="20" t="s">
        <v>580</v>
      </c>
      <c r="B1791" s="20" t="s">
        <v>6815</v>
      </c>
      <c r="C1791" s="8" t="s">
        <v>7360</v>
      </c>
      <c r="D1791" s="8" t="s">
        <v>6816</v>
      </c>
    </row>
    <row r="1792" spans="1:4" ht="15.5" x14ac:dyDescent="0.35">
      <c r="A1792" s="20" t="s">
        <v>579</v>
      </c>
      <c r="B1792" s="20" t="s">
        <v>5220</v>
      </c>
      <c r="C1792" s="8" t="s">
        <v>7360</v>
      </c>
      <c r="D1792" s="8" t="s">
        <v>8078</v>
      </c>
    </row>
    <row r="1793" spans="1:4" ht="15.5" x14ac:dyDescent="0.35">
      <c r="A1793" s="20" t="s">
        <v>578</v>
      </c>
      <c r="B1793" s="20" t="s">
        <v>6817</v>
      </c>
      <c r="C1793" s="8" t="s">
        <v>7359</v>
      </c>
      <c r="D1793" s="8" t="s">
        <v>5066</v>
      </c>
    </row>
    <row r="1794" spans="1:4" ht="15.5" x14ac:dyDescent="0.35">
      <c r="A1794" s="20" t="s">
        <v>577</v>
      </c>
      <c r="B1794" s="20" t="s">
        <v>6818</v>
      </c>
      <c r="C1794" s="8" t="s">
        <v>7360</v>
      </c>
      <c r="D1794" s="8" t="s">
        <v>4993</v>
      </c>
    </row>
    <row r="1795" spans="1:4" ht="15.5" x14ac:dyDescent="0.35">
      <c r="A1795" s="20" t="s">
        <v>576</v>
      </c>
      <c r="B1795" s="20" t="s">
        <v>6819</v>
      </c>
      <c r="C1795" s="8" t="s">
        <v>7359</v>
      </c>
      <c r="D1795" s="8" t="s">
        <v>5659</v>
      </c>
    </row>
    <row r="1796" spans="1:4" ht="15.5" x14ac:dyDescent="0.35">
      <c r="A1796" s="20" t="s">
        <v>575</v>
      </c>
      <c r="B1796" s="20" t="s">
        <v>6487</v>
      </c>
      <c r="C1796" s="8" t="s">
        <v>7360</v>
      </c>
      <c r="D1796" s="8" t="s">
        <v>7378</v>
      </c>
    </row>
    <row r="1797" spans="1:4" ht="15.5" x14ac:dyDescent="0.35">
      <c r="A1797" s="20" t="s">
        <v>574</v>
      </c>
      <c r="B1797" s="20" t="s">
        <v>5731</v>
      </c>
      <c r="C1797" s="8" t="s">
        <v>7359</v>
      </c>
      <c r="D1797" s="8" t="s">
        <v>4970</v>
      </c>
    </row>
    <row r="1798" spans="1:4" ht="15.5" x14ac:dyDescent="0.35">
      <c r="A1798" s="20" t="s">
        <v>573</v>
      </c>
      <c r="B1798" s="20" t="s">
        <v>6820</v>
      </c>
      <c r="C1798" s="8" t="s">
        <v>7360</v>
      </c>
      <c r="D1798" s="8" t="s">
        <v>6821</v>
      </c>
    </row>
    <row r="1799" spans="1:4" ht="15.5" x14ac:dyDescent="0.35">
      <c r="A1799" s="20" t="s">
        <v>572</v>
      </c>
      <c r="B1799" s="20" t="s">
        <v>6822</v>
      </c>
      <c r="C1799" s="8" t="s">
        <v>7359</v>
      </c>
      <c r="D1799" s="8" t="s">
        <v>8079</v>
      </c>
    </row>
    <row r="1800" spans="1:4" ht="15.5" x14ac:dyDescent="0.35">
      <c r="A1800" s="20" t="s">
        <v>571</v>
      </c>
      <c r="B1800" s="20" t="s">
        <v>5544</v>
      </c>
      <c r="C1800" s="8" t="s">
        <v>7359</v>
      </c>
      <c r="D1800" s="8" t="s">
        <v>8080</v>
      </c>
    </row>
    <row r="1801" spans="1:4" ht="15.5" x14ac:dyDescent="0.35">
      <c r="A1801" s="20" t="s">
        <v>570</v>
      </c>
      <c r="B1801" s="20" t="s">
        <v>7345</v>
      </c>
      <c r="C1801" s="8" t="s">
        <v>7360</v>
      </c>
      <c r="D1801" s="8" t="s">
        <v>6823</v>
      </c>
    </row>
    <row r="1802" spans="1:4" ht="15.5" x14ac:dyDescent="0.35">
      <c r="A1802" s="20" t="s">
        <v>569</v>
      </c>
      <c r="B1802" s="20" t="s">
        <v>6824</v>
      </c>
      <c r="C1802" s="8" t="s">
        <v>7359</v>
      </c>
      <c r="D1802" s="8" t="s">
        <v>5567</v>
      </c>
    </row>
    <row r="1803" spans="1:4" ht="15.5" x14ac:dyDescent="0.35">
      <c r="A1803" s="20" t="s">
        <v>568</v>
      </c>
      <c r="B1803" s="20" t="s">
        <v>6825</v>
      </c>
      <c r="C1803" s="8" t="s">
        <v>7360</v>
      </c>
      <c r="D1803" s="8" t="s">
        <v>4865</v>
      </c>
    </row>
    <row r="1804" spans="1:4" ht="15.5" x14ac:dyDescent="0.35">
      <c r="A1804" s="20" t="s">
        <v>567</v>
      </c>
      <c r="B1804" s="20" t="s">
        <v>5082</v>
      </c>
      <c r="C1804" s="8" t="s">
        <v>7360</v>
      </c>
      <c r="D1804" s="8" t="s">
        <v>5570</v>
      </c>
    </row>
    <row r="1805" spans="1:4" ht="15.5" x14ac:dyDescent="0.35">
      <c r="A1805" s="20" t="s">
        <v>566</v>
      </c>
      <c r="B1805" s="20" t="s">
        <v>4800</v>
      </c>
      <c r="C1805" s="8" t="s">
        <v>7360</v>
      </c>
      <c r="D1805" s="8" t="s">
        <v>6826</v>
      </c>
    </row>
    <row r="1806" spans="1:4" ht="15.5" x14ac:dyDescent="0.35">
      <c r="A1806" s="20" t="s">
        <v>565</v>
      </c>
      <c r="B1806" s="20" t="s">
        <v>6827</v>
      </c>
      <c r="C1806" s="8" t="s">
        <v>7360</v>
      </c>
      <c r="D1806" s="8" t="s">
        <v>8081</v>
      </c>
    </row>
    <row r="1807" spans="1:4" ht="15.5" x14ac:dyDescent="0.35">
      <c r="A1807" s="20" t="s">
        <v>564</v>
      </c>
      <c r="B1807" s="20" t="s">
        <v>6828</v>
      </c>
      <c r="C1807" s="8" t="s">
        <v>7359</v>
      </c>
      <c r="D1807" s="8" t="s">
        <v>5413</v>
      </c>
    </row>
    <row r="1808" spans="1:4" ht="15.5" x14ac:dyDescent="0.35">
      <c r="A1808" s="20" t="s">
        <v>563</v>
      </c>
      <c r="B1808" s="20" t="s">
        <v>6829</v>
      </c>
      <c r="C1808" s="8" t="s">
        <v>7359</v>
      </c>
      <c r="D1808" s="8" t="s">
        <v>6830</v>
      </c>
    </row>
    <row r="1809" spans="1:4" ht="15.5" x14ac:dyDescent="0.35">
      <c r="A1809" s="20" t="s">
        <v>562</v>
      </c>
      <c r="B1809" s="20" t="s">
        <v>6831</v>
      </c>
      <c r="C1809" s="8" t="s">
        <v>7359</v>
      </c>
      <c r="D1809" s="8" t="s">
        <v>8082</v>
      </c>
    </row>
    <row r="1810" spans="1:4" ht="15.5" x14ac:dyDescent="0.35">
      <c r="A1810" s="20" t="s">
        <v>561</v>
      </c>
      <c r="B1810" s="20" t="s">
        <v>6832</v>
      </c>
      <c r="C1810" s="8" t="s">
        <v>7359</v>
      </c>
      <c r="D1810" s="8" t="s">
        <v>5147</v>
      </c>
    </row>
    <row r="1811" spans="1:4" ht="15.5" x14ac:dyDescent="0.35">
      <c r="A1811" s="20" t="s">
        <v>560</v>
      </c>
      <c r="B1811" s="20" t="s">
        <v>6833</v>
      </c>
      <c r="C1811" s="8" t="s">
        <v>7359</v>
      </c>
      <c r="D1811" s="8" t="s">
        <v>6416</v>
      </c>
    </row>
    <row r="1812" spans="1:4" ht="15.5" x14ac:dyDescent="0.35">
      <c r="A1812" s="20" t="s">
        <v>559</v>
      </c>
      <c r="B1812" s="20" t="s">
        <v>6834</v>
      </c>
      <c r="C1812" s="8" t="s">
        <v>7359</v>
      </c>
      <c r="D1812" s="8" t="s">
        <v>6835</v>
      </c>
    </row>
    <row r="1813" spans="1:4" ht="15.5" x14ac:dyDescent="0.35">
      <c r="A1813" s="20" t="s">
        <v>558</v>
      </c>
      <c r="B1813" s="20" t="s">
        <v>6836</v>
      </c>
      <c r="C1813" s="8" t="s">
        <v>7359</v>
      </c>
      <c r="D1813" s="8" t="s">
        <v>6413</v>
      </c>
    </row>
    <row r="1814" spans="1:4" ht="15.5" x14ac:dyDescent="0.35">
      <c r="A1814" s="20" t="s">
        <v>557</v>
      </c>
      <c r="B1814" s="20" t="s">
        <v>6837</v>
      </c>
      <c r="C1814" s="8" t="s">
        <v>7360</v>
      </c>
      <c r="D1814" s="8" t="s">
        <v>8083</v>
      </c>
    </row>
    <row r="1815" spans="1:4" ht="15.5" x14ac:dyDescent="0.35">
      <c r="A1815" s="20" t="s">
        <v>556</v>
      </c>
      <c r="B1815" s="20" t="s">
        <v>6838</v>
      </c>
      <c r="C1815" s="8" t="s">
        <v>7359</v>
      </c>
      <c r="D1815" s="8" t="s">
        <v>5413</v>
      </c>
    </row>
    <row r="1816" spans="1:4" ht="15.5" x14ac:dyDescent="0.35">
      <c r="A1816" s="20" t="s">
        <v>555</v>
      </c>
      <c r="B1816" s="20" t="s">
        <v>6839</v>
      </c>
      <c r="C1816" s="8" t="s">
        <v>7360</v>
      </c>
      <c r="D1816" s="8" t="s">
        <v>4941</v>
      </c>
    </row>
    <row r="1817" spans="1:4" ht="15.5" x14ac:dyDescent="0.35">
      <c r="A1817" s="20" t="s">
        <v>554</v>
      </c>
      <c r="B1817" s="20" t="s">
        <v>6840</v>
      </c>
      <c r="C1817" s="8" t="s">
        <v>7360</v>
      </c>
      <c r="D1817" s="8" t="s">
        <v>8084</v>
      </c>
    </row>
    <row r="1818" spans="1:4" ht="15.5" x14ac:dyDescent="0.35">
      <c r="A1818" s="20" t="s">
        <v>553</v>
      </c>
      <c r="B1818" s="20" t="s">
        <v>6841</v>
      </c>
      <c r="C1818" s="8" t="s">
        <v>7360</v>
      </c>
      <c r="D1818" s="8" t="s">
        <v>8085</v>
      </c>
    </row>
    <row r="1819" spans="1:4" ht="15.5" x14ac:dyDescent="0.35">
      <c r="A1819" s="20" t="s">
        <v>552</v>
      </c>
      <c r="B1819" s="20" t="s">
        <v>6842</v>
      </c>
      <c r="C1819" s="8" t="s">
        <v>7360</v>
      </c>
      <c r="D1819" s="8" t="s">
        <v>7954</v>
      </c>
    </row>
    <row r="1820" spans="1:4" ht="15.5" x14ac:dyDescent="0.35">
      <c r="A1820" s="20" t="s">
        <v>551</v>
      </c>
      <c r="B1820" s="20" t="s">
        <v>6066</v>
      </c>
      <c r="C1820" s="8" t="s">
        <v>7360</v>
      </c>
      <c r="D1820" s="8" t="s">
        <v>5284</v>
      </c>
    </row>
    <row r="1821" spans="1:4" ht="15.5" x14ac:dyDescent="0.35">
      <c r="A1821" s="20" t="s">
        <v>550</v>
      </c>
      <c r="B1821" s="20" t="s">
        <v>6843</v>
      </c>
      <c r="C1821" s="8" t="s">
        <v>7360</v>
      </c>
      <c r="D1821" s="8" t="s">
        <v>6844</v>
      </c>
    </row>
    <row r="1822" spans="1:4" ht="15.5" x14ac:dyDescent="0.35">
      <c r="A1822" s="20" t="s">
        <v>549</v>
      </c>
      <c r="B1822" s="20" t="s">
        <v>6845</v>
      </c>
      <c r="C1822" s="8" t="s">
        <v>7360</v>
      </c>
      <c r="D1822" s="8" t="s">
        <v>4766</v>
      </c>
    </row>
    <row r="1823" spans="1:4" ht="15.5" x14ac:dyDescent="0.35">
      <c r="A1823" s="20" t="s">
        <v>548</v>
      </c>
      <c r="B1823" s="20" t="s">
        <v>6846</v>
      </c>
      <c r="C1823" s="8" t="s">
        <v>7360</v>
      </c>
      <c r="D1823" s="8" t="s">
        <v>8086</v>
      </c>
    </row>
    <row r="1824" spans="1:4" ht="15.5" x14ac:dyDescent="0.35">
      <c r="A1824" s="20" t="s">
        <v>547</v>
      </c>
      <c r="B1824" s="20" t="s">
        <v>7346</v>
      </c>
      <c r="C1824" s="8" t="s">
        <v>7359</v>
      </c>
      <c r="D1824" s="8" t="s">
        <v>5133</v>
      </c>
    </row>
    <row r="1825" spans="1:4" ht="15.5" x14ac:dyDescent="0.35">
      <c r="A1825" s="20" t="s">
        <v>546</v>
      </c>
      <c r="B1825" s="20" t="s">
        <v>5774</v>
      </c>
      <c r="C1825" s="8" t="s">
        <v>7360</v>
      </c>
      <c r="D1825" s="8" t="s">
        <v>7554</v>
      </c>
    </row>
    <row r="1826" spans="1:4" ht="15.5" x14ac:dyDescent="0.35">
      <c r="A1826" s="20" t="s">
        <v>545</v>
      </c>
      <c r="B1826" s="20" t="s">
        <v>6847</v>
      </c>
      <c r="C1826" s="8" t="s">
        <v>7359</v>
      </c>
      <c r="D1826" s="8" t="s">
        <v>8087</v>
      </c>
    </row>
    <row r="1827" spans="1:4" ht="15.5" x14ac:dyDescent="0.35">
      <c r="A1827" s="20" t="s">
        <v>544</v>
      </c>
      <c r="B1827" s="20" t="s">
        <v>6848</v>
      </c>
      <c r="C1827" s="8" t="s">
        <v>7359</v>
      </c>
      <c r="D1827" s="8" t="s">
        <v>6849</v>
      </c>
    </row>
    <row r="1828" spans="1:4" ht="15.5" x14ac:dyDescent="0.35">
      <c r="A1828" s="20" t="s">
        <v>543</v>
      </c>
      <c r="B1828" s="20" t="s">
        <v>6850</v>
      </c>
      <c r="C1828" s="8" t="s">
        <v>7359</v>
      </c>
      <c r="D1828" s="8" t="s">
        <v>8088</v>
      </c>
    </row>
    <row r="1829" spans="1:4" ht="15.5" x14ac:dyDescent="0.35">
      <c r="A1829" s="20" t="s">
        <v>542</v>
      </c>
      <c r="B1829" s="20" t="s">
        <v>6851</v>
      </c>
      <c r="C1829" s="8" t="s">
        <v>7359</v>
      </c>
      <c r="D1829" s="8" t="s">
        <v>5901</v>
      </c>
    </row>
    <row r="1830" spans="1:4" ht="15.5" x14ac:dyDescent="0.35">
      <c r="A1830" s="20" t="s">
        <v>541</v>
      </c>
      <c r="B1830" s="20" t="s">
        <v>6852</v>
      </c>
      <c r="C1830" s="8" t="s">
        <v>7359</v>
      </c>
      <c r="D1830" s="8" t="s">
        <v>5405</v>
      </c>
    </row>
    <row r="1831" spans="1:4" ht="15.5" x14ac:dyDescent="0.35">
      <c r="A1831" s="20" t="s">
        <v>540</v>
      </c>
      <c r="B1831" s="20" t="s">
        <v>5059</v>
      </c>
      <c r="C1831" s="8" t="s">
        <v>7360</v>
      </c>
      <c r="D1831" s="8" t="s">
        <v>5254</v>
      </c>
    </row>
    <row r="1832" spans="1:4" ht="15.5" x14ac:dyDescent="0.35">
      <c r="A1832" s="20" t="s">
        <v>539</v>
      </c>
      <c r="B1832" s="20" t="s">
        <v>6067</v>
      </c>
      <c r="C1832" s="8" t="s">
        <v>7359</v>
      </c>
      <c r="D1832" s="8" t="s">
        <v>5091</v>
      </c>
    </row>
    <row r="1833" spans="1:4" ht="15.5" x14ac:dyDescent="0.35">
      <c r="A1833" s="20" t="s">
        <v>538</v>
      </c>
      <c r="B1833" s="20" t="s">
        <v>5343</v>
      </c>
      <c r="C1833" s="8" t="s">
        <v>7359</v>
      </c>
      <c r="D1833" s="8" t="s">
        <v>6445</v>
      </c>
    </row>
    <row r="1834" spans="1:4" ht="15.5" x14ac:dyDescent="0.35">
      <c r="A1834" s="20" t="s">
        <v>537</v>
      </c>
      <c r="B1834" s="20" t="s">
        <v>6853</v>
      </c>
      <c r="C1834" s="8" t="s">
        <v>7360</v>
      </c>
      <c r="D1834" s="8" t="s">
        <v>6854</v>
      </c>
    </row>
    <row r="1835" spans="1:4" ht="15.5" x14ac:dyDescent="0.35">
      <c r="A1835" s="20" t="s">
        <v>536</v>
      </c>
      <c r="B1835" s="20" t="s">
        <v>6855</v>
      </c>
      <c r="C1835" s="8" t="s">
        <v>7359</v>
      </c>
      <c r="D1835" s="8" t="s">
        <v>8089</v>
      </c>
    </row>
    <row r="1836" spans="1:4" ht="15.5" x14ac:dyDescent="0.35">
      <c r="A1836" s="20" t="s">
        <v>534</v>
      </c>
      <c r="B1836" s="20" t="s">
        <v>6856</v>
      </c>
      <c r="C1836" s="8" t="s">
        <v>8284</v>
      </c>
      <c r="D1836" s="8" t="s">
        <v>7875</v>
      </c>
    </row>
    <row r="1837" spans="1:4" ht="15.5" x14ac:dyDescent="0.35">
      <c r="A1837" s="20" t="s">
        <v>533</v>
      </c>
      <c r="B1837" s="20" t="s">
        <v>6857</v>
      </c>
      <c r="C1837" s="8" t="s">
        <v>7360</v>
      </c>
      <c r="D1837" s="8" t="s">
        <v>4941</v>
      </c>
    </row>
    <row r="1838" spans="1:4" ht="15.5" x14ac:dyDescent="0.35">
      <c r="A1838" s="20" t="s">
        <v>532</v>
      </c>
      <c r="B1838" s="20" t="s">
        <v>6858</v>
      </c>
      <c r="C1838" s="8" t="s">
        <v>7360</v>
      </c>
      <c r="D1838" s="8" t="s">
        <v>6859</v>
      </c>
    </row>
    <row r="1839" spans="1:4" ht="15.5" x14ac:dyDescent="0.35">
      <c r="A1839" s="20" t="s">
        <v>531</v>
      </c>
      <c r="B1839" s="20" t="s">
        <v>6860</v>
      </c>
      <c r="C1839" s="8" t="s">
        <v>7360</v>
      </c>
      <c r="D1839" s="8" t="s">
        <v>6861</v>
      </c>
    </row>
    <row r="1840" spans="1:4" ht="15.5" x14ac:dyDescent="0.35">
      <c r="A1840" s="20" t="s">
        <v>530</v>
      </c>
      <c r="B1840" s="20" t="s">
        <v>6222</v>
      </c>
      <c r="C1840" s="8" t="s">
        <v>7360</v>
      </c>
      <c r="D1840" s="8" t="s">
        <v>8090</v>
      </c>
    </row>
    <row r="1841" spans="1:4" ht="15.5" x14ac:dyDescent="0.35">
      <c r="A1841" s="20" t="s">
        <v>529</v>
      </c>
      <c r="B1841" s="20" t="s">
        <v>6275</v>
      </c>
      <c r="C1841" s="8" t="s">
        <v>7360</v>
      </c>
      <c r="D1841" s="8" t="s">
        <v>8091</v>
      </c>
    </row>
    <row r="1842" spans="1:4" ht="15.5" x14ac:dyDescent="0.35">
      <c r="A1842" s="20" t="s">
        <v>528</v>
      </c>
      <c r="B1842" s="20" t="s">
        <v>6862</v>
      </c>
      <c r="C1842" s="8" t="s">
        <v>7359</v>
      </c>
      <c r="D1842" s="8" t="s">
        <v>4863</v>
      </c>
    </row>
    <row r="1843" spans="1:4" ht="15.5" x14ac:dyDescent="0.35">
      <c r="A1843" s="20" t="s">
        <v>527</v>
      </c>
      <c r="B1843" s="20" t="s">
        <v>6863</v>
      </c>
      <c r="C1843" s="8" t="s">
        <v>7359</v>
      </c>
      <c r="D1843" s="8" t="s">
        <v>8092</v>
      </c>
    </row>
    <row r="1844" spans="1:4" ht="15.5" x14ac:dyDescent="0.35">
      <c r="A1844" s="20" t="s">
        <v>526</v>
      </c>
      <c r="B1844" s="20" t="s">
        <v>4866</v>
      </c>
      <c r="C1844" s="8" t="s">
        <v>7360</v>
      </c>
      <c r="D1844" s="8" t="s">
        <v>6864</v>
      </c>
    </row>
    <row r="1845" spans="1:4" ht="15.5" x14ac:dyDescent="0.35">
      <c r="A1845" s="20" t="s">
        <v>525</v>
      </c>
      <c r="B1845" s="20" t="s">
        <v>6865</v>
      </c>
      <c r="C1845" s="8" t="s">
        <v>7360</v>
      </c>
      <c r="D1845" s="8" t="s">
        <v>8093</v>
      </c>
    </row>
    <row r="1846" spans="1:4" ht="15.5" x14ac:dyDescent="0.35">
      <c r="A1846" s="20" t="s">
        <v>524</v>
      </c>
      <c r="B1846" s="20" t="s">
        <v>6866</v>
      </c>
      <c r="C1846" s="8" t="s">
        <v>7360</v>
      </c>
      <c r="D1846" s="8" t="s">
        <v>4795</v>
      </c>
    </row>
    <row r="1847" spans="1:4" ht="15.5" x14ac:dyDescent="0.35">
      <c r="A1847" s="20" t="s">
        <v>523</v>
      </c>
      <c r="B1847" s="20" t="s">
        <v>6867</v>
      </c>
      <c r="C1847" s="8" t="s">
        <v>7360</v>
      </c>
      <c r="D1847" s="8" t="s">
        <v>8094</v>
      </c>
    </row>
    <row r="1848" spans="1:4" ht="15.5" x14ac:dyDescent="0.35">
      <c r="A1848" s="20" t="s">
        <v>522</v>
      </c>
      <c r="B1848" s="20" t="s">
        <v>6868</v>
      </c>
      <c r="C1848" s="8" t="s">
        <v>7360</v>
      </c>
      <c r="D1848" s="8" t="s">
        <v>8095</v>
      </c>
    </row>
    <row r="1849" spans="1:4" ht="15.5" x14ac:dyDescent="0.35">
      <c r="A1849" s="20" t="s">
        <v>521</v>
      </c>
      <c r="B1849" s="20" t="s">
        <v>6869</v>
      </c>
      <c r="C1849" s="8" t="s">
        <v>7360</v>
      </c>
      <c r="D1849" s="8" t="s">
        <v>6870</v>
      </c>
    </row>
    <row r="1850" spans="1:4" ht="15.5" x14ac:dyDescent="0.35">
      <c r="A1850" s="20" t="s">
        <v>520</v>
      </c>
      <c r="B1850" s="20" t="s">
        <v>6871</v>
      </c>
      <c r="C1850" s="8" t="s">
        <v>7360</v>
      </c>
      <c r="D1850" s="8" t="s">
        <v>8096</v>
      </c>
    </row>
    <row r="1851" spans="1:4" ht="15.5" x14ac:dyDescent="0.35">
      <c r="A1851" s="20" t="s">
        <v>519</v>
      </c>
      <c r="B1851" s="20" t="s">
        <v>6872</v>
      </c>
      <c r="C1851" s="8" t="s">
        <v>7360</v>
      </c>
      <c r="D1851" s="8" t="s">
        <v>5218</v>
      </c>
    </row>
    <row r="1852" spans="1:4" ht="15.5" x14ac:dyDescent="0.35">
      <c r="A1852" s="20" t="s">
        <v>518</v>
      </c>
      <c r="B1852" s="20" t="s">
        <v>6873</v>
      </c>
      <c r="C1852" s="8" t="s">
        <v>7360</v>
      </c>
      <c r="D1852" s="8" t="s">
        <v>4813</v>
      </c>
    </row>
    <row r="1853" spans="1:4" ht="15.5" x14ac:dyDescent="0.35">
      <c r="A1853" s="20" t="s">
        <v>517</v>
      </c>
      <c r="B1853" s="20" t="s">
        <v>6874</v>
      </c>
      <c r="C1853" s="8" t="s">
        <v>7360</v>
      </c>
      <c r="D1853" s="8" t="s">
        <v>6875</v>
      </c>
    </row>
    <row r="1854" spans="1:4" ht="15.5" x14ac:dyDescent="0.35">
      <c r="A1854" s="20" t="s">
        <v>515</v>
      </c>
      <c r="B1854" s="20" t="s">
        <v>6876</v>
      </c>
      <c r="C1854" s="8" t="s">
        <v>7360</v>
      </c>
      <c r="D1854" s="8" t="s">
        <v>4813</v>
      </c>
    </row>
    <row r="1855" spans="1:4" ht="15.5" x14ac:dyDescent="0.35">
      <c r="A1855" s="20" t="s">
        <v>514</v>
      </c>
      <c r="B1855" s="20" t="s">
        <v>6678</v>
      </c>
      <c r="C1855" s="8" t="s">
        <v>7359</v>
      </c>
      <c r="D1855" s="8" t="s">
        <v>6877</v>
      </c>
    </row>
    <row r="1856" spans="1:4" ht="15.5" x14ac:dyDescent="0.35">
      <c r="A1856" s="20" t="s">
        <v>513</v>
      </c>
      <c r="B1856" s="20" t="s">
        <v>5695</v>
      </c>
      <c r="C1856" s="8" t="s">
        <v>7360</v>
      </c>
      <c r="D1856" s="8" t="s">
        <v>7866</v>
      </c>
    </row>
    <row r="1857" spans="1:4" ht="15.5" x14ac:dyDescent="0.35">
      <c r="A1857" s="20" t="s">
        <v>512</v>
      </c>
      <c r="B1857" s="20" t="s">
        <v>6878</v>
      </c>
      <c r="C1857" s="8" t="s">
        <v>7360</v>
      </c>
      <c r="D1857" s="8" t="s">
        <v>5073</v>
      </c>
    </row>
    <row r="1858" spans="1:4" ht="15.5" x14ac:dyDescent="0.35">
      <c r="A1858" s="20" t="s">
        <v>511</v>
      </c>
      <c r="B1858" s="20" t="s">
        <v>6879</v>
      </c>
      <c r="C1858" s="8" t="s">
        <v>7359</v>
      </c>
      <c r="D1858" s="8" t="s">
        <v>8097</v>
      </c>
    </row>
    <row r="1859" spans="1:4" ht="15.5" x14ac:dyDescent="0.35">
      <c r="A1859" s="20" t="s">
        <v>510</v>
      </c>
      <c r="B1859" s="20" t="s">
        <v>6880</v>
      </c>
      <c r="C1859" s="8" t="s">
        <v>7360</v>
      </c>
      <c r="D1859" s="8" t="s">
        <v>6881</v>
      </c>
    </row>
    <row r="1860" spans="1:4" ht="15.5" x14ac:dyDescent="0.35">
      <c r="A1860" s="20" t="s">
        <v>509</v>
      </c>
      <c r="B1860" s="20" t="s">
        <v>6129</v>
      </c>
      <c r="C1860" s="8" t="s">
        <v>7359</v>
      </c>
      <c r="D1860" s="8" t="s">
        <v>6369</v>
      </c>
    </row>
    <row r="1861" spans="1:4" ht="15.5" x14ac:dyDescent="0.35">
      <c r="A1861" s="20" t="s">
        <v>508</v>
      </c>
      <c r="B1861" s="20" t="s">
        <v>4830</v>
      </c>
      <c r="C1861" s="8" t="s">
        <v>7359</v>
      </c>
      <c r="D1861" s="8" t="s">
        <v>8098</v>
      </c>
    </row>
    <row r="1862" spans="1:4" ht="15.5" x14ac:dyDescent="0.35">
      <c r="A1862" s="20" t="s">
        <v>507</v>
      </c>
      <c r="B1862" s="20" t="s">
        <v>6882</v>
      </c>
      <c r="C1862" s="8" t="s">
        <v>7359</v>
      </c>
      <c r="D1862" s="8" t="s">
        <v>8099</v>
      </c>
    </row>
    <row r="1863" spans="1:4" ht="15.5" x14ac:dyDescent="0.35">
      <c r="A1863" s="20" t="s">
        <v>506</v>
      </c>
      <c r="B1863" s="20" t="s">
        <v>5348</v>
      </c>
      <c r="C1863" s="8" t="s">
        <v>7359</v>
      </c>
      <c r="D1863" s="8" t="s">
        <v>4857</v>
      </c>
    </row>
    <row r="1864" spans="1:4" ht="15.5" x14ac:dyDescent="0.35">
      <c r="A1864" s="20" t="s">
        <v>505</v>
      </c>
      <c r="B1864" s="20" t="s">
        <v>6883</v>
      </c>
      <c r="C1864" s="8" t="s">
        <v>7359</v>
      </c>
      <c r="D1864" s="8" t="s">
        <v>6884</v>
      </c>
    </row>
    <row r="1865" spans="1:4" ht="15.5" x14ac:dyDescent="0.35">
      <c r="A1865" s="20" t="s">
        <v>504</v>
      </c>
      <c r="B1865" s="20" t="s">
        <v>6885</v>
      </c>
      <c r="C1865" s="8" t="s">
        <v>7359</v>
      </c>
      <c r="D1865" s="8" t="s">
        <v>4845</v>
      </c>
    </row>
    <row r="1866" spans="1:4" ht="15.5" x14ac:dyDescent="0.35">
      <c r="A1866" s="20" t="s">
        <v>503</v>
      </c>
      <c r="B1866" s="20" t="s">
        <v>4751</v>
      </c>
      <c r="C1866" s="8" t="s">
        <v>7359</v>
      </c>
      <c r="D1866" s="8" t="s">
        <v>8100</v>
      </c>
    </row>
    <row r="1867" spans="1:4" ht="15.5" x14ac:dyDescent="0.35">
      <c r="A1867" s="20" t="s">
        <v>502</v>
      </c>
      <c r="B1867" s="20" t="s">
        <v>6886</v>
      </c>
      <c r="C1867" s="8" t="s">
        <v>7360</v>
      </c>
      <c r="D1867" s="8" t="s">
        <v>8101</v>
      </c>
    </row>
    <row r="1868" spans="1:4" ht="15.5" x14ac:dyDescent="0.35">
      <c r="A1868" s="20" t="s">
        <v>501</v>
      </c>
      <c r="B1868" s="20" t="s">
        <v>5842</v>
      </c>
      <c r="C1868" s="8" t="s">
        <v>7359</v>
      </c>
      <c r="D1868" s="8" t="s">
        <v>5268</v>
      </c>
    </row>
    <row r="1869" spans="1:4" ht="15.5" x14ac:dyDescent="0.35">
      <c r="A1869" s="20" t="s">
        <v>500</v>
      </c>
      <c r="B1869" s="20" t="s">
        <v>5724</v>
      </c>
      <c r="C1869" s="8" t="s">
        <v>7360</v>
      </c>
      <c r="D1869" s="8" t="s">
        <v>8102</v>
      </c>
    </row>
    <row r="1870" spans="1:4" ht="15.5" x14ac:dyDescent="0.35">
      <c r="A1870" s="20" t="s">
        <v>499</v>
      </c>
      <c r="B1870" s="20" t="s">
        <v>6887</v>
      </c>
      <c r="C1870" s="8" t="s">
        <v>7360</v>
      </c>
      <c r="D1870" s="8" t="s">
        <v>5317</v>
      </c>
    </row>
    <row r="1871" spans="1:4" ht="15.5" x14ac:dyDescent="0.35">
      <c r="A1871" s="20" t="s">
        <v>498</v>
      </c>
      <c r="B1871" s="20" t="s">
        <v>5088</v>
      </c>
      <c r="C1871" s="8" t="s">
        <v>7360</v>
      </c>
      <c r="D1871" s="8" t="s">
        <v>4964</v>
      </c>
    </row>
    <row r="1872" spans="1:4" ht="15.5" x14ac:dyDescent="0.35">
      <c r="A1872" s="20" t="s">
        <v>497</v>
      </c>
      <c r="B1872" s="20" t="s">
        <v>6888</v>
      </c>
      <c r="C1872" s="8" t="s">
        <v>7360</v>
      </c>
      <c r="D1872" s="8" t="s">
        <v>8103</v>
      </c>
    </row>
    <row r="1873" spans="1:4" ht="15.5" x14ac:dyDescent="0.35">
      <c r="A1873" s="20" t="s">
        <v>496</v>
      </c>
      <c r="B1873" s="20" t="s">
        <v>6889</v>
      </c>
      <c r="C1873" s="8" t="s">
        <v>7360</v>
      </c>
      <c r="D1873" s="8" t="s">
        <v>8104</v>
      </c>
    </row>
    <row r="1874" spans="1:4" ht="15.5" x14ac:dyDescent="0.35">
      <c r="A1874" s="20" t="s">
        <v>495</v>
      </c>
      <c r="B1874" s="20" t="s">
        <v>5927</v>
      </c>
      <c r="C1874" s="8" t="s">
        <v>7360</v>
      </c>
      <c r="D1874" s="8" t="s">
        <v>8105</v>
      </c>
    </row>
    <row r="1875" spans="1:4" ht="15.5" x14ac:dyDescent="0.35">
      <c r="A1875" s="20" t="s">
        <v>494</v>
      </c>
      <c r="B1875" s="20" t="s">
        <v>6890</v>
      </c>
      <c r="C1875" s="8" t="s">
        <v>7360</v>
      </c>
      <c r="D1875" s="8" t="s">
        <v>8106</v>
      </c>
    </row>
    <row r="1876" spans="1:4" ht="15.5" x14ac:dyDescent="0.35">
      <c r="A1876" s="20" t="s">
        <v>493</v>
      </c>
      <c r="B1876" s="20" t="s">
        <v>6891</v>
      </c>
      <c r="C1876" s="8" t="s">
        <v>7360</v>
      </c>
      <c r="D1876" s="8" t="s">
        <v>6892</v>
      </c>
    </row>
    <row r="1877" spans="1:4" ht="15.5" x14ac:dyDescent="0.35">
      <c r="A1877" s="20" t="s">
        <v>492</v>
      </c>
      <c r="B1877" s="20" t="s">
        <v>6164</v>
      </c>
      <c r="C1877" s="8" t="s">
        <v>7359</v>
      </c>
      <c r="D1877" s="8" t="s">
        <v>4912</v>
      </c>
    </row>
    <row r="1878" spans="1:4" ht="15.5" x14ac:dyDescent="0.35">
      <c r="A1878" s="20" t="s">
        <v>491</v>
      </c>
      <c r="B1878" s="20" t="s">
        <v>6893</v>
      </c>
      <c r="C1878" s="8" t="s">
        <v>7359</v>
      </c>
      <c r="D1878" s="8" t="s">
        <v>7643</v>
      </c>
    </row>
    <row r="1879" spans="1:4" ht="15.5" x14ac:dyDescent="0.35">
      <c r="A1879" s="20" t="s">
        <v>490</v>
      </c>
      <c r="B1879" s="20" t="s">
        <v>5704</v>
      </c>
      <c r="C1879" s="8" t="s">
        <v>8284</v>
      </c>
      <c r="D1879" s="8" t="s">
        <v>8375</v>
      </c>
    </row>
    <row r="1880" spans="1:4" ht="15.5" x14ac:dyDescent="0.35">
      <c r="A1880" s="20" t="s">
        <v>489</v>
      </c>
      <c r="B1880" s="20" t="s">
        <v>6894</v>
      </c>
      <c r="C1880" s="8" t="s">
        <v>7359</v>
      </c>
      <c r="D1880" s="8" t="s">
        <v>6525</v>
      </c>
    </row>
    <row r="1881" spans="1:4" ht="15.5" x14ac:dyDescent="0.35">
      <c r="A1881" s="20" t="s">
        <v>488</v>
      </c>
      <c r="B1881" s="20" t="s">
        <v>6895</v>
      </c>
      <c r="C1881" s="8" t="s">
        <v>7359</v>
      </c>
      <c r="D1881" s="8" t="s">
        <v>6896</v>
      </c>
    </row>
    <row r="1882" spans="1:4" ht="15.5" x14ac:dyDescent="0.35">
      <c r="A1882" s="20" t="s">
        <v>487</v>
      </c>
      <c r="B1882" s="20" t="s">
        <v>5554</v>
      </c>
      <c r="C1882" s="8" t="s">
        <v>7360</v>
      </c>
      <c r="D1882" s="8" t="s">
        <v>6322</v>
      </c>
    </row>
    <row r="1883" spans="1:4" ht="15.5" x14ac:dyDescent="0.35">
      <c r="A1883" s="20" t="s">
        <v>486</v>
      </c>
      <c r="B1883" s="20" t="s">
        <v>6897</v>
      </c>
      <c r="C1883" s="8" t="s">
        <v>7359</v>
      </c>
      <c r="D1883" s="8" t="s">
        <v>4912</v>
      </c>
    </row>
    <row r="1884" spans="1:4" ht="15.5" x14ac:dyDescent="0.35">
      <c r="A1884" s="20" t="s">
        <v>485</v>
      </c>
      <c r="B1884" s="20" t="s">
        <v>6898</v>
      </c>
      <c r="C1884" s="8" t="s">
        <v>7359</v>
      </c>
      <c r="D1884" s="8" t="s">
        <v>6793</v>
      </c>
    </row>
    <row r="1885" spans="1:4" ht="15.5" x14ac:dyDescent="0.35">
      <c r="A1885" s="20" t="s">
        <v>484</v>
      </c>
      <c r="B1885" s="20" t="s">
        <v>6899</v>
      </c>
      <c r="C1885" s="8" t="s">
        <v>7359</v>
      </c>
      <c r="D1885" s="8" t="s">
        <v>8107</v>
      </c>
    </row>
    <row r="1886" spans="1:4" ht="15.5" x14ac:dyDescent="0.35">
      <c r="A1886" s="20" t="s">
        <v>483</v>
      </c>
      <c r="B1886" s="20" t="s">
        <v>6900</v>
      </c>
      <c r="C1886" s="8" t="s">
        <v>7359</v>
      </c>
      <c r="D1886" s="8" t="s">
        <v>8108</v>
      </c>
    </row>
    <row r="1887" spans="1:4" ht="15.5" x14ac:dyDescent="0.35">
      <c r="A1887" s="20" t="s">
        <v>482</v>
      </c>
      <c r="B1887" s="20" t="s">
        <v>6901</v>
      </c>
      <c r="C1887" s="8" t="s">
        <v>7359</v>
      </c>
      <c r="D1887" s="8" t="s">
        <v>6902</v>
      </c>
    </row>
    <row r="1888" spans="1:4" ht="15.5" x14ac:dyDescent="0.35">
      <c r="A1888" s="20" t="s">
        <v>481</v>
      </c>
      <c r="B1888" s="20" t="s">
        <v>7347</v>
      </c>
      <c r="C1888" s="8" t="s">
        <v>7360</v>
      </c>
      <c r="D1888" s="8" t="s">
        <v>8109</v>
      </c>
    </row>
    <row r="1889" spans="1:4" ht="15.5" x14ac:dyDescent="0.35">
      <c r="A1889" s="20" t="s">
        <v>480</v>
      </c>
      <c r="B1889" s="20" t="s">
        <v>6903</v>
      </c>
      <c r="C1889" s="8" t="s">
        <v>7360</v>
      </c>
      <c r="D1889" s="8" t="s">
        <v>5136</v>
      </c>
    </row>
    <row r="1890" spans="1:4" ht="15.5" x14ac:dyDescent="0.35">
      <c r="A1890" s="20" t="s">
        <v>479</v>
      </c>
      <c r="B1890" s="20" t="s">
        <v>5574</v>
      </c>
      <c r="C1890" s="8" t="s">
        <v>7360</v>
      </c>
      <c r="D1890" s="8" t="s">
        <v>6904</v>
      </c>
    </row>
    <row r="1891" spans="1:4" ht="15.5" x14ac:dyDescent="0.35">
      <c r="A1891" s="20" t="s">
        <v>478</v>
      </c>
      <c r="B1891" s="20" t="s">
        <v>6905</v>
      </c>
      <c r="C1891" s="8" t="s">
        <v>7359</v>
      </c>
      <c r="D1891" s="8" t="s">
        <v>4782</v>
      </c>
    </row>
    <row r="1892" spans="1:4" ht="15.5" x14ac:dyDescent="0.35">
      <c r="A1892" s="20" t="s">
        <v>477</v>
      </c>
      <c r="B1892" s="20" t="s">
        <v>6906</v>
      </c>
      <c r="C1892" s="8" t="s">
        <v>7360</v>
      </c>
      <c r="D1892" s="8" t="s">
        <v>4785</v>
      </c>
    </row>
    <row r="1893" spans="1:4" ht="15.5" x14ac:dyDescent="0.35">
      <c r="A1893" s="20" t="s">
        <v>476</v>
      </c>
      <c r="B1893" s="20" t="s">
        <v>6907</v>
      </c>
      <c r="C1893" s="8" t="s">
        <v>7360</v>
      </c>
      <c r="D1893" s="8" t="s">
        <v>6908</v>
      </c>
    </row>
    <row r="1894" spans="1:4" ht="15.5" x14ac:dyDescent="0.35">
      <c r="A1894" s="20" t="s">
        <v>475</v>
      </c>
      <c r="B1894" s="20" t="s">
        <v>6909</v>
      </c>
      <c r="C1894" s="8" t="s">
        <v>7359</v>
      </c>
      <c r="D1894" s="8" t="s">
        <v>8110</v>
      </c>
    </row>
    <row r="1895" spans="1:4" ht="15.5" x14ac:dyDescent="0.35">
      <c r="A1895" s="20" t="s">
        <v>474</v>
      </c>
      <c r="B1895" s="20" t="s">
        <v>6910</v>
      </c>
      <c r="C1895" s="8" t="s">
        <v>7360</v>
      </c>
      <c r="D1895" s="8" t="s">
        <v>4949</v>
      </c>
    </row>
    <row r="1896" spans="1:4" ht="15.5" x14ac:dyDescent="0.35">
      <c r="A1896" s="20" t="s">
        <v>473</v>
      </c>
      <c r="B1896" s="20" t="s">
        <v>6911</v>
      </c>
      <c r="C1896" s="8" t="s">
        <v>7359</v>
      </c>
      <c r="D1896" s="8" t="s">
        <v>8111</v>
      </c>
    </row>
    <row r="1897" spans="1:4" ht="15.5" x14ac:dyDescent="0.35">
      <c r="A1897" s="20" t="s">
        <v>472</v>
      </c>
      <c r="B1897" s="20" t="s">
        <v>5137</v>
      </c>
      <c r="C1897" s="8" t="s">
        <v>7360</v>
      </c>
      <c r="D1897" s="8" t="s">
        <v>8112</v>
      </c>
    </row>
    <row r="1898" spans="1:4" ht="15.5" x14ac:dyDescent="0.35">
      <c r="A1898" s="20" t="s">
        <v>471</v>
      </c>
      <c r="B1898" s="20" t="s">
        <v>6912</v>
      </c>
      <c r="C1898" s="8" t="s">
        <v>7360</v>
      </c>
      <c r="D1898" s="8" t="s">
        <v>4753</v>
      </c>
    </row>
    <row r="1899" spans="1:4" ht="15.5" x14ac:dyDescent="0.35">
      <c r="A1899" s="20" t="s">
        <v>470</v>
      </c>
      <c r="B1899" s="20" t="s">
        <v>4871</v>
      </c>
      <c r="C1899" s="8" t="s">
        <v>7360</v>
      </c>
      <c r="D1899" s="8" t="s">
        <v>8113</v>
      </c>
    </row>
    <row r="1900" spans="1:4" ht="15.5" x14ac:dyDescent="0.35">
      <c r="A1900" s="20" t="s">
        <v>469</v>
      </c>
      <c r="B1900" s="20" t="s">
        <v>4917</v>
      </c>
      <c r="C1900" s="8" t="s">
        <v>7360</v>
      </c>
      <c r="D1900" s="8" t="s">
        <v>5073</v>
      </c>
    </row>
    <row r="1901" spans="1:4" ht="15.5" x14ac:dyDescent="0.35">
      <c r="A1901" s="20" t="s">
        <v>468</v>
      </c>
      <c r="B1901" s="20" t="s">
        <v>6913</v>
      </c>
      <c r="C1901" s="8" t="s">
        <v>7359</v>
      </c>
      <c r="D1901" s="8" t="s">
        <v>4914</v>
      </c>
    </row>
    <row r="1902" spans="1:4" ht="15.5" x14ac:dyDescent="0.35">
      <c r="A1902" s="20" t="s">
        <v>467</v>
      </c>
      <c r="B1902" s="20" t="s">
        <v>6806</v>
      </c>
      <c r="C1902" s="8" t="s">
        <v>7359</v>
      </c>
      <c r="D1902" s="8" t="s">
        <v>6914</v>
      </c>
    </row>
    <row r="1903" spans="1:4" ht="15.5" x14ac:dyDescent="0.35">
      <c r="A1903" s="20" t="s">
        <v>466</v>
      </c>
      <c r="B1903" s="20" t="s">
        <v>6915</v>
      </c>
      <c r="C1903" s="8" t="s">
        <v>7359</v>
      </c>
      <c r="D1903" s="8" t="s">
        <v>4970</v>
      </c>
    </row>
    <row r="1904" spans="1:4" ht="15.5" x14ac:dyDescent="0.35">
      <c r="A1904" s="20" t="s">
        <v>465</v>
      </c>
      <c r="B1904" s="20" t="s">
        <v>6916</v>
      </c>
      <c r="C1904" s="8" t="s">
        <v>7359</v>
      </c>
      <c r="D1904" s="8" t="s">
        <v>4959</v>
      </c>
    </row>
    <row r="1905" spans="1:4" ht="15.5" x14ac:dyDescent="0.35">
      <c r="A1905" s="20" t="s">
        <v>464</v>
      </c>
      <c r="B1905" s="20" t="s">
        <v>6917</v>
      </c>
      <c r="C1905" s="8" t="s">
        <v>7359</v>
      </c>
      <c r="D1905" s="8" t="s">
        <v>8114</v>
      </c>
    </row>
    <row r="1906" spans="1:4" ht="15.5" x14ac:dyDescent="0.35">
      <c r="A1906" s="20" t="s">
        <v>463</v>
      </c>
      <c r="B1906" s="20" t="s">
        <v>6918</v>
      </c>
      <c r="C1906" s="8" t="s">
        <v>7359</v>
      </c>
      <c r="D1906" s="8" t="s">
        <v>8115</v>
      </c>
    </row>
    <row r="1907" spans="1:4" ht="15.5" x14ac:dyDescent="0.35">
      <c r="A1907" s="20" t="s">
        <v>462</v>
      </c>
      <c r="B1907" s="20" t="s">
        <v>6919</v>
      </c>
      <c r="C1907" s="8" t="s">
        <v>7360</v>
      </c>
      <c r="D1907" s="8" t="s">
        <v>8116</v>
      </c>
    </row>
    <row r="1908" spans="1:4" ht="15.5" x14ac:dyDescent="0.35">
      <c r="A1908" s="20" t="s">
        <v>461</v>
      </c>
      <c r="B1908" s="20" t="s">
        <v>5206</v>
      </c>
      <c r="C1908" s="8" t="s">
        <v>7359</v>
      </c>
      <c r="D1908" s="8" t="s">
        <v>8117</v>
      </c>
    </row>
    <row r="1909" spans="1:4" ht="15.5" x14ac:dyDescent="0.35">
      <c r="A1909" s="20" t="s">
        <v>460</v>
      </c>
      <c r="B1909" s="20" t="s">
        <v>6920</v>
      </c>
      <c r="C1909" s="8" t="s">
        <v>7359</v>
      </c>
      <c r="D1909" s="8" t="s">
        <v>6921</v>
      </c>
    </row>
    <row r="1910" spans="1:4" ht="15.5" x14ac:dyDescent="0.35">
      <c r="A1910" s="20" t="s">
        <v>459</v>
      </c>
      <c r="B1910" s="20" t="s">
        <v>6922</v>
      </c>
      <c r="C1910" s="8" t="s">
        <v>7360</v>
      </c>
      <c r="D1910" s="8" t="s">
        <v>5203</v>
      </c>
    </row>
    <row r="1911" spans="1:4" ht="15.5" x14ac:dyDescent="0.35">
      <c r="A1911" s="20" t="s">
        <v>458</v>
      </c>
      <c r="B1911" s="20" t="s">
        <v>4751</v>
      </c>
      <c r="C1911" s="8" t="s">
        <v>7360</v>
      </c>
      <c r="D1911" s="8" t="s">
        <v>6923</v>
      </c>
    </row>
    <row r="1912" spans="1:4" ht="15.5" x14ac:dyDescent="0.35">
      <c r="A1912" s="20" t="s">
        <v>457</v>
      </c>
      <c r="B1912" s="20" t="s">
        <v>6924</v>
      </c>
      <c r="C1912" s="8" t="s">
        <v>7359</v>
      </c>
      <c r="D1912" s="8" t="s">
        <v>6925</v>
      </c>
    </row>
    <row r="1913" spans="1:4" ht="15.5" x14ac:dyDescent="0.35">
      <c r="A1913" s="20" t="s">
        <v>456</v>
      </c>
      <c r="B1913" s="20" t="s">
        <v>5332</v>
      </c>
      <c r="C1913" s="8" t="s">
        <v>7360</v>
      </c>
      <c r="D1913" s="8" t="s">
        <v>8118</v>
      </c>
    </row>
    <row r="1914" spans="1:4" ht="15.5" x14ac:dyDescent="0.35">
      <c r="A1914" s="20" t="s">
        <v>455</v>
      </c>
      <c r="B1914" s="20" t="s">
        <v>6926</v>
      </c>
      <c r="C1914" s="8" t="s">
        <v>7360</v>
      </c>
      <c r="D1914" s="8" t="s">
        <v>6060</v>
      </c>
    </row>
    <row r="1915" spans="1:4" ht="15.5" x14ac:dyDescent="0.35">
      <c r="A1915" s="20" t="s">
        <v>454</v>
      </c>
      <c r="B1915" s="20" t="s">
        <v>5581</v>
      </c>
      <c r="C1915" s="8" t="s">
        <v>7360</v>
      </c>
      <c r="D1915" s="8" t="s">
        <v>8119</v>
      </c>
    </row>
    <row r="1916" spans="1:4" ht="15.5" x14ac:dyDescent="0.35">
      <c r="A1916" s="20" t="s">
        <v>453</v>
      </c>
      <c r="B1916" s="20" t="s">
        <v>6927</v>
      </c>
      <c r="C1916" s="8" t="s">
        <v>7359</v>
      </c>
      <c r="D1916" s="8" t="s">
        <v>8120</v>
      </c>
    </row>
    <row r="1917" spans="1:4" ht="15.5" x14ac:dyDescent="0.35">
      <c r="A1917" s="20" t="s">
        <v>452</v>
      </c>
      <c r="B1917" s="20" t="s">
        <v>6928</v>
      </c>
      <c r="C1917" s="8" t="s">
        <v>7360</v>
      </c>
      <c r="D1917" s="8" t="s">
        <v>8121</v>
      </c>
    </row>
    <row r="1918" spans="1:4" ht="15.5" x14ac:dyDescent="0.35">
      <c r="A1918" s="20" t="s">
        <v>451</v>
      </c>
      <c r="B1918" s="20" t="s">
        <v>6929</v>
      </c>
      <c r="C1918" s="8" t="s">
        <v>7360</v>
      </c>
      <c r="D1918" s="8" t="s">
        <v>4993</v>
      </c>
    </row>
    <row r="1919" spans="1:4" ht="15.5" x14ac:dyDescent="0.35">
      <c r="A1919" s="20" t="s">
        <v>450</v>
      </c>
      <c r="B1919" s="20" t="s">
        <v>6930</v>
      </c>
      <c r="C1919" s="8" t="s">
        <v>7360</v>
      </c>
      <c r="D1919" s="8" t="s">
        <v>6392</v>
      </c>
    </row>
    <row r="1920" spans="1:4" ht="15.5" x14ac:dyDescent="0.35">
      <c r="A1920" s="20" t="s">
        <v>449</v>
      </c>
      <c r="B1920" s="20" t="s">
        <v>6931</v>
      </c>
      <c r="C1920" s="8" t="s">
        <v>7360</v>
      </c>
      <c r="D1920" s="8" t="s">
        <v>6932</v>
      </c>
    </row>
    <row r="1921" spans="1:4" ht="15.5" x14ac:dyDescent="0.35">
      <c r="A1921" s="20" t="s">
        <v>448</v>
      </c>
      <c r="B1921" s="20" t="s">
        <v>6933</v>
      </c>
      <c r="C1921" s="8" t="s">
        <v>7360</v>
      </c>
      <c r="D1921" s="8" t="s">
        <v>4943</v>
      </c>
    </row>
    <row r="1922" spans="1:4" ht="15.5" x14ac:dyDescent="0.35">
      <c r="A1922" s="20" t="s">
        <v>447</v>
      </c>
      <c r="B1922" s="20" t="s">
        <v>6934</v>
      </c>
      <c r="C1922" s="8" t="s">
        <v>8284</v>
      </c>
      <c r="D1922" s="8" t="s">
        <v>8376</v>
      </c>
    </row>
    <row r="1923" spans="1:4" ht="15.5" x14ac:dyDescent="0.35">
      <c r="A1923" s="20" t="s">
        <v>446</v>
      </c>
      <c r="B1923" s="20" t="s">
        <v>6935</v>
      </c>
      <c r="C1923" s="8" t="s">
        <v>7360</v>
      </c>
      <c r="D1923" s="8" t="s">
        <v>4993</v>
      </c>
    </row>
    <row r="1924" spans="1:4" ht="15.5" x14ac:dyDescent="0.35">
      <c r="A1924" s="20" t="s">
        <v>445</v>
      </c>
      <c r="B1924" s="20" t="s">
        <v>6936</v>
      </c>
      <c r="C1924" s="8" t="s">
        <v>7360</v>
      </c>
      <c r="D1924" s="8" t="s">
        <v>4941</v>
      </c>
    </row>
    <row r="1925" spans="1:4" ht="15.5" x14ac:dyDescent="0.35">
      <c r="A1925" s="20" t="s">
        <v>444</v>
      </c>
      <c r="B1925" s="20" t="s">
        <v>6937</v>
      </c>
      <c r="C1925" s="8" t="s">
        <v>7360</v>
      </c>
      <c r="D1925" s="8" t="s">
        <v>5024</v>
      </c>
    </row>
    <row r="1926" spans="1:4" ht="15.5" x14ac:dyDescent="0.35">
      <c r="A1926" s="20" t="s">
        <v>443</v>
      </c>
      <c r="B1926" s="20" t="s">
        <v>6938</v>
      </c>
      <c r="C1926" s="8" t="s">
        <v>7360</v>
      </c>
      <c r="D1926" s="8" t="s">
        <v>4982</v>
      </c>
    </row>
    <row r="1927" spans="1:4" ht="15.5" x14ac:dyDescent="0.35">
      <c r="A1927" s="20" t="s">
        <v>442</v>
      </c>
      <c r="B1927" s="20" t="s">
        <v>5887</v>
      </c>
      <c r="C1927" s="8" t="s">
        <v>7359</v>
      </c>
      <c r="D1927" s="8" t="s">
        <v>6939</v>
      </c>
    </row>
    <row r="1928" spans="1:4" ht="15.5" x14ac:dyDescent="0.35">
      <c r="A1928" s="20" t="s">
        <v>441</v>
      </c>
      <c r="B1928" s="20" t="s">
        <v>6940</v>
      </c>
      <c r="C1928" s="8" t="s">
        <v>7359</v>
      </c>
      <c r="D1928" s="8" t="s">
        <v>6941</v>
      </c>
    </row>
    <row r="1929" spans="1:4" ht="15.5" x14ac:dyDescent="0.35">
      <c r="A1929" s="20" t="s">
        <v>440</v>
      </c>
      <c r="B1929" s="20" t="s">
        <v>6942</v>
      </c>
      <c r="C1929" s="8" t="s">
        <v>7360</v>
      </c>
      <c r="D1929" s="8" t="s">
        <v>4865</v>
      </c>
    </row>
    <row r="1930" spans="1:4" ht="15.5" x14ac:dyDescent="0.35">
      <c r="A1930" s="20" t="s">
        <v>439</v>
      </c>
      <c r="B1930" s="20" t="s">
        <v>6134</v>
      </c>
      <c r="C1930" s="8" t="s">
        <v>7359</v>
      </c>
      <c r="D1930" s="8" t="s">
        <v>6943</v>
      </c>
    </row>
    <row r="1931" spans="1:4" ht="15.5" x14ac:dyDescent="0.35">
      <c r="A1931" s="20" t="s">
        <v>438</v>
      </c>
      <c r="B1931" s="20" t="s">
        <v>4813</v>
      </c>
      <c r="C1931" s="8" t="s">
        <v>7359</v>
      </c>
      <c r="D1931" s="8" t="s">
        <v>5821</v>
      </c>
    </row>
    <row r="1932" spans="1:4" ht="15.5" x14ac:dyDescent="0.35">
      <c r="A1932" s="20" t="s">
        <v>437</v>
      </c>
      <c r="B1932" s="20" t="s">
        <v>6944</v>
      </c>
      <c r="C1932" s="8" t="s">
        <v>7359</v>
      </c>
      <c r="D1932" s="8" t="s">
        <v>8122</v>
      </c>
    </row>
    <row r="1933" spans="1:4" ht="15.5" x14ac:dyDescent="0.35">
      <c r="A1933" s="20" t="s">
        <v>436</v>
      </c>
      <c r="B1933" s="20" t="s">
        <v>6945</v>
      </c>
      <c r="C1933" s="8" t="s">
        <v>7359</v>
      </c>
      <c r="D1933" s="8" t="s">
        <v>6946</v>
      </c>
    </row>
    <row r="1934" spans="1:4" ht="15.5" x14ac:dyDescent="0.35">
      <c r="A1934" s="20" t="s">
        <v>435</v>
      </c>
      <c r="B1934" s="20" t="s">
        <v>6947</v>
      </c>
      <c r="C1934" s="8" t="s">
        <v>7360</v>
      </c>
      <c r="D1934" s="8" t="s">
        <v>4893</v>
      </c>
    </row>
    <row r="1935" spans="1:4" ht="15.5" x14ac:dyDescent="0.35">
      <c r="A1935" s="20" t="s">
        <v>434</v>
      </c>
      <c r="B1935" s="20" t="s">
        <v>6948</v>
      </c>
      <c r="C1935" s="8" t="s">
        <v>7359</v>
      </c>
      <c r="D1935" s="8" t="s">
        <v>4914</v>
      </c>
    </row>
    <row r="1936" spans="1:4" ht="15.5" x14ac:dyDescent="0.35">
      <c r="A1936" s="20" t="s">
        <v>433</v>
      </c>
      <c r="B1936" s="20" t="s">
        <v>6237</v>
      </c>
      <c r="C1936" s="8" t="s">
        <v>7359</v>
      </c>
      <c r="D1936" s="8" t="s">
        <v>8123</v>
      </c>
    </row>
    <row r="1937" spans="1:4" ht="15.5" x14ac:dyDescent="0.35">
      <c r="A1937" s="20" t="s">
        <v>432</v>
      </c>
      <c r="B1937" s="20" t="s">
        <v>6949</v>
      </c>
      <c r="C1937" s="8" t="s">
        <v>7360</v>
      </c>
      <c r="D1937" s="8" t="s">
        <v>8124</v>
      </c>
    </row>
    <row r="1938" spans="1:4" ht="15.5" x14ac:dyDescent="0.35">
      <c r="A1938" s="20" t="s">
        <v>431</v>
      </c>
      <c r="B1938" s="20" t="s">
        <v>6950</v>
      </c>
      <c r="C1938" s="8" t="s">
        <v>8284</v>
      </c>
      <c r="D1938" s="8" t="s">
        <v>8377</v>
      </c>
    </row>
    <row r="1939" spans="1:4" ht="15.5" x14ac:dyDescent="0.35">
      <c r="A1939" s="20" t="s">
        <v>430</v>
      </c>
      <c r="B1939" s="20" t="s">
        <v>6739</v>
      </c>
      <c r="C1939" s="8" t="s">
        <v>7360</v>
      </c>
      <c r="D1939" s="8" t="s">
        <v>4771</v>
      </c>
    </row>
    <row r="1940" spans="1:4" ht="15.5" x14ac:dyDescent="0.35">
      <c r="A1940" s="20" t="s">
        <v>429</v>
      </c>
      <c r="B1940" s="20" t="s">
        <v>6951</v>
      </c>
      <c r="C1940" s="8" t="s">
        <v>7360</v>
      </c>
      <c r="D1940" s="8" t="s">
        <v>6952</v>
      </c>
    </row>
    <row r="1941" spans="1:4" ht="15.5" x14ac:dyDescent="0.35">
      <c r="A1941" s="20" t="s">
        <v>428</v>
      </c>
      <c r="B1941" s="20" t="s">
        <v>6953</v>
      </c>
      <c r="C1941" s="8" t="s">
        <v>7360</v>
      </c>
      <c r="D1941" s="8" t="s">
        <v>8125</v>
      </c>
    </row>
    <row r="1942" spans="1:4" ht="15.5" x14ac:dyDescent="0.35">
      <c r="A1942" s="20" t="s">
        <v>427</v>
      </c>
      <c r="B1942" s="20" t="s">
        <v>5847</v>
      </c>
      <c r="C1942" s="8" t="s">
        <v>7360</v>
      </c>
      <c r="D1942" s="8" t="s">
        <v>8126</v>
      </c>
    </row>
    <row r="1943" spans="1:4" ht="15.5" x14ac:dyDescent="0.35">
      <c r="A1943" s="20" t="s">
        <v>426</v>
      </c>
      <c r="B1943" s="20" t="s">
        <v>6954</v>
      </c>
      <c r="C1943" s="8" t="s">
        <v>7360</v>
      </c>
      <c r="D1943" s="8" t="s">
        <v>5220</v>
      </c>
    </row>
    <row r="1944" spans="1:4" ht="15.5" x14ac:dyDescent="0.35">
      <c r="A1944" s="20" t="s">
        <v>425</v>
      </c>
      <c r="B1944" s="20" t="s">
        <v>6955</v>
      </c>
      <c r="C1944" s="8" t="s">
        <v>7360</v>
      </c>
      <c r="D1944" s="8" t="s">
        <v>4993</v>
      </c>
    </row>
    <row r="1945" spans="1:4" ht="15.5" x14ac:dyDescent="0.35">
      <c r="A1945" s="20" t="s">
        <v>424</v>
      </c>
      <c r="B1945" s="20" t="s">
        <v>5752</v>
      </c>
      <c r="C1945" s="8" t="s">
        <v>7360</v>
      </c>
      <c r="D1945" s="8" t="s">
        <v>5927</v>
      </c>
    </row>
    <row r="1946" spans="1:4" ht="15.5" x14ac:dyDescent="0.35">
      <c r="A1946" s="20" t="s">
        <v>423</v>
      </c>
      <c r="B1946" s="20" t="s">
        <v>6956</v>
      </c>
      <c r="C1946" s="8" t="s">
        <v>7359</v>
      </c>
      <c r="D1946" s="8" t="s">
        <v>4932</v>
      </c>
    </row>
    <row r="1947" spans="1:4" ht="15.5" x14ac:dyDescent="0.35">
      <c r="A1947" s="20" t="s">
        <v>422</v>
      </c>
      <c r="B1947" s="20" t="s">
        <v>6957</v>
      </c>
      <c r="C1947" s="8" t="s">
        <v>7360</v>
      </c>
      <c r="D1947" s="8" t="s">
        <v>6892</v>
      </c>
    </row>
    <row r="1948" spans="1:4" ht="15.5" x14ac:dyDescent="0.35">
      <c r="A1948" s="20" t="s">
        <v>421</v>
      </c>
      <c r="B1948" s="20" t="s">
        <v>6958</v>
      </c>
      <c r="C1948" s="8" t="s">
        <v>7360</v>
      </c>
      <c r="D1948" s="8" t="s">
        <v>8127</v>
      </c>
    </row>
    <row r="1949" spans="1:4" ht="15.5" x14ac:dyDescent="0.35">
      <c r="A1949" s="20" t="s">
        <v>420</v>
      </c>
      <c r="B1949" s="20" t="s">
        <v>6959</v>
      </c>
      <c r="C1949" s="8" t="s">
        <v>7360</v>
      </c>
      <c r="D1949" s="8" t="s">
        <v>8128</v>
      </c>
    </row>
    <row r="1950" spans="1:4" ht="15.5" x14ac:dyDescent="0.35">
      <c r="A1950" s="20" t="s">
        <v>419</v>
      </c>
      <c r="B1950" s="20" t="s">
        <v>6960</v>
      </c>
      <c r="C1950" s="8" t="s">
        <v>7359</v>
      </c>
      <c r="D1950" s="8" t="s">
        <v>6961</v>
      </c>
    </row>
    <row r="1951" spans="1:4" ht="15.5" x14ac:dyDescent="0.35">
      <c r="A1951" s="20" t="s">
        <v>418</v>
      </c>
      <c r="B1951" s="20" t="s">
        <v>5589</v>
      </c>
      <c r="C1951" s="8" t="s">
        <v>7360</v>
      </c>
      <c r="D1951" s="8" t="s">
        <v>4982</v>
      </c>
    </row>
    <row r="1952" spans="1:4" ht="15.5" x14ac:dyDescent="0.35">
      <c r="A1952" s="20" t="s">
        <v>417</v>
      </c>
      <c r="B1952" s="20" t="s">
        <v>6962</v>
      </c>
      <c r="C1952" s="8" t="s">
        <v>7359</v>
      </c>
      <c r="D1952" s="8" t="s">
        <v>8129</v>
      </c>
    </row>
    <row r="1953" spans="1:4" ht="15.5" x14ac:dyDescent="0.35">
      <c r="A1953" s="20" t="s">
        <v>416</v>
      </c>
      <c r="B1953" s="20" t="s">
        <v>7348</v>
      </c>
      <c r="C1953" s="8" t="s">
        <v>7360</v>
      </c>
      <c r="D1953" s="8" t="s">
        <v>8130</v>
      </c>
    </row>
    <row r="1954" spans="1:4" ht="15.5" x14ac:dyDescent="0.35">
      <c r="A1954" s="20" t="s">
        <v>415</v>
      </c>
      <c r="B1954" s="20" t="s">
        <v>6963</v>
      </c>
      <c r="C1954" s="8" t="s">
        <v>7360</v>
      </c>
      <c r="D1954" s="8" t="s">
        <v>6964</v>
      </c>
    </row>
    <row r="1955" spans="1:4" ht="15.5" x14ac:dyDescent="0.35">
      <c r="A1955" s="20" t="s">
        <v>414</v>
      </c>
      <c r="B1955" s="20" t="s">
        <v>6965</v>
      </c>
      <c r="C1955" s="8" t="s">
        <v>7359</v>
      </c>
      <c r="D1955" s="8" t="s">
        <v>5483</v>
      </c>
    </row>
    <row r="1956" spans="1:4" ht="15.5" x14ac:dyDescent="0.35">
      <c r="A1956" s="20" t="s">
        <v>413</v>
      </c>
      <c r="B1956" s="20" t="s">
        <v>6966</v>
      </c>
      <c r="C1956" s="8" t="s">
        <v>7359</v>
      </c>
      <c r="D1956" s="8" t="s">
        <v>8131</v>
      </c>
    </row>
    <row r="1957" spans="1:4" ht="15.5" x14ac:dyDescent="0.35">
      <c r="A1957" s="20" t="s">
        <v>412</v>
      </c>
      <c r="B1957" s="20" t="s">
        <v>6967</v>
      </c>
      <c r="C1957" s="8" t="s">
        <v>7359</v>
      </c>
      <c r="D1957" s="8" t="s">
        <v>6968</v>
      </c>
    </row>
    <row r="1958" spans="1:4" ht="15.5" x14ac:dyDescent="0.35">
      <c r="A1958" s="20" t="s">
        <v>411</v>
      </c>
      <c r="B1958" s="20" t="s">
        <v>6969</v>
      </c>
      <c r="C1958" s="8" t="s">
        <v>7360</v>
      </c>
      <c r="D1958" s="8" t="s">
        <v>6970</v>
      </c>
    </row>
    <row r="1959" spans="1:4" ht="15.5" x14ac:dyDescent="0.35">
      <c r="A1959" s="20" t="s">
        <v>410</v>
      </c>
      <c r="B1959" s="20" t="s">
        <v>5269</v>
      </c>
      <c r="C1959" s="8" t="s">
        <v>7359</v>
      </c>
      <c r="D1959" s="8" t="s">
        <v>5413</v>
      </c>
    </row>
    <row r="1960" spans="1:4" ht="15.5" x14ac:dyDescent="0.35">
      <c r="A1960" s="20" t="s">
        <v>409</v>
      </c>
      <c r="B1960" s="20" t="s">
        <v>6971</v>
      </c>
      <c r="C1960" s="8" t="s">
        <v>7359</v>
      </c>
      <c r="D1960" s="8" t="s">
        <v>4808</v>
      </c>
    </row>
    <row r="1961" spans="1:4" ht="15.5" x14ac:dyDescent="0.35">
      <c r="A1961" s="20" t="s">
        <v>408</v>
      </c>
      <c r="B1961" s="20" t="s">
        <v>4813</v>
      </c>
      <c r="C1961" s="8" t="s">
        <v>7359</v>
      </c>
      <c r="D1961" s="8" t="s">
        <v>4959</v>
      </c>
    </row>
    <row r="1962" spans="1:4" ht="15.5" x14ac:dyDescent="0.35">
      <c r="A1962" s="20" t="s">
        <v>407</v>
      </c>
      <c r="B1962" s="20" t="s">
        <v>6972</v>
      </c>
      <c r="C1962" s="8" t="s">
        <v>7359</v>
      </c>
      <c r="D1962" s="8" t="s">
        <v>6973</v>
      </c>
    </row>
    <row r="1963" spans="1:4" ht="15.5" x14ac:dyDescent="0.35">
      <c r="A1963" s="20" t="s">
        <v>406</v>
      </c>
      <c r="B1963" s="20" t="s">
        <v>6806</v>
      </c>
      <c r="C1963" s="8" t="s">
        <v>7360</v>
      </c>
      <c r="D1963" s="8" t="s">
        <v>7361</v>
      </c>
    </row>
    <row r="1964" spans="1:4" ht="15.5" x14ac:dyDescent="0.35">
      <c r="A1964" s="20" t="s">
        <v>405</v>
      </c>
      <c r="B1964" s="20" t="s">
        <v>6974</v>
      </c>
      <c r="C1964" s="8" t="s">
        <v>7360</v>
      </c>
      <c r="D1964" s="8" t="s">
        <v>8132</v>
      </c>
    </row>
    <row r="1965" spans="1:4" ht="15.5" x14ac:dyDescent="0.35">
      <c r="A1965" s="20" t="s">
        <v>404</v>
      </c>
      <c r="B1965" s="20" t="s">
        <v>5227</v>
      </c>
      <c r="C1965" s="8" t="s">
        <v>7360</v>
      </c>
      <c r="D1965" s="8" t="s">
        <v>6566</v>
      </c>
    </row>
    <row r="1966" spans="1:4" ht="15.5" x14ac:dyDescent="0.35">
      <c r="A1966" s="20" t="s">
        <v>403</v>
      </c>
      <c r="B1966" s="20" t="s">
        <v>6975</v>
      </c>
      <c r="C1966" s="8" t="s">
        <v>7359</v>
      </c>
      <c r="D1966" s="8" t="s">
        <v>8133</v>
      </c>
    </row>
    <row r="1967" spans="1:4" ht="15.5" x14ac:dyDescent="0.35">
      <c r="A1967" s="20" t="s">
        <v>402</v>
      </c>
      <c r="B1967" s="20" t="s">
        <v>4840</v>
      </c>
      <c r="C1967" s="8" t="s">
        <v>7360</v>
      </c>
      <c r="D1967" s="8" t="s">
        <v>8134</v>
      </c>
    </row>
    <row r="1968" spans="1:4" ht="15.5" x14ac:dyDescent="0.35">
      <c r="A1968" s="20" t="s">
        <v>401</v>
      </c>
      <c r="B1968" s="20" t="s">
        <v>6976</v>
      </c>
      <c r="C1968" s="8" t="s">
        <v>7360</v>
      </c>
      <c r="D1968" s="8" t="s">
        <v>8135</v>
      </c>
    </row>
    <row r="1969" spans="1:4" ht="15.5" x14ac:dyDescent="0.35">
      <c r="A1969" s="20" t="s">
        <v>400</v>
      </c>
      <c r="B1969" s="20" t="s">
        <v>6424</v>
      </c>
      <c r="C1969" s="8" t="s">
        <v>7360</v>
      </c>
      <c r="D1969" s="8" t="s">
        <v>8136</v>
      </c>
    </row>
    <row r="1970" spans="1:4" ht="15.5" x14ac:dyDescent="0.35">
      <c r="A1970" s="20" t="s">
        <v>399</v>
      </c>
      <c r="B1970" s="20" t="s">
        <v>6160</v>
      </c>
      <c r="C1970" s="8" t="s">
        <v>7360</v>
      </c>
      <c r="D1970" s="8" t="s">
        <v>8137</v>
      </c>
    </row>
    <row r="1971" spans="1:4" ht="15.5" x14ac:dyDescent="0.35">
      <c r="A1971" s="20" t="s">
        <v>398</v>
      </c>
      <c r="B1971" s="20" t="s">
        <v>6977</v>
      </c>
      <c r="C1971" s="8" t="s">
        <v>8284</v>
      </c>
      <c r="D1971" s="8" t="s">
        <v>8378</v>
      </c>
    </row>
    <row r="1972" spans="1:4" ht="15.5" x14ac:dyDescent="0.35">
      <c r="A1972" s="20" t="s">
        <v>397</v>
      </c>
      <c r="B1972" s="20" t="s">
        <v>6978</v>
      </c>
      <c r="C1972" s="8" t="s">
        <v>7359</v>
      </c>
      <c r="D1972" s="8" t="s">
        <v>6979</v>
      </c>
    </row>
    <row r="1973" spans="1:4" ht="15.5" x14ac:dyDescent="0.35">
      <c r="A1973" s="20" t="s">
        <v>396</v>
      </c>
      <c r="B1973" s="20" t="s">
        <v>6980</v>
      </c>
      <c r="C1973" s="8" t="s">
        <v>7360</v>
      </c>
      <c r="D1973" s="8" t="s">
        <v>4886</v>
      </c>
    </row>
    <row r="1974" spans="1:4" ht="15.5" x14ac:dyDescent="0.35">
      <c r="A1974" s="20" t="s">
        <v>395</v>
      </c>
      <c r="B1974" s="20" t="s">
        <v>6981</v>
      </c>
      <c r="C1974" s="8" t="s">
        <v>7360</v>
      </c>
      <c r="D1974" s="8" t="s">
        <v>6982</v>
      </c>
    </row>
    <row r="1975" spans="1:4" ht="15.5" x14ac:dyDescent="0.35">
      <c r="A1975" s="20" t="s">
        <v>394</v>
      </c>
      <c r="B1975" s="20" t="s">
        <v>6983</v>
      </c>
      <c r="C1975" s="8" t="s">
        <v>7359</v>
      </c>
      <c r="D1975" s="8" t="s">
        <v>8138</v>
      </c>
    </row>
    <row r="1976" spans="1:4" ht="15.5" x14ac:dyDescent="0.35">
      <c r="A1976" s="20" t="s">
        <v>393</v>
      </c>
      <c r="B1976" s="20" t="s">
        <v>6984</v>
      </c>
      <c r="C1976" s="8" t="s">
        <v>7359</v>
      </c>
      <c r="D1976" s="8" t="s">
        <v>8139</v>
      </c>
    </row>
    <row r="1977" spans="1:4" ht="15.5" x14ac:dyDescent="0.35">
      <c r="A1977" s="20" t="s">
        <v>392</v>
      </c>
      <c r="B1977" s="20" t="s">
        <v>6985</v>
      </c>
      <c r="C1977" s="8" t="s">
        <v>7359</v>
      </c>
      <c r="D1977" s="8" t="s">
        <v>6055</v>
      </c>
    </row>
    <row r="1978" spans="1:4" ht="15.5" x14ac:dyDescent="0.35">
      <c r="A1978" s="20" t="s">
        <v>391</v>
      </c>
      <c r="B1978" s="20" t="s">
        <v>6986</v>
      </c>
      <c r="C1978" s="8" t="s">
        <v>7359</v>
      </c>
      <c r="D1978" s="8" t="s">
        <v>4849</v>
      </c>
    </row>
    <row r="1979" spans="1:4" ht="15.5" x14ac:dyDescent="0.35">
      <c r="A1979" s="20" t="s">
        <v>390</v>
      </c>
      <c r="B1979" s="20" t="s">
        <v>5103</v>
      </c>
      <c r="C1979" s="8" t="s">
        <v>7359</v>
      </c>
      <c r="D1979" s="8" t="s">
        <v>8140</v>
      </c>
    </row>
    <row r="1980" spans="1:4" ht="15.5" x14ac:dyDescent="0.35">
      <c r="A1980" s="20" t="s">
        <v>389</v>
      </c>
      <c r="B1980" s="20" t="s">
        <v>6987</v>
      </c>
      <c r="C1980" s="8" t="s">
        <v>7359</v>
      </c>
      <c r="D1980" s="8" t="s">
        <v>8141</v>
      </c>
    </row>
    <row r="1981" spans="1:4" ht="15.5" x14ac:dyDescent="0.35">
      <c r="A1981" s="20" t="s">
        <v>388</v>
      </c>
      <c r="B1981" s="20" t="s">
        <v>6988</v>
      </c>
      <c r="C1981" s="8" t="s">
        <v>7359</v>
      </c>
      <c r="D1981" s="8" t="s">
        <v>6989</v>
      </c>
    </row>
    <row r="1982" spans="1:4" ht="15.5" x14ac:dyDescent="0.35">
      <c r="A1982" s="20" t="s">
        <v>387</v>
      </c>
      <c r="B1982" s="20" t="s">
        <v>6990</v>
      </c>
      <c r="C1982" s="8" t="s">
        <v>7359</v>
      </c>
      <c r="D1982" s="8" t="s">
        <v>8142</v>
      </c>
    </row>
    <row r="1983" spans="1:4" ht="15.5" x14ac:dyDescent="0.35">
      <c r="A1983" s="20" t="s">
        <v>386</v>
      </c>
      <c r="B1983" s="20" t="s">
        <v>6991</v>
      </c>
      <c r="C1983" s="8" t="s">
        <v>7359</v>
      </c>
      <c r="D1983" s="8" t="s">
        <v>4878</v>
      </c>
    </row>
    <row r="1984" spans="1:4" ht="15.5" x14ac:dyDescent="0.35">
      <c r="A1984" s="20" t="s">
        <v>385</v>
      </c>
      <c r="B1984" s="20" t="s">
        <v>6992</v>
      </c>
      <c r="C1984" s="8" t="s">
        <v>7359</v>
      </c>
      <c r="D1984" s="8" t="s">
        <v>8143</v>
      </c>
    </row>
    <row r="1985" spans="1:4" ht="15.5" x14ac:dyDescent="0.35">
      <c r="A1985" s="20" t="s">
        <v>384</v>
      </c>
      <c r="B1985" s="20" t="s">
        <v>6993</v>
      </c>
      <c r="C1985" s="8" t="s">
        <v>7360</v>
      </c>
      <c r="D1985" s="8" t="s">
        <v>6994</v>
      </c>
    </row>
    <row r="1986" spans="1:4" ht="15.5" x14ac:dyDescent="0.35">
      <c r="A1986" s="20" t="s">
        <v>383</v>
      </c>
      <c r="B1986" s="20" t="s">
        <v>6995</v>
      </c>
      <c r="C1986" s="8" t="s">
        <v>7360</v>
      </c>
      <c r="D1986" s="8" t="s">
        <v>6063</v>
      </c>
    </row>
    <row r="1987" spans="1:4" ht="15.5" x14ac:dyDescent="0.35">
      <c r="A1987" s="20" t="s">
        <v>382</v>
      </c>
      <c r="B1987" s="20" t="s">
        <v>6996</v>
      </c>
      <c r="C1987" s="8" t="s">
        <v>7360</v>
      </c>
      <c r="D1987" s="8" t="s">
        <v>4785</v>
      </c>
    </row>
    <row r="1988" spans="1:4" ht="15.5" x14ac:dyDescent="0.35">
      <c r="A1988" s="20" t="s">
        <v>381</v>
      </c>
      <c r="B1988" s="20" t="s">
        <v>6997</v>
      </c>
      <c r="C1988" s="8" t="s">
        <v>8284</v>
      </c>
      <c r="D1988" s="8" t="s">
        <v>5270</v>
      </c>
    </row>
    <row r="1989" spans="1:4" ht="15.5" x14ac:dyDescent="0.35">
      <c r="A1989" s="20" t="s">
        <v>380</v>
      </c>
      <c r="B1989" s="20" t="s">
        <v>6998</v>
      </c>
      <c r="C1989" s="8" t="s">
        <v>7360</v>
      </c>
      <c r="D1989" s="8" t="s">
        <v>6999</v>
      </c>
    </row>
    <row r="1990" spans="1:4" ht="15.5" x14ac:dyDescent="0.35">
      <c r="A1990" s="20" t="s">
        <v>379</v>
      </c>
      <c r="B1990" s="20" t="s">
        <v>7000</v>
      </c>
      <c r="C1990" s="8" t="s">
        <v>7359</v>
      </c>
      <c r="D1990" s="8" t="s">
        <v>4891</v>
      </c>
    </row>
    <row r="1991" spans="1:4" ht="15.5" x14ac:dyDescent="0.35">
      <c r="A1991" s="20" t="s">
        <v>378</v>
      </c>
      <c r="B1991" s="20" t="s">
        <v>7001</v>
      </c>
      <c r="C1991" s="8" t="s">
        <v>7360</v>
      </c>
      <c r="D1991" s="8" t="s">
        <v>8144</v>
      </c>
    </row>
    <row r="1992" spans="1:4" ht="15.5" x14ac:dyDescent="0.35">
      <c r="A1992" s="20" t="s">
        <v>377</v>
      </c>
      <c r="B1992" s="20" t="s">
        <v>7002</v>
      </c>
      <c r="C1992" s="8" t="s">
        <v>7360</v>
      </c>
      <c r="D1992" s="8" t="s">
        <v>8145</v>
      </c>
    </row>
    <row r="1993" spans="1:4" ht="15.5" x14ac:dyDescent="0.35">
      <c r="A1993" s="20" t="s">
        <v>376</v>
      </c>
      <c r="B1993" s="20" t="s">
        <v>7003</v>
      </c>
      <c r="C1993" s="8" t="s">
        <v>7360</v>
      </c>
      <c r="D1993" s="8" t="s">
        <v>8146</v>
      </c>
    </row>
    <row r="1994" spans="1:4" ht="15.5" x14ac:dyDescent="0.35">
      <c r="A1994" s="20" t="s">
        <v>375</v>
      </c>
      <c r="B1994" s="20" t="s">
        <v>7004</v>
      </c>
      <c r="C1994" s="8" t="s">
        <v>7360</v>
      </c>
      <c r="D1994" s="8" t="s">
        <v>8147</v>
      </c>
    </row>
    <row r="1995" spans="1:4" ht="15.5" x14ac:dyDescent="0.35">
      <c r="A1995" s="20" t="s">
        <v>374</v>
      </c>
      <c r="B1995" s="20" t="s">
        <v>7005</v>
      </c>
      <c r="C1995" s="8" t="s">
        <v>7359</v>
      </c>
      <c r="D1995" s="8" t="s">
        <v>6575</v>
      </c>
    </row>
    <row r="1996" spans="1:4" ht="15.5" x14ac:dyDescent="0.35">
      <c r="A1996" s="20" t="s">
        <v>373</v>
      </c>
      <c r="B1996" s="20" t="s">
        <v>7006</v>
      </c>
      <c r="C1996" s="8" t="s">
        <v>7359</v>
      </c>
      <c r="D1996" s="8" t="s">
        <v>8148</v>
      </c>
    </row>
    <row r="1997" spans="1:4" ht="15.5" x14ac:dyDescent="0.35">
      <c r="A1997" s="20" t="s">
        <v>372</v>
      </c>
      <c r="B1997" s="20" t="s">
        <v>5326</v>
      </c>
      <c r="C1997" s="8" t="s">
        <v>7359</v>
      </c>
      <c r="D1997" s="8" t="s">
        <v>7007</v>
      </c>
    </row>
    <row r="1998" spans="1:4" ht="15.5" x14ac:dyDescent="0.35">
      <c r="A1998" s="20" t="s">
        <v>371</v>
      </c>
      <c r="B1998" s="20" t="s">
        <v>4911</v>
      </c>
      <c r="C1998" s="8" t="s">
        <v>7359</v>
      </c>
      <c r="D1998" s="8" t="s">
        <v>5153</v>
      </c>
    </row>
    <row r="1999" spans="1:4" ht="15.5" x14ac:dyDescent="0.35">
      <c r="A1999" s="20" t="s">
        <v>370</v>
      </c>
      <c r="B1999" s="20" t="s">
        <v>7008</v>
      </c>
      <c r="C1999" s="8" t="s">
        <v>7359</v>
      </c>
      <c r="D1999" s="8" t="s">
        <v>7009</v>
      </c>
    </row>
    <row r="2000" spans="1:4" ht="15.5" x14ac:dyDescent="0.35">
      <c r="A2000" s="20" t="s">
        <v>369</v>
      </c>
      <c r="B2000" s="20" t="s">
        <v>5206</v>
      </c>
      <c r="C2000" s="8" t="s">
        <v>7359</v>
      </c>
      <c r="D2000" s="8" t="s">
        <v>5425</v>
      </c>
    </row>
    <row r="2001" spans="1:4" ht="15.5" x14ac:dyDescent="0.35">
      <c r="A2001" s="20" t="s">
        <v>368</v>
      </c>
      <c r="B2001" s="20" t="s">
        <v>7010</v>
      </c>
      <c r="C2001" s="8" t="s">
        <v>7359</v>
      </c>
      <c r="D2001" s="8" t="s">
        <v>8149</v>
      </c>
    </row>
    <row r="2002" spans="1:4" ht="15.5" x14ac:dyDescent="0.35">
      <c r="A2002" s="20" t="s">
        <v>367</v>
      </c>
      <c r="B2002" s="20" t="s">
        <v>7011</v>
      </c>
      <c r="C2002" s="8" t="s">
        <v>7360</v>
      </c>
      <c r="D2002" s="8" t="s">
        <v>8150</v>
      </c>
    </row>
    <row r="2003" spans="1:4" ht="15.5" x14ac:dyDescent="0.35">
      <c r="A2003" s="20" t="s">
        <v>366</v>
      </c>
      <c r="B2003" s="20" t="s">
        <v>7012</v>
      </c>
      <c r="C2003" s="8" t="s">
        <v>7359</v>
      </c>
      <c r="D2003" s="8" t="s">
        <v>7013</v>
      </c>
    </row>
    <row r="2004" spans="1:4" ht="15.5" x14ac:dyDescent="0.35">
      <c r="A2004" s="20" t="s">
        <v>365</v>
      </c>
      <c r="B2004" s="20" t="s">
        <v>7014</v>
      </c>
      <c r="C2004" s="8" t="s">
        <v>7359</v>
      </c>
      <c r="D2004" s="8" t="s">
        <v>5464</v>
      </c>
    </row>
    <row r="2005" spans="1:4" ht="15.5" x14ac:dyDescent="0.35">
      <c r="A2005" s="20" t="s">
        <v>364</v>
      </c>
      <c r="B2005" s="20" t="s">
        <v>7015</v>
      </c>
      <c r="C2005" s="8" t="s">
        <v>7359</v>
      </c>
      <c r="D2005" s="8" t="s">
        <v>7016</v>
      </c>
    </row>
    <row r="2006" spans="1:4" ht="15.5" x14ac:dyDescent="0.35">
      <c r="A2006" s="20" t="s">
        <v>363</v>
      </c>
      <c r="B2006" s="20" t="s">
        <v>6337</v>
      </c>
      <c r="C2006" s="8" t="s">
        <v>7359</v>
      </c>
      <c r="D2006" s="8" t="s">
        <v>8151</v>
      </c>
    </row>
    <row r="2007" spans="1:4" ht="15.5" x14ac:dyDescent="0.35">
      <c r="A2007" s="20" t="s">
        <v>362</v>
      </c>
      <c r="B2007" s="20" t="s">
        <v>7017</v>
      </c>
      <c r="C2007" s="8" t="s">
        <v>7359</v>
      </c>
      <c r="D2007" s="8" t="s">
        <v>4863</v>
      </c>
    </row>
    <row r="2008" spans="1:4" ht="15.5" x14ac:dyDescent="0.35">
      <c r="A2008" s="20" t="s">
        <v>361</v>
      </c>
      <c r="B2008" s="20" t="s">
        <v>5220</v>
      </c>
      <c r="C2008" s="8" t="s">
        <v>8284</v>
      </c>
      <c r="D2008" s="8" t="s">
        <v>8379</v>
      </c>
    </row>
    <row r="2009" spans="1:4" ht="15.5" x14ac:dyDescent="0.35">
      <c r="A2009" s="20" t="s">
        <v>360</v>
      </c>
      <c r="B2009" s="20" t="s">
        <v>7018</v>
      </c>
      <c r="C2009" s="8" t="s">
        <v>7359</v>
      </c>
      <c r="D2009" s="8" t="s">
        <v>7019</v>
      </c>
    </row>
    <row r="2010" spans="1:4" ht="15.5" x14ac:dyDescent="0.35">
      <c r="A2010" s="20" t="s">
        <v>359</v>
      </c>
      <c r="B2010" s="20" t="s">
        <v>7020</v>
      </c>
      <c r="C2010" s="8" t="s">
        <v>7360</v>
      </c>
      <c r="D2010" s="8" t="s">
        <v>7021</v>
      </c>
    </row>
    <row r="2011" spans="1:4" ht="15.5" x14ac:dyDescent="0.35">
      <c r="A2011" s="20" t="s">
        <v>358</v>
      </c>
      <c r="B2011" s="20" t="s">
        <v>7022</v>
      </c>
      <c r="C2011" s="8" t="s">
        <v>7360</v>
      </c>
      <c r="D2011" s="8" t="s">
        <v>8152</v>
      </c>
    </row>
    <row r="2012" spans="1:4" ht="15.5" x14ac:dyDescent="0.35">
      <c r="A2012" s="20" t="s">
        <v>357</v>
      </c>
      <c r="B2012" s="20" t="s">
        <v>7023</v>
      </c>
      <c r="C2012" s="8" t="s">
        <v>7360</v>
      </c>
      <c r="D2012" s="8" t="s">
        <v>5194</v>
      </c>
    </row>
    <row r="2013" spans="1:4" ht="15.5" x14ac:dyDescent="0.35">
      <c r="A2013" s="20" t="s">
        <v>355</v>
      </c>
      <c r="B2013" s="20" t="s">
        <v>7024</v>
      </c>
      <c r="C2013" s="8" t="s">
        <v>7360</v>
      </c>
      <c r="D2013" s="8" t="s">
        <v>5086</v>
      </c>
    </row>
    <row r="2014" spans="1:4" ht="15.5" x14ac:dyDescent="0.35">
      <c r="A2014" s="20" t="s">
        <v>354</v>
      </c>
      <c r="B2014" s="20" t="s">
        <v>6066</v>
      </c>
      <c r="C2014" s="8" t="s">
        <v>7359</v>
      </c>
      <c r="D2014" s="8" t="s">
        <v>8153</v>
      </c>
    </row>
    <row r="2015" spans="1:4" ht="15.5" x14ac:dyDescent="0.35">
      <c r="A2015" s="20" t="s">
        <v>353</v>
      </c>
      <c r="B2015" s="20" t="s">
        <v>7025</v>
      </c>
      <c r="C2015" s="8" t="s">
        <v>7360</v>
      </c>
      <c r="D2015" s="8" t="s">
        <v>7026</v>
      </c>
    </row>
    <row r="2016" spans="1:4" ht="15.5" x14ac:dyDescent="0.35">
      <c r="A2016" s="20" t="s">
        <v>352</v>
      </c>
      <c r="B2016" s="20" t="s">
        <v>7027</v>
      </c>
      <c r="C2016" s="8" t="s">
        <v>7359</v>
      </c>
      <c r="D2016" s="8" t="s">
        <v>8154</v>
      </c>
    </row>
    <row r="2017" spans="1:4" ht="15.5" x14ac:dyDescent="0.35">
      <c r="A2017" s="20" t="s">
        <v>351</v>
      </c>
      <c r="B2017" s="20" t="s">
        <v>7028</v>
      </c>
      <c r="C2017" s="8" t="s">
        <v>7360</v>
      </c>
      <c r="D2017" s="8" t="s">
        <v>8128</v>
      </c>
    </row>
    <row r="2018" spans="1:4" ht="15.5" x14ac:dyDescent="0.35">
      <c r="A2018" s="20" t="s">
        <v>350</v>
      </c>
      <c r="B2018" s="20" t="s">
        <v>7029</v>
      </c>
      <c r="C2018" s="8" t="s">
        <v>7359</v>
      </c>
      <c r="D2018" s="8" t="s">
        <v>7030</v>
      </c>
    </row>
    <row r="2019" spans="1:4" ht="15.5" x14ac:dyDescent="0.35">
      <c r="A2019" s="20" t="s">
        <v>349</v>
      </c>
      <c r="B2019" s="20" t="s">
        <v>7031</v>
      </c>
      <c r="C2019" s="8" t="s">
        <v>7359</v>
      </c>
      <c r="D2019" s="8" t="s">
        <v>4863</v>
      </c>
    </row>
    <row r="2020" spans="1:4" ht="15.5" x14ac:dyDescent="0.35">
      <c r="A2020" s="20" t="s">
        <v>348</v>
      </c>
      <c r="B2020" s="20" t="s">
        <v>4858</v>
      </c>
      <c r="C2020" s="8" t="s">
        <v>7359</v>
      </c>
      <c r="D2020" s="8" t="s">
        <v>7032</v>
      </c>
    </row>
    <row r="2021" spans="1:4" ht="15.5" x14ac:dyDescent="0.35">
      <c r="A2021" s="20" t="s">
        <v>347</v>
      </c>
      <c r="B2021" s="20" t="s">
        <v>7033</v>
      </c>
      <c r="C2021" s="8" t="s">
        <v>7360</v>
      </c>
      <c r="D2021" s="8" t="s">
        <v>8155</v>
      </c>
    </row>
    <row r="2022" spans="1:4" ht="15.5" x14ac:dyDescent="0.35">
      <c r="A2022" s="20" t="s">
        <v>346</v>
      </c>
      <c r="B2022" s="20" t="s">
        <v>5114</v>
      </c>
      <c r="C2022" s="8" t="s">
        <v>7360</v>
      </c>
      <c r="D2022" s="8" t="s">
        <v>8077</v>
      </c>
    </row>
    <row r="2023" spans="1:4" ht="15.5" x14ac:dyDescent="0.35">
      <c r="A2023" s="20" t="s">
        <v>345</v>
      </c>
      <c r="B2023" s="20" t="s">
        <v>7034</v>
      </c>
      <c r="C2023" s="8" t="s">
        <v>7359</v>
      </c>
      <c r="D2023" s="8" t="s">
        <v>7035</v>
      </c>
    </row>
    <row r="2024" spans="1:4" ht="15.5" x14ac:dyDescent="0.35">
      <c r="A2024" s="20" t="s">
        <v>344</v>
      </c>
      <c r="B2024" s="20" t="s">
        <v>7036</v>
      </c>
      <c r="C2024" s="8" t="s">
        <v>7360</v>
      </c>
      <c r="D2024" s="8" t="s">
        <v>7037</v>
      </c>
    </row>
    <row r="2025" spans="1:4" ht="15.5" x14ac:dyDescent="0.35">
      <c r="A2025" s="20" t="s">
        <v>343</v>
      </c>
      <c r="B2025" s="20" t="s">
        <v>7038</v>
      </c>
      <c r="C2025" s="8" t="s">
        <v>7359</v>
      </c>
      <c r="D2025" s="8" t="s">
        <v>8156</v>
      </c>
    </row>
    <row r="2026" spans="1:4" ht="15.5" x14ac:dyDescent="0.35">
      <c r="A2026" s="20" t="s">
        <v>342</v>
      </c>
      <c r="B2026" s="20" t="s">
        <v>7039</v>
      </c>
      <c r="C2026" s="8" t="s">
        <v>7359</v>
      </c>
      <c r="D2026" s="8" t="s">
        <v>6367</v>
      </c>
    </row>
    <row r="2027" spans="1:4" ht="15.5" x14ac:dyDescent="0.35">
      <c r="A2027" s="20" t="s">
        <v>341</v>
      </c>
      <c r="B2027" s="20" t="s">
        <v>7040</v>
      </c>
      <c r="C2027" s="8" t="s">
        <v>7360</v>
      </c>
      <c r="D2027" s="8" t="s">
        <v>8157</v>
      </c>
    </row>
    <row r="2028" spans="1:4" ht="15.5" x14ac:dyDescent="0.35">
      <c r="A2028" s="20" t="s">
        <v>340</v>
      </c>
      <c r="B2028" s="20" t="s">
        <v>6614</v>
      </c>
      <c r="C2028" s="8" t="s">
        <v>7359</v>
      </c>
      <c r="D2028" s="8" t="s">
        <v>7041</v>
      </c>
    </row>
    <row r="2029" spans="1:4" ht="15.5" x14ac:dyDescent="0.35">
      <c r="A2029" s="20" t="s">
        <v>339</v>
      </c>
      <c r="B2029" s="20" t="s">
        <v>7042</v>
      </c>
      <c r="C2029" s="8" t="s">
        <v>7360</v>
      </c>
      <c r="D2029" s="8" t="s">
        <v>8158</v>
      </c>
    </row>
    <row r="2030" spans="1:4" ht="15.5" x14ac:dyDescent="0.35">
      <c r="A2030" s="20" t="s">
        <v>338</v>
      </c>
      <c r="B2030" s="20" t="s">
        <v>7043</v>
      </c>
      <c r="C2030" s="8" t="s">
        <v>7360</v>
      </c>
      <c r="D2030" s="8" t="s">
        <v>4865</v>
      </c>
    </row>
    <row r="2031" spans="1:4" ht="15.5" x14ac:dyDescent="0.35">
      <c r="A2031" s="20" t="s">
        <v>337</v>
      </c>
      <c r="B2031" s="20" t="s">
        <v>7044</v>
      </c>
      <c r="C2031" s="8" t="s">
        <v>7359</v>
      </c>
      <c r="D2031" s="8" t="s">
        <v>7045</v>
      </c>
    </row>
    <row r="2032" spans="1:4" ht="15.5" x14ac:dyDescent="0.35">
      <c r="A2032" s="20" t="s">
        <v>336</v>
      </c>
      <c r="B2032" s="20" t="s">
        <v>7046</v>
      </c>
      <c r="C2032" s="8" t="s">
        <v>7359</v>
      </c>
      <c r="D2032" s="8" t="s">
        <v>7047</v>
      </c>
    </row>
    <row r="2033" spans="1:4" ht="15.5" x14ac:dyDescent="0.35">
      <c r="A2033" s="20" t="s">
        <v>335</v>
      </c>
      <c r="B2033" s="20" t="s">
        <v>5738</v>
      </c>
      <c r="C2033" s="8" t="s">
        <v>7360</v>
      </c>
      <c r="D2033" s="8" t="s">
        <v>5794</v>
      </c>
    </row>
    <row r="2034" spans="1:4" ht="15.5" x14ac:dyDescent="0.35">
      <c r="A2034" s="20" t="s">
        <v>334</v>
      </c>
      <c r="B2034" s="20" t="s">
        <v>7048</v>
      </c>
      <c r="C2034" s="8" t="s">
        <v>7360</v>
      </c>
      <c r="D2034" s="8" t="s">
        <v>8159</v>
      </c>
    </row>
    <row r="2035" spans="1:4" ht="15.5" x14ac:dyDescent="0.35">
      <c r="A2035" s="20" t="s">
        <v>333</v>
      </c>
      <c r="B2035" s="20" t="s">
        <v>7049</v>
      </c>
      <c r="C2035" s="8" t="s">
        <v>7360</v>
      </c>
      <c r="D2035" s="8" t="s">
        <v>7758</v>
      </c>
    </row>
    <row r="2036" spans="1:4" ht="15.5" x14ac:dyDescent="0.35">
      <c r="A2036" s="20" t="s">
        <v>332</v>
      </c>
      <c r="B2036" s="20" t="s">
        <v>7050</v>
      </c>
      <c r="C2036" s="8" t="s">
        <v>7359</v>
      </c>
      <c r="D2036" s="8" t="s">
        <v>8160</v>
      </c>
    </row>
    <row r="2037" spans="1:4" ht="15.5" x14ac:dyDescent="0.35">
      <c r="A2037" s="20" t="s">
        <v>331</v>
      </c>
      <c r="B2037" s="20" t="s">
        <v>7051</v>
      </c>
      <c r="C2037" s="8" t="s">
        <v>7359</v>
      </c>
      <c r="D2037" s="8" t="s">
        <v>8161</v>
      </c>
    </row>
    <row r="2038" spans="1:4" ht="15.5" x14ac:dyDescent="0.35">
      <c r="A2038" s="20" t="s">
        <v>330</v>
      </c>
      <c r="B2038" s="20" t="s">
        <v>7052</v>
      </c>
      <c r="C2038" s="8" t="s">
        <v>7359</v>
      </c>
      <c r="D2038" s="8" t="s">
        <v>8162</v>
      </c>
    </row>
    <row r="2039" spans="1:4" ht="15.5" x14ac:dyDescent="0.35">
      <c r="A2039" s="20" t="s">
        <v>329</v>
      </c>
      <c r="B2039" s="20" t="s">
        <v>7053</v>
      </c>
      <c r="C2039" s="8" t="s">
        <v>7359</v>
      </c>
      <c r="D2039" s="8" t="s">
        <v>4799</v>
      </c>
    </row>
    <row r="2040" spans="1:4" ht="15.5" x14ac:dyDescent="0.35">
      <c r="A2040" s="20" t="s">
        <v>328</v>
      </c>
      <c r="B2040" s="20" t="s">
        <v>4862</v>
      </c>
      <c r="C2040" s="8" t="s">
        <v>7360</v>
      </c>
      <c r="D2040" s="8" t="s">
        <v>8163</v>
      </c>
    </row>
    <row r="2041" spans="1:4" ht="15.5" x14ac:dyDescent="0.35">
      <c r="A2041" s="20" t="s">
        <v>327</v>
      </c>
      <c r="B2041" s="20" t="s">
        <v>7054</v>
      </c>
      <c r="C2041" s="8" t="s">
        <v>7359</v>
      </c>
      <c r="D2041" s="8" t="s">
        <v>8164</v>
      </c>
    </row>
    <row r="2042" spans="1:4" ht="15.5" x14ac:dyDescent="0.35">
      <c r="A2042" s="20" t="s">
        <v>326</v>
      </c>
      <c r="B2042" s="20" t="s">
        <v>4830</v>
      </c>
      <c r="C2042" s="8" t="s">
        <v>7360</v>
      </c>
      <c r="D2042" s="8" t="s">
        <v>5453</v>
      </c>
    </row>
    <row r="2043" spans="1:4" ht="15.5" x14ac:dyDescent="0.35">
      <c r="A2043" s="20" t="s">
        <v>325</v>
      </c>
      <c r="B2043" s="20" t="s">
        <v>7055</v>
      </c>
      <c r="C2043" s="8" t="s">
        <v>7360</v>
      </c>
      <c r="D2043" s="8" t="s">
        <v>7056</v>
      </c>
    </row>
    <row r="2044" spans="1:4" ht="15.5" x14ac:dyDescent="0.35">
      <c r="A2044" s="20" t="s">
        <v>324</v>
      </c>
      <c r="B2044" s="20" t="s">
        <v>7057</v>
      </c>
      <c r="C2044" s="8" t="s">
        <v>7360</v>
      </c>
      <c r="D2044" s="8" t="s">
        <v>7058</v>
      </c>
    </row>
    <row r="2045" spans="1:4" ht="15.5" x14ac:dyDescent="0.35">
      <c r="A2045" s="20" t="s">
        <v>323</v>
      </c>
      <c r="B2045" s="20" t="s">
        <v>7059</v>
      </c>
      <c r="C2045" s="8" t="s">
        <v>7359</v>
      </c>
      <c r="D2045" s="8" t="s">
        <v>8165</v>
      </c>
    </row>
    <row r="2046" spans="1:4" ht="15.5" x14ac:dyDescent="0.35">
      <c r="A2046" s="20" t="s">
        <v>322</v>
      </c>
      <c r="B2046" s="20" t="s">
        <v>7060</v>
      </c>
      <c r="C2046" s="8" t="s">
        <v>7359</v>
      </c>
      <c r="D2046" s="8" t="s">
        <v>8166</v>
      </c>
    </row>
    <row r="2047" spans="1:4" ht="15.5" x14ac:dyDescent="0.35">
      <c r="A2047" s="20" t="s">
        <v>321</v>
      </c>
      <c r="B2047" s="20" t="s">
        <v>7061</v>
      </c>
      <c r="C2047" s="8" t="s">
        <v>7359</v>
      </c>
      <c r="D2047" s="8" t="s">
        <v>7062</v>
      </c>
    </row>
    <row r="2048" spans="1:4" ht="15.5" x14ac:dyDescent="0.35">
      <c r="A2048" s="20" t="s">
        <v>320</v>
      </c>
      <c r="B2048" s="20" t="s">
        <v>4869</v>
      </c>
      <c r="C2048" s="8" t="s">
        <v>7359</v>
      </c>
      <c r="D2048" s="8" t="s">
        <v>4780</v>
      </c>
    </row>
    <row r="2049" spans="1:4" ht="15.5" x14ac:dyDescent="0.35">
      <c r="A2049" s="20" t="s">
        <v>319</v>
      </c>
      <c r="B2049" s="20" t="s">
        <v>7063</v>
      </c>
      <c r="C2049" s="8" t="s">
        <v>7359</v>
      </c>
      <c r="D2049" s="8" t="s">
        <v>7064</v>
      </c>
    </row>
    <row r="2050" spans="1:4" ht="15.5" x14ac:dyDescent="0.35">
      <c r="A2050" s="20" t="s">
        <v>318</v>
      </c>
      <c r="B2050" s="20" t="s">
        <v>6164</v>
      </c>
      <c r="C2050" s="8" t="s">
        <v>7360</v>
      </c>
      <c r="D2050" s="8" t="s">
        <v>5301</v>
      </c>
    </row>
    <row r="2051" spans="1:4" ht="15.5" x14ac:dyDescent="0.35">
      <c r="A2051" s="20" t="s">
        <v>317</v>
      </c>
      <c r="B2051" s="20" t="s">
        <v>6541</v>
      </c>
      <c r="C2051" s="8" t="s">
        <v>7360</v>
      </c>
      <c r="D2051" s="8" t="s">
        <v>7593</v>
      </c>
    </row>
    <row r="2052" spans="1:4" ht="15.5" x14ac:dyDescent="0.35">
      <c r="A2052" s="20" t="s">
        <v>316</v>
      </c>
      <c r="B2052" s="20" t="s">
        <v>7065</v>
      </c>
      <c r="C2052" s="8" t="s">
        <v>7360</v>
      </c>
      <c r="D2052" s="8" t="s">
        <v>7066</v>
      </c>
    </row>
    <row r="2053" spans="1:4" ht="15.5" x14ac:dyDescent="0.35">
      <c r="A2053" s="20" t="s">
        <v>315</v>
      </c>
      <c r="B2053" s="20" t="s">
        <v>5679</v>
      </c>
      <c r="C2053" s="8" t="s">
        <v>7359</v>
      </c>
      <c r="D2053" s="8" t="s">
        <v>8167</v>
      </c>
    </row>
    <row r="2054" spans="1:4" ht="15.5" x14ac:dyDescent="0.35">
      <c r="A2054" s="20" t="s">
        <v>314</v>
      </c>
      <c r="B2054" s="20" t="s">
        <v>7067</v>
      </c>
      <c r="C2054" s="8" t="s">
        <v>7359</v>
      </c>
      <c r="D2054" s="8" t="s">
        <v>7068</v>
      </c>
    </row>
    <row r="2055" spans="1:4" ht="15.5" x14ac:dyDescent="0.35">
      <c r="A2055" s="20" t="s">
        <v>313</v>
      </c>
      <c r="B2055" s="20" t="s">
        <v>7069</v>
      </c>
      <c r="C2055" s="8" t="s">
        <v>7359</v>
      </c>
      <c r="D2055" s="8" t="s">
        <v>8168</v>
      </c>
    </row>
    <row r="2056" spans="1:4" ht="15.5" x14ac:dyDescent="0.35">
      <c r="A2056" s="20" t="s">
        <v>312</v>
      </c>
      <c r="B2056" s="20" t="s">
        <v>5462</v>
      </c>
      <c r="C2056" s="8" t="s">
        <v>7359</v>
      </c>
      <c r="D2056" s="8" t="s">
        <v>4768</v>
      </c>
    </row>
    <row r="2057" spans="1:4" ht="15.5" x14ac:dyDescent="0.35">
      <c r="A2057" s="20" t="s">
        <v>311</v>
      </c>
      <c r="B2057" s="20" t="s">
        <v>7070</v>
      </c>
      <c r="C2057" s="8" t="s">
        <v>7360</v>
      </c>
      <c r="D2057" s="8" t="s">
        <v>8169</v>
      </c>
    </row>
    <row r="2058" spans="1:4" ht="15.5" x14ac:dyDescent="0.35">
      <c r="A2058" s="20" t="s">
        <v>310</v>
      </c>
      <c r="B2058" s="20" t="s">
        <v>7071</v>
      </c>
      <c r="C2058" s="8" t="s">
        <v>7359</v>
      </c>
      <c r="D2058" s="8" t="s">
        <v>8170</v>
      </c>
    </row>
    <row r="2059" spans="1:4" ht="15.5" x14ac:dyDescent="0.35">
      <c r="A2059" s="20" t="s">
        <v>309</v>
      </c>
      <c r="B2059" s="20" t="s">
        <v>7072</v>
      </c>
      <c r="C2059" s="8" t="s">
        <v>7360</v>
      </c>
      <c r="D2059" s="8" t="s">
        <v>5232</v>
      </c>
    </row>
    <row r="2060" spans="1:4" ht="15.5" x14ac:dyDescent="0.35">
      <c r="A2060" s="20" t="s">
        <v>308</v>
      </c>
      <c r="B2060" s="20" t="s">
        <v>7073</v>
      </c>
      <c r="C2060" s="8" t="s">
        <v>7359</v>
      </c>
      <c r="D2060" s="8" t="s">
        <v>7074</v>
      </c>
    </row>
    <row r="2061" spans="1:4" ht="15.5" x14ac:dyDescent="0.35">
      <c r="A2061" s="20" t="s">
        <v>307</v>
      </c>
      <c r="B2061" s="20" t="s">
        <v>7075</v>
      </c>
      <c r="C2061" s="8" t="s">
        <v>7360</v>
      </c>
      <c r="D2061" s="8" t="s">
        <v>5945</v>
      </c>
    </row>
    <row r="2062" spans="1:4" ht="15.5" x14ac:dyDescent="0.35">
      <c r="A2062" s="20" t="s">
        <v>306</v>
      </c>
      <c r="B2062" s="20" t="s">
        <v>7076</v>
      </c>
      <c r="C2062" s="8" t="s">
        <v>7360</v>
      </c>
      <c r="D2062" s="8" t="s">
        <v>8171</v>
      </c>
    </row>
    <row r="2063" spans="1:4" ht="15.5" x14ac:dyDescent="0.35">
      <c r="A2063" s="20" t="s">
        <v>305</v>
      </c>
      <c r="B2063" s="20" t="s">
        <v>7077</v>
      </c>
      <c r="C2063" s="8" t="s">
        <v>7360</v>
      </c>
      <c r="D2063" s="8" t="s">
        <v>8172</v>
      </c>
    </row>
    <row r="2064" spans="1:4" ht="15.5" x14ac:dyDescent="0.35">
      <c r="A2064" s="20" t="s">
        <v>304</v>
      </c>
      <c r="B2064" s="20" t="s">
        <v>6412</v>
      </c>
      <c r="C2064" s="8" t="s">
        <v>7359</v>
      </c>
      <c r="D2064" s="8" t="s">
        <v>8173</v>
      </c>
    </row>
    <row r="2065" spans="1:4" ht="15.5" x14ac:dyDescent="0.35">
      <c r="A2065" s="20" t="s">
        <v>303</v>
      </c>
      <c r="B2065" s="20" t="s">
        <v>5506</v>
      </c>
      <c r="C2065" s="8" t="s">
        <v>7359</v>
      </c>
      <c r="D2065" s="8" t="s">
        <v>4799</v>
      </c>
    </row>
    <row r="2066" spans="1:4" ht="15.5" x14ac:dyDescent="0.35">
      <c r="A2066" s="20" t="s">
        <v>302</v>
      </c>
      <c r="B2066" s="20" t="s">
        <v>7078</v>
      </c>
      <c r="C2066" s="8" t="s">
        <v>7359</v>
      </c>
      <c r="D2066" s="8" t="s">
        <v>8174</v>
      </c>
    </row>
    <row r="2067" spans="1:4" ht="15.5" x14ac:dyDescent="0.35">
      <c r="A2067" s="20" t="s">
        <v>301</v>
      </c>
      <c r="B2067" s="20" t="s">
        <v>4830</v>
      </c>
      <c r="C2067" s="8" t="s">
        <v>7359</v>
      </c>
      <c r="D2067" s="8" t="s">
        <v>8175</v>
      </c>
    </row>
    <row r="2068" spans="1:4" ht="15.5" x14ac:dyDescent="0.35">
      <c r="A2068" s="20" t="s">
        <v>299</v>
      </c>
      <c r="B2068" s="20" t="s">
        <v>7079</v>
      </c>
      <c r="C2068" s="8" t="s">
        <v>7360</v>
      </c>
      <c r="D2068" s="8" t="s">
        <v>5069</v>
      </c>
    </row>
    <row r="2069" spans="1:4" ht="15.5" x14ac:dyDescent="0.35">
      <c r="A2069" s="20" t="s">
        <v>298</v>
      </c>
      <c r="B2069" s="20" t="s">
        <v>7080</v>
      </c>
      <c r="C2069" s="8" t="s">
        <v>7360</v>
      </c>
      <c r="D2069" s="8" t="s">
        <v>7081</v>
      </c>
    </row>
    <row r="2070" spans="1:4" ht="15.5" x14ac:dyDescent="0.35">
      <c r="A2070" s="20" t="s">
        <v>297</v>
      </c>
      <c r="B2070" s="20" t="s">
        <v>7082</v>
      </c>
      <c r="C2070" s="8" t="s">
        <v>7360</v>
      </c>
      <c r="D2070" s="8" t="s">
        <v>7083</v>
      </c>
    </row>
    <row r="2071" spans="1:4" ht="15.5" x14ac:dyDescent="0.35">
      <c r="A2071" s="20" t="s">
        <v>296</v>
      </c>
      <c r="B2071" s="20" t="s">
        <v>7084</v>
      </c>
      <c r="C2071" s="8" t="s">
        <v>7359</v>
      </c>
      <c r="D2071" s="8" t="s">
        <v>5058</v>
      </c>
    </row>
    <row r="2072" spans="1:4" ht="15.5" x14ac:dyDescent="0.35">
      <c r="A2072" s="20" t="s">
        <v>295</v>
      </c>
      <c r="B2072" s="20" t="s">
        <v>5077</v>
      </c>
      <c r="C2072" s="8" t="s">
        <v>7360</v>
      </c>
      <c r="D2072" s="8" t="s">
        <v>7448</v>
      </c>
    </row>
    <row r="2073" spans="1:4" ht="15.5" x14ac:dyDescent="0.35">
      <c r="A2073" s="20" t="s">
        <v>294</v>
      </c>
      <c r="B2073" s="20" t="s">
        <v>7085</v>
      </c>
      <c r="C2073" s="8" t="s">
        <v>7359</v>
      </c>
      <c r="D2073" s="8" t="s">
        <v>7086</v>
      </c>
    </row>
    <row r="2074" spans="1:4" ht="15.5" x14ac:dyDescent="0.35">
      <c r="A2074" s="20" t="s">
        <v>293</v>
      </c>
      <c r="B2074" s="20" t="s">
        <v>7087</v>
      </c>
      <c r="C2074" s="8" t="s">
        <v>7360</v>
      </c>
      <c r="D2074" s="8" t="s">
        <v>8176</v>
      </c>
    </row>
    <row r="2075" spans="1:4" ht="15.5" x14ac:dyDescent="0.35">
      <c r="A2075" s="20" t="s">
        <v>292</v>
      </c>
      <c r="B2075" s="20" t="s">
        <v>7088</v>
      </c>
      <c r="C2075" s="8" t="s">
        <v>7359</v>
      </c>
      <c r="D2075" s="8" t="s">
        <v>5197</v>
      </c>
    </row>
    <row r="2076" spans="1:4" ht="15.5" x14ac:dyDescent="0.35">
      <c r="A2076" s="20" t="s">
        <v>291</v>
      </c>
      <c r="B2076" s="20" t="s">
        <v>6950</v>
      </c>
      <c r="C2076" s="8" t="s">
        <v>7359</v>
      </c>
      <c r="D2076" s="8" t="s">
        <v>8177</v>
      </c>
    </row>
    <row r="2077" spans="1:4" ht="15.5" x14ac:dyDescent="0.35">
      <c r="A2077" s="20" t="s">
        <v>290</v>
      </c>
      <c r="B2077" s="20" t="s">
        <v>7089</v>
      </c>
      <c r="C2077" s="8" t="s">
        <v>7360</v>
      </c>
      <c r="D2077" s="8" t="s">
        <v>8053</v>
      </c>
    </row>
    <row r="2078" spans="1:4" ht="15.5" x14ac:dyDescent="0.35">
      <c r="A2078" s="20" t="s">
        <v>289</v>
      </c>
      <c r="B2078" s="20" t="s">
        <v>7090</v>
      </c>
      <c r="C2078" s="8" t="s">
        <v>7360</v>
      </c>
      <c r="D2078" s="8" t="s">
        <v>4908</v>
      </c>
    </row>
    <row r="2079" spans="1:4" ht="15.5" x14ac:dyDescent="0.35">
      <c r="A2079" s="20" t="s">
        <v>288</v>
      </c>
      <c r="B2079" s="20" t="s">
        <v>7091</v>
      </c>
      <c r="C2079" s="8" t="s">
        <v>7360</v>
      </c>
      <c r="D2079" s="8" t="s">
        <v>7627</v>
      </c>
    </row>
    <row r="2080" spans="1:4" ht="15.5" x14ac:dyDescent="0.35">
      <c r="A2080" s="20" t="s">
        <v>287</v>
      </c>
      <c r="B2080" s="20" t="s">
        <v>7092</v>
      </c>
      <c r="C2080" s="8" t="s">
        <v>7360</v>
      </c>
      <c r="D2080" s="8" t="s">
        <v>5232</v>
      </c>
    </row>
    <row r="2081" spans="1:4" ht="15.5" x14ac:dyDescent="0.35">
      <c r="A2081" s="20" t="s">
        <v>286</v>
      </c>
      <c r="B2081" s="20" t="s">
        <v>5888</v>
      </c>
      <c r="C2081" s="8" t="s">
        <v>7359</v>
      </c>
      <c r="D2081" s="8" t="s">
        <v>8178</v>
      </c>
    </row>
    <row r="2082" spans="1:4" ht="15.5" x14ac:dyDescent="0.35">
      <c r="A2082" s="20" t="s">
        <v>285</v>
      </c>
      <c r="B2082" s="20" t="s">
        <v>7093</v>
      </c>
      <c r="C2082" s="8" t="s">
        <v>7359</v>
      </c>
      <c r="D2082" s="8" t="s">
        <v>6236</v>
      </c>
    </row>
    <row r="2083" spans="1:4" ht="15.5" x14ac:dyDescent="0.35">
      <c r="A2083" s="20" t="s">
        <v>284</v>
      </c>
      <c r="B2083" s="20" t="s">
        <v>7094</v>
      </c>
      <c r="C2083" s="8" t="s">
        <v>7359</v>
      </c>
      <c r="D2083" s="8" t="s">
        <v>5503</v>
      </c>
    </row>
    <row r="2084" spans="1:4" ht="15.5" x14ac:dyDescent="0.35">
      <c r="A2084" s="20" t="s">
        <v>283</v>
      </c>
      <c r="B2084" s="20" t="s">
        <v>7095</v>
      </c>
      <c r="C2084" s="8" t="s">
        <v>7359</v>
      </c>
      <c r="D2084" s="8" t="s">
        <v>8179</v>
      </c>
    </row>
    <row r="2085" spans="1:4" ht="15.5" x14ac:dyDescent="0.35">
      <c r="A2085" s="20" t="s">
        <v>282</v>
      </c>
      <c r="B2085" s="20" t="s">
        <v>7096</v>
      </c>
      <c r="C2085" s="8" t="s">
        <v>7359</v>
      </c>
      <c r="D2085" s="8" t="s">
        <v>8180</v>
      </c>
    </row>
    <row r="2086" spans="1:4" ht="15.5" x14ac:dyDescent="0.35">
      <c r="A2086" s="20" t="s">
        <v>281</v>
      </c>
      <c r="B2086" s="20" t="s">
        <v>7097</v>
      </c>
      <c r="C2086" s="8" t="s">
        <v>7359</v>
      </c>
      <c r="D2086" s="8" t="s">
        <v>5402</v>
      </c>
    </row>
    <row r="2087" spans="1:4" ht="15.5" x14ac:dyDescent="0.35">
      <c r="A2087" s="20" t="s">
        <v>280</v>
      </c>
      <c r="B2087" s="20" t="s">
        <v>7098</v>
      </c>
      <c r="C2087" s="8" t="s">
        <v>7360</v>
      </c>
      <c r="D2087" s="8" t="s">
        <v>5667</v>
      </c>
    </row>
    <row r="2088" spans="1:4" ht="15.5" x14ac:dyDescent="0.35">
      <c r="A2088" s="20" t="s">
        <v>279</v>
      </c>
      <c r="B2088" s="20" t="s">
        <v>5077</v>
      </c>
      <c r="C2088" s="8" t="s">
        <v>7360</v>
      </c>
      <c r="D2088" s="8" t="s">
        <v>5116</v>
      </c>
    </row>
    <row r="2089" spans="1:4" ht="15.5" x14ac:dyDescent="0.35">
      <c r="A2089" s="20" t="s">
        <v>278</v>
      </c>
      <c r="B2089" s="20" t="s">
        <v>7099</v>
      </c>
      <c r="C2089" s="8" t="s">
        <v>7359</v>
      </c>
      <c r="D2089" s="8" t="s">
        <v>7100</v>
      </c>
    </row>
    <row r="2090" spans="1:4" ht="15.5" x14ac:dyDescent="0.35">
      <c r="A2090" s="20" t="s">
        <v>277</v>
      </c>
      <c r="B2090" s="20" t="s">
        <v>7101</v>
      </c>
      <c r="C2090" s="8" t="s">
        <v>7360</v>
      </c>
      <c r="D2090" s="8" t="s">
        <v>5024</v>
      </c>
    </row>
    <row r="2091" spans="1:4" ht="15.5" x14ac:dyDescent="0.35">
      <c r="A2091" s="20" t="s">
        <v>275</v>
      </c>
      <c r="B2091" s="20" t="s">
        <v>7102</v>
      </c>
      <c r="C2091" s="8" t="s">
        <v>7360</v>
      </c>
      <c r="D2091" s="8" t="s">
        <v>7103</v>
      </c>
    </row>
    <row r="2092" spans="1:4" ht="15.5" x14ac:dyDescent="0.35">
      <c r="A2092" s="20" t="s">
        <v>274</v>
      </c>
      <c r="B2092" s="20" t="s">
        <v>7104</v>
      </c>
      <c r="C2092" s="8" t="s">
        <v>7360</v>
      </c>
      <c r="D2092" s="8" t="s">
        <v>8181</v>
      </c>
    </row>
    <row r="2093" spans="1:4" ht="15.5" x14ac:dyDescent="0.35">
      <c r="A2093" s="20" t="s">
        <v>273</v>
      </c>
      <c r="B2093" s="20" t="s">
        <v>7105</v>
      </c>
      <c r="C2093" s="8" t="s">
        <v>7360</v>
      </c>
      <c r="D2093" s="8" t="s">
        <v>4988</v>
      </c>
    </row>
    <row r="2094" spans="1:4" ht="15.5" x14ac:dyDescent="0.35">
      <c r="A2094" s="20" t="s">
        <v>272</v>
      </c>
      <c r="B2094" s="20" t="s">
        <v>7106</v>
      </c>
      <c r="C2094" s="8" t="s">
        <v>7360</v>
      </c>
      <c r="D2094" s="8" t="s">
        <v>4927</v>
      </c>
    </row>
    <row r="2095" spans="1:4" ht="15.5" x14ac:dyDescent="0.35">
      <c r="A2095" s="20" t="s">
        <v>271</v>
      </c>
      <c r="B2095" s="20" t="s">
        <v>7107</v>
      </c>
      <c r="C2095" s="8" t="s">
        <v>7359</v>
      </c>
      <c r="D2095" s="8" t="s">
        <v>5413</v>
      </c>
    </row>
    <row r="2096" spans="1:4" ht="15.5" x14ac:dyDescent="0.35">
      <c r="A2096" s="20" t="s">
        <v>270</v>
      </c>
      <c r="B2096" s="20" t="s">
        <v>7108</v>
      </c>
      <c r="C2096" s="8" t="s">
        <v>7360</v>
      </c>
      <c r="D2096" s="8" t="s">
        <v>5411</v>
      </c>
    </row>
    <row r="2097" spans="1:4" ht="15.5" x14ac:dyDescent="0.35">
      <c r="A2097" s="20" t="s">
        <v>269</v>
      </c>
      <c r="B2097" s="20" t="s">
        <v>7109</v>
      </c>
      <c r="C2097" s="8" t="s">
        <v>7360</v>
      </c>
      <c r="D2097" s="8" t="s">
        <v>5733</v>
      </c>
    </row>
    <row r="2098" spans="1:4" ht="15.5" x14ac:dyDescent="0.35">
      <c r="A2098" s="20" t="s">
        <v>268</v>
      </c>
      <c r="B2098" s="20" t="s">
        <v>7110</v>
      </c>
      <c r="C2098" s="8" t="s">
        <v>7360</v>
      </c>
      <c r="D2098" s="8" t="s">
        <v>7111</v>
      </c>
    </row>
    <row r="2099" spans="1:4" ht="15.5" x14ac:dyDescent="0.35">
      <c r="A2099" s="20" t="s">
        <v>267</v>
      </c>
      <c r="B2099" s="20" t="s">
        <v>7112</v>
      </c>
      <c r="C2099" s="8" t="s">
        <v>7359</v>
      </c>
      <c r="D2099" s="8" t="s">
        <v>7955</v>
      </c>
    </row>
    <row r="2100" spans="1:4" ht="15.5" x14ac:dyDescent="0.35">
      <c r="A2100" s="20" t="s">
        <v>266</v>
      </c>
      <c r="B2100" s="20" t="s">
        <v>7113</v>
      </c>
      <c r="C2100" s="8" t="s">
        <v>7360</v>
      </c>
      <c r="D2100" s="8" t="s">
        <v>4753</v>
      </c>
    </row>
    <row r="2101" spans="1:4" ht="15.5" x14ac:dyDescent="0.35">
      <c r="A2101" s="20" t="s">
        <v>265</v>
      </c>
      <c r="B2101" s="20" t="s">
        <v>7114</v>
      </c>
      <c r="C2101" s="8" t="s">
        <v>7359</v>
      </c>
      <c r="D2101" s="8" t="s">
        <v>8182</v>
      </c>
    </row>
    <row r="2102" spans="1:4" ht="15.5" x14ac:dyDescent="0.35">
      <c r="A2102" s="20" t="s">
        <v>264</v>
      </c>
      <c r="B2102" s="20" t="s">
        <v>7115</v>
      </c>
      <c r="C2102" s="8" t="s">
        <v>7359</v>
      </c>
      <c r="D2102" s="8" t="s">
        <v>7116</v>
      </c>
    </row>
    <row r="2103" spans="1:4" ht="15.5" x14ac:dyDescent="0.35">
      <c r="A2103" s="20" t="s">
        <v>263</v>
      </c>
      <c r="B2103" s="20" t="s">
        <v>6695</v>
      </c>
      <c r="C2103" s="8" t="s">
        <v>7360</v>
      </c>
      <c r="D2103" s="8" t="s">
        <v>5603</v>
      </c>
    </row>
    <row r="2104" spans="1:4" ht="15.5" x14ac:dyDescent="0.35">
      <c r="A2104" s="20" t="s">
        <v>262</v>
      </c>
      <c r="B2104" s="20" t="s">
        <v>5488</v>
      </c>
      <c r="C2104" s="8" t="s">
        <v>7360</v>
      </c>
      <c r="D2104" s="8" t="s">
        <v>8183</v>
      </c>
    </row>
    <row r="2105" spans="1:4" ht="15.5" x14ac:dyDescent="0.35">
      <c r="A2105" s="20" t="s">
        <v>261</v>
      </c>
      <c r="B2105" s="20" t="s">
        <v>4765</v>
      </c>
      <c r="C2105" s="8" t="s">
        <v>7360</v>
      </c>
      <c r="D2105" s="8" t="s">
        <v>5295</v>
      </c>
    </row>
    <row r="2106" spans="1:4" ht="15.5" x14ac:dyDescent="0.35">
      <c r="A2106" s="20" t="s">
        <v>260</v>
      </c>
      <c r="B2106" s="20" t="s">
        <v>7117</v>
      </c>
      <c r="C2106" s="8" t="s">
        <v>7359</v>
      </c>
      <c r="D2106" s="8" t="s">
        <v>8184</v>
      </c>
    </row>
    <row r="2107" spans="1:4" ht="15.5" x14ac:dyDescent="0.35">
      <c r="A2107" s="20" t="s">
        <v>259</v>
      </c>
      <c r="B2107" s="20" t="s">
        <v>4832</v>
      </c>
      <c r="C2107" s="8" t="s">
        <v>7359</v>
      </c>
      <c r="D2107" s="8" t="s">
        <v>5174</v>
      </c>
    </row>
    <row r="2108" spans="1:4" ht="15.5" x14ac:dyDescent="0.35">
      <c r="A2108" s="20" t="s">
        <v>258</v>
      </c>
      <c r="B2108" s="20" t="s">
        <v>7349</v>
      </c>
      <c r="C2108" s="8" t="s">
        <v>7359</v>
      </c>
      <c r="D2108" s="8" t="s">
        <v>7118</v>
      </c>
    </row>
    <row r="2109" spans="1:4" ht="15.5" x14ac:dyDescent="0.35">
      <c r="A2109" s="20" t="s">
        <v>257</v>
      </c>
      <c r="B2109" s="20" t="s">
        <v>7119</v>
      </c>
      <c r="C2109" s="8" t="s">
        <v>7359</v>
      </c>
      <c r="D2109" s="8" t="s">
        <v>8185</v>
      </c>
    </row>
    <row r="2110" spans="1:4" ht="15.5" x14ac:dyDescent="0.35">
      <c r="A2110" s="20" t="s">
        <v>256</v>
      </c>
      <c r="B2110" s="20" t="s">
        <v>5436</v>
      </c>
      <c r="C2110" s="8" t="s">
        <v>7359</v>
      </c>
      <c r="D2110" s="8" t="s">
        <v>7120</v>
      </c>
    </row>
    <row r="2111" spans="1:4" ht="15.5" x14ac:dyDescent="0.35">
      <c r="A2111" s="20" t="s">
        <v>255</v>
      </c>
      <c r="B2111" s="20" t="s">
        <v>7121</v>
      </c>
      <c r="C2111" s="8" t="s">
        <v>7359</v>
      </c>
      <c r="D2111" s="8" t="s">
        <v>8186</v>
      </c>
    </row>
    <row r="2112" spans="1:4" ht="15.5" x14ac:dyDescent="0.35">
      <c r="A2112" s="20" t="s">
        <v>254</v>
      </c>
      <c r="B2112" s="20" t="s">
        <v>7122</v>
      </c>
      <c r="C2112" s="8" t="s">
        <v>7359</v>
      </c>
      <c r="D2112" s="8" t="s">
        <v>7123</v>
      </c>
    </row>
    <row r="2113" spans="1:4" ht="15.5" x14ac:dyDescent="0.35">
      <c r="A2113" s="20" t="s">
        <v>253</v>
      </c>
      <c r="B2113" s="20" t="s">
        <v>7124</v>
      </c>
      <c r="C2113" s="8" t="s">
        <v>7359</v>
      </c>
      <c r="D2113" s="8" t="s">
        <v>8187</v>
      </c>
    </row>
    <row r="2114" spans="1:4" ht="15.5" x14ac:dyDescent="0.35">
      <c r="A2114" s="20" t="s">
        <v>252</v>
      </c>
      <c r="B2114" s="20" t="s">
        <v>7125</v>
      </c>
      <c r="C2114" s="8" t="s">
        <v>7359</v>
      </c>
      <c r="D2114" s="8" t="s">
        <v>5558</v>
      </c>
    </row>
    <row r="2115" spans="1:4" ht="15.5" x14ac:dyDescent="0.35">
      <c r="A2115" s="20" t="s">
        <v>251</v>
      </c>
      <c r="B2115" s="20" t="s">
        <v>7126</v>
      </c>
      <c r="C2115" s="8" t="s">
        <v>7359</v>
      </c>
      <c r="D2115" s="8" t="s">
        <v>5118</v>
      </c>
    </row>
    <row r="2116" spans="1:4" ht="15.5" x14ac:dyDescent="0.35">
      <c r="A2116" s="20" t="s">
        <v>250</v>
      </c>
      <c r="B2116" s="20" t="s">
        <v>7127</v>
      </c>
      <c r="C2116" s="8" t="s">
        <v>7359</v>
      </c>
      <c r="D2116" s="8" t="s">
        <v>7766</v>
      </c>
    </row>
    <row r="2117" spans="1:4" ht="15.5" x14ac:dyDescent="0.35">
      <c r="A2117" s="20" t="s">
        <v>248</v>
      </c>
      <c r="B2117" s="20" t="s">
        <v>7128</v>
      </c>
      <c r="C2117" s="8" t="s">
        <v>7359</v>
      </c>
      <c r="D2117" s="8" t="s">
        <v>8188</v>
      </c>
    </row>
    <row r="2118" spans="1:4" ht="15.5" x14ac:dyDescent="0.35">
      <c r="A2118" s="20" t="s">
        <v>246</v>
      </c>
      <c r="B2118" s="20" t="s">
        <v>7129</v>
      </c>
      <c r="C2118" s="8" t="s">
        <v>7359</v>
      </c>
      <c r="D2118" s="8" t="s">
        <v>7130</v>
      </c>
    </row>
    <row r="2119" spans="1:4" ht="15.5" x14ac:dyDescent="0.35">
      <c r="A2119" s="20" t="s">
        <v>245</v>
      </c>
      <c r="B2119" s="20" t="s">
        <v>7131</v>
      </c>
      <c r="C2119" s="8" t="s">
        <v>7360</v>
      </c>
      <c r="D2119" s="8" t="s">
        <v>8189</v>
      </c>
    </row>
    <row r="2120" spans="1:4" ht="15.5" x14ac:dyDescent="0.35">
      <c r="A2120" s="20" t="s">
        <v>244</v>
      </c>
      <c r="B2120" s="20" t="s">
        <v>7132</v>
      </c>
      <c r="C2120" s="8" t="s">
        <v>7360</v>
      </c>
      <c r="D2120" s="8" t="s">
        <v>4753</v>
      </c>
    </row>
    <row r="2121" spans="1:4" ht="15.5" x14ac:dyDescent="0.35">
      <c r="A2121" s="20" t="s">
        <v>243</v>
      </c>
      <c r="B2121" s="20" t="s">
        <v>7133</v>
      </c>
      <c r="C2121" s="8" t="s">
        <v>7359</v>
      </c>
      <c r="D2121" s="8" t="s">
        <v>5479</v>
      </c>
    </row>
    <row r="2122" spans="1:4" ht="15.5" x14ac:dyDescent="0.35">
      <c r="A2122" s="20" t="s">
        <v>242</v>
      </c>
      <c r="B2122" s="20" t="s">
        <v>7134</v>
      </c>
      <c r="C2122" s="8" t="s">
        <v>7359</v>
      </c>
      <c r="D2122" s="8" t="s">
        <v>8190</v>
      </c>
    </row>
    <row r="2123" spans="1:4" ht="15.5" x14ac:dyDescent="0.35">
      <c r="A2123" s="20" t="s">
        <v>241</v>
      </c>
      <c r="B2123" s="20" t="s">
        <v>7135</v>
      </c>
      <c r="C2123" s="8" t="s">
        <v>7359</v>
      </c>
      <c r="D2123" s="8" t="s">
        <v>8191</v>
      </c>
    </row>
    <row r="2124" spans="1:4" ht="15.5" x14ac:dyDescent="0.35">
      <c r="A2124" s="20" t="s">
        <v>240</v>
      </c>
      <c r="B2124" s="20" t="s">
        <v>7136</v>
      </c>
      <c r="C2124" s="8" t="s">
        <v>7359</v>
      </c>
      <c r="D2124" s="8" t="s">
        <v>8192</v>
      </c>
    </row>
    <row r="2125" spans="1:4" ht="15.5" x14ac:dyDescent="0.35">
      <c r="A2125" s="20" t="s">
        <v>239</v>
      </c>
      <c r="B2125" s="20" t="s">
        <v>5760</v>
      </c>
      <c r="C2125" s="8" t="s">
        <v>7359</v>
      </c>
      <c r="D2125" s="8" t="s">
        <v>8193</v>
      </c>
    </row>
    <row r="2126" spans="1:4" ht="15.5" x14ac:dyDescent="0.35">
      <c r="A2126" s="20" t="s">
        <v>238</v>
      </c>
      <c r="B2126" s="20" t="s">
        <v>7137</v>
      </c>
      <c r="C2126" s="8" t="s">
        <v>7359</v>
      </c>
      <c r="D2126" s="8" t="s">
        <v>7138</v>
      </c>
    </row>
    <row r="2127" spans="1:4" ht="15.5" x14ac:dyDescent="0.35">
      <c r="A2127" s="20" t="s">
        <v>237</v>
      </c>
      <c r="B2127" s="20" t="s">
        <v>7139</v>
      </c>
      <c r="C2127" s="8" t="s">
        <v>7359</v>
      </c>
      <c r="D2127" s="8" t="s">
        <v>8168</v>
      </c>
    </row>
    <row r="2128" spans="1:4" ht="15.5" x14ac:dyDescent="0.35">
      <c r="A2128" s="20" t="s">
        <v>236</v>
      </c>
      <c r="B2128" s="20" t="s">
        <v>7140</v>
      </c>
      <c r="C2128" s="8" t="s">
        <v>7360</v>
      </c>
      <c r="D2128" s="8" t="s">
        <v>8194</v>
      </c>
    </row>
    <row r="2129" spans="1:4" ht="15.5" x14ac:dyDescent="0.35">
      <c r="A2129" s="20" t="s">
        <v>235</v>
      </c>
      <c r="B2129" s="20" t="s">
        <v>7141</v>
      </c>
      <c r="C2129" s="8" t="s">
        <v>7359</v>
      </c>
      <c r="D2129" s="8" t="s">
        <v>5567</v>
      </c>
    </row>
    <row r="2130" spans="1:4" ht="15.5" x14ac:dyDescent="0.35">
      <c r="A2130" s="20" t="s">
        <v>234</v>
      </c>
      <c r="B2130" s="20" t="s">
        <v>7142</v>
      </c>
      <c r="C2130" s="8" t="s">
        <v>7359</v>
      </c>
      <c r="D2130" s="8" t="s">
        <v>8195</v>
      </c>
    </row>
    <row r="2131" spans="1:4" ht="15.5" x14ac:dyDescent="0.35">
      <c r="A2131" s="20" t="s">
        <v>233</v>
      </c>
      <c r="B2131" s="20" t="s">
        <v>5835</v>
      </c>
      <c r="C2131" s="8" t="s">
        <v>7359</v>
      </c>
      <c r="D2131" s="8" t="s">
        <v>6628</v>
      </c>
    </row>
    <row r="2132" spans="1:4" ht="15.5" x14ac:dyDescent="0.35">
      <c r="A2132" s="20" t="s">
        <v>232</v>
      </c>
      <c r="B2132" s="20" t="s">
        <v>4818</v>
      </c>
      <c r="C2132" s="8" t="s">
        <v>7359</v>
      </c>
      <c r="D2132" s="8" t="s">
        <v>5215</v>
      </c>
    </row>
    <row r="2133" spans="1:4" ht="15.5" x14ac:dyDescent="0.35">
      <c r="A2133" s="20" t="s">
        <v>231</v>
      </c>
      <c r="B2133" s="20" t="s">
        <v>7143</v>
      </c>
      <c r="C2133" s="8" t="s">
        <v>7360</v>
      </c>
      <c r="D2133" s="8" t="s">
        <v>8196</v>
      </c>
    </row>
    <row r="2134" spans="1:4" ht="15.5" x14ac:dyDescent="0.35">
      <c r="A2134" s="20" t="s">
        <v>230</v>
      </c>
      <c r="B2134" s="20" t="s">
        <v>7144</v>
      </c>
      <c r="C2134" s="8" t="s">
        <v>7359</v>
      </c>
      <c r="D2134" s="8" t="s">
        <v>8162</v>
      </c>
    </row>
    <row r="2135" spans="1:4" ht="15.5" x14ac:dyDescent="0.35">
      <c r="A2135" s="20" t="s">
        <v>229</v>
      </c>
      <c r="B2135" s="20" t="s">
        <v>7145</v>
      </c>
      <c r="C2135" s="8" t="s">
        <v>7360</v>
      </c>
      <c r="D2135" s="8" t="s">
        <v>5162</v>
      </c>
    </row>
    <row r="2136" spans="1:4" ht="15.5" x14ac:dyDescent="0.35">
      <c r="A2136" s="20" t="s">
        <v>228</v>
      </c>
      <c r="B2136" s="20" t="s">
        <v>7146</v>
      </c>
      <c r="C2136" s="8" t="s">
        <v>7360</v>
      </c>
      <c r="D2136" s="8" t="s">
        <v>5862</v>
      </c>
    </row>
    <row r="2137" spans="1:4" ht="15.5" x14ac:dyDescent="0.35">
      <c r="A2137" s="20" t="s">
        <v>227</v>
      </c>
      <c r="B2137" s="20" t="s">
        <v>7028</v>
      </c>
      <c r="C2137" s="8" t="s">
        <v>7360</v>
      </c>
      <c r="D2137" s="8" t="s">
        <v>7147</v>
      </c>
    </row>
    <row r="2138" spans="1:4" ht="15.5" x14ac:dyDescent="0.35">
      <c r="A2138" s="20" t="s">
        <v>226</v>
      </c>
      <c r="B2138" s="20" t="s">
        <v>6626</v>
      </c>
      <c r="C2138" s="8" t="s">
        <v>7360</v>
      </c>
      <c r="D2138" s="8" t="s">
        <v>8197</v>
      </c>
    </row>
    <row r="2139" spans="1:4" ht="15.5" x14ac:dyDescent="0.35">
      <c r="A2139" s="20" t="s">
        <v>225</v>
      </c>
      <c r="B2139" s="20" t="s">
        <v>7148</v>
      </c>
      <c r="C2139" s="8" t="s">
        <v>8284</v>
      </c>
      <c r="D2139" s="8" t="s">
        <v>5413</v>
      </c>
    </row>
    <row r="2140" spans="1:4" ht="15.5" x14ac:dyDescent="0.35">
      <c r="A2140" s="20" t="s">
        <v>224</v>
      </c>
      <c r="B2140" s="20" t="s">
        <v>7149</v>
      </c>
      <c r="C2140" s="8" t="s">
        <v>7360</v>
      </c>
      <c r="D2140" s="8" t="s">
        <v>6632</v>
      </c>
    </row>
    <row r="2141" spans="1:4" ht="15.5" x14ac:dyDescent="0.35">
      <c r="A2141" s="20" t="s">
        <v>223</v>
      </c>
      <c r="B2141" s="20" t="s">
        <v>7150</v>
      </c>
      <c r="C2141" s="8" t="s">
        <v>7360</v>
      </c>
      <c r="D2141" s="8" t="s">
        <v>4830</v>
      </c>
    </row>
    <row r="2142" spans="1:4" ht="15.5" x14ac:dyDescent="0.35">
      <c r="A2142" s="20" t="s">
        <v>222</v>
      </c>
      <c r="B2142" s="20" t="s">
        <v>7350</v>
      </c>
      <c r="C2142" s="8" t="s">
        <v>7359</v>
      </c>
      <c r="D2142" s="8" t="s">
        <v>4780</v>
      </c>
    </row>
    <row r="2143" spans="1:4" ht="15.5" x14ac:dyDescent="0.35">
      <c r="A2143" s="20" t="s">
        <v>221</v>
      </c>
      <c r="B2143" s="20" t="s">
        <v>7151</v>
      </c>
      <c r="C2143" s="8" t="s">
        <v>7359</v>
      </c>
      <c r="D2143" s="8" t="s">
        <v>7152</v>
      </c>
    </row>
    <row r="2144" spans="1:4" ht="15.5" x14ac:dyDescent="0.35">
      <c r="A2144" s="20" t="s">
        <v>220</v>
      </c>
      <c r="B2144" s="20" t="s">
        <v>7153</v>
      </c>
      <c r="C2144" s="8" t="s">
        <v>7359</v>
      </c>
      <c r="D2144" s="8" t="s">
        <v>7154</v>
      </c>
    </row>
    <row r="2145" spans="1:4" ht="15.5" x14ac:dyDescent="0.35">
      <c r="A2145" s="20" t="s">
        <v>219</v>
      </c>
      <c r="B2145" s="20" t="s">
        <v>7155</v>
      </c>
      <c r="C2145" s="8" t="s">
        <v>7359</v>
      </c>
      <c r="D2145" s="8" t="s">
        <v>7156</v>
      </c>
    </row>
    <row r="2146" spans="1:4" ht="15.5" x14ac:dyDescent="0.35">
      <c r="A2146" s="20" t="s">
        <v>218</v>
      </c>
      <c r="B2146" s="20" t="s">
        <v>7157</v>
      </c>
      <c r="C2146" s="8" t="s">
        <v>7360</v>
      </c>
      <c r="D2146" s="8" t="s">
        <v>8198</v>
      </c>
    </row>
    <row r="2147" spans="1:4" ht="15.5" x14ac:dyDescent="0.35">
      <c r="A2147" s="20" t="s">
        <v>217</v>
      </c>
      <c r="B2147" s="20" t="s">
        <v>7158</v>
      </c>
      <c r="C2147" s="8" t="s">
        <v>7360</v>
      </c>
      <c r="D2147" s="8" t="s">
        <v>8199</v>
      </c>
    </row>
    <row r="2148" spans="1:4" ht="15.5" x14ac:dyDescent="0.35">
      <c r="A2148" s="20" t="s">
        <v>216</v>
      </c>
      <c r="B2148" s="20" t="s">
        <v>7159</v>
      </c>
      <c r="C2148" s="8" t="s">
        <v>7360</v>
      </c>
      <c r="D2148" s="8" t="s">
        <v>8200</v>
      </c>
    </row>
    <row r="2149" spans="1:4" ht="15.5" x14ac:dyDescent="0.35">
      <c r="A2149" s="20" t="s">
        <v>215</v>
      </c>
      <c r="B2149" s="20" t="s">
        <v>7160</v>
      </c>
      <c r="C2149" s="8" t="s">
        <v>7360</v>
      </c>
      <c r="D2149" s="8" t="s">
        <v>8201</v>
      </c>
    </row>
    <row r="2150" spans="1:4" ht="15.5" x14ac:dyDescent="0.35">
      <c r="A2150" s="20" t="s">
        <v>214</v>
      </c>
      <c r="B2150" s="20" t="s">
        <v>7161</v>
      </c>
      <c r="C2150" s="8" t="s">
        <v>7360</v>
      </c>
      <c r="D2150" s="8" t="s">
        <v>4795</v>
      </c>
    </row>
    <row r="2151" spans="1:4" ht="15.5" x14ac:dyDescent="0.35">
      <c r="A2151" s="20" t="s">
        <v>213</v>
      </c>
      <c r="B2151" s="20" t="s">
        <v>6472</v>
      </c>
      <c r="C2151" s="8" t="s">
        <v>7360</v>
      </c>
      <c r="D2151" s="8" t="s">
        <v>8202</v>
      </c>
    </row>
    <row r="2152" spans="1:4" ht="15.5" x14ac:dyDescent="0.35">
      <c r="A2152" s="20" t="s">
        <v>212</v>
      </c>
      <c r="B2152" s="20" t="s">
        <v>7162</v>
      </c>
      <c r="C2152" s="8" t="s">
        <v>7360</v>
      </c>
      <c r="D2152" s="8" t="s">
        <v>8203</v>
      </c>
    </row>
    <row r="2153" spans="1:4" ht="15.5" x14ac:dyDescent="0.35">
      <c r="A2153" s="20" t="s">
        <v>211</v>
      </c>
      <c r="B2153" s="20" t="s">
        <v>7163</v>
      </c>
      <c r="C2153" s="8" t="s">
        <v>7360</v>
      </c>
      <c r="D2153" s="8" t="s">
        <v>8204</v>
      </c>
    </row>
    <row r="2154" spans="1:4" ht="15.5" x14ac:dyDescent="0.35">
      <c r="A2154" s="20" t="s">
        <v>210</v>
      </c>
      <c r="B2154" s="20" t="s">
        <v>7164</v>
      </c>
      <c r="C2154" s="8" t="s">
        <v>7360</v>
      </c>
      <c r="D2154" s="8" t="s">
        <v>7165</v>
      </c>
    </row>
    <row r="2155" spans="1:4" ht="15.5" x14ac:dyDescent="0.35">
      <c r="A2155" s="20" t="s">
        <v>209</v>
      </c>
      <c r="B2155" s="20" t="s">
        <v>7166</v>
      </c>
      <c r="C2155" s="8" t="s">
        <v>7360</v>
      </c>
      <c r="D2155" s="8" t="s">
        <v>8205</v>
      </c>
    </row>
    <row r="2156" spans="1:4" ht="15.5" x14ac:dyDescent="0.35">
      <c r="A2156" s="20" t="s">
        <v>208</v>
      </c>
      <c r="B2156" s="20" t="s">
        <v>7133</v>
      </c>
      <c r="C2156" s="8" t="s">
        <v>7360</v>
      </c>
      <c r="D2156" s="8" t="s">
        <v>8206</v>
      </c>
    </row>
    <row r="2157" spans="1:4" ht="15.5" x14ac:dyDescent="0.35">
      <c r="A2157" s="20" t="s">
        <v>207</v>
      </c>
      <c r="B2157" s="20" t="s">
        <v>7167</v>
      </c>
      <c r="C2157" s="8" t="s">
        <v>7360</v>
      </c>
      <c r="D2157" s="8" t="s">
        <v>6923</v>
      </c>
    </row>
    <row r="2158" spans="1:4" ht="15.5" x14ac:dyDescent="0.35">
      <c r="A2158" s="20" t="s">
        <v>206</v>
      </c>
      <c r="B2158" s="20" t="s">
        <v>7168</v>
      </c>
      <c r="C2158" s="8" t="s">
        <v>7360</v>
      </c>
      <c r="D2158" s="8" t="s">
        <v>4764</v>
      </c>
    </row>
    <row r="2159" spans="1:4" ht="15.5" x14ac:dyDescent="0.35">
      <c r="A2159" s="20" t="s">
        <v>205</v>
      </c>
      <c r="B2159" s="20" t="s">
        <v>7169</v>
      </c>
      <c r="C2159" s="8" t="s">
        <v>7359</v>
      </c>
      <c r="D2159" s="8" t="s">
        <v>8207</v>
      </c>
    </row>
    <row r="2160" spans="1:4" ht="15.5" x14ac:dyDescent="0.35">
      <c r="A2160" s="20" t="s">
        <v>204</v>
      </c>
      <c r="B2160" s="20" t="s">
        <v>7170</v>
      </c>
      <c r="C2160" s="8" t="s">
        <v>7359</v>
      </c>
      <c r="D2160" s="8" t="s">
        <v>6416</v>
      </c>
    </row>
    <row r="2161" spans="1:4" ht="15.5" x14ac:dyDescent="0.35">
      <c r="A2161" s="20" t="s">
        <v>203</v>
      </c>
      <c r="B2161" s="20" t="s">
        <v>7171</v>
      </c>
      <c r="C2161" s="8" t="s">
        <v>7359</v>
      </c>
      <c r="D2161" s="8" t="s">
        <v>8208</v>
      </c>
    </row>
    <row r="2162" spans="1:4" ht="15.5" x14ac:dyDescent="0.35">
      <c r="A2162" s="20" t="s">
        <v>202</v>
      </c>
      <c r="B2162" s="20" t="s">
        <v>7172</v>
      </c>
      <c r="C2162" s="8" t="s">
        <v>7359</v>
      </c>
      <c r="D2162" s="8" t="s">
        <v>7697</v>
      </c>
    </row>
    <row r="2163" spans="1:4" ht="15.5" x14ac:dyDescent="0.35">
      <c r="A2163" s="20" t="s">
        <v>201</v>
      </c>
      <c r="B2163" s="20" t="s">
        <v>7173</v>
      </c>
      <c r="C2163" s="8" t="s">
        <v>7359</v>
      </c>
      <c r="D2163" s="8" t="s">
        <v>5054</v>
      </c>
    </row>
    <row r="2164" spans="1:4" ht="15.5" x14ac:dyDescent="0.35">
      <c r="A2164" s="20" t="s">
        <v>199</v>
      </c>
      <c r="B2164" s="20" t="s">
        <v>7174</v>
      </c>
      <c r="C2164" s="8" t="s">
        <v>8284</v>
      </c>
      <c r="D2164" s="8" t="s">
        <v>8380</v>
      </c>
    </row>
    <row r="2165" spans="1:4" ht="15.5" x14ac:dyDescent="0.35">
      <c r="A2165" s="20" t="s">
        <v>198</v>
      </c>
      <c r="B2165" s="20" t="s">
        <v>4888</v>
      </c>
      <c r="C2165" s="8" t="s">
        <v>7359</v>
      </c>
      <c r="D2165" s="8" t="s">
        <v>8209</v>
      </c>
    </row>
    <row r="2166" spans="1:4" ht="15.5" x14ac:dyDescent="0.35">
      <c r="A2166" s="20" t="s">
        <v>197</v>
      </c>
      <c r="B2166" s="20" t="s">
        <v>7175</v>
      </c>
      <c r="C2166" s="8" t="s">
        <v>7360</v>
      </c>
      <c r="D2166" s="8" t="s">
        <v>4941</v>
      </c>
    </row>
    <row r="2167" spans="1:4" ht="15.5" x14ac:dyDescent="0.35">
      <c r="A2167" s="20" t="s">
        <v>196</v>
      </c>
      <c r="B2167" s="20" t="s">
        <v>7176</v>
      </c>
      <c r="C2167" s="8" t="s">
        <v>7360</v>
      </c>
      <c r="D2167" s="8" t="s">
        <v>8210</v>
      </c>
    </row>
    <row r="2168" spans="1:4" ht="15.5" x14ac:dyDescent="0.35">
      <c r="A2168" s="20" t="s">
        <v>195</v>
      </c>
      <c r="B2168" s="20" t="s">
        <v>7177</v>
      </c>
      <c r="C2168" s="8" t="s">
        <v>7360</v>
      </c>
      <c r="D2168" s="8" t="s">
        <v>7178</v>
      </c>
    </row>
    <row r="2169" spans="1:4" ht="15.5" x14ac:dyDescent="0.35">
      <c r="A2169" s="20" t="s">
        <v>194</v>
      </c>
      <c r="B2169" s="20" t="s">
        <v>7179</v>
      </c>
      <c r="C2169" s="8" t="s">
        <v>7360</v>
      </c>
      <c r="D2169" s="8" t="s">
        <v>5570</v>
      </c>
    </row>
    <row r="2170" spans="1:4" ht="15.5" x14ac:dyDescent="0.35">
      <c r="A2170" s="20" t="s">
        <v>193</v>
      </c>
      <c r="B2170" s="20" t="s">
        <v>7180</v>
      </c>
      <c r="C2170" s="8" t="s">
        <v>7360</v>
      </c>
      <c r="D2170" s="8" t="s">
        <v>7181</v>
      </c>
    </row>
    <row r="2171" spans="1:4" ht="15.5" x14ac:dyDescent="0.35">
      <c r="A2171" s="20" t="s">
        <v>192</v>
      </c>
      <c r="B2171" s="20" t="s">
        <v>7182</v>
      </c>
      <c r="C2171" s="8" t="s">
        <v>7360</v>
      </c>
      <c r="D2171" s="8" t="s">
        <v>4792</v>
      </c>
    </row>
    <row r="2172" spans="1:4" ht="15.5" x14ac:dyDescent="0.35">
      <c r="A2172" s="20" t="s">
        <v>191</v>
      </c>
      <c r="B2172" s="20" t="s">
        <v>7183</v>
      </c>
      <c r="C2172" s="8" t="s">
        <v>7359</v>
      </c>
      <c r="D2172" s="8" t="s">
        <v>7745</v>
      </c>
    </row>
    <row r="2173" spans="1:4" ht="15.5" x14ac:dyDescent="0.35">
      <c r="A2173" s="20" t="s">
        <v>190</v>
      </c>
      <c r="B2173" s="20" t="s">
        <v>6706</v>
      </c>
      <c r="C2173" s="8" t="s">
        <v>7360</v>
      </c>
      <c r="D2173" s="8" t="s">
        <v>5003</v>
      </c>
    </row>
    <row r="2174" spans="1:4" ht="15.5" x14ac:dyDescent="0.35">
      <c r="A2174" s="20" t="s">
        <v>189</v>
      </c>
      <c r="B2174" s="20" t="s">
        <v>7184</v>
      </c>
      <c r="C2174" s="8" t="s">
        <v>7360</v>
      </c>
      <c r="D2174" s="8" t="s">
        <v>8211</v>
      </c>
    </row>
    <row r="2175" spans="1:4" ht="15.5" x14ac:dyDescent="0.35">
      <c r="A2175" s="20" t="s">
        <v>188</v>
      </c>
      <c r="B2175" s="20" t="s">
        <v>6167</v>
      </c>
      <c r="C2175" s="8" t="s">
        <v>7359</v>
      </c>
      <c r="D2175" s="8" t="s">
        <v>8212</v>
      </c>
    </row>
    <row r="2176" spans="1:4" ht="15.5" x14ac:dyDescent="0.35">
      <c r="A2176" s="20" t="s">
        <v>187</v>
      </c>
      <c r="B2176" s="20" t="s">
        <v>7185</v>
      </c>
      <c r="C2176" s="8" t="s">
        <v>7360</v>
      </c>
      <c r="D2176" s="8" t="s">
        <v>8213</v>
      </c>
    </row>
    <row r="2177" spans="1:4" ht="15.5" x14ac:dyDescent="0.35">
      <c r="A2177" s="20" t="s">
        <v>186</v>
      </c>
      <c r="B2177" s="20" t="s">
        <v>5114</v>
      </c>
      <c r="C2177" s="8" t="s">
        <v>7359</v>
      </c>
      <c r="D2177" s="8" t="s">
        <v>8214</v>
      </c>
    </row>
    <row r="2178" spans="1:4" ht="15.5" x14ac:dyDescent="0.35">
      <c r="A2178" s="20" t="s">
        <v>185</v>
      </c>
      <c r="B2178" s="20" t="s">
        <v>5103</v>
      </c>
      <c r="C2178" s="8" t="s">
        <v>7359</v>
      </c>
      <c r="D2178" s="8" t="s">
        <v>8215</v>
      </c>
    </row>
    <row r="2179" spans="1:4" ht="15.5" x14ac:dyDescent="0.35">
      <c r="A2179" s="20" t="s">
        <v>184</v>
      </c>
      <c r="B2179" s="20" t="s">
        <v>5671</v>
      </c>
      <c r="C2179" s="8" t="s">
        <v>7359</v>
      </c>
      <c r="D2179" s="8" t="s">
        <v>5289</v>
      </c>
    </row>
    <row r="2180" spans="1:4" ht="15.5" x14ac:dyDescent="0.35">
      <c r="A2180" s="20" t="s">
        <v>183</v>
      </c>
      <c r="B2180" s="20" t="s">
        <v>7186</v>
      </c>
      <c r="C2180" s="8" t="s">
        <v>7359</v>
      </c>
      <c r="D2180" s="8" t="s">
        <v>8216</v>
      </c>
    </row>
    <row r="2181" spans="1:4" ht="15.5" x14ac:dyDescent="0.35">
      <c r="A2181" s="20" t="s">
        <v>182</v>
      </c>
      <c r="B2181" s="20" t="s">
        <v>6207</v>
      </c>
      <c r="C2181" s="8" t="s">
        <v>7359</v>
      </c>
      <c r="D2181" s="8" t="s">
        <v>5259</v>
      </c>
    </row>
    <row r="2182" spans="1:4" ht="15.5" x14ac:dyDescent="0.35">
      <c r="A2182" s="20" t="s">
        <v>181</v>
      </c>
      <c r="B2182" s="20" t="s">
        <v>7187</v>
      </c>
      <c r="C2182" s="8" t="s">
        <v>7359</v>
      </c>
      <c r="D2182" s="8" t="s">
        <v>7188</v>
      </c>
    </row>
    <row r="2183" spans="1:4" ht="15.5" x14ac:dyDescent="0.35">
      <c r="A2183" s="20" t="s">
        <v>180</v>
      </c>
      <c r="B2183" s="20" t="s">
        <v>7189</v>
      </c>
      <c r="C2183" s="8" t="s">
        <v>7359</v>
      </c>
      <c r="D2183" s="8" t="s">
        <v>5286</v>
      </c>
    </row>
    <row r="2184" spans="1:4" ht="15.5" x14ac:dyDescent="0.35">
      <c r="A2184" s="20" t="s">
        <v>179</v>
      </c>
      <c r="B2184" s="20" t="s">
        <v>5332</v>
      </c>
      <c r="C2184" s="8" t="s">
        <v>7360</v>
      </c>
      <c r="D2184" s="8" t="s">
        <v>8083</v>
      </c>
    </row>
    <row r="2185" spans="1:4" ht="15.5" x14ac:dyDescent="0.35">
      <c r="A2185" s="20" t="s">
        <v>178</v>
      </c>
      <c r="B2185" s="20" t="s">
        <v>7190</v>
      </c>
      <c r="C2185" s="8" t="s">
        <v>7360</v>
      </c>
      <c r="D2185" s="8" t="s">
        <v>7191</v>
      </c>
    </row>
    <row r="2186" spans="1:4" ht="15.5" x14ac:dyDescent="0.35">
      <c r="A2186" s="20" t="s">
        <v>177</v>
      </c>
      <c r="B2186" s="20" t="s">
        <v>7192</v>
      </c>
      <c r="C2186" s="8" t="s">
        <v>7360</v>
      </c>
      <c r="D2186" s="8" t="s">
        <v>5159</v>
      </c>
    </row>
    <row r="2187" spans="1:4" ht="15.5" x14ac:dyDescent="0.35">
      <c r="A2187" s="20" t="s">
        <v>176</v>
      </c>
      <c r="B2187" s="20" t="s">
        <v>5534</v>
      </c>
      <c r="C2187" s="8" t="s">
        <v>7360</v>
      </c>
      <c r="D2187" s="8" t="s">
        <v>8217</v>
      </c>
    </row>
    <row r="2188" spans="1:4" ht="15.5" x14ac:dyDescent="0.35">
      <c r="A2188" s="20" t="s">
        <v>175</v>
      </c>
      <c r="B2188" s="20" t="s">
        <v>7193</v>
      </c>
      <c r="C2188" s="8" t="s">
        <v>7360</v>
      </c>
      <c r="D2188" s="8" t="s">
        <v>4762</v>
      </c>
    </row>
    <row r="2189" spans="1:4" ht="15.5" x14ac:dyDescent="0.35">
      <c r="A2189" s="20" t="s">
        <v>174</v>
      </c>
      <c r="B2189" s="20" t="s">
        <v>7194</v>
      </c>
      <c r="C2189" s="8" t="s">
        <v>7360</v>
      </c>
      <c r="D2189" s="8" t="s">
        <v>4893</v>
      </c>
    </row>
    <row r="2190" spans="1:4" ht="15.5" x14ac:dyDescent="0.35">
      <c r="A2190" s="20" t="s">
        <v>173</v>
      </c>
      <c r="B2190" s="20" t="s">
        <v>6394</v>
      </c>
      <c r="C2190" s="8" t="s">
        <v>7360</v>
      </c>
      <c r="D2190" s="8" t="s">
        <v>8218</v>
      </c>
    </row>
    <row r="2191" spans="1:4" ht="15.5" x14ac:dyDescent="0.35">
      <c r="A2191" s="20" t="s">
        <v>172</v>
      </c>
      <c r="B2191" s="20" t="s">
        <v>7195</v>
      </c>
      <c r="C2191" s="8" t="s">
        <v>7360</v>
      </c>
      <c r="D2191" s="8" t="s">
        <v>8219</v>
      </c>
    </row>
    <row r="2192" spans="1:4" ht="15.5" x14ac:dyDescent="0.35">
      <c r="A2192" s="20" t="s">
        <v>171</v>
      </c>
      <c r="B2192" s="20" t="s">
        <v>5100</v>
      </c>
      <c r="C2192" s="8" t="s">
        <v>7360</v>
      </c>
      <c r="D2192" s="8" t="s">
        <v>8220</v>
      </c>
    </row>
    <row r="2193" spans="1:4" ht="15.5" x14ac:dyDescent="0.35">
      <c r="A2193" s="20" t="s">
        <v>169</v>
      </c>
      <c r="B2193" s="20" t="s">
        <v>7196</v>
      </c>
      <c r="C2193" s="8" t="s">
        <v>7360</v>
      </c>
      <c r="D2193" s="8" t="s">
        <v>8221</v>
      </c>
    </row>
    <row r="2194" spans="1:4" ht="15.5" x14ac:dyDescent="0.35">
      <c r="A2194" s="20" t="s">
        <v>167</v>
      </c>
      <c r="B2194" s="20" t="s">
        <v>6776</v>
      </c>
      <c r="C2194" s="8" t="s">
        <v>7360</v>
      </c>
      <c r="D2194" s="8" t="s">
        <v>8222</v>
      </c>
    </row>
    <row r="2195" spans="1:4" ht="15.5" x14ac:dyDescent="0.35">
      <c r="A2195" s="20" t="s">
        <v>165</v>
      </c>
      <c r="B2195" s="20" t="s">
        <v>5611</v>
      </c>
      <c r="C2195" s="8" t="s">
        <v>7360</v>
      </c>
      <c r="D2195" s="8" t="s">
        <v>8223</v>
      </c>
    </row>
    <row r="2196" spans="1:4" ht="15.5" x14ac:dyDescent="0.35">
      <c r="A2196" s="20" t="s">
        <v>163</v>
      </c>
      <c r="B2196" s="20" t="s">
        <v>7197</v>
      </c>
      <c r="C2196" s="8" t="s">
        <v>7360</v>
      </c>
      <c r="D2196" s="8" t="s">
        <v>8224</v>
      </c>
    </row>
    <row r="2197" spans="1:4" ht="15.5" x14ac:dyDescent="0.35">
      <c r="A2197" s="20" t="s">
        <v>162</v>
      </c>
      <c r="B2197" s="20" t="s">
        <v>5492</v>
      </c>
      <c r="C2197" s="8" t="s">
        <v>7360</v>
      </c>
      <c r="D2197" s="8" t="s">
        <v>8225</v>
      </c>
    </row>
    <row r="2198" spans="1:4" ht="15.5" x14ac:dyDescent="0.35">
      <c r="A2198" s="20" t="s">
        <v>161</v>
      </c>
      <c r="B2198" s="20" t="s">
        <v>7198</v>
      </c>
      <c r="C2198" s="8" t="s">
        <v>7360</v>
      </c>
      <c r="D2198" s="8" t="s">
        <v>8226</v>
      </c>
    </row>
    <row r="2199" spans="1:4" ht="15.5" x14ac:dyDescent="0.35">
      <c r="A2199" s="20" t="s">
        <v>160</v>
      </c>
      <c r="B2199" s="20" t="s">
        <v>7199</v>
      </c>
      <c r="C2199" s="8" t="s">
        <v>7360</v>
      </c>
      <c r="D2199" s="8" t="s">
        <v>4813</v>
      </c>
    </row>
    <row r="2200" spans="1:4" ht="15.5" x14ac:dyDescent="0.35">
      <c r="A2200" s="20" t="s">
        <v>159</v>
      </c>
      <c r="B2200" s="20" t="s">
        <v>7200</v>
      </c>
      <c r="C2200" s="8" t="s">
        <v>7360</v>
      </c>
      <c r="D2200" s="8" t="s">
        <v>8227</v>
      </c>
    </row>
    <row r="2201" spans="1:4" ht="15.5" x14ac:dyDescent="0.35">
      <c r="A2201" s="20" t="s">
        <v>158</v>
      </c>
      <c r="B2201" s="20" t="s">
        <v>7201</v>
      </c>
      <c r="C2201" s="8" t="s">
        <v>7360</v>
      </c>
      <c r="D2201" s="8" t="s">
        <v>6950</v>
      </c>
    </row>
    <row r="2202" spans="1:4" ht="15.5" x14ac:dyDescent="0.35">
      <c r="A2202" s="20" t="s">
        <v>157</v>
      </c>
      <c r="B2202" s="20" t="s">
        <v>7202</v>
      </c>
      <c r="C2202" s="8" t="s">
        <v>7360</v>
      </c>
      <c r="D2202" s="8" t="s">
        <v>8228</v>
      </c>
    </row>
    <row r="2203" spans="1:4" ht="15.5" x14ac:dyDescent="0.35">
      <c r="A2203" s="20" t="s">
        <v>156</v>
      </c>
      <c r="B2203" s="20" t="s">
        <v>7203</v>
      </c>
      <c r="C2203" s="8" t="s">
        <v>7360</v>
      </c>
      <c r="D2203" s="8" t="s">
        <v>5048</v>
      </c>
    </row>
    <row r="2204" spans="1:4" ht="15.5" x14ac:dyDescent="0.35">
      <c r="A2204" s="20" t="s">
        <v>155</v>
      </c>
      <c r="B2204" s="20" t="s">
        <v>7204</v>
      </c>
      <c r="C2204" s="8" t="s">
        <v>7359</v>
      </c>
      <c r="D2204" s="8" t="s">
        <v>8229</v>
      </c>
    </row>
    <row r="2205" spans="1:4" ht="15.5" x14ac:dyDescent="0.35">
      <c r="A2205" s="20" t="s">
        <v>154</v>
      </c>
      <c r="B2205" s="20" t="s">
        <v>7205</v>
      </c>
      <c r="C2205" s="8" t="s">
        <v>7359</v>
      </c>
      <c r="D2205" s="8" t="s">
        <v>8230</v>
      </c>
    </row>
    <row r="2206" spans="1:4" ht="15.5" x14ac:dyDescent="0.35">
      <c r="A2206" s="20" t="s">
        <v>153</v>
      </c>
      <c r="B2206" s="20" t="s">
        <v>7206</v>
      </c>
      <c r="C2206" s="8" t="s">
        <v>7359</v>
      </c>
      <c r="D2206" s="8" t="s">
        <v>7207</v>
      </c>
    </row>
    <row r="2207" spans="1:4" ht="15.5" x14ac:dyDescent="0.35">
      <c r="A2207" s="20" t="s">
        <v>152</v>
      </c>
      <c r="B2207" s="20" t="s">
        <v>7208</v>
      </c>
      <c r="C2207" s="8" t="s">
        <v>7360</v>
      </c>
      <c r="D2207" s="8" t="s">
        <v>8231</v>
      </c>
    </row>
    <row r="2208" spans="1:4" ht="15.5" x14ac:dyDescent="0.35">
      <c r="A2208" s="20" t="s">
        <v>151</v>
      </c>
      <c r="B2208" s="20" t="s">
        <v>7209</v>
      </c>
      <c r="C2208" s="8" t="s">
        <v>7360</v>
      </c>
      <c r="D2208" s="8" t="s">
        <v>5967</v>
      </c>
    </row>
    <row r="2209" spans="1:4" ht="15.5" x14ac:dyDescent="0.35">
      <c r="A2209" s="20" t="s">
        <v>150</v>
      </c>
      <c r="B2209" s="20" t="s">
        <v>7210</v>
      </c>
      <c r="C2209" s="8" t="s">
        <v>7359</v>
      </c>
      <c r="D2209" s="8" t="s">
        <v>8232</v>
      </c>
    </row>
    <row r="2210" spans="1:4" ht="15.5" x14ac:dyDescent="0.35">
      <c r="A2210" s="20" t="s">
        <v>149</v>
      </c>
      <c r="B2210" s="20" t="s">
        <v>7211</v>
      </c>
      <c r="C2210" s="8" t="s">
        <v>7359</v>
      </c>
      <c r="D2210" s="8" t="s">
        <v>7212</v>
      </c>
    </row>
    <row r="2211" spans="1:4" ht="15.5" x14ac:dyDescent="0.35">
      <c r="A2211" s="20" t="s">
        <v>148</v>
      </c>
      <c r="B2211" s="20" t="s">
        <v>4870</v>
      </c>
      <c r="C2211" s="8" t="s">
        <v>7359</v>
      </c>
      <c r="D2211" s="8" t="s">
        <v>7367</v>
      </c>
    </row>
    <row r="2212" spans="1:4" ht="15.5" x14ac:dyDescent="0.35">
      <c r="A2212" s="20" t="s">
        <v>147</v>
      </c>
      <c r="B2212" s="20" t="s">
        <v>7213</v>
      </c>
      <c r="C2212" s="8" t="s">
        <v>7360</v>
      </c>
      <c r="D2212" s="8" t="s">
        <v>5220</v>
      </c>
    </row>
    <row r="2213" spans="1:4" ht="15.5" x14ac:dyDescent="0.35">
      <c r="A2213" s="20" t="s">
        <v>146</v>
      </c>
      <c r="B2213" s="20" t="s">
        <v>6829</v>
      </c>
      <c r="C2213" s="8" t="s">
        <v>7360</v>
      </c>
      <c r="D2213" s="8" t="s">
        <v>5967</v>
      </c>
    </row>
    <row r="2214" spans="1:4" ht="15.5" x14ac:dyDescent="0.35">
      <c r="A2214" s="20" t="s">
        <v>145</v>
      </c>
      <c r="B2214" s="20" t="s">
        <v>7214</v>
      </c>
      <c r="C2214" s="8" t="s">
        <v>7360</v>
      </c>
      <c r="D2214" s="8" t="s">
        <v>5073</v>
      </c>
    </row>
    <row r="2215" spans="1:4" ht="15.5" x14ac:dyDescent="0.35">
      <c r="A2215" s="20" t="s">
        <v>144</v>
      </c>
      <c r="B2215" s="20" t="s">
        <v>7351</v>
      </c>
      <c r="C2215" s="8" t="s">
        <v>7359</v>
      </c>
      <c r="D2215" s="8" t="s">
        <v>8233</v>
      </c>
    </row>
    <row r="2216" spans="1:4" ht="15.5" x14ac:dyDescent="0.35">
      <c r="A2216" s="20" t="s">
        <v>143</v>
      </c>
      <c r="B2216" s="20" t="s">
        <v>7215</v>
      </c>
      <c r="C2216" s="8" t="s">
        <v>7359</v>
      </c>
      <c r="D2216" s="8" t="s">
        <v>4930</v>
      </c>
    </row>
    <row r="2217" spans="1:4" ht="15.5" x14ac:dyDescent="0.35">
      <c r="A2217" s="20" t="s">
        <v>142</v>
      </c>
      <c r="B2217" s="20" t="s">
        <v>4980</v>
      </c>
      <c r="C2217" s="8" t="s">
        <v>7360</v>
      </c>
      <c r="D2217" s="8" t="s">
        <v>8234</v>
      </c>
    </row>
    <row r="2218" spans="1:4" ht="15.5" x14ac:dyDescent="0.35">
      <c r="A2218" s="20" t="s">
        <v>141</v>
      </c>
      <c r="B2218" s="20" t="s">
        <v>4861</v>
      </c>
      <c r="C2218" s="8" t="s">
        <v>7359</v>
      </c>
      <c r="D2218" s="8" t="s">
        <v>8235</v>
      </c>
    </row>
    <row r="2219" spans="1:4" ht="15.5" x14ac:dyDescent="0.35">
      <c r="A2219" s="20" t="s">
        <v>140</v>
      </c>
      <c r="B2219" s="20" t="s">
        <v>7216</v>
      </c>
      <c r="C2219" s="8" t="s">
        <v>7359</v>
      </c>
      <c r="D2219" s="8" t="s">
        <v>5761</v>
      </c>
    </row>
    <row r="2220" spans="1:4" ht="15.5" x14ac:dyDescent="0.35">
      <c r="A2220" s="20" t="s">
        <v>139</v>
      </c>
      <c r="B2220" s="20" t="s">
        <v>7217</v>
      </c>
      <c r="C2220" s="8" t="s">
        <v>7359</v>
      </c>
      <c r="D2220" s="8" t="s">
        <v>4959</v>
      </c>
    </row>
    <row r="2221" spans="1:4" ht="15.5" x14ac:dyDescent="0.35">
      <c r="A2221" s="20" t="s">
        <v>138</v>
      </c>
      <c r="B2221" s="20" t="s">
        <v>7218</v>
      </c>
      <c r="C2221" s="8" t="s">
        <v>7359</v>
      </c>
      <c r="D2221" s="8" t="s">
        <v>8236</v>
      </c>
    </row>
    <row r="2222" spans="1:4" ht="15.5" x14ac:dyDescent="0.35">
      <c r="A2222" s="20" t="s">
        <v>137</v>
      </c>
      <c r="B2222" s="20" t="s">
        <v>7219</v>
      </c>
      <c r="C2222" s="8" t="s">
        <v>7360</v>
      </c>
      <c r="D2222" s="8" t="s">
        <v>4986</v>
      </c>
    </row>
    <row r="2223" spans="1:4" ht="15.5" x14ac:dyDescent="0.35">
      <c r="A2223" s="20" t="s">
        <v>136</v>
      </c>
      <c r="B2223" s="20" t="s">
        <v>7220</v>
      </c>
      <c r="C2223" s="8" t="s">
        <v>7360</v>
      </c>
      <c r="D2223" s="8" t="s">
        <v>7783</v>
      </c>
    </row>
    <row r="2224" spans="1:4" ht="15.5" x14ac:dyDescent="0.35">
      <c r="A2224" s="20" t="s">
        <v>135</v>
      </c>
      <c r="B2224" s="20" t="s">
        <v>5451</v>
      </c>
      <c r="C2224" s="8" t="s">
        <v>7360</v>
      </c>
      <c r="D2224" s="8" t="s">
        <v>5317</v>
      </c>
    </row>
    <row r="2225" spans="1:4" ht="15.5" x14ac:dyDescent="0.35">
      <c r="A2225" s="20" t="s">
        <v>134</v>
      </c>
      <c r="B2225" s="20" t="s">
        <v>7221</v>
      </c>
      <c r="C2225" s="8" t="s">
        <v>7360</v>
      </c>
      <c r="D2225" s="8" t="s">
        <v>7783</v>
      </c>
    </row>
    <row r="2226" spans="1:4" ht="15.5" x14ac:dyDescent="0.35">
      <c r="A2226" s="20" t="s">
        <v>133</v>
      </c>
      <c r="B2226" s="20" t="s">
        <v>6832</v>
      </c>
      <c r="C2226" s="8" t="s">
        <v>7360</v>
      </c>
      <c r="D2226" s="8" t="s">
        <v>7222</v>
      </c>
    </row>
    <row r="2227" spans="1:4" ht="15.5" x14ac:dyDescent="0.35">
      <c r="A2227" s="20" t="s">
        <v>132</v>
      </c>
      <c r="B2227" s="20" t="s">
        <v>5767</v>
      </c>
      <c r="C2227" s="8" t="s">
        <v>7359</v>
      </c>
      <c r="D2227" s="8" t="s">
        <v>5147</v>
      </c>
    </row>
    <row r="2228" spans="1:4" ht="15.5" x14ac:dyDescent="0.35">
      <c r="A2228" s="20" t="s">
        <v>131</v>
      </c>
      <c r="B2228" s="20" t="s">
        <v>6421</v>
      </c>
      <c r="C2228" s="8" t="s">
        <v>7359</v>
      </c>
      <c r="D2228" s="8" t="s">
        <v>7875</v>
      </c>
    </row>
    <row r="2229" spans="1:4" ht="15.5" x14ac:dyDescent="0.35">
      <c r="A2229" s="20" t="s">
        <v>130</v>
      </c>
      <c r="B2229" s="20" t="s">
        <v>7223</v>
      </c>
      <c r="C2229" s="8" t="s">
        <v>7359</v>
      </c>
      <c r="D2229" s="8" t="s">
        <v>8237</v>
      </c>
    </row>
    <row r="2230" spans="1:4" ht="15.5" x14ac:dyDescent="0.35">
      <c r="A2230" s="20" t="s">
        <v>129</v>
      </c>
      <c r="B2230" s="20" t="s">
        <v>7224</v>
      </c>
      <c r="C2230" s="8" t="s">
        <v>7359</v>
      </c>
      <c r="D2230" s="8" t="s">
        <v>5806</v>
      </c>
    </row>
    <row r="2231" spans="1:4" ht="15.5" x14ac:dyDescent="0.35">
      <c r="A2231" s="20" t="s">
        <v>128</v>
      </c>
      <c r="B2231" s="20" t="s">
        <v>5218</v>
      </c>
      <c r="C2231" s="8" t="s">
        <v>7360</v>
      </c>
      <c r="D2231" s="8" t="s">
        <v>8238</v>
      </c>
    </row>
    <row r="2232" spans="1:4" ht="15.5" x14ac:dyDescent="0.35">
      <c r="A2232" s="20" t="s">
        <v>127</v>
      </c>
      <c r="B2232" s="20" t="s">
        <v>7225</v>
      </c>
      <c r="C2232" s="8" t="s">
        <v>7359</v>
      </c>
      <c r="D2232" s="8" t="s">
        <v>8239</v>
      </c>
    </row>
    <row r="2233" spans="1:4" ht="15.5" x14ac:dyDescent="0.35">
      <c r="A2233" s="20" t="s">
        <v>126</v>
      </c>
      <c r="B2233" s="20" t="s">
        <v>7226</v>
      </c>
      <c r="C2233" s="8" t="s">
        <v>7359</v>
      </c>
      <c r="D2233" s="8" t="s">
        <v>5207</v>
      </c>
    </row>
    <row r="2234" spans="1:4" ht="15.5" x14ac:dyDescent="0.35">
      <c r="A2234" s="20" t="s">
        <v>125</v>
      </c>
      <c r="B2234" s="20" t="s">
        <v>7227</v>
      </c>
      <c r="C2234" s="8" t="s">
        <v>7359</v>
      </c>
      <c r="D2234" s="8" t="s">
        <v>8240</v>
      </c>
    </row>
    <row r="2235" spans="1:4" ht="15.5" x14ac:dyDescent="0.35">
      <c r="A2235" s="20" t="s">
        <v>124</v>
      </c>
      <c r="B2235" s="20" t="s">
        <v>6134</v>
      </c>
      <c r="C2235" s="8" t="s">
        <v>7360</v>
      </c>
      <c r="D2235" s="8" t="s">
        <v>4762</v>
      </c>
    </row>
    <row r="2236" spans="1:4" ht="15.5" x14ac:dyDescent="0.35">
      <c r="A2236" s="20" t="s">
        <v>123</v>
      </c>
      <c r="B2236" s="20" t="s">
        <v>7228</v>
      </c>
      <c r="C2236" s="8" t="s">
        <v>7360</v>
      </c>
      <c r="D2236" s="8" t="s">
        <v>4785</v>
      </c>
    </row>
    <row r="2237" spans="1:4" ht="15.5" x14ac:dyDescent="0.35">
      <c r="A2237" s="20" t="s">
        <v>122</v>
      </c>
      <c r="B2237" s="20" t="s">
        <v>7229</v>
      </c>
      <c r="C2237" s="8" t="s">
        <v>7360</v>
      </c>
      <c r="D2237" s="8" t="s">
        <v>7230</v>
      </c>
    </row>
    <row r="2238" spans="1:4" ht="15.5" x14ac:dyDescent="0.35">
      <c r="A2238" s="20" t="s">
        <v>121</v>
      </c>
      <c r="B2238" s="20" t="s">
        <v>7231</v>
      </c>
      <c r="C2238" s="8" t="s">
        <v>7360</v>
      </c>
      <c r="D2238" s="8" t="s">
        <v>8081</v>
      </c>
    </row>
    <row r="2239" spans="1:4" ht="15.5" x14ac:dyDescent="0.35">
      <c r="A2239" s="20" t="s">
        <v>120</v>
      </c>
      <c r="B2239" s="20" t="s">
        <v>7232</v>
      </c>
      <c r="C2239" s="8" t="s">
        <v>7360</v>
      </c>
      <c r="D2239" s="8" t="s">
        <v>8241</v>
      </c>
    </row>
    <row r="2240" spans="1:4" ht="15.5" x14ac:dyDescent="0.35">
      <c r="A2240" s="20" t="s">
        <v>119</v>
      </c>
      <c r="B2240" s="20" t="s">
        <v>4866</v>
      </c>
      <c r="C2240" s="8" t="s">
        <v>7360</v>
      </c>
      <c r="D2240" s="8" t="s">
        <v>8242</v>
      </c>
    </row>
    <row r="2241" spans="1:4" ht="15.5" x14ac:dyDescent="0.35">
      <c r="A2241" s="20" t="s">
        <v>118</v>
      </c>
      <c r="B2241" s="20" t="s">
        <v>7233</v>
      </c>
      <c r="C2241" s="8" t="s">
        <v>7359</v>
      </c>
      <c r="D2241" s="8" t="s">
        <v>7234</v>
      </c>
    </row>
    <row r="2242" spans="1:4" ht="15.5" x14ac:dyDescent="0.35">
      <c r="A2242" s="20" t="s">
        <v>117</v>
      </c>
      <c r="B2242" s="20" t="s">
        <v>7235</v>
      </c>
      <c r="C2242" s="8" t="s">
        <v>7359</v>
      </c>
      <c r="D2242" s="8" t="s">
        <v>4914</v>
      </c>
    </row>
    <row r="2243" spans="1:4" ht="15.5" x14ac:dyDescent="0.35">
      <c r="A2243" s="20" t="s">
        <v>116</v>
      </c>
      <c r="B2243" s="20" t="s">
        <v>7236</v>
      </c>
      <c r="C2243" s="8" t="s">
        <v>7359</v>
      </c>
      <c r="D2243" s="8" t="s">
        <v>4815</v>
      </c>
    </row>
    <row r="2244" spans="1:4" ht="15.5" x14ac:dyDescent="0.35">
      <c r="A2244" s="20" t="s">
        <v>115</v>
      </c>
      <c r="B2244" s="20" t="s">
        <v>5952</v>
      </c>
      <c r="C2244" s="8" t="s">
        <v>7360</v>
      </c>
      <c r="D2244" s="8" t="s">
        <v>5366</v>
      </c>
    </row>
    <row r="2245" spans="1:4" ht="15.5" x14ac:dyDescent="0.35">
      <c r="A2245" s="20" t="s">
        <v>114</v>
      </c>
      <c r="B2245" s="20" t="s">
        <v>7237</v>
      </c>
      <c r="C2245" s="8" t="s">
        <v>7360</v>
      </c>
      <c r="D2245" s="8" t="s">
        <v>4918</v>
      </c>
    </row>
    <row r="2246" spans="1:4" ht="15.5" x14ac:dyDescent="0.35">
      <c r="A2246" s="20" t="s">
        <v>113</v>
      </c>
      <c r="B2246" s="20" t="s">
        <v>5671</v>
      </c>
      <c r="C2246" s="8" t="s">
        <v>7359</v>
      </c>
      <c r="D2246" s="8" t="s">
        <v>7936</v>
      </c>
    </row>
    <row r="2247" spans="1:4" ht="15.5" x14ac:dyDescent="0.35">
      <c r="A2247" s="20" t="s">
        <v>112</v>
      </c>
      <c r="B2247" s="20" t="s">
        <v>7238</v>
      </c>
      <c r="C2247" s="8" t="s">
        <v>7359</v>
      </c>
      <c r="D2247" s="8" t="s">
        <v>5804</v>
      </c>
    </row>
    <row r="2248" spans="1:4" ht="15.5" x14ac:dyDescent="0.35">
      <c r="A2248" s="20" t="s">
        <v>111</v>
      </c>
      <c r="B2248" s="20" t="s">
        <v>7239</v>
      </c>
      <c r="C2248" s="8" t="s">
        <v>7359</v>
      </c>
      <c r="D2248" s="8" t="s">
        <v>4914</v>
      </c>
    </row>
    <row r="2249" spans="1:4" ht="15.5" x14ac:dyDescent="0.35">
      <c r="A2249" s="20" t="s">
        <v>110</v>
      </c>
      <c r="B2249" s="20" t="s">
        <v>7240</v>
      </c>
      <c r="C2249" s="8" t="s">
        <v>7360</v>
      </c>
      <c r="D2249" s="8" t="s">
        <v>8243</v>
      </c>
    </row>
    <row r="2250" spans="1:4" ht="15.5" x14ac:dyDescent="0.35">
      <c r="A2250" s="20" t="s">
        <v>109</v>
      </c>
      <c r="B2250" s="20" t="s">
        <v>7241</v>
      </c>
      <c r="C2250" s="8" t="s">
        <v>7360</v>
      </c>
      <c r="D2250" s="8" t="s">
        <v>5498</v>
      </c>
    </row>
    <row r="2251" spans="1:4" ht="15.5" x14ac:dyDescent="0.35">
      <c r="A2251" s="20" t="s">
        <v>108</v>
      </c>
      <c r="B2251" s="20" t="s">
        <v>7242</v>
      </c>
      <c r="C2251" s="8" t="s">
        <v>7359</v>
      </c>
      <c r="D2251" s="8" t="s">
        <v>5582</v>
      </c>
    </row>
    <row r="2252" spans="1:4" ht="15.5" x14ac:dyDescent="0.35">
      <c r="A2252" s="20" t="s">
        <v>107</v>
      </c>
      <c r="B2252" s="20" t="s">
        <v>7243</v>
      </c>
      <c r="C2252" s="8" t="s">
        <v>7359</v>
      </c>
      <c r="D2252" s="8" t="s">
        <v>4802</v>
      </c>
    </row>
    <row r="2253" spans="1:4" ht="15.5" x14ac:dyDescent="0.35">
      <c r="A2253" s="20" t="s">
        <v>106</v>
      </c>
      <c r="B2253" s="20" t="s">
        <v>7244</v>
      </c>
      <c r="C2253" s="8" t="s">
        <v>7360</v>
      </c>
      <c r="D2253" s="8" t="s">
        <v>5073</v>
      </c>
    </row>
    <row r="2254" spans="1:4" ht="15.5" x14ac:dyDescent="0.35">
      <c r="A2254" s="20" t="s">
        <v>105</v>
      </c>
      <c r="B2254" s="20" t="s">
        <v>7245</v>
      </c>
      <c r="C2254" s="8" t="s">
        <v>7359</v>
      </c>
      <c r="D2254" s="8" t="s">
        <v>7246</v>
      </c>
    </row>
    <row r="2255" spans="1:4" ht="15.5" x14ac:dyDescent="0.35">
      <c r="A2255" s="20" t="s">
        <v>104</v>
      </c>
      <c r="B2255" s="20" t="s">
        <v>7247</v>
      </c>
      <c r="C2255" s="8" t="s">
        <v>7359</v>
      </c>
      <c r="D2255" s="8" t="s">
        <v>6089</v>
      </c>
    </row>
    <row r="2256" spans="1:4" ht="15.5" x14ac:dyDescent="0.35">
      <c r="A2256" s="20" t="s">
        <v>103</v>
      </c>
      <c r="B2256" s="20" t="s">
        <v>7248</v>
      </c>
      <c r="C2256" s="8" t="s">
        <v>7359</v>
      </c>
      <c r="D2256" s="8" t="s">
        <v>8244</v>
      </c>
    </row>
    <row r="2257" spans="1:4" ht="15.5" x14ac:dyDescent="0.35">
      <c r="A2257" s="20" t="s">
        <v>102</v>
      </c>
      <c r="B2257" s="20" t="s">
        <v>4866</v>
      </c>
      <c r="C2257" s="8" t="s">
        <v>7360</v>
      </c>
      <c r="D2257" s="8" t="s">
        <v>8245</v>
      </c>
    </row>
    <row r="2258" spans="1:4" ht="15.5" x14ac:dyDescent="0.35">
      <c r="A2258" s="20" t="s">
        <v>101</v>
      </c>
      <c r="B2258" s="20" t="s">
        <v>7249</v>
      </c>
      <c r="C2258" s="8" t="s">
        <v>7360</v>
      </c>
      <c r="D2258" s="8" t="s">
        <v>7250</v>
      </c>
    </row>
    <row r="2259" spans="1:4" ht="15.5" x14ac:dyDescent="0.35">
      <c r="A2259" s="20" t="s">
        <v>100</v>
      </c>
      <c r="B2259" s="20" t="s">
        <v>7251</v>
      </c>
      <c r="C2259" s="8" t="s">
        <v>7360</v>
      </c>
      <c r="D2259" s="8" t="s">
        <v>7252</v>
      </c>
    </row>
    <row r="2260" spans="1:4" ht="15.5" x14ac:dyDescent="0.35">
      <c r="A2260" s="20" t="s">
        <v>99</v>
      </c>
      <c r="B2260" s="20" t="s">
        <v>7253</v>
      </c>
      <c r="C2260" s="8" t="s">
        <v>7360</v>
      </c>
      <c r="D2260" s="8" t="s">
        <v>8246</v>
      </c>
    </row>
    <row r="2261" spans="1:4" ht="15.5" x14ac:dyDescent="0.35">
      <c r="A2261" s="20" t="s">
        <v>98</v>
      </c>
      <c r="B2261" s="20" t="s">
        <v>7254</v>
      </c>
      <c r="C2261" s="8" t="s">
        <v>7360</v>
      </c>
      <c r="D2261" s="8" t="s">
        <v>4841</v>
      </c>
    </row>
    <row r="2262" spans="1:4" ht="15.5" x14ac:dyDescent="0.35">
      <c r="A2262" s="20" t="s">
        <v>97</v>
      </c>
      <c r="B2262" s="20" t="s">
        <v>7255</v>
      </c>
      <c r="C2262" s="8" t="s">
        <v>7359</v>
      </c>
      <c r="D2262" s="8" t="s">
        <v>4884</v>
      </c>
    </row>
    <row r="2263" spans="1:4" ht="15.5" x14ac:dyDescent="0.35">
      <c r="A2263" s="20" t="s">
        <v>96</v>
      </c>
      <c r="B2263" s="20" t="s">
        <v>7256</v>
      </c>
      <c r="C2263" s="8" t="s">
        <v>7360</v>
      </c>
      <c r="D2263" s="8" t="s">
        <v>4865</v>
      </c>
    </row>
    <row r="2264" spans="1:4" ht="15.5" x14ac:dyDescent="0.35">
      <c r="A2264" s="20" t="s">
        <v>95</v>
      </c>
      <c r="B2264" s="20" t="s">
        <v>7352</v>
      </c>
      <c r="C2264" s="8" t="s">
        <v>7360</v>
      </c>
      <c r="D2264" s="8" t="s">
        <v>5091</v>
      </c>
    </row>
    <row r="2265" spans="1:4" ht="15.5" x14ac:dyDescent="0.35">
      <c r="A2265" s="20" t="s">
        <v>94</v>
      </c>
      <c r="B2265" s="20" t="s">
        <v>7353</v>
      </c>
      <c r="C2265" s="8" t="s">
        <v>7360</v>
      </c>
      <c r="D2265" s="8" t="s">
        <v>8247</v>
      </c>
    </row>
    <row r="2266" spans="1:4" ht="15.5" x14ac:dyDescent="0.35">
      <c r="A2266" s="20" t="s">
        <v>93</v>
      </c>
      <c r="B2266" s="20" t="s">
        <v>6685</v>
      </c>
      <c r="C2266" s="8" t="s">
        <v>7360</v>
      </c>
      <c r="D2266" s="8" t="s">
        <v>4753</v>
      </c>
    </row>
    <row r="2267" spans="1:4" ht="15.5" x14ac:dyDescent="0.35">
      <c r="A2267" s="20" t="s">
        <v>92</v>
      </c>
      <c r="B2267" s="20" t="s">
        <v>7257</v>
      </c>
      <c r="C2267" s="8" t="s">
        <v>7359</v>
      </c>
      <c r="D2267" s="8" t="s">
        <v>7815</v>
      </c>
    </row>
    <row r="2268" spans="1:4" ht="15.5" x14ac:dyDescent="0.35">
      <c r="A2268" s="20" t="s">
        <v>91</v>
      </c>
      <c r="B2268" s="20" t="s">
        <v>7258</v>
      </c>
      <c r="C2268" s="8" t="s">
        <v>7359</v>
      </c>
      <c r="D2268" s="8" t="s">
        <v>4857</v>
      </c>
    </row>
    <row r="2269" spans="1:4" ht="15.5" x14ac:dyDescent="0.35">
      <c r="A2269" s="20" t="s">
        <v>90</v>
      </c>
      <c r="B2269" s="20" t="s">
        <v>7259</v>
      </c>
      <c r="C2269" s="8" t="s">
        <v>7359</v>
      </c>
      <c r="D2269" s="8" t="s">
        <v>8248</v>
      </c>
    </row>
    <row r="2270" spans="1:4" ht="15.5" x14ac:dyDescent="0.35">
      <c r="A2270" s="20" t="s">
        <v>89</v>
      </c>
      <c r="B2270" s="20" t="s">
        <v>4973</v>
      </c>
      <c r="C2270" s="8" t="s">
        <v>7359</v>
      </c>
      <c r="D2270" s="8" t="s">
        <v>8249</v>
      </c>
    </row>
    <row r="2271" spans="1:4" ht="15.5" x14ac:dyDescent="0.35">
      <c r="A2271" s="20" t="s">
        <v>88</v>
      </c>
      <c r="B2271" s="20" t="s">
        <v>5581</v>
      </c>
      <c r="C2271" s="8" t="s">
        <v>7359</v>
      </c>
      <c r="D2271" s="8" t="s">
        <v>6500</v>
      </c>
    </row>
    <row r="2272" spans="1:4" ht="15.5" x14ac:dyDescent="0.35">
      <c r="A2272" s="20" t="s">
        <v>87</v>
      </c>
      <c r="B2272" s="20" t="s">
        <v>7260</v>
      </c>
      <c r="C2272" s="8" t="s">
        <v>7360</v>
      </c>
      <c r="D2272" s="8" t="s">
        <v>7261</v>
      </c>
    </row>
    <row r="2273" spans="1:4" ht="15.5" x14ac:dyDescent="0.35">
      <c r="A2273" s="20" t="s">
        <v>86</v>
      </c>
      <c r="B2273" s="20" t="s">
        <v>7262</v>
      </c>
      <c r="C2273" s="8" t="s">
        <v>7359</v>
      </c>
      <c r="D2273" s="8" t="s">
        <v>8250</v>
      </c>
    </row>
    <row r="2274" spans="1:4" ht="15.5" x14ac:dyDescent="0.35">
      <c r="A2274" s="20" t="s">
        <v>85</v>
      </c>
      <c r="B2274" s="20" t="s">
        <v>4869</v>
      </c>
      <c r="C2274" s="8" t="s">
        <v>7360</v>
      </c>
      <c r="D2274" s="8" t="s">
        <v>8251</v>
      </c>
    </row>
    <row r="2275" spans="1:4" ht="15.5" x14ac:dyDescent="0.35">
      <c r="A2275" s="20" t="s">
        <v>84</v>
      </c>
      <c r="B2275" s="20" t="s">
        <v>7263</v>
      </c>
      <c r="C2275" s="8" t="s">
        <v>7359</v>
      </c>
      <c r="D2275" s="8" t="s">
        <v>8216</v>
      </c>
    </row>
    <row r="2276" spans="1:4" ht="15.5" x14ac:dyDescent="0.35">
      <c r="A2276" s="20" t="s">
        <v>83</v>
      </c>
      <c r="B2276" s="20" t="s">
        <v>7264</v>
      </c>
      <c r="C2276" s="8" t="s">
        <v>7360</v>
      </c>
      <c r="D2276" s="8" t="s">
        <v>5431</v>
      </c>
    </row>
    <row r="2277" spans="1:4" ht="15.5" x14ac:dyDescent="0.35">
      <c r="A2277" s="20" t="s">
        <v>82</v>
      </c>
      <c r="B2277" s="20" t="s">
        <v>7265</v>
      </c>
      <c r="C2277" s="8" t="s">
        <v>7360</v>
      </c>
      <c r="D2277" s="8" t="s">
        <v>6063</v>
      </c>
    </row>
    <row r="2278" spans="1:4" ht="15.5" x14ac:dyDescent="0.35">
      <c r="A2278" s="20" t="s">
        <v>81</v>
      </c>
      <c r="B2278" s="20" t="s">
        <v>7266</v>
      </c>
      <c r="C2278" s="8" t="s">
        <v>7359</v>
      </c>
      <c r="D2278" s="8" t="s">
        <v>8252</v>
      </c>
    </row>
    <row r="2279" spans="1:4" ht="15.5" x14ac:dyDescent="0.35">
      <c r="A2279" s="20" t="s">
        <v>80</v>
      </c>
      <c r="B2279" s="20" t="s">
        <v>7267</v>
      </c>
      <c r="C2279" s="8" t="s">
        <v>7360</v>
      </c>
      <c r="D2279" s="8" t="s">
        <v>4927</v>
      </c>
    </row>
    <row r="2280" spans="1:4" ht="15.5" x14ac:dyDescent="0.35">
      <c r="A2280" s="20" t="s">
        <v>79</v>
      </c>
      <c r="B2280" s="20" t="s">
        <v>5045</v>
      </c>
      <c r="C2280" s="8" t="s">
        <v>7360</v>
      </c>
      <c r="D2280" s="8" t="s">
        <v>7268</v>
      </c>
    </row>
    <row r="2281" spans="1:4" ht="15.5" x14ac:dyDescent="0.35">
      <c r="A2281" s="20" t="s">
        <v>78</v>
      </c>
      <c r="B2281" s="20" t="s">
        <v>7269</v>
      </c>
      <c r="C2281" s="8" t="s">
        <v>7360</v>
      </c>
      <c r="D2281" s="8" t="s">
        <v>4886</v>
      </c>
    </row>
    <row r="2282" spans="1:4" ht="15.5" x14ac:dyDescent="0.35">
      <c r="A2282" s="20" t="s">
        <v>77</v>
      </c>
      <c r="B2282" s="20" t="s">
        <v>7270</v>
      </c>
      <c r="C2282" s="8" t="s">
        <v>7360</v>
      </c>
      <c r="D2282" s="8" t="s">
        <v>7271</v>
      </c>
    </row>
    <row r="2283" spans="1:4" ht="15.5" x14ac:dyDescent="0.35">
      <c r="A2283" s="20" t="s">
        <v>76</v>
      </c>
      <c r="B2283" s="20" t="s">
        <v>4822</v>
      </c>
      <c r="C2283" s="8" t="s">
        <v>7359</v>
      </c>
      <c r="D2283" s="8" t="s">
        <v>4891</v>
      </c>
    </row>
    <row r="2284" spans="1:4" ht="15.5" x14ac:dyDescent="0.35">
      <c r="A2284" s="20" t="s">
        <v>75</v>
      </c>
      <c r="B2284" s="20" t="s">
        <v>7272</v>
      </c>
      <c r="C2284" s="8" t="s">
        <v>7360</v>
      </c>
      <c r="D2284" s="8" t="s">
        <v>4771</v>
      </c>
    </row>
    <row r="2285" spans="1:4" ht="15.5" x14ac:dyDescent="0.35">
      <c r="A2285" s="20" t="s">
        <v>74</v>
      </c>
      <c r="B2285" s="20" t="s">
        <v>7273</v>
      </c>
      <c r="C2285" s="8" t="s">
        <v>7359</v>
      </c>
      <c r="D2285" s="8" t="s">
        <v>5960</v>
      </c>
    </row>
    <row r="2286" spans="1:4" ht="15.5" x14ac:dyDescent="0.35">
      <c r="A2286" s="20" t="s">
        <v>73</v>
      </c>
      <c r="B2286" s="20" t="s">
        <v>7274</v>
      </c>
      <c r="C2286" s="8" t="s">
        <v>7360</v>
      </c>
      <c r="D2286" s="8" t="s">
        <v>8253</v>
      </c>
    </row>
    <row r="2287" spans="1:4" ht="15.5" x14ac:dyDescent="0.35">
      <c r="A2287" s="20" t="s">
        <v>72</v>
      </c>
      <c r="B2287" s="20" t="s">
        <v>7244</v>
      </c>
      <c r="C2287" s="8" t="s">
        <v>7359</v>
      </c>
      <c r="D2287" s="8" t="s">
        <v>4905</v>
      </c>
    </row>
    <row r="2288" spans="1:4" ht="15.5" x14ac:dyDescent="0.35">
      <c r="A2288" s="20" t="s">
        <v>71</v>
      </c>
      <c r="B2288" s="20" t="s">
        <v>7275</v>
      </c>
      <c r="C2288" s="8" t="s">
        <v>7360</v>
      </c>
      <c r="D2288" s="8" t="s">
        <v>8254</v>
      </c>
    </row>
    <row r="2289" spans="1:4" ht="15.5" x14ac:dyDescent="0.35">
      <c r="A2289" s="20" t="s">
        <v>70</v>
      </c>
      <c r="B2289" s="20" t="s">
        <v>7276</v>
      </c>
      <c r="C2289" s="8" t="s">
        <v>7359</v>
      </c>
      <c r="D2289" s="8" t="s">
        <v>6502</v>
      </c>
    </row>
    <row r="2290" spans="1:4" ht="15.5" x14ac:dyDescent="0.35">
      <c r="A2290" s="20" t="s">
        <v>69</v>
      </c>
      <c r="B2290" s="20" t="s">
        <v>7277</v>
      </c>
      <c r="C2290" s="8" t="s">
        <v>7360</v>
      </c>
      <c r="D2290" s="8" t="s">
        <v>8255</v>
      </c>
    </row>
    <row r="2291" spans="1:4" ht="15.5" x14ac:dyDescent="0.35">
      <c r="A2291" s="20" t="s">
        <v>68</v>
      </c>
      <c r="B2291" s="20" t="s">
        <v>5931</v>
      </c>
      <c r="C2291" s="8" t="s">
        <v>7360</v>
      </c>
      <c r="D2291" s="8" t="s">
        <v>7278</v>
      </c>
    </row>
    <row r="2292" spans="1:4" ht="15.5" x14ac:dyDescent="0.35">
      <c r="A2292" s="20" t="s">
        <v>67</v>
      </c>
      <c r="B2292" s="20" t="s">
        <v>5045</v>
      </c>
      <c r="C2292" s="8" t="s">
        <v>7359</v>
      </c>
      <c r="D2292" s="8" t="s">
        <v>7470</v>
      </c>
    </row>
    <row r="2293" spans="1:4" ht="15.5" x14ac:dyDescent="0.35">
      <c r="A2293" s="20" t="s">
        <v>66</v>
      </c>
      <c r="B2293" s="20" t="s">
        <v>7279</v>
      </c>
      <c r="C2293" s="8" t="s">
        <v>7360</v>
      </c>
      <c r="D2293" s="8" t="s">
        <v>8256</v>
      </c>
    </row>
    <row r="2294" spans="1:4" ht="15.5" x14ac:dyDescent="0.35">
      <c r="A2294" s="20" t="s">
        <v>65</v>
      </c>
      <c r="B2294" s="20" t="s">
        <v>4895</v>
      </c>
      <c r="C2294" s="8" t="s">
        <v>7360</v>
      </c>
      <c r="D2294" s="8" t="s">
        <v>4813</v>
      </c>
    </row>
    <row r="2295" spans="1:4" ht="15.5" x14ac:dyDescent="0.35">
      <c r="A2295" s="20" t="s">
        <v>64</v>
      </c>
      <c r="B2295" s="20" t="s">
        <v>7280</v>
      </c>
      <c r="C2295" s="8" t="s">
        <v>7359</v>
      </c>
      <c r="D2295" s="8" t="s">
        <v>4905</v>
      </c>
    </row>
    <row r="2296" spans="1:4" ht="15.5" x14ac:dyDescent="0.35">
      <c r="A2296" s="20" t="s">
        <v>63</v>
      </c>
      <c r="B2296" s="20" t="s">
        <v>7281</v>
      </c>
      <c r="C2296" s="8" t="s">
        <v>7360</v>
      </c>
      <c r="D2296" s="8" t="s">
        <v>5733</v>
      </c>
    </row>
    <row r="2297" spans="1:4" ht="15.5" x14ac:dyDescent="0.35">
      <c r="A2297" s="20" t="s">
        <v>62</v>
      </c>
      <c r="B2297" s="20" t="s">
        <v>7282</v>
      </c>
      <c r="C2297" s="8" t="s">
        <v>7360</v>
      </c>
      <c r="D2297" s="8" t="s">
        <v>8257</v>
      </c>
    </row>
    <row r="2298" spans="1:4" ht="15.5" x14ac:dyDescent="0.35">
      <c r="A2298" s="20" t="s">
        <v>61</v>
      </c>
      <c r="B2298" s="20" t="s">
        <v>7354</v>
      </c>
      <c r="C2298" s="8" t="s">
        <v>7360</v>
      </c>
      <c r="D2298" s="8" t="s">
        <v>8258</v>
      </c>
    </row>
    <row r="2299" spans="1:4" ht="15.5" x14ac:dyDescent="0.35">
      <c r="A2299" s="20" t="s">
        <v>60</v>
      </c>
      <c r="B2299" s="20" t="s">
        <v>7283</v>
      </c>
      <c r="C2299" s="8" t="s">
        <v>7359</v>
      </c>
      <c r="D2299" s="8" t="s">
        <v>8259</v>
      </c>
    </row>
    <row r="2300" spans="1:4" ht="15.5" x14ac:dyDescent="0.35">
      <c r="A2300" s="20" t="s">
        <v>59</v>
      </c>
      <c r="B2300" s="20" t="s">
        <v>7284</v>
      </c>
      <c r="C2300" s="8" t="s">
        <v>7360</v>
      </c>
      <c r="D2300" s="8" t="s">
        <v>8260</v>
      </c>
    </row>
    <row r="2301" spans="1:4" ht="15.5" x14ac:dyDescent="0.35">
      <c r="A2301" s="20" t="s">
        <v>58</v>
      </c>
      <c r="B2301" s="20" t="s">
        <v>7285</v>
      </c>
      <c r="C2301" s="8" t="s">
        <v>7360</v>
      </c>
      <c r="D2301" s="8" t="s">
        <v>4766</v>
      </c>
    </row>
    <row r="2302" spans="1:4" ht="15.5" x14ac:dyDescent="0.35">
      <c r="A2302" s="20" t="s">
        <v>57</v>
      </c>
      <c r="B2302" s="20" t="s">
        <v>7286</v>
      </c>
      <c r="C2302" s="8" t="s">
        <v>7360</v>
      </c>
      <c r="D2302" s="8" t="s">
        <v>7287</v>
      </c>
    </row>
    <row r="2303" spans="1:4" ht="15.5" x14ac:dyDescent="0.35">
      <c r="A2303" s="20" t="s">
        <v>56</v>
      </c>
      <c r="B2303" s="20" t="s">
        <v>5184</v>
      </c>
      <c r="C2303" s="8" t="s">
        <v>7360</v>
      </c>
      <c r="D2303" s="8" t="s">
        <v>4771</v>
      </c>
    </row>
    <row r="2304" spans="1:4" ht="15.5" x14ac:dyDescent="0.35">
      <c r="A2304" s="20" t="s">
        <v>55</v>
      </c>
      <c r="B2304" s="20" t="s">
        <v>7288</v>
      </c>
      <c r="C2304" s="8" t="s">
        <v>7359</v>
      </c>
      <c r="D2304" s="8" t="s">
        <v>8261</v>
      </c>
    </row>
    <row r="2305" spans="1:4" ht="15.5" x14ac:dyDescent="0.35">
      <c r="A2305" s="20" t="s">
        <v>54</v>
      </c>
      <c r="B2305" s="20" t="s">
        <v>7289</v>
      </c>
      <c r="C2305" s="8" t="s">
        <v>7360</v>
      </c>
      <c r="D2305" s="8" t="s">
        <v>5431</v>
      </c>
    </row>
    <row r="2306" spans="1:4" ht="15.5" x14ac:dyDescent="0.35">
      <c r="A2306" s="20" t="s">
        <v>53</v>
      </c>
      <c r="B2306" s="20" t="s">
        <v>7290</v>
      </c>
      <c r="C2306" s="8" t="s">
        <v>7360</v>
      </c>
      <c r="D2306" s="8" t="s">
        <v>8262</v>
      </c>
    </row>
    <row r="2307" spans="1:4" ht="15.5" x14ac:dyDescent="0.35">
      <c r="A2307" s="20" t="s">
        <v>52</v>
      </c>
      <c r="B2307" s="20" t="s">
        <v>7291</v>
      </c>
      <c r="C2307" s="8" t="s">
        <v>7360</v>
      </c>
      <c r="D2307" s="8" t="s">
        <v>5309</v>
      </c>
    </row>
    <row r="2308" spans="1:4" ht="15.5" x14ac:dyDescent="0.35">
      <c r="A2308" s="20" t="s">
        <v>51</v>
      </c>
      <c r="B2308" s="20" t="s">
        <v>7292</v>
      </c>
      <c r="C2308" s="8" t="s">
        <v>7359</v>
      </c>
      <c r="D2308" s="8" t="s">
        <v>4769</v>
      </c>
    </row>
    <row r="2309" spans="1:4" ht="15.5" x14ac:dyDescent="0.35">
      <c r="A2309" s="20" t="s">
        <v>50</v>
      </c>
      <c r="B2309" s="20" t="s">
        <v>7293</v>
      </c>
      <c r="C2309" s="8" t="s">
        <v>7359</v>
      </c>
      <c r="D2309" s="8" t="s">
        <v>5613</v>
      </c>
    </row>
    <row r="2310" spans="1:4" ht="15.5" x14ac:dyDescent="0.35">
      <c r="A2310" s="20" t="s">
        <v>49</v>
      </c>
      <c r="B2310" s="20" t="s">
        <v>6857</v>
      </c>
      <c r="C2310" s="8" t="s">
        <v>7359</v>
      </c>
      <c r="D2310" s="8" t="s">
        <v>5567</v>
      </c>
    </row>
    <row r="2311" spans="1:4" ht="15.5" x14ac:dyDescent="0.35">
      <c r="A2311" s="20" t="s">
        <v>48</v>
      </c>
      <c r="B2311" s="20" t="s">
        <v>4973</v>
      </c>
      <c r="C2311" s="8" t="s">
        <v>7360</v>
      </c>
      <c r="D2311" s="8" t="s">
        <v>4753</v>
      </c>
    </row>
    <row r="2312" spans="1:4" ht="15.5" x14ac:dyDescent="0.35">
      <c r="A2312" s="20" t="s">
        <v>47</v>
      </c>
      <c r="B2312" s="20" t="s">
        <v>7294</v>
      </c>
      <c r="C2312" s="8" t="s">
        <v>8284</v>
      </c>
      <c r="D2312" s="8" t="s">
        <v>5659</v>
      </c>
    </row>
    <row r="2313" spans="1:4" ht="15.5" x14ac:dyDescent="0.35">
      <c r="A2313" s="20" t="s">
        <v>46</v>
      </c>
      <c r="B2313" s="20" t="s">
        <v>7295</v>
      </c>
      <c r="C2313" s="8" t="s">
        <v>7359</v>
      </c>
      <c r="D2313" s="8" t="s">
        <v>4849</v>
      </c>
    </row>
    <row r="2314" spans="1:4" ht="15.5" x14ac:dyDescent="0.35">
      <c r="A2314" s="20" t="s">
        <v>45</v>
      </c>
      <c r="B2314" s="20" t="s">
        <v>7296</v>
      </c>
      <c r="C2314" s="8" t="s">
        <v>7360</v>
      </c>
      <c r="D2314" s="8" t="s">
        <v>4819</v>
      </c>
    </row>
    <row r="2315" spans="1:4" ht="15.5" x14ac:dyDescent="0.35">
      <c r="A2315" s="20" t="s">
        <v>44</v>
      </c>
      <c r="B2315" s="20" t="s">
        <v>7297</v>
      </c>
      <c r="C2315" s="8" t="s">
        <v>7359</v>
      </c>
      <c r="D2315" s="8" t="s">
        <v>7527</v>
      </c>
    </row>
    <row r="2316" spans="1:4" ht="15.5" x14ac:dyDescent="0.35">
      <c r="A2316" s="20" t="s">
        <v>43</v>
      </c>
      <c r="B2316" s="20" t="s">
        <v>5897</v>
      </c>
      <c r="C2316" s="8" t="s">
        <v>7359</v>
      </c>
      <c r="D2316" s="8" t="s">
        <v>7298</v>
      </c>
    </row>
    <row r="2317" spans="1:4" ht="15.5" x14ac:dyDescent="0.35">
      <c r="A2317" s="20" t="s">
        <v>41</v>
      </c>
      <c r="B2317" s="20" t="s">
        <v>5208</v>
      </c>
      <c r="C2317" s="8" t="s">
        <v>7360</v>
      </c>
      <c r="D2317" s="8" t="s">
        <v>8263</v>
      </c>
    </row>
    <row r="2318" spans="1:4" ht="15.5" x14ac:dyDescent="0.35">
      <c r="A2318" s="20" t="s">
        <v>40</v>
      </c>
      <c r="B2318" s="20" t="s">
        <v>7299</v>
      </c>
      <c r="C2318" s="8" t="s">
        <v>7360</v>
      </c>
      <c r="D2318" s="8" t="s">
        <v>5818</v>
      </c>
    </row>
    <row r="2319" spans="1:4" ht="15.5" x14ac:dyDescent="0.35">
      <c r="A2319" s="20" t="s">
        <v>39</v>
      </c>
      <c r="B2319" s="20" t="s">
        <v>6779</v>
      </c>
      <c r="C2319" s="8" t="s">
        <v>7359</v>
      </c>
      <c r="D2319" s="8" t="s">
        <v>8264</v>
      </c>
    </row>
    <row r="2320" spans="1:4" ht="15.5" x14ac:dyDescent="0.35">
      <c r="A2320" s="20" t="s">
        <v>38</v>
      </c>
      <c r="B2320" s="20" t="s">
        <v>7300</v>
      </c>
      <c r="C2320" s="8" t="s">
        <v>7360</v>
      </c>
      <c r="D2320" s="8" t="s">
        <v>8265</v>
      </c>
    </row>
    <row r="2321" spans="1:4" ht="15.5" x14ac:dyDescent="0.35">
      <c r="A2321" s="20" t="s">
        <v>36</v>
      </c>
      <c r="B2321" s="20" t="s">
        <v>7355</v>
      </c>
      <c r="C2321" s="8" t="s">
        <v>7359</v>
      </c>
      <c r="D2321" s="8" t="s">
        <v>7301</v>
      </c>
    </row>
    <row r="2322" spans="1:4" ht="15.5" x14ac:dyDescent="0.35">
      <c r="A2322" s="20" t="s">
        <v>34</v>
      </c>
      <c r="B2322" s="20" t="s">
        <v>7302</v>
      </c>
      <c r="C2322" s="8" t="s">
        <v>7360</v>
      </c>
      <c r="D2322" s="8" t="s">
        <v>4830</v>
      </c>
    </row>
    <row r="2323" spans="1:4" ht="15.5" x14ac:dyDescent="0.35">
      <c r="A2323" s="20" t="s">
        <v>33</v>
      </c>
      <c r="B2323" s="20" t="s">
        <v>7303</v>
      </c>
      <c r="C2323" s="8" t="s">
        <v>7359</v>
      </c>
      <c r="D2323" s="8" t="s">
        <v>6749</v>
      </c>
    </row>
    <row r="2324" spans="1:4" ht="15.5" x14ac:dyDescent="0.35">
      <c r="A2324" s="20" t="s">
        <v>32</v>
      </c>
      <c r="B2324" s="20" t="s">
        <v>7304</v>
      </c>
      <c r="C2324" s="8" t="s">
        <v>7360</v>
      </c>
      <c r="D2324" s="8" t="s">
        <v>4753</v>
      </c>
    </row>
    <row r="2325" spans="1:4" ht="15.5" x14ac:dyDescent="0.35">
      <c r="A2325" s="20" t="s">
        <v>29</v>
      </c>
      <c r="B2325" s="20" t="s">
        <v>7305</v>
      </c>
      <c r="C2325" s="8" t="s">
        <v>7359</v>
      </c>
      <c r="D2325" s="8" t="s">
        <v>8266</v>
      </c>
    </row>
    <row r="2326" spans="1:4" ht="15.5" x14ac:dyDescent="0.35">
      <c r="A2326" s="20" t="s">
        <v>28</v>
      </c>
      <c r="B2326" s="20" t="s">
        <v>5773</v>
      </c>
      <c r="C2326" s="8" t="s">
        <v>7360</v>
      </c>
      <c r="D2326" s="8" t="s">
        <v>5879</v>
      </c>
    </row>
    <row r="2327" spans="1:4" ht="15.5" x14ac:dyDescent="0.35">
      <c r="A2327" s="20" t="s">
        <v>27</v>
      </c>
      <c r="B2327" s="20" t="s">
        <v>4961</v>
      </c>
      <c r="C2327" s="8" t="s">
        <v>7360</v>
      </c>
      <c r="D2327" s="8" t="s">
        <v>7306</v>
      </c>
    </row>
    <row r="2328" spans="1:4" ht="15.5" x14ac:dyDescent="0.35">
      <c r="A2328" s="20" t="s">
        <v>26</v>
      </c>
      <c r="B2328" s="20" t="s">
        <v>5280</v>
      </c>
      <c r="C2328" s="8" t="s">
        <v>7359</v>
      </c>
      <c r="D2328" s="8" t="s">
        <v>5503</v>
      </c>
    </row>
    <row r="2329" spans="1:4" ht="15.5" x14ac:dyDescent="0.35">
      <c r="A2329" s="20" t="s">
        <v>25</v>
      </c>
      <c r="B2329" s="20" t="s">
        <v>7307</v>
      </c>
      <c r="C2329" s="8" t="s">
        <v>7359</v>
      </c>
      <c r="D2329" s="8" t="s">
        <v>4790</v>
      </c>
    </row>
    <row r="2330" spans="1:4" ht="15.5" x14ac:dyDescent="0.35">
      <c r="A2330" s="20" t="s">
        <v>24</v>
      </c>
      <c r="B2330" s="20" t="s">
        <v>7308</v>
      </c>
      <c r="C2330" s="8" t="s">
        <v>7359</v>
      </c>
      <c r="D2330" s="8" t="s">
        <v>8267</v>
      </c>
    </row>
    <row r="2331" spans="1:4" ht="15.5" x14ac:dyDescent="0.35">
      <c r="A2331" s="20" t="s">
        <v>22</v>
      </c>
      <c r="B2331" s="20" t="s">
        <v>7309</v>
      </c>
      <c r="C2331" s="8" t="s">
        <v>7359</v>
      </c>
      <c r="D2331" s="8" t="s">
        <v>7310</v>
      </c>
    </row>
    <row r="2332" spans="1:4" ht="15.5" x14ac:dyDescent="0.35">
      <c r="A2332" s="20" t="s">
        <v>21</v>
      </c>
      <c r="B2332" s="20" t="s">
        <v>7311</v>
      </c>
      <c r="C2332" s="8" t="s">
        <v>7360</v>
      </c>
      <c r="D2332" s="8" t="s">
        <v>5366</v>
      </c>
    </row>
    <row r="2333" spans="1:4" ht="15.5" x14ac:dyDescent="0.35">
      <c r="A2333" s="20" t="s">
        <v>19</v>
      </c>
      <c r="B2333" s="20" t="s">
        <v>7356</v>
      </c>
      <c r="C2333" s="8" t="s">
        <v>7360</v>
      </c>
      <c r="D2333" s="8" t="s">
        <v>8268</v>
      </c>
    </row>
    <row r="2334" spans="1:4" ht="15.5" x14ac:dyDescent="0.35">
      <c r="A2334" s="20" t="s">
        <v>17</v>
      </c>
      <c r="B2334" s="20" t="s">
        <v>7312</v>
      </c>
      <c r="C2334" s="8" t="s">
        <v>7359</v>
      </c>
      <c r="D2334" s="8" t="s">
        <v>5901</v>
      </c>
    </row>
    <row r="2335" spans="1:4" ht="15.5" x14ac:dyDescent="0.35">
      <c r="A2335" s="20" t="s">
        <v>14</v>
      </c>
      <c r="B2335" s="20" t="s">
        <v>7313</v>
      </c>
      <c r="C2335" s="8" t="s">
        <v>7360</v>
      </c>
      <c r="D2335" s="8" t="s">
        <v>8269</v>
      </c>
    </row>
    <row r="2336" spans="1:4" ht="15.5" x14ac:dyDescent="0.35">
      <c r="A2336" s="20" t="s">
        <v>9</v>
      </c>
      <c r="B2336" s="20" t="s">
        <v>7314</v>
      </c>
      <c r="C2336" s="8" t="s">
        <v>7360</v>
      </c>
      <c r="D2336" s="8" t="s">
        <v>8270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8919-58B8-47FA-8407-C958D4568F7A}">
  <sheetPr>
    <tabColor theme="9" tint="0.79998168889431442"/>
  </sheetPr>
  <dimension ref="A1:J2336"/>
  <sheetViews>
    <sheetView workbookViewId="0">
      <selection activeCell="M30" sqref="M30"/>
    </sheetView>
  </sheetViews>
  <sheetFormatPr defaultRowHeight="14.5" x14ac:dyDescent="0.35"/>
  <cols>
    <col min="1" max="1" width="12.26953125" bestFit="1" customWidth="1"/>
    <col min="2" max="2" width="6.81640625" bestFit="1" customWidth="1"/>
    <col min="3" max="3" width="7.1796875" bestFit="1" customWidth="1"/>
    <col min="4" max="4" width="12" bestFit="1" customWidth="1"/>
    <col min="5" max="5" width="16.1796875" bestFit="1" customWidth="1"/>
    <col min="6" max="6" width="14.453125" bestFit="1" customWidth="1"/>
    <col min="7" max="7" width="11.453125" customWidth="1"/>
    <col min="8" max="8" width="7.7265625" bestFit="1" customWidth="1"/>
    <col min="9" max="9" width="14.26953125" bestFit="1" customWidth="1"/>
    <col min="10" max="10" width="15.54296875" bestFit="1" customWidth="1"/>
  </cols>
  <sheetData>
    <row r="1" spans="1:10" ht="46.5" x14ac:dyDescent="0.35">
      <c r="A1" s="18" t="s">
        <v>0</v>
      </c>
      <c r="B1" s="18" t="s">
        <v>2373</v>
      </c>
      <c r="C1" s="18" t="s">
        <v>2374</v>
      </c>
      <c r="D1" s="18" t="s">
        <v>2375</v>
      </c>
      <c r="E1" s="18" t="s">
        <v>2376</v>
      </c>
      <c r="F1" s="18" t="s">
        <v>2377</v>
      </c>
      <c r="G1" s="63" t="s">
        <v>2378</v>
      </c>
      <c r="H1" s="18" t="s">
        <v>2379</v>
      </c>
      <c r="I1" s="18" t="s">
        <v>8276</v>
      </c>
      <c r="J1" s="18" t="s">
        <v>8385</v>
      </c>
    </row>
    <row r="2" spans="1:10" x14ac:dyDescent="0.35">
      <c r="A2" s="39" t="s">
        <v>2372</v>
      </c>
      <c r="B2" s="39">
        <v>47.41</v>
      </c>
      <c r="C2" s="39">
        <v>7.47</v>
      </c>
      <c r="D2" s="39" t="s">
        <v>2380</v>
      </c>
      <c r="E2" s="39" t="s">
        <v>2380</v>
      </c>
      <c r="F2" s="39" t="s">
        <v>2380</v>
      </c>
      <c r="G2" s="39">
        <v>0</v>
      </c>
      <c r="H2" s="39" t="s">
        <v>2383</v>
      </c>
      <c r="I2" s="39" t="s">
        <v>8391</v>
      </c>
      <c r="J2" s="39" t="s">
        <v>8397</v>
      </c>
    </row>
    <row r="3" spans="1:10" x14ac:dyDescent="0.35">
      <c r="A3" s="39" t="s">
        <v>2371</v>
      </c>
      <c r="B3" s="39">
        <v>30.36</v>
      </c>
      <c r="C3" s="39">
        <v>5.77</v>
      </c>
      <c r="D3" s="39" t="s">
        <v>2380</v>
      </c>
      <c r="E3" s="39" t="s">
        <v>2380</v>
      </c>
      <c r="F3" s="39" t="s">
        <v>2380</v>
      </c>
      <c r="G3" s="39">
        <v>0</v>
      </c>
      <c r="H3" s="39" t="s">
        <v>2383</v>
      </c>
      <c r="I3" s="39" t="s">
        <v>8391</v>
      </c>
      <c r="J3" s="39" t="s">
        <v>8398</v>
      </c>
    </row>
    <row r="4" spans="1:10" x14ac:dyDescent="0.35">
      <c r="A4" s="39" t="s">
        <v>2370</v>
      </c>
      <c r="B4" s="39">
        <v>34.484999999999999</v>
      </c>
      <c r="C4" s="39">
        <v>11.87</v>
      </c>
      <c r="D4" s="39" t="s">
        <v>2383</v>
      </c>
      <c r="E4" s="39" t="s">
        <v>2380</v>
      </c>
      <c r="F4" s="39" t="s">
        <v>2380</v>
      </c>
      <c r="G4" s="39">
        <v>2</v>
      </c>
      <c r="H4" s="39" t="s">
        <v>2383</v>
      </c>
      <c r="I4" s="39" t="s">
        <v>8391</v>
      </c>
      <c r="J4" s="39" t="s">
        <v>8399</v>
      </c>
    </row>
    <row r="5" spans="1:10" x14ac:dyDescent="0.35">
      <c r="A5" s="39" t="s">
        <v>2369</v>
      </c>
      <c r="B5" s="39">
        <v>38.094999999999999</v>
      </c>
      <c r="C5" s="39">
        <v>6.05</v>
      </c>
      <c r="D5" s="39" t="s">
        <v>2380</v>
      </c>
      <c r="E5" s="39" t="s">
        <v>2380</v>
      </c>
      <c r="F5" s="39" t="s">
        <v>2380</v>
      </c>
      <c r="G5" s="39">
        <v>0</v>
      </c>
      <c r="H5" s="39" t="s">
        <v>2383</v>
      </c>
      <c r="I5" s="39" t="s">
        <v>8391</v>
      </c>
      <c r="J5" s="39" t="s">
        <v>8398</v>
      </c>
    </row>
    <row r="6" spans="1:10" x14ac:dyDescent="0.35">
      <c r="A6" s="39" t="s">
        <v>2368</v>
      </c>
      <c r="B6" s="39">
        <v>35.53</v>
      </c>
      <c r="C6" s="39">
        <v>5.45</v>
      </c>
      <c r="D6" s="39" t="s">
        <v>2380</v>
      </c>
      <c r="E6" s="39" t="s">
        <v>2380</v>
      </c>
      <c r="F6" s="39" t="s">
        <v>2380</v>
      </c>
      <c r="G6" s="39">
        <v>0</v>
      </c>
      <c r="H6" s="39" t="s">
        <v>2383</v>
      </c>
      <c r="I6" s="39" t="s">
        <v>8391</v>
      </c>
      <c r="J6" s="39" t="s">
        <v>8398</v>
      </c>
    </row>
    <row r="7" spans="1:10" x14ac:dyDescent="0.35">
      <c r="A7" s="39" t="s">
        <v>2367</v>
      </c>
      <c r="B7" s="39">
        <v>32.799999999999997</v>
      </c>
      <c r="C7" s="39">
        <v>6.59</v>
      </c>
      <c r="D7" s="39" t="s">
        <v>2380</v>
      </c>
      <c r="E7" s="39" t="s">
        <v>2380</v>
      </c>
      <c r="F7" s="39" t="s">
        <v>2380</v>
      </c>
      <c r="G7" s="39">
        <v>0</v>
      </c>
      <c r="H7" s="39" t="s">
        <v>2383</v>
      </c>
      <c r="I7" s="39" t="s">
        <v>8391</v>
      </c>
      <c r="J7" s="39" t="s">
        <v>8397</v>
      </c>
    </row>
    <row r="8" spans="1:10" x14ac:dyDescent="0.35">
      <c r="A8" s="39" t="s">
        <v>2366</v>
      </c>
      <c r="B8" s="39">
        <v>36.4</v>
      </c>
      <c r="C8" s="39">
        <v>6.07</v>
      </c>
      <c r="D8" s="39" t="s">
        <v>2380</v>
      </c>
      <c r="E8" s="39" t="s">
        <v>2380</v>
      </c>
      <c r="F8" s="39" t="s">
        <v>2380</v>
      </c>
      <c r="G8" s="39">
        <v>0</v>
      </c>
      <c r="H8" s="39" t="s">
        <v>2383</v>
      </c>
      <c r="I8" s="39" t="s">
        <v>8391</v>
      </c>
      <c r="J8" s="39" t="s">
        <v>8398</v>
      </c>
    </row>
    <row r="9" spans="1:10" x14ac:dyDescent="0.35">
      <c r="A9" s="39" t="s">
        <v>2365</v>
      </c>
      <c r="B9" s="39">
        <v>36.96</v>
      </c>
      <c r="C9" s="39">
        <v>7.93</v>
      </c>
      <c r="D9" s="39" t="s">
        <v>2380</v>
      </c>
      <c r="E9" s="39" t="s">
        <v>2380</v>
      </c>
      <c r="F9" s="39" t="s">
        <v>2380</v>
      </c>
      <c r="G9" s="39">
        <v>3</v>
      </c>
      <c r="H9" s="39" t="s">
        <v>2383</v>
      </c>
      <c r="I9" s="39" t="s">
        <v>8391</v>
      </c>
      <c r="J9" s="39" t="s">
        <v>8397</v>
      </c>
    </row>
    <row r="10" spans="1:10" x14ac:dyDescent="0.35">
      <c r="A10" s="39" t="s">
        <v>2364</v>
      </c>
      <c r="B10" s="39">
        <v>41.14</v>
      </c>
      <c r="C10" s="39">
        <v>9.58</v>
      </c>
      <c r="D10" s="39" t="s">
        <v>2383</v>
      </c>
      <c r="E10" s="39" t="s">
        <v>2380</v>
      </c>
      <c r="F10" s="39" t="s">
        <v>2383</v>
      </c>
      <c r="G10" s="39">
        <v>1</v>
      </c>
      <c r="H10" s="39" t="s">
        <v>2383</v>
      </c>
      <c r="I10" s="39" t="s">
        <v>8391</v>
      </c>
      <c r="J10" s="39" t="s">
        <v>8397</v>
      </c>
    </row>
    <row r="11" spans="1:10" x14ac:dyDescent="0.35">
      <c r="A11" s="39" t="s">
        <v>2363</v>
      </c>
      <c r="B11" s="39">
        <v>38.06</v>
      </c>
      <c r="C11" s="39">
        <v>10.79</v>
      </c>
      <c r="D11" s="39" t="s">
        <v>2380</v>
      </c>
      <c r="E11" s="39" t="s">
        <v>2380</v>
      </c>
      <c r="F11" s="39" t="s">
        <v>2380</v>
      </c>
      <c r="G11" s="39">
        <v>0</v>
      </c>
      <c r="H11" s="39" t="s">
        <v>2383</v>
      </c>
      <c r="I11" s="39" t="s">
        <v>8391</v>
      </c>
      <c r="J11" s="39" t="s">
        <v>8397</v>
      </c>
    </row>
    <row r="12" spans="1:10" x14ac:dyDescent="0.35">
      <c r="A12" s="39" t="s">
        <v>2362</v>
      </c>
      <c r="B12" s="39">
        <v>37.700000000000003</v>
      </c>
      <c r="C12" s="39">
        <v>5.96</v>
      </c>
      <c r="D12" s="39" t="s">
        <v>2383</v>
      </c>
      <c r="E12" s="39" t="s">
        <v>2380</v>
      </c>
      <c r="F12" s="39" t="s">
        <v>2380</v>
      </c>
      <c r="G12" s="39">
        <v>2</v>
      </c>
      <c r="H12" s="39" t="s">
        <v>2383</v>
      </c>
      <c r="I12" s="39" t="s">
        <v>8391</v>
      </c>
      <c r="J12" s="39" t="s">
        <v>8399</v>
      </c>
    </row>
    <row r="13" spans="1:10" x14ac:dyDescent="0.35">
      <c r="A13" s="39" t="s">
        <v>2361</v>
      </c>
      <c r="B13" s="39">
        <v>42.13</v>
      </c>
      <c r="C13" s="39">
        <v>11.9</v>
      </c>
      <c r="D13" s="39" t="s">
        <v>2380</v>
      </c>
      <c r="E13" s="39" t="s">
        <v>2380</v>
      </c>
      <c r="F13" s="39" t="s">
        <v>2380</v>
      </c>
      <c r="G13" s="39">
        <v>0</v>
      </c>
      <c r="H13" s="39" t="s">
        <v>2383</v>
      </c>
      <c r="I13" s="39" t="s">
        <v>8391</v>
      </c>
      <c r="J13" s="39" t="s">
        <v>8399</v>
      </c>
    </row>
    <row r="14" spans="1:10" x14ac:dyDescent="0.35">
      <c r="A14" s="39" t="s">
        <v>2360</v>
      </c>
      <c r="B14" s="39">
        <v>40.92</v>
      </c>
      <c r="C14" s="39">
        <v>8.41</v>
      </c>
      <c r="D14" s="39" t="s">
        <v>2380</v>
      </c>
      <c r="E14" s="39" t="s">
        <v>2380</v>
      </c>
      <c r="F14" s="39" t="s">
        <v>2380</v>
      </c>
      <c r="G14" s="39">
        <v>0</v>
      </c>
      <c r="H14" s="39" t="s">
        <v>2383</v>
      </c>
      <c r="I14" s="39" t="s">
        <v>8391</v>
      </c>
      <c r="J14" s="39" t="s">
        <v>8397</v>
      </c>
    </row>
    <row r="15" spans="1:10" x14ac:dyDescent="0.35">
      <c r="A15" s="39" t="s">
        <v>2359</v>
      </c>
      <c r="B15" s="39">
        <v>40.564999999999998</v>
      </c>
      <c r="C15" s="39">
        <v>7.02</v>
      </c>
      <c r="D15" s="39" t="s">
        <v>2380</v>
      </c>
      <c r="E15" s="39" t="s">
        <v>2380</v>
      </c>
      <c r="F15" s="39" t="s">
        <v>2380</v>
      </c>
      <c r="G15" s="39">
        <v>0</v>
      </c>
      <c r="H15" s="39" t="s">
        <v>2383</v>
      </c>
      <c r="I15" s="39" t="s">
        <v>8391</v>
      </c>
      <c r="J15" s="39" t="s">
        <v>8397</v>
      </c>
    </row>
    <row r="16" spans="1:10" x14ac:dyDescent="0.35">
      <c r="A16" s="39" t="s">
        <v>2358</v>
      </c>
      <c r="B16" s="39">
        <v>36.384999999999998</v>
      </c>
      <c r="C16" s="39">
        <v>7.59</v>
      </c>
      <c r="D16" s="39" t="s">
        <v>2383</v>
      </c>
      <c r="E16" s="39" t="s">
        <v>2380</v>
      </c>
      <c r="F16" s="39" t="s">
        <v>2380</v>
      </c>
      <c r="G16" s="39">
        <v>2</v>
      </c>
      <c r="H16" s="39" t="s">
        <v>2383</v>
      </c>
      <c r="I16" s="39" t="s">
        <v>8391</v>
      </c>
      <c r="J16" s="39" t="s">
        <v>8397</v>
      </c>
    </row>
    <row r="17" spans="1:10" x14ac:dyDescent="0.35">
      <c r="A17" s="39" t="s">
        <v>2357</v>
      </c>
      <c r="B17" s="39">
        <v>39.9</v>
      </c>
      <c r="C17" s="39">
        <v>11.32</v>
      </c>
      <c r="D17" s="39" t="s">
        <v>2380</v>
      </c>
      <c r="E17" s="39" t="s">
        <v>2380</v>
      </c>
      <c r="F17" s="39" t="s">
        <v>2380</v>
      </c>
      <c r="G17" s="39">
        <v>0</v>
      </c>
      <c r="H17" s="39" t="s">
        <v>2383</v>
      </c>
      <c r="I17" s="39" t="s">
        <v>8391</v>
      </c>
      <c r="J17" s="39" t="s">
        <v>8397</v>
      </c>
    </row>
    <row r="18" spans="1:10" x14ac:dyDescent="0.35">
      <c r="A18" s="39" t="s">
        <v>2356</v>
      </c>
      <c r="B18" s="39">
        <v>33.799999999999997</v>
      </c>
      <c r="C18" s="39">
        <v>7.67</v>
      </c>
      <c r="D18" s="39" t="s">
        <v>2380</v>
      </c>
      <c r="E18" s="39" t="s">
        <v>2380</v>
      </c>
      <c r="F18" s="39" t="s">
        <v>2380</v>
      </c>
      <c r="G18" s="39">
        <v>3</v>
      </c>
      <c r="H18" s="39" t="s">
        <v>2383</v>
      </c>
      <c r="I18" s="39" t="s">
        <v>8391</v>
      </c>
      <c r="J18" s="39" t="s">
        <v>8399</v>
      </c>
    </row>
    <row r="19" spans="1:10" x14ac:dyDescent="0.35">
      <c r="A19" s="39" t="s">
        <v>2355</v>
      </c>
      <c r="B19" s="39">
        <v>36.765000000000001</v>
      </c>
      <c r="C19" s="39">
        <v>7.29</v>
      </c>
      <c r="D19" s="39" t="s">
        <v>2383</v>
      </c>
      <c r="E19" s="39" t="s">
        <v>2380</v>
      </c>
      <c r="F19" s="39" t="s">
        <v>2383</v>
      </c>
      <c r="G19" s="39">
        <v>1</v>
      </c>
      <c r="H19" s="39" t="s">
        <v>2383</v>
      </c>
      <c r="I19" s="39" t="s">
        <v>8391</v>
      </c>
      <c r="J19" s="39" t="s">
        <v>8399</v>
      </c>
    </row>
    <row r="20" spans="1:10" x14ac:dyDescent="0.35">
      <c r="A20" s="39" t="s">
        <v>2354</v>
      </c>
      <c r="B20" s="39">
        <v>36.954999999999998</v>
      </c>
      <c r="C20" s="39">
        <v>4.72</v>
      </c>
      <c r="D20" s="39" t="s">
        <v>2383</v>
      </c>
      <c r="E20" s="39" t="s">
        <v>2380</v>
      </c>
      <c r="F20" s="39" t="s">
        <v>2380</v>
      </c>
      <c r="G20" s="39">
        <v>1</v>
      </c>
      <c r="H20" s="39" t="s">
        <v>2383</v>
      </c>
      <c r="I20" s="39" t="s">
        <v>8391</v>
      </c>
      <c r="J20" s="39" t="s">
        <v>8399</v>
      </c>
    </row>
    <row r="21" spans="1:10" x14ac:dyDescent="0.35">
      <c r="A21" s="39" t="s">
        <v>2353</v>
      </c>
      <c r="B21" s="39">
        <v>42.9</v>
      </c>
      <c r="C21" s="39">
        <v>11.41</v>
      </c>
      <c r="D21" s="39" t="s">
        <v>2380</v>
      </c>
      <c r="E21" s="39" t="s">
        <v>2380</v>
      </c>
      <c r="F21" s="39" t="s">
        <v>2380</v>
      </c>
      <c r="G21" s="39">
        <v>0</v>
      </c>
      <c r="H21" s="39" t="s">
        <v>2383</v>
      </c>
      <c r="I21" s="39" t="s">
        <v>8391</v>
      </c>
      <c r="J21" s="39" t="s">
        <v>8399</v>
      </c>
    </row>
    <row r="22" spans="1:10" x14ac:dyDescent="0.35">
      <c r="A22" s="39" t="s">
        <v>2352</v>
      </c>
      <c r="B22" s="39">
        <v>36.299999999999997</v>
      </c>
      <c r="C22" s="39">
        <v>11.5</v>
      </c>
      <c r="D22" s="39" t="s">
        <v>2383</v>
      </c>
      <c r="E22" s="39" t="s">
        <v>2380</v>
      </c>
      <c r="F22" s="39" t="s">
        <v>2380</v>
      </c>
      <c r="G22" s="39">
        <v>2</v>
      </c>
      <c r="H22" s="39" t="s">
        <v>2383</v>
      </c>
      <c r="I22" s="39" t="s">
        <v>8391</v>
      </c>
      <c r="J22" s="39" t="s">
        <v>8399</v>
      </c>
    </row>
    <row r="23" spans="1:10" x14ac:dyDescent="0.35">
      <c r="A23" s="39" t="s">
        <v>2351</v>
      </c>
      <c r="B23" s="39">
        <v>32.200000000000003</v>
      </c>
      <c r="C23" s="39">
        <v>6.22</v>
      </c>
      <c r="D23" s="39" t="s">
        <v>2383</v>
      </c>
      <c r="E23" s="39" t="s">
        <v>2380</v>
      </c>
      <c r="F23" s="39" t="s">
        <v>2380</v>
      </c>
      <c r="G23" s="39">
        <v>2</v>
      </c>
      <c r="H23" s="39" t="s">
        <v>2383</v>
      </c>
      <c r="I23" s="39" t="s">
        <v>8391</v>
      </c>
      <c r="J23" s="39" t="s">
        <v>8398</v>
      </c>
    </row>
    <row r="24" spans="1:10" x14ac:dyDescent="0.35">
      <c r="A24" s="39" t="s">
        <v>2350</v>
      </c>
      <c r="B24" s="39">
        <v>31.3</v>
      </c>
      <c r="C24" s="39">
        <v>11.38</v>
      </c>
      <c r="D24" s="39" t="s">
        <v>2380</v>
      </c>
      <c r="E24" s="39" t="s">
        <v>2380</v>
      </c>
      <c r="F24" s="39" t="s">
        <v>2380</v>
      </c>
      <c r="G24" s="39">
        <v>3</v>
      </c>
      <c r="H24" s="39" t="s">
        <v>2383</v>
      </c>
      <c r="I24" s="39" t="s">
        <v>8391</v>
      </c>
      <c r="J24" s="39" t="s">
        <v>8397</v>
      </c>
    </row>
    <row r="25" spans="1:10" x14ac:dyDescent="0.35">
      <c r="A25" s="39" t="s">
        <v>2349</v>
      </c>
      <c r="B25" s="39">
        <v>41.8</v>
      </c>
      <c r="C25" s="39">
        <v>7.89</v>
      </c>
      <c r="D25" s="39" t="s">
        <v>2383</v>
      </c>
      <c r="E25" s="39" t="s">
        <v>2380</v>
      </c>
      <c r="F25" s="39" t="s">
        <v>2380</v>
      </c>
      <c r="G25" s="39">
        <v>2</v>
      </c>
      <c r="H25" s="39" t="s">
        <v>2383</v>
      </c>
      <c r="I25" s="39" t="s">
        <v>8391</v>
      </c>
      <c r="J25" s="39" t="s">
        <v>8399</v>
      </c>
    </row>
    <row r="26" spans="1:10" x14ac:dyDescent="0.35">
      <c r="A26" s="39" t="s">
        <v>2348</v>
      </c>
      <c r="B26" s="39">
        <v>35.090000000000003</v>
      </c>
      <c r="C26" s="39">
        <v>4.38</v>
      </c>
      <c r="D26" s="39" t="s">
        <v>2383</v>
      </c>
      <c r="E26" s="39" t="s">
        <v>2380</v>
      </c>
      <c r="F26" s="39" t="s">
        <v>2380</v>
      </c>
      <c r="G26" s="39">
        <v>2</v>
      </c>
      <c r="H26" s="39" t="s">
        <v>2383</v>
      </c>
      <c r="I26" s="39" t="s">
        <v>8391</v>
      </c>
      <c r="J26" s="39" t="s">
        <v>8398</v>
      </c>
    </row>
    <row r="27" spans="1:10" x14ac:dyDescent="0.35">
      <c r="A27" s="39" t="s">
        <v>2347</v>
      </c>
      <c r="B27" s="39">
        <v>33.880000000000003</v>
      </c>
      <c r="C27" s="39">
        <v>7.01</v>
      </c>
      <c r="D27" s="39" t="s">
        <v>2380</v>
      </c>
      <c r="E27" s="39" t="s">
        <v>2380</v>
      </c>
      <c r="F27" s="39" t="s">
        <v>2380</v>
      </c>
      <c r="G27" s="39">
        <v>3</v>
      </c>
      <c r="H27" s="39" t="s">
        <v>2383</v>
      </c>
      <c r="I27" s="39" t="s">
        <v>8391</v>
      </c>
      <c r="J27" s="39" t="s">
        <v>8397</v>
      </c>
    </row>
    <row r="28" spans="1:10" x14ac:dyDescent="0.35">
      <c r="A28" s="39" t="s">
        <v>2346</v>
      </c>
      <c r="B28" s="39">
        <v>30.875</v>
      </c>
      <c r="C28" s="39">
        <v>11.88</v>
      </c>
      <c r="D28" s="39" t="s">
        <v>2380</v>
      </c>
      <c r="E28" s="39" t="s">
        <v>2380</v>
      </c>
      <c r="F28" s="39" t="s">
        <v>2380</v>
      </c>
      <c r="G28" s="39">
        <v>0</v>
      </c>
      <c r="H28" s="39" t="s">
        <v>2383</v>
      </c>
      <c r="I28" s="39" t="s">
        <v>8391</v>
      </c>
      <c r="J28" s="39" t="s">
        <v>8397</v>
      </c>
    </row>
    <row r="29" spans="1:10" x14ac:dyDescent="0.35">
      <c r="A29" s="39" t="s">
        <v>2345</v>
      </c>
      <c r="B29" s="39">
        <v>36.86</v>
      </c>
      <c r="C29" s="39">
        <v>5.19</v>
      </c>
      <c r="D29" s="39" t="s">
        <v>2383</v>
      </c>
      <c r="E29" s="39" t="s">
        <v>2380</v>
      </c>
      <c r="F29" s="39" t="s">
        <v>2383</v>
      </c>
      <c r="G29" s="39">
        <v>1</v>
      </c>
      <c r="H29" s="39" t="s">
        <v>2383</v>
      </c>
      <c r="I29" s="39" t="s">
        <v>8391</v>
      </c>
      <c r="J29" s="39" t="s">
        <v>8398</v>
      </c>
    </row>
    <row r="30" spans="1:10" x14ac:dyDescent="0.35">
      <c r="A30" s="39" t="s">
        <v>2344</v>
      </c>
      <c r="B30" s="39">
        <v>35.86</v>
      </c>
      <c r="C30" s="39">
        <v>6.74</v>
      </c>
      <c r="D30" s="39" t="s">
        <v>2383</v>
      </c>
      <c r="E30" s="39" t="s">
        <v>2380</v>
      </c>
      <c r="F30" s="39" t="s">
        <v>2380</v>
      </c>
      <c r="G30" s="39">
        <v>2</v>
      </c>
      <c r="H30" s="39" t="s">
        <v>2383</v>
      </c>
      <c r="I30" s="39" t="s">
        <v>8391</v>
      </c>
      <c r="J30" s="39" t="s">
        <v>8397</v>
      </c>
    </row>
    <row r="31" spans="1:10" x14ac:dyDescent="0.35">
      <c r="A31" s="39" t="s">
        <v>2343</v>
      </c>
      <c r="B31" s="39">
        <v>37.049999999999997</v>
      </c>
      <c r="C31" s="39">
        <v>8.44</v>
      </c>
      <c r="D31" s="39" t="s">
        <v>2380</v>
      </c>
      <c r="E31" s="39" t="s">
        <v>2380</v>
      </c>
      <c r="F31" s="39" t="s">
        <v>2380</v>
      </c>
      <c r="G31" s="39">
        <v>0</v>
      </c>
      <c r="H31" s="39" t="s">
        <v>2383</v>
      </c>
      <c r="I31" s="39" t="s">
        <v>8391</v>
      </c>
      <c r="J31" s="39" t="s">
        <v>8397</v>
      </c>
    </row>
    <row r="32" spans="1:10" x14ac:dyDescent="0.35">
      <c r="A32" s="39" t="s">
        <v>2342</v>
      </c>
      <c r="B32" s="39">
        <v>43.89</v>
      </c>
      <c r="C32" s="39">
        <v>8.7100000000000009</v>
      </c>
      <c r="D32" s="39" t="s">
        <v>2380</v>
      </c>
      <c r="E32" s="39" t="s">
        <v>2380</v>
      </c>
      <c r="F32" s="39" t="s">
        <v>2380</v>
      </c>
      <c r="G32" s="39">
        <v>0</v>
      </c>
      <c r="H32" s="39" t="s">
        <v>2383</v>
      </c>
      <c r="I32" s="39" t="s">
        <v>8391</v>
      </c>
      <c r="J32" s="39" t="s">
        <v>8397</v>
      </c>
    </row>
    <row r="33" spans="1:10" x14ac:dyDescent="0.35">
      <c r="A33" s="39" t="s">
        <v>2341</v>
      </c>
      <c r="B33" s="39">
        <v>42.35</v>
      </c>
      <c r="C33" s="39">
        <v>5.08</v>
      </c>
      <c r="D33" s="39" t="s">
        <v>2383</v>
      </c>
      <c r="E33" s="39" t="s">
        <v>2380</v>
      </c>
      <c r="F33" s="39" t="s">
        <v>2380</v>
      </c>
      <c r="G33" s="39">
        <v>0</v>
      </c>
      <c r="H33" s="39" t="s">
        <v>2383</v>
      </c>
      <c r="I33" s="39" t="s">
        <v>8391</v>
      </c>
      <c r="J33" s="39" t="s">
        <v>8398</v>
      </c>
    </row>
    <row r="34" spans="1:10" x14ac:dyDescent="0.35">
      <c r="A34" s="39" t="s">
        <v>2340</v>
      </c>
      <c r="B34" s="39">
        <v>31.35</v>
      </c>
      <c r="C34" s="39">
        <v>6.86</v>
      </c>
      <c r="D34" s="39" t="s">
        <v>2380</v>
      </c>
      <c r="E34" s="39" t="s">
        <v>2380</v>
      </c>
      <c r="F34" s="39" t="s">
        <v>2380</v>
      </c>
      <c r="G34" s="39">
        <v>0</v>
      </c>
      <c r="H34" s="39" t="s">
        <v>2383</v>
      </c>
      <c r="I34" s="39" t="s">
        <v>8391</v>
      </c>
      <c r="J34" s="39" t="s">
        <v>8397</v>
      </c>
    </row>
    <row r="35" spans="1:10" x14ac:dyDescent="0.35">
      <c r="A35" s="39" t="s">
        <v>2339</v>
      </c>
      <c r="B35" s="39">
        <v>47.6</v>
      </c>
      <c r="C35" s="39">
        <v>5.95</v>
      </c>
      <c r="D35" s="39" t="s">
        <v>2383</v>
      </c>
      <c r="E35" s="39" t="s">
        <v>2380</v>
      </c>
      <c r="F35" s="39" t="s">
        <v>2380</v>
      </c>
      <c r="G35" s="39">
        <v>0</v>
      </c>
      <c r="H35" s="39" t="s">
        <v>2383</v>
      </c>
      <c r="I35" s="39" t="s">
        <v>8391</v>
      </c>
      <c r="J35" s="39" t="s">
        <v>8398</v>
      </c>
    </row>
    <row r="36" spans="1:10" x14ac:dyDescent="0.35">
      <c r="A36" s="39" t="s">
        <v>2338</v>
      </c>
      <c r="B36" s="39">
        <v>46.2</v>
      </c>
      <c r="C36" s="39">
        <v>6.09</v>
      </c>
      <c r="D36" s="39" t="s">
        <v>2380</v>
      </c>
      <c r="E36" s="39" t="s">
        <v>2380</v>
      </c>
      <c r="F36" s="39" t="s">
        <v>2383</v>
      </c>
      <c r="G36" s="39">
        <v>1</v>
      </c>
      <c r="H36" s="39" t="s">
        <v>2383</v>
      </c>
      <c r="I36" s="39" t="s">
        <v>8391</v>
      </c>
      <c r="J36" s="39" t="s">
        <v>8398</v>
      </c>
    </row>
    <row r="37" spans="1:10" x14ac:dyDescent="0.35">
      <c r="A37" s="39" t="s">
        <v>2337</v>
      </c>
      <c r="B37" s="39">
        <v>32.015000000000001</v>
      </c>
      <c r="C37" s="39">
        <v>11.75</v>
      </c>
      <c r="D37" s="39" t="s">
        <v>2380</v>
      </c>
      <c r="E37" s="39" t="s">
        <v>2380</v>
      </c>
      <c r="F37" s="39" t="s">
        <v>2380</v>
      </c>
      <c r="G37" s="39">
        <v>0</v>
      </c>
      <c r="H37" s="39" t="s">
        <v>2383</v>
      </c>
      <c r="I37" s="39" t="s">
        <v>8391</v>
      </c>
      <c r="J37" s="39" t="s">
        <v>8397</v>
      </c>
    </row>
    <row r="38" spans="1:10" x14ac:dyDescent="0.35">
      <c r="A38" s="39" t="s">
        <v>2336</v>
      </c>
      <c r="B38" s="39">
        <v>40.564999999999998</v>
      </c>
      <c r="C38" s="39">
        <v>7.37</v>
      </c>
      <c r="D38" s="39" t="s">
        <v>2380</v>
      </c>
      <c r="E38" s="39" t="s">
        <v>2380</v>
      </c>
      <c r="F38" s="39" t="s">
        <v>2380</v>
      </c>
      <c r="G38" s="39">
        <v>0</v>
      </c>
      <c r="H38" s="39" t="s">
        <v>2383</v>
      </c>
      <c r="I38" s="39" t="s">
        <v>8391</v>
      </c>
      <c r="J38" s="39" t="s">
        <v>8397</v>
      </c>
    </row>
    <row r="39" spans="1:10" x14ac:dyDescent="0.35">
      <c r="A39" s="39" t="s">
        <v>2335</v>
      </c>
      <c r="B39" s="39">
        <v>32.450000000000003</v>
      </c>
      <c r="C39" s="39">
        <v>11.91</v>
      </c>
      <c r="D39" s="39" t="s">
        <v>2380</v>
      </c>
      <c r="E39" s="39" t="s">
        <v>2380</v>
      </c>
      <c r="F39" s="39" t="s">
        <v>2380</v>
      </c>
      <c r="G39" s="39">
        <v>0</v>
      </c>
      <c r="H39" s="39" t="s">
        <v>2383</v>
      </c>
      <c r="I39" s="39" t="s">
        <v>8391</v>
      </c>
      <c r="J39" s="39" t="s">
        <v>8397</v>
      </c>
    </row>
    <row r="40" spans="1:10" x14ac:dyDescent="0.35">
      <c r="A40" s="39" t="s">
        <v>2334</v>
      </c>
      <c r="B40" s="39">
        <v>34.96</v>
      </c>
      <c r="C40" s="39">
        <v>6.52</v>
      </c>
      <c r="D40" s="39" t="s">
        <v>2380</v>
      </c>
      <c r="E40" s="39" t="s">
        <v>2380</v>
      </c>
      <c r="F40" s="39" t="s">
        <v>2380</v>
      </c>
      <c r="G40" s="39">
        <v>0</v>
      </c>
      <c r="H40" s="39" t="s">
        <v>2383</v>
      </c>
      <c r="I40" s="39" t="s">
        <v>8391</v>
      </c>
      <c r="J40" s="39" t="s">
        <v>8399</v>
      </c>
    </row>
    <row r="41" spans="1:10" x14ac:dyDescent="0.35">
      <c r="A41" s="39" t="s">
        <v>2333</v>
      </c>
      <c r="B41" s="39">
        <v>35.5</v>
      </c>
      <c r="C41" s="39">
        <v>5.14</v>
      </c>
      <c r="D41" s="39" t="s">
        <v>2380</v>
      </c>
      <c r="E41" s="39" t="s">
        <v>2380</v>
      </c>
      <c r="F41" s="39" t="s">
        <v>2383</v>
      </c>
      <c r="G41" s="39">
        <v>1</v>
      </c>
      <c r="H41" s="39" t="s">
        <v>2383</v>
      </c>
      <c r="I41" s="39" t="s">
        <v>8391</v>
      </c>
      <c r="J41" s="39" t="s">
        <v>8399</v>
      </c>
    </row>
    <row r="42" spans="1:10" x14ac:dyDescent="0.35">
      <c r="A42" s="39" t="s">
        <v>2332</v>
      </c>
      <c r="B42" s="39">
        <v>52.58</v>
      </c>
      <c r="C42" s="39">
        <v>4.1900000000000004</v>
      </c>
      <c r="D42" s="39" t="s">
        <v>2380</v>
      </c>
      <c r="E42" s="39" t="s">
        <v>2382</v>
      </c>
      <c r="F42" s="39" t="s">
        <v>2380</v>
      </c>
      <c r="G42" s="39">
        <v>1</v>
      </c>
      <c r="H42" s="39" t="s">
        <v>2383</v>
      </c>
      <c r="I42" s="39" t="s">
        <v>8391</v>
      </c>
      <c r="J42" s="39" t="s">
        <v>8398</v>
      </c>
    </row>
    <row r="43" spans="1:10" x14ac:dyDescent="0.35">
      <c r="A43" s="39" t="s">
        <v>2331</v>
      </c>
      <c r="B43" s="39">
        <v>35.200000000000003</v>
      </c>
      <c r="C43" s="39">
        <v>11.68</v>
      </c>
      <c r="D43" s="39" t="s">
        <v>2383</v>
      </c>
      <c r="E43" s="39" t="s">
        <v>2380</v>
      </c>
      <c r="F43" s="39" t="s">
        <v>2380</v>
      </c>
      <c r="G43" s="39">
        <v>0</v>
      </c>
      <c r="H43" s="39" t="s">
        <v>2383</v>
      </c>
      <c r="I43" s="39" t="s">
        <v>8391</v>
      </c>
      <c r="J43" s="39" t="s">
        <v>8399</v>
      </c>
    </row>
    <row r="44" spans="1:10" x14ac:dyDescent="0.35">
      <c r="A44" s="39" t="s">
        <v>2330</v>
      </c>
      <c r="B44" s="39">
        <v>38.06</v>
      </c>
      <c r="C44" s="39">
        <v>6.98</v>
      </c>
      <c r="D44" s="39" t="s">
        <v>2380</v>
      </c>
      <c r="E44" s="39" t="s">
        <v>2380</v>
      </c>
      <c r="F44" s="39" t="s">
        <v>2380</v>
      </c>
      <c r="G44" s="39">
        <v>0</v>
      </c>
      <c r="H44" s="39" t="s">
        <v>2383</v>
      </c>
      <c r="I44" s="39" t="s">
        <v>8391</v>
      </c>
      <c r="J44" s="39" t="s">
        <v>8399</v>
      </c>
    </row>
    <row r="45" spans="1:10" x14ac:dyDescent="0.35">
      <c r="A45" s="39" t="s">
        <v>2329</v>
      </c>
      <c r="B45" s="39">
        <v>34.21</v>
      </c>
      <c r="C45" s="39">
        <v>8.34</v>
      </c>
      <c r="D45" s="39" t="s">
        <v>2380</v>
      </c>
      <c r="E45" s="39" t="s">
        <v>2380</v>
      </c>
      <c r="F45" s="39" t="s">
        <v>2380</v>
      </c>
      <c r="G45" s="39">
        <v>0</v>
      </c>
      <c r="H45" s="39" t="s">
        <v>2383</v>
      </c>
      <c r="I45" s="39" t="s">
        <v>8391</v>
      </c>
      <c r="J45" s="39" t="s">
        <v>8397</v>
      </c>
    </row>
    <row r="46" spans="1:10" x14ac:dyDescent="0.35">
      <c r="A46" s="39" t="s">
        <v>2328</v>
      </c>
      <c r="B46" s="39">
        <v>38.94</v>
      </c>
      <c r="C46" s="39">
        <v>8.49</v>
      </c>
      <c r="D46" s="39" t="s">
        <v>2383</v>
      </c>
      <c r="E46" s="39" t="s">
        <v>2380</v>
      </c>
      <c r="F46" s="39" t="s">
        <v>2380</v>
      </c>
      <c r="G46" s="39">
        <v>1</v>
      </c>
      <c r="H46" s="39" t="s">
        <v>2383</v>
      </c>
      <c r="I46" s="39" t="s">
        <v>8391</v>
      </c>
      <c r="J46" s="39" t="s">
        <v>8397</v>
      </c>
    </row>
    <row r="47" spans="1:10" x14ac:dyDescent="0.35">
      <c r="A47" s="39" t="s">
        <v>2327</v>
      </c>
      <c r="B47" s="39">
        <v>30.21</v>
      </c>
      <c r="C47" s="39">
        <v>5.34</v>
      </c>
      <c r="D47" s="39" t="s">
        <v>2383</v>
      </c>
      <c r="E47" s="39" t="s">
        <v>2380</v>
      </c>
      <c r="F47" s="39" t="s">
        <v>2380</v>
      </c>
      <c r="G47" s="39">
        <v>1</v>
      </c>
      <c r="H47" s="39" t="s">
        <v>2383</v>
      </c>
      <c r="I47" s="39" t="s">
        <v>8391</v>
      </c>
      <c r="J47" s="39" t="s">
        <v>8398</v>
      </c>
    </row>
    <row r="48" spans="1:10" x14ac:dyDescent="0.35">
      <c r="A48" s="39" t="s">
        <v>2326</v>
      </c>
      <c r="B48" s="39">
        <v>33.630000000000003</v>
      </c>
      <c r="C48" s="39">
        <v>4.43</v>
      </c>
      <c r="D48" s="39" t="s">
        <v>2383</v>
      </c>
      <c r="E48" s="39" t="s">
        <v>2380</v>
      </c>
      <c r="F48" s="39" t="s">
        <v>2380</v>
      </c>
      <c r="G48" s="39">
        <v>2</v>
      </c>
      <c r="H48" s="39" t="s">
        <v>2383</v>
      </c>
      <c r="I48" s="39" t="s">
        <v>8391</v>
      </c>
      <c r="J48" s="39" t="s">
        <v>8398</v>
      </c>
    </row>
    <row r="49" spans="1:10" x14ac:dyDescent="0.35">
      <c r="A49" s="39" t="s">
        <v>2325</v>
      </c>
      <c r="B49" s="39">
        <v>40.369999999999997</v>
      </c>
      <c r="C49" s="39">
        <v>4.47</v>
      </c>
      <c r="D49" s="39" t="s">
        <v>2380</v>
      </c>
      <c r="E49" s="39" t="s">
        <v>2380</v>
      </c>
      <c r="F49" s="39" t="s">
        <v>2380</v>
      </c>
      <c r="G49" s="39">
        <v>0</v>
      </c>
      <c r="H49" s="39" t="s">
        <v>2383</v>
      </c>
      <c r="I49" s="39" t="s">
        <v>8391</v>
      </c>
      <c r="J49" s="39" t="s">
        <v>8398</v>
      </c>
    </row>
    <row r="50" spans="1:10" x14ac:dyDescent="0.35">
      <c r="A50" s="39" t="s">
        <v>2324</v>
      </c>
      <c r="B50" s="39">
        <v>53.09</v>
      </c>
      <c r="C50" s="39">
        <v>4.82</v>
      </c>
      <c r="D50" s="39" t="s">
        <v>2383</v>
      </c>
      <c r="E50" s="39" t="s">
        <v>2380</v>
      </c>
      <c r="F50" s="39" t="s">
        <v>2380</v>
      </c>
      <c r="G50" s="39">
        <v>2</v>
      </c>
      <c r="H50" s="39" t="s">
        <v>2383</v>
      </c>
      <c r="I50" s="39" t="s">
        <v>8391</v>
      </c>
      <c r="J50" s="39" t="s">
        <v>8398</v>
      </c>
    </row>
    <row r="51" spans="1:10" x14ac:dyDescent="0.35">
      <c r="A51" s="39" t="s">
        <v>2323</v>
      </c>
      <c r="B51" s="39">
        <v>31.79</v>
      </c>
      <c r="C51" s="39">
        <v>5.51</v>
      </c>
      <c r="D51" s="39" t="s">
        <v>2383</v>
      </c>
      <c r="E51" s="39" t="s">
        <v>2380</v>
      </c>
      <c r="F51" s="39" t="s">
        <v>2380</v>
      </c>
      <c r="G51" s="39">
        <v>2</v>
      </c>
      <c r="H51" s="39" t="s">
        <v>2383</v>
      </c>
      <c r="I51" s="39" t="s">
        <v>8391</v>
      </c>
      <c r="J51" s="39" t="s">
        <v>8398</v>
      </c>
    </row>
    <row r="52" spans="1:10" x14ac:dyDescent="0.35">
      <c r="A52" s="39" t="s">
        <v>2322</v>
      </c>
      <c r="B52" s="39">
        <v>41.895000000000003</v>
      </c>
      <c r="C52" s="39">
        <v>10.87</v>
      </c>
      <c r="D52" s="39" t="s">
        <v>2383</v>
      </c>
      <c r="E52" s="39" t="s">
        <v>2380</v>
      </c>
      <c r="F52" s="39" t="s">
        <v>2380</v>
      </c>
      <c r="G52" s="39">
        <v>1</v>
      </c>
      <c r="H52" s="39" t="s">
        <v>2383</v>
      </c>
      <c r="I52" s="39" t="s">
        <v>8391</v>
      </c>
      <c r="J52" s="39" t="s">
        <v>8397</v>
      </c>
    </row>
    <row r="53" spans="1:10" x14ac:dyDescent="0.35">
      <c r="A53" s="39" t="s">
        <v>2321</v>
      </c>
      <c r="B53" s="39">
        <v>31.16</v>
      </c>
      <c r="C53" s="39">
        <v>9.34</v>
      </c>
      <c r="D53" s="39" t="s">
        <v>2380</v>
      </c>
      <c r="E53" s="39" t="s">
        <v>2380</v>
      </c>
      <c r="F53" s="39" t="s">
        <v>2380</v>
      </c>
      <c r="G53" s="39">
        <v>0</v>
      </c>
      <c r="H53" s="39" t="s">
        <v>2383</v>
      </c>
      <c r="I53" s="39" t="s">
        <v>8391</v>
      </c>
      <c r="J53" s="39" t="s">
        <v>8399</v>
      </c>
    </row>
    <row r="54" spans="1:10" x14ac:dyDescent="0.35">
      <c r="A54" s="39" t="s">
        <v>2320</v>
      </c>
      <c r="B54" s="39">
        <v>34.104999999999997</v>
      </c>
      <c r="C54" s="39">
        <v>5.03</v>
      </c>
      <c r="D54" s="39" t="s">
        <v>2383</v>
      </c>
      <c r="E54" s="39" t="s">
        <v>2380</v>
      </c>
      <c r="F54" s="39" t="s">
        <v>2383</v>
      </c>
      <c r="G54" s="39">
        <v>1</v>
      </c>
      <c r="H54" s="39" t="s">
        <v>2383</v>
      </c>
      <c r="I54" s="39" t="s">
        <v>8391</v>
      </c>
      <c r="J54" s="39" t="s">
        <v>8399</v>
      </c>
    </row>
    <row r="55" spans="1:10" x14ac:dyDescent="0.35">
      <c r="A55" s="39" t="s">
        <v>2319</v>
      </c>
      <c r="B55" s="39">
        <v>51.93</v>
      </c>
      <c r="C55" s="39">
        <v>11.05</v>
      </c>
      <c r="D55" s="39" t="s">
        <v>2380</v>
      </c>
      <c r="E55" s="39" t="s">
        <v>2380</v>
      </c>
      <c r="F55" s="39" t="s">
        <v>2380</v>
      </c>
      <c r="G55" s="39">
        <v>0</v>
      </c>
      <c r="H55" s="39" t="s">
        <v>2383</v>
      </c>
      <c r="I55" s="39" t="s">
        <v>8391</v>
      </c>
      <c r="J55" s="39" t="s">
        <v>8399</v>
      </c>
    </row>
    <row r="56" spans="1:10" x14ac:dyDescent="0.35">
      <c r="A56" s="39" t="s">
        <v>2318</v>
      </c>
      <c r="B56" s="39">
        <v>38.950000000000003</v>
      </c>
      <c r="C56" s="39">
        <v>11.95</v>
      </c>
      <c r="D56" s="39" t="s">
        <v>2380</v>
      </c>
      <c r="E56" s="39" t="s">
        <v>2380</v>
      </c>
      <c r="F56" s="39" t="s">
        <v>2380</v>
      </c>
      <c r="G56" s="39">
        <v>0</v>
      </c>
      <c r="H56" s="39" t="s">
        <v>2383</v>
      </c>
      <c r="I56" s="39" t="s">
        <v>8391</v>
      </c>
      <c r="J56" s="39" t="s">
        <v>8399</v>
      </c>
    </row>
    <row r="57" spans="1:10" x14ac:dyDescent="0.35">
      <c r="A57" s="39" t="s">
        <v>2317</v>
      </c>
      <c r="B57" s="39">
        <v>36.630000000000003</v>
      </c>
      <c r="C57" s="39">
        <v>7.72</v>
      </c>
      <c r="D57" s="39" t="s">
        <v>2383</v>
      </c>
      <c r="E57" s="39" t="s">
        <v>2380</v>
      </c>
      <c r="F57" s="39" t="s">
        <v>2380</v>
      </c>
      <c r="G57" s="39">
        <v>1</v>
      </c>
      <c r="H57" s="39" t="s">
        <v>2383</v>
      </c>
      <c r="I57" s="39" t="s">
        <v>8391</v>
      </c>
      <c r="J57" s="39" t="s">
        <v>8399</v>
      </c>
    </row>
    <row r="58" spans="1:10" x14ac:dyDescent="0.35">
      <c r="A58" s="39" t="s">
        <v>2316</v>
      </c>
      <c r="B58" s="39">
        <v>34.200000000000003</v>
      </c>
      <c r="C58" s="39">
        <v>5.75</v>
      </c>
      <c r="D58" s="39" t="s">
        <v>2380</v>
      </c>
      <c r="E58" s="39" t="s">
        <v>2380</v>
      </c>
      <c r="F58" s="39" t="s">
        <v>2380</v>
      </c>
      <c r="G58" s="39">
        <v>2</v>
      </c>
      <c r="H58" s="39" t="s">
        <v>2383</v>
      </c>
      <c r="I58" s="39" t="s">
        <v>8391</v>
      </c>
      <c r="J58" s="39" t="s">
        <v>8399</v>
      </c>
    </row>
    <row r="59" spans="1:10" x14ac:dyDescent="0.35">
      <c r="A59" s="39" t="s">
        <v>2315</v>
      </c>
      <c r="B59" s="39">
        <v>50.63</v>
      </c>
      <c r="C59" s="39">
        <v>11.89</v>
      </c>
      <c r="D59" s="39" t="s">
        <v>2380</v>
      </c>
      <c r="E59" s="39" t="s">
        <v>2380</v>
      </c>
      <c r="F59" s="39" t="s">
        <v>2380</v>
      </c>
      <c r="G59" s="39">
        <v>0</v>
      </c>
      <c r="H59" s="39" t="s">
        <v>2383</v>
      </c>
      <c r="I59" s="39" t="s">
        <v>8391</v>
      </c>
      <c r="J59" s="39" t="s">
        <v>8399</v>
      </c>
    </row>
    <row r="60" spans="1:10" x14ac:dyDescent="0.35">
      <c r="A60" s="39" t="s">
        <v>2314</v>
      </c>
      <c r="B60" s="39">
        <v>36.479999999999997</v>
      </c>
      <c r="C60" s="39">
        <v>6.2</v>
      </c>
      <c r="D60" s="39" t="s">
        <v>2380</v>
      </c>
      <c r="E60" s="39" t="s">
        <v>2380</v>
      </c>
      <c r="F60" s="39" t="s">
        <v>2380</v>
      </c>
      <c r="G60" s="39">
        <v>0</v>
      </c>
      <c r="H60" s="39" t="s">
        <v>2383</v>
      </c>
      <c r="I60" s="39" t="s">
        <v>8391</v>
      </c>
      <c r="J60" s="39" t="s">
        <v>8398</v>
      </c>
    </row>
    <row r="61" spans="1:10" x14ac:dyDescent="0.35">
      <c r="A61" s="39" t="s">
        <v>2313</v>
      </c>
      <c r="B61" s="39">
        <v>54.82</v>
      </c>
      <c r="C61" s="39">
        <v>10.61</v>
      </c>
      <c r="D61" s="39" t="s">
        <v>2380</v>
      </c>
      <c r="E61" s="39" t="s">
        <v>2380</v>
      </c>
      <c r="F61" s="39" t="s">
        <v>2380</v>
      </c>
      <c r="G61" s="39">
        <v>0</v>
      </c>
      <c r="H61" s="39" t="s">
        <v>2383</v>
      </c>
      <c r="I61" s="39" t="s">
        <v>8391</v>
      </c>
      <c r="J61" s="39" t="s">
        <v>8397</v>
      </c>
    </row>
    <row r="62" spans="1:10" x14ac:dyDescent="0.35">
      <c r="A62" s="39" t="s">
        <v>2312</v>
      </c>
      <c r="B62" s="39">
        <v>38.06</v>
      </c>
      <c r="C62" s="39">
        <v>6.04</v>
      </c>
      <c r="D62" s="39" t="s">
        <v>2380</v>
      </c>
      <c r="E62" s="39" t="s">
        <v>2380</v>
      </c>
      <c r="F62" s="39" t="s">
        <v>2383</v>
      </c>
      <c r="G62" s="39">
        <v>1</v>
      </c>
      <c r="H62" s="39" t="s">
        <v>2383</v>
      </c>
      <c r="I62" s="39" t="s">
        <v>8391</v>
      </c>
      <c r="J62" s="39" t="s">
        <v>8399</v>
      </c>
    </row>
    <row r="63" spans="1:10" x14ac:dyDescent="0.35">
      <c r="A63" s="39" t="s">
        <v>2311</v>
      </c>
      <c r="B63" s="39">
        <v>51.48</v>
      </c>
      <c r="C63" s="39">
        <v>9.33</v>
      </c>
      <c r="D63" s="39" t="s">
        <v>2383</v>
      </c>
      <c r="E63" s="39" t="s">
        <v>2380</v>
      </c>
      <c r="F63" s="39" t="s">
        <v>2380</v>
      </c>
      <c r="G63" s="39">
        <v>0</v>
      </c>
      <c r="H63" s="39" t="s">
        <v>2383</v>
      </c>
      <c r="I63" s="39" t="s">
        <v>8391</v>
      </c>
      <c r="J63" s="39" t="s">
        <v>8397</v>
      </c>
    </row>
    <row r="64" spans="1:10" x14ac:dyDescent="0.35">
      <c r="A64" s="39" t="s">
        <v>2310</v>
      </c>
      <c r="B64" s="39">
        <v>52.06</v>
      </c>
      <c r="C64" s="39">
        <v>11.47</v>
      </c>
      <c r="D64" s="39" t="s">
        <v>2380</v>
      </c>
      <c r="E64" s="39" t="s">
        <v>2380</v>
      </c>
      <c r="F64" s="39" t="s">
        <v>2380</v>
      </c>
      <c r="G64" s="39">
        <v>0</v>
      </c>
      <c r="H64" s="39" t="s">
        <v>2383</v>
      </c>
      <c r="I64" s="39" t="s">
        <v>8391</v>
      </c>
      <c r="J64" s="39" t="s">
        <v>8399</v>
      </c>
    </row>
    <row r="65" spans="1:10" x14ac:dyDescent="0.35">
      <c r="A65" s="39" t="s">
        <v>2309</v>
      </c>
      <c r="B65" s="39">
        <v>30.684999999999999</v>
      </c>
      <c r="C65" s="39">
        <v>7.02</v>
      </c>
      <c r="D65" s="39" t="s">
        <v>2383</v>
      </c>
      <c r="E65" s="39" t="s">
        <v>2380</v>
      </c>
      <c r="F65" s="39" t="s">
        <v>2380</v>
      </c>
      <c r="G65" s="39">
        <v>0</v>
      </c>
      <c r="H65" s="39" t="s">
        <v>2383</v>
      </c>
      <c r="I65" s="39" t="s">
        <v>8391</v>
      </c>
      <c r="J65" s="39" t="s">
        <v>8399</v>
      </c>
    </row>
    <row r="66" spans="1:10" x14ac:dyDescent="0.35">
      <c r="A66" s="39" t="s">
        <v>2308</v>
      </c>
      <c r="B66" s="39">
        <v>36.08</v>
      </c>
      <c r="C66" s="39">
        <v>8.8000000000000007</v>
      </c>
      <c r="D66" s="39" t="s">
        <v>2383</v>
      </c>
      <c r="E66" s="39" t="s">
        <v>2380</v>
      </c>
      <c r="F66" s="39" t="s">
        <v>2380</v>
      </c>
      <c r="G66" s="39">
        <v>1</v>
      </c>
      <c r="H66" s="39" t="s">
        <v>2383</v>
      </c>
      <c r="I66" s="39" t="s">
        <v>8391</v>
      </c>
      <c r="J66" s="39" t="s">
        <v>8399</v>
      </c>
    </row>
    <row r="67" spans="1:10" x14ac:dyDescent="0.35">
      <c r="A67" s="39" t="s">
        <v>2307</v>
      </c>
      <c r="B67" s="39">
        <v>54.99</v>
      </c>
      <c r="C67" s="39">
        <v>8.68</v>
      </c>
      <c r="D67" s="39" t="s">
        <v>2380</v>
      </c>
      <c r="E67" s="39" t="s">
        <v>2380</v>
      </c>
      <c r="F67" s="39" t="s">
        <v>2380</v>
      </c>
      <c r="G67" s="39">
        <v>2</v>
      </c>
      <c r="H67" s="39" t="s">
        <v>2383</v>
      </c>
      <c r="I67" s="39" t="s">
        <v>8391</v>
      </c>
      <c r="J67" s="39" t="s">
        <v>8397</v>
      </c>
    </row>
    <row r="68" spans="1:10" x14ac:dyDescent="0.35">
      <c r="A68" s="39" t="s">
        <v>2306</v>
      </c>
      <c r="B68" s="39">
        <v>35.97</v>
      </c>
      <c r="C68" s="39">
        <v>6.12</v>
      </c>
      <c r="D68" s="39" t="s">
        <v>2380</v>
      </c>
      <c r="E68" s="39" t="s">
        <v>2380</v>
      </c>
      <c r="F68" s="39" t="s">
        <v>2383</v>
      </c>
      <c r="G68" s="39">
        <v>1</v>
      </c>
      <c r="H68" s="39" t="s">
        <v>2383</v>
      </c>
      <c r="I68" s="39" t="s">
        <v>8391</v>
      </c>
      <c r="J68" s="39" t="s">
        <v>8398</v>
      </c>
    </row>
    <row r="69" spans="1:10" x14ac:dyDescent="0.35">
      <c r="A69" s="39" t="s">
        <v>2305</v>
      </c>
      <c r="B69" s="39">
        <v>45.54</v>
      </c>
      <c r="C69" s="39">
        <v>5.4</v>
      </c>
      <c r="D69" s="39" t="s">
        <v>2383</v>
      </c>
      <c r="E69" s="39" t="s">
        <v>2380</v>
      </c>
      <c r="F69" s="39" t="s">
        <v>2383</v>
      </c>
      <c r="G69" s="39">
        <v>1</v>
      </c>
      <c r="H69" s="39" t="s">
        <v>2383</v>
      </c>
      <c r="I69" s="39" t="s">
        <v>8391</v>
      </c>
      <c r="J69" s="39" t="s">
        <v>8399</v>
      </c>
    </row>
    <row r="70" spans="1:10" x14ac:dyDescent="0.35">
      <c r="A70" s="39" t="s">
        <v>2304</v>
      </c>
      <c r="B70" s="39">
        <v>35.53</v>
      </c>
      <c r="C70" s="39">
        <v>4.3600000000000003</v>
      </c>
      <c r="D70" s="39" t="s">
        <v>2383</v>
      </c>
      <c r="E70" s="39" t="s">
        <v>2380</v>
      </c>
      <c r="F70" s="39" t="s">
        <v>2380</v>
      </c>
      <c r="G70" s="39">
        <v>0</v>
      </c>
      <c r="H70" s="39" t="s">
        <v>2383</v>
      </c>
      <c r="I70" s="39" t="s">
        <v>8391</v>
      </c>
      <c r="J70" s="39" t="s">
        <v>8399</v>
      </c>
    </row>
    <row r="71" spans="1:10" x14ac:dyDescent="0.35">
      <c r="A71" s="39" t="s">
        <v>2303</v>
      </c>
      <c r="B71" s="39">
        <v>30.8</v>
      </c>
      <c r="C71" s="39">
        <v>9.77</v>
      </c>
      <c r="D71" s="39" t="s">
        <v>2380</v>
      </c>
      <c r="E71" s="39" t="s">
        <v>2380</v>
      </c>
      <c r="F71" s="39" t="s">
        <v>2380</v>
      </c>
      <c r="G71" s="39">
        <v>0</v>
      </c>
      <c r="H71" s="39" t="s">
        <v>2383</v>
      </c>
      <c r="I71" s="39" t="s">
        <v>8391</v>
      </c>
      <c r="J71" s="39" t="s">
        <v>8397</v>
      </c>
    </row>
    <row r="72" spans="1:10" x14ac:dyDescent="0.35">
      <c r="A72" s="39" t="s">
        <v>2302</v>
      </c>
      <c r="B72" s="39">
        <v>38.39</v>
      </c>
      <c r="C72" s="39">
        <v>4.25</v>
      </c>
      <c r="D72" s="39" t="s">
        <v>2380</v>
      </c>
      <c r="E72" s="39" t="s">
        <v>2380</v>
      </c>
      <c r="F72" s="39" t="s">
        <v>2380</v>
      </c>
      <c r="G72" s="39">
        <v>1</v>
      </c>
      <c r="H72" s="39" t="s">
        <v>2383</v>
      </c>
      <c r="I72" s="39" t="s">
        <v>8391</v>
      </c>
      <c r="J72" s="39" t="s">
        <v>8399</v>
      </c>
    </row>
    <row r="73" spans="1:10" x14ac:dyDescent="0.35">
      <c r="A73" s="39" t="s">
        <v>2301</v>
      </c>
      <c r="B73" s="39">
        <v>32.299999999999997</v>
      </c>
      <c r="C73" s="39">
        <v>4.76</v>
      </c>
      <c r="D73" s="39" t="s">
        <v>2380</v>
      </c>
      <c r="E73" s="39" t="s">
        <v>2380</v>
      </c>
      <c r="F73" s="39" t="s">
        <v>2380</v>
      </c>
      <c r="G73" s="39">
        <v>2</v>
      </c>
      <c r="H73" s="39" t="s">
        <v>2383</v>
      </c>
      <c r="I73" s="39" t="s">
        <v>8391</v>
      </c>
      <c r="J73" s="39" t="s">
        <v>8398</v>
      </c>
    </row>
    <row r="74" spans="1:10" x14ac:dyDescent="0.35">
      <c r="A74" s="39" t="s">
        <v>2300</v>
      </c>
      <c r="B74" s="39">
        <v>48.8</v>
      </c>
      <c r="C74" s="39">
        <v>6.22</v>
      </c>
      <c r="D74" s="39" t="s">
        <v>2383</v>
      </c>
      <c r="E74" s="39" t="s">
        <v>2380</v>
      </c>
      <c r="F74" s="39" t="s">
        <v>2380</v>
      </c>
      <c r="G74" s="39">
        <v>2</v>
      </c>
      <c r="H74" s="39" t="s">
        <v>2383</v>
      </c>
      <c r="I74" s="39" t="s">
        <v>8391</v>
      </c>
      <c r="J74" s="39" t="s">
        <v>8398</v>
      </c>
    </row>
    <row r="75" spans="1:10" x14ac:dyDescent="0.35">
      <c r="A75" s="39" t="s">
        <v>2299</v>
      </c>
      <c r="B75" s="39">
        <v>45.5</v>
      </c>
      <c r="C75" s="39">
        <v>7.96</v>
      </c>
      <c r="D75" s="39" t="s">
        <v>2380</v>
      </c>
      <c r="E75" s="39" t="s">
        <v>2380</v>
      </c>
      <c r="F75" s="39" t="s">
        <v>2380</v>
      </c>
      <c r="G75" s="39">
        <v>0</v>
      </c>
      <c r="H75" s="39" t="s">
        <v>2383</v>
      </c>
      <c r="I75" s="39" t="s">
        <v>8391</v>
      </c>
      <c r="J75" s="39" t="s">
        <v>8399</v>
      </c>
    </row>
    <row r="76" spans="1:10" x14ac:dyDescent="0.35">
      <c r="A76" s="39" t="s">
        <v>2298</v>
      </c>
      <c r="B76" s="39">
        <v>53.61</v>
      </c>
      <c r="C76" s="39">
        <v>10.92</v>
      </c>
      <c r="D76" s="39" t="s">
        <v>2383</v>
      </c>
      <c r="E76" s="39" t="s">
        <v>2380</v>
      </c>
      <c r="F76" s="39" t="s">
        <v>2380</v>
      </c>
      <c r="G76" s="39">
        <v>1</v>
      </c>
      <c r="H76" s="39" t="s">
        <v>2383</v>
      </c>
      <c r="I76" s="39" t="s">
        <v>8391</v>
      </c>
      <c r="J76" s="39" t="s">
        <v>8399</v>
      </c>
    </row>
    <row r="77" spans="1:10" x14ac:dyDescent="0.35">
      <c r="A77" s="39" t="s">
        <v>2297</v>
      </c>
      <c r="B77" s="39">
        <v>36.19</v>
      </c>
      <c r="C77" s="39">
        <v>11.51</v>
      </c>
      <c r="D77" s="39" t="s">
        <v>2383</v>
      </c>
      <c r="E77" s="39" t="s">
        <v>2380</v>
      </c>
      <c r="F77" s="39" t="s">
        <v>2380</v>
      </c>
      <c r="G77" s="39">
        <v>1</v>
      </c>
      <c r="H77" s="39" t="s">
        <v>2383</v>
      </c>
      <c r="I77" s="39" t="s">
        <v>8391</v>
      </c>
      <c r="J77" s="39" t="s">
        <v>8397</v>
      </c>
    </row>
    <row r="78" spans="1:10" x14ac:dyDescent="0.35">
      <c r="A78" s="39" t="s">
        <v>2296</v>
      </c>
      <c r="B78" s="39">
        <v>34.6</v>
      </c>
      <c r="C78" s="39">
        <v>5.99</v>
      </c>
      <c r="D78" s="39" t="s">
        <v>2383</v>
      </c>
      <c r="E78" s="39" t="s">
        <v>2380</v>
      </c>
      <c r="F78" s="39" t="s">
        <v>2380</v>
      </c>
      <c r="G78" s="39">
        <v>0</v>
      </c>
      <c r="H78" s="39" t="s">
        <v>2383</v>
      </c>
      <c r="I78" s="39" t="s">
        <v>8391</v>
      </c>
      <c r="J78" s="39" t="s">
        <v>8398</v>
      </c>
    </row>
    <row r="79" spans="1:10" x14ac:dyDescent="0.35">
      <c r="A79" s="39" t="s">
        <v>2295</v>
      </c>
      <c r="B79" s="39">
        <v>54.12</v>
      </c>
      <c r="C79" s="39">
        <v>11.57</v>
      </c>
      <c r="D79" s="39" t="s">
        <v>2380</v>
      </c>
      <c r="E79" s="39" t="s">
        <v>2380</v>
      </c>
      <c r="F79" s="39" t="s">
        <v>2380</v>
      </c>
      <c r="G79" s="39">
        <v>0</v>
      </c>
      <c r="H79" s="39" t="s">
        <v>2383</v>
      </c>
      <c r="I79" s="39" t="s">
        <v>8391</v>
      </c>
      <c r="J79" s="39" t="s">
        <v>8397</v>
      </c>
    </row>
    <row r="80" spans="1:10" x14ac:dyDescent="0.35">
      <c r="A80" s="39" t="s">
        <v>2294</v>
      </c>
      <c r="B80" s="39">
        <v>48.82</v>
      </c>
      <c r="C80" s="39">
        <v>6.67</v>
      </c>
      <c r="D80" s="39" t="s">
        <v>2383</v>
      </c>
      <c r="E80" s="39" t="s">
        <v>2380</v>
      </c>
      <c r="F80" s="39" t="s">
        <v>2380</v>
      </c>
      <c r="G80" s="39">
        <v>0</v>
      </c>
      <c r="H80" s="39" t="s">
        <v>2383</v>
      </c>
      <c r="I80" s="39" t="s">
        <v>8391</v>
      </c>
      <c r="J80" s="39" t="s">
        <v>8399</v>
      </c>
    </row>
    <row r="81" spans="1:10" x14ac:dyDescent="0.35">
      <c r="A81" s="39" t="s">
        <v>2293</v>
      </c>
      <c r="B81" s="39">
        <v>51.01</v>
      </c>
      <c r="C81" s="39">
        <v>9.1999999999999993</v>
      </c>
      <c r="D81" s="39" t="s">
        <v>2380</v>
      </c>
      <c r="E81" s="39" t="s">
        <v>2380</v>
      </c>
      <c r="F81" s="39" t="s">
        <v>2380</v>
      </c>
      <c r="G81" s="39">
        <v>0</v>
      </c>
      <c r="H81" s="39" t="s">
        <v>2383</v>
      </c>
      <c r="I81" s="39" t="s">
        <v>8391</v>
      </c>
      <c r="J81" s="39" t="s">
        <v>8399</v>
      </c>
    </row>
    <row r="82" spans="1:10" x14ac:dyDescent="0.35">
      <c r="A82" s="39" t="s">
        <v>2292</v>
      </c>
      <c r="B82" s="39">
        <v>45.65</v>
      </c>
      <c r="C82" s="39">
        <v>5.1100000000000003</v>
      </c>
      <c r="D82" s="39" t="s">
        <v>2383</v>
      </c>
      <c r="E82" s="39" t="s">
        <v>2380</v>
      </c>
      <c r="F82" s="39" t="s">
        <v>2380</v>
      </c>
      <c r="G82" s="39">
        <v>1</v>
      </c>
      <c r="H82" s="39" t="s">
        <v>2383</v>
      </c>
      <c r="I82" s="39" t="s">
        <v>8391</v>
      </c>
      <c r="J82" s="39" t="s">
        <v>8398</v>
      </c>
    </row>
    <row r="83" spans="1:10" x14ac:dyDescent="0.35">
      <c r="A83" s="39" t="s">
        <v>2291</v>
      </c>
      <c r="B83" s="39">
        <v>52.9</v>
      </c>
      <c r="C83" s="39">
        <v>5.34</v>
      </c>
      <c r="D83" s="39" t="s">
        <v>2380</v>
      </c>
      <c r="E83" s="39" t="s">
        <v>2380</v>
      </c>
      <c r="F83" s="39" t="s">
        <v>2380</v>
      </c>
      <c r="G83" s="39">
        <v>0</v>
      </c>
      <c r="H83" s="39" t="s">
        <v>2383</v>
      </c>
      <c r="I83" s="39" t="s">
        <v>8391</v>
      </c>
      <c r="J83" s="39" t="s">
        <v>8398</v>
      </c>
    </row>
    <row r="84" spans="1:10" x14ac:dyDescent="0.35">
      <c r="A84" s="39" t="s">
        <v>2290</v>
      </c>
      <c r="B84" s="39">
        <v>45.41</v>
      </c>
      <c r="C84" s="39">
        <v>4.03</v>
      </c>
      <c r="D84" s="39" t="s">
        <v>2383</v>
      </c>
      <c r="E84" s="39" t="s">
        <v>2380</v>
      </c>
      <c r="F84" s="39" t="s">
        <v>2380</v>
      </c>
      <c r="G84" s="39">
        <v>1</v>
      </c>
      <c r="H84" s="39" t="s">
        <v>2383</v>
      </c>
      <c r="I84" s="39" t="s">
        <v>8391</v>
      </c>
      <c r="J84" s="39" t="s">
        <v>8398</v>
      </c>
    </row>
    <row r="85" spans="1:10" x14ac:dyDescent="0.35">
      <c r="A85" s="39" t="s">
        <v>2289</v>
      </c>
      <c r="B85" s="39">
        <v>49.41</v>
      </c>
      <c r="C85" s="39">
        <v>4.2300000000000004</v>
      </c>
      <c r="D85" s="39" t="s">
        <v>2383</v>
      </c>
      <c r="E85" s="39" t="s">
        <v>2380</v>
      </c>
      <c r="F85" s="39" t="s">
        <v>2383</v>
      </c>
      <c r="G85" s="39">
        <v>1</v>
      </c>
      <c r="H85" s="39" t="s">
        <v>2383</v>
      </c>
      <c r="I85" s="39" t="s">
        <v>8391</v>
      </c>
      <c r="J85" s="39" t="s">
        <v>8399</v>
      </c>
    </row>
    <row r="86" spans="1:10" x14ac:dyDescent="0.35">
      <c r="A86" s="39" t="s">
        <v>2288</v>
      </c>
      <c r="B86" s="39">
        <v>31.824999999999999</v>
      </c>
      <c r="C86" s="39">
        <v>4.0599999999999996</v>
      </c>
      <c r="D86" s="39" t="s">
        <v>2380</v>
      </c>
      <c r="E86" s="39" t="s">
        <v>2380</v>
      </c>
      <c r="F86" s="39" t="s">
        <v>2380</v>
      </c>
      <c r="G86" s="39">
        <v>2</v>
      </c>
      <c r="H86" s="39" t="s">
        <v>2383</v>
      </c>
      <c r="I86" s="39" t="s">
        <v>8391</v>
      </c>
      <c r="J86" s="39" t="s">
        <v>8399</v>
      </c>
    </row>
    <row r="87" spans="1:10" x14ac:dyDescent="0.35">
      <c r="A87" s="39" t="s">
        <v>2287</v>
      </c>
      <c r="B87" s="39">
        <v>51.28</v>
      </c>
      <c r="C87" s="39">
        <v>4.68</v>
      </c>
      <c r="D87" s="39" t="s">
        <v>2380</v>
      </c>
      <c r="E87" s="39" t="s">
        <v>2380</v>
      </c>
      <c r="F87" s="39" t="s">
        <v>2380</v>
      </c>
      <c r="G87" s="39">
        <v>2</v>
      </c>
      <c r="H87" s="39" t="s">
        <v>2383</v>
      </c>
      <c r="I87" s="39" t="s">
        <v>8391</v>
      </c>
      <c r="J87" s="39" t="s">
        <v>8398</v>
      </c>
    </row>
    <row r="88" spans="1:10" x14ac:dyDescent="0.35">
      <c r="A88" s="39" t="s">
        <v>2286</v>
      </c>
      <c r="B88" s="39">
        <v>34.96</v>
      </c>
      <c r="C88" s="39">
        <v>4.34</v>
      </c>
      <c r="D88" s="39" t="s">
        <v>2380</v>
      </c>
      <c r="E88" s="39" t="s">
        <v>2380</v>
      </c>
      <c r="F88" s="39" t="s">
        <v>2383</v>
      </c>
      <c r="G88" s="39">
        <v>1</v>
      </c>
      <c r="H88" s="39" t="s">
        <v>2383</v>
      </c>
      <c r="I88" s="39" t="s">
        <v>8391</v>
      </c>
      <c r="J88" s="39" t="s">
        <v>8398</v>
      </c>
    </row>
    <row r="89" spans="1:10" x14ac:dyDescent="0.35">
      <c r="A89" s="39" t="s">
        <v>2285</v>
      </c>
      <c r="B89" s="39">
        <v>33.11</v>
      </c>
      <c r="C89" s="39">
        <v>10.51</v>
      </c>
      <c r="D89" s="39" t="s">
        <v>2380</v>
      </c>
      <c r="E89" s="39" t="s">
        <v>2380</v>
      </c>
      <c r="F89" s="39" t="s">
        <v>2380</v>
      </c>
      <c r="G89" s="39">
        <v>0</v>
      </c>
      <c r="H89" s="39" t="s">
        <v>2383</v>
      </c>
      <c r="I89" s="39" t="s">
        <v>8391</v>
      </c>
      <c r="J89" s="39" t="s">
        <v>8397</v>
      </c>
    </row>
    <row r="90" spans="1:10" x14ac:dyDescent="0.35">
      <c r="A90" s="39" t="s">
        <v>2284</v>
      </c>
      <c r="B90" s="39">
        <v>54.74</v>
      </c>
      <c r="C90" s="39">
        <v>5.84</v>
      </c>
      <c r="D90" s="39" t="s">
        <v>2383</v>
      </c>
      <c r="E90" s="39" t="s">
        <v>2380</v>
      </c>
      <c r="F90" s="39" t="s">
        <v>2383</v>
      </c>
      <c r="G90" s="39">
        <v>1</v>
      </c>
      <c r="H90" s="39" t="s">
        <v>2383</v>
      </c>
      <c r="I90" s="39" t="s">
        <v>8391</v>
      </c>
      <c r="J90" s="39" t="s">
        <v>8398</v>
      </c>
    </row>
    <row r="91" spans="1:10" x14ac:dyDescent="0.35">
      <c r="A91" s="39" t="s">
        <v>2283</v>
      </c>
      <c r="B91" s="39">
        <v>32.56</v>
      </c>
      <c r="C91" s="39">
        <v>5.41</v>
      </c>
      <c r="D91" s="39" t="s">
        <v>2380</v>
      </c>
      <c r="E91" s="39" t="s">
        <v>2380</v>
      </c>
      <c r="F91" s="39" t="s">
        <v>2383</v>
      </c>
      <c r="G91" s="39">
        <v>1</v>
      </c>
      <c r="H91" s="39" t="s">
        <v>2383</v>
      </c>
      <c r="I91" s="39" t="s">
        <v>8391</v>
      </c>
      <c r="J91" s="39" t="s">
        <v>8399</v>
      </c>
    </row>
    <row r="92" spans="1:10" x14ac:dyDescent="0.35">
      <c r="A92" s="39" t="s">
        <v>2282</v>
      </c>
      <c r="B92" s="39">
        <v>39.049999999999997</v>
      </c>
      <c r="C92" s="39">
        <v>6.06</v>
      </c>
      <c r="D92" s="39" t="s">
        <v>2380</v>
      </c>
      <c r="E92" s="39" t="s">
        <v>2380</v>
      </c>
      <c r="F92" s="39" t="s">
        <v>2380</v>
      </c>
      <c r="G92" s="39">
        <v>1</v>
      </c>
      <c r="H92" s="39" t="s">
        <v>2383</v>
      </c>
      <c r="I92" s="39" t="s">
        <v>8391</v>
      </c>
      <c r="J92" s="39" t="s">
        <v>8399</v>
      </c>
    </row>
    <row r="93" spans="1:10" x14ac:dyDescent="0.35">
      <c r="A93" s="39" t="s">
        <v>2281</v>
      </c>
      <c r="B93" s="39">
        <v>42.75</v>
      </c>
      <c r="C93" s="39">
        <v>4.22</v>
      </c>
      <c r="D93" s="39" t="s">
        <v>2380</v>
      </c>
      <c r="E93" s="39" t="s">
        <v>2380</v>
      </c>
      <c r="F93" s="39" t="s">
        <v>2380</v>
      </c>
      <c r="G93" s="39">
        <v>0</v>
      </c>
      <c r="H93" s="39" t="s">
        <v>2383</v>
      </c>
      <c r="I93" s="39" t="s">
        <v>8391</v>
      </c>
      <c r="J93" s="39" t="s">
        <v>8398</v>
      </c>
    </row>
    <row r="94" spans="1:10" x14ac:dyDescent="0.35">
      <c r="A94" s="39" t="s">
        <v>2280</v>
      </c>
      <c r="B94" s="39">
        <v>50.58</v>
      </c>
      <c r="C94" s="39">
        <v>5.12</v>
      </c>
      <c r="D94" s="39" t="s">
        <v>2380</v>
      </c>
      <c r="E94" s="39" t="s">
        <v>2380</v>
      </c>
      <c r="F94" s="39" t="s">
        <v>2380</v>
      </c>
      <c r="G94" s="39">
        <v>2</v>
      </c>
      <c r="H94" s="39" t="s">
        <v>2383</v>
      </c>
      <c r="I94" s="39" t="s">
        <v>8391</v>
      </c>
      <c r="J94" s="39" t="s">
        <v>8398</v>
      </c>
    </row>
    <row r="95" spans="1:10" x14ac:dyDescent="0.35">
      <c r="A95" s="39" t="s">
        <v>2279</v>
      </c>
      <c r="B95" s="39">
        <v>30.495000000000001</v>
      </c>
      <c r="C95" s="39">
        <v>4.57</v>
      </c>
      <c r="D95" s="39" t="s">
        <v>2383</v>
      </c>
      <c r="E95" s="39" t="s">
        <v>2380</v>
      </c>
      <c r="F95" s="39" t="s">
        <v>2380</v>
      </c>
      <c r="G95" s="39">
        <v>0</v>
      </c>
      <c r="H95" s="39" t="s">
        <v>2383</v>
      </c>
      <c r="I95" s="39" t="s">
        <v>8391</v>
      </c>
      <c r="J95" s="39" t="s">
        <v>8399</v>
      </c>
    </row>
    <row r="96" spans="1:10" x14ac:dyDescent="0.35">
      <c r="A96" s="39" t="s">
        <v>2278</v>
      </c>
      <c r="B96" s="39">
        <v>48.31</v>
      </c>
      <c r="C96" s="39">
        <v>9.58</v>
      </c>
      <c r="D96" s="39" t="s">
        <v>2383</v>
      </c>
      <c r="E96" s="39" t="s">
        <v>2380</v>
      </c>
      <c r="F96" s="39" t="s">
        <v>2380</v>
      </c>
      <c r="G96" s="39">
        <v>2</v>
      </c>
      <c r="H96" s="39" t="s">
        <v>2383</v>
      </c>
      <c r="I96" s="39" t="s">
        <v>8391</v>
      </c>
      <c r="J96" s="39" t="s">
        <v>8397</v>
      </c>
    </row>
    <row r="97" spans="1:10" x14ac:dyDescent="0.35">
      <c r="A97" s="39" t="s">
        <v>2277</v>
      </c>
      <c r="B97" s="39">
        <v>48.99</v>
      </c>
      <c r="C97" s="39">
        <v>9.7799999999999994</v>
      </c>
      <c r="D97" s="39" t="s">
        <v>2383</v>
      </c>
      <c r="E97" s="39" t="s">
        <v>2380</v>
      </c>
      <c r="F97" s="39" t="s">
        <v>2380</v>
      </c>
      <c r="G97" s="39">
        <v>1</v>
      </c>
      <c r="H97" s="39" t="s">
        <v>2383</v>
      </c>
      <c r="I97" s="39" t="s">
        <v>8391</v>
      </c>
      <c r="J97" s="39" t="s">
        <v>8399</v>
      </c>
    </row>
    <row r="98" spans="1:10" x14ac:dyDescent="0.35">
      <c r="A98" s="39" t="s">
        <v>2276</v>
      </c>
      <c r="B98" s="39">
        <v>38.39</v>
      </c>
      <c r="C98" s="39">
        <v>4.1100000000000003</v>
      </c>
      <c r="D98" s="39" t="s">
        <v>2383</v>
      </c>
      <c r="E98" s="39" t="s">
        <v>2380</v>
      </c>
      <c r="F98" s="39" t="s">
        <v>2380</v>
      </c>
      <c r="G98" s="39">
        <v>0</v>
      </c>
      <c r="H98" s="39" t="s">
        <v>2383</v>
      </c>
      <c r="I98" s="39" t="s">
        <v>8391</v>
      </c>
      <c r="J98" s="39" t="s">
        <v>8398</v>
      </c>
    </row>
    <row r="99" spans="1:10" x14ac:dyDescent="0.35">
      <c r="A99" s="39" t="s">
        <v>2275</v>
      </c>
      <c r="B99" s="39">
        <v>44.34</v>
      </c>
      <c r="C99" s="39">
        <v>4.0199999999999996</v>
      </c>
      <c r="D99" s="39" t="s">
        <v>2383</v>
      </c>
      <c r="E99" s="39" t="s">
        <v>2380</v>
      </c>
      <c r="F99" s="39" t="s">
        <v>2380</v>
      </c>
      <c r="G99" s="39">
        <v>2</v>
      </c>
      <c r="H99" s="39" t="s">
        <v>2383</v>
      </c>
      <c r="I99" s="39" t="s">
        <v>8391</v>
      </c>
      <c r="J99" s="39" t="s">
        <v>8398</v>
      </c>
    </row>
    <row r="100" spans="1:10" x14ac:dyDescent="0.35">
      <c r="A100" s="39" t="s">
        <v>2274</v>
      </c>
      <c r="B100" s="39">
        <v>41.51</v>
      </c>
      <c r="C100" s="39">
        <v>6.92</v>
      </c>
      <c r="D100" s="39" t="s">
        <v>2380</v>
      </c>
      <c r="E100" s="39" t="s">
        <v>2380</v>
      </c>
      <c r="F100" s="39" t="s">
        <v>2380</v>
      </c>
      <c r="G100" s="39">
        <v>0</v>
      </c>
      <c r="H100" s="39" t="s">
        <v>2383</v>
      </c>
      <c r="I100" s="39" t="s">
        <v>8391</v>
      </c>
      <c r="J100" s="39" t="s">
        <v>8399</v>
      </c>
    </row>
    <row r="101" spans="1:10" x14ac:dyDescent="0.35">
      <c r="A101" s="39" t="s">
        <v>2273</v>
      </c>
      <c r="B101" s="39">
        <v>48.2</v>
      </c>
      <c r="C101" s="39">
        <v>4.84</v>
      </c>
      <c r="D101" s="39" t="s">
        <v>2380</v>
      </c>
      <c r="E101" s="39" t="s">
        <v>2380</v>
      </c>
      <c r="F101" s="39" t="s">
        <v>2380</v>
      </c>
      <c r="G101" s="39">
        <v>0</v>
      </c>
      <c r="H101" s="39" t="s">
        <v>2383</v>
      </c>
      <c r="I101" s="39" t="s">
        <v>8391</v>
      </c>
      <c r="J101" s="39" t="s">
        <v>8398</v>
      </c>
    </row>
    <row r="102" spans="1:10" x14ac:dyDescent="0.35">
      <c r="A102" s="39" t="s">
        <v>2272</v>
      </c>
      <c r="B102" s="39">
        <v>35.75</v>
      </c>
      <c r="C102" s="39">
        <v>8</v>
      </c>
      <c r="D102" s="39" t="s">
        <v>2383</v>
      </c>
      <c r="E102" s="39" t="s">
        <v>2380</v>
      </c>
      <c r="F102" s="39" t="s">
        <v>2380</v>
      </c>
      <c r="G102" s="39">
        <v>0</v>
      </c>
      <c r="H102" s="39" t="s">
        <v>2383</v>
      </c>
      <c r="I102" s="39" t="s">
        <v>8391</v>
      </c>
      <c r="J102" s="39" t="s">
        <v>8397</v>
      </c>
    </row>
    <row r="103" spans="1:10" x14ac:dyDescent="0.35">
      <c r="A103" s="39" t="s">
        <v>2271</v>
      </c>
      <c r="B103" s="39">
        <v>53.81</v>
      </c>
      <c r="C103" s="39">
        <v>8.77</v>
      </c>
      <c r="D103" s="39" t="s">
        <v>2383</v>
      </c>
      <c r="E103" s="39" t="s">
        <v>2380</v>
      </c>
      <c r="F103" s="39" t="s">
        <v>2380</v>
      </c>
      <c r="G103" s="39">
        <v>0</v>
      </c>
      <c r="H103" s="39" t="s">
        <v>2383</v>
      </c>
      <c r="I103" s="39" t="s">
        <v>8391</v>
      </c>
      <c r="J103" s="39" t="s">
        <v>8397</v>
      </c>
    </row>
    <row r="104" spans="1:10" x14ac:dyDescent="0.35">
      <c r="A104" s="39" t="s">
        <v>2270</v>
      </c>
      <c r="B104" s="39">
        <v>49.48</v>
      </c>
      <c r="C104" s="39">
        <v>4.96</v>
      </c>
      <c r="D104" s="39" t="s">
        <v>2380</v>
      </c>
      <c r="E104" s="39" t="s">
        <v>2380</v>
      </c>
      <c r="F104" s="39" t="s">
        <v>2383</v>
      </c>
      <c r="G104" s="39">
        <v>1</v>
      </c>
      <c r="H104" s="39" t="s">
        <v>2383</v>
      </c>
      <c r="I104" s="39" t="s">
        <v>8391</v>
      </c>
      <c r="J104" s="39" t="s">
        <v>8399</v>
      </c>
    </row>
    <row r="105" spans="1:10" x14ac:dyDescent="0.35">
      <c r="A105" s="39" t="s">
        <v>2269</v>
      </c>
      <c r="B105" s="39">
        <v>34.1</v>
      </c>
      <c r="C105" s="39">
        <v>4.43</v>
      </c>
      <c r="D105" s="39" t="s">
        <v>2383</v>
      </c>
      <c r="E105" s="39" t="s">
        <v>2380</v>
      </c>
      <c r="F105" s="39" t="s">
        <v>2380</v>
      </c>
      <c r="G105" s="39">
        <v>0</v>
      </c>
      <c r="H105" s="39" t="s">
        <v>2383</v>
      </c>
      <c r="I105" s="39" t="s">
        <v>8391</v>
      </c>
      <c r="J105" s="39" t="s">
        <v>8399</v>
      </c>
    </row>
    <row r="106" spans="1:10" x14ac:dyDescent="0.35">
      <c r="A106" s="39" t="s">
        <v>2268</v>
      </c>
      <c r="B106" s="39">
        <v>35.299999999999997</v>
      </c>
      <c r="C106" s="39">
        <v>5.82</v>
      </c>
      <c r="D106" s="39" t="s">
        <v>2383</v>
      </c>
      <c r="E106" s="39" t="s">
        <v>2380</v>
      </c>
      <c r="F106" s="39" t="s">
        <v>2383</v>
      </c>
      <c r="G106" s="39">
        <v>1</v>
      </c>
      <c r="H106" s="39" t="s">
        <v>2383</v>
      </c>
      <c r="I106" s="39" t="s">
        <v>8391</v>
      </c>
      <c r="J106" s="39" t="s">
        <v>8398</v>
      </c>
    </row>
    <row r="107" spans="1:10" x14ac:dyDescent="0.35">
      <c r="A107" s="39" t="s">
        <v>2267</v>
      </c>
      <c r="B107" s="39">
        <v>43.83</v>
      </c>
      <c r="C107" s="39">
        <v>6.03</v>
      </c>
      <c r="D107" s="39" t="s">
        <v>2383</v>
      </c>
      <c r="E107" s="39" t="s">
        <v>2380</v>
      </c>
      <c r="F107" s="39" t="s">
        <v>2380</v>
      </c>
      <c r="G107" s="39">
        <v>2</v>
      </c>
      <c r="H107" s="39" t="s">
        <v>2383</v>
      </c>
      <c r="I107" s="39" t="s">
        <v>8391</v>
      </c>
      <c r="J107" s="39" t="s">
        <v>8399</v>
      </c>
    </row>
    <row r="108" spans="1:10" x14ac:dyDescent="0.35">
      <c r="A108" s="39" t="s">
        <v>2266</v>
      </c>
      <c r="B108" s="39">
        <v>50.07</v>
      </c>
      <c r="C108" s="39">
        <v>9.27</v>
      </c>
      <c r="D108" s="39" t="s">
        <v>2380</v>
      </c>
      <c r="E108" s="39" t="s">
        <v>2380</v>
      </c>
      <c r="F108" s="39" t="s">
        <v>2380</v>
      </c>
      <c r="G108" s="39">
        <v>0</v>
      </c>
      <c r="H108" s="39" t="s">
        <v>2383</v>
      </c>
      <c r="I108" s="39" t="s">
        <v>8391</v>
      </c>
      <c r="J108" s="39" t="s">
        <v>8399</v>
      </c>
    </row>
    <row r="109" spans="1:10" x14ac:dyDescent="0.35">
      <c r="A109" s="39" t="s">
        <v>2265</v>
      </c>
      <c r="B109" s="39">
        <v>32.774999999999999</v>
      </c>
      <c r="C109" s="39">
        <v>5.53</v>
      </c>
      <c r="D109" s="39" t="s">
        <v>2380</v>
      </c>
      <c r="E109" s="39" t="s">
        <v>2380</v>
      </c>
      <c r="F109" s="39" t="s">
        <v>2380</v>
      </c>
      <c r="G109" s="39">
        <v>0</v>
      </c>
      <c r="H109" s="39" t="s">
        <v>2383</v>
      </c>
      <c r="I109" s="39" t="s">
        <v>8391</v>
      </c>
      <c r="J109" s="39" t="s">
        <v>8399</v>
      </c>
    </row>
    <row r="110" spans="1:10" x14ac:dyDescent="0.35">
      <c r="A110" s="39" t="s">
        <v>2264</v>
      </c>
      <c r="B110" s="39">
        <v>34.104999999999997</v>
      </c>
      <c r="C110" s="39">
        <v>5.07</v>
      </c>
      <c r="D110" s="39" t="s">
        <v>2380</v>
      </c>
      <c r="E110" s="39" t="s">
        <v>2380</v>
      </c>
      <c r="F110" s="39" t="s">
        <v>2380</v>
      </c>
      <c r="G110" s="39">
        <v>1</v>
      </c>
      <c r="H110" s="39" t="s">
        <v>2383</v>
      </c>
      <c r="I110" s="39" t="s">
        <v>8391</v>
      </c>
      <c r="J110" s="39" t="s">
        <v>8398</v>
      </c>
    </row>
    <row r="111" spans="1:10" x14ac:dyDescent="0.35">
      <c r="A111" s="39" t="s">
        <v>2263</v>
      </c>
      <c r="B111" s="39">
        <v>48.93</v>
      </c>
      <c r="C111" s="39">
        <v>11.17</v>
      </c>
      <c r="D111" s="39" t="s">
        <v>2383</v>
      </c>
      <c r="E111" s="39" t="s">
        <v>2380</v>
      </c>
      <c r="F111" s="39" t="s">
        <v>2380</v>
      </c>
      <c r="G111" s="39">
        <v>1</v>
      </c>
      <c r="H111" s="39" t="s">
        <v>2383</v>
      </c>
      <c r="I111" s="39" t="s">
        <v>8391</v>
      </c>
      <c r="J111" s="39" t="s">
        <v>8399</v>
      </c>
    </row>
    <row r="112" spans="1:10" x14ac:dyDescent="0.35">
      <c r="A112" s="39" t="s">
        <v>2262</v>
      </c>
      <c r="B112" s="39">
        <v>37.07</v>
      </c>
      <c r="C112" s="39">
        <v>6.14</v>
      </c>
      <c r="D112" s="39" t="s">
        <v>2383</v>
      </c>
      <c r="E112" s="39" t="s">
        <v>2380</v>
      </c>
      <c r="F112" s="39" t="s">
        <v>2380</v>
      </c>
      <c r="G112" s="39">
        <v>0</v>
      </c>
      <c r="H112" s="39" t="s">
        <v>2383</v>
      </c>
      <c r="I112" s="39" t="s">
        <v>8391</v>
      </c>
      <c r="J112" s="39" t="s">
        <v>8399</v>
      </c>
    </row>
    <row r="113" spans="1:10" x14ac:dyDescent="0.35">
      <c r="A113" s="39" t="s">
        <v>2261</v>
      </c>
      <c r="B113" s="39">
        <v>51.51</v>
      </c>
      <c r="C113" s="39">
        <v>6.26</v>
      </c>
      <c r="D113" s="39" t="s">
        <v>2383</v>
      </c>
      <c r="E113" s="39" t="s">
        <v>2380</v>
      </c>
      <c r="F113" s="39" t="s">
        <v>2383</v>
      </c>
      <c r="G113" s="39">
        <v>1</v>
      </c>
      <c r="H113" s="39" t="s">
        <v>2383</v>
      </c>
      <c r="I113" s="39" t="s">
        <v>8391</v>
      </c>
      <c r="J113" s="39" t="s">
        <v>8398</v>
      </c>
    </row>
    <row r="114" spans="1:10" x14ac:dyDescent="0.35">
      <c r="A114" s="39" t="s">
        <v>2260</v>
      </c>
      <c r="B114" s="39">
        <v>34.799999999999997</v>
      </c>
      <c r="C114" s="39">
        <v>4.72</v>
      </c>
      <c r="D114" s="39" t="s">
        <v>2383</v>
      </c>
      <c r="E114" s="39" t="s">
        <v>2380</v>
      </c>
      <c r="F114" s="39" t="s">
        <v>2380</v>
      </c>
      <c r="G114" s="39">
        <v>0</v>
      </c>
      <c r="H114" s="39" t="s">
        <v>2383</v>
      </c>
      <c r="I114" s="39" t="s">
        <v>8391</v>
      </c>
      <c r="J114" s="39" t="s">
        <v>8399</v>
      </c>
    </row>
    <row r="115" spans="1:10" x14ac:dyDescent="0.35">
      <c r="A115" s="39" t="s">
        <v>2259</v>
      </c>
      <c r="B115" s="39">
        <v>36.67</v>
      </c>
      <c r="C115" s="39">
        <v>5.18</v>
      </c>
      <c r="D115" s="39" t="s">
        <v>2380</v>
      </c>
      <c r="E115" s="39" t="s">
        <v>2380</v>
      </c>
      <c r="F115" s="39" t="s">
        <v>2380</v>
      </c>
      <c r="G115" s="39">
        <v>1</v>
      </c>
      <c r="H115" s="39" t="s">
        <v>2383</v>
      </c>
      <c r="I115" s="39" t="s">
        <v>8391</v>
      </c>
      <c r="J115" s="39" t="s">
        <v>8398</v>
      </c>
    </row>
    <row r="116" spans="1:10" x14ac:dyDescent="0.35">
      <c r="A116" s="39" t="s">
        <v>2258</v>
      </c>
      <c r="B116" s="39">
        <v>30.9</v>
      </c>
      <c r="C116" s="39">
        <v>9.4</v>
      </c>
      <c r="D116" s="39" t="s">
        <v>2380</v>
      </c>
      <c r="E116" s="39" t="s">
        <v>2380</v>
      </c>
      <c r="F116" s="39" t="s">
        <v>2380</v>
      </c>
      <c r="G116" s="39">
        <v>2</v>
      </c>
      <c r="H116" s="39" t="s">
        <v>2383</v>
      </c>
      <c r="I116" s="39" t="s">
        <v>8391</v>
      </c>
      <c r="J116" s="39" t="s">
        <v>8397</v>
      </c>
    </row>
    <row r="117" spans="1:10" x14ac:dyDescent="0.35">
      <c r="A117" s="39" t="s">
        <v>2257</v>
      </c>
      <c r="B117" s="39">
        <v>30.495000000000001</v>
      </c>
      <c r="C117" s="39">
        <v>6.29</v>
      </c>
      <c r="D117" s="39" t="s">
        <v>2380</v>
      </c>
      <c r="E117" s="39" t="s">
        <v>2380</v>
      </c>
      <c r="F117" s="39" t="s">
        <v>2380</v>
      </c>
      <c r="G117" s="39">
        <v>0</v>
      </c>
      <c r="H117" s="39" t="s">
        <v>2383</v>
      </c>
      <c r="I117" s="39" t="s">
        <v>8391</v>
      </c>
      <c r="J117" s="39" t="s">
        <v>8398</v>
      </c>
    </row>
    <row r="118" spans="1:10" x14ac:dyDescent="0.35">
      <c r="A118" s="39" t="s">
        <v>2256</v>
      </c>
      <c r="B118" s="39">
        <v>44.88</v>
      </c>
      <c r="C118" s="39">
        <v>6.04</v>
      </c>
      <c r="D118" s="39" t="s">
        <v>2380</v>
      </c>
      <c r="E118" s="39" t="s">
        <v>2380</v>
      </c>
      <c r="F118" s="39" t="s">
        <v>2383</v>
      </c>
      <c r="G118" s="39">
        <v>1</v>
      </c>
      <c r="H118" s="39" t="s">
        <v>2383</v>
      </c>
      <c r="I118" s="39" t="s">
        <v>8391</v>
      </c>
      <c r="J118" s="39" t="s">
        <v>8398</v>
      </c>
    </row>
    <row r="119" spans="1:10" x14ac:dyDescent="0.35">
      <c r="A119" s="39" t="s">
        <v>2255</v>
      </c>
      <c r="B119" s="39">
        <v>44.32</v>
      </c>
      <c r="C119" s="39">
        <v>10.55</v>
      </c>
      <c r="D119" s="39" t="s">
        <v>2380</v>
      </c>
      <c r="E119" s="39" t="s">
        <v>2380</v>
      </c>
      <c r="F119" s="39" t="s">
        <v>2380</v>
      </c>
      <c r="G119" s="39">
        <v>0</v>
      </c>
      <c r="H119" s="39" t="s">
        <v>2383</v>
      </c>
      <c r="I119" s="39" t="s">
        <v>8391</v>
      </c>
      <c r="J119" s="39" t="s">
        <v>8397</v>
      </c>
    </row>
    <row r="120" spans="1:10" x14ac:dyDescent="0.35">
      <c r="A120" s="39" t="s">
        <v>2254</v>
      </c>
      <c r="B120" s="39">
        <v>46.39</v>
      </c>
      <c r="C120" s="39">
        <v>5.09</v>
      </c>
      <c r="D120" s="39" t="s">
        <v>2380</v>
      </c>
      <c r="E120" s="39" t="s">
        <v>2380</v>
      </c>
      <c r="F120" s="39" t="s">
        <v>2380</v>
      </c>
      <c r="G120" s="39">
        <v>0</v>
      </c>
      <c r="H120" s="39" t="s">
        <v>2383</v>
      </c>
      <c r="I120" s="39" t="s">
        <v>8391</v>
      </c>
      <c r="J120" s="39" t="s">
        <v>8399</v>
      </c>
    </row>
    <row r="121" spans="1:10" x14ac:dyDescent="0.35">
      <c r="A121" s="39" t="s">
        <v>2253</v>
      </c>
      <c r="B121" s="39">
        <v>42.13</v>
      </c>
      <c r="C121" s="39">
        <v>5.2</v>
      </c>
      <c r="D121" s="39" t="s">
        <v>2383</v>
      </c>
      <c r="E121" s="39" t="s">
        <v>2380</v>
      </c>
      <c r="F121" s="39" t="s">
        <v>2380</v>
      </c>
      <c r="G121" s="39">
        <v>1</v>
      </c>
      <c r="H121" s="39" t="s">
        <v>2383</v>
      </c>
      <c r="I121" s="39" t="s">
        <v>8391</v>
      </c>
      <c r="J121" s="39" t="s">
        <v>8399</v>
      </c>
    </row>
    <row r="122" spans="1:10" x14ac:dyDescent="0.35">
      <c r="A122" s="39" t="s">
        <v>2252</v>
      </c>
      <c r="B122" s="39">
        <v>30.78</v>
      </c>
      <c r="C122" s="39">
        <v>8.4499999999999993</v>
      </c>
      <c r="D122" s="39" t="s">
        <v>2383</v>
      </c>
      <c r="E122" s="39" t="s">
        <v>2380</v>
      </c>
      <c r="F122" s="39" t="s">
        <v>2380</v>
      </c>
      <c r="G122" s="39">
        <v>0</v>
      </c>
      <c r="H122" s="39" t="s">
        <v>2383</v>
      </c>
      <c r="I122" s="39" t="s">
        <v>8391</v>
      </c>
      <c r="J122" s="39" t="s">
        <v>8399</v>
      </c>
    </row>
    <row r="123" spans="1:10" x14ac:dyDescent="0.35">
      <c r="A123" s="39" t="s">
        <v>2251</v>
      </c>
      <c r="B123" s="39">
        <v>31.35</v>
      </c>
      <c r="C123" s="39">
        <v>9.5399999999999991</v>
      </c>
      <c r="D123" s="39" t="s">
        <v>2380</v>
      </c>
      <c r="E123" s="39" t="s">
        <v>2380</v>
      </c>
      <c r="F123" s="39" t="s">
        <v>2380</v>
      </c>
      <c r="G123" s="39">
        <v>0</v>
      </c>
      <c r="H123" s="39" t="s">
        <v>2383</v>
      </c>
      <c r="I123" s="39" t="s">
        <v>8391</v>
      </c>
      <c r="J123" s="39" t="s">
        <v>8399</v>
      </c>
    </row>
    <row r="124" spans="1:10" x14ac:dyDescent="0.35">
      <c r="A124" s="39" t="s">
        <v>2250</v>
      </c>
      <c r="B124" s="39">
        <v>41.46</v>
      </c>
      <c r="C124" s="39">
        <v>4.99</v>
      </c>
      <c r="D124" s="39" t="s">
        <v>2383</v>
      </c>
      <c r="E124" s="39" t="s">
        <v>2380</v>
      </c>
      <c r="F124" s="39" t="s">
        <v>2380</v>
      </c>
      <c r="G124" s="39">
        <v>2</v>
      </c>
      <c r="H124" s="39" t="s">
        <v>2383</v>
      </c>
      <c r="I124" s="39" t="s">
        <v>8391</v>
      </c>
      <c r="J124" s="39" t="s">
        <v>8399</v>
      </c>
    </row>
    <row r="125" spans="1:10" x14ac:dyDescent="0.35">
      <c r="A125" s="39" t="s">
        <v>2249</v>
      </c>
      <c r="B125" s="39">
        <v>48</v>
      </c>
      <c r="C125" s="39">
        <v>10.54</v>
      </c>
      <c r="D125" s="39" t="s">
        <v>2380</v>
      </c>
      <c r="E125" s="39" t="s">
        <v>2380</v>
      </c>
      <c r="F125" s="39" t="s">
        <v>2380</v>
      </c>
      <c r="G125" s="39">
        <v>0</v>
      </c>
      <c r="H125" s="39" t="s">
        <v>2383</v>
      </c>
      <c r="I125" s="39" t="s">
        <v>8391</v>
      </c>
      <c r="J125" s="39" t="s">
        <v>8397</v>
      </c>
    </row>
    <row r="126" spans="1:10" x14ac:dyDescent="0.35">
      <c r="A126" s="39" t="s">
        <v>2248</v>
      </c>
      <c r="B126" s="39">
        <v>49.13</v>
      </c>
      <c r="C126" s="39">
        <v>4.54</v>
      </c>
      <c r="D126" s="39" t="s">
        <v>2380</v>
      </c>
      <c r="E126" s="39" t="s">
        <v>2380</v>
      </c>
      <c r="F126" s="39" t="s">
        <v>2380</v>
      </c>
      <c r="G126" s="39">
        <v>0</v>
      </c>
      <c r="H126" s="39" t="s">
        <v>2383</v>
      </c>
      <c r="I126" s="39" t="s">
        <v>8391</v>
      </c>
      <c r="J126" s="39" t="s">
        <v>8398</v>
      </c>
    </row>
    <row r="127" spans="1:10" x14ac:dyDescent="0.35">
      <c r="A127" s="39" t="s">
        <v>2247</v>
      </c>
      <c r="B127" s="39">
        <v>37.799999999999997</v>
      </c>
      <c r="C127" s="39">
        <v>6.29</v>
      </c>
      <c r="D127" s="39" t="s">
        <v>2380</v>
      </c>
      <c r="E127" s="39" t="s">
        <v>2380</v>
      </c>
      <c r="F127" s="39" t="s">
        <v>2380</v>
      </c>
      <c r="G127" s="39">
        <v>1</v>
      </c>
      <c r="H127" s="39" t="s">
        <v>2383</v>
      </c>
      <c r="I127" s="39" t="s">
        <v>8391</v>
      </c>
      <c r="J127" s="39" t="s">
        <v>8399</v>
      </c>
    </row>
    <row r="128" spans="1:10" x14ac:dyDescent="0.35">
      <c r="A128" s="39" t="s">
        <v>2246</v>
      </c>
      <c r="B128" s="39">
        <v>38.299999999999997</v>
      </c>
      <c r="C128" s="39">
        <v>9.51</v>
      </c>
      <c r="D128" s="39" t="s">
        <v>2380</v>
      </c>
      <c r="E128" s="39" t="s">
        <v>2380</v>
      </c>
      <c r="F128" s="39" t="s">
        <v>2380</v>
      </c>
      <c r="G128" s="39">
        <v>0</v>
      </c>
      <c r="H128" s="39" t="s">
        <v>2383</v>
      </c>
      <c r="I128" s="39" t="s">
        <v>8391</v>
      </c>
      <c r="J128" s="39" t="s">
        <v>8399</v>
      </c>
    </row>
    <row r="129" spans="1:10" x14ac:dyDescent="0.35">
      <c r="A129" s="39" t="s">
        <v>2245</v>
      </c>
      <c r="B129" s="39">
        <v>32.774999999999999</v>
      </c>
      <c r="C129" s="39">
        <v>4.72</v>
      </c>
      <c r="D129" s="39" t="s">
        <v>2380</v>
      </c>
      <c r="E129" s="39" t="s">
        <v>2380</v>
      </c>
      <c r="F129" s="39" t="s">
        <v>2380</v>
      </c>
      <c r="G129" s="39">
        <v>0</v>
      </c>
      <c r="H129" s="39" t="s">
        <v>2383</v>
      </c>
      <c r="I129" s="39" t="s">
        <v>8391</v>
      </c>
      <c r="J129" s="39" t="s">
        <v>8398</v>
      </c>
    </row>
    <row r="130" spans="1:10" x14ac:dyDescent="0.35">
      <c r="A130" s="39" t="s">
        <v>2244</v>
      </c>
      <c r="B130" s="39">
        <v>34.200000000000003</v>
      </c>
      <c r="C130" s="39">
        <v>5.91</v>
      </c>
      <c r="D130" s="39" t="s">
        <v>2383</v>
      </c>
      <c r="E130" s="39" t="s">
        <v>2380</v>
      </c>
      <c r="F130" s="39" t="s">
        <v>2380</v>
      </c>
      <c r="G130" s="39">
        <v>0</v>
      </c>
      <c r="H130" s="39" t="s">
        <v>2383</v>
      </c>
      <c r="I130" s="39" t="s">
        <v>8391</v>
      </c>
      <c r="J130" s="39" t="s">
        <v>8399</v>
      </c>
    </row>
    <row r="131" spans="1:10" x14ac:dyDescent="0.35">
      <c r="A131" s="39" t="s">
        <v>2243</v>
      </c>
      <c r="B131" s="39">
        <v>30.2</v>
      </c>
      <c r="C131" s="39">
        <v>9.58</v>
      </c>
      <c r="D131" s="39" t="s">
        <v>2380</v>
      </c>
      <c r="E131" s="39" t="s">
        <v>2380</v>
      </c>
      <c r="F131" s="39" t="s">
        <v>2380</v>
      </c>
      <c r="G131" s="39">
        <v>0</v>
      </c>
      <c r="H131" s="39" t="s">
        <v>2383</v>
      </c>
      <c r="I131" s="39" t="s">
        <v>8391</v>
      </c>
      <c r="J131" s="39" t="s">
        <v>8399</v>
      </c>
    </row>
    <row r="132" spans="1:10" x14ac:dyDescent="0.35">
      <c r="A132" s="39" t="s">
        <v>2242</v>
      </c>
      <c r="B132" s="39">
        <v>48.32</v>
      </c>
      <c r="C132" s="39">
        <v>5.77</v>
      </c>
      <c r="D132" s="39" t="s">
        <v>2380</v>
      </c>
      <c r="E132" s="39" t="s">
        <v>2380</v>
      </c>
      <c r="F132" s="39" t="s">
        <v>2380</v>
      </c>
      <c r="G132" s="39">
        <v>0</v>
      </c>
      <c r="H132" s="39" t="s">
        <v>2383</v>
      </c>
      <c r="I132" s="39" t="s">
        <v>8391</v>
      </c>
      <c r="J132" s="39" t="s">
        <v>8398</v>
      </c>
    </row>
    <row r="133" spans="1:10" x14ac:dyDescent="0.35">
      <c r="A133" s="39" t="s">
        <v>2241</v>
      </c>
      <c r="B133" s="39">
        <v>44.86</v>
      </c>
      <c r="C133" s="39">
        <v>4.38</v>
      </c>
      <c r="D133" s="39" t="s">
        <v>2383</v>
      </c>
      <c r="E133" s="39" t="s">
        <v>2380</v>
      </c>
      <c r="F133" s="39" t="s">
        <v>2380</v>
      </c>
      <c r="G133" s="39">
        <v>0</v>
      </c>
      <c r="H133" s="39" t="s">
        <v>2383</v>
      </c>
      <c r="I133" s="39" t="s">
        <v>8391</v>
      </c>
      <c r="J133" s="39" t="s">
        <v>8399</v>
      </c>
    </row>
    <row r="134" spans="1:10" x14ac:dyDescent="0.35">
      <c r="A134" s="39" t="s">
        <v>2240</v>
      </c>
      <c r="B134" s="39">
        <v>52.15</v>
      </c>
      <c r="C134" s="39">
        <v>5.65</v>
      </c>
      <c r="D134" s="39" t="s">
        <v>2380</v>
      </c>
      <c r="E134" s="39" t="s">
        <v>2380</v>
      </c>
      <c r="F134" s="39" t="s">
        <v>2380</v>
      </c>
      <c r="G134" s="39">
        <v>1</v>
      </c>
      <c r="H134" s="39" t="s">
        <v>2383</v>
      </c>
      <c r="I134" s="39" t="s">
        <v>8391</v>
      </c>
      <c r="J134" s="39" t="s">
        <v>8399</v>
      </c>
    </row>
    <row r="135" spans="1:10" x14ac:dyDescent="0.35">
      <c r="A135" s="39" t="s">
        <v>2239</v>
      </c>
      <c r="B135" s="39">
        <v>41.12</v>
      </c>
      <c r="C135" s="39">
        <v>7.54</v>
      </c>
      <c r="D135" s="39" t="s">
        <v>2383</v>
      </c>
      <c r="E135" s="39" t="s">
        <v>2380</v>
      </c>
      <c r="F135" s="39" t="s">
        <v>2380</v>
      </c>
      <c r="G135" s="39">
        <v>0</v>
      </c>
      <c r="H135" s="39" t="s">
        <v>2383</v>
      </c>
      <c r="I135" s="39" t="s">
        <v>8391</v>
      </c>
      <c r="J135" s="39" t="s">
        <v>8399</v>
      </c>
    </row>
    <row r="136" spans="1:10" x14ac:dyDescent="0.35">
      <c r="A136" s="39" t="s">
        <v>2238</v>
      </c>
      <c r="B136" s="39">
        <v>38.39</v>
      </c>
      <c r="C136" s="39">
        <v>5.1100000000000003</v>
      </c>
      <c r="D136" s="39" t="s">
        <v>2383</v>
      </c>
      <c r="E136" s="39" t="s">
        <v>2380</v>
      </c>
      <c r="F136" s="39" t="s">
        <v>2380</v>
      </c>
      <c r="G136" s="39">
        <v>1</v>
      </c>
      <c r="H136" s="39" t="s">
        <v>2383</v>
      </c>
      <c r="I136" s="39" t="s">
        <v>8391</v>
      </c>
      <c r="J136" s="39" t="s">
        <v>8398</v>
      </c>
    </row>
    <row r="137" spans="1:10" x14ac:dyDescent="0.35">
      <c r="A137" s="39" t="s">
        <v>2237</v>
      </c>
      <c r="B137" s="39">
        <v>46.85</v>
      </c>
      <c r="C137" s="39">
        <v>4.25</v>
      </c>
      <c r="D137" s="39" t="s">
        <v>2380</v>
      </c>
      <c r="E137" s="39" t="s">
        <v>2380</v>
      </c>
      <c r="F137" s="39" t="s">
        <v>2383</v>
      </c>
      <c r="G137" s="39">
        <v>1</v>
      </c>
      <c r="H137" s="39" t="s">
        <v>2383</v>
      </c>
      <c r="I137" s="39" t="s">
        <v>8391</v>
      </c>
      <c r="J137" s="39" t="s">
        <v>8399</v>
      </c>
    </row>
    <row r="138" spans="1:10" x14ac:dyDescent="0.35">
      <c r="A138" s="39" t="s">
        <v>2236</v>
      </c>
      <c r="B138" s="39">
        <v>42.24</v>
      </c>
      <c r="C138" s="39">
        <v>5.55</v>
      </c>
      <c r="D138" s="39" t="s">
        <v>2380</v>
      </c>
      <c r="E138" s="39" t="s">
        <v>2382</v>
      </c>
      <c r="F138" s="39" t="s">
        <v>2380</v>
      </c>
      <c r="G138" s="39">
        <v>1</v>
      </c>
      <c r="H138" s="39" t="s">
        <v>2383</v>
      </c>
      <c r="I138" s="39" t="s">
        <v>8391</v>
      </c>
      <c r="J138" s="39" t="s">
        <v>8399</v>
      </c>
    </row>
    <row r="139" spans="1:10" x14ac:dyDescent="0.35">
      <c r="A139" s="39" t="s">
        <v>2235</v>
      </c>
      <c r="B139" s="39">
        <v>34.39</v>
      </c>
      <c r="C139" s="39">
        <v>5.78</v>
      </c>
      <c r="D139" s="39" t="s">
        <v>2380</v>
      </c>
      <c r="E139" s="39" t="s">
        <v>2380</v>
      </c>
      <c r="F139" s="39" t="s">
        <v>2380</v>
      </c>
      <c r="G139" s="39">
        <v>0</v>
      </c>
      <c r="H139" s="39" t="s">
        <v>2383</v>
      </c>
      <c r="I139" s="39" t="s">
        <v>8391</v>
      </c>
      <c r="J139" s="39" t="s">
        <v>8398</v>
      </c>
    </row>
    <row r="140" spans="1:10" x14ac:dyDescent="0.35">
      <c r="A140" s="39" t="s">
        <v>2234</v>
      </c>
      <c r="B140" s="39">
        <v>42.89</v>
      </c>
      <c r="C140" s="39">
        <v>5.28</v>
      </c>
      <c r="D140" s="39" t="s">
        <v>2383</v>
      </c>
      <c r="E140" s="39" t="s">
        <v>2380</v>
      </c>
      <c r="F140" s="39" t="s">
        <v>2380</v>
      </c>
      <c r="G140" s="39">
        <v>0</v>
      </c>
      <c r="H140" s="39" t="s">
        <v>2383</v>
      </c>
      <c r="I140" s="39" t="s">
        <v>8391</v>
      </c>
      <c r="J140" s="39" t="s">
        <v>8399</v>
      </c>
    </row>
    <row r="141" spans="1:10" x14ac:dyDescent="0.35">
      <c r="A141" s="39" t="s">
        <v>2233</v>
      </c>
      <c r="B141" s="39">
        <v>36.299999999999997</v>
      </c>
      <c r="C141" s="39">
        <v>5.39</v>
      </c>
      <c r="D141" s="39" t="s">
        <v>2380</v>
      </c>
      <c r="E141" s="39" t="s">
        <v>2380</v>
      </c>
      <c r="F141" s="39" t="s">
        <v>2380</v>
      </c>
      <c r="G141" s="39">
        <v>0</v>
      </c>
      <c r="H141" s="39" t="s">
        <v>2383</v>
      </c>
      <c r="I141" s="39" t="s">
        <v>8391</v>
      </c>
      <c r="J141" s="39" t="s">
        <v>8399</v>
      </c>
    </row>
    <row r="142" spans="1:10" x14ac:dyDescent="0.35">
      <c r="A142" s="39" t="s">
        <v>2232</v>
      </c>
      <c r="B142" s="39">
        <v>35.200000000000003</v>
      </c>
      <c r="C142" s="39">
        <v>8.01</v>
      </c>
      <c r="D142" s="39" t="s">
        <v>2383</v>
      </c>
      <c r="E142" s="39" t="s">
        <v>2380</v>
      </c>
      <c r="F142" s="39" t="s">
        <v>2380</v>
      </c>
      <c r="G142" s="39">
        <v>1</v>
      </c>
      <c r="H142" s="39" t="s">
        <v>2383</v>
      </c>
      <c r="I142" s="39" t="s">
        <v>8391</v>
      </c>
      <c r="J142" s="39" t="s">
        <v>8397</v>
      </c>
    </row>
    <row r="143" spans="1:10" x14ac:dyDescent="0.35">
      <c r="A143" s="39" t="s">
        <v>2231</v>
      </c>
      <c r="B143" s="39">
        <v>53.62</v>
      </c>
      <c r="C143" s="39">
        <v>5.21</v>
      </c>
      <c r="D143" s="39" t="s">
        <v>2380</v>
      </c>
      <c r="E143" s="39" t="s">
        <v>2380</v>
      </c>
      <c r="F143" s="39" t="s">
        <v>2380</v>
      </c>
      <c r="G143" s="39">
        <v>0</v>
      </c>
      <c r="H143" s="39" t="s">
        <v>2383</v>
      </c>
      <c r="I143" s="39" t="s">
        <v>8391</v>
      </c>
      <c r="J143" s="39" t="s">
        <v>8398</v>
      </c>
    </row>
    <row r="144" spans="1:10" x14ac:dyDescent="0.35">
      <c r="A144" s="39" t="s">
        <v>2230</v>
      </c>
      <c r="B144" s="39">
        <v>36.67</v>
      </c>
      <c r="C144" s="39">
        <v>6.27</v>
      </c>
      <c r="D144" s="39" t="s">
        <v>2380</v>
      </c>
      <c r="E144" s="39" t="s">
        <v>2380</v>
      </c>
      <c r="F144" s="39" t="s">
        <v>2380</v>
      </c>
      <c r="G144" s="39">
        <v>0</v>
      </c>
      <c r="H144" s="39" t="s">
        <v>2383</v>
      </c>
      <c r="I144" s="39" t="s">
        <v>8391</v>
      </c>
      <c r="J144" s="39" t="s">
        <v>8399</v>
      </c>
    </row>
    <row r="145" spans="1:10" x14ac:dyDescent="0.35">
      <c r="A145" s="39" t="s">
        <v>2229</v>
      </c>
      <c r="B145" s="39">
        <v>33.4</v>
      </c>
      <c r="C145" s="39">
        <v>10.73</v>
      </c>
      <c r="D145" s="39" t="s">
        <v>2383</v>
      </c>
      <c r="E145" s="39" t="s">
        <v>2380</v>
      </c>
      <c r="F145" s="39" t="s">
        <v>2380</v>
      </c>
      <c r="G145" s="39">
        <v>1</v>
      </c>
      <c r="H145" s="39" t="s">
        <v>2383</v>
      </c>
      <c r="I145" s="39" t="s">
        <v>8391</v>
      </c>
      <c r="J145" s="39" t="s">
        <v>8397</v>
      </c>
    </row>
    <row r="146" spans="1:10" x14ac:dyDescent="0.35">
      <c r="A146" s="39" t="s">
        <v>2228</v>
      </c>
      <c r="B146" s="39">
        <v>42.71</v>
      </c>
      <c r="C146" s="39">
        <v>10.52</v>
      </c>
      <c r="D146" s="39" t="s">
        <v>2380</v>
      </c>
      <c r="E146" s="39" t="s">
        <v>2380</v>
      </c>
      <c r="F146" s="39" t="s">
        <v>2380</v>
      </c>
      <c r="G146" s="39">
        <v>0</v>
      </c>
      <c r="H146" s="39" t="s">
        <v>2383</v>
      </c>
      <c r="I146" s="39" t="s">
        <v>8391</v>
      </c>
      <c r="J146" s="39" t="s">
        <v>8399</v>
      </c>
    </row>
    <row r="147" spans="1:10" x14ac:dyDescent="0.35">
      <c r="A147" s="39" t="s">
        <v>2227</v>
      </c>
      <c r="B147" s="39">
        <v>41.52</v>
      </c>
      <c r="C147" s="39">
        <v>11.82</v>
      </c>
      <c r="D147" s="39" t="s">
        <v>2383</v>
      </c>
      <c r="E147" s="39" t="s">
        <v>2380</v>
      </c>
      <c r="F147" s="39" t="s">
        <v>2380</v>
      </c>
      <c r="G147" s="39">
        <v>2</v>
      </c>
      <c r="H147" s="39" t="s">
        <v>2383</v>
      </c>
      <c r="I147" s="39" t="s">
        <v>8391</v>
      </c>
      <c r="J147" s="39" t="s">
        <v>8399</v>
      </c>
    </row>
    <row r="148" spans="1:10" x14ac:dyDescent="0.35">
      <c r="A148" s="39" t="s">
        <v>2226</v>
      </c>
      <c r="B148" s="39">
        <v>39.4</v>
      </c>
      <c r="C148" s="39">
        <v>6.76</v>
      </c>
      <c r="D148" s="39" t="s">
        <v>2380</v>
      </c>
      <c r="E148" s="39" t="s">
        <v>2380</v>
      </c>
      <c r="F148" s="39" t="s">
        <v>2380</v>
      </c>
      <c r="G148" s="39">
        <v>0</v>
      </c>
      <c r="H148" s="39" t="s">
        <v>2383</v>
      </c>
      <c r="I148" s="39" t="s">
        <v>8391</v>
      </c>
      <c r="J148" s="39" t="s">
        <v>8399</v>
      </c>
    </row>
    <row r="149" spans="1:10" x14ac:dyDescent="0.35">
      <c r="A149" s="39" t="s">
        <v>2225</v>
      </c>
      <c r="B149" s="39">
        <v>46.45</v>
      </c>
      <c r="C149" s="39">
        <v>5.62</v>
      </c>
      <c r="D149" s="39" t="s">
        <v>2380</v>
      </c>
      <c r="E149" s="39" t="s">
        <v>2380</v>
      </c>
      <c r="F149" s="39" t="s">
        <v>2380</v>
      </c>
      <c r="G149" s="39">
        <v>0</v>
      </c>
      <c r="H149" s="39" t="s">
        <v>2383</v>
      </c>
      <c r="I149" s="39" t="s">
        <v>8391</v>
      </c>
      <c r="J149" s="39" t="s">
        <v>8398</v>
      </c>
    </row>
    <row r="150" spans="1:10" x14ac:dyDescent="0.35">
      <c r="A150" s="39" t="s">
        <v>2224</v>
      </c>
      <c r="B150" s="39">
        <v>35.75</v>
      </c>
      <c r="C150" s="39">
        <v>4.1900000000000004</v>
      </c>
      <c r="D150" s="39" t="s">
        <v>2380</v>
      </c>
      <c r="E150" s="39" t="s">
        <v>2380</v>
      </c>
      <c r="F150" s="39" t="s">
        <v>2380</v>
      </c>
      <c r="G150" s="39">
        <v>0</v>
      </c>
      <c r="H150" s="39" t="s">
        <v>2383</v>
      </c>
      <c r="I150" s="39" t="s">
        <v>8391</v>
      </c>
      <c r="J150" s="39" t="s">
        <v>8398</v>
      </c>
    </row>
    <row r="151" spans="1:10" x14ac:dyDescent="0.35">
      <c r="A151" s="39" t="s">
        <v>2223</v>
      </c>
      <c r="B151" s="39">
        <v>26.07</v>
      </c>
      <c r="C151" s="39">
        <v>5.32</v>
      </c>
      <c r="D151" s="39" t="s">
        <v>2380</v>
      </c>
      <c r="E151" s="39" t="s">
        <v>2380</v>
      </c>
      <c r="F151" s="39" t="s">
        <v>2380</v>
      </c>
      <c r="G151" s="39">
        <v>0</v>
      </c>
      <c r="H151" s="39" t="s">
        <v>2383</v>
      </c>
      <c r="I151" s="39" t="s">
        <v>8392</v>
      </c>
      <c r="J151" s="39" t="s">
        <v>8398</v>
      </c>
    </row>
    <row r="152" spans="1:10" x14ac:dyDescent="0.35">
      <c r="A152" s="39" t="s">
        <v>2222</v>
      </c>
      <c r="B152" s="39">
        <v>36.54</v>
      </c>
      <c r="C152" s="39">
        <v>4.46</v>
      </c>
      <c r="D152" s="39" t="s">
        <v>2383</v>
      </c>
      <c r="E152" s="39" t="s">
        <v>2380</v>
      </c>
      <c r="F152" s="39" t="s">
        <v>2380</v>
      </c>
      <c r="G152" s="39">
        <v>1</v>
      </c>
      <c r="H152" s="39" t="s">
        <v>2383</v>
      </c>
      <c r="I152" s="39" t="s">
        <v>8391</v>
      </c>
      <c r="J152" s="39" t="s">
        <v>8398</v>
      </c>
    </row>
    <row r="153" spans="1:10" x14ac:dyDescent="0.35">
      <c r="A153" s="39" t="s">
        <v>2221</v>
      </c>
      <c r="B153" s="39">
        <v>51.64</v>
      </c>
      <c r="C153" s="39">
        <v>5.65</v>
      </c>
      <c r="D153" s="39" t="s">
        <v>2380</v>
      </c>
      <c r="E153" s="39" t="s">
        <v>2380</v>
      </c>
      <c r="F153" s="39" t="s">
        <v>2380</v>
      </c>
      <c r="G153" s="39">
        <v>0</v>
      </c>
      <c r="H153" s="39" t="s">
        <v>2383</v>
      </c>
      <c r="I153" s="39" t="s">
        <v>8391</v>
      </c>
      <c r="J153" s="39" t="s">
        <v>8399</v>
      </c>
    </row>
    <row r="154" spans="1:10" x14ac:dyDescent="0.35">
      <c r="A154" s="39" t="s">
        <v>2220</v>
      </c>
      <c r="B154" s="39">
        <v>42.83</v>
      </c>
      <c r="C154" s="39">
        <v>6.04</v>
      </c>
      <c r="D154" s="39" t="s">
        <v>2380</v>
      </c>
      <c r="E154" s="39" t="s">
        <v>2380</v>
      </c>
      <c r="F154" s="39" t="s">
        <v>2380</v>
      </c>
      <c r="G154" s="39">
        <v>2</v>
      </c>
      <c r="H154" s="39" t="s">
        <v>2383</v>
      </c>
      <c r="I154" s="39" t="s">
        <v>8391</v>
      </c>
      <c r="J154" s="39" t="s">
        <v>8399</v>
      </c>
    </row>
    <row r="155" spans="1:10" x14ac:dyDescent="0.35">
      <c r="A155" s="39" t="s">
        <v>2219</v>
      </c>
      <c r="B155" s="39">
        <v>40.15</v>
      </c>
      <c r="C155" s="39">
        <v>5.76</v>
      </c>
      <c r="D155" s="39" t="s">
        <v>2380</v>
      </c>
      <c r="E155" s="39" t="s">
        <v>2380</v>
      </c>
      <c r="F155" s="39" t="s">
        <v>2380</v>
      </c>
      <c r="G155" s="39">
        <v>1</v>
      </c>
      <c r="H155" s="39" t="s">
        <v>2383</v>
      </c>
      <c r="I155" s="39" t="s">
        <v>8391</v>
      </c>
      <c r="J155" s="39" t="s">
        <v>8398</v>
      </c>
    </row>
    <row r="156" spans="1:10" x14ac:dyDescent="0.35">
      <c r="A156" s="39" t="s">
        <v>2218</v>
      </c>
      <c r="B156" s="39">
        <v>27.8</v>
      </c>
      <c r="C156" s="39">
        <v>4.3600000000000003</v>
      </c>
      <c r="D156" s="39" t="s">
        <v>2380</v>
      </c>
      <c r="E156" s="39" t="s">
        <v>2380</v>
      </c>
      <c r="F156" s="39" t="s">
        <v>2383</v>
      </c>
      <c r="G156" s="39">
        <v>1</v>
      </c>
      <c r="H156" s="39" t="s">
        <v>2383</v>
      </c>
      <c r="I156" s="39" t="s">
        <v>8392</v>
      </c>
      <c r="J156" s="39" t="s">
        <v>8398</v>
      </c>
    </row>
    <row r="157" spans="1:10" x14ac:dyDescent="0.35">
      <c r="A157" s="39" t="s">
        <v>2217</v>
      </c>
      <c r="B157" s="39">
        <v>45.81</v>
      </c>
      <c r="C157" s="39">
        <v>4.76</v>
      </c>
      <c r="D157" s="39" t="s">
        <v>2383</v>
      </c>
      <c r="E157" s="39" t="s">
        <v>2380</v>
      </c>
      <c r="F157" s="39" t="s">
        <v>2383</v>
      </c>
      <c r="G157" s="39">
        <v>1</v>
      </c>
      <c r="H157" s="39" t="s">
        <v>2383</v>
      </c>
      <c r="I157" s="39" t="s">
        <v>8391</v>
      </c>
      <c r="J157" s="39" t="s">
        <v>8398</v>
      </c>
    </row>
    <row r="158" spans="1:10" x14ac:dyDescent="0.35">
      <c r="A158" s="39" t="s">
        <v>2216</v>
      </c>
      <c r="B158" s="39">
        <v>34.43</v>
      </c>
      <c r="C158" s="39">
        <v>10.82</v>
      </c>
      <c r="D158" s="39" t="s">
        <v>2383</v>
      </c>
      <c r="E158" s="39" t="s">
        <v>2380</v>
      </c>
      <c r="F158" s="39" t="s">
        <v>2380</v>
      </c>
      <c r="G158" s="39">
        <v>1</v>
      </c>
      <c r="H158" s="39" t="s">
        <v>2383</v>
      </c>
      <c r="I158" s="39" t="s">
        <v>8391</v>
      </c>
      <c r="J158" s="39" t="s">
        <v>8397</v>
      </c>
    </row>
    <row r="159" spans="1:10" x14ac:dyDescent="0.35">
      <c r="A159" s="39" t="s">
        <v>2215</v>
      </c>
      <c r="B159" s="39">
        <v>41.33</v>
      </c>
      <c r="C159" s="39">
        <v>4.01</v>
      </c>
      <c r="D159" s="39" t="s">
        <v>2383</v>
      </c>
      <c r="E159" s="39" t="s">
        <v>2380</v>
      </c>
      <c r="F159" s="39" t="s">
        <v>2380</v>
      </c>
      <c r="G159" s="39">
        <v>0</v>
      </c>
      <c r="H159" s="39" t="s">
        <v>2383</v>
      </c>
      <c r="I159" s="39" t="s">
        <v>8391</v>
      </c>
      <c r="J159" s="39" t="s">
        <v>8399</v>
      </c>
    </row>
    <row r="160" spans="1:10" x14ac:dyDescent="0.35">
      <c r="A160" s="39" t="s">
        <v>2214</v>
      </c>
      <c r="B160" s="39">
        <v>31.92</v>
      </c>
      <c r="C160" s="39">
        <v>5.12</v>
      </c>
      <c r="D160" s="39" t="s">
        <v>2383</v>
      </c>
      <c r="E160" s="39" t="s">
        <v>2380</v>
      </c>
      <c r="F160" s="39" t="s">
        <v>2380</v>
      </c>
      <c r="G160" s="39">
        <v>1</v>
      </c>
      <c r="H160" s="39" t="s">
        <v>2383</v>
      </c>
      <c r="I160" s="39" t="s">
        <v>8391</v>
      </c>
      <c r="J160" s="39" t="s">
        <v>8398</v>
      </c>
    </row>
    <row r="161" spans="1:10" x14ac:dyDescent="0.35">
      <c r="A161" s="39" t="s">
        <v>2213</v>
      </c>
      <c r="B161" s="39">
        <v>39.799999999999997</v>
      </c>
      <c r="C161" s="39">
        <v>10.54</v>
      </c>
      <c r="D161" s="39" t="s">
        <v>2383</v>
      </c>
      <c r="E161" s="39" t="s">
        <v>2380</v>
      </c>
      <c r="F161" s="39" t="s">
        <v>2380</v>
      </c>
      <c r="G161" s="39">
        <v>2</v>
      </c>
      <c r="H161" s="39" t="s">
        <v>2383</v>
      </c>
      <c r="I161" s="39" t="s">
        <v>8391</v>
      </c>
      <c r="J161" s="39" t="s">
        <v>8397</v>
      </c>
    </row>
    <row r="162" spans="1:10" x14ac:dyDescent="0.35">
      <c r="A162" s="39" t="s">
        <v>2212</v>
      </c>
      <c r="B162" s="39">
        <v>42.82</v>
      </c>
      <c r="C162" s="39">
        <v>4.21</v>
      </c>
      <c r="D162" s="39" t="s">
        <v>2380</v>
      </c>
      <c r="E162" s="39" t="s">
        <v>2380</v>
      </c>
      <c r="F162" s="39" t="s">
        <v>2380</v>
      </c>
      <c r="G162" s="39">
        <v>0</v>
      </c>
      <c r="H162" s="39" t="s">
        <v>2383</v>
      </c>
      <c r="I162" s="39" t="s">
        <v>8391</v>
      </c>
      <c r="J162" s="39" t="s">
        <v>8399</v>
      </c>
    </row>
    <row r="163" spans="1:10" x14ac:dyDescent="0.35">
      <c r="A163" s="39" t="s">
        <v>2211</v>
      </c>
      <c r="B163" s="39">
        <v>33.630000000000003</v>
      </c>
      <c r="C163" s="39">
        <v>5.42</v>
      </c>
      <c r="D163" s="39" t="s">
        <v>2380</v>
      </c>
      <c r="E163" s="39" t="s">
        <v>2380</v>
      </c>
      <c r="F163" s="39" t="s">
        <v>2380</v>
      </c>
      <c r="G163" s="39">
        <v>0</v>
      </c>
      <c r="H163" s="39" t="s">
        <v>2383</v>
      </c>
      <c r="I163" s="39" t="s">
        <v>8391</v>
      </c>
      <c r="J163" s="39" t="s">
        <v>8398</v>
      </c>
    </row>
    <row r="164" spans="1:10" x14ac:dyDescent="0.35">
      <c r="A164" s="39" t="s">
        <v>2210</v>
      </c>
      <c r="B164" s="39">
        <v>37.07</v>
      </c>
      <c r="C164" s="39">
        <v>4.28</v>
      </c>
      <c r="D164" s="39" t="s">
        <v>2380</v>
      </c>
      <c r="E164" s="39" t="s">
        <v>2382</v>
      </c>
      <c r="F164" s="39" t="s">
        <v>2380</v>
      </c>
      <c r="G164" s="39">
        <v>1</v>
      </c>
      <c r="H164" s="39" t="s">
        <v>2383</v>
      </c>
      <c r="I164" s="39" t="s">
        <v>8391</v>
      </c>
      <c r="J164" s="39" t="s">
        <v>8398</v>
      </c>
    </row>
    <row r="165" spans="1:10" x14ac:dyDescent="0.35">
      <c r="A165" s="39" t="s">
        <v>2209</v>
      </c>
      <c r="B165" s="39">
        <v>35.625</v>
      </c>
      <c r="C165" s="39">
        <v>8.9</v>
      </c>
      <c r="D165" s="39" t="s">
        <v>2380</v>
      </c>
      <c r="E165" s="39" t="s">
        <v>2380</v>
      </c>
      <c r="F165" s="39" t="s">
        <v>2380</v>
      </c>
      <c r="G165" s="39">
        <v>0</v>
      </c>
      <c r="H165" s="39" t="s">
        <v>2383</v>
      </c>
      <c r="I165" s="39" t="s">
        <v>8391</v>
      </c>
      <c r="J165" s="39" t="s">
        <v>8399</v>
      </c>
    </row>
    <row r="166" spans="1:10" x14ac:dyDescent="0.35">
      <c r="A166" s="39" t="s">
        <v>2208</v>
      </c>
      <c r="B166" s="39">
        <v>42.69</v>
      </c>
      <c r="C166" s="39">
        <v>4.8899999999999997</v>
      </c>
      <c r="D166" s="39" t="s">
        <v>2380</v>
      </c>
      <c r="E166" s="39" t="s">
        <v>2380</v>
      </c>
      <c r="F166" s="39" t="s">
        <v>2383</v>
      </c>
      <c r="G166" s="39">
        <v>1</v>
      </c>
      <c r="H166" s="39" t="s">
        <v>2383</v>
      </c>
      <c r="I166" s="39" t="s">
        <v>8391</v>
      </c>
      <c r="J166" s="39" t="s">
        <v>8399</v>
      </c>
    </row>
    <row r="167" spans="1:10" x14ac:dyDescent="0.35">
      <c r="A167" s="39" t="s">
        <v>2207</v>
      </c>
      <c r="B167" s="39">
        <v>37.869999999999997</v>
      </c>
      <c r="C167" s="39">
        <v>4.29</v>
      </c>
      <c r="D167" s="39" t="s">
        <v>2383</v>
      </c>
      <c r="E167" s="39" t="s">
        <v>2380</v>
      </c>
      <c r="F167" s="39" t="s">
        <v>2383</v>
      </c>
      <c r="G167" s="39">
        <v>1</v>
      </c>
      <c r="H167" s="39" t="s">
        <v>2383</v>
      </c>
      <c r="I167" s="39" t="s">
        <v>8391</v>
      </c>
      <c r="J167" s="39" t="s">
        <v>8398</v>
      </c>
    </row>
    <row r="168" spans="1:10" x14ac:dyDescent="0.35">
      <c r="A168" s="39" t="s">
        <v>2206</v>
      </c>
      <c r="B168" s="39">
        <v>40.61</v>
      </c>
      <c r="C168" s="39">
        <v>8</v>
      </c>
      <c r="D168" s="39" t="s">
        <v>2383</v>
      </c>
      <c r="E168" s="39" t="s">
        <v>2380</v>
      </c>
      <c r="F168" s="39" t="s">
        <v>2380</v>
      </c>
      <c r="G168" s="39">
        <v>1</v>
      </c>
      <c r="H168" s="39" t="s">
        <v>2383</v>
      </c>
      <c r="I168" s="39" t="s">
        <v>8391</v>
      </c>
      <c r="J168" s="39" t="s">
        <v>8399</v>
      </c>
    </row>
    <row r="169" spans="1:10" x14ac:dyDescent="0.35">
      <c r="A169" s="39" t="s">
        <v>2205</v>
      </c>
      <c r="B169" s="39">
        <v>30.78</v>
      </c>
      <c r="C169" s="39">
        <v>4.67</v>
      </c>
      <c r="D169" s="39" t="s">
        <v>2383</v>
      </c>
      <c r="E169" s="39" t="s">
        <v>2380</v>
      </c>
      <c r="F169" s="39" t="s">
        <v>2380</v>
      </c>
      <c r="G169" s="39">
        <v>0</v>
      </c>
      <c r="H169" s="39" t="s">
        <v>2383</v>
      </c>
      <c r="I169" s="39" t="s">
        <v>8391</v>
      </c>
      <c r="J169" s="39" t="s">
        <v>8399</v>
      </c>
    </row>
    <row r="170" spans="1:10" x14ac:dyDescent="0.35">
      <c r="A170" s="39" t="s">
        <v>2204</v>
      </c>
      <c r="B170" s="39">
        <v>49.49</v>
      </c>
      <c r="C170" s="39">
        <v>4.5</v>
      </c>
      <c r="D170" s="39" t="s">
        <v>2380</v>
      </c>
      <c r="E170" s="39" t="s">
        <v>2380</v>
      </c>
      <c r="F170" s="39" t="s">
        <v>2380</v>
      </c>
      <c r="G170" s="39">
        <v>0</v>
      </c>
      <c r="H170" s="39" t="s">
        <v>2383</v>
      </c>
      <c r="I170" s="39" t="s">
        <v>8391</v>
      </c>
      <c r="J170" s="39" t="s">
        <v>8398</v>
      </c>
    </row>
    <row r="171" spans="1:10" x14ac:dyDescent="0.35">
      <c r="A171" s="39" t="s">
        <v>2203</v>
      </c>
      <c r="B171" s="39">
        <v>37.619999999999997</v>
      </c>
      <c r="C171" s="39">
        <v>6.32</v>
      </c>
      <c r="D171" s="39" t="s">
        <v>2383</v>
      </c>
      <c r="E171" s="39" t="s">
        <v>2382</v>
      </c>
      <c r="F171" s="39" t="s">
        <v>2380</v>
      </c>
      <c r="G171" s="39">
        <v>2</v>
      </c>
      <c r="H171" s="39" t="s">
        <v>2383</v>
      </c>
      <c r="I171" s="39" t="s">
        <v>8391</v>
      </c>
      <c r="J171" s="39" t="s">
        <v>8398</v>
      </c>
    </row>
    <row r="172" spans="1:10" x14ac:dyDescent="0.35">
      <c r="A172" s="39" t="s">
        <v>2202</v>
      </c>
      <c r="B172" s="39">
        <v>36.08</v>
      </c>
      <c r="C172" s="39">
        <v>6.1</v>
      </c>
      <c r="D172" s="39" t="s">
        <v>2383</v>
      </c>
      <c r="E172" s="39" t="s">
        <v>2380</v>
      </c>
      <c r="F172" s="39" t="s">
        <v>2380</v>
      </c>
      <c r="G172" s="39">
        <v>1</v>
      </c>
      <c r="H172" s="39" t="s">
        <v>2383</v>
      </c>
      <c r="I172" s="39" t="s">
        <v>8391</v>
      </c>
      <c r="J172" s="39" t="s">
        <v>8399</v>
      </c>
    </row>
    <row r="173" spans="1:10" x14ac:dyDescent="0.35">
      <c r="A173" s="39" t="s">
        <v>2201</v>
      </c>
      <c r="B173" s="39">
        <v>33.5</v>
      </c>
      <c r="C173" s="39">
        <v>5.4</v>
      </c>
      <c r="D173" s="39" t="s">
        <v>2380</v>
      </c>
      <c r="E173" s="39" t="s">
        <v>2380</v>
      </c>
      <c r="F173" s="39" t="s">
        <v>2380</v>
      </c>
      <c r="G173" s="39">
        <v>0</v>
      </c>
      <c r="H173" s="39" t="s">
        <v>2383</v>
      </c>
      <c r="I173" s="39" t="s">
        <v>8391</v>
      </c>
      <c r="J173" s="39" t="s">
        <v>8399</v>
      </c>
    </row>
    <row r="174" spans="1:10" x14ac:dyDescent="0.35">
      <c r="A174" s="39" t="s">
        <v>2200</v>
      </c>
      <c r="B174" s="39">
        <v>47.46</v>
      </c>
      <c r="C174" s="39">
        <v>6.24</v>
      </c>
      <c r="D174" s="39" t="s">
        <v>2383</v>
      </c>
      <c r="E174" s="39" t="s">
        <v>2380</v>
      </c>
      <c r="F174" s="39" t="s">
        <v>2380</v>
      </c>
      <c r="G174" s="39">
        <v>1</v>
      </c>
      <c r="H174" s="39" t="s">
        <v>2383</v>
      </c>
      <c r="I174" s="39" t="s">
        <v>8391</v>
      </c>
      <c r="J174" s="39" t="s">
        <v>8398</v>
      </c>
    </row>
    <row r="175" spans="1:10" x14ac:dyDescent="0.35">
      <c r="A175" s="39" t="s">
        <v>2199</v>
      </c>
      <c r="B175" s="39">
        <v>49.24</v>
      </c>
      <c r="C175" s="39">
        <v>4.45</v>
      </c>
      <c r="D175" s="39" t="s">
        <v>2380</v>
      </c>
      <c r="E175" s="39" t="s">
        <v>2380</v>
      </c>
      <c r="F175" s="39" t="s">
        <v>2380</v>
      </c>
      <c r="G175" s="39">
        <v>0</v>
      </c>
      <c r="H175" s="39" t="s">
        <v>2383</v>
      </c>
      <c r="I175" s="39" t="s">
        <v>8391</v>
      </c>
      <c r="J175" s="39" t="s">
        <v>8398</v>
      </c>
    </row>
    <row r="176" spans="1:10" x14ac:dyDescent="0.35">
      <c r="A176" s="39" t="s">
        <v>2198</v>
      </c>
      <c r="B176" s="39">
        <v>54.4</v>
      </c>
      <c r="C176" s="39">
        <v>5.22</v>
      </c>
      <c r="D176" s="39" t="s">
        <v>2380</v>
      </c>
      <c r="E176" s="39" t="s">
        <v>2380</v>
      </c>
      <c r="F176" s="39" t="s">
        <v>2380</v>
      </c>
      <c r="G176" s="39">
        <v>1</v>
      </c>
      <c r="H176" s="39" t="s">
        <v>2383</v>
      </c>
      <c r="I176" s="39" t="s">
        <v>8391</v>
      </c>
      <c r="J176" s="39" t="s">
        <v>8399</v>
      </c>
    </row>
    <row r="177" spans="1:10" x14ac:dyDescent="0.35">
      <c r="A177" s="39" t="s">
        <v>2197</v>
      </c>
      <c r="B177" s="39">
        <v>35.53</v>
      </c>
      <c r="C177" s="39">
        <v>4.6100000000000003</v>
      </c>
      <c r="D177" s="39" t="s">
        <v>2380</v>
      </c>
      <c r="E177" s="39" t="s">
        <v>2380</v>
      </c>
      <c r="F177" s="39" t="s">
        <v>2380</v>
      </c>
      <c r="G177" s="39">
        <v>1</v>
      </c>
      <c r="H177" s="39" t="s">
        <v>2383</v>
      </c>
      <c r="I177" s="39" t="s">
        <v>8391</v>
      </c>
      <c r="J177" s="39" t="s">
        <v>8398</v>
      </c>
    </row>
    <row r="178" spans="1:10" x14ac:dyDescent="0.35">
      <c r="A178" s="39" t="s">
        <v>2196</v>
      </c>
      <c r="B178" s="39">
        <v>39.729999999999997</v>
      </c>
      <c r="C178" s="39">
        <v>6.24</v>
      </c>
      <c r="D178" s="39" t="s">
        <v>2380</v>
      </c>
      <c r="E178" s="39" t="s">
        <v>2380</v>
      </c>
      <c r="F178" s="39" t="s">
        <v>2380</v>
      </c>
      <c r="G178" s="39">
        <v>0</v>
      </c>
      <c r="H178" s="39" t="s">
        <v>2383</v>
      </c>
      <c r="I178" s="39" t="s">
        <v>8391</v>
      </c>
      <c r="J178" s="39" t="s">
        <v>8399</v>
      </c>
    </row>
    <row r="179" spans="1:10" x14ac:dyDescent="0.35">
      <c r="A179" s="39" t="s">
        <v>2195</v>
      </c>
      <c r="B179" s="39">
        <v>35.68</v>
      </c>
      <c r="C179" s="39">
        <v>10.039999999999999</v>
      </c>
      <c r="D179" s="39" t="s">
        <v>2380</v>
      </c>
      <c r="E179" s="39" t="s">
        <v>2380</v>
      </c>
      <c r="F179" s="39" t="s">
        <v>2380</v>
      </c>
      <c r="G179" s="39">
        <v>0</v>
      </c>
      <c r="H179" s="39" t="s">
        <v>2383</v>
      </c>
      <c r="I179" s="39" t="s">
        <v>8391</v>
      </c>
      <c r="J179" s="39" t="s">
        <v>8399</v>
      </c>
    </row>
    <row r="180" spans="1:10" x14ac:dyDescent="0.35">
      <c r="A180" s="39" t="s">
        <v>2194</v>
      </c>
      <c r="B180" s="39">
        <v>48.86</v>
      </c>
      <c r="C180" s="39">
        <v>6.09</v>
      </c>
      <c r="D180" s="39" t="s">
        <v>2380</v>
      </c>
      <c r="E180" s="39" t="s">
        <v>2380</v>
      </c>
      <c r="F180" s="39" t="s">
        <v>2380</v>
      </c>
      <c r="G180" s="39">
        <v>0</v>
      </c>
      <c r="H180" s="39" t="s">
        <v>2383</v>
      </c>
      <c r="I180" s="39" t="s">
        <v>8391</v>
      </c>
      <c r="J180" s="39" t="s">
        <v>8398</v>
      </c>
    </row>
    <row r="181" spans="1:10" x14ac:dyDescent="0.35">
      <c r="A181" s="39" t="s">
        <v>2193</v>
      </c>
      <c r="B181" s="39">
        <v>34.799999999999997</v>
      </c>
      <c r="C181" s="39">
        <v>11.4</v>
      </c>
      <c r="D181" s="39" t="s">
        <v>2383</v>
      </c>
      <c r="E181" s="39" t="s">
        <v>2380</v>
      </c>
      <c r="F181" s="39" t="s">
        <v>2383</v>
      </c>
      <c r="G181" s="39">
        <v>1</v>
      </c>
      <c r="H181" s="39" t="s">
        <v>2380</v>
      </c>
      <c r="I181" s="39" t="s">
        <v>8391</v>
      </c>
      <c r="J181" s="39" t="s">
        <v>8397</v>
      </c>
    </row>
    <row r="182" spans="1:10" x14ac:dyDescent="0.35">
      <c r="A182" s="39" t="s">
        <v>2192</v>
      </c>
      <c r="B182" s="39">
        <v>32.49</v>
      </c>
      <c r="C182" s="39">
        <v>4.29</v>
      </c>
      <c r="D182" s="39" t="s">
        <v>2380</v>
      </c>
      <c r="E182" s="39" t="s">
        <v>2380</v>
      </c>
      <c r="F182" s="39" t="s">
        <v>2383</v>
      </c>
      <c r="G182" s="39">
        <v>1</v>
      </c>
      <c r="H182" s="39" t="s">
        <v>2383</v>
      </c>
      <c r="I182" s="39" t="s">
        <v>8391</v>
      </c>
      <c r="J182" s="39" t="s">
        <v>8399</v>
      </c>
    </row>
    <row r="183" spans="1:10" x14ac:dyDescent="0.35">
      <c r="A183" s="39" t="s">
        <v>2191</v>
      </c>
      <c r="B183" s="39">
        <v>39</v>
      </c>
      <c r="C183" s="39">
        <v>5.7</v>
      </c>
      <c r="D183" s="39" t="s">
        <v>2380</v>
      </c>
      <c r="E183" s="39" t="s">
        <v>2380</v>
      </c>
      <c r="F183" s="39" t="s">
        <v>2380</v>
      </c>
      <c r="G183" s="39">
        <v>2</v>
      </c>
      <c r="H183" s="39" t="s">
        <v>2383</v>
      </c>
      <c r="I183" s="39" t="s">
        <v>8391</v>
      </c>
      <c r="J183" s="39" t="s">
        <v>8399</v>
      </c>
    </row>
    <row r="184" spans="1:10" x14ac:dyDescent="0.35">
      <c r="A184" s="39" t="s">
        <v>2190</v>
      </c>
      <c r="B184" s="39">
        <v>35.299999999999997</v>
      </c>
      <c r="C184" s="39">
        <v>6.09</v>
      </c>
      <c r="D184" s="39" t="s">
        <v>2380</v>
      </c>
      <c r="E184" s="39" t="s">
        <v>2380</v>
      </c>
      <c r="F184" s="39" t="s">
        <v>2380</v>
      </c>
      <c r="G184" s="39">
        <v>1</v>
      </c>
      <c r="H184" s="39" t="s">
        <v>2383</v>
      </c>
      <c r="I184" s="39" t="s">
        <v>8391</v>
      </c>
      <c r="J184" s="39" t="s">
        <v>8398</v>
      </c>
    </row>
    <row r="185" spans="1:10" x14ac:dyDescent="0.35">
      <c r="A185" s="39" t="s">
        <v>2189</v>
      </c>
      <c r="B185" s="39">
        <v>33.42</v>
      </c>
      <c r="C185" s="39">
        <v>10.67</v>
      </c>
      <c r="D185" s="39" t="s">
        <v>2380</v>
      </c>
      <c r="E185" s="39" t="s">
        <v>2380</v>
      </c>
      <c r="F185" s="39" t="s">
        <v>2380</v>
      </c>
      <c r="G185" s="39">
        <v>0</v>
      </c>
      <c r="H185" s="39" t="s">
        <v>2383</v>
      </c>
      <c r="I185" s="39" t="s">
        <v>8391</v>
      </c>
      <c r="J185" s="39" t="s">
        <v>8397</v>
      </c>
    </row>
    <row r="186" spans="1:10" x14ac:dyDescent="0.35">
      <c r="A186" s="39" t="s">
        <v>2188</v>
      </c>
      <c r="B186" s="39">
        <v>37.18</v>
      </c>
      <c r="C186" s="39">
        <v>6.75</v>
      </c>
      <c r="D186" s="39" t="s">
        <v>2383</v>
      </c>
      <c r="E186" s="39" t="s">
        <v>2380</v>
      </c>
      <c r="F186" s="39" t="s">
        <v>2380</v>
      </c>
      <c r="G186" s="39">
        <v>2</v>
      </c>
      <c r="H186" s="39" t="s">
        <v>2383</v>
      </c>
      <c r="I186" s="39" t="s">
        <v>8391</v>
      </c>
      <c r="J186" s="39" t="s">
        <v>8397</v>
      </c>
    </row>
    <row r="187" spans="1:10" x14ac:dyDescent="0.35">
      <c r="A187" s="39" t="s">
        <v>2187</v>
      </c>
      <c r="B187" s="39">
        <v>33.33</v>
      </c>
      <c r="C187" s="39">
        <v>9.26</v>
      </c>
      <c r="D187" s="39" t="s">
        <v>2383</v>
      </c>
      <c r="E187" s="39" t="s">
        <v>2380</v>
      </c>
      <c r="F187" s="39" t="s">
        <v>2380</v>
      </c>
      <c r="G187" s="39">
        <v>2</v>
      </c>
      <c r="H187" s="39" t="s">
        <v>2380</v>
      </c>
      <c r="I187" s="39" t="s">
        <v>8391</v>
      </c>
      <c r="J187" s="39" t="s">
        <v>8399</v>
      </c>
    </row>
    <row r="188" spans="1:10" x14ac:dyDescent="0.35">
      <c r="A188" s="39" t="s">
        <v>2186</v>
      </c>
      <c r="B188" s="39">
        <v>53.21</v>
      </c>
      <c r="C188" s="39">
        <v>4.2699999999999996</v>
      </c>
      <c r="D188" s="39" t="s">
        <v>2380</v>
      </c>
      <c r="E188" s="39" t="s">
        <v>2380</v>
      </c>
      <c r="F188" s="39" t="s">
        <v>2380</v>
      </c>
      <c r="G188" s="39">
        <v>1</v>
      </c>
      <c r="H188" s="39" t="s">
        <v>2383</v>
      </c>
      <c r="I188" s="39" t="s">
        <v>8391</v>
      </c>
      <c r="J188" s="39" t="s">
        <v>8398</v>
      </c>
    </row>
    <row r="189" spans="1:10" x14ac:dyDescent="0.35">
      <c r="A189" s="39" t="s">
        <v>2185</v>
      </c>
      <c r="B189" s="39">
        <v>38.729999999999997</v>
      </c>
      <c r="C189" s="39">
        <v>11.51</v>
      </c>
      <c r="D189" s="39" t="s">
        <v>2380</v>
      </c>
      <c r="E189" s="39" t="s">
        <v>2380</v>
      </c>
      <c r="F189" s="39" t="s">
        <v>2380</v>
      </c>
      <c r="G189" s="39">
        <v>2</v>
      </c>
      <c r="H189" s="39" t="s">
        <v>2383</v>
      </c>
      <c r="I189" s="39" t="s">
        <v>8391</v>
      </c>
      <c r="J189" s="39" t="s">
        <v>8399</v>
      </c>
    </row>
    <row r="190" spans="1:10" x14ac:dyDescent="0.35">
      <c r="A190" s="39" t="s">
        <v>2184</v>
      </c>
      <c r="B190" s="39">
        <v>29.73</v>
      </c>
      <c r="C190" s="39">
        <v>7.22</v>
      </c>
      <c r="D190" s="39" t="s">
        <v>2380</v>
      </c>
      <c r="E190" s="39" t="s">
        <v>2380</v>
      </c>
      <c r="F190" s="39" t="s">
        <v>2380</v>
      </c>
      <c r="G190" s="39">
        <v>0</v>
      </c>
      <c r="H190" s="39" t="s">
        <v>2383</v>
      </c>
      <c r="I190" s="39" t="s">
        <v>8392</v>
      </c>
      <c r="J190" s="39" t="s">
        <v>8397</v>
      </c>
    </row>
    <row r="191" spans="1:10" x14ac:dyDescent="0.35">
      <c r="A191" s="39" t="s">
        <v>2183</v>
      </c>
      <c r="B191" s="39">
        <v>34.700000000000003</v>
      </c>
      <c r="C191" s="39">
        <v>4.37</v>
      </c>
      <c r="D191" s="39" t="s">
        <v>2380</v>
      </c>
      <c r="E191" s="39" t="s">
        <v>2380</v>
      </c>
      <c r="F191" s="39" t="s">
        <v>2383</v>
      </c>
      <c r="G191" s="39">
        <v>1</v>
      </c>
      <c r="H191" s="39" t="s">
        <v>2383</v>
      </c>
      <c r="I191" s="39" t="s">
        <v>8391</v>
      </c>
      <c r="J191" s="39" t="s">
        <v>8398</v>
      </c>
    </row>
    <row r="192" spans="1:10" x14ac:dyDescent="0.35">
      <c r="A192" s="39" t="s">
        <v>2182</v>
      </c>
      <c r="B192" s="39">
        <v>38.28</v>
      </c>
      <c r="C192" s="39">
        <v>11.56</v>
      </c>
      <c r="D192" s="39" t="s">
        <v>2383</v>
      </c>
      <c r="E192" s="39" t="s">
        <v>2380</v>
      </c>
      <c r="F192" s="39" t="s">
        <v>2380</v>
      </c>
      <c r="G192" s="39">
        <v>1</v>
      </c>
      <c r="H192" s="39" t="s">
        <v>2383</v>
      </c>
      <c r="I192" s="39" t="s">
        <v>8391</v>
      </c>
      <c r="J192" s="39" t="s">
        <v>8397</v>
      </c>
    </row>
    <row r="193" spans="1:10" x14ac:dyDescent="0.35">
      <c r="A193" s="39" t="s">
        <v>2181</v>
      </c>
      <c r="B193" s="39">
        <v>33.57</v>
      </c>
      <c r="C193" s="39">
        <v>8.82</v>
      </c>
      <c r="D193" s="39" t="s">
        <v>2383</v>
      </c>
      <c r="E193" s="39" t="s">
        <v>2380</v>
      </c>
      <c r="F193" s="39" t="s">
        <v>2380</v>
      </c>
      <c r="G193" s="39">
        <v>0</v>
      </c>
      <c r="H193" s="39" t="s">
        <v>2383</v>
      </c>
      <c r="I193" s="39" t="s">
        <v>8391</v>
      </c>
      <c r="J193" s="39" t="s">
        <v>8397</v>
      </c>
    </row>
    <row r="194" spans="1:10" x14ac:dyDescent="0.35">
      <c r="A194" s="39" t="s">
        <v>2180</v>
      </c>
      <c r="B194" s="39">
        <v>52.06</v>
      </c>
      <c r="C194" s="39">
        <v>4.6900000000000004</v>
      </c>
      <c r="D194" s="39" t="s">
        <v>2380</v>
      </c>
      <c r="E194" s="39" t="s">
        <v>2380</v>
      </c>
      <c r="F194" s="39" t="s">
        <v>2380</v>
      </c>
      <c r="G194" s="39">
        <v>1</v>
      </c>
      <c r="H194" s="39" t="s">
        <v>2383</v>
      </c>
      <c r="I194" s="39" t="s">
        <v>8391</v>
      </c>
      <c r="J194" s="39" t="s">
        <v>8399</v>
      </c>
    </row>
    <row r="195" spans="1:10" x14ac:dyDescent="0.35">
      <c r="A195" s="39" t="s">
        <v>2179</v>
      </c>
      <c r="B195" s="39">
        <v>38.17</v>
      </c>
      <c r="C195" s="39">
        <v>4.53</v>
      </c>
      <c r="D195" s="39" t="s">
        <v>2380</v>
      </c>
      <c r="E195" s="39" t="s">
        <v>2382</v>
      </c>
      <c r="F195" s="39" t="s">
        <v>2380</v>
      </c>
      <c r="G195" s="39">
        <v>1</v>
      </c>
      <c r="H195" s="39" t="s">
        <v>2383</v>
      </c>
      <c r="I195" s="39" t="s">
        <v>8391</v>
      </c>
      <c r="J195" s="39" t="s">
        <v>8398</v>
      </c>
    </row>
    <row r="196" spans="1:10" x14ac:dyDescent="0.35">
      <c r="A196" s="39" t="s">
        <v>2178</v>
      </c>
      <c r="B196" s="39">
        <v>36.954999999999998</v>
      </c>
      <c r="C196" s="39">
        <v>5.84</v>
      </c>
      <c r="D196" s="39" t="s">
        <v>2380</v>
      </c>
      <c r="E196" s="39" t="s">
        <v>2380</v>
      </c>
      <c r="F196" s="39" t="s">
        <v>2383</v>
      </c>
      <c r="G196" s="39">
        <v>1</v>
      </c>
      <c r="H196" s="39" t="s">
        <v>2383</v>
      </c>
      <c r="I196" s="39" t="s">
        <v>8391</v>
      </c>
      <c r="J196" s="39" t="s">
        <v>8398</v>
      </c>
    </row>
    <row r="197" spans="1:10" x14ac:dyDescent="0.35">
      <c r="A197" s="39" t="s">
        <v>2177</v>
      </c>
      <c r="B197" s="39">
        <v>34.4</v>
      </c>
      <c r="C197" s="39">
        <v>4.9000000000000004</v>
      </c>
      <c r="D197" s="39" t="s">
        <v>2380</v>
      </c>
      <c r="E197" s="39" t="s">
        <v>2380</v>
      </c>
      <c r="F197" s="39" t="s">
        <v>2383</v>
      </c>
      <c r="G197" s="39">
        <v>1</v>
      </c>
      <c r="H197" s="39" t="s">
        <v>2383</v>
      </c>
      <c r="I197" s="39" t="s">
        <v>8391</v>
      </c>
      <c r="J197" s="39" t="s">
        <v>8399</v>
      </c>
    </row>
    <row r="198" spans="1:10" x14ac:dyDescent="0.35">
      <c r="A198" s="39" t="s">
        <v>2176</v>
      </c>
      <c r="B198" s="39">
        <v>31.73</v>
      </c>
      <c r="C198" s="39">
        <v>4.3</v>
      </c>
      <c r="D198" s="39" t="s">
        <v>2380</v>
      </c>
      <c r="E198" s="39" t="s">
        <v>2380</v>
      </c>
      <c r="F198" s="39" t="s">
        <v>2380</v>
      </c>
      <c r="G198" s="39">
        <v>0</v>
      </c>
      <c r="H198" s="39" t="s">
        <v>2383</v>
      </c>
      <c r="I198" s="39" t="s">
        <v>8391</v>
      </c>
      <c r="J198" s="39" t="s">
        <v>8399</v>
      </c>
    </row>
    <row r="199" spans="1:10" x14ac:dyDescent="0.35">
      <c r="A199" s="39" t="s">
        <v>2175</v>
      </c>
      <c r="B199" s="39">
        <v>36.64</v>
      </c>
      <c r="C199" s="39">
        <v>11.34</v>
      </c>
      <c r="D199" s="39" t="s">
        <v>2380</v>
      </c>
      <c r="E199" s="39" t="s">
        <v>2380</v>
      </c>
      <c r="F199" s="39" t="s">
        <v>2380</v>
      </c>
      <c r="G199" s="39">
        <v>0</v>
      </c>
      <c r="H199" s="39" t="s">
        <v>2383</v>
      </c>
      <c r="I199" s="39" t="s">
        <v>8391</v>
      </c>
      <c r="J199" s="39" t="s">
        <v>8399</v>
      </c>
    </row>
    <row r="200" spans="1:10" x14ac:dyDescent="0.35">
      <c r="A200" s="39" t="s">
        <v>2174</v>
      </c>
      <c r="B200" s="39">
        <v>36.85</v>
      </c>
      <c r="C200" s="39">
        <v>5.88</v>
      </c>
      <c r="D200" s="39" t="s">
        <v>2380</v>
      </c>
      <c r="E200" s="39" t="s">
        <v>2382</v>
      </c>
      <c r="F200" s="39" t="s">
        <v>2380</v>
      </c>
      <c r="G200" s="39">
        <v>1</v>
      </c>
      <c r="H200" s="39" t="s">
        <v>2383</v>
      </c>
      <c r="I200" s="39" t="s">
        <v>8391</v>
      </c>
      <c r="J200" s="39" t="s">
        <v>8398</v>
      </c>
    </row>
    <row r="201" spans="1:10" x14ac:dyDescent="0.35">
      <c r="A201" s="39" t="s">
        <v>2173</v>
      </c>
      <c r="B201" s="39">
        <v>33.33</v>
      </c>
      <c r="C201" s="39">
        <v>5.01</v>
      </c>
      <c r="D201" s="39" t="s">
        <v>2383</v>
      </c>
      <c r="E201" s="39" t="s">
        <v>2380</v>
      </c>
      <c r="F201" s="39" t="s">
        <v>2383</v>
      </c>
      <c r="G201" s="39">
        <v>1</v>
      </c>
      <c r="H201" s="39" t="s">
        <v>2383</v>
      </c>
      <c r="I201" s="39" t="s">
        <v>8391</v>
      </c>
      <c r="J201" s="39" t="s">
        <v>8399</v>
      </c>
    </row>
    <row r="202" spans="1:10" x14ac:dyDescent="0.35">
      <c r="A202" s="39" t="s">
        <v>2172</v>
      </c>
      <c r="B202" s="39">
        <v>39.14</v>
      </c>
      <c r="C202" s="39">
        <v>4.4000000000000004</v>
      </c>
      <c r="D202" s="39" t="s">
        <v>2380</v>
      </c>
      <c r="E202" s="39" t="s">
        <v>2380</v>
      </c>
      <c r="F202" s="39" t="s">
        <v>2383</v>
      </c>
      <c r="G202" s="39">
        <v>1</v>
      </c>
      <c r="H202" s="39" t="s">
        <v>2383</v>
      </c>
      <c r="I202" s="39" t="s">
        <v>8391</v>
      </c>
      <c r="J202" s="39" t="s">
        <v>8399</v>
      </c>
    </row>
    <row r="203" spans="1:10" x14ac:dyDescent="0.35">
      <c r="A203" s="39" t="s">
        <v>2171</v>
      </c>
      <c r="B203" s="39">
        <v>32.9</v>
      </c>
      <c r="C203" s="39">
        <v>6.26</v>
      </c>
      <c r="D203" s="39" t="s">
        <v>2383</v>
      </c>
      <c r="E203" s="39" t="s">
        <v>2380</v>
      </c>
      <c r="F203" s="39" t="s">
        <v>2380</v>
      </c>
      <c r="G203" s="39">
        <v>0</v>
      </c>
      <c r="H203" s="39" t="s">
        <v>2383</v>
      </c>
      <c r="I203" s="39" t="s">
        <v>8391</v>
      </c>
      <c r="J203" s="39" t="s">
        <v>8398</v>
      </c>
    </row>
    <row r="204" spans="1:10" x14ac:dyDescent="0.35">
      <c r="A204" s="39" t="s">
        <v>2170</v>
      </c>
      <c r="B204" s="39">
        <v>29.78</v>
      </c>
      <c r="C204" s="39">
        <v>10.27</v>
      </c>
      <c r="D204" s="39" t="s">
        <v>2383</v>
      </c>
      <c r="E204" s="39" t="s">
        <v>2380</v>
      </c>
      <c r="F204" s="39" t="s">
        <v>2383</v>
      </c>
      <c r="G204" s="39">
        <v>1</v>
      </c>
      <c r="H204" s="39" t="s">
        <v>2383</v>
      </c>
      <c r="I204" s="39" t="s">
        <v>8392</v>
      </c>
      <c r="J204" s="39" t="s">
        <v>8399</v>
      </c>
    </row>
    <row r="205" spans="1:10" x14ac:dyDescent="0.35">
      <c r="A205" s="39" t="s">
        <v>2169</v>
      </c>
      <c r="B205" s="39">
        <v>32.78</v>
      </c>
      <c r="C205" s="39">
        <v>5.27</v>
      </c>
      <c r="D205" s="39" t="s">
        <v>2380</v>
      </c>
      <c r="E205" s="39" t="s">
        <v>2380</v>
      </c>
      <c r="F205" s="39" t="s">
        <v>2380</v>
      </c>
      <c r="G205" s="39">
        <v>0</v>
      </c>
      <c r="H205" s="39" t="s">
        <v>2383</v>
      </c>
      <c r="I205" s="39" t="s">
        <v>8391</v>
      </c>
      <c r="J205" s="39" t="s">
        <v>8398</v>
      </c>
    </row>
    <row r="206" spans="1:10" x14ac:dyDescent="0.35">
      <c r="A206" s="39" t="s">
        <v>2168</v>
      </c>
      <c r="B206" s="39">
        <v>41.65</v>
      </c>
      <c r="C206" s="39">
        <v>10.73</v>
      </c>
      <c r="D206" s="39" t="s">
        <v>2383</v>
      </c>
      <c r="E206" s="39" t="s">
        <v>2380</v>
      </c>
      <c r="F206" s="39" t="s">
        <v>2380</v>
      </c>
      <c r="G206" s="39">
        <v>0</v>
      </c>
      <c r="H206" s="39" t="s">
        <v>2383</v>
      </c>
      <c r="I206" s="39" t="s">
        <v>8391</v>
      </c>
      <c r="J206" s="39" t="s">
        <v>8399</v>
      </c>
    </row>
    <row r="207" spans="1:10" x14ac:dyDescent="0.35">
      <c r="A207" s="39" t="s">
        <v>2167</v>
      </c>
      <c r="B207" s="39">
        <v>50.79</v>
      </c>
      <c r="C207" s="39">
        <v>4.45</v>
      </c>
      <c r="D207" s="39" t="s">
        <v>2380</v>
      </c>
      <c r="E207" s="39" t="s">
        <v>2380</v>
      </c>
      <c r="F207" s="39" t="s">
        <v>2380</v>
      </c>
      <c r="G207" s="39">
        <v>1</v>
      </c>
      <c r="H207" s="39" t="s">
        <v>2383</v>
      </c>
      <c r="I207" s="39" t="s">
        <v>8391</v>
      </c>
      <c r="J207" s="39" t="s">
        <v>8398</v>
      </c>
    </row>
    <row r="208" spans="1:10" x14ac:dyDescent="0.35">
      <c r="A208" s="39" t="s">
        <v>2166</v>
      </c>
      <c r="B208" s="39">
        <v>35.43</v>
      </c>
      <c r="C208" s="39">
        <v>5.25</v>
      </c>
      <c r="D208" s="39" t="s">
        <v>2383</v>
      </c>
      <c r="E208" s="39" t="s">
        <v>2380</v>
      </c>
      <c r="F208" s="39" t="s">
        <v>2380</v>
      </c>
      <c r="G208" s="39">
        <v>0</v>
      </c>
      <c r="H208" s="39" t="s">
        <v>2383</v>
      </c>
      <c r="I208" s="39" t="s">
        <v>8391</v>
      </c>
      <c r="J208" s="39" t="s">
        <v>8399</v>
      </c>
    </row>
    <row r="209" spans="1:10" x14ac:dyDescent="0.35">
      <c r="A209" s="39" t="s">
        <v>2165</v>
      </c>
      <c r="B209" s="39">
        <v>35.25</v>
      </c>
      <c r="C209" s="39">
        <v>9.51</v>
      </c>
      <c r="D209" s="39" t="s">
        <v>2380</v>
      </c>
      <c r="E209" s="39" t="s">
        <v>2380</v>
      </c>
      <c r="F209" s="39" t="s">
        <v>2380</v>
      </c>
      <c r="G209" s="39">
        <v>0</v>
      </c>
      <c r="H209" s="39" t="s">
        <v>2383</v>
      </c>
      <c r="I209" s="39" t="s">
        <v>8391</v>
      </c>
      <c r="J209" s="39" t="s">
        <v>8399</v>
      </c>
    </row>
    <row r="210" spans="1:10" x14ac:dyDescent="0.35">
      <c r="A210" s="39" t="s">
        <v>2164</v>
      </c>
      <c r="B210" s="39">
        <v>36.85</v>
      </c>
      <c r="C210" s="39">
        <v>11.12</v>
      </c>
      <c r="D210" s="39" t="s">
        <v>2380</v>
      </c>
      <c r="E210" s="39" t="s">
        <v>2380</v>
      </c>
      <c r="F210" s="39" t="s">
        <v>2380</v>
      </c>
      <c r="G210" s="39">
        <v>0</v>
      </c>
      <c r="H210" s="39" t="s">
        <v>2383</v>
      </c>
      <c r="I210" s="39" t="s">
        <v>8391</v>
      </c>
      <c r="J210" s="39" t="s">
        <v>8399</v>
      </c>
    </row>
    <row r="211" spans="1:10" x14ac:dyDescent="0.35">
      <c r="A211" s="39" t="s">
        <v>2163</v>
      </c>
      <c r="B211" s="39">
        <v>31.02</v>
      </c>
      <c r="C211" s="39">
        <v>4.5599999999999996</v>
      </c>
      <c r="D211" s="39" t="s">
        <v>2380</v>
      </c>
      <c r="E211" s="39" t="s">
        <v>2382</v>
      </c>
      <c r="F211" s="39" t="s">
        <v>2380</v>
      </c>
      <c r="G211" s="39">
        <v>1</v>
      </c>
      <c r="H211" s="39" t="s">
        <v>2383</v>
      </c>
      <c r="I211" s="39" t="s">
        <v>8391</v>
      </c>
      <c r="J211" s="39" t="s">
        <v>8399</v>
      </c>
    </row>
    <row r="212" spans="1:10" x14ac:dyDescent="0.35">
      <c r="A212" s="39" t="s">
        <v>2162</v>
      </c>
      <c r="B212" s="39">
        <v>35.6</v>
      </c>
      <c r="C212" s="39">
        <v>4.0199999999999996</v>
      </c>
      <c r="D212" s="39" t="s">
        <v>2383</v>
      </c>
      <c r="E212" s="39" t="s">
        <v>2382</v>
      </c>
      <c r="F212" s="39" t="s">
        <v>2380</v>
      </c>
      <c r="G212" s="39">
        <v>2</v>
      </c>
      <c r="H212" s="39" t="s">
        <v>2383</v>
      </c>
      <c r="I212" s="39" t="s">
        <v>8391</v>
      </c>
      <c r="J212" s="39" t="s">
        <v>8399</v>
      </c>
    </row>
    <row r="213" spans="1:10" x14ac:dyDescent="0.35">
      <c r="A213" s="39" t="s">
        <v>2161</v>
      </c>
      <c r="B213" s="39">
        <v>34.39</v>
      </c>
      <c r="C213" s="39">
        <v>8.7200000000000006</v>
      </c>
      <c r="D213" s="39" t="s">
        <v>2380</v>
      </c>
      <c r="E213" s="39" t="s">
        <v>2380</v>
      </c>
      <c r="F213" s="39" t="s">
        <v>2380</v>
      </c>
      <c r="G213" s="39">
        <v>0</v>
      </c>
      <c r="H213" s="39" t="s">
        <v>2383</v>
      </c>
      <c r="I213" s="39" t="s">
        <v>8391</v>
      </c>
      <c r="J213" s="39" t="s">
        <v>8397</v>
      </c>
    </row>
    <row r="214" spans="1:10" x14ac:dyDescent="0.35">
      <c r="A214" s="39" t="s">
        <v>2160</v>
      </c>
      <c r="B214" s="39">
        <v>29.06</v>
      </c>
      <c r="C214" s="39">
        <v>6.25</v>
      </c>
      <c r="D214" s="39" t="s">
        <v>2383</v>
      </c>
      <c r="E214" s="39" t="s">
        <v>2380</v>
      </c>
      <c r="F214" s="39" t="s">
        <v>2380</v>
      </c>
      <c r="G214" s="39">
        <v>1</v>
      </c>
      <c r="H214" s="39" t="s">
        <v>2383</v>
      </c>
      <c r="I214" s="39" t="s">
        <v>8392</v>
      </c>
      <c r="J214" s="39" t="s">
        <v>8398</v>
      </c>
    </row>
    <row r="215" spans="1:10" x14ac:dyDescent="0.35">
      <c r="A215" s="39" t="s">
        <v>2159</v>
      </c>
      <c r="B215" s="39">
        <v>35.799999999999997</v>
      </c>
      <c r="C215" s="39">
        <v>7.32</v>
      </c>
      <c r="D215" s="39" t="s">
        <v>2380</v>
      </c>
      <c r="E215" s="39" t="s">
        <v>2380</v>
      </c>
      <c r="F215" s="39" t="s">
        <v>2380</v>
      </c>
      <c r="G215" s="39">
        <v>2</v>
      </c>
      <c r="H215" s="39" t="s">
        <v>2383</v>
      </c>
      <c r="I215" s="39" t="s">
        <v>8391</v>
      </c>
      <c r="J215" s="39" t="s">
        <v>8399</v>
      </c>
    </row>
    <row r="216" spans="1:10" x14ac:dyDescent="0.35">
      <c r="A216" s="39" t="s">
        <v>2158</v>
      </c>
      <c r="B216" s="39">
        <v>49.8</v>
      </c>
      <c r="C216" s="39">
        <v>4.24</v>
      </c>
      <c r="D216" s="39" t="s">
        <v>2380</v>
      </c>
      <c r="E216" s="39" t="s">
        <v>2380</v>
      </c>
      <c r="F216" s="39" t="s">
        <v>2380</v>
      </c>
      <c r="G216" s="39">
        <v>1</v>
      </c>
      <c r="H216" s="39" t="s">
        <v>2383</v>
      </c>
      <c r="I216" s="39" t="s">
        <v>8391</v>
      </c>
      <c r="J216" s="39" t="s">
        <v>8399</v>
      </c>
    </row>
    <row r="217" spans="1:10" x14ac:dyDescent="0.35">
      <c r="A217" s="39" t="s">
        <v>2157</v>
      </c>
      <c r="B217" s="39">
        <v>35.71</v>
      </c>
      <c r="C217" s="39">
        <v>6.84</v>
      </c>
      <c r="D217" s="39" t="s">
        <v>2380</v>
      </c>
      <c r="E217" s="39" t="s">
        <v>2380</v>
      </c>
      <c r="F217" s="39" t="s">
        <v>2380</v>
      </c>
      <c r="G217" s="39">
        <v>2</v>
      </c>
      <c r="H217" s="39" t="s">
        <v>2383</v>
      </c>
      <c r="I217" s="39" t="s">
        <v>8391</v>
      </c>
      <c r="J217" s="39" t="s">
        <v>8397</v>
      </c>
    </row>
    <row r="218" spans="1:10" x14ac:dyDescent="0.35">
      <c r="A218" s="39" t="s">
        <v>2156</v>
      </c>
      <c r="B218" s="39">
        <v>30.8</v>
      </c>
      <c r="C218" s="39">
        <v>5.23</v>
      </c>
      <c r="D218" s="39" t="s">
        <v>2383</v>
      </c>
      <c r="E218" s="39" t="s">
        <v>2380</v>
      </c>
      <c r="F218" s="39" t="s">
        <v>2380</v>
      </c>
      <c r="G218" s="39">
        <v>1</v>
      </c>
      <c r="H218" s="39" t="s">
        <v>2383</v>
      </c>
      <c r="I218" s="39" t="s">
        <v>8391</v>
      </c>
      <c r="J218" s="39" t="s">
        <v>8398</v>
      </c>
    </row>
    <row r="219" spans="1:10" x14ac:dyDescent="0.35">
      <c r="A219" s="39" t="s">
        <v>2155</v>
      </c>
      <c r="B219" s="39">
        <v>33.69</v>
      </c>
      <c r="C219" s="39">
        <v>9.68</v>
      </c>
      <c r="D219" s="39" t="s">
        <v>2380</v>
      </c>
      <c r="E219" s="39" t="s">
        <v>2380</v>
      </c>
      <c r="F219" s="39" t="s">
        <v>2380</v>
      </c>
      <c r="G219" s="39">
        <v>0</v>
      </c>
      <c r="H219" s="39" t="s">
        <v>2383</v>
      </c>
      <c r="I219" s="39" t="s">
        <v>8391</v>
      </c>
      <c r="J219" s="39" t="s">
        <v>8397</v>
      </c>
    </row>
    <row r="220" spans="1:10" x14ac:dyDescent="0.35">
      <c r="A220" s="39" t="s">
        <v>2154</v>
      </c>
      <c r="B220" s="39">
        <v>42.27</v>
      </c>
      <c r="C220" s="39">
        <v>6.05</v>
      </c>
      <c r="D220" s="39" t="s">
        <v>2383</v>
      </c>
      <c r="E220" s="39" t="s">
        <v>2380</v>
      </c>
      <c r="F220" s="39" t="s">
        <v>2380</v>
      </c>
      <c r="G220" s="39">
        <v>1</v>
      </c>
      <c r="H220" s="39" t="s">
        <v>2383</v>
      </c>
      <c r="I220" s="39" t="s">
        <v>8391</v>
      </c>
      <c r="J220" s="39" t="s">
        <v>8399</v>
      </c>
    </row>
    <row r="221" spans="1:10" x14ac:dyDescent="0.35">
      <c r="A221" s="39" t="s">
        <v>2153</v>
      </c>
      <c r="B221" s="39">
        <v>53.25</v>
      </c>
      <c r="C221" s="39">
        <v>6.11</v>
      </c>
      <c r="D221" s="39" t="s">
        <v>2383</v>
      </c>
      <c r="E221" s="39" t="s">
        <v>2380</v>
      </c>
      <c r="F221" s="39" t="s">
        <v>2383</v>
      </c>
      <c r="G221" s="39">
        <v>1</v>
      </c>
      <c r="H221" s="39" t="s">
        <v>2383</v>
      </c>
      <c r="I221" s="39" t="s">
        <v>8391</v>
      </c>
      <c r="J221" s="39" t="s">
        <v>8398</v>
      </c>
    </row>
    <row r="222" spans="1:10" x14ac:dyDescent="0.35">
      <c r="A222" s="39" t="s">
        <v>2152</v>
      </c>
      <c r="B222" s="39">
        <v>26.8</v>
      </c>
      <c r="C222" s="39">
        <v>10.93</v>
      </c>
      <c r="D222" s="39" t="s">
        <v>2383</v>
      </c>
      <c r="E222" s="39" t="s">
        <v>2380</v>
      </c>
      <c r="F222" s="39" t="s">
        <v>2380</v>
      </c>
      <c r="G222" s="39">
        <v>0</v>
      </c>
      <c r="H222" s="39" t="s">
        <v>2380</v>
      </c>
      <c r="I222" s="39" t="s">
        <v>8392</v>
      </c>
      <c r="J222" s="39" t="s">
        <v>8399</v>
      </c>
    </row>
    <row r="223" spans="1:10" x14ac:dyDescent="0.35">
      <c r="A223" s="39" t="s">
        <v>2151</v>
      </c>
      <c r="B223" s="39">
        <v>28.5</v>
      </c>
      <c r="C223" s="39">
        <v>5.12</v>
      </c>
      <c r="D223" s="39" t="s">
        <v>2380</v>
      </c>
      <c r="E223" s="39" t="s">
        <v>2380</v>
      </c>
      <c r="F223" s="39" t="s">
        <v>2380</v>
      </c>
      <c r="G223" s="39">
        <v>1</v>
      </c>
      <c r="H223" s="39" t="s">
        <v>2383</v>
      </c>
      <c r="I223" s="39" t="s">
        <v>8392</v>
      </c>
      <c r="J223" s="39" t="s">
        <v>8399</v>
      </c>
    </row>
    <row r="224" spans="1:10" x14ac:dyDescent="0.35">
      <c r="A224" s="39" t="s">
        <v>2150</v>
      </c>
      <c r="B224" s="39">
        <v>22.895</v>
      </c>
      <c r="C224" s="39">
        <v>5.72</v>
      </c>
      <c r="D224" s="39" t="s">
        <v>2380</v>
      </c>
      <c r="E224" s="39" t="s">
        <v>2380</v>
      </c>
      <c r="F224" s="39" t="s">
        <v>2380</v>
      </c>
      <c r="G224" s="39">
        <v>0</v>
      </c>
      <c r="H224" s="39" t="s">
        <v>2383</v>
      </c>
      <c r="I224" s="39" t="s">
        <v>8393</v>
      </c>
      <c r="J224" s="39" t="s">
        <v>8398</v>
      </c>
    </row>
    <row r="225" spans="1:10" x14ac:dyDescent="0.35">
      <c r="A225" s="39" t="s">
        <v>2149</v>
      </c>
      <c r="B225" s="39">
        <v>34.06</v>
      </c>
      <c r="C225" s="39">
        <v>11.83</v>
      </c>
      <c r="D225" s="39" t="s">
        <v>2383</v>
      </c>
      <c r="E225" s="39" t="s">
        <v>2380</v>
      </c>
      <c r="F225" s="39" t="s">
        <v>2380</v>
      </c>
      <c r="G225" s="39">
        <v>1</v>
      </c>
      <c r="H225" s="39" t="s">
        <v>2383</v>
      </c>
      <c r="I225" s="39" t="s">
        <v>8391</v>
      </c>
      <c r="J225" s="39" t="s">
        <v>8399</v>
      </c>
    </row>
    <row r="226" spans="1:10" x14ac:dyDescent="0.35">
      <c r="A226" s="39" t="s">
        <v>2148</v>
      </c>
      <c r="B226" s="39">
        <v>36.409999999999997</v>
      </c>
      <c r="C226" s="39">
        <v>4.55</v>
      </c>
      <c r="D226" s="39" t="s">
        <v>2380</v>
      </c>
      <c r="E226" s="39" t="s">
        <v>2380</v>
      </c>
      <c r="F226" s="39" t="s">
        <v>2380</v>
      </c>
      <c r="G226" s="39">
        <v>0</v>
      </c>
      <c r="H226" s="39" t="s">
        <v>2383</v>
      </c>
      <c r="I226" s="39" t="s">
        <v>8391</v>
      </c>
      <c r="J226" s="39" t="s">
        <v>8399</v>
      </c>
    </row>
    <row r="227" spans="1:10" x14ac:dyDescent="0.35">
      <c r="A227" s="39" t="s">
        <v>2147</v>
      </c>
      <c r="B227" s="39">
        <v>52.3</v>
      </c>
      <c r="C227" s="39">
        <v>4.87</v>
      </c>
      <c r="D227" s="39" t="s">
        <v>2383</v>
      </c>
      <c r="E227" s="39" t="s">
        <v>2380</v>
      </c>
      <c r="F227" s="39" t="s">
        <v>2383</v>
      </c>
      <c r="G227" s="39">
        <v>1</v>
      </c>
      <c r="H227" s="39" t="s">
        <v>2383</v>
      </c>
      <c r="I227" s="39" t="s">
        <v>8391</v>
      </c>
      <c r="J227" s="39" t="s">
        <v>8398</v>
      </c>
    </row>
    <row r="228" spans="1:10" x14ac:dyDescent="0.35">
      <c r="A228" s="39" t="s">
        <v>2146</v>
      </c>
      <c r="B228" s="39">
        <v>52.66</v>
      </c>
      <c r="C228" s="39">
        <v>4.45</v>
      </c>
      <c r="D228" s="39" t="s">
        <v>2380</v>
      </c>
      <c r="E228" s="39" t="s">
        <v>2380</v>
      </c>
      <c r="F228" s="39" t="s">
        <v>2380</v>
      </c>
      <c r="G228" s="39">
        <v>1</v>
      </c>
      <c r="H228" s="39" t="s">
        <v>2383</v>
      </c>
      <c r="I228" s="39" t="s">
        <v>8391</v>
      </c>
      <c r="J228" s="39" t="s">
        <v>8399</v>
      </c>
    </row>
    <row r="229" spans="1:10" x14ac:dyDescent="0.35">
      <c r="A229" s="39" t="s">
        <v>2145</v>
      </c>
      <c r="B229" s="39">
        <v>29.57</v>
      </c>
      <c r="C229" s="39">
        <v>9.42</v>
      </c>
      <c r="D229" s="39" t="s">
        <v>2383</v>
      </c>
      <c r="E229" s="39" t="s">
        <v>2380</v>
      </c>
      <c r="F229" s="39" t="s">
        <v>2380</v>
      </c>
      <c r="G229" s="39">
        <v>0</v>
      </c>
      <c r="H229" s="39" t="s">
        <v>2383</v>
      </c>
      <c r="I229" s="39" t="s">
        <v>8392</v>
      </c>
      <c r="J229" s="39" t="s">
        <v>8397</v>
      </c>
    </row>
    <row r="230" spans="1:10" x14ac:dyDescent="0.35">
      <c r="A230" s="39" t="s">
        <v>2144</v>
      </c>
      <c r="B230" s="39">
        <v>36.99</v>
      </c>
      <c r="C230" s="39">
        <v>5.37</v>
      </c>
      <c r="D230" s="39" t="s">
        <v>2383</v>
      </c>
      <c r="E230" s="39" t="s">
        <v>2380</v>
      </c>
      <c r="F230" s="39" t="s">
        <v>2383</v>
      </c>
      <c r="G230" s="39">
        <v>1</v>
      </c>
      <c r="H230" s="39" t="s">
        <v>2383</v>
      </c>
      <c r="I230" s="39" t="s">
        <v>8391</v>
      </c>
      <c r="J230" s="39" t="s">
        <v>8398</v>
      </c>
    </row>
    <row r="231" spans="1:10" x14ac:dyDescent="0.35">
      <c r="A231" s="39" t="s">
        <v>2143</v>
      </c>
      <c r="B231" s="39">
        <v>31.4</v>
      </c>
      <c r="C231" s="39">
        <v>4.5999999999999996</v>
      </c>
      <c r="D231" s="39" t="s">
        <v>2383</v>
      </c>
      <c r="E231" s="39" t="s">
        <v>2380</v>
      </c>
      <c r="F231" s="39" t="s">
        <v>2380</v>
      </c>
      <c r="G231" s="39">
        <v>1</v>
      </c>
      <c r="H231" s="39" t="s">
        <v>2383</v>
      </c>
      <c r="I231" s="39" t="s">
        <v>8391</v>
      </c>
      <c r="J231" s="39" t="s">
        <v>8399</v>
      </c>
    </row>
    <row r="232" spans="1:10" x14ac:dyDescent="0.35">
      <c r="A232" s="39" t="s">
        <v>2142</v>
      </c>
      <c r="B232" s="39">
        <v>34.9</v>
      </c>
      <c r="C232" s="39">
        <v>6.22</v>
      </c>
      <c r="D232" s="39" t="s">
        <v>2380</v>
      </c>
      <c r="E232" s="39" t="s">
        <v>2380</v>
      </c>
      <c r="F232" s="39" t="s">
        <v>2383</v>
      </c>
      <c r="G232" s="39">
        <v>1</v>
      </c>
      <c r="H232" s="39" t="s">
        <v>2383</v>
      </c>
      <c r="I232" s="39" t="s">
        <v>8391</v>
      </c>
      <c r="J232" s="39" t="s">
        <v>8399</v>
      </c>
    </row>
    <row r="233" spans="1:10" x14ac:dyDescent="0.35">
      <c r="A233" s="39" t="s">
        <v>2141</v>
      </c>
      <c r="B233" s="39">
        <v>31.13</v>
      </c>
      <c r="C233" s="39">
        <v>4.5199999999999996</v>
      </c>
      <c r="D233" s="39" t="s">
        <v>2383</v>
      </c>
      <c r="E233" s="39" t="s">
        <v>2380</v>
      </c>
      <c r="F233" s="39" t="s">
        <v>2380</v>
      </c>
      <c r="G233" s="39">
        <v>1</v>
      </c>
      <c r="H233" s="39" t="s">
        <v>2383</v>
      </c>
      <c r="I233" s="39" t="s">
        <v>8391</v>
      </c>
      <c r="J233" s="39" t="s">
        <v>8398</v>
      </c>
    </row>
    <row r="234" spans="1:10" x14ac:dyDescent="0.35">
      <c r="A234" s="39" t="s">
        <v>2140</v>
      </c>
      <c r="B234" s="39">
        <v>34.799999999999997</v>
      </c>
      <c r="C234" s="39">
        <v>6.18</v>
      </c>
      <c r="D234" s="39" t="s">
        <v>2380</v>
      </c>
      <c r="E234" s="39" t="s">
        <v>2380</v>
      </c>
      <c r="F234" s="39" t="s">
        <v>2383</v>
      </c>
      <c r="G234" s="39">
        <v>1</v>
      </c>
      <c r="H234" s="39" t="s">
        <v>2383</v>
      </c>
      <c r="I234" s="39" t="s">
        <v>8391</v>
      </c>
      <c r="J234" s="39" t="s">
        <v>8398</v>
      </c>
    </row>
    <row r="235" spans="1:10" x14ac:dyDescent="0.35">
      <c r="A235" s="39" t="s">
        <v>2139</v>
      </c>
      <c r="B235" s="39">
        <v>31.68</v>
      </c>
      <c r="C235" s="39">
        <v>4.4000000000000004</v>
      </c>
      <c r="D235" s="39" t="s">
        <v>2380</v>
      </c>
      <c r="E235" s="39" t="s">
        <v>2380</v>
      </c>
      <c r="F235" s="39" t="s">
        <v>2380</v>
      </c>
      <c r="G235" s="39">
        <v>0</v>
      </c>
      <c r="H235" s="39" t="s">
        <v>2383</v>
      </c>
      <c r="I235" s="39" t="s">
        <v>8391</v>
      </c>
      <c r="J235" s="39" t="s">
        <v>8399</v>
      </c>
    </row>
    <row r="236" spans="1:10" x14ac:dyDescent="0.35">
      <c r="A236" s="39" t="s">
        <v>2138</v>
      </c>
      <c r="B236" s="39">
        <v>33.534999999999997</v>
      </c>
      <c r="C236" s="39">
        <v>6.23</v>
      </c>
      <c r="D236" s="39" t="s">
        <v>2380</v>
      </c>
      <c r="E236" s="39" t="s">
        <v>2382</v>
      </c>
      <c r="F236" s="39" t="s">
        <v>2380</v>
      </c>
      <c r="G236" s="39">
        <v>1</v>
      </c>
      <c r="H236" s="39" t="s">
        <v>2383</v>
      </c>
      <c r="I236" s="39" t="s">
        <v>8391</v>
      </c>
      <c r="J236" s="39" t="s">
        <v>8398</v>
      </c>
    </row>
    <row r="237" spans="1:10" x14ac:dyDescent="0.35">
      <c r="A237" s="39" t="s">
        <v>2137</v>
      </c>
      <c r="B237" s="39">
        <v>31.92</v>
      </c>
      <c r="C237" s="39">
        <v>5.33</v>
      </c>
      <c r="D237" s="39" t="s">
        <v>2383</v>
      </c>
      <c r="E237" s="39" t="s">
        <v>2380</v>
      </c>
      <c r="F237" s="39" t="s">
        <v>2380</v>
      </c>
      <c r="G237" s="39">
        <v>0</v>
      </c>
      <c r="H237" s="39" t="s">
        <v>2383</v>
      </c>
      <c r="I237" s="39" t="s">
        <v>8391</v>
      </c>
      <c r="J237" s="39" t="s">
        <v>8398</v>
      </c>
    </row>
    <row r="238" spans="1:10" x14ac:dyDescent="0.35">
      <c r="A238" s="39" t="s">
        <v>2136</v>
      </c>
      <c r="B238" s="39">
        <v>32.700000000000003</v>
      </c>
      <c r="C238" s="39">
        <v>4.09</v>
      </c>
      <c r="D238" s="39" t="s">
        <v>2380</v>
      </c>
      <c r="E238" s="39" t="s">
        <v>2380</v>
      </c>
      <c r="F238" s="39" t="s">
        <v>2380</v>
      </c>
      <c r="G238" s="39">
        <v>1</v>
      </c>
      <c r="H238" s="39" t="s">
        <v>2383</v>
      </c>
      <c r="I238" s="39" t="s">
        <v>8391</v>
      </c>
      <c r="J238" s="39" t="s">
        <v>8398</v>
      </c>
    </row>
    <row r="239" spans="1:10" x14ac:dyDescent="0.35">
      <c r="A239" s="39" t="s">
        <v>2135</v>
      </c>
      <c r="B239" s="39">
        <v>41.25</v>
      </c>
      <c r="C239" s="39">
        <v>5.19</v>
      </c>
      <c r="D239" s="39" t="s">
        <v>2380</v>
      </c>
      <c r="E239" s="39" t="s">
        <v>2380</v>
      </c>
      <c r="F239" s="39" t="s">
        <v>2380</v>
      </c>
      <c r="G239" s="39">
        <v>0</v>
      </c>
      <c r="H239" s="39" t="s">
        <v>2383</v>
      </c>
      <c r="I239" s="39" t="s">
        <v>8391</v>
      </c>
      <c r="J239" s="39" t="s">
        <v>8399</v>
      </c>
    </row>
    <row r="240" spans="1:10" x14ac:dyDescent="0.35">
      <c r="A240" s="39" t="s">
        <v>2134</v>
      </c>
      <c r="B240" s="39">
        <v>33.11</v>
      </c>
      <c r="C240" s="39">
        <v>4.12</v>
      </c>
      <c r="D240" s="39" t="s">
        <v>2380</v>
      </c>
      <c r="E240" s="39" t="s">
        <v>2380</v>
      </c>
      <c r="F240" s="39" t="s">
        <v>2383</v>
      </c>
      <c r="G240" s="39">
        <v>1</v>
      </c>
      <c r="H240" s="39" t="s">
        <v>2383</v>
      </c>
      <c r="I240" s="39" t="s">
        <v>8391</v>
      </c>
      <c r="J240" s="39" t="s">
        <v>8398</v>
      </c>
    </row>
    <row r="241" spans="1:10" x14ac:dyDescent="0.35">
      <c r="A241" s="39" t="s">
        <v>2133</v>
      </c>
      <c r="B241" s="39">
        <v>36.159999999999997</v>
      </c>
      <c r="C241" s="39">
        <v>5.0999999999999996</v>
      </c>
      <c r="D241" s="39" t="s">
        <v>2380</v>
      </c>
      <c r="E241" s="39" t="s">
        <v>2380</v>
      </c>
      <c r="F241" s="39" t="s">
        <v>2380</v>
      </c>
      <c r="G241" s="39">
        <v>1</v>
      </c>
      <c r="H241" s="39" t="s">
        <v>2383</v>
      </c>
      <c r="I241" s="39" t="s">
        <v>8391</v>
      </c>
      <c r="J241" s="39" t="s">
        <v>8398</v>
      </c>
    </row>
    <row r="242" spans="1:10" x14ac:dyDescent="0.35">
      <c r="A242" s="39" t="s">
        <v>2132</v>
      </c>
      <c r="B242" s="39">
        <v>33.72</v>
      </c>
      <c r="C242" s="39">
        <v>6.21</v>
      </c>
      <c r="D242" s="39" t="s">
        <v>2383</v>
      </c>
      <c r="E242" s="39" t="s">
        <v>2380</v>
      </c>
      <c r="F242" s="39" t="s">
        <v>2383</v>
      </c>
      <c r="G242" s="39">
        <v>1</v>
      </c>
      <c r="H242" s="39" t="s">
        <v>2383</v>
      </c>
      <c r="I242" s="39" t="s">
        <v>8391</v>
      </c>
      <c r="J242" s="39" t="s">
        <v>8399</v>
      </c>
    </row>
    <row r="243" spans="1:10" x14ac:dyDescent="0.35">
      <c r="A243" s="39" t="s">
        <v>2130</v>
      </c>
      <c r="B243" s="39">
        <v>37.74</v>
      </c>
      <c r="C243" s="39">
        <v>9.5299999999999994</v>
      </c>
      <c r="D243" s="39" t="s">
        <v>2383</v>
      </c>
      <c r="E243" s="39" t="s">
        <v>2380</v>
      </c>
      <c r="F243" s="39" t="s">
        <v>2380</v>
      </c>
      <c r="G243" s="39">
        <v>1</v>
      </c>
      <c r="H243" s="39" t="s">
        <v>2383</v>
      </c>
      <c r="I243" s="39" t="s">
        <v>8391</v>
      </c>
      <c r="J243" s="39" t="s">
        <v>8397</v>
      </c>
    </row>
    <row r="244" spans="1:10" x14ac:dyDescent="0.35">
      <c r="A244" s="39" t="s">
        <v>2129</v>
      </c>
      <c r="B244" s="39">
        <v>48.75</v>
      </c>
      <c r="C244" s="39">
        <v>4.6399999999999997</v>
      </c>
      <c r="D244" s="39" t="s">
        <v>2383</v>
      </c>
      <c r="E244" s="39" t="s">
        <v>2380</v>
      </c>
      <c r="F244" s="39" t="s">
        <v>2380</v>
      </c>
      <c r="G244" s="39">
        <v>1</v>
      </c>
      <c r="H244" s="39" t="s">
        <v>2383</v>
      </c>
      <c r="I244" s="39" t="s">
        <v>8391</v>
      </c>
      <c r="J244" s="39" t="s">
        <v>8399</v>
      </c>
    </row>
    <row r="245" spans="1:10" x14ac:dyDescent="0.35">
      <c r="A245" s="39" t="s">
        <v>2128</v>
      </c>
      <c r="B245" s="39">
        <v>31.065000000000001</v>
      </c>
      <c r="C245" s="39">
        <v>5.05</v>
      </c>
      <c r="D245" s="39" t="s">
        <v>2380</v>
      </c>
      <c r="E245" s="39" t="s">
        <v>2380</v>
      </c>
      <c r="F245" s="39" t="s">
        <v>2380</v>
      </c>
      <c r="G245" s="39">
        <v>1</v>
      </c>
      <c r="H245" s="39" t="s">
        <v>2383</v>
      </c>
      <c r="I245" s="39" t="s">
        <v>8391</v>
      </c>
      <c r="J245" s="39" t="s">
        <v>8398</v>
      </c>
    </row>
    <row r="246" spans="1:10" x14ac:dyDescent="0.35">
      <c r="A246" s="39" t="s">
        <v>2127</v>
      </c>
      <c r="B246" s="39">
        <v>23.55</v>
      </c>
      <c r="C246" s="39">
        <v>10.38</v>
      </c>
      <c r="D246" s="39" t="s">
        <v>2380</v>
      </c>
      <c r="E246" s="39" t="s">
        <v>2380</v>
      </c>
      <c r="F246" s="39" t="s">
        <v>2380</v>
      </c>
      <c r="G246" s="39">
        <v>0</v>
      </c>
      <c r="H246" s="39" t="s">
        <v>2383</v>
      </c>
      <c r="I246" s="39" t="s">
        <v>8393</v>
      </c>
      <c r="J246" s="39" t="s">
        <v>8397</v>
      </c>
    </row>
    <row r="247" spans="1:10" x14ac:dyDescent="0.35">
      <c r="A247" s="39" t="s">
        <v>2126</v>
      </c>
      <c r="B247" s="39">
        <v>30.18</v>
      </c>
      <c r="C247" s="39">
        <v>8.31</v>
      </c>
      <c r="D247" s="39" t="s">
        <v>2383</v>
      </c>
      <c r="E247" s="39" t="s">
        <v>2380</v>
      </c>
      <c r="F247" s="39" t="s">
        <v>2380</v>
      </c>
      <c r="G247" s="39">
        <v>1</v>
      </c>
      <c r="H247" s="39" t="s">
        <v>2383</v>
      </c>
      <c r="I247" s="39" t="s">
        <v>8391</v>
      </c>
      <c r="J247" s="39" t="s">
        <v>8399</v>
      </c>
    </row>
    <row r="248" spans="1:10" x14ac:dyDescent="0.35">
      <c r="A248" s="39" t="s">
        <v>2125</v>
      </c>
      <c r="B248" s="39">
        <v>29.94</v>
      </c>
      <c r="C248" s="39">
        <v>7.59</v>
      </c>
      <c r="D248" s="39" t="s">
        <v>2380</v>
      </c>
      <c r="E248" s="39" t="s">
        <v>2380</v>
      </c>
      <c r="F248" s="39" t="s">
        <v>2380</v>
      </c>
      <c r="G248" s="39">
        <v>0</v>
      </c>
      <c r="H248" s="39" t="s">
        <v>2383</v>
      </c>
      <c r="I248" s="39" t="s">
        <v>8392</v>
      </c>
      <c r="J248" s="39" t="s">
        <v>8399</v>
      </c>
    </row>
    <row r="249" spans="1:10" x14ac:dyDescent="0.35">
      <c r="A249" s="39" t="s">
        <v>2124</v>
      </c>
      <c r="B249" s="39">
        <v>31.4</v>
      </c>
      <c r="C249" s="39">
        <v>5.49</v>
      </c>
      <c r="D249" s="39" t="s">
        <v>2380</v>
      </c>
      <c r="E249" s="39" t="s">
        <v>2380</v>
      </c>
      <c r="F249" s="39" t="s">
        <v>2380</v>
      </c>
      <c r="G249" s="39">
        <v>0</v>
      </c>
      <c r="H249" s="39" t="s">
        <v>2383</v>
      </c>
      <c r="I249" s="39" t="s">
        <v>8391</v>
      </c>
      <c r="J249" s="39" t="s">
        <v>8399</v>
      </c>
    </row>
    <row r="250" spans="1:10" x14ac:dyDescent="0.35">
      <c r="A250" s="39" t="s">
        <v>2123</v>
      </c>
      <c r="B250" s="39">
        <v>53.06</v>
      </c>
      <c r="C250" s="39">
        <v>11.68</v>
      </c>
      <c r="D250" s="39" t="s">
        <v>2380</v>
      </c>
      <c r="E250" s="39" t="s">
        <v>2380</v>
      </c>
      <c r="F250" s="39" t="s">
        <v>2380</v>
      </c>
      <c r="G250" s="39">
        <v>0</v>
      </c>
      <c r="H250" s="39" t="s">
        <v>2383</v>
      </c>
      <c r="I250" s="39" t="s">
        <v>8391</v>
      </c>
      <c r="J250" s="39" t="s">
        <v>8397</v>
      </c>
    </row>
    <row r="251" spans="1:10" x14ac:dyDescent="0.35">
      <c r="A251" s="39" t="s">
        <v>2122</v>
      </c>
      <c r="B251" s="39">
        <v>30.25</v>
      </c>
      <c r="C251" s="39">
        <v>4.1900000000000004</v>
      </c>
      <c r="D251" s="39" t="s">
        <v>2380</v>
      </c>
      <c r="E251" s="39" t="s">
        <v>2380</v>
      </c>
      <c r="F251" s="39" t="s">
        <v>2380</v>
      </c>
      <c r="G251" s="39">
        <v>2</v>
      </c>
      <c r="H251" s="39" t="s">
        <v>2383</v>
      </c>
      <c r="I251" s="39" t="s">
        <v>8391</v>
      </c>
      <c r="J251" s="39" t="s">
        <v>8399</v>
      </c>
    </row>
    <row r="252" spans="1:10" x14ac:dyDescent="0.35">
      <c r="A252" s="39" t="s">
        <v>2121</v>
      </c>
      <c r="B252" s="39">
        <v>46.68</v>
      </c>
      <c r="C252" s="39">
        <v>4.01</v>
      </c>
      <c r="D252" s="39" t="s">
        <v>2380</v>
      </c>
      <c r="E252" s="39" t="s">
        <v>2380</v>
      </c>
      <c r="F252" s="39" t="s">
        <v>2380</v>
      </c>
      <c r="G252" s="39">
        <v>0</v>
      </c>
      <c r="H252" s="39" t="s">
        <v>2383</v>
      </c>
      <c r="I252" s="39" t="s">
        <v>8391</v>
      </c>
      <c r="J252" s="39" t="s">
        <v>8398</v>
      </c>
    </row>
    <row r="253" spans="1:10" x14ac:dyDescent="0.35">
      <c r="A253" s="39" t="s">
        <v>2120</v>
      </c>
      <c r="B253" s="39">
        <v>30.4</v>
      </c>
      <c r="C253" s="39">
        <v>5.91</v>
      </c>
      <c r="D253" s="39" t="s">
        <v>2380</v>
      </c>
      <c r="E253" s="39" t="s">
        <v>2382</v>
      </c>
      <c r="F253" s="39" t="s">
        <v>2380</v>
      </c>
      <c r="G253" s="39">
        <v>2</v>
      </c>
      <c r="H253" s="39" t="s">
        <v>2383</v>
      </c>
      <c r="I253" s="39" t="s">
        <v>8391</v>
      </c>
      <c r="J253" s="39" t="s">
        <v>8398</v>
      </c>
    </row>
    <row r="254" spans="1:10" x14ac:dyDescent="0.35">
      <c r="A254" s="39" t="s">
        <v>2119</v>
      </c>
      <c r="B254" s="39">
        <v>30.2</v>
      </c>
      <c r="C254" s="39">
        <v>4.47</v>
      </c>
      <c r="D254" s="39" t="s">
        <v>2383</v>
      </c>
      <c r="E254" s="39" t="s">
        <v>2380</v>
      </c>
      <c r="F254" s="39" t="s">
        <v>2383</v>
      </c>
      <c r="G254" s="39">
        <v>1</v>
      </c>
      <c r="H254" s="39" t="s">
        <v>2383</v>
      </c>
      <c r="I254" s="39" t="s">
        <v>8391</v>
      </c>
      <c r="J254" s="39" t="s">
        <v>8399</v>
      </c>
    </row>
    <row r="255" spans="1:10" x14ac:dyDescent="0.35">
      <c r="A255" s="39" t="s">
        <v>2118</v>
      </c>
      <c r="B255" s="39">
        <v>51.18</v>
      </c>
      <c r="C255" s="39">
        <v>4.5599999999999996</v>
      </c>
      <c r="D255" s="39" t="s">
        <v>2383</v>
      </c>
      <c r="E255" s="39" t="s">
        <v>2382</v>
      </c>
      <c r="F255" s="39" t="s">
        <v>2380</v>
      </c>
      <c r="G255" s="39">
        <v>2</v>
      </c>
      <c r="H255" s="39" t="s">
        <v>2383</v>
      </c>
      <c r="I255" s="39" t="s">
        <v>8391</v>
      </c>
      <c r="J255" s="39" t="s">
        <v>8399</v>
      </c>
    </row>
    <row r="256" spans="1:10" x14ac:dyDescent="0.35">
      <c r="A256" s="39" t="s">
        <v>2117</v>
      </c>
      <c r="B256" s="39">
        <v>22.18</v>
      </c>
      <c r="C256" s="39">
        <v>9.9</v>
      </c>
      <c r="D256" s="39" t="s">
        <v>2380</v>
      </c>
      <c r="E256" s="39" t="s">
        <v>2380</v>
      </c>
      <c r="F256" s="39" t="s">
        <v>2380</v>
      </c>
      <c r="G256" s="39">
        <v>0</v>
      </c>
      <c r="H256" s="39" t="s">
        <v>2383</v>
      </c>
      <c r="I256" s="39" t="s">
        <v>8393</v>
      </c>
      <c r="J256" s="39" t="s">
        <v>8397</v>
      </c>
    </row>
    <row r="257" spans="1:10" x14ac:dyDescent="0.35">
      <c r="A257" s="39" t="s">
        <v>2116</v>
      </c>
      <c r="B257" s="39">
        <v>31.92</v>
      </c>
      <c r="C257" s="39">
        <v>5.1100000000000003</v>
      </c>
      <c r="D257" s="39" t="s">
        <v>2380</v>
      </c>
      <c r="E257" s="39" t="s">
        <v>2380</v>
      </c>
      <c r="F257" s="39" t="s">
        <v>2383</v>
      </c>
      <c r="G257" s="39">
        <v>1</v>
      </c>
      <c r="H257" s="39" t="s">
        <v>2383</v>
      </c>
      <c r="I257" s="39" t="s">
        <v>8391</v>
      </c>
      <c r="J257" s="39" t="s">
        <v>8398</v>
      </c>
    </row>
    <row r="258" spans="1:10" x14ac:dyDescent="0.35">
      <c r="A258" s="39" t="s">
        <v>2115</v>
      </c>
      <c r="B258" s="39">
        <v>31.73</v>
      </c>
      <c r="C258" s="39">
        <v>5.73</v>
      </c>
      <c r="D258" s="39" t="s">
        <v>2380</v>
      </c>
      <c r="E258" s="39" t="s">
        <v>2382</v>
      </c>
      <c r="F258" s="39" t="s">
        <v>2380</v>
      </c>
      <c r="G258" s="39">
        <v>1</v>
      </c>
      <c r="H258" s="39" t="s">
        <v>2383</v>
      </c>
      <c r="I258" s="39" t="s">
        <v>8391</v>
      </c>
      <c r="J258" s="39" t="s">
        <v>8399</v>
      </c>
    </row>
    <row r="259" spans="1:10" x14ac:dyDescent="0.35">
      <c r="A259" s="39" t="s">
        <v>2114</v>
      </c>
      <c r="B259" s="39">
        <v>45.52</v>
      </c>
      <c r="C259" s="39">
        <v>6.04</v>
      </c>
      <c r="D259" s="39" t="s">
        <v>2380</v>
      </c>
      <c r="E259" s="39" t="s">
        <v>2380</v>
      </c>
      <c r="F259" s="39" t="s">
        <v>2383</v>
      </c>
      <c r="G259" s="39">
        <v>1</v>
      </c>
      <c r="H259" s="39" t="s">
        <v>2383</v>
      </c>
      <c r="I259" s="39" t="s">
        <v>8391</v>
      </c>
      <c r="J259" s="39" t="s">
        <v>8398</v>
      </c>
    </row>
    <row r="260" spans="1:10" x14ac:dyDescent="0.35">
      <c r="A260" s="39" t="s">
        <v>2113</v>
      </c>
      <c r="B260" s="39">
        <v>52.81</v>
      </c>
      <c r="C260" s="39">
        <v>5.19</v>
      </c>
      <c r="D260" s="39" t="s">
        <v>2380</v>
      </c>
      <c r="E260" s="39" t="s">
        <v>2380</v>
      </c>
      <c r="F260" s="39" t="s">
        <v>2383</v>
      </c>
      <c r="G260" s="39">
        <v>1</v>
      </c>
      <c r="H260" s="39" t="s">
        <v>2383</v>
      </c>
      <c r="I260" s="39" t="s">
        <v>8391</v>
      </c>
      <c r="J260" s="39" t="s">
        <v>8398</v>
      </c>
    </row>
    <row r="261" spans="1:10" x14ac:dyDescent="0.35">
      <c r="A261" s="39" t="s">
        <v>2112</v>
      </c>
      <c r="B261" s="39">
        <v>33.58</v>
      </c>
      <c r="C261" s="39">
        <v>5.56</v>
      </c>
      <c r="D261" s="39" t="s">
        <v>2380</v>
      </c>
      <c r="E261" s="39" t="s">
        <v>2380</v>
      </c>
      <c r="F261" s="39" t="s">
        <v>2380</v>
      </c>
      <c r="G261" s="39">
        <v>1</v>
      </c>
      <c r="H261" s="39" t="s">
        <v>2383</v>
      </c>
      <c r="I261" s="39" t="s">
        <v>8391</v>
      </c>
      <c r="J261" s="39" t="s">
        <v>8398</v>
      </c>
    </row>
    <row r="262" spans="1:10" x14ac:dyDescent="0.35">
      <c r="A262" s="39" t="s">
        <v>2111</v>
      </c>
      <c r="B262" s="39">
        <v>30.684999999999999</v>
      </c>
      <c r="C262" s="39">
        <v>8.23</v>
      </c>
      <c r="D262" s="39" t="s">
        <v>2380</v>
      </c>
      <c r="E262" s="39" t="s">
        <v>2380</v>
      </c>
      <c r="F262" s="39" t="s">
        <v>2380</v>
      </c>
      <c r="G262" s="39">
        <v>0</v>
      </c>
      <c r="H262" s="39" t="s">
        <v>2383</v>
      </c>
      <c r="I262" s="39" t="s">
        <v>8391</v>
      </c>
      <c r="J262" s="39" t="s">
        <v>8399</v>
      </c>
    </row>
    <row r="263" spans="1:10" x14ac:dyDescent="0.35">
      <c r="A263" s="39" t="s">
        <v>2110</v>
      </c>
      <c r="B263" s="39">
        <v>37.524999999999999</v>
      </c>
      <c r="C263" s="39">
        <v>9.0299999999999994</v>
      </c>
      <c r="D263" s="39" t="s">
        <v>2383</v>
      </c>
      <c r="E263" s="39" t="s">
        <v>2380</v>
      </c>
      <c r="F263" s="39" t="s">
        <v>2380</v>
      </c>
      <c r="G263" s="39">
        <v>2</v>
      </c>
      <c r="H263" s="39" t="s">
        <v>2380</v>
      </c>
      <c r="I263" s="39" t="s">
        <v>8391</v>
      </c>
      <c r="J263" s="39" t="s">
        <v>8397</v>
      </c>
    </row>
    <row r="264" spans="1:10" x14ac:dyDescent="0.35">
      <c r="A264" s="39" t="s">
        <v>2109</v>
      </c>
      <c r="B264" s="39">
        <v>34.5</v>
      </c>
      <c r="C264" s="39">
        <v>4.07</v>
      </c>
      <c r="D264" s="39" t="s">
        <v>2383</v>
      </c>
      <c r="E264" s="39" t="s">
        <v>2380</v>
      </c>
      <c r="F264" s="39" t="s">
        <v>2380</v>
      </c>
      <c r="G264" s="39">
        <v>0</v>
      </c>
      <c r="H264" s="39" t="s">
        <v>2383</v>
      </c>
      <c r="I264" s="39" t="s">
        <v>8391</v>
      </c>
      <c r="J264" s="39" t="s">
        <v>8398</v>
      </c>
    </row>
    <row r="265" spans="1:10" x14ac:dyDescent="0.35">
      <c r="A265" s="39" t="s">
        <v>2108</v>
      </c>
      <c r="B265" s="39">
        <v>28.16</v>
      </c>
      <c r="C265" s="39">
        <v>5.77</v>
      </c>
      <c r="D265" s="39" t="s">
        <v>2380</v>
      </c>
      <c r="E265" s="39" t="s">
        <v>2380</v>
      </c>
      <c r="F265" s="39" t="s">
        <v>2380</v>
      </c>
      <c r="G265" s="39">
        <v>2</v>
      </c>
      <c r="H265" s="39" t="s">
        <v>2383</v>
      </c>
      <c r="I265" s="39" t="s">
        <v>8392</v>
      </c>
      <c r="J265" s="39" t="s">
        <v>8399</v>
      </c>
    </row>
    <row r="266" spans="1:10" x14ac:dyDescent="0.35">
      <c r="A266" s="39" t="s">
        <v>2107</v>
      </c>
      <c r="B266" s="39">
        <v>30.02</v>
      </c>
      <c r="C266" s="39">
        <v>5.98</v>
      </c>
      <c r="D266" s="39" t="s">
        <v>2380</v>
      </c>
      <c r="E266" s="39" t="s">
        <v>2380</v>
      </c>
      <c r="F266" s="39" t="s">
        <v>2383</v>
      </c>
      <c r="G266" s="39">
        <v>1</v>
      </c>
      <c r="H266" s="39" t="s">
        <v>2383</v>
      </c>
      <c r="I266" s="39" t="s">
        <v>8391</v>
      </c>
      <c r="J266" s="39" t="s">
        <v>8398</v>
      </c>
    </row>
    <row r="267" spans="1:10" x14ac:dyDescent="0.35">
      <c r="A267" s="39" t="s">
        <v>2106</v>
      </c>
      <c r="B267" s="39">
        <v>37.82</v>
      </c>
      <c r="C267" s="39">
        <v>6.01</v>
      </c>
      <c r="D267" s="39" t="s">
        <v>2380</v>
      </c>
      <c r="E267" s="39" t="s">
        <v>2380</v>
      </c>
      <c r="F267" s="39" t="s">
        <v>2380</v>
      </c>
      <c r="G267" s="39">
        <v>0</v>
      </c>
      <c r="H267" s="39" t="s">
        <v>2383</v>
      </c>
      <c r="I267" s="39" t="s">
        <v>8391</v>
      </c>
      <c r="J267" s="39" t="s">
        <v>8398</v>
      </c>
    </row>
    <row r="268" spans="1:10" x14ac:dyDescent="0.35">
      <c r="A268" s="39" t="s">
        <v>2105</v>
      </c>
      <c r="B268" s="39">
        <v>33.14</v>
      </c>
      <c r="C268" s="39">
        <v>5.67</v>
      </c>
      <c r="D268" s="39" t="s">
        <v>2383</v>
      </c>
      <c r="E268" s="39" t="s">
        <v>2380</v>
      </c>
      <c r="F268" s="39" t="s">
        <v>2380</v>
      </c>
      <c r="G268" s="39">
        <v>0</v>
      </c>
      <c r="H268" s="39" t="s">
        <v>2383</v>
      </c>
      <c r="I268" s="39" t="s">
        <v>8391</v>
      </c>
      <c r="J268" s="39" t="s">
        <v>8399</v>
      </c>
    </row>
    <row r="269" spans="1:10" x14ac:dyDescent="0.35">
      <c r="A269" s="39" t="s">
        <v>2104</v>
      </c>
      <c r="B269" s="39">
        <v>25.14</v>
      </c>
      <c r="C269" s="39">
        <v>6.02</v>
      </c>
      <c r="D269" s="39" t="s">
        <v>2383</v>
      </c>
      <c r="E269" s="39" t="s">
        <v>2380</v>
      </c>
      <c r="F269" s="39" t="s">
        <v>2383</v>
      </c>
      <c r="G269" s="39">
        <v>1</v>
      </c>
      <c r="H269" s="39" t="s">
        <v>2383</v>
      </c>
      <c r="I269" s="39" t="s">
        <v>8392</v>
      </c>
      <c r="J269" s="39" t="s">
        <v>8399</v>
      </c>
    </row>
    <row r="270" spans="1:10" x14ac:dyDescent="0.35">
      <c r="A270" s="39" t="s">
        <v>2103</v>
      </c>
      <c r="B270" s="39">
        <v>20.18</v>
      </c>
      <c r="C270" s="39">
        <v>11.19</v>
      </c>
      <c r="D270" s="39" t="s">
        <v>2380</v>
      </c>
      <c r="E270" s="39" t="s">
        <v>2380</v>
      </c>
      <c r="F270" s="39" t="s">
        <v>2380</v>
      </c>
      <c r="G270" s="39">
        <v>0</v>
      </c>
      <c r="H270" s="39" t="s">
        <v>2383</v>
      </c>
      <c r="I270" s="39" t="s">
        <v>8393</v>
      </c>
      <c r="J270" s="39" t="s">
        <v>8397</v>
      </c>
    </row>
    <row r="271" spans="1:10" x14ac:dyDescent="0.35">
      <c r="A271" s="39" t="s">
        <v>2102</v>
      </c>
      <c r="B271" s="39">
        <v>44.36</v>
      </c>
      <c r="C271" s="39">
        <v>5.1100000000000003</v>
      </c>
      <c r="D271" s="39" t="s">
        <v>2380</v>
      </c>
      <c r="E271" s="39" t="s">
        <v>2380</v>
      </c>
      <c r="F271" s="39" t="s">
        <v>2380</v>
      </c>
      <c r="G271" s="39">
        <v>0</v>
      </c>
      <c r="H271" s="39" t="s">
        <v>2383</v>
      </c>
      <c r="I271" s="39" t="s">
        <v>8391</v>
      </c>
      <c r="J271" s="39" t="s">
        <v>8398</v>
      </c>
    </row>
    <row r="272" spans="1:10" x14ac:dyDescent="0.35">
      <c r="A272" s="39" t="s">
        <v>2101</v>
      </c>
      <c r="B272" s="39">
        <v>23.82</v>
      </c>
      <c r="C272" s="39">
        <v>10.85</v>
      </c>
      <c r="D272" s="39" t="s">
        <v>2383</v>
      </c>
      <c r="E272" s="39" t="s">
        <v>2380</v>
      </c>
      <c r="F272" s="39" t="s">
        <v>2380</v>
      </c>
      <c r="G272" s="39">
        <v>0</v>
      </c>
      <c r="H272" s="39" t="s">
        <v>2383</v>
      </c>
      <c r="I272" s="39" t="s">
        <v>8393</v>
      </c>
      <c r="J272" s="39" t="s">
        <v>8397</v>
      </c>
    </row>
    <row r="273" spans="1:10" x14ac:dyDescent="0.35">
      <c r="A273" s="39" t="s">
        <v>2100</v>
      </c>
      <c r="B273" s="39">
        <v>45</v>
      </c>
      <c r="C273" s="39">
        <v>5.24</v>
      </c>
      <c r="D273" s="39" t="s">
        <v>2383</v>
      </c>
      <c r="E273" s="39" t="s">
        <v>2380</v>
      </c>
      <c r="F273" s="39" t="s">
        <v>2380</v>
      </c>
      <c r="G273" s="39">
        <v>1</v>
      </c>
      <c r="H273" s="39" t="s">
        <v>2383</v>
      </c>
      <c r="I273" s="39" t="s">
        <v>8391</v>
      </c>
      <c r="J273" s="39" t="s">
        <v>8399</v>
      </c>
    </row>
    <row r="274" spans="1:10" x14ac:dyDescent="0.35">
      <c r="A274" s="39" t="s">
        <v>2099</v>
      </c>
      <c r="B274" s="39">
        <v>26.62</v>
      </c>
      <c r="C274" s="39">
        <v>10.08</v>
      </c>
      <c r="D274" s="39" t="s">
        <v>2380</v>
      </c>
      <c r="E274" s="39" t="s">
        <v>2380</v>
      </c>
      <c r="F274" s="39" t="s">
        <v>2380</v>
      </c>
      <c r="G274" s="39">
        <v>0</v>
      </c>
      <c r="H274" s="39" t="s">
        <v>2383</v>
      </c>
      <c r="I274" s="39" t="s">
        <v>8392</v>
      </c>
      <c r="J274" s="39" t="s">
        <v>8397</v>
      </c>
    </row>
    <row r="275" spans="1:10" x14ac:dyDescent="0.35">
      <c r="A275" s="39" t="s">
        <v>2098</v>
      </c>
      <c r="B275" s="39">
        <v>32.67</v>
      </c>
      <c r="C275" s="39">
        <v>10.97</v>
      </c>
      <c r="D275" s="39" t="s">
        <v>2383</v>
      </c>
      <c r="E275" s="39" t="s">
        <v>2380</v>
      </c>
      <c r="F275" s="39" t="s">
        <v>2380</v>
      </c>
      <c r="G275" s="39">
        <v>0</v>
      </c>
      <c r="H275" s="39" t="s">
        <v>2383</v>
      </c>
      <c r="I275" s="39" t="s">
        <v>8391</v>
      </c>
      <c r="J275" s="39" t="s">
        <v>8397</v>
      </c>
    </row>
    <row r="276" spans="1:10" x14ac:dyDescent="0.35">
      <c r="A276" s="39" t="s">
        <v>2097</v>
      </c>
      <c r="B276" s="39">
        <v>44.44</v>
      </c>
      <c r="C276" s="39">
        <v>4.9000000000000004</v>
      </c>
      <c r="D276" s="39" t="s">
        <v>2383</v>
      </c>
      <c r="E276" s="39" t="s">
        <v>2380</v>
      </c>
      <c r="F276" s="39" t="s">
        <v>2380</v>
      </c>
      <c r="G276" s="39">
        <v>1</v>
      </c>
      <c r="H276" s="39" t="s">
        <v>2383</v>
      </c>
      <c r="I276" s="39" t="s">
        <v>8391</v>
      </c>
      <c r="J276" s="39" t="s">
        <v>8399</v>
      </c>
    </row>
    <row r="277" spans="1:10" x14ac:dyDescent="0.35">
      <c r="A277" s="39" t="s">
        <v>2096</v>
      </c>
      <c r="B277" s="39">
        <v>28.31</v>
      </c>
      <c r="C277" s="39">
        <v>5.33</v>
      </c>
      <c r="D277" s="39" t="s">
        <v>2380</v>
      </c>
      <c r="E277" s="39" t="s">
        <v>2380</v>
      </c>
      <c r="F277" s="39" t="s">
        <v>2380</v>
      </c>
      <c r="G277" s="39">
        <v>0</v>
      </c>
      <c r="H277" s="39" t="s">
        <v>2383</v>
      </c>
      <c r="I277" s="39" t="s">
        <v>8392</v>
      </c>
      <c r="J277" s="39" t="s">
        <v>8398</v>
      </c>
    </row>
    <row r="278" spans="1:10" x14ac:dyDescent="0.35">
      <c r="A278" s="39" t="s">
        <v>2095</v>
      </c>
      <c r="B278" s="39">
        <v>25.05</v>
      </c>
      <c r="C278" s="39">
        <v>4.6100000000000003</v>
      </c>
      <c r="D278" s="39" t="s">
        <v>2380</v>
      </c>
      <c r="E278" s="39" t="s">
        <v>2380</v>
      </c>
      <c r="F278" s="39" t="s">
        <v>2380</v>
      </c>
      <c r="G278" s="39">
        <v>2</v>
      </c>
      <c r="H278" s="39" t="s">
        <v>2383</v>
      </c>
      <c r="I278" s="39" t="s">
        <v>8392</v>
      </c>
      <c r="J278" s="39" t="s">
        <v>8399</v>
      </c>
    </row>
    <row r="279" spans="1:10" x14ac:dyDescent="0.35">
      <c r="A279" s="39" t="s">
        <v>2094</v>
      </c>
      <c r="B279" s="39">
        <v>28.34</v>
      </c>
      <c r="C279" s="39">
        <v>8.18</v>
      </c>
      <c r="D279" s="39" t="s">
        <v>2380</v>
      </c>
      <c r="E279" s="39" t="s">
        <v>2380</v>
      </c>
      <c r="F279" s="39" t="s">
        <v>2380</v>
      </c>
      <c r="G279" s="39">
        <v>0</v>
      </c>
      <c r="H279" s="39" t="s">
        <v>2383</v>
      </c>
      <c r="I279" s="39" t="s">
        <v>8392</v>
      </c>
      <c r="J279" s="39" t="s">
        <v>8397</v>
      </c>
    </row>
    <row r="280" spans="1:10" x14ac:dyDescent="0.35">
      <c r="A280" s="39" t="s">
        <v>2093</v>
      </c>
      <c r="B280" s="39">
        <v>17.765000000000001</v>
      </c>
      <c r="C280" s="39">
        <v>5.62</v>
      </c>
      <c r="D280" s="39" t="s">
        <v>2380</v>
      </c>
      <c r="E280" s="39" t="s">
        <v>2380</v>
      </c>
      <c r="F280" s="39" t="s">
        <v>2380</v>
      </c>
      <c r="G280" s="39">
        <v>0</v>
      </c>
      <c r="H280" s="39" t="s">
        <v>2383</v>
      </c>
      <c r="I280" s="39" t="s">
        <v>8394</v>
      </c>
      <c r="J280" s="39" t="s">
        <v>8398</v>
      </c>
    </row>
    <row r="281" spans="1:10" x14ac:dyDescent="0.35">
      <c r="A281" s="39" t="s">
        <v>2092</v>
      </c>
      <c r="B281" s="39">
        <v>36.119999999999997</v>
      </c>
      <c r="C281" s="39">
        <v>5.82</v>
      </c>
      <c r="D281" s="39" t="s">
        <v>2380</v>
      </c>
      <c r="E281" s="39" t="s">
        <v>2380</v>
      </c>
      <c r="F281" s="39" t="s">
        <v>2380</v>
      </c>
      <c r="G281" s="39">
        <v>0</v>
      </c>
      <c r="H281" s="39" t="s">
        <v>2383</v>
      </c>
      <c r="I281" s="39" t="s">
        <v>8391</v>
      </c>
      <c r="J281" s="39" t="s">
        <v>8398</v>
      </c>
    </row>
    <row r="282" spans="1:10" x14ac:dyDescent="0.35">
      <c r="A282" s="39" t="s">
        <v>2091</v>
      </c>
      <c r="B282" s="39">
        <v>23.19</v>
      </c>
      <c r="C282" s="39">
        <v>7.66</v>
      </c>
      <c r="D282" s="39" t="s">
        <v>2380</v>
      </c>
      <c r="E282" s="39" t="s">
        <v>2380</v>
      </c>
      <c r="F282" s="39" t="s">
        <v>2380</v>
      </c>
      <c r="G282" s="39">
        <v>0</v>
      </c>
      <c r="H282" s="39" t="s">
        <v>2383</v>
      </c>
      <c r="I282" s="39" t="s">
        <v>8393</v>
      </c>
      <c r="J282" s="39" t="s">
        <v>8397</v>
      </c>
    </row>
    <row r="283" spans="1:10" x14ac:dyDescent="0.35">
      <c r="A283" s="39" t="s">
        <v>2090</v>
      </c>
      <c r="B283" s="39">
        <v>35.99</v>
      </c>
      <c r="C283" s="39">
        <v>4.2300000000000004</v>
      </c>
      <c r="D283" s="39" t="s">
        <v>2380</v>
      </c>
      <c r="E283" s="39" t="s">
        <v>2380</v>
      </c>
      <c r="F283" s="39" t="s">
        <v>2380</v>
      </c>
      <c r="G283" s="39">
        <v>0</v>
      </c>
      <c r="H283" s="39" t="s">
        <v>2383</v>
      </c>
      <c r="I283" s="39" t="s">
        <v>8391</v>
      </c>
      <c r="J283" s="39" t="s">
        <v>8398</v>
      </c>
    </row>
    <row r="284" spans="1:10" x14ac:dyDescent="0.35">
      <c r="A284" s="39" t="s">
        <v>2089</v>
      </c>
      <c r="B284" s="39">
        <v>30.25</v>
      </c>
      <c r="C284" s="39">
        <v>5.58</v>
      </c>
      <c r="D284" s="39" t="s">
        <v>2380</v>
      </c>
      <c r="E284" s="39" t="s">
        <v>2380</v>
      </c>
      <c r="F284" s="39" t="s">
        <v>2383</v>
      </c>
      <c r="G284" s="39">
        <v>1</v>
      </c>
      <c r="H284" s="39" t="s">
        <v>2383</v>
      </c>
      <c r="I284" s="39" t="s">
        <v>8391</v>
      </c>
      <c r="J284" s="39" t="s">
        <v>8399</v>
      </c>
    </row>
    <row r="285" spans="1:10" x14ac:dyDescent="0.35">
      <c r="A285" s="39" t="s">
        <v>2088</v>
      </c>
      <c r="B285" s="39">
        <v>26.24</v>
      </c>
      <c r="C285" s="39">
        <v>6.26</v>
      </c>
      <c r="D285" s="39" t="s">
        <v>2383</v>
      </c>
      <c r="E285" s="39" t="s">
        <v>2380</v>
      </c>
      <c r="F285" s="39" t="s">
        <v>2380</v>
      </c>
      <c r="G285" s="39">
        <v>0</v>
      </c>
      <c r="H285" s="39" t="s">
        <v>2383</v>
      </c>
      <c r="I285" s="39" t="s">
        <v>8392</v>
      </c>
      <c r="J285" s="39" t="s">
        <v>8399</v>
      </c>
    </row>
    <row r="286" spans="1:10" x14ac:dyDescent="0.35">
      <c r="A286" s="39" t="s">
        <v>2087</v>
      </c>
      <c r="B286" s="39">
        <v>31.36</v>
      </c>
      <c r="C286" s="39">
        <v>10.6</v>
      </c>
      <c r="D286" s="39" t="s">
        <v>2383</v>
      </c>
      <c r="E286" s="39" t="s">
        <v>2380</v>
      </c>
      <c r="F286" s="39" t="s">
        <v>2380</v>
      </c>
      <c r="G286" s="39">
        <v>0</v>
      </c>
      <c r="H286" s="39" t="s">
        <v>2383</v>
      </c>
      <c r="I286" s="39" t="s">
        <v>8391</v>
      </c>
      <c r="J286" s="39" t="s">
        <v>8399</v>
      </c>
    </row>
    <row r="287" spans="1:10" x14ac:dyDescent="0.35">
      <c r="A287" s="39" t="s">
        <v>2086</v>
      </c>
      <c r="B287" s="39">
        <v>25.69</v>
      </c>
      <c r="C287" s="39">
        <v>4.78</v>
      </c>
      <c r="D287" s="39" t="s">
        <v>2383</v>
      </c>
      <c r="E287" s="39" t="s">
        <v>2380</v>
      </c>
      <c r="F287" s="39" t="s">
        <v>2380</v>
      </c>
      <c r="G287" s="39">
        <v>0</v>
      </c>
      <c r="H287" s="39" t="s">
        <v>2383</v>
      </c>
      <c r="I287" s="39" t="s">
        <v>8392</v>
      </c>
      <c r="J287" s="39" t="s">
        <v>8398</v>
      </c>
    </row>
    <row r="288" spans="1:10" x14ac:dyDescent="0.35">
      <c r="A288" s="39" t="s">
        <v>2085</v>
      </c>
      <c r="B288" s="39">
        <v>25.46</v>
      </c>
      <c r="C288" s="39">
        <v>6.03</v>
      </c>
      <c r="D288" s="39" t="s">
        <v>2380</v>
      </c>
      <c r="E288" s="39" t="s">
        <v>2380</v>
      </c>
      <c r="F288" s="39" t="s">
        <v>2380</v>
      </c>
      <c r="G288" s="39">
        <v>2</v>
      </c>
      <c r="H288" s="39" t="s">
        <v>2383</v>
      </c>
      <c r="I288" s="39" t="s">
        <v>8392</v>
      </c>
      <c r="J288" s="39" t="s">
        <v>8399</v>
      </c>
    </row>
    <row r="289" spans="1:10" x14ac:dyDescent="0.35">
      <c r="A289" s="39" t="s">
        <v>2084</v>
      </c>
      <c r="B289" s="39">
        <v>31.83</v>
      </c>
      <c r="C289" s="39">
        <v>11.55</v>
      </c>
      <c r="D289" s="39" t="s">
        <v>2383</v>
      </c>
      <c r="E289" s="39" t="s">
        <v>2380</v>
      </c>
      <c r="F289" s="39" t="s">
        <v>2380</v>
      </c>
      <c r="G289" s="39">
        <v>1</v>
      </c>
      <c r="H289" s="39" t="s">
        <v>2383</v>
      </c>
      <c r="I289" s="39" t="s">
        <v>8391</v>
      </c>
      <c r="J289" s="39" t="s">
        <v>8397</v>
      </c>
    </row>
    <row r="290" spans="1:10" x14ac:dyDescent="0.35">
      <c r="A290" s="39" t="s">
        <v>2083</v>
      </c>
      <c r="B290" s="39">
        <v>24.43</v>
      </c>
      <c r="C290" s="39">
        <v>7.59</v>
      </c>
      <c r="D290" s="39" t="s">
        <v>2383</v>
      </c>
      <c r="E290" s="39" t="s">
        <v>2380</v>
      </c>
      <c r="F290" s="39" t="s">
        <v>2380</v>
      </c>
      <c r="G290" s="39">
        <v>1</v>
      </c>
      <c r="H290" s="39" t="s">
        <v>2383</v>
      </c>
      <c r="I290" s="39" t="s">
        <v>8393</v>
      </c>
      <c r="J290" s="39" t="s">
        <v>8397</v>
      </c>
    </row>
    <row r="291" spans="1:10" x14ac:dyDescent="0.35">
      <c r="A291" s="39" t="s">
        <v>2082</v>
      </c>
      <c r="B291" s="39">
        <v>41.9</v>
      </c>
      <c r="C291" s="39">
        <v>4.26</v>
      </c>
      <c r="D291" s="39" t="s">
        <v>2380</v>
      </c>
      <c r="E291" s="39" t="s">
        <v>2380</v>
      </c>
      <c r="F291" s="39" t="s">
        <v>2380</v>
      </c>
      <c r="G291" s="39">
        <v>0</v>
      </c>
      <c r="H291" s="39" t="s">
        <v>2383</v>
      </c>
      <c r="I291" s="39" t="s">
        <v>8391</v>
      </c>
      <c r="J291" s="39" t="s">
        <v>8398</v>
      </c>
    </row>
    <row r="292" spans="1:10" x14ac:dyDescent="0.35">
      <c r="A292" s="39" t="s">
        <v>2081</v>
      </c>
      <c r="B292" s="39">
        <v>22.88</v>
      </c>
      <c r="C292" s="39">
        <v>5.9</v>
      </c>
      <c r="D292" s="39" t="s">
        <v>2383</v>
      </c>
      <c r="E292" s="39" t="s">
        <v>2380</v>
      </c>
      <c r="F292" s="39" t="s">
        <v>2383</v>
      </c>
      <c r="G292" s="39">
        <v>1</v>
      </c>
      <c r="H292" s="39" t="s">
        <v>2383</v>
      </c>
      <c r="I292" s="39" t="s">
        <v>8393</v>
      </c>
      <c r="J292" s="39" t="s">
        <v>8398</v>
      </c>
    </row>
    <row r="293" spans="1:10" x14ac:dyDescent="0.35">
      <c r="A293" s="39" t="s">
        <v>2080</v>
      </c>
      <c r="B293" s="39">
        <v>29.734999999999999</v>
      </c>
      <c r="C293" s="39">
        <v>7.79</v>
      </c>
      <c r="D293" s="39" t="s">
        <v>2380</v>
      </c>
      <c r="E293" s="39" t="s">
        <v>2380</v>
      </c>
      <c r="F293" s="39" t="s">
        <v>2380</v>
      </c>
      <c r="G293" s="39">
        <v>0</v>
      </c>
      <c r="H293" s="39" t="s">
        <v>2380</v>
      </c>
      <c r="I293" s="39" t="s">
        <v>8392</v>
      </c>
      <c r="J293" s="39" t="s">
        <v>8399</v>
      </c>
    </row>
    <row r="294" spans="1:10" x14ac:dyDescent="0.35">
      <c r="A294" s="39" t="s">
        <v>2079</v>
      </c>
      <c r="B294" s="39">
        <v>40.74</v>
      </c>
      <c r="C294" s="39">
        <v>5.28</v>
      </c>
      <c r="D294" s="39" t="s">
        <v>2380</v>
      </c>
      <c r="E294" s="39" t="s">
        <v>2380</v>
      </c>
      <c r="F294" s="39" t="s">
        <v>2383</v>
      </c>
      <c r="G294" s="39">
        <v>1</v>
      </c>
      <c r="H294" s="39" t="s">
        <v>2383</v>
      </c>
      <c r="I294" s="39" t="s">
        <v>8391</v>
      </c>
      <c r="J294" s="39" t="s">
        <v>8398</v>
      </c>
    </row>
    <row r="295" spans="1:10" x14ac:dyDescent="0.35">
      <c r="A295" s="39" t="s">
        <v>2078</v>
      </c>
      <c r="B295" s="39">
        <v>24.14</v>
      </c>
      <c r="C295" s="39">
        <v>5.87</v>
      </c>
      <c r="D295" s="39" t="s">
        <v>2380</v>
      </c>
      <c r="E295" s="39" t="s">
        <v>2380</v>
      </c>
      <c r="F295" s="39" t="s">
        <v>2380</v>
      </c>
      <c r="G295" s="39">
        <v>2</v>
      </c>
      <c r="H295" s="39" t="s">
        <v>2383</v>
      </c>
      <c r="I295" s="39" t="s">
        <v>8393</v>
      </c>
      <c r="J295" s="39" t="s">
        <v>8398</v>
      </c>
    </row>
    <row r="296" spans="1:10" x14ac:dyDescent="0.35">
      <c r="A296" s="39" t="s">
        <v>2077</v>
      </c>
      <c r="B296" s="39">
        <v>25.15</v>
      </c>
      <c r="C296" s="39">
        <v>9.08</v>
      </c>
      <c r="D296" s="39" t="s">
        <v>2383</v>
      </c>
      <c r="E296" s="39" t="s">
        <v>2380</v>
      </c>
      <c r="F296" s="39" t="s">
        <v>2380</v>
      </c>
      <c r="G296" s="39">
        <v>1</v>
      </c>
      <c r="H296" s="39" t="s">
        <v>2383</v>
      </c>
      <c r="I296" s="39" t="s">
        <v>8392</v>
      </c>
      <c r="J296" s="39" t="s">
        <v>8399</v>
      </c>
    </row>
    <row r="297" spans="1:10" x14ac:dyDescent="0.35">
      <c r="A297" s="39" t="s">
        <v>2076</v>
      </c>
      <c r="B297" s="39">
        <v>28.71</v>
      </c>
      <c r="C297" s="39">
        <v>5.2</v>
      </c>
      <c r="D297" s="39" t="s">
        <v>2380</v>
      </c>
      <c r="E297" s="39" t="s">
        <v>2380</v>
      </c>
      <c r="F297" s="39" t="s">
        <v>2380</v>
      </c>
      <c r="G297" s="39">
        <v>1</v>
      </c>
      <c r="H297" s="39" t="s">
        <v>2383</v>
      </c>
      <c r="I297" s="39" t="s">
        <v>8392</v>
      </c>
      <c r="J297" s="39" t="s">
        <v>8399</v>
      </c>
    </row>
    <row r="298" spans="1:10" x14ac:dyDescent="0.35">
      <c r="A298" s="39" t="s">
        <v>2075</v>
      </c>
      <c r="B298" s="39">
        <v>23</v>
      </c>
      <c r="C298" s="39">
        <v>5.48</v>
      </c>
      <c r="D298" s="39" t="s">
        <v>2380</v>
      </c>
      <c r="E298" s="39" t="s">
        <v>2380</v>
      </c>
      <c r="F298" s="39" t="s">
        <v>2380</v>
      </c>
      <c r="G298" s="39">
        <v>0</v>
      </c>
      <c r="H298" s="39" t="s">
        <v>2383</v>
      </c>
      <c r="I298" s="39" t="s">
        <v>8393</v>
      </c>
      <c r="J298" s="39" t="s">
        <v>8399</v>
      </c>
    </row>
    <row r="299" spans="1:10" x14ac:dyDescent="0.35">
      <c r="A299" s="39" t="s">
        <v>2074</v>
      </c>
      <c r="B299" s="39">
        <v>36.86</v>
      </c>
      <c r="C299" s="39">
        <v>11.95</v>
      </c>
      <c r="D299" s="39" t="s">
        <v>2380</v>
      </c>
      <c r="E299" s="39" t="s">
        <v>2380</v>
      </c>
      <c r="F299" s="39" t="s">
        <v>2380</v>
      </c>
      <c r="G299" s="39">
        <v>0</v>
      </c>
      <c r="H299" s="39" t="s">
        <v>2380</v>
      </c>
      <c r="I299" s="39" t="s">
        <v>8391</v>
      </c>
      <c r="J299" s="39" t="s">
        <v>8397</v>
      </c>
    </row>
    <row r="300" spans="1:10" x14ac:dyDescent="0.35">
      <c r="A300" s="39" t="s">
        <v>2073</v>
      </c>
      <c r="B300" s="39">
        <v>24.25</v>
      </c>
      <c r="C300" s="39">
        <v>8.6999999999999993</v>
      </c>
      <c r="D300" s="39" t="s">
        <v>2383</v>
      </c>
      <c r="E300" s="39" t="s">
        <v>2380</v>
      </c>
      <c r="F300" s="39" t="s">
        <v>2380</v>
      </c>
      <c r="G300" s="39">
        <v>1</v>
      </c>
      <c r="H300" s="39" t="s">
        <v>2383</v>
      </c>
      <c r="I300" s="39" t="s">
        <v>8393</v>
      </c>
      <c r="J300" s="39" t="s">
        <v>8397</v>
      </c>
    </row>
    <row r="301" spans="1:10" x14ac:dyDescent="0.35">
      <c r="A301" s="39" t="s">
        <v>2072</v>
      </c>
      <c r="B301" s="39">
        <v>23.85</v>
      </c>
      <c r="C301" s="39">
        <v>7.84</v>
      </c>
      <c r="D301" s="39" t="s">
        <v>2380</v>
      </c>
      <c r="E301" s="39" t="s">
        <v>2380</v>
      </c>
      <c r="F301" s="39" t="s">
        <v>2380</v>
      </c>
      <c r="G301" s="39">
        <v>0</v>
      </c>
      <c r="H301" s="39" t="s">
        <v>2383</v>
      </c>
      <c r="I301" s="39" t="s">
        <v>8393</v>
      </c>
      <c r="J301" s="39" t="s">
        <v>8399</v>
      </c>
    </row>
    <row r="302" spans="1:10" x14ac:dyDescent="0.35">
      <c r="A302" s="39" t="s">
        <v>2071</v>
      </c>
      <c r="B302" s="39">
        <v>40.020000000000003</v>
      </c>
      <c r="C302" s="39">
        <v>5.19</v>
      </c>
      <c r="D302" s="39" t="s">
        <v>2383</v>
      </c>
      <c r="E302" s="39" t="s">
        <v>2380</v>
      </c>
      <c r="F302" s="39" t="s">
        <v>2380</v>
      </c>
      <c r="G302" s="39">
        <v>1</v>
      </c>
      <c r="H302" s="39" t="s">
        <v>2383</v>
      </c>
      <c r="I302" s="39" t="s">
        <v>8391</v>
      </c>
      <c r="J302" s="39" t="s">
        <v>8398</v>
      </c>
    </row>
    <row r="303" spans="1:10" x14ac:dyDescent="0.35">
      <c r="A303" s="39" t="s">
        <v>2070</v>
      </c>
      <c r="B303" s="39">
        <v>19.170000000000002</v>
      </c>
      <c r="C303" s="39">
        <v>8.41</v>
      </c>
      <c r="D303" s="39" t="s">
        <v>2380</v>
      </c>
      <c r="E303" s="39" t="s">
        <v>2380</v>
      </c>
      <c r="F303" s="39" t="s">
        <v>2380</v>
      </c>
      <c r="G303" s="39">
        <v>0</v>
      </c>
      <c r="H303" s="39" t="s">
        <v>2383</v>
      </c>
      <c r="I303" s="39" t="s">
        <v>8393</v>
      </c>
      <c r="J303" s="39" t="s">
        <v>8397</v>
      </c>
    </row>
    <row r="304" spans="1:10" x14ac:dyDescent="0.35">
      <c r="A304" s="39" t="s">
        <v>2069</v>
      </c>
      <c r="B304" s="39">
        <v>43.53</v>
      </c>
      <c r="C304" s="39">
        <v>5.86</v>
      </c>
      <c r="D304" s="39" t="s">
        <v>2383</v>
      </c>
      <c r="E304" s="39" t="s">
        <v>2382</v>
      </c>
      <c r="F304" s="39" t="s">
        <v>2380</v>
      </c>
      <c r="G304" s="39">
        <v>2</v>
      </c>
      <c r="H304" s="39" t="s">
        <v>2383</v>
      </c>
      <c r="I304" s="39" t="s">
        <v>8391</v>
      </c>
      <c r="J304" s="39" t="s">
        <v>8398</v>
      </c>
    </row>
    <row r="305" spans="1:10" x14ac:dyDescent="0.35">
      <c r="A305" s="39" t="s">
        <v>2068</v>
      </c>
      <c r="B305" s="39">
        <v>46.06</v>
      </c>
      <c r="C305" s="39">
        <v>4.18</v>
      </c>
      <c r="D305" s="39" t="s">
        <v>2380</v>
      </c>
      <c r="E305" s="39" t="s">
        <v>2382</v>
      </c>
      <c r="F305" s="39" t="s">
        <v>2380</v>
      </c>
      <c r="G305" s="39">
        <v>1</v>
      </c>
      <c r="H305" s="39" t="s">
        <v>2383</v>
      </c>
      <c r="I305" s="39" t="s">
        <v>8391</v>
      </c>
      <c r="J305" s="39" t="s">
        <v>8398</v>
      </c>
    </row>
    <row r="306" spans="1:10" x14ac:dyDescent="0.35">
      <c r="A306" s="39" t="s">
        <v>2067</v>
      </c>
      <c r="B306" s="39">
        <v>29.92</v>
      </c>
      <c r="C306" s="39">
        <v>11.99</v>
      </c>
      <c r="D306" s="39" t="s">
        <v>2383</v>
      </c>
      <c r="E306" s="39" t="s">
        <v>2380</v>
      </c>
      <c r="F306" s="39" t="s">
        <v>2380</v>
      </c>
      <c r="G306" s="39">
        <v>2</v>
      </c>
      <c r="H306" s="39" t="s">
        <v>2383</v>
      </c>
      <c r="I306" s="39" t="s">
        <v>8392</v>
      </c>
      <c r="J306" s="39" t="s">
        <v>8397</v>
      </c>
    </row>
    <row r="307" spans="1:10" x14ac:dyDescent="0.35">
      <c r="A307" s="39" t="s">
        <v>2066</v>
      </c>
      <c r="B307" s="39">
        <v>28.46</v>
      </c>
      <c r="C307" s="39">
        <v>4.8499999999999996</v>
      </c>
      <c r="D307" s="39" t="s">
        <v>2383</v>
      </c>
      <c r="E307" s="39" t="s">
        <v>2380</v>
      </c>
      <c r="F307" s="39" t="s">
        <v>2380</v>
      </c>
      <c r="G307" s="39">
        <v>1</v>
      </c>
      <c r="H307" s="39" t="s">
        <v>2383</v>
      </c>
      <c r="I307" s="39" t="s">
        <v>8392</v>
      </c>
      <c r="J307" s="39" t="s">
        <v>8399</v>
      </c>
    </row>
    <row r="308" spans="1:10" x14ac:dyDescent="0.35">
      <c r="A308" s="39" t="s">
        <v>2065</v>
      </c>
      <c r="B308" s="39">
        <v>24.56</v>
      </c>
      <c r="C308" s="39">
        <v>6.18</v>
      </c>
      <c r="D308" s="39" t="s">
        <v>2383</v>
      </c>
      <c r="E308" s="39" t="s">
        <v>2380</v>
      </c>
      <c r="F308" s="39" t="s">
        <v>2383</v>
      </c>
      <c r="G308" s="39">
        <v>1</v>
      </c>
      <c r="H308" s="39" t="s">
        <v>2383</v>
      </c>
      <c r="I308" s="39" t="s">
        <v>8393</v>
      </c>
      <c r="J308" s="39" t="s">
        <v>8398</v>
      </c>
    </row>
    <row r="309" spans="1:10" x14ac:dyDescent="0.35">
      <c r="A309" s="39" t="s">
        <v>2064</v>
      </c>
      <c r="B309" s="39">
        <v>41.19</v>
      </c>
      <c r="C309" s="39">
        <v>6.37</v>
      </c>
      <c r="D309" s="39" t="s">
        <v>2380</v>
      </c>
      <c r="E309" s="39" t="s">
        <v>2380</v>
      </c>
      <c r="F309" s="39" t="s">
        <v>2380</v>
      </c>
      <c r="G309" s="39">
        <v>0</v>
      </c>
      <c r="H309" s="39" t="s">
        <v>2383</v>
      </c>
      <c r="I309" s="39" t="s">
        <v>8391</v>
      </c>
      <c r="J309" s="39" t="s">
        <v>8399</v>
      </c>
    </row>
    <row r="310" spans="1:10" x14ac:dyDescent="0.35">
      <c r="A310" s="39" t="s">
        <v>2063</v>
      </c>
      <c r="B310" s="39">
        <v>18.63</v>
      </c>
      <c r="C310" s="39">
        <v>9.81</v>
      </c>
      <c r="D310" s="39" t="s">
        <v>2383</v>
      </c>
      <c r="E310" s="39" t="s">
        <v>2380</v>
      </c>
      <c r="F310" s="39" t="s">
        <v>2380</v>
      </c>
      <c r="G310" s="39">
        <v>2</v>
      </c>
      <c r="H310" s="39" t="s">
        <v>2383</v>
      </c>
      <c r="I310" s="39" t="s">
        <v>8393</v>
      </c>
      <c r="J310" s="39" t="s">
        <v>8397</v>
      </c>
    </row>
    <row r="311" spans="1:10" x14ac:dyDescent="0.35">
      <c r="A311" s="39" t="s">
        <v>2062</v>
      </c>
      <c r="B311" s="39">
        <v>26.26</v>
      </c>
      <c r="C311" s="39">
        <v>11.8</v>
      </c>
      <c r="D311" s="39" t="s">
        <v>2383</v>
      </c>
      <c r="E311" s="39" t="s">
        <v>2380</v>
      </c>
      <c r="F311" s="39" t="s">
        <v>2380</v>
      </c>
      <c r="G311" s="39">
        <v>1</v>
      </c>
      <c r="H311" s="39" t="s">
        <v>2383</v>
      </c>
      <c r="I311" s="39" t="s">
        <v>8392</v>
      </c>
      <c r="J311" s="39" t="s">
        <v>8397</v>
      </c>
    </row>
    <row r="312" spans="1:10" x14ac:dyDescent="0.35">
      <c r="A312" s="39" t="s">
        <v>2061</v>
      </c>
      <c r="B312" s="39">
        <v>22.37</v>
      </c>
      <c r="C312" s="39">
        <v>5.86</v>
      </c>
      <c r="D312" s="39" t="s">
        <v>2383</v>
      </c>
      <c r="E312" s="39" t="s">
        <v>2380</v>
      </c>
      <c r="F312" s="39" t="s">
        <v>2383</v>
      </c>
      <c r="G312" s="39">
        <v>1</v>
      </c>
      <c r="H312" s="39" t="s">
        <v>2383</v>
      </c>
      <c r="I312" s="39" t="s">
        <v>8393</v>
      </c>
      <c r="J312" s="39" t="s">
        <v>8399</v>
      </c>
    </row>
    <row r="313" spans="1:10" x14ac:dyDescent="0.35">
      <c r="A313" s="39" t="s">
        <v>2060</v>
      </c>
      <c r="B313" s="39">
        <v>39.619999999999997</v>
      </c>
      <c r="C313" s="39">
        <v>4.28</v>
      </c>
      <c r="D313" s="39" t="s">
        <v>2380</v>
      </c>
      <c r="E313" s="39" t="s">
        <v>2380</v>
      </c>
      <c r="F313" s="39" t="s">
        <v>2380</v>
      </c>
      <c r="G313" s="39">
        <v>1</v>
      </c>
      <c r="H313" s="39" t="s">
        <v>2383</v>
      </c>
      <c r="I313" s="39" t="s">
        <v>8391</v>
      </c>
      <c r="J313" s="39" t="s">
        <v>8399</v>
      </c>
    </row>
    <row r="314" spans="1:10" x14ac:dyDescent="0.35">
      <c r="A314" s="39" t="s">
        <v>2059</v>
      </c>
      <c r="B314" s="39">
        <v>18.329999999999998</v>
      </c>
      <c r="C314" s="39">
        <v>4.16</v>
      </c>
      <c r="D314" s="39" t="s">
        <v>2383</v>
      </c>
      <c r="E314" s="39" t="s">
        <v>2380</v>
      </c>
      <c r="F314" s="39" t="s">
        <v>2380</v>
      </c>
      <c r="G314" s="39">
        <v>0</v>
      </c>
      <c r="H314" s="39" t="s">
        <v>2383</v>
      </c>
      <c r="I314" s="39" t="s">
        <v>8394</v>
      </c>
      <c r="J314" s="39" t="s">
        <v>8398</v>
      </c>
    </row>
    <row r="315" spans="1:10" x14ac:dyDescent="0.35">
      <c r="A315" s="39" t="s">
        <v>2058</v>
      </c>
      <c r="B315" s="39">
        <v>17.11</v>
      </c>
      <c r="C315" s="39">
        <v>4.9800000000000004</v>
      </c>
      <c r="D315" s="39" t="s">
        <v>2383</v>
      </c>
      <c r="E315" s="39" t="s">
        <v>2380</v>
      </c>
      <c r="F315" s="39" t="s">
        <v>2383</v>
      </c>
      <c r="G315" s="39">
        <v>1</v>
      </c>
      <c r="H315" s="39" t="s">
        <v>2383</v>
      </c>
      <c r="I315" s="39" t="s">
        <v>8394</v>
      </c>
      <c r="J315" s="39" t="s">
        <v>8398</v>
      </c>
    </row>
    <row r="316" spans="1:10" x14ac:dyDescent="0.35">
      <c r="A316" s="39" t="s">
        <v>2057</v>
      </c>
      <c r="B316" s="39">
        <v>43.5</v>
      </c>
      <c r="C316" s="39">
        <v>6.38</v>
      </c>
      <c r="D316" s="39" t="s">
        <v>2380</v>
      </c>
      <c r="E316" s="39" t="s">
        <v>2382</v>
      </c>
      <c r="F316" s="39" t="s">
        <v>2380</v>
      </c>
      <c r="G316" s="39">
        <v>1</v>
      </c>
      <c r="H316" s="39" t="s">
        <v>2383</v>
      </c>
      <c r="I316" s="39" t="s">
        <v>8391</v>
      </c>
      <c r="J316" s="39" t="s">
        <v>8399</v>
      </c>
    </row>
    <row r="317" spans="1:10" x14ac:dyDescent="0.35">
      <c r="A317" s="39" t="s">
        <v>2056</v>
      </c>
      <c r="B317" s="39">
        <v>25.364999999999998</v>
      </c>
      <c r="C317" s="39">
        <v>5.19</v>
      </c>
      <c r="D317" s="39" t="s">
        <v>2380</v>
      </c>
      <c r="E317" s="39" t="s">
        <v>2380</v>
      </c>
      <c r="F317" s="39" t="s">
        <v>2380</v>
      </c>
      <c r="G317" s="39">
        <v>2</v>
      </c>
      <c r="H317" s="39" t="s">
        <v>2380</v>
      </c>
      <c r="I317" s="39" t="s">
        <v>8392</v>
      </c>
      <c r="J317" s="39" t="s">
        <v>8399</v>
      </c>
    </row>
    <row r="318" spans="1:10" x14ac:dyDescent="0.35">
      <c r="A318" s="39" t="s">
        <v>2055</v>
      </c>
      <c r="B318" s="39">
        <v>28.594999999999999</v>
      </c>
      <c r="C318" s="39">
        <v>10.210000000000001</v>
      </c>
      <c r="D318" s="39" t="s">
        <v>2380</v>
      </c>
      <c r="E318" s="39" t="s">
        <v>2380</v>
      </c>
      <c r="F318" s="39" t="s">
        <v>2380</v>
      </c>
      <c r="G318" s="39">
        <v>0</v>
      </c>
      <c r="H318" s="39" t="s">
        <v>2380</v>
      </c>
      <c r="I318" s="39" t="s">
        <v>8392</v>
      </c>
      <c r="J318" s="39" t="s">
        <v>8399</v>
      </c>
    </row>
    <row r="319" spans="1:10" x14ac:dyDescent="0.35">
      <c r="A319" s="39" t="s">
        <v>2054</v>
      </c>
      <c r="B319" s="39">
        <v>29.83</v>
      </c>
      <c r="C319" s="39">
        <v>9.6999999999999993</v>
      </c>
      <c r="D319" s="39" t="s">
        <v>2383</v>
      </c>
      <c r="E319" s="39" t="s">
        <v>2380</v>
      </c>
      <c r="F319" s="39" t="s">
        <v>2383</v>
      </c>
      <c r="G319" s="39">
        <v>1</v>
      </c>
      <c r="H319" s="39" t="s">
        <v>2383</v>
      </c>
      <c r="I319" s="39" t="s">
        <v>8392</v>
      </c>
      <c r="J319" s="39" t="s">
        <v>8399</v>
      </c>
    </row>
    <row r="320" spans="1:10" x14ac:dyDescent="0.35">
      <c r="A320" s="39" t="s">
        <v>2053</v>
      </c>
      <c r="B320" s="39">
        <v>24.7</v>
      </c>
      <c r="C320" s="39">
        <v>10.25</v>
      </c>
      <c r="D320" s="39" t="s">
        <v>2380</v>
      </c>
      <c r="E320" s="39" t="s">
        <v>2380</v>
      </c>
      <c r="F320" s="39" t="s">
        <v>2380</v>
      </c>
      <c r="G320" s="39">
        <v>3</v>
      </c>
      <c r="H320" s="39" t="s">
        <v>2380</v>
      </c>
      <c r="I320" s="39" t="s">
        <v>8393</v>
      </c>
      <c r="J320" s="39" t="s">
        <v>8397</v>
      </c>
    </row>
    <row r="321" spans="1:10" x14ac:dyDescent="0.35">
      <c r="A321" s="39" t="s">
        <v>2052</v>
      </c>
      <c r="B321" s="39">
        <v>17.940000000000001</v>
      </c>
      <c r="C321" s="39">
        <v>9.77</v>
      </c>
      <c r="D321" s="39" t="s">
        <v>2380</v>
      </c>
      <c r="E321" s="39" t="s">
        <v>2380</v>
      </c>
      <c r="F321" s="39" t="s">
        <v>2380</v>
      </c>
      <c r="G321" s="39">
        <v>0</v>
      </c>
      <c r="H321" s="39" t="s">
        <v>2383</v>
      </c>
      <c r="I321" s="39" t="s">
        <v>8394</v>
      </c>
      <c r="J321" s="39" t="s">
        <v>8397</v>
      </c>
    </row>
    <row r="322" spans="1:10" x14ac:dyDescent="0.35">
      <c r="A322" s="39" t="s">
        <v>2051</v>
      </c>
      <c r="B322" s="39">
        <v>21.08</v>
      </c>
      <c r="C322" s="39">
        <v>4.83</v>
      </c>
      <c r="D322" s="39" t="s">
        <v>2380</v>
      </c>
      <c r="E322" s="39" t="s">
        <v>2380</v>
      </c>
      <c r="F322" s="39" t="s">
        <v>2383</v>
      </c>
      <c r="G322" s="39">
        <v>1</v>
      </c>
      <c r="H322" s="39" t="s">
        <v>2383</v>
      </c>
      <c r="I322" s="39" t="s">
        <v>8393</v>
      </c>
      <c r="J322" s="39" t="s">
        <v>8399</v>
      </c>
    </row>
    <row r="323" spans="1:10" x14ac:dyDescent="0.35">
      <c r="A323" s="39" t="s">
        <v>2050</v>
      </c>
      <c r="B323" s="39">
        <v>37.715000000000003</v>
      </c>
      <c r="C323" s="39">
        <v>10.86</v>
      </c>
      <c r="D323" s="39" t="s">
        <v>2383</v>
      </c>
      <c r="E323" s="39" t="s">
        <v>2380</v>
      </c>
      <c r="F323" s="39" t="s">
        <v>2380</v>
      </c>
      <c r="G323" s="39">
        <v>0</v>
      </c>
      <c r="H323" s="39" t="s">
        <v>2380</v>
      </c>
      <c r="I323" s="39" t="s">
        <v>8391</v>
      </c>
      <c r="J323" s="39" t="s">
        <v>8397</v>
      </c>
    </row>
    <row r="324" spans="1:10" x14ac:dyDescent="0.35">
      <c r="A324" s="39" t="s">
        <v>2049</v>
      </c>
      <c r="B324" s="39">
        <v>22.39</v>
      </c>
      <c r="C324" s="39">
        <v>9.5299999999999994</v>
      </c>
      <c r="D324" s="39" t="s">
        <v>2383</v>
      </c>
      <c r="E324" s="39" t="s">
        <v>2380</v>
      </c>
      <c r="F324" s="39" t="s">
        <v>2380</v>
      </c>
      <c r="G324" s="39">
        <v>0</v>
      </c>
      <c r="H324" s="39" t="s">
        <v>2383</v>
      </c>
      <c r="I324" s="39" t="s">
        <v>8393</v>
      </c>
      <c r="J324" s="39" t="s">
        <v>8397</v>
      </c>
    </row>
    <row r="325" spans="1:10" x14ac:dyDescent="0.35">
      <c r="A325" s="39" t="s">
        <v>2048</v>
      </c>
      <c r="B325" s="39">
        <v>28.78</v>
      </c>
      <c r="C325" s="39">
        <v>5.68</v>
      </c>
      <c r="D325" s="39" t="s">
        <v>2380</v>
      </c>
      <c r="E325" s="39" t="s">
        <v>2380</v>
      </c>
      <c r="F325" s="39" t="s">
        <v>2380</v>
      </c>
      <c r="G325" s="39">
        <v>0</v>
      </c>
      <c r="H325" s="39" t="s">
        <v>2383</v>
      </c>
      <c r="I325" s="39" t="s">
        <v>8392</v>
      </c>
      <c r="J325" s="39" t="s">
        <v>8398</v>
      </c>
    </row>
    <row r="326" spans="1:10" x14ac:dyDescent="0.35">
      <c r="A326" s="39" t="s">
        <v>2047</v>
      </c>
      <c r="B326" s="39">
        <v>18.329999999999998</v>
      </c>
      <c r="C326" s="39">
        <v>5.57</v>
      </c>
      <c r="D326" s="39" t="s">
        <v>2383</v>
      </c>
      <c r="E326" s="39" t="s">
        <v>2380</v>
      </c>
      <c r="F326" s="39" t="s">
        <v>2380</v>
      </c>
      <c r="G326" s="39">
        <v>0</v>
      </c>
      <c r="H326" s="39" t="s">
        <v>2383</v>
      </c>
      <c r="I326" s="39" t="s">
        <v>8394</v>
      </c>
      <c r="J326" s="39" t="s">
        <v>8399</v>
      </c>
    </row>
    <row r="327" spans="1:10" x14ac:dyDescent="0.35">
      <c r="A327" s="39" t="s">
        <v>2046</v>
      </c>
      <c r="B327" s="39">
        <v>26.39</v>
      </c>
      <c r="C327" s="39">
        <v>4.58</v>
      </c>
      <c r="D327" s="39" t="s">
        <v>2383</v>
      </c>
      <c r="E327" s="39" t="s">
        <v>2380</v>
      </c>
      <c r="F327" s="39" t="s">
        <v>2380</v>
      </c>
      <c r="G327" s="39">
        <v>1</v>
      </c>
      <c r="H327" s="39" t="s">
        <v>2383</v>
      </c>
      <c r="I327" s="39" t="s">
        <v>8392</v>
      </c>
      <c r="J327" s="39" t="s">
        <v>8398</v>
      </c>
    </row>
    <row r="328" spans="1:10" x14ac:dyDescent="0.35">
      <c r="A328" s="39" t="s">
        <v>2045</v>
      </c>
      <c r="B328" s="39">
        <v>19.260000000000002</v>
      </c>
      <c r="C328" s="39">
        <v>8.9600000000000009</v>
      </c>
      <c r="D328" s="39" t="s">
        <v>2383</v>
      </c>
      <c r="E328" s="39" t="s">
        <v>2380</v>
      </c>
      <c r="F328" s="39" t="s">
        <v>2380</v>
      </c>
      <c r="G328" s="39">
        <v>1</v>
      </c>
      <c r="H328" s="39" t="s">
        <v>2383</v>
      </c>
      <c r="I328" s="39" t="s">
        <v>8393</v>
      </c>
      <c r="J328" s="39" t="s">
        <v>8397</v>
      </c>
    </row>
    <row r="329" spans="1:10" x14ac:dyDescent="0.35">
      <c r="A329" s="39" t="s">
        <v>2044</v>
      </c>
      <c r="B329" s="39">
        <v>26.92</v>
      </c>
      <c r="C329" s="39">
        <v>6.09</v>
      </c>
      <c r="D329" s="39" t="s">
        <v>2380</v>
      </c>
      <c r="E329" s="39" t="s">
        <v>2380</v>
      </c>
      <c r="F329" s="39" t="s">
        <v>2380</v>
      </c>
      <c r="G329" s="39">
        <v>0</v>
      </c>
      <c r="H329" s="39" t="s">
        <v>2383</v>
      </c>
      <c r="I329" s="39" t="s">
        <v>8392</v>
      </c>
      <c r="J329" s="39" t="s">
        <v>8399</v>
      </c>
    </row>
    <row r="330" spans="1:10" x14ac:dyDescent="0.35">
      <c r="A330" s="39" t="s">
        <v>2043</v>
      </c>
      <c r="B330" s="39">
        <v>19.73</v>
      </c>
      <c r="C330" s="39">
        <v>4.3600000000000003</v>
      </c>
      <c r="D330" s="39" t="s">
        <v>2380</v>
      </c>
      <c r="E330" s="39" t="s">
        <v>2380</v>
      </c>
      <c r="F330" s="39" t="s">
        <v>2380</v>
      </c>
      <c r="G330" s="39">
        <v>0</v>
      </c>
      <c r="H330" s="39" t="s">
        <v>2383</v>
      </c>
      <c r="I330" s="39" t="s">
        <v>8393</v>
      </c>
      <c r="J330" s="39" t="s">
        <v>8398</v>
      </c>
    </row>
    <row r="331" spans="1:10" x14ac:dyDescent="0.35">
      <c r="A331" s="39" t="s">
        <v>2042</v>
      </c>
      <c r="B331" s="39">
        <v>23.56</v>
      </c>
      <c r="C331" s="39">
        <v>11.74</v>
      </c>
      <c r="D331" s="39" t="s">
        <v>2383</v>
      </c>
      <c r="E331" s="39" t="s">
        <v>2380</v>
      </c>
      <c r="F331" s="39" t="s">
        <v>2380</v>
      </c>
      <c r="G331" s="39">
        <v>0</v>
      </c>
      <c r="H331" s="39" t="s">
        <v>2383</v>
      </c>
      <c r="I331" s="39" t="s">
        <v>8393</v>
      </c>
      <c r="J331" s="39" t="s">
        <v>8399</v>
      </c>
    </row>
    <row r="332" spans="1:10" x14ac:dyDescent="0.35">
      <c r="A332" s="39" t="s">
        <v>2041</v>
      </c>
      <c r="B332" s="39">
        <v>37.67</v>
      </c>
      <c r="C332" s="39">
        <v>5.89</v>
      </c>
      <c r="D332" s="39" t="s">
        <v>2380</v>
      </c>
      <c r="E332" s="39" t="s">
        <v>2380</v>
      </c>
      <c r="F332" s="39" t="s">
        <v>2380</v>
      </c>
      <c r="G332" s="39">
        <v>1</v>
      </c>
      <c r="H332" s="39" t="s">
        <v>2383</v>
      </c>
      <c r="I332" s="39" t="s">
        <v>8391</v>
      </c>
      <c r="J332" s="39" t="s">
        <v>8399</v>
      </c>
    </row>
    <row r="333" spans="1:10" x14ac:dyDescent="0.35">
      <c r="A333" s="39" t="s">
        <v>2040</v>
      </c>
      <c r="B333" s="39">
        <v>18.73</v>
      </c>
      <c r="C333" s="39">
        <v>10.64</v>
      </c>
      <c r="D333" s="39" t="s">
        <v>2380</v>
      </c>
      <c r="E333" s="39" t="s">
        <v>2380</v>
      </c>
      <c r="F333" s="39" t="s">
        <v>2380</v>
      </c>
      <c r="G333" s="39">
        <v>2</v>
      </c>
      <c r="H333" s="39" t="s">
        <v>2383</v>
      </c>
      <c r="I333" s="39" t="s">
        <v>8393</v>
      </c>
      <c r="J333" s="39" t="s">
        <v>8397</v>
      </c>
    </row>
    <row r="334" spans="1:10" x14ac:dyDescent="0.35">
      <c r="A334" s="39" t="s">
        <v>2039</v>
      </c>
      <c r="B334" s="39">
        <v>33.090000000000003</v>
      </c>
      <c r="C334" s="39">
        <v>6.06</v>
      </c>
      <c r="D334" s="39" t="s">
        <v>2380</v>
      </c>
      <c r="E334" s="39" t="s">
        <v>2380</v>
      </c>
      <c r="F334" s="39" t="s">
        <v>2383</v>
      </c>
      <c r="G334" s="39">
        <v>1</v>
      </c>
      <c r="H334" s="39" t="s">
        <v>2383</v>
      </c>
      <c r="I334" s="39" t="s">
        <v>8391</v>
      </c>
      <c r="J334" s="39" t="s">
        <v>8398</v>
      </c>
    </row>
    <row r="335" spans="1:10" x14ac:dyDescent="0.35">
      <c r="A335" s="39" t="s">
        <v>2038</v>
      </c>
      <c r="B335" s="39">
        <v>18.329999999999998</v>
      </c>
      <c r="C335" s="39">
        <v>7.46</v>
      </c>
      <c r="D335" s="39" t="s">
        <v>2383</v>
      </c>
      <c r="E335" s="39" t="s">
        <v>2380</v>
      </c>
      <c r="F335" s="39" t="s">
        <v>2380</v>
      </c>
      <c r="G335" s="39">
        <v>1</v>
      </c>
      <c r="H335" s="39" t="s">
        <v>2383</v>
      </c>
      <c r="I335" s="39" t="s">
        <v>8394</v>
      </c>
      <c r="J335" s="39" t="s">
        <v>8399</v>
      </c>
    </row>
    <row r="336" spans="1:10" x14ac:dyDescent="0.35">
      <c r="A336" s="39" t="s">
        <v>2037</v>
      </c>
      <c r="B336" s="39">
        <v>27.74</v>
      </c>
      <c r="C336" s="39">
        <v>4.68</v>
      </c>
      <c r="D336" s="39" t="s">
        <v>2383</v>
      </c>
      <c r="E336" s="39" t="s">
        <v>2380</v>
      </c>
      <c r="F336" s="39" t="s">
        <v>2380</v>
      </c>
      <c r="G336" s="39">
        <v>2</v>
      </c>
      <c r="H336" s="39" t="s">
        <v>2383</v>
      </c>
      <c r="I336" s="39" t="s">
        <v>8392</v>
      </c>
      <c r="J336" s="39" t="s">
        <v>8399</v>
      </c>
    </row>
    <row r="337" spans="1:10" x14ac:dyDescent="0.35">
      <c r="A337" s="39" t="s">
        <v>2036</v>
      </c>
      <c r="B337" s="39">
        <v>24.2</v>
      </c>
      <c r="C337" s="39">
        <v>6.15</v>
      </c>
      <c r="D337" s="39" t="s">
        <v>2380</v>
      </c>
      <c r="E337" s="39" t="s">
        <v>2380</v>
      </c>
      <c r="F337" s="39" t="s">
        <v>2380</v>
      </c>
      <c r="G337" s="39">
        <v>1</v>
      </c>
      <c r="H337" s="39" t="s">
        <v>2383</v>
      </c>
      <c r="I337" s="39" t="s">
        <v>8393</v>
      </c>
      <c r="J337" s="39" t="s">
        <v>8398</v>
      </c>
    </row>
    <row r="338" spans="1:10" x14ac:dyDescent="0.35">
      <c r="A338" s="39" t="s">
        <v>2035</v>
      </c>
      <c r="B338" s="39">
        <v>22.03</v>
      </c>
      <c r="C338" s="39">
        <v>4.28</v>
      </c>
      <c r="D338" s="39" t="s">
        <v>2383</v>
      </c>
      <c r="E338" s="39" t="s">
        <v>2380</v>
      </c>
      <c r="F338" s="39" t="s">
        <v>2380</v>
      </c>
      <c r="G338" s="39">
        <v>0</v>
      </c>
      <c r="H338" s="39" t="s">
        <v>2383</v>
      </c>
      <c r="I338" s="39" t="s">
        <v>8393</v>
      </c>
      <c r="J338" s="39" t="s">
        <v>8398</v>
      </c>
    </row>
    <row r="339" spans="1:10" x14ac:dyDescent="0.35">
      <c r="A339" s="39" t="s">
        <v>2034</v>
      </c>
      <c r="B339" s="39">
        <v>26.885000000000002</v>
      </c>
      <c r="C339" s="39">
        <v>9.86</v>
      </c>
      <c r="D339" s="39" t="s">
        <v>2380</v>
      </c>
      <c r="E339" s="39" t="s">
        <v>2380</v>
      </c>
      <c r="F339" s="39" t="s">
        <v>2380</v>
      </c>
      <c r="G339" s="39">
        <v>3</v>
      </c>
      <c r="H339" s="39" t="s">
        <v>2383</v>
      </c>
      <c r="I339" s="39" t="s">
        <v>8392</v>
      </c>
      <c r="J339" s="39" t="s">
        <v>8399</v>
      </c>
    </row>
    <row r="340" spans="1:10" x14ac:dyDescent="0.35">
      <c r="A340" s="39" t="s">
        <v>2033</v>
      </c>
      <c r="B340" s="39">
        <v>16.36</v>
      </c>
      <c r="C340" s="39">
        <v>11.19</v>
      </c>
      <c r="D340" s="39" t="s">
        <v>2380</v>
      </c>
      <c r="E340" s="39" t="s">
        <v>2380</v>
      </c>
      <c r="F340" s="39" t="s">
        <v>2380</v>
      </c>
      <c r="G340" s="39">
        <v>0</v>
      </c>
      <c r="H340" s="39" t="s">
        <v>2383</v>
      </c>
      <c r="I340" s="39" t="s">
        <v>8394</v>
      </c>
      <c r="J340" s="39" t="s">
        <v>8399</v>
      </c>
    </row>
    <row r="341" spans="1:10" x14ac:dyDescent="0.35">
      <c r="A341" s="39" t="s">
        <v>2032</v>
      </c>
      <c r="B341" s="39">
        <v>32.299999999999997</v>
      </c>
      <c r="C341" s="39">
        <v>4.8899999999999997</v>
      </c>
      <c r="D341" s="39" t="s">
        <v>2383</v>
      </c>
      <c r="E341" s="39" t="s">
        <v>2380</v>
      </c>
      <c r="F341" s="39" t="s">
        <v>2383</v>
      </c>
      <c r="G341" s="39">
        <v>1</v>
      </c>
      <c r="H341" s="39" t="s">
        <v>2380</v>
      </c>
      <c r="I341" s="39" t="s">
        <v>8391</v>
      </c>
      <c r="J341" s="39" t="s">
        <v>8398</v>
      </c>
    </row>
    <row r="342" spans="1:10" x14ac:dyDescent="0.35">
      <c r="A342" s="39" t="s">
        <v>2031</v>
      </c>
      <c r="B342" s="39">
        <v>16.05</v>
      </c>
      <c r="C342" s="39">
        <v>4.3499999999999996</v>
      </c>
      <c r="D342" s="39" t="s">
        <v>2383</v>
      </c>
      <c r="E342" s="39" t="s">
        <v>2380</v>
      </c>
      <c r="F342" s="39" t="s">
        <v>2380</v>
      </c>
      <c r="G342" s="39">
        <v>0</v>
      </c>
      <c r="H342" s="39" t="s">
        <v>2383</v>
      </c>
      <c r="I342" s="39" t="s">
        <v>8394</v>
      </c>
      <c r="J342" s="39" t="s">
        <v>8399</v>
      </c>
    </row>
    <row r="343" spans="1:10" x14ac:dyDescent="0.35">
      <c r="A343" s="39" t="s">
        <v>2030</v>
      </c>
      <c r="B343" s="39">
        <v>29.07</v>
      </c>
      <c r="C343" s="39">
        <v>8.66</v>
      </c>
      <c r="D343" s="39" t="s">
        <v>2383</v>
      </c>
      <c r="E343" s="39" t="s">
        <v>2380</v>
      </c>
      <c r="F343" s="39" t="s">
        <v>2380</v>
      </c>
      <c r="G343" s="39">
        <v>2</v>
      </c>
      <c r="H343" s="39" t="s">
        <v>2383</v>
      </c>
      <c r="I343" s="39" t="s">
        <v>8392</v>
      </c>
      <c r="J343" s="39" t="s">
        <v>8399</v>
      </c>
    </row>
    <row r="344" spans="1:10" x14ac:dyDescent="0.35">
      <c r="A344" s="39" t="s">
        <v>2029</v>
      </c>
      <c r="B344" s="39">
        <v>17.43</v>
      </c>
      <c r="C344" s="39">
        <v>8.64</v>
      </c>
      <c r="D344" s="39" t="s">
        <v>2380</v>
      </c>
      <c r="E344" s="39" t="s">
        <v>2380</v>
      </c>
      <c r="F344" s="39" t="s">
        <v>2380</v>
      </c>
      <c r="G344" s="39">
        <v>0</v>
      </c>
      <c r="H344" s="39" t="s">
        <v>2383</v>
      </c>
      <c r="I344" s="39" t="s">
        <v>8394</v>
      </c>
      <c r="J344" s="39" t="s">
        <v>8399</v>
      </c>
    </row>
    <row r="345" spans="1:10" x14ac:dyDescent="0.35">
      <c r="A345" s="39" t="s">
        <v>2028</v>
      </c>
      <c r="B345" s="39">
        <v>19.329999999999998</v>
      </c>
      <c r="C345" s="39">
        <v>4.2699999999999996</v>
      </c>
      <c r="D345" s="39" t="s">
        <v>2380</v>
      </c>
      <c r="E345" s="39" t="s">
        <v>2380</v>
      </c>
      <c r="F345" s="39" t="s">
        <v>2380</v>
      </c>
      <c r="G345" s="39">
        <v>0</v>
      </c>
      <c r="H345" s="39" t="s">
        <v>2383</v>
      </c>
      <c r="I345" s="39" t="s">
        <v>8393</v>
      </c>
      <c r="J345" s="39" t="s">
        <v>8398</v>
      </c>
    </row>
    <row r="346" spans="1:10" x14ac:dyDescent="0.35">
      <c r="A346" s="39" t="s">
        <v>2027</v>
      </c>
      <c r="B346" s="39">
        <v>30.52</v>
      </c>
      <c r="C346" s="39">
        <v>4.21</v>
      </c>
      <c r="D346" s="39" t="s">
        <v>2380</v>
      </c>
      <c r="E346" s="39" t="s">
        <v>2380</v>
      </c>
      <c r="F346" s="39" t="s">
        <v>2380</v>
      </c>
      <c r="G346" s="39">
        <v>1</v>
      </c>
      <c r="H346" s="39" t="s">
        <v>2383</v>
      </c>
      <c r="I346" s="39" t="s">
        <v>8391</v>
      </c>
      <c r="J346" s="39" t="s">
        <v>8398</v>
      </c>
    </row>
    <row r="347" spans="1:10" x14ac:dyDescent="0.35">
      <c r="A347" s="39" t="s">
        <v>2026</v>
      </c>
      <c r="B347" s="39">
        <v>39.21</v>
      </c>
      <c r="C347" s="39">
        <v>5.04</v>
      </c>
      <c r="D347" s="39" t="s">
        <v>2380</v>
      </c>
      <c r="E347" s="39" t="s">
        <v>2380</v>
      </c>
      <c r="F347" s="39" t="s">
        <v>2383</v>
      </c>
      <c r="G347" s="39">
        <v>1</v>
      </c>
      <c r="H347" s="39" t="s">
        <v>2383</v>
      </c>
      <c r="I347" s="39" t="s">
        <v>8391</v>
      </c>
      <c r="J347" s="39" t="s">
        <v>8399</v>
      </c>
    </row>
    <row r="348" spans="1:10" x14ac:dyDescent="0.35">
      <c r="A348" s="39" t="s">
        <v>2025</v>
      </c>
      <c r="B348" s="39">
        <v>26.98</v>
      </c>
      <c r="C348" s="39">
        <v>5.21</v>
      </c>
      <c r="D348" s="39" t="s">
        <v>2383</v>
      </c>
      <c r="E348" s="39" t="s">
        <v>2380</v>
      </c>
      <c r="F348" s="39" t="s">
        <v>2380</v>
      </c>
      <c r="G348" s="39">
        <v>2</v>
      </c>
      <c r="H348" s="39" t="s">
        <v>2383</v>
      </c>
      <c r="I348" s="39" t="s">
        <v>8392</v>
      </c>
      <c r="J348" s="39" t="s">
        <v>8399</v>
      </c>
    </row>
    <row r="349" spans="1:10" x14ac:dyDescent="0.35">
      <c r="A349" s="39" t="s">
        <v>2024</v>
      </c>
      <c r="B349" s="39">
        <v>25.84</v>
      </c>
      <c r="C349" s="39">
        <v>8.83</v>
      </c>
      <c r="D349" s="39" t="s">
        <v>2380</v>
      </c>
      <c r="E349" s="39" t="s">
        <v>2380</v>
      </c>
      <c r="F349" s="39" t="s">
        <v>2380</v>
      </c>
      <c r="G349" s="39">
        <v>0</v>
      </c>
      <c r="H349" s="39" t="s">
        <v>2380</v>
      </c>
      <c r="I349" s="39" t="s">
        <v>8392</v>
      </c>
      <c r="J349" s="39" t="s">
        <v>8399</v>
      </c>
    </row>
    <row r="350" spans="1:10" x14ac:dyDescent="0.35">
      <c r="A350" s="39" t="s">
        <v>2023</v>
      </c>
      <c r="B350" s="39">
        <v>28.31</v>
      </c>
      <c r="C350" s="39">
        <v>8.4700000000000006</v>
      </c>
      <c r="D350" s="39" t="s">
        <v>2383</v>
      </c>
      <c r="E350" s="39" t="s">
        <v>2380</v>
      </c>
      <c r="F350" s="39" t="s">
        <v>2380</v>
      </c>
      <c r="G350" s="39">
        <v>2</v>
      </c>
      <c r="H350" s="39" t="s">
        <v>2383</v>
      </c>
      <c r="I350" s="39" t="s">
        <v>8392</v>
      </c>
      <c r="J350" s="39" t="s">
        <v>8397</v>
      </c>
    </row>
    <row r="351" spans="1:10" x14ac:dyDescent="0.35">
      <c r="A351" s="39" t="s">
        <v>2022</v>
      </c>
      <c r="B351" s="39">
        <v>23.94</v>
      </c>
      <c r="C351" s="39">
        <v>4.2</v>
      </c>
      <c r="D351" s="39" t="s">
        <v>2380</v>
      </c>
      <c r="E351" s="39" t="s">
        <v>2380</v>
      </c>
      <c r="F351" s="39" t="s">
        <v>2380</v>
      </c>
      <c r="G351" s="39">
        <v>0</v>
      </c>
      <c r="H351" s="39" t="s">
        <v>2383</v>
      </c>
      <c r="I351" s="39" t="s">
        <v>8393</v>
      </c>
      <c r="J351" s="39" t="s">
        <v>8399</v>
      </c>
    </row>
    <row r="352" spans="1:10" x14ac:dyDescent="0.35">
      <c r="A352" s="39" t="s">
        <v>2021</v>
      </c>
      <c r="B352" s="39">
        <v>20.03</v>
      </c>
      <c r="C352" s="39">
        <v>6.14</v>
      </c>
      <c r="D352" s="39" t="s">
        <v>2383</v>
      </c>
      <c r="E352" s="39" t="s">
        <v>2380</v>
      </c>
      <c r="F352" s="39" t="s">
        <v>2380</v>
      </c>
      <c r="G352" s="39">
        <v>0</v>
      </c>
      <c r="H352" s="39" t="s">
        <v>2383</v>
      </c>
      <c r="I352" s="39" t="s">
        <v>8393</v>
      </c>
      <c r="J352" s="39" t="s">
        <v>8398</v>
      </c>
    </row>
    <row r="353" spans="1:10" x14ac:dyDescent="0.35">
      <c r="A353" s="39" t="s">
        <v>2020</v>
      </c>
      <c r="B353" s="39">
        <v>41.42</v>
      </c>
      <c r="C353" s="39">
        <v>6.07</v>
      </c>
      <c r="D353" s="39" t="s">
        <v>2380</v>
      </c>
      <c r="E353" s="39" t="s">
        <v>2380</v>
      </c>
      <c r="F353" s="39" t="s">
        <v>2380</v>
      </c>
      <c r="G353" s="39">
        <v>0</v>
      </c>
      <c r="H353" s="39" t="s">
        <v>2380</v>
      </c>
      <c r="I353" s="39" t="s">
        <v>8391</v>
      </c>
      <c r="J353" s="39" t="s">
        <v>8398</v>
      </c>
    </row>
    <row r="354" spans="1:10" x14ac:dyDescent="0.35">
      <c r="A354" s="39" t="s">
        <v>2019</v>
      </c>
      <c r="B354" s="39">
        <v>36.67</v>
      </c>
      <c r="C354" s="39">
        <v>10.210000000000001</v>
      </c>
      <c r="D354" s="39" t="s">
        <v>2380</v>
      </c>
      <c r="E354" s="39" t="s">
        <v>2380</v>
      </c>
      <c r="F354" s="39" t="s">
        <v>2380</v>
      </c>
      <c r="G354" s="39">
        <v>0</v>
      </c>
      <c r="H354" s="39" t="s">
        <v>2380</v>
      </c>
      <c r="I354" s="39" t="s">
        <v>8391</v>
      </c>
      <c r="J354" s="39" t="s">
        <v>8399</v>
      </c>
    </row>
    <row r="355" spans="1:10" x14ac:dyDescent="0.35">
      <c r="A355" s="39" t="s">
        <v>2018</v>
      </c>
      <c r="B355" s="39">
        <v>27.645</v>
      </c>
      <c r="C355" s="39">
        <v>4.6900000000000004</v>
      </c>
      <c r="D355" s="39" t="s">
        <v>2380</v>
      </c>
      <c r="E355" s="39" t="s">
        <v>2380</v>
      </c>
      <c r="F355" s="39" t="s">
        <v>2380</v>
      </c>
      <c r="G355" s="39">
        <v>0</v>
      </c>
      <c r="H355" s="39" t="s">
        <v>2380</v>
      </c>
      <c r="I355" s="39" t="s">
        <v>8392</v>
      </c>
      <c r="J355" s="39" t="s">
        <v>8399</v>
      </c>
    </row>
    <row r="356" spans="1:10" x14ac:dyDescent="0.35">
      <c r="A356" s="39" t="s">
        <v>2017</v>
      </c>
      <c r="B356" s="39">
        <v>22.72</v>
      </c>
      <c r="C356" s="39">
        <v>5.71</v>
      </c>
      <c r="D356" s="39" t="s">
        <v>2380</v>
      </c>
      <c r="E356" s="39" t="s">
        <v>2380</v>
      </c>
      <c r="F356" s="39" t="s">
        <v>2380</v>
      </c>
      <c r="G356" s="39">
        <v>0</v>
      </c>
      <c r="H356" s="39" t="s">
        <v>2383</v>
      </c>
      <c r="I356" s="39" t="s">
        <v>8393</v>
      </c>
      <c r="J356" s="39" t="s">
        <v>8398</v>
      </c>
    </row>
    <row r="357" spans="1:10" x14ac:dyDescent="0.35">
      <c r="A357" s="39" t="s">
        <v>2016</v>
      </c>
      <c r="B357" s="39">
        <v>36.520000000000003</v>
      </c>
      <c r="C357" s="39">
        <v>9.07</v>
      </c>
      <c r="D357" s="39" t="s">
        <v>2383</v>
      </c>
      <c r="E357" s="39" t="s">
        <v>2380</v>
      </c>
      <c r="F357" s="39" t="s">
        <v>2383</v>
      </c>
      <c r="G357" s="39">
        <v>1</v>
      </c>
      <c r="H357" s="39" t="s">
        <v>2380</v>
      </c>
      <c r="I357" s="39" t="s">
        <v>8391</v>
      </c>
      <c r="J357" s="39" t="s">
        <v>8397</v>
      </c>
    </row>
    <row r="358" spans="1:10" x14ac:dyDescent="0.35">
      <c r="A358" s="39" t="s">
        <v>2015</v>
      </c>
      <c r="B358" s="39">
        <v>33.96</v>
      </c>
      <c r="C358" s="39">
        <v>4.99</v>
      </c>
      <c r="D358" s="39" t="s">
        <v>2380</v>
      </c>
      <c r="E358" s="39" t="s">
        <v>2380</v>
      </c>
      <c r="F358" s="39" t="s">
        <v>2380</v>
      </c>
      <c r="G358" s="39">
        <v>0</v>
      </c>
      <c r="H358" s="39" t="s">
        <v>2383</v>
      </c>
      <c r="I358" s="39" t="s">
        <v>8391</v>
      </c>
      <c r="J358" s="39" t="s">
        <v>8398</v>
      </c>
    </row>
    <row r="359" spans="1:10" x14ac:dyDescent="0.35">
      <c r="A359" s="39" t="s">
        <v>2014</v>
      </c>
      <c r="B359" s="39">
        <v>26.695</v>
      </c>
      <c r="C359" s="39">
        <v>8.31</v>
      </c>
      <c r="D359" s="39" t="s">
        <v>2380</v>
      </c>
      <c r="E359" s="39" t="s">
        <v>2380</v>
      </c>
      <c r="F359" s="39" t="s">
        <v>2380</v>
      </c>
      <c r="G359" s="39">
        <v>0</v>
      </c>
      <c r="H359" s="39" t="s">
        <v>2383</v>
      </c>
      <c r="I359" s="39" t="s">
        <v>8392</v>
      </c>
      <c r="J359" s="39" t="s">
        <v>8397</v>
      </c>
    </row>
    <row r="360" spans="1:10" x14ac:dyDescent="0.35">
      <c r="A360" s="39" t="s">
        <v>2013</v>
      </c>
      <c r="B360" s="39">
        <v>18.45</v>
      </c>
      <c r="C360" s="39">
        <v>5.07</v>
      </c>
      <c r="D360" s="39" t="s">
        <v>2383</v>
      </c>
      <c r="E360" s="39" t="s">
        <v>2380</v>
      </c>
      <c r="F360" s="39" t="s">
        <v>2380</v>
      </c>
      <c r="G360" s="39">
        <v>0</v>
      </c>
      <c r="H360" s="39" t="s">
        <v>2383</v>
      </c>
      <c r="I360" s="39" t="s">
        <v>8394</v>
      </c>
      <c r="J360" s="39" t="s">
        <v>8398</v>
      </c>
    </row>
    <row r="361" spans="1:10" x14ac:dyDescent="0.35">
      <c r="A361" s="39" t="s">
        <v>2012</v>
      </c>
      <c r="B361" s="39">
        <v>33.18</v>
      </c>
      <c r="C361" s="39">
        <v>4.79</v>
      </c>
      <c r="D361" s="39" t="s">
        <v>2380</v>
      </c>
      <c r="E361" s="39" t="s">
        <v>2380</v>
      </c>
      <c r="F361" s="39" t="s">
        <v>2380</v>
      </c>
      <c r="G361" s="39">
        <v>0</v>
      </c>
      <c r="H361" s="39" t="s">
        <v>2383</v>
      </c>
      <c r="I361" s="39" t="s">
        <v>8391</v>
      </c>
      <c r="J361" s="39" t="s">
        <v>8398</v>
      </c>
    </row>
    <row r="362" spans="1:10" x14ac:dyDescent="0.35">
      <c r="A362" s="39" t="s">
        <v>2011</v>
      </c>
      <c r="B362" s="39">
        <v>36.1</v>
      </c>
      <c r="C362" s="39">
        <v>11.39</v>
      </c>
      <c r="D362" s="39" t="s">
        <v>2383</v>
      </c>
      <c r="E362" s="39" t="s">
        <v>2380</v>
      </c>
      <c r="F362" s="39" t="s">
        <v>2380</v>
      </c>
      <c r="G362" s="39">
        <v>2</v>
      </c>
      <c r="H362" s="39" t="s">
        <v>2380</v>
      </c>
      <c r="I362" s="39" t="s">
        <v>8391</v>
      </c>
      <c r="J362" s="39" t="s">
        <v>8397</v>
      </c>
    </row>
    <row r="363" spans="1:10" x14ac:dyDescent="0.35">
      <c r="A363" s="39" t="s">
        <v>2010</v>
      </c>
      <c r="B363" s="39">
        <v>22.77</v>
      </c>
      <c r="C363" s="39">
        <v>6</v>
      </c>
      <c r="D363" s="39" t="s">
        <v>2380</v>
      </c>
      <c r="E363" s="39" t="s">
        <v>2380</v>
      </c>
      <c r="F363" s="39" t="s">
        <v>2380</v>
      </c>
      <c r="G363" s="39">
        <v>0</v>
      </c>
      <c r="H363" s="39" t="s">
        <v>2383</v>
      </c>
      <c r="I363" s="39" t="s">
        <v>8393</v>
      </c>
      <c r="J363" s="39" t="s">
        <v>8399</v>
      </c>
    </row>
    <row r="364" spans="1:10" x14ac:dyDescent="0.35">
      <c r="A364" s="39" t="s">
        <v>2009</v>
      </c>
      <c r="B364" s="39">
        <v>21.24</v>
      </c>
      <c r="C364" s="39">
        <v>5.13</v>
      </c>
      <c r="D364" s="39" t="s">
        <v>2380</v>
      </c>
      <c r="E364" s="39" t="s">
        <v>2380</v>
      </c>
      <c r="F364" s="39" t="s">
        <v>2380</v>
      </c>
      <c r="G364" s="39">
        <v>0</v>
      </c>
      <c r="H364" s="39" t="s">
        <v>2383</v>
      </c>
      <c r="I364" s="39" t="s">
        <v>8393</v>
      </c>
      <c r="J364" s="39" t="s">
        <v>8398</v>
      </c>
    </row>
    <row r="365" spans="1:10" x14ac:dyDescent="0.35">
      <c r="A365" s="39" t="s">
        <v>2008</v>
      </c>
      <c r="B365" s="39">
        <v>17.600000000000001</v>
      </c>
      <c r="C365" s="39">
        <v>5.26</v>
      </c>
      <c r="D365" s="39" t="s">
        <v>2383</v>
      </c>
      <c r="E365" s="39" t="s">
        <v>2380</v>
      </c>
      <c r="F365" s="39" t="s">
        <v>2380</v>
      </c>
      <c r="G365" s="39">
        <v>0</v>
      </c>
      <c r="H365" s="39" t="s">
        <v>2383</v>
      </c>
      <c r="I365" s="39" t="s">
        <v>8394</v>
      </c>
      <c r="J365" s="39" t="s">
        <v>8398</v>
      </c>
    </row>
    <row r="366" spans="1:10" x14ac:dyDescent="0.35">
      <c r="A366" s="39" t="s">
        <v>2007</v>
      </c>
      <c r="B366" s="39">
        <v>26.29</v>
      </c>
      <c r="C366" s="39">
        <v>6.84</v>
      </c>
      <c r="D366" s="39" t="s">
        <v>2380</v>
      </c>
      <c r="E366" s="39" t="s">
        <v>2380</v>
      </c>
      <c r="F366" s="39" t="s">
        <v>2380</v>
      </c>
      <c r="G366" s="39">
        <v>0</v>
      </c>
      <c r="H366" s="39" t="s">
        <v>2383</v>
      </c>
      <c r="I366" s="39" t="s">
        <v>8392</v>
      </c>
      <c r="J366" s="39" t="s">
        <v>8399</v>
      </c>
    </row>
    <row r="367" spans="1:10" x14ac:dyDescent="0.35">
      <c r="A367" s="39" t="s">
        <v>2006</v>
      </c>
      <c r="B367" s="39">
        <v>35.31</v>
      </c>
      <c r="C367" s="39">
        <v>9.0399999999999991</v>
      </c>
      <c r="D367" s="39" t="s">
        <v>2380</v>
      </c>
      <c r="E367" s="39" t="s">
        <v>2380</v>
      </c>
      <c r="F367" s="39" t="s">
        <v>2380</v>
      </c>
      <c r="G367" s="39">
        <v>0</v>
      </c>
      <c r="H367" s="39" t="s">
        <v>2380</v>
      </c>
      <c r="I367" s="39" t="s">
        <v>8391</v>
      </c>
      <c r="J367" s="39" t="s">
        <v>8397</v>
      </c>
    </row>
    <row r="368" spans="1:10" x14ac:dyDescent="0.35">
      <c r="A368" s="39" t="s">
        <v>2005</v>
      </c>
      <c r="B368" s="39">
        <v>27.04</v>
      </c>
      <c r="C368" s="39">
        <v>4.0999999999999996</v>
      </c>
      <c r="D368" s="39" t="s">
        <v>2380</v>
      </c>
      <c r="E368" s="39" t="s">
        <v>2380</v>
      </c>
      <c r="F368" s="39" t="s">
        <v>2380</v>
      </c>
      <c r="G368" s="39">
        <v>1</v>
      </c>
      <c r="H368" s="39" t="s">
        <v>2383</v>
      </c>
      <c r="I368" s="39" t="s">
        <v>8392</v>
      </c>
      <c r="J368" s="39" t="s">
        <v>8398</v>
      </c>
    </row>
    <row r="369" spans="1:10" x14ac:dyDescent="0.35">
      <c r="A369" s="39" t="s">
        <v>2004</v>
      </c>
      <c r="B369" s="39">
        <v>30.23</v>
      </c>
      <c r="C369" s="39">
        <v>4.2300000000000004</v>
      </c>
      <c r="D369" s="39" t="s">
        <v>2383</v>
      </c>
      <c r="E369" s="39" t="s">
        <v>2380</v>
      </c>
      <c r="F369" s="39" t="s">
        <v>2383</v>
      </c>
      <c r="G369" s="39">
        <v>1</v>
      </c>
      <c r="H369" s="39" t="s">
        <v>2383</v>
      </c>
      <c r="I369" s="39" t="s">
        <v>8391</v>
      </c>
      <c r="J369" s="39" t="s">
        <v>8398</v>
      </c>
    </row>
    <row r="370" spans="1:10" x14ac:dyDescent="0.35">
      <c r="A370" s="39" t="s">
        <v>2003</v>
      </c>
      <c r="B370" s="39">
        <v>30.6</v>
      </c>
      <c r="C370" s="39">
        <v>6.48</v>
      </c>
      <c r="D370" s="39" t="s">
        <v>2383</v>
      </c>
      <c r="E370" s="39" t="s">
        <v>2380</v>
      </c>
      <c r="F370" s="39" t="s">
        <v>2383</v>
      </c>
      <c r="G370" s="39">
        <v>1</v>
      </c>
      <c r="H370" s="39" t="s">
        <v>2383</v>
      </c>
      <c r="I370" s="39" t="s">
        <v>8391</v>
      </c>
      <c r="J370" s="39" t="s">
        <v>8399</v>
      </c>
    </row>
    <row r="371" spans="1:10" x14ac:dyDescent="0.35">
      <c r="A371" s="39" t="s">
        <v>2002</v>
      </c>
      <c r="B371" s="39">
        <v>26.8</v>
      </c>
      <c r="C371" s="39">
        <v>5.53</v>
      </c>
      <c r="D371" s="39" t="s">
        <v>2380</v>
      </c>
      <c r="E371" s="39" t="s">
        <v>2380</v>
      </c>
      <c r="F371" s="39" t="s">
        <v>2380</v>
      </c>
      <c r="G371" s="39">
        <v>1</v>
      </c>
      <c r="H371" s="39" t="s">
        <v>2383</v>
      </c>
      <c r="I371" s="39" t="s">
        <v>8392</v>
      </c>
      <c r="J371" s="39" t="s">
        <v>8398</v>
      </c>
    </row>
    <row r="372" spans="1:10" x14ac:dyDescent="0.35">
      <c r="A372" s="39" t="s">
        <v>2001</v>
      </c>
      <c r="B372" s="39">
        <v>16.86</v>
      </c>
      <c r="C372" s="39">
        <v>4.07</v>
      </c>
      <c r="D372" s="39" t="s">
        <v>2383</v>
      </c>
      <c r="E372" s="39" t="s">
        <v>2380</v>
      </c>
      <c r="F372" s="39" t="s">
        <v>2380</v>
      </c>
      <c r="G372" s="39">
        <v>0</v>
      </c>
      <c r="H372" s="39" t="s">
        <v>2383</v>
      </c>
      <c r="I372" s="39" t="s">
        <v>8394</v>
      </c>
      <c r="J372" s="39" t="s">
        <v>8399</v>
      </c>
    </row>
    <row r="373" spans="1:10" x14ac:dyDescent="0.35">
      <c r="A373" s="39" t="s">
        <v>2000</v>
      </c>
      <c r="B373" s="39">
        <v>16.3</v>
      </c>
      <c r="C373" s="39">
        <v>5.51</v>
      </c>
      <c r="D373" s="39" t="s">
        <v>2380</v>
      </c>
      <c r="E373" s="39" t="s">
        <v>2380</v>
      </c>
      <c r="F373" s="39" t="s">
        <v>2380</v>
      </c>
      <c r="G373" s="39">
        <v>1</v>
      </c>
      <c r="H373" s="39" t="s">
        <v>2383</v>
      </c>
      <c r="I373" s="39" t="s">
        <v>8394</v>
      </c>
      <c r="J373" s="39" t="s">
        <v>8398</v>
      </c>
    </row>
    <row r="374" spans="1:10" x14ac:dyDescent="0.35">
      <c r="A374" s="39" t="s">
        <v>1999</v>
      </c>
      <c r="B374" s="39">
        <v>29.81</v>
      </c>
      <c r="C374" s="39">
        <v>11.66</v>
      </c>
      <c r="D374" s="39" t="s">
        <v>2380</v>
      </c>
      <c r="E374" s="39" t="s">
        <v>2380</v>
      </c>
      <c r="F374" s="39" t="s">
        <v>2380</v>
      </c>
      <c r="G374" s="39">
        <v>0</v>
      </c>
      <c r="H374" s="39" t="s">
        <v>2383</v>
      </c>
      <c r="I374" s="39" t="s">
        <v>8392</v>
      </c>
      <c r="J374" s="39" t="s">
        <v>8397</v>
      </c>
    </row>
    <row r="375" spans="1:10" x14ac:dyDescent="0.35">
      <c r="A375" s="39" t="s">
        <v>1998</v>
      </c>
      <c r="B375" s="39">
        <v>16.329999999999998</v>
      </c>
      <c r="C375" s="39">
        <v>7.26</v>
      </c>
      <c r="D375" s="39" t="s">
        <v>2383</v>
      </c>
      <c r="E375" s="39" t="s">
        <v>2380</v>
      </c>
      <c r="F375" s="39" t="s">
        <v>2380</v>
      </c>
      <c r="G375" s="39">
        <v>0</v>
      </c>
      <c r="H375" s="39" t="s">
        <v>2383</v>
      </c>
      <c r="I375" s="39" t="s">
        <v>8394</v>
      </c>
      <c r="J375" s="39" t="s">
        <v>8397</v>
      </c>
    </row>
    <row r="376" spans="1:10" x14ac:dyDescent="0.35">
      <c r="A376" s="39" t="s">
        <v>1997</v>
      </c>
      <c r="B376" s="39">
        <v>16.37</v>
      </c>
      <c r="C376" s="39">
        <v>4.79</v>
      </c>
      <c r="D376" s="39" t="s">
        <v>2383</v>
      </c>
      <c r="E376" s="39" t="s">
        <v>2380</v>
      </c>
      <c r="F376" s="39" t="s">
        <v>2380</v>
      </c>
      <c r="G376" s="39">
        <v>0</v>
      </c>
      <c r="H376" s="39" t="s">
        <v>2383</v>
      </c>
      <c r="I376" s="39" t="s">
        <v>8394</v>
      </c>
      <c r="J376" s="39" t="s">
        <v>8399</v>
      </c>
    </row>
    <row r="377" spans="1:10" x14ac:dyDescent="0.35">
      <c r="A377" s="39" t="s">
        <v>1996</v>
      </c>
      <c r="B377" s="39">
        <v>22.42</v>
      </c>
      <c r="C377" s="39">
        <v>4.68</v>
      </c>
      <c r="D377" s="39" t="s">
        <v>2383</v>
      </c>
      <c r="E377" s="39" t="s">
        <v>2380</v>
      </c>
      <c r="F377" s="39" t="s">
        <v>2380</v>
      </c>
      <c r="G377" s="39">
        <v>1</v>
      </c>
      <c r="H377" s="39" t="s">
        <v>2380</v>
      </c>
      <c r="I377" s="39" t="s">
        <v>8393</v>
      </c>
      <c r="J377" s="39" t="s">
        <v>8398</v>
      </c>
    </row>
    <row r="378" spans="1:10" x14ac:dyDescent="0.35">
      <c r="A378" s="39" t="s">
        <v>1995</v>
      </c>
      <c r="B378" s="39">
        <v>31.35</v>
      </c>
      <c r="C378" s="39">
        <v>4.33</v>
      </c>
      <c r="D378" s="39" t="s">
        <v>2383</v>
      </c>
      <c r="E378" s="39" t="s">
        <v>2380</v>
      </c>
      <c r="F378" s="39" t="s">
        <v>2383</v>
      </c>
      <c r="G378" s="39">
        <v>1</v>
      </c>
      <c r="H378" s="39" t="s">
        <v>2380</v>
      </c>
      <c r="I378" s="39" t="s">
        <v>8391</v>
      </c>
      <c r="J378" s="39" t="s">
        <v>8398</v>
      </c>
    </row>
    <row r="379" spans="1:10" x14ac:dyDescent="0.35">
      <c r="A379" s="39" t="s">
        <v>1994</v>
      </c>
      <c r="B379" s="39">
        <v>31.9</v>
      </c>
      <c r="C379" s="39">
        <v>11.89</v>
      </c>
      <c r="D379" s="39" t="s">
        <v>2380</v>
      </c>
      <c r="E379" s="39" t="s">
        <v>2380</v>
      </c>
      <c r="F379" s="39" t="s">
        <v>2380</v>
      </c>
      <c r="G379" s="39">
        <v>0</v>
      </c>
      <c r="H379" s="39" t="s">
        <v>2380</v>
      </c>
      <c r="I379" s="39" t="s">
        <v>8391</v>
      </c>
      <c r="J379" s="39" t="s">
        <v>8399</v>
      </c>
    </row>
    <row r="380" spans="1:10" x14ac:dyDescent="0.35">
      <c r="A380" s="39" t="s">
        <v>1993</v>
      </c>
      <c r="B380" s="39">
        <v>30.6</v>
      </c>
      <c r="C380" s="39">
        <v>5.24</v>
      </c>
      <c r="D380" s="39" t="s">
        <v>2380</v>
      </c>
      <c r="E380" s="39" t="s">
        <v>2380</v>
      </c>
      <c r="F380" s="39" t="s">
        <v>2380</v>
      </c>
      <c r="G380" s="39">
        <v>0</v>
      </c>
      <c r="H380" s="39" t="s">
        <v>2383</v>
      </c>
      <c r="I380" s="39" t="s">
        <v>8391</v>
      </c>
      <c r="J380" s="39" t="s">
        <v>8398</v>
      </c>
    </row>
    <row r="381" spans="1:10" x14ac:dyDescent="0.35">
      <c r="A381" s="39" t="s">
        <v>1992</v>
      </c>
      <c r="B381" s="39">
        <v>28.975000000000001</v>
      </c>
      <c r="C381" s="39">
        <v>7.63</v>
      </c>
      <c r="D381" s="39" t="s">
        <v>2380</v>
      </c>
      <c r="E381" s="39" t="s">
        <v>2380</v>
      </c>
      <c r="F381" s="39" t="s">
        <v>2380</v>
      </c>
      <c r="G381" s="39">
        <v>0</v>
      </c>
      <c r="H381" s="39" t="s">
        <v>2383</v>
      </c>
      <c r="I381" s="39" t="s">
        <v>8392</v>
      </c>
      <c r="J381" s="39" t="s">
        <v>8399</v>
      </c>
    </row>
    <row r="382" spans="1:10" x14ac:dyDescent="0.35">
      <c r="A382" s="39" t="s">
        <v>1991</v>
      </c>
      <c r="B382" s="39">
        <v>24.86</v>
      </c>
      <c r="C382" s="39">
        <v>8.92</v>
      </c>
      <c r="D382" s="39" t="s">
        <v>2383</v>
      </c>
      <c r="E382" s="39" t="s">
        <v>2380</v>
      </c>
      <c r="F382" s="39" t="s">
        <v>2380</v>
      </c>
      <c r="G382" s="39">
        <v>2</v>
      </c>
      <c r="H382" s="39" t="s">
        <v>2380</v>
      </c>
      <c r="I382" s="39" t="s">
        <v>8393</v>
      </c>
      <c r="J382" s="39" t="s">
        <v>8397</v>
      </c>
    </row>
    <row r="383" spans="1:10" x14ac:dyDescent="0.35">
      <c r="A383" s="39" t="s">
        <v>1990</v>
      </c>
      <c r="B383" s="39">
        <v>19.54</v>
      </c>
      <c r="C383" s="39">
        <v>5.37</v>
      </c>
      <c r="D383" s="39" t="s">
        <v>2380</v>
      </c>
      <c r="E383" s="39" t="s">
        <v>2380</v>
      </c>
      <c r="F383" s="39" t="s">
        <v>2380</v>
      </c>
      <c r="G383" s="39">
        <v>0</v>
      </c>
      <c r="H383" s="39" t="s">
        <v>2383</v>
      </c>
      <c r="I383" s="39" t="s">
        <v>8393</v>
      </c>
      <c r="J383" s="39" t="s">
        <v>8399</v>
      </c>
    </row>
    <row r="384" spans="1:10" x14ac:dyDescent="0.35">
      <c r="A384" s="39" t="s">
        <v>1989</v>
      </c>
      <c r="B384" s="39">
        <v>26.74</v>
      </c>
      <c r="C384" s="39">
        <v>4.3099999999999996</v>
      </c>
      <c r="D384" s="39" t="s">
        <v>2380</v>
      </c>
      <c r="E384" s="39" t="s">
        <v>2380</v>
      </c>
      <c r="F384" s="39" t="s">
        <v>2380</v>
      </c>
      <c r="G384" s="39">
        <v>0</v>
      </c>
      <c r="H384" s="39" t="s">
        <v>2383</v>
      </c>
      <c r="I384" s="39" t="s">
        <v>8392</v>
      </c>
      <c r="J384" s="39" t="s">
        <v>8398</v>
      </c>
    </row>
    <row r="385" spans="1:10" x14ac:dyDescent="0.35">
      <c r="A385" s="39" t="s">
        <v>1988</v>
      </c>
      <c r="B385" s="39">
        <v>22.99</v>
      </c>
      <c r="C385" s="39">
        <v>10.46</v>
      </c>
      <c r="D385" s="39" t="s">
        <v>2380</v>
      </c>
      <c r="E385" s="39" t="s">
        <v>2380</v>
      </c>
      <c r="F385" s="39" t="s">
        <v>2380</v>
      </c>
      <c r="G385" s="39">
        <v>3</v>
      </c>
      <c r="H385" s="39" t="s">
        <v>2383</v>
      </c>
      <c r="I385" s="39" t="s">
        <v>8393</v>
      </c>
      <c r="J385" s="39" t="s">
        <v>8399</v>
      </c>
    </row>
    <row r="386" spans="1:10" x14ac:dyDescent="0.35">
      <c r="A386" s="39" t="s">
        <v>1987</v>
      </c>
      <c r="B386" s="39">
        <v>31.46</v>
      </c>
      <c r="C386" s="39">
        <v>7.39</v>
      </c>
      <c r="D386" s="39" t="s">
        <v>2380</v>
      </c>
      <c r="E386" s="39" t="s">
        <v>2380</v>
      </c>
      <c r="F386" s="39" t="s">
        <v>2380</v>
      </c>
      <c r="G386" s="39">
        <v>0</v>
      </c>
      <c r="H386" s="39" t="s">
        <v>2380</v>
      </c>
      <c r="I386" s="39" t="s">
        <v>8391</v>
      </c>
      <c r="J386" s="39" t="s">
        <v>8397</v>
      </c>
    </row>
    <row r="387" spans="1:10" x14ac:dyDescent="0.35">
      <c r="A387" s="39" t="s">
        <v>1986</v>
      </c>
      <c r="B387" s="39">
        <v>30.86</v>
      </c>
      <c r="C387" s="39">
        <v>6.18</v>
      </c>
      <c r="D387" s="39" t="s">
        <v>2380</v>
      </c>
      <c r="E387" s="39" t="s">
        <v>2382</v>
      </c>
      <c r="F387" s="39" t="s">
        <v>2380</v>
      </c>
      <c r="G387" s="39">
        <v>2</v>
      </c>
      <c r="H387" s="39" t="s">
        <v>2383</v>
      </c>
      <c r="I387" s="39" t="s">
        <v>8391</v>
      </c>
      <c r="J387" s="39" t="s">
        <v>8398</v>
      </c>
    </row>
    <row r="388" spans="1:10" x14ac:dyDescent="0.35">
      <c r="A388" s="39" t="s">
        <v>1985</v>
      </c>
      <c r="B388" s="39">
        <v>31.96</v>
      </c>
      <c r="C388" s="39">
        <v>8.86</v>
      </c>
      <c r="D388" s="39" t="s">
        <v>2380</v>
      </c>
      <c r="E388" s="39" t="s">
        <v>2380</v>
      </c>
      <c r="F388" s="39" t="s">
        <v>2380</v>
      </c>
      <c r="G388" s="39">
        <v>0</v>
      </c>
      <c r="H388" s="39" t="s">
        <v>2383</v>
      </c>
      <c r="I388" s="39" t="s">
        <v>8391</v>
      </c>
      <c r="J388" s="39" t="s">
        <v>8399</v>
      </c>
    </row>
    <row r="389" spans="1:10" x14ac:dyDescent="0.35">
      <c r="A389" s="39" t="s">
        <v>1984</v>
      </c>
      <c r="B389" s="39">
        <v>23.76</v>
      </c>
      <c r="C389" s="39">
        <v>10.96</v>
      </c>
      <c r="D389" s="39" t="s">
        <v>2380</v>
      </c>
      <c r="E389" s="39" t="s">
        <v>2380</v>
      </c>
      <c r="F389" s="39" t="s">
        <v>2380</v>
      </c>
      <c r="G389" s="39">
        <v>3</v>
      </c>
      <c r="H389" s="39" t="s">
        <v>2383</v>
      </c>
      <c r="I389" s="39" t="s">
        <v>8393</v>
      </c>
      <c r="J389" s="39" t="s">
        <v>8397</v>
      </c>
    </row>
    <row r="390" spans="1:10" x14ac:dyDescent="0.35">
      <c r="A390" s="39" t="s">
        <v>1983</v>
      </c>
      <c r="B390" s="39">
        <v>19.38</v>
      </c>
      <c r="C390" s="39">
        <v>6.28</v>
      </c>
      <c r="D390" s="39" t="s">
        <v>2380</v>
      </c>
      <c r="E390" s="39" t="s">
        <v>2380</v>
      </c>
      <c r="F390" s="39" t="s">
        <v>2380</v>
      </c>
      <c r="G390" s="39">
        <v>0</v>
      </c>
      <c r="H390" s="39" t="s">
        <v>2383</v>
      </c>
      <c r="I390" s="39" t="s">
        <v>8393</v>
      </c>
      <c r="J390" s="39" t="s">
        <v>8398</v>
      </c>
    </row>
    <row r="391" spans="1:10" x14ac:dyDescent="0.35">
      <c r="A391" s="39" t="s">
        <v>1982</v>
      </c>
      <c r="B391" s="39">
        <v>16.21</v>
      </c>
      <c r="C391" s="39">
        <v>6.29</v>
      </c>
      <c r="D391" s="39" t="s">
        <v>2383</v>
      </c>
      <c r="E391" s="39" t="s">
        <v>2380</v>
      </c>
      <c r="F391" s="39" t="s">
        <v>2380</v>
      </c>
      <c r="G391" s="39">
        <v>1</v>
      </c>
      <c r="H391" s="39" t="s">
        <v>2383</v>
      </c>
      <c r="I391" s="39" t="s">
        <v>8394</v>
      </c>
      <c r="J391" s="39" t="s">
        <v>8399</v>
      </c>
    </row>
    <row r="392" spans="1:10" x14ac:dyDescent="0.35">
      <c r="A392" s="39" t="s">
        <v>1981</v>
      </c>
      <c r="B392" s="39">
        <v>32.54</v>
      </c>
      <c r="C392" s="39">
        <v>4.0199999999999996</v>
      </c>
      <c r="D392" s="39" t="s">
        <v>2380</v>
      </c>
      <c r="E392" s="39" t="s">
        <v>2382</v>
      </c>
      <c r="F392" s="39" t="s">
        <v>2380</v>
      </c>
      <c r="G392" s="39">
        <v>1</v>
      </c>
      <c r="H392" s="39" t="s">
        <v>2383</v>
      </c>
      <c r="I392" s="39" t="s">
        <v>8391</v>
      </c>
      <c r="J392" s="39" t="s">
        <v>8398</v>
      </c>
    </row>
    <row r="393" spans="1:10" x14ac:dyDescent="0.35">
      <c r="A393" s="39" t="s">
        <v>1980</v>
      </c>
      <c r="B393" s="39">
        <v>36.765000000000001</v>
      </c>
      <c r="C393" s="39">
        <v>11.95</v>
      </c>
      <c r="D393" s="39" t="s">
        <v>2383</v>
      </c>
      <c r="E393" s="39" t="s">
        <v>2380</v>
      </c>
      <c r="F393" s="39" t="s">
        <v>2380</v>
      </c>
      <c r="G393" s="39">
        <v>2</v>
      </c>
      <c r="H393" s="39" t="s">
        <v>2380</v>
      </c>
      <c r="I393" s="39" t="s">
        <v>8391</v>
      </c>
      <c r="J393" s="39" t="s">
        <v>8399</v>
      </c>
    </row>
    <row r="394" spans="1:10" x14ac:dyDescent="0.35">
      <c r="A394" s="39" t="s">
        <v>1979</v>
      </c>
      <c r="B394" s="39">
        <v>35.909999999999997</v>
      </c>
      <c r="C394" s="39">
        <v>8.7100000000000009</v>
      </c>
      <c r="D394" s="39" t="s">
        <v>2380</v>
      </c>
      <c r="E394" s="39" t="s">
        <v>2380</v>
      </c>
      <c r="F394" s="39" t="s">
        <v>2380</v>
      </c>
      <c r="G394" s="39">
        <v>0</v>
      </c>
      <c r="H394" s="39" t="s">
        <v>2380</v>
      </c>
      <c r="I394" s="39" t="s">
        <v>8391</v>
      </c>
      <c r="J394" s="39" t="s">
        <v>8397</v>
      </c>
    </row>
    <row r="395" spans="1:10" x14ac:dyDescent="0.35">
      <c r="A395" s="39" t="s">
        <v>1978</v>
      </c>
      <c r="B395" s="39">
        <v>32.06</v>
      </c>
      <c r="C395" s="39">
        <v>4.67</v>
      </c>
      <c r="D395" s="39" t="s">
        <v>2380</v>
      </c>
      <c r="E395" s="39" t="s">
        <v>2382</v>
      </c>
      <c r="F395" s="39" t="s">
        <v>2380</v>
      </c>
      <c r="G395" s="39">
        <v>1</v>
      </c>
      <c r="H395" s="39" t="s">
        <v>2383</v>
      </c>
      <c r="I395" s="39" t="s">
        <v>8391</v>
      </c>
      <c r="J395" s="39" t="s">
        <v>8399</v>
      </c>
    </row>
    <row r="396" spans="1:10" x14ac:dyDescent="0.35">
      <c r="A396" s="39" t="s">
        <v>1977</v>
      </c>
      <c r="B396" s="39">
        <v>24.1</v>
      </c>
      <c r="C396" s="39">
        <v>11.14</v>
      </c>
      <c r="D396" s="39" t="s">
        <v>2383</v>
      </c>
      <c r="E396" s="39" t="s">
        <v>2380</v>
      </c>
      <c r="F396" s="39" t="s">
        <v>2380</v>
      </c>
      <c r="G396" s="39">
        <v>1</v>
      </c>
      <c r="H396" s="39" t="s">
        <v>2380</v>
      </c>
      <c r="I396" s="39" t="s">
        <v>8393</v>
      </c>
      <c r="J396" s="39" t="s">
        <v>8397</v>
      </c>
    </row>
    <row r="397" spans="1:10" x14ac:dyDescent="0.35">
      <c r="A397" s="39" t="s">
        <v>1976</v>
      </c>
      <c r="B397" s="39">
        <v>27.1</v>
      </c>
      <c r="C397" s="39">
        <v>9.0500000000000007</v>
      </c>
      <c r="D397" s="39" t="s">
        <v>2380</v>
      </c>
      <c r="E397" s="39" t="s">
        <v>2380</v>
      </c>
      <c r="F397" s="39" t="s">
        <v>2380</v>
      </c>
      <c r="G397" s="39">
        <v>2</v>
      </c>
      <c r="H397" s="39" t="s">
        <v>2380</v>
      </c>
      <c r="I397" s="39" t="s">
        <v>8392</v>
      </c>
      <c r="J397" s="39" t="s">
        <v>8397</v>
      </c>
    </row>
    <row r="398" spans="1:10" x14ac:dyDescent="0.35">
      <c r="A398" s="39" t="s">
        <v>1975</v>
      </c>
      <c r="B398" s="39">
        <v>24.42</v>
      </c>
      <c r="C398" s="39">
        <v>11.31</v>
      </c>
      <c r="D398" s="39" t="s">
        <v>2380</v>
      </c>
      <c r="E398" s="39" t="s">
        <v>2380</v>
      </c>
      <c r="F398" s="39" t="s">
        <v>2380</v>
      </c>
      <c r="G398" s="39">
        <v>0</v>
      </c>
      <c r="H398" s="39" t="s">
        <v>2383</v>
      </c>
      <c r="I398" s="39" t="s">
        <v>8393</v>
      </c>
      <c r="J398" s="39" t="s">
        <v>8397</v>
      </c>
    </row>
    <row r="399" spans="1:10" x14ac:dyDescent="0.35">
      <c r="A399" s="39" t="s">
        <v>1974</v>
      </c>
      <c r="B399" s="39">
        <v>26.695</v>
      </c>
      <c r="C399" s="39">
        <v>4.68</v>
      </c>
      <c r="D399" s="39" t="s">
        <v>2383</v>
      </c>
      <c r="E399" s="39" t="s">
        <v>2380</v>
      </c>
      <c r="F399" s="39" t="s">
        <v>2380</v>
      </c>
      <c r="G399" s="39">
        <v>2</v>
      </c>
      <c r="H399" s="39" t="s">
        <v>2383</v>
      </c>
      <c r="I399" s="39" t="s">
        <v>8392</v>
      </c>
      <c r="J399" s="39" t="s">
        <v>8399</v>
      </c>
    </row>
    <row r="400" spans="1:10" x14ac:dyDescent="0.35">
      <c r="A400" s="39" t="s">
        <v>1973</v>
      </c>
      <c r="B400" s="39">
        <v>27.79</v>
      </c>
      <c r="C400" s="39">
        <v>6.05</v>
      </c>
      <c r="D400" s="39" t="s">
        <v>2383</v>
      </c>
      <c r="E400" s="39" t="s">
        <v>2382</v>
      </c>
      <c r="F400" s="39" t="s">
        <v>2380</v>
      </c>
      <c r="G400" s="39">
        <v>1</v>
      </c>
      <c r="H400" s="39" t="s">
        <v>2383</v>
      </c>
      <c r="I400" s="39" t="s">
        <v>8392</v>
      </c>
      <c r="J400" s="39" t="s">
        <v>8399</v>
      </c>
    </row>
    <row r="401" spans="1:10" x14ac:dyDescent="0.35">
      <c r="A401" s="39" t="s">
        <v>1972</v>
      </c>
      <c r="B401" s="39">
        <v>32.68</v>
      </c>
      <c r="C401" s="39">
        <v>4.68</v>
      </c>
      <c r="D401" s="39" t="s">
        <v>2383</v>
      </c>
      <c r="E401" s="39" t="s">
        <v>2380</v>
      </c>
      <c r="F401" s="39" t="s">
        <v>2380</v>
      </c>
      <c r="G401" s="39">
        <v>0</v>
      </c>
      <c r="H401" s="39" t="s">
        <v>2380</v>
      </c>
      <c r="I401" s="39" t="s">
        <v>8391</v>
      </c>
      <c r="J401" s="39" t="s">
        <v>8398</v>
      </c>
    </row>
    <row r="402" spans="1:10" x14ac:dyDescent="0.35">
      <c r="A402" s="39" t="s">
        <v>1971</v>
      </c>
      <c r="B402" s="39">
        <v>26.4</v>
      </c>
      <c r="C402" s="39">
        <v>9.5</v>
      </c>
      <c r="D402" s="39" t="s">
        <v>2383</v>
      </c>
      <c r="E402" s="39" t="s">
        <v>2380</v>
      </c>
      <c r="F402" s="39" t="s">
        <v>2380</v>
      </c>
      <c r="G402" s="39">
        <v>2</v>
      </c>
      <c r="H402" s="39" t="s">
        <v>2380</v>
      </c>
      <c r="I402" s="39" t="s">
        <v>8392</v>
      </c>
      <c r="J402" s="39" t="s">
        <v>8397</v>
      </c>
    </row>
    <row r="403" spans="1:10" x14ac:dyDescent="0.35">
      <c r="A403" s="39" t="s">
        <v>1970</v>
      </c>
      <c r="B403" s="39">
        <v>23.655000000000001</v>
      </c>
      <c r="C403" s="39">
        <v>10.84</v>
      </c>
      <c r="D403" s="39" t="s">
        <v>2383</v>
      </c>
      <c r="E403" s="39" t="s">
        <v>2380</v>
      </c>
      <c r="F403" s="39" t="s">
        <v>2383</v>
      </c>
      <c r="G403" s="39">
        <v>1</v>
      </c>
      <c r="H403" s="39" t="s">
        <v>2383</v>
      </c>
      <c r="I403" s="39" t="s">
        <v>8393</v>
      </c>
      <c r="J403" s="39" t="s">
        <v>8397</v>
      </c>
    </row>
    <row r="404" spans="1:10" x14ac:dyDescent="0.35">
      <c r="A404" s="39" t="s">
        <v>1969</v>
      </c>
      <c r="B404" s="39">
        <v>27.36</v>
      </c>
      <c r="C404" s="39">
        <v>5.88</v>
      </c>
      <c r="D404" s="39" t="s">
        <v>2380</v>
      </c>
      <c r="E404" s="39" t="s">
        <v>2380</v>
      </c>
      <c r="F404" s="39" t="s">
        <v>2380</v>
      </c>
      <c r="G404" s="39">
        <v>2</v>
      </c>
      <c r="H404" s="39" t="s">
        <v>2380</v>
      </c>
      <c r="I404" s="39" t="s">
        <v>8392</v>
      </c>
      <c r="J404" s="39" t="s">
        <v>8399</v>
      </c>
    </row>
    <row r="405" spans="1:10" x14ac:dyDescent="0.35">
      <c r="A405" s="39" t="s">
        <v>1968</v>
      </c>
      <c r="B405" s="39">
        <v>27.82</v>
      </c>
      <c r="C405" s="39">
        <v>5.24</v>
      </c>
      <c r="D405" s="39" t="s">
        <v>2383</v>
      </c>
      <c r="E405" s="39" t="s">
        <v>2380</v>
      </c>
      <c r="F405" s="39" t="s">
        <v>2380</v>
      </c>
      <c r="G405" s="39">
        <v>0</v>
      </c>
      <c r="H405" s="39" t="s">
        <v>2383</v>
      </c>
      <c r="I405" s="39" t="s">
        <v>8392</v>
      </c>
      <c r="J405" s="39" t="s">
        <v>8398</v>
      </c>
    </row>
    <row r="406" spans="1:10" x14ac:dyDescent="0.35">
      <c r="A406" s="39" t="s">
        <v>1967</v>
      </c>
      <c r="B406" s="39">
        <v>25.46</v>
      </c>
      <c r="C406" s="39">
        <v>11.75</v>
      </c>
      <c r="D406" s="39" t="s">
        <v>2380</v>
      </c>
      <c r="E406" s="39" t="s">
        <v>2380</v>
      </c>
      <c r="F406" s="39" t="s">
        <v>2380</v>
      </c>
      <c r="G406" s="39">
        <v>0</v>
      </c>
      <c r="H406" s="39" t="s">
        <v>2380</v>
      </c>
      <c r="I406" s="39" t="s">
        <v>8392</v>
      </c>
      <c r="J406" s="39" t="s">
        <v>8397</v>
      </c>
    </row>
    <row r="407" spans="1:10" x14ac:dyDescent="0.35">
      <c r="A407" s="39" t="s">
        <v>1966</v>
      </c>
      <c r="B407" s="39">
        <v>25.1</v>
      </c>
      <c r="C407" s="39">
        <v>6.97</v>
      </c>
      <c r="D407" s="39" t="s">
        <v>2380</v>
      </c>
      <c r="E407" s="39" t="s">
        <v>2380</v>
      </c>
      <c r="F407" s="39" t="s">
        <v>2380</v>
      </c>
      <c r="G407" s="39">
        <v>0</v>
      </c>
      <c r="H407" s="39" t="s">
        <v>2383</v>
      </c>
      <c r="I407" s="39" t="s">
        <v>8392</v>
      </c>
      <c r="J407" s="39" t="s">
        <v>8397</v>
      </c>
    </row>
    <row r="408" spans="1:10" x14ac:dyDescent="0.35">
      <c r="A408" s="39" t="s">
        <v>1965</v>
      </c>
      <c r="B408" s="39">
        <v>32.11</v>
      </c>
      <c r="C408" s="39">
        <v>4.76</v>
      </c>
      <c r="D408" s="39" t="s">
        <v>2380</v>
      </c>
      <c r="E408" s="39" t="s">
        <v>2380</v>
      </c>
      <c r="F408" s="39" t="s">
        <v>2380</v>
      </c>
      <c r="G408" s="39">
        <v>2</v>
      </c>
      <c r="H408" s="39" t="s">
        <v>2380</v>
      </c>
      <c r="I408" s="39" t="s">
        <v>8391</v>
      </c>
      <c r="J408" s="39" t="s">
        <v>8398</v>
      </c>
    </row>
    <row r="409" spans="1:10" x14ac:dyDescent="0.35">
      <c r="A409" s="39" t="s">
        <v>1964</v>
      </c>
      <c r="B409" s="39">
        <v>29.8</v>
      </c>
      <c r="C409" s="39">
        <v>8.24</v>
      </c>
      <c r="D409" s="39" t="s">
        <v>2383</v>
      </c>
      <c r="E409" s="39" t="s">
        <v>2380</v>
      </c>
      <c r="F409" s="39" t="s">
        <v>2380</v>
      </c>
      <c r="G409" s="39">
        <v>1</v>
      </c>
      <c r="H409" s="39" t="s">
        <v>2383</v>
      </c>
      <c r="I409" s="39" t="s">
        <v>8392</v>
      </c>
      <c r="J409" s="39" t="s">
        <v>8399</v>
      </c>
    </row>
    <row r="410" spans="1:10" x14ac:dyDescent="0.35">
      <c r="A410" s="39" t="s">
        <v>1963</v>
      </c>
      <c r="B410" s="39">
        <v>24.01</v>
      </c>
      <c r="C410" s="39">
        <v>4.76</v>
      </c>
      <c r="D410" s="39" t="s">
        <v>2380</v>
      </c>
      <c r="E410" s="39" t="s">
        <v>2380</v>
      </c>
      <c r="F410" s="39" t="s">
        <v>2380</v>
      </c>
      <c r="G410" s="39">
        <v>1</v>
      </c>
      <c r="H410" s="39" t="s">
        <v>2383</v>
      </c>
      <c r="I410" s="39" t="s">
        <v>8393</v>
      </c>
      <c r="J410" s="39" t="s">
        <v>8398</v>
      </c>
    </row>
    <row r="411" spans="1:10" x14ac:dyDescent="0.35">
      <c r="A411" s="39" t="s">
        <v>1962</v>
      </c>
      <c r="B411" s="39">
        <v>23.21</v>
      </c>
      <c r="C411" s="39">
        <v>6.03</v>
      </c>
      <c r="D411" s="39" t="s">
        <v>2380</v>
      </c>
      <c r="E411" s="39" t="s">
        <v>2380</v>
      </c>
      <c r="F411" s="39" t="s">
        <v>2380</v>
      </c>
      <c r="G411" s="39">
        <v>1</v>
      </c>
      <c r="H411" s="39" t="s">
        <v>2380</v>
      </c>
      <c r="I411" s="39" t="s">
        <v>8393</v>
      </c>
      <c r="J411" s="39" t="s">
        <v>8398</v>
      </c>
    </row>
    <row r="412" spans="1:10" x14ac:dyDescent="0.35">
      <c r="A412" s="39" t="s">
        <v>1961</v>
      </c>
      <c r="B412" s="39">
        <v>21.2</v>
      </c>
      <c r="C412" s="39">
        <v>4.07</v>
      </c>
      <c r="D412" s="39" t="s">
        <v>2383</v>
      </c>
      <c r="E412" s="39" t="s">
        <v>2380</v>
      </c>
      <c r="F412" s="39" t="s">
        <v>2380</v>
      </c>
      <c r="G412" s="39">
        <v>1</v>
      </c>
      <c r="H412" s="39" t="s">
        <v>2383</v>
      </c>
      <c r="I412" s="39" t="s">
        <v>8393</v>
      </c>
      <c r="J412" s="39" t="s">
        <v>8398</v>
      </c>
    </row>
    <row r="413" spans="1:10" x14ac:dyDescent="0.35">
      <c r="A413" s="39" t="s">
        <v>1960</v>
      </c>
      <c r="B413" s="39">
        <v>28.215</v>
      </c>
      <c r="C413" s="39">
        <v>8.26</v>
      </c>
      <c r="D413" s="39" t="s">
        <v>2383</v>
      </c>
      <c r="E413" s="39" t="s">
        <v>2380</v>
      </c>
      <c r="F413" s="39" t="s">
        <v>2380</v>
      </c>
      <c r="G413" s="39">
        <v>1</v>
      </c>
      <c r="H413" s="39" t="s">
        <v>2383</v>
      </c>
      <c r="I413" s="39" t="s">
        <v>8392</v>
      </c>
      <c r="J413" s="39" t="s">
        <v>8397</v>
      </c>
    </row>
    <row r="414" spans="1:10" x14ac:dyDescent="0.35">
      <c r="A414" s="39" t="s">
        <v>1959</v>
      </c>
      <c r="B414" s="39">
        <v>38.094999999999999</v>
      </c>
      <c r="C414" s="39">
        <v>4.76</v>
      </c>
      <c r="D414" s="39" t="s">
        <v>2380</v>
      </c>
      <c r="E414" s="39" t="s">
        <v>2380</v>
      </c>
      <c r="F414" s="39" t="s">
        <v>2380</v>
      </c>
      <c r="G414" s="39">
        <v>1</v>
      </c>
      <c r="H414" s="39" t="s">
        <v>2380</v>
      </c>
      <c r="I414" s="39" t="s">
        <v>8391</v>
      </c>
      <c r="J414" s="39" t="s">
        <v>8399</v>
      </c>
    </row>
    <row r="415" spans="1:10" x14ac:dyDescent="0.35">
      <c r="A415" s="39" t="s">
        <v>1958</v>
      </c>
      <c r="B415" s="39">
        <v>22.61</v>
      </c>
      <c r="C415" s="39">
        <v>6.13</v>
      </c>
      <c r="D415" s="39" t="s">
        <v>2383</v>
      </c>
      <c r="E415" s="39" t="s">
        <v>2380</v>
      </c>
      <c r="F415" s="39" t="s">
        <v>2383</v>
      </c>
      <c r="G415" s="39">
        <v>1</v>
      </c>
      <c r="H415" s="39" t="s">
        <v>2383</v>
      </c>
      <c r="I415" s="39" t="s">
        <v>8393</v>
      </c>
      <c r="J415" s="39" t="s">
        <v>8399</v>
      </c>
    </row>
    <row r="416" spans="1:10" x14ac:dyDescent="0.35">
      <c r="A416" s="39" t="s">
        <v>1957</v>
      </c>
      <c r="B416" s="39">
        <v>24.32</v>
      </c>
      <c r="C416" s="39">
        <v>10.47</v>
      </c>
      <c r="D416" s="39" t="s">
        <v>2383</v>
      </c>
      <c r="E416" s="39" t="s">
        <v>2380</v>
      </c>
      <c r="F416" s="39" t="s">
        <v>2380</v>
      </c>
      <c r="G416" s="39">
        <v>2</v>
      </c>
      <c r="H416" s="39" t="s">
        <v>2383</v>
      </c>
      <c r="I416" s="39" t="s">
        <v>8393</v>
      </c>
      <c r="J416" s="39" t="s">
        <v>8397</v>
      </c>
    </row>
    <row r="417" spans="1:10" x14ac:dyDescent="0.35">
      <c r="A417" s="39" t="s">
        <v>1956</v>
      </c>
      <c r="B417" s="39">
        <v>20.96</v>
      </c>
      <c r="C417" s="39">
        <v>4.04</v>
      </c>
      <c r="D417" s="39" t="s">
        <v>2383</v>
      </c>
      <c r="E417" s="39" t="s">
        <v>2380</v>
      </c>
      <c r="F417" s="39" t="s">
        <v>2380</v>
      </c>
      <c r="G417" s="39">
        <v>1</v>
      </c>
      <c r="H417" s="39" t="s">
        <v>2383</v>
      </c>
      <c r="I417" s="39" t="s">
        <v>8393</v>
      </c>
      <c r="J417" s="39" t="s">
        <v>8398</v>
      </c>
    </row>
    <row r="418" spans="1:10" x14ac:dyDescent="0.35">
      <c r="A418" s="39" t="s">
        <v>1955</v>
      </c>
      <c r="B418" s="39">
        <v>19.68</v>
      </c>
      <c r="C418" s="39">
        <v>5.74</v>
      </c>
      <c r="D418" s="39" t="s">
        <v>2380</v>
      </c>
      <c r="E418" s="39" t="s">
        <v>2380</v>
      </c>
      <c r="F418" s="39" t="s">
        <v>2380</v>
      </c>
      <c r="G418" s="39">
        <v>0</v>
      </c>
      <c r="H418" s="39" t="s">
        <v>2383</v>
      </c>
      <c r="I418" s="39" t="s">
        <v>8393</v>
      </c>
      <c r="J418" s="39" t="s">
        <v>8399</v>
      </c>
    </row>
    <row r="419" spans="1:10" x14ac:dyDescent="0.35">
      <c r="A419" s="39" t="s">
        <v>1954</v>
      </c>
      <c r="B419" s="39">
        <v>18.100000000000001</v>
      </c>
      <c r="C419" s="39">
        <v>6.33</v>
      </c>
      <c r="D419" s="39" t="s">
        <v>2380</v>
      </c>
      <c r="E419" s="39" t="s">
        <v>2380</v>
      </c>
      <c r="F419" s="39" t="s">
        <v>2380</v>
      </c>
      <c r="G419" s="39">
        <v>1</v>
      </c>
      <c r="H419" s="39" t="s">
        <v>2383</v>
      </c>
      <c r="I419" s="39" t="s">
        <v>8394</v>
      </c>
      <c r="J419" s="39" t="s">
        <v>8399</v>
      </c>
    </row>
    <row r="420" spans="1:10" x14ac:dyDescent="0.35">
      <c r="A420" s="39" t="s">
        <v>1953</v>
      </c>
      <c r="B420" s="39">
        <v>29.64</v>
      </c>
      <c r="C420" s="39">
        <v>4.28</v>
      </c>
      <c r="D420" s="39" t="s">
        <v>2383</v>
      </c>
      <c r="E420" s="39" t="s">
        <v>2380</v>
      </c>
      <c r="F420" s="39" t="s">
        <v>2380</v>
      </c>
      <c r="G420" s="39">
        <v>0</v>
      </c>
      <c r="H420" s="39" t="s">
        <v>2380</v>
      </c>
      <c r="I420" s="39" t="s">
        <v>8392</v>
      </c>
      <c r="J420" s="39" t="s">
        <v>8398</v>
      </c>
    </row>
    <row r="421" spans="1:10" x14ac:dyDescent="0.35">
      <c r="A421" s="39" t="s">
        <v>1952</v>
      </c>
      <c r="B421" s="39">
        <v>25.3</v>
      </c>
      <c r="C421" s="39">
        <v>9.4700000000000006</v>
      </c>
      <c r="D421" s="39" t="s">
        <v>2383</v>
      </c>
      <c r="E421" s="39" t="s">
        <v>2380</v>
      </c>
      <c r="F421" s="39" t="s">
        <v>2380</v>
      </c>
      <c r="G421" s="39">
        <v>2</v>
      </c>
      <c r="H421" s="39" t="s">
        <v>2383</v>
      </c>
      <c r="I421" s="39" t="s">
        <v>8392</v>
      </c>
      <c r="J421" s="39" t="s">
        <v>8399</v>
      </c>
    </row>
    <row r="422" spans="1:10" x14ac:dyDescent="0.35">
      <c r="A422" s="39" t="s">
        <v>1951</v>
      </c>
      <c r="B422" s="39">
        <v>27.6</v>
      </c>
      <c r="C422" s="39">
        <v>4.8499999999999996</v>
      </c>
      <c r="D422" s="39" t="s">
        <v>2383</v>
      </c>
      <c r="E422" s="39" t="s">
        <v>2380</v>
      </c>
      <c r="F422" s="39" t="s">
        <v>2380</v>
      </c>
      <c r="G422" s="39">
        <v>0</v>
      </c>
      <c r="H422" s="39" t="s">
        <v>2380</v>
      </c>
      <c r="I422" s="39" t="s">
        <v>8392</v>
      </c>
      <c r="J422" s="39" t="s">
        <v>8399</v>
      </c>
    </row>
    <row r="423" spans="1:10" x14ac:dyDescent="0.35">
      <c r="A423" s="39" t="s">
        <v>1950</v>
      </c>
      <c r="B423" s="39">
        <v>27.645</v>
      </c>
      <c r="C423" s="39">
        <v>11.03</v>
      </c>
      <c r="D423" s="39" t="s">
        <v>2383</v>
      </c>
      <c r="E423" s="39" t="s">
        <v>2380</v>
      </c>
      <c r="F423" s="39" t="s">
        <v>2380</v>
      </c>
      <c r="G423" s="39">
        <v>1</v>
      </c>
      <c r="H423" s="39" t="s">
        <v>2383</v>
      </c>
      <c r="I423" s="39" t="s">
        <v>8392</v>
      </c>
      <c r="J423" s="39" t="s">
        <v>8399</v>
      </c>
    </row>
    <row r="424" spans="1:10" x14ac:dyDescent="0.35">
      <c r="A424" s="39" t="s">
        <v>1949</v>
      </c>
      <c r="B424" s="39">
        <v>27.6</v>
      </c>
      <c r="C424" s="39">
        <v>5.22</v>
      </c>
      <c r="D424" s="39" t="s">
        <v>2380</v>
      </c>
      <c r="E424" s="39" t="s">
        <v>2380</v>
      </c>
      <c r="F424" s="39" t="s">
        <v>2380</v>
      </c>
      <c r="G424" s="39">
        <v>2</v>
      </c>
      <c r="H424" s="39" t="s">
        <v>2383</v>
      </c>
      <c r="I424" s="39" t="s">
        <v>8392</v>
      </c>
      <c r="J424" s="39" t="s">
        <v>8398</v>
      </c>
    </row>
    <row r="425" spans="1:10" x14ac:dyDescent="0.35">
      <c r="A425" s="39" t="s">
        <v>1948</v>
      </c>
      <c r="B425" s="39">
        <v>25.08</v>
      </c>
      <c r="C425" s="39">
        <v>9.52</v>
      </c>
      <c r="D425" s="39" t="s">
        <v>2383</v>
      </c>
      <c r="E425" s="39" t="s">
        <v>2380</v>
      </c>
      <c r="F425" s="39" t="s">
        <v>2380</v>
      </c>
      <c r="G425" s="39">
        <v>2</v>
      </c>
      <c r="H425" s="39" t="s">
        <v>2380</v>
      </c>
      <c r="I425" s="39" t="s">
        <v>8392</v>
      </c>
      <c r="J425" s="39" t="s">
        <v>8397</v>
      </c>
    </row>
    <row r="426" spans="1:10" x14ac:dyDescent="0.35">
      <c r="A426" s="39" t="s">
        <v>1947</v>
      </c>
      <c r="B426" s="39">
        <v>30.02</v>
      </c>
      <c r="C426" s="39">
        <v>11.09</v>
      </c>
      <c r="D426" s="39" t="s">
        <v>2380</v>
      </c>
      <c r="E426" s="39" t="s">
        <v>2380</v>
      </c>
      <c r="F426" s="39" t="s">
        <v>2380</v>
      </c>
      <c r="G426" s="39">
        <v>0</v>
      </c>
      <c r="H426" s="39" t="s">
        <v>2380</v>
      </c>
      <c r="I426" s="39" t="s">
        <v>8391</v>
      </c>
      <c r="J426" s="39" t="s">
        <v>8397</v>
      </c>
    </row>
    <row r="427" spans="1:10" x14ac:dyDescent="0.35">
      <c r="A427" s="39" t="s">
        <v>1946</v>
      </c>
      <c r="B427" s="39">
        <v>27.36</v>
      </c>
      <c r="C427" s="39">
        <v>9.4499999999999993</v>
      </c>
      <c r="D427" s="39" t="s">
        <v>2383</v>
      </c>
      <c r="E427" s="39" t="s">
        <v>2380</v>
      </c>
      <c r="F427" s="39" t="s">
        <v>2380</v>
      </c>
      <c r="G427" s="39">
        <v>2</v>
      </c>
      <c r="H427" s="39" t="s">
        <v>2383</v>
      </c>
      <c r="I427" s="39" t="s">
        <v>8392</v>
      </c>
      <c r="J427" s="39" t="s">
        <v>8399</v>
      </c>
    </row>
    <row r="428" spans="1:10" x14ac:dyDescent="0.35">
      <c r="A428" s="39" t="s">
        <v>1945</v>
      </c>
      <c r="B428" s="39">
        <v>22.2</v>
      </c>
      <c r="C428" s="39">
        <v>5.51</v>
      </c>
      <c r="D428" s="39" t="s">
        <v>2380</v>
      </c>
      <c r="E428" s="39" t="s">
        <v>2380</v>
      </c>
      <c r="F428" s="39" t="s">
        <v>2380</v>
      </c>
      <c r="G428" s="39">
        <v>0</v>
      </c>
      <c r="H428" s="39" t="s">
        <v>2383</v>
      </c>
      <c r="I428" s="39" t="s">
        <v>8393</v>
      </c>
      <c r="J428" s="39" t="s">
        <v>8399</v>
      </c>
    </row>
    <row r="429" spans="1:10" x14ac:dyDescent="0.35">
      <c r="A429" s="39" t="s">
        <v>1944</v>
      </c>
      <c r="B429" s="39">
        <v>25.71</v>
      </c>
      <c r="C429" s="39">
        <v>4.18</v>
      </c>
      <c r="D429" s="39" t="s">
        <v>2380</v>
      </c>
      <c r="E429" s="39" t="s">
        <v>2382</v>
      </c>
      <c r="F429" s="39" t="s">
        <v>2380</v>
      </c>
      <c r="G429" s="39">
        <v>1</v>
      </c>
      <c r="H429" s="39" t="s">
        <v>2383</v>
      </c>
      <c r="I429" s="39" t="s">
        <v>8392</v>
      </c>
      <c r="J429" s="39" t="s">
        <v>8398</v>
      </c>
    </row>
    <row r="430" spans="1:10" x14ac:dyDescent="0.35">
      <c r="A430" s="39" t="s">
        <v>1943</v>
      </c>
      <c r="B430" s="39">
        <v>41.91</v>
      </c>
      <c r="C430" s="39">
        <v>5.98</v>
      </c>
      <c r="D430" s="39" t="s">
        <v>2383</v>
      </c>
      <c r="E430" s="39" t="s">
        <v>2380</v>
      </c>
      <c r="F430" s="39" t="s">
        <v>2380</v>
      </c>
      <c r="G430" s="39">
        <v>1</v>
      </c>
      <c r="H430" s="39" t="s">
        <v>2380</v>
      </c>
      <c r="I430" s="39" t="s">
        <v>8391</v>
      </c>
      <c r="J430" s="39" t="s">
        <v>8398</v>
      </c>
    </row>
    <row r="431" spans="1:10" x14ac:dyDescent="0.35">
      <c r="A431" s="39" t="s">
        <v>1942</v>
      </c>
      <c r="B431" s="39">
        <v>25.85</v>
      </c>
      <c r="C431" s="39">
        <v>10.16</v>
      </c>
      <c r="D431" s="39" t="s">
        <v>2380</v>
      </c>
      <c r="E431" s="39" t="s">
        <v>2380</v>
      </c>
      <c r="F431" s="39" t="s">
        <v>2380</v>
      </c>
      <c r="G431" s="39">
        <v>0</v>
      </c>
      <c r="H431" s="39" t="s">
        <v>2383</v>
      </c>
      <c r="I431" s="39" t="s">
        <v>8392</v>
      </c>
      <c r="J431" s="39" t="s">
        <v>8399</v>
      </c>
    </row>
    <row r="432" spans="1:10" x14ac:dyDescent="0.35">
      <c r="A432" s="39" t="s">
        <v>1941</v>
      </c>
      <c r="B432" s="39">
        <v>23.844999999999999</v>
      </c>
      <c r="C432" s="39">
        <v>11.71</v>
      </c>
      <c r="D432" s="39" t="s">
        <v>2380</v>
      </c>
      <c r="E432" s="39" t="s">
        <v>2380</v>
      </c>
      <c r="F432" s="39" t="s">
        <v>2380</v>
      </c>
      <c r="G432" s="39">
        <v>2</v>
      </c>
      <c r="H432" s="39" t="s">
        <v>2383</v>
      </c>
      <c r="I432" s="39" t="s">
        <v>8393</v>
      </c>
      <c r="J432" s="39" t="s">
        <v>8397</v>
      </c>
    </row>
    <row r="433" spans="1:10" x14ac:dyDescent="0.35">
      <c r="A433" s="39" t="s">
        <v>1940</v>
      </c>
      <c r="B433" s="39">
        <v>30.59</v>
      </c>
      <c r="C433" s="39">
        <v>5.23</v>
      </c>
      <c r="D433" s="39" t="s">
        <v>2380</v>
      </c>
      <c r="E433" s="39" t="s">
        <v>2380</v>
      </c>
      <c r="F433" s="39" t="s">
        <v>2383</v>
      </c>
      <c r="G433" s="39">
        <v>1</v>
      </c>
      <c r="H433" s="39" t="s">
        <v>2380</v>
      </c>
      <c r="I433" s="39" t="s">
        <v>8391</v>
      </c>
      <c r="J433" s="39" t="s">
        <v>8399</v>
      </c>
    </row>
    <row r="434" spans="1:10" x14ac:dyDescent="0.35">
      <c r="A434" s="39" t="s">
        <v>1939</v>
      </c>
      <c r="B434" s="39">
        <v>24.795000000000002</v>
      </c>
      <c r="C434" s="39">
        <v>6.85</v>
      </c>
      <c r="D434" s="39" t="s">
        <v>2380</v>
      </c>
      <c r="E434" s="39" t="s">
        <v>2380</v>
      </c>
      <c r="F434" s="39" t="s">
        <v>2380</v>
      </c>
      <c r="G434" s="39">
        <v>0</v>
      </c>
      <c r="H434" s="39" t="s">
        <v>2383</v>
      </c>
      <c r="I434" s="39" t="s">
        <v>8393</v>
      </c>
      <c r="J434" s="39" t="s">
        <v>8399</v>
      </c>
    </row>
    <row r="435" spans="1:10" x14ac:dyDescent="0.35">
      <c r="A435" s="39" t="s">
        <v>1938</v>
      </c>
      <c r="B435" s="39">
        <v>24.13</v>
      </c>
      <c r="C435" s="39">
        <v>7.05</v>
      </c>
      <c r="D435" s="39" t="s">
        <v>2383</v>
      </c>
      <c r="E435" s="39" t="s">
        <v>2380</v>
      </c>
      <c r="F435" s="39" t="s">
        <v>2380</v>
      </c>
      <c r="G435" s="39">
        <v>2</v>
      </c>
      <c r="H435" s="39" t="s">
        <v>2383</v>
      </c>
      <c r="I435" s="39" t="s">
        <v>8393</v>
      </c>
      <c r="J435" s="39" t="s">
        <v>8399</v>
      </c>
    </row>
    <row r="436" spans="1:10" x14ac:dyDescent="0.35">
      <c r="A436" s="39" t="s">
        <v>1937</v>
      </c>
      <c r="B436" s="39">
        <v>25.84</v>
      </c>
      <c r="C436" s="39">
        <v>11.64</v>
      </c>
      <c r="D436" s="39" t="s">
        <v>2380</v>
      </c>
      <c r="E436" s="39" t="s">
        <v>2380</v>
      </c>
      <c r="F436" s="39" t="s">
        <v>2380</v>
      </c>
      <c r="G436" s="39">
        <v>2</v>
      </c>
      <c r="H436" s="39" t="s">
        <v>2383</v>
      </c>
      <c r="I436" s="39" t="s">
        <v>8392</v>
      </c>
      <c r="J436" s="39" t="s">
        <v>8397</v>
      </c>
    </row>
    <row r="437" spans="1:10" x14ac:dyDescent="0.35">
      <c r="A437" s="39" t="s">
        <v>1936</v>
      </c>
      <c r="B437" s="39">
        <v>28</v>
      </c>
      <c r="C437" s="39">
        <v>10.52</v>
      </c>
      <c r="D437" s="39" t="s">
        <v>2380</v>
      </c>
      <c r="E437" s="39" t="s">
        <v>2380</v>
      </c>
      <c r="F437" s="39" t="s">
        <v>2380</v>
      </c>
      <c r="G437" s="39">
        <v>0</v>
      </c>
      <c r="H437" s="39" t="s">
        <v>2383</v>
      </c>
      <c r="I437" s="39" t="s">
        <v>8392</v>
      </c>
      <c r="J437" s="39" t="s">
        <v>8397</v>
      </c>
    </row>
    <row r="438" spans="1:10" x14ac:dyDescent="0.35">
      <c r="A438" s="39" t="s">
        <v>1935</v>
      </c>
      <c r="B438" s="39">
        <v>34.1</v>
      </c>
      <c r="C438" s="39">
        <v>4.01</v>
      </c>
      <c r="D438" s="39" t="s">
        <v>2383</v>
      </c>
      <c r="E438" s="39" t="s">
        <v>2380</v>
      </c>
      <c r="F438" s="39" t="s">
        <v>2383</v>
      </c>
      <c r="G438" s="39">
        <v>1</v>
      </c>
      <c r="H438" s="39" t="s">
        <v>2380</v>
      </c>
      <c r="I438" s="39" t="s">
        <v>8391</v>
      </c>
      <c r="J438" s="39" t="s">
        <v>8399</v>
      </c>
    </row>
    <row r="439" spans="1:10" x14ac:dyDescent="0.35">
      <c r="A439" s="39" t="s">
        <v>1934</v>
      </c>
      <c r="B439" s="39">
        <v>26.125</v>
      </c>
      <c r="C439" s="39">
        <v>8.56</v>
      </c>
      <c r="D439" s="39" t="s">
        <v>2383</v>
      </c>
      <c r="E439" s="39" t="s">
        <v>2380</v>
      </c>
      <c r="F439" s="39" t="s">
        <v>2380</v>
      </c>
      <c r="G439" s="39">
        <v>1</v>
      </c>
      <c r="H439" s="39" t="s">
        <v>2383</v>
      </c>
      <c r="I439" s="39" t="s">
        <v>8392</v>
      </c>
      <c r="J439" s="39" t="s">
        <v>8397</v>
      </c>
    </row>
    <row r="440" spans="1:10" x14ac:dyDescent="0.35">
      <c r="A440" s="39" t="s">
        <v>1933</v>
      </c>
      <c r="B440" s="39">
        <v>25.6</v>
      </c>
      <c r="C440" s="39">
        <v>10.5</v>
      </c>
      <c r="D440" s="39" t="s">
        <v>2380</v>
      </c>
      <c r="E440" s="39" t="s">
        <v>2380</v>
      </c>
      <c r="F440" s="39" t="s">
        <v>2380</v>
      </c>
      <c r="G440" s="39">
        <v>2</v>
      </c>
      <c r="H440" s="39" t="s">
        <v>2383</v>
      </c>
      <c r="I440" s="39" t="s">
        <v>8392</v>
      </c>
      <c r="J440" s="39" t="s">
        <v>8399</v>
      </c>
    </row>
    <row r="441" spans="1:10" x14ac:dyDescent="0.35">
      <c r="A441" s="39" t="s">
        <v>1932</v>
      </c>
      <c r="B441" s="39">
        <v>24.32</v>
      </c>
      <c r="C441" s="39">
        <v>6.39</v>
      </c>
      <c r="D441" s="39" t="s">
        <v>2380</v>
      </c>
      <c r="E441" s="39" t="s">
        <v>2380</v>
      </c>
      <c r="F441" s="39" t="s">
        <v>2380</v>
      </c>
      <c r="G441" s="39">
        <v>0</v>
      </c>
      <c r="H441" s="39" t="s">
        <v>2380</v>
      </c>
      <c r="I441" s="39" t="s">
        <v>8393</v>
      </c>
      <c r="J441" s="39" t="s">
        <v>8399</v>
      </c>
    </row>
    <row r="442" spans="1:10" x14ac:dyDescent="0.35">
      <c r="A442" s="39" t="s">
        <v>1931</v>
      </c>
      <c r="B442" s="39">
        <v>22.88</v>
      </c>
      <c r="C442" s="39">
        <v>5.71</v>
      </c>
      <c r="D442" s="39" t="s">
        <v>2383</v>
      </c>
      <c r="E442" s="39" t="s">
        <v>2380</v>
      </c>
      <c r="F442" s="39" t="s">
        <v>2383</v>
      </c>
      <c r="G442" s="39">
        <v>1</v>
      </c>
      <c r="H442" s="39" t="s">
        <v>2383</v>
      </c>
      <c r="I442" s="39" t="s">
        <v>8393</v>
      </c>
      <c r="J442" s="39" t="s">
        <v>8399</v>
      </c>
    </row>
    <row r="443" spans="1:10" x14ac:dyDescent="0.35">
      <c r="A443" s="39" t="s">
        <v>1930</v>
      </c>
      <c r="B443" s="39">
        <v>24.984999999999999</v>
      </c>
      <c r="C443" s="39">
        <v>4.43</v>
      </c>
      <c r="D443" s="39" t="s">
        <v>2383</v>
      </c>
      <c r="E443" s="39" t="s">
        <v>2380</v>
      </c>
      <c r="F443" s="39" t="s">
        <v>2383</v>
      </c>
      <c r="G443" s="39">
        <v>1</v>
      </c>
      <c r="H443" s="39" t="s">
        <v>2380</v>
      </c>
      <c r="I443" s="39" t="s">
        <v>8393</v>
      </c>
      <c r="J443" s="39" t="s">
        <v>8398</v>
      </c>
    </row>
    <row r="444" spans="1:10" x14ac:dyDescent="0.35">
      <c r="A444" s="39" t="s">
        <v>1929</v>
      </c>
      <c r="B444" s="39">
        <v>33.1</v>
      </c>
      <c r="C444" s="39">
        <v>5.52</v>
      </c>
      <c r="D444" s="39" t="s">
        <v>2380</v>
      </c>
      <c r="E444" s="39" t="s">
        <v>2380</v>
      </c>
      <c r="F444" s="39" t="s">
        <v>2383</v>
      </c>
      <c r="G444" s="39">
        <v>1</v>
      </c>
      <c r="H444" s="39" t="s">
        <v>2380</v>
      </c>
      <c r="I444" s="39" t="s">
        <v>8391</v>
      </c>
      <c r="J444" s="39" t="s">
        <v>8398</v>
      </c>
    </row>
    <row r="445" spans="1:10" x14ac:dyDescent="0.35">
      <c r="A445" s="39" t="s">
        <v>1928</v>
      </c>
      <c r="B445" s="39">
        <v>27.83</v>
      </c>
      <c r="C445" s="39">
        <v>9.1999999999999993</v>
      </c>
      <c r="D445" s="39" t="s">
        <v>2383</v>
      </c>
      <c r="E445" s="39" t="s">
        <v>2380</v>
      </c>
      <c r="F445" s="39" t="s">
        <v>2380</v>
      </c>
      <c r="G445" s="39">
        <v>1</v>
      </c>
      <c r="H445" s="39" t="s">
        <v>2383</v>
      </c>
      <c r="I445" s="39" t="s">
        <v>8392</v>
      </c>
      <c r="J445" s="39" t="s">
        <v>8399</v>
      </c>
    </row>
    <row r="446" spans="1:10" x14ac:dyDescent="0.35">
      <c r="A446" s="39" t="s">
        <v>1927</v>
      </c>
      <c r="B446" s="39">
        <v>30.875</v>
      </c>
      <c r="C446" s="39">
        <v>10.97</v>
      </c>
      <c r="D446" s="39" t="s">
        <v>2383</v>
      </c>
      <c r="E446" s="39" t="s">
        <v>2380</v>
      </c>
      <c r="F446" s="39" t="s">
        <v>2380</v>
      </c>
      <c r="G446" s="39">
        <v>2</v>
      </c>
      <c r="H446" s="39" t="s">
        <v>2380</v>
      </c>
      <c r="I446" s="39" t="s">
        <v>8391</v>
      </c>
      <c r="J446" s="39" t="s">
        <v>8397</v>
      </c>
    </row>
    <row r="447" spans="1:10" x14ac:dyDescent="0.35">
      <c r="A447" s="39" t="s">
        <v>1926</v>
      </c>
      <c r="B447" s="39">
        <v>27.265000000000001</v>
      </c>
      <c r="C447" s="39">
        <v>4.25</v>
      </c>
      <c r="D447" s="39" t="s">
        <v>2380</v>
      </c>
      <c r="E447" s="39" t="s">
        <v>2380</v>
      </c>
      <c r="F447" s="39" t="s">
        <v>2383</v>
      </c>
      <c r="G447" s="39">
        <v>1</v>
      </c>
      <c r="H447" s="39" t="s">
        <v>2380</v>
      </c>
      <c r="I447" s="39" t="s">
        <v>8392</v>
      </c>
      <c r="J447" s="39" t="s">
        <v>8399</v>
      </c>
    </row>
    <row r="448" spans="1:10" x14ac:dyDescent="0.35">
      <c r="A448" s="39" t="s">
        <v>1925</v>
      </c>
      <c r="B448" s="39">
        <v>26.7</v>
      </c>
      <c r="C448" s="39">
        <v>5.23</v>
      </c>
      <c r="D448" s="39" t="s">
        <v>2380</v>
      </c>
      <c r="E448" s="39" t="s">
        <v>2380</v>
      </c>
      <c r="F448" s="39" t="s">
        <v>2383</v>
      </c>
      <c r="G448" s="39">
        <v>1</v>
      </c>
      <c r="H448" s="39" t="s">
        <v>2383</v>
      </c>
      <c r="I448" s="39" t="s">
        <v>8392</v>
      </c>
      <c r="J448" s="39" t="s">
        <v>8399</v>
      </c>
    </row>
    <row r="449" spans="1:10" x14ac:dyDescent="0.35">
      <c r="A449" s="39" t="s">
        <v>1924</v>
      </c>
      <c r="B449" s="39">
        <v>29.925000000000001</v>
      </c>
      <c r="C449" s="39">
        <v>5.96</v>
      </c>
      <c r="D449" s="39" t="s">
        <v>2383</v>
      </c>
      <c r="E449" s="39" t="s">
        <v>2380</v>
      </c>
      <c r="F449" s="39" t="s">
        <v>2383</v>
      </c>
      <c r="G449" s="39">
        <v>1</v>
      </c>
      <c r="H449" s="39" t="s">
        <v>2383</v>
      </c>
      <c r="I449" s="39" t="s">
        <v>8392</v>
      </c>
      <c r="J449" s="39" t="s">
        <v>8398</v>
      </c>
    </row>
    <row r="450" spans="1:10" x14ac:dyDescent="0.35">
      <c r="A450" s="39" t="s">
        <v>1923</v>
      </c>
      <c r="B450" s="39">
        <v>19.95</v>
      </c>
      <c r="C450" s="39">
        <v>4.29</v>
      </c>
      <c r="D450" s="39" t="s">
        <v>2383</v>
      </c>
      <c r="E450" s="39" t="s">
        <v>2380</v>
      </c>
      <c r="F450" s="39" t="s">
        <v>2380</v>
      </c>
      <c r="G450" s="39">
        <v>2</v>
      </c>
      <c r="H450" s="39" t="s">
        <v>2383</v>
      </c>
      <c r="I450" s="39" t="s">
        <v>8393</v>
      </c>
      <c r="J450" s="39" t="s">
        <v>8398</v>
      </c>
    </row>
    <row r="451" spans="1:10" x14ac:dyDescent="0.35">
      <c r="A451" s="39" t="s">
        <v>1922</v>
      </c>
      <c r="B451" s="39">
        <v>24.225000000000001</v>
      </c>
      <c r="C451" s="39">
        <v>4.09</v>
      </c>
      <c r="D451" s="39" t="s">
        <v>2380</v>
      </c>
      <c r="E451" s="39" t="s">
        <v>2380</v>
      </c>
      <c r="F451" s="39" t="s">
        <v>2380</v>
      </c>
      <c r="G451" s="39">
        <v>0</v>
      </c>
      <c r="H451" s="39" t="s">
        <v>2380</v>
      </c>
      <c r="I451" s="39" t="s">
        <v>8393</v>
      </c>
      <c r="J451" s="39" t="s">
        <v>8398</v>
      </c>
    </row>
    <row r="452" spans="1:10" x14ac:dyDescent="0.35">
      <c r="A452" s="39" t="s">
        <v>1921</v>
      </c>
      <c r="B452" s="39">
        <v>28.12</v>
      </c>
      <c r="C452" s="39">
        <v>4.88</v>
      </c>
      <c r="D452" s="39" t="s">
        <v>2380</v>
      </c>
      <c r="E452" s="39" t="s">
        <v>2380</v>
      </c>
      <c r="F452" s="39" t="s">
        <v>2380</v>
      </c>
      <c r="G452" s="39">
        <v>0</v>
      </c>
      <c r="H452" s="39" t="s">
        <v>2383</v>
      </c>
      <c r="I452" s="39" t="s">
        <v>8392</v>
      </c>
      <c r="J452" s="39" t="s">
        <v>8398</v>
      </c>
    </row>
    <row r="453" spans="1:10" x14ac:dyDescent="0.35">
      <c r="A453" s="39" t="s">
        <v>1920</v>
      </c>
      <c r="B453" s="39">
        <v>23.21</v>
      </c>
      <c r="C453" s="39">
        <v>6.76</v>
      </c>
      <c r="D453" s="39" t="s">
        <v>2380</v>
      </c>
      <c r="E453" s="39" t="s">
        <v>2380</v>
      </c>
      <c r="F453" s="39" t="s">
        <v>2380</v>
      </c>
      <c r="G453" s="39">
        <v>0</v>
      </c>
      <c r="H453" s="39" t="s">
        <v>2383</v>
      </c>
      <c r="I453" s="39" t="s">
        <v>8393</v>
      </c>
      <c r="J453" s="39" t="s">
        <v>8397</v>
      </c>
    </row>
    <row r="454" spans="1:10" x14ac:dyDescent="0.35">
      <c r="A454" s="39" t="s">
        <v>1919</v>
      </c>
      <c r="B454" s="39">
        <v>23.98</v>
      </c>
      <c r="C454" s="39">
        <v>10.67</v>
      </c>
      <c r="D454" s="39" t="s">
        <v>2380</v>
      </c>
      <c r="E454" s="39" t="s">
        <v>2380</v>
      </c>
      <c r="F454" s="39" t="s">
        <v>2380</v>
      </c>
      <c r="G454" s="39">
        <v>0</v>
      </c>
      <c r="H454" s="39" t="s">
        <v>2380</v>
      </c>
      <c r="I454" s="39" t="s">
        <v>8393</v>
      </c>
      <c r="J454" s="39" t="s">
        <v>8397</v>
      </c>
    </row>
    <row r="455" spans="1:10" x14ac:dyDescent="0.35">
      <c r="A455" s="39" t="s">
        <v>1918</v>
      </c>
      <c r="B455" s="39">
        <v>30</v>
      </c>
      <c r="C455" s="39">
        <v>6.21</v>
      </c>
      <c r="D455" s="39" t="s">
        <v>2380</v>
      </c>
      <c r="E455" s="39" t="s">
        <v>2380</v>
      </c>
      <c r="F455" s="39" t="s">
        <v>2380</v>
      </c>
      <c r="G455" s="39">
        <v>0</v>
      </c>
      <c r="H455" s="39" t="s">
        <v>2383</v>
      </c>
      <c r="I455" s="39" t="s">
        <v>8391</v>
      </c>
      <c r="J455" s="39" t="s">
        <v>8399</v>
      </c>
    </row>
    <row r="456" spans="1:10" x14ac:dyDescent="0.35">
      <c r="A456" s="39" t="s">
        <v>1917</v>
      </c>
      <c r="B456" s="39">
        <v>17.350000000000001</v>
      </c>
      <c r="C456" s="39">
        <v>5.03</v>
      </c>
      <c r="D456" s="39" t="s">
        <v>2383</v>
      </c>
      <c r="E456" s="39" t="s">
        <v>2380</v>
      </c>
      <c r="F456" s="39" t="s">
        <v>2380</v>
      </c>
      <c r="G456" s="39">
        <v>0</v>
      </c>
      <c r="H456" s="39" t="s">
        <v>2383</v>
      </c>
      <c r="I456" s="39" t="s">
        <v>8394</v>
      </c>
      <c r="J456" s="39" t="s">
        <v>8399</v>
      </c>
    </row>
    <row r="457" spans="1:10" x14ac:dyDescent="0.35">
      <c r="A457" s="39" t="s">
        <v>1916</v>
      </c>
      <c r="B457" s="39">
        <v>22.704999999999998</v>
      </c>
      <c r="C457" s="39">
        <v>5.27</v>
      </c>
      <c r="D457" s="39" t="s">
        <v>2380</v>
      </c>
      <c r="E457" s="39" t="s">
        <v>2380</v>
      </c>
      <c r="F457" s="39" t="s">
        <v>2380</v>
      </c>
      <c r="G457" s="39">
        <v>0</v>
      </c>
      <c r="H457" s="39" t="s">
        <v>2380</v>
      </c>
      <c r="I457" s="39" t="s">
        <v>8393</v>
      </c>
      <c r="J457" s="39" t="s">
        <v>8398</v>
      </c>
    </row>
    <row r="458" spans="1:10" x14ac:dyDescent="0.35">
      <c r="A458" s="39" t="s">
        <v>1915</v>
      </c>
      <c r="B458" s="39">
        <v>25.41</v>
      </c>
      <c r="C458" s="39">
        <v>10.53</v>
      </c>
      <c r="D458" s="39" t="s">
        <v>2383</v>
      </c>
      <c r="E458" s="39" t="s">
        <v>2380</v>
      </c>
      <c r="F458" s="39" t="s">
        <v>2380</v>
      </c>
      <c r="G458" s="39">
        <v>1</v>
      </c>
      <c r="H458" s="39" t="s">
        <v>2383</v>
      </c>
      <c r="I458" s="39" t="s">
        <v>8392</v>
      </c>
      <c r="J458" s="39" t="s">
        <v>8397</v>
      </c>
    </row>
    <row r="459" spans="1:10" x14ac:dyDescent="0.35">
      <c r="A459" s="39" t="s">
        <v>1914</v>
      </c>
      <c r="B459" s="39">
        <v>18.23</v>
      </c>
      <c r="C459" s="39">
        <v>5.78</v>
      </c>
      <c r="D459" s="39" t="s">
        <v>2380</v>
      </c>
      <c r="E459" s="39" t="s">
        <v>2380</v>
      </c>
      <c r="F459" s="39" t="s">
        <v>2383</v>
      </c>
      <c r="G459" s="39">
        <v>1</v>
      </c>
      <c r="H459" s="39" t="s">
        <v>2383</v>
      </c>
      <c r="I459" s="39" t="s">
        <v>8394</v>
      </c>
      <c r="J459" s="39" t="s">
        <v>8398</v>
      </c>
    </row>
    <row r="460" spans="1:10" x14ac:dyDescent="0.35">
      <c r="A460" s="39" t="s">
        <v>1913</v>
      </c>
      <c r="B460" s="39">
        <v>24.7</v>
      </c>
      <c r="C460" s="39">
        <v>4.3600000000000003</v>
      </c>
      <c r="D460" s="39" t="s">
        <v>2380</v>
      </c>
      <c r="E460" s="39" t="s">
        <v>2380</v>
      </c>
      <c r="F460" s="39" t="s">
        <v>2383</v>
      </c>
      <c r="G460" s="39">
        <v>1</v>
      </c>
      <c r="H460" s="39" t="s">
        <v>2383</v>
      </c>
      <c r="I460" s="39" t="s">
        <v>8393</v>
      </c>
      <c r="J460" s="39" t="s">
        <v>8399</v>
      </c>
    </row>
    <row r="461" spans="1:10" x14ac:dyDescent="0.35">
      <c r="A461" s="39" t="s">
        <v>1912</v>
      </c>
      <c r="B461" s="39">
        <v>37.4</v>
      </c>
      <c r="C461" s="39">
        <v>9.7200000000000006</v>
      </c>
      <c r="D461" s="39" t="s">
        <v>2383</v>
      </c>
      <c r="E461" s="39" t="s">
        <v>2380</v>
      </c>
      <c r="F461" s="39" t="s">
        <v>2383</v>
      </c>
      <c r="G461" s="39">
        <v>1</v>
      </c>
      <c r="H461" s="39" t="s">
        <v>2380</v>
      </c>
      <c r="I461" s="39" t="s">
        <v>8391</v>
      </c>
      <c r="J461" s="39" t="s">
        <v>8399</v>
      </c>
    </row>
    <row r="462" spans="1:10" x14ac:dyDescent="0.35">
      <c r="A462" s="39" t="s">
        <v>1911</v>
      </c>
      <c r="B462" s="39">
        <v>26.885000000000002</v>
      </c>
      <c r="C462" s="39">
        <v>5.18</v>
      </c>
      <c r="D462" s="39" t="s">
        <v>2380</v>
      </c>
      <c r="E462" s="39" t="s">
        <v>2380</v>
      </c>
      <c r="F462" s="39" t="s">
        <v>2383</v>
      </c>
      <c r="G462" s="39">
        <v>1</v>
      </c>
      <c r="H462" s="39" t="s">
        <v>2383</v>
      </c>
      <c r="I462" s="39" t="s">
        <v>8392</v>
      </c>
      <c r="J462" s="39" t="s">
        <v>8399</v>
      </c>
    </row>
    <row r="463" spans="1:10" x14ac:dyDescent="0.35">
      <c r="A463" s="39" t="s">
        <v>1910</v>
      </c>
      <c r="B463" s="39">
        <v>25.27</v>
      </c>
      <c r="C463" s="39">
        <v>5.29</v>
      </c>
      <c r="D463" s="39" t="s">
        <v>2380</v>
      </c>
      <c r="E463" s="39" t="s">
        <v>2380</v>
      </c>
      <c r="F463" s="39" t="s">
        <v>2383</v>
      </c>
      <c r="G463" s="39">
        <v>1</v>
      </c>
      <c r="H463" s="39" t="s">
        <v>2383</v>
      </c>
      <c r="I463" s="39" t="s">
        <v>8392</v>
      </c>
      <c r="J463" s="39" t="s">
        <v>8399</v>
      </c>
    </row>
    <row r="464" spans="1:10" x14ac:dyDescent="0.35">
      <c r="A464" s="39" t="s">
        <v>1909</v>
      </c>
      <c r="B464" s="39">
        <v>23.655000000000001</v>
      </c>
      <c r="C464" s="39">
        <v>4.8600000000000003</v>
      </c>
      <c r="D464" s="39" t="s">
        <v>2383</v>
      </c>
      <c r="E464" s="39" t="s">
        <v>2380</v>
      </c>
      <c r="F464" s="39" t="s">
        <v>2380</v>
      </c>
      <c r="G464" s="39">
        <v>0</v>
      </c>
      <c r="H464" s="39" t="s">
        <v>2383</v>
      </c>
      <c r="I464" s="39" t="s">
        <v>8393</v>
      </c>
      <c r="J464" s="39" t="s">
        <v>8399</v>
      </c>
    </row>
    <row r="465" spans="1:10" x14ac:dyDescent="0.35">
      <c r="A465" s="39" t="s">
        <v>1908</v>
      </c>
      <c r="B465" s="39">
        <v>55.05</v>
      </c>
      <c r="C465" s="39">
        <v>7.66</v>
      </c>
      <c r="D465" s="39" t="s">
        <v>2380</v>
      </c>
      <c r="E465" s="39" t="s">
        <v>2380</v>
      </c>
      <c r="F465" s="39" t="s">
        <v>2380</v>
      </c>
      <c r="G465" s="39">
        <v>0</v>
      </c>
      <c r="H465" s="39" t="s">
        <v>2380</v>
      </c>
      <c r="I465" s="39" t="s">
        <v>8391</v>
      </c>
      <c r="J465" s="39" t="s">
        <v>8397</v>
      </c>
    </row>
    <row r="466" spans="1:10" x14ac:dyDescent="0.35">
      <c r="A466" s="39" t="s">
        <v>1907</v>
      </c>
      <c r="B466" s="39">
        <v>24.89</v>
      </c>
      <c r="C466" s="39">
        <v>6.1</v>
      </c>
      <c r="D466" s="39" t="s">
        <v>2383</v>
      </c>
      <c r="E466" s="39" t="s">
        <v>2380</v>
      </c>
      <c r="F466" s="39" t="s">
        <v>2383</v>
      </c>
      <c r="G466" s="39">
        <v>1</v>
      </c>
      <c r="H466" s="39" t="s">
        <v>2383</v>
      </c>
      <c r="I466" s="39" t="s">
        <v>8393</v>
      </c>
      <c r="J466" s="39" t="s">
        <v>8399</v>
      </c>
    </row>
    <row r="467" spans="1:10" x14ac:dyDescent="0.35">
      <c r="A467" s="39" t="s">
        <v>1906</v>
      </c>
      <c r="B467" s="39">
        <v>18.715</v>
      </c>
      <c r="C467" s="39">
        <v>4.4400000000000004</v>
      </c>
      <c r="D467" s="39" t="s">
        <v>2380</v>
      </c>
      <c r="E467" s="39" t="s">
        <v>2380</v>
      </c>
      <c r="F467" s="39" t="s">
        <v>2380</v>
      </c>
      <c r="G467" s="39">
        <v>0</v>
      </c>
      <c r="H467" s="39" t="s">
        <v>2380</v>
      </c>
      <c r="I467" s="39" t="s">
        <v>8393</v>
      </c>
      <c r="J467" s="39" t="s">
        <v>8398</v>
      </c>
    </row>
    <row r="468" spans="1:10" x14ac:dyDescent="0.35">
      <c r="A468" s="39" t="s">
        <v>1905</v>
      </c>
      <c r="B468" s="39">
        <v>28.12</v>
      </c>
      <c r="C468" s="39">
        <v>6.15</v>
      </c>
      <c r="D468" s="39" t="s">
        <v>2380</v>
      </c>
      <c r="E468" s="39" t="s">
        <v>2380</v>
      </c>
      <c r="F468" s="39" t="s">
        <v>2380</v>
      </c>
      <c r="G468" s="39">
        <v>0</v>
      </c>
      <c r="H468" s="39" t="s">
        <v>2383</v>
      </c>
      <c r="I468" s="39" t="s">
        <v>8392</v>
      </c>
      <c r="J468" s="39" t="s">
        <v>8399</v>
      </c>
    </row>
    <row r="469" spans="1:10" x14ac:dyDescent="0.35">
      <c r="A469" s="39" t="s">
        <v>1904</v>
      </c>
      <c r="B469" s="39">
        <v>26.6</v>
      </c>
      <c r="C469" s="39">
        <v>4.53</v>
      </c>
      <c r="D469" s="39" t="s">
        <v>2380</v>
      </c>
      <c r="E469" s="39" t="s">
        <v>2380</v>
      </c>
      <c r="F469" s="39" t="s">
        <v>2380</v>
      </c>
      <c r="G469" s="39">
        <v>0</v>
      </c>
      <c r="H469" s="39" t="s">
        <v>2383</v>
      </c>
      <c r="I469" s="39" t="s">
        <v>8392</v>
      </c>
      <c r="J469" s="39" t="s">
        <v>8398</v>
      </c>
    </row>
    <row r="470" spans="1:10" x14ac:dyDescent="0.35">
      <c r="A470" s="39" t="s">
        <v>1903</v>
      </c>
      <c r="B470" s="39">
        <v>30.114999999999998</v>
      </c>
      <c r="C470" s="39">
        <v>5.48</v>
      </c>
      <c r="D470" s="39" t="s">
        <v>2380</v>
      </c>
      <c r="E470" s="39" t="s">
        <v>2382</v>
      </c>
      <c r="F470" s="39" t="s">
        <v>2380</v>
      </c>
      <c r="G470" s="39">
        <v>1</v>
      </c>
      <c r="H470" s="39" t="s">
        <v>2380</v>
      </c>
      <c r="I470" s="39" t="s">
        <v>8391</v>
      </c>
      <c r="J470" s="39" t="s">
        <v>8398</v>
      </c>
    </row>
    <row r="471" spans="1:10" x14ac:dyDescent="0.35">
      <c r="A471" s="39" t="s">
        <v>1902</v>
      </c>
      <c r="B471" s="39">
        <v>24.605</v>
      </c>
      <c r="C471" s="39">
        <v>5.48</v>
      </c>
      <c r="D471" s="39" t="s">
        <v>2380</v>
      </c>
      <c r="E471" s="39" t="s">
        <v>2380</v>
      </c>
      <c r="F471" s="39" t="s">
        <v>2380</v>
      </c>
      <c r="G471" s="39">
        <v>0</v>
      </c>
      <c r="H471" s="39" t="s">
        <v>2383</v>
      </c>
      <c r="I471" s="39" t="s">
        <v>8393</v>
      </c>
      <c r="J471" s="39" t="s">
        <v>8398</v>
      </c>
    </row>
    <row r="472" spans="1:10" x14ac:dyDescent="0.35">
      <c r="A472" s="39" t="s">
        <v>1901</v>
      </c>
      <c r="B472" s="39">
        <v>29.6</v>
      </c>
      <c r="C472" s="39">
        <v>8.1</v>
      </c>
      <c r="D472" s="39" t="s">
        <v>2380</v>
      </c>
      <c r="E472" s="39" t="s">
        <v>2380</v>
      </c>
      <c r="F472" s="39" t="s">
        <v>2380</v>
      </c>
      <c r="G472" s="39">
        <v>0</v>
      </c>
      <c r="H472" s="39" t="s">
        <v>2380</v>
      </c>
      <c r="I472" s="39" t="s">
        <v>8392</v>
      </c>
      <c r="J472" s="39" t="s">
        <v>8399</v>
      </c>
    </row>
    <row r="473" spans="1:10" x14ac:dyDescent="0.35">
      <c r="A473" s="39" t="s">
        <v>1900</v>
      </c>
      <c r="B473" s="39">
        <v>24.42</v>
      </c>
      <c r="C473" s="39">
        <v>7.16</v>
      </c>
      <c r="D473" s="39" t="s">
        <v>2380</v>
      </c>
      <c r="E473" s="39" t="s">
        <v>2380</v>
      </c>
      <c r="F473" s="39" t="s">
        <v>2380</v>
      </c>
      <c r="G473" s="39">
        <v>0</v>
      </c>
      <c r="H473" s="39" t="s">
        <v>2383</v>
      </c>
      <c r="I473" s="39" t="s">
        <v>8393</v>
      </c>
      <c r="J473" s="39" t="s">
        <v>8399</v>
      </c>
    </row>
    <row r="474" spans="1:10" x14ac:dyDescent="0.35">
      <c r="A474" s="39" t="s">
        <v>1899</v>
      </c>
      <c r="B474" s="39">
        <v>20.9</v>
      </c>
      <c r="C474" s="39">
        <v>4.55</v>
      </c>
      <c r="D474" s="39" t="s">
        <v>2383</v>
      </c>
      <c r="E474" s="39" t="s">
        <v>2380</v>
      </c>
      <c r="F474" s="39" t="s">
        <v>2383</v>
      </c>
      <c r="G474" s="39">
        <v>1</v>
      </c>
      <c r="H474" s="39" t="s">
        <v>2383</v>
      </c>
      <c r="I474" s="39" t="s">
        <v>8393</v>
      </c>
      <c r="J474" s="39" t="s">
        <v>8399</v>
      </c>
    </row>
    <row r="475" spans="1:10" x14ac:dyDescent="0.35">
      <c r="A475" s="39" t="s">
        <v>1898</v>
      </c>
      <c r="B475" s="39">
        <v>22.895</v>
      </c>
      <c r="C475" s="39">
        <v>6.03</v>
      </c>
      <c r="D475" s="39" t="s">
        <v>2380</v>
      </c>
      <c r="E475" s="39" t="s">
        <v>2380</v>
      </c>
      <c r="F475" s="39" t="s">
        <v>2380</v>
      </c>
      <c r="G475" s="39">
        <v>0</v>
      </c>
      <c r="H475" s="39" t="s">
        <v>2383</v>
      </c>
      <c r="I475" s="39" t="s">
        <v>8393</v>
      </c>
      <c r="J475" s="39" t="s">
        <v>8398</v>
      </c>
    </row>
    <row r="476" spans="1:10" x14ac:dyDescent="0.35">
      <c r="A476" s="39" t="s">
        <v>1897</v>
      </c>
      <c r="B476" s="39">
        <v>28.3</v>
      </c>
      <c r="C476" s="39">
        <v>5.47</v>
      </c>
      <c r="D476" s="39" t="s">
        <v>2383</v>
      </c>
      <c r="E476" s="39" t="s">
        <v>2380</v>
      </c>
      <c r="F476" s="39" t="s">
        <v>2383</v>
      </c>
      <c r="G476" s="39">
        <v>1</v>
      </c>
      <c r="H476" s="39" t="s">
        <v>2383</v>
      </c>
      <c r="I476" s="39" t="s">
        <v>8392</v>
      </c>
      <c r="J476" s="39" t="s">
        <v>8398</v>
      </c>
    </row>
    <row r="477" spans="1:10" x14ac:dyDescent="0.35">
      <c r="A477" s="39" t="s">
        <v>1895</v>
      </c>
      <c r="B477" s="39">
        <v>54.3</v>
      </c>
      <c r="C477" s="39">
        <v>4.1500000000000004</v>
      </c>
      <c r="D477" s="39" t="s">
        <v>2383</v>
      </c>
      <c r="E477" s="39" t="s">
        <v>2380</v>
      </c>
      <c r="F477" s="39" t="s">
        <v>2380</v>
      </c>
      <c r="G477" s="39">
        <v>1</v>
      </c>
      <c r="H477" s="39" t="s">
        <v>2380</v>
      </c>
      <c r="I477" s="39" t="s">
        <v>8391</v>
      </c>
      <c r="J477" s="39" t="s">
        <v>8399</v>
      </c>
    </row>
    <row r="478" spans="1:10" x14ac:dyDescent="0.35">
      <c r="A478" s="39" t="s">
        <v>1894</v>
      </c>
      <c r="B478" s="39">
        <v>33.344999999999999</v>
      </c>
      <c r="C478" s="39">
        <v>11.32</v>
      </c>
      <c r="D478" s="39" t="s">
        <v>2383</v>
      </c>
      <c r="E478" s="39" t="s">
        <v>2380</v>
      </c>
      <c r="F478" s="39" t="s">
        <v>2380</v>
      </c>
      <c r="G478" s="39">
        <v>1</v>
      </c>
      <c r="H478" s="39" t="s">
        <v>2380</v>
      </c>
      <c r="I478" s="39" t="s">
        <v>8391</v>
      </c>
      <c r="J478" s="39" t="s">
        <v>8397</v>
      </c>
    </row>
    <row r="479" spans="1:10" x14ac:dyDescent="0.35">
      <c r="A479" s="39" t="s">
        <v>1893</v>
      </c>
      <c r="B479" s="39">
        <v>33</v>
      </c>
      <c r="C479" s="39">
        <v>9.51</v>
      </c>
      <c r="D479" s="39" t="s">
        <v>2383</v>
      </c>
      <c r="E479" s="39" t="s">
        <v>2380</v>
      </c>
      <c r="F479" s="39" t="s">
        <v>2380</v>
      </c>
      <c r="G479" s="39">
        <v>0</v>
      </c>
      <c r="H479" s="39" t="s">
        <v>2380</v>
      </c>
      <c r="I479" s="39" t="s">
        <v>8391</v>
      </c>
      <c r="J479" s="39" t="s">
        <v>8399</v>
      </c>
    </row>
    <row r="480" spans="1:10" x14ac:dyDescent="0.35">
      <c r="A480" s="39" t="s">
        <v>1892</v>
      </c>
      <c r="B480" s="39">
        <v>28.024999999999999</v>
      </c>
      <c r="C480" s="39">
        <v>7.67</v>
      </c>
      <c r="D480" s="39" t="s">
        <v>2383</v>
      </c>
      <c r="E480" s="39" t="s">
        <v>2380</v>
      </c>
      <c r="F480" s="39" t="s">
        <v>2380</v>
      </c>
      <c r="G480" s="39">
        <v>1</v>
      </c>
      <c r="H480" s="39" t="s">
        <v>2383</v>
      </c>
      <c r="I480" s="39" t="s">
        <v>8392</v>
      </c>
      <c r="J480" s="39" t="s">
        <v>8397</v>
      </c>
    </row>
    <row r="481" spans="1:10" x14ac:dyDescent="0.35">
      <c r="A481" s="39" t="s">
        <v>1891</v>
      </c>
      <c r="B481" s="39">
        <v>28.69</v>
      </c>
      <c r="C481" s="39">
        <v>6.23</v>
      </c>
      <c r="D481" s="39" t="s">
        <v>2380</v>
      </c>
      <c r="E481" s="39" t="s">
        <v>2380</v>
      </c>
      <c r="F481" s="39" t="s">
        <v>2380</v>
      </c>
      <c r="G481" s="39">
        <v>1</v>
      </c>
      <c r="H481" s="39" t="s">
        <v>2383</v>
      </c>
      <c r="I481" s="39" t="s">
        <v>8392</v>
      </c>
      <c r="J481" s="39" t="s">
        <v>8399</v>
      </c>
    </row>
    <row r="482" spans="1:10" x14ac:dyDescent="0.35">
      <c r="A482" s="39" t="s">
        <v>1890</v>
      </c>
      <c r="B482" s="39">
        <v>40.28</v>
      </c>
      <c r="C482" s="39">
        <v>8.9</v>
      </c>
      <c r="D482" s="39" t="s">
        <v>2380</v>
      </c>
      <c r="E482" s="39" t="s">
        <v>2380</v>
      </c>
      <c r="F482" s="39" t="s">
        <v>2380</v>
      </c>
      <c r="G482" s="39">
        <v>0</v>
      </c>
      <c r="H482" s="39" t="s">
        <v>2380</v>
      </c>
      <c r="I482" s="39" t="s">
        <v>8391</v>
      </c>
      <c r="J482" s="39" t="s">
        <v>8399</v>
      </c>
    </row>
    <row r="483" spans="1:10" x14ac:dyDescent="0.35">
      <c r="A483" s="39" t="s">
        <v>1889</v>
      </c>
      <c r="B483" s="39">
        <v>37.299999999999997</v>
      </c>
      <c r="C483" s="39">
        <v>7.79</v>
      </c>
      <c r="D483" s="39" t="s">
        <v>2383</v>
      </c>
      <c r="E483" s="39" t="s">
        <v>2380</v>
      </c>
      <c r="F483" s="39" t="s">
        <v>2380</v>
      </c>
      <c r="G483" s="39">
        <v>0</v>
      </c>
      <c r="H483" s="39" t="s">
        <v>2380</v>
      </c>
      <c r="I483" s="39" t="s">
        <v>8391</v>
      </c>
      <c r="J483" s="39" t="s">
        <v>8397</v>
      </c>
    </row>
    <row r="484" spans="1:10" x14ac:dyDescent="0.35">
      <c r="A484" s="39" t="s">
        <v>1888</v>
      </c>
      <c r="B484" s="39">
        <v>54.47</v>
      </c>
      <c r="C484" s="39">
        <v>4.49</v>
      </c>
      <c r="D484" s="39" t="s">
        <v>2383</v>
      </c>
      <c r="E484" s="39" t="s">
        <v>2380</v>
      </c>
      <c r="F484" s="39" t="s">
        <v>2380</v>
      </c>
      <c r="G484" s="39">
        <v>2</v>
      </c>
      <c r="H484" s="39" t="s">
        <v>2380</v>
      </c>
      <c r="I484" s="39" t="s">
        <v>8391</v>
      </c>
      <c r="J484" s="39" t="s">
        <v>8399</v>
      </c>
    </row>
    <row r="485" spans="1:10" x14ac:dyDescent="0.35">
      <c r="A485" s="39" t="s">
        <v>1887</v>
      </c>
      <c r="B485" s="39">
        <v>38.06</v>
      </c>
      <c r="C485" s="39">
        <v>5.24</v>
      </c>
      <c r="D485" s="39" t="s">
        <v>2383</v>
      </c>
      <c r="E485" s="39" t="s">
        <v>2380</v>
      </c>
      <c r="F485" s="39" t="s">
        <v>2383</v>
      </c>
      <c r="G485" s="39">
        <v>1</v>
      </c>
      <c r="H485" s="39" t="s">
        <v>2380</v>
      </c>
      <c r="I485" s="39" t="s">
        <v>8391</v>
      </c>
      <c r="J485" s="39" t="s">
        <v>8399</v>
      </c>
    </row>
    <row r="486" spans="1:10" x14ac:dyDescent="0.35">
      <c r="A486" s="39" t="s">
        <v>1886</v>
      </c>
      <c r="B486" s="39">
        <v>51.47</v>
      </c>
      <c r="C486" s="39">
        <v>9.6</v>
      </c>
      <c r="D486" s="39" t="s">
        <v>2380</v>
      </c>
      <c r="E486" s="39" t="s">
        <v>2380</v>
      </c>
      <c r="F486" s="39" t="s">
        <v>2380</v>
      </c>
      <c r="G486" s="39">
        <v>0</v>
      </c>
      <c r="H486" s="39" t="s">
        <v>2380</v>
      </c>
      <c r="I486" s="39" t="s">
        <v>8391</v>
      </c>
      <c r="J486" s="39" t="s">
        <v>8397</v>
      </c>
    </row>
    <row r="487" spans="1:10" x14ac:dyDescent="0.35">
      <c r="A487" s="39" t="s">
        <v>1885</v>
      </c>
      <c r="B487" s="39">
        <v>29.8</v>
      </c>
      <c r="C487" s="39">
        <v>5.78</v>
      </c>
      <c r="D487" s="39" t="s">
        <v>2383</v>
      </c>
      <c r="E487" s="39" t="s">
        <v>2380</v>
      </c>
      <c r="F487" s="39" t="s">
        <v>2380</v>
      </c>
      <c r="G487" s="39">
        <v>0</v>
      </c>
      <c r="H487" s="39" t="s">
        <v>2380</v>
      </c>
      <c r="I487" s="39" t="s">
        <v>8392</v>
      </c>
      <c r="J487" s="39" t="s">
        <v>8399</v>
      </c>
    </row>
    <row r="488" spans="1:10" x14ac:dyDescent="0.35">
      <c r="A488" s="39" t="s">
        <v>1884</v>
      </c>
      <c r="B488" s="39">
        <v>49.77</v>
      </c>
      <c r="C488" s="39">
        <v>7.02</v>
      </c>
      <c r="D488" s="39" t="s">
        <v>2380</v>
      </c>
      <c r="E488" s="39" t="s">
        <v>2380</v>
      </c>
      <c r="F488" s="39" t="s">
        <v>2380</v>
      </c>
      <c r="G488" s="39">
        <v>0</v>
      </c>
      <c r="H488" s="39" t="s">
        <v>2380</v>
      </c>
      <c r="I488" s="39" t="s">
        <v>8391</v>
      </c>
      <c r="J488" s="39" t="s">
        <v>8399</v>
      </c>
    </row>
    <row r="489" spans="1:10" x14ac:dyDescent="0.35">
      <c r="A489" s="39" t="s">
        <v>1883</v>
      </c>
      <c r="B489" s="39">
        <v>25.555</v>
      </c>
      <c r="C489" s="39">
        <v>4.09</v>
      </c>
      <c r="D489" s="39" t="s">
        <v>2383</v>
      </c>
      <c r="E489" s="39" t="s">
        <v>2380</v>
      </c>
      <c r="F489" s="39" t="s">
        <v>2380</v>
      </c>
      <c r="G489" s="39">
        <v>0</v>
      </c>
      <c r="H489" s="39" t="s">
        <v>2383</v>
      </c>
      <c r="I489" s="39" t="s">
        <v>8392</v>
      </c>
      <c r="J489" s="39" t="s">
        <v>8399</v>
      </c>
    </row>
    <row r="490" spans="1:10" x14ac:dyDescent="0.35">
      <c r="A490" s="39" t="s">
        <v>1882</v>
      </c>
      <c r="B490" s="39">
        <v>29.64</v>
      </c>
      <c r="C490" s="39">
        <v>4.93</v>
      </c>
      <c r="D490" s="39" t="s">
        <v>2380</v>
      </c>
      <c r="E490" s="39" t="s">
        <v>2380</v>
      </c>
      <c r="F490" s="39" t="s">
        <v>2383</v>
      </c>
      <c r="G490" s="39">
        <v>1</v>
      </c>
      <c r="H490" s="39" t="s">
        <v>2380</v>
      </c>
      <c r="I490" s="39" t="s">
        <v>8392</v>
      </c>
      <c r="J490" s="39" t="s">
        <v>8399</v>
      </c>
    </row>
    <row r="491" spans="1:10" x14ac:dyDescent="0.35">
      <c r="A491" s="39" t="s">
        <v>1881</v>
      </c>
      <c r="B491" s="39">
        <v>53.93</v>
      </c>
      <c r="C491" s="39">
        <v>5.34</v>
      </c>
      <c r="D491" s="39" t="s">
        <v>2383</v>
      </c>
      <c r="E491" s="39" t="s">
        <v>2380</v>
      </c>
      <c r="F491" s="39" t="s">
        <v>2380</v>
      </c>
      <c r="G491" s="39">
        <v>2</v>
      </c>
      <c r="H491" s="39" t="s">
        <v>2380</v>
      </c>
      <c r="I491" s="39" t="s">
        <v>8391</v>
      </c>
      <c r="J491" s="39" t="s">
        <v>8398</v>
      </c>
    </row>
    <row r="492" spans="1:10" x14ac:dyDescent="0.35">
      <c r="A492" s="39" t="s">
        <v>1880</v>
      </c>
      <c r="B492" s="39">
        <v>28.024999999999999</v>
      </c>
      <c r="C492" s="39">
        <v>5.65</v>
      </c>
      <c r="D492" s="39" t="s">
        <v>2380</v>
      </c>
      <c r="E492" s="39" t="s">
        <v>2380</v>
      </c>
      <c r="F492" s="39" t="s">
        <v>2380</v>
      </c>
      <c r="G492" s="39">
        <v>1</v>
      </c>
      <c r="H492" s="39" t="s">
        <v>2383</v>
      </c>
      <c r="I492" s="39" t="s">
        <v>8392</v>
      </c>
      <c r="J492" s="39" t="s">
        <v>8399</v>
      </c>
    </row>
    <row r="493" spans="1:10" x14ac:dyDescent="0.35">
      <c r="A493" s="39" t="s">
        <v>1879</v>
      </c>
      <c r="B493" s="39">
        <v>27.5</v>
      </c>
      <c r="C493" s="39">
        <v>4.49</v>
      </c>
      <c r="D493" s="39" t="s">
        <v>2380</v>
      </c>
      <c r="E493" s="39" t="s">
        <v>2380</v>
      </c>
      <c r="F493" s="39" t="s">
        <v>2380</v>
      </c>
      <c r="G493" s="39">
        <v>0</v>
      </c>
      <c r="H493" s="39" t="s">
        <v>2380</v>
      </c>
      <c r="I493" s="39" t="s">
        <v>8392</v>
      </c>
      <c r="J493" s="39" t="s">
        <v>8399</v>
      </c>
    </row>
    <row r="494" spans="1:10" x14ac:dyDescent="0.35">
      <c r="A494" s="39" t="s">
        <v>1878</v>
      </c>
      <c r="B494" s="39">
        <v>21.8</v>
      </c>
      <c r="C494" s="39">
        <v>10.55</v>
      </c>
      <c r="D494" s="39" t="s">
        <v>2380</v>
      </c>
      <c r="E494" s="39" t="s">
        <v>2380</v>
      </c>
      <c r="F494" s="39" t="s">
        <v>2380</v>
      </c>
      <c r="G494" s="39">
        <v>0</v>
      </c>
      <c r="H494" s="39" t="s">
        <v>2383</v>
      </c>
      <c r="I494" s="39" t="s">
        <v>8393</v>
      </c>
      <c r="J494" s="39" t="s">
        <v>8397</v>
      </c>
    </row>
    <row r="495" spans="1:10" x14ac:dyDescent="0.35">
      <c r="A495" s="39" t="s">
        <v>1877</v>
      </c>
      <c r="B495" s="39">
        <v>26.41</v>
      </c>
      <c r="C495" s="39">
        <v>4.92</v>
      </c>
      <c r="D495" s="39" t="s">
        <v>2383</v>
      </c>
      <c r="E495" s="39" t="s">
        <v>2380</v>
      </c>
      <c r="F495" s="39" t="s">
        <v>2383</v>
      </c>
      <c r="G495" s="39">
        <v>1</v>
      </c>
      <c r="H495" s="39" t="s">
        <v>2383</v>
      </c>
      <c r="I495" s="39" t="s">
        <v>8392</v>
      </c>
      <c r="J495" s="39" t="s">
        <v>8399</v>
      </c>
    </row>
    <row r="496" spans="1:10" x14ac:dyDescent="0.35">
      <c r="A496" s="39" t="s">
        <v>1876</v>
      </c>
      <c r="B496" s="39">
        <v>27.835000000000001</v>
      </c>
      <c r="C496" s="39">
        <v>5.9</v>
      </c>
      <c r="D496" s="39" t="s">
        <v>2383</v>
      </c>
      <c r="E496" s="39" t="s">
        <v>2380</v>
      </c>
      <c r="F496" s="39" t="s">
        <v>2380</v>
      </c>
      <c r="G496" s="39">
        <v>1</v>
      </c>
      <c r="H496" s="39" t="s">
        <v>2383</v>
      </c>
      <c r="I496" s="39" t="s">
        <v>8392</v>
      </c>
      <c r="J496" s="39" t="s">
        <v>8398</v>
      </c>
    </row>
    <row r="497" spans="1:10" x14ac:dyDescent="0.35">
      <c r="A497" s="39" t="s">
        <v>1875</v>
      </c>
      <c r="B497" s="39">
        <v>51.74</v>
      </c>
      <c r="C497" s="39">
        <v>4.9800000000000004</v>
      </c>
      <c r="D497" s="39" t="s">
        <v>2383</v>
      </c>
      <c r="E497" s="39" t="s">
        <v>2380</v>
      </c>
      <c r="F497" s="39" t="s">
        <v>2380</v>
      </c>
      <c r="G497" s="39">
        <v>2</v>
      </c>
      <c r="H497" s="39" t="s">
        <v>2380</v>
      </c>
      <c r="I497" s="39" t="s">
        <v>8391</v>
      </c>
      <c r="J497" s="39" t="s">
        <v>8399</v>
      </c>
    </row>
    <row r="498" spans="1:10" x14ac:dyDescent="0.35">
      <c r="A498" s="39" t="s">
        <v>1874</v>
      </c>
      <c r="B498" s="39">
        <v>23.37</v>
      </c>
      <c r="C498" s="39">
        <v>5.8</v>
      </c>
      <c r="D498" s="39" t="s">
        <v>2380</v>
      </c>
      <c r="E498" s="39" t="s">
        <v>2380</v>
      </c>
      <c r="F498" s="39" t="s">
        <v>2380</v>
      </c>
      <c r="G498" s="39">
        <v>0</v>
      </c>
      <c r="H498" s="39" t="s">
        <v>2383</v>
      </c>
      <c r="I498" s="39" t="s">
        <v>8393</v>
      </c>
      <c r="J498" s="39" t="s">
        <v>8399</v>
      </c>
    </row>
    <row r="499" spans="1:10" x14ac:dyDescent="0.35">
      <c r="A499" s="39" t="s">
        <v>1873</v>
      </c>
      <c r="B499" s="39">
        <v>29.7</v>
      </c>
      <c r="C499" s="39">
        <v>6.21</v>
      </c>
      <c r="D499" s="39" t="s">
        <v>2383</v>
      </c>
      <c r="E499" s="39" t="s">
        <v>2380</v>
      </c>
      <c r="F499" s="39" t="s">
        <v>2383</v>
      </c>
      <c r="G499" s="39">
        <v>1</v>
      </c>
      <c r="H499" s="39" t="s">
        <v>2383</v>
      </c>
      <c r="I499" s="39" t="s">
        <v>8392</v>
      </c>
      <c r="J499" s="39" t="s">
        <v>8398</v>
      </c>
    </row>
    <row r="500" spans="1:10" x14ac:dyDescent="0.35">
      <c r="A500" s="39" t="s">
        <v>1872</v>
      </c>
      <c r="B500" s="39">
        <v>20.045000000000002</v>
      </c>
      <c r="C500" s="39">
        <v>6.17</v>
      </c>
      <c r="D500" s="39" t="s">
        <v>2380</v>
      </c>
      <c r="E500" s="39" t="s">
        <v>2380</v>
      </c>
      <c r="F500" s="39" t="s">
        <v>2383</v>
      </c>
      <c r="G500" s="39">
        <v>1</v>
      </c>
      <c r="H500" s="39" t="s">
        <v>2383</v>
      </c>
      <c r="I500" s="39" t="s">
        <v>8393</v>
      </c>
      <c r="J500" s="39" t="s">
        <v>8399</v>
      </c>
    </row>
    <row r="501" spans="1:10" x14ac:dyDescent="0.35">
      <c r="A501" s="39" t="s">
        <v>1871</v>
      </c>
      <c r="B501" s="39">
        <v>27.83</v>
      </c>
      <c r="C501" s="39">
        <v>5.36</v>
      </c>
      <c r="D501" s="39" t="s">
        <v>2380</v>
      </c>
      <c r="E501" s="39" t="s">
        <v>2380</v>
      </c>
      <c r="F501" s="39" t="s">
        <v>2380</v>
      </c>
      <c r="G501" s="39">
        <v>2</v>
      </c>
      <c r="H501" s="39" t="s">
        <v>2380</v>
      </c>
      <c r="I501" s="39" t="s">
        <v>8392</v>
      </c>
      <c r="J501" s="39" t="s">
        <v>8398</v>
      </c>
    </row>
    <row r="502" spans="1:10" x14ac:dyDescent="0.35">
      <c r="A502" s="39" t="s">
        <v>1870</v>
      </c>
      <c r="B502" s="39">
        <v>28.93</v>
      </c>
      <c r="C502" s="39">
        <v>5.2</v>
      </c>
      <c r="D502" s="39" t="s">
        <v>2380</v>
      </c>
      <c r="E502" s="39" t="s">
        <v>2380</v>
      </c>
      <c r="F502" s="39" t="s">
        <v>2380</v>
      </c>
      <c r="G502" s="39">
        <v>0</v>
      </c>
      <c r="H502" s="39" t="s">
        <v>2383</v>
      </c>
      <c r="I502" s="39" t="s">
        <v>8392</v>
      </c>
      <c r="J502" s="39" t="s">
        <v>8398</v>
      </c>
    </row>
    <row r="503" spans="1:10" x14ac:dyDescent="0.35">
      <c r="A503" s="39" t="s">
        <v>1869</v>
      </c>
      <c r="B503" s="39">
        <v>33.82</v>
      </c>
      <c r="C503" s="39">
        <v>5.42</v>
      </c>
      <c r="D503" s="39" t="s">
        <v>2380</v>
      </c>
      <c r="E503" s="39" t="s">
        <v>2380</v>
      </c>
      <c r="F503" s="39" t="s">
        <v>2380</v>
      </c>
      <c r="G503" s="39">
        <v>0</v>
      </c>
      <c r="H503" s="39" t="s">
        <v>2380</v>
      </c>
      <c r="I503" s="39" t="s">
        <v>8391</v>
      </c>
      <c r="J503" s="39" t="s">
        <v>8399</v>
      </c>
    </row>
    <row r="504" spans="1:10" x14ac:dyDescent="0.35">
      <c r="A504" s="39" t="s">
        <v>1868</v>
      </c>
      <c r="B504" s="39">
        <v>20.234999999999999</v>
      </c>
      <c r="C504" s="39">
        <v>6.84</v>
      </c>
      <c r="D504" s="39" t="s">
        <v>2380</v>
      </c>
      <c r="E504" s="39" t="s">
        <v>2380</v>
      </c>
      <c r="F504" s="39" t="s">
        <v>2380</v>
      </c>
      <c r="G504" s="39">
        <v>0</v>
      </c>
      <c r="H504" s="39" t="s">
        <v>2383</v>
      </c>
      <c r="I504" s="39" t="s">
        <v>8393</v>
      </c>
      <c r="J504" s="39" t="s">
        <v>8397</v>
      </c>
    </row>
    <row r="505" spans="1:10" x14ac:dyDescent="0.35">
      <c r="A505" s="39" t="s">
        <v>1867</v>
      </c>
      <c r="B505" s="39">
        <v>49.2</v>
      </c>
      <c r="C505" s="39">
        <v>10.9</v>
      </c>
      <c r="D505" s="39" t="s">
        <v>2383</v>
      </c>
      <c r="E505" s="39" t="s">
        <v>2380</v>
      </c>
      <c r="F505" s="39" t="s">
        <v>2383</v>
      </c>
      <c r="G505" s="39">
        <v>1</v>
      </c>
      <c r="H505" s="39" t="s">
        <v>2380</v>
      </c>
      <c r="I505" s="39" t="s">
        <v>8391</v>
      </c>
      <c r="J505" s="39" t="s">
        <v>8399</v>
      </c>
    </row>
    <row r="506" spans="1:10" x14ac:dyDescent="0.35">
      <c r="A506" s="39" t="s">
        <v>1866</v>
      </c>
      <c r="B506" s="39">
        <v>26.4</v>
      </c>
      <c r="C506" s="39">
        <v>4.87</v>
      </c>
      <c r="D506" s="39" t="s">
        <v>2383</v>
      </c>
      <c r="E506" s="39" t="s">
        <v>2380</v>
      </c>
      <c r="F506" s="39" t="s">
        <v>2380</v>
      </c>
      <c r="G506" s="39">
        <v>0</v>
      </c>
      <c r="H506" s="39" t="s">
        <v>2383</v>
      </c>
      <c r="I506" s="39" t="s">
        <v>8392</v>
      </c>
      <c r="J506" s="39" t="s">
        <v>8398</v>
      </c>
    </row>
    <row r="507" spans="1:10" x14ac:dyDescent="0.35">
      <c r="A507" s="39" t="s">
        <v>1865</v>
      </c>
      <c r="B507" s="39">
        <v>28.38</v>
      </c>
      <c r="C507" s="39">
        <v>6.07</v>
      </c>
      <c r="D507" s="39" t="s">
        <v>2380</v>
      </c>
      <c r="E507" s="39" t="s">
        <v>2380</v>
      </c>
      <c r="F507" s="39" t="s">
        <v>2380</v>
      </c>
      <c r="G507" s="39">
        <v>1</v>
      </c>
      <c r="H507" s="39" t="s">
        <v>2383</v>
      </c>
      <c r="I507" s="39" t="s">
        <v>8392</v>
      </c>
      <c r="J507" s="39" t="s">
        <v>8398</v>
      </c>
    </row>
    <row r="508" spans="1:10" x14ac:dyDescent="0.35">
      <c r="A508" s="39" t="s">
        <v>1864</v>
      </c>
      <c r="B508" s="39">
        <v>24.64</v>
      </c>
      <c r="C508" s="39">
        <v>4.33</v>
      </c>
      <c r="D508" s="39" t="s">
        <v>2380</v>
      </c>
      <c r="E508" s="39" t="s">
        <v>2380</v>
      </c>
      <c r="F508" s="39" t="s">
        <v>2380</v>
      </c>
      <c r="G508" s="39">
        <v>0</v>
      </c>
      <c r="H508" s="39" t="s">
        <v>2383</v>
      </c>
      <c r="I508" s="39" t="s">
        <v>8393</v>
      </c>
      <c r="J508" s="39" t="s">
        <v>8398</v>
      </c>
    </row>
    <row r="509" spans="1:10" x14ac:dyDescent="0.35">
      <c r="A509" s="39" t="s">
        <v>1863</v>
      </c>
      <c r="B509" s="39">
        <v>39.71</v>
      </c>
      <c r="C509" s="39">
        <v>5.83</v>
      </c>
      <c r="D509" s="39" t="s">
        <v>2380</v>
      </c>
      <c r="E509" s="39" t="s">
        <v>2380</v>
      </c>
      <c r="F509" s="39" t="s">
        <v>2380</v>
      </c>
      <c r="G509" s="39">
        <v>1</v>
      </c>
      <c r="H509" s="39" t="s">
        <v>2380</v>
      </c>
      <c r="I509" s="39" t="s">
        <v>8391</v>
      </c>
      <c r="J509" s="39" t="s">
        <v>8398</v>
      </c>
    </row>
    <row r="510" spans="1:10" x14ac:dyDescent="0.35">
      <c r="A510" s="39" t="s">
        <v>1862</v>
      </c>
      <c r="B510" s="39">
        <v>22.22</v>
      </c>
      <c r="C510" s="39">
        <v>5.5</v>
      </c>
      <c r="D510" s="39" t="s">
        <v>2380</v>
      </c>
      <c r="E510" s="39" t="s">
        <v>2380</v>
      </c>
      <c r="F510" s="39" t="s">
        <v>2380</v>
      </c>
      <c r="G510" s="39">
        <v>0</v>
      </c>
      <c r="H510" s="39" t="s">
        <v>2383</v>
      </c>
      <c r="I510" s="39" t="s">
        <v>8393</v>
      </c>
      <c r="J510" s="39" t="s">
        <v>8399</v>
      </c>
    </row>
    <row r="511" spans="1:10" x14ac:dyDescent="0.35">
      <c r="A511" s="39" t="s">
        <v>1861</v>
      </c>
      <c r="B511" s="39">
        <v>33.344999999999999</v>
      </c>
      <c r="C511" s="39">
        <v>4.79</v>
      </c>
      <c r="D511" s="39" t="s">
        <v>2380</v>
      </c>
      <c r="E511" s="39" t="s">
        <v>2380</v>
      </c>
      <c r="F511" s="39" t="s">
        <v>2383</v>
      </c>
      <c r="G511" s="39">
        <v>1</v>
      </c>
      <c r="H511" s="39" t="s">
        <v>2380</v>
      </c>
      <c r="I511" s="39" t="s">
        <v>8391</v>
      </c>
      <c r="J511" s="39" t="s">
        <v>8399</v>
      </c>
    </row>
    <row r="512" spans="1:10" x14ac:dyDescent="0.35">
      <c r="A512" s="39" t="s">
        <v>1860</v>
      </c>
      <c r="B512" s="39">
        <v>24.42</v>
      </c>
      <c r="C512" s="39">
        <v>5.81</v>
      </c>
      <c r="D512" s="39" t="s">
        <v>2380</v>
      </c>
      <c r="E512" s="39" t="s">
        <v>2380</v>
      </c>
      <c r="F512" s="39" t="s">
        <v>2380</v>
      </c>
      <c r="G512" s="39">
        <v>1</v>
      </c>
      <c r="H512" s="39" t="s">
        <v>2383</v>
      </c>
      <c r="I512" s="39" t="s">
        <v>8393</v>
      </c>
      <c r="J512" s="39" t="s">
        <v>8399</v>
      </c>
    </row>
    <row r="513" spans="1:10" x14ac:dyDescent="0.35">
      <c r="A513" s="39" t="s">
        <v>1859</v>
      </c>
      <c r="B513" s="39">
        <v>29.81</v>
      </c>
      <c r="C513" s="39">
        <v>5.58</v>
      </c>
      <c r="D513" s="39" t="s">
        <v>2380</v>
      </c>
      <c r="E513" s="39" t="s">
        <v>2380</v>
      </c>
      <c r="F513" s="39" t="s">
        <v>2380</v>
      </c>
      <c r="G513" s="39">
        <v>0</v>
      </c>
      <c r="H513" s="39" t="s">
        <v>2383</v>
      </c>
      <c r="I513" s="39" t="s">
        <v>8392</v>
      </c>
      <c r="J513" s="39" t="s">
        <v>8399</v>
      </c>
    </row>
    <row r="514" spans="1:10" x14ac:dyDescent="0.35">
      <c r="A514" s="39" t="s">
        <v>1858</v>
      </c>
      <c r="B514" s="39">
        <v>51.18</v>
      </c>
      <c r="C514" s="39">
        <v>4.4000000000000004</v>
      </c>
      <c r="D514" s="39" t="s">
        <v>2383</v>
      </c>
      <c r="E514" s="39" t="s">
        <v>2380</v>
      </c>
      <c r="F514" s="39" t="s">
        <v>2380</v>
      </c>
      <c r="G514" s="39">
        <v>2</v>
      </c>
      <c r="H514" s="39" t="s">
        <v>2380</v>
      </c>
      <c r="I514" s="39" t="s">
        <v>8391</v>
      </c>
      <c r="J514" s="39" t="s">
        <v>8399</v>
      </c>
    </row>
    <row r="515" spans="1:10" x14ac:dyDescent="0.35">
      <c r="A515" s="39" t="s">
        <v>1857</v>
      </c>
      <c r="B515" s="39">
        <v>51.37</v>
      </c>
      <c r="C515" s="39">
        <v>8.18</v>
      </c>
      <c r="D515" s="39" t="s">
        <v>2383</v>
      </c>
      <c r="E515" s="39" t="s">
        <v>2380</v>
      </c>
      <c r="F515" s="39" t="s">
        <v>2380</v>
      </c>
      <c r="G515" s="39">
        <v>0</v>
      </c>
      <c r="H515" s="39" t="s">
        <v>2380</v>
      </c>
      <c r="I515" s="39" t="s">
        <v>8391</v>
      </c>
      <c r="J515" s="39" t="s">
        <v>8399</v>
      </c>
    </row>
    <row r="516" spans="1:10" x14ac:dyDescent="0.35">
      <c r="A516" s="39" t="s">
        <v>1856</v>
      </c>
      <c r="B516" s="39">
        <v>36.19</v>
      </c>
      <c r="C516" s="39">
        <v>5.52</v>
      </c>
      <c r="D516" s="39" t="s">
        <v>2383</v>
      </c>
      <c r="E516" s="39" t="s">
        <v>2380</v>
      </c>
      <c r="F516" s="39" t="s">
        <v>2380</v>
      </c>
      <c r="G516" s="39">
        <v>0</v>
      </c>
      <c r="H516" s="39" t="s">
        <v>2380</v>
      </c>
      <c r="I516" s="39" t="s">
        <v>8391</v>
      </c>
      <c r="J516" s="39" t="s">
        <v>8399</v>
      </c>
    </row>
    <row r="517" spans="1:10" x14ac:dyDescent="0.35">
      <c r="A517" s="39" t="s">
        <v>1855</v>
      </c>
      <c r="B517" s="39">
        <v>25.9</v>
      </c>
      <c r="C517" s="39">
        <v>4.84</v>
      </c>
      <c r="D517" s="39" t="s">
        <v>2380</v>
      </c>
      <c r="E517" s="39" t="s">
        <v>2380</v>
      </c>
      <c r="F517" s="39" t="s">
        <v>2380</v>
      </c>
      <c r="G517" s="39">
        <v>0</v>
      </c>
      <c r="H517" s="39" t="s">
        <v>2383</v>
      </c>
      <c r="I517" s="39" t="s">
        <v>8392</v>
      </c>
      <c r="J517" s="39" t="s">
        <v>8398</v>
      </c>
    </row>
    <row r="518" spans="1:10" x14ac:dyDescent="0.35">
      <c r="A518" s="39" t="s">
        <v>1854</v>
      </c>
      <c r="B518" s="39">
        <v>35.72</v>
      </c>
      <c r="C518" s="39">
        <v>4.08</v>
      </c>
      <c r="D518" s="39" t="s">
        <v>2380</v>
      </c>
      <c r="E518" s="39" t="s">
        <v>2380</v>
      </c>
      <c r="F518" s="39" t="s">
        <v>2383</v>
      </c>
      <c r="G518" s="39">
        <v>1</v>
      </c>
      <c r="H518" s="39" t="s">
        <v>2380</v>
      </c>
      <c r="I518" s="39" t="s">
        <v>8391</v>
      </c>
      <c r="J518" s="39" t="s">
        <v>8399</v>
      </c>
    </row>
    <row r="519" spans="1:10" x14ac:dyDescent="0.35">
      <c r="A519" s="39" t="s">
        <v>1853</v>
      </c>
      <c r="B519" s="39">
        <v>27.94</v>
      </c>
      <c r="C519" s="39">
        <v>4.4800000000000004</v>
      </c>
      <c r="D519" s="39" t="s">
        <v>2380</v>
      </c>
      <c r="E519" s="39" t="s">
        <v>2380</v>
      </c>
      <c r="F519" s="39" t="s">
        <v>2383</v>
      </c>
      <c r="G519" s="39">
        <v>1</v>
      </c>
      <c r="H519" s="39" t="s">
        <v>2383</v>
      </c>
      <c r="I519" s="39" t="s">
        <v>8392</v>
      </c>
      <c r="J519" s="39" t="s">
        <v>8398</v>
      </c>
    </row>
    <row r="520" spans="1:10" x14ac:dyDescent="0.35">
      <c r="A520" s="39" t="s">
        <v>1852</v>
      </c>
      <c r="B520" s="39">
        <v>27.1</v>
      </c>
      <c r="C520" s="39">
        <v>5.73</v>
      </c>
      <c r="D520" s="39" t="s">
        <v>2380</v>
      </c>
      <c r="E520" s="39" t="s">
        <v>2380</v>
      </c>
      <c r="F520" s="39" t="s">
        <v>2380</v>
      </c>
      <c r="G520" s="39">
        <v>0</v>
      </c>
      <c r="H520" s="39" t="s">
        <v>2383</v>
      </c>
      <c r="I520" s="39" t="s">
        <v>8392</v>
      </c>
      <c r="J520" s="39" t="s">
        <v>8398</v>
      </c>
    </row>
    <row r="521" spans="1:10" x14ac:dyDescent="0.35">
      <c r="A521" s="39" t="s">
        <v>1851</v>
      </c>
      <c r="B521" s="39">
        <v>18.3</v>
      </c>
      <c r="C521" s="39">
        <v>5.46</v>
      </c>
      <c r="D521" s="39" t="s">
        <v>2383</v>
      </c>
      <c r="E521" s="39" t="s">
        <v>2380</v>
      </c>
      <c r="F521" s="39" t="s">
        <v>2383</v>
      </c>
      <c r="G521" s="39">
        <v>1</v>
      </c>
      <c r="H521" s="39" t="s">
        <v>2383</v>
      </c>
      <c r="I521" s="39" t="s">
        <v>8394</v>
      </c>
      <c r="J521" s="39" t="s">
        <v>8398</v>
      </c>
    </row>
    <row r="522" spans="1:10" x14ac:dyDescent="0.35">
      <c r="A522" s="39" t="s">
        <v>1850</v>
      </c>
      <c r="B522" s="39">
        <v>25.3</v>
      </c>
      <c r="C522" s="39">
        <v>5.0199999999999996</v>
      </c>
      <c r="D522" s="39" t="s">
        <v>2383</v>
      </c>
      <c r="E522" s="39" t="s">
        <v>2380</v>
      </c>
      <c r="F522" s="39" t="s">
        <v>2380</v>
      </c>
      <c r="G522" s="39">
        <v>1</v>
      </c>
      <c r="H522" s="39" t="s">
        <v>2383</v>
      </c>
      <c r="I522" s="39" t="s">
        <v>8392</v>
      </c>
      <c r="J522" s="39" t="s">
        <v>8399</v>
      </c>
    </row>
    <row r="523" spans="1:10" x14ac:dyDescent="0.35">
      <c r="A523" s="39" t="s">
        <v>1849</v>
      </c>
      <c r="B523" s="39">
        <v>38.83</v>
      </c>
      <c r="C523" s="39">
        <v>6.36</v>
      </c>
      <c r="D523" s="39" t="s">
        <v>2380</v>
      </c>
      <c r="E523" s="39" t="s">
        <v>2380</v>
      </c>
      <c r="F523" s="39" t="s">
        <v>2380</v>
      </c>
      <c r="G523" s="39">
        <v>1</v>
      </c>
      <c r="H523" s="39" t="s">
        <v>2380</v>
      </c>
      <c r="I523" s="39" t="s">
        <v>8391</v>
      </c>
      <c r="J523" s="39" t="s">
        <v>8399</v>
      </c>
    </row>
    <row r="524" spans="1:10" x14ac:dyDescent="0.35">
      <c r="A524" s="39" t="s">
        <v>1848</v>
      </c>
      <c r="B524" s="39">
        <v>27.6</v>
      </c>
      <c r="C524" s="39">
        <v>5.36</v>
      </c>
      <c r="D524" s="39" t="s">
        <v>2380</v>
      </c>
      <c r="E524" s="39" t="s">
        <v>2380</v>
      </c>
      <c r="F524" s="39" t="s">
        <v>2380</v>
      </c>
      <c r="G524" s="39">
        <v>1</v>
      </c>
      <c r="H524" s="39" t="s">
        <v>2380</v>
      </c>
      <c r="I524" s="39" t="s">
        <v>8392</v>
      </c>
      <c r="J524" s="39" t="s">
        <v>8399</v>
      </c>
    </row>
    <row r="525" spans="1:10" x14ac:dyDescent="0.35">
      <c r="A525" s="39" t="s">
        <v>1847</v>
      </c>
      <c r="B525" s="39">
        <v>46.4</v>
      </c>
      <c r="C525" s="39">
        <v>8.3699999999999992</v>
      </c>
      <c r="D525" s="39" t="s">
        <v>2383</v>
      </c>
      <c r="E525" s="39" t="s">
        <v>2380</v>
      </c>
      <c r="F525" s="39" t="s">
        <v>2383</v>
      </c>
      <c r="G525" s="39">
        <v>1</v>
      </c>
      <c r="H525" s="39" t="s">
        <v>2380</v>
      </c>
      <c r="I525" s="39" t="s">
        <v>8391</v>
      </c>
      <c r="J525" s="39" t="s">
        <v>8399</v>
      </c>
    </row>
    <row r="526" spans="1:10" x14ac:dyDescent="0.35">
      <c r="A526" s="39" t="s">
        <v>1846</v>
      </c>
      <c r="B526" s="39">
        <v>51.92</v>
      </c>
      <c r="C526" s="39">
        <v>5.18</v>
      </c>
      <c r="D526" s="39" t="s">
        <v>2383</v>
      </c>
      <c r="E526" s="39" t="s">
        <v>2380</v>
      </c>
      <c r="F526" s="39" t="s">
        <v>2383</v>
      </c>
      <c r="G526" s="39">
        <v>1</v>
      </c>
      <c r="H526" s="39" t="s">
        <v>2380</v>
      </c>
      <c r="I526" s="39" t="s">
        <v>8391</v>
      </c>
      <c r="J526" s="39" t="s">
        <v>8399</v>
      </c>
    </row>
    <row r="527" spans="1:10" x14ac:dyDescent="0.35">
      <c r="A527" s="39" t="s">
        <v>1845</v>
      </c>
      <c r="B527" s="39">
        <v>32.395000000000003</v>
      </c>
      <c r="C527" s="39">
        <v>5.68</v>
      </c>
      <c r="D527" s="39" t="s">
        <v>2383</v>
      </c>
      <c r="E527" s="39" t="s">
        <v>2380</v>
      </c>
      <c r="F527" s="39" t="s">
        <v>2380</v>
      </c>
      <c r="G527" s="39">
        <v>1</v>
      </c>
      <c r="H527" s="39" t="s">
        <v>2380</v>
      </c>
      <c r="I527" s="39" t="s">
        <v>8391</v>
      </c>
      <c r="J527" s="39" t="s">
        <v>8399</v>
      </c>
    </row>
    <row r="528" spans="1:10" x14ac:dyDescent="0.35">
      <c r="A528" s="39" t="s">
        <v>1844</v>
      </c>
      <c r="B528" s="39">
        <v>46.19</v>
      </c>
      <c r="C528" s="39">
        <v>7.31</v>
      </c>
      <c r="D528" s="39" t="s">
        <v>2383</v>
      </c>
      <c r="E528" s="39" t="s">
        <v>2380</v>
      </c>
      <c r="F528" s="39" t="s">
        <v>2383</v>
      </c>
      <c r="G528" s="39">
        <v>1</v>
      </c>
      <c r="H528" s="39" t="s">
        <v>2380</v>
      </c>
      <c r="I528" s="39" t="s">
        <v>8391</v>
      </c>
      <c r="J528" s="39" t="s">
        <v>8397</v>
      </c>
    </row>
    <row r="529" spans="1:10" x14ac:dyDescent="0.35">
      <c r="A529" s="39" t="s">
        <v>1843</v>
      </c>
      <c r="B529" s="39">
        <v>27.93</v>
      </c>
      <c r="C529" s="39">
        <v>4.67</v>
      </c>
      <c r="D529" s="39" t="s">
        <v>2380</v>
      </c>
      <c r="E529" s="39" t="s">
        <v>2380</v>
      </c>
      <c r="F529" s="39" t="s">
        <v>2383</v>
      </c>
      <c r="G529" s="39">
        <v>1</v>
      </c>
      <c r="H529" s="39" t="s">
        <v>2380</v>
      </c>
      <c r="I529" s="39" t="s">
        <v>8392</v>
      </c>
      <c r="J529" s="39" t="s">
        <v>8399</v>
      </c>
    </row>
    <row r="530" spans="1:10" x14ac:dyDescent="0.35">
      <c r="A530" s="39" t="s">
        <v>1842</v>
      </c>
      <c r="B530" s="39">
        <v>45.62</v>
      </c>
      <c r="C530" s="39">
        <v>6.87</v>
      </c>
      <c r="D530" s="39" t="s">
        <v>2380</v>
      </c>
      <c r="E530" s="39" t="s">
        <v>2380</v>
      </c>
      <c r="F530" s="39" t="s">
        <v>2380</v>
      </c>
      <c r="G530" s="39">
        <v>0</v>
      </c>
      <c r="H530" s="39" t="s">
        <v>2380</v>
      </c>
      <c r="I530" s="39" t="s">
        <v>8391</v>
      </c>
      <c r="J530" s="39" t="s">
        <v>8399</v>
      </c>
    </row>
    <row r="531" spans="1:10" x14ac:dyDescent="0.35">
      <c r="A531" s="39" t="s">
        <v>1841</v>
      </c>
      <c r="B531" s="39">
        <v>35.31</v>
      </c>
      <c r="C531" s="39">
        <v>5.87</v>
      </c>
      <c r="D531" s="39" t="s">
        <v>2380</v>
      </c>
      <c r="E531" s="39" t="s">
        <v>2380</v>
      </c>
      <c r="F531" s="39" t="s">
        <v>2383</v>
      </c>
      <c r="G531" s="39">
        <v>1</v>
      </c>
      <c r="H531" s="39" t="s">
        <v>2380</v>
      </c>
      <c r="I531" s="39" t="s">
        <v>8391</v>
      </c>
      <c r="J531" s="39" t="s">
        <v>8399</v>
      </c>
    </row>
    <row r="532" spans="1:10" x14ac:dyDescent="0.35">
      <c r="A532" s="39" t="s">
        <v>1840</v>
      </c>
      <c r="B532" s="39">
        <v>30.4</v>
      </c>
      <c r="C532" s="39">
        <v>4.07</v>
      </c>
      <c r="D532" s="39" t="s">
        <v>2383</v>
      </c>
      <c r="E532" s="39" t="s">
        <v>2380</v>
      </c>
      <c r="F532" s="39" t="s">
        <v>2380</v>
      </c>
      <c r="G532" s="39">
        <v>1</v>
      </c>
      <c r="H532" s="39" t="s">
        <v>2380</v>
      </c>
      <c r="I532" s="39" t="s">
        <v>8391</v>
      </c>
      <c r="J532" s="39" t="s">
        <v>8399</v>
      </c>
    </row>
    <row r="533" spans="1:10" x14ac:dyDescent="0.35">
      <c r="A533" s="39" t="s">
        <v>1839</v>
      </c>
      <c r="B533" s="39">
        <v>20.13</v>
      </c>
      <c r="C533" s="39">
        <v>6.47</v>
      </c>
      <c r="D533" s="39" t="s">
        <v>2380</v>
      </c>
      <c r="E533" s="39" t="s">
        <v>2380</v>
      </c>
      <c r="F533" s="39" t="s">
        <v>2383</v>
      </c>
      <c r="G533" s="39">
        <v>1</v>
      </c>
      <c r="H533" s="39" t="s">
        <v>2383</v>
      </c>
      <c r="I533" s="39" t="s">
        <v>8393</v>
      </c>
      <c r="J533" s="39" t="s">
        <v>8399</v>
      </c>
    </row>
    <row r="534" spans="1:10" x14ac:dyDescent="0.35">
      <c r="A534" s="39" t="s">
        <v>1838</v>
      </c>
      <c r="B534" s="39">
        <v>23.655000000000001</v>
      </c>
      <c r="C534" s="39">
        <v>5.14</v>
      </c>
      <c r="D534" s="39" t="s">
        <v>2380</v>
      </c>
      <c r="E534" s="39" t="s">
        <v>2380</v>
      </c>
      <c r="F534" s="39" t="s">
        <v>2380</v>
      </c>
      <c r="G534" s="39">
        <v>1</v>
      </c>
      <c r="H534" s="39" t="s">
        <v>2383</v>
      </c>
      <c r="I534" s="39" t="s">
        <v>8393</v>
      </c>
      <c r="J534" s="39" t="s">
        <v>8398</v>
      </c>
    </row>
    <row r="535" spans="1:10" x14ac:dyDescent="0.35">
      <c r="A535" s="39" t="s">
        <v>1837</v>
      </c>
      <c r="B535" s="39">
        <v>49.05</v>
      </c>
      <c r="C535" s="39">
        <v>9.77</v>
      </c>
      <c r="D535" s="39" t="s">
        <v>2383</v>
      </c>
      <c r="E535" s="39" t="s">
        <v>2380</v>
      </c>
      <c r="F535" s="39" t="s">
        <v>2380</v>
      </c>
      <c r="G535" s="39">
        <v>0</v>
      </c>
      <c r="H535" s="39" t="s">
        <v>2380</v>
      </c>
      <c r="I535" s="39" t="s">
        <v>8391</v>
      </c>
      <c r="J535" s="39" t="s">
        <v>8397</v>
      </c>
    </row>
    <row r="536" spans="1:10" x14ac:dyDescent="0.35">
      <c r="A536" s="39" t="s">
        <v>1836</v>
      </c>
      <c r="B536" s="39">
        <v>51.94</v>
      </c>
      <c r="C536" s="39">
        <v>8.8000000000000007</v>
      </c>
      <c r="D536" s="39" t="s">
        <v>2383</v>
      </c>
      <c r="E536" s="39" t="s">
        <v>2380</v>
      </c>
      <c r="F536" s="39" t="s">
        <v>2380</v>
      </c>
      <c r="G536" s="39">
        <v>2</v>
      </c>
      <c r="H536" s="39" t="s">
        <v>2380</v>
      </c>
      <c r="I536" s="39" t="s">
        <v>8391</v>
      </c>
      <c r="J536" s="39" t="s">
        <v>8397</v>
      </c>
    </row>
    <row r="537" spans="1:10" x14ac:dyDescent="0.35">
      <c r="A537" s="39" t="s">
        <v>1835</v>
      </c>
      <c r="B537" s="39">
        <v>29.83</v>
      </c>
      <c r="C537" s="39">
        <v>5.84</v>
      </c>
      <c r="D537" s="39" t="s">
        <v>2380</v>
      </c>
      <c r="E537" s="39" t="s">
        <v>2380</v>
      </c>
      <c r="F537" s="39" t="s">
        <v>2380</v>
      </c>
      <c r="G537" s="39">
        <v>1</v>
      </c>
      <c r="H537" s="39" t="s">
        <v>2383</v>
      </c>
      <c r="I537" s="39" t="s">
        <v>8392</v>
      </c>
      <c r="J537" s="39" t="s">
        <v>8398</v>
      </c>
    </row>
    <row r="538" spans="1:10" x14ac:dyDescent="0.35">
      <c r="A538" s="39" t="s">
        <v>1834</v>
      </c>
      <c r="B538" s="39">
        <v>22.6</v>
      </c>
      <c r="C538" s="39">
        <v>10.43</v>
      </c>
      <c r="D538" s="39" t="s">
        <v>2383</v>
      </c>
      <c r="E538" s="39" t="s">
        <v>2380</v>
      </c>
      <c r="F538" s="39" t="s">
        <v>2380</v>
      </c>
      <c r="G538" s="39">
        <v>1</v>
      </c>
      <c r="H538" s="39" t="s">
        <v>2383</v>
      </c>
      <c r="I538" s="39" t="s">
        <v>8393</v>
      </c>
      <c r="J538" s="39" t="s">
        <v>8397</v>
      </c>
    </row>
    <row r="539" spans="1:10" x14ac:dyDescent="0.35">
      <c r="A539" s="39" t="s">
        <v>1833</v>
      </c>
      <c r="B539" s="39">
        <v>46.69</v>
      </c>
      <c r="C539" s="39">
        <v>4.25</v>
      </c>
      <c r="D539" s="39" t="s">
        <v>2383</v>
      </c>
      <c r="E539" s="39" t="s">
        <v>2380</v>
      </c>
      <c r="F539" s="39" t="s">
        <v>2380</v>
      </c>
      <c r="G539" s="39">
        <v>1</v>
      </c>
      <c r="H539" s="39" t="s">
        <v>2380</v>
      </c>
      <c r="I539" s="39" t="s">
        <v>8391</v>
      </c>
      <c r="J539" s="39" t="s">
        <v>8399</v>
      </c>
    </row>
    <row r="540" spans="1:10" x14ac:dyDescent="0.35">
      <c r="A540" s="39" t="s">
        <v>1832</v>
      </c>
      <c r="B540" s="39">
        <v>28.49</v>
      </c>
      <c r="C540" s="39">
        <v>4.8899999999999997</v>
      </c>
      <c r="D540" s="39" t="s">
        <v>2380</v>
      </c>
      <c r="E540" s="39" t="s">
        <v>2380</v>
      </c>
      <c r="F540" s="39" t="s">
        <v>2380</v>
      </c>
      <c r="G540" s="39">
        <v>0</v>
      </c>
      <c r="H540" s="39" t="s">
        <v>2383</v>
      </c>
      <c r="I540" s="39" t="s">
        <v>8392</v>
      </c>
      <c r="J540" s="39" t="s">
        <v>8398</v>
      </c>
    </row>
    <row r="541" spans="1:10" x14ac:dyDescent="0.35">
      <c r="A541" s="39" t="s">
        <v>1831</v>
      </c>
      <c r="B541" s="39">
        <v>28.5</v>
      </c>
      <c r="C541" s="39">
        <v>5.55</v>
      </c>
      <c r="D541" s="39" t="s">
        <v>2383</v>
      </c>
      <c r="E541" s="39" t="s">
        <v>2380</v>
      </c>
      <c r="F541" s="39" t="s">
        <v>2380</v>
      </c>
      <c r="G541" s="39">
        <v>1</v>
      </c>
      <c r="H541" s="39" t="s">
        <v>2383</v>
      </c>
      <c r="I541" s="39" t="s">
        <v>8392</v>
      </c>
      <c r="J541" s="39" t="s">
        <v>8398</v>
      </c>
    </row>
    <row r="542" spans="1:10" x14ac:dyDescent="0.35">
      <c r="A542" s="39" t="s">
        <v>1830</v>
      </c>
      <c r="B542" s="39">
        <v>24.4</v>
      </c>
      <c r="C542" s="39">
        <v>4.5199999999999996</v>
      </c>
      <c r="D542" s="39" t="s">
        <v>2380</v>
      </c>
      <c r="E542" s="39" t="s">
        <v>2380</v>
      </c>
      <c r="F542" s="39" t="s">
        <v>2380</v>
      </c>
      <c r="G542" s="39">
        <v>1</v>
      </c>
      <c r="H542" s="39" t="s">
        <v>2383</v>
      </c>
      <c r="I542" s="39" t="s">
        <v>8393</v>
      </c>
      <c r="J542" s="39" t="s">
        <v>8398</v>
      </c>
    </row>
    <row r="543" spans="1:10" x14ac:dyDescent="0.35">
      <c r="A543" s="39" t="s">
        <v>1829</v>
      </c>
      <c r="B543" s="39">
        <v>29.15</v>
      </c>
      <c r="C543" s="39">
        <v>4.45</v>
      </c>
      <c r="D543" s="39" t="s">
        <v>2383</v>
      </c>
      <c r="E543" s="39" t="s">
        <v>2380</v>
      </c>
      <c r="F543" s="39" t="s">
        <v>2380</v>
      </c>
      <c r="G543" s="39">
        <v>1</v>
      </c>
      <c r="H543" s="39" t="s">
        <v>2383</v>
      </c>
      <c r="I543" s="39" t="s">
        <v>8392</v>
      </c>
      <c r="J543" s="39" t="s">
        <v>8399</v>
      </c>
    </row>
    <row r="544" spans="1:10" x14ac:dyDescent="0.35">
      <c r="A544" s="39" t="s">
        <v>1828</v>
      </c>
      <c r="B544" s="39">
        <v>27.28</v>
      </c>
      <c r="C544" s="39">
        <v>4.72</v>
      </c>
      <c r="D544" s="39" t="s">
        <v>2380</v>
      </c>
      <c r="E544" s="39" t="s">
        <v>2382</v>
      </c>
      <c r="F544" s="39" t="s">
        <v>2380</v>
      </c>
      <c r="G544" s="39">
        <v>1</v>
      </c>
      <c r="H544" s="39" t="s">
        <v>2383</v>
      </c>
      <c r="I544" s="39" t="s">
        <v>8392</v>
      </c>
      <c r="J544" s="39" t="s">
        <v>8398</v>
      </c>
    </row>
    <row r="545" spans="1:10" x14ac:dyDescent="0.35">
      <c r="A545" s="39" t="s">
        <v>1827</v>
      </c>
      <c r="B545" s="39">
        <v>32.229999999999997</v>
      </c>
      <c r="C545" s="39">
        <v>4.6500000000000004</v>
      </c>
      <c r="D545" s="39" t="s">
        <v>2383</v>
      </c>
      <c r="E545" s="39" t="s">
        <v>2380</v>
      </c>
      <c r="F545" s="39" t="s">
        <v>2383</v>
      </c>
      <c r="G545" s="39">
        <v>1</v>
      </c>
      <c r="H545" s="39" t="s">
        <v>2380</v>
      </c>
      <c r="I545" s="39" t="s">
        <v>8391</v>
      </c>
      <c r="J545" s="39" t="s">
        <v>8398</v>
      </c>
    </row>
    <row r="546" spans="1:10" x14ac:dyDescent="0.35">
      <c r="A546" s="39" t="s">
        <v>1826</v>
      </c>
      <c r="B546" s="39">
        <v>44.2</v>
      </c>
      <c r="C546" s="39">
        <v>11.34</v>
      </c>
      <c r="D546" s="39" t="s">
        <v>2383</v>
      </c>
      <c r="E546" s="39" t="s">
        <v>2380</v>
      </c>
      <c r="F546" s="39" t="s">
        <v>2383</v>
      </c>
      <c r="G546" s="39">
        <v>1</v>
      </c>
      <c r="H546" s="39" t="s">
        <v>2380</v>
      </c>
      <c r="I546" s="39" t="s">
        <v>8391</v>
      </c>
      <c r="J546" s="39" t="s">
        <v>8399</v>
      </c>
    </row>
    <row r="547" spans="1:10" x14ac:dyDescent="0.35">
      <c r="A547" s="39" t="s">
        <v>1825</v>
      </c>
      <c r="B547" s="39">
        <v>29.734999999999999</v>
      </c>
      <c r="C547" s="39">
        <v>4.53</v>
      </c>
      <c r="D547" s="39" t="s">
        <v>2380</v>
      </c>
      <c r="E547" s="39" t="s">
        <v>2380</v>
      </c>
      <c r="F547" s="39" t="s">
        <v>2383</v>
      </c>
      <c r="G547" s="39">
        <v>1</v>
      </c>
      <c r="H547" s="39" t="s">
        <v>2380</v>
      </c>
      <c r="I547" s="39" t="s">
        <v>8392</v>
      </c>
      <c r="J547" s="39" t="s">
        <v>8399</v>
      </c>
    </row>
    <row r="548" spans="1:10" x14ac:dyDescent="0.35">
      <c r="A548" s="39" t="s">
        <v>1824</v>
      </c>
      <c r="B548" s="39">
        <v>28.31</v>
      </c>
      <c r="C548" s="39">
        <v>6.35</v>
      </c>
      <c r="D548" s="39" t="s">
        <v>2380</v>
      </c>
      <c r="E548" s="39" t="s">
        <v>2380</v>
      </c>
      <c r="F548" s="39" t="s">
        <v>2380</v>
      </c>
      <c r="G548" s="39">
        <v>0</v>
      </c>
      <c r="H548" s="39" t="s">
        <v>2383</v>
      </c>
      <c r="I548" s="39" t="s">
        <v>8392</v>
      </c>
      <c r="J548" s="39" t="s">
        <v>8399</v>
      </c>
    </row>
    <row r="549" spans="1:10" x14ac:dyDescent="0.35">
      <c r="A549" s="39" t="s">
        <v>1823</v>
      </c>
      <c r="B549" s="39">
        <v>46.62</v>
      </c>
      <c r="C549" s="39">
        <v>8.51</v>
      </c>
      <c r="D549" s="39" t="s">
        <v>2380</v>
      </c>
      <c r="E549" s="39" t="s">
        <v>2380</v>
      </c>
      <c r="F549" s="39" t="s">
        <v>2380</v>
      </c>
      <c r="G549" s="39">
        <v>0</v>
      </c>
      <c r="H549" s="39" t="s">
        <v>2380</v>
      </c>
      <c r="I549" s="39" t="s">
        <v>8391</v>
      </c>
      <c r="J549" s="39" t="s">
        <v>8397</v>
      </c>
    </row>
    <row r="550" spans="1:10" x14ac:dyDescent="0.35">
      <c r="A550" s="39" t="s">
        <v>1822</v>
      </c>
      <c r="B550" s="39">
        <v>51.75</v>
      </c>
      <c r="C550" s="39">
        <v>8.59</v>
      </c>
      <c r="D550" s="39" t="s">
        <v>2383</v>
      </c>
      <c r="E550" s="39" t="s">
        <v>2380</v>
      </c>
      <c r="F550" s="39" t="s">
        <v>2380</v>
      </c>
      <c r="G550" s="39">
        <v>1</v>
      </c>
      <c r="H550" s="39" t="s">
        <v>2380</v>
      </c>
      <c r="I550" s="39" t="s">
        <v>8391</v>
      </c>
      <c r="J550" s="39" t="s">
        <v>8399</v>
      </c>
    </row>
    <row r="551" spans="1:10" x14ac:dyDescent="0.35">
      <c r="A551" s="39" t="s">
        <v>1821</v>
      </c>
      <c r="B551" s="39">
        <v>25.7</v>
      </c>
      <c r="C551" s="39">
        <v>4.13</v>
      </c>
      <c r="D551" s="39" t="s">
        <v>2383</v>
      </c>
      <c r="E551" s="39" t="s">
        <v>2380</v>
      </c>
      <c r="F551" s="39" t="s">
        <v>2380</v>
      </c>
      <c r="G551" s="39">
        <v>0</v>
      </c>
      <c r="H551" s="39" t="s">
        <v>2383</v>
      </c>
      <c r="I551" s="39" t="s">
        <v>8392</v>
      </c>
      <c r="J551" s="39" t="s">
        <v>8398</v>
      </c>
    </row>
    <row r="552" spans="1:10" x14ac:dyDescent="0.35">
      <c r="A552" s="39" t="s">
        <v>1820</v>
      </c>
      <c r="B552" s="39">
        <v>31.79</v>
      </c>
      <c r="C552" s="39">
        <v>4.55</v>
      </c>
      <c r="D552" s="39" t="s">
        <v>2380</v>
      </c>
      <c r="E552" s="39" t="s">
        <v>2380</v>
      </c>
      <c r="F552" s="39" t="s">
        <v>2380</v>
      </c>
      <c r="G552" s="39">
        <v>0</v>
      </c>
      <c r="H552" s="39" t="s">
        <v>2380</v>
      </c>
      <c r="I552" s="39" t="s">
        <v>8391</v>
      </c>
      <c r="J552" s="39" t="s">
        <v>8398</v>
      </c>
    </row>
    <row r="553" spans="1:10" x14ac:dyDescent="0.35">
      <c r="A553" s="39" t="s">
        <v>1819</v>
      </c>
      <c r="B553" s="39">
        <v>24.795000000000002</v>
      </c>
      <c r="C553" s="39">
        <v>4.5199999999999996</v>
      </c>
      <c r="D553" s="39" t="s">
        <v>2380</v>
      </c>
      <c r="E553" s="39" t="s">
        <v>2380</v>
      </c>
      <c r="F553" s="39" t="s">
        <v>2380</v>
      </c>
      <c r="G553" s="39">
        <v>0</v>
      </c>
      <c r="H553" s="39" t="s">
        <v>2383</v>
      </c>
      <c r="I553" s="39" t="s">
        <v>8393</v>
      </c>
      <c r="J553" s="39" t="s">
        <v>8398</v>
      </c>
    </row>
    <row r="554" spans="1:10" x14ac:dyDescent="0.35">
      <c r="A554" s="39" t="s">
        <v>1818</v>
      </c>
      <c r="B554" s="39">
        <v>53.98</v>
      </c>
      <c r="C554" s="39">
        <v>5.07</v>
      </c>
      <c r="D554" s="39" t="s">
        <v>2380</v>
      </c>
      <c r="E554" s="39" t="s">
        <v>2380</v>
      </c>
      <c r="F554" s="39" t="s">
        <v>2383</v>
      </c>
      <c r="G554" s="39">
        <v>1</v>
      </c>
      <c r="H554" s="39" t="s">
        <v>2380</v>
      </c>
      <c r="I554" s="39" t="s">
        <v>8391</v>
      </c>
      <c r="J554" s="39" t="s">
        <v>8398</v>
      </c>
    </row>
    <row r="555" spans="1:10" x14ac:dyDescent="0.35">
      <c r="A555" s="39" t="s">
        <v>1817</v>
      </c>
      <c r="B555" s="39">
        <v>41.325000000000003</v>
      </c>
      <c r="C555" s="39">
        <v>4.04</v>
      </c>
      <c r="D555" s="39" t="s">
        <v>2383</v>
      </c>
      <c r="E555" s="39" t="s">
        <v>2380</v>
      </c>
      <c r="F555" s="39" t="s">
        <v>2383</v>
      </c>
      <c r="G555" s="39">
        <v>1</v>
      </c>
      <c r="H555" s="39" t="s">
        <v>2380</v>
      </c>
      <c r="I555" s="39" t="s">
        <v>8391</v>
      </c>
      <c r="J555" s="39" t="s">
        <v>8399</v>
      </c>
    </row>
    <row r="556" spans="1:10" x14ac:dyDescent="0.35">
      <c r="A556" s="39" t="s">
        <v>1816</v>
      </c>
      <c r="B556" s="39">
        <v>51.65</v>
      </c>
      <c r="C556" s="39">
        <v>5.3</v>
      </c>
      <c r="D556" s="39" t="s">
        <v>2383</v>
      </c>
      <c r="E556" s="39" t="s">
        <v>2380</v>
      </c>
      <c r="F556" s="39" t="s">
        <v>2380</v>
      </c>
      <c r="G556" s="39">
        <v>0</v>
      </c>
      <c r="H556" s="39" t="s">
        <v>2380</v>
      </c>
      <c r="I556" s="39" t="s">
        <v>8391</v>
      </c>
      <c r="J556" s="39" t="s">
        <v>8399</v>
      </c>
    </row>
    <row r="557" spans="1:10" x14ac:dyDescent="0.35">
      <c r="A557" s="39" t="s">
        <v>1815</v>
      </c>
      <c r="B557" s="39">
        <v>44.52</v>
      </c>
      <c r="C557" s="39">
        <v>8.64</v>
      </c>
      <c r="D557" s="39" t="s">
        <v>2383</v>
      </c>
      <c r="E557" s="39" t="s">
        <v>2380</v>
      </c>
      <c r="F557" s="39" t="s">
        <v>2383</v>
      </c>
      <c r="G557" s="39">
        <v>1</v>
      </c>
      <c r="H557" s="39" t="s">
        <v>2380</v>
      </c>
      <c r="I557" s="39" t="s">
        <v>8391</v>
      </c>
      <c r="J557" s="39" t="s">
        <v>8397</v>
      </c>
    </row>
    <row r="558" spans="1:10" x14ac:dyDescent="0.35">
      <c r="A558" s="39" t="s">
        <v>1814</v>
      </c>
      <c r="B558" s="39">
        <v>53.29</v>
      </c>
      <c r="C558" s="39">
        <v>4.03</v>
      </c>
      <c r="D558" s="39" t="s">
        <v>2380</v>
      </c>
      <c r="E558" s="39" t="s">
        <v>2380</v>
      </c>
      <c r="F558" s="39" t="s">
        <v>2383</v>
      </c>
      <c r="G558" s="39">
        <v>1</v>
      </c>
      <c r="H558" s="39" t="s">
        <v>2380</v>
      </c>
      <c r="I558" s="39" t="s">
        <v>8391</v>
      </c>
      <c r="J558" s="39" t="s">
        <v>8398</v>
      </c>
    </row>
    <row r="559" spans="1:10" x14ac:dyDescent="0.35">
      <c r="A559" s="39" t="s">
        <v>1813</v>
      </c>
      <c r="B559" s="39">
        <v>46.63</v>
      </c>
      <c r="C559" s="39">
        <v>4.26</v>
      </c>
      <c r="D559" s="39" t="s">
        <v>2383</v>
      </c>
      <c r="E559" s="39" t="s">
        <v>2380</v>
      </c>
      <c r="F559" s="39" t="s">
        <v>2380</v>
      </c>
      <c r="G559" s="39">
        <v>2</v>
      </c>
      <c r="H559" s="39" t="s">
        <v>2380</v>
      </c>
      <c r="I559" s="39" t="s">
        <v>8391</v>
      </c>
      <c r="J559" s="39" t="s">
        <v>8398</v>
      </c>
    </row>
    <row r="560" spans="1:10" x14ac:dyDescent="0.35">
      <c r="A560" s="39" t="s">
        <v>1812</v>
      </c>
      <c r="B560" s="39">
        <v>28.88</v>
      </c>
      <c r="C560" s="39">
        <v>5.35</v>
      </c>
      <c r="D560" s="39" t="s">
        <v>2380</v>
      </c>
      <c r="E560" s="39" t="s">
        <v>2380</v>
      </c>
      <c r="F560" s="39" t="s">
        <v>2383</v>
      </c>
      <c r="G560" s="39">
        <v>1</v>
      </c>
      <c r="H560" s="39" t="s">
        <v>2383</v>
      </c>
      <c r="I560" s="39" t="s">
        <v>8392</v>
      </c>
      <c r="J560" s="39" t="s">
        <v>8399</v>
      </c>
    </row>
    <row r="561" spans="1:10" x14ac:dyDescent="0.35">
      <c r="A561" s="39" t="s">
        <v>1811</v>
      </c>
      <c r="B561" s="39">
        <v>23.98</v>
      </c>
      <c r="C561" s="39">
        <v>4.9000000000000004</v>
      </c>
      <c r="D561" s="39" t="s">
        <v>2380</v>
      </c>
      <c r="E561" s="39" t="s">
        <v>2380</v>
      </c>
      <c r="F561" s="39" t="s">
        <v>2380</v>
      </c>
      <c r="G561" s="39">
        <v>0</v>
      </c>
      <c r="H561" s="39" t="s">
        <v>2380</v>
      </c>
      <c r="I561" s="39" t="s">
        <v>8393</v>
      </c>
      <c r="J561" s="39" t="s">
        <v>8398</v>
      </c>
    </row>
    <row r="562" spans="1:10" x14ac:dyDescent="0.35">
      <c r="A562" s="39" t="s">
        <v>1810</v>
      </c>
      <c r="B562" s="39">
        <v>23.65</v>
      </c>
      <c r="C562" s="39">
        <v>4.5</v>
      </c>
      <c r="D562" s="39" t="s">
        <v>2380</v>
      </c>
      <c r="E562" s="39" t="s">
        <v>2380</v>
      </c>
      <c r="F562" s="39" t="s">
        <v>2380</v>
      </c>
      <c r="G562" s="39">
        <v>0</v>
      </c>
      <c r="H562" s="39" t="s">
        <v>2380</v>
      </c>
      <c r="I562" s="39" t="s">
        <v>8393</v>
      </c>
      <c r="J562" s="39" t="s">
        <v>8398</v>
      </c>
    </row>
    <row r="563" spans="1:10" x14ac:dyDescent="0.35">
      <c r="A563" s="39" t="s">
        <v>1809</v>
      </c>
      <c r="B563" s="39">
        <v>49.09</v>
      </c>
      <c r="C563" s="39">
        <v>8.3800000000000008</v>
      </c>
      <c r="D563" s="39" t="s">
        <v>2383</v>
      </c>
      <c r="E563" s="39" t="s">
        <v>2380</v>
      </c>
      <c r="F563" s="39" t="s">
        <v>2380</v>
      </c>
      <c r="G563" s="39">
        <v>2</v>
      </c>
      <c r="H563" s="39" t="s">
        <v>2380</v>
      </c>
      <c r="I563" s="39" t="s">
        <v>8391</v>
      </c>
      <c r="J563" s="39" t="s">
        <v>8397</v>
      </c>
    </row>
    <row r="564" spans="1:10" x14ac:dyDescent="0.35">
      <c r="A564" s="39" t="s">
        <v>1808</v>
      </c>
      <c r="B564" s="39">
        <v>28.024999999999999</v>
      </c>
      <c r="C564" s="39">
        <v>7.03</v>
      </c>
      <c r="D564" s="39" t="s">
        <v>2380</v>
      </c>
      <c r="E564" s="39" t="s">
        <v>2380</v>
      </c>
      <c r="F564" s="39" t="s">
        <v>2380</v>
      </c>
      <c r="G564" s="39">
        <v>0</v>
      </c>
      <c r="H564" s="39" t="s">
        <v>2383</v>
      </c>
      <c r="I564" s="39" t="s">
        <v>8392</v>
      </c>
      <c r="J564" s="39" t="s">
        <v>8399</v>
      </c>
    </row>
    <row r="565" spans="1:10" x14ac:dyDescent="0.35">
      <c r="A565" s="39" t="s">
        <v>1807</v>
      </c>
      <c r="B565" s="39">
        <v>43.32</v>
      </c>
      <c r="C565" s="39">
        <v>8.75</v>
      </c>
      <c r="D565" s="39" t="s">
        <v>2383</v>
      </c>
      <c r="E565" s="39" t="s">
        <v>2380</v>
      </c>
      <c r="F565" s="39" t="s">
        <v>2383</v>
      </c>
      <c r="G565" s="39">
        <v>1</v>
      </c>
      <c r="H565" s="39" t="s">
        <v>2380</v>
      </c>
      <c r="I565" s="39" t="s">
        <v>8391</v>
      </c>
      <c r="J565" s="39" t="s">
        <v>8399</v>
      </c>
    </row>
    <row r="566" spans="1:10" x14ac:dyDescent="0.35">
      <c r="A566" s="39" t="s">
        <v>1806</v>
      </c>
      <c r="B566" s="39">
        <v>45.92</v>
      </c>
      <c r="C566" s="39">
        <v>9.51</v>
      </c>
      <c r="D566" s="39" t="s">
        <v>2380</v>
      </c>
      <c r="E566" s="39" t="s">
        <v>2380</v>
      </c>
      <c r="F566" s="39" t="s">
        <v>2380</v>
      </c>
      <c r="G566" s="39">
        <v>0</v>
      </c>
      <c r="H566" s="39" t="s">
        <v>2380</v>
      </c>
      <c r="I566" s="39" t="s">
        <v>8391</v>
      </c>
      <c r="J566" s="39" t="s">
        <v>8397</v>
      </c>
    </row>
    <row r="567" spans="1:10" x14ac:dyDescent="0.35">
      <c r="A567" s="39" t="s">
        <v>1805</v>
      </c>
      <c r="B567" s="39">
        <v>44.03</v>
      </c>
      <c r="C567" s="39">
        <v>9.36</v>
      </c>
      <c r="D567" s="39" t="s">
        <v>2380</v>
      </c>
      <c r="E567" s="39" t="s">
        <v>2380</v>
      </c>
      <c r="F567" s="39" t="s">
        <v>2380</v>
      </c>
      <c r="G567" s="39">
        <v>0</v>
      </c>
      <c r="H567" s="39" t="s">
        <v>2380</v>
      </c>
      <c r="I567" s="39" t="s">
        <v>8391</v>
      </c>
      <c r="J567" s="39" t="s">
        <v>8397</v>
      </c>
    </row>
    <row r="568" spans="1:10" x14ac:dyDescent="0.35">
      <c r="A568" s="39" t="s">
        <v>1804</v>
      </c>
      <c r="B568" s="39">
        <v>24.6</v>
      </c>
      <c r="C568" s="39">
        <v>4.8099999999999996</v>
      </c>
      <c r="D568" s="39" t="s">
        <v>2380</v>
      </c>
      <c r="E568" s="39" t="s">
        <v>2380</v>
      </c>
      <c r="F568" s="39" t="s">
        <v>2380</v>
      </c>
      <c r="G568" s="39">
        <v>0</v>
      </c>
      <c r="H568" s="39" t="s">
        <v>2383</v>
      </c>
      <c r="I568" s="39" t="s">
        <v>8393</v>
      </c>
      <c r="J568" s="39" t="s">
        <v>8398</v>
      </c>
    </row>
    <row r="569" spans="1:10" x14ac:dyDescent="0.35">
      <c r="A569" s="39" t="s">
        <v>1803</v>
      </c>
      <c r="B569" s="39">
        <v>49.15</v>
      </c>
      <c r="C569" s="39">
        <v>8.08</v>
      </c>
      <c r="D569" s="39" t="s">
        <v>2380</v>
      </c>
      <c r="E569" s="39" t="s">
        <v>2380</v>
      </c>
      <c r="F569" s="39" t="s">
        <v>2380</v>
      </c>
      <c r="G569" s="39">
        <v>0</v>
      </c>
      <c r="H569" s="39" t="s">
        <v>2380</v>
      </c>
      <c r="I569" s="39" t="s">
        <v>8391</v>
      </c>
      <c r="J569" s="39" t="s">
        <v>8397</v>
      </c>
    </row>
    <row r="570" spans="1:10" x14ac:dyDescent="0.35">
      <c r="A570" s="39" t="s">
        <v>1802</v>
      </c>
      <c r="B570" s="39">
        <v>28.31</v>
      </c>
      <c r="C570" s="39">
        <v>6.29</v>
      </c>
      <c r="D570" s="39" t="s">
        <v>2380</v>
      </c>
      <c r="E570" s="39" t="s">
        <v>2380</v>
      </c>
      <c r="F570" s="39" t="s">
        <v>2383</v>
      </c>
      <c r="G570" s="39">
        <v>1</v>
      </c>
      <c r="H570" s="39" t="s">
        <v>2383</v>
      </c>
      <c r="I570" s="39" t="s">
        <v>8392</v>
      </c>
      <c r="J570" s="39" t="s">
        <v>8399</v>
      </c>
    </row>
    <row r="571" spans="1:10" x14ac:dyDescent="0.35">
      <c r="A571" s="39" t="s">
        <v>1801</v>
      </c>
      <c r="B571" s="39">
        <v>22.99</v>
      </c>
      <c r="C571" s="39">
        <v>6.29</v>
      </c>
      <c r="D571" s="39" t="s">
        <v>2380</v>
      </c>
      <c r="E571" s="39" t="s">
        <v>2380</v>
      </c>
      <c r="F571" s="39" t="s">
        <v>2380</v>
      </c>
      <c r="G571" s="39">
        <v>1</v>
      </c>
      <c r="H571" s="39" t="s">
        <v>2383</v>
      </c>
      <c r="I571" s="39" t="s">
        <v>8393</v>
      </c>
      <c r="J571" s="39" t="s">
        <v>8398</v>
      </c>
    </row>
    <row r="572" spans="1:10" x14ac:dyDescent="0.35">
      <c r="A572" s="39" t="s">
        <v>1800</v>
      </c>
      <c r="B572" s="39">
        <v>29.07</v>
      </c>
      <c r="C572" s="39">
        <v>5.12</v>
      </c>
      <c r="D572" s="39" t="s">
        <v>2380</v>
      </c>
      <c r="E572" s="39" t="s">
        <v>2380</v>
      </c>
      <c r="F572" s="39" t="s">
        <v>2383</v>
      </c>
      <c r="G572" s="39">
        <v>1</v>
      </c>
      <c r="H572" s="39" t="s">
        <v>2383</v>
      </c>
      <c r="I572" s="39" t="s">
        <v>8392</v>
      </c>
      <c r="J572" s="39" t="s">
        <v>8399</v>
      </c>
    </row>
    <row r="573" spans="1:10" x14ac:dyDescent="0.35">
      <c r="A573" s="39" t="s">
        <v>1799</v>
      </c>
      <c r="B573" s="39">
        <v>42.02</v>
      </c>
      <c r="C573" s="39">
        <v>9.9499999999999993</v>
      </c>
      <c r="D573" s="39" t="s">
        <v>2383</v>
      </c>
      <c r="E573" s="39" t="s">
        <v>2380</v>
      </c>
      <c r="F573" s="39" t="s">
        <v>2383</v>
      </c>
      <c r="G573" s="39">
        <v>1</v>
      </c>
      <c r="H573" s="39" t="s">
        <v>2380</v>
      </c>
      <c r="I573" s="39" t="s">
        <v>8391</v>
      </c>
      <c r="J573" s="39" t="s">
        <v>8399</v>
      </c>
    </row>
    <row r="574" spans="1:10" x14ac:dyDescent="0.35">
      <c r="A574" s="39" t="s">
        <v>1798</v>
      </c>
      <c r="B574" s="39">
        <v>49.07</v>
      </c>
      <c r="C574" s="39">
        <v>9.08</v>
      </c>
      <c r="D574" s="39" t="s">
        <v>2383</v>
      </c>
      <c r="E574" s="39" t="s">
        <v>2380</v>
      </c>
      <c r="F574" s="39" t="s">
        <v>2380</v>
      </c>
      <c r="G574" s="39">
        <v>1</v>
      </c>
      <c r="H574" s="39" t="s">
        <v>2380</v>
      </c>
      <c r="I574" s="39" t="s">
        <v>8391</v>
      </c>
      <c r="J574" s="39" t="s">
        <v>8397</v>
      </c>
    </row>
    <row r="575" spans="1:10" x14ac:dyDescent="0.35">
      <c r="A575" s="39" t="s">
        <v>1797</v>
      </c>
      <c r="B575" s="39">
        <v>19.8</v>
      </c>
      <c r="C575" s="39">
        <v>4.82</v>
      </c>
      <c r="D575" s="39" t="s">
        <v>2380</v>
      </c>
      <c r="E575" s="39" t="s">
        <v>2380</v>
      </c>
      <c r="F575" s="39" t="s">
        <v>2380</v>
      </c>
      <c r="G575" s="39">
        <v>0</v>
      </c>
      <c r="H575" s="39" t="s">
        <v>2383</v>
      </c>
      <c r="I575" s="39" t="s">
        <v>8393</v>
      </c>
      <c r="J575" s="39" t="s">
        <v>8398</v>
      </c>
    </row>
    <row r="576" spans="1:10" x14ac:dyDescent="0.35">
      <c r="A576" s="39" t="s">
        <v>1796</v>
      </c>
      <c r="B576" s="39">
        <v>27.36</v>
      </c>
      <c r="C576" s="39">
        <v>4.6500000000000004</v>
      </c>
      <c r="D576" s="39" t="s">
        <v>2380</v>
      </c>
      <c r="E576" s="39" t="s">
        <v>2382</v>
      </c>
      <c r="F576" s="39" t="s">
        <v>2380</v>
      </c>
      <c r="G576" s="39">
        <v>1</v>
      </c>
      <c r="H576" s="39" t="s">
        <v>2383</v>
      </c>
      <c r="I576" s="39" t="s">
        <v>8392</v>
      </c>
      <c r="J576" s="39" t="s">
        <v>8399</v>
      </c>
    </row>
    <row r="577" spans="1:10" x14ac:dyDescent="0.35">
      <c r="A577" s="39" t="s">
        <v>1795</v>
      </c>
      <c r="B577" s="39">
        <v>42.95</v>
      </c>
      <c r="C577" s="39">
        <v>5.16</v>
      </c>
      <c r="D577" s="39" t="s">
        <v>2383</v>
      </c>
      <c r="E577" s="39" t="s">
        <v>2380</v>
      </c>
      <c r="F577" s="39" t="s">
        <v>2380</v>
      </c>
      <c r="G577" s="39">
        <v>1</v>
      </c>
      <c r="H577" s="39" t="s">
        <v>2380</v>
      </c>
      <c r="I577" s="39" t="s">
        <v>8391</v>
      </c>
      <c r="J577" s="39" t="s">
        <v>8399</v>
      </c>
    </row>
    <row r="578" spans="1:10" x14ac:dyDescent="0.35">
      <c r="A578" s="39" t="s">
        <v>1794</v>
      </c>
      <c r="B578" s="39">
        <v>42.66</v>
      </c>
      <c r="C578" s="39">
        <v>10.44</v>
      </c>
      <c r="D578" s="39" t="s">
        <v>2380</v>
      </c>
      <c r="E578" s="39" t="s">
        <v>2380</v>
      </c>
      <c r="F578" s="39" t="s">
        <v>2380</v>
      </c>
      <c r="G578" s="39">
        <v>0</v>
      </c>
      <c r="H578" s="39" t="s">
        <v>2380</v>
      </c>
      <c r="I578" s="39" t="s">
        <v>8391</v>
      </c>
      <c r="J578" s="39" t="s">
        <v>8397</v>
      </c>
    </row>
    <row r="579" spans="1:10" x14ac:dyDescent="0.35">
      <c r="A579" s="39" t="s">
        <v>1793</v>
      </c>
      <c r="B579" s="39">
        <v>33.630000000000003</v>
      </c>
      <c r="C579" s="39">
        <v>5.69</v>
      </c>
      <c r="D579" s="39" t="s">
        <v>2380</v>
      </c>
      <c r="E579" s="39" t="s">
        <v>2380</v>
      </c>
      <c r="F579" s="39" t="s">
        <v>2380</v>
      </c>
      <c r="G579" s="39">
        <v>1</v>
      </c>
      <c r="H579" s="39" t="s">
        <v>2380</v>
      </c>
      <c r="I579" s="39" t="s">
        <v>8391</v>
      </c>
      <c r="J579" s="39" t="s">
        <v>8399</v>
      </c>
    </row>
    <row r="580" spans="1:10" x14ac:dyDescent="0.35">
      <c r="A580" s="39" t="s">
        <v>1792</v>
      </c>
      <c r="B580" s="39">
        <v>26.84</v>
      </c>
      <c r="C580" s="39">
        <v>6.5</v>
      </c>
      <c r="D580" s="39" t="s">
        <v>2380</v>
      </c>
      <c r="E580" s="39" t="s">
        <v>2380</v>
      </c>
      <c r="F580" s="39" t="s">
        <v>2380</v>
      </c>
      <c r="G580" s="39">
        <v>0</v>
      </c>
      <c r="H580" s="39" t="s">
        <v>2383</v>
      </c>
      <c r="I580" s="39" t="s">
        <v>8392</v>
      </c>
      <c r="J580" s="39" t="s">
        <v>8399</v>
      </c>
    </row>
    <row r="581" spans="1:10" x14ac:dyDescent="0.35">
      <c r="A581" s="39" t="s">
        <v>1791</v>
      </c>
      <c r="B581" s="39">
        <v>28.3</v>
      </c>
      <c r="C581" s="39">
        <v>5.73</v>
      </c>
      <c r="D581" s="39" t="s">
        <v>2380</v>
      </c>
      <c r="E581" s="39" t="s">
        <v>2380</v>
      </c>
      <c r="F581" s="39" t="s">
        <v>2383</v>
      </c>
      <c r="G581" s="39">
        <v>1</v>
      </c>
      <c r="H581" s="39" t="s">
        <v>2383</v>
      </c>
      <c r="I581" s="39" t="s">
        <v>8392</v>
      </c>
      <c r="J581" s="39" t="s">
        <v>8398</v>
      </c>
    </row>
    <row r="582" spans="1:10" x14ac:dyDescent="0.35">
      <c r="A582" s="39" t="s">
        <v>1790</v>
      </c>
      <c r="B582" s="39">
        <v>27.06</v>
      </c>
      <c r="C582" s="39">
        <v>5.74</v>
      </c>
      <c r="D582" s="39" t="s">
        <v>2383</v>
      </c>
      <c r="E582" s="39" t="s">
        <v>2380</v>
      </c>
      <c r="F582" s="39" t="s">
        <v>2380</v>
      </c>
      <c r="G582" s="39">
        <v>0</v>
      </c>
      <c r="H582" s="39" t="s">
        <v>2383</v>
      </c>
      <c r="I582" s="39" t="s">
        <v>8392</v>
      </c>
      <c r="J582" s="39" t="s">
        <v>8398</v>
      </c>
    </row>
    <row r="583" spans="1:10" x14ac:dyDescent="0.35">
      <c r="A583" s="39" t="s">
        <v>1789</v>
      </c>
      <c r="B583" s="39">
        <v>47.13</v>
      </c>
      <c r="C583" s="39">
        <v>8.6999999999999993</v>
      </c>
      <c r="D583" s="39" t="s">
        <v>2380</v>
      </c>
      <c r="E583" s="39" t="s">
        <v>2380</v>
      </c>
      <c r="F583" s="39" t="s">
        <v>2380</v>
      </c>
      <c r="G583" s="39">
        <v>0</v>
      </c>
      <c r="H583" s="39" t="s">
        <v>2380</v>
      </c>
      <c r="I583" s="39" t="s">
        <v>8391</v>
      </c>
      <c r="J583" s="39" t="s">
        <v>8399</v>
      </c>
    </row>
    <row r="584" spans="1:10" x14ac:dyDescent="0.35">
      <c r="A584" s="39" t="s">
        <v>1788</v>
      </c>
      <c r="B584" s="39">
        <v>51.72</v>
      </c>
      <c r="C584" s="39">
        <v>5.09</v>
      </c>
      <c r="D584" s="39" t="s">
        <v>2380</v>
      </c>
      <c r="E584" s="39" t="s">
        <v>2380</v>
      </c>
      <c r="F584" s="39" t="s">
        <v>2380</v>
      </c>
      <c r="G584" s="39">
        <v>0</v>
      </c>
      <c r="H584" s="39" t="s">
        <v>2380</v>
      </c>
      <c r="I584" s="39" t="s">
        <v>8391</v>
      </c>
      <c r="J584" s="39" t="s">
        <v>8399</v>
      </c>
    </row>
    <row r="585" spans="1:10" x14ac:dyDescent="0.35">
      <c r="A585" s="39" t="s">
        <v>1787</v>
      </c>
      <c r="B585" s="39">
        <v>48.59</v>
      </c>
      <c r="C585" s="39">
        <v>5.57</v>
      </c>
      <c r="D585" s="39" t="s">
        <v>2380</v>
      </c>
      <c r="E585" s="39" t="s">
        <v>2380</v>
      </c>
      <c r="F585" s="39" t="s">
        <v>2380</v>
      </c>
      <c r="G585" s="39">
        <v>0</v>
      </c>
      <c r="H585" s="39" t="s">
        <v>2380</v>
      </c>
      <c r="I585" s="39" t="s">
        <v>8391</v>
      </c>
      <c r="J585" s="39" t="s">
        <v>8399</v>
      </c>
    </row>
    <row r="586" spans="1:10" x14ac:dyDescent="0.35">
      <c r="A586" s="39" t="s">
        <v>1786</v>
      </c>
      <c r="B586" s="39">
        <v>45.18</v>
      </c>
      <c r="C586" s="39">
        <v>10.87</v>
      </c>
      <c r="D586" s="39" t="s">
        <v>2380</v>
      </c>
      <c r="E586" s="39" t="s">
        <v>2380</v>
      </c>
      <c r="F586" s="39" t="s">
        <v>2380</v>
      </c>
      <c r="G586" s="39">
        <v>0</v>
      </c>
      <c r="H586" s="39" t="s">
        <v>2380</v>
      </c>
      <c r="I586" s="39" t="s">
        <v>8391</v>
      </c>
      <c r="J586" s="39" t="s">
        <v>8399</v>
      </c>
    </row>
    <row r="587" spans="1:10" x14ac:dyDescent="0.35">
      <c r="A587" s="39" t="s">
        <v>1785</v>
      </c>
      <c r="B587" s="39">
        <v>27.9</v>
      </c>
      <c r="C587" s="39">
        <v>6.02</v>
      </c>
      <c r="D587" s="39" t="s">
        <v>2380</v>
      </c>
      <c r="E587" s="39" t="s">
        <v>2380</v>
      </c>
      <c r="F587" s="39" t="s">
        <v>2383</v>
      </c>
      <c r="G587" s="39">
        <v>1</v>
      </c>
      <c r="H587" s="39" t="s">
        <v>2383</v>
      </c>
      <c r="I587" s="39" t="s">
        <v>8392</v>
      </c>
      <c r="J587" s="39" t="s">
        <v>8398</v>
      </c>
    </row>
    <row r="588" spans="1:10" x14ac:dyDescent="0.35">
      <c r="A588" s="39" t="s">
        <v>1784</v>
      </c>
      <c r="B588" s="39">
        <v>51.33</v>
      </c>
      <c r="C588" s="39">
        <v>7</v>
      </c>
      <c r="D588" s="39" t="s">
        <v>2380</v>
      </c>
      <c r="E588" s="39" t="s">
        <v>2380</v>
      </c>
      <c r="F588" s="39" t="s">
        <v>2380</v>
      </c>
      <c r="G588" s="39">
        <v>0</v>
      </c>
      <c r="H588" s="39" t="s">
        <v>2380</v>
      </c>
      <c r="I588" s="39" t="s">
        <v>8391</v>
      </c>
      <c r="J588" s="39" t="s">
        <v>8397</v>
      </c>
    </row>
    <row r="589" spans="1:10" x14ac:dyDescent="0.35">
      <c r="A589" s="39" t="s">
        <v>1783</v>
      </c>
      <c r="B589" s="39">
        <v>30.59</v>
      </c>
      <c r="C589" s="39">
        <v>5.56</v>
      </c>
      <c r="D589" s="39" t="s">
        <v>2383</v>
      </c>
      <c r="E589" s="39" t="s">
        <v>2380</v>
      </c>
      <c r="F589" s="39" t="s">
        <v>2380</v>
      </c>
      <c r="G589" s="39">
        <v>1</v>
      </c>
      <c r="H589" s="39" t="s">
        <v>2380</v>
      </c>
      <c r="I589" s="39" t="s">
        <v>8391</v>
      </c>
      <c r="J589" s="39" t="s">
        <v>8398</v>
      </c>
    </row>
    <row r="590" spans="1:10" x14ac:dyDescent="0.35">
      <c r="A590" s="39" t="s">
        <v>1782</v>
      </c>
      <c r="B590" s="39">
        <v>39.229999999999997</v>
      </c>
      <c r="C590" s="39">
        <v>8.4499999999999993</v>
      </c>
      <c r="D590" s="39" t="s">
        <v>2380</v>
      </c>
      <c r="E590" s="39" t="s">
        <v>2380</v>
      </c>
      <c r="F590" s="39" t="s">
        <v>2380</v>
      </c>
      <c r="G590" s="39">
        <v>0</v>
      </c>
      <c r="H590" s="39" t="s">
        <v>2380</v>
      </c>
      <c r="I590" s="39" t="s">
        <v>8391</v>
      </c>
      <c r="J590" s="39" t="s">
        <v>8399</v>
      </c>
    </row>
    <row r="591" spans="1:10" x14ac:dyDescent="0.35">
      <c r="A591" s="39" t="s">
        <v>1781</v>
      </c>
      <c r="B591" s="39">
        <v>19.094999999999999</v>
      </c>
      <c r="C591" s="39">
        <v>6.19</v>
      </c>
      <c r="D591" s="39" t="s">
        <v>2380</v>
      </c>
      <c r="E591" s="39" t="s">
        <v>2380</v>
      </c>
      <c r="F591" s="39" t="s">
        <v>2380</v>
      </c>
      <c r="G591" s="39">
        <v>0</v>
      </c>
      <c r="H591" s="39" t="s">
        <v>2383</v>
      </c>
      <c r="I591" s="39" t="s">
        <v>8393</v>
      </c>
      <c r="J591" s="39" t="s">
        <v>8399</v>
      </c>
    </row>
    <row r="592" spans="1:10" x14ac:dyDescent="0.35">
      <c r="A592" s="39" t="s">
        <v>1780</v>
      </c>
      <c r="B592" s="39">
        <v>49.72</v>
      </c>
      <c r="C592" s="39">
        <v>7.71</v>
      </c>
      <c r="D592" s="39" t="s">
        <v>2380</v>
      </c>
      <c r="E592" s="39" t="s">
        <v>2380</v>
      </c>
      <c r="F592" s="39" t="s">
        <v>2380</v>
      </c>
      <c r="G592" s="39">
        <v>0</v>
      </c>
      <c r="H592" s="39" t="s">
        <v>2380</v>
      </c>
      <c r="I592" s="39" t="s">
        <v>8391</v>
      </c>
      <c r="J592" s="39" t="s">
        <v>8399</v>
      </c>
    </row>
    <row r="593" spans="1:10" x14ac:dyDescent="0.35">
      <c r="A593" s="39" t="s">
        <v>1779</v>
      </c>
      <c r="B593" s="39">
        <v>21.754999999999999</v>
      </c>
      <c r="C593" s="39">
        <v>4.63</v>
      </c>
      <c r="D593" s="39" t="s">
        <v>2380</v>
      </c>
      <c r="E593" s="39" t="s">
        <v>2380</v>
      </c>
      <c r="F593" s="39" t="s">
        <v>2383</v>
      </c>
      <c r="G593" s="39">
        <v>1</v>
      </c>
      <c r="H593" s="39" t="s">
        <v>2383</v>
      </c>
      <c r="I593" s="39" t="s">
        <v>8393</v>
      </c>
      <c r="J593" s="39" t="s">
        <v>8399</v>
      </c>
    </row>
    <row r="594" spans="1:10" x14ac:dyDescent="0.35">
      <c r="A594" s="39" t="s">
        <v>1778</v>
      </c>
      <c r="B594" s="39">
        <v>48.39</v>
      </c>
      <c r="C594" s="39">
        <v>4.6100000000000003</v>
      </c>
      <c r="D594" s="39" t="s">
        <v>2380</v>
      </c>
      <c r="E594" s="39" t="s">
        <v>2380</v>
      </c>
      <c r="F594" s="39" t="s">
        <v>2380</v>
      </c>
      <c r="G594" s="39">
        <v>0</v>
      </c>
      <c r="H594" s="39" t="s">
        <v>2380</v>
      </c>
      <c r="I594" s="39" t="s">
        <v>8391</v>
      </c>
      <c r="J594" s="39" t="s">
        <v>8398</v>
      </c>
    </row>
    <row r="595" spans="1:10" x14ac:dyDescent="0.35">
      <c r="A595" s="39" t="s">
        <v>1777</v>
      </c>
      <c r="B595" s="39">
        <v>47.15</v>
      </c>
      <c r="C595" s="39">
        <v>9.5299999999999994</v>
      </c>
      <c r="D595" s="39" t="s">
        <v>2383</v>
      </c>
      <c r="E595" s="39" t="s">
        <v>2380</v>
      </c>
      <c r="F595" s="39" t="s">
        <v>2380</v>
      </c>
      <c r="G595" s="39">
        <v>1</v>
      </c>
      <c r="H595" s="39" t="s">
        <v>2380</v>
      </c>
      <c r="I595" s="39" t="s">
        <v>8391</v>
      </c>
      <c r="J595" s="39" t="s">
        <v>8399</v>
      </c>
    </row>
    <row r="596" spans="1:10" x14ac:dyDescent="0.35">
      <c r="A596" s="39" t="s">
        <v>1776</v>
      </c>
      <c r="B596" s="39">
        <v>47.59</v>
      </c>
      <c r="C596" s="39">
        <v>11.43</v>
      </c>
      <c r="D596" s="39" t="s">
        <v>2383</v>
      </c>
      <c r="E596" s="39" t="s">
        <v>2380</v>
      </c>
      <c r="F596" s="39" t="s">
        <v>2380</v>
      </c>
      <c r="G596" s="39">
        <v>2</v>
      </c>
      <c r="H596" s="39" t="s">
        <v>2380</v>
      </c>
      <c r="I596" s="39" t="s">
        <v>8391</v>
      </c>
      <c r="J596" s="39" t="s">
        <v>8399</v>
      </c>
    </row>
    <row r="597" spans="1:10" x14ac:dyDescent="0.35">
      <c r="A597" s="39" t="s">
        <v>1775</v>
      </c>
      <c r="B597" s="39">
        <v>39.81</v>
      </c>
      <c r="C597" s="39">
        <v>7.65</v>
      </c>
      <c r="D597" s="39" t="s">
        <v>2383</v>
      </c>
      <c r="E597" s="39" t="s">
        <v>2380</v>
      </c>
      <c r="F597" s="39" t="s">
        <v>2383</v>
      </c>
      <c r="G597" s="39">
        <v>1</v>
      </c>
      <c r="H597" s="39" t="s">
        <v>2380</v>
      </c>
      <c r="I597" s="39" t="s">
        <v>8391</v>
      </c>
      <c r="J597" s="39" t="s">
        <v>8399</v>
      </c>
    </row>
    <row r="598" spans="1:10" x14ac:dyDescent="0.35">
      <c r="A598" s="39" t="s">
        <v>1774</v>
      </c>
      <c r="B598" s="39">
        <v>31.02</v>
      </c>
      <c r="C598" s="39">
        <v>5.87</v>
      </c>
      <c r="D598" s="39" t="s">
        <v>2383</v>
      </c>
      <c r="E598" s="39" t="s">
        <v>2380</v>
      </c>
      <c r="F598" s="39" t="s">
        <v>2380</v>
      </c>
      <c r="G598" s="39">
        <v>0</v>
      </c>
      <c r="H598" s="39" t="s">
        <v>2380</v>
      </c>
      <c r="I598" s="39" t="s">
        <v>8391</v>
      </c>
      <c r="J598" s="39" t="s">
        <v>8398</v>
      </c>
    </row>
    <row r="599" spans="1:10" x14ac:dyDescent="0.35">
      <c r="A599" s="39" t="s">
        <v>1773</v>
      </c>
      <c r="B599" s="39">
        <v>24.75</v>
      </c>
      <c r="C599" s="39">
        <v>4.3600000000000003</v>
      </c>
      <c r="D599" s="39" t="s">
        <v>2383</v>
      </c>
      <c r="E599" s="39" t="s">
        <v>2380</v>
      </c>
      <c r="F599" s="39" t="s">
        <v>2380</v>
      </c>
      <c r="G599" s="39">
        <v>1</v>
      </c>
      <c r="H599" s="39" t="s">
        <v>2383</v>
      </c>
      <c r="I599" s="39" t="s">
        <v>8393</v>
      </c>
      <c r="J599" s="39" t="s">
        <v>8399</v>
      </c>
    </row>
    <row r="600" spans="1:10" x14ac:dyDescent="0.35">
      <c r="A600" s="39" t="s">
        <v>1772</v>
      </c>
      <c r="B600" s="39">
        <v>30.114999999999998</v>
      </c>
      <c r="C600" s="39">
        <v>10.119999999999999</v>
      </c>
      <c r="D600" s="39" t="s">
        <v>2380</v>
      </c>
      <c r="E600" s="39" t="s">
        <v>2380</v>
      </c>
      <c r="F600" s="39" t="s">
        <v>2380</v>
      </c>
      <c r="G600" s="39">
        <v>3</v>
      </c>
      <c r="H600" s="39" t="s">
        <v>2380</v>
      </c>
      <c r="I600" s="39" t="s">
        <v>8391</v>
      </c>
      <c r="J600" s="39" t="s">
        <v>8397</v>
      </c>
    </row>
    <row r="601" spans="1:10" x14ac:dyDescent="0.35">
      <c r="A601" s="39" t="s">
        <v>1771</v>
      </c>
      <c r="B601" s="39">
        <v>26.03</v>
      </c>
      <c r="C601" s="39">
        <v>4.01</v>
      </c>
      <c r="D601" s="39" t="s">
        <v>2380</v>
      </c>
      <c r="E601" s="39" t="s">
        <v>2380</v>
      </c>
      <c r="F601" s="39" t="s">
        <v>2383</v>
      </c>
      <c r="G601" s="39">
        <v>1</v>
      </c>
      <c r="H601" s="39" t="s">
        <v>2383</v>
      </c>
      <c r="I601" s="39" t="s">
        <v>8392</v>
      </c>
      <c r="J601" s="39" t="s">
        <v>8399</v>
      </c>
    </row>
    <row r="602" spans="1:10" x14ac:dyDescent="0.35">
      <c r="A602" s="39" t="s">
        <v>1770</v>
      </c>
      <c r="B602" s="39">
        <v>20.045000000000002</v>
      </c>
      <c r="C602" s="39">
        <v>4.7699999999999996</v>
      </c>
      <c r="D602" s="39" t="s">
        <v>2383</v>
      </c>
      <c r="E602" s="39" t="s">
        <v>2380</v>
      </c>
      <c r="F602" s="39" t="s">
        <v>2380</v>
      </c>
      <c r="G602" s="39">
        <v>1</v>
      </c>
      <c r="H602" s="39" t="s">
        <v>2383</v>
      </c>
      <c r="I602" s="39" t="s">
        <v>8393</v>
      </c>
      <c r="J602" s="39" t="s">
        <v>8398</v>
      </c>
    </row>
    <row r="603" spans="1:10" x14ac:dyDescent="0.35">
      <c r="A603" s="39" t="s">
        <v>1769</v>
      </c>
      <c r="B603" s="39">
        <v>40.24</v>
      </c>
      <c r="C603" s="39">
        <v>6.83</v>
      </c>
      <c r="D603" s="39" t="s">
        <v>2380</v>
      </c>
      <c r="E603" s="39" t="s">
        <v>2380</v>
      </c>
      <c r="F603" s="39" t="s">
        <v>2380</v>
      </c>
      <c r="G603" s="39">
        <v>0</v>
      </c>
      <c r="H603" s="39" t="s">
        <v>2380</v>
      </c>
      <c r="I603" s="39" t="s">
        <v>8391</v>
      </c>
      <c r="J603" s="39" t="s">
        <v>8397</v>
      </c>
    </row>
    <row r="604" spans="1:10" x14ac:dyDescent="0.35">
      <c r="A604" s="39" t="s">
        <v>1768</v>
      </c>
      <c r="B604" s="39">
        <v>43.15</v>
      </c>
      <c r="C604" s="39">
        <v>6.14</v>
      </c>
      <c r="D604" s="39" t="s">
        <v>2383</v>
      </c>
      <c r="E604" s="39" t="s">
        <v>2380</v>
      </c>
      <c r="F604" s="39" t="s">
        <v>2383</v>
      </c>
      <c r="G604" s="39">
        <v>1</v>
      </c>
      <c r="H604" s="39" t="s">
        <v>2380</v>
      </c>
      <c r="I604" s="39" t="s">
        <v>8391</v>
      </c>
      <c r="J604" s="39" t="s">
        <v>8398</v>
      </c>
    </row>
    <row r="605" spans="1:10" x14ac:dyDescent="0.35">
      <c r="A605" s="39" t="s">
        <v>1767</v>
      </c>
      <c r="B605" s="39">
        <v>27.7</v>
      </c>
      <c r="C605" s="39">
        <v>5.6</v>
      </c>
      <c r="D605" s="39" t="s">
        <v>2380</v>
      </c>
      <c r="E605" s="39" t="s">
        <v>2380</v>
      </c>
      <c r="F605" s="39" t="s">
        <v>2383</v>
      </c>
      <c r="G605" s="39">
        <v>1</v>
      </c>
      <c r="H605" s="39" t="s">
        <v>2383</v>
      </c>
      <c r="I605" s="39" t="s">
        <v>8392</v>
      </c>
      <c r="J605" s="39" t="s">
        <v>8399</v>
      </c>
    </row>
    <row r="606" spans="1:10" x14ac:dyDescent="0.35">
      <c r="A606" s="39" t="s">
        <v>1766</v>
      </c>
      <c r="B606" s="39">
        <v>45.68</v>
      </c>
      <c r="C606" s="39">
        <v>4.8</v>
      </c>
      <c r="D606" s="39" t="s">
        <v>2380</v>
      </c>
      <c r="E606" s="39" t="s">
        <v>2380</v>
      </c>
      <c r="F606" s="39" t="s">
        <v>2380</v>
      </c>
      <c r="G606" s="39">
        <v>2</v>
      </c>
      <c r="H606" s="39" t="s">
        <v>2380</v>
      </c>
      <c r="I606" s="39" t="s">
        <v>8391</v>
      </c>
      <c r="J606" s="39" t="s">
        <v>8398</v>
      </c>
    </row>
    <row r="607" spans="1:10" x14ac:dyDescent="0.35">
      <c r="A607" s="39" t="s">
        <v>1765</v>
      </c>
      <c r="B607" s="39">
        <v>27.3</v>
      </c>
      <c r="C607" s="39">
        <v>11.89</v>
      </c>
      <c r="D607" s="39" t="s">
        <v>2380</v>
      </c>
      <c r="E607" s="39" t="s">
        <v>2380</v>
      </c>
      <c r="F607" s="39" t="s">
        <v>2380</v>
      </c>
      <c r="G607" s="39">
        <v>0</v>
      </c>
      <c r="H607" s="39" t="s">
        <v>2383</v>
      </c>
      <c r="I607" s="39" t="s">
        <v>8392</v>
      </c>
      <c r="J607" s="39" t="s">
        <v>8399</v>
      </c>
    </row>
    <row r="608" spans="1:10" x14ac:dyDescent="0.35">
      <c r="A608" s="39" t="s">
        <v>1764</v>
      </c>
      <c r="B608" s="39">
        <v>54.45</v>
      </c>
      <c r="C608" s="39">
        <v>4.7300000000000004</v>
      </c>
      <c r="D608" s="39" t="s">
        <v>2383</v>
      </c>
      <c r="E608" s="39" t="s">
        <v>2380</v>
      </c>
      <c r="F608" s="39" t="s">
        <v>2380</v>
      </c>
      <c r="G608" s="39">
        <v>1</v>
      </c>
      <c r="H608" s="39" t="s">
        <v>2380</v>
      </c>
      <c r="I608" s="39" t="s">
        <v>8391</v>
      </c>
      <c r="J608" s="39" t="s">
        <v>8399</v>
      </c>
    </row>
    <row r="609" spans="1:10" x14ac:dyDescent="0.35">
      <c r="A609" s="39" t="s">
        <v>1763</v>
      </c>
      <c r="B609" s="39">
        <v>54.43</v>
      </c>
      <c r="C609" s="39">
        <v>4.6100000000000003</v>
      </c>
      <c r="D609" s="39" t="s">
        <v>2383</v>
      </c>
      <c r="E609" s="39" t="s">
        <v>2380</v>
      </c>
      <c r="F609" s="39" t="s">
        <v>2380</v>
      </c>
      <c r="G609" s="39">
        <v>1</v>
      </c>
      <c r="H609" s="39" t="s">
        <v>2380</v>
      </c>
      <c r="I609" s="39" t="s">
        <v>8391</v>
      </c>
      <c r="J609" s="39" t="s">
        <v>8399</v>
      </c>
    </row>
    <row r="610" spans="1:10" x14ac:dyDescent="0.35">
      <c r="A610" s="39" t="s">
        <v>1762</v>
      </c>
      <c r="B610" s="39">
        <v>48.01</v>
      </c>
      <c r="C610" s="39">
        <v>7.3</v>
      </c>
      <c r="D610" s="39" t="s">
        <v>2380</v>
      </c>
      <c r="E610" s="39" t="s">
        <v>2380</v>
      </c>
      <c r="F610" s="39" t="s">
        <v>2380</v>
      </c>
      <c r="G610" s="39">
        <v>0</v>
      </c>
      <c r="H610" s="39" t="s">
        <v>2380</v>
      </c>
      <c r="I610" s="39" t="s">
        <v>8391</v>
      </c>
      <c r="J610" s="39" t="s">
        <v>8399</v>
      </c>
    </row>
    <row r="611" spans="1:10" x14ac:dyDescent="0.35">
      <c r="A611" s="39" t="s">
        <v>1761</v>
      </c>
      <c r="B611" s="39">
        <v>48.32</v>
      </c>
      <c r="C611" s="39">
        <v>5.88</v>
      </c>
      <c r="D611" s="39" t="s">
        <v>2380</v>
      </c>
      <c r="E611" s="39" t="s">
        <v>2380</v>
      </c>
      <c r="F611" s="39" t="s">
        <v>2380</v>
      </c>
      <c r="G611" s="39">
        <v>0</v>
      </c>
      <c r="H611" s="39" t="s">
        <v>2380</v>
      </c>
      <c r="I611" s="39" t="s">
        <v>8391</v>
      </c>
      <c r="J611" s="39" t="s">
        <v>8398</v>
      </c>
    </row>
    <row r="612" spans="1:10" x14ac:dyDescent="0.35">
      <c r="A612" s="39" t="s">
        <v>1760</v>
      </c>
      <c r="B612" s="39">
        <v>22.895</v>
      </c>
      <c r="C612" s="39">
        <v>4.0599999999999996</v>
      </c>
      <c r="D612" s="39" t="s">
        <v>2380</v>
      </c>
      <c r="E612" s="39" t="s">
        <v>2380</v>
      </c>
      <c r="F612" s="39" t="s">
        <v>2383</v>
      </c>
      <c r="G612" s="39">
        <v>1</v>
      </c>
      <c r="H612" s="39" t="s">
        <v>2383</v>
      </c>
      <c r="I612" s="39" t="s">
        <v>8393</v>
      </c>
      <c r="J612" s="39" t="s">
        <v>8398</v>
      </c>
    </row>
    <row r="613" spans="1:10" x14ac:dyDescent="0.35">
      <c r="A613" s="39" t="s">
        <v>1759</v>
      </c>
      <c r="B613" s="39">
        <v>54.85</v>
      </c>
      <c r="C613" s="39">
        <v>4.9000000000000004</v>
      </c>
      <c r="D613" s="39" t="s">
        <v>2380</v>
      </c>
      <c r="E613" s="39" t="s">
        <v>2380</v>
      </c>
      <c r="F613" s="39" t="s">
        <v>2380</v>
      </c>
      <c r="G613" s="39">
        <v>1</v>
      </c>
      <c r="H613" s="39" t="s">
        <v>2380</v>
      </c>
      <c r="I613" s="39" t="s">
        <v>8391</v>
      </c>
      <c r="J613" s="39" t="s">
        <v>8399</v>
      </c>
    </row>
    <row r="614" spans="1:10" x14ac:dyDescent="0.35">
      <c r="A614" s="39" t="s">
        <v>1758</v>
      </c>
      <c r="B614" s="39">
        <v>21.85</v>
      </c>
      <c r="C614" s="39">
        <v>5.52</v>
      </c>
      <c r="D614" s="39" t="s">
        <v>2380</v>
      </c>
      <c r="E614" s="39" t="s">
        <v>2380</v>
      </c>
      <c r="F614" s="39" t="s">
        <v>2383</v>
      </c>
      <c r="G614" s="39">
        <v>1</v>
      </c>
      <c r="H614" s="39" t="s">
        <v>2383</v>
      </c>
      <c r="I614" s="39" t="s">
        <v>8393</v>
      </c>
      <c r="J614" s="39" t="s">
        <v>8399</v>
      </c>
    </row>
    <row r="615" spans="1:10" x14ac:dyDescent="0.35">
      <c r="A615" s="39" t="s">
        <v>1757</v>
      </c>
      <c r="B615" s="39">
        <v>51.86</v>
      </c>
      <c r="C615" s="39">
        <v>5.2</v>
      </c>
      <c r="D615" s="39" t="s">
        <v>2383</v>
      </c>
      <c r="E615" s="39" t="s">
        <v>2380</v>
      </c>
      <c r="F615" s="39" t="s">
        <v>2380</v>
      </c>
      <c r="G615" s="39">
        <v>0</v>
      </c>
      <c r="H615" s="39" t="s">
        <v>2380</v>
      </c>
      <c r="I615" s="39" t="s">
        <v>8391</v>
      </c>
      <c r="J615" s="39" t="s">
        <v>8398</v>
      </c>
    </row>
    <row r="616" spans="1:10" x14ac:dyDescent="0.35">
      <c r="A616" s="39" t="s">
        <v>1756</v>
      </c>
      <c r="B616" s="39">
        <v>39.049999999999997</v>
      </c>
      <c r="C616" s="39">
        <v>7.59</v>
      </c>
      <c r="D616" s="39" t="s">
        <v>2380</v>
      </c>
      <c r="E616" s="39" t="s">
        <v>2380</v>
      </c>
      <c r="F616" s="39" t="s">
        <v>2380</v>
      </c>
      <c r="G616" s="39">
        <v>3</v>
      </c>
      <c r="H616" s="39" t="s">
        <v>2380</v>
      </c>
      <c r="I616" s="39" t="s">
        <v>8391</v>
      </c>
      <c r="J616" s="39" t="s">
        <v>8399</v>
      </c>
    </row>
    <row r="617" spans="1:10" x14ac:dyDescent="0.35">
      <c r="A617" s="39" t="s">
        <v>1755</v>
      </c>
      <c r="B617" s="39">
        <v>31.824999999999999</v>
      </c>
      <c r="C617" s="39">
        <v>8.2799999999999994</v>
      </c>
      <c r="D617" s="39" t="s">
        <v>2380</v>
      </c>
      <c r="E617" s="39" t="s">
        <v>2380</v>
      </c>
      <c r="F617" s="39" t="s">
        <v>2380</v>
      </c>
      <c r="G617" s="39">
        <v>3</v>
      </c>
      <c r="H617" s="39" t="s">
        <v>2380</v>
      </c>
      <c r="I617" s="39" t="s">
        <v>8391</v>
      </c>
      <c r="J617" s="39" t="s">
        <v>8397</v>
      </c>
    </row>
    <row r="618" spans="1:10" x14ac:dyDescent="0.35">
      <c r="A618" s="39" t="s">
        <v>1754</v>
      </c>
      <c r="B618" s="39">
        <v>46.43</v>
      </c>
      <c r="C618" s="39">
        <v>6.72</v>
      </c>
      <c r="D618" s="39" t="s">
        <v>2380</v>
      </c>
      <c r="E618" s="39" t="s">
        <v>2380</v>
      </c>
      <c r="F618" s="39" t="s">
        <v>2380</v>
      </c>
      <c r="G618" s="39">
        <v>0</v>
      </c>
      <c r="H618" s="39" t="s">
        <v>2380</v>
      </c>
      <c r="I618" s="39" t="s">
        <v>8391</v>
      </c>
      <c r="J618" s="39" t="s">
        <v>8397</v>
      </c>
    </row>
    <row r="619" spans="1:10" x14ac:dyDescent="0.35">
      <c r="A619" s="39" t="s">
        <v>1753</v>
      </c>
      <c r="B619" s="39">
        <v>53.63</v>
      </c>
      <c r="C619" s="39">
        <v>5.47</v>
      </c>
      <c r="D619" s="39" t="s">
        <v>2383</v>
      </c>
      <c r="E619" s="39" t="s">
        <v>2380</v>
      </c>
      <c r="F619" s="39" t="s">
        <v>2380</v>
      </c>
      <c r="G619" s="39">
        <v>1</v>
      </c>
      <c r="H619" s="39" t="s">
        <v>2380</v>
      </c>
      <c r="I619" s="39" t="s">
        <v>8391</v>
      </c>
      <c r="J619" s="39" t="s">
        <v>8398</v>
      </c>
    </row>
    <row r="620" spans="1:10" x14ac:dyDescent="0.35">
      <c r="A620" s="39" t="s">
        <v>1752</v>
      </c>
      <c r="B620" s="39">
        <v>48.7</v>
      </c>
      <c r="C620" s="39">
        <v>4.71</v>
      </c>
      <c r="D620" s="39" t="s">
        <v>2380</v>
      </c>
      <c r="E620" s="39" t="s">
        <v>2380</v>
      </c>
      <c r="F620" s="39" t="s">
        <v>2380</v>
      </c>
      <c r="G620" s="39">
        <v>0</v>
      </c>
      <c r="H620" s="39" t="s">
        <v>2380</v>
      </c>
      <c r="I620" s="39" t="s">
        <v>8391</v>
      </c>
      <c r="J620" s="39" t="s">
        <v>8399</v>
      </c>
    </row>
    <row r="621" spans="1:10" x14ac:dyDescent="0.35">
      <c r="A621" s="39" t="s">
        <v>1751</v>
      </c>
      <c r="B621" s="39">
        <v>48.81</v>
      </c>
      <c r="C621" s="39">
        <v>5.49</v>
      </c>
      <c r="D621" s="39" t="s">
        <v>2380</v>
      </c>
      <c r="E621" s="39" t="s">
        <v>2380</v>
      </c>
      <c r="F621" s="39" t="s">
        <v>2380</v>
      </c>
      <c r="G621" s="39">
        <v>0</v>
      </c>
      <c r="H621" s="39" t="s">
        <v>2380</v>
      </c>
      <c r="I621" s="39" t="s">
        <v>8391</v>
      </c>
      <c r="J621" s="39" t="s">
        <v>8399</v>
      </c>
    </row>
    <row r="622" spans="1:10" x14ac:dyDescent="0.35">
      <c r="A622" s="39" t="s">
        <v>1750</v>
      </c>
      <c r="B622" s="39">
        <v>47.53</v>
      </c>
      <c r="C622" s="39">
        <v>4.72</v>
      </c>
      <c r="D622" s="39" t="s">
        <v>2380</v>
      </c>
      <c r="E622" s="39" t="s">
        <v>2380</v>
      </c>
      <c r="F622" s="39" t="s">
        <v>2380</v>
      </c>
      <c r="G622" s="39">
        <v>0</v>
      </c>
      <c r="H622" s="39" t="s">
        <v>2380</v>
      </c>
      <c r="I622" s="39" t="s">
        <v>8391</v>
      </c>
      <c r="J622" s="39" t="s">
        <v>8398</v>
      </c>
    </row>
    <row r="623" spans="1:10" x14ac:dyDescent="0.35">
      <c r="A623" s="39" t="s">
        <v>1749</v>
      </c>
      <c r="B623" s="39">
        <v>36.85</v>
      </c>
      <c r="C623" s="39">
        <v>6.7</v>
      </c>
      <c r="D623" s="39" t="s">
        <v>2380</v>
      </c>
      <c r="E623" s="39" t="s">
        <v>2380</v>
      </c>
      <c r="F623" s="39" t="s">
        <v>2380</v>
      </c>
      <c r="G623" s="39">
        <v>0</v>
      </c>
      <c r="H623" s="39" t="s">
        <v>2380</v>
      </c>
      <c r="I623" s="39" t="s">
        <v>8391</v>
      </c>
      <c r="J623" s="39" t="s">
        <v>8397</v>
      </c>
    </row>
    <row r="624" spans="1:10" x14ac:dyDescent="0.35">
      <c r="A624" s="39" t="s">
        <v>1748</v>
      </c>
      <c r="B624" s="39">
        <v>29.3</v>
      </c>
      <c r="C624" s="39">
        <v>5.5</v>
      </c>
      <c r="D624" s="39" t="s">
        <v>2380</v>
      </c>
      <c r="E624" s="39" t="s">
        <v>2380</v>
      </c>
      <c r="F624" s="39" t="s">
        <v>2380</v>
      </c>
      <c r="G624" s="39">
        <v>0</v>
      </c>
      <c r="H624" s="39" t="s">
        <v>2380</v>
      </c>
      <c r="I624" s="39" t="s">
        <v>8392</v>
      </c>
      <c r="J624" s="39" t="s">
        <v>8398</v>
      </c>
    </row>
    <row r="625" spans="1:10" x14ac:dyDescent="0.35">
      <c r="A625" s="39" t="s">
        <v>1747</v>
      </c>
      <c r="B625" s="39">
        <v>19.3</v>
      </c>
      <c r="C625" s="39">
        <v>4.46</v>
      </c>
      <c r="D625" s="39" t="s">
        <v>2380</v>
      </c>
      <c r="E625" s="39" t="s">
        <v>2380</v>
      </c>
      <c r="F625" s="39" t="s">
        <v>2380</v>
      </c>
      <c r="G625" s="39">
        <v>1</v>
      </c>
      <c r="H625" s="39" t="s">
        <v>2383</v>
      </c>
      <c r="I625" s="39" t="s">
        <v>8393</v>
      </c>
      <c r="J625" s="39" t="s">
        <v>8399</v>
      </c>
    </row>
    <row r="626" spans="1:10" x14ac:dyDescent="0.35">
      <c r="A626" s="39" t="s">
        <v>1746</v>
      </c>
      <c r="B626" s="39">
        <v>24.13</v>
      </c>
      <c r="C626" s="39">
        <v>5.29</v>
      </c>
      <c r="D626" s="39" t="s">
        <v>2383</v>
      </c>
      <c r="E626" s="39" t="s">
        <v>2380</v>
      </c>
      <c r="F626" s="39" t="s">
        <v>2383</v>
      </c>
      <c r="G626" s="39">
        <v>1</v>
      </c>
      <c r="H626" s="39" t="s">
        <v>2383</v>
      </c>
      <c r="I626" s="39" t="s">
        <v>8393</v>
      </c>
      <c r="J626" s="39" t="s">
        <v>8398</v>
      </c>
    </row>
    <row r="627" spans="1:10" x14ac:dyDescent="0.35">
      <c r="A627" s="39" t="s">
        <v>1745</v>
      </c>
      <c r="B627" s="39">
        <v>46.7</v>
      </c>
      <c r="C627" s="39">
        <v>10.99</v>
      </c>
      <c r="D627" s="39" t="s">
        <v>2380</v>
      </c>
      <c r="E627" s="39" t="s">
        <v>2380</v>
      </c>
      <c r="F627" s="39" t="s">
        <v>2380</v>
      </c>
      <c r="G627" s="39">
        <v>0</v>
      </c>
      <c r="H627" s="39" t="s">
        <v>2380</v>
      </c>
      <c r="I627" s="39" t="s">
        <v>8391</v>
      </c>
      <c r="J627" s="39" t="s">
        <v>8397</v>
      </c>
    </row>
    <row r="628" spans="1:10" x14ac:dyDescent="0.35">
      <c r="A628" s="39" t="s">
        <v>1744</v>
      </c>
      <c r="B628" s="39">
        <v>45.27</v>
      </c>
      <c r="C628" s="39">
        <v>5.2</v>
      </c>
      <c r="D628" s="39" t="s">
        <v>2383</v>
      </c>
      <c r="E628" s="39" t="s">
        <v>2380</v>
      </c>
      <c r="F628" s="39" t="s">
        <v>2380</v>
      </c>
      <c r="G628" s="39">
        <v>0</v>
      </c>
      <c r="H628" s="39" t="s">
        <v>2380</v>
      </c>
      <c r="I628" s="39" t="s">
        <v>8391</v>
      </c>
      <c r="J628" s="39" t="s">
        <v>8398</v>
      </c>
    </row>
    <row r="629" spans="1:10" x14ac:dyDescent="0.35">
      <c r="A629" s="39" t="s">
        <v>1743</v>
      </c>
      <c r="B629" s="39">
        <v>44.29</v>
      </c>
      <c r="C629" s="39">
        <v>9.66</v>
      </c>
      <c r="D629" s="39" t="s">
        <v>2380</v>
      </c>
      <c r="E629" s="39" t="s">
        <v>2380</v>
      </c>
      <c r="F629" s="39" t="s">
        <v>2380</v>
      </c>
      <c r="G629" s="39">
        <v>2</v>
      </c>
      <c r="H629" s="39" t="s">
        <v>2380</v>
      </c>
      <c r="I629" s="39" t="s">
        <v>8391</v>
      </c>
      <c r="J629" s="39" t="s">
        <v>8397</v>
      </c>
    </row>
    <row r="630" spans="1:10" x14ac:dyDescent="0.35">
      <c r="A630" s="39" t="s">
        <v>1742</v>
      </c>
      <c r="B630" s="39">
        <v>54.59</v>
      </c>
      <c r="C630" s="39">
        <v>4.22</v>
      </c>
      <c r="D630" s="39" t="s">
        <v>2383</v>
      </c>
      <c r="E630" s="39" t="s">
        <v>2380</v>
      </c>
      <c r="F630" s="39" t="s">
        <v>2380</v>
      </c>
      <c r="G630" s="39">
        <v>1</v>
      </c>
      <c r="H630" s="39" t="s">
        <v>2380</v>
      </c>
      <c r="I630" s="39" t="s">
        <v>8391</v>
      </c>
      <c r="J630" s="39" t="s">
        <v>8399</v>
      </c>
    </row>
    <row r="631" spans="1:10" x14ac:dyDescent="0.35">
      <c r="A631" s="39" t="s">
        <v>1741</v>
      </c>
      <c r="B631" s="39">
        <v>32.965000000000003</v>
      </c>
      <c r="C631" s="39">
        <v>11.78</v>
      </c>
      <c r="D631" s="39" t="s">
        <v>2380</v>
      </c>
      <c r="E631" s="39" t="s">
        <v>2380</v>
      </c>
      <c r="F631" s="39" t="s">
        <v>2380</v>
      </c>
      <c r="G631" s="39">
        <v>0</v>
      </c>
      <c r="H631" s="39" t="s">
        <v>2380</v>
      </c>
      <c r="I631" s="39" t="s">
        <v>8391</v>
      </c>
      <c r="J631" s="39" t="s">
        <v>8397</v>
      </c>
    </row>
    <row r="632" spans="1:10" x14ac:dyDescent="0.35">
      <c r="A632" s="39" t="s">
        <v>1740</v>
      </c>
      <c r="B632" s="39">
        <v>38.049999999999997</v>
      </c>
      <c r="C632" s="39">
        <v>9.6199999999999992</v>
      </c>
      <c r="D632" s="39" t="s">
        <v>2380</v>
      </c>
      <c r="E632" s="39" t="s">
        <v>2380</v>
      </c>
      <c r="F632" s="39" t="s">
        <v>2380</v>
      </c>
      <c r="G632" s="39">
        <v>0</v>
      </c>
      <c r="H632" s="39" t="s">
        <v>2380</v>
      </c>
      <c r="I632" s="39" t="s">
        <v>8391</v>
      </c>
      <c r="J632" s="39" t="s">
        <v>8399</v>
      </c>
    </row>
    <row r="633" spans="1:10" x14ac:dyDescent="0.35">
      <c r="A633" s="39" t="s">
        <v>1739</v>
      </c>
      <c r="B633" s="39">
        <v>46.14</v>
      </c>
      <c r="C633" s="39">
        <v>10.78</v>
      </c>
      <c r="D633" s="39" t="s">
        <v>2380</v>
      </c>
      <c r="E633" s="39" t="s">
        <v>2380</v>
      </c>
      <c r="F633" s="39" t="s">
        <v>2380</v>
      </c>
      <c r="G633" s="39">
        <v>0</v>
      </c>
      <c r="H633" s="39" t="s">
        <v>2380</v>
      </c>
      <c r="I633" s="39" t="s">
        <v>8391</v>
      </c>
      <c r="J633" s="39" t="s">
        <v>8397</v>
      </c>
    </row>
    <row r="634" spans="1:10" x14ac:dyDescent="0.35">
      <c r="A634" s="39" t="s">
        <v>1738</v>
      </c>
      <c r="B634" s="39">
        <v>41.325000000000003</v>
      </c>
      <c r="C634" s="39">
        <v>5.1100000000000003</v>
      </c>
      <c r="D634" s="39" t="s">
        <v>2383</v>
      </c>
      <c r="E634" s="39" t="s">
        <v>2380</v>
      </c>
      <c r="F634" s="39" t="s">
        <v>2380</v>
      </c>
      <c r="G634" s="39">
        <v>2</v>
      </c>
      <c r="H634" s="39" t="s">
        <v>2380</v>
      </c>
      <c r="I634" s="39" t="s">
        <v>8391</v>
      </c>
      <c r="J634" s="39" t="s">
        <v>8398</v>
      </c>
    </row>
    <row r="635" spans="1:10" x14ac:dyDescent="0.35">
      <c r="A635" s="39" t="s">
        <v>1737</v>
      </c>
      <c r="B635" s="39">
        <v>44.64</v>
      </c>
      <c r="C635" s="39">
        <v>7.18</v>
      </c>
      <c r="D635" s="39" t="s">
        <v>2380</v>
      </c>
      <c r="E635" s="39" t="s">
        <v>2380</v>
      </c>
      <c r="F635" s="39" t="s">
        <v>2380</v>
      </c>
      <c r="G635" s="39">
        <v>0</v>
      </c>
      <c r="H635" s="39" t="s">
        <v>2380</v>
      </c>
      <c r="I635" s="39" t="s">
        <v>8391</v>
      </c>
      <c r="J635" s="39" t="s">
        <v>8397</v>
      </c>
    </row>
    <row r="636" spans="1:10" x14ac:dyDescent="0.35">
      <c r="A636" s="39" t="s">
        <v>1736</v>
      </c>
      <c r="B636" s="39">
        <v>25.175000000000001</v>
      </c>
      <c r="C636" s="39">
        <v>4.96</v>
      </c>
      <c r="D636" s="39" t="s">
        <v>2380</v>
      </c>
      <c r="E636" s="39" t="s">
        <v>2382</v>
      </c>
      <c r="F636" s="39" t="s">
        <v>2380</v>
      </c>
      <c r="G636" s="39">
        <v>1</v>
      </c>
      <c r="H636" s="39" t="s">
        <v>2380</v>
      </c>
      <c r="I636" s="39" t="s">
        <v>8392</v>
      </c>
      <c r="J636" s="39" t="s">
        <v>8398</v>
      </c>
    </row>
    <row r="637" spans="1:10" x14ac:dyDescent="0.35">
      <c r="A637" s="39" t="s">
        <v>1735</v>
      </c>
      <c r="B637" s="39">
        <v>43.11</v>
      </c>
      <c r="C637" s="39">
        <v>4.67</v>
      </c>
      <c r="D637" s="39" t="s">
        <v>2383</v>
      </c>
      <c r="E637" s="39" t="s">
        <v>2380</v>
      </c>
      <c r="F637" s="39" t="s">
        <v>2380</v>
      </c>
      <c r="G637" s="39">
        <v>0</v>
      </c>
      <c r="H637" s="39" t="s">
        <v>2380</v>
      </c>
      <c r="I637" s="39" t="s">
        <v>8391</v>
      </c>
      <c r="J637" s="39" t="s">
        <v>8398</v>
      </c>
    </row>
    <row r="638" spans="1:10" x14ac:dyDescent="0.35">
      <c r="A638" s="39" t="s">
        <v>1734</v>
      </c>
      <c r="B638" s="39">
        <v>53.32</v>
      </c>
      <c r="C638" s="39">
        <v>5.0599999999999996</v>
      </c>
      <c r="D638" s="39" t="s">
        <v>2380</v>
      </c>
      <c r="E638" s="39" t="s">
        <v>2380</v>
      </c>
      <c r="F638" s="39" t="s">
        <v>2380</v>
      </c>
      <c r="G638" s="39">
        <v>0</v>
      </c>
      <c r="H638" s="39" t="s">
        <v>2380</v>
      </c>
      <c r="I638" s="39" t="s">
        <v>8391</v>
      </c>
      <c r="J638" s="39" t="s">
        <v>8398</v>
      </c>
    </row>
    <row r="639" spans="1:10" x14ac:dyDescent="0.35">
      <c r="A639" s="39" t="s">
        <v>1733</v>
      </c>
      <c r="B639" s="39">
        <v>38.04</v>
      </c>
      <c r="C639" s="39">
        <v>5.0199999999999996</v>
      </c>
      <c r="D639" s="39" t="s">
        <v>2383</v>
      </c>
      <c r="E639" s="39" t="s">
        <v>2380</v>
      </c>
      <c r="F639" s="39" t="s">
        <v>2380</v>
      </c>
      <c r="G639" s="39">
        <v>1</v>
      </c>
      <c r="H639" s="39" t="s">
        <v>2380</v>
      </c>
      <c r="I639" s="39" t="s">
        <v>8391</v>
      </c>
      <c r="J639" s="39" t="s">
        <v>8398</v>
      </c>
    </row>
    <row r="640" spans="1:10" x14ac:dyDescent="0.35">
      <c r="A640" s="39" t="s">
        <v>1732</v>
      </c>
      <c r="B640" s="39">
        <v>37.9</v>
      </c>
      <c r="C640" s="39">
        <v>7.76</v>
      </c>
      <c r="D640" s="39" t="s">
        <v>2380</v>
      </c>
      <c r="E640" s="39" t="s">
        <v>2380</v>
      </c>
      <c r="F640" s="39" t="s">
        <v>2380</v>
      </c>
      <c r="G640" s="39">
        <v>0</v>
      </c>
      <c r="H640" s="39" t="s">
        <v>2380</v>
      </c>
      <c r="I640" s="39" t="s">
        <v>8391</v>
      </c>
      <c r="J640" s="39" t="s">
        <v>8399</v>
      </c>
    </row>
    <row r="641" spans="1:10" x14ac:dyDescent="0.35">
      <c r="A641" s="39" t="s">
        <v>1731</v>
      </c>
      <c r="B641" s="39">
        <v>39.6</v>
      </c>
      <c r="C641" s="39">
        <v>9.32</v>
      </c>
      <c r="D641" s="39" t="s">
        <v>2380</v>
      </c>
      <c r="E641" s="39" t="s">
        <v>2380</v>
      </c>
      <c r="F641" s="39" t="s">
        <v>2380</v>
      </c>
      <c r="G641" s="39">
        <v>0</v>
      </c>
      <c r="H641" s="39" t="s">
        <v>2380</v>
      </c>
      <c r="I641" s="39" t="s">
        <v>8391</v>
      </c>
      <c r="J641" s="39" t="s">
        <v>8397</v>
      </c>
    </row>
    <row r="642" spans="1:10" x14ac:dyDescent="0.35">
      <c r="A642" s="39" t="s">
        <v>1730</v>
      </c>
      <c r="B642" s="39">
        <v>50.92</v>
      </c>
      <c r="C642" s="39">
        <v>5.31</v>
      </c>
      <c r="D642" s="39" t="s">
        <v>2383</v>
      </c>
      <c r="E642" s="39" t="s">
        <v>2380</v>
      </c>
      <c r="F642" s="39" t="s">
        <v>2380</v>
      </c>
      <c r="G642" s="39">
        <v>1</v>
      </c>
      <c r="H642" s="39" t="s">
        <v>2380</v>
      </c>
      <c r="I642" s="39" t="s">
        <v>8391</v>
      </c>
      <c r="J642" s="39" t="s">
        <v>8398</v>
      </c>
    </row>
    <row r="643" spans="1:10" x14ac:dyDescent="0.35">
      <c r="A643" s="39" t="s">
        <v>1729</v>
      </c>
      <c r="B643" s="39">
        <v>21.85</v>
      </c>
      <c r="C643" s="39">
        <v>5.56</v>
      </c>
      <c r="D643" s="39" t="s">
        <v>2383</v>
      </c>
      <c r="E643" s="39" t="s">
        <v>2380</v>
      </c>
      <c r="F643" s="39" t="s">
        <v>2380</v>
      </c>
      <c r="G643" s="39">
        <v>0</v>
      </c>
      <c r="H643" s="39" t="s">
        <v>2383</v>
      </c>
      <c r="I643" s="39" t="s">
        <v>8393</v>
      </c>
      <c r="J643" s="39" t="s">
        <v>8398</v>
      </c>
    </row>
    <row r="644" spans="1:10" x14ac:dyDescent="0.35">
      <c r="A644" s="39" t="s">
        <v>1728</v>
      </c>
      <c r="B644" s="39">
        <v>36.08</v>
      </c>
      <c r="C644" s="39">
        <v>7.11</v>
      </c>
      <c r="D644" s="39" t="s">
        <v>2383</v>
      </c>
      <c r="E644" s="39" t="s">
        <v>2380</v>
      </c>
      <c r="F644" s="39" t="s">
        <v>2383</v>
      </c>
      <c r="G644" s="39">
        <v>1</v>
      </c>
      <c r="H644" s="39" t="s">
        <v>2380</v>
      </c>
      <c r="I644" s="39" t="s">
        <v>8391</v>
      </c>
      <c r="J644" s="39" t="s">
        <v>8397</v>
      </c>
    </row>
    <row r="645" spans="1:10" x14ac:dyDescent="0.35">
      <c r="A645" s="39" t="s">
        <v>1727</v>
      </c>
      <c r="B645" s="39">
        <v>40.44</v>
      </c>
      <c r="C645" s="39">
        <v>5.13</v>
      </c>
      <c r="D645" s="39" t="s">
        <v>2383</v>
      </c>
      <c r="E645" s="39" t="s">
        <v>2380</v>
      </c>
      <c r="F645" s="39" t="s">
        <v>2383</v>
      </c>
      <c r="G645" s="39">
        <v>1</v>
      </c>
      <c r="H645" s="39" t="s">
        <v>2380</v>
      </c>
      <c r="I645" s="39" t="s">
        <v>8391</v>
      </c>
      <c r="J645" s="39" t="s">
        <v>8399</v>
      </c>
    </row>
    <row r="646" spans="1:10" x14ac:dyDescent="0.35">
      <c r="A646" s="39" t="s">
        <v>1726</v>
      </c>
      <c r="B646" s="39">
        <v>38.094999999999999</v>
      </c>
      <c r="C646" s="39">
        <v>10.199999999999999</v>
      </c>
      <c r="D646" s="39" t="s">
        <v>2380</v>
      </c>
      <c r="E646" s="39" t="s">
        <v>2380</v>
      </c>
      <c r="F646" s="39" t="s">
        <v>2380</v>
      </c>
      <c r="G646" s="39">
        <v>0</v>
      </c>
      <c r="H646" s="39" t="s">
        <v>2380</v>
      </c>
      <c r="I646" s="39" t="s">
        <v>8391</v>
      </c>
      <c r="J646" s="39" t="s">
        <v>8397</v>
      </c>
    </row>
    <row r="647" spans="1:10" x14ac:dyDescent="0.35">
      <c r="A647" s="39" t="s">
        <v>1725</v>
      </c>
      <c r="B647" s="39">
        <v>44.95</v>
      </c>
      <c r="C647" s="39">
        <v>10.4</v>
      </c>
      <c r="D647" s="39" t="s">
        <v>2380</v>
      </c>
      <c r="E647" s="39" t="s">
        <v>2380</v>
      </c>
      <c r="F647" s="39" t="s">
        <v>2380</v>
      </c>
      <c r="G647" s="39">
        <v>0</v>
      </c>
      <c r="H647" s="39" t="s">
        <v>2380</v>
      </c>
      <c r="I647" s="39" t="s">
        <v>8391</v>
      </c>
      <c r="J647" s="39" t="s">
        <v>8399</v>
      </c>
    </row>
    <row r="648" spans="1:10" x14ac:dyDescent="0.35">
      <c r="A648" s="39" t="s">
        <v>1724</v>
      </c>
      <c r="B648" s="39">
        <v>35.54</v>
      </c>
      <c r="C648" s="39">
        <v>10.67</v>
      </c>
      <c r="D648" s="39" t="s">
        <v>2380</v>
      </c>
      <c r="E648" s="39" t="s">
        <v>2380</v>
      </c>
      <c r="F648" s="39" t="s">
        <v>2380</v>
      </c>
      <c r="G648" s="39">
        <v>0</v>
      </c>
      <c r="H648" s="39" t="s">
        <v>2380</v>
      </c>
      <c r="I648" s="39" t="s">
        <v>8391</v>
      </c>
      <c r="J648" s="39" t="s">
        <v>8397</v>
      </c>
    </row>
    <row r="649" spans="1:10" x14ac:dyDescent="0.35">
      <c r="A649" s="39" t="s">
        <v>1723</v>
      </c>
      <c r="B649" s="39">
        <v>39.799999999999997</v>
      </c>
      <c r="C649" s="39">
        <v>4.6500000000000004</v>
      </c>
      <c r="D649" s="39" t="s">
        <v>2383</v>
      </c>
      <c r="E649" s="39" t="s">
        <v>2380</v>
      </c>
      <c r="F649" s="39" t="s">
        <v>2380</v>
      </c>
      <c r="G649" s="39">
        <v>2</v>
      </c>
      <c r="H649" s="39" t="s">
        <v>2380</v>
      </c>
      <c r="I649" s="39" t="s">
        <v>8391</v>
      </c>
      <c r="J649" s="39" t="s">
        <v>8398</v>
      </c>
    </row>
    <row r="650" spans="1:10" x14ac:dyDescent="0.35">
      <c r="A650" s="39" t="s">
        <v>1722</v>
      </c>
      <c r="B650" s="39">
        <v>33.659999999999997</v>
      </c>
      <c r="C650" s="39">
        <v>5.65</v>
      </c>
      <c r="D650" s="39" t="s">
        <v>2383</v>
      </c>
      <c r="E650" s="39" t="s">
        <v>2380</v>
      </c>
      <c r="F650" s="39" t="s">
        <v>2380</v>
      </c>
      <c r="G650" s="39">
        <v>2</v>
      </c>
      <c r="H650" s="39" t="s">
        <v>2380</v>
      </c>
      <c r="I650" s="39" t="s">
        <v>8391</v>
      </c>
      <c r="J650" s="39" t="s">
        <v>8399</v>
      </c>
    </row>
    <row r="651" spans="1:10" x14ac:dyDescent="0.35">
      <c r="A651" s="39" t="s">
        <v>1721</v>
      </c>
      <c r="B651" s="39">
        <v>35.5</v>
      </c>
      <c r="C651" s="39">
        <v>11.97</v>
      </c>
      <c r="D651" s="39" t="s">
        <v>2380</v>
      </c>
      <c r="E651" s="39" t="s">
        <v>2380</v>
      </c>
      <c r="F651" s="39" t="s">
        <v>2380</v>
      </c>
      <c r="G651" s="39">
        <v>0</v>
      </c>
      <c r="H651" s="39" t="s">
        <v>2380</v>
      </c>
      <c r="I651" s="39" t="s">
        <v>8391</v>
      </c>
      <c r="J651" s="39" t="s">
        <v>8397</v>
      </c>
    </row>
    <row r="652" spans="1:10" x14ac:dyDescent="0.35">
      <c r="A652" s="39" t="s">
        <v>1720</v>
      </c>
      <c r="B652" s="39">
        <v>41.63</v>
      </c>
      <c r="C652" s="39">
        <v>6.71</v>
      </c>
      <c r="D652" s="39" t="s">
        <v>2380</v>
      </c>
      <c r="E652" s="39" t="s">
        <v>2380</v>
      </c>
      <c r="F652" s="39" t="s">
        <v>2380</v>
      </c>
      <c r="G652" s="39">
        <v>0</v>
      </c>
      <c r="H652" s="39" t="s">
        <v>2380</v>
      </c>
      <c r="I652" s="39" t="s">
        <v>8391</v>
      </c>
      <c r="J652" s="39" t="s">
        <v>8397</v>
      </c>
    </row>
    <row r="653" spans="1:10" x14ac:dyDescent="0.35">
      <c r="A653" s="39" t="s">
        <v>1719</v>
      </c>
      <c r="B653" s="39">
        <v>46.49</v>
      </c>
      <c r="C653" s="39">
        <v>11.92</v>
      </c>
      <c r="D653" s="39" t="s">
        <v>2380</v>
      </c>
      <c r="E653" s="39" t="s">
        <v>2380</v>
      </c>
      <c r="F653" s="39" t="s">
        <v>2380</v>
      </c>
      <c r="G653" s="39">
        <v>0</v>
      </c>
      <c r="H653" s="39" t="s">
        <v>2380</v>
      </c>
      <c r="I653" s="39" t="s">
        <v>8391</v>
      </c>
      <c r="J653" s="39" t="s">
        <v>8397</v>
      </c>
    </row>
    <row r="654" spans="1:10" x14ac:dyDescent="0.35">
      <c r="A654" s="39" t="s">
        <v>1718</v>
      </c>
      <c r="B654" s="39">
        <v>43.29</v>
      </c>
      <c r="C654" s="39">
        <v>5.35</v>
      </c>
      <c r="D654" s="39" t="s">
        <v>2380</v>
      </c>
      <c r="E654" s="39" t="s">
        <v>2380</v>
      </c>
      <c r="F654" s="39" t="s">
        <v>2380</v>
      </c>
      <c r="G654" s="39">
        <v>2</v>
      </c>
      <c r="H654" s="39" t="s">
        <v>2380</v>
      </c>
      <c r="I654" s="39" t="s">
        <v>8391</v>
      </c>
      <c r="J654" s="39" t="s">
        <v>8398</v>
      </c>
    </row>
    <row r="655" spans="1:10" x14ac:dyDescent="0.35">
      <c r="A655" s="39" t="s">
        <v>1717</v>
      </c>
      <c r="B655" s="39">
        <v>43.08</v>
      </c>
      <c r="C655" s="39">
        <v>8.9600000000000009</v>
      </c>
      <c r="D655" s="39" t="s">
        <v>2383</v>
      </c>
      <c r="E655" s="39" t="s">
        <v>2380</v>
      </c>
      <c r="F655" s="39" t="s">
        <v>2380</v>
      </c>
      <c r="G655" s="39">
        <v>1</v>
      </c>
      <c r="H655" s="39" t="s">
        <v>2380</v>
      </c>
      <c r="I655" s="39" t="s">
        <v>8391</v>
      </c>
      <c r="J655" s="39" t="s">
        <v>8399</v>
      </c>
    </row>
    <row r="656" spans="1:10" x14ac:dyDescent="0.35">
      <c r="A656" s="39" t="s">
        <v>1716</v>
      </c>
      <c r="B656" s="39">
        <v>39.07</v>
      </c>
      <c r="C656" s="39">
        <v>11.93</v>
      </c>
      <c r="D656" s="39" t="s">
        <v>2380</v>
      </c>
      <c r="E656" s="39" t="s">
        <v>2380</v>
      </c>
      <c r="F656" s="39" t="s">
        <v>2380</v>
      </c>
      <c r="G656" s="39">
        <v>0</v>
      </c>
      <c r="H656" s="39" t="s">
        <v>2380</v>
      </c>
      <c r="I656" s="39" t="s">
        <v>8391</v>
      </c>
      <c r="J656" s="39" t="s">
        <v>8397</v>
      </c>
    </row>
    <row r="657" spans="1:10" x14ac:dyDescent="0.35">
      <c r="A657" s="39" t="s">
        <v>1715</v>
      </c>
      <c r="B657" s="39">
        <v>41.3</v>
      </c>
      <c r="C657" s="39">
        <v>9.59</v>
      </c>
      <c r="D657" s="39" t="s">
        <v>2380</v>
      </c>
      <c r="E657" s="39" t="s">
        <v>2380</v>
      </c>
      <c r="F657" s="39" t="s">
        <v>2380</v>
      </c>
      <c r="G657" s="39">
        <v>0</v>
      </c>
      <c r="H657" s="39" t="s">
        <v>2380</v>
      </c>
      <c r="I657" s="39" t="s">
        <v>8391</v>
      </c>
      <c r="J657" s="39" t="s">
        <v>8399</v>
      </c>
    </row>
    <row r="658" spans="1:10" x14ac:dyDescent="0.35">
      <c r="A658" s="39" t="s">
        <v>1714</v>
      </c>
      <c r="B658" s="39">
        <v>42.95</v>
      </c>
      <c r="C658" s="39">
        <v>11.88</v>
      </c>
      <c r="D658" s="39" t="s">
        <v>2383</v>
      </c>
      <c r="E658" s="39" t="s">
        <v>2380</v>
      </c>
      <c r="F658" s="39" t="s">
        <v>2380</v>
      </c>
      <c r="G658" s="39">
        <v>2</v>
      </c>
      <c r="H658" s="39" t="s">
        <v>2380</v>
      </c>
      <c r="I658" s="39" t="s">
        <v>8391</v>
      </c>
      <c r="J658" s="39" t="s">
        <v>8397</v>
      </c>
    </row>
    <row r="659" spans="1:10" x14ac:dyDescent="0.35">
      <c r="A659" s="39" t="s">
        <v>1713</v>
      </c>
      <c r="B659" s="39">
        <v>46.96</v>
      </c>
      <c r="C659" s="39">
        <v>4.6399999999999997</v>
      </c>
      <c r="D659" s="39" t="s">
        <v>2380</v>
      </c>
      <c r="E659" s="39" t="s">
        <v>2380</v>
      </c>
      <c r="F659" s="39" t="s">
        <v>2383</v>
      </c>
      <c r="G659" s="39">
        <v>1</v>
      </c>
      <c r="H659" s="39" t="s">
        <v>2380</v>
      </c>
      <c r="I659" s="39" t="s">
        <v>8391</v>
      </c>
      <c r="J659" s="39" t="s">
        <v>8398</v>
      </c>
    </row>
    <row r="660" spans="1:10" x14ac:dyDescent="0.35">
      <c r="A660" s="39" t="s">
        <v>1712</v>
      </c>
      <c r="B660" s="39">
        <v>30.495000000000001</v>
      </c>
      <c r="C660" s="39">
        <v>9.5299999999999994</v>
      </c>
      <c r="D660" s="39" t="s">
        <v>2380</v>
      </c>
      <c r="E660" s="39" t="s">
        <v>2380</v>
      </c>
      <c r="F660" s="39" t="s">
        <v>2380</v>
      </c>
      <c r="G660" s="39">
        <v>0</v>
      </c>
      <c r="H660" s="39" t="s">
        <v>2380</v>
      </c>
      <c r="I660" s="39" t="s">
        <v>8391</v>
      </c>
      <c r="J660" s="39" t="s">
        <v>8397</v>
      </c>
    </row>
    <row r="661" spans="1:10" x14ac:dyDescent="0.35">
      <c r="A661" s="39" t="s">
        <v>1711</v>
      </c>
      <c r="B661" s="39">
        <v>17.954999999999998</v>
      </c>
      <c r="C661" s="39">
        <v>5.29</v>
      </c>
      <c r="D661" s="39" t="s">
        <v>2383</v>
      </c>
      <c r="E661" s="39" t="s">
        <v>2380</v>
      </c>
      <c r="F661" s="39" t="s">
        <v>2380</v>
      </c>
      <c r="G661" s="39">
        <v>1</v>
      </c>
      <c r="H661" s="39" t="s">
        <v>2383</v>
      </c>
      <c r="I661" s="39" t="s">
        <v>8394</v>
      </c>
      <c r="J661" s="39" t="s">
        <v>8399</v>
      </c>
    </row>
    <row r="662" spans="1:10" x14ac:dyDescent="0.35">
      <c r="A662" s="39" t="s">
        <v>1710</v>
      </c>
      <c r="B662" s="39">
        <v>25.6</v>
      </c>
      <c r="C662" s="39">
        <v>10.95</v>
      </c>
      <c r="D662" s="39" t="s">
        <v>2380</v>
      </c>
      <c r="E662" s="39" t="s">
        <v>2380</v>
      </c>
      <c r="F662" s="39" t="s">
        <v>2380</v>
      </c>
      <c r="G662" s="39">
        <v>3</v>
      </c>
      <c r="H662" s="39" t="s">
        <v>2380</v>
      </c>
      <c r="I662" s="39" t="s">
        <v>8392</v>
      </c>
      <c r="J662" s="39" t="s">
        <v>8399</v>
      </c>
    </row>
    <row r="663" spans="1:10" x14ac:dyDescent="0.35">
      <c r="A663" s="39" t="s">
        <v>1709</v>
      </c>
      <c r="B663" s="39">
        <v>34.21</v>
      </c>
      <c r="C663" s="39">
        <v>9.17</v>
      </c>
      <c r="D663" s="39" t="s">
        <v>2380</v>
      </c>
      <c r="E663" s="39" t="s">
        <v>2380</v>
      </c>
      <c r="F663" s="39" t="s">
        <v>2380</v>
      </c>
      <c r="G663" s="39">
        <v>0</v>
      </c>
      <c r="H663" s="39" t="s">
        <v>2380</v>
      </c>
      <c r="I663" s="39" t="s">
        <v>8391</v>
      </c>
      <c r="J663" s="39" t="s">
        <v>8399</v>
      </c>
    </row>
    <row r="664" spans="1:10" x14ac:dyDescent="0.35">
      <c r="A664" s="39" t="s">
        <v>1708</v>
      </c>
      <c r="B664" s="39">
        <v>39.74</v>
      </c>
      <c r="C664" s="39">
        <v>7.39</v>
      </c>
      <c r="D664" s="39" t="s">
        <v>2380</v>
      </c>
      <c r="E664" s="39" t="s">
        <v>2380</v>
      </c>
      <c r="F664" s="39" t="s">
        <v>2380</v>
      </c>
      <c r="G664" s="39">
        <v>0</v>
      </c>
      <c r="H664" s="39" t="s">
        <v>2380</v>
      </c>
      <c r="I664" s="39" t="s">
        <v>8391</v>
      </c>
      <c r="J664" s="39" t="s">
        <v>8397</v>
      </c>
    </row>
    <row r="665" spans="1:10" x14ac:dyDescent="0.35">
      <c r="A665" s="39" t="s">
        <v>1707</v>
      </c>
      <c r="B665" s="39">
        <v>49.53</v>
      </c>
      <c r="C665" s="39">
        <v>9.1300000000000008</v>
      </c>
      <c r="D665" s="39" t="s">
        <v>2383</v>
      </c>
      <c r="E665" s="39" t="s">
        <v>2380</v>
      </c>
      <c r="F665" s="39" t="s">
        <v>2380</v>
      </c>
      <c r="G665" s="39">
        <v>0</v>
      </c>
      <c r="H665" s="39" t="s">
        <v>2380</v>
      </c>
      <c r="I665" s="39" t="s">
        <v>8391</v>
      </c>
      <c r="J665" s="39" t="s">
        <v>8397</v>
      </c>
    </row>
    <row r="666" spans="1:10" x14ac:dyDescent="0.35">
      <c r="A666" s="39" t="s">
        <v>1706</v>
      </c>
      <c r="B666" s="39">
        <v>39.33</v>
      </c>
      <c r="C666" s="39">
        <v>10.4</v>
      </c>
      <c r="D666" s="39" t="s">
        <v>2380</v>
      </c>
      <c r="E666" s="39" t="s">
        <v>2380</v>
      </c>
      <c r="F666" s="39" t="s">
        <v>2380</v>
      </c>
      <c r="G666" s="39">
        <v>3</v>
      </c>
      <c r="H666" s="39" t="s">
        <v>2380</v>
      </c>
      <c r="I666" s="39" t="s">
        <v>8391</v>
      </c>
      <c r="J666" s="39" t="s">
        <v>8397</v>
      </c>
    </row>
    <row r="667" spans="1:10" x14ac:dyDescent="0.35">
      <c r="A667" s="39" t="s">
        <v>1705</v>
      </c>
      <c r="B667" s="39">
        <v>39.979999999999997</v>
      </c>
      <c r="C667" s="39">
        <v>9.4600000000000009</v>
      </c>
      <c r="D667" s="39" t="s">
        <v>2383</v>
      </c>
      <c r="E667" s="39" t="s">
        <v>2380</v>
      </c>
      <c r="F667" s="39" t="s">
        <v>2380</v>
      </c>
      <c r="G667" s="39">
        <v>2</v>
      </c>
      <c r="H667" s="39" t="s">
        <v>2380</v>
      </c>
      <c r="I667" s="39" t="s">
        <v>8391</v>
      </c>
      <c r="J667" s="39" t="s">
        <v>8397</v>
      </c>
    </row>
    <row r="668" spans="1:10" x14ac:dyDescent="0.35">
      <c r="A668" s="39" t="s">
        <v>1704</v>
      </c>
      <c r="B668" s="39">
        <v>46.51</v>
      </c>
      <c r="C668" s="39">
        <v>8.69</v>
      </c>
      <c r="D668" s="39" t="s">
        <v>2383</v>
      </c>
      <c r="E668" s="39" t="s">
        <v>2380</v>
      </c>
      <c r="F668" s="39" t="s">
        <v>2380</v>
      </c>
      <c r="G668" s="39">
        <v>0</v>
      </c>
      <c r="H668" s="39" t="s">
        <v>2380</v>
      </c>
      <c r="I668" s="39" t="s">
        <v>8391</v>
      </c>
      <c r="J668" s="39" t="s">
        <v>8397</v>
      </c>
    </row>
    <row r="669" spans="1:10" x14ac:dyDescent="0.35">
      <c r="A669" s="39" t="s">
        <v>1703</v>
      </c>
      <c r="B669" s="39">
        <v>43.58</v>
      </c>
      <c r="C669" s="39">
        <v>4.2300000000000004</v>
      </c>
      <c r="D669" s="39" t="s">
        <v>2380</v>
      </c>
      <c r="E669" s="39" t="s">
        <v>2380</v>
      </c>
      <c r="F669" s="39" t="s">
        <v>2383</v>
      </c>
      <c r="G669" s="39">
        <v>1</v>
      </c>
      <c r="H669" s="39" t="s">
        <v>2380</v>
      </c>
      <c r="I669" s="39" t="s">
        <v>8391</v>
      </c>
      <c r="J669" s="39" t="s">
        <v>8398</v>
      </c>
    </row>
    <row r="670" spans="1:10" x14ac:dyDescent="0.35">
      <c r="A670" s="39" t="s">
        <v>1702</v>
      </c>
      <c r="B670" s="39">
        <v>42.28</v>
      </c>
      <c r="C670" s="39">
        <v>9.16</v>
      </c>
      <c r="D670" s="39" t="s">
        <v>2383</v>
      </c>
      <c r="E670" s="39" t="s">
        <v>2380</v>
      </c>
      <c r="F670" s="39" t="s">
        <v>2380</v>
      </c>
      <c r="G670" s="39">
        <v>1</v>
      </c>
      <c r="H670" s="39" t="s">
        <v>2380</v>
      </c>
      <c r="I670" s="39" t="s">
        <v>8391</v>
      </c>
      <c r="J670" s="39" t="s">
        <v>8397</v>
      </c>
    </row>
    <row r="671" spans="1:10" x14ac:dyDescent="0.35">
      <c r="A671" s="39" t="s">
        <v>1701</v>
      </c>
      <c r="B671" s="39">
        <v>35.520000000000003</v>
      </c>
      <c r="C671" s="39">
        <v>8.26</v>
      </c>
      <c r="D671" s="39" t="s">
        <v>2380</v>
      </c>
      <c r="E671" s="39" t="s">
        <v>2380</v>
      </c>
      <c r="F671" s="39" t="s">
        <v>2380</v>
      </c>
      <c r="G671" s="39">
        <v>0</v>
      </c>
      <c r="H671" s="39" t="s">
        <v>2380</v>
      </c>
      <c r="I671" s="39" t="s">
        <v>8391</v>
      </c>
      <c r="J671" s="39" t="s">
        <v>8397</v>
      </c>
    </row>
    <row r="672" spans="1:10" x14ac:dyDescent="0.35">
      <c r="A672" s="39" t="s">
        <v>1700</v>
      </c>
      <c r="B672" s="39">
        <v>33.6</v>
      </c>
      <c r="C672" s="39">
        <v>11.25</v>
      </c>
      <c r="D672" s="39" t="s">
        <v>2380</v>
      </c>
      <c r="E672" s="39" t="s">
        <v>2380</v>
      </c>
      <c r="F672" s="39" t="s">
        <v>2380</v>
      </c>
      <c r="G672" s="39">
        <v>0</v>
      </c>
      <c r="H672" s="39" t="s">
        <v>2380</v>
      </c>
      <c r="I672" s="39" t="s">
        <v>8391</v>
      </c>
      <c r="J672" s="39" t="s">
        <v>8397</v>
      </c>
    </row>
    <row r="673" spans="1:10" x14ac:dyDescent="0.35">
      <c r="A673" s="39" t="s">
        <v>1699</v>
      </c>
      <c r="B673" s="39">
        <v>22.42</v>
      </c>
      <c r="C673" s="39">
        <v>6.74</v>
      </c>
      <c r="D673" s="39" t="s">
        <v>2380</v>
      </c>
      <c r="E673" s="39" t="s">
        <v>2380</v>
      </c>
      <c r="F673" s="39" t="s">
        <v>2380</v>
      </c>
      <c r="G673" s="39">
        <v>0</v>
      </c>
      <c r="H673" s="39" t="s">
        <v>2383</v>
      </c>
      <c r="I673" s="39" t="s">
        <v>8393</v>
      </c>
      <c r="J673" s="39" t="s">
        <v>8397</v>
      </c>
    </row>
    <row r="674" spans="1:10" x14ac:dyDescent="0.35">
      <c r="A674" s="39" t="s">
        <v>1698</v>
      </c>
      <c r="B674" s="39">
        <v>46.86</v>
      </c>
      <c r="C674" s="39">
        <v>4.87</v>
      </c>
      <c r="D674" s="39" t="s">
        <v>2380</v>
      </c>
      <c r="E674" s="39" t="s">
        <v>2380</v>
      </c>
      <c r="F674" s="39" t="s">
        <v>2380</v>
      </c>
      <c r="G674" s="39">
        <v>0</v>
      </c>
      <c r="H674" s="39" t="s">
        <v>2380</v>
      </c>
      <c r="I674" s="39" t="s">
        <v>8391</v>
      </c>
      <c r="J674" s="39" t="s">
        <v>8399</v>
      </c>
    </row>
    <row r="675" spans="1:10" x14ac:dyDescent="0.35">
      <c r="A675" s="39" t="s">
        <v>1697</v>
      </c>
      <c r="B675" s="39">
        <v>32.965000000000003</v>
      </c>
      <c r="C675" s="39">
        <v>6.68</v>
      </c>
      <c r="D675" s="39" t="s">
        <v>2380</v>
      </c>
      <c r="E675" s="39" t="s">
        <v>2380</v>
      </c>
      <c r="F675" s="39" t="s">
        <v>2380</v>
      </c>
      <c r="G675" s="39">
        <v>3</v>
      </c>
      <c r="H675" s="39" t="s">
        <v>2380</v>
      </c>
      <c r="I675" s="39" t="s">
        <v>8391</v>
      </c>
      <c r="J675" s="39" t="s">
        <v>8399</v>
      </c>
    </row>
    <row r="676" spans="1:10" x14ac:dyDescent="0.35">
      <c r="A676" s="39" t="s">
        <v>1696</v>
      </c>
      <c r="B676" s="39">
        <v>39.340000000000003</v>
      </c>
      <c r="C676" s="39">
        <v>5.0199999999999996</v>
      </c>
      <c r="D676" s="39" t="s">
        <v>2383</v>
      </c>
      <c r="E676" s="39" t="s">
        <v>2380</v>
      </c>
      <c r="F676" s="39" t="s">
        <v>2383</v>
      </c>
      <c r="G676" s="39">
        <v>1</v>
      </c>
      <c r="H676" s="39" t="s">
        <v>2380</v>
      </c>
      <c r="I676" s="39" t="s">
        <v>8391</v>
      </c>
      <c r="J676" s="39" t="s">
        <v>8398</v>
      </c>
    </row>
    <row r="677" spans="1:10" x14ac:dyDescent="0.35">
      <c r="A677" s="39" t="s">
        <v>1695</v>
      </c>
      <c r="B677" s="39">
        <v>47</v>
      </c>
      <c r="C677" s="39">
        <v>10.64</v>
      </c>
      <c r="D677" s="39" t="s">
        <v>2383</v>
      </c>
      <c r="E677" s="39" t="s">
        <v>2380</v>
      </c>
      <c r="F677" s="39" t="s">
        <v>2380</v>
      </c>
      <c r="G677" s="39">
        <v>0</v>
      </c>
      <c r="H677" s="39" t="s">
        <v>2380</v>
      </c>
      <c r="I677" s="39" t="s">
        <v>8391</v>
      </c>
      <c r="J677" s="39" t="s">
        <v>8397</v>
      </c>
    </row>
    <row r="678" spans="1:10" x14ac:dyDescent="0.35">
      <c r="A678" s="39" t="s">
        <v>1694</v>
      </c>
      <c r="B678" s="39">
        <v>36.71</v>
      </c>
      <c r="C678" s="39">
        <v>8.74</v>
      </c>
      <c r="D678" s="39" t="s">
        <v>2383</v>
      </c>
      <c r="E678" s="39" t="s">
        <v>2380</v>
      </c>
      <c r="F678" s="39" t="s">
        <v>2380</v>
      </c>
      <c r="G678" s="39">
        <v>0</v>
      </c>
      <c r="H678" s="39" t="s">
        <v>2380</v>
      </c>
      <c r="I678" s="39" t="s">
        <v>8391</v>
      </c>
      <c r="J678" s="39" t="s">
        <v>8397</v>
      </c>
    </row>
    <row r="679" spans="1:10" x14ac:dyDescent="0.35">
      <c r="A679" s="39" t="s">
        <v>1693</v>
      </c>
      <c r="B679" s="39">
        <v>53.48</v>
      </c>
      <c r="C679" s="39">
        <v>5.64</v>
      </c>
      <c r="D679" s="39" t="s">
        <v>2380</v>
      </c>
      <c r="E679" s="39" t="s">
        <v>2380</v>
      </c>
      <c r="F679" s="39" t="s">
        <v>2380</v>
      </c>
      <c r="G679" s="39">
        <v>0</v>
      </c>
      <c r="H679" s="39" t="s">
        <v>2380</v>
      </c>
      <c r="I679" s="39" t="s">
        <v>8391</v>
      </c>
      <c r="J679" s="39" t="s">
        <v>8399</v>
      </c>
    </row>
    <row r="680" spans="1:10" x14ac:dyDescent="0.35">
      <c r="A680" s="39" t="s">
        <v>1692</v>
      </c>
      <c r="B680" s="39">
        <v>35.5</v>
      </c>
      <c r="C680" s="39">
        <v>10.37</v>
      </c>
      <c r="D680" s="39" t="s">
        <v>2380</v>
      </c>
      <c r="E680" s="39" t="s">
        <v>2380</v>
      </c>
      <c r="F680" s="39" t="s">
        <v>2380</v>
      </c>
      <c r="G680" s="39">
        <v>0</v>
      </c>
      <c r="H680" s="39" t="s">
        <v>2380</v>
      </c>
      <c r="I680" s="39" t="s">
        <v>8391</v>
      </c>
      <c r="J680" s="39" t="s">
        <v>8397</v>
      </c>
    </row>
    <row r="681" spans="1:10" x14ac:dyDescent="0.35">
      <c r="A681" s="39" t="s">
        <v>1691</v>
      </c>
      <c r="B681" s="39">
        <v>36.979999999999997</v>
      </c>
      <c r="C681" s="39">
        <v>9.56</v>
      </c>
      <c r="D681" s="39" t="s">
        <v>2383</v>
      </c>
      <c r="E681" s="39" t="s">
        <v>2380</v>
      </c>
      <c r="F681" s="39" t="s">
        <v>2380</v>
      </c>
      <c r="G681" s="39">
        <v>0</v>
      </c>
      <c r="H681" s="39" t="s">
        <v>2380</v>
      </c>
      <c r="I681" s="39" t="s">
        <v>8391</v>
      </c>
      <c r="J681" s="39" t="s">
        <v>8397</v>
      </c>
    </row>
    <row r="682" spans="1:10" x14ac:dyDescent="0.35">
      <c r="A682" s="39" t="s">
        <v>1690</v>
      </c>
      <c r="B682" s="39">
        <v>32.395000000000003</v>
      </c>
      <c r="C682" s="39">
        <v>8.23</v>
      </c>
      <c r="D682" s="39" t="s">
        <v>2383</v>
      </c>
      <c r="E682" s="39" t="s">
        <v>2380</v>
      </c>
      <c r="F682" s="39" t="s">
        <v>2383</v>
      </c>
      <c r="G682" s="39">
        <v>1</v>
      </c>
      <c r="H682" s="39" t="s">
        <v>2380</v>
      </c>
      <c r="I682" s="39" t="s">
        <v>8391</v>
      </c>
      <c r="J682" s="39" t="s">
        <v>8399</v>
      </c>
    </row>
    <row r="683" spans="1:10" x14ac:dyDescent="0.35">
      <c r="A683" s="39" t="s">
        <v>1689</v>
      </c>
      <c r="B683" s="39">
        <v>32.729999999999997</v>
      </c>
      <c r="C683" s="39">
        <v>7.03</v>
      </c>
      <c r="D683" s="39" t="s">
        <v>2380</v>
      </c>
      <c r="E683" s="39" t="s">
        <v>2380</v>
      </c>
      <c r="F683" s="39" t="s">
        <v>2380</v>
      </c>
      <c r="G683" s="39">
        <v>0</v>
      </c>
      <c r="H683" s="39" t="s">
        <v>2380</v>
      </c>
      <c r="I683" s="39" t="s">
        <v>8391</v>
      </c>
      <c r="J683" s="39" t="s">
        <v>8397</v>
      </c>
    </row>
    <row r="684" spans="1:10" x14ac:dyDescent="0.35">
      <c r="A684" s="39" t="s">
        <v>1688</v>
      </c>
      <c r="B684" s="39">
        <v>20.52</v>
      </c>
      <c r="C684" s="39">
        <v>5.45</v>
      </c>
      <c r="D684" s="39" t="s">
        <v>2380</v>
      </c>
      <c r="E684" s="39" t="s">
        <v>2380</v>
      </c>
      <c r="F684" s="39" t="s">
        <v>2380</v>
      </c>
      <c r="G684" s="39">
        <v>1</v>
      </c>
      <c r="H684" s="39" t="s">
        <v>2383</v>
      </c>
      <c r="I684" s="39" t="s">
        <v>8393</v>
      </c>
      <c r="J684" s="39" t="s">
        <v>8398</v>
      </c>
    </row>
    <row r="685" spans="1:10" x14ac:dyDescent="0.35">
      <c r="A685" s="39" t="s">
        <v>1687</v>
      </c>
      <c r="B685" s="39">
        <v>51.72</v>
      </c>
      <c r="C685" s="39">
        <v>5.76</v>
      </c>
      <c r="D685" s="39" t="s">
        <v>2380</v>
      </c>
      <c r="E685" s="39" t="s">
        <v>2380</v>
      </c>
      <c r="F685" s="39" t="s">
        <v>2380</v>
      </c>
      <c r="G685" s="39">
        <v>0</v>
      </c>
      <c r="H685" s="39" t="s">
        <v>2380</v>
      </c>
      <c r="I685" s="39" t="s">
        <v>8391</v>
      </c>
      <c r="J685" s="39" t="s">
        <v>8398</v>
      </c>
    </row>
    <row r="686" spans="1:10" x14ac:dyDescent="0.35">
      <c r="A686" s="39" t="s">
        <v>1686</v>
      </c>
      <c r="B686" s="39">
        <v>50.2</v>
      </c>
      <c r="C686" s="39">
        <v>5.4</v>
      </c>
      <c r="D686" s="39" t="s">
        <v>2380</v>
      </c>
      <c r="E686" s="39" t="s">
        <v>2380</v>
      </c>
      <c r="F686" s="39" t="s">
        <v>2380</v>
      </c>
      <c r="G686" s="39">
        <v>0</v>
      </c>
      <c r="H686" s="39" t="s">
        <v>2380</v>
      </c>
      <c r="I686" s="39" t="s">
        <v>8391</v>
      </c>
      <c r="J686" s="39" t="s">
        <v>8399</v>
      </c>
    </row>
    <row r="687" spans="1:10" x14ac:dyDescent="0.35">
      <c r="A687" s="39" t="s">
        <v>1685</v>
      </c>
      <c r="B687" s="39">
        <v>25.52</v>
      </c>
      <c r="C687" s="39">
        <v>6.35</v>
      </c>
      <c r="D687" s="39" t="s">
        <v>2380</v>
      </c>
      <c r="E687" s="39" t="s">
        <v>2380</v>
      </c>
      <c r="F687" s="39" t="s">
        <v>2383</v>
      </c>
      <c r="G687" s="39">
        <v>1</v>
      </c>
      <c r="H687" s="39" t="s">
        <v>2380</v>
      </c>
      <c r="I687" s="39" t="s">
        <v>8392</v>
      </c>
      <c r="J687" s="39" t="s">
        <v>8398</v>
      </c>
    </row>
    <row r="688" spans="1:10" x14ac:dyDescent="0.35">
      <c r="A688" s="39" t="s">
        <v>1684</v>
      </c>
      <c r="B688" s="39">
        <v>35.200000000000003</v>
      </c>
      <c r="C688" s="39">
        <v>6.26</v>
      </c>
      <c r="D688" s="39" t="s">
        <v>2383</v>
      </c>
      <c r="E688" s="39" t="s">
        <v>2380</v>
      </c>
      <c r="F688" s="39" t="s">
        <v>2380</v>
      </c>
      <c r="G688" s="39">
        <v>2</v>
      </c>
      <c r="H688" s="39" t="s">
        <v>2380</v>
      </c>
      <c r="I688" s="39" t="s">
        <v>8391</v>
      </c>
      <c r="J688" s="39" t="s">
        <v>8398</v>
      </c>
    </row>
    <row r="689" spans="1:10" x14ac:dyDescent="0.35">
      <c r="A689" s="39" t="s">
        <v>1683</v>
      </c>
      <c r="B689" s="39">
        <v>41.26</v>
      </c>
      <c r="C689" s="39">
        <v>5.97</v>
      </c>
      <c r="D689" s="39" t="s">
        <v>2383</v>
      </c>
      <c r="E689" s="39" t="s">
        <v>2380</v>
      </c>
      <c r="F689" s="39" t="s">
        <v>2380</v>
      </c>
      <c r="G689" s="39">
        <v>0</v>
      </c>
      <c r="H689" s="39" t="s">
        <v>2380</v>
      </c>
      <c r="I689" s="39" t="s">
        <v>8391</v>
      </c>
      <c r="J689" s="39" t="s">
        <v>8399</v>
      </c>
    </row>
    <row r="690" spans="1:10" x14ac:dyDescent="0.35">
      <c r="A690" s="39" t="s">
        <v>1682</v>
      </c>
      <c r="B690" s="39">
        <v>17.195</v>
      </c>
      <c r="C690" s="39">
        <v>5.29</v>
      </c>
      <c r="D690" s="39" t="s">
        <v>2383</v>
      </c>
      <c r="E690" s="39" t="s">
        <v>2380</v>
      </c>
      <c r="F690" s="39" t="s">
        <v>2380</v>
      </c>
      <c r="G690" s="39">
        <v>0</v>
      </c>
      <c r="H690" s="39" t="s">
        <v>2383</v>
      </c>
      <c r="I690" s="39" t="s">
        <v>8394</v>
      </c>
      <c r="J690" s="39" t="s">
        <v>8398</v>
      </c>
    </row>
    <row r="691" spans="1:10" x14ac:dyDescent="0.35">
      <c r="A691" s="39" t="s">
        <v>1681</v>
      </c>
      <c r="B691" s="39">
        <v>23.085000000000001</v>
      </c>
      <c r="C691" s="39">
        <v>4.2699999999999996</v>
      </c>
      <c r="D691" s="39" t="s">
        <v>2383</v>
      </c>
      <c r="E691" s="39" t="s">
        <v>2380</v>
      </c>
      <c r="F691" s="39" t="s">
        <v>2380</v>
      </c>
      <c r="G691" s="39">
        <v>2</v>
      </c>
      <c r="H691" s="39" t="s">
        <v>2380</v>
      </c>
      <c r="I691" s="39" t="s">
        <v>8393</v>
      </c>
      <c r="J691" s="39" t="s">
        <v>8398</v>
      </c>
    </row>
    <row r="692" spans="1:10" x14ac:dyDescent="0.35">
      <c r="A692" s="39" t="s">
        <v>1680</v>
      </c>
      <c r="B692" s="39">
        <v>21.66</v>
      </c>
      <c r="C692" s="39">
        <v>5.2</v>
      </c>
      <c r="D692" s="39" t="s">
        <v>2383</v>
      </c>
      <c r="E692" s="39" t="s">
        <v>2380</v>
      </c>
      <c r="F692" s="39" t="s">
        <v>2380</v>
      </c>
      <c r="G692" s="39">
        <v>2</v>
      </c>
      <c r="H692" s="39" t="s">
        <v>2380</v>
      </c>
      <c r="I692" s="39" t="s">
        <v>8393</v>
      </c>
      <c r="J692" s="39" t="s">
        <v>8399</v>
      </c>
    </row>
    <row r="693" spans="1:10" x14ac:dyDescent="0.35">
      <c r="A693" s="39" t="s">
        <v>1679</v>
      </c>
      <c r="B693" s="39">
        <v>36.47</v>
      </c>
      <c r="C693" s="39">
        <v>8.23</v>
      </c>
      <c r="D693" s="39" t="s">
        <v>2383</v>
      </c>
      <c r="E693" s="39" t="s">
        <v>2380</v>
      </c>
      <c r="F693" s="39" t="s">
        <v>2380</v>
      </c>
      <c r="G693" s="39">
        <v>0</v>
      </c>
      <c r="H693" s="39" t="s">
        <v>2380</v>
      </c>
      <c r="I693" s="39" t="s">
        <v>8391</v>
      </c>
      <c r="J693" s="39" t="s">
        <v>8397</v>
      </c>
    </row>
    <row r="694" spans="1:10" x14ac:dyDescent="0.35">
      <c r="A694" s="39" t="s">
        <v>1678</v>
      </c>
      <c r="B694" s="39">
        <v>36.08</v>
      </c>
      <c r="C694" s="39">
        <v>10.33</v>
      </c>
      <c r="D694" s="39" t="s">
        <v>2383</v>
      </c>
      <c r="E694" s="39" t="s">
        <v>2380</v>
      </c>
      <c r="F694" s="39" t="s">
        <v>2380</v>
      </c>
      <c r="G694" s="39">
        <v>0</v>
      </c>
      <c r="H694" s="39" t="s">
        <v>2380</v>
      </c>
      <c r="I694" s="39" t="s">
        <v>8391</v>
      </c>
      <c r="J694" s="39" t="s">
        <v>8397</v>
      </c>
    </row>
    <row r="695" spans="1:10" x14ac:dyDescent="0.35">
      <c r="A695" s="39" t="s">
        <v>1677</v>
      </c>
      <c r="B695" s="39">
        <v>23.18</v>
      </c>
      <c r="C695" s="39">
        <v>6.13</v>
      </c>
      <c r="D695" s="39" t="s">
        <v>2380</v>
      </c>
      <c r="E695" s="39" t="s">
        <v>2380</v>
      </c>
      <c r="F695" s="39" t="s">
        <v>2380</v>
      </c>
      <c r="G695" s="39">
        <v>0</v>
      </c>
      <c r="H695" s="39" t="s">
        <v>2380</v>
      </c>
      <c r="I695" s="39" t="s">
        <v>8393</v>
      </c>
      <c r="J695" s="39" t="s">
        <v>8398</v>
      </c>
    </row>
    <row r="696" spans="1:10" x14ac:dyDescent="0.35">
      <c r="A696" s="39" t="s">
        <v>1676</v>
      </c>
      <c r="B696" s="39">
        <v>39.159999999999997</v>
      </c>
      <c r="C696" s="39">
        <v>8.08</v>
      </c>
      <c r="D696" s="39" t="s">
        <v>2380</v>
      </c>
      <c r="E696" s="39" t="s">
        <v>2380</v>
      </c>
      <c r="F696" s="39" t="s">
        <v>2380</v>
      </c>
      <c r="G696" s="39">
        <v>3</v>
      </c>
      <c r="H696" s="39" t="s">
        <v>2380</v>
      </c>
      <c r="I696" s="39" t="s">
        <v>8391</v>
      </c>
      <c r="J696" s="39" t="s">
        <v>8397</v>
      </c>
    </row>
    <row r="697" spans="1:10" x14ac:dyDescent="0.35">
      <c r="A697" s="39" t="s">
        <v>1675</v>
      </c>
      <c r="B697" s="39">
        <v>38.19</v>
      </c>
      <c r="C697" s="39">
        <v>10.49</v>
      </c>
      <c r="D697" s="39" t="s">
        <v>2380</v>
      </c>
      <c r="E697" s="39" t="s">
        <v>2380</v>
      </c>
      <c r="F697" s="39" t="s">
        <v>2380</v>
      </c>
      <c r="G697" s="39">
        <v>3</v>
      </c>
      <c r="H697" s="39" t="s">
        <v>2380</v>
      </c>
      <c r="I697" s="39" t="s">
        <v>8391</v>
      </c>
      <c r="J697" s="39" t="s">
        <v>8399</v>
      </c>
    </row>
    <row r="698" spans="1:10" x14ac:dyDescent="0.35">
      <c r="A698" s="39" t="s">
        <v>1674</v>
      </c>
      <c r="B698" s="39">
        <v>26.41</v>
      </c>
      <c r="C698" s="39">
        <v>8.11</v>
      </c>
      <c r="D698" s="39" t="s">
        <v>2380</v>
      </c>
      <c r="E698" s="39" t="s">
        <v>2380</v>
      </c>
      <c r="F698" s="39" t="s">
        <v>2380</v>
      </c>
      <c r="G698" s="39">
        <v>3</v>
      </c>
      <c r="H698" s="39" t="s">
        <v>2380</v>
      </c>
      <c r="I698" s="39" t="s">
        <v>8392</v>
      </c>
      <c r="J698" s="39" t="s">
        <v>8399</v>
      </c>
    </row>
    <row r="699" spans="1:10" x14ac:dyDescent="0.35">
      <c r="A699" s="39" t="s">
        <v>1673</v>
      </c>
      <c r="B699" s="39">
        <v>28.785</v>
      </c>
      <c r="C699" s="39">
        <v>6.6</v>
      </c>
      <c r="D699" s="39" t="s">
        <v>2380</v>
      </c>
      <c r="E699" s="39" t="s">
        <v>2380</v>
      </c>
      <c r="F699" s="39" t="s">
        <v>2380</v>
      </c>
      <c r="G699" s="39">
        <v>0</v>
      </c>
      <c r="H699" s="39" t="s">
        <v>2380</v>
      </c>
      <c r="I699" s="39" t="s">
        <v>8392</v>
      </c>
      <c r="J699" s="39" t="s">
        <v>8399</v>
      </c>
    </row>
    <row r="700" spans="1:10" x14ac:dyDescent="0.35">
      <c r="A700" s="39" t="s">
        <v>1672</v>
      </c>
      <c r="B700" s="39">
        <v>26.695</v>
      </c>
      <c r="C700" s="39">
        <v>10.14</v>
      </c>
      <c r="D700" s="39" t="s">
        <v>2383</v>
      </c>
      <c r="E700" s="39" t="s">
        <v>2380</v>
      </c>
      <c r="F700" s="39" t="s">
        <v>2383</v>
      </c>
      <c r="G700" s="39">
        <v>1</v>
      </c>
      <c r="H700" s="39" t="s">
        <v>2380</v>
      </c>
      <c r="I700" s="39" t="s">
        <v>8392</v>
      </c>
      <c r="J700" s="39" t="s">
        <v>8397</v>
      </c>
    </row>
    <row r="701" spans="1:10" x14ac:dyDescent="0.35">
      <c r="A701" s="39" t="s">
        <v>1671</v>
      </c>
      <c r="B701" s="39">
        <v>32.799999999999997</v>
      </c>
      <c r="C701" s="39">
        <v>6.06</v>
      </c>
      <c r="D701" s="39" t="s">
        <v>2383</v>
      </c>
      <c r="E701" s="39" t="s">
        <v>2380</v>
      </c>
      <c r="F701" s="39" t="s">
        <v>2380</v>
      </c>
      <c r="G701" s="39">
        <v>1</v>
      </c>
      <c r="H701" s="39" t="s">
        <v>2380</v>
      </c>
      <c r="I701" s="39" t="s">
        <v>8391</v>
      </c>
      <c r="J701" s="39" t="s">
        <v>8398</v>
      </c>
    </row>
    <row r="702" spans="1:10" x14ac:dyDescent="0.35">
      <c r="A702" s="39" t="s">
        <v>1670</v>
      </c>
      <c r="B702" s="39">
        <v>35.869999999999997</v>
      </c>
      <c r="C702" s="39">
        <v>9.91</v>
      </c>
      <c r="D702" s="39" t="s">
        <v>2383</v>
      </c>
      <c r="E702" s="39" t="s">
        <v>2380</v>
      </c>
      <c r="F702" s="39" t="s">
        <v>2380</v>
      </c>
      <c r="G702" s="39">
        <v>0</v>
      </c>
      <c r="H702" s="39" t="s">
        <v>2380</v>
      </c>
      <c r="I702" s="39" t="s">
        <v>8391</v>
      </c>
      <c r="J702" s="39" t="s">
        <v>8397</v>
      </c>
    </row>
    <row r="703" spans="1:10" x14ac:dyDescent="0.35">
      <c r="A703" s="39" t="s">
        <v>1669</v>
      </c>
      <c r="B703" s="39">
        <v>21.66</v>
      </c>
      <c r="C703" s="39">
        <v>4.1399999999999997</v>
      </c>
      <c r="D703" s="39" t="s">
        <v>2383</v>
      </c>
      <c r="E703" s="39" t="s">
        <v>2380</v>
      </c>
      <c r="F703" s="39" t="s">
        <v>2380</v>
      </c>
      <c r="G703" s="39">
        <v>2</v>
      </c>
      <c r="H703" s="39" t="s">
        <v>2380</v>
      </c>
      <c r="I703" s="39" t="s">
        <v>8393</v>
      </c>
      <c r="J703" s="39" t="s">
        <v>8398</v>
      </c>
    </row>
    <row r="704" spans="1:10" x14ac:dyDescent="0.35">
      <c r="A704" s="39" t="s">
        <v>1668</v>
      </c>
      <c r="B704" s="39">
        <v>37.72</v>
      </c>
      <c r="C704" s="39">
        <v>4.38</v>
      </c>
      <c r="D704" s="39" t="s">
        <v>2383</v>
      </c>
      <c r="E704" s="39" t="s">
        <v>2380</v>
      </c>
      <c r="F704" s="39" t="s">
        <v>2383</v>
      </c>
      <c r="G704" s="39">
        <v>1</v>
      </c>
      <c r="H704" s="39" t="s">
        <v>2380</v>
      </c>
      <c r="I704" s="39" t="s">
        <v>8391</v>
      </c>
      <c r="J704" s="39" t="s">
        <v>8399</v>
      </c>
    </row>
    <row r="705" spans="1:10" x14ac:dyDescent="0.35">
      <c r="A705" s="39" t="s">
        <v>1667</v>
      </c>
      <c r="B705" s="39">
        <v>39.700000000000003</v>
      </c>
      <c r="C705" s="39">
        <v>9.83</v>
      </c>
      <c r="D705" s="39" t="s">
        <v>2380</v>
      </c>
      <c r="E705" s="39" t="s">
        <v>2380</v>
      </c>
      <c r="F705" s="39" t="s">
        <v>2380</v>
      </c>
      <c r="G705" s="39">
        <v>3</v>
      </c>
      <c r="H705" s="39" t="s">
        <v>2380</v>
      </c>
      <c r="I705" s="39" t="s">
        <v>8391</v>
      </c>
      <c r="J705" s="39" t="s">
        <v>8399</v>
      </c>
    </row>
    <row r="706" spans="1:10" x14ac:dyDescent="0.35">
      <c r="A706" s="39" t="s">
        <v>1666</v>
      </c>
      <c r="B706" s="39">
        <v>35.97</v>
      </c>
      <c r="C706" s="39">
        <v>11.08</v>
      </c>
      <c r="D706" s="39" t="s">
        <v>2380</v>
      </c>
      <c r="E706" s="39" t="s">
        <v>2380</v>
      </c>
      <c r="F706" s="39" t="s">
        <v>2380</v>
      </c>
      <c r="G706" s="39">
        <v>3</v>
      </c>
      <c r="H706" s="39" t="s">
        <v>2380</v>
      </c>
      <c r="I706" s="39" t="s">
        <v>8391</v>
      </c>
      <c r="J706" s="39" t="s">
        <v>8397</v>
      </c>
    </row>
    <row r="707" spans="1:10" x14ac:dyDescent="0.35">
      <c r="A707" s="39" t="s">
        <v>1665</v>
      </c>
      <c r="B707" s="39">
        <v>37.85</v>
      </c>
      <c r="C707" s="39">
        <v>11.01</v>
      </c>
      <c r="D707" s="39" t="s">
        <v>2380</v>
      </c>
      <c r="E707" s="39" t="s">
        <v>2380</v>
      </c>
      <c r="F707" s="39" t="s">
        <v>2380</v>
      </c>
      <c r="G707" s="39">
        <v>0</v>
      </c>
      <c r="H707" s="39" t="s">
        <v>2380</v>
      </c>
      <c r="I707" s="39" t="s">
        <v>8391</v>
      </c>
      <c r="J707" s="39" t="s">
        <v>8397</v>
      </c>
    </row>
    <row r="708" spans="1:10" x14ac:dyDescent="0.35">
      <c r="A708" s="39" t="s">
        <v>1664</v>
      </c>
      <c r="B708" s="39">
        <v>21.66</v>
      </c>
      <c r="C708" s="39">
        <v>4.37</v>
      </c>
      <c r="D708" s="39" t="s">
        <v>2380</v>
      </c>
      <c r="E708" s="39" t="s">
        <v>2382</v>
      </c>
      <c r="F708" s="39" t="s">
        <v>2380</v>
      </c>
      <c r="G708" s="39">
        <v>1</v>
      </c>
      <c r="H708" s="39" t="s">
        <v>2383</v>
      </c>
      <c r="I708" s="39" t="s">
        <v>8393</v>
      </c>
      <c r="J708" s="39" t="s">
        <v>8399</v>
      </c>
    </row>
    <row r="709" spans="1:10" x14ac:dyDescent="0.35">
      <c r="A709" s="39" t="s">
        <v>1663</v>
      </c>
      <c r="B709" s="39">
        <v>39.369999999999997</v>
      </c>
      <c r="C709" s="39">
        <v>5.91</v>
      </c>
      <c r="D709" s="39" t="s">
        <v>2380</v>
      </c>
      <c r="E709" s="39" t="s">
        <v>2380</v>
      </c>
      <c r="F709" s="39" t="s">
        <v>2380</v>
      </c>
      <c r="G709" s="39">
        <v>2</v>
      </c>
      <c r="H709" s="39" t="s">
        <v>2380</v>
      </c>
      <c r="I709" s="39" t="s">
        <v>8391</v>
      </c>
      <c r="J709" s="39" t="s">
        <v>8398</v>
      </c>
    </row>
    <row r="710" spans="1:10" x14ac:dyDescent="0.35">
      <c r="A710" s="39" t="s">
        <v>1662</v>
      </c>
      <c r="B710" s="39">
        <v>40.880000000000003</v>
      </c>
      <c r="C710" s="39">
        <v>7.65</v>
      </c>
      <c r="D710" s="39" t="s">
        <v>2380</v>
      </c>
      <c r="E710" s="39" t="s">
        <v>2380</v>
      </c>
      <c r="F710" s="39" t="s">
        <v>2380</v>
      </c>
      <c r="G710" s="39">
        <v>0</v>
      </c>
      <c r="H710" s="39" t="s">
        <v>2380</v>
      </c>
      <c r="I710" s="39" t="s">
        <v>8391</v>
      </c>
      <c r="J710" s="39" t="s">
        <v>8397</v>
      </c>
    </row>
    <row r="711" spans="1:10" x14ac:dyDescent="0.35">
      <c r="A711" s="39" t="s">
        <v>1661</v>
      </c>
      <c r="B711" s="39">
        <v>26.22</v>
      </c>
      <c r="C711" s="39">
        <v>5.37</v>
      </c>
      <c r="D711" s="39" t="s">
        <v>2383</v>
      </c>
      <c r="E711" s="39" t="s">
        <v>2380</v>
      </c>
      <c r="F711" s="39" t="s">
        <v>2380</v>
      </c>
      <c r="G711" s="39">
        <v>2</v>
      </c>
      <c r="H711" s="39" t="s">
        <v>2380</v>
      </c>
      <c r="I711" s="39" t="s">
        <v>8392</v>
      </c>
      <c r="J711" s="39" t="s">
        <v>8398</v>
      </c>
    </row>
    <row r="712" spans="1:10" x14ac:dyDescent="0.35">
      <c r="A712" s="39" t="s">
        <v>1660</v>
      </c>
      <c r="B712" s="39">
        <v>25.08</v>
      </c>
      <c r="C712" s="39">
        <v>5.75</v>
      </c>
      <c r="D712" s="39" t="s">
        <v>2383</v>
      </c>
      <c r="E712" s="39" t="s">
        <v>2380</v>
      </c>
      <c r="F712" s="39" t="s">
        <v>2380</v>
      </c>
      <c r="G712" s="39">
        <v>2</v>
      </c>
      <c r="H712" s="39" t="s">
        <v>2380</v>
      </c>
      <c r="I712" s="39" t="s">
        <v>8392</v>
      </c>
      <c r="J712" s="39" t="s">
        <v>8399</v>
      </c>
    </row>
    <row r="713" spans="1:10" x14ac:dyDescent="0.35">
      <c r="A713" s="39" t="s">
        <v>1659</v>
      </c>
      <c r="B713" s="39">
        <v>39.1</v>
      </c>
      <c r="C713" s="39">
        <v>6.79</v>
      </c>
      <c r="D713" s="39" t="s">
        <v>2383</v>
      </c>
      <c r="E713" s="39" t="s">
        <v>2380</v>
      </c>
      <c r="F713" s="39" t="s">
        <v>2380</v>
      </c>
      <c r="G713" s="39">
        <v>2</v>
      </c>
      <c r="H713" s="39" t="s">
        <v>2380</v>
      </c>
      <c r="I713" s="39" t="s">
        <v>8391</v>
      </c>
      <c r="J713" s="39" t="s">
        <v>8397</v>
      </c>
    </row>
    <row r="714" spans="1:10" x14ac:dyDescent="0.35">
      <c r="A714" s="39" t="s">
        <v>1658</v>
      </c>
      <c r="B714" s="39">
        <v>37.905000000000001</v>
      </c>
      <c r="C714" s="39">
        <v>7.03</v>
      </c>
      <c r="D714" s="39" t="s">
        <v>2380</v>
      </c>
      <c r="E714" s="39" t="s">
        <v>2380</v>
      </c>
      <c r="F714" s="39" t="s">
        <v>2380</v>
      </c>
      <c r="G714" s="39">
        <v>3</v>
      </c>
      <c r="H714" s="39" t="s">
        <v>2380</v>
      </c>
      <c r="I714" s="39" t="s">
        <v>8391</v>
      </c>
      <c r="J714" s="39" t="s">
        <v>8399</v>
      </c>
    </row>
    <row r="715" spans="1:10" x14ac:dyDescent="0.35">
      <c r="A715" s="39" t="s">
        <v>1657</v>
      </c>
      <c r="B715" s="39">
        <v>43.35</v>
      </c>
      <c r="C715" s="39">
        <v>5.41</v>
      </c>
      <c r="D715" s="39" t="s">
        <v>2383</v>
      </c>
      <c r="E715" s="39" t="s">
        <v>2380</v>
      </c>
      <c r="F715" s="39" t="s">
        <v>2383</v>
      </c>
      <c r="G715" s="39">
        <v>1</v>
      </c>
      <c r="H715" s="39" t="s">
        <v>2380</v>
      </c>
      <c r="I715" s="39" t="s">
        <v>8391</v>
      </c>
      <c r="J715" s="39" t="s">
        <v>8399</v>
      </c>
    </row>
    <row r="716" spans="1:10" x14ac:dyDescent="0.35">
      <c r="A716" s="39" t="s">
        <v>1656</v>
      </c>
      <c r="B716" s="39">
        <v>36.15</v>
      </c>
      <c r="C716" s="39">
        <v>8.0500000000000007</v>
      </c>
      <c r="D716" s="39" t="s">
        <v>2380</v>
      </c>
      <c r="E716" s="39" t="s">
        <v>2380</v>
      </c>
      <c r="F716" s="39" t="s">
        <v>2380</v>
      </c>
      <c r="G716" s="39">
        <v>0</v>
      </c>
      <c r="H716" s="39" t="s">
        <v>2380</v>
      </c>
      <c r="I716" s="39" t="s">
        <v>8391</v>
      </c>
      <c r="J716" s="39" t="s">
        <v>8399</v>
      </c>
    </row>
    <row r="717" spans="1:10" x14ac:dyDescent="0.35">
      <c r="A717" s="39" t="s">
        <v>1655</v>
      </c>
      <c r="B717" s="39">
        <v>44.98</v>
      </c>
      <c r="C717" s="39">
        <v>5.94</v>
      </c>
      <c r="D717" s="39" t="s">
        <v>2380</v>
      </c>
      <c r="E717" s="39" t="s">
        <v>2380</v>
      </c>
      <c r="F717" s="39" t="s">
        <v>2380</v>
      </c>
      <c r="G717" s="39">
        <v>1</v>
      </c>
      <c r="H717" s="39" t="s">
        <v>2380</v>
      </c>
      <c r="I717" s="39" t="s">
        <v>8391</v>
      </c>
      <c r="J717" s="39" t="s">
        <v>8398</v>
      </c>
    </row>
    <row r="718" spans="1:10" x14ac:dyDescent="0.35">
      <c r="A718" s="39" t="s">
        <v>1654</v>
      </c>
      <c r="B718" s="39">
        <v>38.28</v>
      </c>
      <c r="C718" s="39">
        <v>5.51</v>
      </c>
      <c r="D718" s="39" t="s">
        <v>2380</v>
      </c>
      <c r="E718" s="39" t="s">
        <v>2382</v>
      </c>
      <c r="F718" s="39" t="s">
        <v>2380</v>
      </c>
      <c r="G718" s="39">
        <v>1</v>
      </c>
      <c r="H718" s="39" t="s">
        <v>2380</v>
      </c>
      <c r="I718" s="39" t="s">
        <v>8391</v>
      </c>
      <c r="J718" s="39" t="s">
        <v>8398</v>
      </c>
    </row>
    <row r="719" spans="1:10" x14ac:dyDescent="0.35">
      <c r="A719" s="39" t="s">
        <v>1653</v>
      </c>
      <c r="B719" s="39">
        <v>32.299999999999997</v>
      </c>
      <c r="C719" s="39">
        <v>6.55</v>
      </c>
      <c r="D719" s="39" t="s">
        <v>2383</v>
      </c>
      <c r="E719" s="39" t="s">
        <v>2380</v>
      </c>
      <c r="F719" s="39" t="s">
        <v>2380</v>
      </c>
      <c r="G719" s="39">
        <v>2</v>
      </c>
      <c r="H719" s="39" t="s">
        <v>2380</v>
      </c>
      <c r="I719" s="39" t="s">
        <v>8391</v>
      </c>
      <c r="J719" s="39" t="s">
        <v>8399</v>
      </c>
    </row>
    <row r="720" spans="1:10" x14ac:dyDescent="0.35">
      <c r="A720" s="39" t="s">
        <v>1652</v>
      </c>
      <c r="B720" s="39">
        <v>39.51</v>
      </c>
      <c r="C720" s="39">
        <v>5.79</v>
      </c>
      <c r="D720" s="39" t="s">
        <v>2383</v>
      </c>
      <c r="E720" s="39" t="s">
        <v>2380</v>
      </c>
      <c r="F720" s="39" t="s">
        <v>2380</v>
      </c>
      <c r="G720" s="39">
        <v>0</v>
      </c>
      <c r="H720" s="39" t="s">
        <v>2380</v>
      </c>
      <c r="I720" s="39" t="s">
        <v>8391</v>
      </c>
      <c r="J720" s="39" t="s">
        <v>8398</v>
      </c>
    </row>
    <row r="721" spans="1:10" x14ac:dyDescent="0.35">
      <c r="A721" s="39" t="s">
        <v>1651</v>
      </c>
      <c r="B721" s="39">
        <v>50.46</v>
      </c>
      <c r="C721" s="39">
        <v>4.5599999999999996</v>
      </c>
      <c r="D721" s="39" t="s">
        <v>2380</v>
      </c>
      <c r="E721" s="39" t="s">
        <v>2380</v>
      </c>
      <c r="F721" s="39" t="s">
        <v>2380</v>
      </c>
      <c r="G721" s="39">
        <v>0</v>
      </c>
      <c r="H721" s="39" t="s">
        <v>2380</v>
      </c>
      <c r="I721" s="39" t="s">
        <v>8391</v>
      </c>
      <c r="J721" s="39" t="s">
        <v>8399</v>
      </c>
    </row>
    <row r="722" spans="1:10" x14ac:dyDescent="0.35">
      <c r="A722" s="39" t="s">
        <v>1650</v>
      </c>
      <c r="B722" s="39">
        <v>31.73</v>
      </c>
      <c r="C722" s="39">
        <v>7</v>
      </c>
      <c r="D722" s="39" t="s">
        <v>2380</v>
      </c>
      <c r="E722" s="39" t="s">
        <v>2380</v>
      </c>
      <c r="F722" s="39" t="s">
        <v>2380</v>
      </c>
      <c r="G722" s="39">
        <v>0</v>
      </c>
      <c r="H722" s="39" t="s">
        <v>2380</v>
      </c>
      <c r="I722" s="39" t="s">
        <v>8391</v>
      </c>
      <c r="J722" s="39" t="s">
        <v>8397</v>
      </c>
    </row>
    <row r="723" spans="1:10" x14ac:dyDescent="0.35">
      <c r="A723" s="39" t="s">
        <v>1649</v>
      </c>
      <c r="B723" s="39">
        <v>32.1</v>
      </c>
      <c r="C723" s="39">
        <v>6.57</v>
      </c>
      <c r="D723" s="39" t="s">
        <v>2383</v>
      </c>
      <c r="E723" s="39" t="s">
        <v>2380</v>
      </c>
      <c r="F723" s="39" t="s">
        <v>2383</v>
      </c>
      <c r="G723" s="39">
        <v>1</v>
      </c>
      <c r="H723" s="39" t="s">
        <v>2380</v>
      </c>
      <c r="I723" s="39" t="s">
        <v>8391</v>
      </c>
      <c r="J723" s="39" t="s">
        <v>8399</v>
      </c>
    </row>
    <row r="724" spans="1:10" x14ac:dyDescent="0.35">
      <c r="A724" s="39" t="s">
        <v>1648</v>
      </c>
      <c r="B724" s="39">
        <v>27.83</v>
      </c>
      <c r="C724" s="39">
        <v>11.61</v>
      </c>
      <c r="D724" s="39" t="s">
        <v>2383</v>
      </c>
      <c r="E724" s="39" t="s">
        <v>2380</v>
      </c>
      <c r="F724" s="39" t="s">
        <v>2383</v>
      </c>
      <c r="G724" s="39">
        <v>1</v>
      </c>
      <c r="H724" s="39" t="s">
        <v>2380</v>
      </c>
      <c r="I724" s="39" t="s">
        <v>8392</v>
      </c>
      <c r="J724" s="39" t="s">
        <v>8397</v>
      </c>
    </row>
    <row r="725" spans="1:10" x14ac:dyDescent="0.35">
      <c r="A725" s="39" t="s">
        <v>1647</v>
      </c>
      <c r="B725" s="39">
        <v>27.72</v>
      </c>
      <c r="C725" s="39">
        <v>8.16</v>
      </c>
      <c r="D725" s="39" t="s">
        <v>2383</v>
      </c>
      <c r="E725" s="39" t="s">
        <v>2380</v>
      </c>
      <c r="F725" s="39" t="s">
        <v>2383</v>
      </c>
      <c r="G725" s="39">
        <v>1</v>
      </c>
      <c r="H725" s="39" t="s">
        <v>2380</v>
      </c>
      <c r="I725" s="39" t="s">
        <v>8392</v>
      </c>
      <c r="J725" s="39" t="s">
        <v>8399</v>
      </c>
    </row>
    <row r="726" spans="1:10" x14ac:dyDescent="0.35">
      <c r="A726" s="39" t="s">
        <v>1646</v>
      </c>
      <c r="B726" s="39">
        <v>36.765000000000001</v>
      </c>
      <c r="C726" s="39">
        <v>4.4800000000000004</v>
      </c>
      <c r="D726" s="39" t="s">
        <v>2383</v>
      </c>
      <c r="E726" s="39" t="s">
        <v>2380</v>
      </c>
      <c r="F726" s="39" t="s">
        <v>2380</v>
      </c>
      <c r="G726" s="39">
        <v>2</v>
      </c>
      <c r="H726" s="39" t="s">
        <v>2380</v>
      </c>
      <c r="I726" s="39" t="s">
        <v>8391</v>
      </c>
      <c r="J726" s="39" t="s">
        <v>8399</v>
      </c>
    </row>
    <row r="727" spans="1:10" x14ac:dyDescent="0.35">
      <c r="A727" s="39" t="s">
        <v>1645</v>
      </c>
      <c r="B727" s="39">
        <v>48.36</v>
      </c>
      <c r="C727" s="39">
        <v>4.08</v>
      </c>
      <c r="D727" s="39" t="s">
        <v>2380</v>
      </c>
      <c r="E727" s="39" t="s">
        <v>2380</v>
      </c>
      <c r="F727" s="39" t="s">
        <v>2380</v>
      </c>
      <c r="G727" s="39">
        <v>0</v>
      </c>
      <c r="H727" s="39" t="s">
        <v>2380</v>
      </c>
      <c r="I727" s="39" t="s">
        <v>8391</v>
      </c>
      <c r="J727" s="39" t="s">
        <v>8398</v>
      </c>
    </row>
    <row r="728" spans="1:10" x14ac:dyDescent="0.35">
      <c r="A728" s="39" t="s">
        <v>1644</v>
      </c>
      <c r="B728" s="39">
        <v>31.445</v>
      </c>
      <c r="C728" s="39">
        <v>4.4000000000000004</v>
      </c>
      <c r="D728" s="39" t="s">
        <v>2383</v>
      </c>
      <c r="E728" s="39" t="s">
        <v>2380</v>
      </c>
      <c r="F728" s="39" t="s">
        <v>2380</v>
      </c>
      <c r="G728" s="39">
        <v>2</v>
      </c>
      <c r="H728" s="39" t="s">
        <v>2380</v>
      </c>
      <c r="I728" s="39" t="s">
        <v>8391</v>
      </c>
      <c r="J728" s="39" t="s">
        <v>8398</v>
      </c>
    </row>
    <row r="729" spans="1:10" x14ac:dyDescent="0.35">
      <c r="A729" s="39" t="s">
        <v>1643</v>
      </c>
      <c r="B729" s="39">
        <v>27.55</v>
      </c>
      <c r="C729" s="39">
        <v>9.02</v>
      </c>
      <c r="D729" s="39" t="s">
        <v>2380</v>
      </c>
      <c r="E729" s="39" t="s">
        <v>2380</v>
      </c>
      <c r="F729" s="39" t="s">
        <v>2380</v>
      </c>
      <c r="G729" s="39">
        <v>0</v>
      </c>
      <c r="H729" s="39" t="s">
        <v>2380</v>
      </c>
      <c r="I729" s="39" t="s">
        <v>8392</v>
      </c>
      <c r="J729" s="39" t="s">
        <v>8397</v>
      </c>
    </row>
    <row r="730" spans="1:10" x14ac:dyDescent="0.35">
      <c r="A730" s="39" t="s">
        <v>1642</v>
      </c>
      <c r="B730" s="39">
        <v>33.11</v>
      </c>
      <c r="C730" s="39">
        <v>8.06</v>
      </c>
      <c r="D730" s="39" t="s">
        <v>2380</v>
      </c>
      <c r="E730" s="39" t="s">
        <v>2380</v>
      </c>
      <c r="F730" s="39" t="s">
        <v>2380</v>
      </c>
      <c r="G730" s="39">
        <v>0</v>
      </c>
      <c r="H730" s="39" t="s">
        <v>2380</v>
      </c>
      <c r="I730" s="39" t="s">
        <v>8391</v>
      </c>
      <c r="J730" s="39" t="s">
        <v>8399</v>
      </c>
    </row>
    <row r="731" spans="1:10" x14ac:dyDescent="0.35">
      <c r="A731" s="39" t="s">
        <v>1641</v>
      </c>
      <c r="B731" s="39">
        <v>36.85</v>
      </c>
      <c r="C731" s="39">
        <v>6.21</v>
      </c>
      <c r="D731" s="39" t="s">
        <v>2383</v>
      </c>
      <c r="E731" s="39" t="s">
        <v>2380</v>
      </c>
      <c r="F731" s="39" t="s">
        <v>2380</v>
      </c>
      <c r="G731" s="39">
        <v>2</v>
      </c>
      <c r="H731" s="39" t="s">
        <v>2380</v>
      </c>
      <c r="I731" s="39" t="s">
        <v>8391</v>
      </c>
      <c r="J731" s="39" t="s">
        <v>8398</v>
      </c>
    </row>
    <row r="732" spans="1:10" x14ac:dyDescent="0.35">
      <c r="A732" s="39" t="s">
        <v>1640</v>
      </c>
      <c r="B732" s="39">
        <v>36.299999999999997</v>
      </c>
      <c r="C732" s="39">
        <v>5.79</v>
      </c>
      <c r="D732" s="39" t="s">
        <v>2383</v>
      </c>
      <c r="E732" s="39" t="s">
        <v>2380</v>
      </c>
      <c r="F732" s="39" t="s">
        <v>2380</v>
      </c>
      <c r="G732" s="39">
        <v>2</v>
      </c>
      <c r="H732" s="39" t="s">
        <v>2380</v>
      </c>
      <c r="I732" s="39" t="s">
        <v>8391</v>
      </c>
      <c r="J732" s="39" t="s">
        <v>8398</v>
      </c>
    </row>
    <row r="733" spans="1:10" x14ac:dyDescent="0.35">
      <c r="A733" s="39" t="s">
        <v>1639</v>
      </c>
      <c r="B733" s="39">
        <v>45.34</v>
      </c>
      <c r="C733" s="39">
        <v>5.69</v>
      </c>
      <c r="D733" s="39" t="s">
        <v>2383</v>
      </c>
      <c r="E733" s="39" t="s">
        <v>2380</v>
      </c>
      <c r="F733" s="39" t="s">
        <v>2380</v>
      </c>
      <c r="G733" s="39">
        <v>0</v>
      </c>
      <c r="H733" s="39" t="s">
        <v>2380</v>
      </c>
      <c r="I733" s="39" t="s">
        <v>8391</v>
      </c>
      <c r="J733" s="39" t="s">
        <v>8398</v>
      </c>
    </row>
    <row r="734" spans="1:10" x14ac:dyDescent="0.35">
      <c r="A734" s="39" t="s">
        <v>1638</v>
      </c>
      <c r="B734" s="39">
        <v>31.8</v>
      </c>
      <c r="C734" s="39">
        <v>5.36</v>
      </c>
      <c r="D734" s="39" t="s">
        <v>2383</v>
      </c>
      <c r="E734" s="39" t="s">
        <v>2380</v>
      </c>
      <c r="F734" s="39" t="s">
        <v>2380</v>
      </c>
      <c r="G734" s="39">
        <v>2</v>
      </c>
      <c r="H734" s="39" t="s">
        <v>2380</v>
      </c>
      <c r="I734" s="39" t="s">
        <v>8391</v>
      </c>
      <c r="J734" s="39" t="s">
        <v>8399</v>
      </c>
    </row>
    <row r="735" spans="1:10" x14ac:dyDescent="0.35">
      <c r="A735" s="39" t="s">
        <v>1637</v>
      </c>
      <c r="B735" s="39">
        <v>41.02</v>
      </c>
      <c r="C735" s="39">
        <v>11.37</v>
      </c>
      <c r="D735" s="39" t="s">
        <v>2380</v>
      </c>
      <c r="E735" s="39" t="s">
        <v>2380</v>
      </c>
      <c r="F735" s="39" t="s">
        <v>2380</v>
      </c>
      <c r="G735" s="39">
        <v>0</v>
      </c>
      <c r="H735" s="39" t="s">
        <v>2380</v>
      </c>
      <c r="I735" s="39" t="s">
        <v>8391</v>
      </c>
      <c r="J735" s="39" t="s">
        <v>8397</v>
      </c>
    </row>
    <row r="736" spans="1:10" x14ac:dyDescent="0.35">
      <c r="A736" s="39" t="s">
        <v>1636</v>
      </c>
      <c r="B736" s="39">
        <v>32.68</v>
      </c>
      <c r="C736" s="39">
        <v>11.87</v>
      </c>
      <c r="D736" s="39" t="s">
        <v>2380</v>
      </c>
      <c r="E736" s="39" t="s">
        <v>2380</v>
      </c>
      <c r="F736" s="39" t="s">
        <v>2380</v>
      </c>
      <c r="G736" s="39">
        <v>0</v>
      </c>
      <c r="H736" s="39" t="s">
        <v>2380</v>
      </c>
      <c r="I736" s="39" t="s">
        <v>8391</v>
      </c>
      <c r="J736" s="39" t="s">
        <v>8397</v>
      </c>
    </row>
    <row r="737" spans="1:10" x14ac:dyDescent="0.35">
      <c r="A737" s="39" t="s">
        <v>1635</v>
      </c>
      <c r="B737" s="39">
        <v>21.7</v>
      </c>
      <c r="C737" s="39">
        <v>4.9000000000000004</v>
      </c>
      <c r="D737" s="39" t="s">
        <v>2380</v>
      </c>
      <c r="E737" s="39" t="s">
        <v>2380</v>
      </c>
      <c r="F737" s="39" t="s">
        <v>2383</v>
      </c>
      <c r="G737" s="39">
        <v>1</v>
      </c>
      <c r="H737" s="39" t="s">
        <v>2383</v>
      </c>
      <c r="I737" s="39" t="s">
        <v>8393</v>
      </c>
      <c r="J737" s="39" t="s">
        <v>8398</v>
      </c>
    </row>
    <row r="738" spans="1:10" x14ac:dyDescent="0.35">
      <c r="A738" s="39" t="s">
        <v>1634</v>
      </c>
      <c r="B738" s="39">
        <v>40.479999999999997</v>
      </c>
      <c r="C738" s="39">
        <v>6.7</v>
      </c>
      <c r="D738" s="39" t="s">
        <v>2380</v>
      </c>
      <c r="E738" s="39" t="s">
        <v>2380</v>
      </c>
      <c r="F738" s="39" t="s">
        <v>2380</v>
      </c>
      <c r="G738" s="39">
        <v>3</v>
      </c>
      <c r="H738" s="39" t="s">
        <v>2380</v>
      </c>
      <c r="I738" s="39" t="s">
        <v>8391</v>
      </c>
      <c r="J738" s="39" t="s">
        <v>8397</v>
      </c>
    </row>
    <row r="739" spans="1:10" x14ac:dyDescent="0.35">
      <c r="A739" s="39" t="s">
        <v>1633</v>
      </c>
      <c r="B739" s="39">
        <v>34.5</v>
      </c>
      <c r="C739" s="39">
        <v>10.3</v>
      </c>
      <c r="D739" s="39" t="s">
        <v>2380</v>
      </c>
      <c r="E739" s="39" t="s">
        <v>2380</v>
      </c>
      <c r="F739" s="39" t="s">
        <v>2380</v>
      </c>
      <c r="G739" s="39">
        <v>3</v>
      </c>
      <c r="H739" s="39" t="s">
        <v>2380</v>
      </c>
      <c r="I739" s="39" t="s">
        <v>8391</v>
      </c>
      <c r="J739" s="39" t="s">
        <v>8399</v>
      </c>
    </row>
    <row r="740" spans="1:10" x14ac:dyDescent="0.35">
      <c r="A740" s="39" t="s">
        <v>1632</v>
      </c>
      <c r="B740" s="39">
        <v>45.9</v>
      </c>
      <c r="C740" s="39">
        <v>11.14</v>
      </c>
      <c r="D740" s="39" t="s">
        <v>2383</v>
      </c>
      <c r="E740" s="39" t="s">
        <v>2380</v>
      </c>
      <c r="F740" s="39" t="s">
        <v>2380</v>
      </c>
      <c r="G740" s="39">
        <v>1</v>
      </c>
      <c r="H740" s="39" t="s">
        <v>2380</v>
      </c>
      <c r="I740" s="39" t="s">
        <v>8391</v>
      </c>
      <c r="J740" s="39" t="s">
        <v>8397</v>
      </c>
    </row>
    <row r="741" spans="1:10" x14ac:dyDescent="0.35">
      <c r="A741" s="39" t="s">
        <v>1631</v>
      </c>
      <c r="B741" s="39">
        <v>33.479999999999997</v>
      </c>
      <c r="C741" s="39">
        <v>4.74</v>
      </c>
      <c r="D741" s="39" t="s">
        <v>2383</v>
      </c>
      <c r="E741" s="39" t="s">
        <v>2380</v>
      </c>
      <c r="F741" s="39" t="s">
        <v>2380</v>
      </c>
      <c r="G741" s="39">
        <v>2</v>
      </c>
      <c r="H741" s="39" t="s">
        <v>2380</v>
      </c>
      <c r="I741" s="39" t="s">
        <v>8391</v>
      </c>
      <c r="J741" s="39" t="s">
        <v>8399</v>
      </c>
    </row>
    <row r="742" spans="1:10" x14ac:dyDescent="0.35">
      <c r="A742" s="39" t="s">
        <v>1630</v>
      </c>
      <c r="B742" s="39">
        <v>28.31</v>
      </c>
      <c r="C742" s="39">
        <v>5.96</v>
      </c>
      <c r="D742" s="39" t="s">
        <v>2383</v>
      </c>
      <c r="E742" s="39" t="s">
        <v>2380</v>
      </c>
      <c r="F742" s="39" t="s">
        <v>2380</v>
      </c>
      <c r="G742" s="39">
        <v>2</v>
      </c>
      <c r="H742" s="39" t="s">
        <v>2380</v>
      </c>
      <c r="I742" s="39" t="s">
        <v>8392</v>
      </c>
      <c r="J742" s="39" t="s">
        <v>8398</v>
      </c>
    </row>
    <row r="743" spans="1:10" x14ac:dyDescent="0.35">
      <c r="A743" s="39" t="s">
        <v>1629</v>
      </c>
      <c r="B743" s="39">
        <v>21.565000000000001</v>
      </c>
      <c r="C743" s="39">
        <v>4.95</v>
      </c>
      <c r="D743" s="39" t="s">
        <v>2380</v>
      </c>
      <c r="E743" s="39" t="s">
        <v>2382</v>
      </c>
      <c r="F743" s="39" t="s">
        <v>2380</v>
      </c>
      <c r="G743" s="39">
        <v>1</v>
      </c>
      <c r="H743" s="39" t="s">
        <v>2383</v>
      </c>
      <c r="I743" s="39" t="s">
        <v>8393</v>
      </c>
      <c r="J743" s="39" t="s">
        <v>8398</v>
      </c>
    </row>
    <row r="744" spans="1:10" x14ac:dyDescent="0.35">
      <c r="A744" s="39" t="s">
        <v>1628</v>
      </c>
      <c r="B744" s="39">
        <v>35.590000000000003</v>
      </c>
      <c r="C744" s="39">
        <v>5.21</v>
      </c>
      <c r="D744" s="39" t="s">
        <v>2383</v>
      </c>
      <c r="E744" s="39" t="s">
        <v>2380</v>
      </c>
      <c r="F744" s="39" t="s">
        <v>2383</v>
      </c>
      <c r="G744" s="39">
        <v>1</v>
      </c>
      <c r="H744" s="39" t="s">
        <v>2380</v>
      </c>
      <c r="I744" s="39" t="s">
        <v>8391</v>
      </c>
      <c r="J744" s="39" t="s">
        <v>8398</v>
      </c>
    </row>
    <row r="745" spans="1:10" x14ac:dyDescent="0.35">
      <c r="A745" s="39" t="s">
        <v>1627</v>
      </c>
      <c r="B745" s="39">
        <v>43.44</v>
      </c>
      <c r="C745" s="39">
        <v>4.8600000000000003</v>
      </c>
      <c r="D745" s="39" t="s">
        <v>2383</v>
      </c>
      <c r="E745" s="39" t="s">
        <v>2380</v>
      </c>
      <c r="F745" s="39" t="s">
        <v>2380</v>
      </c>
      <c r="G745" s="39">
        <v>0</v>
      </c>
      <c r="H745" s="39" t="s">
        <v>2380</v>
      </c>
      <c r="I745" s="39" t="s">
        <v>8391</v>
      </c>
      <c r="J745" s="39" t="s">
        <v>8399</v>
      </c>
    </row>
    <row r="746" spans="1:10" x14ac:dyDescent="0.35">
      <c r="A746" s="39" t="s">
        <v>1626</v>
      </c>
      <c r="B746" s="39">
        <v>21.754999999999999</v>
      </c>
      <c r="C746" s="39">
        <v>7.79</v>
      </c>
      <c r="D746" s="39" t="s">
        <v>2383</v>
      </c>
      <c r="E746" s="39" t="s">
        <v>2380</v>
      </c>
      <c r="F746" s="39" t="s">
        <v>2380</v>
      </c>
      <c r="G746" s="39">
        <v>0</v>
      </c>
      <c r="H746" s="39" t="s">
        <v>2380</v>
      </c>
      <c r="I746" s="39" t="s">
        <v>8393</v>
      </c>
      <c r="J746" s="39" t="s">
        <v>8399</v>
      </c>
    </row>
    <row r="747" spans="1:10" x14ac:dyDescent="0.35">
      <c r="A747" s="39" t="s">
        <v>1625</v>
      </c>
      <c r="B747" s="39">
        <v>44.55</v>
      </c>
      <c r="C747" s="39">
        <v>7.12</v>
      </c>
      <c r="D747" s="39" t="s">
        <v>2383</v>
      </c>
      <c r="E747" s="39" t="s">
        <v>2380</v>
      </c>
      <c r="F747" s="39" t="s">
        <v>2380</v>
      </c>
      <c r="G747" s="39">
        <v>1</v>
      </c>
      <c r="H747" s="39" t="s">
        <v>2380</v>
      </c>
      <c r="I747" s="39" t="s">
        <v>8391</v>
      </c>
      <c r="J747" s="39" t="s">
        <v>8399</v>
      </c>
    </row>
    <row r="748" spans="1:10" x14ac:dyDescent="0.35">
      <c r="A748" s="39" t="s">
        <v>1624</v>
      </c>
      <c r="B748" s="39">
        <v>43.32</v>
      </c>
      <c r="C748" s="39">
        <v>4.67</v>
      </c>
      <c r="D748" s="39" t="s">
        <v>2383</v>
      </c>
      <c r="E748" s="39" t="s">
        <v>2380</v>
      </c>
      <c r="F748" s="39" t="s">
        <v>2380</v>
      </c>
      <c r="G748" s="39">
        <v>0</v>
      </c>
      <c r="H748" s="39" t="s">
        <v>2380</v>
      </c>
      <c r="I748" s="39" t="s">
        <v>8391</v>
      </c>
      <c r="J748" s="39" t="s">
        <v>8399</v>
      </c>
    </row>
    <row r="749" spans="1:10" x14ac:dyDescent="0.35">
      <c r="A749" s="39" t="s">
        <v>1623</v>
      </c>
      <c r="B749" s="39">
        <v>31.23</v>
      </c>
      <c r="C749" s="39">
        <v>9.1199999999999992</v>
      </c>
      <c r="D749" s="39" t="s">
        <v>2383</v>
      </c>
      <c r="E749" s="39" t="s">
        <v>2380</v>
      </c>
      <c r="F749" s="39" t="s">
        <v>2383</v>
      </c>
      <c r="G749" s="39">
        <v>1</v>
      </c>
      <c r="H749" s="39" t="s">
        <v>2380</v>
      </c>
      <c r="I749" s="39" t="s">
        <v>8391</v>
      </c>
      <c r="J749" s="39" t="s">
        <v>8399</v>
      </c>
    </row>
    <row r="750" spans="1:10" x14ac:dyDescent="0.35">
      <c r="A750" s="39" t="s">
        <v>1622</v>
      </c>
      <c r="B750" s="39">
        <v>42.81</v>
      </c>
      <c r="C750" s="39">
        <v>4.1500000000000004</v>
      </c>
      <c r="D750" s="39" t="s">
        <v>2380</v>
      </c>
      <c r="E750" s="39" t="s">
        <v>2380</v>
      </c>
      <c r="F750" s="39" t="s">
        <v>2380</v>
      </c>
      <c r="G750" s="39">
        <v>1</v>
      </c>
      <c r="H750" s="39" t="s">
        <v>2380</v>
      </c>
      <c r="I750" s="39" t="s">
        <v>8391</v>
      </c>
      <c r="J750" s="39" t="s">
        <v>8399</v>
      </c>
    </row>
    <row r="751" spans="1:10" x14ac:dyDescent="0.35">
      <c r="A751" s="39" t="s">
        <v>1621</v>
      </c>
      <c r="B751" s="39">
        <v>35.909999999999997</v>
      </c>
      <c r="C751" s="39">
        <v>6.72</v>
      </c>
      <c r="D751" s="39" t="s">
        <v>2383</v>
      </c>
      <c r="E751" s="39" t="s">
        <v>2380</v>
      </c>
      <c r="F751" s="39" t="s">
        <v>2380</v>
      </c>
      <c r="G751" s="39">
        <v>2</v>
      </c>
      <c r="H751" s="39" t="s">
        <v>2380</v>
      </c>
      <c r="I751" s="39" t="s">
        <v>8391</v>
      </c>
      <c r="J751" s="39" t="s">
        <v>8397</v>
      </c>
    </row>
    <row r="752" spans="1:10" x14ac:dyDescent="0.35">
      <c r="A752" s="39" t="s">
        <v>1620</v>
      </c>
      <c r="B752" s="39">
        <v>36.65</v>
      </c>
      <c r="C752" s="39">
        <v>5.01</v>
      </c>
      <c r="D752" s="39" t="s">
        <v>2383</v>
      </c>
      <c r="E752" s="39" t="s">
        <v>2380</v>
      </c>
      <c r="F752" s="39" t="s">
        <v>2383</v>
      </c>
      <c r="G752" s="39">
        <v>1</v>
      </c>
      <c r="H752" s="39" t="s">
        <v>2380</v>
      </c>
      <c r="I752" s="39" t="s">
        <v>8391</v>
      </c>
      <c r="J752" s="39" t="s">
        <v>8399</v>
      </c>
    </row>
    <row r="753" spans="1:10" x14ac:dyDescent="0.35">
      <c r="A753" s="39" t="s">
        <v>1619</v>
      </c>
      <c r="B753" s="39">
        <v>22.04</v>
      </c>
      <c r="C753" s="39">
        <v>10.9</v>
      </c>
      <c r="D753" s="39" t="s">
        <v>2383</v>
      </c>
      <c r="E753" s="39" t="s">
        <v>2380</v>
      </c>
      <c r="F753" s="39" t="s">
        <v>2380</v>
      </c>
      <c r="G753" s="39">
        <v>2</v>
      </c>
      <c r="H753" s="39" t="s">
        <v>2380</v>
      </c>
      <c r="I753" s="39" t="s">
        <v>8393</v>
      </c>
      <c r="J753" s="39" t="s">
        <v>8399</v>
      </c>
    </row>
    <row r="754" spans="1:10" x14ac:dyDescent="0.35">
      <c r="A754" s="39" t="s">
        <v>1618</v>
      </c>
      <c r="B754" s="39">
        <v>31.824999999999999</v>
      </c>
      <c r="C754" s="39">
        <v>5.52</v>
      </c>
      <c r="D754" s="39" t="s">
        <v>2383</v>
      </c>
      <c r="E754" s="39" t="s">
        <v>2380</v>
      </c>
      <c r="F754" s="39" t="s">
        <v>2380</v>
      </c>
      <c r="G754" s="39">
        <v>1</v>
      </c>
      <c r="H754" s="39" t="s">
        <v>2380</v>
      </c>
      <c r="I754" s="39" t="s">
        <v>8391</v>
      </c>
      <c r="J754" s="39" t="s">
        <v>8398</v>
      </c>
    </row>
    <row r="755" spans="1:10" x14ac:dyDescent="0.35">
      <c r="A755" s="39" t="s">
        <v>1617</v>
      </c>
      <c r="B755" s="39">
        <v>53.58</v>
      </c>
      <c r="C755" s="39">
        <v>4.55</v>
      </c>
      <c r="D755" s="39" t="s">
        <v>2380</v>
      </c>
      <c r="E755" s="39" t="s">
        <v>2380</v>
      </c>
      <c r="F755" s="39" t="s">
        <v>2380</v>
      </c>
      <c r="G755" s="39">
        <v>1</v>
      </c>
      <c r="H755" s="39" t="s">
        <v>2380</v>
      </c>
      <c r="I755" s="39" t="s">
        <v>8391</v>
      </c>
      <c r="J755" s="39" t="s">
        <v>8398</v>
      </c>
    </row>
    <row r="756" spans="1:10" x14ac:dyDescent="0.35">
      <c r="A756" s="39" t="s">
        <v>1616</v>
      </c>
      <c r="B756" s="39">
        <v>34.299999999999997</v>
      </c>
      <c r="C756" s="39">
        <v>11.76</v>
      </c>
      <c r="D756" s="39" t="s">
        <v>2380</v>
      </c>
      <c r="E756" s="39" t="s">
        <v>2380</v>
      </c>
      <c r="F756" s="39" t="s">
        <v>2380</v>
      </c>
      <c r="G756" s="39">
        <v>0</v>
      </c>
      <c r="H756" s="39" t="s">
        <v>2380</v>
      </c>
      <c r="I756" s="39" t="s">
        <v>8391</v>
      </c>
      <c r="J756" s="39" t="s">
        <v>8397</v>
      </c>
    </row>
    <row r="757" spans="1:10" x14ac:dyDescent="0.35">
      <c r="A757" s="39" t="s">
        <v>1615</v>
      </c>
      <c r="B757" s="39">
        <v>32.11</v>
      </c>
      <c r="C757" s="39">
        <v>7.06</v>
      </c>
      <c r="D757" s="39" t="s">
        <v>2380</v>
      </c>
      <c r="E757" s="39" t="s">
        <v>2380</v>
      </c>
      <c r="F757" s="39" t="s">
        <v>2380</v>
      </c>
      <c r="G757" s="39">
        <v>0</v>
      </c>
      <c r="H757" s="39" t="s">
        <v>2380</v>
      </c>
      <c r="I757" s="39" t="s">
        <v>8391</v>
      </c>
      <c r="J757" s="39" t="s">
        <v>8397</v>
      </c>
    </row>
    <row r="758" spans="1:10" x14ac:dyDescent="0.35">
      <c r="A758" s="39" t="s">
        <v>1614</v>
      </c>
      <c r="B758" s="39">
        <v>31.78</v>
      </c>
      <c r="C758" s="39">
        <v>11.35</v>
      </c>
      <c r="D758" s="39" t="s">
        <v>2383</v>
      </c>
      <c r="E758" s="39" t="s">
        <v>2380</v>
      </c>
      <c r="F758" s="39" t="s">
        <v>2383</v>
      </c>
      <c r="G758" s="39">
        <v>1</v>
      </c>
      <c r="H758" s="39" t="s">
        <v>2380</v>
      </c>
      <c r="I758" s="39" t="s">
        <v>8391</v>
      </c>
      <c r="J758" s="39" t="s">
        <v>8399</v>
      </c>
    </row>
    <row r="759" spans="1:10" x14ac:dyDescent="0.35">
      <c r="A759" s="39" t="s">
        <v>1613</v>
      </c>
      <c r="B759" s="39">
        <v>46.89</v>
      </c>
      <c r="C759" s="39">
        <v>5.52</v>
      </c>
      <c r="D759" s="39" t="s">
        <v>2380</v>
      </c>
      <c r="E759" s="39" t="s">
        <v>2380</v>
      </c>
      <c r="F759" s="39" t="s">
        <v>2380</v>
      </c>
      <c r="G759" s="39">
        <v>0</v>
      </c>
      <c r="H759" s="39" t="s">
        <v>2380</v>
      </c>
      <c r="I759" s="39" t="s">
        <v>8391</v>
      </c>
      <c r="J759" s="39" t="s">
        <v>8398</v>
      </c>
    </row>
    <row r="760" spans="1:10" x14ac:dyDescent="0.35">
      <c r="A760" s="39" t="s">
        <v>1612</v>
      </c>
      <c r="B760" s="39">
        <v>39.35</v>
      </c>
      <c r="C760" s="39">
        <v>7.86</v>
      </c>
      <c r="D760" s="39" t="s">
        <v>2383</v>
      </c>
      <c r="E760" s="39" t="s">
        <v>2380</v>
      </c>
      <c r="F760" s="39" t="s">
        <v>2380</v>
      </c>
      <c r="G760" s="39">
        <v>1</v>
      </c>
      <c r="H760" s="39" t="s">
        <v>2380</v>
      </c>
      <c r="I760" s="39" t="s">
        <v>8391</v>
      </c>
      <c r="J760" s="39" t="s">
        <v>8397</v>
      </c>
    </row>
    <row r="761" spans="1:10" x14ac:dyDescent="0.35">
      <c r="A761" s="39" t="s">
        <v>1611</v>
      </c>
      <c r="B761" s="39">
        <v>39.200000000000003</v>
      </c>
      <c r="C761" s="39">
        <v>11.38</v>
      </c>
      <c r="D761" s="39" t="s">
        <v>2380</v>
      </c>
      <c r="E761" s="39" t="s">
        <v>2380</v>
      </c>
      <c r="F761" s="39" t="s">
        <v>2380</v>
      </c>
      <c r="G761" s="39">
        <v>0</v>
      </c>
      <c r="H761" s="39" t="s">
        <v>2380</v>
      </c>
      <c r="I761" s="39" t="s">
        <v>8391</v>
      </c>
      <c r="J761" s="39" t="s">
        <v>8397</v>
      </c>
    </row>
    <row r="762" spans="1:10" x14ac:dyDescent="0.35">
      <c r="A762" s="39" t="s">
        <v>1610</v>
      </c>
      <c r="B762" s="39">
        <v>39.159999999999997</v>
      </c>
      <c r="C762" s="39">
        <v>10.48</v>
      </c>
      <c r="D762" s="39" t="s">
        <v>2380</v>
      </c>
      <c r="E762" s="39" t="s">
        <v>2380</v>
      </c>
      <c r="F762" s="39" t="s">
        <v>2380</v>
      </c>
      <c r="G762" s="39">
        <v>0</v>
      </c>
      <c r="H762" s="39" t="s">
        <v>2380</v>
      </c>
      <c r="I762" s="39" t="s">
        <v>8391</v>
      </c>
      <c r="J762" s="39" t="s">
        <v>8397</v>
      </c>
    </row>
    <row r="763" spans="1:10" x14ac:dyDescent="0.35">
      <c r="A763" s="39" t="s">
        <v>1609</v>
      </c>
      <c r="B763" s="39">
        <v>44.1</v>
      </c>
      <c r="C763" s="39">
        <v>5.04</v>
      </c>
      <c r="D763" s="39" t="s">
        <v>2383</v>
      </c>
      <c r="E763" s="39" t="s">
        <v>2380</v>
      </c>
      <c r="F763" s="39" t="s">
        <v>2380</v>
      </c>
      <c r="G763" s="39">
        <v>0</v>
      </c>
      <c r="H763" s="39" t="s">
        <v>2380</v>
      </c>
      <c r="I763" s="39" t="s">
        <v>8391</v>
      </c>
      <c r="J763" s="39" t="s">
        <v>8399</v>
      </c>
    </row>
    <row r="764" spans="1:10" x14ac:dyDescent="0.35">
      <c r="A764" s="39" t="s">
        <v>1608</v>
      </c>
      <c r="B764" s="39">
        <v>33.200000000000003</v>
      </c>
      <c r="C764" s="39">
        <v>9.06</v>
      </c>
      <c r="D764" s="39" t="s">
        <v>2380</v>
      </c>
      <c r="E764" s="39" t="s">
        <v>2380</v>
      </c>
      <c r="F764" s="39" t="s">
        <v>2380</v>
      </c>
      <c r="G764" s="39">
        <v>0</v>
      </c>
      <c r="H764" s="39" t="s">
        <v>2380</v>
      </c>
      <c r="I764" s="39" t="s">
        <v>8391</v>
      </c>
      <c r="J764" s="39" t="s">
        <v>8397</v>
      </c>
    </row>
    <row r="765" spans="1:10" x14ac:dyDescent="0.35">
      <c r="A765" s="39" t="s">
        <v>1607</v>
      </c>
      <c r="B765" s="39">
        <v>29.92</v>
      </c>
      <c r="C765" s="39">
        <v>11.07</v>
      </c>
      <c r="D765" s="39" t="s">
        <v>2380</v>
      </c>
      <c r="E765" s="39" t="s">
        <v>2380</v>
      </c>
      <c r="F765" s="39" t="s">
        <v>2380</v>
      </c>
      <c r="G765" s="39">
        <v>0</v>
      </c>
      <c r="H765" s="39" t="s">
        <v>2380</v>
      </c>
      <c r="I765" s="39" t="s">
        <v>8392</v>
      </c>
      <c r="J765" s="39" t="s">
        <v>8399</v>
      </c>
    </row>
    <row r="766" spans="1:10" x14ac:dyDescent="0.35">
      <c r="A766" s="39" t="s">
        <v>1606</v>
      </c>
      <c r="B766" s="39">
        <v>25</v>
      </c>
      <c r="C766" s="39">
        <v>10.45</v>
      </c>
      <c r="D766" s="39" t="s">
        <v>2380</v>
      </c>
      <c r="E766" s="39" t="s">
        <v>2380</v>
      </c>
      <c r="F766" s="39" t="s">
        <v>2380</v>
      </c>
      <c r="G766" s="39">
        <v>0</v>
      </c>
      <c r="H766" s="39" t="s">
        <v>2380</v>
      </c>
      <c r="I766" s="39" t="s">
        <v>8392</v>
      </c>
      <c r="J766" s="39" t="s">
        <v>8397</v>
      </c>
    </row>
    <row r="767" spans="1:10" x14ac:dyDescent="0.35">
      <c r="A767" s="39" t="s">
        <v>1605</v>
      </c>
      <c r="B767" s="39">
        <v>38.869999999999997</v>
      </c>
      <c r="C767" s="39">
        <v>8.6300000000000008</v>
      </c>
      <c r="D767" s="39" t="s">
        <v>2383</v>
      </c>
      <c r="E767" s="39" t="s">
        <v>2380</v>
      </c>
      <c r="F767" s="39" t="s">
        <v>2380</v>
      </c>
      <c r="G767" s="39">
        <v>1</v>
      </c>
      <c r="H767" s="39" t="s">
        <v>2380</v>
      </c>
      <c r="I767" s="39" t="s">
        <v>8391</v>
      </c>
      <c r="J767" s="39" t="s">
        <v>8397</v>
      </c>
    </row>
    <row r="768" spans="1:10" x14ac:dyDescent="0.35">
      <c r="A768" s="39" t="s">
        <v>1604</v>
      </c>
      <c r="B768" s="39">
        <v>32.299999999999997</v>
      </c>
      <c r="C768" s="39">
        <v>5.28</v>
      </c>
      <c r="D768" s="39" t="s">
        <v>2383</v>
      </c>
      <c r="E768" s="39" t="s">
        <v>2380</v>
      </c>
      <c r="F768" s="39" t="s">
        <v>2380</v>
      </c>
      <c r="G768" s="39">
        <v>2</v>
      </c>
      <c r="H768" s="39" t="s">
        <v>2380</v>
      </c>
      <c r="I768" s="39" t="s">
        <v>8391</v>
      </c>
      <c r="J768" s="39" t="s">
        <v>8398</v>
      </c>
    </row>
    <row r="769" spans="1:10" x14ac:dyDescent="0.35">
      <c r="A769" s="39" t="s">
        <v>1603</v>
      </c>
      <c r="B769" s="39">
        <v>31.16</v>
      </c>
      <c r="C769" s="39">
        <v>7.49</v>
      </c>
      <c r="D769" s="39" t="s">
        <v>2383</v>
      </c>
      <c r="E769" s="39" t="s">
        <v>2380</v>
      </c>
      <c r="F769" s="39" t="s">
        <v>2380</v>
      </c>
      <c r="G769" s="39">
        <v>2</v>
      </c>
      <c r="H769" s="39" t="s">
        <v>2380</v>
      </c>
      <c r="I769" s="39" t="s">
        <v>8391</v>
      </c>
      <c r="J769" s="39" t="s">
        <v>8397</v>
      </c>
    </row>
    <row r="770" spans="1:10" x14ac:dyDescent="0.35">
      <c r="A770" s="39" t="s">
        <v>1602</v>
      </c>
      <c r="B770" s="39">
        <v>54.59</v>
      </c>
      <c r="C770" s="39">
        <v>4.2699999999999996</v>
      </c>
      <c r="D770" s="39" t="s">
        <v>2380</v>
      </c>
      <c r="E770" s="39" t="s">
        <v>2380</v>
      </c>
      <c r="F770" s="39" t="s">
        <v>2380</v>
      </c>
      <c r="G770" s="39">
        <v>0</v>
      </c>
      <c r="H770" s="39" t="s">
        <v>2380</v>
      </c>
      <c r="I770" s="39" t="s">
        <v>8391</v>
      </c>
      <c r="J770" s="39" t="s">
        <v>8398</v>
      </c>
    </row>
    <row r="771" spans="1:10" x14ac:dyDescent="0.35">
      <c r="A771" s="39" t="s">
        <v>1601</v>
      </c>
      <c r="B771" s="39">
        <v>21.09</v>
      </c>
      <c r="C771" s="39">
        <v>9.2200000000000006</v>
      </c>
      <c r="D771" s="39" t="s">
        <v>2383</v>
      </c>
      <c r="E771" s="39" t="s">
        <v>2380</v>
      </c>
      <c r="F771" s="39" t="s">
        <v>2380</v>
      </c>
      <c r="G771" s="39">
        <v>2</v>
      </c>
      <c r="H771" s="39" t="s">
        <v>2380</v>
      </c>
      <c r="I771" s="39" t="s">
        <v>8393</v>
      </c>
      <c r="J771" s="39" t="s">
        <v>8397</v>
      </c>
    </row>
    <row r="772" spans="1:10" x14ac:dyDescent="0.35">
      <c r="A772" s="39" t="s">
        <v>1600</v>
      </c>
      <c r="B772" s="39">
        <v>52.41</v>
      </c>
      <c r="C772" s="39">
        <v>5.99</v>
      </c>
      <c r="D772" s="39" t="s">
        <v>2380</v>
      </c>
      <c r="E772" s="39" t="s">
        <v>2380</v>
      </c>
      <c r="F772" s="39" t="s">
        <v>2380</v>
      </c>
      <c r="G772" s="39">
        <v>1</v>
      </c>
      <c r="H772" s="39" t="s">
        <v>2380</v>
      </c>
      <c r="I772" s="39" t="s">
        <v>8391</v>
      </c>
      <c r="J772" s="39" t="s">
        <v>8398</v>
      </c>
    </row>
    <row r="773" spans="1:10" x14ac:dyDescent="0.35">
      <c r="A773" s="39" t="s">
        <v>1599</v>
      </c>
      <c r="B773" s="39">
        <v>41.47</v>
      </c>
      <c r="C773" s="39">
        <v>5.86</v>
      </c>
      <c r="D773" s="39" t="s">
        <v>2383</v>
      </c>
      <c r="E773" s="39" t="s">
        <v>2380</v>
      </c>
      <c r="F773" s="39" t="s">
        <v>2380</v>
      </c>
      <c r="G773" s="39">
        <v>2</v>
      </c>
      <c r="H773" s="39" t="s">
        <v>2380</v>
      </c>
      <c r="I773" s="39" t="s">
        <v>8391</v>
      </c>
      <c r="J773" s="39" t="s">
        <v>8398</v>
      </c>
    </row>
    <row r="774" spans="1:10" x14ac:dyDescent="0.35">
      <c r="A774" s="39" t="s">
        <v>1598</v>
      </c>
      <c r="B774" s="39">
        <v>33.1</v>
      </c>
      <c r="C774" s="39">
        <v>5.19</v>
      </c>
      <c r="D774" s="39" t="s">
        <v>2383</v>
      </c>
      <c r="E774" s="39" t="s">
        <v>2380</v>
      </c>
      <c r="F774" s="39" t="s">
        <v>2380</v>
      </c>
      <c r="G774" s="39">
        <v>2</v>
      </c>
      <c r="H774" s="39" t="s">
        <v>2380</v>
      </c>
      <c r="I774" s="39" t="s">
        <v>8391</v>
      </c>
      <c r="J774" s="39" t="s">
        <v>8398</v>
      </c>
    </row>
    <row r="775" spans="1:10" x14ac:dyDescent="0.35">
      <c r="A775" s="39" t="s">
        <v>1597</v>
      </c>
      <c r="B775" s="39">
        <v>30.8</v>
      </c>
      <c r="C775" s="39">
        <v>4.37</v>
      </c>
      <c r="D775" s="39" t="s">
        <v>2383</v>
      </c>
      <c r="E775" s="39" t="s">
        <v>2380</v>
      </c>
      <c r="F775" s="39" t="s">
        <v>2380</v>
      </c>
      <c r="G775" s="39">
        <v>2</v>
      </c>
      <c r="H775" s="39" t="s">
        <v>2380</v>
      </c>
      <c r="I775" s="39" t="s">
        <v>8391</v>
      </c>
      <c r="J775" s="39" t="s">
        <v>8399</v>
      </c>
    </row>
    <row r="776" spans="1:10" x14ac:dyDescent="0.35">
      <c r="A776" s="39" t="s">
        <v>1596</v>
      </c>
      <c r="B776" s="39">
        <v>42.06</v>
      </c>
      <c r="C776" s="39">
        <v>5.32</v>
      </c>
      <c r="D776" s="39" t="s">
        <v>2380</v>
      </c>
      <c r="E776" s="39" t="s">
        <v>2380</v>
      </c>
      <c r="F776" s="39" t="s">
        <v>2380</v>
      </c>
      <c r="G776" s="39">
        <v>1</v>
      </c>
      <c r="H776" s="39" t="s">
        <v>2380</v>
      </c>
      <c r="I776" s="39" t="s">
        <v>8391</v>
      </c>
      <c r="J776" s="39" t="s">
        <v>8398</v>
      </c>
    </row>
    <row r="777" spans="1:10" x14ac:dyDescent="0.35">
      <c r="A777" s="39" t="s">
        <v>1595</v>
      </c>
      <c r="B777" s="39">
        <v>39.270000000000003</v>
      </c>
      <c r="C777" s="39">
        <v>5.64</v>
      </c>
      <c r="D777" s="39" t="s">
        <v>2380</v>
      </c>
      <c r="E777" s="39" t="s">
        <v>2380</v>
      </c>
      <c r="F777" s="39" t="s">
        <v>2383</v>
      </c>
      <c r="G777" s="39">
        <v>1</v>
      </c>
      <c r="H777" s="39" t="s">
        <v>2380</v>
      </c>
      <c r="I777" s="39" t="s">
        <v>8391</v>
      </c>
      <c r="J777" s="39" t="s">
        <v>8399</v>
      </c>
    </row>
    <row r="778" spans="1:10" x14ac:dyDescent="0.35">
      <c r="A778" s="39" t="s">
        <v>1594</v>
      </c>
      <c r="B778" s="39">
        <v>30.71</v>
      </c>
      <c r="C778" s="39">
        <v>5.59</v>
      </c>
      <c r="D778" s="39" t="s">
        <v>2383</v>
      </c>
      <c r="E778" s="39" t="s">
        <v>2380</v>
      </c>
      <c r="F778" s="39" t="s">
        <v>2380</v>
      </c>
      <c r="G778" s="39">
        <v>1</v>
      </c>
      <c r="H778" s="39" t="s">
        <v>2380</v>
      </c>
      <c r="I778" s="39" t="s">
        <v>8391</v>
      </c>
      <c r="J778" s="39" t="s">
        <v>8398</v>
      </c>
    </row>
    <row r="779" spans="1:10" x14ac:dyDescent="0.35">
      <c r="A779" s="39" t="s">
        <v>1593</v>
      </c>
      <c r="B779" s="39">
        <v>47.19</v>
      </c>
      <c r="C779" s="39">
        <v>5.29</v>
      </c>
      <c r="D779" s="39" t="s">
        <v>2380</v>
      </c>
      <c r="E779" s="39" t="s">
        <v>2380</v>
      </c>
      <c r="F779" s="39" t="s">
        <v>2380</v>
      </c>
      <c r="G779" s="39">
        <v>0</v>
      </c>
      <c r="H779" s="39" t="s">
        <v>2380</v>
      </c>
      <c r="I779" s="39" t="s">
        <v>8391</v>
      </c>
      <c r="J779" s="39" t="s">
        <v>8398</v>
      </c>
    </row>
    <row r="780" spans="1:10" x14ac:dyDescent="0.35">
      <c r="A780" s="39" t="s">
        <v>1592</v>
      </c>
      <c r="B780" s="39">
        <v>30.02</v>
      </c>
      <c r="C780" s="39">
        <v>6.65</v>
      </c>
      <c r="D780" s="39" t="s">
        <v>2380</v>
      </c>
      <c r="E780" s="39" t="s">
        <v>2380</v>
      </c>
      <c r="F780" s="39" t="s">
        <v>2380</v>
      </c>
      <c r="G780" s="39">
        <v>0</v>
      </c>
      <c r="H780" s="39" t="s">
        <v>2380</v>
      </c>
      <c r="I780" s="39" t="s">
        <v>8391</v>
      </c>
      <c r="J780" s="39" t="s">
        <v>8397</v>
      </c>
    </row>
    <row r="781" spans="1:10" x14ac:dyDescent="0.35">
      <c r="A781" s="39" t="s">
        <v>1591</v>
      </c>
      <c r="B781" s="39">
        <v>37.909999999999997</v>
      </c>
      <c r="C781" s="39">
        <v>5.68</v>
      </c>
      <c r="D781" s="39" t="s">
        <v>2383</v>
      </c>
      <c r="E781" s="39" t="s">
        <v>2380</v>
      </c>
      <c r="F781" s="39" t="s">
        <v>2380</v>
      </c>
      <c r="G781" s="39">
        <v>0</v>
      </c>
      <c r="H781" s="39" t="s">
        <v>2380</v>
      </c>
      <c r="I781" s="39" t="s">
        <v>8391</v>
      </c>
      <c r="J781" s="39" t="s">
        <v>8399</v>
      </c>
    </row>
    <row r="782" spans="1:10" x14ac:dyDescent="0.35">
      <c r="A782" s="39" t="s">
        <v>1590</v>
      </c>
      <c r="B782" s="39">
        <v>54.61</v>
      </c>
      <c r="C782" s="39">
        <v>4.49</v>
      </c>
      <c r="D782" s="39" t="s">
        <v>2380</v>
      </c>
      <c r="E782" s="39" t="s">
        <v>2380</v>
      </c>
      <c r="F782" s="39" t="s">
        <v>2380</v>
      </c>
      <c r="G782" s="39">
        <v>0</v>
      </c>
      <c r="H782" s="39" t="s">
        <v>2380</v>
      </c>
      <c r="I782" s="39" t="s">
        <v>8391</v>
      </c>
      <c r="J782" s="39" t="s">
        <v>8398</v>
      </c>
    </row>
    <row r="783" spans="1:10" x14ac:dyDescent="0.35">
      <c r="A783" s="39" t="s">
        <v>1589</v>
      </c>
      <c r="B783" s="39">
        <v>36.005000000000003</v>
      </c>
      <c r="C783" s="39">
        <v>6.9</v>
      </c>
      <c r="D783" s="39" t="s">
        <v>2380</v>
      </c>
      <c r="E783" s="39" t="s">
        <v>2380</v>
      </c>
      <c r="F783" s="39" t="s">
        <v>2380</v>
      </c>
      <c r="G783" s="39">
        <v>0</v>
      </c>
      <c r="H783" s="39" t="s">
        <v>2380</v>
      </c>
      <c r="I783" s="39" t="s">
        <v>8391</v>
      </c>
      <c r="J783" s="39" t="s">
        <v>8397</v>
      </c>
    </row>
    <row r="784" spans="1:10" x14ac:dyDescent="0.35">
      <c r="A784" s="39" t="s">
        <v>1588</v>
      </c>
      <c r="B784" s="39">
        <v>28.7</v>
      </c>
      <c r="C784" s="39">
        <v>11.52</v>
      </c>
      <c r="D784" s="39" t="s">
        <v>2380</v>
      </c>
      <c r="E784" s="39" t="s">
        <v>2380</v>
      </c>
      <c r="F784" s="39" t="s">
        <v>2380</v>
      </c>
      <c r="G784" s="39">
        <v>0</v>
      </c>
      <c r="H784" s="39" t="s">
        <v>2380</v>
      </c>
      <c r="I784" s="39" t="s">
        <v>8392</v>
      </c>
      <c r="J784" s="39" t="s">
        <v>8397</v>
      </c>
    </row>
    <row r="785" spans="1:10" x14ac:dyDescent="0.35">
      <c r="A785" s="39" t="s">
        <v>1587</v>
      </c>
      <c r="B785" s="39">
        <v>34.295000000000002</v>
      </c>
      <c r="C785" s="39">
        <v>11.24</v>
      </c>
      <c r="D785" s="39" t="s">
        <v>2380</v>
      </c>
      <c r="E785" s="39" t="s">
        <v>2380</v>
      </c>
      <c r="F785" s="39" t="s">
        <v>2380</v>
      </c>
      <c r="G785" s="39">
        <v>0</v>
      </c>
      <c r="H785" s="39" t="s">
        <v>2380</v>
      </c>
      <c r="I785" s="39" t="s">
        <v>8391</v>
      </c>
      <c r="J785" s="39" t="s">
        <v>8397</v>
      </c>
    </row>
    <row r="786" spans="1:10" x14ac:dyDescent="0.35">
      <c r="A786" s="39" t="s">
        <v>1586</v>
      </c>
      <c r="B786" s="39">
        <v>27.55</v>
      </c>
      <c r="C786" s="39">
        <v>10.98</v>
      </c>
      <c r="D786" s="39" t="s">
        <v>2380</v>
      </c>
      <c r="E786" s="39" t="s">
        <v>2380</v>
      </c>
      <c r="F786" s="39" t="s">
        <v>2380</v>
      </c>
      <c r="G786" s="39">
        <v>0</v>
      </c>
      <c r="H786" s="39" t="s">
        <v>2380</v>
      </c>
      <c r="I786" s="39" t="s">
        <v>8392</v>
      </c>
      <c r="J786" s="39" t="s">
        <v>8397</v>
      </c>
    </row>
    <row r="787" spans="1:10" x14ac:dyDescent="0.35">
      <c r="A787" s="39" t="s">
        <v>1585</v>
      </c>
      <c r="B787" s="39">
        <v>40.700000000000003</v>
      </c>
      <c r="C787" s="39">
        <v>5.42</v>
      </c>
      <c r="D787" s="39" t="s">
        <v>2380</v>
      </c>
      <c r="E787" s="39" t="s">
        <v>2380</v>
      </c>
      <c r="F787" s="39" t="s">
        <v>2380</v>
      </c>
      <c r="G787" s="39">
        <v>0</v>
      </c>
      <c r="H787" s="39" t="s">
        <v>2380</v>
      </c>
      <c r="I787" s="39" t="s">
        <v>8391</v>
      </c>
      <c r="J787" s="39" t="s">
        <v>8399</v>
      </c>
    </row>
    <row r="788" spans="1:10" x14ac:dyDescent="0.35">
      <c r="A788" s="39" t="s">
        <v>1584</v>
      </c>
      <c r="B788" s="39">
        <v>18.335000000000001</v>
      </c>
      <c r="C788" s="39">
        <v>10.97</v>
      </c>
      <c r="D788" s="39" t="s">
        <v>2380</v>
      </c>
      <c r="E788" s="39" t="s">
        <v>2380</v>
      </c>
      <c r="F788" s="39" t="s">
        <v>2380</v>
      </c>
      <c r="G788" s="39">
        <v>0</v>
      </c>
      <c r="H788" s="39" t="s">
        <v>2380</v>
      </c>
      <c r="I788" s="39" t="s">
        <v>8394</v>
      </c>
      <c r="J788" s="39" t="s">
        <v>8397</v>
      </c>
    </row>
    <row r="789" spans="1:10" x14ac:dyDescent="0.35">
      <c r="A789" s="39" t="s">
        <v>1583</v>
      </c>
      <c r="B789" s="39">
        <v>33.914999999999999</v>
      </c>
      <c r="C789" s="39">
        <v>9.56</v>
      </c>
      <c r="D789" s="39" t="s">
        <v>2383</v>
      </c>
      <c r="E789" s="39" t="s">
        <v>2380</v>
      </c>
      <c r="F789" s="39" t="s">
        <v>2380</v>
      </c>
      <c r="G789" s="39">
        <v>2</v>
      </c>
      <c r="H789" s="39" t="s">
        <v>2380</v>
      </c>
      <c r="I789" s="39" t="s">
        <v>8391</v>
      </c>
      <c r="J789" s="39" t="s">
        <v>8397</v>
      </c>
    </row>
    <row r="790" spans="1:10" x14ac:dyDescent="0.35">
      <c r="A790" s="39" t="s">
        <v>1582</v>
      </c>
      <c r="B790" s="39">
        <v>33.534999999999997</v>
      </c>
      <c r="C790" s="39">
        <v>9.4</v>
      </c>
      <c r="D790" s="39" t="s">
        <v>2383</v>
      </c>
      <c r="E790" s="39" t="s">
        <v>2380</v>
      </c>
      <c r="F790" s="39" t="s">
        <v>2380</v>
      </c>
      <c r="G790" s="39">
        <v>2</v>
      </c>
      <c r="H790" s="39" t="s">
        <v>2380</v>
      </c>
      <c r="I790" s="39" t="s">
        <v>8391</v>
      </c>
      <c r="J790" s="39" t="s">
        <v>8397</v>
      </c>
    </row>
    <row r="791" spans="1:10" x14ac:dyDescent="0.35">
      <c r="A791" s="39" t="s">
        <v>1581</v>
      </c>
      <c r="B791" s="39">
        <v>23.655000000000001</v>
      </c>
      <c r="C791" s="39">
        <v>8.48</v>
      </c>
      <c r="D791" s="39" t="s">
        <v>2383</v>
      </c>
      <c r="E791" s="39" t="s">
        <v>2380</v>
      </c>
      <c r="F791" s="39" t="s">
        <v>2380</v>
      </c>
      <c r="G791" s="39">
        <v>2</v>
      </c>
      <c r="H791" s="39" t="s">
        <v>2380</v>
      </c>
      <c r="I791" s="39" t="s">
        <v>8393</v>
      </c>
      <c r="J791" s="39" t="s">
        <v>8399</v>
      </c>
    </row>
    <row r="792" spans="1:10" x14ac:dyDescent="0.35">
      <c r="A792" s="39" t="s">
        <v>1580</v>
      </c>
      <c r="B792" s="39">
        <v>28</v>
      </c>
      <c r="C792" s="39">
        <v>5.57</v>
      </c>
      <c r="D792" s="39" t="s">
        <v>2380</v>
      </c>
      <c r="E792" s="39" t="s">
        <v>2380</v>
      </c>
      <c r="F792" s="39" t="s">
        <v>2380</v>
      </c>
      <c r="G792" s="39">
        <v>0</v>
      </c>
      <c r="H792" s="39" t="s">
        <v>2380</v>
      </c>
      <c r="I792" s="39" t="s">
        <v>8392</v>
      </c>
      <c r="J792" s="39" t="s">
        <v>8399</v>
      </c>
    </row>
    <row r="793" spans="1:10" x14ac:dyDescent="0.35">
      <c r="A793" s="39" t="s">
        <v>1579</v>
      </c>
      <c r="B793" s="39">
        <v>30.23</v>
      </c>
      <c r="C793" s="39">
        <v>6.94</v>
      </c>
      <c r="D793" s="39" t="s">
        <v>2383</v>
      </c>
      <c r="E793" s="39" t="s">
        <v>2380</v>
      </c>
      <c r="F793" s="39" t="s">
        <v>2383</v>
      </c>
      <c r="G793" s="39">
        <v>1</v>
      </c>
      <c r="H793" s="39" t="s">
        <v>2380</v>
      </c>
      <c r="I793" s="39" t="s">
        <v>8391</v>
      </c>
      <c r="J793" s="39" t="s">
        <v>8397</v>
      </c>
    </row>
    <row r="794" spans="1:10" x14ac:dyDescent="0.35">
      <c r="A794" s="39" t="s">
        <v>1578</v>
      </c>
      <c r="B794" s="39">
        <v>51.14</v>
      </c>
      <c r="C794" s="39">
        <v>4.05</v>
      </c>
      <c r="D794" s="39" t="s">
        <v>2380</v>
      </c>
      <c r="E794" s="39" t="s">
        <v>2380</v>
      </c>
      <c r="F794" s="39" t="s">
        <v>2380</v>
      </c>
      <c r="G794" s="39">
        <v>1</v>
      </c>
      <c r="H794" s="39" t="s">
        <v>2380</v>
      </c>
      <c r="I794" s="39" t="s">
        <v>8391</v>
      </c>
      <c r="J794" s="39" t="s">
        <v>8398</v>
      </c>
    </row>
    <row r="795" spans="1:10" x14ac:dyDescent="0.35">
      <c r="A795" s="39" t="s">
        <v>1577</v>
      </c>
      <c r="B795" s="39">
        <v>24.32</v>
      </c>
      <c r="C795" s="39">
        <v>10.220000000000001</v>
      </c>
      <c r="D795" s="39" t="s">
        <v>2380</v>
      </c>
      <c r="E795" s="39" t="s">
        <v>2380</v>
      </c>
      <c r="F795" s="39" t="s">
        <v>2380</v>
      </c>
      <c r="G795" s="39">
        <v>0</v>
      </c>
      <c r="H795" s="39" t="s">
        <v>2380</v>
      </c>
      <c r="I795" s="39" t="s">
        <v>8393</v>
      </c>
      <c r="J795" s="39" t="s">
        <v>8399</v>
      </c>
    </row>
    <row r="796" spans="1:10" x14ac:dyDescent="0.35">
      <c r="A796" s="39" t="s">
        <v>1576</v>
      </c>
      <c r="B796" s="39">
        <v>38.06</v>
      </c>
      <c r="C796" s="39">
        <v>9.24</v>
      </c>
      <c r="D796" s="39" t="s">
        <v>2380</v>
      </c>
      <c r="E796" s="39" t="s">
        <v>2380</v>
      </c>
      <c r="F796" s="39" t="s">
        <v>2380</v>
      </c>
      <c r="G796" s="39">
        <v>0</v>
      </c>
      <c r="H796" s="39" t="s">
        <v>2380</v>
      </c>
      <c r="I796" s="39" t="s">
        <v>8391</v>
      </c>
      <c r="J796" s="39" t="s">
        <v>8399</v>
      </c>
    </row>
    <row r="797" spans="1:10" x14ac:dyDescent="0.35">
      <c r="A797" s="39" t="s">
        <v>1575</v>
      </c>
      <c r="B797" s="39">
        <v>37.700000000000003</v>
      </c>
      <c r="C797" s="39">
        <v>8.6</v>
      </c>
      <c r="D797" s="39" t="s">
        <v>2380</v>
      </c>
      <c r="E797" s="39" t="s">
        <v>2380</v>
      </c>
      <c r="F797" s="39" t="s">
        <v>2380</v>
      </c>
      <c r="G797" s="39">
        <v>0</v>
      </c>
      <c r="H797" s="39" t="s">
        <v>2380</v>
      </c>
      <c r="I797" s="39" t="s">
        <v>8391</v>
      </c>
      <c r="J797" s="39" t="s">
        <v>8397</v>
      </c>
    </row>
    <row r="798" spans="1:10" x14ac:dyDescent="0.35">
      <c r="A798" s="39" t="s">
        <v>1574</v>
      </c>
      <c r="B798" s="39">
        <v>44</v>
      </c>
      <c r="C798" s="39">
        <v>9.32</v>
      </c>
      <c r="D798" s="39" t="s">
        <v>2383</v>
      </c>
      <c r="E798" s="39" t="s">
        <v>2380</v>
      </c>
      <c r="F798" s="39" t="s">
        <v>2380</v>
      </c>
      <c r="G798" s="39">
        <v>2</v>
      </c>
      <c r="H798" s="39" t="s">
        <v>2380</v>
      </c>
      <c r="I798" s="39" t="s">
        <v>8391</v>
      </c>
      <c r="J798" s="39" t="s">
        <v>8397</v>
      </c>
    </row>
    <row r="799" spans="1:10" x14ac:dyDescent="0.35">
      <c r="A799" s="39" t="s">
        <v>1573</v>
      </c>
      <c r="B799" s="39">
        <v>41.45</v>
      </c>
      <c r="C799" s="39">
        <v>6.12</v>
      </c>
      <c r="D799" s="39" t="s">
        <v>2383</v>
      </c>
      <c r="E799" s="39" t="s">
        <v>2380</v>
      </c>
      <c r="F799" s="39" t="s">
        <v>2380</v>
      </c>
      <c r="G799" s="39">
        <v>0</v>
      </c>
      <c r="H799" s="39" t="s">
        <v>2380</v>
      </c>
      <c r="I799" s="39" t="s">
        <v>8391</v>
      </c>
      <c r="J799" s="39" t="s">
        <v>8398</v>
      </c>
    </row>
    <row r="800" spans="1:10" x14ac:dyDescent="0.35">
      <c r="A800" s="39" t="s">
        <v>1572</v>
      </c>
      <c r="B800" s="39">
        <v>25.364999999999998</v>
      </c>
      <c r="C800" s="39">
        <v>9.19</v>
      </c>
      <c r="D800" s="39" t="s">
        <v>2383</v>
      </c>
      <c r="E800" s="39" t="s">
        <v>2380</v>
      </c>
      <c r="F800" s="39" t="s">
        <v>2380</v>
      </c>
      <c r="G800" s="39">
        <v>0</v>
      </c>
      <c r="H800" s="39" t="s">
        <v>2380</v>
      </c>
      <c r="I800" s="39" t="s">
        <v>8392</v>
      </c>
      <c r="J800" s="39" t="s">
        <v>8399</v>
      </c>
    </row>
    <row r="801" spans="1:10" x14ac:dyDescent="0.35">
      <c r="A801" s="39" t="s">
        <v>1571</v>
      </c>
      <c r="B801" s="39">
        <v>34.56</v>
      </c>
      <c r="C801" s="39">
        <v>5.84</v>
      </c>
      <c r="D801" s="39" t="s">
        <v>2383</v>
      </c>
      <c r="E801" s="39" t="s">
        <v>2380</v>
      </c>
      <c r="F801" s="39" t="s">
        <v>2383</v>
      </c>
      <c r="G801" s="39">
        <v>1</v>
      </c>
      <c r="H801" s="39" t="s">
        <v>2380</v>
      </c>
      <c r="I801" s="39" t="s">
        <v>8391</v>
      </c>
      <c r="J801" s="39" t="s">
        <v>8398</v>
      </c>
    </row>
    <row r="802" spans="1:10" x14ac:dyDescent="0.35">
      <c r="A802" s="39" t="s">
        <v>1570</v>
      </c>
      <c r="B802" s="39">
        <v>28.2</v>
      </c>
      <c r="C802" s="39">
        <v>7.19</v>
      </c>
      <c r="D802" s="39" t="s">
        <v>2383</v>
      </c>
      <c r="E802" s="39" t="s">
        <v>2380</v>
      </c>
      <c r="F802" s="39" t="s">
        <v>2380</v>
      </c>
      <c r="G802" s="39">
        <v>2</v>
      </c>
      <c r="H802" s="39" t="s">
        <v>2380</v>
      </c>
      <c r="I802" s="39" t="s">
        <v>8392</v>
      </c>
      <c r="J802" s="39" t="s">
        <v>8399</v>
      </c>
    </row>
    <row r="803" spans="1:10" x14ac:dyDescent="0.35">
      <c r="A803" s="39" t="s">
        <v>1569</v>
      </c>
      <c r="B803" s="39">
        <v>30.43</v>
      </c>
      <c r="C803" s="39">
        <v>9.39</v>
      </c>
      <c r="D803" s="39" t="s">
        <v>2380</v>
      </c>
      <c r="E803" s="39" t="s">
        <v>2380</v>
      </c>
      <c r="F803" s="39" t="s">
        <v>2380</v>
      </c>
      <c r="G803" s="39">
        <v>0</v>
      </c>
      <c r="H803" s="39" t="s">
        <v>2380</v>
      </c>
      <c r="I803" s="39" t="s">
        <v>8391</v>
      </c>
      <c r="J803" s="39" t="s">
        <v>8397</v>
      </c>
    </row>
    <row r="804" spans="1:10" x14ac:dyDescent="0.35">
      <c r="A804" s="39" t="s">
        <v>1568</v>
      </c>
      <c r="B804" s="39">
        <v>32.395000000000003</v>
      </c>
      <c r="C804" s="39">
        <v>4.2699999999999996</v>
      </c>
      <c r="D804" s="39" t="s">
        <v>2383</v>
      </c>
      <c r="E804" s="39" t="s">
        <v>2380</v>
      </c>
      <c r="F804" s="39" t="s">
        <v>2380</v>
      </c>
      <c r="G804" s="39">
        <v>1</v>
      </c>
      <c r="H804" s="39" t="s">
        <v>2380</v>
      </c>
      <c r="I804" s="39" t="s">
        <v>8391</v>
      </c>
      <c r="J804" s="39" t="s">
        <v>8398</v>
      </c>
    </row>
    <row r="805" spans="1:10" x14ac:dyDescent="0.35">
      <c r="A805" s="39" t="s">
        <v>1567</v>
      </c>
      <c r="B805" s="39">
        <v>24.035</v>
      </c>
      <c r="C805" s="39">
        <v>11.71</v>
      </c>
      <c r="D805" s="39" t="s">
        <v>2380</v>
      </c>
      <c r="E805" s="39" t="s">
        <v>2380</v>
      </c>
      <c r="F805" s="39" t="s">
        <v>2380</v>
      </c>
      <c r="G805" s="39">
        <v>0</v>
      </c>
      <c r="H805" s="39" t="s">
        <v>2380</v>
      </c>
      <c r="I805" s="39" t="s">
        <v>8393</v>
      </c>
      <c r="J805" s="39" t="s">
        <v>8397</v>
      </c>
    </row>
    <row r="806" spans="1:10" x14ac:dyDescent="0.35">
      <c r="A806" s="39" t="s">
        <v>1566</v>
      </c>
      <c r="B806" s="39">
        <v>37.119999999999997</v>
      </c>
      <c r="C806" s="39">
        <v>5.29</v>
      </c>
      <c r="D806" s="39" t="s">
        <v>2380</v>
      </c>
      <c r="E806" s="39" t="s">
        <v>2380</v>
      </c>
      <c r="F806" s="39" t="s">
        <v>2380</v>
      </c>
      <c r="G806" s="39">
        <v>2</v>
      </c>
      <c r="H806" s="39" t="s">
        <v>2380</v>
      </c>
      <c r="I806" s="39" t="s">
        <v>8391</v>
      </c>
      <c r="J806" s="39" t="s">
        <v>8398</v>
      </c>
    </row>
    <row r="807" spans="1:10" x14ac:dyDescent="0.35">
      <c r="A807" s="39" t="s">
        <v>1565</v>
      </c>
      <c r="B807" s="39">
        <v>34.840000000000003</v>
      </c>
      <c r="C807" s="39">
        <v>6</v>
      </c>
      <c r="D807" s="39" t="s">
        <v>2383</v>
      </c>
      <c r="E807" s="39" t="s">
        <v>2380</v>
      </c>
      <c r="F807" s="39" t="s">
        <v>2383</v>
      </c>
      <c r="G807" s="39">
        <v>1</v>
      </c>
      <c r="H807" s="39" t="s">
        <v>2380</v>
      </c>
      <c r="I807" s="39" t="s">
        <v>8391</v>
      </c>
      <c r="J807" s="39" t="s">
        <v>8398</v>
      </c>
    </row>
    <row r="808" spans="1:10" x14ac:dyDescent="0.35">
      <c r="A808" s="39" t="s">
        <v>1564</v>
      </c>
      <c r="B808" s="39">
        <v>29.53</v>
      </c>
      <c r="C808" s="39">
        <v>10.64</v>
      </c>
      <c r="D808" s="39" t="s">
        <v>2380</v>
      </c>
      <c r="E808" s="39" t="s">
        <v>2380</v>
      </c>
      <c r="F808" s="39" t="s">
        <v>2380</v>
      </c>
      <c r="G808" s="39">
        <v>0</v>
      </c>
      <c r="H808" s="39" t="s">
        <v>2380</v>
      </c>
      <c r="I808" s="39" t="s">
        <v>8392</v>
      </c>
      <c r="J808" s="39" t="s">
        <v>8397</v>
      </c>
    </row>
    <row r="809" spans="1:10" x14ac:dyDescent="0.35">
      <c r="A809" s="39" t="s">
        <v>1563</v>
      </c>
      <c r="B809" s="39">
        <v>42.51</v>
      </c>
      <c r="C809" s="39">
        <v>8.2100000000000009</v>
      </c>
      <c r="D809" s="39" t="s">
        <v>2383</v>
      </c>
      <c r="E809" s="39" t="s">
        <v>2380</v>
      </c>
      <c r="F809" s="39" t="s">
        <v>2380</v>
      </c>
      <c r="G809" s="39">
        <v>0</v>
      </c>
      <c r="H809" s="39" t="s">
        <v>2380</v>
      </c>
      <c r="I809" s="39" t="s">
        <v>8391</v>
      </c>
      <c r="J809" s="39" t="s">
        <v>8397</v>
      </c>
    </row>
    <row r="810" spans="1:10" x14ac:dyDescent="0.35">
      <c r="A810" s="39" t="s">
        <v>1562</v>
      </c>
      <c r="B810" s="39">
        <v>38.14</v>
      </c>
      <c r="C810" s="39">
        <v>5.58</v>
      </c>
      <c r="D810" s="39" t="s">
        <v>2380</v>
      </c>
      <c r="E810" s="39" t="s">
        <v>2380</v>
      </c>
      <c r="F810" s="39" t="s">
        <v>2383</v>
      </c>
      <c r="G810" s="39">
        <v>1</v>
      </c>
      <c r="H810" s="39" t="s">
        <v>2380</v>
      </c>
      <c r="I810" s="39" t="s">
        <v>8391</v>
      </c>
      <c r="J810" s="39" t="s">
        <v>8398</v>
      </c>
    </row>
    <row r="811" spans="1:10" x14ac:dyDescent="0.35">
      <c r="A811" s="39" t="s">
        <v>1561</v>
      </c>
      <c r="B811" s="39">
        <v>39.93</v>
      </c>
      <c r="C811" s="39">
        <v>8.75</v>
      </c>
      <c r="D811" s="39" t="s">
        <v>2380</v>
      </c>
      <c r="E811" s="39" t="s">
        <v>2380</v>
      </c>
      <c r="F811" s="39" t="s">
        <v>2380</v>
      </c>
      <c r="G811" s="39">
        <v>0</v>
      </c>
      <c r="H811" s="39" t="s">
        <v>2380</v>
      </c>
      <c r="I811" s="39" t="s">
        <v>8391</v>
      </c>
      <c r="J811" s="39" t="s">
        <v>8397</v>
      </c>
    </row>
    <row r="812" spans="1:10" x14ac:dyDescent="0.35">
      <c r="A812" s="39" t="s">
        <v>1560</v>
      </c>
      <c r="B812" s="39">
        <v>38.83</v>
      </c>
      <c r="C812" s="39">
        <v>11.86</v>
      </c>
      <c r="D812" s="39" t="s">
        <v>2380</v>
      </c>
      <c r="E812" s="39" t="s">
        <v>2380</v>
      </c>
      <c r="F812" s="39" t="s">
        <v>2380</v>
      </c>
      <c r="G812" s="39">
        <v>0</v>
      </c>
      <c r="H812" s="39" t="s">
        <v>2380</v>
      </c>
      <c r="I812" s="39" t="s">
        <v>8391</v>
      </c>
      <c r="J812" s="39" t="s">
        <v>8397</v>
      </c>
    </row>
    <row r="813" spans="1:10" x14ac:dyDescent="0.35">
      <c r="A813" s="39" t="s">
        <v>1559</v>
      </c>
      <c r="B813" s="39">
        <v>37.4</v>
      </c>
      <c r="C813" s="39">
        <v>11.46</v>
      </c>
      <c r="D813" s="39" t="s">
        <v>2380</v>
      </c>
      <c r="E813" s="39" t="s">
        <v>2380</v>
      </c>
      <c r="F813" s="39" t="s">
        <v>2380</v>
      </c>
      <c r="G813" s="39">
        <v>0</v>
      </c>
      <c r="H813" s="39" t="s">
        <v>2380</v>
      </c>
      <c r="I813" s="39" t="s">
        <v>8391</v>
      </c>
      <c r="J813" s="39" t="s">
        <v>8397</v>
      </c>
    </row>
    <row r="814" spans="1:10" x14ac:dyDescent="0.35">
      <c r="A814" s="39" t="s">
        <v>1558</v>
      </c>
      <c r="B814" s="39">
        <v>21.4</v>
      </c>
      <c r="C814" s="39">
        <v>9.0299999999999994</v>
      </c>
      <c r="D814" s="39" t="s">
        <v>2380</v>
      </c>
      <c r="E814" s="39" t="s">
        <v>2380</v>
      </c>
      <c r="F814" s="39" t="s">
        <v>2380</v>
      </c>
      <c r="G814" s="39">
        <v>0</v>
      </c>
      <c r="H814" s="39" t="s">
        <v>2380</v>
      </c>
      <c r="I814" s="39" t="s">
        <v>8393</v>
      </c>
      <c r="J814" s="39" t="s">
        <v>8397</v>
      </c>
    </row>
    <row r="815" spans="1:10" x14ac:dyDescent="0.35">
      <c r="A815" s="39" t="s">
        <v>1557</v>
      </c>
      <c r="B815" s="39">
        <v>38.380000000000003</v>
      </c>
      <c r="C815" s="39">
        <v>8.26</v>
      </c>
      <c r="D815" s="39" t="s">
        <v>2383</v>
      </c>
      <c r="E815" s="39" t="s">
        <v>2380</v>
      </c>
      <c r="F815" s="39" t="s">
        <v>2380</v>
      </c>
      <c r="G815" s="39">
        <v>2</v>
      </c>
      <c r="H815" s="39" t="s">
        <v>2380</v>
      </c>
      <c r="I815" s="39" t="s">
        <v>8391</v>
      </c>
      <c r="J815" s="39" t="s">
        <v>8399</v>
      </c>
    </row>
    <row r="816" spans="1:10" x14ac:dyDescent="0.35">
      <c r="A816" s="39" t="s">
        <v>1556</v>
      </c>
      <c r="B816" s="39">
        <v>33.659999999999997</v>
      </c>
      <c r="C816" s="39">
        <v>5.42</v>
      </c>
      <c r="D816" s="39" t="s">
        <v>2383</v>
      </c>
      <c r="E816" s="39" t="s">
        <v>2380</v>
      </c>
      <c r="F816" s="39" t="s">
        <v>2380</v>
      </c>
      <c r="G816" s="39">
        <v>2</v>
      </c>
      <c r="H816" s="39" t="s">
        <v>2380</v>
      </c>
      <c r="I816" s="39" t="s">
        <v>8391</v>
      </c>
      <c r="J816" s="39" t="s">
        <v>8398</v>
      </c>
    </row>
    <row r="817" spans="1:10" x14ac:dyDescent="0.35">
      <c r="A817" s="39" t="s">
        <v>1555</v>
      </c>
      <c r="B817" s="39">
        <v>31.79</v>
      </c>
      <c r="C817" s="39">
        <v>11.33</v>
      </c>
      <c r="D817" s="39" t="s">
        <v>2383</v>
      </c>
      <c r="E817" s="39" t="s">
        <v>2380</v>
      </c>
      <c r="F817" s="39" t="s">
        <v>2383</v>
      </c>
      <c r="G817" s="39">
        <v>1</v>
      </c>
      <c r="H817" s="39" t="s">
        <v>2380</v>
      </c>
      <c r="I817" s="39" t="s">
        <v>8391</v>
      </c>
      <c r="J817" s="39" t="s">
        <v>8397</v>
      </c>
    </row>
    <row r="818" spans="1:10" x14ac:dyDescent="0.35">
      <c r="A818" s="39" t="s">
        <v>1554</v>
      </c>
      <c r="B818" s="39">
        <v>29.7</v>
      </c>
      <c r="C818" s="39">
        <v>7.69</v>
      </c>
      <c r="D818" s="39" t="s">
        <v>2383</v>
      </c>
      <c r="E818" s="39" t="s">
        <v>2380</v>
      </c>
      <c r="F818" s="39" t="s">
        <v>2383</v>
      </c>
      <c r="G818" s="39">
        <v>1</v>
      </c>
      <c r="H818" s="39" t="s">
        <v>2380</v>
      </c>
      <c r="I818" s="39" t="s">
        <v>8392</v>
      </c>
      <c r="J818" s="39" t="s">
        <v>8397</v>
      </c>
    </row>
    <row r="819" spans="1:10" x14ac:dyDescent="0.35">
      <c r="A819" s="39" t="s">
        <v>1553</v>
      </c>
      <c r="B819" s="39">
        <v>25.46</v>
      </c>
      <c r="C819" s="39">
        <v>8.77</v>
      </c>
      <c r="D819" s="39" t="s">
        <v>2383</v>
      </c>
      <c r="E819" s="39" t="s">
        <v>2380</v>
      </c>
      <c r="F819" s="39" t="s">
        <v>2383</v>
      </c>
      <c r="G819" s="39">
        <v>1</v>
      </c>
      <c r="H819" s="39" t="s">
        <v>2380</v>
      </c>
      <c r="I819" s="39" t="s">
        <v>8392</v>
      </c>
      <c r="J819" s="39" t="s">
        <v>8397</v>
      </c>
    </row>
    <row r="820" spans="1:10" x14ac:dyDescent="0.35">
      <c r="A820" s="39" t="s">
        <v>1552</v>
      </c>
      <c r="B820" s="39">
        <v>39.14</v>
      </c>
      <c r="C820" s="39">
        <v>4.91</v>
      </c>
      <c r="D820" s="39" t="s">
        <v>2380</v>
      </c>
      <c r="E820" s="39" t="s">
        <v>2382</v>
      </c>
      <c r="F820" s="39" t="s">
        <v>2380</v>
      </c>
      <c r="G820" s="39">
        <v>1</v>
      </c>
      <c r="H820" s="39" t="s">
        <v>2380</v>
      </c>
      <c r="I820" s="39" t="s">
        <v>8391</v>
      </c>
      <c r="J820" s="39" t="s">
        <v>8398</v>
      </c>
    </row>
    <row r="821" spans="1:10" x14ac:dyDescent="0.35">
      <c r="A821" s="39" t="s">
        <v>1551</v>
      </c>
      <c r="B821" s="39">
        <v>41.2</v>
      </c>
      <c r="C821" s="39">
        <v>4.95</v>
      </c>
      <c r="D821" s="39" t="s">
        <v>2380</v>
      </c>
      <c r="E821" s="39" t="s">
        <v>2380</v>
      </c>
      <c r="F821" s="39" t="s">
        <v>2380</v>
      </c>
      <c r="G821" s="39">
        <v>1</v>
      </c>
      <c r="H821" s="39" t="s">
        <v>2380</v>
      </c>
      <c r="I821" s="39" t="s">
        <v>8391</v>
      </c>
      <c r="J821" s="39" t="s">
        <v>8399</v>
      </c>
    </row>
    <row r="822" spans="1:10" x14ac:dyDescent="0.35">
      <c r="A822" s="39" t="s">
        <v>1550</v>
      </c>
      <c r="B822" s="39">
        <v>28.81</v>
      </c>
      <c r="C822" s="39">
        <v>10.8</v>
      </c>
      <c r="D822" s="39" t="s">
        <v>2383</v>
      </c>
      <c r="E822" s="39" t="s">
        <v>2380</v>
      </c>
      <c r="F822" s="39" t="s">
        <v>2383</v>
      </c>
      <c r="G822" s="39">
        <v>1</v>
      </c>
      <c r="H822" s="39" t="s">
        <v>2380</v>
      </c>
      <c r="I822" s="39" t="s">
        <v>8392</v>
      </c>
      <c r="J822" s="39" t="s">
        <v>8397</v>
      </c>
    </row>
    <row r="823" spans="1:10" x14ac:dyDescent="0.35">
      <c r="A823" s="39" t="s">
        <v>1549</v>
      </c>
      <c r="B823" s="39">
        <v>37.409999999999997</v>
      </c>
      <c r="C823" s="39">
        <v>7.21</v>
      </c>
      <c r="D823" s="39" t="s">
        <v>2380</v>
      </c>
      <c r="E823" s="39" t="s">
        <v>2380</v>
      </c>
      <c r="F823" s="39" t="s">
        <v>2380</v>
      </c>
      <c r="G823" s="39">
        <v>2</v>
      </c>
      <c r="H823" s="39" t="s">
        <v>2380</v>
      </c>
      <c r="I823" s="39" t="s">
        <v>8391</v>
      </c>
      <c r="J823" s="39" t="s">
        <v>8397</v>
      </c>
    </row>
    <row r="824" spans="1:10" x14ac:dyDescent="0.35">
      <c r="A824" s="39" t="s">
        <v>1548</v>
      </c>
      <c r="B824" s="39">
        <v>52.54</v>
      </c>
      <c r="C824" s="39">
        <v>5.12</v>
      </c>
      <c r="D824" s="39" t="s">
        <v>2380</v>
      </c>
      <c r="E824" s="39" t="s">
        <v>2380</v>
      </c>
      <c r="F824" s="39" t="s">
        <v>2383</v>
      </c>
      <c r="G824" s="39">
        <v>1</v>
      </c>
      <c r="H824" s="39" t="s">
        <v>2380</v>
      </c>
      <c r="I824" s="39" t="s">
        <v>8391</v>
      </c>
      <c r="J824" s="39" t="s">
        <v>8399</v>
      </c>
    </row>
    <row r="825" spans="1:10" x14ac:dyDescent="0.35">
      <c r="A825" s="39" t="s">
        <v>1547</v>
      </c>
      <c r="B825" s="39">
        <v>17.29</v>
      </c>
      <c r="C825" s="39">
        <v>4.62</v>
      </c>
      <c r="D825" s="39" t="s">
        <v>2380</v>
      </c>
      <c r="E825" s="39" t="s">
        <v>2382</v>
      </c>
      <c r="F825" s="39" t="s">
        <v>2380</v>
      </c>
      <c r="G825" s="39">
        <v>1</v>
      </c>
      <c r="H825" s="39" t="s">
        <v>2383</v>
      </c>
      <c r="I825" s="39" t="s">
        <v>8394</v>
      </c>
      <c r="J825" s="39" t="s">
        <v>8398</v>
      </c>
    </row>
    <row r="826" spans="1:10" x14ac:dyDescent="0.35">
      <c r="A826" s="39" t="s">
        <v>1546</v>
      </c>
      <c r="B826" s="39">
        <v>31.74</v>
      </c>
      <c r="C826" s="39">
        <v>7.68</v>
      </c>
      <c r="D826" s="39" t="s">
        <v>2383</v>
      </c>
      <c r="E826" s="39" t="s">
        <v>2380</v>
      </c>
      <c r="F826" s="39" t="s">
        <v>2380</v>
      </c>
      <c r="G826" s="39">
        <v>0</v>
      </c>
      <c r="H826" s="39" t="s">
        <v>2380</v>
      </c>
      <c r="I826" s="39" t="s">
        <v>8391</v>
      </c>
      <c r="J826" s="39" t="s">
        <v>8397</v>
      </c>
    </row>
    <row r="827" spans="1:10" x14ac:dyDescent="0.35">
      <c r="A827" s="39" t="s">
        <v>1545</v>
      </c>
      <c r="B827" s="39">
        <v>26.504999999999999</v>
      </c>
      <c r="C827" s="39">
        <v>6.79</v>
      </c>
      <c r="D827" s="39" t="s">
        <v>2383</v>
      </c>
      <c r="E827" s="39" t="s">
        <v>2380</v>
      </c>
      <c r="F827" s="39" t="s">
        <v>2383</v>
      </c>
      <c r="G827" s="39">
        <v>1</v>
      </c>
      <c r="H827" s="39" t="s">
        <v>2380</v>
      </c>
      <c r="I827" s="39" t="s">
        <v>8392</v>
      </c>
      <c r="J827" s="39" t="s">
        <v>8397</v>
      </c>
    </row>
    <row r="828" spans="1:10" x14ac:dyDescent="0.35">
      <c r="A828" s="39" t="s">
        <v>1544</v>
      </c>
      <c r="B828" s="39">
        <v>36.479999999999997</v>
      </c>
      <c r="C828" s="39">
        <v>11.09</v>
      </c>
      <c r="D828" s="39" t="s">
        <v>2380</v>
      </c>
      <c r="E828" s="39" t="s">
        <v>2380</v>
      </c>
      <c r="F828" s="39" t="s">
        <v>2380</v>
      </c>
      <c r="G828" s="39">
        <v>0</v>
      </c>
      <c r="H828" s="39" t="s">
        <v>2380</v>
      </c>
      <c r="I828" s="39" t="s">
        <v>8391</v>
      </c>
      <c r="J828" s="39" t="s">
        <v>8399</v>
      </c>
    </row>
    <row r="829" spans="1:10" x14ac:dyDescent="0.35">
      <c r="A829" s="39" t="s">
        <v>1543</v>
      </c>
      <c r="B829" s="39">
        <v>39.159999999999997</v>
      </c>
      <c r="C829" s="39">
        <v>5.24</v>
      </c>
      <c r="D829" s="39" t="s">
        <v>2383</v>
      </c>
      <c r="E829" s="39" t="s">
        <v>2380</v>
      </c>
      <c r="F829" s="39" t="s">
        <v>2383</v>
      </c>
      <c r="G829" s="39">
        <v>1</v>
      </c>
      <c r="H829" s="39" t="s">
        <v>2380</v>
      </c>
      <c r="I829" s="39" t="s">
        <v>8391</v>
      </c>
      <c r="J829" s="39" t="s">
        <v>8398</v>
      </c>
    </row>
    <row r="830" spans="1:10" x14ac:dyDescent="0.35">
      <c r="A830" s="39" t="s">
        <v>1542</v>
      </c>
      <c r="B830" s="39">
        <v>28.22</v>
      </c>
      <c r="C830" s="39">
        <v>7.51</v>
      </c>
      <c r="D830" s="39" t="s">
        <v>2383</v>
      </c>
      <c r="E830" s="39" t="s">
        <v>2380</v>
      </c>
      <c r="F830" s="39" t="s">
        <v>2383</v>
      </c>
      <c r="G830" s="39">
        <v>1</v>
      </c>
      <c r="H830" s="39" t="s">
        <v>2380</v>
      </c>
      <c r="I830" s="39" t="s">
        <v>8392</v>
      </c>
      <c r="J830" s="39" t="s">
        <v>8397</v>
      </c>
    </row>
    <row r="831" spans="1:10" x14ac:dyDescent="0.35">
      <c r="A831" s="39" t="s">
        <v>1541</v>
      </c>
      <c r="B831" s="39">
        <v>35</v>
      </c>
      <c r="C831" s="39">
        <v>4.13</v>
      </c>
      <c r="D831" s="39" t="s">
        <v>2380</v>
      </c>
      <c r="E831" s="39" t="s">
        <v>2380</v>
      </c>
      <c r="F831" s="39" t="s">
        <v>2380</v>
      </c>
      <c r="G831" s="39">
        <v>2</v>
      </c>
      <c r="H831" s="39" t="s">
        <v>2380</v>
      </c>
      <c r="I831" s="39" t="s">
        <v>8391</v>
      </c>
      <c r="J831" s="39" t="s">
        <v>8398</v>
      </c>
    </row>
    <row r="832" spans="1:10" x14ac:dyDescent="0.35">
      <c r="A832" s="39" t="s">
        <v>1540</v>
      </c>
      <c r="B832" s="39">
        <v>36.24</v>
      </c>
      <c r="C832" s="39">
        <v>8.3800000000000008</v>
      </c>
      <c r="D832" s="39" t="s">
        <v>2383</v>
      </c>
      <c r="E832" s="39" t="s">
        <v>2380</v>
      </c>
      <c r="F832" s="39" t="s">
        <v>2380</v>
      </c>
      <c r="G832" s="39">
        <v>1</v>
      </c>
      <c r="H832" s="39" t="s">
        <v>2380</v>
      </c>
      <c r="I832" s="39" t="s">
        <v>8391</v>
      </c>
      <c r="J832" s="39" t="s">
        <v>8397</v>
      </c>
    </row>
    <row r="833" spans="1:10" x14ac:dyDescent="0.35">
      <c r="A833" s="39" t="s">
        <v>1539</v>
      </c>
      <c r="B833" s="39">
        <v>36.954999999999998</v>
      </c>
      <c r="C833" s="39">
        <v>8.07</v>
      </c>
      <c r="D833" s="39" t="s">
        <v>2380</v>
      </c>
      <c r="E833" s="39" t="s">
        <v>2380</v>
      </c>
      <c r="F833" s="39" t="s">
        <v>2380</v>
      </c>
      <c r="G833" s="39">
        <v>0</v>
      </c>
      <c r="H833" s="39" t="s">
        <v>2380</v>
      </c>
      <c r="I833" s="39" t="s">
        <v>8391</v>
      </c>
      <c r="J833" s="39" t="s">
        <v>8399</v>
      </c>
    </row>
    <row r="834" spans="1:10" x14ac:dyDescent="0.35">
      <c r="A834" s="39" t="s">
        <v>1538</v>
      </c>
      <c r="B834" s="39">
        <v>29.64</v>
      </c>
      <c r="C834" s="39">
        <v>8.9499999999999993</v>
      </c>
      <c r="D834" s="39" t="s">
        <v>2380</v>
      </c>
      <c r="E834" s="39" t="s">
        <v>2380</v>
      </c>
      <c r="F834" s="39" t="s">
        <v>2380</v>
      </c>
      <c r="G834" s="39">
        <v>0</v>
      </c>
      <c r="H834" s="39" t="s">
        <v>2380</v>
      </c>
      <c r="I834" s="39" t="s">
        <v>8392</v>
      </c>
      <c r="J834" s="39" t="s">
        <v>8397</v>
      </c>
    </row>
    <row r="835" spans="1:10" x14ac:dyDescent="0.35">
      <c r="A835" s="39" t="s">
        <v>1537</v>
      </c>
      <c r="B835" s="39">
        <v>42.74</v>
      </c>
      <c r="C835" s="39">
        <v>6.31</v>
      </c>
      <c r="D835" s="39" t="s">
        <v>2383</v>
      </c>
      <c r="E835" s="39" t="s">
        <v>2380</v>
      </c>
      <c r="F835" s="39" t="s">
        <v>2380</v>
      </c>
      <c r="G835" s="39">
        <v>1</v>
      </c>
      <c r="H835" s="39" t="s">
        <v>2380</v>
      </c>
      <c r="I835" s="39" t="s">
        <v>8391</v>
      </c>
      <c r="J835" s="39" t="s">
        <v>8399</v>
      </c>
    </row>
    <row r="836" spans="1:10" x14ac:dyDescent="0.35">
      <c r="A836" s="39" t="s">
        <v>1536</v>
      </c>
      <c r="B836" s="39">
        <v>36.130000000000003</v>
      </c>
      <c r="C836" s="39">
        <v>7.19</v>
      </c>
      <c r="D836" s="39" t="s">
        <v>2383</v>
      </c>
      <c r="E836" s="39" t="s">
        <v>2380</v>
      </c>
      <c r="F836" s="39" t="s">
        <v>2380</v>
      </c>
      <c r="G836" s="39">
        <v>2</v>
      </c>
      <c r="H836" s="39" t="s">
        <v>2380</v>
      </c>
      <c r="I836" s="39" t="s">
        <v>8391</v>
      </c>
      <c r="J836" s="39" t="s">
        <v>8399</v>
      </c>
    </row>
    <row r="837" spans="1:10" x14ac:dyDescent="0.35">
      <c r="A837" s="39" t="s">
        <v>1535</v>
      </c>
      <c r="B837" s="39">
        <v>31.55</v>
      </c>
      <c r="C837" s="39">
        <v>6.11</v>
      </c>
      <c r="D837" s="39" t="s">
        <v>2383</v>
      </c>
      <c r="E837" s="39" t="s">
        <v>2380</v>
      </c>
      <c r="F837" s="39" t="s">
        <v>2380</v>
      </c>
      <c r="G837" s="39">
        <v>1</v>
      </c>
      <c r="H837" s="39" t="s">
        <v>2380</v>
      </c>
      <c r="I837" s="39" t="s">
        <v>8391</v>
      </c>
      <c r="J837" s="39" t="s">
        <v>8399</v>
      </c>
    </row>
    <row r="838" spans="1:10" x14ac:dyDescent="0.35">
      <c r="A838" s="39" t="s">
        <v>1534</v>
      </c>
      <c r="B838" s="39">
        <v>52.75</v>
      </c>
      <c r="C838" s="39">
        <v>6.02</v>
      </c>
      <c r="D838" s="39" t="s">
        <v>2380</v>
      </c>
      <c r="E838" s="39" t="s">
        <v>2380</v>
      </c>
      <c r="F838" s="39" t="s">
        <v>2380</v>
      </c>
      <c r="G838" s="39">
        <v>1</v>
      </c>
      <c r="H838" s="39" t="s">
        <v>2380</v>
      </c>
      <c r="I838" s="39" t="s">
        <v>8391</v>
      </c>
      <c r="J838" s="39" t="s">
        <v>8398</v>
      </c>
    </row>
    <row r="839" spans="1:10" x14ac:dyDescent="0.35">
      <c r="A839" s="39" t="s">
        <v>1533</v>
      </c>
      <c r="B839" s="39">
        <v>36.67</v>
      </c>
      <c r="C839" s="39">
        <v>11.86</v>
      </c>
      <c r="D839" s="39" t="s">
        <v>2380</v>
      </c>
      <c r="E839" s="39" t="s">
        <v>2380</v>
      </c>
      <c r="F839" s="39" t="s">
        <v>2380</v>
      </c>
      <c r="G839" s="39">
        <v>0</v>
      </c>
      <c r="H839" s="39" t="s">
        <v>2380</v>
      </c>
      <c r="I839" s="39" t="s">
        <v>8391</v>
      </c>
      <c r="J839" s="39" t="s">
        <v>8399</v>
      </c>
    </row>
    <row r="840" spans="1:10" x14ac:dyDescent="0.35">
      <c r="A840" s="39" t="s">
        <v>1532</v>
      </c>
      <c r="B840" s="39">
        <v>38.06</v>
      </c>
      <c r="C840" s="39">
        <v>8.25</v>
      </c>
      <c r="D840" s="39" t="s">
        <v>2380</v>
      </c>
      <c r="E840" s="39" t="s">
        <v>2380</v>
      </c>
      <c r="F840" s="39" t="s">
        <v>2380</v>
      </c>
      <c r="G840" s="39">
        <v>0</v>
      </c>
      <c r="H840" s="39" t="s">
        <v>2380</v>
      </c>
      <c r="I840" s="39" t="s">
        <v>8391</v>
      </c>
      <c r="J840" s="39" t="s">
        <v>8397</v>
      </c>
    </row>
    <row r="841" spans="1:10" x14ac:dyDescent="0.35">
      <c r="A841" s="39" t="s">
        <v>1531</v>
      </c>
      <c r="B841" s="39">
        <v>38</v>
      </c>
      <c r="C841" s="39">
        <v>8.1300000000000008</v>
      </c>
      <c r="D841" s="39" t="s">
        <v>2380</v>
      </c>
      <c r="E841" s="39" t="s">
        <v>2380</v>
      </c>
      <c r="F841" s="39" t="s">
        <v>2380</v>
      </c>
      <c r="G841" s="39">
        <v>0</v>
      </c>
      <c r="H841" s="39" t="s">
        <v>2380</v>
      </c>
      <c r="I841" s="39" t="s">
        <v>8391</v>
      </c>
      <c r="J841" s="39" t="s">
        <v>8397</v>
      </c>
    </row>
    <row r="842" spans="1:10" x14ac:dyDescent="0.35">
      <c r="A842" s="39" t="s">
        <v>1530</v>
      </c>
      <c r="B842" s="39">
        <v>35.1</v>
      </c>
      <c r="C842" s="39">
        <v>10.1</v>
      </c>
      <c r="D842" s="39" t="s">
        <v>2380</v>
      </c>
      <c r="E842" s="39" t="s">
        <v>2380</v>
      </c>
      <c r="F842" s="39" t="s">
        <v>2380</v>
      </c>
      <c r="G842" s="39">
        <v>0</v>
      </c>
      <c r="H842" s="39" t="s">
        <v>2380</v>
      </c>
      <c r="I842" s="39" t="s">
        <v>8391</v>
      </c>
      <c r="J842" s="39" t="s">
        <v>8397</v>
      </c>
    </row>
    <row r="843" spans="1:10" x14ac:dyDescent="0.35">
      <c r="A843" s="39" t="s">
        <v>1529</v>
      </c>
      <c r="B843" s="39">
        <v>33.82</v>
      </c>
      <c r="C843" s="39">
        <v>5.89</v>
      </c>
      <c r="D843" s="39" t="s">
        <v>2383</v>
      </c>
      <c r="E843" s="39" t="s">
        <v>2380</v>
      </c>
      <c r="F843" s="39" t="s">
        <v>2380</v>
      </c>
      <c r="G843" s="39">
        <v>2</v>
      </c>
      <c r="H843" s="39" t="s">
        <v>2380</v>
      </c>
      <c r="I843" s="39" t="s">
        <v>8391</v>
      </c>
      <c r="J843" s="39" t="s">
        <v>8398</v>
      </c>
    </row>
    <row r="844" spans="1:10" x14ac:dyDescent="0.35">
      <c r="A844" s="39" t="s">
        <v>1528</v>
      </c>
      <c r="B844" s="39">
        <v>37.43</v>
      </c>
      <c r="C844" s="39">
        <v>4.97</v>
      </c>
      <c r="D844" s="39" t="s">
        <v>2380</v>
      </c>
      <c r="E844" s="39" t="s">
        <v>2380</v>
      </c>
      <c r="F844" s="39" t="s">
        <v>2380</v>
      </c>
      <c r="G844" s="39">
        <v>2</v>
      </c>
      <c r="H844" s="39" t="s">
        <v>2380</v>
      </c>
      <c r="I844" s="39" t="s">
        <v>8391</v>
      </c>
      <c r="J844" s="39" t="s">
        <v>8399</v>
      </c>
    </row>
    <row r="845" spans="1:10" x14ac:dyDescent="0.35">
      <c r="A845" s="39" t="s">
        <v>1527</v>
      </c>
      <c r="B845" s="39">
        <v>30.5</v>
      </c>
      <c r="C845" s="39">
        <v>9.9</v>
      </c>
      <c r="D845" s="39" t="s">
        <v>2380</v>
      </c>
      <c r="E845" s="39" t="s">
        <v>2380</v>
      </c>
      <c r="F845" s="39" t="s">
        <v>2380</v>
      </c>
      <c r="G845" s="39">
        <v>0</v>
      </c>
      <c r="H845" s="39" t="s">
        <v>2380</v>
      </c>
      <c r="I845" s="39" t="s">
        <v>8391</v>
      </c>
      <c r="J845" s="39" t="s">
        <v>8399</v>
      </c>
    </row>
    <row r="846" spans="1:10" x14ac:dyDescent="0.35">
      <c r="A846" s="39" t="s">
        <v>1526</v>
      </c>
      <c r="B846" s="39">
        <v>24.53</v>
      </c>
      <c r="C846" s="39">
        <v>9.0500000000000007</v>
      </c>
      <c r="D846" s="39" t="s">
        <v>2380</v>
      </c>
      <c r="E846" s="39" t="s">
        <v>2380</v>
      </c>
      <c r="F846" s="39" t="s">
        <v>2380</v>
      </c>
      <c r="G846" s="39">
        <v>0</v>
      </c>
      <c r="H846" s="39" t="s">
        <v>2380</v>
      </c>
      <c r="I846" s="39" t="s">
        <v>8393</v>
      </c>
      <c r="J846" s="39" t="s">
        <v>8397</v>
      </c>
    </row>
    <row r="847" spans="1:10" x14ac:dyDescent="0.35">
      <c r="A847" s="39" t="s">
        <v>1525</v>
      </c>
      <c r="B847" s="39">
        <v>25.74</v>
      </c>
      <c r="C847" s="39">
        <v>10.93</v>
      </c>
      <c r="D847" s="39" t="s">
        <v>2380</v>
      </c>
      <c r="E847" s="39" t="s">
        <v>2380</v>
      </c>
      <c r="F847" s="39" t="s">
        <v>2380</v>
      </c>
      <c r="G847" s="39">
        <v>0</v>
      </c>
      <c r="H847" s="39" t="s">
        <v>2380</v>
      </c>
      <c r="I847" s="39" t="s">
        <v>8392</v>
      </c>
      <c r="J847" s="39" t="s">
        <v>8397</v>
      </c>
    </row>
    <row r="848" spans="1:10" x14ac:dyDescent="0.35">
      <c r="A848" s="39" t="s">
        <v>1524</v>
      </c>
      <c r="B848" s="39">
        <v>34.08</v>
      </c>
      <c r="C848" s="39">
        <v>7.58</v>
      </c>
      <c r="D848" s="39" t="s">
        <v>2383</v>
      </c>
      <c r="E848" s="39" t="s">
        <v>2380</v>
      </c>
      <c r="F848" s="39" t="s">
        <v>2380</v>
      </c>
      <c r="G848" s="39">
        <v>2</v>
      </c>
      <c r="H848" s="39" t="s">
        <v>2380</v>
      </c>
      <c r="I848" s="39" t="s">
        <v>8391</v>
      </c>
      <c r="J848" s="39" t="s">
        <v>8399</v>
      </c>
    </row>
    <row r="849" spans="1:10" x14ac:dyDescent="0.35">
      <c r="A849" s="39" t="s">
        <v>1523</v>
      </c>
      <c r="B849" s="39">
        <v>31.35</v>
      </c>
      <c r="C849" s="39">
        <v>11</v>
      </c>
      <c r="D849" s="39" t="s">
        <v>2383</v>
      </c>
      <c r="E849" s="39" t="s">
        <v>2380</v>
      </c>
      <c r="F849" s="39" t="s">
        <v>2383</v>
      </c>
      <c r="G849" s="39">
        <v>1</v>
      </c>
      <c r="H849" s="39" t="s">
        <v>2380</v>
      </c>
      <c r="I849" s="39" t="s">
        <v>8391</v>
      </c>
      <c r="J849" s="39" t="s">
        <v>8397</v>
      </c>
    </row>
    <row r="850" spans="1:10" x14ac:dyDescent="0.35">
      <c r="A850" s="39" t="s">
        <v>1522</v>
      </c>
      <c r="B850" s="39">
        <v>26.79</v>
      </c>
      <c r="C850" s="39">
        <v>5.0599999999999996</v>
      </c>
      <c r="D850" s="39" t="s">
        <v>2380</v>
      </c>
      <c r="E850" s="39" t="s">
        <v>2380</v>
      </c>
      <c r="F850" s="39" t="s">
        <v>2380</v>
      </c>
      <c r="G850" s="39">
        <v>1</v>
      </c>
      <c r="H850" s="39" t="s">
        <v>2380</v>
      </c>
      <c r="I850" s="39" t="s">
        <v>8392</v>
      </c>
      <c r="J850" s="39" t="s">
        <v>8399</v>
      </c>
    </row>
    <row r="851" spans="1:10" x14ac:dyDescent="0.35">
      <c r="A851" s="39" t="s">
        <v>1521</v>
      </c>
      <c r="B851" s="39">
        <v>42.78</v>
      </c>
      <c r="C851" s="39">
        <v>6.11</v>
      </c>
      <c r="D851" s="39" t="s">
        <v>2383</v>
      </c>
      <c r="E851" s="39" t="s">
        <v>2380</v>
      </c>
      <c r="F851" s="39" t="s">
        <v>2380</v>
      </c>
      <c r="G851" s="39">
        <v>1</v>
      </c>
      <c r="H851" s="39" t="s">
        <v>2380</v>
      </c>
      <c r="I851" s="39" t="s">
        <v>8391</v>
      </c>
      <c r="J851" s="39" t="s">
        <v>8398</v>
      </c>
    </row>
    <row r="852" spans="1:10" x14ac:dyDescent="0.35">
      <c r="A852" s="39" t="s">
        <v>1520</v>
      </c>
      <c r="B852" s="39">
        <v>46.75</v>
      </c>
      <c r="C852" s="39">
        <v>6.66</v>
      </c>
      <c r="D852" s="39" t="s">
        <v>2383</v>
      </c>
      <c r="E852" s="39" t="s">
        <v>2380</v>
      </c>
      <c r="F852" s="39" t="s">
        <v>2380</v>
      </c>
      <c r="G852" s="39">
        <v>2</v>
      </c>
      <c r="H852" s="39" t="s">
        <v>2380</v>
      </c>
      <c r="I852" s="39" t="s">
        <v>8391</v>
      </c>
      <c r="J852" s="39" t="s">
        <v>8397</v>
      </c>
    </row>
    <row r="853" spans="1:10" x14ac:dyDescent="0.35">
      <c r="A853" s="39" t="s">
        <v>1519</v>
      </c>
      <c r="B853" s="39">
        <v>32.15</v>
      </c>
      <c r="C853" s="39">
        <v>4.0199999999999996</v>
      </c>
      <c r="D853" s="39" t="s">
        <v>2383</v>
      </c>
      <c r="E853" s="39" t="s">
        <v>2380</v>
      </c>
      <c r="F853" s="39" t="s">
        <v>2383</v>
      </c>
      <c r="G853" s="39">
        <v>1</v>
      </c>
      <c r="H853" s="39" t="s">
        <v>2380</v>
      </c>
      <c r="I853" s="39" t="s">
        <v>8391</v>
      </c>
      <c r="J853" s="39" t="s">
        <v>8399</v>
      </c>
    </row>
    <row r="854" spans="1:10" x14ac:dyDescent="0.35">
      <c r="A854" s="39" t="s">
        <v>1518</v>
      </c>
      <c r="B854" s="39">
        <v>43.4</v>
      </c>
      <c r="C854" s="39">
        <v>8.81</v>
      </c>
      <c r="D854" s="39" t="s">
        <v>2383</v>
      </c>
      <c r="E854" s="39" t="s">
        <v>2380</v>
      </c>
      <c r="F854" s="39" t="s">
        <v>2380</v>
      </c>
      <c r="G854" s="39">
        <v>2</v>
      </c>
      <c r="H854" s="39" t="s">
        <v>2380</v>
      </c>
      <c r="I854" s="39" t="s">
        <v>8391</v>
      </c>
      <c r="J854" s="39" t="s">
        <v>8399</v>
      </c>
    </row>
    <row r="855" spans="1:10" x14ac:dyDescent="0.35">
      <c r="A855" s="39" t="s">
        <v>1517</v>
      </c>
      <c r="B855" s="39">
        <v>31.57</v>
      </c>
      <c r="C855" s="39">
        <v>7.92</v>
      </c>
      <c r="D855" s="39" t="s">
        <v>2383</v>
      </c>
      <c r="E855" s="39" t="s">
        <v>2380</v>
      </c>
      <c r="F855" s="39" t="s">
        <v>2380</v>
      </c>
      <c r="G855" s="39">
        <v>2</v>
      </c>
      <c r="H855" s="39" t="s">
        <v>2380</v>
      </c>
      <c r="I855" s="39" t="s">
        <v>8391</v>
      </c>
      <c r="J855" s="39" t="s">
        <v>8397</v>
      </c>
    </row>
    <row r="856" spans="1:10" x14ac:dyDescent="0.35">
      <c r="A856" s="39" t="s">
        <v>1516</v>
      </c>
      <c r="B856" s="39">
        <v>24.32</v>
      </c>
      <c r="C856" s="39">
        <v>7.48</v>
      </c>
      <c r="D856" s="39" t="s">
        <v>2380</v>
      </c>
      <c r="E856" s="39" t="s">
        <v>2380</v>
      </c>
      <c r="F856" s="39" t="s">
        <v>2380</v>
      </c>
      <c r="G856" s="39">
        <v>0</v>
      </c>
      <c r="H856" s="39" t="s">
        <v>2380</v>
      </c>
      <c r="I856" s="39" t="s">
        <v>8393</v>
      </c>
      <c r="J856" s="39" t="s">
        <v>8397</v>
      </c>
    </row>
    <row r="857" spans="1:10" x14ac:dyDescent="0.35">
      <c r="A857" s="39" t="s">
        <v>1515</v>
      </c>
      <c r="B857" s="39">
        <v>31.07</v>
      </c>
      <c r="C857" s="39">
        <v>4.62</v>
      </c>
      <c r="D857" s="39" t="s">
        <v>2383</v>
      </c>
      <c r="E857" s="39" t="s">
        <v>2380</v>
      </c>
      <c r="F857" s="39" t="s">
        <v>2380</v>
      </c>
      <c r="G857" s="39">
        <v>2</v>
      </c>
      <c r="H857" s="39" t="s">
        <v>2380</v>
      </c>
      <c r="I857" s="39" t="s">
        <v>8391</v>
      </c>
      <c r="J857" s="39" t="s">
        <v>8398</v>
      </c>
    </row>
    <row r="858" spans="1:10" x14ac:dyDescent="0.35">
      <c r="A858" s="39" t="s">
        <v>1514</v>
      </c>
      <c r="B858" s="39">
        <v>35.814999999999998</v>
      </c>
      <c r="C858" s="39">
        <v>8.4700000000000006</v>
      </c>
      <c r="D858" s="39" t="s">
        <v>2380</v>
      </c>
      <c r="E858" s="39" t="s">
        <v>2380</v>
      </c>
      <c r="F858" s="39" t="s">
        <v>2380</v>
      </c>
      <c r="G858" s="39">
        <v>0</v>
      </c>
      <c r="H858" s="39" t="s">
        <v>2380</v>
      </c>
      <c r="I858" s="39" t="s">
        <v>8391</v>
      </c>
      <c r="J858" s="39" t="s">
        <v>8397</v>
      </c>
    </row>
    <row r="859" spans="1:10" x14ac:dyDescent="0.35">
      <c r="A859" s="39" t="s">
        <v>1513</v>
      </c>
      <c r="B859" s="39">
        <v>40.81</v>
      </c>
      <c r="C859" s="39">
        <v>10.58</v>
      </c>
      <c r="D859" s="39" t="s">
        <v>2383</v>
      </c>
      <c r="E859" s="39" t="s">
        <v>2380</v>
      </c>
      <c r="F859" s="39" t="s">
        <v>2380</v>
      </c>
      <c r="G859" s="39">
        <v>0</v>
      </c>
      <c r="H859" s="39" t="s">
        <v>2380</v>
      </c>
      <c r="I859" s="39" t="s">
        <v>8391</v>
      </c>
      <c r="J859" s="39" t="s">
        <v>8397</v>
      </c>
    </row>
    <row r="860" spans="1:10" x14ac:dyDescent="0.35">
      <c r="A860" s="39" t="s">
        <v>1512</v>
      </c>
      <c r="B860" s="39">
        <v>24.605</v>
      </c>
      <c r="C860" s="39">
        <v>7.48</v>
      </c>
      <c r="D860" s="39" t="s">
        <v>2380</v>
      </c>
      <c r="E860" s="39" t="s">
        <v>2380</v>
      </c>
      <c r="F860" s="39" t="s">
        <v>2380</v>
      </c>
      <c r="G860" s="39">
        <v>0</v>
      </c>
      <c r="H860" s="39" t="s">
        <v>2380</v>
      </c>
      <c r="I860" s="39" t="s">
        <v>8393</v>
      </c>
      <c r="J860" s="39" t="s">
        <v>8397</v>
      </c>
    </row>
    <row r="861" spans="1:10" x14ac:dyDescent="0.35">
      <c r="A861" s="39" t="s">
        <v>1511</v>
      </c>
      <c r="B861" s="39">
        <v>21.47</v>
      </c>
      <c r="C861" s="39">
        <v>7.82</v>
      </c>
      <c r="D861" s="39" t="s">
        <v>2380</v>
      </c>
      <c r="E861" s="39" t="s">
        <v>2380</v>
      </c>
      <c r="F861" s="39" t="s">
        <v>2380</v>
      </c>
      <c r="G861" s="39">
        <v>0</v>
      </c>
      <c r="H861" s="39" t="s">
        <v>2380</v>
      </c>
      <c r="I861" s="39" t="s">
        <v>8393</v>
      </c>
      <c r="J861" s="39" t="s">
        <v>8397</v>
      </c>
    </row>
    <row r="862" spans="1:10" x14ac:dyDescent="0.35">
      <c r="A862" s="39" t="s">
        <v>1510</v>
      </c>
      <c r="B862" s="39">
        <v>52.89</v>
      </c>
      <c r="C862" s="39">
        <v>4.96</v>
      </c>
      <c r="D862" s="39" t="s">
        <v>2383</v>
      </c>
      <c r="E862" s="39" t="s">
        <v>2380</v>
      </c>
      <c r="F862" s="39" t="s">
        <v>2380</v>
      </c>
      <c r="G862" s="39">
        <v>1</v>
      </c>
      <c r="H862" s="39" t="s">
        <v>2380</v>
      </c>
      <c r="I862" s="39" t="s">
        <v>8391</v>
      </c>
      <c r="J862" s="39" t="s">
        <v>8398</v>
      </c>
    </row>
    <row r="863" spans="1:10" x14ac:dyDescent="0.35">
      <c r="A863" s="39" t="s">
        <v>1509</v>
      </c>
      <c r="B863" s="39">
        <v>32.965000000000003</v>
      </c>
      <c r="C863" s="39">
        <v>6.15</v>
      </c>
      <c r="D863" s="39" t="s">
        <v>2383</v>
      </c>
      <c r="E863" s="39" t="s">
        <v>2380</v>
      </c>
      <c r="F863" s="39" t="s">
        <v>2380</v>
      </c>
      <c r="G863" s="39">
        <v>1</v>
      </c>
      <c r="H863" s="39" t="s">
        <v>2380</v>
      </c>
      <c r="I863" s="39" t="s">
        <v>8391</v>
      </c>
      <c r="J863" s="39" t="s">
        <v>8398</v>
      </c>
    </row>
    <row r="864" spans="1:10" x14ac:dyDescent="0.35">
      <c r="A864" s="39" t="s">
        <v>1508</v>
      </c>
      <c r="B864" s="39">
        <v>36.799999999999997</v>
      </c>
      <c r="C864" s="39">
        <v>4.62</v>
      </c>
      <c r="D864" s="39" t="s">
        <v>2380</v>
      </c>
      <c r="E864" s="39" t="s">
        <v>2380</v>
      </c>
      <c r="F864" s="39" t="s">
        <v>2383</v>
      </c>
      <c r="G864" s="39">
        <v>1</v>
      </c>
      <c r="H864" s="39" t="s">
        <v>2380</v>
      </c>
      <c r="I864" s="39" t="s">
        <v>8391</v>
      </c>
      <c r="J864" s="39" t="s">
        <v>8398</v>
      </c>
    </row>
    <row r="865" spans="1:10" x14ac:dyDescent="0.35">
      <c r="A865" s="39" t="s">
        <v>1507</v>
      </c>
      <c r="B865" s="39">
        <v>34.299999999999997</v>
      </c>
      <c r="C865" s="39">
        <v>4.87</v>
      </c>
      <c r="D865" s="39" t="s">
        <v>2380</v>
      </c>
      <c r="E865" s="39" t="s">
        <v>2380</v>
      </c>
      <c r="F865" s="39" t="s">
        <v>2380</v>
      </c>
      <c r="G865" s="39">
        <v>2</v>
      </c>
      <c r="H865" s="39" t="s">
        <v>2380</v>
      </c>
      <c r="I865" s="39" t="s">
        <v>8391</v>
      </c>
      <c r="J865" s="39" t="s">
        <v>8399</v>
      </c>
    </row>
    <row r="866" spans="1:10" x14ac:dyDescent="0.35">
      <c r="A866" s="39" t="s">
        <v>1506</v>
      </c>
      <c r="B866" s="39">
        <v>35.244999999999997</v>
      </c>
      <c r="C866" s="39">
        <v>4.63</v>
      </c>
      <c r="D866" s="39" t="s">
        <v>2380</v>
      </c>
      <c r="E866" s="39" t="s">
        <v>2380</v>
      </c>
      <c r="F866" s="39" t="s">
        <v>2380</v>
      </c>
      <c r="G866" s="39">
        <v>0</v>
      </c>
      <c r="H866" s="39" t="s">
        <v>2380</v>
      </c>
      <c r="I866" s="39" t="s">
        <v>8391</v>
      </c>
      <c r="J866" s="39" t="s">
        <v>8398</v>
      </c>
    </row>
    <row r="867" spans="1:10" x14ac:dyDescent="0.35">
      <c r="A867" s="39" t="s">
        <v>1505</v>
      </c>
      <c r="B867" s="39">
        <v>26.23</v>
      </c>
      <c r="C867" s="39">
        <v>11.93</v>
      </c>
      <c r="D867" s="39" t="s">
        <v>2380</v>
      </c>
      <c r="E867" s="39" t="s">
        <v>2380</v>
      </c>
      <c r="F867" s="39" t="s">
        <v>2380</v>
      </c>
      <c r="G867" s="39">
        <v>0</v>
      </c>
      <c r="H867" s="39" t="s">
        <v>2380</v>
      </c>
      <c r="I867" s="39" t="s">
        <v>8392</v>
      </c>
      <c r="J867" s="39" t="s">
        <v>8397</v>
      </c>
    </row>
    <row r="868" spans="1:10" x14ac:dyDescent="0.35">
      <c r="A868" s="39" t="s">
        <v>1504</v>
      </c>
      <c r="B868" s="39">
        <v>36.1</v>
      </c>
      <c r="C868" s="39">
        <v>5.65</v>
      </c>
      <c r="D868" s="39" t="s">
        <v>2383</v>
      </c>
      <c r="E868" s="39" t="s">
        <v>2380</v>
      </c>
      <c r="F868" s="39" t="s">
        <v>2380</v>
      </c>
      <c r="G868" s="39">
        <v>2</v>
      </c>
      <c r="H868" s="39" t="s">
        <v>2380</v>
      </c>
      <c r="I868" s="39" t="s">
        <v>8391</v>
      </c>
      <c r="J868" s="39" t="s">
        <v>8398</v>
      </c>
    </row>
    <row r="869" spans="1:10" x14ac:dyDescent="0.35">
      <c r="A869" s="39" t="s">
        <v>1503</v>
      </c>
      <c r="B869" s="39">
        <v>37.1</v>
      </c>
      <c r="C869" s="39">
        <v>11.21</v>
      </c>
      <c r="D869" s="39" t="s">
        <v>2383</v>
      </c>
      <c r="E869" s="39" t="s">
        <v>2380</v>
      </c>
      <c r="F869" s="39" t="s">
        <v>2383</v>
      </c>
      <c r="G869" s="39">
        <v>1</v>
      </c>
      <c r="H869" s="39" t="s">
        <v>2380</v>
      </c>
      <c r="I869" s="39" t="s">
        <v>8391</v>
      </c>
      <c r="J869" s="39" t="s">
        <v>8397</v>
      </c>
    </row>
    <row r="870" spans="1:10" x14ac:dyDescent="0.35">
      <c r="A870" s="39" t="s">
        <v>1502</v>
      </c>
      <c r="B870" s="39">
        <v>27.5</v>
      </c>
      <c r="C870" s="39">
        <v>10.62</v>
      </c>
      <c r="D870" s="39" t="s">
        <v>2383</v>
      </c>
      <c r="E870" s="39" t="s">
        <v>2380</v>
      </c>
      <c r="F870" s="39" t="s">
        <v>2383</v>
      </c>
      <c r="G870" s="39">
        <v>1</v>
      </c>
      <c r="H870" s="39" t="s">
        <v>2380</v>
      </c>
      <c r="I870" s="39" t="s">
        <v>8392</v>
      </c>
      <c r="J870" s="39" t="s">
        <v>8397</v>
      </c>
    </row>
    <row r="871" spans="1:10" x14ac:dyDescent="0.35">
      <c r="A871" s="39" t="s">
        <v>1501</v>
      </c>
      <c r="B871" s="39">
        <v>24.7</v>
      </c>
      <c r="C871" s="39">
        <v>10.7</v>
      </c>
      <c r="D871" s="39" t="s">
        <v>2383</v>
      </c>
      <c r="E871" s="39" t="s">
        <v>2380</v>
      </c>
      <c r="F871" s="39" t="s">
        <v>2383</v>
      </c>
      <c r="G871" s="39">
        <v>1</v>
      </c>
      <c r="H871" s="39" t="s">
        <v>2380</v>
      </c>
      <c r="I871" s="39" t="s">
        <v>8393</v>
      </c>
      <c r="J871" s="39" t="s">
        <v>8397</v>
      </c>
    </row>
    <row r="872" spans="1:10" x14ac:dyDescent="0.35">
      <c r="A872" s="39" t="s">
        <v>1500</v>
      </c>
      <c r="B872" s="39">
        <v>26.78</v>
      </c>
      <c r="C872" s="39">
        <v>10.02</v>
      </c>
      <c r="D872" s="39" t="s">
        <v>2383</v>
      </c>
      <c r="E872" s="39" t="s">
        <v>2380</v>
      </c>
      <c r="F872" s="39" t="s">
        <v>2383</v>
      </c>
      <c r="G872" s="39">
        <v>1</v>
      </c>
      <c r="H872" s="39" t="s">
        <v>2380</v>
      </c>
      <c r="I872" s="39" t="s">
        <v>8392</v>
      </c>
      <c r="J872" s="39" t="s">
        <v>8397</v>
      </c>
    </row>
    <row r="873" spans="1:10" x14ac:dyDescent="0.35">
      <c r="A873" s="39" t="s">
        <v>1499</v>
      </c>
      <c r="B873" s="39">
        <v>45.8</v>
      </c>
      <c r="C873" s="39">
        <v>4.8499999999999996</v>
      </c>
      <c r="D873" s="39" t="s">
        <v>2380</v>
      </c>
      <c r="E873" s="39" t="s">
        <v>2380</v>
      </c>
      <c r="F873" s="39" t="s">
        <v>2380</v>
      </c>
      <c r="G873" s="39">
        <v>0</v>
      </c>
      <c r="H873" s="39" t="s">
        <v>2380</v>
      </c>
      <c r="I873" s="39" t="s">
        <v>8391</v>
      </c>
      <c r="J873" s="39" t="s">
        <v>8399</v>
      </c>
    </row>
    <row r="874" spans="1:10" x14ac:dyDescent="0.35">
      <c r="A874" s="39" t="s">
        <v>1498</v>
      </c>
      <c r="B874" s="39">
        <v>29</v>
      </c>
      <c r="C874" s="39">
        <v>4.3899999999999997</v>
      </c>
      <c r="D874" s="39" t="s">
        <v>2383</v>
      </c>
      <c r="E874" s="39" t="s">
        <v>2380</v>
      </c>
      <c r="F874" s="39" t="s">
        <v>2380</v>
      </c>
      <c r="G874" s="39">
        <v>2</v>
      </c>
      <c r="H874" s="39" t="s">
        <v>2380</v>
      </c>
      <c r="I874" s="39" t="s">
        <v>8392</v>
      </c>
      <c r="J874" s="39" t="s">
        <v>8399</v>
      </c>
    </row>
    <row r="875" spans="1:10" x14ac:dyDescent="0.35">
      <c r="A875" s="39" t="s">
        <v>1497</v>
      </c>
      <c r="B875" s="39">
        <v>33.534999999999997</v>
      </c>
      <c r="C875" s="39">
        <v>8.24</v>
      </c>
      <c r="D875" s="39" t="s">
        <v>2383</v>
      </c>
      <c r="E875" s="39" t="s">
        <v>2380</v>
      </c>
      <c r="F875" s="39" t="s">
        <v>2380</v>
      </c>
      <c r="G875" s="39">
        <v>0</v>
      </c>
      <c r="H875" s="39" t="s">
        <v>2380</v>
      </c>
      <c r="I875" s="39" t="s">
        <v>8391</v>
      </c>
      <c r="J875" s="39" t="s">
        <v>8397</v>
      </c>
    </row>
    <row r="876" spans="1:10" x14ac:dyDescent="0.35">
      <c r="A876" s="39" t="s">
        <v>1496</v>
      </c>
      <c r="B876" s="39">
        <v>32.774999999999999</v>
      </c>
      <c r="C876" s="39">
        <v>9.77</v>
      </c>
      <c r="D876" s="39" t="s">
        <v>2383</v>
      </c>
      <c r="E876" s="39" t="s">
        <v>2380</v>
      </c>
      <c r="F876" s="39" t="s">
        <v>2380</v>
      </c>
      <c r="G876" s="39">
        <v>0</v>
      </c>
      <c r="H876" s="39" t="s">
        <v>2380</v>
      </c>
      <c r="I876" s="39" t="s">
        <v>8391</v>
      </c>
      <c r="J876" s="39" t="s">
        <v>8397</v>
      </c>
    </row>
    <row r="877" spans="1:10" x14ac:dyDescent="0.35">
      <c r="A877" s="39" t="s">
        <v>1495</v>
      </c>
      <c r="B877" s="39">
        <v>37.51</v>
      </c>
      <c r="C877" s="39">
        <v>5.5</v>
      </c>
      <c r="D877" s="39" t="s">
        <v>2383</v>
      </c>
      <c r="E877" s="39" t="s">
        <v>2380</v>
      </c>
      <c r="F877" s="39" t="s">
        <v>2380</v>
      </c>
      <c r="G877" s="39">
        <v>2</v>
      </c>
      <c r="H877" s="39" t="s">
        <v>2380</v>
      </c>
      <c r="I877" s="39" t="s">
        <v>8391</v>
      </c>
      <c r="J877" s="39" t="s">
        <v>8398</v>
      </c>
    </row>
    <row r="878" spans="1:10" x14ac:dyDescent="0.35">
      <c r="A878" s="39" t="s">
        <v>1494</v>
      </c>
      <c r="B878" s="39">
        <v>39.86</v>
      </c>
      <c r="C878" s="39">
        <v>11.84</v>
      </c>
      <c r="D878" s="39" t="s">
        <v>2383</v>
      </c>
      <c r="E878" s="39" t="s">
        <v>2380</v>
      </c>
      <c r="F878" s="39" t="s">
        <v>2380</v>
      </c>
      <c r="G878" s="39">
        <v>1</v>
      </c>
      <c r="H878" s="39" t="s">
        <v>2380</v>
      </c>
      <c r="I878" s="39" t="s">
        <v>8391</v>
      </c>
      <c r="J878" s="39" t="s">
        <v>8399</v>
      </c>
    </row>
    <row r="879" spans="1:10" x14ac:dyDescent="0.35">
      <c r="A879" s="39" t="s">
        <v>1493</v>
      </c>
      <c r="B879" s="39">
        <v>42.13</v>
      </c>
      <c r="C879" s="39">
        <v>4.66</v>
      </c>
      <c r="D879" s="39" t="s">
        <v>2380</v>
      </c>
      <c r="E879" s="39" t="s">
        <v>2380</v>
      </c>
      <c r="F879" s="39" t="s">
        <v>2380</v>
      </c>
      <c r="G879" s="39">
        <v>0</v>
      </c>
      <c r="H879" s="39" t="s">
        <v>2380</v>
      </c>
      <c r="I879" s="39" t="s">
        <v>8391</v>
      </c>
      <c r="J879" s="39" t="s">
        <v>8398</v>
      </c>
    </row>
    <row r="880" spans="1:10" x14ac:dyDescent="0.35">
      <c r="A880" s="39" t="s">
        <v>1492</v>
      </c>
      <c r="B880" s="39">
        <v>35.99</v>
      </c>
      <c r="C880" s="39">
        <v>11.11</v>
      </c>
      <c r="D880" s="39" t="s">
        <v>2380</v>
      </c>
      <c r="E880" s="39" t="s">
        <v>2380</v>
      </c>
      <c r="F880" s="39" t="s">
        <v>2380</v>
      </c>
      <c r="G880" s="39">
        <v>0</v>
      </c>
      <c r="H880" s="39" t="s">
        <v>2380</v>
      </c>
      <c r="I880" s="39" t="s">
        <v>8391</v>
      </c>
      <c r="J880" s="39" t="s">
        <v>8397</v>
      </c>
    </row>
    <row r="881" spans="1:10" x14ac:dyDescent="0.35">
      <c r="A881" s="39" t="s">
        <v>1491</v>
      </c>
      <c r="B881" s="39">
        <v>35.200000000000003</v>
      </c>
      <c r="C881" s="39">
        <v>7.72</v>
      </c>
      <c r="D881" s="39" t="s">
        <v>2383</v>
      </c>
      <c r="E881" s="39" t="s">
        <v>2380</v>
      </c>
      <c r="F881" s="39" t="s">
        <v>2383</v>
      </c>
      <c r="G881" s="39">
        <v>1</v>
      </c>
      <c r="H881" s="39" t="s">
        <v>2380</v>
      </c>
      <c r="I881" s="39" t="s">
        <v>8391</v>
      </c>
      <c r="J881" s="39" t="s">
        <v>8399</v>
      </c>
    </row>
    <row r="882" spans="1:10" x14ac:dyDescent="0.35">
      <c r="A882" s="39" t="s">
        <v>1490</v>
      </c>
      <c r="B882" s="39">
        <v>29.91</v>
      </c>
      <c r="C882" s="39">
        <v>5.55</v>
      </c>
      <c r="D882" s="39" t="s">
        <v>2383</v>
      </c>
      <c r="E882" s="39" t="s">
        <v>2380</v>
      </c>
      <c r="F882" s="39" t="s">
        <v>2380</v>
      </c>
      <c r="G882" s="39">
        <v>2</v>
      </c>
      <c r="H882" s="39" t="s">
        <v>2380</v>
      </c>
      <c r="I882" s="39" t="s">
        <v>8392</v>
      </c>
      <c r="J882" s="39" t="s">
        <v>8398</v>
      </c>
    </row>
    <row r="883" spans="1:10" x14ac:dyDescent="0.35">
      <c r="A883" s="39" t="s">
        <v>1489</v>
      </c>
      <c r="B883" s="39">
        <v>36.479999999999997</v>
      </c>
      <c r="C883" s="39">
        <v>5.05</v>
      </c>
      <c r="D883" s="39" t="s">
        <v>2383</v>
      </c>
      <c r="E883" s="39" t="s">
        <v>2380</v>
      </c>
      <c r="F883" s="39" t="s">
        <v>2380</v>
      </c>
      <c r="G883" s="39">
        <v>1</v>
      </c>
      <c r="H883" s="39" t="s">
        <v>2380</v>
      </c>
      <c r="I883" s="39" t="s">
        <v>8391</v>
      </c>
      <c r="J883" s="39" t="s">
        <v>8399</v>
      </c>
    </row>
    <row r="884" spans="1:10" x14ac:dyDescent="0.35">
      <c r="A884" s="39" t="s">
        <v>1488</v>
      </c>
      <c r="B884" s="39">
        <v>27.5</v>
      </c>
      <c r="C884" s="39">
        <v>8.69</v>
      </c>
      <c r="D884" s="39" t="s">
        <v>2383</v>
      </c>
      <c r="E884" s="39" t="s">
        <v>2380</v>
      </c>
      <c r="F884" s="39" t="s">
        <v>2383</v>
      </c>
      <c r="G884" s="39">
        <v>1</v>
      </c>
      <c r="H884" s="39" t="s">
        <v>2380</v>
      </c>
      <c r="I884" s="39" t="s">
        <v>8392</v>
      </c>
      <c r="J884" s="39" t="s">
        <v>8399</v>
      </c>
    </row>
    <row r="885" spans="1:10" x14ac:dyDescent="0.35">
      <c r="A885" s="39" t="s">
        <v>1487</v>
      </c>
      <c r="B885" s="39">
        <v>33.44</v>
      </c>
      <c r="C885" s="39">
        <v>5.9</v>
      </c>
      <c r="D885" s="39" t="s">
        <v>2383</v>
      </c>
      <c r="E885" s="39" t="s">
        <v>2380</v>
      </c>
      <c r="F885" s="39" t="s">
        <v>2380</v>
      </c>
      <c r="G885" s="39">
        <v>1</v>
      </c>
      <c r="H885" s="39" t="s">
        <v>2380</v>
      </c>
      <c r="I885" s="39" t="s">
        <v>8391</v>
      </c>
      <c r="J885" s="39" t="s">
        <v>8399</v>
      </c>
    </row>
    <row r="886" spans="1:10" x14ac:dyDescent="0.35">
      <c r="A886" s="39" t="s">
        <v>1486</v>
      </c>
      <c r="B886" s="39">
        <v>28.215</v>
      </c>
      <c r="C886" s="39">
        <v>6.29</v>
      </c>
      <c r="D886" s="39" t="s">
        <v>2383</v>
      </c>
      <c r="E886" s="39" t="s">
        <v>2380</v>
      </c>
      <c r="F886" s="39" t="s">
        <v>2380</v>
      </c>
      <c r="G886" s="39">
        <v>1</v>
      </c>
      <c r="H886" s="39" t="s">
        <v>2380</v>
      </c>
      <c r="I886" s="39" t="s">
        <v>8392</v>
      </c>
      <c r="J886" s="39" t="s">
        <v>8399</v>
      </c>
    </row>
    <row r="887" spans="1:10" x14ac:dyDescent="0.35">
      <c r="A887" s="39" t="s">
        <v>1485</v>
      </c>
      <c r="B887" s="39">
        <v>27.17</v>
      </c>
      <c r="C887" s="39">
        <v>5.84</v>
      </c>
      <c r="D887" s="39" t="s">
        <v>2383</v>
      </c>
      <c r="E887" s="39" t="s">
        <v>2380</v>
      </c>
      <c r="F887" s="39" t="s">
        <v>2380</v>
      </c>
      <c r="G887" s="39">
        <v>1</v>
      </c>
      <c r="H887" s="39" t="s">
        <v>2380</v>
      </c>
      <c r="I887" s="39" t="s">
        <v>8392</v>
      </c>
      <c r="J887" s="39" t="s">
        <v>8399</v>
      </c>
    </row>
    <row r="888" spans="1:10" x14ac:dyDescent="0.35">
      <c r="A888" s="39" t="s">
        <v>1484</v>
      </c>
      <c r="B888" s="39">
        <v>35.380000000000003</v>
      </c>
      <c r="C888" s="39">
        <v>6.12</v>
      </c>
      <c r="D888" s="39" t="s">
        <v>2380</v>
      </c>
      <c r="E888" s="39" t="s">
        <v>2380</v>
      </c>
      <c r="F888" s="39" t="s">
        <v>2380</v>
      </c>
      <c r="G888" s="39">
        <v>0</v>
      </c>
      <c r="H888" s="39" t="s">
        <v>2380</v>
      </c>
      <c r="I888" s="39" t="s">
        <v>8391</v>
      </c>
      <c r="J888" s="39" t="s">
        <v>8399</v>
      </c>
    </row>
    <row r="889" spans="1:10" x14ac:dyDescent="0.35">
      <c r="A889" s="39" t="s">
        <v>1483</v>
      </c>
      <c r="B889" s="39">
        <v>43.48</v>
      </c>
      <c r="C889" s="39">
        <v>6.24</v>
      </c>
      <c r="D889" s="39" t="s">
        <v>2380</v>
      </c>
      <c r="E889" s="39" t="s">
        <v>2380</v>
      </c>
      <c r="F889" s="39" t="s">
        <v>2380</v>
      </c>
      <c r="G889" s="39">
        <v>0</v>
      </c>
      <c r="H889" s="39" t="s">
        <v>2380</v>
      </c>
      <c r="I889" s="39" t="s">
        <v>8391</v>
      </c>
      <c r="J889" s="39" t="s">
        <v>8398</v>
      </c>
    </row>
    <row r="890" spans="1:10" x14ac:dyDescent="0.35">
      <c r="A890" s="39" t="s">
        <v>1482</v>
      </c>
      <c r="B890" s="39">
        <v>41.73</v>
      </c>
      <c r="C890" s="39">
        <v>6.25</v>
      </c>
      <c r="D890" s="39" t="s">
        <v>2380</v>
      </c>
      <c r="E890" s="39" t="s">
        <v>2380</v>
      </c>
      <c r="F890" s="39" t="s">
        <v>2380</v>
      </c>
      <c r="G890" s="39">
        <v>1</v>
      </c>
      <c r="H890" s="39" t="s">
        <v>2380</v>
      </c>
      <c r="I890" s="39" t="s">
        <v>8391</v>
      </c>
      <c r="J890" s="39" t="s">
        <v>8398</v>
      </c>
    </row>
    <row r="891" spans="1:10" x14ac:dyDescent="0.35">
      <c r="A891" s="39" t="s">
        <v>1481</v>
      </c>
      <c r="B891" s="39">
        <v>28.9</v>
      </c>
      <c r="C891" s="39">
        <v>11.96</v>
      </c>
      <c r="D891" s="39" t="s">
        <v>2380</v>
      </c>
      <c r="E891" s="39" t="s">
        <v>2380</v>
      </c>
      <c r="F891" s="39" t="s">
        <v>2380</v>
      </c>
      <c r="G891" s="39">
        <v>0</v>
      </c>
      <c r="H891" s="39" t="s">
        <v>2380</v>
      </c>
      <c r="I891" s="39" t="s">
        <v>8392</v>
      </c>
      <c r="J891" s="39" t="s">
        <v>8397</v>
      </c>
    </row>
    <row r="892" spans="1:10" x14ac:dyDescent="0.35">
      <c r="A892" s="39" t="s">
        <v>1480</v>
      </c>
      <c r="B892" s="39">
        <v>25.74</v>
      </c>
      <c r="C892" s="39">
        <v>7.69</v>
      </c>
      <c r="D892" s="39" t="s">
        <v>2380</v>
      </c>
      <c r="E892" s="39" t="s">
        <v>2380</v>
      </c>
      <c r="F892" s="39" t="s">
        <v>2380</v>
      </c>
      <c r="G892" s="39">
        <v>0</v>
      </c>
      <c r="H892" s="39" t="s">
        <v>2380</v>
      </c>
      <c r="I892" s="39" t="s">
        <v>8392</v>
      </c>
      <c r="J892" s="39" t="s">
        <v>8397</v>
      </c>
    </row>
    <row r="893" spans="1:10" x14ac:dyDescent="0.35">
      <c r="A893" s="39" t="s">
        <v>1479</v>
      </c>
      <c r="B893" s="39">
        <v>36.06</v>
      </c>
      <c r="C893" s="39">
        <v>8.83</v>
      </c>
      <c r="D893" s="39" t="s">
        <v>2380</v>
      </c>
      <c r="E893" s="39" t="s">
        <v>2380</v>
      </c>
      <c r="F893" s="39" t="s">
        <v>2380</v>
      </c>
      <c r="G893" s="39">
        <v>0</v>
      </c>
      <c r="H893" s="39" t="s">
        <v>2380</v>
      </c>
      <c r="I893" s="39" t="s">
        <v>8391</v>
      </c>
      <c r="J893" s="39" t="s">
        <v>8399</v>
      </c>
    </row>
    <row r="894" spans="1:10" x14ac:dyDescent="0.35">
      <c r="A894" s="39" t="s">
        <v>1478</v>
      </c>
      <c r="B894" s="39">
        <v>43.28</v>
      </c>
      <c r="C894" s="39">
        <v>4.41</v>
      </c>
      <c r="D894" s="39" t="s">
        <v>2380</v>
      </c>
      <c r="E894" s="39" t="s">
        <v>2380</v>
      </c>
      <c r="F894" s="39" t="s">
        <v>2380</v>
      </c>
      <c r="G894" s="39">
        <v>0</v>
      </c>
      <c r="H894" s="39" t="s">
        <v>2380</v>
      </c>
      <c r="I894" s="39" t="s">
        <v>8391</v>
      </c>
      <c r="J894" s="39" t="s">
        <v>8399</v>
      </c>
    </row>
    <row r="895" spans="1:10" x14ac:dyDescent="0.35">
      <c r="A895" s="39" t="s">
        <v>1477</v>
      </c>
      <c r="B895" s="39">
        <v>28.785</v>
      </c>
      <c r="C895" s="39">
        <v>9.1</v>
      </c>
      <c r="D895" s="39" t="s">
        <v>2383</v>
      </c>
      <c r="E895" s="39" t="s">
        <v>2380</v>
      </c>
      <c r="F895" s="39" t="s">
        <v>2383</v>
      </c>
      <c r="G895" s="39">
        <v>1</v>
      </c>
      <c r="H895" s="39" t="s">
        <v>2380</v>
      </c>
      <c r="I895" s="39" t="s">
        <v>8392</v>
      </c>
      <c r="J895" s="39" t="s">
        <v>8397</v>
      </c>
    </row>
    <row r="896" spans="1:10" x14ac:dyDescent="0.35">
      <c r="A896" s="39" t="s">
        <v>1476</v>
      </c>
      <c r="B896" s="39">
        <v>25.46</v>
      </c>
      <c r="C896" s="39">
        <v>11.52</v>
      </c>
      <c r="D896" s="39" t="s">
        <v>2383</v>
      </c>
      <c r="E896" s="39" t="s">
        <v>2380</v>
      </c>
      <c r="F896" s="39" t="s">
        <v>2383</v>
      </c>
      <c r="G896" s="39">
        <v>1</v>
      </c>
      <c r="H896" s="39" t="s">
        <v>2380</v>
      </c>
      <c r="I896" s="39" t="s">
        <v>8392</v>
      </c>
      <c r="J896" s="39" t="s">
        <v>8399</v>
      </c>
    </row>
    <row r="897" spans="1:10" x14ac:dyDescent="0.35">
      <c r="A897" s="39" t="s">
        <v>1475</v>
      </c>
      <c r="B897" s="39">
        <v>30.8</v>
      </c>
      <c r="C897" s="39">
        <v>10.95</v>
      </c>
      <c r="D897" s="39" t="s">
        <v>2380</v>
      </c>
      <c r="E897" s="39" t="s">
        <v>2380</v>
      </c>
      <c r="F897" s="39" t="s">
        <v>2380</v>
      </c>
      <c r="G897" s="39">
        <v>0</v>
      </c>
      <c r="H897" s="39" t="s">
        <v>2380</v>
      </c>
      <c r="I897" s="39" t="s">
        <v>8391</v>
      </c>
      <c r="J897" s="39" t="s">
        <v>8397</v>
      </c>
    </row>
    <row r="898" spans="1:10" x14ac:dyDescent="0.35">
      <c r="A898" s="39" t="s">
        <v>1474</v>
      </c>
      <c r="B898" s="39">
        <v>28.88</v>
      </c>
      <c r="C898" s="39">
        <v>11.5</v>
      </c>
      <c r="D898" s="39" t="s">
        <v>2380</v>
      </c>
      <c r="E898" s="39" t="s">
        <v>2380</v>
      </c>
      <c r="F898" s="39" t="s">
        <v>2380</v>
      </c>
      <c r="G898" s="39">
        <v>0</v>
      </c>
      <c r="H898" s="39" t="s">
        <v>2380</v>
      </c>
      <c r="I898" s="39" t="s">
        <v>8392</v>
      </c>
      <c r="J898" s="39" t="s">
        <v>8397</v>
      </c>
    </row>
    <row r="899" spans="1:10" x14ac:dyDescent="0.35">
      <c r="A899" s="39" t="s">
        <v>1473</v>
      </c>
      <c r="B899" s="39">
        <v>23</v>
      </c>
      <c r="C899" s="39">
        <v>9.8800000000000008</v>
      </c>
      <c r="D899" s="39" t="s">
        <v>2380</v>
      </c>
      <c r="E899" s="39" t="s">
        <v>2380</v>
      </c>
      <c r="F899" s="39" t="s">
        <v>2380</v>
      </c>
      <c r="G899" s="39">
        <v>0</v>
      </c>
      <c r="H899" s="39" t="s">
        <v>2380</v>
      </c>
      <c r="I899" s="39" t="s">
        <v>8393</v>
      </c>
      <c r="J899" s="39" t="s">
        <v>8399</v>
      </c>
    </row>
    <row r="900" spans="1:10" x14ac:dyDescent="0.35">
      <c r="A900" s="39" t="s">
        <v>1472</v>
      </c>
      <c r="B900" s="39">
        <v>38.25</v>
      </c>
      <c r="C900" s="39">
        <v>6.2</v>
      </c>
      <c r="D900" s="39" t="s">
        <v>2380</v>
      </c>
      <c r="E900" s="39" t="s">
        <v>2380</v>
      </c>
      <c r="F900" s="39" t="s">
        <v>2380</v>
      </c>
      <c r="G900" s="39">
        <v>1</v>
      </c>
      <c r="H900" s="39" t="s">
        <v>2380</v>
      </c>
      <c r="I900" s="39" t="s">
        <v>8391</v>
      </c>
      <c r="J900" s="39" t="s">
        <v>8398</v>
      </c>
    </row>
    <row r="901" spans="1:10" x14ac:dyDescent="0.35">
      <c r="A901" s="39" t="s">
        <v>1471</v>
      </c>
      <c r="B901" s="39">
        <v>39.25</v>
      </c>
      <c r="C901" s="39">
        <v>8.41</v>
      </c>
      <c r="D901" s="39" t="s">
        <v>2383</v>
      </c>
      <c r="E901" s="39" t="s">
        <v>2380</v>
      </c>
      <c r="F901" s="39" t="s">
        <v>2380</v>
      </c>
      <c r="G901" s="39">
        <v>1</v>
      </c>
      <c r="H901" s="39" t="s">
        <v>2380</v>
      </c>
      <c r="I901" s="39" t="s">
        <v>8391</v>
      </c>
      <c r="J901" s="39" t="s">
        <v>8399</v>
      </c>
    </row>
    <row r="902" spans="1:10" x14ac:dyDescent="0.35">
      <c r="A902" s="39" t="s">
        <v>1470</v>
      </c>
      <c r="B902" s="39">
        <v>26.6</v>
      </c>
      <c r="C902" s="39">
        <v>5.07</v>
      </c>
      <c r="D902" s="39" t="s">
        <v>2383</v>
      </c>
      <c r="E902" s="39" t="s">
        <v>2380</v>
      </c>
      <c r="F902" s="39" t="s">
        <v>2380</v>
      </c>
      <c r="G902" s="39">
        <v>2</v>
      </c>
      <c r="H902" s="39" t="s">
        <v>2380</v>
      </c>
      <c r="I902" s="39" t="s">
        <v>8392</v>
      </c>
      <c r="J902" s="39" t="s">
        <v>8399</v>
      </c>
    </row>
    <row r="903" spans="1:10" x14ac:dyDescent="0.35">
      <c r="A903" s="39" t="s">
        <v>1469</v>
      </c>
      <c r="B903" s="39">
        <v>35.700000000000003</v>
      </c>
      <c r="C903" s="39">
        <v>4.0599999999999996</v>
      </c>
      <c r="D903" s="39" t="s">
        <v>2380</v>
      </c>
      <c r="E903" s="39" t="s">
        <v>2380</v>
      </c>
      <c r="F903" s="39" t="s">
        <v>2383</v>
      </c>
      <c r="G903" s="39">
        <v>1</v>
      </c>
      <c r="H903" s="39" t="s">
        <v>2380</v>
      </c>
      <c r="I903" s="39" t="s">
        <v>8391</v>
      </c>
      <c r="J903" s="39" t="s">
        <v>8398</v>
      </c>
    </row>
    <row r="904" spans="1:10" x14ac:dyDescent="0.35">
      <c r="A904" s="39" t="s">
        <v>1468</v>
      </c>
      <c r="B904" s="39">
        <v>20.100000000000001</v>
      </c>
      <c r="C904" s="39">
        <v>10.52</v>
      </c>
      <c r="D904" s="39" t="s">
        <v>2380</v>
      </c>
      <c r="E904" s="39" t="s">
        <v>2380</v>
      </c>
      <c r="F904" s="39" t="s">
        <v>2380</v>
      </c>
      <c r="G904" s="39">
        <v>0</v>
      </c>
      <c r="H904" s="39" t="s">
        <v>2380</v>
      </c>
      <c r="I904" s="39" t="s">
        <v>8393</v>
      </c>
      <c r="J904" s="39" t="s">
        <v>8397</v>
      </c>
    </row>
    <row r="905" spans="1:10" x14ac:dyDescent="0.35">
      <c r="A905" s="39" t="s">
        <v>1467</v>
      </c>
      <c r="B905" s="39">
        <v>22.23</v>
      </c>
      <c r="C905" s="39">
        <v>9.65</v>
      </c>
      <c r="D905" s="39" t="s">
        <v>2380</v>
      </c>
      <c r="E905" s="39" t="s">
        <v>2380</v>
      </c>
      <c r="F905" s="39" t="s">
        <v>2380</v>
      </c>
      <c r="G905" s="39">
        <v>0</v>
      </c>
      <c r="H905" s="39" t="s">
        <v>2380</v>
      </c>
      <c r="I905" s="39" t="s">
        <v>8393</v>
      </c>
      <c r="J905" s="39" t="s">
        <v>8397</v>
      </c>
    </row>
    <row r="906" spans="1:10" x14ac:dyDescent="0.35">
      <c r="A906" s="39" t="s">
        <v>1466</v>
      </c>
      <c r="B906" s="39">
        <v>36.47</v>
      </c>
      <c r="C906" s="39">
        <v>6.21</v>
      </c>
      <c r="D906" s="39" t="s">
        <v>2380</v>
      </c>
      <c r="E906" s="39" t="s">
        <v>2380</v>
      </c>
      <c r="F906" s="39" t="s">
        <v>2380</v>
      </c>
      <c r="G906" s="39">
        <v>0</v>
      </c>
      <c r="H906" s="39" t="s">
        <v>2380</v>
      </c>
      <c r="I906" s="39" t="s">
        <v>8391</v>
      </c>
      <c r="J906" s="39" t="s">
        <v>8398</v>
      </c>
    </row>
    <row r="907" spans="1:10" x14ac:dyDescent="0.35">
      <c r="A907" s="39" t="s">
        <v>1465</v>
      </c>
      <c r="B907" s="39">
        <v>49.64</v>
      </c>
      <c r="C907" s="39">
        <v>4.76</v>
      </c>
      <c r="D907" s="39" t="s">
        <v>2380</v>
      </c>
      <c r="E907" s="39" t="s">
        <v>2380</v>
      </c>
      <c r="F907" s="39" t="s">
        <v>2383</v>
      </c>
      <c r="G907" s="39">
        <v>1</v>
      </c>
      <c r="H907" s="39" t="s">
        <v>2380</v>
      </c>
      <c r="I907" s="39" t="s">
        <v>8391</v>
      </c>
      <c r="J907" s="39" t="s">
        <v>8399</v>
      </c>
    </row>
    <row r="908" spans="1:10" x14ac:dyDescent="0.35">
      <c r="A908" s="39" t="s">
        <v>1464</v>
      </c>
      <c r="B908" s="39">
        <v>36.799999999999997</v>
      </c>
      <c r="C908" s="39">
        <v>5.73</v>
      </c>
      <c r="D908" s="39" t="s">
        <v>2383</v>
      </c>
      <c r="E908" s="39" t="s">
        <v>2380</v>
      </c>
      <c r="F908" s="39" t="s">
        <v>2383</v>
      </c>
      <c r="G908" s="39">
        <v>1</v>
      </c>
      <c r="H908" s="39" t="s">
        <v>2380</v>
      </c>
      <c r="I908" s="39" t="s">
        <v>8391</v>
      </c>
      <c r="J908" s="39" t="s">
        <v>8399</v>
      </c>
    </row>
    <row r="909" spans="1:10" x14ac:dyDescent="0.35">
      <c r="A909" s="39" t="s">
        <v>1463</v>
      </c>
      <c r="B909" s="39">
        <v>33.880000000000003</v>
      </c>
      <c r="C909" s="39">
        <v>10.78</v>
      </c>
      <c r="D909" s="39" t="s">
        <v>2383</v>
      </c>
      <c r="E909" s="39" t="s">
        <v>2380</v>
      </c>
      <c r="F909" s="39" t="s">
        <v>2380</v>
      </c>
      <c r="G909" s="39">
        <v>0</v>
      </c>
      <c r="H909" s="39" t="s">
        <v>2380</v>
      </c>
      <c r="I909" s="39" t="s">
        <v>8391</v>
      </c>
      <c r="J909" s="39" t="s">
        <v>8397</v>
      </c>
    </row>
    <row r="910" spans="1:10" x14ac:dyDescent="0.35">
      <c r="A910" s="39" t="s">
        <v>1462</v>
      </c>
      <c r="B910" s="39">
        <v>32.01</v>
      </c>
      <c r="C910" s="39">
        <v>5.08</v>
      </c>
      <c r="D910" s="39" t="s">
        <v>2383</v>
      </c>
      <c r="E910" s="39" t="s">
        <v>2380</v>
      </c>
      <c r="F910" s="39" t="s">
        <v>2380</v>
      </c>
      <c r="G910" s="39">
        <v>1</v>
      </c>
      <c r="H910" s="39" t="s">
        <v>2380</v>
      </c>
      <c r="I910" s="39" t="s">
        <v>8391</v>
      </c>
      <c r="J910" s="39" t="s">
        <v>8399</v>
      </c>
    </row>
    <row r="911" spans="1:10" x14ac:dyDescent="0.35">
      <c r="A911" s="39" t="s">
        <v>1461</v>
      </c>
      <c r="B911" s="39">
        <v>33.630000000000003</v>
      </c>
      <c r="C911" s="39">
        <v>11.39</v>
      </c>
      <c r="D911" s="39" t="s">
        <v>2380</v>
      </c>
      <c r="E911" s="39" t="s">
        <v>2380</v>
      </c>
      <c r="F911" s="39" t="s">
        <v>2380</v>
      </c>
      <c r="G911" s="39">
        <v>0</v>
      </c>
      <c r="H911" s="39" t="s">
        <v>2380</v>
      </c>
      <c r="I911" s="39" t="s">
        <v>8391</v>
      </c>
      <c r="J911" s="39" t="s">
        <v>8399</v>
      </c>
    </row>
    <row r="912" spans="1:10" x14ac:dyDescent="0.35">
      <c r="A912" s="39" t="s">
        <v>1460</v>
      </c>
      <c r="B912" s="39">
        <v>34.865000000000002</v>
      </c>
      <c r="C912" s="39">
        <v>5.35</v>
      </c>
      <c r="D912" s="39" t="s">
        <v>2383</v>
      </c>
      <c r="E912" s="39" t="s">
        <v>2380</v>
      </c>
      <c r="F912" s="39" t="s">
        <v>2380</v>
      </c>
      <c r="G912" s="39">
        <v>1</v>
      </c>
      <c r="H912" s="39" t="s">
        <v>2380</v>
      </c>
      <c r="I912" s="39" t="s">
        <v>8391</v>
      </c>
      <c r="J912" s="39" t="s">
        <v>8398</v>
      </c>
    </row>
    <row r="913" spans="1:10" x14ac:dyDescent="0.35">
      <c r="A913" s="39" t="s">
        <v>1459</v>
      </c>
      <c r="B913" s="39">
        <v>43.11</v>
      </c>
      <c r="C913" s="39">
        <v>5.6</v>
      </c>
      <c r="D913" s="39" t="s">
        <v>2380</v>
      </c>
      <c r="E913" s="39" t="s">
        <v>2380</v>
      </c>
      <c r="F913" s="39" t="s">
        <v>2380</v>
      </c>
      <c r="G913" s="39">
        <v>0</v>
      </c>
      <c r="H913" s="39" t="s">
        <v>2380</v>
      </c>
      <c r="I913" s="39" t="s">
        <v>8391</v>
      </c>
      <c r="J913" s="39" t="s">
        <v>8399</v>
      </c>
    </row>
    <row r="914" spans="1:10" x14ac:dyDescent="0.35">
      <c r="A914" s="39" t="s">
        <v>1458</v>
      </c>
      <c r="B914" s="39">
        <v>30.305</v>
      </c>
      <c r="C914" s="39">
        <v>4.2699999999999996</v>
      </c>
      <c r="D914" s="39" t="s">
        <v>2383</v>
      </c>
      <c r="E914" s="39" t="s">
        <v>2380</v>
      </c>
      <c r="F914" s="39" t="s">
        <v>2380</v>
      </c>
      <c r="G914" s="39">
        <v>1</v>
      </c>
      <c r="H914" s="39" t="s">
        <v>2380</v>
      </c>
      <c r="I914" s="39" t="s">
        <v>8391</v>
      </c>
      <c r="J914" s="39" t="s">
        <v>8399</v>
      </c>
    </row>
    <row r="915" spans="1:10" x14ac:dyDescent="0.35">
      <c r="A915" s="39" t="s">
        <v>1457</v>
      </c>
      <c r="B915" s="39">
        <v>25.175000000000001</v>
      </c>
      <c r="C915" s="39">
        <v>5.57</v>
      </c>
      <c r="D915" s="39" t="s">
        <v>2383</v>
      </c>
      <c r="E915" s="39" t="s">
        <v>2380</v>
      </c>
      <c r="F915" s="39" t="s">
        <v>2380</v>
      </c>
      <c r="G915" s="39">
        <v>1</v>
      </c>
      <c r="H915" s="39" t="s">
        <v>2380</v>
      </c>
      <c r="I915" s="39" t="s">
        <v>8392</v>
      </c>
      <c r="J915" s="39" t="s">
        <v>8399</v>
      </c>
    </row>
    <row r="916" spans="1:10" x14ac:dyDescent="0.35">
      <c r="A916" s="39" t="s">
        <v>1456</v>
      </c>
      <c r="B916" s="39">
        <v>26.8</v>
      </c>
      <c r="C916" s="39">
        <v>5.68</v>
      </c>
      <c r="D916" s="39" t="s">
        <v>2383</v>
      </c>
      <c r="E916" s="39" t="s">
        <v>2380</v>
      </c>
      <c r="F916" s="39" t="s">
        <v>2380</v>
      </c>
      <c r="G916" s="39">
        <v>1</v>
      </c>
      <c r="H916" s="39" t="s">
        <v>2380</v>
      </c>
      <c r="I916" s="39" t="s">
        <v>8392</v>
      </c>
      <c r="J916" s="39" t="s">
        <v>8399</v>
      </c>
    </row>
    <row r="917" spans="1:10" x14ac:dyDescent="0.35">
      <c r="A917" s="39" t="s">
        <v>1455</v>
      </c>
      <c r="B917" s="39">
        <v>21.78</v>
      </c>
      <c r="C917" s="39">
        <v>5.3</v>
      </c>
      <c r="D917" s="39" t="s">
        <v>2380</v>
      </c>
      <c r="E917" s="39" t="s">
        <v>2382</v>
      </c>
      <c r="F917" s="39" t="s">
        <v>2380</v>
      </c>
      <c r="G917" s="39">
        <v>1</v>
      </c>
      <c r="H917" s="39" t="s">
        <v>2380</v>
      </c>
      <c r="I917" s="39" t="s">
        <v>8393</v>
      </c>
      <c r="J917" s="39" t="s">
        <v>8399</v>
      </c>
    </row>
    <row r="918" spans="1:10" x14ac:dyDescent="0.35">
      <c r="A918" s="39" t="s">
        <v>1454</v>
      </c>
      <c r="B918" s="39">
        <v>30.14</v>
      </c>
      <c r="C918" s="39">
        <v>9.4499999999999993</v>
      </c>
      <c r="D918" s="39" t="s">
        <v>2383</v>
      </c>
      <c r="E918" s="39" t="s">
        <v>2380</v>
      </c>
      <c r="F918" s="39" t="s">
        <v>2380</v>
      </c>
      <c r="G918" s="39">
        <v>0</v>
      </c>
      <c r="H918" s="39" t="s">
        <v>2380</v>
      </c>
      <c r="I918" s="39" t="s">
        <v>8391</v>
      </c>
      <c r="J918" s="39" t="s">
        <v>8397</v>
      </c>
    </row>
    <row r="919" spans="1:10" x14ac:dyDescent="0.35">
      <c r="A919" s="39" t="s">
        <v>1453</v>
      </c>
      <c r="B919" s="39">
        <v>29.7</v>
      </c>
      <c r="C919" s="39">
        <v>6.79</v>
      </c>
      <c r="D919" s="39" t="s">
        <v>2383</v>
      </c>
      <c r="E919" s="39" t="s">
        <v>2380</v>
      </c>
      <c r="F919" s="39" t="s">
        <v>2380</v>
      </c>
      <c r="G919" s="39">
        <v>0</v>
      </c>
      <c r="H919" s="39" t="s">
        <v>2380</v>
      </c>
      <c r="I919" s="39" t="s">
        <v>8392</v>
      </c>
      <c r="J919" s="39" t="s">
        <v>8399</v>
      </c>
    </row>
    <row r="920" spans="1:10" x14ac:dyDescent="0.35">
      <c r="A920" s="39" t="s">
        <v>1452</v>
      </c>
      <c r="B920" s="39">
        <v>32.395000000000003</v>
      </c>
      <c r="C920" s="39">
        <v>11.1</v>
      </c>
      <c r="D920" s="39" t="s">
        <v>2383</v>
      </c>
      <c r="E920" s="39" t="s">
        <v>2380</v>
      </c>
      <c r="F920" s="39" t="s">
        <v>2380</v>
      </c>
      <c r="G920" s="39">
        <v>0</v>
      </c>
      <c r="H920" s="39" t="s">
        <v>2380</v>
      </c>
      <c r="I920" s="39" t="s">
        <v>8391</v>
      </c>
      <c r="J920" s="39" t="s">
        <v>8397</v>
      </c>
    </row>
    <row r="921" spans="1:10" x14ac:dyDescent="0.35">
      <c r="A921" s="39" t="s">
        <v>1451</v>
      </c>
      <c r="B921" s="39">
        <v>36.64</v>
      </c>
      <c r="C921" s="39">
        <v>7.26</v>
      </c>
      <c r="D921" s="39" t="s">
        <v>2380</v>
      </c>
      <c r="E921" s="39" t="s">
        <v>2380</v>
      </c>
      <c r="F921" s="39" t="s">
        <v>2380</v>
      </c>
      <c r="G921" s="39">
        <v>0</v>
      </c>
      <c r="H921" s="39" t="s">
        <v>2380</v>
      </c>
      <c r="I921" s="39" t="s">
        <v>8391</v>
      </c>
      <c r="J921" s="39" t="s">
        <v>8397</v>
      </c>
    </row>
    <row r="922" spans="1:10" x14ac:dyDescent="0.35">
      <c r="A922" s="39" t="s">
        <v>1450</v>
      </c>
      <c r="B922" s="39">
        <v>39.049999999999997</v>
      </c>
      <c r="C922" s="39">
        <v>5.27</v>
      </c>
      <c r="D922" s="39" t="s">
        <v>2383</v>
      </c>
      <c r="E922" s="39" t="s">
        <v>2380</v>
      </c>
      <c r="F922" s="39" t="s">
        <v>2380</v>
      </c>
      <c r="G922" s="39">
        <v>1</v>
      </c>
      <c r="H922" s="39" t="s">
        <v>2380</v>
      </c>
      <c r="I922" s="39" t="s">
        <v>8391</v>
      </c>
      <c r="J922" s="39" t="s">
        <v>8398</v>
      </c>
    </row>
    <row r="923" spans="1:10" x14ac:dyDescent="0.35">
      <c r="A923" s="39" t="s">
        <v>1449</v>
      </c>
      <c r="B923" s="39">
        <v>33.1</v>
      </c>
      <c r="C923" s="39">
        <v>5.46</v>
      </c>
      <c r="D923" s="39" t="s">
        <v>2383</v>
      </c>
      <c r="E923" s="39" t="s">
        <v>2380</v>
      </c>
      <c r="F923" s="39" t="s">
        <v>2380</v>
      </c>
      <c r="G923" s="39">
        <v>1</v>
      </c>
      <c r="H923" s="39" t="s">
        <v>2380</v>
      </c>
      <c r="I923" s="39" t="s">
        <v>8391</v>
      </c>
      <c r="J923" s="39" t="s">
        <v>8398</v>
      </c>
    </row>
    <row r="924" spans="1:10" x14ac:dyDescent="0.35">
      <c r="A924" s="39" t="s">
        <v>1448</v>
      </c>
      <c r="B924" s="39">
        <v>31.824999999999999</v>
      </c>
      <c r="C924" s="39">
        <v>8.1300000000000008</v>
      </c>
      <c r="D924" s="39" t="s">
        <v>2380</v>
      </c>
      <c r="E924" s="39" t="s">
        <v>2380</v>
      </c>
      <c r="F924" s="39" t="s">
        <v>2380</v>
      </c>
      <c r="G924" s="39">
        <v>0</v>
      </c>
      <c r="H924" s="39" t="s">
        <v>2380</v>
      </c>
      <c r="I924" s="39" t="s">
        <v>8391</v>
      </c>
      <c r="J924" s="39" t="s">
        <v>8397</v>
      </c>
    </row>
    <row r="925" spans="1:10" x14ac:dyDescent="0.35">
      <c r="A925" s="39" t="s">
        <v>1447</v>
      </c>
      <c r="B925" s="39">
        <v>29</v>
      </c>
      <c r="C925" s="39">
        <v>4.25</v>
      </c>
      <c r="D925" s="39" t="s">
        <v>2383</v>
      </c>
      <c r="E925" s="39" t="s">
        <v>2380</v>
      </c>
      <c r="F925" s="39" t="s">
        <v>2380</v>
      </c>
      <c r="G925" s="39">
        <v>1</v>
      </c>
      <c r="H925" s="39" t="s">
        <v>2380</v>
      </c>
      <c r="I925" s="39" t="s">
        <v>8392</v>
      </c>
      <c r="J925" s="39" t="s">
        <v>8398</v>
      </c>
    </row>
    <row r="926" spans="1:10" x14ac:dyDescent="0.35">
      <c r="A926" s="39" t="s">
        <v>1446</v>
      </c>
      <c r="B926" s="39">
        <v>30.495000000000001</v>
      </c>
      <c r="C926" s="39">
        <v>8.68</v>
      </c>
      <c r="D926" s="39" t="s">
        <v>2380</v>
      </c>
      <c r="E926" s="39" t="s">
        <v>2380</v>
      </c>
      <c r="F926" s="39" t="s">
        <v>2380</v>
      </c>
      <c r="G926" s="39">
        <v>0</v>
      </c>
      <c r="H926" s="39" t="s">
        <v>2380</v>
      </c>
      <c r="I926" s="39" t="s">
        <v>8391</v>
      </c>
      <c r="J926" s="39" t="s">
        <v>8397</v>
      </c>
    </row>
    <row r="927" spans="1:10" x14ac:dyDescent="0.35">
      <c r="A927" s="39" t="s">
        <v>1445</v>
      </c>
      <c r="B927" s="39">
        <v>25.2</v>
      </c>
      <c r="C927" s="39">
        <v>6.25</v>
      </c>
      <c r="D927" s="39" t="s">
        <v>2383</v>
      </c>
      <c r="E927" s="39" t="s">
        <v>2380</v>
      </c>
      <c r="F927" s="39" t="s">
        <v>2380</v>
      </c>
      <c r="G927" s="39">
        <v>1</v>
      </c>
      <c r="H927" s="39" t="s">
        <v>2380</v>
      </c>
      <c r="I927" s="39" t="s">
        <v>8392</v>
      </c>
      <c r="J927" s="39" t="s">
        <v>8398</v>
      </c>
    </row>
    <row r="928" spans="1:10" x14ac:dyDescent="0.35">
      <c r="A928" s="39" t="s">
        <v>1444</v>
      </c>
      <c r="B928" s="39">
        <v>22.77</v>
      </c>
      <c r="C928" s="39">
        <v>4.47</v>
      </c>
      <c r="D928" s="39" t="s">
        <v>2383</v>
      </c>
      <c r="E928" s="39" t="s">
        <v>2380</v>
      </c>
      <c r="F928" s="39" t="s">
        <v>2380</v>
      </c>
      <c r="G928" s="39">
        <v>1</v>
      </c>
      <c r="H928" s="39" t="s">
        <v>2380</v>
      </c>
      <c r="I928" s="39" t="s">
        <v>8393</v>
      </c>
      <c r="J928" s="39" t="s">
        <v>8399</v>
      </c>
    </row>
    <row r="929" spans="1:10" x14ac:dyDescent="0.35">
      <c r="A929" s="39" t="s">
        <v>1443</v>
      </c>
      <c r="B929" s="39">
        <v>23.18</v>
      </c>
      <c r="C929" s="39">
        <v>8.31</v>
      </c>
      <c r="D929" s="39" t="s">
        <v>2380</v>
      </c>
      <c r="E929" s="39" t="s">
        <v>2380</v>
      </c>
      <c r="F929" s="39" t="s">
        <v>2380</v>
      </c>
      <c r="G929" s="39">
        <v>0</v>
      </c>
      <c r="H929" s="39" t="s">
        <v>2380</v>
      </c>
      <c r="I929" s="39" t="s">
        <v>8393</v>
      </c>
      <c r="J929" s="39" t="s">
        <v>8397</v>
      </c>
    </row>
    <row r="930" spans="1:10" x14ac:dyDescent="0.35">
      <c r="A930" s="39" t="s">
        <v>1442</v>
      </c>
      <c r="B930" s="39">
        <v>35.409999999999997</v>
      </c>
      <c r="C930" s="39">
        <v>5.68</v>
      </c>
      <c r="D930" s="39" t="s">
        <v>2380</v>
      </c>
      <c r="E930" s="39" t="s">
        <v>2380</v>
      </c>
      <c r="F930" s="39" t="s">
        <v>2380</v>
      </c>
      <c r="G930" s="39">
        <v>0</v>
      </c>
      <c r="H930" s="39" t="s">
        <v>2380</v>
      </c>
      <c r="I930" s="39" t="s">
        <v>8391</v>
      </c>
      <c r="J930" s="39" t="s">
        <v>8398</v>
      </c>
    </row>
    <row r="931" spans="1:10" x14ac:dyDescent="0.35">
      <c r="A931" s="39" t="s">
        <v>1441</v>
      </c>
      <c r="B931" s="39">
        <v>32.11</v>
      </c>
      <c r="C931" s="39">
        <v>4.75</v>
      </c>
      <c r="D931" s="39" t="s">
        <v>2383</v>
      </c>
      <c r="E931" s="39" t="s">
        <v>2380</v>
      </c>
      <c r="F931" s="39" t="s">
        <v>2380</v>
      </c>
      <c r="G931" s="39">
        <v>2</v>
      </c>
      <c r="H931" s="39" t="s">
        <v>2380</v>
      </c>
      <c r="I931" s="39" t="s">
        <v>8391</v>
      </c>
      <c r="J931" s="39" t="s">
        <v>8399</v>
      </c>
    </row>
    <row r="932" spans="1:10" x14ac:dyDescent="0.35">
      <c r="A932" s="39" t="s">
        <v>1440</v>
      </c>
      <c r="B932" s="39">
        <v>34.479999999999997</v>
      </c>
      <c r="C932" s="39">
        <v>6.31</v>
      </c>
      <c r="D932" s="39" t="s">
        <v>2380</v>
      </c>
      <c r="E932" s="39" t="s">
        <v>2380</v>
      </c>
      <c r="F932" s="39" t="s">
        <v>2383</v>
      </c>
      <c r="G932" s="39">
        <v>1</v>
      </c>
      <c r="H932" s="39" t="s">
        <v>2380</v>
      </c>
      <c r="I932" s="39" t="s">
        <v>8391</v>
      </c>
      <c r="J932" s="39" t="s">
        <v>8399</v>
      </c>
    </row>
    <row r="933" spans="1:10" x14ac:dyDescent="0.35">
      <c r="A933" s="39" t="s">
        <v>1439</v>
      </c>
      <c r="B933" s="39">
        <v>34.39</v>
      </c>
      <c r="C933" s="39">
        <v>6.28</v>
      </c>
      <c r="D933" s="39" t="s">
        <v>2383</v>
      </c>
      <c r="E933" s="39" t="s">
        <v>2380</v>
      </c>
      <c r="F933" s="39" t="s">
        <v>2380</v>
      </c>
      <c r="G933" s="39">
        <v>1</v>
      </c>
      <c r="H933" s="39" t="s">
        <v>2380</v>
      </c>
      <c r="I933" s="39" t="s">
        <v>8391</v>
      </c>
      <c r="J933" s="39" t="s">
        <v>8399</v>
      </c>
    </row>
    <row r="934" spans="1:10" x14ac:dyDescent="0.35">
      <c r="A934" s="39" t="s">
        <v>1438</v>
      </c>
      <c r="B934" s="39">
        <v>26.4</v>
      </c>
      <c r="C934" s="39">
        <v>9.2899999999999991</v>
      </c>
      <c r="D934" s="39" t="s">
        <v>2383</v>
      </c>
      <c r="E934" s="39" t="s">
        <v>2380</v>
      </c>
      <c r="F934" s="39" t="s">
        <v>2383</v>
      </c>
      <c r="G934" s="39">
        <v>1</v>
      </c>
      <c r="H934" s="39" t="s">
        <v>2380</v>
      </c>
      <c r="I934" s="39" t="s">
        <v>8392</v>
      </c>
      <c r="J934" s="39" t="s">
        <v>8397</v>
      </c>
    </row>
    <row r="935" spans="1:10" x14ac:dyDescent="0.35">
      <c r="A935" s="39" t="s">
        <v>1437</v>
      </c>
      <c r="B935" s="39">
        <v>28.1</v>
      </c>
      <c r="C935" s="39">
        <v>5.79</v>
      </c>
      <c r="D935" s="39" t="s">
        <v>2383</v>
      </c>
      <c r="E935" s="39" t="s">
        <v>2380</v>
      </c>
      <c r="F935" s="39" t="s">
        <v>2383</v>
      </c>
      <c r="G935" s="39">
        <v>1</v>
      </c>
      <c r="H935" s="39" t="s">
        <v>2380</v>
      </c>
      <c r="I935" s="39" t="s">
        <v>8392</v>
      </c>
      <c r="J935" s="39" t="s">
        <v>8399</v>
      </c>
    </row>
    <row r="936" spans="1:10" x14ac:dyDescent="0.35">
      <c r="A936" s="39" t="s">
        <v>1436</v>
      </c>
      <c r="B936" s="39">
        <v>27</v>
      </c>
      <c r="C936" s="39">
        <v>4.54</v>
      </c>
      <c r="D936" s="39" t="s">
        <v>2383</v>
      </c>
      <c r="E936" s="39" t="s">
        <v>2380</v>
      </c>
      <c r="F936" s="39" t="s">
        <v>2380</v>
      </c>
      <c r="G936" s="39">
        <v>1</v>
      </c>
      <c r="H936" s="39" t="s">
        <v>2380</v>
      </c>
      <c r="I936" s="39" t="s">
        <v>8392</v>
      </c>
      <c r="J936" s="39" t="s">
        <v>8399</v>
      </c>
    </row>
    <row r="937" spans="1:10" x14ac:dyDescent="0.35">
      <c r="A937" s="39" t="s">
        <v>1435</v>
      </c>
      <c r="B937" s="39">
        <v>28.594999999999999</v>
      </c>
      <c r="C937" s="39">
        <v>4.68</v>
      </c>
      <c r="D937" s="39" t="s">
        <v>2383</v>
      </c>
      <c r="E937" s="39" t="s">
        <v>2380</v>
      </c>
      <c r="F937" s="39" t="s">
        <v>2380</v>
      </c>
      <c r="G937" s="39">
        <v>1</v>
      </c>
      <c r="H937" s="39" t="s">
        <v>2380</v>
      </c>
      <c r="I937" s="39" t="s">
        <v>8392</v>
      </c>
      <c r="J937" s="39" t="s">
        <v>8398</v>
      </c>
    </row>
    <row r="938" spans="1:10" x14ac:dyDescent="0.35">
      <c r="A938" s="39" t="s">
        <v>1434</v>
      </c>
      <c r="B938" s="39">
        <v>36.799999999999997</v>
      </c>
      <c r="C938" s="39">
        <v>5.88</v>
      </c>
      <c r="D938" s="39" t="s">
        <v>2380</v>
      </c>
      <c r="E938" s="39" t="s">
        <v>2380</v>
      </c>
      <c r="F938" s="39" t="s">
        <v>2380</v>
      </c>
      <c r="G938" s="39">
        <v>1</v>
      </c>
      <c r="H938" s="39" t="s">
        <v>2380</v>
      </c>
      <c r="I938" s="39" t="s">
        <v>8391</v>
      </c>
      <c r="J938" s="39" t="s">
        <v>8399</v>
      </c>
    </row>
    <row r="939" spans="1:10" x14ac:dyDescent="0.35">
      <c r="A939" s="39" t="s">
        <v>1433</v>
      </c>
      <c r="B939" s="39">
        <v>23.75</v>
      </c>
      <c r="C939" s="39">
        <v>5.42</v>
      </c>
      <c r="D939" s="39" t="s">
        <v>2383</v>
      </c>
      <c r="E939" s="39" t="s">
        <v>2380</v>
      </c>
      <c r="F939" s="39" t="s">
        <v>2383</v>
      </c>
      <c r="G939" s="39">
        <v>1</v>
      </c>
      <c r="H939" s="39" t="s">
        <v>2380</v>
      </c>
      <c r="I939" s="39" t="s">
        <v>8393</v>
      </c>
      <c r="J939" s="39" t="s">
        <v>8398</v>
      </c>
    </row>
    <row r="940" spans="1:10" x14ac:dyDescent="0.35">
      <c r="A940" s="39" t="s">
        <v>1432</v>
      </c>
      <c r="B940" s="39">
        <v>35.619999999999997</v>
      </c>
      <c r="C940" s="39">
        <v>4.16</v>
      </c>
      <c r="D940" s="39" t="s">
        <v>2380</v>
      </c>
      <c r="E940" s="39" t="s">
        <v>2380</v>
      </c>
      <c r="F940" s="39" t="s">
        <v>2380</v>
      </c>
      <c r="G940" s="39">
        <v>0</v>
      </c>
      <c r="H940" s="39" t="s">
        <v>2380</v>
      </c>
      <c r="I940" s="39" t="s">
        <v>8391</v>
      </c>
      <c r="J940" s="39" t="s">
        <v>8399</v>
      </c>
    </row>
    <row r="941" spans="1:10" x14ac:dyDescent="0.35">
      <c r="A941" s="39" t="s">
        <v>1431</v>
      </c>
      <c r="B941" s="39">
        <v>30.69</v>
      </c>
      <c r="C941" s="39">
        <v>7.05</v>
      </c>
      <c r="D941" s="39" t="s">
        <v>2383</v>
      </c>
      <c r="E941" s="39" t="s">
        <v>2380</v>
      </c>
      <c r="F941" s="39" t="s">
        <v>2380</v>
      </c>
      <c r="G941" s="39">
        <v>2</v>
      </c>
      <c r="H941" s="39" t="s">
        <v>2380</v>
      </c>
      <c r="I941" s="39" t="s">
        <v>8391</v>
      </c>
      <c r="J941" s="39" t="s">
        <v>8399</v>
      </c>
    </row>
    <row r="942" spans="1:10" x14ac:dyDescent="0.35">
      <c r="A942" s="39" t="s">
        <v>1430</v>
      </c>
      <c r="B942" s="39">
        <v>35.799999999999997</v>
      </c>
      <c r="C942" s="39">
        <v>5.63</v>
      </c>
      <c r="D942" s="39" t="s">
        <v>2383</v>
      </c>
      <c r="E942" s="39" t="s">
        <v>2380</v>
      </c>
      <c r="F942" s="39" t="s">
        <v>2380</v>
      </c>
      <c r="G942" s="39">
        <v>2</v>
      </c>
      <c r="H942" s="39" t="s">
        <v>2380</v>
      </c>
      <c r="I942" s="39" t="s">
        <v>8391</v>
      </c>
      <c r="J942" s="39" t="s">
        <v>8399</v>
      </c>
    </row>
    <row r="943" spans="1:10" x14ac:dyDescent="0.35">
      <c r="A943" s="39" t="s">
        <v>1429</v>
      </c>
      <c r="B943" s="39">
        <v>28.785</v>
      </c>
      <c r="C943" s="39">
        <v>4.24</v>
      </c>
      <c r="D943" s="39" t="s">
        <v>2383</v>
      </c>
      <c r="E943" s="39" t="s">
        <v>2380</v>
      </c>
      <c r="F943" s="39" t="s">
        <v>2380</v>
      </c>
      <c r="G943" s="39">
        <v>2</v>
      </c>
      <c r="H943" s="39" t="s">
        <v>2380</v>
      </c>
      <c r="I943" s="39" t="s">
        <v>8392</v>
      </c>
      <c r="J943" s="39" t="s">
        <v>8398</v>
      </c>
    </row>
    <row r="944" spans="1:10" x14ac:dyDescent="0.35">
      <c r="A944" s="39" t="s">
        <v>1428</v>
      </c>
      <c r="B944" s="39">
        <v>28.594999999999999</v>
      </c>
      <c r="C944" s="39">
        <v>4.96</v>
      </c>
      <c r="D944" s="39" t="s">
        <v>2383</v>
      </c>
      <c r="E944" s="39" t="s">
        <v>2380</v>
      </c>
      <c r="F944" s="39" t="s">
        <v>2380</v>
      </c>
      <c r="G944" s="39">
        <v>2</v>
      </c>
      <c r="H944" s="39" t="s">
        <v>2380</v>
      </c>
      <c r="I944" s="39" t="s">
        <v>8392</v>
      </c>
      <c r="J944" s="39" t="s">
        <v>8398</v>
      </c>
    </row>
    <row r="945" spans="1:10" x14ac:dyDescent="0.35">
      <c r="A945" s="39" t="s">
        <v>1427</v>
      </c>
      <c r="B945" s="39">
        <v>48.75</v>
      </c>
      <c r="C945" s="39">
        <v>4.34</v>
      </c>
      <c r="D945" s="39" t="s">
        <v>2380</v>
      </c>
      <c r="E945" s="39" t="s">
        <v>2380</v>
      </c>
      <c r="F945" s="39" t="s">
        <v>2380</v>
      </c>
      <c r="G945" s="39">
        <v>0</v>
      </c>
      <c r="H945" s="39" t="s">
        <v>2380</v>
      </c>
      <c r="I945" s="39" t="s">
        <v>8391</v>
      </c>
      <c r="J945" s="39" t="s">
        <v>8398</v>
      </c>
    </row>
    <row r="946" spans="1:10" x14ac:dyDescent="0.35">
      <c r="A946" s="39" t="s">
        <v>1426</v>
      </c>
      <c r="B946" s="39">
        <v>28.31</v>
      </c>
      <c r="C946" s="39">
        <v>5.43</v>
      </c>
      <c r="D946" s="39" t="s">
        <v>2383</v>
      </c>
      <c r="E946" s="39" t="s">
        <v>2380</v>
      </c>
      <c r="F946" s="39" t="s">
        <v>2380</v>
      </c>
      <c r="G946" s="39">
        <v>2</v>
      </c>
      <c r="H946" s="39" t="s">
        <v>2380</v>
      </c>
      <c r="I946" s="39" t="s">
        <v>8392</v>
      </c>
      <c r="J946" s="39" t="s">
        <v>8399</v>
      </c>
    </row>
    <row r="947" spans="1:10" x14ac:dyDescent="0.35">
      <c r="A947" s="39" t="s">
        <v>1425</v>
      </c>
      <c r="B947" s="39">
        <v>38.39</v>
      </c>
      <c r="C947" s="39">
        <v>8.33</v>
      </c>
      <c r="D947" s="39" t="s">
        <v>2383</v>
      </c>
      <c r="E947" s="39" t="s">
        <v>2380</v>
      </c>
      <c r="F947" s="39" t="s">
        <v>2380</v>
      </c>
      <c r="G947" s="39">
        <v>1</v>
      </c>
      <c r="H947" s="39" t="s">
        <v>2380</v>
      </c>
      <c r="I947" s="39" t="s">
        <v>8391</v>
      </c>
      <c r="J947" s="39" t="s">
        <v>8399</v>
      </c>
    </row>
    <row r="948" spans="1:10" x14ac:dyDescent="0.35">
      <c r="A948" s="39" t="s">
        <v>1424</v>
      </c>
      <c r="B948" s="39">
        <v>25.87</v>
      </c>
      <c r="C948" s="39">
        <v>5.63</v>
      </c>
      <c r="D948" s="39" t="s">
        <v>2383</v>
      </c>
      <c r="E948" s="39" t="s">
        <v>2380</v>
      </c>
      <c r="F948" s="39" t="s">
        <v>2380</v>
      </c>
      <c r="G948" s="39">
        <v>1</v>
      </c>
      <c r="H948" s="39" t="s">
        <v>2380</v>
      </c>
      <c r="I948" s="39" t="s">
        <v>8392</v>
      </c>
      <c r="J948" s="39" t="s">
        <v>8398</v>
      </c>
    </row>
    <row r="949" spans="1:10" x14ac:dyDescent="0.35">
      <c r="A949" s="39" t="s">
        <v>1423</v>
      </c>
      <c r="B949" s="39">
        <v>43.7</v>
      </c>
      <c r="C949" s="39">
        <v>7.23</v>
      </c>
      <c r="D949" s="39" t="s">
        <v>2380</v>
      </c>
      <c r="E949" s="39" t="s">
        <v>2380</v>
      </c>
      <c r="F949" s="39" t="s">
        <v>2380</v>
      </c>
      <c r="G949" s="39">
        <v>0</v>
      </c>
      <c r="H949" s="39" t="s">
        <v>2380</v>
      </c>
      <c r="I949" s="39" t="s">
        <v>8391</v>
      </c>
      <c r="J949" s="39" t="s">
        <v>8397</v>
      </c>
    </row>
    <row r="950" spans="1:10" x14ac:dyDescent="0.35">
      <c r="A950" s="39" t="s">
        <v>1422</v>
      </c>
      <c r="B950" s="39">
        <v>40.945</v>
      </c>
      <c r="C950" s="39">
        <v>10.57</v>
      </c>
      <c r="D950" s="39" t="s">
        <v>2380</v>
      </c>
      <c r="E950" s="39" t="s">
        <v>2380</v>
      </c>
      <c r="F950" s="39" t="s">
        <v>2380</v>
      </c>
      <c r="G950" s="39">
        <v>0</v>
      </c>
      <c r="H950" s="39" t="s">
        <v>2380</v>
      </c>
      <c r="I950" s="39" t="s">
        <v>8391</v>
      </c>
      <c r="J950" s="39" t="s">
        <v>8397</v>
      </c>
    </row>
    <row r="951" spans="1:10" x14ac:dyDescent="0.35">
      <c r="A951" s="39" t="s">
        <v>1421</v>
      </c>
      <c r="B951" s="39">
        <v>27.94</v>
      </c>
      <c r="C951" s="39">
        <v>7.92</v>
      </c>
      <c r="D951" s="39" t="s">
        <v>2380</v>
      </c>
      <c r="E951" s="39" t="s">
        <v>2380</v>
      </c>
      <c r="F951" s="39" t="s">
        <v>2380</v>
      </c>
      <c r="G951" s="39">
        <v>0</v>
      </c>
      <c r="H951" s="39" t="s">
        <v>2380</v>
      </c>
      <c r="I951" s="39" t="s">
        <v>8392</v>
      </c>
      <c r="J951" s="39" t="s">
        <v>8397</v>
      </c>
    </row>
    <row r="952" spans="1:10" x14ac:dyDescent="0.35">
      <c r="A952" s="39" t="s">
        <v>1420</v>
      </c>
      <c r="B952" s="39">
        <v>31.9</v>
      </c>
      <c r="C952" s="39">
        <v>10.119999999999999</v>
      </c>
      <c r="D952" s="39" t="s">
        <v>2380</v>
      </c>
      <c r="E952" s="39" t="s">
        <v>2380</v>
      </c>
      <c r="F952" s="39" t="s">
        <v>2380</v>
      </c>
      <c r="G952" s="39">
        <v>2</v>
      </c>
      <c r="H952" s="39" t="s">
        <v>2380</v>
      </c>
      <c r="I952" s="39" t="s">
        <v>8391</v>
      </c>
      <c r="J952" s="39" t="s">
        <v>8399</v>
      </c>
    </row>
    <row r="953" spans="1:10" x14ac:dyDescent="0.35">
      <c r="A953" s="39" t="s">
        <v>1419</v>
      </c>
      <c r="B953" s="39">
        <v>31.64</v>
      </c>
      <c r="C953" s="39">
        <v>7.91</v>
      </c>
      <c r="D953" s="39" t="s">
        <v>2380</v>
      </c>
      <c r="E953" s="39" t="s">
        <v>2380</v>
      </c>
      <c r="F953" s="39" t="s">
        <v>2380</v>
      </c>
      <c r="G953" s="39">
        <v>0</v>
      </c>
      <c r="H953" s="39" t="s">
        <v>2380</v>
      </c>
      <c r="I953" s="39" t="s">
        <v>8391</v>
      </c>
      <c r="J953" s="39" t="s">
        <v>8397</v>
      </c>
    </row>
    <row r="954" spans="1:10" x14ac:dyDescent="0.35">
      <c r="A954" s="39" t="s">
        <v>1418</v>
      </c>
      <c r="B954" s="39">
        <v>46.7</v>
      </c>
      <c r="C954" s="39">
        <v>10.9</v>
      </c>
      <c r="D954" s="39" t="s">
        <v>2380</v>
      </c>
      <c r="E954" s="39" t="s">
        <v>2380</v>
      </c>
      <c r="F954" s="39" t="s">
        <v>2380</v>
      </c>
      <c r="G954" s="39">
        <v>0</v>
      </c>
      <c r="H954" s="39" t="s">
        <v>2380</v>
      </c>
      <c r="I954" s="39" t="s">
        <v>8391</v>
      </c>
      <c r="J954" s="39" t="s">
        <v>8397</v>
      </c>
    </row>
    <row r="955" spans="1:10" x14ac:dyDescent="0.35">
      <c r="A955" s="39" t="s">
        <v>1417</v>
      </c>
      <c r="B955" s="39">
        <v>18.335000000000001</v>
      </c>
      <c r="C955" s="39">
        <v>11.83</v>
      </c>
      <c r="D955" s="39" t="s">
        <v>2380</v>
      </c>
      <c r="E955" s="39" t="s">
        <v>2380</v>
      </c>
      <c r="F955" s="39" t="s">
        <v>2380</v>
      </c>
      <c r="G955" s="39">
        <v>0</v>
      </c>
      <c r="H955" s="39" t="s">
        <v>2380</v>
      </c>
      <c r="I955" s="39" t="s">
        <v>8394</v>
      </c>
      <c r="J955" s="39" t="s">
        <v>8399</v>
      </c>
    </row>
    <row r="956" spans="1:10" x14ac:dyDescent="0.35">
      <c r="A956" s="39" t="s">
        <v>1416</v>
      </c>
      <c r="B956" s="39">
        <v>31.24</v>
      </c>
      <c r="C956" s="39">
        <v>7.42</v>
      </c>
      <c r="D956" s="39" t="s">
        <v>2383</v>
      </c>
      <c r="E956" s="39" t="s">
        <v>2380</v>
      </c>
      <c r="F956" s="39" t="s">
        <v>2380</v>
      </c>
      <c r="G956" s="39">
        <v>2</v>
      </c>
      <c r="H956" s="39" t="s">
        <v>2380</v>
      </c>
      <c r="I956" s="39" t="s">
        <v>8391</v>
      </c>
      <c r="J956" s="39" t="s">
        <v>8397</v>
      </c>
    </row>
    <row r="957" spans="1:10" x14ac:dyDescent="0.35">
      <c r="A957" s="39" t="s">
        <v>1415</v>
      </c>
      <c r="B957" s="39">
        <v>39.22</v>
      </c>
      <c r="C957" s="39">
        <v>5.62</v>
      </c>
      <c r="D957" s="39" t="s">
        <v>2383</v>
      </c>
      <c r="E957" s="39" t="s">
        <v>2380</v>
      </c>
      <c r="F957" s="39" t="s">
        <v>2380</v>
      </c>
      <c r="G957" s="39">
        <v>1</v>
      </c>
      <c r="H957" s="39" t="s">
        <v>2380</v>
      </c>
      <c r="I957" s="39" t="s">
        <v>8391</v>
      </c>
      <c r="J957" s="39" t="s">
        <v>8399</v>
      </c>
    </row>
    <row r="958" spans="1:10" x14ac:dyDescent="0.35">
      <c r="A958" s="39" t="s">
        <v>1414</v>
      </c>
      <c r="B958" s="39">
        <v>24.414999999999999</v>
      </c>
      <c r="C958" s="39">
        <v>7.16</v>
      </c>
      <c r="D958" s="39" t="s">
        <v>2380</v>
      </c>
      <c r="E958" s="39" t="s">
        <v>2380</v>
      </c>
      <c r="F958" s="39" t="s">
        <v>2380</v>
      </c>
      <c r="G958" s="39">
        <v>0</v>
      </c>
      <c r="H958" s="39" t="s">
        <v>2380</v>
      </c>
      <c r="I958" s="39" t="s">
        <v>8393</v>
      </c>
      <c r="J958" s="39" t="s">
        <v>8397</v>
      </c>
    </row>
    <row r="959" spans="1:10" x14ac:dyDescent="0.35">
      <c r="A959" s="39" t="s">
        <v>1413</v>
      </c>
      <c r="B959" s="39">
        <v>32.299999999999997</v>
      </c>
      <c r="C959" s="39">
        <v>9.89</v>
      </c>
      <c r="D959" s="39" t="s">
        <v>2380</v>
      </c>
      <c r="E959" s="39" t="s">
        <v>2380</v>
      </c>
      <c r="F959" s="39" t="s">
        <v>2380</v>
      </c>
      <c r="G959" s="39">
        <v>0</v>
      </c>
      <c r="H959" s="39" t="s">
        <v>2380</v>
      </c>
      <c r="I959" s="39" t="s">
        <v>8391</v>
      </c>
      <c r="J959" s="39" t="s">
        <v>8397</v>
      </c>
    </row>
    <row r="960" spans="1:10" x14ac:dyDescent="0.35">
      <c r="A960" s="39" t="s">
        <v>1412</v>
      </c>
      <c r="B960" s="39">
        <v>39.94</v>
      </c>
      <c r="C960" s="39">
        <v>5.14</v>
      </c>
      <c r="D960" s="39" t="s">
        <v>2380</v>
      </c>
      <c r="E960" s="39" t="s">
        <v>2380</v>
      </c>
      <c r="F960" s="39" t="s">
        <v>2380</v>
      </c>
      <c r="G960" s="39">
        <v>0</v>
      </c>
      <c r="H960" s="39" t="s">
        <v>2380</v>
      </c>
      <c r="I960" s="39" t="s">
        <v>8391</v>
      </c>
      <c r="J960" s="39" t="s">
        <v>8399</v>
      </c>
    </row>
    <row r="961" spans="1:10" x14ac:dyDescent="0.35">
      <c r="A961" s="39" t="s">
        <v>1411</v>
      </c>
      <c r="B961" s="39">
        <v>30</v>
      </c>
      <c r="C961" s="39">
        <v>5.61</v>
      </c>
      <c r="D961" s="39" t="s">
        <v>2383</v>
      </c>
      <c r="E961" s="39" t="s">
        <v>2380</v>
      </c>
      <c r="F961" s="39" t="s">
        <v>2383</v>
      </c>
      <c r="G961" s="39">
        <v>1</v>
      </c>
      <c r="H961" s="39" t="s">
        <v>2380</v>
      </c>
      <c r="I961" s="39" t="s">
        <v>8391</v>
      </c>
      <c r="J961" s="39" t="s">
        <v>8398</v>
      </c>
    </row>
    <row r="962" spans="1:10" x14ac:dyDescent="0.35">
      <c r="A962" s="39" t="s">
        <v>1410</v>
      </c>
      <c r="B962" s="39">
        <v>35.340000000000003</v>
      </c>
      <c r="C962" s="39">
        <v>5.51</v>
      </c>
      <c r="D962" s="39" t="s">
        <v>2383</v>
      </c>
      <c r="E962" s="39" t="s">
        <v>2380</v>
      </c>
      <c r="F962" s="39" t="s">
        <v>2383</v>
      </c>
      <c r="G962" s="39">
        <v>1</v>
      </c>
      <c r="H962" s="39" t="s">
        <v>2380</v>
      </c>
      <c r="I962" s="39" t="s">
        <v>8391</v>
      </c>
      <c r="J962" s="39" t="s">
        <v>8398</v>
      </c>
    </row>
    <row r="963" spans="1:10" x14ac:dyDescent="0.35">
      <c r="A963" s="39" t="s">
        <v>1409</v>
      </c>
      <c r="B963" s="39">
        <v>32.204999999999998</v>
      </c>
      <c r="C963" s="39">
        <v>8.3800000000000008</v>
      </c>
      <c r="D963" s="39" t="s">
        <v>2383</v>
      </c>
      <c r="E963" s="39" t="s">
        <v>2380</v>
      </c>
      <c r="F963" s="39" t="s">
        <v>2380</v>
      </c>
      <c r="G963" s="39">
        <v>2</v>
      </c>
      <c r="H963" s="39" t="s">
        <v>2380</v>
      </c>
      <c r="I963" s="39" t="s">
        <v>8391</v>
      </c>
      <c r="J963" s="39" t="s">
        <v>8399</v>
      </c>
    </row>
    <row r="964" spans="1:10" x14ac:dyDescent="0.35">
      <c r="A964" s="39" t="s">
        <v>1408</v>
      </c>
      <c r="B964" s="39">
        <v>33.880000000000003</v>
      </c>
      <c r="C964" s="39">
        <v>4.68</v>
      </c>
      <c r="D964" s="39" t="s">
        <v>2380</v>
      </c>
      <c r="E964" s="39" t="s">
        <v>2382</v>
      </c>
      <c r="F964" s="39" t="s">
        <v>2380</v>
      </c>
      <c r="G964" s="39">
        <v>1</v>
      </c>
      <c r="H964" s="39" t="s">
        <v>2380</v>
      </c>
      <c r="I964" s="39" t="s">
        <v>8391</v>
      </c>
      <c r="J964" s="39" t="s">
        <v>8399</v>
      </c>
    </row>
    <row r="965" spans="1:10" x14ac:dyDescent="0.35">
      <c r="A965" s="39" t="s">
        <v>1407</v>
      </c>
      <c r="B965" s="39">
        <v>26.63</v>
      </c>
      <c r="C965" s="39">
        <v>4.3600000000000003</v>
      </c>
      <c r="D965" s="39" t="s">
        <v>2383</v>
      </c>
      <c r="E965" s="39" t="s">
        <v>2380</v>
      </c>
      <c r="F965" s="39" t="s">
        <v>2380</v>
      </c>
      <c r="G965" s="39">
        <v>2</v>
      </c>
      <c r="H965" s="39" t="s">
        <v>2380</v>
      </c>
      <c r="I965" s="39" t="s">
        <v>8392</v>
      </c>
      <c r="J965" s="39" t="s">
        <v>8398</v>
      </c>
    </row>
    <row r="966" spans="1:10" x14ac:dyDescent="0.35">
      <c r="A966" s="39" t="s">
        <v>1406</v>
      </c>
      <c r="B966" s="39">
        <v>28.7</v>
      </c>
      <c r="C966" s="39">
        <v>7.74</v>
      </c>
      <c r="D966" s="39" t="s">
        <v>2380</v>
      </c>
      <c r="E966" s="39" t="s">
        <v>2380</v>
      </c>
      <c r="F966" s="39" t="s">
        <v>2380</v>
      </c>
      <c r="G966" s="39">
        <v>0</v>
      </c>
      <c r="H966" s="39" t="s">
        <v>2380</v>
      </c>
      <c r="I966" s="39" t="s">
        <v>8392</v>
      </c>
      <c r="J966" s="39" t="s">
        <v>8397</v>
      </c>
    </row>
    <row r="967" spans="1:10" x14ac:dyDescent="0.35">
      <c r="A967" s="39" t="s">
        <v>1405</v>
      </c>
      <c r="B967" s="39">
        <v>25.65</v>
      </c>
      <c r="C967" s="39">
        <v>4.05</v>
      </c>
      <c r="D967" s="39" t="s">
        <v>2383</v>
      </c>
      <c r="E967" s="39" t="s">
        <v>2380</v>
      </c>
      <c r="F967" s="39" t="s">
        <v>2380</v>
      </c>
      <c r="G967" s="39">
        <v>2</v>
      </c>
      <c r="H967" s="39" t="s">
        <v>2380</v>
      </c>
      <c r="I967" s="39" t="s">
        <v>8392</v>
      </c>
      <c r="J967" s="39" t="s">
        <v>8399</v>
      </c>
    </row>
    <row r="968" spans="1:10" x14ac:dyDescent="0.35">
      <c r="A968" s="39" t="s">
        <v>1404</v>
      </c>
      <c r="B968" s="39">
        <v>36.384999999999998</v>
      </c>
      <c r="C968" s="39">
        <v>11.49</v>
      </c>
      <c r="D968" s="39" t="s">
        <v>2380</v>
      </c>
      <c r="E968" s="39" t="s">
        <v>2380</v>
      </c>
      <c r="F968" s="39" t="s">
        <v>2380</v>
      </c>
      <c r="G968" s="39">
        <v>0</v>
      </c>
      <c r="H968" s="39" t="s">
        <v>2380</v>
      </c>
      <c r="I968" s="39" t="s">
        <v>8391</v>
      </c>
      <c r="J968" s="39" t="s">
        <v>8397</v>
      </c>
    </row>
    <row r="969" spans="1:10" x14ac:dyDescent="0.35">
      <c r="A969" s="39" t="s">
        <v>1403</v>
      </c>
      <c r="B969" s="39">
        <v>34.69</v>
      </c>
      <c r="C969" s="39">
        <v>5.65</v>
      </c>
      <c r="D969" s="39" t="s">
        <v>2380</v>
      </c>
      <c r="E969" s="39" t="s">
        <v>2380</v>
      </c>
      <c r="F969" s="39" t="s">
        <v>2380</v>
      </c>
      <c r="G969" s="39">
        <v>0</v>
      </c>
      <c r="H969" s="39" t="s">
        <v>2380</v>
      </c>
      <c r="I969" s="39" t="s">
        <v>8391</v>
      </c>
      <c r="J969" s="39" t="s">
        <v>8399</v>
      </c>
    </row>
    <row r="970" spans="1:10" x14ac:dyDescent="0.35">
      <c r="A970" s="39" t="s">
        <v>1402</v>
      </c>
      <c r="B970" s="39">
        <v>37.68</v>
      </c>
      <c r="C970" s="39">
        <v>4.29</v>
      </c>
      <c r="D970" s="39" t="s">
        <v>2383</v>
      </c>
      <c r="E970" s="39" t="s">
        <v>2380</v>
      </c>
      <c r="F970" s="39" t="s">
        <v>2380</v>
      </c>
      <c r="G970" s="39">
        <v>0</v>
      </c>
      <c r="H970" s="39" t="s">
        <v>2380</v>
      </c>
      <c r="I970" s="39" t="s">
        <v>8391</v>
      </c>
      <c r="J970" s="39" t="s">
        <v>8398</v>
      </c>
    </row>
    <row r="971" spans="1:10" x14ac:dyDescent="0.35">
      <c r="A971" s="39" t="s">
        <v>1401</v>
      </c>
      <c r="B971" s="39">
        <v>35.49</v>
      </c>
      <c r="C971" s="39">
        <v>4.74</v>
      </c>
      <c r="D971" s="39" t="s">
        <v>2383</v>
      </c>
      <c r="E971" s="39" t="s">
        <v>2380</v>
      </c>
      <c r="F971" s="39" t="s">
        <v>2383</v>
      </c>
      <c r="G971" s="39">
        <v>1</v>
      </c>
      <c r="H971" s="39" t="s">
        <v>2380</v>
      </c>
      <c r="I971" s="39" t="s">
        <v>8391</v>
      </c>
      <c r="J971" s="39" t="s">
        <v>8399</v>
      </c>
    </row>
    <row r="972" spans="1:10" x14ac:dyDescent="0.35">
      <c r="A972" s="39" t="s">
        <v>1400</v>
      </c>
      <c r="B972" s="39">
        <v>44.7</v>
      </c>
      <c r="C972" s="39">
        <v>7.6</v>
      </c>
      <c r="D972" s="39" t="s">
        <v>2383</v>
      </c>
      <c r="E972" s="39" t="s">
        <v>2380</v>
      </c>
      <c r="F972" s="39" t="s">
        <v>2380</v>
      </c>
      <c r="G972" s="39">
        <v>2</v>
      </c>
      <c r="H972" s="39" t="s">
        <v>2380</v>
      </c>
      <c r="I972" s="39" t="s">
        <v>8391</v>
      </c>
      <c r="J972" s="39" t="s">
        <v>8399</v>
      </c>
    </row>
    <row r="973" spans="1:10" x14ac:dyDescent="0.35">
      <c r="A973" s="39" t="s">
        <v>1399</v>
      </c>
      <c r="B973" s="39">
        <v>38.380000000000003</v>
      </c>
      <c r="C973" s="39">
        <v>8.5</v>
      </c>
      <c r="D973" s="39" t="s">
        <v>2383</v>
      </c>
      <c r="E973" s="39" t="s">
        <v>2380</v>
      </c>
      <c r="F973" s="39" t="s">
        <v>2380</v>
      </c>
      <c r="G973" s="39">
        <v>2</v>
      </c>
      <c r="H973" s="39" t="s">
        <v>2380</v>
      </c>
      <c r="I973" s="39" t="s">
        <v>8391</v>
      </c>
      <c r="J973" s="39" t="s">
        <v>8397</v>
      </c>
    </row>
    <row r="974" spans="1:10" x14ac:dyDescent="0.35">
      <c r="A974" s="39" t="s">
        <v>1398</v>
      </c>
      <c r="B974" s="39">
        <v>35.244999999999997</v>
      </c>
      <c r="C974" s="39">
        <v>11.22</v>
      </c>
      <c r="D974" s="39" t="s">
        <v>2383</v>
      </c>
      <c r="E974" s="39" t="s">
        <v>2380</v>
      </c>
      <c r="F974" s="39" t="s">
        <v>2380</v>
      </c>
      <c r="G974" s="39">
        <v>0</v>
      </c>
      <c r="H974" s="39" t="s">
        <v>2380</v>
      </c>
      <c r="I974" s="39" t="s">
        <v>8391</v>
      </c>
      <c r="J974" s="39" t="s">
        <v>8397</v>
      </c>
    </row>
    <row r="975" spans="1:10" x14ac:dyDescent="0.35">
      <c r="A975" s="39" t="s">
        <v>1397</v>
      </c>
      <c r="B975" s="39">
        <v>49.84</v>
      </c>
      <c r="C975" s="39">
        <v>5.0999999999999996</v>
      </c>
      <c r="D975" s="39" t="s">
        <v>2383</v>
      </c>
      <c r="E975" s="39" t="s">
        <v>2380</v>
      </c>
      <c r="F975" s="39" t="s">
        <v>2383</v>
      </c>
      <c r="G975" s="39">
        <v>1</v>
      </c>
      <c r="H975" s="39" t="s">
        <v>2380</v>
      </c>
      <c r="I975" s="39" t="s">
        <v>8391</v>
      </c>
      <c r="J975" s="39" t="s">
        <v>8398</v>
      </c>
    </row>
    <row r="976" spans="1:10" x14ac:dyDescent="0.35">
      <c r="A976" s="39" t="s">
        <v>1396</v>
      </c>
      <c r="B976" s="39">
        <v>49.06</v>
      </c>
      <c r="C976" s="39">
        <v>5.43</v>
      </c>
      <c r="D976" s="39" t="s">
        <v>2383</v>
      </c>
      <c r="E976" s="39" t="s">
        <v>2380</v>
      </c>
      <c r="F976" s="39" t="s">
        <v>2380</v>
      </c>
      <c r="G976" s="39">
        <v>1</v>
      </c>
      <c r="H976" s="39" t="s">
        <v>2380</v>
      </c>
      <c r="I976" s="39" t="s">
        <v>8391</v>
      </c>
      <c r="J976" s="39" t="s">
        <v>8399</v>
      </c>
    </row>
    <row r="977" spans="1:10" x14ac:dyDescent="0.35">
      <c r="A977" s="39" t="s">
        <v>1395</v>
      </c>
      <c r="B977" s="39">
        <v>30.88</v>
      </c>
      <c r="C977" s="39">
        <v>5.82</v>
      </c>
      <c r="D977" s="39" t="s">
        <v>2380</v>
      </c>
      <c r="E977" s="39" t="s">
        <v>2380</v>
      </c>
      <c r="F977" s="39" t="s">
        <v>2380</v>
      </c>
      <c r="G977" s="39">
        <v>2</v>
      </c>
      <c r="H977" s="39" t="s">
        <v>2380</v>
      </c>
      <c r="I977" s="39" t="s">
        <v>8391</v>
      </c>
      <c r="J977" s="39" t="s">
        <v>8398</v>
      </c>
    </row>
    <row r="978" spans="1:10" x14ac:dyDescent="0.35">
      <c r="A978" s="39" t="s">
        <v>1394</v>
      </c>
      <c r="B978" s="39">
        <v>33.35</v>
      </c>
      <c r="C978" s="39">
        <v>6.05</v>
      </c>
      <c r="D978" s="39" t="s">
        <v>2380</v>
      </c>
      <c r="E978" s="39" t="s">
        <v>2380</v>
      </c>
      <c r="F978" s="39" t="s">
        <v>2383</v>
      </c>
      <c r="G978" s="39">
        <v>1</v>
      </c>
      <c r="H978" s="39" t="s">
        <v>2380</v>
      </c>
      <c r="I978" s="39" t="s">
        <v>8391</v>
      </c>
      <c r="J978" s="39" t="s">
        <v>8399</v>
      </c>
    </row>
    <row r="979" spans="1:10" x14ac:dyDescent="0.35">
      <c r="A979" s="39" t="s">
        <v>1393</v>
      </c>
      <c r="B979" s="39">
        <v>38</v>
      </c>
      <c r="C979" s="39">
        <v>6.38</v>
      </c>
      <c r="D979" s="39" t="s">
        <v>2383</v>
      </c>
      <c r="E979" s="39" t="s">
        <v>2380</v>
      </c>
      <c r="F979" s="39" t="s">
        <v>2380</v>
      </c>
      <c r="G979" s="39">
        <v>1</v>
      </c>
      <c r="H979" s="39" t="s">
        <v>2380</v>
      </c>
      <c r="I979" s="39" t="s">
        <v>8391</v>
      </c>
      <c r="J979" s="39" t="s">
        <v>8399</v>
      </c>
    </row>
    <row r="980" spans="1:10" x14ac:dyDescent="0.35">
      <c r="A980" s="39" t="s">
        <v>1392</v>
      </c>
      <c r="B980" s="39">
        <v>36.08</v>
      </c>
      <c r="C980" s="39">
        <v>5.73</v>
      </c>
      <c r="D980" s="39" t="s">
        <v>2383</v>
      </c>
      <c r="E980" s="39" t="s">
        <v>2380</v>
      </c>
      <c r="F980" s="39" t="s">
        <v>2380</v>
      </c>
      <c r="G980" s="39">
        <v>1</v>
      </c>
      <c r="H980" s="39" t="s">
        <v>2380</v>
      </c>
      <c r="I980" s="39" t="s">
        <v>8391</v>
      </c>
      <c r="J980" s="39" t="s">
        <v>8399</v>
      </c>
    </row>
    <row r="981" spans="1:10" x14ac:dyDescent="0.35">
      <c r="A981" s="39" t="s">
        <v>1391</v>
      </c>
      <c r="B981" s="39">
        <v>35.700000000000003</v>
      </c>
      <c r="C981" s="39">
        <v>5.47</v>
      </c>
      <c r="D981" s="39" t="s">
        <v>2383</v>
      </c>
      <c r="E981" s="39" t="s">
        <v>2380</v>
      </c>
      <c r="F981" s="39" t="s">
        <v>2380</v>
      </c>
      <c r="G981" s="39">
        <v>1</v>
      </c>
      <c r="H981" s="39" t="s">
        <v>2380</v>
      </c>
      <c r="I981" s="39" t="s">
        <v>8391</v>
      </c>
      <c r="J981" s="39" t="s">
        <v>8399</v>
      </c>
    </row>
    <row r="982" spans="1:10" x14ac:dyDescent="0.35">
      <c r="A982" s="39" t="s">
        <v>1390</v>
      </c>
      <c r="B982" s="39">
        <v>34.01</v>
      </c>
      <c r="C982" s="39">
        <v>11.3</v>
      </c>
      <c r="D982" s="39" t="s">
        <v>2380</v>
      </c>
      <c r="E982" s="39" t="s">
        <v>2380</v>
      </c>
      <c r="F982" s="39" t="s">
        <v>2380</v>
      </c>
      <c r="G982" s="39">
        <v>0</v>
      </c>
      <c r="H982" s="39" t="s">
        <v>2380</v>
      </c>
      <c r="I982" s="39" t="s">
        <v>8391</v>
      </c>
      <c r="J982" s="39" t="s">
        <v>8397</v>
      </c>
    </row>
    <row r="983" spans="1:10" x14ac:dyDescent="0.35">
      <c r="A983" s="39" t="s">
        <v>1389</v>
      </c>
      <c r="B983" s="39">
        <v>31.54</v>
      </c>
      <c r="C983" s="39">
        <v>6.72</v>
      </c>
      <c r="D983" s="39" t="s">
        <v>2380</v>
      </c>
      <c r="E983" s="39" t="s">
        <v>2380</v>
      </c>
      <c r="F983" s="39" t="s">
        <v>2380</v>
      </c>
      <c r="G983" s="39">
        <v>0</v>
      </c>
      <c r="H983" s="39" t="s">
        <v>2380</v>
      </c>
      <c r="I983" s="39" t="s">
        <v>8391</v>
      </c>
      <c r="J983" s="39" t="s">
        <v>8399</v>
      </c>
    </row>
    <row r="984" spans="1:10" x14ac:dyDescent="0.35">
      <c r="A984" s="39" t="s">
        <v>1388</v>
      </c>
      <c r="B984" s="39">
        <v>23.3</v>
      </c>
      <c r="C984" s="39">
        <v>5.36</v>
      </c>
      <c r="D984" s="39" t="s">
        <v>2383</v>
      </c>
      <c r="E984" s="39" t="s">
        <v>2380</v>
      </c>
      <c r="F984" s="39" t="s">
        <v>2380</v>
      </c>
      <c r="G984" s="39">
        <v>1</v>
      </c>
      <c r="H984" s="39" t="s">
        <v>2380</v>
      </c>
      <c r="I984" s="39" t="s">
        <v>8393</v>
      </c>
      <c r="J984" s="39" t="s">
        <v>8398</v>
      </c>
    </row>
    <row r="985" spans="1:10" x14ac:dyDescent="0.35">
      <c r="A985" s="39" t="s">
        <v>1387</v>
      </c>
      <c r="B985" s="39">
        <v>27.75</v>
      </c>
      <c r="C985" s="39">
        <v>9.8800000000000008</v>
      </c>
      <c r="D985" s="39" t="s">
        <v>2380</v>
      </c>
      <c r="E985" s="39" t="s">
        <v>2380</v>
      </c>
      <c r="F985" s="39" t="s">
        <v>2380</v>
      </c>
      <c r="G985" s="39">
        <v>0</v>
      </c>
      <c r="H985" s="39" t="s">
        <v>2380</v>
      </c>
      <c r="I985" s="39" t="s">
        <v>8392</v>
      </c>
      <c r="J985" s="39" t="s">
        <v>8397</v>
      </c>
    </row>
    <row r="986" spans="1:10" x14ac:dyDescent="0.35">
      <c r="A986" s="39" t="s">
        <v>1386</v>
      </c>
      <c r="B986" s="39">
        <v>42.46</v>
      </c>
      <c r="C986" s="39">
        <v>4.1100000000000003</v>
      </c>
      <c r="D986" s="39" t="s">
        <v>2380</v>
      </c>
      <c r="E986" s="39" t="s">
        <v>2380</v>
      </c>
      <c r="F986" s="39" t="s">
        <v>2380</v>
      </c>
      <c r="G986" s="39">
        <v>0</v>
      </c>
      <c r="H986" s="39" t="s">
        <v>2380</v>
      </c>
      <c r="I986" s="39" t="s">
        <v>8391</v>
      </c>
      <c r="J986" s="39" t="s">
        <v>8399</v>
      </c>
    </row>
    <row r="987" spans="1:10" x14ac:dyDescent="0.35">
      <c r="A987" s="39" t="s">
        <v>1385</v>
      </c>
      <c r="B987" s="39">
        <v>54.47</v>
      </c>
      <c r="C987" s="39">
        <v>7.48</v>
      </c>
      <c r="D987" s="39" t="s">
        <v>2380</v>
      </c>
      <c r="E987" s="39" t="s">
        <v>2380</v>
      </c>
      <c r="F987" s="39" t="s">
        <v>2380</v>
      </c>
      <c r="G987" s="39">
        <v>0</v>
      </c>
      <c r="H987" s="39" t="s">
        <v>2380</v>
      </c>
      <c r="I987" s="39" t="s">
        <v>8391</v>
      </c>
      <c r="J987" s="39" t="s">
        <v>8397</v>
      </c>
    </row>
    <row r="988" spans="1:10" x14ac:dyDescent="0.35">
      <c r="A988" s="39" t="s">
        <v>1384</v>
      </c>
      <c r="B988" s="39">
        <v>24.93</v>
      </c>
      <c r="C988" s="39">
        <v>9.18</v>
      </c>
      <c r="D988" s="39" t="s">
        <v>2383</v>
      </c>
      <c r="E988" s="39" t="s">
        <v>2380</v>
      </c>
      <c r="F988" s="39" t="s">
        <v>2383</v>
      </c>
      <c r="G988" s="39">
        <v>1</v>
      </c>
      <c r="H988" s="39" t="s">
        <v>2380</v>
      </c>
      <c r="I988" s="39" t="s">
        <v>8393</v>
      </c>
      <c r="J988" s="39" t="s">
        <v>8399</v>
      </c>
    </row>
    <row r="989" spans="1:10" x14ac:dyDescent="0.35">
      <c r="A989" s="39" t="s">
        <v>1383</v>
      </c>
      <c r="B989" s="39">
        <v>48.12</v>
      </c>
      <c r="C989" s="39">
        <v>4.51</v>
      </c>
      <c r="D989" s="39" t="s">
        <v>2383</v>
      </c>
      <c r="E989" s="39" t="s">
        <v>2380</v>
      </c>
      <c r="F989" s="39" t="s">
        <v>2380</v>
      </c>
      <c r="G989" s="39">
        <v>1</v>
      </c>
      <c r="H989" s="39" t="s">
        <v>2380</v>
      </c>
      <c r="I989" s="39" t="s">
        <v>8391</v>
      </c>
      <c r="J989" s="39" t="s">
        <v>8399</v>
      </c>
    </row>
    <row r="990" spans="1:10" x14ac:dyDescent="0.35">
      <c r="A990" s="39" t="s">
        <v>1382</v>
      </c>
      <c r="B990" s="39">
        <v>24.91</v>
      </c>
      <c r="C990" s="39">
        <v>7.33</v>
      </c>
      <c r="D990" s="39" t="s">
        <v>2383</v>
      </c>
      <c r="E990" s="39" t="s">
        <v>2380</v>
      </c>
      <c r="F990" s="39" t="s">
        <v>2383</v>
      </c>
      <c r="G990" s="39">
        <v>1</v>
      </c>
      <c r="H990" s="39" t="s">
        <v>2380</v>
      </c>
      <c r="I990" s="39" t="s">
        <v>8393</v>
      </c>
      <c r="J990" s="39" t="s">
        <v>8397</v>
      </c>
    </row>
    <row r="991" spans="1:10" x14ac:dyDescent="0.35">
      <c r="A991" s="39" t="s">
        <v>1381</v>
      </c>
      <c r="B991" s="39">
        <v>27.645</v>
      </c>
      <c r="C991" s="39">
        <v>10.56</v>
      </c>
      <c r="D991" s="39" t="s">
        <v>2380</v>
      </c>
      <c r="E991" s="39" t="s">
        <v>2380</v>
      </c>
      <c r="F991" s="39" t="s">
        <v>2380</v>
      </c>
      <c r="G991" s="39">
        <v>0</v>
      </c>
      <c r="H991" s="39" t="s">
        <v>2380</v>
      </c>
      <c r="I991" s="39" t="s">
        <v>8392</v>
      </c>
      <c r="J991" s="39" t="s">
        <v>8399</v>
      </c>
    </row>
    <row r="992" spans="1:10" x14ac:dyDescent="0.35">
      <c r="A992" s="39" t="s">
        <v>1380</v>
      </c>
      <c r="B992" s="39">
        <v>33.700000000000003</v>
      </c>
      <c r="C992" s="39">
        <v>4.01</v>
      </c>
      <c r="D992" s="39" t="s">
        <v>2380</v>
      </c>
      <c r="E992" s="39" t="s">
        <v>2380</v>
      </c>
      <c r="F992" s="39" t="s">
        <v>2380</v>
      </c>
      <c r="G992" s="39">
        <v>2</v>
      </c>
      <c r="H992" s="39" t="s">
        <v>2380</v>
      </c>
      <c r="I992" s="39" t="s">
        <v>8391</v>
      </c>
      <c r="J992" s="39" t="s">
        <v>8398</v>
      </c>
    </row>
    <row r="993" spans="1:10" x14ac:dyDescent="0.35">
      <c r="A993" s="39" t="s">
        <v>1379</v>
      </c>
      <c r="B993" s="39">
        <v>38.93</v>
      </c>
      <c r="C993" s="39">
        <v>5.64</v>
      </c>
      <c r="D993" s="39" t="s">
        <v>2383</v>
      </c>
      <c r="E993" s="39" t="s">
        <v>2380</v>
      </c>
      <c r="F993" s="39" t="s">
        <v>2380</v>
      </c>
      <c r="G993" s="39">
        <v>1</v>
      </c>
      <c r="H993" s="39" t="s">
        <v>2380</v>
      </c>
      <c r="I993" s="39" t="s">
        <v>8391</v>
      </c>
      <c r="J993" s="39" t="s">
        <v>8399</v>
      </c>
    </row>
    <row r="994" spans="1:10" x14ac:dyDescent="0.35">
      <c r="A994" s="39" t="s">
        <v>1378</v>
      </c>
      <c r="B994" s="39">
        <v>32.774999999999999</v>
      </c>
      <c r="C994" s="39">
        <v>8.02</v>
      </c>
      <c r="D994" s="39" t="s">
        <v>2383</v>
      </c>
      <c r="E994" s="39" t="s">
        <v>2380</v>
      </c>
      <c r="F994" s="39" t="s">
        <v>2380</v>
      </c>
      <c r="G994" s="39">
        <v>2</v>
      </c>
      <c r="H994" s="39" t="s">
        <v>2380</v>
      </c>
      <c r="I994" s="39" t="s">
        <v>8391</v>
      </c>
      <c r="J994" s="39" t="s">
        <v>8399</v>
      </c>
    </row>
    <row r="995" spans="1:10" x14ac:dyDescent="0.35">
      <c r="A995" s="39" t="s">
        <v>1377</v>
      </c>
      <c r="B995" s="39">
        <v>29.83</v>
      </c>
      <c r="C995" s="39">
        <v>7.2</v>
      </c>
      <c r="D995" s="39" t="s">
        <v>2383</v>
      </c>
      <c r="E995" s="39" t="s">
        <v>2380</v>
      </c>
      <c r="F995" s="39" t="s">
        <v>2380</v>
      </c>
      <c r="G995" s="39">
        <v>0</v>
      </c>
      <c r="H995" s="39" t="s">
        <v>2380</v>
      </c>
      <c r="I995" s="39" t="s">
        <v>8392</v>
      </c>
      <c r="J995" s="39" t="s">
        <v>8397</v>
      </c>
    </row>
    <row r="996" spans="1:10" x14ac:dyDescent="0.35">
      <c r="A996" s="39" t="s">
        <v>1376</v>
      </c>
      <c r="B996" s="39">
        <v>28.31</v>
      </c>
      <c r="C996" s="39">
        <v>4.55</v>
      </c>
      <c r="D996" s="39" t="s">
        <v>2380</v>
      </c>
      <c r="E996" s="39" t="s">
        <v>2382</v>
      </c>
      <c r="F996" s="39" t="s">
        <v>2380</v>
      </c>
      <c r="G996" s="39">
        <v>1</v>
      </c>
      <c r="H996" s="39" t="s">
        <v>2380</v>
      </c>
      <c r="I996" s="39" t="s">
        <v>8392</v>
      </c>
      <c r="J996" s="39" t="s">
        <v>8398</v>
      </c>
    </row>
    <row r="997" spans="1:10" x14ac:dyDescent="0.35">
      <c r="A997" s="39" t="s">
        <v>1375</v>
      </c>
      <c r="B997" s="39">
        <v>29.79</v>
      </c>
      <c r="C997" s="39">
        <v>9.0299999999999994</v>
      </c>
      <c r="D997" s="39" t="s">
        <v>2380</v>
      </c>
      <c r="E997" s="39" t="s">
        <v>2380</v>
      </c>
      <c r="F997" s="39" t="s">
        <v>2380</v>
      </c>
      <c r="G997" s="39">
        <v>0</v>
      </c>
      <c r="H997" s="39" t="s">
        <v>2380</v>
      </c>
      <c r="I997" s="39" t="s">
        <v>8392</v>
      </c>
      <c r="J997" s="39" t="s">
        <v>8399</v>
      </c>
    </row>
    <row r="998" spans="1:10" x14ac:dyDescent="0.35">
      <c r="A998" s="39" t="s">
        <v>1374</v>
      </c>
      <c r="B998" s="39">
        <v>36.6</v>
      </c>
      <c r="C998" s="39">
        <v>5.2</v>
      </c>
      <c r="D998" s="39" t="s">
        <v>2383</v>
      </c>
      <c r="E998" s="39" t="s">
        <v>2380</v>
      </c>
      <c r="F998" s="39" t="s">
        <v>2383</v>
      </c>
      <c r="G998" s="39">
        <v>1</v>
      </c>
      <c r="H998" s="39" t="s">
        <v>2380</v>
      </c>
      <c r="I998" s="39" t="s">
        <v>8391</v>
      </c>
      <c r="J998" s="39" t="s">
        <v>8398</v>
      </c>
    </row>
    <row r="999" spans="1:10" x14ac:dyDescent="0.35">
      <c r="A999" s="39" t="s">
        <v>1373</v>
      </c>
      <c r="B999" s="39">
        <v>35.93</v>
      </c>
      <c r="C999" s="39">
        <v>8.3000000000000007</v>
      </c>
      <c r="D999" s="39" t="s">
        <v>2383</v>
      </c>
      <c r="E999" s="39" t="s">
        <v>2380</v>
      </c>
      <c r="F999" s="39" t="s">
        <v>2380</v>
      </c>
      <c r="G999" s="39">
        <v>0</v>
      </c>
      <c r="H999" s="39" t="s">
        <v>2380</v>
      </c>
      <c r="I999" s="39" t="s">
        <v>8391</v>
      </c>
      <c r="J999" s="39" t="s">
        <v>8397</v>
      </c>
    </row>
    <row r="1000" spans="1:10" x14ac:dyDescent="0.35">
      <c r="A1000" s="39" t="s">
        <v>1372</v>
      </c>
      <c r="B1000" s="39">
        <v>28.6</v>
      </c>
      <c r="C1000" s="39">
        <v>5.56</v>
      </c>
      <c r="D1000" s="39" t="s">
        <v>2383</v>
      </c>
      <c r="E1000" s="39" t="s">
        <v>2380</v>
      </c>
      <c r="F1000" s="39" t="s">
        <v>2383</v>
      </c>
      <c r="G1000" s="39">
        <v>1</v>
      </c>
      <c r="H1000" s="39" t="s">
        <v>2380</v>
      </c>
      <c r="I1000" s="39" t="s">
        <v>8392</v>
      </c>
      <c r="J1000" s="39" t="s">
        <v>8399</v>
      </c>
    </row>
    <row r="1001" spans="1:10" x14ac:dyDescent="0.35">
      <c r="A1001" s="39" t="s">
        <v>1371</v>
      </c>
      <c r="B1001" s="39">
        <v>39.17</v>
      </c>
      <c r="C1001" s="39">
        <v>4.1500000000000004</v>
      </c>
      <c r="D1001" s="39" t="s">
        <v>2380</v>
      </c>
      <c r="E1001" s="39" t="s">
        <v>2380</v>
      </c>
      <c r="F1001" s="39" t="s">
        <v>2380</v>
      </c>
      <c r="G1001" s="39">
        <v>0</v>
      </c>
      <c r="H1001" s="39" t="s">
        <v>2380</v>
      </c>
      <c r="I1001" s="39" t="s">
        <v>8391</v>
      </c>
      <c r="J1001" s="39" t="s">
        <v>8398</v>
      </c>
    </row>
    <row r="1002" spans="1:10" x14ac:dyDescent="0.35">
      <c r="A1002" s="39" t="s">
        <v>1370</v>
      </c>
      <c r="B1002" s="39">
        <v>26.41</v>
      </c>
      <c r="C1002" s="39">
        <v>5.99</v>
      </c>
      <c r="D1002" s="39" t="s">
        <v>2383</v>
      </c>
      <c r="E1002" s="39" t="s">
        <v>2380</v>
      </c>
      <c r="F1002" s="39" t="s">
        <v>2383</v>
      </c>
      <c r="G1002" s="39">
        <v>1</v>
      </c>
      <c r="H1002" s="39" t="s">
        <v>2380</v>
      </c>
      <c r="I1002" s="39" t="s">
        <v>8392</v>
      </c>
      <c r="J1002" s="39" t="s">
        <v>8399</v>
      </c>
    </row>
    <row r="1003" spans="1:10" x14ac:dyDescent="0.35">
      <c r="A1003" s="39" t="s">
        <v>1369</v>
      </c>
      <c r="B1003" s="39">
        <v>30.63</v>
      </c>
      <c r="C1003" s="39">
        <v>5.8</v>
      </c>
      <c r="D1003" s="39" t="s">
        <v>2383</v>
      </c>
      <c r="E1003" s="39" t="s">
        <v>2380</v>
      </c>
      <c r="F1003" s="39" t="s">
        <v>2380</v>
      </c>
      <c r="G1003" s="39">
        <v>0</v>
      </c>
      <c r="H1003" s="39" t="s">
        <v>2380</v>
      </c>
      <c r="I1003" s="39" t="s">
        <v>8391</v>
      </c>
      <c r="J1003" s="39" t="s">
        <v>8398</v>
      </c>
    </row>
    <row r="1004" spans="1:10" x14ac:dyDescent="0.35">
      <c r="A1004" s="39" t="s">
        <v>1368</v>
      </c>
      <c r="B1004" s="39">
        <v>31.73</v>
      </c>
      <c r="C1004" s="39">
        <v>7.32</v>
      </c>
      <c r="D1004" s="39" t="s">
        <v>2383</v>
      </c>
      <c r="E1004" s="39" t="s">
        <v>2380</v>
      </c>
      <c r="F1004" s="39" t="s">
        <v>2380</v>
      </c>
      <c r="G1004" s="39">
        <v>2</v>
      </c>
      <c r="H1004" s="39" t="s">
        <v>2380</v>
      </c>
      <c r="I1004" s="39" t="s">
        <v>8391</v>
      </c>
      <c r="J1004" s="39" t="s">
        <v>8399</v>
      </c>
    </row>
    <row r="1005" spans="1:10" x14ac:dyDescent="0.35">
      <c r="A1005" s="39" t="s">
        <v>1367</v>
      </c>
      <c r="B1005" s="39">
        <v>30.7</v>
      </c>
      <c r="C1005" s="39">
        <v>5.16</v>
      </c>
      <c r="D1005" s="39" t="s">
        <v>2380</v>
      </c>
      <c r="E1005" s="39" t="s">
        <v>2380</v>
      </c>
      <c r="F1005" s="39" t="s">
        <v>2380</v>
      </c>
      <c r="G1005" s="39">
        <v>2</v>
      </c>
      <c r="H1005" s="39" t="s">
        <v>2380</v>
      </c>
      <c r="I1005" s="39" t="s">
        <v>8391</v>
      </c>
      <c r="J1005" s="39" t="s">
        <v>8398</v>
      </c>
    </row>
    <row r="1006" spans="1:10" x14ac:dyDescent="0.35">
      <c r="A1006" s="39" t="s">
        <v>1366</v>
      </c>
      <c r="B1006" s="39">
        <v>25.934999999999999</v>
      </c>
      <c r="C1006" s="39">
        <v>5.96</v>
      </c>
      <c r="D1006" s="39" t="s">
        <v>2383</v>
      </c>
      <c r="E1006" s="39" t="s">
        <v>2380</v>
      </c>
      <c r="F1006" s="39" t="s">
        <v>2380</v>
      </c>
      <c r="G1006" s="39">
        <v>2</v>
      </c>
      <c r="H1006" s="39" t="s">
        <v>2380</v>
      </c>
      <c r="I1006" s="39" t="s">
        <v>8392</v>
      </c>
      <c r="J1006" s="39" t="s">
        <v>8398</v>
      </c>
    </row>
    <row r="1007" spans="1:10" x14ac:dyDescent="0.35">
      <c r="A1007" s="39" t="s">
        <v>1365</v>
      </c>
      <c r="B1007" s="39">
        <v>35.9</v>
      </c>
      <c r="C1007" s="39">
        <v>4.8499999999999996</v>
      </c>
      <c r="D1007" s="39" t="s">
        <v>2383</v>
      </c>
      <c r="E1007" s="39" t="s">
        <v>2380</v>
      </c>
      <c r="F1007" s="39" t="s">
        <v>2383</v>
      </c>
      <c r="G1007" s="39">
        <v>1</v>
      </c>
      <c r="H1007" s="39" t="s">
        <v>2380</v>
      </c>
      <c r="I1007" s="39" t="s">
        <v>8391</v>
      </c>
      <c r="J1007" s="39" t="s">
        <v>8399</v>
      </c>
    </row>
    <row r="1008" spans="1:10" x14ac:dyDescent="0.35">
      <c r="A1008" s="39" t="s">
        <v>1364</v>
      </c>
      <c r="B1008" s="39">
        <v>26.7</v>
      </c>
      <c r="C1008" s="39">
        <v>5.09</v>
      </c>
      <c r="D1008" s="39" t="s">
        <v>2383</v>
      </c>
      <c r="E1008" s="39" t="s">
        <v>2380</v>
      </c>
      <c r="F1008" s="39" t="s">
        <v>2383</v>
      </c>
      <c r="G1008" s="39">
        <v>1</v>
      </c>
      <c r="H1008" s="39" t="s">
        <v>2380</v>
      </c>
      <c r="I1008" s="39" t="s">
        <v>8392</v>
      </c>
      <c r="J1008" s="39" t="s">
        <v>8398</v>
      </c>
    </row>
    <row r="1009" spans="1:10" x14ac:dyDescent="0.35">
      <c r="A1009" s="39" t="s">
        <v>1363</v>
      </c>
      <c r="B1009" s="39">
        <v>33.71</v>
      </c>
      <c r="C1009" s="39">
        <v>4.9400000000000004</v>
      </c>
      <c r="D1009" s="39" t="s">
        <v>2380</v>
      </c>
      <c r="E1009" s="39" t="s">
        <v>2380</v>
      </c>
      <c r="F1009" s="39" t="s">
        <v>2380</v>
      </c>
      <c r="G1009" s="39">
        <v>0</v>
      </c>
      <c r="H1009" s="39" t="s">
        <v>2380</v>
      </c>
      <c r="I1009" s="39" t="s">
        <v>8391</v>
      </c>
      <c r="J1009" s="39" t="s">
        <v>8398</v>
      </c>
    </row>
    <row r="1010" spans="1:10" x14ac:dyDescent="0.35">
      <c r="A1010" s="39" t="s">
        <v>1362</v>
      </c>
      <c r="B1010" s="39">
        <v>41.91</v>
      </c>
      <c r="C1010" s="39">
        <v>4.92</v>
      </c>
      <c r="D1010" s="39" t="s">
        <v>2383</v>
      </c>
      <c r="E1010" s="39" t="s">
        <v>2380</v>
      </c>
      <c r="F1010" s="39" t="s">
        <v>2380</v>
      </c>
      <c r="G1010" s="39">
        <v>2</v>
      </c>
      <c r="H1010" s="39" t="s">
        <v>2380</v>
      </c>
      <c r="I1010" s="39" t="s">
        <v>8391</v>
      </c>
      <c r="J1010" s="39" t="s">
        <v>8398</v>
      </c>
    </row>
    <row r="1011" spans="1:10" x14ac:dyDescent="0.35">
      <c r="A1011" s="39" t="s">
        <v>1361</v>
      </c>
      <c r="B1011" s="39">
        <v>39.82</v>
      </c>
      <c r="C1011" s="39">
        <v>6.05</v>
      </c>
      <c r="D1011" s="39" t="s">
        <v>2383</v>
      </c>
      <c r="E1011" s="39" t="s">
        <v>2380</v>
      </c>
      <c r="F1011" s="39" t="s">
        <v>2380</v>
      </c>
      <c r="G1011" s="39">
        <v>2</v>
      </c>
      <c r="H1011" s="39" t="s">
        <v>2380</v>
      </c>
      <c r="I1011" s="39" t="s">
        <v>8391</v>
      </c>
      <c r="J1011" s="39" t="s">
        <v>8398</v>
      </c>
    </row>
    <row r="1012" spans="1:10" x14ac:dyDescent="0.35">
      <c r="A1012" s="39" t="s">
        <v>1360</v>
      </c>
      <c r="B1012" s="39">
        <v>28.12</v>
      </c>
      <c r="C1012" s="39">
        <v>4.67</v>
      </c>
      <c r="D1012" s="39" t="s">
        <v>2380</v>
      </c>
      <c r="E1012" s="39" t="s">
        <v>2380</v>
      </c>
      <c r="F1012" s="39" t="s">
        <v>2380</v>
      </c>
      <c r="G1012" s="39">
        <v>2</v>
      </c>
      <c r="H1012" s="39" t="s">
        <v>2380</v>
      </c>
      <c r="I1012" s="39" t="s">
        <v>8392</v>
      </c>
      <c r="J1012" s="39" t="s">
        <v>8398</v>
      </c>
    </row>
    <row r="1013" spans="1:10" x14ac:dyDescent="0.35">
      <c r="A1013" s="39" t="s">
        <v>1359</v>
      </c>
      <c r="B1013" s="39">
        <v>26.98</v>
      </c>
      <c r="C1013" s="39">
        <v>9.81</v>
      </c>
      <c r="D1013" s="39" t="s">
        <v>2383</v>
      </c>
      <c r="E1013" s="39" t="s">
        <v>2380</v>
      </c>
      <c r="F1013" s="39" t="s">
        <v>2380</v>
      </c>
      <c r="G1013" s="39">
        <v>0</v>
      </c>
      <c r="H1013" s="39" t="s">
        <v>2380</v>
      </c>
      <c r="I1013" s="39" t="s">
        <v>8392</v>
      </c>
      <c r="J1013" s="39" t="s">
        <v>8397</v>
      </c>
    </row>
    <row r="1014" spans="1:10" x14ac:dyDescent="0.35">
      <c r="A1014" s="39" t="s">
        <v>1358</v>
      </c>
      <c r="B1014" s="39">
        <v>27.2</v>
      </c>
      <c r="C1014" s="39">
        <v>6.06</v>
      </c>
      <c r="D1014" s="39" t="s">
        <v>2383</v>
      </c>
      <c r="E1014" s="39" t="s">
        <v>2380</v>
      </c>
      <c r="F1014" s="39" t="s">
        <v>2380</v>
      </c>
      <c r="G1014" s="39">
        <v>2</v>
      </c>
      <c r="H1014" s="39" t="s">
        <v>2380</v>
      </c>
      <c r="I1014" s="39" t="s">
        <v>8392</v>
      </c>
      <c r="J1014" s="39" t="s">
        <v>8399</v>
      </c>
    </row>
    <row r="1015" spans="1:10" x14ac:dyDescent="0.35">
      <c r="A1015" s="39" t="s">
        <v>1357</v>
      </c>
      <c r="B1015" s="39">
        <v>25.3</v>
      </c>
      <c r="C1015" s="39">
        <v>5.19</v>
      </c>
      <c r="D1015" s="39" t="s">
        <v>2383</v>
      </c>
      <c r="E1015" s="39" t="s">
        <v>2380</v>
      </c>
      <c r="F1015" s="39" t="s">
        <v>2380</v>
      </c>
      <c r="G1015" s="39">
        <v>2</v>
      </c>
      <c r="H1015" s="39" t="s">
        <v>2380</v>
      </c>
      <c r="I1015" s="39" t="s">
        <v>8392</v>
      </c>
      <c r="J1015" s="39" t="s">
        <v>8398</v>
      </c>
    </row>
    <row r="1016" spans="1:10" x14ac:dyDescent="0.35">
      <c r="A1016" s="39" t="s">
        <v>1356</v>
      </c>
      <c r="B1016" s="39">
        <v>30.25</v>
      </c>
      <c r="C1016" s="39">
        <v>10.16</v>
      </c>
      <c r="D1016" s="39" t="s">
        <v>2380</v>
      </c>
      <c r="E1016" s="39" t="s">
        <v>2380</v>
      </c>
      <c r="F1016" s="39" t="s">
        <v>2380</v>
      </c>
      <c r="G1016" s="39">
        <v>0</v>
      </c>
      <c r="H1016" s="39" t="s">
        <v>2380</v>
      </c>
      <c r="I1016" s="39" t="s">
        <v>8391</v>
      </c>
      <c r="J1016" s="39" t="s">
        <v>8397</v>
      </c>
    </row>
    <row r="1017" spans="1:10" x14ac:dyDescent="0.35">
      <c r="A1017" s="39" t="s">
        <v>1355</v>
      </c>
      <c r="B1017" s="39">
        <v>54</v>
      </c>
      <c r="C1017" s="39">
        <v>4.68</v>
      </c>
      <c r="D1017" s="39" t="s">
        <v>2383</v>
      </c>
      <c r="E1017" s="39" t="s">
        <v>2382</v>
      </c>
      <c r="F1017" s="39" t="s">
        <v>2380</v>
      </c>
      <c r="G1017" s="39">
        <v>2</v>
      </c>
      <c r="H1017" s="39" t="s">
        <v>2380</v>
      </c>
      <c r="I1017" s="39" t="s">
        <v>8391</v>
      </c>
      <c r="J1017" s="39" t="s">
        <v>8398</v>
      </c>
    </row>
    <row r="1018" spans="1:10" x14ac:dyDescent="0.35">
      <c r="A1018" s="39" t="s">
        <v>1354</v>
      </c>
      <c r="B1018" s="39">
        <v>51.86</v>
      </c>
      <c r="C1018" s="39">
        <v>5.32</v>
      </c>
      <c r="D1018" s="39" t="s">
        <v>2383</v>
      </c>
      <c r="E1018" s="39" t="s">
        <v>2380</v>
      </c>
      <c r="F1018" s="39" t="s">
        <v>2380</v>
      </c>
      <c r="G1018" s="39">
        <v>0</v>
      </c>
      <c r="H1018" s="39" t="s">
        <v>2380</v>
      </c>
      <c r="I1018" s="39" t="s">
        <v>8391</v>
      </c>
      <c r="J1018" s="39" t="s">
        <v>8398</v>
      </c>
    </row>
    <row r="1019" spans="1:10" x14ac:dyDescent="0.35">
      <c r="A1019" s="39" t="s">
        <v>1353</v>
      </c>
      <c r="B1019" s="39">
        <v>31.39</v>
      </c>
      <c r="C1019" s="39">
        <v>6.99</v>
      </c>
      <c r="D1019" s="39" t="s">
        <v>2380</v>
      </c>
      <c r="E1019" s="39" t="s">
        <v>2380</v>
      </c>
      <c r="F1019" s="39" t="s">
        <v>2380</v>
      </c>
      <c r="G1019" s="39">
        <v>0</v>
      </c>
      <c r="H1019" s="39" t="s">
        <v>2380</v>
      </c>
      <c r="I1019" s="39" t="s">
        <v>8391</v>
      </c>
      <c r="J1019" s="39" t="s">
        <v>8399</v>
      </c>
    </row>
    <row r="1020" spans="1:10" x14ac:dyDescent="0.35">
      <c r="A1020" s="39" t="s">
        <v>1352</v>
      </c>
      <c r="B1020" s="39">
        <v>39.97</v>
      </c>
      <c r="C1020" s="39">
        <v>5.55</v>
      </c>
      <c r="D1020" s="39" t="s">
        <v>2380</v>
      </c>
      <c r="E1020" s="39" t="s">
        <v>2380</v>
      </c>
      <c r="F1020" s="39" t="s">
        <v>2380</v>
      </c>
      <c r="G1020" s="39">
        <v>0</v>
      </c>
      <c r="H1020" s="39" t="s">
        <v>2380</v>
      </c>
      <c r="I1020" s="39" t="s">
        <v>8391</v>
      </c>
      <c r="J1020" s="39" t="s">
        <v>8398</v>
      </c>
    </row>
    <row r="1021" spans="1:10" x14ac:dyDescent="0.35">
      <c r="A1021" s="39" t="s">
        <v>1351</v>
      </c>
      <c r="B1021" s="39">
        <v>41.23</v>
      </c>
      <c r="C1021" s="39">
        <v>6.94</v>
      </c>
      <c r="D1021" s="39" t="s">
        <v>2380</v>
      </c>
      <c r="E1021" s="39" t="s">
        <v>2380</v>
      </c>
      <c r="F1021" s="39" t="s">
        <v>2380</v>
      </c>
      <c r="G1021" s="39">
        <v>0</v>
      </c>
      <c r="H1021" s="39" t="s">
        <v>2380</v>
      </c>
      <c r="I1021" s="39" t="s">
        <v>8391</v>
      </c>
      <c r="J1021" s="39" t="s">
        <v>8397</v>
      </c>
    </row>
    <row r="1022" spans="1:10" x14ac:dyDescent="0.35">
      <c r="A1022" s="39" t="s">
        <v>1350</v>
      </c>
      <c r="B1022" s="39">
        <v>49.45</v>
      </c>
      <c r="C1022" s="39">
        <v>4.2</v>
      </c>
      <c r="D1022" s="39" t="s">
        <v>2383</v>
      </c>
      <c r="E1022" s="39" t="s">
        <v>2380</v>
      </c>
      <c r="F1022" s="39" t="s">
        <v>2380</v>
      </c>
      <c r="G1022" s="39">
        <v>0</v>
      </c>
      <c r="H1022" s="39" t="s">
        <v>2380</v>
      </c>
      <c r="I1022" s="39" t="s">
        <v>8391</v>
      </c>
      <c r="J1022" s="39" t="s">
        <v>8399</v>
      </c>
    </row>
    <row r="1023" spans="1:10" x14ac:dyDescent="0.35">
      <c r="A1023" s="39" t="s">
        <v>1349</v>
      </c>
      <c r="B1023" s="39">
        <v>41.04</v>
      </c>
      <c r="C1023" s="39">
        <v>5.59</v>
      </c>
      <c r="D1023" s="39" t="s">
        <v>2380</v>
      </c>
      <c r="E1023" s="39" t="s">
        <v>2380</v>
      </c>
      <c r="F1023" s="39" t="s">
        <v>2380</v>
      </c>
      <c r="G1023" s="39">
        <v>0</v>
      </c>
      <c r="H1023" s="39" t="s">
        <v>2380</v>
      </c>
      <c r="I1023" s="39" t="s">
        <v>8391</v>
      </c>
      <c r="J1023" s="39" t="s">
        <v>8399</v>
      </c>
    </row>
    <row r="1024" spans="1:10" x14ac:dyDescent="0.35">
      <c r="A1024" s="39" t="s">
        <v>1348</v>
      </c>
      <c r="B1024" s="39">
        <v>27.93</v>
      </c>
      <c r="C1024" s="39">
        <v>9.9600000000000009</v>
      </c>
      <c r="D1024" s="39" t="s">
        <v>2380</v>
      </c>
      <c r="E1024" s="39" t="s">
        <v>2380</v>
      </c>
      <c r="F1024" s="39" t="s">
        <v>2380</v>
      </c>
      <c r="G1024" s="39">
        <v>0</v>
      </c>
      <c r="H1024" s="39" t="s">
        <v>2380</v>
      </c>
      <c r="I1024" s="39" t="s">
        <v>8392</v>
      </c>
      <c r="J1024" s="39" t="s">
        <v>8399</v>
      </c>
    </row>
    <row r="1025" spans="1:10" x14ac:dyDescent="0.35">
      <c r="A1025" s="39" t="s">
        <v>1347</v>
      </c>
      <c r="B1025" s="39">
        <v>21.01</v>
      </c>
      <c r="C1025" s="39">
        <v>7.37</v>
      </c>
      <c r="D1025" s="39" t="s">
        <v>2380</v>
      </c>
      <c r="E1025" s="39" t="s">
        <v>2380</v>
      </c>
      <c r="F1025" s="39" t="s">
        <v>2380</v>
      </c>
      <c r="G1025" s="39">
        <v>0</v>
      </c>
      <c r="H1025" s="39" t="s">
        <v>2380</v>
      </c>
      <c r="I1025" s="39" t="s">
        <v>8393</v>
      </c>
      <c r="J1025" s="39" t="s">
        <v>8397</v>
      </c>
    </row>
    <row r="1026" spans="1:10" x14ac:dyDescent="0.35">
      <c r="A1026" s="39" t="s">
        <v>1346</v>
      </c>
      <c r="B1026" s="39">
        <v>52.37</v>
      </c>
      <c r="C1026" s="39">
        <v>5.0599999999999996</v>
      </c>
      <c r="D1026" s="39" t="s">
        <v>2383</v>
      </c>
      <c r="E1026" s="39" t="s">
        <v>2382</v>
      </c>
      <c r="F1026" s="39" t="s">
        <v>2380</v>
      </c>
      <c r="G1026" s="39">
        <v>2</v>
      </c>
      <c r="H1026" s="39" t="s">
        <v>2380</v>
      </c>
      <c r="I1026" s="39" t="s">
        <v>8391</v>
      </c>
      <c r="J1026" s="39" t="s">
        <v>8399</v>
      </c>
    </row>
    <row r="1027" spans="1:10" x14ac:dyDescent="0.35">
      <c r="A1027" s="39" t="s">
        <v>1345</v>
      </c>
      <c r="B1027" s="39">
        <v>40.369999999999997</v>
      </c>
      <c r="C1027" s="39">
        <v>8.2100000000000009</v>
      </c>
      <c r="D1027" s="39" t="s">
        <v>2380</v>
      </c>
      <c r="E1027" s="39" t="s">
        <v>2380</v>
      </c>
      <c r="F1027" s="39" t="s">
        <v>2380</v>
      </c>
      <c r="G1027" s="39">
        <v>0</v>
      </c>
      <c r="H1027" s="39" t="s">
        <v>2380</v>
      </c>
      <c r="I1027" s="39" t="s">
        <v>8391</v>
      </c>
      <c r="J1027" s="39" t="s">
        <v>8399</v>
      </c>
    </row>
    <row r="1028" spans="1:10" x14ac:dyDescent="0.35">
      <c r="A1028" s="39" t="s">
        <v>1344</v>
      </c>
      <c r="B1028" s="39">
        <v>41.47</v>
      </c>
      <c r="C1028" s="39">
        <v>10.34</v>
      </c>
      <c r="D1028" s="39" t="s">
        <v>2380</v>
      </c>
      <c r="E1028" s="39" t="s">
        <v>2380</v>
      </c>
      <c r="F1028" s="39" t="s">
        <v>2380</v>
      </c>
      <c r="G1028" s="39">
        <v>2</v>
      </c>
      <c r="H1028" s="39" t="s">
        <v>2380</v>
      </c>
      <c r="I1028" s="39" t="s">
        <v>8391</v>
      </c>
      <c r="J1028" s="39" t="s">
        <v>8397</v>
      </c>
    </row>
    <row r="1029" spans="1:10" x14ac:dyDescent="0.35">
      <c r="A1029" s="39" t="s">
        <v>1343</v>
      </c>
      <c r="B1029" s="39">
        <v>33.725000000000001</v>
      </c>
      <c r="C1029" s="39">
        <v>5.51</v>
      </c>
      <c r="D1029" s="39" t="s">
        <v>2383</v>
      </c>
      <c r="E1029" s="39" t="s">
        <v>2380</v>
      </c>
      <c r="F1029" s="39" t="s">
        <v>2380</v>
      </c>
      <c r="G1029" s="39">
        <v>2</v>
      </c>
      <c r="H1029" s="39" t="s">
        <v>2380</v>
      </c>
      <c r="I1029" s="39" t="s">
        <v>8391</v>
      </c>
      <c r="J1029" s="39" t="s">
        <v>8398</v>
      </c>
    </row>
    <row r="1030" spans="1:10" x14ac:dyDescent="0.35">
      <c r="A1030" s="39" t="s">
        <v>1342</v>
      </c>
      <c r="B1030" s="39">
        <v>28.1</v>
      </c>
      <c r="C1030" s="39">
        <v>11.2</v>
      </c>
      <c r="D1030" s="39" t="s">
        <v>2380</v>
      </c>
      <c r="E1030" s="39" t="s">
        <v>2380</v>
      </c>
      <c r="F1030" s="39" t="s">
        <v>2380</v>
      </c>
      <c r="G1030" s="39">
        <v>0</v>
      </c>
      <c r="H1030" s="39" t="s">
        <v>2380</v>
      </c>
      <c r="I1030" s="39" t="s">
        <v>8392</v>
      </c>
      <c r="J1030" s="39" t="s">
        <v>8397</v>
      </c>
    </row>
    <row r="1031" spans="1:10" x14ac:dyDescent="0.35">
      <c r="A1031" s="39" t="s">
        <v>1341</v>
      </c>
      <c r="B1031" s="39">
        <v>37.43</v>
      </c>
      <c r="C1031" s="39">
        <v>4.3499999999999996</v>
      </c>
      <c r="D1031" s="39" t="s">
        <v>2383</v>
      </c>
      <c r="E1031" s="39" t="s">
        <v>2380</v>
      </c>
      <c r="F1031" s="39" t="s">
        <v>2383</v>
      </c>
      <c r="G1031" s="39">
        <v>1</v>
      </c>
      <c r="H1031" s="39" t="s">
        <v>2380</v>
      </c>
      <c r="I1031" s="39" t="s">
        <v>8391</v>
      </c>
      <c r="J1031" s="39" t="s">
        <v>8399</v>
      </c>
    </row>
    <row r="1032" spans="1:10" x14ac:dyDescent="0.35">
      <c r="A1032" s="39" t="s">
        <v>1340</v>
      </c>
      <c r="B1032" s="39">
        <v>23.7</v>
      </c>
      <c r="C1032" s="39">
        <v>10.45</v>
      </c>
      <c r="D1032" s="39" t="s">
        <v>2380</v>
      </c>
      <c r="E1032" s="39" t="s">
        <v>2380</v>
      </c>
      <c r="F1032" s="39" t="s">
        <v>2380</v>
      </c>
      <c r="G1032" s="39">
        <v>0</v>
      </c>
      <c r="H1032" s="39" t="s">
        <v>2380</v>
      </c>
      <c r="I1032" s="39" t="s">
        <v>8393</v>
      </c>
      <c r="J1032" s="39" t="s">
        <v>8397</v>
      </c>
    </row>
    <row r="1033" spans="1:10" x14ac:dyDescent="0.35">
      <c r="A1033" s="39" t="s">
        <v>1339</v>
      </c>
      <c r="B1033" s="39">
        <v>24.795000000000002</v>
      </c>
      <c r="C1033" s="39">
        <v>4.07</v>
      </c>
      <c r="D1033" s="39" t="s">
        <v>2383</v>
      </c>
      <c r="E1033" s="39" t="s">
        <v>2380</v>
      </c>
      <c r="F1033" s="39" t="s">
        <v>2383</v>
      </c>
      <c r="G1033" s="39">
        <v>1</v>
      </c>
      <c r="H1033" s="39" t="s">
        <v>2380</v>
      </c>
      <c r="I1033" s="39" t="s">
        <v>8393</v>
      </c>
      <c r="J1033" s="39" t="s">
        <v>8399</v>
      </c>
    </row>
    <row r="1034" spans="1:10" x14ac:dyDescent="0.35">
      <c r="A1034" s="39" t="s">
        <v>1338</v>
      </c>
      <c r="B1034" s="39">
        <v>31.9</v>
      </c>
      <c r="C1034" s="39">
        <v>8.34</v>
      </c>
      <c r="D1034" s="39" t="s">
        <v>2380</v>
      </c>
      <c r="E1034" s="39" t="s">
        <v>2380</v>
      </c>
      <c r="F1034" s="39" t="s">
        <v>2380</v>
      </c>
      <c r="G1034" s="39">
        <v>0</v>
      </c>
      <c r="H1034" s="39" t="s">
        <v>2380</v>
      </c>
      <c r="I1034" s="39" t="s">
        <v>8391</v>
      </c>
      <c r="J1034" s="39" t="s">
        <v>8399</v>
      </c>
    </row>
    <row r="1035" spans="1:10" x14ac:dyDescent="0.35">
      <c r="A1035" s="39" t="s">
        <v>1337</v>
      </c>
      <c r="B1035" s="39">
        <v>32.68</v>
      </c>
      <c r="C1035" s="39">
        <v>7.41</v>
      </c>
      <c r="D1035" s="39" t="s">
        <v>2380</v>
      </c>
      <c r="E1035" s="39" t="s">
        <v>2380</v>
      </c>
      <c r="F1035" s="39" t="s">
        <v>2380</v>
      </c>
      <c r="G1035" s="39">
        <v>0</v>
      </c>
      <c r="H1035" s="39" t="s">
        <v>2380</v>
      </c>
      <c r="I1035" s="39" t="s">
        <v>8391</v>
      </c>
      <c r="J1035" s="39" t="s">
        <v>8397</v>
      </c>
    </row>
    <row r="1036" spans="1:10" x14ac:dyDescent="0.35">
      <c r="A1036" s="39" t="s">
        <v>1336</v>
      </c>
      <c r="B1036" s="39">
        <v>47.13</v>
      </c>
      <c r="C1036" s="39">
        <v>4.3099999999999996</v>
      </c>
      <c r="D1036" s="39" t="s">
        <v>2380</v>
      </c>
      <c r="E1036" s="39" t="s">
        <v>2380</v>
      </c>
      <c r="F1036" s="39" t="s">
        <v>2380</v>
      </c>
      <c r="G1036" s="39">
        <v>0</v>
      </c>
      <c r="H1036" s="39" t="s">
        <v>2380</v>
      </c>
      <c r="I1036" s="39" t="s">
        <v>8391</v>
      </c>
      <c r="J1036" s="39" t="s">
        <v>8398</v>
      </c>
    </row>
    <row r="1037" spans="1:10" x14ac:dyDescent="0.35">
      <c r="A1037" s="39" t="s">
        <v>1335</v>
      </c>
      <c r="B1037" s="39">
        <v>36.67</v>
      </c>
      <c r="C1037" s="39">
        <v>10.83</v>
      </c>
      <c r="D1037" s="39" t="s">
        <v>2380</v>
      </c>
      <c r="E1037" s="39" t="s">
        <v>2380</v>
      </c>
      <c r="F1037" s="39" t="s">
        <v>2380</v>
      </c>
      <c r="G1037" s="39">
        <v>0</v>
      </c>
      <c r="H1037" s="39" t="s">
        <v>2380</v>
      </c>
      <c r="I1037" s="39" t="s">
        <v>8391</v>
      </c>
      <c r="J1037" s="39" t="s">
        <v>8399</v>
      </c>
    </row>
    <row r="1038" spans="1:10" x14ac:dyDescent="0.35">
      <c r="A1038" s="39" t="s">
        <v>1334</v>
      </c>
      <c r="B1038" s="39">
        <v>33.630000000000003</v>
      </c>
      <c r="C1038" s="39">
        <v>11.31</v>
      </c>
      <c r="D1038" s="39" t="s">
        <v>2380</v>
      </c>
      <c r="E1038" s="39" t="s">
        <v>2380</v>
      </c>
      <c r="F1038" s="39" t="s">
        <v>2380</v>
      </c>
      <c r="G1038" s="39">
        <v>0</v>
      </c>
      <c r="H1038" s="39" t="s">
        <v>2380</v>
      </c>
      <c r="I1038" s="39" t="s">
        <v>8391</v>
      </c>
      <c r="J1038" s="39" t="s">
        <v>8399</v>
      </c>
    </row>
    <row r="1039" spans="1:10" x14ac:dyDescent="0.35">
      <c r="A1039" s="39" t="s">
        <v>1333</v>
      </c>
      <c r="B1039" s="39">
        <v>32.67</v>
      </c>
      <c r="C1039" s="39">
        <v>11.81</v>
      </c>
      <c r="D1039" s="39" t="s">
        <v>2383</v>
      </c>
      <c r="E1039" s="39" t="s">
        <v>2380</v>
      </c>
      <c r="F1039" s="39" t="s">
        <v>2380</v>
      </c>
      <c r="G1039" s="39">
        <v>0</v>
      </c>
      <c r="H1039" s="39" t="s">
        <v>2380</v>
      </c>
      <c r="I1039" s="39" t="s">
        <v>8391</v>
      </c>
      <c r="J1039" s="39" t="s">
        <v>8399</v>
      </c>
    </row>
    <row r="1040" spans="1:10" x14ac:dyDescent="0.35">
      <c r="A1040" s="39" t="s">
        <v>1332</v>
      </c>
      <c r="B1040" s="39">
        <v>33.299999999999997</v>
      </c>
      <c r="C1040" s="39">
        <v>8.26</v>
      </c>
      <c r="D1040" s="39" t="s">
        <v>2383</v>
      </c>
      <c r="E1040" s="39" t="s">
        <v>2380</v>
      </c>
      <c r="F1040" s="39" t="s">
        <v>2380</v>
      </c>
      <c r="G1040" s="39">
        <v>2</v>
      </c>
      <c r="H1040" s="39" t="s">
        <v>2380</v>
      </c>
      <c r="I1040" s="39" t="s">
        <v>8391</v>
      </c>
      <c r="J1040" s="39" t="s">
        <v>8397</v>
      </c>
    </row>
    <row r="1041" spans="1:10" x14ac:dyDescent="0.35">
      <c r="A1041" s="39" t="s">
        <v>1331</v>
      </c>
      <c r="B1041" s="39">
        <v>30.78</v>
      </c>
      <c r="C1041" s="39">
        <v>10.74</v>
      </c>
      <c r="D1041" s="39" t="s">
        <v>2383</v>
      </c>
      <c r="E1041" s="39" t="s">
        <v>2380</v>
      </c>
      <c r="F1041" s="39" t="s">
        <v>2380</v>
      </c>
      <c r="G1041" s="39">
        <v>2</v>
      </c>
      <c r="H1041" s="39" t="s">
        <v>2380</v>
      </c>
      <c r="I1041" s="39" t="s">
        <v>8391</v>
      </c>
      <c r="J1041" s="39" t="s">
        <v>8397</v>
      </c>
    </row>
    <row r="1042" spans="1:10" x14ac:dyDescent="0.35">
      <c r="A1042" s="39" t="s">
        <v>1330</v>
      </c>
      <c r="B1042" s="39">
        <v>28.975000000000001</v>
      </c>
      <c r="C1042" s="39">
        <v>7.69</v>
      </c>
      <c r="D1042" s="39" t="s">
        <v>2383</v>
      </c>
      <c r="E1042" s="39" t="s">
        <v>2380</v>
      </c>
      <c r="F1042" s="39" t="s">
        <v>2380</v>
      </c>
      <c r="G1042" s="39">
        <v>0</v>
      </c>
      <c r="H1042" s="39" t="s">
        <v>2380</v>
      </c>
      <c r="I1042" s="39" t="s">
        <v>8392</v>
      </c>
      <c r="J1042" s="39" t="s">
        <v>8399</v>
      </c>
    </row>
    <row r="1043" spans="1:10" x14ac:dyDescent="0.35">
      <c r="A1043" s="39" t="s">
        <v>1329</v>
      </c>
      <c r="B1043" s="39">
        <v>33.4</v>
      </c>
      <c r="C1043" s="39">
        <v>4.84</v>
      </c>
      <c r="D1043" s="39" t="s">
        <v>2380</v>
      </c>
      <c r="E1043" s="39" t="s">
        <v>2380</v>
      </c>
      <c r="F1043" s="39" t="s">
        <v>2380</v>
      </c>
      <c r="G1043" s="39">
        <v>0</v>
      </c>
      <c r="H1043" s="39" t="s">
        <v>2380</v>
      </c>
      <c r="I1043" s="39" t="s">
        <v>8391</v>
      </c>
      <c r="J1043" s="39" t="s">
        <v>8398</v>
      </c>
    </row>
    <row r="1044" spans="1:10" x14ac:dyDescent="0.35">
      <c r="A1044" s="39" t="s">
        <v>1328</v>
      </c>
      <c r="B1044" s="39">
        <v>21.5</v>
      </c>
      <c r="C1044" s="39">
        <v>9.77</v>
      </c>
      <c r="D1044" s="39" t="s">
        <v>2383</v>
      </c>
      <c r="E1044" s="39" t="s">
        <v>2380</v>
      </c>
      <c r="F1044" s="39" t="s">
        <v>2380</v>
      </c>
      <c r="G1044" s="39">
        <v>0</v>
      </c>
      <c r="H1044" s="39" t="s">
        <v>2380</v>
      </c>
      <c r="I1044" s="39" t="s">
        <v>8393</v>
      </c>
      <c r="J1044" s="39" t="s">
        <v>8397</v>
      </c>
    </row>
    <row r="1045" spans="1:10" x14ac:dyDescent="0.35">
      <c r="A1045" s="39" t="s">
        <v>1327</v>
      </c>
      <c r="B1045" s="39">
        <v>38.14</v>
      </c>
      <c r="C1045" s="39">
        <v>5.84</v>
      </c>
      <c r="D1045" s="39" t="s">
        <v>2380</v>
      </c>
      <c r="E1045" s="39" t="s">
        <v>2380</v>
      </c>
      <c r="F1045" s="39" t="s">
        <v>2380</v>
      </c>
      <c r="G1045" s="39">
        <v>0</v>
      </c>
      <c r="H1045" s="39" t="s">
        <v>2380</v>
      </c>
      <c r="I1045" s="39" t="s">
        <v>8391</v>
      </c>
      <c r="J1045" s="39" t="s">
        <v>8398</v>
      </c>
    </row>
    <row r="1046" spans="1:10" x14ac:dyDescent="0.35">
      <c r="A1046" s="39" t="s">
        <v>1326</v>
      </c>
      <c r="B1046" s="39">
        <v>35.42</v>
      </c>
      <c r="C1046" s="39">
        <v>8.6999999999999993</v>
      </c>
      <c r="D1046" s="39" t="s">
        <v>2383</v>
      </c>
      <c r="E1046" s="39" t="s">
        <v>2380</v>
      </c>
      <c r="F1046" s="39" t="s">
        <v>2380</v>
      </c>
      <c r="G1046" s="39">
        <v>1</v>
      </c>
      <c r="H1046" s="39" t="s">
        <v>2380</v>
      </c>
      <c r="I1046" s="39" t="s">
        <v>8391</v>
      </c>
      <c r="J1046" s="39" t="s">
        <v>8399</v>
      </c>
    </row>
    <row r="1047" spans="1:10" x14ac:dyDescent="0.35">
      <c r="A1047" s="39" t="s">
        <v>1325</v>
      </c>
      <c r="B1047" s="39">
        <v>35.625</v>
      </c>
      <c r="C1047" s="39">
        <v>10.79</v>
      </c>
      <c r="D1047" s="39" t="s">
        <v>2380</v>
      </c>
      <c r="E1047" s="39" t="s">
        <v>2380</v>
      </c>
      <c r="F1047" s="39" t="s">
        <v>2380</v>
      </c>
      <c r="G1047" s="39">
        <v>0</v>
      </c>
      <c r="H1047" s="39" t="s">
        <v>2380</v>
      </c>
      <c r="I1047" s="39" t="s">
        <v>8391</v>
      </c>
      <c r="J1047" s="39" t="s">
        <v>8399</v>
      </c>
    </row>
    <row r="1048" spans="1:10" x14ac:dyDescent="0.35">
      <c r="A1048" s="39" t="s">
        <v>1324</v>
      </c>
      <c r="B1048" s="39">
        <v>45.51</v>
      </c>
      <c r="C1048" s="39">
        <v>4.32</v>
      </c>
      <c r="D1048" s="39" t="s">
        <v>2380</v>
      </c>
      <c r="E1048" s="39" t="s">
        <v>2380</v>
      </c>
      <c r="F1048" s="39" t="s">
        <v>2380</v>
      </c>
      <c r="G1048" s="39">
        <v>1</v>
      </c>
      <c r="H1048" s="39" t="s">
        <v>2380</v>
      </c>
      <c r="I1048" s="39" t="s">
        <v>8391</v>
      </c>
      <c r="J1048" s="39" t="s">
        <v>8399</v>
      </c>
    </row>
    <row r="1049" spans="1:10" x14ac:dyDescent="0.35">
      <c r="A1049" s="39" t="s">
        <v>1323</v>
      </c>
      <c r="B1049" s="39">
        <v>37.1</v>
      </c>
      <c r="C1049" s="39">
        <v>7.19</v>
      </c>
      <c r="D1049" s="39" t="s">
        <v>2383</v>
      </c>
      <c r="E1049" s="39" t="s">
        <v>2380</v>
      </c>
      <c r="F1049" s="39" t="s">
        <v>2380</v>
      </c>
      <c r="G1049" s="39">
        <v>0</v>
      </c>
      <c r="H1049" s="39" t="s">
        <v>2380</v>
      </c>
      <c r="I1049" s="39" t="s">
        <v>8391</v>
      </c>
      <c r="J1049" s="39" t="s">
        <v>8399</v>
      </c>
    </row>
    <row r="1050" spans="1:10" x14ac:dyDescent="0.35">
      <c r="A1050" s="39" t="s">
        <v>1322</v>
      </c>
      <c r="B1050" s="39">
        <v>30.5</v>
      </c>
      <c r="C1050" s="39">
        <v>11.94</v>
      </c>
      <c r="D1050" s="39" t="s">
        <v>2383</v>
      </c>
      <c r="E1050" s="39" t="s">
        <v>2380</v>
      </c>
      <c r="F1050" s="39" t="s">
        <v>2380</v>
      </c>
      <c r="G1050" s="39">
        <v>0</v>
      </c>
      <c r="H1050" s="39" t="s">
        <v>2380</v>
      </c>
      <c r="I1050" s="39" t="s">
        <v>8391</v>
      </c>
      <c r="J1050" s="39" t="s">
        <v>8397</v>
      </c>
    </row>
    <row r="1051" spans="1:10" x14ac:dyDescent="0.35">
      <c r="A1051" s="39" t="s">
        <v>1321</v>
      </c>
      <c r="B1051" s="39">
        <v>28.16</v>
      </c>
      <c r="C1051" s="39">
        <v>5.56</v>
      </c>
      <c r="D1051" s="39" t="s">
        <v>2380</v>
      </c>
      <c r="E1051" s="39" t="s">
        <v>2380</v>
      </c>
      <c r="F1051" s="39" t="s">
        <v>2380</v>
      </c>
      <c r="G1051" s="39">
        <v>2</v>
      </c>
      <c r="H1051" s="39" t="s">
        <v>2380</v>
      </c>
      <c r="I1051" s="39" t="s">
        <v>8392</v>
      </c>
      <c r="J1051" s="39" t="s">
        <v>8398</v>
      </c>
    </row>
    <row r="1052" spans="1:10" x14ac:dyDescent="0.35">
      <c r="A1052" s="39" t="s">
        <v>1320</v>
      </c>
      <c r="B1052" s="39">
        <v>29.1</v>
      </c>
      <c r="C1052" s="39">
        <v>5.64</v>
      </c>
      <c r="D1052" s="39" t="s">
        <v>2383</v>
      </c>
      <c r="E1052" s="39" t="s">
        <v>2380</v>
      </c>
      <c r="F1052" s="39" t="s">
        <v>2380</v>
      </c>
      <c r="G1052" s="39">
        <v>0</v>
      </c>
      <c r="H1052" s="39" t="s">
        <v>2380</v>
      </c>
      <c r="I1052" s="39" t="s">
        <v>8392</v>
      </c>
      <c r="J1052" s="39" t="s">
        <v>8398</v>
      </c>
    </row>
    <row r="1053" spans="1:10" x14ac:dyDescent="0.35">
      <c r="A1053" s="39" t="s">
        <v>1319</v>
      </c>
      <c r="B1053" s="39">
        <v>30.22</v>
      </c>
      <c r="C1053" s="39">
        <v>4.6500000000000004</v>
      </c>
      <c r="D1053" s="39" t="s">
        <v>2380</v>
      </c>
      <c r="E1053" s="39" t="s">
        <v>2380</v>
      </c>
      <c r="F1053" s="39" t="s">
        <v>2380</v>
      </c>
      <c r="G1053" s="39">
        <v>0</v>
      </c>
      <c r="H1053" s="39" t="s">
        <v>2380</v>
      </c>
      <c r="I1053" s="39" t="s">
        <v>8391</v>
      </c>
      <c r="J1053" s="39" t="s">
        <v>8398</v>
      </c>
    </row>
    <row r="1054" spans="1:10" x14ac:dyDescent="0.35">
      <c r="A1054" s="39" t="s">
        <v>1318</v>
      </c>
      <c r="B1054" s="39">
        <v>24.29</v>
      </c>
      <c r="C1054" s="39">
        <v>9.0500000000000007</v>
      </c>
      <c r="D1054" s="39" t="s">
        <v>2380</v>
      </c>
      <c r="E1054" s="39" t="s">
        <v>2380</v>
      </c>
      <c r="F1054" s="39" t="s">
        <v>2380</v>
      </c>
      <c r="G1054" s="39">
        <v>0</v>
      </c>
      <c r="H1054" s="39" t="s">
        <v>2380</v>
      </c>
      <c r="I1054" s="39" t="s">
        <v>8393</v>
      </c>
      <c r="J1054" s="39" t="s">
        <v>8397</v>
      </c>
    </row>
    <row r="1055" spans="1:10" x14ac:dyDescent="0.35">
      <c r="A1055" s="39" t="s">
        <v>1317</v>
      </c>
      <c r="B1055" s="39">
        <v>29.39</v>
      </c>
      <c r="C1055" s="39">
        <v>4.5199999999999996</v>
      </c>
      <c r="D1055" s="39" t="s">
        <v>2383</v>
      </c>
      <c r="E1055" s="39" t="s">
        <v>2380</v>
      </c>
      <c r="F1055" s="39" t="s">
        <v>2380</v>
      </c>
      <c r="G1055" s="39">
        <v>0</v>
      </c>
      <c r="H1055" s="39" t="s">
        <v>2380</v>
      </c>
      <c r="I1055" s="39" t="s">
        <v>8392</v>
      </c>
      <c r="J1055" s="39" t="s">
        <v>8398</v>
      </c>
    </row>
    <row r="1056" spans="1:10" x14ac:dyDescent="0.35">
      <c r="A1056" s="39" t="s">
        <v>1316</v>
      </c>
      <c r="B1056" s="39">
        <v>25.66</v>
      </c>
      <c r="C1056" s="39">
        <v>4.62</v>
      </c>
      <c r="D1056" s="39" t="s">
        <v>2383</v>
      </c>
      <c r="E1056" s="39" t="s">
        <v>2380</v>
      </c>
      <c r="F1056" s="39" t="s">
        <v>2380</v>
      </c>
      <c r="G1056" s="39">
        <v>1</v>
      </c>
      <c r="H1056" s="39" t="s">
        <v>2380</v>
      </c>
      <c r="I1056" s="39" t="s">
        <v>8392</v>
      </c>
      <c r="J1056" s="39" t="s">
        <v>8399</v>
      </c>
    </row>
    <row r="1057" spans="1:10" x14ac:dyDescent="0.35">
      <c r="A1057" s="39" t="s">
        <v>1315</v>
      </c>
      <c r="B1057" s="39">
        <v>39.11</v>
      </c>
      <c r="C1057" s="39">
        <v>5.87</v>
      </c>
      <c r="D1057" s="39" t="s">
        <v>2380</v>
      </c>
      <c r="E1057" s="39" t="s">
        <v>2380</v>
      </c>
      <c r="F1057" s="39" t="s">
        <v>2380</v>
      </c>
      <c r="G1057" s="39">
        <v>0</v>
      </c>
      <c r="H1057" s="39" t="s">
        <v>2380</v>
      </c>
      <c r="I1057" s="39" t="s">
        <v>8391</v>
      </c>
      <c r="J1057" s="39" t="s">
        <v>8398</v>
      </c>
    </row>
    <row r="1058" spans="1:10" x14ac:dyDescent="0.35">
      <c r="A1058" s="39" t="s">
        <v>1314</v>
      </c>
      <c r="B1058" s="39">
        <v>43.78</v>
      </c>
      <c r="C1058" s="39">
        <v>5.71</v>
      </c>
      <c r="D1058" s="39" t="s">
        <v>2380</v>
      </c>
      <c r="E1058" s="39" t="s">
        <v>2380</v>
      </c>
      <c r="F1058" s="39" t="s">
        <v>2380</v>
      </c>
      <c r="G1058" s="39">
        <v>1</v>
      </c>
      <c r="H1058" s="39" t="s">
        <v>2380</v>
      </c>
      <c r="I1058" s="39" t="s">
        <v>8391</v>
      </c>
      <c r="J1058" s="39" t="s">
        <v>8399</v>
      </c>
    </row>
    <row r="1059" spans="1:10" x14ac:dyDescent="0.35">
      <c r="A1059" s="39" t="s">
        <v>1313</v>
      </c>
      <c r="B1059" s="39">
        <v>24.35</v>
      </c>
      <c r="C1059" s="39">
        <v>9.08</v>
      </c>
      <c r="D1059" s="39" t="s">
        <v>2380</v>
      </c>
      <c r="E1059" s="39" t="s">
        <v>2380</v>
      </c>
      <c r="F1059" s="39" t="s">
        <v>2380</v>
      </c>
      <c r="G1059" s="39">
        <v>0</v>
      </c>
      <c r="H1059" s="39" t="s">
        <v>2380</v>
      </c>
      <c r="I1059" s="39" t="s">
        <v>8393</v>
      </c>
      <c r="J1059" s="39" t="s">
        <v>8397</v>
      </c>
    </row>
    <row r="1060" spans="1:10" x14ac:dyDescent="0.35">
      <c r="A1060" s="39" t="s">
        <v>1312</v>
      </c>
      <c r="B1060" s="39">
        <v>40.299999999999997</v>
      </c>
      <c r="C1060" s="39">
        <v>5.3</v>
      </c>
      <c r="D1060" s="39" t="s">
        <v>2383</v>
      </c>
      <c r="E1060" s="39" t="s">
        <v>2380</v>
      </c>
      <c r="F1060" s="39" t="s">
        <v>2380</v>
      </c>
      <c r="G1060" s="39">
        <v>2</v>
      </c>
      <c r="H1060" s="39" t="s">
        <v>2380</v>
      </c>
      <c r="I1060" s="39" t="s">
        <v>8391</v>
      </c>
      <c r="J1060" s="39" t="s">
        <v>8398</v>
      </c>
    </row>
    <row r="1061" spans="1:10" x14ac:dyDescent="0.35">
      <c r="A1061" s="39" t="s">
        <v>1311</v>
      </c>
      <c r="B1061" s="39">
        <v>32.774999999999999</v>
      </c>
      <c r="C1061" s="39">
        <v>11.76</v>
      </c>
      <c r="D1061" s="39" t="s">
        <v>2383</v>
      </c>
      <c r="E1061" s="39" t="s">
        <v>2380</v>
      </c>
      <c r="F1061" s="39" t="s">
        <v>2380</v>
      </c>
      <c r="G1061" s="39">
        <v>0</v>
      </c>
      <c r="H1061" s="39" t="s">
        <v>2380</v>
      </c>
      <c r="I1061" s="39" t="s">
        <v>8391</v>
      </c>
      <c r="J1061" s="39" t="s">
        <v>8397</v>
      </c>
    </row>
    <row r="1062" spans="1:10" x14ac:dyDescent="0.35">
      <c r="A1062" s="39" t="s">
        <v>1310</v>
      </c>
      <c r="B1062" s="39">
        <v>39.6</v>
      </c>
      <c r="C1062" s="39">
        <v>5.1100000000000003</v>
      </c>
      <c r="D1062" s="39" t="s">
        <v>2383</v>
      </c>
      <c r="E1062" s="39" t="s">
        <v>2380</v>
      </c>
      <c r="F1062" s="39" t="s">
        <v>2380</v>
      </c>
      <c r="G1062" s="39">
        <v>2</v>
      </c>
      <c r="H1062" s="39" t="s">
        <v>2380</v>
      </c>
      <c r="I1062" s="39" t="s">
        <v>8391</v>
      </c>
      <c r="J1062" s="39" t="s">
        <v>8399</v>
      </c>
    </row>
    <row r="1063" spans="1:10" x14ac:dyDescent="0.35">
      <c r="A1063" s="39" t="s">
        <v>1309</v>
      </c>
      <c r="B1063" s="39">
        <v>30.97</v>
      </c>
      <c r="C1063" s="39">
        <v>5.54</v>
      </c>
      <c r="D1063" s="39" t="s">
        <v>2380</v>
      </c>
      <c r="E1063" s="39" t="s">
        <v>2380</v>
      </c>
      <c r="F1063" s="39" t="s">
        <v>2380</v>
      </c>
      <c r="G1063" s="39">
        <v>2</v>
      </c>
      <c r="H1063" s="39" t="s">
        <v>2380</v>
      </c>
      <c r="I1063" s="39" t="s">
        <v>8391</v>
      </c>
      <c r="J1063" s="39" t="s">
        <v>8398</v>
      </c>
    </row>
    <row r="1064" spans="1:10" x14ac:dyDescent="0.35">
      <c r="A1064" s="39" t="s">
        <v>1308</v>
      </c>
      <c r="B1064" s="39">
        <v>27.645</v>
      </c>
      <c r="C1064" s="39">
        <v>8.8699999999999992</v>
      </c>
      <c r="D1064" s="39" t="s">
        <v>2383</v>
      </c>
      <c r="E1064" s="39" t="s">
        <v>2380</v>
      </c>
      <c r="F1064" s="39" t="s">
        <v>2380</v>
      </c>
      <c r="G1064" s="39">
        <v>0</v>
      </c>
      <c r="H1064" s="39" t="s">
        <v>2380</v>
      </c>
      <c r="I1064" s="39" t="s">
        <v>8392</v>
      </c>
      <c r="J1064" s="39" t="s">
        <v>8397</v>
      </c>
    </row>
    <row r="1065" spans="1:10" x14ac:dyDescent="0.35">
      <c r="A1065" s="39" t="s">
        <v>1307</v>
      </c>
      <c r="B1065" s="39">
        <v>34.43</v>
      </c>
      <c r="C1065" s="39">
        <v>5.96</v>
      </c>
      <c r="D1065" s="39" t="s">
        <v>2383</v>
      </c>
      <c r="E1065" s="39" t="s">
        <v>2380</v>
      </c>
      <c r="F1065" s="39" t="s">
        <v>2380</v>
      </c>
      <c r="G1065" s="39">
        <v>2</v>
      </c>
      <c r="H1065" s="39" t="s">
        <v>2380</v>
      </c>
      <c r="I1065" s="39" t="s">
        <v>8391</v>
      </c>
      <c r="J1065" s="39" t="s">
        <v>8398</v>
      </c>
    </row>
    <row r="1066" spans="1:10" x14ac:dyDescent="0.35">
      <c r="A1066" s="39" t="s">
        <v>1306</v>
      </c>
      <c r="B1066" s="39">
        <v>39.6</v>
      </c>
      <c r="C1066" s="39">
        <v>4.4400000000000004</v>
      </c>
      <c r="D1066" s="39" t="s">
        <v>2383</v>
      </c>
      <c r="E1066" s="39" t="s">
        <v>2380</v>
      </c>
      <c r="F1066" s="39" t="s">
        <v>2383</v>
      </c>
      <c r="G1066" s="39">
        <v>1</v>
      </c>
      <c r="H1066" s="39" t="s">
        <v>2380</v>
      </c>
      <c r="I1066" s="39" t="s">
        <v>8391</v>
      </c>
      <c r="J1066" s="39" t="s">
        <v>8399</v>
      </c>
    </row>
    <row r="1067" spans="1:10" x14ac:dyDescent="0.35">
      <c r="A1067" s="39" t="s">
        <v>1305</v>
      </c>
      <c r="B1067" s="39">
        <v>22.1</v>
      </c>
      <c r="C1067" s="39">
        <v>4.6500000000000004</v>
      </c>
      <c r="D1067" s="39" t="s">
        <v>2383</v>
      </c>
      <c r="E1067" s="39" t="s">
        <v>2380</v>
      </c>
      <c r="F1067" s="39" t="s">
        <v>2380</v>
      </c>
      <c r="G1067" s="39">
        <v>2</v>
      </c>
      <c r="H1067" s="39" t="s">
        <v>2380</v>
      </c>
      <c r="I1067" s="39" t="s">
        <v>8393</v>
      </c>
      <c r="J1067" s="39" t="s">
        <v>8398</v>
      </c>
    </row>
    <row r="1068" spans="1:10" x14ac:dyDescent="0.35">
      <c r="A1068" s="39" t="s">
        <v>1304</v>
      </c>
      <c r="B1068" s="39">
        <v>33.25</v>
      </c>
      <c r="C1068" s="39">
        <v>5.64</v>
      </c>
      <c r="D1068" s="39" t="s">
        <v>2383</v>
      </c>
      <c r="E1068" s="39" t="s">
        <v>2380</v>
      </c>
      <c r="F1068" s="39" t="s">
        <v>2383</v>
      </c>
      <c r="G1068" s="39">
        <v>1</v>
      </c>
      <c r="H1068" s="39" t="s">
        <v>2380</v>
      </c>
      <c r="I1068" s="39" t="s">
        <v>8391</v>
      </c>
      <c r="J1068" s="39" t="s">
        <v>8398</v>
      </c>
    </row>
    <row r="1069" spans="1:10" x14ac:dyDescent="0.35">
      <c r="A1069" s="39" t="s">
        <v>1303</v>
      </c>
      <c r="B1069" s="39">
        <v>33.33</v>
      </c>
      <c r="C1069" s="39">
        <v>10.19</v>
      </c>
      <c r="D1069" s="39" t="s">
        <v>2380</v>
      </c>
      <c r="E1069" s="39" t="s">
        <v>2380</v>
      </c>
      <c r="F1069" s="39" t="s">
        <v>2380</v>
      </c>
      <c r="G1069" s="39">
        <v>0</v>
      </c>
      <c r="H1069" s="39" t="s">
        <v>2380</v>
      </c>
      <c r="I1069" s="39" t="s">
        <v>8391</v>
      </c>
      <c r="J1069" s="39" t="s">
        <v>8399</v>
      </c>
    </row>
    <row r="1070" spans="1:10" x14ac:dyDescent="0.35">
      <c r="A1070" s="39" t="s">
        <v>1302</v>
      </c>
      <c r="B1070" s="39">
        <v>30.5</v>
      </c>
      <c r="C1070" s="39">
        <v>10.79</v>
      </c>
      <c r="D1070" s="39" t="s">
        <v>2380</v>
      </c>
      <c r="E1070" s="39" t="s">
        <v>2380</v>
      </c>
      <c r="F1070" s="39" t="s">
        <v>2380</v>
      </c>
      <c r="G1070" s="39">
        <v>0</v>
      </c>
      <c r="H1070" s="39" t="s">
        <v>2380</v>
      </c>
      <c r="I1070" s="39" t="s">
        <v>8391</v>
      </c>
      <c r="J1070" s="39" t="s">
        <v>8397</v>
      </c>
    </row>
    <row r="1071" spans="1:10" x14ac:dyDescent="0.35">
      <c r="A1071" s="39" t="s">
        <v>1301</v>
      </c>
      <c r="B1071" s="39">
        <v>30.3</v>
      </c>
      <c r="C1071" s="39">
        <v>4.24</v>
      </c>
      <c r="D1071" s="39" t="s">
        <v>2380</v>
      </c>
      <c r="E1071" s="39" t="s">
        <v>2380</v>
      </c>
      <c r="F1071" s="39" t="s">
        <v>2380</v>
      </c>
      <c r="G1071" s="39">
        <v>0</v>
      </c>
      <c r="H1071" s="39" t="s">
        <v>2380</v>
      </c>
      <c r="I1071" s="39" t="s">
        <v>8391</v>
      </c>
      <c r="J1071" s="39" t="s">
        <v>8398</v>
      </c>
    </row>
    <row r="1072" spans="1:10" x14ac:dyDescent="0.35">
      <c r="A1072" s="39" t="s">
        <v>1300</v>
      </c>
      <c r="B1072" s="39">
        <v>26.22</v>
      </c>
      <c r="C1072" s="39">
        <v>5.83</v>
      </c>
      <c r="D1072" s="39" t="s">
        <v>2380</v>
      </c>
      <c r="E1072" s="39" t="s">
        <v>2380</v>
      </c>
      <c r="F1072" s="39" t="s">
        <v>2380</v>
      </c>
      <c r="G1072" s="39">
        <v>2</v>
      </c>
      <c r="H1072" s="39" t="s">
        <v>2380</v>
      </c>
      <c r="I1072" s="39" t="s">
        <v>8392</v>
      </c>
      <c r="J1072" s="39" t="s">
        <v>8398</v>
      </c>
    </row>
    <row r="1073" spans="1:10" x14ac:dyDescent="0.35">
      <c r="A1073" s="39" t="s">
        <v>1299</v>
      </c>
      <c r="B1073" s="39">
        <v>29.99</v>
      </c>
      <c r="C1073" s="39">
        <v>11.85</v>
      </c>
      <c r="D1073" s="39" t="s">
        <v>2380</v>
      </c>
      <c r="E1073" s="39" t="s">
        <v>2380</v>
      </c>
      <c r="F1073" s="39" t="s">
        <v>2380</v>
      </c>
      <c r="G1073" s="39">
        <v>0</v>
      </c>
      <c r="H1073" s="39" t="s">
        <v>2380</v>
      </c>
      <c r="I1073" s="39" t="s">
        <v>8392</v>
      </c>
      <c r="J1073" s="39" t="s">
        <v>8397</v>
      </c>
    </row>
    <row r="1074" spans="1:10" x14ac:dyDescent="0.35">
      <c r="A1074" s="39" t="s">
        <v>1298</v>
      </c>
      <c r="B1074" s="39">
        <v>36.380000000000003</v>
      </c>
      <c r="C1074" s="39">
        <v>5.98</v>
      </c>
      <c r="D1074" s="39" t="s">
        <v>2380</v>
      </c>
      <c r="E1074" s="39" t="s">
        <v>2380</v>
      </c>
      <c r="F1074" s="39" t="s">
        <v>2380</v>
      </c>
      <c r="G1074" s="39">
        <v>1</v>
      </c>
      <c r="H1074" s="39" t="s">
        <v>2380</v>
      </c>
      <c r="I1074" s="39" t="s">
        <v>8391</v>
      </c>
      <c r="J1074" s="39" t="s">
        <v>8398</v>
      </c>
    </row>
    <row r="1075" spans="1:10" x14ac:dyDescent="0.35">
      <c r="A1075" s="39" t="s">
        <v>1297</v>
      </c>
      <c r="B1075" s="39">
        <v>31.16</v>
      </c>
      <c r="C1075" s="39">
        <v>4.26</v>
      </c>
      <c r="D1075" s="39" t="s">
        <v>2383</v>
      </c>
      <c r="E1075" s="39" t="s">
        <v>2380</v>
      </c>
      <c r="F1075" s="39" t="s">
        <v>2383</v>
      </c>
      <c r="G1075" s="39">
        <v>1</v>
      </c>
      <c r="H1075" s="39" t="s">
        <v>2380</v>
      </c>
      <c r="I1075" s="39" t="s">
        <v>8391</v>
      </c>
      <c r="J1075" s="39" t="s">
        <v>8398</v>
      </c>
    </row>
    <row r="1076" spans="1:10" x14ac:dyDescent="0.35">
      <c r="A1076" s="39" t="s">
        <v>1296</v>
      </c>
      <c r="B1076" s="39">
        <v>25.55</v>
      </c>
      <c r="C1076" s="39">
        <v>4.96</v>
      </c>
      <c r="D1076" s="39" t="s">
        <v>2383</v>
      </c>
      <c r="E1076" s="39" t="s">
        <v>2380</v>
      </c>
      <c r="F1076" s="39" t="s">
        <v>2380</v>
      </c>
      <c r="G1076" s="39">
        <v>1</v>
      </c>
      <c r="H1076" s="39" t="s">
        <v>2380</v>
      </c>
      <c r="I1076" s="39" t="s">
        <v>8392</v>
      </c>
      <c r="J1076" s="39" t="s">
        <v>8398</v>
      </c>
    </row>
    <row r="1077" spans="1:10" x14ac:dyDescent="0.35">
      <c r="A1077" s="39" t="s">
        <v>1295</v>
      </c>
      <c r="B1077" s="39">
        <v>28.77</v>
      </c>
      <c r="C1077" s="39">
        <v>4</v>
      </c>
      <c r="D1077" s="39" t="s">
        <v>2383</v>
      </c>
      <c r="E1077" s="39" t="s">
        <v>2380</v>
      </c>
      <c r="F1077" s="39" t="s">
        <v>2380</v>
      </c>
      <c r="G1077" s="39">
        <v>0</v>
      </c>
      <c r="H1077" s="39" t="s">
        <v>2380</v>
      </c>
      <c r="I1077" s="39" t="s">
        <v>8392</v>
      </c>
      <c r="J1077" s="39" t="s">
        <v>8398</v>
      </c>
    </row>
    <row r="1078" spans="1:10" x14ac:dyDescent="0.35">
      <c r="A1078" s="39" t="s">
        <v>1294</v>
      </c>
      <c r="B1078" s="39">
        <v>23.14</v>
      </c>
      <c r="C1078" s="39">
        <v>4.1500000000000004</v>
      </c>
      <c r="D1078" s="39" t="s">
        <v>2383</v>
      </c>
      <c r="E1078" s="39" t="s">
        <v>2380</v>
      </c>
      <c r="F1078" s="39" t="s">
        <v>2380</v>
      </c>
      <c r="G1078" s="39">
        <v>1</v>
      </c>
      <c r="H1078" s="39" t="s">
        <v>2380</v>
      </c>
      <c r="I1078" s="39" t="s">
        <v>8393</v>
      </c>
      <c r="J1078" s="39" t="s">
        <v>8398</v>
      </c>
    </row>
    <row r="1079" spans="1:10" x14ac:dyDescent="0.35">
      <c r="A1079" s="39" t="s">
        <v>1293</v>
      </c>
      <c r="B1079" s="39">
        <v>39.6</v>
      </c>
      <c r="C1079" s="39">
        <v>11.36</v>
      </c>
      <c r="D1079" s="39" t="s">
        <v>2380</v>
      </c>
      <c r="E1079" s="39" t="s">
        <v>2380</v>
      </c>
      <c r="F1079" s="39" t="s">
        <v>2380</v>
      </c>
      <c r="G1079" s="39">
        <v>0</v>
      </c>
      <c r="H1079" s="39" t="s">
        <v>2380</v>
      </c>
      <c r="I1079" s="39" t="s">
        <v>8391</v>
      </c>
      <c r="J1079" s="39" t="s">
        <v>8397</v>
      </c>
    </row>
    <row r="1080" spans="1:10" x14ac:dyDescent="0.35">
      <c r="A1080" s="39" t="s">
        <v>1292</v>
      </c>
      <c r="B1080" s="39">
        <v>29.2</v>
      </c>
      <c r="C1080" s="39">
        <v>7.53</v>
      </c>
      <c r="D1080" s="39" t="s">
        <v>2380</v>
      </c>
      <c r="E1080" s="39" t="s">
        <v>2380</v>
      </c>
      <c r="F1080" s="39" t="s">
        <v>2380</v>
      </c>
      <c r="G1080" s="39">
        <v>0</v>
      </c>
      <c r="H1080" s="39" t="s">
        <v>2380</v>
      </c>
      <c r="I1080" s="39" t="s">
        <v>8392</v>
      </c>
      <c r="J1080" s="39" t="s">
        <v>8397</v>
      </c>
    </row>
    <row r="1081" spans="1:10" x14ac:dyDescent="0.35">
      <c r="A1081" s="39" t="s">
        <v>1291</v>
      </c>
      <c r="B1081" s="39">
        <v>32.774999999999999</v>
      </c>
      <c r="C1081" s="39">
        <v>7.95</v>
      </c>
      <c r="D1081" s="39" t="s">
        <v>2380</v>
      </c>
      <c r="E1081" s="39" t="s">
        <v>2380</v>
      </c>
      <c r="F1081" s="39" t="s">
        <v>2380</v>
      </c>
      <c r="G1081" s="39">
        <v>0</v>
      </c>
      <c r="H1081" s="39" t="s">
        <v>2380</v>
      </c>
      <c r="I1081" s="39" t="s">
        <v>8391</v>
      </c>
      <c r="J1081" s="39" t="s">
        <v>8399</v>
      </c>
    </row>
    <row r="1082" spans="1:10" x14ac:dyDescent="0.35">
      <c r="A1082" s="39" t="s">
        <v>1290</v>
      </c>
      <c r="B1082" s="39">
        <v>24.035</v>
      </c>
      <c r="C1082" s="39">
        <v>8.5</v>
      </c>
      <c r="D1082" s="39" t="s">
        <v>2380</v>
      </c>
      <c r="E1082" s="39" t="s">
        <v>2380</v>
      </c>
      <c r="F1082" s="39" t="s">
        <v>2380</v>
      </c>
      <c r="G1082" s="39">
        <v>0</v>
      </c>
      <c r="H1082" s="39" t="s">
        <v>2380</v>
      </c>
      <c r="I1082" s="39" t="s">
        <v>8393</v>
      </c>
      <c r="J1082" s="39" t="s">
        <v>8397</v>
      </c>
    </row>
    <row r="1083" spans="1:10" x14ac:dyDescent="0.35">
      <c r="A1083" s="39" t="s">
        <v>1289</v>
      </c>
      <c r="B1083" s="39">
        <v>30.55</v>
      </c>
      <c r="C1083" s="39">
        <v>5.89</v>
      </c>
      <c r="D1083" s="39" t="s">
        <v>2380</v>
      </c>
      <c r="E1083" s="39" t="s">
        <v>2380</v>
      </c>
      <c r="F1083" s="39" t="s">
        <v>2383</v>
      </c>
      <c r="G1083" s="39">
        <v>1</v>
      </c>
      <c r="H1083" s="39" t="s">
        <v>2380</v>
      </c>
      <c r="I1083" s="39" t="s">
        <v>8391</v>
      </c>
      <c r="J1083" s="39" t="s">
        <v>8398</v>
      </c>
    </row>
    <row r="1084" spans="1:10" x14ac:dyDescent="0.35">
      <c r="A1084" s="39" t="s">
        <v>1288</v>
      </c>
      <c r="B1084" s="39">
        <v>28.81</v>
      </c>
      <c r="C1084" s="39">
        <v>8.76</v>
      </c>
      <c r="D1084" s="39" t="s">
        <v>2380</v>
      </c>
      <c r="E1084" s="39" t="s">
        <v>2380</v>
      </c>
      <c r="F1084" s="39" t="s">
        <v>2380</v>
      </c>
      <c r="G1084" s="39">
        <v>2</v>
      </c>
      <c r="H1084" s="39" t="s">
        <v>2380</v>
      </c>
      <c r="I1084" s="39" t="s">
        <v>8392</v>
      </c>
      <c r="J1084" s="39" t="s">
        <v>8397</v>
      </c>
    </row>
    <row r="1085" spans="1:10" x14ac:dyDescent="0.35">
      <c r="A1085" s="39" t="s">
        <v>1287</v>
      </c>
      <c r="B1085" s="39">
        <v>31.66</v>
      </c>
      <c r="C1085" s="39">
        <v>4.1100000000000003</v>
      </c>
      <c r="D1085" s="39" t="s">
        <v>2380</v>
      </c>
      <c r="E1085" s="39" t="s">
        <v>2380</v>
      </c>
      <c r="F1085" s="39" t="s">
        <v>2380</v>
      </c>
      <c r="G1085" s="39">
        <v>0</v>
      </c>
      <c r="H1085" s="39" t="s">
        <v>2380</v>
      </c>
      <c r="I1085" s="39" t="s">
        <v>8391</v>
      </c>
      <c r="J1085" s="39" t="s">
        <v>8398</v>
      </c>
    </row>
    <row r="1086" spans="1:10" x14ac:dyDescent="0.35">
      <c r="A1086" s="39" t="s">
        <v>1286</v>
      </c>
      <c r="B1086" s="39">
        <v>28.215</v>
      </c>
      <c r="C1086" s="39">
        <v>7.56</v>
      </c>
      <c r="D1086" s="39" t="s">
        <v>2383</v>
      </c>
      <c r="E1086" s="39" t="s">
        <v>2380</v>
      </c>
      <c r="F1086" s="39" t="s">
        <v>2380</v>
      </c>
      <c r="G1086" s="39">
        <v>1</v>
      </c>
      <c r="H1086" s="39" t="s">
        <v>2380</v>
      </c>
      <c r="I1086" s="39" t="s">
        <v>8392</v>
      </c>
      <c r="J1086" s="39" t="s">
        <v>8397</v>
      </c>
    </row>
    <row r="1087" spans="1:10" x14ac:dyDescent="0.35">
      <c r="A1087" s="39" t="s">
        <v>1285</v>
      </c>
      <c r="B1087" s="39">
        <v>26.12</v>
      </c>
      <c r="C1087" s="39">
        <v>4.17</v>
      </c>
      <c r="D1087" s="39" t="s">
        <v>2383</v>
      </c>
      <c r="E1087" s="39" t="s">
        <v>2380</v>
      </c>
      <c r="F1087" s="39" t="s">
        <v>2383</v>
      </c>
      <c r="G1087" s="39">
        <v>1</v>
      </c>
      <c r="H1087" s="39" t="s">
        <v>2380</v>
      </c>
      <c r="I1087" s="39" t="s">
        <v>8392</v>
      </c>
      <c r="J1087" s="39" t="s">
        <v>8398</v>
      </c>
    </row>
    <row r="1088" spans="1:10" x14ac:dyDescent="0.35">
      <c r="A1088" s="39" t="s">
        <v>1284</v>
      </c>
      <c r="B1088" s="39">
        <v>36.630000000000003</v>
      </c>
      <c r="C1088" s="39">
        <v>11.42</v>
      </c>
      <c r="D1088" s="39" t="s">
        <v>2380</v>
      </c>
      <c r="E1088" s="39" t="s">
        <v>2380</v>
      </c>
      <c r="F1088" s="39" t="s">
        <v>2380</v>
      </c>
      <c r="G1088" s="39">
        <v>2</v>
      </c>
      <c r="H1088" s="39" t="s">
        <v>2380</v>
      </c>
      <c r="I1088" s="39" t="s">
        <v>8391</v>
      </c>
      <c r="J1088" s="39" t="s">
        <v>8397</v>
      </c>
    </row>
    <row r="1089" spans="1:10" x14ac:dyDescent="0.35">
      <c r="A1089" s="39" t="s">
        <v>1283</v>
      </c>
      <c r="B1089" s="39">
        <v>33.344999999999999</v>
      </c>
      <c r="C1089" s="39">
        <v>7.33</v>
      </c>
      <c r="D1089" s="39" t="s">
        <v>2380</v>
      </c>
      <c r="E1089" s="39" t="s">
        <v>2380</v>
      </c>
      <c r="F1089" s="39" t="s">
        <v>2380</v>
      </c>
      <c r="G1089" s="39">
        <v>2</v>
      </c>
      <c r="H1089" s="39" t="s">
        <v>2380</v>
      </c>
      <c r="I1089" s="39" t="s">
        <v>8391</v>
      </c>
      <c r="J1089" s="39" t="s">
        <v>8399</v>
      </c>
    </row>
    <row r="1090" spans="1:10" x14ac:dyDescent="0.35">
      <c r="A1090" s="39" t="s">
        <v>1282</v>
      </c>
      <c r="B1090" s="39">
        <v>27.11</v>
      </c>
      <c r="C1090" s="39">
        <v>6.7</v>
      </c>
      <c r="D1090" s="39" t="s">
        <v>2380</v>
      </c>
      <c r="E1090" s="39" t="s">
        <v>2380</v>
      </c>
      <c r="F1090" s="39" t="s">
        <v>2380</v>
      </c>
      <c r="G1090" s="39">
        <v>0</v>
      </c>
      <c r="H1090" s="39" t="s">
        <v>2380</v>
      </c>
      <c r="I1090" s="39" t="s">
        <v>8392</v>
      </c>
      <c r="J1090" s="39" t="s">
        <v>8399</v>
      </c>
    </row>
    <row r="1091" spans="1:10" x14ac:dyDescent="0.35">
      <c r="A1091" s="39" t="s">
        <v>1281</v>
      </c>
      <c r="B1091" s="39">
        <v>26.6</v>
      </c>
      <c r="C1091" s="39">
        <v>5.27</v>
      </c>
      <c r="D1091" s="39" t="s">
        <v>2383</v>
      </c>
      <c r="E1091" s="39" t="s">
        <v>2380</v>
      </c>
      <c r="F1091" s="39" t="s">
        <v>2383</v>
      </c>
      <c r="G1091" s="39">
        <v>1</v>
      </c>
      <c r="H1091" s="39" t="s">
        <v>2380</v>
      </c>
      <c r="I1091" s="39" t="s">
        <v>8392</v>
      </c>
      <c r="J1091" s="39" t="s">
        <v>8399</v>
      </c>
    </row>
    <row r="1092" spans="1:10" x14ac:dyDescent="0.35">
      <c r="A1092" s="39" t="s">
        <v>1280</v>
      </c>
      <c r="B1092" s="39">
        <v>30.41</v>
      </c>
      <c r="C1092" s="39">
        <v>7.72</v>
      </c>
      <c r="D1092" s="39" t="s">
        <v>2380</v>
      </c>
      <c r="E1092" s="39" t="s">
        <v>2380</v>
      </c>
      <c r="F1092" s="39" t="s">
        <v>2380</v>
      </c>
      <c r="G1092" s="39">
        <v>0</v>
      </c>
      <c r="H1092" s="39" t="s">
        <v>2380</v>
      </c>
      <c r="I1092" s="39" t="s">
        <v>8391</v>
      </c>
      <c r="J1092" s="39" t="s">
        <v>8399</v>
      </c>
    </row>
    <row r="1093" spans="1:10" x14ac:dyDescent="0.35">
      <c r="A1093" s="39" t="s">
        <v>1279</v>
      </c>
      <c r="B1093" s="39">
        <v>28.98</v>
      </c>
      <c r="C1093" s="39">
        <v>8.68</v>
      </c>
      <c r="D1093" s="39" t="s">
        <v>2380</v>
      </c>
      <c r="E1093" s="39" t="s">
        <v>2380</v>
      </c>
      <c r="F1093" s="39" t="s">
        <v>2380</v>
      </c>
      <c r="G1093" s="39">
        <v>2</v>
      </c>
      <c r="H1093" s="39" t="s">
        <v>2380</v>
      </c>
      <c r="I1093" s="39" t="s">
        <v>8392</v>
      </c>
      <c r="J1093" s="39" t="s">
        <v>8397</v>
      </c>
    </row>
    <row r="1094" spans="1:10" x14ac:dyDescent="0.35">
      <c r="A1094" s="39" t="s">
        <v>1278</v>
      </c>
      <c r="B1094" s="39">
        <v>31.24</v>
      </c>
      <c r="C1094" s="39">
        <v>9.8000000000000007</v>
      </c>
      <c r="D1094" s="39" t="s">
        <v>2380</v>
      </c>
      <c r="E1094" s="39" t="s">
        <v>2380</v>
      </c>
      <c r="F1094" s="39" t="s">
        <v>2380</v>
      </c>
      <c r="G1094" s="39">
        <v>0</v>
      </c>
      <c r="H1094" s="39" t="s">
        <v>2380</v>
      </c>
      <c r="I1094" s="39" t="s">
        <v>8391</v>
      </c>
      <c r="J1094" s="39" t="s">
        <v>8397</v>
      </c>
    </row>
    <row r="1095" spans="1:10" x14ac:dyDescent="0.35">
      <c r="A1095" s="39" t="s">
        <v>1277</v>
      </c>
      <c r="B1095" s="39">
        <v>31.54</v>
      </c>
      <c r="C1095" s="39">
        <v>4.4400000000000004</v>
      </c>
      <c r="D1095" s="39" t="s">
        <v>2380</v>
      </c>
      <c r="E1095" s="39" t="s">
        <v>2380</v>
      </c>
      <c r="F1095" s="39" t="s">
        <v>2380</v>
      </c>
      <c r="G1095" s="39">
        <v>0</v>
      </c>
      <c r="H1095" s="39" t="s">
        <v>2380</v>
      </c>
      <c r="I1095" s="39" t="s">
        <v>8391</v>
      </c>
      <c r="J1095" s="39" t="s">
        <v>8398</v>
      </c>
    </row>
    <row r="1096" spans="1:10" x14ac:dyDescent="0.35">
      <c r="A1096" s="39" t="s">
        <v>1276</v>
      </c>
      <c r="B1096" s="39">
        <v>38.6</v>
      </c>
      <c r="C1096" s="39">
        <v>7.19</v>
      </c>
      <c r="D1096" s="39" t="s">
        <v>2383</v>
      </c>
      <c r="E1096" s="39" t="s">
        <v>2380</v>
      </c>
      <c r="F1096" s="39" t="s">
        <v>2380</v>
      </c>
      <c r="G1096" s="39">
        <v>2</v>
      </c>
      <c r="H1096" s="39" t="s">
        <v>2380</v>
      </c>
      <c r="I1096" s="39" t="s">
        <v>8391</v>
      </c>
      <c r="J1096" s="39" t="s">
        <v>8397</v>
      </c>
    </row>
    <row r="1097" spans="1:10" x14ac:dyDescent="0.35">
      <c r="A1097" s="39" t="s">
        <v>1275</v>
      </c>
      <c r="B1097" s="39">
        <v>37.950000000000003</v>
      </c>
      <c r="C1097" s="39">
        <v>6.06</v>
      </c>
      <c r="D1097" s="39" t="s">
        <v>2380</v>
      </c>
      <c r="E1097" s="39" t="s">
        <v>2380</v>
      </c>
      <c r="F1097" s="39" t="s">
        <v>2380</v>
      </c>
      <c r="G1097" s="39">
        <v>0</v>
      </c>
      <c r="H1097" s="39" t="s">
        <v>2380</v>
      </c>
      <c r="I1097" s="39" t="s">
        <v>8391</v>
      </c>
      <c r="J1097" s="39" t="s">
        <v>8398</v>
      </c>
    </row>
    <row r="1098" spans="1:10" x14ac:dyDescent="0.35">
      <c r="A1098" s="39" t="s">
        <v>1274</v>
      </c>
      <c r="B1098" s="39">
        <v>38.97</v>
      </c>
      <c r="C1098" s="39">
        <v>5.12</v>
      </c>
      <c r="D1098" s="39" t="s">
        <v>2380</v>
      </c>
      <c r="E1098" s="39" t="s">
        <v>2380</v>
      </c>
      <c r="F1098" s="39" t="s">
        <v>2380</v>
      </c>
      <c r="G1098" s="39">
        <v>0</v>
      </c>
      <c r="H1098" s="39" t="s">
        <v>2380</v>
      </c>
      <c r="I1098" s="39" t="s">
        <v>8391</v>
      </c>
      <c r="J1098" s="39" t="s">
        <v>8398</v>
      </c>
    </row>
    <row r="1099" spans="1:10" x14ac:dyDescent="0.35">
      <c r="A1099" s="39" t="s">
        <v>1273</v>
      </c>
      <c r="B1099" s="39">
        <v>21.2</v>
      </c>
      <c r="C1099" s="39">
        <v>10.72</v>
      </c>
      <c r="D1099" s="39" t="s">
        <v>2380</v>
      </c>
      <c r="E1099" s="39" t="s">
        <v>2380</v>
      </c>
      <c r="F1099" s="39" t="s">
        <v>2380</v>
      </c>
      <c r="G1099" s="39">
        <v>0</v>
      </c>
      <c r="H1099" s="39" t="s">
        <v>2380</v>
      </c>
      <c r="I1099" s="39" t="s">
        <v>8393</v>
      </c>
      <c r="J1099" s="39" t="s">
        <v>8397</v>
      </c>
    </row>
    <row r="1100" spans="1:10" x14ac:dyDescent="0.35">
      <c r="A1100" s="39" t="s">
        <v>1272</v>
      </c>
      <c r="B1100" s="39">
        <v>23.96</v>
      </c>
      <c r="C1100" s="39">
        <v>9.58</v>
      </c>
      <c r="D1100" s="39" t="s">
        <v>2383</v>
      </c>
      <c r="E1100" s="39" t="s">
        <v>2380</v>
      </c>
      <c r="F1100" s="39" t="s">
        <v>2383</v>
      </c>
      <c r="G1100" s="39">
        <v>1</v>
      </c>
      <c r="H1100" s="39" t="s">
        <v>2380</v>
      </c>
      <c r="I1100" s="39" t="s">
        <v>8393</v>
      </c>
      <c r="J1100" s="39" t="s">
        <v>8397</v>
      </c>
    </row>
    <row r="1101" spans="1:10" x14ac:dyDescent="0.35">
      <c r="A1101" s="39" t="s">
        <v>1271</v>
      </c>
      <c r="B1101" s="39">
        <v>35.93</v>
      </c>
      <c r="C1101" s="39">
        <v>6.4</v>
      </c>
      <c r="D1101" s="39" t="s">
        <v>2383</v>
      </c>
      <c r="E1101" s="39" t="s">
        <v>2380</v>
      </c>
      <c r="F1101" s="39" t="s">
        <v>2380</v>
      </c>
      <c r="G1101" s="39">
        <v>1</v>
      </c>
      <c r="H1101" s="39" t="s">
        <v>2380</v>
      </c>
      <c r="I1101" s="39" t="s">
        <v>8391</v>
      </c>
      <c r="J1101" s="39" t="s">
        <v>8399</v>
      </c>
    </row>
    <row r="1102" spans="1:10" x14ac:dyDescent="0.35">
      <c r="A1102" s="39" t="s">
        <v>1270</v>
      </c>
      <c r="B1102" s="39">
        <v>26.11</v>
      </c>
      <c r="C1102" s="39">
        <v>6.8</v>
      </c>
      <c r="D1102" s="39" t="s">
        <v>2383</v>
      </c>
      <c r="E1102" s="39" t="s">
        <v>2380</v>
      </c>
      <c r="F1102" s="39" t="s">
        <v>2380</v>
      </c>
      <c r="G1102" s="39">
        <v>2</v>
      </c>
      <c r="H1102" s="39" t="s">
        <v>2380</v>
      </c>
      <c r="I1102" s="39" t="s">
        <v>8392</v>
      </c>
      <c r="J1102" s="39" t="s">
        <v>8399</v>
      </c>
    </row>
    <row r="1103" spans="1:10" x14ac:dyDescent="0.35">
      <c r="A1103" s="39" t="s">
        <v>1269</v>
      </c>
      <c r="B1103" s="39">
        <v>32.299999999999997</v>
      </c>
      <c r="C1103" s="39">
        <v>9.48</v>
      </c>
      <c r="D1103" s="39" t="s">
        <v>2380</v>
      </c>
      <c r="E1103" s="39" t="s">
        <v>2380</v>
      </c>
      <c r="F1103" s="39" t="s">
        <v>2380</v>
      </c>
      <c r="G1103" s="39">
        <v>2</v>
      </c>
      <c r="H1103" s="39" t="s">
        <v>2380</v>
      </c>
      <c r="I1103" s="39" t="s">
        <v>8391</v>
      </c>
      <c r="J1103" s="39" t="s">
        <v>8399</v>
      </c>
    </row>
    <row r="1104" spans="1:10" x14ac:dyDescent="0.35">
      <c r="A1104" s="39" t="s">
        <v>1268</v>
      </c>
      <c r="B1104" s="39">
        <v>28.69</v>
      </c>
      <c r="C1104" s="39">
        <v>7.45</v>
      </c>
      <c r="D1104" s="39" t="s">
        <v>2380</v>
      </c>
      <c r="E1104" s="39" t="s">
        <v>2380</v>
      </c>
      <c r="F1104" s="39" t="s">
        <v>2380</v>
      </c>
      <c r="G1104" s="39">
        <v>2</v>
      </c>
      <c r="H1104" s="39" t="s">
        <v>2380</v>
      </c>
      <c r="I1104" s="39" t="s">
        <v>8392</v>
      </c>
      <c r="J1104" s="39" t="s">
        <v>8399</v>
      </c>
    </row>
    <row r="1105" spans="1:10" x14ac:dyDescent="0.35">
      <c r="A1105" s="39" t="s">
        <v>1267</v>
      </c>
      <c r="B1105" s="39">
        <v>31.28</v>
      </c>
      <c r="C1105" s="39">
        <v>6.94</v>
      </c>
      <c r="D1105" s="39" t="s">
        <v>2383</v>
      </c>
      <c r="E1105" s="39" t="s">
        <v>2380</v>
      </c>
      <c r="F1105" s="39" t="s">
        <v>2380</v>
      </c>
      <c r="G1105" s="39">
        <v>1</v>
      </c>
      <c r="H1105" s="39" t="s">
        <v>2380</v>
      </c>
      <c r="I1105" s="39" t="s">
        <v>8391</v>
      </c>
      <c r="J1105" s="39" t="s">
        <v>8397</v>
      </c>
    </row>
    <row r="1106" spans="1:10" x14ac:dyDescent="0.35">
      <c r="A1106" s="39" t="s">
        <v>1266</v>
      </c>
      <c r="B1106" s="39">
        <v>30.21</v>
      </c>
      <c r="C1106" s="39">
        <v>7.83</v>
      </c>
      <c r="D1106" s="39" t="s">
        <v>2380</v>
      </c>
      <c r="E1106" s="39" t="s">
        <v>2380</v>
      </c>
      <c r="F1106" s="39" t="s">
        <v>2380</v>
      </c>
      <c r="G1106" s="39">
        <v>0</v>
      </c>
      <c r="H1106" s="39" t="s">
        <v>2380</v>
      </c>
      <c r="I1106" s="39" t="s">
        <v>8391</v>
      </c>
      <c r="J1106" s="39" t="s">
        <v>8399</v>
      </c>
    </row>
    <row r="1107" spans="1:10" x14ac:dyDescent="0.35">
      <c r="A1107" s="39" t="s">
        <v>1265</v>
      </c>
      <c r="B1107" s="39">
        <v>38.28</v>
      </c>
      <c r="C1107" s="39">
        <v>10.17</v>
      </c>
      <c r="D1107" s="39" t="s">
        <v>2383</v>
      </c>
      <c r="E1107" s="39" t="s">
        <v>2380</v>
      </c>
      <c r="F1107" s="39" t="s">
        <v>2380</v>
      </c>
      <c r="G1107" s="39">
        <v>0</v>
      </c>
      <c r="H1107" s="39" t="s">
        <v>2380</v>
      </c>
      <c r="I1107" s="39" t="s">
        <v>8391</v>
      </c>
      <c r="J1107" s="39" t="s">
        <v>8399</v>
      </c>
    </row>
    <row r="1108" spans="1:10" x14ac:dyDescent="0.35">
      <c r="A1108" s="39" t="s">
        <v>1264</v>
      </c>
      <c r="B1108" s="39">
        <v>29.9</v>
      </c>
      <c r="C1108" s="39">
        <v>8.9600000000000009</v>
      </c>
      <c r="D1108" s="39" t="s">
        <v>2383</v>
      </c>
      <c r="E1108" s="39" t="s">
        <v>2380</v>
      </c>
      <c r="F1108" s="39" t="s">
        <v>2380</v>
      </c>
      <c r="G1108" s="39">
        <v>0</v>
      </c>
      <c r="H1108" s="39" t="s">
        <v>2380</v>
      </c>
      <c r="I1108" s="39" t="s">
        <v>8392</v>
      </c>
      <c r="J1108" s="39" t="s">
        <v>8397</v>
      </c>
    </row>
    <row r="1109" spans="1:10" x14ac:dyDescent="0.35">
      <c r="A1109" s="39" t="s">
        <v>1263</v>
      </c>
      <c r="B1109" s="39">
        <v>23.18</v>
      </c>
      <c r="C1109" s="39">
        <v>6.96</v>
      </c>
      <c r="D1109" s="39" t="s">
        <v>2383</v>
      </c>
      <c r="E1109" s="39" t="s">
        <v>2380</v>
      </c>
      <c r="F1109" s="39" t="s">
        <v>2380</v>
      </c>
      <c r="G1109" s="39">
        <v>2</v>
      </c>
      <c r="H1109" s="39" t="s">
        <v>2380</v>
      </c>
      <c r="I1109" s="39" t="s">
        <v>8393</v>
      </c>
      <c r="J1109" s="39" t="s">
        <v>8397</v>
      </c>
    </row>
    <row r="1110" spans="1:10" x14ac:dyDescent="0.35">
      <c r="A1110" s="39" t="s">
        <v>1262</v>
      </c>
      <c r="B1110" s="39">
        <v>33.020000000000003</v>
      </c>
      <c r="C1110" s="39">
        <v>5.07</v>
      </c>
      <c r="D1110" s="39" t="s">
        <v>2383</v>
      </c>
      <c r="E1110" s="39" t="s">
        <v>2380</v>
      </c>
      <c r="F1110" s="39" t="s">
        <v>2380</v>
      </c>
      <c r="G1110" s="39">
        <v>0</v>
      </c>
      <c r="H1110" s="39" t="s">
        <v>2380</v>
      </c>
      <c r="I1110" s="39" t="s">
        <v>8391</v>
      </c>
      <c r="J1110" s="39" t="s">
        <v>8398</v>
      </c>
    </row>
    <row r="1111" spans="1:10" x14ac:dyDescent="0.35">
      <c r="A1111" s="39" t="s">
        <v>1261</v>
      </c>
      <c r="B1111" s="39">
        <v>27.29</v>
      </c>
      <c r="C1111" s="39">
        <v>5.85</v>
      </c>
      <c r="D1111" s="39" t="s">
        <v>2380</v>
      </c>
      <c r="E1111" s="39" t="s">
        <v>2380</v>
      </c>
      <c r="F1111" s="39" t="s">
        <v>2380</v>
      </c>
      <c r="G1111" s="39">
        <v>2</v>
      </c>
      <c r="H1111" s="39" t="s">
        <v>2380</v>
      </c>
      <c r="I1111" s="39" t="s">
        <v>8392</v>
      </c>
      <c r="J1111" s="39" t="s">
        <v>8398</v>
      </c>
    </row>
    <row r="1112" spans="1:10" x14ac:dyDescent="0.35">
      <c r="A1112" s="39" t="s">
        <v>1260</v>
      </c>
      <c r="B1112" s="39">
        <v>23.18</v>
      </c>
      <c r="C1112" s="39">
        <v>10.56</v>
      </c>
      <c r="D1112" s="39" t="s">
        <v>2380</v>
      </c>
      <c r="E1112" s="39" t="s">
        <v>2380</v>
      </c>
      <c r="F1112" s="39" t="s">
        <v>2380</v>
      </c>
      <c r="G1112" s="39">
        <v>2</v>
      </c>
      <c r="H1112" s="39" t="s">
        <v>2380</v>
      </c>
      <c r="I1112" s="39" t="s">
        <v>8393</v>
      </c>
      <c r="J1112" s="39" t="s">
        <v>8397</v>
      </c>
    </row>
    <row r="1113" spans="1:10" x14ac:dyDescent="0.35">
      <c r="A1113" s="39" t="s">
        <v>1259</v>
      </c>
      <c r="B1113" s="39">
        <v>32.659999999999997</v>
      </c>
      <c r="C1113" s="39">
        <v>8.92</v>
      </c>
      <c r="D1113" s="39" t="s">
        <v>2383</v>
      </c>
      <c r="E1113" s="39" t="s">
        <v>2380</v>
      </c>
      <c r="F1113" s="39" t="s">
        <v>2380</v>
      </c>
      <c r="G1113" s="39">
        <v>0</v>
      </c>
      <c r="H1113" s="39" t="s">
        <v>2380</v>
      </c>
      <c r="I1113" s="39" t="s">
        <v>8391</v>
      </c>
      <c r="J1113" s="39" t="s">
        <v>8399</v>
      </c>
    </row>
    <row r="1114" spans="1:10" x14ac:dyDescent="0.35">
      <c r="A1114" s="39" t="s">
        <v>1258</v>
      </c>
      <c r="B1114" s="39">
        <v>30.78</v>
      </c>
      <c r="C1114" s="39">
        <v>8.6300000000000008</v>
      </c>
      <c r="D1114" s="39" t="s">
        <v>2380</v>
      </c>
      <c r="E1114" s="39" t="s">
        <v>2380</v>
      </c>
      <c r="F1114" s="39" t="s">
        <v>2380</v>
      </c>
      <c r="G1114" s="39">
        <v>0</v>
      </c>
      <c r="H1114" s="39" t="s">
        <v>2380</v>
      </c>
      <c r="I1114" s="39" t="s">
        <v>8391</v>
      </c>
      <c r="J1114" s="39" t="s">
        <v>8397</v>
      </c>
    </row>
    <row r="1115" spans="1:10" x14ac:dyDescent="0.35">
      <c r="A1115" s="39" t="s">
        <v>1257</v>
      </c>
      <c r="B1115" s="39">
        <v>47.2</v>
      </c>
      <c r="C1115" s="39">
        <v>6.29</v>
      </c>
      <c r="D1115" s="39" t="s">
        <v>2383</v>
      </c>
      <c r="E1115" s="39" t="s">
        <v>2380</v>
      </c>
      <c r="F1115" s="39" t="s">
        <v>2383</v>
      </c>
      <c r="G1115" s="39">
        <v>1</v>
      </c>
      <c r="H1115" s="39" t="s">
        <v>2380</v>
      </c>
      <c r="I1115" s="39" t="s">
        <v>8391</v>
      </c>
      <c r="J1115" s="39" t="s">
        <v>8398</v>
      </c>
    </row>
    <row r="1116" spans="1:10" x14ac:dyDescent="0.35">
      <c r="A1116" s="39" t="s">
        <v>1256</v>
      </c>
      <c r="B1116" s="39">
        <v>31.6</v>
      </c>
      <c r="C1116" s="39">
        <v>5.75</v>
      </c>
      <c r="D1116" s="39" t="s">
        <v>2380</v>
      </c>
      <c r="E1116" s="39" t="s">
        <v>2380</v>
      </c>
      <c r="F1116" s="39" t="s">
        <v>2380</v>
      </c>
      <c r="G1116" s="39">
        <v>2</v>
      </c>
      <c r="H1116" s="39" t="s">
        <v>2380</v>
      </c>
      <c r="I1116" s="39" t="s">
        <v>8391</v>
      </c>
      <c r="J1116" s="39" t="s">
        <v>8398</v>
      </c>
    </row>
    <row r="1117" spans="1:10" x14ac:dyDescent="0.35">
      <c r="A1117" s="39" t="s">
        <v>1255</v>
      </c>
      <c r="B1117" s="39">
        <v>33.914999999999999</v>
      </c>
      <c r="C1117" s="39">
        <v>6.66</v>
      </c>
      <c r="D1117" s="39" t="s">
        <v>2383</v>
      </c>
      <c r="E1117" s="39" t="s">
        <v>2380</v>
      </c>
      <c r="F1117" s="39" t="s">
        <v>2380</v>
      </c>
      <c r="G1117" s="39">
        <v>1</v>
      </c>
      <c r="H1117" s="39" t="s">
        <v>2380</v>
      </c>
      <c r="I1117" s="39" t="s">
        <v>8391</v>
      </c>
      <c r="J1117" s="39" t="s">
        <v>8397</v>
      </c>
    </row>
    <row r="1118" spans="1:10" x14ac:dyDescent="0.35">
      <c r="A1118" s="39" t="s">
        <v>1254</v>
      </c>
      <c r="B1118" s="39">
        <v>23.54</v>
      </c>
      <c r="C1118" s="39">
        <v>5.0999999999999996</v>
      </c>
      <c r="D1118" s="39" t="s">
        <v>2380</v>
      </c>
      <c r="E1118" s="39" t="s">
        <v>2380</v>
      </c>
      <c r="F1118" s="39" t="s">
        <v>2380</v>
      </c>
      <c r="G1118" s="39">
        <v>2</v>
      </c>
      <c r="H1118" s="39" t="s">
        <v>2380</v>
      </c>
      <c r="I1118" s="39" t="s">
        <v>8393</v>
      </c>
      <c r="J1118" s="39" t="s">
        <v>8398</v>
      </c>
    </row>
    <row r="1119" spans="1:10" x14ac:dyDescent="0.35">
      <c r="A1119" s="39" t="s">
        <v>1253</v>
      </c>
      <c r="B1119" s="39">
        <v>27.074999999999999</v>
      </c>
      <c r="C1119" s="39">
        <v>4.41</v>
      </c>
      <c r="D1119" s="39" t="s">
        <v>2380</v>
      </c>
      <c r="E1119" s="39" t="s">
        <v>2380</v>
      </c>
      <c r="F1119" s="39" t="s">
        <v>2380</v>
      </c>
      <c r="G1119" s="39">
        <v>2</v>
      </c>
      <c r="H1119" s="39" t="s">
        <v>2380</v>
      </c>
      <c r="I1119" s="39" t="s">
        <v>8392</v>
      </c>
      <c r="J1119" s="39" t="s">
        <v>8399</v>
      </c>
    </row>
    <row r="1120" spans="1:10" x14ac:dyDescent="0.35">
      <c r="A1120" s="39" t="s">
        <v>1252</v>
      </c>
      <c r="B1120" s="39">
        <v>25.8</v>
      </c>
      <c r="C1120" s="39">
        <v>5.52</v>
      </c>
      <c r="D1120" s="39" t="s">
        <v>2383</v>
      </c>
      <c r="E1120" s="39" t="s">
        <v>2380</v>
      </c>
      <c r="F1120" s="39" t="s">
        <v>2380</v>
      </c>
      <c r="G1120" s="39">
        <v>0</v>
      </c>
      <c r="H1120" s="39" t="s">
        <v>2380</v>
      </c>
      <c r="I1120" s="39" t="s">
        <v>8392</v>
      </c>
      <c r="J1120" s="39" t="s">
        <v>8398</v>
      </c>
    </row>
    <row r="1121" spans="1:10" x14ac:dyDescent="0.35">
      <c r="A1121" s="39" t="s">
        <v>1251</v>
      </c>
      <c r="B1121" s="39">
        <v>36.1</v>
      </c>
      <c r="C1121" s="39">
        <v>4.62</v>
      </c>
      <c r="D1121" s="39" t="s">
        <v>2383</v>
      </c>
      <c r="E1121" s="39" t="s">
        <v>2380</v>
      </c>
      <c r="F1121" s="39" t="s">
        <v>2383</v>
      </c>
      <c r="G1121" s="39">
        <v>1</v>
      </c>
      <c r="H1121" s="39" t="s">
        <v>2380</v>
      </c>
      <c r="I1121" s="39" t="s">
        <v>8391</v>
      </c>
      <c r="J1121" s="39" t="s">
        <v>8398</v>
      </c>
    </row>
    <row r="1122" spans="1:10" x14ac:dyDescent="0.35">
      <c r="A1122" s="39" t="s">
        <v>1250</v>
      </c>
      <c r="B1122" s="39">
        <v>30.495000000000001</v>
      </c>
      <c r="C1122" s="39">
        <v>5.74</v>
      </c>
      <c r="D1122" s="39" t="s">
        <v>2383</v>
      </c>
      <c r="E1122" s="39" t="s">
        <v>2380</v>
      </c>
      <c r="F1122" s="39" t="s">
        <v>2383</v>
      </c>
      <c r="G1122" s="39">
        <v>1</v>
      </c>
      <c r="H1122" s="39" t="s">
        <v>2380</v>
      </c>
      <c r="I1122" s="39" t="s">
        <v>8391</v>
      </c>
      <c r="J1122" s="39" t="s">
        <v>8398</v>
      </c>
    </row>
    <row r="1123" spans="1:10" x14ac:dyDescent="0.35">
      <c r="A1123" s="39" t="s">
        <v>1249</v>
      </c>
      <c r="B1123" s="39">
        <v>21.4</v>
      </c>
      <c r="C1123" s="39">
        <v>6.3</v>
      </c>
      <c r="D1123" s="39" t="s">
        <v>2383</v>
      </c>
      <c r="E1123" s="39" t="s">
        <v>2380</v>
      </c>
      <c r="F1123" s="39" t="s">
        <v>2383</v>
      </c>
      <c r="G1123" s="39">
        <v>1</v>
      </c>
      <c r="H1123" s="39" t="s">
        <v>2380</v>
      </c>
      <c r="I1123" s="39" t="s">
        <v>8393</v>
      </c>
      <c r="J1123" s="39" t="s">
        <v>8398</v>
      </c>
    </row>
    <row r="1124" spans="1:10" x14ac:dyDescent="0.35">
      <c r="A1124" s="39" t="s">
        <v>1248</v>
      </c>
      <c r="B1124" s="39">
        <v>32.299999999999997</v>
      </c>
      <c r="C1124" s="39">
        <v>10.27</v>
      </c>
      <c r="D1124" s="39" t="s">
        <v>2380</v>
      </c>
      <c r="E1124" s="39" t="s">
        <v>2380</v>
      </c>
      <c r="F1124" s="39" t="s">
        <v>2380</v>
      </c>
      <c r="G1124" s="39">
        <v>0</v>
      </c>
      <c r="H1124" s="39" t="s">
        <v>2380</v>
      </c>
      <c r="I1124" s="39" t="s">
        <v>8391</v>
      </c>
      <c r="J1124" s="39" t="s">
        <v>8399</v>
      </c>
    </row>
    <row r="1125" spans="1:10" x14ac:dyDescent="0.35">
      <c r="A1125" s="39" t="s">
        <v>1247</v>
      </c>
      <c r="B1125" s="39">
        <v>29.78</v>
      </c>
      <c r="C1125" s="39">
        <v>5.85</v>
      </c>
      <c r="D1125" s="39" t="s">
        <v>2380</v>
      </c>
      <c r="E1125" s="39" t="s">
        <v>2380</v>
      </c>
      <c r="F1125" s="39" t="s">
        <v>2383</v>
      </c>
      <c r="G1125" s="39">
        <v>1</v>
      </c>
      <c r="H1125" s="39" t="s">
        <v>2380</v>
      </c>
      <c r="I1125" s="39" t="s">
        <v>8392</v>
      </c>
      <c r="J1125" s="39" t="s">
        <v>8398</v>
      </c>
    </row>
    <row r="1126" spans="1:10" x14ac:dyDescent="0.35">
      <c r="A1126" s="39" t="s">
        <v>1246</v>
      </c>
      <c r="B1126" s="39">
        <v>34.76</v>
      </c>
      <c r="C1126" s="39">
        <v>5.92</v>
      </c>
      <c r="D1126" s="39" t="s">
        <v>2383</v>
      </c>
      <c r="E1126" s="39" t="s">
        <v>2380</v>
      </c>
      <c r="F1126" s="39" t="s">
        <v>2380</v>
      </c>
      <c r="G1126" s="39">
        <v>1</v>
      </c>
      <c r="H1126" s="39" t="s">
        <v>2380</v>
      </c>
      <c r="I1126" s="39" t="s">
        <v>8391</v>
      </c>
      <c r="J1126" s="39" t="s">
        <v>8398</v>
      </c>
    </row>
    <row r="1127" spans="1:10" x14ac:dyDescent="0.35">
      <c r="A1127" s="39" t="s">
        <v>1245</v>
      </c>
      <c r="B1127" s="39">
        <v>18.335000000000001</v>
      </c>
      <c r="C1127" s="39">
        <v>10.01</v>
      </c>
      <c r="D1127" s="39" t="s">
        <v>2383</v>
      </c>
      <c r="E1127" s="39" t="s">
        <v>2380</v>
      </c>
      <c r="F1127" s="39" t="s">
        <v>2380</v>
      </c>
      <c r="G1127" s="39">
        <v>2</v>
      </c>
      <c r="H1127" s="39" t="s">
        <v>2380</v>
      </c>
      <c r="I1127" s="39" t="s">
        <v>8394</v>
      </c>
      <c r="J1127" s="39" t="s">
        <v>8397</v>
      </c>
    </row>
    <row r="1128" spans="1:10" x14ac:dyDescent="0.35">
      <c r="A1128" s="39" t="s">
        <v>1244</v>
      </c>
      <c r="B1128" s="39">
        <v>32.299999999999997</v>
      </c>
      <c r="C1128" s="39">
        <v>9.59</v>
      </c>
      <c r="D1128" s="39" t="s">
        <v>2380</v>
      </c>
      <c r="E1128" s="39" t="s">
        <v>2380</v>
      </c>
      <c r="F1128" s="39" t="s">
        <v>2380</v>
      </c>
      <c r="G1128" s="39">
        <v>0</v>
      </c>
      <c r="H1128" s="39" t="s">
        <v>2380</v>
      </c>
      <c r="I1128" s="39" t="s">
        <v>8391</v>
      </c>
      <c r="J1128" s="39" t="s">
        <v>8397</v>
      </c>
    </row>
    <row r="1129" spans="1:10" x14ac:dyDescent="0.35">
      <c r="A1129" s="39" t="s">
        <v>1243</v>
      </c>
      <c r="B1129" s="39">
        <v>27.74</v>
      </c>
      <c r="C1129" s="39">
        <v>10.37</v>
      </c>
      <c r="D1129" s="39" t="s">
        <v>2380</v>
      </c>
      <c r="E1129" s="39" t="s">
        <v>2380</v>
      </c>
      <c r="F1129" s="39" t="s">
        <v>2380</v>
      </c>
      <c r="G1129" s="39">
        <v>0</v>
      </c>
      <c r="H1129" s="39" t="s">
        <v>2380</v>
      </c>
      <c r="I1129" s="39" t="s">
        <v>8392</v>
      </c>
      <c r="J1129" s="39" t="s">
        <v>8397</v>
      </c>
    </row>
    <row r="1130" spans="1:10" x14ac:dyDescent="0.35">
      <c r="A1130" s="39" t="s">
        <v>1242</v>
      </c>
      <c r="B1130" s="39">
        <v>24</v>
      </c>
      <c r="C1130" s="39">
        <v>4.01</v>
      </c>
      <c r="D1130" s="39" t="s">
        <v>2383</v>
      </c>
      <c r="E1130" s="39" t="s">
        <v>2380</v>
      </c>
      <c r="F1130" s="39" t="s">
        <v>2380</v>
      </c>
      <c r="G1130" s="39">
        <v>1</v>
      </c>
      <c r="H1130" s="39" t="s">
        <v>2380</v>
      </c>
      <c r="I1130" s="39" t="s">
        <v>8393</v>
      </c>
      <c r="J1130" s="39" t="s">
        <v>8398</v>
      </c>
    </row>
    <row r="1131" spans="1:10" x14ac:dyDescent="0.35">
      <c r="A1131" s="39" t="s">
        <v>1241</v>
      </c>
      <c r="B1131" s="39">
        <v>31.78</v>
      </c>
      <c r="C1131" s="39">
        <v>4.24</v>
      </c>
      <c r="D1131" s="39" t="s">
        <v>2383</v>
      </c>
      <c r="E1131" s="39" t="s">
        <v>2380</v>
      </c>
      <c r="F1131" s="39" t="s">
        <v>2383</v>
      </c>
      <c r="G1131" s="39">
        <v>1</v>
      </c>
      <c r="H1131" s="39" t="s">
        <v>2380</v>
      </c>
      <c r="I1131" s="39" t="s">
        <v>8391</v>
      </c>
      <c r="J1131" s="39" t="s">
        <v>8398</v>
      </c>
    </row>
    <row r="1132" spans="1:10" x14ac:dyDescent="0.35">
      <c r="A1132" s="39" t="s">
        <v>1240</v>
      </c>
      <c r="B1132" s="39">
        <v>32.25</v>
      </c>
      <c r="C1132" s="39">
        <v>5.36</v>
      </c>
      <c r="D1132" s="39" t="s">
        <v>2383</v>
      </c>
      <c r="E1132" s="39" t="s">
        <v>2380</v>
      </c>
      <c r="F1132" s="39" t="s">
        <v>2380</v>
      </c>
      <c r="G1132" s="39">
        <v>0</v>
      </c>
      <c r="H1132" s="39" t="s">
        <v>2380</v>
      </c>
      <c r="I1132" s="39" t="s">
        <v>8391</v>
      </c>
      <c r="J1132" s="39" t="s">
        <v>8398</v>
      </c>
    </row>
    <row r="1133" spans="1:10" x14ac:dyDescent="0.35">
      <c r="A1133" s="39" t="s">
        <v>1239</v>
      </c>
      <c r="B1133" s="39">
        <v>30.114999999999998</v>
      </c>
      <c r="C1133" s="39">
        <v>4.99</v>
      </c>
      <c r="D1133" s="39" t="s">
        <v>2380</v>
      </c>
      <c r="E1133" s="39" t="s">
        <v>2380</v>
      </c>
      <c r="F1133" s="39" t="s">
        <v>2380</v>
      </c>
      <c r="G1133" s="39">
        <v>2</v>
      </c>
      <c r="H1133" s="39" t="s">
        <v>2380</v>
      </c>
      <c r="I1133" s="39" t="s">
        <v>8391</v>
      </c>
      <c r="J1133" s="39" t="s">
        <v>8399</v>
      </c>
    </row>
    <row r="1134" spans="1:10" x14ac:dyDescent="0.35">
      <c r="A1134" s="39" t="s">
        <v>1238</v>
      </c>
      <c r="B1134" s="39">
        <v>22.41</v>
      </c>
      <c r="C1134" s="39">
        <v>8.68</v>
      </c>
      <c r="D1134" s="39" t="s">
        <v>2380</v>
      </c>
      <c r="E1134" s="39" t="s">
        <v>2380</v>
      </c>
      <c r="F1134" s="39" t="s">
        <v>2380</v>
      </c>
      <c r="G1134" s="39">
        <v>0</v>
      </c>
      <c r="H1134" s="39" t="s">
        <v>2380</v>
      </c>
      <c r="I1134" s="39" t="s">
        <v>8393</v>
      </c>
      <c r="J1134" s="39" t="s">
        <v>8397</v>
      </c>
    </row>
    <row r="1135" spans="1:10" x14ac:dyDescent="0.35">
      <c r="A1135" s="39" t="s">
        <v>1237</v>
      </c>
      <c r="B1135" s="39">
        <v>45.72</v>
      </c>
      <c r="C1135" s="39">
        <v>4.2300000000000004</v>
      </c>
      <c r="D1135" s="39" t="s">
        <v>2383</v>
      </c>
      <c r="E1135" s="39" t="s">
        <v>2380</v>
      </c>
      <c r="F1135" s="39" t="s">
        <v>2380</v>
      </c>
      <c r="G1135" s="39">
        <v>0</v>
      </c>
      <c r="H1135" s="39" t="s">
        <v>2380</v>
      </c>
      <c r="I1135" s="39" t="s">
        <v>8391</v>
      </c>
      <c r="J1135" s="39" t="s">
        <v>8399</v>
      </c>
    </row>
    <row r="1136" spans="1:10" x14ac:dyDescent="0.35">
      <c r="A1136" s="39" t="s">
        <v>1236</v>
      </c>
      <c r="B1136" s="39">
        <v>25</v>
      </c>
      <c r="C1136" s="39">
        <v>5.32</v>
      </c>
      <c r="D1136" s="39" t="s">
        <v>2383</v>
      </c>
      <c r="E1136" s="39" t="s">
        <v>2380</v>
      </c>
      <c r="F1136" s="39" t="s">
        <v>2380</v>
      </c>
      <c r="G1136" s="39">
        <v>2</v>
      </c>
      <c r="H1136" s="39" t="s">
        <v>2380</v>
      </c>
      <c r="I1136" s="39" t="s">
        <v>8392</v>
      </c>
      <c r="J1136" s="39" t="s">
        <v>8398</v>
      </c>
    </row>
    <row r="1137" spans="1:10" x14ac:dyDescent="0.35">
      <c r="A1137" s="39" t="s">
        <v>1235</v>
      </c>
      <c r="B1137" s="39">
        <v>39.5</v>
      </c>
      <c r="C1137" s="39">
        <v>6.66</v>
      </c>
      <c r="D1137" s="39" t="s">
        <v>2380</v>
      </c>
      <c r="E1137" s="39" t="s">
        <v>2380</v>
      </c>
      <c r="F1137" s="39" t="s">
        <v>2380</v>
      </c>
      <c r="G1137" s="39">
        <v>0</v>
      </c>
      <c r="H1137" s="39" t="s">
        <v>2380</v>
      </c>
      <c r="I1137" s="39" t="s">
        <v>8391</v>
      </c>
      <c r="J1137" s="39" t="s">
        <v>8397</v>
      </c>
    </row>
    <row r="1138" spans="1:10" x14ac:dyDescent="0.35">
      <c r="A1138" s="39" t="s">
        <v>1234</v>
      </c>
      <c r="B1138" s="39">
        <v>37.729999999999997</v>
      </c>
      <c r="C1138" s="39">
        <v>7.4</v>
      </c>
      <c r="D1138" s="39" t="s">
        <v>2380</v>
      </c>
      <c r="E1138" s="39" t="s">
        <v>2380</v>
      </c>
      <c r="F1138" s="39" t="s">
        <v>2380</v>
      </c>
      <c r="G1138" s="39">
        <v>0</v>
      </c>
      <c r="H1138" s="39" t="s">
        <v>2380</v>
      </c>
      <c r="I1138" s="39" t="s">
        <v>8391</v>
      </c>
      <c r="J1138" s="39" t="s">
        <v>8397</v>
      </c>
    </row>
    <row r="1139" spans="1:10" x14ac:dyDescent="0.35">
      <c r="A1139" s="39" t="s">
        <v>1233</v>
      </c>
      <c r="B1139" s="39">
        <v>40.659999999999997</v>
      </c>
      <c r="C1139" s="39">
        <v>10.08</v>
      </c>
      <c r="D1139" s="39" t="s">
        <v>2380</v>
      </c>
      <c r="E1139" s="39" t="s">
        <v>2380</v>
      </c>
      <c r="F1139" s="39" t="s">
        <v>2380</v>
      </c>
      <c r="G1139" s="39">
        <v>0</v>
      </c>
      <c r="H1139" s="39" t="s">
        <v>2380</v>
      </c>
      <c r="I1139" s="39" t="s">
        <v>8391</v>
      </c>
      <c r="J1139" s="39" t="s">
        <v>8397</v>
      </c>
    </row>
    <row r="1140" spans="1:10" x14ac:dyDescent="0.35">
      <c r="A1140" s="39" t="s">
        <v>1232</v>
      </c>
      <c r="B1140" s="39">
        <v>34.200000000000003</v>
      </c>
      <c r="C1140" s="39">
        <v>8.58</v>
      </c>
      <c r="D1140" s="39" t="s">
        <v>2380</v>
      </c>
      <c r="E1140" s="39" t="s">
        <v>2380</v>
      </c>
      <c r="F1140" s="39" t="s">
        <v>2380</v>
      </c>
      <c r="G1140" s="39">
        <v>0</v>
      </c>
      <c r="H1140" s="39" t="s">
        <v>2380</v>
      </c>
      <c r="I1140" s="39" t="s">
        <v>8391</v>
      </c>
      <c r="J1140" s="39" t="s">
        <v>8397</v>
      </c>
    </row>
    <row r="1141" spans="1:10" x14ac:dyDescent="0.35">
      <c r="A1141" s="39" t="s">
        <v>1231</v>
      </c>
      <c r="B1141" s="39">
        <v>46.51</v>
      </c>
      <c r="C1141" s="39">
        <v>5.84</v>
      </c>
      <c r="D1141" s="39" t="s">
        <v>2380</v>
      </c>
      <c r="E1141" s="39" t="s">
        <v>2380</v>
      </c>
      <c r="F1141" s="39" t="s">
        <v>2380</v>
      </c>
      <c r="G1141" s="39">
        <v>1</v>
      </c>
      <c r="H1141" s="39" t="s">
        <v>2380</v>
      </c>
      <c r="I1141" s="39" t="s">
        <v>8391</v>
      </c>
      <c r="J1141" s="39" t="s">
        <v>8399</v>
      </c>
    </row>
    <row r="1142" spans="1:10" x14ac:dyDescent="0.35">
      <c r="A1142" s="39" t="s">
        <v>1230</v>
      </c>
      <c r="B1142" s="39">
        <v>28.88</v>
      </c>
      <c r="C1142" s="39">
        <v>4.8600000000000003</v>
      </c>
      <c r="D1142" s="39" t="s">
        <v>2383</v>
      </c>
      <c r="E1142" s="39" t="s">
        <v>2380</v>
      </c>
      <c r="F1142" s="39" t="s">
        <v>2383</v>
      </c>
      <c r="G1142" s="39">
        <v>1</v>
      </c>
      <c r="H1142" s="39" t="s">
        <v>2380</v>
      </c>
      <c r="I1142" s="39" t="s">
        <v>8392</v>
      </c>
      <c r="J1142" s="39" t="s">
        <v>8398</v>
      </c>
    </row>
    <row r="1143" spans="1:10" x14ac:dyDescent="0.35">
      <c r="A1143" s="39" t="s">
        <v>1229</v>
      </c>
      <c r="B1143" s="39">
        <v>33.914999999999999</v>
      </c>
      <c r="C1143" s="39">
        <v>11.52</v>
      </c>
      <c r="D1143" s="39" t="s">
        <v>2380</v>
      </c>
      <c r="E1143" s="39" t="s">
        <v>2380</v>
      </c>
      <c r="F1143" s="39" t="s">
        <v>2380</v>
      </c>
      <c r="G1143" s="39">
        <v>0</v>
      </c>
      <c r="H1143" s="39" t="s">
        <v>2380</v>
      </c>
      <c r="I1143" s="39" t="s">
        <v>8391</v>
      </c>
      <c r="J1143" s="39" t="s">
        <v>8399</v>
      </c>
    </row>
    <row r="1144" spans="1:10" x14ac:dyDescent="0.35">
      <c r="A1144" s="39" t="s">
        <v>1228</v>
      </c>
      <c r="B1144" s="39">
        <v>24.32</v>
      </c>
      <c r="C1144" s="39">
        <v>6.15</v>
      </c>
      <c r="D1144" s="39" t="s">
        <v>2383</v>
      </c>
      <c r="E1144" s="39" t="s">
        <v>2380</v>
      </c>
      <c r="F1144" s="39" t="s">
        <v>2383</v>
      </c>
      <c r="G1144" s="39">
        <v>1</v>
      </c>
      <c r="H1144" s="39" t="s">
        <v>2380</v>
      </c>
      <c r="I1144" s="39" t="s">
        <v>8393</v>
      </c>
      <c r="J1144" s="39" t="s">
        <v>8398</v>
      </c>
    </row>
    <row r="1145" spans="1:10" x14ac:dyDescent="0.35">
      <c r="A1145" s="39" t="s">
        <v>1227</v>
      </c>
      <c r="B1145" s="39">
        <v>25.8</v>
      </c>
      <c r="C1145" s="39">
        <v>9.94</v>
      </c>
      <c r="D1145" s="39" t="s">
        <v>2380</v>
      </c>
      <c r="E1145" s="39" t="s">
        <v>2380</v>
      </c>
      <c r="F1145" s="39" t="s">
        <v>2380</v>
      </c>
      <c r="G1145" s="39">
        <v>0</v>
      </c>
      <c r="H1145" s="39" t="s">
        <v>2380</v>
      </c>
      <c r="I1145" s="39" t="s">
        <v>8392</v>
      </c>
      <c r="J1145" s="39" t="s">
        <v>8397</v>
      </c>
    </row>
    <row r="1146" spans="1:10" x14ac:dyDescent="0.35">
      <c r="A1146" s="39" t="s">
        <v>1226</v>
      </c>
      <c r="B1146" s="39">
        <v>21.56</v>
      </c>
      <c r="C1146" s="39">
        <v>10.56</v>
      </c>
      <c r="D1146" s="39" t="s">
        <v>2380</v>
      </c>
      <c r="E1146" s="39" t="s">
        <v>2380</v>
      </c>
      <c r="F1146" s="39" t="s">
        <v>2380</v>
      </c>
      <c r="G1146" s="39">
        <v>0</v>
      </c>
      <c r="H1146" s="39" t="s">
        <v>2380</v>
      </c>
      <c r="I1146" s="39" t="s">
        <v>8393</v>
      </c>
      <c r="J1146" s="39" t="s">
        <v>8399</v>
      </c>
    </row>
    <row r="1147" spans="1:10" x14ac:dyDescent="0.35">
      <c r="A1147" s="39" t="s">
        <v>1225</v>
      </c>
      <c r="B1147" s="39">
        <v>31.6</v>
      </c>
      <c r="C1147" s="39">
        <v>6.79</v>
      </c>
      <c r="D1147" s="39" t="s">
        <v>2380</v>
      </c>
      <c r="E1147" s="39" t="s">
        <v>2380</v>
      </c>
      <c r="F1147" s="39" t="s">
        <v>2380</v>
      </c>
      <c r="G1147" s="39">
        <v>0</v>
      </c>
      <c r="H1147" s="39" t="s">
        <v>2380</v>
      </c>
      <c r="I1147" s="39" t="s">
        <v>8391</v>
      </c>
      <c r="J1147" s="39" t="s">
        <v>8397</v>
      </c>
    </row>
    <row r="1148" spans="1:10" x14ac:dyDescent="0.35">
      <c r="A1148" s="39" t="s">
        <v>1224</v>
      </c>
      <c r="B1148" s="39">
        <v>42.93</v>
      </c>
      <c r="C1148" s="39">
        <v>4.8</v>
      </c>
      <c r="D1148" s="39" t="s">
        <v>2380</v>
      </c>
      <c r="E1148" s="39" t="s">
        <v>2380</v>
      </c>
      <c r="F1148" s="39" t="s">
        <v>2380</v>
      </c>
      <c r="G1148" s="39">
        <v>1</v>
      </c>
      <c r="H1148" s="39" t="s">
        <v>2380</v>
      </c>
      <c r="I1148" s="39" t="s">
        <v>8391</v>
      </c>
      <c r="J1148" s="39" t="s">
        <v>8398</v>
      </c>
    </row>
    <row r="1149" spans="1:10" x14ac:dyDescent="0.35">
      <c r="A1149" s="39" t="s">
        <v>1223</v>
      </c>
      <c r="B1149" s="39">
        <v>26.72</v>
      </c>
      <c r="C1149" s="39">
        <v>5.75</v>
      </c>
      <c r="D1149" s="39" t="s">
        <v>2380</v>
      </c>
      <c r="E1149" s="39" t="s">
        <v>2380</v>
      </c>
      <c r="F1149" s="39" t="s">
        <v>2380</v>
      </c>
      <c r="G1149" s="39">
        <v>2</v>
      </c>
      <c r="H1149" s="39" t="s">
        <v>2380</v>
      </c>
      <c r="I1149" s="39" t="s">
        <v>8392</v>
      </c>
      <c r="J1149" s="39" t="s">
        <v>8398</v>
      </c>
    </row>
    <row r="1150" spans="1:10" x14ac:dyDescent="0.35">
      <c r="A1150" s="39" t="s">
        <v>1222</v>
      </c>
      <c r="B1150" s="39">
        <v>26.67</v>
      </c>
      <c r="C1150" s="39">
        <v>5.81</v>
      </c>
      <c r="D1150" s="39" t="s">
        <v>2380</v>
      </c>
      <c r="E1150" s="39" t="s">
        <v>2380</v>
      </c>
      <c r="F1150" s="39" t="s">
        <v>2380</v>
      </c>
      <c r="G1150" s="39">
        <v>2</v>
      </c>
      <c r="H1150" s="39" t="s">
        <v>2380</v>
      </c>
      <c r="I1150" s="39" t="s">
        <v>8392</v>
      </c>
      <c r="J1150" s="39" t="s">
        <v>8398</v>
      </c>
    </row>
    <row r="1151" spans="1:10" x14ac:dyDescent="0.35">
      <c r="A1151" s="39" t="s">
        <v>1221</v>
      </c>
      <c r="B1151" s="39">
        <v>42.68</v>
      </c>
      <c r="C1151" s="39">
        <v>9.2799999999999994</v>
      </c>
      <c r="D1151" s="39" t="s">
        <v>2380</v>
      </c>
      <c r="E1151" s="39" t="s">
        <v>2380</v>
      </c>
      <c r="F1151" s="39" t="s">
        <v>2380</v>
      </c>
      <c r="G1151" s="39">
        <v>2</v>
      </c>
      <c r="H1151" s="39" t="s">
        <v>2380</v>
      </c>
      <c r="I1151" s="39" t="s">
        <v>8391</v>
      </c>
      <c r="J1151" s="39" t="s">
        <v>8399</v>
      </c>
    </row>
    <row r="1152" spans="1:10" x14ac:dyDescent="0.35">
      <c r="A1152" s="39" t="s">
        <v>1220</v>
      </c>
      <c r="B1152" s="39">
        <v>24.31</v>
      </c>
      <c r="C1152" s="39">
        <v>6.37</v>
      </c>
      <c r="D1152" s="39" t="s">
        <v>2380</v>
      </c>
      <c r="E1152" s="39" t="s">
        <v>2380</v>
      </c>
      <c r="F1152" s="39" t="s">
        <v>2380</v>
      </c>
      <c r="G1152" s="39">
        <v>0</v>
      </c>
      <c r="H1152" s="39" t="s">
        <v>2380</v>
      </c>
      <c r="I1152" s="39" t="s">
        <v>8393</v>
      </c>
      <c r="J1152" s="39" t="s">
        <v>8398</v>
      </c>
    </row>
    <row r="1153" spans="1:10" x14ac:dyDescent="0.35">
      <c r="A1153" s="39" t="s">
        <v>1219</v>
      </c>
      <c r="B1153" s="39">
        <v>44.75</v>
      </c>
      <c r="C1153" s="39">
        <v>5.09</v>
      </c>
      <c r="D1153" s="39" t="s">
        <v>2383</v>
      </c>
      <c r="E1153" s="39" t="s">
        <v>2380</v>
      </c>
      <c r="F1153" s="39" t="s">
        <v>2380</v>
      </c>
      <c r="G1153" s="39">
        <v>0</v>
      </c>
      <c r="H1153" s="39" t="s">
        <v>2380</v>
      </c>
      <c r="I1153" s="39" t="s">
        <v>8391</v>
      </c>
      <c r="J1153" s="39" t="s">
        <v>8398</v>
      </c>
    </row>
    <row r="1154" spans="1:10" x14ac:dyDescent="0.35">
      <c r="A1154" s="39" t="s">
        <v>1218</v>
      </c>
      <c r="B1154" s="39">
        <v>30.78</v>
      </c>
      <c r="C1154" s="39">
        <v>7.94</v>
      </c>
      <c r="D1154" s="39" t="s">
        <v>2380</v>
      </c>
      <c r="E1154" s="39" t="s">
        <v>2380</v>
      </c>
      <c r="F1154" s="39" t="s">
        <v>2380</v>
      </c>
      <c r="G1154" s="39">
        <v>2</v>
      </c>
      <c r="H1154" s="39" t="s">
        <v>2380</v>
      </c>
      <c r="I1154" s="39" t="s">
        <v>8391</v>
      </c>
      <c r="J1154" s="39" t="s">
        <v>8399</v>
      </c>
    </row>
    <row r="1155" spans="1:10" x14ac:dyDescent="0.35">
      <c r="A1155" s="39" t="s">
        <v>1217</v>
      </c>
      <c r="B1155" s="39">
        <v>21.86</v>
      </c>
      <c r="C1155" s="39">
        <v>10.95</v>
      </c>
      <c r="D1155" s="39" t="s">
        <v>2380</v>
      </c>
      <c r="E1155" s="39" t="s">
        <v>2380</v>
      </c>
      <c r="F1155" s="39" t="s">
        <v>2380</v>
      </c>
      <c r="G1155" s="39">
        <v>0</v>
      </c>
      <c r="H1155" s="39" t="s">
        <v>2380</v>
      </c>
      <c r="I1155" s="39" t="s">
        <v>8393</v>
      </c>
      <c r="J1155" s="39" t="s">
        <v>8399</v>
      </c>
    </row>
    <row r="1156" spans="1:10" x14ac:dyDescent="0.35">
      <c r="A1156" s="39" t="s">
        <v>1216</v>
      </c>
      <c r="B1156" s="39">
        <v>49.09</v>
      </c>
      <c r="C1156" s="39">
        <v>6.3</v>
      </c>
      <c r="D1156" s="39" t="s">
        <v>2383</v>
      </c>
      <c r="E1156" s="39" t="s">
        <v>2380</v>
      </c>
      <c r="F1156" s="39" t="s">
        <v>2380</v>
      </c>
      <c r="G1156" s="39">
        <v>0</v>
      </c>
      <c r="H1156" s="39" t="s">
        <v>2380</v>
      </c>
      <c r="I1156" s="39" t="s">
        <v>8391</v>
      </c>
      <c r="J1156" s="39" t="s">
        <v>8398</v>
      </c>
    </row>
    <row r="1157" spans="1:10" x14ac:dyDescent="0.35">
      <c r="A1157" s="39" t="s">
        <v>1215</v>
      </c>
      <c r="B1157" s="39">
        <v>47.74</v>
      </c>
      <c r="C1157" s="39">
        <v>8.0500000000000007</v>
      </c>
      <c r="D1157" s="39" t="s">
        <v>2383</v>
      </c>
      <c r="E1157" s="39" t="s">
        <v>2380</v>
      </c>
      <c r="F1157" s="39" t="s">
        <v>2380</v>
      </c>
      <c r="G1157" s="39">
        <v>2</v>
      </c>
      <c r="H1157" s="39" t="s">
        <v>2380</v>
      </c>
      <c r="I1157" s="39" t="s">
        <v>8391</v>
      </c>
      <c r="J1157" s="39" t="s">
        <v>8397</v>
      </c>
    </row>
    <row r="1158" spans="1:10" x14ac:dyDescent="0.35">
      <c r="A1158" s="39" t="s">
        <v>1214</v>
      </c>
      <c r="B1158" s="39">
        <v>30.2</v>
      </c>
      <c r="C1158" s="39">
        <v>9.8800000000000008</v>
      </c>
      <c r="D1158" s="39" t="s">
        <v>2383</v>
      </c>
      <c r="E1158" s="39" t="s">
        <v>2380</v>
      </c>
      <c r="F1158" s="39" t="s">
        <v>2380</v>
      </c>
      <c r="G1158" s="39">
        <v>2</v>
      </c>
      <c r="H1158" s="39" t="s">
        <v>2380</v>
      </c>
      <c r="I1158" s="39" t="s">
        <v>8391</v>
      </c>
      <c r="J1158" s="39" t="s">
        <v>8397</v>
      </c>
    </row>
    <row r="1159" spans="1:10" x14ac:dyDescent="0.35">
      <c r="A1159" s="39" t="s">
        <v>1213</v>
      </c>
      <c r="B1159" s="39">
        <v>33.25</v>
      </c>
      <c r="C1159" s="39">
        <v>7.42</v>
      </c>
      <c r="D1159" s="39" t="s">
        <v>2383</v>
      </c>
      <c r="E1159" s="39" t="s">
        <v>2380</v>
      </c>
      <c r="F1159" s="39" t="s">
        <v>2380</v>
      </c>
      <c r="G1159" s="39">
        <v>2</v>
      </c>
      <c r="H1159" s="39" t="s">
        <v>2380</v>
      </c>
      <c r="I1159" s="39" t="s">
        <v>8391</v>
      </c>
      <c r="J1159" s="39" t="s">
        <v>8399</v>
      </c>
    </row>
    <row r="1160" spans="1:10" x14ac:dyDescent="0.35">
      <c r="A1160" s="39" t="s">
        <v>1212</v>
      </c>
      <c r="B1160" s="39">
        <v>26.6</v>
      </c>
      <c r="C1160" s="39">
        <v>8.4499999999999993</v>
      </c>
      <c r="D1160" s="39" t="s">
        <v>2383</v>
      </c>
      <c r="E1160" s="39" t="s">
        <v>2380</v>
      </c>
      <c r="F1160" s="39" t="s">
        <v>2380</v>
      </c>
      <c r="G1160" s="39">
        <v>1</v>
      </c>
      <c r="H1160" s="39" t="s">
        <v>2380</v>
      </c>
      <c r="I1160" s="39" t="s">
        <v>8392</v>
      </c>
      <c r="J1160" s="39" t="s">
        <v>8399</v>
      </c>
    </row>
    <row r="1161" spans="1:10" x14ac:dyDescent="0.35">
      <c r="A1161" s="39" t="s">
        <v>1211</v>
      </c>
      <c r="B1161" s="39">
        <v>26.35</v>
      </c>
      <c r="C1161" s="39">
        <v>6.21</v>
      </c>
      <c r="D1161" s="39" t="s">
        <v>2380</v>
      </c>
      <c r="E1161" s="39" t="s">
        <v>2380</v>
      </c>
      <c r="F1161" s="39" t="s">
        <v>2380</v>
      </c>
      <c r="G1161" s="39">
        <v>2</v>
      </c>
      <c r="H1161" s="39" t="s">
        <v>2380</v>
      </c>
      <c r="I1161" s="39" t="s">
        <v>8392</v>
      </c>
      <c r="J1161" s="39" t="s">
        <v>8398</v>
      </c>
    </row>
    <row r="1162" spans="1:10" x14ac:dyDescent="0.35">
      <c r="A1162" s="39" t="s">
        <v>1210</v>
      </c>
      <c r="B1162" s="39">
        <v>39.994999999999997</v>
      </c>
      <c r="C1162" s="39">
        <v>4.6500000000000004</v>
      </c>
      <c r="D1162" s="39" t="s">
        <v>2380</v>
      </c>
      <c r="E1162" s="39" t="s">
        <v>2380</v>
      </c>
      <c r="F1162" s="39" t="s">
        <v>2380</v>
      </c>
      <c r="G1162" s="39">
        <v>0</v>
      </c>
      <c r="H1162" s="39" t="s">
        <v>2380</v>
      </c>
      <c r="I1162" s="39" t="s">
        <v>8391</v>
      </c>
      <c r="J1162" s="39" t="s">
        <v>8399</v>
      </c>
    </row>
    <row r="1163" spans="1:10" x14ac:dyDescent="0.35">
      <c r="A1163" s="39" t="s">
        <v>1209</v>
      </c>
      <c r="B1163" s="39">
        <v>22.92</v>
      </c>
      <c r="C1163" s="39">
        <v>5.87</v>
      </c>
      <c r="D1163" s="39" t="s">
        <v>2383</v>
      </c>
      <c r="E1163" s="39" t="s">
        <v>2380</v>
      </c>
      <c r="F1163" s="39" t="s">
        <v>2380</v>
      </c>
      <c r="G1163" s="39">
        <v>1</v>
      </c>
      <c r="H1163" s="39" t="s">
        <v>2380</v>
      </c>
      <c r="I1163" s="39" t="s">
        <v>8393</v>
      </c>
      <c r="J1163" s="39" t="s">
        <v>8398</v>
      </c>
    </row>
    <row r="1164" spans="1:10" x14ac:dyDescent="0.35">
      <c r="A1164" s="39" t="s">
        <v>1208</v>
      </c>
      <c r="B1164" s="39">
        <v>24.78</v>
      </c>
      <c r="C1164" s="39">
        <v>4.24</v>
      </c>
      <c r="D1164" s="39" t="s">
        <v>2383</v>
      </c>
      <c r="E1164" s="39" t="s">
        <v>2380</v>
      </c>
      <c r="F1164" s="39" t="s">
        <v>2380</v>
      </c>
      <c r="G1164" s="39">
        <v>2</v>
      </c>
      <c r="H1164" s="39" t="s">
        <v>2380</v>
      </c>
      <c r="I1164" s="39" t="s">
        <v>8393</v>
      </c>
      <c r="J1164" s="39" t="s">
        <v>8399</v>
      </c>
    </row>
    <row r="1165" spans="1:10" x14ac:dyDescent="0.35">
      <c r="A1165" s="39" t="s">
        <v>1207</v>
      </c>
      <c r="B1165" s="39">
        <v>34.07</v>
      </c>
      <c r="C1165" s="39">
        <v>7.81</v>
      </c>
      <c r="D1165" s="39" t="s">
        <v>2383</v>
      </c>
      <c r="E1165" s="39" t="s">
        <v>2380</v>
      </c>
      <c r="F1165" s="39" t="s">
        <v>2380</v>
      </c>
      <c r="G1165" s="39">
        <v>0</v>
      </c>
      <c r="H1165" s="39" t="s">
        <v>2380</v>
      </c>
      <c r="I1165" s="39" t="s">
        <v>8391</v>
      </c>
      <c r="J1165" s="39" t="s">
        <v>8397</v>
      </c>
    </row>
    <row r="1166" spans="1:10" x14ac:dyDescent="0.35">
      <c r="A1166" s="39" t="s">
        <v>1206</v>
      </c>
      <c r="B1166" s="39">
        <v>30.14</v>
      </c>
      <c r="C1166" s="39">
        <v>9.85</v>
      </c>
      <c r="D1166" s="39" t="s">
        <v>2380</v>
      </c>
      <c r="E1166" s="39" t="s">
        <v>2380</v>
      </c>
      <c r="F1166" s="39" t="s">
        <v>2380</v>
      </c>
      <c r="G1166" s="39">
        <v>0</v>
      </c>
      <c r="H1166" s="39" t="s">
        <v>2380</v>
      </c>
      <c r="I1166" s="39" t="s">
        <v>8391</v>
      </c>
      <c r="J1166" s="39" t="s">
        <v>8397</v>
      </c>
    </row>
    <row r="1167" spans="1:10" x14ac:dyDescent="0.35">
      <c r="A1167" s="39" t="s">
        <v>1205</v>
      </c>
      <c r="B1167" s="39">
        <v>18.05</v>
      </c>
      <c r="C1167" s="39">
        <v>6.94</v>
      </c>
      <c r="D1167" s="39" t="s">
        <v>2380</v>
      </c>
      <c r="E1167" s="39" t="s">
        <v>2380</v>
      </c>
      <c r="F1167" s="39" t="s">
        <v>2380</v>
      </c>
      <c r="G1167" s="39">
        <v>0</v>
      </c>
      <c r="H1167" s="39" t="s">
        <v>2380</v>
      </c>
      <c r="I1167" s="39" t="s">
        <v>8394</v>
      </c>
      <c r="J1167" s="39" t="s">
        <v>8399</v>
      </c>
    </row>
    <row r="1168" spans="1:10" x14ac:dyDescent="0.35">
      <c r="A1168" s="39" t="s">
        <v>1204</v>
      </c>
      <c r="B1168" s="39">
        <v>37.4</v>
      </c>
      <c r="C1168" s="39">
        <v>11.3</v>
      </c>
      <c r="D1168" s="39" t="s">
        <v>2383</v>
      </c>
      <c r="E1168" s="39" t="s">
        <v>2380</v>
      </c>
      <c r="F1168" s="39" t="s">
        <v>2380</v>
      </c>
      <c r="G1168" s="39">
        <v>2</v>
      </c>
      <c r="H1168" s="39" t="s">
        <v>2380</v>
      </c>
      <c r="I1168" s="39" t="s">
        <v>8391</v>
      </c>
      <c r="J1168" s="39" t="s">
        <v>8399</v>
      </c>
    </row>
    <row r="1169" spans="1:10" x14ac:dyDescent="0.35">
      <c r="A1169" s="39" t="s">
        <v>1203</v>
      </c>
      <c r="B1169" s="39">
        <v>25.75</v>
      </c>
      <c r="C1169" s="39">
        <v>9.23</v>
      </c>
      <c r="D1169" s="39" t="s">
        <v>2380</v>
      </c>
      <c r="E1169" s="39" t="s">
        <v>2380</v>
      </c>
      <c r="F1169" s="39" t="s">
        <v>2380</v>
      </c>
      <c r="G1169" s="39">
        <v>0</v>
      </c>
      <c r="H1169" s="39" t="s">
        <v>2380</v>
      </c>
      <c r="I1169" s="39" t="s">
        <v>8392</v>
      </c>
      <c r="J1169" s="39" t="s">
        <v>8399</v>
      </c>
    </row>
    <row r="1170" spans="1:10" x14ac:dyDescent="0.35">
      <c r="A1170" s="39" t="s">
        <v>1202</v>
      </c>
      <c r="B1170" s="39">
        <v>32.299999999999997</v>
      </c>
      <c r="C1170" s="39">
        <v>4.37</v>
      </c>
      <c r="D1170" s="39" t="s">
        <v>2380</v>
      </c>
      <c r="E1170" s="39" t="s">
        <v>2380</v>
      </c>
      <c r="F1170" s="39" t="s">
        <v>2380</v>
      </c>
      <c r="G1170" s="39">
        <v>2</v>
      </c>
      <c r="H1170" s="39" t="s">
        <v>2380</v>
      </c>
      <c r="I1170" s="39" t="s">
        <v>8391</v>
      </c>
      <c r="J1170" s="39" t="s">
        <v>8398</v>
      </c>
    </row>
    <row r="1171" spans="1:10" x14ac:dyDescent="0.35">
      <c r="A1171" s="39" t="s">
        <v>1201</v>
      </c>
      <c r="B1171" s="39">
        <v>28.61</v>
      </c>
      <c r="C1171" s="39">
        <v>5.76</v>
      </c>
      <c r="D1171" s="39" t="s">
        <v>2380</v>
      </c>
      <c r="E1171" s="39" t="s">
        <v>2380</v>
      </c>
      <c r="F1171" s="39" t="s">
        <v>2383</v>
      </c>
      <c r="G1171" s="39">
        <v>1</v>
      </c>
      <c r="H1171" s="39" t="s">
        <v>2380</v>
      </c>
      <c r="I1171" s="39" t="s">
        <v>8392</v>
      </c>
      <c r="J1171" s="39" t="s">
        <v>8398</v>
      </c>
    </row>
    <row r="1172" spans="1:10" x14ac:dyDescent="0.35">
      <c r="A1172" s="39" t="s">
        <v>1200</v>
      </c>
      <c r="B1172" s="39">
        <v>45.41</v>
      </c>
      <c r="C1172" s="39">
        <v>4.96</v>
      </c>
      <c r="D1172" s="39" t="s">
        <v>2380</v>
      </c>
      <c r="E1172" s="39" t="s">
        <v>2380</v>
      </c>
      <c r="F1172" s="39" t="s">
        <v>2380</v>
      </c>
      <c r="G1172" s="39">
        <v>1</v>
      </c>
      <c r="H1172" s="39" t="s">
        <v>2380</v>
      </c>
      <c r="I1172" s="39" t="s">
        <v>8391</v>
      </c>
      <c r="J1172" s="39" t="s">
        <v>8398</v>
      </c>
    </row>
    <row r="1173" spans="1:10" x14ac:dyDescent="0.35">
      <c r="A1173" s="39" t="s">
        <v>1199</v>
      </c>
      <c r="B1173" s="39">
        <v>31.2</v>
      </c>
      <c r="C1173" s="39">
        <v>11.04</v>
      </c>
      <c r="D1173" s="39" t="s">
        <v>2383</v>
      </c>
      <c r="E1173" s="39" t="s">
        <v>2380</v>
      </c>
      <c r="F1173" s="39" t="s">
        <v>2380</v>
      </c>
      <c r="G1173" s="39">
        <v>2</v>
      </c>
      <c r="H1173" s="39" t="s">
        <v>2380</v>
      </c>
      <c r="I1173" s="39" t="s">
        <v>8391</v>
      </c>
      <c r="J1173" s="39" t="s">
        <v>8397</v>
      </c>
    </row>
    <row r="1174" spans="1:10" x14ac:dyDescent="0.35">
      <c r="A1174" s="39" t="s">
        <v>1198</v>
      </c>
      <c r="B1174" s="39">
        <v>29.83</v>
      </c>
      <c r="C1174" s="39">
        <v>7.81</v>
      </c>
      <c r="D1174" s="39" t="s">
        <v>2383</v>
      </c>
      <c r="E1174" s="39" t="s">
        <v>2380</v>
      </c>
      <c r="F1174" s="39" t="s">
        <v>2380</v>
      </c>
      <c r="G1174" s="39">
        <v>1</v>
      </c>
      <c r="H1174" s="39" t="s">
        <v>2380</v>
      </c>
      <c r="I1174" s="39" t="s">
        <v>8392</v>
      </c>
      <c r="J1174" s="39" t="s">
        <v>8397</v>
      </c>
    </row>
    <row r="1175" spans="1:10" x14ac:dyDescent="0.35">
      <c r="A1175" s="39" t="s">
        <v>1197</v>
      </c>
      <c r="B1175" s="39">
        <v>29.06</v>
      </c>
      <c r="C1175" s="39">
        <v>4.55</v>
      </c>
      <c r="D1175" s="39" t="s">
        <v>2380</v>
      </c>
      <c r="E1175" s="39" t="s">
        <v>2380</v>
      </c>
      <c r="F1175" s="39" t="s">
        <v>2380</v>
      </c>
      <c r="G1175" s="39">
        <v>0</v>
      </c>
      <c r="H1175" s="39" t="s">
        <v>2380</v>
      </c>
      <c r="I1175" s="39" t="s">
        <v>8392</v>
      </c>
      <c r="J1175" s="39" t="s">
        <v>8398</v>
      </c>
    </row>
    <row r="1176" spans="1:10" x14ac:dyDescent="0.35">
      <c r="A1176" s="39" t="s">
        <v>1196</v>
      </c>
      <c r="B1176" s="39">
        <v>27.454999999999998</v>
      </c>
      <c r="C1176" s="39">
        <v>6.13</v>
      </c>
      <c r="D1176" s="39" t="s">
        <v>2380</v>
      </c>
      <c r="E1176" s="39" t="s">
        <v>2380</v>
      </c>
      <c r="F1176" s="39" t="s">
        <v>2380</v>
      </c>
      <c r="G1176" s="39">
        <v>2</v>
      </c>
      <c r="H1176" s="39" t="s">
        <v>2380</v>
      </c>
      <c r="I1176" s="39" t="s">
        <v>8392</v>
      </c>
      <c r="J1176" s="39" t="s">
        <v>8398</v>
      </c>
    </row>
    <row r="1177" spans="1:10" x14ac:dyDescent="0.35">
      <c r="A1177" s="39" t="s">
        <v>1195</v>
      </c>
      <c r="B1177" s="39">
        <v>23.01</v>
      </c>
      <c r="C1177" s="39">
        <v>6.04</v>
      </c>
      <c r="D1177" s="39" t="s">
        <v>2383</v>
      </c>
      <c r="E1177" s="39" t="s">
        <v>2380</v>
      </c>
      <c r="F1177" s="39" t="s">
        <v>2380</v>
      </c>
      <c r="G1177" s="39">
        <v>1</v>
      </c>
      <c r="H1177" s="39" t="s">
        <v>2380</v>
      </c>
      <c r="I1177" s="39" t="s">
        <v>8393</v>
      </c>
      <c r="J1177" s="39" t="s">
        <v>8398</v>
      </c>
    </row>
    <row r="1178" spans="1:10" x14ac:dyDescent="0.35">
      <c r="A1178" s="39" t="s">
        <v>1194</v>
      </c>
      <c r="B1178" s="39">
        <v>31.39</v>
      </c>
      <c r="C1178" s="39">
        <v>8.85</v>
      </c>
      <c r="D1178" s="39" t="s">
        <v>2383</v>
      </c>
      <c r="E1178" s="39" t="s">
        <v>2380</v>
      </c>
      <c r="F1178" s="39" t="s">
        <v>2380</v>
      </c>
      <c r="G1178" s="39">
        <v>0</v>
      </c>
      <c r="H1178" s="39" t="s">
        <v>2380</v>
      </c>
      <c r="I1178" s="39" t="s">
        <v>8391</v>
      </c>
      <c r="J1178" s="39" t="s">
        <v>8399</v>
      </c>
    </row>
    <row r="1179" spans="1:10" x14ac:dyDescent="0.35">
      <c r="A1179" s="39" t="s">
        <v>1193</v>
      </c>
      <c r="B1179" s="39">
        <v>34.770000000000003</v>
      </c>
      <c r="C1179" s="39">
        <v>10.54</v>
      </c>
      <c r="D1179" s="39" t="s">
        <v>2380</v>
      </c>
      <c r="E1179" s="39" t="s">
        <v>2380</v>
      </c>
      <c r="F1179" s="39" t="s">
        <v>2380</v>
      </c>
      <c r="G1179" s="39">
        <v>2</v>
      </c>
      <c r="H1179" s="39" t="s">
        <v>2380</v>
      </c>
      <c r="I1179" s="39" t="s">
        <v>8391</v>
      </c>
      <c r="J1179" s="39" t="s">
        <v>8397</v>
      </c>
    </row>
    <row r="1180" spans="1:10" x14ac:dyDescent="0.35">
      <c r="A1180" s="39" t="s">
        <v>1192</v>
      </c>
      <c r="B1180" s="39">
        <v>24.48</v>
      </c>
      <c r="C1180" s="39">
        <v>4.37</v>
      </c>
      <c r="D1180" s="39" t="s">
        <v>2383</v>
      </c>
      <c r="E1180" s="39" t="s">
        <v>2380</v>
      </c>
      <c r="F1180" s="39" t="s">
        <v>2380</v>
      </c>
      <c r="G1180" s="39">
        <v>2</v>
      </c>
      <c r="H1180" s="39" t="s">
        <v>2380</v>
      </c>
      <c r="I1180" s="39" t="s">
        <v>8393</v>
      </c>
      <c r="J1180" s="39" t="s">
        <v>8398</v>
      </c>
    </row>
    <row r="1181" spans="1:10" x14ac:dyDescent="0.35">
      <c r="A1181" s="39" t="s">
        <v>1191</v>
      </c>
      <c r="B1181" s="39">
        <v>22.61</v>
      </c>
      <c r="C1181" s="39">
        <v>9.6300000000000008</v>
      </c>
      <c r="D1181" s="39" t="s">
        <v>2380</v>
      </c>
      <c r="E1181" s="39" t="s">
        <v>2380</v>
      </c>
      <c r="F1181" s="39" t="s">
        <v>2380</v>
      </c>
      <c r="G1181" s="39">
        <v>2</v>
      </c>
      <c r="H1181" s="39" t="s">
        <v>2380</v>
      </c>
      <c r="I1181" s="39" t="s">
        <v>8393</v>
      </c>
      <c r="J1181" s="39" t="s">
        <v>8397</v>
      </c>
    </row>
    <row r="1182" spans="1:10" x14ac:dyDescent="0.35">
      <c r="A1182" s="39" t="s">
        <v>1190</v>
      </c>
      <c r="B1182" s="39">
        <v>34.299999999999997</v>
      </c>
      <c r="C1182" s="39">
        <v>10.37</v>
      </c>
      <c r="D1182" s="39" t="s">
        <v>2380</v>
      </c>
      <c r="E1182" s="39" t="s">
        <v>2380</v>
      </c>
      <c r="F1182" s="39" t="s">
        <v>2380</v>
      </c>
      <c r="G1182" s="39">
        <v>0</v>
      </c>
      <c r="H1182" s="39" t="s">
        <v>2380</v>
      </c>
      <c r="I1182" s="39" t="s">
        <v>8391</v>
      </c>
      <c r="J1182" s="39" t="s">
        <v>8397</v>
      </c>
    </row>
    <row r="1183" spans="1:10" x14ac:dyDescent="0.35">
      <c r="A1183" s="39" t="s">
        <v>1189</v>
      </c>
      <c r="B1183" s="39">
        <v>46.09</v>
      </c>
      <c r="C1183" s="39">
        <v>5.44</v>
      </c>
      <c r="D1183" s="39" t="s">
        <v>2380</v>
      </c>
      <c r="E1183" s="39" t="s">
        <v>2380</v>
      </c>
      <c r="F1183" s="39" t="s">
        <v>2380</v>
      </c>
      <c r="G1183" s="39">
        <v>2</v>
      </c>
      <c r="H1183" s="39" t="s">
        <v>2380</v>
      </c>
      <c r="I1183" s="39" t="s">
        <v>8391</v>
      </c>
      <c r="J1183" s="39" t="s">
        <v>8398</v>
      </c>
    </row>
    <row r="1184" spans="1:10" x14ac:dyDescent="0.35">
      <c r="A1184" s="39" t="s">
        <v>1188</v>
      </c>
      <c r="B1184" s="39">
        <v>44.744999999999997</v>
      </c>
      <c r="C1184" s="39">
        <v>5.19</v>
      </c>
      <c r="D1184" s="39" t="s">
        <v>2380</v>
      </c>
      <c r="E1184" s="39" t="s">
        <v>2380</v>
      </c>
      <c r="F1184" s="39" t="s">
        <v>2380</v>
      </c>
      <c r="G1184" s="39">
        <v>2</v>
      </c>
      <c r="H1184" s="39" t="s">
        <v>2380</v>
      </c>
      <c r="I1184" s="39" t="s">
        <v>8391</v>
      </c>
      <c r="J1184" s="39" t="s">
        <v>8398</v>
      </c>
    </row>
    <row r="1185" spans="1:10" x14ac:dyDescent="0.35">
      <c r="A1185" s="39" t="s">
        <v>1187</v>
      </c>
      <c r="B1185" s="39">
        <v>26.33</v>
      </c>
      <c r="C1185" s="39">
        <v>11.8</v>
      </c>
      <c r="D1185" s="39" t="s">
        <v>2383</v>
      </c>
      <c r="E1185" s="39" t="s">
        <v>2380</v>
      </c>
      <c r="F1185" s="39" t="s">
        <v>2380</v>
      </c>
      <c r="G1185" s="39">
        <v>1</v>
      </c>
      <c r="H1185" s="39" t="s">
        <v>2380</v>
      </c>
      <c r="I1185" s="39" t="s">
        <v>8392</v>
      </c>
      <c r="J1185" s="39" t="s">
        <v>8399</v>
      </c>
    </row>
    <row r="1186" spans="1:10" x14ac:dyDescent="0.35">
      <c r="A1186" s="39" t="s">
        <v>1186</v>
      </c>
      <c r="B1186" s="39">
        <v>26.6</v>
      </c>
      <c r="C1186" s="39">
        <v>8.3800000000000008</v>
      </c>
      <c r="D1186" s="39" t="s">
        <v>2380</v>
      </c>
      <c r="E1186" s="39" t="s">
        <v>2380</v>
      </c>
      <c r="F1186" s="39" t="s">
        <v>2380</v>
      </c>
      <c r="G1186" s="39">
        <v>2</v>
      </c>
      <c r="H1186" s="39" t="s">
        <v>2380</v>
      </c>
      <c r="I1186" s="39" t="s">
        <v>8392</v>
      </c>
      <c r="J1186" s="39" t="s">
        <v>8397</v>
      </c>
    </row>
    <row r="1187" spans="1:10" x14ac:dyDescent="0.35">
      <c r="A1187" s="39" t="s">
        <v>1185</v>
      </c>
      <c r="B1187" s="39">
        <v>27.5</v>
      </c>
      <c r="C1187" s="39">
        <v>7.58</v>
      </c>
      <c r="D1187" s="39" t="s">
        <v>2380</v>
      </c>
      <c r="E1187" s="39" t="s">
        <v>2380</v>
      </c>
      <c r="F1187" s="39" t="s">
        <v>2380</v>
      </c>
      <c r="G1187" s="39">
        <v>0</v>
      </c>
      <c r="H1187" s="39" t="s">
        <v>2380</v>
      </c>
      <c r="I1187" s="39" t="s">
        <v>8392</v>
      </c>
      <c r="J1187" s="39" t="s">
        <v>8397</v>
      </c>
    </row>
    <row r="1188" spans="1:10" x14ac:dyDescent="0.35">
      <c r="A1188" s="39" t="s">
        <v>1184</v>
      </c>
      <c r="B1188" s="39">
        <v>41.55</v>
      </c>
      <c r="C1188" s="39">
        <v>4.6100000000000003</v>
      </c>
      <c r="D1188" s="39" t="s">
        <v>2380</v>
      </c>
      <c r="E1188" s="39" t="s">
        <v>2380</v>
      </c>
      <c r="F1188" s="39" t="s">
        <v>2380</v>
      </c>
      <c r="G1188" s="39">
        <v>1</v>
      </c>
      <c r="H1188" s="39" t="s">
        <v>2380</v>
      </c>
      <c r="I1188" s="39" t="s">
        <v>8391</v>
      </c>
      <c r="J1188" s="39" t="s">
        <v>8398</v>
      </c>
    </row>
    <row r="1189" spans="1:10" x14ac:dyDescent="0.35">
      <c r="A1189" s="39" t="s">
        <v>1183</v>
      </c>
      <c r="B1189" s="39">
        <v>41.47</v>
      </c>
      <c r="C1189" s="39">
        <v>4.7</v>
      </c>
      <c r="D1189" s="39" t="s">
        <v>2383</v>
      </c>
      <c r="E1189" s="39" t="s">
        <v>2380</v>
      </c>
      <c r="F1189" s="39" t="s">
        <v>2383</v>
      </c>
      <c r="G1189" s="39">
        <v>1</v>
      </c>
      <c r="H1189" s="39" t="s">
        <v>2380</v>
      </c>
      <c r="I1189" s="39" t="s">
        <v>8391</v>
      </c>
      <c r="J1189" s="39" t="s">
        <v>8398</v>
      </c>
    </row>
    <row r="1190" spans="1:10" x14ac:dyDescent="0.35">
      <c r="A1190" s="39" t="s">
        <v>1182</v>
      </c>
      <c r="B1190" s="39">
        <v>24.795000000000002</v>
      </c>
      <c r="C1190" s="39">
        <v>6.05</v>
      </c>
      <c r="D1190" s="39" t="s">
        <v>2383</v>
      </c>
      <c r="E1190" s="39" t="s">
        <v>2380</v>
      </c>
      <c r="F1190" s="39" t="s">
        <v>2380</v>
      </c>
      <c r="G1190" s="39">
        <v>0</v>
      </c>
      <c r="H1190" s="39" t="s">
        <v>2380</v>
      </c>
      <c r="I1190" s="39" t="s">
        <v>8393</v>
      </c>
      <c r="J1190" s="39" t="s">
        <v>8399</v>
      </c>
    </row>
    <row r="1191" spans="1:10" x14ac:dyDescent="0.35">
      <c r="A1191" s="39" t="s">
        <v>1181</v>
      </c>
      <c r="B1191" s="39">
        <v>29.48</v>
      </c>
      <c r="C1191" s="39">
        <v>5.63</v>
      </c>
      <c r="D1191" s="39" t="s">
        <v>2383</v>
      </c>
      <c r="E1191" s="39" t="s">
        <v>2380</v>
      </c>
      <c r="F1191" s="39" t="s">
        <v>2383</v>
      </c>
      <c r="G1191" s="39">
        <v>1</v>
      </c>
      <c r="H1191" s="39" t="s">
        <v>2380</v>
      </c>
      <c r="I1191" s="39" t="s">
        <v>8392</v>
      </c>
      <c r="J1191" s="39" t="s">
        <v>8398</v>
      </c>
    </row>
    <row r="1192" spans="1:10" x14ac:dyDescent="0.35">
      <c r="A1192" s="39" t="s">
        <v>1180</v>
      </c>
      <c r="B1192" s="39">
        <v>28.09</v>
      </c>
      <c r="C1192" s="39">
        <v>6.06</v>
      </c>
      <c r="D1192" s="39" t="s">
        <v>2380</v>
      </c>
      <c r="E1192" s="39" t="s">
        <v>2380</v>
      </c>
      <c r="F1192" s="39" t="s">
        <v>2383</v>
      </c>
      <c r="G1192" s="39">
        <v>1</v>
      </c>
      <c r="H1192" s="39" t="s">
        <v>2380</v>
      </c>
      <c r="I1192" s="39" t="s">
        <v>8392</v>
      </c>
      <c r="J1192" s="39" t="s">
        <v>8398</v>
      </c>
    </row>
    <row r="1193" spans="1:10" x14ac:dyDescent="0.35">
      <c r="A1193" s="39" t="s">
        <v>1179</v>
      </c>
      <c r="B1193" s="39">
        <v>32.729999999999997</v>
      </c>
      <c r="C1193" s="39">
        <v>5.19</v>
      </c>
      <c r="D1193" s="39" t="s">
        <v>2380</v>
      </c>
      <c r="E1193" s="39" t="s">
        <v>2380</v>
      </c>
      <c r="F1193" s="39" t="s">
        <v>2380</v>
      </c>
      <c r="G1193" s="39">
        <v>1</v>
      </c>
      <c r="H1193" s="39" t="s">
        <v>2380</v>
      </c>
      <c r="I1193" s="39" t="s">
        <v>8391</v>
      </c>
      <c r="J1193" s="39" t="s">
        <v>8398</v>
      </c>
    </row>
    <row r="1194" spans="1:10" x14ac:dyDescent="0.35">
      <c r="A1194" s="39" t="s">
        <v>1178</v>
      </c>
      <c r="B1194" s="39">
        <v>27.36</v>
      </c>
      <c r="C1194" s="39">
        <v>8.9600000000000009</v>
      </c>
      <c r="D1194" s="39" t="s">
        <v>2380</v>
      </c>
      <c r="E1194" s="39" t="s">
        <v>2380</v>
      </c>
      <c r="F1194" s="39" t="s">
        <v>2380</v>
      </c>
      <c r="G1194" s="39">
        <v>0</v>
      </c>
      <c r="H1194" s="39" t="s">
        <v>2380</v>
      </c>
      <c r="I1194" s="39" t="s">
        <v>8392</v>
      </c>
      <c r="J1194" s="39" t="s">
        <v>8397</v>
      </c>
    </row>
    <row r="1195" spans="1:10" x14ac:dyDescent="0.35">
      <c r="A1195" s="39" t="s">
        <v>1177</v>
      </c>
      <c r="B1195" s="39">
        <v>27.265000000000001</v>
      </c>
      <c r="C1195" s="39">
        <v>11.39</v>
      </c>
      <c r="D1195" s="39" t="s">
        <v>2380</v>
      </c>
      <c r="E1195" s="39" t="s">
        <v>2380</v>
      </c>
      <c r="F1195" s="39" t="s">
        <v>2380</v>
      </c>
      <c r="G1195" s="39">
        <v>0</v>
      </c>
      <c r="H1195" s="39" t="s">
        <v>2380</v>
      </c>
      <c r="I1195" s="39" t="s">
        <v>8392</v>
      </c>
      <c r="J1195" s="39" t="s">
        <v>8397</v>
      </c>
    </row>
    <row r="1196" spans="1:10" x14ac:dyDescent="0.35">
      <c r="A1196" s="39" t="s">
        <v>1176</v>
      </c>
      <c r="B1196" s="39">
        <v>48.07</v>
      </c>
      <c r="C1196" s="39">
        <v>4.0599999999999996</v>
      </c>
      <c r="D1196" s="39" t="s">
        <v>2383</v>
      </c>
      <c r="E1196" s="39" t="s">
        <v>2380</v>
      </c>
      <c r="F1196" s="39" t="s">
        <v>2380</v>
      </c>
      <c r="G1196" s="39">
        <v>0</v>
      </c>
      <c r="H1196" s="39" t="s">
        <v>2380</v>
      </c>
      <c r="I1196" s="39" t="s">
        <v>8391</v>
      </c>
      <c r="J1196" s="39" t="s">
        <v>8398</v>
      </c>
    </row>
    <row r="1197" spans="1:10" x14ac:dyDescent="0.35">
      <c r="A1197" s="39" t="s">
        <v>1175</v>
      </c>
      <c r="B1197" s="39">
        <v>30.8</v>
      </c>
      <c r="C1197" s="39">
        <v>5.23</v>
      </c>
      <c r="D1197" s="39" t="s">
        <v>2383</v>
      </c>
      <c r="E1197" s="39" t="s">
        <v>2380</v>
      </c>
      <c r="F1197" s="39" t="s">
        <v>2380</v>
      </c>
      <c r="G1197" s="39">
        <v>0</v>
      </c>
      <c r="H1197" s="39" t="s">
        <v>2380</v>
      </c>
      <c r="I1197" s="39" t="s">
        <v>8391</v>
      </c>
      <c r="J1197" s="39" t="s">
        <v>8398</v>
      </c>
    </row>
    <row r="1198" spans="1:10" x14ac:dyDescent="0.35">
      <c r="A1198" s="39" t="s">
        <v>1174</v>
      </c>
      <c r="B1198" s="39">
        <v>32.299999999999997</v>
      </c>
      <c r="C1198" s="39">
        <v>5.05</v>
      </c>
      <c r="D1198" s="39" t="s">
        <v>2383</v>
      </c>
      <c r="E1198" s="39" t="s">
        <v>2380</v>
      </c>
      <c r="F1198" s="39" t="s">
        <v>2380</v>
      </c>
      <c r="G1198" s="39">
        <v>0</v>
      </c>
      <c r="H1198" s="39" t="s">
        <v>2380</v>
      </c>
      <c r="I1198" s="39" t="s">
        <v>8391</v>
      </c>
      <c r="J1198" s="39" t="s">
        <v>8398</v>
      </c>
    </row>
    <row r="1199" spans="1:10" x14ac:dyDescent="0.35">
      <c r="A1199" s="39" t="s">
        <v>1173</v>
      </c>
      <c r="B1199" s="39">
        <v>39.700000000000003</v>
      </c>
      <c r="C1199" s="39">
        <v>7.34</v>
      </c>
      <c r="D1199" s="39" t="s">
        <v>2380</v>
      </c>
      <c r="E1199" s="39" t="s">
        <v>2380</v>
      </c>
      <c r="F1199" s="39" t="s">
        <v>2380</v>
      </c>
      <c r="G1199" s="39">
        <v>0</v>
      </c>
      <c r="H1199" s="39" t="s">
        <v>2380</v>
      </c>
      <c r="I1199" s="39" t="s">
        <v>8391</v>
      </c>
      <c r="J1199" s="39" t="s">
        <v>8397</v>
      </c>
    </row>
    <row r="1200" spans="1:10" x14ac:dyDescent="0.35">
      <c r="A1200" s="39" t="s">
        <v>1172</v>
      </c>
      <c r="B1200" s="39">
        <v>35.97</v>
      </c>
      <c r="C1200" s="39">
        <v>8.1300000000000008</v>
      </c>
      <c r="D1200" s="39" t="s">
        <v>2380</v>
      </c>
      <c r="E1200" s="39" t="s">
        <v>2380</v>
      </c>
      <c r="F1200" s="39" t="s">
        <v>2380</v>
      </c>
      <c r="G1200" s="39">
        <v>0</v>
      </c>
      <c r="H1200" s="39" t="s">
        <v>2380</v>
      </c>
      <c r="I1200" s="39" t="s">
        <v>8391</v>
      </c>
      <c r="J1200" s="39" t="s">
        <v>8397</v>
      </c>
    </row>
    <row r="1201" spans="1:10" x14ac:dyDescent="0.35">
      <c r="A1201" s="39" t="s">
        <v>1171</v>
      </c>
      <c r="B1201" s="39">
        <v>25.86</v>
      </c>
      <c r="C1201" s="39">
        <v>6.68</v>
      </c>
      <c r="D1201" s="39" t="s">
        <v>2383</v>
      </c>
      <c r="E1201" s="39" t="s">
        <v>2380</v>
      </c>
      <c r="F1201" s="39" t="s">
        <v>2380</v>
      </c>
      <c r="G1201" s="39">
        <v>1</v>
      </c>
      <c r="H1201" s="39" t="s">
        <v>2380</v>
      </c>
      <c r="I1201" s="39" t="s">
        <v>8392</v>
      </c>
      <c r="J1201" s="39" t="s">
        <v>8397</v>
      </c>
    </row>
    <row r="1202" spans="1:10" x14ac:dyDescent="0.35">
      <c r="A1202" s="39" t="s">
        <v>1170</v>
      </c>
      <c r="B1202" s="39">
        <v>30.03</v>
      </c>
      <c r="C1202" s="39">
        <v>11.51</v>
      </c>
      <c r="D1202" s="39" t="s">
        <v>2380</v>
      </c>
      <c r="E1202" s="39" t="s">
        <v>2380</v>
      </c>
      <c r="F1202" s="39" t="s">
        <v>2380</v>
      </c>
      <c r="G1202" s="39">
        <v>0</v>
      </c>
      <c r="H1202" s="39" t="s">
        <v>2380</v>
      </c>
      <c r="I1202" s="39" t="s">
        <v>8391</v>
      </c>
      <c r="J1202" s="39" t="s">
        <v>8399</v>
      </c>
    </row>
    <row r="1203" spans="1:10" x14ac:dyDescent="0.35">
      <c r="A1203" s="39" t="s">
        <v>1169</v>
      </c>
      <c r="B1203" s="39">
        <v>25.76</v>
      </c>
      <c r="C1203" s="39">
        <v>6.02</v>
      </c>
      <c r="D1203" s="39" t="s">
        <v>2383</v>
      </c>
      <c r="E1203" s="39" t="s">
        <v>2380</v>
      </c>
      <c r="F1203" s="39" t="s">
        <v>2383</v>
      </c>
      <c r="G1203" s="39">
        <v>1</v>
      </c>
      <c r="H1203" s="39" t="s">
        <v>2380</v>
      </c>
      <c r="I1203" s="39" t="s">
        <v>8392</v>
      </c>
      <c r="J1203" s="39" t="s">
        <v>8398</v>
      </c>
    </row>
    <row r="1204" spans="1:10" x14ac:dyDescent="0.35">
      <c r="A1204" s="39" t="s">
        <v>1168</v>
      </c>
      <c r="B1204" s="39">
        <v>22.42</v>
      </c>
      <c r="C1204" s="39">
        <v>7.96</v>
      </c>
      <c r="D1204" s="39" t="s">
        <v>2380</v>
      </c>
      <c r="E1204" s="39" t="s">
        <v>2380</v>
      </c>
      <c r="F1204" s="39" t="s">
        <v>2380</v>
      </c>
      <c r="G1204" s="39">
        <v>0</v>
      </c>
      <c r="H1204" s="39" t="s">
        <v>2380</v>
      </c>
      <c r="I1204" s="39" t="s">
        <v>8393</v>
      </c>
      <c r="J1204" s="39" t="s">
        <v>8399</v>
      </c>
    </row>
    <row r="1205" spans="1:10" x14ac:dyDescent="0.35">
      <c r="A1205" s="39" t="s">
        <v>1167</v>
      </c>
      <c r="B1205" s="39">
        <v>33.18</v>
      </c>
      <c r="C1205" s="39">
        <v>6.01</v>
      </c>
      <c r="D1205" s="39" t="s">
        <v>2383</v>
      </c>
      <c r="E1205" s="39" t="s">
        <v>2380</v>
      </c>
      <c r="F1205" s="39" t="s">
        <v>2380</v>
      </c>
      <c r="G1205" s="39">
        <v>1</v>
      </c>
      <c r="H1205" s="39" t="s">
        <v>2380</v>
      </c>
      <c r="I1205" s="39" t="s">
        <v>8391</v>
      </c>
      <c r="J1205" s="39" t="s">
        <v>8399</v>
      </c>
    </row>
    <row r="1206" spans="1:10" x14ac:dyDescent="0.35">
      <c r="A1206" s="39" t="s">
        <v>1166</v>
      </c>
      <c r="B1206" s="39">
        <v>43.04</v>
      </c>
      <c r="C1206" s="39">
        <v>5.9</v>
      </c>
      <c r="D1206" s="39" t="s">
        <v>2383</v>
      </c>
      <c r="E1206" s="39" t="s">
        <v>2380</v>
      </c>
      <c r="F1206" s="39" t="s">
        <v>2380</v>
      </c>
      <c r="G1206" s="39">
        <v>0</v>
      </c>
      <c r="H1206" s="39" t="s">
        <v>2380</v>
      </c>
      <c r="I1206" s="39" t="s">
        <v>8391</v>
      </c>
      <c r="J1206" s="39" t="s">
        <v>8399</v>
      </c>
    </row>
    <row r="1207" spans="1:10" x14ac:dyDescent="0.35">
      <c r="A1207" s="39" t="s">
        <v>1165</v>
      </c>
      <c r="B1207" s="39">
        <v>34.15</v>
      </c>
      <c r="C1207" s="39">
        <v>4.49</v>
      </c>
      <c r="D1207" s="39" t="s">
        <v>2383</v>
      </c>
      <c r="E1207" s="39" t="s">
        <v>2380</v>
      </c>
      <c r="F1207" s="39" t="s">
        <v>2380</v>
      </c>
      <c r="G1207" s="39">
        <v>1</v>
      </c>
      <c r="H1207" s="39" t="s">
        <v>2380</v>
      </c>
      <c r="I1207" s="39" t="s">
        <v>8391</v>
      </c>
      <c r="J1207" s="39" t="s">
        <v>8399</v>
      </c>
    </row>
    <row r="1208" spans="1:10" x14ac:dyDescent="0.35">
      <c r="A1208" s="39" t="s">
        <v>1164</v>
      </c>
      <c r="B1208" s="39">
        <v>25.78</v>
      </c>
      <c r="C1208" s="39">
        <v>6.25</v>
      </c>
      <c r="D1208" s="39" t="s">
        <v>2380</v>
      </c>
      <c r="E1208" s="39" t="s">
        <v>2380</v>
      </c>
      <c r="F1208" s="39" t="s">
        <v>2380</v>
      </c>
      <c r="G1208" s="39">
        <v>0</v>
      </c>
      <c r="H1208" s="39" t="s">
        <v>2380</v>
      </c>
      <c r="I1208" s="39" t="s">
        <v>8392</v>
      </c>
      <c r="J1208" s="39" t="s">
        <v>8399</v>
      </c>
    </row>
    <row r="1209" spans="1:10" x14ac:dyDescent="0.35">
      <c r="A1209" s="39" t="s">
        <v>1163</v>
      </c>
      <c r="B1209" s="39">
        <v>21.02</v>
      </c>
      <c r="C1209" s="39">
        <v>9.6199999999999992</v>
      </c>
      <c r="D1209" s="39" t="s">
        <v>2383</v>
      </c>
      <c r="E1209" s="39" t="s">
        <v>2380</v>
      </c>
      <c r="F1209" s="39" t="s">
        <v>2383</v>
      </c>
      <c r="G1209" s="39">
        <v>1</v>
      </c>
      <c r="H1209" s="39" t="s">
        <v>2380</v>
      </c>
      <c r="I1209" s="39" t="s">
        <v>8393</v>
      </c>
      <c r="J1209" s="39" t="s">
        <v>8397</v>
      </c>
    </row>
    <row r="1210" spans="1:10" x14ac:dyDescent="0.35">
      <c r="A1210" s="39" t="s">
        <v>1162</v>
      </c>
      <c r="B1210" s="39">
        <v>37.51</v>
      </c>
      <c r="C1210" s="39">
        <v>11.06</v>
      </c>
      <c r="D1210" s="39" t="s">
        <v>2380</v>
      </c>
      <c r="E1210" s="39" t="s">
        <v>2380</v>
      </c>
      <c r="F1210" s="39" t="s">
        <v>2380</v>
      </c>
      <c r="G1210" s="39">
        <v>2</v>
      </c>
      <c r="H1210" s="39" t="s">
        <v>2380</v>
      </c>
      <c r="I1210" s="39" t="s">
        <v>8391</v>
      </c>
      <c r="J1210" s="39" t="s">
        <v>8397</v>
      </c>
    </row>
    <row r="1211" spans="1:10" x14ac:dyDescent="0.35">
      <c r="A1211" s="39" t="s">
        <v>1161</v>
      </c>
      <c r="B1211" s="39">
        <v>25.745000000000001</v>
      </c>
      <c r="C1211" s="39">
        <v>6.11</v>
      </c>
      <c r="D1211" s="39" t="s">
        <v>2383</v>
      </c>
      <c r="E1211" s="39" t="s">
        <v>2380</v>
      </c>
      <c r="F1211" s="39" t="s">
        <v>2380</v>
      </c>
      <c r="G1211" s="39">
        <v>0</v>
      </c>
      <c r="H1211" s="39" t="s">
        <v>2380</v>
      </c>
      <c r="I1211" s="39" t="s">
        <v>8392</v>
      </c>
      <c r="J1211" s="39" t="s">
        <v>8398</v>
      </c>
    </row>
    <row r="1212" spans="1:10" x14ac:dyDescent="0.35">
      <c r="A1212" s="39" t="s">
        <v>1160</v>
      </c>
      <c r="B1212" s="39">
        <v>31.35</v>
      </c>
      <c r="C1212" s="39">
        <v>11.49</v>
      </c>
      <c r="D1212" s="39" t="s">
        <v>2380</v>
      </c>
      <c r="E1212" s="39" t="s">
        <v>2380</v>
      </c>
      <c r="F1212" s="39" t="s">
        <v>2380</v>
      </c>
      <c r="G1212" s="39">
        <v>2</v>
      </c>
      <c r="H1212" s="39" t="s">
        <v>2380</v>
      </c>
      <c r="I1212" s="39" t="s">
        <v>8391</v>
      </c>
      <c r="J1212" s="39" t="s">
        <v>8399</v>
      </c>
    </row>
    <row r="1213" spans="1:10" x14ac:dyDescent="0.35">
      <c r="A1213" s="39" t="s">
        <v>1159</v>
      </c>
      <c r="B1213" s="39">
        <v>29.83</v>
      </c>
      <c r="C1213" s="39">
        <v>8.68</v>
      </c>
      <c r="D1213" s="39" t="s">
        <v>2380</v>
      </c>
      <c r="E1213" s="39" t="s">
        <v>2380</v>
      </c>
      <c r="F1213" s="39" t="s">
        <v>2380</v>
      </c>
      <c r="G1213" s="39">
        <v>2</v>
      </c>
      <c r="H1213" s="39" t="s">
        <v>2380</v>
      </c>
      <c r="I1213" s="39" t="s">
        <v>8392</v>
      </c>
      <c r="J1213" s="39" t="s">
        <v>8397</v>
      </c>
    </row>
    <row r="1214" spans="1:10" x14ac:dyDescent="0.35">
      <c r="A1214" s="39" t="s">
        <v>1158</v>
      </c>
      <c r="B1214" s="39">
        <v>25.49</v>
      </c>
      <c r="C1214" s="39">
        <v>5.68</v>
      </c>
      <c r="D1214" s="39" t="s">
        <v>2383</v>
      </c>
      <c r="E1214" s="39" t="s">
        <v>2380</v>
      </c>
      <c r="F1214" s="39" t="s">
        <v>2383</v>
      </c>
      <c r="G1214" s="39">
        <v>1</v>
      </c>
      <c r="H1214" s="39" t="s">
        <v>2380</v>
      </c>
      <c r="I1214" s="39" t="s">
        <v>8392</v>
      </c>
      <c r="J1214" s="39" t="s">
        <v>8399</v>
      </c>
    </row>
    <row r="1215" spans="1:10" x14ac:dyDescent="0.35">
      <c r="A1215" s="39" t="s">
        <v>1157</v>
      </c>
      <c r="B1215" s="39">
        <v>34.1</v>
      </c>
      <c r="C1215" s="39">
        <v>8.4499999999999993</v>
      </c>
      <c r="D1215" s="39" t="s">
        <v>2380</v>
      </c>
      <c r="E1215" s="39" t="s">
        <v>2380</v>
      </c>
      <c r="F1215" s="39" t="s">
        <v>2380</v>
      </c>
      <c r="G1215" s="39">
        <v>0</v>
      </c>
      <c r="H1215" s="39" t="s">
        <v>2380</v>
      </c>
      <c r="I1215" s="39" t="s">
        <v>8391</v>
      </c>
      <c r="J1215" s="39" t="s">
        <v>8397</v>
      </c>
    </row>
    <row r="1216" spans="1:10" x14ac:dyDescent="0.35">
      <c r="A1216" s="39" t="s">
        <v>1156</v>
      </c>
      <c r="B1216" s="39">
        <v>25.84</v>
      </c>
      <c r="C1216" s="39">
        <v>8.51</v>
      </c>
      <c r="D1216" s="39" t="s">
        <v>2380</v>
      </c>
      <c r="E1216" s="39" t="s">
        <v>2380</v>
      </c>
      <c r="F1216" s="39" t="s">
        <v>2380</v>
      </c>
      <c r="G1216" s="39">
        <v>2</v>
      </c>
      <c r="H1216" s="39" t="s">
        <v>2380</v>
      </c>
      <c r="I1216" s="39" t="s">
        <v>8392</v>
      </c>
      <c r="J1216" s="39" t="s">
        <v>8399</v>
      </c>
    </row>
    <row r="1217" spans="1:10" x14ac:dyDescent="0.35">
      <c r="A1217" s="39" t="s">
        <v>1155</v>
      </c>
      <c r="B1217" s="39">
        <v>20.6</v>
      </c>
      <c r="C1217" s="39">
        <v>7.62</v>
      </c>
      <c r="D1217" s="39" t="s">
        <v>2380</v>
      </c>
      <c r="E1217" s="39" t="s">
        <v>2380</v>
      </c>
      <c r="F1217" s="39" t="s">
        <v>2380</v>
      </c>
      <c r="G1217" s="39">
        <v>0</v>
      </c>
      <c r="H1217" s="39" t="s">
        <v>2380</v>
      </c>
      <c r="I1217" s="39" t="s">
        <v>8393</v>
      </c>
      <c r="J1217" s="39" t="s">
        <v>8397</v>
      </c>
    </row>
    <row r="1218" spans="1:10" x14ac:dyDescent="0.35">
      <c r="A1218" s="39" t="s">
        <v>1154</v>
      </c>
      <c r="B1218" s="39">
        <v>28.88</v>
      </c>
      <c r="C1218" s="39">
        <v>10.18</v>
      </c>
      <c r="D1218" s="39" t="s">
        <v>2380</v>
      </c>
      <c r="E1218" s="39" t="s">
        <v>2380</v>
      </c>
      <c r="F1218" s="39" t="s">
        <v>2380</v>
      </c>
      <c r="G1218" s="39">
        <v>0</v>
      </c>
      <c r="H1218" s="39" t="s">
        <v>2380</v>
      </c>
      <c r="I1218" s="39" t="s">
        <v>8392</v>
      </c>
      <c r="J1218" s="39" t="s">
        <v>8397</v>
      </c>
    </row>
    <row r="1219" spans="1:10" x14ac:dyDescent="0.35">
      <c r="A1219" s="39" t="s">
        <v>1153</v>
      </c>
      <c r="B1219" s="39">
        <v>28.24</v>
      </c>
      <c r="C1219" s="39">
        <v>5.36</v>
      </c>
      <c r="D1219" s="39" t="s">
        <v>2380</v>
      </c>
      <c r="E1219" s="39" t="s">
        <v>2380</v>
      </c>
      <c r="F1219" s="39" t="s">
        <v>2380</v>
      </c>
      <c r="G1219" s="39">
        <v>0</v>
      </c>
      <c r="H1219" s="39" t="s">
        <v>2380</v>
      </c>
      <c r="I1219" s="39" t="s">
        <v>8392</v>
      </c>
      <c r="J1219" s="39" t="s">
        <v>8399</v>
      </c>
    </row>
    <row r="1220" spans="1:10" x14ac:dyDescent="0.35">
      <c r="A1220" s="39" t="s">
        <v>1152</v>
      </c>
      <c r="B1220" s="39">
        <v>25.46</v>
      </c>
      <c r="C1220" s="39">
        <v>11.78</v>
      </c>
      <c r="D1220" s="39" t="s">
        <v>2383</v>
      </c>
      <c r="E1220" s="39" t="s">
        <v>2380</v>
      </c>
      <c r="F1220" s="39" t="s">
        <v>2380</v>
      </c>
      <c r="G1220" s="39">
        <v>1</v>
      </c>
      <c r="H1220" s="39" t="s">
        <v>2380</v>
      </c>
      <c r="I1220" s="39" t="s">
        <v>8392</v>
      </c>
      <c r="J1220" s="39" t="s">
        <v>8397</v>
      </c>
    </row>
    <row r="1221" spans="1:10" x14ac:dyDescent="0.35">
      <c r="A1221" s="39" t="s">
        <v>1151</v>
      </c>
      <c r="B1221" s="39">
        <v>29.64</v>
      </c>
      <c r="C1221" s="39">
        <v>10.82</v>
      </c>
      <c r="D1221" s="39" t="s">
        <v>2383</v>
      </c>
      <c r="E1221" s="39" t="s">
        <v>2380</v>
      </c>
      <c r="F1221" s="39" t="s">
        <v>2380</v>
      </c>
      <c r="G1221" s="39">
        <v>0</v>
      </c>
      <c r="H1221" s="39" t="s">
        <v>2380</v>
      </c>
      <c r="I1221" s="39" t="s">
        <v>8392</v>
      </c>
      <c r="J1221" s="39" t="s">
        <v>8397</v>
      </c>
    </row>
    <row r="1222" spans="1:10" x14ac:dyDescent="0.35">
      <c r="A1222" s="39" t="s">
        <v>1150</v>
      </c>
      <c r="B1222" s="39">
        <v>31.27</v>
      </c>
      <c r="C1222" s="39">
        <v>7.73</v>
      </c>
      <c r="D1222" s="39" t="s">
        <v>2383</v>
      </c>
      <c r="E1222" s="39" t="s">
        <v>2380</v>
      </c>
      <c r="F1222" s="39" t="s">
        <v>2380</v>
      </c>
      <c r="G1222" s="39">
        <v>1</v>
      </c>
      <c r="H1222" s="39" t="s">
        <v>2380</v>
      </c>
      <c r="I1222" s="39" t="s">
        <v>8391</v>
      </c>
      <c r="J1222" s="39" t="s">
        <v>8397</v>
      </c>
    </row>
    <row r="1223" spans="1:10" x14ac:dyDescent="0.35">
      <c r="A1223" s="39" t="s">
        <v>1149</v>
      </c>
      <c r="B1223" s="39">
        <v>19.95</v>
      </c>
      <c r="C1223" s="39">
        <v>6.24</v>
      </c>
      <c r="D1223" s="39" t="s">
        <v>2383</v>
      </c>
      <c r="E1223" s="39" t="s">
        <v>2380</v>
      </c>
      <c r="F1223" s="39" t="s">
        <v>2380</v>
      </c>
      <c r="G1223" s="39">
        <v>0</v>
      </c>
      <c r="H1223" s="39" t="s">
        <v>2380</v>
      </c>
      <c r="I1223" s="39" t="s">
        <v>8393</v>
      </c>
      <c r="J1223" s="39" t="s">
        <v>8398</v>
      </c>
    </row>
    <row r="1224" spans="1:10" x14ac:dyDescent="0.35">
      <c r="A1224" s="39" t="s">
        <v>1148</v>
      </c>
      <c r="B1224" s="39">
        <v>21.3</v>
      </c>
      <c r="C1224" s="39">
        <v>10.42</v>
      </c>
      <c r="D1224" s="39" t="s">
        <v>2380</v>
      </c>
      <c r="E1224" s="39" t="s">
        <v>2380</v>
      </c>
      <c r="F1224" s="39" t="s">
        <v>2380</v>
      </c>
      <c r="G1224" s="39">
        <v>2</v>
      </c>
      <c r="H1224" s="39" t="s">
        <v>2380</v>
      </c>
      <c r="I1224" s="39" t="s">
        <v>8393</v>
      </c>
      <c r="J1224" s="39" t="s">
        <v>8399</v>
      </c>
    </row>
    <row r="1225" spans="1:10" x14ac:dyDescent="0.35">
      <c r="A1225" s="39" t="s">
        <v>1147</v>
      </c>
      <c r="B1225" s="39">
        <v>31.635000000000002</v>
      </c>
      <c r="C1225" s="39">
        <v>11.11</v>
      </c>
      <c r="D1225" s="39" t="s">
        <v>2380</v>
      </c>
      <c r="E1225" s="39" t="s">
        <v>2380</v>
      </c>
      <c r="F1225" s="39" t="s">
        <v>2380</v>
      </c>
      <c r="G1225" s="39">
        <v>0</v>
      </c>
      <c r="H1225" s="39" t="s">
        <v>2380</v>
      </c>
      <c r="I1225" s="39" t="s">
        <v>8391</v>
      </c>
      <c r="J1225" s="39" t="s">
        <v>8397</v>
      </c>
    </row>
    <row r="1226" spans="1:10" x14ac:dyDescent="0.35">
      <c r="A1226" s="39" t="s">
        <v>1146</v>
      </c>
      <c r="B1226" s="39">
        <v>23.9</v>
      </c>
      <c r="C1226" s="39">
        <v>7.67</v>
      </c>
      <c r="D1226" s="39" t="s">
        <v>2383</v>
      </c>
      <c r="E1226" s="39" t="s">
        <v>2380</v>
      </c>
      <c r="F1226" s="39" t="s">
        <v>2380</v>
      </c>
      <c r="G1226" s="39">
        <v>2</v>
      </c>
      <c r="H1226" s="39" t="s">
        <v>2380</v>
      </c>
      <c r="I1226" s="39" t="s">
        <v>8393</v>
      </c>
      <c r="J1226" s="39" t="s">
        <v>8397</v>
      </c>
    </row>
    <row r="1227" spans="1:10" x14ac:dyDescent="0.35">
      <c r="A1227" s="39" t="s">
        <v>1145</v>
      </c>
      <c r="B1227" s="39">
        <v>34.15</v>
      </c>
      <c r="C1227" s="39">
        <v>6.15</v>
      </c>
      <c r="D1227" s="39" t="s">
        <v>2380</v>
      </c>
      <c r="E1227" s="39" t="s">
        <v>2380</v>
      </c>
      <c r="F1227" s="39" t="s">
        <v>2380</v>
      </c>
      <c r="G1227" s="39">
        <v>0</v>
      </c>
      <c r="H1227" s="39" t="s">
        <v>2380</v>
      </c>
      <c r="I1227" s="39" t="s">
        <v>8391</v>
      </c>
      <c r="J1227" s="39" t="s">
        <v>8398</v>
      </c>
    </row>
    <row r="1228" spans="1:10" x14ac:dyDescent="0.35">
      <c r="A1228" s="39" t="s">
        <v>1144</v>
      </c>
      <c r="B1228" s="39">
        <v>28.71</v>
      </c>
      <c r="C1228" s="39">
        <v>5.71</v>
      </c>
      <c r="D1228" s="39" t="s">
        <v>2380</v>
      </c>
      <c r="E1228" s="39" t="s">
        <v>2380</v>
      </c>
      <c r="F1228" s="39" t="s">
        <v>2380</v>
      </c>
      <c r="G1228" s="39">
        <v>0</v>
      </c>
      <c r="H1228" s="39" t="s">
        <v>2380</v>
      </c>
      <c r="I1228" s="39" t="s">
        <v>8392</v>
      </c>
      <c r="J1228" s="39" t="s">
        <v>8398</v>
      </c>
    </row>
    <row r="1229" spans="1:10" x14ac:dyDescent="0.35">
      <c r="A1229" s="39" t="s">
        <v>1143</v>
      </c>
      <c r="B1229" s="39">
        <v>36.700000000000003</v>
      </c>
      <c r="C1229" s="39">
        <v>8.6999999999999993</v>
      </c>
      <c r="D1229" s="39" t="s">
        <v>2383</v>
      </c>
      <c r="E1229" s="39" t="s">
        <v>2380</v>
      </c>
      <c r="F1229" s="39" t="s">
        <v>2380</v>
      </c>
      <c r="G1229" s="39">
        <v>2</v>
      </c>
      <c r="H1229" s="39" t="s">
        <v>2380</v>
      </c>
      <c r="I1229" s="39" t="s">
        <v>8391</v>
      </c>
      <c r="J1229" s="39" t="s">
        <v>8399</v>
      </c>
    </row>
    <row r="1230" spans="1:10" x14ac:dyDescent="0.35">
      <c r="A1230" s="39" t="s">
        <v>1142</v>
      </c>
      <c r="B1230" s="39">
        <v>34.1</v>
      </c>
      <c r="C1230" s="39">
        <v>9.0399999999999991</v>
      </c>
      <c r="D1230" s="39" t="s">
        <v>2383</v>
      </c>
      <c r="E1230" s="39" t="s">
        <v>2380</v>
      </c>
      <c r="F1230" s="39" t="s">
        <v>2380</v>
      </c>
      <c r="G1230" s="39">
        <v>2</v>
      </c>
      <c r="H1230" s="39" t="s">
        <v>2380</v>
      </c>
      <c r="I1230" s="39" t="s">
        <v>8391</v>
      </c>
      <c r="J1230" s="39" t="s">
        <v>8397</v>
      </c>
    </row>
    <row r="1231" spans="1:10" x14ac:dyDescent="0.35">
      <c r="A1231" s="39" t="s">
        <v>1141</v>
      </c>
      <c r="B1231" s="39">
        <v>25.7</v>
      </c>
      <c r="C1231" s="39">
        <v>5.61</v>
      </c>
      <c r="D1231" s="39" t="s">
        <v>2380</v>
      </c>
      <c r="E1231" s="39" t="s">
        <v>2380</v>
      </c>
      <c r="F1231" s="39" t="s">
        <v>2380</v>
      </c>
      <c r="G1231" s="39">
        <v>0</v>
      </c>
      <c r="H1231" s="39" t="s">
        <v>2380</v>
      </c>
      <c r="I1231" s="39" t="s">
        <v>8392</v>
      </c>
      <c r="J1231" s="39" t="s">
        <v>8398</v>
      </c>
    </row>
    <row r="1232" spans="1:10" x14ac:dyDescent="0.35">
      <c r="A1232" s="39" t="s">
        <v>1140</v>
      </c>
      <c r="B1232" s="39">
        <v>21.68</v>
      </c>
      <c r="C1232" s="39">
        <v>8.1199999999999992</v>
      </c>
      <c r="D1232" s="39" t="s">
        <v>2380</v>
      </c>
      <c r="E1232" s="39" t="s">
        <v>2380</v>
      </c>
      <c r="F1232" s="39" t="s">
        <v>2380</v>
      </c>
      <c r="G1232" s="39">
        <v>0</v>
      </c>
      <c r="H1232" s="39" t="s">
        <v>2380</v>
      </c>
      <c r="I1232" s="39" t="s">
        <v>8393</v>
      </c>
      <c r="J1232" s="39" t="s">
        <v>8397</v>
      </c>
    </row>
    <row r="1233" spans="1:10" x14ac:dyDescent="0.35">
      <c r="A1233" s="39" t="s">
        <v>1139</v>
      </c>
      <c r="B1233" s="39">
        <v>25.175000000000001</v>
      </c>
      <c r="C1233" s="39">
        <v>4.74</v>
      </c>
      <c r="D1233" s="39" t="s">
        <v>2380</v>
      </c>
      <c r="E1233" s="39" t="s">
        <v>2380</v>
      </c>
      <c r="F1233" s="39" t="s">
        <v>2380</v>
      </c>
      <c r="G1233" s="39">
        <v>0</v>
      </c>
      <c r="H1233" s="39" t="s">
        <v>2380</v>
      </c>
      <c r="I1233" s="39" t="s">
        <v>8392</v>
      </c>
      <c r="J1233" s="39" t="s">
        <v>8398</v>
      </c>
    </row>
    <row r="1234" spans="1:10" x14ac:dyDescent="0.35">
      <c r="A1234" s="39" t="s">
        <v>1138</v>
      </c>
      <c r="B1234" s="39">
        <v>44.77</v>
      </c>
      <c r="C1234" s="39">
        <v>4.0599999999999996</v>
      </c>
      <c r="D1234" s="39" t="s">
        <v>2380</v>
      </c>
      <c r="E1234" s="39" t="s">
        <v>2380</v>
      </c>
      <c r="F1234" s="39" t="s">
        <v>2380</v>
      </c>
      <c r="G1234" s="39">
        <v>2</v>
      </c>
      <c r="H1234" s="39" t="s">
        <v>2380</v>
      </c>
      <c r="I1234" s="39" t="s">
        <v>8391</v>
      </c>
      <c r="J1234" s="39" t="s">
        <v>8399</v>
      </c>
    </row>
    <row r="1235" spans="1:10" x14ac:dyDescent="0.35">
      <c r="A1235" s="39" t="s">
        <v>1137</v>
      </c>
      <c r="B1235" s="39">
        <v>37.07</v>
      </c>
      <c r="C1235" s="39">
        <v>5.69</v>
      </c>
      <c r="D1235" s="39" t="s">
        <v>2380</v>
      </c>
      <c r="E1235" s="39" t="s">
        <v>2380</v>
      </c>
      <c r="F1235" s="39" t="s">
        <v>2380</v>
      </c>
      <c r="G1235" s="39">
        <v>2</v>
      </c>
      <c r="H1235" s="39" t="s">
        <v>2380</v>
      </c>
      <c r="I1235" s="39" t="s">
        <v>8391</v>
      </c>
      <c r="J1235" s="39" t="s">
        <v>8398</v>
      </c>
    </row>
    <row r="1236" spans="1:10" x14ac:dyDescent="0.35">
      <c r="A1236" s="39" t="s">
        <v>1136</v>
      </c>
      <c r="B1236" s="39">
        <v>39.799999999999997</v>
      </c>
      <c r="C1236" s="39">
        <v>5.66</v>
      </c>
      <c r="D1236" s="39" t="s">
        <v>2380</v>
      </c>
      <c r="E1236" s="39" t="s">
        <v>2380</v>
      </c>
      <c r="F1236" s="39" t="s">
        <v>2383</v>
      </c>
      <c r="G1236" s="39">
        <v>1</v>
      </c>
      <c r="H1236" s="39" t="s">
        <v>2380</v>
      </c>
      <c r="I1236" s="39" t="s">
        <v>8391</v>
      </c>
      <c r="J1236" s="39" t="s">
        <v>8398</v>
      </c>
    </row>
    <row r="1237" spans="1:10" x14ac:dyDescent="0.35">
      <c r="A1237" s="39" t="s">
        <v>1135</v>
      </c>
      <c r="B1237" s="39">
        <v>26.36</v>
      </c>
      <c r="C1237" s="39">
        <v>4.32</v>
      </c>
      <c r="D1237" s="39" t="s">
        <v>2380</v>
      </c>
      <c r="E1237" s="39" t="s">
        <v>2380</v>
      </c>
      <c r="F1237" s="39" t="s">
        <v>2383</v>
      </c>
      <c r="G1237" s="39">
        <v>1</v>
      </c>
      <c r="H1237" s="39" t="s">
        <v>2380</v>
      </c>
      <c r="I1237" s="39" t="s">
        <v>8392</v>
      </c>
      <c r="J1237" s="39" t="s">
        <v>8398</v>
      </c>
    </row>
    <row r="1238" spans="1:10" x14ac:dyDescent="0.35">
      <c r="A1238" s="39" t="s">
        <v>1134</v>
      </c>
      <c r="B1238" s="39">
        <v>29.925000000000001</v>
      </c>
      <c r="C1238" s="39">
        <v>8.2899999999999991</v>
      </c>
      <c r="D1238" s="39" t="s">
        <v>2380</v>
      </c>
      <c r="E1238" s="39" t="s">
        <v>2380</v>
      </c>
      <c r="F1238" s="39" t="s">
        <v>2380</v>
      </c>
      <c r="G1238" s="39">
        <v>2</v>
      </c>
      <c r="H1238" s="39" t="s">
        <v>2380</v>
      </c>
      <c r="I1238" s="39" t="s">
        <v>8392</v>
      </c>
      <c r="J1238" s="39" t="s">
        <v>8399</v>
      </c>
    </row>
    <row r="1239" spans="1:10" x14ac:dyDescent="0.35">
      <c r="A1239" s="39" t="s">
        <v>1133</v>
      </c>
      <c r="B1239" s="39">
        <v>37.29</v>
      </c>
      <c r="C1239" s="39">
        <v>10.46</v>
      </c>
      <c r="D1239" s="39" t="s">
        <v>2380</v>
      </c>
      <c r="E1239" s="39" t="s">
        <v>2380</v>
      </c>
      <c r="F1239" s="39" t="s">
        <v>2380</v>
      </c>
      <c r="G1239" s="39">
        <v>0</v>
      </c>
      <c r="H1239" s="39" t="s">
        <v>2380</v>
      </c>
      <c r="I1239" s="39" t="s">
        <v>8391</v>
      </c>
      <c r="J1239" s="39" t="s">
        <v>8397</v>
      </c>
    </row>
    <row r="1240" spans="1:10" x14ac:dyDescent="0.35">
      <c r="A1240" s="39" t="s">
        <v>1132</v>
      </c>
      <c r="B1240" s="39">
        <v>30.2</v>
      </c>
      <c r="C1240" s="39">
        <v>11.96</v>
      </c>
      <c r="D1240" s="39" t="s">
        <v>2380</v>
      </c>
      <c r="E1240" s="39" t="s">
        <v>2380</v>
      </c>
      <c r="F1240" s="39" t="s">
        <v>2380</v>
      </c>
      <c r="G1240" s="39">
        <v>0</v>
      </c>
      <c r="H1240" s="39" t="s">
        <v>2380</v>
      </c>
      <c r="I1240" s="39" t="s">
        <v>8391</v>
      </c>
      <c r="J1240" s="39" t="s">
        <v>8397</v>
      </c>
    </row>
    <row r="1241" spans="1:10" x14ac:dyDescent="0.35">
      <c r="A1241" s="39" t="s">
        <v>1131</v>
      </c>
      <c r="B1241" s="39">
        <v>24.225000000000001</v>
      </c>
      <c r="C1241" s="39">
        <v>4.25</v>
      </c>
      <c r="D1241" s="39" t="s">
        <v>2383</v>
      </c>
      <c r="E1241" s="39" t="s">
        <v>2380</v>
      </c>
      <c r="F1241" s="39" t="s">
        <v>2383</v>
      </c>
      <c r="G1241" s="39">
        <v>1</v>
      </c>
      <c r="H1241" s="39" t="s">
        <v>2380</v>
      </c>
      <c r="I1241" s="39" t="s">
        <v>8393</v>
      </c>
      <c r="J1241" s="39" t="s">
        <v>8399</v>
      </c>
    </row>
    <row r="1242" spans="1:10" x14ac:dyDescent="0.35">
      <c r="A1242" s="39" t="s">
        <v>1130</v>
      </c>
      <c r="B1242" s="39">
        <v>31.445</v>
      </c>
      <c r="C1242" s="39">
        <v>8.33</v>
      </c>
      <c r="D1242" s="39" t="s">
        <v>2380</v>
      </c>
      <c r="E1242" s="39" t="s">
        <v>2380</v>
      </c>
      <c r="F1242" s="39" t="s">
        <v>2380</v>
      </c>
      <c r="G1242" s="39">
        <v>0</v>
      </c>
      <c r="H1242" s="39" t="s">
        <v>2380</v>
      </c>
      <c r="I1242" s="39" t="s">
        <v>8391</v>
      </c>
      <c r="J1242" s="39" t="s">
        <v>8397</v>
      </c>
    </row>
    <row r="1243" spans="1:10" x14ac:dyDescent="0.35">
      <c r="A1243" s="39" t="s">
        <v>1129</v>
      </c>
      <c r="B1243" s="39">
        <v>38.880000000000003</v>
      </c>
      <c r="C1243" s="39">
        <v>4.29</v>
      </c>
      <c r="D1243" s="39" t="s">
        <v>2380</v>
      </c>
      <c r="E1243" s="39" t="s">
        <v>2380</v>
      </c>
      <c r="F1243" s="39" t="s">
        <v>2380</v>
      </c>
      <c r="G1243" s="39">
        <v>1</v>
      </c>
      <c r="H1243" s="39" t="s">
        <v>2380</v>
      </c>
      <c r="I1243" s="39" t="s">
        <v>8391</v>
      </c>
      <c r="J1243" s="39" t="s">
        <v>8398</v>
      </c>
    </row>
    <row r="1244" spans="1:10" x14ac:dyDescent="0.35">
      <c r="A1244" s="39" t="s">
        <v>1128</v>
      </c>
      <c r="B1244" s="39">
        <v>43.89</v>
      </c>
      <c r="C1244" s="39">
        <v>6.32</v>
      </c>
      <c r="D1244" s="39" t="s">
        <v>2383</v>
      </c>
      <c r="E1244" s="39" t="s">
        <v>2380</v>
      </c>
      <c r="F1244" s="39" t="s">
        <v>2380</v>
      </c>
      <c r="G1244" s="39">
        <v>0</v>
      </c>
      <c r="H1244" s="39" t="s">
        <v>2380</v>
      </c>
      <c r="I1244" s="39" t="s">
        <v>8391</v>
      </c>
      <c r="J1244" s="39" t="s">
        <v>8398</v>
      </c>
    </row>
    <row r="1245" spans="1:10" x14ac:dyDescent="0.35">
      <c r="A1245" s="39" t="s">
        <v>1127</v>
      </c>
      <c r="B1245" s="39">
        <v>25.6</v>
      </c>
      <c r="C1245" s="39">
        <v>5.65</v>
      </c>
      <c r="D1245" s="39" t="s">
        <v>2380</v>
      </c>
      <c r="E1245" s="39" t="s">
        <v>2380</v>
      </c>
      <c r="F1245" s="39" t="s">
        <v>2380</v>
      </c>
      <c r="G1245" s="39">
        <v>2</v>
      </c>
      <c r="H1245" s="39" t="s">
        <v>2380</v>
      </c>
      <c r="I1245" s="39" t="s">
        <v>8392</v>
      </c>
      <c r="J1245" s="39" t="s">
        <v>8398</v>
      </c>
    </row>
    <row r="1246" spans="1:10" x14ac:dyDescent="0.35">
      <c r="A1246" s="39" t="s">
        <v>1126</v>
      </c>
      <c r="B1246" s="39">
        <v>29.545000000000002</v>
      </c>
      <c r="C1246" s="39">
        <v>8.41</v>
      </c>
      <c r="D1246" s="39" t="s">
        <v>2383</v>
      </c>
      <c r="E1246" s="39" t="s">
        <v>2380</v>
      </c>
      <c r="F1246" s="39" t="s">
        <v>2380</v>
      </c>
      <c r="G1246" s="39">
        <v>1</v>
      </c>
      <c r="H1246" s="39" t="s">
        <v>2380</v>
      </c>
      <c r="I1246" s="39" t="s">
        <v>8392</v>
      </c>
      <c r="J1246" s="39" t="s">
        <v>8399</v>
      </c>
    </row>
    <row r="1247" spans="1:10" x14ac:dyDescent="0.35">
      <c r="A1247" s="39" t="s">
        <v>1125</v>
      </c>
      <c r="B1247" s="39">
        <v>23.25</v>
      </c>
      <c r="C1247" s="39">
        <v>11.96</v>
      </c>
      <c r="D1247" s="39" t="s">
        <v>2383</v>
      </c>
      <c r="E1247" s="39" t="s">
        <v>2380</v>
      </c>
      <c r="F1247" s="39" t="s">
        <v>2380</v>
      </c>
      <c r="G1247" s="39">
        <v>0</v>
      </c>
      <c r="H1247" s="39" t="s">
        <v>2380</v>
      </c>
      <c r="I1247" s="39" t="s">
        <v>8393</v>
      </c>
      <c r="J1247" s="39" t="s">
        <v>8397</v>
      </c>
    </row>
    <row r="1248" spans="1:10" x14ac:dyDescent="0.35">
      <c r="A1248" s="39" t="s">
        <v>1124</v>
      </c>
      <c r="B1248" s="39">
        <v>43.95</v>
      </c>
      <c r="C1248" s="39">
        <v>5.17</v>
      </c>
      <c r="D1248" s="39" t="s">
        <v>2383</v>
      </c>
      <c r="E1248" s="39" t="s">
        <v>2380</v>
      </c>
      <c r="F1248" s="39" t="s">
        <v>2383</v>
      </c>
      <c r="G1248" s="39">
        <v>1</v>
      </c>
      <c r="H1248" s="39" t="s">
        <v>2380</v>
      </c>
      <c r="I1248" s="39" t="s">
        <v>8391</v>
      </c>
      <c r="J1248" s="39" t="s">
        <v>8398</v>
      </c>
    </row>
    <row r="1249" spans="1:10" x14ac:dyDescent="0.35">
      <c r="A1249" s="39" t="s">
        <v>1123</v>
      </c>
      <c r="B1249" s="39">
        <v>21.85</v>
      </c>
      <c r="C1249" s="39">
        <v>8.76</v>
      </c>
      <c r="D1249" s="39" t="s">
        <v>2380</v>
      </c>
      <c r="E1249" s="39" t="s">
        <v>2380</v>
      </c>
      <c r="F1249" s="39" t="s">
        <v>2380</v>
      </c>
      <c r="G1249" s="39">
        <v>0</v>
      </c>
      <c r="H1249" s="39" t="s">
        <v>2380</v>
      </c>
      <c r="I1249" s="39" t="s">
        <v>8393</v>
      </c>
      <c r="J1249" s="39" t="s">
        <v>8397</v>
      </c>
    </row>
    <row r="1250" spans="1:10" x14ac:dyDescent="0.35">
      <c r="A1250" s="39" t="s">
        <v>1122</v>
      </c>
      <c r="B1250" s="39">
        <v>25.73</v>
      </c>
      <c r="C1250" s="39">
        <v>7.99</v>
      </c>
      <c r="D1250" s="39" t="s">
        <v>2380</v>
      </c>
      <c r="E1250" s="39" t="s">
        <v>2380</v>
      </c>
      <c r="F1250" s="39" t="s">
        <v>2380</v>
      </c>
      <c r="G1250" s="39">
        <v>2</v>
      </c>
      <c r="H1250" s="39" t="s">
        <v>2380</v>
      </c>
      <c r="I1250" s="39" t="s">
        <v>8392</v>
      </c>
      <c r="J1250" s="39" t="s">
        <v>8399</v>
      </c>
    </row>
    <row r="1251" spans="1:10" x14ac:dyDescent="0.35">
      <c r="A1251" s="39" t="s">
        <v>1121</v>
      </c>
      <c r="B1251" s="39">
        <v>32.229999999999997</v>
      </c>
      <c r="C1251" s="39">
        <v>8.59</v>
      </c>
      <c r="D1251" s="39" t="s">
        <v>2380</v>
      </c>
      <c r="E1251" s="39" t="s">
        <v>2380</v>
      </c>
      <c r="F1251" s="39" t="s">
        <v>2380</v>
      </c>
      <c r="G1251" s="39">
        <v>0</v>
      </c>
      <c r="H1251" s="39" t="s">
        <v>2380</v>
      </c>
      <c r="I1251" s="39" t="s">
        <v>8391</v>
      </c>
      <c r="J1251" s="39" t="s">
        <v>8399</v>
      </c>
    </row>
    <row r="1252" spans="1:10" x14ac:dyDescent="0.35">
      <c r="A1252" s="39" t="s">
        <v>1120</v>
      </c>
      <c r="B1252" s="39">
        <v>32.204999999999998</v>
      </c>
      <c r="C1252" s="39">
        <v>6.14</v>
      </c>
      <c r="D1252" s="39" t="s">
        <v>2380</v>
      </c>
      <c r="E1252" s="39" t="s">
        <v>2380</v>
      </c>
      <c r="F1252" s="39" t="s">
        <v>2380</v>
      </c>
      <c r="G1252" s="39">
        <v>2</v>
      </c>
      <c r="H1252" s="39" t="s">
        <v>2380</v>
      </c>
      <c r="I1252" s="39" t="s">
        <v>8391</v>
      </c>
      <c r="J1252" s="39" t="s">
        <v>8399</v>
      </c>
    </row>
    <row r="1253" spans="1:10" x14ac:dyDescent="0.35">
      <c r="A1253" s="39" t="s">
        <v>1119</v>
      </c>
      <c r="B1253" s="39">
        <v>26.41</v>
      </c>
      <c r="C1253" s="39">
        <v>4.08</v>
      </c>
      <c r="D1253" s="39" t="s">
        <v>2380</v>
      </c>
      <c r="E1253" s="39" t="s">
        <v>2380</v>
      </c>
      <c r="F1253" s="39" t="s">
        <v>2380</v>
      </c>
      <c r="G1253" s="39">
        <v>2</v>
      </c>
      <c r="H1253" s="39" t="s">
        <v>2380</v>
      </c>
      <c r="I1253" s="39" t="s">
        <v>8392</v>
      </c>
      <c r="J1253" s="39" t="s">
        <v>8399</v>
      </c>
    </row>
    <row r="1254" spans="1:10" x14ac:dyDescent="0.35">
      <c r="A1254" s="39" t="s">
        <v>1118</v>
      </c>
      <c r="B1254" s="39">
        <v>30.2</v>
      </c>
      <c r="C1254" s="39">
        <v>6.25</v>
      </c>
      <c r="D1254" s="39" t="s">
        <v>2383</v>
      </c>
      <c r="E1254" s="39" t="s">
        <v>2380</v>
      </c>
      <c r="F1254" s="39" t="s">
        <v>2380</v>
      </c>
      <c r="G1254" s="39">
        <v>0</v>
      </c>
      <c r="H1254" s="39" t="s">
        <v>2380</v>
      </c>
      <c r="I1254" s="39" t="s">
        <v>8391</v>
      </c>
      <c r="J1254" s="39" t="s">
        <v>8398</v>
      </c>
    </row>
    <row r="1255" spans="1:10" x14ac:dyDescent="0.35">
      <c r="A1255" s="39" t="s">
        <v>1117</v>
      </c>
      <c r="B1255" s="39">
        <v>31.26</v>
      </c>
      <c r="C1255" s="39">
        <v>5.94</v>
      </c>
      <c r="D1255" s="39" t="s">
        <v>2383</v>
      </c>
      <c r="E1255" s="39" t="s">
        <v>2380</v>
      </c>
      <c r="F1255" s="39" t="s">
        <v>2380</v>
      </c>
      <c r="G1255" s="39">
        <v>1</v>
      </c>
      <c r="H1255" s="39" t="s">
        <v>2380</v>
      </c>
      <c r="I1255" s="39" t="s">
        <v>8391</v>
      </c>
      <c r="J1255" s="39" t="s">
        <v>8399</v>
      </c>
    </row>
    <row r="1256" spans="1:10" x14ac:dyDescent="0.35">
      <c r="A1256" s="39" t="s">
        <v>1116</v>
      </c>
      <c r="B1256" s="39">
        <v>33.725000000000001</v>
      </c>
      <c r="C1256" s="39">
        <v>6.45</v>
      </c>
      <c r="D1256" s="39" t="s">
        <v>2383</v>
      </c>
      <c r="E1256" s="39" t="s">
        <v>2380</v>
      </c>
      <c r="F1256" s="39" t="s">
        <v>2380</v>
      </c>
      <c r="G1256" s="39">
        <v>0</v>
      </c>
      <c r="H1256" s="39" t="s">
        <v>2380</v>
      </c>
      <c r="I1256" s="39" t="s">
        <v>8391</v>
      </c>
      <c r="J1256" s="39" t="s">
        <v>8398</v>
      </c>
    </row>
    <row r="1257" spans="1:10" x14ac:dyDescent="0.35">
      <c r="A1257" s="39" t="s">
        <v>1115</v>
      </c>
      <c r="B1257" s="39">
        <v>28.9</v>
      </c>
      <c r="C1257" s="39">
        <v>5.74</v>
      </c>
      <c r="D1257" s="39" t="s">
        <v>2383</v>
      </c>
      <c r="E1257" s="39" t="s">
        <v>2380</v>
      </c>
      <c r="F1257" s="39" t="s">
        <v>2380</v>
      </c>
      <c r="G1257" s="39">
        <v>0</v>
      </c>
      <c r="H1257" s="39" t="s">
        <v>2380</v>
      </c>
      <c r="I1257" s="39" t="s">
        <v>8392</v>
      </c>
      <c r="J1257" s="39" t="s">
        <v>8398</v>
      </c>
    </row>
    <row r="1258" spans="1:10" x14ac:dyDescent="0.35">
      <c r="A1258" s="39" t="s">
        <v>1114</v>
      </c>
      <c r="B1258" s="39">
        <v>45.69</v>
      </c>
      <c r="C1258" s="39">
        <v>4.43</v>
      </c>
      <c r="D1258" s="39" t="s">
        <v>2383</v>
      </c>
      <c r="E1258" s="39" t="s">
        <v>2380</v>
      </c>
      <c r="F1258" s="39" t="s">
        <v>2380</v>
      </c>
      <c r="G1258" s="39">
        <v>0</v>
      </c>
      <c r="H1258" s="39" t="s">
        <v>2380</v>
      </c>
      <c r="I1258" s="39" t="s">
        <v>8391</v>
      </c>
      <c r="J1258" s="39" t="s">
        <v>8398</v>
      </c>
    </row>
    <row r="1259" spans="1:10" x14ac:dyDescent="0.35">
      <c r="A1259" s="39" t="s">
        <v>1113</v>
      </c>
      <c r="B1259" s="39">
        <v>21.03</v>
      </c>
      <c r="C1259" s="39">
        <v>6.5</v>
      </c>
      <c r="D1259" s="39" t="s">
        <v>2380</v>
      </c>
      <c r="E1259" s="39" t="s">
        <v>2380</v>
      </c>
      <c r="F1259" s="39" t="s">
        <v>2380</v>
      </c>
      <c r="G1259" s="39">
        <v>0</v>
      </c>
      <c r="H1259" s="39" t="s">
        <v>2380</v>
      </c>
      <c r="I1259" s="39" t="s">
        <v>8393</v>
      </c>
      <c r="J1259" s="39" t="s">
        <v>8398</v>
      </c>
    </row>
    <row r="1260" spans="1:10" x14ac:dyDescent="0.35">
      <c r="A1260" s="39" t="s">
        <v>1112</v>
      </c>
      <c r="B1260" s="39">
        <v>37</v>
      </c>
      <c r="C1260" s="39">
        <v>8.75</v>
      </c>
      <c r="D1260" s="39" t="s">
        <v>2380</v>
      </c>
      <c r="E1260" s="39" t="s">
        <v>2380</v>
      </c>
      <c r="F1260" s="39" t="s">
        <v>2380</v>
      </c>
      <c r="G1260" s="39">
        <v>0</v>
      </c>
      <c r="H1260" s="39" t="s">
        <v>2380</v>
      </c>
      <c r="I1260" s="39" t="s">
        <v>8391</v>
      </c>
      <c r="J1260" s="39" t="s">
        <v>8397</v>
      </c>
    </row>
    <row r="1261" spans="1:10" x14ac:dyDescent="0.35">
      <c r="A1261" s="39" t="s">
        <v>1111</v>
      </c>
      <c r="B1261" s="39">
        <v>25.4</v>
      </c>
      <c r="C1261" s="39">
        <v>11.96</v>
      </c>
      <c r="D1261" s="39" t="s">
        <v>2380</v>
      </c>
      <c r="E1261" s="39" t="s">
        <v>2380</v>
      </c>
      <c r="F1261" s="39" t="s">
        <v>2380</v>
      </c>
      <c r="G1261" s="39">
        <v>0</v>
      </c>
      <c r="H1261" s="39" t="s">
        <v>2380</v>
      </c>
      <c r="I1261" s="39" t="s">
        <v>8392</v>
      </c>
      <c r="J1261" s="39" t="s">
        <v>8397</v>
      </c>
    </row>
    <row r="1262" spans="1:10" x14ac:dyDescent="0.35">
      <c r="A1262" s="39" t="s">
        <v>1110</v>
      </c>
      <c r="B1262" s="39">
        <v>32.299999999999997</v>
      </c>
      <c r="C1262" s="39">
        <v>10.54</v>
      </c>
      <c r="D1262" s="39" t="s">
        <v>2380</v>
      </c>
      <c r="E1262" s="39" t="s">
        <v>2380</v>
      </c>
      <c r="F1262" s="39" t="s">
        <v>2380</v>
      </c>
      <c r="G1262" s="39">
        <v>0</v>
      </c>
      <c r="H1262" s="39" t="s">
        <v>2380</v>
      </c>
      <c r="I1262" s="39" t="s">
        <v>8391</v>
      </c>
      <c r="J1262" s="39" t="s">
        <v>8399</v>
      </c>
    </row>
    <row r="1263" spans="1:10" x14ac:dyDescent="0.35">
      <c r="A1263" s="39" t="s">
        <v>1109</v>
      </c>
      <c r="B1263" s="39">
        <v>23.94</v>
      </c>
      <c r="C1263" s="39">
        <v>4.54</v>
      </c>
      <c r="D1263" s="39" t="s">
        <v>2383</v>
      </c>
      <c r="E1263" s="39" t="s">
        <v>2380</v>
      </c>
      <c r="F1263" s="39" t="s">
        <v>2383</v>
      </c>
      <c r="G1263" s="39">
        <v>1</v>
      </c>
      <c r="H1263" s="39" t="s">
        <v>2380</v>
      </c>
      <c r="I1263" s="39" t="s">
        <v>8393</v>
      </c>
      <c r="J1263" s="39" t="s">
        <v>8399</v>
      </c>
    </row>
    <row r="1264" spans="1:10" x14ac:dyDescent="0.35">
      <c r="A1264" s="39" t="s">
        <v>1108</v>
      </c>
      <c r="B1264" s="39">
        <v>46.4</v>
      </c>
      <c r="C1264" s="39">
        <v>5.71</v>
      </c>
      <c r="D1264" s="39" t="s">
        <v>2380</v>
      </c>
      <c r="E1264" s="39" t="s">
        <v>2380</v>
      </c>
      <c r="F1264" s="39" t="s">
        <v>2380</v>
      </c>
      <c r="G1264" s="39">
        <v>0</v>
      </c>
      <c r="H1264" s="39" t="s">
        <v>2380</v>
      </c>
      <c r="I1264" s="39" t="s">
        <v>8391</v>
      </c>
      <c r="J1264" s="39" t="s">
        <v>8399</v>
      </c>
    </row>
    <row r="1265" spans="1:10" x14ac:dyDescent="0.35">
      <c r="A1265" s="39" t="s">
        <v>1107</v>
      </c>
      <c r="B1265" s="39">
        <v>40.375</v>
      </c>
      <c r="C1265" s="39">
        <v>6.25</v>
      </c>
      <c r="D1265" s="39" t="s">
        <v>2383</v>
      </c>
      <c r="E1265" s="39" t="s">
        <v>2380</v>
      </c>
      <c r="F1265" s="39" t="s">
        <v>2380</v>
      </c>
      <c r="G1265" s="39">
        <v>0</v>
      </c>
      <c r="H1265" s="39" t="s">
        <v>2380</v>
      </c>
      <c r="I1265" s="39" t="s">
        <v>8391</v>
      </c>
      <c r="J1265" s="39" t="s">
        <v>8399</v>
      </c>
    </row>
    <row r="1266" spans="1:10" x14ac:dyDescent="0.35">
      <c r="A1266" s="39" t="s">
        <v>1106</v>
      </c>
      <c r="B1266" s="39">
        <v>28.7</v>
      </c>
      <c r="C1266" s="39">
        <v>9.4700000000000006</v>
      </c>
      <c r="D1266" s="39" t="s">
        <v>2380</v>
      </c>
      <c r="E1266" s="39" t="s">
        <v>2380</v>
      </c>
      <c r="F1266" s="39" t="s">
        <v>2380</v>
      </c>
      <c r="G1266" s="39">
        <v>2</v>
      </c>
      <c r="H1266" s="39" t="s">
        <v>2380</v>
      </c>
      <c r="I1266" s="39" t="s">
        <v>8392</v>
      </c>
      <c r="J1266" s="39" t="s">
        <v>8399</v>
      </c>
    </row>
    <row r="1267" spans="1:10" x14ac:dyDescent="0.35">
      <c r="A1267" s="39" t="s">
        <v>1105</v>
      </c>
      <c r="B1267" s="39">
        <v>26.63</v>
      </c>
      <c r="C1267" s="39">
        <v>5.7</v>
      </c>
      <c r="D1267" s="39" t="s">
        <v>2380</v>
      </c>
      <c r="E1267" s="39" t="s">
        <v>2380</v>
      </c>
      <c r="F1267" s="39" t="s">
        <v>2380</v>
      </c>
      <c r="G1267" s="39">
        <v>0</v>
      </c>
      <c r="H1267" s="39" t="s">
        <v>2380</v>
      </c>
      <c r="I1267" s="39" t="s">
        <v>8392</v>
      </c>
      <c r="J1267" s="39" t="s">
        <v>8398</v>
      </c>
    </row>
    <row r="1268" spans="1:10" x14ac:dyDescent="0.35">
      <c r="A1268" s="39" t="s">
        <v>1104</v>
      </c>
      <c r="B1268" s="39">
        <v>22.515000000000001</v>
      </c>
      <c r="C1268" s="39">
        <v>11.18</v>
      </c>
      <c r="D1268" s="39" t="s">
        <v>2380</v>
      </c>
      <c r="E1268" s="39" t="s">
        <v>2380</v>
      </c>
      <c r="F1268" s="39" t="s">
        <v>2380</v>
      </c>
      <c r="G1268" s="39">
        <v>2</v>
      </c>
      <c r="H1268" s="39" t="s">
        <v>2380</v>
      </c>
      <c r="I1268" s="39" t="s">
        <v>8393</v>
      </c>
      <c r="J1268" s="39" t="s">
        <v>8397</v>
      </c>
    </row>
    <row r="1269" spans="1:10" x14ac:dyDescent="0.35">
      <c r="A1269" s="39" t="s">
        <v>1103</v>
      </c>
      <c r="B1269" s="39">
        <v>36.575000000000003</v>
      </c>
      <c r="C1269" s="39">
        <v>10.98</v>
      </c>
      <c r="D1269" s="39" t="s">
        <v>2380</v>
      </c>
      <c r="E1269" s="39" t="s">
        <v>2380</v>
      </c>
      <c r="F1269" s="39" t="s">
        <v>2380</v>
      </c>
      <c r="G1269" s="39">
        <v>0</v>
      </c>
      <c r="H1269" s="39" t="s">
        <v>2380</v>
      </c>
      <c r="I1269" s="39" t="s">
        <v>8391</v>
      </c>
      <c r="J1269" s="39" t="s">
        <v>8399</v>
      </c>
    </row>
    <row r="1270" spans="1:10" x14ac:dyDescent="0.35">
      <c r="A1270" s="39" t="s">
        <v>1102</v>
      </c>
      <c r="B1270" s="39">
        <v>23.66</v>
      </c>
      <c r="C1270" s="39">
        <v>5.1100000000000003</v>
      </c>
      <c r="D1270" s="39" t="s">
        <v>2383</v>
      </c>
      <c r="E1270" s="39" t="s">
        <v>2380</v>
      </c>
      <c r="F1270" s="39" t="s">
        <v>2383</v>
      </c>
      <c r="G1270" s="39">
        <v>1</v>
      </c>
      <c r="H1270" s="39" t="s">
        <v>2380</v>
      </c>
      <c r="I1270" s="39" t="s">
        <v>8393</v>
      </c>
      <c r="J1270" s="39" t="s">
        <v>8399</v>
      </c>
    </row>
    <row r="1271" spans="1:10" x14ac:dyDescent="0.35">
      <c r="A1271" s="39" t="s">
        <v>1101</v>
      </c>
      <c r="B1271" s="39">
        <v>18.62</v>
      </c>
      <c r="C1271" s="39">
        <v>10.24</v>
      </c>
      <c r="D1271" s="39" t="s">
        <v>2380</v>
      </c>
      <c r="E1271" s="39" t="s">
        <v>2380</v>
      </c>
      <c r="F1271" s="39" t="s">
        <v>2380</v>
      </c>
      <c r="G1271" s="39">
        <v>0</v>
      </c>
      <c r="H1271" s="39" t="s">
        <v>2380</v>
      </c>
      <c r="I1271" s="39" t="s">
        <v>8393</v>
      </c>
      <c r="J1271" s="39" t="s">
        <v>8399</v>
      </c>
    </row>
    <row r="1272" spans="1:10" x14ac:dyDescent="0.35">
      <c r="A1272" s="39" t="s">
        <v>1100</v>
      </c>
      <c r="B1272" s="39">
        <v>19.190000000000001</v>
      </c>
      <c r="C1272" s="39">
        <v>7.71</v>
      </c>
      <c r="D1272" s="39" t="s">
        <v>2383</v>
      </c>
      <c r="E1272" s="39" t="s">
        <v>2380</v>
      </c>
      <c r="F1272" s="39" t="s">
        <v>2380</v>
      </c>
      <c r="G1272" s="39">
        <v>1</v>
      </c>
      <c r="H1272" s="39" t="s">
        <v>2380</v>
      </c>
      <c r="I1272" s="39" t="s">
        <v>8393</v>
      </c>
      <c r="J1272" s="39" t="s">
        <v>8397</v>
      </c>
    </row>
    <row r="1273" spans="1:10" x14ac:dyDescent="0.35">
      <c r="A1273" s="39" t="s">
        <v>1099</v>
      </c>
      <c r="B1273" s="39">
        <v>27.5</v>
      </c>
      <c r="C1273" s="39">
        <v>6.03</v>
      </c>
      <c r="D1273" s="39" t="s">
        <v>2380</v>
      </c>
      <c r="E1273" s="39" t="s">
        <v>2380</v>
      </c>
      <c r="F1273" s="39" t="s">
        <v>2380</v>
      </c>
      <c r="G1273" s="39">
        <v>0</v>
      </c>
      <c r="H1273" s="39" t="s">
        <v>2380</v>
      </c>
      <c r="I1273" s="39" t="s">
        <v>8392</v>
      </c>
      <c r="J1273" s="39" t="s">
        <v>8399</v>
      </c>
    </row>
    <row r="1274" spans="1:10" x14ac:dyDescent="0.35">
      <c r="A1274" s="39" t="s">
        <v>1098</v>
      </c>
      <c r="B1274" s="39">
        <v>27.36</v>
      </c>
      <c r="C1274" s="39">
        <v>5.96</v>
      </c>
      <c r="D1274" s="39" t="s">
        <v>2380</v>
      </c>
      <c r="E1274" s="39" t="s">
        <v>2380</v>
      </c>
      <c r="F1274" s="39" t="s">
        <v>2383</v>
      </c>
      <c r="G1274" s="39">
        <v>1</v>
      </c>
      <c r="H1274" s="39" t="s">
        <v>2380</v>
      </c>
      <c r="I1274" s="39" t="s">
        <v>8392</v>
      </c>
      <c r="J1274" s="39" t="s">
        <v>8398</v>
      </c>
    </row>
    <row r="1275" spans="1:10" x14ac:dyDescent="0.35">
      <c r="A1275" s="39" t="s">
        <v>1097</v>
      </c>
      <c r="B1275" s="39">
        <v>20.350000000000001</v>
      </c>
      <c r="C1275" s="39">
        <v>4.16</v>
      </c>
      <c r="D1275" s="39" t="s">
        <v>2380</v>
      </c>
      <c r="E1275" s="39" t="s">
        <v>2380</v>
      </c>
      <c r="F1275" s="39" t="s">
        <v>2380</v>
      </c>
      <c r="G1275" s="39">
        <v>0</v>
      </c>
      <c r="H1275" s="39" t="s">
        <v>2380</v>
      </c>
      <c r="I1275" s="39" t="s">
        <v>8393</v>
      </c>
      <c r="J1275" s="39" t="s">
        <v>8398</v>
      </c>
    </row>
    <row r="1276" spans="1:10" x14ac:dyDescent="0.35">
      <c r="A1276" s="39" t="s">
        <v>1096</v>
      </c>
      <c r="B1276" s="39">
        <v>24.035</v>
      </c>
      <c r="C1276" s="39">
        <v>6.11</v>
      </c>
      <c r="D1276" s="39" t="s">
        <v>2380</v>
      </c>
      <c r="E1276" s="39" t="s">
        <v>2380</v>
      </c>
      <c r="F1276" s="39" t="s">
        <v>2380</v>
      </c>
      <c r="G1276" s="39">
        <v>0</v>
      </c>
      <c r="H1276" s="39" t="s">
        <v>2380</v>
      </c>
      <c r="I1276" s="39" t="s">
        <v>8393</v>
      </c>
      <c r="J1276" s="39" t="s">
        <v>8398</v>
      </c>
    </row>
    <row r="1277" spans="1:10" x14ac:dyDescent="0.35">
      <c r="A1277" s="39" t="s">
        <v>1095</v>
      </c>
      <c r="B1277" s="39">
        <v>23.56</v>
      </c>
      <c r="C1277" s="39">
        <v>5.97</v>
      </c>
      <c r="D1277" s="39" t="s">
        <v>2380</v>
      </c>
      <c r="E1277" s="39" t="s">
        <v>2380</v>
      </c>
      <c r="F1277" s="39" t="s">
        <v>2380</v>
      </c>
      <c r="G1277" s="39">
        <v>0</v>
      </c>
      <c r="H1277" s="39" t="s">
        <v>2380</v>
      </c>
      <c r="I1277" s="39" t="s">
        <v>8393</v>
      </c>
      <c r="J1277" s="39" t="s">
        <v>8398</v>
      </c>
    </row>
    <row r="1278" spans="1:10" x14ac:dyDescent="0.35">
      <c r="A1278" s="39" t="s">
        <v>1094</v>
      </c>
      <c r="B1278" s="39">
        <v>27.17</v>
      </c>
      <c r="C1278" s="39">
        <v>10.81</v>
      </c>
      <c r="D1278" s="39" t="s">
        <v>2380</v>
      </c>
      <c r="E1278" s="39" t="s">
        <v>2380</v>
      </c>
      <c r="F1278" s="39" t="s">
        <v>2380</v>
      </c>
      <c r="G1278" s="39">
        <v>2</v>
      </c>
      <c r="H1278" s="39" t="s">
        <v>2380</v>
      </c>
      <c r="I1278" s="39" t="s">
        <v>8392</v>
      </c>
      <c r="J1278" s="39" t="s">
        <v>8397</v>
      </c>
    </row>
    <row r="1279" spans="1:10" x14ac:dyDescent="0.35">
      <c r="A1279" s="39" t="s">
        <v>1093</v>
      </c>
      <c r="B1279" s="39">
        <v>34.32</v>
      </c>
      <c r="C1279" s="39">
        <v>5.7</v>
      </c>
      <c r="D1279" s="39" t="s">
        <v>2383</v>
      </c>
      <c r="E1279" s="39" t="s">
        <v>2380</v>
      </c>
      <c r="F1279" s="39" t="s">
        <v>2383</v>
      </c>
      <c r="G1279" s="39">
        <v>1</v>
      </c>
      <c r="H1279" s="39" t="s">
        <v>2380</v>
      </c>
      <c r="I1279" s="39" t="s">
        <v>8391</v>
      </c>
      <c r="J1279" s="39" t="s">
        <v>8398</v>
      </c>
    </row>
    <row r="1280" spans="1:10" x14ac:dyDescent="0.35">
      <c r="A1280" s="39" t="s">
        <v>1092</v>
      </c>
      <c r="B1280" s="39">
        <v>23.87</v>
      </c>
      <c r="C1280" s="39">
        <v>4.7699999999999996</v>
      </c>
      <c r="D1280" s="39" t="s">
        <v>2383</v>
      </c>
      <c r="E1280" s="39" t="s">
        <v>2380</v>
      </c>
      <c r="F1280" s="39" t="s">
        <v>2383</v>
      </c>
      <c r="G1280" s="39">
        <v>1</v>
      </c>
      <c r="H1280" s="39" t="s">
        <v>2380</v>
      </c>
      <c r="I1280" s="39" t="s">
        <v>8393</v>
      </c>
      <c r="J1280" s="39" t="s">
        <v>8398</v>
      </c>
    </row>
    <row r="1281" spans="1:10" x14ac:dyDescent="0.35">
      <c r="A1281" s="39" t="s">
        <v>1091</v>
      </c>
      <c r="B1281" s="39">
        <v>30.15</v>
      </c>
      <c r="C1281" s="39">
        <v>4.25</v>
      </c>
      <c r="D1281" s="39" t="s">
        <v>2380</v>
      </c>
      <c r="E1281" s="39" t="s">
        <v>2380</v>
      </c>
      <c r="F1281" s="39" t="s">
        <v>2380</v>
      </c>
      <c r="G1281" s="39">
        <v>1</v>
      </c>
      <c r="H1281" s="39" t="s">
        <v>2380</v>
      </c>
      <c r="I1281" s="39" t="s">
        <v>8391</v>
      </c>
      <c r="J1281" s="39" t="s">
        <v>8399</v>
      </c>
    </row>
    <row r="1282" spans="1:10" x14ac:dyDescent="0.35">
      <c r="A1282" s="39" t="s">
        <v>1090</v>
      </c>
      <c r="B1282" s="39">
        <v>26.36</v>
      </c>
      <c r="C1282" s="39">
        <v>5.52</v>
      </c>
      <c r="D1282" s="39" t="s">
        <v>2380</v>
      </c>
      <c r="E1282" s="39" t="s">
        <v>2380</v>
      </c>
      <c r="F1282" s="39" t="s">
        <v>2380</v>
      </c>
      <c r="G1282" s="39">
        <v>0</v>
      </c>
      <c r="H1282" s="39" t="s">
        <v>2380</v>
      </c>
      <c r="I1282" s="39" t="s">
        <v>8392</v>
      </c>
      <c r="J1282" s="39" t="s">
        <v>8399</v>
      </c>
    </row>
    <row r="1283" spans="1:10" x14ac:dyDescent="0.35">
      <c r="A1283" s="39" t="s">
        <v>1089</v>
      </c>
      <c r="B1283" s="39">
        <v>45.32</v>
      </c>
      <c r="C1283" s="39">
        <v>6.53</v>
      </c>
      <c r="D1283" s="39" t="s">
        <v>2383</v>
      </c>
      <c r="E1283" s="39" t="s">
        <v>2380</v>
      </c>
      <c r="F1283" s="39" t="s">
        <v>2380</v>
      </c>
      <c r="G1283" s="39">
        <v>1</v>
      </c>
      <c r="H1283" s="39" t="s">
        <v>2380</v>
      </c>
      <c r="I1283" s="39" t="s">
        <v>8391</v>
      </c>
      <c r="J1283" s="39" t="s">
        <v>8397</v>
      </c>
    </row>
    <row r="1284" spans="1:10" x14ac:dyDescent="0.35">
      <c r="A1284" s="39" t="s">
        <v>1088</v>
      </c>
      <c r="B1284" s="39">
        <v>31.93</v>
      </c>
      <c r="C1284" s="39">
        <v>4.82</v>
      </c>
      <c r="D1284" s="39" t="s">
        <v>2383</v>
      </c>
      <c r="E1284" s="39" t="s">
        <v>2380</v>
      </c>
      <c r="F1284" s="39" t="s">
        <v>2380</v>
      </c>
      <c r="G1284" s="39">
        <v>1</v>
      </c>
      <c r="H1284" s="39" t="s">
        <v>2380</v>
      </c>
      <c r="I1284" s="39" t="s">
        <v>8391</v>
      </c>
      <c r="J1284" s="39" t="s">
        <v>8399</v>
      </c>
    </row>
    <row r="1285" spans="1:10" x14ac:dyDescent="0.35">
      <c r="A1285" s="39" t="s">
        <v>1087</v>
      </c>
      <c r="B1285" s="39">
        <v>36</v>
      </c>
      <c r="C1285" s="39">
        <v>11.94</v>
      </c>
      <c r="D1285" s="39" t="s">
        <v>2383</v>
      </c>
      <c r="E1285" s="39" t="s">
        <v>2380</v>
      </c>
      <c r="F1285" s="39" t="s">
        <v>2380</v>
      </c>
      <c r="G1285" s="39">
        <v>1</v>
      </c>
      <c r="H1285" s="39" t="s">
        <v>2380</v>
      </c>
      <c r="I1285" s="39" t="s">
        <v>8391</v>
      </c>
      <c r="J1285" s="39" t="s">
        <v>8399</v>
      </c>
    </row>
    <row r="1286" spans="1:10" x14ac:dyDescent="0.35">
      <c r="A1286" s="39" t="s">
        <v>1086</v>
      </c>
      <c r="B1286" s="39">
        <v>32</v>
      </c>
      <c r="C1286" s="39">
        <v>7.85</v>
      </c>
      <c r="D1286" s="39" t="s">
        <v>2383</v>
      </c>
      <c r="E1286" s="39" t="s">
        <v>2380</v>
      </c>
      <c r="F1286" s="39" t="s">
        <v>2380</v>
      </c>
      <c r="G1286" s="39">
        <v>1</v>
      </c>
      <c r="H1286" s="39" t="s">
        <v>2380</v>
      </c>
      <c r="I1286" s="39" t="s">
        <v>8391</v>
      </c>
      <c r="J1286" s="39" t="s">
        <v>8399</v>
      </c>
    </row>
    <row r="1287" spans="1:10" x14ac:dyDescent="0.35">
      <c r="A1287" s="39" t="s">
        <v>1085</v>
      </c>
      <c r="B1287" s="39">
        <v>29.37</v>
      </c>
      <c r="C1287" s="39">
        <v>8.01</v>
      </c>
      <c r="D1287" s="39" t="s">
        <v>2383</v>
      </c>
      <c r="E1287" s="39" t="s">
        <v>2380</v>
      </c>
      <c r="F1287" s="39" t="s">
        <v>2380</v>
      </c>
      <c r="G1287" s="39">
        <v>1</v>
      </c>
      <c r="H1287" s="39" t="s">
        <v>2380</v>
      </c>
      <c r="I1287" s="39" t="s">
        <v>8392</v>
      </c>
      <c r="J1287" s="39" t="s">
        <v>8397</v>
      </c>
    </row>
    <row r="1288" spans="1:10" x14ac:dyDescent="0.35">
      <c r="A1288" s="39" t="s">
        <v>1084</v>
      </c>
      <c r="B1288" s="39">
        <v>23.6</v>
      </c>
      <c r="C1288" s="39">
        <v>7.4</v>
      </c>
      <c r="D1288" s="39" t="s">
        <v>2383</v>
      </c>
      <c r="E1288" s="39" t="s">
        <v>2380</v>
      </c>
      <c r="F1288" s="39" t="s">
        <v>2380</v>
      </c>
      <c r="G1288" s="39">
        <v>1</v>
      </c>
      <c r="H1288" s="39" t="s">
        <v>2380</v>
      </c>
      <c r="I1288" s="39" t="s">
        <v>8393</v>
      </c>
      <c r="J1288" s="39" t="s">
        <v>8397</v>
      </c>
    </row>
    <row r="1289" spans="1:10" x14ac:dyDescent="0.35">
      <c r="A1289" s="39" t="s">
        <v>1083</v>
      </c>
      <c r="B1289" s="39">
        <v>33.155000000000001</v>
      </c>
      <c r="C1289" s="39">
        <v>8.3800000000000008</v>
      </c>
      <c r="D1289" s="39" t="s">
        <v>2383</v>
      </c>
      <c r="E1289" s="39" t="s">
        <v>2380</v>
      </c>
      <c r="F1289" s="39" t="s">
        <v>2380</v>
      </c>
      <c r="G1289" s="39">
        <v>0</v>
      </c>
      <c r="H1289" s="39" t="s">
        <v>2380</v>
      </c>
      <c r="I1289" s="39" t="s">
        <v>8391</v>
      </c>
      <c r="J1289" s="39" t="s">
        <v>8397</v>
      </c>
    </row>
    <row r="1290" spans="1:10" x14ac:dyDescent="0.35">
      <c r="A1290" s="39" t="s">
        <v>1082</v>
      </c>
      <c r="B1290" s="39">
        <v>24.32</v>
      </c>
      <c r="C1290" s="39">
        <v>11.56</v>
      </c>
      <c r="D1290" s="39" t="s">
        <v>2383</v>
      </c>
      <c r="E1290" s="39" t="s">
        <v>2380</v>
      </c>
      <c r="F1290" s="39" t="s">
        <v>2380</v>
      </c>
      <c r="G1290" s="39">
        <v>1</v>
      </c>
      <c r="H1290" s="39" t="s">
        <v>2380</v>
      </c>
      <c r="I1290" s="39" t="s">
        <v>8393</v>
      </c>
      <c r="J1290" s="39" t="s">
        <v>8397</v>
      </c>
    </row>
    <row r="1291" spans="1:10" x14ac:dyDescent="0.35">
      <c r="A1291" s="39" t="s">
        <v>1081</v>
      </c>
      <c r="B1291" s="39">
        <v>36.299999999999997</v>
      </c>
      <c r="C1291" s="39">
        <v>4.6100000000000003</v>
      </c>
      <c r="D1291" s="39" t="s">
        <v>2380</v>
      </c>
      <c r="E1291" s="39" t="s">
        <v>2380</v>
      </c>
      <c r="F1291" s="39" t="s">
        <v>2380</v>
      </c>
      <c r="G1291" s="39">
        <v>0</v>
      </c>
      <c r="H1291" s="39" t="s">
        <v>2380</v>
      </c>
      <c r="I1291" s="39" t="s">
        <v>8391</v>
      </c>
      <c r="J1291" s="39" t="s">
        <v>8398</v>
      </c>
    </row>
    <row r="1292" spans="1:10" x14ac:dyDescent="0.35">
      <c r="A1292" s="39" t="s">
        <v>1080</v>
      </c>
      <c r="B1292" s="39">
        <v>34.4</v>
      </c>
      <c r="C1292" s="39">
        <v>4.95</v>
      </c>
      <c r="D1292" s="39" t="s">
        <v>2380</v>
      </c>
      <c r="E1292" s="39" t="s">
        <v>2380</v>
      </c>
      <c r="F1292" s="39" t="s">
        <v>2383</v>
      </c>
      <c r="G1292" s="39">
        <v>1</v>
      </c>
      <c r="H1292" s="39" t="s">
        <v>2380</v>
      </c>
      <c r="I1292" s="39" t="s">
        <v>8391</v>
      </c>
      <c r="J1292" s="39" t="s">
        <v>8398</v>
      </c>
    </row>
    <row r="1293" spans="1:10" x14ac:dyDescent="0.35">
      <c r="A1293" s="39" t="s">
        <v>1079</v>
      </c>
      <c r="B1293" s="39">
        <v>30.9</v>
      </c>
      <c r="C1293" s="39">
        <v>5.04</v>
      </c>
      <c r="D1293" s="39" t="s">
        <v>2380</v>
      </c>
      <c r="E1293" s="39" t="s">
        <v>2380</v>
      </c>
      <c r="F1293" s="39" t="s">
        <v>2380</v>
      </c>
      <c r="G1293" s="39">
        <v>0</v>
      </c>
      <c r="H1293" s="39" t="s">
        <v>2380</v>
      </c>
      <c r="I1293" s="39" t="s">
        <v>8391</v>
      </c>
      <c r="J1293" s="39" t="s">
        <v>8399</v>
      </c>
    </row>
    <row r="1294" spans="1:10" x14ac:dyDescent="0.35">
      <c r="A1294" s="39" t="s">
        <v>1078</v>
      </c>
      <c r="B1294" s="39">
        <v>28.6</v>
      </c>
      <c r="C1294" s="39">
        <v>5.42</v>
      </c>
      <c r="D1294" s="39" t="s">
        <v>2380</v>
      </c>
      <c r="E1294" s="39" t="s">
        <v>2380</v>
      </c>
      <c r="F1294" s="39" t="s">
        <v>2380</v>
      </c>
      <c r="G1294" s="39">
        <v>0</v>
      </c>
      <c r="H1294" s="39" t="s">
        <v>2380</v>
      </c>
      <c r="I1294" s="39" t="s">
        <v>8392</v>
      </c>
      <c r="J1294" s="39" t="s">
        <v>8399</v>
      </c>
    </row>
    <row r="1295" spans="1:10" x14ac:dyDescent="0.35">
      <c r="A1295" s="39" t="s">
        <v>1077</v>
      </c>
      <c r="B1295" s="39">
        <v>27.83</v>
      </c>
      <c r="C1295" s="39">
        <v>5.39</v>
      </c>
      <c r="D1295" s="39" t="s">
        <v>2380</v>
      </c>
      <c r="E1295" s="39" t="s">
        <v>2380</v>
      </c>
      <c r="F1295" s="39" t="s">
        <v>2380</v>
      </c>
      <c r="G1295" s="39">
        <v>0</v>
      </c>
      <c r="H1295" s="39" t="s">
        <v>2380</v>
      </c>
      <c r="I1295" s="39" t="s">
        <v>8392</v>
      </c>
      <c r="J1295" s="39" t="s">
        <v>8399</v>
      </c>
    </row>
    <row r="1296" spans="1:10" x14ac:dyDescent="0.35">
      <c r="A1296" s="39" t="s">
        <v>1076</v>
      </c>
      <c r="B1296" s="39">
        <v>39.64</v>
      </c>
      <c r="C1296" s="39">
        <v>6</v>
      </c>
      <c r="D1296" s="39" t="s">
        <v>2380</v>
      </c>
      <c r="E1296" s="39" t="s">
        <v>2380</v>
      </c>
      <c r="F1296" s="39" t="s">
        <v>2383</v>
      </c>
      <c r="G1296" s="39">
        <v>1</v>
      </c>
      <c r="H1296" s="39" t="s">
        <v>2380</v>
      </c>
      <c r="I1296" s="39" t="s">
        <v>8391</v>
      </c>
      <c r="J1296" s="39" t="s">
        <v>8399</v>
      </c>
    </row>
    <row r="1297" spans="1:10" x14ac:dyDescent="0.35">
      <c r="A1297" s="39" t="s">
        <v>1075</v>
      </c>
      <c r="B1297" s="39">
        <v>38.479999999999997</v>
      </c>
      <c r="C1297" s="39">
        <v>6.02</v>
      </c>
      <c r="D1297" s="39" t="s">
        <v>2380</v>
      </c>
      <c r="E1297" s="39" t="s">
        <v>2380</v>
      </c>
      <c r="F1297" s="39" t="s">
        <v>2380</v>
      </c>
      <c r="G1297" s="39">
        <v>1</v>
      </c>
      <c r="H1297" s="39" t="s">
        <v>2380</v>
      </c>
      <c r="I1297" s="39" t="s">
        <v>8391</v>
      </c>
      <c r="J1297" s="39" t="s">
        <v>8398</v>
      </c>
    </row>
    <row r="1298" spans="1:10" x14ac:dyDescent="0.35">
      <c r="A1298" s="39" t="s">
        <v>1074</v>
      </c>
      <c r="B1298" s="39">
        <v>36.200000000000003</v>
      </c>
      <c r="C1298" s="39">
        <v>4.62</v>
      </c>
      <c r="D1298" s="39" t="s">
        <v>2380</v>
      </c>
      <c r="E1298" s="39" t="s">
        <v>2380</v>
      </c>
      <c r="F1298" s="39" t="s">
        <v>2380</v>
      </c>
      <c r="G1298" s="39">
        <v>2</v>
      </c>
      <c r="H1298" s="39" t="s">
        <v>2380</v>
      </c>
      <c r="I1298" s="39" t="s">
        <v>8391</v>
      </c>
      <c r="J1298" s="39" t="s">
        <v>8398</v>
      </c>
    </row>
    <row r="1299" spans="1:10" x14ac:dyDescent="0.35">
      <c r="A1299" s="39" t="s">
        <v>1073</v>
      </c>
      <c r="B1299" s="39">
        <v>27.13</v>
      </c>
      <c r="C1299" s="39">
        <v>5.59</v>
      </c>
      <c r="D1299" s="39" t="s">
        <v>2380</v>
      </c>
      <c r="E1299" s="39" t="s">
        <v>2380</v>
      </c>
      <c r="F1299" s="39" t="s">
        <v>2380</v>
      </c>
      <c r="G1299" s="39">
        <v>1</v>
      </c>
      <c r="H1299" s="39" t="s">
        <v>2380</v>
      </c>
      <c r="I1299" s="39" t="s">
        <v>8392</v>
      </c>
      <c r="J1299" s="39" t="s">
        <v>8398</v>
      </c>
    </row>
    <row r="1300" spans="1:10" x14ac:dyDescent="0.35">
      <c r="A1300" s="39" t="s">
        <v>1072</v>
      </c>
      <c r="B1300" s="39">
        <v>20.75</v>
      </c>
      <c r="C1300" s="39">
        <v>5.18</v>
      </c>
      <c r="D1300" s="39" t="s">
        <v>2383</v>
      </c>
      <c r="E1300" s="39" t="s">
        <v>2380</v>
      </c>
      <c r="F1300" s="39" t="s">
        <v>2380</v>
      </c>
      <c r="G1300" s="39">
        <v>2</v>
      </c>
      <c r="H1300" s="39" t="s">
        <v>2380</v>
      </c>
      <c r="I1300" s="39" t="s">
        <v>8393</v>
      </c>
      <c r="J1300" s="39" t="s">
        <v>8398</v>
      </c>
    </row>
    <row r="1301" spans="1:10" x14ac:dyDescent="0.35">
      <c r="A1301" s="39" t="s">
        <v>1071</v>
      </c>
      <c r="B1301" s="39">
        <v>26.6</v>
      </c>
      <c r="C1301" s="39">
        <v>6.29</v>
      </c>
      <c r="D1301" s="39" t="s">
        <v>2380</v>
      </c>
      <c r="E1301" s="39" t="s">
        <v>2380</v>
      </c>
      <c r="F1301" s="39" t="s">
        <v>2380</v>
      </c>
      <c r="G1301" s="39">
        <v>2</v>
      </c>
      <c r="H1301" s="39" t="s">
        <v>2380</v>
      </c>
      <c r="I1301" s="39" t="s">
        <v>8392</v>
      </c>
      <c r="J1301" s="39" t="s">
        <v>8399</v>
      </c>
    </row>
    <row r="1302" spans="1:10" x14ac:dyDescent="0.35">
      <c r="A1302" s="39" t="s">
        <v>1070</v>
      </c>
      <c r="B1302" s="39">
        <v>25.3</v>
      </c>
      <c r="C1302" s="39">
        <v>4.49</v>
      </c>
      <c r="D1302" s="39" t="s">
        <v>2380</v>
      </c>
      <c r="E1302" s="39" t="s">
        <v>2380</v>
      </c>
      <c r="F1302" s="39" t="s">
        <v>2380</v>
      </c>
      <c r="G1302" s="39">
        <v>2</v>
      </c>
      <c r="H1302" s="39" t="s">
        <v>2380</v>
      </c>
      <c r="I1302" s="39" t="s">
        <v>8392</v>
      </c>
      <c r="J1302" s="39" t="s">
        <v>8399</v>
      </c>
    </row>
    <row r="1303" spans="1:10" x14ac:dyDescent="0.35">
      <c r="A1303" s="39" t="s">
        <v>1069</v>
      </c>
      <c r="B1303" s="39">
        <v>18.84</v>
      </c>
      <c r="C1303" s="39">
        <v>11.82</v>
      </c>
      <c r="D1303" s="39" t="s">
        <v>2383</v>
      </c>
      <c r="E1303" s="39" t="s">
        <v>2380</v>
      </c>
      <c r="F1303" s="39" t="s">
        <v>2383</v>
      </c>
      <c r="G1303" s="39">
        <v>1</v>
      </c>
      <c r="H1303" s="39" t="s">
        <v>2380</v>
      </c>
      <c r="I1303" s="39" t="s">
        <v>8393</v>
      </c>
      <c r="J1303" s="39" t="s">
        <v>8397</v>
      </c>
    </row>
    <row r="1304" spans="1:10" x14ac:dyDescent="0.35">
      <c r="A1304" s="39" t="s">
        <v>1068</v>
      </c>
      <c r="B1304" s="39">
        <v>19.57</v>
      </c>
      <c r="C1304" s="39">
        <v>7.41</v>
      </c>
      <c r="D1304" s="39" t="s">
        <v>2383</v>
      </c>
      <c r="E1304" s="39" t="s">
        <v>2380</v>
      </c>
      <c r="F1304" s="39" t="s">
        <v>2380</v>
      </c>
      <c r="G1304" s="39">
        <v>1</v>
      </c>
      <c r="H1304" s="39" t="s">
        <v>2380</v>
      </c>
      <c r="I1304" s="39" t="s">
        <v>8393</v>
      </c>
      <c r="J1304" s="39" t="s">
        <v>8399</v>
      </c>
    </row>
    <row r="1305" spans="1:10" x14ac:dyDescent="0.35">
      <c r="A1305" s="39" t="s">
        <v>1067</v>
      </c>
      <c r="B1305" s="39">
        <v>30.495000000000001</v>
      </c>
      <c r="C1305" s="39">
        <v>5.97</v>
      </c>
      <c r="D1305" s="39" t="s">
        <v>2380</v>
      </c>
      <c r="E1305" s="39" t="s">
        <v>2380</v>
      </c>
      <c r="F1305" s="39" t="s">
        <v>2380</v>
      </c>
      <c r="G1305" s="39">
        <v>0</v>
      </c>
      <c r="H1305" s="39" t="s">
        <v>2380</v>
      </c>
      <c r="I1305" s="39" t="s">
        <v>8391</v>
      </c>
      <c r="J1305" s="39" t="s">
        <v>8399</v>
      </c>
    </row>
    <row r="1306" spans="1:10" x14ac:dyDescent="0.35">
      <c r="A1306" s="39" t="s">
        <v>1066</v>
      </c>
      <c r="B1306" s="39">
        <v>30.114999999999998</v>
      </c>
      <c r="C1306" s="39">
        <v>5.74</v>
      </c>
      <c r="D1306" s="39" t="s">
        <v>2380</v>
      </c>
      <c r="E1306" s="39" t="s">
        <v>2380</v>
      </c>
      <c r="F1306" s="39" t="s">
        <v>2383</v>
      </c>
      <c r="G1306" s="39">
        <v>1</v>
      </c>
      <c r="H1306" s="39" t="s">
        <v>2380</v>
      </c>
      <c r="I1306" s="39" t="s">
        <v>8391</v>
      </c>
      <c r="J1306" s="39" t="s">
        <v>8398</v>
      </c>
    </row>
    <row r="1307" spans="1:10" x14ac:dyDescent="0.35">
      <c r="A1307" s="39" t="s">
        <v>1065</v>
      </c>
      <c r="B1307" s="39">
        <v>24.78</v>
      </c>
      <c r="C1307" s="39">
        <v>9.85</v>
      </c>
      <c r="D1307" s="39" t="s">
        <v>2380</v>
      </c>
      <c r="E1307" s="39" t="s">
        <v>2380</v>
      </c>
      <c r="F1307" s="39" t="s">
        <v>2380</v>
      </c>
      <c r="G1307" s="39">
        <v>0</v>
      </c>
      <c r="H1307" s="39" t="s">
        <v>2380</v>
      </c>
      <c r="I1307" s="39" t="s">
        <v>8393</v>
      </c>
      <c r="J1307" s="39" t="s">
        <v>8397</v>
      </c>
    </row>
    <row r="1308" spans="1:10" x14ac:dyDescent="0.35">
      <c r="A1308" s="39" t="s">
        <v>1064</v>
      </c>
      <c r="B1308" s="39">
        <v>24.77</v>
      </c>
      <c r="C1308" s="39">
        <v>7.59</v>
      </c>
      <c r="D1308" s="39" t="s">
        <v>2380</v>
      </c>
      <c r="E1308" s="39" t="s">
        <v>2380</v>
      </c>
      <c r="F1308" s="39" t="s">
        <v>2380</v>
      </c>
      <c r="G1308" s="39">
        <v>0</v>
      </c>
      <c r="H1308" s="39" t="s">
        <v>2380</v>
      </c>
      <c r="I1308" s="39" t="s">
        <v>8393</v>
      </c>
      <c r="J1308" s="39" t="s">
        <v>8397</v>
      </c>
    </row>
    <row r="1309" spans="1:10" x14ac:dyDescent="0.35">
      <c r="A1309" s="39" t="s">
        <v>1063</v>
      </c>
      <c r="B1309" s="39">
        <v>16.579999999999998</v>
      </c>
      <c r="C1309" s="39">
        <v>6.98</v>
      </c>
      <c r="D1309" s="39" t="s">
        <v>2383</v>
      </c>
      <c r="E1309" s="39" t="s">
        <v>2380</v>
      </c>
      <c r="F1309" s="39" t="s">
        <v>2383</v>
      </c>
      <c r="G1309" s="39">
        <v>1</v>
      </c>
      <c r="H1309" s="39" t="s">
        <v>2380</v>
      </c>
      <c r="I1309" s="39" t="s">
        <v>8394</v>
      </c>
      <c r="J1309" s="39" t="s">
        <v>8397</v>
      </c>
    </row>
    <row r="1310" spans="1:10" x14ac:dyDescent="0.35">
      <c r="A1310" s="39" t="s">
        <v>1062</v>
      </c>
      <c r="B1310" s="39">
        <v>38.17</v>
      </c>
      <c r="C1310" s="39">
        <v>4.7300000000000004</v>
      </c>
      <c r="D1310" s="39" t="s">
        <v>2383</v>
      </c>
      <c r="E1310" s="39" t="s">
        <v>2380</v>
      </c>
      <c r="F1310" s="39" t="s">
        <v>2380</v>
      </c>
      <c r="G1310" s="39">
        <v>0</v>
      </c>
      <c r="H1310" s="39" t="s">
        <v>2380</v>
      </c>
      <c r="I1310" s="39" t="s">
        <v>8391</v>
      </c>
      <c r="J1310" s="39" t="s">
        <v>8398</v>
      </c>
    </row>
    <row r="1311" spans="1:10" x14ac:dyDescent="0.35">
      <c r="A1311" s="39" t="s">
        <v>1061</v>
      </c>
      <c r="B1311" s="39">
        <v>39.424999999999997</v>
      </c>
      <c r="C1311" s="39">
        <v>4.76</v>
      </c>
      <c r="D1311" s="39" t="s">
        <v>2383</v>
      </c>
      <c r="E1311" s="39" t="s">
        <v>2380</v>
      </c>
      <c r="F1311" s="39" t="s">
        <v>2380</v>
      </c>
      <c r="G1311" s="39">
        <v>0</v>
      </c>
      <c r="H1311" s="39" t="s">
        <v>2380</v>
      </c>
      <c r="I1311" s="39" t="s">
        <v>8391</v>
      </c>
      <c r="J1311" s="39" t="s">
        <v>8398</v>
      </c>
    </row>
    <row r="1312" spans="1:10" x14ac:dyDescent="0.35">
      <c r="A1312" s="39" t="s">
        <v>1060</v>
      </c>
      <c r="B1312" s="39">
        <v>33.44</v>
      </c>
      <c r="C1312" s="39">
        <v>6.24</v>
      </c>
      <c r="D1312" s="39" t="s">
        <v>2383</v>
      </c>
      <c r="E1312" s="39" t="s">
        <v>2380</v>
      </c>
      <c r="F1312" s="39" t="s">
        <v>2380</v>
      </c>
      <c r="G1312" s="39">
        <v>0</v>
      </c>
      <c r="H1312" s="39" t="s">
        <v>2380</v>
      </c>
      <c r="I1312" s="39" t="s">
        <v>8391</v>
      </c>
      <c r="J1312" s="39" t="s">
        <v>8398</v>
      </c>
    </row>
    <row r="1313" spans="1:10" x14ac:dyDescent="0.35">
      <c r="A1313" s="39" t="s">
        <v>1059</v>
      </c>
      <c r="B1313" s="39">
        <v>33.344999999999999</v>
      </c>
      <c r="C1313" s="39">
        <v>5.44</v>
      </c>
      <c r="D1313" s="39" t="s">
        <v>2383</v>
      </c>
      <c r="E1313" s="39" t="s">
        <v>2380</v>
      </c>
      <c r="F1313" s="39" t="s">
        <v>2380</v>
      </c>
      <c r="G1313" s="39">
        <v>0</v>
      </c>
      <c r="H1313" s="39" t="s">
        <v>2380</v>
      </c>
      <c r="I1313" s="39" t="s">
        <v>8391</v>
      </c>
      <c r="J1313" s="39" t="s">
        <v>8398</v>
      </c>
    </row>
    <row r="1314" spans="1:10" x14ac:dyDescent="0.35">
      <c r="A1314" s="39" t="s">
        <v>1058</v>
      </c>
      <c r="B1314" s="39">
        <v>38.79</v>
      </c>
      <c r="C1314" s="39">
        <v>5.08</v>
      </c>
      <c r="D1314" s="39" t="s">
        <v>2380</v>
      </c>
      <c r="E1314" s="39" t="s">
        <v>2380</v>
      </c>
      <c r="F1314" s="39" t="s">
        <v>2383</v>
      </c>
      <c r="G1314" s="39">
        <v>1</v>
      </c>
      <c r="H1314" s="39" t="s">
        <v>2380</v>
      </c>
      <c r="I1314" s="39" t="s">
        <v>8391</v>
      </c>
      <c r="J1314" s="39" t="s">
        <v>8399</v>
      </c>
    </row>
    <row r="1315" spans="1:10" x14ac:dyDescent="0.35">
      <c r="A1315" s="39" t="s">
        <v>1057</v>
      </c>
      <c r="B1315" s="39">
        <v>30.684999999999999</v>
      </c>
      <c r="C1315" s="39">
        <v>4.87</v>
      </c>
      <c r="D1315" s="39" t="s">
        <v>2380</v>
      </c>
      <c r="E1315" s="39" t="s">
        <v>2380</v>
      </c>
      <c r="F1315" s="39" t="s">
        <v>2383</v>
      </c>
      <c r="G1315" s="39">
        <v>1</v>
      </c>
      <c r="H1315" s="39" t="s">
        <v>2380</v>
      </c>
      <c r="I1315" s="39" t="s">
        <v>8391</v>
      </c>
      <c r="J1315" s="39" t="s">
        <v>8399</v>
      </c>
    </row>
    <row r="1316" spans="1:10" x14ac:dyDescent="0.35">
      <c r="A1316" s="39" t="s">
        <v>1056</v>
      </c>
      <c r="B1316" s="39">
        <v>22.135000000000002</v>
      </c>
      <c r="C1316" s="39">
        <v>8.17</v>
      </c>
      <c r="D1316" s="39" t="s">
        <v>2380</v>
      </c>
      <c r="E1316" s="39" t="s">
        <v>2380</v>
      </c>
      <c r="F1316" s="39" t="s">
        <v>2380</v>
      </c>
      <c r="G1316" s="39">
        <v>0</v>
      </c>
      <c r="H1316" s="39" t="s">
        <v>2380</v>
      </c>
      <c r="I1316" s="39" t="s">
        <v>8393</v>
      </c>
      <c r="J1316" s="39" t="s">
        <v>8397</v>
      </c>
    </row>
    <row r="1317" spans="1:10" x14ac:dyDescent="0.35">
      <c r="A1317" s="39" t="s">
        <v>1055</v>
      </c>
      <c r="B1317" s="39">
        <v>33.33</v>
      </c>
      <c r="C1317" s="39">
        <v>7.61</v>
      </c>
      <c r="D1317" s="39" t="s">
        <v>2380</v>
      </c>
      <c r="E1317" s="39" t="s">
        <v>2380</v>
      </c>
      <c r="F1317" s="39" t="s">
        <v>2380</v>
      </c>
      <c r="G1317" s="39">
        <v>0</v>
      </c>
      <c r="H1317" s="39" t="s">
        <v>2380</v>
      </c>
      <c r="I1317" s="39" t="s">
        <v>8391</v>
      </c>
      <c r="J1317" s="39" t="s">
        <v>8397</v>
      </c>
    </row>
    <row r="1318" spans="1:10" x14ac:dyDescent="0.35">
      <c r="A1318" s="39" t="s">
        <v>1054</v>
      </c>
      <c r="B1318" s="39">
        <v>31.13</v>
      </c>
      <c r="C1318" s="39">
        <v>10.1</v>
      </c>
      <c r="D1318" s="39" t="s">
        <v>2380</v>
      </c>
      <c r="E1318" s="39" t="s">
        <v>2380</v>
      </c>
      <c r="F1318" s="39" t="s">
        <v>2380</v>
      </c>
      <c r="G1318" s="39">
        <v>0</v>
      </c>
      <c r="H1318" s="39" t="s">
        <v>2380</v>
      </c>
      <c r="I1318" s="39" t="s">
        <v>8391</v>
      </c>
      <c r="J1318" s="39" t="s">
        <v>8397</v>
      </c>
    </row>
    <row r="1319" spans="1:10" x14ac:dyDescent="0.35">
      <c r="A1319" s="39" t="s">
        <v>1053</v>
      </c>
      <c r="B1319" s="39">
        <v>28.9</v>
      </c>
      <c r="C1319" s="39">
        <v>11.24</v>
      </c>
      <c r="D1319" s="39" t="s">
        <v>2380</v>
      </c>
      <c r="E1319" s="39" t="s">
        <v>2380</v>
      </c>
      <c r="F1319" s="39" t="s">
        <v>2380</v>
      </c>
      <c r="G1319" s="39">
        <v>0</v>
      </c>
      <c r="H1319" s="39" t="s">
        <v>2380</v>
      </c>
      <c r="I1319" s="39" t="s">
        <v>8392</v>
      </c>
      <c r="J1319" s="39" t="s">
        <v>8397</v>
      </c>
    </row>
    <row r="1320" spans="1:10" x14ac:dyDescent="0.35">
      <c r="A1320" s="39" t="s">
        <v>1052</v>
      </c>
      <c r="B1320" s="39">
        <v>43.31</v>
      </c>
      <c r="C1320" s="39">
        <v>6.1</v>
      </c>
      <c r="D1320" s="39" t="s">
        <v>2383</v>
      </c>
      <c r="E1320" s="39" t="s">
        <v>2382</v>
      </c>
      <c r="F1320" s="39" t="s">
        <v>2380</v>
      </c>
      <c r="G1320" s="39">
        <v>1</v>
      </c>
      <c r="H1320" s="39" t="s">
        <v>2380</v>
      </c>
      <c r="I1320" s="39" t="s">
        <v>8391</v>
      </c>
      <c r="J1320" s="39" t="s">
        <v>8398</v>
      </c>
    </row>
    <row r="1321" spans="1:10" x14ac:dyDescent="0.35">
      <c r="A1321" s="39" t="s">
        <v>1051</v>
      </c>
      <c r="B1321" s="39">
        <v>22.8</v>
      </c>
      <c r="C1321" s="39">
        <v>6.98</v>
      </c>
      <c r="D1321" s="39" t="s">
        <v>2380</v>
      </c>
      <c r="E1321" s="39" t="s">
        <v>2380</v>
      </c>
      <c r="F1321" s="39" t="s">
        <v>2380</v>
      </c>
      <c r="G1321" s="39">
        <v>0</v>
      </c>
      <c r="H1321" s="39" t="s">
        <v>2380</v>
      </c>
      <c r="I1321" s="39" t="s">
        <v>8393</v>
      </c>
      <c r="J1321" s="39" t="s">
        <v>8399</v>
      </c>
    </row>
    <row r="1322" spans="1:10" x14ac:dyDescent="0.35">
      <c r="A1322" s="39" t="s">
        <v>1050</v>
      </c>
      <c r="B1322" s="39">
        <v>19.09</v>
      </c>
      <c r="C1322" s="39">
        <v>4</v>
      </c>
      <c r="D1322" s="39" t="s">
        <v>2383</v>
      </c>
      <c r="E1322" s="39" t="s">
        <v>2380</v>
      </c>
      <c r="F1322" s="39" t="s">
        <v>2380</v>
      </c>
      <c r="G1322" s="39">
        <v>1</v>
      </c>
      <c r="H1322" s="39" t="s">
        <v>2380</v>
      </c>
      <c r="I1322" s="39" t="s">
        <v>8393</v>
      </c>
      <c r="J1322" s="39" t="s">
        <v>8399</v>
      </c>
    </row>
    <row r="1323" spans="1:10" x14ac:dyDescent="0.35">
      <c r="A1323" s="39" t="s">
        <v>1049</v>
      </c>
      <c r="B1323" s="39">
        <v>23.37</v>
      </c>
      <c r="C1323" s="39">
        <v>4.2300000000000004</v>
      </c>
      <c r="D1323" s="39" t="s">
        <v>2380</v>
      </c>
      <c r="E1323" s="39" t="s">
        <v>2380</v>
      </c>
      <c r="F1323" s="39" t="s">
        <v>2380</v>
      </c>
      <c r="G1323" s="39">
        <v>0</v>
      </c>
      <c r="H1323" s="39" t="s">
        <v>2380</v>
      </c>
      <c r="I1323" s="39" t="s">
        <v>8393</v>
      </c>
      <c r="J1323" s="39" t="s">
        <v>8398</v>
      </c>
    </row>
    <row r="1324" spans="1:10" x14ac:dyDescent="0.35">
      <c r="A1324" s="39" t="s">
        <v>1048</v>
      </c>
      <c r="B1324" s="39">
        <v>33.44</v>
      </c>
      <c r="C1324" s="39">
        <v>4.72</v>
      </c>
      <c r="D1324" s="39" t="s">
        <v>2383</v>
      </c>
      <c r="E1324" s="39" t="s">
        <v>2380</v>
      </c>
      <c r="F1324" s="39" t="s">
        <v>2380</v>
      </c>
      <c r="G1324" s="39">
        <v>0</v>
      </c>
      <c r="H1324" s="39" t="s">
        <v>2380</v>
      </c>
      <c r="I1324" s="39" t="s">
        <v>8391</v>
      </c>
      <c r="J1324" s="39" t="s">
        <v>8399</v>
      </c>
    </row>
    <row r="1325" spans="1:10" x14ac:dyDescent="0.35">
      <c r="A1325" s="39" t="s">
        <v>1047</v>
      </c>
      <c r="B1325" s="39">
        <v>28.05</v>
      </c>
      <c r="C1325" s="39">
        <v>5.63</v>
      </c>
      <c r="D1325" s="39" t="s">
        <v>2383</v>
      </c>
      <c r="E1325" s="39" t="s">
        <v>2380</v>
      </c>
      <c r="F1325" s="39" t="s">
        <v>2380</v>
      </c>
      <c r="G1325" s="39">
        <v>0</v>
      </c>
      <c r="H1325" s="39" t="s">
        <v>2380</v>
      </c>
      <c r="I1325" s="39" t="s">
        <v>8392</v>
      </c>
      <c r="J1325" s="39" t="s">
        <v>8398</v>
      </c>
    </row>
    <row r="1326" spans="1:10" x14ac:dyDescent="0.35">
      <c r="A1326" s="39" t="s">
        <v>1046</v>
      </c>
      <c r="B1326" s="39">
        <v>27.72</v>
      </c>
      <c r="C1326" s="39">
        <v>5.83</v>
      </c>
      <c r="D1326" s="39" t="s">
        <v>2383</v>
      </c>
      <c r="E1326" s="39" t="s">
        <v>2380</v>
      </c>
      <c r="F1326" s="39" t="s">
        <v>2380</v>
      </c>
      <c r="G1326" s="39">
        <v>0</v>
      </c>
      <c r="H1326" s="39" t="s">
        <v>2380</v>
      </c>
      <c r="I1326" s="39" t="s">
        <v>8392</v>
      </c>
      <c r="J1326" s="39" t="s">
        <v>8398</v>
      </c>
    </row>
    <row r="1327" spans="1:10" x14ac:dyDescent="0.35">
      <c r="A1327" s="39" t="s">
        <v>1045</v>
      </c>
      <c r="B1327" s="39">
        <v>29.81</v>
      </c>
      <c r="C1327" s="39">
        <v>9.23</v>
      </c>
      <c r="D1327" s="39" t="s">
        <v>2380</v>
      </c>
      <c r="E1327" s="39" t="s">
        <v>2380</v>
      </c>
      <c r="F1327" s="39" t="s">
        <v>2380</v>
      </c>
      <c r="G1327" s="39">
        <v>0</v>
      </c>
      <c r="H1327" s="39" t="s">
        <v>2380</v>
      </c>
      <c r="I1327" s="39" t="s">
        <v>8392</v>
      </c>
      <c r="J1327" s="39" t="s">
        <v>8397</v>
      </c>
    </row>
    <row r="1328" spans="1:10" x14ac:dyDescent="0.35">
      <c r="A1328" s="39" t="s">
        <v>1044</v>
      </c>
      <c r="B1328" s="39">
        <v>23.98</v>
      </c>
      <c r="C1328" s="39">
        <v>9.89</v>
      </c>
      <c r="D1328" s="39" t="s">
        <v>2380</v>
      </c>
      <c r="E1328" s="39" t="s">
        <v>2380</v>
      </c>
      <c r="F1328" s="39" t="s">
        <v>2380</v>
      </c>
      <c r="G1328" s="39">
        <v>0</v>
      </c>
      <c r="H1328" s="39" t="s">
        <v>2380</v>
      </c>
      <c r="I1328" s="39" t="s">
        <v>8393</v>
      </c>
      <c r="J1328" s="39" t="s">
        <v>8399</v>
      </c>
    </row>
    <row r="1329" spans="1:10" x14ac:dyDescent="0.35">
      <c r="A1329" s="39" t="s">
        <v>1043</v>
      </c>
      <c r="B1329" s="39">
        <v>17.34</v>
      </c>
      <c r="C1329" s="39">
        <v>12</v>
      </c>
      <c r="D1329" s="39" t="s">
        <v>2380</v>
      </c>
      <c r="E1329" s="39" t="s">
        <v>2380</v>
      </c>
      <c r="F1329" s="39" t="s">
        <v>2380</v>
      </c>
      <c r="G1329" s="39">
        <v>0</v>
      </c>
      <c r="H1329" s="39" t="s">
        <v>2380</v>
      </c>
      <c r="I1329" s="39" t="s">
        <v>8394</v>
      </c>
      <c r="J1329" s="39" t="s">
        <v>8399</v>
      </c>
    </row>
    <row r="1330" spans="1:10" x14ac:dyDescent="0.35">
      <c r="A1330" s="39" t="s">
        <v>1042</v>
      </c>
      <c r="B1330" s="39">
        <v>40.39</v>
      </c>
      <c r="C1330" s="39">
        <v>4.24</v>
      </c>
      <c r="D1330" s="39" t="s">
        <v>2383</v>
      </c>
      <c r="E1330" s="39" t="s">
        <v>2380</v>
      </c>
      <c r="F1330" s="39" t="s">
        <v>2383</v>
      </c>
      <c r="G1330" s="39">
        <v>1</v>
      </c>
      <c r="H1330" s="39" t="s">
        <v>2380</v>
      </c>
      <c r="I1330" s="39" t="s">
        <v>8391</v>
      </c>
      <c r="J1330" s="39" t="s">
        <v>8398</v>
      </c>
    </row>
    <row r="1331" spans="1:10" x14ac:dyDescent="0.35">
      <c r="A1331" s="39" t="s">
        <v>1041</v>
      </c>
      <c r="B1331" s="39">
        <v>25.96</v>
      </c>
      <c r="C1331" s="39">
        <v>4.68</v>
      </c>
      <c r="D1331" s="39" t="s">
        <v>2383</v>
      </c>
      <c r="E1331" s="39" t="s">
        <v>2380</v>
      </c>
      <c r="F1331" s="39" t="s">
        <v>2383</v>
      </c>
      <c r="G1331" s="39">
        <v>1</v>
      </c>
      <c r="H1331" s="39" t="s">
        <v>2380</v>
      </c>
      <c r="I1331" s="39" t="s">
        <v>8392</v>
      </c>
      <c r="J1331" s="39" t="s">
        <v>8398</v>
      </c>
    </row>
    <row r="1332" spans="1:10" x14ac:dyDescent="0.35">
      <c r="A1332" s="39" t="s">
        <v>1040</v>
      </c>
      <c r="B1332" s="39">
        <v>17.68</v>
      </c>
      <c r="C1332" s="39">
        <v>8.57</v>
      </c>
      <c r="D1332" s="39" t="s">
        <v>2383</v>
      </c>
      <c r="E1332" s="39" t="s">
        <v>2380</v>
      </c>
      <c r="F1332" s="39" t="s">
        <v>2383</v>
      </c>
      <c r="G1332" s="39">
        <v>1</v>
      </c>
      <c r="H1332" s="39" t="s">
        <v>2380</v>
      </c>
      <c r="I1332" s="39" t="s">
        <v>8394</v>
      </c>
      <c r="J1332" s="39" t="s">
        <v>8399</v>
      </c>
    </row>
    <row r="1333" spans="1:10" x14ac:dyDescent="0.35">
      <c r="A1333" s="39" t="s">
        <v>1039</v>
      </c>
      <c r="B1333" s="39">
        <v>30.875</v>
      </c>
      <c r="C1333" s="39">
        <v>4.0999999999999996</v>
      </c>
      <c r="D1333" s="39" t="s">
        <v>2380</v>
      </c>
      <c r="E1333" s="39" t="s">
        <v>2380</v>
      </c>
      <c r="F1333" s="39" t="s">
        <v>2380</v>
      </c>
      <c r="G1333" s="39">
        <v>0</v>
      </c>
      <c r="H1333" s="39" t="s">
        <v>2380</v>
      </c>
      <c r="I1333" s="39" t="s">
        <v>8391</v>
      </c>
      <c r="J1333" s="39" t="s">
        <v>8399</v>
      </c>
    </row>
    <row r="1334" spans="1:10" x14ac:dyDescent="0.35">
      <c r="A1334" s="39" t="s">
        <v>1038</v>
      </c>
      <c r="B1334" s="39">
        <v>30.81</v>
      </c>
      <c r="C1334" s="39">
        <v>4.49</v>
      </c>
      <c r="D1334" s="39" t="s">
        <v>2380</v>
      </c>
      <c r="E1334" s="39" t="s">
        <v>2380</v>
      </c>
      <c r="F1334" s="39" t="s">
        <v>2380</v>
      </c>
      <c r="G1334" s="39">
        <v>0</v>
      </c>
      <c r="H1334" s="39" t="s">
        <v>2380</v>
      </c>
      <c r="I1334" s="39" t="s">
        <v>8391</v>
      </c>
      <c r="J1334" s="39" t="s">
        <v>8398</v>
      </c>
    </row>
    <row r="1335" spans="1:10" x14ac:dyDescent="0.35">
      <c r="A1335" s="39" t="s">
        <v>1037</v>
      </c>
      <c r="B1335" s="39">
        <v>36.85</v>
      </c>
      <c r="C1335" s="39">
        <v>8.8000000000000007</v>
      </c>
      <c r="D1335" s="39" t="s">
        <v>2380</v>
      </c>
      <c r="E1335" s="39" t="s">
        <v>2380</v>
      </c>
      <c r="F1335" s="39" t="s">
        <v>2380</v>
      </c>
      <c r="G1335" s="39">
        <v>2</v>
      </c>
      <c r="H1335" s="39" t="s">
        <v>2380</v>
      </c>
      <c r="I1335" s="39" t="s">
        <v>8391</v>
      </c>
      <c r="J1335" s="39" t="s">
        <v>8397</v>
      </c>
    </row>
    <row r="1336" spans="1:10" x14ac:dyDescent="0.35">
      <c r="A1336" s="39" t="s">
        <v>1036</v>
      </c>
      <c r="B1336" s="39">
        <v>35.86</v>
      </c>
      <c r="C1336" s="39">
        <v>7.93</v>
      </c>
      <c r="D1336" s="39" t="s">
        <v>2380</v>
      </c>
      <c r="E1336" s="39" t="s">
        <v>2380</v>
      </c>
      <c r="F1336" s="39" t="s">
        <v>2380</v>
      </c>
      <c r="G1336" s="39">
        <v>2</v>
      </c>
      <c r="H1336" s="39" t="s">
        <v>2380</v>
      </c>
      <c r="I1336" s="39" t="s">
        <v>8391</v>
      </c>
      <c r="J1336" s="39" t="s">
        <v>8397</v>
      </c>
    </row>
    <row r="1337" spans="1:10" x14ac:dyDescent="0.35">
      <c r="A1337" s="39" t="s">
        <v>1035</v>
      </c>
      <c r="B1337" s="39">
        <v>30.3</v>
      </c>
      <c r="C1337" s="39">
        <v>9.4499999999999993</v>
      </c>
      <c r="D1337" s="39" t="s">
        <v>2380</v>
      </c>
      <c r="E1337" s="39" t="s">
        <v>2380</v>
      </c>
      <c r="F1337" s="39" t="s">
        <v>2380</v>
      </c>
      <c r="G1337" s="39">
        <v>2</v>
      </c>
      <c r="H1337" s="39" t="s">
        <v>2380</v>
      </c>
      <c r="I1337" s="39" t="s">
        <v>8391</v>
      </c>
      <c r="J1337" s="39" t="s">
        <v>8397</v>
      </c>
    </row>
    <row r="1338" spans="1:10" x14ac:dyDescent="0.35">
      <c r="A1338" s="39" t="s">
        <v>1034</v>
      </c>
      <c r="B1338" s="39">
        <v>32.015000000000001</v>
      </c>
      <c r="C1338" s="39">
        <v>7.67</v>
      </c>
      <c r="D1338" s="39" t="s">
        <v>2380</v>
      </c>
      <c r="E1338" s="39" t="s">
        <v>2380</v>
      </c>
      <c r="F1338" s="39" t="s">
        <v>2380</v>
      </c>
      <c r="G1338" s="39">
        <v>0</v>
      </c>
      <c r="H1338" s="39" t="s">
        <v>2380</v>
      </c>
      <c r="I1338" s="39" t="s">
        <v>8391</v>
      </c>
      <c r="J1338" s="39" t="s">
        <v>8397</v>
      </c>
    </row>
    <row r="1339" spans="1:10" x14ac:dyDescent="0.35">
      <c r="A1339" s="39" t="s">
        <v>1033</v>
      </c>
      <c r="B1339" s="39">
        <v>25.06</v>
      </c>
      <c r="C1339" s="39">
        <v>10.53</v>
      </c>
      <c r="D1339" s="39" t="s">
        <v>2380</v>
      </c>
      <c r="E1339" s="39" t="s">
        <v>2380</v>
      </c>
      <c r="F1339" s="39" t="s">
        <v>2380</v>
      </c>
      <c r="G1339" s="39">
        <v>2</v>
      </c>
      <c r="H1339" s="39" t="s">
        <v>2380</v>
      </c>
      <c r="I1339" s="39" t="s">
        <v>8392</v>
      </c>
      <c r="J1339" s="39" t="s">
        <v>8399</v>
      </c>
    </row>
    <row r="1340" spans="1:10" x14ac:dyDescent="0.35">
      <c r="A1340" s="39" t="s">
        <v>1032</v>
      </c>
      <c r="B1340" s="39">
        <v>18.829999999999998</v>
      </c>
      <c r="C1340" s="39">
        <v>10.08</v>
      </c>
      <c r="D1340" s="39" t="s">
        <v>2383</v>
      </c>
      <c r="E1340" s="39" t="s">
        <v>2380</v>
      </c>
      <c r="F1340" s="39" t="s">
        <v>2380</v>
      </c>
      <c r="G1340" s="39">
        <v>0</v>
      </c>
      <c r="H1340" s="39" t="s">
        <v>2380</v>
      </c>
      <c r="I1340" s="39" t="s">
        <v>8393</v>
      </c>
      <c r="J1340" s="39" t="s">
        <v>8397</v>
      </c>
    </row>
    <row r="1341" spans="1:10" x14ac:dyDescent="0.35">
      <c r="A1341" s="39" t="s">
        <v>1031</v>
      </c>
      <c r="B1341" s="39">
        <v>47.52</v>
      </c>
      <c r="C1341" s="39">
        <v>11.39</v>
      </c>
      <c r="D1341" s="39" t="s">
        <v>2383</v>
      </c>
      <c r="E1341" s="39" t="s">
        <v>2380</v>
      </c>
      <c r="F1341" s="39" t="s">
        <v>2380</v>
      </c>
      <c r="G1341" s="39">
        <v>1</v>
      </c>
      <c r="H1341" s="39" t="s">
        <v>2380</v>
      </c>
      <c r="I1341" s="39" t="s">
        <v>8391</v>
      </c>
      <c r="J1341" s="39" t="s">
        <v>8397</v>
      </c>
    </row>
    <row r="1342" spans="1:10" x14ac:dyDescent="0.35">
      <c r="A1342" s="39" t="s">
        <v>1030</v>
      </c>
      <c r="B1342" s="39">
        <v>37.82</v>
      </c>
      <c r="C1342" s="39">
        <v>6.36</v>
      </c>
      <c r="D1342" s="39" t="s">
        <v>2380</v>
      </c>
      <c r="E1342" s="39" t="s">
        <v>2380</v>
      </c>
      <c r="F1342" s="39" t="s">
        <v>2380</v>
      </c>
      <c r="G1342" s="39">
        <v>0</v>
      </c>
      <c r="H1342" s="39" t="s">
        <v>2380</v>
      </c>
      <c r="I1342" s="39" t="s">
        <v>8391</v>
      </c>
      <c r="J1342" s="39" t="s">
        <v>8399</v>
      </c>
    </row>
    <row r="1343" spans="1:10" x14ac:dyDescent="0.35">
      <c r="A1343" s="39" t="s">
        <v>1029</v>
      </c>
      <c r="B1343" s="39">
        <v>44.16</v>
      </c>
      <c r="C1343" s="39">
        <v>5.31</v>
      </c>
      <c r="D1343" s="39" t="s">
        <v>2383</v>
      </c>
      <c r="E1343" s="39" t="s">
        <v>2380</v>
      </c>
      <c r="F1343" s="39" t="s">
        <v>2380</v>
      </c>
      <c r="G1343" s="39">
        <v>0</v>
      </c>
      <c r="H1343" s="39" t="s">
        <v>2380</v>
      </c>
      <c r="I1343" s="39" t="s">
        <v>8391</v>
      </c>
      <c r="J1343" s="39" t="s">
        <v>8399</v>
      </c>
    </row>
    <row r="1344" spans="1:10" x14ac:dyDescent="0.35">
      <c r="A1344" s="39" t="s">
        <v>1028</v>
      </c>
      <c r="B1344" s="39">
        <v>37.049999999999997</v>
      </c>
      <c r="C1344" s="39">
        <v>4.74</v>
      </c>
      <c r="D1344" s="39" t="s">
        <v>2380</v>
      </c>
      <c r="E1344" s="39" t="s">
        <v>2380</v>
      </c>
      <c r="F1344" s="39" t="s">
        <v>2383</v>
      </c>
      <c r="G1344" s="39">
        <v>1</v>
      </c>
      <c r="H1344" s="39" t="s">
        <v>2380</v>
      </c>
      <c r="I1344" s="39" t="s">
        <v>8391</v>
      </c>
      <c r="J1344" s="39" t="s">
        <v>8398</v>
      </c>
    </row>
    <row r="1345" spans="1:10" x14ac:dyDescent="0.35">
      <c r="A1345" s="39" t="s">
        <v>1027</v>
      </c>
      <c r="B1345" s="39">
        <v>18.66</v>
      </c>
      <c r="C1345" s="39">
        <v>11.35</v>
      </c>
      <c r="D1345" s="39" t="s">
        <v>2380</v>
      </c>
      <c r="E1345" s="39" t="s">
        <v>2380</v>
      </c>
      <c r="F1345" s="39" t="s">
        <v>2380</v>
      </c>
      <c r="G1345" s="39">
        <v>0</v>
      </c>
      <c r="H1345" s="39" t="s">
        <v>2380</v>
      </c>
      <c r="I1345" s="39" t="s">
        <v>8393</v>
      </c>
      <c r="J1345" s="39" t="s">
        <v>8397</v>
      </c>
    </row>
    <row r="1346" spans="1:10" x14ac:dyDescent="0.35">
      <c r="A1346" s="39" t="s">
        <v>1026</v>
      </c>
      <c r="B1346" s="39">
        <v>36.200000000000003</v>
      </c>
      <c r="C1346" s="39">
        <v>6.81</v>
      </c>
      <c r="D1346" s="39" t="s">
        <v>2383</v>
      </c>
      <c r="E1346" s="39" t="s">
        <v>2380</v>
      </c>
      <c r="F1346" s="39" t="s">
        <v>2380</v>
      </c>
      <c r="G1346" s="39">
        <v>1</v>
      </c>
      <c r="H1346" s="39" t="s">
        <v>2380</v>
      </c>
      <c r="I1346" s="39" t="s">
        <v>8391</v>
      </c>
      <c r="J1346" s="39" t="s">
        <v>8397</v>
      </c>
    </row>
    <row r="1347" spans="1:10" x14ac:dyDescent="0.35">
      <c r="A1347" s="39" t="s">
        <v>1025</v>
      </c>
      <c r="B1347" s="39">
        <v>18.87</v>
      </c>
      <c r="C1347" s="39">
        <v>8.06</v>
      </c>
      <c r="D1347" s="39" t="s">
        <v>2380</v>
      </c>
      <c r="E1347" s="39" t="s">
        <v>2380</v>
      </c>
      <c r="F1347" s="39" t="s">
        <v>2380</v>
      </c>
      <c r="G1347" s="39">
        <v>0</v>
      </c>
      <c r="H1347" s="39" t="s">
        <v>2380</v>
      </c>
      <c r="I1347" s="39" t="s">
        <v>8393</v>
      </c>
      <c r="J1347" s="39" t="s">
        <v>8399</v>
      </c>
    </row>
    <row r="1348" spans="1:10" x14ac:dyDescent="0.35">
      <c r="A1348" s="39" t="s">
        <v>1024</v>
      </c>
      <c r="B1348" s="39">
        <v>32.299999999999997</v>
      </c>
      <c r="C1348" s="39">
        <v>6.74</v>
      </c>
      <c r="D1348" s="39" t="s">
        <v>2383</v>
      </c>
      <c r="E1348" s="39" t="s">
        <v>2380</v>
      </c>
      <c r="F1348" s="39" t="s">
        <v>2380</v>
      </c>
      <c r="G1348" s="39">
        <v>1</v>
      </c>
      <c r="H1348" s="39" t="s">
        <v>2380</v>
      </c>
      <c r="I1348" s="39" t="s">
        <v>8391</v>
      </c>
      <c r="J1348" s="39" t="s">
        <v>8397</v>
      </c>
    </row>
    <row r="1349" spans="1:10" x14ac:dyDescent="0.35">
      <c r="A1349" s="39" t="s">
        <v>1023</v>
      </c>
      <c r="B1349" s="39">
        <v>22.64</v>
      </c>
      <c r="C1349" s="39">
        <v>6.54</v>
      </c>
      <c r="D1349" s="39" t="s">
        <v>2383</v>
      </c>
      <c r="E1349" s="39" t="s">
        <v>2380</v>
      </c>
      <c r="F1349" s="39" t="s">
        <v>2380</v>
      </c>
      <c r="G1349" s="39">
        <v>2</v>
      </c>
      <c r="H1349" s="39" t="s">
        <v>2380</v>
      </c>
      <c r="I1349" s="39" t="s">
        <v>8393</v>
      </c>
      <c r="J1349" s="39" t="s">
        <v>8399</v>
      </c>
    </row>
    <row r="1350" spans="1:10" x14ac:dyDescent="0.35">
      <c r="A1350" s="39" t="s">
        <v>1022</v>
      </c>
      <c r="B1350" s="39">
        <v>28.69</v>
      </c>
      <c r="C1350" s="39">
        <v>5.4</v>
      </c>
      <c r="D1350" s="39" t="s">
        <v>2380</v>
      </c>
      <c r="E1350" s="39" t="s">
        <v>2380</v>
      </c>
      <c r="F1350" s="39" t="s">
        <v>2380</v>
      </c>
      <c r="G1350" s="39">
        <v>0</v>
      </c>
      <c r="H1350" s="39" t="s">
        <v>2380</v>
      </c>
      <c r="I1350" s="39" t="s">
        <v>8392</v>
      </c>
      <c r="J1350" s="39" t="s">
        <v>8398</v>
      </c>
    </row>
    <row r="1351" spans="1:10" x14ac:dyDescent="0.35">
      <c r="A1351" s="39" t="s">
        <v>1021</v>
      </c>
      <c r="B1351" s="39">
        <v>28.16</v>
      </c>
      <c r="C1351" s="39">
        <v>5.58</v>
      </c>
      <c r="D1351" s="39" t="s">
        <v>2383</v>
      </c>
      <c r="E1351" s="39" t="s">
        <v>2380</v>
      </c>
      <c r="F1351" s="39" t="s">
        <v>2380</v>
      </c>
      <c r="G1351" s="39">
        <v>0</v>
      </c>
      <c r="H1351" s="39" t="s">
        <v>2380</v>
      </c>
      <c r="I1351" s="39" t="s">
        <v>8392</v>
      </c>
      <c r="J1351" s="39" t="s">
        <v>8398</v>
      </c>
    </row>
    <row r="1352" spans="1:10" x14ac:dyDescent="0.35">
      <c r="A1352" s="39" t="s">
        <v>1020</v>
      </c>
      <c r="B1352" s="39">
        <v>45.54</v>
      </c>
      <c r="C1352" s="39">
        <v>5.84</v>
      </c>
      <c r="D1352" s="39" t="s">
        <v>2380</v>
      </c>
      <c r="E1352" s="39" t="s">
        <v>2380</v>
      </c>
      <c r="F1352" s="39" t="s">
        <v>2383</v>
      </c>
      <c r="G1352" s="39">
        <v>1</v>
      </c>
      <c r="H1352" s="39" t="s">
        <v>2380</v>
      </c>
      <c r="I1352" s="39" t="s">
        <v>8391</v>
      </c>
      <c r="J1352" s="39" t="s">
        <v>8398</v>
      </c>
    </row>
    <row r="1353" spans="1:10" x14ac:dyDescent="0.35">
      <c r="A1353" s="39" t="s">
        <v>1019</v>
      </c>
      <c r="B1353" s="39">
        <v>28.7</v>
      </c>
      <c r="C1353" s="39">
        <v>4.2</v>
      </c>
      <c r="D1353" s="39" t="s">
        <v>2380</v>
      </c>
      <c r="E1353" s="39" t="s">
        <v>2380</v>
      </c>
      <c r="F1353" s="39" t="s">
        <v>2380</v>
      </c>
      <c r="G1353" s="39">
        <v>0</v>
      </c>
      <c r="H1353" s="39" t="s">
        <v>2380</v>
      </c>
      <c r="I1353" s="39" t="s">
        <v>8392</v>
      </c>
      <c r="J1353" s="39" t="s">
        <v>8398</v>
      </c>
    </row>
    <row r="1354" spans="1:10" x14ac:dyDescent="0.35">
      <c r="A1354" s="39" t="s">
        <v>1018</v>
      </c>
      <c r="B1354" s="39">
        <v>27.74</v>
      </c>
      <c r="C1354" s="39">
        <v>6.06</v>
      </c>
      <c r="D1354" s="39" t="s">
        <v>2383</v>
      </c>
      <c r="E1354" s="39" t="s">
        <v>2380</v>
      </c>
      <c r="F1354" s="39" t="s">
        <v>2380</v>
      </c>
      <c r="G1354" s="39">
        <v>0</v>
      </c>
      <c r="H1354" s="39" t="s">
        <v>2380</v>
      </c>
      <c r="I1354" s="39" t="s">
        <v>8392</v>
      </c>
      <c r="J1354" s="39" t="s">
        <v>8398</v>
      </c>
    </row>
    <row r="1355" spans="1:10" x14ac:dyDescent="0.35">
      <c r="A1355" s="39" t="s">
        <v>1017</v>
      </c>
      <c r="B1355" s="39">
        <v>36.954999999999998</v>
      </c>
      <c r="C1355" s="39">
        <v>7.57</v>
      </c>
      <c r="D1355" s="39" t="s">
        <v>2380</v>
      </c>
      <c r="E1355" s="39" t="s">
        <v>2380</v>
      </c>
      <c r="F1355" s="39" t="s">
        <v>2380</v>
      </c>
      <c r="G1355" s="39">
        <v>0</v>
      </c>
      <c r="H1355" s="39" t="s">
        <v>2380</v>
      </c>
      <c r="I1355" s="39" t="s">
        <v>8391</v>
      </c>
      <c r="J1355" s="39" t="s">
        <v>8397</v>
      </c>
    </row>
    <row r="1356" spans="1:10" x14ac:dyDescent="0.35">
      <c r="A1356" s="39" t="s">
        <v>1016</v>
      </c>
      <c r="B1356" s="39">
        <v>30.69</v>
      </c>
      <c r="C1356" s="39">
        <v>6.15</v>
      </c>
      <c r="D1356" s="39" t="s">
        <v>2380</v>
      </c>
      <c r="E1356" s="39" t="s">
        <v>2380</v>
      </c>
      <c r="F1356" s="39" t="s">
        <v>2380</v>
      </c>
      <c r="G1356" s="39">
        <v>0</v>
      </c>
      <c r="H1356" s="39" t="s">
        <v>2380</v>
      </c>
      <c r="I1356" s="39" t="s">
        <v>8391</v>
      </c>
      <c r="J1356" s="39" t="s">
        <v>8399</v>
      </c>
    </row>
    <row r="1357" spans="1:10" x14ac:dyDescent="0.35">
      <c r="A1357" s="39" t="s">
        <v>1015</v>
      </c>
      <c r="B1357" s="39">
        <v>24.984999999999999</v>
      </c>
      <c r="C1357" s="39">
        <v>4.5599999999999996</v>
      </c>
      <c r="D1357" s="39" t="s">
        <v>2380</v>
      </c>
      <c r="E1357" s="39" t="s">
        <v>2380</v>
      </c>
      <c r="F1357" s="39" t="s">
        <v>2380</v>
      </c>
      <c r="G1357" s="39">
        <v>0</v>
      </c>
      <c r="H1357" s="39" t="s">
        <v>2380</v>
      </c>
      <c r="I1357" s="39" t="s">
        <v>8393</v>
      </c>
      <c r="J1357" s="39" t="s">
        <v>8398</v>
      </c>
    </row>
    <row r="1358" spans="1:10" x14ac:dyDescent="0.35">
      <c r="A1358" s="39" t="s">
        <v>1014</v>
      </c>
      <c r="B1358" s="39">
        <v>39.42</v>
      </c>
      <c r="C1358" s="39">
        <v>4.72</v>
      </c>
      <c r="D1358" s="39" t="s">
        <v>2383</v>
      </c>
      <c r="E1358" s="39" t="s">
        <v>2380</v>
      </c>
      <c r="F1358" s="39" t="s">
        <v>2380</v>
      </c>
      <c r="G1358" s="39">
        <v>1</v>
      </c>
      <c r="H1358" s="39" t="s">
        <v>2380</v>
      </c>
      <c r="I1358" s="39" t="s">
        <v>8391</v>
      </c>
      <c r="J1358" s="39" t="s">
        <v>8398</v>
      </c>
    </row>
    <row r="1359" spans="1:10" x14ac:dyDescent="0.35">
      <c r="A1359" s="39" t="s">
        <v>1013</v>
      </c>
      <c r="B1359" s="39">
        <v>16.8</v>
      </c>
      <c r="C1359" s="39">
        <v>7.98</v>
      </c>
      <c r="D1359" s="39" t="s">
        <v>2380</v>
      </c>
      <c r="E1359" s="39" t="s">
        <v>2380</v>
      </c>
      <c r="F1359" s="39" t="s">
        <v>2380</v>
      </c>
      <c r="G1359" s="39">
        <v>0</v>
      </c>
      <c r="H1359" s="39" t="s">
        <v>2380</v>
      </c>
      <c r="I1359" s="39" t="s">
        <v>8394</v>
      </c>
      <c r="J1359" s="39" t="s">
        <v>8399</v>
      </c>
    </row>
    <row r="1360" spans="1:10" x14ac:dyDescent="0.35">
      <c r="A1360" s="39" t="s">
        <v>1012</v>
      </c>
      <c r="B1360" s="39">
        <v>23.274999999999999</v>
      </c>
      <c r="C1360" s="39">
        <v>6.26</v>
      </c>
      <c r="D1360" s="39" t="s">
        <v>2383</v>
      </c>
      <c r="E1360" s="39" t="s">
        <v>2380</v>
      </c>
      <c r="F1360" s="39" t="s">
        <v>2383</v>
      </c>
      <c r="G1360" s="39">
        <v>1</v>
      </c>
      <c r="H1360" s="39" t="s">
        <v>2380</v>
      </c>
      <c r="I1360" s="39" t="s">
        <v>8393</v>
      </c>
      <c r="J1360" s="39" t="s">
        <v>8399</v>
      </c>
    </row>
    <row r="1361" spans="1:10" x14ac:dyDescent="0.35">
      <c r="A1361" s="39" t="s">
        <v>1011</v>
      </c>
      <c r="B1361" s="39">
        <v>22.8</v>
      </c>
      <c r="C1361" s="39">
        <v>4.29</v>
      </c>
      <c r="D1361" s="39" t="s">
        <v>2383</v>
      </c>
      <c r="E1361" s="39" t="s">
        <v>2380</v>
      </c>
      <c r="F1361" s="39" t="s">
        <v>2383</v>
      </c>
      <c r="G1361" s="39">
        <v>1</v>
      </c>
      <c r="H1361" s="39" t="s">
        <v>2380</v>
      </c>
      <c r="I1361" s="39" t="s">
        <v>8393</v>
      </c>
      <c r="J1361" s="39" t="s">
        <v>8398</v>
      </c>
    </row>
    <row r="1362" spans="1:10" x14ac:dyDescent="0.35">
      <c r="A1362" s="39" t="s">
        <v>1010</v>
      </c>
      <c r="B1362" s="39">
        <v>24.3</v>
      </c>
      <c r="C1362" s="39">
        <v>5.43</v>
      </c>
      <c r="D1362" s="39" t="s">
        <v>2380</v>
      </c>
      <c r="E1362" s="39" t="s">
        <v>2380</v>
      </c>
      <c r="F1362" s="39" t="s">
        <v>2380</v>
      </c>
      <c r="G1362" s="39">
        <v>2</v>
      </c>
      <c r="H1362" s="39" t="s">
        <v>2380</v>
      </c>
      <c r="I1362" s="39" t="s">
        <v>8393</v>
      </c>
      <c r="J1362" s="39" t="s">
        <v>8398</v>
      </c>
    </row>
    <row r="1363" spans="1:10" x14ac:dyDescent="0.35">
      <c r="A1363" s="39" t="s">
        <v>1009</v>
      </c>
      <c r="B1363" s="39">
        <v>25.13</v>
      </c>
      <c r="C1363" s="39">
        <v>8</v>
      </c>
      <c r="D1363" s="39" t="s">
        <v>2383</v>
      </c>
      <c r="E1363" s="39" t="s">
        <v>2380</v>
      </c>
      <c r="F1363" s="39" t="s">
        <v>2380</v>
      </c>
      <c r="G1363" s="39">
        <v>1</v>
      </c>
      <c r="H1363" s="39" t="s">
        <v>2380</v>
      </c>
      <c r="I1363" s="39" t="s">
        <v>8392</v>
      </c>
      <c r="J1363" s="39" t="s">
        <v>8397</v>
      </c>
    </row>
    <row r="1364" spans="1:10" x14ac:dyDescent="0.35">
      <c r="A1364" s="39" t="s">
        <v>1008</v>
      </c>
      <c r="B1364" s="39">
        <v>22.72</v>
      </c>
      <c r="C1364" s="39">
        <v>9.9600000000000009</v>
      </c>
      <c r="D1364" s="39" t="s">
        <v>2383</v>
      </c>
      <c r="E1364" s="39" t="s">
        <v>2380</v>
      </c>
      <c r="F1364" s="39" t="s">
        <v>2380</v>
      </c>
      <c r="G1364" s="39">
        <v>2</v>
      </c>
      <c r="H1364" s="39" t="s">
        <v>2380</v>
      </c>
      <c r="I1364" s="39" t="s">
        <v>8393</v>
      </c>
      <c r="J1364" s="39" t="s">
        <v>8399</v>
      </c>
    </row>
    <row r="1365" spans="1:10" x14ac:dyDescent="0.35">
      <c r="A1365" s="39" t="s">
        <v>1007</v>
      </c>
      <c r="B1365" s="39">
        <v>32.6</v>
      </c>
      <c r="C1365" s="39">
        <v>6.8</v>
      </c>
      <c r="D1365" s="39" t="s">
        <v>2383</v>
      </c>
      <c r="E1365" s="39" t="s">
        <v>2380</v>
      </c>
      <c r="F1365" s="39" t="s">
        <v>2380</v>
      </c>
      <c r="G1365" s="39">
        <v>0</v>
      </c>
      <c r="H1365" s="39" t="s">
        <v>2380</v>
      </c>
      <c r="I1365" s="39" t="s">
        <v>8391</v>
      </c>
      <c r="J1365" s="39" t="s">
        <v>8397</v>
      </c>
    </row>
    <row r="1366" spans="1:10" x14ac:dyDescent="0.35">
      <c r="A1366" s="39" t="s">
        <v>1006</v>
      </c>
      <c r="B1366" s="39">
        <v>17.28</v>
      </c>
      <c r="C1366" s="39">
        <v>6.22</v>
      </c>
      <c r="D1366" s="39" t="s">
        <v>2383</v>
      </c>
      <c r="E1366" s="39" t="s">
        <v>2380</v>
      </c>
      <c r="F1366" s="39" t="s">
        <v>2380</v>
      </c>
      <c r="G1366" s="39">
        <v>2</v>
      </c>
      <c r="H1366" s="39" t="s">
        <v>2380</v>
      </c>
      <c r="I1366" s="39" t="s">
        <v>8394</v>
      </c>
      <c r="J1366" s="39" t="s">
        <v>8398</v>
      </c>
    </row>
    <row r="1367" spans="1:10" x14ac:dyDescent="0.35">
      <c r="A1367" s="39" t="s">
        <v>1005</v>
      </c>
      <c r="B1367" s="39">
        <v>27.92</v>
      </c>
      <c r="C1367" s="39">
        <v>5.79</v>
      </c>
      <c r="D1367" s="39" t="s">
        <v>2380</v>
      </c>
      <c r="E1367" s="39" t="s">
        <v>2380</v>
      </c>
      <c r="F1367" s="39" t="s">
        <v>2380</v>
      </c>
      <c r="G1367" s="39">
        <v>1</v>
      </c>
      <c r="H1367" s="39" t="s">
        <v>2380</v>
      </c>
      <c r="I1367" s="39" t="s">
        <v>8392</v>
      </c>
      <c r="J1367" s="39" t="s">
        <v>8399</v>
      </c>
    </row>
    <row r="1368" spans="1:10" x14ac:dyDescent="0.35">
      <c r="A1368" s="39" t="s">
        <v>1004</v>
      </c>
      <c r="B1368" s="39">
        <v>38.284999999999997</v>
      </c>
      <c r="C1368" s="39">
        <v>5.41</v>
      </c>
      <c r="D1368" s="39" t="s">
        <v>2380</v>
      </c>
      <c r="E1368" s="39" t="s">
        <v>2380</v>
      </c>
      <c r="F1368" s="39" t="s">
        <v>2380</v>
      </c>
      <c r="G1368" s="39">
        <v>0</v>
      </c>
      <c r="H1368" s="39" t="s">
        <v>2380</v>
      </c>
      <c r="I1368" s="39" t="s">
        <v>8391</v>
      </c>
      <c r="J1368" s="39" t="s">
        <v>8399</v>
      </c>
    </row>
    <row r="1369" spans="1:10" x14ac:dyDescent="0.35">
      <c r="A1369" s="39" t="s">
        <v>1003</v>
      </c>
      <c r="B1369" s="39">
        <v>16.48</v>
      </c>
      <c r="C1369" s="39">
        <v>11.05</v>
      </c>
      <c r="D1369" s="39" t="s">
        <v>2380</v>
      </c>
      <c r="E1369" s="39" t="s">
        <v>2380</v>
      </c>
      <c r="F1369" s="39" t="s">
        <v>2380</v>
      </c>
      <c r="G1369" s="39">
        <v>0</v>
      </c>
      <c r="H1369" s="39" t="s">
        <v>2380</v>
      </c>
      <c r="I1369" s="39" t="s">
        <v>8394</v>
      </c>
      <c r="J1369" s="39" t="s">
        <v>8397</v>
      </c>
    </row>
    <row r="1370" spans="1:10" x14ac:dyDescent="0.35">
      <c r="A1370" s="39" t="s">
        <v>1002</v>
      </c>
      <c r="B1370" s="39">
        <v>38.57</v>
      </c>
      <c r="C1370" s="39">
        <v>6.27</v>
      </c>
      <c r="D1370" s="39" t="s">
        <v>2380</v>
      </c>
      <c r="E1370" s="39" t="s">
        <v>2380</v>
      </c>
      <c r="F1370" s="39" t="s">
        <v>2380</v>
      </c>
      <c r="G1370" s="39">
        <v>0</v>
      </c>
      <c r="H1370" s="39" t="s">
        <v>2380</v>
      </c>
      <c r="I1370" s="39" t="s">
        <v>8391</v>
      </c>
      <c r="J1370" s="39" t="s">
        <v>8398</v>
      </c>
    </row>
    <row r="1371" spans="1:10" x14ac:dyDescent="0.35">
      <c r="A1371" s="39" t="s">
        <v>1001</v>
      </c>
      <c r="B1371" s="39">
        <v>43.85</v>
      </c>
      <c r="C1371" s="39">
        <v>4.7699999999999996</v>
      </c>
      <c r="D1371" s="39" t="s">
        <v>2383</v>
      </c>
      <c r="E1371" s="39" t="s">
        <v>2380</v>
      </c>
      <c r="F1371" s="39" t="s">
        <v>2380</v>
      </c>
      <c r="G1371" s="39">
        <v>0</v>
      </c>
      <c r="H1371" s="39" t="s">
        <v>2380</v>
      </c>
      <c r="I1371" s="39" t="s">
        <v>8391</v>
      </c>
      <c r="J1371" s="39" t="s">
        <v>8399</v>
      </c>
    </row>
    <row r="1372" spans="1:10" x14ac:dyDescent="0.35">
      <c r="A1372" s="39" t="s">
        <v>1000</v>
      </c>
      <c r="B1372" s="39">
        <v>30.11</v>
      </c>
      <c r="C1372" s="39">
        <v>4.08</v>
      </c>
      <c r="D1372" s="39" t="s">
        <v>2380</v>
      </c>
      <c r="E1372" s="39" t="s">
        <v>2380</v>
      </c>
      <c r="F1372" s="39" t="s">
        <v>2380</v>
      </c>
      <c r="G1372" s="39">
        <v>0</v>
      </c>
      <c r="H1372" s="39" t="s">
        <v>2380</v>
      </c>
      <c r="I1372" s="39" t="s">
        <v>8391</v>
      </c>
      <c r="J1372" s="39" t="s">
        <v>8399</v>
      </c>
    </row>
    <row r="1373" spans="1:10" x14ac:dyDescent="0.35">
      <c r="A1373" s="39" t="s">
        <v>999</v>
      </c>
      <c r="B1373" s="39">
        <v>31.59</v>
      </c>
      <c r="C1373" s="39">
        <v>6.01</v>
      </c>
      <c r="D1373" s="39" t="s">
        <v>2380</v>
      </c>
      <c r="E1373" s="39" t="s">
        <v>2380</v>
      </c>
      <c r="F1373" s="39" t="s">
        <v>2380</v>
      </c>
      <c r="G1373" s="39">
        <v>0</v>
      </c>
      <c r="H1373" s="39" t="s">
        <v>2380</v>
      </c>
      <c r="I1373" s="39" t="s">
        <v>8391</v>
      </c>
      <c r="J1373" s="39" t="s">
        <v>8398</v>
      </c>
    </row>
    <row r="1374" spans="1:10" x14ac:dyDescent="0.35">
      <c r="A1374" s="39" t="s">
        <v>998</v>
      </c>
      <c r="B1374" s="39">
        <v>40.15</v>
      </c>
      <c r="C1374" s="39">
        <v>11.84</v>
      </c>
      <c r="D1374" s="39" t="s">
        <v>2380</v>
      </c>
      <c r="E1374" s="39" t="s">
        <v>2380</v>
      </c>
      <c r="F1374" s="39" t="s">
        <v>2380</v>
      </c>
      <c r="G1374" s="39">
        <v>0</v>
      </c>
      <c r="H1374" s="39" t="s">
        <v>2380</v>
      </c>
      <c r="I1374" s="39" t="s">
        <v>8391</v>
      </c>
      <c r="J1374" s="39" t="s">
        <v>8397</v>
      </c>
    </row>
    <row r="1375" spans="1:10" x14ac:dyDescent="0.35">
      <c r="A1375" s="39" t="s">
        <v>997</v>
      </c>
      <c r="B1375" s="39">
        <v>40.700000000000003</v>
      </c>
      <c r="C1375" s="39">
        <v>6.27</v>
      </c>
      <c r="D1375" s="39" t="s">
        <v>2383</v>
      </c>
      <c r="E1375" s="39" t="s">
        <v>2380</v>
      </c>
      <c r="F1375" s="39" t="s">
        <v>2383</v>
      </c>
      <c r="G1375" s="39">
        <v>1</v>
      </c>
      <c r="H1375" s="39" t="s">
        <v>2380</v>
      </c>
      <c r="I1375" s="39" t="s">
        <v>8391</v>
      </c>
      <c r="J1375" s="39" t="s">
        <v>8398</v>
      </c>
    </row>
    <row r="1376" spans="1:10" x14ac:dyDescent="0.35">
      <c r="A1376" s="39" t="s">
        <v>996</v>
      </c>
      <c r="B1376" s="39">
        <v>40.76</v>
      </c>
      <c r="C1376" s="39">
        <v>5.28</v>
      </c>
      <c r="D1376" s="39" t="s">
        <v>2380</v>
      </c>
      <c r="E1376" s="39" t="s">
        <v>2380</v>
      </c>
      <c r="F1376" s="39" t="s">
        <v>2380</v>
      </c>
      <c r="G1376" s="39">
        <v>0</v>
      </c>
      <c r="H1376" s="39" t="s">
        <v>2380</v>
      </c>
      <c r="I1376" s="39" t="s">
        <v>8391</v>
      </c>
      <c r="J1376" s="39" t="s">
        <v>8398</v>
      </c>
    </row>
    <row r="1377" spans="1:10" x14ac:dyDescent="0.35">
      <c r="A1377" s="39" t="s">
        <v>995</v>
      </c>
      <c r="B1377" s="39">
        <v>29.7</v>
      </c>
      <c r="C1377" s="39">
        <v>7.03</v>
      </c>
      <c r="D1377" s="39" t="s">
        <v>2380</v>
      </c>
      <c r="E1377" s="39" t="s">
        <v>2380</v>
      </c>
      <c r="F1377" s="39" t="s">
        <v>2380</v>
      </c>
      <c r="G1377" s="39">
        <v>0</v>
      </c>
      <c r="H1377" s="39" t="s">
        <v>2380</v>
      </c>
      <c r="I1377" s="39" t="s">
        <v>8392</v>
      </c>
      <c r="J1377" s="39" t="s">
        <v>8397</v>
      </c>
    </row>
    <row r="1378" spans="1:10" x14ac:dyDescent="0.35">
      <c r="A1378" s="39" t="s">
        <v>994</v>
      </c>
      <c r="B1378" s="39">
        <v>40.58</v>
      </c>
      <c r="C1378" s="39">
        <v>5.32</v>
      </c>
      <c r="D1378" s="39" t="s">
        <v>2383</v>
      </c>
      <c r="E1378" s="39" t="s">
        <v>2380</v>
      </c>
      <c r="F1378" s="39" t="s">
        <v>2383</v>
      </c>
      <c r="G1378" s="39">
        <v>1</v>
      </c>
      <c r="H1378" s="39" t="s">
        <v>2380</v>
      </c>
      <c r="I1378" s="39" t="s">
        <v>8391</v>
      </c>
      <c r="J1378" s="39" t="s">
        <v>8399</v>
      </c>
    </row>
    <row r="1379" spans="1:10" x14ac:dyDescent="0.35">
      <c r="A1379" s="39" t="s">
        <v>993</v>
      </c>
      <c r="B1379" s="39">
        <v>33.06</v>
      </c>
      <c r="C1379" s="39">
        <v>9.59</v>
      </c>
      <c r="D1379" s="39" t="s">
        <v>2383</v>
      </c>
      <c r="E1379" s="39" t="s">
        <v>2380</v>
      </c>
      <c r="F1379" s="39" t="s">
        <v>2380</v>
      </c>
      <c r="G1379" s="39">
        <v>0</v>
      </c>
      <c r="H1379" s="39" t="s">
        <v>2380</v>
      </c>
      <c r="I1379" s="39" t="s">
        <v>8391</v>
      </c>
      <c r="J1379" s="39" t="s">
        <v>8397</v>
      </c>
    </row>
    <row r="1380" spans="1:10" x14ac:dyDescent="0.35">
      <c r="A1380" s="39" t="s">
        <v>992</v>
      </c>
      <c r="B1380" s="39">
        <v>26.62</v>
      </c>
      <c r="C1380" s="39">
        <v>6.15</v>
      </c>
      <c r="D1380" s="39" t="s">
        <v>2383</v>
      </c>
      <c r="E1380" s="39" t="s">
        <v>2380</v>
      </c>
      <c r="F1380" s="39" t="s">
        <v>2380</v>
      </c>
      <c r="G1380" s="39">
        <v>0</v>
      </c>
      <c r="H1380" s="39" t="s">
        <v>2380</v>
      </c>
      <c r="I1380" s="39" t="s">
        <v>8392</v>
      </c>
      <c r="J1380" s="39" t="s">
        <v>8398</v>
      </c>
    </row>
    <row r="1381" spans="1:10" x14ac:dyDescent="0.35">
      <c r="A1381" s="39" t="s">
        <v>991</v>
      </c>
      <c r="B1381" s="39">
        <v>37.1</v>
      </c>
      <c r="C1381" s="39">
        <v>11.08</v>
      </c>
      <c r="D1381" s="39" t="s">
        <v>2380</v>
      </c>
      <c r="E1381" s="39" t="s">
        <v>2380</v>
      </c>
      <c r="F1381" s="39" t="s">
        <v>2380</v>
      </c>
      <c r="G1381" s="39">
        <v>0</v>
      </c>
      <c r="H1381" s="39" t="s">
        <v>2380</v>
      </c>
      <c r="I1381" s="39" t="s">
        <v>8391</v>
      </c>
      <c r="J1381" s="39" t="s">
        <v>8397</v>
      </c>
    </row>
    <row r="1382" spans="1:10" x14ac:dyDescent="0.35">
      <c r="A1382" s="39" t="s">
        <v>990</v>
      </c>
      <c r="B1382" s="39">
        <v>18.28</v>
      </c>
      <c r="C1382" s="39">
        <v>7.95</v>
      </c>
      <c r="D1382" s="39" t="s">
        <v>2380</v>
      </c>
      <c r="E1382" s="39" t="s">
        <v>2380</v>
      </c>
      <c r="F1382" s="39" t="s">
        <v>2380</v>
      </c>
      <c r="G1382" s="39">
        <v>0</v>
      </c>
      <c r="H1382" s="39" t="s">
        <v>2380</v>
      </c>
      <c r="I1382" s="39" t="s">
        <v>8394</v>
      </c>
      <c r="J1382" s="39" t="s">
        <v>8397</v>
      </c>
    </row>
    <row r="1383" spans="1:10" x14ac:dyDescent="0.35">
      <c r="A1383" s="39" t="s">
        <v>989</v>
      </c>
      <c r="B1383" s="39">
        <v>35.814999999999998</v>
      </c>
      <c r="C1383" s="39">
        <v>6.23</v>
      </c>
      <c r="D1383" s="39" t="s">
        <v>2380</v>
      </c>
      <c r="E1383" s="39" t="s">
        <v>2380</v>
      </c>
      <c r="F1383" s="39" t="s">
        <v>2380</v>
      </c>
      <c r="G1383" s="39">
        <v>0</v>
      </c>
      <c r="H1383" s="39" t="s">
        <v>2380</v>
      </c>
      <c r="I1383" s="39" t="s">
        <v>8391</v>
      </c>
      <c r="J1383" s="39" t="s">
        <v>8399</v>
      </c>
    </row>
    <row r="1384" spans="1:10" x14ac:dyDescent="0.35">
      <c r="A1384" s="39" t="s">
        <v>988</v>
      </c>
      <c r="B1384" s="39">
        <v>30.69</v>
      </c>
      <c r="C1384" s="39">
        <v>6.5</v>
      </c>
      <c r="D1384" s="39" t="s">
        <v>2380</v>
      </c>
      <c r="E1384" s="39" t="s">
        <v>2380</v>
      </c>
      <c r="F1384" s="39" t="s">
        <v>2380</v>
      </c>
      <c r="G1384" s="39">
        <v>0</v>
      </c>
      <c r="H1384" s="39" t="s">
        <v>2380</v>
      </c>
      <c r="I1384" s="39" t="s">
        <v>8391</v>
      </c>
      <c r="J1384" s="39" t="s">
        <v>8399</v>
      </c>
    </row>
    <row r="1385" spans="1:10" x14ac:dyDescent="0.35">
      <c r="A1385" s="39" t="s">
        <v>987</v>
      </c>
      <c r="B1385" s="39">
        <v>26.125</v>
      </c>
      <c r="C1385" s="39">
        <v>5.22</v>
      </c>
      <c r="D1385" s="39" t="s">
        <v>2380</v>
      </c>
      <c r="E1385" s="39" t="s">
        <v>2380</v>
      </c>
      <c r="F1385" s="39" t="s">
        <v>2380</v>
      </c>
      <c r="G1385" s="39">
        <v>0</v>
      </c>
      <c r="H1385" s="39" t="s">
        <v>2380</v>
      </c>
      <c r="I1385" s="39" t="s">
        <v>8392</v>
      </c>
      <c r="J1385" s="39" t="s">
        <v>8398</v>
      </c>
    </row>
    <row r="1386" spans="1:10" x14ac:dyDescent="0.35">
      <c r="A1386" s="39" t="s">
        <v>986</v>
      </c>
      <c r="B1386" s="39">
        <v>34.58</v>
      </c>
      <c r="C1386" s="39">
        <v>6.3</v>
      </c>
      <c r="D1386" s="39" t="s">
        <v>2380</v>
      </c>
      <c r="E1386" s="39" t="s">
        <v>2380</v>
      </c>
      <c r="F1386" s="39" t="s">
        <v>2383</v>
      </c>
      <c r="G1386" s="39">
        <v>1</v>
      </c>
      <c r="H1386" s="39" t="s">
        <v>2380</v>
      </c>
      <c r="I1386" s="39" t="s">
        <v>8391</v>
      </c>
      <c r="J1386" s="39" t="s">
        <v>8398</v>
      </c>
    </row>
    <row r="1387" spans="1:10" x14ac:dyDescent="0.35">
      <c r="A1387" s="39" t="s">
        <v>985</v>
      </c>
      <c r="B1387" s="39">
        <v>27.4</v>
      </c>
      <c r="C1387" s="39">
        <v>8.84</v>
      </c>
      <c r="D1387" s="39" t="s">
        <v>2380</v>
      </c>
      <c r="E1387" s="39" t="s">
        <v>2380</v>
      </c>
      <c r="F1387" s="39" t="s">
        <v>2380</v>
      </c>
      <c r="G1387" s="39">
        <v>0</v>
      </c>
      <c r="H1387" s="39" t="s">
        <v>2380</v>
      </c>
      <c r="I1387" s="39" t="s">
        <v>8392</v>
      </c>
      <c r="J1387" s="39" t="s">
        <v>8397</v>
      </c>
    </row>
    <row r="1388" spans="1:10" x14ac:dyDescent="0.35">
      <c r="A1388" s="39" t="s">
        <v>984</v>
      </c>
      <c r="B1388" s="39">
        <v>27.53</v>
      </c>
      <c r="C1388" s="39">
        <v>4.1100000000000003</v>
      </c>
      <c r="D1388" s="39" t="s">
        <v>2380</v>
      </c>
      <c r="E1388" s="39" t="s">
        <v>2380</v>
      </c>
      <c r="F1388" s="39" t="s">
        <v>2380</v>
      </c>
      <c r="G1388" s="39">
        <v>1</v>
      </c>
      <c r="H1388" s="39" t="s">
        <v>2380</v>
      </c>
      <c r="I1388" s="39" t="s">
        <v>8392</v>
      </c>
      <c r="J1388" s="39" t="s">
        <v>8398</v>
      </c>
    </row>
    <row r="1389" spans="1:10" x14ac:dyDescent="0.35">
      <c r="A1389" s="39" t="s">
        <v>983</v>
      </c>
      <c r="B1389" s="39">
        <v>33</v>
      </c>
      <c r="C1389" s="39">
        <v>4.57</v>
      </c>
      <c r="D1389" s="39" t="s">
        <v>2380</v>
      </c>
      <c r="E1389" s="39" t="s">
        <v>2380</v>
      </c>
      <c r="F1389" s="39" t="s">
        <v>2380</v>
      </c>
      <c r="G1389" s="39">
        <v>0</v>
      </c>
      <c r="H1389" s="39" t="s">
        <v>2380</v>
      </c>
      <c r="I1389" s="39" t="s">
        <v>8391</v>
      </c>
      <c r="J1389" s="39" t="s">
        <v>8398</v>
      </c>
    </row>
    <row r="1390" spans="1:10" x14ac:dyDescent="0.35">
      <c r="A1390" s="39" t="s">
        <v>982</v>
      </c>
      <c r="B1390" s="39">
        <v>25.78</v>
      </c>
      <c r="C1390" s="39">
        <v>11.06</v>
      </c>
      <c r="D1390" s="39" t="s">
        <v>2383</v>
      </c>
      <c r="E1390" s="39" t="s">
        <v>2380</v>
      </c>
      <c r="F1390" s="39" t="s">
        <v>2380</v>
      </c>
      <c r="G1390" s="39">
        <v>0</v>
      </c>
      <c r="H1390" s="39" t="s">
        <v>2380</v>
      </c>
      <c r="I1390" s="39" t="s">
        <v>8392</v>
      </c>
      <c r="J1390" s="39" t="s">
        <v>8399</v>
      </c>
    </row>
    <row r="1391" spans="1:10" x14ac:dyDescent="0.35">
      <c r="A1391" s="39" t="s">
        <v>981</v>
      </c>
      <c r="B1391" s="39">
        <v>22.66</v>
      </c>
      <c r="C1391" s="39">
        <v>10.68</v>
      </c>
      <c r="D1391" s="39" t="s">
        <v>2380</v>
      </c>
      <c r="E1391" s="39" t="s">
        <v>2380</v>
      </c>
      <c r="F1391" s="39" t="s">
        <v>2380</v>
      </c>
      <c r="G1391" s="39">
        <v>0</v>
      </c>
      <c r="H1391" s="39" t="s">
        <v>2380</v>
      </c>
      <c r="I1391" s="39" t="s">
        <v>8393</v>
      </c>
      <c r="J1391" s="39" t="s">
        <v>8399</v>
      </c>
    </row>
    <row r="1392" spans="1:10" x14ac:dyDescent="0.35">
      <c r="A1392" s="39" t="s">
        <v>980</v>
      </c>
      <c r="B1392" s="39">
        <v>38.81</v>
      </c>
      <c r="C1392" s="39">
        <v>6.14</v>
      </c>
      <c r="D1392" s="39" t="s">
        <v>2383</v>
      </c>
      <c r="E1392" s="39" t="s">
        <v>2380</v>
      </c>
      <c r="F1392" s="39" t="s">
        <v>2380</v>
      </c>
      <c r="G1392" s="39">
        <v>1</v>
      </c>
      <c r="H1392" s="39" t="s">
        <v>2380</v>
      </c>
      <c r="I1392" s="39" t="s">
        <v>8391</v>
      </c>
      <c r="J1392" s="39" t="s">
        <v>8398</v>
      </c>
    </row>
    <row r="1393" spans="1:10" x14ac:dyDescent="0.35">
      <c r="A1393" s="39" t="s">
        <v>979</v>
      </c>
      <c r="B1393" s="39">
        <v>38.51</v>
      </c>
      <c r="C1393" s="39">
        <v>5.45</v>
      </c>
      <c r="D1393" s="39" t="s">
        <v>2383</v>
      </c>
      <c r="E1393" s="39" t="s">
        <v>2380</v>
      </c>
      <c r="F1393" s="39" t="s">
        <v>2380</v>
      </c>
      <c r="G1393" s="39">
        <v>0</v>
      </c>
      <c r="H1393" s="39" t="s">
        <v>2380</v>
      </c>
      <c r="I1393" s="39" t="s">
        <v>8391</v>
      </c>
      <c r="J1393" s="39" t="s">
        <v>8398</v>
      </c>
    </row>
    <row r="1394" spans="1:10" x14ac:dyDescent="0.35">
      <c r="A1394" s="39" t="s">
        <v>978</v>
      </c>
      <c r="B1394" s="39">
        <v>22.98</v>
      </c>
      <c r="C1394" s="39">
        <v>6.14</v>
      </c>
      <c r="D1394" s="39" t="s">
        <v>2383</v>
      </c>
      <c r="E1394" s="39" t="s">
        <v>2380</v>
      </c>
      <c r="F1394" s="39" t="s">
        <v>2380</v>
      </c>
      <c r="G1394" s="39">
        <v>0</v>
      </c>
      <c r="H1394" s="39" t="s">
        <v>2380</v>
      </c>
      <c r="I1394" s="39" t="s">
        <v>8393</v>
      </c>
      <c r="J1394" s="39" t="s">
        <v>8398</v>
      </c>
    </row>
    <row r="1395" spans="1:10" x14ac:dyDescent="0.35">
      <c r="A1395" s="39" t="s">
        <v>977</v>
      </c>
      <c r="B1395" s="39">
        <v>15.65</v>
      </c>
      <c r="C1395" s="39">
        <v>7.85</v>
      </c>
      <c r="D1395" s="39" t="s">
        <v>2380</v>
      </c>
      <c r="E1395" s="39" t="s">
        <v>2380</v>
      </c>
      <c r="F1395" s="39" t="s">
        <v>2380</v>
      </c>
      <c r="G1395" s="39">
        <v>0</v>
      </c>
      <c r="H1395" s="39" t="s">
        <v>2380</v>
      </c>
      <c r="I1395" s="39" t="s">
        <v>8394</v>
      </c>
      <c r="J1395" s="39" t="s">
        <v>8397</v>
      </c>
    </row>
    <row r="1396" spans="1:10" x14ac:dyDescent="0.35">
      <c r="A1396" s="39" t="s">
        <v>976</v>
      </c>
      <c r="B1396" s="39">
        <v>39.97</v>
      </c>
      <c r="C1396" s="39">
        <v>4.09</v>
      </c>
      <c r="D1396" s="39" t="s">
        <v>2380</v>
      </c>
      <c r="E1396" s="39" t="s">
        <v>2380</v>
      </c>
      <c r="F1396" s="39" t="s">
        <v>2380</v>
      </c>
      <c r="G1396" s="39">
        <v>1</v>
      </c>
      <c r="H1396" s="39" t="s">
        <v>2380</v>
      </c>
      <c r="I1396" s="39" t="s">
        <v>8391</v>
      </c>
      <c r="J1396" s="39" t="s">
        <v>8398</v>
      </c>
    </row>
    <row r="1397" spans="1:10" x14ac:dyDescent="0.35">
      <c r="A1397" s="39" t="s">
        <v>975</v>
      </c>
      <c r="B1397" s="39">
        <v>37.22</v>
      </c>
      <c r="C1397" s="39">
        <v>4.62</v>
      </c>
      <c r="D1397" s="39" t="s">
        <v>2380</v>
      </c>
      <c r="E1397" s="39" t="s">
        <v>2380</v>
      </c>
      <c r="F1397" s="39" t="s">
        <v>2383</v>
      </c>
      <c r="G1397" s="39">
        <v>1</v>
      </c>
      <c r="H1397" s="39" t="s">
        <v>2380</v>
      </c>
      <c r="I1397" s="39" t="s">
        <v>8391</v>
      </c>
      <c r="J1397" s="39" t="s">
        <v>8398</v>
      </c>
    </row>
    <row r="1398" spans="1:10" x14ac:dyDescent="0.35">
      <c r="A1398" s="39" t="s">
        <v>974</v>
      </c>
      <c r="B1398" s="39">
        <v>41.325000000000003</v>
      </c>
      <c r="C1398" s="39">
        <v>5.77</v>
      </c>
      <c r="D1398" s="39" t="s">
        <v>2380</v>
      </c>
      <c r="E1398" s="39" t="s">
        <v>2380</v>
      </c>
      <c r="F1398" s="39" t="s">
        <v>2380</v>
      </c>
      <c r="G1398" s="39">
        <v>0</v>
      </c>
      <c r="H1398" s="39" t="s">
        <v>2380</v>
      </c>
      <c r="I1398" s="39" t="s">
        <v>8391</v>
      </c>
      <c r="J1398" s="39" t="s">
        <v>8399</v>
      </c>
    </row>
    <row r="1399" spans="1:10" x14ac:dyDescent="0.35">
      <c r="A1399" s="39" t="s">
        <v>973</v>
      </c>
      <c r="B1399" s="39">
        <v>40.31</v>
      </c>
      <c r="C1399" s="39">
        <v>5.84</v>
      </c>
      <c r="D1399" s="39" t="s">
        <v>2380</v>
      </c>
      <c r="E1399" s="39" t="s">
        <v>2380</v>
      </c>
      <c r="F1399" s="39" t="s">
        <v>2380</v>
      </c>
      <c r="G1399" s="39">
        <v>0</v>
      </c>
      <c r="H1399" s="39" t="s">
        <v>2380</v>
      </c>
      <c r="I1399" s="39" t="s">
        <v>8391</v>
      </c>
      <c r="J1399" s="39" t="s">
        <v>8398</v>
      </c>
    </row>
    <row r="1400" spans="1:10" x14ac:dyDescent="0.35">
      <c r="A1400" s="39" t="s">
        <v>972</v>
      </c>
      <c r="B1400" s="39">
        <v>29.48</v>
      </c>
      <c r="C1400" s="39">
        <v>4.91</v>
      </c>
      <c r="D1400" s="39" t="s">
        <v>2380</v>
      </c>
      <c r="E1400" s="39" t="s">
        <v>2380</v>
      </c>
      <c r="F1400" s="39" t="s">
        <v>2380</v>
      </c>
      <c r="G1400" s="39">
        <v>0</v>
      </c>
      <c r="H1400" s="39" t="s">
        <v>2380</v>
      </c>
      <c r="I1400" s="39" t="s">
        <v>8392</v>
      </c>
      <c r="J1400" s="39" t="s">
        <v>8398</v>
      </c>
    </row>
    <row r="1401" spans="1:10" x14ac:dyDescent="0.35">
      <c r="A1401" s="39" t="s">
        <v>971</v>
      </c>
      <c r="B1401" s="39">
        <v>33.155000000000001</v>
      </c>
      <c r="C1401" s="39">
        <v>5.07</v>
      </c>
      <c r="D1401" s="39" t="s">
        <v>2380</v>
      </c>
      <c r="E1401" s="39" t="s">
        <v>2380</v>
      </c>
      <c r="F1401" s="39" t="s">
        <v>2380</v>
      </c>
      <c r="G1401" s="39">
        <v>0</v>
      </c>
      <c r="H1401" s="39" t="s">
        <v>2380</v>
      </c>
      <c r="I1401" s="39" t="s">
        <v>8391</v>
      </c>
      <c r="J1401" s="39" t="s">
        <v>8398</v>
      </c>
    </row>
    <row r="1402" spans="1:10" x14ac:dyDescent="0.35">
      <c r="A1402" s="39" t="s">
        <v>970</v>
      </c>
      <c r="B1402" s="39">
        <v>42.85</v>
      </c>
      <c r="C1402" s="39">
        <v>5.81</v>
      </c>
      <c r="D1402" s="39" t="s">
        <v>2383</v>
      </c>
      <c r="E1402" s="39" t="s">
        <v>2380</v>
      </c>
      <c r="F1402" s="39" t="s">
        <v>2380</v>
      </c>
      <c r="G1402" s="39">
        <v>0</v>
      </c>
      <c r="H1402" s="39" t="s">
        <v>2380</v>
      </c>
      <c r="I1402" s="39" t="s">
        <v>8391</v>
      </c>
      <c r="J1402" s="39" t="s">
        <v>8398</v>
      </c>
    </row>
    <row r="1403" spans="1:10" x14ac:dyDescent="0.35">
      <c r="A1403" s="39" t="s">
        <v>969</v>
      </c>
      <c r="B1403" s="39">
        <v>32.340000000000003</v>
      </c>
      <c r="C1403" s="39">
        <v>11.2</v>
      </c>
      <c r="D1403" s="39" t="s">
        <v>2380</v>
      </c>
      <c r="E1403" s="39" t="s">
        <v>2380</v>
      </c>
      <c r="F1403" s="39" t="s">
        <v>2380</v>
      </c>
      <c r="G1403" s="39">
        <v>0</v>
      </c>
      <c r="H1403" s="39" t="s">
        <v>2380</v>
      </c>
      <c r="I1403" s="39" t="s">
        <v>8391</v>
      </c>
      <c r="J1403" s="39" t="s">
        <v>8399</v>
      </c>
    </row>
    <row r="1404" spans="1:10" x14ac:dyDescent="0.35">
      <c r="A1404" s="39" t="s">
        <v>968</v>
      </c>
      <c r="B1404" s="39">
        <v>27.5</v>
      </c>
      <c r="C1404" s="39">
        <v>10.75</v>
      </c>
      <c r="D1404" s="39" t="s">
        <v>2380</v>
      </c>
      <c r="E1404" s="39" t="s">
        <v>2380</v>
      </c>
      <c r="F1404" s="39" t="s">
        <v>2380</v>
      </c>
      <c r="G1404" s="39">
        <v>0</v>
      </c>
      <c r="H1404" s="39" t="s">
        <v>2380</v>
      </c>
      <c r="I1404" s="39" t="s">
        <v>8392</v>
      </c>
      <c r="J1404" s="39" t="s">
        <v>8397</v>
      </c>
    </row>
    <row r="1405" spans="1:10" x14ac:dyDescent="0.35">
      <c r="A1405" s="39" t="s">
        <v>967</v>
      </c>
      <c r="B1405" s="39">
        <v>25.8</v>
      </c>
      <c r="C1405" s="39">
        <v>7.8</v>
      </c>
      <c r="D1405" s="39" t="s">
        <v>2380</v>
      </c>
      <c r="E1405" s="39" t="s">
        <v>2380</v>
      </c>
      <c r="F1405" s="39" t="s">
        <v>2380</v>
      </c>
      <c r="G1405" s="39">
        <v>0</v>
      </c>
      <c r="H1405" s="39" t="s">
        <v>2380</v>
      </c>
      <c r="I1405" s="39" t="s">
        <v>8392</v>
      </c>
      <c r="J1405" s="39" t="s">
        <v>8397</v>
      </c>
    </row>
    <row r="1406" spans="1:10" x14ac:dyDescent="0.35">
      <c r="A1406" s="39" t="s">
        <v>966</v>
      </c>
      <c r="B1406" s="39">
        <v>25</v>
      </c>
      <c r="C1406" s="39">
        <v>7.04</v>
      </c>
      <c r="D1406" s="39" t="s">
        <v>2380</v>
      </c>
      <c r="E1406" s="39" t="s">
        <v>2380</v>
      </c>
      <c r="F1406" s="39" t="s">
        <v>2380</v>
      </c>
      <c r="G1406" s="39">
        <v>0</v>
      </c>
      <c r="H1406" s="39" t="s">
        <v>2380</v>
      </c>
      <c r="I1406" s="39" t="s">
        <v>8392</v>
      </c>
      <c r="J1406" s="39" t="s">
        <v>8397</v>
      </c>
    </row>
    <row r="1407" spans="1:10" x14ac:dyDescent="0.35">
      <c r="A1407" s="39" t="s">
        <v>965</v>
      </c>
      <c r="B1407" s="39">
        <v>41.2</v>
      </c>
      <c r="C1407" s="39">
        <v>4.18</v>
      </c>
      <c r="D1407" s="39" t="s">
        <v>2383</v>
      </c>
      <c r="E1407" s="39" t="s">
        <v>2380</v>
      </c>
      <c r="F1407" s="39" t="s">
        <v>2380</v>
      </c>
      <c r="G1407" s="39">
        <v>0</v>
      </c>
      <c r="H1407" s="39" t="s">
        <v>2380</v>
      </c>
      <c r="I1407" s="39" t="s">
        <v>8391</v>
      </c>
      <c r="J1407" s="39" t="s">
        <v>8398</v>
      </c>
    </row>
    <row r="1408" spans="1:10" x14ac:dyDescent="0.35">
      <c r="A1408" s="39" t="s">
        <v>964</v>
      </c>
      <c r="B1408" s="39">
        <v>17.78</v>
      </c>
      <c r="C1408" s="39">
        <v>8.19</v>
      </c>
      <c r="D1408" s="39" t="s">
        <v>2380</v>
      </c>
      <c r="E1408" s="39" t="s">
        <v>2380</v>
      </c>
      <c r="F1408" s="39" t="s">
        <v>2380</v>
      </c>
      <c r="G1408" s="39">
        <v>0</v>
      </c>
      <c r="H1408" s="39" t="s">
        <v>2380</v>
      </c>
      <c r="I1408" s="39" t="s">
        <v>8394</v>
      </c>
      <c r="J1408" s="39" t="s">
        <v>8397</v>
      </c>
    </row>
    <row r="1409" spans="1:10" x14ac:dyDescent="0.35">
      <c r="A1409" s="39" t="s">
        <v>963</v>
      </c>
      <c r="B1409" s="39">
        <v>40.119999999999997</v>
      </c>
      <c r="C1409" s="39">
        <v>6.22</v>
      </c>
      <c r="D1409" s="39" t="s">
        <v>2383</v>
      </c>
      <c r="E1409" s="39" t="s">
        <v>2380</v>
      </c>
      <c r="F1409" s="39" t="s">
        <v>2383</v>
      </c>
      <c r="G1409" s="39">
        <v>1</v>
      </c>
      <c r="H1409" s="39" t="s">
        <v>2380</v>
      </c>
      <c r="I1409" s="39" t="s">
        <v>8391</v>
      </c>
      <c r="J1409" s="39" t="s">
        <v>8399</v>
      </c>
    </row>
    <row r="1410" spans="1:10" x14ac:dyDescent="0.35">
      <c r="A1410" s="39" t="s">
        <v>962</v>
      </c>
      <c r="B1410" s="39">
        <v>19.350000000000001</v>
      </c>
      <c r="C1410" s="39">
        <v>8.2200000000000006</v>
      </c>
      <c r="D1410" s="39" t="s">
        <v>2383</v>
      </c>
      <c r="E1410" s="39" t="s">
        <v>2380</v>
      </c>
      <c r="F1410" s="39" t="s">
        <v>2380</v>
      </c>
      <c r="G1410" s="39">
        <v>0</v>
      </c>
      <c r="H1410" s="39" t="s">
        <v>2380</v>
      </c>
      <c r="I1410" s="39" t="s">
        <v>8393</v>
      </c>
      <c r="J1410" s="39" t="s">
        <v>8397</v>
      </c>
    </row>
    <row r="1411" spans="1:10" x14ac:dyDescent="0.35">
      <c r="A1411" s="39" t="s">
        <v>961</v>
      </c>
      <c r="B1411" s="39">
        <v>36.69</v>
      </c>
      <c r="C1411" s="39">
        <v>6.15</v>
      </c>
      <c r="D1411" s="39" t="s">
        <v>2380</v>
      </c>
      <c r="E1411" s="39" t="s">
        <v>2380</v>
      </c>
      <c r="F1411" s="39" t="s">
        <v>2380</v>
      </c>
      <c r="G1411" s="39">
        <v>0</v>
      </c>
      <c r="H1411" s="39" t="s">
        <v>2380</v>
      </c>
      <c r="I1411" s="39" t="s">
        <v>8391</v>
      </c>
      <c r="J1411" s="39" t="s">
        <v>8399</v>
      </c>
    </row>
    <row r="1412" spans="1:10" x14ac:dyDescent="0.35">
      <c r="A1412" s="39" t="s">
        <v>960</v>
      </c>
      <c r="B1412" s="39">
        <v>28.51</v>
      </c>
      <c r="C1412" s="39">
        <v>5.65</v>
      </c>
      <c r="D1412" s="39" t="s">
        <v>2383</v>
      </c>
      <c r="E1412" s="39" t="s">
        <v>2380</v>
      </c>
      <c r="F1412" s="39" t="s">
        <v>2380</v>
      </c>
      <c r="G1412" s="39">
        <v>1</v>
      </c>
      <c r="H1412" s="39" t="s">
        <v>2380</v>
      </c>
      <c r="I1412" s="39" t="s">
        <v>8392</v>
      </c>
      <c r="J1412" s="39" t="s">
        <v>8398</v>
      </c>
    </row>
    <row r="1413" spans="1:10" x14ac:dyDescent="0.35">
      <c r="A1413" s="39" t="s">
        <v>959</v>
      </c>
      <c r="B1413" s="39">
        <v>30.21</v>
      </c>
      <c r="C1413" s="39">
        <v>5.5</v>
      </c>
      <c r="D1413" s="39" t="s">
        <v>2380</v>
      </c>
      <c r="E1413" s="39" t="s">
        <v>2380</v>
      </c>
      <c r="F1413" s="39" t="s">
        <v>2380</v>
      </c>
      <c r="G1413" s="39">
        <v>1</v>
      </c>
      <c r="H1413" s="39" t="s">
        <v>2380</v>
      </c>
      <c r="I1413" s="39" t="s">
        <v>8391</v>
      </c>
      <c r="J1413" s="39" t="s">
        <v>8399</v>
      </c>
    </row>
    <row r="1414" spans="1:10" x14ac:dyDescent="0.35">
      <c r="A1414" s="39" t="s">
        <v>958</v>
      </c>
      <c r="B1414" s="39">
        <v>24.33</v>
      </c>
      <c r="C1414" s="39">
        <v>8</v>
      </c>
      <c r="D1414" s="39" t="s">
        <v>2380</v>
      </c>
      <c r="E1414" s="39" t="s">
        <v>2380</v>
      </c>
      <c r="F1414" s="39" t="s">
        <v>2380</v>
      </c>
      <c r="G1414" s="39">
        <v>0</v>
      </c>
      <c r="H1414" s="39" t="s">
        <v>2380</v>
      </c>
      <c r="I1414" s="39" t="s">
        <v>8393</v>
      </c>
      <c r="J1414" s="39" t="s">
        <v>8397</v>
      </c>
    </row>
    <row r="1415" spans="1:10" x14ac:dyDescent="0.35">
      <c r="A1415" s="39" t="s">
        <v>957</v>
      </c>
      <c r="B1415" s="39">
        <v>19.855</v>
      </c>
      <c r="C1415" s="39">
        <v>5.71</v>
      </c>
      <c r="D1415" s="39" t="s">
        <v>2383</v>
      </c>
      <c r="E1415" s="39" t="s">
        <v>2380</v>
      </c>
      <c r="F1415" s="39" t="s">
        <v>2380</v>
      </c>
      <c r="G1415" s="39">
        <v>0</v>
      </c>
      <c r="H1415" s="39" t="s">
        <v>2380</v>
      </c>
      <c r="I1415" s="39" t="s">
        <v>8393</v>
      </c>
      <c r="J1415" s="39" t="s">
        <v>8398</v>
      </c>
    </row>
    <row r="1416" spans="1:10" x14ac:dyDescent="0.35">
      <c r="A1416" s="39" t="s">
        <v>956</v>
      </c>
      <c r="B1416" s="39">
        <v>25.364999999999998</v>
      </c>
      <c r="C1416" s="39">
        <v>11.71</v>
      </c>
      <c r="D1416" s="39" t="s">
        <v>2380</v>
      </c>
      <c r="E1416" s="39" t="s">
        <v>2380</v>
      </c>
      <c r="F1416" s="39" t="s">
        <v>2380</v>
      </c>
      <c r="G1416" s="39">
        <v>0</v>
      </c>
      <c r="H1416" s="39" t="s">
        <v>2380</v>
      </c>
      <c r="I1416" s="39" t="s">
        <v>8392</v>
      </c>
      <c r="J1416" s="39" t="s">
        <v>8399</v>
      </c>
    </row>
    <row r="1417" spans="1:10" x14ac:dyDescent="0.35">
      <c r="A1417" s="39" t="s">
        <v>955</v>
      </c>
      <c r="B1417" s="39">
        <v>29.6</v>
      </c>
      <c r="C1417" s="39">
        <v>6.17</v>
      </c>
      <c r="D1417" s="39" t="s">
        <v>2383</v>
      </c>
      <c r="E1417" s="39" t="s">
        <v>2380</v>
      </c>
      <c r="F1417" s="39" t="s">
        <v>2383</v>
      </c>
      <c r="G1417" s="39">
        <v>1</v>
      </c>
      <c r="H1417" s="39" t="s">
        <v>2380</v>
      </c>
      <c r="I1417" s="39" t="s">
        <v>8392</v>
      </c>
      <c r="J1417" s="39" t="s">
        <v>8398</v>
      </c>
    </row>
    <row r="1418" spans="1:10" x14ac:dyDescent="0.35">
      <c r="A1418" s="39" t="s">
        <v>954</v>
      </c>
      <c r="B1418" s="39">
        <v>39.43</v>
      </c>
      <c r="C1418" s="39">
        <v>6.1</v>
      </c>
      <c r="D1418" s="39" t="s">
        <v>2383</v>
      </c>
      <c r="E1418" s="39" t="s">
        <v>2380</v>
      </c>
      <c r="F1418" s="39" t="s">
        <v>2383</v>
      </c>
      <c r="G1418" s="39">
        <v>1</v>
      </c>
      <c r="H1418" s="39" t="s">
        <v>2380</v>
      </c>
      <c r="I1418" s="39" t="s">
        <v>8391</v>
      </c>
      <c r="J1418" s="39" t="s">
        <v>8399</v>
      </c>
    </row>
    <row r="1419" spans="1:10" x14ac:dyDescent="0.35">
      <c r="A1419" s="39" t="s">
        <v>953</v>
      </c>
      <c r="B1419" s="39">
        <v>27.34</v>
      </c>
      <c r="C1419" s="39">
        <v>5.19</v>
      </c>
      <c r="D1419" s="39" t="s">
        <v>2383</v>
      </c>
      <c r="E1419" s="39" t="s">
        <v>2380</v>
      </c>
      <c r="F1419" s="39" t="s">
        <v>2380</v>
      </c>
      <c r="G1419" s="39">
        <v>1</v>
      </c>
      <c r="H1419" s="39" t="s">
        <v>2380</v>
      </c>
      <c r="I1419" s="39" t="s">
        <v>8392</v>
      </c>
      <c r="J1419" s="39" t="s">
        <v>8398</v>
      </c>
    </row>
    <row r="1420" spans="1:10" x14ac:dyDescent="0.35">
      <c r="A1420" s="39" t="s">
        <v>952</v>
      </c>
      <c r="B1420" s="39">
        <v>39.01</v>
      </c>
      <c r="C1420" s="39">
        <v>5.37</v>
      </c>
      <c r="D1420" s="39" t="s">
        <v>2383</v>
      </c>
      <c r="E1420" s="39" t="s">
        <v>2380</v>
      </c>
      <c r="F1420" s="39" t="s">
        <v>2380</v>
      </c>
      <c r="G1420" s="39">
        <v>0</v>
      </c>
      <c r="H1420" s="39" t="s">
        <v>2380</v>
      </c>
      <c r="I1420" s="39" t="s">
        <v>8391</v>
      </c>
      <c r="J1420" s="39" t="s">
        <v>8398</v>
      </c>
    </row>
    <row r="1421" spans="1:10" x14ac:dyDescent="0.35">
      <c r="A1421" s="39" t="s">
        <v>951</v>
      </c>
      <c r="B1421" s="39">
        <v>18.989999999999998</v>
      </c>
      <c r="C1421" s="39">
        <v>10.82</v>
      </c>
      <c r="D1421" s="39" t="s">
        <v>2383</v>
      </c>
      <c r="E1421" s="39" t="s">
        <v>2380</v>
      </c>
      <c r="F1421" s="39" t="s">
        <v>2380</v>
      </c>
      <c r="G1421" s="39">
        <v>0</v>
      </c>
      <c r="H1421" s="39" t="s">
        <v>2380</v>
      </c>
      <c r="I1421" s="39" t="s">
        <v>8393</v>
      </c>
      <c r="J1421" s="39" t="s">
        <v>8399</v>
      </c>
    </row>
    <row r="1422" spans="1:10" x14ac:dyDescent="0.35">
      <c r="A1422" s="39" t="s">
        <v>950</v>
      </c>
      <c r="B1422" s="39">
        <v>42.3</v>
      </c>
      <c r="C1422" s="39">
        <v>6.06</v>
      </c>
      <c r="D1422" s="39" t="s">
        <v>2383</v>
      </c>
      <c r="E1422" s="39" t="s">
        <v>2380</v>
      </c>
      <c r="F1422" s="39" t="s">
        <v>2380</v>
      </c>
      <c r="G1422" s="39">
        <v>0</v>
      </c>
      <c r="H1422" s="39" t="s">
        <v>2380</v>
      </c>
      <c r="I1422" s="39" t="s">
        <v>8391</v>
      </c>
      <c r="J1422" s="39" t="s">
        <v>8398</v>
      </c>
    </row>
    <row r="1423" spans="1:10" x14ac:dyDescent="0.35">
      <c r="A1423" s="39" t="s">
        <v>949</v>
      </c>
      <c r="B1423" s="39">
        <v>39.805</v>
      </c>
      <c r="C1423" s="39">
        <v>5.91</v>
      </c>
      <c r="D1423" s="39" t="s">
        <v>2380</v>
      </c>
      <c r="E1423" s="39" t="s">
        <v>2380</v>
      </c>
      <c r="F1423" s="39" t="s">
        <v>2380</v>
      </c>
      <c r="G1423" s="39">
        <v>0</v>
      </c>
      <c r="H1423" s="39" t="s">
        <v>2380</v>
      </c>
      <c r="I1423" s="39" t="s">
        <v>8391</v>
      </c>
      <c r="J1423" s="39" t="s">
        <v>8399</v>
      </c>
    </row>
    <row r="1424" spans="1:10" x14ac:dyDescent="0.35">
      <c r="A1424" s="39" t="s">
        <v>948</v>
      </c>
      <c r="B1424" s="39">
        <v>33.700000000000003</v>
      </c>
      <c r="C1424" s="39">
        <v>5.87</v>
      </c>
      <c r="D1424" s="39" t="s">
        <v>2380</v>
      </c>
      <c r="E1424" s="39" t="s">
        <v>2380</v>
      </c>
      <c r="F1424" s="39" t="s">
        <v>2380</v>
      </c>
      <c r="G1424" s="39">
        <v>0</v>
      </c>
      <c r="H1424" s="39" t="s">
        <v>2380</v>
      </c>
      <c r="I1424" s="39" t="s">
        <v>8391</v>
      </c>
      <c r="J1424" s="39" t="s">
        <v>8398</v>
      </c>
    </row>
    <row r="1425" spans="1:10" x14ac:dyDescent="0.35">
      <c r="A1425" s="39" t="s">
        <v>947</v>
      </c>
      <c r="B1425" s="39">
        <v>36.195</v>
      </c>
      <c r="C1425" s="39">
        <v>6.22</v>
      </c>
      <c r="D1425" s="39" t="s">
        <v>2380</v>
      </c>
      <c r="E1425" s="39" t="s">
        <v>2380</v>
      </c>
      <c r="F1425" s="39" t="s">
        <v>2380</v>
      </c>
      <c r="G1425" s="39">
        <v>0</v>
      </c>
      <c r="H1425" s="39" t="s">
        <v>2380</v>
      </c>
      <c r="I1425" s="39" t="s">
        <v>8391</v>
      </c>
      <c r="J1425" s="39" t="s">
        <v>8398</v>
      </c>
    </row>
    <row r="1426" spans="1:10" x14ac:dyDescent="0.35">
      <c r="A1426" s="39" t="s">
        <v>946</v>
      </c>
      <c r="B1426" s="39">
        <v>32.6</v>
      </c>
      <c r="C1426" s="39">
        <v>5.73</v>
      </c>
      <c r="D1426" s="39" t="s">
        <v>2380</v>
      </c>
      <c r="E1426" s="39" t="s">
        <v>2380</v>
      </c>
      <c r="F1426" s="39" t="s">
        <v>2383</v>
      </c>
      <c r="G1426" s="39">
        <v>1</v>
      </c>
      <c r="H1426" s="39" t="s">
        <v>2380</v>
      </c>
      <c r="I1426" s="39" t="s">
        <v>8391</v>
      </c>
      <c r="J1426" s="39" t="s">
        <v>8398</v>
      </c>
    </row>
    <row r="1427" spans="1:10" x14ac:dyDescent="0.35">
      <c r="A1427" s="39" t="s">
        <v>945</v>
      </c>
      <c r="B1427" s="39">
        <v>30.2</v>
      </c>
      <c r="C1427" s="39">
        <v>5.7</v>
      </c>
      <c r="D1427" s="39" t="s">
        <v>2380</v>
      </c>
      <c r="E1427" s="39" t="s">
        <v>2380</v>
      </c>
      <c r="F1427" s="39" t="s">
        <v>2380</v>
      </c>
      <c r="G1427" s="39">
        <v>0</v>
      </c>
      <c r="H1427" s="39" t="s">
        <v>2380</v>
      </c>
      <c r="I1427" s="39" t="s">
        <v>8391</v>
      </c>
      <c r="J1427" s="39" t="s">
        <v>8398</v>
      </c>
    </row>
    <row r="1428" spans="1:10" x14ac:dyDescent="0.35">
      <c r="A1428" s="39" t="s">
        <v>944</v>
      </c>
      <c r="B1428" s="39">
        <v>27.645</v>
      </c>
      <c r="C1428" s="39">
        <v>9.91</v>
      </c>
      <c r="D1428" s="39" t="s">
        <v>2380</v>
      </c>
      <c r="E1428" s="39" t="s">
        <v>2380</v>
      </c>
      <c r="F1428" s="39" t="s">
        <v>2380</v>
      </c>
      <c r="G1428" s="39">
        <v>0</v>
      </c>
      <c r="H1428" s="39" t="s">
        <v>2380</v>
      </c>
      <c r="I1428" s="39" t="s">
        <v>8392</v>
      </c>
      <c r="J1428" s="39" t="s">
        <v>8397</v>
      </c>
    </row>
    <row r="1429" spans="1:10" x14ac:dyDescent="0.35">
      <c r="A1429" s="39" t="s">
        <v>943</v>
      </c>
      <c r="B1429" s="39">
        <v>26.41</v>
      </c>
      <c r="C1429" s="39">
        <v>11.4</v>
      </c>
      <c r="D1429" s="39" t="s">
        <v>2380</v>
      </c>
      <c r="E1429" s="39" t="s">
        <v>2380</v>
      </c>
      <c r="F1429" s="39" t="s">
        <v>2380</v>
      </c>
      <c r="G1429" s="39">
        <v>0</v>
      </c>
      <c r="H1429" s="39" t="s">
        <v>2380</v>
      </c>
      <c r="I1429" s="39" t="s">
        <v>8392</v>
      </c>
      <c r="J1429" s="39" t="s">
        <v>8397</v>
      </c>
    </row>
    <row r="1430" spans="1:10" x14ac:dyDescent="0.35">
      <c r="A1430" s="39" t="s">
        <v>942</v>
      </c>
      <c r="B1430" s="39">
        <v>34.1</v>
      </c>
      <c r="C1430" s="39">
        <v>6.29</v>
      </c>
      <c r="D1430" s="39" t="s">
        <v>2383</v>
      </c>
      <c r="E1430" s="39" t="s">
        <v>2380</v>
      </c>
      <c r="F1430" s="39" t="s">
        <v>2383</v>
      </c>
      <c r="G1430" s="39">
        <v>1</v>
      </c>
      <c r="H1430" s="39" t="s">
        <v>2380</v>
      </c>
      <c r="I1430" s="39" t="s">
        <v>8391</v>
      </c>
      <c r="J1430" s="39" t="s">
        <v>8398</v>
      </c>
    </row>
    <row r="1431" spans="1:10" x14ac:dyDescent="0.35">
      <c r="A1431" s="39" t="s">
        <v>941</v>
      </c>
      <c r="B1431" s="39">
        <v>17.3</v>
      </c>
      <c r="C1431" s="39">
        <v>9.2799999999999994</v>
      </c>
      <c r="D1431" s="39" t="s">
        <v>2380</v>
      </c>
      <c r="E1431" s="39" t="s">
        <v>2380</v>
      </c>
      <c r="F1431" s="39" t="s">
        <v>2380</v>
      </c>
      <c r="G1431" s="39">
        <v>0</v>
      </c>
      <c r="H1431" s="39" t="s">
        <v>2380</v>
      </c>
      <c r="I1431" s="39" t="s">
        <v>8394</v>
      </c>
      <c r="J1431" s="39" t="s">
        <v>8399</v>
      </c>
    </row>
    <row r="1432" spans="1:10" x14ac:dyDescent="0.35">
      <c r="A1432" s="39" t="s">
        <v>940</v>
      </c>
      <c r="B1432" s="39">
        <v>35.020000000000003</v>
      </c>
      <c r="C1432" s="39">
        <v>4.78</v>
      </c>
      <c r="D1432" s="39" t="s">
        <v>2380</v>
      </c>
      <c r="E1432" s="39" t="s">
        <v>2380</v>
      </c>
      <c r="F1432" s="39" t="s">
        <v>2383</v>
      </c>
      <c r="G1432" s="39">
        <v>1</v>
      </c>
      <c r="H1432" s="39" t="s">
        <v>2380</v>
      </c>
      <c r="I1432" s="39" t="s">
        <v>8391</v>
      </c>
      <c r="J1432" s="39" t="s">
        <v>8399</v>
      </c>
    </row>
    <row r="1433" spans="1:10" x14ac:dyDescent="0.35">
      <c r="A1433" s="39" t="s">
        <v>939</v>
      </c>
      <c r="B1433" s="39">
        <v>37.1</v>
      </c>
      <c r="C1433" s="39">
        <v>8.8699999999999992</v>
      </c>
      <c r="D1433" s="39" t="s">
        <v>2383</v>
      </c>
      <c r="E1433" s="39" t="s">
        <v>2380</v>
      </c>
      <c r="F1433" s="39" t="s">
        <v>2380</v>
      </c>
      <c r="G1433" s="39">
        <v>0</v>
      </c>
      <c r="H1433" s="39" t="s">
        <v>2380</v>
      </c>
      <c r="I1433" s="39" t="s">
        <v>8391</v>
      </c>
      <c r="J1433" s="39" t="s">
        <v>8399</v>
      </c>
    </row>
    <row r="1434" spans="1:10" x14ac:dyDescent="0.35">
      <c r="A1434" s="39" t="s">
        <v>938</v>
      </c>
      <c r="B1434" s="39">
        <v>16.79</v>
      </c>
      <c r="C1434" s="39">
        <v>11.4</v>
      </c>
      <c r="D1434" s="39" t="s">
        <v>2380</v>
      </c>
      <c r="E1434" s="39" t="s">
        <v>2380</v>
      </c>
      <c r="F1434" s="39" t="s">
        <v>2380</v>
      </c>
      <c r="G1434" s="39">
        <v>0</v>
      </c>
      <c r="H1434" s="39" t="s">
        <v>2380</v>
      </c>
      <c r="I1434" s="39" t="s">
        <v>8394</v>
      </c>
      <c r="J1434" s="39" t="s">
        <v>8399</v>
      </c>
    </row>
    <row r="1435" spans="1:10" x14ac:dyDescent="0.35">
      <c r="A1435" s="39" t="s">
        <v>937</v>
      </c>
      <c r="B1435" s="39">
        <v>31.635000000000002</v>
      </c>
      <c r="C1435" s="39">
        <v>9.1300000000000008</v>
      </c>
      <c r="D1435" s="39" t="s">
        <v>2383</v>
      </c>
      <c r="E1435" s="39" t="s">
        <v>2380</v>
      </c>
      <c r="F1435" s="39" t="s">
        <v>2380</v>
      </c>
      <c r="G1435" s="39">
        <v>0</v>
      </c>
      <c r="H1435" s="39" t="s">
        <v>2380</v>
      </c>
      <c r="I1435" s="39" t="s">
        <v>8391</v>
      </c>
      <c r="J1435" s="39" t="s">
        <v>8399</v>
      </c>
    </row>
    <row r="1436" spans="1:10" x14ac:dyDescent="0.35">
      <c r="A1436" s="39" t="s">
        <v>936</v>
      </c>
      <c r="B1436" s="39">
        <v>24.19</v>
      </c>
      <c r="C1436" s="39">
        <v>6.22</v>
      </c>
      <c r="D1436" s="39" t="s">
        <v>2383</v>
      </c>
      <c r="E1436" s="39" t="s">
        <v>2380</v>
      </c>
      <c r="F1436" s="39" t="s">
        <v>2383</v>
      </c>
      <c r="G1436" s="39">
        <v>1</v>
      </c>
      <c r="H1436" s="39" t="s">
        <v>2380</v>
      </c>
      <c r="I1436" s="39" t="s">
        <v>8393</v>
      </c>
      <c r="J1436" s="39" t="s">
        <v>8398</v>
      </c>
    </row>
    <row r="1437" spans="1:10" x14ac:dyDescent="0.35">
      <c r="A1437" s="39" t="s">
        <v>935</v>
      </c>
      <c r="B1437" s="39">
        <v>35.29</v>
      </c>
      <c r="C1437" s="39">
        <v>5.9</v>
      </c>
      <c r="D1437" s="39" t="s">
        <v>2380</v>
      </c>
      <c r="E1437" s="39" t="s">
        <v>2380</v>
      </c>
      <c r="F1437" s="39" t="s">
        <v>2383</v>
      </c>
      <c r="G1437" s="39">
        <v>1</v>
      </c>
      <c r="H1437" s="39" t="s">
        <v>2380</v>
      </c>
      <c r="I1437" s="39" t="s">
        <v>8391</v>
      </c>
      <c r="J1437" s="39" t="s">
        <v>8398</v>
      </c>
    </row>
    <row r="1438" spans="1:10" x14ac:dyDescent="0.35">
      <c r="A1438" s="39" t="s">
        <v>934</v>
      </c>
      <c r="B1438" s="39">
        <v>35.299999999999997</v>
      </c>
      <c r="C1438" s="39">
        <v>4.45</v>
      </c>
      <c r="D1438" s="39" t="s">
        <v>2380</v>
      </c>
      <c r="E1438" s="39" t="s">
        <v>2380</v>
      </c>
      <c r="F1438" s="39" t="s">
        <v>2380</v>
      </c>
      <c r="G1438" s="39">
        <v>0</v>
      </c>
      <c r="H1438" s="39" t="s">
        <v>2380</v>
      </c>
      <c r="I1438" s="39" t="s">
        <v>8391</v>
      </c>
      <c r="J1438" s="39" t="s">
        <v>8398</v>
      </c>
    </row>
    <row r="1439" spans="1:10" x14ac:dyDescent="0.35">
      <c r="A1439" s="39" t="s">
        <v>933</v>
      </c>
      <c r="B1439" s="39">
        <v>35.64</v>
      </c>
      <c r="C1439" s="39">
        <v>6.17</v>
      </c>
      <c r="D1439" s="39" t="s">
        <v>2380</v>
      </c>
      <c r="E1439" s="39" t="s">
        <v>2380</v>
      </c>
      <c r="F1439" s="39" t="s">
        <v>2383</v>
      </c>
      <c r="G1439" s="39">
        <v>1</v>
      </c>
      <c r="H1439" s="39" t="s">
        <v>2380</v>
      </c>
      <c r="I1439" s="39" t="s">
        <v>8391</v>
      </c>
      <c r="J1439" s="39" t="s">
        <v>8399</v>
      </c>
    </row>
    <row r="1440" spans="1:10" x14ac:dyDescent="0.35">
      <c r="A1440" s="39" t="s">
        <v>932</v>
      </c>
      <c r="B1440" s="39">
        <v>33.1</v>
      </c>
      <c r="C1440" s="39">
        <v>4.93</v>
      </c>
      <c r="D1440" s="39" t="s">
        <v>2380</v>
      </c>
      <c r="E1440" s="39" t="s">
        <v>2380</v>
      </c>
      <c r="F1440" s="39" t="s">
        <v>2380</v>
      </c>
      <c r="G1440" s="39">
        <v>0</v>
      </c>
      <c r="H1440" s="39" t="s">
        <v>2380</v>
      </c>
      <c r="I1440" s="39" t="s">
        <v>8391</v>
      </c>
      <c r="J1440" s="39" t="s">
        <v>8399</v>
      </c>
    </row>
    <row r="1441" spans="1:10" x14ac:dyDescent="0.35">
      <c r="A1441" s="39" t="s">
        <v>931</v>
      </c>
      <c r="B1441" s="39">
        <v>26.41</v>
      </c>
      <c r="C1441" s="39">
        <v>7.32</v>
      </c>
      <c r="D1441" s="39" t="s">
        <v>2383</v>
      </c>
      <c r="E1441" s="39" t="s">
        <v>2380</v>
      </c>
      <c r="F1441" s="39" t="s">
        <v>2380</v>
      </c>
      <c r="G1441" s="39">
        <v>1</v>
      </c>
      <c r="H1441" s="39" t="s">
        <v>2380</v>
      </c>
      <c r="I1441" s="39" t="s">
        <v>8392</v>
      </c>
      <c r="J1441" s="39" t="s">
        <v>8399</v>
      </c>
    </row>
    <row r="1442" spans="1:10" x14ac:dyDescent="0.35">
      <c r="A1442" s="39" t="s">
        <v>930</v>
      </c>
      <c r="B1442" s="39">
        <v>29.9</v>
      </c>
      <c r="C1442" s="39">
        <v>5.27</v>
      </c>
      <c r="D1442" s="39" t="s">
        <v>2380</v>
      </c>
      <c r="E1442" s="39" t="s">
        <v>2380</v>
      </c>
      <c r="F1442" s="39" t="s">
        <v>2383</v>
      </c>
      <c r="G1442" s="39">
        <v>1</v>
      </c>
      <c r="H1442" s="39" t="s">
        <v>2380</v>
      </c>
      <c r="I1442" s="39" t="s">
        <v>8392</v>
      </c>
      <c r="J1442" s="39" t="s">
        <v>8398</v>
      </c>
    </row>
    <row r="1443" spans="1:10" x14ac:dyDescent="0.35">
      <c r="A1443" s="39" t="s">
        <v>929</v>
      </c>
      <c r="B1443" s="39">
        <v>25.24</v>
      </c>
      <c r="C1443" s="39">
        <v>5.82</v>
      </c>
      <c r="D1443" s="39" t="s">
        <v>2380</v>
      </c>
      <c r="E1443" s="39" t="s">
        <v>2380</v>
      </c>
      <c r="F1443" s="39" t="s">
        <v>2380</v>
      </c>
      <c r="G1443" s="39">
        <v>1</v>
      </c>
      <c r="H1443" s="39" t="s">
        <v>2380</v>
      </c>
      <c r="I1443" s="39" t="s">
        <v>8392</v>
      </c>
      <c r="J1443" s="39" t="s">
        <v>8398</v>
      </c>
    </row>
    <row r="1444" spans="1:10" x14ac:dyDescent="0.35">
      <c r="A1444" s="39" t="s">
        <v>928</v>
      </c>
      <c r="B1444" s="39">
        <v>25.08</v>
      </c>
      <c r="C1444" s="39">
        <v>5.8</v>
      </c>
      <c r="D1444" s="39" t="s">
        <v>2380</v>
      </c>
      <c r="E1444" s="39" t="s">
        <v>2380</v>
      </c>
      <c r="F1444" s="39" t="s">
        <v>2383</v>
      </c>
      <c r="G1444" s="39">
        <v>1</v>
      </c>
      <c r="H1444" s="39" t="s">
        <v>2380</v>
      </c>
      <c r="I1444" s="39" t="s">
        <v>8392</v>
      </c>
      <c r="J1444" s="39" t="s">
        <v>8399</v>
      </c>
    </row>
    <row r="1445" spans="1:10" x14ac:dyDescent="0.35">
      <c r="A1445" s="39" t="s">
        <v>927</v>
      </c>
      <c r="B1445" s="39">
        <v>29.164999999999999</v>
      </c>
      <c r="C1445" s="39">
        <v>4.87</v>
      </c>
      <c r="D1445" s="39" t="s">
        <v>2380</v>
      </c>
      <c r="E1445" s="39" t="s">
        <v>2382</v>
      </c>
      <c r="F1445" s="39" t="s">
        <v>2380</v>
      </c>
      <c r="G1445" s="39">
        <v>1</v>
      </c>
      <c r="H1445" s="39" t="s">
        <v>2380</v>
      </c>
      <c r="I1445" s="39" t="s">
        <v>8392</v>
      </c>
      <c r="J1445" s="39" t="s">
        <v>8398</v>
      </c>
    </row>
    <row r="1446" spans="1:10" x14ac:dyDescent="0.35">
      <c r="A1446" s="39" t="s">
        <v>926</v>
      </c>
      <c r="B1446" s="39">
        <v>15.05</v>
      </c>
      <c r="C1446" s="39">
        <v>8.1199999999999992</v>
      </c>
      <c r="D1446" s="39" t="s">
        <v>2380</v>
      </c>
      <c r="E1446" s="39" t="s">
        <v>2380</v>
      </c>
      <c r="F1446" s="39" t="s">
        <v>2380</v>
      </c>
      <c r="G1446" s="39">
        <v>0</v>
      </c>
      <c r="H1446" s="39" t="s">
        <v>2380</v>
      </c>
      <c r="I1446" s="39" t="s">
        <v>8394</v>
      </c>
      <c r="J1446" s="39" t="s">
        <v>8399</v>
      </c>
    </row>
    <row r="1447" spans="1:10" x14ac:dyDescent="0.35">
      <c r="A1447" s="39" t="s">
        <v>925</v>
      </c>
      <c r="B1447" s="39">
        <v>19.95</v>
      </c>
      <c r="C1447" s="39">
        <v>4.3600000000000003</v>
      </c>
      <c r="D1447" s="39" t="s">
        <v>2380</v>
      </c>
      <c r="E1447" s="39" t="s">
        <v>2380</v>
      </c>
      <c r="F1447" s="39" t="s">
        <v>2380</v>
      </c>
      <c r="G1447" s="39">
        <v>2</v>
      </c>
      <c r="H1447" s="39" t="s">
        <v>2380</v>
      </c>
      <c r="I1447" s="39" t="s">
        <v>8393</v>
      </c>
      <c r="J1447" s="39" t="s">
        <v>8398</v>
      </c>
    </row>
    <row r="1448" spans="1:10" x14ac:dyDescent="0.35">
      <c r="A1448" s="39" t="s">
        <v>924</v>
      </c>
      <c r="B1448" s="39">
        <v>16.66</v>
      </c>
      <c r="C1448" s="39">
        <v>9.16</v>
      </c>
      <c r="D1448" s="39" t="s">
        <v>2380</v>
      </c>
      <c r="E1448" s="39" t="s">
        <v>2380</v>
      </c>
      <c r="F1448" s="39" t="s">
        <v>2380</v>
      </c>
      <c r="G1448" s="39">
        <v>0</v>
      </c>
      <c r="H1448" s="39" t="s">
        <v>2380</v>
      </c>
      <c r="I1448" s="39" t="s">
        <v>8394</v>
      </c>
      <c r="J1448" s="39" t="s">
        <v>8399</v>
      </c>
    </row>
    <row r="1449" spans="1:10" x14ac:dyDescent="0.35">
      <c r="A1449" s="39" t="s">
        <v>923</v>
      </c>
      <c r="B1449" s="39">
        <v>16.62</v>
      </c>
      <c r="C1449" s="39">
        <v>9.14</v>
      </c>
      <c r="D1449" s="39" t="s">
        <v>2380</v>
      </c>
      <c r="E1449" s="39" t="s">
        <v>2380</v>
      </c>
      <c r="F1449" s="39" t="s">
        <v>2380</v>
      </c>
      <c r="G1449" s="39">
        <v>0</v>
      </c>
      <c r="H1449" s="39" t="s">
        <v>2380</v>
      </c>
      <c r="I1449" s="39" t="s">
        <v>8394</v>
      </c>
      <c r="J1449" s="39" t="s">
        <v>8397</v>
      </c>
    </row>
    <row r="1450" spans="1:10" x14ac:dyDescent="0.35">
      <c r="A1450" s="39" t="s">
        <v>922</v>
      </c>
      <c r="B1450" s="39">
        <v>15.36</v>
      </c>
      <c r="C1450" s="39">
        <v>5.49</v>
      </c>
      <c r="D1450" s="39" t="s">
        <v>2383</v>
      </c>
      <c r="E1450" s="39" t="s">
        <v>2380</v>
      </c>
      <c r="F1450" s="39" t="s">
        <v>2380</v>
      </c>
      <c r="G1450" s="39">
        <v>2</v>
      </c>
      <c r="H1450" s="39" t="s">
        <v>2380</v>
      </c>
      <c r="I1450" s="39" t="s">
        <v>8394</v>
      </c>
      <c r="J1450" s="39" t="s">
        <v>8399</v>
      </c>
    </row>
    <row r="1451" spans="1:10" x14ac:dyDescent="0.35">
      <c r="A1451" s="39" t="s">
        <v>921</v>
      </c>
      <c r="B1451" s="39">
        <v>27.74</v>
      </c>
      <c r="C1451" s="39">
        <v>5.96</v>
      </c>
      <c r="D1451" s="39" t="s">
        <v>2383</v>
      </c>
      <c r="E1451" s="39" t="s">
        <v>2380</v>
      </c>
      <c r="F1451" s="39" t="s">
        <v>2380</v>
      </c>
      <c r="G1451" s="39">
        <v>0</v>
      </c>
      <c r="H1451" s="39" t="s">
        <v>2380</v>
      </c>
      <c r="I1451" s="39" t="s">
        <v>8392</v>
      </c>
      <c r="J1451" s="39" t="s">
        <v>8398</v>
      </c>
    </row>
    <row r="1452" spans="1:10" x14ac:dyDescent="0.35">
      <c r="A1452" s="39" t="s">
        <v>920</v>
      </c>
      <c r="B1452" s="39">
        <v>22.44</v>
      </c>
      <c r="C1452" s="39">
        <v>4.62</v>
      </c>
      <c r="D1452" s="39" t="s">
        <v>2383</v>
      </c>
      <c r="E1452" s="39" t="s">
        <v>2380</v>
      </c>
      <c r="F1452" s="39" t="s">
        <v>2380</v>
      </c>
      <c r="G1452" s="39">
        <v>0</v>
      </c>
      <c r="H1452" s="39" t="s">
        <v>2380</v>
      </c>
      <c r="I1452" s="39" t="s">
        <v>8393</v>
      </c>
      <c r="J1452" s="39" t="s">
        <v>8399</v>
      </c>
    </row>
    <row r="1453" spans="1:10" x14ac:dyDescent="0.35">
      <c r="A1453" s="39" t="s">
        <v>919</v>
      </c>
      <c r="B1453" s="39">
        <v>37.049999999999997</v>
      </c>
      <c r="C1453" s="39">
        <v>9.9600000000000009</v>
      </c>
      <c r="D1453" s="39" t="s">
        <v>2383</v>
      </c>
      <c r="E1453" s="39" t="s">
        <v>2380</v>
      </c>
      <c r="F1453" s="39" t="s">
        <v>2380</v>
      </c>
      <c r="G1453" s="39">
        <v>0</v>
      </c>
      <c r="H1453" s="39" t="s">
        <v>2380</v>
      </c>
      <c r="I1453" s="39" t="s">
        <v>8391</v>
      </c>
      <c r="J1453" s="39" t="s">
        <v>8397</v>
      </c>
    </row>
    <row r="1454" spans="1:10" x14ac:dyDescent="0.35">
      <c r="A1454" s="39" t="s">
        <v>918</v>
      </c>
      <c r="B1454" s="39">
        <v>22.95</v>
      </c>
      <c r="C1454" s="39">
        <v>10.53</v>
      </c>
      <c r="D1454" s="39" t="s">
        <v>2380</v>
      </c>
      <c r="E1454" s="39" t="s">
        <v>2380</v>
      </c>
      <c r="F1454" s="39" t="s">
        <v>2380</v>
      </c>
      <c r="G1454" s="39">
        <v>2</v>
      </c>
      <c r="H1454" s="39" t="s">
        <v>2380</v>
      </c>
      <c r="I1454" s="39" t="s">
        <v>8393</v>
      </c>
      <c r="J1454" s="39" t="s">
        <v>8399</v>
      </c>
    </row>
    <row r="1455" spans="1:10" x14ac:dyDescent="0.35">
      <c r="A1455" s="39" t="s">
        <v>917</v>
      </c>
      <c r="B1455" s="39">
        <v>34.200000000000003</v>
      </c>
      <c r="C1455" s="39">
        <v>6.69</v>
      </c>
      <c r="D1455" s="39" t="s">
        <v>2383</v>
      </c>
      <c r="E1455" s="39" t="s">
        <v>2380</v>
      </c>
      <c r="F1455" s="39" t="s">
        <v>2380</v>
      </c>
      <c r="G1455" s="39">
        <v>0</v>
      </c>
      <c r="H1455" s="39" t="s">
        <v>2380</v>
      </c>
      <c r="I1455" s="39" t="s">
        <v>8391</v>
      </c>
      <c r="J1455" s="39" t="s">
        <v>8397</v>
      </c>
    </row>
    <row r="1456" spans="1:10" x14ac:dyDescent="0.35">
      <c r="A1456" s="39" t="s">
        <v>916</v>
      </c>
      <c r="B1456" s="39">
        <v>30.59</v>
      </c>
      <c r="C1456" s="39">
        <v>9.5500000000000007</v>
      </c>
      <c r="D1456" s="39" t="s">
        <v>2383</v>
      </c>
      <c r="E1456" s="39" t="s">
        <v>2380</v>
      </c>
      <c r="F1456" s="39" t="s">
        <v>2380</v>
      </c>
      <c r="G1456" s="39">
        <v>0</v>
      </c>
      <c r="H1456" s="39" t="s">
        <v>2380</v>
      </c>
      <c r="I1456" s="39" t="s">
        <v>8391</v>
      </c>
      <c r="J1456" s="39" t="s">
        <v>8399</v>
      </c>
    </row>
    <row r="1457" spans="1:10" x14ac:dyDescent="0.35">
      <c r="A1457" s="39" t="s">
        <v>915</v>
      </c>
      <c r="B1457" s="39">
        <v>25.51</v>
      </c>
      <c r="C1457" s="39">
        <v>6.05</v>
      </c>
      <c r="D1457" s="39" t="s">
        <v>2380</v>
      </c>
      <c r="E1457" s="39" t="s">
        <v>2380</v>
      </c>
      <c r="F1457" s="39" t="s">
        <v>2380</v>
      </c>
      <c r="G1457" s="39">
        <v>0</v>
      </c>
      <c r="H1457" s="39" t="s">
        <v>2380</v>
      </c>
      <c r="I1457" s="39" t="s">
        <v>8392</v>
      </c>
      <c r="J1457" s="39" t="s">
        <v>8399</v>
      </c>
    </row>
    <row r="1458" spans="1:10" x14ac:dyDescent="0.35">
      <c r="A1458" s="39" t="s">
        <v>914</v>
      </c>
      <c r="B1458" s="39">
        <v>29.04</v>
      </c>
      <c r="C1458" s="39">
        <v>10.56</v>
      </c>
      <c r="D1458" s="39" t="s">
        <v>2383</v>
      </c>
      <c r="E1458" s="39" t="s">
        <v>2380</v>
      </c>
      <c r="F1458" s="39" t="s">
        <v>2380</v>
      </c>
      <c r="G1458" s="39">
        <v>1</v>
      </c>
      <c r="H1458" s="39" t="s">
        <v>2380</v>
      </c>
      <c r="I1458" s="39" t="s">
        <v>8392</v>
      </c>
      <c r="J1458" s="39" t="s">
        <v>8399</v>
      </c>
    </row>
    <row r="1459" spans="1:10" x14ac:dyDescent="0.35">
      <c r="A1459" s="39" t="s">
        <v>913</v>
      </c>
      <c r="B1459" s="39">
        <v>22.135000000000002</v>
      </c>
      <c r="C1459" s="39">
        <v>10.81</v>
      </c>
      <c r="D1459" s="39" t="s">
        <v>2383</v>
      </c>
      <c r="E1459" s="39" t="s">
        <v>2380</v>
      </c>
      <c r="F1459" s="39" t="s">
        <v>2380</v>
      </c>
      <c r="G1459" s="39">
        <v>1</v>
      </c>
      <c r="H1459" s="39" t="s">
        <v>2380</v>
      </c>
      <c r="I1459" s="39" t="s">
        <v>8393</v>
      </c>
      <c r="J1459" s="39" t="s">
        <v>8399</v>
      </c>
    </row>
    <row r="1460" spans="1:10" x14ac:dyDescent="0.35">
      <c r="A1460" s="39" t="s">
        <v>912</v>
      </c>
      <c r="B1460" s="39">
        <v>21.375</v>
      </c>
      <c r="C1460" s="39">
        <v>4.32</v>
      </c>
      <c r="D1460" s="39" t="s">
        <v>2380</v>
      </c>
      <c r="E1460" s="39" t="s">
        <v>2380</v>
      </c>
      <c r="F1460" s="39" t="s">
        <v>2380</v>
      </c>
      <c r="G1460" s="39">
        <v>0</v>
      </c>
      <c r="H1460" s="39" t="s">
        <v>2380</v>
      </c>
      <c r="I1460" s="39" t="s">
        <v>8393</v>
      </c>
      <c r="J1460" s="39" t="s">
        <v>8399</v>
      </c>
    </row>
    <row r="1461" spans="1:10" x14ac:dyDescent="0.35">
      <c r="A1461" s="39" t="s">
        <v>911</v>
      </c>
      <c r="B1461" s="39">
        <v>29.19</v>
      </c>
      <c r="C1461" s="39">
        <v>4.37</v>
      </c>
      <c r="D1461" s="39" t="s">
        <v>2380</v>
      </c>
      <c r="E1461" s="39" t="s">
        <v>2380</v>
      </c>
      <c r="F1461" s="39" t="s">
        <v>2380</v>
      </c>
      <c r="G1461" s="39">
        <v>0</v>
      </c>
      <c r="H1461" s="39" t="s">
        <v>2380</v>
      </c>
      <c r="I1461" s="39" t="s">
        <v>8392</v>
      </c>
      <c r="J1461" s="39" t="s">
        <v>8398</v>
      </c>
    </row>
    <row r="1462" spans="1:10" x14ac:dyDescent="0.35">
      <c r="A1462" s="39" t="s">
        <v>910</v>
      </c>
      <c r="B1462" s="39">
        <v>31.92</v>
      </c>
      <c r="C1462" s="39">
        <v>4.8099999999999996</v>
      </c>
      <c r="D1462" s="39" t="s">
        <v>2383</v>
      </c>
      <c r="E1462" s="39" t="s">
        <v>2380</v>
      </c>
      <c r="F1462" s="39" t="s">
        <v>2383</v>
      </c>
      <c r="G1462" s="39">
        <v>1</v>
      </c>
      <c r="H1462" s="39" t="s">
        <v>2380</v>
      </c>
      <c r="I1462" s="39" t="s">
        <v>8391</v>
      </c>
      <c r="J1462" s="39" t="s">
        <v>8399</v>
      </c>
    </row>
    <row r="1463" spans="1:10" x14ac:dyDescent="0.35">
      <c r="A1463" s="39" t="s">
        <v>909</v>
      </c>
      <c r="B1463" s="39">
        <v>26.315000000000001</v>
      </c>
      <c r="C1463" s="39">
        <v>4.5599999999999996</v>
      </c>
      <c r="D1463" s="39" t="s">
        <v>2383</v>
      </c>
      <c r="E1463" s="39" t="s">
        <v>2380</v>
      </c>
      <c r="F1463" s="39" t="s">
        <v>2383</v>
      </c>
      <c r="G1463" s="39">
        <v>1</v>
      </c>
      <c r="H1463" s="39" t="s">
        <v>2380</v>
      </c>
      <c r="I1463" s="39" t="s">
        <v>8392</v>
      </c>
      <c r="J1463" s="39" t="s">
        <v>8399</v>
      </c>
    </row>
    <row r="1464" spans="1:10" x14ac:dyDescent="0.35">
      <c r="A1464" s="39" t="s">
        <v>908</v>
      </c>
      <c r="B1464" s="39">
        <v>35.299999999999997</v>
      </c>
      <c r="C1464" s="39">
        <v>4.3899999999999997</v>
      </c>
      <c r="D1464" s="39" t="s">
        <v>2380</v>
      </c>
      <c r="E1464" s="39" t="s">
        <v>2380</v>
      </c>
      <c r="F1464" s="39" t="s">
        <v>2380</v>
      </c>
      <c r="G1464" s="39">
        <v>0</v>
      </c>
      <c r="H1464" s="39" t="s">
        <v>2380</v>
      </c>
      <c r="I1464" s="39" t="s">
        <v>8391</v>
      </c>
      <c r="J1464" s="39" t="s">
        <v>8399</v>
      </c>
    </row>
    <row r="1465" spans="1:10" x14ac:dyDescent="0.35">
      <c r="A1465" s="39" t="s">
        <v>907</v>
      </c>
      <c r="B1465" s="39">
        <v>18.91</v>
      </c>
      <c r="C1465" s="39">
        <v>11.44</v>
      </c>
      <c r="D1465" s="39" t="s">
        <v>2380</v>
      </c>
      <c r="E1465" s="39" t="s">
        <v>2380</v>
      </c>
      <c r="F1465" s="39" t="s">
        <v>2380</v>
      </c>
      <c r="G1465" s="39">
        <v>0</v>
      </c>
      <c r="H1465" s="39" t="s">
        <v>2380</v>
      </c>
      <c r="I1465" s="39" t="s">
        <v>8393</v>
      </c>
      <c r="J1465" s="39" t="s">
        <v>8399</v>
      </c>
    </row>
    <row r="1466" spans="1:10" x14ac:dyDescent="0.35">
      <c r="A1466" s="39" t="s">
        <v>906</v>
      </c>
      <c r="B1466" s="39">
        <v>22.41</v>
      </c>
      <c r="C1466" s="39">
        <v>11.37</v>
      </c>
      <c r="D1466" s="39" t="s">
        <v>2383</v>
      </c>
      <c r="E1466" s="39" t="s">
        <v>2380</v>
      </c>
      <c r="F1466" s="39" t="s">
        <v>2380</v>
      </c>
      <c r="G1466" s="39">
        <v>1</v>
      </c>
      <c r="H1466" s="39" t="s">
        <v>2380</v>
      </c>
      <c r="I1466" s="39" t="s">
        <v>8393</v>
      </c>
      <c r="J1466" s="39" t="s">
        <v>8397</v>
      </c>
    </row>
    <row r="1467" spans="1:10" x14ac:dyDescent="0.35">
      <c r="A1467" s="39" t="s">
        <v>905</v>
      </c>
      <c r="B1467" s="39">
        <v>22.704999999999998</v>
      </c>
      <c r="C1467" s="39">
        <v>6.14</v>
      </c>
      <c r="D1467" s="39" t="s">
        <v>2380</v>
      </c>
      <c r="E1467" s="39" t="s">
        <v>2380</v>
      </c>
      <c r="F1467" s="39" t="s">
        <v>2380</v>
      </c>
      <c r="G1467" s="39">
        <v>0</v>
      </c>
      <c r="H1467" s="39" t="s">
        <v>2380</v>
      </c>
      <c r="I1467" s="39" t="s">
        <v>8393</v>
      </c>
      <c r="J1467" s="39" t="s">
        <v>8399</v>
      </c>
    </row>
    <row r="1468" spans="1:10" x14ac:dyDescent="0.35">
      <c r="A1468" s="39" t="s">
        <v>904</v>
      </c>
      <c r="B1468" s="39">
        <v>37.18</v>
      </c>
      <c r="C1468" s="39">
        <v>4.8899999999999997</v>
      </c>
      <c r="D1468" s="39" t="s">
        <v>2380</v>
      </c>
      <c r="E1468" s="39" t="s">
        <v>2380</v>
      </c>
      <c r="F1468" s="39" t="s">
        <v>2380</v>
      </c>
      <c r="G1468" s="39">
        <v>0</v>
      </c>
      <c r="H1468" s="39" t="s">
        <v>2380</v>
      </c>
      <c r="I1468" s="39" t="s">
        <v>8391</v>
      </c>
      <c r="J1468" s="39" t="s">
        <v>8398</v>
      </c>
    </row>
    <row r="1469" spans="1:10" x14ac:dyDescent="0.35">
      <c r="A1469" s="39" t="s">
        <v>903</v>
      </c>
      <c r="B1469" s="39">
        <v>35.97</v>
      </c>
      <c r="C1469" s="39">
        <v>4.5999999999999996</v>
      </c>
      <c r="D1469" s="39" t="s">
        <v>2380</v>
      </c>
      <c r="E1469" s="39" t="s">
        <v>2380</v>
      </c>
      <c r="F1469" s="39" t="s">
        <v>2380</v>
      </c>
      <c r="G1469" s="39">
        <v>0</v>
      </c>
      <c r="H1469" s="39" t="s">
        <v>2380</v>
      </c>
      <c r="I1469" s="39" t="s">
        <v>8391</v>
      </c>
      <c r="J1469" s="39" t="s">
        <v>8399</v>
      </c>
    </row>
    <row r="1470" spans="1:10" x14ac:dyDescent="0.35">
      <c r="A1470" s="39" t="s">
        <v>902</v>
      </c>
      <c r="B1470" s="39">
        <v>35.799999999999997</v>
      </c>
      <c r="C1470" s="39">
        <v>4.42</v>
      </c>
      <c r="D1470" s="39" t="s">
        <v>2380</v>
      </c>
      <c r="E1470" s="39" t="s">
        <v>2380</v>
      </c>
      <c r="F1470" s="39" t="s">
        <v>2380</v>
      </c>
      <c r="G1470" s="39">
        <v>0</v>
      </c>
      <c r="H1470" s="39" t="s">
        <v>2380</v>
      </c>
      <c r="I1470" s="39" t="s">
        <v>8391</v>
      </c>
      <c r="J1470" s="39" t="s">
        <v>8398</v>
      </c>
    </row>
    <row r="1471" spans="1:10" x14ac:dyDescent="0.35">
      <c r="A1471" s="39" t="s">
        <v>901</v>
      </c>
      <c r="B1471" s="39">
        <v>28.31</v>
      </c>
      <c r="C1471" s="39">
        <v>7.48</v>
      </c>
      <c r="D1471" s="39" t="s">
        <v>2383</v>
      </c>
      <c r="E1471" s="39" t="s">
        <v>2380</v>
      </c>
      <c r="F1471" s="39" t="s">
        <v>2380</v>
      </c>
      <c r="G1471" s="39">
        <v>0</v>
      </c>
      <c r="H1471" s="39" t="s">
        <v>2380</v>
      </c>
      <c r="I1471" s="39" t="s">
        <v>8392</v>
      </c>
      <c r="J1471" s="39" t="s">
        <v>8397</v>
      </c>
    </row>
    <row r="1472" spans="1:10" x14ac:dyDescent="0.35">
      <c r="A1472" s="39" t="s">
        <v>900</v>
      </c>
      <c r="B1472" s="39">
        <v>38.06</v>
      </c>
      <c r="C1472" s="39">
        <v>10.74</v>
      </c>
      <c r="D1472" s="39" t="s">
        <v>2380</v>
      </c>
      <c r="E1472" s="39" t="s">
        <v>2380</v>
      </c>
      <c r="F1472" s="39" t="s">
        <v>2380</v>
      </c>
      <c r="G1472" s="39">
        <v>0</v>
      </c>
      <c r="H1472" s="39" t="s">
        <v>2380</v>
      </c>
      <c r="I1472" s="39" t="s">
        <v>8391</v>
      </c>
      <c r="J1472" s="39" t="s">
        <v>8399</v>
      </c>
    </row>
    <row r="1473" spans="1:10" x14ac:dyDescent="0.35">
      <c r="A1473" s="39" t="s">
        <v>899</v>
      </c>
      <c r="B1473" s="39">
        <v>28</v>
      </c>
      <c r="C1473" s="39">
        <v>5.19</v>
      </c>
      <c r="D1473" s="39" t="s">
        <v>2380</v>
      </c>
      <c r="E1473" s="39" t="s">
        <v>2380</v>
      </c>
      <c r="F1473" s="39" t="s">
        <v>2380</v>
      </c>
      <c r="G1473" s="39">
        <v>1</v>
      </c>
      <c r="H1473" s="39" t="s">
        <v>2380</v>
      </c>
      <c r="I1473" s="39" t="s">
        <v>8392</v>
      </c>
      <c r="J1473" s="39" t="s">
        <v>8399</v>
      </c>
    </row>
    <row r="1474" spans="1:10" x14ac:dyDescent="0.35">
      <c r="A1474" s="39" t="s">
        <v>898</v>
      </c>
      <c r="B1474" s="39">
        <v>34.32</v>
      </c>
      <c r="C1474" s="39">
        <v>9.17</v>
      </c>
      <c r="D1474" s="39" t="s">
        <v>2380</v>
      </c>
      <c r="E1474" s="39" t="s">
        <v>2380</v>
      </c>
      <c r="F1474" s="39" t="s">
        <v>2380</v>
      </c>
      <c r="G1474" s="39">
        <v>0</v>
      </c>
      <c r="H1474" s="39" t="s">
        <v>2380</v>
      </c>
      <c r="I1474" s="39" t="s">
        <v>8391</v>
      </c>
      <c r="J1474" s="39" t="s">
        <v>8399</v>
      </c>
    </row>
    <row r="1475" spans="1:10" x14ac:dyDescent="0.35">
      <c r="A1475" s="39" t="s">
        <v>897</v>
      </c>
      <c r="B1475" s="39">
        <v>22.3</v>
      </c>
      <c r="C1475" s="39">
        <v>4.95</v>
      </c>
      <c r="D1475" s="39" t="s">
        <v>2383</v>
      </c>
      <c r="E1475" s="39" t="s">
        <v>2380</v>
      </c>
      <c r="F1475" s="39" t="s">
        <v>2380</v>
      </c>
      <c r="G1475" s="39">
        <v>0</v>
      </c>
      <c r="H1475" s="39" t="s">
        <v>2380</v>
      </c>
      <c r="I1475" s="39" t="s">
        <v>8393</v>
      </c>
      <c r="J1475" s="39" t="s">
        <v>8399</v>
      </c>
    </row>
    <row r="1476" spans="1:10" x14ac:dyDescent="0.35">
      <c r="A1476" s="39" t="s">
        <v>896</v>
      </c>
      <c r="B1476" s="39">
        <v>27.835000000000001</v>
      </c>
      <c r="C1476" s="39">
        <v>6.03</v>
      </c>
      <c r="D1476" s="39" t="s">
        <v>2380</v>
      </c>
      <c r="E1476" s="39" t="s">
        <v>2380</v>
      </c>
      <c r="F1476" s="39" t="s">
        <v>2380</v>
      </c>
      <c r="G1476" s="39">
        <v>1</v>
      </c>
      <c r="H1476" s="39" t="s">
        <v>2380</v>
      </c>
      <c r="I1476" s="39" t="s">
        <v>8392</v>
      </c>
      <c r="J1476" s="39" t="s">
        <v>8398</v>
      </c>
    </row>
    <row r="1477" spans="1:10" x14ac:dyDescent="0.35">
      <c r="A1477" s="39" t="s">
        <v>895</v>
      </c>
      <c r="B1477" s="39">
        <v>39.229999999999997</v>
      </c>
      <c r="C1477" s="39">
        <v>5.36</v>
      </c>
      <c r="D1477" s="39" t="s">
        <v>2380</v>
      </c>
      <c r="E1477" s="39" t="s">
        <v>2380</v>
      </c>
      <c r="F1477" s="39" t="s">
        <v>2380</v>
      </c>
      <c r="G1477" s="39">
        <v>0</v>
      </c>
      <c r="H1477" s="39" t="s">
        <v>2380</v>
      </c>
      <c r="I1477" s="39" t="s">
        <v>8391</v>
      </c>
      <c r="J1477" s="39" t="s">
        <v>8399</v>
      </c>
    </row>
    <row r="1478" spans="1:10" x14ac:dyDescent="0.35">
      <c r="A1478" s="39" t="s">
        <v>894</v>
      </c>
      <c r="B1478" s="39">
        <v>19.95</v>
      </c>
      <c r="C1478" s="39">
        <v>6.11</v>
      </c>
      <c r="D1478" s="39" t="s">
        <v>2380</v>
      </c>
      <c r="E1478" s="39" t="s">
        <v>2380</v>
      </c>
      <c r="F1478" s="39" t="s">
        <v>2380</v>
      </c>
      <c r="G1478" s="39">
        <v>1</v>
      </c>
      <c r="H1478" s="39" t="s">
        <v>2380</v>
      </c>
      <c r="I1478" s="39" t="s">
        <v>8393</v>
      </c>
      <c r="J1478" s="39" t="s">
        <v>8398</v>
      </c>
    </row>
    <row r="1479" spans="1:10" x14ac:dyDescent="0.35">
      <c r="A1479" s="39" t="s">
        <v>893</v>
      </c>
      <c r="B1479" s="39">
        <v>34.64</v>
      </c>
      <c r="C1479" s="39">
        <v>4.88</v>
      </c>
      <c r="D1479" s="39" t="s">
        <v>2380</v>
      </c>
      <c r="E1479" s="39" t="s">
        <v>2380</v>
      </c>
      <c r="F1479" s="39" t="s">
        <v>2383</v>
      </c>
      <c r="G1479" s="39">
        <v>1</v>
      </c>
      <c r="H1479" s="39" t="s">
        <v>2380</v>
      </c>
      <c r="I1479" s="39" t="s">
        <v>8391</v>
      </c>
      <c r="J1479" s="39" t="s">
        <v>8398</v>
      </c>
    </row>
    <row r="1480" spans="1:10" x14ac:dyDescent="0.35">
      <c r="A1480" s="39" t="s">
        <v>892</v>
      </c>
      <c r="B1480" s="39">
        <v>18.75</v>
      </c>
      <c r="C1480" s="39">
        <v>6.72</v>
      </c>
      <c r="D1480" s="39" t="s">
        <v>2380</v>
      </c>
      <c r="E1480" s="39" t="s">
        <v>2380</v>
      </c>
      <c r="F1480" s="39" t="s">
        <v>2380</v>
      </c>
      <c r="G1480" s="39">
        <v>0</v>
      </c>
      <c r="H1480" s="39" t="s">
        <v>2380</v>
      </c>
      <c r="I1480" s="39" t="s">
        <v>8393</v>
      </c>
      <c r="J1480" s="39" t="s">
        <v>8399</v>
      </c>
    </row>
    <row r="1481" spans="1:10" x14ac:dyDescent="0.35">
      <c r="A1481" s="39" t="s">
        <v>891</v>
      </c>
      <c r="B1481" s="39">
        <v>26.48</v>
      </c>
      <c r="C1481" s="39">
        <v>4.2</v>
      </c>
      <c r="D1481" s="39" t="s">
        <v>2380</v>
      </c>
      <c r="E1481" s="39" t="s">
        <v>2380</v>
      </c>
      <c r="F1481" s="39" t="s">
        <v>2380</v>
      </c>
      <c r="G1481" s="39">
        <v>1</v>
      </c>
      <c r="H1481" s="39" t="s">
        <v>2380</v>
      </c>
      <c r="I1481" s="39" t="s">
        <v>8392</v>
      </c>
      <c r="J1481" s="39" t="s">
        <v>8398</v>
      </c>
    </row>
    <row r="1482" spans="1:10" x14ac:dyDescent="0.35">
      <c r="A1482" s="39" t="s">
        <v>890</v>
      </c>
      <c r="B1482" s="39">
        <v>34.83</v>
      </c>
      <c r="C1482" s="39">
        <v>5.79</v>
      </c>
      <c r="D1482" s="39" t="s">
        <v>2380</v>
      </c>
      <c r="E1482" s="39" t="s">
        <v>2380</v>
      </c>
      <c r="F1482" s="39" t="s">
        <v>2380</v>
      </c>
      <c r="G1482" s="39">
        <v>1</v>
      </c>
      <c r="H1482" s="39" t="s">
        <v>2380</v>
      </c>
      <c r="I1482" s="39" t="s">
        <v>8391</v>
      </c>
      <c r="J1482" s="39" t="s">
        <v>8399</v>
      </c>
    </row>
    <row r="1483" spans="1:10" x14ac:dyDescent="0.35">
      <c r="A1483" s="39" t="s">
        <v>889</v>
      </c>
      <c r="B1483" s="39">
        <v>25.46</v>
      </c>
      <c r="C1483" s="39">
        <v>4.29</v>
      </c>
      <c r="D1483" s="39" t="s">
        <v>2380</v>
      </c>
      <c r="E1483" s="39" t="s">
        <v>2380</v>
      </c>
      <c r="F1483" s="39" t="s">
        <v>2380</v>
      </c>
      <c r="G1483" s="39">
        <v>0</v>
      </c>
      <c r="H1483" s="39" t="s">
        <v>2380</v>
      </c>
      <c r="I1483" s="39" t="s">
        <v>8392</v>
      </c>
      <c r="J1483" s="39" t="s">
        <v>8399</v>
      </c>
    </row>
    <row r="1484" spans="1:10" x14ac:dyDescent="0.35">
      <c r="A1484" s="39" t="s">
        <v>888</v>
      </c>
      <c r="B1484" s="39">
        <v>23.31</v>
      </c>
      <c r="C1484" s="39">
        <v>8.27</v>
      </c>
      <c r="D1484" s="39" t="s">
        <v>2380</v>
      </c>
      <c r="E1484" s="39" t="s">
        <v>2380</v>
      </c>
      <c r="F1484" s="39" t="s">
        <v>2380</v>
      </c>
      <c r="G1484" s="39">
        <v>0</v>
      </c>
      <c r="H1484" s="39" t="s">
        <v>2380</v>
      </c>
      <c r="I1484" s="39" t="s">
        <v>8393</v>
      </c>
      <c r="J1484" s="39" t="s">
        <v>8397</v>
      </c>
    </row>
    <row r="1485" spans="1:10" x14ac:dyDescent="0.35">
      <c r="A1485" s="39" t="s">
        <v>887</v>
      </c>
      <c r="B1485" s="39">
        <v>29</v>
      </c>
      <c r="C1485" s="39">
        <v>4.5599999999999996</v>
      </c>
      <c r="D1485" s="39" t="s">
        <v>2380</v>
      </c>
      <c r="E1485" s="39" t="s">
        <v>2380</v>
      </c>
      <c r="F1485" s="39" t="s">
        <v>2380</v>
      </c>
      <c r="G1485" s="39">
        <v>0</v>
      </c>
      <c r="H1485" s="39" t="s">
        <v>2380</v>
      </c>
      <c r="I1485" s="39" t="s">
        <v>8392</v>
      </c>
      <c r="J1485" s="39" t="s">
        <v>8398</v>
      </c>
    </row>
    <row r="1486" spans="1:10" x14ac:dyDescent="0.35">
      <c r="A1486" s="39" t="s">
        <v>886</v>
      </c>
      <c r="B1486" s="39">
        <v>32.869999999999997</v>
      </c>
      <c r="C1486" s="39">
        <v>5.33</v>
      </c>
      <c r="D1486" s="39" t="s">
        <v>2380</v>
      </c>
      <c r="E1486" s="39" t="s">
        <v>2380</v>
      </c>
      <c r="F1486" s="39" t="s">
        <v>2380</v>
      </c>
      <c r="G1486" s="39">
        <v>0</v>
      </c>
      <c r="H1486" s="39" t="s">
        <v>2380</v>
      </c>
      <c r="I1486" s="39" t="s">
        <v>8391</v>
      </c>
      <c r="J1486" s="39" t="s">
        <v>8399</v>
      </c>
    </row>
    <row r="1487" spans="1:10" x14ac:dyDescent="0.35">
      <c r="A1487" s="39" t="s">
        <v>885</v>
      </c>
      <c r="B1487" s="39">
        <v>26.18</v>
      </c>
      <c r="C1487" s="39">
        <v>5.63</v>
      </c>
      <c r="D1487" s="39" t="s">
        <v>2380</v>
      </c>
      <c r="E1487" s="39" t="s">
        <v>2380</v>
      </c>
      <c r="F1487" s="39" t="s">
        <v>2380</v>
      </c>
      <c r="G1487" s="39">
        <v>0</v>
      </c>
      <c r="H1487" s="39" t="s">
        <v>2380</v>
      </c>
      <c r="I1487" s="39" t="s">
        <v>8392</v>
      </c>
      <c r="J1487" s="39" t="s">
        <v>8399</v>
      </c>
    </row>
    <row r="1488" spans="1:10" x14ac:dyDescent="0.35">
      <c r="A1488" s="39" t="s">
        <v>884</v>
      </c>
      <c r="B1488" s="39">
        <v>25.3</v>
      </c>
      <c r="C1488" s="39">
        <v>5.12</v>
      </c>
      <c r="D1488" s="39" t="s">
        <v>2380</v>
      </c>
      <c r="E1488" s="39" t="s">
        <v>2380</v>
      </c>
      <c r="F1488" s="39" t="s">
        <v>2380</v>
      </c>
      <c r="G1488" s="39">
        <v>0</v>
      </c>
      <c r="H1488" s="39" t="s">
        <v>2380</v>
      </c>
      <c r="I1488" s="39" t="s">
        <v>8392</v>
      </c>
      <c r="J1488" s="39" t="s">
        <v>8399</v>
      </c>
    </row>
    <row r="1489" spans="1:10" x14ac:dyDescent="0.35">
      <c r="A1489" s="39" t="s">
        <v>883</v>
      </c>
      <c r="B1489" s="39">
        <v>36.94</v>
      </c>
      <c r="C1489" s="39">
        <v>5.15</v>
      </c>
      <c r="D1489" s="39" t="s">
        <v>2383</v>
      </c>
      <c r="E1489" s="39" t="s">
        <v>2380</v>
      </c>
      <c r="F1489" s="39" t="s">
        <v>2380</v>
      </c>
      <c r="G1489" s="39">
        <v>1</v>
      </c>
      <c r="H1489" s="39" t="s">
        <v>2380</v>
      </c>
      <c r="I1489" s="39" t="s">
        <v>8391</v>
      </c>
      <c r="J1489" s="39" t="s">
        <v>8398</v>
      </c>
    </row>
    <row r="1490" spans="1:10" x14ac:dyDescent="0.35">
      <c r="A1490" s="39" t="s">
        <v>882</v>
      </c>
      <c r="B1490" s="39">
        <v>22.86</v>
      </c>
      <c r="C1490" s="39">
        <v>7.5</v>
      </c>
      <c r="D1490" s="39" t="s">
        <v>2380</v>
      </c>
      <c r="E1490" s="39" t="s">
        <v>2380</v>
      </c>
      <c r="F1490" s="39" t="s">
        <v>2380</v>
      </c>
      <c r="G1490" s="39">
        <v>0</v>
      </c>
      <c r="H1490" s="39" t="s">
        <v>2380</v>
      </c>
      <c r="I1490" s="39" t="s">
        <v>8393</v>
      </c>
      <c r="J1490" s="39" t="s">
        <v>8397</v>
      </c>
    </row>
    <row r="1491" spans="1:10" x14ac:dyDescent="0.35">
      <c r="A1491" s="39" t="s">
        <v>881</v>
      </c>
      <c r="B1491" s="39">
        <v>18.760000000000002</v>
      </c>
      <c r="C1491" s="39">
        <v>4.88</v>
      </c>
      <c r="D1491" s="39" t="s">
        <v>2383</v>
      </c>
      <c r="E1491" s="39" t="s">
        <v>2380</v>
      </c>
      <c r="F1491" s="39" t="s">
        <v>2383</v>
      </c>
      <c r="G1491" s="39">
        <v>1</v>
      </c>
      <c r="H1491" s="39" t="s">
        <v>2380</v>
      </c>
      <c r="I1491" s="39" t="s">
        <v>8393</v>
      </c>
      <c r="J1491" s="39" t="s">
        <v>8398</v>
      </c>
    </row>
    <row r="1492" spans="1:10" x14ac:dyDescent="0.35">
      <c r="A1492" s="39" t="s">
        <v>880</v>
      </c>
      <c r="B1492" s="39">
        <v>24.36</v>
      </c>
      <c r="C1492" s="39">
        <v>5.57</v>
      </c>
      <c r="D1492" s="39" t="s">
        <v>2380</v>
      </c>
      <c r="E1492" s="39" t="s">
        <v>2380</v>
      </c>
      <c r="F1492" s="39" t="s">
        <v>2380</v>
      </c>
      <c r="G1492" s="39">
        <v>0</v>
      </c>
      <c r="H1492" s="39" t="s">
        <v>2380</v>
      </c>
      <c r="I1492" s="39" t="s">
        <v>8393</v>
      </c>
      <c r="J1492" s="39" t="s">
        <v>8399</v>
      </c>
    </row>
    <row r="1493" spans="1:10" x14ac:dyDescent="0.35">
      <c r="A1493" s="39" t="s">
        <v>879</v>
      </c>
      <c r="B1493" s="39">
        <v>32.299999999999997</v>
      </c>
      <c r="C1493" s="39">
        <v>5.31</v>
      </c>
      <c r="D1493" s="39" t="s">
        <v>2380</v>
      </c>
      <c r="E1493" s="39" t="s">
        <v>2380</v>
      </c>
      <c r="F1493" s="39" t="s">
        <v>2380</v>
      </c>
      <c r="G1493" s="39">
        <v>0</v>
      </c>
      <c r="H1493" s="39" t="s">
        <v>2380</v>
      </c>
      <c r="I1493" s="39" t="s">
        <v>8391</v>
      </c>
      <c r="J1493" s="39" t="s">
        <v>8399</v>
      </c>
    </row>
    <row r="1494" spans="1:10" x14ac:dyDescent="0.35">
      <c r="A1494" s="39" t="s">
        <v>878</v>
      </c>
      <c r="B1494" s="39">
        <v>22.704999999999998</v>
      </c>
      <c r="C1494" s="39">
        <v>4.57</v>
      </c>
      <c r="D1494" s="39" t="s">
        <v>2383</v>
      </c>
      <c r="E1494" s="39" t="s">
        <v>2380</v>
      </c>
      <c r="F1494" s="39" t="s">
        <v>2380</v>
      </c>
      <c r="G1494" s="39">
        <v>0</v>
      </c>
      <c r="H1494" s="39" t="s">
        <v>2380</v>
      </c>
      <c r="I1494" s="39" t="s">
        <v>8393</v>
      </c>
      <c r="J1494" s="39" t="s">
        <v>8398</v>
      </c>
    </row>
    <row r="1495" spans="1:10" x14ac:dyDescent="0.35">
      <c r="A1495" s="39" t="s">
        <v>877</v>
      </c>
      <c r="B1495" s="39">
        <v>21.79</v>
      </c>
      <c r="C1495" s="39">
        <v>8.6999999999999993</v>
      </c>
      <c r="D1495" s="39" t="s">
        <v>2383</v>
      </c>
      <c r="E1495" s="39" t="s">
        <v>2380</v>
      </c>
      <c r="F1495" s="39" t="s">
        <v>2380</v>
      </c>
      <c r="G1495" s="39">
        <v>1</v>
      </c>
      <c r="H1495" s="39" t="s">
        <v>2380</v>
      </c>
      <c r="I1495" s="39" t="s">
        <v>8393</v>
      </c>
      <c r="J1495" s="39" t="s">
        <v>8397</v>
      </c>
    </row>
    <row r="1496" spans="1:10" x14ac:dyDescent="0.35">
      <c r="A1496" s="39" t="s">
        <v>876</v>
      </c>
      <c r="B1496" s="39">
        <v>24.52</v>
      </c>
      <c r="C1496" s="39">
        <v>4.76</v>
      </c>
      <c r="D1496" s="39" t="s">
        <v>2380</v>
      </c>
      <c r="E1496" s="39" t="s">
        <v>2380</v>
      </c>
      <c r="F1496" s="39" t="s">
        <v>2380</v>
      </c>
      <c r="G1496" s="39">
        <v>0</v>
      </c>
      <c r="H1496" s="39" t="s">
        <v>2380</v>
      </c>
      <c r="I1496" s="39" t="s">
        <v>8393</v>
      </c>
      <c r="J1496" s="39" t="s">
        <v>8398</v>
      </c>
    </row>
    <row r="1497" spans="1:10" x14ac:dyDescent="0.35">
      <c r="A1497" s="39" t="s">
        <v>875</v>
      </c>
      <c r="B1497" s="39">
        <v>39.520000000000003</v>
      </c>
      <c r="C1497" s="39">
        <v>11.81</v>
      </c>
      <c r="D1497" s="39" t="s">
        <v>2380</v>
      </c>
      <c r="E1497" s="39" t="s">
        <v>2380</v>
      </c>
      <c r="F1497" s="39" t="s">
        <v>2380</v>
      </c>
      <c r="G1497" s="39">
        <v>0</v>
      </c>
      <c r="H1497" s="39" t="s">
        <v>2380</v>
      </c>
      <c r="I1497" s="39" t="s">
        <v>8391</v>
      </c>
      <c r="J1497" s="39" t="s">
        <v>8397</v>
      </c>
    </row>
    <row r="1498" spans="1:10" x14ac:dyDescent="0.35">
      <c r="A1498" s="39" t="s">
        <v>874</v>
      </c>
      <c r="B1498" s="39">
        <v>24.49</v>
      </c>
      <c r="C1498" s="39">
        <v>4.67</v>
      </c>
      <c r="D1498" s="39" t="s">
        <v>2380</v>
      </c>
      <c r="E1498" s="39" t="s">
        <v>2380</v>
      </c>
      <c r="F1498" s="39" t="s">
        <v>2380</v>
      </c>
      <c r="G1498" s="39">
        <v>0</v>
      </c>
      <c r="H1498" s="39" t="s">
        <v>2380</v>
      </c>
      <c r="I1498" s="39" t="s">
        <v>8393</v>
      </c>
      <c r="J1498" s="39" t="s">
        <v>8398</v>
      </c>
    </row>
    <row r="1499" spans="1:10" x14ac:dyDescent="0.35">
      <c r="A1499" s="39" t="s">
        <v>873</v>
      </c>
      <c r="B1499" s="39">
        <v>26.315000000000001</v>
      </c>
      <c r="C1499" s="39">
        <v>6.02</v>
      </c>
      <c r="D1499" s="39" t="s">
        <v>2380</v>
      </c>
      <c r="E1499" s="39" t="s">
        <v>2380</v>
      </c>
      <c r="F1499" s="39" t="s">
        <v>2380</v>
      </c>
      <c r="G1499" s="39">
        <v>0</v>
      </c>
      <c r="H1499" s="39" t="s">
        <v>2380</v>
      </c>
      <c r="I1499" s="39" t="s">
        <v>8392</v>
      </c>
      <c r="J1499" s="39" t="s">
        <v>8398</v>
      </c>
    </row>
    <row r="1500" spans="1:10" x14ac:dyDescent="0.35">
      <c r="A1500" s="39" t="s">
        <v>872</v>
      </c>
      <c r="B1500" s="39">
        <v>22.58</v>
      </c>
      <c r="C1500" s="39">
        <v>7.46</v>
      </c>
      <c r="D1500" s="39" t="s">
        <v>2380</v>
      </c>
      <c r="E1500" s="39" t="s">
        <v>2380</v>
      </c>
      <c r="F1500" s="39" t="s">
        <v>2380</v>
      </c>
      <c r="G1500" s="39">
        <v>0</v>
      </c>
      <c r="H1500" s="39" t="s">
        <v>2380</v>
      </c>
      <c r="I1500" s="39" t="s">
        <v>8393</v>
      </c>
      <c r="J1500" s="39" t="s">
        <v>8399</v>
      </c>
    </row>
    <row r="1501" spans="1:10" x14ac:dyDescent="0.35">
      <c r="A1501" s="39" t="s">
        <v>871</v>
      </c>
      <c r="B1501" s="39">
        <v>19.475000000000001</v>
      </c>
      <c r="C1501" s="39">
        <v>4.74</v>
      </c>
      <c r="D1501" s="39" t="s">
        <v>2380</v>
      </c>
      <c r="E1501" s="39" t="s">
        <v>2380</v>
      </c>
      <c r="F1501" s="39" t="s">
        <v>2380</v>
      </c>
      <c r="G1501" s="39">
        <v>1</v>
      </c>
      <c r="H1501" s="39" t="s">
        <v>2380</v>
      </c>
      <c r="I1501" s="39" t="s">
        <v>8393</v>
      </c>
      <c r="J1501" s="39" t="s">
        <v>8398</v>
      </c>
    </row>
    <row r="1502" spans="1:10" x14ac:dyDescent="0.35">
      <c r="A1502" s="39" t="s">
        <v>870</v>
      </c>
      <c r="B1502" s="39">
        <v>26.33</v>
      </c>
      <c r="C1502" s="39">
        <v>4.79</v>
      </c>
      <c r="D1502" s="39" t="s">
        <v>2380</v>
      </c>
      <c r="E1502" s="39" t="s">
        <v>2380</v>
      </c>
      <c r="F1502" s="39" t="s">
        <v>2380</v>
      </c>
      <c r="G1502" s="39">
        <v>0</v>
      </c>
      <c r="H1502" s="39" t="s">
        <v>2380</v>
      </c>
      <c r="I1502" s="39" t="s">
        <v>8392</v>
      </c>
      <c r="J1502" s="39" t="s">
        <v>8398</v>
      </c>
    </row>
    <row r="1503" spans="1:10" x14ac:dyDescent="0.35">
      <c r="A1503" s="39" t="s">
        <v>869</v>
      </c>
      <c r="B1503" s="39">
        <v>17.29</v>
      </c>
      <c r="C1503" s="39">
        <v>5.35</v>
      </c>
      <c r="D1503" s="39" t="s">
        <v>2383</v>
      </c>
      <c r="E1503" s="39" t="s">
        <v>2380</v>
      </c>
      <c r="F1503" s="39" t="s">
        <v>2380</v>
      </c>
      <c r="G1503" s="39">
        <v>0</v>
      </c>
      <c r="H1503" s="39" t="s">
        <v>2380</v>
      </c>
      <c r="I1503" s="39" t="s">
        <v>8394</v>
      </c>
      <c r="J1503" s="39" t="s">
        <v>8399</v>
      </c>
    </row>
    <row r="1504" spans="1:10" x14ac:dyDescent="0.35">
      <c r="A1504" s="39" t="s">
        <v>868</v>
      </c>
      <c r="B1504" s="39">
        <v>42.88</v>
      </c>
      <c r="C1504" s="39">
        <v>4.87</v>
      </c>
      <c r="D1504" s="39" t="s">
        <v>2380</v>
      </c>
      <c r="E1504" s="39" t="s">
        <v>2382</v>
      </c>
      <c r="F1504" s="39" t="s">
        <v>2380</v>
      </c>
      <c r="G1504" s="39">
        <v>1</v>
      </c>
      <c r="H1504" s="39" t="s">
        <v>2380</v>
      </c>
      <c r="I1504" s="39" t="s">
        <v>8391</v>
      </c>
      <c r="J1504" s="39" t="s">
        <v>8399</v>
      </c>
    </row>
    <row r="1505" spans="1:10" x14ac:dyDescent="0.35">
      <c r="A1505" s="39" t="s">
        <v>867</v>
      </c>
      <c r="B1505" s="39">
        <v>32.200000000000003</v>
      </c>
      <c r="C1505" s="39">
        <v>10.09</v>
      </c>
      <c r="D1505" s="39" t="s">
        <v>2383</v>
      </c>
      <c r="E1505" s="39" t="s">
        <v>2380</v>
      </c>
      <c r="F1505" s="39" t="s">
        <v>2380</v>
      </c>
      <c r="G1505" s="39">
        <v>0</v>
      </c>
      <c r="H1505" s="39" t="s">
        <v>2380</v>
      </c>
      <c r="I1505" s="39" t="s">
        <v>8391</v>
      </c>
      <c r="J1505" s="39" t="s">
        <v>8397</v>
      </c>
    </row>
    <row r="1506" spans="1:10" x14ac:dyDescent="0.35">
      <c r="A1506" s="39" t="s">
        <v>866</v>
      </c>
      <c r="B1506" s="39">
        <v>18.75</v>
      </c>
      <c r="C1506" s="39">
        <v>5.47</v>
      </c>
      <c r="D1506" s="39" t="s">
        <v>2383</v>
      </c>
      <c r="E1506" s="39" t="s">
        <v>2380</v>
      </c>
      <c r="F1506" s="39" t="s">
        <v>2383</v>
      </c>
      <c r="G1506" s="39">
        <v>1</v>
      </c>
      <c r="H1506" s="39" t="s">
        <v>2380</v>
      </c>
      <c r="I1506" s="39" t="s">
        <v>8393</v>
      </c>
      <c r="J1506" s="39" t="s">
        <v>8399</v>
      </c>
    </row>
    <row r="1507" spans="1:10" x14ac:dyDescent="0.35">
      <c r="A1507" s="39" t="s">
        <v>865</v>
      </c>
      <c r="B1507" s="39">
        <v>22.36</v>
      </c>
      <c r="C1507" s="39">
        <v>8.6</v>
      </c>
      <c r="D1507" s="39" t="s">
        <v>2380</v>
      </c>
      <c r="E1507" s="39" t="s">
        <v>2380</v>
      </c>
      <c r="F1507" s="39" t="s">
        <v>2380</v>
      </c>
      <c r="G1507" s="39">
        <v>0</v>
      </c>
      <c r="H1507" s="39" t="s">
        <v>2380</v>
      </c>
      <c r="I1507" s="39" t="s">
        <v>8393</v>
      </c>
      <c r="J1507" s="39" t="s">
        <v>8399</v>
      </c>
    </row>
    <row r="1508" spans="1:10" x14ac:dyDescent="0.35">
      <c r="A1508" s="39" t="s">
        <v>864</v>
      </c>
      <c r="B1508" s="39">
        <v>23.94</v>
      </c>
      <c r="C1508" s="39">
        <v>10.74</v>
      </c>
      <c r="D1508" s="39" t="s">
        <v>2383</v>
      </c>
      <c r="E1508" s="39" t="s">
        <v>2380</v>
      </c>
      <c r="F1508" s="39" t="s">
        <v>2380</v>
      </c>
      <c r="G1508" s="39">
        <v>0</v>
      </c>
      <c r="H1508" s="39" t="s">
        <v>2380</v>
      </c>
      <c r="I1508" s="39" t="s">
        <v>8393</v>
      </c>
      <c r="J1508" s="39" t="s">
        <v>8399</v>
      </c>
    </row>
    <row r="1509" spans="1:10" x14ac:dyDescent="0.35">
      <c r="A1509" s="39" t="s">
        <v>863</v>
      </c>
      <c r="B1509" s="39">
        <v>30.1</v>
      </c>
      <c r="C1509" s="39">
        <v>4.3899999999999997</v>
      </c>
      <c r="D1509" s="39" t="s">
        <v>2380</v>
      </c>
      <c r="E1509" s="39" t="s">
        <v>2380</v>
      </c>
      <c r="F1509" s="39" t="s">
        <v>2383</v>
      </c>
      <c r="G1509" s="39">
        <v>1</v>
      </c>
      <c r="H1509" s="39" t="s">
        <v>2380</v>
      </c>
      <c r="I1509" s="39" t="s">
        <v>8391</v>
      </c>
      <c r="J1509" s="39" t="s">
        <v>8398</v>
      </c>
    </row>
    <row r="1510" spans="1:10" x14ac:dyDescent="0.35">
      <c r="A1510" s="39" t="s">
        <v>862</v>
      </c>
      <c r="B1510" s="39">
        <v>21.93</v>
      </c>
      <c r="C1510" s="39">
        <v>6.3</v>
      </c>
      <c r="D1510" s="39" t="s">
        <v>2380</v>
      </c>
      <c r="E1510" s="39" t="s">
        <v>2380</v>
      </c>
      <c r="F1510" s="39" t="s">
        <v>2380</v>
      </c>
      <c r="G1510" s="39">
        <v>0</v>
      </c>
      <c r="H1510" s="39" t="s">
        <v>2380</v>
      </c>
      <c r="I1510" s="39" t="s">
        <v>8393</v>
      </c>
      <c r="J1510" s="39" t="s">
        <v>8399</v>
      </c>
    </row>
    <row r="1511" spans="1:10" x14ac:dyDescent="0.35">
      <c r="A1511" s="39" t="s">
        <v>861</v>
      </c>
      <c r="B1511" s="39">
        <v>39.75</v>
      </c>
      <c r="C1511" s="39">
        <v>5.41</v>
      </c>
      <c r="D1511" s="39" t="s">
        <v>2380</v>
      </c>
      <c r="E1511" s="39" t="s">
        <v>2382</v>
      </c>
      <c r="F1511" s="39" t="s">
        <v>2380</v>
      </c>
      <c r="G1511" s="39">
        <v>1</v>
      </c>
      <c r="H1511" s="39" t="s">
        <v>2380</v>
      </c>
      <c r="I1511" s="39" t="s">
        <v>8391</v>
      </c>
      <c r="J1511" s="39" t="s">
        <v>8399</v>
      </c>
    </row>
    <row r="1512" spans="1:10" x14ac:dyDescent="0.35">
      <c r="A1512" s="39" t="s">
        <v>860</v>
      </c>
      <c r="B1512" s="39">
        <v>26.03</v>
      </c>
      <c r="C1512" s="39">
        <v>4.47</v>
      </c>
      <c r="D1512" s="39" t="s">
        <v>2380</v>
      </c>
      <c r="E1512" s="39" t="s">
        <v>2380</v>
      </c>
      <c r="F1512" s="39" t="s">
        <v>2383</v>
      </c>
      <c r="G1512" s="39">
        <v>1</v>
      </c>
      <c r="H1512" s="39" t="s">
        <v>2380</v>
      </c>
      <c r="I1512" s="39" t="s">
        <v>8392</v>
      </c>
      <c r="J1512" s="39" t="s">
        <v>8399</v>
      </c>
    </row>
    <row r="1513" spans="1:10" x14ac:dyDescent="0.35">
      <c r="A1513" s="39" t="s">
        <v>859</v>
      </c>
      <c r="B1513" s="39">
        <v>34.51</v>
      </c>
      <c r="C1513" s="39">
        <v>6.26</v>
      </c>
      <c r="D1513" s="39" t="s">
        <v>2380</v>
      </c>
      <c r="E1513" s="39" t="s">
        <v>2380</v>
      </c>
      <c r="F1513" s="39" t="s">
        <v>2380</v>
      </c>
      <c r="G1513" s="39">
        <v>0</v>
      </c>
      <c r="H1513" s="39" t="s">
        <v>2380</v>
      </c>
      <c r="I1513" s="39" t="s">
        <v>8391</v>
      </c>
      <c r="J1513" s="39" t="s">
        <v>8398</v>
      </c>
    </row>
    <row r="1514" spans="1:10" x14ac:dyDescent="0.35">
      <c r="A1514" s="39" t="s">
        <v>858</v>
      </c>
      <c r="B1514" s="39">
        <v>19.32</v>
      </c>
      <c r="C1514" s="39">
        <v>11.58</v>
      </c>
      <c r="D1514" s="39" t="s">
        <v>2383</v>
      </c>
      <c r="E1514" s="39" t="s">
        <v>2380</v>
      </c>
      <c r="F1514" s="39" t="s">
        <v>2380</v>
      </c>
      <c r="G1514" s="39">
        <v>1</v>
      </c>
      <c r="H1514" s="39" t="s">
        <v>2380</v>
      </c>
      <c r="I1514" s="39" t="s">
        <v>8393</v>
      </c>
      <c r="J1514" s="39" t="s">
        <v>8399</v>
      </c>
    </row>
    <row r="1515" spans="1:10" x14ac:dyDescent="0.35">
      <c r="A1515" s="39" t="s">
        <v>857</v>
      </c>
      <c r="B1515" s="39">
        <v>28.5</v>
      </c>
      <c r="C1515" s="39">
        <v>4.3600000000000003</v>
      </c>
      <c r="D1515" s="39" t="s">
        <v>2380</v>
      </c>
      <c r="E1515" s="39" t="s">
        <v>2380</v>
      </c>
      <c r="F1515" s="39" t="s">
        <v>2380</v>
      </c>
      <c r="G1515" s="39">
        <v>0</v>
      </c>
      <c r="H1515" s="39" t="s">
        <v>2380</v>
      </c>
      <c r="I1515" s="39" t="s">
        <v>8392</v>
      </c>
      <c r="J1515" s="39" t="s">
        <v>8398</v>
      </c>
    </row>
    <row r="1516" spans="1:10" x14ac:dyDescent="0.35">
      <c r="A1516" s="39" t="s">
        <v>856</v>
      </c>
      <c r="B1516" s="39">
        <v>30.875</v>
      </c>
      <c r="C1516" s="39">
        <v>4.1399999999999997</v>
      </c>
      <c r="D1516" s="39" t="s">
        <v>2383</v>
      </c>
      <c r="E1516" s="39" t="s">
        <v>2380</v>
      </c>
      <c r="F1516" s="39" t="s">
        <v>2380</v>
      </c>
      <c r="G1516" s="39">
        <v>0</v>
      </c>
      <c r="H1516" s="39" t="s">
        <v>2380</v>
      </c>
      <c r="I1516" s="39" t="s">
        <v>8391</v>
      </c>
      <c r="J1516" s="39" t="s">
        <v>8398</v>
      </c>
    </row>
    <row r="1517" spans="1:10" x14ac:dyDescent="0.35">
      <c r="A1517" s="39" t="s">
        <v>855</v>
      </c>
      <c r="B1517" s="39">
        <v>24.02</v>
      </c>
      <c r="C1517" s="39">
        <v>4.38</v>
      </c>
      <c r="D1517" s="39" t="s">
        <v>2380</v>
      </c>
      <c r="E1517" s="39" t="s">
        <v>2380</v>
      </c>
      <c r="F1517" s="39" t="s">
        <v>2380</v>
      </c>
      <c r="G1517" s="39">
        <v>0</v>
      </c>
      <c r="H1517" s="39" t="s">
        <v>2380</v>
      </c>
      <c r="I1517" s="39" t="s">
        <v>8393</v>
      </c>
      <c r="J1517" s="39" t="s">
        <v>8399</v>
      </c>
    </row>
    <row r="1518" spans="1:10" x14ac:dyDescent="0.35">
      <c r="A1518" s="39" t="s">
        <v>854</v>
      </c>
      <c r="B1518" s="39">
        <v>36.08</v>
      </c>
      <c r="C1518" s="39">
        <v>11.61</v>
      </c>
      <c r="D1518" s="39" t="s">
        <v>2383</v>
      </c>
      <c r="E1518" s="39" t="s">
        <v>2380</v>
      </c>
      <c r="F1518" s="39" t="s">
        <v>2380</v>
      </c>
      <c r="G1518" s="39">
        <v>0</v>
      </c>
      <c r="H1518" s="39" t="s">
        <v>2380</v>
      </c>
      <c r="I1518" s="39" t="s">
        <v>8391</v>
      </c>
      <c r="J1518" s="39" t="s">
        <v>8399</v>
      </c>
    </row>
    <row r="1519" spans="1:10" x14ac:dyDescent="0.35">
      <c r="A1519" s="39" t="s">
        <v>853</v>
      </c>
      <c r="B1519" s="39">
        <v>32.200000000000003</v>
      </c>
      <c r="C1519" s="39">
        <v>10.59</v>
      </c>
      <c r="D1519" s="39" t="s">
        <v>2383</v>
      </c>
      <c r="E1519" s="39" t="s">
        <v>2380</v>
      </c>
      <c r="F1519" s="39" t="s">
        <v>2380</v>
      </c>
      <c r="G1519" s="39">
        <v>0</v>
      </c>
      <c r="H1519" s="39" t="s">
        <v>2380</v>
      </c>
      <c r="I1519" s="39" t="s">
        <v>8391</v>
      </c>
      <c r="J1519" s="39" t="s">
        <v>8397</v>
      </c>
    </row>
    <row r="1520" spans="1:10" x14ac:dyDescent="0.35">
      <c r="A1520" s="39" t="s">
        <v>852</v>
      </c>
      <c r="B1520" s="39">
        <v>28.05</v>
      </c>
      <c r="C1520" s="39">
        <v>11.85</v>
      </c>
      <c r="D1520" s="39" t="s">
        <v>2383</v>
      </c>
      <c r="E1520" s="39" t="s">
        <v>2380</v>
      </c>
      <c r="F1520" s="39" t="s">
        <v>2380</v>
      </c>
      <c r="G1520" s="39">
        <v>0</v>
      </c>
      <c r="H1520" s="39" t="s">
        <v>2380</v>
      </c>
      <c r="I1520" s="39" t="s">
        <v>8392</v>
      </c>
      <c r="J1520" s="39" t="s">
        <v>8399</v>
      </c>
    </row>
    <row r="1521" spans="1:10" x14ac:dyDescent="0.35">
      <c r="A1521" s="39" t="s">
        <v>851</v>
      </c>
      <c r="B1521" s="39">
        <v>19</v>
      </c>
      <c r="C1521" s="39">
        <v>5.46</v>
      </c>
      <c r="D1521" s="39" t="s">
        <v>2383</v>
      </c>
      <c r="E1521" s="39" t="s">
        <v>2380</v>
      </c>
      <c r="F1521" s="39" t="s">
        <v>2380</v>
      </c>
      <c r="G1521" s="39">
        <v>1</v>
      </c>
      <c r="H1521" s="39" t="s">
        <v>2380</v>
      </c>
      <c r="I1521" s="39" t="s">
        <v>8393</v>
      </c>
      <c r="J1521" s="39" t="s">
        <v>8398</v>
      </c>
    </row>
    <row r="1522" spans="1:10" x14ac:dyDescent="0.35">
      <c r="A1522" s="39" t="s">
        <v>850</v>
      </c>
      <c r="B1522" s="39">
        <v>16.13</v>
      </c>
      <c r="C1522" s="39">
        <v>4.54</v>
      </c>
      <c r="D1522" s="39" t="s">
        <v>2383</v>
      </c>
      <c r="E1522" s="39" t="s">
        <v>2380</v>
      </c>
      <c r="F1522" s="39" t="s">
        <v>2380</v>
      </c>
      <c r="G1522" s="39">
        <v>2</v>
      </c>
      <c r="H1522" s="39" t="s">
        <v>2380</v>
      </c>
      <c r="I1522" s="39" t="s">
        <v>8394</v>
      </c>
      <c r="J1522" s="39" t="s">
        <v>8398</v>
      </c>
    </row>
    <row r="1523" spans="1:10" x14ac:dyDescent="0.35">
      <c r="A1523" s="39" t="s">
        <v>849</v>
      </c>
      <c r="B1523" s="39">
        <v>18.77</v>
      </c>
      <c r="C1523" s="39">
        <v>11.98</v>
      </c>
      <c r="D1523" s="39" t="s">
        <v>2383</v>
      </c>
      <c r="E1523" s="39" t="s">
        <v>2380</v>
      </c>
      <c r="F1523" s="39" t="s">
        <v>2380</v>
      </c>
      <c r="G1523" s="39">
        <v>2</v>
      </c>
      <c r="H1523" s="39" t="s">
        <v>2380</v>
      </c>
      <c r="I1523" s="39" t="s">
        <v>8393</v>
      </c>
      <c r="J1523" s="39" t="s">
        <v>8397</v>
      </c>
    </row>
    <row r="1524" spans="1:10" x14ac:dyDescent="0.35">
      <c r="A1524" s="39" t="s">
        <v>848</v>
      </c>
      <c r="B1524" s="39">
        <v>28.88</v>
      </c>
      <c r="C1524" s="39">
        <v>6.59</v>
      </c>
      <c r="D1524" s="39" t="s">
        <v>2383</v>
      </c>
      <c r="E1524" s="39" t="s">
        <v>2380</v>
      </c>
      <c r="F1524" s="39" t="s">
        <v>2380</v>
      </c>
      <c r="G1524" s="39">
        <v>1</v>
      </c>
      <c r="H1524" s="39" t="s">
        <v>2380</v>
      </c>
      <c r="I1524" s="39" t="s">
        <v>8392</v>
      </c>
      <c r="J1524" s="39" t="s">
        <v>8397</v>
      </c>
    </row>
    <row r="1525" spans="1:10" x14ac:dyDescent="0.35">
      <c r="A1525" s="39" t="s">
        <v>847</v>
      </c>
      <c r="B1525" s="39">
        <v>27.55</v>
      </c>
      <c r="C1525" s="39">
        <v>10.83</v>
      </c>
      <c r="D1525" s="39" t="s">
        <v>2383</v>
      </c>
      <c r="E1525" s="39" t="s">
        <v>2380</v>
      </c>
      <c r="F1525" s="39" t="s">
        <v>2380</v>
      </c>
      <c r="G1525" s="39">
        <v>1</v>
      </c>
      <c r="H1525" s="39" t="s">
        <v>2380</v>
      </c>
      <c r="I1525" s="39" t="s">
        <v>8392</v>
      </c>
      <c r="J1525" s="39" t="s">
        <v>8399</v>
      </c>
    </row>
    <row r="1526" spans="1:10" x14ac:dyDescent="0.35">
      <c r="A1526" s="39" t="s">
        <v>846</v>
      </c>
      <c r="B1526" s="39">
        <v>15.6</v>
      </c>
      <c r="C1526" s="39">
        <v>8.6</v>
      </c>
      <c r="D1526" s="39" t="s">
        <v>2380</v>
      </c>
      <c r="E1526" s="39" t="s">
        <v>2380</v>
      </c>
      <c r="F1526" s="39" t="s">
        <v>2380</v>
      </c>
      <c r="G1526" s="39">
        <v>0</v>
      </c>
      <c r="H1526" s="39" t="s">
        <v>2380</v>
      </c>
      <c r="I1526" s="39" t="s">
        <v>8394</v>
      </c>
      <c r="J1526" s="39" t="s">
        <v>8399</v>
      </c>
    </row>
    <row r="1527" spans="1:10" x14ac:dyDescent="0.35">
      <c r="A1527" s="39" t="s">
        <v>845</v>
      </c>
      <c r="B1527" s="39">
        <v>21.99</v>
      </c>
      <c r="C1527" s="39">
        <v>11.17</v>
      </c>
      <c r="D1527" s="39" t="s">
        <v>2380</v>
      </c>
      <c r="E1527" s="39" t="s">
        <v>2380</v>
      </c>
      <c r="F1527" s="39" t="s">
        <v>2380</v>
      </c>
      <c r="G1527" s="39">
        <v>0</v>
      </c>
      <c r="H1527" s="39" t="s">
        <v>2380</v>
      </c>
      <c r="I1527" s="39" t="s">
        <v>8393</v>
      </c>
      <c r="J1527" s="39" t="s">
        <v>8399</v>
      </c>
    </row>
    <row r="1528" spans="1:10" x14ac:dyDescent="0.35">
      <c r="A1528" s="39" t="s">
        <v>844</v>
      </c>
      <c r="B1528" s="39">
        <v>34.85</v>
      </c>
      <c r="C1528" s="39">
        <v>5.75</v>
      </c>
      <c r="D1528" s="39" t="s">
        <v>2380</v>
      </c>
      <c r="E1528" s="39" t="s">
        <v>2380</v>
      </c>
      <c r="F1528" s="39" t="s">
        <v>2380</v>
      </c>
      <c r="G1528" s="39">
        <v>0</v>
      </c>
      <c r="H1528" s="39" t="s">
        <v>2380</v>
      </c>
      <c r="I1528" s="39" t="s">
        <v>8391</v>
      </c>
      <c r="J1528" s="39" t="s">
        <v>8399</v>
      </c>
    </row>
    <row r="1529" spans="1:10" x14ac:dyDescent="0.35">
      <c r="A1529" s="39" t="s">
        <v>843</v>
      </c>
      <c r="B1529" s="39">
        <v>24.51</v>
      </c>
      <c r="C1529" s="39">
        <v>4.83</v>
      </c>
      <c r="D1529" s="39" t="s">
        <v>2383</v>
      </c>
      <c r="E1529" s="39" t="s">
        <v>2380</v>
      </c>
      <c r="F1529" s="39" t="s">
        <v>2383</v>
      </c>
      <c r="G1529" s="39">
        <v>1</v>
      </c>
      <c r="H1529" s="39" t="s">
        <v>2380</v>
      </c>
      <c r="I1529" s="39" t="s">
        <v>8393</v>
      </c>
      <c r="J1529" s="39" t="s">
        <v>8399</v>
      </c>
    </row>
    <row r="1530" spans="1:10" x14ac:dyDescent="0.35">
      <c r="A1530" s="39" t="s">
        <v>842</v>
      </c>
      <c r="B1530" s="39">
        <v>19.399999999999999</v>
      </c>
      <c r="C1530" s="39">
        <v>11.93</v>
      </c>
      <c r="D1530" s="39" t="s">
        <v>2380</v>
      </c>
      <c r="E1530" s="39" t="s">
        <v>2380</v>
      </c>
      <c r="F1530" s="39" t="s">
        <v>2380</v>
      </c>
      <c r="G1530" s="39">
        <v>0</v>
      </c>
      <c r="H1530" s="39" t="s">
        <v>2380</v>
      </c>
      <c r="I1530" s="39" t="s">
        <v>8393</v>
      </c>
      <c r="J1530" s="39" t="s">
        <v>8399</v>
      </c>
    </row>
    <row r="1531" spans="1:10" x14ac:dyDescent="0.35">
      <c r="A1531" s="39" t="s">
        <v>841</v>
      </c>
      <c r="B1531" s="39">
        <v>15.1</v>
      </c>
      <c r="C1531" s="39">
        <v>8.41</v>
      </c>
      <c r="D1531" s="39" t="s">
        <v>2380</v>
      </c>
      <c r="E1531" s="39" t="s">
        <v>2380</v>
      </c>
      <c r="F1531" s="39" t="s">
        <v>2380</v>
      </c>
      <c r="G1531" s="39">
        <v>0</v>
      </c>
      <c r="H1531" s="39" t="s">
        <v>2380</v>
      </c>
      <c r="I1531" s="39" t="s">
        <v>8394</v>
      </c>
      <c r="J1531" s="39" t="s">
        <v>8397</v>
      </c>
    </row>
    <row r="1532" spans="1:10" x14ac:dyDescent="0.35">
      <c r="A1532" s="39" t="s">
        <v>840</v>
      </c>
      <c r="B1532" s="39">
        <v>23.37</v>
      </c>
      <c r="C1532" s="39">
        <v>5.59</v>
      </c>
      <c r="D1532" s="39" t="s">
        <v>2383</v>
      </c>
      <c r="E1532" s="39" t="s">
        <v>2380</v>
      </c>
      <c r="F1532" s="39" t="s">
        <v>2380</v>
      </c>
      <c r="G1532" s="39">
        <v>0</v>
      </c>
      <c r="H1532" s="39" t="s">
        <v>2380</v>
      </c>
      <c r="I1532" s="39" t="s">
        <v>8393</v>
      </c>
      <c r="J1532" s="39" t="s">
        <v>8398</v>
      </c>
    </row>
    <row r="1533" spans="1:10" x14ac:dyDescent="0.35">
      <c r="A1533" s="39" t="s">
        <v>839</v>
      </c>
      <c r="B1533" s="39">
        <v>42.4</v>
      </c>
      <c r="C1533" s="39">
        <v>4.0599999999999996</v>
      </c>
      <c r="D1533" s="39" t="s">
        <v>2380</v>
      </c>
      <c r="E1533" s="39" t="s">
        <v>2380</v>
      </c>
      <c r="F1533" s="39" t="s">
        <v>2380</v>
      </c>
      <c r="G1533" s="39">
        <v>0</v>
      </c>
      <c r="H1533" s="39" t="s">
        <v>2380</v>
      </c>
      <c r="I1533" s="39" t="s">
        <v>8391</v>
      </c>
      <c r="J1533" s="39" t="s">
        <v>8398</v>
      </c>
    </row>
    <row r="1534" spans="1:10" x14ac:dyDescent="0.35">
      <c r="A1534" s="39" t="s">
        <v>838</v>
      </c>
      <c r="B1534" s="39">
        <v>28.405000000000001</v>
      </c>
      <c r="C1534" s="39">
        <v>7.02</v>
      </c>
      <c r="D1534" s="39" t="s">
        <v>2383</v>
      </c>
      <c r="E1534" s="39" t="s">
        <v>2380</v>
      </c>
      <c r="F1534" s="39" t="s">
        <v>2380</v>
      </c>
      <c r="G1534" s="39">
        <v>0</v>
      </c>
      <c r="H1534" s="39" t="s">
        <v>2380</v>
      </c>
      <c r="I1534" s="39" t="s">
        <v>8392</v>
      </c>
      <c r="J1534" s="39" t="s">
        <v>8399</v>
      </c>
    </row>
    <row r="1535" spans="1:10" x14ac:dyDescent="0.35">
      <c r="A1535" s="39" t="s">
        <v>837</v>
      </c>
      <c r="B1535" s="39">
        <v>23.4</v>
      </c>
      <c r="C1535" s="39">
        <v>4.47</v>
      </c>
      <c r="D1535" s="39" t="s">
        <v>2380</v>
      </c>
      <c r="E1535" s="39" t="s">
        <v>2380</v>
      </c>
      <c r="F1535" s="39" t="s">
        <v>2380</v>
      </c>
      <c r="G1535" s="39">
        <v>0</v>
      </c>
      <c r="H1535" s="39" t="s">
        <v>2380</v>
      </c>
      <c r="I1535" s="39" t="s">
        <v>8393</v>
      </c>
      <c r="J1535" s="39" t="s">
        <v>8399</v>
      </c>
    </row>
    <row r="1536" spans="1:10" x14ac:dyDescent="0.35">
      <c r="A1536" s="39" t="s">
        <v>836</v>
      </c>
      <c r="B1536" s="39">
        <v>33.44</v>
      </c>
      <c r="C1536" s="39">
        <v>4.54</v>
      </c>
      <c r="D1536" s="39" t="s">
        <v>2380</v>
      </c>
      <c r="E1536" s="39" t="s">
        <v>2380</v>
      </c>
      <c r="F1536" s="39" t="s">
        <v>2380</v>
      </c>
      <c r="G1536" s="39">
        <v>0</v>
      </c>
      <c r="H1536" s="39" t="s">
        <v>2380</v>
      </c>
      <c r="I1536" s="39" t="s">
        <v>8391</v>
      </c>
      <c r="J1536" s="39" t="s">
        <v>8399</v>
      </c>
    </row>
    <row r="1537" spans="1:10" x14ac:dyDescent="0.35">
      <c r="A1537" s="39" t="s">
        <v>835</v>
      </c>
      <c r="B1537" s="39">
        <v>21.12</v>
      </c>
      <c r="C1537" s="39">
        <v>4.99</v>
      </c>
      <c r="D1537" s="39" t="s">
        <v>2380</v>
      </c>
      <c r="E1537" s="39" t="s">
        <v>2380</v>
      </c>
      <c r="F1537" s="39" t="s">
        <v>2380</v>
      </c>
      <c r="G1537" s="39">
        <v>1</v>
      </c>
      <c r="H1537" s="39" t="s">
        <v>2380</v>
      </c>
      <c r="I1537" s="39" t="s">
        <v>8393</v>
      </c>
      <c r="J1537" s="39" t="s">
        <v>8398</v>
      </c>
    </row>
    <row r="1538" spans="1:10" x14ac:dyDescent="0.35">
      <c r="A1538" s="39" t="s">
        <v>834</v>
      </c>
      <c r="B1538" s="39">
        <v>18.48</v>
      </c>
      <c r="C1538" s="39">
        <v>10.84</v>
      </c>
      <c r="D1538" s="39" t="s">
        <v>2383</v>
      </c>
      <c r="E1538" s="39" t="s">
        <v>2380</v>
      </c>
      <c r="F1538" s="39" t="s">
        <v>2380</v>
      </c>
      <c r="G1538" s="39">
        <v>2</v>
      </c>
      <c r="H1538" s="39" t="s">
        <v>2380</v>
      </c>
      <c r="I1538" s="39" t="s">
        <v>8394</v>
      </c>
      <c r="J1538" s="39" t="s">
        <v>8397</v>
      </c>
    </row>
    <row r="1539" spans="1:10" x14ac:dyDescent="0.35">
      <c r="A1539" s="39" t="s">
        <v>833</v>
      </c>
      <c r="B1539" s="39">
        <v>16.815000000000001</v>
      </c>
      <c r="C1539" s="39">
        <v>5.63</v>
      </c>
      <c r="D1539" s="39" t="s">
        <v>2380</v>
      </c>
      <c r="E1539" s="39" t="s">
        <v>2380</v>
      </c>
      <c r="F1539" s="39" t="s">
        <v>2380</v>
      </c>
      <c r="G1539" s="39">
        <v>1</v>
      </c>
      <c r="H1539" s="39" t="s">
        <v>2380</v>
      </c>
      <c r="I1539" s="39" t="s">
        <v>8394</v>
      </c>
      <c r="J1539" s="39" t="s">
        <v>8399</v>
      </c>
    </row>
    <row r="1540" spans="1:10" x14ac:dyDescent="0.35">
      <c r="A1540" s="39" t="s">
        <v>832</v>
      </c>
      <c r="B1540" s="39">
        <v>26.72</v>
      </c>
      <c r="C1540" s="39">
        <v>4.1399999999999997</v>
      </c>
      <c r="D1540" s="39" t="s">
        <v>2380</v>
      </c>
      <c r="E1540" s="39" t="s">
        <v>2380</v>
      </c>
      <c r="F1540" s="39" t="s">
        <v>2380</v>
      </c>
      <c r="G1540" s="39">
        <v>0</v>
      </c>
      <c r="H1540" s="39" t="s">
        <v>2380</v>
      </c>
      <c r="I1540" s="39" t="s">
        <v>8392</v>
      </c>
      <c r="J1540" s="39" t="s">
        <v>8398</v>
      </c>
    </row>
    <row r="1541" spans="1:10" x14ac:dyDescent="0.35">
      <c r="A1541" s="39" t="s">
        <v>831</v>
      </c>
      <c r="B1541" s="39">
        <v>41.42</v>
      </c>
      <c r="C1541" s="39">
        <v>5.17</v>
      </c>
      <c r="D1541" s="39" t="s">
        <v>2380</v>
      </c>
      <c r="E1541" s="39" t="s">
        <v>2380</v>
      </c>
      <c r="F1541" s="39" t="s">
        <v>2383</v>
      </c>
      <c r="G1541" s="39">
        <v>1</v>
      </c>
      <c r="H1541" s="39" t="s">
        <v>2380</v>
      </c>
      <c r="I1541" s="39" t="s">
        <v>8391</v>
      </c>
      <c r="J1541" s="39" t="s">
        <v>8398</v>
      </c>
    </row>
    <row r="1542" spans="1:10" x14ac:dyDescent="0.35">
      <c r="A1542" s="39" t="s">
        <v>830</v>
      </c>
      <c r="B1542" s="39">
        <v>20.69</v>
      </c>
      <c r="C1542" s="39">
        <v>6.93</v>
      </c>
      <c r="D1542" s="39" t="s">
        <v>2380</v>
      </c>
      <c r="E1542" s="39" t="s">
        <v>2380</v>
      </c>
      <c r="F1542" s="39" t="s">
        <v>2380</v>
      </c>
      <c r="G1542" s="39">
        <v>2</v>
      </c>
      <c r="H1542" s="39" t="s">
        <v>2380</v>
      </c>
      <c r="I1542" s="39" t="s">
        <v>8393</v>
      </c>
      <c r="J1542" s="39" t="s">
        <v>8399</v>
      </c>
    </row>
    <row r="1543" spans="1:10" x14ac:dyDescent="0.35">
      <c r="A1543" s="39" t="s">
        <v>829</v>
      </c>
      <c r="B1543" s="39">
        <v>41.23</v>
      </c>
      <c r="C1543" s="39">
        <v>4.24</v>
      </c>
      <c r="D1543" s="39" t="s">
        <v>2380</v>
      </c>
      <c r="E1543" s="39" t="s">
        <v>2380</v>
      </c>
      <c r="F1543" s="39" t="s">
        <v>2380</v>
      </c>
      <c r="G1543" s="39">
        <v>0</v>
      </c>
      <c r="H1543" s="39" t="s">
        <v>2380</v>
      </c>
      <c r="I1543" s="39" t="s">
        <v>8391</v>
      </c>
      <c r="J1543" s="39" t="s">
        <v>8399</v>
      </c>
    </row>
    <row r="1544" spans="1:10" x14ac:dyDescent="0.35">
      <c r="A1544" s="39" t="s">
        <v>828</v>
      </c>
      <c r="B1544" s="39">
        <v>29.9</v>
      </c>
      <c r="C1544" s="39">
        <v>5.91</v>
      </c>
      <c r="D1544" s="39" t="s">
        <v>2380</v>
      </c>
      <c r="E1544" s="39" t="s">
        <v>2380</v>
      </c>
      <c r="F1544" s="39" t="s">
        <v>2380</v>
      </c>
      <c r="G1544" s="39">
        <v>0</v>
      </c>
      <c r="H1544" s="39" t="s">
        <v>2380</v>
      </c>
      <c r="I1544" s="39" t="s">
        <v>8392</v>
      </c>
      <c r="J1544" s="39" t="s">
        <v>8399</v>
      </c>
    </row>
    <row r="1545" spans="1:10" x14ac:dyDescent="0.35">
      <c r="A1545" s="39" t="s">
        <v>827</v>
      </c>
      <c r="B1545" s="39">
        <v>34.104999999999997</v>
      </c>
      <c r="C1545" s="39">
        <v>5.93</v>
      </c>
      <c r="D1545" s="39" t="s">
        <v>2380</v>
      </c>
      <c r="E1545" s="39" t="s">
        <v>2380</v>
      </c>
      <c r="F1545" s="39" t="s">
        <v>2380</v>
      </c>
      <c r="G1545" s="39">
        <v>0</v>
      </c>
      <c r="H1545" s="39" t="s">
        <v>2380</v>
      </c>
      <c r="I1545" s="39" t="s">
        <v>8391</v>
      </c>
      <c r="J1545" s="39" t="s">
        <v>8399</v>
      </c>
    </row>
    <row r="1546" spans="1:10" x14ac:dyDescent="0.35">
      <c r="A1546" s="39" t="s">
        <v>826</v>
      </c>
      <c r="B1546" s="39">
        <v>24.97</v>
      </c>
      <c r="C1546" s="39">
        <v>5.66</v>
      </c>
      <c r="D1546" s="39" t="s">
        <v>2380</v>
      </c>
      <c r="E1546" s="39" t="s">
        <v>2380</v>
      </c>
      <c r="F1546" s="39" t="s">
        <v>2380</v>
      </c>
      <c r="G1546" s="39">
        <v>0</v>
      </c>
      <c r="H1546" s="39" t="s">
        <v>2380</v>
      </c>
      <c r="I1546" s="39" t="s">
        <v>8393</v>
      </c>
      <c r="J1546" s="39" t="s">
        <v>8398</v>
      </c>
    </row>
    <row r="1547" spans="1:10" x14ac:dyDescent="0.35">
      <c r="A1547" s="39" t="s">
        <v>825</v>
      </c>
      <c r="B1547" s="39">
        <v>34.799999999999997</v>
      </c>
      <c r="C1547" s="39">
        <v>4.1900000000000004</v>
      </c>
      <c r="D1547" s="39" t="s">
        <v>2380</v>
      </c>
      <c r="E1547" s="39" t="s">
        <v>2380</v>
      </c>
      <c r="F1547" s="39" t="s">
        <v>2380</v>
      </c>
      <c r="G1547" s="39">
        <v>1</v>
      </c>
      <c r="H1547" s="39" t="s">
        <v>2380</v>
      </c>
      <c r="I1547" s="39" t="s">
        <v>8391</v>
      </c>
      <c r="J1547" s="39" t="s">
        <v>8399</v>
      </c>
    </row>
    <row r="1548" spans="1:10" x14ac:dyDescent="0.35">
      <c r="A1548" s="39" t="s">
        <v>824</v>
      </c>
      <c r="B1548" s="39">
        <v>32.965000000000003</v>
      </c>
      <c r="C1548" s="39">
        <v>9.2100000000000009</v>
      </c>
      <c r="D1548" s="39" t="s">
        <v>2383</v>
      </c>
      <c r="E1548" s="39" t="s">
        <v>2380</v>
      </c>
      <c r="F1548" s="39" t="s">
        <v>2380</v>
      </c>
      <c r="G1548" s="39">
        <v>0</v>
      </c>
      <c r="H1548" s="39" t="s">
        <v>2380</v>
      </c>
      <c r="I1548" s="39" t="s">
        <v>8391</v>
      </c>
      <c r="J1548" s="39" t="s">
        <v>8399</v>
      </c>
    </row>
    <row r="1549" spans="1:10" x14ac:dyDescent="0.35">
      <c r="A1549" s="39" t="s">
        <v>823</v>
      </c>
      <c r="B1549" s="39">
        <v>27.265000000000001</v>
      </c>
      <c r="C1549" s="39">
        <v>5.51</v>
      </c>
      <c r="D1549" s="39" t="s">
        <v>2380</v>
      </c>
      <c r="E1549" s="39" t="s">
        <v>2380</v>
      </c>
      <c r="F1549" s="39" t="s">
        <v>2380</v>
      </c>
      <c r="G1549" s="39">
        <v>1</v>
      </c>
      <c r="H1549" s="39" t="s">
        <v>2380</v>
      </c>
      <c r="I1549" s="39" t="s">
        <v>8392</v>
      </c>
      <c r="J1549" s="39" t="s">
        <v>8398</v>
      </c>
    </row>
    <row r="1550" spans="1:10" x14ac:dyDescent="0.35">
      <c r="A1550" s="39" t="s">
        <v>822</v>
      </c>
      <c r="B1550" s="39">
        <v>17.059999999999999</v>
      </c>
      <c r="C1550" s="39">
        <v>8.5</v>
      </c>
      <c r="D1550" s="39" t="s">
        <v>2380</v>
      </c>
      <c r="E1550" s="39" t="s">
        <v>2380</v>
      </c>
      <c r="F1550" s="39" t="s">
        <v>2380</v>
      </c>
      <c r="G1550" s="39">
        <v>0</v>
      </c>
      <c r="H1550" s="39" t="s">
        <v>2380</v>
      </c>
      <c r="I1550" s="39" t="s">
        <v>8394</v>
      </c>
      <c r="J1550" s="39" t="s">
        <v>8397</v>
      </c>
    </row>
    <row r="1551" spans="1:10" x14ac:dyDescent="0.35">
      <c r="A1551" s="39" t="s">
        <v>821</v>
      </c>
      <c r="B1551" s="39">
        <v>36.29</v>
      </c>
      <c r="C1551" s="39">
        <v>6.23</v>
      </c>
      <c r="D1551" s="39" t="s">
        <v>2380</v>
      </c>
      <c r="E1551" s="39" t="s">
        <v>2380</v>
      </c>
      <c r="F1551" s="39" t="s">
        <v>2380</v>
      </c>
      <c r="G1551" s="39">
        <v>0</v>
      </c>
      <c r="H1551" s="39" t="s">
        <v>2380</v>
      </c>
      <c r="I1551" s="39" t="s">
        <v>8391</v>
      </c>
      <c r="J1551" s="39" t="s">
        <v>8399</v>
      </c>
    </row>
    <row r="1552" spans="1:10" x14ac:dyDescent="0.35">
      <c r="A1552" s="39" t="s">
        <v>820</v>
      </c>
      <c r="B1552" s="39">
        <v>28.594999999999999</v>
      </c>
      <c r="C1552" s="39">
        <v>8.5299999999999994</v>
      </c>
      <c r="D1552" s="39" t="s">
        <v>2383</v>
      </c>
      <c r="E1552" s="39" t="s">
        <v>2380</v>
      </c>
      <c r="F1552" s="39" t="s">
        <v>2380</v>
      </c>
      <c r="G1552" s="39">
        <v>1</v>
      </c>
      <c r="H1552" s="39" t="s">
        <v>2380</v>
      </c>
      <c r="I1552" s="39" t="s">
        <v>8392</v>
      </c>
      <c r="J1552" s="39" t="s">
        <v>8399</v>
      </c>
    </row>
    <row r="1553" spans="1:10" x14ac:dyDescent="0.35">
      <c r="A1553" s="39" t="s">
        <v>819</v>
      </c>
      <c r="B1553" s="39">
        <v>17.8</v>
      </c>
      <c r="C1553" s="39">
        <v>5.75</v>
      </c>
      <c r="D1553" s="39" t="s">
        <v>2383</v>
      </c>
      <c r="E1553" s="39" t="s">
        <v>2380</v>
      </c>
      <c r="F1553" s="39" t="s">
        <v>2383</v>
      </c>
      <c r="G1553" s="39">
        <v>1</v>
      </c>
      <c r="H1553" s="39" t="s">
        <v>2380</v>
      </c>
      <c r="I1553" s="39" t="s">
        <v>8394</v>
      </c>
      <c r="J1553" s="39" t="s">
        <v>8399</v>
      </c>
    </row>
    <row r="1554" spans="1:10" x14ac:dyDescent="0.35">
      <c r="A1554" s="39" t="s">
        <v>818</v>
      </c>
      <c r="B1554" s="39">
        <v>21.4</v>
      </c>
      <c r="C1554" s="39">
        <v>5.6</v>
      </c>
      <c r="D1554" s="39" t="s">
        <v>2380</v>
      </c>
      <c r="E1554" s="39" t="s">
        <v>2380</v>
      </c>
      <c r="F1554" s="39" t="s">
        <v>2380</v>
      </c>
      <c r="G1554" s="39">
        <v>0</v>
      </c>
      <c r="H1554" s="39" t="s">
        <v>2380</v>
      </c>
      <c r="I1554" s="39" t="s">
        <v>8393</v>
      </c>
      <c r="J1554" s="39" t="s">
        <v>8399</v>
      </c>
    </row>
    <row r="1555" spans="1:10" x14ac:dyDescent="0.35">
      <c r="A1555" s="39" t="s">
        <v>817</v>
      </c>
      <c r="B1555" s="39">
        <v>23.01</v>
      </c>
      <c r="C1555" s="39">
        <v>4.68</v>
      </c>
      <c r="D1555" s="39" t="s">
        <v>2380</v>
      </c>
      <c r="E1555" s="39" t="s">
        <v>2380</v>
      </c>
      <c r="F1555" s="39" t="s">
        <v>2380</v>
      </c>
      <c r="G1555" s="39">
        <v>0</v>
      </c>
      <c r="H1555" s="39" t="s">
        <v>2380</v>
      </c>
      <c r="I1555" s="39" t="s">
        <v>8393</v>
      </c>
      <c r="J1555" s="39" t="s">
        <v>8398</v>
      </c>
    </row>
    <row r="1556" spans="1:10" x14ac:dyDescent="0.35">
      <c r="A1556" s="39" t="s">
        <v>816</v>
      </c>
      <c r="B1556" s="39">
        <v>19.86</v>
      </c>
      <c r="C1556" s="39">
        <v>5.62</v>
      </c>
      <c r="D1556" s="39" t="s">
        <v>2383</v>
      </c>
      <c r="E1556" s="39" t="s">
        <v>2380</v>
      </c>
      <c r="F1556" s="39" t="s">
        <v>2380</v>
      </c>
      <c r="G1556" s="39">
        <v>0</v>
      </c>
      <c r="H1556" s="39" t="s">
        <v>2380</v>
      </c>
      <c r="I1556" s="39" t="s">
        <v>8393</v>
      </c>
      <c r="J1556" s="39" t="s">
        <v>8399</v>
      </c>
    </row>
    <row r="1557" spans="1:10" x14ac:dyDescent="0.35">
      <c r="A1557" s="39" t="s">
        <v>815</v>
      </c>
      <c r="B1557" s="39">
        <v>33.58</v>
      </c>
      <c r="C1557" s="39">
        <v>5.08</v>
      </c>
      <c r="D1557" s="39" t="s">
        <v>2380</v>
      </c>
      <c r="E1557" s="39" t="s">
        <v>2380</v>
      </c>
      <c r="F1557" s="39" t="s">
        <v>2380</v>
      </c>
      <c r="G1557" s="39">
        <v>0</v>
      </c>
      <c r="H1557" s="39" t="s">
        <v>2380</v>
      </c>
      <c r="I1557" s="39" t="s">
        <v>8391</v>
      </c>
      <c r="J1557" s="39" t="s">
        <v>8398</v>
      </c>
    </row>
    <row r="1558" spans="1:10" x14ac:dyDescent="0.35">
      <c r="A1558" s="39" t="s">
        <v>814</v>
      </c>
      <c r="B1558" s="39">
        <v>29.81</v>
      </c>
      <c r="C1558" s="39">
        <v>5.28</v>
      </c>
      <c r="D1558" s="39" t="s">
        <v>2380</v>
      </c>
      <c r="E1558" s="39" t="s">
        <v>2380</v>
      </c>
      <c r="F1558" s="39" t="s">
        <v>2380</v>
      </c>
      <c r="G1558" s="39">
        <v>0</v>
      </c>
      <c r="H1558" s="39" t="s">
        <v>2380</v>
      </c>
      <c r="I1558" s="39" t="s">
        <v>8392</v>
      </c>
      <c r="J1558" s="39" t="s">
        <v>8399</v>
      </c>
    </row>
    <row r="1559" spans="1:10" x14ac:dyDescent="0.35">
      <c r="A1559" s="39" t="s">
        <v>813</v>
      </c>
      <c r="B1559" s="39">
        <v>27.4</v>
      </c>
      <c r="C1559" s="39">
        <v>4.6100000000000003</v>
      </c>
      <c r="D1559" s="39" t="s">
        <v>2380</v>
      </c>
      <c r="E1559" s="39" t="s">
        <v>2380</v>
      </c>
      <c r="F1559" s="39" t="s">
        <v>2380</v>
      </c>
      <c r="G1559" s="39">
        <v>0</v>
      </c>
      <c r="H1559" s="39" t="s">
        <v>2380</v>
      </c>
      <c r="I1559" s="39" t="s">
        <v>8392</v>
      </c>
      <c r="J1559" s="39" t="s">
        <v>8398</v>
      </c>
    </row>
    <row r="1560" spans="1:10" x14ac:dyDescent="0.35">
      <c r="A1560" s="39" t="s">
        <v>812</v>
      </c>
      <c r="B1560" s="39">
        <v>17.98</v>
      </c>
      <c r="C1560" s="39">
        <v>6.57</v>
      </c>
      <c r="D1560" s="39" t="s">
        <v>2383</v>
      </c>
      <c r="E1560" s="39" t="s">
        <v>2380</v>
      </c>
      <c r="F1560" s="39" t="s">
        <v>2380</v>
      </c>
      <c r="G1560" s="39">
        <v>2</v>
      </c>
      <c r="H1560" s="39" t="s">
        <v>2380</v>
      </c>
      <c r="I1560" s="39" t="s">
        <v>8394</v>
      </c>
      <c r="J1560" s="39" t="s">
        <v>8399</v>
      </c>
    </row>
    <row r="1561" spans="1:10" x14ac:dyDescent="0.35">
      <c r="A1561" s="39" t="s">
        <v>811</v>
      </c>
      <c r="B1561" s="39">
        <v>37.9</v>
      </c>
      <c r="C1561" s="39">
        <v>5.83</v>
      </c>
      <c r="D1561" s="39" t="s">
        <v>2380</v>
      </c>
      <c r="E1561" s="39" t="s">
        <v>2380</v>
      </c>
      <c r="F1561" s="39" t="s">
        <v>2380</v>
      </c>
      <c r="G1561" s="39">
        <v>0</v>
      </c>
      <c r="H1561" s="39" t="s">
        <v>2380</v>
      </c>
      <c r="I1561" s="39" t="s">
        <v>8391</v>
      </c>
      <c r="J1561" s="39" t="s">
        <v>8398</v>
      </c>
    </row>
    <row r="1562" spans="1:10" x14ac:dyDescent="0.35">
      <c r="A1562" s="39" t="s">
        <v>810</v>
      </c>
      <c r="B1562" s="39">
        <v>25.27</v>
      </c>
      <c r="C1562" s="39">
        <v>6.98</v>
      </c>
      <c r="D1562" s="39" t="s">
        <v>2383</v>
      </c>
      <c r="E1562" s="39" t="s">
        <v>2380</v>
      </c>
      <c r="F1562" s="39" t="s">
        <v>2380</v>
      </c>
      <c r="G1562" s="39">
        <v>0</v>
      </c>
      <c r="H1562" s="39" t="s">
        <v>2380</v>
      </c>
      <c r="I1562" s="39" t="s">
        <v>8392</v>
      </c>
      <c r="J1562" s="39" t="s">
        <v>8399</v>
      </c>
    </row>
    <row r="1563" spans="1:10" x14ac:dyDescent="0.35">
      <c r="A1563" s="39" t="s">
        <v>809</v>
      </c>
      <c r="B1563" s="39">
        <v>29.26</v>
      </c>
      <c r="C1563" s="39">
        <v>4.03</v>
      </c>
      <c r="D1563" s="39" t="s">
        <v>2380</v>
      </c>
      <c r="E1563" s="39" t="s">
        <v>2380</v>
      </c>
      <c r="F1563" s="39" t="s">
        <v>2380</v>
      </c>
      <c r="G1563" s="39">
        <v>1</v>
      </c>
      <c r="H1563" s="39" t="s">
        <v>2380</v>
      </c>
      <c r="I1563" s="39" t="s">
        <v>8392</v>
      </c>
      <c r="J1563" s="39" t="s">
        <v>8398</v>
      </c>
    </row>
    <row r="1564" spans="1:10" x14ac:dyDescent="0.35">
      <c r="A1564" s="39" t="s">
        <v>808</v>
      </c>
      <c r="B1564" s="39">
        <v>27.835000000000001</v>
      </c>
      <c r="C1564" s="39">
        <v>4.5599999999999996</v>
      </c>
      <c r="D1564" s="39" t="s">
        <v>2380</v>
      </c>
      <c r="E1564" s="39" t="s">
        <v>2380</v>
      </c>
      <c r="F1564" s="39" t="s">
        <v>2380</v>
      </c>
      <c r="G1564" s="39">
        <v>1</v>
      </c>
      <c r="H1564" s="39" t="s">
        <v>2380</v>
      </c>
      <c r="I1564" s="39" t="s">
        <v>8392</v>
      </c>
      <c r="J1564" s="39" t="s">
        <v>8398</v>
      </c>
    </row>
    <row r="1565" spans="1:10" x14ac:dyDescent="0.35">
      <c r="A1565" s="39" t="s">
        <v>807</v>
      </c>
      <c r="B1565" s="39">
        <v>46.53</v>
      </c>
      <c r="C1565" s="39">
        <v>5.38</v>
      </c>
      <c r="D1565" s="39" t="s">
        <v>2383</v>
      </c>
      <c r="E1565" s="39" t="s">
        <v>2380</v>
      </c>
      <c r="F1565" s="39" t="s">
        <v>2380</v>
      </c>
      <c r="G1565" s="39">
        <v>0</v>
      </c>
      <c r="H1565" s="39" t="s">
        <v>2380</v>
      </c>
      <c r="I1565" s="39" t="s">
        <v>8391</v>
      </c>
      <c r="J1565" s="39" t="s">
        <v>8399</v>
      </c>
    </row>
    <row r="1566" spans="1:10" x14ac:dyDescent="0.35">
      <c r="A1566" s="39" t="s">
        <v>806</v>
      </c>
      <c r="B1566" s="39">
        <v>20.58</v>
      </c>
      <c r="C1566" s="39">
        <v>11.04</v>
      </c>
      <c r="D1566" s="39" t="s">
        <v>2383</v>
      </c>
      <c r="E1566" s="39" t="s">
        <v>2380</v>
      </c>
      <c r="F1566" s="39" t="s">
        <v>2380</v>
      </c>
      <c r="G1566" s="39">
        <v>1</v>
      </c>
      <c r="H1566" s="39" t="s">
        <v>2380</v>
      </c>
      <c r="I1566" s="39" t="s">
        <v>8393</v>
      </c>
      <c r="J1566" s="39" t="s">
        <v>8397</v>
      </c>
    </row>
    <row r="1567" spans="1:10" x14ac:dyDescent="0.35">
      <c r="A1567" s="39" t="s">
        <v>805</v>
      </c>
      <c r="B1567" s="39">
        <v>19.53</v>
      </c>
      <c r="C1567" s="39">
        <v>6.09</v>
      </c>
      <c r="D1567" s="39" t="s">
        <v>2383</v>
      </c>
      <c r="E1567" s="39" t="s">
        <v>2380</v>
      </c>
      <c r="F1567" s="39" t="s">
        <v>2380</v>
      </c>
      <c r="G1567" s="39">
        <v>0</v>
      </c>
      <c r="H1567" s="39" t="s">
        <v>2380</v>
      </c>
      <c r="I1567" s="39" t="s">
        <v>8393</v>
      </c>
      <c r="J1567" s="39" t="s">
        <v>8399</v>
      </c>
    </row>
    <row r="1568" spans="1:10" x14ac:dyDescent="0.35">
      <c r="A1568" s="39" t="s">
        <v>804</v>
      </c>
      <c r="B1568" s="39">
        <v>27.7</v>
      </c>
      <c r="C1568" s="39">
        <v>4.71</v>
      </c>
      <c r="D1568" s="39" t="s">
        <v>2380</v>
      </c>
      <c r="E1568" s="39" t="s">
        <v>2380</v>
      </c>
      <c r="F1568" s="39" t="s">
        <v>2380</v>
      </c>
      <c r="G1568" s="39">
        <v>1</v>
      </c>
      <c r="H1568" s="39" t="s">
        <v>2380</v>
      </c>
      <c r="I1568" s="39" t="s">
        <v>8392</v>
      </c>
      <c r="J1568" s="39" t="s">
        <v>8399</v>
      </c>
    </row>
    <row r="1569" spans="1:10" x14ac:dyDescent="0.35">
      <c r="A1569" s="39" t="s">
        <v>803</v>
      </c>
      <c r="B1569" s="39">
        <v>18.920000000000002</v>
      </c>
      <c r="C1569" s="39">
        <v>8.18</v>
      </c>
      <c r="D1569" s="39" t="s">
        <v>2380</v>
      </c>
      <c r="E1569" s="39" t="s">
        <v>2380</v>
      </c>
      <c r="F1569" s="39" t="s">
        <v>2380</v>
      </c>
      <c r="G1569" s="39">
        <v>0</v>
      </c>
      <c r="H1569" s="39" t="s">
        <v>2380</v>
      </c>
      <c r="I1569" s="39" t="s">
        <v>8393</v>
      </c>
      <c r="J1569" s="39" t="s">
        <v>8397</v>
      </c>
    </row>
    <row r="1570" spans="1:10" x14ac:dyDescent="0.35">
      <c r="A1570" s="39" t="s">
        <v>802</v>
      </c>
      <c r="B1570" s="39">
        <v>17.760000000000002</v>
      </c>
      <c r="C1570" s="39">
        <v>11.18</v>
      </c>
      <c r="D1570" s="39" t="s">
        <v>2383</v>
      </c>
      <c r="E1570" s="39" t="s">
        <v>2380</v>
      </c>
      <c r="F1570" s="39" t="s">
        <v>2380</v>
      </c>
      <c r="G1570" s="39">
        <v>2</v>
      </c>
      <c r="H1570" s="39" t="s">
        <v>2380</v>
      </c>
      <c r="I1570" s="39" t="s">
        <v>8394</v>
      </c>
      <c r="J1570" s="39" t="s">
        <v>8397</v>
      </c>
    </row>
    <row r="1571" spans="1:10" x14ac:dyDescent="0.35">
      <c r="A1571" s="39" t="s">
        <v>801</v>
      </c>
      <c r="B1571" s="39">
        <v>29.83</v>
      </c>
      <c r="C1571" s="39">
        <v>5.03</v>
      </c>
      <c r="D1571" s="39" t="s">
        <v>2383</v>
      </c>
      <c r="E1571" s="39" t="s">
        <v>2380</v>
      </c>
      <c r="F1571" s="39" t="s">
        <v>2380</v>
      </c>
      <c r="G1571" s="39">
        <v>0</v>
      </c>
      <c r="H1571" s="39" t="s">
        <v>2380</v>
      </c>
      <c r="I1571" s="39" t="s">
        <v>8392</v>
      </c>
      <c r="J1571" s="39" t="s">
        <v>8399</v>
      </c>
    </row>
    <row r="1572" spans="1:10" x14ac:dyDescent="0.35">
      <c r="A1572" s="39" t="s">
        <v>800</v>
      </c>
      <c r="B1572" s="39">
        <v>23.465</v>
      </c>
      <c r="C1572" s="39">
        <v>5.56</v>
      </c>
      <c r="D1572" s="39" t="s">
        <v>2380</v>
      </c>
      <c r="E1572" s="39" t="s">
        <v>2380</v>
      </c>
      <c r="F1572" s="39" t="s">
        <v>2380</v>
      </c>
      <c r="G1572" s="39">
        <v>1</v>
      </c>
      <c r="H1572" s="39" t="s">
        <v>2380</v>
      </c>
      <c r="I1572" s="39" t="s">
        <v>8393</v>
      </c>
      <c r="J1572" s="39" t="s">
        <v>8399</v>
      </c>
    </row>
    <row r="1573" spans="1:10" x14ac:dyDescent="0.35">
      <c r="A1573" s="39" t="s">
        <v>799</v>
      </c>
      <c r="B1573" s="39">
        <v>29.355</v>
      </c>
      <c r="C1573" s="39">
        <v>4.33</v>
      </c>
      <c r="D1573" s="39" t="s">
        <v>2380</v>
      </c>
      <c r="E1573" s="39" t="s">
        <v>2380</v>
      </c>
      <c r="F1573" s="39" t="s">
        <v>2380</v>
      </c>
      <c r="G1573" s="39">
        <v>0</v>
      </c>
      <c r="H1573" s="39" t="s">
        <v>2380</v>
      </c>
      <c r="I1573" s="39" t="s">
        <v>8392</v>
      </c>
      <c r="J1573" s="39" t="s">
        <v>8399</v>
      </c>
    </row>
    <row r="1574" spans="1:10" x14ac:dyDescent="0.35">
      <c r="A1574" s="39" t="s">
        <v>798</v>
      </c>
      <c r="B1574" s="39">
        <v>35.49</v>
      </c>
      <c r="C1574" s="39">
        <v>5.21</v>
      </c>
      <c r="D1574" s="39" t="s">
        <v>2383</v>
      </c>
      <c r="E1574" s="39" t="s">
        <v>2380</v>
      </c>
      <c r="F1574" s="39" t="s">
        <v>2383</v>
      </c>
      <c r="G1574" s="39">
        <v>1</v>
      </c>
      <c r="H1574" s="39" t="s">
        <v>2380</v>
      </c>
      <c r="I1574" s="39" t="s">
        <v>8391</v>
      </c>
      <c r="J1574" s="39" t="s">
        <v>8398</v>
      </c>
    </row>
    <row r="1575" spans="1:10" x14ac:dyDescent="0.35">
      <c r="A1575" s="39" t="s">
        <v>797</v>
      </c>
      <c r="B1575" s="39">
        <v>26.315000000000001</v>
      </c>
      <c r="C1575" s="39">
        <v>5.89</v>
      </c>
      <c r="D1575" s="39" t="s">
        <v>2380</v>
      </c>
      <c r="E1575" s="39" t="s">
        <v>2380</v>
      </c>
      <c r="F1575" s="39" t="s">
        <v>2380</v>
      </c>
      <c r="G1575" s="39">
        <v>0</v>
      </c>
      <c r="H1575" s="39" t="s">
        <v>2380</v>
      </c>
      <c r="I1575" s="39" t="s">
        <v>8392</v>
      </c>
      <c r="J1575" s="39" t="s">
        <v>8399</v>
      </c>
    </row>
    <row r="1576" spans="1:10" x14ac:dyDescent="0.35">
      <c r="A1576" s="39" t="s">
        <v>796</v>
      </c>
      <c r="B1576" s="39">
        <v>19.79</v>
      </c>
      <c r="C1576" s="39">
        <v>4.8099999999999996</v>
      </c>
      <c r="D1576" s="39" t="s">
        <v>2383</v>
      </c>
      <c r="E1576" s="39" t="s">
        <v>2380</v>
      </c>
      <c r="F1576" s="39" t="s">
        <v>2380</v>
      </c>
      <c r="G1576" s="39">
        <v>0</v>
      </c>
      <c r="H1576" s="39" t="s">
        <v>2380</v>
      </c>
      <c r="I1576" s="39" t="s">
        <v>8393</v>
      </c>
      <c r="J1576" s="39" t="s">
        <v>8399</v>
      </c>
    </row>
    <row r="1577" spans="1:10" x14ac:dyDescent="0.35">
      <c r="A1577" s="39" t="s">
        <v>795</v>
      </c>
      <c r="B1577" s="39">
        <v>40.564999999999998</v>
      </c>
      <c r="C1577" s="39">
        <v>5.66</v>
      </c>
      <c r="D1577" s="39" t="s">
        <v>2380</v>
      </c>
      <c r="E1577" s="39" t="s">
        <v>2380</v>
      </c>
      <c r="F1577" s="39" t="s">
        <v>2380</v>
      </c>
      <c r="G1577" s="39">
        <v>1</v>
      </c>
      <c r="H1577" s="39" t="s">
        <v>2380</v>
      </c>
      <c r="I1577" s="39" t="s">
        <v>8391</v>
      </c>
      <c r="J1577" s="39" t="s">
        <v>8399</v>
      </c>
    </row>
    <row r="1578" spans="1:10" x14ac:dyDescent="0.35">
      <c r="A1578" s="39" t="s">
        <v>794</v>
      </c>
      <c r="B1578" s="39">
        <v>18.03</v>
      </c>
      <c r="C1578" s="39">
        <v>10.66</v>
      </c>
      <c r="D1578" s="39" t="s">
        <v>2383</v>
      </c>
      <c r="E1578" s="39" t="s">
        <v>2380</v>
      </c>
      <c r="F1578" s="39" t="s">
        <v>2380</v>
      </c>
      <c r="G1578" s="39">
        <v>2</v>
      </c>
      <c r="H1578" s="39" t="s">
        <v>2380</v>
      </c>
      <c r="I1578" s="39" t="s">
        <v>8394</v>
      </c>
      <c r="J1578" s="39" t="s">
        <v>8399</v>
      </c>
    </row>
    <row r="1579" spans="1:10" x14ac:dyDescent="0.35">
      <c r="A1579" s="39" t="s">
        <v>793</v>
      </c>
      <c r="B1579" s="39">
        <v>34.65</v>
      </c>
      <c r="C1579" s="39">
        <v>5.98</v>
      </c>
      <c r="D1579" s="39" t="s">
        <v>2383</v>
      </c>
      <c r="E1579" s="39" t="s">
        <v>2380</v>
      </c>
      <c r="F1579" s="39" t="s">
        <v>2380</v>
      </c>
      <c r="G1579" s="39">
        <v>0</v>
      </c>
      <c r="H1579" s="39" t="s">
        <v>2380</v>
      </c>
      <c r="I1579" s="39" t="s">
        <v>8391</v>
      </c>
      <c r="J1579" s="39" t="s">
        <v>8399</v>
      </c>
    </row>
    <row r="1580" spans="1:10" x14ac:dyDescent="0.35">
      <c r="A1580" s="39" t="s">
        <v>792</v>
      </c>
      <c r="B1580" s="39">
        <v>42.94</v>
      </c>
      <c r="C1580" s="39">
        <v>4.34</v>
      </c>
      <c r="D1580" s="39" t="s">
        <v>2380</v>
      </c>
      <c r="E1580" s="39" t="s">
        <v>2380</v>
      </c>
      <c r="F1580" s="39" t="s">
        <v>2380</v>
      </c>
      <c r="G1580" s="39">
        <v>0</v>
      </c>
      <c r="H1580" s="39" t="s">
        <v>2380</v>
      </c>
      <c r="I1580" s="39" t="s">
        <v>8391</v>
      </c>
      <c r="J1580" s="39" t="s">
        <v>8399</v>
      </c>
    </row>
    <row r="1581" spans="1:10" x14ac:dyDescent="0.35">
      <c r="A1581" s="39" t="s">
        <v>791</v>
      </c>
      <c r="B1581" s="39">
        <v>31.254999999999999</v>
      </c>
      <c r="C1581" s="39">
        <v>5.17</v>
      </c>
      <c r="D1581" s="39" t="s">
        <v>2380</v>
      </c>
      <c r="E1581" s="39" t="s">
        <v>2380</v>
      </c>
      <c r="F1581" s="39" t="s">
        <v>2380</v>
      </c>
      <c r="G1581" s="39">
        <v>0</v>
      </c>
      <c r="H1581" s="39" t="s">
        <v>2380</v>
      </c>
      <c r="I1581" s="39" t="s">
        <v>8391</v>
      </c>
      <c r="J1581" s="39" t="s">
        <v>8398</v>
      </c>
    </row>
    <row r="1582" spans="1:10" x14ac:dyDescent="0.35">
      <c r="A1582" s="39" t="s">
        <v>790</v>
      </c>
      <c r="B1582" s="39">
        <v>45.43</v>
      </c>
      <c r="C1582" s="39">
        <v>4.2300000000000004</v>
      </c>
      <c r="D1582" s="39" t="s">
        <v>2383</v>
      </c>
      <c r="E1582" s="39" t="s">
        <v>2380</v>
      </c>
      <c r="F1582" s="39" t="s">
        <v>2383</v>
      </c>
      <c r="G1582" s="39">
        <v>1</v>
      </c>
      <c r="H1582" s="39" t="s">
        <v>2380</v>
      </c>
      <c r="I1582" s="39" t="s">
        <v>8391</v>
      </c>
      <c r="J1582" s="39" t="s">
        <v>8398</v>
      </c>
    </row>
    <row r="1583" spans="1:10" x14ac:dyDescent="0.35">
      <c r="A1583" s="39" t="s">
        <v>789</v>
      </c>
      <c r="B1583" s="39">
        <v>32.340000000000003</v>
      </c>
      <c r="C1583" s="39">
        <v>4.88</v>
      </c>
      <c r="D1583" s="39" t="s">
        <v>2383</v>
      </c>
      <c r="E1583" s="39" t="s">
        <v>2380</v>
      </c>
      <c r="F1583" s="39" t="s">
        <v>2383</v>
      </c>
      <c r="G1583" s="39">
        <v>1</v>
      </c>
      <c r="H1583" s="39" t="s">
        <v>2380</v>
      </c>
      <c r="I1583" s="39" t="s">
        <v>8391</v>
      </c>
      <c r="J1583" s="39" t="s">
        <v>8399</v>
      </c>
    </row>
    <row r="1584" spans="1:10" x14ac:dyDescent="0.35">
      <c r="A1584" s="39" t="s">
        <v>788</v>
      </c>
      <c r="B1584" s="39">
        <v>25.46</v>
      </c>
      <c r="C1584" s="39">
        <v>9.7100000000000009</v>
      </c>
      <c r="D1584" s="39" t="s">
        <v>2383</v>
      </c>
      <c r="E1584" s="39" t="s">
        <v>2380</v>
      </c>
      <c r="F1584" s="39" t="s">
        <v>2380</v>
      </c>
      <c r="G1584" s="39">
        <v>1</v>
      </c>
      <c r="H1584" s="39" t="s">
        <v>2380</v>
      </c>
      <c r="I1584" s="39" t="s">
        <v>8392</v>
      </c>
      <c r="J1584" s="39" t="s">
        <v>8397</v>
      </c>
    </row>
    <row r="1585" spans="1:10" x14ac:dyDescent="0.35">
      <c r="A1585" s="39" t="s">
        <v>787</v>
      </c>
      <c r="B1585" s="39">
        <v>37.145000000000003</v>
      </c>
      <c r="C1585" s="39">
        <v>5.32</v>
      </c>
      <c r="D1585" s="39" t="s">
        <v>2380</v>
      </c>
      <c r="E1585" s="39" t="s">
        <v>2380</v>
      </c>
      <c r="F1585" s="39" t="s">
        <v>2380</v>
      </c>
      <c r="G1585" s="39">
        <v>0</v>
      </c>
      <c r="H1585" s="39" t="s">
        <v>2380</v>
      </c>
      <c r="I1585" s="39" t="s">
        <v>8391</v>
      </c>
      <c r="J1585" s="39" t="s">
        <v>8399</v>
      </c>
    </row>
    <row r="1586" spans="1:10" x14ac:dyDescent="0.35">
      <c r="A1586" s="39" t="s">
        <v>786</v>
      </c>
      <c r="B1586" s="39">
        <v>30.8</v>
      </c>
      <c r="C1586" s="39">
        <v>5.83</v>
      </c>
      <c r="D1586" s="39" t="s">
        <v>2383</v>
      </c>
      <c r="E1586" s="39" t="s">
        <v>2380</v>
      </c>
      <c r="F1586" s="39" t="s">
        <v>2380</v>
      </c>
      <c r="G1586" s="39">
        <v>0</v>
      </c>
      <c r="H1586" s="39" t="s">
        <v>2380</v>
      </c>
      <c r="I1586" s="39" t="s">
        <v>8391</v>
      </c>
      <c r="J1586" s="39" t="s">
        <v>8399</v>
      </c>
    </row>
    <row r="1587" spans="1:10" x14ac:dyDescent="0.35">
      <c r="A1587" s="39" t="s">
        <v>785</v>
      </c>
      <c r="B1587" s="39">
        <v>29.5</v>
      </c>
      <c r="C1587" s="39">
        <v>5.54</v>
      </c>
      <c r="D1587" s="39" t="s">
        <v>2383</v>
      </c>
      <c r="E1587" s="39" t="s">
        <v>2380</v>
      </c>
      <c r="F1587" s="39" t="s">
        <v>2380</v>
      </c>
      <c r="G1587" s="39">
        <v>0</v>
      </c>
      <c r="H1587" s="39" t="s">
        <v>2380</v>
      </c>
      <c r="I1587" s="39" t="s">
        <v>8392</v>
      </c>
      <c r="J1587" s="39" t="s">
        <v>8399</v>
      </c>
    </row>
    <row r="1588" spans="1:10" x14ac:dyDescent="0.35">
      <c r="A1588" s="39" t="s">
        <v>784</v>
      </c>
      <c r="B1588" s="39">
        <v>43.39</v>
      </c>
      <c r="C1588" s="39">
        <v>5.85</v>
      </c>
      <c r="D1588" s="39" t="s">
        <v>2380</v>
      </c>
      <c r="E1588" s="39" t="s">
        <v>2382</v>
      </c>
      <c r="F1588" s="39" t="s">
        <v>2380</v>
      </c>
      <c r="G1588" s="39">
        <v>1</v>
      </c>
      <c r="H1588" s="39" t="s">
        <v>2380</v>
      </c>
      <c r="I1588" s="39" t="s">
        <v>8391</v>
      </c>
      <c r="J1588" s="39" t="s">
        <v>8398</v>
      </c>
    </row>
    <row r="1589" spans="1:10" x14ac:dyDescent="0.35">
      <c r="A1589" s="39" t="s">
        <v>783</v>
      </c>
      <c r="B1589" s="39">
        <v>15.08</v>
      </c>
      <c r="C1589" s="39">
        <v>4.8499999999999996</v>
      </c>
      <c r="D1589" s="39" t="s">
        <v>2383</v>
      </c>
      <c r="E1589" s="39" t="s">
        <v>2380</v>
      </c>
      <c r="F1589" s="39" t="s">
        <v>2383</v>
      </c>
      <c r="G1589" s="39">
        <v>1</v>
      </c>
      <c r="H1589" s="39" t="s">
        <v>2380</v>
      </c>
      <c r="I1589" s="39" t="s">
        <v>8394</v>
      </c>
      <c r="J1589" s="39" t="s">
        <v>8398</v>
      </c>
    </row>
    <row r="1590" spans="1:10" x14ac:dyDescent="0.35">
      <c r="A1590" s="39" t="s">
        <v>782</v>
      </c>
      <c r="B1590" s="39">
        <v>20.48</v>
      </c>
      <c r="C1590" s="39">
        <v>11.09</v>
      </c>
      <c r="D1590" s="39" t="s">
        <v>2380</v>
      </c>
      <c r="E1590" s="39" t="s">
        <v>2380</v>
      </c>
      <c r="F1590" s="39" t="s">
        <v>2380</v>
      </c>
      <c r="G1590" s="39">
        <v>0</v>
      </c>
      <c r="H1590" s="39" t="s">
        <v>2380</v>
      </c>
      <c r="I1590" s="39" t="s">
        <v>8393</v>
      </c>
      <c r="J1590" s="39" t="s">
        <v>8399</v>
      </c>
    </row>
    <row r="1591" spans="1:10" x14ac:dyDescent="0.35">
      <c r="A1591" s="39" t="s">
        <v>781</v>
      </c>
      <c r="B1591" s="39">
        <v>34.450000000000003</v>
      </c>
      <c r="C1591" s="39">
        <v>5.58</v>
      </c>
      <c r="D1591" s="39" t="s">
        <v>2383</v>
      </c>
      <c r="E1591" s="39" t="s">
        <v>2380</v>
      </c>
      <c r="F1591" s="39" t="s">
        <v>2380</v>
      </c>
      <c r="G1591" s="39">
        <v>0</v>
      </c>
      <c r="H1591" s="39" t="s">
        <v>2380</v>
      </c>
      <c r="I1591" s="39" t="s">
        <v>8391</v>
      </c>
      <c r="J1591" s="39" t="s">
        <v>8398</v>
      </c>
    </row>
    <row r="1592" spans="1:10" x14ac:dyDescent="0.35">
      <c r="A1592" s="39" t="s">
        <v>780</v>
      </c>
      <c r="B1592" s="39">
        <v>34.21</v>
      </c>
      <c r="C1592" s="39">
        <v>9.7200000000000006</v>
      </c>
      <c r="D1592" s="39" t="s">
        <v>2383</v>
      </c>
      <c r="E1592" s="39" t="s">
        <v>2380</v>
      </c>
      <c r="F1592" s="39" t="s">
        <v>2380</v>
      </c>
      <c r="G1592" s="39">
        <v>0</v>
      </c>
      <c r="H1592" s="39" t="s">
        <v>2380</v>
      </c>
      <c r="I1592" s="39" t="s">
        <v>8391</v>
      </c>
      <c r="J1592" s="39" t="s">
        <v>8399</v>
      </c>
    </row>
    <row r="1593" spans="1:10" x14ac:dyDescent="0.35">
      <c r="A1593" s="39" t="s">
        <v>779</v>
      </c>
      <c r="B1593" s="39">
        <v>28.8</v>
      </c>
      <c r="C1593" s="39">
        <v>11.41</v>
      </c>
      <c r="D1593" s="39" t="s">
        <v>2383</v>
      </c>
      <c r="E1593" s="39" t="s">
        <v>2380</v>
      </c>
      <c r="F1593" s="39" t="s">
        <v>2380</v>
      </c>
      <c r="G1593" s="39">
        <v>0</v>
      </c>
      <c r="H1593" s="39" t="s">
        <v>2380</v>
      </c>
      <c r="I1593" s="39" t="s">
        <v>8392</v>
      </c>
      <c r="J1593" s="39" t="s">
        <v>8399</v>
      </c>
    </row>
    <row r="1594" spans="1:10" x14ac:dyDescent="0.35">
      <c r="A1594" s="39" t="s">
        <v>778</v>
      </c>
      <c r="B1594" s="39">
        <v>31.74</v>
      </c>
      <c r="C1594" s="39">
        <v>4.46</v>
      </c>
      <c r="D1594" s="39" t="s">
        <v>2380</v>
      </c>
      <c r="E1594" s="39" t="s">
        <v>2380</v>
      </c>
      <c r="F1594" s="39" t="s">
        <v>2383</v>
      </c>
      <c r="G1594" s="39">
        <v>1</v>
      </c>
      <c r="H1594" s="39" t="s">
        <v>2380</v>
      </c>
      <c r="I1594" s="39" t="s">
        <v>8391</v>
      </c>
      <c r="J1594" s="39" t="s">
        <v>8399</v>
      </c>
    </row>
    <row r="1595" spans="1:10" x14ac:dyDescent="0.35">
      <c r="A1595" s="39" t="s">
        <v>777</v>
      </c>
      <c r="B1595" s="39">
        <v>21.78</v>
      </c>
      <c r="C1595" s="39">
        <v>9.31</v>
      </c>
      <c r="D1595" s="39" t="s">
        <v>2383</v>
      </c>
      <c r="E1595" s="39" t="s">
        <v>2380</v>
      </c>
      <c r="F1595" s="39" t="s">
        <v>2380</v>
      </c>
      <c r="G1595" s="39">
        <v>0</v>
      </c>
      <c r="H1595" s="39" t="s">
        <v>2380</v>
      </c>
      <c r="I1595" s="39" t="s">
        <v>8393</v>
      </c>
      <c r="J1595" s="39" t="s">
        <v>8399</v>
      </c>
    </row>
    <row r="1596" spans="1:10" x14ac:dyDescent="0.35">
      <c r="A1596" s="39" t="s">
        <v>776</v>
      </c>
      <c r="B1596" s="39">
        <v>23.75</v>
      </c>
      <c r="C1596" s="39">
        <v>5.03</v>
      </c>
      <c r="D1596" s="39" t="s">
        <v>2380</v>
      </c>
      <c r="E1596" s="39" t="s">
        <v>2380</v>
      </c>
      <c r="F1596" s="39" t="s">
        <v>2380</v>
      </c>
      <c r="G1596" s="39">
        <v>1</v>
      </c>
      <c r="H1596" s="39" t="s">
        <v>2380</v>
      </c>
      <c r="I1596" s="39" t="s">
        <v>8393</v>
      </c>
      <c r="J1596" s="39" t="s">
        <v>8398</v>
      </c>
    </row>
    <row r="1597" spans="1:10" x14ac:dyDescent="0.35">
      <c r="A1597" s="39" t="s">
        <v>775</v>
      </c>
      <c r="B1597" s="39">
        <v>33.21</v>
      </c>
      <c r="C1597" s="39">
        <v>5.07</v>
      </c>
      <c r="D1597" s="39" t="s">
        <v>2383</v>
      </c>
      <c r="E1597" s="39" t="s">
        <v>2380</v>
      </c>
      <c r="F1597" s="39" t="s">
        <v>2380</v>
      </c>
      <c r="G1597" s="39">
        <v>1</v>
      </c>
      <c r="H1597" s="39" t="s">
        <v>2380</v>
      </c>
      <c r="I1597" s="39" t="s">
        <v>8391</v>
      </c>
      <c r="J1597" s="39" t="s">
        <v>8399</v>
      </c>
    </row>
    <row r="1598" spans="1:10" x14ac:dyDescent="0.35">
      <c r="A1598" s="39" t="s">
        <v>774</v>
      </c>
      <c r="B1598" s="39">
        <v>17.7</v>
      </c>
      <c r="C1598" s="39">
        <v>10.42</v>
      </c>
      <c r="D1598" s="39" t="s">
        <v>2383</v>
      </c>
      <c r="E1598" s="39" t="s">
        <v>2380</v>
      </c>
      <c r="F1598" s="39" t="s">
        <v>2380</v>
      </c>
      <c r="G1598" s="39">
        <v>2</v>
      </c>
      <c r="H1598" s="39" t="s">
        <v>2380</v>
      </c>
      <c r="I1598" s="39" t="s">
        <v>8394</v>
      </c>
      <c r="J1598" s="39" t="s">
        <v>8399</v>
      </c>
    </row>
    <row r="1599" spans="1:10" x14ac:dyDescent="0.35">
      <c r="A1599" s="39" t="s">
        <v>773</v>
      </c>
      <c r="B1599" s="39">
        <v>17.2</v>
      </c>
      <c r="C1599" s="39">
        <v>6.45</v>
      </c>
      <c r="D1599" s="39" t="s">
        <v>2380</v>
      </c>
      <c r="E1599" s="39" t="s">
        <v>2380</v>
      </c>
      <c r="F1599" s="39" t="s">
        <v>2380</v>
      </c>
      <c r="G1599" s="39">
        <v>2</v>
      </c>
      <c r="H1599" s="39" t="s">
        <v>2380</v>
      </c>
      <c r="I1599" s="39" t="s">
        <v>8394</v>
      </c>
      <c r="J1599" s="39" t="s">
        <v>8398</v>
      </c>
    </row>
    <row r="1600" spans="1:10" x14ac:dyDescent="0.35">
      <c r="A1600" s="39" t="s">
        <v>772</v>
      </c>
      <c r="B1600" s="39">
        <v>19.21</v>
      </c>
      <c r="C1600" s="39">
        <v>5.52</v>
      </c>
      <c r="D1600" s="39" t="s">
        <v>2380</v>
      </c>
      <c r="E1600" s="39" t="s">
        <v>2380</v>
      </c>
      <c r="F1600" s="39" t="s">
        <v>2380</v>
      </c>
      <c r="G1600" s="39">
        <v>2</v>
      </c>
      <c r="H1600" s="39" t="s">
        <v>2380</v>
      </c>
      <c r="I1600" s="39" t="s">
        <v>8393</v>
      </c>
      <c r="J1600" s="39" t="s">
        <v>8398</v>
      </c>
    </row>
    <row r="1601" spans="1:10" x14ac:dyDescent="0.35">
      <c r="A1601" s="39" t="s">
        <v>771</v>
      </c>
      <c r="B1601" s="39">
        <v>23.2</v>
      </c>
      <c r="C1601" s="39">
        <v>4.41</v>
      </c>
      <c r="D1601" s="39" t="s">
        <v>2380</v>
      </c>
      <c r="E1601" s="39" t="s">
        <v>2380</v>
      </c>
      <c r="F1601" s="39" t="s">
        <v>2383</v>
      </c>
      <c r="G1601" s="39">
        <v>1</v>
      </c>
      <c r="H1601" s="39" t="s">
        <v>2380</v>
      </c>
      <c r="I1601" s="39" t="s">
        <v>8393</v>
      </c>
      <c r="J1601" s="39" t="s">
        <v>8399</v>
      </c>
    </row>
    <row r="1602" spans="1:10" x14ac:dyDescent="0.35">
      <c r="A1602" s="39" t="s">
        <v>770</v>
      </c>
      <c r="B1602" s="39">
        <v>32.5</v>
      </c>
      <c r="C1602" s="39">
        <v>4.6900000000000004</v>
      </c>
      <c r="D1602" s="39" t="s">
        <v>2383</v>
      </c>
      <c r="E1602" s="39" t="s">
        <v>2380</v>
      </c>
      <c r="F1602" s="39" t="s">
        <v>2383</v>
      </c>
      <c r="G1602" s="39">
        <v>1</v>
      </c>
      <c r="H1602" s="39" t="s">
        <v>2380</v>
      </c>
      <c r="I1602" s="39" t="s">
        <v>8391</v>
      </c>
      <c r="J1602" s="39" t="s">
        <v>8399</v>
      </c>
    </row>
    <row r="1603" spans="1:10" x14ac:dyDescent="0.35">
      <c r="A1603" s="39" t="s">
        <v>769</v>
      </c>
      <c r="B1603" s="39">
        <v>20.9</v>
      </c>
      <c r="C1603" s="39">
        <v>6.94</v>
      </c>
      <c r="D1603" s="39" t="s">
        <v>2380</v>
      </c>
      <c r="E1603" s="39" t="s">
        <v>2380</v>
      </c>
      <c r="F1603" s="39" t="s">
        <v>2380</v>
      </c>
      <c r="G1603" s="39">
        <v>0</v>
      </c>
      <c r="H1603" s="39" t="s">
        <v>2380</v>
      </c>
      <c r="I1603" s="39" t="s">
        <v>8393</v>
      </c>
      <c r="J1603" s="39" t="s">
        <v>8399</v>
      </c>
    </row>
    <row r="1604" spans="1:10" x14ac:dyDescent="0.35">
      <c r="A1604" s="39" t="s">
        <v>768</v>
      </c>
      <c r="B1604" s="39">
        <v>19.11</v>
      </c>
      <c r="C1604" s="39">
        <v>4.3499999999999996</v>
      </c>
      <c r="D1604" s="39" t="s">
        <v>2380</v>
      </c>
      <c r="E1604" s="39" t="s">
        <v>2380</v>
      </c>
      <c r="F1604" s="39" t="s">
        <v>2380</v>
      </c>
      <c r="G1604" s="39">
        <v>2</v>
      </c>
      <c r="H1604" s="39" t="s">
        <v>2380</v>
      </c>
      <c r="I1604" s="39" t="s">
        <v>8393</v>
      </c>
      <c r="J1604" s="39" t="s">
        <v>8398</v>
      </c>
    </row>
    <row r="1605" spans="1:10" x14ac:dyDescent="0.35">
      <c r="A1605" s="39" t="s">
        <v>767</v>
      </c>
      <c r="B1605" s="39">
        <v>31.17</v>
      </c>
      <c r="C1605" s="39">
        <v>5.28</v>
      </c>
      <c r="D1605" s="39" t="s">
        <v>2380</v>
      </c>
      <c r="E1605" s="39" t="s">
        <v>2380</v>
      </c>
      <c r="F1605" s="39" t="s">
        <v>2380</v>
      </c>
      <c r="G1605" s="39">
        <v>1</v>
      </c>
      <c r="H1605" s="39" t="s">
        <v>2380</v>
      </c>
      <c r="I1605" s="39" t="s">
        <v>8391</v>
      </c>
      <c r="J1605" s="39" t="s">
        <v>8399</v>
      </c>
    </row>
    <row r="1606" spans="1:10" x14ac:dyDescent="0.35">
      <c r="A1606" s="39" t="s">
        <v>766</v>
      </c>
      <c r="B1606" s="39">
        <v>36.08</v>
      </c>
      <c r="C1606" s="39">
        <v>4.29</v>
      </c>
      <c r="D1606" s="39" t="s">
        <v>2380</v>
      </c>
      <c r="E1606" s="39" t="s">
        <v>2380</v>
      </c>
      <c r="F1606" s="39" t="s">
        <v>2380</v>
      </c>
      <c r="G1606" s="39">
        <v>0</v>
      </c>
      <c r="H1606" s="39" t="s">
        <v>2380</v>
      </c>
      <c r="I1606" s="39" t="s">
        <v>8391</v>
      </c>
      <c r="J1606" s="39" t="s">
        <v>8399</v>
      </c>
    </row>
    <row r="1607" spans="1:10" x14ac:dyDescent="0.35">
      <c r="A1607" s="39" t="s">
        <v>765</v>
      </c>
      <c r="B1607" s="39">
        <v>28.024999999999999</v>
      </c>
      <c r="C1607" s="39">
        <v>5.69</v>
      </c>
      <c r="D1607" s="39" t="s">
        <v>2383</v>
      </c>
      <c r="E1607" s="39" t="s">
        <v>2380</v>
      </c>
      <c r="F1607" s="39" t="s">
        <v>2380</v>
      </c>
      <c r="G1607" s="39">
        <v>0</v>
      </c>
      <c r="H1607" s="39" t="s">
        <v>2380</v>
      </c>
      <c r="I1607" s="39" t="s">
        <v>8392</v>
      </c>
      <c r="J1607" s="39" t="s">
        <v>8399</v>
      </c>
    </row>
    <row r="1608" spans="1:10" x14ac:dyDescent="0.35">
      <c r="A1608" s="39" t="s">
        <v>764</v>
      </c>
      <c r="B1608" s="39">
        <v>24.32</v>
      </c>
      <c r="C1608" s="39">
        <v>5.56</v>
      </c>
      <c r="D1608" s="39" t="s">
        <v>2383</v>
      </c>
      <c r="E1608" s="39" t="s">
        <v>2380</v>
      </c>
      <c r="F1608" s="39" t="s">
        <v>2380</v>
      </c>
      <c r="G1608" s="39">
        <v>0</v>
      </c>
      <c r="H1608" s="39" t="s">
        <v>2380</v>
      </c>
      <c r="I1608" s="39" t="s">
        <v>8393</v>
      </c>
      <c r="J1608" s="39" t="s">
        <v>8398</v>
      </c>
    </row>
    <row r="1609" spans="1:10" x14ac:dyDescent="0.35">
      <c r="A1609" s="39" t="s">
        <v>763</v>
      </c>
      <c r="B1609" s="39">
        <v>38</v>
      </c>
      <c r="C1609" s="39">
        <v>5.41</v>
      </c>
      <c r="D1609" s="39" t="s">
        <v>2383</v>
      </c>
      <c r="E1609" s="39" t="s">
        <v>2380</v>
      </c>
      <c r="F1609" s="39" t="s">
        <v>2380</v>
      </c>
      <c r="G1609" s="39">
        <v>1</v>
      </c>
      <c r="H1609" s="39" t="s">
        <v>2380</v>
      </c>
      <c r="I1609" s="39" t="s">
        <v>8391</v>
      </c>
      <c r="J1609" s="39" t="s">
        <v>8398</v>
      </c>
    </row>
    <row r="1610" spans="1:10" x14ac:dyDescent="0.35">
      <c r="A1610" s="39" t="s">
        <v>762</v>
      </c>
      <c r="B1610" s="39">
        <v>31.6</v>
      </c>
      <c r="C1610" s="39">
        <v>10.85</v>
      </c>
      <c r="D1610" s="39" t="s">
        <v>2383</v>
      </c>
      <c r="E1610" s="39" t="s">
        <v>2380</v>
      </c>
      <c r="F1610" s="39" t="s">
        <v>2380</v>
      </c>
      <c r="G1610" s="39">
        <v>0</v>
      </c>
      <c r="H1610" s="39" t="s">
        <v>2380</v>
      </c>
      <c r="I1610" s="39" t="s">
        <v>8391</v>
      </c>
      <c r="J1610" s="39" t="s">
        <v>8397</v>
      </c>
    </row>
    <row r="1611" spans="1:10" x14ac:dyDescent="0.35">
      <c r="A1611" s="39" t="s">
        <v>761</v>
      </c>
      <c r="B1611" s="39">
        <v>31.02</v>
      </c>
      <c r="C1611" s="39">
        <v>11.63</v>
      </c>
      <c r="D1611" s="39" t="s">
        <v>2383</v>
      </c>
      <c r="E1611" s="39" t="s">
        <v>2380</v>
      </c>
      <c r="F1611" s="39" t="s">
        <v>2380</v>
      </c>
      <c r="G1611" s="39">
        <v>0</v>
      </c>
      <c r="H1611" s="39" t="s">
        <v>2380</v>
      </c>
      <c r="I1611" s="39" t="s">
        <v>8391</v>
      </c>
      <c r="J1611" s="39" t="s">
        <v>8399</v>
      </c>
    </row>
    <row r="1612" spans="1:10" x14ac:dyDescent="0.35">
      <c r="A1612" s="39" t="s">
        <v>760</v>
      </c>
      <c r="B1612" s="39">
        <v>29.26</v>
      </c>
      <c r="C1612" s="39">
        <v>5.68</v>
      </c>
      <c r="D1612" s="39" t="s">
        <v>2383</v>
      </c>
      <c r="E1612" s="39" t="s">
        <v>2380</v>
      </c>
      <c r="F1612" s="39" t="s">
        <v>2380</v>
      </c>
      <c r="G1612" s="39">
        <v>1</v>
      </c>
      <c r="H1612" s="39" t="s">
        <v>2380</v>
      </c>
      <c r="I1612" s="39" t="s">
        <v>8392</v>
      </c>
      <c r="J1612" s="39" t="s">
        <v>8398</v>
      </c>
    </row>
    <row r="1613" spans="1:10" x14ac:dyDescent="0.35">
      <c r="A1613" s="39" t="s">
        <v>759</v>
      </c>
      <c r="B1613" s="39">
        <v>15.09</v>
      </c>
      <c r="C1613" s="39">
        <v>7.59</v>
      </c>
      <c r="D1613" s="39" t="s">
        <v>2383</v>
      </c>
      <c r="E1613" s="39" t="s">
        <v>2380</v>
      </c>
      <c r="F1613" s="39" t="s">
        <v>2380</v>
      </c>
      <c r="G1613" s="39">
        <v>2</v>
      </c>
      <c r="H1613" s="39" t="s">
        <v>2380</v>
      </c>
      <c r="I1613" s="39" t="s">
        <v>8394</v>
      </c>
      <c r="J1613" s="39" t="s">
        <v>8399</v>
      </c>
    </row>
    <row r="1614" spans="1:10" x14ac:dyDescent="0.35">
      <c r="A1614" s="39" t="s">
        <v>758</v>
      </c>
      <c r="B1614" s="39">
        <v>22.63</v>
      </c>
      <c r="C1614" s="39">
        <v>5.09</v>
      </c>
      <c r="D1614" s="39" t="s">
        <v>2383</v>
      </c>
      <c r="E1614" s="39" t="s">
        <v>2380</v>
      </c>
      <c r="F1614" s="39" t="s">
        <v>2380</v>
      </c>
      <c r="G1614" s="39">
        <v>0</v>
      </c>
      <c r="H1614" s="39" t="s">
        <v>2380</v>
      </c>
      <c r="I1614" s="39" t="s">
        <v>8393</v>
      </c>
      <c r="J1614" s="39" t="s">
        <v>8399</v>
      </c>
    </row>
    <row r="1615" spans="1:10" x14ac:dyDescent="0.35">
      <c r="A1615" s="39" t="s">
        <v>757</v>
      </c>
      <c r="B1615" s="39">
        <v>23.46</v>
      </c>
      <c r="C1615" s="39">
        <v>4.21</v>
      </c>
      <c r="D1615" s="39" t="s">
        <v>2380</v>
      </c>
      <c r="E1615" s="39" t="s">
        <v>2380</v>
      </c>
      <c r="F1615" s="39" t="s">
        <v>2380</v>
      </c>
      <c r="G1615" s="39">
        <v>1</v>
      </c>
      <c r="H1615" s="39" t="s">
        <v>2380</v>
      </c>
      <c r="I1615" s="39" t="s">
        <v>8393</v>
      </c>
      <c r="J1615" s="39" t="s">
        <v>8399</v>
      </c>
    </row>
    <row r="1616" spans="1:10" x14ac:dyDescent="0.35">
      <c r="A1616" s="39" t="s">
        <v>756</v>
      </c>
      <c r="B1616" s="39">
        <v>22.56</v>
      </c>
      <c r="C1616" s="39">
        <v>4.34</v>
      </c>
      <c r="D1616" s="39" t="s">
        <v>2383</v>
      </c>
      <c r="E1616" s="39" t="s">
        <v>2380</v>
      </c>
      <c r="F1616" s="39" t="s">
        <v>2380</v>
      </c>
      <c r="G1616" s="39">
        <v>0</v>
      </c>
      <c r="H1616" s="39" t="s">
        <v>2380</v>
      </c>
      <c r="I1616" s="39" t="s">
        <v>8393</v>
      </c>
      <c r="J1616" s="39" t="s">
        <v>8399</v>
      </c>
    </row>
    <row r="1617" spans="1:10" x14ac:dyDescent="0.35">
      <c r="A1617" s="39" t="s">
        <v>755</v>
      </c>
      <c r="B1617" s="39">
        <v>19.28</v>
      </c>
      <c r="C1617" s="39">
        <v>11.85</v>
      </c>
      <c r="D1617" s="39" t="s">
        <v>2380</v>
      </c>
      <c r="E1617" s="39" t="s">
        <v>2380</v>
      </c>
      <c r="F1617" s="39" t="s">
        <v>2380</v>
      </c>
      <c r="G1617" s="39">
        <v>2</v>
      </c>
      <c r="H1617" s="39" t="s">
        <v>2380</v>
      </c>
      <c r="I1617" s="39" t="s">
        <v>8393</v>
      </c>
      <c r="J1617" s="39" t="s">
        <v>8397</v>
      </c>
    </row>
    <row r="1618" spans="1:10" x14ac:dyDescent="0.35">
      <c r="A1618" s="39" t="s">
        <v>754</v>
      </c>
      <c r="B1618" s="39">
        <v>15.37</v>
      </c>
      <c r="C1618" s="39">
        <v>9.61</v>
      </c>
      <c r="D1618" s="39" t="s">
        <v>2383</v>
      </c>
      <c r="E1618" s="39" t="s">
        <v>2380</v>
      </c>
      <c r="F1618" s="39" t="s">
        <v>2380</v>
      </c>
      <c r="G1618" s="39">
        <v>2</v>
      </c>
      <c r="H1618" s="39" t="s">
        <v>2380</v>
      </c>
      <c r="I1618" s="39" t="s">
        <v>8394</v>
      </c>
      <c r="J1618" s="39" t="s">
        <v>8397</v>
      </c>
    </row>
    <row r="1619" spans="1:10" x14ac:dyDescent="0.35">
      <c r="A1619" s="39" t="s">
        <v>753</v>
      </c>
      <c r="B1619" s="39">
        <v>18.71</v>
      </c>
      <c r="C1619" s="39">
        <v>5.29</v>
      </c>
      <c r="D1619" s="39" t="s">
        <v>2383</v>
      </c>
      <c r="E1619" s="39" t="s">
        <v>2380</v>
      </c>
      <c r="F1619" s="39" t="s">
        <v>2380</v>
      </c>
      <c r="G1619" s="39">
        <v>0</v>
      </c>
      <c r="H1619" s="39" t="s">
        <v>2380</v>
      </c>
      <c r="I1619" s="39" t="s">
        <v>8393</v>
      </c>
      <c r="J1619" s="39" t="s">
        <v>8398</v>
      </c>
    </row>
    <row r="1620" spans="1:10" x14ac:dyDescent="0.35">
      <c r="A1620" s="39" t="s">
        <v>752</v>
      </c>
      <c r="B1620" s="39">
        <v>20.61</v>
      </c>
      <c r="C1620" s="39">
        <v>6.89</v>
      </c>
      <c r="D1620" s="39" t="s">
        <v>2380</v>
      </c>
      <c r="E1620" s="39" t="s">
        <v>2380</v>
      </c>
      <c r="F1620" s="39" t="s">
        <v>2380</v>
      </c>
      <c r="G1620" s="39">
        <v>0</v>
      </c>
      <c r="H1620" s="39" t="s">
        <v>2380</v>
      </c>
      <c r="I1620" s="39" t="s">
        <v>8393</v>
      </c>
      <c r="J1620" s="39" t="s">
        <v>8399</v>
      </c>
    </row>
    <row r="1621" spans="1:10" x14ac:dyDescent="0.35">
      <c r="A1621" s="39" t="s">
        <v>751</v>
      </c>
      <c r="B1621" s="39">
        <v>15.99</v>
      </c>
      <c r="C1621" s="39">
        <v>4.57</v>
      </c>
      <c r="D1621" s="39" t="s">
        <v>2383</v>
      </c>
      <c r="E1621" s="39" t="s">
        <v>2380</v>
      </c>
      <c r="F1621" s="39" t="s">
        <v>2383</v>
      </c>
      <c r="G1621" s="39">
        <v>1</v>
      </c>
      <c r="H1621" s="39" t="s">
        <v>2380</v>
      </c>
      <c r="I1621" s="39" t="s">
        <v>8394</v>
      </c>
      <c r="J1621" s="39" t="s">
        <v>8399</v>
      </c>
    </row>
    <row r="1622" spans="1:10" x14ac:dyDescent="0.35">
      <c r="A1622" s="39" t="s">
        <v>750</v>
      </c>
      <c r="B1622" s="39">
        <v>33.155000000000001</v>
      </c>
      <c r="C1622" s="39">
        <v>4.32</v>
      </c>
      <c r="D1622" s="39" t="s">
        <v>2380</v>
      </c>
      <c r="E1622" s="39" t="s">
        <v>2380</v>
      </c>
      <c r="F1622" s="39" t="s">
        <v>2380</v>
      </c>
      <c r="G1622" s="39">
        <v>0</v>
      </c>
      <c r="H1622" s="39" t="s">
        <v>2380</v>
      </c>
      <c r="I1622" s="39" t="s">
        <v>8391</v>
      </c>
      <c r="J1622" s="39" t="s">
        <v>8398</v>
      </c>
    </row>
    <row r="1623" spans="1:10" x14ac:dyDescent="0.35">
      <c r="A1623" s="39" t="s">
        <v>749</v>
      </c>
      <c r="B1623" s="39">
        <v>26.22</v>
      </c>
      <c r="C1623" s="39">
        <v>5.57</v>
      </c>
      <c r="D1623" s="39" t="s">
        <v>2383</v>
      </c>
      <c r="E1623" s="39" t="s">
        <v>2380</v>
      </c>
      <c r="F1623" s="39" t="s">
        <v>2383</v>
      </c>
      <c r="G1623" s="39">
        <v>1</v>
      </c>
      <c r="H1623" s="39" t="s">
        <v>2380</v>
      </c>
      <c r="I1623" s="39" t="s">
        <v>8392</v>
      </c>
      <c r="J1623" s="39" t="s">
        <v>8399</v>
      </c>
    </row>
    <row r="1624" spans="1:10" x14ac:dyDescent="0.35">
      <c r="A1624" s="39" t="s">
        <v>748</v>
      </c>
      <c r="B1624" s="39">
        <v>21.85</v>
      </c>
      <c r="C1624" s="39">
        <v>5.26</v>
      </c>
      <c r="D1624" s="39" t="s">
        <v>2383</v>
      </c>
      <c r="E1624" s="39" t="s">
        <v>2380</v>
      </c>
      <c r="F1624" s="39" t="s">
        <v>2383</v>
      </c>
      <c r="G1624" s="39">
        <v>1</v>
      </c>
      <c r="H1624" s="39" t="s">
        <v>2380</v>
      </c>
      <c r="I1624" s="39" t="s">
        <v>8393</v>
      </c>
      <c r="J1624" s="39" t="s">
        <v>8399</v>
      </c>
    </row>
    <row r="1625" spans="1:10" x14ac:dyDescent="0.35">
      <c r="A1625" s="39" t="s">
        <v>747</v>
      </c>
      <c r="B1625" s="39">
        <v>30.495000000000001</v>
      </c>
      <c r="C1625" s="39">
        <v>6.25</v>
      </c>
      <c r="D1625" s="39" t="s">
        <v>2380</v>
      </c>
      <c r="E1625" s="39" t="s">
        <v>2380</v>
      </c>
      <c r="F1625" s="39" t="s">
        <v>2380</v>
      </c>
      <c r="G1625" s="39">
        <v>0</v>
      </c>
      <c r="H1625" s="39" t="s">
        <v>2380</v>
      </c>
      <c r="I1625" s="39" t="s">
        <v>8391</v>
      </c>
      <c r="J1625" s="39" t="s">
        <v>8399</v>
      </c>
    </row>
    <row r="1626" spans="1:10" x14ac:dyDescent="0.35">
      <c r="A1626" s="39" t="s">
        <v>746</v>
      </c>
      <c r="B1626" s="39">
        <v>34.104999999999997</v>
      </c>
      <c r="C1626" s="39">
        <v>5.67</v>
      </c>
      <c r="D1626" s="39" t="s">
        <v>2383</v>
      </c>
      <c r="E1626" s="39" t="s">
        <v>2380</v>
      </c>
      <c r="F1626" s="39" t="s">
        <v>2380</v>
      </c>
      <c r="G1626" s="39">
        <v>0</v>
      </c>
      <c r="H1626" s="39" t="s">
        <v>2380</v>
      </c>
      <c r="I1626" s="39" t="s">
        <v>8391</v>
      </c>
      <c r="J1626" s="39" t="s">
        <v>8398</v>
      </c>
    </row>
    <row r="1627" spans="1:10" x14ac:dyDescent="0.35">
      <c r="A1627" s="39" t="s">
        <v>745</v>
      </c>
      <c r="B1627" s="39">
        <v>32.770000000000003</v>
      </c>
      <c r="C1627" s="39">
        <v>4.42</v>
      </c>
      <c r="D1627" s="39" t="s">
        <v>2383</v>
      </c>
      <c r="E1627" s="39" t="s">
        <v>2380</v>
      </c>
      <c r="F1627" s="39" t="s">
        <v>2380</v>
      </c>
      <c r="G1627" s="39">
        <v>1</v>
      </c>
      <c r="H1627" s="39" t="s">
        <v>2380</v>
      </c>
      <c r="I1627" s="39" t="s">
        <v>8391</v>
      </c>
      <c r="J1627" s="39" t="s">
        <v>8399</v>
      </c>
    </row>
    <row r="1628" spans="1:10" x14ac:dyDescent="0.35">
      <c r="A1628" s="39" t="s">
        <v>744</v>
      </c>
      <c r="B1628" s="39">
        <v>16.850000000000001</v>
      </c>
      <c r="C1628" s="39">
        <v>11.75</v>
      </c>
      <c r="D1628" s="39" t="s">
        <v>2383</v>
      </c>
      <c r="E1628" s="39" t="s">
        <v>2380</v>
      </c>
      <c r="F1628" s="39" t="s">
        <v>2380</v>
      </c>
      <c r="G1628" s="39">
        <v>2</v>
      </c>
      <c r="H1628" s="39" t="s">
        <v>2380</v>
      </c>
      <c r="I1628" s="39" t="s">
        <v>8394</v>
      </c>
      <c r="J1628" s="39" t="s">
        <v>8397</v>
      </c>
    </row>
    <row r="1629" spans="1:10" x14ac:dyDescent="0.35">
      <c r="A1629" s="39" t="s">
        <v>743</v>
      </c>
      <c r="B1629" s="39">
        <v>34.700000000000003</v>
      </c>
      <c r="C1629" s="39">
        <v>6.06</v>
      </c>
      <c r="D1629" s="39" t="s">
        <v>2380</v>
      </c>
      <c r="E1629" s="39" t="s">
        <v>2380</v>
      </c>
      <c r="F1629" s="39" t="s">
        <v>2380</v>
      </c>
      <c r="G1629" s="39">
        <v>1</v>
      </c>
      <c r="H1629" s="39" t="s">
        <v>2380</v>
      </c>
      <c r="I1629" s="39" t="s">
        <v>8391</v>
      </c>
      <c r="J1629" s="39" t="s">
        <v>8399</v>
      </c>
    </row>
    <row r="1630" spans="1:10" x14ac:dyDescent="0.35">
      <c r="A1630" s="39" t="s">
        <v>742</v>
      </c>
      <c r="B1630" s="39">
        <v>37.049999999999997</v>
      </c>
      <c r="C1630" s="39">
        <v>5.48</v>
      </c>
      <c r="D1630" s="39" t="s">
        <v>2380</v>
      </c>
      <c r="E1630" s="39" t="s">
        <v>2380</v>
      </c>
      <c r="F1630" s="39" t="s">
        <v>2380</v>
      </c>
      <c r="G1630" s="39">
        <v>1</v>
      </c>
      <c r="H1630" s="39" t="s">
        <v>2380</v>
      </c>
      <c r="I1630" s="39" t="s">
        <v>8391</v>
      </c>
      <c r="J1630" s="39" t="s">
        <v>8399</v>
      </c>
    </row>
    <row r="1631" spans="1:10" x14ac:dyDescent="0.35">
      <c r="A1631" s="39" t="s">
        <v>741</v>
      </c>
      <c r="B1631" s="39">
        <v>18.78</v>
      </c>
      <c r="C1631" s="39">
        <v>4.45</v>
      </c>
      <c r="D1631" s="39" t="s">
        <v>2380</v>
      </c>
      <c r="E1631" s="39" t="s">
        <v>2380</v>
      </c>
      <c r="F1631" s="39" t="s">
        <v>2383</v>
      </c>
      <c r="G1631" s="39">
        <v>1</v>
      </c>
      <c r="H1631" s="39" t="s">
        <v>2380</v>
      </c>
      <c r="I1631" s="39" t="s">
        <v>8393</v>
      </c>
      <c r="J1631" s="39" t="s">
        <v>8398</v>
      </c>
    </row>
    <row r="1632" spans="1:10" x14ac:dyDescent="0.35">
      <c r="A1632" s="39" t="s">
        <v>740</v>
      </c>
      <c r="B1632" s="39">
        <v>28.024999999999999</v>
      </c>
      <c r="C1632" s="39">
        <v>5</v>
      </c>
      <c r="D1632" s="39" t="s">
        <v>2380</v>
      </c>
      <c r="E1632" s="39" t="s">
        <v>2380</v>
      </c>
      <c r="F1632" s="39" t="s">
        <v>2380</v>
      </c>
      <c r="G1632" s="39">
        <v>1</v>
      </c>
      <c r="H1632" s="39" t="s">
        <v>2380</v>
      </c>
      <c r="I1632" s="39" t="s">
        <v>8392</v>
      </c>
      <c r="J1632" s="39" t="s">
        <v>8398</v>
      </c>
    </row>
    <row r="1633" spans="1:10" x14ac:dyDescent="0.35">
      <c r="A1633" s="39" t="s">
        <v>739</v>
      </c>
      <c r="B1633" s="39">
        <v>35.090000000000003</v>
      </c>
      <c r="C1633" s="39">
        <v>5.84</v>
      </c>
      <c r="D1633" s="39" t="s">
        <v>2380</v>
      </c>
      <c r="E1633" s="39" t="s">
        <v>2380</v>
      </c>
      <c r="F1633" s="39" t="s">
        <v>2380</v>
      </c>
      <c r="G1633" s="39">
        <v>0</v>
      </c>
      <c r="H1633" s="39" t="s">
        <v>2380</v>
      </c>
      <c r="I1633" s="39" t="s">
        <v>8391</v>
      </c>
      <c r="J1633" s="39" t="s">
        <v>8398</v>
      </c>
    </row>
    <row r="1634" spans="1:10" x14ac:dyDescent="0.35">
      <c r="A1634" s="39" t="s">
        <v>738</v>
      </c>
      <c r="B1634" s="39">
        <v>34.42</v>
      </c>
      <c r="C1634" s="39">
        <v>5.21</v>
      </c>
      <c r="D1634" s="39" t="s">
        <v>2383</v>
      </c>
      <c r="E1634" s="39" t="s">
        <v>2380</v>
      </c>
      <c r="F1634" s="39" t="s">
        <v>2380</v>
      </c>
      <c r="G1634" s="39">
        <v>0</v>
      </c>
      <c r="H1634" s="39" t="s">
        <v>2380</v>
      </c>
      <c r="I1634" s="39" t="s">
        <v>8391</v>
      </c>
      <c r="J1634" s="39" t="s">
        <v>8399</v>
      </c>
    </row>
    <row r="1635" spans="1:10" x14ac:dyDescent="0.35">
      <c r="A1635" s="39" t="s">
        <v>737</v>
      </c>
      <c r="B1635" s="39">
        <v>29.4</v>
      </c>
      <c r="C1635" s="39">
        <v>4.26</v>
      </c>
      <c r="D1635" s="39" t="s">
        <v>2380</v>
      </c>
      <c r="E1635" s="39" t="s">
        <v>2380</v>
      </c>
      <c r="F1635" s="39" t="s">
        <v>2380</v>
      </c>
      <c r="G1635" s="39">
        <v>0</v>
      </c>
      <c r="H1635" s="39" t="s">
        <v>2380</v>
      </c>
      <c r="I1635" s="39" t="s">
        <v>8392</v>
      </c>
      <c r="J1635" s="39" t="s">
        <v>8398</v>
      </c>
    </row>
    <row r="1636" spans="1:10" x14ac:dyDescent="0.35">
      <c r="A1636" s="39" t="s">
        <v>736</v>
      </c>
      <c r="B1636" s="39">
        <v>21.31</v>
      </c>
      <c r="C1636" s="39">
        <v>4.17</v>
      </c>
      <c r="D1636" s="39" t="s">
        <v>2380</v>
      </c>
      <c r="E1636" s="39" t="s">
        <v>2380</v>
      </c>
      <c r="F1636" s="39" t="s">
        <v>2380</v>
      </c>
      <c r="G1636" s="39">
        <v>0</v>
      </c>
      <c r="H1636" s="39" t="s">
        <v>2380</v>
      </c>
      <c r="I1636" s="39" t="s">
        <v>8393</v>
      </c>
      <c r="J1636" s="39" t="s">
        <v>8399</v>
      </c>
    </row>
    <row r="1637" spans="1:10" x14ac:dyDescent="0.35">
      <c r="A1637" s="39" t="s">
        <v>735</v>
      </c>
      <c r="B1637" s="39">
        <v>19.559999999999999</v>
      </c>
      <c r="C1637" s="39">
        <v>11.96</v>
      </c>
      <c r="D1637" s="39" t="s">
        <v>2380</v>
      </c>
      <c r="E1637" s="39" t="s">
        <v>2380</v>
      </c>
      <c r="F1637" s="39" t="s">
        <v>2380</v>
      </c>
      <c r="G1637" s="39">
        <v>0</v>
      </c>
      <c r="H1637" s="39" t="s">
        <v>2380</v>
      </c>
      <c r="I1637" s="39" t="s">
        <v>8393</v>
      </c>
      <c r="J1637" s="39" t="s">
        <v>8397</v>
      </c>
    </row>
    <row r="1638" spans="1:10" x14ac:dyDescent="0.35">
      <c r="A1638" s="39" t="s">
        <v>734</v>
      </c>
      <c r="B1638" s="39">
        <v>37.335000000000001</v>
      </c>
      <c r="C1638" s="39">
        <v>6.26</v>
      </c>
      <c r="D1638" s="39" t="s">
        <v>2383</v>
      </c>
      <c r="E1638" s="39" t="s">
        <v>2380</v>
      </c>
      <c r="F1638" s="39" t="s">
        <v>2380</v>
      </c>
      <c r="G1638" s="39">
        <v>1</v>
      </c>
      <c r="H1638" s="39" t="s">
        <v>2380</v>
      </c>
      <c r="I1638" s="39" t="s">
        <v>8391</v>
      </c>
      <c r="J1638" s="39" t="s">
        <v>8399</v>
      </c>
    </row>
    <row r="1639" spans="1:10" x14ac:dyDescent="0.35">
      <c r="A1639" s="39" t="s">
        <v>733</v>
      </c>
      <c r="B1639" s="39">
        <v>19.53</v>
      </c>
      <c r="C1639" s="39">
        <v>11.68</v>
      </c>
      <c r="D1639" s="39" t="s">
        <v>2380</v>
      </c>
      <c r="E1639" s="39" t="s">
        <v>2380</v>
      </c>
      <c r="F1639" s="39" t="s">
        <v>2380</v>
      </c>
      <c r="G1639" s="39">
        <v>0</v>
      </c>
      <c r="H1639" s="39" t="s">
        <v>2380</v>
      </c>
      <c r="I1639" s="39" t="s">
        <v>8393</v>
      </c>
      <c r="J1639" s="39" t="s">
        <v>8397</v>
      </c>
    </row>
    <row r="1640" spans="1:10" x14ac:dyDescent="0.35">
      <c r="A1640" s="39" t="s">
        <v>732</v>
      </c>
      <c r="B1640" s="39">
        <v>34.1</v>
      </c>
      <c r="C1640" s="39">
        <v>5.16</v>
      </c>
      <c r="D1640" s="39" t="s">
        <v>2380</v>
      </c>
      <c r="E1640" s="39" t="s">
        <v>2380</v>
      </c>
      <c r="F1640" s="39" t="s">
        <v>2380</v>
      </c>
      <c r="G1640" s="39">
        <v>0</v>
      </c>
      <c r="H1640" s="39" t="s">
        <v>2380</v>
      </c>
      <c r="I1640" s="39" t="s">
        <v>8391</v>
      </c>
      <c r="J1640" s="39" t="s">
        <v>8399</v>
      </c>
    </row>
    <row r="1641" spans="1:10" x14ac:dyDescent="0.35">
      <c r="A1641" s="39" t="s">
        <v>731</v>
      </c>
      <c r="B1641" s="39">
        <v>16.5</v>
      </c>
      <c r="C1641" s="39">
        <v>6.9</v>
      </c>
      <c r="D1641" s="39" t="s">
        <v>2383</v>
      </c>
      <c r="E1641" s="39" t="s">
        <v>2380</v>
      </c>
      <c r="F1641" s="39" t="s">
        <v>2380</v>
      </c>
      <c r="G1641" s="39">
        <v>2</v>
      </c>
      <c r="H1641" s="39" t="s">
        <v>2380</v>
      </c>
      <c r="I1641" s="39" t="s">
        <v>8394</v>
      </c>
      <c r="J1641" s="39" t="s">
        <v>8397</v>
      </c>
    </row>
    <row r="1642" spans="1:10" x14ac:dyDescent="0.35">
      <c r="A1642" s="39" t="s">
        <v>730</v>
      </c>
      <c r="B1642" s="39">
        <v>30.69</v>
      </c>
      <c r="C1642" s="39">
        <v>4.83</v>
      </c>
      <c r="D1642" s="39" t="s">
        <v>2380</v>
      </c>
      <c r="E1642" s="39" t="s">
        <v>2380</v>
      </c>
      <c r="F1642" s="39" t="s">
        <v>2380</v>
      </c>
      <c r="G1642" s="39">
        <v>1</v>
      </c>
      <c r="H1642" s="39" t="s">
        <v>2380</v>
      </c>
      <c r="I1642" s="39" t="s">
        <v>8391</v>
      </c>
      <c r="J1642" s="39" t="s">
        <v>8398</v>
      </c>
    </row>
    <row r="1643" spans="1:10" x14ac:dyDescent="0.35">
      <c r="A1643" s="39" t="s">
        <v>729</v>
      </c>
      <c r="B1643" s="39">
        <v>28.93</v>
      </c>
      <c r="C1643" s="39">
        <v>4.87</v>
      </c>
      <c r="D1643" s="39" t="s">
        <v>2380</v>
      </c>
      <c r="E1643" s="39" t="s">
        <v>2380</v>
      </c>
      <c r="F1643" s="39" t="s">
        <v>2380</v>
      </c>
      <c r="G1643" s="39">
        <v>1</v>
      </c>
      <c r="H1643" s="39" t="s">
        <v>2380</v>
      </c>
      <c r="I1643" s="39" t="s">
        <v>8392</v>
      </c>
      <c r="J1643" s="39" t="s">
        <v>8398</v>
      </c>
    </row>
    <row r="1644" spans="1:10" x14ac:dyDescent="0.35">
      <c r="A1644" s="39" t="s">
        <v>728</v>
      </c>
      <c r="B1644" s="39">
        <v>38.9</v>
      </c>
      <c r="C1644" s="39">
        <v>4.28</v>
      </c>
      <c r="D1644" s="39" t="s">
        <v>2380</v>
      </c>
      <c r="E1644" s="39" t="s">
        <v>2380</v>
      </c>
      <c r="F1644" s="39" t="s">
        <v>2380</v>
      </c>
      <c r="G1644" s="39">
        <v>0</v>
      </c>
      <c r="H1644" s="39" t="s">
        <v>2380</v>
      </c>
      <c r="I1644" s="39" t="s">
        <v>8391</v>
      </c>
      <c r="J1644" s="39" t="s">
        <v>8398</v>
      </c>
    </row>
    <row r="1645" spans="1:10" x14ac:dyDescent="0.35">
      <c r="A1645" s="39" t="s">
        <v>727</v>
      </c>
      <c r="B1645" s="39">
        <v>26.9</v>
      </c>
      <c r="C1645" s="39">
        <v>4.07</v>
      </c>
      <c r="D1645" s="39" t="s">
        <v>2380</v>
      </c>
      <c r="E1645" s="39" t="s">
        <v>2380</v>
      </c>
      <c r="F1645" s="39" t="s">
        <v>2380</v>
      </c>
      <c r="G1645" s="39">
        <v>0</v>
      </c>
      <c r="H1645" s="39" t="s">
        <v>2380</v>
      </c>
      <c r="I1645" s="39" t="s">
        <v>8392</v>
      </c>
      <c r="J1645" s="39" t="s">
        <v>8398</v>
      </c>
    </row>
    <row r="1646" spans="1:10" x14ac:dyDescent="0.35">
      <c r="A1646" s="39" t="s">
        <v>726</v>
      </c>
      <c r="B1646" s="39">
        <v>24.86</v>
      </c>
      <c r="C1646" s="39">
        <v>6.23</v>
      </c>
      <c r="D1646" s="39" t="s">
        <v>2380</v>
      </c>
      <c r="E1646" s="39" t="s">
        <v>2380</v>
      </c>
      <c r="F1646" s="39" t="s">
        <v>2380</v>
      </c>
      <c r="G1646" s="39">
        <v>0</v>
      </c>
      <c r="H1646" s="39" t="s">
        <v>2380</v>
      </c>
      <c r="I1646" s="39" t="s">
        <v>8393</v>
      </c>
      <c r="J1646" s="39" t="s">
        <v>8399</v>
      </c>
    </row>
    <row r="1647" spans="1:10" x14ac:dyDescent="0.35">
      <c r="A1647" s="39" t="s">
        <v>725</v>
      </c>
      <c r="B1647" s="39">
        <v>39.14</v>
      </c>
      <c r="C1647" s="39">
        <v>6.24</v>
      </c>
      <c r="D1647" s="39" t="s">
        <v>2380</v>
      </c>
      <c r="E1647" s="39" t="s">
        <v>2382</v>
      </c>
      <c r="F1647" s="39" t="s">
        <v>2380</v>
      </c>
      <c r="G1647" s="39">
        <v>1</v>
      </c>
      <c r="H1647" s="39" t="s">
        <v>2380</v>
      </c>
      <c r="I1647" s="39" t="s">
        <v>8391</v>
      </c>
      <c r="J1647" s="39" t="s">
        <v>8399</v>
      </c>
    </row>
    <row r="1648" spans="1:10" x14ac:dyDescent="0.35">
      <c r="A1648" s="39" t="s">
        <v>724</v>
      </c>
      <c r="B1648" s="39">
        <v>39.799999999999997</v>
      </c>
      <c r="C1648" s="39">
        <v>6.17</v>
      </c>
      <c r="D1648" s="39" t="s">
        <v>2380</v>
      </c>
      <c r="E1648" s="39" t="s">
        <v>2380</v>
      </c>
      <c r="F1648" s="39" t="s">
        <v>2383</v>
      </c>
      <c r="G1648" s="39">
        <v>1</v>
      </c>
      <c r="H1648" s="39" t="s">
        <v>2380</v>
      </c>
      <c r="I1648" s="39" t="s">
        <v>8391</v>
      </c>
      <c r="J1648" s="39" t="s">
        <v>8399</v>
      </c>
    </row>
    <row r="1649" spans="1:10" x14ac:dyDescent="0.35">
      <c r="A1649" s="39" t="s">
        <v>723</v>
      </c>
      <c r="B1649" s="39">
        <v>34.32</v>
      </c>
      <c r="C1649" s="39">
        <v>5.16</v>
      </c>
      <c r="D1649" s="39" t="s">
        <v>2380</v>
      </c>
      <c r="E1649" s="39" t="s">
        <v>2380</v>
      </c>
      <c r="F1649" s="39" t="s">
        <v>2380</v>
      </c>
      <c r="G1649" s="39">
        <v>1</v>
      </c>
      <c r="H1649" s="39" t="s">
        <v>2380</v>
      </c>
      <c r="I1649" s="39" t="s">
        <v>8391</v>
      </c>
      <c r="J1649" s="39" t="s">
        <v>8398</v>
      </c>
    </row>
    <row r="1650" spans="1:10" x14ac:dyDescent="0.35">
      <c r="A1650" s="39" t="s">
        <v>722</v>
      </c>
      <c r="B1650" s="39">
        <v>32.51</v>
      </c>
      <c r="C1650" s="39">
        <v>4.3</v>
      </c>
      <c r="D1650" s="39" t="s">
        <v>2380</v>
      </c>
      <c r="E1650" s="39" t="s">
        <v>2380</v>
      </c>
      <c r="F1650" s="39" t="s">
        <v>2380</v>
      </c>
      <c r="G1650" s="39">
        <v>0</v>
      </c>
      <c r="H1650" s="39" t="s">
        <v>2380</v>
      </c>
      <c r="I1650" s="39" t="s">
        <v>8391</v>
      </c>
      <c r="J1650" s="39" t="s">
        <v>8398</v>
      </c>
    </row>
    <row r="1651" spans="1:10" x14ac:dyDescent="0.35">
      <c r="A1651" s="39" t="s">
        <v>721</v>
      </c>
      <c r="B1651" s="39">
        <v>30.71</v>
      </c>
      <c r="C1651" s="39">
        <v>6.14</v>
      </c>
      <c r="D1651" s="39" t="s">
        <v>2380</v>
      </c>
      <c r="E1651" s="39" t="s">
        <v>2380</v>
      </c>
      <c r="F1651" s="39" t="s">
        <v>2383</v>
      </c>
      <c r="G1651" s="39">
        <v>1</v>
      </c>
      <c r="H1651" s="39" t="s">
        <v>2380</v>
      </c>
      <c r="I1651" s="39" t="s">
        <v>8391</v>
      </c>
      <c r="J1651" s="39" t="s">
        <v>8398</v>
      </c>
    </row>
    <row r="1652" spans="1:10" x14ac:dyDescent="0.35">
      <c r="A1652" s="39" t="s">
        <v>720</v>
      </c>
      <c r="B1652" s="39">
        <v>28.9</v>
      </c>
      <c r="C1652" s="39">
        <v>5.36</v>
      </c>
      <c r="D1652" s="39" t="s">
        <v>2380</v>
      </c>
      <c r="E1652" s="39" t="s">
        <v>2380</v>
      </c>
      <c r="F1652" s="39" t="s">
        <v>2380</v>
      </c>
      <c r="G1652" s="39">
        <v>1</v>
      </c>
      <c r="H1652" s="39" t="s">
        <v>2380</v>
      </c>
      <c r="I1652" s="39" t="s">
        <v>8392</v>
      </c>
      <c r="J1652" s="39" t="s">
        <v>8399</v>
      </c>
    </row>
    <row r="1653" spans="1:10" x14ac:dyDescent="0.35">
      <c r="A1653" s="39" t="s">
        <v>719</v>
      </c>
      <c r="B1653" s="39">
        <v>36.19</v>
      </c>
      <c r="C1653" s="39">
        <v>4.3</v>
      </c>
      <c r="D1653" s="39" t="s">
        <v>2380</v>
      </c>
      <c r="E1653" s="39" t="s">
        <v>2380</v>
      </c>
      <c r="F1653" s="39" t="s">
        <v>2380</v>
      </c>
      <c r="G1653" s="39">
        <v>0</v>
      </c>
      <c r="H1653" s="39" t="s">
        <v>2380</v>
      </c>
      <c r="I1653" s="39" t="s">
        <v>8391</v>
      </c>
      <c r="J1653" s="39" t="s">
        <v>8398</v>
      </c>
    </row>
    <row r="1654" spans="1:10" x14ac:dyDescent="0.35">
      <c r="A1654" s="39" t="s">
        <v>718</v>
      </c>
      <c r="B1654" s="39">
        <v>29.6</v>
      </c>
      <c r="C1654" s="39">
        <v>4.09</v>
      </c>
      <c r="D1654" s="39" t="s">
        <v>2380</v>
      </c>
      <c r="E1654" s="39" t="s">
        <v>2380</v>
      </c>
      <c r="F1654" s="39" t="s">
        <v>2380</v>
      </c>
      <c r="G1654" s="39">
        <v>0</v>
      </c>
      <c r="H1654" s="39" t="s">
        <v>2380</v>
      </c>
      <c r="I1654" s="39" t="s">
        <v>8392</v>
      </c>
      <c r="J1654" s="39" t="s">
        <v>8398</v>
      </c>
    </row>
    <row r="1655" spans="1:10" x14ac:dyDescent="0.35">
      <c r="A1655" s="39" t="s">
        <v>717</v>
      </c>
      <c r="B1655" s="39">
        <v>30.95</v>
      </c>
      <c r="C1655" s="39">
        <v>6.27</v>
      </c>
      <c r="D1655" s="39" t="s">
        <v>2380</v>
      </c>
      <c r="E1655" s="39" t="s">
        <v>2380</v>
      </c>
      <c r="F1655" s="39" t="s">
        <v>2383</v>
      </c>
      <c r="G1655" s="39">
        <v>1</v>
      </c>
      <c r="H1655" s="39" t="s">
        <v>2380</v>
      </c>
      <c r="I1655" s="39" t="s">
        <v>8391</v>
      </c>
      <c r="J1655" s="39" t="s">
        <v>8399</v>
      </c>
    </row>
    <row r="1656" spans="1:10" x14ac:dyDescent="0.35">
      <c r="A1656" s="39" t="s">
        <v>716</v>
      </c>
      <c r="B1656" s="39">
        <v>19.95</v>
      </c>
      <c r="C1656" s="39">
        <v>5.39</v>
      </c>
      <c r="D1656" s="39" t="s">
        <v>2380</v>
      </c>
      <c r="E1656" s="39" t="s">
        <v>2380</v>
      </c>
      <c r="F1656" s="39" t="s">
        <v>2380</v>
      </c>
      <c r="G1656" s="39">
        <v>1</v>
      </c>
      <c r="H1656" s="39" t="s">
        <v>2380</v>
      </c>
      <c r="I1656" s="39" t="s">
        <v>8393</v>
      </c>
      <c r="J1656" s="39" t="s">
        <v>8399</v>
      </c>
    </row>
    <row r="1657" spans="1:10" x14ac:dyDescent="0.35">
      <c r="A1657" s="39" t="s">
        <v>715</v>
      </c>
      <c r="B1657" s="39">
        <v>23.65</v>
      </c>
      <c r="C1657" s="39">
        <v>5.75</v>
      </c>
      <c r="D1657" s="39" t="s">
        <v>2383</v>
      </c>
      <c r="E1657" s="39" t="s">
        <v>2380</v>
      </c>
      <c r="F1657" s="39" t="s">
        <v>2380</v>
      </c>
      <c r="G1657" s="39">
        <v>0</v>
      </c>
      <c r="H1657" s="39" t="s">
        <v>2380</v>
      </c>
      <c r="I1657" s="39" t="s">
        <v>8393</v>
      </c>
      <c r="J1657" s="39" t="s">
        <v>8398</v>
      </c>
    </row>
    <row r="1658" spans="1:10" x14ac:dyDescent="0.35">
      <c r="A1658" s="39" t="s">
        <v>714</v>
      </c>
      <c r="B1658" s="39">
        <v>43.34</v>
      </c>
      <c r="C1658" s="39">
        <v>4.91</v>
      </c>
      <c r="D1658" s="39" t="s">
        <v>2380</v>
      </c>
      <c r="E1658" s="39" t="s">
        <v>2380</v>
      </c>
      <c r="F1658" s="39" t="s">
        <v>2380</v>
      </c>
      <c r="G1658" s="39">
        <v>1</v>
      </c>
      <c r="H1658" s="39" t="s">
        <v>2380</v>
      </c>
      <c r="I1658" s="39" t="s">
        <v>8391</v>
      </c>
      <c r="J1658" s="39" t="s">
        <v>8399</v>
      </c>
    </row>
    <row r="1659" spans="1:10" x14ac:dyDescent="0.35">
      <c r="A1659" s="39" t="s">
        <v>713</v>
      </c>
      <c r="B1659" s="39">
        <v>31.98</v>
      </c>
      <c r="C1659" s="39">
        <v>4.46</v>
      </c>
      <c r="D1659" s="39" t="s">
        <v>2383</v>
      </c>
      <c r="E1659" s="39" t="s">
        <v>2380</v>
      </c>
      <c r="F1659" s="39" t="s">
        <v>2380</v>
      </c>
      <c r="G1659" s="39">
        <v>1</v>
      </c>
      <c r="H1659" s="39" t="s">
        <v>2380</v>
      </c>
      <c r="I1659" s="39" t="s">
        <v>8391</v>
      </c>
      <c r="J1659" s="39" t="s">
        <v>8398</v>
      </c>
    </row>
    <row r="1660" spans="1:10" x14ac:dyDescent="0.35">
      <c r="A1660" s="39" t="s">
        <v>712</v>
      </c>
      <c r="B1660" s="39">
        <v>35.86</v>
      </c>
      <c r="C1660" s="39">
        <v>6.22</v>
      </c>
      <c r="D1660" s="39" t="s">
        <v>2380</v>
      </c>
      <c r="E1660" s="39" t="s">
        <v>2380</v>
      </c>
      <c r="F1660" s="39" t="s">
        <v>2380</v>
      </c>
      <c r="G1660" s="39">
        <v>1</v>
      </c>
      <c r="H1660" s="39" t="s">
        <v>2380</v>
      </c>
      <c r="I1660" s="39" t="s">
        <v>8391</v>
      </c>
      <c r="J1660" s="39" t="s">
        <v>8399</v>
      </c>
    </row>
    <row r="1661" spans="1:10" x14ac:dyDescent="0.35">
      <c r="A1661" s="39" t="s">
        <v>711</v>
      </c>
      <c r="B1661" s="39">
        <v>15.2</v>
      </c>
      <c r="C1661" s="39">
        <v>8.82</v>
      </c>
      <c r="D1661" s="39" t="s">
        <v>2380</v>
      </c>
      <c r="E1661" s="39" t="s">
        <v>2380</v>
      </c>
      <c r="F1661" s="39" t="s">
        <v>2380</v>
      </c>
      <c r="G1661" s="39">
        <v>0</v>
      </c>
      <c r="H1661" s="39" t="s">
        <v>2380</v>
      </c>
      <c r="I1661" s="39" t="s">
        <v>8394</v>
      </c>
      <c r="J1661" s="39" t="s">
        <v>8399</v>
      </c>
    </row>
    <row r="1662" spans="1:10" x14ac:dyDescent="0.35">
      <c r="A1662" s="39" t="s">
        <v>710</v>
      </c>
      <c r="B1662" s="39">
        <v>37.200000000000003</v>
      </c>
      <c r="C1662" s="39">
        <v>10.14</v>
      </c>
      <c r="D1662" s="39" t="s">
        <v>2380</v>
      </c>
      <c r="E1662" s="39" t="s">
        <v>2380</v>
      </c>
      <c r="F1662" s="39" t="s">
        <v>2380</v>
      </c>
      <c r="G1662" s="39">
        <v>0</v>
      </c>
      <c r="H1662" s="39" t="s">
        <v>2380</v>
      </c>
      <c r="I1662" s="39" t="s">
        <v>8391</v>
      </c>
      <c r="J1662" s="39" t="s">
        <v>8397</v>
      </c>
    </row>
    <row r="1663" spans="1:10" x14ac:dyDescent="0.35">
      <c r="A1663" s="39" t="s">
        <v>709</v>
      </c>
      <c r="B1663" s="39">
        <v>17.91</v>
      </c>
      <c r="C1663" s="39">
        <v>4.66</v>
      </c>
      <c r="D1663" s="39" t="s">
        <v>2380</v>
      </c>
      <c r="E1663" s="39" t="s">
        <v>2380</v>
      </c>
      <c r="F1663" s="39" t="s">
        <v>2380</v>
      </c>
      <c r="G1663" s="39">
        <v>2</v>
      </c>
      <c r="H1663" s="39" t="s">
        <v>2380</v>
      </c>
      <c r="I1663" s="39" t="s">
        <v>8394</v>
      </c>
      <c r="J1663" s="39" t="s">
        <v>8398</v>
      </c>
    </row>
    <row r="1664" spans="1:10" x14ac:dyDescent="0.35">
      <c r="A1664" s="39" t="s">
        <v>708</v>
      </c>
      <c r="B1664" s="39">
        <v>20.76</v>
      </c>
      <c r="C1664" s="39">
        <v>6.26</v>
      </c>
      <c r="D1664" s="39" t="s">
        <v>2380</v>
      </c>
      <c r="E1664" s="39" t="s">
        <v>2380</v>
      </c>
      <c r="F1664" s="39" t="s">
        <v>2380</v>
      </c>
      <c r="G1664" s="39">
        <v>0</v>
      </c>
      <c r="H1664" s="39" t="s">
        <v>2380</v>
      </c>
      <c r="I1664" s="39" t="s">
        <v>8393</v>
      </c>
      <c r="J1664" s="39" t="s">
        <v>8399</v>
      </c>
    </row>
    <row r="1665" spans="1:10" x14ac:dyDescent="0.35">
      <c r="A1665" s="39" t="s">
        <v>707</v>
      </c>
      <c r="B1665" s="39">
        <v>38.99</v>
      </c>
      <c r="C1665" s="39">
        <v>5.21</v>
      </c>
      <c r="D1665" s="39" t="s">
        <v>2380</v>
      </c>
      <c r="E1665" s="39" t="s">
        <v>2382</v>
      </c>
      <c r="F1665" s="39" t="s">
        <v>2380</v>
      </c>
      <c r="G1665" s="39">
        <v>1</v>
      </c>
      <c r="H1665" s="39" t="s">
        <v>2380</v>
      </c>
      <c r="I1665" s="39" t="s">
        <v>8391</v>
      </c>
      <c r="J1665" s="39" t="s">
        <v>8399</v>
      </c>
    </row>
    <row r="1666" spans="1:10" x14ac:dyDescent="0.35">
      <c r="A1666" s="39" t="s">
        <v>706</v>
      </c>
      <c r="B1666" s="39">
        <v>42.655000000000001</v>
      </c>
      <c r="C1666" s="39">
        <v>5.94</v>
      </c>
      <c r="D1666" s="39" t="s">
        <v>2383</v>
      </c>
      <c r="E1666" s="39" t="s">
        <v>2380</v>
      </c>
      <c r="F1666" s="39" t="s">
        <v>2383</v>
      </c>
      <c r="G1666" s="39">
        <v>1</v>
      </c>
      <c r="H1666" s="39" t="s">
        <v>2380</v>
      </c>
      <c r="I1666" s="39" t="s">
        <v>8391</v>
      </c>
      <c r="J1666" s="39" t="s">
        <v>8398</v>
      </c>
    </row>
    <row r="1667" spans="1:10" x14ac:dyDescent="0.35">
      <c r="A1667" s="39" t="s">
        <v>705</v>
      </c>
      <c r="B1667" s="39">
        <v>30.57</v>
      </c>
      <c r="C1667" s="39">
        <v>5.34</v>
      </c>
      <c r="D1667" s="39" t="s">
        <v>2380</v>
      </c>
      <c r="E1667" s="39" t="s">
        <v>2380</v>
      </c>
      <c r="F1667" s="39" t="s">
        <v>2383</v>
      </c>
      <c r="G1667" s="39">
        <v>1</v>
      </c>
      <c r="H1667" s="39" t="s">
        <v>2380</v>
      </c>
      <c r="I1667" s="39" t="s">
        <v>8391</v>
      </c>
      <c r="J1667" s="39" t="s">
        <v>8398</v>
      </c>
    </row>
    <row r="1668" spans="1:10" x14ac:dyDescent="0.35">
      <c r="A1668" s="39" t="s">
        <v>704</v>
      </c>
      <c r="B1668" s="39">
        <v>17.7</v>
      </c>
      <c r="C1668" s="39">
        <v>6.38</v>
      </c>
      <c r="D1668" s="39" t="s">
        <v>2380</v>
      </c>
      <c r="E1668" s="39" t="s">
        <v>2380</v>
      </c>
      <c r="F1668" s="39" t="s">
        <v>2380</v>
      </c>
      <c r="G1668" s="39">
        <v>2</v>
      </c>
      <c r="H1668" s="39" t="s">
        <v>2380</v>
      </c>
      <c r="I1668" s="39" t="s">
        <v>8394</v>
      </c>
      <c r="J1668" s="39" t="s">
        <v>8398</v>
      </c>
    </row>
    <row r="1669" spans="1:10" x14ac:dyDescent="0.35">
      <c r="A1669" s="39" t="s">
        <v>703</v>
      </c>
      <c r="B1669" s="39">
        <v>34.770000000000003</v>
      </c>
      <c r="C1669" s="39">
        <v>4.47</v>
      </c>
      <c r="D1669" s="39" t="s">
        <v>2380</v>
      </c>
      <c r="E1669" s="39" t="s">
        <v>2380</v>
      </c>
      <c r="F1669" s="39" t="s">
        <v>2380</v>
      </c>
      <c r="G1669" s="39">
        <v>1</v>
      </c>
      <c r="H1669" s="39" t="s">
        <v>2380</v>
      </c>
      <c r="I1669" s="39" t="s">
        <v>8391</v>
      </c>
      <c r="J1669" s="39" t="s">
        <v>8398</v>
      </c>
    </row>
    <row r="1670" spans="1:10" x14ac:dyDescent="0.35">
      <c r="A1670" s="39" t="s">
        <v>702</v>
      </c>
      <c r="B1670" s="39">
        <v>16.88</v>
      </c>
      <c r="C1670" s="39">
        <v>9.9600000000000009</v>
      </c>
      <c r="D1670" s="39" t="s">
        <v>2380</v>
      </c>
      <c r="E1670" s="39" t="s">
        <v>2380</v>
      </c>
      <c r="F1670" s="39" t="s">
        <v>2380</v>
      </c>
      <c r="G1670" s="39">
        <v>0</v>
      </c>
      <c r="H1670" s="39" t="s">
        <v>2380</v>
      </c>
      <c r="I1670" s="39" t="s">
        <v>8394</v>
      </c>
      <c r="J1670" s="39" t="s">
        <v>8397</v>
      </c>
    </row>
    <row r="1671" spans="1:10" x14ac:dyDescent="0.35">
      <c r="A1671" s="39" t="s">
        <v>701</v>
      </c>
      <c r="B1671" s="39">
        <v>40.26</v>
      </c>
      <c r="C1671" s="39">
        <v>9.92</v>
      </c>
      <c r="D1671" s="39" t="s">
        <v>2383</v>
      </c>
      <c r="E1671" s="39" t="s">
        <v>2380</v>
      </c>
      <c r="F1671" s="39" t="s">
        <v>2380</v>
      </c>
      <c r="G1671" s="39">
        <v>0</v>
      </c>
      <c r="H1671" s="39" t="s">
        <v>2380</v>
      </c>
      <c r="I1671" s="39" t="s">
        <v>8391</v>
      </c>
      <c r="J1671" s="39" t="s">
        <v>8397</v>
      </c>
    </row>
    <row r="1672" spans="1:10" x14ac:dyDescent="0.35">
      <c r="A1672" s="39" t="s">
        <v>700</v>
      </c>
      <c r="B1672" s="39">
        <v>25.6</v>
      </c>
      <c r="C1672" s="39">
        <v>6.03</v>
      </c>
      <c r="D1672" s="39" t="s">
        <v>2380</v>
      </c>
      <c r="E1672" s="39" t="s">
        <v>2380</v>
      </c>
      <c r="F1672" s="39" t="s">
        <v>2383</v>
      </c>
      <c r="G1672" s="39">
        <v>1</v>
      </c>
      <c r="H1672" s="39" t="s">
        <v>2380</v>
      </c>
      <c r="I1672" s="39" t="s">
        <v>8392</v>
      </c>
      <c r="J1672" s="39" t="s">
        <v>8398</v>
      </c>
    </row>
    <row r="1673" spans="1:10" x14ac:dyDescent="0.35">
      <c r="A1673" s="39" t="s">
        <v>699</v>
      </c>
      <c r="B1673" s="39">
        <v>33.549999999999997</v>
      </c>
      <c r="C1673" s="39">
        <v>10.9</v>
      </c>
      <c r="D1673" s="39" t="s">
        <v>2383</v>
      </c>
      <c r="E1673" s="39" t="s">
        <v>2380</v>
      </c>
      <c r="F1673" s="39" t="s">
        <v>2380</v>
      </c>
      <c r="G1673" s="39">
        <v>0</v>
      </c>
      <c r="H1673" s="39" t="s">
        <v>2380</v>
      </c>
      <c r="I1673" s="39" t="s">
        <v>8391</v>
      </c>
      <c r="J1673" s="39" t="s">
        <v>8399</v>
      </c>
    </row>
    <row r="1674" spans="1:10" x14ac:dyDescent="0.35">
      <c r="A1674" s="39" t="s">
        <v>698</v>
      </c>
      <c r="B1674" s="39">
        <v>16.690000000000001</v>
      </c>
      <c r="C1674" s="39">
        <v>10.66</v>
      </c>
      <c r="D1674" s="39" t="s">
        <v>2380</v>
      </c>
      <c r="E1674" s="39" t="s">
        <v>2380</v>
      </c>
      <c r="F1674" s="39" t="s">
        <v>2380</v>
      </c>
      <c r="G1674" s="39">
        <v>0</v>
      </c>
      <c r="H1674" s="39" t="s">
        <v>2380</v>
      </c>
      <c r="I1674" s="39" t="s">
        <v>8394</v>
      </c>
      <c r="J1674" s="39" t="s">
        <v>8397</v>
      </c>
    </row>
    <row r="1675" spans="1:10" x14ac:dyDescent="0.35">
      <c r="A1675" s="39" t="s">
        <v>697</v>
      </c>
      <c r="B1675" s="39">
        <v>19.95</v>
      </c>
      <c r="C1675" s="39">
        <v>4.05</v>
      </c>
      <c r="D1675" s="39" t="s">
        <v>2380</v>
      </c>
      <c r="E1675" s="39" t="s">
        <v>2380</v>
      </c>
      <c r="F1675" s="39" t="s">
        <v>2380</v>
      </c>
      <c r="G1675" s="39">
        <v>1</v>
      </c>
      <c r="H1675" s="39" t="s">
        <v>2380</v>
      </c>
      <c r="I1675" s="39" t="s">
        <v>8393</v>
      </c>
      <c r="J1675" s="39" t="s">
        <v>8399</v>
      </c>
    </row>
    <row r="1676" spans="1:10" x14ac:dyDescent="0.35">
      <c r="A1676" s="39" t="s">
        <v>696</v>
      </c>
      <c r="B1676" s="39">
        <v>17.55</v>
      </c>
      <c r="C1676" s="39">
        <v>4.2300000000000004</v>
      </c>
      <c r="D1676" s="39" t="s">
        <v>2380</v>
      </c>
      <c r="E1676" s="39" t="s">
        <v>2380</v>
      </c>
      <c r="F1676" s="39" t="s">
        <v>2380</v>
      </c>
      <c r="G1676" s="39">
        <v>2</v>
      </c>
      <c r="H1676" s="39" t="s">
        <v>2380</v>
      </c>
      <c r="I1676" s="39" t="s">
        <v>8394</v>
      </c>
      <c r="J1676" s="39" t="s">
        <v>8398</v>
      </c>
    </row>
    <row r="1677" spans="1:10" x14ac:dyDescent="0.35">
      <c r="A1677" s="39" t="s">
        <v>695</v>
      </c>
      <c r="B1677" s="39">
        <v>22.01</v>
      </c>
      <c r="C1677" s="39">
        <v>5.01</v>
      </c>
      <c r="D1677" s="39" t="s">
        <v>2380</v>
      </c>
      <c r="E1677" s="39" t="s">
        <v>2380</v>
      </c>
      <c r="F1677" s="39" t="s">
        <v>2380</v>
      </c>
      <c r="G1677" s="39">
        <v>1</v>
      </c>
      <c r="H1677" s="39" t="s">
        <v>2380</v>
      </c>
      <c r="I1677" s="39" t="s">
        <v>8393</v>
      </c>
      <c r="J1677" s="39" t="s">
        <v>8399</v>
      </c>
    </row>
    <row r="1678" spans="1:10" x14ac:dyDescent="0.35">
      <c r="A1678" s="39" t="s">
        <v>694</v>
      </c>
      <c r="B1678" s="39">
        <v>41.8</v>
      </c>
      <c r="C1678" s="39">
        <v>5.82</v>
      </c>
      <c r="D1678" s="39" t="s">
        <v>2383</v>
      </c>
      <c r="E1678" s="39" t="s">
        <v>2380</v>
      </c>
      <c r="F1678" s="39" t="s">
        <v>2383</v>
      </c>
      <c r="G1678" s="39">
        <v>1</v>
      </c>
      <c r="H1678" s="39" t="s">
        <v>2380</v>
      </c>
      <c r="I1678" s="39" t="s">
        <v>8391</v>
      </c>
      <c r="J1678" s="39" t="s">
        <v>8398</v>
      </c>
    </row>
    <row r="1679" spans="1:10" x14ac:dyDescent="0.35">
      <c r="A1679" s="39" t="s">
        <v>693</v>
      </c>
      <c r="B1679" s="39">
        <v>19.170000000000002</v>
      </c>
      <c r="C1679" s="39">
        <v>7.94</v>
      </c>
      <c r="D1679" s="39" t="s">
        <v>2380</v>
      </c>
      <c r="E1679" s="39" t="s">
        <v>2380</v>
      </c>
      <c r="F1679" s="39" t="s">
        <v>2380</v>
      </c>
      <c r="G1679" s="39">
        <v>0</v>
      </c>
      <c r="H1679" s="39" t="s">
        <v>2380</v>
      </c>
      <c r="I1679" s="39" t="s">
        <v>8393</v>
      </c>
      <c r="J1679" s="39" t="s">
        <v>8397</v>
      </c>
    </row>
    <row r="1680" spans="1:10" x14ac:dyDescent="0.35">
      <c r="A1680" s="39" t="s">
        <v>692</v>
      </c>
      <c r="B1680" s="39">
        <v>32.799999999999997</v>
      </c>
      <c r="C1680" s="39">
        <v>6.16</v>
      </c>
      <c r="D1680" s="39" t="s">
        <v>2383</v>
      </c>
      <c r="E1680" s="39" t="s">
        <v>2380</v>
      </c>
      <c r="F1680" s="39" t="s">
        <v>2383</v>
      </c>
      <c r="G1680" s="39">
        <v>1</v>
      </c>
      <c r="H1680" s="39" t="s">
        <v>2380</v>
      </c>
      <c r="I1680" s="39" t="s">
        <v>8391</v>
      </c>
      <c r="J1680" s="39" t="s">
        <v>8399</v>
      </c>
    </row>
    <row r="1681" spans="1:10" x14ac:dyDescent="0.35">
      <c r="A1681" s="39" t="s">
        <v>691</v>
      </c>
      <c r="B1681" s="39">
        <v>35.814999999999998</v>
      </c>
      <c r="C1681" s="39">
        <v>4.1500000000000004</v>
      </c>
      <c r="D1681" s="39" t="s">
        <v>2380</v>
      </c>
      <c r="E1681" s="39" t="s">
        <v>2380</v>
      </c>
      <c r="F1681" s="39" t="s">
        <v>2380</v>
      </c>
      <c r="G1681" s="39">
        <v>1</v>
      </c>
      <c r="H1681" s="39" t="s">
        <v>2380</v>
      </c>
      <c r="I1681" s="39" t="s">
        <v>8391</v>
      </c>
      <c r="J1681" s="39" t="s">
        <v>8399</v>
      </c>
    </row>
    <row r="1682" spans="1:10" x14ac:dyDescent="0.35">
      <c r="A1682" s="39" t="s">
        <v>690</v>
      </c>
      <c r="B1682" s="39">
        <v>24.3</v>
      </c>
      <c r="C1682" s="39">
        <v>6.23</v>
      </c>
      <c r="D1682" s="39" t="s">
        <v>2380</v>
      </c>
      <c r="E1682" s="39" t="s">
        <v>2380</v>
      </c>
      <c r="F1682" s="39" t="s">
        <v>2380</v>
      </c>
      <c r="G1682" s="39">
        <v>0</v>
      </c>
      <c r="H1682" s="39" t="s">
        <v>2380</v>
      </c>
      <c r="I1682" s="39" t="s">
        <v>8393</v>
      </c>
      <c r="J1682" s="39" t="s">
        <v>8399</v>
      </c>
    </row>
    <row r="1683" spans="1:10" x14ac:dyDescent="0.35">
      <c r="A1683" s="39" t="s">
        <v>689</v>
      </c>
      <c r="B1683" s="39">
        <v>19.059999999999999</v>
      </c>
      <c r="C1683" s="39">
        <v>7.41</v>
      </c>
      <c r="D1683" s="39" t="s">
        <v>2380</v>
      </c>
      <c r="E1683" s="39" t="s">
        <v>2380</v>
      </c>
      <c r="F1683" s="39" t="s">
        <v>2380</v>
      </c>
      <c r="G1683" s="39">
        <v>0</v>
      </c>
      <c r="H1683" s="39" t="s">
        <v>2380</v>
      </c>
      <c r="I1683" s="39" t="s">
        <v>8393</v>
      </c>
      <c r="J1683" s="39" t="s">
        <v>8397</v>
      </c>
    </row>
    <row r="1684" spans="1:10" x14ac:dyDescent="0.35">
      <c r="A1684" s="39" t="s">
        <v>688</v>
      </c>
      <c r="B1684" s="39">
        <v>33.25</v>
      </c>
      <c r="C1684" s="39">
        <v>5.62</v>
      </c>
      <c r="D1684" s="39" t="s">
        <v>2383</v>
      </c>
      <c r="E1684" s="39" t="s">
        <v>2380</v>
      </c>
      <c r="F1684" s="39" t="s">
        <v>2380</v>
      </c>
      <c r="G1684" s="39">
        <v>1</v>
      </c>
      <c r="H1684" s="39" t="s">
        <v>2380</v>
      </c>
      <c r="I1684" s="39" t="s">
        <v>8391</v>
      </c>
      <c r="J1684" s="39" t="s">
        <v>8399</v>
      </c>
    </row>
    <row r="1685" spans="1:10" x14ac:dyDescent="0.35">
      <c r="A1685" s="39" t="s">
        <v>687</v>
      </c>
      <c r="B1685" s="39">
        <v>21.37</v>
      </c>
      <c r="C1685" s="39">
        <v>4.54</v>
      </c>
      <c r="D1685" s="39" t="s">
        <v>2383</v>
      </c>
      <c r="E1685" s="39" t="s">
        <v>2380</v>
      </c>
      <c r="F1685" s="39" t="s">
        <v>2383</v>
      </c>
      <c r="G1685" s="39">
        <v>1</v>
      </c>
      <c r="H1685" s="39" t="s">
        <v>2380</v>
      </c>
      <c r="I1685" s="39" t="s">
        <v>8393</v>
      </c>
      <c r="J1685" s="39" t="s">
        <v>8398</v>
      </c>
    </row>
    <row r="1686" spans="1:10" x14ac:dyDescent="0.35">
      <c r="A1686" s="39" t="s">
        <v>686</v>
      </c>
      <c r="B1686" s="39">
        <v>34.43</v>
      </c>
      <c r="C1686" s="39">
        <v>8.6199999999999992</v>
      </c>
      <c r="D1686" s="39" t="s">
        <v>2383</v>
      </c>
      <c r="E1686" s="39" t="s">
        <v>2380</v>
      </c>
      <c r="F1686" s="39" t="s">
        <v>2380</v>
      </c>
      <c r="G1686" s="39">
        <v>1</v>
      </c>
      <c r="H1686" s="39" t="s">
        <v>2380</v>
      </c>
      <c r="I1686" s="39" t="s">
        <v>8391</v>
      </c>
      <c r="J1686" s="39" t="s">
        <v>8397</v>
      </c>
    </row>
    <row r="1687" spans="1:10" x14ac:dyDescent="0.35">
      <c r="A1687" s="39" t="s">
        <v>685</v>
      </c>
      <c r="B1687" s="39">
        <v>20.86</v>
      </c>
      <c r="C1687" s="39">
        <v>4.3600000000000003</v>
      </c>
      <c r="D1687" s="39" t="s">
        <v>2383</v>
      </c>
      <c r="E1687" s="39" t="s">
        <v>2380</v>
      </c>
      <c r="F1687" s="39" t="s">
        <v>2380</v>
      </c>
      <c r="G1687" s="39">
        <v>0</v>
      </c>
      <c r="H1687" s="39" t="s">
        <v>2380</v>
      </c>
      <c r="I1687" s="39" t="s">
        <v>8393</v>
      </c>
      <c r="J1687" s="39" t="s">
        <v>8399</v>
      </c>
    </row>
    <row r="1688" spans="1:10" x14ac:dyDescent="0.35">
      <c r="A1688" s="39" t="s">
        <v>684</v>
      </c>
      <c r="B1688" s="39">
        <v>18.34</v>
      </c>
      <c r="C1688" s="39">
        <v>10.01</v>
      </c>
      <c r="D1688" s="39" t="s">
        <v>2380</v>
      </c>
      <c r="E1688" s="39" t="s">
        <v>2380</v>
      </c>
      <c r="F1688" s="39" t="s">
        <v>2380</v>
      </c>
      <c r="G1688" s="39">
        <v>0</v>
      </c>
      <c r="H1688" s="39" t="s">
        <v>2380</v>
      </c>
      <c r="I1688" s="39" t="s">
        <v>8394</v>
      </c>
      <c r="J1688" s="39" t="s">
        <v>8399</v>
      </c>
    </row>
    <row r="1689" spans="1:10" x14ac:dyDescent="0.35">
      <c r="A1689" s="39" t="s">
        <v>683</v>
      </c>
      <c r="B1689" s="39">
        <v>34.15</v>
      </c>
      <c r="C1689" s="39">
        <v>5.42</v>
      </c>
      <c r="D1689" s="39" t="s">
        <v>2380</v>
      </c>
      <c r="E1689" s="39" t="s">
        <v>2380</v>
      </c>
      <c r="F1689" s="39" t="s">
        <v>2380</v>
      </c>
      <c r="G1689" s="39">
        <v>0</v>
      </c>
      <c r="H1689" s="39" t="s">
        <v>2380</v>
      </c>
      <c r="I1689" s="39" t="s">
        <v>8391</v>
      </c>
      <c r="J1689" s="39" t="s">
        <v>8399</v>
      </c>
    </row>
    <row r="1690" spans="1:10" x14ac:dyDescent="0.35">
      <c r="A1690" s="39" t="s">
        <v>682</v>
      </c>
      <c r="B1690" s="39">
        <v>18.350000000000001</v>
      </c>
      <c r="C1690" s="39">
        <v>5.12</v>
      </c>
      <c r="D1690" s="39" t="s">
        <v>2380</v>
      </c>
      <c r="E1690" s="39" t="s">
        <v>2380</v>
      </c>
      <c r="F1690" s="39" t="s">
        <v>2380</v>
      </c>
      <c r="G1690" s="39">
        <v>0</v>
      </c>
      <c r="H1690" s="39" t="s">
        <v>2380</v>
      </c>
      <c r="I1690" s="39" t="s">
        <v>8394</v>
      </c>
      <c r="J1690" s="39" t="s">
        <v>8398</v>
      </c>
    </row>
    <row r="1691" spans="1:10" x14ac:dyDescent="0.35">
      <c r="A1691" s="39" t="s">
        <v>681</v>
      </c>
      <c r="B1691" s="39">
        <v>22.13</v>
      </c>
      <c r="C1691" s="39">
        <v>9.1999999999999993</v>
      </c>
      <c r="D1691" s="39" t="s">
        <v>2383</v>
      </c>
      <c r="E1691" s="39" t="s">
        <v>2380</v>
      </c>
      <c r="F1691" s="39" t="s">
        <v>2380</v>
      </c>
      <c r="G1691" s="39">
        <v>0</v>
      </c>
      <c r="H1691" s="39" t="s">
        <v>2380</v>
      </c>
      <c r="I1691" s="39" t="s">
        <v>8393</v>
      </c>
      <c r="J1691" s="39" t="s">
        <v>8397</v>
      </c>
    </row>
    <row r="1692" spans="1:10" x14ac:dyDescent="0.35">
      <c r="A1692" s="39" t="s">
        <v>680</v>
      </c>
      <c r="B1692" s="39">
        <v>22.51</v>
      </c>
      <c r="C1692" s="39">
        <v>6.08</v>
      </c>
      <c r="D1692" s="39" t="s">
        <v>2383</v>
      </c>
      <c r="E1692" s="39" t="s">
        <v>2380</v>
      </c>
      <c r="F1692" s="39" t="s">
        <v>2380</v>
      </c>
      <c r="G1692" s="39">
        <v>1</v>
      </c>
      <c r="H1692" s="39" t="s">
        <v>2380</v>
      </c>
      <c r="I1692" s="39" t="s">
        <v>8393</v>
      </c>
      <c r="J1692" s="39" t="s">
        <v>8398</v>
      </c>
    </row>
    <row r="1693" spans="1:10" x14ac:dyDescent="0.35">
      <c r="A1693" s="39" t="s">
        <v>679</v>
      </c>
      <c r="B1693" s="39">
        <v>31</v>
      </c>
      <c r="C1693" s="39">
        <v>4.7699999999999996</v>
      </c>
      <c r="D1693" s="39" t="s">
        <v>2380</v>
      </c>
      <c r="E1693" s="39" t="s">
        <v>2380</v>
      </c>
      <c r="F1693" s="39" t="s">
        <v>2380</v>
      </c>
      <c r="G1693" s="39">
        <v>1</v>
      </c>
      <c r="H1693" s="39" t="s">
        <v>2380</v>
      </c>
      <c r="I1693" s="39" t="s">
        <v>8391</v>
      </c>
      <c r="J1693" s="39" t="s">
        <v>8399</v>
      </c>
    </row>
    <row r="1694" spans="1:10" x14ac:dyDescent="0.35">
      <c r="A1694" s="39" t="s">
        <v>678</v>
      </c>
      <c r="B1694" s="39">
        <v>28.27</v>
      </c>
      <c r="C1694" s="39">
        <v>4.62</v>
      </c>
      <c r="D1694" s="39" t="s">
        <v>2380</v>
      </c>
      <c r="E1694" s="39" t="s">
        <v>2380</v>
      </c>
      <c r="F1694" s="39" t="s">
        <v>2380</v>
      </c>
      <c r="G1694" s="39">
        <v>1</v>
      </c>
      <c r="H1694" s="39" t="s">
        <v>2380</v>
      </c>
      <c r="I1694" s="39" t="s">
        <v>8392</v>
      </c>
      <c r="J1694" s="39" t="s">
        <v>8398</v>
      </c>
    </row>
    <row r="1695" spans="1:10" x14ac:dyDescent="0.35">
      <c r="A1695" s="39" t="s">
        <v>677</v>
      </c>
      <c r="B1695" s="39">
        <v>29.92</v>
      </c>
      <c r="C1695" s="39">
        <v>9.07</v>
      </c>
      <c r="D1695" s="39" t="s">
        <v>2383</v>
      </c>
      <c r="E1695" s="39" t="s">
        <v>2380</v>
      </c>
      <c r="F1695" s="39" t="s">
        <v>2380</v>
      </c>
      <c r="G1695" s="39">
        <v>1</v>
      </c>
      <c r="H1695" s="39" t="s">
        <v>2380</v>
      </c>
      <c r="I1695" s="39" t="s">
        <v>8392</v>
      </c>
      <c r="J1695" s="39" t="s">
        <v>8397</v>
      </c>
    </row>
    <row r="1696" spans="1:10" x14ac:dyDescent="0.35">
      <c r="A1696" s="39" t="s">
        <v>676</v>
      </c>
      <c r="B1696" s="39">
        <v>25.9</v>
      </c>
      <c r="C1696" s="39">
        <v>9.1199999999999992</v>
      </c>
      <c r="D1696" s="39" t="s">
        <v>2383</v>
      </c>
      <c r="E1696" s="39" t="s">
        <v>2380</v>
      </c>
      <c r="F1696" s="39" t="s">
        <v>2380</v>
      </c>
      <c r="G1696" s="39">
        <v>1</v>
      </c>
      <c r="H1696" s="39" t="s">
        <v>2380</v>
      </c>
      <c r="I1696" s="39" t="s">
        <v>8392</v>
      </c>
      <c r="J1696" s="39" t="s">
        <v>8397</v>
      </c>
    </row>
    <row r="1697" spans="1:10" x14ac:dyDescent="0.35">
      <c r="A1697" s="39" t="s">
        <v>675</v>
      </c>
      <c r="B1697" s="39">
        <v>27.74</v>
      </c>
      <c r="C1697" s="39">
        <v>7.32</v>
      </c>
      <c r="D1697" s="39" t="s">
        <v>2383</v>
      </c>
      <c r="E1697" s="39" t="s">
        <v>2380</v>
      </c>
      <c r="F1697" s="39" t="s">
        <v>2380</v>
      </c>
      <c r="G1697" s="39">
        <v>1</v>
      </c>
      <c r="H1697" s="39" t="s">
        <v>2380</v>
      </c>
      <c r="I1697" s="39" t="s">
        <v>8392</v>
      </c>
      <c r="J1697" s="39" t="s">
        <v>8397</v>
      </c>
    </row>
    <row r="1698" spans="1:10" x14ac:dyDescent="0.35">
      <c r="A1698" s="39" t="s">
        <v>674</v>
      </c>
      <c r="B1698" s="39">
        <v>17.260000000000002</v>
      </c>
      <c r="C1698" s="39">
        <v>11.73</v>
      </c>
      <c r="D1698" s="39" t="s">
        <v>2380</v>
      </c>
      <c r="E1698" s="39" t="s">
        <v>2380</v>
      </c>
      <c r="F1698" s="39" t="s">
        <v>2380</v>
      </c>
      <c r="G1698" s="39">
        <v>2</v>
      </c>
      <c r="H1698" s="39" t="s">
        <v>2380</v>
      </c>
      <c r="I1698" s="39" t="s">
        <v>8394</v>
      </c>
      <c r="J1698" s="39" t="s">
        <v>8397</v>
      </c>
    </row>
    <row r="1699" spans="1:10" x14ac:dyDescent="0.35">
      <c r="A1699" s="39" t="s">
        <v>673</v>
      </c>
      <c r="B1699" s="39">
        <v>19.855</v>
      </c>
      <c r="C1699" s="39">
        <v>6.64</v>
      </c>
      <c r="D1699" s="39" t="s">
        <v>2383</v>
      </c>
      <c r="E1699" s="39" t="s">
        <v>2380</v>
      </c>
      <c r="F1699" s="39" t="s">
        <v>2380</v>
      </c>
      <c r="G1699" s="39">
        <v>1</v>
      </c>
      <c r="H1699" s="39" t="s">
        <v>2380</v>
      </c>
      <c r="I1699" s="39" t="s">
        <v>8393</v>
      </c>
      <c r="J1699" s="39" t="s">
        <v>8397</v>
      </c>
    </row>
    <row r="1700" spans="1:10" x14ac:dyDescent="0.35">
      <c r="A1700" s="39" t="s">
        <v>672</v>
      </c>
      <c r="B1700" s="39">
        <v>41.69</v>
      </c>
      <c r="C1700" s="39">
        <v>5.78</v>
      </c>
      <c r="D1700" s="39" t="s">
        <v>2380</v>
      </c>
      <c r="E1700" s="39" t="s">
        <v>2380</v>
      </c>
      <c r="F1700" s="39" t="s">
        <v>2380</v>
      </c>
      <c r="G1700" s="39">
        <v>0</v>
      </c>
      <c r="H1700" s="39" t="s">
        <v>2380</v>
      </c>
      <c r="I1700" s="39" t="s">
        <v>8391</v>
      </c>
      <c r="J1700" s="39" t="s">
        <v>8399</v>
      </c>
    </row>
    <row r="1701" spans="1:10" x14ac:dyDescent="0.35">
      <c r="A1701" s="39" t="s">
        <v>671</v>
      </c>
      <c r="B1701" s="39">
        <v>16.12</v>
      </c>
      <c r="C1701" s="39">
        <v>10.45</v>
      </c>
      <c r="D1701" s="39" t="s">
        <v>2380</v>
      </c>
      <c r="E1701" s="39" t="s">
        <v>2380</v>
      </c>
      <c r="F1701" s="39" t="s">
        <v>2380</v>
      </c>
      <c r="G1701" s="39">
        <v>0</v>
      </c>
      <c r="H1701" s="39" t="s">
        <v>2380</v>
      </c>
      <c r="I1701" s="39" t="s">
        <v>8394</v>
      </c>
      <c r="J1701" s="39" t="s">
        <v>8399</v>
      </c>
    </row>
    <row r="1702" spans="1:10" x14ac:dyDescent="0.35">
      <c r="A1702" s="39" t="s">
        <v>670</v>
      </c>
      <c r="B1702" s="39">
        <v>37.43</v>
      </c>
      <c r="C1702" s="39">
        <v>4.5199999999999996</v>
      </c>
      <c r="D1702" s="39" t="s">
        <v>2380</v>
      </c>
      <c r="E1702" s="39" t="s">
        <v>2380</v>
      </c>
      <c r="F1702" s="39" t="s">
        <v>2380</v>
      </c>
      <c r="G1702" s="39">
        <v>1</v>
      </c>
      <c r="H1702" s="39" t="s">
        <v>2380</v>
      </c>
      <c r="I1702" s="39" t="s">
        <v>8391</v>
      </c>
      <c r="J1702" s="39" t="s">
        <v>8399</v>
      </c>
    </row>
    <row r="1703" spans="1:10" x14ac:dyDescent="0.35">
      <c r="A1703" s="39" t="s">
        <v>669</v>
      </c>
      <c r="B1703" s="39">
        <v>31.065000000000001</v>
      </c>
      <c r="C1703" s="39">
        <v>5.71</v>
      </c>
      <c r="D1703" s="39" t="s">
        <v>2380</v>
      </c>
      <c r="E1703" s="39" t="s">
        <v>2380</v>
      </c>
      <c r="F1703" s="39" t="s">
        <v>2380</v>
      </c>
      <c r="G1703" s="39">
        <v>0</v>
      </c>
      <c r="H1703" s="39" t="s">
        <v>2380</v>
      </c>
      <c r="I1703" s="39" t="s">
        <v>8391</v>
      </c>
      <c r="J1703" s="39" t="s">
        <v>8399</v>
      </c>
    </row>
    <row r="1704" spans="1:10" x14ac:dyDescent="0.35">
      <c r="A1704" s="39" t="s">
        <v>668</v>
      </c>
      <c r="B1704" s="39">
        <v>25.08</v>
      </c>
      <c r="C1704" s="39">
        <v>4.7699999999999996</v>
      </c>
      <c r="D1704" s="39" t="s">
        <v>2380</v>
      </c>
      <c r="E1704" s="39" t="s">
        <v>2380</v>
      </c>
      <c r="F1704" s="39" t="s">
        <v>2380</v>
      </c>
      <c r="G1704" s="39">
        <v>0</v>
      </c>
      <c r="H1704" s="39" t="s">
        <v>2380</v>
      </c>
      <c r="I1704" s="39" t="s">
        <v>8392</v>
      </c>
      <c r="J1704" s="39" t="s">
        <v>8399</v>
      </c>
    </row>
    <row r="1705" spans="1:10" x14ac:dyDescent="0.35">
      <c r="A1705" s="39" t="s">
        <v>667</v>
      </c>
      <c r="B1705" s="39">
        <v>15.2</v>
      </c>
      <c r="C1705" s="39">
        <v>7.81</v>
      </c>
      <c r="D1705" s="39" t="s">
        <v>2383</v>
      </c>
      <c r="E1705" s="39" t="s">
        <v>2380</v>
      </c>
      <c r="F1705" s="39" t="s">
        <v>2380</v>
      </c>
      <c r="G1705" s="39">
        <v>1</v>
      </c>
      <c r="H1705" s="39" t="s">
        <v>2380</v>
      </c>
      <c r="I1705" s="39" t="s">
        <v>8394</v>
      </c>
      <c r="J1705" s="39" t="s">
        <v>8399</v>
      </c>
    </row>
    <row r="1706" spans="1:10" x14ac:dyDescent="0.35">
      <c r="A1706" s="39" t="s">
        <v>666</v>
      </c>
      <c r="B1706" s="39">
        <v>22.34</v>
      </c>
      <c r="C1706" s="39">
        <v>5.19</v>
      </c>
      <c r="D1706" s="39" t="s">
        <v>2383</v>
      </c>
      <c r="E1706" s="39" t="s">
        <v>2380</v>
      </c>
      <c r="F1706" s="39" t="s">
        <v>2380</v>
      </c>
      <c r="G1706" s="39">
        <v>0</v>
      </c>
      <c r="H1706" s="39" t="s">
        <v>2380</v>
      </c>
      <c r="I1706" s="39" t="s">
        <v>8393</v>
      </c>
      <c r="J1706" s="39" t="s">
        <v>8399</v>
      </c>
    </row>
    <row r="1707" spans="1:10" x14ac:dyDescent="0.35">
      <c r="A1707" s="39" t="s">
        <v>665</v>
      </c>
      <c r="B1707" s="39">
        <v>40.15</v>
      </c>
      <c r="C1707" s="39">
        <v>5.93</v>
      </c>
      <c r="D1707" s="39" t="s">
        <v>2380</v>
      </c>
      <c r="E1707" s="39" t="s">
        <v>2380</v>
      </c>
      <c r="F1707" s="39" t="s">
        <v>2380</v>
      </c>
      <c r="G1707" s="39">
        <v>1</v>
      </c>
      <c r="H1707" s="39" t="s">
        <v>2380</v>
      </c>
      <c r="I1707" s="39" t="s">
        <v>8391</v>
      </c>
      <c r="J1707" s="39" t="s">
        <v>8399</v>
      </c>
    </row>
    <row r="1708" spans="1:10" x14ac:dyDescent="0.35">
      <c r="A1708" s="39" t="s">
        <v>664</v>
      </c>
      <c r="B1708" s="39">
        <v>37.729999999999997</v>
      </c>
      <c r="C1708" s="39">
        <v>6.29</v>
      </c>
      <c r="D1708" s="39" t="s">
        <v>2380</v>
      </c>
      <c r="E1708" s="39" t="s">
        <v>2380</v>
      </c>
      <c r="F1708" s="39" t="s">
        <v>2380</v>
      </c>
      <c r="G1708" s="39">
        <v>1</v>
      </c>
      <c r="H1708" s="39" t="s">
        <v>2380</v>
      </c>
      <c r="I1708" s="39" t="s">
        <v>8391</v>
      </c>
      <c r="J1708" s="39" t="s">
        <v>8399</v>
      </c>
    </row>
    <row r="1709" spans="1:10" x14ac:dyDescent="0.35">
      <c r="A1709" s="39" t="s">
        <v>663</v>
      </c>
      <c r="B1709" s="39">
        <v>25.35</v>
      </c>
      <c r="C1709" s="39">
        <v>4.9000000000000004</v>
      </c>
      <c r="D1709" s="39" t="s">
        <v>2380</v>
      </c>
      <c r="E1709" s="39" t="s">
        <v>2380</v>
      </c>
      <c r="F1709" s="39" t="s">
        <v>2380</v>
      </c>
      <c r="G1709" s="39">
        <v>0</v>
      </c>
      <c r="H1709" s="39" t="s">
        <v>2380</v>
      </c>
      <c r="I1709" s="39" t="s">
        <v>8392</v>
      </c>
      <c r="J1709" s="39" t="s">
        <v>8399</v>
      </c>
    </row>
    <row r="1710" spans="1:10" x14ac:dyDescent="0.35">
      <c r="A1710" s="39" t="s">
        <v>662</v>
      </c>
      <c r="B1710" s="39">
        <v>26.41</v>
      </c>
      <c r="C1710" s="39">
        <v>5.07</v>
      </c>
      <c r="D1710" s="39" t="s">
        <v>2383</v>
      </c>
      <c r="E1710" s="39" t="s">
        <v>2380</v>
      </c>
      <c r="F1710" s="39" t="s">
        <v>2380</v>
      </c>
      <c r="G1710" s="39">
        <v>1</v>
      </c>
      <c r="H1710" s="39" t="s">
        <v>2380</v>
      </c>
      <c r="I1710" s="39" t="s">
        <v>8392</v>
      </c>
      <c r="J1710" s="39" t="s">
        <v>8399</v>
      </c>
    </row>
    <row r="1711" spans="1:10" x14ac:dyDescent="0.35">
      <c r="A1711" s="39" t="s">
        <v>661</v>
      </c>
      <c r="B1711" s="39">
        <v>27.6</v>
      </c>
      <c r="C1711" s="39">
        <v>5.33</v>
      </c>
      <c r="D1711" s="39" t="s">
        <v>2380</v>
      </c>
      <c r="E1711" s="39" t="s">
        <v>2380</v>
      </c>
      <c r="F1711" s="39" t="s">
        <v>2380</v>
      </c>
      <c r="G1711" s="39">
        <v>1</v>
      </c>
      <c r="H1711" s="39" t="s">
        <v>2380</v>
      </c>
      <c r="I1711" s="39" t="s">
        <v>8392</v>
      </c>
      <c r="J1711" s="39" t="s">
        <v>8399</v>
      </c>
    </row>
    <row r="1712" spans="1:10" x14ac:dyDescent="0.35">
      <c r="A1712" s="39" t="s">
        <v>660</v>
      </c>
      <c r="B1712" s="39">
        <v>33.82</v>
      </c>
      <c r="C1712" s="39">
        <v>8.93</v>
      </c>
      <c r="D1712" s="39" t="s">
        <v>2383</v>
      </c>
      <c r="E1712" s="39" t="s">
        <v>2380</v>
      </c>
      <c r="F1712" s="39" t="s">
        <v>2380</v>
      </c>
      <c r="G1712" s="39">
        <v>1</v>
      </c>
      <c r="H1712" s="39" t="s">
        <v>2380</v>
      </c>
      <c r="I1712" s="39" t="s">
        <v>8391</v>
      </c>
      <c r="J1712" s="39" t="s">
        <v>8397</v>
      </c>
    </row>
    <row r="1713" spans="1:10" x14ac:dyDescent="0.35">
      <c r="A1713" s="39" t="s">
        <v>659</v>
      </c>
      <c r="B1713" s="39">
        <v>32.9</v>
      </c>
      <c r="C1713" s="39">
        <v>4.3499999999999996</v>
      </c>
      <c r="D1713" s="39" t="s">
        <v>2380</v>
      </c>
      <c r="E1713" s="39" t="s">
        <v>2380</v>
      </c>
      <c r="F1713" s="39" t="s">
        <v>2380</v>
      </c>
      <c r="G1713" s="39">
        <v>0</v>
      </c>
      <c r="H1713" s="39" t="s">
        <v>2380</v>
      </c>
      <c r="I1713" s="39" t="s">
        <v>8391</v>
      </c>
      <c r="J1713" s="39" t="s">
        <v>8399</v>
      </c>
    </row>
    <row r="1714" spans="1:10" x14ac:dyDescent="0.35">
      <c r="A1714" s="39" t="s">
        <v>658</v>
      </c>
      <c r="B1714" s="39">
        <v>30.875</v>
      </c>
      <c r="C1714" s="39">
        <v>9.5399999999999991</v>
      </c>
      <c r="D1714" s="39" t="s">
        <v>2383</v>
      </c>
      <c r="E1714" s="39" t="s">
        <v>2380</v>
      </c>
      <c r="F1714" s="39" t="s">
        <v>2380</v>
      </c>
      <c r="G1714" s="39">
        <v>1</v>
      </c>
      <c r="H1714" s="39" t="s">
        <v>2380</v>
      </c>
      <c r="I1714" s="39" t="s">
        <v>8391</v>
      </c>
      <c r="J1714" s="39" t="s">
        <v>8399</v>
      </c>
    </row>
    <row r="1715" spans="1:10" x14ac:dyDescent="0.35">
      <c r="A1715" s="39" t="s">
        <v>657</v>
      </c>
      <c r="B1715" s="39">
        <v>32.64</v>
      </c>
      <c r="C1715" s="39">
        <v>5.91</v>
      </c>
      <c r="D1715" s="39" t="s">
        <v>2380</v>
      </c>
      <c r="E1715" s="39" t="s">
        <v>2380</v>
      </c>
      <c r="F1715" s="39" t="s">
        <v>2380</v>
      </c>
      <c r="G1715" s="39">
        <v>0</v>
      </c>
      <c r="H1715" s="39" t="s">
        <v>2380</v>
      </c>
      <c r="I1715" s="39" t="s">
        <v>8391</v>
      </c>
      <c r="J1715" s="39" t="s">
        <v>8398</v>
      </c>
    </row>
    <row r="1716" spans="1:10" x14ac:dyDescent="0.35">
      <c r="A1716" s="39" t="s">
        <v>656</v>
      </c>
      <c r="B1716" s="39">
        <v>22.135000000000002</v>
      </c>
      <c r="C1716" s="39">
        <v>5.0999999999999996</v>
      </c>
      <c r="D1716" s="39" t="s">
        <v>2380</v>
      </c>
      <c r="E1716" s="39" t="s">
        <v>2380</v>
      </c>
      <c r="F1716" s="39" t="s">
        <v>2380</v>
      </c>
      <c r="G1716" s="39">
        <v>0</v>
      </c>
      <c r="H1716" s="39" t="s">
        <v>2380</v>
      </c>
      <c r="I1716" s="39" t="s">
        <v>8393</v>
      </c>
      <c r="J1716" s="39" t="s">
        <v>8399</v>
      </c>
    </row>
    <row r="1717" spans="1:10" x14ac:dyDescent="0.35">
      <c r="A1717" s="39" t="s">
        <v>655</v>
      </c>
      <c r="B1717" s="39">
        <v>16.53</v>
      </c>
      <c r="C1717" s="39">
        <v>5.08</v>
      </c>
      <c r="D1717" s="39" t="s">
        <v>2380</v>
      </c>
      <c r="E1717" s="39" t="s">
        <v>2380</v>
      </c>
      <c r="F1717" s="39" t="s">
        <v>2380</v>
      </c>
      <c r="G1717" s="39">
        <v>2</v>
      </c>
      <c r="H1717" s="39" t="s">
        <v>2380</v>
      </c>
      <c r="I1717" s="39" t="s">
        <v>8394</v>
      </c>
      <c r="J1717" s="39" t="s">
        <v>8399</v>
      </c>
    </row>
    <row r="1718" spans="1:10" x14ac:dyDescent="0.35">
      <c r="A1718" s="39" t="s">
        <v>654</v>
      </c>
      <c r="B1718" s="39">
        <v>32.774999999999999</v>
      </c>
      <c r="C1718" s="39">
        <v>4.75</v>
      </c>
      <c r="D1718" s="39" t="s">
        <v>2380</v>
      </c>
      <c r="E1718" s="39" t="s">
        <v>2380</v>
      </c>
      <c r="F1718" s="39" t="s">
        <v>2380</v>
      </c>
      <c r="G1718" s="39">
        <v>0</v>
      </c>
      <c r="H1718" s="39" t="s">
        <v>2380</v>
      </c>
      <c r="I1718" s="39" t="s">
        <v>8391</v>
      </c>
      <c r="J1718" s="39" t="s">
        <v>8399</v>
      </c>
    </row>
    <row r="1719" spans="1:10" x14ac:dyDescent="0.35">
      <c r="A1719" s="39" t="s">
        <v>653</v>
      </c>
      <c r="B1719" s="39">
        <v>30.9</v>
      </c>
      <c r="C1719" s="39">
        <v>6.05</v>
      </c>
      <c r="D1719" s="39" t="s">
        <v>2380</v>
      </c>
      <c r="E1719" s="39" t="s">
        <v>2380</v>
      </c>
      <c r="F1719" s="39" t="s">
        <v>2380</v>
      </c>
      <c r="G1719" s="39">
        <v>1</v>
      </c>
      <c r="H1719" s="39" t="s">
        <v>2380</v>
      </c>
      <c r="I1719" s="39" t="s">
        <v>8391</v>
      </c>
      <c r="J1719" s="39" t="s">
        <v>8399</v>
      </c>
    </row>
    <row r="1720" spans="1:10" x14ac:dyDescent="0.35">
      <c r="A1720" s="39" t="s">
        <v>652</v>
      </c>
      <c r="B1720" s="39">
        <v>15.58</v>
      </c>
      <c r="C1720" s="39">
        <v>11.56</v>
      </c>
      <c r="D1720" s="39" t="s">
        <v>2380</v>
      </c>
      <c r="E1720" s="39" t="s">
        <v>2380</v>
      </c>
      <c r="F1720" s="39" t="s">
        <v>2380</v>
      </c>
      <c r="G1720" s="39">
        <v>0</v>
      </c>
      <c r="H1720" s="39" t="s">
        <v>2380</v>
      </c>
      <c r="I1720" s="39" t="s">
        <v>8394</v>
      </c>
      <c r="J1720" s="39" t="s">
        <v>8399</v>
      </c>
    </row>
    <row r="1721" spans="1:10" x14ac:dyDescent="0.35">
      <c r="A1721" s="39" t="s">
        <v>651</v>
      </c>
      <c r="B1721" s="39">
        <v>26.315000000000001</v>
      </c>
      <c r="C1721" s="39">
        <v>5.76</v>
      </c>
      <c r="D1721" s="39" t="s">
        <v>2380</v>
      </c>
      <c r="E1721" s="39" t="s">
        <v>2380</v>
      </c>
      <c r="F1721" s="39" t="s">
        <v>2380</v>
      </c>
      <c r="G1721" s="39">
        <v>0</v>
      </c>
      <c r="H1721" s="39" t="s">
        <v>2380</v>
      </c>
      <c r="I1721" s="39" t="s">
        <v>8392</v>
      </c>
      <c r="J1721" s="39" t="s">
        <v>8399</v>
      </c>
    </row>
    <row r="1722" spans="1:10" x14ac:dyDescent="0.35">
      <c r="A1722" s="39" t="s">
        <v>650</v>
      </c>
      <c r="B1722" s="39">
        <v>35.61</v>
      </c>
      <c r="C1722" s="39">
        <v>5.65</v>
      </c>
      <c r="D1722" s="39" t="s">
        <v>2380</v>
      </c>
      <c r="E1722" s="39" t="s">
        <v>2382</v>
      </c>
      <c r="F1722" s="39" t="s">
        <v>2380</v>
      </c>
      <c r="G1722" s="39">
        <v>1</v>
      </c>
      <c r="H1722" s="39" t="s">
        <v>2380</v>
      </c>
      <c r="I1722" s="39" t="s">
        <v>8391</v>
      </c>
      <c r="J1722" s="39" t="s">
        <v>8399</v>
      </c>
    </row>
    <row r="1723" spans="1:10" x14ac:dyDescent="0.35">
      <c r="A1723" s="39" t="s">
        <v>649</v>
      </c>
      <c r="B1723" s="39">
        <v>37.56</v>
      </c>
      <c r="C1723" s="39">
        <v>5.88</v>
      </c>
      <c r="D1723" s="39" t="s">
        <v>2380</v>
      </c>
      <c r="E1723" s="39" t="s">
        <v>2382</v>
      </c>
      <c r="F1723" s="39" t="s">
        <v>2380</v>
      </c>
      <c r="G1723" s="39">
        <v>1</v>
      </c>
      <c r="H1723" s="39" t="s">
        <v>2380</v>
      </c>
      <c r="I1723" s="39" t="s">
        <v>8391</v>
      </c>
      <c r="J1723" s="39" t="s">
        <v>8399</v>
      </c>
    </row>
    <row r="1724" spans="1:10" x14ac:dyDescent="0.35">
      <c r="A1724" s="39" t="s">
        <v>648</v>
      </c>
      <c r="B1724" s="39">
        <v>15.49</v>
      </c>
      <c r="C1724" s="39">
        <v>9.6</v>
      </c>
      <c r="D1724" s="39" t="s">
        <v>2380</v>
      </c>
      <c r="E1724" s="39" t="s">
        <v>2380</v>
      </c>
      <c r="F1724" s="39" t="s">
        <v>2380</v>
      </c>
      <c r="G1724" s="39">
        <v>0</v>
      </c>
      <c r="H1724" s="39" t="s">
        <v>2380</v>
      </c>
      <c r="I1724" s="39" t="s">
        <v>8394</v>
      </c>
      <c r="J1724" s="39" t="s">
        <v>8397</v>
      </c>
    </row>
    <row r="1725" spans="1:10" x14ac:dyDescent="0.35">
      <c r="A1725" s="39" t="s">
        <v>647</v>
      </c>
      <c r="B1725" s="39">
        <v>23.48</v>
      </c>
      <c r="C1725" s="39">
        <v>6.24</v>
      </c>
      <c r="D1725" s="39" t="s">
        <v>2380</v>
      </c>
      <c r="E1725" s="39" t="s">
        <v>2380</v>
      </c>
      <c r="F1725" s="39" t="s">
        <v>2380</v>
      </c>
      <c r="G1725" s="39">
        <v>1</v>
      </c>
      <c r="H1725" s="39" t="s">
        <v>2380</v>
      </c>
      <c r="I1725" s="39" t="s">
        <v>8393</v>
      </c>
      <c r="J1725" s="39" t="s">
        <v>8398</v>
      </c>
    </row>
    <row r="1726" spans="1:10" x14ac:dyDescent="0.35">
      <c r="A1726" s="39" t="s">
        <v>646</v>
      </c>
      <c r="B1726" s="39">
        <v>30.02</v>
      </c>
      <c r="C1726" s="39">
        <v>7.63</v>
      </c>
      <c r="D1726" s="39" t="s">
        <v>2383</v>
      </c>
      <c r="E1726" s="39" t="s">
        <v>2380</v>
      </c>
      <c r="F1726" s="39" t="s">
        <v>2380</v>
      </c>
      <c r="G1726" s="39">
        <v>1</v>
      </c>
      <c r="H1726" s="39" t="s">
        <v>2380</v>
      </c>
      <c r="I1726" s="39" t="s">
        <v>8391</v>
      </c>
      <c r="J1726" s="39" t="s">
        <v>8399</v>
      </c>
    </row>
    <row r="1727" spans="1:10" x14ac:dyDescent="0.35">
      <c r="A1727" s="39" t="s">
        <v>645</v>
      </c>
      <c r="B1727" s="39">
        <v>26.885000000000002</v>
      </c>
      <c r="C1727" s="39">
        <v>8.66</v>
      </c>
      <c r="D1727" s="39" t="s">
        <v>2383</v>
      </c>
      <c r="E1727" s="39" t="s">
        <v>2380</v>
      </c>
      <c r="F1727" s="39" t="s">
        <v>2380</v>
      </c>
      <c r="G1727" s="39">
        <v>1</v>
      </c>
      <c r="H1727" s="39" t="s">
        <v>2380</v>
      </c>
      <c r="I1727" s="39" t="s">
        <v>8392</v>
      </c>
      <c r="J1727" s="39" t="s">
        <v>8399</v>
      </c>
    </row>
    <row r="1728" spans="1:10" x14ac:dyDescent="0.35">
      <c r="A1728" s="39" t="s">
        <v>644</v>
      </c>
      <c r="B1728" s="39">
        <v>25.84</v>
      </c>
      <c r="C1728" s="39">
        <v>8.5500000000000007</v>
      </c>
      <c r="D1728" s="39" t="s">
        <v>2383</v>
      </c>
      <c r="E1728" s="39" t="s">
        <v>2380</v>
      </c>
      <c r="F1728" s="39" t="s">
        <v>2380</v>
      </c>
      <c r="G1728" s="39">
        <v>1</v>
      </c>
      <c r="H1728" s="39" t="s">
        <v>2380</v>
      </c>
      <c r="I1728" s="39" t="s">
        <v>8392</v>
      </c>
      <c r="J1728" s="39" t="s">
        <v>8397</v>
      </c>
    </row>
    <row r="1729" spans="1:10" x14ac:dyDescent="0.35">
      <c r="A1729" s="39" t="s">
        <v>643</v>
      </c>
      <c r="B1729" s="39">
        <v>27.454999999999998</v>
      </c>
      <c r="C1729" s="39">
        <v>4.54</v>
      </c>
      <c r="D1729" s="39" t="s">
        <v>2380</v>
      </c>
      <c r="E1729" s="39" t="s">
        <v>2380</v>
      </c>
      <c r="F1729" s="39" t="s">
        <v>2380</v>
      </c>
      <c r="G1729" s="39">
        <v>0</v>
      </c>
      <c r="H1729" s="39" t="s">
        <v>2380</v>
      </c>
      <c r="I1729" s="39" t="s">
        <v>8392</v>
      </c>
      <c r="J1729" s="39" t="s">
        <v>8398</v>
      </c>
    </row>
    <row r="1730" spans="1:10" x14ac:dyDescent="0.35">
      <c r="A1730" s="39" t="s">
        <v>642</v>
      </c>
      <c r="B1730" s="39">
        <v>24.605</v>
      </c>
      <c r="C1730" s="39">
        <v>5.7</v>
      </c>
      <c r="D1730" s="39" t="s">
        <v>2380</v>
      </c>
      <c r="E1730" s="39" t="s">
        <v>2380</v>
      </c>
      <c r="F1730" s="39" t="s">
        <v>2380</v>
      </c>
      <c r="G1730" s="39">
        <v>0</v>
      </c>
      <c r="H1730" s="39" t="s">
        <v>2380</v>
      </c>
      <c r="I1730" s="39" t="s">
        <v>8393</v>
      </c>
      <c r="J1730" s="39" t="s">
        <v>8399</v>
      </c>
    </row>
    <row r="1731" spans="1:10" x14ac:dyDescent="0.35">
      <c r="A1731" s="39" t="s">
        <v>641</v>
      </c>
      <c r="B1731" s="39">
        <v>30.8</v>
      </c>
      <c r="C1731" s="39">
        <v>5.07</v>
      </c>
      <c r="D1731" s="39" t="s">
        <v>2380</v>
      </c>
      <c r="E1731" s="39" t="s">
        <v>2380</v>
      </c>
      <c r="F1731" s="39" t="s">
        <v>2380</v>
      </c>
      <c r="G1731" s="39">
        <v>0</v>
      </c>
      <c r="H1731" s="39" t="s">
        <v>2380</v>
      </c>
      <c r="I1731" s="39" t="s">
        <v>8391</v>
      </c>
      <c r="J1731" s="39" t="s">
        <v>8398</v>
      </c>
    </row>
    <row r="1732" spans="1:10" x14ac:dyDescent="0.35">
      <c r="A1732" s="39" t="s">
        <v>640</v>
      </c>
      <c r="B1732" s="39">
        <v>34.799999999999997</v>
      </c>
      <c r="C1732" s="39">
        <v>4.38</v>
      </c>
      <c r="D1732" s="39" t="s">
        <v>2380</v>
      </c>
      <c r="E1732" s="39" t="s">
        <v>2380</v>
      </c>
      <c r="F1732" s="39" t="s">
        <v>2380</v>
      </c>
      <c r="G1732" s="39">
        <v>1</v>
      </c>
      <c r="H1732" s="39" t="s">
        <v>2380</v>
      </c>
      <c r="I1732" s="39" t="s">
        <v>8391</v>
      </c>
      <c r="J1732" s="39" t="s">
        <v>8399</v>
      </c>
    </row>
    <row r="1733" spans="1:10" x14ac:dyDescent="0.35">
      <c r="A1733" s="39" t="s">
        <v>639</v>
      </c>
      <c r="B1733" s="39">
        <v>34.21</v>
      </c>
      <c r="C1733" s="39">
        <v>4.54</v>
      </c>
      <c r="D1733" s="39" t="s">
        <v>2380</v>
      </c>
      <c r="E1733" s="39" t="s">
        <v>2380</v>
      </c>
      <c r="F1733" s="39" t="s">
        <v>2380</v>
      </c>
      <c r="G1733" s="39">
        <v>1</v>
      </c>
      <c r="H1733" s="39" t="s">
        <v>2380</v>
      </c>
      <c r="I1733" s="39" t="s">
        <v>8391</v>
      </c>
      <c r="J1733" s="39" t="s">
        <v>8399</v>
      </c>
    </row>
    <row r="1734" spans="1:10" x14ac:dyDescent="0.35">
      <c r="A1734" s="39" t="s">
        <v>638</v>
      </c>
      <c r="B1734" s="39">
        <v>31</v>
      </c>
      <c r="C1734" s="39">
        <v>5.38</v>
      </c>
      <c r="D1734" s="39" t="s">
        <v>2380</v>
      </c>
      <c r="E1734" s="39" t="s">
        <v>2380</v>
      </c>
      <c r="F1734" s="39" t="s">
        <v>2380</v>
      </c>
      <c r="G1734" s="39">
        <v>1</v>
      </c>
      <c r="H1734" s="39" t="s">
        <v>2380</v>
      </c>
      <c r="I1734" s="39" t="s">
        <v>8391</v>
      </c>
      <c r="J1734" s="39" t="s">
        <v>8399</v>
      </c>
    </row>
    <row r="1735" spans="1:10" x14ac:dyDescent="0.35">
      <c r="A1735" s="39" t="s">
        <v>637</v>
      </c>
      <c r="B1735" s="39">
        <v>26.125</v>
      </c>
      <c r="C1735" s="39">
        <v>5.55</v>
      </c>
      <c r="D1735" s="39" t="s">
        <v>2380</v>
      </c>
      <c r="E1735" s="39" t="s">
        <v>2380</v>
      </c>
      <c r="F1735" s="39" t="s">
        <v>2380</v>
      </c>
      <c r="G1735" s="39">
        <v>1</v>
      </c>
      <c r="H1735" s="39" t="s">
        <v>2380</v>
      </c>
      <c r="I1735" s="39" t="s">
        <v>8392</v>
      </c>
      <c r="J1735" s="39" t="s">
        <v>8399</v>
      </c>
    </row>
    <row r="1736" spans="1:10" x14ac:dyDescent="0.35">
      <c r="A1736" s="39" t="s">
        <v>636</v>
      </c>
      <c r="B1736" s="39">
        <v>30.13</v>
      </c>
      <c r="C1736" s="39">
        <v>4.03</v>
      </c>
      <c r="D1736" s="39" t="s">
        <v>2383</v>
      </c>
      <c r="E1736" s="39" t="s">
        <v>2380</v>
      </c>
      <c r="F1736" s="39" t="s">
        <v>2380</v>
      </c>
      <c r="G1736" s="39">
        <v>1</v>
      </c>
      <c r="H1736" s="39" t="s">
        <v>2380</v>
      </c>
      <c r="I1736" s="39" t="s">
        <v>8391</v>
      </c>
      <c r="J1736" s="39" t="s">
        <v>8398</v>
      </c>
    </row>
    <row r="1737" spans="1:10" x14ac:dyDescent="0.35">
      <c r="A1737" s="39" t="s">
        <v>635</v>
      </c>
      <c r="B1737" s="39">
        <v>34.19</v>
      </c>
      <c r="C1737" s="39">
        <v>4.1900000000000004</v>
      </c>
      <c r="D1737" s="39" t="s">
        <v>2380</v>
      </c>
      <c r="E1737" s="39" t="s">
        <v>2380</v>
      </c>
      <c r="F1737" s="39" t="s">
        <v>2380</v>
      </c>
      <c r="G1737" s="39">
        <v>0</v>
      </c>
      <c r="H1737" s="39" t="s">
        <v>2380</v>
      </c>
      <c r="I1737" s="39" t="s">
        <v>8391</v>
      </c>
      <c r="J1737" s="39" t="s">
        <v>8399</v>
      </c>
    </row>
    <row r="1738" spans="1:10" x14ac:dyDescent="0.35">
      <c r="A1738" s="39" t="s">
        <v>634</v>
      </c>
      <c r="B1738" s="39">
        <v>22.515000000000001</v>
      </c>
      <c r="C1738" s="39">
        <v>4.37</v>
      </c>
      <c r="D1738" s="39" t="s">
        <v>2380</v>
      </c>
      <c r="E1738" s="39" t="s">
        <v>2380</v>
      </c>
      <c r="F1738" s="39" t="s">
        <v>2383</v>
      </c>
      <c r="G1738" s="39">
        <v>1</v>
      </c>
      <c r="H1738" s="39" t="s">
        <v>2380</v>
      </c>
      <c r="I1738" s="39" t="s">
        <v>8393</v>
      </c>
      <c r="J1738" s="39" t="s">
        <v>8398</v>
      </c>
    </row>
    <row r="1739" spans="1:10" x14ac:dyDescent="0.35">
      <c r="A1739" s="39" t="s">
        <v>633</v>
      </c>
      <c r="B1739" s="39">
        <v>18.239999999999998</v>
      </c>
      <c r="C1739" s="39">
        <v>5.31</v>
      </c>
      <c r="D1739" s="39" t="s">
        <v>2383</v>
      </c>
      <c r="E1739" s="39" t="s">
        <v>2380</v>
      </c>
      <c r="F1739" s="39" t="s">
        <v>2383</v>
      </c>
      <c r="G1739" s="39">
        <v>1</v>
      </c>
      <c r="H1739" s="39" t="s">
        <v>2380</v>
      </c>
      <c r="I1739" s="39" t="s">
        <v>8394</v>
      </c>
      <c r="J1739" s="39" t="s">
        <v>8399</v>
      </c>
    </row>
    <row r="1740" spans="1:10" x14ac:dyDescent="0.35">
      <c r="A1740" s="39" t="s">
        <v>631</v>
      </c>
      <c r="B1740" s="39">
        <v>37.28</v>
      </c>
      <c r="C1740" s="39">
        <v>4.66</v>
      </c>
      <c r="D1740" s="39" t="s">
        <v>2380</v>
      </c>
      <c r="E1740" s="39" t="s">
        <v>2382</v>
      </c>
      <c r="F1740" s="39" t="s">
        <v>2380</v>
      </c>
      <c r="G1740" s="39">
        <v>1</v>
      </c>
      <c r="H1740" s="39" t="s">
        <v>2380</v>
      </c>
      <c r="I1740" s="39" t="s">
        <v>8391</v>
      </c>
      <c r="J1740" s="39" t="s">
        <v>8398</v>
      </c>
    </row>
    <row r="1741" spans="1:10" x14ac:dyDescent="0.35">
      <c r="A1741" s="39" t="s">
        <v>630</v>
      </c>
      <c r="B1741" s="39">
        <v>18.2</v>
      </c>
      <c r="C1741" s="39">
        <v>6.19</v>
      </c>
      <c r="D1741" s="39" t="s">
        <v>2380</v>
      </c>
      <c r="E1741" s="39" t="s">
        <v>2380</v>
      </c>
      <c r="F1741" s="39" t="s">
        <v>2383</v>
      </c>
      <c r="G1741" s="39">
        <v>1</v>
      </c>
      <c r="H1741" s="39" t="s">
        <v>2380</v>
      </c>
      <c r="I1741" s="39" t="s">
        <v>8394</v>
      </c>
      <c r="J1741" s="39" t="s">
        <v>8399</v>
      </c>
    </row>
    <row r="1742" spans="1:10" x14ac:dyDescent="0.35">
      <c r="A1742" s="39" t="s">
        <v>629</v>
      </c>
      <c r="B1742" s="39">
        <v>20.53</v>
      </c>
      <c r="C1742" s="39">
        <v>4.8600000000000003</v>
      </c>
      <c r="D1742" s="39" t="s">
        <v>2380</v>
      </c>
      <c r="E1742" s="39" t="s">
        <v>2380</v>
      </c>
      <c r="F1742" s="39" t="s">
        <v>2380</v>
      </c>
      <c r="G1742" s="39">
        <v>1</v>
      </c>
      <c r="H1742" s="39" t="s">
        <v>2380</v>
      </c>
      <c r="I1742" s="39" t="s">
        <v>8393</v>
      </c>
      <c r="J1742" s="39" t="s">
        <v>8398</v>
      </c>
    </row>
    <row r="1743" spans="1:10" x14ac:dyDescent="0.35">
      <c r="A1743" s="39" t="s">
        <v>628</v>
      </c>
      <c r="B1743" s="39">
        <v>23.79</v>
      </c>
      <c r="C1743" s="39">
        <v>4.74</v>
      </c>
      <c r="D1743" s="39" t="s">
        <v>2380</v>
      </c>
      <c r="E1743" s="39" t="s">
        <v>2380</v>
      </c>
      <c r="F1743" s="39" t="s">
        <v>2380</v>
      </c>
      <c r="G1743" s="39">
        <v>0</v>
      </c>
      <c r="H1743" s="39" t="s">
        <v>2380</v>
      </c>
      <c r="I1743" s="39" t="s">
        <v>8393</v>
      </c>
      <c r="J1743" s="39" t="s">
        <v>8399</v>
      </c>
    </row>
    <row r="1744" spans="1:10" x14ac:dyDescent="0.35">
      <c r="A1744" s="39" t="s">
        <v>627</v>
      </c>
      <c r="B1744" s="39">
        <v>29.8</v>
      </c>
      <c r="C1744" s="39">
        <v>6.03</v>
      </c>
      <c r="D1744" s="39" t="s">
        <v>2380</v>
      </c>
      <c r="E1744" s="39" t="s">
        <v>2380</v>
      </c>
      <c r="F1744" s="39" t="s">
        <v>2380</v>
      </c>
      <c r="G1744" s="39">
        <v>0</v>
      </c>
      <c r="H1744" s="39" t="s">
        <v>2380</v>
      </c>
      <c r="I1744" s="39" t="s">
        <v>8392</v>
      </c>
      <c r="J1744" s="39" t="s">
        <v>8399</v>
      </c>
    </row>
    <row r="1745" spans="1:10" x14ac:dyDescent="0.35">
      <c r="A1745" s="39" t="s">
        <v>626</v>
      </c>
      <c r="B1745" s="39">
        <v>31.54</v>
      </c>
      <c r="C1745" s="39">
        <v>4.71</v>
      </c>
      <c r="D1745" s="39" t="s">
        <v>2380</v>
      </c>
      <c r="E1745" s="39" t="s">
        <v>2380</v>
      </c>
      <c r="F1745" s="39" t="s">
        <v>2380</v>
      </c>
      <c r="G1745" s="39">
        <v>0</v>
      </c>
      <c r="H1745" s="39" t="s">
        <v>2380</v>
      </c>
      <c r="I1745" s="39" t="s">
        <v>8391</v>
      </c>
      <c r="J1745" s="39" t="s">
        <v>8398</v>
      </c>
    </row>
    <row r="1746" spans="1:10" x14ac:dyDescent="0.35">
      <c r="A1746" s="39" t="s">
        <v>625</v>
      </c>
      <c r="B1746" s="39">
        <v>20.82</v>
      </c>
      <c r="C1746" s="39">
        <v>5.55</v>
      </c>
      <c r="D1746" s="39" t="s">
        <v>2380</v>
      </c>
      <c r="E1746" s="39" t="s">
        <v>2380</v>
      </c>
      <c r="F1746" s="39" t="s">
        <v>2380</v>
      </c>
      <c r="G1746" s="39">
        <v>1</v>
      </c>
      <c r="H1746" s="39" t="s">
        <v>2380</v>
      </c>
      <c r="I1746" s="39" t="s">
        <v>8393</v>
      </c>
      <c r="J1746" s="39" t="s">
        <v>8398</v>
      </c>
    </row>
    <row r="1747" spans="1:10" x14ac:dyDescent="0.35">
      <c r="A1747" s="39" t="s">
        <v>624</v>
      </c>
      <c r="B1747" s="39">
        <v>38.83</v>
      </c>
      <c r="C1747" s="39">
        <v>4.78</v>
      </c>
      <c r="D1747" s="39" t="s">
        <v>2380</v>
      </c>
      <c r="E1747" s="39" t="s">
        <v>2380</v>
      </c>
      <c r="F1747" s="39" t="s">
        <v>2383</v>
      </c>
      <c r="G1747" s="39">
        <v>1</v>
      </c>
      <c r="H1747" s="39" t="s">
        <v>2380</v>
      </c>
      <c r="I1747" s="39" t="s">
        <v>8391</v>
      </c>
      <c r="J1747" s="39" t="s">
        <v>8398</v>
      </c>
    </row>
    <row r="1748" spans="1:10" x14ac:dyDescent="0.35">
      <c r="A1748" s="39" t="s">
        <v>623</v>
      </c>
      <c r="B1748" s="39">
        <v>23.44</v>
      </c>
      <c r="C1748" s="39">
        <v>4.6500000000000004</v>
      </c>
      <c r="D1748" s="39" t="s">
        <v>2383</v>
      </c>
      <c r="E1748" s="39" t="s">
        <v>2380</v>
      </c>
      <c r="F1748" s="39" t="s">
        <v>2380</v>
      </c>
      <c r="G1748" s="39">
        <v>1</v>
      </c>
      <c r="H1748" s="39" t="s">
        <v>2380</v>
      </c>
      <c r="I1748" s="39" t="s">
        <v>8393</v>
      </c>
      <c r="J1748" s="39" t="s">
        <v>8399</v>
      </c>
    </row>
    <row r="1749" spans="1:10" x14ac:dyDescent="0.35">
      <c r="A1749" s="39" t="s">
        <v>622</v>
      </c>
      <c r="B1749" s="39">
        <v>24.13</v>
      </c>
      <c r="C1749" s="39">
        <v>5.2</v>
      </c>
      <c r="D1749" s="39" t="s">
        <v>2380</v>
      </c>
      <c r="E1749" s="39" t="s">
        <v>2380</v>
      </c>
      <c r="F1749" s="39" t="s">
        <v>2380</v>
      </c>
      <c r="G1749" s="39">
        <v>1</v>
      </c>
      <c r="H1749" s="39" t="s">
        <v>2380</v>
      </c>
      <c r="I1749" s="39" t="s">
        <v>8393</v>
      </c>
      <c r="J1749" s="39" t="s">
        <v>8399</v>
      </c>
    </row>
    <row r="1750" spans="1:10" x14ac:dyDescent="0.35">
      <c r="A1750" s="39" t="s">
        <v>621</v>
      </c>
      <c r="B1750" s="39">
        <v>42.13</v>
      </c>
      <c r="C1750" s="39">
        <v>4.54</v>
      </c>
      <c r="D1750" s="39" t="s">
        <v>2383</v>
      </c>
      <c r="E1750" s="39" t="s">
        <v>2380</v>
      </c>
      <c r="F1750" s="39" t="s">
        <v>2380</v>
      </c>
      <c r="G1750" s="39">
        <v>1</v>
      </c>
      <c r="H1750" s="39" t="s">
        <v>2380</v>
      </c>
      <c r="I1750" s="39" t="s">
        <v>8391</v>
      </c>
      <c r="J1750" s="39" t="s">
        <v>8398</v>
      </c>
    </row>
    <row r="1751" spans="1:10" x14ac:dyDescent="0.35">
      <c r="A1751" s="39" t="s">
        <v>620</v>
      </c>
      <c r="B1751" s="39">
        <v>17.86</v>
      </c>
      <c r="C1751" s="39">
        <v>4.1100000000000003</v>
      </c>
      <c r="D1751" s="39" t="s">
        <v>2380</v>
      </c>
      <c r="E1751" s="39" t="s">
        <v>2380</v>
      </c>
      <c r="F1751" s="39" t="s">
        <v>2380</v>
      </c>
      <c r="G1751" s="39">
        <v>1</v>
      </c>
      <c r="H1751" s="39" t="s">
        <v>2380</v>
      </c>
      <c r="I1751" s="39" t="s">
        <v>8394</v>
      </c>
      <c r="J1751" s="39" t="s">
        <v>8399</v>
      </c>
    </row>
    <row r="1752" spans="1:10" x14ac:dyDescent="0.35">
      <c r="A1752" s="39" t="s">
        <v>619</v>
      </c>
      <c r="B1752" s="39">
        <v>32.78</v>
      </c>
      <c r="C1752" s="39">
        <v>4.63</v>
      </c>
      <c r="D1752" s="39" t="s">
        <v>2380</v>
      </c>
      <c r="E1752" s="39" t="s">
        <v>2380</v>
      </c>
      <c r="F1752" s="39" t="s">
        <v>2380</v>
      </c>
      <c r="G1752" s="39">
        <v>0</v>
      </c>
      <c r="H1752" s="39" t="s">
        <v>2380</v>
      </c>
      <c r="I1752" s="39" t="s">
        <v>8391</v>
      </c>
      <c r="J1752" s="39" t="s">
        <v>8398</v>
      </c>
    </row>
    <row r="1753" spans="1:10" x14ac:dyDescent="0.35">
      <c r="A1753" s="39" t="s">
        <v>618</v>
      </c>
      <c r="B1753" s="39">
        <v>23.9</v>
      </c>
      <c r="C1753" s="39">
        <v>6.06</v>
      </c>
      <c r="D1753" s="39" t="s">
        <v>2383</v>
      </c>
      <c r="E1753" s="39" t="s">
        <v>2380</v>
      </c>
      <c r="F1753" s="39" t="s">
        <v>2383</v>
      </c>
      <c r="G1753" s="39">
        <v>1</v>
      </c>
      <c r="H1753" s="39" t="s">
        <v>2380</v>
      </c>
      <c r="I1753" s="39" t="s">
        <v>8393</v>
      </c>
      <c r="J1753" s="39" t="s">
        <v>8398</v>
      </c>
    </row>
    <row r="1754" spans="1:10" x14ac:dyDescent="0.35">
      <c r="A1754" s="39" t="s">
        <v>617</v>
      </c>
      <c r="B1754" s="39">
        <v>15.47</v>
      </c>
      <c r="C1754" s="39">
        <v>8.43</v>
      </c>
      <c r="D1754" s="39" t="s">
        <v>2380</v>
      </c>
      <c r="E1754" s="39" t="s">
        <v>2380</v>
      </c>
      <c r="F1754" s="39" t="s">
        <v>2380</v>
      </c>
      <c r="G1754" s="39">
        <v>0</v>
      </c>
      <c r="H1754" s="39" t="s">
        <v>2380</v>
      </c>
      <c r="I1754" s="39" t="s">
        <v>8394</v>
      </c>
      <c r="J1754" s="39" t="s">
        <v>8399</v>
      </c>
    </row>
    <row r="1755" spans="1:10" x14ac:dyDescent="0.35">
      <c r="A1755" s="39" t="s">
        <v>616</v>
      </c>
      <c r="B1755" s="39">
        <v>28.54</v>
      </c>
      <c r="C1755" s="39">
        <v>5.51</v>
      </c>
      <c r="D1755" s="39" t="s">
        <v>2380</v>
      </c>
      <c r="E1755" s="39" t="s">
        <v>2380</v>
      </c>
      <c r="F1755" s="39" t="s">
        <v>2383</v>
      </c>
      <c r="G1755" s="39">
        <v>1</v>
      </c>
      <c r="H1755" s="39" t="s">
        <v>2380</v>
      </c>
      <c r="I1755" s="39" t="s">
        <v>8392</v>
      </c>
      <c r="J1755" s="39" t="s">
        <v>8399</v>
      </c>
    </row>
    <row r="1756" spans="1:10" x14ac:dyDescent="0.35">
      <c r="A1756" s="39" t="s">
        <v>615</v>
      </c>
      <c r="B1756" s="39">
        <v>18.54</v>
      </c>
      <c r="C1756" s="39">
        <v>4.95</v>
      </c>
      <c r="D1756" s="39" t="s">
        <v>2380</v>
      </c>
      <c r="E1756" s="39" t="s">
        <v>2380</v>
      </c>
      <c r="F1756" s="39" t="s">
        <v>2380</v>
      </c>
      <c r="G1756" s="39">
        <v>0</v>
      </c>
      <c r="H1756" s="39" t="s">
        <v>2380</v>
      </c>
      <c r="I1756" s="39" t="s">
        <v>8393</v>
      </c>
      <c r="J1756" s="39" t="s">
        <v>8399</v>
      </c>
    </row>
    <row r="1757" spans="1:10" x14ac:dyDescent="0.35">
      <c r="A1757" s="39" t="s">
        <v>614</v>
      </c>
      <c r="B1757" s="39">
        <v>32.18</v>
      </c>
      <c r="C1757" s="39">
        <v>6.44</v>
      </c>
      <c r="D1757" s="39" t="s">
        <v>2383</v>
      </c>
      <c r="E1757" s="39" t="s">
        <v>2380</v>
      </c>
      <c r="F1757" s="39" t="s">
        <v>2383</v>
      </c>
      <c r="G1757" s="39">
        <v>1</v>
      </c>
      <c r="H1757" s="39" t="s">
        <v>2380</v>
      </c>
      <c r="I1757" s="39" t="s">
        <v>8391</v>
      </c>
      <c r="J1757" s="39" t="s">
        <v>8399</v>
      </c>
    </row>
    <row r="1758" spans="1:10" x14ac:dyDescent="0.35">
      <c r="A1758" s="39" t="s">
        <v>613</v>
      </c>
      <c r="B1758" s="39">
        <v>37.380000000000003</v>
      </c>
      <c r="C1758" s="39">
        <v>6.05</v>
      </c>
      <c r="D1758" s="39" t="s">
        <v>2383</v>
      </c>
      <c r="E1758" s="39" t="s">
        <v>2380</v>
      </c>
      <c r="F1758" s="39" t="s">
        <v>2380</v>
      </c>
      <c r="G1758" s="39">
        <v>0</v>
      </c>
      <c r="H1758" s="39" t="s">
        <v>2380</v>
      </c>
      <c r="I1758" s="39" t="s">
        <v>8391</v>
      </c>
      <c r="J1758" s="39" t="s">
        <v>8398</v>
      </c>
    </row>
    <row r="1759" spans="1:10" x14ac:dyDescent="0.35">
      <c r="A1759" s="39" t="s">
        <v>612</v>
      </c>
      <c r="B1759" s="39">
        <v>31.12</v>
      </c>
      <c r="C1759" s="39">
        <v>4.76</v>
      </c>
      <c r="D1759" s="39" t="s">
        <v>2383</v>
      </c>
      <c r="E1759" s="39" t="s">
        <v>2380</v>
      </c>
      <c r="F1759" s="39" t="s">
        <v>2383</v>
      </c>
      <c r="G1759" s="39">
        <v>1</v>
      </c>
      <c r="H1759" s="39" t="s">
        <v>2380</v>
      </c>
      <c r="I1759" s="39" t="s">
        <v>8391</v>
      </c>
      <c r="J1759" s="39" t="s">
        <v>8398</v>
      </c>
    </row>
    <row r="1760" spans="1:10" x14ac:dyDescent="0.35">
      <c r="A1760" s="39" t="s">
        <v>611</v>
      </c>
      <c r="B1760" s="39">
        <v>22.01</v>
      </c>
      <c r="C1760" s="39">
        <v>6.72</v>
      </c>
      <c r="D1760" s="39" t="s">
        <v>2383</v>
      </c>
      <c r="E1760" s="39" t="s">
        <v>2380</v>
      </c>
      <c r="F1760" s="39" t="s">
        <v>2380</v>
      </c>
      <c r="G1760" s="39">
        <v>1</v>
      </c>
      <c r="H1760" s="39" t="s">
        <v>2380</v>
      </c>
      <c r="I1760" s="39" t="s">
        <v>8393</v>
      </c>
      <c r="J1760" s="39" t="s">
        <v>8397</v>
      </c>
    </row>
    <row r="1761" spans="1:10" x14ac:dyDescent="0.35">
      <c r="A1761" s="39" t="s">
        <v>610</v>
      </c>
      <c r="B1761" s="39">
        <v>27.645</v>
      </c>
      <c r="C1761" s="39">
        <v>5.7</v>
      </c>
      <c r="D1761" s="39" t="s">
        <v>2380</v>
      </c>
      <c r="E1761" s="39" t="s">
        <v>2380</v>
      </c>
      <c r="F1761" s="39" t="s">
        <v>2380</v>
      </c>
      <c r="G1761" s="39">
        <v>0</v>
      </c>
      <c r="H1761" s="39" t="s">
        <v>2380</v>
      </c>
      <c r="I1761" s="39" t="s">
        <v>8392</v>
      </c>
      <c r="J1761" s="39" t="s">
        <v>8399</v>
      </c>
    </row>
    <row r="1762" spans="1:10" x14ac:dyDescent="0.35">
      <c r="A1762" s="39" t="s">
        <v>609</v>
      </c>
      <c r="B1762" s="39">
        <v>29.64</v>
      </c>
      <c r="C1762" s="39">
        <v>5.31</v>
      </c>
      <c r="D1762" s="39" t="s">
        <v>2383</v>
      </c>
      <c r="E1762" s="39" t="s">
        <v>2380</v>
      </c>
      <c r="F1762" s="39" t="s">
        <v>2380</v>
      </c>
      <c r="G1762" s="39">
        <v>0</v>
      </c>
      <c r="H1762" s="39" t="s">
        <v>2380</v>
      </c>
      <c r="I1762" s="39" t="s">
        <v>8392</v>
      </c>
      <c r="J1762" s="39" t="s">
        <v>8398</v>
      </c>
    </row>
    <row r="1763" spans="1:10" x14ac:dyDescent="0.35">
      <c r="A1763" s="39" t="s">
        <v>608</v>
      </c>
      <c r="B1763" s="39">
        <v>33.700000000000003</v>
      </c>
      <c r="C1763" s="39">
        <v>4.32</v>
      </c>
      <c r="D1763" s="39" t="s">
        <v>2383</v>
      </c>
      <c r="E1763" s="39" t="s">
        <v>2380</v>
      </c>
      <c r="F1763" s="39" t="s">
        <v>2380</v>
      </c>
      <c r="G1763" s="39">
        <v>1</v>
      </c>
      <c r="H1763" s="39" t="s">
        <v>2380</v>
      </c>
      <c r="I1763" s="39" t="s">
        <v>8391</v>
      </c>
      <c r="J1763" s="39" t="s">
        <v>8399</v>
      </c>
    </row>
    <row r="1764" spans="1:10" x14ac:dyDescent="0.35">
      <c r="A1764" s="39" t="s">
        <v>607</v>
      </c>
      <c r="B1764" s="39">
        <v>27.5</v>
      </c>
      <c r="C1764" s="39">
        <v>4.2300000000000004</v>
      </c>
      <c r="D1764" s="39" t="s">
        <v>2383</v>
      </c>
      <c r="E1764" s="39" t="s">
        <v>2380</v>
      </c>
      <c r="F1764" s="39" t="s">
        <v>2380</v>
      </c>
      <c r="G1764" s="39">
        <v>1</v>
      </c>
      <c r="H1764" s="39" t="s">
        <v>2380</v>
      </c>
      <c r="I1764" s="39" t="s">
        <v>8392</v>
      </c>
      <c r="J1764" s="39" t="s">
        <v>8398</v>
      </c>
    </row>
    <row r="1765" spans="1:10" x14ac:dyDescent="0.35">
      <c r="A1765" s="39" t="s">
        <v>606</v>
      </c>
      <c r="B1765" s="39">
        <v>16.12</v>
      </c>
      <c r="C1765" s="39">
        <v>6.09</v>
      </c>
      <c r="D1765" s="39" t="s">
        <v>2380</v>
      </c>
      <c r="E1765" s="39" t="s">
        <v>2380</v>
      </c>
      <c r="F1765" s="39" t="s">
        <v>2380</v>
      </c>
      <c r="G1765" s="39">
        <v>0</v>
      </c>
      <c r="H1765" s="39" t="s">
        <v>2380</v>
      </c>
      <c r="I1765" s="39" t="s">
        <v>8394</v>
      </c>
      <c r="J1765" s="39" t="s">
        <v>8399</v>
      </c>
    </row>
    <row r="1766" spans="1:10" x14ac:dyDescent="0.35">
      <c r="A1766" s="39" t="s">
        <v>605</v>
      </c>
      <c r="B1766" s="39">
        <v>26.73</v>
      </c>
      <c r="C1766" s="39">
        <v>4.74</v>
      </c>
      <c r="D1766" s="39" t="s">
        <v>2383</v>
      </c>
      <c r="E1766" s="39" t="s">
        <v>2380</v>
      </c>
      <c r="F1766" s="39" t="s">
        <v>2380</v>
      </c>
      <c r="G1766" s="39">
        <v>1</v>
      </c>
      <c r="H1766" s="39" t="s">
        <v>2380</v>
      </c>
      <c r="I1766" s="39" t="s">
        <v>8392</v>
      </c>
      <c r="J1766" s="39" t="s">
        <v>8398</v>
      </c>
    </row>
    <row r="1767" spans="1:10" x14ac:dyDescent="0.35">
      <c r="A1767" s="39" t="s">
        <v>604</v>
      </c>
      <c r="B1767" s="39">
        <v>37.25</v>
      </c>
      <c r="C1767" s="39">
        <v>6.23</v>
      </c>
      <c r="D1767" s="39" t="s">
        <v>2383</v>
      </c>
      <c r="E1767" s="39" t="s">
        <v>2380</v>
      </c>
      <c r="F1767" s="39" t="s">
        <v>2380</v>
      </c>
      <c r="G1767" s="39">
        <v>0</v>
      </c>
      <c r="H1767" s="39" t="s">
        <v>2380</v>
      </c>
      <c r="I1767" s="39" t="s">
        <v>8391</v>
      </c>
      <c r="J1767" s="39" t="s">
        <v>8398</v>
      </c>
    </row>
    <row r="1768" spans="1:10" x14ac:dyDescent="0.35">
      <c r="A1768" s="39" t="s">
        <v>603</v>
      </c>
      <c r="B1768" s="39">
        <v>23.56</v>
      </c>
      <c r="C1768" s="39">
        <v>5.45</v>
      </c>
      <c r="D1768" s="39" t="s">
        <v>2383</v>
      </c>
      <c r="E1768" s="39" t="s">
        <v>2380</v>
      </c>
      <c r="F1768" s="39" t="s">
        <v>2380</v>
      </c>
      <c r="G1768" s="39">
        <v>1</v>
      </c>
      <c r="H1768" s="39" t="s">
        <v>2380</v>
      </c>
      <c r="I1768" s="39" t="s">
        <v>8393</v>
      </c>
      <c r="J1768" s="39" t="s">
        <v>8398</v>
      </c>
    </row>
    <row r="1769" spans="1:10" x14ac:dyDescent="0.35">
      <c r="A1769" s="39" t="s">
        <v>602</v>
      </c>
      <c r="B1769" s="39">
        <v>15.84</v>
      </c>
      <c r="C1769" s="39">
        <v>10.34</v>
      </c>
      <c r="D1769" s="39" t="s">
        <v>2380</v>
      </c>
      <c r="E1769" s="39" t="s">
        <v>2380</v>
      </c>
      <c r="F1769" s="39" t="s">
        <v>2380</v>
      </c>
      <c r="G1769" s="39">
        <v>2</v>
      </c>
      <c r="H1769" s="39" t="s">
        <v>2380</v>
      </c>
      <c r="I1769" s="39" t="s">
        <v>8394</v>
      </c>
      <c r="J1769" s="39" t="s">
        <v>8397</v>
      </c>
    </row>
    <row r="1770" spans="1:10" x14ac:dyDescent="0.35">
      <c r="A1770" s="39" t="s">
        <v>601</v>
      </c>
      <c r="B1770" s="39">
        <v>36.630000000000003</v>
      </c>
      <c r="C1770" s="39">
        <v>5.15</v>
      </c>
      <c r="D1770" s="39" t="s">
        <v>2380</v>
      </c>
      <c r="E1770" s="39" t="s">
        <v>2380</v>
      </c>
      <c r="F1770" s="39" t="s">
        <v>2380</v>
      </c>
      <c r="G1770" s="39">
        <v>0</v>
      </c>
      <c r="H1770" s="39" t="s">
        <v>2380</v>
      </c>
      <c r="I1770" s="39" t="s">
        <v>8391</v>
      </c>
      <c r="J1770" s="39" t="s">
        <v>8399</v>
      </c>
    </row>
    <row r="1771" spans="1:10" x14ac:dyDescent="0.35">
      <c r="A1771" s="39" t="s">
        <v>600</v>
      </c>
      <c r="B1771" s="39">
        <v>16.47</v>
      </c>
      <c r="C1771" s="39">
        <v>11.72</v>
      </c>
      <c r="D1771" s="39" t="s">
        <v>2380</v>
      </c>
      <c r="E1771" s="39" t="s">
        <v>2380</v>
      </c>
      <c r="F1771" s="39" t="s">
        <v>2380</v>
      </c>
      <c r="G1771" s="39">
        <v>0</v>
      </c>
      <c r="H1771" s="39" t="s">
        <v>2380</v>
      </c>
      <c r="I1771" s="39" t="s">
        <v>8394</v>
      </c>
      <c r="J1771" s="39" t="s">
        <v>8399</v>
      </c>
    </row>
    <row r="1772" spans="1:10" x14ac:dyDescent="0.35">
      <c r="A1772" s="39" t="s">
        <v>599</v>
      </c>
      <c r="B1772" s="39">
        <v>25.8</v>
      </c>
      <c r="C1772" s="39">
        <v>5.29</v>
      </c>
      <c r="D1772" s="39" t="s">
        <v>2380</v>
      </c>
      <c r="E1772" s="39" t="s">
        <v>2380</v>
      </c>
      <c r="F1772" s="39" t="s">
        <v>2380</v>
      </c>
      <c r="G1772" s="39">
        <v>0</v>
      </c>
      <c r="H1772" s="39" t="s">
        <v>2380</v>
      </c>
      <c r="I1772" s="39" t="s">
        <v>8392</v>
      </c>
      <c r="J1772" s="39" t="s">
        <v>8398</v>
      </c>
    </row>
    <row r="1773" spans="1:10" x14ac:dyDescent="0.35">
      <c r="A1773" s="39" t="s">
        <v>598</v>
      </c>
      <c r="B1773" s="39">
        <v>23.6</v>
      </c>
      <c r="C1773" s="39">
        <v>4.33</v>
      </c>
      <c r="D1773" s="39" t="s">
        <v>2380</v>
      </c>
      <c r="E1773" s="39" t="s">
        <v>2380</v>
      </c>
      <c r="F1773" s="39" t="s">
        <v>2380</v>
      </c>
      <c r="G1773" s="39">
        <v>0</v>
      </c>
      <c r="H1773" s="39" t="s">
        <v>2380</v>
      </c>
      <c r="I1773" s="39" t="s">
        <v>8393</v>
      </c>
      <c r="J1773" s="39" t="s">
        <v>8398</v>
      </c>
    </row>
    <row r="1774" spans="1:10" x14ac:dyDescent="0.35">
      <c r="A1774" s="39" t="s">
        <v>597</v>
      </c>
      <c r="B1774" s="39">
        <v>32.11</v>
      </c>
      <c r="C1774" s="39">
        <v>6.24</v>
      </c>
      <c r="D1774" s="39" t="s">
        <v>2380</v>
      </c>
      <c r="E1774" s="39" t="s">
        <v>2380</v>
      </c>
      <c r="F1774" s="39" t="s">
        <v>2383</v>
      </c>
      <c r="G1774" s="39">
        <v>1</v>
      </c>
      <c r="H1774" s="39" t="s">
        <v>2380</v>
      </c>
      <c r="I1774" s="39" t="s">
        <v>8391</v>
      </c>
      <c r="J1774" s="39" t="s">
        <v>8399</v>
      </c>
    </row>
    <row r="1775" spans="1:10" x14ac:dyDescent="0.35">
      <c r="A1775" s="39" t="s">
        <v>596</v>
      </c>
      <c r="B1775" s="39">
        <v>30.114999999999998</v>
      </c>
      <c r="C1775" s="39">
        <v>11.61</v>
      </c>
      <c r="D1775" s="39" t="s">
        <v>2380</v>
      </c>
      <c r="E1775" s="39" t="s">
        <v>2380</v>
      </c>
      <c r="F1775" s="39" t="s">
        <v>2380</v>
      </c>
      <c r="G1775" s="39">
        <v>0</v>
      </c>
      <c r="H1775" s="39" t="s">
        <v>2380</v>
      </c>
      <c r="I1775" s="39" t="s">
        <v>8391</v>
      </c>
      <c r="J1775" s="39" t="s">
        <v>8399</v>
      </c>
    </row>
    <row r="1776" spans="1:10" x14ac:dyDescent="0.35">
      <c r="A1776" s="39" t="s">
        <v>595</v>
      </c>
      <c r="B1776" s="39">
        <v>20.28</v>
      </c>
      <c r="C1776" s="39">
        <v>11.07</v>
      </c>
      <c r="D1776" s="39" t="s">
        <v>2383</v>
      </c>
      <c r="E1776" s="39" t="s">
        <v>2380</v>
      </c>
      <c r="F1776" s="39" t="s">
        <v>2380</v>
      </c>
      <c r="G1776" s="39">
        <v>0</v>
      </c>
      <c r="H1776" s="39" t="s">
        <v>2380</v>
      </c>
      <c r="I1776" s="39" t="s">
        <v>8393</v>
      </c>
      <c r="J1776" s="39" t="s">
        <v>8399</v>
      </c>
    </row>
    <row r="1777" spans="1:10" x14ac:dyDescent="0.35">
      <c r="A1777" s="39" t="s">
        <v>594</v>
      </c>
      <c r="B1777" s="39">
        <v>20.234999999999999</v>
      </c>
      <c r="C1777" s="39">
        <v>5.19</v>
      </c>
      <c r="D1777" s="39" t="s">
        <v>2380</v>
      </c>
      <c r="E1777" s="39" t="s">
        <v>2380</v>
      </c>
      <c r="F1777" s="39" t="s">
        <v>2383</v>
      </c>
      <c r="G1777" s="39">
        <v>1</v>
      </c>
      <c r="H1777" s="39" t="s">
        <v>2380</v>
      </c>
      <c r="I1777" s="39" t="s">
        <v>8393</v>
      </c>
      <c r="J1777" s="39" t="s">
        <v>8399</v>
      </c>
    </row>
    <row r="1778" spans="1:10" x14ac:dyDescent="0.35">
      <c r="A1778" s="39" t="s">
        <v>593</v>
      </c>
      <c r="B1778" s="39">
        <v>25.27</v>
      </c>
      <c r="C1778" s="39">
        <v>5.7</v>
      </c>
      <c r="D1778" s="39" t="s">
        <v>2383</v>
      </c>
      <c r="E1778" s="39" t="s">
        <v>2380</v>
      </c>
      <c r="F1778" s="39" t="s">
        <v>2380</v>
      </c>
      <c r="G1778" s="39">
        <v>1</v>
      </c>
      <c r="H1778" s="39" t="s">
        <v>2380</v>
      </c>
      <c r="I1778" s="39" t="s">
        <v>8392</v>
      </c>
      <c r="J1778" s="39" t="s">
        <v>8399</v>
      </c>
    </row>
    <row r="1779" spans="1:10" x14ac:dyDescent="0.35">
      <c r="A1779" s="39" t="s">
        <v>592</v>
      </c>
      <c r="B1779" s="39">
        <v>24.24</v>
      </c>
      <c r="C1779" s="39">
        <v>6.15</v>
      </c>
      <c r="D1779" s="39" t="s">
        <v>2380</v>
      </c>
      <c r="E1779" s="39" t="s">
        <v>2380</v>
      </c>
      <c r="F1779" s="39" t="s">
        <v>2380</v>
      </c>
      <c r="G1779" s="39">
        <v>0</v>
      </c>
      <c r="H1779" s="39" t="s">
        <v>2380</v>
      </c>
      <c r="I1779" s="39" t="s">
        <v>8393</v>
      </c>
      <c r="J1779" s="39" t="s">
        <v>8398</v>
      </c>
    </row>
    <row r="1780" spans="1:10" x14ac:dyDescent="0.35">
      <c r="A1780" s="39" t="s">
        <v>591</v>
      </c>
      <c r="B1780" s="39">
        <v>35.75</v>
      </c>
      <c r="C1780" s="39">
        <v>5.07</v>
      </c>
      <c r="D1780" s="39" t="s">
        <v>2380</v>
      </c>
      <c r="E1780" s="39" t="s">
        <v>2380</v>
      </c>
      <c r="F1780" s="39" t="s">
        <v>2380</v>
      </c>
      <c r="G1780" s="39">
        <v>0</v>
      </c>
      <c r="H1780" s="39" t="s">
        <v>2380</v>
      </c>
      <c r="I1780" s="39" t="s">
        <v>8391</v>
      </c>
      <c r="J1780" s="39" t="s">
        <v>8398</v>
      </c>
    </row>
    <row r="1781" spans="1:10" x14ac:dyDescent="0.35">
      <c r="A1781" s="39" t="s">
        <v>590</v>
      </c>
      <c r="B1781" s="39">
        <v>29.92</v>
      </c>
      <c r="C1781" s="39">
        <v>10.97</v>
      </c>
      <c r="D1781" s="39" t="s">
        <v>2383</v>
      </c>
      <c r="E1781" s="39" t="s">
        <v>2380</v>
      </c>
      <c r="F1781" s="39" t="s">
        <v>2380</v>
      </c>
      <c r="G1781" s="39">
        <v>1</v>
      </c>
      <c r="H1781" s="39" t="s">
        <v>2380</v>
      </c>
      <c r="I1781" s="39" t="s">
        <v>8392</v>
      </c>
      <c r="J1781" s="39" t="s">
        <v>8399</v>
      </c>
    </row>
    <row r="1782" spans="1:10" x14ac:dyDescent="0.35">
      <c r="A1782" s="39" t="s">
        <v>589</v>
      </c>
      <c r="B1782" s="39">
        <v>26.2</v>
      </c>
      <c r="C1782" s="39">
        <v>10.93</v>
      </c>
      <c r="D1782" s="39" t="s">
        <v>2383</v>
      </c>
      <c r="E1782" s="39" t="s">
        <v>2380</v>
      </c>
      <c r="F1782" s="39" t="s">
        <v>2380</v>
      </c>
      <c r="G1782" s="39">
        <v>1</v>
      </c>
      <c r="H1782" s="39" t="s">
        <v>2380</v>
      </c>
      <c r="I1782" s="39" t="s">
        <v>8392</v>
      </c>
      <c r="J1782" s="39" t="s">
        <v>8399</v>
      </c>
    </row>
    <row r="1783" spans="1:10" x14ac:dyDescent="0.35">
      <c r="A1783" s="39" t="s">
        <v>588</v>
      </c>
      <c r="B1783" s="39">
        <v>26.695</v>
      </c>
      <c r="C1783" s="39">
        <v>4.21</v>
      </c>
      <c r="D1783" s="39" t="s">
        <v>2383</v>
      </c>
      <c r="E1783" s="39" t="s">
        <v>2380</v>
      </c>
      <c r="F1783" s="39" t="s">
        <v>2383</v>
      </c>
      <c r="G1783" s="39">
        <v>1</v>
      </c>
      <c r="H1783" s="39" t="s">
        <v>2380</v>
      </c>
      <c r="I1783" s="39" t="s">
        <v>8392</v>
      </c>
      <c r="J1783" s="39" t="s">
        <v>8399</v>
      </c>
    </row>
    <row r="1784" spans="1:10" x14ac:dyDescent="0.35">
      <c r="A1784" s="39" t="s">
        <v>587</v>
      </c>
      <c r="B1784" s="39">
        <v>23.16</v>
      </c>
      <c r="C1784" s="39">
        <v>5.5</v>
      </c>
      <c r="D1784" s="39" t="s">
        <v>2380</v>
      </c>
      <c r="E1784" s="39" t="s">
        <v>2380</v>
      </c>
      <c r="F1784" s="39" t="s">
        <v>2380</v>
      </c>
      <c r="G1784" s="39">
        <v>0</v>
      </c>
      <c r="H1784" s="39" t="s">
        <v>2380</v>
      </c>
      <c r="I1784" s="39" t="s">
        <v>8393</v>
      </c>
      <c r="J1784" s="39" t="s">
        <v>8398</v>
      </c>
    </row>
    <row r="1785" spans="1:10" x14ac:dyDescent="0.35">
      <c r="A1785" s="39" t="s">
        <v>586</v>
      </c>
      <c r="B1785" s="39">
        <v>32.585000000000001</v>
      </c>
      <c r="C1785" s="39">
        <v>4.93</v>
      </c>
      <c r="D1785" s="39" t="s">
        <v>2383</v>
      </c>
      <c r="E1785" s="39" t="s">
        <v>2380</v>
      </c>
      <c r="F1785" s="39" t="s">
        <v>2380</v>
      </c>
      <c r="G1785" s="39">
        <v>1</v>
      </c>
      <c r="H1785" s="39" t="s">
        <v>2380</v>
      </c>
      <c r="I1785" s="39" t="s">
        <v>8391</v>
      </c>
      <c r="J1785" s="39" t="s">
        <v>8398</v>
      </c>
    </row>
    <row r="1786" spans="1:10" x14ac:dyDescent="0.35">
      <c r="A1786" s="39" t="s">
        <v>585</v>
      </c>
      <c r="B1786" s="39">
        <v>33.97</v>
      </c>
      <c r="C1786" s="39">
        <v>5.6</v>
      </c>
      <c r="D1786" s="39" t="s">
        <v>2383</v>
      </c>
      <c r="E1786" s="39" t="s">
        <v>2380</v>
      </c>
      <c r="F1786" s="39" t="s">
        <v>2380</v>
      </c>
      <c r="G1786" s="39">
        <v>0</v>
      </c>
      <c r="H1786" s="39" t="s">
        <v>2380</v>
      </c>
      <c r="I1786" s="39" t="s">
        <v>8391</v>
      </c>
      <c r="J1786" s="39" t="s">
        <v>8398</v>
      </c>
    </row>
    <row r="1787" spans="1:10" x14ac:dyDescent="0.35">
      <c r="A1787" s="39" t="s">
        <v>584</v>
      </c>
      <c r="B1787" s="39">
        <v>16.57</v>
      </c>
      <c r="C1787" s="39">
        <v>9.99</v>
      </c>
      <c r="D1787" s="39" t="s">
        <v>2380</v>
      </c>
      <c r="E1787" s="39" t="s">
        <v>2380</v>
      </c>
      <c r="F1787" s="39" t="s">
        <v>2380</v>
      </c>
      <c r="G1787" s="39">
        <v>0</v>
      </c>
      <c r="H1787" s="39" t="s">
        <v>2380</v>
      </c>
      <c r="I1787" s="39" t="s">
        <v>8394</v>
      </c>
      <c r="J1787" s="39" t="s">
        <v>8399</v>
      </c>
    </row>
    <row r="1788" spans="1:10" x14ac:dyDescent="0.35">
      <c r="A1788" s="39" t="s">
        <v>583</v>
      </c>
      <c r="B1788" s="39">
        <v>17.55</v>
      </c>
      <c r="C1788" s="39">
        <v>5.93</v>
      </c>
      <c r="D1788" s="39" t="s">
        <v>2380</v>
      </c>
      <c r="E1788" s="39" t="s">
        <v>2380</v>
      </c>
      <c r="F1788" s="39" t="s">
        <v>2383</v>
      </c>
      <c r="G1788" s="39">
        <v>1</v>
      </c>
      <c r="H1788" s="39" t="s">
        <v>2380</v>
      </c>
      <c r="I1788" s="39" t="s">
        <v>8394</v>
      </c>
      <c r="J1788" s="39" t="s">
        <v>8399</v>
      </c>
    </row>
    <row r="1789" spans="1:10" x14ac:dyDescent="0.35">
      <c r="A1789" s="39" t="s">
        <v>582</v>
      </c>
      <c r="B1789" s="39">
        <v>29.41</v>
      </c>
      <c r="C1789" s="39">
        <v>6.29</v>
      </c>
      <c r="D1789" s="39" t="s">
        <v>2383</v>
      </c>
      <c r="E1789" s="39" t="s">
        <v>2380</v>
      </c>
      <c r="F1789" s="39" t="s">
        <v>2380</v>
      </c>
      <c r="G1789" s="39">
        <v>1</v>
      </c>
      <c r="H1789" s="39" t="s">
        <v>2380</v>
      </c>
      <c r="I1789" s="39" t="s">
        <v>8392</v>
      </c>
      <c r="J1789" s="39" t="s">
        <v>8399</v>
      </c>
    </row>
    <row r="1790" spans="1:10" x14ac:dyDescent="0.35">
      <c r="A1790" s="39" t="s">
        <v>581</v>
      </c>
      <c r="B1790" s="39">
        <v>17.91</v>
      </c>
      <c r="C1790" s="39">
        <v>5.65</v>
      </c>
      <c r="D1790" s="39" t="s">
        <v>2380</v>
      </c>
      <c r="E1790" s="39" t="s">
        <v>2380</v>
      </c>
      <c r="F1790" s="39" t="s">
        <v>2380</v>
      </c>
      <c r="G1790" s="39">
        <v>1</v>
      </c>
      <c r="H1790" s="39" t="s">
        <v>2380</v>
      </c>
      <c r="I1790" s="39" t="s">
        <v>8394</v>
      </c>
      <c r="J1790" s="39" t="s">
        <v>8399</v>
      </c>
    </row>
    <row r="1791" spans="1:10" x14ac:dyDescent="0.35">
      <c r="A1791" s="39" t="s">
        <v>580</v>
      </c>
      <c r="B1791" s="39">
        <v>31.57</v>
      </c>
      <c r="C1791" s="39">
        <v>6.15</v>
      </c>
      <c r="D1791" s="39" t="s">
        <v>2380</v>
      </c>
      <c r="E1791" s="39" t="s">
        <v>2380</v>
      </c>
      <c r="F1791" s="39" t="s">
        <v>2380</v>
      </c>
      <c r="G1791" s="39">
        <v>1</v>
      </c>
      <c r="H1791" s="39" t="s">
        <v>2380</v>
      </c>
      <c r="I1791" s="39" t="s">
        <v>8391</v>
      </c>
      <c r="J1791" s="39" t="s">
        <v>8399</v>
      </c>
    </row>
    <row r="1792" spans="1:10" x14ac:dyDescent="0.35">
      <c r="A1792" s="39" t="s">
        <v>579</v>
      </c>
      <c r="B1792" s="39">
        <v>33.18</v>
      </c>
      <c r="C1792" s="39">
        <v>5.22</v>
      </c>
      <c r="D1792" s="39" t="s">
        <v>2380</v>
      </c>
      <c r="E1792" s="39" t="s">
        <v>2382</v>
      </c>
      <c r="F1792" s="39" t="s">
        <v>2380</v>
      </c>
      <c r="G1792" s="39">
        <v>1</v>
      </c>
      <c r="H1792" s="39" t="s">
        <v>2380</v>
      </c>
      <c r="I1792" s="39" t="s">
        <v>8391</v>
      </c>
      <c r="J1792" s="39" t="s">
        <v>8399</v>
      </c>
    </row>
    <row r="1793" spans="1:10" x14ac:dyDescent="0.35">
      <c r="A1793" s="39" t="s">
        <v>578</v>
      </c>
      <c r="B1793" s="39">
        <v>37</v>
      </c>
      <c r="C1793" s="39">
        <v>11.66</v>
      </c>
      <c r="D1793" s="39" t="s">
        <v>2380</v>
      </c>
      <c r="E1793" s="39" t="s">
        <v>2380</v>
      </c>
      <c r="F1793" s="39" t="s">
        <v>2380</v>
      </c>
      <c r="G1793" s="39">
        <v>0</v>
      </c>
      <c r="H1793" s="39" t="s">
        <v>2380</v>
      </c>
      <c r="I1793" s="39" t="s">
        <v>8391</v>
      </c>
      <c r="J1793" s="39" t="s">
        <v>8397</v>
      </c>
    </row>
    <row r="1794" spans="1:10" x14ac:dyDescent="0.35">
      <c r="A1794" s="39" t="s">
        <v>577</v>
      </c>
      <c r="B1794" s="39">
        <v>18.905000000000001</v>
      </c>
      <c r="C1794" s="39">
        <v>4.91</v>
      </c>
      <c r="D1794" s="39" t="s">
        <v>2383</v>
      </c>
      <c r="E1794" s="39" t="s">
        <v>2380</v>
      </c>
      <c r="F1794" s="39" t="s">
        <v>2380</v>
      </c>
      <c r="G1794" s="39">
        <v>1</v>
      </c>
      <c r="H1794" s="39" t="s">
        <v>2380</v>
      </c>
      <c r="I1794" s="39" t="s">
        <v>8393</v>
      </c>
      <c r="J1794" s="39" t="s">
        <v>8399</v>
      </c>
    </row>
    <row r="1795" spans="1:10" x14ac:dyDescent="0.35">
      <c r="A1795" s="39" t="s">
        <v>576</v>
      </c>
      <c r="B1795" s="39">
        <v>20.03</v>
      </c>
      <c r="C1795" s="39">
        <v>9.25</v>
      </c>
      <c r="D1795" s="39" t="s">
        <v>2383</v>
      </c>
      <c r="E1795" s="39" t="s">
        <v>2380</v>
      </c>
      <c r="F1795" s="39" t="s">
        <v>2380</v>
      </c>
      <c r="G1795" s="39">
        <v>0</v>
      </c>
      <c r="H1795" s="39" t="s">
        <v>2380</v>
      </c>
      <c r="I1795" s="39" t="s">
        <v>8393</v>
      </c>
      <c r="J1795" s="39" t="s">
        <v>8399</v>
      </c>
    </row>
    <row r="1796" spans="1:10" x14ac:dyDescent="0.35">
      <c r="A1796" s="39" t="s">
        <v>575</v>
      </c>
      <c r="B1796" s="39">
        <v>16.7</v>
      </c>
      <c r="C1796" s="39">
        <v>11.48</v>
      </c>
      <c r="D1796" s="39" t="s">
        <v>2380</v>
      </c>
      <c r="E1796" s="39" t="s">
        <v>2380</v>
      </c>
      <c r="F1796" s="39" t="s">
        <v>2380</v>
      </c>
      <c r="G1796" s="39">
        <v>0</v>
      </c>
      <c r="H1796" s="39" t="s">
        <v>2380</v>
      </c>
      <c r="I1796" s="39" t="s">
        <v>8394</v>
      </c>
      <c r="J1796" s="39" t="s">
        <v>8399</v>
      </c>
    </row>
    <row r="1797" spans="1:10" x14ac:dyDescent="0.35">
      <c r="A1797" s="39" t="s">
        <v>574</v>
      </c>
      <c r="B1797" s="39">
        <v>39.82</v>
      </c>
      <c r="C1797" s="39">
        <v>6.06</v>
      </c>
      <c r="D1797" s="39" t="s">
        <v>2380</v>
      </c>
      <c r="E1797" s="39" t="s">
        <v>2380</v>
      </c>
      <c r="F1797" s="39" t="s">
        <v>2380</v>
      </c>
      <c r="G1797" s="39">
        <v>0</v>
      </c>
      <c r="H1797" s="39" t="s">
        <v>2380</v>
      </c>
      <c r="I1797" s="39" t="s">
        <v>8391</v>
      </c>
      <c r="J1797" s="39" t="s">
        <v>8399</v>
      </c>
    </row>
    <row r="1798" spans="1:10" x14ac:dyDescent="0.35">
      <c r="A1798" s="39" t="s">
        <v>573</v>
      </c>
      <c r="B1798" s="39">
        <v>22.04</v>
      </c>
      <c r="C1798" s="39">
        <v>5.86</v>
      </c>
      <c r="D1798" s="39" t="s">
        <v>2380</v>
      </c>
      <c r="E1798" s="39" t="s">
        <v>2380</v>
      </c>
      <c r="F1798" s="39" t="s">
        <v>2380</v>
      </c>
      <c r="G1798" s="39">
        <v>1</v>
      </c>
      <c r="H1798" s="39" t="s">
        <v>2380</v>
      </c>
      <c r="I1798" s="39" t="s">
        <v>8393</v>
      </c>
      <c r="J1798" s="39" t="s">
        <v>8399</v>
      </c>
    </row>
    <row r="1799" spans="1:10" x14ac:dyDescent="0.35">
      <c r="A1799" s="39" t="s">
        <v>572</v>
      </c>
      <c r="B1799" s="39">
        <v>28.27</v>
      </c>
      <c r="C1799" s="39">
        <v>5.33</v>
      </c>
      <c r="D1799" s="39" t="s">
        <v>2380</v>
      </c>
      <c r="E1799" s="39" t="s">
        <v>2380</v>
      </c>
      <c r="F1799" s="39" t="s">
        <v>2380</v>
      </c>
      <c r="G1799" s="39">
        <v>0</v>
      </c>
      <c r="H1799" s="39" t="s">
        <v>2380</v>
      </c>
      <c r="I1799" s="39" t="s">
        <v>8392</v>
      </c>
      <c r="J1799" s="39" t="s">
        <v>8399</v>
      </c>
    </row>
    <row r="1800" spans="1:10" x14ac:dyDescent="0.35">
      <c r="A1800" s="39" t="s">
        <v>571</v>
      </c>
      <c r="B1800" s="39">
        <v>18.5</v>
      </c>
      <c r="C1800" s="39">
        <v>5.33</v>
      </c>
      <c r="D1800" s="39" t="s">
        <v>2380</v>
      </c>
      <c r="E1800" s="39" t="s">
        <v>2380</v>
      </c>
      <c r="F1800" s="39" t="s">
        <v>2380</v>
      </c>
      <c r="G1800" s="39">
        <v>0</v>
      </c>
      <c r="H1800" s="39" t="s">
        <v>2380</v>
      </c>
      <c r="I1800" s="39" t="s">
        <v>8393</v>
      </c>
      <c r="J1800" s="39" t="s">
        <v>8399</v>
      </c>
    </row>
    <row r="1801" spans="1:10" x14ac:dyDescent="0.35">
      <c r="A1801" s="39" t="s">
        <v>570</v>
      </c>
      <c r="B1801" s="39">
        <v>38.6</v>
      </c>
      <c r="C1801" s="39">
        <v>6.02</v>
      </c>
      <c r="D1801" s="39" t="s">
        <v>2380</v>
      </c>
      <c r="E1801" s="39" t="s">
        <v>2380</v>
      </c>
      <c r="F1801" s="39" t="s">
        <v>2380</v>
      </c>
      <c r="G1801" s="39">
        <v>1</v>
      </c>
      <c r="H1801" s="39" t="s">
        <v>2380</v>
      </c>
      <c r="I1801" s="39" t="s">
        <v>8391</v>
      </c>
      <c r="J1801" s="39" t="s">
        <v>8399</v>
      </c>
    </row>
    <row r="1802" spans="1:10" x14ac:dyDescent="0.35">
      <c r="A1802" s="39" t="s">
        <v>569</v>
      </c>
      <c r="B1802" s="39">
        <v>43.12</v>
      </c>
      <c r="C1802" s="39">
        <v>6.25</v>
      </c>
      <c r="D1802" s="39" t="s">
        <v>2380</v>
      </c>
      <c r="E1802" s="39" t="s">
        <v>2380</v>
      </c>
      <c r="F1802" s="39" t="s">
        <v>2380</v>
      </c>
      <c r="G1802" s="39">
        <v>1</v>
      </c>
      <c r="H1802" s="39" t="s">
        <v>2380</v>
      </c>
      <c r="I1802" s="39" t="s">
        <v>8391</v>
      </c>
      <c r="J1802" s="39" t="s">
        <v>8399</v>
      </c>
    </row>
    <row r="1803" spans="1:10" x14ac:dyDescent="0.35">
      <c r="A1803" s="39" t="s">
        <v>568</v>
      </c>
      <c r="B1803" s="39">
        <v>30.5</v>
      </c>
      <c r="C1803" s="39">
        <v>4.8099999999999996</v>
      </c>
      <c r="D1803" s="39" t="s">
        <v>2380</v>
      </c>
      <c r="E1803" s="39" t="s">
        <v>2380</v>
      </c>
      <c r="F1803" s="39" t="s">
        <v>2380</v>
      </c>
      <c r="G1803" s="39">
        <v>1</v>
      </c>
      <c r="H1803" s="39" t="s">
        <v>2380</v>
      </c>
      <c r="I1803" s="39" t="s">
        <v>8391</v>
      </c>
      <c r="J1803" s="39" t="s">
        <v>8398</v>
      </c>
    </row>
    <row r="1804" spans="1:10" x14ac:dyDescent="0.35">
      <c r="A1804" s="39" t="s">
        <v>567</v>
      </c>
      <c r="B1804" s="39">
        <v>27.61</v>
      </c>
      <c r="C1804" s="39">
        <v>4.5999999999999996</v>
      </c>
      <c r="D1804" s="39" t="s">
        <v>2380</v>
      </c>
      <c r="E1804" s="39" t="s">
        <v>2380</v>
      </c>
      <c r="F1804" s="39" t="s">
        <v>2380</v>
      </c>
      <c r="G1804" s="39">
        <v>1</v>
      </c>
      <c r="H1804" s="39" t="s">
        <v>2380</v>
      </c>
      <c r="I1804" s="39" t="s">
        <v>8392</v>
      </c>
      <c r="J1804" s="39" t="s">
        <v>8399</v>
      </c>
    </row>
    <row r="1805" spans="1:10" x14ac:dyDescent="0.35">
      <c r="A1805" s="39" t="s">
        <v>566</v>
      </c>
      <c r="B1805" s="39">
        <v>27.1</v>
      </c>
      <c r="C1805" s="39">
        <v>5.08</v>
      </c>
      <c r="D1805" s="39" t="s">
        <v>2380</v>
      </c>
      <c r="E1805" s="39" t="s">
        <v>2380</v>
      </c>
      <c r="F1805" s="39" t="s">
        <v>2380</v>
      </c>
      <c r="G1805" s="39">
        <v>1</v>
      </c>
      <c r="H1805" s="39" t="s">
        <v>2380</v>
      </c>
      <c r="I1805" s="39" t="s">
        <v>8392</v>
      </c>
      <c r="J1805" s="39" t="s">
        <v>8398</v>
      </c>
    </row>
    <row r="1806" spans="1:10" x14ac:dyDescent="0.35">
      <c r="A1806" s="39" t="s">
        <v>565</v>
      </c>
      <c r="B1806" s="39">
        <v>35.93</v>
      </c>
      <c r="C1806" s="39">
        <v>5.43</v>
      </c>
      <c r="D1806" s="39" t="s">
        <v>2380</v>
      </c>
      <c r="E1806" s="39" t="s">
        <v>2382</v>
      </c>
      <c r="F1806" s="39" t="s">
        <v>2380</v>
      </c>
      <c r="G1806" s="39">
        <v>1</v>
      </c>
      <c r="H1806" s="39" t="s">
        <v>2380</v>
      </c>
      <c r="I1806" s="39" t="s">
        <v>8391</v>
      </c>
      <c r="J1806" s="39" t="s">
        <v>8398</v>
      </c>
    </row>
    <row r="1807" spans="1:10" x14ac:dyDescent="0.35">
      <c r="A1807" s="39" t="s">
        <v>564</v>
      </c>
      <c r="B1807" s="39">
        <v>32.68</v>
      </c>
      <c r="C1807" s="39">
        <v>5.44</v>
      </c>
      <c r="D1807" s="39" t="s">
        <v>2380</v>
      </c>
      <c r="E1807" s="39" t="s">
        <v>2380</v>
      </c>
      <c r="F1807" s="39" t="s">
        <v>2380</v>
      </c>
      <c r="G1807" s="39">
        <v>0</v>
      </c>
      <c r="H1807" s="39" t="s">
        <v>2380</v>
      </c>
      <c r="I1807" s="39" t="s">
        <v>8391</v>
      </c>
      <c r="J1807" s="39" t="s">
        <v>8399</v>
      </c>
    </row>
    <row r="1808" spans="1:10" x14ac:dyDescent="0.35">
      <c r="A1808" s="39" t="s">
        <v>563</v>
      </c>
      <c r="B1808" s="39">
        <v>20.74</v>
      </c>
      <c r="C1808" s="39">
        <v>11.69</v>
      </c>
      <c r="D1808" s="39" t="s">
        <v>2383</v>
      </c>
      <c r="E1808" s="39" t="s">
        <v>2380</v>
      </c>
      <c r="F1808" s="39" t="s">
        <v>2380</v>
      </c>
      <c r="G1808" s="39">
        <v>1</v>
      </c>
      <c r="H1808" s="39" t="s">
        <v>2380</v>
      </c>
      <c r="I1808" s="39" t="s">
        <v>8393</v>
      </c>
      <c r="J1808" s="39" t="s">
        <v>8399</v>
      </c>
    </row>
    <row r="1809" spans="1:10" x14ac:dyDescent="0.35">
      <c r="A1809" s="39" t="s">
        <v>562</v>
      </c>
      <c r="B1809" s="39">
        <v>15.57</v>
      </c>
      <c r="C1809" s="39">
        <v>6.07</v>
      </c>
      <c r="D1809" s="39" t="s">
        <v>2380</v>
      </c>
      <c r="E1809" s="39" t="s">
        <v>2380</v>
      </c>
      <c r="F1809" s="39" t="s">
        <v>2380</v>
      </c>
      <c r="G1809" s="39">
        <v>0</v>
      </c>
      <c r="H1809" s="39" t="s">
        <v>2380</v>
      </c>
      <c r="I1809" s="39" t="s">
        <v>8394</v>
      </c>
      <c r="J1809" s="39" t="s">
        <v>8398</v>
      </c>
    </row>
    <row r="1810" spans="1:10" x14ac:dyDescent="0.35">
      <c r="A1810" s="39" t="s">
        <v>561</v>
      </c>
      <c r="B1810" s="39">
        <v>23.844999999999999</v>
      </c>
      <c r="C1810" s="39">
        <v>4.3600000000000003</v>
      </c>
      <c r="D1810" s="39" t="s">
        <v>2380</v>
      </c>
      <c r="E1810" s="39" t="s">
        <v>2380</v>
      </c>
      <c r="F1810" s="39" t="s">
        <v>2380</v>
      </c>
      <c r="G1810" s="39">
        <v>0</v>
      </c>
      <c r="H1810" s="39" t="s">
        <v>2380</v>
      </c>
      <c r="I1810" s="39" t="s">
        <v>8393</v>
      </c>
      <c r="J1810" s="39" t="s">
        <v>8399</v>
      </c>
    </row>
    <row r="1811" spans="1:10" x14ac:dyDescent="0.35">
      <c r="A1811" s="39" t="s">
        <v>560</v>
      </c>
      <c r="B1811" s="39">
        <v>22.895</v>
      </c>
      <c r="C1811" s="39">
        <v>5.24</v>
      </c>
      <c r="D1811" s="39" t="s">
        <v>2380</v>
      </c>
      <c r="E1811" s="39" t="s">
        <v>2380</v>
      </c>
      <c r="F1811" s="39" t="s">
        <v>2380</v>
      </c>
      <c r="G1811" s="39">
        <v>1</v>
      </c>
      <c r="H1811" s="39" t="s">
        <v>2380</v>
      </c>
      <c r="I1811" s="39" t="s">
        <v>8393</v>
      </c>
      <c r="J1811" s="39" t="s">
        <v>8398</v>
      </c>
    </row>
    <row r="1812" spans="1:10" x14ac:dyDescent="0.35">
      <c r="A1812" s="39" t="s">
        <v>559</v>
      </c>
      <c r="B1812" s="39">
        <v>21.945</v>
      </c>
      <c r="C1812" s="39">
        <v>5.37</v>
      </c>
      <c r="D1812" s="39" t="s">
        <v>2380</v>
      </c>
      <c r="E1812" s="39" t="s">
        <v>2380</v>
      </c>
      <c r="F1812" s="39" t="s">
        <v>2380</v>
      </c>
      <c r="G1812" s="39">
        <v>1</v>
      </c>
      <c r="H1812" s="39" t="s">
        <v>2380</v>
      </c>
      <c r="I1812" s="39" t="s">
        <v>8393</v>
      </c>
      <c r="J1812" s="39" t="s">
        <v>8398</v>
      </c>
    </row>
    <row r="1813" spans="1:10" x14ac:dyDescent="0.35">
      <c r="A1813" s="39" t="s">
        <v>558</v>
      </c>
      <c r="B1813" s="39">
        <v>19.47</v>
      </c>
      <c r="C1813" s="39">
        <v>6.6</v>
      </c>
      <c r="D1813" s="39" t="s">
        <v>2383</v>
      </c>
      <c r="E1813" s="39" t="s">
        <v>2380</v>
      </c>
      <c r="F1813" s="39" t="s">
        <v>2380</v>
      </c>
      <c r="G1813" s="39">
        <v>0</v>
      </c>
      <c r="H1813" s="39" t="s">
        <v>2380</v>
      </c>
      <c r="I1813" s="39" t="s">
        <v>8393</v>
      </c>
      <c r="J1813" s="39" t="s">
        <v>8397</v>
      </c>
    </row>
    <row r="1814" spans="1:10" x14ac:dyDescent="0.35">
      <c r="A1814" s="39" t="s">
        <v>557</v>
      </c>
      <c r="B1814" s="39">
        <v>15.61</v>
      </c>
      <c r="C1814" s="39">
        <v>5.77</v>
      </c>
      <c r="D1814" s="39" t="s">
        <v>2380</v>
      </c>
      <c r="E1814" s="39" t="s">
        <v>2380</v>
      </c>
      <c r="F1814" s="39" t="s">
        <v>2380</v>
      </c>
      <c r="G1814" s="39">
        <v>0</v>
      </c>
      <c r="H1814" s="39" t="s">
        <v>2380</v>
      </c>
      <c r="I1814" s="39" t="s">
        <v>8394</v>
      </c>
      <c r="J1814" s="39" t="s">
        <v>8399</v>
      </c>
    </row>
    <row r="1815" spans="1:10" x14ac:dyDescent="0.35">
      <c r="A1815" s="39" t="s">
        <v>556</v>
      </c>
      <c r="B1815" s="39">
        <v>28.6</v>
      </c>
      <c r="C1815" s="39">
        <v>6.08</v>
      </c>
      <c r="D1815" s="39" t="s">
        <v>2380</v>
      </c>
      <c r="E1815" s="39" t="s">
        <v>2380</v>
      </c>
      <c r="F1815" s="39" t="s">
        <v>2383</v>
      </c>
      <c r="G1815" s="39">
        <v>1</v>
      </c>
      <c r="H1815" s="39" t="s">
        <v>2380</v>
      </c>
      <c r="I1815" s="39" t="s">
        <v>8392</v>
      </c>
      <c r="J1815" s="39" t="s">
        <v>8398</v>
      </c>
    </row>
    <row r="1816" spans="1:10" x14ac:dyDescent="0.35">
      <c r="A1816" s="39" t="s">
        <v>555</v>
      </c>
      <c r="B1816" s="39">
        <v>46.53</v>
      </c>
      <c r="C1816" s="39">
        <v>4.16</v>
      </c>
      <c r="D1816" s="39" t="s">
        <v>2380</v>
      </c>
      <c r="E1816" s="39" t="s">
        <v>2380</v>
      </c>
      <c r="F1816" s="39" t="s">
        <v>2380</v>
      </c>
      <c r="G1816" s="39">
        <v>0</v>
      </c>
      <c r="H1816" s="39" t="s">
        <v>2380</v>
      </c>
      <c r="I1816" s="39" t="s">
        <v>8391</v>
      </c>
      <c r="J1816" s="39" t="s">
        <v>8399</v>
      </c>
    </row>
    <row r="1817" spans="1:10" x14ac:dyDescent="0.35">
      <c r="A1817" s="39" t="s">
        <v>554</v>
      </c>
      <c r="B1817" s="39">
        <v>34.99</v>
      </c>
      <c r="C1817" s="39">
        <v>5.0999999999999996</v>
      </c>
      <c r="D1817" s="39" t="s">
        <v>2380</v>
      </c>
      <c r="E1817" s="39" t="s">
        <v>2380</v>
      </c>
      <c r="F1817" s="39" t="s">
        <v>2383</v>
      </c>
      <c r="G1817" s="39">
        <v>1</v>
      </c>
      <c r="H1817" s="39" t="s">
        <v>2380</v>
      </c>
      <c r="I1817" s="39" t="s">
        <v>8391</v>
      </c>
      <c r="J1817" s="39" t="s">
        <v>8399</v>
      </c>
    </row>
    <row r="1818" spans="1:10" x14ac:dyDescent="0.35">
      <c r="A1818" s="39" t="s">
        <v>553</v>
      </c>
      <c r="B1818" s="39">
        <v>17.05</v>
      </c>
      <c r="C1818" s="39">
        <v>5.3</v>
      </c>
      <c r="D1818" s="39" t="s">
        <v>2380</v>
      </c>
      <c r="E1818" s="39" t="s">
        <v>2380</v>
      </c>
      <c r="F1818" s="39" t="s">
        <v>2383</v>
      </c>
      <c r="G1818" s="39">
        <v>1</v>
      </c>
      <c r="H1818" s="39" t="s">
        <v>2380</v>
      </c>
      <c r="I1818" s="39" t="s">
        <v>8394</v>
      </c>
      <c r="J1818" s="39" t="s">
        <v>8399</v>
      </c>
    </row>
    <row r="1819" spans="1:10" x14ac:dyDescent="0.35">
      <c r="A1819" s="39" t="s">
        <v>552</v>
      </c>
      <c r="B1819" s="39">
        <v>37.18</v>
      </c>
      <c r="C1819" s="39">
        <v>4.9000000000000004</v>
      </c>
      <c r="D1819" s="39" t="s">
        <v>2380</v>
      </c>
      <c r="E1819" s="39" t="s">
        <v>2380</v>
      </c>
      <c r="F1819" s="39" t="s">
        <v>2380</v>
      </c>
      <c r="G1819" s="39">
        <v>0</v>
      </c>
      <c r="H1819" s="39" t="s">
        <v>2380</v>
      </c>
      <c r="I1819" s="39" t="s">
        <v>8391</v>
      </c>
      <c r="J1819" s="39" t="s">
        <v>8398</v>
      </c>
    </row>
    <row r="1820" spans="1:10" x14ac:dyDescent="0.35">
      <c r="A1820" s="39" t="s">
        <v>551</v>
      </c>
      <c r="B1820" s="39">
        <v>35.200000000000003</v>
      </c>
      <c r="C1820" s="39">
        <v>5.55</v>
      </c>
      <c r="D1820" s="39" t="s">
        <v>2380</v>
      </c>
      <c r="E1820" s="39" t="s">
        <v>2380</v>
      </c>
      <c r="F1820" s="39" t="s">
        <v>2380</v>
      </c>
      <c r="G1820" s="39">
        <v>0</v>
      </c>
      <c r="H1820" s="39" t="s">
        <v>2380</v>
      </c>
      <c r="I1820" s="39" t="s">
        <v>8391</v>
      </c>
      <c r="J1820" s="39" t="s">
        <v>8399</v>
      </c>
    </row>
    <row r="1821" spans="1:10" x14ac:dyDescent="0.35">
      <c r="A1821" s="39" t="s">
        <v>550</v>
      </c>
      <c r="B1821" s="39">
        <v>37.335000000000001</v>
      </c>
      <c r="C1821" s="39">
        <v>4.95</v>
      </c>
      <c r="D1821" s="39" t="s">
        <v>2380</v>
      </c>
      <c r="E1821" s="39" t="s">
        <v>2380</v>
      </c>
      <c r="F1821" s="39" t="s">
        <v>2380</v>
      </c>
      <c r="G1821" s="39">
        <v>0</v>
      </c>
      <c r="H1821" s="39" t="s">
        <v>2380</v>
      </c>
      <c r="I1821" s="39" t="s">
        <v>8391</v>
      </c>
      <c r="J1821" s="39" t="s">
        <v>8399</v>
      </c>
    </row>
    <row r="1822" spans="1:10" x14ac:dyDescent="0.35">
      <c r="A1822" s="39" t="s">
        <v>549</v>
      </c>
      <c r="B1822" s="39">
        <v>27.265000000000001</v>
      </c>
      <c r="C1822" s="39">
        <v>6.46</v>
      </c>
      <c r="D1822" s="39" t="s">
        <v>2383</v>
      </c>
      <c r="E1822" s="39" t="s">
        <v>2380</v>
      </c>
      <c r="F1822" s="39" t="s">
        <v>2380</v>
      </c>
      <c r="G1822" s="39">
        <v>0</v>
      </c>
      <c r="H1822" s="39" t="s">
        <v>2380</v>
      </c>
      <c r="I1822" s="39" t="s">
        <v>8392</v>
      </c>
      <c r="J1822" s="39" t="s">
        <v>8399</v>
      </c>
    </row>
    <row r="1823" spans="1:10" x14ac:dyDescent="0.35">
      <c r="A1823" s="39" t="s">
        <v>548</v>
      </c>
      <c r="B1823" s="39">
        <v>30.8</v>
      </c>
      <c r="C1823" s="39">
        <v>4.9000000000000004</v>
      </c>
      <c r="D1823" s="39" t="s">
        <v>2383</v>
      </c>
      <c r="E1823" s="39" t="s">
        <v>2380</v>
      </c>
      <c r="F1823" s="39" t="s">
        <v>2380</v>
      </c>
      <c r="G1823" s="39">
        <v>0</v>
      </c>
      <c r="H1823" s="39" t="s">
        <v>2380</v>
      </c>
      <c r="I1823" s="39" t="s">
        <v>8391</v>
      </c>
      <c r="J1823" s="39" t="s">
        <v>8399</v>
      </c>
    </row>
    <row r="1824" spans="1:10" x14ac:dyDescent="0.35">
      <c r="A1824" s="39" t="s">
        <v>547</v>
      </c>
      <c r="B1824" s="39">
        <v>30.21</v>
      </c>
      <c r="C1824" s="39">
        <v>5.21</v>
      </c>
      <c r="D1824" s="39" t="s">
        <v>2380</v>
      </c>
      <c r="E1824" s="39" t="s">
        <v>2380</v>
      </c>
      <c r="F1824" s="39" t="s">
        <v>2380</v>
      </c>
      <c r="G1824" s="39">
        <v>1</v>
      </c>
      <c r="H1824" s="39" t="s">
        <v>2380</v>
      </c>
      <c r="I1824" s="39" t="s">
        <v>8391</v>
      </c>
      <c r="J1824" s="39" t="s">
        <v>8399</v>
      </c>
    </row>
    <row r="1825" spans="1:10" x14ac:dyDescent="0.35">
      <c r="A1825" s="39" t="s">
        <v>546</v>
      </c>
      <c r="B1825" s="39">
        <v>35.340000000000003</v>
      </c>
      <c r="C1825" s="39">
        <v>4.13</v>
      </c>
      <c r="D1825" s="39" t="s">
        <v>2380</v>
      </c>
      <c r="E1825" s="39" t="s">
        <v>2382</v>
      </c>
      <c r="F1825" s="39" t="s">
        <v>2380</v>
      </c>
      <c r="G1825" s="39">
        <v>1</v>
      </c>
      <c r="H1825" s="39" t="s">
        <v>2380</v>
      </c>
      <c r="I1825" s="39" t="s">
        <v>8391</v>
      </c>
      <c r="J1825" s="39" t="s">
        <v>8399</v>
      </c>
    </row>
    <row r="1826" spans="1:10" x14ac:dyDescent="0.35">
      <c r="A1826" s="39" t="s">
        <v>545</v>
      </c>
      <c r="B1826" s="39">
        <v>26.695</v>
      </c>
      <c r="C1826" s="39">
        <v>5.28</v>
      </c>
      <c r="D1826" s="39" t="s">
        <v>2380</v>
      </c>
      <c r="E1826" s="39" t="s">
        <v>2380</v>
      </c>
      <c r="F1826" s="39" t="s">
        <v>2380</v>
      </c>
      <c r="G1826" s="39">
        <v>0</v>
      </c>
      <c r="H1826" s="39" t="s">
        <v>2380</v>
      </c>
      <c r="I1826" s="39" t="s">
        <v>8392</v>
      </c>
      <c r="J1826" s="39" t="s">
        <v>8399</v>
      </c>
    </row>
    <row r="1827" spans="1:10" x14ac:dyDescent="0.35">
      <c r="A1827" s="39" t="s">
        <v>544</v>
      </c>
      <c r="B1827" s="39">
        <v>29.355</v>
      </c>
      <c r="C1827" s="39">
        <v>4.68</v>
      </c>
      <c r="D1827" s="39" t="s">
        <v>2383</v>
      </c>
      <c r="E1827" s="39" t="s">
        <v>2380</v>
      </c>
      <c r="F1827" s="39" t="s">
        <v>2380</v>
      </c>
      <c r="G1827" s="39">
        <v>0</v>
      </c>
      <c r="H1827" s="39" t="s">
        <v>2380</v>
      </c>
      <c r="I1827" s="39" t="s">
        <v>8392</v>
      </c>
      <c r="J1827" s="39" t="s">
        <v>8398</v>
      </c>
    </row>
    <row r="1828" spans="1:10" x14ac:dyDescent="0.35">
      <c r="A1828" s="39" t="s">
        <v>543</v>
      </c>
      <c r="B1828" s="39">
        <v>29.59</v>
      </c>
      <c r="C1828" s="39">
        <v>4.0599999999999996</v>
      </c>
      <c r="D1828" s="39" t="s">
        <v>2380</v>
      </c>
      <c r="E1828" s="39" t="s">
        <v>2380</v>
      </c>
      <c r="F1828" s="39" t="s">
        <v>2380</v>
      </c>
      <c r="G1828" s="39">
        <v>0</v>
      </c>
      <c r="H1828" s="39" t="s">
        <v>2380</v>
      </c>
      <c r="I1828" s="39" t="s">
        <v>8392</v>
      </c>
      <c r="J1828" s="39" t="s">
        <v>8398</v>
      </c>
    </row>
    <row r="1829" spans="1:10" x14ac:dyDescent="0.35">
      <c r="A1829" s="39" t="s">
        <v>542</v>
      </c>
      <c r="B1829" s="39">
        <v>31.35</v>
      </c>
      <c r="C1829" s="39">
        <v>4.2</v>
      </c>
      <c r="D1829" s="39" t="s">
        <v>2380</v>
      </c>
      <c r="E1829" s="39" t="s">
        <v>2382</v>
      </c>
      <c r="F1829" s="39" t="s">
        <v>2380</v>
      </c>
      <c r="G1829" s="39">
        <v>1</v>
      </c>
      <c r="H1829" s="39" t="s">
        <v>2380</v>
      </c>
      <c r="I1829" s="39" t="s">
        <v>8391</v>
      </c>
      <c r="J1829" s="39" t="s">
        <v>8399</v>
      </c>
    </row>
    <row r="1830" spans="1:10" x14ac:dyDescent="0.35">
      <c r="A1830" s="39" t="s">
        <v>541</v>
      </c>
      <c r="B1830" s="39">
        <v>20.52</v>
      </c>
      <c r="C1830" s="39">
        <v>4.83</v>
      </c>
      <c r="D1830" s="39" t="s">
        <v>2380</v>
      </c>
      <c r="E1830" s="39" t="s">
        <v>2380</v>
      </c>
      <c r="F1830" s="39" t="s">
        <v>2380</v>
      </c>
      <c r="G1830" s="39">
        <v>0</v>
      </c>
      <c r="H1830" s="39" t="s">
        <v>2380</v>
      </c>
      <c r="I1830" s="39" t="s">
        <v>8393</v>
      </c>
      <c r="J1830" s="39" t="s">
        <v>8399</v>
      </c>
    </row>
    <row r="1831" spans="1:10" x14ac:dyDescent="0.35">
      <c r="A1831" s="39" t="s">
        <v>540</v>
      </c>
      <c r="B1831" s="39">
        <v>42.9</v>
      </c>
      <c r="C1831" s="39">
        <v>4.87</v>
      </c>
      <c r="D1831" s="39" t="s">
        <v>2383</v>
      </c>
      <c r="E1831" s="39" t="s">
        <v>2380</v>
      </c>
      <c r="F1831" s="39" t="s">
        <v>2380</v>
      </c>
      <c r="G1831" s="39">
        <v>1</v>
      </c>
      <c r="H1831" s="39" t="s">
        <v>2380</v>
      </c>
      <c r="I1831" s="39" t="s">
        <v>8391</v>
      </c>
      <c r="J1831" s="39" t="s">
        <v>8399</v>
      </c>
    </row>
    <row r="1832" spans="1:10" x14ac:dyDescent="0.35">
      <c r="A1832" s="39" t="s">
        <v>539</v>
      </c>
      <c r="B1832" s="39">
        <v>24.6</v>
      </c>
      <c r="C1832" s="39">
        <v>5.86</v>
      </c>
      <c r="D1832" s="39" t="s">
        <v>2380</v>
      </c>
      <c r="E1832" s="39" t="s">
        <v>2380</v>
      </c>
      <c r="F1832" s="39" t="s">
        <v>2383</v>
      </c>
      <c r="G1832" s="39">
        <v>1</v>
      </c>
      <c r="H1832" s="39" t="s">
        <v>2380</v>
      </c>
      <c r="I1832" s="39" t="s">
        <v>8393</v>
      </c>
      <c r="J1832" s="39" t="s">
        <v>8398</v>
      </c>
    </row>
    <row r="1833" spans="1:10" x14ac:dyDescent="0.35">
      <c r="A1833" s="39" t="s">
        <v>538</v>
      </c>
      <c r="B1833" s="39">
        <v>28.405000000000001</v>
      </c>
      <c r="C1833" s="39">
        <v>4.12</v>
      </c>
      <c r="D1833" s="39" t="s">
        <v>2380</v>
      </c>
      <c r="E1833" s="39" t="s">
        <v>2380</v>
      </c>
      <c r="F1833" s="39" t="s">
        <v>2380</v>
      </c>
      <c r="G1833" s="39">
        <v>1</v>
      </c>
      <c r="H1833" s="39" t="s">
        <v>2380</v>
      </c>
      <c r="I1833" s="39" t="s">
        <v>8392</v>
      </c>
      <c r="J1833" s="39" t="s">
        <v>8399</v>
      </c>
    </row>
    <row r="1834" spans="1:10" x14ac:dyDescent="0.35">
      <c r="A1834" s="39" t="s">
        <v>537</v>
      </c>
      <c r="B1834" s="39">
        <v>34.674999999999997</v>
      </c>
      <c r="C1834" s="39">
        <v>5.71</v>
      </c>
      <c r="D1834" s="39" t="s">
        <v>2383</v>
      </c>
      <c r="E1834" s="39" t="s">
        <v>2380</v>
      </c>
      <c r="F1834" s="39" t="s">
        <v>2380</v>
      </c>
      <c r="G1834" s="39">
        <v>1</v>
      </c>
      <c r="H1834" s="39" t="s">
        <v>2380</v>
      </c>
      <c r="I1834" s="39" t="s">
        <v>8391</v>
      </c>
      <c r="J1834" s="39" t="s">
        <v>8398</v>
      </c>
    </row>
    <row r="1835" spans="1:10" x14ac:dyDescent="0.35">
      <c r="A1835" s="39" t="s">
        <v>536</v>
      </c>
      <c r="B1835" s="39">
        <v>18.850000000000001</v>
      </c>
      <c r="C1835" s="39">
        <v>6.03</v>
      </c>
      <c r="D1835" s="39" t="s">
        <v>2380</v>
      </c>
      <c r="E1835" s="39" t="s">
        <v>2380</v>
      </c>
      <c r="F1835" s="39" t="s">
        <v>2380</v>
      </c>
      <c r="G1835" s="39">
        <v>1</v>
      </c>
      <c r="H1835" s="39" t="s">
        <v>2380</v>
      </c>
      <c r="I1835" s="39" t="s">
        <v>8393</v>
      </c>
      <c r="J1835" s="39" t="s">
        <v>8399</v>
      </c>
    </row>
    <row r="1836" spans="1:10" x14ac:dyDescent="0.35">
      <c r="A1836" s="39" t="s">
        <v>534</v>
      </c>
      <c r="B1836" s="39">
        <v>34.130000000000003</v>
      </c>
      <c r="C1836" s="39">
        <v>5.65</v>
      </c>
      <c r="D1836" s="39" t="s">
        <v>2380</v>
      </c>
      <c r="E1836" s="39" t="s">
        <v>2380</v>
      </c>
      <c r="F1836" s="39" t="s">
        <v>2383</v>
      </c>
      <c r="G1836" s="39">
        <v>1</v>
      </c>
      <c r="H1836" s="39" t="s">
        <v>2380</v>
      </c>
      <c r="I1836" s="39" t="s">
        <v>8391</v>
      </c>
      <c r="J1836" s="39" t="s">
        <v>8398</v>
      </c>
    </row>
    <row r="1837" spans="1:10" x14ac:dyDescent="0.35">
      <c r="A1837" s="39" t="s">
        <v>533</v>
      </c>
      <c r="B1837" s="39">
        <v>17.34</v>
      </c>
      <c r="C1837" s="39">
        <v>5.05</v>
      </c>
      <c r="D1837" s="39" t="s">
        <v>2380</v>
      </c>
      <c r="E1837" s="39" t="s">
        <v>2380</v>
      </c>
      <c r="F1837" s="39" t="s">
        <v>2380</v>
      </c>
      <c r="G1837" s="39">
        <v>0</v>
      </c>
      <c r="H1837" s="39" t="s">
        <v>2380</v>
      </c>
      <c r="I1837" s="39" t="s">
        <v>8394</v>
      </c>
      <c r="J1837" s="39" t="s">
        <v>8399</v>
      </c>
    </row>
    <row r="1838" spans="1:10" x14ac:dyDescent="0.35">
      <c r="A1838" s="39" t="s">
        <v>532</v>
      </c>
      <c r="B1838" s="39">
        <v>17.440000000000001</v>
      </c>
      <c r="C1838" s="39">
        <v>6.26</v>
      </c>
      <c r="D1838" s="39" t="s">
        <v>2380</v>
      </c>
      <c r="E1838" s="39" t="s">
        <v>2380</v>
      </c>
      <c r="F1838" s="39" t="s">
        <v>2380</v>
      </c>
      <c r="G1838" s="39">
        <v>0</v>
      </c>
      <c r="H1838" s="39" t="s">
        <v>2380</v>
      </c>
      <c r="I1838" s="39" t="s">
        <v>8394</v>
      </c>
      <c r="J1838" s="39" t="s">
        <v>8399</v>
      </c>
    </row>
    <row r="1839" spans="1:10" x14ac:dyDescent="0.35">
      <c r="A1839" s="39" t="s">
        <v>531</v>
      </c>
      <c r="B1839" s="39">
        <v>33.659999999999997</v>
      </c>
      <c r="C1839" s="39">
        <v>4.08</v>
      </c>
      <c r="D1839" s="39" t="s">
        <v>2383</v>
      </c>
      <c r="E1839" s="39" t="s">
        <v>2380</v>
      </c>
      <c r="F1839" s="39" t="s">
        <v>2383</v>
      </c>
      <c r="G1839" s="39">
        <v>1</v>
      </c>
      <c r="H1839" s="39" t="s">
        <v>2380</v>
      </c>
      <c r="I1839" s="39" t="s">
        <v>8391</v>
      </c>
      <c r="J1839" s="39" t="s">
        <v>8399</v>
      </c>
    </row>
    <row r="1840" spans="1:10" x14ac:dyDescent="0.35">
      <c r="A1840" s="39" t="s">
        <v>530</v>
      </c>
      <c r="B1840" s="39">
        <v>21.375</v>
      </c>
      <c r="C1840" s="39">
        <v>6.19</v>
      </c>
      <c r="D1840" s="39" t="s">
        <v>2383</v>
      </c>
      <c r="E1840" s="39" t="s">
        <v>2380</v>
      </c>
      <c r="F1840" s="39" t="s">
        <v>2380</v>
      </c>
      <c r="G1840" s="39">
        <v>1</v>
      </c>
      <c r="H1840" s="39" t="s">
        <v>2380</v>
      </c>
      <c r="I1840" s="39" t="s">
        <v>8393</v>
      </c>
      <c r="J1840" s="39" t="s">
        <v>8398</v>
      </c>
    </row>
    <row r="1841" spans="1:10" x14ac:dyDescent="0.35">
      <c r="A1841" s="39" t="s">
        <v>529</v>
      </c>
      <c r="B1841" s="39">
        <v>27.14</v>
      </c>
      <c r="C1841" s="39">
        <v>6.01</v>
      </c>
      <c r="D1841" s="39" t="s">
        <v>2380</v>
      </c>
      <c r="E1841" s="39" t="s">
        <v>2380</v>
      </c>
      <c r="F1841" s="39" t="s">
        <v>2380</v>
      </c>
      <c r="G1841" s="39">
        <v>1</v>
      </c>
      <c r="H1841" s="39" t="s">
        <v>2380</v>
      </c>
      <c r="I1841" s="39" t="s">
        <v>8392</v>
      </c>
      <c r="J1841" s="39" t="s">
        <v>8399</v>
      </c>
    </row>
    <row r="1842" spans="1:10" x14ac:dyDescent="0.35">
      <c r="A1842" s="39" t="s">
        <v>528</v>
      </c>
      <c r="B1842" s="39">
        <v>35.78</v>
      </c>
      <c r="C1842" s="39">
        <v>6.07</v>
      </c>
      <c r="D1842" s="39" t="s">
        <v>2380</v>
      </c>
      <c r="E1842" s="39" t="s">
        <v>2382</v>
      </c>
      <c r="F1842" s="39" t="s">
        <v>2380</v>
      </c>
      <c r="G1842" s="39">
        <v>1</v>
      </c>
      <c r="H1842" s="39" t="s">
        <v>2380</v>
      </c>
      <c r="I1842" s="39" t="s">
        <v>8391</v>
      </c>
      <c r="J1842" s="39" t="s">
        <v>8399</v>
      </c>
    </row>
    <row r="1843" spans="1:10" x14ac:dyDescent="0.35">
      <c r="A1843" s="39" t="s">
        <v>527</v>
      </c>
      <c r="B1843" s="39">
        <v>34.96</v>
      </c>
      <c r="C1843" s="39">
        <v>5.63</v>
      </c>
      <c r="D1843" s="39" t="s">
        <v>2380</v>
      </c>
      <c r="E1843" s="39" t="s">
        <v>2380</v>
      </c>
      <c r="F1843" s="39" t="s">
        <v>2380</v>
      </c>
      <c r="G1843" s="39">
        <v>0</v>
      </c>
      <c r="H1843" s="39" t="s">
        <v>2380</v>
      </c>
      <c r="I1843" s="39" t="s">
        <v>8391</v>
      </c>
      <c r="J1843" s="39" t="s">
        <v>8399</v>
      </c>
    </row>
    <row r="1844" spans="1:10" x14ac:dyDescent="0.35">
      <c r="A1844" s="39" t="s">
        <v>526</v>
      </c>
      <c r="B1844" s="39">
        <v>38.39</v>
      </c>
      <c r="C1844" s="39">
        <v>6.05</v>
      </c>
      <c r="D1844" s="39" t="s">
        <v>2380</v>
      </c>
      <c r="E1844" s="39" t="s">
        <v>2380</v>
      </c>
      <c r="F1844" s="39" t="s">
        <v>2380</v>
      </c>
      <c r="G1844" s="39">
        <v>0</v>
      </c>
      <c r="H1844" s="39" t="s">
        <v>2380</v>
      </c>
      <c r="I1844" s="39" t="s">
        <v>8391</v>
      </c>
      <c r="J1844" s="39" t="s">
        <v>8399</v>
      </c>
    </row>
    <row r="1845" spans="1:10" x14ac:dyDescent="0.35">
      <c r="A1845" s="39" t="s">
        <v>525</v>
      </c>
      <c r="B1845" s="39">
        <v>33.82</v>
      </c>
      <c r="C1845" s="39">
        <v>4.6500000000000004</v>
      </c>
      <c r="D1845" s="39" t="s">
        <v>2380</v>
      </c>
      <c r="E1845" s="39" t="s">
        <v>2380</v>
      </c>
      <c r="F1845" s="39" t="s">
        <v>2380</v>
      </c>
      <c r="G1845" s="39">
        <v>0</v>
      </c>
      <c r="H1845" s="39" t="s">
        <v>2380</v>
      </c>
      <c r="I1845" s="39" t="s">
        <v>8391</v>
      </c>
      <c r="J1845" s="39" t="s">
        <v>8399</v>
      </c>
    </row>
    <row r="1846" spans="1:10" x14ac:dyDescent="0.35">
      <c r="A1846" s="39" t="s">
        <v>524</v>
      </c>
      <c r="B1846" s="39">
        <v>27.835000000000001</v>
      </c>
      <c r="C1846" s="39">
        <v>5.37</v>
      </c>
      <c r="D1846" s="39" t="s">
        <v>2380</v>
      </c>
      <c r="E1846" s="39" t="s">
        <v>2380</v>
      </c>
      <c r="F1846" s="39" t="s">
        <v>2380</v>
      </c>
      <c r="G1846" s="39">
        <v>0</v>
      </c>
      <c r="H1846" s="39" t="s">
        <v>2380</v>
      </c>
      <c r="I1846" s="39" t="s">
        <v>8392</v>
      </c>
      <c r="J1846" s="39" t="s">
        <v>8399</v>
      </c>
    </row>
    <row r="1847" spans="1:10" x14ac:dyDescent="0.35">
      <c r="A1847" s="39" t="s">
        <v>523</v>
      </c>
      <c r="B1847" s="39">
        <v>33</v>
      </c>
      <c r="C1847" s="39">
        <v>5.39</v>
      </c>
      <c r="D1847" s="39" t="s">
        <v>2380</v>
      </c>
      <c r="E1847" s="39" t="s">
        <v>2380</v>
      </c>
      <c r="F1847" s="39" t="s">
        <v>2380</v>
      </c>
      <c r="G1847" s="39">
        <v>0</v>
      </c>
      <c r="H1847" s="39" t="s">
        <v>2380</v>
      </c>
      <c r="I1847" s="39" t="s">
        <v>8391</v>
      </c>
      <c r="J1847" s="39" t="s">
        <v>8399</v>
      </c>
    </row>
    <row r="1848" spans="1:10" x14ac:dyDescent="0.35">
      <c r="A1848" s="39" t="s">
        <v>522</v>
      </c>
      <c r="B1848" s="39">
        <v>26.885000000000002</v>
      </c>
      <c r="C1848" s="39">
        <v>5.86</v>
      </c>
      <c r="D1848" s="39" t="s">
        <v>2380</v>
      </c>
      <c r="E1848" s="39" t="s">
        <v>2380</v>
      </c>
      <c r="F1848" s="39" t="s">
        <v>2380</v>
      </c>
      <c r="G1848" s="39">
        <v>0</v>
      </c>
      <c r="H1848" s="39" t="s">
        <v>2380</v>
      </c>
      <c r="I1848" s="39" t="s">
        <v>8392</v>
      </c>
      <c r="J1848" s="39" t="s">
        <v>8399</v>
      </c>
    </row>
    <row r="1849" spans="1:10" x14ac:dyDescent="0.35">
      <c r="A1849" s="39" t="s">
        <v>521</v>
      </c>
      <c r="B1849" s="39">
        <v>29.26</v>
      </c>
      <c r="C1849" s="39">
        <v>4.4400000000000004</v>
      </c>
      <c r="D1849" s="39" t="s">
        <v>2380</v>
      </c>
      <c r="E1849" s="39" t="s">
        <v>2380</v>
      </c>
      <c r="F1849" s="39" t="s">
        <v>2380</v>
      </c>
      <c r="G1849" s="39">
        <v>0</v>
      </c>
      <c r="H1849" s="39" t="s">
        <v>2380</v>
      </c>
      <c r="I1849" s="39" t="s">
        <v>8392</v>
      </c>
      <c r="J1849" s="39" t="s">
        <v>8399</v>
      </c>
    </row>
    <row r="1850" spans="1:10" x14ac:dyDescent="0.35">
      <c r="A1850" s="39" t="s">
        <v>520</v>
      </c>
      <c r="B1850" s="39">
        <v>26.98</v>
      </c>
      <c r="C1850" s="39">
        <v>4.41</v>
      </c>
      <c r="D1850" s="39" t="s">
        <v>2380</v>
      </c>
      <c r="E1850" s="39" t="s">
        <v>2380</v>
      </c>
      <c r="F1850" s="39" t="s">
        <v>2380</v>
      </c>
      <c r="G1850" s="39">
        <v>0</v>
      </c>
      <c r="H1850" s="39" t="s">
        <v>2380</v>
      </c>
      <c r="I1850" s="39" t="s">
        <v>8392</v>
      </c>
      <c r="J1850" s="39" t="s">
        <v>8399</v>
      </c>
    </row>
    <row r="1851" spans="1:10" x14ac:dyDescent="0.35">
      <c r="A1851" s="39" t="s">
        <v>519</v>
      </c>
      <c r="B1851" s="39">
        <v>32.11</v>
      </c>
      <c r="C1851" s="39">
        <v>5.19</v>
      </c>
      <c r="D1851" s="39" t="s">
        <v>2380</v>
      </c>
      <c r="E1851" s="39" t="s">
        <v>2380</v>
      </c>
      <c r="F1851" s="39" t="s">
        <v>2383</v>
      </c>
      <c r="G1851" s="39">
        <v>1</v>
      </c>
      <c r="H1851" s="39" t="s">
        <v>2380</v>
      </c>
      <c r="I1851" s="39" t="s">
        <v>8391</v>
      </c>
      <c r="J1851" s="39" t="s">
        <v>8399</v>
      </c>
    </row>
    <row r="1852" spans="1:10" x14ac:dyDescent="0.35">
      <c r="A1852" s="39" t="s">
        <v>518</v>
      </c>
      <c r="B1852" s="39">
        <v>31.73</v>
      </c>
      <c r="C1852" s="39">
        <v>5.16</v>
      </c>
      <c r="D1852" s="39" t="s">
        <v>2380</v>
      </c>
      <c r="E1852" s="39" t="s">
        <v>2380</v>
      </c>
      <c r="F1852" s="39" t="s">
        <v>2383</v>
      </c>
      <c r="G1852" s="39">
        <v>1</v>
      </c>
      <c r="H1852" s="39" t="s">
        <v>2380</v>
      </c>
      <c r="I1852" s="39" t="s">
        <v>8391</v>
      </c>
      <c r="J1852" s="39" t="s">
        <v>8398</v>
      </c>
    </row>
    <row r="1853" spans="1:10" x14ac:dyDescent="0.35">
      <c r="A1853" s="39" t="s">
        <v>517</v>
      </c>
      <c r="B1853" s="39">
        <v>22.515000000000001</v>
      </c>
      <c r="C1853" s="39">
        <v>4.24</v>
      </c>
      <c r="D1853" s="39" t="s">
        <v>2380</v>
      </c>
      <c r="E1853" s="39" t="s">
        <v>2380</v>
      </c>
      <c r="F1853" s="39" t="s">
        <v>2380</v>
      </c>
      <c r="G1853" s="39">
        <v>0</v>
      </c>
      <c r="H1853" s="39" t="s">
        <v>2380</v>
      </c>
      <c r="I1853" s="39" t="s">
        <v>8393</v>
      </c>
      <c r="J1853" s="39" t="s">
        <v>8398</v>
      </c>
    </row>
    <row r="1854" spans="1:10" x14ac:dyDescent="0.35">
      <c r="A1854" s="39" t="s">
        <v>515</v>
      </c>
      <c r="B1854" s="39">
        <v>25.9</v>
      </c>
      <c r="C1854" s="39">
        <v>5.45</v>
      </c>
      <c r="D1854" s="39" t="s">
        <v>2380</v>
      </c>
      <c r="E1854" s="39" t="s">
        <v>2380</v>
      </c>
      <c r="F1854" s="39" t="s">
        <v>2380</v>
      </c>
      <c r="G1854" s="39">
        <v>1</v>
      </c>
      <c r="H1854" s="39" t="s">
        <v>2380</v>
      </c>
      <c r="I1854" s="39" t="s">
        <v>8392</v>
      </c>
      <c r="J1854" s="39" t="s">
        <v>8399</v>
      </c>
    </row>
    <row r="1855" spans="1:10" x14ac:dyDescent="0.35">
      <c r="A1855" s="39" t="s">
        <v>514</v>
      </c>
      <c r="B1855" s="39">
        <v>27.72</v>
      </c>
      <c r="C1855" s="39">
        <v>5.03</v>
      </c>
      <c r="D1855" s="39" t="s">
        <v>2383</v>
      </c>
      <c r="E1855" s="39" t="s">
        <v>2380</v>
      </c>
      <c r="F1855" s="39" t="s">
        <v>2380</v>
      </c>
      <c r="G1855" s="39">
        <v>1</v>
      </c>
      <c r="H1855" s="39" t="s">
        <v>2380</v>
      </c>
      <c r="I1855" s="39" t="s">
        <v>8392</v>
      </c>
      <c r="J1855" s="39" t="s">
        <v>8399</v>
      </c>
    </row>
    <row r="1856" spans="1:10" x14ac:dyDescent="0.35">
      <c r="A1856" s="39" t="s">
        <v>513</v>
      </c>
      <c r="B1856" s="39">
        <v>31.5</v>
      </c>
      <c r="C1856" s="39">
        <v>9.6199999999999992</v>
      </c>
      <c r="D1856" s="39" t="s">
        <v>2383</v>
      </c>
      <c r="E1856" s="39" t="s">
        <v>2380</v>
      </c>
      <c r="F1856" s="39" t="s">
        <v>2380</v>
      </c>
      <c r="G1856" s="39">
        <v>1</v>
      </c>
      <c r="H1856" s="39" t="s">
        <v>2380</v>
      </c>
      <c r="I1856" s="39" t="s">
        <v>8391</v>
      </c>
      <c r="J1856" s="39" t="s">
        <v>8399</v>
      </c>
    </row>
    <row r="1857" spans="1:10" x14ac:dyDescent="0.35">
      <c r="A1857" s="39" t="s">
        <v>512</v>
      </c>
      <c r="B1857" s="39">
        <v>29.7</v>
      </c>
      <c r="C1857" s="39">
        <v>6.77</v>
      </c>
      <c r="D1857" s="39" t="s">
        <v>2383</v>
      </c>
      <c r="E1857" s="39" t="s">
        <v>2380</v>
      </c>
      <c r="F1857" s="39" t="s">
        <v>2380</v>
      </c>
      <c r="G1857" s="39">
        <v>1</v>
      </c>
      <c r="H1857" s="39" t="s">
        <v>2380</v>
      </c>
      <c r="I1857" s="39" t="s">
        <v>8392</v>
      </c>
      <c r="J1857" s="39" t="s">
        <v>8399</v>
      </c>
    </row>
    <row r="1858" spans="1:10" x14ac:dyDescent="0.35">
      <c r="A1858" s="39" t="s">
        <v>511</v>
      </c>
      <c r="B1858" s="39">
        <v>21.26</v>
      </c>
      <c r="C1858" s="39">
        <v>5.36</v>
      </c>
      <c r="D1858" s="39" t="s">
        <v>2383</v>
      </c>
      <c r="E1858" s="39" t="s">
        <v>2380</v>
      </c>
      <c r="F1858" s="39" t="s">
        <v>2380</v>
      </c>
      <c r="G1858" s="39">
        <v>1</v>
      </c>
      <c r="H1858" s="39" t="s">
        <v>2380</v>
      </c>
      <c r="I1858" s="39" t="s">
        <v>8393</v>
      </c>
      <c r="J1858" s="39" t="s">
        <v>8399</v>
      </c>
    </row>
    <row r="1859" spans="1:10" x14ac:dyDescent="0.35">
      <c r="A1859" s="39" t="s">
        <v>510</v>
      </c>
      <c r="B1859" s="39">
        <v>17.09</v>
      </c>
      <c r="C1859" s="39">
        <v>5.69</v>
      </c>
      <c r="D1859" s="39" t="s">
        <v>2380</v>
      </c>
      <c r="E1859" s="39" t="s">
        <v>2380</v>
      </c>
      <c r="F1859" s="39" t="s">
        <v>2380</v>
      </c>
      <c r="G1859" s="39">
        <v>0</v>
      </c>
      <c r="H1859" s="39" t="s">
        <v>2380</v>
      </c>
      <c r="I1859" s="39" t="s">
        <v>8394</v>
      </c>
      <c r="J1859" s="39" t="s">
        <v>8398</v>
      </c>
    </row>
    <row r="1860" spans="1:10" x14ac:dyDescent="0.35">
      <c r="A1860" s="39" t="s">
        <v>509</v>
      </c>
      <c r="B1860" s="39">
        <v>24.3</v>
      </c>
      <c r="C1860" s="39">
        <v>4.9000000000000004</v>
      </c>
      <c r="D1860" s="39" t="s">
        <v>2383</v>
      </c>
      <c r="E1860" s="39" t="s">
        <v>2380</v>
      </c>
      <c r="F1860" s="39" t="s">
        <v>2383</v>
      </c>
      <c r="G1860" s="39">
        <v>1</v>
      </c>
      <c r="H1860" s="39" t="s">
        <v>2380</v>
      </c>
      <c r="I1860" s="39" t="s">
        <v>8393</v>
      </c>
      <c r="J1860" s="39" t="s">
        <v>8398</v>
      </c>
    </row>
    <row r="1861" spans="1:10" x14ac:dyDescent="0.35">
      <c r="A1861" s="39" t="s">
        <v>508</v>
      </c>
      <c r="B1861" s="39">
        <v>29.734999999999999</v>
      </c>
      <c r="C1861" s="39">
        <v>5.78</v>
      </c>
      <c r="D1861" s="39" t="s">
        <v>2380</v>
      </c>
      <c r="E1861" s="39" t="s">
        <v>2380</v>
      </c>
      <c r="F1861" s="39" t="s">
        <v>2380</v>
      </c>
      <c r="G1861" s="39">
        <v>0</v>
      </c>
      <c r="H1861" s="39" t="s">
        <v>2380</v>
      </c>
      <c r="I1861" s="39" t="s">
        <v>8392</v>
      </c>
      <c r="J1861" s="39" t="s">
        <v>8398</v>
      </c>
    </row>
    <row r="1862" spans="1:10" x14ac:dyDescent="0.35">
      <c r="A1862" s="39" t="s">
        <v>507</v>
      </c>
      <c r="B1862" s="39">
        <v>29.26</v>
      </c>
      <c r="C1862" s="39">
        <v>4.7</v>
      </c>
      <c r="D1862" s="39" t="s">
        <v>2380</v>
      </c>
      <c r="E1862" s="39" t="s">
        <v>2380</v>
      </c>
      <c r="F1862" s="39" t="s">
        <v>2380</v>
      </c>
      <c r="G1862" s="39">
        <v>0</v>
      </c>
      <c r="H1862" s="39" t="s">
        <v>2380</v>
      </c>
      <c r="I1862" s="39" t="s">
        <v>8392</v>
      </c>
      <c r="J1862" s="39" t="s">
        <v>8399</v>
      </c>
    </row>
    <row r="1863" spans="1:10" x14ac:dyDescent="0.35">
      <c r="A1863" s="39" t="s">
        <v>506</v>
      </c>
      <c r="B1863" s="39">
        <v>33</v>
      </c>
      <c r="C1863" s="39">
        <v>6.28</v>
      </c>
      <c r="D1863" s="39" t="s">
        <v>2380</v>
      </c>
      <c r="E1863" s="39" t="s">
        <v>2380</v>
      </c>
      <c r="F1863" s="39" t="s">
        <v>2380</v>
      </c>
      <c r="G1863" s="39">
        <v>0</v>
      </c>
      <c r="H1863" s="39" t="s">
        <v>2380</v>
      </c>
      <c r="I1863" s="39" t="s">
        <v>8391</v>
      </c>
      <c r="J1863" s="39" t="s">
        <v>8399</v>
      </c>
    </row>
    <row r="1864" spans="1:10" x14ac:dyDescent="0.35">
      <c r="A1864" s="39" t="s">
        <v>505</v>
      </c>
      <c r="B1864" s="39">
        <v>31.065000000000001</v>
      </c>
      <c r="C1864" s="39">
        <v>4.2300000000000004</v>
      </c>
      <c r="D1864" s="39" t="s">
        <v>2380</v>
      </c>
      <c r="E1864" s="39" t="s">
        <v>2380</v>
      </c>
      <c r="F1864" s="39" t="s">
        <v>2380</v>
      </c>
      <c r="G1864" s="39">
        <v>0</v>
      </c>
      <c r="H1864" s="39" t="s">
        <v>2380</v>
      </c>
      <c r="I1864" s="39" t="s">
        <v>8391</v>
      </c>
      <c r="J1864" s="39" t="s">
        <v>8399</v>
      </c>
    </row>
    <row r="1865" spans="1:10" x14ac:dyDescent="0.35">
      <c r="A1865" s="39" t="s">
        <v>504</v>
      </c>
      <c r="B1865" s="39">
        <v>26.51</v>
      </c>
      <c r="C1865" s="39">
        <v>6.17</v>
      </c>
      <c r="D1865" s="39" t="s">
        <v>2380</v>
      </c>
      <c r="E1865" s="39" t="s">
        <v>2380</v>
      </c>
      <c r="F1865" s="39" t="s">
        <v>2380</v>
      </c>
      <c r="G1865" s="39">
        <v>0</v>
      </c>
      <c r="H1865" s="39" t="s">
        <v>2380</v>
      </c>
      <c r="I1865" s="39" t="s">
        <v>8392</v>
      </c>
      <c r="J1865" s="39" t="s">
        <v>8398</v>
      </c>
    </row>
    <row r="1866" spans="1:10" x14ac:dyDescent="0.35">
      <c r="A1866" s="39" t="s">
        <v>503</v>
      </c>
      <c r="B1866" s="39">
        <v>28.88</v>
      </c>
      <c r="C1866" s="39">
        <v>4.96</v>
      </c>
      <c r="D1866" s="39" t="s">
        <v>2380</v>
      </c>
      <c r="E1866" s="39" t="s">
        <v>2380</v>
      </c>
      <c r="F1866" s="39" t="s">
        <v>2380</v>
      </c>
      <c r="G1866" s="39">
        <v>0</v>
      </c>
      <c r="H1866" s="39" t="s">
        <v>2380</v>
      </c>
      <c r="I1866" s="39" t="s">
        <v>8392</v>
      </c>
      <c r="J1866" s="39" t="s">
        <v>8399</v>
      </c>
    </row>
    <row r="1867" spans="1:10" x14ac:dyDescent="0.35">
      <c r="A1867" s="39" t="s">
        <v>502</v>
      </c>
      <c r="B1867" s="39">
        <v>35.814999999999998</v>
      </c>
      <c r="C1867" s="39">
        <v>5.1100000000000003</v>
      </c>
      <c r="D1867" s="39" t="s">
        <v>2383</v>
      </c>
      <c r="E1867" s="39" t="s">
        <v>2380</v>
      </c>
      <c r="F1867" s="39" t="s">
        <v>2380</v>
      </c>
      <c r="G1867" s="39">
        <v>1</v>
      </c>
      <c r="H1867" s="39" t="s">
        <v>2380</v>
      </c>
      <c r="I1867" s="39" t="s">
        <v>8391</v>
      </c>
      <c r="J1867" s="39" t="s">
        <v>8398</v>
      </c>
    </row>
    <row r="1868" spans="1:10" x14ac:dyDescent="0.35">
      <c r="A1868" s="39" t="s">
        <v>501</v>
      </c>
      <c r="B1868" s="39">
        <v>21.28</v>
      </c>
      <c r="C1868" s="39">
        <v>4.05</v>
      </c>
      <c r="D1868" s="39" t="s">
        <v>2380</v>
      </c>
      <c r="E1868" s="39" t="s">
        <v>2382</v>
      </c>
      <c r="F1868" s="39" t="s">
        <v>2380</v>
      </c>
      <c r="G1868" s="39">
        <v>1</v>
      </c>
      <c r="H1868" s="39" t="s">
        <v>2380</v>
      </c>
      <c r="I1868" s="39" t="s">
        <v>8393</v>
      </c>
      <c r="J1868" s="39" t="s">
        <v>8398</v>
      </c>
    </row>
    <row r="1869" spans="1:10" x14ac:dyDescent="0.35">
      <c r="A1869" s="39" t="s">
        <v>500</v>
      </c>
      <c r="B1869" s="39">
        <v>33.81</v>
      </c>
      <c r="C1869" s="39">
        <v>6.49</v>
      </c>
      <c r="D1869" s="39" t="s">
        <v>2380</v>
      </c>
      <c r="E1869" s="39" t="s">
        <v>2380</v>
      </c>
      <c r="F1869" s="39" t="s">
        <v>2383</v>
      </c>
      <c r="G1869" s="39">
        <v>1</v>
      </c>
      <c r="H1869" s="39" t="s">
        <v>2380</v>
      </c>
      <c r="I1869" s="39" t="s">
        <v>8391</v>
      </c>
      <c r="J1869" s="39" t="s">
        <v>8399</v>
      </c>
    </row>
    <row r="1870" spans="1:10" x14ac:dyDescent="0.35">
      <c r="A1870" s="39" t="s">
        <v>499</v>
      </c>
      <c r="B1870" s="39">
        <v>44.22</v>
      </c>
      <c r="C1870" s="39">
        <v>4.1900000000000004</v>
      </c>
      <c r="D1870" s="39" t="s">
        <v>2380</v>
      </c>
      <c r="E1870" s="39" t="s">
        <v>2380</v>
      </c>
      <c r="F1870" s="39" t="s">
        <v>2380</v>
      </c>
      <c r="G1870" s="39">
        <v>1</v>
      </c>
      <c r="H1870" s="39" t="s">
        <v>2380</v>
      </c>
      <c r="I1870" s="39" t="s">
        <v>8391</v>
      </c>
      <c r="J1870" s="39" t="s">
        <v>8399</v>
      </c>
    </row>
    <row r="1871" spans="1:10" x14ac:dyDescent="0.35">
      <c r="A1871" s="39" t="s">
        <v>498</v>
      </c>
      <c r="B1871" s="39">
        <v>15.46</v>
      </c>
      <c r="C1871" s="39">
        <v>4.99</v>
      </c>
      <c r="D1871" s="39" t="s">
        <v>2383</v>
      </c>
      <c r="E1871" s="39" t="s">
        <v>2380</v>
      </c>
      <c r="F1871" s="39" t="s">
        <v>2383</v>
      </c>
      <c r="G1871" s="39">
        <v>1</v>
      </c>
      <c r="H1871" s="39" t="s">
        <v>2380</v>
      </c>
      <c r="I1871" s="39" t="s">
        <v>8394</v>
      </c>
      <c r="J1871" s="39" t="s">
        <v>8399</v>
      </c>
    </row>
    <row r="1872" spans="1:10" x14ac:dyDescent="0.35">
      <c r="A1872" s="39" t="s">
        <v>497</v>
      </c>
      <c r="B1872" s="39">
        <v>30.3</v>
      </c>
      <c r="C1872" s="39">
        <v>4.7699999999999996</v>
      </c>
      <c r="D1872" s="39" t="s">
        <v>2383</v>
      </c>
      <c r="E1872" s="39" t="s">
        <v>2380</v>
      </c>
      <c r="F1872" s="39" t="s">
        <v>2380</v>
      </c>
      <c r="G1872" s="39">
        <v>1</v>
      </c>
      <c r="H1872" s="39" t="s">
        <v>2380</v>
      </c>
      <c r="I1872" s="39" t="s">
        <v>8391</v>
      </c>
      <c r="J1872" s="39" t="s">
        <v>8398</v>
      </c>
    </row>
    <row r="1873" spans="1:10" x14ac:dyDescent="0.35">
      <c r="A1873" s="39" t="s">
        <v>496</v>
      </c>
      <c r="B1873" s="39">
        <v>16.670000000000002</v>
      </c>
      <c r="C1873" s="39">
        <v>5.46</v>
      </c>
      <c r="D1873" s="39" t="s">
        <v>2380</v>
      </c>
      <c r="E1873" s="39" t="s">
        <v>2380</v>
      </c>
      <c r="F1873" s="39" t="s">
        <v>2380</v>
      </c>
      <c r="G1873" s="39">
        <v>0</v>
      </c>
      <c r="H1873" s="39" t="s">
        <v>2380</v>
      </c>
      <c r="I1873" s="39" t="s">
        <v>8394</v>
      </c>
      <c r="J1873" s="39" t="s">
        <v>8398</v>
      </c>
    </row>
    <row r="1874" spans="1:10" x14ac:dyDescent="0.35">
      <c r="A1874" s="39" t="s">
        <v>495</v>
      </c>
      <c r="B1874" s="39">
        <v>28.594999999999999</v>
      </c>
      <c r="C1874" s="39">
        <v>5.43</v>
      </c>
      <c r="D1874" s="39" t="s">
        <v>2380</v>
      </c>
      <c r="E1874" s="39" t="s">
        <v>2380</v>
      </c>
      <c r="F1874" s="39" t="s">
        <v>2380</v>
      </c>
      <c r="G1874" s="39">
        <v>0</v>
      </c>
      <c r="H1874" s="39" t="s">
        <v>2380</v>
      </c>
      <c r="I1874" s="39" t="s">
        <v>8392</v>
      </c>
      <c r="J1874" s="39" t="s">
        <v>8399</v>
      </c>
    </row>
    <row r="1875" spans="1:10" x14ac:dyDescent="0.35">
      <c r="A1875" s="39" t="s">
        <v>494</v>
      </c>
      <c r="B1875" s="39">
        <v>25.934999999999999</v>
      </c>
      <c r="C1875" s="39">
        <v>4.29</v>
      </c>
      <c r="D1875" s="39" t="s">
        <v>2380</v>
      </c>
      <c r="E1875" s="39" t="s">
        <v>2380</v>
      </c>
      <c r="F1875" s="39" t="s">
        <v>2380</v>
      </c>
      <c r="G1875" s="39">
        <v>0</v>
      </c>
      <c r="H1875" s="39" t="s">
        <v>2380</v>
      </c>
      <c r="I1875" s="39" t="s">
        <v>8392</v>
      </c>
      <c r="J1875" s="39" t="s">
        <v>8398</v>
      </c>
    </row>
    <row r="1876" spans="1:10" x14ac:dyDescent="0.35">
      <c r="A1876" s="39" t="s">
        <v>493</v>
      </c>
      <c r="B1876" s="39">
        <v>27.645</v>
      </c>
      <c r="C1876" s="39">
        <v>5.25</v>
      </c>
      <c r="D1876" s="39" t="s">
        <v>2380</v>
      </c>
      <c r="E1876" s="39" t="s">
        <v>2380</v>
      </c>
      <c r="F1876" s="39" t="s">
        <v>2380</v>
      </c>
      <c r="G1876" s="39">
        <v>1</v>
      </c>
      <c r="H1876" s="39" t="s">
        <v>2380</v>
      </c>
      <c r="I1876" s="39" t="s">
        <v>8392</v>
      </c>
      <c r="J1876" s="39" t="s">
        <v>8399</v>
      </c>
    </row>
    <row r="1877" spans="1:10" x14ac:dyDescent="0.35">
      <c r="A1877" s="39" t="s">
        <v>492</v>
      </c>
      <c r="B1877" s="39">
        <v>30.1</v>
      </c>
      <c r="C1877" s="39">
        <v>4.04</v>
      </c>
      <c r="D1877" s="39" t="s">
        <v>2380</v>
      </c>
      <c r="E1877" s="39" t="s">
        <v>2380</v>
      </c>
      <c r="F1877" s="39" t="s">
        <v>2380</v>
      </c>
      <c r="G1877" s="39">
        <v>1</v>
      </c>
      <c r="H1877" s="39" t="s">
        <v>2380</v>
      </c>
      <c r="I1877" s="39" t="s">
        <v>8391</v>
      </c>
      <c r="J1877" s="39" t="s">
        <v>8398</v>
      </c>
    </row>
    <row r="1878" spans="1:10" x14ac:dyDescent="0.35">
      <c r="A1878" s="39" t="s">
        <v>491</v>
      </c>
      <c r="B1878" s="39">
        <v>26.79</v>
      </c>
      <c r="C1878" s="39">
        <v>5</v>
      </c>
      <c r="D1878" s="39" t="s">
        <v>2383</v>
      </c>
      <c r="E1878" s="39" t="s">
        <v>2380</v>
      </c>
      <c r="F1878" s="39" t="s">
        <v>2383</v>
      </c>
      <c r="G1878" s="39">
        <v>1</v>
      </c>
      <c r="H1878" s="39" t="s">
        <v>2380</v>
      </c>
      <c r="I1878" s="39" t="s">
        <v>8392</v>
      </c>
      <c r="J1878" s="39" t="s">
        <v>8399</v>
      </c>
    </row>
    <row r="1879" spans="1:10" x14ac:dyDescent="0.35">
      <c r="A1879" s="39" t="s">
        <v>490</v>
      </c>
      <c r="B1879" s="39">
        <v>27.1</v>
      </c>
      <c r="C1879" s="39">
        <v>4.01</v>
      </c>
      <c r="D1879" s="39" t="s">
        <v>2383</v>
      </c>
      <c r="E1879" s="39" t="s">
        <v>2380</v>
      </c>
      <c r="F1879" s="39" t="s">
        <v>2380</v>
      </c>
      <c r="G1879" s="39">
        <v>1</v>
      </c>
      <c r="H1879" s="39" t="s">
        <v>2380</v>
      </c>
      <c r="I1879" s="39" t="s">
        <v>8392</v>
      </c>
      <c r="J1879" s="39" t="s">
        <v>8398</v>
      </c>
    </row>
    <row r="1880" spans="1:10" x14ac:dyDescent="0.35">
      <c r="A1880" s="39" t="s">
        <v>489</v>
      </c>
      <c r="B1880" s="39">
        <v>24.31</v>
      </c>
      <c r="C1880" s="39">
        <v>5.4</v>
      </c>
      <c r="D1880" s="39" t="s">
        <v>2380</v>
      </c>
      <c r="E1880" s="39" t="s">
        <v>2380</v>
      </c>
      <c r="F1880" s="39" t="s">
        <v>2380</v>
      </c>
      <c r="G1880" s="39">
        <v>0</v>
      </c>
      <c r="H1880" s="39" t="s">
        <v>2380</v>
      </c>
      <c r="I1880" s="39" t="s">
        <v>8393</v>
      </c>
      <c r="J1880" s="39" t="s">
        <v>8399</v>
      </c>
    </row>
    <row r="1881" spans="1:10" x14ac:dyDescent="0.35">
      <c r="A1881" s="39" t="s">
        <v>488</v>
      </c>
      <c r="B1881" s="39">
        <v>15.53</v>
      </c>
      <c r="C1881" s="39">
        <v>5.81</v>
      </c>
      <c r="D1881" s="39" t="s">
        <v>2380</v>
      </c>
      <c r="E1881" s="39" t="s">
        <v>2380</v>
      </c>
      <c r="F1881" s="39" t="s">
        <v>2380</v>
      </c>
      <c r="G1881" s="39">
        <v>1</v>
      </c>
      <c r="H1881" s="39" t="s">
        <v>2380</v>
      </c>
      <c r="I1881" s="39" t="s">
        <v>8394</v>
      </c>
      <c r="J1881" s="39" t="s">
        <v>8399</v>
      </c>
    </row>
    <row r="1882" spans="1:10" x14ac:dyDescent="0.35">
      <c r="A1882" s="39" t="s">
        <v>487</v>
      </c>
      <c r="B1882" s="39">
        <v>30.7</v>
      </c>
      <c r="C1882" s="39">
        <v>5.82</v>
      </c>
      <c r="D1882" s="39" t="s">
        <v>2380</v>
      </c>
      <c r="E1882" s="39" t="s">
        <v>2380</v>
      </c>
      <c r="F1882" s="39" t="s">
        <v>2380</v>
      </c>
      <c r="G1882" s="39">
        <v>1</v>
      </c>
      <c r="H1882" s="39" t="s">
        <v>2380</v>
      </c>
      <c r="I1882" s="39" t="s">
        <v>8391</v>
      </c>
      <c r="J1882" s="39" t="s">
        <v>8398</v>
      </c>
    </row>
    <row r="1883" spans="1:10" x14ac:dyDescent="0.35">
      <c r="A1883" s="39" t="s">
        <v>486</v>
      </c>
      <c r="B1883" s="39">
        <v>33.33</v>
      </c>
      <c r="C1883" s="39">
        <v>4.82</v>
      </c>
      <c r="D1883" s="39" t="s">
        <v>2380</v>
      </c>
      <c r="E1883" s="39" t="s">
        <v>2380</v>
      </c>
      <c r="F1883" s="39" t="s">
        <v>2380</v>
      </c>
      <c r="G1883" s="39">
        <v>1</v>
      </c>
      <c r="H1883" s="39" t="s">
        <v>2380</v>
      </c>
      <c r="I1883" s="39" t="s">
        <v>8391</v>
      </c>
      <c r="J1883" s="39" t="s">
        <v>8399</v>
      </c>
    </row>
    <row r="1884" spans="1:10" x14ac:dyDescent="0.35">
      <c r="A1884" s="39" t="s">
        <v>485</v>
      </c>
      <c r="B1884" s="39">
        <v>32.4</v>
      </c>
      <c r="C1884" s="39">
        <v>5.08</v>
      </c>
      <c r="D1884" s="39" t="s">
        <v>2380</v>
      </c>
      <c r="E1884" s="39" t="s">
        <v>2380</v>
      </c>
      <c r="F1884" s="39" t="s">
        <v>2380</v>
      </c>
      <c r="G1884" s="39">
        <v>1</v>
      </c>
      <c r="H1884" s="39" t="s">
        <v>2380</v>
      </c>
      <c r="I1884" s="39" t="s">
        <v>8391</v>
      </c>
      <c r="J1884" s="39" t="s">
        <v>8399</v>
      </c>
    </row>
    <row r="1885" spans="1:10" x14ac:dyDescent="0.35">
      <c r="A1885" s="39" t="s">
        <v>484</v>
      </c>
      <c r="B1885" s="39">
        <v>27.93</v>
      </c>
      <c r="C1885" s="39">
        <v>5.59</v>
      </c>
      <c r="D1885" s="39" t="s">
        <v>2380</v>
      </c>
      <c r="E1885" s="39" t="s">
        <v>2380</v>
      </c>
      <c r="F1885" s="39" t="s">
        <v>2380</v>
      </c>
      <c r="G1885" s="39">
        <v>1</v>
      </c>
      <c r="H1885" s="39" t="s">
        <v>2380</v>
      </c>
      <c r="I1885" s="39" t="s">
        <v>8392</v>
      </c>
      <c r="J1885" s="39" t="s">
        <v>8398</v>
      </c>
    </row>
    <row r="1886" spans="1:10" x14ac:dyDescent="0.35">
      <c r="A1886" s="39" t="s">
        <v>483</v>
      </c>
      <c r="B1886" s="39">
        <v>21.754999999999999</v>
      </c>
      <c r="C1886" s="39">
        <v>5.12</v>
      </c>
      <c r="D1886" s="39" t="s">
        <v>2380</v>
      </c>
      <c r="E1886" s="39" t="s">
        <v>2380</v>
      </c>
      <c r="F1886" s="39" t="s">
        <v>2380</v>
      </c>
      <c r="G1886" s="39">
        <v>0</v>
      </c>
      <c r="H1886" s="39" t="s">
        <v>2380</v>
      </c>
      <c r="I1886" s="39" t="s">
        <v>8393</v>
      </c>
      <c r="J1886" s="39" t="s">
        <v>8398</v>
      </c>
    </row>
    <row r="1887" spans="1:10" x14ac:dyDescent="0.35">
      <c r="A1887" s="39" t="s">
        <v>482</v>
      </c>
      <c r="B1887" s="39">
        <v>25.934999999999999</v>
      </c>
      <c r="C1887" s="39">
        <v>4.95</v>
      </c>
      <c r="D1887" s="39" t="s">
        <v>2380</v>
      </c>
      <c r="E1887" s="39" t="s">
        <v>2380</v>
      </c>
      <c r="F1887" s="39" t="s">
        <v>2380</v>
      </c>
      <c r="G1887" s="39">
        <v>0</v>
      </c>
      <c r="H1887" s="39" t="s">
        <v>2380</v>
      </c>
      <c r="I1887" s="39" t="s">
        <v>8392</v>
      </c>
      <c r="J1887" s="39" t="s">
        <v>8399</v>
      </c>
    </row>
    <row r="1888" spans="1:10" x14ac:dyDescent="0.35">
      <c r="A1888" s="39" t="s">
        <v>481</v>
      </c>
      <c r="B1888" s="39">
        <v>31.5</v>
      </c>
      <c r="C1888" s="39">
        <v>6.16</v>
      </c>
      <c r="D1888" s="39" t="s">
        <v>2380</v>
      </c>
      <c r="E1888" s="39" t="s">
        <v>2380</v>
      </c>
      <c r="F1888" s="39" t="s">
        <v>2380</v>
      </c>
      <c r="G1888" s="39">
        <v>0</v>
      </c>
      <c r="H1888" s="39" t="s">
        <v>2380</v>
      </c>
      <c r="I1888" s="39" t="s">
        <v>8391</v>
      </c>
      <c r="J1888" s="39" t="s">
        <v>8399</v>
      </c>
    </row>
    <row r="1889" spans="1:10" x14ac:dyDescent="0.35">
      <c r="A1889" s="39" t="s">
        <v>480</v>
      </c>
      <c r="B1889" s="39">
        <v>30.03</v>
      </c>
      <c r="C1889" s="39">
        <v>6.41</v>
      </c>
      <c r="D1889" s="39" t="s">
        <v>2380</v>
      </c>
      <c r="E1889" s="39" t="s">
        <v>2380</v>
      </c>
      <c r="F1889" s="39" t="s">
        <v>2380</v>
      </c>
      <c r="G1889" s="39">
        <v>0</v>
      </c>
      <c r="H1889" s="39" t="s">
        <v>2380</v>
      </c>
      <c r="I1889" s="39" t="s">
        <v>8391</v>
      </c>
      <c r="J1889" s="39" t="s">
        <v>8399</v>
      </c>
    </row>
    <row r="1890" spans="1:10" x14ac:dyDescent="0.35">
      <c r="A1890" s="39" t="s">
        <v>479</v>
      </c>
      <c r="B1890" s="39">
        <v>33.479999999999997</v>
      </c>
      <c r="C1890" s="39">
        <v>8.94</v>
      </c>
      <c r="D1890" s="39" t="s">
        <v>2380</v>
      </c>
      <c r="E1890" s="39" t="s">
        <v>2380</v>
      </c>
      <c r="F1890" s="39" t="s">
        <v>2380</v>
      </c>
      <c r="G1890" s="39">
        <v>0</v>
      </c>
      <c r="H1890" s="39" t="s">
        <v>2380</v>
      </c>
      <c r="I1890" s="39" t="s">
        <v>8391</v>
      </c>
      <c r="J1890" s="39" t="s">
        <v>8399</v>
      </c>
    </row>
    <row r="1891" spans="1:10" x14ac:dyDescent="0.35">
      <c r="A1891" s="39" t="s">
        <v>478</v>
      </c>
      <c r="B1891" s="39">
        <v>16.510000000000002</v>
      </c>
      <c r="C1891" s="39">
        <v>4.42</v>
      </c>
      <c r="D1891" s="39" t="s">
        <v>2383</v>
      </c>
      <c r="E1891" s="39" t="s">
        <v>2380</v>
      </c>
      <c r="F1891" s="39" t="s">
        <v>2383</v>
      </c>
      <c r="G1891" s="39">
        <v>1</v>
      </c>
      <c r="H1891" s="39" t="s">
        <v>2380</v>
      </c>
      <c r="I1891" s="39" t="s">
        <v>8394</v>
      </c>
      <c r="J1891" s="39" t="s">
        <v>8399</v>
      </c>
    </row>
    <row r="1892" spans="1:10" x14ac:dyDescent="0.35">
      <c r="A1892" s="39" t="s">
        <v>477</v>
      </c>
      <c r="B1892" s="39">
        <v>33.155000000000001</v>
      </c>
      <c r="C1892" s="39">
        <v>5.3</v>
      </c>
      <c r="D1892" s="39" t="s">
        <v>2383</v>
      </c>
      <c r="E1892" s="39" t="s">
        <v>2380</v>
      </c>
      <c r="F1892" s="39" t="s">
        <v>2380</v>
      </c>
      <c r="G1892" s="39">
        <v>1</v>
      </c>
      <c r="H1892" s="39" t="s">
        <v>2380</v>
      </c>
      <c r="I1892" s="39" t="s">
        <v>8391</v>
      </c>
      <c r="J1892" s="39" t="s">
        <v>8399</v>
      </c>
    </row>
    <row r="1893" spans="1:10" x14ac:dyDescent="0.35">
      <c r="A1893" s="39" t="s">
        <v>476</v>
      </c>
      <c r="B1893" s="39">
        <v>37.29</v>
      </c>
      <c r="C1893" s="39">
        <v>4.6399999999999997</v>
      </c>
      <c r="D1893" s="39" t="s">
        <v>2380</v>
      </c>
      <c r="E1893" s="39" t="s">
        <v>2380</v>
      </c>
      <c r="F1893" s="39" t="s">
        <v>2383</v>
      </c>
      <c r="G1893" s="39">
        <v>1</v>
      </c>
      <c r="H1893" s="39" t="s">
        <v>2380</v>
      </c>
      <c r="I1893" s="39" t="s">
        <v>8391</v>
      </c>
      <c r="J1893" s="39" t="s">
        <v>8399</v>
      </c>
    </row>
    <row r="1894" spans="1:10" x14ac:dyDescent="0.35">
      <c r="A1894" s="39" t="s">
        <v>475</v>
      </c>
      <c r="B1894" s="39">
        <v>20.23</v>
      </c>
      <c r="C1894" s="39">
        <v>6.16</v>
      </c>
      <c r="D1894" s="39" t="s">
        <v>2383</v>
      </c>
      <c r="E1894" s="39" t="s">
        <v>2380</v>
      </c>
      <c r="F1894" s="39" t="s">
        <v>2380</v>
      </c>
      <c r="G1894" s="39">
        <v>1</v>
      </c>
      <c r="H1894" s="39" t="s">
        <v>2380</v>
      </c>
      <c r="I1894" s="39" t="s">
        <v>8393</v>
      </c>
      <c r="J1894" s="39" t="s">
        <v>8398</v>
      </c>
    </row>
    <row r="1895" spans="1:10" x14ac:dyDescent="0.35">
      <c r="A1895" s="39" t="s">
        <v>474</v>
      </c>
      <c r="B1895" s="39">
        <v>28.975000000000001</v>
      </c>
      <c r="C1895" s="39">
        <v>4.12</v>
      </c>
      <c r="D1895" s="39" t="s">
        <v>2380</v>
      </c>
      <c r="E1895" s="39" t="s">
        <v>2380</v>
      </c>
      <c r="F1895" s="39" t="s">
        <v>2383</v>
      </c>
      <c r="G1895" s="39">
        <v>1</v>
      </c>
      <c r="H1895" s="39" t="s">
        <v>2380</v>
      </c>
      <c r="I1895" s="39" t="s">
        <v>8392</v>
      </c>
      <c r="J1895" s="39" t="s">
        <v>8399</v>
      </c>
    </row>
    <row r="1896" spans="1:10" x14ac:dyDescent="0.35">
      <c r="A1896" s="39" t="s">
        <v>473</v>
      </c>
      <c r="B1896" s="39">
        <v>16.420000000000002</v>
      </c>
      <c r="C1896" s="39">
        <v>5.77</v>
      </c>
      <c r="D1896" s="39" t="s">
        <v>2383</v>
      </c>
      <c r="E1896" s="39" t="s">
        <v>2380</v>
      </c>
      <c r="F1896" s="39" t="s">
        <v>2383</v>
      </c>
      <c r="G1896" s="39">
        <v>1</v>
      </c>
      <c r="H1896" s="39" t="s">
        <v>2380</v>
      </c>
      <c r="I1896" s="39" t="s">
        <v>8394</v>
      </c>
      <c r="J1896" s="39" t="s">
        <v>8398</v>
      </c>
    </row>
    <row r="1897" spans="1:10" x14ac:dyDescent="0.35">
      <c r="A1897" s="39" t="s">
        <v>472</v>
      </c>
      <c r="B1897" s="39">
        <v>17.559999999999999</v>
      </c>
      <c r="C1897" s="39">
        <v>6.2</v>
      </c>
      <c r="D1897" s="39" t="s">
        <v>2380</v>
      </c>
      <c r="E1897" s="39" t="s">
        <v>2380</v>
      </c>
      <c r="F1897" s="39" t="s">
        <v>2380</v>
      </c>
      <c r="G1897" s="39">
        <v>1</v>
      </c>
      <c r="H1897" s="39" t="s">
        <v>2380</v>
      </c>
      <c r="I1897" s="39" t="s">
        <v>8394</v>
      </c>
      <c r="J1897" s="39" t="s">
        <v>8399</v>
      </c>
    </row>
    <row r="1898" spans="1:10" x14ac:dyDescent="0.35">
      <c r="A1898" s="39" t="s">
        <v>471</v>
      </c>
      <c r="B1898" s="39">
        <v>24.13</v>
      </c>
      <c r="C1898" s="39">
        <v>4.3899999999999997</v>
      </c>
      <c r="D1898" s="39" t="s">
        <v>2380</v>
      </c>
      <c r="E1898" s="39" t="s">
        <v>2380</v>
      </c>
      <c r="F1898" s="39" t="s">
        <v>2380</v>
      </c>
      <c r="G1898" s="39">
        <v>1</v>
      </c>
      <c r="H1898" s="39" t="s">
        <v>2380</v>
      </c>
      <c r="I1898" s="39" t="s">
        <v>8393</v>
      </c>
      <c r="J1898" s="39" t="s">
        <v>8399</v>
      </c>
    </row>
    <row r="1899" spans="1:10" x14ac:dyDescent="0.35">
      <c r="A1899" s="39" t="s">
        <v>470</v>
      </c>
      <c r="B1899" s="39">
        <v>19.95</v>
      </c>
      <c r="C1899" s="39">
        <v>5.13</v>
      </c>
      <c r="D1899" s="39" t="s">
        <v>2380</v>
      </c>
      <c r="E1899" s="39" t="s">
        <v>2382</v>
      </c>
      <c r="F1899" s="39" t="s">
        <v>2380</v>
      </c>
      <c r="G1899" s="39">
        <v>2</v>
      </c>
      <c r="H1899" s="39" t="s">
        <v>2380</v>
      </c>
      <c r="I1899" s="39" t="s">
        <v>8393</v>
      </c>
      <c r="J1899" s="39" t="s">
        <v>8398</v>
      </c>
    </row>
    <row r="1900" spans="1:10" x14ac:dyDescent="0.35">
      <c r="A1900" s="39" t="s">
        <v>469</v>
      </c>
      <c r="B1900" s="39">
        <v>21.24</v>
      </c>
      <c r="C1900" s="39">
        <v>4.49</v>
      </c>
      <c r="D1900" s="39" t="s">
        <v>2380</v>
      </c>
      <c r="E1900" s="39" t="s">
        <v>2380</v>
      </c>
      <c r="F1900" s="39" t="s">
        <v>2380</v>
      </c>
      <c r="G1900" s="39">
        <v>0</v>
      </c>
      <c r="H1900" s="39" t="s">
        <v>2380</v>
      </c>
      <c r="I1900" s="39" t="s">
        <v>8393</v>
      </c>
      <c r="J1900" s="39" t="s">
        <v>8399</v>
      </c>
    </row>
    <row r="1901" spans="1:10" x14ac:dyDescent="0.35">
      <c r="A1901" s="39" t="s">
        <v>468</v>
      </c>
      <c r="B1901" s="39">
        <v>44.22</v>
      </c>
      <c r="C1901" s="39">
        <v>6.35</v>
      </c>
      <c r="D1901" s="39" t="s">
        <v>2380</v>
      </c>
      <c r="E1901" s="39" t="s">
        <v>2380</v>
      </c>
      <c r="F1901" s="39" t="s">
        <v>2380</v>
      </c>
      <c r="G1901" s="39">
        <v>0</v>
      </c>
      <c r="H1901" s="39" t="s">
        <v>2380</v>
      </c>
      <c r="I1901" s="39" t="s">
        <v>8391</v>
      </c>
      <c r="J1901" s="39" t="s">
        <v>8399</v>
      </c>
    </row>
    <row r="1902" spans="1:10" x14ac:dyDescent="0.35">
      <c r="A1902" s="39" t="s">
        <v>467</v>
      </c>
      <c r="B1902" s="39">
        <v>41.1</v>
      </c>
      <c r="C1902" s="39">
        <v>5.79</v>
      </c>
      <c r="D1902" s="39" t="s">
        <v>2380</v>
      </c>
      <c r="E1902" s="39" t="s">
        <v>2380</v>
      </c>
      <c r="F1902" s="39" t="s">
        <v>2380</v>
      </c>
      <c r="G1902" s="39">
        <v>0</v>
      </c>
      <c r="H1902" s="39" t="s">
        <v>2380</v>
      </c>
      <c r="I1902" s="39" t="s">
        <v>8391</v>
      </c>
      <c r="J1902" s="39" t="s">
        <v>8399</v>
      </c>
    </row>
    <row r="1903" spans="1:10" x14ac:dyDescent="0.35">
      <c r="A1903" s="39" t="s">
        <v>466</v>
      </c>
      <c r="B1903" s="39">
        <v>34.200000000000003</v>
      </c>
      <c r="C1903" s="39">
        <v>4.78</v>
      </c>
      <c r="D1903" s="39" t="s">
        <v>2383</v>
      </c>
      <c r="E1903" s="39" t="s">
        <v>2380</v>
      </c>
      <c r="F1903" s="39" t="s">
        <v>2380</v>
      </c>
      <c r="G1903" s="39">
        <v>0</v>
      </c>
      <c r="H1903" s="39" t="s">
        <v>2380</v>
      </c>
      <c r="I1903" s="39" t="s">
        <v>8391</v>
      </c>
      <c r="J1903" s="39" t="s">
        <v>8398</v>
      </c>
    </row>
    <row r="1904" spans="1:10" x14ac:dyDescent="0.35">
      <c r="A1904" s="39" t="s">
        <v>465</v>
      </c>
      <c r="B1904" s="39">
        <v>29.92</v>
      </c>
      <c r="C1904" s="39">
        <v>6.02</v>
      </c>
      <c r="D1904" s="39" t="s">
        <v>2383</v>
      </c>
      <c r="E1904" s="39" t="s">
        <v>2380</v>
      </c>
      <c r="F1904" s="39" t="s">
        <v>2380</v>
      </c>
      <c r="G1904" s="39">
        <v>0</v>
      </c>
      <c r="H1904" s="39" t="s">
        <v>2380</v>
      </c>
      <c r="I1904" s="39" t="s">
        <v>8392</v>
      </c>
      <c r="J1904" s="39" t="s">
        <v>8398</v>
      </c>
    </row>
    <row r="1905" spans="1:10" x14ac:dyDescent="0.35">
      <c r="A1905" s="39" t="s">
        <v>464</v>
      </c>
      <c r="B1905" s="39">
        <v>28.93</v>
      </c>
      <c r="C1905" s="39">
        <v>4.4400000000000004</v>
      </c>
      <c r="D1905" s="39" t="s">
        <v>2380</v>
      </c>
      <c r="E1905" s="39" t="s">
        <v>2380</v>
      </c>
      <c r="F1905" s="39" t="s">
        <v>2380</v>
      </c>
      <c r="G1905" s="39">
        <v>0</v>
      </c>
      <c r="H1905" s="39" t="s">
        <v>2380</v>
      </c>
      <c r="I1905" s="39" t="s">
        <v>8392</v>
      </c>
      <c r="J1905" s="39" t="s">
        <v>8398</v>
      </c>
    </row>
    <row r="1906" spans="1:10" x14ac:dyDescent="0.35">
      <c r="A1906" s="39" t="s">
        <v>463</v>
      </c>
      <c r="B1906" s="39">
        <v>31.254999999999999</v>
      </c>
      <c r="C1906" s="39">
        <v>5.84</v>
      </c>
      <c r="D1906" s="39" t="s">
        <v>2383</v>
      </c>
      <c r="E1906" s="39" t="s">
        <v>2380</v>
      </c>
      <c r="F1906" s="39" t="s">
        <v>2380</v>
      </c>
      <c r="G1906" s="39">
        <v>1</v>
      </c>
      <c r="H1906" s="39" t="s">
        <v>2380</v>
      </c>
      <c r="I1906" s="39" t="s">
        <v>8391</v>
      </c>
      <c r="J1906" s="39" t="s">
        <v>8398</v>
      </c>
    </row>
    <row r="1907" spans="1:10" x14ac:dyDescent="0.35">
      <c r="A1907" s="39" t="s">
        <v>462</v>
      </c>
      <c r="B1907" s="39">
        <v>29.83</v>
      </c>
      <c r="C1907" s="39">
        <v>5.39</v>
      </c>
      <c r="D1907" s="39" t="s">
        <v>2380</v>
      </c>
      <c r="E1907" s="39" t="s">
        <v>2380</v>
      </c>
      <c r="F1907" s="39" t="s">
        <v>2380</v>
      </c>
      <c r="G1907" s="39">
        <v>0</v>
      </c>
      <c r="H1907" s="39" t="s">
        <v>2380</v>
      </c>
      <c r="I1907" s="39" t="s">
        <v>8392</v>
      </c>
      <c r="J1907" s="39" t="s">
        <v>8399</v>
      </c>
    </row>
    <row r="1908" spans="1:10" x14ac:dyDescent="0.35">
      <c r="A1908" s="39" t="s">
        <v>461</v>
      </c>
      <c r="B1908" s="39">
        <v>29.59</v>
      </c>
      <c r="C1908" s="39">
        <v>6.16</v>
      </c>
      <c r="D1908" s="39" t="s">
        <v>2380</v>
      </c>
      <c r="E1908" s="39" t="s">
        <v>2380</v>
      </c>
      <c r="F1908" s="39" t="s">
        <v>2383</v>
      </c>
      <c r="G1908" s="39">
        <v>1</v>
      </c>
      <c r="H1908" s="39" t="s">
        <v>2380</v>
      </c>
      <c r="I1908" s="39" t="s">
        <v>8392</v>
      </c>
      <c r="J1908" s="39" t="s">
        <v>8398</v>
      </c>
    </row>
    <row r="1909" spans="1:10" x14ac:dyDescent="0.35">
      <c r="A1909" s="39" t="s">
        <v>460</v>
      </c>
      <c r="B1909" s="39">
        <v>31.16</v>
      </c>
      <c r="C1909" s="39">
        <v>4.49</v>
      </c>
      <c r="D1909" s="39" t="s">
        <v>2380</v>
      </c>
      <c r="E1909" s="39" t="s">
        <v>2380</v>
      </c>
      <c r="F1909" s="39" t="s">
        <v>2383</v>
      </c>
      <c r="G1909" s="39">
        <v>1</v>
      </c>
      <c r="H1909" s="39" t="s">
        <v>2380</v>
      </c>
      <c r="I1909" s="39" t="s">
        <v>8391</v>
      </c>
      <c r="J1909" s="39" t="s">
        <v>8398</v>
      </c>
    </row>
    <row r="1910" spans="1:10" x14ac:dyDescent="0.35">
      <c r="A1910" s="39" t="s">
        <v>459</v>
      </c>
      <c r="B1910" s="39">
        <v>34.21</v>
      </c>
      <c r="C1910" s="39">
        <v>4.4800000000000004</v>
      </c>
      <c r="D1910" s="39" t="s">
        <v>2383</v>
      </c>
      <c r="E1910" s="39" t="s">
        <v>2380</v>
      </c>
      <c r="F1910" s="39" t="s">
        <v>2380</v>
      </c>
      <c r="G1910" s="39">
        <v>1</v>
      </c>
      <c r="H1910" s="39" t="s">
        <v>2380</v>
      </c>
      <c r="I1910" s="39" t="s">
        <v>8391</v>
      </c>
      <c r="J1910" s="39" t="s">
        <v>8399</v>
      </c>
    </row>
    <row r="1911" spans="1:10" x14ac:dyDescent="0.35">
      <c r="A1911" s="39" t="s">
        <v>458</v>
      </c>
      <c r="B1911" s="39">
        <v>34.86</v>
      </c>
      <c r="C1911" s="39">
        <v>10.97</v>
      </c>
      <c r="D1911" s="39" t="s">
        <v>2380</v>
      </c>
      <c r="E1911" s="39" t="s">
        <v>2380</v>
      </c>
      <c r="F1911" s="39" t="s">
        <v>2380</v>
      </c>
      <c r="G1911" s="39">
        <v>0</v>
      </c>
      <c r="H1911" s="39" t="s">
        <v>2380</v>
      </c>
      <c r="I1911" s="39" t="s">
        <v>8391</v>
      </c>
      <c r="J1911" s="39" t="s">
        <v>8397</v>
      </c>
    </row>
    <row r="1912" spans="1:10" x14ac:dyDescent="0.35">
      <c r="A1912" s="39" t="s">
        <v>457</v>
      </c>
      <c r="B1912" s="39">
        <v>34.58</v>
      </c>
      <c r="C1912" s="39">
        <v>5.14</v>
      </c>
      <c r="D1912" s="39" t="s">
        <v>2380</v>
      </c>
      <c r="E1912" s="39" t="s">
        <v>2382</v>
      </c>
      <c r="F1912" s="39" t="s">
        <v>2380</v>
      </c>
      <c r="G1912" s="39">
        <v>2</v>
      </c>
      <c r="H1912" s="39" t="s">
        <v>2380</v>
      </c>
      <c r="I1912" s="39" t="s">
        <v>8391</v>
      </c>
      <c r="J1912" s="39" t="s">
        <v>8399</v>
      </c>
    </row>
    <row r="1913" spans="1:10" x14ac:dyDescent="0.35">
      <c r="A1913" s="39" t="s">
        <v>456</v>
      </c>
      <c r="B1913" s="39">
        <v>17.940000000000001</v>
      </c>
      <c r="C1913" s="39">
        <v>5.17</v>
      </c>
      <c r="D1913" s="39" t="s">
        <v>2383</v>
      </c>
      <c r="E1913" s="39" t="s">
        <v>2380</v>
      </c>
      <c r="F1913" s="39" t="s">
        <v>2380</v>
      </c>
      <c r="G1913" s="39">
        <v>0</v>
      </c>
      <c r="H1913" s="39" t="s">
        <v>2380</v>
      </c>
      <c r="I1913" s="39" t="s">
        <v>8394</v>
      </c>
      <c r="J1913" s="39" t="s">
        <v>8398</v>
      </c>
    </row>
    <row r="1914" spans="1:10" x14ac:dyDescent="0.35">
      <c r="A1914" s="39" t="s">
        <v>455</v>
      </c>
      <c r="B1914" s="39">
        <v>26.8</v>
      </c>
      <c r="C1914" s="39">
        <v>6.18</v>
      </c>
      <c r="D1914" s="39" t="s">
        <v>2383</v>
      </c>
      <c r="E1914" s="39" t="s">
        <v>2380</v>
      </c>
      <c r="F1914" s="39" t="s">
        <v>2383</v>
      </c>
      <c r="G1914" s="39">
        <v>1</v>
      </c>
      <c r="H1914" s="39" t="s">
        <v>2380</v>
      </c>
      <c r="I1914" s="39" t="s">
        <v>8392</v>
      </c>
      <c r="J1914" s="39" t="s">
        <v>8399</v>
      </c>
    </row>
    <row r="1915" spans="1:10" x14ac:dyDescent="0.35">
      <c r="A1915" s="39" t="s">
        <v>454</v>
      </c>
      <c r="B1915" s="39">
        <v>17.690000000000001</v>
      </c>
      <c r="C1915" s="39">
        <v>9.07</v>
      </c>
      <c r="D1915" s="39" t="s">
        <v>2383</v>
      </c>
      <c r="E1915" s="39" t="s">
        <v>2380</v>
      </c>
      <c r="F1915" s="39" t="s">
        <v>2380</v>
      </c>
      <c r="G1915" s="39">
        <v>0</v>
      </c>
      <c r="H1915" s="39" t="s">
        <v>2380</v>
      </c>
      <c r="I1915" s="39" t="s">
        <v>8394</v>
      </c>
      <c r="J1915" s="39" t="s">
        <v>8399</v>
      </c>
    </row>
    <row r="1916" spans="1:10" x14ac:dyDescent="0.35">
      <c r="A1916" s="39" t="s">
        <v>453</v>
      </c>
      <c r="B1916" s="39">
        <v>25.77</v>
      </c>
      <c r="C1916" s="39">
        <v>4.43</v>
      </c>
      <c r="D1916" s="39" t="s">
        <v>2380</v>
      </c>
      <c r="E1916" s="39" t="s">
        <v>2380</v>
      </c>
      <c r="F1916" s="39" t="s">
        <v>2383</v>
      </c>
      <c r="G1916" s="39">
        <v>1</v>
      </c>
      <c r="H1916" s="39" t="s">
        <v>2380</v>
      </c>
      <c r="I1916" s="39" t="s">
        <v>8392</v>
      </c>
      <c r="J1916" s="39" t="s">
        <v>8398</v>
      </c>
    </row>
    <row r="1917" spans="1:10" x14ac:dyDescent="0.35">
      <c r="A1917" s="39" t="s">
        <v>452</v>
      </c>
      <c r="B1917" s="39">
        <v>34.46</v>
      </c>
      <c r="C1917" s="39">
        <v>4.17</v>
      </c>
      <c r="D1917" s="39" t="s">
        <v>2380</v>
      </c>
      <c r="E1917" s="39" t="s">
        <v>2382</v>
      </c>
      <c r="F1917" s="39" t="s">
        <v>2380</v>
      </c>
      <c r="G1917" s="39">
        <v>1</v>
      </c>
      <c r="H1917" s="39" t="s">
        <v>2380</v>
      </c>
      <c r="I1917" s="39" t="s">
        <v>8391</v>
      </c>
      <c r="J1917" s="39" t="s">
        <v>8399</v>
      </c>
    </row>
    <row r="1918" spans="1:10" x14ac:dyDescent="0.35">
      <c r="A1918" s="39" t="s">
        <v>451</v>
      </c>
      <c r="B1918" s="39">
        <v>30.875</v>
      </c>
      <c r="C1918" s="39">
        <v>4.95</v>
      </c>
      <c r="D1918" s="39" t="s">
        <v>2383</v>
      </c>
      <c r="E1918" s="39" t="s">
        <v>2380</v>
      </c>
      <c r="F1918" s="39" t="s">
        <v>2380</v>
      </c>
      <c r="G1918" s="39">
        <v>0</v>
      </c>
      <c r="H1918" s="39" t="s">
        <v>2380</v>
      </c>
      <c r="I1918" s="39" t="s">
        <v>8391</v>
      </c>
      <c r="J1918" s="39" t="s">
        <v>8399</v>
      </c>
    </row>
    <row r="1919" spans="1:10" x14ac:dyDescent="0.35">
      <c r="A1919" s="39" t="s">
        <v>450</v>
      </c>
      <c r="B1919" s="39">
        <v>39.49</v>
      </c>
      <c r="C1919" s="39">
        <v>5.13</v>
      </c>
      <c r="D1919" s="39" t="s">
        <v>2380</v>
      </c>
      <c r="E1919" s="39" t="s">
        <v>2380</v>
      </c>
      <c r="F1919" s="39" t="s">
        <v>2380</v>
      </c>
      <c r="G1919" s="39">
        <v>0</v>
      </c>
      <c r="H1919" s="39" t="s">
        <v>2380</v>
      </c>
      <c r="I1919" s="39" t="s">
        <v>8391</v>
      </c>
      <c r="J1919" s="39" t="s">
        <v>8398</v>
      </c>
    </row>
    <row r="1920" spans="1:10" x14ac:dyDescent="0.35">
      <c r="A1920" s="39" t="s">
        <v>449</v>
      </c>
      <c r="B1920" s="39">
        <v>28.88</v>
      </c>
      <c r="C1920" s="39">
        <v>4.0999999999999996</v>
      </c>
      <c r="D1920" s="39" t="s">
        <v>2380</v>
      </c>
      <c r="E1920" s="39" t="s">
        <v>2380</v>
      </c>
      <c r="F1920" s="39" t="s">
        <v>2380</v>
      </c>
      <c r="G1920" s="39">
        <v>0</v>
      </c>
      <c r="H1920" s="39" t="s">
        <v>2380</v>
      </c>
      <c r="I1920" s="39" t="s">
        <v>8392</v>
      </c>
      <c r="J1920" s="39" t="s">
        <v>8399</v>
      </c>
    </row>
    <row r="1921" spans="1:10" x14ac:dyDescent="0.35">
      <c r="A1921" s="39" t="s">
        <v>448</v>
      </c>
      <c r="B1921" s="39">
        <v>20.234999999999999</v>
      </c>
      <c r="C1921" s="39">
        <v>5.01</v>
      </c>
      <c r="D1921" s="39" t="s">
        <v>2383</v>
      </c>
      <c r="E1921" s="39" t="s">
        <v>2380</v>
      </c>
      <c r="F1921" s="39" t="s">
        <v>2380</v>
      </c>
      <c r="G1921" s="39">
        <v>0</v>
      </c>
      <c r="H1921" s="39" t="s">
        <v>2380</v>
      </c>
      <c r="I1921" s="39" t="s">
        <v>8393</v>
      </c>
      <c r="J1921" s="39" t="s">
        <v>8398</v>
      </c>
    </row>
    <row r="1922" spans="1:10" x14ac:dyDescent="0.35">
      <c r="A1922" s="39" t="s">
        <v>447</v>
      </c>
      <c r="B1922" s="39">
        <v>30.67</v>
      </c>
      <c r="C1922" s="39">
        <v>5.09</v>
      </c>
      <c r="D1922" s="39" t="s">
        <v>2383</v>
      </c>
      <c r="E1922" s="39" t="s">
        <v>2380</v>
      </c>
      <c r="F1922" s="39" t="s">
        <v>2380</v>
      </c>
      <c r="G1922" s="39">
        <v>0</v>
      </c>
      <c r="H1922" s="39" t="s">
        <v>2380</v>
      </c>
      <c r="I1922" s="39" t="s">
        <v>8391</v>
      </c>
      <c r="J1922" s="39" t="s">
        <v>8399</v>
      </c>
    </row>
    <row r="1923" spans="1:10" x14ac:dyDescent="0.35">
      <c r="A1923" s="39" t="s">
        <v>446</v>
      </c>
      <c r="B1923" s="39">
        <v>30.875</v>
      </c>
      <c r="C1923" s="39">
        <v>6.49</v>
      </c>
      <c r="D1923" s="39" t="s">
        <v>2380</v>
      </c>
      <c r="E1923" s="39" t="s">
        <v>2380</v>
      </c>
      <c r="F1923" s="39" t="s">
        <v>2380</v>
      </c>
      <c r="G1923" s="39">
        <v>0</v>
      </c>
      <c r="H1923" s="39" t="s">
        <v>2380</v>
      </c>
      <c r="I1923" s="39" t="s">
        <v>8391</v>
      </c>
      <c r="J1923" s="39" t="s">
        <v>8399</v>
      </c>
    </row>
    <row r="1924" spans="1:10" x14ac:dyDescent="0.35">
      <c r="A1924" s="39" t="s">
        <v>445</v>
      </c>
      <c r="B1924" s="39">
        <v>23.8</v>
      </c>
      <c r="C1924" s="39">
        <v>4.08</v>
      </c>
      <c r="D1924" s="39" t="s">
        <v>2380</v>
      </c>
      <c r="E1924" s="39" t="s">
        <v>2380</v>
      </c>
      <c r="F1924" s="39" t="s">
        <v>2380</v>
      </c>
      <c r="G1924" s="39">
        <v>0</v>
      </c>
      <c r="H1924" s="39" t="s">
        <v>2380</v>
      </c>
      <c r="I1924" s="39" t="s">
        <v>8393</v>
      </c>
      <c r="J1924" s="39" t="s">
        <v>8399</v>
      </c>
    </row>
    <row r="1925" spans="1:10" x14ac:dyDescent="0.35">
      <c r="A1925" s="39" t="s">
        <v>444</v>
      </c>
      <c r="B1925" s="39">
        <v>15.37</v>
      </c>
      <c r="C1925" s="39">
        <v>8.6300000000000008</v>
      </c>
      <c r="D1925" s="39" t="s">
        <v>2383</v>
      </c>
      <c r="E1925" s="39" t="s">
        <v>2380</v>
      </c>
      <c r="F1925" s="39" t="s">
        <v>2380</v>
      </c>
      <c r="G1925" s="39">
        <v>0</v>
      </c>
      <c r="H1925" s="39" t="s">
        <v>2380</v>
      </c>
      <c r="I1925" s="39" t="s">
        <v>8394</v>
      </c>
      <c r="J1925" s="39" t="s">
        <v>8397</v>
      </c>
    </row>
    <row r="1926" spans="1:10" x14ac:dyDescent="0.35">
      <c r="A1926" s="39" t="s">
        <v>443</v>
      </c>
      <c r="B1926" s="39">
        <v>30.4</v>
      </c>
      <c r="C1926" s="39">
        <v>5.28</v>
      </c>
      <c r="D1926" s="39" t="s">
        <v>2380</v>
      </c>
      <c r="E1926" s="39" t="s">
        <v>2380</v>
      </c>
      <c r="F1926" s="39" t="s">
        <v>2380</v>
      </c>
      <c r="G1926" s="39">
        <v>0</v>
      </c>
      <c r="H1926" s="39" t="s">
        <v>2380</v>
      </c>
      <c r="I1926" s="39" t="s">
        <v>8391</v>
      </c>
      <c r="J1926" s="39" t="s">
        <v>8399</v>
      </c>
    </row>
    <row r="1927" spans="1:10" x14ac:dyDescent="0.35">
      <c r="A1927" s="39" t="s">
        <v>442</v>
      </c>
      <c r="B1927" s="39">
        <v>19.48</v>
      </c>
      <c r="C1927" s="39">
        <v>5.63</v>
      </c>
      <c r="D1927" s="39" t="s">
        <v>2383</v>
      </c>
      <c r="E1927" s="39" t="s">
        <v>2380</v>
      </c>
      <c r="F1927" s="39" t="s">
        <v>2380</v>
      </c>
      <c r="G1927" s="39">
        <v>1</v>
      </c>
      <c r="H1927" s="39" t="s">
        <v>2380</v>
      </c>
      <c r="I1927" s="39" t="s">
        <v>8393</v>
      </c>
      <c r="J1927" s="39" t="s">
        <v>8399</v>
      </c>
    </row>
    <row r="1928" spans="1:10" x14ac:dyDescent="0.35">
      <c r="A1928" s="39" t="s">
        <v>441</v>
      </c>
      <c r="B1928" s="39">
        <v>16.96</v>
      </c>
      <c r="C1928" s="39">
        <v>11.47</v>
      </c>
      <c r="D1928" s="39" t="s">
        <v>2383</v>
      </c>
      <c r="E1928" s="39" t="s">
        <v>2380</v>
      </c>
      <c r="F1928" s="39" t="s">
        <v>2380</v>
      </c>
      <c r="G1928" s="39">
        <v>0</v>
      </c>
      <c r="H1928" s="39" t="s">
        <v>2380</v>
      </c>
      <c r="I1928" s="39" t="s">
        <v>8394</v>
      </c>
      <c r="J1928" s="39" t="s">
        <v>8399</v>
      </c>
    </row>
    <row r="1929" spans="1:10" x14ac:dyDescent="0.35">
      <c r="A1929" s="39" t="s">
        <v>440</v>
      </c>
      <c r="B1929" s="39">
        <v>19.05</v>
      </c>
      <c r="C1929" s="39">
        <v>4.92</v>
      </c>
      <c r="D1929" s="39" t="s">
        <v>2380</v>
      </c>
      <c r="E1929" s="39" t="s">
        <v>2380</v>
      </c>
      <c r="F1929" s="39" t="s">
        <v>2380</v>
      </c>
      <c r="G1929" s="39">
        <v>1</v>
      </c>
      <c r="H1929" s="39" t="s">
        <v>2380</v>
      </c>
      <c r="I1929" s="39" t="s">
        <v>8393</v>
      </c>
      <c r="J1929" s="39" t="s">
        <v>8398</v>
      </c>
    </row>
    <row r="1930" spans="1:10" x14ac:dyDescent="0.35">
      <c r="A1930" s="39" t="s">
        <v>439</v>
      </c>
      <c r="B1930" s="39">
        <v>37.619999999999997</v>
      </c>
      <c r="C1930" s="39">
        <v>4.18</v>
      </c>
      <c r="D1930" s="39" t="s">
        <v>2380</v>
      </c>
      <c r="E1930" s="39" t="s">
        <v>2380</v>
      </c>
      <c r="F1930" s="39" t="s">
        <v>2380</v>
      </c>
      <c r="G1930" s="39">
        <v>0</v>
      </c>
      <c r="H1930" s="39" t="s">
        <v>2380</v>
      </c>
      <c r="I1930" s="39" t="s">
        <v>8391</v>
      </c>
      <c r="J1930" s="39" t="s">
        <v>8399</v>
      </c>
    </row>
    <row r="1931" spans="1:10" x14ac:dyDescent="0.35">
      <c r="A1931" s="39" t="s">
        <v>438</v>
      </c>
      <c r="B1931" s="39">
        <v>29.1</v>
      </c>
      <c r="C1931" s="39">
        <v>4.67</v>
      </c>
      <c r="D1931" s="39" t="s">
        <v>2380</v>
      </c>
      <c r="E1931" s="39" t="s">
        <v>2380</v>
      </c>
      <c r="F1931" s="39" t="s">
        <v>2380</v>
      </c>
      <c r="G1931" s="39">
        <v>0</v>
      </c>
      <c r="H1931" s="39" t="s">
        <v>2380</v>
      </c>
      <c r="I1931" s="39" t="s">
        <v>8392</v>
      </c>
      <c r="J1931" s="39" t="s">
        <v>8399</v>
      </c>
    </row>
    <row r="1932" spans="1:10" x14ac:dyDescent="0.35">
      <c r="A1932" s="39" t="s">
        <v>437</v>
      </c>
      <c r="B1932" s="39">
        <v>26.62</v>
      </c>
      <c r="C1932" s="39">
        <v>6.24</v>
      </c>
      <c r="D1932" s="39" t="s">
        <v>2380</v>
      </c>
      <c r="E1932" s="39" t="s">
        <v>2380</v>
      </c>
      <c r="F1932" s="39" t="s">
        <v>2380</v>
      </c>
      <c r="G1932" s="39">
        <v>0</v>
      </c>
      <c r="H1932" s="39" t="s">
        <v>2380</v>
      </c>
      <c r="I1932" s="39" t="s">
        <v>8392</v>
      </c>
      <c r="J1932" s="39" t="s">
        <v>8398</v>
      </c>
    </row>
    <row r="1933" spans="1:10" x14ac:dyDescent="0.35">
      <c r="A1933" s="39" t="s">
        <v>436</v>
      </c>
      <c r="B1933" s="39">
        <v>25.74</v>
      </c>
      <c r="C1933" s="39">
        <v>5.99</v>
      </c>
      <c r="D1933" s="39" t="s">
        <v>2380</v>
      </c>
      <c r="E1933" s="39" t="s">
        <v>2380</v>
      </c>
      <c r="F1933" s="39" t="s">
        <v>2380</v>
      </c>
      <c r="G1933" s="39">
        <v>0</v>
      </c>
      <c r="H1933" s="39" t="s">
        <v>2380</v>
      </c>
      <c r="I1933" s="39" t="s">
        <v>8392</v>
      </c>
      <c r="J1933" s="39" t="s">
        <v>8399</v>
      </c>
    </row>
    <row r="1934" spans="1:10" x14ac:dyDescent="0.35">
      <c r="A1934" s="39" t="s">
        <v>435</v>
      </c>
      <c r="B1934" s="39">
        <v>18.22</v>
      </c>
      <c r="C1934" s="39">
        <v>10.27</v>
      </c>
      <c r="D1934" s="39" t="s">
        <v>2383</v>
      </c>
      <c r="E1934" s="39" t="s">
        <v>2380</v>
      </c>
      <c r="F1934" s="39" t="s">
        <v>2380</v>
      </c>
      <c r="G1934" s="39">
        <v>1</v>
      </c>
      <c r="H1934" s="39" t="s">
        <v>2380</v>
      </c>
      <c r="I1934" s="39" t="s">
        <v>8394</v>
      </c>
      <c r="J1934" s="39" t="s">
        <v>8399</v>
      </c>
    </row>
    <row r="1935" spans="1:10" x14ac:dyDescent="0.35">
      <c r="A1935" s="39" t="s">
        <v>434</v>
      </c>
      <c r="B1935" s="39">
        <v>26.03</v>
      </c>
      <c r="C1935" s="39">
        <v>5.97</v>
      </c>
      <c r="D1935" s="39" t="s">
        <v>2380</v>
      </c>
      <c r="E1935" s="39" t="s">
        <v>2380</v>
      </c>
      <c r="F1935" s="39" t="s">
        <v>2383</v>
      </c>
      <c r="G1935" s="39">
        <v>1</v>
      </c>
      <c r="H1935" s="39" t="s">
        <v>2380</v>
      </c>
      <c r="I1935" s="39" t="s">
        <v>8392</v>
      </c>
      <c r="J1935" s="39" t="s">
        <v>8399</v>
      </c>
    </row>
    <row r="1936" spans="1:10" x14ac:dyDescent="0.35">
      <c r="A1936" s="39" t="s">
        <v>433</v>
      </c>
      <c r="B1936" s="39">
        <v>17.29</v>
      </c>
      <c r="C1936" s="39">
        <v>4.9800000000000004</v>
      </c>
      <c r="D1936" s="39" t="s">
        <v>2380</v>
      </c>
      <c r="E1936" s="39" t="s">
        <v>2380</v>
      </c>
      <c r="F1936" s="39" t="s">
        <v>2380</v>
      </c>
      <c r="G1936" s="39">
        <v>0</v>
      </c>
      <c r="H1936" s="39" t="s">
        <v>2380</v>
      </c>
      <c r="I1936" s="39" t="s">
        <v>8394</v>
      </c>
      <c r="J1936" s="39" t="s">
        <v>8398</v>
      </c>
    </row>
    <row r="1937" spans="1:10" x14ac:dyDescent="0.35">
      <c r="A1937" s="39" t="s">
        <v>432</v>
      </c>
      <c r="B1937" s="39">
        <v>18.170000000000002</v>
      </c>
      <c r="C1937" s="39">
        <v>6.91</v>
      </c>
      <c r="D1937" s="39" t="s">
        <v>2383</v>
      </c>
      <c r="E1937" s="39" t="s">
        <v>2380</v>
      </c>
      <c r="F1937" s="39" t="s">
        <v>2380</v>
      </c>
      <c r="G1937" s="39">
        <v>1</v>
      </c>
      <c r="H1937" s="39" t="s">
        <v>2380</v>
      </c>
      <c r="I1937" s="39" t="s">
        <v>8394</v>
      </c>
      <c r="J1937" s="39" t="s">
        <v>8397</v>
      </c>
    </row>
    <row r="1938" spans="1:10" x14ac:dyDescent="0.35">
      <c r="A1938" s="39" t="s">
        <v>431</v>
      </c>
      <c r="B1938" s="39">
        <v>32.54</v>
      </c>
      <c r="C1938" s="39">
        <v>6.38</v>
      </c>
      <c r="D1938" s="39" t="s">
        <v>2380</v>
      </c>
      <c r="E1938" s="39" t="s">
        <v>2382</v>
      </c>
      <c r="F1938" s="39" t="s">
        <v>2380</v>
      </c>
      <c r="G1938" s="39">
        <v>1</v>
      </c>
      <c r="H1938" s="39" t="s">
        <v>2380</v>
      </c>
      <c r="I1938" s="39" t="s">
        <v>8391</v>
      </c>
      <c r="J1938" s="39" t="s">
        <v>8399</v>
      </c>
    </row>
    <row r="1939" spans="1:10" x14ac:dyDescent="0.35">
      <c r="A1939" s="39" t="s">
        <v>430</v>
      </c>
      <c r="B1939" s="39">
        <v>30.25</v>
      </c>
      <c r="C1939" s="39">
        <v>4.7699999999999996</v>
      </c>
      <c r="D1939" s="39" t="s">
        <v>2380</v>
      </c>
      <c r="E1939" s="39" t="s">
        <v>2380</v>
      </c>
      <c r="F1939" s="39" t="s">
        <v>2380</v>
      </c>
      <c r="G1939" s="39">
        <v>0</v>
      </c>
      <c r="H1939" s="39" t="s">
        <v>2380</v>
      </c>
      <c r="I1939" s="39" t="s">
        <v>8391</v>
      </c>
      <c r="J1939" s="39" t="s">
        <v>8399</v>
      </c>
    </row>
    <row r="1940" spans="1:10" x14ac:dyDescent="0.35">
      <c r="A1940" s="39" t="s">
        <v>429</v>
      </c>
      <c r="B1940" s="39">
        <v>19.59</v>
      </c>
      <c r="C1940" s="39">
        <v>6.04</v>
      </c>
      <c r="D1940" s="39" t="s">
        <v>2383</v>
      </c>
      <c r="E1940" s="39" t="s">
        <v>2380</v>
      </c>
      <c r="F1940" s="39" t="s">
        <v>2380</v>
      </c>
      <c r="G1940" s="39">
        <v>1</v>
      </c>
      <c r="H1940" s="39" t="s">
        <v>2380</v>
      </c>
      <c r="I1940" s="39" t="s">
        <v>8393</v>
      </c>
      <c r="J1940" s="39" t="s">
        <v>8398</v>
      </c>
    </row>
    <row r="1941" spans="1:10" x14ac:dyDescent="0.35">
      <c r="A1941" s="39" t="s">
        <v>428</v>
      </c>
      <c r="B1941" s="39">
        <v>45.9</v>
      </c>
      <c r="C1941" s="39">
        <v>4.3</v>
      </c>
      <c r="D1941" s="39" t="s">
        <v>2383</v>
      </c>
      <c r="E1941" s="39" t="s">
        <v>2380</v>
      </c>
      <c r="F1941" s="39" t="s">
        <v>2380</v>
      </c>
      <c r="G1941" s="39">
        <v>1</v>
      </c>
      <c r="H1941" s="39" t="s">
        <v>2380</v>
      </c>
      <c r="I1941" s="39" t="s">
        <v>8391</v>
      </c>
      <c r="J1941" s="39" t="s">
        <v>8399</v>
      </c>
    </row>
    <row r="1942" spans="1:10" x14ac:dyDescent="0.35">
      <c r="A1942" s="39" t="s">
        <v>427</v>
      </c>
      <c r="B1942" s="39">
        <v>17.059999999999999</v>
      </c>
      <c r="C1942" s="39">
        <v>8.75</v>
      </c>
      <c r="D1942" s="39" t="s">
        <v>2383</v>
      </c>
      <c r="E1942" s="39" t="s">
        <v>2380</v>
      </c>
      <c r="F1942" s="39" t="s">
        <v>2380</v>
      </c>
      <c r="G1942" s="39">
        <v>0</v>
      </c>
      <c r="H1942" s="39" t="s">
        <v>2380</v>
      </c>
      <c r="I1942" s="39" t="s">
        <v>8394</v>
      </c>
      <c r="J1942" s="39" t="s">
        <v>8399</v>
      </c>
    </row>
    <row r="1943" spans="1:10" x14ac:dyDescent="0.35">
      <c r="A1943" s="39" t="s">
        <v>426</v>
      </c>
      <c r="B1943" s="39">
        <v>32.07</v>
      </c>
      <c r="C1943" s="39">
        <v>5.25</v>
      </c>
      <c r="D1943" s="39" t="s">
        <v>2380</v>
      </c>
      <c r="E1943" s="39" t="s">
        <v>2380</v>
      </c>
      <c r="F1943" s="39" t="s">
        <v>2383</v>
      </c>
      <c r="G1943" s="39">
        <v>1</v>
      </c>
      <c r="H1943" s="39" t="s">
        <v>2380</v>
      </c>
      <c r="I1943" s="39" t="s">
        <v>8391</v>
      </c>
      <c r="J1943" s="39" t="s">
        <v>8399</v>
      </c>
    </row>
    <row r="1944" spans="1:10" x14ac:dyDescent="0.35">
      <c r="A1944" s="39" t="s">
        <v>425</v>
      </c>
      <c r="B1944" s="39">
        <v>16.5</v>
      </c>
      <c r="C1944" s="39">
        <v>5.03</v>
      </c>
      <c r="D1944" s="39" t="s">
        <v>2380</v>
      </c>
      <c r="E1944" s="39" t="s">
        <v>2380</v>
      </c>
      <c r="F1944" s="39" t="s">
        <v>2380</v>
      </c>
      <c r="G1944" s="39">
        <v>1</v>
      </c>
      <c r="H1944" s="39" t="s">
        <v>2380</v>
      </c>
      <c r="I1944" s="39" t="s">
        <v>8394</v>
      </c>
      <c r="J1944" s="39" t="s">
        <v>8399</v>
      </c>
    </row>
    <row r="1945" spans="1:10" x14ac:dyDescent="0.35">
      <c r="A1945" s="39" t="s">
        <v>424</v>
      </c>
      <c r="B1945" s="39">
        <v>31.4</v>
      </c>
      <c r="C1945" s="39">
        <v>5.88</v>
      </c>
      <c r="D1945" s="39" t="s">
        <v>2380</v>
      </c>
      <c r="E1945" s="39" t="s">
        <v>2380</v>
      </c>
      <c r="F1945" s="39" t="s">
        <v>2380</v>
      </c>
      <c r="G1945" s="39">
        <v>1</v>
      </c>
      <c r="H1945" s="39" t="s">
        <v>2380</v>
      </c>
      <c r="I1945" s="39" t="s">
        <v>8391</v>
      </c>
      <c r="J1945" s="39" t="s">
        <v>8398</v>
      </c>
    </row>
    <row r="1946" spans="1:10" x14ac:dyDescent="0.35">
      <c r="A1946" s="39" t="s">
        <v>423</v>
      </c>
      <c r="B1946" s="39">
        <v>20.36</v>
      </c>
      <c r="C1946" s="39">
        <v>4.49</v>
      </c>
      <c r="D1946" s="39" t="s">
        <v>2380</v>
      </c>
      <c r="E1946" s="39" t="s">
        <v>2380</v>
      </c>
      <c r="F1946" s="39" t="s">
        <v>2380</v>
      </c>
      <c r="G1946" s="39">
        <v>0</v>
      </c>
      <c r="H1946" s="39" t="s">
        <v>2380</v>
      </c>
      <c r="I1946" s="39" t="s">
        <v>8393</v>
      </c>
      <c r="J1946" s="39" t="s">
        <v>8399</v>
      </c>
    </row>
    <row r="1947" spans="1:10" x14ac:dyDescent="0.35">
      <c r="A1947" s="39" t="s">
        <v>422</v>
      </c>
      <c r="B1947" s="39">
        <v>25.46</v>
      </c>
      <c r="C1947" s="39">
        <v>4.1399999999999997</v>
      </c>
      <c r="D1947" s="39" t="s">
        <v>2380</v>
      </c>
      <c r="E1947" s="39" t="s">
        <v>2380</v>
      </c>
      <c r="F1947" s="39" t="s">
        <v>2380</v>
      </c>
      <c r="G1947" s="39">
        <v>1</v>
      </c>
      <c r="H1947" s="39" t="s">
        <v>2380</v>
      </c>
      <c r="I1947" s="39" t="s">
        <v>8392</v>
      </c>
      <c r="J1947" s="39" t="s">
        <v>8399</v>
      </c>
    </row>
    <row r="1948" spans="1:10" x14ac:dyDescent="0.35">
      <c r="A1948" s="39" t="s">
        <v>421</v>
      </c>
      <c r="B1948" s="39">
        <v>17.09</v>
      </c>
      <c r="C1948" s="39">
        <v>5.8</v>
      </c>
      <c r="D1948" s="39" t="s">
        <v>2383</v>
      </c>
      <c r="E1948" s="39" t="s">
        <v>2380</v>
      </c>
      <c r="F1948" s="39" t="s">
        <v>2380</v>
      </c>
      <c r="G1948" s="39">
        <v>0</v>
      </c>
      <c r="H1948" s="39" t="s">
        <v>2380</v>
      </c>
      <c r="I1948" s="39" t="s">
        <v>8394</v>
      </c>
      <c r="J1948" s="39" t="s">
        <v>8399</v>
      </c>
    </row>
    <row r="1949" spans="1:10" x14ac:dyDescent="0.35">
      <c r="A1949" s="39" t="s">
        <v>420</v>
      </c>
      <c r="B1949" s="39">
        <v>20.83</v>
      </c>
      <c r="C1949" s="39">
        <v>5.12</v>
      </c>
      <c r="D1949" s="39" t="s">
        <v>2380</v>
      </c>
      <c r="E1949" s="39" t="s">
        <v>2380</v>
      </c>
      <c r="F1949" s="39" t="s">
        <v>2380</v>
      </c>
      <c r="G1949" s="39">
        <v>0</v>
      </c>
      <c r="H1949" s="39" t="s">
        <v>2380</v>
      </c>
      <c r="I1949" s="39" t="s">
        <v>8393</v>
      </c>
      <c r="J1949" s="39" t="s">
        <v>8399</v>
      </c>
    </row>
    <row r="1950" spans="1:10" x14ac:dyDescent="0.35">
      <c r="A1950" s="39" t="s">
        <v>419</v>
      </c>
      <c r="B1950" s="39">
        <v>18.920000000000002</v>
      </c>
      <c r="C1950" s="39">
        <v>5.98</v>
      </c>
      <c r="D1950" s="39" t="s">
        <v>2383</v>
      </c>
      <c r="E1950" s="39" t="s">
        <v>2380</v>
      </c>
      <c r="F1950" s="39" t="s">
        <v>2380</v>
      </c>
      <c r="G1950" s="39">
        <v>1</v>
      </c>
      <c r="H1950" s="39" t="s">
        <v>2380</v>
      </c>
      <c r="I1950" s="39" t="s">
        <v>8393</v>
      </c>
      <c r="J1950" s="39" t="s">
        <v>8399</v>
      </c>
    </row>
    <row r="1951" spans="1:10" x14ac:dyDescent="0.35">
      <c r="A1951" s="39" t="s">
        <v>418</v>
      </c>
      <c r="B1951" s="39">
        <v>37.1</v>
      </c>
      <c r="C1951" s="39">
        <v>5.46</v>
      </c>
      <c r="D1951" s="39" t="s">
        <v>2380</v>
      </c>
      <c r="E1951" s="39" t="s">
        <v>2380</v>
      </c>
      <c r="F1951" s="39" t="s">
        <v>2380</v>
      </c>
      <c r="G1951" s="39">
        <v>0</v>
      </c>
      <c r="H1951" s="39" t="s">
        <v>2380</v>
      </c>
      <c r="I1951" s="39" t="s">
        <v>8391</v>
      </c>
      <c r="J1951" s="39" t="s">
        <v>8399</v>
      </c>
    </row>
    <row r="1952" spans="1:10" x14ac:dyDescent="0.35">
      <c r="A1952" s="39" t="s">
        <v>417</v>
      </c>
      <c r="B1952" s="39">
        <v>22.515000000000001</v>
      </c>
      <c r="C1952" s="39">
        <v>4.91</v>
      </c>
      <c r="D1952" s="39" t="s">
        <v>2383</v>
      </c>
      <c r="E1952" s="39" t="s">
        <v>2380</v>
      </c>
      <c r="F1952" s="39" t="s">
        <v>2383</v>
      </c>
      <c r="G1952" s="39">
        <v>1</v>
      </c>
      <c r="H1952" s="39" t="s">
        <v>2380</v>
      </c>
      <c r="I1952" s="39" t="s">
        <v>8393</v>
      </c>
      <c r="J1952" s="39" t="s">
        <v>8399</v>
      </c>
    </row>
    <row r="1953" spans="1:10" x14ac:dyDescent="0.35">
      <c r="A1953" s="39" t="s">
        <v>416</v>
      </c>
      <c r="B1953" s="39">
        <v>32.700000000000003</v>
      </c>
      <c r="C1953" s="39">
        <v>4.66</v>
      </c>
      <c r="D1953" s="39" t="s">
        <v>2380</v>
      </c>
      <c r="E1953" s="39" t="s">
        <v>2380</v>
      </c>
      <c r="F1953" s="39" t="s">
        <v>2380</v>
      </c>
      <c r="G1953" s="39">
        <v>0</v>
      </c>
      <c r="H1953" s="39" t="s">
        <v>2380</v>
      </c>
      <c r="I1953" s="39" t="s">
        <v>8391</v>
      </c>
      <c r="J1953" s="39" t="s">
        <v>8399</v>
      </c>
    </row>
    <row r="1954" spans="1:10" x14ac:dyDescent="0.35">
      <c r="A1954" s="39" t="s">
        <v>415</v>
      </c>
      <c r="B1954" s="39">
        <v>17.75</v>
      </c>
      <c r="C1954" s="39">
        <v>6.8</v>
      </c>
      <c r="D1954" s="39" t="s">
        <v>2383</v>
      </c>
      <c r="E1954" s="39" t="s">
        <v>2380</v>
      </c>
      <c r="F1954" s="39" t="s">
        <v>2380</v>
      </c>
      <c r="G1954" s="39">
        <v>1</v>
      </c>
      <c r="H1954" s="39" t="s">
        <v>2380</v>
      </c>
      <c r="I1954" s="39" t="s">
        <v>8394</v>
      </c>
      <c r="J1954" s="39" t="s">
        <v>8399</v>
      </c>
    </row>
    <row r="1955" spans="1:10" x14ac:dyDescent="0.35">
      <c r="A1955" s="39" t="s">
        <v>414</v>
      </c>
      <c r="B1955" s="39">
        <v>33.630000000000003</v>
      </c>
      <c r="C1955" s="39">
        <v>4.47</v>
      </c>
      <c r="D1955" s="39" t="s">
        <v>2383</v>
      </c>
      <c r="E1955" s="39" t="s">
        <v>2380</v>
      </c>
      <c r="F1955" s="39" t="s">
        <v>2380</v>
      </c>
      <c r="G1955" s="39">
        <v>0</v>
      </c>
      <c r="H1955" s="39" t="s">
        <v>2380</v>
      </c>
      <c r="I1955" s="39" t="s">
        <v>8391</v>
      </c>
      <c r="J1955" s="39" t="s">
        <v>8399</v>
      </c>
    </row>
    <row r="1956" spans="1:10" x14ac:dyDescent="0.35">
      <c r="A1956" s="39" t="s">
        <v>413</v>
      </c>
      <c r="B1956" s="39">
        <v>34.799999999999997</v>
      </c>
      <c r="C1956" s="39">
        <v>4.08</v>
      </c>
      <c r="D1956" s="39" t="s">
        <v>2383</v>
      </c>
      <c r="E1956" s="39" t="s">
        <v>2380</v>
      </c>
      <c r="F1956" s="39" t="s">
        <v>2380</v>
      </c>
      <c r="G1956" s="39">
        <v>1</v>
      </c>
      <c r="H1956" s="39" t="s">
        <v>2380</v>
      </c>
      <c r="I1956" s="39" t="s">
        <v>8391</v>
      </c>
      <c r="J1956" s="39" t="s">
        <v>8399</v>
      </c>
    </row>
    <row r="1957" spans="1:10" x14ac:dyDescent="0.35">
      <c r="A1957" s="39" t="s">
        <v>412</v>
      </c>
      <c r="B1957" s="39">
        <v>16.809999999999999</v>
      </c>
      <c r="C1957" s="39">
        <v>5.51</v>
      </c>
      <c r="D1957" s="39" t="s">
        <v>2383</v>
      </c>
      <c r="E1957" s="39" t="s">
        <v>2380</v>
      </c>
      <c r="F1957" s="39" t="s">
        <v>2380</v>
      </c>
      <c r="G1957" s="39">
        <v>1</v>
      </c>
      <c r="H1957" s="39" t="s">
        <v>2380</v>
      </c>
      <c r="I1957" s="39" t="s">
        <v>8394</v>
      </c>
      <c r="J1957" s="39" t="s">
        <v>8398</v>
      </c>
    </row>
    <row r="1958" spans="1:10" x14ac:dyDescent="0.35">
      <c r="A1958" s="39" t="s">
        <v>411</v>
      </c>
      <c r="B1958" s="39">
        <v>16.690000000000001</v>
      </c>
      <c r="C1958" s="39">
        <v>8.4</v>
      </c>
      <c r="D1958" s="39" t="s">
        <v>2383</v>
      </c>
      <c r="E1958" s="39" t="s">
        <v>2380</v>
      </c>
      <c r="F1958" s="39" t="s">
        <v>2380</v>
      </c>
      <c r="G1958" s="39">
        <v>0</v>
      </c>
      <c r="H1958" s="39" t="s">
        <v>2380</v>
      </c>
      <c r="I1958" s="39" t="s">
        <v>8394</v>
      </c>
      <c r="J1958" s="39" t="s">
        <v>8399</v>
      </c>
    </row>
    <row r="1959" spans="1:10" x14ac:dyDescent="0.35">
      <c r="A1959" s="39" t="s">
        <v>410</v>
      </c>
      <c r="B1959" s="39">
        <v>23.21</v>
      </c>
      <c r="C1959" s="39">
        <v>5.14</v>
      </c>
      <c r="D1959" s="39" t="s">
        <v>2383</v>
      </c>
      <c r="E1959" s="39" t="s">
        <v>2380</v>
      </c>
      <c r="F1959" s="39" t="s">
        <v>2380</v>
      </c>
      <c r="G1959" s="39">
        <v>1</v>
      </c>
      <c r="H1959" s="39" t="s">
        <v>2380</v>
      </c>
      <c r="I1959" s="39" t="s">
        <v>8393</v>
      </c>
      <c r="J1959" s="39" t="s">
        <v>8399</v>
      </c>
    </row>
    <row r="1960" spans="1:10" x14ac:dyDescent="0.35">
      <c r="A1960" s="39" t="s">
        <v>409</v>
      </c>
      <c r="B1960" s="39">
        <v>25.175000000000001</v>
      </c>
      <c r="C1960" s="39">
        <v>5.21</v>
      </c>
      <c r="D1960" s="39" t="s">
        <v>2383</v>
      </c>
      <c r="E1960" s="39" t="s">
        <v>2380</v>
      </c>
      <c r="F1960" s="39" t="s">
        <v>2380</v>
      </c>
      <c r="G1960" s="39">
        <v>1</v>
      </c>
      <c r="H1960" s="39" t="s">
        <v>2380</v>
      </c>
      <c r="I1960" s="39" t="s">
        <v>8392</v>
      </c>
      <c r="J1960" s="39" t="s">
        <v>8398</v>
      </c>
    </row>
    <row r="1961" spans="1:10" x14ac:dyDescent="0.35">
      <c r="A1961" s="39" t="s">
        <v>408</v>
      </c>
      <c r="B1961" s="39">
        <v>34.770000000000003</v>
      </c>
      <c r="C1961" s="39">
        <v>6.23</v>
      </c>
      <c r="D1961" s="39" t="s">
        <v>2380</v>
      </c>
      <c r="E1961" s="39" t="s">
        <v>2380</v>
      </c>
      <c r="F1961" s="39" t="s">
        <v>2380</v>
      </c>
      <c r="G1961" s="39">
        <v>0</v>
      </c>
      <c r="H1961" s="39" t="s">
        <v>2380</v>
      </c>
      <c r="I1961" s="39" t="s">
        <v>8391</v>
      </c>
      <c r="J1961" s="39" t="s">
        <v>8399</v>
      </c>
    </row>
    <row r="1962" spans="1:10" x14ac:dyDescent="0.35">
      <c r="A1962" s="39" t="s">
        <v>407</v>
      </c>
      <c r="B1962" s="39">
        <v>27.7</v>
      </c>
      <c r="C1962" s="39">
        <v>5.6</v>
      </c>
      <c r="D1962" s="39" t="s">
        <v>2380</v>
      </c>
      <c r="E1962" s="39" t="s">
        <v>2380</v>
      </c>
      <c r="F1962" s="39" t="s">
        <v>2380</v>
      </c>
      <c r="G1962" s="39">
        <v>1</v>
      </c>
      <c r="H1962" s="39" t="s">
        <v>2380</v>
      </c>
      <c r="I1962" s="39" t="s">
        <v>8392</v>
      </c>
      <c r="J1962" s="39" t="s">
        <v>8399</v>
      </c>
    </row>
    <row r="1963" spans="1:10" x14ac:dyDescent="0.35">
      <c r="A1963" s="39" t="s">
        <v>406</v>
      </c>
      <c r="B1963" s="39">
        <v>19.12</v>
      </c>
      <c r="C1963" s="39">
        <v>4.72</v>
      </c>
      <c r="D1963" s="39" t="s">
        <v>2383</v>
      </c>
      <c r="E1963" s="39" t="s">
        <v>2380</v>
      </c>
      <c r="F1963" s="39" t="s">
        <v>2380</v>
      </c>
      <c r="G1963" s="39">
        <v>1</v>
      </c>
      <c r="H1963" s="39" t="s">
        <v>2380</v>
      </c>
      <c r="I1963" s="39" t="s">
        <v>8393</v>
      </c>
      <c r="J1963" s="39" t="s">
        <v>8398</v>
      </c>
    </row>
    <row r="1964" spans="1:10" x14ac:dyDescent="0.35">
      <c r="A1964" s="39" t="s">
        <v>405</v>
      </c>
      <c r="B1964" s="39">
        <v>32.67</v>
      </c>
      <c r="C1964" s="39">
        <v>4.67</v>
      </c>
      <c r="D1964" s="39" t="s">
        <v>2380</v>
      </c>
      <c r="E1964" s="39" t="s">
        <v>2380</v>
      </c>
      <c r="F1964" s="39" t="s">
        <v>2383</v>
      </c>
      <c r="G1964" s="39">
        <v>1</v>
      </c>
      <c r="H1964" s="39" t="s">
        <v>2380</v>
      </c>
      <c r="I1964" s="39" t="s">
        <v>8391</v>
      </c>
      <c r="J1964" s="39" t="s">
        <v>8398</v>
      </c>
    </row>
    <row r="1965" spans="1:10" x14ac:dyDescent="0.35">
      <c r="A1965" s="39" t="s">
        <v>404</v>
      </c>
      <c r="B1965" s="39">
        <v>28.5</v>
      </c>
      <c r="C1965" s="39">
        <v>6.11</v>
      </c>
      <c r="D1965" s="39" t="s">
        <v>2380</v>
      </c>
      <c r="E1965" s="39" t="s">
        <v>2380</v>
      </c>
      <c r="F1965" s="39" t="s">
        <v>2380</v>
      </c>
      <c r="G1965" s="39">
        <v>1</v>
      </c>
      <c r="H1965" s="39" t="s">
        <v>2380</v>
      </c>
      <c r="I1965" s="39" t="s">
        <v>8392</v>
      </c>
      <c r="J1965" s="39" t="s">
        <v>8399</v>
      </c>
    </row>
    <row r="1966" spans="1:10" x14ac:dyDescent="0.35">
      <c r="A1966" s="39" t="s">
        <v>403</v>
      </c>
      <c r="B1966" s="39">
        <v>39.270000000000003</v>
      </c>
      <c r="C1966" s="39">
        <v>6.25</v>
      </c>
      <c r="D1966" s="39" t="s">
        <v>2380</v>
      </c>
      <c r="E1966" s="39" t="s">
        <v>2380</v>
      </c>
      <c r="F1966" s="39" t="s">
        <v>2380</v>
      </c>
      <c r="G1966" s="39">
        <v>0</v>
      </c>
      <c r="H1966" s="39" t="s">
        <v>2380</v>
      </c>
      <c r="I1966" s="39" t="s">
        <v>8391</v>
      </c>
      <c r="J1966" s="39" t="s">
        <v>8398</v>
      </c>
    </row>
    <row r="1967" spans="1:10" x14ac:dyDescent="0.35">
      <c r="A1967" s="39" t="s">
        <v>402</v>
      </c>
      <c r="B1967" s="39">
        <v>32.49</v>
      </c>
      <c r="C1967" s="39">
        <v>4</v>
      </c>
      <c r="D1967" s="39" t="s">
        <v>2383</v>
      </c>
      <c r="E1967" s="39" t="s">
        <v>2380</v>
      </c>
      <c r="F1967" s="39" t="s">
        <v>2380</v>
      </c>
      <c r="G1967" s="39">
        <v>0</v>
      </c>
      <c r="H1967" s="39" t="s">
        <v>2380</v>
      </c>
      <c r="I1967" s="39" t="s">
        <v>8391</v>
      </c>
      <c r="J1967" s="39" t="s">
        <v>8399</v>
      </c>
    </row>
    <row r="1968" spans="1:10" x14ac:dyDescent="0.35">
      <c r="A1968" s="39" t="s">
        <v>401</v>
      </c>
      <c r="B1968" s="39">
        <v>23.7</v>
      </c>
      <c r="C1968" s="39">
        <v>5.55</v>
      </c>
      <c r="D1968" s="39" t="s">
        <v>2383</v>
      </c>
      <c r="E1968" s="39" t="s">
        <v>2380</v>
      </c>
      <c r="F1968" s="39" t="s">
        <v>2380</v>
      </c>
      <c r="G1968" s="39">
        <v>0</v>
      </c>
      <c r="H1968" s="39" t="s">
        <v>2380</v>
      </c>
      <c r="I1968" s="39" t="s">
        <v>8393</v>
      </c>
      <c r="J1968" s="39" t="s">
        <v>8399</v>
      </c>
    </row>
    <row r="1969" spans="1:10" x14ac:dyDescent="0.35">
      <c r="A1969" s="39" t="s">
        <v>400</v>
      </c>
      <c r="B1969" s="39">
        <v>30.4</v>
      </c>
      <c r="C1969" s="39">
        <v>5.95</v>
      </c>
      <c r="D1969" s="39" t="s">
        <v>2380</v>
      </c>
      <c r="E1969" s="39" t="s">
        <v>2382</v>
      </c>
      <c r="F1969" s="39" t="s">
        <v>2380</v>
      </c>
      <c r="G1969" s="39">
        <v>1</v>
      </c>
      <c r="H1969" s="39" t="s">
        <v>2380</v>
      </c>
      <c r="I1969" s="39" t="s">
        <v>8391</v>
      </c>
      <c r="J1969" s="39" t="s">
        <v>8399</v>
      </c>
    </row>
    <row r="1970" spans="1:10" x14ac:dyDescent="0.35">
      <c r="A1970" s="39" t="s">
        <v>399</v>
      </c>
      <c r="B1970" s="39">
        <v>38.94</v>
      </c>
      <c r="C1970" s="39">
        <v>4.3600000000000003</v>
      </c>
      <c r="D1970" s="39" t="s">
        <v>2380</v>
      </c>
      <c r="E1970" s="39" t="s">
        <v>2380</v>
      </c>
      <c r="F1970" s="39" t="s">
        <v>2383</v>
      </c>
      <c r="G1970" s="39">
        <v>1</v>
      </c>
      <c r="H1970" s="39" t="s">
        <v>2380</v>
      </c>
      <c r="I1970" s="39" t="s">
        <v>8391</v>
      </c>
      <c r="J1970" s="39" t="s">
        <v>8398</v>
      </c>
    </row>
    <row r="1971" spans="1:10" x14ac:dyDescent="0.35">
      <c r="A1971" s="39" t="s">
        <v>398</v>
      </c>
      <c r="B1971" s="39">
        <v>31.02</v>
      </c>
      <c r="C1971" s="39">
        <v>4.84</v>
      </c>
      <c r="D1971" s="39" t="s">
        <v>2380</v>
      </c>
      <c r="E1971" s="39" t="s">
        <v>2380</v>
      </c>
      <c r="F1971" s="39" t="s">
        <v>2383</v>
      </c>
      <c r="G1971" s="39">
        <v>1</v>
      </c>
      <c r="H1971" s="39" t="s">
        <v>2380</v>
      </c>
      <c r="I1971" s="39" t="s">
        <v>8391</v>
      </c>
      <c r="J1971" s="39" t="s">
        <v>8398</v>
      </c>
    </row>
    <row r="1972" spans="1:10" x14ac:dyDescent="0.35">
      <c r="A1972" s="39" t="s">
        <v>397</v>
      </c>
      <c r="B1972" s="39">
        <v>17.5</v>
      </c>
      <c r="C1972" s="39">
        <v>4.5599999999999996</v>
      </c>
      <c r="D1972" s="39" t="s">
        <v>2380</v>
      </c>
      <c r="E1972" s="39" t="s">
        <v>2380</v>
      </c>
      <c r="F1972" s="39" t="s">
        <v>2380</v>
      </c>
      <c r="G1972" s="39">
        <v>1</v>
      </c>
      <c r="H1972" s="39" t="s">
        <v>2380</v>
      </c>
      <c r="I1972" s="39" t="s">
        <v>8394</v>
      </c>
      <c r="J1972" s="39" t="s">
        <v>8398</v>
      </c>
    </row>
    <row r="1973" spans="1:10" x14ac:dyDescent="0.35">
      <c r="A1973" s="39" t="s">
        <v>396</v>
      </c>
      <c r="B1973" s="39">
        <v>34.799999999999997</v>
      </c>
      <c r="C1973" s="39">
        <v>4.42</v>
      </c>
      <c r="D1973" s="39" t="s">
        <v>2383</v>
      </c>
      <c r="E1973" s="39" t="s">
        <v>2382</v>
      </c>
      <c r="F1973" s="39" t="s">
        <v>2380</v>
      </c>
      <c r="G1973" s="39">
        <v>2</v>
      </c>
      <c r="H1973" s="39" t="s">
        <v>2380</v>
      </c>
      <c r="I1973" s="39" t="s">
        <v>8391</v>
      </c>
      <c r="J1973" s="39" t="s">
        <v>8398</v>
      </c>
    </row>
    <row r="1974" spans="1:10" x14ac:dyDescent="0.35">
      <c r="A1974" s="39" t="s">
        <v>395</v>
      </c>
      <c r="B1974" s="39">
        <v>17.3</v>
      </c>
      <c r="C1974" s="39">
        <v>7.66</v>
      </c>
      <c r="D1974" s="39" t="s">
        <v>2383</v>
      </c>
      <c r="E1974" s="39" t="s">
        <v>2380</v>
      </c>
      <c r="F1974" s="39" t="s">
        <v>2380</v>
      </c>
      <c r="G1974" s="39">
        <v>1</v>
      </c>
      <c r="H1974" s="39" t="s">
        <v>2380</v>
      </c>
      <c r="I1974" s="39" t="s">
        <v>8394</v>
      </c>
      <c r="J1974" s="39" t="s">
        <v>8399</v>
      </c>
    </row>
    <row r="1975" spans="1:10" x14ac:dyDescent="0.35">
      <c r="A1975" s="39" t="s">
        <v>394</v>
      </c>
      <c r="B1975" s="39">
        <v>32.25</v>
      </c>
      <c r="C1975" s="39">
        <v>5.2</v>
      </c>
      <c r="D1975" s="39" t="s">
        <v>2383</v>
      </c>
      <c r="E1975" s="39" t="s">
        <v>2380</v>
      </c>
      <c r="F1975" s="39" t="s">
        <v>2380</v>
      </c>
      <c r="G1975" s="39">
        <v>0</v>
      </c>
      <c r="H1975" s="39" t="s">
        <v>2380</v>
      </c>
      <c r="I1975" s="39" t="s">
        <v>8391</v>
      </c>
      <c r="J1975" s="39" t="s">
        <v>8398</v>
      </c>
    </row>
    <row r="1976" spans="1:10" x14ac:dyDescent="0.35">
      <c r="A1976" s="39" t="s">
        <v>393</v>
      </c>
      <c r="B1976" s="39">
        <v>42.4</v>
      </c>
      <c r="C1976" s="39">
        <v>5.53</v>
      </c>
      <c r="D1976" s="39" t="s">
        <v>2383</v>
      </c>
      <c r="E1976" s="39" t="s">
        <v>2380</v>
      </c>
      <c r="F1976" s="39" t="s">
        <v>2380</v>
      </c>
      <c r="G1976" s="39">
        <v>0</v>
      </c>
      <c r="H1976" s="39" t="s">
        <v>2380</v>
      </c>
      <c r="I1976" s="39" t="s">
        <v>8391</v>
      </c>
      <c r="J1976" s="39" t="s">
        <v>8399</v>
      </c>
    </row>
    <row r="1977" spans="1:10" x14ac:dyDescent="0.35">
      <c r="A1977" s="39" t="s">
        <v>392</v>
      </c>
      <c r="B1977" s="39">
        <v>38.664999999999999</v>
      </c>
      <c r="C1977" s="39">
        <v>4.8600000000000003</v>
      </c>
      <c r="D1977" s="39" t="s">
        <v>2380</v>
      </c>
      <c r="E1977" s="39" t="s">
        <v>2382</v>
      </c>
      <c r="F1977" s="39" t="s">
        <v>2380</v>
      </c>
      <c r="G1977" s="39">
        <v>1</v>
      </c>
      <c r="H1977" s="39" t="s">
        <v>2380</v>
      </c>
      <c r="I1977" s="39" t="s">
        <v>8391</v>
      </c>
      <c r="J1977" s="39" t="s">
        <v>8399</v>
      </c>
    </row>
    <row r="1978" spans="1:10" x14ac:dyDescent="0.35">
      <c r="A1978" s="39" t="s">
        <v>391</v>
      </c>
      <c r="B1978" s="39">
        <v>29.92</v>
      </c>
      <c r="C1978" s="39">
        <v>5.49</v>
      </c>
      <c r="D1978" s="39" t="s">
        <v>2383</v>
      </c>
      <c r="E1978" s="39" t="s">
        <v>2380</v>
      </c>
      <c r="F1978" s="39" t="s">
        <v>2380</v>
      </c>
      <c r="G1978" s="39">
        <v>0</v>
      </c>
      <c r="H1978" s="39" t="s">
        <v>2380</v>
      </c>
      <c r="I1978" s="39" t="s">
        <v>8392</v>
      </c>
      <c r="J1978" s="39" t="s">
        <v>8399</v>
      </c>
    </row>
    <row r="1979" spans="1:10" x14ac:dyDescent="0.35">
      <c r="A1979" s="39" t="s">
        <v>390</v>
      </c>
      <c r="B1979" s="39">
        <v>29.48</v>
      </c>
      <c r="C1979" s="39">
        <v>4.09</v>
      </c>
      <c r="D1979" s="39" t="s">
        <v>2383</v>
      </c>
      <c r="E1979" s="39" t="s">
        <v>2380</v>
      </c>
      <c r="F1979" s="39" t="s">
        <v>2380</v>
      </c>
      <c r="G1979" s="39">
        <v>0</v>
      </c>
      <c r="H1979" s="39" t="s">
        <v>2380</v>
      </c>
      <c r="I1979" s="39" t="s">
        <v>8392</v>
      </c>
      <c r="J1979" s="39" t="s">
        <v>8399</v>
      </c>
    </row>
    <row r="1980" spans="1:10" x14ac:dyDescent="0.35">
      <c r="A1980" s="39" t="s">
        <v>389</v>
      </c>
      <c r="B1980" s="39">
        <v>28.785</v>
      </c>
      <c r="C1980" s="39">
        <v>4.3099999999999996</v>
      </c>
      <c r="D1980" s="39" t="s">
        <v>2383</v>
      </c>
      <c r="E1980" s="39" t="s">
        <v>2380</v>
      </c>
      <c r="F1980" s="39" t="s">
        <v>2380</v>
      </c>
      <c r="G1980" s="39">
        <v>0</v>
      </c>
      <c r="H1980" s="39" t="s">
        <v>2380</v>
      </c>
      <c r="I1980" s="39" t="s">
        <v>8392</v>
      </c>
      <c r="J1980" s="39" t="s">
        <v>8399</v>
      </c>
    </row>
    <row r="1981" spans="1:10" x14ac:dyDescent="0.35">
      <c r="A1981" s="39" t="s">
        <v>388</v>
      </c>
      <c r="B1981" s="39">
        <v>19.8</v>
      </c>
      <c r="C1981" s="39">
        <v>4</v>
      </c>
      <c r="D1981" s="39" t="s">
        <v>2383</v>
      </c>
      <c r="E1981" s="39" t="s">
        <v>2380</v>
      </c>
      <c r="F1981" s="39" t="s">
        <v>2380</v>
      </c>
      <c r="G1981" s="39">
        <v>0</v>
      </c>
      <c r="H1981" s="39" t="s">
        <v>2380</v>
      </c>
      <c r="I1981" s="39" t="s">
        <v>8393</v>
      </c>
      <c r="J1981" s="39" t="s">
        <v>8399</v>
      </c>
    </row>
    <row r="1982" spans="1:10" x14ac:dyDescent="0.35">
      <c r="A1982" s="39" t="s">
        <v>387</v>
      </c>
      <c r="B1982" s="39">
        <v>35.53</v>
      </c>
      <c r="C1982" s="39">
        <v>4.68</v>
      </c>
      <c r="D1982" s="39" t="s">
        <v>2380</v>
      </c>
      <c r="E1982" s="39" t="s">
        <v>2380</v>
      </c>
      <c r="F1982" s="39" t="s">
        <v>2383</v>
      </c>
      <c r="G1982" s="39">
        <v>1</v>
      </c>
      <c r="H1982" s="39" t="s">
        <v>2380</v>
      </c>
      <c r="I1982" s="39" t="s">
        <v>8391</v>
      </c>
      <c r="J1982" s="39" t="s">
        <v>8399</v>
      </c>
    </row>
    <row r="1983" spans="1:10" x14ac:dyDescent="0.35">
      <c r="A1983" s="39" t="s">
        <v>386</v>
      </c>
      <c r="B1983" s="39">
        <v>21.47</v>
      </c>
      <c r="C1983" s="39">
        <v>4.0199999999999996</v>
      </c>
      <c r="D1983" s="39" t="s">
        <v>2383</v>
      </c>
      <c r="E1983" s="39" t="s">
        <v>2380</v>
      </c>
      <c r="F1983" s="39" t="s">
        <v>2380</v>
      </c>
      <c r="G1983" s="39">
        <v>1</v>
      </c>
      <c r="H1983" s="39" t="s">
        <v>2380</v>
      </c>
      <c r="I1983" s="39" t="s">
        <v>8393</v>
      </c>
      <c r="J1983" s="39" t="s">
        <v>8399</v>
      </c>
    </row>
    <row r="1984" spans="1:10" x14ac:dyDescent="0.35">
      <c r="A1984" s="39" t="s">
        <v>385</v>
      </c>
      <c r="B1984" s="39">
        <v>25.9</v>
      </c>
      <c r="C1984" s="39">
        <v>5.12</v>
      </c>
      <c r="D1984" s="39" t="s">
        <v>2380</v>
      </c>
      <c r="E1984" s="39" t="s">
        <v>2380</v>
      </c>
      <c r="F1984" s="39" t="s">
        <v>2383</v>
      </c>
      <c r="G1984" s="39">
        <v>1</v>
      </c>
      <c r="H1984" s="39" t="s">
        <v>2380</v>
      </c>
      <c r="I1984" s="39" t="s">
        <v>8392</v>
      </c>
      <c r="J1984" s="39" t="s">
        <v>8399</v>
      </c>
    </row>
    <row r="1985" spans="1:10" x14ac:dyDescent="0.35">
      <c r="A1985" s="39" t="s">
        <v>384</v>
      </c>
      <c r="B1985" s="39">
        <v>20.81</v>
      </c>
      <c r="C1985" s="39">
        <v>5.52</v>
      </c>
      <c r="D1985" s="39" t="s">
        <v>2380</v>
      </c>
      <c r="E1985" s="39" t="s">
        <v>2380</v>
      </c>
      <c r="F1985" s="39" t="s">
        <v>2380</v>
      </c>
      <c r="G1985" s="39">
        <v>0</v>
      </c>
      <c r="H1985" s="39" t="s">
        <v>2380</v>
      </c>
      <c r="I1985" s="39" t="s">
        <v>8393</v>
      </c>
      <c r="J1985" s="39" t="s">
        <v>8398</v>
      </c>
    </row>
    <row r="1986" spans="1:10" x14ac:dyDescent="0.35">
      <c r="A1986" s="39" t="s">
        <v>383</v>
      </c>
      <c r="B1986" s="39">
        <v>25.84</v>
      </c>
      <c r="C1986" s="39">
        <v>5.81</v>
      </c>
      <c r="D1986" s="39" t="s">
        <v>2383</v>
      </c>
      <c r="E1986" s="39" t="s">
        <v>2380</v>
      </c>
      <c r="F1986" s="39" t="s">
        <v>2383</v>
      </c>
      <c r="G1986" s="39">
        <v>1</v>
      </c>
      <c r="H1986" s="39" t="s">
        <v>2380</v>
      </c>
      <c r="I1986" s="39" t="s">
        <v>8392</v>
      </c>
      <c r="J1986" s="39" t="s">
        <v>8399</v>
      </c>
    </row>
    <row r="1987" spans="1:10" x14ac:dyDescent="0.35">
      <c r="A1987" s="39" t="s">
        <v>382</v>
      </c>
      <c r="B1987" s="39">
        <v>30.95</v>
      </c>
      <c r="C1987" s="39">
        <v>5.16</v>
      </c>
      <c r="D1987" s="39" t="s">
        <v>2380</v>
      </c>
      <c r="E1987" s="39" t="s">
        <v>2380</v>
      </c>
      <c r="F1987" s="39" t="s">
        <v>2383</v>
      </c>
      <c r="G1987" s="39">
        <v>1</v>
      </c>
      <c r="H1987" s="39" t="s">
        <v>2380</v>
      </c>
      <c r="I1987" s="39" t="s">
        <v>8391</v>
      </c>
      <c r="J1987" s="39" t="s">
        <v>8398</v>
      </c>
    </row>
    <row r="1988" spans="1:10" x14ac:dyDescent="0.35">
      <c r="A1988" s="39" t="s">
        <v>381</v>
      </c>
      <c r="B1988" s="39">
        <v>30.54</v>
      </c>
      <c r="C1988" s="39">
        <v>5</v>
      </c>
      <c r="D1988" s="39" t="s">
        <v>2380</v>
      </c>
      <c r="E1988" s="39" t="s">
        <v>2380</v>
      </c>
      <c r="F1988" s="39" t="s">
        <v>2383</v>
      </c>
      <c r="G1988" s="39">
        <v>1</v>
      </c>
      <c r="H1988" s="39" t="s">
        <v>2380</v>
      </c>
      <c r="I1988" s="39" t="s">
        <v>8391</v>
      </c>
      <c r="J1988" s="39" t="s">
        <v>8398</v>
      </c>
    </row>
    <row r="1989" spans="1:10" x14ac:dyDescent="0.35">
      <c r="A1989" s="39" t="s">
        <v>380</v>
      </c>
      <c r="B1989" s="39">
        <v>33.914999999999999</v>
      </c>
      <c r="C1989" s="39">
        <v>5.84</v>
      </c>
      <c r="D1989" s="39" t="s">
        <v>2383</v>
      </c>
      <c r="E1989" s="39" t="s">
        <v>2380</v>
      </c>
      <c r="F1989" s="39" t="s">
        <v>2380</v>
      </c>
      <c r="G1989" s="39">
        <v>0</v>
      </c>
      <c r="H1989" s="39" t="s">
        <v>2380</v>
      </c>
      <c r="I1989" s="39" t="s">
        <v>8391</v>
      </c>
      <c r="J1989" s="39" t="s">
        <v>8399</v>
      </c>
    </row>
    <row r="1990" spans="1:10" x14ac:dyDescent="0.35">
      <c r="A1990" s="39" t="s">
        <v>379</v>
      </c>
      <c r="B1990" s="39">
        <v>33.31</v>
      </c>
      <c r="C1990" s="39">
        <v>4.1900000000000004</v>
      </c>
      <c r="D1990" s="39" t="s">
        <v>2380</v>
      </c>
      <c r="E1990" s="39" t="s">
        <v>2380</v>
      </c>
      <c r="F1990" s="39" t="s">
        <v>2383</v>
      </c>
      <c r="G1990" s="39">
        <v>1</v>
      </c>
      <c r="H1990" s="39" t="s">
        <v>2380</v>
      </c>
      <c r="I1990" s="39" t="s">
        <v>8391</v>
      </c>
      <c r="J1990" s="39" t="s">
        <v>8398</v>
      </c>
    </row>
    <row r="1991" spans="1:10" x14ac:dyDescent="0.35">
      <c r="A1991" s="39" t="s">
        <v>378</v>
      </c>
      <c r="B1991" s="39">
        <v>25.745000000000001</v>
      </c>
      <c r="C1991" s="39">
        <v>4.62</v>
      </c>
      <c r="D1991" s="39" t="s">
        <v>2383</v>
      </c>
      <c r="E1991" s="39" t="s">
        <v>2380</v>
      </c>
      <c r="F1991" s="39" t="s">
        <v>2380</v>
      </c>
      <c r="G1991" s="39">
        <v>0</v>
      </c>
      <c r="H1991" s="39" t="s">
        <v>2380</v>
      </c>
      <c r="I1991" s="39" t="s">
        <v>8392</v>
      </c>
      <c r="J1991" s="39" t="s">
        <v>8399</v>
      </c>
    </row>
    <row r="1992" spans="1:10" x14ac:dyDescent="0.35">
      <c r="A1992" s="39" t="s">
        <v>377</v>
      </c>
      <c r="B1992" s="39">
        <v>37.1</v>
      </c>
      <c r="C1992" s="39">
        <v>6.24</v>
      </c>
      <c r="D1992" s="39" t="s">
        <v>2380</v>
      </c>
      <c r="E1992" s="39" t="s">
        <v>2380</v>
      </c>
      <c r="F1992" s="39" t="s">
        <v>2380</v>
      </c>
      <c r="G1992" s="39">
        <v>0</v>
      </c>
      <c r="H1992" s="39" t="s">
        <v>2380</v>
      </c>
      <c r="I1992" s="39" t="s">
        <v>8391</v>
      </c>
      <c r="J1992" s="39" t="s">
        <v>8399</v>
      </c>
    </row>
    <row r="1993" spans="1:10" x14ac:dyDescent="0.35">
      <c r="A1993" s="39" t="s">
        <v>376</v>
      </c>
      <c r="B1993" s="39">
        <v>35.435000000000002</v>
      </c>
      <c r="C1993" s="39">
        <v>5.81</v>
      </c>
      <c r="D1993" s="39" t="s">
        <v>2380</v>
      </c>
      <c r="E1993" s="39" t="s">
        <v>2380</v>
      </c>
      <c r="F1993" s="39" t="s">
        <v>2380</v>
      </c>
      <c r="G1993" s="39">
        <v>0</v>
      </c>
      <c r="H1993" s="39" t="s">
        <v>2380</v>
      </c>
      <c r="I1993" s="39" t="s">
        <v>8391</v>
      </c>
      <c r="J1993" s="39" t="s">
        <v>8398</v>
      </c>
    </row>
    <row r="1994" spans="1:10" x14ac:dyDescent="0.35">
      <c r="A1994" s="39" t="s">
        <v>375</v>
      </c>
      <c r="B1994" s="39">
        <v>20.399999999999999</v>
      </c>
      <c r="C1994" s="39">
        <v>4.83</v>
      </c>
      <c r="D1994" s="39" t="s">
        <v>2380</v>
      </c>
      <c r="E1994" s="39" t="s">
        <v>2380</v>
      </c>
      <c r="F1994" s="39" t="s">
        <v>2380</v>
      </c>
      <c r="G1994" s="39">
        <v>0</v>
      </c>
      <c r="H1994" s="39" t="s">
        <v>2380</v>
      </c>
      <c r="I1994" s="39" t="s">
        <v>8393</v>
      </c>
      <c r="J1994" s="39" t="s">
        <v>8399</v>
      </c>
    </row>
    <row r="1995" spans="1:10" x14ac:dyDescent="0.35">
      <c r="A1995" s="39" t="s">
        <v>374</v>
      </c>
      <c r="B1995" s="39">
        <v>42.13</v>
      </c>
      <c r="C1995" s="39">
        <v>5.72</v>
      </c>
      <c r="D1995" s="39" t="s">
        <v>2383</v>
      </c>
      <c r="E1995" s="39" t="s">
        <v>2380</v>
      </c>
      <c r="F1995" s="39" t="s">
        <v>2383</v>
      </c>
      <c r="G1995" s="39">
        <v>1</v>
      </c>
      <c r="H1995" s="39" t="s">
        <v>2380</v>
      </c>
      <c r="I1995" s="39" t="s">
        <v>8391</v>
      </c>
      <c r="J1995" s="39" t="s">
        <v>8399</v>
      </c>
    </row>
    <row r="1996" spans="1:10" x14ac:dyDescent="0.35">
      <c r="A1996" s="39" t="s">
        <v>373</v>
      </c>
      <c r="B1996" s="39">
        <v>33.99</v>
      </c>
      <c r="C1996" s="39">
        <v>4.83</v>
      </c>
      <c r="D1996" s="39" t="s">
        <v>2383</v>
      </c>
      <c r="E1996" s="39" t="s">
        <v>2380</v>
      </c>
      <c r="F1996" s="39" t="s">
        <v>2383</v>
      </c>
      <c r="G1996" s="39">
        <v>1</v>
      </c>
      <c r="H1996" s="39" t="s">
        <v>2380</v>
      </c>
      <c r="I1996" s="39" t="s">
        <v>8391</v>
      </c>
      <c r="J1996" s="39" t="s">
        <v>8399</v>
      </c>
    </row>
    <row r="1997" spans="1:10" x14ac:dyDescent="0.35">
      <c r="A1997" s="39" t="s">
        <v>372</v>
      </c>
      <c r="B1997" s="39">
        <v>28.594999999999999</v>
      </c>
      <c r="C1997" s="39">
        <v>4.1399999999999997</v>
      </c>
      <c r="D1997" s="39" t="s">
        <v>2383</v>
      </c>
      <c r="E1997" s="39" t="s">
        <v>2380</v>
      </c>
      <c r="F1997" s="39" t="s">
        <v>2383</v>
      </c>
      <c r="G1997" s="39">
        <v>1</v>
      </c>
      <c r="H1997" s="39" t="s">
        <v>2380</v>
      </c>
      <c r="I1997" s="39" t="s">
        <v>8392</v>
      </c>
      <c r="J1997" s="39" t="s">
        <v>8398</v>
      </c>
    </row>
    <row r="1998" spans="1:10" x14ac:dyDescent="0.35">
      <c r="A1998" s="39" t="s">
        <v>371</v>
      </c>
      <c r="B1998" s="39">
        <v>20.8</v>
      </c>
      <c r="C1998" s="39">
        <v>4.07</v>
      </c>
      <c r="D1998" s="39" t="s">
        <v>2383</v>
      </c>
      <c r="E1998" s="39" t="s">
        <v>2380</v>
      </c>
      <c r="F1998" s="39" t="s">
        <v>2383</v>
      </c>
      <c r="G1998" s="39">
        <v>1</v>
      </c>
      <c r="H1998" s="39" t="s">
        <v>2380</v>
      </c>
      <c r="I1998" s="39" t="s">
        <v>8393</v>
      </c>
      <c r="J1998" s="39" t="s">
        <v>8399</v>
      </c>
    </row>
    <row r="1999" spans="1:10" x14ac:dyDescent="0.35">
      <c r="A1999" s="39" t="s">
        <v>370</v>
      </c>
      <c r="B1999" s="39">
        <v>23.465</v>
      </c>
      <c r="C1999" s="39">
        <v>6.26</v>
      </c>
      <c r="D1999" s="39" t="s">
        <v>2383</v>
      </c>
      <c r="E1999" s="39" t="s">
        <v>2380</v>
      </c>
      <c r="F1999" s="39" t="s">
        <v>2383</v>
      </c>
      <c r="G1999" s="39">
        <v>1</v>
      </c>
      <c r="H1999" s="39" t="s">
        <v>2380</v>
      </c>
      <c r="I1999" s="39" t="s">
        <v>8393</v>
      </c>
      <c r="J1999" s="39" t="s">
        <v>8399</v>
      </c>
    </row>
    <row r="2000" spans="1:10" x14ac:dyDescent="0.35">
      <c r="A2000" s="39" t="s">
        <v>369</v>
      </c>
      <c r="B2000" s="39">
        <v>40.185000000000002</v>
      </c>
      <c r="C2000" s="39">
        <v>5.88</v>
      </c>
      <c r="D2000" s="39" t="s">
        <v>2383</v>
      </c>
      <c r="E2000" s="39" t="s">
        <v>2380</v>
      </c>
      <c r="F2000" s="39" t="s">
        <v>2380</v>
      </c>
      <c r="G2000" s="39">
        <v>0</v>
      </c>
      <c r="H2000" s="39" t="s">
        <v>2380</v>
      </c>
      <c r="I2000" s="39" t="s">
        <v>8391</v>
      </c>
      <c r="J2000" s="39" t="s">
        <v>8399</v>
      </c>
    </row>
    <row r="2001" spans="1:10" x14ac:dyDescent="0.35">
      <c r="A2001" s="39" t="s">
        <v>368</v>
      </c>
      <c r="B2001" s="39">
        <v>21.89</v>
      </c>
      <c r="C2001" s="39">
        <v>5.72</v>
      </c>
      <c r="D2001" s="39" t="s">
        <v>2383</v>
      </c>
      <c r="E2001" s="39" t="s">
        <v>2380</v>
      </c>
      <c r="F2001" s="39" t="s">
        <v>2380</v>
      </c>
      <c r="G2001" s="39">
        <v>0</v>
      </c>
      <c r="H2001" s="39" t="s">
        <v>2380</v>
      </c>
      <c r="I2001" s="39" t="s">
        <v>8393</v>
      </c>
      <c r="J2001" s="39" t="s">
        <v>8399</v>
      </c>
    </row>
    <row r="2002" spans="1:10" x14ac:dyDescent="0.35">
      <c r="A2002" s="39" t="s">
        <v>367</v>
      </c>
      <c r="B2002" s="39">
        <v>29.34</v>
      </c>
      <c r="C2002" s="39">
        <v>6.09</v>
      </c>
      <c r="D2002" s="39" t="s">
        <v>2383</v>
      </c>
      <c r="E2002" s="39" t="s">
        <v>2382</v>
      </c>
      <c r="F2002" s="39" t="s">
        <v>2380</v>
      </c>
      <c r="G2002" s="39">
        <v>2</v>
      </c>
      <c r="H2002" s="39" t="s">
        <v>2380</v>
      </c>
      <c r="I2002" s="39" t="s">
        <v>8392</v>
      </c>
      <c r="J2002" s="39" t="s">
        <v>8399</v>
      </c>
    </row>
    <row r="2003" spans="1:10" x14ac:dyDescent="0.35">
      <c r="A2003" s="39" t="s">
        <v>366</v>
      </c>
      <c r="B2003" s="39">
        <v>22.61</v>
      </c>
      <c r="C2003" s="39">
        <v>4.25</v>
      </c>
      <c r="D2003" s="39" t="s">
        <v>2383</v>
      </c>
      <c r="E2003" s="39" t="s">
        <v>2380</v>
      </c>
      <c r="F2003" s="39" t="s">
        <v>2380</v>
      </c>
      <c r="G2003" s="39">
        <v>0</v>
      </c>
      <c r="H2003" s="39" t="s">
        <v>2380</v>
      </c>
      <c r="I2003" s="39" t="s">
        <v>8393</v>
      </c>
      <c r="J2003" s="39" t="s">
        <v>8399</v>
      </c>
    </row>
    <row r="2004" spans="1:10" x14ac:dyDescent="0.35">
      <c r="A2004" s="39" t="s">
        <v>365</v>
      </c>
      <c r="B2004" s="39">
        <v>22.23</v>
      </c>
      <c r="C2004" s="39">
        <v>6.09</v>
      </c>
      <c r="D2004" s="39" t="s">
        <v>2383</v>
      </c>
      <c r="E2004" s="39" t="s">
        <v>2380</v>
      </c>
      <c r="F2004" s="39" t="s">
        <v>2380</v>
      </c>
      <c r="G2004" s="39">
        <v>0</v>
      </c>
      <c r="H2004" s="39" t="s">
        <v>2380</v>
      </c>
      <c r="I2004" s="39" t="s">
        <v>8393</v>
      </c>
      <c r="J2004" s="39" t="s">
        <v>8399</v>
      </c>
    </row>
    <row r="2005" spans="1:10" x14ac:dyDescent="0.35">
      <c r="A2005" s="39" t="s">
        <v>364</v>
      </c>
      <c r="B2005" s="39">
        <v>33.4</v>
      </c>
      <c r="C2005" s="39">
        <v>5.51</v>
      </c>
      <c r="D2005" s="39" t="s">
        <v>2380</v>
      </c>
      <c r="E2005" s="39" t="s">
        <v>2380</v>
      </c>
      <c r="F2005" s="39" t="s">
        <v>2380</v>
      </c>
      <c r="G2005" s="39">
        <v>0</v>
      </c>
      <c r="H2005" s="39" t="s">
        <v>2380</v>
      </c>
      <c r="I2005" s="39" t="s">
        <v>8391</v>
      </c>
      <c r="J2005" s="39" t="s">
        <v>8398</v>
      </c>
    </row>
    <row r="2006" spans="1:10" x14ac:dyDescent="0.35">
      <c r="A2006" s="39" t="s">
        <v>363</v>
      </c>
      <c r="B2006" s="39">
        <v>33.11</v>
      </c>
      <c r="C2006" s="39">
        <v>5.63</v>
      </c>
      <c r="D2006" s="39" t="s">
        <v>2380</v>
      </c>
      <c r="E2006" s="39" t="s">
        <v>2380</v>
      </c>
      <c r="F2006" s="39" t="s">
        <v>2380</v>
      </c>
      <c r="G2006" s="39">
        <v>0</v>
      </c>
      <c r="H2006" s="39" t="s">
        <v>2380</v>
      </c>
      <c r="I2006" s="39" t="s">
        <v>8391</v>
      </c>
      <c r="J2006" s="39" t="s">
        <v>8398</v>
      </c>
    </row>
    <row r="2007" spans="1:10" x14ac:dyDescent="0.35">
      <c r="A2007" s="39" t="s">
        <v>362</v>
      </c>
      <c r="B2007" s="39">
        <v>16.815000000000001</v>
      </c>
      <c r="C2007" s="39">
        <v>5.29</v>
      </c>
      <c r="D2007" s="39" t="s">
        <v>2383</v>
      </c>
      <c r="E2007" s="39" t="s">
        <v>2380</v>
      </c>
      <c r="F2007" s="39" t="s">
        <v>2380</v>
      </c>
      <c r="G2007" s="39">
        <v>0</v>
      </c>
      <c r="H2007" s="39" t="s">
        <v>2380</v>
      </c>
      <c r="I2007" s="39" t="s">
        <v>8394</v>
      </c>
      <c r="J2007" s="39" t="s">
        <v>8399</v>
      </c>
    </row>
    <row r="2008" spans="1:10" x14ac:dyDescent="0.35">
      <c r="A2008" s="39" t="s">
        <v>361</v>
      </c>
      <c r="B2008" s="39">
        <v>25.61</v>
      </c>
      <c r="C2008" s="39">
        <v>4</v>
      </c>
      <c r="D2008" s="39" t="s">
        <v>2380</v>
      </c>
      <c r="E2008" s="39" t="s">
        <v>2380</v>
      </c>
      <c r="F2008" s="39" t="s">
        <v>2383</v>
      </c>
      <c r="G2008" s="39">
        <v>1</v>
      </c>
      <c r="H2008" s="39" t="s">
        <v>2380</v>
      </c>
      <c r="I2008" s="39" t="s">
        <v>8392</v>
      </c>
      <c r="J2008" s="39" t="s">
        <v>8399</v>
      </c>
    </row>
    <row r="2009" spans="1:10" x14ac:dyDescent="0.35">
      <c r="A2009" s="39" t="s">
        <v>360</v>
      </c>
      <c r="B2009" s="39">
        <v>25.8</v>
      </c>
      <c r="C2009" s="39">
        <v>5.49</v>
      </c>
      <c r="D2009" s="39" t="s">
        <v>2380</v>
      </c>
      <c r="E2009" s="39" t="s">
        <v>2380</v>
      </c>
      <c r="F2009" s="39" t="s">
        <v>2380</v>
      </c>
      <c r="G2009" s="39">
        <v>0</v>
      </c>
      <c r="H2009" s="39" t="s">
        <v>2380</v>
      </c>
      <c r="I2009" s="39" t="s">
        <v>8392</v>
      </c>
      <c r="J2009" s="39" t="s">
        <v>8399</v>
      </c>
    </row>
    <row r="2010" spans="1:10" x14ac:dyDescent="0.35">
      <c r="A2010" s="39" t="s">
        <v>359</v>
      </c>
      <c r="B2010" s="39">
        <v>27.39</v>
      </c>
      <c r="C2010" s="39">
        <v>5.34</v>
      </c>
      <c r="D2010" s="39" t="s">
        <v>2380</v>
      </c>
      <c r="E2010" s="39" t="s">
        <v>2380</v>
      </c>
      <c r="F2010" s="39" t="s">
        <v>2380</v>
      </c>
      <c r="G2010" s="39">
        <v>0</v>
      </c>
      <c r="H2010" s="39" t="s">
        <v>2380</v>
      </c>
      <c r="I2010" s="39" t="s">
        <v>8392</v>
      </c>
      <c r="J2010" s="39" t="s">
        <v>8399</v>
      </c>
    </row>
    <row r="2011" spans="1:10" x14ac:dyDescent="0.35">
      <c r="A2011" s="39" t="s">
        <v>358</v>
      </c>
      <c r="B2011" s="39">
        <v>17.03</v>
      </c>
      <c r="C2011" s="39">
        <v>4.12</v>
      </c>
      <c r="D2011" s="39" t="s">
        <v>2380</v>
      </c>
      <c r="E2011" s="39" t="s">
        <v>2380</v>
      </c>
      <c r="F2011" s="39" t="s">
        <v>2380</v>
      </c>
      <c r="G2011" s="39">
        <v>1</v>
      </c>
      <c r="H2011" s="39" t="s">
        <v>2380</v>
      </c>
      <c r="I2011" s="39" t="s">
        <v>8394</v>
      </c>
      <c r="J2011" s="39" t="s">
        <v>8398</v>
      </c>
    </row>
    <row r="2012" spans="1:10" x14ac:dyDescent="0.35">
      <c r="A2012" s="39" t="s">
        <v>357</v>
      </c>
      <c r="B2012" s="39">
        <v>23.75</v>
      </c>
      <c r="C2012" s="39">
        <v>5.49</v>
      </c>
      <c r="D2012" s="39" t="s">
        <v>2383</v>
      </c>
      <c r="E2012" s="39" t="s">
        <v>2380</v>
      </c>
      <c r="F2012" s="39" t="s">
        <v>2380</v>
      </c>
      <c r="G2012" s="39">
        <v>0</v>
      </c>
      <c r="H2012" s="39" t="s">
        <v>2380</v>
      </c>
      <c r="I2012" s="39" t="s">
        <v>8393</v>
      </c>
      <c r="J2012" s="39" t="s">
        <v>8399</v>
      </c>
    </row>
    <row r="2013" spans="1:10" x14ac:dyDescent="0.35">
      <c r="A2013" s="39" t="s">
        <v>355</v>
      </c>
      <c r="B2013" s="39">
        <v>26.03</v>
      </c>
      <c r="C2013" s="39">
        <v>5.1100000000000003</v>
      </c>
      <c r="D2013" s="39" t="s">
        <v>2383</v>
      </c>
      <c r="E2013" s="39" t="s">
        <v>2380</v>
      </c>
      <c r="F2013" s="39" t="s">
        <v>2380</v>
      </c>
      <c r="G2013" s="39">
        <v>1</v>
      </c>
      <c r="H2013" s="39" t="s">
        <v>2380</v>
      </c>
      <c r="I2013" s="39" t="s">
        <v>8392</v>
      </c>
      <c r="J2013" s="39" t="s">
        <v>8398</v>
      </c>
    </row>
    <row r="2014" spans="1:10" x14ac:dyDescent="0.35">
      <c r="A2014" s="39" t="s">
        <v>354</v>
      </c>
      <c r="B2014" s="39">
        <v>16.079999999999998</v>
      </c>
      <c r="C2014" s="39">
        <v>5.94</v>
      </c>
      <c r="D2014" s="39" t="s">
        <v>2380</v>
      </c>
      <c r="E2014" s="39" t="s">
        <v>2380</v>
      </c>
      <c r="F2014" s="39" t="s">
        <v>2380</v>
      </c>
      <c r="G2014" s="39">
        <v>0</v>
      </c>
      <c r="H2014" s="39" t="s">
        <v>2380</v>
      </c>
      <c r="I2014" s="39" t="s">
        <v>8394</v>
      </c>
      <c r="J2014" s="39" t="s">
        <v>8398</v>
      </c>
    </row>
    <row r="2015" spans="1:10" x14ac:dyDescent="0.35">
      <c r="A2015" s="39" t="s">
        <v>353</v>
      </c>
      <c r="B2015" s="39">
        <v>30.875</v>
      </c>
      <c r="C2015" s="39">
        <v>5.54</v>
      </c>
      <c r="D2015" s="39" t="s">
        <v>2380</v>
      </c>
      <c r="E2015" s="39" t="s">
        <v>2380</v>
      </c>
      <c r="F2015" s="39" t="s">
        <v>2380</v>
      </c>
      <c r="G2015" s="39">
        <v>0</v>
      </c>
      <c r="H2015" s="39" t="s">
        <v>2380</v>
      </c>
      <c r="I2015" s="39" t="s">
        <v>8391</v>
      </c>
      <c r="J2015" s="39" t="s">
        <v>8398</v>
      </c>
    </row>
    <row r="2016" spans="1:10" x14ac:dyDescent="0.35">
      <c r="A2016" s="39" t="s">
        <v>352</v>
      </c>
      <c r="B2016" s="39">
        <v>31.79</v>
      </c>
      <c r="C2016" s="39">
        <v>7.09</v>
      </c>
      <c r="D2016" s="39" t="s">
        <v>2380</v>
      </c>
      <c r="E2016" s="39" t="s">
        <v>2380</v>
      </c>
      <c r="F2016" s="39" t="s">
        <v>2380</v>
      </c>
      <c r="G2016" s="39">
        <v>0</v>
      </c>
      <c r="H2016" s="39" t="s">
        <v>2380</v>
      </c>
      <c r="I2016" s="39" t="s">
        <v>8391</v>
      </c>
      <c r="J2016" s="39" t="s">
        <v>8397</v>
      </c>
    </row>
    <row r="2017" spans="1:10" x14ac:dyDescent="0.35">
      <c r="A2017" s="39" t="s">
        <v>351</v>
      </c>
      <c r="B2017" s="39">
        <v>28.48</v>
      </c>
      <c r="C2017" s="39">
        <v>6.22</v>
      </c>
      <c r="D2017" s="39" t="s">
        <v>2383</v>
      </c>
      <c r="E2017" s="39" t="s">
        <v>2380</v>
      </c>
      <c r="F2017" s="39" t="s">
        <v>2383</v>
      </c>
      <c r="G2017" s="39">
        <v>1</v>
      </c>
      <c r="H2017" s="39" t="s">
        <v>2380</v>
      </c>
      <c r="I2017" s="39" t="s">
        <v>8392</v>
      </c>
      <c r="J2017" s="39" t="s">
        <v>8399</v>
      </c>
    </row>
    <row r="2018" spans="1:10" x14ac:dyDescent="0.35">
      <c r="A2018" s="39" t="s">
        <v>350</v>
      </c>
      <c r="B2018" s="39">
        <v>26.6</v>
      </c>
      <c r="C2018" s="39">
        <v>4.33</v>
      </c>
      <c r="D2018" s="39" t="s">
        <v>2380</v>
      </c>
      <c r="E2018" s="39" t="s">
        <v>2380</v>
      </c>
      <c r="F2018" s="39" t="s">
        <v>2380</v>
      </c>
      <c r="G2018" s="39">
        <v>1</v>
      </c>
      <c r="H2018" s="39" t="s">
        <v>2380</v>
      </c>
      <c r="I2018" s="39" t="s">
        <v>8392</v>
      </c>
      <c r="J2018" s="39" t="s">
        <v>8399</v>
      </c>
    </row>
    <row r="2019" spans="1:10" x14ac:dyDescent="0.35">
      <c r="A2019" s="39" t="s">
        <v>349</v>
      </c>
      <c r="B2019" s="39">
        <v>25.27</v>
      </c>
      <c r="C2019" s="39">
        <v>5.83</v>
      </c>
      <c r="D2019" s="39" t="s">
        <v>2380</v>
      </c>
      <c r="E2019" s="39" t="s">
        <v>2380</v>
      </c>
      <c r="F2019" s="39" t="s">
        <v>2380</v>
      </c>
      <c r="G2019" s="39">
        <v>1</v>
      </c>
      <c r="H2019" s="39" t="s">
        <v>2380</v>
      </c>
      <c r="I2019" s="39" t="s">
        <v>8392</v>
      </c>
      <c r="J2019" s="39" t="s">
        <v>8399</v>
      </c>
    </row>
    <row r="2020" spans="1:10" x14ac:dyDescent="0.35">
      <c r="A2020" s="39" t="s">
        <v>348</v>
      </c>
      <c r="B2020" s="39">
        <v>34.484999999999999</v>
      </c>
      <c r="C2020" s="39">
        <v>4.7</v>
      </c>
      <c r="D2020" s="39" t="s">
        <v>2383</v>
      </c>
      <c r="E2020" s="39" t="s">
        <v>2380</v>
      </c>
      <c r="F2020" s="39" t="s">
        <v>2383</v>
      </c>
      <c r="G2020" s="39">
        <v>1</v>
      </c>
      <c r="H2020" s="39" t="s">
        <v>2380</v>
      </c>
      <c r="I2020" s="39" t="s">
        <v>8391</v>
      </c>
      <c r="J2020" s="39" t="s">
        <v>8398</v>
      </c>
    </row>
    <row r="2021" spans="1:10" x14ac:dyDescent="0.35">
      <c r="A2021" s="39" t="s">
        <v>347</v>
      </c>
      <c r="B2021" s="39">
        <v>15.57</v>
      </c>
      <c r="C2021" s="39">
        <v>4.07</v>
      </c>
      <c r="D2021" s="39" t="s">
        <v>2383</v>
      </c>
      <c r="E2021" s="39" t="s">
        <v>2380</v>
      </c>
      <c r="F2021" s="39" t="s">
        <v>2380</v>
      </c>
      <c r="G2021" s="39">
        <v>1</v>
      </c>
      <c r="H2021" s="39" t="s">
        <v>2380</v>
      </c>
      <c r="I2021" s="39" t="s">
        <v>8394</v>
      </c>
      <c r="J2021" s="39" t="s">
        <v>8398</v>
      </c>
    </row>
    <row r="2022" spans="1:10" x14ac:dyDescent="0.35">
      <c r="A2022" s="39" t="s">
        <v>346</v>
      </c>
      <c r="B2022" s="39">
        <v>30.36</v>
      </c>
      <c r="C2022" s="39">
        <v>9.39</v>
      </c>
      <c r="D2022" s="39" t="s">
        <v>2380</v>
      </c>
      <c r="E2022" s="39" t="s">
        <v>2380</v>
      </c>
      <c r="F2022" s="39" t="s">
        <v>2380</v>
      </c>
      <c r="G2022" s="39">
        <v>0</v>
      </c>
      <c r="H2022" s="39" t="s">
        <v>2380</v>
      </c>
      <c r="I2022" s="39" t="s">
        <v>8391</v>
      </c>
      <c r="J2022" s="39" t="s">
        <v>8399</v>
      </c>
    </row>
    <row r="2023" spans="1:10" x14ac:dyDescent="0.35">
      <c r="A2023" s="39" t="s">
        <v>345</v>
      </c>
      <c r="B2023" s="39">
        <v>19.37</v>
      </c>
      <c r="C2023" s="39">
        <v>4.18</v>
      </c>
      <c r="D2023" s="39" t="s">
        <v>2380</v>
      </c>
      <c r="E2023" s="39" t="s">
        <v>2380</v>
      </c>
      <c r="F2023" s="39" t="s">
        <v>2380</v>
      </c>
      <c r="G2023" s="39">
        <v>0</v>
      </c>
      <c r="H2023" s="39" t="s">
        <v>2380</v>
      </c>
      <c r="I2023" s="39" t="s">
        <v>8393</v>
      </c>
      <c r="J2023" s="39" t="s">
        <v>8399</v>
      </c>
    </row>
    <row r="2024" spans="1:10" x14ac:dyDescent="0.35">
      <c r="A2024" s="39" t="s">
        <v>344</v>
      </c>
      <c r="B2024" s="39">
        <v>16.71</v>
      </c>
      <c r="C2024" s="39">
        <v>4.18</v>
      </c>
      <c r="D2024" s="39" t="s">
        <v>2380</v>
      </c>
      <c r="E2024" s="39" t="s">
        <v>2380</v>
      </c>
      <c r="F2024" s="39" t="s">
        <v>2380</v>
      </c>
      <c r="G2024" s="39">
        <v>1</v>
      </c>
      <c r="H2024" s="39" t="s">
        <v>2380</v>
      </c>
      <c r="I2024" s="39" t="s">
        <v>8394</v>
      </c>
      <c r="J2024" s="39" t="s">
        <v>8399</v>
      </c>
    </row>
    <row r="2025" spans="1:10" x14ac:dyDescent="0.35">
      <c r="A2025" s="39" t="s">
        <v>343</v>
      </c>
      <c r="B2025" s="39">
        <v>24.1</v>
      </c>
      <c r="C2025" s="39">
        <v>4.4000000000000004</v>
      </c>
      <c r="D2025" s="39" t="s">
        <v>2383</v>
      </c>
      <c r="E2025" s="39" t="s">
        <v>2380</v>
      </c>
      <c r="F2025" s="39" t="s">
        <v>2380</v>
      </c>
      <c r="G2025" s="39">
        <v>1</v>
      </c>
      <c r="H2025" s="39" t="s">
        <v>2380</v>
      </c>
      <c r="I2025" s="39" t="s">
        <v>8393</v>
      </c>
      <c r="J2025" s="39" t="s">
        <v>8399</v>
      </c>
    </row>
    <row r="2026" spans="1:10" x14ac:dyDescent="0.35">
      <c r="A2026" s="39" t="s">
        <v>342</v>
      </c>
      <c r="B2026" s="39">
        <v>29.77</v>
      </c>
      <c r="C2026" s="39">
        <v>9.9</v>
      </c>
      <c r="D2026" s="39" t="s">
        <v>2380</v>
      </c>
      <c r="E2026" s="39" t="s">
        <v>2380</v>
      </c>
      <c r="F2026" s="39" t="s">
        <v>2380</v>
      </c>
      <c r="G2026" s="39">
        <v>0</v>
      </c>
      <c r="H2026" s="39" t="s">
        <v>2380</v>
      </c>
      <c r="I2026" s="39" t="s">
        <v>8392</v>
      </c>
      <c r="J2026" s="39" t="s">
        <v>8399</v>
      </c>
    </row>
    <row r="2027" spans="1:10" x14ac:dyDescent="0.35">
      <c r="A2027" s="39" t="s">
        <v>341</v>
      </c>
      <c r="B2027" s="39">
        <v>46.53</v>
      </c>
      <c r="C2027" s="39">
        <v>4.84</v>
      </c>
      <c r="D2027" s="39" t="s">
        <v>2383</v>
      </c>
      <c r="E2027" s="39" t="s">
        <v>2380</v>
      </c>
      <c r="F2027" s="39" t="s">
        <v>2380</v>
      </c>
      <c r="G2027" s="39">
        <v>0</v>
      </c>
      <c r="H2027" s="39" t="s">
        <v>2380</v>
      </c>
      <c r="I2027" s="39" t="s">
        <v>8391</v>
      </c>
      <c r="J2027" s="39" t="s">
        <v>8399</v>
      </c>
    </row>
    <row r="2028" spans="1:10" x14ac:dyDescent="0.35">
      <c r="A2028" s="39" t="s">
        <v>340</v>
      </c>
      <c r="B2028" s="39">
        <v>23.4</v>
      </c>
      <c r="C2028" s="39">
        <v>5.53</v>
      </c>
      <c r="D2028" s="39" t="s">
        <v>2380</v>
      </c>
      <c r="E2028" s="39" t="s">
        <v>2380</v>
      </c>
      <c r="F2028" s="39" t="s">
        <v>2383</v>
      </c>
      <c r="G2028" s="39">
        <v>1</v>
      </c>
      <c r="H2028" s="39" t="s">
        <v>2380</v>
      </c>
      <c r="I2028" s="39" t="s">
        <v>8393</v>
      </c>
      <c r="J2028" s="39" t="s">
        <v>8399</v>
      </c>
    </row>
    <row r="2029" spans="1:10" x14ac:dyDescent="0.35">
      <c r="A2029" s="39" t="s">
        <v>339</v>
      </c>
      <c r="B2029" s="39">
        <v>30</v>
      </c>
      <c r="C2029" s="39">
        <v>4.33</v>
      </c>
      <c r="D2029" s="39" t="s">
        <v>2383</v>
      </c>
      <c r="E2029" s="39" t="s">
        <v>2380</v>
      </c>
      <c r="F2029" s="39" t="s">
        <v>2380</v>
      </c>
      <c r="G2029" s="39">
        <v>0</v>
      </c>
      <c r="H2029" s="39" t="s">
        <v>2380</v>
      </c>
      <c r="I2029" s="39" t="s">
        <v>8391</v>
      </c>
      <c r="J2029" s="39" t="s">
        <v>8399</v>
      </c>
    </row>
    <row r="2030" spans="1:10" x14ac:dyDescent="0.35">
      <c r="A2030" s="39" t="s">
        <v>338</v>
      </c>
      <c r="B2030" s="39">
        <v>29.15</v>
      </c>
      <c r="C2030" s="39">
        <v>4.91</v>
      </c>
      <c r="D2030" s="39" t="s">
        <v>2383</v>
      </c>
      <c r="E2030" s="39" t="s">
        <v>2380</v>
      </c>
      <c r="F2030" s="39" t="s">
        <v>2380</v>
      </c>
      <c r="G2030" s="39">
        <v>0</v>
      </c>
      <c r="H2030" s="39" t="s">
        <v>2380</v>
      </c>
      <c r="I2030" s="39" t="s">
        <v>8392</v>
      </c>
      <c r="J2030" s="39" t="s">
        <v>8398</v>
      </c>
    </row>
    <row r="2031" spans="1:10" x14ac:dyDescent="0.35">
      <c r="A2031" s="39" t="s">
        <v>337</v>
      </c>
      <c r="B2031" s="39">
        <v>34.865000000000002</v>
      </c>
      <c r="C2031" s="39">
        <v>4.8</v>
      </c>
      <c r="D2031" s="39" t="s">
        <v>2380</v>
      </c>
      <c r="E2031" s="39" t="s">
        <v>2380</v>
      </c>
      <c r="F2031" s="39" t="s">
        <v>2380</v>
      </c>
      <c r="G2031" s="39">
        <v>0</v>
      </c>
      <c r="H2031" s="39" t="s">
        <v>2380</v>
      </c>
      <c r="I2031" s="39" t="s">
        <v>8391</v>
      </c>
      <c r="J2031" s="39" t="s">
        <v>8399</v>
      </c>
    </row>
    <row r="2032" spans="1:10" x14ac:dyDescent="0.35">
      <c r="A2032" s="39" t="s">
        <v>336</v>
      </c>
      <c r="B2032" s="39">
        <v>28.12</v>
      </c>
      <c r="C2032" s="39">
        <v>5.55</v>
      </c>
      <c r="D2032" s="39" t="s">
        <v>2383</v>
      </c>
      <c r="E2032" s="39" t="s">
        <v>2382</v>
      </c>
      <c r="F2032" s="39" t="s">
        <v>2380</v>
      </c>
      <c r="G2032" s="39">
        <v>2</v>
      </c>
      <c r="H2032" s="39" t="s">
        <v>2380</v>
      </c>
      <c r="I2032" s="39" t="s">
        <v>8392</v>
      </c>
      <c r="J2032" s="39" t="s">
        <v>8399</v>
      </c>
    </row>
    <row r="2033" spans="1:10" x14ac:dyDescent="0.35">
      <c r="A2033" s="39" t="s">
        <v>335</v>
      </c>
      <c r="B2033" s="39">
        <v>29.45</v>
      </c>
      <c r="C2033" s="39">
        <v>5.24</v>
      </c>
      <c r="D2033" s="39" t="s">
        <v>2383</v>
      </c>
      <c r="E2033" s="39" t="s">
        <v>2380</v>
      </c>
      <c r="F2033" s="39" t="s">
        <v>2380</v>
      </c>
      <c r="G2033" s="39">
        <v>0</v>
      </c>
      <c r="H2033" s="39" t="s">
        <v>2380</v>
      </c>
      <c r="I2033" s="39" t="s">
        <v>8392</v>
      </c>
      <c r="J2033" s="39" t="s">
        <v>8398</v>
      </c>
    </row>
    <row r="2034" spans="1:10" x14ac:dyDescent="0.35">
      <c r="A2034" s="39" t="s">
        <v>334</v>
      </c>
      <c r="B2034" s="39">
        <v>27.94</v>
      </c>
      <c r="C2034" s="39">
        <v>6.08</v>
      </c>
      <c r="D2034" s="39" t="s">
        <v>2380</v>
      </c>
      <c r="E2034" s="39" t="s">
        <v>2380</v>
      </c>
      <c r="F2034" s="39" t="s">
        <v>2383</v>
      </c>
      <c r="G2034" s="39">
        <v>1</v>
      </c>
      <c r="H2034" s="39" t="s">
        <v>2380</v>
      </c>
      <c r="I2034" s="39" t="s">
        <v>8392</v>
      </c>
      <c r="J2034" s="39" t="s">
        <v>8398</v>
      </c>
    </row>
    <row r="2035" spans="1:10" x14ac:dyDescent="0.35">
      <c r="A2035" s="39" t="s">
        <v>333</v>
      </c>
      <c r="B2035" s="39">
        <v>27.2</v>
      </c>
      <c r="C2035" s="39">
        <v>5.83</v>
      </c>
      <c r="D2035" s="39" t="s">
        <v>2380</v>
      </c>
      <c r="E2035" s="39" t="s">
        <v>2380</v>
      </c>
      <c r="F2035" s="39" t="s">
        <v>2383</v>
      </c>
      <c r="G2035" s="39">
        <v>1</v>
      </c>
      <c r="H2035" s="39" t="s">
        <v>2380</v>
      </c>
      <c r="I2035" s="39" t="s">
        <v>8392</v>
      </c>
      <c r="J2035" s="39" t="s">
        <v>8399</v>
      </c>
    </row>
    <row r="2036" spans="1:10" x14ac:dyDescent="0.35">
      <c r="A2036" s="39" t="s">
        <v>332</v>
      </c>
      <c r="B2036" s="39">
        <v>33.344999999999999</v>
      </c>
      <c r="C2036" s="39">
        <v>4.29</v>
      </c>
      <c r="D2036" s="39" t="s">
        <v>2380</v>
      </c>
      <c r="E2036" s="39" t="s">
        <v>2380</v>
      </c>
      <c r="F2036" s="39" t="s">
        <v>2380</v>
      </c>
      <c r="G2036" s="39">
        <v>1</v>
      </c>
      <c r="H2036" s="39" t="s">
        <v>2380</v>
      </c>
      <c r="I2036" s="39" t="s">
        <v>8391</v>
      </c>
      <c r="J2036" s="39" t="s">
        <v>8398</v>
      </c>
    </row>
    <row r="2037" spans="1:10" x14ac:dyDescent="0.35">
      <c r="A2037" s="39" t="s">
        <v>331</v>
      </c>
      <c r="B2037" s="39">
        <v>29.925000000000001</v>
      </c>
      <c r="C2037" s="39">
        <v>5.3</v>
      </c>
      <c r="D2037" s="39" t="s">
        <v>2380</v>
      </c>
      <c r="E2037" s="39" t="s">
        <v>2380</v>
      </c>
      <c r="F2037" s="39" t="s">
        <v>2380</v>
      </c>
      <c r="G2037" s="39">
        <v>1</v>
      </c>
      <c r="H2037" s="39" t="s">
        <v>2380</v>
      </c>
      <c r="I2037" s="39" t="s">
        <v>8392</v>
      </c>
      <c r="J2037" s="39" t="s">
        <v>8399</v>
      </c>
    </row>
    <row r="2038" spans="1:10" x14ac:dyDescent="0.35">
      <c r="A2038" s="39" t="s">
        <v>330</v>
      </c>
      <c r="B2038" s="39">
        <v>24.225000000000001</v>
      </c>
      <c r="C2038" s="39">
        <v>4.42</v>
      </c>
      <c r="D2038" s="39" t="s">
        <v>2380</v>
      </c>
      <c r="E2038" s="39" t="s">
        <v>2380</v>
      </c>
      <c r="F2038" s="39" t="s">
        <v>2380</v>
      </c>
      <c r="G2038" s="39">
        <v>1</v>
      </c>
      <c r="H2038" s="39" t="s">
        <v>2380</v>
      </c>
      <c r="I2038" s="39" t="s">
        <v>8393</v>
      </c>
      <c r="J2038" s="39" t="s">
        <v>8399</v>
      </c>
    </row>
    <row r="2039" spans="1:10" x14ac:dyDescent="0.35">
      <c r="A2039" s="39" t="s">
        <v>329</v>
      </c>
      <c r="B2039" s="39">
        <v>29.68</v>
      </c>
      <c r="C2039" s="39">
        <v>5.68</v>
      </c>
      <c r="D2039" s="39" t="s">
        <v>2380</v>
      </c>
      <c r="E2039" s="39" t="s">
        <v>2382</v>
      </c>
      <c r="F2039" s="39" t="s">
        <v>2380</v>
      </c>
      <c r="G2039" s="39">
        <v>1</v>
      </c>
      <c r="H2039" s="39" t="s">
        <v>2380</v>
      </c>
      <c r="I2039" s="39" t="s">
        <v>8392</v>
      </c>
      <c r="J2039" s="39" t="s">
        <v>8398</v>
      </c>
    </row>
    <row r="2040" spans="1:10" x14ac:dyDescent="0.35">
      <c r="A2040" s="39" t="s">
        <v>328</v>
      </c>
      <c r="B2040" s="39">
        <v>20.614999999999998</v>
      </c>
      <c r="C2040" s="39">
        <v>6.05</v>
      </c>
      <c r="D2040" s="39" t="s">
        <v>2380</v>
      </c>
      <c r="E2040" s="39" t="s">
        <v>2380</v>
      </c>
      <c r="F2040" s="39" t="s">
        <v>2383</v>
      </c>
      <c r="G2040" s="39">
        <v>1</v>
      </c>
      <c r="H2040" s="39" t="s">
        <v>2380</v>
      </c>
      <c r="I2040" s="39" t="s">
        <v>8393</v>
      </c>
      <c r="J2040" s="39" t="s">
        <v>8398</v>
      </c>
    </row>
    <row r="2041" spans="1:10" x14ac:dyDescent="0.35">
      <c r="A2041" s="39" t="s">
        <v>327</v>
      </c>
      <c r="B2041" s="39">
        <v>32.119999999999997</v>
      </c>
      <c r="C2041" s="39">
        <v>5.33</v>
      </c>
      <c r="D2041" s="39" t="s">
        <v>2380</v>
      </c>
      <c r="E2041" s="39" t="s">
        <v>2382</v>
      </c>
      <c r="F2041" s="39" t="s">
        <v>2380</v>
      </c>
      <c r="G2041" s="39">
        <v>1</v>
      </c>
      <c r="H2041" s="39" t="s">
        <v>2380</v>
      </c>
      <c r="I2041" s="39" t="s">
        <v>8391</v>
      </c>
      <c r="J2041" s="39" t="s">
        <v>8399</v>
      </c>
    </row>
    <row r="2042" spans="1:10" x14ac:dyDescent="0.35">
      <c r="A2042" s="39" t="s">
        <v>326</v>
      </c>
      <c r="B2042" s="39">
        <v>27.36</v>
      </c>
      <c r="C2042" s="39">
        <v>6.22</v>
      </c>
      <c r="D2042" s="39" t="s">
        <v>2380</v>
      </c>
      <c r="E2042" s="39" t="s">
        <v>2380</v>
      </c>
      <c r="F2042" s="39" t="s">
        <v>2380</v>
      </c>
      <c r="G2042" s="39">
        <v>0</v>
      </c>
      <c r="H2042" s="39" t="s">
        <v>2380</v>
      </c>
      <c r="I2042" s="39" t="s">
        <v>8392</v>
      </c>
      <c r="J2042" s="39" t="s">
        <v>8399</v>
      </c>
    </row>
    <row r="2043" spans="1:10" x14ac:dyDescent="0.35">
      <c r="A2043" s="39" t="s">
        <v>325</v>
      </c>
      <c r="B2043" s="39">
        <v>17.385000000000002</v>
      </c>
      <c r="C2043" s="39">
        <v>5.84</v>
      </c>
      <c r="D2043" s="39" t="s">
        <v>2380</v>
      </c>
      <c r="E2043" s="39" t="s">
        <v>2380</v>
      </c>
      <c r="F2043" s="39" t="s">
        <v>2380</v>
      </c>
      <c r="G2043" s="39">
        <v>0</v>
      </c>
      <c r="H2043" s="39" t="s">
        <v>2380</v>
      </c>
      <c r="I2043" s="39" t="s">
        <v>8394</v>
      </c>
      <c r="J2043" s="39" t="s">
        <v>8399</v>
      </c>
    </row>
    <row r="2044" spans="1:10" x14ac:dyDescent="0.35">
      <c r="A2044" s="39" t="s">
        <v>324</v>
      </c>
      <c r="B2044" s="39">
        <v>30.13</v>
      </c>
      <c r="C2044" s="39">
        <v>5.71</v>
      </c>
      <c r="D2044" s="39" t="s">
        <v>2380</v>
      </c>
      <c r="E2044" s="39" t="s">
        <v>2382</v>
      </c>
      <c r="F2044" s="39" t="s">
        <v>2380</v>
      </c>
      <c r="G2044" s="39">
        <v>1</v>
      </c>
      <c r="H2044" s="39" t="s">
        <v>2380</v>
      </c>
      <c r="I2044" s="39" t="s">
        <v>8391</v>
      </c>
      <c r="J2044" s="39" t="s">
        <v>8398</v>
      </c>
    </row>
    <row r="2045" spans="1:10" x14ac:dyDescent="0.35">
      <c r="A2045" s="39" t="s">
        <v>323</v>
      </c>
      <c r="B2045" s="39">
        <v>25.44</v>
      </c>
      <c r="C2045" s="39">
        <v>6.04</v>
      </c>
      <c r="D2045" s="39" t="s">
        <v>2383</v>
      </c>
      <c r="E2045" s="39" t="s">
        <v>2380</v>
      </c>
      <c r="F2045" s="39" t="s">
        <v>2383</v>
      </c>
      <c r="G2045" s="39">
        <v>1</v>
      </c>
      <c r="H2045" s="39" t="s">
        <v>2380</v>
      </c>
      <c r="I2045" s="39" t="s">
        <v>8392</v>
      </c>
      <c r="J2045" s="39" t="s">
        <v>8399</v>
      </c>
    </row>
    <row r="2046" spans="1:10" x14ac:dyDescent="0.35">
      <c r="A2046" s="39" t="s">
        <v>322</v>
      </c>
      <c r="B2046" s="39">
        <v>39.805</v>
      </c>
      <c r="C2046" s="39">
        <v>4.38</v>
      </c>
      <c r="D2046" s="39" t="s">
        <v>2380</v>
      </c>
      <c r="E2046" s="39" t="s">
        <v>2382</v>
      </c>
      <c r="F2046" s="39" t="s">
        <v>2380</v>
      </c>
      <c r="G2046" s="39">
        <v>1</v>
      </c>
      <c r="H2046" s="39" t="s">
        <v>2380</v>
      </c>
      <c r="I2046" s="39" t="s">
        <v>8391</v>
      </c>
      <c r="J2046" s="39" t="s">
        <v>8398</v>
      </c>
    </row>
    <row r="2047" spans="1:10" x14ac:dyDescent="0.35">
      <c r="A2047" s="39" t="s">
        <v>321</v>
      </c>
      <c r="B2047" s="39">
        <v>30.4</v>
      </c>
      <c r="C2047" s="39">
        <v>5.56</v>
      </c>
      <c r="D2047" s="39" t="s">
        <v>2383</v>
      </c>
      <c r="E2047" s="39" t="s">
        <v>2382</v>
      </c>
      <c r="F2047" s="39" t="s">
        <v>2380</v>
      </c>
      <c r="G2047" s="39">
        <v>1</v>
      </c>
      <c r="H2047" s="39" t="s">
        <v>2380</v>
      </c>
      <c r="I2047" s="39" t="s">
        <v>8391</v>
      </c>
      <c r="J2047" s="39" t="s">
        <v>8398</v>
      </c>
    </row>
    <row r="2048" spans="1:10" x14ac:dyDescent="0.35">
      <c r="A2048" s="39" t="s">
        <v>320</v>
      </c>
      <c r="B2048" s="39">
        <v>23.18</v>
      </c>
      <c r="C2048" s="39">
        <v>4.24</v>
      </c>
      <c r="D2048" s="39" t="s">
        <v>2380</v>
      </c>
      <c r="E2048" s="39" t="s">
        <v>2382</v>
      </c>
      <c r="F2048" s="39" t="s">
        <v>2380</v>
      </c>
      <c r="G2048" s="39">
        <v>1</v>
      </c>
      <c r="H2048" s="39" t="s">
        <v>2380</v>
      </c>
      <c r="I2048" s="39" t="s">
        <v>8393</v>
      </c>
      <c r="J2048" s="39" t="s">
        <v>8399</v>
      </c>
    </row>
    <row r="2049" spans="1:10" x14ac:dyDescent="0.35">
      <c r="A2049" s="39" t="s">
        <v>319</v>
      </c>
      <c r="B2049" s="39">
        <v>39.615000000000002</v>
      </c>
      <c r="C2049" s="39">
        <v>6.32</v>
      </c>
      <c r="D2049" s="39" t="s">
        <v>2380</v>
      </c>
      <c r="E2049" s="39" t="s">
        <v>2380</v>
      </c>
      <c r="F2049" s="39" t="s">
        <v>2383</v>
      </c>
      <c r="G2049" s="39">
        <v>1</v>
      </c>
      <c r="H2049" s="39" t="s">
        <v>2380</v>
      </c>
      <c r="I2049" s="39" t="s">
        <v>8391</v>
      </c>
      <c r="J2049" s="39" t="s">
        <v>8399</v>
      </c>
    </row>
    <row r="2050" spans="1:10" x14ac:dyDescent="0.35">
      <c r="A2050" s="39" t="s">
        <v>318</v>
      </c>
      <c r="B2050" s="39">
        <v>30.59</v>
      </c>
      <c r="C2050" s="39">
        <v>6.3</v>
      </c>
      <c r="D2050" s="39" t="s">
        <v>2383</v>
      </c>
      <c r="E2050" s="39" t="s">
        <v>2380</v>
      </c>
      <c r="F2050" s="39" t="s">
        <v>2383</v>
      </c>
      <c r="G2050" s="39">
        <v>1</v>
      </c>
      <c r="H2050" s="39" t="s">
        <v>2380</v>
      </c>
      <c r="I2050" s="39" t="s">
        <v>8391</v>
      </c>
      <c r="J2050" s="39" t="s">
        <v>8398</v>
      </c>
    </row>
    <row r="2051" spans="1:10" x14ac:dyDescent="0.35">
      <c r="A2051" s="39" t="s">
        <v>317</v>
      </c>
      <c r="B2051" s="39">
        <v>16.72</v>
      </c>
      <c r="C2051" s="39">
        <v>4.38</v>
      </c>
      <c r="D2051" s="39" t="s">
        <v>2383</v>
      </c>
      <c r="E2051" s="39" t="s">
        <v>2380</v>
      </c>
      <c r="F2051" s="39" t="s">
        <v>2380</v>
      </c>
      <c r="G2051" s="39">
        <v>1</v>
      </c>
      <c r="H2051" s="39" t="s">
        <v>2380</v>
      </c>
      <c r="I2051" s="39" t="s">
        <v>8394</v>
      </c>
      <c r="J2051" s="39" t="s">
        <v>8398</v>
      </c>
    </row>
    <row r="2052" spans="1:10" x14ac:dyDescent="0.35">
      <c r="A2052" s="39" t="s">
        <v>316</v>
      </c>
      <c r="B2052" s="39">
        <v>26.22</v>
      </c>
      <c r="C2052" s="39">
        <v>4.6500000000000004</v>
      </c>
      <c r="D2052" s="39" t="s">
        <v>2383</v>
      </c>
      <c r="E2052" s="39" t="s">
        <v>2380</v>
      </c>
      <c r="F2052" s="39" t="s">
        <v>2383</v>
      </c>
      <c r="G2052" s="39">
        <v>1</v>
      </c>
      <c r="H2052" s="39" t="s">
        <v>2380</v>
      </c>
      <c r="I2052" s="39" t="s">
        <v>8392</v>
      </c>
      <c r="J2052" s="39" t="s">
        <v>8399</v>
      </c>
    </row>
    <row r="2053" spans="1:10" x14ac:dyDescent="0.35">
      <c r="A2053" s="39" t="s">
        <v>315</v>
      </c>
      <c r="B2053" s="39">
        <v>31.824999999999999</v>
      </c>
      <c r="C2053" s="39">
        <v>4.7</v>
      </c>
      <c r="D2053" s="39" t="s">
        <v>2380</v>
      </c>
      <c r="E2053" s="39" t="s">
        <v>2380</v>
      </c>
      <c r="F2053" s="39" t="s">
        <v>2383</v>
      </c>
      <c r="G2053" s="39">
        <v>1</v>
      </c>
      <c r="H2053" s="39" t="s">
        <v>2380</v>
      </c>
      <c r="I2053" s="39" t="s">
        <v>8391</v>
      </c>
      <c r="J2053" s="39" t="s">
        <v>8399</v>
      </c>
    </row>
    <row r="2054" spans="1:10" x14ac:dyDescent="0.35">
      <c r="A2054" s="39" t="s">
        <v>314</v>
      </c>
      <c r="B2054" s="39">
        <v>25.745000000000001</v>
      </c>
      <c r="C2054" s="39">
        <v>4.34</v>
      </c>
      <c r="D2054" s="39" t="s">
        <v>2380</v>
      </c>
      <c r="E2054" s="39" t="s">
        <v>2380</v>
      </c>
      <c r="F2054" s="39" t="s">
        <v>2383</v>
      </c>
      <c r="G2054" s="39">
        <v>1</v>
      </c>
      <c r="H2054" s="39" t="s">
        <v>2380</v>
      </c>
      <c r="I2054" s="39" t="s">
        <v>8392</v>
      </c>
      <c r="J2054" s="39" t="s">
        <v>8398</v>
      </c>
    </row>
    <row r="2055" spans="1:10" x14ac:dyDescent="0.35">
      <c r="A2055" s="39" t="s">
        <v>313</v>
      </c>
      <c r="B2055" s="39">
        <v>24.605</v>
      </c>
      <c r="C2055" s="39">
        <v>5.62</v>
      </c>
      <c r="D2055" s="39" t="s">
        <v>2380</v>
      </c>
      <c r="E2055" s="39" t="s">
        <v>2380</v>
      </c>
      <c r="F2055" s="39" t="s">
        <v>2383</v>
      </c>
      <c r="G2055" s="39">
        <v>1</v>
      </c>
      <c r="H2055" s="39" t="s">
        <v>2380</v>
      </c>
      <c r="I2055" s="39" t="s">
        <v>8393</v>
      </c>
      <c r="J2055" s="39" t="s">
        <v>8398</v>
      </c>
    </row>
    <row r="2056" spans="1:10" x14ac:dyDescent="0.35">
      <c r="A2056" s="39" t="s">
        <v>312</v>
      </c>
      <c r="B2056" s="39">
        <v>24.51</v>
      </c>
      <c r="C2056" s="39">
        <v>4.24</v>
      </c>
      <c r="D2056" s="39" t="s">
        <v>2380</v>
      </c>
      <c r="E2056" s="39" t="s">
        <v>2380</v>
      </c>
      <c r="F2056" s="39" t="s">
        <v>2383</v>
      </c>
      <c r="G2056" s="39">
        <v>1</v>
      </c>
      <c r="H2056" s="39" t="s">
        <v>2380</v>
      </c>
      <c r="I2056" s="39" t="s">
        <v>8393</v>
      </c>
      <c r="J2056" s="39" t="s">
        <v>8398</v>
      </c>
    </row>
    <row r="2057" spans="1:10" x14ac:dyDescent="0.35">
      <c r="A2057" s="39" t="s">
        <v>311</v>
      </c>
      <c r="B2057" s="39">
        <v>31.065000000000001</v>
      </c>
      <c r="C2057" s="39">
        <v>4.57</v>
      </c>
      <c r="D2057" s="39" t="s">
        <v>2383</v>
      </c>
      <c r="E2057" s="39" t="s">
        <v>2380</v>
      </c>
      <c r="F2057" s="39" t="s">
        <v>2380</v>
      </c>
      <c r="G2057" s="39">
        <v>0</v>
      </c>
      <c r="H2057" s="39" t="s">
        <v>2380</v>
      </c>
      <c r="I2057" s="39" t="s">
        <v>8391</v>
      </c>
      <c r="J2057" s="39" t="s">
        <v>8398</v>
      </c>
    </row>
    <row r="2058" spans="1:10" x14ac:dyDescent="0.35">
      <c r="A2058" s="39" t="s">
        <v>310</v>
      </c>
      <c r="B2058" s="39">
        <v>28.12</v>
      </c>
      <c r="C2058" s="39">
        <v>5.05</v>
      </c>
      <c r="D2058" s="39" t="s">
        <v>2380</v>
      </c>
      <c r="E2058" s="39" t="s">
        <v>2380</v>
      </c>
      <c r="F2058" s="39" t="s">
        <v>2380</v>
      </c>
      <c r="G2058" s="39">
        <v>0</v>
      </c>
      <c r="H2058" s="39" t="s">
        <v>2380</v>
      </c>
      <c r="I2058" s="39" t="s">
        <v>8392</v>
      </c>
      <c r="J2058" s="39" t="s">
        <v>8398</v>
      </c>
    </row>
    <row r="2059" spans="1:10" x14ac:dyDescent="0.35">
      <c r="A2059" s="39" t="s">
        <v>309</v>
      </c>
      <c r="B2059" s="39">
        <v>38.06</v>
      </c>
      <c r="C2059" s="39">
        <v>6.16</v>
      </c>
      <c r="D2059" s="39" t="s">
        <v>2380</v>
      </c>
      <c r="E2059" s="39" t="s">
        <v>2380</v>
      </c>
      <c r="F2059" s="39" t="s">
        <v>2380</v>
      </c>
      <c r="G2059" s="39">
        <v>0</v>
      </c>
      <c r="H2059" s="39" t="s">
        <v>2380</v>
      </c>
      <c r="I2059" s="39" t="s">
        <v>8391</v>
      </c>
      <c r="J2059" s="39" t="s">
        <v>8399</v>
      </c>
    </row>
    <row r="2060" spans="1:10" x14ac:dyDescent="0.35">
      <c r="A2060" s="39" t="s">
        <v>308</v>
      </c>
      <c r="B2060" s="39">
        <v>24.96</v>
      </c>
      <c r="C2060" s="39">
        <v>4.57</v>
      </c>
      <c r="D2060" s="39" t="s">
        <v>2380</v>
      </c>
      <c r="E2060" s="39" t="s">
        <v>2380</v>
      </c>
      <c r="F2060" s="39" t="s">
        <v>2380</v>
      </c>
      <c r="G2060" s="39">
        <v>0</v>
      </c>
      <c r="H2060" s="39" t="s">
        <v>2380</v>
      </c>
      <c r="I2060" s="39" t="s">
        <v>8393</v>
      </c>
      <c r="J2060" s="39" t="s">
        <v>8399</v>
      </c>
    </row>
    <row r="2061" spans="1:10" x14ac:dyDescent="0.35">
      <c r="A2061" s="39" t="s">
        <v>307</v>
      </c>
      <c r="B2061" s="39">
        <v>17.670000000000002</v>
      </c>
      <c r="C2061" s="39">
        <v>5.53</v>
      </c>
      <c r="D2061" s="39" t="s">
        <v>2383</v>
      </c>
      <c r="E2061" s="39" t="s">
        <v>2380</v>
      </c>
      <c r="F2061" s="39" t="s">
        <v>2380</v>
      </c>
      <c r="G2061" s="39">
        <v>0</v>
      </c>
      <c r="H2061" s="39" t="s">
        <v>2380</v>
      </c>
      <c r="I2061" s="39" t="s">
        <v>8394</v>
      </c>
      <c r="J2061" s="39" t="s">
        <v>8399</v>
      </c>
    </row>
    <row r="2062" spans="1:10" x14ac:dyDescent="0.35">
      <c r="A2062" s="39" t="s">
        <v>306</v>
      </c>
      <c r="B2062" s="39">
        <v>31.35</v>
      </c>
      <c r="C2062" s="39">
        <v>5.84</v>
      </c>
      <c r="D2062" s="39" t="s">
        <v>2380</v>
      </c>
      <c r="E2062" s="39" t="s">
        <v>2382</v>
      </c>
      <c r="F2062" s="39" t="s">
        <v>2380</v>
      </c>
      <c r="G2062" s="39">
        <v>1</v>
      </c>
      <c r="H2062" s="39" t="s">
        <v>2380</v>
      </c>
      <c r="I2062" s="39" t="s">
        <v>8391</v>
      </c>
      <c r="J2062" s="39" t="s">
        <v>8399</v>
      </c>
    </row>
    <row r="2063" spans="1:10" x14ac:dyDescent="0.35">
      <c r="A2063" s="39" t="s">
        <v>305</v>
      </c>
      <c r="B2063" s="39">
        <v>28.31</v>
      </c>
      <c r="C2063" s="39">
        <v>6.41</v>
      </c>
      <c r="D2063" s="39" t="s">
        <v>2380</v>
      </c>
      <c r="E2063" s="39" t="s">
        <v>2382</v>
      </c>
      <c r="F2063" s="39" t="s">
        <v>2380</v>
      </c>
      <c r="G2063" s="39">
        <v>1</v>
      </c>
      <c r="H2063" s="39" t="s">
        <v>2380</v>
      </c>
      <c r="I2063" s="39" t="s">
        <v>8392</v>
      </c>
      <c r="J2063" s="39" t="s">
        <v>8398</v>
      </c>
    </row>
    <row r="2064" spans="1:10" x14ac:dyDescent="0.35">
      <c r="A2064" s="39" t="s">
        <v>304</v>
      </c>
      <c r="B2064" s="39">
        <v>30.3</v>
      </c>
      <c r="C2064" s="39">
        <v>4.7300000000000004</v>
      </c>
      <c r="D2064" s="39" t="s">
        <v>2383</v>
      </c>
      <c r="E2064" s="39" t="s">
        <v>2380</v>
      </c>
      <c r="F2064" s="39" t="s">
        <v>2383</v>
      </c>
      <c r="G2064" s="39">
        <v>1</v>
      </c>
      <c r="H2064" s="39" t="s">
        <v>2380</v>
      </c>
      <c r="I2064" s="39" t="s">
        <v>8391</v>
      </c>
      <c r="J2064" s="39" t="s">
        <v>8398</v>
      </c>
    </row>
    <row r="2065" spans="1:10" x14ac:dyDescent="0.35">
      <c r="A2065" s="39" t="s">
        <v>303</v>
      </c>
      <c r="B2065" s="39">
        <v>26.4</v>
      </c>
      <c r="C2065" s="39">
        <v>6.22</v>
      </c>
      <c r="D2065" s="39" t="s">
        <v>2383</v>
      </c>
      <c r="E2065" s="39" t="s">
        <v>2380</v>
      </c>
      <c r="F2065" s="39" t="s">
        <v>2380</v>
      </c>
      <c r="G2065" s="39">
        <v>0</v>
      </c>
      <c r="H2065" s="39" t="s">
        <v>2380</v>
      </c>
      <c r="I2065" s="39" t="s">
        <v>8392</v>
      </c>
      <c r="J2065" s="39" t="s">
        <v>8398</v>
      </c>
    </row>
    <row r="2066" spans="1:10" x14ac:dyDescent="0.35">
      <c r="A2066" s="39" t="s">
        <v>302</v>
      </c>
      <c r="B2066" s="39">
        <v>22.135000000000002</v>
      </c>
      <c r="C2066" s="39">
        <v>4.46</v>
      </c>
      <c r="D2066" s="39" t="s">
        <v>2383</v>
      </c>
      <c r="E2066" s="39" t="s">
        <v>2380</v>
      </c>
      <c r="F2066" s="39" t="s">
        <v>2380</v>
      </c>
      <c r="G2066" s="39">
        <v>0</v>
      </c>
      <c r="H2066" s="39" t="s">
        <v>2380</v>
      </c>
      <c r="I2066" s="39" t="s">
        <v>8393</v>
      </c>
      <c r="J2066" s="39" t="s">
        <v>8398</v>
      </c>
    </row>
    <row r="2067" spans="1:10" x14ac:dyDescent="0.35">
      <c r="A2067" s="39" t="s">
        <v>301</v>
      </c>
      <c r="B2067" s="39">
        <v>17.399999999999999</v>
      </c>
      <c r="C2067" s="39">
        <v>4.5</v>
      </c>
      <c r="D2067" s="39" t="s">
        <v>2383</v>
      </c>
      <c r="E2067" s="39" t="s">
        <v>2380</v>
      </c>
      <c r="F2067" s="39" t="s">
        <v>2380</v>
      </c>
      <c r="G2067" s="39">
        <v>0</v>
      </c>
      <c r="H2067" s="39" t="s">
        <v>2380</v>
      </c>
      <c r="I2067" s="39" t="s">
        <v>8394</v>
      </c>
      <c r="J2067" s="39" t="s">
        <v>8399</v>
      </c>
    </row>
    <row r="2068" spans="1:10" x14ac:dyDescent="0.35">
      <c r="A2068" s="39" t="s">
        <v>299</v>
      </c>
      <c r="B2068" s="39">
        <v>28.06</v>
      </c>
      <c r="C2068" s="39">
        <v>8.93</v>
      </c>
      <c r="D2068" s="39" t="s">
        <v>2380</v>
      </c>
      <c r="E2068" s="39" t="s">
        <v>2380</v>
      </c>
      <c r="F2068" s="39" t="s">
        <v>2380</v>
      </c>
      <c r="G2068" s="39">
        <v>0</v>
      </c>
      <c r="H2068" s="39" t="s">
        <v>2380</v>
      </c>
      <c r="I2068" s="39" t="s">
        <v>8392</v>
      </c>
      <c r="J2068" s="39" t="s">
        <v>8397</v>
      </c>
    </row>
    <row r="2069" spans="1:10" x14ac:dyDescent="0.35">
      <c r="A2069" s="39" t="s">
        <v>298</v>
      </c>
      <c r="B2069" s="39">
        <v>31.13</v>
      </c>
      <c r="C2069" s="39">
        <v>11.02</v>
      </c>
      <c r="D2069" s="39" t="s">
        <v>2380</v>
      </c>
      <c r="E2069" s="39" t="s">
        <v>2380</v>
      </c>
      <c r="F2069" s="39" t="s">
        <v>2380</v>
      </c>
      <c r="G2069" s="39">
        <v>0</v>
      </c>
      <c r="H2069" s="39" t="s">
        <v>2380</v>
      </c>
      <c r="I2069" s="39" t="s">
        <v>8391</v>
      </c>
      <c r="J2069" s="39" t="s">
        <v>8399</v>
      </c>
    </row>
    <row r="2070" spans="1:10" x14ac:dyDescent="0.35">
      <c r="A2070" s="39" t="s">
        <v>297</v>
      </c>
      <c r="B2070" s="39">
        <v>18.46</v>
      </c>
      <c r="C2070" s="39">
        <v>5.25</v>
      </c>
      <c r="D2070" s="39" t="s">
        <v>2380</v>
      </c>
      <c r="E2070" s="39" t="s">
        <v>2380</v>
      </c>
      <c r="F2070" s="39" t="s">
        <v>2380</v>
      </c>
      <c r="G2070" s="39">
        <v>0</v>
      </c>
      <c r="H2070" s="39" t="s">
        <v>2380</v>
      </c>
      <c r="I2070" s="39" t="s">
        <v>8394</v>
      </c>
      <c r="J2070" s="39" t="s">
        <v>8399</v>
      </c>
    </row>
    <row r="2071" spans="1:10" x14ac:dyDescent="0.35">
      <c r="A2071" s="39" t="s">
        <v>296</v>
      </c>
      <c r="B2071" s="39">
        <v>17.3</v>
      </c>
      <c r="C2071" s="39">
        <v>4.75</v>
      </c>
      <c r="D2071" s="39" t="s">
        <v>2380</v>
      </c>
      <c r="E2071" s="39" t="s">
        <v>2380</v>
      </c>
      <c r="F2071" s="39" t="s">
        <v>2380</v>
      </c>
      <c r="G2071" s="39">
        <v>0</v>
      </c>
      <c r="H2071" s="39" t="s">
        <v>2380</v>
      </c>
      <c r="I2071" s="39" t="s">
        <v>8394</v>
      </c>
      <c r="J2071" s="39" t="s">
        <v>8399</v>
      </c>
    </row>
    <row r="2072" spans="1:10" x14ac:dyDescent="0.35">
      <c r="A2072" s="39" t="s">
        <v>295</v>
      </c>
      <c r="B2072" s="39">
        <v>35.625</v>
      </c>
      <c r="C2072" s="39">
        <v>4.68</v>
      </c>
      <c r="D2072" s="39" t="s">
        <v>2383</v>
      </c>
      <c r="E2072" s="39" t="s">
        <v>2380</v>
      </c>
      <c r="F2072" s="39" t="s">
        <v>2383</v>
      </c>
      <c r="G2072" s="39">
        <v>1</v>
      </c>
      <c r="H2072" s="39" t="s">
        <v>2380</v>
      </c>
      <c r="I2072" s="39" t="s">
        <v>8391</v>
      </c>
      <c r="J2072" s="39" t="s">
        <v>8398</v>
      </c>
    </row>
    <row r="2073" spans="1:10" x14ac:dyDescent="0.35">
      <c r="A2073" s="39" t="s">
        <v>294</v>
      </c>
      <c r="B2073" s="39">
        <v>20.234999999999999</v>
      </c>
      <c r="C2073" s="39">
        <v>6.17</v>
      </c>
      <c r="D2073" s="39" t="s">
        <v>2383</v>
      </c>
      <c r="E2073" s="39" t="s">
        <v>2382</v>
      </c>
      <c r="F2073" s="39" t="s">
        <v>2380</v>
      </c>
      <c r="G2073" s="39">
        <v>2</v>
      </c>
      <c r="H2073" s="39" t="s">
        <v>2380</v>
      </c>
      <c r="I2073" s="39" t="s">
        <v>8393</v>
      </c>
      <c r="J2073" s="39" t="s">
        <v>8398</v>
      </c>
    </row>
    <row r="2074" spans="1:10" x14ac:dyDescent="0.35">
      <c r="A2074" s="39" t="s">
        <v>293</v>
      </c>
      <c r="B2074" s="39">
        <v>27.55</v>
      </c>
      <c r="C2074" s="39">
        <v>4.5599999999999996</v>
      </c>
      <c r="D2074" s="39" t="s">
        <v>2383</v>
      </c>
      <c r="E2074" s="39" t="s">
        <v>2380</v>
      </c>
      <c r="F2074" s="39" t="s">
        <v>2383</v>
      </c>
      <c r="G2074" s="39">
        <v>1</v>
      </c>
      <c r="H2074" s="39" t="s">
        <v>2380</v>
      </c>
      <c r="I2074" s="39" t="s">
        <v>8392</v>
      </c>
      <c r="J2074" s="39" t="s">
        <v>8399</v>
      </c>
    </row>
    <row r="2075" spans="1:10" x14ac:dyDescent="0.35">
      <c r="A2075" s="39" t="s">
        <v>292</v>
      </c>
      <c r="B2075" s="39">
        <v>17.97</v>
      </c>
      <c r="C2075" s="39">
        <v>6.3</v>
      </c>
      <c r="D2075" s="39" t="s">
        <v>2380</v>
      </c>
      <c r="E2075" s="39" t="s">
        <v>2380</v>
      </c>
      <c r="F2075" s="39" t="s">
        <v>2380</v>
      </c>
      <c r="G2075" s="39">
        <v>0</v>
      </c>
      <c r="H2075" s="39" t="s">
        <v>2380</v>
      </c>
      <c r="I2075" s="39" t="s">
        <v>8394</v>
      </c>
      <c r="J2075" s="39" t="s">
        <v>8398</v>
      </c>
    </row>
    <row r="2076" spans="1:10" x14ac:dyDescent="0.35">
      <c r="A2076" s="39" t="s">
        <v>291</v>
      </c>
      <c r="B2076" s="39">
        <v>29.98</v>
      </c>
      <c r="C2076" s="39">
        <v>6.03</v>
      </c>
      <c r="D2076" s="39" t="s">
        <v>2380</v>
      </c>
      <c r="E2076" s="39" t="s">
        <v>2382</v>
      </c>
      <c r="F2076" s="39" t="s">
        <v>2380</v>
      </c>
      <c r="G2076" s="39">
        <v>1</v>
      </c>
      <c r="H2076" s="39" t="s">
        <v>2380</v>
      </c>
      <c r="I2076" s="39" t="s">
        <v>8392</v>
      </c>
      <c r="J2076" s="39" t="s">
        <v>8399</v>
      </c>
    </row>
    <row r="2077" spans="1:10" x14ac:dyDescent="0.35">
      <c r="A2077" s="39" t="s">
        <v>290</v>
      </c>
      <c r="B2077" s="39">
        <v>33.659999999999997</v>
      </c>
      <c r="C2077" s="39">
        <v>4.2</v>
      </c>
      <c r="D2077" s="39" t="s">
        <v>2383</v>
      </c>
      <c r="E2077" s="39" t="s">
        <v>2380</v>
      </c>
      <c r="F2077" s="39" t="s">
        <v>2380</v>
      </c>
      <c r="G2077" s="39">
        <v>1</v>
      </c>
      <c r="H2077" s="39" t="s">
        <v>2380</v>
      </c>
      <c r="I2077" s="39" t="s">
        <v>8391</v>
      </c>
      <c r="J2077" s="39" t="s">
        <v>8399</v>
      </c>
    </row>
    <row r="2078" spans="1:10" x14ac:dyDescent="0.35">
      <c r="A2078" s="39" t="s">
        <v>289</v>
      </c>
      <c r="B2078" s="39">
        <v>32.67</v>
      </c>
      <c r="C2078" s="39">
        <v>5.61</v>
      </c>
      <c r="D2078" s="39" t="s">
        <v>2383</v>
      </c>
      <c r="E2078" s="39" t="s">
        <v>2380</v>
      </c>
      <c r="F2078" s="39" t="s">
        <v>2380</v>
      </c>
      <c r="G2078" s="39">
        <v>1</v>
      </c>
      <c r="H2078" s="39" t="s">
        <v>2380</v>
      </c>
      <c r="I2078" s="39" t="s">
        <v>8391</v>
      </c>
      <c r="J2078" s="39" t="s">
        <v>8398</v>
      </c>
    </row>
    <row r="2079" spans="1:10" x14ac:dyDescent="0.35">
      <c r="A2079" s="39" t="s">
        <v>288</v>
      </c>
      <c r="B2079" s="39">
        <v>30.5</v>
      </c>
      <c r="C2079" s="39">
        <v>5.88</v>
      </c>
      <c r="D2079" s="39" t="s">
        <v>2383</v>
      </c>
      <c r="E2079" s="39" t="s">
        <v>2380</v>
      </c>
      <c r="F2079" s="39" t="s">
        <v>2380</v>
      </c>
      <c r="G2079" s="39">
        <v>1</v>
      </c>
      <c r="H2079" s="39" t="s">
        <v>2380</v>
      </c>
      <c r="I2079" s="39" t="s">
        <v>8391</v>
      </c>
      <c r="J2079" s="39" t="s">
        <v>8399</v>
      </c>
    </row>
    <row r="2080" spans="1:10" x14ac:dyDescent="0.35">
      <c r="A2080" s="39" t="s">
        <v>287</v>
      </c>
      <c r="B2080" s="39">
        <v>23.1</v>
      </c>
      <c r="C2080" s="39">
        <v>5.92</v>
      </c>
      <c r="D2080" s="39" t="s">
        <v>2383</v>
      </c>
      <c r="E2080" s="39" t="s">
        <v>2380</v>
      </c>
      <c r="F2080" s="39" t="s">
        <v>2380</v>
      </c>
      <c r="G2080" s="39">
        <v>1</v>
      </c>
      <c r="H2080" s="39" t="s">
        <v>2380</v>
      </c>
      <c r="I2080" s="39" t="s">
        <v>8393</v>
      </c>
      <c r="J2080" s="39" t="s">
        <v>8398</v>
      </c>
    </row>
    <row r="2081" spans="1:10" x14ac:dyDescent="0.35">
      <c r="A2081" s="39" t="s">
        <v>286</v>
      </c>
      <c r="B2081" s="39">
        <v>39.49</v>
      </c>
      <c r="C2081" s="39">
        <v>4.8099999999999996</v>
      </c>
      <c r="D2081" s="39" t="s">
        <v>2380</v>
      </c>
      <c r="E2081" s="39" t="s">
        <v>2380</v>
      </c>
      <c r="F2081" s="39" t="s">
        <v>2380</v>
      </c>
      <c r="G2081" s="39">
        <v>1</v>
      </c>
      <c r="H2081" s="39" t="s">
        <v>2380</v>
      </c>
      <c r="I2081" s="39" t="s">
        <v>8391</v>
      </c>
      <c r="J2081" s="39" t="s">
        <v>8398</v>
      </c>
    </row>
    <row r="2082" spans="1:10" x14ac:dyDescent="0.35">
      <c r="A2082" s="39" t="s">
        <v>285</v>
      </c>
      <c r="B2082" s="39">
        <v>33.99</v>
      </c>
      <c r="C2082" s="39">
        <v>4.55</v>
      </c>
      <c r="D2082" s="39" t="s">
        <v>2380</v>
      </c>
      <c r="E2082" s="39" t="s">
        <v>2380</v>
      </c>
      <c r="F2082" s="39" t="s">
        <v>2380</v>
      </c>
      <c r="G2082" s="39">
        <v>1</v>
      </c>
      <c r="H2082" s="39" t="s">
        <v>2380</v>
      </c>
      <c r="I2082" s="39" t="s">
        <v>8391</v>
      </c>
      <c r="J2082" s="39" t="s">
        <v>8399</v>
      </c>
    </row>
    <row r="2083" spans="1:10" x14ac:dyDescent="0.35">
      <c r="A2083" s="39" t="s">
        <v>284</v>
      </c>
      <c r="B2083" s="39">
        <v>27.72</v>
      </c>
      <c r="C2083" s="39">
        <v>6.43</v>
      </c>
      <c r="D2083" s="39" t="s">
        <v>2380</v>
      </c>
      <c r="E2083" s="39" t="s">
        <v>2380</v>
      </c>
      <c r="F2083" s="39" t="s">
        <v>2380</v>
      </c>
      <c r="G2083" s="39">
        <v>1</v>
      </c>
      <c r="H2083" s="39" t="s">
        <v>2380</v>
      </c>
      <c r="I2083" s="39" t="s">
        <v>8392</v>
      </c>
      <c r="J2083" s="39" t="s">
        <v>8399</v>
      </c>
    </row>
    <row r="2084" spans="1:10" x14ac:dyDescent="0.35">
      <c r="A2084" s="39" t="s">
        <v>283</v>
      </c>
      <c r="B2084" s="39">
        <v>30.59</v>
      </c>
      <c r="C2084" s="39">
        <v>11.62</v>
      </c>
      <c r="D2084" s="39" t="s">
        <v>2380</v>
      </c>
      <c r="E2084" s="39" t="s">
        <v>2380</v>
      </c>
      <c r="F2084" s="39" t="s">
        <v>2380</v>
      </c>
      <c r="G2084" s="39">
        <v>0</v>
      </c>
      <c r="H2084" s="39" t="s">
        <v>2380</v>
      </c>
      <c r="I2084" s="39" t="s">
        <v>8391</v>
      </c>
      <c r="J2084" s="39" t="s">
        <v>8399</v>
      </c>
    </row>
    <row r="2085" spans="1:10" x14ac:dyDescent="0.35">
      <c r="A2085" s="39" t="s">
        <v>282</v>
      </c>
      <c r="B2085" s="39">
        <v>22.6</v>
      </c>
      <c r="C2085" s="39">
        <v>6.04</v>
      </c>
      <c r="D2085" s="39" t="s">
        <v>2380</v>
      </c>
      <c r="E2085" s="39" t="s">
        <v>2380</v>
      </c>
      <c r="F2085" s="39" t="s">
        <v>2380</v>
      </c>
      <c r="G2085" s="39">
        <v>1</v>
      </c>
      <c r="H2085" s="39" t="s">
        <v>2380</v>
      </c>
      <c r="I2085" s="39" t="s">
        <v>8393</v>
      </c>
      <c r="J2085" s="39" t="s">
        <v>8399</v>
      </c>
    </row>
    <row r="2086" spans="1:10" x14ac:dyDescent="0.35">
      <c r="A2086" s="39" t="s">
        <v>281</v>
      </c>
      <c r="B2086" s="39">
        <v>28.785</v>
      </c>
      <c r="C2086" s="39">
        <v>8.82</v>
      </c>
      <c r="D2086" s="39" t="s">
        <v>2380</v>
      </c>
      <c r="E2086" s="39" t="s">
        <v>2380</v>
      </c>
      <c r="F2086" s="39" t="s">
        <v>2380</v>
      </c>
      <c r="G2086" s="39">
        <v>0</v>
      </c>
      <c r="H2086" s="39" t="s">
        <v>2380</v>
      </c>
      <c r="I2086" s="39" t="s">
        <v>8392</v>
      </c>
      <c r="J2086" s="39" t="s">
        <v>8399</v>
      </c>
    </row>
    <row r="2087" spans="1:10" x14ac:dyDescent="0.35">
      <c r="A2087" s="39" t="s">
        <v>280</v>
      </c>
      <c r="B2087" s="39">
        <v>50.38</v>
      </c>
      <c r="C2087" s="39">
        <v>5.8</v>
      </c>
      <c r="D2087" s="39" t="s">
        <v>2380</v>
      </c>
      <c r="E2087" s="39" t="s">
        <v>2380</v>
      </c>
      <c r="F2087" s="39" t="s">
        <v>2380</v>
      </c>
      <c r="G2087" s="39">
        <v>0</v>
      </c>
      <c r="H2087" s="39" t="s">
        <v>2380</v>
      </c>
      <c r="I2087" s="39" t="s">
        <v>8391</v>
      </c>
      <c r="J2087" s="39" t="s">
        <v>8399</v>
      </c>
    </row>
    <row r="2088" spans="1:10" x14ac:dyDescent="0.35">
      <c r="A2088" s="39" t="s">
        <v>279</v>
      </c>
      <c r="B2088" s="39">
        <v>35.200000000000003</v>
      </c>
      <c r="C2088" s="39">
        <v>4.28</v>
      </c>
      <c r="D2088" s="39" t="s">
        <v>2380</v>
      </c>
      <c r="E2088" s="39" t="s">
        <v>2380</v>
      </c>
      <c r="F2088" s="39" t="s">
        <v>2380</v>
      </c>
      <c r="G2088" s="39">
        <v>0</v>
      </c>
      <c r="H2088" s="39" t="s">
        <v>2380</v>
      </c>
      <c r="I2088" s="39" t="s">
        <v>8391</v>
      </c>
      <c r="J2088" s="39" t="s">
        <v>8399</v>
      </c>
    </row>
    <row r="2089" spans="1:10" x14ac:dyDescent="0.35">
      <c r="A2089" s="39" t="s">
        <v>278</v>
      </c>
      <c r="B2089" s="39">
        <v>35.72</v>
      </c>
      <c r="C2089" s="39">
        <v>5.5</v>
      </c>
      <c r="D2089" s="39" t="s">
        <v>2383</v>
      </c>
      <c r="E2089" s="39" t="s">
        <v>2380</v>
      </c>
      <c r="F2089" s="39" t="s">
        <v>2380</v>
      </c>
      <c r="G2089" s="39">
        <v>0</v>
      </c>
      <c r="H2089" s="39" t="s">
        <v>2380</v>
      </c>
      <c r="I2089" s="39" t="s">
        <v>8391</v>
      </c>
      <c r="J2089" s="39" t="s">
        <v>8399</v>
      </c>
    </row>
    <row r="2090" spans="1:10" x14ac:dyDescent="0.35">
      <c r="A2090" s="39" t="s">
        <v>277</v>
      </c>
      <c r="B2090" s="39">
        <v>24.51</v>
      </c>
      <c r="C2090" s="39">
        <v>4.6900000000000004</v>
      </c>
      <c r="D2090" s="39" t="s">
        <v>2380</v>
      </c>
      <c r="E2090" s="39" t="s">
        <v>2380</v>
      </c>
      <c r="F2090" s="39" t="s">
        <v>2380</v>
      </c>
      <c r="G2090" s="39">
        <v>0</v>
      </c>
      <c r="H2090" s="39" t="s">
        <v>2380</v>
      </c>
      <c r="I2090" s="39" t="s">
        <v>8393</v>
      </c>
      <c r="J2090" s="39" t="s">
        <v>8399</v>
      </c>
    </row>
    <row r="2091" spans="1:10" x14ac:dyDescent="0.35">
      <c r="A2091" s="39" t="s">
        <v>275</v>
      </c>
      <c r="B2091" s="39">
        <v>23.844999999999999</v>
      </c>
      <c r="C2091" s="39">
        <v>4.43</v>
      </c>
      <c r="D2091" s="39" t="s">
        <v>2380</v>
      </c>
      <c r="E2091" s="39" t="s">
        <v>2380</v>
      </c>
      <c r="F2091" s="39" t="s">
        <v>2380</v>
      </c>
      <c r="G2091" s="39">
        <v>0</v>
      </c>
      <c r="H2091" s="39" t="s">
        <v>2380</v>
      </c>
      <c r="I2091" s="39" t="s">
        <v>8393</v>
      </c>
      <c r="J2091" s="39" t="s">
        <v>8399</v>
      </c>
    </row>
    <row r="2092" spans="1:10" x14ac:dyDescent="0.35">
      <c r="A2092" s="39" t="s">
        <v>274</v>
      </c>
      <c r="B2092" s="39">
        <v>15.68</v>
      </c>
      <c r="C2092" s="39">
        <v>6.16</v>
      </c>
      <c r="D2092" s="39" t="s">
        <v>2383</v>
      </c>
      <c r="E2092" s="39" t="s">
        <v>2380</v>
      </c>
      <c r="F2092" s="39" t="s">
        <v>2380</v>
      </c>
      <c r="G2092" s="39">
        <v>1</v>
      </c>
      <c r="H2092" s="39" t="s">
        <v>2380</v>
      </c>
      <c r="I2092" s="39" t="s">
        <v>8394</v>
      </c>
      <c r="J2092" s="39" t="s">
        <v>8399</v>
      </c>
    </row>
    <row r="2093" spans="1:10" x14ac:dyDescent="0.35">
      <c r="A2093" s="39" t="s">
        <v>273</v>
      </c>
      <c r="B2093" s="39">
        <v>32.395000000000003</v>
      </c>
      <c r="C2093" s="39">
        <v>6.66</v>
      </c>
      <c r="D2093" s="39" t="s">
        <v>2380</v>
      </c>
      <c r="E2093" s="39" t="s">
        <v>2380</v>
      </c>
      <c r="F2093" s="39" t="s">
        <v>2380</v>
      </c>
      <c r="G2093" s="39">
        <v>0</v>
      </c>
      <c r="H2093" s="39" t="s">
        <v>2380</v>
      </c>
      <c r="I2093" s="39" t="s">
        <v>8391</v>
      </c>
      <c r="J2093" s="39" t="s">
        <v>8399</v>
      </c>
    </row>
    <row r="2094" spans="1:10" x14ac:dyDescent="0.35">
      <c r="A2094" s="39" t="s">
        <v>272</v>
      </c>
      <c r="B2094" s="39">
        <v>23.655000000000001</v>
      </c>
      <c r="C2094" s="39">
        <v>5.92</v>
      </c>
      <c r="D2094" s="39" t="s">
        <v>2380</v>
      </c>
      <c r="E2094" s="39" t="s">
        <v>2380</v>
      </c>
      <c r="F2094" s="39" t="s">
        <v>2380</v>
      </c>
      <c r="G2094" s="39">
        <v>1</v>
      </c>
      <c r="H2094" s="39" t="s">
        <v>2380</v>
      </c>
      <c r="I2094" s="39" t="s">
        <v>8393</v>
      </c>
      <c r="J2094" s="39" t="s">
        <v>8398</v>
      </c>
    </row>
    <row r="2095" spans="1:10" x14ac:dyDescent="0.35">
      <c r="A2095" s="39" t="s">
        <v>271</v>
      </c>
      <c r="B2095" s="39">
        <v>28.4</v>
      </c>
      <c r="C2095" s="39">
        <v>5.97</v>
      </c>
      <c r="D2095" s="39" t="s">
        <v>2380</v>
      </c>
      <c r="E2095" s="39" t="s">
        <v>2380</v>
      </c>
      <c r="F2095" s="39" t="s">
        <v>2383</v>
      </c>
      <c r="G2095" s="39">
        <v>1</v>
      </c>
      <c r="H2095" s="39" t="s">
        <v>2380</v>
      </c>
      <c r="I2095" s="39" t="s">
        <v>8392</v>
      </c>
      <c r="J2095" s="39" t="s">
        <v>8399</v>
      </c>
    </row>
    <row r="2096" spans="1:10" x14ac:dyDescent="0.35">
      <c r="A2096" s="39" t="s">
        <v>270</v>
      </c>
      <c r="B2096" s="39">
        <v>35.42</v>
      </c>
      <c r="C2096" s="39">
        <v>4.6399999999999997</v>
      </c>
      <c r="D2096" s="39" t="s">
        <v>2383</v>
      </c>
      <c r="E2096" s="39" t="s">
        <v>2380</v>
      </c>
      <c r="F2096" s="39" t="s">
        <v>2380</v>
      </c>
      <c r="G2096" s="39">
        <v>0</v>
      </c>
      <c r="H2096" s="39" t="s">
        <v>2380</v>
      </c>
      <c r="I2096" s="39" t="s">
        <v>8391</v>
      </c>
      <c r="J2096" s="39" t="s">
        <v>8398</v>
      </c>
    </row>
    <row r="2097" spans="1:10" x14ac:dyDescent="0.35">
      <c r="A2097" s="39" t="s">
        <v>269</v>
      </c>
      <c r="B2097" s="39">
        <v>26.18</v>
      </c>
      <c r="C2097" s="39">
        <v>6.12</v>
      </c>
      <c r="D2097" s="39" t="s">
        <v>2380</v>
      </c>
      <c r="E2097" s="39" t="s">
        <v>2382</v>
      </c>
      <c r="F2097" s="39" t="s">
        <v>2380</v>
      </c>
      <c r="G2097" s="39">
        <v>1</v>
      </c>
      <c r="H2097" s="39" t="s">
        <v>2380</v>
      </c>
      <c r="I2097" s="39" t="s">
        <v>8392</v>
      </c>
      <c r="J2097" s="39" t="s">
        <v>8398</v>
      </c>
    </row>
    <row r="2098" spans="1:10" x14ac:dyDescent="0.35">
      <c r="A2098" s="39" t="s">
        <v>268</v>
      </c>
      <c r="B2098" s="39">
        <v>20.8</v>
      </c>
      <c r="C2098" s="39">
        <v>4.87</v>
      </c>
      <c r="D2098" s="39" t="s">
        <v>2383</v>
      </c>
      <c r="E2098" s="39" t="s">
        <v>2380</v>
      </c>
      <c r="F2098" s="39" t="s">
        <v>2380</v>
      </c>
      <c r="G2098" s="39">
        <v>0</v>
      </c>
      <c r="H2098" s="39" t="s">
        <v>2380</v>
      </c>
      <c r="I2098" s="39" t="s">
        <v>8393</v>
      </c>
      <c r="J2098" s="39" t="s">
        <v>8399</v>
      </c>
    </row>
    <row r="2099" spans="1:10" x14ac:dyDescent="0.35">
      <c r="A2099" s="39" t="s">
        <v>267</v>
      </c>
      <c r="B2099" s="39">
        <v>15.82</v>
      </c>
      <c r="C2099" s="39">
        <v>4.5999999999999996</v>
      </c>
      <c r="D2099" s="39" t="s">
        <v>2380</v>
      </c>
      <c r="E2099" s="39" t="s">
        <v>2380</v>
      </c>
      <c r="F2099" s="39" t="s">
        <v>2380</v>
      </c>
      <c r="G2099" s="39">
        <v>0</v>
      </c>
      <c r="H2099" s="39" t="s">
        <v>2380</v>
      </c>
      <c r="I2099" s="39" t="s">
        <v>8394</v>
      </c>
      <c r="J2099" s="39" t="s">
        <v>8398</v>
      </c>
    </row>
    <row r="2100" spans="1:10" x14ac:dyDescent="0.35">
      <c r="A2100" s="39" t="s">
        <v>266</v>
      </c>
      <c r="B2100" s="39">
        <v>17.670000000000002</v>
      </c>
      <c r="C2100" s="39">
        <v>4.78</v>
      </c>
      <c r="D2100" s="39" t="s">
        <v>2380</v>
      </c>
      <c r="E2100" s="39" t="s">
        <v>2380</v>
      </c>
      <c r="F2100" s="39" t="s">
        <v>2380</v>
      </c>
      <c r="G2100" s="39">
        <v>0</v>
      </c>
      <c r="H2100" s="39" t="s">
        <v>2380</v>
      </c>
      <c r="I2100" s="39" t="s">
        <v>8394</v>
      </c>
      <c r="J2100" s="39" t="s">
        <v>8399</v>
      </c>
    </row>
    <row r="2101" spans="1:10" x14ac:dyDescent="0.35">
      <c r="A2101" s="39" t="s">
        <v>265</v>
      </c>
      <c r="B2101" s="39">
        <v>31.92</v>
      </c>
      <c r="C2101" s="39">
        <v>11.05</v>
      </c>
      <c r="D2101" s="39" t="s">
        <v>2380</v>
      </c>
      <c r="E2101" s="39" t="s">
        <v>2380</v>
      </c>
      <c r="F2101" s="39" t="s">
        <v>2380</v>
      </c>
      <c r="G2101" s="39">
        <v>0</v>
      </c>
      <c r="H2101" s="39" t="s">
        <v>2380</v>
      </c>
      <c r="I2101" s="39" t="s">
        <v>8391</v>
      </c>
      <c r="J2101" s="39" t="s">
        <v>8399</v>
      </c>
    </row>
    <row r="2102" spans="1:10" x14ac:dyDescent="0.35">
      <c r="A2102" s="39" t="s">
        <v>264</v>
      </c>
      <c r="B2102" s="39">
        <v>28.975000000000001</v>
      </c>
      <c r="C2102" s="39">
        <v>7.62</v>
      </c>
      <c r="D2102" s="39" t="s">
        <v>2380</v>
      </c>
      <c r="E2102" s="39" t="s">
        <v>2380</v>
      </c>
      <c r="F2102" s="39" t="s">
        <v>2380</v>
      </c>
      <c r="G2102" s="39">
        <v>0</v>
      </c>
      <c r="H2102" s="39" t="s">
        <v>2380</v>
      </c>
      <c r="I2102" s="39" t="s">
        <v>8392</v>
      </c>
      <c r="J2102" s="39" t="s">
        <v>8399</v>
      </c>
    </row>
    <row r="2103" spans="1:10" x14ac:dyDescent="0.35">
      <c r="A2103" s="39" t="s">
        <v>263</v>
      </c>
      <c r="B2103" s="39">
        <v>31.73</v>
      </c>
      <c r="C2103" s="39">
        <v>4.78</v>
      </c>
      <c r="D2103" s="39" t="s">
        <v>2383</v>
      </c>
      <c r="E2103" s="39" t="s">
        <v>2382</v>
      </c>
      <c r="F2103" s="39" t="s">
        <v>2380</v>
      </c>
      <c r="G2103" s="39">
        <v>2</v>
      </c>
      <c r="H2103" s="39" t="s">
        <v>2380</v>
      </c>
      <c r="I2103" s="39" t="s">
        <v>8391</v>
      </c>
      <c r="J2103" s="39" t="s">
        <v>8399</v>
      </c>
    </row>
    <row r="2104" spans="1:10" x14ac:dyDescent="0.35">
      <c r="A2104" s="39" t="s">
        <v>262</v>
      </c>
      <c r="B2104" s="39">
        <v>28.88</v>
      </c>
      <c r="C2104" s="39">
        <v>6.09</v>
      </c>
      <c r="D2104" s="39" t="s">
        <v>2383</v>
      </c>
      <c r="E2104" s="39" t="s">
        <v>2382</v>
      </c>
      <c r="F2104" s="39" t="s">
        <v>2380</v>
      </c>
      <c r="G2104" s="39">
        <v>2</v>
      </c>
      <c r="H2104" s="39" t="s">
        <v>2380</v>
      </c>
      <c r="I2104" s="39" t="s">
        <v>8392</v>
      </c>
      <c r="J2104" s="39" t="s">
        <v>8399</v>
      </c>
    </row>
    <row r="2105" spans="1:10" x14ac:dyDescent="0.35">
      <c r="A2105" s="39" t="s">
        <v>261</v>
      </c>
      <c r="B2105" s="39">
        <v>25.555</v>
      </c>
      <c r="C2105" s="39">
        <v>5.1100000000000003</v>
      </c>
      <c r="D2105" s="39" t="s">
        <v>2380</v>
      </c>
      <c r="E2105" s="39" t="s">
        <v>2380</v>
      </c>
      <c r="F2105" s="39" t="s">
        <v>2383</v>
      </c>
      <c r="G2105" s="39">
        <v>1</v>
      </c>
      <c r="H2105" s="39" t="s">
        <v>2380</v>
      </c>
      <c r="I2105" s="39" t="s">
        <v>8392</v>
      </c>
      <c r="J2105" s="39" t="s">
        <v>8398</v>
      </c>
    </row>
    <row r="2106" spans="1:10" x14ac:dyDescent="0.35">
      <c r="A2106" s="39" t="s">
        <v>260</v>
      </c>
      <c r="B2106" s="39">
        <v>37.29</v>
      </c>
      <c r="C2106" s="39">
        <v>4.46</v>
      </c>
      <c r="D2106" s="39" t="s">
        <v>2380</v>
      </c>
      <c r="E2106" s="39" t="s">
        <v>2382</v>
      </c>
      <c r="F2106" s="39" t="s">
        <v>2380</v>
      </c>
      <c r="G2106" s="39">
        <v>1</v>
      </c>
      <c r="H2106" s="39" t="s">
        <v>2380</v>
      </c>
      <c r="I2106" s="39" t="s">
        <v>8391</v>
      </c>
      <c r="J2106" s="39" t="s">
        <v>8399</v>
      </c>
    </row>
    <row r="2107" spans="1:10" x14ac:dyDescent="0.35">
      <c r="A2107" s="39" t="s">
        <v>259</v>
      </c>
      <c r="B2107" s="39">
        <v>40.28</v>
      </c>
      <c r="C2107" s="39">
        <v>6.11</v>
      </c>
      <c r="D2107" s="39" t="s">
        <v>2380</v>
      </c>
      <c r="E2107" s="39" t="s">
        <v>2382</v>
      </c>
      <c r="F2107" s="39" t="s">
        <v>2380</v>
      </c>
      <c r="G2107" s="39">
        <v>1</v>
      </c>
      <c r="H2107" s="39" t="s">
        <v>2380</v>
      </c>
      <c r="I2107" s="39" t="s">
        <v>8391</v>
      </c>
      <c r="J2107" s="39" t="s">
        <v>8399</v>
      </c>
    </row>
    <row r="2108" spans="1:10" x14ac:dyDescent="0.35">
      <c r="A2108" s="39" t="s">
        <v>258</v>
      </c>
      <c r="B2108" s="39">
        <v>40.185000000000002</v>
      </c>
      <c r="C2108" s="39">
        <v>4.66</v>
      </c>
      <c r="D2108" s="39" t="s">
        <v>2380</v>
      </c>
      <c r="E2108" s="39" t="s">
        <v>2382</v>
      </c>
      <c r="F2108" s="39" t="s">
        <v>2380</v>
      </c>
      <c r="G2108" s="39">
        <v>1</v>
      </c>
      <c r="H2108" s="39" t="s">
        <v>2380</v>
      </c>
      <c r="I2108" s="39" t="s">
        <v>8391</v>
      </c>
      <c r="J2108" s="39" t="s">
        <v>8399</v>
      </c>
    </row>
    <row r="2109" spans="1:10" x14ac:dyDescent="0.35">
      <c r="A2109" s="39" t="s">
        <v>257</v>
      </c>
      <c r="B2109" s="39">
        <v>23.57</v>
      </c>
      <c r="C2109" s="39">
        <v>6.14</v>
      </c>
      <c r="D2109" s="39" t="s">
        <v>2380</v>
      </c>
      <c r="E2109" s="39" t="s">
        <v>2380</v>
      </c>
      <c r="F2109" s="39" t="s">
        <v>2380</v>
      </c>
      <c r="G2109" s="39">
        <v>0</v>
      </c>
      <c r="H2109" s="39" t="s">
        <v>2380</v>
      </c>
      <c r="I2109" s="39" t="s">
        <v>8393</v>
      </c>
      <c r="J2109" s="39" t="s">
        <v>8398</v>
      </c>
    </row>
    <row r="2110" spans="1:10" x14ac:dyDescent="0.35">
      <c r="A2110" s="39" t="s">
        <v>256</v>
      </c>
      <c r="B2110" s="39">
        <v>35.625</v>
      </c>
      <c r="C2110" s="39">
        <v>6.21</v>
      </c>
      <c r="D2110" s="39" t="s">
        <v>2380</v>
      </c>
      <c r="E2110" s="39" t="s">
        <v>2382</v>
      </c>
      <c r="F2110" s="39" t="s">
        <v>2380</v>
      </c>
      <c r="G2110" s="39">
        <v>1</v>
      </c>
      <c r="H2110" s="39" t="s">
        <v>2380</v>
      </c>
      <c r="I2110" s="39" t="s">
        <v>8391</v>
      </c>
      <c r="J2110" s="39" t="s">
        <v>8399</v>
      </c>
    </row>
    <row r="2111" spans="1:10" x14ac:dyDescent="0.35">
      <c r="A2111" s="39" t="s">
        <v>255</v>
      </c>
      <c r="B2111" s="39">
        <v>33.155000000000001</v>
      </c>
      <c r="C2111" s="39">
        <v>4.5999999999999996</v>
      </c>
      <c r="D2111" s="39" t="s">
        <v>2380</v>
      </c>
      <c r="E2111" s="39" t="s">
        <v>2382</v>
      </c>
      <c r="F2111" s="39" t="s">
        <v>2380</v>
      </c>
      <c r="G2111" s="39">
        <v>1</v>
      </c>
      <c r="H2111" s="39" t="s">
        <v>2380</v>
      </c>
      <c r="I2111" s="39" t="s">
        <v>8391</v>
      </c>
      <c r="J2111" s="39" t="s">
        <v>8399</v>
      </c>
    </row>
    <row r="2112" spans="1:10" x14ac:dyDescent="0.35">
      <c r="A2112" s="39" t="s">
        <v>254</v>
      </c>
      <c r="B2112" s="39">
        <v>31.92</v>
      </c>
      <c r="C2112" s="39">
        <v>5.04</v>
      </c>
      <c r="D2112" s="39" t="s">
        <v>2380</v>
      </c>
      <c r="E2112" s="39" t="s">
        <v>2382</v>
      </c>
      <c r="F2112" s="39" t="s">
        <v>2380</v>
      </c>
      <c r="G2112" s="39">
        <v>1</v>
      </c>
      <c r="H2112" s="39" t="s">
        <v>2380</v>
      </c>
      <c r="I2112" s="39" t="s">
        <v>8391</v>
      </c>
      <c r="J2112" s="39" t="s">
        <v>8398</v>
      </c>
    </row>
    <row r="2113" spans="1:10" x14ac:dyDescent="0.35">
      <c r="A2113" s="39" t="s">
        <v>253</v>
      </c>
      <c r="B2113" s="39">
        <v>30.305</v>
      </c>
      <c r="C2113" s="39">
        <v>5.08</v>
      </c>
      <c r="D2113" s="39" t="s">
        <v>2380</v>
      </c>
      <c r="E2113" s="39" t="s">
        <v>2382</v>
      </c>
      <c r="F2113" s="39" t="s">
        <v>2380</v>
      </c>
      <c r="G2113" s="39">
        <v>1</v>
      </c>
      <c r="H2113" s="39" t="s">
        <v>2380</v>
      </c>
      <c r="I2113" s="39" t="s">
        <v>8391</v>
      </c>
      <c r="J2113" s="39" t="s">
        <v>8399</v>
      </c>
    </row>
    <row r="2114" spans="1:10" x14ac:dyDescent="0.35">
      <c r="A2114" s="39" t="s">
        <v>252</v>
      </c>
      <c r="B2114" s="39">
        <v>30.114999999999998</v>
      </c>
      <c r="C2114" s="39">
        <v>4.38</v>
      </c>
      <c r="D2114" s="39" t="s">
        <v>2380</v>
      </c>
      <c r="E2114" s="39" t="s">
        <v>2382</v>
      </c>
      <c r="F2114" s="39" t="s">
        <v>2380</v>
      </c>
      <c r="G2114" s="39">
        <v>1</v>
      </c>
      <c r="H2114" s="39" t="s">
        <v>2380</v>
      </c>
      <c r="I2114" s="39" t="s">
        <v>8391</v>
      </c>
      <c r="J2114" s="39" t="s">
        <v>8399</v>
      </c>
    </row>
    <row r="2115" spans="1:10" x14ac:dyDescent="0.35">
      <c r="A2115" s="39" t="s">
        <v>251</v>
      </c>
      <c r="B2115" s="39">
        <v>24.09</v>
      </c>
      <c r="C2115" s="39">
        <v>4.79</v>
      </c>
      <c r="D2115" s="39" t="s">
        <v>2380</v>
      </c>
      <c r="E2115" s="39" t="s">
        <v>2382</v>
      </c>
      <c r="F2115" s="39" t="s">
        <v>2380</v>
      </c>
      <c r="G2115" s="39">
        <v>1</v>
      </c>
      <c r="H2115" s="39" t="s">
        <v>2380</v>
      </c>
      <c r="I2115" s="39" t="s">
        <v>8393</v>
      </c>
      <c r="J2115" s="39" t="s">
        <v>8399</v>
      </c>
    </row>
    <row r="2116" spans="1:10" x14ac:dyDescent="0.35">
      <c r="A2116" s="39" t="s">
        <v>250</v>
      </c>
      <c r="B2116" s="39">
        <v>28.215</v>
      </c>
      <c r="C2116" s="39">
        <v>4.21</v>
      </c>
      <c r="D2116" s="39" t="s">
        <v>2380</v>
      </c>
      <c r="E2116" s="39" t="s">
        <v>2382</v>
      </c>
      <c r="F2116" s="39" t="s">
        <v>2380</v>
      </c>
      <c r="G2116" s="39">
        <v>1</v>
      </c>
      <c r="H2116" s="39" t="s">
        <v>2380</v>
      </c>
      <c r="I2116" s="39" t="s">
        <v>8392</v>
      </c>
      <c r="J2116" s="39" t="s">
        <v>8398</v>
      </c>
    </row>
    <row r="2117" spans="1:10" x14ac:dyDescent="0.35">
      <c r="A2117" s="39" t="s">
        <v>248</v>
      </c>
      <c r="B2117" s="39">
        <v>26.315000000000001</v>
      </c>
      <c r="C2117" s="39">
        <v>5.47</v>
      </c>
      <c r="D2117" s="39" t="s">
        <v>2380</v>
      </c>
      <c r="E2117" s="39" t="s">
        <v>2382</v>
      </c>
      <c r="F2117" s="39" t="s">
        <v>2380</v>
      </c>
      <c r="G2117" s="39">
        <v>1</v>
      </c>
      <c r="H2117" s="39" t="s">
        <v>2380</v>
      </c>
      <c r="I2117" s="39" t="s">
        <v>8392</v>
      </c>
      <c r="J2117" s="39" t="s">
        <v>8399</v>
      </c>
    </row>
    <row r="2118" spans="1:10" x14ac:dyDescent="0.35">
      <c r="A2118" s="39" t="s">
        <v>246</v>
      </c>
      <c r="B2118" s="39">
        <v>25.08</v>
      </c>
      <c r="C2118" s="39">
        <v>5.09</v>
      </c>
      <c r="D2118" s="39" t="s">
        <v>2380</v>
      </c>
      <c r="E2118" s="39" t="s">
        <v>2382</v>
      </c>
      <c r="F2118" s="39" t="s">
        <v>2380</v>
      </c>
      <c r="G2118" s="39">
        <v>1</v>
      </c>
      <c r="H2118" s="39" t="s">
        <v>2380</v>
      </c>
      <c r="I2118" s="39" t="s">
        <v>8392</v>
      </c>
      <c r="J2118" s="39" t="s">
        <v>8398</v>
      </c>
    </row>
    <row r="2119" spans="1:10" x14ac:dyDescent="0.35">
      <c r="A2119" s="39" t="s">
        <v>245</v>
      </c>
      <c r="B2119" s="39">
        <v>15.41</v>
      </c>
      <c r="C2119" s="39">
        <v>5.08</v>
      </c>
      <c r="D2119" s="39" t="s">
        <v>2380</v>
      </c>
      <c r="E2119" s="39" t="s">
        <v>2380</v>
      </c>
      <c r="F2119" s="39" t="s">
        <v>2380</v>
      </c>
      <c r="G2119" s="39">
        <v>0</v>
      </c>
      <c r="H2119" s="39" t="s">
        <v>2380</v>
      </c>
      <c r="I2119" s="39" t="s">
        <v>8394</v>
      </c>
      <c r="J2119" s="39" t="s">
        <v>8398</v>
      </c>
    </row>
    <row r="2120" spans="1:10" x14ac:dyDescent="0.35">
      <c r="A2120" s="39" t="s">
        <v>244</v>
      </c>
      <c r="B2120" s="39">
        <v>23.83</v>
      </c>
      <c r="C2120" s="39">
        <v>5.68</v>
      </c>
      <c r="D2120" s="39" t="s">
        <v>2380</v>
      </c>
      <c r="E2120" s="39" t="s">
        <v>2380</v>
      </c>
      <c r="F2120" s="39" t="s">
        <v>2380</v>
      </c>
      <c r="G2120" s="39">
        <v>0</v>
      </c>
      <c r="H2120" s="39" t="s">
        <v>2380</v>
      </c>
      <c r="I2120" s="39" t="s">
        <v>8393</v>
      </c>
      <c r="J2120" s="39" t="s">
        <v>8398</v>
      </c>
    </row>
    <row r="2121" spans="1:10" x14ac:dyDescent="0.35">
      <c r="A2121" s="39" t="s">
        <v>243</v>
      </c>
      <c r="B2121" s="39">
        <v>36</v>
      </c>
      <c r="C2121" s="39">
        <v>4.66</v>
      </c>
      <c r="D2121" s="39" t="s">
        <v>2380</v>
      </c>
      <c r="E2121" s="39" t="s">
        <v>2382</v>
      </c>
      <c r="F2121" s="39" t="s">
        <v>2380</v>
      </c>
      <c r="G2121" s="39">
        <v>1</v>
      </c>
      <c r="H2121" s="39" t="s">
        <v>2380</v>
      </c>
      <c r="I2121" s="39" t="s">
        <v>8391</v>
      </c>
      <c r="J2121" s="39" t="s">
        <v>8398</v>
      </c>
    </row>
    <row r="2122" spans="1:10" x14ac:dyDescent="0.35">
      <c r="A2122" s="39" t="s">
        <v>242</v>
      </c>
      <c r="B2122" s="39">
        <v>28.82</v>
      </c>
      <c r="C2122" s="39">
        <v>5.59</v>
      </c>
      <c r="D2122" s="39" t="s">
        <v>2380</v>
      </c>
      <c r="E2122" s="39" t="s">
        <v>2382</v>
      </c>
      <c r="F2122" s="39" t="s">
        <v>2380</v>
      </c>
      <c r="G2122" s="39">
        <v>1</v>
      </c>
      <c r="H2122" s="39" t="s">
        <v>2380</v>
      </c>
      <c r="I2122" s="39" t="s">
        <v>8392</v>
      </c>
      <c r="J2122" s="39" t="s">
        <v>8399</v>
      </c>
    </row>
    <row r="2123" spans="1:10" x14ac:dyDescent="0.35">
      <c r="A2123" s="39" t="s">
        <v>241</v>
      </c>
      <c r="B2123" s="39">
        <v>28.05</v>
      </c>
      <c r="C2123" s="39">
        <v>6.2</v>
      </c>
      <c r="D2123" s="39" t="s">
        <v>2380</v>
      </c>
      <c r="E2123" s="39" t="s">
        <v>2382</v>
      </c>
      <c r="F2123" s="39" t="s">
        <v>2380</v>
      </c>
      <c r="G2123" s="39">
        <v>1</v>
      </c>
      <c r="H2123" s="39" t="s">
        <v>2380</v>
      </c>
      <c r="I2123" s="39" t="s">
        <v>8392</v>
      </c>
      <c r="J2123" s="39" t="s">
        <v>8399</v>
      </c>
    </row>
    <row r="2124" spans="1:10" x14ac:dyDescent="0.35">
      <c r="A2124" s="39" t="s">
        <v>240</v>
      </c>
      <c r="B2124" s="39">
        <v>27.1</v>
      </c>
      <c r="C2124" s="39">
        <v>4.45</v>
      </c>
      <c r="D2124" s="39" t="s">
        <v>2380</v>
      </c>
      <c r="E2124" s="39" t="s">
        <v>2382</v>
      </c>
      <c r="F2124" s="39" t="s">
        <v>2380</v>
      </c>
      <c r="G2124" s="39">
        <v>1</v>
      </c>
      <c r="H2124" s="39" t="s">
        <v>2380</v>
      </c>
      <c r="I2124" s="39" t="s">
        <v>8392</v>
      </c>
      <c r="J2124" s="39" t="s">
        <v>8398</v>
      </c>
    </row>
    <row r="2125" spans="1:10" x14ac:dyDescent="0.35">
      <c r="A2125" s="39" t="s">
        <v>239</v>
      </c>
      <c r="B2125" s="39">
        <v>24.3</v>
      </c>
      <c r="C2125" s="39">
        <v>6.1</v>
      </c>
      <c r="D2125" s="39" t="s">
        <v>2383</v>
      </c>
      <c r="E2125" s="39" t="s">
        <v>2382</v>
      </c>
      <c r="F2125" s="39" t="s">
        <v>2380</v>
      </c>
      <c r="G2125" s="39">
        <v>1</v>
      </c>
      <c r="H2125" s="39" t="s">
        <v>2380</v>
      </c>
      <c r="I2125" s="39" t="s">
        <v>8393</v>
      </c>
      <c r="J2125" s="39" t="s">
        <v>8398</v>
      </c>
    </row>
    <row r="2126" spans="1:10" x14ac:dyDescent="0.35">
      <c r="A2126" s="39" t="s">
        <v>238</v>
      </c>
      <c r="B2126" s="39">
        <v>30.72</v>
      </c>
      <c r="C2126" s="39">
        <v>6.06</v>
      </c>
      <c r="D2126" s="39" t="s">
        <v>2380</v>
      </c>
      <c r="E2126" s="39" t="s">
        <v>2382</v>
      </c>
      <c r="F2126" s="39" t="s">
        <v>2380</v>
      </c>
      <c r="G2126" s="39">
        <v>1</v>
      </c>
      <c r="H2126" s="39" t="s">
        <v>2380</v>
      </c>
      <c r="I2126" s="39" t="s">
        <v>8391</v>
      </c>
      <c r="J2126" s="39" t="s">
        <v>8399</v>
      </c>
    </row>
    <row r="2127" spans="1:10" x14ac:dyDescent="0.35">
      <c r="A2127" s="39" t="s">
        <v>237</v>
      </c>
      <c r="B2127" s="39">
        <v>37.43</v>
      </c>
      <c r="C2127" s="39">
        <v>4.5599999999999996</v>
      </c>
      <c r="D2127" s="39" t="s">
        <v>2380</v>
      </c>
      <c r="E2127" s="39" t="s">
        <v>2380</v>
      </c>
      <c r="F2127" s="39" t="s">
        <v>2383</v>
      </c>
      <c r="G2127" s="39">
        <v>1</v>
      </c>
      <c r="H2127" s="39" t="s">
        <v>2380</v>
      </c>
      <c r="I2127" s="39" t="s">
        <v>8391</v>
      </c>
      <c r="J2127" s="39" t="s">
        <v>8399</v>
      </c>
    </row>
    <row r="2128" spans="1:10" x14ac:dyDescent="0.35">
      <c r="A2128" s="39" t="s">
        <v>236</v>
      </c>
      <c r="B2128" s="39">
        <v>25.74</v>
      </c>
      <c r="C2128" s="39">
        <v>6.41</v>
      </c>
      <c r="D2128" s="39" t="s">
        <v>2383</v>
      </c>
      <c r="E2128" s="39" t="s">
        <v>2380</v>
      </c>
      <c r="F2128" s="39" t="s">
        <v>2383</v>
      </c>
      <c r="G2128" s="39">
        <v>1</v>
      </c>
      <c r="H2128" s="39" t="s">
        <v>2380</v>
      </c>
      <c r="I2128" s="39" t="s">
        <v>8392</v>
      </c>
      <c r="J2128" s="39" t="s">
        <v>8399</v>
      </c>
    </row>
    <row r="2129" spans="1:10" x14ac:dyDescent="0.35">
      <c r="A2129" s="39" t="s">
        <v>235</v>
      </c>
      <c r="B2129" s="39">
        <v>36.575000000000003</v>
      </c>
      <c r="C2129" s="39">
        <v>5.57</v>
      </c>
      <c r="D2129" s="39" t="s">
        <v>2380</v>
      </c>
      <c r="E2129" s="39" t="s">
        <v>2380</v>
      </c>
      <c r="F2129" s="39" t="s">
        <v>2383</v>
      </c>
      <c r="G2129" s="39">
        <v>1</v>
      </c>
      <c r="H2129" s="39" t="s">
        <v>2380</v>
      </c>
      <c r="I2129" s="39" t="s">
        <v>8391</v>
      </c>
      <c r="J2129" s="39" t="s">
        <v>8399</v>
      </c>
    </row>
    <row r="2130" spans="1:10" x14ac:dyDescent="0.35">
      <c r="A2130" s="39" t="s">
        <v>234</v>
      </c>
      <c r="B2130" s="39">
        <v>35.15</v>
      </c>
      <c r="C2130" s="39">
        <v>5.47</v>
      </c>
      <c r="D2130" s="39" t="s">
        <v>2380</v>
      </c>
      <c r="E2130" s="39" t="s">
        <v>2380</v>
      </c>
      <c r="F2130" s="39" t="s">
        <v>2383</v>
      </c>
      <c r="G2130" s="39">
        <v>1</v>
      </c>
      <c r="H2130" s="39" t="s">
        <v>2380</v>
      </c>
      <c r="I2130" s="39" t="s">
        <v>8391</v>
      </c>
      <c r="J2130" s="39" t="s">
        <v>8398</v>
      </c>
    </row>
    <row r="2131" spans="1:10" x14ac:dyDescent="0.35">
      <c r="A2131" s="39" t="s">
        <v>233</v>
      </c>
      <c r="B2131" s="39">
        <v>32.11</v>
      </c>
      <c r="C2131" s="39">
        <v>4.43</v>
      </c>
      <c r="D2131" s="39" t="s">
        <v>2380</v>
      </c>
      <c r="E2131" s="39" t="s">
        <v>2380</v>
      </c>
      <c r="F2131" s="39" t="s">
        <v>2383</v>
      </c>
      <c r="G2131" s="39">
        <v>1</v>
      </c>
      <c r="H2131" s="39" t="s">
        <v>2380</v>
      </c>
      <c r="I2131" s="39" t="s">
        <v>8391</v>
      </c>
      <c r="J2131" s="39" t="s">
        <v>8398</v>
      </c>
    </row>
    <row r="2132" spans="1:10" x14ac:dyDescent="0.35">
      <c r="A2132" s="39" t="s">
        <v>232</v>
      </c>
      <c r="B2132" s="39">
        <v>30.495000000000001</v>
      </c>
      <c r="C2132" s="39">
        <v>4.95</v>
      </c>
      <c r="D2132" s="39" t="s">
        <v>2380</v>
      </c>
      <c r="E2132" s="39" t="s">
        <v>2380</v>
      </c>
      <c r="F2132" s="39" t="s">
        <v>2383</v>
      </c>
      <c r="G2132" s="39">
        <v>1</v>
      </c>
      <c r="H2132" s="39" t="s">
        <v>2380</v>
      </c>
      <c r="I2132" s="39" t="s">
        <v>8391</v>
      </c>
      <c r="J2132" s="39" t="s">
        <v>8398</v>
      </c>
    </row>
    <row r="2133" spans="1:10" x14ac:dyDescent="0.35">
      <c r="A2133" s="39" t="s">
        <v>231</v>
      </c>
      <c r="B2133" s="39">
        <v>29.24</v>
      </c>
      <c r="C2133" s="39">
        <v>4.04</v>
      </c>
      <c r="D2133" s="39" t="s">
        <v>2380</v>
      </c>
      <c r="E2133" s="39" t="s">
        <v>2382</v>
      </c>
      <c r="F2133" s="39" t="s">
        <v>2380</v>
      </c>
      <c r="G2133" s="39">
        <v>1</v>
      </c>
      <c r="H2133" s="39" t="s">
        <v>2380</v>
      </c>
      <c r="I2133" s="39" t="s">
        <v>8392</v>
      </c>
      <c r="J2133" s="39" t="s">
        <v>8398</v>
      </c>
    </row>
    <row r="2134" spans="1:10" x14ac:dyDescent="0.35">
      <c r="A2134" s="39" t="s">
        <v>230</v>
      </c>
      <c r="B2134" s="39">
        <v>22.515000000000001</v>
      </c>
      <c r="C2134" s="39">
        <v>5.93</v>
      </c>
      <c r="D2134" s="39" t="s">
        <v>2380</v>
      </c>
      <c r="E2134" s="39" t="s">
        <v>2380</v>
      </c>
      <c r="F2134" s="39" t="s">
        <v>2383</v>
      </c>
      <c r="G2134" s="39">
        <v>1</v>
      </c>
      <c r="H2134" s="39" t="s">
        <v>2380</v>
      </c>
      <c r="I2134" s="39" t="s">
        <v>8393</v>
      </c>
      <c r="J2134" s="39" t="s">
        <v>8399</v>
      </c>
    </row>
    <row r="2135" spans="1:10" x14ac:dyDescent="0.35">
      <c r="A2135" s="39" t="s">
        <v>229</v>
      </c>
      <c r="B2135" s="39">
        <v>15.65</v>
      </c>
      <c r="C2135" s="39">
        <v>4.2300000000000004</v>
      </c>
      <c r="D2135" s="39" t="s">
        <v>2380</v>
      </c>
      <c r="E2135" s="39" t="s">
        <v>2380</v>
      </c>
      <c r="F2135" s="39" t="s">
        <v>2380</v>
      </c>
      <c r="G2135" s="39">
        <v>0</v>
      </c>
      <c r="H2135" s="39" t="s">
        <v>2380</v>
      </c>
      <c r="I2135" s="39" t="s">
        <v>8394</v>
      </c>
      <c r="J2135" s="39" t="s">
        <v>8398</v>
      </c>
    </row>
    <row r="2136" spans="1:10" x14ac:dyDescent="0.35">
      <c r="A2136" s="39" t="s">
        <v>228</v>
      </c>
      <c r="B2136" s="39">
        <v>27.36</v>
      </c>
      <c r="C2136" s="39">
        <v>5.59</v>
      </c>
      <c r="D2136" s="39" t="s">
        <v>2383</v>
      </c>
      <c r="E2136" s="39" t="s">
        <v>2380</v>
      </c>
      <c r="F2136" s="39" t="s">
        <v>2380</v>
      </c>
      <c r="G2136" s="39">
        <v>0</v>
      </c>
      <c r="H2136" s="39" t="s">
        <v>2380</v>
      </c>
      <c r="I2136" s="39" t="s">
        <v>8392</v>
      </c>
      <c r="J2136" s="39" t="s">
        <v>8399</v>
      </c>
    </row>
    <row r="2137" spans="1:10" x14ac:dyDescent="0.35">
      <c r="A2137" s="39" t="s">
        <v>227</v>
      </c>
      <c r="B2137" s="39">
        <v>22.3</v>
      </c>
      <c r="C2137" s="39">
        <v>4.8899999999999997</v>
      </c>
      <c r="D2137" s="39" t="s">
        <v>2383</v>
      </c>
      <c r="E2137" s="39" t="s">
        <v>2380</v>
      </c>
      <c r="F2137" s="39" t="s">
        <v>2380</v>
      </c>
      <c r="G2137" s="39">
        <v>0</v>
      </c>
      <c r="H2137" s="39" t="s">
        <v>2380</v>
      </c>
      <c r="I2137" s="39" t="s">
        <v>8393</v>
      </c>
      <c r="J2137" s="39" t="s">
        <v>8399</v>
      </c>
    </row>
    <row r="2138" spans="1:10" x14ac:dyDescent="0.35">
      <c r="A2138" s="39" t="s">
        <v>226</v>
      </c>
      <c r="B2138" s="39">
        <v>26.03</v>
      </c>
      <c r="C2138" s="39">
        <v>5.81</v>
      </c>
      <c r="D2138" s="39" t="s">
        <v>2383</v>
      </c>
      <c r="E2138" s="39" t="s">
        <v>2380</v>
      </c>
      <c r="F2138" s="39" t="s">
        <v>2380</v>
      </c>
      <c r="G2138" s="39">
        <v>0</v>
      </c>
      <c r="H2138" s="39" t="s">
        <v>2380</v>
      </c>
      <c r="I2138" s="39" t="s">
        <v>8392</v>
      </c>
      <c r="J2138" s="39" t="s">
        <v>8398</v>
      </c>
    </row>
    <row r="2139" spans="1:10" x14ac:dyDescent="0.35">
      <c r="A2139" s="39" t="s">
        <v>225</v>
      </c>
      <c r="B2139" s="39">
        <v>27.74</v>
      </c>
      <c r="C2139" s="39">
        <v>4.29</v>
      </c>
      <c r="D2139" s="39" t="s">
        <v>2380</v>
      </c>
      <c r="E2139" s="39" t="s">
        <v>2382</v>
      </c>
      <c r="F2139" s="39" t="s">
        <v>2380</v>
      </c>
      <c r="G2139" s="39">
        <v>1</v>
      </c>
      <c r="H2139" s="39" t="s">
        <v>2380</v>
      </c>
      <c r="I2139" s="39" t="s">
        <v>8392</v>
      </c>
      <c r="J2139" s="39" t="s">
        <v>8398</v>
      </c>
    </row>
    <row r="2140" spans="1:10" x14ac:dyDescent="0.35">
      <c r="A2140" s="39" t="s">
        <v>224</v>
      </c>
      <c r="B2140" s="39">
        <v>32.11</v>
      </c>
      <c r="C2140" s="39">
        <v>4.03</v>
      </c>
      <c r="D2140" s="39" t="s">
        <v>2383</v>
      </c>
      <c r="E2140" s="39" t="s">
        <v>2382</v>
      </c>
      <c r="F2140" s="39" t="s">
        <v>2380</v>
      </c>
      <c r="G2140" s="39">
        <v>2</v>
      </c>
      <c r="H2140" s="39" t="s">
        <v>2380</v>
      </c>
      <c r="I2140" s="39" t="s">
        <v>8391</v>
      </c>
      <c r="J2140" s="39" t="s">
        <v>8399</v>
      </c>
    </row>
    <row r="2141" spans="1:10" x14ac:dyDescent="0.35">
      <c r="A2141" s="39" t="s">
        <v>223</v>
      </c>
      <c r="B2141" s="39">
        <v>25.175000000000001</v>
      </c>
      <c r="C2141" s="39">
        <v>6.29</v>
      </c>
      <c r="D2141" s="39" t="s">
        <v>2383</v>
      </c>
      <c r="E2141" s="39" t="s">
        <v>2382</v>
      </c>
      <c r="F2141" s="39" t="s">
        <v>2380</v>
      </c>
      <c r="G2141" s="39">
        <v>2</v>
      </c>
      <c r="H2141" s="39" t="s">
        <v>2380</v>
      </c>
      <c r="I2141" s="39" t="s">
        <v>8392</v>
      </c>
      <c r="J2141" s="39" t="s">
        <v>8399</v>
      </c>
    </row>
    <row r="2142" spans="1:10" x14ac:dyDescent="0.35">
      <c r="A2142" s="39" t="s">
        <v>222</v>
      </c>
      <c r="B2142" s="39">
        <v>39.49</v>
      </c>
      <c r="C2142" s="39">
        <v>4.4800000000000004</v>
      </c>
      <c r="D2142" s="39" t="s">
        <v>2383</v>
      </c>
      <c r="E2142" s="39" t="s">
        <v>2380</v>
      </c>
      <c r="F2142" s="39" t="s">
        <v>2380</v>
      </c>
      <c r="G2142" s="39">
        <v>0</v>
      </c>
      <c r="H2142" s="39" t="s">
        <v>2380</v>
      </c>
      <c r="I2142" s="39" t="s">
        <v>8391</v>
      </c>
      <c r="J2142" s="39" t="s">
        <v>8399</v>
      </c>
    </row>
    <row r="2143" spans="1:10" x14ac:dyDescent="0.35">
      <c r="A2143" s="39" t="s">
        <v>221</v>
      </c>
      <c r="B2143" s="39">
        <v>34.869999999999997</v>
      </c>
      <c r="C2143" s="39">
        <v>5.51</v>
      </c>
      <c r="D2143" s="39" t="s">
        <v>2383</v>
      </c>
      <c r="E2143" s="39" t="s">
        <v>2380</v>
      </c>
      <c r="F2143" s="39" t="s">
        <v>2380</v>
      </c>
      <c r="G2143" s="39">
        <v>0</v>
      </c>
      <c r="H2143" s="39" t="s">
        <v>2380</v>
      </c>
      <c r="I2143" s="39" t="s">
        <v>8391</v>
      </c>
      <c r="J2143" s="39" t="s">
        <v>8399</v>
      </c>
    </row>
    <row r="2144" spans="1:10" x14ac:dyDescent="0.35">
      <c r="A2144" s="39" t="s">
        <v>220</v>
      </c>
      <c r="B2144" s="39">
        <v>34.6</v>
      </c>
      <c r="C2144" s="39">
        <v>4.5</v>
      </c>
      <c r="D2144" s="39" t="s">
        <v>2383</v>
      </c>
      <c r="E2144" s="39" t="s">
        <v>2380</v>
      </c>
      <c r="F2144" s="39" t="s">
        <v>2380</v>
      </c>
      <c r="G2144" s="39">
        <v>0</v>
      </c>
      <c r="H2144" s="39" t="s">
        <v>2380</v>
      </c>
      <c r="I2144" s="39" t="s">
        <v>8391</v>
      </c>
      <c r="J2144" s="39" t="s">
        <v>8399</v>
      </c>
    </row>
    <row r="2145" spans="1:10" x14ac:dyDescent="0.35">
      <c r="A2145" s="39" t="s">
        <v>219</v>
      </c>
      <c r="B2145" s="39">
        <v>25.8</v>
      </c>
      <c r="C2145" s="39">
        <v>6.29</v>
      </c>
      <c r="D2145" s="39" t="s">
        <v>2383</v>
      </c>
      <c r="E2145" s="39" t="s">
        <v>2380</v>
      </c>
      <c r="F2145" s="39" t="s">
        <v>2380</v>
      </c>
      <c r="G2145" s="39">
        <v>0</v>
      </c>
      <c r="H2145" s="39" t="s">
        <v>2380</v>
      </c>
      <c r="I2145" s="39" t="s">
        <v>8392</v>
      </c>
      <c r="J2145" s="39" t="s">
        <v>8398</v>
      </c>
    </row>
    <row r="2146" spans="1:10" x14ac:dyDescent="0.35">
      <c r="A2146" s="39" t="s">
        <v>218</v>
      </c>
      <c r="B2146" s="39">
        <v>35.86</v>
      </c>
      <c r="C2146" s="39">
        <v>4.33</v>
      </c>
      <c r="D2146" s="39" t="s">
        <v>2380</v>
      </c>
      <c r="E2146" s="39" t="s">
        <v>2380</v>
      </c>
      <c r="F2146" s="39" t="s">
        <v>2380</v>
      </c>
      <c r="G2146" s="39">
        <v>1</v>
      </c>
      <c r="H2146" s="39" t="s">
        <v>2380</v>
      </c>
      <c r="I2146" s="39" t="s">
        <v>8391</v>
      </c>
      <c r="J2146" s="39" t="s">
        <v>8399</v>
      </c>
    </row>
    <row r="2147" spans="1:10" x14ac:dyDescent="0.35">
      <c r="A2147" s="39" t="s">
        <v>217</v>
      </c>
      <c r="B2147" s="39">
        <v>40.47</v>
      </c>
      <c r="C2147" s="39">
        <v>11.15</v>
      </c>
      <c r="D2147" s="39" t="s">
        <v>2380</v>
      </c>
      <c r="E2147" s="39" t="s">
        <v>2380</v>
      </c>
      <c r="F2147" s="39" t="s">
        <v>2380</v>
      </c>
      <c r="G2147" s="39">
        <v>0</v>
      </c>
      <c r="H2147" s="39" t="s">
        <v>2380</v>
      </c>
      <c r="I2147" s="39" t="s">
        <v>8391</v>
      </c>
      <c r="J2147" s="39" t="s">
        <v>8399</v>
      </c>
    </row>
    <row r="2148" spans="1:10" x14ac:dyDescent="0.35">
      <c r="A2148" s="39" t="s">
        <v>216</v>
      </c>
      <c r="B2148" s="39">
        <v>32.01</v>
      </c>
      <c r="C2148" s="39">
        <v>6.45</v>
      </c>
      <c r="D2148" s="39" t="s">
        <v>2380</v>
      </c>
      <c r="E2148" s="39" t="s">
        <v>2380</v>
      </c>
      <c r="F2148" s="39" t="s">
        <v>2380</v>
      </c>
      <c r="G2148" s="39">
        <v>1</v>
      </c>
      <c r="H2148" s="39" t="s">
        <v>2380</v>
      </c>
      <c r="I2148" s="39" t="s">
        <v>8391</v>
      </c>
      <c r="J2148" s="39" t="s">
        <v>8399</v>
      </c>
    </row>
    <row r="2149" spans="1:10" x14ac:dyDescent="0.35">
      <c r="A2149" s="39" t="s">
        <v>215</v>
      </c>
      <c r="B2149" s="39">
        <v>33</v>
      </c>
      <c r="C2149" s="39">
        <v>9.27</v>
      </c>
      <c r="D2149" s="39" t="s">
        <v>2380</v>
      </c>
      <c r="E2149" s="39" t="s">
        <v>2380</v>
      </c>
      <c r="F2149" s="39" t="s">
        <v>2380</v>
      </c>
      <c r="G2149" s="39">
        <v>0</v>
      </c>
      <c r="H2149" s="39" t="s">
        <v>2380</v>
      </c>
      <c r="I2149" s="39" t="s">
        <v>8391</v>
      </c>
      <c r="J2149" s="39" t="s">
        <v>8399</v>
      </c>
    </row>
    <row r="2150" spans="1:10" x14ac:dyDescent="0.35">
      <c r="A2150" s="39" t="s">
        <v>214</v>
      </c>
      <c r="B2150" s="39">
        <v>29.3</v>
      </c>
      <c r="C2150" s="39">
        <v>6.15</v>
      </c>
      <c r="D2150" s="39" t="s">
        <v>2380</v>
      </c>
      <c r="E2150" s="39" t="s">
        <v>2380</v>
      </c>
      <c r="F2150" s="39" t="s">
        <v>2380</v>
      </c>
      <c r="G2150" s="39">
        <v>1</v>
      </c>
      <c r="H2150" s="39" t="s">
        <v>2380</v>
      </c>
      <c r="I2150" s="39" t="s">
        <v>8392</v>
      </c>
      <c r="J2150" s="39" t="s">
        <v>8398</v>
      </c>
    </row>
    <row r="2151" spans="1:10" x14ac:dyDescent="0.35">
      <c r="A2151" s="39" t="s">
        <v>213</v>
      </c>
      <c r="B2151" s="39">
        <v>25.8</v>
      </c>
      <c r="C2151" s="39">
        <v>4.13</v>
      </c>
      <c r="D2151" s="39" t="s">
        <v>2380</v>
      </c>
      <c r="E2151" s="39" t="s">
        <v>2380</v>
      </c>
      <c r="F2151" s="39" t="s">
        <v>2380</v>
      </c>
      <c r="G2151" s="39">
        <v>1</v>
      </c>
      <c r="H2151" s="39" t="s">
        <v>2380</v>
      </c>
      <c r="I2151" s="39" t="s">
        <v>8392</v>
      </c>
      <c r="J2151" s="39" t="s">
        <v>8399</v>
      </c>
    </row>
    <row r="2152" spans="1:10" x14ac:dyDescent="0.35">
      <c r="A2152" s="39" t="s">
        <v>212</v>
      </c>
      <c r="B2152" s="39">
        <v>23.4</v>
      </c>
      <c r="C2152" s="39">
        <v>4.24</v>
      </c>
      <c r="D2152" s="39" t="s">
        <v>2380</v>
      </c>
      <c r="E2152" s="39" t="s">
        <v>2380</v>
      </c>
      <c r="F2152" s="39" t="s">
        <v>2380</v>
      </c>
      <c r="G2152" s="39">
        <v>1</v>
      </c>
      <c r="H2152" s="39" t="s">
        <v>2380</v>
      </c>
      <c r="I2152" s="39" t="s">
        <v>8393</v>
      </c>
      <c r="J2152" s="39" t="s">
        <v>8399</v>
      </c>
    </row>
    <row r="2153" spans="1:10" x14ac:dyDescent="0.35">
      <c r="A2153" s="39" t="s">
        <v>211</v>
      </c>
      <c r="B2153" s="39">
        <v>27.93</v>
      </c>
      <c r="C2153" s="39">
        <v>9.8800000000000008</v>
      </c>
      <c r="D2153" s="39" t="s">
        <v>2380</v>
      </c>
      <c r="E2153" s="39" t="s">
        <v>2380</v>
      </c>
      <c r="F2153" s="39" t="s">
        <v>2380</v>
      </c>
      <c r="G2153" s="39">
        <v>0</v>
      </c>
      <c r="H2153" s="39" t="s">
        <v>2380</v>
      </c>
      <c r="I2153" s="39" t="s">
        <v>8392</v>
      </c>
      <c r="J2153" s="39" t="s">
        <v>8399</v>
      </c>
    </row>
    <row r="2154" spans="1:10" x14ac:dyDescent="0.35">
      <c r="A2154" s="39" t="s">
        <v>210</v>
      </c>
      <c r="B2154" s="39">
        <v>22</v>
      </c>
      <c r="C2154" s="39">
        <v>9.5</v>
      </c>
      <c r="D2154" s="39" t="s">
        <v>2380</v>
      </c>
      <c r="E2154" s="39" t="s">
        <v>2380</v>
      </c>
      <c r="F2154" s="39" t="s">
        <v>2380</v>
      </c>
      <c r="G2154" s="39">
        <v>0</v>
      </c>
      <c r="H2154" s="39" t="s">
        <v>2380</v>
      </c>
      <c r="I2154" s="39" t="s">
        <v>8393</v>
      </c>
      <c r="J2154" s="39" t="s">
        <v>8399</v>
      </c>
    </row>
    <row r="2155" spans="1:10" x14ac:dyDescent="0.35">
      <c r="A2155" s="39" t="s">
        <v>209</v>
      </c>
      <c r="B2155" s="39">
        <v>36.86</v>
      </c>
      <c r="C2155" s="39">
        <v>4.97</v>
      </c>
      <c r="D2155" s="39" t="s">
        <v>2383</v>
      </c>
      <c r="E2155" s="39" t="s">
        <v>2380</v>
      </c>
      <c r="F2155" s="39" t="s">
        <v>2380</v>
      </c>
      <c r="G2155" s="39">
        <v>0</v>
      </c>
      <c r="H2155" s="39" t="s">
        <v>2380</v>
      </c>
      <c r="I2155" s="39" t="s">
        <v>8391</v>
      </c>
      <c r="J2155" s="39" t="s">
        <v>8398</v>
      </c>
    </row>
    <row r="2156" spans="1:10" x14ac:dyDescent="0.35">
      <c r="A2156" s="39" t="s">
        <v>208</v>
      </c>
      <c r="B2156" s="39">
        <v>31.254999999999999</v>
      </c>
      <c r="C2156" s="39">
        <v>5.49</v>
      </c>
      <c r="D2156" s="39" t="s">
        <v>2383</v>
      </c>
      <c r="E2156" s="39" t="s">
        <v>2380</v>
      </c>
      <c r="F2156" s="39" t="s">
        <v>2380</v>
      </c>
      <c r="G2156" s="39">
        <v>0</v>
      </c>
      <c r="H2156" s="39" t="s">
        <v>2380</v>
      </c>
      <c r="I2156" s="39" t="s">
        <v>8391</v>
      </c>
      <c r="J2156" s="39" t="s">
        <v>8399</v>
      </c>
    </row>
    <row r="2157" spans="1:10" x14ac:dyDescent="0.35">
      <c r="A2157" s="39" t="s">
        <v>207</v>
      </c>
      <c r="B2157" s="39">
        <v>23.06</v>
      </c>
      <c r="C2157" s="39">
        <v>4.47</v>
      </c>
      <c r="D2157" s="39" t="s">
        <v>2380</v>
      </c>
      <c r="E2157" s="39" t="s">
        <v>2380</v>
      </c>
      <c r="F2157" s="39" t="s">
        <v>2380</v>
      </c>
      <c r="G2157" s="39">
        <v>0</v>
      </c>
      <c r="H2157" s="39" t="s">
        <v>2380</v>
      </c>
      <c r="I2157" s="39" t="s">
        <v>8393</v>
      </c>
      <c r="J2157" s="39" t="s">
        <v>8399</v>
      </c>
    </row>
    <row r="2158" spans="1:10" x14ac:dyDescent="0.35">
      <c r="A2158" s="39" t="s">
        <v>206</v>
      </c>
      <c r="B2158" s="39">
        <v>28.975000000000001</v>
      </c>
      <c r="C2158" s="39">
        <v>4.34</v>
      </c>
      <c r="D2158" s="39" t="s">
        <v>2383</v>
      </c>
      <c r="E2158" s="39" t="s">
        <v>2380</v>
      </c>
      <c r="F2158" s="39" t="s">
        <v>2380</v>
      </c>
      <c r="G2158" s="39">
        <v>0</v>
      </c>
      <c r="H2158" s="39" t="s">
        <v>2380</v>
      </c>
      <c r="I2158" s="39" t="s">
        <v>8392</v>
      </c>
      <c r="J2158" s="39" t="s">
        <v>8399</v>
      </c>
    </row>
    <row r="2159" spans="1:10" x14ac:dyDescent="0.35">
      <c r="A2159" s="39" t="s">
        <v>205</v>
      </c>
      <c r="B2159" s="39">
        <v>33.299999999999997</v>
      </c>
      <c r="C2159" s="39">
        <v>9.49</v>
      </c>
      <c r="D2159" s="39" t="s">
        <v>2380</v>
      </c>
      <c r="E2159" s="39" t="s">
        <v>2380</v>
      </c>
      <c r="F2159" s="39" t="s">
        <v>2380</v>
      </c>
      <c r="G2159" s="39">
        <v>0</v>
      </c>
      <c r="H2159" s="39" t="s">
        <v>2380</v>
      </c>
      <c r="I2159" s="39" t="s">
        <v>8391</v>
      </c>
      <c r="J2159" s="39" t="s">
        <v>8399</v>
      </c>
    </row>
    <row r="2160" spans="1:10" x14ac:dyDescent="0.35">
      <c r="A2160" s="39" t="s">
        <v>204</v>
      </c>
      <c r="B2160" s="39">
        <v>33</v>
      </c>
      <c r="C2160" s="39">
        <v>10.16</v>
      </c>
      <c r="D2160" s="39" t="s">
        <v>2380</v>
      </c>
      <c r="E2160" s="39" t="s">
        <v>2380</v>
      </c>
      <c r="F2160" s="39" t="s">
        <v>2380</v>
      </c>
      <c r="G2160" s="39">
        <v>0</v>
      </c>
      <c r="H2160" s="39" t="s">
        <v>2380</v>
      </c>
      <c r="I2160" s="39" t="s">
        <v>8391</v>
      </c>
      <c r="J2160" s="39" t="s">
        <v>8399</v>
      </c>
    </row>
    <row r="2161" spans="1:10" x14ac:dyDescent="0.35">
      <c r="A2161" s="39" t="s">
        <v>203</v>
      </c>
      <c r="B2161" s="39">
        <v>31.46</v>
      </c>
      <c r="C2161" s="39">
        <v>11.19</v>
      </c>
      <c r="D2161" s="39" t="s">
        <v>2380</v>
      </c>
      <c r="E2161" s="39" t="s">
        <v>2380</v>
      </c>
      <c r="F2161" s="39" t="s">
        <v>2380</v>
      </c>
      <c r="G2161" s="39">
        <v>0</v>
      </c>
      <c r="H2161" s="39" t="s">
        <v>2380</v>
      </c>
      <c r="I2161" s="39" t="s">
        <v>8391</v>
      </c>
      <c r="J2161" s="39" t="s">
        <v>8399</v>
      </c>
    </row>
    <row r="2162" spans="1:10" x14ac:dyDescent="0.35">
      <c r="A2162" s="39" t="s">
        <v>202</v>
      </c>
      <c r="B2162" s="39">
        <v>29.6</v>
      </c>
      <c r="C2162" s="39">
        <v>11.03</v>
      </c>
      <c r="D2162" s="39" t="s">
        <v>2380</v>
      </c>
      <c r="E2162" s="39" t="s">
        <v>2380</v>
      </c>
      <c r="F2162" s="39" t="s">
        <v>2380</v>
      </c>
      <c r="G2162" s="39">
        <v>0</v>
      </c>
      <c r="H2162" s="39" t="s">
        <v>2380</v>
      </c>
      <c r="I2162" s="39" t="s">
        <v>8392</v>
      </c>
      <c r="J2162" s="39" t="s">
        <v>8399</v>
      </c>
    </row>
    <row r="2163" spans="1:10" x14ac:dyDescent="0.35">
      <c r="A2163" s="39" t="s">
        <v>201</v>
      </c>
      <c r="B2163" s="39">
        <v>22.05</v>
      </c>
      <c r="C2163" s="39">
        <v>4.43</v>
      </c>
      <c r="D2163" s="39" t="s">
        <v>2383</v>
      </c>
      <c r="E2163" s="39" t="s">
        <v>2380</v>
      </c>
      <c r="F2163" s="39" t="s">
        <v>2380</v>
      </c>
      <c r="G2163" s="39">
        <v>0</v>
      </c>
      <c r="H2163" s="39" t="s">
        <v>2380</v>
      </c>
      <c r="I2163" s="39" t="s">
        <v>8393</v>
      </c>
      <c r="J2163" s="39" t="s">
        <v>8399</v>
      </c>
    </row>
    <row r="2164" spans="1:10" x14ac:dyDescent="0.35">
      <c r="A2164" s="39" t="s">
        <v>199</v>
      </c>
      <c r="B2164" s="39">
        <v>27.06</v>
      </c>
      <c r="C2164" s="39">
        <v>6.14</v>
      </c>
      <c r="D2164" s="39" t="s">
        <v>2380</v>
      </c>
      <c r="E2164" s="39" t="s">
        <v>2382</v>
      </c>
      <c r="F2164" s="39" t="s">
        <v>2380</v>
      </c>
      <c r="G2164" s="39">
        <v>1</v>
      </c>
      <c r="H2164" s="39" t="s">
        <v>2380</v>
      </c>
      <c r="I2164" s="39" t="s">
        <v>8392</v>
      </c>
      <c r="J2164" s="39" t="s">
        <v>8399</v>
      </c>
    </row>
    <row r="2165" spans="1:10" x14ac:dyDescent="0.35">
      <c r="A2165" s="39" t="s">
        <v>198</v>
      </c>
      <c r="B2165" s="39">
        <v>20.49</v>
      </c>
      <c r="C2165" s="39">
        <v>4.87</v>
      </c>
      <c r="D2165" s="39" t="s">
        <v>2380</v>
      </c>
      <c r="E2165" s="39" t="s">
        <v>2380</v>
      </c>
      <c r="F2165" s="39" t="s">
        <v>2380</v>
      </c>
      <c r="G2165" s="39">
        <v>0</v>
      </c>
      <c r="H2165" s="39" t="s">
        <v>2380</v>
      </c>
      <c r="I2165" s="39" t="s">
        <v>8393</v>
      </c>
      <c r="J2165" s="39" t="s">
        <v>8399</v>
      </c>
    </row>
    <row r="2166" spans="1:10" x14ac:dyDescent="0.35">
      <c r="A2166" s="39" t="s">
        <v>197</v>
      </c>
      <c r="B2166" s="39">
        <v>28.4</v>
      </c>
      <c r="C2166" s="39">
        <v>4.3</v>
      </c>
      <c r="D2166" s="39" t="s">
        <v>2380</v>
      </c>
      <c r="E2166" s="39" t="s">
        <v>2380</v>
      </c>
      <c r="F2166" s="39" t="s">
        <v>2383</v>
      </c>
      <c r="G2166" s="39">
        <v>1</v>
      </c>
      <c r="H2166" s="39" t="s">
        <v>2380</v>
      </c>
      <c r="I2166" s="39" t="s">
        <v>8392</v>
      </c>
      <c r="J2166" s="39" t="s">
        <v>8399</v>
      </c>
    </row>
    <row r="2167" spans="1:10" x14ac:dyDescent="0.35">
      <c r="A2167" s="39" t="s">
        <v>196</v>
      </c>
      <c r="B2167" s="39">
        <v>41.91</v>
      </c>
      <c r="C2167" s="39">
        <v>6.19</v>
      </c>
      <c r="D2167" s="39" t="s">
        <v>2380</v>
      </c>
      <c r="E2167" s="39" t="s">
        <v>2380</v>
      </c>
      <c r="F2167" s="39" t="s">
        <v>2380</v>
      </c>
      <c r="G2167" s="39">
        <v>0</v>
      </c>
      <c r="H2167" s="39" t="s">
        <v>2380</v>
      </c>
      <c r="I2167" s="39" t="s">
        <v>8391</v>
      </c>
      <c r="J2167" s="39" t="s">
        <v>8399</v>
      </c>
    </row>
    <row r="2168" spans="1:10" x14ac:dyDescent="0.35">
      <c r="A2168" s="39" t="s">
        <v>195</v>
      </c>
      <c r="B2168" s="39">
        <v>24.6</v>
      </c>
      <c r="C2168" s="39">
        <v>6.19</v>
      </c>
      <c r="D2168" s="39" t="s">
        <v>2380</v>
      </c>
      <c r="E2168" s="39" t="s">
        <v>2380</v>
      </c>
      <c r="F2168" s="39" t="s">
        <v>2383</v>
      </c>
      <c r="G2168" s="39">
        <v>1</v>
      </c>
      <c r="H2168" s="39" t="s">
        <v>2380</v>
      </c>
      <c r="I2168" s="39" t="s">
        <v>8393</v>
      </c>
      <c r="J2168" s="39" t="s">
        <v>8399</v>
      </c>
    </row>
    <row r="2169" spans="1:10" x14ac:dyDescent="0.35">
      <c r="A2169" s="39" t="s">
        <v>194</v>
      </c>
      <c r="B2169" s="39">
        <v>20.9</v>
      </c>
      <c r="C2169" s="39">
        <v>5.12</v>
      </c>
      <c r="D2169" s="39" t="s">
        <v>2380</v>
      </c>
      <c r="E2169" s="39" t="s">
        <v>2380</v>
      </c>
      <c r="F2169" s="39" t="s">
        <v>2383</v>
      </c>
      <c r="G2169" s="39">
        <v>1</v>
      </c>
      <c r="H2169" s="39" t="s">
        <v>2380</v>
      </c>
      <c r="I2169" s="39" t="s">
        <v>8393</v>
      </c>
      <c r="J2169" s="39" t="s">
        <v>8398</v>
      </c>
    </row>
    <row r="2170" spans="1:10" x14ac:dyDescent="0.35">
      <c r="A2170" s="39" t="s">
        <v>193</v>
      </c>
      <c r="B2170" s="39">
        <v>34.4</v>
      </c>
      <c r="C2170" s="39">
        <v>4.04</v>
      </c>
      <c r="D2170" s="39" t="s">
        <v>2380</v>
      </c>
      <c r="E2170" s="39" t="s">
        <v>2380</v>
      </c>
      <c r="F2170" s="39" t="s">
        <v>2380</v>
      </c>
      <c r="G2170" s="39">
        <v>0</v>
      </c>
      <c r="H2170" s="39" t="s">
        <v>2380</v>
      </c>
      <c r="I2170" s="39" t="s">
        <v>8391</v>
      </c>
      <c r="J2170" s="39" t="s">
        <v>8398</v>
      </c>
    </row>
    <row r="2171" spans="1:10" x14ac:dyDescent="0.35">
      <c r="A2171" s="39" t="s">
        <v>192</v>
      </c>
      <c r="B2171" s="39">
        <v>32.56</v>
      </c>
      <c r="C2171" s="39">
        <v>5.36</v>
      </c>
      <c r="D2171" s="39" t="s">
        <v>2380</v>
      </c>
      <c r="E2171" s="39" t="s">
        <v>2380</v>
      </c>
      <c r="F2171" s="39" t="s">
        <v>2380</v>
      </c>
      <c r="G2171" s="39">
        <v>0</v>
      </c>
      <c r="H2171" s="39" t="s">
        <v>2380</v>
      </c>
      <c r="I2171" s="39" t="s">
        <v>8391</v>
      </c>
      <c r="J2171" s="39" t="s">
        <v>8399</v>
      </c>
    </row>
    <row r="2172" spans="1:10" x14ac:dyDescent="0.35">
      <c r="A2172" s="39" t="s">
        <v>191</v>
      </c>
      <c r="B2172" s="39">
        <v>27.98</v>
      </c>
      <c r="C2172" s="39">
        <v>4.38</v>
      </c>
      <c r="D2172" s="39" t="s">
        <v>2380</v>
      </c>
      <c r="E2172" s="39" t="s">
        <v>2382</v>
      </c>
      <c r="F2172" s="39" t="s">
        <v>2380</v>
      </c>
      <c r="G2172" s="39">
        <v>1</v>
      </c>
      <c r="H2172" s="39" t="s">
        <v>2380</v>
      </c>
      <c r="I2172" s="39" t="s">
        <v>8392</v>
      </c>
      <c r="J2172" s="39" t="s">
        <v>8399</v>
      </c>
    </row>
    <row r="2173" spans="1:10" x14ac:dyDescent="0.35">
      <c r="A2173" s="39" t="s">
        <v>190</v>
      </c>
      <c r="B2173" s="39">
        <v>26.51</v>
      </c>
      <c r="C2173" s="39">
        <v>4.58</v>
      </c>
      <c r="D2173" s="39" t="s">
        <v>2380</v>
      </c>
      <c r="E2173" s="39" t="s">
        <v>2380</v>
      </c>
      <c r="F2173" s="39" t="s">
        <v>2380</v>
      </c>
      <c r="G2173" s="39">
        <v>0</v>
      </c>
      <c r="H2173" s="39" t="s">
        <v>2380</v>
      </c>
      <c r="I2173" s="39" t="s">
        <v>8392</v>
      </c>
      <c r="J2173" s="39" t="s">
        <v>8399</v>
      </c>
    </row>
    <row r="2174" spans="1:10" x14ac:dyDescent="0.35">
      <c r="A2174" s="39" t="s">
        <v>189</v>
      </c>
      <c r="B2174" s="39">
        <v>29.734999999999999</v>
      </c>
      <c r="C2174" s="39">
        <v>11.92</v>
      </c>
      <c r="D2174" s="39" t="s">
        <v>2380</v>
      </c>
      <c r="E2174" s="39" t="s">
        <v>2380</v>
      </c>
      <c r="F2174" s="39" t="s">
        <v>2380</v>
      </c>
      <c r="G2174" s="39">
        <v>0</v>
      </c>
      <c r="H2174" s="39" t="s">
        <v>2380</v>
      </c>
      <c r="I2174" s="39" t="s">
        <v>8392</v>
      </c>
      <c r="J2174" s="39" t="s">
        <v>8399</v>
      </c>
    </row>
    <row r="2175" spans="1:10" x14ac:dyDescent="0.35">
      <c r="A2175" s="39" t="s">
        <v>188</v>
      </c>
      <c r="B2175" s="39">
        <v>40.5</v>
      </c>
      <c r="C2175" s="39">
        <v>5.4</v>
      </c>
      <c r="D2175" s="39" t="s">
        <v>2380</v>
      </c>
      <c r="E2175" s="39" t="s">
        <v>2380</v>
      </c>
      <c r="F2175" s="39" t="s">
        <v>2383</v>
      </c>
      <c r="G2175" s="39">
        <v>1</v>
      </c>
      <c r="H2175" s="39" t="s">
        <v>2380</v>
      </c>
      <c r="I2175" s="39" t="s">
        <v>8391</v>
      </c>
      <c r="J2175" s="39" t="s">
        <v>8399</v>
      </c>
    </row>
    <row r="2176" spans="1:10" x14ac:dyDescent="0.35">
      <c r="A2176" s="39" t="s">
        <v>187</v>
      </c>
      <c r="B2176" s="39">
        <v>25.64</v>
      </c>
      <c r="C2176" s="39">
        <v>4.76</v>
      </c>
      <c r="D2176" s="39" t="s">
        <v>2380</v>
      </c>
      <c r="E2176" s="39" t="s">
        <v>2380</v>
      </c>
      <c r="F2176" s="39" t="s">
        <v>2380</v>
      </c>
      <c r="G2176" s="39">
        <v>1</v>
      </c>
      <c r="H2176" s="39" t="s">
        <v>2380</v>
      </c>
      <c r="I2176" s="39" t="s">
        <v>8392</v>
      </c>
      <c r="J2176" s="39" t="s">
        <v>8398</v>
      </c>
    </row>
    <row r="2177" spans="1:10" x14ac:dyDescent="0.35">
      <c r="A2177" s="39" t="s">
        <v>186</v>
      </c>
      <c r="B2177" s="39">
        <v>32.9</v>
      </c>
      <c r="C2177" s="39">
        <v>4.78</v>
      </c>
      <c r="D2177" s="39" t="s">
        <v>2380</v>
      </c>
      <c r="E2177" s="39" t="s">
        <v>2380</v>
      </c>
      <c r="F2177" s="39" t="s">
        <v>2383</v>
      </c>
      <c r="G2177" s="39">
        <v>1</v>
      </c>
      <c r="H2177" s="39" t="s">
        <v>2380</v>
      </c>
      <c r="I2177" s="39" t="s">
        <v>8391</v>
      </c>
      <c r="J2177" s="39" t="s">
        <v>8398</v>
      </c>
    </row>
    <row r="2178" spans="1:10" x14ac:dyDescent="0.35">
      <c r="A2178" s="39" t="s">
        <v>185</v>
      </c>
      <c r="B2178" s="39">
        <v>29.8</v>
      </c>
      <c r="C2178" s="39">
        <v>4.26</v>
      </c>
      <c r="D2178" s="39" t="s">
        <v>2380</v>
      </c>
      <c r="E2178" s="39" t="s">
        <v>2380</v>
      </c>
      <c r="F2178" s="39" t="s">
        <v>2383</v>
      </c>
      <c r="G2178" s="39">
        <v>1</v>
      </c>
      <c r="H2178" s="39" t="s">
        <v>2380</v>
      </c>
      <c r="I2178" s="39" t="s">
        <v>8392</v>
      </c>
      <c r="J2178" s="39" t="s">
        <v>8399</v>
      </c>
    </row>
    <row r="2179" spans="1:10" x14ac:dyDescent="0.35">
      <c r="A2179" s="39" t="s">
        <v>184</v>
      </c>
      <c r="B2179" s="39">
        <v>28.9</v>
      </c>
      <c r="C2179" s="39">
        <v>5.85</v>
      </c>
      <c r="D2179" s="39" t="s">
        <v>2380</v>
      </c>
      <c r="E2179" s="39" t="s">
        <v>2380</v>
      </c>
      <c r="F2179" s="39" t="s">
        <v>2383</v>
      </c>
      <c r="G2179" s="39">
        <v>1</v>
      </c>
      <c r="H2179" s="39" t="s">
        <v>2380</v>
      </c>
      <c r="I2179" s="39" t="s">
        <v>8392</v>
      </c>
      <c r="J2179" s="39" t="s">
        <v>8398</v>
      </c>
    </row>
    <row r="2180" spans="1:10" x14ac:dyDescent="0.35">
      <c r="A2180" s="39" t="s">
        <v>183</v>
      </c>
      <c r="B2180" s="39">
        <v>24.7</v>
      </c>
      <c r="C2180" s="39">
        <v>5.32</v>
      </c>
      <c r="D2180" s="39" t="s">
        <v>2380</v>
      </c>
      <c r="E2180" s="39" t="s">
        <v>2380</v>
      </c>
      <c r="F2180" s="39" t="s">
        <v>2383</v>
      </c>
      <c r="G2180" s="39">
        <v>1</v>
      </c>
      <c r="H2180" s="39" t="s">
        <v>2380</v>
      </c>
      <c r="I2180" s="39" t="s">
        <v>8393</v>
      </c>
      <c r="J2180" s="39" t="s">
        <v>8399</v>
      </c>
    </row>
    <row r="2181" spans="1:10" x14ac:dyDescent="0.35">
      <c r="A2181" s="39" t="s">
        <v>182</v>
      </c>
      <c r="B2181" s="39">
        <v>20.6</v>
      </c>
      <c r="C2181" s="39">
        <v>5.14</v>
      </c>
      <c r="D2181" s="39" t="s">
        <v>2380</v>
      </c>
      <c r="E2181" s="39" t="s">
        <v>2380</v>
      </c>
      <c r="F2181" s="39" t="s">
        <v>2383</v>
      </c>
      <c r="G2181" s="39">
        <v>1</v>
      </c>
      <c r="H2181" s="39" t="s">
        <v>2380</v>
      </c>
      <c r="I2181" s="39" t="s">
        <v>8393</v>
      </c>
      <c r="J2181" s="39" t="s">
        <v>8399</v>
      </c>
    </row>
    <row r="2182" spans="1:10" x14ac:dyDescent="0.35">
      <c r="A2182" s="39" t="s">
        <v>181</v>
      </c>
      <c r="B2182" s="39">
        <v>18.600000000000001</v>
      </c>
      <c r="C2182" s="39">
        <v>5</v>
      </c>
      <c r="D2182" s="39" t="s">
        <v>2380</v>
      </c>
      <c r="E2182" s="39" t="s">
        <v>2380</v>
      </c>
      <c r="F2182" s="39" t="s">
        <v>2383</v>
      </c>
      <c r="G2182" s="39">
        <v>1</v>
      </c>
      <c r="H2182" s="39" t="s">
        <v>2380</v>
      </c>
      <c r="I2182" s="39" t="s">
        <v>8393</v>
      </c>
      <c r="J2182" s="39" t="s">
        <v>8399</v>
      </c>
    </row>
    <row r="2183" spans="1:10" x14ac:dyDescent="0.35">
      <c r="A2183" s="39" t="s">
        <v>180</v>
      </c>
      <c r="B2183" s="39">
        <v>17.8</v>
      </c>
      <c r="C2183" s="39">
        <v>4.55</v>
      </c>
      <c r="D2183" s="39" t="s">
        <v>2380</v>
      </c>
      <c r="E2183" s="39" t="s">
        <v>2380</v>
      </c>
      <c r="F2183" s="39" t="s">
        <v>2383</v>
      </c>
      <c r="G2183" s="39">
        <v>1</v>
      </c>
      <c r="H2183" s="39" t="s">
        <v>2380</v>
      </c>
      <c r="I2183" s="39" t="s">
        <v>8394</v>
      </c>
      <c r="J2183" s="39" t="s">
        <v>8399</v>
      </c>
    </row>
    <row r="2184" spans="1:10" x14ac:dyDescent="0.35">
      <c r="A2184" s="39" t="s">
        <v>179</v>
      </c>
      <c r="B2184" s="39">
        <v>35.200000000000003</v>
      </c>
      <c r="C2184" s="39">
        <v>5.97</v>
      </c>
      <c r="D2184" s="39" t="s">
        <v>2380</v>
      </c>
      <c r="E2184" s="39" t="s">
        <v>2382</v>
      </c>
      <c r="F2184" s="39" t="s">
        <v>2380</v>
      </c>
      <c r="G2184" s="39">
        <v>1</v>
      </c>
      <c r="H2184" s="39" t="s">
        <v>2380</v>
      </c>
      <c r="I2184" s="39" t="s">
        <v>8391</v>
      </c>
      <c r="J2184" s="39" t="s">
        <v>8398</v>
      </c>
    </row>
    <row r="2185" spans="1:10" x14ac:dyDescent="0.35">
      <c r="A2185" s="39" t="s">
        <v>178</v>
      </c>
      <c r="B2185" s="39">
        <v>33.770000000000003</v>
      </c>
      <c r="C2185" s="39">
        <v>4.0199999999999996</v>
      </c>
      <c r="D2185" s="39" t="s">
        <v>2380</v>
      </c>
      <c r="E2185" s="39" t="s">
        <v>2382</v>
      </c>
      <c r="F2185" s="39" t="s">
        <v>2380</v>
      </c>
      <c r="G2185" s="39">
        <v>1</v>
      </c>
      <c r="H2185" s="39" t="s">
        <v>2380</v>
      </c>
      <c r="I2185" s="39" t="s">
        <v>8391</v>
      </c>
      <c r="J2185" s="39" t="s">
        <v>8399</v>
      </c>
    </row>
    <row r="2186" spans="1:10" x14ac:dyDescent="0.35">
      <c r="A2186" s="39" t="s">
        <v>177</v>
      </c>
      <c r="B2186" s="39">
        <v>30.03</v>
      </c>
      <c r="C2186" s="39">
        <v>4.04</v>
      </c>
      <c r="D2186" s="39" t="s">
        <v>2380</v>
      </c>
      <c r="E2186" s="39" t="s">
        <v>2382</v>
      </c>
      <c r="F2186" s="39" t="s">
        <v>2380</v>
      </c>
      <c r="G2186" s="39">
        <v>1</v>
      </c>
      <c r="H2186" s="39" t="s">
        <v>2380</v>
      </c>
      <c r="I2186" s="39" t="s">
        <v>8391</v>
      </c>
      <c r="J2186" s="39" t="s">
        <v>8399</v>
      </c>
    </row>
    <row r="2187" spans="1:10" x14ac:dyDescent="0.35">
      <c r="A2187" s="39" t="s">
        <v>176</v>
      </c>
      <c r="B2187" s="39">
        <v>29.37</v>
      </c>
      <c r="C2187" s="39">
        <v>5.54</v>
      </c>
      <c r="D2187" s="39" t="s">
        <v>2380</v>
      </c>
      <c r="E2187" s="39" t="s">
        <v>2382</v>
      </c>
      <c r="F2187" s="39" t="s">
        <v>2380</v>
      </c>
      <c r="G2187" s="39">
        <v>1</v>
      </c>
      <c r="H2187" s="39" t="s">
        <v>2380</v>
      </c>
      <c r="I2187" s="39" t="s">
        <v>8392</v>
      </c>
      <c r="J2187" s="39" t="s">
        <v>8398</v>
      </c>
    </row>
    <row r="2188" spans="1:10" x14ac:dyDescent="0.35">
      <c r="A2188" s="39" t="s">
        <v>175</v>
      </c>
      <c r="B2188" s="39">
        <v>28.5</v>
      </c>
      <c r="C2188" s="39">
        <v>4.03</v>
      </c>
      <c r="D2188" s="39" t="s">
        <v>2380</v>
      </c>
      <c r="E2188" s="39" t="s">
        <v>2382</v>
      </c>
      <c r="F2188" s="39" t="s">
        <v>2380</v>
      </c>
      <c r="G2188" s="39">
        <v>1</v>
      </c>
      <c r="H2188" s="39" t="s">
        <v>2380</v>
      </c>
      <c r="I2188" s="39" t="s">
        <v>8392</v>
      </c>
      <c r="J2188" s="39" t="s">
        <v>8399</v>
      </c>
    </row>
    <row r="2189" spans="1:10" x14ac:dyDescent="0.35">
      <c r="A2189" s="39" t="s">
        <v>174</v>
      </c>
      <c r="B2189" s="39">
        <v>23.32</v>
      </c>
      <c r="C2189" s="39">
        <v>5.62</v>
      </c>
      <c r="D2189" s="39" t="s">
        <v>2380</v>
      </c>
      <c r="E2189" s="39" t="s">
        <v>2382</v>
      </c>
      <c r="F2189" s="39" t="s">
        <v>2380</v>
      </c>
      <c r="G2189" s="39">
        <v>1</v>
      </c>
      <c r="H2189" s="39" t="s">
        <v>2380</v>
      </c>
      <c r="I2189" s="39" t="s">
        <v>8393</v>
      </c>
      <c r="J2189" s="39" t="s">
        <v>8398</v>
      </c>
    </row>
    <row r="2190" spans="1:10" x14ac:dyDescent="0.35">
      <c r="A2190" s="39" t="s">
        <v>173</v>
      </c>
      <c r="B2190" s="39">
        <v>26.125</v>
      </c>
      <c r="C2190" s="39">
        <v>5.27</v>
      </c>
      <c r="D2190" s="39" t="s">
        <v>2380</v>
      </c>
      <c r="E2190" s="39" t="s">
        <v>2382</v>
      </c>
      <c r="F2190" s="39" t="s">
        <v>2380</v>
      </c>
      <c r="G2190" s="39">
        <v>1</v>
      </c>
      <c r="H2190" s="39" t="s">
        <v>2380</v>
      </c>
      <c r="I2190" s="39" t="s">
        <v>8392</v>
      </c>
      <c r="J2190" s="39" t="s">
        <v>8399</v>
      </c>
    </row>
    <row r="2191" spans="1:10" x14ac:dyDescent="0.35">
      <c r="A2191" s="39" t="s">
        <v>172</v>
      </c>
      <c r="B2191" s="39">
        <v>25.46</v>
      </c>
      <c r="C2191" s="39">
        <v>5.18</v>
      </c>
      <c r="D2191" s="39" t="s">
        <v>2380</v>
      </c>
      <c r="E2191" s="39" t="s">
        <v>2382</v>
      </c>
      <c r="F2191" s="39" t="s">
        <v>2380</v>
      </c>
      <c r="G2191" s="39">
        <v>1</v>
      </c>
      <c r="H2191" s="39" t="s">
        <v>2380</v>
      </c>
      <c r="I2191" s="39" t="s">
        <v>8392</v>
      </c>
      <c r="J2191" s="39" t="s">
        <v>8398</v>
      </c>
    </row>
    <row r="2192" spans="1:10" x14ac:dyDescent="0.35">
      <c r="A2192" s="39" t="s">
        <v>171</v>
      </c>
      <c r="B2192" s="39">
        <v>23.75</v>
      </c>
      <c r="C2192" s="39">
        <v>5.27</v>
      </c>
      <c r="D2192" s="39" t="s">
        <v>2380</v>
      </c>
      <c r="E2192" s="39" t="s">
        <v>2382</v>
      </c>
      <c r="F2192" s="39" t="s">
        <v>2380</v>
      </c>
      <c r="G2192" s="39">
        <v>1</v>
      </c>
      <c r="H2192" s="39" t="s">
        <v>2380</v>
      </c>
      <c r="I2192" s="39" t="s">
        <v>8393</v>
      </c>
      <c r="J2192" s="39" t="s">
        <v>8399</v>
      </c>
    </row>
    <row r="2193" spans="1:10" x14ac:dyDescent="0.35">
      <c r="A2193" s="39" t="s">
        <v>169</v>
      </c>
      <c r="B2193" s="39">
        <v>23.085000000000001</v>
      </c>
      <c r="C2193" s="39">
        <v>5.62</v>
      </c>
      <c r="D2193" s="39" t="s">
        <v>2380</v>
      </c>
      <c r="E2193" s="39" t="s">
        <v>2382</v>
      </c>
      <c r="F2193" s="39" t="s">
        <v>2380</v>
      </c>
      <c r="G2193" s="39">
        <v>1</v>
      </c>
      <c r="H2193" s="39" t="s">
        <v>2380</v>
      </c>
      <c r="I2193" s="39" t="s">
        <v>8393</v>
      </c>
      <c r="J2193" s="39" t="s">
        <v>8399</v>
      </c>
    </row>
    <row r="2194" spans="1:10" x14ac:dyDescent="0.35">
      <c r="A2194" s="39" t="s">
        <v>167</v>
      </c>
      <c r="B2194" s="39">
        <v>22.99</v>
      </c>
      <c r="C2194" s="39">
        <v>5.0599999999999996</v>
      </c>
      <c r="D2194" s="39" t="s">
        <v>2380</v>
      </c>
      <c r="E2194" s="39" t="s">
        <v>2382</v>
      </c>
      <c r="F2194" s="39" t="s">
        <v>2380</v>
      </c>
      <c r="G2194" s="39">
        <v>1</v>
      </c>
      <c r="H2194" s="39" t="s">
        <v>2380</v>
      </c>
      <c r="I2194" s="39" t="s">
        <v>8393</v>
      </c>
      <c r="J2194" s="39" t="s">
        <v>8399</v>
      </c>
    </row>
    <row r="2195" spans="1:10" x14ac:dyDescent="0.35">
      <c r="A2195" s="39" t="s">
        <v>165</v>
      </c>
      <c r="B2195" s="39">
        <v>21.47</v>
      </c>
      <c r="C2195" s="39">
        <v>4.6900000000000004</v>
      </c>
      <c r="D2195" s="39" t="s">
        <v>2380</v>
      </c>
      <c r="E2195" s="39" t="s">
        <v>2382</v>
      </c>
      <c r="F2195" s="39" t="s">
        <v>2380</v>
      </c>
      <c r="G2195" s="39">
        <v>1</v>
      </c>
      <c r="H2195" s="39" t="s">
        <v>2380</v>
      </c>
      <c r="I2195" s="39" t="s">
        <v>8393</v>
      </c>
      <c r="J2195" s="39" t="s">
        <v>8399</v>
      </c>
    </row>
    <row r="2196" spans="1:10" x14ac:dyDescent="0.35">
      <c r="A2196" s="39" t="s">
        <v>163</v>
      </c>
      <c r="B2196" s="39">
        <v>15.96</v>
      </c>
      <c r="C2196" s="39">
        <v>5.44</v>
      </c>
      <c r="D2196" s="39" t="s">
        <v>2380</v>
      </c>
      <c r="E2196" s="39" t="s">
        <v>2382</v>
      </c>
      <c r="F2196" s="39" t="s">
        <v>2380</v>
      </c>
      <c r="G2196" s="39">
        <v>1</v>
      </c>
      <c r="H2196" s="39" t="s">
        <v>2380</v>
      </c>
      <c r="I2196" s="39" t="s">
        <v>8394</v>
      </c>
      <c r="J2196" s="39" t="s">
        <v>8399</v>
      </c>
    </row>
    <row r="2197" spans="1:10" x14ac:dyDescent="0.35">
      <c r="A2197" s="39" t="s">
        <v>162</v>
      </c>
      <c r="B2197" s="39">
        <v>39.5</v>
      </c>
      <c r="C2197" s="39">
        <v>5.05</v>
      </c>
      <c r="D2197" s="39" t="s">
        <v>2380</v>
      </c>
      <c r="E2197" s="39" t="s">
        <v>2382</v>
      </c>
      <c r="F2197" s="39" t="s">
        <v>2380</v>
      </c>
      <c r="G2197" s="39">
        <v>1</v>
      </c>
      <c r="H2197" s="39" t="s">
        <v>2380</v>
      </c>
      <c r="I2197" s="39" t="s">
        <v>8391</v>
      </c>
      <c r="J2197" s="39" t="s">
        <v>8398</v>
      </c>
    </row>
    <row r="2198" spans="1:10" x14ac:dyDescent="0.35">
      <c r="A2198" s="39" t="s">
        <v>161</v>
      </c>
      <c r="B2198" s="39">
        <v>33.770000000000003</v>
      </c>
      <c r="C2198" s="39">
        <v>6</v>
      </c>
      <c r="D2198" s="39" t="s">
        <v>2380</v>
      </c>
      <c r="E2198" s="39" t="s">
        <v>2382</v>
      </c>
      <c r="F2198" s="39" t="s">
        <v>2380</v>
      </c>
      <c r="G2198" s="39">
        <v>1</v>
      </c>
      <c r="H2198" s="39" t="s">
        <v>2380</v>
      </c>
      <c r="I2198" s="39" t="s">
        <v>8391</v>
      </c>
      <c r="J2198" s="39" t="s">
        <v>8399</v>
      </c>
    </row>
    <row r="2199" spans="1:10" x14ac:dyDescent="0.35">
      <c r="A2199" s="39" t="s">
        <v>160</v>
      </c>
      <c r="B2199" s="39">
        <v>26.84</v>
      </c>
      <c r="C2199" s="39">
        <v>5.99</v>
      </c>
      <c r="D2199" s="39" t="s">
        <v>2383</v>
      </c>
      <c r="E2199" s="39" t="s">
        <v>2382</v>
      </c>
      <c r="F2199" s="39" t="s">
        <v>2380</v>
      </c>
      <c r="G2199" s="39">
        <v>1</v>
      </c>
      <c r="H2199" s="39" t="s">
        <v>2380</v>
      </c>
      <c r="I2199" s="39" t="s">
        <v>8392</v>
      </c>
      <c r="J2199" s="39" t="s">
        <v>8399</v>
      </c>
    </row>
    <row r="2200" spans="1:10" x14ac:dyDescent="0.35">
      <c r="A2200" s="39" t="s">
        <v>159</v>
      </c>
      <c r="B2200" s="39">
        <v>35.53</v>
      </c>
      <c r="C2200" s="39">
        <v>4.3600000000000003</v>
      </c>
      <c r="D2200" s="39" t="s">
        <v>2380</v>
      </c>
      <c r="E2200" s="39" t="s">
        <v>2380</v>
      </c>
      <c r="F2200" s="39" t="s">
        <v>2383</v>
      </c>
      <c r="G2200" s="39">
        <v>1</v>
      </c>
      <c r="H2200" s="39" t="s">
        <v>2380</v>
      </c>
      <c r="I2200" s="39" t="s">
        <v>8391</v>
      </c>
      <c r="J2200" s="39" t="s">
        <v>8399</v>
      </c>
    </row>
    <row r="2201" spans="1:10" x14ac:dyDescent="0.35">
      <c r="A2201" s="39" t="s">
        <v>158</v>
      </c>
      <c r="B2201" s="39">
        <v>30.59</v>
      </c>
      <c r="C2201" s="39">
        <v>4.41</v>
      </c>
      <c r="D2201" s="39" t="s">
        <v>2380</v>
      </c>
      <c r="E2201" s="39" t="s">
        <v>2380</v>
      </c>
      <c r="F2201" s="39" t="s">
        <v>2383</v>
      </c>
      <c r="G2201" s="39">
        <v>1</v>
      </c>
      <c r="H2201" s="39" t="s">
        <v>2380</v>
      </c>
      <c r="I2201" s="39" t="s">
        <v>8391</v>
      </c>
      <c r="J2201" s="39" t="s">
        <v>8399</v>
      </c>
    </row>
    <row r="2202" spans="1:10" x14ac:dyDescent="0.35">
      <c r="A2202" s="39" t="s">
        <v>157</v>
      </c>
      <c r="B2202" s="39">
        <v>30.59</v>
      </c>
      <c r="C2202" s="39">
        <v>4.17</v>
      </c>
      <c r="D2202" s="39" t="s">
        <v>2380</v>
      </c>
      <c r="E2202" s="39" t="s">
        <v>2380</v>
      </c>
      <c r="F2202" s="39" t="s">
        <v>2383</v>
      </c>
      <c r="G2202" s="39">
        <v>1</v>
      </c>
      <c r="H2202" s="39" t="s">
        <v>2380</v>
      </c>
      <c r="I2202" s="39" t="s">
        <v>8391</v>
      </c>
      <c r="J2202" s="39" t="s">
        <v>8398</v>
      </c>
    </row>
    <row r="2203" spans="1:10" x14ac:dyDescent="0.35">
      <c r="A2203" s="39" t="s">
        <v>156</v>
      </c>
      <c r="B2203" s="39">
        <v>27.835000000000001</v>
      </c>
      <c r="C2203" s="39">
        <v>4.4400000000000004</v>
      </c>
      <c r="D2203" s="39" t="s">
        <v>2380</v>
      </c>
      <c r="E2203" s="39" t="s">
        <v>2380</v>
      </c>
      <c r="F2203" s="39" t="s">
        <v>2383</v>
      </c>
      <c r="G2203" s="39">
        <v>1</v>
      </c>
      <c r="H2203" s="39" t="s">
        <v>2380</v>
      </c>
      <c r="I2203" s="39" t="s">
        <v>8392</v>
      </c>
      <c r="J2203" s="39" t="s">
        <v>8399</v>
      </c>
    </row>
    <row r="2204" spans="1:10" x14ac:dyDescent="0.35">
      <c r="A2204" s="39" t="s">
        <v>155</v>
      </c>
      <c r="B2204" s="39">
        <v>40.26</v>
      </c>
      <c r="C2204" s="39">
        <v>5.52</v>
      </c>
      <c r="D2204" s="39" t="s">
        <v>2380</v>
      </c>
      <c r="E2204" s="39" t="s">
        <v>2382</v>
      </c>
      <c r="F2204" s="39" t="s">
        <v>2380</v>
      </c>
      <c r="G2204" s="39">
        <v>1</v>
      </c>
      <c r="H2204" s="39" t="s">
        <v>2380</v>
      </c>
      <c r="I2204" s="39" t="s">
        <v>8391</v>
      </c>
      <c r="J2204" s="39" t="s">
        <v>8399</v>
      </c>
    </row>
    <row r="2205" spans="1:10" x14ac:dyDescent="0.35">
      <c r="A2205" s="39" t="s">
        <v>154</v>
      </c>
      <c r="B2205" s="39">
        <v>39.82</v>
      </c>
      <c r="C2205" s="39">
        <v>6.01</v>
      </c>
      <c r="D2205" s="39" t="s">
        <v>2380</v>
      </c>
      <c r="E2205" s="39" t="s">
        <v>2382</v>
      </c>
      <c r="F2205" s="39" t="s">
        <v>2380</v>
      </c>
      <c r="G2205" s="39">
        <v>1</v>
      </c>
      <c r="H2205" s="39" t="s">
        <v>2380</v>
      </c>
      <c r="I2205" s="39" t="s">
        <v>8391</v>
      </c>
      <c r="J2205" s="39" t="s">
        <v>8399</v>
      </c>
    </row>
    <row r="2206" spans="1:10" x14ac:dyDescent="0.35">
      <c r="A2206" s="39" t="s">
        <v>153</v>
      </c>
      <c r="B2206" s="39">
        <v>39.159999999999997</v>
      </c>
      <c r="C2206" s="39">
        <v>5.81</v>
      </c>
      <c r="D2206" s="39" t="s">
        <v>2380</v>
      </c>
      <c r="E2206" s="39" t="s">
        <v>2382</v>
      </c>
      <c r="F2206" s="39" t="s">
        <v>2380</v>
      </c>
      <c r="G2206" s="39">
        <v>1</v>
      </c>
      <c r="H2206" s="39" t="s">
        <v>2380</v>
      </c>
      <c r="I2206" s="39" t="s">
        <v>8391</v>
      </c>
      <c r="J2206" s="39" t="s">
        <v>8399</v>
      </c>
    </row>
    <row r="2207" spans="1:10" x14ac:dyDescent="0.35">
      <c r="A2207" s="39" t="s">
        <v>152</v>
      </c>
      <c r="B2207" s="39">
        <v>25.555</v>
      </c>
      <c r="C2207" s="39">
        <v>4.37</v>
      </c>
      <c r="D2207" s="39" t="s">
        <v>2380</v>
      </c>
      <c r="E2207" s="39" t="s">
        <v>2380</v>
      </c>
      <c r="F2207" s="39" t="s">
        <v>2383</v>
      </c>
      <c r="G2207" s="39">
        <v>1</v>
      </c>
      <c r="H2207" s="39" t="s">
        <v>2380</v>
      </c>
      <c r="I2207" s="39" t="s">
        <v>8392</v>
      </c>
      <c r="J2207" s="39" t="s">
        <v>8399</v>
      </c>
    </row>
    <row r="2208" spans="1:10" x14ac:dyDescent="0.35">
      <c r="A2208" s="39" t="s">
        <v>151</v>
      </c>
      <c r="B2208" s="39">
        <v>25.175000000000001</v>
      </c>
      <c r="C2208" s="39">
        <v>5.74</v>
      </c>
      <c r="D2208" s="39" t="s">
        <v>2380</v>
      </c>
      <c r="E2208" s="39" t="s">
        <v>2380</v>
      </c>
      <c r="F2208" s="39" t="s">
        <v>2383</v>
      </c>
      <c r="G2208" s="39">
        <v>1</v>
      </c>
      <c r="H2208" s="39" t="s">
        <v>2380</v>
      </c>
      <c r="I2208" s="39" t="s">
        <v>8392</v>
      </c>
      <c r="J2208" s="39" t="s">
        <v>8399</v>
      </c>
    </row>
    <row r="2209" spans="1:10" x14ac:dyDescent="0.35">
      <c r="A2209" s="39" t="s">
        <v>150</v>
      </c>
      <c r="B2209" s="39">
        <v>38.28</v>
      </c>
      <c r="C2209" s="39">
        <v>5.39</v>
      </c>
      <c r="D2209" s="39" t="s">
        <v>2380</v>
      </c>
      <c r="E2209" s="39" t="s">
        <v>2382</v>
      </c>
      <c r="F2209" s="39" t="s">
        <v>2380</v>
      </c>
      <c r="G2209" s="39">
        <v>1</v>
      </c>
      <c r="H2209" s="39" t="s">
        <v>2380</v>
      </c>
      <c r="I2209" s="39" t="s">
        <v>8391</v>
      </c>
      <c r="J2209" s="39" t="s">
        <v>8398</v>
      </c>
    </row>
    <row r="2210" spans="1:10" x14ac:dyDescent="0.35">
      <c r="A2210" s="39" t="s">
        <v>149</v>
      </c>
      <c r="B2210" s="39">
        <v>38.17</v>
      </c>
      <c r="C2210" s="39">
        <v>4.07</v>
      </c>
      <c r="D2210" s="39" t="s">
        <v>2380</v>
      </c>
      <c r="E2210" s="39" t="s">
        <v>2382</v>
      </c>
      <c r="F2210" s="39" t="s">
        <v>2380</v>
      </c>
      <c r="G2210" s="39">
        <v>1</v>
      </c>
      <c r="H2210" s="39" t="s">
        <v>2380</v>
      </c>
      <c r="I2210" s="39" t="s">
        <v>8391</v>
      </c>
      <c r="J2210" s="39" t="s">
        <v>8398</v>
      </c>
    </row>
    <row r="2211" spans="1:10" x14ac:dyDescent="0.35">
      <c r="A2211" s="39" t="s">
        <v>148</v>
      </c>
      <c r="B2211" s="39">
        <v>36.85</v>
      </c>
      <c r="C2211" s="39">
        <v>5.49</v>
      </c>
      <c r="D2211" s="39" t="s">
        <v>2380</v>
      </c>
      <c r="E2211" s="39" t="s">
        <v>2382</v>
      </c>
      <c r="F2211" s="39" t="s">
        <v>2380</v>
      </c>
      <c r="G2211" s="39">
        <v>1</v>
      </c>
      <c r="H2211" s="39" t="s">
        <v>2380</v>
      </c>
      <c r="I2211" s="39" t="s">
        <v>8391</v>
      </c>
      <c r="J2211" s="39" t="s">
        <v>8398</v>
      </c>
    </row>
    <row r="2212" spans="1:10" x14ac:dyDescent="0.35">
      <c r="A2212" s="39" t="s">
        <v>147</v>
      </c>
      <c r="B2212" s="39">
        <v>22.61</v>
      </c>
      <c r="C2212" s="39">
        <v>5.68</v>
      </c>
      <c r="D2212" s="39" t="s">
        <v>2380</v>
      </c>
      <c r="E2212" s="39" t="s">
        <v>2380</v>
      </c>
      <c r="F2212" s="39" t="s">
        <v>2383</v>
      </c>
      <c r="G2212" s="39">
        <v>1</v>
      </c>
      <c r="H2212" s="39" t="s">
        <v>2380</v>
      </c>
      <c r="I2212" s="39" t="s">
        <v>8393</v>
      </c>
      <c r="J2212" s="39" t="s">
        <v>8398</v>
      </c>
    </row>
    <row r="2213" spans="1:10" x14ac:dyDescent="0.35">
      <c r="A2213" s="39" t="s">
        <v>146</v>
      </c>
      <c r="B2213" s="39">
        <v>21.754999999999999</v>
      </c>
      <c r="C2213" s="39">
        <v>6.09</v>
      </c>
      <c r="D2213" s="39" t="s">
        <v>2380</v>
      </c>
      <c r="E2213" s="39" t="s">
        <v>2380</v>
      </c>
      <c r="F2213" s="39" t="s">
        <v>2383</v>
      </c>
      <c r="G2213" s="39">
        <v>1</v>
      </c>
      <c r="H2213" s="39" t="s">
        <v>2380</v>
      </c>
      <c r="I2213" s="39" t="s">
        <v>8393</v>
      </c>
      <c r="J2213" s="39" t="s">
        <v>8399</v>
      </c>
    </row>
    <row r="2214" spans="1:10" x14ac:dyDescent="0.35">
      <c r="A2214" s="39" t="s">
        <v>145</v>
      </c>
      <c r="B2214" s="39">
        <v>20.425000000000001</v>
      </c>
      <c r="C2214" s="39">
        <v>5.53</v>
      </c>
      <c r="D2214" s="39" t="s">
        <v>2380</v>
      </c>
      <c r="E2214" s="39" t="s">
        <v>2380</v>
      </c>
      <c r="F2214" s="39" t="s">
        <v>2383</v>
      </c>
      <c r="G2214" s="39">
        <v>1</v>
      </c>
      <c r="H2214" s="39" t="s">
        <v>2380</v>
      </c>
      <c r="I2214" s="39" t="s">
        <v>8393</v>
      </c>
      <c r="J2214" s="39" t="s">
        <v>8399</v>
      </c>
    </row>
    <row r="2215" spans="1:10" x14ac:dyDescent="0.35">
      <c r="A2215" s="39" t="s">
        <v>144</v>
      </c>
      <c r="B2215" s="39">
        <v>31.35</v>
      </c>
      <c r="C2215" s="39">
        <v>4.28</v>
      </c>
      <c r="D2215" s="39" t="s">
        <v>2380</v>
      </c>
      <c r="E2215" s="39" t="s">
        <v>2382</v>
      </c>
      <c r="F2215" s="39" t="s">
        <v>2380</v>
      </c>
      <c r="G2215" s="39">
        <v>1</v>
      </c>
      <c r="H2215" s="39" t="s">
        <v>2380</v>
      </c>
      <c r="I2215" s="39" t="s">
        <v>8391</v>
      </c>
      <c r="J2215" s="39" t="s">
        <v>8399</v>
      </c>
    </row>
    <row r="2216" spans="1:10" x14ac:dyDescent="0.35">
      <c r="A2216" s="39" t="s">
        <v>143</v>
      </c>
      <c r="B2216" s="39">
        <v>31.13</v>
      </c>
      <c r="C2216" s="39">
        <v>6.01</v>
      </c>
      <c r="D2216" s="39" t="s">
        <v>2380</v>
      </c>
      <c r="E2216" s="39" t="s">
        <v>2382</v>
      </c>
      <c r="F2216" s="39" t="s">
        <v>2380</v>
      </c>
      <c r="G2216" s="39">
        <v>1</v>
      </c>
      <c r="H2216" s="39" t="s">
        <v>2380</v>
      </c>
      <c r="I2216" s="39" t="s">
        <v>8391</v>
      </c>
      <c r="J2216" s="39" t="s">
        <v>8398</v>
      </c>
    </row>
    <row r="2217" spans="1:10" x14ac:dyDescent="0.35">
      <c r="A2217" s="39" t="s">
        <v>142</v>
      </c>
      <c r="B2217" s="39">
        <v>17.48</v>
      </c>
      <c r="C2217" s="39">
        <v>4.59</v>
      </c>
      <c r="D2217" s="39" t="s">
        <v>2380</v>
      </c>
      <c r="E2217" s="39" t="s">
        <v>2380</v>
      </c>
      <c r="F2217" s="39" t="s">
        <v>2383</v>
      </c>
      <c r="G2217" s="39">
        <v>1</v>
      </c>
      <c r="H2217" s="39" t="s">
        <v>2380</v>
      </c>
      <c r="I2217" s="39" t="s">
        <v>8394</v>
      </c>
      <c r="J2217" s="39" t="s">
        <v>8399</v>
      </c>
    </row>
    <row r="2218" spans="1:10" x14ac:dyDescent="0.35">
      <c r="A2218" s="39" t="s">
        <v>141</v>
      </c>
      <c r="B2218" s="39">
        <v>22.57</v>
      </c>
      <c r="C2218" s="39">
        <v>5.8</v>
      </c>
      <c r="D2218" s="39" t="s">
        <v>2383</v>
      </c>
      <c r="E2218" s="39" t="s">
        <v>2380</v>
      </c>
      <c r="F2218" s="39" t="s">
        <v>2380</v>
      </c>
      <c r="G2218" s="39">
        <v>1</v>
      </c>
      <c r="H2218" s="39" t="s">
        <v>2380</v>
      </c>
      <c r="I2218" s="39" t="s">
        <v>8393</v>
      </c>
      <c r="J2218" s="39" t="s">
        <v>8398</v>
      </c>
    </row>
    <row r="2219" spans="1:10" x14ac:dyDescent="0.35">
      <c r="A2219" s="39" t="s">
        <v>140</v>
      </c>
      <c r="B2219" s="39">
        <v>26.73</v>
      </c>
      <c r="C2219" s="39">
        <v>5.08</v>
      </c>
      <c r="D2219" s="39" t="s">
        <v>2380</v>
      </c>
      <c r="E2219" s="39" t="s">
        <v>2382</v>
      </c>
      <c r="F2219" s="39" t="s">
        <v>2380</v>
      </c>
      <c r="G2219" s="39">
        <v>1</v>
      </c>
      <c r="H2219" s="39" t="s">
        <v>2380</v>
      </c>
      <c r="I2219" s="39" t="s">
        <v>8392</v>
      </c>
      <c r="J2219" s="39" t="s">
        <v>8399</v>
      </c>
    </row>
    <row r="2220" spans="1:10" x14ac:dyDescent="0.35">
      <c r="A2220" s="39" t="s">
        <v>139</v>
      </c>
      <c r="B2220" s="39">
        <v>20.79</v>
      </c>
      <c r="C2220" s="39">
        <v>5.84</v>
      </c>
      <c r="D2220" s="39" t="s">
        <v>2380</v>
      </c>
      <c r="E2220" s="39" t="s">
        <v>2382</v>
      </c>
      <c r="F2220" s="39" t="s">
        <v>2380</v>
      </c>
      <c r="G2220" s="39">
        <v>1</v>
      </c>
      <c r="H2220" s="39" t="s">
        <v>2380</v>
      </c>
      <c r="I2220" s="39" t="s">
        <v>8393</v>
      </c>
      <c r="J2220" s="39" t="s">
        <v>8398</v>
      </c>
    </row>
    <row r="2221" spans="1:10" x14ac:dyDescent="0.35">
      <c r="A2221" s="39" t="s">
        <v>138</v>
      </c>
      <c r="B2221" s="39">
        <v>20.149999999999999</v>
      </c>
      <c r="C2221" s="39">
        <v>4.1500000000000004</v>
      </c>
      <c r="D2221" s="39" t="s">
        <v>2380</v>
      </c>
      <c r="E2221" s="39" t="s">
        <v>2380</v>
      </c>
      <c r="F2221" s="39" t="s">
        <v>2380</v>
      </c>
      <c r="G2221" s="39">
        <v>1</v>
      </c>
      <c r="H2221" s="39" t="s">
        <v>2380</v>
      </c>
      <c r="I2221" s="39" t="s">
        <v>8393</v>
      </c>
      <c r="J2221" s="39" t="s">
        <v>8399</v>
      </c>
    </row>
    <row r="2222" spans="1:10" x14ac:dyDescent="0.35">
      <c r="A2222" s="39" t="s">
        <v>137</v>
      </c>
      <c r="B2222" s="39">
        <v>36.85</v>
      </c>
      <c r="C2222" s="39">
        <v>4.3600000000000003</v>
      </c>
      <c r="D2222" s="39" t="s">
        <v>2383</v>
      </c>
      <c r="E2222" s="39" t="s">
        <v>2380</v>
      </c>
      <c r="F2222" s="39" t="s">
        <v>2380</v>
      </c>
      <c r="G2222" s="39">
        <v>0</v>
      </c>
      <c r="H2222" s="39" t="s">
        <v>2380</v>
      </c>
      <c r="I2222" s="39" t="s">
        <v>8391</v>
      </c>
      <c r="J2222" s="39" t="s">
        <v>8399</v>
      </c>
    </row>
    <row r="2223" spans="1:10" x14ac:dyDescent="0.35">
      <c r="A2223" s="39" t="s">
        <v>136</v>
      </c>
      <c r="B2223" s="39">
        <v>35.53</v>
      </c>
      <c r="C2223" s="39">
        <v>4.55</v>
      </c>
      <c r="D2223" s="39" t="s">
        <v>2383</v>
      </c>
      <c r="E2223" s="39" t="s">
        <v>2380</v>
      </c>
      <c r="F2223" s="39" t="s">
        <v>2380</v>
      </c>
      <c r="G2223" s="39">
        <v>0</v>
      </c>
      <c r="H2223" s="39" t="s">
        <v>2380</v>
      </c>
      <c r="I2223" s="39" t="s">
        <v>8391</v>
      </c>
      <c r="J2223" s="39" t="s">
        <v>8399</v>
      </c>
    </row>
    <row r="2224" spans="1:10" x14ac:dyDescent="0.35">
      <c r="A2224" s="39" t="s">
        <v>135</v>
      </c>
      <c r="B2224" s="39">
        <v>31.1</v>
      </c>
      <c r="C2224" s="39">
        <v>4.37</v>
      </c>
      <c r="D2224" s="39" t="s">
        <v>2383</v>
      </c>
      <c r="E2224" s="39" t="s">
        <v>2380</v>
      </c>
      <c r="F2224" s="39" t="s">
        <v>2380</v>
      </c>
      <c r="G2224" s="39">
        <v>0</v>
      </c>
      <c r="H2224" s="39" t="s">
        <v>2380</v>
      </c>
      <c r="I2224" s="39" t="s">
        <v>8391</v>
      </c>
      <c r="J2224" s="39" t="s">
        <v>8399</v>
      </c>
    </row>
    <row r="2225" spans="1:10" x14ac:dyDescent="0.35">
      <c r="A2225" s="39" t="s">
        <v>134</v>
      </c>
      <c r="B2225" s="39">
        <v>23.21</v>
      </c>
      <c r="C2225" s="39">
        <v>5.24</v>
      </c>
      <c r="D2225" s="39" t="s">
        <v>2383</v>
      </c>
      <c r="E2225" s="39" t="s">
        <v>2380</v>
      </c>
      <c r="F2225" s="39" t="s">
        <v>2380</v>
      </c>
      <c r="G2225" s="39">
        <v>0</v>
      </c>
      <c r="H2225" s="39" t="s">
        <v>2380</v>
      </c>
      <c r="I2225" s="39" t="s">
        <v>8393</v>
      </c>
      <c r="J2225" s="39" t="s">
        <v>8398</v>
      </c>
    </row>
    <row r="2226" spans="1:10" x14ac:dyDescent="0.35">
      <c r="A2226" s="39" t="s">
        <v>133</v>
      </c>
      <c r="B2226" s="39">
        <v>18.36</v>
      </c>
      <c r="C2226" s="39">
        <v>5.96</v>
      </c>
      <c r="D2226" s="39" t="s">
        <v>2380</v>
      </c>
      <c r="E2226" s="39" t="s">
        <v>2380</v>
      </c>
      <c r="F2226" s="39" t="s">
        <v>2380</v>
      </c>
      <c r="G2226" s="39">
        <v>1</v>
      </c>
      <c r="H2226" s="39" t="s">
        <v>2380</v>
      </c>
      <c r="I2226" s="39" t="s">
        <v>8394</v>
      </c>
      <c r="J2226" s="39" t="s">
        <v>8399</v>
      </c>
    </row>
    <row r="2227" spans="1:10" x14ac:dyDescent="0.35">
      <c r="A2227" s="39" t="s">
        <v>132</v>
      </c>
      <c r="B2227" s="39">
        <v>15.92</v>
      </c>
      <c r="C2227" s="39">
        <v>4.76</v>
      </c>
      <c r="D2227" s="39" t="s">
        <v>2383</v>
      </c>
      <c r="E2227" s="39" t="s">
        <v>2380</v>
      </c>
      <c r="F2227" s="39" t="s">
        <v>2380</v>
      </c>
      <c r="G2227" s="39">
        <v>1</v>
      </c>
      <c r="H2227" s="39" t="s">
        <v>2380</v>
      </c>
      <c r="I2227" s="39" t="s">
        <v>8394</v>
      </c>
      <c r="J2227" s="39" t="s">
        <v>8398</v>
      </c>
    </row>
    <row r="2228" spans="1:10" x14ac:dyDescent="0.35">
      <c r="A2228" s="39" t="s">
        <v>131</v>
      </c>
      <c r="B2228" s="39">
        <v>15.17</v>
      </c>
      <c r="C2228" s="39">
        <v>4.3</v>
      </c>
      <c r="D2228" s="39" t="s">
        <v>2383</v>
      </c>
      <c r="E2228" s="39" t="s">
        <v>2380</v>
      </c>
      <c r="F2228" s="39" t="s">
        <v>2383</v>
      </c>
      <c r="G2228" s="39">
        <v>1</v>
      </c>
      <c r="H2228" s="39" t="s">
        <v>2380</v>
      </c>
      <c r="I2228" s="39" t="s">
        <v>8394</v>
      </c>
      <c r="J2228" s="39" t="s">
        <v>8398</v>
      </c>
    </row>
    <row r="2229" spans="1:10" x14ac:dyDescent="0.35">
      <c r="A2229" s="39" t="s">
        <v>130</v>
      </c>
      <c r="B2229" s="39">
        <v>16.63</v>
      </c>
      <c r="C2229" s="39">
        <v>4.5</v>
      </c>
      <c r="D2229" s="39" t="s">
        <v>2380</v>
      </c>
      <c r="E2229" s="39" t="s">
        <v>2380</v>
      </c>
      <c r="F2229" s="39" t="s">
        <v>2380</v>
      </c>
      <c r="G2229" s="39">
        <v>1</v>
      </c>
      <c r="H2229" s="39" t="s">
        <v>2380</v>
      </c>
      <c r="I2229" s="39" t="s">
        <v>8394</v>
      </c>
      <c r="J2229" s="39" t="s">
        <v>8399</v>
      </c>
    </row>
    <row r="2230" spans="1:10" x14ac:dyDescent="0.35">
      <c r="A2230" s="39" t="s">
        <v>129</v>
      </c>
      <c r="B2230" s="39">
        <v>19.39</v>
      </c>
      <c r="C2230" s="39">
        <v>5.59</v>
      </c>
      <c r="D2230" s="39" t="s">
        <v>2380</v>
      </c>
      <c r="E2230" s="39" t="s">
        <v>2380</v>
      </c>
      <c r="F2230" s="39" t="s">
        <v>2383</v>
      </c>
      <c r="G2230" s="39">
        <v>1</v>
      </c>
      <c r="H2230" s="39" t="s">
        <v>2380</v>
      </c>
      <c r="I2230" s="39" t="s">
        <v>8393</v>
      </c>
      <c r="J2230" s="39" t="s">
        <v>8399</v>
      </c>
    </row>
    <row r="2231" spans="1:10" x14ac:dyDescent="0.35">
      <c r="A2231" s="39" t="s">
        <v>128</v>
      </c>
      <c r="B2231" s="39">
        <v>17.34</v>
      </c>
      <c r="C2231" s="39">
        <v>6.29</v>
      </c>
      <c r="D2231" s="39" t="s">
        <v>2383</v>
      </c>
      <c r="E2231" s="39" t="s">
        <v>2380</v>
      </c>
      <c r="F2231" s="39" t="s">
        <v>2383</v>
      </c>
      <c r="G2231" s="39">
        <v>1</v>
      </c>
      <c r="H2231" s="39" t="s">
        <v>2380</v>
      </c>
      <c r="I2231" s="39" t="s">
        <v>8394</v>
      </c>
      <c r="J2231" s="39" t="s">
        <v>8399</v>
      </c>
    </row>
    <row r="2232" spans="1:10" x14ac:dyDescent="0.35">
      <c r="A2232" s="39" t="s">
        <v>127</v>
      </c>
      <c r="B2232" s="39">
        <v>17.940000000000001</v>
      </c>
      <c r="C2232" s="39">
        <v>4.1900000000000004</v>
      </c>
      <c r="D2232" s="39" t="s">
        <v>2380</v>
      </c>
      <c r="E2232" s="39" t="s">
        <v>2382</v>
      </c>
      <c r="F2232" s="39" t="s">
        <v>2380</v>
      </c>
      <c r="G2232" s="39">
        <v>1</v>
      </c>
      <c r="H2232" s="39" t="s">
        <v>2380</v>
      </c>
      <c r="I2232" s="39" t="s">
        <v>8394</v>
      </c>
      <c r="J2232" s="39" t="s">
        <v>8399</v>
      </c>
    </row>
    <row r="2233" spans="1:10" x14ac:dyDescent="0.35">
      <c r="A2233" s="39" t="s">
        <v>126</v>
      </c>
      <c r="B2233" s="39">
        <v>16.670000000000002</v>
      </c>
      <c r="C2233" s="39">
        <v>4.7</v>
      </c>
      <c r="D2233" s="39" t="s">
        <v>2383</v>
      </c>
      <c r="E2233" s="39" t="s">
        <v>2380</v>
      </c>
      <c r="F2233" s="39" t="s">
        <v>2383</v>
      </c>
      <c r="G2233" s="39">
        <v>1</v>
      </c>
      <c r="H2233" s="39" t="s">
        <v>2380</v>
      </c>
      <c r="I2233" s="39" t="s">
        <v>8394</v>
      </c>
      <c r="J2233" s="39" t="s">
        <v>8399</v>
      </c>
    </row>
    <row r="2234" spans="1:10" x14ac:dyDescent="0.35">
      <c r="A2234" s="39" t="s">
        <v>125</v>
      </c>
      <c r="B2234" s="39">
        <v>20.58</v>
      </c>
      <c r="C2234" s="39">
        <v>5.64</v>
      </c>
      <c r="D2234" s="39" t="s">
        <v>2383</v>
      </c>
      <c r="E2234" s="39" t="s">
        <v>2380</v>
      </c>
      <c r="F2234" s="39" t="s">
        <v>2380</v>
      </c>
      <c r="G2234" s="39">
        <v>0</v>
      </c>
      <c r="H2234" s="39" t="s">
        <v>2380</v>
      </c>
      <c r="I2234" s="39" t="s">
        <v>8393</v>
      </c>
      <c r="J2234" s="39" t="s">
        <v>8399</v>
      </c>
    </row>
    <row r="2235" spans="1:10" x14ac:dyDescent="0.35">
      <c r="A2235" s="39" t="s">
        <v>124</v>
      </c>
      <c r="B2235" s="39">
        <v>16.5</v>
      </c>
      <c r="C2235" s="39">
        <v>4.1100000000000003</v>
      </c>
      <c r="D2235" s="39" t="s">
        <v>2383</v>
      </c>
      <c r="E2235" s="39" t="s">
        <v>2380</v>
      </c>
      <c r="F2235" s="39" t="s">
        <v>2380</v>
      </c>
      <c r="G2235" s="39">
        <v>0</v>
      </c>
      <c r="H2235" s="39" t="s">
        <v>2380</v>
      </c>
      <c r="I2235" s="39" t="s">
        <v>8394</v>
      </c>
      <c r="J2235" s="39" t="s">
        <v>8399</v>
      </c>
    </row>
    <row r="2236" spans="1:10" x14ac:dyDescent="0.35">
      <c r="A2236" s="39" t="s">
        <v>123</v>
      </c>
      <c r="B2236" s="39">
        <v>15.41</v>
      </c>
      <c r="C2236" s="39">
        <v>5.43</v>
      </c>
      <c r="D2236" s="39" t="s">
        <v>2383</v>
      </c>
      <c r="E2236" s="39" t="s">
        <v>2380</v>
      </c>
      <c r="F2236" s="39" t="s">
        <v>2383</v>
      </c>
      <c r="G2236" s="39">
        <v>1</v>
      </c>
      <c r="H2236" s="39" t="s">
        <v>2380</v>
      </c>
      <c r="I2236" s="39" t="s">
        <v>8394</v>
      </c>
      <c r="J2236" s="39" t="s">
        <v>8398</v>
      </c>
    </row>
    <row r="2237" spans="1:10" x14ac:dyDescent="0.35">
      <c r="A2237" s="39" t="s">
        <v>122</v>
      </c>
      <c r="B2237" s="39">
        <v>24.59</v>
      </c>
      <c r="C2237" s="39">
        <v>4.38</v>
      </c>
      <c r="D2237" s="39" t="s">
        <v>2380</v>
      </c>
      <c r="E2237" s="39" t="s">
        <v>2380</v>
      </c>
      <c r="F2237" s="39" t="s">
        <v>2380</v>
      </c>
      <c r="G2237" s="39">
        <v>1</v>
      </c>
      <c r="H2237" s="39" t="s">
        <v>2380</v>
      </c>
      <c r="I2237" s="39" t="s">
        <v>8393</v>
      </c>
      <c r="J2237" s="39" t="s">
        <v>8399</v>
      </c>
    </row>
    <row r="2238" spans="1:10" x14ac:dyDescent="0.35">
      <c r="A2238" s="39" t="s">
        <v>121</v>
      </c>
      <c r="B2238" s="39">
        <v>33.33</v>
      </c>
      <c r="C2238" s="39">
        <v>9.7899999999999991</v>
      </c>
      <c r="D2238" s="39" t="s">
        <v>2380</v>
      </c>
      <c r="E2238" s="39" t="s">
        <v>2380</v>
      </c>
      <c r="F2238" s="39" t="s">
        <v>2380</v>
      </c>
      <c r="G2238" s="39">
        <v>0</v>
      </c>
      <c r="H2238" s="39" t="s">
        <v>2380</v>
      </c>
      <c r="I2238" s="39" t="s">
        <v>8391</v>
      </c>
      <c r="J2238" s="39" t="s">
        <v>8397</v>
      </c>
    </row>
    <row r="2239" spans="1:10" x14ac:dyDescent="0.35">
      <c r="A2239" s="39" t="s">
        <v>120</v>
      </c>
      <c r="B2239" s="39">
        <v>18.5</v>
      </c>
      <c r="C2239" s="39">
        <v>11.84</v>
      </c>
      <c r="D2239" s="39" t="s">
        <v>2380</v>
      </c>
      <c r="E2239" s="39" t="s">
        <v>2380</v>
      </c>
      <c r="F2239" s="39" t="s">
        <v>2380</v>
      </c>
      <c r="G2239" s="39">
        <v>0</v>
      </c>
      <c r="H2239" s="39" t="s">
        <v>2380</v>
      </c>
      <c r="I2239" s="39" t="s">
        <v>8393</v>
      </c>
      <c r="J2239" s="39" t="s">
        <v>8397</v>
      </c>
    </row>
    <row r="2240" spans="1:10" x14ac:dyDescent="0.35">
      <c r="A2240" s="39" t="s">
        <v>119</v>
      </c>
      <c r="B2240" s="39">
        <v>18.579999999999998</v>
      </c>
      <c r="C2240" s="39">
        <v>6.22</v>
      </c>
      <c r="D2240" s="39" t="s">
        <v>2380</v>
      </c>
      <c r="E2240" s="39" t="s">
        <v>2380</v>
      </c>
      <c r="F2240" s="39" t="s">
        <v>2380</v>
      </c>
      <c r="G2240" s="39">
        <v>0</v>
      </c>
      <c r="H2240" s="39" t="s">
        <v>2380</v>
      </c>
      <c r="I2240" s="39" t="s">
        <v>8393</v>
      </c>
      <c r="J2240" s="39" t="s">
        <v>8398</v>
      </c>
    </row>
    <row r="2241" spans="1:10" x14ac:dyDescent="0.35">
      <c r="A2241" s="39" t="s">
        <v>118</v>
      </c>
      <c r="B2241" s="39">
        <v>16.64</v>
      </c>
      <c r="C2241" s="39">
        <v>10.01</v>
      </c>
      <c r="D2241" s="39" t="s">
        <v>2380</v>
      </c>
      <c r="E2241" s="39" t="s">
        <v>2380</v>
      </c>
      <c r="F2241" s="39" t="s">
        <v>2380</v>
      </c>
      <c r="G2241" s="39">
        <v>0</v>
      </c>
      <c r="H2241" s="39" t="s">
        <v>2380</v>
      </c>
      <c r="I2241" s="39" t="s">
        <v>8394</v>
      </c>
      <c r="J2241" s="39" t="s">
        <v>8399</v>
      </c>
    </row>
    <row r="2242" spans="1:10" x14ac:dyDescent="0.35">
      <c r="A2242" s="39" t="s">
        <v>117</v>
      </c>
      <c r="B2242" s="39">
        <v>19.329999999999998</v>
      </c>
      <c r="C2242" s="39">
        <v>4.32</v>
      </c>
      <c r="D2242" s="39" t="s">
        <v>2380</v>
      </c>
      <c r="E2242" s="39" t="s">
        <v>2380</v>
      </c>
      <c r="F2242" s="39" t="s">
        <v>2380</v>
      </c>
      <c r="G2242" s="39">
        <v>1</v>
      </c>
      <c r="H2242" s="39" t="s">
        <v>2380</v>
      </c>
      <c r="I2242" s="39" t="s">
        <v>8393</v>
      </c>
      <c r="J2242" s="39" t="s">
        <v>8399</v>
      </c>
    </row>
    <row r="2243" spans="1:10" x14ac:dyDescent="0.35">
      <c r="A2243" s="39" t="s">
        <v>116</v>
      </c>
      <c r="B2243" s="39">
        <v>21.26</v>
      </c>
      <c r="C2243" s="39">
        <v>5.65</v>
      </c>
      <c r="D2243" s="39" t="s">
        <v>2383</v>
      </c>
      <c r="E2243" s="39" t="s">
        <v>2380</v>
      </c>
      <c r="F2243" s="39" t="s">
        <v>2383</v>
      </c>
      <c r="G2243" s="39">
        <v>1</v>
      </c>
      <c r="H2243" s="39" t="s">
        <v>2380</v>
      </c>
      <c r="I2243" s="39" t="s">
        <v>8393</v>
      </c>
      <c r="J2243" s="39" t="s">
        <v>8399</v>
      </c>
    </row>
    <row r="2244" spans="1:10" x14ac:dyDescent="0.35">
      <c r="A2244" s="39" t="s">
        <v>115</v>
      </c>
      <c r="B2244" s="39">
        <v>15.6</v>
      </c>
      <c r="C2244" s="39">
        <v>4.12</v>
      </c>
      <c r="D2244" s="39" t="s">
        <v>2383</v>
      </c>
      <c r="E2244" s="39" t="s">
        <v>2380</v>
      </c>
      <c r="F2244" s="39" t="s">
        <v>2380</v>
      </c>
      <c r="G2244" s="39">
        <v>1</v>
      </c>
      <c r="H2244" s="39" t="s">
        <v>2380</v>
      </c>
      <c r="I2244" s="39" t="s">
        <v>8394</v>
      </c>
      <c r="J2244" s="39" t="s">
        <v>8398</v>
      </c>
    </row>
    <row r="2245" spans="1:10" x14ac:dyDescent="0.35">
      <c r="A2245" s="39" t="s">
        <v>114</v>
      </c>
      <c r="B2245" s="39">
        <v>24.39</v>
      </c>
      <c r="C2245" s="39">
        <v>6.24</v>
      </c>
      <c r="D2245" s="39" t="s">
        <v>2380</v>
      </c>
      <c r="E2245" s="39" t="s">
        <v>2380</v>
      </c>
      <c r="F2245" s="39" t="s">
        <v>2380</v>
      </c>
      <c r="G2245" s="39">
        <v>1</v>
      </c>
      <c r="H2245" s="39" t="s">
        <v>2380</v>
      </c>
      <c r="I2245" s="39" t="s">
        <v>8393</v>
      </c>
      <c r="J2245" s="39" t="s">
        <v>8399</v>
      </c>
    </row>
    <row r="2246" spans="1:10" x14ac:dyDescent="0.35">
      <c r="A2246" s="39" t="s">
        <v>113</v>
      </c>
      <c r="B2246" s="39">
        <v>24.75</v>
      </c>
      <c r="C2246" s="39">
        <v>4.83</v>
      </c>
      <c r="D2246" s="39" t="s">
        <v>2380</v>
      </c>
      <c r="E2246" s="39" t="s">
        <v>2380</v>
      </c>
      <c r="F2246" s="39" t="s">
        <v>2380</v>
      </c>
      <c r="G2246" s="39">
        <v>0</v>
      </c>
      <c r="H2246" s="39" t="s">
        <v>2380</v>
      </c>
      <c r="I2246" s="39" t="s">
        <v>8393</v>
      </c>
      <c r="J2246" s="39" t="s">
        <v>8399</v>
      </c>
    </row>
    <row r="2247" spans="1:10" x14ac:dyDescent="0.35">
      <c r="A2247" s="39" t="s">
        <v>112</v>
      </c>
      <c r="B2247" s="39">
        <v>20.88</v>
      </c>
      <c r="C2247" s="39">
        <v>7.4</v>
      </c>
      <c r="D2247" s="39" t="s">
        <v>2380</v>
      </c>
      <c r="E2247" s="39" t="s">
        <v>2380</v>
      </c>
      <c r="F2247" s="39" t="s">
        <v>2380</v>
      </c>
      <c r="G2247" s="39">
        <v>0</v>
      </c>
      <c r="H2247" s="39" t="s">
        <v>2380</v>
      </c>
      <c r="I2247" s="39" t="s">
        <v>8393</v>
      </c>
      <c r="J2247" s="39" t="s">
        <v>8399</v>
      </c>
    </row>
    <row r="2248" spans="1:10" x14ac:dyDescent="0.35">
      <c r="A2248" s="39" t="s">
        <v>111</v>
      </c>
      <c r="B2248" s="39">
        <v>20.43</v>
      </c>
      <c r="C2248" s="39">
        <v>4.54</v>
      </c>
      <c r="D2248" s="39" t="s">
        <v>2380</v>
      </c>
      <c r="E2248" s="39" t="s">
        <v>2380</v>
      </c>
      <c r="F2248" s="39" t="s">
        <v>2380</v>
      </c>
      <c r="G2248" s="39">
        <v>0</v>
      </c>
      <c r="H2248" s="39" t="s">
        <v>2380</v>
      </c>
      <c r="I2248" s="39" t="s">
        <v>8393</v>
      </c>
      <c r="J2248" s="39" t="s">
        <v>8398</v>
      </c>
    </row>
    <row r="2249" spans="1:10" x14ac:dyDescent="0.35">
      <c r="A2249" s="39" t="s">
        <v>110</v>
      </c>
      <c r="B2249" s="39">
        <v>15.18</v>
      </c>
      <c r="C2249" s="39">
        <v>11.11</v>
      </c>
      <c r="D2249" s="39" t="s">
        <v>2380</v>
      </c>
      <c r="E2249" s="39" t="s">
        <v>2380</v>
      </c>
      <c r="F2249" s="39" t="s">
        <v>2380</v>
      </c>
      <c r="G2249" s="39">
        <v>0</v>
      </c>
      <c r="H2249" s="39" t="s">
        <v>2380</v>
      </c>
      <c r="I2249" s="39" t="s">
        <v>8394</v>
      </c>
      <c r="J2249" s="39" t="s">
        <v>8397</v>
      </c>
    </row>
    <row r="2250" spans="1:10" x14ac:dyDescent="0.35">
      <c r="A2250" s="39" t="s">
        <v>109</v>
      </c>
      <c r="B2250" s="39">
        <v>15.12</v>
      </c>
      <c r="C2250" s="39">
        <v>4.03</v>
      </c>
      <c r="D2250" s="39" t="s">
        <v>2383</v>
      </c>
      <c r="E2250" s="39" t="s">
        <v>2380</v>
      </c>
      <c r="F2250" s="39" t="s">
        <v>2380</v>
      </c>
      <c r="G2250" s="39">
        <v>0</v>
      </c>
      <c r="H2250" s="39" t="s">
        <v>2380</v>
      </c>
      <c r="I2250" s="39" t="s">
        <v>8394</v>
      </c>
      <c r="J2250" s="39" t="s">
        <v>8399</v>
      </c>
    </row>
    <row r="2251" spans="1:10" x14ac:dyDescent="0.35">
      <c r="A2251" s="39" t="s">
        <v>108</v>
      </c>
      <c r="B2251" s="39">
        <v>23.88</v>
      </c>
      <c r="C2251" s="39">
        <v>4.51</v>
      </c>
      <c r="D2251" s="39" t="s">
        <v>2380</v>
      </c>
      <c r="E2251" s="39" t="s">
        <v>2380</v>
      </c>
      <c r="F2251" s="39" t="s">
        <v>2380</v>
      </c>
      <c r="G2251" s="39">
        <v>1</v>
      </c>
      <c r="H2251" s="39" t="s">
        <v>2380</v>
      </c>
      <c r="I2251" s="39" t="s">
        <v>8393</v>
      </c>
      <c r="J2251" s="39" t="s">
        <v>8399</v>
      </c>
    </row>
    <row r="2252" spans="1:10" x14ac:dyDescent="0.35">
      <c r="A2252" s="39" t="s">
        <v>107</v>
      </c>
      <c r="B2252" s="39">
        <v>16.13</v>
      </c>
      <c r="C2252" s="39">
        <v>5.56</v>
      </c>
      <c r="D2252" s="39" t="s">
        <v>2380</v>
      </c>
      <c r="E2252" s="39" t="s">
        <v>2382</v>
      </c>
      <c r="F2252" s="39" t="s">
        <v>2380</v>
      </c>
      <c r="G2252" s="39">
        <v>1</v>
      </c>
      <c r="H2252" s="39" t="s">
        <v>2380</v>
      </c>
      <c r="I2252" s="39" t="s">
        <v>8394</v>
      </c>
      <c r="J2252" s="39" t="s">
        <v>8398</v>
      </c>
    </row>
    <row r="2253" spans="1:10" x14ac:dyDescent="0.35">
      <c r="A2253" s="39" t="s">
        <v>106</v>
      </c>
      <c r="B2253" s="39">
        <v>24.09</v>
      </c>
      <c r="C2253" s="39">
        <v>4.0999999999999996</v>
      </c>
      <c r="D2253" s="39" t="s">
        <v>2380</v>
      </c>
      <c r="E2253" s="39" t="s">
        <v>2382</v>
      </c>
      <c r="F2253" s="39" t="s">
        <v>2380</v>
      </c>
      <c r="G2253" s="39">
        <v>1</v>
      </c>
      <c r="H2253" s="39" t="s">
        <v>2380</v>
      </c>
      <c r="I2253" s="39" t="s">
        <v>8393</v>
      </c>
      <c r="J2253" s="39" t="s">
        <v>8399</v>
      </c>
    </row>
    <row r="2254" spans="1:10" x14ac:dyDescent="0.35">
      <c r="A2254" s="39" t="s">
        <v>105</v>
      </c>
      <c r="B2254" s="39">
        <v>19.43</v>
      </c>
      <c r="C2254" s="39">
        <v>5.85</v>
      </c>
      <c r="D2254" s="39" t="s">
        <v>2380</v>
      </c>
      <c r="E2254" s="39" t="s">
        <v>2382</v>
      </c>
      <c r="F2254" s="39" t="s">
        <v>2380</v>
      </c>
      <c r="G2254" s="39">
        <v>1</v>
      </c>
      <c r="H2254" s="39" t="s">
        <v>2380</v>
      </c>
      <c r="I2254" s="39" t="s">
        <v>8393</v>
      </c>
      <c r="J2254" s="39" t="s">
        <v>8399</v>
      </c>
    </row>
    <row r="2255" spans="1:10" x14ac:dyDescent="0.35">
      <c r="A2255" s="39" t="s">
        <v>104</v>
      </c>
      <c r="B2255" s="39">
        <v>15.22</v>
      </c>
      <c r="C2255" s="39">
        <v>4.92</v>
      </c>
      <c r="D2255" s="39" t="s">
        <v>2383</v>
      </c>
      <c r="E2255" s="39" t="s">
        <v>2380</v>
      </c>
      <c r="F2255" s="39" t="s">
        <v>2383</v>
      </c>
      <c r="G2255" s="39">
        <v>1</v>
      </c>
      <c r="H2255" s="39" t="s">
        <v>2380</v>
      </c>
      <c r="I2255" s="39" t="s">
        <v>8394</v>
      </c>
      <c r="J2255" s="39" t="s">
        <v>8399</v>
      </c>
    </row>
    <row r="2256" spans="1:10" x14ac:dyDescent="0.35">
      <c r="A2256" s="39" t="s">
        <v>103</v>
      </c>
      <c r="B2256" s="39">
        <v>20.72</v>
      </c>
      <c r="C2256" s="39">
        <v>9.4600000000000009</v>
      </c>
      <c r="D2256" s="39" t="s">
        <v>2380</v>
      </c>
      <c r="E2256" s="39" t="s">
        <v>2380</v>
      </c>
      <c r="F2256" s="39" t="s">
        <v>2380</v>
      </c>
      <c r="G2256" s="39">
        <v>0</v>
      </c>
      <c r="H2256" s="39" t="s">
        <v>2380</v>
      </c>
      <c r="I2256" s="39" t="s">
        <v>8393</v>
      </c>
      <c r="J2256" s="39" t="s">
        <v>8399</v>
      </c>
    </row>
    <row r="2257" spans="1:10" x14ac:dyDescent="0.35">
      <c r="A2257" s="39" t="s">
        <v>102</v>
      </c>
      <c r="B2257" s="39">
        <v>35.4</v>
      </c>
      <c r="C2257" s="39">
        <v>5.94</v>
      </c>
      <c r="D2257" s="39" t="s">
        <v>2380</v>
      </c>
      <c r="E2257" s="39" t="s">
        <v>2380</v>
      </c>
      <c r="F2257" s="39" t="s">
        <v>2383</v>
      </c>
      <c r="G2257" s="39">
        <v>1</v>
      </c>
      <c r="H2257" s="39" t="s">
        <v>2380</v>
      </c>
      <c r="I2257" s="39" t="s">
        <v>8391</v>
      </c>
      <c r="J2257" s="39" t="s">
        <v>8398</v>
      </c>
    </row>
    <row r="2258" spans="1:10" x14ac:dyDescent="0.35">
      <c r="A2258" s="39" t="s">
        <v>101</v>
      </c>
      <c r="B2258" s="39">
        <v>34.4</v>
      </c>
      <c r="C2258" s="39">
        <v>5.7</v>
      </c>
      <c r="D2258" s="39" t="s">
        <v>2380</v>
      </c>
      <c r="E2258" s="39" t="s">
        <v>2380</v>
      </c>
      <c r="F2258" s="39" t="s">
        <v>2383</v>
      </c>
      <c r="G2258" s="39">
        <v>1</v>
      </c>
      <c r="H2258" s="39" t="s">
        <v>2380</v>
      </c>
      <c r="I2258" s="39" t="s">
        <v>8391</v>
      </c>
      <c r="J2258" s="39" t="s">
        <v>8398</v>
      </c>
    </row>
    <row r="2259" spans="1:10" x14ac:dyDescent="0.35">
      <c r="A2259" s="39" t="s">
        <v>100</v>
      </c>
      <c r="B2259" s="39">
        <v>34.1</v>
      </c>
      <c r="C2259" s="39">
        <v>4.13</v>
      </c>
      <c r="D2259" s="39" t="s">
        <v>2380</v>
      </c>
      <c r="E2259" s="39" t="s">
        <v>2380</v>
      </c>
      <c r="F2259" s="39" t="s">
        <v>2383</v>
      </c>
      <c r="G2259" s="39">
        <v>1</v>
      </c>
      <c r="H2259" s="39" t="s">
        <v>2380</v>
      </c>
      <c r="I2259" s="39" t="s">
        <v>8391</v>
      </c>
      <c r="J2259" s="39" t="s">
        <v>8399</v>
      </c>
    </row>
    <row r="2260" spans="1:10" x14ac:dyDescent="0.35">
      <c r="A2260" s="39" t="s">
        <v>99</v>
      </c>
      <c r="B2260" s="39">
        <v>30.4</v>
      </c>
      <c r="C2260" s="39">
        <v>4.7699999999999996</v>
      </c>
      <c r="D2260" s="39" t="s">
        <v>2380</v>
      </c>
      <c r="E2260" s="39" t="s">
        <v>2380</v>
      </c>
      <c r="F2260" s="39" t="s">
        <v>2383</v>
      </c>
      <c r="G2260" s="39">
        <v>1</v>
      </c>
      <c r="H2260" s="39" t="s">
        <v>2380</v>
      </c>
      <c r="I2260" s="39" t="s">
        <v>8391</v>
      </c>
      <c r="J2260" s="39" t="s">
        <v>8399</v>
      </c>
    </row>
    <row r="2261" spans="1:10" x14ac:dyDescent="0.35">
      <c r="A2261" s="39" t="s">
        <v>98</v>
      </c>
      <c r="B2261" s="39">
        <v>28.7</v>
      </c>
      <c r="C2261" s="39">
        <v>4.99</v>
      </c>
      <c r="D2261" s="39" t="s">
        <v>2380</v>
      </c>
      <c r="E2261" s="39" t="s">
        <v>2380</v>
      </c>
      <c r="F2261" s="39" t="s">
        <v>2383</v>
      </c>
      <c r="G2261" s="39">
        <v>1</v>
      </c>
      <c r="H2261" s="39" t="s">
        <v>2380</v>
      </c>
      <c r="I2261" s="39" t="s">
        <v>8392</v>
      </c>
      <c r="J2261" s="39" t="s">
        <v>8399</v>
      </c>
    </row>
    <row r="2262" spans="1:10" x14ac:dyDescent="0.35">
      <c r="A2262" s="39" t="s">
        <v>97</v>
      </c>
      <c r="B2262" s="39">
        <v>17.440000000000001</v>
      </c>
      <c r="C2262" s="39">
        <v>4.42</v>
      </c>
      <c r="D2262" s="39" t="s">
        <v>2383</v>
      </c>
      <c r="E2262" s="39" t="s">
        <v>2380</v>
      </c>
      <c r="F2262" s="39" t="s">
        <v>2383</v>
      </c>
      <c r="G2262" s="39">
        <v>1</v>
      </c>
      <c r="H2262" s="39" t="s">
        <v>2380</v>
      </c>
      <c r="I2262" s="39" t="s">
        <v>8394</v>
      </c>
      <c r="J2262" s="39" t="s">
        <v>8399</v>
      </c>
    </row>
    <row r="2263" spans="1:10" x14ac:dyDescent="0.35">
      <c r="A2263" s="39" t="s">
        <v>96</v>
      </c>
      <c r="B2263" s="39">
        <v>27.6</v>
      </c>
      <c r="C2263" s="39">
        <v>4.01</v>
      </c>
      <c r="D2263" s="39" t="s">
        <v>2380</v>
      </c>
      <c r="E2263" s="39" t="s">
        <v>2380</v>
      </c>
      <c r="F2263" s="39" t="s">
        <v>2383</v>
      </c>
      <c r="G2263" s="39">
        <v>1</v>
      </c>
      <c r="H2263" s="39" t="s">
        <v>2380</v>
      </c>
      <c r="I2263" s="39" t="s">
        <v>8392</v>
      </c>
      <c r="J2263" s="39" t="s">
        <v>8398</v>
      </c>
    </row>
    <row r="2264" spans="1:10" x14ac:dyDescent="0.35">
      <c r="A2264" s="39" t="s">
        <v>95</v>
      </c>
      <c r="B2264" s="39">
        <v>20.7</v>
      </c>
      <c r="C2264" s="39">
        <v>4.49</v>
      </c>
      <c r="D2264" s="39" t="s">
        <v>2380</v>
      </c>
      <c r="E2264" s="39" t="s">
        <v>2380</v>
      </c>
      <c r="F2264" s="39" t="s">
        <v>2383</v>
      </c>
      <c r="G2264" s="39">
        <v>1</v>
      </c>
      <c r="H2264" s="39" t="s">
        <v>2380</v>
      </c>
      <c r="I2264" s="39" t="s">
        <v>8393</v>
      </c>
      <c r="J2264" s="39" t="s">
        <v>8398</v>
      </c>
    </row>
    <row r="2265" spans="1:10" x14ac:dyDescent="0.35">
      <c r="A2265" s="39" t="s">
        <v>94</v>
      </c>
      <c r="B2265" s="39">
        <v>20.3</v>
      </c>
      <c r="C2265" s="39">
        <v>6.37</v>
      </c>
      <c r="D2265" s="39" t="s">
        <v>2380</v>
      </c>
      <c r="E2265" s="39" t="s">
        <v>2380</v>
      </c>
      <c r="F2265" s="39" t="s">
        <v>2383</v>
      </c>
      <c r="G2265" s="39">
        <v>1</v>
      </c>
      <c r="H2265" s="39" t="s">
        <v>2380</v>
      </c>
      <c r="I2265" s="39" t="s">
        <v>8393</v>
      </c>
      <c r="J2265" s="39" t="s">
        <v>8398</v>
      </c>
    </row>
    <row r="2266" spans="1:10" x14ac:dyDescent="0.35">
      <c r="A2266" s="39" t="s">
        <v>93</v>
      </c>
      <c r="B2266" s="39">
        <v>19.8</v>
      </c>
      <c r="C2266" s="39">
        <v>5.12</v>
      </c>
      <c r="D2266" s="39" t="s">
        <v>2380</v>
      </c>
      <c r="E2266" s="39" t="s">
        <v>2380</v>
      </c>
      <c r="F2266" s="39" t="s">
        <v>2383</v>
      </c>
      <c r="G2266" s="39">
        <v>1</v>
      </c>
      <c r="H2266" s="39" t="s">
        <v>2380</v>
      </c>
      <c r="I2266" s="39" t="s">
        <v>8393</v>
      </c>
      <c r="J2266" s="39" t="s">
        <v>8398</v>
      </c>
    </row>
    <row r="2267" spans="1:10" x14ac:dyDescent="0.35">
      <c r="A2267" s="39" t="s">
        <v>92</v>
      </c>
      <c r="B2267" s="39">
        <v>21.87</v>
      </c>
      <c r="C2267" s="39">
        <v>8.59</v>
      </c>
      <c r="D2267" s="39" t="s">
        <v>2380</v>
      </c>
      <c r="E2267" s="39" t="s">
        <v>2380</v>
      </c>
      <c r="F2267" s="39" t="s">
        <v>2380</v>
      </c>
      <c r="G2267" s="39">
        <v>0</v>
      </c>
      <c r="H2267" s="39" t="s">
        <v>2380</v>
      </c>
      <c r="I2267" s="39" t="s">
        <v>8393</v>
      </c>
      <c r="J2267" s="39" t="s">
        <v>8397</v>
      </c>
    </row>
    <row r="2268" spans="1:10" x14ac:dyDescent="0.35">
      <c r="A2268" s="39" t="s">
        <v>91</v>
      </c>
      <c r="B2268" s="39">
        <v>16.600000000000001</v>
      </c>
      <c r="C2268" s="39">
        <v>5.87</v>
      </c>
      <c r="D2268" s="39" t="s">
        <v>2380</v>
      </c>
      <c r="E2268" s="39" t="s">
        <v>2380</v>
      </c>
      <c r="F2268" s="39" t="s">
        <v>2380</v>
      </c>
      <c r="G2268" s="39">
        <v>1</v>
      </c>
      <c r="H2268" s="39" t="s">
        <v>2380</v>
      </c>
      <c r="I2268" s="39" t="s">
        <v>8394</v>
      </c>
      <c r="J2268" s="39" t="s">
        <v>8399</v>
      </c>
    </row>
    <row r="2269" spans="1:10" x14ac:dyDescent="0.35">
      <c r="A2269" s="39" t="s">
        <v>90</v>
      </c>
      <c r="B2269" s="39">
        <v>21.98</v>
      </c>
      <c r="C2269" s="39">
        <v>7.03</v>
      </c>
      <c r="D2269" s="39" t="s">
        <v>2380</v>
      </c>
      <c r="E2269" s="39" t="s">
        <v>2380</v>
      </c>
      <c r="F2269" s="39" t="s">
        <v>2380</v>
      </c>
      <c r="G2269" s="39">
        <v>0</v>
      </c>
      <c r="H2269" s="39" t="s">
        <v>2380</v>
      </c>
      <c r="I2269" s="39" t="s">
        <v>8393</v>
      </c>
      <c r="J2269" s="39" t="s">
        <v>8399</v>
      </c>
    </row>
    <row r="2270" spans="1:10" x14ac:dyDescent="0.35">
      <c r="A2270" s="39" t="s">
        <v>89</v>
      </c>
      <c r="B2270" s="39">
        <v>19.7</v>
      </c>
      <c r="C2270" s="39">
        <v>5.51</v>
      </c>
      <c r="D2270" s="39" t="s">
        <v>2380</v>
      </c>
      <c r="E2270" s="39" t="s">
        <v>2380</v>
      </c>
      <c r="F2270" s="39" t="s">
        <v>2380</v>
      </c>
      <c r="G2270" s="39">
        <v>1</v>
      </c>
      <c r="H2270" s="39" t="s">
        <v>2380</v>
      </c>
      <c r="I2270" s="39" t="s">
        <v>8393</v>
      </c>
      <c r="J2270" s="39" t="s">
        <v>8398</v>
      </c>
    </row>
    <row r="2271" spans="1:10" x14ac:dyDescent="0.35">
      <c r="A2271" s="39" t="s">
        <v>88</v>
      </c>
      <c r="B2271" s="39">
        <v>19.21</v>
      </c>
      <c r="C2271" s="39">
        <v>4.76</v>
      </c>
      <c r="D2271" s="39" t="s">
        <v>2380</v>
      </c>
      <c r="E2271" s="39" t="s">
        <v>2382</v>
      </c>
      <c r="F2271" s="39" t="s">
        <v>2380</v>
      </c>
      <c r="G2271" s="39">
        <v>1</v>
      </c>
      <c r="H2271" s="39" t="s">
        <v>2380</v>
      </c>
      <c r="I2271" s="39" t="s">
        <v>8393</v>
      </c>
      <c r="J2271" s="39" t="s">
        <v>8399</v>
      </c>
    </row>
    <row r="2272" spans="1:10" x14ac:dyDescent="0.35">
      <c r="A2272" s="39" t="s">
        <v>87</v>
      </c>
      <c r="B2272" s="39">
        <v>19.3</v>
      </c>
      <c r="C2272" s="39">
        <v>4.7</v>
      </c>
      <c r="D2272" s="39" t="s">
        <v>2380</v>
      </c>
      <c r="E2272" s="39" t="s">
        <v>2382</v>
      </c>
      <c r="F2272" s="39" t="s">
        <v>2380</v>
      </c>
      <c r="G2272" s="39">
        <v>1</v>
      </c>
      <c r="H2272" s="39" t="s">
        <v>2380</v>
      </c>
      <c r="I2272" s="39" t="s">
        <v>8393</v>
      </c>
      <c r="J2272" s="39" t="s">
        <v>8399</v>
      </c>
    </row>
    <row r="2273" spans="1:10" x14ac:dyDescent="0.35">
      <c r="A2273" s="39" t="s">
        <v>86</v>
      </c>
      <c r="B2273" s="39">
        <v>16.22</v>
      </c>
      <c r="C2273" s="39">
        <v>6.21</v>
      </c>
      <c r="D2273" s="39" t="s">
        <v>2383</v>
      </c>
      <c r="E2273" s="39" t="s">
        <v>2380</v>
      </c>
      <c r="F2273" s="39" t="s">
        <v>2380</v>
      </c>
      <c r="G2273" s="39">
        <v>0</v>
      </c>
      <c r="H2273" s="39" t="s">
        <v>2380</v>
      </c>
      <c r="I2273" s="39" t="s">
        <v>8394</v>
      </c>
      <c r="J2273" s="39" t="s">
        <v>8399</v>
      </c>
    </row>
    <row r="2274" spans="1:10" x14ac:dyDescent="0.35">
      <c r="A2274" s="39" t="s">
        <v>85</v>
      </c>
      <c r="B2274" s="39">
        <v>17.12</v>
      </c>
      <c r="C2274" s="39">
        <v>4.5199999999999996</v>
      </c>
      <c r="D2274" s="39" t="s">
        <v>2380</v>
      </c>
      <c r="E2274" s="39" t="s">
        <v>2382</v>
      </c>
      <c r="F2274" s="39" t="s">
        <v>2380</v>
      </c>
      <c r="G2274" s="39">
        <v>1</v>
      </c>
      <c r="H2274" s="39" t="s">
        <v>2380</v>
      </c>
      <c r="I2274" s="39" t="s">
        <v>8394</v>
      </c>
      <c r="J2274" s="39" t="s">
        <v>8399</v>
      </c>
    </row>
    <row r="2275" spans="1:10" x14ac:dyDescent="0.35">
      <c r="A2275" s="39" t="s">
        <v>84</v>
      </c>
      <c r="B2275" s="39">
        <v>19.07</v>
      </c>
      <c r="C2275" s="39">
        <v>5.45</v>
      </c>
      <c r="D2275" s="39" t="s">
        <v>2380</v>
      </c>
      <c r="E2275" s="39" t="s">
        <v>2380</v>
      </c>
      <c r="F2275" s="39" t="s">
        <v>2380</v>
      </c>
      <c r="G2275" s="39">
        <v>1</v>
      </c>
      <c r="H2275" s="39" t="s">
        <v>2380</v>
      </c>
      <c r="I2275" s="39" t="s">
        <v>8393</v>
      </c>
      <c r="J2275" s="39" t="s">
        <v>8398</v>
      </c>
    </row>
    <row r="2276" spans="1:10" x14ac:dyDescent="0.35">
      <c r="A2276" s="39" t="s">
        <v>83</v>
      </c>
      <c r="B2276" s="39">
        <v>15.56</v>
      </c>
      <c r="C2276" s="39">
        <v>4.42</v>
      </c>
      <c r="D2276" s="39" t="s">
        <v>2380</v>
      </c>
      <c r="E2276" s="39" t="s">
        <v>2380</v>
      </c>
      <c r="F2276" s="39" t="s">
        <v>2380</v>
      </c>
      <c r="G2276" s="39">
        <v>0</v>
      </c>
      <c r="H2276" s="39" t="s">
        <v>2380</v>
      </c>
      <c r="I2276" s="39" t="s">
        <v>8394</v>
      </c>
      <c r="J2276" s="39" t="s">
        <v>8398</v>
      </c>
    </row>
    <row r="2277" spans="1:10" x14ac:dyDescent="0.35">
      <c r="A2277" s="39" t="s">
        <v>82</v>
      </c>
      <c r="B2277" s="39">
        <v>22.76</v>
      </c>
      <c r="C2277" s="39">
        <v>9.44</v>
      </c>
      <c r="D2277" s="39" t="s">
        <v>2380</v>
      </c>
      <c r="E2277" s="39" t="s">
        <v>2380</v>
      </c>
      <c r="F2277" s="39" t="s">
        <v>2380</v>
      </c>
      <c r="G2277" s="39">
        <v>0</v>
      </c>
      <c r="H2277" s="39" t="s">
        <v>2380</v>
      </c>
      <c r="I2277" s="39" t="s">
        <v>8393</v>
      </c>
      <c r="J2277" s="39" t="s">
        <v>8397</v>
      </c>
    </row>
    <row r="2278" spans="1:10" x14ac:dyDescent="0.35">
      <c r="A2278" s="39" t="s">
        <v>81</v>
      </c>
      <c r="B2278" s="39">
        <v>22.79</v>
      </c>
      <c r="C2278" s="39">
        <v>6.15</v>
      </c>
      <c r="D2278" s="39" t="s">
        <v>2383</v>
      </c>
      <c r="E2278" s="39" t="s">
        <v>2380</v>
      </c>
      <c r="F2278" s="39" t="s">
        <v>2383</v>
      </c>
      <c r="G2278" s="39">
        <v>1</v>
      </c>
      <c r="H2278" s="39" t="s">
        <v>2380</v>
      </c>
      <c r="I2278" s="39" t="s">
        <v>8393</v>
      </c>
      <c r="J2278" s="39" t="s">
        <v>8399</v>
      </c>
    </row>
    <row r="2279" spans="1:10" x14ac:dyDescent="0.35">
      <c r="A2279" s="39" t="s">
        <v>80</v>
      </c>
      <c r="B2279" s="39">
        <v>17.41</v>
      </c>
      <c r="C2279" s="39">
        <v>5.13</v>
      </c>
      <c r="D2279" s="39" t="s">
        <v>2383</v>
      </c>
      <c r="E2279" s="39" t="s">
        <v>2380</v>
      </c>
      <c r="F2279" s="39" t="s">
        <v>2380</v>
      </c>
      <c r="G2279" s="39">
        <v>0</v>
      </c>
      <c r="H2279" s="39" t="s">
        <v>2380</v>
      </c>
      <c r="I2279" s="39" t="s">
        <v>8394</v>
      </c>
      <c r="J2279" s="39" t="s">
        <v>8399</v>
      </c>
    </row>
    <row r="2280" spans="1:10" x14ac:dyDescent="0.35">
      <c r="A2280" s="39" t="s">
        <v>79</v>
      </c>
      <c r="B2280" s="39">
        <v>19.32</v>
      </c>
      <c r="C2280" s="39">
        <v>4.96</v>
      </c>
      <c r="D2280" s="39" t="s">
        <v>2383</v>
      </c>
      <c r="E2280" s="39" t="s">
        <v>2380</v>
      </c>
      <c r="F2280" s="39" t="s">
        <v>2380</v>
      </c>
      <c r="G2280" s="39">
        <v>0</v>
      </c>
      <c r="H2280" s="39" t="s">
        <v>2380</v>
      </c>
      <c r="I2280" s="39" t="s">
        <v>8393</v>
      </c>
      <c r="J2280" s="39" t="s">
        <v>8399</v>
      </c>
    </row>
    <row r="2281" spans="1:10" x14ac:dyDescent="0.35">
      <c r="A2281" s="39" t="s">
        <v>78</v>
      </c>
      <c r="B2281" s="39">
        <v>18.25</v>
      </c>
      <c r="C2281" s="39">
        <v>10.95</v>
      </c>
      <c r="D2281" s="39" t="s">
        <v>2380</v>
      </c>
      <c r="E2281" s="39" t="s">
        <v>2380</v>
      </c>
      <c r="F2281" s="39" t="s">
        <v>2380</v>
      </c>
      <c r="G2281" s="39">
        <v>0</v>
      </c>
      <c r="H2281" s="39" t="s">
        <v>2380</v>
      </c>
      <c r="I2281" s="39" t="s">
        <v>8394</v>
      </c>
      <c r="J2281" s="39" t="s">
        <v>8397</v>
      </c>
    </row>
    <row r="2282" spans="1:10" x14ac:dyDescent="0.35">
      <c r="A2282" s="39" t="s">
        <v>77</v>
      </c>
      <c r="B2282" s="39">
        <v>53.13</v>
      </c>
      <c r="C2282" s="39">
        <v>4.4400000000000004</v>
      </c>
      <c r="D2282" s="39" t="s">
        <v>2380</v>
      </c>
      <c r="E2282" s="39" t="s">
        <v>2382</v>
      </c>
      <c r="F2282" s="39" t="s">
        <v>2380</v>
      </c>
      <c r="G2282" s="39">
        <v>1</v>
      </c>
      <c r="H2282" s="39" t="s">
        <v>2380</v>
      </c>
      <c r="I2282" s="39" t="s">
        <v>8391</v>
      </c>
      <c r="J2282" s="39" t="s">
        <v>8399</v>
      </c>
    </row>
    <row r="2283" spans="1:10" x14ac:dyDescent="0.35">
      <c r="A2283" s="39" t="s">
        <v>76</v>
      </c>
      <c r="B2283" s="39">
        <v>20.46</v>
      </c>
      <c r="C2283" s="39">
        <v>4.0199999999999996</v>
      </c>
      <c r="D2283" s="39" t="s">
        <v>2380</v>
      </c>
      <c r="E2283" s="39" t="s">
        <v>2380</v>
      </c>
      <c r="F2283" s="39" t="s">
        <v>2380</v>
      </c>
      <c r="G2283" s="39">
        <v>0</v>
      </c>
      <c r="H2283" s="39" t="s">
        <v>2380</v>
      </c>
      <c r="I2283" s="39" t="s">
        <v>8393</v>
      </c>
      <c r="J2283" s="39" t="s">
        <v>8399</v>
      </c>
    </row>
    <row r="2284" spans="1:10" x14ac:dyDescent="0.35">
      <c r="A2284" s="39" t="s">
        <v>75</v>
      </c>
      <c r="B2284" s="39">
        <v>43.01</v>
      </c>
      <c r="C2284" s="39">
        <v>5.44</v>
      </c>
      <c r="D2284" s="39" t="s">
        <v>2380</v>
      </c>
      <c r="E2284" s="39" t="s">
        <v>2382</v>
      </c>
      <c r="F2284" s="39" t="s">
        <v>2380</v>
      </c>
      <c r="G2284" s="39">
        <v>1</v>
      </c>
      <c r="H2284" s="39" t="s">
        <v>2380</v>
      </c>
      <c r="I2284" s="39" t="s">
        <v>8391</v>
      </c>
      <c r="J2284" s="39" t="s">
        <v>8399</v>
      </c>
    </row>
    <row r="2285" spans="1:10" x14ac:dyDescent="0.35">
      <c r="A2285" s="39" t="s">
        <v>74</v>
      </c>
      <c r="B2285" s="39">
        <v>15.01</v>
      </c>
      <c r="C2285" s="39">
        <v>4.1500000000000004</v>
      </c>
      <c r="D2285" s="39" t="s">
        <v>2380</v>
      </c>
      <c r="E2285" s="39" t="s">
        <v>2380</v>
      </c>
      <c r="F2285" s="39" t="s">
        <v>2383</v>
      </c>
      <c r="G2285" s="39">
        <v>1</v>
      </c>
      <c r="H2285" s="39" t="s">
        <v>2380</v>
      </c>
      <c r="I2285" s="39" t="s">
        <v>8394</v>
      </c>
      <c r="J2285" s="39" t="s">
        <v>8399</v>
      </c>
    </row>
    <row r="2286" spans="1:10" x14ac:dyDescent="0.35">
      <c r="A2286" s="39" t="s">
        <v>73</v>
      </c>
      <c r="B2286" s="39">
        <v>41.14</v>
      </c>
      <c r="C2286" s="39">
        <v>6.02</v>
      </c>
      <c r="D2286" s="39" t="s">
        <v>2380</v>
      </c>
      <c r="E2286" s="39" t="s">
        <v>2382</v>
      </c>
      <c r="F2286" s="39" t="s">
        <v>2380</v>
      </c>
      <c r="G2286" s="39">
        <v>1</v>
      </c>
      <c r="H2286" s="39" t="s">
        <v>2380</v>
      </c>
      <c r="I2286" s="39" t="s">
        <v>8391</v>
      </c>
      <c r="J2286" s="39" t="s">
        <v>8398</v>
      </c>
    </row>
    <row r="2287" spans="1:10" x14ac:dyDescent="0.35">
      <c r="A2287" s="39" t="s">
        <v>72</v>
      </c>
      <c r="B2287" s="39">
        <v>16.55</v>
      </c>
      <c r="C2287" s="39">
        <v>7.73</v>
      </c>
      <c r="D2287" s="39" t="s">
        <v>2380</v>
      </c>
      <c r="E2287" s="39" t="s">
        <v>2380</v>
      </c>
      <c r="F2287" s="39" t="s">
        <v>2380</v>
      </c>
      <c r="G2287" s="39">
        <v>0</v>
      </c>
      <c r="H2287" s="39" t="s">
        <v>2380</v>
      </c>
      <c r="I2287" s="39" t="s">
        <v>8394</v>
      </c>
      <c r="J2287" s="39" t="s">
        <v>8399</v>
      </c>
    </row>
    <row r="2288" spans="1:10" x14ac:dyDescent="0.35">
      <c r="A2288" s="39" t="s">
        <v>71</v>
      </c>
      <c r="B2288" s="39">
        <v>37.29</v>
      </c>
      <c r="C2288" s="39">
        <v>5.03</v>
      </c>
      <c r="D2288" s="39" t="s">
        <v>2380</v>
      </c>
      <c r="E2288" s="39" t="s">
        <v>2382</v>
      </c>
      <c r="F2288" s="39" t="s">
        <v>2380</v>
      </c>
      <c r="G2288" s="39">
        <v>1</v>
      </c>
      <c r="H2288" s="39" t="s">
        <v>2380</v>
      </c>
      <c r="I2288" s="39" t="s">
        <v>8391</v>
      </c>
      <c r="J2288" s="39" t="s">
        <v>8398</v>
      </c>
    </row>
    <row r="2289" spans="1:10" x14ac:dyDescent="0.35">
      <c r="A2289" s="39" t="s">
        <v>70</v>
      </c>
      <c r="B2289" s="39">
        <v>16.739999999999998</v>
      </c>
      <c r="C2289" s="39">
        <v>4.08</v>
      </c>
      <c r="D2289" s="39" t="s">
        <v>2383</v>
      </c>
      <c r="E2289" s="39" t="s">
        <v>2380</v>
      </c>
      <c r="F2289" s="39" t="s">
        <v>2380</v>
      </c>
      <c r="G2289" s="39">
        <v>0</v>
      </c>
      <c r="H2289" s="39" t="s">
        <v>2380</v>
      </c>
      <c r="I2289" s="39" t="s">
        <v>8394</v>
      </c>
      <c r="J2289" s="39" t="s">
        <v>8398</v>
      </c>
    </row>
    <row r="2290" spans="1:10" x14ac:dyDescent="0.35">
      <c r="A2290" s="39" t="s">
        <v>69</v>
      </c>
      <c r="B2290" s="39">
        <v>34.43</v>
      </c>
      <c r="C2290" s="39">
        <v>4.2699999999999996</v>
      </c>
      <c r="D2290" s="39" t="s">
        <v>2380</v>
      </c>
      <c r="E2290" s="39" t="s">
        <v>2382</v>
      </c>
      <c r="F2290" s="39" t="s">
        <v>2380</v>
      </c>
      <c r="G2290" s="39">
        <v>1</v>
      </c>
      <c r="H2290" s="39" t="s">
        <v>2380</v>
      </c>
      <c r="I2290" s="39" t="s">
        <v>8391</v>
      </c>
      <c r="J2290" s="39" t="s">
        <v>8399</v>
      </c>
    </row>
    <row r="2291" spans="1:10" x14ac:dyDescent="0.35">
      <c r="A2291" s="39" t="s">
        <v>68</v>
      </c>
      <c r="B2291" s="39">
        <v>34.1</v>
      </c>
      <c r="C2291" s="39">
        <v>4.07</v>
      </c>
      <c r="D2291" s="39" t="s">
        <v>2380</v>
      </c>
      <c r="E2291" s="39" t="s">
        <v>2382</v>
      </c>
      <c r="F2291" s="39" t="s">
        <v>2380</v>
      </c>
      <c r="G2291" s="39">
        <v>1</v>
      </c>
      <c r="H2291" s="39" t="s">
        <v>2380</v>
      </c>
      <c r="I2291" s="39" t="s">
        <v>8391</v>
      </c>
      <c r="J2291" s="39" t="s">
        <v>8398</v>
      </c>
    </row>
    <row r="2292" spans="1:10" x14ac:dyDescent="0.35">
      <c r="A2292" s="39" t="s">
        <v>67</v>
      </c>
      <c r="B2292" s="39">
        <v>19.3</v>
      </c>
      <c r="C2292" s="39">
        <v>10.36</v>
      </c>
      <c r="D2292" s="39" t="s">
        <v>2380</v>
      </c>
      <c r="E2292" s="39" t="s">
        <v>2380</v>
      </c>
      <c r="F2292" s="39" t="s">
        <v>2380</v>
      </c>
      <c r="G2292" s="39">
        <v>0</v>
      </c>
      <c r="H2292" s="39" t="s">
        <v>2380</v>
      </c>
      <c r="I2292" s="39" t="s">
        <v>8393</v>
      </c>
      <c r="J2292" s="39" t="s">
        <v>8399</v>
      </c>
    </row>
    <row r="2293" spans="1:10" x14ac:dyDescent="0.35">
      <c r="A2293" s="39" t="s">
        <v>66</v>
      </c>
      <c r="B2293" s="39">
        <v>33.659999999999997</v>
      </c>
      <c r="C2293" s="39">
        <v>5.71</v>
      </c>
      <c r="D2293" s="39" t="s">
        <v>2380</v>
      </c>
      <c r="E2293" s="39" t="s">
        <v>2382</v>
      </c>
      <c r="F2293" s="39" t="s">
        <v>2380</v>
      </c>
      <c r="G2293" s="39">
        <v>1</v>
      </c>
      <c r="H2293" s="39" t="s">
        <v>2380</v>
      </c>
      <c r="I2293" s="39" t="s">
        <v>8391</v>
      </c>
      <c r="J2293" s="39" t="s">
        <v>8399</v>
      </c>
    </row>
    <row r="2294" spans="1:10" x14ac:dyDescent="0.35">
      <c r="A2294" s="39" t="s">
        <v>65</v>
      </c>
      <c r="B2294" s="39">
        <v>33.33</v>
      </c>
      <c r="C2294" s="39">
        <v>6.08</v>
      </c>
      <c r="D2294" s="39" t="s">
        <v>2380</v>
      </c>
      <c r="E2294" s="39" t="s">
        <v>2382</v>
      </c>
      <c r="F2294" s="39" t="s">
        <v>2380</v>
      </c>
      <c r="G2294" s="39">
        <v>1</v>
      </c>
      <c r="H2294" s="39" t="s">
        <v>2380</v>
      </c>
      <c r="I2294" s="39" t="s">
        <v>8391</v>
      </c>
      <c r="J2294" s="39" t="s">
        <v>8398</v>
      </c>
    </row>
    <row r="2295" spans="1:10" x14ac:dyDescent="0.35">
      <c r="A2295" s="39" t="s">
        <v>64</v>
      </c>
      <c r="B2295" s="39">
        <v>21.84</v>
      </c>
      <c r="C2295" s="39">
        <v>5.71</v>
      </c>
      <c r="D2295" s="39" t="s">
        <v>2380</v>
      </c>
      <c r="E2295" s="39" t="s">
        <v>2382</v>
      </c>
      <c r="F2295" s="39" t="s">
        <v>2380</v>
      </c>
      <c r="G2295" s="39">
        <v>1</v>
      </c>
      <c r="H2295" s="39" t="s">
        <v>2380</v>
      </c>
      <c r="I2295" s="39" t="s">
        <v>8393</v>
      </c>
      <c r="J2295" s="39" t="s">
        <v>8398</v>
      </c>
    </row>
    <row r="2296" spans="1:10" x14ac:dyDescent="0.35">
      <c r="A2296" s="39" t="s">
        <v>63</v>
      </c>
      <c r="B2296" s="39">
        <v>16.87</v>
      </c>
      <c r="C2296" s="39">
        <v>9.1300000000000008</v>
      </c>
      <c r="D2296" s="39" t="s">
        <v>2380</v>
      </c>
      <c r="E2296" s="39" t="s">
        <v>2380</v>
      </c>
      <c r="F2296" s="39" t="s">
        <v>2380</v>
      </c>
      <c r="G2296" s="39">
        <v>0</v>
      </c>
      <c r="H2296" s="39" t="s">
        <v>2380</v>
      </c>
      <c r="I2296" s="39" t="s">
        <v>8394</v>
      </c>
      <c r="J2296" s="39" t="s">
        <v>8399</v>
      </c>
    </row>
    <row r="2297" spans="1:10" x14ac:dyDescent="0.35">
      <c r="A2297" s="39" t="s">
        <v>62</v>
      </c>
      <c r="B2297" s="39">
        <v>30.14</v>
      </c>
      <c r="C2297" s="39">
        <v>5.49</v>
      </c>
      <c r="D2297" s="39" t="s">
        <v>2380</v>
      </c>
      <c r="E2297" s="39" t="s">
        <v>2382</v>
      </c>
      <c r="F2297" s="39" t="s">
        <v>2380</v>
      </c>
      <c r="G2297" s="39">
        <v>1</v>
      </c>
      <c r="H2297" s="39" t="s">
        <v>2380</v>
      </c>
      <c r="I2297" s="39" t="s">
        <v>8391</v>
      </c>
      <c r="J2297" s="39" t="s">
        <v>8399</v>
      </c>
    </row>
    <row r="2298" spans="1:10" x14ac:dyDescent="0.35">
      <c r="A2298" s="39" t="s">
        <v>61</v>
      </c>
      <c r="B2298" s="39">
        <v>23.21</v>
      </c>
      <c r="C2298" s="39">
        <v>4.37</v>
      </c>
      <c r="D2298" s="39" t="s">
        <v>2380</v>
      </c>
      <c r="E2298" s="39" t="s">
        <v>2382</v>
      </c>
      <c r="F2298" s="39" t="s">
        <v>2380</v>
      </c>
      <c r="G2298" s="39">
        <v>1</v>
      </c>
      <c r="H2298" s="39" t="s">
        <v>2380</v>
      </c>
      <c r="I2298" s="39" t="s">
        <v>8393</v>
      </c>
      <c r="J2298" s="39" t="s">
        <v>8399</v>
      </c>
    </row>
    <row r="2299" spans="1:10" x14ac:dyDescent="0.35">
      <c r="A2299" s="39" t="s">
        <v>60</v>
      </c>
      <c r="B2299" s="39">
        <v>17.170000000000002</v>
      </c>
      <c r="C2299" s="39">
        <v>8.4600000000000009</v>
      </c>
      <c r="D2299" s="39" t="s">
        <v>2380</v>
      </c>
      <c r="E2299" s="39" t="s">
        <v>2380</v>
      </c>
      <c r="F2299" s="39" t="s">
        <v>2380</v>
      </c>
      <c r="G2299" s="39">
        <v>0</v>
      </c>
      <c r="H2299" s="39" t="s">
        <v>2380</v>
      </c>
      <c r="I2299" s="39" t="s">
        <v>8394</v>
      </c>
      <c r="J2299" s="39" t="s">
        <v>8397</v>
      </c>
    </row>
    <row r="2300" spans="1:10" x14ac:dyDescent="0.35">
      <c r="A2300" s="39" t="s">
        <v>59</v>
      </c>
      <c r="B2300" s="39">
        <v>15.61</v>
      </c>
      <c r="C2300" s="39">
        <v>5.28</v>
      </c>
      <c r="D2300" s="39" t="s">
        <v>2380</v>
      </c>
      <c r="E2300" s="39" t="s">
        <v>2380</v>
      </c>
      <c r="F2300" s="39" t="s">
        <v>2380</v>
      </c>
      <c r="G2300" s="39">
        <v>1</v>
      </c>
      <c r="H2300" s="39" t="s">
        <v>2380</v>
      </c>
      <c r="I2300" s="39" t="s">
        <v>8394</v>
      </c>
      <c r="J2300" s="39" t="s">
        <v>8399</v>
      </c>
    </row>
    <row r="2301" spans="1:10" x14ac:dyDescent="0.35">
      <c r="A2301" s="39" t="s">
        <v>58</v>
      </c>
      <c r="B2301" s="39">
        <v>17.98</v>
      </c>
      <c r="C2301" s="39">
        <v>5.33</v>
      </c>
      <c r="D2301" s="39" t="s">
        <v>2383</v>
      </c>
      <c r="E2301" s="39" t="s">
        <v>2380</v>
      </c>
      <c r="F2301" s="39" t="s">
        <v>2383</v>
      </c>
      <c r="G2301" s="39">
        <v>1</v>
      </c>
      <c r="H2301" s="39" t="s">
        <v>2380</v>
      </c>
      <c r="I2301" s="39" t="s">
        <v>8394</v>
      </c>
      <c r="J2301" s="39" t="s">
        <v>8399</v>
      </c>
    </row>
    <row r="2302" spans="1:10" x14ac:dyDescent="0.35">
      <c r="A2302" s="39" t="s">
        <v>57</v>
      </c>
      <c r="B2302" s="39">
        <v>21.64</v>
      </c>
      <c r="C2302" s="39">
        <v>5.5</v>
      </c>
      <c r="D2302" s="39" t="s">
        <v>2380</v>
      </c>
      <c r="E2302" s="39" t="s">
        <v>2382</v>
      </c>
      <c r="F2302" s="39" t="s">
        <v>2380</v>
      </c>
      <c r="G2302" s="39">
        <v>1</v>
      </c>
      <c r="H2302" s="39" t="s">
        <v>2380</v>
      </c>
      <c r="I2302" s="39" t="s">
        <v>8393</v>
      </c>
      <c r="J2302" s="39" t="s">
        <v>8399</v>
      </c>
    </row>
    <row r="2303" spans="1:10" x14ac:dyDescent="0.35">
      <c r="A2303" s="39" t="s">
        <v>56</v>
      </c>
      <c r="B2303" s="39">
        <v>16.399999999999999</v>
      </c>
      <c r="C2303" s="39">
        <v>5.4</v>
      </c>
      <c r="D2303" s="39" t="s">
        <v>2380</v>
      </c>
      <c r="E2303" s="39" t="s">
        <v>2380</v>
      </c>
      <c r="F2303" s="39" t="s">
        <v>2383</v>
      </c>
      <c r="G2303" s="39">
        <v>1</v>
      </c>
      <c r="H2303" s="39" t="s">
        <v>2380</v>
      </c>
      <c r="I2303" s="39" t="s">
        <v>8394</v>
      </c>
      <c r="J2303" s="39" t="s">
        <v>8399</v>
      </c>
    </row>
    <row r="2304" spans="1:10" x14ac:dyDescent="0.35">
      <c r="A2304" s="39" t="s">
        <v>55</v>
      </c>
      <c r="B2304" s="39">
        <v>15.77</v>
      </c>
      <c r="C2304" s="39">
        <v>6.05</v>
      </c>
      <c r="D2304" s="39" t="s">
        <v>2383</v>
      </c>
      <c r="E2304" s="39" t="s">
        <v>2380</v>
      </c>
      <c r="F2304" s="39" t="s">
        <v>2380</v>
      </c>
      <c r="G2304" s="39">
        <v>1</v>
      </c>
      <c r="H2304" s="39" t="s">
        <v>2380</v>
      </c>
      <c r="I2304" s="39" t="s">
        <v>8394</v>
      </c>
      <c r="J2304" s="39" t="s">
        <v>8398</v>
      </c>
    </row>
    <row r="2305" spans="1:10" x14ac:dyDescent="0.35">
      <c r="A2305" s="39" t="s">
        <v>54</v>
      </c>
      <c r="B2305" s="39">
        <v>18.27</v>
      </c>
      <c r="C2305" s="39">
        <v>11.46</v>
      </c>
      <c r="D2305" s="39" t="s">
        <v>2380</v>
      </c>
      <c r="E2305" s="39" t="s">
        <v>2380</v>
      </c>
      <c r="F2305" s="39" t="s">
        <v>2380</v>
      </c>
      <c r="G2305" s="39">
        <v>0</v>
      </c>
      <c r="H2305" s="39" t="s">
        <v>2380</v>
      </c>
      <c r="I2305" s="39" t="s">
        <v>8394</v>
      </c>
      <c r="J2305" s="39" t="s">
        <v>8397</v>
      </c>
    </row>
    <row r="2306" spans="1:10" x14ac:dyDescent="0.35">
      <c r="A2306" s="39" t="s">
        <v>53</v>
      </c>
      <c r="B2306" s="39">
        <v>16.489999999999998</v>
      </c>
      <c r="C2306" s="39">
        <v>8.48</v>
      </c>
      <c r="D2306" s="39" t="s">
        <v>2380</v>
      </c>
      <c r="E2306" s="39" t="s">
        <v>2380</v>
      </c>
      <c r="F2306" s="39" t="s">
        <v>2380</v>
      </c>
      <c r="G2306" s="39">
        <v>0</v>
      </c>
      <c r="H2306" s="39" t="s">
        <v>2380</v>
      </c>
      <c r="I2306" s="39" t="s">
        <v>8394</v>
      </c>
      <c r="J2306" s="39" t="s">
        <v>8399</v>
      </c>
    </row>
    <row r="2307" spans="1:10" x14ac:dyDescent="0.35">
      <c r="A2307" s="39" t="s">
        <v>52</v>
      </c>
      <c r="B2307" s="39">
        <v>16.14</v>
      </c>
      <c r="C2307" s="39">
        <v>4.8600000000000003</v>
      </c>
      <c r="D2307" s="39" t="s">
        <v>2380</v>
      </c>
      <c r="E2307" s="39" t="s">
        <v>2380</v>
      </c>
      <c r="F2307" s="39" t="s">
        <v>2380</v>
      </c>
      <c r="G2307" s="39">
        <v>0</v>
      </c>
      <c r="H2307" s="39" t="s">
        <v>2380</v>
      </c>
      <c r="I2307" s="39" t="s">
        <v>8394</v>
      </c>
      <c r="J2307" s="39" t="s">
        <v>8399</v>
      </c>
    </row>
    <row r="2308" spans="1:10" x14ac:dyDescent="0.35">
      <c r="A2308" s="39" t="s">
        <v>51</v>
      </c>
      <c r="B2308" s="39">
        <v>20.85</v>
      </c>
      <c r="C2308" s="39">
        <v>4.45</v>
      </c>
      <c r="D2308" s="39" t="s">
        <v>2383</v>
      </c>
      <c r="E2308" s="39" t="s">
        <v>2380</v>
      </c>
      <c r="F2308" s="39" t="s">
        <v>2380</v>
      </c>
      <c r="G2308" s="39">
        <v>1</v>
      </c>
      <c r="H2308" s="39" t="s">
        <v>2380</v>
      </c>
      <c r="I2308" s="39" t="s">
        <v>8393</v>
      </c>
      <c r="J2308" s="39" t="s">
        <v>8399</v>
      </c>
    </row>
    <row r="2309" spans="1:10" x14ac:dyDescent="0.35">
      <c r="A2309" s="39" t="s">
        <v>50</v>
      </c>
      <c r="B2309" s="39">
        <v>15.88</v>
      </c>
      <c r="C2309" s="39">
        <v>4.3600000000000003</v>
      </c>
      <c r="D2309" s="39" t="s">
        <v>2380</v>
      </c>
      <c r="E2309" s="39" t="s">
        <v>2380</v>
      </c>
      <c r="F2309" s="39" t="s">
        <v>2380</v>
      </c>
      <c r="G2309" s="39">
        <v>0</v>
      </c>
      <c r="H2309" s="39" t="s">
        <v>2380</v>
      </c>
      <c r="I2309" s="39" t="s">
        <v>8394</v>
      </c>
      <c r="J2309" s="39" t="s">
        <v>8399</v>
      </c>
    </row>
    <row r="2310" spans="1:10" x14ac:dyDescent="0.35">
      <c r="A2310" s="39" t="s">
        <v>49</v>
      </c>
      <c r="B2310" s="39">
        <v>20.66</v>
      </c>
      <c r="C2310" s="39">
        <v>5.8</v>
      </c>
      <c r="D2310" s="39" t="s">
        <v>2380</v>
      </c>
      <c r="E2310" s="39" t="s">
        <v>2382</v>
      </c>
      <c r="F2310" s="39" t="s">
        <v>2380</v>
      </c>
      <c r="G2310" s="39">
        <v>1</v>
      </c>
      <c r="H2310" s="39" t="s">
        <v>2380</v>
      </c>
      <c r="I2310" s="39" t="s">
        <v>8393</v>
      </c>
      <c r="J2310" s="39" t="s">
        <v>8399</v>
      </c>
    </row>
    <row r="2311" spans="1:10" x14ac:dyDescent="0.35">
      <c r="A2311" s="39" t="s">
        <v>48</v>
      </c>
      <c r="B2311" s="39">
        <v>20.399999999999999</v>
      </c>
      <c r="C2311" s="39">
        <v>5.27</v>
      </c>
      <c r="D2311" s="39" t="s">
        <v>2380</v>
      </c>
      <c r="E2311" s="39" t="s">
        <v>2380</v>
      </c>
      <c r="F2311" s="39" t="s">
        <v>2380</v>
      </c>
      <c r="G2311" s="39">
        <v>0</v>
      </c>
      <c r="H2311" s="39" t="s">
        <v>2380</v>
      </c>
      <c r="I2311" s="39" t="s">
        <v>8393</v>
      </c>
      <c r="J2311" s="39" t="s">
        <v>8399</v>
      </c>
    </row>
    <row r="2312" spans="1:10" x14ac:dyDescent="0.35">
      <c r="A2312" s="39" t="s">
        <v>47</v>
      </c>
      <c r="B2312" s="39">
        <v>25.19</v>
      </c>
      <c r="C2312" s="39">
        <v>5.64</v>
      </c>
      <c r="D2312" s="39" t="s">
        <v>2383</v>
      </c>
      <c r="E2312" s="39" t="s">
        <v>2380</v>
      </c>
      <c r="F2312" s="39" t="s">
        <v>2380</v>
      </c>
      <c r="G2312" s="39">
        <v>0</v>
      </c>
      <c r="H2312" s="39" t="s">
        <v>2380</v>
      </c>
      <c r="I2312" s="39" t="s">
        <v>8392</v>
      </c>
      <c r="J2312" s="39" t="s">
        <v>8399</v>
      </c>
    </row>
    <row r="2313" spans="1:10" x14ac:dyDescent="0.35">
      <c r="A2313" s="39" t="s">
        <v>46</v>
      </c>
      <c r="B2313" s="39">
        <v>20.54</v>
      </c>
      <c r="C2313" s="39">
        <v>4.2</v>
      </c>
      <c r="D2313" s="39" t="s">
        <v>2383</v>
      </c>
      <c r="E2313" s="39" t="s">
        <v>2380</v>
      </c>
      <c r="F2313" s="39" t="s">
        <v>2380</v>
      </c>
      <c r="G2313" s="39">
        <v>1</v>
      </c>
      <c r="H2313" s="39" t="s">
        <v>2380</v>
      </c>
      <c r="I2313" s="39" t="s">
        <v>8393</v>
      </c>
      <c r="J2313" s="39" t="s">
        <v>8399</v>
      </c>
    </row>
    <row r="2314" spans="1:10" x14ac:dyDescent="0.35">
      <c r="A2314" s="39" t="s">
        <v>45</v>
      </c>
      <c r="B2314" s="39">
        <v>20.13</v>
      </c>
      <c r="C2314" s="39">
        <v>5.42</v>
      </c>
      <c r="D2314" s="39" t="s">
        <v>2380</v>
      </c>
      <c r="E2314" s="39" t="s">
        <v>2380</v>
      </c>
      <c r="F2314" s="39" t="s">
        <v>2380</v>
      </c>
      <c r="G2314" s="39">
        <v>0</v>
      </c>
      <c r="H2314" s="39" t="s">
        <v>2380</v>
      </c>
      <c r="I2314" s="39" t="s">
        <v>8393</v>
      </c>
      <c r="J2314" s="39" t="s">
        <v>8399</v>
      </c>
    </row>
    <row r="2315" spans="1:10" x14ac:dyDescent="0.35">
      <c r="A2315" s="39" t="s">
        <v>44</v>
      </c>
      <c r="B2315" s="39">
        <v>18.93</v>
      </c>
      <c r="C2315" s="39">
        <v>6.11</v>
      </c>
      <c r="D2315" s="39" t="s">
        <v>2380</v>
      </c>
      <c r="E2315" s="39" t="s">
        <v>2380</v>
      </c>
      <c r="F2315" s="39" t="s">
        <v>2383</v>
      </c>
      <c r="G2315" s="39">
        <v>1</v>
      </c>
      <c r="H2315" s="39" t="s">
        <v>2380</v>
      </c>
      <c r="I2315" s="39" t="s">
        <v>8393</v>
      </c>
      <c r="J2315" s="39" t="s">
        <v>8399</v>
      </c>
    </row>
    <row r="2316" spans="1:10" x14ac:dyDescent="0.35">
      <c r="A2316" s="39" t="s">
        <v>43</v>
      </c>
      <c r="B2316" s="39">
        <v>24.14</v>
      </c>
      <c r="C2316" s="39">
        <v>5.29</v>
      </c>
      <c r="D2316" s="39" t="s">
        <v>2380</v>
      </c>
      <c r="E2316" s="39" t="s">
        <v>2382</v>
      </c>
      <c r="F2316" s="39" t="s">
        <v>2380</v>
      </c>
      <c r="G2316" s="39">
        <v>1</v>
      </c>
      <c r="H2316" s="39" t="s">
        <v>2380</v>
      </c>
      <c r="I2316" s="39" t="s">
        <v>8393</v>
      </c>
      <c r="J2316" s="39" t="s">
        <v>8399</v>
      </c>
    </row>
    <row r="2317" spans="1:10" x14ac:dyDescent="0.35">
      <c r="A2317" s="39" t="s">
        <v>41</v>
      </c>
      <c r="B2317" s="39">
        <v>25.03</v>
      </c>
      <c r="C2317" s="39">
        <v>5.91</v>
      </c>
      <c r="D2317" s="39" t="s">
        <v>2380</v>
      </c>
      <c r="E2317" s="39" t="s">
        <v>2382</v>
      </c>
      <c r="F2317" s="39" t="s">
        <v>2380</v>
      </c>
      <c r="G2317" s="39">
        <v>1</v>
      </c>
      <c r="H2317" s="39" t="s">
        <v>2380</v>
      </c>
      <c r="I2317" s="39" t="s">
        <v>8392</v>
      </c>
      <c r="J2317" s="39" t="s">
        <v>8399</v>
      </c>
    </row>
    <row r="2318" spans="1:10" x14ac:dyDescent="0.35">
      <c r="A2318" s="39" t="s">
        <v>40</v>
      </c>
      <c r="B2318" s="39">
        <v>20.47</v>
      </c>
      <c r="C2318" s="39">
        <v>5.81</v>
      </c>
      <c r="D2318" s="39" t="s">
        <v>2383</v>
      </c>
      <c r="E2318" s="39" t="s">
        <v>2380</v>
      </c>
      <c r="F2318" s="39" t="s">
        <v>2380</v>
      </c>
      <c r="G2318" s="39">
        <v>1</v>
      </c>
      <c r="H2318" s="39" t="s">
        <v>2380</v>
      </c>
      <c r="I2318" s="39" t="s">
        <v>8393</v>
      </c>
      <c r="J2318" s="39" t="s">
        <v>8399</v>
      </c>
    </row>
    <row r="2319" spans="1:10" x14ac:dyDescent="0.35">
      <c r="A2319" s="39" t="s">
        <v>39</v>
      </c>
      <c r="B2319" s="39">
        <v>18.82</v>
      </c>
      <c r="C2319" s="39">
        <v>5.51</v>
      </c>
      <c r="D2319" s="39" t="s">
        <v>2383</v>
      </c>
      <c r="E2319" s="39" t="s">
        <v>2380</v>
      </c>
      <c r="F2319" s="39" t="s">
        <v>2380</v>
      </c>
      <c r="G2319" s="39">
        <v>0</v>
      </c>
      <c r="H2319" s="39" t="s">
        <v>2380</v>
      </c>
      <c r="I2319" s="39" t="s">
        <v>8393</v>
      </c>
      <c r="J2319" s="39" t="s">
        <v>8399</v>
      </c>
    </row>
    <row r="2320" spans="1:10" x14ac:dyDescent="0.35">
      <c r="A2320" s="39" t="s">
        <v>38</v>
      </c>
      <c r="B2320" s="39">
        <v>17.079999999999998</v>
      </c>
      <c r="C2320" s="39">
        <v>5.73</v>
      </c>
      <c r="D2320" s="39" t="s">
        <v>2380</v>
      </c>
      <c r="E2320" s="39" t="s">
        <v>2380</v>
      </c>
      <c r="F2320" s="39" t="s">
        <v>2383</v>
      </c>
      <c r="G2320" s="39">
        <v>1</v>
      </c>
      <c r="H2320" s="39" t="s">
        <v>2380</v>
      </c>
      <c r="I2320" s="39" t="s">
        <v>8394</v>
      </c>
      <c r="J2320" s="39" t="s">
        <v>8399</v>
      </c>
    </row>
    <row r="2321" spans="1:10" x14ac:dyDescent="0.35">
      <c r="A2321" s="39" t="s">
        <v>36</v>
      </c>
      <c r="B2321" s="39">
        <v>19.21</v>
      </c>
      <c r="C2321" s="39">
        <v>5.53</v>
      </c>
      <c r="D2321" s="39" t="s">
        <v>2383</v>
      </c>
      <c r="E2321" s="39" t="s">
        <v>2380</v>
      </c>
      <c r="F2321" s="39" t="s">
        <v>2380</v>
      </c>
      <c r="G2321" s="39">
        <v>0</v>
      </c>
      <c r="H2321" s="39" t="s">
        <v>2380</v>
      </c>
      <c r="I2321" s="39" t="s">
        <v>8393</v>
      </c>
      <c r="J2321" s="39" t="s">
        <v>8399</v>
      </c>
    </row>
    <row r="2322" spans="1:10" x14ac:dyDescent="0.35">
      <c r="A2322" s="39" t="s">
        <v>34</v>
      </c>
      <c r="B2322" s="39">
        <v>17.86</v>
      </c>
      <c r="C2322" s="39">
        <v>5.43</v>
      </c>
      <c r="D2322" s="39" t="s">
        <v>2380</v>
      </c>
      <c r="E2322" s="39" t="s">
        <v>2380</v>
      </c>
      <c r="F2322" s="39" t="s">
        <v>2383</v>
      </c>
      <c r="G2322" s="39">
        <v>1</v>
      </c>
      <c r="H2322" s="39" t="s">
        <v>2380</v>
      </c>
      <c r="I2322" s="39" t="s">
        <v>8394</v>
      </c>
      <c r="J2322" s="39" t="s">
        <v>8399</v>
      </c>
    </row>
    <row r="2323" spans="1:10" x14ac:dyDescent="0.35">
      <c r="A2323" s="39" t="s">
        <v>33</v>
      </c>
      <c r="B2323" s="39">
        <v>21.38</v>
      </c>
      <c r="C2323" s="39">
        <v>8.01</v>
      </c>
      <c r="D2323" s="39" t="s">
        <v>2380</v>
      </c>
      <c r="E2323" s="39" t="s">
        <v>2380</v>
      </c>
      <c r="F2323" s="39" t="s">
        <v>2380</v>
      </c>
      <c r="G2323" s="39">
        <v>0</v>
      </c>
      <c r="H2323" s="39" t="s">
        <v>2380</v>
      </c>
      <c r="I2323" s="39" t="s">
        <v>8393</v>
      </c>
      <c r="J2323" s="39" t="s">
        <v>8399</v>
      </c>
    </row>
    <row r="2324" spans="1:10" x14ac:dyDescent="0.35">
      <c r="A2324" s="39" t="s">
        <v>32</v>
      </c>
      <c r="B2324" s="39">
        <v>23.35</v>
      </c>
      <c r="C2324" s="39">
        <v>5.94</v>
      </c>
      <c r="D2324" s="39" t="s">
        <v>2380</v>
      </c>
      <c r="E2324" s="39" t="s">
        <v>2380</v>
      </c>
      <c r="F2324" s="39" t="s">
        <v>2380</v>
      </c>
      <c r="G2324" s="39">
        <v>0</v>
      </c>
      <c r="H2324" s="39" t="s">
        <v>2380</v>
      </c>
      <c r="I2324" s="39" t="s">
        <v>8393</v>
      </c>
      <c r="J2324" s="39" t="s">
        <v>8399</v>
      </c>
    </row>
    <row r="2325" spans="1:10" x14ac:dyDescent="0.35">
      <c r="A2325" s="39" t="s">
        <v>29</v>
      </c>
      <c r="B2325" s="39">
        <v>22.24</v>
      </c>
      <c r="C2325" s="39">
        <v>5.04</v>
      </c>
      <c r="D2325" s="39" t="s">
        <v>2380</v>
      </c>
      <c r="E2325" s="39" t="s">
        <v>2380</v>
      </c>
      <c r="F2325" s="39" t="s">
        <v>2380</v>
      </c>
      <c r="G2325" s="39">
        <v>0</v>
      </c>
      <c r="H2325" s="39" t="s">
        <v>2380</v>
      </c>
      <c r="I2325" s="39" t="s">
        <v>8393</v>
      </c>
      <c r="J2325" s="39" t="s">
        <v>8399</v>
      </c>
    </row>
    <row r="2326" spans="1:10" x14ac:dyDescent="0.35">
      <c r="A2326" s="39" t="s">
        <v>28</v>
      </c>
      <c r="B2326" s="39">
        <v>24.76</v>
      </c>
      <c r="C2326" s="39">
        <v>4.54</v>
      </c>
      <c r="D2326" s="39" t="s">
        <v>2383</v>
      </c>
      <c r="E2326" s="39" t="s">
        <v>2380</v>
      </c>
      <c r="F2326" s="39" t="s">
        <v>2380</v>
      </c>
      <c r="G2326" s="39">
        <v>0</v>
      </c>
      <c r="H2326" s="39" t="s">
        <v>2380</v>
      </c>
      <c r="I2326" s="39" t="s">
        <v>8393</v>
      </c>
      <c r="J2326" s="39" t="s">
        <v>8399</v>
      </c>
    </row>
    <row r="2327" spans="1:10" x14ac:dyDescent="0.35">
      <c r="A2327" s="39" t="s">
        <v>27</v>
      </c>
      <c r="B2327" s="39">
        <v>20.100000000000001</v>
      </c>
      <c r="C2327" s="39">
        <v>5.6</v>
      </c>
      <c r="D2327" s="39" t="s">
        <v>2383</v>
      </c>
      <c r="E2327" s="39" t="s">
        <v>2380</v>
      </c>
      <c r="F2327" s="39" t="s">
        <v>2383</v>
      </c>
      <c r="G2327" s="39">
        <v>1</v>
      </c>
      <c r="H2327" s="39" t="s">
        <v>2380</v>
      </c>
      <c r="I2327" s="39" t="s">
        <v>8393</v>
      </c>
      <c r="J2327" s="39" t="s">
        <v>8399</v>
      </c>
    </row>
    <row r="2328" spans="1:10" x14ac:dyDescent="0.35">
      <c r="A2328" s="39" t="s">
        <v>26</v>
      </c>
      <c r="B2328" s="39">
        <v>21.77</v>
      </c>
      <c r="C2328" s="39">
        <v>10.67</v>
      </c>
      <c r="D2328" s="39" t="s">
        <v>2380</v>
      </c>
      <c r="E2328" s="39" t="s">
        <v>2380</v>
      </c>
      <c r="F2328" s="39" t="s">
        <v>2380</v>
      </c>
      <c r="G2328" s="39">
        <v>0</v>
      </c>
      <c r="H2328" s="39" t="s">
        <v>2380</v>
      </c>
      <c r="I2328" s="39" t="s">
        <v>8393</v>
      </c>
      <c r="J2328" s="39" t="s">
        <v>8399</v>
      </c>
    </row>
    <row r="2329" spans="1:10" x14ac:dyDescent="0.35">
      <c r="A2329" s="39" t="s">
        <v>25</v>
      </c>
      <c r="B2329" s="39">
        <v>17.82</v>
      </c>
      <c r="C2329" s="39">
        <v>5.26</v>
      </c>
      <c r="D2329" s="39" t="s">
        <v>2383</v>
      </c>
      <c r="E2329" s="39" t="s">
        <v>2380</v>
      </c>
      <c r="F2329" s="39" t="s">
        <v>2380</v>
      </c>
      <c r="G2329" s="39">
        <v>1</v>
      </c>
      <c r="H2329" s="39" t="s">
        <v>2380</v>
      </c>
      <c r="I2329" s="39" t="s">
        <v>8394</v>
      </c>
      <c r="J2329" s="39" t="s">
        <v>8399</v>
      </c>
    </row>
    <row r="2330" spans="1:10" x14ac:dyDescent="0.35">
      <c r="A2330" s="39" t="s">
        <v>24</v>
      </c>
      <c r="B2330" s="39">
        <v>17.07</v>
      </c>
      <c r="C2330" s="39">
        <v>5.22</v>
      </c>
      <c r="D2330" s="39" t="s">
        <v>2380</v>
      </c>
      <c r="E2330" s="39" t="s">
        <v>2380</v>
      </c>
      <c r="F2330" s="39" t="s">
        <v>2383</v>
      </c>
      <c r="G2330" s="39">
        <v>1</v>
      </c>
      <c r="H2330" s="39" t="s">
        <v>2380</v>
      </c>
      <c r="I2330" s="39" t="s">
        <v>8394</v>
      </c>
      <c r="J2330" s="39" t="s">
        <v>8399</v>
      </c>
    </row>
    <row r="2331" spans="1:10" x14ac:dyDescent="0.35">
      <c r="A2331" s="39" t="s">
        <v>22</v>
      </c>
      <c r="B2331" s="39">
        <v>22.24</v>
      </c>
      <c r="C2331" s="39">
        <v>4.29</v>
      </c>
      <c r="D2331" s="39" t="s">
        <v>2383</v>
      </c>
      <c r="E2331" s="39" t="s">
        <v>2380</v>
      </c>
      <c r="F2331" s="39" t="s">
        <v>2380</v>
      </c>
      <c r="G2331" s="39">
        <v>0</v>
      </c>
      <c r="H2331" s="39" t="s">
        <v>2380</v>
      </c>
      <c r="I2331" s="39" t="s">
        <v>8393</v>
      </c>
      <c r="J2331" s="39" t="s">
        <v>8399</v>
      </c>
    </row>
    <row r="2332" spans="1:10" x14ac:dyDescent="0.35">
      <c r="A2332" s="39" t="s">
        <v>21</v>
      </c>
      <c r="B2332" s="39">
        <v>22.34</v>
      </c>
      <c r="C2332" s="39">
        <v>5.57</v>
      </c>
      <c r="D2332" s="39" t="s">
        <v>2380</v>
      </c>
      <c r="E2332" s="39" t="s">
        <v>2380</v>
      </c>
      <c r="F2332" s="39" t="s">
        <v>2380</v>
      </c>
      <c r="G2332" s="39">
        <v>1</v>
      </c>
      <c r="H2332" s="39" t="s">
        <v>2380</v>
      </c>
      <c r="I2332" s="39" t="s">
        <v>8393</v>
      </c>
      <c r="J2332" s="39" t="s">
        <v>8399</v>
      </c>
    </row>
    <row r="2333" spans="1:10" x14ac:dyDescent="0.35">
      <c r="A2333" s="39" t="s">
        <v>19</v>
      </c>
      <c r="B2333" s="39">
        <v>17.7</v>
      </c>
      <c r="C2333" s="39">
        <v>6.28</v>
      </c>
      <c r="D2333" s="39" t="s">
        <v>2380</v>
      </c>
      <c r="E2333" s="39" t="s">
        <v>2380</v>
      </c>
      <c r="F2333" s="39" t="s">
        <v>2380</v>
      </c>
      <c r="G2333" s="39">
        <v>1</v>
      </c>
      <c r="H2333" s="39" t="s">
        <v>2380</v>
      </c>
      <c r="I2333" s="39" t="s">
        <v>8394</v>
      </c>
      <c r="J2333" s="39" t="s">
        <v>8399</v>
      </c>
    </row>
    <row r="2334" spans="1:10" x14ac:dyDescent="0.35">
      <c r="A2334" s="39" t="s">
        <v>17</v>
      </c>
      <c r="B2334" s="39">
        <v>16.47</v>
      </c>
      <c r="C2334" s="39">
        <v>6.35</v>
      </c>
      <c r="D2334" s="39" t="s">
        <v>2380</v>
      </c>
      <c r="E2334" s="39" t="s">
        <v>2380</v>
      </c>
      <c r="F2334" s="39" t="s">
        <v>2383</v>
      </c>
      <c r="G2334" s="39">
        <v>1</v>
      </c>
      <c r="H2334" s="39" t="s">
        <v>2380</v>
      </c>
      <c r="I2334" s="39" t="s">
        <v>8394</v>
      </c>
      <c r="J2334" s="39" t="s">
        <v>8399</v>
      </c>
    </row>
    <row r="2335" spans="1:10" x14ac:dyDescent="0.35">
      <c r="A2335" s="39" t="s">
        <v>14</v>
      </c>
      <c r="B2335" s="39">
        <v>17.600000000000001</v>
      </c>
      <c r="C2335" s="39">
        <v>4.3899999999999997</v>
      </c>
      <c r="D2335" s="39" t="s">
        <v>2380</v>
      </c>
      <c r="E2335" s="39" t="s">
        <v>2380</v>
      </c>
      <c r="F2335" s="39" t="s">
        <v>2380</v>
      </c>
      <c r="G2335" s="39">
        <v>1</v>
      </c>
      <c r="H2335" s="39" t="s">
        <v>2380</v>
      </c>
      <c r="I2335" s="39" t="s">
        <v>8394</v>
      </c>
      <c r="J2335" s="39" t="s">
        <v>8399</v>
      </c>
    </row>
    <row r="2336" spans="1:10" x14ac:dyDescent="0.35">
      <c r="A2336" s="39" t="s">
        <v>9</v>
      </c>
      <c r="B2336" s="39">
        <v>17.579999999999998</v>
      </c>
      <c r="C2336" s="39">
        <v>4.51</v>
      </c>
      <c r="D2336" s="39" t="s">
        <v>2380</v>
      </c>
      <c r="E2336" s="39" t="s">
        <v>2380</v>
      </c>
      <c r="F2336" s="39" t="s">
        <v>2380</v>
      </c>
      <c r="G2336" s="39">
        <v>1</v>
      </c>
      <c r="H2336" s="39" t="s">
        <v>2380</v>
      </c>
      <c r="I2336" s="39" t="s">
        <v>8394</v>
      </c>
      <c r="J2336" s="39" t="s">
        <v>8399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A2C8-80A6-4D86-9388-47C746BD8D85}">
  <sheetPr>
    <tabColor theme="9" tint="0.79998168889431442"/>
  </sheetPr>
  <dimension ref="A1:H2344"/>
  <sheetViews>
    <sheetView workbookViewId="0">
      <selection activeCell="R36" sqref="R36"/>
    </sheetView>
  </sheetViews>
  <sheetFormatPr defaultColWidth="8.7265625" defaultRowHeight="14.5" x14ac:dyDescent="0.35"/>
  <cols>
    <col min="1" max="1" width="12.26953125" style="6" bestFit="1" customWidth="1"/>
    <col min="2" max="2" width="13.453125" style="6" bestFit="1" customWidth="1"/>
    <col min="3" max="3" width="8.54296875" style="6" bestFit="1" customWidth="1"/>
    <col min="4" max="4" width="10.81640625" style="80" bestFit="1" customWidth="1"/>
    <col min="5" max="5" width="12.54296875" style="6" bestFit="1" customWidth="1"/>
    <col min="6" max="6" width="8.26953125" style="6" bestFit="1" customWidth="1"/>
    <col min="7" max="7" width="9" style="6" bestFit="1" customWidth="1"/>
    <col min="8" max="8" width="14" style="1" bestFit="1" customWidth="1"/>
    <col min="9" max="16384" width="8.7265625" style="6"/>
  </cols>
  <sheetData>
    <row r="1" spans="1:8" ht="15.5" x14ac:dyDescent="0.35">
      <c r="A1" s="18" t="s">
        <v>0</v>
      </c>
      <c r="B1" s="18" t="s">
        <v>8278</v>
      </c>
      <c r="C1" s="18" t="s">
        <v>4</v>
      </c>
      <c r="D1" s="78" t="s">
        <v>5</v>
      </c>
      <c r="E1" s="18" t="s">
        <v>6</v>
      </c>
      <c r="F1" s="18" t="s">
        <v>7</v>
      </c>
      <c r="G1" s="18" t="s">
        <v>8</v>
      </c>
      <c r="H1" s="23" t="s">
        <v>8280</v>
      </c>
    </row>
    <row r="2" spans="1:8" x14ac:dyDescent="0.35">
      <c r="A2" s="39" t="s">
        <v>9</v>
      </c>
      <c r="B2" s="58">
        <v>33794</v>
      </c>
      <c r="C2" s="39">
        <v>0</v>
      </c>
      <c r="D2" s="79">
        <v>563.84</v>
      </c>
      <c r="E2" s="39" t="s">
        <v>11</v>
      </c>
      <c r="F2" s="39" t="s">
        <v>12</v>
      </c>
      <c r="G2" s="39" t="s">
        <v>13</v>
      </c>
      <c r="H2" s="14">
        <v>31</v>
      </c>
    </row>
    <row r="3" spans="1:8" x14ac:dyDescent="0.35">
      <c r="A3" s="39" t="s">
        <v>14</v>
      </c>
      <c r="B3" s="58">
        <v>33938</v>
      </c>
      <c r="C3" s="39">
        <v>0</v>
      </c>
      <c r="D3" s="79">
        <v>570.62</v>
      </c>
      <c r="E3" s="39" t="s">
        <v>11</v>
      </c>
      <c r="F3" s="39" t="s">
        <v>16</v>
      </c>
      <c r="G3" s="39" t="s">
        <v>13</v>
      </c>
      <c r="H3" s="14">
        <v>31</v>
      </c>
    </row>
    <row r="4" spans="1:8" x14ac:dyDescent="0.35">
      <c r="A4" s="39" t="s">
        <v>17</v>
      </c>
      <c r="B4" s="58">
        <v>34150</v>
      </c>
      <c r="C4" s="39">
        <v>0</v>
      </c>
      <c r="D4" s="79">
        <v>600</v>
      </c>
      <c r="E4" s="39" t="s">
        <v>11</v>
      </c>
      <c r="F4" s="39" t="s">
        <v>16</v>
      </c>
      <c r="G4" s="39" t="s">
        <v>13</v>
      </c>
      <c r="H4" s="14">
        <v>30</v>
      </c>
    </row>
    <row r="5" spans="1:8" x14ac:dyDescent="0.35">
      <c r="A5" s="39" t="s">
        <v>19</v>
      </c>
      <c r="B5" s="58">
        <v>33860</v>
      </c>
      <c r="C5" s="39">
        <v>0</v>
      </c>
      <c r="D5" s="79">
        <v>604.54</v>
      </c>
      <c r="E5" s="39" t="s">
        <v>12</v>
      </c>
      <c r="F5" s="39" t="s">
        <v>12</v>
      </c>
      <c r="G5" s="39" t="s">
        <v>13</v>
      </c>
      <c r="H5" s="14">
        <v>31</v>
      </c>
    </row>
    <row r="6" spans="1:8" x14ac:dyDescent="0.35">
      <c r="A6" s="39" t="s">
        <v>21</v>
      </c>
      <c r="B6" s="58">
        <v>36003</v>
      </c>
      <c r="C6" s="39">
        <v>0</v>
      </c>
      <c r="D6" s="79">
        <v>637.26</v>
      </c>
      <c r="E6" s="39" t="s">
        <v>12</v>
      </c>
      <c r="F6" s="39" t="s">
        <v>12</v>
      </c>
      <c r="G6" s="39" t="s">
        <v>13</v>
      </c>
      <c r="H6" s="14">
        <v>25</v>
      </c>
    </row>
    <row r="7" spans="1:8" x14ac:dyDescent="0.35">
      <c r="A7" s="39" t="s">
        <v>22</v>
      </c>
      <c r="B7" s="58">
        <v>37215</v>
      </c>
      <c r="C7" s="39">
        <v>0</v>
      </c>
      <c r="D7" s="79">
        <v>646.14</v>
      </c>
      <c r="E7" s="39" t="s">
        <v>12</v>
      </c>
      <c r="F7" s="39" t="s">
        <v>12</v>
      </c>
      <c r="G7" s="39" t="s">
        <v>23</v>
      </c>
      <c r="H7" s="14">
        <v>22</v>
      </c>
    </row>
    <row r="8" spans="1:8" x14ac:dyDescent="0.35">
      <c r="A8" s="39" t="s">
        <v>24</v>
      </c>
      <c r="B8" s="58">
        <v>34121</v>
      </c>
      <c r="C8" s="39">
        <v>0</v>
      </c>
      <c r="D8" s="79">
        <v>650</v>
      </c>
      <c r="E8" s="39" t="s">
        <v>12</v>
      </c>
      <c r="F8" s="39" t="s">
        <v>12</v>
      </c>
      <c r="G8" s="39" t="s">
        <v>13</v>
      </c>
      <c r="H8" s="14">
        <v>30</v>
      </c>
    </row>
    <row r="9" spans="1:8" x14ac:dyDescent="0.35">
      <c r="A9" s="39" t="s">
        <v>25</v>
      </c>
      <c r="B9" s="58">
        <v>34884</v>
      </c>
      <c r="C9" s="39">
        <v>0</v>
      </c>
      <c r="D9" s="79">
        <v>650</v>
      </c>
      <c r="E9" s="39" t="s">
        <v>12</v>
      </c>
      <c r="F9" s="39" t="s">
        <v>12</v>
      </c>
      <c r="G9" s="39" t="s">
        <v>13</v>
      </c>
      <c r="H9" s="14">
        <v>28</v>
      </c>
    </row>
    <row r="10" spans="1:8" x14ac:dyDescent="0.35">
      <c r="A10" s="39" t="s">
        <v>26</v>
      </c>
      <c r="B10" s="58">
        <v>37589</v>
      </c>
      <c r="C10" s="39">
        <v>0</v>
      </c>
      <c r="D10" s="79">
        <v>668</v>
      </c>
      <c r="E10" s="39" t="s">
        <v>12</v>
      </c>
      <c r="F10" s="39" t="s">
        <v>11</v>
      </c>
      <c r="G10" s="39" t="s">
        <v>23</v>
      </c>
      <c r="H10" s="14">
        <v>21</v>
      </c>
    </row>
    <row r="11" spans="1:8" x14ac:dyDescent="0.35">
      <c r="A11" s="39" t="s">
        <v>27</v>
      </c>
      <c r="B11" s="58">
        <v>35743</v>
      </c>
      <c r="C11" s="39">
        <v>0</v>
      </c>
      <c r="D11" s="79">
        <v>670</v>
      </c>
      <c r="E11" s="39" t="s">
        <v>12</v>
      </c>
      <c r="F11" s="39" t="s">
        <v>12</v>
      </c>
      <c r="G11" s="39" t="s">
        <v>13</v>
      </c>
      <c r="H11" s="14">
        <v>26</v>
      </c>
    </row>
    <row r="12" spans="1:8" x14ac:dyDescent="0.35">
      <c r="A12" s="39" t="s">
        <v>28</v>
      </c>
      <c r="B12" s="58">
        <v>37146</v>
      </c>
      <c r="C12" s="39">
        <v>0</v>
      </c>
      <c r="D12" s="79">
        <v>687.54</v>
      </c>
      <c r="E12" s="39" t="s">
        <v>12</v>
      </c>
      <c r="F12" s="39" t="s">
        <v>11</v>
      </c>
      <c r="G12" s="39" t="s">
        <v>13</v>
      </c>
      <c r="H12" s="14">
        <v>22</v>
      </c>
    </row>
    <row r="13" spans="1:8" x14ac:dyDescent="0.35">
      <c r="A13" s="39" t="s">
        <v>29</v>
      </c>
      <c r="B13" s="58">
        <v>36520</v>
      </c>
      <c r="C13" s="39">
        <v>0</v>
      </c>
      <c r="D13" s="79">
        <v>700</v>
      </c>
      <c r="E13" s="39" t="s">
        <v>11</v>
      </c>
      <c r="F13" s="39" t="s">
        <v>12</v>
      </c>
      <c r="G13" s="39" t="s">
        <v>13</v>
      </c>
      <c r="H13" s="14">
        <v>23</v>
      </c>
    </row>
    <row r="14" spans="1:8" x14ac:dyDescent="0.35">
      <c r="A14" s="39" t="s">
        <v>32</v>
      </c>
      <c r="B14" s="58">
        <v>36508</v>
      </c>
      <c r="C14" s="39">
        <v>0</v>
      </c>
      <c r="D14" s="79">
        <v>722.99</v>
      </c>
      <c r="E14" s="39" t="s">
        <v>12</v>
      </c>
      <c r="F14" s="39" t="s">
        <v>16</v>
      </c>
      <c r="G14" s="39" t="s">
        <v>13</v>
      </c>
      <c r="H14" s="14">
        <v>23</v>
      </c>
    </row>
    <row r="15" spans="1:8" x14ac:dyDescent="0.35">
      <c r="A15" s="39" t="s">
        <v>33</v>
      </c>
      <c r="B15" s="58">
        <v>37518</v>
      </c>
      <c r="C15" s="39">
        <v>0</v>
      </c>
      <c r="D15" s="79">
        <v>750</v>
      </c>
      <c r="E15" s="39" t="s">
        <v>12</v>
      </c>
      <c r="F15" s="39" t="s">
        <v>16</v>
      </c>
      <c r="G15" s="39" t="s">
        <v>23</v>
      </c>
      <c r="H15" s="14">
        <v>21</v>
      </c>
    </row>
    <row r="16" spans="1:8" x14ac:dyDescent="0.35">
      <c r="A16" s="39" t="s">
        <v>34</v>
      </c>
      <c r="B16" s="58">
        <v>34190</v>
      </c>
      <c r="C16" s="39">
        <v>0</v>
      </c>
      <c r="D16" s="79">
        <v>760</v>
      </c>
      <c r="E16" s="39" t="s">
        <v>12</v>
      </c>
      <c r="F16" s="39" t="s">
        <v>16</v>
      </c>
      <c r="G16" s="39" t="s">
        <v>13</v>
      </c>
      <c r="H16" s="14">
        <v>30</v>
      </c>
    </row>
    <row r="17" spans="1:8" x14ac:dyDescent="0.35">
      <c r="A17" s="39" t="s">
        <v>36</v>
      </c>
      <c r="B17" s="58">
        <v>35360</v>
      </c>
      <c r="C17" s="39">
        <v>0</v>
      </c>
      <c r="D17" s="79">
        <v>760</v>
      </c>
      <c r="E17" s="39" t="s">
        <v>12</v>
      </c>
      <c r="F17" s="39" t="s">
        <v>12</v>
      </c>
      <c r="G17" s="39" t="s">
        <v>13</v>
      </c>
      <c r="H17" s="14">
        <v>27</v>
      </c>
    </row>
    <row r="18" spans="1:8" x14ac:dyDescent="0.35">
      <c r="A18" s="39" t="s">
        <v>38</v>
      </c>
      <c r="B18" s="58">
        <v>34148</v>
      </c>
      <c r="C18" s="39">
        <v>0</v>
      </c>
      <c r="D18" s="79">
        <v>770</v>
      </c>
      <c r="E18" s="39" t="s">
        <v>12</v>
      </c>
      <c r="F18" s="39" t="s">
        <v>12</v>
      </c>
      <c r="G18" s="39" t="s">
        <v>13</v>
      </c>
      <c r="H18" s="14">
        <v>30</v>
      </c>
    </row>
    <row r="19" spans="1:8" x14ac:dyDescent="0.35">
      <c r="A19" s="39" t="s">
        <v>39</v>
      </c>
      <c r="B19" s="58">
        <v>35326</v>
      </c>
      <c r="C19" s="39">
        <v>0</v>
      </c>
      <c r="D19" s="79">
        <v>770.38</v>
      </c>
      <c r="E19" s="39" t="s">
        <v>12</v>
      </c>
      <c r="F19" s="39" t="s">
        <v>11</v>
      </c>
      <c r="G19" s="39" t="s">
        <v>23</v>
      </c>
      <c r="H19" s="14">
        <v>27</v>
      </c>
    </row>
    <row r="20" spans="1:8" x14ac:dyDescent="0.35">
      <c r="A20" s="39" t="s">
        <v>40</v>
      </c>
      <c r="B20" s="58">
        <v>35040</v>
      </c>
      <c r="C20" s="39">
        <v>0</v>
      </c>
      <c r="D20" s="79">
        <v>773.54</v>
      </c>
      <c r="E20" s="39" t="s">
        <v>12</v>
      </c>
      <c r="F20" s="39" t="s">
        <v>11</v>
      </c>
      <c r="G20" s="39" t="s">
        <v>13</v>
      </c>
      <c r="H20" s="14">
        <v>28</v>
      </c>
    </row>
    <row r="21" spans="1:8" x14ac:dyDescent="0.35">
      <c r="A21" s="39" t="s">
        <v>41</v>
      </c>
      <c r="B21" s="58">
        <v>38267</v>
      </c>
      <c r="C21" s="39">
        <v>0</v>
      </c>
      <c r="D21" s="79">
        <v>830.52</v>
      </c>
      <c r="E21" s="39" t="s">
        <v>12</v>
      </c>
      <c r="F21" s="39" t="s">
        <v>11</v>
      </c>
      <c r="G21" s="39" t="s">
        <v>42</v>
      </c>
      <c r="H21" s="14">
        <v>19</v>
      </c>
    </row>
    <row r="22" spans="1:8" x14ac:dyDescent="0.35">
      <c r="A22" s="39" t="s">
        <v>43</v>
      </c>
      <c r="B22" s="58">
        <v>36848</v>
      </c>
      <c r="C22" s="39">
        <v>0</v>
      </c>
      <c r="D22" s="79">
        <v>865.41</v>
      </c>
      <c r="E22" s="39" t="s">
        <v>12</v>
      </c>
      <c r="F22" s="39" t="s">
        <v>16</v>
      </c>
      <c r="G22" s="39" t="s">
        <v>13</v>
      </c>
      <c r="H22" s="14">
        <v>23</v>
      </c>
    </row>
    <row r="23" spans="1:8" x14ac:dyDescent="0.35">
      <c r="A23" s="39" t="s">
        <v>44</v>
      </c>
      <c r="B23" s="58">
        <v>34300</v>
      </c>
      <c r="C23" s="39">
        <v>0</v>
      </c>
      <c r="D23" s="79">
        <v>896.21</v>
      </c>
      <c r="E23" s="39" t="s">
        <v>12</v>
      </c>
      <c r="F23" s="39" t="s">
        <v>16</v>
      </c>
      <c r="G23" s="39" t="s">
        <v>13</v>
      </c>
      <c r="H23" s="14">
        <v>30</v>
      </c>
    </row>
    <row r="24" spans="1:8" x14ac:dyDescent="0.35">
      <c r="A24" s="39" t="s">
        <v>45</v>
      </c>
      <c r="B24" s="58">
        <v>34637</v>
      </c>
      <c r="C24" s="39">
        <v>0</v>
      </c>
      <c r="D24" s="79">
        <v>915.07</v>
      </c>
      <c r="E24" s="39" t="s">
        <v>12</v>
      </c>
      <c r="F24" s="39" t="s">
        <v>16</v>
      </c>
      <c r="G24" s="39" t="s">
        <v>13</v>
      </c>
      <c r="H24" s="14">
        <v>29</v>
      </c>
    </row>
    <row r="25" spans="1:8" x14ac:dyDescent="0.35">
      <c r="A25" s="39" t="s">
        <v>46</v>
      </c>
      <c r="B25" s="58">
        <v>35000</v>
      </c>
      <c r="C25" s="39">
        <v>0</v>
      </c>
      <c r="D25" s="79">
        <v>928.59</v>
      </c>
      <c r="E25" s="39" t="s">
        <v>12</v>
      </c>
      <c r="F25" s="39" t="s">
        <v>16</v>
      </c>
      <c r="G25" s="39" t="s">
        <v>13</v>
      </c>
      <c r="H25" s="14">
        <v>28</v>
      </c>
    </row>
    <row r="26" spans="1:8" x14ac:dyDescent="0.35">
      <c r="A26" s="39" t="s">
        <v>47</v>
      </c>
      <c r="B26" s="58">
        <v>37122</v>
      </c>
      <c r="C26" s="39">
        <v>0</v>
      </c>
      <c r="D26" s="79">
        <v>964.71</v>
      </c>
      <c r="E26" s="39" t="s">
        <v>12</v>
      </c>
      <c r="F26" s="39" t="s">
        <v>11</v>
      </c>
      <c r="G26" s="39" t="s">
        <v>13</v>
      </c>
      <c r="H26" s="14">
        <v>22</v>
      </c>
    </row>
    <row r="27" spans="1:8" x14ac:dyDescent="0.35">
      <c r="A27" s="39" t="s">
        <v>48</v>
      </c>
      <c r="B27" s="58">
        <v>34660</v>
      </c>
      <c r="C27" s="39">
        <v>0</v>
      </c>
      <c r="D27" s="79">
        <v>1006.65</v>
      </c>
      <c r="E27" s="39" t="s">
        <v>12</v>
      </c>
      <c r="F27" s="39" t="s">
        <v>11</v>
      </c>
      <c r="G27" s="39" t="s">
        <v>13</v>
      </c>
      <c r="H27" s="14">
        <v>29</v>
      </c>
    </row>
    <row r="28" spans="1:8" x14ac:dyDescent="0.35">
      <c r="A28" s="39" t="s">
        <v>49</v>
      </c>
      <c r="B28" s="58">
        <v>36808</v>
      </c>
      <c r="C28" s="39">
        <v>0</v>
      </c>
      <c r="D28" s="79">
        <v>1012</v>
      </c>
      <c r="E28" s="39" t="s">
        <v>12</v>
      </c>
      <c r="F28" s="39" t="s">
        <v>11</v>
      </c>
      <c r="G28" s="39" t="s">
        <v>13</v>
      </c>
      <c r="H28" s="14">
        <v>23</v>
      </c>
    </row>
    <row r="29" spans="1:8" x14ac:dyDescent="0.35">
      <c r="A29" s="39" t="s">
        <v>50</v>
      </c>
      <c r="B29" s="58">
        <v>36377</v>
      </c>
      <c r="C29" s="39">
        <v>0</v>
      </c>
      <c r="D29" s="79">
        <v>1019</v>
      </c>
      <c r="E29" s="39" t="s">
        <v>12</v>
      </c>
      <c r="F29" s="39" t="s">
        <v>11</v>
      </c>
      <c r="G29" s="39" t="s">
        <v>13</v>
      </c>
      <c r="H29" s="14">
        <v>24</v>
      </c>
    </row>
    <row r="30" spans="1:8" x14ac:dyDescent="0.35">
      <c r="A30" s="39" t="s">
        <v>51</v>
      </c>
      <c r="B30" s="58">
        <v>34977</v>
      </c>
      <c r="C30" s="39">
        <v>0</v>
      </c>
      <c r="D30" s="79">
        <v>1033.74</v>
      </c>
      <c r="E30" s="39" t="s">
        <v>12</v>
      </c>
      <c r="F30" s="39" t="s">
        <v>16</v>
      </c>
      <c r="G30" s="39" t="s">
        <v>13</v>
      </c>
      <c r="H30" s="14">
        <v>28</v>
      </c>
    </row>
    <row r="31" spans="1:8" x14ac:dyDescent="0.35">
      <c r="A31" s="39" t="s">
        <v>52</v>
      </c>
      <c r="B31" s="58">
        <v>34655</v>
      </c>
      <c r="C31" s="39">
        <v>0</v>
      </c>
      <c r="D31" s="79">
        <v>1044</v>
      </c>
      <c r="E31" s="39" t="s">
        <v>12</v>
      </c>
      <c r="F31" s="39" t="s">
        <v>11</v>
      </c>
      <c r="G31" s="39" t="s">
        <v>13</v>
      </c>
      <c r="H31" s="14">
        <v>29</v>
      </c>
    </row>
    <row r="32" spans="1:8" x14ac:dyDescent="0.35">
      <c r="A32" s="39" t="s">
        <v>53</v>
      </c>
      <c r="B32" s="58">
        <v>37457</v>
      </c>
      <c r="C32" s="39">
        <v>0</v>
      </c>
      <c r="D32" s="79">
        <v>1047</v>
      </c>
      <c r="E32" s="39" t="s">
        <v>12</v>
      </c>
      <c r="F32" s="39" t="s">
        <v>16</v>
      </c>
      <c r="G32" s="39" t="s">
        <v>13</v>
      </c>
      <c r="H32" s="14">
        <v>21</v>
      </c>
    </row>
    <row r="33" spans="1:8" x14ac:dyDescent="0.35">
      <c r="A33" s="39" t="s">
        <v>54</v>
      </c>
      <c r="B33" s="58">
        <v>37438</v>
      </c>
      <c r="C33" s="39">
        <v>0</v>
      </c>
      <c r="D33" s="79">
        <v>1049</v>
      </c>
      <c r="E33" s="39" t="s">
        <v>12</v>
      </c>
      <c r="F33" s="39" t="s">
        <v>11</v>
      </c>
      <c r="G33" s="39" t="s">
        <v>23</v>
      </c>
      <c r="H33" s="14">
        <v>21</v>
      </c>
    </row>
    <row r="34" spans="1:8" x14ac:dyDescent="0.35">
      <c r="A34" s="39" t="s">
        <v>55</v>
      </c>
      <c r="B34" s="58">
        <v>34851</v>
      </c>
      <c r="C34" s="39">
        <v>0</v>
      </c>
      <c r="D34" s="79">
        <v>1056</v>
      </c>
      <c r="E34" s="39" t="s">
        <v>12</v>
      </c>
      <c r="F34" s="39" t="s">
        <v>11</v>
      </c>
      <c r="G34" s="39" t="s">
        <v>13</v>
      </c>
      <c r="H34" s="14">
        <v>28</v>
      </c>
    </row>
    <row r="35" spans="1:8" x14ac:dyDescent="0.35">
      <c r="A35" s="39" t="s">
        <v>56</v>
      </c>
      <c r="B35" s="58">
        <v>34240</v>
      </c>
      <c r="C35" s="39">
        <v>0</v>
      </c>
      <c r="D35" s="79">
        <v>1068</v>
      </c>
      <c r="E35" s="39" t="s">
        <v>12</v>
      </c>
      <c r="F35" s="39" t="s">
        <v>16</v>
      </c>
      <c r="G35" s="39" t="s">
        <v>13</v>
      </c>
      <c r="H35" s="14">
        <v>30</v>
      </c>
    </row>
    <row r="36" spans="1:8" x14ac:dyDescent="0.35">
      <c r="A36" s="39" t="s">
        <v>57</v>
      </c>
      <c r="B36" s="58">
        <v>38223</v>
      </c>
      <c r="C36" s="39">
        <v>0</v>
      </c>
      <c r="D36" s="79">
        <v>1070</v>
      </c>
      <c r="E36" s="39" t="s">
        <v>12</v>
      </c>
      <c r="F36" s="39" t="s">
        <v>12</v>
      </c>
      <c r="G36" s="39" t="s">
        <v>13</v>
      </c>
      <c r="H36" s="14">
        <v>19</v>
      </c>
    </row>
    <row r="37" spans="1:8" x14ac:dyDescent="0.35">
      <c r="A37" s="39" t="s">
        <v>58</v>
      </c>
      <c r="B37" s="58">
        <v>35655</v>
      </c>
      <c r="C37" s="39">
        <v>0</v>
      </c>
      <c r="D37" s="79">
        <v>1071</v>
      </c>
      <c r="E37" s="39" t="s">
        <v>12</v>
      </c>
      <c r="F37" s="39" t="s">
        <v>12</v>
      </c>
      <c r="G37" s="39" t="s">
        <v>13</v>
      </c>
      <c r="H37" s="14">
        <v>26</v>
      </c>
    </row>
    <row r="38" spans="1:8" x14ac:dyDescent="0.35">
      <c r="A38" s="39" t="s">
        <v>59</v>
      </c>
      <c r="B38" s="58">
        <v>36155</v>
      </c>
      <c r="C38" s="39">
        <v>0</v>
      </c>
      <c r="D38" s="79">
        <v>1082</v>
      </c>
      <c r="E38" s="39" t="s">
        <v>12</v>
      </c>
      <c r="F38" s="39" t="s">
        <v>11</v>
      </c>
      <c r="G38" s="39" t="s">
        <v>13</v>
      </c>
      <c r="H38" s="14">
        <v>24</v>
      </c>
    </row>
    <row r="39" spans="1:8" x14ac:dyDescent="0.35">
      <c r="A39" s="39" t="s">
        <v>60</v>
      </c>
      <c r="B39" s="58">
        <v>37481</v>
      </c>
      <c r="C39" s="39">
        <v>0</v>
      </c>
      <c r="D39" s="79">
        <v>1086</v>
      </c>
      <c r="E39" s="39" t="s">
        <v>12</v>
      </c>
      <c r="F39" s="39" t="s">
        <v>12</v>
      </c>
      <c r="G39" s="39" t="s">
        <v>13</v>
      </c>
      <c r="H39" s="14">
        <v>21</v>
      </c>
    </row>
    <row r="40" spans="1:8" x14ac:dyDescent="0.35">
      <c r="A40" s="39" t="s">
        <v>61</v>
      </c>
      <c r="B40" s="58">
        <v>38303</v>
      </c>
      <c r="C40" s="39">
        <v>0</v>
      </c>
      <c r="D40" s="79">
        <v>1121.8699999999999</v>
      </c>
      <c r="E40" s="39" t="s">
        <v>12</v>
      </c>
      <c r="F40" s="39" t="s">
        <v>16</v>
      </c>
      <c r="G40" s="39" t="s">
        <v>13</v>
      </c>
      <c r="H40" s="14">
        <v>19</v>
      </c>
    </row>
    <row r="41" spans="1:8" x14ac:dyDescent="0.35">
      <c r="A41" s="39" t="s">
        <v>62</v>
      </c>
      <c r="B41" s="58">
        <v>38152</v>
      </c>
      <c r="C41" s="39">
        <v>0</v>
      </c>
      <c r="D41" s="79">
        <v>1131.51</v>
      </c>
      <c r="E41" s="39" t="s">
        <v>12</v>
      </c>
      <c r="F41" s="39" t="s">
        <v>16</v>
      </c>
      <c r="G41" s="39" t="s">
        <v>13</v>
      </c>
      <c r="H41" s="14">
        <v>19</v>
      </c>
    </row>
    <row r="42" spans="1:8" x14ac:dyDescent="0.35">
      <c r="A42" s="39" t="s">
        <v>63</v>
      </c>
      <c r="B42" s="58">
        <v>37456</v>
      </c>
      <c r="C42" s="39">
        <v>0</v>
      </c>
      <c r="D42" s="79">
        <v>1132</v>
      </c>
      <c r="E42" s="39" t="s">
        <v>12</v>
      </c>
      <c r="F42" s="39" t="s">
        <v>16</v>
      </c>
      <c r="G42" s="39" t="s">
        <v>13</v>
      </c>
      <c r="H42" s="14">
        <v>21</v>
      </c>
    </row>
    <row r="43" spans="1:8" x14ac:dyDescent="0.35">
      <c r="A43" s="39" t="s">
        <v>64</v>
      </c>
      <c r="B43" s="58">
        <v>38266</v>
      </c>
      <c r="C43" s="39">
        <v>0</v>
      </c>
      <c r="D43" s="79">
        <v>1135</v>
      </c>
      <c r="E43" s="39" t="s">
        <v>12</v>
      </c>
      <c r="F43" s="39" t="s">
        <v>12</v>
      </c>
      <c r="G43" s="39" t="s">
        <v>13</v>
      </c>
      <c r="H43" s="14">
        <v>19</v>
      </c>
    </row>
    <row r="44" spans="1:8" x14ac:dyDescent="0.35">
      <c r="A44" s="39" t="s">
        <v>65</v>
      </c>
      <c r="B44" s="58">
        <v>38149</v>
      </c>
      <c r="C44" s="39">
        <v>0</v>
      </c>
      <c r="D44" s="79">
        <v>1135.94</v>
      </c>
      <c r="E44" s="39" t="s">
        <v>12</v>
      </c>
      <c r="F44" s="39" t="s">
        <v>12</v>
      </c>
      <c r="G44" s="39" t="s">
        <v>13</v>
      </c>
      <c r="H44" s="14">
        <v>19</v>
      </c>
    </row>
    <row r="45" spans="1:8" x14ac:dyDescent="0.35">
      <c r="A45" s="39" t="s">
        <v>66</v>
      </c>
      <c r="B45" s="58">
        <v>38319</v>
      </c>
      <c r="C45" s="39">
        <v>0</v>
      </c>
      <c r="D45" s="79">
        <v>1136.4000000000001</v>
      </c>
      <c r="E45" s="39" t="s">
        <v>12</v>
      </c>
      <c r="F45" s="39" t="s">
        <v>12</v>
      </c>
      <c r="G45" s="39" t="s">
        <v>13</v>
      </c>
      <c r="H45" s="14">
        <v>19</v>
      </c>
    </row>
    <row r="46" spans="1:8" x14ac:dyDescent="0.35">
      <c r="A46" s="39" t="s">
        <v>67</v>
      </c>
      <c r="B46" s="58">
        <v>37479</v>
      </c>
      <c r="C46" s="39">
        <v>0</v>
      </c>
      <c r="D46" s="79">
        <v>1137</v>
      </c>
      <c r="E46" s="39" t="s">
        <v>12</v>
      </c>
      <c r="F46" s="39" t="s">
        <v>16</v>
      </c>
      <c r="G46" s="39" t="s">
        <v>13</v>
      </c>
      <c r="H46" s="14">
        <v>21</v>
      </c>
    </row>
    <row r="47" spans="1:8" x14ac:dyDescent="0.35">
      <c r="A47" s="39" t="s">
        <v>31</v>
      </c>
      <c r="B47" s="58">
        <v>38297</v>
      </c>
      <c r="C47" s="39">
        <v>0</v>
      </c>
      <c r="D47" s="79">
        <v>1137.01</v>
      </c>
      <c r="E47" s="39" t="s">
        <v>12</v>
      </c>
      <c r="F47" s="39" t="s">
        <v>16</v>
      </c>
      <c r="G47" s="39" t="s">
        <v>13</v>
      </c>
      <c r="H47" s="14">
        <v>19</v>
      </c>
    </row>
    <row r="48" spans="1:8" x14ac:dyDescent="0.35">
      <c r="A48" s="39" t="s">
        <v>68</v>
      </c>
      <c r="B48" s="58">
        <v>38275</v>
      </c>
      <c r="C48" s="39">
        <v>0</v>
      </c>
      <c r="D48" s="79">
        <v>1137.01</v>
      </c>
      <c r="E48" s="39" t="s">
        <v>12</v>
      </c>
      <c r="F48" s="39" t="s">
        <v>16</v>
      </c>
      <c r="G48" s="39" t="s">
        <v>13</v>
      </c>
      <c r="H48" s="14">
        <v>19</v>
      </c>
    </row>
    <row r="49" spans="1:8" x14ac:dyDescent="0.35">
      <c r="A49" s="39" t="s">
        <v>69</v>
      </c>
      <c r="B49" s="58">
        <v>38318</v>
      </c>
      <c r="C49" s="39">
        <v>0</v>
      </c>
      <c r="D49" s="79">
        <v>1137.47</v>
      </c>
      <c r="E49" s="39" t="s">
        <v>12</v>
      </c>
      <c r="F49" s="39" t="s">
        <v>11</v>
      </c>
      <c r="G49" s="39" t="s">
        <v>13</v>
      </c>
      <c r="H49" s="14">
        <v>19</v>
      </c>
    </row>
    <row r="50" spans="1:8" x14ac:dyDescent="0.35">
      <c r="A50" s="39" t="s">
        <v>70</v>
      </c>
      <c r="B50" s="58">
        <v>37189</v>
      </c>
      <c r="C50" s="39">
        <v>0</v>
      </c>
      <c r="D50" s="79">
        <v>1141</v>
      </c>
      <c r="E50" s="39" t="s">
        <v>12</v>
      </c>
      <c r="F50" s="39" t="s">
        <v>16</v>
      </c>
      <c r="G50" s="39" t="s">
        <v>13</v>
      </c>
      <c r="H50" s="14">
        <v>22</v>
      </c>
    </row>
    <row r="51" spans="1:8" x14ac:dyDescent="0.35">
      <c r="A51" s="39" t="s">
        <v>71</v>
      </c>
      <c r="B51" s="58">
        <v>38242</v>
      </c>
      <c r="C51" s="39">
        <v>0</v>
      </c>
      <c r="D51" s="79">
        <v>1141.45</v>
      </c>
      <c r="E51" s="39" t="s">
        <v>12</v>
      </c>
      <c r="F51" s="39" t="s">
        <v>12</v>
      </c>
      <c r="G51" s="39" t="s">
        <v>13</v>
      </c>
      <c r="H51" s="14">
        <v>19</v>
      </c>
    </row>
    <row r="52" spans="1:8" x14ac:dyDescent="0.35">
      <c r="A52" s="39" t="s">
        <v>72</v>
      </c>
      <c r="B52" s="58">
        <v>37530</v>
      </c>
      <c r="C52" s="39">
        <v>0</v>
      </c>
      <c r="D52" s="79">
        <v>1142</v>
      </c>
      <c r="E52" s="39" t="s">
        <v>12</v>
      </c>
      <c r="F52" s="39" t="s">
        <v>11</v>
      </c>
      <c r="G52" s="39" t="s">
        <v>42</v>
      </c>
      <c r="H52" s="14">
        <v>21</v>
      </c>
    </row>
    <row r="53" spans="1:8" x14ac:dyDescent="0.35">
      <c r="A53" s="39" t="s">
        <v>73</v>
      </c>
      <c r="B53" s="58">
        <v>38148</v>
      </c>
      <c r="C53" s="39">
        <v>0</v>
      </c>
      <c r="D53" s="79">
        <v>1146.8</v>
      </c>
      <c r="E53" s="39" t="s">
        <v>11</v>
      </c>
      <c r="F53" s="39" t="s">
        <v>11</v>
      </c>
      <c r="G53" s="39" t="s">
        <v>13</v>
      </c>
      <c r="H53" s="14">
        <v>19</v>
      </c>
    </row>
    <row r="54" spans="1:8" x14ac:dyDescent="0.35">
      <c r="A54" s="39" t="s">
        <v>74</v>
      </c>
      <c r="B54" s="58">
        <v>37784</v>
      </c>
      <c r="C54" s="39">
        <v>0</v>
      </c>
      <c r="D54" s="79">
        <v>1149</v>
      </c>
      <c r="E54" s="39" t="s">
        <v>11</v>
      </c>
      <c r="F54" s="39" t="s">
        <v>16</v>
      </c>
      <c r="G54" s="39" t="s">
        <v>23</v>
      </c>
      <c r="H54" s="14">
        <v>20</v>
      </c>
    </row>
    <row r="55" spans="1:8" x14ac:dyDescent="0.35">
      <c r="A55" s="39" t="s">
        <v>75</v>
      </c>
      <c r="B55" s="58">
        <v>38186</v>
      </c>
      <c r="C55" s="39">
        <v>0</v>
      </c>
      <c r="D55" s="79">
        <v>1149.4000000000001</v>
      </c>
      <c r="E55" s="39" t="s">
        <v>11</v>
      </c>
      <c r="F55" s="39" t="s">
        <v>11</v>
      </c>
      <c r="G55" s="39" t="s">
        <v>13</v>
      </c>
      <c r="H55" s="14">
        <v>19</v>
      </c>
    </row>
    <row r="56" spans="1:8" x14ac:dyDescent="0.35">
      <c r="A56" s="39" t="s">
        <v>76</v>
      </c>
      <c r="B56" s="58">
        <v>34541</v>
      </c>
      <c r="C56" s="39">
        <v>0</v>
      </c>
      <c r="D56" s="79">
        <v>1158.32</v>
      </c>
      <c r="E56" s="39" t="s">
        <v>11</v>
      </c>
      <c r="F56" s="39" t="s">
        <v>16</v>
      </c>
      <c r="G56" s="39" t="s">
        <v>13</v>
      </c>
      <c r="H56" s="14">
        <v>29</v>
      </c>
    </row>
    <row r="57" spans="1:8" x14ac:dyDescent="0.35">
      <c r="A57" s="39" t="s">
        <v>77</v>
      </c>
      <c r="B57" s="58">
        <v>38302</v>
      </c>
      <c r="C57" s="39">
        <v>0</v>
      </c>
      <c r="D57" s="79">
        <v>1163.46</v>
      </c>
      <c r="E57" s="39" t="s">
        <v>11</v>
      </c>
      <c r="F57" s="39" t="s">
        <v>12</v>
      </c>
      <c r="G57" s="39" t="s">
        <v>13</v>
      </c>
      <c r="H57" s="14">
        <v>19</v>
      </c>
    </row>
    <row r="58" spans="1:8" x14ac:dyDescent="0.35">
      <c r="A58" s="39" t="s">
        <v>78</v>
      </c>
      <c r="B58" s="58">
        <v>37418</v>
      </c>
      <c r="C58" s="39">
        <v>0</v>
      </c>
      <c r="D58" s="79">
        <v>1165</v>
      </c>
      <c r="E58" s="39" t="s">
        <v>11</v>
      </c>
      <c r="F58" s="39" t="s">
        <v>12</v>
      </c>
      <c r="G58" s="39" t="s">
        <v>23</v>
      </c>
      <c r="H58" s="14">
        <v>21</v>
      </c>
    </row>
    <row r="59" spans="1:8" x14ac:dyDescent="0.35">
      <c r="A59" s="39" t="s">
        <v>79</v>
      </c>
      <c r="B59" s="58">
        <v>37207</v>
      </c>
      <c r="C59" s="39">
        <v>0</v>
      </c>
      <c r="D59" s="79">
        <v>1167</v>
      </c>
      <c r="E59" s="39" t="s">
        <v>11</v>
      </c>
      <c r="F59" s="39" t="s">
        <v>16</v>
      </c>
      <c r="G59" s="39" t="s">
        <v>13</v>
      </c>
      <c r="H59" s="14">
        <v>22</v>
      </c>
    </row>
    <row r="60" spans="1:8" x14ac:dyDescent="0.35">
      <c r="A60" s="39" t="s">
        <v>80</v>
      </c>
      <c r="B60" s="58">
        <v>35288</v>
      </c>
      <c r="C60" s="39">
        <v>0</v>
      </c>
      <c r="D60" s="79">
        <v>1178</v>
      </c>
      <c r="E60" s="39" t="s">
        <v>11</v>
      </c>
      <c r="F60" s="39" t="s">
        <v>12</v>
      </c>
      <c r="G60" s="39" t="s">
        <v>13</v>
      </c>
      <c r="H60" s="14">
        <v>27</v>
      </c>
    </row>
    <row r="61" spans="1:8" x14ac:dyDescent="0.35">
      <c r="A61" s="39" t="s">
        <v>81</v>
      </c>
      <c r="B61" s="58">
        <v>35609</v>
      </c>
      <c r="C61" s="39">
        <v>0</v>
      </c>
      <c r="D61" s="79">
        <v>1178.07</v>
      </c>
      <c r="E61" s="39" t="s">
        <v>11</v>
      </c>
      <c r="F61" s="39" t="s">
        <v>11</v>
      </c>
      <c r="G61" s="39" t="s">
        <v>13</v>
      </c>
      <c r="H61" s="14">
        <v>26</v>
      </c>
    </row>
    <row r="62" spans="1:8" x14ac:dyDescent="0.35">
      <c r="A62" s="39" t="s">
        <v>82</v>
      </c>
      <c r="B62" s="58">
        <v>37494</v>
      </c>
      <c r="C62" s="39">
        <v>0</v>
      </c>
      <c r="D62" s="79">
        <v>1191</v>
      </c>
      <c r="E62" s="39" t="s">
        <v>11</v>
      </c>
      <c r="F62" s="39" t="s">
        <v>16</v>
      </c>
      <c r="G62" s="39" t="s">
        <v>13</v>
      </c>
      <c r="H62" s="14">
        <v>21</v>
      </c>
    </row>
    <row r="63" spans="1:8" x14ac:dyDescent="0.35">
      <c r="A63" s="39" t="s">
        <v>83</v>
      </c>
      <c r="B63" s="58">
        <v>36339</v>
      </c>
      <c r="C63" s="39">
        <v>0</v>
      </c>
      <c r="D63" s="79">
        <v>1200</v>
      </c>
      <c r="E63" s="39" t="s">
        <v>11</v>
      </c>
      <c r="F63" s="39" t="s">
        <v>12</v>
      </c>
      <c r="G63" s="39" t="s">
        <v>23</v>
      </c>
      <c r="H63" s="14">
        <v>24</v>
      </c>
    </row>
    <row r="64" spans="1:8" x14ac:dyDescent="0.35">
      <c r="A64" s="39" t="s">
        <v>84</v>
      </c>
      <c r="B64" s="58">
        <v>33883</v>
      </c>
      <c r="C64" s="39">
        <v>0</v>
      </c>
      <c r="D64" s="79">
        <v>1200.55</v>
      </c>
      <c r="E64" s="39" t="s">
        <v>11</v>
      </c>
      <c r="F64" s="39" t="s">
        <v>12</v>
      </c>
      <c r="G64" s="39" t="s">
        <v>13</v>
      </c>
      <c r="H64" s="14">
        <v>31</v>
      </c>
    </row>
    <row r="65" spans="1:8" x14ac:dyDescent="0.35">
      <c r="A65" s="39" t="s">
        <v>85</v>
      </c>
      <c r="B65" s="58">
        <v>38140</v>
      </c>
      <c r="C65" s="39">
        <v>0</v>
      </c>
      <c r="D65" s="79">
        <v>1210</v>
      </c>
      <c r="E65" s="39" t="s">
        <v>11</v>
      </c>
      <c r="F65" s="39" t="s">
        <v>16</v>
      </c>
      <c r="G65" s="39" t="s">
        <v>13</v>
      </c>
      <c r="H65" s="14">
        <v>19</v>
      </c>
    </row>
    <row r="66" spans="1:8" x14ac:dyDescent="0.35">
      <c r="A66" s="39" t="s">
        <v>86</v>
      </c>
      <c r="B66" s="58">
        <v>35373</v>
      </c>
      <c r="C66" s="39">
        <v>0</v>
      </c>
      <c r="D66" s="79">
        <v>1220</v>
      </c>
      <c r="E66" s="39" t="s">
        <v>11</v>
      </c>
      <c r="F66" s="39" t="s">
        <v>12</v>
      </c>
      <c r="G66" s="39" t="s">
        <v>23</v>
      </c>
      <c r="H66" s="14">
        <v>27</v>
      </c>
    </row>
    <row r="67" spans="1:8" x14ac:dyDescent="0.35">
      <c r="A67" s="39" t="s">
        <v>87</v>
      </c>
      <c r="B67" s="58">
        <v>38177</v>
      </c>
      <c r="C67" s="39">
        <v>0</v>
      </c>
      <c r="D67" s="79">
        <v>1224</v>
      </c>
      <c r="E67" s="39" t="s">
        <v>11</v>
      </c>
      <c r="F67" s="39" t="s">
        <v>16</v>
      </c>
      <c r="G67" s="39" t="s">
        <v>13</v>
      </c>
      <c r="H67" s="14">
        <v>19</v>
      </c>
    </row>
    <row r="68" spans="1:8" x14ac:dyDescent="0.35">
      <c r="A68" s="39" t="s">
        <v>88</v>
      </c>
      <c r="B68" s="58">
        <v>38276</v>
      </c>
      <c r="C68" s="39">
        <v>0</v>
      </c>
      <c r="D68" s="79">
        <v>1228</v>
      </c>
      <c r="E68" s="39" t="s">
        <v>11</v>
      </c>
      <c r="F68" s="39" t="s">
        <v>16</v>
      </c>
      <c r="G68" s="39" t="s">
        <v>23</v>
      </c>
      <c r="H68" s="14">
        <v>19</v>
      </c>
    </row>
    <row r="69" spans="1:8" x14ac:dyDescent="0.35">
      <c r="A69" s="39" t="s">
        <v>89</v>
      </c>
      <c r="B69" s="58">
        <v>35989</v>
      </c>
      <c r="C69" s="39">
        <v>0</v>
      </c>
      <c r="D69" s="79">
        <v>1234</v>
      </c>
      <c r="E69" s="39" t="s">
        <v>11</v>
      </c>
      <c r="F69" s="39" t="s">
        <v>16</v>
      </c>
      <c r="G69" s="39" t="s">
        <v>13</v>
      </c>
      <c r="H69" s="14">
        <v>25</v>
      </c>
    </row>
    <row r="70" spans="1:8" x14ac:dyDescent="0.35">
      <c r="A70" s="39" t="s">
        <v>90</v>
      </c>
      <c r="B70" s="58">
        <v>37602</v>
      </c>
      <c r="C70" s="39">
        <v>0</v>
      </c>
      <c r="D70" s="79">
        <v>1237</v>
      </c>
      <c r="E70" s="39" t="s">
        <v>11</v>
      </c>
      <c r="F70" s="39" t="s">
        <v>11</v>
      </c>
      <c r="G70" s="39" t="s">
        <v>13</v>
      </c>
      <c r="H70" s="14">
        <v>21</v>
      </c>
    </row>
    <row r="71" spans="1:8" x14ac:dyDescent="0.35">
      <c r="A71" s="39" t="s">
        <v>91</v>
      </c>
      <c r="B71" s="58">
        <v>36079</v>
      </c>
      <c r="C71" s="39">
        <v>0</v>
      </c>
      <c r="D71" s="79">
        <v>1240</v>
      </c>
      <c r="E71" s="39" t="s">
        <v>11</v>
      </c>
      <c r="F71" s="39" t="s">
        <v>16</v>
      </c>
      <c r="G71" s="39" t="s">
        <v>23</v>
      </c>
      <c r="H71" s="14">
        <v>25</v>
      </c>
    </row>
    <row r="72" spans="1:8" x14ac:dyDescent="0.35">
      <c r="A72" s="39" t="s">
        <v>92</v>
      </c>
      <c r="B72" s="58">
        <v>37438</v>
      </c>
      <c r="C72" s="39">
        <v>0</v>
      </c>
      <c r="D72" s="79">
        <v>1241</v>
      </c>
      <c r="E72" s="39" t="s">
        <v>11</v>
      </c>
      <c r="F72" s="39" t="s">
        <v>11</v>
      </c>
      <c r="G72" s="39" t="s">
        <v>13</v>
      </c>
      <c r="H72" s="14">
        <v>21</v>
      </c>
    </row>
    <row r="73" spans="1:8" x14ac:dyDescent="0.35">
      <c r="A73" s="39" t="s">
        <v>93</v>
      </c>
      <c r="B73" s="58">
        <v>37835</v>
      </c>
      <c r="C73" s="39">
        <v>0</v>
      </c>
      <c r="D73" s="79">
        <v>1241.57</v>
      </c>
      <c r="E73" s="39" t="s">
        <v>11</v>
      </c>
      <c r="F73" s="39" t="s">
        <v>11</v>
      </c>
      <c r="G73" s="39" t="s">
        <v>42</v>
      </c>
      <c r="H73" s="14">
        <v>20</v>
      </c>
    </row>
    <row r="74" spans="1:8" x14ac:dyDescent="0.35">
      <c r="A74" s="39" t="s">
        <v>94</v>
      </c>
      <c r="B74" s="58">
        <v>37879</v>
      </c>
      <c r="C74" s="39">
        <v>0</v>
      </c>
      <c r="D74" s="79">
        <v>1242.26</v>
      </c>
      <c r="E74" s="39" t="s">
        <v>11</v>
      </c>
      <c r="F74" s="39" t="s">
        <v>16</v>
      </c>
      <c r="G74" s="39" t="s">
        <v>42</v>
      </c>
      <c r="H74" s="14">
        <v>20</v>
      </c>
    </row>
    <row r="75" spans="1:8" x14ac:dyDescent="0.35">
      <c r="A75" s="39" t="s">
        <v>95</v>
      </c>
      <c r="B75" s="58">
        <v>37872</v>
      </c>
      <c r="C75" s="39">
        <v>0</v>
      </c>
      <c r="D75" s="79">
        <v>1242.82</v>
      </c>
      <c r="E75" s="39" t="s">
        <v>11</v>
      </c>
      <c r="F75" s="39" t="s">
        <v>16</v>
      </c>
      <c r="G75" s="39" t="s">
        <v>42</v>
      </c>
      <c r="H75" s="14">
        <v>20</v>
      </c>
    </row>
    <row r="76" spans="1:8" x14ac:dyDescent="0.35">
      <c r="A76" s="39" t="s">
        <v>96</v>
      </c>
      <c r="B76" s="58">
        <v>37879</v>
      </c>
      <c r="C76" s="39">
        <v>0</v>
      </c>
      <c r="D76" s="79">
        <v>1252.4100000000001</v>
      </c>
      <c r="E76" s="39" t="s">
        <v>11</v>
      </c>
      <c r="F76" s="39" t="s">
        <v>12</v>
      </c>
      <c r="G76" s="39" t="s">
        <v>42</v>
      </c>
      <c r="H76" s="14">
        <v>20</v>
      </c>
    </row>
    <row r="77" spans="1:8" x14ac:dyDescent="0.35">
      <c r="A77" s="39" t="s">
        <v>97</v>
      </c>
      <c r="B77" s="58">
        <v>35738</v>
      </c>
      <c r="C77" s="39">
        <v>0</v>
      </c>
      <c r="D77" s="79">
        <v>1253</v>
      </c>
      <c r="E77" s="39" t="s">
        <v>11</v>
      </c>
      <c r="F77" s="39" t="s">
        <v>11</v>
      </c>
      <c r="G77" s="39" t="s">
        <v>13</v>
      </c>
      <c r="H77" s="14">
        <v>26</v>
      </c>
    </row>
    <row r="78" spans="1:8" x14ac:dyDescent="0.35">
      <c r="A78" s="39" t="s">
        <v>98</v>
      </c>
      <c r="B78" s="58">
        <v>37965</v>
      </c>
      <c r="C78" s="39">
        <v>0</v>
      </c>
      <c r="D78" s="79">
        <v>1253.94</v>
      </c>
      <c r="E78" s="39" t="s">
        <v>11</v>
      </c>
      <c r="F78" s="39" t="s">
        <v>11</v>
      </c>
      <c r="G78" s="39" t="s">
        <v>42</v>
      </c>
      <c r="H78" s="14">
        <v>20</v>
      </c>
    </row>
    <row r="79" spans="1:8" x14ac:dyDescent="0.35">
      <c r="A79" s="39" t="s">
        <v>99</v>
      </c>
      <c r="B79" s="58">
        <v>37907</v>
      </c>
      <c r="C79" s="39">
        <v>0</v>
      </c>
      <c r="D79" s="79">
        <v>1256.3</v>
      </c>
      <c r="E79" s="39" t="s">
        <v>11</v>
      </c>
      <c r="F79" s="39" t="s">
        <v>12</v>
      </c>
      <c r="G79" s="39" t="s">
        <v>42</v>
      </c>
      <c r="H79" s="14">
        <v>20</v>
      </c>
    </row>
    <row r="80" spans="1:8" x14ac:dyDescent="0.35">
      <c r="A80" s="39" t="s">
        <v>100</v>
      </c>
      <c r="B80" s="58">
        <v>37924</v>
      </c>
      <c r="C80" s="39">
        <v>0</v>
      </c>
      <c r="D80" s="79">
        <v>1261.44</v>
      </c>
      <c r="E80" s="39" t="s">
        <v>11</v>
      </c>
      <c r="F80" s="39" t="s">
        <v>12</v>
      </c>
      <c r="G80" s="39" t="s">
        <v>42</v>
      </c>
      <c r="H80" s="14">
        <v>20</v>
      </c>
    </row>
    <row r="81" spans="1:8" x14ac:dyDescent="0.35">
      <c r="A81" s="39" t="s">
        <v>101</v>
      </c>
      <c r="B81" s="58">
        <v>37848</v>
      </c>
      <c r="C81" s="39">
        <v>0</v>
      </c>
      <c r="D81" s="79">
        <v>1261.8599999999999</v>
      </c>
      <c r="E81" s="39" t="s">
        <v>11</v>
      </c>
      <c r="F81" s="39" t="s">
        <v>12</v>
      </c>
      <c r="G81" s="39" t="s">
        <v>42</v>
      </c>
      <c r="H81" s="14">
        <v>20</v>
      </c>
    </row>
    <row r="82" spans="1:8" x14ac:dyDescent="0.35">
      <c r="A82" s="39" t="s">
        <v>102</v>
      </c>
      <c r="B82" s="58">
        <v>37946</v>
      </c>
      <c r="C82" s="39">
        <v>0</v>
      </c>
      <c r="D82" s="79">
        <v>1263.25</v>
      </c>
      <c r="E82" s="39" t="s">
        <v>11</v>
      </c>
      <c r="F82" s="39" t="s">
        <v>12</v>
      </c>
      <c r="G82" s="39" t="s">
        <v>42</v>
      </c>
      <c r="H82" s="14">
        <v>20</v>
      </c>
    </row>
    <row r="83" spans="1:8" x14ac:dyDescent="0.35">
      <c r="A83" s="39" t="s">
        <v>103</v>
      </c>
      <c r="B83" s="58">
        <v>37594</v>
      </c>
      <c r="C83" s="39">
        <v>0</v>
      </c>
      <c r="D83" s="79">
        <v>1267</v>
      </c>
      <c r="E83" s="39" t="s">
        <v>11</v>
      </c>
      <c r="F83" s="39" t="s">
        <v>16</v>
      </c>
      <c r="G83" s="39" t="s">
        <v>13</v>
      </c>
      <c r="H83" s="14">
        <v>21</v>
      </c>
    </row>
    <row r="84" spans="1:8" x14ac:dyDescent="0.35">
      <c r="A84" s="39" t="s">
        <v>104</v>
      </c>
      <c r="B84" s="58">
        <v>35729</v>
      </c>
      <c r="C84" s="39">
        <v>0</v>
      </c>
      <c r="D84" s="79">
        <v>1276</v>
      </c>
      <c r="E84" s="39" t="s">
        <v>11</v>
      </c>
      <c r="F84" s="39" t="s">
        <v>11</v>
      </c>
      <c r="G84" s="39" t="s">
        <v>23</v>
      </c>
      <c r="H84" s="14">
        <v>26</v>
      </c>
    </row>
    <row r="85" spans="1:8" x14ac:dyDescent="0.35">
      <c r="A85" s="39" t="s">
        <v>105</v>
      </c>
      <c r="B85" s="58">
        <v>38260</v>
      </c>
      <c r="C85" s="39">
        <v>0</v>
      </c>
      <c r="D85" s="79">
        <v>1283</v>
      </c>
      <c r="E85" s="39" t="s">
        <v>11</v>
      </c>
      <c r="F85" s="39" t="s">
        <v>16</v>
      </c>
      <c r="G85" s="39" t="s">
        <v>13</v>
      </c>
      <c r="H85" s="14">
        <v>19</v>
      </c>
    </row>
    <row r="86" spans="1:8" x14ac:dyDescent="0.35">
      <c r="A86" s="39" t="s">
        <v>106</v>
      </c>
      <c r="B86" s="58">
        <v>38196</v>
      </c>
      <c r="C86" s="39">
        <v>0</v>
      </c>
      <c r="D86" s="79">
        <v>1285</v>
      </c>
      <c r="E86" s="39" t="s">
        <v>11</v>
      </c>
      <c r="F86" s="39" t="s">
        <v>12</v>
      </c>
      <c r="G86" s="39" t="s">
        <v>13</v>
      </c>
      <c r="H86" s="14">
        <v>19</v>
      </c>
    </row>
    <row r="87" spans="1:8" x14ac:dyDescent="0.35">
      <c r="A87" s="39" t="s">
        <v>107</v>
      </c>
      <c r="B87" s="58">
        <v>36703</v>
      </c>
      <c r="C87" s="39">
        <v>0</v>
      </c>
      <c r="D87" s="79">
        <v>1286</v>
      </c>
      <c r="E87" s="39" t="s">
        <v>11</v>
      </c>
      <c r="F87" s="39" t="s">
        <v>11</v>
      </c>
      <c r="G87" s="39" t="s">
        <v>13</v>
      </c>
      <c r="H87" s="14">
        <v>23</v>
      </c>
    </row>
    <row r="88" spans="1:8" x14ac:dyDescent="0.35">
      <c r="A88" s="39" t="s">
        <v>108</v>
      </c>
      <c r="B88" s="58">
        <v>35950</v>
      </c>
      <c r="C88" s="39">
        <v>0</v>
      </c>
      <c r="D88" s="79">
        <v>1290.93</v>
      </c>
      <c r="E88" s="39" t="s">
        <v>11</v>
      </c>
      <c r="F88" s="39" t="s">
        <v>11</v>
      </c>
      <c r="G88" s="39" t="s">
        <v>13</v>
      </c>
      <c r="H88" s="14">
        <v>25</v>
      </c>
    </row>
    <row r="89" spans="1:8" x14ac:dyDescent="0.35">
      <c r="A89" s="39" t="s">
        <v>109</v>
      </c>
      <c r="B89" s="58">
        <v>37224</v>
      </c>
      <c r="C89" s="39">
        <v>0</v>
      </c>
      <c r="D89" s="79">
        <v>1293</v>
      </c>
      <c r="E89" s="39" t="s">
        <v>11</v>
      </c>
      <c r="F89" s="39" t="s">
        <v>12</v>
      </c>
      <c r="G89" s="39" t="s">
        <v>23</v>
      </c>
      <c r="H89" s="14">
        <v>22</v>
      </c>
    </row>
    <row r="90" spans="1:8" x14ac:dyDescent="0.35">
      <c r="A90" s="39" t="s">
        <v>110</v>
      </c>
      <c r="B90" s="58">
        <v>37600</v>
      </c>
      <c r="C90" s="39">
        <v>0</v>
      </c>
      <c r="D90" s="79">
        <v>1304</v>
      </c>
      <c r="E90" s="39" t="s">
        <v>11</v>
      </c>
      <c r="F90" s="39" t="s">
        <v>11</v>
      </c>
      <c r="G90" s="39" t="s">
        <v>23</v>
      </c>
      <c r="H90" s="14">
        <v>21</v>
      </c>
    </row>
    <row r="91" spans="1:8" x14ac:dyDescent="0.35">
      <c r="A91" s="39" t="s">
        <v>111</v>
      </c>
      <c r="B91" s="58">
        <v>36496</v>
      </c>
      <c r="C91" s="39">
        <v>0</v>
      </c>
      <c r="D91" s="79">
        <v>1304</v>
      </c>
      <c r="E91" s="39" t="s">
        <v>11</v>
      </c>
      <c r="F91" s="39" t="s">
        <v>11</v>
      </c>
      <c r="G91" s="39" t="s">
        <v>13</v>
      </c>
      <c r="H91" s="14">
        <v>24</v>
      </c>
    </row>
    <row r="92" spans="1:8" x14ac:dyDescent="0.35">
      <c r="A92" s="39" t="s">
        <v>112</v>
      </c>
      <c r="B92" s="58">
        <v>37542</v>
      </c>
      <c r="C92" s="39">
        <v>0</v>
      </c>
      <c r="D92" s="79">
        <v>1315</v>
      </c>
      <c r="E92" s="39" t="s">
        <v>11</v>
      </c>
      <c r="F92" s="39" t="s">
        <v>11</v>
      </c>
      <c r="G92" s="39" t="s">
        <v>13</v>
      </c>
      <c r="H92" s="14">
        <v>21</v>
      </c>
    </row>
    <row r="93" spans="1:8" x14ac:dyDescent="0.35">
      <c r="A93" s="39" t="s">
        <v>113</v>
      </c>
      <c r="B93" s="58">
        <v>36447</v>
      </c>
      <c r="C93" s="39">
        <v>0</v>
      </c>
      <c r="D93" s="79">
        <v>1329.17</v>
      </c>
      <c r="E93" s="39" t="s">
        <v>11</v>
      </c>
      <c r="F93" s="39" t="s">
        <v>12</v>
      </c>
      <c r="G93" s="39" t="s">
        <v>13</v>
      </c>
      <c r="H93" s="14">
        <v>24</v>
      </c>
    </row>
    <row r="94" spans="1:8" x14ac:dyDescent="0.35">
      <c r="A94" s="39" t="s">
        <v>114</v>
      </c>
      <c r="B94" s="58">
        <v>35988</v>
      </c>
      <c r="C94" s="39">
        <v>0</v>
      </c>
      <c r="D94" s="79">
        <v>1332.61</v>
      </c>
      <c r="E94" s="39" t="s">
        <v>11</v>
      </c>
      <c r="F94" s="39" t="s">
        <v>12</v>
      </c>
      <c r="G94" s="39" t="s">
        <v>13</v>
      </c>
      <c r="H94" s="14">
        <v>25</v>
      </c>
    </row>
    <row r="95" spans="1:8" x14ac:dyDescent="0.35">
      <c r="A95" s="39" t="s">
        <v>115</v>
      </c>
      <c r="B95" s="58">
        <v>34910</v>
      </c>
      <c r="C95" s="39">
        <v>0</v>
      </c>
      <c r="D95" s="79">
        <v>1338</v>
      </c>
      <c r="E95" s="39" t="s">
        <v>11</v>
      </c>
      <c r="F95" s="39" t="s">
        <v>12</v>
      </c>
      <c r="G95" s="39" t="s">
        <v>23</v>
      </c>
      <c r="H95" s="14">
        <v>28</v>
      </c>
    </row>
    <row r="96" spans="1:8" x14ac:dyDescent="0.35">
      <c r="A96" s="39" t="s">
        <v>116</v>
      </c>
      <c r="B96" s="58">
        <v>35741</v>
      </c>
      <c r="C96" s="39">
        <v>0</v>
      </c>
      <c r="D96" s="79">
        <v>1341.16</v>
      </c>
      <c r="E96" s="39" t="s">
        <v>11</v>
      </c>
      <c r="F96" s="39" t="s">
        <v>11</v>
      </c>
      <c r="G96" s="39" t="s">
        <v>23</v>
      </c>
      <c r="H96" s="14">
        <v>26</v>
      </c>
    </row>
    <row r="97" spans="1:8" x14ac:dyDescent="0.35">
      <c r="A97" s="39" t="s">
        <v>117</v>
      </c>
      <c r="B97" s="58">
        <v>36132</v>
      </c>
      <c r="C97" s="39">
        <v>0</v>
      </c>
      <c r="D97" s="79">
        <v>1359</v>
      </c>
      <c r="E97" s="39" t="s">
        <v>11</v>
      </c>
      <c r="F97" s="39" t="s">
        <v>16</v>
      </c>
      <c r="G97" s="39" t="s">
        <v>13</v>
      </c>
      <c r="H97" s="14">
        <v>25</v>
      </c>
    </row>
    <row r="98" spans="1:8" x14ac:dyDescent="0.35">
      <c r="A98" s="39" t="s">
        <v>118</v>
      </c>
      <c r="B98" s="58">
        <v>37483</v>
      </c>
      <c r="C98" s="39">
        <v>0</v>
      </c>
      <c r="D98" s="79">
        <v>1382</v>
      </c>
      <c r="E98" s="39" t="s">
        <v>11</v>
      </c>
      <c r="F98" s="39" t="s">
        <v>16</v>
      </c>
      <c r="G98" s="39" t="s">
        <v>13</v>
      </c>
      <c r="H98" s="14">
        <v>21</v>
      </c>
    </row>
    <row r="99" spans="1:8" x14ac:dyDescent="0.35">
      <c r="A99" s="39" t="s">
        <v>119</v>
      </c>
      <c r="B99" s="58">
        <v>36347</v>
      </c>
      <c r="C99" s="39">
        <v>0</v>
      </c>
      <c r="D99" s="79">
        <v>1389</v>
      </c>
      <c r="E99" s="39" t="s">
        <v>11</v>
      </c>
      <c r="F99" s="39" t="s">
        <v>11</v>
      </c>
      <c r="G99" s="39" t="s">
        <v>13</v>
      </c>
      <c r="H99" s="14">
        <v>24</v>
      </c>
    </row>
    <row r="100" spans="1:8" x14ac:dyDescent="0.35">
      <c r="A100" s="39" t="s">
        <v>120</v>
      </c>
      <c r="B100" s="58">
        <v>37574</v>
      </c>
      <c r="C100" s="39">
        <v>0</v>
      </c>
      <c r="D100" s="79">
        <v>1390</v>
      </c>
      <c r="E100" s="39" t="s">
        <v>11</v>
      </c>
      <c r="F100" s="39" t="s">
        <v>11</v>
      </c>
      <c r="G100" s="39" t="s">
        <v>13</v>
      </c>
      <c r="H100" s="14">
        <v>21</v>
      </c>
    </row>
    <row r="101" spans="1:8" x14ac:dyDescent="0.35">
      <c r="A101" s="39" t="s">
        <v>121</v>
      </c>
      <c r="B101" s="58">
        <v>37612</v>
      </c>
      <c r="C101" s="39">
        <v>0</v>
      </c>
      <c r="D101" s="79">
        <v>1391.53</v>
      </c>
      <c r="E101" s="39" t="s">
        <v>11</v>
      </c>
      <c r="F101" s="39" t="s">
        <v>16</v>
      </c>
      <c r="G101" s="39" t="s">
        <v>13</v>
      </c>
      <c r="H101" s="14">
        <v>20</v>
      </c>
    </row>
    <row r="102" spans="1:8" x14ac:dyDescent="0.35">
      <c r="A102" s="39" t="s">
        <v>122</v>
      </c>
      <c r="B102" s="58">
        <v>36043</v>
      </c>
      <c r="C102" s="39">
        <v>0</v>
      </c>
      <c r="D102" s="79">
        <v>1400.44</v>
      </c>
      <c r="E102" s="39" t="s">
        <v>11</v>
      </c>
      <c r="F102" s="39" t="s">
        <v>11</v>
      </c>
      <c r="G102" s="39" t="s">
        <v>13</v>
      </c>
      <c r="H102" s="14">
        <v>25</v>
      </c>
    </row>
    <row r="103" spans="1:8" x14ac:dyDescent="0.35">
      <c r="A103" s="39" t="s">
        <v>123</v>
      </c>
      <c r="B103" s="58">
        <v>35730</v>
      </c>
      <c r="C103" s="39">
        <v>0</v>
      </c>
      <c r="D103" s="79">
        <v>1402</v>
      </c>
      <c r="E103" s="39" t="s">
        <v>11</v>
      </c>
      <c r="F103" s="39" t="s">
        <v>12</v>
      </c>
      <c r="G103" s="39" t="s">
        <v>42</v>
      </c>
      <c r="H103" s="14">
        <v>26</v>
      </c>
    </row>
    <row r="104" spans="1:8" x14ac:dyDescent="0.35">
      <c r="A104" s="39" t="s">
        <v>124</v>
      </c>
      <c r="B104" s="58">
        <v>35239</v>
      </c>
      <c r="C104" s="39">
        <v>0</v>
      </c>
      <c r="D104" s="79">
        <v>1417</v>
      </c>
      <c r="E104" s="39" t="s">
        <v>11</v>
      </c>
      <c r="F104" s="39" t="s">
        <v>12</v>
      </c>
      <c r="G104" s="39" t="s">
        <v>13</v>
      </c>
      <c r="H104" s="14">
        <v>27</v>
      </c>
    </row>
    <row r="105" spans="1:8" x14ac:dyDescent="0.35">
      <c r="A105" s="39" t="s">
        <v>125</v>
      </c>
      <c r="B105" s="58">
        <v>37126</v>
      </c>
      <c r="C105" s="39">
        <v>0</v>
      </c>
      <c r="D105" s="79">
        <v>1421</v>
      </c>
      <c r="E105" s="39" t="s">
        <v>11</v>
      </c>
      <c r="F105" s="39" t="s">
        <v>11</v>
      </c>
      <c r="G105" s="39" t="s">
        <v>13</v>
      </c>
      <c r="H105" s="14">
        <v>22</v>
      </c>
    </row>
    <row r="106" spans="1:8" x14ac:dyDescent="0.35">
      <c r="A106" s="39" t="s">
        <v>126</v>
      </c>
      <c r="B106" s="58">
        <v>35769</v>
      </c>
      <c r="C106" s="39">
        <v>0</v>
      </c>
      <c r="D106" s="79">
        <v>1422</v>
      </c>
      <c r="E106" s="39" t="s">
        <v>11</v>
      </c>
      <c r="F106" s="39" t="s">
        <v>11</v>
      </c>
      <c r="G106" s="39" t="s">
        <v>13</v>
      </c>
      <c r="H106" s="14">
        <v>26</v>
      </c>
    </row>
    <row r="107" spans="1:8" x14ac:dyDescent="0.35">
      <c r="A107" s="39" t="s">
        <v>127</v>
      </c>
      <c r="B107" s="58">
        <v>36770</v>
      </c>
      <c r="C107" s="39">
        <v>0</v>
      </c>
      <c r="D107" s="79">
        <v>1438</v>
      </c>
      <c r="E107" s="39" t="s">
        <v>11</v>
      </c>
      <c r="F107" s="39" t="s">
        <v>11</v>
      </c>
      <c r="G107" s="39" t="s">
        <v>13</v>
      </c>
      <c r="H107" s="14">
        <v>23</v>
      </c>
    </row>
    <row r="108" spans="1:8" x14ac:dyDescent="0.35">
      <c r="A108" s="39" t="s">
        <v>128</v>
      </c>
      <c r="B108" s="58">
        <v>35600</v>
      </c>
      <c r="C108" s="39">
        <v>0</v>
      </c>
      <c r="D108" s="79">
        <v>1445</v>
      </c>
      <c r="E108" s="39" t="s">
        <v>11</v>
      </c>
      <c r="F108" s="39" t="s">
        <v>16</v>
      </c>
      <c r="G108" s="39" t="s">
        <v>13</v>
      </c>
      <c r="H108" s="14">
        <v>26</v>
      </c>
    </row>
    <row r="109" spans="1:8" x14ac:dyDescent="0.35">
      <c r="A109" s="39" t="s">
        <v>129</v>
      </c>
      <c r="B109" s="58">
        <v>37792</v>
      </c>
      <c r="C109" s="39">
        <v>0</v>
      </c>
      <c r="D109" s="79">
        <v>1467</v>
      </c>
      <c r="E109" s="39" t="s">
        <v>11</v>
      </c>
      <c r="F109" s="39" t="s">
        <v>11</v>
      </c>
      <c r="G109" s="39" t="s">
        <v>13</v>
      </c>
      <c r="H109" s="14">
        <v>20</v>
      </c>
    </row>
    <row r="110" spans="1:8" x14ac:dyDescent="0.35">
      <c r="A110" s="39" t="s">
        <v>130</v>
      </c>
      <c r="B110" s="58">
        <v>36136</v>
      </c>
      <c r="C110" s="39">
        <v>0</v>
      </c>
      <c r="D110" s="79">
        <v>1477</v>
      </c>
      <c r="E110" s="39" t="s">
        <v>11</v>
      </c>
      <c r="F110" s="39" t="s">
        <v>16</v>
      </c>
      <c r="G110" s="39" t="s">
        <v>13</v>
      </c>
      <c r="H110" s="14">
        <v>25</v>
      </c>
    </row>
    <row r="111" spans="1:8" x14ac:dyDescent="0.35">
      <c r="A111" s="39" t="s">
        <v>131</v>
      </c>
      <c r="B111" s="58">
        <v>35590</v>
      </c>
      <c r="C111" s="39">
        <v>0</v>
      </c>
      <c r="D111" s="79">
        <v>1481</v>
      </c>
      <c r="E111" s="39" t="s">
        <v>11</v>
      </c>
      <c r="F111" s="39" t="s">
        <v>16</v>
      </c>
      <c r="G111" s="39" t="s">
        <v>23</v>
      </c>
      <c r="H111" s="14">
        <v>26</v>
      </c>
    </row>
    <row r="112" spans="1:8" x14ac:dyDescent="0.35">
      <c r="A112" s="39" t="s">
        <v>132</v>
      </c>
      <c r="B112" s="58">
        <v>34979</v>
      </c>
      <c r="C112" s="39">
        <v>0</v>
      </c>
      <c r="D112" s="79">
        <v>1493</v>
      </c>
      <c r="E112" s="39" t="s">
        <v>11</v>
      </c>
      <c r="F112" s="39" t="s">
        <v>12</v>
      </c>
      <c r="G112" s="39" t="s">
        <v>13</v>
      </c>
      <c r="H112" s="14">
        <v>28</v>
      </c>
    </row>
    <row r="113" spans="1:8" x14ac:dyDescent="0.35">
      <c r="A113" s="39" t="s">
        <v>133</v>
      </c>
      <c r="B113" s="58">
        <v>35965</v>
      </c>
      <c r="C113" s="39">
        <v>0</v>
      </c>
      <c r="D113" s="79">
        <v>1497</v>
      </c>
      <c r="E113" s="39" t="s">
        <v>11</v>
      </c>
      <c r="F113" s="39" t="s">
        <v>11</v>
      </c>
      <c r="G113" s="39" t="s">
        <v>13</v>
      </c>
      <c r="H113" s="14">
        <v>25</v>
      </c>
    </row>
    <row r="114" spans="1:8" x14ac:dyDescent="0.35">
      <c r="A114" s="39" t="s">
        <v>134</v>
      </c>
      <c r="B114" s="58">
        <v>37128</v>
      </c>
      <c r="C114" s="39">
        <v>0</v>
      </c>
      <c r="D114" s="79">
        <v>1515.34</v>
      </c>
      <c r="E114" s="39" t="s">
        <v>11</v>
      </c>
      <c r="F114" s="39" t="s">
        <v>12</v>
      </c>
      <c r="G114" s="39" t="s">
        <v>13</v>
      </c>
      <c r="H114" s="14">
        <v>22</v>
      </c>
    </row>
    <row r="115" spans="1:8" x14ac:dyDescent="0.35">
      <c r="A115" s="39" t="s">
        <v>135</v>
      </c>
      <c r="B115" s="58">
        <v>37079</v>
      </c>
      <c r="C115" s="39">
        <v>0</v>
      </c>
      <c r="D115" s="79">
        <v>1526.31</v>
      </c>
      <c r="E115" s="39" t="s">
        <v>11</v>
      </c>
      <c r="F115" s="39" t="s">
        <v>12</v>
      </c>
      <c r="G115" s="39" t="s">
        <v>42</v>
      </c>
      <c r="H115" s="14">
        <v>22</v>
      </c>
    </row>
    <row r="116" spans="1:8" x14ac:dyDescent="0.35">
      <c r="A116" s="39" t="s">
        <v>136</v>
      </c>
      <c r="B116" s="58">
        <v>37044</v>
      </c>
      <c r="C116" s="39">
        <v>0</v>
      </c>
      <c r="D116" s="79">
        <v>1532.47</v>
      </c>
      <c r="E116" s="39" t="s">
        <v>11</v>
      </c>
      <c r="F116" s="39" t="s">
        <v>11</v>
      </c>
      <c r="G116" s="39" t="s">
        <v>13</v>
      </c>
      <c r="H116" s="14">
        <v>22</v>
      </c>
    </row>
    <row r="117" spans="1:8" x14ac:dyDescent="0.35">
      <c r="A117" s="39" t="s">
        <v>137</v>
      </c>
      <c r="B117" s="58">
        <v>37230</v>
      </c>
      <c r="C117" s="39">
        <v>0</v>
      </c>
      <c r="D117" s="79">
        <v>1534.3</v>
      </c>
      <c r="E117" s="39" t="s">
        <v>11</v>
      </c>
      <c r="F117" s="39" t="s">
        <v>11</v>
      </c>
      <c r="G117" s="39" t="s">
        <v>13</v>
      </c>
      <c r="H117" s="14">
        <v>22</v>
      </c>
    </row>
    <row r="118" spans="1:8" x14ac:dyDescent="0.35">
      <c r="A118" s="39" t="s">
        <v>138</v>
      </c>
      <c r="B118" s="58">
        <v>33869</v>
      </c>
      <c r="C118" s="39">
        <v>0</v>
      </c>
      <c r="D118" s="79">
        <v>1566.88</v>
      </c>
      <c r="E118" s="39" t="s">
        <v>11</v>
      </c>
      <c r="F118" s="39" t="s">
        <v>16</v>
      </c>
      <c r="G118" s="39" t="s">
        <v>13</v>
      </c>
      <c r="H118" s="14">
        <v>31</v>
      </c>
    </row>
    <row r="119" spans="1:8" x14ac:dyDescent="0.35">
      <c r="A119" s="39" t="s">
        <v>139</v>
      </c>
      <c r="B119" s="58">
        <v>38310</v>
      </c>
      <c r="C119" s="39">
        <v>0</v>
      </c>
      <c r="D119" s="79">
        <v>1607.51</v>
      </c>
      <c r="E119" s="39" t="s">
        <v>11</v>
      </c>
      <c r="F119" s="39" t="s">
        <v>12</v>
      </c>
      <c r="G119" s="39" t="s">
        <v>13</v>
      </c>
      <c r="H119" s="14">
        <v>19</v>
      </c>
    </row>
    <row r="120" spans="1:8" x14ac:dyDescent="0.35">
      <c r="A120" s="39" t="s">
        <v>140</v>
      </c>
      <c r="B120" s="58">
        <v>38190</v>
      </c>
      <c r="C120" s="39">
        <v>0</v>
      </c>
      <c r="D120" s="79">
        <v>1615.77</v>
      </c>
      <c r="E120" s="39" t="s">
        <v>11</v>
      </c>
      <c r="F120" s="39" t="s">
        <v>16</v>
      </c>
      <c r="G120" s="39" t="s">
        <v>13</v>
      </c>
      <c r="H120" s="14">
        <v>19</v>
      </c>
    </row>
    <row r="121" spans="1:8" x14ac:dyDescent="0.35">
      <c r="A121" s="39" t="s">
        <v>141</v>
      </c>
      <c r="B121" s="58">
        <v>34916</v>
      </c>
      <c r="C121" s="39">
        <v>0</v>
      </c>
      <c r="D121" s="79">
        <v>1617.16</v>
      </c>
      <c r="E121" s="39" t="s">
        <v>11</v>
      </c>
      <c r="F121" s="39" t="s">
        <v>16</v>
      </c>
      <c r="G121" s="39" t="s">
        <v>13</v>
      </c>
      <c r="H121" s="14">
        <v>28</v>
      </c>
    </row>
    <row r="122" spans="1:8" x14ac:dyDescent="0.35">
      <c r="A122" s="39" t="s">
        <v>142</v>
      </c>
      <c r="B122" s="58">
        <v>37878</v>
      </c>
      <c r="C122" s="39">
        <v>0</v>
      </c>
      <c r="D122" s="79">
        <v>1621.34</v>
      </c>
      <c r="E122" s="39" t="s">
        <v>11</v>
      </c>
      <c r="F122" s="39" t="s">
        <v>11</v>
      </c>
      <c r="G122" s="39" t="s">
        <v>23</v>
      </c>
      <c r="H122" s="14">
        <v>20</v>
      </c>
    </row>
    <row r="123" spans="1:8" x14ac:dyDescent="0.35">
      <c r="A123" s="39" t="s">
        <v>143</v>
      </c>
      <c r="B123" s="58">
        <v>38220</v>
      </c>
      <c r="C123" s="39">
        <v>0</v>
      </c>
      <c r="D123" s="79">
        <v>1621.88</v>
      </c>
      <c r="E123" s="39" t="s">
        <v>11</v>
      </c>
      <c r="F123" s="39" t="s">
        <v>11</v>
      </c>
      <c r="G123" s="39" t="s">
        <v>13</v>
      </c>
      <c r="H123" s="14">
        <v>19</v>
      </c>
    </row>
    <row r="124" spans="1:8" x14ac:dyDescent="0.35">
      <c r="A124" s="39" t="s">
        <v>144</v>
      </c>
      <c r="B124" s="58">
        <v>38193</v>
      </c>
      <c r="C124" s="39">
        <v>0</v>
      </c>
      <c r="D124" s="79">
        <v>1622.19</v>
      </c>
      <c r="E124" s="39" t="s">
        <v>11</v>
      </c>
      <c r="F124" s="39" t="s">
        <v>16</v>
      </c>
      <c r="G124" s="39" t="s">
        <v>13</v>
      </c>
      <c r="H124" s="14">
        <v>19</v>
      </c>
    </row>
    <row r="125" spans="1:8" x14ac:dyDescent="0.35">
      <c r="A125" s="39" t="s">
        <v>145</v>
      </c>
      <c r="B125" s="58">
        <v>37873</v>
      </c>
      <c r="C125" s="39">
        <v>0</v>
      </c>
      <c r="D125" s="79">
        <v>1625.43</v>
      </c>
      <c r="E125" s="39" t="s">
        <v>11</v>
      </c>
      <c r="F125" s="39" t="s">
        <v>12</v>
      </c>
      <c r="G125" s="39" t="s">
        <v>23</v>
      </c>
      <c r="H125" s="14">
        <v>20</v>
      </c>
    </row>
    <row r="126" spans="1:8" x14ac:dyDescent="0.35">
      <c r="A126" s="39" t="s">
        <v>146</v>
      </c>
      <c r="B126" s="58">
        <v>37959</v>
      </c>
      <c r="C126" s="39">
        <v>0</v>
      </c>
      <c r="D126" s="79">
        <v>1627.28</v>
      </c>
      <c r="E126" s="39" t="s">
        <v>11</v>
      </c>
      <c r="F126" s="39" t="s">
        <v>11</v>
      </c>
      <c r="G126" s="39" t="s">
        <v>23</v>
      </c>
      <c r="H126" s="14">
        <v>20</v>
      </c>
    </row>
    <row r="127" spans="1:8" x14ac:dyDescent="0.35">
      <c r="A127" s="39" t="s">
        <v>147</v>
      </c>
      <c r="B127" s="58">
        <v>37819</v>
      </c>
      <c r="C127" s="39">
        <v>0</v>
      </c>
      <c r="D127" s="79">
        <v>1628.47</v>
      </c>
      <c r="E127" s="39" t="s">
        <v>11</v>
      </c>
      <c r="F127" s="39" t="s">
        <v>16</v>
      </c>
      <c r="G127" s="39" t="s">
        <v>23</v>
      </c>
      <c r="H127" s="14">
        <v>20</v>
      </c>
    </row>
    <row r="128" spans="1:8" x14ac:dyDescent="0.35">
      <c r="A128" s="39" t="s">
        <v>148</v>
      </c>
      <c r="B128" s="58">
        <v>38264</v>
      </c>
      <c r="C128" s="39">
        <v>0</v>
      </c>
      <c r="D128" s="79">
        <v>1629.83</v>
      </c>
      <c r="E128" s="39" t="s">
        <v>11</v>
      </c>
      <c r="F128" s="39" t="s">
        <v>11</v>
      </c>
      <c r="G128" s="39" t="s">
        <v>13</v>
      </c>
      <c r="H128" s="14">
        <v>19</v>
      </c>
    </row>
    <row r="129" spans="1:8" x14ac:dyDescent="0.35">
      <c r="A129" s="39" t="s">
        <v>149</v>
      </c>
      <c r="B129" s="58">
        <v>38326</v>
      </c>
      <c r="C129" s="39">
        <v>0</v>
      </c>
      <c r="D129" s="79">
        <v>1631.67</v>
      </c>
      <c r="E129" s="39" t="s">
        <v>11</v>
      </c>
      <c r="F129" s="39" t="s">
        <v>12</v>
      </c>
      <c r="G129" s="39" t="s">
        <v>13</v>
      </c>
      <c r="H129" s="14">
        <v>19</v>
      </c>
    </row>
    <row r="130" spans="1:8" x14ac:dyDescent="0.35">
      <c r="A130" s="39" t="s">
        <v>150</v>
      </c>
      <c r="B130" s="58">
        <v>38177</v>
      </c>
      <c r="C130" s="39">
        <v>0</v>
      </c>
      <c r="D130" s="79">
        <v>1631.82</v>
      </c>
      <c r="E130" s="39" t="s">
        <v>11</v>
      </c>
      <c r="F130" s="39" t="s">
        <v>16</v>
      </c>
      <c r="G130" s="39" t="s">
        <v>13</v>
      </c>
      <c r="H130" s="14">
        <v>19</v>
      </c>
    </row>
    <row r="131" spans="1:8" x14ac:dyDescent="0.35">
      <c r="A131" s="39" t="s">
        <v>151</v>
      </c>
      <c r="B131" s="58">
        <v>37897</v>
      </c>
      <c r="C131" s="39">
        <v>0</v>
      </c>
      <c r="D131" s="79">
        <v>1632.04</v>
      </c>
      <c r="E131" s="39" t="s">
        <v>11</v>
      </c>
      <c r="F131" s="39" t="s">
        <v>11</v>
      </c>
      <c r="G131" s="39" t="s">
        <v>23</v>
      </c>
      <c r="H131" s="14">
        <v>20</v>
      </c>
    </row>
    <row r="132" spans="1:8" x14ac:dyDescent="0.35">
      <c r="A132" s="39" t="s">
        <v>152</v>
      </c>
      <c r="B132" s="58">
        <v>37880</v>
      </c>
      <c r="C132" s="39">
        <v>0</v>
      </c>
      <c r="D132" s="79">
        <v>1632.56</v>
      </c>
      <c r="E132" s="39" t="s">
        <v>11</v>
      </c>
      <c r="F132" s="39" t="s">
        <v>11</v>
      </c>
      <c r="G132" s="39" t="s">
        <v>23</v>
      </c>
      <c r="H132" s="14">
        <v>20</v>
      </c>
    </row>
    <row r="133" spans="1:8" x14ac:dyDescent="0.35">
      <c r="A133" s="39" t="s">
        <v>153</v>
      </c>
      <c r="B133" s="58">
        <v>38334</v>
      </c>
      <c r="C133" s="39">
        <v>0</v>
      </c>
      <c r="D133" s="79">
        <v>1633.04</v>
      </c>
      <c r="E133" s="39" t="s">
        <v>11</v>
      </c>
      <c r="F133" s="39" t="s">
        <v>11</v>
      </c>
      <c r="G133" s="39" t="s">
        <v>13</v>
      </c>
      <c r="H133" s="14">
        <v>18</v>
      </c>
    </row>
    <row r="134" spans="1:8" x14ac:dyDescent="0.35">
      <c r="A134" s="39" t="s">
        <v>154</v>
      </c>
      <c r="B134" s="58">
        <v>38207</v>
      </c>
      <c r="C134" s="39">
        <v>0</v>
      </c>
      <c r="D134" s="79">
        <v>1633.96</v>
      </c>
      <c r="E134" s="39" t="s">
        <v>11</v>
      </c>
      <c r="F134" s="39" t="s">
        <v>16</v>
      </c>
      <c r="G134" s="39" t="s">
        <v>13</v>
      </c>
      <c r="H134" s="14">
        <v>19</v>
      </c>
    </row>
    <row r="135" spans="1:8" x14ac:dyDescent="0.35">
      <c r="A135" s="39" t="s">
        <v>155</v>
      </c>
      <c r="B135" s="58">
        <v>38151</v>
      </c>
      <c r="C135" s="39">
        <v>0</v>
      </c>
      <c r="D135" s="79">
        <v>1634.57</v>
      </c>
      <c r="E135" s="39" t="s">
        <v>11</v>
      </c>
      <c r="F135" s="39" t="s">
        <v>11</v>
      </c>
      <c r="G135" s="39" t="s">
        <v>13</v>
      </c>
      <c r="H135" s="14">
        <v>19</v>
      </c>
    </row>
    <row r="136" spans="1:8" x14ac:dyDescent="0.35">
      <c r="A136" s="39" t="s">
        <v>156</v>
      </c>
      <c r="B136" s="58">
        <v>37985</v>
      </c>
      <c r="C136" s="39">
        <v>0</v>
      </c>
      <c r="D136" s="79">
        <v>1635.73</v>
      </c>
      <c r="E136" s="39" t="s">
        <v>11</v>
      </c>
      <c r="F136" s="39" t="s">
        <v>12</v>
      </c>
      <c r="G136" s="39" t="s">
        <v>23</v>
      </c>
      <c r="H136" s="14">
        <v>19</v>
      </c>
    </row>
    <row r="137" spans="1:8" x14ac:dyDescent="0.35">
      <c r="A137" s="39" t="s">
        <v>157</v>
      </c>
      <c r="B137" s="58">
        <v>37880</v>
      </c>
      <c r="C137" s="39">
        <v>0</v>
      </c>
      <c r="D137" s="79">
        <v>1639.56</v>
      </c>
      <c r="E137" s="39" t="s">
        <v>11</v>
      </c>
      <c r="F137" s="39" t="s">
        <v>11</v>
      </c>
      <c r="G137" s="39" t="s">
        <v>23</v>
      </c>
      <c r="H137" s="14">
        <v>20</v>
      </c>
    </row>
    <row r="138" spans="1:8" x14ac:dyDescent="0.35">
      <c r="A138" s="39" t="s">
        <v>158</v>
      </c>
      <c r="B138" s="58">
        <v>37854</v>
      </c>
      <c r="C138" s="39">
        <v>0</v>
      </c>
      <c r="D138" s="79">
        <v>1639.56</v>
      </c>
      <c r="E138" s="39" t="s">
        <v>11</v>
      </c>
      <c r="F138" s="39" t="s">
        <v>11</v>
      </c>
      <c r="G138" s="39" t="s">
        <v>23</v>
      </c>
      <c r="H138" s="14">
        <v>20</v>
      </c>
    </row>
    <row r="139" spans="1:8" x14ac:dyDescent="0.35">
      <c r="A139" s="39" t="s">
        <v>159</v>
      </c>
      <c r="B139" s="58">
        <v>37985</v>
      </c>
      <c r="C139" s="39">
        <v>0</v>
      </c>
      <c r="D139" s="79">
        <v>1646.43</v>
      </c>
      <c r="E139" s="39" t="s">
        <v>11</v>
      </c>
      <c r="F139" s="39" t="s">
        <v>16</v>
      </c>
      <c r="G139" s="39" t="s">
        <v>23</v>
      </c>
      <c r="H139" s="14">
        <v>19</v>
      </c>
    </row>
    <row r="140" spans="1:8" x14ac:dyDescent="0.35">
      <c r="A140" s="39" t="s">
        <v>160</v>
      </c>
      <c r="B140" s="58">
        <v>36822</v>
      </c>
      <c r="C140" s="39">
        <v>0</v>
      </c>
      <c r="D140" s="79">
        <v>1665</v>
      </c>
      <c r="E140" s="39" t="s">
        <v>11</v>
      </c>
      <c r="F140" s="39" t="s">
        <v>11</v>
      </c>
      <c r="G140" s="39" t="s">
        <v>13</v>
      </c>
      <c r="H140" s="14">
        <v>23</v>
      </c>
    </row>
    <row r="141" spans="1:8" x14ac:dyDescent="0.35">
      <c r="A141" s="39" t="s">
        <v>161</v>
      </c>
      <c r="B141" s="58">
        <v>36687</v>
      </c>
      <c r="C141" s="39">
        <v>0</v>
      </c>
      <c r="D141" s="79">
        <v>1674.63</v>
      </c>
      <c r="E141" s="39" t="s">
        <v>11</v>
      </c>
      <c r="F141" s="39" t="s">
        <v>11</v>
      </c>
      <c r="G141" s="39" t="s">
        <v>13</v>
      </c>
      <c r="H141" s="14">
        <v>23</v>
      </c>
    </row>
    <row r="142" spans="1:8" x14ac:dyDescent="0.35">
      <c r="A142" s="39" t="s">
        <v>162</v>
      </c>
      <c r="B142" s="58">
        <v>36820</v>
      </c>
      <c r="C142" s="39">
        <v>0</v>
      </c>
      <c r="D142" s="79">
        <v>1682.6</v>
      </c>
      <c r="E142" s="39" t="s">
        <v>11</v>
      </c>
      <c r="F142" s="39" t="s">
        <v>11</v>
      </c>
      <c r="G142" s="39" t="s">
        <v>42</v>
      </c>
      <c r="H142" s="14">
        <v>23</v>
      </c>
    </row>
    <row r="143" spans="1:8" x14ac:dyDescent="0.35">
      <c r="A143" s="39" t="s">
        <v>163</v>
      </c>
      <c r="B143" s="58">
        <v>38308</v>
      </c>
      <c r="C143" s="39">
        <v>0</v>
      </c>
      <c r="D143" s="79">
        <v>1694.8</v>
      </c>
      <c r="E143" s="39" t="s">
        <v>11</v>
      </c>
      <c r="F143" s="39" t="s">
        <v>11</v>
      </c>
      <c r="G143" s="39" t="s">
        <v>164</v>
      </c>
      <c r="H143" s="14">
        <v>19</v>
      </c>
    </row>
    <row r="144" spans="1:8" x14ac:dyDescent="0.35">
      <c r="A144" s="39" t="s">
        <v>165</v>
      </c>
      <c r="B144" s="58">
        <v>38331</v>
      </c>
      <c r="C144" s="39">
        <v>0</v>
      </c>
      <c r="D144" s="79">
        <v>1702.46</v>
      </c>
      <c r="E144" s="39" t="s">
        <v>11</v>
      </c>
      <c r="F144" s="39" t="s">
        <v>12</v>
      </c>
      <c r="G144" s="39" t="s">
        <v>166</v>
      </c>
      <c r="H144" s="14">
        <v>19</v>
      </c>
    </row>
    <row r="145" spans="1:8" x14ac:dyDescent="0.35">
      <c r="A145" s="39" t="s">
        <v>167</v>
      </c>
      <c r="B145" s="58">
        <v>38298</v>
      </c>
      <c r="C145" s="39">
        <v>0</v>
      </c>
      <c r="D145" s="79">
        <v>1704.57</v>
      </c>
      <c r="E145" s="39" t="s">
        <v>11</v>
      </c>
      <c r="F145" s="39" t="s">
        <v>16</v>
      </c>
      <c r="G145" s="39" t="s">
        <v>168</v>
      </c>
      <c r="H145" s="14">
        <v>19</v>
      </c>
    </row>
    <row r="146" spans="1:8" x14ac:dyDescent="0.35">
      <c r="A146" s="39" t="s">
        <v>169</v>
      </c>
      <c r="B146" s="58">
        <v>38335</v>
      </c>
      <c r="C146" s="39">
        <v>0</v>
      </c>
      <c r="D146" s="79">
        <v>1704.7</v>
      </c>
      <c r="E146" s="39" t="s">
        <v>11</v>
      </c>
      <c r="F146" s="39" t="s">
        <v>12</v>
      </c>
      <c r="G146" s="39" t="s">
        <v>170</v>
      </c>
      <c r="H146" s="14">
        <v>18</v>
      </c>
    </row>
    <row r="147" spans="1:8" x14ac:dyDescent="0.35">
      <c r="A147" s="39" t="s">
        <v>171</v>
      </c>
      <c r="B147" s="58">
        <v>38327</v>
      </c>
      <c r="C147" s="39">
        <v>0</v>
      </c>
      <c r="D147" s="79">
        <v>1705.62</v>
      </c>
      <c r="E147" s="39" t="s">
        <v>11</v>
      </c>
      <c r="F147" s="39" t="s">
        <v>11</v>
      </c>
      <c r="G147" s="39" t="s">
        <v>164</v>
      </c>
      <c r="H147" s="14">
        <v>19</v>
      </c>
    </row>
    <row r="148" spans="1:8" x14ac:dyDescent="0.35">
      <c r="A148" s="39" t="s">
        <v>172</v>
      </c>
      <c r="B148" s="58">
        <v>38277</v>
      </c>
      <c r="C148" s="39">
        <v>0</v>
      </c>
      <c r="D148" s="79">
        <v>1708</v>
      </c>
      <c r="E148" s="39" t="s">
        <v>12</v>
      </c>
      <c r="F148" s="39" t="s">
        <v>11</v>
      </c>
      <c r="G148" s="39" t="s">
        <v>168</v>
      </c>
      <c r="H148" s="14">
        <v>19</v>
      </c>
    </row>
    <row r="149" spans="1:8" x14ac:dyDescent="0.35">
      <c r="A149" s="39" t="s">
        <v>173</v>
      </c>
      <c r="B149" s="58">
        <v>38333</v>
      </c>
      <c r="C149" s="39">
        <v>0</v>
      </c>
      <c r="D149" s="79">
        <v>1708.93</v>
      </c>
      <c r="E149" s="39" t="s">
        <v>12</v>
      </c>
      <c r="F149" s="39" t="s">
        <v>16</v>
      </c>
      <c r="G149" s="39" t="s">
        <v>166</v>
      </c>
      <c r="H149" s="14">
        <v>18</v>
      </c>
    </row>
    <row r="150" spans="1:8" x14ac:dyDescent="0.35">
      <c r="A150" s="39" t="s">
        <v>174</v>
      </c>
      <c r="B150" s="58">
        <v>38249</v>
      </c>
      <c r="C150" s="39">
        <v>1</v>
      </c>
      <c r="D150" s="79">
        <v>1711.03</v>
      </c>
      <c r="E150" s="39" t="s">
        <v>12</v>
      </c>
      <c r="F150" s="39" t="s">
        <v>12</v>
      </c>
      <c r="G150" s="39" t="s">
        <v>13</v>
      </c>
      <c r="H150" s="14">
        <v>19</v>
      </c>
    </row>
    <row r="151" spans="1:8" x14ac:dyDescent="0.35">
      <c r="A151" s="39" t="s">
        <v>175</v>
      </c>
      <c r="B151" s="58">
        <v>38251</v>
      </c>
      <c r="C151" s="39">
        <v>0</v>
      </c>
      <c r="D151" s="79">
        <v>1712.23</v>
      </c>
      <c r="E151" s="39" t="s">
        <v>12</v>
      </c>
      <c r="F151" s="39" t="s">
        <v>16</v>
      </c>
      <c r="G151" s="39" t="s">
        <v>168</v>
      </c>
      <c r="H151" s="14">
        <v>19</v>
      </c>
    </row>
    <row r="152" spans="1:8" x14ac:dyDescent="0.35">
      <c r="A152" s="39" t="s">
        <v>176</v>
      </c>
      <c r="B152" s="58">
        <v>38148</v>
      </c>
      <c r="C152" s="39">
        <v>1</v>
      </c>
      <c r="D152" s="79">
        <v>1719.44</v>
      </c>
      <c r="E152" s="39" t="s">
        <v>12</v>
      </c>
      <c r="F152" s="39" t="s">
        <v>12</v>
      </c>
      <c r="G152" s="39" t="s">
        <v>13</v>
      </c>
      <c r="H152" s="14">
        <v>19</v>
      </c>
    </row>
    <row r="153" spans="1:8" x14ac:dyDescent="0.35">
      <c r="A153" s="39" t="s">
        <v>177</v>
      </c>
      <c r="B153" s="58">
        <v>38241</v>
      </c>
      <c r="C153" s="39">
        <v>1</v>
      </c>
      <c r="D153" s="79">
        <v>1720.35</v>
      </c>
      <c r="E153" s="39" t="s">
        <v>12</v>
      </c>
      <c r="F153" s="39" t="s">
        <v>12</v>
      </c>
      <c r="G153" s="39" t="s">
        <v>13</v>
      </c>
      <c r="H153" s="14">
        <v>19</v>
      </c>
    </row>
    <row r="154" spans="1:8" x14ac:dyDescent="0.35">
      <c r="A154" s="39" t="s">
        <v>178</v>
      </c>
      <c r="B154" s="58">
        <v>38281</v>
      </c>
      <c r="C154" s="39">
        <v>1</v>
      </c>
      <c r="D154" s="79">
        <v>1725.55</v>
      </c>
      <c r="E154" s="39" t="s">
        <v>12</v>
      </c>
      <c r="F154" s="39" t="s">
        <v>11</v>
      </c>
      <c r="G154" s="39" t="s">
        <v>13</v>
      </c>
      <c r="H154" s="14">
        <v>19</v>
      </c>
    </row>
    <row r="155" spans="1:8" x14ac:dyDescent="0.35">
      <c r="A155" s="39" t="s">
        <v>179</v>
      </c>
      <c r="B155" s="58">
        <v>38239</v>
      </c>
      <c r="C155" s="39">
        <v>1</v>
      </c>
      <c r="D155" s="79">
        <v>1727.54</v>
      </c>
      <c r="E155" s="39" t="s">
        <v>12</v>
      </c>
      <c r="F155" s="39" t="s">
        <v>16</v>
      </c>
      <c r="G155" s="39" t="s">
        <v>13</v>
      </c>
      <c r="H155" s="14">
        <v>19</v>
      </c>
    </row>
    <row r="156" spans="1:8" x14ac:dyDescent="0.35">
      <c r="A156" s="39" t="s">
        <v>180</v>
      </c>
      <c r="B156" s="58">
        <v>37946</v>
      </c>
      <c r="C156" s="39">
        <v>0</v>
      </c>
      <c r="D156" s="79">
        <v>1727.79</v>
      </c>
      <c r="E156" s="39" t="s">
        <v>12</v>
      </c>
      <c r="F156" s="39" t="s">
        <v>12</v>
      </c>
      <c r="G156" s="39" t="s">
        <v>42</v>
      </c>
      <c r="H156" s="14">
        <v>20</v>
      </c>
    </row>
    <row r="157" spans="1:8" x14ac:dyDescent="0.35">
      <c r="A157" s="39" t="s">
        <v>181</v>
      </c>
      <c r="B157" s="58">
        <v>37865</v>
      </c>
      <c r="C157" s="39">
        <v>0</v>
      </c>
      <c r="D157" s="79">
        <v>1728.9</v>
      </c>
      <c r="E157" s="39" t="s">
        <v>12</v>
      </c>
      <c r="F157" s="39" t="s">
        <v>11</v>
      </c>
      <c r="G157" s="39" t="s">
        <v>42</v>
      </c>
      <c r="H157" s="14">
        <v>20</v>
      </c>
    </row>
    <row r="158" spans="1:8" x14ac:dyDescent="0.35">
      <c r="A158" s="39" t="s">
        <v>182</v>
      </c>
      <c r="B158" s="58">
        <v>37934</v>
      </c>
      <c r="C158" s="39">
        <v>0</v>
      </c>
      <c r="D158" s="79">
        <v>1731.68</v>
      </c>
      <c r="E158" s="39" t="s">
        <v>12</v>
      </c>
      <c r="F158" s="39" t="s">
        <v>11</v>
      </c>
      <c r="G158" s="39" t="s">
        <v>42</v>
      </c>
      <c r="H158" s="14">
        <v>20</v>
      </c>
    </row>
    <row r="159" spans="1:8" x14ac:dyDescent="0.35">
      <c r="A159" s="39" t="s">
        <v>183</v>
      </c>
      <c r="B159" s="58">
        <v>37939</v>
      </c>
      <c r="C159" s="39">
        <v>0</v>
      </c>
      <c r="D159" s="79">
        <v>1737.38</v>
      </c>
      <c r="E159" s="39" t="s">
        <v>12</v>
      </c>
      <c r="F159" s="39" t="s">
        <v>11</v>
      </c>
      <c r="G159" s="39" t="s">
        <v>42</v>
      </c>
      <c r="H159" s="14">
        <v>20</v>
      </c>
    </row>
    <row r="160" spans="1:8" x14ac:dyDescent="0.35">
      <c r="A160" s="39" t="s">
        <v>184</v>
      </c>
      <c r="B160" s="58">
        <v>37827</v>
      </c>
      <c r="C160" s="39">
        <v>0</v>
      </c>
      <c r="D160" s="79">
        <v>1743.21</v>
      </c>
      <c r="E160" s="39" t="s">
        <v>12</v>
      </c>
      <c r="F160" s="39" t="s">
        <v>16</v>
      </c>
      <c r="G160" s="39" t="s">
        <v>42</v>
      </c>
      <c r="H160" s="14">
        <v>20</v>
      </c>
    </row>
    <row r="161" spans="1:8" x14ac:dyDescent="0.35">
      <c r="A161" s="39" t="s">
        <v>185</v>
      </c>
      <c r="B161" s="58">
        <v>37830</v>
      </c>
      <c r="C161" s="39">
        <v>0</v>
      </c>
      <c r="D161" s="79">
        <v>1744.47</v>
      </c>
      <c r="E161" s="39" t="s">
        <v>12</v>
      </c>
      <c r="F161" s="39" t="s">
        <v>16</v>
      </c>
      <c r="G161" s="39" t="s">
        <v>42</v>
      </c>
      <c r="H161" s="14">
        <v>20</v>
      </c>
    </row>
    <row r="162" spans="1:8" x14ac:dyDescent="0.35">
      <c r="A162" s="39" t="s">
        <v>186</v>
      </c>
      <c r="B162" s="58">
        <v>37890</v>
      </c>
      <c r="C162" s="39">
        <v>0</v>
      </c>
      <c r="D162" s="79">
        <v>1748.77</v>
      </c>
      <c r="E162" s="39" t="s">
        <v>12</v>
      </c>
      <c r="F162" s="39" t="s">
        <v>16</v>
      </c>
      <c r="G162" s="39" t="s">
        <v>42</v>
      </c>
      <c r="H162" s="14">
        <v>20</v>
      </c>
    </row>
    <row r="163" spans="1:8" x14ac:dyDescent="0.35">
      <c r="A163" s="39" t="s">
        <v>187</v>
      </c>
      <c r="B163" s="58">
        <v>36075</v>
      </c>
      <c r="C163" s="39">
        <v>0</v>
      </c>
      <c r="D163" s="79">
        <v>1756.6</v>
      </c>
      <c r="E163" s="39" t="s">
        <v>12</v>
      </c>
      <c r="F163" s="39" t="s">
        <v>12</v>
      </c>
      <c r="G163" s="39" t="s">
        <v>13</v>
      </c>
      <c r="H163" s="14">
        <v>25</v>
      </c>
    </row>
    <row r="164" spans="1:8" x14ac:dyDescent="0.35">
      <c r="A164" s="39" t="s">
        <v>188</v>
      </c>
      <c r="B164" s="58">
        <v>37944</v>
      </c>
      <c r="C164" s="39">
        <v>0</v>
      </c>
      <c r="D164" s="79">
        <v>1759.34</v>
      </c>
      <c r="E164" s="39" t="s">
        <v>12</v>
      </c>
      <c r="F164" s="39" t="s">
        <v>16</v>
      </c>
      <c r="G164" s="39" t="s">
        <v>42</v>
      </c>
      <c r="H164" s="14">
        <v>20</v>
      </c>
    </row>
    <row r="165" spans="1:8" x14ac:dyDescent="0.35">
      <c r="A165" s="39" t="s">
        <v>189</v>
      </c>
      <c r="B165" s="58">
        <v>37603</v>
      </c>
      <c r="C165" s="39">
        <v>0</v>
      </c>
      <c r="D165" s="79">
        <v>1769.53</v>
      </c>
      <c r="E165" s="39" t="s">
        <v>12</v>
      </c>
      <c r="F165" s="39" t="s">
        <v>12</v>
      </c>
      <c r="G165" s="39" t="s">
        <v>23</v>
      </c>
      <c r="H165" s="14">
        <v>20</v>
      </c>
    </row>
    <row r="166" spans="1:8" x14ac:dyDescent="0.35">
      <c r="A166" s="39" t="s">
        <v>190</v>
      </c>
      <c r="B166" s="58">
        <v>36428</v>
      </c>
      <c r="C166" s="39">
        <v>0</v>
      </c>
      <c r="D166" s="79">
        <v>1815.88</v>
      </c>
      <c r="E166" s="39" t="s">
        <v>12</v>
      </c>
      <c r="F166" s="39" t="s">
        <v>12</v>
      </c>
      <c r="G166" s="39" t="s">
        <v>13</v>
      </c>
      <c r="H166" s="14">
        <v>24</v>
      </c>
    </row>
    <row r="167" spans="1:8" x14ac:dyDescent="0.35">
      <c r="A167" s="39" t="s">
        <v>191</v>
      </c>
      <c r="B167" s="58">
        <v>38218</v>
      </c>
      <c r="C167" s="39">
        <v>0</v>
      </c>
      <c r="D167" s="79">
        <v>1822.54</v>
      </c>
      <c r="E167" s="39" t="s">
        <v>12</v>
      </c>
      <c r="F167" s="39" t="s">
        <v>16</v>
      </c>
      <c r="G167" s="39" t="s">
        <v>23</v>
      </c>
      <c r="H167" s="14">
        <v>19</v>
      </c>
    </row>
    <row r="168" spans="1:8" x14ac:dyDescent="0.35">
      <c r="A168" s="39" t="s">
        <v>192</v>
      </c>
      <c r="B168" s="58">
        <v>36481</v>
      </c>
      <c r="C168" s="39">
        <v>0</v>
      </c>
      <c r="D168" s="79">
        <v>1824.29</v>
      </c>
      <c r="E168" s="39" t="s">
        <v>12</v>
      </c>
      <c r="F168" s="39" t="s">
        <v>12</v>
      </c>
      <c r="G168" s="39" t="s">
        <v>13</v>
      </c>
      <c r="H168" s="14">
        <v>24</v>
      </c>
    </row>
    <row r="169" spans="1:8" x14ac:dyDescent="0.35">
      <c r="A169" s="39" t="s">
        <v>193</v>
      </c>
      <c r="B169" s="58">
        <v>36434</v>
      </c>
      <c r="C169" s="39">
        <v>0</v>
      </c>
      <c r="D169" s="79">
        <v>1826.84</v>
      </c>
      <c r="E169" s="39" t="s">
        <v>12</v>
      </c>
      <c r="F169" s="39" t="s">
        <v>11</v>
      </c>
      <c r="G169" s="39" t="s">
        <v>42</v>
      </c>
      <c r="H169" s="14">
        <v>24</v>
      </c>
    </row>
    <row r="170" spans="1:8" x14ac:dyDescent="0.35">
      <c r="A170" s="39" t="s">
        <v>194</v>
      </c>
      <c r="B170" s="58">
        <v>37844</v>
      </c>
      <c r="C170" s="39">
        <v>1</v>
      </c>
      <c r="D170" s="79">
        <v>1832.09</v>
      </c>
      <c r="E170" s="39" t="s">
        <v>12</v>
      </c>
      <c r="F170" s="39" t="s">
        <v>12</v>
      </c>
      <c r="G170" s="39" t="s">
        <v>42</v>
      </c>
      <c r="H170" s="14">
        <v>20</v>
      </c>
    </row>
    <row r="171" spans="1:8" x14ac:dyDescent="0.35">
      <c r="A171" s="39" t="s">
        <v>195</v>
      </c>
      <c r="B171" s="58">
        <v>37837</v>
      </c>
      <c r="C171" s="39">
        <v>1</v>
      </c>
      <c r="D171" s="79">
        <v>1837.24</v>
      </c>
      <c r="E171" s="39" t="s">
        <v>12</v>
      </c>
      <c r="F171" s="39" t="s">
        <v>11</v>
      </c>
      <c r="G171" s="39" t="s">
        <v>42</v>
      </c>
      <c r="H171" s="14">
        <v>20</v>
      </c>
    </row>
    <row r="172" spans="1:8" x14ac:dyDescent="0.35">
      <c r="A172" s="39" t="s">
        <v>196</v>
      </c>
      <c r="B172" s="58">
        <v>36506</v>
      </c>
      <c r="C172" s="39">
        <v>0</v>
      </c>
      <c r="D172" s="79">
        <v>1837.28</v>
      </c>
      <c r="E172" s="39" t="s">
        <v>12</v>
      </c>
      <c r="F172" s="39" t="s">
        <v>11</v>
      </c>
      <c r="G172" s="39" t="s">
        <v>13</v>
      </c>
      <c r="H172" s="14">
        <v>24</v>
      </c>
    </row>
    <row r="173" spans="1:8" x14ac:dyDescent="0.35">
      <c r="A173" s="39" t="s">
        <v>197</v>
      </c>
      <c r="B173" s="58">
        <v>37822</v>
      </c>
      <c r="C173" s="39">
        <v>1</v>
      </c>
      <c r="D173" s="79">
        <v>1842.52</v>
      </c>
      <c r="E173" s="39" t="s">
        <v>12</v>
      </c>
      <c r="F173" s="39" t="s">
        <v>11</v>
      </c>
      <c r="G173" s="39" t="s">
        <v>42</v>
      </c>
      <c r="H173" s="14">
        <v>20</v>
      </c>
    </row>
    <row r="174" spans="1:8" x14ac:dyDescent="0.35">
      <c r="A174" s="39" t="s">
        <v>198</v>
      </c>
      <c r="B174" s="58">
        <v>34674</v>
      </c>
      <c r="C174" s="39">
        <v>0</v>
      </c>
      <c r="D174" s="79">
        <v>1850.55</v>
      </c>
      <c r="E174" s="39" t="s">
        <v>12</v>
      </c>
      <c r="F174" s="39" t="s">
        <v>11</v>
      </c>
      <c r="G174" s="39" t="s">
        <v>23</v>
      </c>
      <c r="H174" s="14">
        <v>29</v>
      </c>
    </row>
    <row r="175" spans="1:8" x14ac:dyDescent="0.35">
      <c r="A175" s="39" t="s">
        <v>199</v>
      </c>
      <c r="B175" s="58">
        <v>38348</v>
      </c>
      <c r="C175" s="39">
        <v>0</v>
      </c>
      <c r="D175" s="79">
        <v>1863.45</v>
      </c>
      <c r="E175" s="39" t="s">
        <v>12</v>
      </c>
      <c r="F175" s="39" t="s">
        <v>16</v>
      </c>
      <c r="G175" s="39" t="s">
        <v>200</v>
      </c>
      <c r="H175" s="14">
        <v>18</v>
      </c>
    </row>
    <row r="176" spans="1:8" x14ac:dyDescent="0.35">
      <c r="A176" s="39" t="s">
        <v>201</v>
      </c>
      <c r="B176" s="58">
        <v>35248</v>
      </c>
      <c r="C176" s="39">
        <v>0</v>
      </c>
      <c r="D176" s="79">
        <v>1865.98</v>
      </c>
      <c r="E176" s="39" t="s">
        <v>12</v>
      </c>
      <c r="F176" s="39" t="s">
        <v>12</v>
      </c>
      <c r="G176" s="39" t="s">
        <v>23</v>
      </c>
      <c r="H176" s="14">
        <v>27</v>
      </c>
    </row>
    <row r="177" spans="1:8" x14ac:dyDescent="0.35">
      <c r="A177" s="39" t="s">
        <v>202</v>
      </c>
      <c r="B177" s="58">
        <v>37521</v>
      </c>
      <c r="C177" s="39">
        <v>0</v>
      </c>
      <c r="D177" s="79">
        <v>1875.34</v>
      </c>
      <c r="E177" s="39" t="s">
        <v>12</v>
      </c>
      <c r="F177" s="39" t="s">
        <v>11</v>
      </c>
      <c r="G177" s="39" t="s">
        <v>42</v>
      </c>
      <c r="H177" s="14">
        <v>21</v>
      </c>
    </row>
    <row r="178" spans="1:8" x14ac:dyDescent="0.35">
      <c r="A178" s="39" t="s">
        <v>203</v>
      </c>
      <c r="B178" s="58">
        <v>37558</v>
      </c>
      <c r="C178" s="39">
        <v>0</v>
      </c>
      <c r="D178" s="79">
        <v>1877.93</v>
      </c>
      <c r="E178" s="39" t="s">
        <v>12</v>
      </c>
      <c r="F178" s="39" t="s">
        <v>16</v>
      </c>
      <c r="G178" s="39" t="s">
        <v>13</v>
      </c>
      <c r="H178" s="14">
        <v>21</v>
      </c>
    </row>
    <row r="179" spans="1:8" x14ac:dyDescent="0.35">
      <c r="A179" s="39" t="s">
        <v>204</v>
      </c>
      <c r="B179" s="58">
        <v>37497</v>
      </c>
      <c r="C179" s="39">
        <v>0</v>
      </c>
      <c r="D179" s="79">
        <v>1880.07</v>
      </c>
      <c r="E179" s="39" t="s">
        <v>12</v>
      </c>
      <c r="F179" s="39" t="s">
        <v>11</v>
      </c>
      <c r="G179" s="39" t="s">
        <v>13</v>
      </c>
      <c r="H179" s="14">
        <v>21</v>
      </c>
    </row>
    <row r="180" spans="1:8" x14ac:dyDescent="0.35">
      <c r="A180" s="39" t="s">
        <v>205</v>
      </c>
      <c r="B180" s="58">
        <v>37489</v>
      </c>
      <c r="C180" s="39">
        <v>0</v>
      </c>
      <c r="D180" s="79">
        <v>1880.49</v>
      </c>
      <c r="E180" s="39" t="s">
        <v>12</v>
      </c>
      <c r="F180" s="39" t="s">
        <v>16</v>
      </c>
      <c r="G180" s="39" t="s">
        <v>42</v>
      </c>
      <c r="H180" s="14">
        <v>21</v>
      </c>
    </row>
    <row r="181" spans="1:8" x14ac:dyDescent="0.35">
      <c r="A181" s="39" t="s">
        <v>206</v>
      </c>
      <c r="B181" s="58">
        <v>37113</v>
      </c>
      <c r="C181" s="39">
        <v>0</v>
      </c>
      <c r="D181" s="79">
        <v>1906.36</v>
      </c>
      <c r="E181" s="39" t="s">
        <v>12</v>
      </c>
      <c r="F181" s="39" t="s">
        <v>16</v>
      </c>
      <c r="G181" s="39" t="s">
        <v>23</v>
      </c>
      <c r="H181" s="14">
        <v>22</v>
      </c>
    </row>
    <row r="182" spans="1:8" x14ac:dyDescent="0.35">
      <c r="A182" s="39" t="s">
        <v>207</v>
      </c>
      <c r="B182" s="58">
        <v>34613</v>
      </c>
      <c r="C182" s="39">
        <v>0</v>
      </c>
      <c r="D182" s="79">
        <v>1908.9</v>
      </c>
      <c r="E182" s="39" t="s">
        <v>12</v>
      </c>
      <c r="F182" s="39" t="s">
        <v>12</v>
      </c>
      <c r="G182" s="39" t="s">
        <v>13</v>
      </c>
      <c r="H182" s="14">
        <v>29</v>
      </c>
    </row>
    <row r="183" spans="1:8" x14ac:dyDescent="0.35">
      <c r="A183" s="39" t="s">
        <v>208</v>
      </c>
      <c r="B183" s="58">
        <v>37106</v>
      </c>
      <c r="C183" s="39">
        <v>0</v>
      </c>
      <c r="D183" s="79">
        <v>1909.53</v>
      </c>
      <c r="E183" s="39" t="s">
        <v>12</v>
      </c>
      <c r="F183" s="39" t="s">
        <v>12</v>
      </c>
      <c r="G183" s="39" t="s">
        <v>23</v>
      </c>
      <c r="H183" s="14">
        <v>22</v>
      </c>
    </row>
    <row r="184" spans="1:8" x14ac:dyDescent="0.35">
      <c r="A184" s="39" t="s">
        <v>209</v>
      </c>
      <c r="B184" s="58">
        <v>37234</v>
      </c>
      <c r="C184" s="39">
        <v>0</v>
      </c>
      <c r="D184" s="79">
        <v>1917.32</v>
      </c>
      <c r="E184" s="39" t="s">
        <v>12</v>
      </c>
      <c r="F184" s="39" t="s">
        <v>11</v>
      </c>
      <c r="G184" s="39" t="s">
        <v>23</v>
      </c>
      <c r="H184" s="14">
        <v>22</v>
      </c>
    </row>
    <row r="185" spans="1:8" x14ac:dyDescent="0.35">
      <c r="A185" s="39" t="s">
        <v>210</v>
      </c>
      <c r="B185" s="58">
        <v>37506</v>
      </c>
      <c r="C185" s="39">
        <v>1</v>
      </c>
      <c r="D185" s="79">
        <v>1964.78</v>
      </c>
      <c r="E185" s="39" t="s">
        <v>12</v>
      </c>
      <c r="F185" s="39" t="s">
        <v>16</v>
      </c>
      <c r="G185" s="39" t="s">
        <v>42</v>
      </c>
      <c r="H185" s="14">
        <v>21</v>
      </c>
    </row>
    <row r="186" spans="1:8" x14ac:dyDescent="0.35">
      <c r="A186" s="39" t="s">
        <v>211</v>
      </c>
      <c r="B186" s="58">
        <v>37466</v>
      </c>
      <c r="C186" s="39">
        <v>0</v>
      </c>
      <c r="D186" s="79">
        <v>1967.02</v>
      </c>
      <c r="E186" s="39" t="s">
        <v>12</v>
      </c>
      <c r="F186" s="39" t="s">
        <v>11</v>
      </c>
      <c r="G186" s="39" t="s">
        <v>168</v>
      </c>
      <c r="H186" s="14">
        <v>21</v>
      </c>
    </row>
    <row r="187" spans="1:8" x14ac:dyDescent="0.35">
      <c r="A187" s="39" t="s">
        <v>212</v>
      </c>
      <c r="B187" s="58">
        <v>36066</v>
      </c>
      <c r="C187" s="39">
        <v>0</v>
      </c>
      <c r="D187" s="79">
        <v>1969.61</v>
      </c>
      <c r="E187" s="39" t="s">
        <v>12</v>
      </c>
      <c r="F187" s="39" t="s">
        <v>12</v>
      </c>
      <c r="G187" s="39" t="s">
        <v>42</v>
      </c>
      <c r="H187" s="14">
        <v>25</v>
      </c>
    </row>
    <row r="188" spans="1:8" x14ac:dyDescent="0.35">
      <c r="A188" s="39" t="s">
        <v>213</v>
      </c>
      <c r="B188" s="58">
        <v>36073</v>
      </c>
      <c r="C188" s="39">
        <v>0</v>
      </c>
      <c r="D188" s="79">
        <v>1972.95</v>
      </c>
      <c r="E188" s="39" t="s">
        <v>12</v>
      </c>
      <c r="F188" s="39" t="s">
        <v>16</v>
      </c>
      <c r="G188" s="39" t="s">
        <v>42</v>
      </c>
      <c r="H188" s="14">
        <v>25</v>
      </c>
    </row>
    <row r="189" spans="1:8" x14ac:dyDescent="0.35">
      <c r="A189" s="39" t="s">
        <v>214</v>
      </c>
      <c r="B189" s="58">
        <v>36067</v>
      </c>
      <c r="C189" s="39">
        <v>0</v>
      </c>
      <c r="D189" s="79">
        <v>1977.82</v>
      </c>
      <c r="E189" s="39" t="s">
        <v>12</v>
      </c>
      <c r="F189" s="39" t="s">
        <v>16</v>
      </c>
      <c r="G189" s="39" t="s">
        <v>42</v>
      </c>
      <c r="H189" s="14">
        <v>25</v>
      </c>
    </row>
    <row r="190" spans="1:8" x14ac:dyDescent="0.35">
      <c r="A190" s="39" t="s">
        <v>215</v>
      </c>
      <c r="B190" s="58">
        <v>37453</v>
      </c>
      <c r="C190" s="39">
        <v>1</v>
      </c>
      <c r="D190" s="79">
        <v>1980.07</v>
      </c>
      <c r="E190" s="39" t="s">
        <v>12</v>
      </c>
      <c r="F190" s="39" t="s">
        <v>12</v>
      </c>
      <c r="G190" s="39" t="s">
        <v>42</v>
      </c>
      <c r="H190" s="14">
        <v>21</v>
      </c>
    </row>
    <row r="191" spans="1:8" x14ac:dyDescent="0.35">
      <c r="A191" s="39" t="s">
        <v>216</v>
      </c>
      <c r="B191" s="58">
        <v>36158</v>
      </c>
      <c r="C191" s="39">
        <v>0</v>
      </c>
      <c r="D191" s="79">
        <v>1981.58</v>
      </c>
      <c r="E191" s="39" t="s">
        <v>12</v>
      </c>
      <c r="F191" s="39" t="s">
        <v>16</v>
      </c>
      <c r="G191" s="39" t="s">
        <v>13</v>
      </c>
      <c r="H191" s="14">
        <v>24</v>
      </c>
    </row>
    <row r="192" spans="1:8" x14ac:dyDescent="0.35">
      <c r="A192" s="39" t="s">
        <v>217</v>
      </c>
      <c r="B192" s="58">
        <v>37528</v>
      </c>
      <c r="C192" s="39">
        <v>0</v>
      </c>
      <c r="D192" s="79">
        <v>1984.45</v>
      </c>
      <c r="E192" s="39" t="s">
        <v>12</v>
      </c>
      <c r="F192" s="39" t="s">
        <v>12</v>
      </c>
      <c r="G192" s="39" t="s">
        <v>168</v>
      </c>
      <c r="H192" s="14">
        <v>21</v>
      </c>
    </row>
    <row r="193" spans="1:8" x14ac:dyDescent="0.35">
      <c r="A193" s="39" t="s">
        <v>218</v>
      </c>
      <c r="B193" s="58">
        <v>36052</v>
      </c>
      <c r="C193" s="39">
        <v>0</v>
      </c>
      <c r="D193" s="79">
        <v>1986.93</v>
      </c>
      <c r="E193" s="39" t="s">
        <v>12</v>
      </c>
      <c r="F193" s="39" t="s">
        <v>11</v>
      </c>
      <c r="G193" s="39" t="s">
        <v>13</v>
      </c>
      <c r="H193" s="14">
        <v>25</v>
      </c>
    </row>
    <row r="194" spans="1:8" x14ac:dyDescent="0.35">
      <c r="A194" s="39" t="s">
        <v>219</v>
      </c>
      <c r="B194" s="58">
        <v>37117</v>
      </c>
      <c r="C194" s="39">
        <v>0</v>
      </c>
      <c r="D194" s="79">
        <v>2007.95</v>
      </c>
      <c r="E194" s="39" t="s">
        <v>12</v>
      </c>
      <c r="F194" s="39" t="s">
        <v>11</v>
      </c>
      <c r="G194" s="39" t="s">
        <v>42</v>
      </c>
      <c r="H194" s="14">
        <v>22</v>
      </c>
    </row>
    <row r="195" spans="1:8" x14ac:dyDescent="0.35">
      <c r="A195" s="39" t="s">
        <v>220</v>
      </c>
      <c r="B195" s="58">
        <v>37073</v>
      </c>
      <c r="C195" s="39">
        <v>0</v>
      </c>
      <c r="D195" s="79">
        <v>2020.18</v>
      </c>
      <c r="E195" s="39" t="s">
        <v>12</v>
      </c>
      <c r="F195" s="39" t="s">
        <v>16</v>
      </c>
      <c r="G195" s="39" t="s">
        <v>42</v>
      </c>
      <c r="H195" s="14">
        <v>22</v>
      </c>
    </row>
    <row r="196" spans="1:8" x14ac:dyDescent="0.35">
      <c r="A196" s="39" t="s">
        <v>221</v>
      </c>
      <c r="B196" s="58">
        <v>37140</v>
      </c>
      <c r="C196" s="39">
        <v>0</v>
      </c>
      <c r="D196" s="79">
        <v>2020.55</v>
      </c>
      <c r="E196" s="39" t="s">
        <v>12</v>
      </c>
      <c r="F196" s="39" t="s">
        <v>11</v>
      </c>
      <c r="G196" s="39" t="s">
        <v>13</v>
      </c>
      <c r="H196" s="14">
        <v>22</v>
      </c>
    </row>
    <row r="197" spans="1:8" x14ac:dyDescent="0.35">
      <c r="A197" s="39" t="s">
        <v>222</v>
      </c>
      <c r="B197" s="58">
        <v>37107</v>
      </c>
      <c r="C197" s="39">
        <v>0</v>
      </c>
      <c r="D197" s="79">
        <v>2026.97</v>
      </c>
      <c r="E197" s="39" t="s">
        <v>12</v>
      </c>
      <c r="F197" s="39" t="s">
        <v>11</v>
      </c>
      <c r="G197" s="39" t="s">
        <v>13</v>
      </c>
      <c r="H197" s="14">
        <v>22</v>
      </c>
    </row>
    <row r="198" spans="1:8" x14ac:dyDescent="0.35">
      <c r="A198" s="39" t="s">
        <v>223</v>
      </c>
      <c r="B198" s="58">
        <v>36771</v>
      </c>
      <c r="C198" s="39">
        <v>0</v>
      </c>
      <c r="D198" s="79">
        <v>2045.69</v>
      </c>
      <c r="E198" s="39" t="s">
        <v>12</v>
      </c>
      <c r="F198" s="39" t="s">
        <v>12</v>
      </c>
      <c r="G198" s="39" t="s">
        <v>23</v>
      </c>
      <c r="H198" s="14">
        <v>23</v>
      </c>
    </row>
    <row r="199" spans="1:8" x14ac:dyDescent="0.35">
      <c r="A199" s="39" t="s">
        <v>224</v>
      </c>
      <c r="B199" s="58">
        <v>36733</v>
      </c>
      <c r="C199" s="39">
        <v>0</v>
      </c>
      <c r="D199" s="79">
        <v>2055.3200000000002</v>
      </c>
      <c r="E199" s="39" t="s">
        <v>12</v>
      </c>
      <c r="F199" s="39" t="s">
        <v>12</v>
      </c>
      <c r="G199" s="39" t="s">
        <v>23</v>
      </c>
      <c r="H199" s="14">
        <v>23</v>
      </c>
    </row>
    <row r="200" spans="1:8" x14ac:dyDescent="0.35">
      <c r="A200" s="39" t="s">
        <v>225</v>
      </c>
      <c r="B200" s="58">
        <v>38150</v>
      </c>
      <c r="C200" s="39">
        <v>0</v>
      </c>
      <c r="D200" s="79">
        <v>2094.1</v>
      </c>
      <c r="E200" s="39" t="s">
        <v>12</v>
      </c>
      <c r="F200" s="39" t="s">
        <v>11</v>
      </c>
      <c r="G200" s="39" t="s">
        <v>200</v>
      </c>
      <c r="H200" s="14">
        <v>19</v>
      </c>
    </row>
    <row r="201" spans="1:8" x14ac:dyDescent="0.35">
      <c r="A201" s="39" t="s">
        <v>226</v>
      </c>
      <c r="B201" s="58">
        <v>37117</v>
      </c>
      <c r="C201" s="39">
        <v>0</v>
      </c>
      <c r="D201" s="79">
        <v>2102.2600000000002</v>
      </c>
      <c r="E201" s="39" t="s">
        <v>12</v>
      </c>
      <c r="F201" s="39" t="s">
        <v>11</v>
      </c>
      <c r="G201" s="39" t="s">
        <v>166</v>
      </c>
      <c r="H201" s="14">
        <v>22</v>
      </c>
    </row>
    <row r="202" spans="1:8" x14ac:dyDescent="0.35">
      <c r="A202" s="39" t="s">
        <v>227</v>
      </c>
      <c r="B202" s="58">
        <v>37064</v>
      </c>
      <c r="C202" s="39">
        <v>1</v>
      </c>
      <c r="D202" s="79">
        <v>2103.08</v>
      </c>
      <c r="E202" s="39" t="s">
        <v>12</v>
      </c>
      <c r="F202" s="39" t="s">
        <v>11</v>
      </c>
      <c r="G202" s="39" t="s">
        <v>42</v>
      </c>
      <c r="H202" s="14">
        <v>22</v>
      </c>
    </row>
    <row r="203" spans="1:8" x14ac:dyDescent="0.35">
      <c r="A203" s="39" t="s">
        <v>228</v>
      </c>
      <c r="B203" s="58">
        <v>37223</v>
      </c>
      <c r="C203" s="39">
        <v>0</v>
      </c>
      <c r="D203" s="79">
        <v>2104.11</v>
      </c>
      <c r="E203" s="39" t="s">
        <v>11</v>
      </c>
      <c r="F203" s="39" t="s">
        <v>16</v>
      </c>
      <c r="G203" s="39" t="s">
        <v>168</v>
      </c>
      <c r="H203" s="14">
        <v>22</v>
      </c>
    </row>
    <row r="204" spans="1:8" x14ac:dyDescent="0.35">
      <c r="A204" s="39" t="s">
        <v>229</v>
      </c>
      <c r="B204" s="58">
        <v>32710</v>
      </c>
      <c r="C204" s="39">
        <v>3</v>
      </c>
      <c r="D204" s="79">
        <v>2106.2600000000002</v>
      </c>
      <c r="E204" s="39" t="s">
        <v>11</v>
      </c>
      <c r="F204" s="39" t="s">
        <v>11</v>
      </c>
      <c r="G204" s="39" t="s">
        <v>13</v>
      </c>
      <c r="H204" s="14">
        <v>34</v>
      </c>
    </row>
    <row r="205" spans="1:8" x14ac:dyDescent="0.35">
      <c r="A205" s="39" t="s">
        <v>230</v>
      </c>
      <c r="B205" s="58">
        <v>37894</v>
      </c>
      <c r="C205" s="39">
        <v>0</v>
      </c>
      <c r="D205" s="79">
        <v>2117.34</v>
      </c>
      <c r="E205" s="39" t="s">
        <v>11</v>
      </c>
      <c r="F205" s="39" t="s">
        <v>12</v>
      </c>
      <c r="G205" s="39" t="s">
        <v>23</v>
      </c>
      <c r="H205" s="14">
        <v>20</v>
      </c>
    </row>
    <row r="206" spans="1:8" x14ac:dyDescent="0.35">
      <c r="A206" s="39" t="s">
        <v>231</v>
      </c>
      <c r="B206" s="58">
        <v>38295</v>
      </c>
      <c r="C206" s="39">
        <v>0</v>
      </c>
      <c r="D206" s="79">
        <v>2118.61</v>
      </c>
      <c r="E206" s="39" t="s">
        <v>11</v>
      </c>
      <c r="F206" s="39" t="s">
        <v>16</v>
      </c>
      <c r="G206" s="39" t="s">
        <v>23</v>
      </c>
      <c r="H206" s="14">
        <v>19</v>
      </c>
    </row>
    <row r="207" spans="1:8" x14ac:dyDescent="0.35">
      <c r="A207" s="39" t="s">
        <v>232</v>
      </c>
      <c r="B207" s="58">
        <v>37863</v>
      </c>
      <c r="C207" s="39">
        <v>0</v>
      </c>
      <c r="D207" s="79">
        <v>2128.4299999999998</v>
      </c>
      <c r="E207" s="39" t="s">
        <v>11</v>
      </c>
      <c r="F207" s="39" t="s">
        <v>16</v>
      </c>
      <c r="G207" s="39" t="s">
        <v>23</v>
      </c>
      <c r="H207" s="14">
        <v>20</v>
      </c>
    </row>
    <row r="208" spans="1:8" x14ac:dyDescent="0.35">
      <c r="A208" s="39" t="s">
        <v>233</v>
      </c>
      <c r="B208" s="58">
        <v>37977</v>
      </c>
      <c r="C208" s="39">
        <v>0</v>
      </c>
      <c r="D208" s="79">
        <v>2130.6799999999998</v>
      </c>
      <c r="E208" s="39" t="s">
        <v>11</v>
      </c>
      <c r="F208" s="39" t="s">
        <v>12</v>
      </c>
      <c r="G208" s="39" t="s">
        <v>23</v>
      </c>
      <c r="H208" s="14">
        <v>19</v>
      </c>
    </row>
    <row r="209" spans="1:8" x14ac:dyDescent="0.35">
      <c r="A209" s="39" t="s">
        <v>234</v>
      </c>
      <c r="B209" s="58">
        <v>37865</v>
      </c>
      <c r="C209" s="39">
        <v>0</v>
      </c>
      <c r="D209" s="79">
        <v>2134.9</v>
      </c>
      <c r="E209" s="39" t="s">
        <v>11</v>
      </c>
      <c r="F209" s="39" t="s">
        <v>12</v>
      </c>
      <c r="G209" s="39" t="s">
        <v>23</v>
      </c>
      <c r="H209" s="14">
        <v>20</v>
      </c>
    </row>
    <row r="210" spans="1:8" x14ac:dyDescent="0.35">
      <c r="A210" s="39" t="s">
        <v>235</v>
      </c>
      <c r="B210" s="58">
        <v>37890</v>
      </c>
      <c r="C210" s="39">
        <v>0</v>
      </c>
      <c r="D210" s="79">
        <v>2136.88</v>
      </c>
      <c r="E210" s="39" t="s">
        <v>11</v>
      </c>
      <c r="F210" s="39" t="s">
        <v>11</v>
      </c>
      <c r="G210" s="39" t="s">
        <v>23</v>
      </c>
      <c r="H210" s="14">
        <v>20</v>
      </c>
    </row>
    <row r="211" spans="1:8" x14ac:dyDescent="0.35">
      <c r="A211" s="39" t="s">
        <v>236</v>
      </c>
      <c r="B211" s="58">
        <v>35676</v>
      </c>
      <c r="C211" s="39">
        <v>0</v>
      </c>
      <c r="D211" s="79">
        <v>2137.65</v>
      </c>
      <c r="E211" s="39" t="s">
        <v>12</v>
      </c>
      <c r="F211" s="39" t="s">
        <v>16</v>
      </c>
      <c r="G211" s="39" t="s">
        <v>13</v>
      </c>
      <c r="H211" s="14">
        <v>26</v>
      </c>
    </row>
    <row r="212" spans="1:8" x14ac:dyDescent="0.35">
      <c r="A212" s="39" t="s">
        <v>237</v>
      </c>
      <c r="B212" s="58">
        <v>37852</v>
      </c>
      <c r="C212" s="39">
        <v>0</v>
      </c>
      <c r="D212" s="79">
        <v>2138.0700000000002</v>
      </c>
      <c r="E212" s="39" t="s">
        <v>11</v>
      </c>
      <c r="F212" s="39" t="s">
        <v>16</v>
      </c>
      <c r="G212" s="39" t="s">
        <v>23</v>
      </c>
      <c r="H212" s="14">
        <v>20</v>
      </c>
    </row>
    <row r="213" spans="1:8" x14ac:dyDescent="0.35">
      <c r="A213" s="39" t="s">
        <v>238</v>
      </c>
      <c r="B213" s="58">
        <v>38264</v>
      </c>
      <c r="C213" s="39">
        <v>0</v>
      </c>
      <c r="D213" s="79">
        <v>2144.85</v>
      </c>
      <c r="E213" s="39" t="s">
        <v>11</v>
      </c>
      <c r="F213" s="39" t="s">
        <v>16</v>
      </c>
      <c r="G213" s="39" t="s">
        <v>42</v>
      </c>
      <c r="H213" s="14">
        <v>19</v>
      </c>
    </row>
    <row r="214" spans="1:8" x14ac:dyDescent="0.35">
      <c r="A214" s="39" t="s">
        <v>239</v>
      </c>
      <c r="B214" s="58">
        <v>36887</v>
      </c>
      <c r="C214" s="39">
        <v>0</v>
      </c>
      <c r="D214" s="79">
        <v>2150.4699999999998</v>
      </c>
      <c r="E214" s="39" t="s">
        <v>11</v>
      </c>
      <c r="F214" s="39" t="s">
        <v>12</v>
      </c>
      <c r="G214" s="39" t="s">
        <v>42</v>
      </c>
      <c r="H214" s="14">
        <v>22</v>
      </c>
    </row>
    <row r="215" spans="1:8" x14ac:dyDescent="0.35">
      <c r="A215" s="39" t="s">
        <v>240</v>
      </c>
      <c r="B215" s="58">
        <v>36821</v>
      </c>
      <c r="C215" s="39">
        <v>0</v>
      </c>
      <c r="D215" s="79">
        <v>2154.36</v>
      </c>
      <c r="E215" s="39" t="s">
        <v>11</v>
      </c>
      <c r="F215" s="39" t="s">
        <v>11</v>
      </c>
      <c r="G215" s="39" t="s">
        <v>42</v>
      </c>
      <c r="H215" s="14">
        <v>23</v>
      </c>
    </row>
    <row r="216" spans="1:8" x14ac:dyDescent="0.35">
      <c r="A216" s="39" t="s">
        <v>241</v>
      </c>
      <c r="B216" s="58">
        <v>36859</v>
      </c>
      <c r="C216" s="39">
        <v>0</v>
      </c>
      <c r="D216" s="79">
        <v>2155.6799999999998</v>
      </c>
      <c r="E216" s="39" t="s">
        <v>11</v>
      </c>
      <c r="F216" s="39" t="s">
        <v>12</v>
      </c>
      <c r="G216" s="39" t="s">
        <v>13</v>
      </c>
      <c r="H216" s="14">
        <v>23</v>
      </c>
    </row>
    <row r="217" spans="1:8" x14ac:dyDescent="0.35">
      <c r="A217" s="39" t="s">
        <v>242</v>
      </c>
      <c r="B217" s="58">
        <v>36870</v>
      </c>
      <c r="C217" s="39">
        <v>0</v>
      </c>
      <c r="D217" s="79">
        <v>2156.75</v>
      </c>
      <c r="E217" s="39" t="s">
        <v>11</v>
      </c>
      <c r="F217" s="39" t="s">
        <v>11</v>
      </c>
      <c r="G217" s="39" t="s">
        <v>13</v>
      </c>
      <c r="H217" s="14">
        <v>23</v>
      </c>
    </row>
    <row r="218" spans="1:8" x14ac:dyDescent="0.35">
      <c r="A218" s="39" t="s">
        <v>243</v>
      </c>
      <c r="B218" s="58">
        <v>36761</v>
      </c>
      <c r="C218" s="39">
        <v>0</v>
      </c>
      <c r="D218" s="79">
        <v>2166.73</v>
      </c>
      <c r="E218" s="39" t="s">
        <v>11</v>
      </c>
      <c r="F218" s="39" t="s">
        <v>11</v>
      </c>
      <c r="G218" s="39" t="s">
        <v>42</v>
      </c>
      <c r="H218" s="14">
        <v>23</v>
      </c>
    </row>
    <row r="219" spans="1:8" x14ac:dyDescent="0.35">
      <c r="A219" s="39" t="s">
        <v>244</v>
      </c>
      <c r="B219" s="58">
        <v>34604</v>
      </c>
      <c r="C219" s="39">
        <v>0</v>
      </c>
      <c r="D219" s="79">
        <v>2170.08</v>
      </c>
      <c r="E219" s="39" t="s">
        <v>11</v>
      </c>
      <c r="F219" s="39" t="s">
        <v>11</v>
      </c>
      <c r="G219" s="39" t="s">
        <v>13</v>
      </c>
      <c r="H219" s="14">
        <v>29</v>
      </c>
    </row>
    <row r="220" spans="1:8" x14ac:dyDescent="0.35">
      <c r="A220" s="39" t="s">
        <v>245</v>
      </c>
      <c r="B220" s="58">
        <v>33588</v>
      </c>
      <c r="C220" s="39">
        <v>3</v>
      </c>
      <c r="D220" s="79">
        <v>2193.1999999999998</v>
      </c>
      <c r="E220" s="39" t="s">
        <v>11</v>
      </c>
      <c r="F220" s="39" t="s">
        <v>11</v>
      </c>
      <c r="G220" s="39" t="s">
        <v>23</v>
      </c>
      <c r="H220" s="14">
        <v>31</v>
      </c>
    </row>
    <row r="221" spans="1:8" x14ac:dyDescent="0.35">
      <c r="A221" s="39" t="s">
        <v>246</v>
      </c>
      <c r="B221" s="58">
        <v>38328</v>
      </c>
      <c r="C221" s="39">
        <v>0</v>
      </c>
      <c r="D221" s="79">
        <v>2196.4699999999998</v>
      </c>
      <c r="E221" s="39" t="s">
        <v>11</v>
      </c>
      <c r="F221" s="39" t="s">
        <v>12</v>
      </c>
      <c r="G221" s="39" t="s">
        <v>247</v>
      </c>
      <c r="H221" s="14">
        <v>19</v>
      </c>
    </row>
    <row r="222" spans="1:8" x14ac:dyDescent="0.35">
      <c r="A222" s="39" t="s">
        <v>248</v>
      </c>
      <c r="B222" s="58">
        <v>38233</v>
      </c>
      <c r="C222" s="39">
        <v>0</v>
      </c>
      <c r="D222" s="79">
        <v>2198.19</v>
      </c>
      <c r="E222" s="39" t="s">
        <v>11</v>
      </c>
      <c r="F222" s="39" t="s">
        <v>16</v>
      </c>
      <c r="G222" s="39" t="s">
        <v>249</v>
      </c>
      <c r="H222" s="14">
        <v>19</v>
      </c>
    </row>
    <row r="223" spans="1:8" x14ac:dyDescent="0.35">
      <c r="A223" s="39" t="s">
        <v>250</v>
      </c>
      <c r="B223" s="58">
        <v>38242</v>
      </c>
      <c r="C223" s="39">
        <v>0</v>
      </c>
      <c r="D223" s="79">
        <v>2200.83</v>
      </c>
      <c r="E223" s="39" t="s">
        <v>11</v>
      </c>
      <c r="F223" s="39" t="s">
        <v>11</v>
      </c>
      <c r="G223" s="39" t="s">
        <v>247</v>
      </c>
      <c r="H223" s="14">
        <v>19</v>
      </c>
    </row>
    <row r="224" spans="1:8" x14ac:dyDescent="0.35">
      <c r="A224" s="39" t="s">
        <v>251</v>
      </c>
      <c r="B224" s="58">
        <v>38195</v>
      </c>
      <c r="C224" s="39">
        <v>1</v>
      </c>
      <c r="D224" s="79">
        <v>2201.1</v>
      </c>
      <c r="E224" s="39" t="s">
        <v>11</v>
      </c>
      <c r="F224" s="39" t="s">
        <v>12</v>
      </c>
      <c r="G224" s="39" t="s">
        <v>13</v>
      </c>
      <c r="H224" s="14">
        <v>19</v>
      </c>
    </row>
    <row r="225" spans="1:8" x14ac:dyDescent="0.35">
      <c r="A225" s="39" t="s">
        <v>252</v>
      </c>
      <c r="B225" s="58">
        <v>38205</v>
      </c>
      <c r="C225" s="39">
        <v>0</v>
      </c>
      <c r="D225" s="79">
        <v>2203.4699999999998</v>
      </c>
      <c r="E225" s="39" t="s">
        <v>11</v>
      </c>
      <c r="F225" s="39" t="s">
        <v>11</v>
      </c>
      <c r="G225" s="39" t="s">
        <v>247</v>
      </c>
      <c r="H225" s="14">
        <v>19</v>
      </c>
    </row>
    <row r="226" spans="1:8" x14ac:dyDescent="0.35">
      <c r="A226" s="39" t="s">
        <v>253</v>
      </c>
      <c r="B226" s="58">
        <v>38288</v>
      </c>
      <c r="C226" s="39">
        <v>0</v>
      </c>
      <c r="D226" s="79">
        <v>2203.7399999999998</v>
      </c>
      <c r="E226" s="39" t="s">
        <v>11</v>
      </c>
      <c r="F226" s="39" t="s">
        <v>11</v>
      </c>
      <c r="G226" s="39" t="s">
        <v>247</v>
      </c>
      <c r="H226" s="14">
        <v>19</v>
      </c>
    </row>
    <row r="227" spans="1:8" x14ac:dyDescent="0.35">
      <c r="A227" s="39" t="s">
        <v>254</v>
      </c>
      <c r="B227" s="58">
        <v>38304</v>
      </c>
      <c r="C227" s="39">
        <v>0</v>
      </c>
      <c r="D227" s="79">
        <v>2205.98</v>
      </c>
      <c r="E227" s="39" t="s">
        <v>11</v>
      </c>
      <c r="F227" s="39" t="s">
        <v>12</v>
      </c>
      <c r="G227" s="39" t="s">
        <v>247</v>
      </c>
      <c r="H227" s="14">
        <v>19</v>
      </c>
    </row>
    <row r="228" spans="1:8" x14ac:dyDescent="0.35">
      <c r="A228" s="39" t="s">
        <v>255</v>
      </c>
      <c r="B228" s="58">
        <v>38205</v>
      </c>
      <c r="C228" s="39">
        <v>0</v>
      </c>
      <c r="D228" s="79">
        <v>2207.6999999999998</v>
      </c>
      <c r="E228" s="39" t="s">
        <v>11</v>
      </c>
      <c r="F228" s="39" t="s">
        <v>11</v>
      </c>
      <c r="G228" s="39" t="s">
        <v>247</v>
      </c>
      <c r="H228" s="14">
        <v>19</v>
      </c>
    </row>
    <row r="229" spans="1:8" x14ac:dyDescent="0.35">
      <c r="A229" s="39" t="s">
        <v>256</v>
      </c>
      <c r="B229" s="58">
        <v>38195</v>
      </c>
      <c r="C229" s="39">
        <v>0</v>
      </c>
      <c r="D229" s="79">
        <v>2211.13</v>
      </c>
      <c r="E229" s="39" t="s">
        <v>11</v>
      </c>
      <c r="F229" s="39" t="s">
        <v>11</v>
      </c>
      <c r="G229" s="39" t="s">
        <v>247</v>
      </c>
      <c r="H229" s="14">
        <v>19</v>
      </c>
    </row>
    <row r="230" spans="1:8" x14ac:dyDescent="0.35">
      <c r="A230" s="39" t="s">
        <v>257</v>
      </c>
      <c r="B230" s="58">
        <v>34655</v>
      </c>
      <c r="C230" s="39">
        <v>0</v>
      </c>
      <c r="D230" s="79">
        <v>2213.21</v>
      </c>
      <c r="E230" s="39" t="s">
        <v>11</v>
      </c>
      <c r="F230" s="39" t="s">
        <v>11</v>
      </c>
      <c r="G230" s="39" t="s">
        <v>13</v>
      </c>
      <c r="H230" s="14">
        <v>29</v>
      </c>
    </row>
    <row r="231" spans="1:8" x14ac:dyDescent="0.35">
      <c r="A231" s="39" t="s">
        <v>258</v>
      </c>
      <c r="B231" s="58">
        <v>38151</v>
      </c>
      <c r="C231" s="39">
        <v>0</v>
      </c>
      <c r="D231" s="79">
        <v>2217.4699999999998</v>
      </c>
      <c r="E231" s="39" t="s">
        <v>11</v>
      </c>
      <c r="F231" s="39" t="s">
        <v>16</v>
      </c>
      <c r="G231" s="39" t="s">
        <v>247</v>
      </c>
      <c r="H231" s="14">
        <v>19</v>
      </c>
    </row>
    <row r="232" spans="1:8" x14ac:dyDescent="0.35">
      <c r="A232" s="39" t="s">
        <v>259</v>
      </c>
      <c r="B232" s="58">
        <v>38255</v>
      </c>
      <c r="C232" s="39">
        <v>0</v>
      </c>
      <c r="D232" s="79">
        <v>2217.6</v>
      </c>
      <c r="E232" s="39" t="s">
        <v>11</v>
      </c>
      <c r="F232" s="39" t="s">
        <v>16</v>
      </c>
      <c r="G232" s="39" t="s">
        <v>247</v>
      </c>
      <c r="H232" s="14">
        <v>19</v>
      </c>
    </row>
    <row r="233" spans="1:8" x14ac:dyDescent="0.35">
      <c r="A233" s="39" t="s">
        <v>260</v>
      </c>
      <c r="B233" s="58">
        <v>38333</v>
      </c>
      <c r="C233" s="39">
        <v>1</v>
      </c>
      <c r="D233" s="79">
        <v>2219.4499999999998</v>
      </c>
      <c r="E233" s="39" t="s">
        <v>11</v>
      </c>
      <c r="F233" s="39" t="s">
        <v>16</v>
      </c>
      <c r="G233" s="39" t="s">
        <v>13</v>
      </c>
      <c r="H233" s="14">
        <v>18</v>
      </c>
    </row>
    <row r="234" spans="1:8" x14ac:dyDescent="0.35">
      <c r="A234" s="39" t="s">
        <v>261</v>
      </c>
      <c r="B234" s="58">
        <v>37965</v>
      </c>
      <c r="C234" s="39">
        <v>1</v>
      </c>
      <c r="D234" s="79">
        <v>2221.56</v>
      </c>
      <c r="E234" s="39" t="s">
        <v>11</v>
      </c>
      <c r="F234" s="39" t="s">
        <v>12</v>
      </c>
      <c r="G234" s="39" t="s">
        <v>23</v>
      </c>
      <c r="H234" s="14">
        <v>20</v>
      </c>
    </row>
    <row r="235" spans="1:8" x14ac:dyDescent="0.35">
      <c r="A235" s="39" t="s">
        <v>262</v>
      </c>
      <c r="B235" s="58">
        <v>36707</v>
      </c>
      <c r="C235" s="39">
        <v>0</v>
      </c>
      <c r="D235" s="79">
        <v>2250.84</v>
      </c>
      <c r="E235" s="39" t="s">
        <v>11</v>
      </c>
      <c r="F235" s="39" t="s">
        <v>11</v>
      </c>
      <c r="G235" s="39" t="s">
        <v>170</v>
      </c>
      <c r="H235" s="14">
        <v>23</v>
      </c>
    </row>
    <row r="236" spans="1:8" x14ac:dyDescent="0.35">
      <c r="A236" s="39" t="s">
        <v>263</v>
      </c>
      <c r="B236" s="58">
        <v>36871</v>
      </c>
      <c r="C236" s="39">
        <v>0</v>
      </c>
      <c r="D236" s="79">
        <v>2254.8000000000002</v>
      </c>
      <c r="E236" s="39" t="s">
        <v>11</v>
      </c>
      <c r="F236" s="39" t="s">
        <v>12</v>
      </c>
      <c r="G236" s="39" t="s">
        <v>168</v>
      </c>
      <c r="H236" s="14">
        <v>23</v>
      </c>
    </row>
    <row r="237" spans="1:8" x14ac:dyDescent="0.35">
      <c r="A237" s="39" t="s">
        <v>264</v>
      </c>
      <c r="B237" s="58">
        <v>37452</v>
      </c>
      <c r="C237" s="39">
        <v>0</v>
      </c>
      <c r="D237" s="79">
        <v>2257.48</v>
      </c>
      <c r="E237" s="39" t="s">
        <v>11</v>
      </c>
      <c r="F237" s="39" t="s">
        <v>16</v>
      </c>
      <c r="G237" s="39" t="s">
        <v>23</v>
      </c>
      <c r="H237" s="14">
        <v>21</v>
      </c>
    </row>
    <row r="238" spans="1:8" x14ac:dyDescent="0.35">
      <c r="A238" s="39" t="s">
        <v>265</v>
      </c>
      <c r="B238" s="58">
        <v>37572</v>
      </c>
      <c r="C238" s="39">
        <v>0</v>
      </c>
      <c r="D238" s="79">
        <v>2261.5700000000002</v>
      </c>
      <c r="E238" s="39" t="s">
        <v>11</v>
      </c>
      <c r="F238" s="39" t="s">
        <v>16</v>
      </c>
      <c r="G238" s="39" t="s">
        <v>23</v>
      </c>
      <c r="H238" s="14">
        <v>21</v>
      </c>
    </row>
    <row r="239" spans="1:8" x14ac:dyDescent="0.35">
      <c r="A239" s="39" t="s">
        <v>266</v>
      </c>
      <c r="B239" s="58">
        <v>33405</v>
      </c>
      <c r="C239" s="39">
        <v>3</v>
      </c>
      <c r="D239" s="79">
        <v>2277.7199999999998</v>
      </c>
      <c r="E239" s="39" t="s">
        <v>11</v>
      </c>
      <c r="F239" s="39" t="s">
        <v>16</v>
      </c>
      <c r="G239" s="39" t="s">
        <v>13</v>
      </c>
      <c r="H239" s="14">
        <v>32</v>
      </c>
    </row>
    <row r="240" spans="1:8" x14ac:dyDescent="0.35">
      <c r="A240" s="39" t="s">
        <v>267</v>
      </c>
      <c r="B240" s="58">
        <v>32786</v>
      </c>
      <c r="C240" s="39">
        <v>3</v>
      </c>
      <c r="D240" s="79">
        <v>2295.2399999999998</v>
      </c>
      <c r="E240" s="39" t="s">
        <v>11</v>
      </c>
      <c r="F240" s="39" t="s">
        <v>16</v>
      </c>
      <c r="G240" s="39" t="s">
        <v>13</v>
      </c>
      <c r="H240" s="14">
        <v>34</v>
      </c>
    </row>
    <row r="241" spans="1:8" x14ac:dyDescent="0.35">
      <c r="A241" s="39" t="s">
        <v>268</v>
      </c>
      <c r="B241" s="58">
        <v>35397</v>
      </c>
      <c r="C241" s="39">
        <v>0</v>
      </c>
      <c r="D241" s="79">
        <v>2302.3000000000002</v>
      </c>
      <c r="E241" s="39" t="s">
        <v>16</v>
      </c>
      <c r="F241" s="39" t="s">
        <v>11</v>
      </c>
      <c r="G241" s="39" t="s">
        <v>42</v>
      </c>
      <c r="H241" s="14">
        <v>27</v>
      </c>
    </row>
    <row r="242" spans="1:8" x14ac:dyDescent="0.35">
      <c r="A242" s="39" t="s">
        <v>269</v>
      </c>
      <c r="B242" s="58">
        <v>38236</v>
      </c>
      <c r="C242" s="39">
        <v>2</v>
      </c>
      <c r="D242" s="79">
        <v>2304</v>
      </c>
      <c r="E242" s="39" t="s">
        <v>11</v>
      </c>
      <c r="F242" s="39" t="s">
        <v>12</v>
      </c>
      <c r="G242" s="39" t="s">
        <v>13</v>
      </c>
      <c r="H242" s="14">
        <v>19</v>
      </c>
    </row>
    <row r="243" spans="1:8" x14ac:dyDescent="0.35">
      <c r="A243" s="39" t="s">
        <v>270</v>
      </c>
      <c r="B243" s="58">
        <v>35416</v>
      </c>
      <c r="C243" s="39">
        <v>0</v>
      </c>
      <c r="D243" s="79">
        <v>2322.62</v>
      </c>
      <c r="E243" s="39" t="s">
        <v>11</v>
      </c>
      <c r="F243" s="39" t="s">
        <v>16</v>
      </c>
      <c r="G243" s="39" t="s">
        <v>13</v>
      </c>
      <c r="H243" s="14">
        <v>26</v>
      </c>
    </row>
    <row r="244" spans="1:8" x14ac:dyDescent="0.35">
      <c r="A244" s="39" t="s">
        <v>271</v>
      </c>
      <c r="B244" s="58">
        <v>37943</v>
      </c>
      <c r="C244" s="39">
        <v>1</v>
      </c>
      <c r="D244" s="79">
        <v>2331.52</v>
      </c>
      <c r="E244" s="39" t="s">
        <v>11</v>
      </c>
      <c r="F244" s="39" t="s">
        <v>12</v>
      </c>
      <c r="G244" s="39" t="s">
        <v>42</v>
      </c>
      <c r="H244" s="14">
        <v>20</v>
      </c>
    </row>
    <row r="245" spans="1:8" x14ac:dyDescent="0.35">
      <c r="A245" s="39" t="s">
        <v>272</v>
      </c>
      <c r="B245" s="58">
        <v>36089</v>
      </c>
      <c r="C245" s="39">
        <v>0</v>
      </c>
      <c r="D245" s="79">
        <v>2352.9699999999998</v>
      </c>
      <c r="E245" s="39" t="s">
        <v>12</v>
      </c>
      <c r="F245" s="39" t="s">
        <v>12</v>
      </c>
      <c r="G245" s="39" t="s">
        <v>23</v>
      </c>
      <c r="H245" s="14">
        <v>25</v>
      </c>
    </row>
    <row r="246" spans="1:8" x14ac:dyDescent="0.35">
      <c r="A246" s="39" t="s">
        <v>273</v>
      </c>
      <c r="B246" s="58">
        <v>37565</v>
      </c>
      <c r="C246" s="39">
        <v>1</v>
      </c>
      <c r="D246" s="79">
        <v>2362.23</v>
      </c>
      <c r="E246" s="39" t="s">
        <v>11</v>
      </c>
      <c r="F246" s="39" t="s">
        <v>16</v>
      </c>
      <c r="G246" s="39" t="s">
        <v>23</v>
      </c>
      <c r="H246" s="14">
        <v>21</v>
      </c>
    </row>
    <row r="247" spans="1:8" x14ac:dyDescent="0.35">
      <c r="A247" s="39" t="s">
        <v>274</v>
      </c>
      <c r="B247" s="58">
        <v>32489</v>
      </c>
      <c r="C247" s="39">
        <v>3</v>
      </c>
      <c r="D247" s="79">
        <v>2373.3000000000002</v>
      </c>
      <c r="E247" s="39" t="s">
        <v>11</v>
      </c>
      <c r="F247" s="39" t="s">
        <v>11</v>
      </c>
      <c r="G247" s="39" t="s">
        <v>13</v>
      </c>
      <c r="H247" s="14">
        <v>35</v>
      </c>
    </row>
    <row r="248" spans="1:8" x14ac:dyDescent="0.35">
      <c r="A248" s="39" t="s">
        <v>275</v>
      </c>
      <c r="B248" s="58">
        <v>36511</v>
      </c>
      <c r="C248" s="39">
        <v>0</v>
      </c>
      <c r="D248" s="79">
        <v>2395.17</v>
      </c>
      <c r="E248" s="39" t="s">
        <v>11</v>
      </c>
      <c r="F248" s="39" t="s">
        <v>16</v>
      </c>
      <c r="G248" s="39" t="s">
        <v>276</v>
      </c>
      <c r="H248" s="14">
        <v>23</v>
      </c>
    </row>
    <row r="249" spans="1:8" x14ac:dyDescent="0.35">
      <c r="A249" s="39" t="s">
        <v>277</v>
      </c>
      <c r="B249" s="58">
        <v>36382</v>
      </c>
      <c r="C249" s="39">
        <v>0</v>
      </c>
      <c r="D249" s="79">
        <v>2396.1</v>
      </c>
      <c r="E249" s="39" t="s">
        <v>11</v>
      </c>
      <c r="F249" s="39" t="s">
        <v>16</v>
      </c>
      <c r="G249" s="39" t="s">
        <v>166</v>
      </c>
      <c r="H249" s="14">
        <v>24</v>
      </c>
    </row>
    <row r="250" spans="1:8" x14ac:dyDescent="0.35">
      <c r="A250" s="39" t="s">
        <v>278</v>
      </c>
      <c r="B250" s="58">
        <v>37045</v>
      </c>
      <c r="C250" s="39">
        <v>0</v>
      </c>
      <c r="D250" s="79">
        <v>2404.73</v>
      </c>
      <c r="E250" s="39" t="s">
        <v>11</v>
      </c>
      <c r="F250" s="39" t="s">
        <v>12</v>
      </c>
      <c r="G250" s="39" t="s">
        <v>23</v>
      </c>
      <c r="H250" s="14">
        <v>22</v>
      </c>
    </row>
    <row r="251" spans="1:8" x14ac:dyDescent="0.35">
      <c r="A251" s="39" t="s">
        <v>279</v>
      </c>
      <c r="B251" s="58">
        <v>36476</v>
      </c>
      <c r="C251" s="39">
        <v>1</v>
      </c>
      <c r="D251" s="79">
        <v>2416.96</v>
      </c>
      <c r="E251" s="39" t="s">
        <v>11</v>
      </c>
      <c r="F251" s="39" t="s">
        <v>11</v>
      </c>
      <c r="G251" s="39" t="s">
        <v>42</v>
      </c>
      <c r="H251" s="14">
        <v>24</v>
      </c>
    </row>
    <row r="252" spans="1:8" x14ac:dyDescent="0.35">
      <c r="A252" s="39" t="s">
        <v>280</v>
      </c>
      <c r="B252" s="58">
        <v>36485</v>
      </c>
      <c r="C252" s="39">
        <v>1</v>
      </c>
      <c r="D252" s="79">
        <v>2438.06</v>
      </c>
      <c r="E252" s="39" t="s">
        <v>11</v>
      </c>
      <c r="F252" s="39" t="s">
        <v>11</v>
      </c>
      <c r="G252" s="39" t="s">
        <v>13</v>
      </c>
      <c r="H252" s="14">
        <v>24</v>
      </c>
    </row>
    <row r="253" spans="1:8" x14ac:dyDescent="0.35">
      <c r="A253" s="39" t="s">
        <v>281</v>
      </c>
      <c r="B253" s="58">
        <v>37466</v>
      </c>
      <c r="C253" s="39">
        <v>0</v>
      </c>
      <c r="D253" s="79">
        <v>2457.21</v>
      </c>
      <c r="E253" s="39" t="s">
        <v>11</v>
      </c>
      <c r="F253" s="39" t="s">
        <v>16</v>
      </c>
      <c r="G253" s="39" t="s">
        <v>247</v>
      </c>
      <c r="H253" s="14">
        <v>21</v>
      </c>
    </row>
    <row r="254" spans="1:8" x14ac:dyDescent="0.35">
      <c r="A254" s="39" t="s">
        <v>282</v>
      </c>
      <c r="B254" s="58">
        <v>36118</v>
      </c>
      <c r="C254" s="39">
        <v>0</v>
      </c>
      <c r="D254" s="79">
        <v>2457.5</v>
      </c>
      <c r="E254" s="39" t="s">
        <v>11</v>
      </c>
      <c r="F254" s="39" t="s">
        <v>16</v>
      </c>
      <c r="G254" s="39" t="s">
        <v>42</v>
      </c>
      <c r="H254" s="14">
        <v>25</v>
      </c>
    </row>
    <row r="255" spans="1:8" x14ac:dyDescent="0.35">
      <c r="A255" s="39" t="s">
        <v>283</v>
      </c>
      <c r="B255" s="58">
        <v>37448</v>
      </c>
      <c r="C255" s="39">
        <v>0</v>
      </c>
      <c r="D255" s="79">
        <v>2459.7199999999998</v>
      </c>
      <c r="E255" s="39" t="s">
        <v>11</v>
      </c>
      <c r="F255" s="39" t="s">
        <v>11</v>
      </c>
      <c r="G255" s="39" t="s">
        <v>247</v>
      </c>
      <c r="H255" s="14">
        <v>21</v>
      </c>
    </row>
    <row r="256" spans="1:8" x14ac:dyDescent="0.35">
      <c r="A256" s="39" t="s">
        <v>284</v>
      </c>
      <c r="B256" s="58">
        <v>36024</v>
      </c>
      <c r="C256" s="39">
        <v>0</v>
      </c>
      <c r="D256" s="79">
        <v>2464.62</v>
      </c>
      <c r="E256" s="39" t="s">
        <v>11</v>
      </c>
      <c r="F256" s="39" t="s">
        <v>12</v>
      </c>
      <c r="G256" s="39" t="s">
        <v>13</v>
      </c>
      <c r="H256" s="14">
        <v>25</v>
      </c>
    </row>
    <row r="257" spans="1:8" x14ac:dyDescent="0.35">
      <c r="A257" s="39" t="s">
        <v>285</v>
      </c>
      <c r="B257" s="58">
        <v>35978</v>
      </c>
      <c r="C257" s="39">
        <v>0</v>
      </c>
      <c r="D257" s="79">
        <v>2473.33</v>
      </c>
      <c r="E257" s="39" t="s">
        <v>11</v>
      </c>
      <c r="F257" s="39" t="s">
        <v>12</v>
      </c>
      <c r="G257" s="39" t="s">
        <v>13</v>
      </c>
      <c r="H257" s="14">
        <v>25</v>
      </c>
    </row>
    <row r="258" spans="1:8" x14ac:dyDescent="0.35">
      <c r="A258" s="39" t="s">
        <v>286</v>
      </c>
      <c r="B258" s="58">
        <v>35966</v>
      </c>
      <c r="C258" s="39">
        <v>0</v>
      </c>
      <c r="D258" s="79">
        <v>2480.98</v>
      </c>
      <c r="E258" s="39" t="s">
        <v>11</v>
      </c>
      <c r="F258" s="39" t="s">
        <v>11</v>
      </c>
      <c r="G258" s="39" t="s">
        <v>13</v>
      </c>
      <c r="H258" s="14">
        <v>25</v>
      </c>
    </row>
    <row r="259" spans="1:8" x14ac:dyDescent="0.35">
      <c r="A259" s="39" t="s">
        <v>287</v>
      </c>
      <c r="B259" s="58">
        <v>35009</v>
      </c>
      <c r="C259" s="39">
        <v>0</v>
      </c>
      <c r="D259" s="79">
        <v>2483.7399999999998</v>
      </c>
      <c r="E259" s="39" t="s">
        <v>12</v>
      </c>
      <c r="F259" s="39" t="s">
        <v>11</v>
      </c>
      <c r="G259" s="39" t="s">
        <v>13</v>
      </c>
      <c r="H259" s="14">
        <v>28</v>
      </c>
    </row>
    <row r="260" spans="1:8" x14ac:dyDescent="0.35">
      <c r="A260" s="39" t="s">
        <v>288</v>
      </c>
      <c r="B260" s="58">
        <v>34986</v>
      </c>
      <c r="C260" s="39">
        <v>0</v>
      </c>
      <c r="D260" s="79">
        <v>2494.02</v>
      </c>
      <c r="E260" s="39" t="s">
        <v>12</v>
      </c>
      <c r="F260" s="39" t="s">
        <v>16</v>
      </c>
      <c r="G260" s="39" t="s">
        <v>42</v>
      </c>
      <c r="H260" s="14">
        <v>28</v>
      </c>
    </row>
    <row r="261" spans="1:8" x14ac:dyDescent="0.35">
      <c r="A261" s="39" t="s">
        <v>289</v>
      </c>
      <c r="B261" s="58">
        <v>34889</v>
      </c>
      <c r="C261" s="39">
        <v>0</v>
      </c>
      <c r="D261" s="79">
        <v>2497.04</v>
      </c>
      <c r="E261" s="39" t="s">
        <v>12</v>
      </c>
      <c r="F261" s="39" t="s">
        <v>12</v>
      </c>
      <c r="G261" s="39" t="s">
        <v>13</v>
      </c>
      <c r="H261" s="14">
        <v>28</v>
      </c>
    </row>
    <row r="262" spans="1:8" x14ac:dyDescent="0.35">
      <c r="A262" s="39" t="s">
        <v>290</v>
      </c>
      <c r="B262" s="58">
        <v>34987</v>
      </c>
      <c r="C262" s="39">
        <v>0</v>
      </c>
      <c r="D262" s="79">
        <v>2498.41</v>
      </c>
      <c r="E262" s="39" t="s">
        <v>12</v>
      </c>
      <c r="F262" s="39" t="s">
        <v>12</v>
      </c>
      <c r="G262" s="39" t="s">
        <v>13</v>
      </c>
      <c r="H262" s="14">
        <v>28</v>
      </c>
    </row>
    <row r="263" spans="1:8" x14ac:dyDescent="0.35">
      <c r="A263" s="39" t="s">
        <v>291</v>
      </c>
      <c r="B263" s="58">
        <v>38236</v>
      </c>
      <c r="C263" s="39">
        <v>0</v>
      </c>
      <c r="D263" s="79">
        <v>2500.9299999999998</v>
      </c>
      <c r="E263" s="39" t="s">
        <v>11</v>
      </c>
      <c r="F263" s="39" t="s">
        <v>11</v>
      </c>
      <c r="G263" s="39" t="s">
        <v>23</v>
      </c>
      <c r="H263" s="14">
        <v>19</v>
      </c>
    </row>
    <row r="264" spans="1:8" x14ac:dyDescent="0.35">
      <c r="A264" s="39" t="s">
        <v>292</v>
      </c>
      <c r="B264" s="58">
        <v>33455</v>
      </c>
      <c r="C264" s="39">
        <v>3</v>
      </c>
      <c r="D264" s="79">
        <v>2510.79</v>
      </c>
      <c r="E264" s="39" t="s">
        <v>11</v>
      </c>
      <c r="F264" s="39" t="s">
        <v>16</v>
      </c>
      <c r="G264" s="39" t="s">
        <v>13</v>
      </c>
      <c r="H264" s="14">
        <v>32</v>
      </c>
    </row>
    <row r="265" spans="1:8" x14ac:dyDescent="0.35">
      <c r="A265" s="39" t="s">
        <v>293</v>
      </c>
      <c r="B265" s="58">
        <v>35736</v>
      </c>
      <c r="C265" s="39">
        <v>0</v>
      </c>
      <c r="D265" s="79">
        <v>2523.17</v>
      </c>
      <c r="E265" s="39" t="s">
        <v>12</v>
      </c>
      <c r="F265" s="39" t="s">
        <v>16</v>
      </c>
      <c r="G265" s="39" t="s">
        <v>23</v>
      </c>
      <c r="H265" s="14">
        <v>26</v>
      </c>
    </row>
    <row r="266" spans="1:8" x14ac:dyDescent="0.35">
      <c r="A266" s="39" t="s">
        <v>294</v>
      </c>
      <c r="B266" s="58">
        <v>36763</v>
      </c>
      <c r="C266" s="39">
        <v>0</v>
      </c>
      <c r="D266" s="79">
        <v>2527.8200000000002</v>
      </c>
      <c r="E266" s="39" t="s">
        <v>11</v>
      </c>
      <c r="F266" s="39" t="s">
        <v>12</v>
      </c>
      <c r="G266" s="39" t="s">
        <v>23</v>
      </c>
      <c r="H266" s="14">
        <v>23</v>
      </c>
    </row>
    <row r="267" spans="1:8" x14ac:dyDescent="0.35">
      <c r="A267" s="39" t="s">
        <v>295</v>
      </c>
      <c r="B267" s="58">
        <v>35639</v>
      </c>
      <c r="C267" s="39">
        <v>0</v>
      </c>
      <c r="D267" s="79">
        <v>2534.39</v>
      </c>
      <c r="E267" s="39" t="s">
        <v>12</v>
      </c>
      <c r="F267" s="39" t="s">
        <v>12</v>
      </c>
      <c r="G267" s="39" t="s">
        <v>23</v>
      </c>
      <c r="H267" s="14">
        <v>26</v>
      </c>
    </row>
    <row r="268" spans="1:8" x14ac:dyDescent="0.35">
      <c r="A268" s="39" t="s">
        <v>296</v>
      </c>
      <c r="B268" s="58">
        <v>33147</v>
      </c>
      <c r="C268" s="39">
        <v>3</v>
      </c>
      <c r="D268" s="79">
        <v>2540.39</v>
      </c>
      <c r="E268" s="39" t="s">
        <v>11</v>
      </c>
      <c r="F268" s="39" t="s">
        <v>11</v>
      </c>
      <c r="G268" s="39" t="s">
        <v>13</v>
      </c>
      <c r="H268" s="14">
        <v>33</v>
      </c>
    </row>
    <row r="269" spans="1:8" x14ac:dyDescent="0.35">
      <c r="A269" s="39" t="s">
        <v>297</v>
      </c>
      <c r="B269" s="58">
        <v>33559</v>
      </c>
      <c r="C269" s="39">
        <v>3</v>
      </c>
      <c r="D269" s="79">
        <v>2545.6799999999998</v>
      </c>
      <c r="E269" s="39" t="s">
        <v>11</v>
      </c>
      <c r="F269" s="39" t="s">
        <v>16</v>
      </c>
      <c r="G269" s="39" t="s">
        <v>13</v>
      </c>
      <c r="H269" s="14">
        <v>32</v>
      </c>
    </row>
    <row r="270" spans="1:8" x14ac:dyDescent="0.35">
      <c r="A270" s="39" t="s">
        <v>298</v>
      </c>
      <c r="B270" s="58">
        <v>37540</v>
      </c>
      <c r="C270" s="39">
        <v>2</v>
      </c>
      <c r="D270" s="79">
        <v>2566.4699999999998</v>
      </c>
      <c r="E270" s="39" t="s">
        <v>11</v>
      </c>
      <c r="F270" s="39" t="s">
        <v>12</v>
      </c>
      <c r="G270" s="39" t="s">
        <v>13</v>
      </c>
      <c r="H270" s="14">
        <v>21</v>
      </c>
    </row>
    <row r="271" spans="1:8" x14ac:dyDescent="0.35">
      <c r="A271" s="39" t="s">
        <v>299</v>
      </c>
      <c r="B271" s="58">
        <v>37457</v>
      </c>
      <c r="C271" s="39">
        <v>0</v>
      </c>
      <c r="D271" s="79">
        <v>2585.04</v>
      </c>
      <c r="E271" s="39" t="s">
        <v>11</v>
      </c>
      <c r="F271" s="39" t="s">
        <v>11</v>
      </c>
      <c r="G271" s="39" t="s">
        <v>300</v>
      </c>
      <c r="H271" s="14">
        <v>21</v>
      </c>
    </row>
    <row r="272" spans="1:8" x14ac:dyDescent="0.35">
      <c r="A272" s="39" t="s">
        <v>301</v>
      </c>
      <c r="B272" s="58">
        <v>37179</v>
      </c>
      <c r="C272" s="39">
        <v>1</v>
      </c>
      <c r="D272" s="79">
        <v>2585.27</v>
      </c>
      <c r="E272" s="39" t="s">
        <v>11</v>
      </c>
      <c r="F272" s="39" t="s">
        <v>12</v>
      </c>
      <c r="G272" s="39" t="s">
        <v>42</v>
      </c>
      <c r="H272" s="14">
        <v>22</v>
      </c>
    </row>
    <row r="273" spans="1:8" x14ac:dyDescent="0.35">
      <c r="A273" s="39" t="s">
        <v>302</v>
      </c>
      <c r="B273" s="58">
        <v>37100</v>
      </c>
      <c r="C273" s="39">
        <v>0</v>
      </c>
      <c r="D273" s="79">
        <v>2585.85</v>
      </c>
      <c r="E273" s="39" t="s">
        <v>11</v>
      </c>
      <c r="F273" s="39" t="s">
        <v>11</v>
      </c>
      <c r="G273" s="39" t="s">
        <v>247</v>
      </c>
      <c r="H273" s="14">
        <v>22</v>
      </c>
    </row>
    <row r="274" spans="1:8" x14ac:dyDescent="0.35">
      <c r="A274" s="39" t="s">
        <v>303</v>
      </c>
      <c r="B274" s="58">
        <v>37129</v>
      </c>
      <c r="C274" s="39">
        <v>1</v>
      </c>
      <c r="D274" s="79">
        <v>2597.7800000000002</v>
      </c>
      <c r="E274" s="39" t="s">
        <v>11</v>
      </c>
      <c r="F274" s="39" t="s">
        <v>16</v>
      </c>
      <c r="G274" s="39" t="s">
        <v>42</v>
      </c>
      <c r="H274" s="14">
        <v>22</v>
      </c>
    </row>
    <row r="275" spans="1:8" x14ac:dyDescent="0.35">
      <c r="A275" s="39" t="s">
        <v>304</v>
      </c>
      <c r="B275" s="58">
        <v>35668</v>
      </c>
      <c r="C275" s="39">
        <v>0</v>
      </c>
      <c r="D275" s="79">
        <v>2632.99</v>
      </c>
      <c r="E275" s="39" t="s">
        <v>11</v>
      </c>
      <c r="F275" s="39" t="s">
        <v>16</v>
      </c>
      <c r="G275" s="39" t="s">
        <v>42</v>
      </c>
      <c r="H275" s="14">
        <v>26</v>
      </c>
    </row>
    <row r="276" spans="1:8" x14ac:dyDescent="0.35">
      <c r="A276" s="39" t="s">
        <v>305</v>
      </c>
      <c r="B276" s="58">
        <v>36701</v>
      </c>
      <c r="C276" s="39">
        <v>1</v>
      </c>
      <c r="D276" s="79">
        <v>2639.04</v>
      </c>
      <c r="E276" s="39" t="s">
        <v>11</v>
      </c>
      <c r="F276" s="39" t="s">
        <v>11</v>
      </c>
      <c r="G276" s="39" t="s">
        <v>23</v>
      </c>
      <c r="H276" s="14">
        <v>23</v>
      </c>
    </row>
    <row r="277" spans="1:8" x14ac:dyDescent="0.35">
      <c r="A277" s="39" t="s">
        <v>306</v>
      </c>
      <c r="B277" s="58">
        <v>36869</v>
      </c>
      <c r="C277" s="39">
        <v>1</v>
      </c>
      <c r="D277" s="79">
        <v>2643.27</v>
      </c>
      <c r="E277" s="39" t="s">
        <v>11</v>
      </c>
      <c r="F277" s="39" t="s">
        <v>16</v>
      </c>
      <c r="G277" s="39" t="s">
        <v>23</v>
      </c>
      <c r="H277" s="14">
        <v>23</v>
      </c>
    </row>
    <row r="278" spans="1:8" x14ac:dyDescent="0.35">
      <c r="A278" s="39" t="s">
        <v>307</v>
      </c>
      <c r="B278" s="58">
        <v>35282</v>
      </c>
      <c r="C278" s="39">
        <v>0</v>
      </c>
      <c r="D278" s="79">
        <v>2680.95</v>
      </c>
      <c r="E278" s="39" t="s">
        <v>12</v>
      </c>
      <c r="F278" s="39" t="s">
        <v>11</v>
      </c>
      <c r="G278" s="39" t="s">
        <v>23</v>
      </c>
      <c r="H278" s="14">
        <v>27</v>
      </c>
    </row>
    <row r="279" spans="1:8" x14ac:dyDescent="0.35">
      <c r="A279" s="39" t="s">
        <v>308</v>
      </c>
      <c r="B279" s="58">
        <v>34594</v>
      </c>
      <c r="C279" s="39">
        <v>0</v>
      </c>
      <c r="D279" s="79">
        <v>2684.69</v>
      </c>
      <c r="E279" s="39" t="s">
        <v>11</v>
      </c>
      <c r="F279" s="39" t="s">
        <v>11</v>
      </c>
      <c r="G279" s="39" t="s">
        <v>13</v>
      </c>
      <c r="H279" s="14">
        <v>29</v>
      </c>
    </row>
    <row r="280" spans="1:8" x14ac:dyDescent="0.35">
      <c r="A280" s="39" t="s">
        <v>309</v>
      </c>
      <c r="B280" s="58">
        <v>34609</v>
      </c>
      <c r="C280" s="39">
        <v>0</v>
      </c>
      <c r="D280" s="79">
        <v>2689.5</v>
      </c>
      <c r="E280" s="39" t="s">
        <v>12</v>
      </c>
      <c r="F280" s="39" t="s">
        <v>11</v>
      </c>
      <c r="G280" s="39" t="s">
        <v>13</v>
      </c>
      <c r="H280" s="14">
        <v>29</v>
      </c>
    </row>
    <row r="281" spans="1:8" x14ac:dyDescent="0.35">
      <c r="A281" s="39" t="s">
        <v>310</v>
      </c>
      <c r="B281" s="58">
        <v>36322</v>
      </c>
      <c r="C281" s="39">
        <v>0</v>
      </c>
      <c r="D281" s="79">
        <v>2690.11</v>
      </c>
      <c r="E281" s="39" t="s">
        <v>11</v>
      </c>
      <c r="F281" s="39" t="s">
        <v>11</v>
      </c>
      <c r="G281" s="39" t="s">
        <v>23</v>
      </c>
      <c r="H281" s="14">
        <v>24</v>
      </c>
    </row>
    <row r="282" spans="1:8" x14ac:dyDescent="0.35">
      <c r="A282" s="39" t="s">
        <v>311</v>
      </c>
      <c r="B282" s="58">
        <v>35229</v>
      </c>
      <c r="C282" s="39">
        <v>0</v>
      </c>
      <c r="D282" s="79">
        <v>2699.57</v>
      </c>
      <c r="E282" s="39" t="s">
        <v>11</v>
      </c>
      <c r="F282" s="39" t="s">
        <v>16</v>
      </c>
      <c r="G282" s="39" t="s">
        <v>23</v>
      </c>
      <c r="H282" s="14">
        <v>27</v>
      </c>
    </row>
    <row r="283" spans="1:8" x14ac:dyDescent="0.35">
      <c r="A283" s="39" t="s">
        <v>312</v>
      </c>
      <c r="B283" s="58">
        <v>37819</v>
      </c>
      <c r="C283" s="39">
        <v>1</v>
      </c>
      <c r="D283" s="79">
        <v>2709.11</v>
      </c>
      <c r="E283" s="39" t="s">
        <v>11</v>
      </c>
      <c r="F283" s="39" t="s">
        <v>11</v>
      </c>
      <c r="G283" s="39" t="s">
        <v>23</v>
      </c>
      <c r="H283" s="14">
        <v>20</v>
      </c>
    </row>
    <row r="284" spans="1:8" x14ac:dyDescent="0.35">
      <c r="A284" s="39" t="s">
        <v>313</v>
      </c>
      <c r="B284" s="58">
        <v>37946</v>
      </c>
      <c r="C284" s="39">
        <v>1</v>
      </c>
      <c r="D284" s="79">
        <v>2709.24</v>
      </c>
      <c r="E284" s="39" t="s">
        <v>11</v>
      </c>
      <c r="F284" s="39" t="s">
        <v>11</v>
      </c>
      <c r="G284" s="39" t="s">
        <v>23</v>
      </c>
      <c r="H284" s="14">
        <v>20</v>
      </c>
    </row>
    <row r="285" spans="1:8" x14ac:dyDescent="0.35">
      <c r="A285" s="39" t="s">
        <v>314</v>
      </c>
      <c r="B285" s="58">
        <v>37956</v>
      </c>
      <c r="C285" s="39">
        <v>1</v>
      </c>
      <c r="D285" s="79">
        <v>2710.83</v>
      </c>
      <c r="E285" s="39" t="s">
        <v>11</v>
      </c>
      <c r="F285" s="39" t="s">
        <v>12</v>
      </c>
      <c r="G285" s="39" t="s">
        <v>23</v>
      </c>
      <c r="H285" s="14">
        <v>20</v>
      </c>
    </row>
    <row r="286" spans="1:8" x14ac:dyDescent="0.35">
      <c r="A286" s="39" t="s">
        <v>315</v>
      </c>
      <c r="B286" s="58">
        <v>37839</v>
      </c>
      <c r="C286" s="39">
        <v>1</v>
      </c>
      <c r="D286" s="79">
        <v>2719.28</v>
      </c>
      <c r="E286" s="39" t="s">
        <v>11</v>
      </c>
      <c r="F286" s="39" t="s">
        <v>11</v>
      </c>
      <c r="G286" s="39" t="s">
        <v>23</v>
      </c>
      <c r="H286" s="14">
        <v>20</v>
      </c>
    </row>
    <row r="287" spans="1:8" x14ac:dyDescent="0.35">
      <c r="A287" s="39" t="s">
        <v>316</v>
      </c>
      <c r="B287" s="58">
        <v>35733</v>
      </c>
      <c r="C287" s="39">
        <v>0</v>
      </c>
      <c r="D287" s="79">
        <v>2721.32</v>
      </c>
      <c r="E287" s="39" t="s">
        <v>16</v>
      </c>
      <c r="F287" s="39" t="s">
        <v>12</v>
      </c>
      <c r="G287" s="39" t="s">
        <v>276</v>
      </c>
      <c r="H287" s="14">
        <v>26</v>
      </c>
    </row>
    <row r="288" spans="1:8" x14ac:dyDescent="0.35">
      <c r="A288" s="39" t="s">
        <v>317</v>
      </c>
      <c r="B288" s="58">
        <v>32375</v>
      </c>
      <c r="C288" s="39">
        <v>3</v>
      </c>
      <c r="D288" s="79">
        <v>2726.06</v>
      </c>
      <c r="E288" s="39" t="s">
        <v>11</v>
      </c>
      <c r="F288" s="39" t="s">
        <v>11</v>
      </c>
      <c r="G288" s="39" t="s">
        <v>13</v>
      </c>
      <c r="H288" s="14">
        <v>35</v>
      </c>
    </row>
    <row r="289" spans="1:8" x14ac:dyDescent="0.35">
      <c r="A289" s="39" t="s">
        <v>318</v>
      </c>
      <c r="B289" s="58">
        <v>35709</v>
      </c>
      <c r="C289" s="39">
        <v>0</v>
      </c>
      <c r="D289" s="79">
        <v>2727.4</v>
      </c>
      <c r="E289" s="39" t="s">
        <v>12</v>
      </c>
      <c r="F289" s="39" t="s">
        <v>12</v>
      </c>
      <c r="G289" s="39" t="s">
        <v>168</v>
      </c>
      <c r="H289" s="14">
        <v>26</v>
      </c>
    </row>
    <row r="290" spans="1:8" x14ac:dyDescent="0.35">
      <c r="A290" s="39" t="s">
        <v>319</v>
      </c>
      <c r="B290" s="58">
        <v>37958</v>
      </c>
      <c r="C290" s="39">
        <v>1</v>
      </c>
      <c r="D290" s="79">
        <v>2730.11</v>
      </c>
      <c r="E290" s="39" t="s">
        <v>11</v>
      </c>
      <c r="F290" s="39" t="s">
        <v>12</v>
      </c>
      <c r="G290" s="39" t="s">
        <v>23</v>
      </c>
      <c r="H290" s="14">
        <v>20</v>
      </c>
    </row>
    <row r="291" spans="1:8" x14ac:dyDescent="0.35">
      <c r="A291" s="39" t="s">
        <v>320</v>
      </c>
      <c r="B291" s="58">
        <v>36877</v>
      </c>
      <c r="C291" s="39">
        <v>0</v>
      </c>
      <c r="D291" s="79">
        <v>2731.91</v>
      </c>
      <c r="E291" s="39" t="s">
        <v>11</v>
      </c>
      <c r="F291" s="39" t="s">
        <v>12</v>
      </c>
      <c r="G291" s="39" t="s">
        <v>247</v>
      </c>
      <c r="H291" s="14">
        <v>22</v>
      </c>
    </row>
    <row r="292" spans="1:8" x14ac:dyDescent="0.35">
      <c r="A292" s="39" t="s">
        <v>321</v>
      </c>
      <c r="B292" s="58">
        <v>36802</v>
      </c>
      <c r="C292" s="39">
        <v>0</v>
      </c>
      <c r="D292" s="79">
        <v>2741.95</v>
      </c>
      <c r="E292" s="39" t="s">
        <v>11</v>
      </c>
      <c r="F292" s="39" t="s">
        <v>12</v>
      </c>
      <c r="G292" s="39" t="s">
        <v>247</v>
      </c>
      <c r="H292" s="14">
        <v>23</v>
      </c>
    </row>
    <row r="293" spans="1:8" x14ac:dyDescent="0.35">
      <c r="A293" s="39" t="s">
        <v>322</v>
      </c>
      <c r="B293" s="58">
        <v>36810</v>
      </c>
      <c r="C293" s="39">
        <v>0</v>
      </c>
      <c r="D293" s="79">
        <v>2755.02</v>
      </c>
      <c r="E293" s="39" t="s">
        <v>11</v>
      </c>
      <c r="F293" s="39" t="s">
        <v>16</v>
      </c>
      <c r="G293" s="39" t="s">
        <v>247</v>
      </c>
      <c r="H293" s="14">
        <v>23</v>
      </c>
    </row>
    <row r="294" spans="1:8" x14ac:dyDescent="0.35">
      <c r="A294" s="39" t="s">
        <v>323</v>
      </c>
      <c r="B294" s="58">
        <v>35652</v>
      </c>
      <c r="C294" s="39">
        <v>0</v>
      </c>
      <c r="D294" s="79">
        <v>2758.99</v>
      </c>
      <c r="E294" s="39" t="s">
        <v>11</v>
      </c>
      <c r="F294" s="39" t="s">
        <v>16</v>
      </c>
      <c r="G294" s="39" t="s">
        <v>23</v>
      </c>
      <c r="H294" s="14">
        <v>26</v>
      </c>
    </row>
    <row r="295" spans="1:8" x14ac:dyDescent="0.35">
      <c r="A295" s="39" t="s">
        <v>324</v>
      </c>
      <c r="B295" s="58">
        <v>38305</v>
      </c>
      <c r="C295" s="39">
        <v>0</v>
      </c>
      <c r="D295" s="79">
        <v>2773.46</v>
      </c>
      <c r="E295" s="39" t="s">
        <v>11</v>
      </c>
      <c r="F295" s="39" t="s">
        <v>16</v>
      </c>
      <c r="G295" s="39" t="s">
        <v>300</v>
      </c>
      <c r="H295" s="14">
        <v>19</v>
      </c>
    </row>
    <row r="296" spans="1:8" x14ac:dyDescent="0.35">
      <c r="A296" s="39" t="s">
        <v>31</v>
      </c>
      <c r="B296" s="58">
        <v>36320</v>
      </c>
      <c r="C296" s="39">
        <v>1</v>
      </c>
      <c r="D296" s="79">
        <v>2775.19</v>
      </c>
      <c r="E296" s="39" t="s">
        <v>11</v>
      </c>
      <c r="F296" s="39" t="s">
        <v>16</v>
      </c>
      <c r="G296" s="39" t="s">
        <v>23</v>
      </c>
      <c r="H296" s="14">
        <v>24</v>
      </c>
    </row>
    <row r="297" spans="1:8" x14ac:dyDescent="0.35">
      <c r="A297" s="39" t="s">
        <v>325</v>
      </c>
      <c r="B297" s="58">
        <v>36401</v>
      </c>
      <c r="C297" s="39">
        <v>1</v>
      </c>
      <c r="D297" s="79">
        <v>2775.19</v>
      </c>
      <c r="E297" s="39" t="s">
        <v>11</v>
      </c>
      <c r="F297" s="39" t="s">
        <v>16</v>
      </c>
      <c r="G297" s="39" t="s">
        <v>23</v>
      </c>
      <c r="H297" s="14">
        <v>24</v>
      </c>
    </row>
    <row r="298" spans="1:8" x14ac:dyDescent="0.35">
      <c r="A298" s="39" t="s">
        <v>326</v>
      </c>
      <c r="B298" s="58">
        <v>36518</v>
      </c>
      <c r="C298" s="39">
        <v>1</v>
      </c>
      <c r="D298" s="79">
        <v>2789.06</v>
      </c>
      <c r="E298" s="39" t="s">
        <v>11</v>
      </c>
      <c r="F298" s="39" t="s">
        <v>12</v>
      </c>
      <c r="G298" s="39" t="s">
        <v>23</v>
      </c>
      <c r="H298" s="14">
        <v>23</v>
      </c>
    </row>
    <row r="299" spans="1:8" x14ac:dyDescent="0.35">
      <c r="A299" s="39" t="s">
        <v>327</v>
      </c>
      <c r="B299" s="58">
        <v>38203</v>
      </c>
      <c r="C299" s="39">
        <v>2</v>
      </c>
      <c r="D299" s="79">
        <v>2801.26</v>
      </c>
      <c r="E299" s="39" t="s">
        <v>11</v>
      </c>
      <c r="F299" s="39" t="s">
        <v>12</v>
      </c>
      <c r="G299" s="39" t="s">
        <v>13</v>
      </c>
      <c r="H299" s="14">
        <v>19</v>
      </c>
    </row>
    <row r="300" spans="1:8" x14ac:dyDescent="0.35">
      <c r="A300" s="39" t="s">
        <v>328</v>
      </c>
      <c r="B300" s="58">
        <v>37887</v>
      </c>
      <c r="C300" s="39">
        <v>2</v>
      </c>
      <c r="D300" s="79">
        <v>2803.7</v>
      </c>
      <c r="E300" s="39" t="s">
        <v>11</v>
      </c>
      <c r="F300" s="39" t="s">
        <v>16</v>
      </c>
      <c r="G300" s="39" t="s">
        <v>23</v>
      </c>
      <c r="H300" s="14">
        <v>20</v>
      </c>
    </row>
    <row r="301" spans="1:8" x14ac:dyDescent="0.35">
      <c r="A301" s="39" t="s">
        <v>329</v>
      </c>
      <c r="B301" s="58">
        <v>36800</v>
      </c>
      <c r="C301" s="39">
        <v>0</v>
      </c>
      <c r="D301" s="79">
        <v>2819.51</v>
      </c>
      <c r="E301" s="39" t="s">
        <v>11</v>
      </c>
      <c r="F301" s="39" t="s">
        <v>12</v>
      </c>
      <c r="G301" s="39" t="s">
        <v>42</v>
      </c>
      <c r="H301" s="14">
        <v>23</v>
      </c>
    </row>
    <row r="302" spans="1:8" x14ac:dyDescent="0.35">
      <c r="A302" s="39" t="s">
        <v>330</v>
      </c>
      <c r="B302" s="58">
        <v>36114</v>
      </c>
      <c r="C302" s="39">
        <v>0</v>
      </c>
      <c r="D302" s="79">
        <v>2842.76</v>
      </c>
      <c r="E302" s="39" t="s">
        <v>11</v>
      </c>
      <c r="F302" s="39" t="s">
        <v>12</v>
      </c>
      <c r="G302" s="39" t="s">
        <v>23</v>
      </c>
      <c r="H302" s="14">
        <v>25</v>
      </c>
    </row>
    <row r="303" spans="1:8" x14ac:dyDescent="0.35">
      <c r="A303" s="39" t="s">
        <v>331</v>
      </c>
      <c r="B303" s="58">
        <v>35963</v>
      </c>
      <c r="C303" s="39">
        <v>0</v>
      </c>
      <c r="D303" s="79">
        <v>2850.68</v>
      </c>
      <c r="E303" s="39" t="s">
        <v>11</v>
      </c>
      <c r="F303" s="39" t="s">
        <v>12</v>
      </c>
      <c r="G303" s="39" t="s">
        <v>23</v>
      </c>
      <c r="H303" s="14">
        <v>25</v>
      </c>
    </row>
    <row r="304" spans="1:8" x14ac:dyDescent="0.35">
      <c r="A304" s="39" t="s">
        <v>332</v>
      </c>
      <c r="B304" s="58">
        <v>36042</v>
      </c>
      <c r="C304" s="39">
        <v>0</v>
      </c>
      <c r="D304" s="79">
        <v>2855.44</v>
      </c>
      <c r="E304" s="39" t="s">
        <v>11</v>
      </c>
      <c r="F304" s="39" t="s">
        <v>12</v>
      </c>
      <c r="G304" s="39" t="s">
        <v>23</v>
      </c>
      <c r="H304" s="14">
        <v>25</v>
      </c>
    </row>
    <row r="305" spans="1:8" x14ac:dyDescent="0.35">
      <c r="A305" s="39" t="s">
        <v>333</v>
      </c>
      <c r="B305" s="58">
        <v>34274</v>
      </c>
      <c r="C305" s="39">
        <v>0</v>
      </c>
      <c r="D305" s="79">
        <v>2866.09</v>
      </c>
      <c r="E305" s="39" t="s">
        <v>12</v>
      </c>
      <c r="F305" s="39" t="s">
        <v>12</v>
      </c>
      <c r="G305" s="39" t="s">
        <v>42</v>
      </c>
      <c r="H305" s="14">
        <v>30</v>
      </c>
    </row>
    <row r="306" spans="1:8" x14ac:dyDescent="0.35">
      <c r="A306" s="39" t="s">
        <v>334</v>
      </c>
      <c r="B306" s="58">
        <v>34193</v>
      </c>
      <c r="C306" s="39">
        <v>0</v>
      </c>
      <c r="D306" s="79">
        <v>2867.12</v>
      </c>
      <c r="E306" s="39" t="s">
        <v>16</v>
      </c>
      <c r="F306" s="39" t="s">
        <v>12</v>
      </c>
      <c r="G306" s="39" t="s">
        <v>13</v>
      </c>
      <c r="H306" s="14">
        <v>30</v>
      </c>
    </row>
    <row r="307" spans="1:8" x14ac:dyDescent="0.35">
      <c r="A307" s="39" t="s">
        <v>335</v>
      </c>
      <c r="B307" s="58">
        <v>35237</v>
      </c>
      <c r="C307" s="39">
        <v>0</v>
      </c>
      <c r="D307" s="79">
        <v>2897.32</v>
      </c>
      <c r="E307" s="39" t="s">
        <v>12</v>
      </c>
      <c r="F307" s="39" t="s">
        <v>12</v>
      </c>
      <c r="G307" s="39" t="s">
        <v>168</v>
      </c>
      <c r="H307" s="14">
        <v>27</v>
      </c>
    </row>
    <row r="308" spans="1:8" x14ac:dyDescent="0.35">
      <c r="A308" s="39" t="s">
        <v>336</v>
      </c>
      <c r="B308" s="58">
        <v>36721</v>
      </c>
      <c r="C308" s="39">
        <v>0</v>
      </c>
      <c r="D308" s="79">
        <v>2897.46</v>
      </c>
      <c r="E308" s="39" t="s">
        <v>11</v>
      </c>
      <c r="F308" s="39" t="s">
        <v>16</v>
      </c>
      <c r="G308" s="39" t="s">
        <v>23</v>
      </c>
      <c r="H308" s="14">
        <v>23</v>
      </c>
    </row>
    <row r="309" spans="1:8" x14ac:dyDescent="0.35">
      <c r="A309" s="39" t="s">
        <v>337</v>
      </c>
      <c r="B309" s="58">
        <v>36465</v>
      </c>
      <c r="C309" s="39">
        <v>0</v>
      </c>
      <c r="D309" s="79">
        <v>2899.49</v>
      </c>
      <c r="E309" s="39" t="s">
        <v>11</v>
      </c>
      <c r="F309" s="39" t="s">
        <v>11</v>
      </c>
      <c r="G309" s="39" t="s">
        <v>247</v>
      </c>
      <c r="H309" s="14">
        <v>24</v>
      </c>
    </row>
    <row r="310" spans="1:8" x14ac:dyDescent="0.35">
      <c r="A310" s="39" t="s">
        <v>338</v>
      </c>
      <c r="B310" s="58">
        <v>35362</v>
      </c>
      <c r="C310" s="39">
        <v>1</v>
      </c>
      <c r="D310" s="79">
        <v>2902.91</v>
      </c>
      <c r="E310" s="39" t="s">
        <v>11</v>
      </c>
      <c r="F310" s="39" t="s">
        <v>11</v>
      </c>
      <c r="G310" s="39" t="s">
        <v>13</v>
      </c>
      <c r="H310" s="14">
        <v>27</v>
      </c>
    </row>
    <row r="311" spans="1:8" x14ac:dyDescent="0.35">
      <c r="A311" s="39" t="s">
        <v>339</v>
      </c>
      <c r="B311" s="58">
        <v>35229</v>
      </c>
      <c r="C311" s="39">
        <v>1</v>
      </c>
      <c r="D311" s="79">
        <v>2904.09</v>
      </c>
      <c r="E311" s="39" t="s">
        <v>11</v>
      </c>
      <c r="F311" s="39" t="s">
        <v>11</v>
      </c>
      <c r="G311" s="39" t="s">
        <v>42</v>
      </c>
      <c r="H311" s="14">
        <v>27</v>
      </c>
    </row>
    <row r="312" spans="1:8" x14ac:dyDescent="0.35">
      <c r="A312" s="39" t="s">
        <v>340</v>
      </c>
      <c r="B312" s="58">
        <v>37777</v>
      </c>
      <c r="C312" s="39">
        <v>2</v>
      </c>
      <c r="D312" s="79">
        <v>2913.57</v>
      </c>
      <c r="E312" s="39" t="s">
        <v>11</v>
      </c>
      <c r="F312" s="39" t="s">
        <v>11</v>
      </c>
      <c r="G312" s="39" t="s">
        <v>42</v>
      </c>
      <c r="H312" s="14">
        <v>20</v>
      </c>
    </row>
    <row r="313" spans="1:8" x14ac:dyDescent="0.35">
      <c r="A313" s="39" t="s">
        <v>341</v>
      </c>
      <c r="B313" s="58">
        <v>35246</v>
      </c>
      <c r="C313" s="39">
        <v>1</v>
      </c>
      <c r="D313" s="79">
        <v>2927.06</v>
      </c>
      <c r="E313" s="39" t="s">
        <v>11</v>
      </c>
      <c r="F313" s="39" t="s">
        <v>11</v>
      </c>
      <c r="G313" s="39" t="s">
        <v>13</v>
      </c>
      <c r="H313" s="14">
        <v>27</v>
      </c>
    </row>
    <row r="314" spans="1:8" x14ac:dyDescent="0.35">
      <c r="A314" s="39" t="s">
        <v>342</v>
      </c>
      <c r="B314" s="58">
        <v>37529</v>
      </c>
      <c r="C314" s="39">
        <v>0</v>
      </c>
      <c r="D314" s="79">
        <v>2943.41</v>
      </c>
      <c r="E314" s="39" t="s">
        <v>11</v>
      </c>
      <c r="F314" s="39" t="s">
        <v>12</v>
      </c>
      <c r="G314" s="39" t="s">
        <v>23</v>
      </c>
      <c r="H314" s="14">
        <v>21</v>
      </c>
    </row>
    <row r="315" spans="1:8" x14ac:dyDescent="0.35">
      <c r="A315" s="39" t="s">
        <v>343</v>
      </c>
      <c r="B315" s="58">
        <v>34966</v>
      </c>
      <c r="C315" s="39">
        <v>0</v>
      </c>
      <c r="D315" s="79">
        <v>2974.13</v>
      </c>
      <c r="E315" s="39" t="s">
        <v>11</v>
      </c>
      <c r="F315" s="39" t="s">
        <v>16</v>
      </c>
      <c r="G315" s="39" t="s">
        <v>42</v>
      </c>
      <c r="H315" s="14">
        <v>28</v>
      </c>
    </row>
    <row r="316" spans="1:8" x14ac:dyDescent="0.35">
      <c r="A316" s="39" t="s">
        <v>344</v>
      </c>
      <c r="B316" s="58">
        <v>31946</v>
      </c>
      <c r="C316" s="39">
        <v>3</v>
      </c>
      <c r="D316" s="79">
        <v>2979.52</v>
      </c>
      <c r="E316" s="39" t="s">
        <v>11</v>
      </c>
      <c r="F316" s="39" t="s">
        <v>12</v>
      </c>
      <c r="G316" s="39" t="s">
        <v>13</v>
      </c>
      <c r="H316" s="14">
        <v>36</v>
      </c>
    </row>
    <row r="317" spans="1:8" x14ac:dyDescent="0.35">
      <c r="A317" s="39" t="s">
        <v>345</v>
      </c>
      <c r="B317" s="58">
        <v>33562</v>
      </c>
      <c r="C317" s="39">
        <v>3</v>
      </c>
      <c r="D317" s="79">
        <v>2985.67</v>
      </c>
      <c r="E317" s="39" t="s">
        <v>11</v>
      </c>
      <c r="F317" s="39" t="s">
        <v>11</v>
      </c>
      <c r="G317" s="39" t="s">
        <v>13</v>
      </c>
      <c r="H317" s="14">
        <v>32</v>
      </c>
    </row>
    <row r="318" spans="1:8" x14ac:dyDescent="0.35">
      <c r="A318" s="39" t="s">
        <v>346</v>
      </c>
      <c r="B318" s="58">
        <v>37605</v>
      </c>
      <c r="C318" s="39">
        <v>0</v>
      </c>
      <c r="D318" s="79">
        <v>3012.22</v>
      </c>
      <c r="E318" s="39" t="s">
        <v>11</v>
      </c>
      <c r="F318" s="39" t="s">
        <v>12</v>
      </c>
      <c r="G318" s="39" t="s">
        <v>23</v>
      </c>
      <c r="H318" s="14">
        <v>20</v>
      </c>
    </row>
    <row r="319" spans="1:8" x14ac:dyDescent="0.35">
      <c r="A319" s="39" t="s">
        <v>347</v>
      </c>
      <c r="B319" s="58">
        <v>32414</v>
      </c>
      <c r="C319" s="39">
        <v>3</v>
      </c>
      <c r="D319" s="79">
        <v>3018.04</v>
      </c>
      <c r="E319" s="39" t="s">
        <v>11</v>
      </c>
      <c r="F319" s="39" t="s">
        <v>11</v>
      </c>
      <c r="G319" s="39" t="s">
        <v>23</v>
      </c>
      <c r="H319" s="14">
        <v>35</v>
      </c>
    </row>
    <row r="320" spans="1:8" x14ac:dyDescent="0.35">
      <c r="A320" s="39" t="s">
        <v>348</v>
      </c>
      <c r="B320" s="58">
        <v>35783</v>
      </c>
      <c r="C320" s="39">
        <v>0</v>
      </c>
      <c r="D320" s="79">
        <v>3021.81</v>
      </c>
      <c r="E320" s="39" t="s">
        <v>11</v>
      </c>
      <c r="F320" s="39" t="s">
        <v>12</v>
      </c>
      <c r="G320" s="39" t="s">
        <v>23</v>
      </c>
      <c r="H320" s="14">
        <v>25</v>
      </c>
    </row>
    <row r="321" spans="1:8" x14ac:dyDescent="0.35">
      <c r="A321" s="39" t="s">
        <v>349</v>
      </c>
      <c r="B321" s="58">
        <v>36053</v>
      </c>
      <c r="C321" s="39">
        <v>0</v>
      </c>
      <c r="D321" s="79">
        <v>3044.21</v>
      </c>
      <c r="E321" s="39" t="s">
        <v>11</v>
      </c>
      <c r="F321" s="39" t="s">
        <v>12</v>
      </c>
      <c r="G321" s="39" t="s">
        <v>247</v>
      </c>
      <c r="H321" s="14">
        <v>25</v>
      </c>
    </row>
    <row r="322" spans="1:8" x14ac:dyDescent="0.35">
      <c r="A322" s="39" t="s">
        <v>350</v>
      </c>
      <c r="B322" s="58">
        <v>36016</v>
      </c>
      <c r="C322" s="39">
        <v>0</v>
      </c>
      <c r="D322" s="79">
        <v>3046.06</v>
      </c>
      <c r="E322" s="39" t="s">
        <v>11</v>
      </c>
      <c r="F322" s="39" t="s">
        <v>16</v>
      </c>
      <c r="G322" s="39" t="s">
        <v>249</v>
      </c>
      <c r="H322" s="14">
        <v>25</v>
      </c>
    </row>
    <row r="323" spans="1:8" x14ac:dyDescent="0.35">
      <c r="A323" s="39" t="s">
        <v>351</v>
      </c>
      <c r="B323" s="58">
        <v>35786</v>
      </c>
      <c r="C323" s="39">
        <v>0</v>
      </c>
      <c r="D323" s="79">
        <v>3051.73</v>
      </c>
      <c r="E323" s="39" t="s">
        <v>11</v>
      </c>
      <c r="F323" s="39" t="s">
        <v>11</v>
      </c>
      <c r="G323" s="39" t="s">
        <v>42</v>
      </c>
      <c r="H323" s="14">
        <v>25</v>
      </c>
    </row>
    <row r="324" spans="1:8" x14ac:dyDescent="0.35">
      <c r="A324" s="39" t="s">
        <v>352</v>
      </c>
      <c r="B324" s="58">
        <v>37428</v>
      </c>
      <c r="C324" s="39">
        <v>2</v>
      </c>
      <c r="D324" s="79">
        <v>3056.39</v>
      </c>
      <c r="E324" s="39" t="s">
        <v>11</v>
      </c>
      <c r="F324" s="39" t="s">
        <v>12</v>
      </c>
      <c r="G324" s="39" t="s">
        <v>13</v>
      </c>
      <c r="H324" s="14">
        <v>21</v>
      </c>
    </row>
    <row r="325" spans="1:8" x14ac:dyDescent="0.35">
      <c r="A325" s="39" t="s">
        <v>353</v>
      </c>
      <c r="B325" s="58">
        <v>34603</v>
      </c>
      <c r="C325" s="39">
        <v>0</v>
      </c>
      <c r="D325" s="79">
        <v>3062.51</v>
      </c>
      <c r="E325" s="39" t="s">
        <v>12</v>
      </c>
      <c r="F325" s="39" t="s">
        <v>16</v>
      </c>
      <c r="G325" s="39" t="s">
        <v>23</v>
      </c>
      <c r="H325" s="14">
        <v>29</v>
      </c>
    </row>
    <row r="326" spans="1:8" x14ac:dyDescent="0.35">
      <c r="A326" s="39" t="s">
        <v>354</v>
      </c>
      <c r="B326" s="58">
        <v>32782</v>
      </c>
      <c r="C326" s="39">
        <v>3</v>
      </c>
      <c r="D326" s="79">
        <v>3065.49</v>
      </c>
      <c r="E326" s="39" t="s">
        <v>11</v>
      </c>
      <c r="F326" s="39" t="s">
        <v>16</v>
      </c>
      <c r="G326" s="39" t="s">
        <v>23</v>
      </c>
      <c r="H326" s="14">
        <v>34</v>
      </c>
    </row>
    <row r="327" spans="1:8" x14ac:dyDescent="0.35">
      <c r="A327" s="39" t="s">
        <v>355</v>
      </c>
      <c r="B327" s="58">
        <v>34952</v>
      </c>
      <c r="C327" s="39">
        <v>0</v>
      </c>
      <c r="D327" s="79">
        <v>3070.81</v>
      </c>
      <c r="E327" s="39" t="s">
        <v>12</v>
      </c>
      <c r="F327" s="39" t="s">
        <v>16</v>
      </c>
      <c r="G327" s="39" t="s">
        <v>356</v>
      </c>
      <c r="H327" s="14">
        <v>28</v>
      </c>
    </row>
    <row r="328" spans="1:8" x14ac:dyDescent="0.35">
      <c r="A328" s="39" t="s">
        <v>357</v>
      </c>
      <c r="B328" s="58">
        <v>37177</v>
      </c>
      <c r="C328" s="39">
        <v>2</v>
      </c>
      <c r="D328" s="79">
        <v>3077.1</v>
      </c>
      <c r="E328" s="39" t="s">
        <v>11</v>
      </c>
      <c r="F328" s="39" t="s">
        <v>16</v>
      </c>
      <c r="G328" s="39" t="s">
        <v>23</v>
      </c>
      <c r="H328" s="14">
        <v>22</v>
      </c>
    </row>
    <row r="329" spans="1:8" x14ac:dyDescent="0.35">
      <c r="A329" s="39" t="s">
        <v>358</v>
      </c>
      <c r="B329" s="58">
        <v>31990</v>
      </c>
      <c r="C329" s="39">
        <v>3</v>
      </c>
      <c r="D329" s="79">
        <v>3088.06</v>
      </c>
      <c r="E329" s="39" t="s">
        <v>11</v>
      </c>
      <c r="F329" s="39" t="s">
        <v>11</v>
      </c>
      <c r="G329" s="39" t="s">
        <v>13</v>
      </c>
      <c r="H329" s="14">
        <v>36</v>
      </c>
    </row>
    <row r="330" spans="1:8" x14ac:dyDescent="0.35">
      <c r="A330" s="39" t="s">
        <v>359</v>
      </c>
      <c r="B330" s="58">
        <v>36336</v>
      </c>
      <c r="C330" s="39">
        <v>0</v>
      </c>
      <c r="D330" s="79">
        <v>3128.35</v>
      </c>
      <c r="E330" s="39" t="s">
        <v>11</v>
      </c>
      <c r="F330" s="39" t="s">
        <v>12</v>
      </c>
      <c r="G330" s="39" t="s">
        <v>300</v>
      </c>
      <c r="H330" s="14">
        <v>24</v>
      </c>
    </row>
    <row r="331" spans="1:8" x14ac:dyDescent="0.35">
      <c r="A331" s="39" t="s">
        <v>360</v>
      </c>
      <c r="B331" s="58">
        <v>34525</v>
      </c>
      <c r="C331" s="39">
        <v>0</v>
      </c>
      <c r="D331" s="79">
        <v>3161.45</v>
      </c>
      <c r="E331" s="39" t="s">
        <v>11</v>
      </c>
      <c r="F331" s="39" t="s">
        <v>16</v>
      </c>
      <c r="G331" s="39" t="s">
        <v>42</v>
      </c>
      <c r="H331" s="14">
        <v>29</v>
      </c>
    </row>
    <row r="332" spans="1:8" x14ac:dyDescent="0.35">
      <c r="A332" s="39" t="s">
        <v>361</v>
      </c>
      <c r="B332" s="58">
        <v>34237</v>
      </c>
      <c r="C332" s="39">
        <v>0</v>
      </c>
      <c r="D332" s="79">
        <v>3162.02</v>
      </c>
      <c r="E332" s="39" t="s">
        <v>11</v>
      </c>
      <c r="F332" s="39" t="s">
        <v>12</v>
      </c>
      <c r="G332" s="39" t="s">
        <v>13</v>
      </c>
      <c r="H332" s="14">
        <v>30</v>
      </c>
    </row>
    <row r="333" spans="1:8" x14ac:dyDescent="0.35">
      <c r="A333" s="39" t="s">
        <v>362</v>
      </c>
      <c r="B333" s="58">
        <v>37132</v>
      </c>
      <c r="C333" s="39">
        <v>1</v>
      </c>
      <c r="D333" s="79">
        <v>3167.46</v>
      </c>
      <c r="E333" s="39" t="s">
        <v>11</v>
      </c>
      <c r="F333" s="39" t="s">
        <v>12</v>
      </c>
      <c r="G333" s="39" t="s">
        <v>247</v>
      </c>
      <c r="H333" s="14">
        <v>22</v>
      </c>
    </row>
    <row r="334" spans="1:8" x14ac:dyDescent="0.35">
      <c r="A334" s="39" t="s">
        <v>363</v>
      </c>
      <c r="B334" s="58">
        <v>34632</v>
      </c>
      <c r="C334" s="39">
        <v>0</v>
      </c>
      <c r="D334" s="79">
        <v>3171.61</v>
      </c>
      <c r="E334" s="39" t="s">
        <v>11</v>
      </c>
      <c r="F334" s="39" t="s">
        <v>12</v>
      </c>
      <c r="G334" s="39" t="s">
        <v>13</v>
      </c>
      <c r="H334" s="14">
        <v>29</v>
      </c>
    </row>
    <row r="335" spans="1:8" x14ac:dyDescent="0.35">
      <c r="A335" s="39" t="s">
        <v>364</v>
      </c>
      <c r="B335" s="58">
        <v>34521</v>
      </c>
      <c r="C335" s="39">
        <v>0</v>
      </c>
      <c r="D335" s="79">
        <v>3172.02</v>
      </c>
      <c r="E335" s="39" t="s">
        <v>11</v>
      </c>
      <c r="F335" s="39" t="s">
        <v>16</v>
      </c>
      <c r="G335" s="39" t="s">
        <v>42</v>
      </c>
      <c r="H335" s="14">
        <v>29</v>
      </c>
    </row>
    <row r="336" spans="1:8" x14ac:dyDescent="0.35">
      <c r="A336" s="39" t="s">
        <v>365</v>
      </c>
      <c r="B336" s="58">
        <v>35291</v>
      </c>
      <c r="C336" s="39">
        <v>0</v>
      </c>
      <c r="D336" s="79">
        <v>3176.29</v>
      </c>
      <c r="E336" s="39" t="s">
        <v>11</v>
      </c>
      <c r="F336" s="39" t="s">
        <v>11</v>
      </c>
      <c r="G336" s="39" t="s">
        <v>23</v>
      </c>
      <c r="H336" s="14">
        <v>27</v>
      </c>
    </row>
    <row r="337" spans="1:8" x14ac:dyDescent="0.35">
      <c r="A337" s="39" t="s">
        <v>366</v>
      </c>
      <c r="B337" s="58">
        <v>35249</v>
      </c>
      <c r="C337" s="39">
        <v>0</v>
      </c>
      <c r="D337" s="79">
        <v>3176.82</v>
      </c>
      <c r="E337" s="39" t="s">
        <v>11</v>
      </c>
      <c r="F337" s="39" t="s">
        <v>16</v>
      </c>
      <c r="G337" s="39" t="s">
        <v>23</v>
      </c>
      <c r="H337" s="14">
        <v>27</v>
      </c>
    </row>
    <row r="338" spans="1:8" x14ac:dyDescent="0.35">
      <c r="A338" s="39" t="s">
        <v>367</v>
      </c>
      <c r="B338" s="58">
        <v>36792</v>
      </c>
      <c r="C338" s="39">
        <v>0</v>
      </c>
      <c r="D338" s="79">
        <v>3179.96</v>
      </c>
      <c r="E338" s="39" t="s">
        <v>11</v>
      </c>
      <c r="F338" s="39" t="s">
        <v>11</v>
      </c>
      <c r="G338" s="39" t="s">
        <v>23</v>
      </c>
      <c r="H338" s="14">
        <v>23</v>
      </c>
    </row>
    <row r="339" spans="1:8" x14ac:dyDescent="0.35">
      <c r="A339" s="39" t="s">
        <v>368</v>
      </c>
      <c r="B339" s="58">
        <v>37136</v>
      </c>
      <c r="C339" s="39">
        <v>2</v>
      </c>
      <c r="D339" s="79">
        <v>3180.51</v>
      </c>
      <c r="E339" s="39" t="s">
        <v>11</v>
      </c>
      <c r="F339" s="39" t="s">
        <v>11</v>
      </c>
      <c r="G339" s="39" t="s">
        <v>13</v>
      </c>
      <c r="H339" s="14">
        <v>22</v>
      </c>
    </row>
    <row r="340" spans="1:8" x14ac:dyDescent="0.35">
      <c r="A340" s="39" t="s">
        <v>369</v>
      </c>
      <c r="B340" s="58">
        <v>35349</v>
      </c>
      <c r="C340" s="39">
        <v>0</v>
      </c>
      <c r="D340" s="79">
        <v>3201.25</v>
      </c>
      <c r="E340" s="39" t="s">
        <v>11</v>
      </c>
      <c r="F340" s="39" t="s">
        <v>12</v>
      </c>
      <c r="G340" s="39" t="s">
        <v>23</v>
      </c>
      <c r="H340" s="14">
        <v>27</v>
      </c>
    </row>
    <row r="341" spans="1:8" x14ac:dyDescent="0.35">
      <c r="A341" s="39" t="s">
        <v>370</v>
      </c>
      <c r="B341" s="58">
        <v>35616</v>
      </c>
      <c r="C341" s="39">
        <v>0</v>
      </c>
      <c r="D341" s="79">
        <v>3206.49</v>
      </c>
      <c r="E341" s="39" t="s">
        <v>11</v>
      </c>
      <c r="F341" s="39" t="s">
        <v>12</v>
      </c>
      <c r="G341" s="39" t="s">
        <v>247</v>
      </c>
      <c r="H341" s="14">
        <v>26</v>
      </c>
    </row>
    <row r="342" spans="1:8" x14ac:dyDescent="0.35">
      <c r="A342" s="39" t="s">
        <v>371</v>
      </c>
      <c r="B342" s="58">
        <v>35786</v>
      </c>
      <c r="C342" s="39">
        <v>1</v>
      </c>
      <c r="D342" s="79">
        <v>3208.79</v>
      </c>
      <c r="E342" s="39" t="s">
        <v>11</v>
      </c>
      <c r="F342" s="39" t="s">
        <v>12</v>
      </c>
      <c r="G342" s="39" t="s">
        <v>42</v>
      </c>
      <c r="H342" s="14">
        <v>25</v>
      </c>
    </row>
    <row r="343" spans="1:8" x14ac:dyDescent="0.35">
      <c r="A343" s="39" t="s">
        <v>372</v>
      </c>
      <c r="B343" s="58">
        <v>35617</v>
      </c>
      <c r="C343" s="39">
        <v>0</v>
      </c>
      <c r="D343" s="79">
        <v>3213.62</v>
      </c>
      <c r="E343" s="39" t="s">
        <v>11</v>
      </c>
      <c r="F343" s="39" t="s">
        <v>11</v>
      </c>
      <c r="G343" s="39" t="s">
        <v>247</v>
      </c>
      <c r="H343" s="14">
        <v>26</v>
      </c>
    </row>
    <row r="344" spans="1:8" x14ac:dyDescent="0.35">
      <c r="A344" s="39" t="s">
        <v>373</v>
      </c>
      <c r="B344" s="58">
        <v>35644</v>
      </c>
      <c r="C344" s="39">
        <v>1</v>
      </c>
      <c r="D344" s="79">
        <v>3227.12</v>
      </c>
      <c r="E344" s="39" t="s">
        <v>11</v>
      </c>
      <c r="F344" s="39" t="s">
        <v>12</v>
      </c>
      <c r="G344" s="39" t="s">
        <v>13</v>
      </c>
      <c r="H344" s="14">
        <v>26</v>
      </c>
    </row>
    <row r="345" spans="1:8" x14ac:dyDescent="0.35">
      <c r="A345" s="39" t="s">
        <v>374</v>
      </c>
      <c r="B345" s="58">
        <v>35675</v>
      </c>
      <c r="C345" s="39">
        <v>1</v>
      </c>
      <c r="D345" s="79">
        <v>3238.44</v>
      </c>
      <c r="E345" s="39" t="s">
        <v>11</v>
      </c>
      <c r="F345" s="39" t="s">
        <v>12</v>
      </c>
      <c r="G345" s="39" t="s">
        <v>13</v>
      </c>
      <c r="H345" s="14">
        <v>26</v>
      </c>
    </row>
    <row r="346" spans="1:8" x14ac:dyDescent="0.35">
      <c r="A346" s="39" t="s">
        <v>375</v>
      </c>
      <c r="B346" s="58">
        <v>33555</v>
      </c>
      <c r="C346" s="39">
        <v>0</v>
      </c>
      <c r="D346" s="79">
        <v>3260.2</v>
      </c>
      <c r="E346" s="39" t="s">
        <v>12</v>
      </c>
      <c r="F346" s="39" t="s">
        <v>11</v>
      </c>
      <c r="G346" s="39" t="s">
        <v>42</v>
      </c>
      <c r="H346" s="14">
        <v>32</v>
      </c>
    </row>
    <row r="347" spans="1:8" x14ac:dyDescent="0.35">
      <c r="A347" s="39" t="s">
        <v>376</v>
      </c>
      <c r="B347" s="58">
        <v>34670</v>
      </c>
      <c r="C347" s="39">
        <v>0</v>
      </c>
      <c r="D347" s="79">
        <v>3268.85</v>
      </c>
      <c r="E347" s="39" t="s">
        <v>12</v>
      </c>
      <c r="F347" s="39" t="s">
        <v>16</v>
      </c>
      <c r="G347" s="39" t="s">
        <v>168</v>
      </c>
      <c r="H347" s="14">
        <v>29</v>
      </c>
    </row>
    <row r="348" spans="1:8" x14ac:dyDescent="0.35">
      <c r="A348" s="39" t="s">
        <v>377</v>
      </c>
      <c r="B348" s="58">
        <v>34516</v>
      </c>
      <c r="C348" s="39">
        <v>1</v>
      </c>
      <c r="D348" s="79">
        <v>3277.16</v>
      </c>
      <c r="E348" s="39" t="s">
        <v>11</v>
      </c>
      <c r="F348" s="39" t="s">
        <v>12</v>
      </c>
      <c r="G348" s="39" t="s">
        <v>42</v>
      </c>
      <c r="H348" s="14">
        <v>29</v>
      </c>
    </row>
    <row r="349" spans="1:8" x14ac:dyDescent="0.35">
      <c r="A349" s="39" t="s">
        <v>378</v>
      </c>
      <c r="B349" s="58">
        <v>37170</v>
      </c>
      <c r="C349" s="39">
        <v>2</v>
      </c>
      <c r="D349" s="79">
        <v>3279.87</v>
      </c>
      <c r="E349" s="39" t="s">
        <v>11</v>
      </c>
      <c r="F349" s="39" t="s">
        <v>16</v>
      </c>
      <c r="G349" s="39" t="s">
        <v>356</v>
      </c>
      <c r="H349" s="14">
        <v>22</v>
      </c>
    </row>
    <row r="350" spans="1:8" x14ac:dyDescent="0.35">
      <c r="A350" s="39" t="s">
        <v>379</v>
      </c>
      <c r="B350" s="58">
        <v>37805</v>
      </c>
      <c r="C350" s="39">
        <v>0</v>
      </c>
      <c r="D350" s="79">
        <v>3280.22</v>
      </c>
      <c r="E350" s="39" t="s">
        <v>11</v>
      </c>
      <c r="F350" s="39" t="s">
        <v>12</v>
      </c>
      <c r="G350" s="39" t="s">
        <v>42</v>
      </c>
      <c r="H350" s="14">
        <v>20</v>
      </c>
    </row>
    <row r="351" spans="1:8" x14ac:dyDescent="0.35">
      <c r="A351" s="39" t="s">
        <v>380</v>
      </c>
      <c r="B351" s="58">
        <v>35386</v>
      </c>
      <c r="C351" s="39">
        <v>1</v>
      </c>
      <c r="D351" s="79">
        <v>3292.53</v>
      </c>
      <c r="E351" s="39" t="s">
        <v>11</v>
      </c>
      <c r="F351" s="39" t="s">
        <v>11</v>
      </c>
      <c r="G351" s="39" t="s">
        <v>23</v>
      </c>
      <c r="H351" s="14">
        <v>27</v>
      </c>
    </row>
    <row r="352" spans="1:8" x14ac:dyDescent="0.35">
      <c r="A352" s="39" t="s">
        <v>381</v>
      </c>
      <c r="B352" s="58">
        <v>37960</v>
      </c>
      <c r="C352" s="39">
        <v>0</v>
      </c>
      <c r="D352" s="79">
        <v>3300.7</v>
      </c>
      <c r="E352" s="39" t="s">
        <v>11</v>
      </c>
      <c r="F352" s="39" t="s">
        <v>11</v>
      </c>
      <c r="G352" s="39" t="s">
        <v>200</v>
      </c>
      <c r="H352" s="14">
        <v>20</v>
      </c>
    </row>
    <row r="353" spans="1:8" x14ac:dyDescent="0.35">
      <c r="A353" s="39" t="s">
        <v>382</v>
      </c>
      <c r="B353" s="58">
        <v>37943</v>
      </c>
      <c r="C353" s="39">
        <v>0</v>
      </c>
      <c r="D353" s="79">
        <v>3308.46</v>
      </c>
      <c r="E353" s="39" t="s">
        <v>11</v>
      </c>
      <c r="F353" s="39" t="s">
        <v>16</v>
      </c>
      <c r="G353" s="39" t="s">
        <v>300</v>
      </c>
      <c r="H353" s="14">
        <v>20</v>
      </c>
    </row>
    <row r="354" spans="1:8" x14ac:dyDescent="0.35">
      <c r="A354" s="39" t="s">
        <v>383</v>
      </c>
      <c r="B354" s="58">
        <v>35601</v>
      </c>
      <c r="C354" s="39">
        <v>1</v>
      </c>
      <c r="D354" s="79">
        <v>3309.79</v>
      </c>
      <c r="E354" s="39" t="s">
        <v>12</v>
      </c>
      <c r="F354" s="39" t="s">
        <v>12</v>
      </c>
      <c r="G354" s="39" t="s">
        <v>356</v>
      </c>
      <c r="H354" s="14">
        <v>26</v>
      </c>
    </row>
    <row r="355" spans="1:8" x14ac:dyDescent="0.35">
      <c r="A355" s="39" t="s">
        <v>384</v>
      </c>
      <c r="B355" s="58">
        <v>33482</v>
      </c>
      <c r="C355" s="39">
        <v>3</v>
      </c>
      <c r="D355" s="79">
        <v>3342.79</v>
      </c>
      <c r="E355" s="39" t="s">
        <v>11</v>
      </c>
      <c r="F355" s="39" t="s">
        <v>16</v>
      </c>
      <c r="G355" s="39" t="s">
        <v>13</v>
      </c>
      <c r="H355" s="14">
        <v>32</v>
      </c>
    </row>
    <row r="356" spans="1:8" x14ac:dyDescent="0.35">
      <c r="A356" s="39" t="s">
        <v>385</v>
      </c>
      <c r="B356" s="58">
        <v>34270</v>
      </c>
      <c r="C356" s="39">
        <v>0</v>
      </c>
      <c r="D356" s="79">
        <v>3353.28</v>
      </c>
      <c r="E356" s="39" t="s">
        <v>11</v>
      </c>
      <c r="F356" s="39" t="s">
        <v>16</v>
      </c>
      <c r="G356" s="39" t="s">
        <v>42</v>
      </c>
      <c r="H356" s="14">
        <v>30</v>
      </c>
    </row>
    <row r="357" spans="1:8" x14ac:dyDescent="0.35">
      <c r="A357" s="39" t="s">
        <v>386</v>
      </c>
      <c r="B357" s="58">
        <v>34873</v>
      </c>
      <c r="C357" s="39">
        <v>0</v>
      </c>
      <c r="D357" s="79">
        <v>3353.47</v>
      </c>
      <c r="E357" s="39" t="s">
        <v>11</v>
      </c>
      <c r="F357" s="39" t="s">
        <v>12</v>
      </c>
      <c r="G357" s="39" t="s">
        <v>23</v>
      </c>
      <c r="H357" s="14">
        <v>28</v>
      </c>
    </row>
    <row r="358" spans="1:8" x14ac:dyDescent="0.35">
      <c r="A358" s="39" t="s">
        <v>387</v>
      </c>
      <c r="B358" s="58">
        <v>34249</v>
      </c>
      <c r="C358" s="39">
        <v>0</v>
      </c>
      <c r="D358" s="79">
        <v>3366.67</v>
      </c>
      <c r="E358" s="39" t="s">
        <v>11</v>
      </c>
      <c r="F358" s="39" t="s">
        <v>11</v>
      </c>
      <c r="G358" s="39" t="s">
        <v>13</v>
      </c>
      <c r="H358" s="14">
        <v>30</v>
      </c>
    </row>
    <row r="359" spans="1:8" x14ac:dyDescent="0.35">
      <c r="A359" s="39" t="s">
        <v>388</v>
      </c>
      <c r="B359" s="58">
        <v>35413</v>
      </c>
      <c r="C359" s="39">
        <v>1</v>
      </c>
      <c r="D359" s="79">
        <v>3378.91</v>
      </c>
      <c r="E359" s="39" t="s">
        <v>11</v>
      </c>
      <c r="F359" s="39" t="s">
        <v>16</v>
      </c>
      <c r="G359" s="39" t="s">
        <v>42</v>
      </c>
      <c r="H359" s="14">
        <v>26</v>
      </c>
    </row>
    <row r="360" spans="1:8" x14ac:dyDescent="0.35">
      <c r="A360" s="39" t="s">
        <v>389</v>
      </c>
      <c r="B360" s="58">
        <v>35382</v>
      </c>
      <c r="C360" s="39">
        <v>0</v>
      </c>
      <c r="D360" s="79">
        <v>3385.4</v>
      </c>
      <c r="E360" s="39" t="s">
        <v>11</v>
      </c>
      <c r="F360" s="39" t="s">
        <v>11</v>
      </c>
      <c r="G360" s="39" t="s">
        <v>247</v>
      </c>
      <c r="H360" s="14">
        <v>27</v>
      </c>
    </row>
    <row r="361" spans="1:8" x14ac:dyDescent="0.35">
      <c r="A361" s="39" t="s">
        <v>390</v>
      </c>
      <c r="B361" s="58">
        <v>35287</v>
      </c>
      <c r="C361" s="39">
        <v>1</v>
      </c>
      <c r="D361" s="79">
        <v>3392.37</v>
      </c>
      <c r="E361" s="39" t="s">
        <v>11</v>
      </c>
      <c r="F361" s="39" t="s">
        <v>12</v>
      </c>
      <c r="G361" s="39" t="s">
        <v>13</v>
      </c>
      <c r="H361" s="14">
        <v>27</v>
      </c>
    </row>
    <row r="362" spans="1:8" x14ac:dyDescent="0.35">
      <c r="A362" s="39" t="s">
        <v>391</v>
      </c>
      <c r="B362" s="58">
        <v>35365</v>
      </c>
      <c r="C362" s="39">
        <v>1</v>
      </c>
      <c r="D362" s="79">
        <v>3392.98</v>
      </c>
      <c r="E362" s="39" t="s">
        <v>11</v>
      </c>
      <c r="F362" s="39" t="s">
        <v>12</v>
      </c>
      <c r="G362" s="39" t="s">
        <v>13</v>
      </c>
      <c r="H362" s="14">
        <v>27</v>
      </c>
    </row>
    <row r="363" spans="1:8" x14ac:dyDescent="0.35">
      <c r="A363" s="39" t="s">
        <v>392</v>
      </c>
      <c r="B363" s="58">
        <v>38184</v>
      </c>
      <c r="C363" s="39">
        <v>2</v>
      </c>
      <c r="D363" s="79">
        <v>3393.36</v>
      </c>
      <c r="E363" s="39" t="s">
        <v>11</v>
      </c>
      <c r="F363" s="39" t="s">
        <v>11</v>
      </c>
      <c r="G363" s="39" t="s">
        <v>249</v>
      </c>
      <c r="H363" s="14">
        <v>19</v>
      </c>
    </row>
    <row r="364" spans="1:8" x14ac:dyDescent="0.35">
      <c r="A364" s="39" t="s">
        <v>393</v>
      </c>
      <c r="B364" s="58">
        <v>35418</v>
      </c>
      <c r="C364" s="39">
        <v>1</v>
      </c>
      <c r="D364" s="79">
        <v>3410.32</v>
      </c>
      <c r="E364" s="39" t="s">
        <v>11</v>
      </c>
      <c r="F364" s="39" t="s">
        <v>11</v>
      </c>
      <c r="G364" s="39" t="s">
        <v>42</v>
      </c>
      <c r="H364" s="14">
        <v>26</v>
      </c>
    </row>
    <row r="365" spans="1:8" x14ac:dyDescent="0.35">
      <c r="A365" s="39" t="s">
        <v>394</v>
      </c>
      <c r="B365" s="58">
        <v>37251</v>
      </c>
      <c r="C365" s="39">
        <v>0</v>
      </c>
      <c r="D365" s="79">
        <v>3434.38</v>
      </c>
      <c r="E365" s="39" t="s">
        <v>11</v>
      </c>
      <c r="F365" s="39" t="s">
        <v>11</v>
      </c>
      <c r="G365" s="39" t="s">
        <v>42</v>
      </c>
      <c r="H365" s="14">
        <v>21</v>
      </c>
    </row>
    <row r="366" spans="1:8" x14ac:dyDescent="0.35">
      <c r="A366" s="39" t="s">
        <v>395</v>
      </c>
      <c r="B366" s="58">
        <v>31651</v>
      </c>
      <c r="C366" s="39">
        <v>3</v>
      </c>
      <c r="D366" s="79">
        <v>3436.5</v>
      </c>
      <c r="E366" s="39" t="s">
        <v>11</v>
      </c>
      <c r="F366" s="39" t="s">
        <v>16</v>
      </c>
      <c r="G366" s="39" t="s">
        <v>13</v>
      </c>
      <c r="H366" s="14">
        <v>37</v>
      </c>
    </row>
    <row r="367" spans="1:8" x14ac:dyDescent="0.35">
      <c r="A367" s="39" t="s">
        <v>396</v>
      </c>
      <c r="B367" s="58">
        <v>36697</v>
      </c>
      <c r="C367" s="39">
        <v>3</v>
      </c>
      <c r="D367" s="79">
        <v>3443.06</v>
      </c>
      <c r="E367" s="39" t="s">
        <v>11</v>
      </c>
      <c r="F367" s="39" t="s">
        <v>16</v>
      </c>
      <c r="G367" s="39" t="s">
        <v>42</v>
      </c>
      <c r="H367" s="14">
        <v>23</v>
      </c>
    </row>
    <row r="368" spans="1:8" x14ac:dyDescent="0.35">
      <c r="A368" s="39" t="s">
        <v>397</v>
      </c>
      <c r="B368" s="58">
        <v>32034</v>
      </c>
      <c r="C368" s="39">
        <v>3</v>
      </c>
      <c r="D368" s="79">
        <v>3453.77</v>
      </c>
      <c r="E368" s="39" t="s">
        <v>11</v>
      </c>
      <c r="F368" s="39" t="s">
        <v>16</v>
      </c>
      <c r="G368" s="39" t="s">
        <v>42</v>
      </c>
      <c r="H368" s="14">
        <v>36</v>
      </c>
    </row>
    <row r="369" spans="1:8" x14ac:dyDescent="0.35">
      <c r="A369" s="39" t="s">
        <v>398</v>
      </c>
      <c r="B369" s="58">
        <v>37831</v>
      </c>
      <c r="C369" s="39">
        <v>0</v>
      </c>
      <c r="D369" s="79">
        <v>3463.51</v>
      </c>
      <c r="E369" s="39" t="s">
        <v>11</v>
      </c>
      <c r="F369" s="39" t="s">
        <v>16</v>
      </c>
      <c r="G369" s="39" t="s">
        <v>200</v>
      </c>
      <c r="H369" s="14">
        <v>20</v>
      </c>
    </row>
    <row r="370" spans="1:8" x14ac:dyDescent="0.35">
      <c r="A370" s="39" t="s">
        <v>399</v>
      </c>
      <c r="B370" s="58">
        <v>34254</v>
      </c>
      <c r="C370" s="39">
        <v>1</v>
      </c>
      <c r="D370" s="79">
        <v>3471.41</v>
      </c>
      <c r="E370" s="39" t="s">
        <v>11</v>
      </c>
      <c r="F370" s="39" t="s">
        <v>11</v>
      </c>
      <c r="G370" s="39" t="s">
        <v>13</v>
      </c>
      <c r="H370" s="14">
        <v>30</v>
      </c>
    </row>
    <row r="371" spans="1:8" x14ac:dyDescent="0.35">
      <c r="A371" s="39" t="s">
        <v>400</v>
      </c>
      <c r="B371" s="58">
        <v>38164</v>
      </c>
      <c r="C371" s="39">
        <v>3</v>
      </c>
      <c r="D371" s="79">
        <v>3481.87</v>
      </c>
      <c r="E371" s="39" t="s">
        <v>11</v>
      </c>
      <c r="F371" s="39" t="s">
        <v>12</v>
      </c>
      <c r="G371" s="39" t="s">
        <v>168</v>
      </c>
      <c r="H371" s="14">
        <v>19</v>
      </c>
    </row>
    <row r="372" spans="1:8" x14ac:dyDescent="0.35">
      <c r="A372" s="39" t="s">
        <v>401</v>
      </c>
      <c r="B372" s="58">
        <v>35327</v>
      </c>
      <c r="C372" s="39">
        <v>2</v>
      </c>
      <c r="D372" s="79">
        <v>3484.33</v>
      </c>
      <c r="E372" s="39" t="s">
        <v>12</v>
      </c>
      <c r="F372" s="39" t="s">
        <v>12</v>
      </c>
      <c r="G372" s="39" t="s">
        <v>42</v>
      </c>
      <c r="H372" s="14">
        <v>27</v>
      </c>
    </row>
    <row r="373" spans="1:8" x14ac:dyDescent="0.35">
      <c r="A373" s="39" t="s">
        <v>402</v>
      </c>
      <c r="B373" s="58">
        <v>35326</v>
      </c>
      <c r="C373" s="39">
        <v>1</v>
      </c>
      <c r="D373" s="79">
        <v>3490.55</v>
      </c>
      <c r="E373" s="39" t="s">
        <v>16</v>
      </c>
      <c r="F373" s="39" t="s">
        <v>11</v>
      </c>
      <c r="G373" s="39" t="s">
        <v>164</v>
      </c>
      <c r="H373" s="14">
        <v>27</v>
      </c>
    </row>
    <row r="374" spans="1:8" x14ac:dyDescent="0.35">
      <c r="A374" s="39" t="s">
        <v>403</v>
      </c>
      <c r="B374" s="58">
        <v>36425</v>
      </c>
      <c r="C374" s="39">
        <v>2</v>
      </c>
      <c r="D374" s="79">
        <v>3500.61</v>
      </c>
      <c r="E374" s="39" t="s">
        <v>11</v>
      </c>
      <c r="F374" s="39" t="s">
        <v>11</v>
      </c>
      <c r="G374" s="39" t="s">
        <v>13</v>
      </c>
      <c r="H374" s="14">
        <v>24</v>
      </c>
    </row>
    <row r="375" spans="1:8" x14ac:dyDescent="0.35">
      <c r="A375" s="39" t="s">
        <v>404</v>
      </c>
      <c r="B375" s="58">
        <v>36054</v>
      </c>
      <c r="C375" s="39">
        <v>2</v>
      </c>
      <c r="D375" s="79">
        <v>3537.7</v>
      </c>
      <c r="E375" s="39" t="s">
        <v>12</v>
      </c>
      <c r="F375" s="39" t="s">
        <v>12</v>
      </c>
      <c r="G375" s="39" t="s">
        <v>23</v>
      </c>
      <c r="H375" s="14">
        <v>25</v>
      </c>
    </row>
    <row r="376" spans="1:8" x14ac:dyDescent="0.35">
      <c r="A376" s="39" t="s">
        <v>405</v>
      </c>
      <c r="B376" s="58">
        <v>37857</v>
      </c>
      <c r="C376" s="39">
        <v>0</v>
      </c>
      <c r="D376" s="79">
        <v>3538.9</v>
      </c>
      <c r="E376" s="39" t="s">
        <v>11</v>
      </c>
      <c r="F376" s="39" t="s">
        <v>11</v>
      </c>
      <c r="G376" s="39" t="s">
        <v>23</v>
      </c>
      <c r="H376" s="14">
        <v>20</v>
      </c>
    </row>
    <row r="377" spans="1:8" x14ac:dyDescent="0.35">
      <c r="A377" s="39" t="s">
        <v>406</v>
      </c>
      <c r="B377" s="58">
        <v>32431</v>
      </c>
      <c r="C377" s="39">
        <v>3</v>
      </c>
      <c r="D377" s="79">
        <v>3540.12</v>
      </c>
      <c r="E377" s="39" t="s">
        <v>11</v>
      </c>
      <c r="F377" s="39" t="s">
        <v>16</v>
      </c>
      <c r="G377" s="39" t="s">
        <v>13</v>
      </c>
      <c r="H377" s="14">
        <v>35</v>
      </c>
    </row>
    <row r="378" spans="1:8" x14ac:dyDescent="0.35">
      <c r="A378" s="39" t="s">
        <v>407</v>
      </c>
      <c r="B378" s="58">
        <v>33960</v>
      </c>
      <c r="C378" s="39">
        <v>0</v>
      </c>
      <c r="D378" s="79">
        <v>3554.2</v>
      </c>
      <c r="E378" s="39" t="s">
        <v>11</v>
      </c>
      <c r="F378" s="39" t="s">
        <v>12</v>
      </c>
      <c r="G378" s="39" t="s">
        <v>42</v>
      </c>
      <c r="H378" s="14">
        <v>30</v>
      </c>
    </row>
    <row r="379" spans="1:8" x14ac:dyDescent="0.35">
      <c r="A379" s="39" t="s">
        <v>408</v>
      </c>
      <c r="B379" s="58">
        <v>34601</v>
      </c>
      <c r="C379" s="39">
        <v>0</v>
      </c>
      <c r="D379" s="79">
        <v>3556.92</v>
      </c>
      <c r="E379" s="39" t="s">
        <v>11</v>
      </c>
      <c r="F379" s="39" t="s">
        <v>12</v>
      </c>
      <c r="G379" s="39" t="s">
        <v>23</v>
      </c>
      <c r="H379" s="14">
        <v>29</v>
      </c>
    </row>
    <row r="380" spans="1:8" x14ac:dyDescent="0.35">
      <c r="A380" s="39" t="s">
        <v>409</v>
      </c>
      <c r="B380" s="58">
        <v>34981</v>
      </c>
      <c r="C380" s="39">
        <v>0</v>
      </c>
      <c r="D380" s="79">
        <v>3558.62</v>
      </c>
      <c r="E380" s="39" t="s">
        <v>11</v>
      </c>
      <c r="F380" s="39" t="s">
        <v>12</v>
      </c>
      <c r="G380" s="39" t="s">
        <v>247</v>
      </c>
      <c r="H380" s="14">
        <v>28</v>
      </c>
    </row>
    <row r="381" spans="1:8" x14ac:dyDescent="0.35">
      <c r="A381" s="39" t="s">
        <v>410</v>
      </c>
      <c r="B381" s="58">
        <v>34866</v>
      </c>
      <c r="C381" s="39">
        <v>1</v>
      </c>
      <c r="D381" s="79">
        <v>3561.89</v>
      </c>
      <c r="E381" s="39" t="s">
        <v>11</v>
      </c>
      <c r="F381" s="39" t="s">
        <v>16</v>
      </c>
      <c r="G381" s="39" t="s">
        <v>13</v>
      </c>
      <c r="H381" s="14">
        <v>28</v>
      </c>
    </row>
    <row r="382" spans="1:8" x14ac:dyDescent="0.35">
      <c r="A382" s="39" t="s">
        <v>411</v>
      </c>
      <c r="B382" s="58">
        <v>29869</v>
      </c>
      <c r="C382" s="39">
        <v>1</v>
      </c>
      <c r="D382" s="79">
        <v>3562.87</v>
      </c>
      <c r="E382" s="39" t="s">
        <v>11</v>
      </c>
      <c r="F382" s="39" t="s">
        <v>16</v>
      </c>
      <c r="G382" s="39" t="s">
        <v>13</v>
      </c>
      <c r="H382" s="14">
        <v>42</v>
      </c>
    </row>
    <row r="383" spans="1:8" x14ac:dyDescent="0.35">
      <c r="A383" s="39" t="s">
        <v>412</v>
      </c>
      <c r="B383" s="58">
        <v>32373</v>
      </c>
      <c r="C383" s="39">
        <v>3</v>
      </c>
      <c r="D383" s="79">
        <v>3569.96</v>
      </c>
      <c r="E383" s="39" t="s">
        <v>11</v>
      </c>
      <c r="F383" s="39" t="s">
        <v>16</v>
      </c>
      <c r="G383" s="39" t="s">
        <v>23</v>
      </c>
      <c r="H383" s="14">
        <v>35</v>
      </c>
    </row>
    <row r="384" spans="1:8" x14ac:dyDescent="0.35">
      <c r="A384" s="39" t="s">
        <v>413</v>
      </c>
      <c r="B384" s="58">
        <v>34934</v>
      </c>
      <c r="C384" s="39">
        <v>1</v>
      </c>
      <c r="D384" s="79">
        <v>3578</v>
      </c>
      <c r="E384" s="39" t="s">
        <v>11</v>
      </c>
      <c r="F384" s="39" t="s">
        <v>12</v>
      </c>
      <c r="G384" s="39" t="s">
        <v>42</v>
      </c>
      <c r="H384" s="14">
        <v>28</v>
      </c>
    </row>
    <row r="385" spans="1:8" x14ac:dyDescent="0.35">
      <c r="A385" s="39" t="s">
        <v>414</v>
      </c>
      <c r="B385" s="58">
        <v>37206</v>
      </c>
      <c r="C385" s="39">
        <v>2</v>
      </c>
      <c r="D385" s="79">
        <v>3579.83</v>
      </c>
      <c r="E385" s="39" t="s">
        <v>11</v>
      </c>
      <c r="F385" s="39" t="s">
        <v>11</v>
      </c>
      <c r="G385" s="39" t="s">
        <v>23</v>
      </c>
      <c r="H385" s="14">
        <v>22</v>
      </c>
    </row>
    <row r="386" spans="1:8" x14ac:dyDescent="0.35">
      <c r="A386" s="39" t="s">
        <v>415</v>
      </c>
      <c r="B386" s="58">
        <v>31773</v>
      </c>
      <c r="C386" s="39">
        <v>3</v>
      </c>
      <c r="D386" s="79">
        <v>3589.14</v>
      </c>
      <c r="E386" s="39" t="s">
        <v>11</v>
      </c>
      <c r="F386" s="39" t="s">
        <v>11</v>
      </c>
      <c r="G386" s="39" t="s">
        <v>13</v>
      </c>
      <c r="H386" s="14">
        <v>36</v>
      </c>
    </row>
    <row r="387" spans="1:8" x14ac:dyDescent="0.35">
      <c r="A387" s="39" t="s">
        <v>416</v>
      </c>
      <c r="B387" s="58">
        <v>36317</v>
      </c>
      <c r="C387" s="39">
        <v>3</v>
      </c>
      <c r="D387" s="79">
        <v>3591.48</v>
      </c>
      <c r="E387" s="39" t="s">
        <v>11</v>
      </c>
      <c r="F387" s="39" t="s">
        <v>12</v>
      </c>
      <c r="G387" s="39" t="s">
        <v>42</v>
      </c>
      <c r="H387" s="14">
        <v>24</v>
      </c>
    </row>
    <row r="388" spans="1:8" x14ac:dyDescent="0.35">
      <c r="A388" s="39" t="s">
        <v>417</v>
      </c>
      <c r="B388" s="58">
        <v>35738</v>
      </c>
      <c r="C388" s="39">
        <v>1</v>
      </c>
      <c r="D388" s="79">
        <v>3594.17</v>
      </c>
      <c r="E388" s="39" t="s">
        <v>11</v>
      </c>
      <c r="F388" s="39" t="s">
        <v>11</v>
      </c>
      <c r="G388" s="39" t="s">
        <v>23</v>
      </c>
      <c r="H388" s="14">
        <v>26</v>
      </c>
    </row>
    <row r="389" spans="1:8" x14ac:dyDescent="0.35">
      <c r="A389" s="39" t="s">
        <v>418</v>
      </c>
      <c r="B389" s="58">
        <v>36384</v>
      </c>
      <c r="C389" s="39">
        <v>3</v>
      </c>
      <c r="D389" s="79">
        <v>3597.6</v>
      </c>
      <c r="E389" s="39" t="s">
        <v>11</v>
      </c>
      <c r="F389" s="39" t="s">
        <v>11</v>
      </c>
      <c r="G389" s="39" t="s">
        <v>42</v>
      </c>
      <c r="H389" s="14">
        <v>24</v>
      </c>
    </row>
    <row r="390" spans="1:8" x14ac:dyDescent="0.35">
      <c r="A390" s="39" t="s">
        <v>419</v>
      </c>
      <c r="B390" s="58">
        <v>32451</v>
      </c>
      <c r="C390" s="39">
        <v>3</v>
      </c>
      <c r="D390" s="79">
        <v>3603.6</v>
      </c>
      <c r="E390" s="39" t="s">
        <v>11</v>
      </c>
      <c r="F390" s="39" t="s">
        <v>16</v>
      </c>
      <c r="G390" s="39" t="s">
        <v>13</v>
      </c>
      <c r="H390" s="14">
        <v>35</v>
      </c>
    </row>
    <row r="391" spans="1:8" x14ac:dyDescent="0.35">
      <c r="A391" s="39" t="s">
        <v>420</v>
      </c>
      <c r="B391" s="58">
        <v>33157</v>
      </c>
      <c r="C391" s="39">
        <v>3</v>
      </c>
      <c r="D391" s="79">
        <v>3606.43</v>
      </c>
      <c r="E391" s="39" t="s">
        <v>11</v>
      </c>
      <c r="F391" s="39" t="s">
        <v>16</v>
      </c>
      <c r="G391" s="39" t="s">
        <v>13</v>
      </c>
      <c r="H391" s="14">
        <v>33</v>
      </c>
    </row>
    <row r="392" spans="1:8" x14ac:dyDescent="0.35">
      <c r="A392" s="39" t="s">
        <v>421</v>
      </c>
      <c r="B392" s="58">
        <v>31212</v>
      </c>
      <c r="C392" s="39">
        <v>3</v>
      </c>
      <c r="D392" s="79">
        <v>3622.13</v>
      </c>
      <c r="E392" s="39" t="s">
        <v>11</v>
      </c>
      <c r="F392" s="39" t="s">
        <v>16</v>
      </c>
      <c r="G392" s="39" t="s">
        <v>13</v>
      </c>
      <c r="H392" s="14">
        <v>38</v>
      </c>
    </row>
    <row r="393" spans="1:8" x14ac:dyDescent="0.35">
      <c r="A393" s="39" t="s">
        <v>422</v>
      </c>
      <c r="B393" s="58">
        <v>33925</v>
      </c>
      <c r="C393" s="39">
        <v>0</v>
      </c>
      <c r="D393" s="79">
        <v>3645.09</v>
      </c>
      <c r="E393" s="39" t="s">
        <v>16</v>
      </c>
      <c r="F393" s="39" t="s">
        <v>11</v>
      </c>
      <c r="G393" s="39" t="s">
        <v>276</v>
      </c>
      <c r="H393" s="14">
        <v>31</v>
      </c>
    </row>
    <row r="394" spans="1:8" x14ac:dyDescent="0.35">
      <c r="A394" s="39" t="s">
        <v>423</v>
      </c>
      <c r="B394" s="58">
        <v>33185</v>
      </c>
      <c r="C394" s="39">
        <v>3</v>
      </c>
      <c r="D394" s="79">
        <v>3653.29</v>
      </c>
      <c r="E394" s="39" t="s">
        <v>11</v>
      </c>
      <c r="F394" s="39" t="s">
        <v>12</v>
      </c>
      <c r="G394" s="39" t="s">
        <v>42</v>
      </c>
      <c r="H394" s="14">
        <v>33</v>
      </c>
    </row>
    <row r="395" spans="1:8" x14ac:dyDescent="0.35">
      <c r="A395" s="39" t="s">
        <v>424</v>
      </c>
      <c r="B395" s="58">
        <v>33861</v>
      </c>
      <c r="C395" s="39">
        <v>1</v>
      </c>
      <c r="D395" s="79">
        <v>3659.35</v>
      </c>
      <c r="E395" s="39" t="s">
        <v>12</v>
      </c>
      <c r="F395" s="39" t="s">
        <v>16</v>
      </c>
      <c r="G395" s="39" t="s">
        <v>42</v>
      </c>
      <c r="H395" s="14">
        <v>31</v>
      </c>
    </row>
    <row r="396" spans="1:8" x14ac:dyDescent="0.35">
      <c r="A396" s="39" t="s">
        <v>425</v>
      </c>
      <c r="B396" s="58">
        <v>30869</v>
      </c>
      <c r="C396" s="39">
        <v>3</v>
      </c>
      <c r="D396" s="79">
        <v>3678.86</v>
      </c>
      <c r="E396" s="39" t="s">
        <v>11</v>
      </c>
      <c r="F396" s="39" t="s">
        <v>12</v>
      </c>
      <c r="G396" s="39" t="s">
        <v>13</v>
      </c>
      <c r="H396" s="14">
        <v>39</v>
      </c>
    </row>
    <row r="397" spans="1:8" x14ac:dyDescent="0.35">
      <c r="A397" s="39" t="s">
        <v>426</v>
      </c>
      <c r="B397" s="58">
        <v>37812</v>
      </c>
      <c r="C397" s="39">
        <v>0</v>
      </c>
      <c r="D397" s="79">
        <v>3688.35</v>
      </c>
      <c r="E397" s="39" t="s">
        <v>11</v>
      </c>
      <c r="F397" s="39" t="s">
        <v>11</v>
      </c>
      <c r="G397" s="39" t="s">
        <v>300</v>
      </c>
      <c r="H397" s="14">
        <v>20</v>
      </c>
    </row>
    <row r="398" spans="1:8" x14ac:dyDescent="0.35">
      <c r="A398" s="39" t="s">
        <v>427</v>
      </c>
      <c r="B398" s="58">
        <v>29934</v>
      </c>
      <c r="C398" s="39">
        <v>1</v>
      </c>
      <c r="D398" s="79">
        <v>3688.38</v>
      </c>
      <c r="E398" s="39" t="s">
        <v>11</v>
      </c>
      <c r="F398" s="39" t="s">
        <v>11</v>
      </c>
      <c r="G398" s="39" t="s">
        <v>13</v>
      </c>
      <c r="H398" s="14">
        <v>42</v>
      </c>
    </row>
    <row r="399" spans="1:8" x14ac:dyDescent="0.35">
      <c r="A399" s="39" t="s">
        <v>428</v>
      </c>
      <c r="B399" s="58">
        <v>34993</v>
      </c>
      <c r="C399" s="39">
        <v>2</v>
      </c>
      <c r="D399" s="79">
        <v>3693.43</v>
      </c>
      <c r="E399" s="39" t="s">
        <v>11</v>
      </c>
      <c r="F399" s="39" t="s">
        <v>12</v>
      </c>
      <c r="G399" s="39" t="s">
        <v>42</v>
      </c>
      <c r="H399" s="14">
        <v>28</v>
      </c>
    </row>
    <row r="400" spans="1:8" x14ac:dyDescent="0.35">
      <c r="A400" s="39" t="s">
        <v>429</v>
      </c>
      <c r="B400" s="58">
        <v>32373</v>
      </c>
      <c r="C400" s="39">
        <v>3</v>
      </c>
      <c r="D400" s="79">
        <v>3699.54</v>
      </c>
      <c r="E400" s="39" t="s">
        <v>11</v>
      </c>
      <c r="F400" s="39" t="s">
        <v>12</v>
      </c>
      <c r="G400" s="39" t="s">
        <v>13</v>
      </c>
      <c r="H400" s="14">
        <v>35</v>
      </c>
    </row>
    <row r="401" spans="1:8" x14ac:dyDescent="0.35">
      <c r="A401" s="39" t="s">
        <v>430</v>
      </c>
      <c r="B401" s="58">
        <v>32844</v>
      </c>
      <c r="C401" s="39">
        <v>0</v>
      </c>
      <c r="D401" s="79">
        <v>3704.35</v>
      </c>
      <c r="E401" s="39" t="s">
        <v>11</v>
      </c>
      <c r="F401" s="39" t="s">
        <v>11</v>
      </c>
      <c r="G401" s="39" t="s">
        <v>13</v>
      </c>
      <c r="H401" s="14">
        <v>34</v>
      </c>
    </row>
    <row r="402" spans="1:8" x14ac:dyDescent="0.35">
      <c r="A402" s="39" t="s">
        <v>431</v>
      </c>
      <c r="B402" s="58">
        <v>38296</v>
      </c>
      <c r="C402" s="39">
        <v>0</v>
      </c>
      <c r="D402" s="79">
        <v>3722.23</v>
      </c>
      <c r="E402" s="39" t="s">
        <v>11</v>
      </c>
      <c r="F402" s="39" t="s">
        <v>11</v>
      </c>
      <c r="G402" s="39" t="s">
        <v>200</v>
      </c>
      <c r="H402" s="14">
        <v>19</v>
      </c>
    </row>
    <row r="403" spans="1:8" x14ac:dyDescent="0.35">
      <c r="A403" s="39" t="s">
        <v>432</v>
      </c>
      <c r="B403" s="58">
        <v>31747</v>
      </c>
      <c r="C403" s="39">
        <v>3</v>
      </c>
      <c r="D403" s="79">
        <v>3731.6</v>
      </c>
      <c r="E403" s="39" t="s">
        <v>11</v>
      </c>
      <c r="F403" s="39" t="s">
        <v>11</v>
      </c>
      <c r="G403" s="39" t="s">
        <v>13</v>
      </c>
      <c r="H403" s="14">
        <v>37</v>
      </c>
    </row>
    <row r="404" spans="1:8" x14ac:dyDescent="0.35">
      <c r="A404" s="39" t="s">
        <v>433</v>
      </c>
      <c r="B404" s="58">
        <v>34568</v>
      </c>
      <c r="C404" s="39">
        <v>0</v>
      </c>
      <c r="D404" s="79">
        <v>3732.63</v>
      </c>
      <c r="E404" s="39" t="s">
        <v>11</v>
      </c>
      <c r="F404" s="39" t="s">
        <v>12</v>
      </c>
      <c r="G404" s="39" t="s">
        <v>247</v>
      </c>
      <c r="H404" s="14">
        <v>29</v>
      </c>
    </row>
    <row r="405" spans="1:8" x14ac:dyDescent="0.35">
      <c r="A405" s="39" t="s">
        <v>434</v>
      </c>
      <c r="B405" s="58">
        <v>34142</v>
      </c>
      <c r="C405" s="39">
        <v>0</v>
      </c>
      <c r="D405" s="79">
        <v>3736.46</v>
      </c>
      <c r="E405" s="39" t="s">
        <v>11</v>
      </c>
      <c r="F405" s="39" t="s">
        <v>11</v>
      </c>
      <c r="G405" s="39" t="s">
        <v>23</v>
      </c>
      <c r="H405" s="14">
        <v>30</v>
      </c>
    </row>
    <row r="406" spans="1:8" x14ac:dyDescent="0.35">
      <c r="A406" s="39" t="s">
        <v>435</v>
      </c>
      <c r="B406" s="58">
        <v>31664</v>
      </c>
      <c r="C406" s="39">
        <v>3</v>
      </c>
      <c r="D406" s="79">
        <v>3748.56</v>
      </c>
      <c r="E406" s="39" t="s">
        <v>11</v>
      </c>
      <c r="F406" s="39" t="s">
        <v>11</v>
      </c>
      <c r="G406" s="39" t="s">
        <v>13</v>
      </c>
      <c r="H406" s="14">
        <v>37</v>
      </c>
    </row>
    <row r="407" spans="1:8" x14ac:dyDescent="0.35">
      <c r="A407" s="39" t="s">
        <v>436</v>
      </c>
      <c r="B407" s="58">
        <v>33539</v>
      </c>
      <c r="C407" s="39">
        <v>0</v>
      </c>
      <c r="D407" s="79">
        <v>3756.62</v>
      </c>
      <c r="E407" s="39" t="s">
        <v>11</v>
      </c>
      <c r="F407" s="39" t="s">
        <v>11</v>
      </c>
      <c r="G407" s="39" t="s">
        <v>13</v>
      </c>
      <c r="H407" s="14">
        <v>32</v>
      </c>
    </row>
    <row r="408" spans="1:8" x14ac:dyDescent="0.35">
      <c r="A408" s="39" t="s">
        <v>437</v>
      </c>
      <c r="B408" s="58">
        <v>33475</v>
      </c>
      <c r="C408" s="39">
        <v>0</v>
      </c>
      <c r="D408" s="79">
        <v>3757.84</v>
      </c>
      <c r="E408" s="39" t="s">
        <v>11</v>
      </c>
      <c r="F408" s="39" t="s">
        <v>16</v>
      </c>
      <c r="G408" s="39" t="s">
        <v>13</v>
      </c>
      <c r="H408" s="14">
        <v>32</v>
      </c>
    </row>
    <row r="409" spans="1:8" x14ac:dyDescent="0.35">
      <c r="A409" s="39" t="s">
        <v>438</v>
      </c>
      <c r="B409" s="58">
        <v>33535</v>
      </c>
      <c r="C409" s="39">
        <v>0</v>
      </c>
      <c r="D409" s="79">
        <v>3761.29</v>
      </c>
      <c r="E409" s="39" t="s">
        <v>11</v>
      </c>
      <c r="F409" s="39" t="s">
        <v>12</v>
      </c>
      <c r="G409" s="39" t="s">
        <v>42</v>
      </c>
      <c r="H409" s="14">
        <v>32</v>
      </c>
    </row>
    <row r="410" spans="1:8" x14ac:dyDescent="0.35">
      <c r="A410" s="39" t="s">
        <v>439</v>
      </c>
      <c r="B410" s="58">
        <v>34659</v>
      </c>
      <c r="C410" s="39">
        <v>1</v>
      </c>
      <c r="D410" s="79">
        <v>3766.88</v>
      </c>
      <c r="E410" s="39" t="s">
        <v>11</v>
      </c>
      <c r="F410" s="39" t="s">
        <v>16</v>
      </c>
      <c r="G410" s="39" t="s">
        <v>13</v>
      </c>
      <c r="H410" s="14">
        <v>29</v>
      </c>
    </row>
    <row r="411" spans="1:8" x14ac:dyDescent="0.35">
      <c r="A411" s="39" t="s">
        <v>440</v>
      </c>
      <c r="B411" s="58">
        <v>32074</v>
      </c>
      <c r="C411" s="39">
        <v>3</v>
      </c>
      <c r="D411" s="79">
        <v>3773.23</v>
      </c>
      <c r="E411" s="39" t="s">
        <v>11</v>
      </c>
      <c r="F411" s="39" t="s">
        <v>12</v>
      </c>
      <c r="G411" s="39" t="s">
        <v>13</v>
      </c>
      <c r="H411" s="14">
        <v>36</v>
      </c>
    </row>
    <row r="412" spans="1:8" x14ac:dyDescent="0.35">
      <c r="A412" s="39" t="s">
        <v>441</v>
      </c>
      <c r="B412" s="58">
        <v>29933</v>
      </c>
      <c r="C412" s="39">
        <v>1</v>
      </c>
      <c r="D412" s="79">
        <v>3785.77</v>
      </c>
      <c r="E412" s="39" t="s">
        <v>11</v>
      </c>
      <c r="F412" s="39" t="s">
        <v>16</v>
      </c>
      <c r="G412" s="39" t="s">
        <v>13</v>
      </c>
      <c r="H412" s="14">
        <v>42</v>
      </c>
    </row>
    <row r="413" spans="1:8" x14ac:dyDescent="0.35">
      <c r="A413" s="39" t="s">
        <v>442</v>
      </c>
      <c r="B413" s="58">
        <v>32383</v>
      </c>
      <c r="C413" s="39">
        <v>3</v>
      </c>
      <c r="D413" s="79">
        <v>3793.55</v>
      </c>
      <c r="E413" s="39" t="s">
        <v>11</v>
      </c>
      <c r="F413" s="39" t="s">
        <v>12</v>
      </c>
      <c r="G413" s="39" t="s">
        <v>13</v>
      </c>
      <c r="H413" s="14">
        <v>35</v>
      </c>
    </row>
    <row r="414" spans="1:8" x14ac:dyDescent="0.35">
      <c r="A414" s="39" t="s">
        <v>443</v>
      </c>
      <c r="B414" s="58">
        <v>36335</v>
      </c>
      <c r="C414" s="39">
        <v>0</v>
      </c>
      <c r="D414" s="79">
        <v>3796.36</v>
      </c>
      <c r="E414" s="39" t="s">
        <v>11</v>
      </c>
      <c r="F414" s="39" t="s">
        <v>12</v>
      </c>
      <c r="G414" s="39" t="s">
        <v>23</v>
      </c>
      <c r="H414" s="14">
        <v>24</v>
      </c>
    </row>
    <row r="415" spans="1:8" x14ac:dyDescent="0.35">
      <c r="A415" s="39" t="s">
        <v>444</v>
      </c>
      <c r="B415" s="58">
        <v>29858</v>
      </c>
      <c r="C415" s="39">
        <v>1</v>
      </c>
      <c r="D415" s="79">
        <v>3797.2</v>
      </c>
      <c r="E415" s="39" t="s">
        <v>11</v>
      </c>
      <c r="F415" s="39" t="s">
        <v>12</v>
      </c>
      <c r="G415" s="39" t="s">
        <v>23</v>
      </c>
      <c r="H415" s="14">
        <v>42</v>
      </c>
    </row>
    <row r="416" spans="1:8" x14ac:dyDescent="0.35">
      <c r="A416" s="39" t="s">
        <v>445</v>
      </c>
      <c r="B416" s="58">
        <v>34558</v>
      </c>
      <c r="C416" s="39">
        <v>2</v>
      </c>
      <c r="D416" s="79">
        <v>3847.67</v>
      </c>
      <c r="E416" s="39" t="s">
        <v>12</v>
      </c>
      <c r="F416" s="39" t="s">
        <v>11</v>
      </c>
      <c r="G416" s="39" t="s">
        <v>42</v>
      </c>
      <c r="H416" s="14">
        <v>29</v>
      </c>
    </row>
    <row r="417" spans="1:8" x14ac:dyDescent="0.35">
      <c r="A417" s="39" t="s">
        <v>446</v>
      </c>
      <c r="B417" s="58">
        <v>33469</v>
      </c>
      <c r="C417" s="39">
        <v>0</v>
      </c>
      <c r="D417" s="79">
        <v>3857.76</v>
      </c>
      <c r="E417" s="39" t="s">
        <v>12</v>
      </c>
      <c r="F417" s="39" t="s">
        <v>16</v>
      </c>
      <c r="G417" s="39" t="s">
        <v>168</v>
      </c>
      <c r="H417" s="14">
        <v>32</v>
      </c>
    </row>
    <row r="418" spans="1:8" x14ac:dyDescent="0.35">
      <c r="A418" s="39" t="s">
        <v>447</v>
      </c>
      <c r="B418" s="58">
        <v>37048</v>
      </c>
      <c r="C418" s="39">
        <v>0</v>
      </c>
      <c r="D418" s="79">
        <v>3858.51</v>
      </c>
      <c r="E418" s="39" t="s">
        <v>11</v>
      </c>
      <c r="F418" s="39" t="s">
        <v>12</v>
      </c>
      <c r="G418" s="39" t="s">
        <v>200</v>
      </c>
      <c r="H418" s="14">
        <v>22</v>
      </c>
    </row>
    <row r="419" spans="1:8" x14ac:dyDescent="0.35">
      <c r="A419" s="39" t="s">
        <v>448</v>
      </c>
      <c r="B419" s="58">
        <v>37182</v>
      </c>
      <c r="C419" s="39">
        <v>3</v>
      </c>
      <c r="D419" s="79">
        <v>3861.21</v>
      </c>
      <c r="E419" s="39" t="s">
        <v>11</v>
      </c>
      <c r="F419" s="39" t="s">
        <v>11</v>
      </c>
      <c r="G419" s="39" t="s">
        <v>168</v>
      </c>
      <c r="H419" s="14">
        <v>22</v>
      </c>
    </row>
    <row r="420" spans="1:8" x14ac:dyDescent="0.35">
      <c r="A420" s="39" t="s">
        <v>449</v>
      </c>
      <c r="B420" s="58">
        <v>33048</v>
      </c>
      <c r="C420" s="39">
        <v>0</v>
      </c>
      <c r="D420" s="79">
        <v>3866.86</v>
      </c>
      <c r="E420" s="39" t="s">
        <v>16</v>
      </c>
      <c r="F420" s="39" t="s">
        <v>16</v>
      </c>
      <c r="G420" s="39" t="s">
        <v>23</v>
      </c>
      <c r="H420" s="14">
        <v>33</v>
      </c>
    </row>
    <row r="421" spans="1:8" x14ac:dyDescent="0.35">
      <c r="A421" s="39" t="s">
        <v>450</v>
      </c>
      <c r="B421" s="58">
        <v>33444</v>
      </c>
      <c r="C421" s="39">
        <v>1</v>
      </c>
      <c r="D421" s="79">
        <v>3875.73</v>
      </c>
      <c r="E421" s="39" t="s">
        <v>11</v>
      </c>
      <c r="F421" s="39" t="s">
        <v>12</v>
      </c>
      <c r="G421" s="39" t="s">
        <v>13</v>
      </c>
      <c r="H421" s="14">
        <v>32</v>
      </c>
    </row>
    <row r="422" spans="1:8" x14ac:dyDescent="0.35">
      <c r="A422" s="39" t="s">
        <v>451</v>
      </c>
      <c r="B422" s="58">
        <v>35361</v>
      </c>
      <c r="C422" s="39">
        <v>2</v>
      </c>
      <c r="D422" s="79">
        <v>3877.3</v>
      </c>
      <c r="E422" s="39" t="s">
        <v>16</v>
      </c>
      <c r="F422" s="39" t="s">
        <v>12</v>
      </c>
      <c r="G422" s="39" t="s">
        <v>23</v>
      </c>
      <c r="H422" s="14">
        <v>27</v>
      </c>
    </row>
    <row r="423" spans="1:8" x14ac:dyDescent="0.35">
      <c r="A423" s="39" t="s">
        <v>452</v>
      </c>
      <c r="B423" s="58">
        <v>38181</v>
      </c>
      <c r="C423" s="39">
        <v>0</v>
      </c>
      <c r="D423" s="79">
        <v>3889.2</v>
      </c>
      <c r="E423" s="39" t="s">
        <v>11</v>
      </c>
      <c r="F423" s="39" t="s">
        <v>11</v>
      </c>
      <c r="G423" s="39" t="s">
        <v>23</v>
      </c>
      <c r="H423" s="14">
        <v>19</v>
      </c>
    </row>
    <row r="424" spans="1:8" x14ac:dyDescent="0.35">
      <c r="A424" s="39" t="s">
        <v>453</v>
      </c>
      <c r="B424" s="58">
        <v>34226</v>
      </c>
      <c r="C424" s="39">
        <v>0</v>
      </c>
      <c r="D424" s="79">
        <v>3898.35</v>
      </c>
      <c r="E424" s="39" t="s">
        <v>11</v>
      </c>
      <c r="F424" s="39" t="s">
        <v>11</v>
      </c>
      <c r="G424" s="39" t="s">
        <v>23</v>
      </c>
      <c r="H424" s="14">
        <v>30</v>
      </c>
    </row>
    <row r="425" spans="1:8" x14ac:dyDescent="0.35">
      <c r="A425" s="39" t="s">
        <v>454</v>
      </c>
      <c r="B425" s="58">
        <v>29825</v>
      </c>
      <c r="C425" s="39">
        <v>1</v>
      </c>
      <c r="D425" s="79">
        <v>3902.07</v>
      </c>
      <c r="E425" s="39" t="s">
        <v>11</v>
      </c>
      <c r="F425" s="39" t="s">
        <v>11</v>
      </c>
      <c r="G425" s="39" t="s">
        <v>13</v>
      </c>
      <c r="H425" s="14">
        <v>42</v>
      </c>
    </row>
    <row r="426" spans="1:8" x14ac:dyDescent="0.35">
      <c r="A426" s="39" t="s">
        <v>455</v>
      </c>
      <c r="B426" s="58">
        <v>35758</v>
      </c>
      <c r="C426" s="39">
        <v>3</v>
      </c>
      <c r="D426" s="79">
        <v>3906.13</v>
      </c>
      <c r="E426" s="39" t="s">
        <v>12</v>
      </c>
      <c r="F426" s="39" t="s">
        <v>12</v>
      </c>
      <c r="G426" s="39" t="s">
        <v>42</v>
      </c>
      <c r="H426" s="14">
        <v>26</v>
      </c>
    </row>
    <row r="427" spans="1:8" x14ac:dyDescent="0.35">
      <c r="A427" s="39" t="s">
        <v>456</v>
      </c>
      <c r="B427" s="58">
        <v>31233</v>
      </c>
      <c r="C427" s="39">
        <v>3</v>
      </c>
      <c r="D427" s="79">
        <v>3910.44</v>
      </c>
      <c r="E427" s="39" t="s">
        <v>11</v>
      </c>
      <c r="F427" s="39" t="s">
        <v>11</v>
      </c>
      <c r="G427" s="39" t="s">
        <v>13</v>
      </c>
      <c r="H427" s="14">
        <v>38</v>
      </c>
    </row>
    <row r="428" spans="1:8" x14ac:dyDescent="0.35">
      <c r="A428" s="39" t="s">
        <v>457</v>
      </c>
      <c r="B428" s="58">
        <v>36717</v>
      </c>
      <c r="C428" s="39">
        <v>2</v>
      </c>
      <c r="D428" s="79">
        <v>3925.76</v>
      </c>
      <c r="E428" s="39" t="s">
        <v>11</v>
      </c>
      <c r="F428" s="39" t="s">
        <v>11</v>
      </c>
      <c r="G428" s="39" t="s">
        <v>247</v>
      </c>
      <c r="H428" s="14">
        <v>23</v>
      </c>
    </row>
    <row r="429" spans="1:8" x14ac:dyDescent="0.35">
      <c r="A429" s="39" t="s">
        <v>458</v>
      </c>
      <c r="B429" s="58">
        <v>37422</v>
      </c>
      <c r="C429" s="39">
        <v>0</v>
      </c>
      <c r="D429" s="79">
        <v>3931.51</v>
      </c>
      <c r="E429" s="39" t="s">
        <v>11</v>
      </c>
      <c r="F429" s="39" t="s">
        <v>12</v>
      </c>
      <c r="G429" s="39" t="s">
        <v>42</v>
      </c>
      <c r="H429" s="14">
        <v>21</v>
      </c>
    </row>
    <row r="430" spans="1:8" x14ac:dyDescent="0.35">
      <c r="A430" s="39" t="s">
        <v>459</v>
      </c>
      <c r="B430" s="58">
        <v>32440</v>
      </c>
      <c r="C430" s="39">
        <v>0</v>
      </c>
      <c r="D430" s="79">
        <v>3935.18</v>
      </c>
      <c r="E430" s="39" t="s">
        <v>12</v>
      </c>
      <c r="F430" s="39" t="s">
        <v>16</v>
      </c>
      <c r="G430" s="39" t="s">
        <v>13</v>
      </c>
      <c r="H430" s="14">
        <v>35</v>
      </c>
    </row>
    <row r="431" spans="1:8" x14ac:dyDescent="0.35">
      <c r="A431" s="39" t="s">
        <v>460</v>
      </c>
      <c r="B431" s="58">
        <v>34241</v>
      </c>
      <c r="C431" s="39">
        <v>0</v>
      </c>
      <c r="D431" s="79">
        <v>3943.6</v>
      </c>
      <c r="E431" s="39" t="s">
        <v>11</v>
      </c>
      <c r="F431" s="39" t="s">
        <v>12</v>
      </c>
      <c r="G431" s="39" t="s">
        <v>247</v>
      </c>
      <c r="H431" s="14">
        <v>30</v>
      </c>
    </row>
    <row r="432" spans="1:8" x14ac:dyDescent="0.35">
      <c r="A432" s="39" t="s">
        <v>461</v>
      </c>
      <c r="B432" s="58">
        <v>34284</v>
      </c>
      <c r="C432" s="39">
        <v>1</v>
      </c>
      <c r="D432" s="79">
        <v>3947.41</v>
      </c>
      <c r="E432" s="39" t="s">
        <v>11</v>
      </c>
      <c r="F432" s="39" t="s">
        <v>11</v>
      </c>
      <c r="G432" s="39" t="s">
        <v>13</v>
      </c>
      <c r="H432" s="14">
        <v>30</v>
      </c>
    </row>
    <row r="433" spans="1:8" x14ac:dyDescent="0.35">
      <c r="A433" s="39" t="s">
        <v>462</v>
      </c>
      <c r="B433" s="58">
        <v>36351</v>
      </c>
      <c r="C433" s="39">
        <v>0</v>
      </c>
      <c r="D433" s="79">
        <v>3955.98</v>
      </c>
      <c r="E433" s="39" t="s">
        <v>11</v>
      </c>
      <c r="F433" s="39" t="s">
        <v>12</v>
      </c>
      <c r="G433" s="39" t="s">
        <v>300</v>
      </c>
      <c r="H433" s="14">
        <v>24</v>
      </c>
    </row>
    <row r="434" spans="1:8" x14ac:dyDescent="0.35">
      <c r="A434" s="39" t="s">
        <v>463</v>
      </c>
      <c r="B434" s="58">
        <v>34891</v>
      </c>
      <c r="C434" s="39">
        <v>1</v>
      </c>
      <c r="D434" s="79">
        <v>3956.07</v>
      </c>
      <c r="E434" s="39" t="s">
        <v>11</v>
      </c>
      <c r="F434" s="39" t="s">
        <v>11</v>
      </c>
      <c r="G434" s="39" t="s">
        <v>23</v>
      </c>
      <c r="H434" s="14">
        <v>28</v>
      </c>
    </row>
    <row r="435" spans="1:8" x14ac:dyDescent="0.35">
      <c r="A435" s="39" t="s">
        <v>464</v>
      </c>
      <c r="B435" s="58">
        <v>33083</v>
      </c>
      <c r="C435" s="39">
        <v>0</v>
      </c>
      <c r="D435" s="79">
        <v>3972.92</v>
      </c>
      <c r="E435" s="39" t="s">
        <v>11</v>
      </c>
      <c r="F435" s="39" t="s">
        <v>12</v>
      </c>
      <c r="G435" s="39" t="s">
        <v>13</v>
      </c>
      <c r="H435" s="14">
        <v>33</v>
      </c>
    </row>
    <row r="436" spans="1:8" x14ac:dyDescent="0.35">
      <c r="A436" s="39" t="s">
        <v>465</v>
      </c>
      <c r="B436" s="58">
        <v>35294</v>
      </c>
      <c r="C436" s="39">
        <v>2</v>
      </c>
      <c r="D436" s="79">
        <v>3981.98</v>
      </c>
      <c r="E436" s="39" t="s">
        <v>11</v>
      </c>
      <c r="F436" s="39" t="s">
        <v>11</v>
      </c>
      <c r="G436" s="39" t="s">
        <v>13</v>
      </c>
      <c r="H436" s="14">
        <v>27</v>
      </c>
    </row>
    <row r="437" spans="1:8" x14ac:dyDescent="0.35">
      <c r="A437" s="39" t="s">
        <v>466</v>
      </c>
      <c r="B437" s="58">
        <v>35316</v>
      </c>
      <c r="C437" s="39">
        <v>2</v>
      </c>
      <c r="D437" s="79">
        <v>3987.93</v>
      </c>
      <c r="E437" s="39" t="s">
        <v>11</v>
      </c>
      <c r="F437" s="39" t="s">
        <v>11</v>
      </c>
      <c r="G437" s="39" t="s">
        <v>42</v>
      </c>
      <c r="H437" s="14">
        <v>27</v>
      </c>
    </row>
    <row r="438" spans="1:8" x14ac:dyDescent="0.35">
      <c r="A438" s="39" t="s">
        <v>467</v>
      </c>
      <c r="B438" s="58">
        <v>33199</v>
      </c>
      <c r="C438" s="39">
        <v>0</v>
      </c>
      <c r="D438" s="79">
        <v>3989.84</v>
      </c>
      <c r="E438" s="39" t="s">
        <v>11</v>
      </c>
      <c r="F438" s="39" t="s">
        <v>11</v>
      </c>
      <c r="G438" s="39" t="s">
        <v>42</v>
      </c>
      <c r="H438" s="14">
        <v>33</v>
      </c>
    </row>
    <row r="439" spans="1:8" x14ac:dyDescent="0.35">
      <c r="A439" s="39" t="s">
        <v>468</v>
      </c>
      <c r="B439" s="58">
        <v>33178</v>
      </c>
      <c r="C439" s="39">
        <v>0</v>
      </c>
      <c r="D439" s="79">
        <v>3994.18</v>
      </c>
      <c r="E439" s="39" t="s">
        <v>11</v>
      </c>
      <c r="F439" s="39" t="s">
        <v>11</v>
      </c>
      <c r="G439" s="39" t="s">
        <v>13</v>
      </c>
      <c r="H439" s="14">
        <v>33</v>
      </c>
    </row>
    <row r="440" spans="1:8" x14ac:dyDescent="0.35">
      <c r="A440" s="39" t="s">
        <v>469</v>
      </c>
      <c r="B440" s="58">
        <v>32699</v>
      </c>
      <c r="C440" s="39">
        <v>3</v>
      </c>
      <c r="D440" s="79">
        <v>4002.36</v>
      </c>
      <c r="E440" s="39" t="s">
        <v>11</v>
      </c>
      <c r="F440" s="39" t="s">
        <v>16</v>
      </c>
      <c r="G440" s="39" t="s">
        <v>13</v>
      </c>
      <c r="H440" s="14">
        <v>34</v>
      </c>
    </row>
    <row r="441" spans="1:8" x14ac:dyDescent="0.35">
      <c r="A441" s="39" t="s">
        <v>470</v>
      </c>
      <c r="B441" s="58">
        <v>36782</v>
      </c>
      <c r="C441" s="39">
        <v>3</v>
      </c>
      <c r="D441" s="79">
        <v>4005.42</v>
      </c>
      <c r="E441" s="39" t="s">
        <v>11</v>
      </c>
      <c r="F441" s="39" t="s">
        <v>16</v>
      </c>
      <c r="G441" s="39" t="s">
        <v>164</v>
      </c>
      <c r="H441" s="14">
        <v>23</v>
      </c>
    </row>
    <row r="442" spans="1:8" x14ac:dyDescent="0.35">
      <c r="A442" s="39" t="s">
        <v>471</v>
      </c>
      <c r="B442" s="58">
        <v>33888</v>
      </c>
      <c r="C442" s="39">
        <v>1</v>
      </c>
      <c r="D442" s="79">
        <v>4032.24</v>
      </c>
      <c r="E442" s="39" t="s">
        <v>12</v>
      </c>
      <c r="F442" s="39" t="s">
        <v>12</v>
      </c>
      <c r="G442" s="39" t="s">
        <v>23</v>
      </c>
      <c r="H442" s="14">
        <v>31</v>
      </c>
    </row>
    <row r="443" spans="1:8" x14ac:dyDescent="0.35">
      <c r="A443" s="39" t="s">
        <v>472</v>
      </c>
      <c r="B443" s="58">
        <v>30870</v>
      </c>
      <c r="C443" s="39">
        <v>3</v>
      </c>
      <c r="D443" s="79">
        <v>4038.41</v>
      </c>
      <c r="E443" s="39" t="s">
        <v>11</v>
      </c>
      <c r="F443" s="39" t="s">
        <v>16</v>
      </c>
      <c r="G443" s="39" t="s">
        <v>13</v>
      </c>
      <c r="H443" s="14">
        <v>39</v>
      </c>
    </row>
    <row r="444" spans="1:8" x14ac:dyDescent="0.35">
      <c r="A444" s="39" t="s">
        <v>473</v>
      </c>
      <c r="B444" s="58">
        <v>30630</v>
      </c>
      <c r="C444" s="39">
        <v>3</v>
      </c>
      <c r="D444" s="79">
        <v>4039.9</v>
      </c>
      <c r="E444" s="39" t="s">
        <v>11</v>
      </c>
      <c r="F444" s="39" t="s">
        <v>16</v>
      </c>
      <c r="G444" s="39" t="s">
        <v>13</v>
      </c>
      <c r="H444" s="14">
        <v>40</v>
      </c>
    </row>
    <row r="445" spans="1:8" x14ac:dyDescent="0.35">
      <c r="A445" s="39" t="s">
        <v>474</v>
      </c>
      <c r="B445" s="58">
        <v>34329</v>
      </c>
      <c r="C445" s="39">
        <v>1</v>
      </c>
      <c r="D445" s="79">
        <v>4040.56</v>
      </c>
      <c r="E445" s="39" t="s">
        <v>12</v>
      </c>
      <c r="F445" s="39" t="s">
        <v>12</v>
      </c>
      <c r="G445" s="39" t="s">
        <v>164</v>
      </c>
      <c r="H445" s="14">
        <v>29</v>
      </c>
    </row>
    <row r="446" spans="1:8" x14ac:dyDescent="0.35">
      <c r="A446" s="39" t="s">
        <v>475</v>
      </c>
      <c r="B446" s="58">
        <v>32477</v>
      </c>
      <c r="C446" s="39">
        <v>3</v>
      </c>
      <c r="D446" s="79">
        <v>4047.94</v>
      </c>
      <c r="E446" s="39" t="s">
        <v>11</v>
      </c>
      <c r="F446" s="39" t="s">
        <v>16</v>
      </c>
      <c r="G446" s="39" t="s">
        <v>13</v>
      </c>
      <c r="H446" s="14">
        <v>35</v>
      </c>
    </row>
    <row r="447" spans="1:8" x14ac:dyDescent="0.35">
      <c r="A447" s="39" t="s">
        <v>476</v>
      </c>
      <c r="B447" s="58">
        <v>34194</v>
      </c>
      <c r="C447" s="39">
        <v>2</v>
      </c>
      <c r="D447" s="79">
        <v>4058.12</v>
      </c>
      <c r="E447" s="39" t="s">
        <v>11</v>
      </c>
      <c r="F447" s="39" t="s">
        <v>16</v>
      </c>
      <c r="G447" s="39" t="s">
        <v>13</v>
      </c>
      <c r="H447" s="14">
        <v>30</v>
      </c>
    </row>
    <row r="448" spans="1:8" x14ac:dyDescent="0.35">
      <c r="A448" s="39" t="s">
        <v>477</v>
      </c>
      <c r="B448" s="58">
        <v>34956</v>
      </c>
      <c r="C448" s="39">
        <v>2</v>
      </c>
      <c r="D448" s="79">
        <v>4058.71</v>
      </c>
      <c r="E448" s="39" t="s">
        <v>12</v>
      </c>
      <c r="F448" s="39" t="s">
        <v>12</v>
      </c>
      <c r="G448" s="39" t="s">
        <v>23</v>
      </c>
      <c r="H448" s="14">
        <v>28</v>
      </c>
    </row>
    <row r="449" spans="1:8" x14ac:dyDescent="0.35">
      <c r="A449" s="39" t="s">
        <v>478</v>
      </c>
      <c r="B449" s="58">
        <v>30575</v>
      </c>
      <c r="C449" s="39">
        <v>3</v>
      </c>
      <c r="D449" s="79">
        <v>4070.42</v>
      </c>
      <c r="E449" s="39" t="s">
        <v>11</v>
      </c>
      <c r="F449" s="39" t="s">
        <v>16</v>
      </c>
      <c r="G449" s="39" t="s">
        <v>13</v>
      </c>
      <c r="H449" s="14">
        <v>40</v>
      </c>
    </row>
    <row r="450" spans="1:8" x14ac:dyDescent="0.35">
      <c r="A450" s="39" t="s">
        <v>479</v>
      </c>
      <c r="B450" s="58">
        <v>37547</v>
      </c>
      <c r="C450" s="39">
        <v>0</v>
      </c>
      <c r="D450" s="79">
        <v>4070.51</v>
      </c>
      <c r="E450" s="39" t="s">
        <v>11</v>
      </c>
      <c r="F450" s="39" t="s">
        <v>16</v>
      </c>
      <c r="G450" s="39" t="s">
        <v>23</v>
      </c>
      <c r="H450" s="14">
        <v>21</v>
      </c>
    </row>
    <row r="451" spans="1:8" x14ac:dyDescent="0.35">
      <c r="A451" s="39" t="s">
        <v>480</v>
      </c>
      <c r="B451" s="58">
        <v>33208</v>
      </c>
      <c r="C451" s="39">
        <v>1</v>
      </c>
      <c r="D451" s="79">
        <v>4074.45</v>
      </c>
      <c r="E451" s="39" t="s">
        <v>12</v>
      </c>
      <c r="F451" s="39" t="s">
        <v>11</v>
      </c>
      <c r="G451" s="39" t="s">
        <v>13</v>
      </c>
      <c r="H451" s="14">
        <v>33</v>
      </c>
    </row>
    <row r="452" spans="1:8" x14ac:dyDescent="0.35">
      <c r="A452" s="39" t="s">
        <v>481</v>
      </c>
      <c r="B452" s="58">
        <v>33221</v>
      </c>
      <c r="C452" s="39">
        <v>1</v>
      </c>
      <c r="D452" s="79">
        <v>4076.5</v>
      </c>
      <c r="E452" s="39" t="s">
        <v>11</v>
      </c>
      <c r="F452" s="39" t="s">
        <v>12</v>
      </c>
      <c r="G452" s="39" t="s">
        <v>42</v>
      </c>
      <c r="H452" s="14">
        <v>33</v>
      </c>
    </row>
    <row r="453" spans="1:8" x14ac:dyDescent="0.35">
      <c r="A453" s="39" t="s">
        <v>482</v>
      </c>
      <c r="B453" s="58">
        <v>34567</v>
      </c>
      <c r="C453" s="39">
        <v>1</v>
      </c>
      <c r="D453" s="79">
        <v>4133.6400000000003</v>
      </c>
      <c r="E453" s="39" t="s">
        <v>11</v>
      </c>
      <c r="F453" s="39" t="s">
        <v>12</v>
      </c>
      <c r="G453" s="39" t="s">
        <v>23</v>
      </c>
      <c r="H453" s="14">
        <v>29</v>
      </c>
    </row>
    <row r="454" spans="1:8" x14ac:dyDescent="0.35">
      <c r="A454" s="39" t="s">
        <v>483</v>
      </c>
      <c r="B454" s="58">
        <v>33456</v>
      </c>
      <c r="C454" s="39">
        <v>0</v>
      </c>
      <c r="D454" s="79">
        <v>4134.08</v>
      </c>
      <c r="E454" s="39" t="s">
        <v>11</v>
      </c>
      <c r="F454" s="39" t="s">
        <v>16</v>
      </c>
      <c r="G454" s="39" t="s">
        <v>23</v>
      </c>
      <c r="H454" s="14">
        <v>32</v>
      </c>
    </row>
    <row r="455" spans="1:8" x14ac:dyDescent="0.35">
      <c r="A455" s="39" t="s">
        <v>484</v>
      </c>
      <c r="B455" s="58">
        <v>33773</v>
      </c>
      <c r="C455" s="39">
        <v>0</v>
      </c>
      <c r="D455" s="79">
        <v>4137.5200000000004</v>
      </c>
      <c r="E455" s="39" t="s">
        <v>11</v>
      </c>
      <c r="F455" s="39" t="s">
        <v>12</v>
      </c>
      <c r="G455" s="39" t="s">
        <v>247</v>
      </c>
      <c r="H455" s="14">
        <v>31</v>
      </c>
    </row>
    <row r="456" spans="1:8" x14ac:dyDescent="0.35">
      <c r="A456" s="39" t="s">
        <v>485</v>
      </c>
      <c r="B456" s="58">
        <v>33783</v>
      </c>
      <c r="C456" s="39">
        <v>1</v>
      </c>
      <c r="D456" s="79">
        <v>4149.74</v>
      </c>
      <c r="E456" s="39" t="s">
        <v>11</v>
      </c>
      <c r="F456" s="39" t="s">
        <v>16</v>
      </c>
      <c r="G456" s="39" t="s">
        <v>42</v>
      </c>
      <c r="H456" s="14">
        <v>31</v>
      </c>
    </row>
    <row r="457" spans="1:8" x14ac:dyDescent="0.35">
      <c r="A457" s="39" t="s">
        <v>486</v>
      </c>
      <c r="B457" s="58">
        <v>33820</v>
      </c>
      <c r="C457" s="39">
        <v>1</v>
      </c>
      <c r="D457" s="79">
        <v>4151.03</v>
      </c>
      <c r="E457" s="39" t="s">
        <v>11</v>
      </c>
      <c r="F457" s="39" t="s">
        <v>11</v>
      </c>
      <c r="G457" s="39" t="s">
        <v>13</v>
      </c>
      <c r="H457" s="14">
        <v>31</v>
      </c>
    </row>
    <row r="458" spans="1:8" x14ac:dyDescent="0.35">
      <c r="A458" s="39" t="s">
        <v>487</v>
      </c>
      <c r="B458" s="58">
        <v>36125</v>
      </c>
      <c r="C458" s="39">
        <v>0</v>
      </c>
      <c r="D458" s="79">
        <v>4154.97</v>
      </c>
      <c r="E458" s="39" t="s">
        <v>11</v>
      </c>
      <c r="F458" s="39" t="s">
        <v>16</v>
      </c>
      <c r="G458" s="39" t="s">
        <v>23</v>
      </c>
      <c r="H458" s="14">
        <v>25</v>
      </c>
    </row>
    <row r="459" spans="1:8" x14ac:dyDescent="0.35">
      <c r="A459" s="39" t="s">
        <v>488</v>
      </c>
      <c r="B459" s="58">
        <v>30941</v>
      </c>
      <c r="C459" s="39">
        <v>3</v>
      </c>
      <c r="D459" s="79">
        <v>4163.21</v>
      </c>
      <c r="E459" s="39" t="s">
        <v>11</v>
      </c>
      <c r="F459" s="39" t="s">
        <v>11</v>
      </c>
      <c r="G459" s="39" t="s">
        <v>23</v>
      </c>
      <c r="H459" s="14">
        <v>39</v>
      </c>
    </row>
    <row r="460" spans="1:8" x14ac:dyDescent="0.35">
      <c r="A460" s="39" t="s">
        <v>489</v>
      </c>
      <c r="B460" s="58">
        <v>32684</v>
      </c>
      <c r="C460" s="39">
        <v>0</v>
      </c>
      <c r="D460" s="79">
        <v>4185.1000000000004</v>
      </c>
      <c r="E460" s="39" t="s">
        <v>11</v>
      </c>
      <c r="F460" s="39" t="s">
        <v>12</v>
      </c>
      <c r="G460" s="39" t="s">
        <v>13</v>
      </c>
      <c r="H460" s="14">
        <v>34</v>
      </c>
    </row>
    <row r="461" spans="1:8" x14ac:dyDescent="0.35">
      <c r="A461" s="39" t="s">
        <v>490</v>
      </c>
      <c r="B461" s="58">
        <v>34975</v>
      </c>
      <c r="C461" s="39">
        <v>0</v>
      </c>
      <c r="D461" s="79">
        <v>4188.7299999999996</v>
      </c>
      <c r="E461" s="39" t="s">
        <v>11</v>
      </c>
      <c r="F461" s="39" t="s">
        <v>11</v>
      </c>
      <c r="G461" s="39" t="s">
        <v>200</v>
      </c>
      <c r="H461" s="14">
        <v>28</v>
      </c>
    </row>
    <row r="462" spans="1:8" x14ac:dyDescent="0.35">
      <c r="A462" s="39" t="s">
        <v>491</v>
      </c>
      <c r="B462" s="58">
        <v>35679</v>
      </c>
      <c r="C462" s="39">
        <v>2</v>
      </c>
      <c r="D462" s="79">
        <v>4189.1099999999997</v>
      </c>
      <c r="E462" s="39" t="s">
        <v>11</v>
      </c>
      <c r="F462" s="39" t="s">
        <v>11</v>
      </c>
      <c r="G462" s="39" t="s">
        <v>23</v>
      </c>
      <c r="H462" s="14">
        <v>26</v>
      </c>
    </row>
    <row r="463" spans="1:8" x14ac:dyDescent="0.35">
      <c r="A463" s="39" t="s">
        <v>492</v>
      </c>
      <c r="B463" s="58">
        <v>36143</v>
      </c>
      <c r="C463" s="39">
        <v>3</v>
      </c>
      <c r="D463" s="79">
        <v>4234.93</v>
      </c>
      <c r="E463" s="39" t="s">
        <v>11</v>
      </c>
      <c r="F463" s="39" t="s">
        <v>16</v>
      </c>
      <c r="G463" s="39" t="s">
        <v>42</v>
      </c>
      <c r="H463" s="14">
        <v>24</v>
      </c>
    </row>
    <row r="464" spans="1:8" x14ac:dyDescent="0.35">
      <c r="A464" s="39" t="s">
        <v>493</v>
      </c>
      <c r="B464" s="58">
        <v>33782</v>
      </c>
      <c r="C464" s="39">
        <v>1</v>
      </c>
      <c r="D464" s="79">
        <v>4237.13</v>
      </c>
      <c r="E464" s="39" t="s">
        <v>12</v>
      </c>
      <c r="F464" s="39" t="s">
        <v>16</v>
      </c>
      <c r="G464" s="39" t="s">
        <v>168</v>
      </c>
      <c r="H464" s="14">
        <v>31</v>
      </c>
    </row>
    <row r="465" spans="1:8" x14ac:dyDescent="0.35">
      <c r="A465" s="39" t="s">
        <v>494</v>
      </c>
      <c r="B465" s="58">
        <v>33545</v>
      </c>
      <c r="C465" s="39">
        <v>1</v>
      </c>
      <c r="D465" s="79">
        <v>4239.8900000000003</v>
      </c>
      <c r="E465" s="39" t="s">
        <v>11</v>
      </c>
      <c r="F465" s="39" t="s">
        <v>11</v>
      </c>
      <c r="G465" s="39" t="s">
        <v>23</v>
      </c>
      <c r="H465" s="14">
        <v>32</v>
      </c>
    </row>
    <row r="466" spans="1:8" x14ac:dyDescent="0.35">
      <c r="A466" s="39" t="s">
        <v>495</v>
      </c>
      <c r="B466" s="58">
        <v>33573</v>
      </c>
      <c r="C466" s="39">
        <v>1</v>
      </c>
      <c r="D466" s="79">
        <v>4243.59</v>
      </c>
      <c r="E466" s="39" t="s">
        <v>12</v>
      </c>
      <c r="F466" s="39" t="s">
        <v>16</v>
      </c>
      <c r="G466" s="39" t="s">
        <v>23</v>
      </c>
      <c r="H466" s="14">
        <v>32</v>
      </c>
    </row>
    <row r="467" spans="1:8" x14ac:dyDescent="0.35">
      <c r="A467" s="39" t="s">
        <v>496</v>
      </c>
      <c r="B467" s="58">
        <v>30118</v>
      </c>
      <c r="C467" s="39">
        <v>3</v>
      </c>
      <c r="D467" s="79">
        <v>4250.24</v>
      </c>
      <c r="E467" s="39" t="s">
        <v>11</v>
      </c>
      <c r="F467" s="39" t="s">
        <v>12</v>
      </c>
      <c r="G467" s="39" t="s">
        <v>13</v>
      </c>
      <c r="H467" s="14">
        <v>41</v>
      </c>
    </row>
    <row r="468" spans="1:8" x14ac:dyDescent="0.35">
      <c r="A468" s="39" t="s">
        <v>497</v>
      </c>
      <c r="B468" s="58">
        <v>34986</v>
      </c>
      <c r="C468" s="39">
        <v>3</v>
      </c>
      <c r="D468" s="79">
        <v>4260.74</v>
      </c>
      <c r="E468" s="39" t="s">
        <v>12</v>
      </c>
      <c r="F468" s="39" t="s">
        <v>11</v>
      </c>
      <c r="G468" s="39" t="s">
        <v>42</v>
      </c>
      <c r="H468" s="14">
        <v>28</v>
      </c>
    </row>
    <row r="469" spans="1:8" x14ac:dyDescent="0.35">
      <c r="A469" s="39" t="s">
        <v>498</v>
      </c>
      <c r="B469" s="58">
        <v>30640</v>
      </c>
      <c r="C469" s="39">
        <v>3</v>
      </c>
      <c r="D469" s="79">
        <v>4265.01</v>
      </c>
      <c r="E469" s="39" t="s">
        <v>11</v>
      </c>
      <c r="F469" s="39" t="s">
        <v>16</v>
      </c>
      <c r="G469" s="39" t="s">
        <v>23</v>
      </c>
      <c r="H469" s="14">
        <v>40</v>
      </c>
    </row>
    <row r="470" spans="1:8" x14ac:dyDescent="0.35">
      <c r="A470" s="39" t="s">
        <v>499</v>
      </c>
      <c r="B470" s="58">
        <v>33773</v>
      </c>
      <c r="C470" s="39">
        <v>2</v>
      </c>
      <c r="D470" s="79">
        <v>4266.17</v>
      </c>
      <c r="E470" s="39" t="s">
        <v>12</v>
      </c>
      <c r="F470" s="39" t="s">
        <v>11</v>
      </c>
      <c r="G470" s="39" t="s">
        <v>13</v>
      </c>
      <c r="H470" s="14">
        <v>31</v>
      </c>
    </row>
    <row r="471" spans="1:8" x14ac:dyDescent="0.35">
      <c r="A471" s="39" t="s">
        <v>500</v>
      </c>
      <c r="B471" s="58">
        <v>37780</v>
      </c>
      <c r="C471" s="39">
        <v>0</v>
      </c>
      <c r="D471" s="79">
        <v>4278.55</v>
      </c>
      <c r="E471" s="39" t="s">
        <v>11</v>
      </c>
      <c r="F471" s="39" t="s">
        <v>16</v>
      </c>
      <c r="G471" s="39" t="s">
        <v>300</v>
      </c>
      <c r="H471" s="14">
        <v>20</v>
      </c>
    </row>
    <row r="472" spans="1:8" x14ac:dyDescent="0.35">
      <c r="A472" s="39" t="s">
        <v>501</v>
      </c>
      <c r="B472" s="58">
        <v>36855</v>
      </c>
      <c r="C472" s="39">
        <v>3</v>
      </c>
      <c r="D472" s="79">
        <v>4296.2700000000004</v>
      </c>
      <c r="E472" s="39" t="s">
        <v>11</v>
      </c>
      <c r="F472" s="39" t="s">
        <v>12</v>
      </c>
      <c r="G472" s="39" t="s">
        <v>23</v>
      </c>
      <c r="H472" s="14">
        <v>23</v>
      </c>
    </row>
    <row r="473" spans="1:8" x14ac:dyDescent="0.35">
      <c r="A473" s="39" t="s">
        <v>502</v>
      </c>
      <c r="B473" s="58">
        <v>32496</v>
      </c>
      <c r="C473" s="39">
        <v>0</v>
      </c>
      <c r="D473" s="79">
        <v>4320.41</v>
      </c>
      <c r="E473" s="39" t="s">
        <v>11</v>
      </c>
      <c r="F473" s="39" t="s">
        <v>16</v>
      </c>
      <c r="G473" s="39" t="s">
        <v>23</v>
      </c>
      <c r="H473" s="14">
        <v>34</v>
      </c>
    </row>
    <row r="474" spans="1:8" x14ac:dyDescent="0.35">
      <c r="A474" s="39" t="s">
        <v>503</v>
      </c>
      <c r="B474" s="58">
        <v>34640</v>
      </c>
      <c r="C474" s="39">
        <v>1</v>
      </c>
      <c r="D474" s="79">
        <v>4337.74</v>
      </c>
      <c r="E474" s="39" t="s">
        <v>11</v>
      </c>
      <c r="F474" s="39" t="s">
        <v>16</v>
      </c>
      <c r="G474" s="39" t="s">
        <v>247</v>
      </c>
      <c r="H474" s="14">
        <v>29</v>
      </c>
    </row>
    <row r="475" spans="1:8" x14ac:dyDescent="0.35">
      <c r="A475" s="39" t="s">
        <v>504</v>
      </c>
      <c r="B475" s="58">
        <v>34633</v>
      </c>
      <c r="C475" s="39">
        <v>2</v>
      </c>
      <c r="D475" s="79">
        <v>4340.4399999999996</v>
      </c>
      <c r="E475" s="39" t="s">
        <v>11</v>
      </c>
      <c r="F475" s="39" t="s">
        <v>16</v>
      </c>
      <c r="G475" s="39" t="s">
        <v>13</v>
      </c>
      <c r="H475" s="14">
        <v>29</v>
      </c>
    </row>
    <row r="476" spans="1:8" x14ac:dyDescent="0.35">
      <c r="A476" s="39" t="s">
        <v>505</v>
      </c>
      <c r="B476" s="58">
        <v>33390</v>
      </c>
      <c r="C476" s="39">
        <v>0</v>
      </c>
      <c r="D476" s="79">
        <v>4347.0200000000004</v>
      </c>
      <c r="E476" s="39" t="s">
        <v>11</v>
      </c>
      <c r="F476" s="39" t="s">
        <v>16</v>
      </c>
      <c r="G476" s="39" t="s">
        <v>247</v>
      </c>
      <c r="H476" s="14">
        <v>32</v>
      </c>
    </row>
    <row r="477" spans="1:8" x14ac:dyDescent="0.35">
      <c r="A477" s="39" t="s">
        <v>506</v>
      </c>
      <c r="B477" s="58">
        <v>34639</v>
      </c>
      <c r="C477" s="39">
        <v>2</v>
      </c>
      <c r="D477" s="79">
        <v>4349.46</v>
      </c>
      <c r="E477" s="39" t="s">
        <v>11</v>
      </c>
      <c r="F477" s="39" t="s">
        <v>11</v>
      </c>
      <c r="G477" s="39" t="s">
        <v>13</v>
      </c>
      <c r="H477" s="14">
        <v>29</v>
      </c>
    </row>
    <row r="478" spans="1:8" x14ac:dyDescent="0.35">
      <c r="A478" s="39" t="s">
        <v>507</v>
      </c>
      <c r="B478" s="58">
        <v>33494</v>
      </c>
      <c r="C478" s="39">
        <v>1</v>
      </c>
      <c r="D478" s="79">
        <v>4350.51</v>
      </c>
      <c r="E478" s="39" t="s">
        <v>11</v>
      </c>
      <c r="F478" s="39" t="s">
        <v>11</v>
      </c>
      <c r="G478" s="39" t="s">
        <v>13</v>
      </c>
      <c r="H478" s="14">
        <v>32</v>
      </c>
    </row>
    <row r="479" spans="1:8" x14ac:dyDescent="0.35">
      <c r="A479" s="39" t="s">
        <v>508</v>
      </c>
      <c r="B479" s="58">
        <v>33113</v>
      </c>
      <c r="C479" s="39">
        <v>0</v>
      </c>
      <c r="D479" s="79">
        <v>4357.04</v>
      </c>
      <c r="E479" s="39" t="s">
        <v>11</v>
      </c>
      <c r="F479" s="39" t="s">
        <v>12</v>
      </c>
      <c r="G479" s="39" t="s">
        <v>23</v>
      </c>
      <c r="H479" s="14">
        <v>33</v>
      </c>
    </row>
    <row r="480" spans="1:8" x14ac:dyDescent="0.35">
      <c r="A480" s="39" t="s">
        <v>509</v>
      </c>
      <c r="B480" s="58">
        <v>35763</v>
      </c>
      <c r="C480" s="39">
        <v>3</v>
      </c>
      <c r="D480" s="79">
        <v>4391.6499999999996</v>
      </c>
      <c r="E480" s="39" t="s">
        <v>11</v>
      </c>
      <c r="F480" s="39" t="s">
        <v>11</v>
      </c>
      <c r="G480" s="39" t="s">
        <v>42</v>
      </c>
      <c r="H480" s="14">
        <v>26</v>
      </c>
    </row>
    <row r="481" spans="1:8" x14ac:dyDescent="0.35">
      <c r="A481" s="39" t="s">
        <v>510</v>
      </c>
      <c r="B481" s="58">
        <v>30131</v>
      </c>
      <c r="C481" s="39">
        <v>3</v>
      </c>
      <c r="D481" s="79">
        <v>4392.7</v>
      </c>
      <c r="E481" s="39" t="s">
        <v>11</v>
      </c>
      <c r="F481" s="39" t="s">
        <v>11</v>
      </c>
      <c r="G481" s="39" t="s">
        <v>13</v>
      </c>
      <c r="H481" s="14">
        <v>41</v>
      </c>
    </row>
    <row r="482" spans="1:8" x14ac:dyDescent="0.35">
      <c r="A482" s="39" t="s">
        <v>511</v>
      </c>
      <c r="B482" s="58">
        <v>32342</v>
      </c>
      <c r="C482" s="39">
        <v>3</v>
      </c>
      <c r="D482" s="79">
        <v>4397.3100000000004</v>
      </c>
      <c r="E482" s="39" t="s">
        <v>11</v>
      </c>
      <c r="F482" s="39" t="s">
        <v>11</v>
      </c>
      <c r="G482" s="39" t="s">
        <v>13</v>
      </c>
      <c r="H482" s="14">
        <v>35</v>
      </c>
    </row>
    <row r="483" spans="1:8" x14ac:dyDescent="0.35">
      <c r="A483" s="39" t="s">
        <v>512</v>
      </c>
      <c r="B483" s="58">
        <v>31635</v>
      </c>
      <c r="C483" s="39">
        <v>0</v>
      </c>
      <c r="D483" s="79">
        <v>4399.7299999999996</v>
      </c>
      <c r="E483" s="39" t="s">
        <v>12</v>
      </c>
      <c r="F483" s="39" t="s">
        <v>11</v>
      </c>
      <c r="G483" s="39" t="s">
        <v>13</v>
      </c>
      <c r="H483" s="14">
        <v>37</v>
      </c>
    </row>
    <row r="484" spans="1:8" x14ac:dyDescent="0.35">
      <c r="A484" s="39" t="s">
        <v>513</v>
      </c>
      <c r="B484" s="58">
        <v>31606</v>
      </c>
      <c r="C484" s="39">
        <v>0</v>
      </c>
      <c r="D484" s="79">
        <v>4402.2299999999996</v>
      </c>
      <c r="E484" s="39" t="s">
        <v>11</v>
      </c>
      <c r="F484" s="39" t="s">
        <v>11</v>
      </c>
      <c r="G484" s="39" t="s">
        <v>42</v>
      </c>
      <c r="H484" s="14">
        <v>37</v>
      </c>
    </row>
    <row r="485" spans="1:8" x14ac:dyDescent="0.35">
      <c r="A485" s="39" t="s">
        <v>514</v>
      </c>
      <c r="B485" s="58">
        <v>32402</v>
      </c>
      <c r="C485" s="39">
        <v>0</v>
      </c>
      <c r="D485" s="79">
        <v>4415.16</v>
      </c>
      <c r="E485" s="39" t="s">
        <v>11</v>
      </c>
      <c r="F485" s="39" t="s">
        <v>16</v>
      </c>
      <c r="G485" s="39" t="s">
        <v>13</v>
      </c>
      <c r="H485" s="14">
        <v>35</v>
      </c>
    </row>
    <row r="486" spans="1:8" x14ac:dyDescent="0.35">
      <c r="A486" s="39" t="s">
        <v>515</v>
      </c>
      <c r="B486" s="58">
        <v>33831</v>
      </c>
      <c r="C486" s="39">
        <v>0</v>
      </c>
      <c r="D486" s="79">
        <v>4420.95</v>
      </c>
      <c r="E486" s="39" t="s">
        <v>11</v>
      </c>
      <c r="F486" s="39" t="s">
        <v>12</v>
      </c>
      <c r="G486" s="39" t="s">
        <v>516</v>
      </c>
      <c r="H486" s="14">
        <v>31</v>
      </c>
    </row>
    <row r="487" spans="1:8" x14ac:dyDescent="0.35">
      <c r="A487" s="39" t="s">
        <v>517</v>
      </c>
      <c r="B487" s="58">
        <v>34697</v>
      </c>
      <c r="C487" s="39">
        <v>2</v>
      </c>
      <c r="D487" s="79">
        <v>4428.8900000000003</v>
      </c>
      <c r="E487" s="39" t="s">
        <v>12</v>
      </c>
      <c r="F487" s="39" t="s">
        <v>16</v>
      </c>
      <c r="G487" s="39" t="s">
        <v>356</v>
      </c>
      <c r="H487" s="14">
        <v>28</v>
      </c>
    </row>
    <row r="488" spans="1:8" x14ac:dyDescent="0.35">
      <c r="A488" s="39" t="s">
        <v>518</v>
      </c>
      <c r="B488" s="58">
        <v>34216</v>
      </c>
      <c r="C488" s="39">
        <v>2</v>
      </c>
      <c r="D488" s="79">
        <v>4433.3900000000003</v>
      </c>
      <c r="E488" s="39" t="s">
        <v>11</v>
      </c>
      <c r="F488" s="39" t="s">
        <v>12</v>
      </c>
      <c r="G488" s="39" t="s">
        <v>23</v>
      </c>
      <c r="H488" s="14">
        <v>30</v>
      </c>
    </row>
    <row r="489" spans="1:8" x14ac:dyDescent="0.35">
      <c r="A489" s="39" t="s">
        <v>519</v>
      </c>
      <c r="B489" s="58">
        <v>34326</v>
      </c>
      <c r="C489" s="39">
        <v>2</v>
      </c>
      <c r="D489" s="79">
        <v>4433.92</v>
      </c>
      <c r="E489" s="39" t="s">
        <v>11</v>
      </c>
      <c r="F489" s="39" t="s">
        <v>11</v>
      </c>
      <c r="G489" s="39" t="s">
        <v>23</v>
      </c>
      <c r="H489" s="14">
        <v>29</v>
      </c>
    </row>
    <row r="490" spans="1:8" x14ac:dyDescent="0.35">
      <c r="A490" s="39" t="s">
        <v>520</v>
      </c>
      <c r="B490" s="58">
        <v>34615</v>
      </c>
      <c r="C490" s="39">
        <v>2</v>
      </c>
      <c r="D490" s="79">
        <v>4435.09</v>
      </c>
      <c r="E490" s="39" t="s">
        <v>12</v>
      </c>
      <c r="F490" s="39" t="s">
        <v>11</v>
      </c>
      <c r="G490" s="39" t="s">
        <v>168</v>
      </c>
      <c r="H490" s="14">
        <v>29</v>
      </c>
    </row>
    <row r="491" spans="1:8" x14ac:dyDescent="0.35">
      <c r="A491" s="39" t="s">
        <v>521</v>
      </c>
      <c r="B491" s="58">
        <v>34631</v>
      </c>
      <c r="C491" s="39">
        <v>2</v>
      </c>
      <c r="D491" s="79">
        <v>4438.26</v>
      </c>
      <c r="E491" s="39" t="s">
        <v>11</v>
      </c>
      <c r="F491" s="39" t="s">
        <v>12</v>
      </c>
      <c r="G491" s="39" t="s">
        <v>356</v>
      </c>
      <c r="H491" s="14">
        <v>29</v>
      </c>
    </row>
    <row r="492" spans="1:8" x14ac:dyDescent="0.35">
      <c r="A492" s="39" t="s">
        <v>522</v>
      </c>
      <c r="B492" s="58">
        <v>33484</v>
      </c>
      <c r="C492" s="39">
        <v>1</v>
      </c>
      <c r="D492" s="79">
        <v>4441.21</v>
      </c>
      <c r="E492" s="39" t="s">
        <v>16</v>
      </c>
      <c r="F492" s="39" t="s">
        <v>11</v>
      </c>
      <c r="G492" s="39" t="s">
        <v>276</v>
      </c>
      <c r="H492" s="14">
        <v>32</v>
      </c>
    </row>
    <row r="493" spans="1:8" x14ac:dyDescent="0.35">
      <c r="A493" s="39" t="s">
        <v>523</v>
      </c>
      <c r="B493" s="58">
        <v>34513</v>
      </c>
      <c r="C493" s="39">
        <v>3</v>
      </c>
      <c r="D493" s="79">
        <v>4449.46</v>
      </c>
      <c r="E493" s="39" t="s">
        <v>16</v>
      </c>
      <c r="F493" s="39" t="s">
        <v>11</v>
      </c>
      <c r="G493" s="39" t="s">
        <v>13</v>
      </c>
      <c r="H493" s="14">
        <v>29</v>
      </c>
    </row>
    <row r="494" spans="1:8" x14ac:dyDescent="0.35">
      <c r="A494" s="39" t="s">
        <v>524</v>
      </c>
      <c r="B494" s="58">
        <v>33093</v>
      </c>
      <c r="C494" s="39">
        <v>1</v>
      </c>
      <c r="D494" s="79">
        <v>4454.3999999999996</v>
      </c>
      <c r="E494" s="39" t="s">
        <v>11</v>
      </c>
      <c r="F494" s="39" t="s">
        <v>12</v>
      </c>
      <c r="G494" s="39" t="s">
        <v>23</v>
      </c>
      <c r="H494" s="14">
        <v>33</v>
      </c>
    </row>
    <row r="495" spans="1:8" x14ac:dyDescent="0.35">
      <c r="A495" s="39" t="s">
        <v>525</v>
      </c>
      <c r="B495" s="58">
        <v>33069</v>
      </c>
      <c r="C495" s="39">
        <v>1</v>
      </c>
      <c r="D495" s="79">
        <v>4462.72</v>
      </c>
      <c r="E495" s="39" t="s">
        <v>11</v>
      </c>
      <c r="F495" s="39" t="s">
        <v>12</v>
      </c>
      <c r="G495" s="39" t="s">
        <v>23</v>
      </c>
      <c r="H495" s="14">
        <v>33</v>
      </c>
    </row>
    <row r="496" spans="1:8" x14ac:dyDescent="0.35">
      <c r="A496" s="39" t="s">
        <v>526</v>
      </c>
      <c r="B496" s="58">
        <v>33423</v>
      </c>
      <c r="C496" s="39">
        <v>2</v>
      </c>
      <c r="D496" s="79">
        <v>4463.21</v>
      </c>
      <c r="E496" s="39" t="s">
        <v>12</v>
      </c>
      <c r="F496" s="39" t="s">
        <v>12</v>
      </c>
      <c r="G496" s="39" t="s">
        <v>13</v>
      </c>
      <c r="H496" s="14">
        <v>32</v>
      </c>
    </row>
    <row r="497" spans="1:8" x14ac:dyDescent="0.35">
      <c r="A497" s="39" t="s">
        <v>527</v>
      </c>
      <c r="B497" s="58">
        <v>36484</v>
      </c>
      <c r="C497" s="39">
        <v>3</v>
      </c>
      <c r="D497" s="79">
        <v>4466.62</v>
      </c>
      <c r="E497" s="39" t="s">
        <v>11</v>
      </c>
      <c r="F497" s="39" t="s">
        <v>11</v>
      </c>
      <c r="G497" s="39" t="s">
        <v>23</v>
      </c>
      <c r="H497" s="14">
        <v>24</v>
      </c>
    </row>
    <row r="498" spans="1:8" x14ac:dyDescent="0.35">
      <c r="A498" s="39" t="s">
        <v>528</v>
      </c>
      <c r="B498" s="58">
        <v>38186</v>
      </c>
      <c r="C498" s="39">
        <v>0</v>
      </c>
      <c r="D498" s="79">
        <v>4468.25</v>
      </c>
      <c r="E498" s="39" t="s">
        <v>11</v>
      </c>
      <c r="F498" s="39" t="s">
        <v>11</v>
      </c>
      <c r="G498" s="39" t="s">
        <v>23</v>
      </c>
      <c r="H498" s="14">
        <v>19</v>
      </c>
    </row>
    <row r="499" spans="1:8" x14ac:dyDescent="0.35">
      <c r="A499" s="39" t="s">
        <v>529</v>
      </c>
      <c r="B499" s="58">
        <v>33797</v>
      </c>
      <c r="C499" s="39">
        <v>0</v>
      </c>
      <c r="D499" s="79">
        <v>4488.58</v>
      </c>
      <c r="E499" s="39" t="s">
        <v>11</v>
      </c>
      <c r="F499" s="39" t="s">
        <v>12</v>
      </c>
      <c r="G499" s="39" t="s">
        <v>23</v>
      </c>
      <c r="H499" s="14">
        <v>31</v>
      </c>
    </row>
    <row r="500" spans="1:8" x14ac:dyDescent="0.35">
      <c r="A500" s="39" t="s">
        <v>530</v>
      </c>
      <c r="B500" s="58">
        <v>32320</v>
      </c>
      <c r="C500" s="39">
        <v>0</v>
      </c>
      <c r="D500" s="79">
        <v>4500.34</v>
      </c>
      <c r="E500" s="39" t="s">
        <v>11</v>
      </c>
      <c r="F500" s="39" t="s">
        <v>16</v>
      </c>
      <c r="G500" s="39" t="s">
        <v>356</v>
      </c>
      <c r="H500" s="14">
        <v>35</v>
      </c>
    </row>
    <row r="501" spans="1:8" x14ac:dyDescent="0.35">
      <c r="A501" s="39" t="s">
        <v>531</v>
      </c>
      <c r="B501" s="58">
        <v>35716</v>
      </c>
      <c r="C501" s="39">
        <v>4</v>
      </c>
      <c r="D501" s="79">
        <v>4504.66</v>
      </c>
      <c r="E501" s="39" t="s">
        <v>16</v>
      </c>
      <c r="F501" s="39" t="s">
        <v>11</v>
      </c>
      <c r="G501" s="39" t="s">
        <v>13</v>
      </c>
      <c r="H501" s="14">
        <v>26</v>
      </c>
    </row>
    <row r="502" spans="1:8" x14ac:dyDescent="0.35">
      <c r="A502" s="39" t="s">
        <v>532</v>
      </c>
      <c r="B502" s="58">
        <v>30221</v>
      </c>
      <c r="C502" s="39">
        <v>3</v>
      </c>
      <c r="D502" s="79">
        <v>4511.41</v>
      </c>
      <c r="E502" s="39" t="s">
        <v>11</v>
      </c>
      <c r="F502" s="39" t="s">
        <v>12</v>
      </c>
      <c r="G502" s="39" t="s">
        <v>13</v>
      </c>
      <c r="H502" s="14">
        <v>41</v>
      </c>
    </row>
    <row r="503" spans="1:8" x14ac:dyDescent="0.35">
      <c r="A503" s="39" t="s">
        <v>533</v>
      </c>
      <c r="B503" s="58">
        <v>29388</v>
      </c>
      <c r="C503" s="39">
        <v>2</v>
      </c>
      <c r="D503" s="79">
        <v>4515.71</v>
      </c>
      <c r="E503" s="39" t="s">
        <v>11</v>
      </c>
      <c r="F503" s="39" t="s">
        <v>12</v>
      </c>
      <c r="G503" s="39" t="s">
        <v>13</v>
      </c>
      <c r="H503" s="14">
        <v>43</v>
      </c>
    </row>
    <row r="504" spans="1:8" x14ac:dyDescent="0.35">
      <c r="A504" s="39" t="s">
        <v>534</v>
      </c>
      <c r="B504" s="58">
        <v>37896</v>
      </c>
      <c r="C504" s="39">
        <v>0</v>
      </c>
      <c r="D504" s="79">
        <v>4518.3999999999996</v>
      </c>
      <c r="E504" s="39" t="s">
        <v>11</v>
      </c>
      <c r="F504" s="39" t="s">
        <v>12</v>
      </c>
      <c r="G504" s="39" t="s">
        <v>535</v>
      </c>
      <c r="H504" s="14">
        <v>20</v>
      </c>
    </row>
    <row r="505" spans="1:8" x14ac:dyDescent="0.35">
      <c r="A505" s="39" t="s">
        <v>536</v>
      </c>
      <c r="B505" s="58">
        <v>32116</v>
      </c>
      <c r="C505" s="39">
        <v>3</v>
      </c>
      <c r="D505" s="79">
        <v>4518.7700000000004</v>
      </c>
      <c r="E505" s="39" t="s">
        <v>11</v>
      </c>
      <c r="F505" s="39" t="s">
        <v>12</v>
      </c>
      <c r="G505" s="39" t="s">
        <v>23</v>
      </c>
      <c r="H505" s="14">
        <v>36</v>
      </c>
    </row>
    <row r="506" spans="1:8" x14ac:dyDescent="0.35">
      <c r="A506" s="39" t="s">
        <v>537</v>
      </c>
      <c r="B506" s="58">
        <v>32498</v>
      </c>
      <c r="C506" s="39">
        <v>0</v>
      </c>
      <c r="D506" s="79">
        <v>4518.83</v>
      </c>
      <c r="E506" s="39" t="s">
        <v>11</v>
      </c>
      <c r="F506" s="39" t="s">
        <v>11</v>
      </c>
      <c r="G506" s="39" t="s">
        <v>356</v>
      </c>
      <c r="H506" s="14">
        <v>34</v>
      </c>
    </row>
    <row r="507" spans="1:8" x14ac:dyDescent="0.35">
      <c r="A507" s="39" t="s">
        <v>538</v>
      </c>
      <c r="B507" s="58">
        <v>33829</v>
      </c>
      <c r="C507" s="39">
        <v>1</v>
      </c>
      <c r="D507" s="79">
        <v>4527.18</v>
      </c>
      <c r="E507" s="39" t="s">
        <v>11</v>
      </c>
      <c r="F507" s="39" t="s">
        <v>11</v>
      </c>
      <c r="G507" s="39" t="s">
        <v>23</v>
      </c>
      <c r="H507" s="14">
        <v>31</v>
      </c>
    </row>
    <row r="508" spans="1:8" x14ac:dyDescent="0.35">
      <c r="A508" s="39" t="s">
        <v>539</v>
      </c>
      <c r="B508" s="58">
        <v>34149</v>
      </c>
      <c r="C508" s="39">
        <v>2</v>
      </c>
      <c r="D508" s="79">
        <v>4529.4799999999996</v>
      </c>
      <c r="E508" s="39" t="s">
        <v>11</v>
      </c>
      <c r="F508" s="39" t="s">
        <v>16</v>
      </c>
      <c r="G508" s="39" t="s">
        <v>42</v>
      </c>
      <c r="H508" s="14">
        <v>30</v>
      </c>
    </row>
    <row r="509" spans="1:8" x14ac:dyDescent="0.35">
      <c r="A509" s="39" t="s">
        <v>540</v>
      </c>
      <c r="B509" s="58">
        <v>32307</v>
      </c>
      <c r="C509" s="39">
        <v>1</v>
      </c>
      <c r="D509" s="79">
        <v>4536.26</v>
      </c>
      <c r="E509" s="39" t="s">
        <v>11</v>
      </c>
      <c r="F509" s="39" t="s">
        <v>11</v>
      </c>
      <c r="G509" s="39" t="s">
        <v>42</v>
      </c>
      <c r="H509" s="14">
        <v>35</v>
      </c>
    </row>
    <row r="510" spans="1:8" x14ac:dyDescent="0.35">
      <c r="A510" s="39" t="s">
        <v>541</v>
      </c>
      <c r="B510" s="58">
        <v>33194</v>
      </c>
      <c r="C510" s="39">
        <v>0</v>
      </c>
      <c r="D510" s="79">
        <v>4544.2299999999996</v>
      </c>
      <c r="E510" s="39" t="s">
        <v>11</v>
      </c>
      <c r="F510" s="39" t="s">
        <v>16</v>
      </c>
      <c r="G510" s="39" t="s">
        <v>247</v>
      </c>
      <c r="H510" s="14">
        <v>33</v>
      </c>
    </row>
    <row r="511" spans="1:8" x14ac:dyDescent="0.35">
      <c r="A511" s="39" t="s">
        <v>542</v>
      </c>
      <c r="B511" s="58">
        <v>38343</v>
      </c>
      <c r="C511" s="39">
        <v>4</v>
      </c>
      <c r="D511" s="79">
        <v>4561.1899999999996</v>
      </c>
      <c r="E511" s="39" t="s">
        <v>11</v>
      </c>
      <c r="F511" s="39" t="s">
        <v>11</v>
      </c>
      <c r="G511" s="39" t="s">
        <v>247</v>
      </c>
      <c r="H511" s="14">
        <v>18</v>
      </c>
    </row>
    <row r="512" spans="1:8" x14ac:dyDescent="0.35">
      <c r="A512" s="39" t="s">
        <v>543</v>
      </c>
      <c r="B512" s="58">
        <v>33136</v>
      </c>
      <c r="C512" s="39">
        <v>1</v>
      </c>
      <c r="D512" s="79">
        <v>4562.84</v>
      </c>
      <c r="E512" s="39" t="s">
        <v>11</v>
      </c>
      <c r="F512" s="39" t="s">
        <v>11</v>
      </c>
      <c r="G512" s="39" t="s">
        <v>13</v>
      </c>
      <c r="H512" s="14">
        <v>33</v>
      </c>
    </row>
    <row r="513" spans="1:8" x14ac:dyDescent="0.35">
      <c r="A513" s="39" t="s">
        <v>544</v>
      </c>
      <c r="B513" s="58">
        <v>35424</v>
      </c>
      <c r="C513" s="39">
        <v>2</v>
      </c>
      <c r="D513" s="79">
        <v>4564.1899999999996</v>
      </c>
      <c r="E513" s="39" t="s">
        <v>11</v>
      </c>
      <c r="F513" s="39" t="s">
        <v>11</v>
      </c>
      <c r="G513" s="39" t="s">
        <v>247</v>
      </c>
      <c r="H513" s="14">
        <v>26</v>
      </c>
    </row>
    <row r="514" spans="1:8" x14ac:dyDescent="0.35">
      <c r="A514" s="39" t="s">
        <v>545</v>
      </c>
      <c r="B514" s="58">
        <v>32769</v>
      </c>
      <c r="C514" s="39">
        <v>0</v>
      </c>
      <c r="D514" s="79">
        <v>4571.41</v>
      </c>
      <c r="E514" s="39" t="s">
        <v>11</v>
      </c>
      <c r="F514" s="39" t="s">
        <v>11</v>
      </c>
      <c r="G514" s="39" t="s">
        <v>23</v>
      </c>
      <c r="H514" s="14">
        <v>34</v>
      </c>
    </row>
    <row r="515" spans="1:8" x14ac:dyDescent="0.35">
      <c r="A515" s="39" t="s">
        <v>546</v>
      </c>
      <c r="B515" s="58">
        <v>36709</v>
      </c>
      <c r="C515" s="39">
        <v>0</v>
      </c>
      <c r="D515" s="79">
        <v>4608.03</v>
      </c>
      <c r="E515" s="39" t="s">
        <v>11</v>
      </c>
      <c r="F515" s="39" t="s">
        <v>12</v>
      </c>
      <c r="G515" s="39" t="s">
        <v>42</v>
      </c>
      <c r="H515" s="14">
        <v>23</v>
      </c>
    </row>
    <row r="516" spans="1:8" x14ac:dyDescent="0.35">
      <c r="A516" s="39" t="s">
        <v>547</v>
      </c>
      <c r="B516" s="58">
        <v>35975</v>
      </c>
      <c r="C516" s="39">
        <v>3</v>
      </c>
      <c r="D516" s="79">
        <v>4618.08</v>
      </c>
      <c r="E516" s="39" t="s">
        <v>11</v>
      </c>
      <c r="F516" s="39" t="s">
        <v>16</v>
      </c>
      <c r="G516" s="39" t="s">
        <v>23</v>
      </c>
      <c r="H516" s="14">
        <v>25</v>
      </c>
    </row>
    <row r="517" spans="1:8" x14ac:dyDescent="0.35">
      <c r="A517" s="39" t="s">
        <v>548</v>
      </c>
      <c r="B517" s="58">
        <v>31220</v>
      </c>
      <c r="C517" s="39">
        <v>0</v>
      </c>
      <c r="D517" s="79">
        <v>4646.76</v>
      </c>
      <c r="E517" s="39" t="s">
        <v>16</v>
      </c>
      <c r="F517" s="39" t="s">
        <v>16</v>
      </c>
      <c r="G517" s="39" t="s">
        <v>42</v>
      </c>
      <c r="H517" s="14">
        <v>38</v>
      </c>
    </row>
    <row r="518" spans="1:8" x14ac:dyDescent="0.35">
      <c r="A518" s="39" t="s">
        <v>549</v>
      </c>
      <c r="B518" s="58">
        <v>35363</v>
      </c>
      <c r="C518" s="39">
        <v>3</v>
      </c>
      <c r="D518" s="79">
        <v>4661.29</v>
      </c>
      <c r="E518" s="39" t="s">
        <v>11</v>
      </c>
      <c r="F518" s="39" t="s">
        <v>16</v>
      </c>
      <c r="G518" s="39" t="s">
        <v>356</v>
      </c>
      <c r="H518" s="14">
        <v>27</v>
      </c>
    </row>
    <row r="519" spans="1:8" x14ac:dyDescent="0.35">
      <c r="A519" s="39" t="s">
        <v>550</v>
      </c>
      <c r="B519" s="58">
        <v>33090</v>
      </c>
      <c r="C519" s="39">
        <v>1</v>
      </c>
      <c r="D519" s="79">
        <v>4667.6099999999997</v>
      </c>
      <c r="E519" s="39" t="s">
        <v>12</v>
      </c>
      <c r="F519" s="39" t="s">
        <v>12</v>
      </c>
      <c r="G519" s="39" t="s">
        <v>168</v>
      </c>
      <c r="H519" s="14">
        <v>33</v>
      </c>
    </row>
    <row r="520" spans="1:8" x14ac:dyDescent="0.35">
      <c r="A520" s="39" t="s">
        <v>551</v>
      </c>
      <c r="B520" s="58">
        <v>33142</v>
      </c>
      <c r="C520" s="39">
        <v>2</v>
      </c>
      <c r="D520" s="79">
        <v>4670.6400000000003</v>
      </c>
      <c r="E520" s="39" t="s">
        <v>11</v>
      </c>
      <c r="F520" s="39" t="s">
        <v>11</v>
      </c>
      <c r="G520" s="39" t="s">
        <v>42</v>
      </c>
      <c r="H520" s="14">
        <v>33</v>
      </c>
    </row>
    <row r="521" spans="1:8" x14ac:dyDescent="0.35">
      <c r="A521" s="39" t="s">
        <v>552</v>
      </c>
      <c r="B521" s="58">
        <v>33067</v>
      </c>
      <c r="C521" s="39">
        <v>2</v>
      </c>
      <c r="D521" s="79">
        <v>4673.3900000000003</v>
      </c>
      <c r="E521" s="39" t="s">
        <v>11</v>
      </c>
      <c r="F521" s="39" t="s">
        <v>16</v>
      </c>
      <c r="G521" s="39" t="s">
        <v>13</v>
      </c>
      <c r="H521" s="14">
        <v>33</v>
      </c>
    </row>
    <row r="522" spans="1:8" x14ac:dyDescent="0.35">
      <c r="A522" s="39" t="s">
        <v>553</v>
      </c>
      <c r="B522" s="58">
        <v>29146</v>
      </c>
      <c r="C522" s="39">
        <v>2</v>
      </c>
      <c r="D522" s="79">
        <v>4674.2</v>
      </c>
      <c r="E522" s="39" t="s">
        <v>11</v>
      </c>
      <c r="F522" s="39" t="s">
        <v>16</v>
      </c>
      <c r="G522" s="39" t="s">
        <v>13</v>
      </c>
      <c r="H522" s="14">
        <v>44</v>
      </c>
    </row>
    <row r="523" spans="1:8" x14ac:dyDescent="0.35">
      <c r="A523" s="39" t="s">
        <v>554</v>
      </c>
      <c r="B523" s="58">
        <v>37898</v>
      </c>
      <c r="C523" s="39">
        <v>0</v>
      </c>
      <c r="D523" s="79">
        <v>4678.8</v>
      </c>
      <c r="E523" s="39" t="s">
        <v>11</v>
      </c>
      <c r="F523" s="39" t="s">
        <v>16</v>
      </c>
      <c r="G523" s="39" t="s">
        <v>300</v>
      </c>
      <c r="H523" s="14">
        <v>20</v>
      </c>
    </row>
    <row r="524" spans="1:8" x14ac:dyDescent="0.35">
      <c r="A524" s="39" t="s">
        <v>555</v>
      </c>
      <c r="B524" s="58">
        <v>33120</v>
      </c>
      <c r="C524" s="39">
        <v>2</v>
      </c>
      <c r="D524" s="79">
        <v>4686.3900000000003</v>
      </c>
      <c r="E524" s="39" t="s">
        <v>12</v>
      </c>
      <c r="F524" s="39" t="s">
        <v>12</v>
      </c>
      <c r="G524" s="39" t="s">
        <v>13</v>
      </c>
      <c r="H524" s="14">
        <v>33</v>
      </c>
    </row>
    <row r="525" spans="1:8" x14ac:dyDescent="0.35">
      <c r="A525" s="39" t="s">
        <v>556</v>
      </c>
      <c r="B525" s="58">
        <v>37794</v>
      </c>
      <c r="C525" s="39">
        <v>5</v>
      </c>
      <c r="D525" s="79">
        <v>4687.8</v>
      </c>
      <c r="E525" s="39" t="s">
        <v>11</v>
      </c>
      <c r="F525" s="39" t="s">
        <v>12</v>
      </c>
      <c r="G525" s="39" t="s">
        <v>42</v>
      </c>
      <c r="H525" s="14">
        <v>20</v>
      </c>
    </row>
    <row r="526" spans="1:8" x14ac:dyDescent="0.35">
      <c r="A526" s="39" t="s">
        <v>557</v>
      </c>
      <c r="B526" s="58">
        <v>28463</v>
      </c>
      <c r="C526" s="39">
        <v>2</v>
      </c>
      <c r="D526" s="79">
        <v>4699.47</v>
      </c>
      <c r="E526" s="39" t="s">
        <v>11</v>
      </c>
      <c r="F526" s="39" t="s">
        <v>12</v>
      </c>
      <c r="G526" s="39" t="s">
        <v>13</v>
      </c>
      <c r="H526" s="14">
        <v>46</v>
      </c>
    </row>
    <row r="527" spans="1:8" x14ac:dyDescent="0.35">
      <c r="A527" s="39" t="s">
        <v>558</v>
      </c>
      <c r="B527" s="58">
        <v>29810</v>
      </c>
      <c r="C527" s="39">
        <v>1</v>
      </c>
      <c r="D527" s="79">
        <v>4712.12</v>
      </c>
      <c r="E527" s="39" t="s">
        <v>11</v>
      </c>
      <c r="F527" s="39" t="s">
        <v>12</v>
      </c>
      <c r="G527" s="39" t="s">
        <v>42</v>
      </c>
      <c r="H527" s="14">
        <v>42</v>
      </c>
    </row>
    <row r="528" spans="1:8" x14ac:dyDescent="0.35">
      <c r="A528" s="39" t="s">
        <v>559</v>
      </c>
      <c r="B528" s="58">
        <v>33886</v>
      </c>
      <c r="C528" s="39">
        <v>1</v>
      </c>
      <c r="D528" s="79">
        <v>4718.2</v>
      </c>
      <c r="E528" s="39" t="s">
        <v>11</v>
      </c>
      <c r="F528" s="39" t="s">
        <v>12</v>
      </c>
      <c r="G528" s="39" t="s">
        <v>247</v>
      </c>
      <c r="H528" s="14">
        <v>31</v>
      </c>
    </row>
    <row r="529" spans="1:8" x14ac:dyDescent="0.35">
      <c r="A529" s="39" t="s">
        <v>560</v>
      </c>
      <c r="B529" s="58">
        <v>33875</v>
      </c>
      <c r="C529" s="39">
        <v>1</v>
      </c>
      <c r="D529" s="79">
        <v>4719.5200000000004</v>
      </c>
      <c r="E529" s="39" t="s">
        <v>11</v>
      </c>
      <c r="F529" s="39" t="s">
        <v>11</v>
      </c>
      <c r="G529" s="39" t="s">
        <v>247</v>
      </c>
      <c r="H529" s="14">
        <v>31</v>
      </c>
    </row>
    <row r="530" spans="1:8" x14ac:dyDescent="0.35">
      <c r="A530" s="39" t="s">
        <v>561</v>
      </c>
      <c r="B530" s="58">
        <v>34558</v>
      </c>
      <c r="C530" s="39">
        <v>2</v>
      </c>
      <c r="D530" s="79">
        <v>4719.74</v>
      </c>
      <c r="E530" s="39" t="s">
        <v>11</v>
      </c>
      <c r="F530" s="39" t="s">
        <v>16</v>
      </c>
      <c r="G530" s="39" t="s">
        <v>23</v>
      </c>
      <c r="H530" s="14">
        <v>29</v>
      </c>
    </row>
    <row r="531" spans="1:8" x14ac:dyDescent="0.35">
      <c r="A531" s="39" t="s">
        <v>562</v>
      </c>
      <c r="B531" s="58">
        <v>29404</v>
      </c>
      <c r="C531" s="39">
        <v>2</v>
      </c>
      <c r="D531" s="79">
        <v>4728.71</v>
      </c>
      <c r="E531" s="39" t="s">
        <v>11</v>
      </c>
      <c r="F531" s="39" t="s">
        <v>12</v>
      </c>
      <c r="G531" s="39" t="s">
        <v>23</v>
      </c>
      <c r="H531" s="14">
        <v>43</v>
      </c>
    </row>
    <row r="532" spans="1:8" x14ac:dyDescent="0.35">
      <c r="A532" s="39" t="s">
        <v>563</v>
      </c>
      <c r="B532" s="58">
        <v>31660</v>
      </c>
      <c r="C532" s="39">
        <v>3</v>
      </c>
      <c r="D532" s="79">
        <v>4734.6400000000003</v>
      </c>
      <c r="E532" s="39" t="s">
        <v>11</v>
      </c>
      <c r="F532" s="39" t="s">
        <v>16</v>
      </c>
      <c r="G532" s="39" t="s">
        <v>13</v>
      </c>
      <c r="H532" s="14">
        <v>37</v>
      </c>
    </row>
    <row r="533" spans="1:8" x14ac:dyDescent="0.35">
      <c r="A533" s="39" t="s">
        <v>564</v>
      </c>
      <c r="B533" s="58">
        <v>33523</v>
      </c>
      <c r="C533" s="39">
        <v>1</v>
      </c>
      <c r="D533" s="79">
        <v>4738.2700000000004</v>
      </c>
      <c r="E533" s="39" t="s">
        <v>11</v>
      </c>
      <c r="F533" s="39" t="s">
        <v>12</v>
      </c>
      <c r="G533" s="39" t="s">
        <v>23</v>
      </c>
      <c r="H533" s="14">
        <v>32</v>
      </c>
    </row>
    <row r="534" spans="1:8" x14ac:dyDescent="0.35">
      <c r="A534" s="39" t="s">
        <v>565</v>
      </c>
      <c r="B534" s="58">
        <v>38315</v>
      </c>
      <c r="C534" s="39">
        <v>0</v>
      </c>
      <c r="D534" s="79">
        <v>4740.78</v>
      </c>
      <c r="E534" s="39" t="s">
        <v>11</v>
      </c>
      <c r="F534" s="39" t="s">
        <v>12</v>
      </c>
      <c r="G534" s="39" t="s">
        <v>300</v>
      </c>
      <c r="H534" s="14">
        <v>19</v>
      </c>
    </row>
    <row r="535" spans="1:8" x14ac:dyDescent="0.35">
      <c r="A535" s="39" t="s">
        <v>566</v>
      </c>
      <c r="B535" s="58">
        <v>31933</v>
      </c>
      <c r="C535" s="39">
        <v>1</v>
      </c>
      <c r="D535" s="79">
        <v>4746.34</v>
      </c>
      <c r="E535" s="39" t="s">
        <v>11</v>
      </c>
      <c r="F535" s="39" t="s">
        <v>11</v>
      </c>
      <c r="G535" s="39" t="s">
        <v>42</v>
      </c>
      <c r="H535" s="14">
        <v>36</v>
      </c>
    </row>
    <row r="536" spans="1:8" x14ac:dyDescent="0.35">
      <c r="A536" s="39" t="s">
        <v>567</v>
      </c>
      <c r="B536" s="58">
        <v>32022</v>
      </c>
      <c r="C536" s="39">
        <v>1</v>
      </c>
      <c r="D536" s="79">
        <v>4747.05</v>
      </c>
      <c r="E536" s="39" t="s">
        <v>11</v>
      </c>
      <c r="F536" s="39" t="s">
        <v>11</v>
      </c>
      <c r="G536" s="39" t="s">
        <v>13</v>
      </c>
      <c r="H536" s="14">
        <v>36</v>
      </c>
    </row>
    <row r="537" spans="1:8" x14ac:dyDescent="0.35">
      <c r="A537" s="39" t="s">
        <v>568</v>
      </c>
      <c r="B537" s="58">
        <v>32103</v>
      </c>
      <c r="C537" s="39">
        <v>1</v>
      </c>
      <c r="D537" s="79">
        <v>4751.07</v>
      </c>
      <c r="E537" s="39" t="s">
        <v>12</v>
      </c>
      <c r="F537" s="39" t="s">
        <v>16</v>
      </c>
      <c r="G537" s="39" t="s">
        <v>42</v>
      </c>
      <c r="H537" s="14">
        <v>36</v>
      </c>
    </row>
    <row r="538" spans="1:8" x14ac:dyDescent="0.35">
      <c r="A538" s="39" t="s">
        <v>569</v>
      </c>
      <c r="B538" s="58">
        <v>33832</v>
      </c>
      <c r="C538" s="39">
        <v>2</v>
      </c>
      <c r="D538" s="79">
        <v>4753.6400000000003</v>
      </c>
      <c r="E538" s="39" t="s">
        <v>11</v>
      </c>
      <c r="F538" s="39" t="s">
        <v>12</v>
      </c>
      <c r="G538" s="39" t="s">
        <v>13</v>
      </c>
      <c r="H538" s="14">
        <v>31</v>
      </c>
    </row>
    <row r="539" spans="1:8" x14ac:dyDescent="0.35">
      <c r="A539" s="39" t="s">
        <v>570</v>
      </c>
      <c r="B539" s="58">
        <v>32047</v>
      </c>
      <c r="C539" s="39">
        <v>1</v>
      </c>
      <c r="D539" s="79">
        <v>4762.33</v>
      </c>
      <c r="E539" s="39" t="s">
        <v>12</v>
      </c>
      <c r="F539" s="39" t="s">
        <v>12</v>
      </c>
      <c r="G539" s="39" t="s">
        <v>42</v>
      </c>
      <c r="H539" s="14">
        <v>36</v>
      </c>
    </row>
    <row r="540" spans="1:8" x14ac:dyDescent="0.35">
      <c r="A540" s="39" t="s">
        <v>571</v>
      </c>
      <c r="B540" s="58">
        <v>32721</v>
      </c>
      <c r="C540" s="39">
        <v>1</v>
      </c>
      <c r="D540" s="79">
        <v>4766.0200000000004</v>
      </c>
      <c r="E540" s="39" t="s">
        <v>11</v>
      </c>
      <c r="F540" s="39" t="s">
        <v>12</v>
      </c>
      <c r="G540" s="39" t="s">
        <v>42</v>
      </c>
      <c r="H540" s="14">
        <v>34</v>
      </c>
    </row>
    <row r="541" spans="1:8" x14ac:dyDescent="0.35">
      <c r="A541" s="39" t="s">
        <v>572</v>
      </c>
      <c r="B541" s="58">
        <v>32851</v>
      </c>
      <c r="C541" s="39">
        <v>1</v>
      </c>
      <c r="D541" s="79">
        <v>4779.6000000000004</v>
      </c>
      <c r="E541" s="39" t="s">
        <v>11</v>
      </c>
      <c r="F541" s="39" t="s">
        <v>12</v>
      </c>
      <c r="G541" s="39" t="s">
        <v>13</v>
      </c>
      <c r="H541" s="14">
        <v>34</v>
      </c>
    </row>
    <row r="542" spans="1:8" x14ac:dyDescent="0.35">
      <c r="A542" s="39" t="s">
        <v>573</v>
      </c>
      <c r="B542" s="58">
        <v>31950</v>
      </c>
      <c r="C542" s="39">
        <v>3</v>
      </c>
      <c r="D542" s="79">
        <v>4787.42</v>
      </c>
      <c r="E542" s="39" t="s">
        <v>11</v>
      </c>
      <c r="F542" s="39" t="s">
        <v>12</v>
      </c>
      <c r="G542" s="39" t="s">
        <v>13</v>
      </c>
      <c r="H542" s="14">
        <v>36</v>
      </c>
    </row>
    <row r="543" spans="1:8" x14ac:dyDescent="0.35">
      <c r="A543" s="39" t="s">
        <v>574</v>
      </c>
      <c r="B543" s="58">
        <v>32858</v>
      </c>
      <c r="C543" s="39">
        <v>1</v>
      </c>
      <c r="D543" s="79">
        <v>4795.66</v>
      </c>
      <c r="E543" s="39" t="s">
        <v>11</v>
      </c>
      <c r="F543" s="39" t="s">
        <v>16</v>
      </c>
      <c r="G543" s="39" t="s">
        <v>13</v>
      </c>
      <c r="H543" s="14">
        <v>33</v>
      </c>
    </row>
    <row r="544" spans="1:8" x14ac:dyDescent="0.35">
      <c r="A544" s="39" t="s">
        <v>575</v>
      </c>
      <c r="B544" s="58">
        <v>28766</v>
      </c>
      <c r="C544" s="39">
        <v>2</v>
      </c>
      <c r="D544" s="79">
        <v>4812.34</v>
      </c>
      <c r="E544" s="39" t="s">
        <v>11</v>
      </c>
      <c r="F544" s="39" t="s">
        <v>12</v>
      </c>
      <c r="G544" s="39" t="s">
        <v>13</v>
      </c>
      <c r="H544" s="14">
        <v>45</v>
      </c>
    </row>
    <row r="545" spans="1:8" x14ac:dyDescent="0.35">
      <c r="A545" s="39" t="s">
        <v>576</v>
      </c>
      <c r="B545" s="58">
        <v>29770</v>
      </c>
      <c r="C545" s="39">
        <v>1</v>
      </c>
      <c r="D545" s="79">
        <v>4827.1000000000004</v>
      </c>
      <c r="E545" s="39" t="s">
        <v>11</v>
      </c>
      <c r="F545" s="39" t="s">
        <v>16</v>
      </c>
      <c r="G545" s="39" t="s">
        <v>13</v>
      </c>
      <c r="H545" s="14">
        <v>42</v>
      </c>
    </row>
    <row r="546" spans="1:8" x14ac:dyDescent="0.35">
      <c r="A546" s="39" t="s">
        <v>577</v>
      </c>
      <c r="B546" s="58">
        <v>35034</v>
      </c>
      <c r="C546" s="39">
        <v>3</v>
      </c>
      <c r="D546" s="79">
        <v>4827.8999999999996</v>
      </c>
      <c r="E546" s="39" t="s">
        <v>16</v>
      </c>
      <c r="F546" s="39" t="s">
        <v>11</v>
      </c>
      <c r="G546" s="39" t="s">
        <v>8395</v>
      </c>
      <c r="H546" s="14">
        <v>28</v>
      </c>
    </row>
    <row r="547" spans="1:8" x14ac:dyDescent="0.35">
      <c r="A547" s="39" t="s">
        <v>578</v>
      </c>
      <c r="B547" s="58">
        <v>37434</v>
      </c>
      <c r="C547" s="39">
        <v>5</v>
      </c>
      <c r="D547" s="79">
        <v>4830.63</v>
      </c>
      <c r="E547" s="39" t="s">
        <v>11</v>
      </c>
      <c r="F547" s="39" t="s">
        <v>16</v>
      </c>
      <c r="G547" s="39" t="s">
        <v>42</v>
      </c>
      <c r="H547" s="14">
        <v>21</v>
      </c>
    </row>
    <row r="548" spans="1:8" x14ac:dyDescent="0.35">
      <c r="A548" s="39" t="s">
        <v>579</v>
      </c>
      <c r="B548" s="58">
        <v>36871</v>
      </c>
      <c r="C548" s="39">
        <v>0</v>
      </c>
      <c r="D548" s="79">
        <v>4835.43</v>
      </c>
      <c r="E548" s="39" t="s">
        <v>11</v>
      </c>
      <c r="F548" s="39" t="s">
        <v>11</v>
      </c>
      <c r="G548" s="39" t="s">
        <v>300</v>
      </c>
      <c r="H548" s="14">
        <v>23</v>
      </c>
    </row>
    <row r="549" spans="1:8" x14ac:dyDescent="0.35">
      <c r="A549" s="39" t="s">
        <v>580</v>
      </c>
      <c r="B549" s="58">
        <v>33857</v>
      </c>
      <c r="C549" s="39">
        <v>3</v>
      </c>
      <c r="D549" s="79">
        <v>4837.58</v>
      </c>
      <c r="E549" s="39" t="s">
        <v>12</v>
      </c>
      <c r="F549" s="39" t="s">
        <v>11</v>
      </c>
      <c r="G549" s="39" t="s">
        <v>13</v>
      </c>
      <c r="H549" s="14">
        <v>31</v>
      </c>
    </row>
    <row r="550" spans="1:8" x14ac:dyDescent="0.35">
      <c r="A550" s="39" t="s">
        <v>581</v>
      </c>
      <c r="B550" s="58">
        <v>30970</v>
      </c>
      <c r="C550" s="39">
        <v>3</v>
      </c>
      <c r="D550" s="79">
        <v>4839.18</v>
      </c>
      <c r="E550" s="39" t="s">
        <v>11</v>
      </c>
      <c r="F550" s="39" t="s">
        <v>16</v>
      </c>
      <c r="G550" s="39" t="s">
        <v>23</v>
      </c>
      <c r="H550" s="14">
        <v>39</v>
      </c>
    </row>
    <row r="551" spans="1:8" x14ac:dyDescent="0.35">
      <c r="A551" s="39" t="s">
        <v>582</v>
      </c>
      <c r="B551" s="58">
        <v>34971</v>
      </c>
      <c r="C551" s="39">
        <v>0</v>
      </c>
      <c r="D551" s="79">
        <v>4840.95</v>
      </c>
      <c r="E551" s="39" t="s">
        <v>11</v>
      </c>
      <c r="F551" s="39" t="s">
        <v>16</v>
      </c>
      <c r="G551" s="39" t="s">
        <v>300</v>
      </c>
      <c r="H551" s="14">
        <v>28</v>
      </c>
    </row>
    <row r="552" spans="1:8" x14ac:dyDescent="0.35">
      <c r="A552" s="39" t="s">
        <v>583</v>
      </c>
      <c r="B552" s="58">
        <v>29202</v>
      </c>
      <c r="C552" s="39">
        <v>2</v>
      </c>
      <c r="D552" s="79">
        <v>4843.79</v>
      </c>
      <c r="E552" s="39" t="s">
        <v>11</v>
      </c>
      <c r="F552" s="39" t="s">
        <v>12</v>
      </c>
      <c r="G552" s="39" t="s">
        <v>13</v>
      </c>
      <c r="H552" s="14">
        <v>44</v>
      </c>
    </row>
    <row r="553" spans="1:8" x14ac:dyDescent="0.35">
      <c r="A553" s="39" t="s">
        <v>584</v>
      </c>
      <c r="B553" s="58">
        <v>27283</v>
      </c>
      <c r="C553" s="39">
        <v>0</v>
      </c>
      <c r="D553" s="79">
        <v>4844.67</v>
      </c>
      <c r="E553" s="39" t="s">
        <v>11</v>
      </c>
      <c r="F553" s="39" t="s">
        <v>11</v>
      </c>
      <c r="G553" s="39" t="s">
        <v>13</v>
      </c>
      <c r="H553" s="14">
        <v>49</v>
      </c>
    </row>
    <row r="554" spans="1:8" x14ac:dyDescent="0.35">
      <c r="A554" s="39" t="s">
        <v>585</v>
      </c>
      <c r="B554" s="58">
        <v>37049</v>
      </c>
      <c r="C554" s="39">
        <v>0</v>
      </c>
      <c r="D554" s="79">
        <v>4846.53</v>
      </c>
      <c r="E554" s="39" t="s">
        <v>11</v>
      </c>
      <c r="F554" s="39" t="s">
        <v>12</v>
      </c>
      <c r="G554" s="39" t="s">
        <v>300</v>
      </c>
      <c r="H554" s="14">
        <v>22</v>
      </c>
    </row>
    <row r="555" spans="1:8" x14ac:dyDescent="0.35">
      <c r="A555" s="39" t="s">
        <v>586</v>
      </c>
      <c r="B555" s="58">
        <v>35060</v>
      </c>
      <c r="C555" s="39">
        <v>3</v>
      </c>
      <c r="D555" s="79">
        <v>4846.92</v>
      </c>
      <c r="E555" s="39" t="s">
        <v>11</v>
      </c>
      <c r="F555" s="39" t="s">
        <v>12</v>
      </c>
      <c r="G555" s="39" t="s">
        <v>356</v>
      </c>
      <c r="H555" s="14">
        <v>27</v>
      </c>
    </row>
    <row r="556" spans="1:8" x14ac:dyDescent="0.35">
      <c r="A556" s="39" t="s">
        <v>587</v>
      </c>
      <c r="B556" s="58">
        <v>32752</v>
      </c>
      <c r="C556" s="39">
        <v>3</v>
      </c>
      <c r="D556" s="79">
        <v>4859.8900000000003</v>
      </c>
      <c r="E556" s="39" t="s">
        <v>11</v>
      </c>
      <c r="F556" s="39" t="s">
        <v>12</v>
      </c>
      <c r="G556" s="39" t="s">
        <v>42</v>
      </c>
      <c r="H556" s="14">
        <v>34</v>
      </c>
    </row>
    <row r="557" spans="1:8" x14ac:dyDescent="0.35">
      <c r="A557" s="39" t="s">
        <v>588</v>
      </c>
      <c r="B557" s="58">
        <v>35702</v>
      </c>
      <c r="C557" s="39">
        <v>4</v>
      </c>
      <c r="D557" s="79">
        <v>4877.9799999999996</v>
      </c>
      <c r="E557" s="39" t="s">
        <v>11</v>
      </c>
      <c r="F557" s="39" t="s">
        <v>12</v>
      </c>
      <c r="G557" s="39" t="s">
        <v>23</v>
      </c>
      <c r="H557" s="14">
        <v>26</v>
      </c>
    </row>
    <row r="558" spans="1:8" x14ac:dyDescent="0.35">
      <c r="A558" s="39" t="s">
        <v>589</v>
      </c>
      <c r="B558" s="58">
        <v>31769</v>
      </c>
      <c r="C558" s="39">
        <v>0</v>
      </c>
      <c r="D558" s="79">
        <v>4883.87</v>
      </c>
      <c r="E558" s="39" t="s">
        <v>11</v>
      </c>
      <c r="F558" s="39" t="s">
        <v>16</v>
      </c>
      <c r="G558" s="39" t="s">
        <v>42</v>
      </c>
      <c r="H558" s="14">
        <v>36</v>
      </c>
    </row>
    <row r="559" spans="1:8" x14ac:dyDescent="0.35">
      <c r="A559" s="39" t="s">
        <v>590</v>
      </c>
      <c r="B559" s="58">
        <v>31712</v>
      </c>
      <c r="C559" s="39">
        <v>0</v>
      </c>
      <c r="D559" s="79">
        <v>4889.04</v>
      </c>
      <c r="E559" s="39" t="s">
        <v>11</v>
      </c>
      <c r="F559" s="39" t="s">
        <v>16</v>
      </c>
      <c r="G559" s="39" t="s">
        <v>13</v>
      </c>
      <c r="H559" s="14">
        <v>37</v>
      </c>
    </row>
    <row r="560" spans="1:8" x14ac:dyDescent="0.35">
      <c r="A560" s="39" t="s">
        <v>591</v>
      </c>
      <c r="B560" s="58">
        <v>32699</v>
      </c>
      <c r="C560" s="39">
        <v>2</v>
      </c>
      <c r="D560" s="79">
        <v>4890</v>
      </c>
      <c r="E560" s="39" t="s">
        <v>12</v>
      </c>
      <c r="F560" s="39" t="s">
        <v>11</v>
      </c>
      <c r="G560" s="39" t="s">
        <v>13</v>
      </c>
      <c r="H560" s="14">
        <v>34</v>
      </c>
    </row>
    <row r="561" spans="1:8" x14ac:dyDescent="0.35">
      <c r="A561" s="39" t="s">
        <v>592</v>
      </c>
      <c r="B561" s="58">
        <v>33205</v>
      </c>
      <c r="C561" s="39">
        <v>3</v>
      </c>
      <c r="D561" s="79">
        <v>4894.3900000000003</v>
      </c>
      <c r="E561" s="39" t="s">
        <v>11</v>
      </c>
      <c r="F561" s="39" t="s">
        <v>12</v>
      </c>
      <c r="G561" s="39" t="s">
        <v>13</v>
      </c>
      <c r="H561" s="14">
        <v>33</v>
      </c>
    </row>
    <row r="562" spans="1:8" x14ac:dyDescent="0.35">
      <c r="A562" s="39" t="s">
        <v>593</v>
      </c>
      <c r="B562" s="58">
        <v>32409</v>
      </c>
      <c r="C562" s="39">
        <v>1</v>
      </c>
      <c r="D562" s="79">
        <v>4894.75</v>
      </c>
      <c r="E562" s="39" t="s">
        <v>12</v>
      </c>
      <c r="F562" s="39" t="s">
        <v>12</v>
      </c>
      <c r="G562" s="39" t="s">
        <v>23</v>
      </c>
      <c r="H562" s="14">
        <v>35</v>
      </c>
    </row>
    <row r="563" spans="1:8" x14ac:dyDescent="0.35">
      <c r="A563" s="39" t="s">
        <v>594</v>
      </c>
      <c r="B563" s="58">
        <v>34160</v>
      </c>
      <c r="C563" s="39">
        <v>2</v>
      </c>
      <c r="D563" s="79">
        <v>4906.41</v>
      </c>
      <c r="E563" s="39" t="s">
        <v>11</v>
      </c>
      <c r="F563" s="39" t="s">
        <v>16</v>
      </c>
      <c r="G563" s="39" t="s">
        <v>23</v>
      </c>
      <c r="H563" s="14">
        <v>30</v>
      </c>
    </row>
    <row r="564" spans="1:8" x14ac:dyDescent="0.35">
      <c r="A564" s="39" t="s">
        <v>595</v>
      </c>
      <c r="B564" s="58">
        <v>29877</v>
      </c>
      <c r="C564" s="39">
        <v>1</v>
      </c>
      <c r="D564" s="79">
        <v>4911.8900000000003</v>
      </c>
      <c r="E564" s="39" t="s">
        <v>11</v>
      </c>
      <c r="F564" s="39" t="s">
        <v>12</v>
      </c>
      <c r="G564" s="39" t="s">
        <v>13</v>
      </c>
      <c r="H564" s="14">
        <v>42</v>
      </c>
    </row>
    <row r="565" spans="1:8" x14ac:dyDescent="0.35">
      <c r="A565" s="39" t="s">
        <v>596</v>
      </c>
      <c r="B565" s="58">
        <v>37489</v>
      </c>
      <c r="C565" s="39">
        <v>5</v>
      </c>
      <c r="D565" s="79">
        <v>4915.0600000000004</v>
      </c>
      <c r="E565" s="39" t="s">
        <v>11</v>
      </c>
      <c r="F565" s="39" t="s">
        <v>16</v>
      </c>
      <c r="G565" s="39" t="s">
        <v>356</v>
      </c>
      <c r="H565" s="14">
        <v>21</v>
      </c>
    </row>
    <row r="566" spans="1:8" x14ac:dyDescent="0.35">
      <c r="A566" s="39" t="s">
        <v>597</v>
      </c>
      <c r="B566" s="58">
        <v>34191</v>
      </c>
      <c r="C566" s="39">
        <v>2</v>
      </c>
      <c r="D566" s="79">
        <v>4922.92</v>
      </c>
      <c r="E566" s="39" t="s">
        <v>11</v>
      </c>
      <c r="F566" s="39" t="s">
        <v>11</v>
      </c>
      <c r="G566" s="39" t="s">
        <v>23</v>
      </c>
      <c r="H566" s="14">
        <v>30</v>
      </c>
    </row>
    <row r="567" spans="1:8" x14ac:dyDescent="0.35">
      <c r="A567" s="39" t="s">
        <v>598</v>
      </c>
      <c r="B567" s="58">
        <v>33473</v>
      </c>
      <c r="C567" s="39">
        <v>2</v>
      </c>
      <c r="D567" s="79">
        <v>4931.6499999999996</v>
      </c>
      <c r="E567" s="39" t="s">
        <v>11</v>
      </c>
      <c r="F567" s="39" t="s">
        <v>12</v>
      </c>
      <c r="G567" s="39" t="s">
        <v>42</v>
      </c>
      <c r="H567" s="14">
        <v>32</v>
      </c>
    </row>
    <row r="568" spans="1:8" x14ac:dyDescent="0.35">
      <c r="A568" s="39" t="s">
        <v>599</v>
      </c>
      <c r="B568" s="58">
        <v>33569</v>
      </c>
      <c r="C568" s="39">
        <v>2</v>
      </c>
      <c r="D568" s="79">
        <v>4934.71</v>
      </c>
      <c r="E568" s="39" t="s">
        <v>11</v>
      </c>
      <c r="F568" s="39" t="s">
        <v>12</v>
      </c>
      <c r="G568" s="39" t="s">
        <v>42</v>
      </c>
      <c r="H568" s="14">
        <v>32</v>
      </c>
    </row>
    <row r="569" spans="1:8" x14ac:dyDescent="0.35">
      <c r="A569" s="39" t="s">
        <v>600</v>
      </c>
      <c r="B569" s="58">
        <v>27206</v>
      </c>
      <c r="C569" s="39">
        <v>0</v>
      </c>
      <c r="D569" s="79">
        <v>4942.0600000000004</v>
      </c>
      <c r="E569" s="39" t="s">
        <v>11</v>
      </c>
      <c r="F569" s="39" t="s">
        <v>11</v>
      </c>
      <c r="G569" s="39" t="s">
        <v>13</v>
      </c>
      <c r="H569" s="14">
        <v>49</v>
      </c>
    </row>
    <row r="570" spans="1:8" x14ac:dyDescent="0.35">
      <c r="A570" s="39" t="s">
        <v>601</v>
      </c>
      <c r="B570" s="58">
        <v>33480</v>
      </c>
      <c r="C570" s="39">
        <v>2</v>
      </c>
      <c r="D570" s="79">
        <v>4949.76</v>
      </c>
      <c r="E570" s="39" t="s">
        <v>11</v>
      </c>
      <c r="F570" s="39" t="s">
        <v>16</v>
      </c>
      <c r="G570" s="39" t="s">
        <v>13</v>
      </c>
      <c r="H570" s="14">
        <v>32</v>
      </c>
    </row>
    <row r="571" spans="1:8" x14ac:dyDescent="0.35">
      <c r="A571" s="39" t="s">
        <v>602</v>
      </c>
      <c r="B571" s="58">
        <v>26975</v>
      </c>
      <c r="C571" s="39">
        <v>0</v>
      </c>
      <c r="D571" s="79">
        <v>4985.22</v>
      </c>
      <c r="E571" s="39" t="s">
        <v>11</v>
      </c>
      <c r="F571" s="39" t="s">
        <v>12</v>
      </c>
      <c r="G571" s="39" t="s">
        <v>13</v>
      </c>
      <c r="H571" s="14">
        <v>50</v>
      </c>
    </row>
    <row r="572" spans="1:8" x14ac:dyDescent="0.35">
      <c r="A572" s="39" t="s">
        <v>603</v>
      </c>
      <c r="B572" s="58">
        <v>32318</v>
      </c>
      <c r="C572" s="39">
        <v>0</v>
      </c>
      <c r="D572" s="79">
        <v>4992.38</v>
      </c>
      <c r="E572" s="39" t="s">
        <v>11</v>
      </c>
      <c r="F572" s="39" t="s">
        <v>12</v>
      </c>
      <c r="G572" s="39" t="s">
        <v>247</v>
      </c>
      <c r="H572" s="14">
        <v>35</v>
      </c>
    </row>
    <row r="573" spans="1:8" x14ac:dyDescent="0.35">
      <c r="A573" s="39" t="s">
        <v>604</v>
      </c>
      <c r="B573" s="58">
        <v>37169</v>
      </c>
      <c r="C573" s="39">
        <v>0</v>
      </c>
      <c r="D573" s="79">
        <v>4999.04</v>
      </c>
      <c r="E573" s="39" t="s">
        <v>11</v>
      </c>
      <c r="F573" s="39" t="s">
        <v>11</v>
      </c>
      <c r="G573" s="39" t="s">
        <v>42</v>
      </c>
      <c r="H573" s="14">
        <v>22</v>
      </c>
    </row>
    <row r="574" spans="1:8" x14ac:dyDescent="0.35">
      <c r="A574" s="39" t="s">
        <v>605</v>
      </c>
      <c r="B574" s="58">
        <v>32390</v>
      </c>
      <c r="C574" s="39">
        <v>1</v>
      </c>
      <c r="D574" s="79">
        <v>5002.78</v>
      </c>
      <c r="E574" s="39" t="s">
        <v>11</v>
      </c>
      <c r="F574" s="39" t="s">
        <v>11</v>
      </c>
      <c r="G574" s="39" t="s">
        <v>13</v>
      </c>
      <c r="H574" s="14">
        <v>35</v>
      </c>
    </row>
    <row r="575" spans="1:8" x14ac:dyDescent="0.35">
      <c r="A575" s="39" t="s">
        <v>606</v>
      </c>
      <c r="B575" s="58">
        <v>28285</v>
      </c>
      <c r="C575" s="39">
        <v>2</v>
      </c>
      <c r="D575" s="79">
        <v>5003.7700000000004</v>
      </c>
      <c r="E575" s="39" t="s">
        <v>11</v>
      </c>
      <c r="F575" s="39" t="s">
        <v>12</v>
      </c>
      <c r="G575" s="39" t="s">
        <v>13</v>
      </c>
      <c r="H575" s="14">
        <v>46</v>
      </c>
    </row>
    <row r="576" spans="1:8" x14ac:dyDescent="0.35">
      <c r="A576" s="39" t="s">
        <v>607</v>
      </c>
      <c r="B576" s="58">
        <v>32332</v>
      </c>
      <c r="C576" s="39">
        <v>1</v>
      </c>
      <c r="D576" s="79">
        <v>5003.8500000000004</v>
      </c>
      <c r="E576" s="39" t="s">
        <v>11</v>
      </c>
      <c r="F576" s="39" t="s">
        <v>12</v>
      </c>
      <c r="G576" s="39" t="s">
        <v>42</v>
      </c>
      <c r="H576" s="14">
        <v>35</v>
      </c>
    </row>
    <row r="577" spans="1:8" x14ac:dyDescent="0.35">
      <c r="A577" s="39" t="s">
        <v>608</v>
      </c>
      <c r="B577" s="58">
        <v>32456</v>
      </c>
      <c r="C577" s="39">
        <v>1</v>
      </c>
      <c r="D577" s="79">
        <v>5012.47</v>
      </c>
      <c r="E577" s="39" t="s">
        <v>11</v>
      </c>
      <c r="F577" s="39" t="s">
        <v>12</v>
      </c>
      <c r="G577" s="39" t="s">
        <v>42</v>
      </c>
      <c r="H577" s="14">
        <v>35</v>
      </c>
    </row>
    <row r="578" spans="1:8" x14ac:dyDescent="0.35">
      <c r="A578" s="39" t="s">
        <v>609</v>
      </c>
      <c r="B578" s="58">
        <v>31409</v>
      </c>
      <c r="C578" s="39">
        <v>0</v>
      </c>
      <c r="D578" s="79">
        <v>5028.1499999999996</v>
      </c>
      <c r="E578" s="39" t="s">
        <v>16</v>
      </c>
      <c r="F578" s="39" t="s">
        <v>11</v>
      </c>
      <c r="G578" s="39" t="s">
        <v>23</v>
      </c>
      <c r="H578" s="14">
        <v>37</v>
      </c>
    </row>
    <row r="579" spans="1:8" x14ac:dyDescent="0.35">
      <c r="A579" s="39" t="s">
        <v>610</v>
      </c>
      <c r="B579" s="58">
        <v>33491</v>
      </c>
      <c r="C579" s="39">
        <v>2</v>
      </c>
      <c r="D579" s="79">
        <v>5031.2700000000004</v>
      </c>
      <c r="E579" s="39" t="s">
        <v>12</v>
      </c>
      <c r="F579" s="39" t="s">
        <v>16</v>
      </c>
      <c r="G579" s="39" t="s">
        <v>168</v>
      </c>
      <c r="H579" s="14">
        <v>32</v>
      </c>
    </row>
    <row r="580" spans="1:8" x14ac:dyDescent="0.35">
      <c r="A580" s="39" t="s">
        <v>611</v>
      </c>
      <c r="B580" s="58">
        <v>31592</v>
      </c>
      <c r="C580" s="39">
        <v>3</v>
      </c>
      <c r="D580" s="79">
        <v>5034.1000000000004</v>
      </c>
      <c r="E580" s="39" t="s">
        <v>11</v>
      </c>
      <c r="F580" s="39" t="s">
        <v>11</v>
      </c>
      <c r="G580" s="39" t="s">
        <v>13</v>
      </c>
      <c r="H580" s="14">
        <v>37</v>
      </c>
    </row>
    <row r="581" spans="1:8" x14ac:dyDescent="0.35">
      <c r="A581" s="39" t="s">
        <v>612</v>
      </c>
      <c r="B581" s="58">
        <v>35768</v>
      </c>
      <c r="C581" s="39">
        <v>0</v>
      </c>
      <c r="D581" s="79">
        <v>5038.57</v>
      </c>
      <c r="E581" s="39" t="s">
        <v>11</v>
      </c>
      <c r="F581" s="39" t="s">
        <v>11</v>
      </c>
      <c r="G581" s="39" t="s">
        <v>200</v>
      </c>
      <c r="H581" s="14">
        <v>26</v>
      </c>
    </row>
    <row r="582" spans="1:8" x14ac:dyDescent="0.35">
      <c r="A582" s="39" t="s">
        <v>613</v>
      </c>
      <c r="B582" s="58">
        <v>37180</v>
      </c>
      <c r="C582" s="39">
        <v>0</v>
      </c>
      <c r="D582" s="79">
        <v>5043.13</v>
      </c>
      <c r="E582" s="39" t="s">
        <v>11</v>
      </c>
      <c r="F582" s="39" t="s">
        <v>12</v>
      </c>
      <c r="G582" s="39" t="s">
        <v>42</v>
      </c>
      <c r="H582" s="14">
        <v>22</v>
      </c>
    </row>
    <row r="583" spans="1:8" x14ac:dyDescent="0.35">
      <c r="A583" s="39" t="s">
        <v>614</v>
      </c>
      <c r="B583" s="58">
        <v>35640</v>
      </c>
      <c r="C583" s="39">
        <v>0</v>
      </c>
      <c r="D583" s="79">
        <v>5045.1499999999996</v>
      </c>
      <c r="E583" s="39" t="s">
        <v>11</v>
      </c>
      <c r="F583" s="39" t="s">
        <v>11</v>
      </c>
      <c r="G583" s="39" t="s">
        <v>23</v>
      </c>
      <c r="H583" s="14">
        <v>26</v>
      </c>
    </row>
    <row r="584" spans="1:8" x14ac:dyDescent="0.35">
      <c r="A584" s="39" t="s">
        <v>615</v>
      </c>
      <c r="B584" s="58">
        <v>29471</v>
      </c>
      <c r="C584" s="39">
        <v>2</v>
      </c>
      <c r="D584" s="79">
        <v>5054.05</v>
      </c>
      <c r="E584" s="39" t="s">
        <v>11</v>
      </c>
      <c r="F584" s="39" t="s">
        <v>11</v>
      </c>
      <c r="G584" s="39" t="s">
        <v>13</v>
      </c>
      <c r="H584" s="14">
        <v>43</v>
      </c>
    </row>
    <row r="585" spans="1:8" x14ac:dyDescent="0.35">
      <c r="A585" s="39" t="s">
        <v>616</v>
      </c>
      <c r="B585" s="58">
        <v>34131</v>
      </c>
      <c r="C585" s="39">
        <v>0</v>
      </c>
      <c r="D585" s="79">
        <v>5059.5600000000004</v>
      </c>
      <c r="E585" s="39" t="s">
        <v>11</v>
      </c>
      <c r="F585" s="39" t="s">
        <v>16</v>
      </c>
      <c r="G585" s="39" t="s">
        <v>300</v>
      </c>
      <c r="H585" s="14">
        <v>30</v>
      </c>
    </row>
    <row r="586" spans="1:8" x14ac:dyDescent="0.35">
      <c r="A586" s="39" t="s">
        <v>617</v>
      </c>
      <c r="B586" s="58">
        <v>28816</v>
      </c>
      <c r="C586" s="39">
        <v>2</v>
      </c>
      <c r="D586" s="79">
        <v>5077.1899999999996</v>
      </c>
      <c r="E586" s="39" t="s">
        <v>11</v>
      </c>
      <c r="F586" s="39" t="s">
        <v>12</v>
      </c>
      <c r="G586" s="39" t="s">
        <v>23</v>
      </c>
      <c r="H586" s="14">
        <v>45</v>
      </c>
    </row>
    <row r="587" spans="1:8" x14ac:dyDescent="0.35">
      <c r="A587" s="39" t="s">
        <v>618</v>
      </c>
      <c r="B587" s="58">
        <v>35625</v>
      </c>
      <c r="C587" s="39">
        <v>5</v>
      </c>
      <c r="D587" s="79">
        <v>5080.1000000000004</v>
      </c>
      <c r="E587" s="39" t="s">
        <v>12</v>
      </c>
      <c r="F587" s="39" t="s">
        <v>11</v>
      </c>
      <c r="G587" s="39" t="s">
        <v>42</v>
      </c>
      <c r="H587" s="14">
        <v>26</v>
      </c>
    </row>
    <row r="588" spans="1:8" x14ac:dyDescent="0.35">
      <c r="A588" s="39" t="s">
        <v>619</v>
      </c>
      <c r="B588" s="58">
        <v>36330</v>
      </c>
      <c r="C588" s="39">
        <v>0</v>
      </c>
      <c r="D588" s="79">
        <v>5087.92</v>
      </c>
      <c r="E588" s="39" t="s">
        <v>11</v>
      </c>
      <c r="F588" s="39" t="s">
        <v>11</v>
      </c>
      <c r="G588" s="39" t="s">
        <v>535</v>
      </c>
      <c r="H588" s="14">
        <v>24</v>
      </c>
    </row>
    <row r="589" spans="1:8" x14ac:dyDescent="0.35">
      <c r="A589" s="39" t="s">
        <v>620</v>
      </c>
      <c r="B589" s="58">
        <v>32099</v>
      </c>
      <c r="C589" s="39">
        <v>1</v>
      </c>
      <c r="D589" s="79">
        <v>5116.5</v>
      </c>
      <c r="E589" s="39" t="s">
        <v>11</v>
      </c>
      <c r="F589" s="39" t="s">
        <v>11</v>
      </c>
      <c r="G589" s="39" t="s">
        <v>23</v>
      </c>
      <c r="H589" s="14">
        <v>36</v>
      </c>
    </row>
    <row r="590" spans="1:8" x14ac:dyDescent="0.35">
      <c r="A590" s="39" t="s">
        <v>621</v>
      </c>
      <c r="B590" s="58">
        <v>32448</v>
      </c>
      <c r="C590" s="39">
        <v>2</v>
      </c>
      <c r="D590" s="79">
        <v>5124.1899999999996</v>
      </c>
      <c r="E590" s="39" t="s">
        <v>11</v>
      </c>
      <c r="F590" s="39" t="s">
        <v>12</v>
      </c>
      <c r="G590" s="39" t="s">
        <v>13</v>
      </c>
      <c r="H590" s="14">
        <v>35</v>
      </c>
    </row>
    <row r="591" spans="1:8" x14ac:dyDescent="0.35">
      <c r="A591" s="39" t="s">
        <v>622</v>
      </c>
      <c r="B591" s="58">
        <v>32033</v>
      </c>
      <c r="C591" s="39">
        <v>1</v>
      </c>
      <c r="D591" s="79">
        <v>5125.22</v>
      </c>
      <c r="E591" s="39" t="s">
        <v>16</v>
      </c>
      <c r="F591" s="39" t="s">
        <v>11</v>
      </c>
      <c r="G591" s="39" t="s">
        <v>23</v>
      </c>
      <c r="H591" s="14">
        <v>36</v>
      </c>
    </row>
    <row r="592" spans="1:8" x14ac:dyDescent="0.35">
      <c r="A592" s="39" t="s">
        <v>623</v>
      </c>
      <c r="B592" s="58">
        <v>32401</v>
      </c>
      <c r="C592" s="39">
        <v>3</v>
      </c>
      <c r="D592" s="79">
        <v>5136.75</v>
      </c>
      <c r="E592" s="39" t="s">
        <v>11</v>
      </c>
      <c r="F592" s="39" t="s">
        <v>16</v>
      </c>
      <c r="G592" s="39" t="s">
        <v>13</v>
      </c>
      <c r="H592" s="14">
        <v>35</v>
      </c>
    </row>
    <row r="593" spans="1:8" x14ac:dyDescent="0.35">
      <c r="A593" s="39" t="s">
        <v>624</v>
      </c>
      <c r="B593" s="58">
        <v>34313</v>
      </c>
      <c r="C593" s="39">
        <v>3</v>
      </c>
      <c r="D593" s="79">
        <v>5138.26</v>
      </c>
      <c r="E593" s="39" t="s">
        <v>11</v>
      </c>
      <c r="F593" s="39" t="s">
        <v>11</v>
      </c>
      <c r="G593" s="39" t="s">
        <v>13</v>
      </c>
      <c r="H593" s="14">
        <v>30</v>
      </c>
    </row>
    <row r="594" spans="1:8" x14ac:dyDescent="0.35">
      <c r="A594" s="39" t="s">
        <v>625</v>
      </c>
      <c r="B594" s="58">
        <v>30916</v>
      </c>
      <c r="C594" s="39">
        <v>3</v>
      </c>
      <c r="D594" s="79">
        <v>5144.18</v>
      </c>
      <c r="E594" s="39" t="s">
        <v>11</v>
      </c>
      <c r="F594" s="39" t="s">
        <v>16</v>
      </c>
      <c r="G594" s="39" t="s">
        <v>13</v>
      </c>
      <c r="H594" s="14">
        <v>39</v>
      </c>
    </row>
    <row r="595" spans="1:8" x14ac:dyDescent="0.35">
      <c r="A595" s="39" t="s">
        <v>626</v>
      </c>
      <c r="B595" s="58">
        <v>33107</v>
      </c>
      <c r="C595" s="39">
        <v>1</v>
      </c>
      <c r="D595" s="79">
        <v>5148.55</v>
      </c>
      <c r="E595" s="39" t="s">
        <v>11</v>
      </c>
      <c r="F595" s="39" t="s">
        <v>11</v>
      </c>
      <c r="G595" s="39" t="s">
        <v>247</v>
      </c>
      <c r="H595" s="14">
        <v>33</v>
      </c>
    </row>
    <row r="596" spans="1:8" x14ac:dyDescent="0.35">
      <c r="A596" s="39" t="s">
        <v>627</v>
      </c>
      <c r="B596" s="58">
        <v>33155</v>
      </c>
      <c r="C596" s="39">
        <v>2</v>
      </c>
      <c r="D596" s="79">
        <v>5152.13</v>
      </c>
      <c r="E596" s="39" t="s">
        <v>11</v>
      </c>
      <c r="F596" s="39" t="s">
        <v>11</v>
      </c>
      <c r="G596" s="39" t="s">
        <v>42</v>
      </c>
      <c r="H596" s="14">
        <v>33</v>
      </c>
    </row>
    <row r="597" spans="1:8" x14ac:dyDescent="0.35">
      <c r="A597" s="39" t="s">
        <v>628</v>
      </c>
      <c r="B597" s="58">
        <v>33479</v>
      </c>
      <c r="C597" s="39">
        <v>3</v>
      </c>
      <c r="D597" s="79">
        <v>5166.96</v>
      </c>
      <c r="E597" s="39" t="s">
        <v>11</v>
      </c>
      <c r="F597" s="39" t="s">
        <v>11</v>
      </c>
      <c r="G597" s="39" t="s">
        <v>23</v>
      </c>
      <c r="H597" s="14">
        <v>32</v>
      </c>
    </row>
    <row r="598" spans="1:8" x14ac:dyDescent="0.35">
      <c r="A598" s="39" t="s">
        <v>629</v>
      </c>
      <c r="B598" s="58">
        <v>30971</v>
      </c>
      <c r="C598" s="39">
        <v>3</v>
      </c>
      <c r="D598" s="79">
        <v>5177.12</v>
      </c>
      <c r="E598" s="39" t="s">
        <v>11</v>
      </c>
      <c r="F598" s="39" t="s">
        <v>16</v>
      </c>
      <c r="G598" s="39" t="s">
        <v>13</v>
      </c>
      <c r="H598" s="14">
        <v>39</v>
      </c>
    </row>
    <row r="599" spans="1:8" x14ac:dyDescent="0.35">
      <c r="A599" s="39" t="s">
        <v>630</v>
      </c>
      <c r="B599" s="58">
        <v>29110</v>
      </c>
      <c r="C599" s="39">
        <v>2</v>
      </c>
      <c r="D599" s="79">
        <v>5195.58</v>
      </c>
      <c r="E599" s="39" t="s">
        <v>11</v>
      </c>
      <c r="F599" s="39" t="s">
        <v>11</v>
      </c>
      <c r="G599" s="39" t="s">
        <v>13</v>
      </c>
      <c r="H599" s="14">
        <v>44</v>
      </c>
    </row>
    <row r="600" spans="1:8" x14ac:dyDescent="0.35">
      <c r="A600" s="39" t="s">
        <v>631</v>
      </c>
      <c r="B600" s="58">
        <v>38144</v>
      </c>
      <c r="C600" s="39">
        <v>0</v>
      </c>
      <c r="D600" s="79">
        <v>5198.6899999999996</v>
      </c>
      <c r="E600" s="39" t="s">
        <v>11</v>
      </c>
      <c r="F600" s="39" t="s">
        <v>11</v>
      </c>
      <c r="G600" s="39" t="s">
        <v>632</v>
      </c>
      <c r="H600" s="14">
        <v>19</v>
      </c>
    </row>
    <row r="601" spans="1:8" x14ac:dyDescent="0.35">
      <c r="A601" s="39" t="s">
        <v>633</v>
      </c>
      <c r="B601" s="58">
        <v>30613</v>
      </c>
      <c r="C601" s="39">
        <v>3</v>
      </c>
      <c r="D601" s="79">
        <v>5207.97</v>
      </c>
      <c r="E601" s="39" t="s">
        <v>11</v>
      </c>
      <c r="F601" s="39" t="s">
        <v>11</v>
      </c>
      <c r="G601" s="39" t="s">
        <v>23</v>
      </c>
      <c r="H601" s="14">
        <v>40</v>
      </c>
    </row>
    <row r="602" spans="1:8" x14ac:dyDescent="0.35">
      <c r="A602" s="39" t="s">
        <v>634</v>
      </c>
      <c r="B602" s="58">
        <v>34137</v>
      </c>
      <c r="C602" s="39">
        <v>3</v>
      </c>
      <c r="D602" s="79">
        <v>5209.58</v>
      </c>
      <c r="E602" s="39" t="s">
        <v>12</v>
      </c>
      <c r="F602" s="39" t="s">
        <v>12</v>
      </c>
      <c r="G602" s="39" t="s">
        <v>356</v>
      </c>
      <c r="H602" s="14">
        <v>30</v>
      </c>
    </row>
    <row r="603" spans="1:8" x14ac:dyDescent="0.35">
      <c r="A603" s="39" t="s">
        <v>635</v>
      </c>
      <c r="B603" s="58">
        <v>36495</v>
      </c>
      <c r="C603" s="39">
        <v>0</v>
      </c>
      <c r="D603" s="79">
        <v>5213.22</v>
      </c>
      <c r="E603" s="39" t="s">
        <v>11</v>
      </c>
      <c r="F603" s="39" t="s">
        <v>16</v>
      </c>
      <c r="G603" s="39" t="s">
        <v>23</v>
      </c>
      <c r="H603" s="14">
        <v>24</v>
      </c>
    </row>
    <row r="604" spans="1:8" x14ac:dyDescent="0.35">
      <c r="A604" s="39" t="s">
        <v>636</v>
      </c>
      <c r="B604" s="58">
        <v>34856</v>
      </c>
      <c r="C604" s="39">
        <v>0</v>
      </c>
      <c r="D604" s="79">
        <v>5216.4799999999996</v>
      </c>
      <c r="E604" s="39" t="s">
        <v>11</v>
      </c>
      <c r="F604" s="39" t="s">
        <v>11</v>
      </c>
      <c r="G604" s="39" t="s">
        <v>200</v>
      </c>
      <c r="H604" s="14">
        <v>28</v>
      </c>
    </row>
    <row r="605" spans="1:8" x14ac:dyDescent="0.35">
      <c r="A605" s="39" t="s">
        <v>637</v>
      </c>
      <c r="B605" s="58">
        <v>31957</v>
      </c>
      <c r="C605" s="39">
        <v>0</v>
      </c>
      <c r="D605" s="79">
        <v>5227.99</v>
      </c>
      <c r="E605" s="39" t="s">
        <v>11</v>
      </c>
      <c r="F605" s="39" t="s">
        <v>16</v>
      </c>
      <c r="G605" s="39" t="s">
        <v>247</v>
      </c>
      <c r="H605" s="14">
        <v>36</v>
      </c>
    </row>
    <row r="606" spans="1:8" x14ac:dyDescent="0.35">
      <c r="A606" s="39" t="s">
        <v>638</v>
      </c>
      <c r="B606" s="58">
        <v>32137</v>
      </c>
      <c r="C606" s="39">
        <v>1</v>
      </c>
      <c r="D606" s="79">
        <v>5240.7700000000004</v>
      </c>
      <c r="E606" s="39" t="s">
        <v>11</v>
      </c>
      <c r="F606" s="39" t="s">
        <v>11</v>
      </c>
      <c r="G606" s="39" t="s">
        <v>42</v>
      </c>
      <c r="H606" s="14">
        <v>35</v>
      </c>
    </row>
    <row r="607" spans="1:8" x14ac:dyDescent="0.35">
      <c r="A607" s="39" t="s">
        <v>639</v>
      </c>
      <c r="B607" s="58">
        <v>31963</v>
      </c>
      <c r="C607" s="39">
        <v>1</v>
      </c>
      <c r="D607" s="79">
        <v>5245.23</v>
      </c>
      <c r="E607" s="39" t="s">
        <v>11</v>
      </c>
      <c r="F607" s="39" t="s">
        <v>11</v>
      </c>
      <c r="G607" s="39" t="s">
        <v>13</v>
      </c>
      <c r="H607" s="14">
        <v>36</v>
      </c>
    </row>
    <row r="608" spans="1:8" x14ac:dyDescent="0.35">
      <c r="A608" s="39" t="s">
        <v>640</v>
      </c>
      <c r="B608" s="58">
        <v>32029</v>
      </c>
      <c r="C608" s="39">
        <v>1</v>
      </c>
      <c r="D608" s="79">
        <v>5246.05</v>
      </c>
      <c r="E608" s="39" t="s">
        <v>11</v>
      </c>
      <c r="F608" s="39" t="s">
        <v>12</v>
      </c>
      <c r="G608" s="39" t="s">
        <v>42</v>
      </c>
      <c r="H608" s="14">
        <v>36</v>
      </c>
    </row>
    <row r="609" spans="1:8" x14ac:dyDescent="0.35">
      <c r="A609" s="39" t="s">
        <v>641</v>
      </c>
      <c r="B609" s="58">
        <v>33060</v>
      </c>
      <c r="C609" s="39">
        <v>3</v>
      </c>
      <c r="D609" s="79">
        <v>5253.52</v>
      </c>
      <c r="E609" s="39" t="s">
        <v>12</v>
      </c>
      <c r="F609" s="39" t="s">
        <v>12</v>
      </c>
      <c r="G609" s="39" t="s">
        <v>42</v>
      </c>
      <c r="H609" s="14">
        <v>33</v>
      </c>
    </row>
    <row r="610" spans="1:8" x14ac:dyDescent="0.35">
      <c r="A610" s="39" t="s">
        <v>642</v>
      </c>
      <c r="B610" s="58">
        <v>32837</v>
      </c>
      <c r="C610" s="39">
        <v>2</v>
      </c>
      <c r="D610" s="79">
        <v>5257.51</v>
      </c>
      <c r="E610" s="39" t="s">
        <v>11</v>
      </c>
      <c r="F610" s="39" t="s">
        <v>11</v>
      </c>
      <c r="G610" s="39" t="s">
        <v>23</v>
      </c>
      <c r="H610" s="14">
        <v>34</v>
      </c>
    </row>
    <row r="611" spans="1:8" x14ac:dyDescent="0.35">
      <c r="A611" s="39" t="s">
        <v>643</v>
      </c>
      <c r="B611" s="58">
        <v>32708</v>
      </c>
      <c r="C611" s="39">
        <v>2</v>
      </c>
      <c r="D611" s="79">
        <v>5261.47</v>
      </c>
      <c r="E611" s="39" t="s">
        <v>11</v>
      </c>
      <c r="F611" s="39" t="s">
        <v>11</v>
      </c>
      <c r="G611" s="39" t="s">
        <v>23</v>
      </c>
      <c r="H611" s="14">
        <v>34</v>
      </c>
    </row>
    <row r="612" spans="1:8" x14ac:dyDescent="0.35">
      <c r="A612" s="39" t="s">
        <v>644</v>
      </c>
      <c r="B612" s="58">
        <v>31710</v>
      </c>
      <c r="C612" s="39">
        <v>0</v>
      </c>
      <c r="D612" s="79">
        <v>5266.37</v>
      </c>
      <c r="E612" s="39" t="s">
        <v>11</v>
      </c>
      <c r="F612" s="39" t="s">
        <v>11</v>
      </c>
      <c r="G612" s="39" t="s">
        <v>23</v>
      </c>
      <c r="H612" s="14">
        <v>37</v>
      </c>
    </row>
    <row r="613" spans="1:8" x14ac:dyDescent="0.35">
      <c r="A613" s="39" t="s">
        <v>645</v>
      </c>
      <c r="B613" s="58">
        <v>31675</v>
      </c>
      <c r="C613" s="39">
        <v>0</v>
      </c>
      <c r="D613" s="79">
        <v>5267.82</v>
      </c>
      <c r="E613" s="39" t="s">
        <v>11</v>
      </c>
      <c r="F613" s="39" t="s">
        <v>11</v>
      </c>
      <c r="G613" s="39" t="s">
        <v>23</v>
      </c>
      <c r="H613" s="14">
        <v>37</v>
      </c>
    </row>
    <row r="614" spans="1:8" x14ac:dyDescent="0.35">
      <c r="A614" s="39" t="s">
        <v>646</v>
      </c>
      <c r="B614" s="58">
        <v>31705</v>
      </c>
      <c r="C614" s="39">
        <v>0</v>
      </c>
      <c r="D614" s="79">
        <v>5272.18</v>
      </c>
      <c r="E614" s="39" t="s">
        <v>11</v>
      </c>
      <c r="F614" s="39" t="s">
        <v>12</v>
      </c>
      <c r="G614" s="39" t="s">
        <v>23</v>
      </c>
      <c r="H614" s="14">
        <v>37</v>
      </c>
    </row>
    <row r="615" spans="1:8" x14ac:dyDescent="0.35">
      <c r="A615" s="39" t="s">
        <v>647</v>
      </c>
      <c r="B615" s="58">
        <v>32021</v>
      </c>
      <c r="C615" s="39">
        <v>3</v>
      </c>
      <c r="D615" s="79">
        <v>5275.86</v>
      </c>
      <c r="E615" s="39" t="s">
        <v>11</v>
      </c>
      <c r="F615" s="39" t="s">
        <v>11</v>
      </c>
      <c r="G615" s="39" t="s">
        <v>13</v>
      </c>
      <c r="H615" s="14">
        <v>36</v>
      </c>
    </row>
    <row r="616" spans="1:8" x14ac:dyDescent="0.35">
      <c r="A616" s="39" t="s">
        <v>648</v>
      </c>
      <c r="B616" s="58">
        <v>27345</v>
      </c>
      <c r="C616" s="39">
        <v>0</v>
      </c>
      <c r="D616" s="79">
        <v>5291.71</v>
      </c>
      <c r="E616" s="39" t="s">
        <v>11</v>
      </c>
      <c r="F616" s="39" t="s">
        <v>11</v>
      </c>
      <c r="G616" s="39" t="s">
        <v>23</v>
      </c>
      <c r="H616" s="14">
        <v>49</v>
      </c>
    </row>
    <row r="617" spans="1:8" x14ac:dyDescent="0.35">
      <c r="A617" s="39" t="s">
        <v>649</v>
      </c>
      <c r="B617" s="58">
        <v>38221</v>
      </c>
      <c r="C617" s="39">
        <v>0</v>
      </c>
      <c r="D617" s="79">
        <v>5293.67</v>
      </c>
      <c r="E617" s="39" t="s">
        <v>11</v>
      </c>
      <c r="F617" s="39" t="s">
        <v>11</v>
      </c>
      <c r="G617" s="39" t="s">
        <v>632</v>
      </c>
      <c r="H617" s="14">
        <v>19</v>
      </c>
    </row>
    <row r="618" spans="1:8" x14ac:dyDescent="0.35">
      <c r="A618" s="39" t="s">
        <v>650</v>
      </c>
      <c r="B618" s="58">
        <v>36778</v>
      </c>
      <c r="C618" s="39">
        <v>0</v>
      </c>
      <c r="D618" s="79">
        <v>5306.7</v>
      </c>
      <c r="E618" s="39" t="s">
        <v>11</v>
      </c>
      <c r="F618" s="39" t="s">
        <v>12</v>
      </c>
      <c r="G618" s="39" t="s">
        <v>23</v>
      </c>
      <c r="H618" s="14">
        <v>23</v>
      </c>
    </row>
    <row r="619" spans="1:8" x14ac:dyDescent="0.35">
      <c r="A619" s="39" t="s">
        <v>651</v>
      </c>
      <c r="B619" s="58">
        <v>34651</v>
      </c>
      <c r="C619" s="39">
        <v>3</v>
      </c>
      <c r="D619" s="79">
        <v>5312.17</v>
      </c>
      <c r="E619" s="39" t="s">
        <v>11</v>
      </c>
      <c r="F619" s="39" t="s">
        <v>11</v>
      </c>
      <c r="G619" s="39" t="s">
        <v>23</v>
      </c>
      <c r="H619" s="14">
        <v>29</v>
      </c>
    </row>
    <row r="620" spans="1:8" x14ac:dyDescent="0.35">
      <c r="A620" s="39" t="s">
        <v>652</v>
      </c>
      <c r="B620" s="58">
        <v>27274</v>
      </c>
      <c r="C620" s="39">
        <v>0</v>
      </c>
      <c r="D620" s="79">
        <v>5322.24</v>
      </c>
      <c r="E620" s="39" t="s">
        <v>11</v>
      </c>
      <c r="F620" s="39" t="s">
        <v>16</v>
      </c>
      <c r="G620" s="39" t="s">
        <v>23</v>
      </c>
      <c r="H620" s="14">
        <v>49</v>
      </c>
    </row>
    <row r="621" spans="1:8" x14ac:dyDescent="0.35">
      <c r="A621" s="39" t="s">
        <v>653</v>
      </c>
      <c r="B621" s="58">
        <v>33773</v>
      </c>
      <c r="C621" s="39">
        <v>3</v>
      </c>
      <c r="D621" s="79">
        <v>5325.65</v>
      </c>
      <c r="E621" s="39" t="s">
        <v>11</v>
      </c>
      <c r="F621" s="39" t="s">
        <v>16</v>
      </c>
      <c r="G621" s="39" t="s">
        <v>42</v>
      </c>
      <c r="H621" s="14">
        <v>31</v>
      </c>
    </row>
    <row r="622" spans="1:8" x14ac:dyDescent="0.35">
      <c r="A622" s="39" t="s">
        <v>654</v>
      </c>
      <c r="B622" s="58">
        <v>33478</v>
      </c>
      <c r="C622" s="39">
        <v>2</v>
      </c>
      <c r="D622" s="79">
        <v>5327.4</v>
      </c>
      <c r="E622" s="39" t="s">
        <v>11</v>
      </c>
      <c r="F622" s="39" t="s">
        <v>16</v>
      </c>
      <c r="G622" s="39" t="s">
        <v>23</v>
      </c>
      <c r="H622" s="14">
        <v>32</v>
      </c>
    </row>
    <row r="623" spans="1:8" x14ac:dyDescent="0.35">
      <c r="A623" s="39" t="s">
        <v>655</v>
      </c>
      <c r="B623" s="58">
        <v>26648</v>
      </c>
      <c r="C623" s="39">
        <v>0</v>
      </c>
      <c r="D623" s="79">
        <v>5344.81</v>
      </c>
      <c r="E623" s="39" t="s">
        <v>11</v>
      </c>
      <c r="F623" s="39" t="s">
        <v>12</v>
      </c>
      <c r="G623" s="39" t="s">
        <v>13</v>
      </c>
      <c r="H623" s="14">
        <v>51</v>
      </c>
    </row>
    <row r="624" spans="1:8" x14ac:dyDescent="0.35">
      <c r="A624" s="39" t="s">
        <v>656</v>
      </c>
      <c r="B624" s="58">
        <v>32819</v>
      </c>
      <c r="C624" s="39">
        <v>1</v>
      </c>
      <c r="D624" s="79">
        <v>5354.07</v>
      </c>
      <c r="E624" s="39" t="s">
        <v>11</v>
      </c>
      <c r="F624" s="39" t="s">
        <v>12</v>
      </c>
      <c r="G624" s="39" t="s">
        <v>247</v>
      </c>
      <c r="H624" s="14">
        <v>34</v>
      </c>
    </row>
    <row r="625" spans="1:8" x14ac:dyDescent="0.35">
      <c r="A625" s="39" t="s">
        <v>657</v>
      </c>
      <c r="B625" s="58">
        <v>34675</v>
      </c>
      <c r="C625" s="39">
        <v>0</v>
      </c>
      <c r="D625" s="79">
        <v>5364.66</v>
      </c>
      <c r="E625" s="39" t="s">
        <v>11</v>
      </c>
      <c r="F625" s="39" t="s">
        <v>16</v>
      </c>
      <c r="G625" s="39" t="s">
        <v>42</v>
      </c>
      <c r="H625" s="14">
        <v>29</v>
      </c>
    </row>
    <row r="626" spans="1:8" x14ac:dyDescent="0.35">
      <c r="A626" s="39" t="s">
        <v>658</v>
      </c>
      <c r="B626" s="58">
        <v>31564</v>
      </c>
      <c r="C626" s="39">
        <v>1</v>
      </c>
      <c r="D626" s="79">
        <v>5373.36</v>
      </c>
      <c r="E626" s="39" t="s">
        <v>11</v>
      </c>
      <c r="F626" s="39" t="s">
        <v>11</v>
      </c>
      <c r="G626" s="39" t="s">
        <v>23</v>
      </c>
      <c r="H626" s="14">
        <v>37</v>
      </c>
    </row>
    <row r="627" spans="1:8" x14ac:dyDescent="0.35">
      <c r="A627" s="39" t="s">
        <v>659</v>
      </c>
      <c r="B627" s="58">
        <v>32830</v>
      </c>
      <c r="C627" s="39">
        <v>2</v>
      </c>
      <c r="D627" s="79">
        <v>5375.04</v>
      </c>
      <c r="E627" s="39" t="s">
        <v>11</v>
      </c>
      <c r="F627" s="39" t="s">
        <v>16</v>
      </c>
      <c r="G627" s="39" t="s">
        <v>42</v>
      </c>
      <c r="H627" s="14">
        <v>34</v>
      </c>
    </row>
    <row r="628" spans="1:8" x14ac:dyDescent="0.35">
      <c r="A628" s="39" t="s">
        <v>660</v>
      </c>
      <c r="B628" s="58">
        <v>31615</v>
      </c>
      <c r="C628" s="39">
        <v>1</v>
      </c>
      <c r="D628" s="79">
        <v>5377.46</v>
      </c>
      <c r="E628" s="39" t="s">
        <v>11</v>
      </c>
      <c r="F628" s="39" t="s">
        <v>12</v>
      </c>
      <c r="G628" s="39" t="s">
        <v>23</v>
      </c>
      <c r="H628" s="14">
        <v>37</v>
      </c>
    </row>
    <row r="629" spans="1:8" x14ac:dyDescent="0.35">
      <c r="A629" s="39" t="s">
        <v>661</v>
      </c>
      <c r="B629" s="58">
        <v>30834</v>
      </c>
      <c r="C629" s="39">
        <v>0</v>
      </c>
      <c r="D629" s="79">
        <v>5383.54</v>
      </c>
      <c r="E629" s="39" t="s">
        <v>11</v>
      </c>
      <c r="F629" s="39" t="s">
        <v>12</v>
      </c>
      <c r="G629" s="39" t="s">
        <v>42</v>
      </c>
      <c r="H629" s="14">
        <v>39</v>
      </c>
    </row>
    <row r="630" spans="1:8" x14ac:dyDescent="0.35">
      <c r="A630" s="39" t="s">
        <v>662</v>
      </c>
      <c r="B630" s="58">
        <v>32363</v>
      </c>
      <c r="C630" s="39">
        <v>1</v>
      </c>
      <c r="D630" s="79">
        <v>5385.34</v>
      </c>
      <c r="E630" s="39" t="s">
        <v>11</v>
      </c>
      <c r="F630" s="39" t="s">
        <v>12</v>
      </c>
      <c r="G630" s="39" t="s">
        <v>23</v>
      </c>
      <c r="H630" s="14">
        <v>35</v>
      </c>
    </row>
    <row r="631" spans="1:8" x14ac:dyDescent="0.35">
      <c r="A631" s="39" t="s">
        <v>663</v>
      </c>
      <c r="B631" s="58">
        <v>32818</v>
      </c>
      <c r="C631" s="39">
        <v>3</v>
      </c>
      <c r="D631" s="79">
        <v>5396.44</v>
      </c>
      <c r="E631" s="39" t="s">
        <v>11</v>
      </c>
      <c r="F631" s="39" t="s">
        <v>12</v>
      </c>
      <c r="G631" s="39" t="s">
        <v>13</v>
      </c>
      <c r="H631" s="14">
        <v>34</v>
      </c>
    </row>
    <row r="632" spans="1:8" x14ac:dyDescent="0.35">
      <c r="A632" s="39" t="s">
        <v>664</v>
      </c>
      <c r="B632" s="58">
        <v>30928</v>
      </c>
      <c r="C632" s="39">
        <v>0</v>
      </c>
      <c r="D632" s="79">
        <v>5397.62</v>
      </c>
      <c r="E632" s="39" t="s">
        <v>11</v>
      </c>
      <c r="F632" s="39" t="s">
        <v>11</v>
      </c>
      <c r="G632" s="39" t="s">
        <v>13</v>
      </c>
      <c r="H632" s="14">
        <v>39</v>
      </c>
    </row>
    <row r="633" spans="1:8" x14ac:dyDescent="0.35">
      <c r="A633" s="39" t="s">
        <v>665</v>
      </c>
      <c r="B633" s="58">
        <v>30895</v>
      </c>
      <c r="C633" s="39">
        <v>0</v>
      </c>
      <c r="D633" s="79">
        <v>5400.98</v>
      </c>
      <c r="E633" s="39" t="s">
        <v>11</v>
      </c>
      <c r="F633" s="39" t="s">
        <v>11</v>
      </c>
      <c r="G633" s="39" t="s">
        <v>13</v>
      </c>
      <c r="H633" s="14">
        <v>39</v>
      </c>
    </row>
    <row r="634" spans="1:8" x14ac:dyDescent="0.35">
      <c r="A634" s="39" t="s">
        <v>666</v>
      </c>
      <c r="B634" s="58">
        <v>31404</v>
      </c>
      <c r="C634" s="39">
        <v>3</v>
      </c>
      <c r="D634" s="79">
        <v>5402.89</v>
      </c>
      <c r="E634" s="39" t="s">
        <v>11</v>
      </c>
      <c r="F634" s="39" t="s">
        <v>16</v>
      </c>
      <c r="G634" s="39" t="s">
        <v>13</v>
      </c>
      <c r="H634" s="14">
        <v>37</v>
      </c>
    </row>
    <row r="635" spans="1:8" x14ac:dyDescent="0.35">
      <c r="A635" s="39" t="s">
        <v>667</v>
      </c>
      <c r="B635" s="58">
        <v>27664</v>
      </c>
      <c r="C635" s="39">
        <v>1</v>
      </c>
      <c r="D635" s="79">
        <v>5411.99</v>
      </c>
      <c r="E635" s="39" t="s">
        <v>11</v>
      </c>
      <c r="F635" s="39" t="s">
        <v>12</v>
      </c>
      <c r="G635" s="39" t="s">
        <v>23</v>
      </c>
      <c r="H635" s="14">
        <v>48</v>
      </c>
    </row>
    <row r="636" spans="1:8" x14ac:dyDescent="0.35">
      <c r="A636" s="39" t="s">
        <v>668</v>
      </c>
      <c r="B636" s="58">
        <v>30221</v>
      </c>
      <c r="C636" s="39">
        <v>0</v>
      </c>
      <c r="D636" s="79">
        <v>5415.66</v>
      </c>
      <c r="E636" s="39" t="s">
        <v>11</v>
      </c>
      <c r="F636" s="39" t="s">
        <v>12</v>
      </c>
      <c r="G636" s="39" t="s">
        <v>13</v>
      </c>
      <c r="H636" s="14">
        <v>41</v>
      </c>
    </row>
    <row r="637" spans="1:8" x14ac:dyDescent="0.35">
      <c r="A637" s="39" t="s">
        <v>669</v>
      </c>
      <c r="B637" s="58">
        <v>33425</v>
      </c>
      <c r="C637" s="39">
        <v>3</v>
      </c>
      <c r="D637" s="79">
        <v>5425.02</v>
      </c>
      <c r="E637" s="39" t="s">
        <v>11</v>
      </c>
      <c r="F637" s="39" t="s">
        <v>16</v>
      </c>
      <c r="G637" s="39" t="s">
        <v>23</v>
      </c>
      <c r="H637" s="14">
        <v>32</v>
      </c>
    </row>
    <row r="638" spans="1:8" x14ac:dyDescent="0.35">
      <c r="A638" s="39" t="s">
        <v>670</v>
      </c>
      <c r="B638" s="58">
        <v>33864</v>
      </c>
      <c r="C638" s="39">
        <v>3</v>
      </c>
      <c r="D638" s="79">
        <v>5428.73</v>
      </c>
      <c r="E638" s="39" t="s">
        <v>12</v>
      </c>
      <c r="F638" s="39" t="s">
        <v>16</v>
      </c>
      <c r="G638" s="39" t="s">
        <v>356</v>
      </c>
      <c r="H638" s="14">
        <v>31</v>
      </c>
    </row>
    <row r="639" spans="1:8" x14ac:dyDescent="0.35">
      <c r="A639" s="39" t="s">
        <v>671</v>
      </c>
      <c r="B639" s="58">
        <v>28649</v>
      </c>
      <c r="C639" s="39">
        <v>2</v>
      </c>
      <c r="D639" s="79">
        <v>5428.98</v>
      </c>
      <c r="E639" s="39" t="s">
        <v>11</v>
      </c>
      <c r="F639" s="39" t="s">
        <v>11</v>
      </c>
      <c r="G639" s="39" t="s">
        <v>23</v>
      </c>
      <c r="H639" s="14">
        <v>45</v>
      </c>
    </row>
    <row r="640" spans="1:8" x14ac:dyDescent="0.35">
      <c r="A640" s="39" t="s">
        <v>672</v>
      </c>
      <c r="B640" s="58">
        <v>30188</v>
      </c>
      <c r="C640" s="39">
        <v>0</v>
      </c>
      <c r="D640" s="79">
        <v>5438.75</v>
      </c>
      <c r="E640" s="39" t="s">
        <v>12</v>
      </c>
      <c r="F640" s="39" t="s">
        <v>11</v>
      </c>
      <c r="G640" s="39" t="s">
        <v>13</v>
      </c>
      <c r="H640" s="14">
        <v>41</v>
      </c>
    </row>
    <row r="641" spans="1:8" x14ac:dyDescent="0.35">
      <c r="A641" s="39" t="s">
        <v>673</v>
      </c>
      <c r="B641" s="58">
        <v>31771</v>
      </c>
      <c r="C641" s="39">
        <v>0</v>
      </c>
      <c r="D641" s="79">
        <v>5458.05</v>
      </c>
      <c r="E641" s="39" t="s">
        <v>11</v>
      </c>
      <c r="F641" s="39" t="s">
        <v>11</v>
      </c>
      <c r="G641" s="39" t="s">
        <v>247</v>
      </c>
      <c r="H641" s="14">
        <v>36</v>
      </c>
    </row>
    <row r="642" spans="1:8" x14ac:dyDescent="0.35">
      <c r="A642" s="39" t="s">
        <v>674</v>
      </c>
      <c r="B642" s="58">
        <v>26961</v>
      </c>
      <c r="C642" s="39">
        <v>0</v>
      </c>
      <c r="D642" s="79">
        <v>5466.88</v>
      </c>
      <c r="E642" s="39" t="s">
        <v>11</v>
      </c>
      <c r="F642" s="39" t="s">
        <v>11</v>
      </c>
      <c r="G642" s="39" t="s">
        <v>13</v>
      </c>
      <c r="H642" s="14">
        <v>50</v>
      </c>
    </row>
    <row r="643" spans="1:8" x14ac:dyDescent="0.35">
      <c r="A643" s="39" t="s">
        <v>675</v>
      </c>
      <c r="B643" s="58">
        <v>31748</v>
      </c>
      <c r="C643" s="39">
        <v>0</v>
      </c>
      <c r="D643" s="79">
        <v>5469.01</v>
      </c>
      <c r="E643" s="39" t="s">
        <v>11</v>
      </c>
      <c r="F643" s="39" t="s">
        <v>11</v>
      </c>
      <c r="G643" s="39" t="s">
        <v>247</v>
      </c>
      <c r="H643" s="14">
        <v>37</v>
      </c>
    </row>
    <row r="644" spans="1:8" x14ac:dyDescent="0.35">
      <c r="A644" s="39" t="s">
        <v>676</v>
      </c>
      <c r="B644" s="58">
        <v>31605</v>
      </c>
      <c r="C644" s="39">
        <v>1</v>
      </c>
      <c r="D644" s="79">
        <v>5472.45</v>
      </c>
      <c r="E644" s="39" t="s">
        <v>11</v>
      </c>
      <c r="F644" s="39" t="s">
        <v>12</v>
      </c>
      <c r="G644" s="39" t="s">
        <v>42</v>
      </c>
      <c r="H644" s="14">
        <v>37</v>
      </c>
    </row>
    <row r="645" spans="1:8" x14ac:dyDescent="0.35">
      <c r="A645" s="39" t="s">
        <v>677</v>
      </c>
      <c r="B645" s="58">
        <v>31685</v>
      </c>
      <c r="C645" s="39">
        <v>1</v>
      </c>
      <c r="D645" s="79">
        <v>5478.04</v>
      </c>
      <c r="E645" s="39" t="s">
        <v>11</v>
      </c>
      <c r="F645" s="39" t="s">
        <v>12</v>
      </c>
      <c r="G645" s="39" t="s">
        <v>13</v>
      </c>
      <c r="H645" s="14">
        <v>37</v>
      </c>
    </row>
    <row r="646" spans="1:8" x14ac:dyDescent="0.35">
      <c r="A646" s="39" t="s">
        <v>678</v>
      </c>
      <c r="B646" s="58">
        <v>30920</v>
      </c>
      <c r="C646" s="39">
        <v>1</v>
      </c>
      <c r="D646" s="79">
        <v>5484.47</v>
      </c>
      <c r="E646" s="39" t="s">
        <v>11</v>
      </c>
      <c r="F646" s="39" t="s">
        <v>11</v>
      </c>
      <c r="G646" s="39" t="s">
        <v>13</v>
      </c>
      <c r="H646" s="14">
        <v>39</v>
      </c>
    </row>
    <row r="647" spans="1:8" x14ac:dyDescent="0.35">
      <c r="A647" s="39" t="s">
        <v>679</v>
      </c>
      <c r="B647" s="58">
        <v>30911</v>
      </c>
      <c r="C647" s="39">
        <v>1</v>
      </c>
      <c r="D647" s="79">
        <v>5488.26</v>
      </c>
      <c r="E647" s="39" t="s">
        <v>11</v>
      </c>
      <c r="F647" s="39" t="s">
        <v>12</v>
      </c>
      <c r="G647" s="39" t="s">
        <v>42</v>
      </c>
      <c r="H647" s="14">
        <v>39</v>
      </c>
    </row>
    <row r="648" spans="1:8" x14ac:dyDescent="0.35">
      <c r="A648" s="39" t="s">
        <v>680</v>
      </c>
      <c r="B648" s="58">
        <v>32353</v>
      </c>
      <c r="C648" s="39">
        <v>3</v>
      </c>
      <c r="D648" s="79">
        <v>5503.36</v>
      </c>
      <c r="E648" s="39" t="s">
        <v>11</v>
      </c>
      <c r="F648" s="39" t="s">
        <v>11</v>
      </c>
      <c r="G648" s="39" t="s">
        <v>23</v>
      </c>
      <c r="H648" s="14">
        <v>35</v>
      </c>
    </row>
    <row r="649" spans="1:8" x14ac:dyDescent="0.35">
      <c r="A649" s="39" t="s">
        <v>681</v>
      </c>
      <c r="B649" s="58">
        <v>29897</v>
      </c>
      <c r="C649" s="39">
        <v>1</v>
      </c>
      <c r="D649" s="79">
        <v>5539.4</v>
      </c>
      <c r="E649" s="39" t="s">
        <v>11</v>
      </c>
      <c r="F649" s="39" t="s">
        <v>11</v>
      </c>
      <c r="G649" s="39" t="s">
        <v>13</v>
      </c>
      <c r="H649" s="14">
        <v>42</v>
      </c>
    </row>
    <row r="650" spans="1:8" x14ac:dyDescent="0.35">
      <c r="A650" s="39" t="s">
        <v>682</v>
      </c>
      <c r="B650" s="58">
        <v>29562</v>
      </c>
      <c r="C650" s="39">
        <v>2</v>
      </c>
      <c r="D650" s="79">
        <v>5540.35</v>
      </c>
      <c r="E650" s="39" t="s">
        <v>11</v>
      </c>
      <c r="F650" s="39" t="s">
        <v>11</v>
      </c>
      <c r="G650" s="39" t="s">
        <v>23</v>
      </c>
      <c r="H650" s="14">
        <v>43</v>
      </c>
    </row>
    <row r="651" spans="1:8" x14ac:dyDescent="0.35">
      <c r="A651" s="39" t="s">
        <v>683</v>
      </c>
      <c r="B651" s="58">
        <v>36425</v>
      </c>
      <c r="C651" s="39">
        <v>0</v>
      </c>
      <c r="D651" s="79">
        <v>5552.61</v>
      </c>
      <c r="E651" s="39" t="s">
        <v>11</v>
      </c>
      <c r="F651" s="39" t="s">
        <v>12</v>
      </c>
      <c r="G651" s="39" t="s">
        <v>535</v>
      </c>
      <c r="H651" s="14">
        <v>24</v>
      </c>
    </row>
    <row r="652" spans="1:8" x14ac:dyDescent="0.35">
      <c r="A652" s="39" t="s">
        <v>684</v>
      </c>
      <c r="B652" s="58">
        <v>27290</v>
      </c>
      <c r="C652" s="39">
        <v>0</v>
      </c>
      <c r="D652" s="79">
        <v>5576.35</v>
      </c>
      <c r="E652" s="39" t="s">
        <v>11</v>
      </c>
      <c r="F652" s="39" t="s">
        <v>12</v>
      </c>
      <c r="G652" s="39" t="s">
        <v>13</v>
      </c>
      <c r="H652" s="14">
        <v>49</v>
      </c>
    </row>
    <row r="653" spans="1:8" x14ac:dyDescent="0.35">
      <c r="A653" s="39" t="s">
        <v>685</v>
      </c>
      <c r="B653" s="58">
        <v>31295</v>
      </c>
      <c r="C653" s="39">
        <v>3</v>
      </c>
      <c r="D653" s="79">
        <v>5582.95</v>
      </c>
      <c r="E653" s="39" t="s">
        <v>11</v>
      </c>
      <c r="F653" s="39" t="s">
        <v>16</v>
      </c>
      <c r="G653" s="39" t="s">
        <v>23</v>
      </c>
      <c r="H653" s="14">
        <v>38</v>
      </c>
    </row>
    <row r="654" spans="1:8" x14ac:dyDescent="0.35">
      <c r="A654" s="39" t="s">
        <v>686</v>
      </c>
      <c r="B654" s="58">
        <v>31737</v>
      </c>
      <c r="C654" s="39">
        <v>2</v>
      </c>
      <c r="D654" s="79">
        <v>5584.31</v>
      </c>
      <c r="E654" s="39" t="s">
        <v>12</v>
      </c>
      <c r="F654" s="39" t="s">
        <v>16</v>
      </c>
      <c r="G654" s="39" t="s">
        <v>13</v>
      </c>
      <c r="H654" s="14">
        <v>37</v>
      </c>
    </row>
    <row r="655" spans="1:8" x14ac:dyDescent="0.35">
      <c r="A655" s="39" t="s">
        <v>687</v>
      </c>
      <c r="B655" s="58">
        <v>30592</v>
      </c>
      <c r="C655" s="39">
        <v>3</v>
      </c>
      <c r="D655" s="79">
        <v>5587.59</v>
      </c>
      <c r="E655" s="39" t="s">
        <v>11</v>
      </c>
      <c r="F655" s="39" t="s">
        <v>16</v>
      </c>
      <c r="G655" s="39" t="s">
        <v>13</v>
      </c>
      <c r="H655" s="14">
        <v>40</v>
      </c>
    </row>
    <row r="656" spans="1:8" x14ac:dyDescent="0.35">
      <c r="A656" s="39" t="s">
        <v>688</v>
      </c>
      <c r="B656" s="58">
        <v>32465</v>
      </c>
      <c r="C656" s="39">
        <v>1</v>
      </c>
      <c r="D656" s="79">
        <v>5594.85</v>
      </c>
      <c r="E656" s="39" t="s">
        <v>11</v>
      </c>
      <c r="F656" s="39" t="s">
        <v>12</v>
      </c>
      <c r="G656" s="39" t="s">
        <v>247</v>
      </c>
      <c r="H656" s="14">
        <v>35</v>
      </c>
    </row>
    <row r="657" spans="1:8" x14ac:dyDescent="0.35">
      <c r="A657" s="39" t="s">
        <v>689</v>
      </c>
      <c r="B657" s="58">
        <v>28744</v>
      </c>
      <c r="C657" s="39">
        <v>2</v>
      </c>
      <c r="D657" s="79">
        <v>5612.83</v>
      </c>
      <c r="E657" s="39" t="s">
        <v>11</v>
      </c>
      <c r="F657" s="39" t="s">
        <v>12</v>
      </c>
      <c r="G657" s="39" t="s">
        <v>13</v>
      </c>
      <c r="H657" s="14">
        <v>45</v>
      </c>
    </row>
    <row r="658" spans="1:8" x14ac:dyDescent="0.35">
      <c r="A658" s="39" t="s">
        <v>690</v>
      </c>
      <c r="B658" s="58">
        <v>34653</v>
      </c>
      <c r="C658" s="39">
        <v>5</v>
      </c>
      <c r="D658" s="79">
        <v>5615.37</v>
      </c>
      <c r="E658" s="39" t="s">
        <v>11</v>
      </c>
      <c r="F658" s="39" t="s">
        <v>12</v>
      </c>
      <c r="G658" s="39" t="s">
        <v>42</v>
      </c>
      <c r="H658" s="14">
        <v>29</v>
      </c>
    </row>
    <row r="659" spans="1:8" x14ac:dyDescent="0.35">
      <c r="A659" s="39" t="s">
        <v>691</v>
      </c>
      <c r="B659" s="58">
        <v>32120</v>
      </c>
      <c r="C659" s="39">
        <v>1</v>
      </c>
      <c r="D659" s="79">
        <v>5630.46</v>
      </c>
      <c r="E659" s="39" t="s">
        <v>11</v>
      </c>
      <c r="F659" s="39" t="s">
        <v>12</v>
      </c>
      <c r="G659" s="39" t="s">
        <v>23</v>
      </c>
      <c r="H659" s="14">
        <v>36</v>
      </c>
    </row>
    <row r="660" spans="1:8" x14ac:dyDescent="0.35">
      <c r="A660" s="39" t="s">
        <v>692</v>
      </c>
      <c r="B660" s="58">
        <v>30475</v>
      </c>
      <c r="C660" s="39">
        <v>0</v>
      </c>
      <c r="D660" s="79">
        <v>5649.72</v>
      </c>
      <c r="E660" s="39" t="s">
        <v>11</v>
      </c>
      <c r="F660" s="39" t="s">
        <v>12</v>
      </c>
      <c r="G660" s="39" t="s">
        <v>42</v>
      </c>
      <c r="H660" s="14">
        <v>40</v>
      </c>
    </row>
    <row r="661" spans="1:8" x14ac:dyDescent="0.35">
      <c r="A661" s="39" t="s">
        <v>693</v>
      </c>
      <c r="B661" s="58">
        <v>28760</v>
      </c>
      <c r="C661" s="39">
        <v>2</v>
      </c>
      <c r="D661" s="79">
        <v>5650.14</v>
      </c>
      <c r="E661" s="39" t="s">
        <v>11</v>
      </c>
      <c r="F661" s="39" t="s">
        <v>16</v>
      </c>
      <c r="G661" s="39" t="s">
        <v>13</v>
      </c>
      <c r="H661" s="14">
        <v>45</v>
      </c>
    </row>
    <row r="662" spans="1:8" x14ac:dyDescent="0.35">
      <c r="A662" s="39" t="s">
        <v>694</v>
      </c>
      <c r="B662" s="58">
        <v>30562</v>
      </c>
      <c r="C662" s="39">
        <v>0</v>
      </c>
      <c r="D662" s="79">
        <v>5662.23</v>
      </c>
      <c r="E662" s="39" t="s">
        <v>11</v>
      </c>
      <c r="F662" s="39" t="s">
        <v>16</v>
      </c>
      <c r="G662" s="39" t="s">
        <v>13</v>
      </c>
      <c r="H662" s="14">
        <v>40</v>
      </c>
    </row>
    <row r="663" spans="1:8" x14ac:dyDescent="0.35">
      <c r="A663" s="39" t="s">
        <v>695</v>
      </c>
      <c r="B663" s="58">
        <v>30906</v>
      </c>
      <c r="C663" s="39">
        <v>3</v>
      </c>
      <c r="D663" s="79">
        <v>5679.13</v>
      </c>
      <c r="E663" s="39" t="s">
        <v>11</v>
      </c>
      <c r="F663" s="39" t="s">
        <v>11</v>
      </c>
      <c r="G663" s="39" t="s">
        <v>13</v>
      </c>
      <c r="H663" s="14">
        <v>39</v>
      </c>
    </row>
    <row r="664" spans="1:8" x14ac:dyDescent="0.35">
      <c r="A664" s="39" t="s">
        <v>696</v>
      </c>
      <c r="B664" s="58">
        <v>26600</v>
      </c>
      <c r="C664" s="39">
        <v>0</v>
      </c>
      <c r="D664" s="79">
        <v>5690.79</v>
      </c>
      <c r="E664" s="39" t="s">
        <v>11</v>
      </c>
      <c r="F664" s="39" t="s">
        <v>16</v>
      </c>
      <c r="G664" s="39" t="s">
        <v>13</v>
      </c>
      <c r="H664" s="14">
        <v>51</v>
      </c>
    </row>
    <row r="665" spans="1:8" x14ac:dyDescent="0.35">
      <c r="A665" s="39" t="s">
        <v>697</v>
      </c>
      <c r="B665" s="58">
        <v>33911</v>
      </c>
      <c r="C665" s="39">
        <v>3</v>
      </c>
      <c r="D665" s="79">
        <v>5693.43</v>
      </c>
      <c r="E665" s="39" t="s">
        <v>11</v>
      </c>
      <c r="F665" s="39" t="s">
        <v>12</v>
      </c>
      <c r="G665" s="39" t="s">
        <v>23</v>
      </c>
      <c r="H665" s="14">
        <v>31</v>
      </c>
    </row>
    <row r="666" spans="1:8" x14ac:dyDescent="0.35">
      <c r="A666" s="39" t="s">
        <v>698</v>
      </c>
      <c r="B666" s="58">
        <v>27216</v>
      </c>
      <c r="C666" s="39">
        <v>0</v>
      </c>
      <c r="D666" s="79">
        <v>5698.74</v>
      </c>
      <c r="E666" s="39" t="s">
        <v>11</v>
      </c>
      <c r="F666" s="39" t="s">
        <v>11</v>
      </c>
      <c r="G666" s="39" t="s">
        <v>23</v>
      </c>
      <c r="H666" s="14">
        <v>49</v>
      </c>
    </row>
    <row r="667" spans="1:8" x14ac:dyDescent="0.35">
      <c r="A667" s="39" t="s">
        <v>699</v>
      </c>
      <c r="B667" s="58">
        <v>29752</v>
      </c>
      <c r="C667" s="39">
        <v>0</v>
      </c>
      <c r="D667" s="79">
        <v>5699.84</v>
      </c>
      <c r="E667" s="39" t="s">
        <v>11</v>
      </c>
      <c r="F667" s="39" t="s">
        <v>12</v>
      </c>
      <c r="G667" s="39" t="s">
        <v>13</v>
      </c>
      <c r="H667" s="14">
        <v>42</v>
      </c>
    </row>
    <row r="668" spans="1:8" x14ac:dyDescent="0.35">
      <c r="A668" s="39" t="s">
        <v>700</v>
      </c>
      <c r="B668" s="58">
        <v>34276</v>
      </c>
      <c r="C668" s="39">
        <v>4</v>
      </c>
      <c r="D668" s="79">
        <v>5708.87</v>
      </c>
      <c r="E668" s="39" t="s">
        <v>11</v>
      </c>
      <c r="F668" s="39" t="s">
        <v>16</v>
      </c>
      <c r="G668" s="39" t="s">
        <v>42</v>
      </c>
      <c r="H668" s="14">
        <v>30</v>
      </c>
    </row>
    <row r="669" spans="1:8" x14ac:dyDescent="0.35">
      <c r="A669" s="39" t="s">
        <v>701</v>
      </c>
      <c r="B669" s="58">
        <v>29828</v>
      </c>
      <c r="C669" s="39">
        <v>0</v>
      </c>
      <c r="D669" s="79">
        <v>5709.16</v>
      </c>
      <c r="E669" s="39" t="s">
        <v>12</v>
      </c>
      <c r="F669" s="39" t="s">
        <v>12</v>
      </c>
      <c r="G669" s="39" t="s">
        <v>13</v>
      </c>
      <c r="H669" s="14">
        <v>42</v>
      </c>
    </row>
    <row r="670" spans="1:8" x14ac:dyDescent="0.35">
      <c r="A670" s="39" t="s">
        <v>702</v>
      </c>
      <c r="B670" s="58">
        <v>26285</v>
      </c>
      <c r="C670" s="39">
        <v>0</v>
      </c>
      <c r="D670" s="79">
        <v>5720.38</v>
      </c>
      <c r="E670" s="39" t="s">
        <v>11</v>
      </c>
      <c r="F670" s="39" t="s">
        <v>16</v>
      </c>
      <c r="G670" s="39" t="s">
        <v>13</v>
      </c>
      <c r="H670" s="14">
        <v>52</v>
      </c>
    </row>
    <row r="671" spans="1:8" x14ac:dyDescent="0.35">
      <c r="A671" s="39" t="s">
        <v>703</v>
      </c>
      <c r="B671" s="58">
        <v>32069</v>
      </c>
      <c r="C671" s="39">
        <v>2</v>
      </c>
      <c r="D671" s="79">
        <v>5729.01</v>
      </c>
      <c r="E671" s="39" t="s">
        <v>16</v>
      </c>
      <c r="F671" s="39" t="s">
        <v>11</v>
      </c>
      <c r="G671" s="39" t="s">
        <v>23</v>
      </c>
      <c r="H671" s="14">
        <v>36</v>
      </c>
    </row>
    <row r="672" spans="1:8" x14ac:dyDescent="0.35">
      <c r="A672" s="39" t="s">
        <v>704</v>
      </c>
      <c r="B672" s="58">
        <v>26532</v>
      </c>
      <c r="C672" s="39">
        <v>0</v>
      </c>
      <c r="D672" s="79">
        <v>5741.67</v>
      </c>
      <c r="E672" s="39" t="s">
        <v>11</v>
      </c>
      <c r="F672" s="39" t="s">
        <v>12</v>
      </c>
      <c r="G672" s="39" t="s">
        <v>13</v>
      </c>
      <c r="H672" s="14">
        <v>51</v>
      </c>
    </row>
    <row r="673" spans="1:8" x14ac:dyDescent="0.35">
      <c r="A673" s="39" t="s">
        <v>705</v>
      </c>
      <c r="B673" s="58">
        <v>34130</v>
      </c>
      <c r="C673" s="39">
        <v>0</v>
      </c>
      <c r="D673" s="79">
        <v>5748.13</v>
      </c>
      <c r="E673" s="39" t="s">
        <v>11</v>
      </c>
      <c r="F673" s="39" t="s">
        <v>16</v>
      </c>
      <c r="G673" s="39" t="s">
        <v>300</v>
      </c>
      <c r="H673" s="14">
        <v>30</v>
      </c>
    </row>
    <row r="674" spans="1:8" x14ac:dyDescent="0.35">
      <c r="A674" s="39" t="s">
        <v>706</v>
      </c>
      <c r="B674" s="58">
        <v>30558</v>
      </c>
      <c r="C674" s="39">
        <v>0</v>
      </c>
      <c r="D674" s="79">
        <v>5757.41</v>
      </c>
      <c r="E674" s="39" t="s">
        <v>11</v>
      </c>
      <c r="F674" s="39" t="s">
        <v>12</v>
      </c>
      <c r="G674" s="39" t="s">
        <v>166</v>
      </c>
      <c r="H674" s="14">
        <v>40</v>
      </c>
    </row>
    <row r="675" spans="1:8" x14ac:dyDescent="0.35">
      <c r="A675" s="39" t="s">
        <v>707</v>
      </c>
      <c r="B675" s="58">
        <v>38292</v>
      </c>
      <c r="C675" s="39">
        <v>0</v>
      </c>
      <c r="D675" s="79">
        <v>5778.71</v>
      </c>
      <c r="E675" s="39" t="s">
        <v>11</v>
      </c>
      <c r="F675" s="39" t="s">
        <v>12</v>
      </c>
      <c r="G675" s="39" t="s">
        <v>632</v>
      </c>
      <c r="H675" s="14">
        <v>19</v>
      </c>
    </row>
    <row r="676" spans="1:8" x14ac:dyDescent="0.35">
      <c r="A676" s="39" t="s">
        <v>708</v>
      </c>
      <c r="B676" s="58">
        <v>29482</v>
      </c>
      <c r="C676" s="39">
        <v>2</v>
      </c>
      <c r="D676" s="79">
        <v>5807.06</v>
      </c>
      <c r="E676" s="39" t="s">
        <v>11</v>
      </c>
      <c r="F676" s="39" t="s">
        <v>12</v>
      </c>
      <c r="G676" s="39" t="s">
        <v>13</v>
      </c>
      <c r="H676" s="14">
        <v>43</v>
      </c>
    </row>
    <row r="677" spans="1:8" x14ac:dyDescent="0.35">
      <c r="A677" s="39" t="s">
        <v>709</v>
      </c>
      <c r="B677" s="58">
        <v>26605</v>
      </c>
      <c r="C677" s="39">
        <v>0</v>
      </c>
      <c r="D677" s="79">
        <v>5812.9</v>
      </c>
      <c r="E677" s="39" t="s">
        <v>11</v>
      </c>
      <c r="F677" s="39" t="s">
        <v>11</v>
      </c>
      <c r="G677" s="39" t="s">
        <v>13</v>
      </c>
      <c r="H677" s="14">
        <v>51</v>
      </c>
    </row>
    <row r="678" spans="1:8" x14ac:dyDescent="0.35">
      <c r="A678" s="39" t="s">
        <v>710</v>
      </c>
      <c r="B678" s="58">
        <v>37459</v>
      </c>
      <c r="C678" s="39">
        <v>0</v>
      </c>
      <c r="D678" s="79">
        <v>5816.58</v>
      </c>
      <c r="E678" s="39" t="s">
        <v>11</v>
      </c>
      <c r="F678" s="39" t="s">
        <v>11</v>
      </c>
      <c r="G678" s="39" t="s">
        <v>535</v>
      </c>
      <c r="H678" s="14">
        <v>21</v>
      </c>
    </row>
    <row r="679" spans="1:8" x14ac:dyDescent="0.35">
      <c r="A679" s="39" t="s">
        <v>711</v>
      </c>
      <c r="B679" s="58">
        <v>26203</v>
      </c>
      <c r="C679" s="39">
        <v>0</v>
      </c>
      <c r="D679" s="79">
        <v>5832.6</v>
      </c>
      <c r="E679" s="39" t="s">
        <v>11</v>
      </c>
      <c r="F679" s="39" t="s">
        <v>12</v>
      </c>
      <c r="G679" s="39" t="s">
        <v>23</v>
      </c>
      <c r="H679" s="14">
        <v>52</v>
      </c>
    </row>
    <row r="680" spans="1:8" x14ac:dyDescent="0.35">
      <c r="A680" s="39" t="s">
        <v>712</v>
      </c>
      <c r="B680" s="58">
        <v>31985</v>
      </c>
      <c r="C680" s="39">
        <v>2</v>
      </c>
      <c r="D680" s="79">
        <v>5836.52</v>
      </c>
      <c r="E680" s="39" t="s">
        <v>11</v>
      </c>
      <c r="F680" s="39" t="s">
        <v>12</v>
      </c>
      <c r="G680" s="39" t="s">
        <v>13</v>
      </c>
      <c r="H680" s="14">
        <v>36</v>
      </c>
    </row>
    <row r="681" spans="1:8" x14ac:dyDescent="0.35">
      <c r="A681" s="39" t="s">
        <v>713</v>
      </c>
      <c r="B681" s="58">
        <v>34931</v>
      </c>
      <c r="C681" s="39">
        <v>0</v>
      </c>
      <c r="D681" s="79">
        <v>5843.99</v>
      </c>
      <c r="E681" s="39" t="s">
        <v>11</v>
      </c>
      <c r="F681" s="39" t="s">
        <v>11</v>
      </c>
      <c r="G681" s="39" t="s">
        <v>200</v>
      </c>
      <c r="H681" s="14">
        <v>28</v>
      </c>
    </row>
    <row r="682" spans="1:8" x14ac:dyDescent="0.35">
      <c r="A682" s="39" t="s">
        <v>714</v>
      </c>
      <c r="B682" s="58">
        <v>32050</v>
      </c>
      <c r="C682" s="39">
        <v>2</v>
      </c>
      <c r="D682" s="79">
        <v>5846.92</v>
      </c>
      <c r="E682" s="39" t="s">
        <v>11</v>
      </c>
      <c r="F682" s="39" t="s">
        <v>11</v>
      </c>
      <c r="G682" s="39" t="s">
        <v>13</v>
      </c>
      <c r="H682" s="14">
        <v>36</v>
      </c>
    </row>
    <row r="683" spans="1:8" x14ac:dyDescent="0.35">
      <c r="A683" s="39" t="s">
        <v>715</v>
      </c>
      <c r="B683" s="58">
        <v>31216</v>
      </c>
      <c r="C683" s="39">
        <v>3</v>
      </c>
      <c r="D683" s="79">
        <v>5847.24</v>
      </c>
      <c r="E683" s="39" t="s">
        <v>11</v>
      </c>
      <c r="F683" s="39" t="s">
        <v>16</v>
      </c>
      <c r="G683" s="39" t="s">
        <v>13</v>
      </c>
      <c r="H683" s="14">
        <v>38</v>
      </c>
    </row>
    <row r="684" spans="1:8" x14ac:dyDescent="0.35">
      <c r="A684" s="39" t="s">
        <v>716</v>
      </c>
      <c r="B684" s="58">
        <v>31008</v>
      </c>
      <c r="C684" s="39">
        <v>1</v>
      </c>
      <c r="D684" s="79">
        <v>5855.9</v>
      </c>
      <c r="E684" s="39" t="s">
        <v>11</v>
      </c>
      <c r="F684" s="39" t="s">
        <v>12</v>
      </c>
      <c r="G684" s="39" t="s">
        <v>23</v>
      </c>
      <c r="H684" s="14">
        <v>39</v>
      </c>
    </row>
    <row r="685" spans="1:8" x14ac:dyDescent="0.35">
      <c r="A685" s="39" t="s">
        <v>717</v>
      </c>
      <c r="B685" s="58">
        <v>34261</v>
      </c>
      <c r="C685" s="39">
        <v>0</v>
      </c>
      <c r="D685" s="79">
        <v>5877.02</v>
      </c>
      <c r="E685" s="39" t="s">
        <v>11</v>
      </c>
      <c r="F685" s="39" t="s">
        <v>11</v>
      </c>
      <c r="G685" s="39" t="s">
        <v>300</v>
      </c>
      <c r="H685" s="14">
        <v>30</v>
      </c>
    </row>
    <row r="686" spans="1:8" x14ac:dyDescent="0.35">
      <c r="A686" s="39" t="s">
        <v>718</v>
      </c>
      <c r="B686" s="58">
        <v>30140</v>
      </c>
      <c r="C686" s="39">
        <v>0</v>
      </c>
      <c r="D686" s="79">
        <v>5910.94</v>
      </c>
      <c r="E686" s="39" t="s">
        <v>11</v>
      </c>
      <c r="F686" s="39" t="s">
        <v>16</v>
      </c>
      <c r="G686" s="39" t="s">
        <v>42</v>
      </c>
      <c r="H686" s="14">
        <v>41</v>
      </c>
    </row>
    <row r="687" spans="1:8" x14ac:dyDescent="0.35">
      <c r="A687" s="39" t="s">
        <v>719</v>
      </c>
      <c r="B687" s="58">
        <v>30306</v>
      </c>
      <c r="C687" s="39">
        <v>0</v>
      </c>
      <c r="D687" s="79">
        <v>5920.1</v>
      </c>
      <c r="E687" s="39" t="s">
        <v>11</v>
      </c>
      <c r="F687" s="39" t="s">
        <v>16</v>
      </c>
      <c r="G687" s="39" t="s">
        <v>13</v>
      </c>
      <c r="H687" s="14">
        <v>40</v>
      </c>
    </row>
    <row r="688" spans="1:8" x14ac:dyDescent="0.35">
      <c r="A688" s="39" t="s">
        <v>720</v>
      </c>
      <c r="B688" s="58">
        <v>31987</v>
      </c>
      <c r="C688" s="39">
        <v>3</v>
      </c>
      <c r="D688" s="79">
        <v>5926.85</v>
      </c>
      <c r="E688" s="39" t="s">
        <v>12</v>
      </c>
      <c r="F688" s="39" t="s">
        <v>12</v>
      </c>
      <c r="G688" s="39" t="s">
        <v>42</v>
      </c>
      <c r="H688" s="14">
        <v>36</v>
      </c>
    </row>
    <row r="689" spans="1:8" x14ac:dyDescent="0.35">
      <c r="A689" s="39" t="s">
        <v>721</v>
      </c>
      <c r="B689" s="58">
        <v>34194</v>
      </c>
      <c r="C689" s="39">
        <v>0</v>
      </c>
      <c r="D689" s="79">
        <v>5926.93</v>
      </c>
      <c r="E689" s="39" t="s">
        <v>11</v>
      </c>
      <c r="F689" s="39" t="s">
        <v>11</v>
      </c>
      <c r="G689" s="39" t="s">
        <v>200</v>
      </c>
      <c r="H689" s="14">
        <v>30</v>
      </c>
    </row>
    <row r="690" spans="1:8" x14ac:dyDescent="0.35">
      <c r="A690" s="39" t="s">
        <v>722</v>
      </c>
      <c r="B690" s="58">
        <v>34545</v>
      </c>
      <c r="C690" s="39">
        <v>0</v>
      </c>
      <c r="D690" s="79">
        <v>5927.65</v>
      </c>
      <c r="E690" s="39" t="s">
        <v>11</v>
      </c>
      <c r="F690" s="39" t="s">
        <v>16</v>
      </c>
      <c r="G690" s="39" t="s">
        <v>23</v>
      </c>
      <c r="H690" s="14">
        <v>29</v>
      </c>
    </row>
    <row r="691" spans="1:8" x14ac:dyDescent="0.35">
      <c r="A691" s="39" t="s">
        <v>723</v>
      </c>
      <c r="B691" s="58">
        <v>31972</v>
      </c>
      <c r="C691" s="39">
        <v>3</v>
      </c>
      <c r="D691" s="79">
        <v>5934.38</v>
      </c>
      <c r="E691" s="39" t="s">
        <v>12</v>
      </c>
      <c r="F691" s="39" t="s">
        <v>11</v>
      </c>
      <c r="G691" s="39" t="s">
        <v>13</v>
      </c>
      <c r="H691" s="14">
        <v>36</v>
      </c>
    </row>
    <row r="692" spans="1:8" x14ac:dyDescent="0.35">
      <c r="A692" s="39" t="s">
        <v>724</v>
      </c>
      <c r="B692" s="58">
        <v>37846</v>
      </c>
      <c r="C692" s="39">
        <v>0</v>
      </c>
      <c r="D692" s="79">
        <v>5957.35</v>
      </c>
      <c r="E692" s="39" t="s">
        <v>11</v>
      </c>
      <c r="F692" s="39" t="s">
        <v>11</v>
      </c>
      <c r="G692" s="39" t="s">
        <v>23</v>
      </c>
      <c r="H692" s="14">
        <v>20</v>
      </c>
    </row>
    <row r="693" spans="1:8" x14ac:dyDescent="0.35">
      <c r="A693" s="39" t="s">
        <v>725</v>
      </c>
      <c r="B693" s="58">
        <v>38183</v>
      </c>
      <c r="C693" s="39">
        <v>0</v>
      </c>
      <c r="D693" s="79">
        <v>5960.91</v>
      </c>
      <c r="E693" s="39" t="s">
        <v>11</v>
      </c>
      <c r="F693" s="39" t="s">
        <v>16</v>
      </c>
      <c r="G693" s="39" t="s">
        <v>535</v>
      </c>
      <c r="H693" s="14">
        <v>19</v>
      </c>
    </row>
    <row r="694" spans="1:8" x14ac:dyDescent="0.35">
      <c r="A694" s="39" t="s">
        <v>726</v>
      </c>
      <c r="B694" s="58">
        <v>29438</v>
      </c>
      <c r="C694" s="39">
        <v>0</v>
      </c>
      <c r="D694" s="79">
        <v>5966.89</v>
      </c>
      <c r="E694" s="39" t="s">
        <v>11</v>
      </c>
      <c r="F694" s="39" t="s">
        <v>12</v>
      </c>
      <c r="G694" s="39" t="s">
        <v>13</v>
      </c>
      <c r="H694" s="14">
        <v>43</v>
      </c>
    </row>
    <row r="695" spans="1:8" x14ac:dyDescent="0.35">
      <c r="A695" s="39" t="s">
        <v>727</v>
      </c>
      <c r="B695" s="58">
        <v>29423</v>
      </c>
      <c r="C695" s="39">
        <v>0</v>
      </c>
      <c r="D695" s="79">
        <v>5969.72</v>
      </c>
      <c r="E695" s="39" t="s">
        <v>12</v>
      </c>
      <c r="F695" s="39" t="s">
        <v>12</v>
      </c>
      <c r="G695" s="39" t="s">
        <v>42</v>
      </c>
      <c r="H695" s="14">
        <v>43</v>
      </c>
    </row>
    <row r="696" spans="1:8" x14ac:dyDescent="0.35">
      <c r="A696" s="39" t="s">
        <v>728</v>
      </c>
      <c r="B696" s="58">
        <v>32711</v>
      </c>
      <c r="C696" s="39">
        <v>3</v>
      </c>
      <c r="D696" s="79">
        <v>5972.38</v>
      </c>
      <c r="E696" s="39" t="s">
        <v>11</v>
      </c>
      <c r="F696" s="39" t="s">
        <v>11</v>
      </c>
      <c r="G696" s="39" t="s">
        <v>42</v>
      </c>
      <c r="H696" s="14">
        <v>34</v>
      </c>
    </row>
    <row r="697" spans="1:8" x14ac:dyDescent="0.35">
      <c r="A697" s="39" t="s">
        <v>729</v>
      </c>
      <c r="B697" s="58">
        <v>30944</v>
      </c>
      <c r="C697" s="39">
        <v>1</v>
      </c>
      <c r="D697" s="79">
        <v>5974.38</v>
      </c>
      <c r="E697" s="39" t="s">
        <v>11</v>
      </c>
      <c r="F697" s="39" t="s">
        <v>12</v>
      </c>
      <c r="G697" s="39" t="s">
        <v>13</v>
      </c>
      <c r="H697" s="14">
        <v>39</v>
      </c>
    </row>
    <row r="698" spans="1:8" x14ac:dyDescent="0.35">
      <c r="A698" s="39" t="s">
        <v>730</v>
      </c>
      <c r="B698" s="58">
        <v>30997</v>
      </c>
      <c r="C698" s="39">
        <v>1</v>
      </c>
      <c r="D698" s="79">
        <v>5976.83</v>
      </c>
      <c r="E698" s="39" t="s">
        <v>11</v>
      </c>
      <c r="F698" s="39" t="s">
        <v>11</v>
      </c>
      <c r="G698" s="39" t="s">
        <v>13</v>
      </c>
      <c r="H698" s="14">
        <v>39</v>
      </c>
    </row>
    <row r="699" spans="1:8" x14ac:dyDescent="0.35">
      <c r="A699" s="39" t="s">
        <v>731</v>
      </c>
      <c r="B699" s="58">
        <v>25744</v>
      </c>
      <c r="C699" s="39">
        <v>0</v>
      </c>
      <c r="D699" s="79">
        <v>5979.66</v>
      </c>
      <c r="E699" s="39" t="s">
        <v>11</v>
      </c>
      <c r="F699" s="39" t="s">
        <v>12</v>
      </c>
      <c r="G699" s="39" t="s">
        <v>13</v>
      </c>
      <c r="H699" s="14">
        <v>53</v>
      </c>
    </row>
    <row r="700" spans="1:8" x14ac:dyDescent="0.35">
      <c r="A700" s="39" t="s">
        <v>732</v>
      </c>
      <c r="B700" s="58">
        <v>29504</v>
      </c>
      <c r="C700" s="39">
        <v>0</v>
      </c>
      <c r="D700" s="79">
        <v>5979.73</v>
      </c>
      <c r="E700" s="39" t="s">
        <v>11</v>
      </c>
      <c r="F700" s="39" t="s">
        <v>11</v>
      </c>
      <c r="G700" s="39" t="s">
        <v>42</v>
      </c>
      <c r="H700" s="14">
        <v>43</v>
      </c>
    </row>
    <row r="701" spans="1:8" x14ac:dyDescent="0.35">
      <c r="A701" s="39" t="s">
        <v>733</v>
      </c>
      <c r="B701" s="58">
        <v>27313</v>
      </c>
      <c r="C701" s="39">
        <v>0</v>
      </c>
      <c r="D701" s="79">
        <v>5979.99</v>
      </c>
      <c r="E701" s="39" t="s">
        <v>11</v>
      </c>
      <c r="F701" s="39" t="s">
        <v>12</v>
      </c>
      <c r="G701" s="39" t="s">
        <v>13</v>
      </c>
      <c r="H701" s="14">
        <v>49</v>
      </c>
    </row>
    <row r="702" spans="1:8" x14ac:dyDescent="0.35">
      <c r="A702" s="39" t="s">
        <v>734</v>
      </c>
      <c r="B702" s="58">
        <v>32304</v>
      </c>
      <c r="C702" s="39">
        <v>2</v>
      </c>
      <c r="D702" s="79">
        <v>5989.52</v>
      </c>
      <c r="E702" s="39" t="s">
        <v>11</v>
      </c>
      <c r="F702" s="39" t="s">
        <v>16</v>
      </c>
      <c r="G702" s="39" t="s">
        <v>23</v>
      </c>
      <c r="H702" s="14">
        <v>35</v>
      </c>
    </row>
    <row r="703" spans="1:8" x14ac:dyDescent="0.35">
      <c r="A703" s="39" t="s">
        <v>735</v>
      </c>
      <c r="B703" s="58">
        <v>27258</v>
      </c>
      <c r="C703" s="39">
        <v>0</v>
      </c>
      <c r="D703" s="79">
        <v>5990.17</v>
      </c>
      <c r="E703" s="39" t="s">
        <v>11</v>
      </c>
      <c r="F703" s="39" t="s">
        <v>11</v>
      </c>
      <c r="G703" s="39" t="s">
        <v>13</v>
      </c>
      <c r="H703" s="14">
        <v>49</v>
      </c>
    </row>
    <row r="704" spans="1:8" x14ac:dyDescent="0.35">
      <c r="A704" s="39" t="s">
        <v>736</v>
      </c>
      <c r="B704" s="58">
        <v>29441</v>
      </c>
      <c r="C704" s="39">
        <v>2</v>
      </c>
      <c r="D704" s="79">
        <v>5993.62</v>
      </c>
      <c r="E704" s="39" t="s">
        <v>11</v>
      </c>
      <c r="F704" s="39" t="s">
        <v>12</v>
      </c>
      <c r="G704" s="39" t="s">
        <v>13</v>
      </c>
      <c r="H704" s="14">
        <v>43</v>
      </c>
    </row>
    <row r="705" spans="1:8" x14ac:dyDescent="0.35">
      <c r="A705" s="39" t="s">
        <v>737</v>
      </c>
      <c r="B705" s="58">
        <v>32736</v>
      </c>
      <c r="C705" s="39">
        <v>4</v>
      </c>
      <c r="D705" s="79">
        <v>6059.17</v>
      </c>
      <c r="E705" s="39" t="s">
        <v>11</v>
      </c>
      <c r="F705" s="39" t="s">
        <v>16</v>
      </c>
      <c r="G705" s="39" t="s">
        <v>42</v>
      </c>
      <c r="H705" s="14">
        <v>34</v>
      </c>
    </row>
    <row r="706" spans="1:8" x14ac:dyDescent="0.35">
      <c r="A706" s="39" t="s">
        <v>738</v>
      </c>
      <c r="B706" s="58">
        <v>35274</v>
      </c>
      <c r="C706" s="39">
        <v>0</v>
      </c>
      <c r="D706" s="79">
        <v>6061.8</v>
      </c>
      <c r="E706" s="39" t="s">
        <v>11</v>
      </c>
      <c r="F706" s="39" t="s">
        <v>12</v>
      </c>
      <c r="G706" s="39" t="s">
        <v>23</v>
      </c>
      <c r="H706" s="14">
        <v>27</v>
      </c>
    </row>
    <row r="707" spans="1:8" x14ac:dyDescent="0.35">
      <c r="A707" s="39" t="s">
        <v>739</v>
      </c>
      <c r="B707" s="58">
        <v>34646</v>
      </c>
      <c r="C707" s="39">
        <v>0</v>
      </c>
      <c r="D707" s="79">
        <v>6064.37</v>
      </c>
      <c r="E707" s="39" t="s">
        <v>11</v>
      </c>
      <c r="F707" s="39" t="s">
        <v>11</v>
      </c>
      <c r="G707" s="39" t="s">
        <v>42</v>
      </c>
      <c r="H707" s="14">
        <v>29</v>
      </c>
    </row>
    <row r="708" spans="1:8" x14ac:dyDescent="0.35">
      <c r="A708" s="39" t="s">
        <v>740</v>
      </c>
      <c r="B708" s="58">
        <v>30946</v>
      </c>
      <c r="C708" s="39">
        <v>1</v>
      </c>
      <c r="D708" s="79">
        <v>6067.13</v>
      </c>
      <c r="E708" s="39" t="s">
        <v>12</v>
      </c>
      <c r="F708" s="39" t="s">
        <v>16</v>
      </c>
      <c r="G708" s="39" t="s">
        <v>168</v>
      </c>
      <c r="H708" s="14">
        <v>39</v>
      </c>
    </row>
    <row r="709" spans="1:8" x14ac:dyDescent="0.35">
      <c r="A709" s="39" t="s">
        <v>741</v>
      </c>
      <c r="B709" s="58">
        <v>29075</v>
      </c>
      <c r="C709" s="39">
        <v>2</v>
      </c>
      <c r="D709" s="79">
        <v>6074.37</v>
      </c>
      <c r="E709" s="39" t="s">
        <v>11</v>
      </c>
      <c r="F709" s="39" t="s">
        <v>11</v>
      </c>
      <c r="G709" s="39" t="s">
        <v>23</v>
      </c>
      <c r="H709" s="14">
        <v>44</v>
      </c>
    </row>
    <row r="710" spans="1:8" x14ac:dyDescent="0.35">
      <c r="A710" s="39" t="s">
        <v>742</v>
      </c>
      <c r="B710" s="58">
        <v>30969</v>
      </c>
      <c r="C710" s="39">
        <v>1</v>
      </c>
      <c r="D710" s="79">
        <v>6079.67</v>
      </c>
      <c r="E710" s="39" t="s">
        <v>16</v>
      </c>
      <c r="F710" s="39" t="s">
        <v>16</v>
      </c>
      <c r="G710" s="39" t="s">
        <v>276</v>
      </c>
      <c r="H710" s="14">
        <v>39</v>
      </c>
    </row>
    <row r="711" spans="1:8" x14ac:dyDescent="0.35">
      <c r="A711" s="39" t="s">
        <v>743</v>
      </c>
      <c r="B711" s="58">
        <v>30888</v>
      </c>
      <c r="C711" s="39">
        <v>2</v>
      </c>
      <c r="D711" s="79">
        <v>6082.41</v>
      </c>
      <c r="E711" s="39" t="s">
        <v>16</v>
      </c>
      <c r="F711" s="39" t="s">
        <v>11</v>
      </c>
      <c r="G711" s="39" t="s">
        <v>42</v>
      </c>
      <c r="H711" s="14">
        <v>39</v>
      </c>
    </row>
    <row r="712" spans="1:8" x14ac:dyDescent="0.35">
      <c r="A712" s="39" t="s">
        <v>744</v>
      </c>
      <c r="B712" s="58">
        <v>25728</v>
      </c>
      <c r="C712" s="39">
        <v>0</v>
      </c>
      <c r="D712" s="79">
        <v>6098.38</v>
      </c>
      <c r="E712" s="39" t="s">
        <v>11</v>
      </c>
      <c r="F712" s="39" t="s">
        <v>11</v>
      </c>
      <c r="G712" s="39" t="s">
        <v>13</v>
      </c>
      <c r="H712" s="14">
        <v>53</v>
      </c>
    </row>
    <row r="713" spans="1:8" x14ac:dyDescent="0.35">
      <c r="A713" s="39" t="s">
        <v>745</v>
      </c>
      <c r="B713" s="58">
        <v>34951</v>
      </c>
      <c r="C713" s="39">
        <v>0</v>
      </c>
      <c r="D713" s="79">
        <v>6111.95</v>
      </c>
      <c r="E713" s="39" t="s">
        <v>11</v>
      </c>
      <c r="F713" s="39" t="s">
        <v>12</v>
      </c>
      <c r="G713" s="39" t="s">
        <v>535</v>
      </c>
      <c r="H713" s="14">
        <v>28</v>
      </c>
    </row>
    <row r="714" spans="1:8" x14ac:dyDescent="0.35">
      <c r="A714" s="39" t="s">
        <v>746</v>
      </c>
      <c r="B714" s="58">
        <v>31249</v>
      </c>
      <c r="C714" s="39">
        <v>1</v>
      </c>
      <c r="D714" s="79">
        <v>6112.35</v>
      </c>
      <c r="E714" s="39" t="s">
        <v>11</v>
      </c>
      <c r="F714" s="39" t="s">
        <v>16</v>
      </c>
      <c r="G714" s="39" t="s">
        <v>23</v>
      </c>
      <c r="H714" s="14">
        <v>38</v>
      </c>
    </row>
    <row r="715" spans="1:8" x14ac:dyDescent="0.35">
      <c r="A715" s="39" t="s">
        <v>747</v>
      </c>
      <c r="B715" s="58">
        <v>33444</v>
      </c>
      <c r="C715" s="39">
        <v>3</v>
      </c>
      <c r="D715" s="79">
        <v>6113.23</v>
      </c>
      <c r="E715" s="39" t="s">
        <v>11</v>
      </c>
      <c r="F715" s="39" t="s">
        <v>11</v>
      </c>
      <c r="G715" s="39" t="s">
        <v>247</v>
      </c>
      <c r="H715" s="14">
        <v>32</v>
      </c>
    </row>
    <row r="716" spans="1:8" x14ac:dyDescent="0.35">
      <c r="A716" s="39" t="s">
        <v>748</v>
      </c>
      <c r="B716" s="58">
        <v>30539</v>
      </c>
      <c r="C716" s="39">
        <v>1</v>
      </c>
      <c r="D716" s="79">
        <v>6117.49</v>
      </c>
      <c r="E716" s="39" t="s">
        <v>11</v>
      </c>
      <c r="F716" s="39" t="s">
        <v>12</v>
      </c>
      <c r="G716" s="39" t="s">
        <v>23</v>
      </c>
      <c r="H716" s="14">
        <v>40</v>
      </c>
    </row>
    <row r="717" spans="1:8" x14ac:dyDescent="0.35">
      <c r="A717" s="39" t="s">
        <v>749</v>
      </c>
      <c r="B717" s="58">
        <v>30636</v>
      </c>
      <c r="C717" s="39">
        <v>1</v>
      </c>
      <c r="D717" s="79">
        <v>6123.57</v>
      </c>
      <c r="E717" s="39" t="s">
        <v>12</v>
      </c>
      <c r="F717" s="39" t="s">
        <v>11</v>
      </c>
      <c r="G717" s="39" t="s">
        <v>23</v>
      </c>
      <c r="H717" s="14">
        <v>40</v>
      </c>
    </row>
    <row r="718" spans="1:8" x14ac:dyDescent="0.35">
      <c r="A718" s="39" t="s">
        <v>750</v>
      </c>
      <c r="B718" s="58">
        <v>33103</v>
      </c>
      <c r="C718" s="39">
        <v>3</v>
      </c>
      <c r="D718" s="79">
        <v>6128.8</v>
      </c>
      <c r="E718" s="39" t="s">
        <v>11</v>
      </c>
      <c r="F718" s="39" t="s">
        <v>12</v>
      </c>
      <c r="G718" s="39" t="s">
        <v>23</v>
      </c>
      <c r="H718" s="14">
        <v>33</v>
      </c>
    </row>
    <row r="719" spans="1:8" x14ac:dyDescent="0.35">
      <c r="A719" s="39" t="s">
        <v>751</v>
      </c>
      <c r="B719" s="58">
        <v>25516</v>
      </c>
      <c r="C719" s="39">
        <v>0</v>
      </c>
      <c r="D719" s="79">
        <v>6138.5</v>
      </c>
      <c r="E719" s="39" t="s">
        <v>11</v>
      </c>
      <c r="F719" s="39" t="s">
        <v>11</v>
      </c>
      <c r="G719" s="39" t="s">
        <v>42</v>
      </c>
      <c r="H719" s="14">
        <v>54</v>
      </c>
    </row>
    <row r="720" spans="1:8" x14ac:dyDescent="0.35">
      <c r="A720" s="39" t="s">
        <v>752</v>
      </c>
      <c r="B720" s="58">
        <v>28738</v>
      </c>
      <c r="C720" s="39">
        <v>2</v>
      </c>
      <c r="D720" s="79">
        <v>6138.58</v>
      </c>
      <c r="E720" s="39" t="s">
        <v>11</v>
      </c>
      <c r="F720" s="39" t="s">
        <v>16</v>
      </c>
      <c r="G720" s="39" t="s">
        <v>13</v>
      </c>
      <c r="H720" s="14">
        <v>45</v>
      </c>
    </row>
    <row r="721" spans="1:8" x14ac:dyDescent="0.35">
      <c r="A721" s="39" t="s">
        <v>753</v>
      </c>
      <c r="B721" s="58">
        <v>28106</v>
      </c>
      <c r="C721" s="39">
        <v>2</v>
      </c>
      <c r="D721" s="79">
        <v>6139.14</v>
      </c>
      <c r="E721" s="39" t="s">
        <v>11</v>
      </c>
      <c r="F721" s="39" t="s">
        <v>12</v>
      </c>
      <c r="G721" s="39" t="s">
        <v>13</v>
      </c>
      <c r="H721" s="14">
        <v>47</v>
      </c>
    </row>
    <row r="722" spans="1:8" x14ac:dyDescent="0.35">
      <c r="A722" s="39" t="s">
        <v>754</v>
      </c>
      <c r="B722" s="58">
        <v>25855</v>
      </c>
      <c r="C722" s="39">
        <v>0</v>
      </c>
      <c r="D722" s="79">
        <v>6147.12</v>
      </c>
      <c r="E722" s="39" t="s">
        <v>11</v>
      </c>
      <c r="F722" s="39" t="s">
        <v>12</v>
      </c>
      <c r="G722" s="39" t="s">
        <v>23</v>
      </c>
      <c r="H722" s="14">
        <v>53</v>
      </c>
    </row>
    <row r="723" spans="1:8" x14ac:dyDescent="0.35">
      <c r="A723" s="39" t="s">
        <v>755</v>
      </c>
      <c r="B723" s="58">
        <v>26974</v>
      </c>
      <c r="C723" s="39">
        <v>0</v>
      </c>
      <c r="D723" s="79">
        <v>6152.05</v>
      </c>
      <c r="E723" s="39" t="s">
        <v>11</v>
      </c>
      <c r="F723" s="39" t="s">
        <v>12</v>
      </c>
      <c r="G723" s="39" t="s">
        <v>13</v>
      </c>
      <c r="H723" s="14">
        <v>50</v>
      </c>
    </row>
    <row r="724" spans="1:8" x14ac:dyDescent="0.35">
      <c r="A724" s="39" t="s">
        <v>756</v>
      </c>
      <c r="B724" s="58">
        <v>31335</v>
      </c>
      <c r="C724" s="39">
        <v>3</v>
      </c>
      <c r="D724" s="79">
        <v>6159.57</v>
      </c>
      <c r="E724" s="39" t="s">
        <v>11</v>
      </c>
      <c r="F724" s="39" t="s">
        <v>16</v>
      </c>
      <c r="G724" s="39" t="s">
        <v>23</v>
      </c>
      <c r="H724" s="14">
        <v>38</v>
      </c>
    </row>
    <row r="725" spans="1:8" x14ac:dyDescent="0.35">
      <c r="A725" s="39" t="s">
        <v>757</v>
      </c>
      <c r="B725" s="58">
        <v>30961</v>
      </c>
      <c r="C725" s="39">
        <v>3</v>
      </c>
      <c r="D725" s="79">
        <v>6170.96</v>
      </c>
      <c r="E725" s="39" t="s">
        <v>11</v>
      </c>
      <c r="F725" s="39" t="s">
        <v>16</v>
      </c>
      <c r="G725" s="39" t="s">
        <v>13</v>
      </c>
      <c r="H725" s="14">
        <v>39</v>
      </c>
    </row>
    <row r="726" spans="1:8" x14ac:dyDescent="0.35">
      <c r="A726" s="39" t="s">
        <v>758</v>
      </c>
      <c r="B726" s="58">
        <v>31268</v>
      </c>
      <c r="C726" s="39">
        <v>3</v>
      </c>
      <c r="D726" s="79">
        <v>6183.32</v>
      </c>
      <c r="E726" s="39" t="s">
        <v>11</v>
      </c>
      <c r="F726" s="39" t="s">
        <v>11</v>
      </c>
      <c r="G726" s="39" t="s">
        <v>23</v>
      </c>
      <c r="H726" s="14">
        <v>38</v>
      </c>
    </row>
    <row r="727" spans="1:8" x14ac:dyDescent="0.35">
      <c r="A727" s="39" t="s">
        <v>759</v>
      </c>
      <c r="B727" s="58">
        <v>25846</v>
      </c>
      <c r="C727" s="39">
        <v>0</v>
      </c>
      <c r="D727" s="79">
        <v>6183.46</v>
      </c>
      <c r="E727" s="39" t="s">
        <v>11</v>
      </c>
      <c r="F727" s="39" t="s">
        <v>11</v>
      </c>
      <c r="G727" s="39" t="s">
        <v>23</v>
      </c>
      <c r="H727" s="14">
        <v>53</v>
      </c>
    </row>
    <row r="728" spans="1:8" x14ac:dyDescent="0.35">
      <c r="A728" s="39" t="s">
        <v>760</v>
      </c>
      <c r="B728" s="58">
        <v>32448</v>
      </c>
      <c r="C728" s="39">
        <v>3</v>
      </c>
      <c r="D728" s="79">
        <v>6184.3</v>
      </c>
      <c r="E728" s="39" t="s">
        <v>11</v>
      </c>
      <c r="F728" s="39" t="s">
        <v>12</v>
      </c>
      <c r="G728" s="39" t="s">
        <v>13</v>
      </c>
      <c r="H728" s="14">
        <v>35</v>
      </c>
    </row>
    <row r="729" spans="1:8" x14ac:dyDescent="0.35">
      <c r="A729" s="39" t="s">
        <v>761</v>
      </c>
      <c r="B729" s="58">
        <v>29912</v>
      </c>
      <c r="C729" s="39">
        <v>0</v>
      </c>
      <c r="D729" s="79">
        <v>6185.32</v>
      </c>
      <c r="E729" s="39" t="s">
        <v>11</v>
      </c>
      <c r="F729" s="39" t="s">
        <v>16</v>
      </c>
      <c r="G729" s="39" t="s">
        <v>13</v>
      </c>
      <c r="H729" s="14">
        <v>42</v>
      </c>
    </row>
    <row r="730" spans="1:8" x14ac:dyDescent="0.35">
      <c r="A730" s="39" t="s">
        <v>762</v>
      </c>
      <c r="B730" s="58">
        <v>29860</v>
      </c>
      <c r="C730" s="39">
        <v>0</v>
      </c>
      <c r="D730" s="79">
        <v>6186.13</v>
      </c>
      <c r="E730" s="39" t="s">
        <v>11</v>
      </c>
      <c r="F730" s="39" t="s">
        <v>12</v>
      </c>
      <c r="G730" s="39" t="s">
        <v>42</v>
      </c>
      <c r="H730" s="14">
        <v>42</v>
      </c>
    </row>
    <row r="731" spans="1:8" x14ac:dyDescent="0.35">
      <c r="A731" s="39" t="s">
        <v>763</v>
      </c>
      <c r="B731" s="58">
        <v>32439</v>
      </c>
      <c r="C731" s="39">
        <v>3</v>
      </c>
      <c r="D731" s="79">
        <v>6196.45</v>
      </c>
      <c r="E731" s="39" t="s">
        <v>11</v>
      </c>
      <c r="F731" s="39" t="s">
        <v>16</v>
      </c>
      <c r="G731" s="39" t="s">
        <v>42</v>
      </c>
      <c r="H731" s="14">
        <v>35</v>
      </c>
    </row>
    <row r="732" spans="1:8" x14ac:dyDescent="0.35">
      <c r="A732" s="39" t="s">
        <v>764</v>
      </c>
      <c r="B732" s="58">
        <v>31250</v>
      </c>
      <c r="C732" s="39">
        <v>2</v>
      </c>
      <c r="D732" s="79">
        <v>6198.75</v>
      </c>
      <c r="E732" s="39" t="s">
        <v>11</v>
      </c>
      <c r="F732" s="39" t="s">
        <v>16</v>
      </c>
      <c r="G732" s="39" t="s">
        <v>23</v>
      </c>
      <c r="H732" s="14">
        <v>38</v>
      </c>
    </row>
    <row r="733" spans="1:8" x14ac:dyDescent="0.35">
      <c r="A733" s="39" t="s">
        <v>31</v>
      </c>
      <c r="B733" s="58">
        <v>31401</v>
      </c>
      <c r="C733" s="39">
        <v>2</v>
      </c>
      <c r="D733" s="79">
        <v>6203.9</v>
      </c>
      <c r="E733" s="39" t="s">
        <v>16</v>
      </c>
      <c r="F733" s="39" t="s">
        <v>11</v>
      </c>
      <c r="G733" s="39" t="s">
        <v>23</v>
      </c>
      <c r="H733" s="14">
        <v>37</v>
      </c>
    </row>
    <row r="734" spans="1:8" x14ac:dyDescent="0.35">
      <c r="A734" s="39" t="s">
        <v>765</v>
      </c>
      <c r="B734" s="58">
        <v>31312</v>
      </c>
      <c r="C734" s="39">
        <v>2</v>
      </c>
      <c r="D734" s="79">
        <v>6203.9</v>
      </c>
      <c r="E734" s="39" t="s">
        <v>11</v>
      </c>
      <c r="F734" s="39" t="s">
        <v>11</v>
      </c>
      <c r="G734" s="39" t="s">
        <v>23</v>
      </c>
      <c r="H734" s="14">
        <v>38</v>
      </c>
    </row>
    <row r="735" spans="1:8" x14ac:dyDescent="0.35">
      <c r="A735" s="39" t="s">
        <v>766</v>
      </c>
      <c r="B735" s="58">
        <v>36413</v>
      </c>
      <c r="C735" s="39">
        <v>0</v>
      </c>
      <c r="D735" s="79">
        <v>6207.26</v>
      </c>
      <c r="E735" s="39" t="s">
        <v>11</v>
      </c>
      <c r="F735" s="39" t="s">
        <v>11</v>
      </c>
      <c r="G735" s="39" t="s">
        <v>535</v>
      </c>
      <c r="H735" s="14">
        <v>24</v>
      </c>
    </row>
    <row r="736" spans="1:8" x14ac:dyDescent="0.35">
      <c r="A736" s="39" t="s">
        <v>767</v>
      </c>
      <c r="B736" s="58">
        <v>33828</v>
      </c>
      <c r="C736" s="39">
        <v>0</v>
      </c>
      <c r="D736" s="79">
        <v>6208.5</v>
      </c>
      <c r="E736" s="39" t="s">
        <v>11</v>
      </c>
      <c r="F736" s="39" t="s">
        <v>16</v>
      </c>
      <c r="G736" s="39" t="s">
        <v>300</v>
      </c>
      <c r="H736" s="14">
        <v>31</v>
      </c>
    </row>
    <row r="737" spans="1:8" x14ac:dyDescent="0.35">
      <c r="A737" s="39" t="s">
        <v>768</v>
      </c>
      <c r="B737" s="58">
        <v>26479</v>
      </c>
      <c r="C737" s="39">
        <v>0</v>
      </c>
      <c r="D737" s="79">
        <v>6219.93</v>
      </c>
      <c r="E737" s="39" t="s">
        <v>11</v>
      </c>
      <c r="F737" s="39" t="s">
        <v>11</v>
      </c>
      <c r="G737" s="39" t="s">
        <v>13</v>
      </c>
      <c r="H737" s="14">
        <v>51</v>
      </c>
    </row>
    <row r="738" spans="1:8" x14ac:dyDescent="0.35">
      <c r="A738" s="39" t="s">
        <v>769</v>
      </c>
      <c r="B738" s="58">
        <v>28752</v>
      </c>
      <c r="C738" s="39">
        <v>2</v>
      </c>
      <c r="D738" s="79">
        <v>6236.95</v>
      </c>
      <c r="E738" s="39" t="s">
        <v>11</v>
      </c>
      <c r="F738" s="39" t="s">
        <v>11</v>
      </c>
      <c r="G738" s="39" t="s">
        <v>13</v>
      </c>
      <c r="H738" s="14">
        <v>45</v>
      </c>
    </row>
    <row r="739" spans="1:8" x14ac:dyDescent="0.35">
      <c r="A739" s="39" t="s">
        <v>770</v>
      </c>
      <c r="B739" s="58">
        <v>30539</v>
      </c>
      <c r="C739" s="39">
        <v>1</v>
      </c>
      <c r="D739" s="79">
        <v>6238.3</v>
      </c>
      <c r="E739" s="39" t="s">
        <v>11</v>
      </c>
      <c r="F739" s="39" t="s">
        <v>16</v>
      </c>
      <c r="G739" s="39" t="s">
        <v>42</v>
      </c>
      <c r="H739" s="14">
        <v>40</v>
      </c>
    </row>
    <row r="740" spans="1:8" x14ac:dyDescent="0.35">
      <c r="A740" s="39" t="s">
        <v>771</v>
      </c>
      <c r="B740" s="58">
        <v>29138</v>
      </c>
      <c r="C740" s="39">
        <v>0</v>
      </c>
      <c r="D740" s="79">
        <v>6250.44</v>
      </c>
      <c r="E740" s="39" t="s">
        <v>11</v>
      </c>
      <c r="F740" s="39" t="s">
        <v>16</v>
      </c>
      <c r="G740" s="39" t="s">
        <v>42</v>
      </c>
      <c r="H740" s="14">
        <v>44</v>
      </c>
    </row>
    <row r="741" spans="1:8" x14ac:dyDescent="0.35">
      <c r="A741" s="39" t="s">
        <v>772</v>
      </c>
      <c r="B741" s="58">
        <v>26614</v>
      </c>
      <c r="C741" s="39">
        <v>0</v>
      </c>
      <c r="D741" s="79">
        <v>6253.85</v>
      </c>
      <c r="E741" s="39" t="s">
        <v>11</v>
      </c>
      <c r="F741" s="39" t="s">
        <v>11</v>
      </c>
      <c r="G741" s="39" t="s">
        <v>13</v>
      </c>
      <c r="H741" s="14">
        <v>51</v>
      </c>
    </row>
    <row r="742" spans="1:8" x14ac:dyDescent="0.35">
      <c r="A742" s="39" t="s">
        <v>773</v>
      </c>
      <c r="B742" s="58">
        <v>26550</v>
      </c>
      <c r="C742" s="39">
        <v>0</v>
      </c>
      <c r="D742" s="79">
        <v>6254.13</v>
      </c>
      <c r="E742" s="39" t="s">
        <v>11</v>
      </c>
      <c r="F742" s="39" t="s">
        <v>11</v>
      </c>
      <c r="G742" s="39" t="s">
        <v>23</v>
      </c>
      <c r="H742" s="14">
        <v>51</v>
      </c>
    </row>
    <row r="743" spans="1:8" x14ac:dyDescent="0.35">
      <c r="A743" s="39" t="s">
        <v>774</v>
      </c>
      <c r="B743" s="58">
        <v>25852</v>
      </c>
      <c r="C743" s="39">
        <v>0</v>
      </c>
      <c r="D743" s="79">
        <v>6255.38</v>
      </c>
      <c r="E743" s="39" t="s">
        <v>11</v>
      </c>
      <c r="F743" s="39" t="s">
        <v>11</v>
      </c>
      <c r="G743" s="39" t="s">
        <v>13</v>
      </c>
      <c r="H743" s="14">
        <v>53</v>
      </c>
    </row>
    <row r="744" spans="1:8" x14ac:dyDescent="0.35">
      <c r="A744" s="39" t="s">
        <v>775</v>
      </c>
      <c r="B744" s="58">
        <v>34989</v>
      </c>
      <c r="C744" s="39">
        <v>0</v>
      </c>
      <c r="D744" s="79">
        <v>6261.2</v>
      </c>
      <c r="E744" s="39" t="s">
        <v>11</v>
      </c>
      <c r="F744" s="39" t="s">
        <v>16</v>
      </c>
      <c r="G744" s="39" t="s">
        <v>535</v>
      </c>
      <c r="H744" s="14">
        <v>28</v>
      </c>
    </row>
    <row r="745" spans="1:8" x14ac:dyDescent="0.35">
      <c r="A745" s="39" t="s">
        <v>776</v>
      </c>
      <c r="B745" s="58">
        <v>30950</v>
      </c>
      <c r="C745" s="39">
        <v>3</v>
      </c>
      <c r="D745" s="79">
        <v>6269.33</v>
      </c>
      <c r="E745" s="39" t="s">
        <v>11</v>
      </c>
      <c r="F745" s="39" t="s">
        <v>16</v>
      </c>
      <c r="G745" s="39" t="s">
        <v>13</v>
      </c>
      <c r="H745" s="14">
        <v>39</v>
      </c>
    </row>
    <row r="746" spans="1:8" x14ac:dyDescent="0.35">
      <c r="A746" s="39" t="s">
        <v>777</v>
      </c>
      <c r="B746" s="58">
        <v>29767</v>
      </c>
      <c r="C746" s="39">
        <v>1</v>
      </c>
      <c r="D746" s="79">
        <v>6272.48</v>
      </c>
      <c r="E746" s="39" t="s">
        <v>16</v>
      </c>
      <c r="F746" s="39" t="s">
        <v>12</v>
      </c>
      <c r="G746" s="39" t="s">
        <v>13</v>
      </c>
      <c r="H746" s="14">
        <v>42</v>
      </c>
    </row>
    <row r="747" spans="1:8" x14ac:dyDescent="0.35">
      <c r="A747" s="39" t="s">
        <v>778</v>
      </c>
      <c r="B747" s="58">
        <v>34258</v>
      </c>
      <c r="C747" s="39">
        <v>0</v>
      </c>
      <c r="D747" s="79">
        <v>6276.3</v>
      </c>
      <c r="E747" s="39" t="s">
        <v>11</v>
      </c>
      <c r="F747" s="39" t="s">
        <v>16</v>
      </c>
      <c r="G747" s="39" t="s">
        <v>200</v>
      </c>
      <c r="H747" s="14">
        <v>30</v>
      </c>
    </row>
    <row r="748" spans="1:8" x14ac:dyDescent="0.35">
      <c r="A748" s="39" t="s">
        <v>779</v>
      </c>
      <c r="B748" s="58">
        <v>29914</v>
      </c>
      <c r="C748" s="39">
        <v>1</v>
      </c>
      <c r="D748" s="79">
        <v>6282.24</v>
      </c>
      <c r="E748" s="39" t="s">
        <v>11</v>
      </c>
      <c r="F748" s="39" t="s">
        <v>16</v>
      </c>
      <c r="G748" s="39" t="s">
        <v>42</v>
      </c>
      <c r="H748" s="14">
        <v>42</v>
      </c>
    </row>
    <row r="749" spans="1:8" x14ac:dyDescent="0.35">
      <c r="A749" s="39" t="s">
        <v>780</v>
      </c>
      <c r="B749" s="58">
        <v>29824</v>
      </c>
      <c r="C749" s="39">
        <v>1</v>
      </c>
      <c r="D749" s="79">
        <v>6289.75</v>
      </c>
      <c r="E749" s="39" t="s">
        <v>11</v>
      </c>
      <c r="F749" s="39" t="s">
        <v>12</v>
      </c>
      <c r="G749" s="39" t="s">
        <v>13</v>
      </c>
      <c r="H749" s="14">
        <v>42</v>
      </c>
    </row>
    <row r="750" spans="1:8" x14ac:dyDescent="0.35">
      <c r="A750" s="39" t="s">
        <v>781</v>
      </c>
      <c r="B750" s="58">
        <v>35250</v>
      </c>
      <c r="C750" s="39">
        <v>0</v>
      </c>
      <c r="D750" s="79">
        <v>6293.63</v>
      </c>
      <c r="E750" s="39" t="s">
        <v>11</v>
      </c>
      <c r="F750" s="39" t="s">
        <v>12</v>
      </c>
      <c r="G750" s="39" t="s">
        <v>300</v>
      </c>
      <c r="H750" s="14">
        <v>27</v>
      </c>
    </row>
    <row r="751" spans="1:8" x14ac:dyDescent="0.35">
      <c r="A751" s="39" t="s">
        <v>782</v>
      </c>
      <c r="B751" s="58">
        <v>27289</v>
      </c>
      <c r="C751" s="39">
        <v>0</v>
      </c>
      <c r="D751" s="79">
        <v>6302.23</v>
      </c>
      <c r="E751" s="39" t="s">
        <v>11</v>
      </c>
      <c r="F751" s="39" t="s">
        <v>16</v>
      </c>
      <c r="G751" s="39" t="s">
        <v>13</v>
      </c>
      <c r="H751" s="14">
        <v>49</v>
      </c>
    </row>
    <row r="752" spans="1:8" x14ac:dyDescent="0.35">
      <c r="A752" s="39" t="s">
        <v>783</v>
      </c>
      <c r="B752" s="58">
        <v>25450</v>
      </c>
      <c r="C752" s="39">
        <v>0</v>
      </c>
      <c r="D752" s="79">
        <v>6305.61</v>
      </c>
      <c r="E752" s="39" t="s">
        <v>11</v>
      </c>
      <c r="F752" s="39" t="s">
        <v>11</v>
      </c>
      <c r="G752" s="39" t="s">
        <v>23</v>
      </c>
      <c r="H752" s="14">
        <v>54</v>
      </c>
    </row>
    <row r="753" spans="1:8" x14ac:dyDescent="0.35">
      <c r="A753" s="39" t="s">
        <v>784</v>
      </c>
      <c r="B753" s="58">
        <v>38195</v>
      </c>
      <c r="C753" s="39">
        <v>0</v>
      </c>
      <c r="D753" s="79">
        <v>6311.11</v>
      </c>
      <c r="E753" s="39" t="s">
        <v>11</v>
      </c>
      <c r="F753" s="39" t="s">
        <v>11</v>
      </c>
      <c r="G753" s="39" t="s">
        <v>42</v>
      </c>
      <c r="H753" s="14">
        <v>19</v>
      </c>
    </row>
    <row r="754" spans="1:8" x14ac:dyDescent="0.35">
      <c r="A754" s="39" t="s">
        <v>785</v>
      </c>
      <c r="B754" s="58">
        <v>31370</v>
      </c>
      <c r="C754" s="39">
        <v>2</v>
      </c>
      <c r="D754" s="79">
        <v>6311.95</v>
      </c>
      <c r="E754" s="39" t="s">
        <v>11</v>
      </c>
      <c r="F754" s="39" t="s">
        <v>16</v>
      </c>
      <c r="G754" s="39" t="s">
        <v>42</v>
      </c>
      <c r="H754" s="14">
        <v>38</v>
      </c>
    </row>
    <row r="755" spans="1:8" x14ac:dyDescent="0.35">
      <c r="A755" s="39" t="s">
        <v>786</v>
      </c>
      <c r="B755" s="58">
        <v>31396</v>
      </c>
      <c r="C755" s="39">
        <v>2</v>
      </c>
      <c r="D755" s="79">
        <v>6313.76</v>
      </c>
      <c r="E755" s="39" t="s">
        <v>11</v>
      </c>
      <c r="F755" s="39" t="s">
        <v>16</v>
      </c>
      <c r="G755" s="39" t="s">
        <v>13</v>
      </c>
      <c r="H755" s="14">
        <v>38</v>
      </c>
    </row>
    <row r="756" spans="1:8" x14ac:dyDescent="0.35">
      <c r="A756" s="39" t="s">
        <v>787</v>
      </c>
      <c r="B756" s="58">
        <v>33098</v>
      </c>
      <c r="C756" s="39">
        <v>3</v>
      </c>
      <c r="D756" s="79">
        <v>6334.34</v>
      </c>
      <c r="E756" s="39" t="s">
        <v>11</v>
      </c>
      <c r="F756" s="39" t="s">
        <v>11</v>
      </c>
      <c r="G756" s="39" t="s">
        <v>247</v>
      </c>
      <c r="H756" s="14">
        <v>33</v>
      </c>
    </row>
    <row r="757" spans="1:8" x14ac:dyDescent="0.35">
      <c r="A757" s="39" t="s">
        <v>788</v>
      </c>
      <c r="B757" s="58">
        <v>31680</v>
      </c>
      <c r="C757" s="39">
        <v>3</v>
      </c>
      <c r="D757" s="79">
        <v>6335.64</v>
      </c>
      <c r="E757" s="39" t="s">
        <v>11</v>
      </c>
      <c r="F757" s="39" t="s">
        <v>11</v>
      </c>
      <c r="G757" s="39" t="s">
        <v>13</v>
      </c>
      <c r="H757" s="14">
        <v>37</v>
      </c>
    </row>
    <row r="758" spans="1:8" x14ac:dyDescent="0.35">
      <c r="A758" s="39" t="s">
        <v>789</v>
      </c>
      <c r="B758" s="58">
        <v>30610</v>
      </c>
      <c r="C758" s="39">
        <v>2</v>
      </c>
      <c r="D758" s="79">
        <v>6338.08</v>
      </c>
      <c r="E758" s="39" t="s">
        <v>11</v>
      </c>
      <c r="F758" s="39" t="s">
        <v>16</v>
      </c>
      <c r="G758" s="39" t="s">
        <v>13</v>
      </c>
      <c r="H758" s="14">
        <v>40</v>
      </c>
    </row>
    <row r="759" spans="1:8" x14ac:dyDescent="0.35">
      <c r="A759" s="39" t="s">
        <v>790</v>
      </c>
      <c r="B759" s="58">
        <v>30547</v>
      </c>
      <c r="C759" s="39">
        <v>2</v>
      </c>
      <c r="D759" s="79">
        <v>6356.27</v>
      </c>
      <c r="E759" s="39" t="s">
        <v>12</v>
      </c>
      <c r="F759" s="39" t="s">
        <v>11</v>
      </c>
      <c r="G759" s="39" t="s">
        <v>13</v>
      </c>
      <c r="H759" s="14">
        <v>40</v>
      </c>
    </row>
    <row r="760" spans="1:8" x14ac:dyDescent="0.35">
      <c r="A760" s="39" t="s">
        <v>791</v>
      </c>
      <c r="B760" s="58">
        <v>29524</v>
      </c>
      <c r="C760" s="39">
        <v>0</v>
      </c>
      <c r="D760" s="79">
        <v>6358.78</v>
      </c>
      <c r="E760" s="39" t="s">
        <v>11</v>
      </c>
      <c r="F760" s="39" t="s">
        <v>16</v>
      </c>
      <c r="G760" s="39" t="s">
        <v>23</v>
      </c>
      <c r="H760" s="14">
        <v>43</v>
      </c>
    </row>
    <row r="761" spans="1:8" x14ac:dyDescent="0.35">
      <c r="A761" s="39" t="s">
        <v>792</v>
      </c>
      <c r="B761" s="58">
        <v>32683</v>
      </c>
      <c r="C761" s="39">
        <v>3</v>
      </c>
      <c r="D761" s="79">
        <v>6360.99</v>
      </c>
      <c r="E761" s="39" t="s">
        <v>11</v>
      </c>
      <c r="F761" s="39" t="s">
        <v>11</v>
      </c>
      <c r="G761" s="39" t="s">
        <v>23</v>
      </c>
      <c r="H761" s="14">
        <v>34</v>
      </c>
    </row>
    <row r="762" spans="1:8" x14ac:dyDescent="0.35">
      <c r="A762" s="39" t="s">
        <v>793</v>
      </c>
      <c r="B762" s="58">
        <v>35253</v>
      </c>
      <c r="C762" s="39">
        <v>0</v>
      </c>
      <c r="D762" s="79">
        <v>6361.47</v>
      </c>
      <c r="E762" s="39" t="s">
        <v>11</v>
      </c>
      <c r="F762" s="39" t="s">
        <v>12</v>
      </c>
      <c r="G762" s="39" t="s">
        <v>300</v>
      </c>
      <c r="H762" s="14">
        <v>27</v>
      </c>
    </row>
    <row r="763" spans="1:8" x14ac:dyDescent="0.35">
      <c r="A763" s="39" t="s">
        <v>794</v>
      </c>
      <c r="B763" s="58">
        <v>25881</v>
      </c>
      <c r="C763" s="39">
        <v>0</v>
      </c>
      <c r="D763" s="79">
        <v>6367.31</v>
      </c>
      <c r="E763" s="39" t="s">
        <v>11</v>
      </c>
      <c r="F763" s="39" t="s">
        <v>16</v>
      </c>
      <c r="G763" s="39" t="s">
        <v>13</v>
      </c>
      <c r="H763" s="14">
        <v>53</v>
      </c>
    </row>
    <row r="764" spans="1:8" x14ac:dyDescent="0.35">
      <c r="A764" s="39" t="s">
        <v>795</v>
      </c>
      <c r="B764" s="58">
        <v>30907</v>
      </c>
      <c r="C764" s="39">
        <v>1</v>
      </c>
      <c r="D764" s="79">
        <v>6373.56</v>
      </c>
      <c r="E764" s="39" t="s">
        <v>11</v>
      </c>
      <c r="F764" s="39" t="s">
        <v>16</v>
      </c>
      <c r="G764" s="39" t="s">
        <v>23</v>
      </c>
      <c r="H764" s="14">
        <v>39</v>
      </c>
    </row>
    <row r="765" spans="1:8" x14ac:dyDescent="0.35">
      <c r="A765" s="39" t="s">
        <v>796</v>
      </c>
      <c r="B765" s="58">
        <v>28082</v>
      </c>
      <c r="C765" s="39">
        <v>2</v>
      </c>
      <c r="D765" s="79">
        <v>6374.16</v>
      </c>
      <c r="E765" s="39" t="s">
        <v>11</v>
      </c>
      <c r="F765" s="39" t="s">
        <v>11</v>
      </c>
      <c r="G765" s="39" t="s">
        <v>13</v>
      </c>
      <c r="H765" s="14">
        <v>47</v>
      </c>
    </row>
    <row r="766" spans="1:8" x14ac:dyDescent="0.35">
      <c r="A766" s="39" t="s">
        <v>797</v>
      </c>
      <c r="B766" s="58">
        <v>30169</v>
      </c>
      <c r="C766" s="39">
        <v>1</v>
      </c>
      <c r="D766" s="79">
        <v>6389.38</v>
      </c>
      <c r="E766" s="39" t="s">
        <v>16</v>
      </c>
      <c r="F766" s="39" t="s">
        <v>11</v>
      </c>
      <c r="G766" s="39" t="s">
        <v>23</v>
      </c>
      <c r="H766" s="14">
        <v>41</v>
      </c>
    </row>
    <row r="767" spans="1:8" x14ac:dyDescent="0.35">
      <c r="A767" s="39" t="s">
        <v>798</v>
      </c>
      <c r="B767" s="58">
        <v>35658</v>
      </c>
      <c r="C767" s="39">
        <v>0</v>
      </c>
      <c r="D767" s="79">
        <v>6389.53</v>
      </c>
      <c r="E767" s="39" t="s">
        <v>11</v>
      </c>
      <c r="F767" s="39" t="s">
        <v>11</v>
      </c>
      <c r="G767" s="39" t="s">
        <v>300</v>
      </c>
      <c r="H767" s="14">
        <v>26</v>
      </c>
    </row>
    <row r="768" spans="1:8" x14ac:dyDescent="0.35">
      <c r="A768" s="39" t="s">
        <v>799</v>
      </c>
      <c r="B768" s="58">
        <v>30252</v>
      </c>
      <c r="C768" s="39">
        <v>1</v>
      </c>
      <c r="D768" s="79">
        <v>6393.6</v>
      </c>
      <c r="E768" s="39" t="s">
        <v>11</v>
      </c>
      <c r="F768" s="39" t="s">
        <v>16</v>
      </c>
      <c r="G768" s="39" t="s">
        <v>23</v>
      </c>
      <c r="H768" s="14">
        <v>41</v>
      </c>
    </row>
    <row r="769" spans="1:8" x14ac:dyDescent="0.35">
      <c r="A769" s="39" t="s">
        <v>800</v>
      </c>
      <c r="B769" s="58">
        <v>32029</v>
      </c>
      <c r="C769" s="39">
        <v>2</v>
      </c>
      <c r="D769" s="79">
        <v>6402.29</v>
      </c>
      <c r="E769" s="39" t="s">
        <v>11</v>
      </c>
      <c r="F769" s="39" t="s">
        <v>12</v>
      </c>
      <c r="G769" s="39" t="s">
        <v>247</v>
      </c>
      <c r="H769" s="14">
        <v>36</v>
      </c>
    </row>
    <row r="770" spans="1:8" x14ac:dyDescent="0.35">
      <c r="A770" s="39" t="s">
        <v>801</v>
      </c>
      <c r="B770" s="58">
        <v>31391</v>
      </c>
      <c r="C770" s="39">
        <v>2</v>
      </c>
      <c r="D770" s="79">
        <v>6406.41</v>
      </c>
      <c r="E770" s="39" t="s">
        <v>16</v>
      </c>
      <c r="F770" s="39" t="s">
        <v>12</v>
      </c>
      <c r="G770" s="39" t="s">
        <v>276</v>
      </c>
      <c r="H770" s="14">
        <v>38</v>
      </c>
    </row>
    <row r="771" spans="1:8" x14ac:dyDescent="0.35">
      <c r="A771" s="39" t="s">
        <v>802</v>
      </c>
      <c r="B771" s="58">
        <v>25800</v>
      </c>
      <c r="C771" s="39">
        <v>0</v>
      </c>
      <c r="D771" s="79">
        <v>6407.05</v>
      </c>
      <c r="E771" s="39" t="s">
        <v>11</v>
      </c>
      <c r="F771" s="39" t="s">
        <v>16</v>
      </c>
      <c r="G771" s="39" t="s">
        <v>13</v>
      </c>
      <c r="H771" s="14">
        <v>53</v>
      </c>
    </row>
    <row r="772" spans="1:8" x14ac:dyDescent="0.35">
      <c r="A772" s="39" t="s">
        <v>803</v>
      </c>
      <c r="B772" s="58">
        <v>26167</v>
      </c>
      <c r="C772" s="39">
        <v>0</v>
      </c>
      <c r="D772" s="79">
        <v>6412.34</v>
      </c>
      <c r="E772" s="39" t="s">
        <v>11</v>
      </c>
      <c r="F772" s="39" t="s">
        <v>12</v>
      </c>
      <c r="G772" s="39" t="s">
        <v>13</v>
      </c>
      <c r="H772" s="14">
        <v>52</v>
      </c>
    </row>
    <row r="773" spans="1:8" x14ac:dyDescent="0.35">
      <c r="A773" s="39" t="s">
        <v>804</v>
      </c>
      <c r="B773" s="58">
        <v>32024</v>
      </c>
      <c r="C773" s="39">
        <v>3</v>
      </c>
      <c r="D773" s="79">
        <v>6414.18</v>
      </c>
      <c r="E773" s="39" t="s">
        <v>11</v>
      </c>
      <c r="F773" s="39" t="s">
        <v>11</v>
      </c>
      <c r="G773" s="39" t="s">
        <v>42</v>
      </c>
      <c r="H773" s="14">
        <v>36</v>
      </c>
    </row>
    <row r="774" spans="1:8" x14ac:dyDescent="0.35">
      <c r="A774" s="39" t="s">
        <v>805</v>
      </c>
      <c r="B774" s="58">
        <v>28124</v>
      </c>
      <c r="C774" s="39">
        <v>2</v>
      </c>
      <c r="D774" s="79">
        <v>6417.28</v>
      </c>
      <c r="E774" s="39" t="s">
        <v>11</v>
      </c>
      <c r="F774" s="39" t="s">
        <v>12</v>
      </c>
      <c r="G774" s="39" t="s">
        <v>13</v>
      </c>
      <c r="H774" s="14">
        <v>46</v>
      </c>
    </row>
    <row r="775" spans="1:8" x14ac:dyDescent="0.35">
      <c r="A775" s="39" t="s">
        <v>806</v>
      </c>
      <c r="B775" s="58">
        <v>27611</v>
      </c>
      <c r="C775" s="39">
        <v>1</v>
      </c>
      <c r="D775" s="79">
        <v>6423.48</v>
      </c>
      <c r="E775" s="39" t="s">
        <v>11</v>
      </c>
      <c r="F775" s="39" t="s">
        <v>12</v>
      </c>
      <c r="G775" s="39" t="s">
        <v>13</v>
      </c>
      <c r="H775" s="14">
        <v>48</v>
      </c>
    </row>
    <row r="776" spans="1:8" x14ac:dyDescent="0.35">
      <c r="A776" s="39" t="s">
        <v>807</v>
      </c>
      <c r="B776" s="58">
        <v>31250</v>
      </c>
      <c r="C776" s="39">
        <v>3</v>
      </c>
      <c r="D776" s="79">
        <v>6435.62</v>
      </c>
      <c r="E776" s="39" t="s">
        <v>12</v>
      </c>
      <c r="F776" s="39" t="s">
        <v>11</v>
      </c>
      <c r="G776" s="39" t="s">
        <v>13</v>
      </c>
      <c r="H776" s="14">
        <v>38</v>
      </c>
    </row>
    <row r="777" spans="1:8" x14ac:dyDescent="0.35">
      <c r="A777" s="39" t="s">
        <v>808</v>
      </c>
      <c r="B777" s="58">
        <v>30920</v>
      </c>
      <c r="C777" s="39">
        <v>2</v>
      </c>
      <c r="D777" s="79">
        <v>6455.86</v>
      </c>
      <c r="E777" s="39" t="s">
        <v>12</v>
      </c>
      <c r="F777" s="39" t="s">
        <v>12</v>
      </c>
      <c r="G777" s="39" t="s">
        <v>23</v>
      </c>
      <c r="H777" s="14">
        <v>39</v>
      </c>
    </row>
    <row r="778" spans="1:8" x14ac:dyDescent="0.35">
      <c r="A778" s="39" t="s">
        <v>809</v>
      </c>
      <c r="B778" s="58">
        <v>30987</v>
      </c>
      <c r="C778" s="39">
        <v>2</v>
      </c>
      <c r="D778" s="79">
        <v>6457.84</v>
      </c>
      <c r="E778" s="39" t="s">
        <v>11</v>
      </c>
      <c r="F778" s="39" t="s">
        <v>12</v>
      </c>
      <c r="G778" s="39" t="s">
        <v>23</v>
      </c>
      <c r="H778" s="14">
        <v>39</v>
      </c>
    </row>
    <row r="779" spans="1:8" x14ac:dyDescent="0.35">
      <c r="A779" s="39" t="s">
        <v>810</v>
      </c>
      <c r="B779" s="58">
        <v>29794</v>
      </c>
      <c r="C779" s="39">
        <v>1</v>
      </c>
      <c r="D779" s="79">
        <v>6473.15</v>
      </c>
      <c r="E779" s="39" t="s">
        <v>11</v>
      </c>
      <c r="F779" s="39" t="s">
        <v>11</v>
      </c>
      <c r="G779" s="39" t="s">
        <v>13</v>
      </c>
      <c r="H779" s="14">
        <v>42</v>
      </c>
    </row>
    <row r="780" spans="1:8" x14ac:dyDescent="0.35">
      <c r="A780" s="39" t="s">
        <v>811</v>
      </c>
      <c r="B780" s="58">
        <v>29380</v>
      </c>
      <c r="C780" s="39">
        <v>0</v>
      </c>
      <c r="D780" s="79">
        <v>6474.01</v>
      </c>
      <c r="E780" s="39" t="s">
        <v>11</v>
      </c>
      <c r="F780" s="39" t="s">
        <v>12</v>
      </c>
      <c r="G780" s="39" t="s">
        <v>42</v>
      </c>
      <c r="H780" s="14">
        <v>43</v>
      </c>
    </row>
    <row r="781" spans="1:8" x14ac:dyDescent="0.35">
      <c r="A781" s="39" t="s">
        <v>812</v>
      </c>
      <c r="B781" s="58">
        <v>25903</v>
      </c>
      <c r="C781" s="39">
        <v>0</v>
      </c>
      <c r="D781" s="79">
        <v>6481.67</v>
      </c>
      <c r="E781" s="39" t="s">
        <v>11</v>
      </c>
      <c r="F781" s="39" t="s">
        <v>11</v>
      </c>
      <c r="G781" s="39" t="s">
        <v>13</v>
      </c>
      <c r="H781" s="14">
        <v>53</v>
      </c>
    </row>
    <row r="782" spans="1:8" x14ac:dyDescent="0.35">
      <c r="A782" s="39" t="s">
        <v>813</v>
      </c>
      <c r="B782" s="58">
        <v>30233</v>
      </c>
      <c r="C782" s="39">
        <v>1</v>
      </c>
      <c r="D782" s="79">
        <v>6496.89</v>
      </c>
      <c r="E782" s="39" t="s">
        <v>11</v>
      </c>
      <c r="F782" s="39" t="s">
        <v>12</v>
      </c>
      <c r="G782" s="39" t="s">
        <v>42</v>
      </c>
      <c r="H782" s="14">
        <v>41</v>
      </c>
    </row>
    <row r="783" spans="1:8" x14ac:dyDescent="0.35">
      <c r="A783" s="39" t="s">
        <v>814</v>
      </c>
      <c r="B783" s="58">
        <v>30191</v>
      </c>
      <c r="C783" s="39">
        <v>1</v>
      </c>
      <c r="D783" s="79">
        <v>6500.24</v>
      </c>
      <c r="E783" s="39" t="s">
        <v>11</v>
      </c>
      <c r="F783" s="39" t="s">
        <v>11</v>
      </c>
      <c r="G783" s="39" t="s">
        <v>13</v>
      </c>
      <c r="H783" s="14">
        <v>41</v>
      </c>
    </row>
    <row r="784" spans="1:8" x14ac:dyDescent="0.35">
      <c r="A784" s="39" t="s">
        <v>815</v>
      </c>
      <c r="B784" s="58">
        <v>34522</v>
      </c>
      <c r="C784" s="39">
        <v>0</v>
      </c>
      <c r="D784" s="79">
        <v>6512.24</v>
      </c>
      <c r="E784" s="39" t="s">
        <v>11</v>
      </c>
      <c r="F784" s="39" t="s">
        <v>16</v>
      </c>
      <c r="G784" s="39" t="s">
        <v>300</v>
      </c>
      <c r="H784" s="14">
        <v>29</v>
      </c>
    </row>
    <row r="785" spans="1:8" x14ac:dyDescent="0.35">
      <c r="A785" s="39" t="s">
        <v>816</v>
      </c>
      <c r="B785" s="58">
        <v>28056</v>
      </c>
      <c r="C785" s="39">
        <v>2</v>
      </c>
      <c r="D785" s="79">
        <v>6529.21</v>
      </c>
      <c r="E785" s="39" t="s">
        <v>11</v>
      </c>
      <c r="F785" s="39" t="s">
        <v>16</v>
      </c>
      <c r="G785" s="39" t="s">
        <v>13</v>
      </c>
      <c r="H785" s="14">
        <v>47</v>
      </c>
    </row>
    <row r="786" spans="1:8" x14ac:dyDescent="0.35">
      <c r="A786" s="39" t="s">
        <v>817</v>
      </c>
      <c r="B786" s="58">
        <v>30175</v>
      </c>
      <c r="C786" s="39">
        <v>3</v>
      </c>
      <c r="D786" s="79">
        <v>6532.04</v>
      </c>
      <c r="E786" s="39" t="s">
        <v>11</v>
      </c>
      <c r="F786" s="39" t="s">
        <v>16</v>
      </c>
      <c r="G786" s="39" t="s">
        <v>13</v>
      </c>
      <c r="H786" s="14">
        <v>41</v>
      </c>
    </row>
    <row r="787" spans="1:8" x14ac:dyDescent="0.35">
      <c r="A787" s="39" t="s">
        <v>818</v>
      </c>
      <c r="B787" s="58">
        <v>30226</v>
      </c>
      <c r="C787" s="39">
        <v>3</v>
      </c>
      <c r="D787" s="79">
        <v>6536.68</v>
      </c>
      <c r="E787" s="39" t="s">
        <v>11</v>
      </c>
      <c r="F787" s="39" t="s">
        <v>11</v>
      </c>
      <c r="G787" s="39" t="s">
        <v>23</v>
      </c>
      <c r="H787" s="14">
        <v>41</v>
      </c>
    </row>
    <row r="788" spans="1:8" x14ac:dyDescent="0.35">
      <c r="A788" s="39" t="s">
        <v>819</v>
      </c>
      <c r="B788" s="58">
        <v>25540</v>
      </c>
      <c r="C788" s="39">
        <v>0</v>
      </c>
      <c r="D788" s="79">
        <v>6546.16</v>
      </c>
      <c r="E788" s="39" t="s">
        <v>11</v>
      </c>
      <c r="F788" s="39" t="s">
        <v>12</v>
      </c>
      <c r="G788" s="39" t="s">
        <v>13</v>
      </c>
      <c r="H788" s="14">
        <v>54</v>
      </c>
    </row>
    <row r="789" spans="1:8" x14ac:dyDescent="0.35">
      <c r="A789" s="39" t="s">
        <v>820</v>
      </c>
      <c r="B789" s="58">
        <v>31764</v>
      </c>
      <c r="C789" s="39">
        <v>3</v>
      </c>
      <c r="D789" s="79">
        <v>6548.2</v>
      </c>
      <c r="E789" s="39" t="s">
        <v>11</v>
      </c>
      <c r="F789" s="39" t="s">
        <v>12</v>
      </c>
      <c r="G789" s="39" t="s">
        <v>23</v>
      </c>
      <c r="H789" s="14">
        <v>36</v>
      </c>
    </row>
    <row r="790" spans="1:8" x14ac:dyDescent="0.35">
      <c r="A790" s="39" t="s">
        <v>821</v>
      </c>
      <c r="B790" s="58">
        <v>32726</v>
      </c>
      <c r="C790" s="39">
        <v>3</v>
      </c>
      <c r="D790" s="79">
        <v>6551.75</v>
      </c>
      <c r="E790" s="39" t="s">
        <v>11</v>
      </c>
      <c r="F790" s="39" t="s">
        <v>11</v>
      </c>
      <c r="G790" s="39" t="s">
        <v>247</v>
      </c>
      <c r="H790" s="14">
        <v>34</v>
      </c>
    </row>
    <row r="791" spans="1:8" x14ac:dyDescent="0.35">
      <c r="A791" s="39" t="s">
        <v>822</v>
      </c>
      <c r="B791" s="58">
        <v>25183</v>
      </c>
      <c r="C791" s="39">
        <v>0</v>
      </c>
      <c r="D791" s="79">
        <v>6552.01</v>
      </c>
      <c r="E791" s="39" t="s">
        <v>12</v>
      </c>
      <c r="F791" s="39" t="s">
        <v>11</v>
      </c>
      <c r="G791" s="39" t="s">
        <v>13</v>
      </c>
      <c r="H791" s="14">
        <v>55</v>
      </c>
    </row>
    <row r="792" spans="1:8" x14ac:dyDescent="0.35">
      <c r="A792" s="39" t="s">
        <v>823</v>
      </c>
      <c r="B792" s="58">
        <v>30945</v>
      </c>
      <c r="C792" s="39">
        <v>1</v>
      </c>
      <c r="D792" s="79">
        <v>6555.07</v>
      </c>
      <c r="E792" s="39" t="s">
        <v>11</v>
      </c>
      <c r="F792" s="39" t="s">
        <v>11</v>
      </c>
      <c r="G792" s="39" t="s">
        <v>247</v>
      </c>
      <c r="H792" s="14">
        <v>39</v>
      </c>
    </row>
    <row r="793" spans="1:8" x14ac:dyDescent="0.35">
      <c r="A793" s="39" t="s">
        <v>824</v>
      </c>
      <c r="B793" s="58">
        <v>29787</v>
      </c>
      <c r="C793" s="39">
        <v>0</v>
      </c>
      <c r="D793" s="79">
        <v>6571.02</v>
      </c>
      <c r="E793" s="39" t="s">
        <v>11</v>
      </c>
      <c r="F793" s="39" t="s">
        <v>16</v>
      </c>
      <c r="G793" s="39" t="s">
        <v>23</v>
      </c>
      <c r="H793" s="14">
        <v>42</v>
      </c>
    </row>
    <row r="794" spans="1:8" x14ac:dyDescent="0.35">
      <c r="A794" s="39" t="s">
        <v>825</v>
      </c>
      <c r="B794" s="58">
        <v>30960</v>
      </c>
      <c r="C794" s="39">
        <v>2</v>
      </c>
      <c r="D794" s="79">
        <v>6571.54</v>
      </c>
      <c r="E794" s="39" t="s">
        <v>11</v>
      </c>
      <c r="F794" s="39" t="s">
        <v>12</v>
      </c>
      <c r="G794" s="39" t="s">
        <v>42</v>
      </c>
      <c r="H794" s="14">
        <v>39</v>
      </c>
    </row>
    <row r="795" spans="1:8" x14ac:dyDescent="0.35">
      <c r="A795" s="39" t="s">
        <v>826</v>
      </c>
      <c r="B795" s="58">
        <v>30277</v>
      </c>
      <c r="C795" s="39">
        <v>2</v>
      </c>
      <c r="D795" s="79">
        <v>6593.51</v>
      </c>
      <c r="E795" s="39" t="s">
        <v>11</v>
      </c>
      <c r="F795" s="39" t="s">
        <v>16</v>
      </c>
      <c r="G795" s="39" t="s">
        <v>13</v>
      </c>
      <c r="H795" s="14">
        <v>41</v>
      </c>
    </row>
    <row r="796" spans="1:8" x14ac:dyDescent="0.35">
      <c r="A796" s="39" t="s">
        <v>827</v>
      </c>
      <c r="B796" s="58">
        <v>30314</v>
      </c>
      <c r="C796" s="39">
        <v>1</v>
      </c>
      <c r="D796" s="79">
        <v>6600.21</v>
      </c>
      <c r="E796" s="39" t="s">
        <v>12</v>
      </c>
      <c r="F796" s="39" t="s">
        <v>11</v>
      </c>
      <c r="G796" s="39" t="s">
        <v>168</v>
      </c>
      <c r="H796" s="14">
        <v>40</v>
      </c>
    </row>
    <row r="797" spans="1:8" x14ac:dyDescent="0.35">
      <c r="A797" s="39" t="s">
        <v>828</v>
      </c>
      <c r="B797" s="58">
        <v>30262</v>
      </c>
      <c r="C797" s="39">
        <v>2</v>
      </c>
      <c r="D797" s="79">
        <v>6600.36</v>
      </c>
      <c r="E797" s="39" t="s">
        <v>11</v>
      </c>
      <c r="F797" s="39" t="s">
        <v>12</v>
      </c>
      <c r="G797" s="39" t="s">
        <v>42</v>
      </c>
      <c r="H797" s="14">
        <v>41</v>
      </c>
    </row>
    <row r="798" spans="1:8" x14ac:dyDescent="0.35">
      <c r="A798" s="39" t="s">
        <v>829</v>
      </c>
      <c r="B798" s="58">
        <v>30191</v>
      </c>
      <c r="C798" s="39">
        <v>1</v>
      </c>
      <c r="D798" s="79">
        <v>6610.11</v>
      </c>
      <c r="E798" s="39" t="s">
        <v>12</v>
      </c>
      <c r="F798" s="39" t="s">
        <v>11</v>
      </c>
      <c r="G798" s="39" t="s">
        <v>164</v>
      </c>
      <c r="H798" s="14">
        <v>41</v>
      </c>
    </row>
    <row r="799" spans="1:8" x14ac:dyDescent="0.35">
      <c r="A799" s="39" t="s">
        <v>830</v>
      </c>
      <c r="B799" s="58">
        <v>26905</v>
      </c>
      <c r="C799" s="39">
        <v>0</v>
      </c>
      <c r="D799" s="79">
        <v>6630.31</v>
      </c>
      <c r="E799" s="39" t="s">
        <v>11</v>
      </c>
      <c r="F799" s="39" t="s">
        <v>16</v>
      </c>
      <c r="G799" s="39" t="s">
        <v>13</v>
      </c>
      <c r="H799" s="14">
        <v>50</v>
      </c>
    </row>
    <row r="800" spans="1:8" x14ac:dyDescent="0.35">
      <c r="A800" s="39" t="s">
        <v>831</v>
      </c>
      <c r="B800" s="58">
        <v>37868</v>
      </c>
      <c r="C800" s="39">
        <v>0</v>
      </c>
      <c r="D800" s="79">
        <v>6638.16</v>
      </c>
      <c r="E800" s="39" t="s">
        <v>11</v>
      </c>
      <c r="F800" s="39" t="s">
        <v>16</v>
      </c>
      <c r="G800" s="39" t="s">
        <v>23</v>
      </c>
      <c r="H800" s="14">
        <v>20</v>
      </c>
    </row>
    <row r="801" spans="1:8" x14ac:dyDescent="0.35">
      <c r="A801" s="39" t="s">
        <v>832</v>
      </c>
      <c r="B801" s="58">
        <v>33030</v>
      </c>
      <c r="C801" s="39">
        <v>3</v>
      </c>
      <c r="D801" s="79">
        <v>6639.3</v>
      </c>
      <c r="E801" s="39" t="s">
        <v>11</v>
      </c>
      <c r="F801" s="39" t="s">
        <v>11</v>
      </c>
      <c r="G801" s="39" t="s">
        <v>300</v>
      </c>
      <c r="H801" s="14">
        <v>33</v>
      </c>
    </row>
    <row r="802" spans="1:8" x14ac:dyDescent="0.35">
      <c r="A802" s="39" t="s">
        <v>833</v>
      </c>
      <c r="B802" s="58">
        <v>31024</v>
      </c>
      <c r="C802" s="39">
        <v>2</v>
      </c>
      <c r="D802" s="79">
        <v>6640.54</v>
      </c>
      <c r="E802" s="39" t="s">
        <v>11</v>
      </c>
      <c r="F802" s="39" t="s">
        <v>12</v>
      </c>
      <c r="G802" s="39" t="s">
        <v>166</v>
      </c>
      <c r="H802" s="14">
        <v>39</v>
      </c>
    </row>
    <row r="803" spans="1:8" x14ac:dyDescent="0.35">
      <c r="A803" s="39" t="s">
        <v>834</v>
      </c>
      <c r="B803" s="58">
        <v>25880</v>
      </c>
      <c r="C803" s="39">
        <v>0</v>
      </c>
      <c r="D803" s="79">
        <v>6651.26</v>
      </c>
      <c r="E803" s="39" t="s">
        <v>11</v>
      </c>
      <c r="F803" s="39" t="s">
        <v>12</v>
      </c>
      <c r="G803" s="39" t="s">
        <v>13</v>
      </c>
      <c r="H803" s="14">
        <v>53</v>
      </c>
    </row>
    <row r="804" spans="1:8" x14ac:dyDescent="0.35">
      <c r="A804" s="39" t="s">
        <v>835</v>
      </c>
      <c r="B804" s="58">
        <v>30864</v>
      </c>
      <c r="C804" s="39">
        <v>3</v>
      </c>
      <c r="D804" s="79">
        <v>6652.53</v>
      </c>
      <c r="E804" s="39" t="s">
        <v>12</v>
      </c>
      <c r="F804" s="39" t="s">
        <v>11</v>
      </c>
      <c r="G804" s="39" t="s">
        <v>13</v>
      </c>
      <c r="H804" s="14">
        <v>39</v>
      </c>
    </row>
    <row r="805" spans="1:8" x14ac:dyDescent="0.35">
      <c r="A805" s="39" t="s">
        <v>836</v>
      </c>
      <c r="B805" s="58">
        <v>32831</v>
      </c>
      <c r="C805" s="39">
        <v>5</v>
      </c>
      <c r="D805" s="79">
        <v>6653.79</v>
      </c>
      <c r="E805" s="39" t="s">
        <v>11</v>
      </c>
      <c r="F805" s="39" t="s">
        <v>16</v>
      </c>
      <c r="G805" s="39" t="s">
        <v>13</v>
      </c>
      <c r="H805" s="14">
        <v>34</v>
      </c>
    </row>
    <row r="806" spans="1:8" x14ac:dyDescent="0.35">
      <c r="A806" s="39" t="s">
        <v>837</v>
      </c>
      <c r="B806" s="58">
        <v>30221</v>
      </c>
      <c r="C806" s="39">
        <v>3</v>
      </c>
      <c r="D806" s="79">
        <v>6664.32</v>
      </c>
      <c r="E806" s="39" t="s">
        <v>11</v>
      </c>
      <c r="F806" s="39" t="s">
        <v>11</v>
      </c>
      <c r="G806" s="39" t="s">
        <v>13</v>
      </c>
      <c r="H806" s="14">
        <v>41</v>
      </c>
    </row>
    <row r="807" spans="1:8" x14ac:dyDescent="0.35">
      <c r="A807" s="39" t="s">
        <v>838</v>
      </c>
      <c r="B807" s="58">
        <v>29846</v>
      </c>
      <c r="C807" s="39">
        <v>1</v>
      </c>
      <c r="D807" s="79">
        <v>6664.69</v>
      </c>
      <c r="E807" s="39" t="s">
        <v>12</v>
      </c>
      <c r="F807" s="39" t="s">
        <v>16</v>
      </c>
      <c r="G807" s="39" t="s">
        <v>23</v>
      </c>
      <c r="H807" s="14">
        <v>42</v>
      </c>
    </row>
    <row r="808" spans="1:8" x14ac:dyDescent="0.35">
      <c r="A808" s="39" t="s">
        <v>839</v>
      </c>
      <c r="B808" s="58">
        <v>32801</v>
      </c>
      <c r="C808" s="39">
        <v>5</v>
      </c>
      <c r="D808" s="79">
        <v>6666.24</v>
      </c>
      <c r="E808" s="39" t="s">
        <v>12</v>
      </c>
      <c r="F808" s="39" t="s">
        <v>16</v>
      </c>
      <c r="G808" s="39" t="s">
        <v>42</v>
      </c>
      <c r="H808" s="14">
        <v>34</v>
      </c>
    </row>
    <row r="809" spans="1:8" x14ac:dyDescent="0.35">
      <c r="A809" s="39" t="s">
        <v>840</v>
      </c>
      <c r="B809" s="58">
        <v>31237</v>
      </c>
      <c r="C809" s="39">
        <v>2</v>
      </c>
      <c r="D809" s="79">
        <v>6686.43</v>
      </c>
      <c r="E809" s="39" t="s">
        <v>11</v>
      </c>
      <c r="F809" s="39" t="s">
        <v>12</v>
      </c>
      <c r="G809" s="39" t="s">
        <v>23</v>
      </c>
      <c r="H809" s="14">
        <v>38</v>
      </c>
    </row>
    <row r="810" spans="1:8" x14ac:dyDescent="0.35">
      <c r="A810" s="39" t="s">
        <v>841</v>
      </c>
      <c r="B810" s="58">
        <v>25032</v>
      </c>
      <c r="C810" s="39">
        <v>0</v>
      </c>
      <c r="D810" s="79">
        <v>6700.56</v>
      </c>
      <c r="E810" s="39" t="s">
        <v>12</v>
      </c>
      <c r="F810" s="39" t="s">
        <v>16</v>
      </c>
      <c r="G810" s="39" t="s">
        <v>23</v>
      </c>
      <c r="H810" s="14">
        <v>55</v>
      </c>
    </row>
    <row r="811" spans="1:8" x14ac:dyDescent="0.35">
      <c r="A811" s="39" t="s">
        <v>842</v>
      </c>
      <c r="B811" s="58">
        <v>26279</v>
      </c>
      <c r="C811" s="39">
        <v>0</v>
      </c>
      <c r="D811" s="79">
        <v>6706.47</v>
      </c>
      <c r="E811" s="39" t="s">
        <v>11</v>
      </c>
      <c r="F811" s="39" t="s">
        <v>16</v>
      </c>
      <c r="G811" s="39" t="s">
        <v>13</v>
      </c>
      <c r="H811" s="14">
        <v>52</v>
      </c>
    </row>
    <row r="812" spans="1:8" x14ac:dyDescent="0.35">
      <c r="A812" s="39" t="s">
        <v>843</v>
      </c>
      <c r="B812" s="58">
        <v>30479</v>
      </c>
      <c r="C812" s="39">
        <v>2</v>
      </c>
      <c r="D812" s="79">
        <v>6710.19</v>
      </c>
      <c r="E812" s="39" t="s">
        <v>12</v>
      </c>
      <c r="F812" s="39" t="s">
        <v>12</v>
      </c>
      <c r="G812" s="39" t="s">
        <v>23</v>
      </c>
      <c r="H812" s="14">
        <v>40</v>
      </c>
    </row>
    <row r="813" spans="1:8" x14ac:dyDescent="0.35">
      <c r="A813" s="39" t="s">
        <v>844</v>
      </c>
      <c r="B813" s="58">
        <v>34498</v>
      </c>
      <c r="C813" s="39">
        <v>0</v>
      </c>
      <c r="D813" s="79">
        <v>6721.37</v>
      </c>
      <c r="E813" s="39" t="s">
        <v>11</v>
      </c>
      <c r="F813" s="39" t="s">
        <v>16</v>
      </c>
      <c r="G813" s="39" t="s">
        <v>23</v>
      </c>
      <c r="H813" s="14">
        <v>29</v>
      </c>
    </row>
    <row r="814" spans="1:8" x14ac:dyDescent="0.35">
      <c r="A814" s="39" t="s">
        <v>845</v>
      </c>
      <c r="B814" s="58">
        <v>28784</v>
      </c>
      <c r="C814" s="39">
        <v>2</v>
      </c>
      <c r="D814" s="79">
        <v>6737.98</v>
      </c>
      <c r="E814" s="39" t="s">
        <v>11</v>
      </c>
      <c r="F814" s="39" t="s">
        <v>12</v>
      </c>
      <c r="G814" s="39" t="s">
        <v>13</v>
      </c>
      <c r="H814" s="14">
        <v>45</v>
      </c>
    </row>
    <row r="815" spans="1:8" x14ac:dyDescent="0.35">
      <c r="A815" s="39" t="s">
        <v>846</v>
      </c>
      <c r="B815" s="58">
        <v>25037</v>
      </c>
      <c r="C815" s="39">
        <v>0</v>
      </c>
      <c r="D815" s="79">
        <v>6738.84</v>
      </c>
      <c r="E815" s="39" t="s">
        <v>12</v>
      </c>
      <c r="F815" s="39" t="s">
        <v>16</v>
      </c>
      <c r="G815" s="39" t="s">
        <v>23</v>
      </c>
      <c r="H815" s="14">
        <v>55</v>
      </c>
    </row>
    <row r="816" spans="1:8" x14ac:dyDescent="0.35">
      <c r="A816" s="39" t="s">
        <v>847</v>
      </c>
      <c r="B816" s="58">
        <v>31631</v>
      </c>
      <c r="C816" s="39">
        <v>3</v>
      </c>
      <c r="D816" s="79">
        <v>6746.74</v>
      </c>
      <c r="E816" s="39" t="s">
        <v>12</v>
      </c>
      <c r="F816" s="39" t="s">
        <v>11</v>
      </c>
      <c r="G816" s="39" t="s">
        <v>168</v>
      </c>
      <c r="H816" s="14">
        <v>37</v>
      </c>
    </row>
    <row r="817" spans="1:8" x14ac:dyDescent="0.35">
      <c r="A817" s="39" t="s">
        <v>848</v>
      </c>
      <c r="B817" s="58">
        <v>31568</v>
      </c>
      <c r="C817" s="39">
        <v>3</v>
      </c>
      <c r="D817" s="79">
        <v>6748.59</v>
      </c>
      <c r="E817" s="39" t="s">
        <v>12</v>
      </c>
      <c r="F817" s="39" t="s">
        <v>16</v>
      </c>
      <c r="G817" s="39" t="s">
        <v>168</v>
      </c>
      <c r="H817" s="14">
        <v>37</v>
      </c>
    </row>
    <row r="818" spans="1:8" x14ac:dyDescent="0.35">
      <c r="A818" s="39" t="s">
        <v>849</v>
      </c>
      <c r="B818" s="58">
        <v>25736</v>
      </c>
      <c r="C818" s="39">
        <v>0</v>
      </c>
      <c r="D818" s="79">
        <v>6749.63</v>
      </c>
      <c r="E818" s="39" t="s">
        <v>11</v>
      </c>
      <c r="F818" s="39" t="s">
        <v>16</v>
      </c>
      <c r="G818" s="39" t="s">
        <v>13</v>
      </c>
      <c r="H818" s="14">
        <v>53</v>
      </c>
    </row>
    <row r="819" spans="1:8" x14ac:dyDescent="0.35">
      <c r="A819" s="39" t="s">
        <v>850</v>
      </c>
      <c r="B819" s="58">
        <v>24450</v>
      </c>
      <c r="C819" s="39">
        <v>0</v>
      </c>
      <c r="D819" s="79">
        <v>6750.27</v>
      </c>
      <c r="E819" s="39" t="s">
        <v>12</v>
      </c>
      <c r="F819" s="39" t="s">
        <v>11</v>
      </c>
      <c r="G819" s="39" t="s">
        <v>13</v>
      </c>
      <c r="H819" s="14">
        <v>57</v>
      </c>
    </row>
    <row r="820" spans="1:8" x14ac:dyDescent="0.35">
      <c r="A820" s="39" t="s">
        <v>851</v>
      </c>
      <c r="B820" s="58">
        <v>32426</v>
      </c>
      <c r="C820" s="39">
        <v>3</v>
      </c>
      <c r="D820" s="79">
        <v>6753.04</v>
      </c>
      <c r="E820" s="39" t="s">
        <v>11</v>
      </c>
      <c r="F820" s="39" t="s">
        <v>11</v>
      </c>
      <c r="G820" s="39" t="s">
        <v>247</v>
      </c>
      <c r="H820" s="14">
        <v>35</v>
      </c>
    </row>
    <row r="821" spans="1:8" x14ac:dyDescent="0.35">
      <c r="A821" s="39" t="s">
        <v>852</v>
      </c>
      <c r="B821" s="58">
        <v>29850</v>
      </c>
      <c r="C821" s="39">
        <v>1</v>
      </c>
      <c r="D821" s="79">
        <v>6770.19</v>
      </c>
      <c r="E821" s="39" t="s">
        <v>11</v>
      </c>
      <c r="F821" s="39" t="s">
        <v>12</v>
      </c>
      <c r="G821" s="39" t="s">
        <v>13</v>
      </c>
      <c r="H821" s="14">
        <v>42</v>
      </c>
    </row>
    <row r="822" spans="1:8" x14ac:dyDescent="0.35">
      <c r="A822" s="39" t="s">
        <v>853</v>
      </c>
      <c r="B822" s="58">
        <v>29832</v>
      </c>
      <c r="C822" s="39">
        <v>1</v>
      </c>
      <c r="D822" s="79">
        <v>6775.96</v>
      </c>
      <c r="E822" s="39" t="s">
        <v>11</v>
      </c>
      <c r="F822" s="39" t="s">
        <v>12</v>
      </c>
      <c r="G822" s="39" t="s">
        <v>42</v>
      </c>
      <c r="H822" s="14">
        <v>42</v>
      </c>
    </row>
    <row r="823" spans="1:8" x14ac:dyDescent="0.35">
      <c r="A823" s="39" t="s">
        <v>854</v>
      </c>
      <c r="B823" s="58">
        <v>29867</v>
      </c>
      <c r="C823" s="39">
        <v>1</v>
      </c>
      <c r="D823" s="79">
        <v>6781.35</v>
      </c>
      <c r="E823" s="39" t="s">
        <v>11</v>
      </c>
      <c r="F823" s="39" t="s">
        <v>16</v>
      </c>
      <c r="G823" s="39" t="s">
        <v>13</v>
      </c>
      <c r="H823" s="14">
        <v>42</v>
      </c>
    </row>
    <row r="824" spans="1:8" x14ac:dyDescent="0.35">
      <c r="A824" s="39" t="s">
        <v>855</v>
      </c>
      <c r="B824" s="58">
        <v>29548</v>
      </c>
      <c r="C824" s="39">
        <v>2</v>
      </c>
      <c r="D824" s="79">
        <v>6781.52</v>
      </c>
      <c r="E824" s="39" t="s">
        <v>11</v>
      </c>
      <c r="F824" s="39" t="s">
        <v>11</v>
      </c>
      <c r="G824" s="39" t="s">
        <v>13</v>
      </c>
      <c r="H824" s="14">
        <v>43</v>
      </c>
    </row>
    <row r="825" spans="1:8" x14ac:dyDescent="0.35">
      <c r="A825" s="39" t="s">
        <v>856</v>
      </c>
      <c r="B825" s="58">
        <v>31405</v>
      </c>
      <c r="C825" s="39">
        <v>3</v>
      </c>
      <c r="D825" s="79">
        <v>6796.86</v>
      </c>
      <c r="E825" s="39" t="s">
        <v>12</v>
      </c>
      <c r="F825" s="39" t="s">
        <v>12</v>
      </c>
      <c r="G825" s="39" t="s">
        <v>23</v>
      </c>
      <c r="H825" s="14">
        <v>37</v>
      </c>
    </row>
    <row r="826" spans="1:8" x14ac:dyDescent="0.35">
      <c r="A826" s="39" t="s">
        <v>857</v>
      </c>
      <c r="B826" s="58">
        <v>33418</v>
      </c>
      <c r="C826" s="39">
        <v>5</v>
      </c>
      <c r="D826" s="79">
        <v>6799.46</v>
      </c>
      <c r="E826" s="39" t="s">
        <v>16</v>
      </c>
      <c r="F826" s="39" t="s">
        <v>11</v>
      </c>
      <c r="G826" s="39" t="s">
        <v>276</v>
      </c>
      <c r="H826" s="14">
        <v>32</v>
      </c>
    </row>
    <row r="827" spans="1:8" x14ac:dyDescent="0.35">
      <c r="A827" s="39" t="s">
        <v>858</v>
      </c>
      <c r="B827" s="58">
        <v>27623</v>
      </c>
      <c r="C827" s="39">
        <v>1</v>
      </c>
      <c r="D827" s="79">
        <v>6809.46</v>
      </c>
      <c r="E827" s="39" t="s">
        <v>11</v>
      </c>
      <c r="F827" s="39" t="s">
        <v>16</v>
      </c>
      <c r="G827" s="39" t="s">
        <v>23</v>
      </c>
      <c r="H827" s="14">
        <v>48</v>
      </c>
    </row>
    <row r="828" spans="1:8" x14ac:dyDescent="0.35">
      <c r="A828" s="39" t="s">
        <v>859</v>
      </c>
      <c r="B828" s="58">
        <v>34523</v>
      </c>
      <c r="C828" s="39">
        <v>0</v>
      </c>
      <c r="D828" s="79">
        <v>6827.69</v>
      </c>
      <c r="E828" s="39" t="s">
        <v>11</v>
      </c>
      <c r="F828" s="39" t="s">
        <v>11</v>
      </c>
      <c r="G828" s="39" t="s">
        <v>300</v>
      </c>
      <c r="H828" s="14">
        <v>29</v>
      </c>
    </row>
    <row r="829" spans="1:8" x14ac:dyDescent="0.35">
      <c r="A829" s="39" t="s">
        <v>860</v>
      </c>
      <c r="B829" s="58">
        <v>29051</v>
      </c>
      <c r="C829" s="39">
        <v>0</v>
      </c>
      <c r="D829" s="79">
        <v>6837.37</v>
      </c>
      <c r="E829" s="39" t="s">
        <v>12</v>
      </c>
      <c r="F829" s="39" t="s">
        <v>16</v>
      </c>
      <c r="G829" s="39" t="s">
        <v>168</v>
      </c>
      <c r="H829" s="14">
        <v>44</v>
      </c>
    </row>
    <row r="830" spans="1:8" x14ac:dyDescent="0.35">
      <c r="A830" s="39" t="s">
        <v>861</v>
      </c>
      <c r="B830" s="58">
        <v>36860</v>
      </c>
      <c r="C830" s="39">
        <v>0</v>
      </c>
      <c r="D830" s="79">
        <v>6842.28</v>
      </c>
      <c r="E830" s="39" t="s">
        <v>11</v>
      </c>
      <c r="F830" s="39" t="s">
        <v>16</v>
      </c>
      <c r="G830" s="39" t="s">
        <v>23</v>
      </c>
      <c r="H830" s="14">
        <v>23</v>
      </c>
    </row>
    <row r="831" spans="1:8" x14ac:dyDescent="0.35">
      <c r="A831" s="39" t="s">
        <v>862</v>
      </c>
      <c r="B831" s="58">
        <v>28291</v>
      </c>
      <c r="C831" s="39">
        <v>2</v>
      </c>
      <c r="D831" s="79">
        <v>6843.17</v>
      </c>
      <c r="E831" s="39" t="s">
        <v>11</v>
      </c>
      <c r="F831" s="39" t="s">
        <v>16</v>
      </c>
      <c r="G831" s="39" t="s">
        <v>13</v>
      </c>
      <c r="H831" s="14">
        <v>46</v>
      </c>
    </row>
    <row r="832" spans="1:8" x14ac:dyDescent="0.35">
      <c r="A832" s="39" t="s">
        <v>863</v>
      </c>
      <c r="B832" s="58">
        <v>29163</v>
      </c>
      <c r="C832" s="39">
        <v>1</v>
      </c>
      <c r="D832" s="79">
        <v>6849.03</v>
      </c>
      <c r="E832" s="39" t="s">
        <v>11</v>
      </c>
      <c r="F832" s="39" t="s">
        <v>11</v>
      </c>
      <c r="G832" s="39" t="s">
        <v>42</v>
      </c>
      <c r="H832" s="14">
        <v>44</v>
      </c>
    </row>
    <row r="833" spans="1:8" x14ac:dyDescent="0.35">
      <c r="A833" s="39" t="s">
        <v>864</v>
      </c>
      <c r="B833" s="58">
        <v>29756</v>
      </c>
      <c r="C833" s="39">
        <v>1</v>
      </c>
      <c r="D833" s="79">
        <v>6858.48</v>
      </c>
      <c r="E833" s="39" t="s">
        <v>11</v>
      </c>
      <c r="F833" s="39" t="s">
        <v>11</v>
      </c>
      <c r="G833" s="39" t="s">
        <v>166</v>
      </c>
      <c r="H833" s="14">
        <v>42</v>
      </c>
    </row>
    <row r="834" spans="1:8" x14ac:dyDescent="0.35">
      <c r="A834" s="39" t="s">
        <v>865</v>
      </c>
      <c r="B834" s="58">
        <v>28707</v>
      </c>
      <c r="C834" s="39">
        <v>2</v>
      </c>
      <c r="D834" s="79">
        <v>6863.49</v>
      </c>
      <c r="E834" s="39" t="s">
        <v>11</v>
      </c>
      <c r="F834" s="39" t="s">
        <v>16</v>
      </c>
      <c r="G834" s="39" t="s">
        <v>13</v>
      </c>
      <c r="H834" s="14">
        <v>45</v>
      </c>
    </row>
    <row r="835" spans="1:8" x14ac:dyDescent="0.35">
      <c r="A835" s="39" t="s">
        <v>866</v>
      </c>
      <c r="B835" s="58">
        <v>25499</v>
      </c>
      <c r="C835" s="39">
        <v>0</v>
      </c>
      <c r="D835" s="79">
        <v>6868.39</v>
      </c>
      <c r="E835" s="39" t="s">
        <v>11</v>
      </c>
      <c r="F835" s="39" t="s">
        <v>11</v>
      </c>
      <c r="G835" s="39" t="s">
        <v>13</v>
      </c>
      <c r="H835" s="14">
        <v>54</v>
      </c>
    </row>
    <row r="836" spans="1:8" x14ac:dyDescent="0.35">
      <c r="A836" s="39" t="s">
        <v>867</v>
      </c>
      <c r="B836" s="58">
        <v>29760</v>
      </c>
      <c r="C836" s="39">
        <v>2</v>
      </c>
      <c r="D836" s="79">
        <v>6875.96</v>
      </c>
      <c r="E836" s="39" t="s">
        <v>11</v>
      </c>
      <c r="F836" s="39" t="s">
        <v>11</v>
      </c>
      <c r="G836" s="39" t="s">
        <v>42</v>
      </c>
      <c r="H836" s="14">
        <v>42</v>
      </c>
    </row>
    <row r="837" spans="1:8" x14ac:dyDescent="0.35">
      <c r="A837" s="39" t="s">
        <v>868</v>
      </c>
      <c r="B837" s="58">
        <v>38345</v>
      </c>
      <c r="C837" s="39">
        <v>0</v>
      </c>
      <c r="D837" s="79">
        <v>6876.53</v>
      </c>
      <c r="E837" s="39" t="s">
        <v>11</v>
      </c>
      <c r="F837" s="39" t="s">
        <v>16</v>
      </c>
      <c r="G837" s="39" t="s">
        <v>23</v>
      </c>
      <c r="H837" s="14">
        <v>18</v>
      </c>
    </row>
    <row r="838" spans="1:8" x14ac:dyDescent="0.35">
      <c r="A838" s="39" t="s">
        <v>869</v>
      </c>
      <c r="B838" s="58">
        <v>31300</v>
      </c>
      <c r="C838" s="39">
        <v>2</v>
      </c>
      <c r="D838" s="79">
        <v>6877.98</v>
      </c>
      <c r="E838" s="39" t="s">
        <v>11</v>
      </c>
      <c r="F838" s="39" t="s">
        <v>16</v>
      </c>
      <c r="G838" s="39" t="s">
        <v>247</v>
      </c>
      <c r="H838" s="14">
        <v>38</v>
      </c>
    </row>
    <row r="839" spans="1:8" x14ac:dyDescent="0.35">
      <c r="A839" s="39" t="s">
        <v>870</v>
      </c>
      <c r="B839" s="58">
        <v>32863</v>
      </c>
      <c r="C839" s="39">
        <v>3</v>
      </c>
      <c r="D839" s="79">
        <v>6895.19</v>
      </c>
      <c r="E839" s="39" t="s">
        <v>11</v>
      </c>
      <c r="F839" s="39" t="s">
        <v>12</v>
      </c>
      <c r="G839" s="39" t="s">
        <v>247</v>
      </c>
      <c r="H839" s="14">
        <v>33</v>
      </c>
    </row>
    <row r="840" spans="1:8" x14ac:dyDescent="0.35">
      <c r="A840" s="39" t="s">
        <v>871</v>
      </c>
      <c r="B840" s="58">
        <v>30930</v>
      </c>
      <c r="C840" s="39">
        <v>2</v>
      </c>
      <c r="D840" s="79">
        <v>6933.24</v>
      </c>
      <c r="E840" s="39" t="s">
        <v>11</v>
      </c>
      <c r="F840" s="39" t="s">
        <v>12</v>
      </c>
      <c r="G840" s="39" t="s">
        <v>23</v>
      </c>
      <c r="H840" s="14">
        <v>39</v>
      </c>
    </row>
    <row r="841" spans="1:8" x14ac:dyDescent="0.35">
      <c r="A841" s="39" t="s">
        <v>872</v>
      </c>
      <c r="B841" s="58">
        <v>28823</v>
      </c>
      <c r="C841" s="39">
        <v>2</v>
      </c>
      <c r="D841" s="79">
        <v>6938.11</v>
      </c>
      <c r="E841" s="39" t="s">
        <v>11</v>
      </c>
      <c r="F841" s="39" t="s">
        <v>11</v>
      </c>
      <c r="G841" s="39" t="s">
        <v>13</v>
      </c>
      <c r="H841" s="14">
        <v>45</v>
      </c>
    </row>
    <row r="842" spans="1:8" x14ac:dyDescent="0.35">
      <c r="A842" s="39" t="s">
        <v>873</v>
      </c>
      <c r="B842" s="58">
        <v>29463</v>
      </c>
      <c r="C842" s="39">
        <v>1</v>
      </c>
      <c r="D842" s="79">
        <v>6940.91</v>
      </c>
      <c r="E842" s="39" t="s">
        <v>11</v>
      </c>
      <c r="F842" s="39" t="s">
        <v>11</v>
      </c>
      <c r="G842" s="39" t="s">
        <v>23</v>
      </c>
      <c r="H842" s="14">
        <v>43</v>
      </c>
    </row>
    <row r="843" spans="1:8" x14ac:dyDescent="0.35">
      <c r="A843" s="39" t="s">
        <v>874</v>
      </c>
      <c r="B843" s="58">
        <v>29499</v>
      </c>
      <c r="C843" s="39">
        <v>2</v>
      </c>
      <c r="D843" s="79">
        <v>6940.94</v>
      </c>
      <c r="E843" s="39" t="s">
        <v>11</v>
      </c>
      <c r="F843" s="39" t="s">
        <v>12</v>
      </c>
      <c r="G843" s="39" t="s">
        <v>13</v>
      </c>
      <c r="H843" s="14">
        <v>43</v>
      </c>
    </row>
    <row r="844" spans="1:8" x14ac:dyDescent="0.35">
      <c r="A844" s="39" t="s">
        <v>875</v>
      </c>
      <c r="B844" s="58">
        <v>28839</v>
      </c>
      <c r="C844" s="39">
        <v>0</v>
      </c>
      <c r="D844" s="79">
        <v>6948.7</v>
      </c>
      <c r="E844" s="39" t="s">
        <v>16</v>
      </c>
      <c r="F844" s="39" t="s">
        <v>11</v>
      </c>
      <c r="G844" s="39" t="s">
        <v>23</v>
      </c>
      <c r="H844" s="14">
        <v>45</v>
      </c>
    </row>
    <row r="845" spans="1:8" x14ac:dyDescent="0.35">
      <c r="A845" s="39" t="s">
        <v>876</v>
      </c>
      <c r="B845" s="58">
        <v>29451</v>
      </c>
      <c r="C845" s="39">
        <v>2</v>
      </c>
      <c r="D845" s="79">
        <v>6951.12</v>
      </c>
      <c r="E845" s="39" t="s">
        <v>11</v>
      </c>
      <c r="F845" s="39" t="s">
        <v>11</v>
      </c>
      <c r="G845" s="39" t="s">
        <v>13</v>
      </c>
      <c r="H845" s="14">
        <v>43</v>
      </c>
    </row>
    <row r="846" spans="1:8" x14ac:dyDescent="0.35">
      <c r="A846" s="39" t="s">
        <v>877</v>
      </c>
      <c r="B846" s="58">
        <v>27548</v>
      </c>
      <c r="C846" s="39">
        <v>1</v>
      </c>
      <c r="D846" s="79">
        <v>6965.21</v>
      </c>
      <c r="E846" s="39" t="s">
        <v>11</v>
      </c>
      <c r="F846" s="39" t="s">
        <v>12</v>
      </c>
      <c r="G846" s="39" t="s">
        <v>13</v>
      </c>
      <c r="H846" s="14">
        <v>48</v>
      </c>
    </row>
    <row r="847" spans="1:8" x14ac:dyDescent="0.35">
      <c r="A847" s="39" t="s">
        <v>878</v>
      </c>
      <c r="B847" s="58">
        <v>31391</v>
      </c>
      <c r="C847" s="39">
        <v>3</v>
      </c>
      <c r="D847" s="79">
        <v>6985.51</v>
      </c>
      <c r="E847" s="39" t="s">
        <v>11</v>
      </c>
      <c r="F847" s="39" t="s">
        <v>11</v>
      </c>
      <c r="G847" s="39" t="s">
        <v>166</v>
      </c>
      <c r="H847" s="14">
        <v>38</v>
      </c>
    </row>
    <row r="848" spans="1:8" x14ac:dyDescent="0.35">
      <c r="A848" s="39" t="s">
        <v>879</v>
      </c>
      <c r="B848" s="58">
        <v>30242</v>
      </c>
      <c r="C848" s="39">
        <v>2</v>
      </c>
      <c r="D848" s="79">
        <v>6986.7</v>
      </c>
      <c r="E848" s="39" t="s">
        <v>12</v>
      </c>
      <c r="F848" s="39" t="s">
        <v>16</v>
      </c>
      <c r="G848" s="39" t="s">
        <v>23</v>
      </c>
      <c r="H848" s="14">
        <v>41</v>
      </c>
    </row>
    <row r="849" spans="1:8" x14ac:dyDescent="0.35">
      <c r="A849" s="39" t="s">
        <v>880</v>
      </c>
      <c r="B849" s="58">
        <v>30195</v>
      </c>
      <c r="C849" s="39">
        <v>3</v>
      </c>
      <c r="D849" s="79">
        <v>6989.95</v>
      </c>
      <c r="E849" s="39" t="s">
        <v>11</v>
      </c>
      <c r="F849" s="39" t="s">
        <v>16</v>
      </c>
      <c r="G849" s="39" t="s">
        <v>13</v>
      </c>
      <c r="H849" s="14">
        <v>41</v>
      </c>
    </row>
    <row r="850" spans="1:8" x14ac:dyDescent="0.35">
      <c r="A850" s="39" t="s">
        <v>881</v>
      </c>
      <c r="B850" s="58">
        <v>25390</v>
      </c>
      <c r="C850" s="39">
        <v>0</v>
      </c>
      <c r="D850" s="79">
        <v>7003.1</v>
      </c>
      <c r="E850" s="39" t="s">
        <v>11</v>
      </c>
      <c r="F850" s="39" t="s">
        <v>12</v>
      </c>
      <c r="G850" s="39" t="s">
        <v>13</v>
      </c>
      <c r="H850" s="14">
        <v>54</v>
      </c>
    </row>
    <row r="851" spans="1:8" x14ac:dyDescent="0.35">
      <c r="A851" s="39" t="s">
        <v>882</v>
      </c>
      <c r="B851" s="58">
        <v>28643</v>
      </c>
      <c r="C851" s="39">
        <v>2</v>
      </c>
      <c r="D851" s="79">
        <v>7033.08</v>
      </c>
      <c r="E851" s="39" t="s">
        <v>11</v>
      </c>
      <c r="F851" s="39" t="s">
        <v>11</v>
      </c>
      <c r="G851" s="39" t="s">
        <v>13</v>
      </c>
      <c r="H851" s="14">
        <v>45</v>
      </c>
    </row>
    <row r="852" spans="1:8" x14ac:dyDescent="0.35">
      <c r="A852" s="39" t="s">
        <v>883</v>
      </c>
      <c r="B852" s="58">
        <v>35001</v>
      </c>
      <c r="C852" s="39">
        <v>0</v>
      </c>
      <c r="D852" s="79">
        <v>7042.11</v>
      </c>
      <c r="E852" s="39" t="s">
        <v>11</v>
      </c>
      <c r="F852" s="39" t="s">
        <v>12</v>
      </c>
      <c r="G852" s="39" t="s">
        <v>23</v>
      </c>
      <c r="H852" s="14">
        <v>28</v>
      </c>
    </row>
    <row r="853" spans="1:8" x14ac:dyDescent="0.35">
      <c r="A853" s="39" t="s">
        <v>884</v>
      </c>
      <c r="B853" s="58">
        <v>29428</v>
      </c>
      <c r="C853" s="39">
        <v>1</v>
      </c>
      <c r="D853" s="79">
        <v>7045.5</v>
      </c>
      <c r="E853" s="39" t="s">
        <v>11</v>
      </c>
      <c r="F853" s="39" t="s">
        <v>16</v>
      </c>
      <c r="G853" s="39" t="s">
        <v>42</v>
      </c>
      <c r="H853" s="14">
        <v>43</v>
      </c>
    </row>
    <row r="854" spans="1:8" x14ac:dyDescent="0.35">
      <c r="A854" s="39" t="s">
        <v>885</v>
      </c>
      <c r="B854" s="58">
        <v>29516</v>
      </c>
      <c r="C854" s="39">
        <v>1</v>
      </c>
      <c r="D854" s="79">
        <v>7046.72</v>
      </c>
      <c r="E854" s="39" t="s">
        <v>11</v>
      </c>
      <c r="F854" s="39" t="s">
        <v>12</v>
      </c>
      <c r="G854" s="39" t="s">
        <v>13</v>
      </c>
      <c r="H854" s="14">
        <v>43</v>
      </c>
    </row>
    <row r="855" spans="1:8" x14ac:dyDescent="0.35">
      <c r="A855" s="39" t="s">
        <v>886</v>
      </c>
      <c r="B855" s="58">
        <v>29423</v>
      </c>
      <c r="C855" s="39">
        <v>0</v>
      </c>
      <c r="D855" s="79">
        <v>7050.02</v>
      </c>
      <c r="E855" s="39" t="s">
        <v>11</v>
      </c>
      <c r="F855" s="39" t="s">
        <v>16</v>
      </c>
      <c r="G855" s="39" t="s">
        <v>247</v>
      </c>
      <c r="H855" s="14">
        <v>43</v>
      </c>
    </row>
    <row r="856" spans="1:8" x14ac:dyDescent="0.35">
      <c r="A856" s="39" t="s">
        <v>887</v>
      </c>
      <c r="B856" s="58">
        <v>29400</v>
      </c>
      <c r="C856" s="39">
        <v>1</v>
      </c>
      <c r="D856" s="79">
        <v>7050.64</v>
      </c>
      <c r="E856" s="39" t="s">
        <v>11</v>
      </c>
      <c r="F856" s="39" t="s">
        <v>12</v>
      </c>
      <c r="G856" s="39" t="s">
        <v>42</v>
      </c>
      <c r="H856" s="14">
        <v>43</v>
      </c>
    </row>
    <row r="857" spans="1:8" x14ac:dyDescent="0.35">
      <c r="A857" s="39" t="s">
        <v>888</v>
      </c>
      <c r="B857" s="58">
        <v>28665</v>
      </c>
      <c r="C857" s="39">
        <v>2</v>
      </c>
      <c r="D857" s="79">
        <v>7054.41</v>
      </c>
      <c r="E857" s="39" t="s">
        <v>11</v>
      </c>
      <c r="F857" s="39" t="s">
        <v>11</v>
      </c>
      <c r="G857" s="39" t="s">
        <v>13</v>
      </c>
      <c r="H857" s="14">
        <v>45</v>
      </c>
    </row>
    <row r="858" spans="1:8" x14ac:dyDescent="0.35">
      <c r="A858" s="39" t="s">
        <v>889</v>
      </c>
      <c r="B858" s="58">
        <v>30230</v>
      </c>
      <c r="C858" s="39">
        <v>1</v>
      </c>
      <c r="D858" s="79">
        <v>7077.19</v>
      </c>
      <c r="E858" s="39" t="s">
        <v>11</v>
      </c>
      <c r="F858" s="39" t="s">
        <v>12</v>
      </c>
      <c r="G858" s="39" t="s">
        <v>247</v>
      </c>
      <c r="H858" s="14">
        <v>41</v>
      </c>
    </row>
    <row r="859" spans="1:8" x14ac:dyDescent="0.35">
      <c r="A859" s="39" t="s">
        <v>890</v>
      </c>
      <c r="B859" s="58">
        <v>33773</v>
      </c>
      <c r="C859" s="39">
        <v>0</v>
      </c>
      <c r="D859" s="79">
        <v>7096.98</v>
      </c>
      <c r="E859" s="39" t="s">
        <v>11</v>
      </c>
      <c r="F859" s="39" t="s">
        <v>11</v>
      </c>
      <c r="G859" s="39" t="s">
        <v>23</v>
      </c>
      <c r="H859" s="14">
        <v>31</v>
      </c>
    </row>
    <row r="860" spans="1:8" x14ac:dyDescent="0.35">
      <c r="A860" s="39" t="s">
        <v>891</v>
      </c>
      <c r="B860" s="58">
        <v>32000</v>
      </c>
      <c r="C860" s="39">
        <v>3</v>
      </c>
      <c r="D860" s="79">
        <v>7106.81</v>
      </c>
      <c r="E860" s="39" t="s">
        <v>11</v>
      </c>
      <c r="F860" s="39" t="s">
        <v>16</v>
      </c>
      <c r="G860" s="39" t="s">
        <v>23</v>
      </c>
      <c r="H860" s="14">
        <v>36</v>
      </c>
    </row>
    <row r="861" spans="1:8" x14ac:dyDescent="0.35">
      <c r="A861" s="39" t="s">
        <v>892</v>
      </c>
      <c r="B861" s="58">
        <v>25018</v>
      </c>
      <c r="C861" s="39">
        <v>0</v>
      </c>
      <c r="D861" s="79">
        <v>7125.25</v>
      </c>
      <c r="E861" s="39" t="s">
        <v>12</v>
      </c>
      <c r="F861" s="39" t="s">
        <v>11</v>
      </c>
      <c r="G861" s="39" t="s">
        <v>13</v>
      </c>
      <c r="H861" s="14">
        <v>55</v>
      </c>
    </row>
    <row r="862" spans="1:8" x14ac:dyDescent="0.35">
      <c r="A862" s="39" t="s">
        <v>893</v>
      </c>
      <c r="B862" s="58">
        <v>34182</v>
      </c>
      <c r="C862" s="39">
        <v>0</v>
      </c>
      <c r="D862" s="79">
        <v>7128.64</v>
      </c>
      <c r="E862" s="39" t="s">
        <v>11</v>
      </c>
      <c r="F862" s="39" t="s">
        <v>11</v>
      </c>
      <c r="G862" s="39" t="s">
        <v>300</v>
      </c>
      <c r="H862" s="14">
        <v>30</v>
      </c>
    </row>
    <row r="863" spans="1:8" x14ac:dyDescent="0.35">
      <c r="A863" s="39" t="s">
        <v>894</v>
      </c>
      <c r="B863" s="58">
        <v>30870</v>
      </c>
      <c r="C863" s="39">
        <v>2</v>
      </c>
      <c r="D863" s="79">
        <v>7133.9</v>
      </c>
      <c r="E863" s="39" t="s">
        <v>11</v>
      </c>
      <c r="F863" s="39" t="s">
        <v>16</v>
      </c>
      <c r="G863" s="39" t="s">
        <v>247</v>
      </c>
      <c r="H863" s="14">
        <v>39</v>
      </c>
    </row>
    <row r="864" spans="1:8" x14ac:dyDescent="0.35">
      <c r="A864" s="39" t="s">
        <v>895</v>
      </c>
      <c r="B864" s="58">
        <v>36380</v>
      </c>
      <c r="C864" s="39">
        <v>0</v>
      </c>
      <c r="D864" s="79">
        <v>7144.4</v>
      </c>
      <c r="E864" s="39" t="s">
        <v>11</v>
      </c>
      <c r="F864" s="39" t="s">
        <v>16</v>
      </c>
      <c r="G864" s="39" t="s">
        <v>632</v>
      </c>
      <c r="H864" s="14">
        <v>24</v>
      </c>
    </row>
    <row r="865" spans="1:8" x14ac:dyDescent="0.35">
      <c r="A865" s="39" t="s">
        <v>896</v>
      </c>
      <c r="B865" s="58">
        <v>31007</v>
      </c>
      <c r="C865" s="39">
        <v>2</v>
      </c>
      <c r="D865" s="79">
        <v>7144.86</v>
      </c>
      <c r="E865" s="39" t="s">
        <v>11</v>
      </c>
      <c r="F865" s="39" t="s">
        <v>11</v>
      </c>
      <c r="G865" s="39" t="s">
        <v>247</v>
      </c>
      <c r="H865" s="14">
        <v>39</v>
      </c>
    </row>
    <row r="866" spans="1:8" x14ac:dyDescent="0.35">
      <c r="A866" s="39" t="s">
        <v>897</v>
      </c>
      <c r="B866" s="58">
        <v>27935</v>
      </c>
      <c r="C866" s="39">
        <v>0</v>
      </c>
      <c r="D866" s="79">
        <v>7147.11</v>
      </c>
      <c r="E866" s="39" t="s">
        <v>12</v>
      </c>
      <c r="F866" s="39" t="s">
        <v>11</v>
      </c>
      <c r="G866" s="39" t="s">
        <v>42</v>
      </c>
      <c r="H866" s="14">
        <v>47</v>
      </c>
    </row>
    <row r="867" spans="1:8" x14ac:dyDescent="0.35">
      <c r="A867" s="39" t="s">
        <v>898</v>
      </c>
      <c r="B867" s="58">
        <v>28701</v>
      </c>
      <c r="C867" s="39">
        <v>1</v>
      </c>
      <c r="D867" s="79">
        <v>7147.47</v>
      </c>
      <c r="E867" s="39" t="s">
        <v>11</v>
      </c>
      <c r="F867" s="39" t="s">
        <v>12</v>
      </c>
      <c r="G867" s="39" t="s">
        <v>13</v>
      </c>
      <c r="H867" s="14">
        <v>45</v>
      </c>
    </row>
    <row r="868" spans="1:8" x14ac:dyDescent="0.35">
      <c r="A868" s="39" t="s">
        <v>899</v>
      </c>
      <c r="B868" s="58">
        <v>30862</v>
      </c>
      <c r="C868" s="39">
        <v>3</v>
      </c>
      <c r="D868" s="79">
        <v>7151.09</v>
      </c>
      <c r="E868" s="39" t="s">
        <v>11</v>
      </c>
      <c r="F868" s="39" t="s">
        <v>11</v>
      </c>
      <c r="G868" s="39" t="s">
        <v>42</v>
      </c>
      <c r="H868" s="14">
        <v>39</v>
      </c>
    </row>
    <row r="869" spans="1:8" x14ac:dyDescent="0.35">
      <c r="A869" s="39" t="s">
        <v>900</v>
      </c>
      <c r="B869" s="58">
        <v>28739</v>
      </c>
      <c r="C869" s="39">
        <v>1</v>
      </c>
      <c r="D869" s="79">
        <v>7152.67</v>
      </c>
      <c r="E869" s="39" t="s">
        <v>12</v>
      </c>
      <c r="F869" s="39" t="s">
        <v>11</v>
      </c>
      <c r="G869" s="39" t="s">
        <v>13</v>
      </c>
      <c r="H869" s="14">
        <v>45</v>
      </c>
    </row>
    <row r="870" spans="1:8" x14ac:dyDescent="0.35">
      <c r="A870" s="39" t="s">
        <v>901</v>
      </c>
      <c r="B870" s="58">
        <v>29784</v>
      </c>
      <c r="C870" s="39">
        <v>1</v>
      </c>
      <c r="D870" s="79">
        <v>7153.55</v>
      </c>
      <c r="E870" s="39" t="s">
        <v>11</v>
      </c>
      <c r="F870" s="39" t="s">
        <v>16</v>
      </c>
      <c r="G870" s="39" t="s">
        <v>23</v>
      </c>
      <c r="H870" s="14">
        <v>42</v>
      </c>
    </row>
    <row r="871" spans="1:8" x14ac:dyDescent="0.35">
      <c r="A871" s="39" t="s">
        <v>902</v>
      </c>
      <c r="B871" s="58">
        <v>29394</v>
      </c>
      <c r="C871" s="39">
        <v>2</v>
      </c>
      <c r="D871" s="79">
        <v>7160.09</v>
      </c>
      <c r="E871" s="39" t="s">
        <v>11</v>
      </c>
      <c r="F871" s="39" t="s">
        <v>11</v>
      </c>
      <c r="G871" s="39" t="s">
        <v>42</v>
      </c>
      <c r="H871" s="14">
        <v>43</v>
      </c>
    </row>
    <row r="872" spans="1:8" x14ac:dyDescent="0.35">
      <c r="A872" s="39" t="s">
        <v>903</v>
      </c>
      <c r="B872" s="58">
        <v>29501</v>
      </c>
      <c r="C872" s="39">
        <v>2</v>
      </c>
      <c r="D872" s="79">
        <v>7160.33</v>
      </c>
      <c r="E872" s="39" t="s">
        <v>11</v>
      </c>
      <c r="F872" s="39" t="s">
        <v>16</v>
      </c>
      <c r="G872" s="39" t="s">
        <v>13</v>
      </c>
      <c r="H872" s="14">
        <v>43</v>
      </c>
    </row>
    <row r="873" spans="1:8" x14ac:dyDescent="0.35">
      <c r="A873" s="39" t="s">
        <v>904</v>
      </c>
      <c r="B873" s="58">
        <v>29494</v>
      </c>
      <c r="C873" s="39">
        <v>2</v>
      </c>
      <c r="D873" s="79">
        <v>7162.01</v>
      </c>
      <c r="E873" s="39" t="s">
        <v>11</v>
      </c>
      <c r="F873" s="39" t="s">
        <v>12</v>
      </c>
      <c r="G873" s="39" t="s">
        <v>13</v>
      </c>
      <c r="H873" s="14">
        <v>43</v>
      </c>
    </row>
    <row r="874" spans="1:8" x14ac:dyDescent="0.35">
      <c r="A874" s="39" t="s">
        <v>905</v>
      </c>
      <c r="B874" s="58">
        <v>30179</v>
      </c>
      <c r="C874" s="39">
        <v>2</v>
      </c>
      <c r="D874" s="79">
        <v>7173.36</v>
      </c>
      <c r="E874" s="39" t="s">
        <v>12</v>
      </c>
      <c r="F874" s="39" t="s">
        <v>11</v>
      </c>
      <c r="G874" s="39" t="s">
        <v>168</v>
      </c>
      <c r="H874" s="14">
        <v>41</v>
      </c>
    </row>
    <row r="875" spans="1:8" x14ac:dyDescent="0.35">
      <c r="A875" s="39" t="s">
        <v>906</v>
      </c>
      <c r="B875" s="58">
        <v>27594</v>
      </c>
      <c r="C875" s="39">
        <v>1</v>
      </c>
      <c r="D875" s="79">
        <v>7175.51</v>
      </c>
      <c r="E875" s="39" t="s">
        <v>11</v>
      </c>
      <c r="F875" s="39" t="s">
        <v>12</v>
      </c>
      <c r="G875" s="39" t="s">
        <v>13</v>
      </c>
      <c r="H875" s="14">
        <v>48</v>
      </c>
    </row>
    <row r="876" spans="1:8" x14ac:dyDescent="0.35">
      <c r="A876" s="39" t="s">
        <v>907</v>
      </c>
      <c r="B876" s="58">
        <v>25076</v>
      </c>
      <c r="C876" s="39">
        <v>0</v>
      </c>
      <c r="D876" s="79">
        <v>7179.52</v>
      </c>
      <c r="E876" s="39" t="s">
        <v>12</v>
      </c>
      <c r="F876" s="39" t="s">
        <v>12</v>
      </c>
      <c r="G876" s="39" t="s">
        <v>13</v>
      </c>
      <c r="H876" s="14">
        <v>55</v>
      </c>
    </row>
    <row r="877" spans="1:8" x14ac:dyDescent="0.35">
      <c r="A877" s="39" t="s">
        <v>908</v>
      </c>
      <c r="B877" s="58">
        <v>30208</v>
      </c>
      <c r="C877" s="39">
        <v>3</v>
      </c>
      <c r="D877" s="79">
        <v>7196.87</v>
      </c>
      <c r="E877" s="39" t="s">
        <v>12</v>
      </c>
      <c r="F877" s="39" t="s">
        <v>11</v>
      </c>
      <c r="G877" s="39" t="s">
        <v>42</v>
      </c>
      <c r="H877" s="14">
        <v>41</v>
      </c>
    </row>
    <row r="878" spans="1:8" x14ac:dyDescent="0.35">
      <c r="A878" s="39" t="s">
        <v>909</v>
      </c>
      <c r="B878" s="58">
        <v>30539</v>
      </c>
      <c r="C878" s="39">
        <v>2</v>
      </c>
      <c r="D878" s="79">
        <v>7201.7</v>
      </c>
      <c r="E878" s="39" t="s">
        <v>11</v>
      </c>
      <c r="F878" s="39" t="s">
        <v>12</v>
      </c>
      <c r="G878" s="39" t="s">
        <v>23</v>
      </c>
      <c r="H878" s="14">
        <v>40</v>
      </c>
    </row>
    <row r="879" spans="1:8" x14ac:dyDescent="0.35">
      <c r="A879" s="39" t="s">
        <v>910</v>
      </c>
      <c r="B879" s="58">
        <v>30641</v>
      </c>
      <c r="C879" s="39">
        <v>2</v>
      </c>
      <c r="D879" s="79">
        <v>7209.49</v>
      </c>
      <c r="E879" s="39" t="s">
        <v>11</v>
      </c>
      <c r="F879" s="39" t="s">
        <v>12</v>
      </c>
      <c r="G879" s="39" t="s">
        <v>23</v>
      </c>
      <c r="H879" s="14">
        <v>40</v>
      </c>
    </row>
    <row r="880" spans="1:8" x14ac:dyDescent="0.35">
      <c r="A880" s="39" t="s">
        <v>911</v>
      </c>
      <c r="B880" s="58">
        <v>33417</v>
      </c>
      <c r="C880" s="39">
        <v>3</v>
      </c>
      <c r="D880" s="79">
        <v>7220.25</v>
      </c>
      <c r="E880" s="39" t="s">
        <v>11</v>
      </c>
      <c r="F880" s="39" t="s">
        <v>11</v>
      </c>
      <c r="G880" s="39" t="s">
        <v>300</v>
      </c>
      <c r="H880" s="14">
        <v>32</v>
      </c>
    </row>
    <row r="881" spans="1:8" x14ac:dyDescent="0.35">
      <c r="A881" s="39" t="s">
        <v>912</v>
      </c>
      <c r="B881" s="58">
        <v>28383</v>
      </c>
      <c r="C881" s="39">
        <v>0</v>
      </c>
      <c r="D881" s="79">
        <v>7222.79</v>
      </c>
      <c r="E881" s="39" t="s">
        <v>12</v>
      </c>
      <c r="F881" s="39" t="s">
        <v>12</v>
      </c>
      <c r="G881" s="39" t="s">
        <v>23</v>
      </c>
      <c r="H881" s="14">
        <v>46</v>
      </c>
    </row>
    <row r="882" spans="1:8" x14ac:dyDescent="0.35">
      <c r="A882" s="39" t="s">
        <v>913</v>
      </c>
      <c r="B882" s="58">
        <v>31606</v>
      </c>
      <c r="C882" s="39">
        <v>3</v>
      </c>
      <c r="D882" s="79">
        <v>7228.22</v>
      </c>
      <c r="E882" s="39" t="s">
        <v>11</v>
      </c>
      <c r="F882" s="39" t="s">
        <v>16</v>
      </c>
      <c r="G882" s="39" t="s">
        <v>247</v>
      </c>
      <c r="H882" s="14">
        <v>37</v>
      </c>
    </row>
    <row r="883" spans="1:8" x14ac:dyDescent="0.35">
      <c r="A883" s="39" t="s">
        <v>914</v>
      </c>
      <c r="B883" s="58">
        <v>31657</v>
      </c>
      <c r="C883" s="39">
        <v>4</v>
      </c>
      <c r="D883" s="79">
        <v>7243.81</v>
      </c>
      <c r="E883" s="39" t="s">
        <v>11</v>
      </c>
      <c r="F883" s="39" t="s">
        <v>12</v>
      </c>
      <c r="G883" s="39" t="s">
        <v>13</v>
      </c>
      <c r="H883" s="14">
        <v>37</v>
      </c>
    </row>
    <row r="884" spans="1:8" x14ac:dyDescent="0.35">
      <c r="A884" s="39" t="s">
        <v>915</v>
      </c>
      <c r="B884" s="58">
        <v>30156</v>
      </c>
      <c r="C884" s="39">
        <v>3</v>
      </c>
      <c r="D884" s="79">
        <v>7248.71</v>
      </c>
      <c r="E884" s="39" t="s">
        <v>11</v>
      </c>
      <c r="F884" s="39" t="s">
        <v>16</v>
      </c>
      <c r="G884" s="39" t="s">
        <v>13</v>
      </c>
      <c r="H884" s="14">
        <v>41</v>
      </c>
    </row>
    <row r="885" spans="1:8" x14ac:dyDescent="0.35">
      <c r="A885" s="39" t="s">
        <v>916</v>
      </c>
      <c r="B885" s="58">
        <v>29812</v>
      </c>
      <c r="C885" s="39">
        <v>2</v>
      </c>
      <c r="D885" s="79">
        <v>7256.72</v>
      </c>
      <c r="E885" s="39" t="s">
        <v>12</v>
      </c>
      <c r="F885" s="39" t="s">
        <v>11</v>
      </c>
      <c r="G885" s="39" t="s">
        <v>23</v>
      </c>
      <c r="H885" s="14">
        <v>42</v>
      </c>
    </row>
    <row r="886" spans="1:8" x14ac:dyDescent="0.35">
      <c r="A886" s="39" t="s">
        <v>917</v>
      </c>
      <c r="B886" s="58">
        <v>29750</v>
      </c>
      <c r="C886" s="39">
        <v>2</v>
      </c>
      <c r="D886" s="79">
        <v>7261.74</v>
      </c>
      <c r="E886" s="39" t="s">
        <v>12</v>
      </c>
      <c r="F886" s="39" t="s">
        <v>12</v>
      </c>
      <c r="G886" s="39" t="s">
        <v>23</v>
      </c>
      <c r="H886" s="14">
        <v>42</v>
      </c>
    </row>
    <row r="887" spans="1:8" x14ac:dyDescent="0.35">
      <c r="A887" s="39" t="s">
        <v>918</v>
      </c>
      <c r="B887" s="58">
        <v>26962</v>
      </c>
      <c r="C887" s="39">
        <v>0</v>
      </c>
      <c r="D887" s="79">
        <v>7265.58</v>
      </c>
      <c r="E887" s="39" t="s">
        <v>11</v>
      </c>
      <c r="F887" s="39" t="s">
        <v>11</v>
      </c>
      <c r="G887" s="39" t="s">
        <v>13</v>
      </c>
      <c r="H887" s="14">
        <v>50</v>
      </c>
    </row>
    <row r="888" spans="1:8" x14ac:dyDescent="0.35">
      <c r="A888" s="39" t="s">
        <v>919</v>
      </c>
      <c r="B888" s="58">
        <v>29802</v>
      </c>
      <c r="C888" s="39">
        <v>2</v>
      </c>
      <c r="D888" s="79">
        <v>7265.7</v>
      </c>
      <c r="E888" s="39" t="s">
        <v>12</v>
      </c>
      <c r="F888" s="39" t="s">
        <v>12</v>
      </c>
      <c r="G888" s="39" t="s">
        <v>23</v>
      </c>
      <c r="H888" s="14">
        <v>42</v>
      </c>
    </row>
    <row r="889" spans="1:8" x14ac:dyDescent="0.35">
      <c r="A889" s="39" t="s">
        <v>920</v>
      </c>
      <c r="B889" s="58">
        <v>28112</v>
      </c>
      <c r="C889" s="39">
        <v>2</v>
      </c>
      <c r="D889" s="79">
        <v>7273.02</v>
      </c>
      <c r="E889" s="39" t="s">
        <v>11</v>
      </c>
      <c r="F889" s="39" t="s">
        <v>16</v>
      </c>
      <c r="G889" s="39" t="s">
        <v>13</v>
      </c>
      <c r="H889" s="14">
        <v>47</v>
      </c>
    </row>
    <row r="890" spans="1:8" x14ac:dyDescent="0.35">
      <c r="A890" s="39" t="s">
        <v>921</v>
      </c>
      <c r="B890" s="58">
        <v>31353</v>
      </c>
      <c r="C890" s="39">
        <v>3</v>
      </c>
      <c r="D890" s="79">
        <v>7281.51</v>
      </c>
      <c r="E890" s="39" t="s">
        <v>11</v>
      </c>
      <c r="F890" s="39" t="s">
        <v>16</v>
      </c>
      <c r="G890" s="39" t="s">
        <v>23</v>
      </c>
      <c r="H890" s="14">
        <v>38</v>
      </c>
    </row>
    <row r="891" spans="1:8" x14ac:dyDescent="0.35">
      <c r="A891" s="39" t="s">
        <v>922</v>
      </c>
      <c r="B891" s="58">
        <v>24467</v>
      </c>
      <c r="C891" s="39">
        <v>0</v>
      </c>
      <c r="D891" s="79">
        <v>7302.46</v>
      </c>
      <c r="E891" s="39" t="s">
        <v>12</v>
      </c>
      <c r="F891" s="39" t="s">
        <v>16</v>
      </c>
      <c r="G891" s="39" t="s">
        <v>23</v>
      </c>
      <c r="H891" s="14">
        <v>56</v>
      </c>
    </row>
    <row r="892" spans="1:8" x14ac:dyDescent="0.35">
      <c r="A892" s="39" t="s">
        <v>923</v>
      </c>
      <c r="B892" s="58">
        <v>23899</v>
      </c>
      <c r="C892" s="39">
        <v>0</v>
      </c>
      <c r="D892" s="79">
        <v>7304.65</v>
      </c>
      <c r="E892" s="39" t="s">
        <v>12</v>
      </c>
      <c r="F892" s="39" t="s">
        <v>12</v>
      </c>
      <c r="G892" s="39" t="s">
        <v>13</v>
      </c>
      <c r="H892" s="14">
        <v>58</v>
      </c>
    </row>
    <row r="893" spans="1:8" x14ac:dyDescent="0.35">
      <c r="A893" s="39" t="s">
        <v>924</v>
      </c>
      <c r="B893" s="58">
        <v>23918</v>
      </c>
      <c r="C893" s="39">
        <v>0</v>
      </c>
      <c r="D893" s="79">
        <v>7318.21</v>
      </c>
      <c r="E893" s="39" t="s">
        <v>12</v>
      </c>
      <c r="F893" s="39" t="s">
        <v>16</v>
      </c>
      <c r="G893" s="39" t="s">
        <v>13</v>
      </c>
      <c r="H893" s="14">
        <v>58</v>
      </c>
    </row>
    <row r="894" spans="1:8" x14ac:dyDescent="0.35">
      <c r="A894" s="39" t="s">
        <v>925</v>
      </c>
      <c r="B894" s="58">
        <v>26522</v>
      </c>
      <c r="C894" s="39">
        <v>0</v>
      </c>
      <c r="D894" s="79">
        <v>7318.22</v>
      </c>
      <c r="E894" s="39" t="s">
        <v>11</v>
      </c>
      <c r="F894" s="39" t="s">
        <v>12</v>
      </c>
      <c r="G894" s="39" t="s">
        <v>23</v>
      </c>
      <c r="H894" s="14">
        <v>51</v>
      </c>
    </row>
    <row r="895" spans="1:8" x14ac:dyDescent="0.35">
      <c r="A895" s="39" t="s">
        <v>926</v>
      </c>
      <c r="B895" s="58">
        <v>23934</v>
      </c>
      <c r="C895" s="39">
        <v>0</v>
      </c>
      <c r="D895" s="79">
        <v>7322.86</v>
      </c>
      <c r="E895" s="39" t="s">
        <v>12</v>
      </c>
      <c r="F895" s="39" t="s">
        <v>12</v>
      </c>
      <c r="G895" s="39" t="s">
        <v>23</v>
      </c>
      <c r="H895" s="14">
        <v>58</v>
      </c>
    </row>
    <row r="896" spans="1:8" x14ac:dyDescent="0.35">
      <c r="A896" s="39" t="s">
        <v>927</v>
      </c>
      <c r="B896" s="58">
        <v>38306</v>
      </c>
      <c r="C896" s="39">
        <v>0</v>
      </c>
      <c r="D896" s="79">
        <v>7323.73</v>
      </c>
      <c r="E896" s="39" t="s">
        <v>11</v>
      </c>
      <c r="F896" s="39" t="s">
        <v>11</v>
      </c>
      <c r="G896" s="39" t="s">
        <v>247</v>
      </c>
      <c r="H896" s="14">
        <v>19</v>
      </c>
    </row>
    <row r="897" spans="1:8" x14ac:dyDescent="0.35">
      <c r="A897" s="39" t="s">
        <v>928</v>
      </c>
      <c r="B897" s="58">
        <v>29025</v>
      </c>
      <c r="C897" s="39">
        <v>0</v>
      </c>
      <c r="D897" s="79">
        <v>7325.05</v>
      </c>
      <c r="E897" s="39" t="s">
        <v>11</v>
      </c>
      <c r="F897" s="39" t="s">
        <v>12</v>
      </c>
      <c r="G897" s="39" t="s">
        <v>247</v>
      </c>
      <c r="H897" s="14">
        <v>44</v>
      </c>
    </row>
    <row r="898" spans="1:8" x14ac:dyDescent="0.35">
      <c r="A898" s="39" t="s">
        <v>929</v>
      </c>
      <c r="B898" s="58">
        <v>30888</v>
      </c>
      <c r="C898" s="39">
        <v>3</v>
      </c>
      <c r="D898" s="79">
        <v>7325.47</v>
      </c>
      <c r="E898" s="39" t="s">
        <v>11</v>
      </c>
      <c r="F898" s="39" t="s">
        <v>16</v>
      </c>
      <c r="G898" s="39" t="s">
        <v>23</v>
      </c>
      <c r="H898" s="14">
        <v>39</v>
      </c>
    </row>
    <row r="899" spans="1:8" x14ac:dyDescent="0.35">
      <c r="A899" s="39" t="s">
        <v>930</v>
      </c>
      <c r="B899" s="58">
        <v>29117</v>
      </c>
      <c r="C899" s="39">
        <v>1</v>
      </c>
      <c r="D899" s="79">
        <v>7337.75</v>
      </c>
      <c r="E899" s="39" t="s">
        <v>11</v>
      </c>
      <c r="F899" s="39" t="s">
        <v>12</v>
      </c>
      <c r="G899" s="39" t="s">
        <v>42</v>
      </c>
      <c r="H899" s="14">
        <v>44</v>
      </c>
    </row>
    <row r="900" spans="1:8" x14ac:dyDescent="0.35">
      <c r="A900" s="39" t="s">
        <v>931</v>
      </c>
      <c r="B900" s="58">
        <v>31578</v>
      </c>
      <c r="C900" s="39">
        <v>3</v>
      </c>
      <c r="D900" s="79">
        <v>7339.93</v>
      </c>
      <c r="E900" s="39" t="s">
        <v>11</v>
      </c>
      <c r="F900" s="39" t="s">
        <v>11</v>
      </c>
      <c r="G900" s="39" t="s">
        <v>23</v>
      </c>
      <c r="H900" s="14">
        <v>37</v>
      </c>
    </row>
    <row r="901" spans="1:8" x14ac:dyDescent="0.35">
      <c r="A901" s="39" t="s">
        <v>932</v>
      </c>
      <c r="B901" s="58">
        <v>28477</v>
      </c>
      <c r="C901" s="39">
        <v>0</v>
      </c>
      <c r="D901" s="79">
        <v>7345.08</v>
      </c>
      <c r="E901" s="39" t="s">
        <v>11</v>
      </c>
      <c r="F901" s="39" t="s">
        <v>16</v>
      </c>
      <c r="G901" s="39" t="s">
        <v>42</v>
      </c>
      <c r="H901" s="14">
        <v>46</v>
      </c>
    </row>
    <row r="902" spans="1:8" x14ac:dyDescent="0.35">
      <c r="A902" s="39" t="s">
        <v>933</v>
      </c>
      <c r="B902" s="58">
        <v>29032</v>
      </c>
      <c r="C902" s="39">
        <v>1</v>
      </c>
      <c r="D902" s="79">
        <v>7345.73</v>
      </c>
      <c r="E902" s="39" t="s">
        <v>11</v>
      </c>
      <c r="F902" s="39" t="s">
        <v>16</v>
      </c>
      <c r="G902" s="39" t="s">
        <v>13</v>
      </c>
      <c r="H902" s="14">
        <v>44</v>
      </c>
    </row>
    <row r="903" spans="1:8" x14ac:dyDescent="0.35">
      <c r="A903" s="39" t="s">
        <v>934</v>
      </c>
      <c r="B903" s="58">
        <v>28460</v>
      </c>
      <c r="C903" s="39">
        <v>0</v>
      </c>
      <c r="D903" s="79">
        <v>7348.14</v>
      </c>
      <c r="E903" s="39" t="s">
        <v>11</v>
      </c>
      <c r="F903" s="39" t="s">
        <v>16</v>
      </c>
      <c r="G903" s="39" t="s">
        <v>42</v>
      </c>
      <c r="H903" s="14">
        <v>46</v>
      </c>
    </row>
    <row r="904" spans="1:8" x14ac:dyDescent="0.35">
      <c r="A904" s="39" t="s">
        <v>935</v>
      </c>
      <c r="B904" s="58">
        <v>34247</v>
      </c>
      <c r="C904" s="39">
        <v>0</v>
      </c>
      <c r="D904" s="79">
        <v>7349.12</v>
      </c>
      <c r="E904" s="39" t="s">
        <v>11</v>
      </c>
      <c r="F904" s="39" t="s">
        <v>11</v>
      </c>
      <c r="G904" s="39" t="s">
        <v>300</v>
      </c>
      <c r="H904" s="14">
        <v>30</v>
      </c>
    </row>
    <row r="905" spans="1:8" x14ac:dyDescent="0.35">
      <c r="A905" s="39" t="s">
        <v>936</v>
      </c>
      <c r="B905" s="58">
        <v>30488</v>
      </c>
      <c r="C905" s="39">
        <v>3</v>
      </c>
      <c r="D905" s="79">
        <v>7357.49</v>
      </c>
      <c r="E905" s="39" t="s">
        <v>11</v>
      </c>
      <c r="F905" s="39" t="s">
        <v>11</v>
      </c>
      <c r="G905" s="39" t="s">
        <v>23</v>
      </c>
      <c r="H905" s="14">
        <v>40</v>
      </c>
    </row>
    <row r="906" spans="1:8" x14ac:dyDescent="0.35">
      <c r="A906" s="39" t="s">
        <v>937</v>
      </c>
      <c r="B906" s="58">
        <v>29783</v>
      </c>
      <c r="C906" s="39">
        <v>1</v>
      </c>
      <c r="D906" s="79">
        <v>7358.18</v>
      </c>
      <c r="E906" s="39" t="s">
        <v>11</v>
      </c>
      <c r="F906" s="39" t="s">
        <v>12</v>
      </c>
      <c r="G906" s="39" t="s">
        <v>247</v>
      </c>
      <c r="H906" s="14">
        <v>42</v>
      </c>
    </row>
    <row r="907" spans="1:8" x14ac:dyDescent="0.35">
      <c r="A907" s="39" t="s">
        <v>938</v>
      </c>
      <c r="B907" s="58">
        <v>24085</v>
      </c>
      <c r="C907" s="39">
        <v>0</v>
      </c>
      <c r="D907" s="79">
        <v>7362.31</v>
      </c>
      <c r="E907" s="39" t="s">
        <v>12</v>
      </c>
      <c r="F907" s="39" t="s">
        <v>12</v>
      </c>
      <c r="G907" s="39" t="s">
        <v>13</v>
      </c>
      <c r="H907" s="14">
        <v>58</v>
      </c>
    </row>
    <row r="908" spans="1:8" x14ac:dyDescent="0.35">
      <c r="A908" s="39" t="s">
        <v>939</v>
      </c>
      <c r="B908" s="58">
        <v>29914</v>
      </c>
      <c r="C908" s="39">
        <v>2</v>
      </c>
      <c r="D908" s="79">
        <v>7371.77</v>
      </c>
      <c r="E908" s="39" t="s">
        <v>11</v>
      </c>
      <c r="F908" s="39" t="s">
        <v>16</v>
      </c>
      <c r="G908" s="39" t="s">
        <v>42</v>
      </c>
      <c r="H908" s="14">
        <v>42</v>
      </c>
    </row>
    <row r="909" spans="1:8" x14ac:dyDescent="0.35">
      <c r="A909" s="39" t="s">
        <v>940</v>
      </c>
      <c r="B909" s="58">
        <v>34172</v>
      </c>
      <c r="C909" s="39">
        <v>0</v>
      </c>
      <c r="D909" s="79">
        <v>7388.85</v>
      </c>
      <c r="E909" s="39" t="s">
        <v>11</v>
      </c>
      <c r="F909" s="39" t="s">
        <v>11</v>
      </c>
      <c r="G909" s="39" t="s">
        <v>535</v>
      </c>
      <c r="H909" s="14">
        <v>30</v>
      </c>
    </row>
    <row r="910" spans="1:8" x14ac:dyDescent="0.35">
      <c r="A910" s="39" t="s">
        <v>941</v>
      </c>
      <c r="B910" s="58">
        <v>24081</v>
      </c>
      <c r="C910" s="39">
        <v>0</v>
      </c>
      <c r="D910" s="79">
        <v>7403.98</v>
      </c>
      <c r="E910" s="39" t="s">
        <v>12</v>
      </c>
      <c r="F910" s="39" t="s">
        <v>11</v>
      </c>
      <c r="G910" s="39" t="s">
        <v>13</v>
      </c>
      <c r="H910" s="14">
        <v>58</v>
      </c>
    </row>
    <row r="911" spans="1:8" x14ac:dyDescent="0.35">
      <c r="A911" s="39" t="s">
        <v>942</v>
      </c>
      <c r="B911" s="58">
        <v>30578</v>
      </c>
      <c r="C911" s="39">
        <v>3</v>
      </c>
      <c r="D911" s="79">
        <v>7418.52</v>
      </c>
      <c r="E911" s="39" t="s">
        <v>11</v>
      </c>
      <c r="F911" s="39" t="s">
        <v>11</v>
      </c>
      <c r="G911" s="39" t="s">
        <v>42</v>
      </c>
      <c r="H911" s="14">
        <v>40</v>
      </c>
    </row>
    <row r="912" spans="1:8" x14ac:dyDescent="0.35">
      <c r="A912" s="39" t="s">
        <v>943</v>
      </c>
      <c r="B912" s="58">
        <v>28806</v>
      </c>
      <c r="C912" s="39">
        <v>0</v>
      </c>
      <c r="D912" s="79">
        <v>7419.48</v>
      </c>
      <c r="E912" s="39" t="s">
        <v>11</v>
      </c>
      <c r="F912" s="39" t="s">
        <v>11</v>
      </c>
      <c r="G912" s="39" t="s">
        <v>23</v>
      </c>
      <c r="H912" s="14">
        <v>45</v>
      </c>
    </row>
    <row r="913" spans="1:8" x14ac:dyDescent="0.35">
      <c r="A913" s="39" t="s">
        <v>944</v>
      </c>
      <c r="B913" s="58">
        <v>28826</v>
      </c>
      <c r="C913" s="39">
        <v>0</v>
      </c>
      <c r="D913" s="79">
        <v>7421.19</v>
      </c>
      <c r="E913" s="39" t="s">
        <v>11</v>
      </c>
      <c r="F913" s="39" t="s">
        <v>12</v>
      </c>
      <c r="G913" s="39" t="s">
        <v>23</v>
      </c>
      <c r="H913" s="14">
        <v>45</v>
      </c>
    </row>
    <row r="914" spans="1:8" x14ac:dyDescent="0.35">
      <c r="A914" s="39" t="s">
        <v>945</v>
      </c>
      <c r="B914" s="58">
        <v>28362</v>
      </c>
      <c r="C914" s="39">
        <v>1</v>
      </c>
      <c r="D914" s="79">
        <v>7441.05</v>
      </c>
      <c r="E914" s="39" t="s">
        <v>12</v>
      </c>
      <c r="F914" s="39" t="s">
        <v>11</v>
      </c>
      <c r="G914" s="39" t="s">
        <v>42</v>
      </c>
      <c r="H914" s="14">
        <v>46</v>
      </c>
    </row>
    <row r="915" spans="1:8" x14ac:dyDescent="0.35">
      <c r="A915" s="39" t="s">
        <v>946</v>
      </c>
      <c r="B915" s="58">
        <v>29099</v>
      </c>
      <c r="C915" s="39">
        <v>2</v>
      </c>
      <c r="D915" s="79">
        <v>7441.5</v>
      </c>
      <c r="E915" s="39" t="s">
        <v>12</v>
      </c>
      <c r="F915" s="39" t="s">
        <v>11</v>
      </c>
      <c r="G915" s="39" t="s">
        <v>42</v>
      </c>
      <c r="H915" s="14">
        <v>44</v>
      </c>
    </row>
    <row r="916" spans="1:8" x14ac:dyDescent="0.35">
      <c r="A916" s="39" t="s">
        <v>947</v>
      </c>
      <c r="B916" s="58">
        <v>29409</v>
      </c>
      <c r="C916" s="39">
        <v>1</v>
      </c>
      <c r="D916" s="79">
        <v>7443.64</v>
      </c>
      <c r="E916" s="39" t="s">
        <v>11</v>
      </c>
      <c r="F916" s="39" t="s">
        <v>12</v>
      </c>
      <c r="G916" s="39" t="s">
        <v>23</v>
      </c>
      <c r="H916" s="14">
        <v>43</v>
      </c>
    </row>
    <row r="917" spans="1:8" x14ac:dyDescent="0.35">
      <c r="A917" s="39" t="s">
        <v>948</v>
      </c>
      <c r="B917" s="58">
        <v>28393</v>
      </c>
      <c r="C917" s="39">
        <v>1</v>
      </c>
      <c r="D917" s="79">
        <v>7445.92</v>
      </c>
      <c r="E917" s="39" t="s">
        <v>12</v>
      </c>
      <c r="F917" s="39" t="s">
        <v>16</v>
      </c>
      <c r="G917" s="39" t="s">
        <v>42</v>
      </c>
      <c r="H917" s="14">
        <v>46</v>
      </c>
    </row>
    <row r="918" spans="1:8" x14ac:dyDescent="0.35">
      <c r="A918" s="39" t="s">
        <v>949</v>
      </c>
      <c r="B918" s="58">
        <v>28398</v>
      </c>
      <c r="C918" s="39">
        <v>0</v>
      </c>
      <c r="D918" s="79">
        <v>7448.4</v>
      </c>
      <c r="E918" s="39" t="s">
        <v>12</v>
      </c>
      <c r="F918" s="39" t="s">
        <v>12</v>
      </c>
      <c r="G918" s="39" t="s">
        <v>356</v>
      </c>
      <c r="H918" s="14">
        <v>46</v>
      </c>
    </row>
    <row r="919" spans="1:8" x14ac:dyDescent="0.35">
      <c r="A919" s="39" t="s">
        <v>950</v>
      </c>
      <c r="B919" s="58">
        <v>37043</v>
      </c>
      <c r="C919" s="39">
        <v>0</v>
      </c>
      <c r="D919" s="79">
        <v>7450.36</v>
      </c>
      <c r="E919" s="39" t="s">
        <v>11</v>
      </c>
      <c r="F919" s="39" t="s">
        <v>11</v>
      </c>
      <c r="G919" s="39" t="s">
        <v>23</v>
      </c>
      <c r="H919" s="14">
        <v>22</v>
      </c>
    </row>
    <row r="920" spans="1:8" x14ac:dyDescent="0.35">
      <c r="A920" s="39" t="s">
        <v>951</v>
      </c>
      <c r="B920" s="58">
        <v>24688</v>
      </c>
      <c r="C920" s="39">
        <v>0</v>
      </c>
      <c r="D920" s="79">
        <v>7463.51</v>
      </c>
      <c r="E920" s="39" t="s">
        <v>12</v>
      </c>
      <c r="F920" s="39" t="s">
        <v>12</v>
      </c>
      <c r="G920" s="39" t="s">
        <v>13</v>
      </c>
      <c r="H920" s="14">
        <v>56</v>
      </c>
    </row>
    <row r="921" spans="1:8" x14ac:dyDescent="0.35">
      <c r="A921" s="39" t="s">
        <v>952</v>
      </c>
      <c r="B921" s="58">
        <v>35230</v>
      </c>
      <c r="C921" s="39">
        <v>0</v>
      </c>
      <c r="D921" s="79">
        <v>7487.38</v>
      </c>
      <c r="E921" s="39" t="s">
        <v>11</v>
      </c>
      <c r="F921" s="39" t="s">
        <v>12</v>
      </c>
      <c r="G921" s="39" t="s">
        <v>23</v>
      </c>
      <c r="H921" s="14">
        <v>27</v>
      </c>
    </row>
    <row r="922" spans="1:8" x14ac:dyDescent="0.35">
      <c r="A922" s="39" t="s">
        <v>953</v>
      </c>
      <c r="B922" s="58">
        <v>32492</v>
      </c>
      <c r="C922" s="39">
        <v>3</v>
      </c>
      <c r="D922" s="79">
        <v>7494.63</v>
      </c>
      <c r="E922" s="39" t="s">
        <v>11</v>
      </c>
      <c r="F922" s="39" t="s">
        <v>12</v>
      </c>
      <c r="G922" s="39" t="s">
        <v>200</v>
      </c>
      <c r="H922" s="14">
        <v>35</v>
      </c>
    </row>
    <row r="923" spans="1:8" x14ac:dyDescent="0.35">
      <c r="A923" s="39" t="s">
        <v>954</v>
      </c>
      <c r="B923" s="58">
        <v>35731</v>
      </c>
      <c r="C923" s="39">
        <v>0</v>
      </c>
      <c r="D923" s="79">
        <v>7504.3</v>
      </c>
      <c r="E923" s="39" t="s">
        <v>11</v>
      </c>
      <c r="F923" s="39" t="s">
        <v>16</v>
      </c>
      <c r="G923" s="39" t="s">
        <v>23</v>
      </c>
      <c r="H923" s="14">
        <v>26</v>
      </c>
    </row>
    <row r="924" spans="1:8" x14ac:dyDescent="0.35">
      <c r="A924" s="39" t="s">
        <v>955</v>
      </c>
      <c r="B924" s="58">
        <v>30507</v>
      </c>
      <c r="C924" s="39">
        <v>4</v>
      </c>
      <c r="D924" s="79">
        <v>7512.27</v>
      </c>
      <c r="E924" s="39" t="s">
        <v>12</v>
      </c>
      <c r="F924" s="39" t="s">
        <v>11</v>
      </c>
      <c r="G924" s="39" t="s">
        <v>42</v>
      </c>
      <c r="H924" s="14">
        <v>40</v>
      </c>
    </row>
    <row r="925" spans="1:8" x14ac:dyDescent="0.35">
      <c r="A925" s="39" t="s">
        <v>956</v>
      </c>
      <c r="B925" s="58">
        <v>28781</v>
      </c>
      <c r="C925" s="39">
        <v>1</v>
      </c>
      <c r="D925" s="79">
        <v>7518.03</v>
      </c>
      <c r="E925" s="39" t="s">
        <v>11</v>
      </c>
      <c r="F925" s="39" t="s">
        <v>12</v>
      </c>
      <c r="G925" s="39" t="s">
        <v>23</v>
      </c>
      <c r="H925" s="14">
        <v>45</v>
      </c>
    </row>
    <row r="926" spans="1:8" x14ac:dyDescent="0.35">
      <c r="A926" s="39" t="s">
        <v>957</v>
      </c>
      <c r="B926" s="58">
        <v>28043</v>
      </c>
      <c r="C926" s="39">
        <v>0</v>
      </c>
      <c r="D926" s="79">
        <v>7526.71</v>
      </c>
      <c r="E926" s="39" t="s">
        <v>12</v>
      </c>
      <c r="F926" s="39" t="s">
        <v>16</v>
      </c>
      <c r="G926" s="39" t="s">
        <v>23</v>
      </c>
      <c r="H926" s="14">
        <v>47</v>
      </c>
    </row>
    <row r="927" spans="1:8" x14ac:dyDescent="0.35">
      <c r="A927" s="39" t="s">
        <v>958</v>
      </c>
      <c r="B927" s="58">
        <v>28838</v>
      </c>
      <c r="C927" s="39">
        <v>2</v>
      </c>
      <c r="D927" s="79">
        <v>7531.7</v>
      </c>
      <c r="E927" s="39" t="s">
        <v>11</v>
      </c>
      <c r="F927" s="39" t="s">
        <v>16</v>
      </c>
      <c r="G927" s="39" t="s">
        <v>13</v>
      </c>
      <c r="H927" s="14">
        <v>45</v>
      </c>
    </row>
    <row r="928" spans="1:8" x14ac:dyDescent="0.35">
      <c r="A928" s="39" t="s">
        <v>959</v>
      </c>
      <c r="B928" s="58">
        <v>30916</v>
      </c>
      <c r="C928" s="39">
        <v>3</v>
      </c>
      <c r="D928" s="79">
        <v>7537.16</v>
      </c>
      <c r="E928" s="39" t="s">
        <v>11</v>
      </c>
      <c r="F928" s="39" t="s">
        <v>11</v>
      </c>
      <c r="G928" s="39" t="s">
        <v>23</v>
      </c>
      <c r="H928" s="14">
        <v>39</v>
      </c>
    </row>
    <row r="929" spans="1:8" x14ac:dyDescent="0.35">
      <c r="A929" s="39" t="s">
        <v>960</v>
      </c>
      <c r="B929" s="58">
        <v>32492</v>
      </c>
      <c r="C929" s="39">
        <v>3</v>
      </c>
      <c r="D929" s="79">
        <v>7538.52</v>
      </c>
      <c r="E929" s="39" t="s">
        <v>11</v>
      </c>
      <c r="F929" s="39" t="s">
        <v>11</v>
      </c>
      <c r="G929" s="39" t="s">
        <v>23</v>
      </c>
      <c r="H929" s="14">
        <v>35</v>
      </c>
    </row>
    <row r="930" spans="1:8" x14ac:dyDescent="0.35">
      <c r="A930" s="39" t="s">
        <v>961</v>
      </c>
      <c r="B930" s="58">
        <v>34560</v>
      </c>
      <c r="C930" s="39">
        <v>0</v>
      </c>
      <c r="D930" s="79">
        <v>7567.13</v>
      </c>
      <c r="E930" s="39" t="s">
        <v>11</v>
      </c>
      <c r="F930" s="39" t="s">
        <v>11</v>
      </c>
      <c r="G930" s="39" t="s">
        <v>300</v>
      </c>
      <c r="H930" s="14">
        <v>29</v>
      </c>
    </row>
    <row r="931" spans="1:8" x14ac:dyDescent="0.35">
      <c r="A931" s="39" t="s">
        <v>962</v>
      </c>
      <c r="B931" s="58">
        <v>24670</v>
      </c>
      <c r="C931" s="39">
        <v>0</v>
      </c>
      <c r="D931" s="79">
        <v>7585.62</v>
      </c>
      <c r="E931" s="39" t="s">
        <v>12</v>
      </c>
      <c r="F931" s="39" t="s">
        <v>11</v>
      </c>
      <c r="G931" s="39" t="s">
        <v>13</v>
      </c>
      <c r="H931" s="14">
        <v>56</v>
      </c>
    </row>
    <row r="932" spans="1:8" x14ac:dyDescent="0.35">
      <c r="A932" s="39" t="s">
        <v>963</v>
      </c>
      <c r="B932" s="58">
        <v>35703</v>
      </c>
      <c r="C932" s="39">
        <v>0</v>
      </c>
      <c r="D932" s="79">
        <v>7607.03</v>
      </c>
      <c r="E932" s="39" t="s">
        <v>11</v>
      </c>
      <c r="F932" s="39" t="s">
        <v>11</v>
      </c>
      <c r="G932" s="39" t="s">
        <v>23</v>
      </c>
      <c r="H932" s="14">
        <v>26</v>
      </c>
    </row>
    <row r="933" spans="1:8" x14ac:dyDescent="0.35">
      <c r="A933" s="39" t="s">
        <v>964</v>
      </c>
      <c r="B933" s="58">
        <v>25022</v>
      </c>
      <c r="C933" s="39">
        <v>0</v>
      </c>
      <c r="D933" s="79">
        <v>7609.6</v>
      </c>
      <c r="E933" s="39" t="s">
        <v>12</v>
      </c>
      <c r="F933" s="39" t="s">
        <v>11</v>
      </c>
      <c r="G933" s="39" t="s">
        <v>23</v>
      </c>
      <c r="H933" s="14">
        <v>55</v>
      </c>
    </row>
    <row r="934" spans="1:8" x14ac:dyDescent="0.35">
      <c r="A934" s="39" t="s">
        <v>965</v>
      </c>
      <c r="B934" s="58">
        <v>35325</v>
      </c>
      <c r="C934" s="39">
        <v>0</v>
      </c>
      <c r="D934" s="79">
        <v>7623.13</v>
      </c>
      <c r="E934" s="39" t="s">
        <v>11</v>
      </c>
      <c r="F934" s="39" t="s">
        <v>12</v>
      </c>
      <c r="G934" s="39" t="s">
        <v>42</v>
      </c>
      <c r="H934" s="14">
        <v>27</v>
      </c>
    </row>
    <row r="935" spans="1:8" x14ac:dyDescent="0.35">
      <c r="A935" s="39" t="s">
        <v>966</v>
      </c>
      <c r="B935" s="58">
        <v>28822</v>
      </c>
      <c r="C935" s="39">
        <v>1</v>
      </c>
      <c r="D935" s="79">
        <v>7623.52</v>
      </c>
      <c r="E935" s="39" t="s">
        <v>11</v>
      </c>
      <c r="F935" s="39" t="s">
        <v>16</v>
      </c>
      <c r="G935" s="39" t="s">
        <v>42</v>
      </c>
      <c r="H935" s="14">
        <v>45</v>
      </c>
    </row>
    <row r="936" spans="1:8" x14ac:dyDescent="0.35">
      <c r="A936" s="39" t="s">
        <v>967</v>
      </c>
      <c r="B936" s="58">
        <v>28800</v>
      </c>
      <c r="C936" s="39">
        <v>1</v>
      </c>
      <c r="D936" s="79">
        <v>7624.63</v>
      </c>
      <c r="E936" s="39" t="s">
        <v>11</v>
      </c>
      <c r="F936" s="39" t="s">
        <v>16</v>
      </c>
      <c r="G936" s="39" t="s">
        <v>42</v>
      </c>
      <c r="H936" s="14">
        <v>45</v>
      </c>
    </row>
    <row r="937" spans="1:8" x14ac:dyDescent="0.35">
      <c r="A937" s="39" t="s">
        <v>968</v>
      </c>
      <c r="B937" s="58">
        <v>28823</v>
      </c>
      <c r="C937" s="39">
        <v>1</v>
      </c>
      <c r="D937" s="79">
        <v>7626.99</v>
      </c>
      <c r="E937" s="39" t="s">
        <v>11</v>
      </c>
      <c r="F937" s="39" t="s">
        <v>11</v>
      </c>
      <c r="G937" s="39" t="s">
        <v>42</v>
      </c>
      <c r="H937" s="14">
        <v>45</v>
      </c>
    </row>
    <row r="938" spans="1:8" x14ac:dyDescent="0.35">
      <c r="A938" s="39" t="s">
        <v>969</v>
      </c>
      <c r="B938" s="58">
        <v>28726</v>
      </c>
      <c r="C938" s="39">
        <v>1</v>
      </c>
      <c r="D938" s="79">
        <v>7633.72</v>
      </c>
      <c r="E938" s="39" t="s">
        <v>11</v>
      </c>
      <c r="F938" s="39" t="s">
        <v>16</v>
      </c>
      <c r="G938" s="39" t="s">
        <v>13</v>
      </c>
      <c r="H938" s="14">
        <v>45</v>
      </c>
    </row>
    <row r="939" spans="1:8" x14ac:dyDescent="0.35">
      <c r="A939" s="39" t="s">
        <v>970</v>
      </c>
      <c r="B939" s="58">
        <v>37238</v>
      </c>
      <c r="C939" s="39">
        <v>0</v>
      </c>
      <c r="D939" s="79">
        <v>7636.92</v>
      </c>
      <c r="E939" s="39" t="s">
        <v>11</v>
      </c>
      <c r="F939" s="39" t="s">
        <v>12</v>
      </c>
      <c r="G939" s="39" t="s">
        <v>23</v>
      </c>
      <c r="H939" s="14">
        <v>21</v>
      </c>
    </row>
    <row r="940" spans="1:8" x14ac:dyDescent="0.35">
      <c r="A940" s="39" t="s">
        <v>971</v>
      </c>
      <c r="B940" s="58">
        <v>29392</v>
      </c>
      <c r="C940" s="39">
        <v>1</v>
      </c>
      <c r="D940" s="79">
        <v>7639.42</v>
      </c>
      <c r="E940" s="39" t="s">
        <v>11</v>
      </c>
      <c r="F940" s="39" t="s">
        <v>11</v>
      </c>
      <c r="G940" s="39" t="s">
        <v>247</v>
      </c>
      <c r="H940" s="14">
        <v>43</v>
      </c>
    </row>
    <row r="941" spans="1:8" x14ac:dyDescent="0.35">
      <c r="A941" s="39" t="s">
        <v>972</v>
      </c>
      <c r="B941" s="58">
        <v>29426</v>
      </c>
      <c r="C941" s="39">
        <v>2</v>
      </c>
      <c r="D941" s="79">
        <v>7640.31</v>
      </c>
      <c r="E941" s="39" t="s">
        <v>11</v>
      </c>
      <c r="F941" s="39" t="s">
        <v>16</v>
      </c>
      <c r="G941" s="39" t="s">
        <v>13</v>
      </c>
      <c r="H941" s="14">
        <v>43</v>
      </c>
    </row>
    <row r="942" spans="1:8" x14ac:dyDescent="0.35">
      <c r="A942" s="39" t="s">
        <v>973</v>
      </c>
      <c r="B942" s="58">
        <v>36326</v>
      </c>
      <c r="C942" s="39">
        <v>0</v>
      </c>
      <c r="D942" s="79">
        <v>7642.05</v>
      </c>
      <c r="E942" s="39" t="s">
        <v>11</v>
      </c>
      <c r="F942" s="39" t="s">
        <v>11</v>
      </c>
      <c r="G942" s="39" t="s">
        <v>535</v>
      </c>
      <c r="H942" s="14">
        <v>24</v>
      </c>
    </row>
    <row r="943" spans="1:8" x14ac:dyDescent="0.35">
      <c r="A943" s="39" t="s">
        <v>974</v>
      </c>
      <c r="B943" s="58">
        <v>29510</v>
      </c>
      <c r="C943" s="39">
        <v>1</v>
      </c>
      <c r="D943" s="79">
        <v>7650.77</v>
      </c>
      <c r="E943" s="39" t="s">
        <v>11</v>
      </c>
      <c r="F943" s="39" t="s">
        <v>11</v>
      </c>
      <c r="G943" s="39" t="s">
        <v>247</v>
      </c>
      <c r="H943" s="14">
        <v>43</v>
      </c>
    </row>
    <row r="944" spans="1:8" x14ac:dyDescent="0.35">
      <c r="A944" s="39" t="s">
        <v>975</v>
      </c>
      <c r="B944" s="58">
        <v>34191</v>
      </c>
      <c r="C944" s="39">
        <v>0</v>
      </c>
      <c r="D944" s="79">
        <v>7650.8</v>
      </c>
      <c r="E944" s="39" t="s">
        <v>11</v>
      </c>
      <c r="F944" s="39" t="s">
        <v>11</v>
      </c>
      <c r="G944" s="39" t="s">
        <v>23</v>
      </c>
      <c r="H944" s="14">
        <v>30</v>
      </c>
    </row>
    <row r="945" spans="1:8" x14ac:dyDescent="0.35">
      <c r="A945" s="39" t="s">
        <v>976</v>
      </c>
      <c r="B945" s="58">
        <v>36068</v>
      </c>
      <c r="C945" s="39">
        <v>0</v>
      </c>
      <c r="D945" s="79">
        <v>7652.26</v>
      </c>
      <c r="E945" s="39" t="s">
        <v>11</v>
      </c>
      <c r="F945" s="39" t="s">
        <v>12</v>
      </c>
      <c r="G945" s="39" t="s">
        <v>249</v>
      </c>
      <c r="H945" s="14">
        <v>25</v>
      </c>
    </row>
    <row r="946" spans="1:8" x14ac:dyDescent="0.35">
      <c r="A946" s="39" t="s">
        <v>977</v>
      </c>
      <c r="B946" s="58">
        <v>24103</v>
      </c>
      <c r="C946" s="39">
        <v>0</v>
      </c>
      <c r="D946" s="79">
        <v>7657.69</v>
      </c>
      <c r="E946" s="39" t="s">
        <v>12</v>
      </c>
      <c r="F946" s="39" t="s">
        <v>12</v>
      </c>
      <c r="G946" s="39" t="s">
        <v>23</v>
      </c>
      <c r="H946" s="14">
        <v>57</v>
      </c>
    </row>
    <row r="947" spans="1:8" x14ac:dyDescent="0.35">
      <c r="A947" s="39" t="s">
        <v>978</v>
      </c>
      <c r="B947" s="58">
        <v>28042</v>
      </c>
      <c r="C947" s="39">
        <v>2</v>
      </c>
      <c r="D947" s="79">
        <v>7662.47</v>
      </c>
      <c r="E947" s="39" t="s">
        <v>11</v>
      </c>
      <c r="F947" s="39" t="s">
        <v>16</v>
      </c>
      <c r="G947" s="39" t="s">
        <v>42</v>
      </c>
      <c r="H947" s="14">
        <v>47</v>
      </c>
    </row>
    <row r="948" spans="1:8" x14ac:dyDescent="0.35">
      <c r="A948" s="39" t="s">
        <v>979</v>
      </c>
      <c r="B948" s="58">
        <v>35393</v>
      </c>
      <c r="C948" s="39">
        <v>0</v>
      </c>
      <c r="D948" s="79">
        <v>7670.75</v>
      </c>
      <c r="E948" s="39" t="s">
        <v>11</v>
      </c>
      <c r="F948" s="39" t="s">
        <v>11</v>
      </c>
      <c r="G948" s="39" t="s">
        <v>632</v>
      </c>
      <c r="H948" s="14">
        <v>27</v>
      </c>
    </row>
    <row r="949" spans="1:8" x14ac:dyDescent="0.35">
      <c r="A949" s="39" t="s">
        <v>980</v>
      </c>
      <c r="B949" s="58">
        <v>34955</v>
      </c>
      <c r="C949" s="39">
        <v>0</v>
      </c>
      <c r="D949" s="79">
        <v>7676.4</v>
      </c>
      <c r="E949" s="39" t="s">
        <v>11</v>
      </c>
      <c r="F949" s="39" t="s">
        <v>16</v>
      </c>
      <c r="G949" s="39" t="s">
        <v>23</v>
      </c>
      <c r="H949" s="14">
        <v>28</v>
      </c>
    </row>
    <row r="950" spans="1:8" x14ac:dyDescent="0.35">
      <c r="A950" s="39" t="s">
        <v>981</v>
      </c>
      <c r="B950" s="58">
        <v>26217</v>
      </c>
      <c r="C950" s="39">
        <v>0</v>
      </c>
      <c r="D950" s="79">
        <v>7680.92</v>
      </c>
      <c r="E950" s="39" t="s">
        <v>11</v>
      </c>
      <c r="F950" s="39" t="s">
        <v>16</v>
      </c>
      <c r="G950" s="39" t="s">
        <v>13</v>
      </c>
      <c r="H950" s="14">
        <v>52</v>
      </c>
    </row>
    <row r="951" spans="1:8" x14ac:dyDescent="0.35">
      <c r="A951" s="39" t="s">
        <v>982</v>
      </c>
      <c r="B951" s="58">
        <v>29939</v>
      </c>
      <c r="C951" s="39">
        <v>1</v>
      </c>
      <c r="D951" s="79">
        <v>7681.17</v>
      </c>
      <c r="E951" s="39" t="s">
        <v>11</v>
      </c>
      <c r="F951" s="39" t="s">
        <v>11</v>
      </c>
      <c r="G951" s="39" t="s">
        <v>516</v>
      </c>
      <c r="H951" s="14">
        <v>41</v>
      </c>
    </row>
    <row r="952" spans="1:8" x14ac:dyDescent="0.35">
      <c r="A952" s="39" t="s">
        <v>983</v>
      </c>
      <c r="B952" s="58">
        <v>30303</v>
      </c>
      <c r="C952" s="39">
        <v>3</v>
      </c>
      <c r="D952" s="79">
        <v>7682.67</v>
      </c>
      <c r="E952" s="39" t="s">
        <v>11</v>
      </c>
      <c r="F952" s="39" t="s">
        <v>16</v>
      </c>
      <c r="G952" s="39" t="s">
        <v>13</v>
      </c>
      <c r="H952" s="14">
        <v>40</v>
      </c>
    </row>
    <row r="953" spans="1:8" x14ac:dyDescent="0.35">
      <c r="A953" s="39" t="s">
        <v>984</v>
      </c>
      <c r="B953" s="58">
        <v>31970</v>
      </c>
      <c r="C953" s="39">
        <v>3</v>
      </c>
      <c r="D953" s="79">
        <v>7684.62</v>
      </c>
      <c r="E953" s="39" t="s">
        <v>11</v>
      </c>
      <c r="F953" s="39" t="s">
        <v>12</v>
      </c>
      <c r="G953" s="39" t="s">
        <v>300</v>
      </c>
      <c r="H953" s="14">
        <v>36</v>
      </c>
    </row>
    <row r="954" spans="1:8" x14ac:dyDescent="0.35">
      <c r="A954" s="39" t="s">
        <v>985</v>
      </c>
      <c r="B954" s="58">
        <v>28853</v>
      </c>
      <c r="C954" s="39">
        <v>2</v>
      </c>
      <c r="D954" s="79">
        <v>7726.85</v>
      </c>
      <c r="E954" s="39" t="s">
        <v>16</v>
      </c>
      <c r="F954" s="39" t="s">
        <v>11</v>
      </c>
      <c r="G954" s="39" t="s">
        <v>42</v>
      </c>
      <c r="H954" s="14">
        <v>44</v>
      </c>
    </row>
    <row r="955" spans="1:8" x14ac:dyDescent="0.35">
      <c r="A955" s="39" t="s">
        <v>986</v>
      </c>
      <c r="B955" s="58">
        <v>29008</v>
      </c>
      <c r="C955" s="39">
        <v>1</v>
      </c>
      <c r="D955" s="79">
        <v>7727.25</v>
      </c>
      <c r="E955" s="39" t="s">
        <v>11</v>
      </c>
      <c r="F955" s="39" t="s">
        <v>12</v>
      </c>
      <c r="G955" s="39" t="s">
        <v>23</v>
      </c>
      <c r="H955" s="14">
        <v>44</v>
      </c>
    </row>
    <row r="956" spans="1:8" x14ac:dyDescent="0.35">
      <c r="A956" s="39" t="s">
        <v>987</v>
      </c>
      <c r="B956" s="58">
        <v>29474</v>
      </c>
      <c r="C956" s="39">
        <v>2</v>
      </c>
      <c r="D956" s="79">
        <v>7729.65</v>
      </c>
      <c r="E956" s="39" t="s">
        <v>12</v>
      </c>
      <c r="F956" s="39" t="s">
        <v>16</v>
      </c>
      <c r="G956" s="39" t="s">
        <v>168</v>
      </c>
      <c r="H956" s="14">
        <v>43</v>
      </c>
    </row>
    <row r="957" spans="1:8" x14ac:dyDescent="0.35">
      <c r="A957" s="39" t="s">
        <v>988</v>
      </c>
      <c r="B957" s="58">
        <v>28828</v>
      </c>
      <c r="C957" s="39">
        <v>2</v>
      </c>
      <c r="D957" s="79">
        <v>7731.43</v>
      </c>
      <c r="E957" s="39" t="s">
        <v>12</v>
      </c>
      <c r="F957" s="39" t="s">
        <v>11</v>
      </c>
      <c r="G957" s="39" t="s">
        <v>13</v>
      </c>
      <c r="H957" s="14">
        <v>45</v>
      </c>
    </row>
    <row r="958" spans="1:8" x14ac:dyDescent="0.35">
      <c r="A958" s="39" t="s">
        <v>989</v>
      </c>
      <c r="B958" s="58">
        <v>28366</v>
      </c>
      <c r="C958" s="39">
        <v>0</v>
      </c>
      <c r="D958" s="79">
        <v>7731.86</v>
      </c>
      <c r="E958" s="39" t="s">
        <v>11</v>
      </c>
      <c r="F958" s="39" t="s">
        <v>12</v>
      </c>
      <c r="G958" s="39" t="s">
        <v>23</v>
      </c>
      <c r="H958" s="14">
        <v>46</v>
      </c>
    </row>
    <row r="959" spans="1:8" x14ac:dyDescent="0.35">
      <c r="A959" s="39" t="s">
        <v>990</v>
      </c>
      <c r="B959" s="58">
        <v>23941</v>
      </c>
      <c r="C959" s="39">
        <v>0</v>
      </c>
      <c r="D959" s="79">
        <v>7736.39</v>
      </c>
      <c r="E959" s="39" t="s">
        <v>12</v>
      </c>
      <c r="F959" s="39" t="s">
        <v>11</v>
      </c>
      <c r="G959" s="39" t="s">
        <v>13</v>
      </c>
      <c r="H959" s="14">
        <v>58</v>
      </c>
    </row>
    <row r="960" spans="1:8" x14ac:dyDescent="0.35">
      <c r="A960" s="39" t="s">
        <v>991</v>
      </c>
      <c r="B960" s="58">
        <v>28737</v>
      </c>
      <c r="C960" s="39">
        <v>2</v>
      </c>
      <c r="D960" s="79">
        <v>7740.34</v>
      </c>
      <c r="E960" s="39" t="s">
        <v>16</v>
      </c>
      <c r="F960" s="39" t="s">
        <v>16</v>
      </c>
      <c r="G960" s="39" t="s">
        <v>42</v>
      </c>
      <c r="H960" s="14">
        <v>45</v>
      </c>
    </row>
    <row r="961" spans="1:8" x14ac:dyDescent="0.35">
      <c r="A961" s="39" t="s">
        <v>992</v>
      </c>
      <c r="B961" s="58">
        <v>28106</v>
      </c>
      <c r="C961" s="39">
        <v>1</v>
      </c>
      <c r="D961" s="79">
        <v>7742.11</v>
      </c>
      <c r="E961" s="39" t="s">
        <v>12</v>
      </c>
      <c r="F961" s="39" t="s">
        <v>11</v>
      </c>
      <c r="G961" s="39" t="s">
        <v>13</v>
      </c>
      <c r="H961" s="14">
        <v>47</v>
      </c>
    </row>
    <row r="962" spans="1:8" x14ac:dyDescent="0.35">
      <c r="A962" s="39" t="s">
        <v>993</v>
      </c>
      <c r="B962" s="58">
        <v>29767</v>
      </c>
      <c r="C962" s="39">
        <v>2</v>
      </c>
      <c r="D962" s="79">
        <v>7749.16</v>
      </c>
      <c r="E962" s="39" t="s">
        <v>11</v>
      </c>
      <c r="F962" s="39" t="s">
        <v>16</v>
      </c>
      <c r="G962" s="39" t="s">
        <v>23</v>
      </c>
      <c r="H962" s="14">
        <v>42</v>
      </c>
    </row>
    <row r="963" spans="1:8" x14ac:dyDescent="0.35">
      <c r="A963" s="39" t="s">
        <v>994</v>
      </c>
      <c r="B963" s="58">
        <v>35785</v>
      </c>
      <c r="C963" s="39">
        <v>0</v>
      </c>
      <c r="D963" s="79">
        <v>7763.06</v>
      </c>
      <c r="E963" s="39" t="s">
        <v>11</v>
      </c>
      <c r="F963" s="39" t="s">
        <v>16</v>
      </c>
      <c r="G963" s="39" t="s">
        <v>23</v>
      </c>
      <c r="H963" s="14">
        <v>25</v>
      </c>
    </row>
    <row r="964" spans="1:8" x14ac:dyDescent="0.35">
      <c r="A964" s="39" t="s">
        <v>995</v>
      </c>
      <c r="B964" s="58">
        <v>27369</v>
      </c>
      <c r="C964" s="39">
        <v>0</v>
      </c>
      <c r="D964" s="79">
        <v>7789.64</v>
      </c>
      <c r="E964" s="39" t="s">
        <v>16</v>
      </c>
      <c r="F964" s="39" t="s">
        <v>12</v>
      </c>
      <c r="G964" s="39" t="s">
        <v>13</v>
      </c>
      <c r="H964" s="14">
        <v>49</v>
      </c>
    </row>
    <row r="965" spans="1:8" x14ac:dyDescent="0.35">
      <c r="A965" s="39" t="s">
        <v>996</v>
      </c>
      <c r="B965" s="58">
        <v>36519</v>
      </c>
      <c r="C965" s="39">
        <v>0</v>
      </c>
      <c r="D965" s="79">
        <v>7794.68</v>
      </c>
      <c r="E965" s="39" t="s">
        <v>11</v>
      </c>
      <c r="F965" s="39" t="s">
        <v>11</v>
      </c>
      <c r="G965" s="39" t="s">
        <v>535</v>
      </c>
      <c r="H965" s="14">
        <v>23</v>
      </c>
    </row>
    <row r="966" spans="1:8" x14ac:dyDescent="0.35">
      <c r="A966" s="39" t="s">
        <v>997</v>
      </c>
      <c r="B966" s="58">
        <v>35766</v>
      </c>
      <c r="C966" s="39">
        <v>0</v>
      </c>
      <c r="D966" s="79">
        <v>7803.77</v>
      </c>
      <c r="E966" s="39" t="s">
        <v>11</v>
      </c>
      <c r="F966" s="39" t="s">
        <v>12</v>
      </c>
      <c r="G966" s="39" t="s">
        <v>23</v>
      </c>
      <c r="H966" s="14">
        <v>26</v>
      </c>
    </row>
    <row r="967" spans="1:8" x14ac:dyDescent="0.35">
      <c r="A967" s="39" t="s">
        <v>998</v>
      </c>
      <c r="B967" s="58">
        <v>27342</v>
      </c>
      <c r="C967" s="39">
        <v>0</v>
      </c>
      <c r="D967" s="79">
        <v>7804.16</v>
      </c>
      <c r="E967" s="39" t="s">
        <v>11</v>
      </c>
      <c r="F967" s="39" t="s">
        <v>12</v>
      </c>
      <c r="G967" s="39" t="s">
        <v>13</v>
      </c>
      <c r="H967" s="14">
        <v>49</v>
      </c>
    </row>
    <row r="968" spans="1:8" x14ac:dyDescent="0.35">
      <c r="A968" s="39" t="s">
        <v>999</v>
      </c>
      <c r="B968" s="58">
        <v>33593</v>
      </c>
      <c r="C968" s="39">
        <v>3</v>
      </c>
      <c r="D968" s="79">
        <v>7812.67</v>
      </c>
      <c r="E968" s="39" t="s">
        <v>11</v>
      </c>
      <c r="F968" s="39" t="s">
        <v>16</v>
      </c>
      <c r="G968" s="39" t="s">
        <v>23</v>
      </c>
      <c r="H968" s="14">
        <v>31</v>
      </c>
    </row>
    <row r="969" spans="1:8" x14ac:dyDescent="0.35">
      <c r="A969" s="39" t="s">
        <v>1000</v>
      </c>
      <c r="B969" s="58">
        <v>32793</v>
      </c>
      <c r="C969" s="39">
        <v>3</v>
      </c>
      <c r="D969" s="79">
        <v>7824.37</v>
      </c>
      <c r="E969" s="39" t="s">
        <v>11</v>
      </c>
      <c r="F969" s="39" t="s">
        <v>11</v>
      </c>
      <c r="G969" s="39" t="s">
        <v>23</v>
      </c>
      <c r="H969" s="14">
        <v>34</v>
      </c>
    </row>
    <row r="970" spans="1:8" x14ac:dyDescent="0.35">
      <c r="A970" s="39" t="s">
        <v>1001</v>
      </c>
      <c r="B970" s="58">
        <v>37169</v>
      </c>
      <c r="C970" s="39">
        <v>0</v>
      </c>
      <c r="D970" s="79">
        <v>7844.8</v>
      </c>
      <c r="E970" s="39" t="s">
        <v>11</v>
      </c>
      <c r="F970" s="39" t="s">
        <v>11</v>
      </c>
      <c r="G970" s="39" t="s">
        <v>23</v>
      </c>
      <c r="H970" s="14">
        <v>22</v>
      </c>
    </row>
    <row r="971" spans="1:8" x14ac:dyDescent="0.35">
      <c r="A971" s="39" t="s">
        <v>1002</v>
      </c>
      <c r="B971" s="58">
        <v>34655</v>
      </c>
      <c r="C971" s="39">
        <v>0</v>
      </c>
      <c r="D971" s="79">
        <v>7851.85</v>
      </c>
      <c r="E971" s="39" t="s">
        <v>11</v>
      </c>
      <c r="F971" s="39" t="s">
        <v>12</v>
      </c>
      <c r="G971" s="39" t="s">
        <v>23</v>
      </c>
      <c r="H971" s="14">
        <v>29</v>
      </c>
    </row>
    <row r="972" spans="1:8" x14ac:dyDescent="0.35">
      <c r="A972" s="39" t="s">
        <v>1003</v>
      </c>
      <c r="B972" s="58">
        <v>22929</v>
      </c>
      <c r="C972" s="39">
        <v>0</v>
      </c>
      <c r="D972" s="79">
        <v>7896.41</v>
      </c>
      <c r="E972" s="39" t="s">
        <v>12</v>
      </c>
      <c r="F972" s="39" t="s">
        <v>11</v>
      </c>
      <c r="G972" s="39" t="s">
        <v>13</v>
      </c>
      <c r="H972" s="14">
        <v>61</v>
      </c>
    </row>
    <row r="973" spans="1:8" x14ac:dyDescent="0.35">
      <c r="A973" s="39" t="s">
        <v>1004</v>
      </c>
      <c r="B973" s="58">
        <v>28326</v>
      </c>
      <c r="C973" s="39">
        <v>0</v>
      </c>
      <c r="D973" s="79">
        <v>7935.29</v>
      </c>
      <c r="E973" s="39" t="s">
        <v>11</v>
      </c>
      <c r="F973" s="39" t="s">
        <v>16</v>
      </c>
      <c r="G973" s="39" t="s">
        <v>247</v>
      </c>
      <c r="H973" s="14">
        <v>46</v>
      </c>
    </row>
    <row r="974" spans="1:8" x14ac:dyDescent="0.35">
      <c r="A974" s="39" t="s">
        <v>1005</v>
      </c>
      <c r="B974" s="58">
        <v>32079</v>
      </c>
      <c r="C974" s="39">
        <v>3</v>
      </c>
      <c r="D974" s="79">
        <v>7948.22</v>
      </c>
      <c r="E974" s="39" t="s">
        <v>11</v>
      </c>
      <c r="F974" s="39" t="s">
        <v>12</v>
      </c>
      <c r="G974" s="39" t="s">
        <v>200</v>
      </c>
      <c r="H974" s="14">
        <v>36</v>
      </c>
    </row>
    <row r="975" spans="1:8" x14ac:dyDescent="0.35">
      <c r="A975" s="39" t="s">
        <v>1006</v>
      </c>
      <c r="B975" s="58">
        <v>24297</v>
      </c>
      <c r="C975" s="39">
        <v>0</v>
      </c>
      <c r="D975" s="79">
        <v>7953.72</v>
      </c>
      <c r="E975" s="39" t="s">
        <v>12</v>
      </c>
      <c r="F975" s="39" t="s">
        <v>12</v>
      </c>
      <c r="G975" s="39" t="s">
        <v>23</v>
      </c>
      <c r="H975" s="14">
        <v>57</v>
      </c>
    </row>
    <row r="976" spans="1:8" x14ac:dyDescent="0.35">
      <c r="A976" s="39" t="s">
        <v>1007</v>
      </c>
      <c r="B976" s="58">
        <v>29948</v>
      </c>
      <c r="C976" s="39">
        <v>3</v>
      </c>
      <c r="D976" s="79">
        <v>7954.52</v>
      </c>
      <c r="E976" s="39" t="s">
        <v>11</v>
      </c>
      <c r="F976" s="39" t="s">
        <v>11</v>
      </c>
      <c r="G976" s="39" t="s">
        <v>42</v>
      </c>
      <c r="H976" s="14">
        <v>41</v>
      </c>
    </row>
    <row r="977" spans="1:8" x14ac:dyDescent="0.35">
      <c r="A977" s="39" t="s">
        <v>1008</v>
      </c>
      <c r="B977" s="58">
        <v>25738</v>
      </c>
      <c r="C977" s="39">
        <v>0</v>
      </c>
      <c r="D977" s="79">
        <v>7958.13</v>
      </c>
      <c r="E977" s="39" t="s">
        <v>11</v>
      </c>
      <c r="F977" s="39" t="s">
        <v>11</v>
      </c>
      <c r="G977" s="39" t="s">
        <v>13</v>
      </c>
      <c r="H977" s="14">
        <v>53</v>
      </c>
    </row>
    <row r="978" spans="1:8" x14ac:dyDescent="0.35">
      <c r="A978" s="39" t="s">
        <v>1009</v>
      </c>
      <c r="B978" s="58">
        <v>27616</v>
      </c>
      <c r="C978" s="39">
        <v>1</v>
      </c>
      <c r="D978" s="79">
        <v>7966.81</v>
      </c>
      <c r="E978" s="39" t="s">
        <v>11</v>
      </c>
      <c r="F978" s="39" t="s">
        <v>11</v>
      </c>
      <c r="G978" s="39" t="s">
        <v>13</v>
      </c>
      <c r="H978" s="14">
        <v>48</v>
      </c>
    </row>
    <row r="979" spans="1:8" x14ac:dyDescent="0.35">
      <c r="A979" s="39" t="s">
        <v>1010</v>
      </c>
      <c r="B979" s="58">
        <v>26626</v>
      </c>
      <c r="C979" s="39">
        <v>0</v>
      </c>
      <c r="D979" s="79">
        <v>7980.34</v>
      </c>
      <c r="E979" s="39" t="s">
        <v>11</v>
      </c>
      <c r="F979" s="39" t="s">
        <v>11</v>
      </c>
      <c r="G979" s="39" t="s">
        <v>13</v>
      </c>
      <c r="H979" s="14">
        <v>51</v>
      </c>
    </row>
    <row r="980" spans="1:8" x14ac:dyDescent="0.35">
      <c r="A980" s="39" t="s">
        <v>1011</v>
      </c>
      <c r="B980" s="58">
        <v>30556</v>
      </c>
      <c r="C980" s="39">
        <v>3</v>
      </c>
      <c r="D980" s="79">
        <v>7985.82</v>
      </c>
      <c r="E980" s="39" t="s">
        <v>11</v>
      </c>
      <c r="F980" s="39" t="s">
        <v>16</v>
      </c>
      <c r="G980" s="39" t="s">
        <v>247</v>
      </c>
      <c r="H980" s="14">
        <v>40</v>
      </c>
    </row>
    <row r="981" spans="1:8" x14ac:dyDescent="0.35">
      <c r="A981" s="39" t="s">
        <v>1012</v>
      </c>
      <c r="B981" s="58">
        <v>30548</v>
      </c>
      <c r="C981" s="39">
        <v>3</v>
      </c>
      <c r="D981" s="79">
        <v>7986.48</v>
      </c>
      <c r="E981" s="39" t="s">
        <v>11</v>
      </c>
      <c r="F981" s="39" t="s">
        <v>12</v>
      </c>
      <c r="G981" s="39" t="s">
        <v>247</v>
      </c>
      <c r="H981" s="14">
        <v>40</v>
      </c>
    </row>
    <row r="982" spans="1:8" x14ac:dyDescent="0.35">
      <c r="A982" s="39" t="s">
        <v>1013</v>
      </c>
      <c r="B982" s="58">
        <v>22880</v>
      </c>
      <c r="C982" s="39">
        <v>0</v>
      </c>
      <c r="D982" s="79">
        <v>8004.96</v>
      </c>
      <c r="E982" s="39" t="s">
        <v>12</v>
      </c>
      <c r="F982" s="39" t="s">
        <v>16</v>
      </c>
      <c r="G982" s="39" t="s">
        <v>13</v>
      </c>
      <c r="H982" s="14">
        <v>61</v>
      </c>
    </row>
    <row r="983" spans="1:8" x14ac:dyDescent="0.35">
      <c r="A983" s="39" t="s">
        <v>1014</v>
      </c>
      <c r="B983" s="58">
        <v>34960</v>
      </c>
      <c r="C983" s="39">
        <v>0</v>
      </c>
      <c r="D983" s="79">
        <v>8014.62</v>
      </c>
      <c r="E983" s="39" t="s">
        <v>11</v>
      </c>
      <c r="F983" s="39" t="s">
        <v>12</v>
      </c>
      <c r="G983" s="39" t="s">
        <v>23</v>
      </c>
      <c r="H983" s="14">
        <v>28</v>
      </c>
    </row>
    <row r="984" spans="1:8" x14ac:dyDescent="0.35">
      <c r="A984" s="39" t="s">
        <v>1015</v>
      </c>
      <c r="B984" s="58">
        <v>29533</v>
      </c>
      <c r="C984" s="39">
        <v>2</v>
      </c>
      <c r="D984" s="79">
        <v>8017.06</v>
      </c>
      <c r="E984" s="39" t="s">
        <v>11</v>
      </c>
      <c r="F984" s="39" t="s">
        <v>11</v>
      </c>
      <c r="G984" s="39" t="s">
        <v>23</v>
      </c>
      <c r="H984" s="14">
        <v>43</v>
      </c>
    </row>
    <row r="985" spans="1:8" x14ac:dyDescent="0.35">
      <c r="A985" s="39" t="s">
        <v>1016</v>
      </c>
      <c r="B985" s="58">
        <v>32815</v>
      </c>
      <c r="C985" s="39">
        <v>3</v>
      </c>
      <c r="D985" s="79">
        <v>8021.11</v>
      </c>
      <c r="E985" s="39" t="s">
        <v>11</v>
      </c>
      <c r="F985" s="39" t="s">
        <v>16</v>
      </c>
      <c r="G985" s="39" t="s">
        <v>23</v>
      </c>
      <c r="H985" s="14">
        <v>34</v>
      </c>
    </row>
    <row r="986" spans="1:8" x14ac:dyDescent="0.35">
      <c r="A986" s="39" t="s">
        <v>1017</v>
      </c>
      <c r="B986" s="58">
        <v>28688</v>
      </c>
      <c r="C986" s="39">
        <v>1</v>
      </c>
      <c r="D986" s="79">
        <v>8023.14</v>
      </c>
      <c r="E986" s="39" t="s">
        <v>11</v>
      </c>
      <c r="F986" s="39" t="s">
        <v>12</v>
      </c>
      <c r="G986" s="39" t="s">
        <v>23</v>
      </c>
      <c r="H986" s="14">
        <v>45</v>
      </c>
    </row>
    <row r="987" spans="1:8" x14ac:dyDescent="0.35">
      <c r="A987" s="39" t="s">
        <v>1018</v>
      </c>
      <c r="B987" s="58">
        <v>28114</v>
      </c>
      <c r="C987" s="39">
        <v>0</v>
      </c>
      <c r="D987" s="79">
        <v>8026.67</v>
      </c>
      <c r="E987" s="39" t="s">
        <v>11</v>
      </c>
      <c r="F987" s="39" t="s">
        <v>11</v>
      </c>
      <c r="G987" s="39" t="s">
        <v>23</v>
      </c>
      <c r="H987" s="14">
        <v>46</v>
      </c>
    </row>
    <row r="988" spans="1:8" x14ac:dyDescent="0.35">
      <c r="A988" s="39" t="s">
        <v>1019</v>
      </c>
      <c r="B988" s="58">
        <v>28435</v>
      </c>
      <c r="C988" s="39">
        <v>2</v>
      </c>
      <c r="D988" s="79">
        <v>8027.97</v>
      </c>
      <c r="E988" s="39" t="s">
        <v>12</v>
      </c>
      <c r="F988" s="39" t="s">
        <v>11</v>
      </c>
      <c r="G988" s="39" t="s">
        <v>42</v>
      </c>
      <c r="H988" s="14">
        <v>46</v>
      </c>
    </row>
    <row r="989" spans="1:8" x14ac:dyDescent="0.35">
      <c r="A989" s="39" t="s">
        <v>1020</v>
      </c>
      <c r="B989" s="58">
        <v>37967</v>
      </c>
      <c r="C989" s="39">
        <v>0</v>
      </c>
      <c r="D989" s="79">
        <v>8035.64</v>
      </c>
      <c r="E989" s="39" t="s">
        <v>11</v>
      </c>
      <c r="F989" s="39" t="s">
        <v>11</v>
      </c>
      <c r="G989" s="39" t="s">
        <v>23</v>
      </c>
      <c r="H989" s="14">
        <v>20</v>
      </c>
    </row>
    <row r="990" spans="1:8" x14ac:dyDescent="0.35">
      <c r="A990" s="39" t="s">
        <v>1021</v>
      </c>
      <c r="B990" s="58">
        <v>31379</v>
      </c>
      <c r="C990" s="39">
        <v>3</v>
      </c>
      <c r="D990" s="79">
        <v>8059.06</v>
      </c>
      <c r="E990" s="39" t="s">
        <v>11</v>
      </c>
      <c r="F990" s="39" t="s">
        <v>12</v>
      </c>
      <c r="G990" s="39" t="s">
        <v>23</v>
      </c>
      <c r="H990" s="14">
        <v>38</v>
      </c>
    </row>
    <row r="991" spans="1:8" x14ac:dyDescent="0.35">
      <c r="A991" s="39" t="s">
        <v>1022</v>
      </c>
      <c r="B991" s="58">
        <v>30312</v>
      </c>
      <c r="C991" s="39">
        <v>3</v>
      </c>
      <c r="D991" s="79">
        <v>8059.68</v>
      </c>
      <c r="E991" s="39" t="s">
        <v>11</v>
      </c>
      <c r="F991" s="39" t="s">
        <v>12</v>
      </c>
      <c r="G991" s="39" t="s">
        <v>23</v>
      </c>
      <c r="H991" s="14">
        <v>40</v>
      </c>
    </row>
    <row r="992" spans="1:8" x14ac:dyDescent="0.35">
      <c r="A992" s="39" t="s">
        <v>1023</v>
      </c>
      <c r="B992" s="58">
        <v>25914</v>
      </c>
      <c r="C992" s="39">
        <v>0</v>
      </c>
      <c r="D992" s="79">
        <v>8062.31</v>
      </c>
      <c r="E992" s="39" t="s">
        <v>11</v>
      </c>
      <c r="F992" s="39" t="s">
        <v>16</v>
      </c>
      <c r="G992" s="39" t="s">
        <v>13</v>
      </c>
      <c r="H992" s="14">
        <v>53</v>
      </c>
    </row>
    <row r="993" spans="1:8" x14ac:dyDescent="0.35">
      <c r="A993" s="39" t="s">
        <v>1024</v>
      </c>
      <c r="B993" s="58">
        <v>27573</v>
      </c>
      <c r="C993" s="39">
        <v>1</v>
      </c>
      <c r="D993" s="79">
        <v>8062.76</v>
      </c>
      <c r="E993" s="39" t="s">
        <v>12</v>
      </c>
      <c r="F993" s="39" t="s">
        <v>12</v>
      </c>
      <c r="G993" s="39" t="s">
        <v>42</v>
      </c>
      <c r="H993" s="14">
        <v>48</v>
      </c>
    </row>
    <row r="994" spans="1:8" x14ac:dyDescent="0.35">
      <c r="A994" s="39" t="s">
        <v>1025</v>
      </c>
      <c r="B994" s="58">
        <v>23965</v>
      </c>
      <c r="C994" s="39">
        <v>0</v>
      </c>
      <c r="D994" s="79">
        <v>8067.83</v>
      </c>
      <c r="E994" s="39" t="s">
        <v>12</v>
      </c>
      <c r="F994" s="39" t="s">
        <v>16</v>
      </c>
      <c r="G994" s="39" t="s">
        <v>13</v>
      </c>
      <c r="H994" s="14">
        <v>58</v>
      </c>
    </row>
    <row r="995" spans="1:8" x14ac:dyDescent="0.35">
      <c r="A995" s="39" t="s">
        <v>1026</v>
      </c>
      <c r="B995" s="58">
        <v>27743</v>
      </c>
      <c r="C995" s="39">
        <v>1</v>
      </c>
      <c r="D995" s="79">
        <v>8068.19</v>
      </c>
      <c r="E995" s="39" t="s">
        <v>12</v>
      </c>
      <c r="F995" s="39" t="s">
        <v>11</v>
      </c>
      <c r="G995" s="39" t="s">
        <v>42</v>
      </c>
      <c r="H995" s="14">
        <v>48</v>
      </c>
    </row>
    <row r="996" spans="1:8" x14ac:dyDescent="0.35">
      <c r="A996" s="39" t="s">
        <v>1027</v>
      </c>
      <c r="B996" s="58">
        <v>24036</v>
      </c>
      <c r="C996" s="39">
        <v>0</v>
      </c>
      <c r="D996" s="79">
        <v>8071.57</v>
      </c>
      <c r="E996" s="39" t="s">
        <v>12</v>
      </c>
      <c r="F996" s="39" t="s">
        <v>16</v>
      </c>
      <c r="G996" s="39" t="s">
        <v>42</v>
      </c>
      <c r="H996" s="14">
        <v>58</v>
      </c>
    </row>
    <row r="997" spans="1:8" x14ac:dyDescent="0.35">
      <c r="A997" s="39" t="s">
        <v>1028</v>
      </c>
      <c r="B997" s="58">
        <v>34280</v>
      </c>
      <c r="C997" s="39">
        <v>0</v>
      </c>
      <c r="D997" s="79">
        <v>8077.41</v>
      </c>
      <c r="E997" s="39" t="s">
        <v>11</v>
      </c>
      <c r="F997" s="39" t="s">
        <v>16</v>
      </c>
      <c r="G997" s="39" t="s">
        <v>535</v>
      </c>
      <c r="H997" s="14">
        <v>30</v>
      </c>
    </row>
    <row r="998" spans="1:8" x14ac:dyDescent="0.35">
      <c r="A998" s="39" t="s">
        <v>1029</v>
      </c>
      <c r="B998" s="58">
        <v>37131</v>
      </c>
      <c r="C998" s="39">
        <v>0</v>
      </c>
      <c r="D998" s="79">
        <v>8081.26</v>
      </c>
      <c r="E998" s="39" t="s">
        <v>11</v>
      </c>
      <c r="F998" s="39" t="s">
        <v>11</v>
      </c>
      <c r="G998" s="39" t="s">
        <v>23</v>
      </c>
      <c r="H998" s="14">
        <v>22</v>
      </c>
    </row>
    <row r="999" spans="1:8" x14ac:dyDescent="0.35">
      <c r="A999" s="39" t="s">
        <v>1030</v>
      </c>
      <c r="B999" s="58">
        <v>34619</v>
      </c>
      <c r="C999" s="39">
        <v>0</v>
      </c>
      <c r="D999" s="79">
        <v>8081.74</v>
      </c>
      <c r="E999" s="39" t="s">
        <v>11</v>
      </c>
      <c r="F999" s="39" t="s">
        <v>11</v>
      </c>
      <c r="G999" s="39" t="s">
        <v>535</v>
      </c>
      <c r="H999" s="14">
        <v>29</v>
      </c>
    </row>
    <row r="1000" spans="1:8" x14ac:dyDescent="0.35">
      <c r="A1000" s="39" t="s">
        <v>1031</v>
      </c>
      <c r="B1000" s="58">
        <v>27749</v>
      </c>
      <c r="C1000" s="39">
        <v>1</v>
      </c>
      <c r="D1000" s="79">
        <v>8083.92</v>
      </c>
      <c r="E1000" s="39" t="s">
        <v>12</v>
      </c>
      <c r="F1000" s="39" t="s">
        <v>12</v>
      </c>
      <c r="G1000" s="39" t="s">
        <v>13</v>
      </c>
      <c r="H1000" s="14">
        <v>47</v>
      </c>
    </row>
    <row r="1001" spans="1:8" x14ac:dyDescent="0.35">
      <c r="A1001" s="39" t="s">
        <v>1032</v>
      </c>
      <c r="B1001" s="58">
        <v>24633</v>
      </c>
      <c r="C1001" s="39">
        <v>0</v>
      </c>
      <c r="D1001" s="79">
        <v>8091.3</v>
      </c>
      <c r="E1001" s="39" t="s">
        <v>12</v>
      </c>
      <c r="F1001" s="39" t="s">
        <v>16</v>
      </c>
      <c r="G1001" s="39" t="s">
        <v>23</v>
      </c>
      <c r="H1001" s="14">
        <v>56</v>
      </c>
    </row>
    <row r="1002" spans="1:8" x14ac:dyDescent="0.35">
      <c r="A1002" s="39" t="s">
        <v>1033</v>
      </c>
      <c r="B1002" s="58">
        <v>26948</v>
      </c>
      <c r="C1002" s="39">
        <v>0</v>
      </c>
      <c r="D1002" s="79">
        <v>8112.59</v>
      </c>
      <c r="E1002" s="39" t="s">
        <v>11</v>
      </c>
      <c r="F1002" s="39" t="s">
        <v>11</v>
      </c>
      <c r="G1002" s="39" t="s">
        <v>13</v>
      </c>
      <c r="H1002" s="14">
        <v>50</v>
      </c>
    </row>
    <row r="1003" spans="1:8" x14ac:dyDescent="0.35">
      <c r="A1003" s="39" t="s">
        <v>1034</v>
      </c>
      <c r="B1003" s="58">
        <v>28734</v>
      </c>
      <c r="C1003" s="39">
        <v>2</v>
      </c>
      <c r="D1003" s="79">
        <v>8116.27</v>
      </c>
      <c r="E1003" s="39" t="s">
        <v>12</v>
      </c>
      <c r="F1003" s="39" t="s">
        <v>16</v>
      </c>
      <c r="G1003" s="39" t="s">
        <v>23</v>
      </c>
      <c r="H1003" s="14">
        <v>45</v>
      </c>
    </row>
    <row r="1004" spans="1:8" x14ac:dyDescent="0.35">
      <c r="A1004" s="39" t="s">
        <v>1035</v>
      </c>
      <c r="B1004" s="58">
        <v>27014</v>
      </c>
      <c r="C1004" s="39">
        <v>0</v>
      </c>
      <c r="D1004" s="79">
        <v>8116.68</v>
      </c>
      <c r="E1004" s="39" t="s">
        <v>12</v>
      </c>
      <c r="F1004" s="39" t="s">
        <v>16</v>
      </c>
      <c r="G1004" s="39" t="s">
        <v>42</v>
      </c>
      <c r="H1004" s="14">
        <v>50</v>
      </c>
    </row>
    <row r="1005" spans="1:8" x14ac:dyDescent="0.35">
      <c r="A1005" s="39" t="s">
        <v>1036</v>
      </c>
      <c r="B1005" s="58">
        <v>26906</v>
      </c>
      <c r="C1005" s="39">
        <v>0</v>
      </c>
      <c r="D1005" s="79">
        <v>8124.41</v>
      </c>
      <c r="E1005" s="39" t="s">
        <v>12</v>
      </c>
      <c r="F1005" s="39" t="s">
        <v>16</v>
      </c>
      <c r="G1005" s="39" t="s">
        <v>13</v>
      </c>
      <c r="H1005" s="14">
        <v>50</v>
      </c>
    </row>
    <row r="1006" spans="1:8" x14ac:dyDescent="0.35">
      <c r="A1006" s="39" t="s">
        <v>1037</v>
      </c>
      <c r="B1006" s="58">
        <v>26910</v>
      </c>
      <c r="C1006" s="39">
        <v>0</v>
      </c>
      <c r="D1006" s="79">
        <v>8125.78</v>
      </c>
      <c r="E1006" s="39" t="s">
        <v>11</v>
      </c>
      <c r="F1006" s="39" t="s">
        <v>11</v>
      </c>
      <c r="G1006" s="39" t="s">
        <v>13</v>
      </c>
      <c r="H1006" s="14">
        <v>50</v>
      </c>
    </row>
    <row r="1007" spans="1:8" x14ac:dyDescent="0.35">
      <c r="A1007" s="39" t="s">
        <v>1038</v>
      </c>
      <c r="B1007" s="58">
        <v>33045</v>
      </c>
      <c r="C1007" s="39">
        <v>3</v>
      </c>
      <c r="D1007" s="79">
        <v>8157.92</v>
      </c>
      <c r="E1007" s="39" t="s">
        <v>11</v>
      </c>
      <c r="F1007" s="39" t="s">
        <v>12</v>
      </c>
      <c r="G1007" s="39" t="s">
        <v>200</v>
      </c>
      <c r="H1007" s="14">
        <v>33</v>
      </c>
    </row>
    <row r="1008" spans="1:8" x14ac:dyDescent="0.35">
      <c r="A1008" s="39" t="s">
        <v>1039</v>
      </c>
      <c r="B1008" s="58">
        <v>30130</v>
      </c>
      <c r="C1008" s="39">
        <v>4</v>
      </c>
      <c r="D1008" s="79">
        <v>8162.72</v>
      </c>
      <c r="E1008" s="39" t="s">
        <v>12</v>
      </c>
      <c r="F1008" s="39" t="s">
        <v>12</v>
      </c>
      <c r="G1008" s="39" t="s">
        <v>23</v>
      </c>
      <c r="H1008" s="14">
        <v>41</v>
      </c>
    </row>
    <row r="1009" spans="1:8" x14ac:dyDescent="0.35">
      <c r="A1009" s="39" t="s">
        <v>1040</v>
      </c>
      <c r="B1009" s="58">
        <v>23320</v>
      </c>
      <c r="C1009" s="39">
        <v>0</v>
      </c>
      <c r="D1009" s="79">
        <v>8177.9</v>
      </c>
      <c r="E1009" s="39" t="s">
        <v>12</v>
      </c>
      <c r="F1009" s="39" t="s">
        <v>16</v>
      </c>
      <c r="G1009" s="39" t="s">
        <v>13</v>
      </c>
      <c r="H1009" s="14">
        <v>60</v>
      </c>
    </row>
    <row r="1010" spans="1:8" x14ac:dyDescent="0.35">
      <c r="A1010" s="39" t="s">
        <v>1041</v>
      </c>
      <c r="B1010" s="58">
        <v>30475</v>
      </c>
      <c r="C1010" s="39">
        <v>3</v>
      </c>
      <c r="D1010" s="79">
        <v>8179.51</v>
      </c>
      <c r="E1010" s="39" t="s">
        <v>11</v>
      </c>
      <c r="F1010" s="39" t="s">
        <v>11</v>
      </c>
      <c r="G1010" s="39" t="s">
        <v>516</v>
      </c>
      <c r="H1010" s="14">
        <v>40</v>
      </c>
    </row>
    <row r="1011" spans="1:8" x14ac:dyDescent="0.35">
      <c r="A1011" s="39" t="s">
        <v>1042</v>
      </c>
      <c r="B1011" s="58">
        <v>35724</v>
      </c>
      <c r="C1011" s="39">
        <v>0</v>
      </c>
      <c r="D1011" s="79">
        <v>8182.89</v>
      </c>
      <c r="E1011" s="39" t="s">
        <v>11</v>
      </c>
      <c r="F1011" s="39" t="s">
        <v>16</v>
      </c>
      <c r="G1011" s="39" t="s">
        <v>535</v>
      </c>
      <c r="H1011" s="14">
        <v>26</v>
      </c>
    </row>
    <row r="1012" spans="1:8" x14ac:dyDescent="0.35">
      <c r="A1012" s="39" t="s">
        <v>1043</v>
      </c>
      <c r="B1012" s="58">
        <v>22973</v>
      </c>
      <c r="C1012" s="39">
        <v>0</v>
      </c>
      <c r="D1012" s="79">
        <v>8188.12</v>
      </c>
      <c r="E1012" s="39" t="s">
        <v>12</v>
      </c>
      <c r="F1012" s="39" t="s">
        <v>12</v>
      </c>
      <c r="G1012" s="39" t="s">
        <v>13</v>
      </c>
      <c r="H1012" s="14">
        <v>61</v>
      </c>
    </row>
    <row r="1013" spans="1:8" x14ac:dyDescent="0.35">
      <c r="A1013" s="39" t="s">
        <v>1044</v>
      </c>
      <c r="B1013" s="58">
        <v>28787</v>
      </c>
      <c r="C1013" s="39">
        <v>2</v>
      </c>
      <c r="D1013" s="79">
        <v>8211.1</v>
      </c>
      <c r="E1013" s="39" t="s">
        <v>11</v>
      </c>
      <c r="F1013" s="39" t="s">
        <v>12</v>
      </c>
      <c r="G1013" s="39" t="s">
        <v>13</v>
      </c>
      <c r="H1013" s="14">
        <v>45</v>
      </c>
    </row>
    <row r="1014" spans="1:8" x14ac:dyDescent="0.35">
      <c r="A1014" s="39" t="s">
        <v>1045</v>
      </c>
      <c r="B1014" s="58">
        <v>28671</v>
      </c>
      <c r="C1014" s="39">
        <v>2</v>
      </c>
      <c r="D1014" s="79">
        <v>8219.2000000000007</v>
      </c>
      <c r="E1014" s="39" t="s">
        <v>11</v>
      </c>
      <c r="F1014" s="39" t="s">
        <v>11</v>
      </c>
      <c r="G1014" s="39" t="s">
        <v>13</v>
      </c>
      <c r="H1014" s="14">
        <v>45</v>
      </c>
    </row>
    <row r="1015" spans="1:8" x14ac:dyDescent="0.35">
      <c r="A1015" s="39" t="s">
        <v>1046</v>
      </c>
      <c r="B1015" s="58">
        <v>28006</v>
      </c>
      <c r="C1015" s="39">
        <v>1</v>
      </c>
      <c r="D1015" s="79">
        <v>8232.64</v>
      </c>
      <c r="E1015" s="39" t="s">
        <v>11</v>
      </c>
      <c r="F1015" s="39" t="s">
        <v>12</v>
      </c>
      <c r="G1015" s="39" t="s">
        <v>13</v>
      </c>
      <c r="H1015" s="14">
        <v>47</v>
      </c>
    </row>
    <row r="1016" spans="1:8" x14ac:dyDescent="0.35">
      <c r="A1016" s="39" t="s">
        <v>1047</v>
      </c>
      <c r="B1016" s="58">
        <v>27941</v>
      </c>
      <c r="C1016" s="39">
        <v>1</v>
      </c>
      <c r="D1016" s="79">
        <v>8233.1</v>
      </c>
      <c r="E1016" s="39" t="s">
        <v>11</v>
      </c>
      <c r="F1016" s="39" t="s">
        <v>11</v>
      </c>
      <c r="G1016" s="39" t="s">
        <v>13</v>
      </c>
      <c r="H1016" s="14">
        <v>47</v>
      </c>
    </row>
    <row r="1017" spans="1:8" x14ac:dyDescent="0.35">
      <c r="A1017" s="39" t="s">
        <v>1048</v>
      </c>
      <c r="B1017" s="58">
        <v>28005</v>
      </c>
      <c r="C1017" s="39">
        <v>1</v>
      </c>
      <c r="D1017" s="79">
        <v>8240.59</v>
      </c>
      <c r="E1017" s="39" t="s">
        <v>11</v>
      </c>
      <c r="F1017" s="39" t="s">
        <v>11</v>
      </c>
      <c r="G1017" s="39" t="s">
        <v>13</v>
      </c>
      <c r="H1017" s="14">
        <v>47</v>
      </c>
    </row>
    <row r="1018" spans="1:8" x14ac:dyDescent="0.35">
      <c r="A1018" s="39" t="s">
        <v>1049</v>
      </c>
      <c r="B1018" s="58">
        <v>30221</v>
      </c>
      <c r="C1018" s="39">
        <v>3</v>
      </c>
      <c r="D1018" s="79">
        <v>8252.2800000000007</v>
      </c>
      <c r="E1018" s="39" t="s">
        <v>11</v>
      </c>
      <c r="F1018" s="39" t="s">
        <v>11</v>
      </c>
      <c r="G1018" s="39" t="s">
        <v>247</v>
      </c>
      <c r="H1018" s="14">
        <v>41</v>
      </c>
    </row>
    <row r="1019" spans="1:8" x14ac:dyDescent="0.35">
      <c r="A1019" s="39" t="s">
        <v>1050</v>
      </c>
      <c r="B1019" s="58">
        <v>23625</v>
      </c>
      <c r="C1019" s="39">
        <v>0</v>
      </c>
      <c r="D1019" s="79">
        <v>8268</v>
      </c>
      <c r="E1019" s="39" t="s">
        <v>12</v>
      </c>
      <c r="F1019" s="39" t="s">
        <v>12</v>
      </c>
      <c r="G1019" s="39" t="s">
        <v>13</v>
      </c>
      <c r="H1019" s="14">
        <v>59</v>
      </c>
    </row>
    <row r="1020" spans="1:8" x14ac:dyDescent="0.35">
      <c r="A1020" s="39" t="s">
        <v>1051</v>
      </c>
      <c r="B1020" s="58">
        <v>27246</v>
      </c>
      <c r="C1020" s="39">
        <v>0</v>
      </c>
      <c r="D1020" s="79">
        <v>8269.0400000000009</v>
      </c>
      <c r="E1020" s="39" t="s">
        <v>11</v>
      </c>
      <c r="F1020" s="39" t="s">
        <v>16</v>
      </c>
      <c r="G1020" s="39" t="s">
        <v>42</v>
      </c>
      <c r="H1020" s="14">
        <v>49</v>
      </c>
    </row>
    <row r="1021" spans="1:8" x14ac:dyDescent="0.35">
      <c r="A1021" s="39" t="s">
        <v>1052</v>
      </c>
      <c r="B1021" s="58">
        <v>36858</v>
      </c>
      <c r="C1021" s="39">
        <v>0</v>
      </c>
      <c r="D1021" s="79">
        <v>8271.4599999999991</v>
      </c>
      <c r="E1021" s="39" t="s">
        <v>11</v>
      </c>
      <c r="F1021" s="39" t="s">
        <v>16</v>
      </c>
      <c r="G1021" s="39" t="s">
        <v>249</v>
      </c>
      <c r="H1021" s="14">
        <v>23</v>
      </c>
    </row>
    <row r="1022" spans="1:8" x14ac:dyDescent="0.35">
      <c r="A1022" s="39" t="s">
        <v>1053</v>
      </c>
      <c r="B1022" s="58">
        <v>27298</v>
      </c>
      <c r="C1022" s="39">
        <v>0</v>
      </c>
      <c r="D1022" s="79">
        <v>8277.52</v>
      </c>
      <c r="E1022" s="39" t="s">
        <v>11</v>
      </c>
      <c r="F1022" s="39" t="s">
        <v>11</v>
      </c>
      <c r="G1022" s="39" t="s">
        <v>42</v>
      </c>
      <c r="H1022" s="14">
        <v>49</v>
      </c>
    </row>
    <row r="1023" spans="1:8" x14ac:dyDescent="0.35">
      <c r="A1023" s="39" t="s">
        <v>1054</v>
      </c>
      <c r="B1023" s="58">
        <v>27385</v>
      </c>
      <c r="C1023" s="39">
        <v>0</v>
      </c>
      <c r="D1023" s="79">
        <v>8280.6200000000008</v>
      </c>
      <c r="E1023" s="39" t="s">
        <v>11</v>
      </c>
      <c r="F1023" s="39" t="s">
        <v>11</v>
      </c>
      <c r="G1023" s="39" t="s">
        <v>13</v>
      </c>
      <c r="H1023" s="14">
        <v>48</v>
      </c>
    </row>
    <row r="1024" spans="1:8" x14ac:dyDescent="0.35">
      <c r="A1024" s="39" t="s">
        <v>1055</v>
      </c>
      <c r="B1024" s="58">
        <v>27186</v>
      </c>
      <c r="C1024" s="39">
        <v>0</v>
      </c>
      <c r="D1024" s="79">
        <v>8283.68</v>
      </c>
      <c r="E1024" s="39" t="s">
        <v>11</v>
      </c>
      <c r="F1024" s="39" t="s">
        <v>12</v>
      </c>
      <c r="G1024" s="39" t="s">
        <v>13</v>
      </c>
      <c r="H1024" s="14">
        <v>49</v>
      </c>
    </row>
    <row r="1025" spans="1:8" x14ac:dyDescent="0.35">
      <c r="A1025" s="39" t="s">
        <v>1056</v>
      </c>
      <c r="B1025" s="58">
        <v>28667</v>
      </c>
      <c r="C1025" s="39">
        <v>2</v>
      </c>
      <c r="D1025" s="79">
        <v>8302.5400000000009</v>
      </c>
      <c r="E1025" s="39" t="s">
        <v>12</v>
      </c>
      <c r="F1025" s="39" t="s">
        <v>12</v>
      </c>
      <c r="G1025" s="39" t="s">
        <v>168</v>
      </c>
      <c r="H1025" s="14">
        <v>45</v>
      </c>
    </row>
    <row r="1026" spans="1:8" x14ac:dyDescent="0.35">
      <c r="A1026" s="39" t="s">
        <v>1057</v>
      </c>
      <c r="B1026" s="58">
        <v>29074</v>
      </c>
      <c r="C1026" s="39">
        <v>2</v>
      </c>
      <c r="D1026" s="79">
        <v>8310.84</v>
      </c>
      <c r="E1026" s="39" t="s">
        <v>11</v>
      </c>
      <c r="F1026" s="39" t="s">
        <v>11</v>
      </c>
      <c r="G1026" s="39" t="s">
        <v>23</v>
      </c>
      <c r="H1026" s="14">
        <v>44</v>
      </c>
    </row>
    <row r="1027" spans="1:8" x14ac:dyDescent="0.35">
      <c r="A1027" s="39" t="s">
        <v>1058</v>
      </c>
      <c r="B1027" s="58">
        <v>34142</v>
      </c>
      <c r="C1027" s="39">
        <v>0</v>
      </c>
      <c r="D1027" s="79">
        <v>8314.65</v>
      </c>
      <c r="E1027" s="39" t="s">
        <v>11</v>
      </c>
      <c r="F1027" s="39" t="s">
        <v>16</v>
      </c>
      <c r="G1027" s="39" t="s">
        <v>23</v>
      </c>
      <c r="H1027" s="14">
        <v>30</v>
      </c>
    </row>
    <row r="1028" spans="1:8" x14ac:dyDescent="0.35">
      <c r="A1028" s="39" t="s">
        <v>1059</v>
      </c>
      <c r="B1028" s="58">
        <v>27953</v>
      </c>
      <c r="C1028" s="39">
        <v>1</v>
      </c>
      <c r="D1028" s="79">
        <v>8334.4599999999991</v>
      </c>
      <c r="E1028" s="39" t="s">
        <v>12</v>
      </c>
      <c r="F1028" s="39" t="s">
        <v>11</v>
      </c>
      <c r="G1028" s="39" t="s">
        <v>168</v>
      </c>
      <c r="H1028" s="14">
        <v>47</v>
      </c>
    </row>
    <row r="1029" spans="1:8" x14ac:dyDescent="0.35">
      <c r="A1029" s="39" t="s">
        <v>1060</v>
      </c>
      <c r="B1029" s="58">
        <v>27961</v>
      </c>
      <c r="C1029" s="39">
        <v>1</v>
      </c>
      <c r="D1029" s="79">
        <v>8334.59</v>
      </c>
      <c r="E1029" s="39" t="s">
        <v>12</v>
      </c>
      <c r="F1029" s="39" t="s">
        <v>11</v>
      </c>
      <c r="G1029" s="39" t="s">
        <v>168</v>
      </c>
      <c r="H1029" s="14">
        <v>47</v>
      </c>
    </row>
    <row r="1030" spans="1:8" x14ac:dyDescent="0.35">
      <c r="A1030" s="39" t="s">
        <v>1061</v>
      </c>
      <c r="B1030" s="58">
        <v>27948</v>
      </c>
      <c r="C1030" s="39">
        <v>1</v>
      </c>
      <c r="D1030" s="79">
        <v>8342.91</v>
      </c>
      <c r="E1030" s="39" t="s">
        <v>12</v>
      </c>
      <c r="F1030" s="39" t="s">
        <v>16</v>
      </c>
      <c r="G1030" s="39" t="s">
        <v>168</v>
      </c>
      <c r="H1030" s="14">
        <v>47</v>
      </c>
    </row>
    <row r="1031" spans="1:8" x14ac:dyDescent="0.35">
      <c r="A1031" s="39" t="s">
        <v>1062</v>
      </c>
      <c r="B1031" s="58">
        <v>27923</v>
      </c>
      <c r="C1031" s="39">
        <v>2</v>
      </c>
      <c r="D1031" s="79">
        <v>8347.16</v>
      </c>
      <c r="E1031" s="39" t="s">
        <v>11</v>
      </c>
      <c r="F1031" s="39" t="s">
        <v>16</v>
      </c>
      <c r="G1031" s="39" t="s">
        <v>13</v>
      </c>
      <c r="H1031" s="14">
        <v>47</v>
      </c>
    </row>
    <row r="1032" spans="1:8" x14ac:dyDescent="0.35">
      <c r="A1032" s="39" t="s">
        <v>1063</v>
      </c>
      <c r="B1032" s="58">
        <v>23275</v>
      </c>
      <c r="C1032" s="39">
        <v>0</v>
      </c>
      <c r="D1032" s="79">
        <v>8355.5400000000009</v>
      </c>
      <c r="E1032" s="39" t="s">
        <v>12</v>
      </c>
      <c r="F1032" s="39" t="s">
        <v>12</v>
      </c>
      <c r="G1032" s="39" t="s">
        <v>23</v>
      </c>
      <c r="H1032" s="14">
        <v>60</v>
      </c>
    </row>
    <row r="1033" spans="1:8" x14ac:dyDescent="0.35">
      <c r="A1033" s="39" t="s">
        <v>1064</v>
      </c>
      <c r="B1033" s="58">
        <v>26180</v>
      </c>
      <c r="C1033" s="39">
        <v>0</v>
      </c>
      <c r="D1033" s="79">
        <v>8396.6200000000008</v>
      </c>
      <c r="E1033" s="39" t="s">
        <v>11</v>
      </c>
      <c r="F1033" s="39" t="s">
        <v>12</v>
      </c>
      <c r="G1033" s="39" t="s">
        <v>13</v>
      </c>
      <c r="H1033" s="14">
        <v>52</v>
      </c>
    </row>
    <row r="1034" spans="1:8" x14ac:dyDescent="0.35">
      <c r="A1034" s="39" t="s">
        <v>1065</v>
      </c>
      <c r="B1034" s="58">
        <v>26194</v>
      </c>
      <c r="C1034" s="39">
        <v>0</v>
      </c>
      <c r="D1034" s="79">
        <v>8400.01</v>
      </c>
      <c r="E1034" s="39" t="s">
        <v>11</v>
      </c>
      <c r="F1034" s="39" t="s">
        <v>12</v>
      </c>
      <c r="G1034" s="39" t="s">
        <v>13</v>
      </c>
      <c r="H1034" s="14">
        <v>52</v>
      </c>
    </row>
    <row r="1035" spans="1:8" x14ac:dyDescent="0.35">
      <c r="A1035" s="39" t="s">
        <v>1066</v>
      </c>
      <c r="B1035" s="58">
        <v>29017</v>
      </c>
      <c r="C1035" s="39">
        <v>3</v>
      </c>
      <c r="D1035" s="79">
        <v>8410.0499999999993</v>
      </c>
      <c r="E1035" s="39" t="s">
        <v>11</v>
      </c>
      <c r="F1035" s="39" t="s">
        <v>11</v>
      </c>
      <c r="G1035" s="39" t="s">
        <v>23</v>
      </c>
      <c r="H1035" s="14">
        <v>44</v>
      </c>
    </row>
    <row r="1036" spans="1:8" x14ac:dyDescent="0.35">
      <c r="A1036" s="39" t="s">
        <v>1067</v>
      </c>
      <c r="B1036" s="58">
        <v>28372</v>
      </c>
      <c r="C1036" s="39">
        <v>2</v>
      </c>
      <c r="D1036" s="79">
        <v>8413.4599999999991</v>
      </c>
      <c r="E1036" s="39" t="s">
        <v>12</v>
      </c>
      <c r="F1036" s="39" t="s">
        <v>16</v>
      </c>
      <c r="G1036" s="39" t="s">
        <v>23</v>
      </c>
      <c r="H1036" s="14">
        <v>46</v>
      </c>
    </row>
    <row r="1037" spans="1:8" x14ac:dyDescent="0.35">
      <c r="A1037" s="39" t="s">
        <v>1068</v>
      </c>
      <c r="B1037" s="58">
        <v>27665</v>
      </c>
      <c r="C1037" s="39">
        <v>1</v>
      </c>
      <c r="D1037" s="79">
        <v>8428.07</v>
      </c>
      <c r="E1037" s="39" t="s">
        <v>12</v>
      </c>
      <c r="F1037" s="39" t="s">
        <v>11</v>
      </c>
      <c r="G1037" s="39" t="s">
        <v>23</v>
      </c>
      <c r="H1037" s="14">
        <v>48</v>
      </c>
    </row>
    <row r="1038" spans="1:8" x14ac:dyDescent="0.35">
      <c r="A1038" s="39" t="s">
        <v>1069</v>
      </c>
      <c r="B1038" s="58">
        <v>23278</v>
      </c>
      <c r="C1038" s="39">
        <v>0</v>
      </c>
      <c r="D1038" s="79">
        <v>8440.0499999999993</v>
      </c>
      <c r="E1038" s="39" t="s">
        <v>12</v>
      </c>
      <c r="F1038" s="39" t="s">
        <v>11</v>
      </c>
      <c r="G1038" s="39" t="s">
        <v>13</v>
      </c>
      <c r="H1038" s="14">
        <v>60</v>
      </c>
    </row>
    <row r="1039" spans="1:8" x14ac:dyDescent="0.35">
      <c r="A1039" s="39" t="s">
        <v>1070</v>
      </c>
      <c r="B1039" s="58">
        <v>26551</v>
      </c>
      <c r="C1039" s="39">
        <v>0</v>
      </c>
      <c r="D1039" s="79">
        <v>8442.67</v>
      </c>
      <c r="E1039" s="39" t="s">
        <v>11</v>
      </c>
      <c r="F1039" s="39" t="s">
        <v>12</v>
      </c>
      <c r="G1039" s="39" t="s">
        <v>13</v>
      </c>
      <c r="H1039" s="14">
        <v>51</v>
      </c>
    </row>
    <row r="1040" spans="1:8" x14ac:dyDescent="0.35">
      <c r="A1040" s="39" t="s">
        <v>1071</v>
      </c>
      <c r="B1040" s="58">
        <v>26546</v>
      </c>
      <c r="C1040" s="39">
        <v>0</v>
      </c>
      <c r="D1040" s="79">
        <v>8444.4699999999993</v>
      </c>
      <c r="E1040" s="39" t="s">
        <v>12</v>
      </c>
      <c r="F1040" s="39" t="s">
        <v>16</v>
      </c>
      <c r="G1040" s="39" t="s">
        <v>42</v>
      </c>
      <c r="H1040" s="14">
        <v>51</v>
      </c>
    </row>
    <row r="1041" spans="1:8" x14ac:dyDescent="0.35">
      <c r="A1041" s="39" t="s">
        <v>1072</v>
      </c>
      <c r="B1041" s="58">
        <v>24270</v>
      </c>
      <c r="C1041" s="39">
        <v>0</v>
      </c>
      <c r="D1041" s="79">
        <v>8448.66</v>
      </c>
      <c r="E1041" s="39" t="s">
        <v>12</v>
      </c>
      <c r="F1041" s="39" t="s">
        <v>16</v>
      </c>
      <c r="G1041" s="39" t="s">
        <v>13</v>
      </c>
      <c r="H1041" s="14">
        <v>57</v>
      </c>
    </row>
    <row r="1042" spans="1:8" x14ac:dyDescent="0.35">
      <c r="A1042" s="39" t="s">
        <v>1073</v>
      </c>
      <c r="B1042" s="58">
        <v>30852</v>
      </c>
      <c r="C1042" s="39">
        <v>3</v>
      </c>
      <c r="D1042" s="79">
        <v>8450.82</v>
      </c>
      <c r="E1042" s="39" t="s">
        <v>11</v>
      </c>
      <c r="F1042" s="39" t="s">
        <v>11</v>
      </c>
      <c r="G1042" s="39" t="s">
        <v>200</v>
      </c>
      <c r="H1042" s="14">
        <v>39</v>
      </c>
    </row>
    <row r="1043" spans="1:8" x14ac:dyDescent="0.35">
      <c r="A1043" s="39" t="s">
        <v>1074</v>
      </c>
      <c r="B1043" s="58">
        <v>26659</v>
      </c>
      <c r="C1043" s="39">
        <v>0</v>
      </c>
      <c r="D1043" s="79">
        <v>8457.82</v>
      </c>
      <c r="E1043" s="39" t="s">
        <v>11</v>
      </c>
      <c r="F1043" s="39" t="s">
        <v>12</v>
      </c>
      <c r="G1043" s="39" t="s">
        <v>42</v>
      </c>
      <c r="H1043" s="14">
        <v>50</v>
      </c>
    </row>
    <row r="1044" spans="1:8" x14ac:dyDescent="0.35">
      <c r="A1044" s="39" t="s">
        <v>1075</v>
      </c>
      <c r="B1044" s="58">
        <v>33856</v>
      </c>
      <c r="C1044" s="39">
        <v>0</v>
      </c>
      <c r="D1044" s="79">
        <v>8466.35</v>
      </c>
      <c r="E1044" s="39" t="s">
        <v>11</v>
      </c>
      <c r="F1044" s="39" t="s">
        <v>11</v>
      </c>
      <c r="G1044" s="39" t="s">
        <v>23</v>
      </c>
      <c r="H1044" s="14">
        <v>31</v>
      </c>
    </row>
    <row r="1045" spans="1:8" x14ac:dyDescent="0.35">
      <c r="A1045" s="39" t="s">
        <v>1076</v>
      </c>
      <c r="B1045" s="58">
        <v>34283</v>
      </c>
      <c r="C1045" s="39">
        <v>0</v>
      </c>
      <c r="D1045" s="79">
        <v>8471.65</v>
      </c>
      <c r="E1045" s="39" t="s">
        <v>11</v>
      </c>
      <c r="F1045" s="39" t="s">
        <v>16</v>
      </c>
      <c r="G1045" s="39" t="s">
        <v>23</v>
      </c>
      <c r="H1045" s="14">
        <v>30</v>
      </c>
    </row>
    <row r="1046" spans="1:8" x14ac:dyDescent="0.35">
      <c r="A1046" s="39" t="s">
        <v>1077</v>
      </c>
      <c r="B1046" s="58">
        <v>28485</v>
      </c>
      <c r="C1046" s="39">
        <v>2</v>
      </c>
      <c r="D1046" s="79">
        <v>8515.76</v>
      </c>
      <c r="E1046" s="39" t="s">
        <v>11</v>
      </c>
      <c r="F1046" s="39" t="s">
        <v>11</v>
      </c>
      <c r="G1046" s="39" t="s">
        <v>13</v>
      </c>
      <c r="H1046" s="14">
        <v>45</v>
      </c>
    </row>
    <row r="1047" spans="1:8" x14ac:dyDescent="0.35">
      <c r="A1047" s="39" t="s">
        <v>1078</v>
      </c>
      <c r="B1047" s="58">
        <v>28297</v>
      </c>
      <c r="C1047" s="39">
        <v>2</v>
      </c>
      <c r="D1047" s="79">
        <v>8516.83</v>
      </c>
      <c r="E1047" s="39" t="s">
        <v>11</v>
      </c>
      <c r="F1047" s="39" t="s">
        <v>16</v>
      </c>
      <c r="G1047" s="39" t="s">
        <v>13</v>
      </c>
      <c r="H1047" s="14">
        <v>46</v>
      </c>
    </row>
    <row r="1048" spans="1:8" x14ac:dyDescent="0.35">
      <c r="A1048" s="39" t="s">
        <v>1079</v>
      </c>
      <c r="B1048" s="58">
        <v>28488</v>
      </c>
      <c r="C1048" s="39">
        <v>2</v>
      </c>
      <c r="D1048" s="79">
        <v>8520.0300000000007</v>
      </c>
      <c r="E1048" s="39" t="s">
        <v>11</v>
      </c>
      <c r="F1048" s="39" t="s">
        <v>12</v>
      </c>
      <c r="G1048" s="39" t="s">
        <v>42</v>
      </c>
      <c r="H1048" s="14">
        <v>45</v>
      </c>
    </row>
    <row r="1049" spans="1:8" x14ac:dyDescent="0.35">
      <c r="A1049" s="39" t="s">
        <v>1080</v>
      </c>
      <c r="B1049" s="58">
        <v>29080</v>
      </c>
      <c r="C1049" s="39">
        <v>3</v>
      </c>
      <c r="D1049" s="79">
        <v>8522</v>
      </c>
      <c r="E1049" s="39" t="s">
        <v>11</v>
      </c>
      <c r="F1049" s="39" t="s">
        <v>11</v>
      </c>
      <c r="G1049" s="39" t="s">
        <v>42</v>
      </c>
      <c r="H1049" s="14">
        <v>44</v>
      </c>
    </row>
    <row r="1050" spans="1:8" x14ac:dyDescent="0.35">
      <c r="A1050" s="39" t="s">
        <v>1081</v>
      </c>
      <c r="B1050" s="58">
        <v>28332</v>
      </c>
      <c r="C1050" s="39">
        <v>2</v>
      </c>
      <c r="D1050" s="79">
        <v>8527.5300000000007</v>
      </c>
      <c r="E1050" s="39" t="s">
        <v>11</v>
      </c>
      <c r="F1050" s="39" t="s">
        <v>11</v>
      </c>
      <c r="G1050" s="39" t="s">
        <v>13</v>
      </c>
      <c r="H1050" s="14">
        <v>46</v>
      </c>
    </row>
    <row r="1051" spans="1:8" x14ac:dyDescent="0.35">
      <c r="A1051" s="39" t="s">
        <v>1082</v>
      </c>
      <c r="B1051" s="58">
        <v>30521</v>
      </c>
      <c r="C1051" s="39">
        <v>0</v>
      </c>
      <c r="D1051" s="79">
        <v>8534.67</v>
      </c>
      <c r="E1051" s="39" t="s">
        <v>11</v>
      </c>
      <c r="F1051" s="39" t="s">
        <v>12</v>
      </c>
      <c r="G1051" s="39" t="s">
        <v>247</v>
      </c>
      <c r="H1051" s="14">
        <v>40</v>
      </c>
    </row>
    <row r="1052" spans="1:8" x14ac:dyDescent="0.35">
      <c r="A1052" s="39" t="s">
        <v>1083</v>
      </c>
      <c r="B1052" s="58">
        <v>29947</v>
      </c>
      <c r="C1052" s="39">
        <v>3</v>
      </c>
      <c r="D1052" s="79">
        <v>8538.2900000000009</v>
      </c>
      <c r="E1052" s="39" t="s">
        <v>11</v>
      </c>
      <c r="F1052" s="39" t="s">
        <v>12</v>
      </c>
      <c r="G1052" s="39" t="s">
        <v>247</v>
      </c>
      <c r="H1052" s="14">
        <v>41</v>
      </c>
    </row>
    <row r="1053" spans="1:8" x14ac:dyDescent="0.35">
      <c r="A1053" s="39" t="s">
        <v>1084</v>
      </c>
      <c r="B1053" s="58">
        <v>27704</v>
      </c>
      <c r="C1053" s="39">
        <v>1</v>
      </c>
      <c r="D1053" s="79">
        <v>8539.67</v>
      </c>
      <c r="E1053" s="39" t="s">
        <v>11</v>
      </c>
      <c r="F1053" s="39" t="s">
        <v>12</v>
      </c>
      <c r="G1053" s="39" t="s">
        <v>42</v>
      </c>
      <c r="H1053" s="14">
        <v>48</v>
      </c>
    </row>
    <row r="1054" spans="1:8" x14ac:dyDescent="0.35">
      <c r="A1054" s="39" t="s">
        <v>1085</v>
      </c>
      <c r="B1054" s="58">
        <v>30662</v>
      </c>
      <c r="C1054" s="39">
        <v>1</v>
      </c>
      <c r="D1054" s="79">
        <v>8547.69</v>
      </c>
      <c r="E1054" s="39" t="s">
        <v>11</v>
      </c>
      <c r="F1054" s="39" t="s">
        <v>16</v>
      </c>
      <c r="G1054" s="39" t="s">
        <v>13</v>
      </c>
      <c r="H1054" s="14">
        <v>40</v>
      </c>
    </row>
    <row r="1055" spans="1:8" x14ac:dyDescent="0.35">
      <c r="A1055" s="39" t="s">
        <v>1086</v>
      </c>
      <c r="B1055" s="58">
        <v>27612</v>
      </c>
      <c r="C1055" s="39">
        <v>1</v>
      </c>
      <c r="D1055" s="79">
        <v>8551.35</v>
      </c>
      <c r="E1055" s="39" t="s">
        <v>11</v>
      </c>
      <c r="F1055" s="39" t="s">
        <v>11</v>
      </c>
      <c r="G1055" s="39" t="s">
        <v>42</v>
      </c>
      <c r="H1055" s="14">
        <v>48</v>
      </c>
    </row>
    <row r="1056" spans="1:8" x14ac:dyDescent="0.35">
      <c r="A1056" s="39" t="s">
        <v>1087</v>
      </c>
      <c r="B1056" s="58">
        <v>27627</v>
      </c>
      <c r="C1056" s="39">
        <v>1</v>
      </c>
      <c r="D1056" s="79">
        <v>8556.91</v>
      </c>
      <c r="E1056" s="39" t="s">
        <v>11</v>
      </c>
      <c r="F1056" s="39" t="s">
        <v>16</v>
      </c>
      <c r="G1056" s="39" t="s">
        <v>42</v>
      </c>
      <c r="H1056" s="14">
        <v>48</v>
      </c>
    </row>
    <row r="1057" spans="1:8" x14ac:dyDescent="0.35">
      <c r="A1057" s="39" t="s">
        <v>1088</v>
      </c>
      <c r="B1057" s="58">
        <v>32407</v>
      </c>
      <c r="C1057" s="39">
        <v>3</v>
      </c>
      <c r="D1057" s="79">
        <v>8567.25</v>
      </c>
      <c r="E1057" s="39" t="s">
        <v>11</v>
      </c>
      <c r="F1057" s="39" t="s">
        <v>16</v>
      </c>
      <c r="G1057" s="39" t="s">
        <v>23</v>
      </c>
      <c r="H1057" s="14">
        <v>35</v>
      </c>
    </row>
    <row r="1058" spans="1:8" x14ac:dyDescent="0.35">
      <c r="A1058" s="39" t="s">
        <v>1089</v>
      </c>
      <c r="B1058" s="58">
        <v>27663</v>
      </c>
      <c r="C1058" s="39">
        <v>1</v>
      </c>
      <c r="D1058" s="79">
        <v>8569.86</v>
      </c>
      <c r="E1058" s="39" t="s">
        <v>11</v>
      </c>
      <c r="F1058" s="39" t="s">
        <v>12</v>
      </c>
      <c r="G1058" s="39" t="s">
        <v>13</v>
      </c>
      <c r="H1058" s="14">
        <v>48</v>
      </c>
    </row>
    <row r="1059" spans="1:8" x14ac:dyDescent="0.35">
      <c r="A1059" s="39" t="s">
        <v>1090</v>
      </c>
      <c r="B1059" s="58">
        <v>30291</v>
      </c>
      <c r="C1059" s="39">
        <v>3</v>
      </c>
      <c r="D1059" s="79">
        <v>8572.0400000000009</v>
      </c>
      <c r="E1059" s="39" t="s">
        <v>11</v>
      </c>
      <c r="F1059" s="39" t="s">
        <v>11</v>
      </c>
      <c r="G1059" s="39" t="s">
        <v>300</v>
      </c>
      <c r="H1059" s="14">
        <v>41</v>
      </c>
    </row>
    <row r="1060" spans="1:8" x14ac:dyDescent="0.35">
      <c r="A1060" s="39" t="s">
        <v>1091</v>
      </c>
      <c r="B1060" s="58">
        <v>32092</v>
      </c>
      <c r="C1060" s="39">
        <v>3</v>
      </c>
      <c r="D1060" s="79">
        <v>8573.2999999999993</v>
      </c>
      <c r="E1060" s="39" t="s">
        <v>11</v>
      </c>
      <c r="F1060" s="39" t="s">
        <v>11</v>
      </c>
      <c r="G1060" s="39" t="s">
        <v>300</v>
      </c>
      <c r="H1060" s="14">
        <v>36</v>
      </c>
    </row>
    <row r="1061" spans="1:8" x14ac:dyDescent="0.35">
      <c r="A1061" s="39" t="s">
        <v>1092</v>
      </c>
      <c r="B1061" s="58">
        <v>30680</v>
      </c>
      <c r="C1061" s="39">
        <v>5</v>
      </c>
      <c r="D1061" s="79">
        <v>8582.2999999999993</v>
      </c>
      <c r="E1061" s="39" t="s">
        <v>11</v>
      </c>
      <c r="F1061" s="39" t="s">
        <v>16</v>
      </c>
      <c r="G1061" s="39" t="s">
        <v>13</v>
      </c>
      <c r="H1061" s="14">
        <v>39</v>
      </c>
    </row>
    <row r="1062" spans="1:8" x14ac:dyDescent="0.35">
      <c r="A1062" s="39" t="s">
        <v>1093</v>
      </c>
      <c r="B1062" s="58">
        <v>30522</v>
      </c>
      <c r="C1062" s="39">
        <v>5</v>
      </c>
      <c r="D1062" s="79">
        <v>8596.83</v>
      </c>
      <c r="E1062" s="39" t="s">
        <v>11</v>
      </c>
      <c r="F1062" s="39" t="s">
        <v>12</v>
      </c>
      <c r="G1062" s="39" t="s">
        <v>13</v>
      </c>
      <c r="H1062" s="14">
        <v>40</v>
      </c>
    </row>
    <row r="1063" spans="1:8" x14ac:dyDescent="0.35">
      <c r="A1063" s="39" t="s">
        <v>1094</v>
      </c>
      <c r="B1063" s="58">
        <v>26856</v>
      </c>
      <c r="C1063" s="39">
        <v>0</v>
      </c>
      <c r="D1063" s="79">
        <v>8601.33</v>
      </c>
      <c r="E1063" s="39" t="s">
        <v>11</v>
      </c>
      <c r="F1063" s="39" t="s">
        <v>16</v>
      </c>
      <c r="G1063" s="39" t="s">
        <v>13</v>
      </c>
      <c r="H1063" s="14">
        <v>50</v>
      </c>
    </row>
    <row r="1064" spans="1:8" x14ac:dyDescent="0.35">
      <c r="A1064" s="39" t="s">
        <v>1095</v>
      </c>
      <c r="B1064" s="58">
        <v>28392</v>
      </c>
      <c r="C1064" s="39">
        <v>2</v>
      </c>
      <c r="D1064" s="79">
        <v>8603.82</v>
      </c>
      <c r="E1064" s="39" t="s">
        <v>11</v>
      </c>
      <c r="F1064" s="39" t="s">
        <v>16</v>
      </c>
      <c r="G1064" s="39" t="s">
        <v>166</v>
      </c>
      <c r="H1064" s="14">
        <v>46</v>
      </c>
    </row>
    <row r="1065" spans="1:8" x14ac:dyDescent="0.35">
      <c r="A1065" s="39" t="s">
        <v>1096</v>
      </c>
      <c r="B1065" s="58">
        <v>28441</v>
      </c>
      <c r="C1065" s="39">
        <v>2</v>
      </c>
      <c r="D1065" s="79">
        <v>8604.48</v>
      </c>
      <c r="E1065" s="39" t="s">
        <v>12</v>
      </c>
      <c r="F1065" s="39" t="s">
        <v>11</v>
      </c>
      <c r="G1065" s="39" t="s">
        <v>168</v>
      </c>
      <c r="H1065" s="14">
        <v>46</v>
      </c>
    </row>
    <row r="1066" spans="1:8" x14ac:dyDescent="0.35">
      <c r="A1066" s="39" t="s">
        <v>1097</v>
      </c>
      <c r="B1066" s="58">
        <v>28413</v>
      </c>
      <c r="C1066" s="39">
        <v>3</v>
      </c>
      <c r="D1066" s="79">
        <v>8605.36</v>
      </c>
      <c r="E1066" s="39" t="s">
        <v>11</v>
      </c>
      <c r="F1066" s="39" t="s">
        <v>11</v>
      </c>
      <c r="G1066" s="39" t="s">
        <v>13</v>
      </c>
      <c r="H1066" s="14">
        <v>46</v>
      </c>
    </row>
    <row r="1067" spans="1:8" x14ac:dyDescent="0.35">
      <c r="A1067" s="39" t="s">
        <v>1098</v>
      </c>
      <c r="B1067" s="58">
        <v>29053</v>
      </c>
      <c r="C1067" s="39">
        <v>3</v>
      </c>
      <c r="D1067" s="79">
        <v>8606.2199999999993</v>
      </c>
      <c r="E1067" s="39" t="s">
        <v>16</v>
      </c>
      <c r="F1067" s="39" t="s">
        <v>11</v>
      </c>
      <c r="G1067" s="39" t="s">
        <v>276</v>
      </c>
      <c r="H1067" s="14">
        <v>44</v>
      </c>
    </row>
    <row r="1068" spans="1:8" x14ac:dyDescent="0.35">
      <c r="A1068" s="39" t="s">
        <v>1099</v>
      </c>
      <c r="B1068" s="58">
        <v>28370</v>
      </c>
      <c r="C1068" s="39">
        <v>3</v>
      </c>
      <c r="D1068" s="79">
        <v>8615.2999999999993</v>
      </c>
      <c r="E1068" s="39" t="s">
        <v>11</v>
      </c>
      <c r="F1068" s="39" t="s">
        <v>12</v>
      </c>
      <c r="G1068" s="39" t="s">
        <v>42</v>
      </c>
      <c r="H1068" s="14">
        <v>46</v>
      </c>
    </row>
    <row r="1069" spans="1:8" x14ac:dyDescent="0.35">
      <c r="A1069" s="39" t="s">
        <v>1100</v>
      </c>
      <c r="B1069" s="58">
        <v>27609</v>
      </c>
      <c r="C1069" s="39">
        <v>1</v>
      </c>
      <c r="D1069" s="79">
        <v>8627.5400000000009</v>
      </c>
      <c r="E1069" s="39" t="s">
        <v>11</v>
      </c>
      <c r="F1069" s="39" t="s">
        <v>11</v>
      </c>
      <c r="G1069" s="39" t="s">
        <v>356</v>
      </c>
      <c r="H1069" s="14">
        <v>48</v>
      </c>
    </row>
    <row r="1070" spans="1:8" x14ac:dyDescent="0.35">
      <c r="A1070" s="39" t="s">
        <v>1101</v>
      </c>
      <c r="B1070" s="58">
        <v>24036</v>
      </c>
      <c r="C1070" s="39">
        <v>0</v>
      </c>
      <c r="D1070" s="79">
        <v>8665.09</v>
      </c>
      <c r="E1070" s="39" t="s">
        <v>12</v>
      </c>
      <c r="F1070" s="39" t="s">
        <v>11</v>
      </c>
      <c r="G1070" s="39" t="s">
        <v>23</v>
      </c>
      <c r="H1070" s="14">
        <v>58</v>
      </c>
    </row>
    <row r="1071" spans="1:8" x14ac:dyDescent="0.35">
      <c r="A1071" s="39" t="s">
        <v>1102</v>
      </c>
      <c r="B1071" s="58">
        <v>25425</v>
      </c>
      <c r="C1071" s="39">
        <v>0</v>
      </c>
      <c r="D1071" s="79">
        <v>8665.14</v>
      </c>
      <c r="E1071" s="39" t="s">
        <v>11</v>
      </c>
      <c r="F1071" s="39" t="s">
        <v>12</v>
      </c>
      <c r="G1071" s="39" t="s">
        <v>13</v>
      </c>
      <c r="H1071" s="14">
        <v>54</v>
      </c>
    </row>
    <row r="1072" spans="1:8" x14ac:dyDescent="0.35">
      <c r="A1072" s="39" t="s">
        <v>1103</v>
      </c>
      <c r="B1072" s="58">
        <v>27257</v>
      </c>
      <c r="C1072" s="39">
        <v>0</v>
      </c>
      <c r="D1072" s="79">
        <v>8671.19</v>
      </c>
      <c r="E1072" s="39" t="s">
        <v>11</v>
      </c>
      <c r="F1072" s="39" t="s">
        <v>16</v>
      </c>
      <c r="G1072" s="39" t="s">
        <v>23</v>
      </c>
      <c r="H1072" s="14">
        <v>49</v>
      </c>
    </row>
    <row r="1073" spans="1:8" x14ac:dyDescent="0.35">
      <c r="A1073" s="39" t="s">
        <v>1104</v>
      </c>
      <c r="B1073" s="58">
        <v>26948</v>
      </c>
      <c r="C1073" s="39">
        <v>0</v>
      </c>
      <c r="D1073" s="79">
        <v>8688.86</v>
      </c>
      <c r="E1073" s="39" t="s">
        <v>11</v>
      </c>
      <c r="F1073" s="39" t="s">
        <v>16</v>
      </c>
      <c r="G1073" s="39" t="s">
        <v>356</v>
      </c>
      <c r="H1073" s="14">
        <v>50</v>
      </c>
    </row>
    <row r="1074" spans="1:8" x14ac:dyDescent="0.35">
      <c r="A1074" s="39" t="s">
        <v>1105</v>
      </c>
      <c r="B1074" s="58">
        <v>29522</v>
      </c>
      <c r="C1074" s="39">
        <v>2</v>
      </c>
      <c r="D1074" s="79">
        <v>8701.84</v>
      </c>
      <c r="E1074" s="39" t="s">
        <v>11</v>
      </c>
      <c r="F1074" s="39" t="s">
        <v>12</v>
      </c>
      <c r="G1074" s="39" t="s">
        <v>300</v>
      </c>
      <c r="H1074" s="14">
        <v>43</v>
      </c>
    </row>
    <row r="1075" spans="1:8" x14ac:dyDescent="0.35">
      <c r="A1075" s="39" t="s">
        <v>1106</v>
      </c>
      <c r="B1075" s="58">
        <v>26840</v>
      </c>
      <c r="C1075" s="39">
        <v>1</v>
      </c>
      <c r="D1075" s="79">
        <v>8703.4599999999991</v>
      </c>
      <c r="E1075" s="39" t="s">
        <v>12</v>
      </c>
      <c r="F1075" s="39" t="s">
        <v>12</v>
      </c>
      <c r="G1075" s="39" t="s">
        <v>42</v>
      </c>
      <c r="H1075" s="14">
        <v>50</v>
      </c>
    </row>
    <row r="1076" spans="1:8" x14ac:dyDescent="0.35">
      <c r="A1076" s="39" t="s">
        <v>1107</v>
      </c>
      <c r="B1076" s="58">
        <v>27928</v>
      </c>
      <c r="C1076" s="39">
        <v>2</v>
      </c>
      <c r="D1076" s="79">
        <v>8733.23</v>
      </c>
      <c r="E1076" s="39" t="s">
        <v>11</v>
      </c>
      <c r="F1076" s="39" t="s">
        <v>12</v>
      </c>
      <c r="G1076" s="39" t="s">
        <v>23</v>
      </c>
      <c r="H1076" s="14">
        <v>47</v>
      </c>
    </row>
    <row r="1077" spans="1:8" x14ac:dyDescent="0.35">
      <c r="A1077" s="39" t="s">
        <v>1108</v>
      </c>
      <c r="B1077" s="58">
        <v>36395</v>
      </c>
      <c r="C1077" s="39">
        <v>0</v>
      </c>
      <c r="D1077" s="79">
        <v>8747.68</v>
      </c>
      <c r="E1077" s="39" t="s">
        <v>11</v>
      </c>
      <c r="F1077" s="39" t="s">
        <v>12</v>
      </c>
      <c r="G1077" s="39" t="s">
        <v>42</v>
      </c>
      <c r="H1077" s="14">
        <v>24</v>
      </c>
    </row>
    <row r="1078" spans="1:8" x14ac:dyDescent="0.35">
      <c r="A1078" s="39" t="s">
        <v>1109</v>
      </c>
      <c r="B1078" s="58">
        <v>25455</v>
      </c>
      <c r="C1078" s="39">
        <v>0</v>
      </c>
      <c r="D1078" s="79">
        <v>8760.1200000000008</v>
      </c>
      <c r="E1078" s="39" t="s">
        <v>11</v>
      </c>
      <c r="F1078" s="39" t="s">
        <v>16</v>
      </c>
      <c r="G1078" s="39" t="s">
        <v>13</v>
      </c>
      <c r="H1078" s="14">
        <v>54</v>
      </c>
    </row>
    <row r="1079" spans="1:8" x14ac:dyDescent="0.35">
      <c r="A1079" s="39" t="s">
        <v>1110</v>
      </c>
      <c r="B1079" s="58">
        <v>27278</v>
      </c>
      <c r="C1079" s="39">
        <v>1</v>
      </c>
      <c r="D1079" s="79">
        <v>8765.25</v>
      </c>
      <c r="E1079" s="39" t="s">
        <v>11</v>
      </c>
      <c r="F1079" s="39" t="s">
        <v>12</v>
      </c>
      <c r="G1079" s="39" t="s">
        <v>23</v>
      </c>
      <c r="H1079" s="14">
        <v>49</v>
      </c>
    </row>
    <row r="1080" spans="1:8" x14ac:dyDescent="0.35">
      <c r="A1080" s="39" t="s">
        <v>1111</v>
      </c>
      <c r="B1080" s="58">
        <v>26168</v>
      </c>
      <c r="C1080" s="39">
        <v>0</v>
      </c>
      <c r="D1080" s="79">
        <v>8782.4699999999993</v>
      </c>
      <c r="E1080" s="39" t="s">
        <v>11</v>
      </c>
      <c r="F1080" s="39" t="s">
        <v>12</v>
      </c>
      <c r="G1080" s="39" t="s">
        <v>42</v>
      </c>
      <c r="H1080" s="14">
        <v>52</v>
      </c>
    </row>
    <row r="1081" spans="1:8" x14ac:dyDescent="0.35">
      <c r="A1081" s="39" t="s">
        <v>1112</v>
      </c>
      <c r="B1081" s="58">
        <v>26102</v>
      </c>
      <c r="C1081" s="39">
        <v>0</v>
      </c>
      <c r="D1081" s="79">
        <v>8798.59</v>
      </c>
      <c r="E1081" s="39" t="s">
        <v>11</v>
      </c>
      <c r="F1081" s="39" t="s">
        <v>16</v>
      </c>
      <c r="G1081" s="39" t="s">
        <v>42</v>
      </c>
      <c r="H1081" s="14">
        <v>52</v>
      </c>
    </row>
    <row r="1082" spans="1:8" x14ac:dyDescent="0.35">
      <c r="A1082" s="39" t="s">
        <v>1113</v>
      </c>
      <c r="B1082" s="58">
        <v>23983</v>
      </c>
      <c r="C1082" s="39">
        <v>0</v>
      </c>
      <c r="D1082" s="79">
        <v>8800.49</v>
      </c>
      <c r="E1082" s="39" t="s">
        <v>12</v>
      </c>
      <c r="F1082" s="39" t="s">
        <v>11</v>
      </c>
      <c r="G1082" s="39" t="s">
        <v>13</v>
      </c>
      <c r="H1082" s="14">
        <v>58</v>
      </c>
    </row>
    <row r="1083" spans="1:8" x14ac:dyDescent="0.35">
      <c r="A1083" s="39" t="s">
        <v>1114</v>
      </c>
      <c r="B1083" s="58">
        <v>37202</v>
      </c>
      <c r="C1083" s="39">
        <v>0</v>
      </c>
      <c r="D1083" s="79">
        <v>8821.8799999999992</v>
      </c>
      <c r="E1083" s="39" t="s">
        <v>11</v>
      </c>
      <c r="F1083" s="39" t="s">
        <v>12</v>
      </c>
      <c r="G1083" s="39" t="s">
        <v>249</v>
      </c>
      <c r="H1083" s="14">
        <v>22</v>
      </c>
    </row>
    <row r="1084" spans="1:8" x14ac:dyDescent="0.35">
      <c r="A1084" s="39" t="s">
        <v>1115</v>
      </c>
      <c r="B1084" s="58">
        <v>27925</v>
      </c>
      <c r="C1084" s="39">
        <v>2</v>
      </c>
      <c r="D1084" s="79">
        <v>8823.2800000000007</v>
      </c>
      <c r="E1084" s="39" t="s">
        <v>11</v>
      </c>
      <c r="F1084" s="39" t="s">
        <v>16</v>
      </c>
      <c r="G1084" s="39" t="s">
        <v>42</v>
      </c>
      <c r="H1084" s="14">
        <v>47</v>
      </c>
    </row>
    <row r="1085" spans="1:8" x14ac:dyDescent="0.35">
      <c r="A1085" s="39" t="s">
        <v>1116</v>
      </c>
      <c r="B1085" s="58">
        <v>28052</v>
      </c>
      <c r="C1085" s="39">
        <v>1</v>
      </c>
      <c r="D1085" s="79">
        <v>8823.99</v>
      </c>
      <c r="E1085" s="39" t="s">
        <v>11</v>
      </c>
      <c r="F1085" s="39" t="s">
        <v>12</v>
      </c>
      <c r="G1085" s="39" t="s">
        <v>247</v>
      </c>
      <c r="H1085" s="14">
        <v>47</v>
      </c>
    </row>
    <row r="1086" spans="1:8" x14ac:dyDescent="0.35">
      <c r="A1086" s="39" t="s">
        <v>1117</v>
      </c>
      <c r="B1086" s="58">
        <v>32377</v>
      </c>
      <c r="C1086" s="39">
        <v>3</v>
      </c>
      <c r="D1086" s="79">
        <v>8824.27</v>
      </c>
      <c r="E1086" s="39" t="s">
        <v>11</v>
      </c>
      <c r="F1086" s="39" t="s">
        <v>16</v>
      </c>
      <c r="G1086" s="39" t="s">
        <v>200</v>
      </c>
      <c r="H1086" s="14">
        <v>35</v>
      </c>
    </row>
    <row r="1087" spans="1:8" x14ac:dyDescent="0.35">
      <c r="A1087" s="39" t="s">
        <v>1118</v>
      </c>
      <c r="B1087" s="58">
        <v>27955</v>
      </c>
      <c r="C1087" s="39">
        <v>2</v>
      </c>
      <c r="D1087" s="79">
        <v>8825.09</v>
      </c>
      <c r="E1087" s="39" t="s">
        <v>11</v>
      </c>
      <c r="F1087" s="39" t="s">
        <v>12</v>
      </c>
      <c r="G1087" s="39" t="s">
        <v>42</v>
      </c>
      <c r="H1087" s="14">
        <v>47</v>
      </c>
    </row>
    <row r="1088" spans="1:8" x14ac:dyDescent="0.35">
      <c r="A1088" s="39" t="s">
        <v>1119</v>
      </c>
      <c r="B1088" s="58">
        <v>26617</v>
      </c>
      <c r="C1088" s="39">
        <v>0</v>
      </c>
      <c r="D1088" s="79">
        <v>8827.2099999999991</v>
      </c>
      <c r="E1088" s="39" t="s">
        <v>12</v>
      </c>
      <c r="F1088" s="39" t="s">
        <v>16</v>
      </c>
      <c r="G1088" s="39" t="s">
        <v>23</v>
      </c>
      <c r="H1088" s="14">
        <v>51</v>
      </c>
    </row>
    <row r="1089" spans="1:8" x14ac:dyDescent="0.35">
      <c r="A1089" s="39" t="s">
        <v>1120</v>
      </c>
      <c r="B1089" s="58">
        <v>26625</v>
      </c>
      <c r="C1089" s="39">
        <v>0</v>
      </c>
      <c r="D1089" s="79">
        <v>8835.26</v>
      </c>
      <c r="E1089" s="39" t="s">
        <v>12</v>
      </c>
      <c r="F1089" s="39" t="s">
        <v>11</v>
      </c>
      <c r="G1089" s="39" t="s">
        <v>23</v>
      </c>
      <c r="H1089" s="14">
        <v>51</v>
      </c>
    </row>
    <row r="1090" spans="1:8" x14ac:dyDescent="0.35">
      <c r="A1090" s="39" t="s">
        <v>1121</v>
      </c>
      <c r="B1090" s="58">
        <v>27198</v>
      </c>
      <c r="C1090" s="39">
        <v>1</v>
      </c>
      <c r="D1090" s="79">
        <v>8871.15</v>
      </c>
      <c r="E1090" s="39" t="s">
        <v>11</v>
      </c>
      <c r="F1090" s="39" t="s">
        <v>12</v>
      </c>
      <c r="G1090" s="39" t="s">
        <v>13</v>
      </c>
      <c r="H1090" s="14">
        <v>49</v>
      </c>
    </row>
    <row r="1091" spans="1:8" x14ac:dyDescent="0.35">
      <c r="A1091" s="39" t="s">
        <v>1122</v>
      </c>
      <c r="B1091" s="58">
        <v>26916</v>
      </c>
      <c r="C1091" s="39">
        <v>0</v>
      </c>
      <c r="D1091" s="79">
        <v>8890.59</v>
      </c>
      <c r="E1091" s="39" t="s">
        <v>11</v>
      </c>
      <c r="F1091" s="39" t="s">
        <v>12</v>
      </c>
      <c r="G1091" s="39" t="s">
        <v>23</v>
      </c>
      <c r="H1091" s="14">
        <v>50</v>
      </c>
    </row>
    <row r="1092" spans="1:8" x14ac:dyDescent="0.35">
      <c r="A1092" s="39" t="s">
        <v>1123</v>
      </c>
      <c r="B1092" s="58">
        <v>28840</v>
      </c>
      <c r="C1092" s="39">
        <v>3</v>
      </c>
      <c r="D1092" s="79">
        <v>8891.14</v>
      </c>
      <c r="E1092" s="39" t="s">
        <v>11</v>
      </c>
      <c r="F1092" s="39" t="s">
        <v>12</v>
      </c>
      <c r="G1092" s="39" t="s">
        <v>356</v>
      </c>
      <c r="H1092" s="14">
        <v>45</v>
      </c>
    </row>
    <row r="1093" spans="1:8" x14ac:dyDescent="0.35">
      <c r="A1093" s="39" t="s">
        <v>1124</v>
      </c>
      <c r="B1093" s="58">
        <v>35762</v>
      </c>
      <c r="C1093" s="39">
        <v>0</v>
      </c>
      <c r="D1093" s="79">
        <v>8906.14</v>
      </c>
      <c r="E1093" s="39" t="s">
        <v>11</v>
      </c>
      <c r="F1093" s="39" t="s">
        <v>11</v>
      </c>
      <c r="G1093" s="39" t="s">
        <v>23</v>
      </c>
      <c r="H1093" s="14">
        <v>26</v>
      </c>
    </row>
    <row r="1094" spans="1:8" x14ac:dyDescent="0.35">
      <c r="A1094" s="39" t="s">
        <v>1125</v>
      </c>
      <c r="B1094" s="58">
        <v>24721</v>
      </c>
      <c r="C1094" s="39">
        <v>0</v>
      </c>
      <c r="D1094" s="79">
        <v>8908.4699999999993</v>
      </c>
      <c r="E1094" s="39" t="s">
        <v>12</v>
      </c>
      <c r="F1094" s="39" t="s">
        <v>11</v>
      </c>
      <c r="G1094" s="39" t="s">
        <v>13</v>
      </c>
      <c r="H1094" s="14">
        <v>56</v>
      </c>
    </row>
    <row r="1095" spans="1:8" x14ac:dyDescent="0.35">
      <c r="A1095" s="39" t="s">
        <v>1126</v>
      </c>
      <c r="B1095" s="58">
        <v>27582</v>
      </c>
      <c r="C1095" s="39">
        <v>1</v>
      </c>
      <c r="D1095" s="79">
        <v>8930.93</v>
      </c>
      <c r="E1095" s="39" t="s">
        <v>11</v>
      </c>
      <c r="F1095" s="39" t="s">
        <v>11</v>
      </c>
      <c r="G1095" s="39" t="s">
        <v>23</v>
      </c>
      <c r="H1095" s="14">
        <v>48</v>
      </c>
    </row>
    <row r="1096" spans="1:8" x14ac:dyDescent="0.35">
      <c r="A1096" s="39" t="s">
        <v>1127</v>
      </c>
      <c r="B1096" s="58">
        <v>26456</v>
      </c>
      <c r="C1096" s="39">
        <v>0</v>
      </c>
      <c r="D1096" s="79">
        <v>8932.08</v>
      </c>
      <c r="E1096" s="39" t="s">
        <v>11</v>
      </c>
      <c r="F1096" s="39" t="s">
        <v>16</v>
      </c>
      <c r="G1096" s="39" t="s">
        <v>42</v>
      </c>
      <c r="H1096" s="14">
        <v>51</v>
      </c>
    </row>
    <row r="1097" spans="1:8" x14ac:dyDescent="0.35">
      <c r="A1097" s="39" t="s">
        <v>1128</v>
      </c>
      <c r="B1097" s="58">
        <v>28119</v>
      </c>
      <c r="C1097" s="39">
        <v>3</v>
      </c>
      <c r="D1097" s="79">
        <v>8944.1200000000008</v>
      </c>
      <c r="E1097" s="39" t="s">
        <v>12</v>
      </c>
      <c r="F1097" s="39" t="s">
        <v>11</v>
      </c>
      <c r="G1097" s="39" t="s">
        <v>13</v>
      </c>
      <c r="H1097" s="14">
        <v>46</v>
      </c>
    </row>
    <row r="1098" spans="1:8" x14ac:dyDescent="0.35">
      <c r="A1098" s="39" t="s">
        <v>1129</v>
      </c>
      <c r="B1098" s="58">
        <v>33874</v>
      </c>
      <c r="C1098" s="39">
        <v>0</v>
      </c>
      <c r="D1098" s="79">
        <v>8954.99</v>
      </c>
      <c r="E1098" s="39" t="s">
        <v>11</v>
      </c>
      <c r="F1098" s="39" t="s">
        <v>12</v>
      </c>
      <c r="G1098" s="39" t="s">
        <v>535</v>
      </c>
      <c r="H1098" s="14">
        <v>31</v>
      </c>
    </row>
    <row r="1099" spans="1:8" x14ac:dyDescent="0.35">
      <c r="A1099" s="39" t="s">
        <v>1130</v>
      </c>
      <c r="B1099" s="58">
        <v>27258</v>
      </c>
      <c r="C1099" s="39">
        <v>1</v>
      </c>
      <c r="D1099" s="79">
        <v>8964.06</v>
      </c>
      <c r="E1099" s="39" t="s">
        <v>12</v>
      </c>
      <c r="F1099" s="39" t="s">
        <v>11</v>
      </c>
      <c r="G1099" s="39" t="s">
        <v>168</v>
      </c>
      <c r="H1099" s="14">
        <v>49</v>
      </c>
    </row>
    <row r="1100" spans="1:8" x14ac:dyDescent="0.35">
      <c r="A1100" s="39" t="s">
        <v>1131</v>
      </c>
      <c r="B1100" s="58">
        <v>30512</v>
      </c>
      <c r="C1100" s="39">
        <v>5</v>
      </c>
      <c r="D1100" s="79">
        <v>8965.7999999999993</v>
      </c>
      <c r="E1100" s="39" t="s">
        <v>11</v>
      </c>
      <c r="F1100" s="39" t="s">
        <v>12</v>
      </c>
      <c r="G1100" s="39" t="s">
        <v>23</v>
      </c>
      <c r="H1100" s="14">
        <v>40</v>
      </c>
    </row>
    <row r="1101" spans="1:8" x14ac:dyDescent="0.35">
      <c r="A1101" s="39" t="s">
        <v>1132</v>
      </c>
      <c r="B1101" s="58">
        <v>27280</v>
      </c>
      <c r="C1101" s="39">
        <v>2</v>
      </c>
      <c r="D1101" s="79">
        <v>8968.33</v>
      </c>
      <c r="E1101" s="39" t="s">
        <v>12</v>
      </c>
      <c r="F1101" s="39" t="s">
        <v>11</v>
      </c>
      <c r="G1101" s="39" t="s">
        <v>42</v>
      </c>
      <c r="H1101" s="14">
        <v>49</v>
      </c>
    </row>
    <row r="1102" spans="1:8" x14ac:dyDescent="0.35">
      <c r="A1102" s="39" t="s">
        <v>1133</v>
      </c>
      <c r="B1102" s="58">
        <v>27231</v>
      </c>
      <c r="C1102" s="39">
        <v>2</v>
      </c>
      <c r="D1102" s="79">
        <v>8978.19</v>
      </c>
      <c r="E1102" s="39" t="s">
        <v>11</v>
      </c>
      <c r="F1102" s="39" t="s">
        <v>11</v>
      </c>
      <c r="G1102" s="39" t="s">
        <v>13</v>
      </c>
      <c r="H1102" s="14">
        <v>49</v>
      </c>
    </row>
    <row r="1103" spans="1:8" x14ac:dyDescent="0.35">
      <c r="A1103" s="39" t="s">
        <v>1134</v>
      </c>
      <c r="B1103" s="58">
        <v>26948</v>
      </c>
      <c r="C1103" s="39">
        <v>0</v>
      </c>
      <c r="D1103" s="79">
        <v>8988.16</v>
      </c>
      <c r="E1103" s="39" t="s">
        <v>11</v>
      </c>
      <c r="F1103" s="39" t="s">
        <v>16</v>
      </c>
      <c r="G1103" s="39" t="s">
        <v>23</v>
      </c>
      <c r="H1103" s="14">
        <v>50</v>
      </c>
    </row>
    <row r="1104" spans="1:8" x14ac:dyDescent="0.35">
      <c r="A1104" s="39" t="s">
        <v>1135</v>
      </c>
      <c r="B1104" s="58">
        <v>29205</v>
      </c>
      <c r="C1104" s="39">
        <v>2</v>
      </c>
      <c r="D1104" s="79">
        <v>8998.43</v>
      </c>
      <c r="E1104" s="39" t="s">
        <v>11</v>
      </c>
      <c r="F1104" s="39" t="s">
        <v>16</v>
      </c>
      <c r="G1104" s="39" t="s">
        <v>200</v>
      </c>
      <c r="H1104" s="14">
        <v>44</v>
      </c>
    </row>
    <row r="1105" spans="1:8" x14ac:dyDescent="0.35">
      <c r="A1105" s="39" t="s">
        <v>1136</v>
      </c>
      <c r="B1105" s="58">
        <v>34304</v>
      </c>
      <c r="C1105" s="39">
        <v>0</v>
      </c>
      <c r="D1105" s="79">
        <v>9010.2000000000007</v>
      </c>
      <c r="E1105" s="39" t="s">
        <v>11</v>
      </c>
      <c r="F1105" s="39" t="s">
        <v>12</v>
      </c>
      <c r="G1105" s="39" t="s">
        <v>535</v>
      </c>
      <c r="H1105" s="14">
        <v>30</v>
      </c>
    </row>
    <row r="1106" spans="1:8" x14ac:dyDescent="0.35">
      <c r="A1106" s="39" t="s">
        <v>1137</v>
      </c>
      <c r="B1106" s="58">
        <v>26640</v>
      </c>
      <c r="C1106" s="39">
        <v>1</v>
      </c>
      <c r="D1106" s="79">
        <v>9048.0300000000007</v>
      </c>
      <c r="E1106" s="39" t="s">
        <v>11</v>
      </c>
      <c r="F1106" s="39" t="s">
        <v>11</v>
      </c>
      <c r="G1106" s="39" t="s">
        <v>13</v>
      </c>
      <c r="H1106" s="14">
        <v>51</v>
      </c>
    </row>
    <row r="1107" spans="1:8" x14ac:dyDescent="0.35">
      <c r="A1107" s="39" t="s">
        <v>1138</v>
      </c>
      <c r="B1107" s="58">
        <v>26635</v>
      </c>
      <c r="C1107" s="39">
        <v>1</v>
      </c>
      <c r="D1107" s="79">
        <v>9058.73</v>
      </c>
      <c r="E1107" s="39" t="s">
        <v>12</v>
      </c>
      <c r="F1107" s="39" t="s">
        <v>11</v>
      </c>
      <c r="G1107" s="39" t="s">
        <v>13</v>
      </c>
      <c r="H1107" s="14">
        <v>51</v>
      </c>
    </row>
    <row r="1108" spans="1:8" x14ac:dyDescent="0.35">
      <c r="A1108" s="39" t="s">
        <v>1139</v>
      </c>
      <c r="B1108" s="58">
        <v>28433</v>
      </c>
      <c r="C1108" s="39">
        <v>2</v>
      </c>
      <c r="D1108" s="79">
        <v>9095.07</v>
      </c>
      <c r="E1108" s="39" t="s">
        <v>11</v>
      </c>
      <c r="F1108" s="39" t="s">
        <v>11</v>
      </c>
      <c r="G1108" s="39" t="s">
        <v>247</v>
      </c>
      <c r="H1108" s="14">
        <v>46</v>
      </c>
    </row>
    <row r="1109" spans="1:8" x14ac:dyDescent="0.35">
      <c r="A1109" s="39" t="s">
        <v>1140</v>
      </c>
      <c r="B1109" s="58">
        <v>24055</v>
      </c>
      <c r="C1109" s="39">
        <v>0</v>
      </c>
      <c r="D1109" s="79">
        <v>9095.94</v>
      </c>
      <c r="E1109" s="39" t="s">
        <v>12</v>
      </c>
      <c r="F1109" s="39" t="s">
        <v>16</v>
      </c>
      <c r="G1109" s="39" t="s">
        <v>42</v>
      </c>
      <c r="H1109" s="14">
        <v>58</v>
      </c>
    </row>
    <row r="1110" spans="1:8" x14ac:dyDescent="0.35">
      <c r="A1110" s="39" t="s">
        <v>1141</v>
      </c>
      <c r="B1110" s="58">
        <v>28461</v>
      </c>
      <c r="C1110" s="39">
        <v>3</v>
      </c>
      <c r="D1110" s="79">
        <v>9101.7999999999993</v>
      </c>
      <c r="E1110" s="39" t="s">
        <v>11</v>
      </c>
      <c r="F1110" s="39" t="s">
        <v>16</v>
      </c>
      <c r="G1110" s="39" t="s">
        <v>42</v>
      </c>
      <c r="H1110" s="14">
        <v>46</v>
      </c>
    </row>
    <row r="1111" spans="1:8" x14ac:dyDescent="0.35">
      <c r="A1111" s="39" t="s">
        <v>1142</v>
      </c>
      <c r="B1111" s="58">
        <v>25792</v>
      </c>
      <c r="C1111" s="39">
        <v>0</v>
      </c>
      <c r="D1111" s="79">
        <v>9140.9500000000007</v>
      </c>
      <c r="E1111" s="39" t="s">
        <v>12</v>
      </c>
      <c r="F1111" s="39" t="s">
        <v>12</v>
      </c>
      <c r="G1111" s="39" t="s">
        <v>13</v>
      </c>
      <c r="H1111" s="14">
        <v>53</v>
      </c>
    </row>
    <row r="1112" spans="1:8" x14ac:dyDescent="0.35">
      <c r="A1112" s="39" t="s">
        <v>1143</v>
      </c>
      <c r="B1112" s="58">
        <v>25859</v>
      </c>
      <c r="C1112" s="39">
        <v>0</v>
      </c>
      <c r="D1112" s="79">
        <v>9144.57</v>
      </c>
      <c r="E1112" s="39" t="s">
        <v>12</v>
      </c>
      <c r="F1112" s="39" t="s">
        <v>11</v>
      </c>
      <c r="G1112" s="39" t="s">
        <v>42</v>
      </c>
      <c r="H1112" s="14">
        <v>53</v>
      </c>
    </row>
    <row r="1113" spans="1:8" x14ac:dyDescent="0.35">
      <c r="A1113" s="39" t="s">
        <v>1144</v>
      </c>
      <c r="B1113" s="58">
        <v>30293</v>
      </c>
      <c r="C1113" s="39">
        <v>3</v>
      </c>
      <c r="D1113" s="79">
        <v>9147.5</v>
      </c>
      <c r="E1113" s="39" t="s">
        <v>11</v>
      </c>
      <c r="F1113" s="39" t="s">
        <v>16</v>
      </c>
      <c r="G1113" s="39" t="s">
        <v>23</v>
      </c>
      <c r="H1113" s="14">
        <v>41</v>
      </c>
    </row>
    <row r="1114" spans="1:8" x14ac:dyDescent="0.35">
      <c r="A1114" s="39" t="s">
        <v>1145</v>
      </c>
      <c r="B1114" s="58">
        <v>33108</v>
      </c>
      <c r="C1114" s="39">
        <v>3</v>
      </c>
      <c r="D1114" s="79">
        <v>9159.51</v>
      </c>
      <c r="E1114" s="39" t="s">
        <v>11</v>
      </c>
      <c r="F1114" s="39" t="s">
        <v>11</v>
      </c>
      <c r="G1114" s="39" t="s">
        <v>300</v>
      </c>
      <c r="H1114" s="14">
        <v>33</v>
      </c>
    </row>
    <row r="1115" spans="1:8" x14ac:dyDescent="0.35">
      <c r="A1115" s="39" t="s">
        <v>1146</v>
      </c>
      <c r="B1115" s="58">
        <v>25865</v>
      </c>
      <c r="C1115" s="39">
        <v>0</v>
      </c>
      <c r="D1115" s="79">
        <v>9171.75</v>
      </c>
      <c r="E1115" s="39" t="s">
        <v>11</v>
      </c>
      <c r="F1115" s="39" t="s">
        <v>11</v>
      </c>
      <c r="G1115" s="39" t="s">
        <v>23</v>
      </c>
      <c r="H1115" s="14">
        <v>53</v>
      </c>
    </row>
    <row r="1116" spans="1:8" x14ac:dyDescent="0.35">
      <c r="A1116" s="39" t="s">
        <v>1147</v>
      </c>
      <c r="B1116" s="58">
        <v>26296</v>
      </c>
      <c r="C1116" s="39">
        <v>0</v>
      </c>
      <c r="D1116" s="79">
        <v>9174.14</v>
      </c>
      <c r="E1116" s="39" t="s">
        <v>12</v>
      </c>
      <c r="F1116" s="39" t="s">
        <v>16</v>
      </c>
      <c r="G1116" s="39" t="s">
        <v>23</v>
      </c>
      <c r="H1116" s="14">
        <v>51</v>
      </c>
    </row>
    <row r="1117" spans="1:8" x14ac:dyDescent="0.35">
      <c r="A1117" s="39" t="s">
        <v>1148</v>
      </c>
      <c r="B1117" s="58">
        <v>27023</v>
      </c>
      <c r="C1117" s="39">
        <v>1</v>
      </c>
      <c r="D1117" s="79">
        <v>9182.17</v>
      </c>
      <c r="E1117" s="39" t="s">
        <v>11</v>
      </c>
      <c r="F1117" s="39" t="s">
        <v>12</v>
      </c>
      <c r="G1117" s="39" t="s">
        <v>42</v>
      </c>
      <c r="H1117" s="14">
        <v>49</v>
      </c>
    </row>
    <row r="1118" spans="1:8" x14ac:dyDescent="0.35">
      <c r="A1118" s="39" t="s">
        <v>1149</v>
      </c>
      <c r="B1118" s="58">
        <v>28013</v>
      </c>
      <c r="C1118" s="39">
        <v>2</v>
      </c>
      <c r="D1118" s="79">
        <v>9193.84</v>
      </c>
      <c r="E1118" s="39" t="s">
        <v>11</v>
      </c>
      <c r="F1118" s="39" t="s">
        <v>16</v>
      </c>
      <c r="G1118" s="39" t="s">
        <v>23</v>
      </c>
      <c r="H1118" s="14">
        <v>47</v>
      </c>
    </row>
    <row r="1119" spans="1:8" x14ac:dyDescent="0.35">
      <c r="A1119" s="39" t="s">
        <v>1150</v>
      </c>
      <c r="B1119" s="58">
        <v>31771</v>
      </c>
      <c r="C1119" s="39">
        <v>3</v>
      </c>
      <c r="D1119" s="79">
        <v>9210.06</v>
      </c>
      <c r="E1119" s="39" t="s">
        <v>11</v>
      </c>
      <c r="F1119" s="39" t="s">
        <v>12</v>
      </c>
      <c r="G1119" s="39" t="s">
        <v>300</v>
      </c>
      <c r="H1119" s="14">
        <v>36</v>
      </c>
    </row>
    <row r="1120" spans="1:8" x14ac:dyDescent="0.35">
      <c r="A1120" s="39" t="s">
        <v>1151</v>
      </c>
      <c r="B1120" s="58">
        <v>29925</v>
      </c>
      <c r="C1120" s="39">
        <v>5</v>
      </c>
      <c r="D1120" s="79">
        <v>9222.4</v>
      </c>
      <c r="E1120" s="39" t="s">
        <v>11</v>
      </c>
      <c r="F1120" s="39" t="s">
        <v>12</v>
      </c>
      <c r="G1120" s="39" t="s">
        <v>166</v>
      </c>
      <c r="H1120" s="14">
        <v>42</v>
      </c>
    </row>
    <row r="1121" spans="1:8" x14ac:dyDescent="0.35">
      <c r="A1121" s="39" t="s">
        <v>1152</v>
      </c>
      <c r="B1121" s="58">
        <v>27734</v>
      </c>
      <c r="C1121" s="39">
        <v>2</v>
      </c>
      <c r="D1121" s="79">
        <v>9225.26</v>
      </c>
      <c r="E1121" s="39" t="s">
        <v>12</v>
      </c>
      <c r="F1121" s="39" t="s">
        <v>12</v>
      </c>
      <c r="G1121" s="39" t="s">
        <v>164</v>
      </c>
      <c r="H1121" s="14">
        <v>48</v>
      </c>
    </row>
    <row r="1122" spans="1:8" x14ac:dyDescent="0.35">
      <c r="A1122" s="39" t="s">
        <v>1153</v>
      </c>
      <c r="B1122" s="58">
        <v>29499</v>
      </c>
      <c r="C1122" s="39">
        <v>2</v>
      </c>
      <c r="D1122" s="79">
        <v>9247.94</v>
      </c>
      <c r="E1122" s="39" t="s">
        <v>11</v>
      </c>
      <c r="F1122" s="39" t="s">
        <v>16</v>
      </c>
      <c r="G1122" s="39" t="s">
        <v>300</v>
      </c>
      <c r="H1122" s="14">
        <v>43</v>
      </c>
    </row>
    <row r="1123" spans="1:8" x14ac:dyDescent="0.35">
      <c r="A1123" s="39" t="s">
        <v>1154</v>
      </c>
      <c r="B1123" s="58">
        <v>27262</v>
      </c>
      <c r="C1123" s="39">
        <v>1</v>
      </c>
      <c r="D1123" s="79">
        <v>9249.5</v>
      </c>
      <c r="E1123" s="39" t="s">
        <v>11</v>
      </c>
      <c r="F1123" s="39" t="s">
        <v>16</v>
      </c>
      <c r="G1123" s="39" t="s">
        <v>23</v>
      </c>
      <c r="H1123" s="14">
        <v>49</v>
      </c>
    </row>
    <row r="1124" spans="1:8" x14ac:dyDescent="0.35">
      <c r="A1124" s="39" t="s">
        <v>1155</v>
      </c>
      <c r="B1124" s="58">
        <v>26151</v>
      </c>
      <c r="C1124" s="39">
        <v>0</v>
      </c>
      <c r="D1124" s="79">
        <v>9264.7999999999993</v>
      </c>
      <c r="E1124" s="39" t="s">
        <v>11</v>
      </c>
      <c r="F1124" s="39" t="s">
        <v>16</v>
      </c>
      <c r="G1124" s="39" t="s">
        <v>42</v>
      </c>
      <c r="H1124" s="14">
        <v>52</v>
      </c>
    </row>
    <row r="1125" spans="1:8" x14ac:dyDescent="0.35">
      <c r="A1125" s="39" t="s">
        <v>1156</v>
      </c>
      <c r="B1125" s="58">
        <v>26964</v>
      </c>
      <c r="C1125" s="39">
        <v>1</v>
      </c>
      <c r="D1125" s="79">
        <v>9282.48</v>
      </c>
      <c r="E1125" s="39" t="s">
        <v>12</v>
      </c>
      <c r="F1125" s="39" t="s">
        <v>11</v>
      </c>
      <c r="G1125" s="39" t="s">
        <v>168</v>
      </c>
      <c r="H1125" s="14">
        <v>50</v>
      </c>
    </row>
    <row r="1126" spans="1:8" x14ac:dyDescent="0.35">
      <c r="A1126" s="39" t="s">
        <v>1157</v>
      </c>
      <c r="B1126" s="58">
        <v>26116</v>
      </c>
      <c r="C1126" s="39">
        <v>0</v>
      </c>
      <c r="D1126" s="79">
        <v>9283.56</v>
      </c>
      <c r="E1126" s="39" t="s">
        <v>11</v>
      </c>
      <c r="F1126" s="39" t="s">
        <v>12</v>
      </c>
      <c r="G1126" s="39" t="s">
        <v>13</v>
      </c>
      <c r="H1126" s="14">
        <v>52</v>
      </c>
    </row>
    <row r="1127" spans="1:8" x14ac:dyDescent="0.35">
      <c r="A1127" s="39" t="s">
        <v>1158</v>
      </c>
      <c r="B1127" s="58">
        <v>25533</v>
      </c>
      <c r="C1127" s="39">
        <v>0</v>
      </c>
      <c r="D1127" s="79">
        <v>9285.8700000000008</v>
      </c>
      <c r="E1127" s="39" t="s">
        <v>11</v>
      </c>
      <c r="F1127" s="39" t="s">
        <v>12</v>
      </c>
      <c r="G1127" s="39" t="s">
        <v>13</v>
      </c>
      <c r="H1127" s="14">
        <v>54</v>
      </c>
    </row>
    <row r="1128" spans="1:8" x14ac:dyDescent="0.35">
      <c r="A1128" s="39" t="s">
        <v>1159</v>
      </c>
      <c r="B1128" s="58">
        <v>26953</v>
      </c>
      <c r="C1128" s="39">
        <v>1</v>
      </c>
      <c r="D1128" s="79">
        <v>9288.0300000000007</v>
      </c>
      <c r="E1128" s="39" t="s">
        <v>11</v>
      </c>
      <c r="F1128" s="39" t="s">
        <v>12</v>
      </c>
      <c r="G1128" s="39" t="s">
        <v>170</v>
      </c>
      <c r="H1128" s="14">
        <v>50</v>
      </c>
    </row>
    <row r="1129" spans="1:8" x14ac:dyDescent="0.35">
      <c r="A1129" s="39" t="s">
        <v>1160</v>
      </c>
      <c r="B1129" s="58">
        <v>26925</v>
      </c>
      <c r="C1129" s="39">
        <v>1</v>
      </c>
      <c r="D1129" s="79">
        <v>9290.14</v>
      </c>
      <c r="E1129" s="39" t="s">
        <v>12</v>
      </c>
      <c r="F1129" s="39" t="s">
        <v>12</v>
      </c>
      <c r="G1129" s="39" t="s">
        <v>168</v>
      </c>
      <c r="H1129" s="14">
        <v>50</v>
      </c>
    </row>
    <row r="1130" spans="1:8" x14ac:dyDescent="0.35">
      <c r="A1130" s="39" t="s">
        <v>1161</v>
      </c>
      <c r="B1130" s="58">
        <v>28067</v>
      </c>
      <c r="C1130" s="39">
        <v>3</v>
      </c>
      <c r="D1130" s="79">
        <v>9301.89</v>
      </c>
      <c r="E1130" s="39" t="s">
        <v>11</v>
      </c>
      <c r="F1130" s="39" t="s">
        <v>16</v>
      </c>
      <c r="G1130" s="39" t="s">
        <v>23</v>
      </c>
      <c r="H1130" s="14">
        <v>47</v>
      </c>
    </row>
    <row r="1131" spans="1:8" x14ac:dyDescent="0.35">
      <c r="A1131" s="39" t="s">
        <v>1162</v>
      </c>
      <c r="B1131" s="58">
        <v>26953</v>
      </c>
      <c r="C1131" s="39">
        <v>2</v>
      </c>
      <c r="D1131" s="79">
        <v>9304.7000000000007</v>
      </c>
      <c r="E1131" s="39" t="s">
        <v>12</v>
      </c>
      <c r="F1131" s="39" t="s">
        <v>12</v>
      </c>
      <c r="G1131" s="39" t="s">
        <v>13</v>
      </c>
      <c r="H1131" s="14">
        <v>50</v>
      </c>
    </row>
    <row r="1132" spans="1:8" x14ac:dyDescent="0.35">
      <c r="A1132" s="39" t="s">
        <v>1163</v>
      </c>
      <c r="B1132" s="58">
        <v>23170</v>
      </c>
      <c r="C1132" s="39">
        <v>0</v>
      </c>
      <c r="D1132" s="79">
        <v>9310.81</v>
      </c>
      <c r="E1132" s="39" t="s">
        <v>12</v>
      </c>
      <c r="F1132" s="39" t="s">
        <v>16</v>
      </c>
      <c r="G1132" s="39" t="s">
        <v>13</v>
      </c>
      <c r="H1132" s="14">
        <v>60</v>
      </c>
    </row>
    <row r="1133" spans="1:8" x14ac:dyDescent="0.35">
      <c r="A1133" s="39" t="s">
        <v>1164</v>
      </c>
      <c r="B1133" s="58">
        <v>28410</v>
      </c>
      <c r="C1133" s="39">
        <v>2</v>
      </c>
      <c r="D1133" s="79">
        <v>9315.41</v>
      </c>
      <c r="E1133" s="39" t="s">
        <v>11</v>
      </c>
      <c r="F1133" s="39" t="s">
        <v>16</v>
      </c>
      <c r="G1133" s="39" t="s">
        <v>247</v>
      </c>
      <c r="H1133" s="14">
        <v>46</v>
      </c>
    </row>
    <row r="1134" spans="1:8" x14ac:dyDescent="0.35">
      <c r="A1134" s="39" t="s">
        <v>1165</v>
      </c>
      <c r="B1134" s="58">
        <v>32333</v>
      </c>
      <c r="C1134" s="39">
        <v>3</v>
      </c>
      <c r="D1134" s="79">
        <v>9320.26</v>
      </c>
      <c r="E1134" s="39" t="s">
        <v>11</v>
      </c>
      <c r="F1134" s="39" t="s">
        <v>16</v>
      </c>
      <c r="G1134" s="39" t="s">
        <v>23</v>
      </c>
      <c r="H1134" s="14">
        <v>35</v>
      </c>
    </row>
    <row r="1135" spans="1:8" x14ac:dyDescent="0.35">
      <c r="A1135" s="39" t="s">
        <v>1166</v>
      </c>
      <c r="B1135" s="58">
        <v>35350</v>
      </c>
      <c r="C1135" s="39">
        <v>0</v>
      </c>
      <c r="D1135" s="79">
        <v>9338.61</v>
      </c>
      <c r="E1135" s="39" t="s">
        <v>11</v>
      </c>
      <c r="F1135" s="39" t="s">
        <v>16</v>
      </c>
      <c r="G1135" s="39" t="s">
        <v>535</v>
      </c>
      <c r="H1135" s="14">
        <v>27</v>
      </c>
    </row>
    <row r="1136" spans="1:8" x14ac:dyDescent="0.35">
      <c r="A1136" s="39" t="s">
        <v>1167</v>
      </c>
      <c r="B1136" s="58">
        <v>32325</v>
      </c>
      <c r="C1136" s="39">
        <v>3</v>
      </c>
      <c r="D1136" s="79">
        <v>9344.2000000000007</v>
      </c>
      <c r="E1136" s="39" t="s">
        <v>11</v>
      </c>
      <c r="F1136" s="39" t="s">
        <v>16</v>
      </c>
      <c r="G1136" s="39" t="s">
        <v>300</v>
      </c>
      <c r="H1136" s="14">
        <v>35</v>
      </c>
    </row>
    <row r="1137" spans="1:8" x14ac:dyDescent="0.35">
      <c r="A1137" s="39" t="s">
        <v>1168</v>
      </c>
      <c r="B1137" s="58">
        <v>26214</v>
      </c>
      <c r="C1137" s="39">
        <v>0</v>
      </c>
      <c r="D1137" s="79">
        <v>9361.33</v>
      </c>
      <c r="E1137" s="39" t="s">
        <v>12</v>
      </c>
      <c r="F1137" s="39" t="s">
        <v>16</v>
      </c>
      <c r="G1137" s="39" t="s">
        <v>168</v>
      </c>
      <c r="H1137" s="14">
        <v>52</v>
      </c>
    </row>
    <row r="1138" spans="1:8" x14ac:dyDescent="0.35">
      <c r="A1138" s="39" t="s">
        <v>1169</v>
      </c>
      <c r="B1138" s="58">
        <v>25531</v>
      </c>
      <c r="C1138" s="39">
        <v>0</v>
      </c>
      <c r="D1138" s="79">
        <v>9377.4500000000007</v>
      </c>
      <c r="E1138" s="39" t="s">
        <v>11</v>
      </c>
      <c r="F1138" s="39" t="s">
        <v>12</v>
      </c>
      <c r="G1138" s="39" t="s">
        <v>13</v>
      </c>
      <c r="H1138" s="14">
        <v>54</v>
      </c>
    </row>
    <row r="1139" spans="1:8" x14ac:dyDescent="0.35">
      <c r="A1139" s="39" t="s">
        <v>1170</v>
      </c>
      <c r="B1139" s="58">
        <v>26263</v>
      </c>
      <c r="C1139" s="39">
        <v>1</v>
      </c>
      <c r="D1139" s="79">
        <v>9377.9</v>
      </c>
      <c r="E1139" s="39" t="s">
        <v>11</v>
      </c>
      <c r="F1139" s="39" t="s">
        <v>16</v>
      </c>
      <c r="G1139" s="39" t="s">
        <v>13</v>
      </c>
      <c r="H1139" s="14">
        <v>52</v>
      </c>
    </row>
    <row r="1140" spans="1:8" x14ac:dyDescent="0.35">
      <c r="A1140" s="39" t="s">
        <v>1171</v>
      </c>
      <c r="B1140" s="58">
        <v>27730</v>
      </c>
      <c r="C1140" s="39">
        <v>1</v>
      </c>
      <c r="D1140" s="79">
        <v>9380.75</v>
      </c>
      <c r="E1140" s="39" t="s">
        <v>11</v>
      </c>
      <c r="F1140" s="39" t="s">
        <v>11</v>
      </c>
      <c r="G1140" s="39" t="s">
        <v>247</v>
      </c>
      <c r="H1140" s="14">
        <v>48</v>
      </c>
    </row>
    <row r="1141" spans="1:8" x14ac:dyDescent="0.35">
      <c r="A1141" s="39" t="s">
        <v>1172</v>
      </c>
      <c r="B1141" s="58">
        <v>26296</v>
      </c>
      <c r="C1141" s="39">
        <v>1</v>
      </c>
      <c r="D1141" s="79">
        <v>9386.16</v>
      </c>
      <c r="E1141" s="39" t="s">
        <v>12</v>
      </c>
      <c r="F1141" s="39" t="s">
        <v>11</v>
      </c>
      <c r="G1141" s="39" t="s">
        <v>13</v>
      </c>
      <c r="H1141" s="14">
        <v>51</v>
      </c>
    </row>
    <row r="1142" spans="1:8" x14ac:dyDescent="0.35">
      <c r="A1142" s="39" t="s">
        <v>1173</v>
      </c>
      <c r="B1142" s="58">
        <v>26226</v>
      </c>
      <c r="C1142" s="39">
        <v>1</v>
      </c>
      <c r="D1142" s="79">
        <v>9391.35</v>
      </c>
      <c r="E1142" s="39" t="s">
        <v>12</v>
      </c>
      <c r="F1142" s="39" t="s">
        <v>12</v>
      </c>
      <c r="G1142" s="39" t="s">
        <v>42</v>
      </c>
      <c r="H1142" s="14">
        <v>52</v>
      </c>
    </row>
    <row r="1143" spans="1:8" x14ac:dyDescent="0.35">
      <c r="A1143" s="39" t="s">
        <v>1174</v>
      </c>
      <c r="B1143" s="58">
        <v>28050</v>
      </c>
      <c r="C1143" s="39">
        <v>2</v>
      </c>
      <c r="D1143" s="79">
        <v>9411.01</v>
      </c>
      <c r="E1143" s="39" t="s">
        <v>11</v>
      </c>
      <c r="F1143" s="39" t="s">
        <v>12</v>
      </c>
      <c r="G1143" s="39" t="s">
        <v>247</v>
      </c>
      <c r="H1143" s="14">
        <v>47</v>
      </c>
    </row>
    <row r="1144" spans="1:8" x14ac:dyDescent="0.35">
      <c r="A1144" s="39" t="s">
        <v>1175</v>
      </c>
      <c r="B1144" s="58">
        <v>28063</v>
      </c>
      <c r="C1144" s="39">
        <v>3</v>
      </c>
      <c r="D1144" s="79">
        <v>9414.92</v>
      </c>
      <c r="E1144" s="39" t="s">
        <v>11</v>
      </c>
      <c r="F1144" s="39" t="s">
        <v>11</v>
      </c>
      <c r="G1144" s="39" t="s">
        <v>42</v>
      </c>
      <c r="H1144" s="14">
        <v>47</v>
      </c>
    </row>
    <row r="1145" spans="1:8" x14ac:dyDescent="0.35">
      <c r="A1145" s="39" t="s">
        <v>1176</v>
      </c>
      <c r="B1145" s="58">
        <v>28067</v>
      </c>
      <c r="C1145" s="39">
        <v>2</v>
      </c>
      <c r="D1145" s="79">
        <v>9432.93</v>
      </c>
      <c r="E1145" s="39" t="s">
        <v>11</v>
      </c>
      <c r="F1145" s="39" t="s">
        <v>16</v>
      </c>
      <c r="G1145" s="39" t="s">
        <v>247</v>
      </c>
      <c r="H1145" s="14">
        <v>47</v>
      </c>
    </row>
    <row r="1146" spans="1:8" x14ac:dyDescent="0.35">
      <c r="A1146" s="39" t="s">
        <v>1177</v>
      </c>
      <c r="B1146" s="58">
        <v>27360</v>
      </c>
      <c r="C1146" s="39">
        <v>1</v>
      </c>
      <c r="D1146" s="79">
        <v>9447.25</v>
      </c>
      <c r="E1146" s="39" t="s">
        <v>11</v>
      </c>
      <c r="F1146" s="39" t="s">
        <v>16</v>
      </c>
      <c r="G1146" s="39" t="s">
        <v>247</v>
      </c>
      <c r="H1146" s="14">
        <v>49</v>
      </c>
    </row>
    <row r="1147" spans="1:8" x14ac:dyDescent="0.35">
      <c r="A1147" s="39" t="s">
        <v>1178</v>
      </c>
      <c r="B1147" s="58">
        <v>27188</v>
      </c>
      <c r="C1147" s="39">
        <v>1</v>
      </c>
      <c r="D1147" s="79">
        <v>9447.3799999999992</v>
      </c>
      <c r="E1147" s="39" t="s">
        <v>11</v>
      </c>
      <c r="F1147" s="39" t="s">
        <v>12</v>
      </c>
      <c r="G1147" s="39" t="s">
        <v>247</v>
      </c>
      <c r="H1147" s="14">
        <v>49</v>
      </c>
    </row>
    <row r="1148" spans="1:8" x14ac:dyDescent="0.35">
      <c r="A1148" s="39" t="s">
        <v>1179</v>
      </c>
      <c r="B1148" s="58">
        <v>32095</v>
      </c>
      <c r="C1148" s="39">
        <v>3</v>
      </c>
      <c r="D1148" s="79">
        <v>9448.42</v>
      </c>
      <c r="E1148" s="39" t="s">
        <v>11</v>
      </c>
      <c r="F1148" s="39" t="s">
        <v>12</v>
      </c>
      <c r="G1148" s="39" t="s">
        <v>300</v>
      </c>
      <c r="H1148" s="14">
        <v>36</v>
      </c>
    </row>
    <row r="1149" spans="1:8" x14ac:dyDescent="0.35">
      <c r="A1149" s="39" t="s">
        <v>1180</v>
      </c>
      <c r="B1149" s="58">
        <v>29053</v>
      </c>
      <c r="C1149" s="39">
        <v>2</v>
      </c>
      <c r="D1149" s="79">
        <v>9453.92</v>
      </c>
      <c r="E1149" s="39" t="s">
        <v>11</v>
      </c>
      <c r="F1149" s="39" t="s">
        <v>11</v>
      </c>
      <c r="G1149" s="39" t="s">
        <v>300</v>
      </c>
      <c r="H1149" s="14">
        <v>44</v>
      </c>
    </row>
    <row r="1150" spans="1:8" x14ac:dyDescent="0.35">
      <c r="A1150" s="39" t="s">
        <v>1181</v>
      </c>
      <c r="B1150" s="58">
        <v>25358</v>
      </c>
      <c r="C1150" s="39">
        <v>0</v>
      </c>
      <c r="D1150" s="79">
        <v>9487.64</v>
      </c>
      <c r="E1150" s="39" t="s">
        <v>11</v>
      </c>
      <c r="F1150" s="39" t="s">
        <v>11</v>
      </c>
      <c r="G1150" s="39" t="s">
        <v>13</v>
      </c>
      <c r="H1150" s="14">
        <v>54</v>
      </c>
    </row>
    <row r="1151" spans="1:8" x14ac:dyDescent="0.35">
      <c r="A1151" s="39" t="s">
        <v>1182</v>
      </c>
      <c r="B1151" s="58">
        <v>28092</v>
      </c>
      <c r="C1151" s="39">
        <v>3</v>
      </c>
      <c r="D1151" s="79">
        <v>9500.57</v>
      </c>
      <c r="E1151" s="39" t="s">
        <v>11</v>
      </c>
      <c r="F1151" s="39" t="s">
        <v>12</v>
      </c>
      <c r="G1151" s="39" t="s">
        <v>356</v>
      </c>
      <c r="H1151" s="14">
        <v>47</v>
      </c>
    </row>
    <row r="1152" spans="1:8" x14ac:dyDescent="0.35">
      <c r="A1152" s="39" t="s">
        <v>1183</v>
      </c>
      <c r="B1152" s="58">
        <v>25439</v>
      </c>
      <c r="C1152" s="39">
        <v>0</v>
      </c>
      <c r="D1152" s="79">
        <v>9504.31</v>
      </c>
      <c r="E1152" s="39" t="s">
        <v>12</v>
      </c>
      <c r="F1152" s="39" t="s">
        <v>11</v>
      </c>
      <c r="G1152" s="39" t="s">
        <v>13</v>
      </c>
      <c r="H1152" s="14">
        <v>54</v>
      </c>
    </row>
    <row r="1153" spans="1:8" x14ac:dyDescent="0.35">
      <c r="A1153" s="39" t="s">
        <v>1184</v>
      </c>
      <c r="B1153" s="58">
        <v>33838</v>
      </c>
      <c r="C1153" s="39">
        <v>0</v>
      </c>
      <c r="D1153" s="79">
        <v>9507.68</v>
      </c>
      <c r="E1153" s="39" t="s">
        <v>11</v>
      </c>
      <c r="F1153" s="39" t="s">
        <v>16</v>
      </c>
      <c r="G1153" s="39" t="s">
        <v>23</v>
      </c>
      <c r="H1153" s="14">
        <v>31</v>
      </c>
    </row>
    <row r="1154" spans="1:8" x14ac:dyDescent="0.35">
      <c r="A1154" s="39" t="s">
        <v>1185</v>
      </c>
      <c r="B1154" s="58">
        <v>26266</v>
      </c>
      <c r="C1154" s="39">
        <v>0</v>
      </c>
      <c r="D1154" s="79">
        <v>9528.9</v>
      </c>
      <c r="E1154" s="39" t="s">
        <v>11</v>
      </c>
      <c r="F1154" s="39" t="s">
        <v>11</v>
      </c>
      <c r="G1154" s="39" t="s">
        <v>42</v>
      </c>
      <c r="H1154" s="14">
        <v>52</v>
      </c>
    </row>
    <row r="1155" spans="1:8" x14ac:dyDescent="0.35">
      <c r="A1155" s="39" t="s">
        <v>1186</v>
      </c>
      <c r="B1155" s="58">
        <v>27019</v>
      </c>
      <c r="C1155" s="39">
        <v>0</v>
      </c>
      <c r="D1155" s="79">
        <v>9538.65</v>
      </c>
      <c r="E1155" s="39" t="s">
        <v>11</v>
      </c>
      <c r="F1155" s="39" t="s">
        <v>12</v>
      </c>
      <c r="G1155" s="39" t="s">
        <v>300</v>
      </c>
      <c r="H1155" s="14">
        <v>49</v>
      </c>
    </row>
    <row r="1156" spans="1:8" x14ac:dyDescent="0.35">
      <c r="A1156" s="39" t="s">
        <v>1187</v>
      </c>
      <c r="B1156" s="58">
        <v>27603</v>
      </c>
      <c r="C1156" s="39">
        <v>1</v>
      </c>
      <c r="D1156" s="79">
        <v>9540.17</v>
      </c>
      <c r="E1156" s="39" t="s">
        <v>11</v>
      </c>
      <c r="F1156" s="39" t="s">
        <v>11</v>
      </c>
      <c r="G1156" s="39" t="s">
        <v>247</v>
      </c>
      <c r="H1156" s="14">
        <v>48</v>
      </c>
    </row>
    <row r="1157" spans="1:8" x14ac:dyDescent="0.35">
      <c r="A1157" s="39" t="s">
        <v>1188</v>
      </c>
      <c r="B1157" s="58">
        <v>26564</v>
      </c>
      <c r="C1157" s="39">
        <v>0</v>
      </c>
      <c r="D1157" s="79">
        <v>9541.7000000000007</v>
      </c>
      <c r="E1157" s="39" t="s">
        <v>11</v>
      </c>
      <c r="F1157" s="39" t="s">
        <v>16</v>
      </c>
      <c r="G1157" s="39" t="s">
        <v>247</v>
      </c>
      <c r="H1157" s="14">
        <v>51</v>
      </c>
    </row>
    <row r="1158" spans="1:8" x14ac:dyDescent="0.35">
      <c r="A1158" s="39" t="s">
        <v>1189</v>
      </c>
      <c r="B1158" s="58">
        <v>26564</v>
      </c>
      <c r="C1158" s="39">
        <v>1</v>
      </c>
      <c r="D1158" s="79">
        <v>9549.57</v>
      </c>
      <c r="E1158" s="39" t="s">
        <v>11</v>
      </c>
      <c r="F1158" s="39" t="s">
        <v>16</v>
      </c>
      <c r="G1158" s="39" t="s">
        <v>13</v>
      </c>
      <c r="H1158" s="14">
        <v>51</v>
      </c>
    </row>
    <row r="1159" spans="1:8" x14ac:dyDescent="0.35">
      <c r="A1159" s="39" t="s">
        <v>1190</v>
      </c>
      <c r="B1159" s="58">
        <v>27255</v>
      </c>
      <c r="C1159" s="39">
        <v>3</v>
      </c>
      <c r="D1159" s="79">
        <v>9563.0300000000007</v>
      </c>
      <c r="E1159" s="39" t="s">
        <v>12</v>
      </c>
      <c r="F1159" s="39" t="s">
        <v>16</v>
      </c>
      <c r="G1159" s="39" t="s">
        <v>42</v>
      </c>
      <c r="H1159" s="14">
        <v>49</v>
      </c>
    </row>
    <row r="1160" spans="1:8" x14ac:dyDescent="0.35">
      <c r="A1160" s="39" t="s">
        <v>1191</v>
      </c>
      <c r="B1160" s="58">
        <v>26999</v>
      </c>
      <c r="C1160" s="39">
        <v>1</v>
      </c>
      <c r="D1160" s="79">
        <v>9566.99</v>
      </c>
      <c r="E1160" s="39" t="s">
        <v>11</v>
      </c>
      <c r="F1160" s="39" t="s">
        <v>16</v>
      </c>
      <c r="G1160" s="39" t="s">
        <v>23</v>
      </c>
      <c r="H1160" s="14">
        <v>50</v>
      </c>
    </row>
    <row r="1161" spans="1:8" x14ac:dyDescent="0.35">
      <c r="A1161" s="39" t="s">
        <v>1192</v>
      </c>
      <c r="B1161" s="58">
        <v>24445</v>
      </c>
      <c r="C1161" s="39">
        <v>0</v>
      </c>
      <c r="D1161" s="79">
        <v>9582.5400000000009</v>
      </c>
      <c r="E1161" s="39" t="s">
        <v>12</v>
      </c>
      <c r="F1161" s="39" t="s">
        <v>11</v>
      </c>
      <c r="G1161" s="39" t="s">
        <v>13</v>
      </c>
      <c r="H1161" s="14">
        <v>57</v>
      </c>
    </row>
    <row r="1162" spans="1:8" x14ac:dyDescent="0.35">
      <c r="A1162" s="39" t="s">
        <v>1193</v>
      </c>
      <c r="B1162" s="58">
        <v>26996</v>
      </c>
      <c r="C1162" s="39">
        <v>1</v>
      </c>
      <c r="D1162" s="79">
        <v>9583.89</v>
      </c>
      <c r="E1162" s="39" t="s">
        <v>11</v>
      </c>
      <c r="F1162" s="39" t="s">
        <v>12</v>
      </c>
      <c r="G1162" s="39" t="s">
        <v>23</v>
      </c>
      <c r="H1162" s="14">
        <v>50</v>
      </c>
    </row>
    <row r="1163" spans="1:8" x14ac:dyDescent="0.35">
      <c r="A1163" s="39" t="s">
        <v>1194</v>
      </c>
      <c r="B1163" s="58">
        <v>29877</v>
      </c>
      <c r="C1163" s="39">
        <v>1</v>
      </c>
      <c r="D1163" s="79">
        <v>9584.0400000000009</v>
      </c>
      <c r="E1163" s="39" t="s">
        <v>11</v>
      </c>
      <c r="F1163" s="39" t="s">
        <v>16</v>
      </c>
      <c r="G1163" s="39" t="s">
        <v>300</v>
      </c>
      <c r="H1163" s="14">
        <v>42</v>
      </c>
    </row>
    <row r="1164" spans="1:8" x14ac:dyDescent="0.35">
      <c r="A1164" s="39" t="s">
        <v>1195</v>
      </c>
      <c r="B1164" s="58">
        <v>23726</v>
      </c>
      <c r="C1164" s="39">
        <v>0</v>
      </c>
      <c r="D1164" s="79">
        <v>9597.6299999999992</v>
      </c>
      <c r="E1164" s="39" t="s">
        <v>12</v>
      </c>
      <c r="F1164" s="39" t="s">
        <v>12</v>
      </c>
      <c r="G1164" s="39" t="s">
        <v>13</v>
      </c>
      <c r="H1164" s="14">
        <v>59</v>
      </c>
    </row>
    <row r="1165" spans="1:8" x14ac:dyDescent="0.35">
      <c r="A1165" s="39" t="s">
        <v>1196</v>
      </c>
      <c r="B1165" s="58">
        <v>26660</v>
      </c>
      <c r="C1165" s="39">
        <v>1</v>
      </c>
      <c r="D1165" s="79">
        <v>9617.66</v>
      </c>
      <c r="E1165" s="39" t="s">
        <v>12</v>
      </c>
      <c r="F1165" s="39" t="s">
        <v>12</v>
      </c>
      <c r="G1165" s="39" t="s">
        <v>168</v>
      </c>
      <c r="H1165" s="14">
        <v>50</v>
      </c>
    </row>
    <row r="1166" spans="1:8" x14ac:dyDescent="0.35">
      <c r="A1166" s="39" t="s">
        <v>1197</v>
      </c>
      <c r="B1166" s="58">
        <v>30192</v>
      </c>
      <c r="C1166" s="39">
        <v>3</v>
      </c>
      <c r="D1166" s="79">
        <v>9619.18</v>
      </c>
      <c r="E1166" s="39" t="s">
        <v>11</v>
      </c>
      <c r="F1166" s="39" t="s">
        <v>16</v>
      </c>
      <c r="G1166" s="39" t="s">
        <v>200</v>
      </c>
      <c r="H1166" s="14">
        <v>41</v>
      </c>
    </row>
    <row r="1167" spans="1:8" x14ac:dyDescent="0.35">
      <c r="A1167" s="39" t="s">
        <v>1198</v>
      </c>
      <c r="B1167" s="58">
        <v>27696</v>
      </c>
      <c r="C1167" s="39">
        <v>3</v>
      </c>
      <c r="D1167" s="79">
        <v>9620.33</v>
      </c>
      <c r="E1167" s="39" t="s">
        <v>12</v>
      </c>
      <c r="F1167" s="39" t="s">
        <v>12</v>
      </c>
      <c r="G1167" s="39" t="s">
        <v>23</v>
      </c>
      <c r="H1167" s="14">
        <v>48</v>
      </c>
    </row>
    <row r="1168" spans="1:8" x14ac:dyDescent="0.35">
      <c r="A1168" s="39" t="s">
        <v>1199</v>
      </c>
      <c r="B1168" s="58">
        <v>25918</v>
      </c>
      <c r="C1168" s="39">
        <v>0</v>
      </c>
      <c r="D1168" s="79">
        <v>9625.92</v>
      </c>
      <c r="E1168" s="39" t="s">
        <v>11</v>
      </c>
      <c r="F1168" s="39" t="s">
        <v>12</v>
      </c>
      <c r="G1168" s="39" t="s">
        <v>42</v>
      </c>
      <c r="H1168" s="14">
        <v>53</v>
      </c>
    </row>
    <row r="1169" spans="1:8" x14ac:dyDescent="0.35">
      <c r="A1169" s="39" t="s">
        <v>1200</v>
      </c>
      <c r="B1169" s="58">
        <v>35969</v>
      </c>
      <c r="C1169" s="39">
        <v>0</v>
      </c>
      <c r="D1169" s="79">
        <v>9628.7900000000009</v>
      </c>
      <c r="E1169" s="39" t="s">
        <v>11</v>
      </c>
      <c r="F1169" s="39" t="s">
        <v>11</v>
      </c>
      <c r="G1169" s="39" t="s">
        <v>535</v>
      </c>
      <c r="H1169" s="14">
        <v>25</v>
      </c>
    </row>
    <row r="1170" spans="1:8" x14ac:dyDescent="0.35">
      <c r="A1170" s="39" t="s">
        <v>1201</v>
      </c>
      <c r="B1170" s="58">
        <v>29208</v>
      </c>
      <c r="C1170" s="39">
        <v>2</v>
      </c>
      <c r="D1170" s="79">
        <v>9630.2999999999993</v>
      </c>
      <c r="E1170" s="39" t="s">
        <v>11</v>
      </c>
      <c r="F1170" s="39" t="s">
        <v>11</v>
      </c>
      <c r="G1170" s="39" t="s">
        <v>300</v>
      </c>
      <c r="H1170" s="14">
        <v>43</v>
      </c>
    </row>
    <row r="1171" spans="1:8" x14ac:dyDescent="0.35">
      <c r="A1171" s="39" t="s">
        <v>1202</v>
      </c>
      <c r="B1171" s="58">
        <v>26595</v>
      </c>
      <c r="C1171" s="39">
        <v>2</v>
      </c>
      <c r="D1171" s="79">
        <v>9630.4</v>
      </c>
      <c r="E1171" s="39" t="s">
        <v>11</v>
      </c>
      <c r="F1171" s="39" t="s">
        <v>11</v>
      </c>
      <c r="G1171" s="39" t="s">
        <v>42</v>
      </c>
      <c r="H1171" s="14">
        <v>51</v>
      </c>
    </row>
    <row r="1172" spans="1:8" x14ac:dyDescent="0.35">
      <c r="A1172" s="39" t="s">
        <v>1203</v>
      </c>
      <c r="B1172" s="58">
        <v>25011</v>
      </c>
      <c r="C1172" s="39">
        <v>0</v>
      </c>
      <c r="D1172" s="79">
        <v>9630.91</v>
      </c>
      <c r="E1172" s="39" t="s">
        <v>12</v>
      </c>
      <c r="F1172" s="39" t="s">
        <v>11</v>
      </c>
      <c r="G1172" s="39" t="s">
        <v>13</v>
      </c>
      <c r="H1172" s="14">
        <v>55</v>
      </c>
    </row>
    <row r="1173" spans="1:8" x14ac:dyDescent="0.35">
      <c r="A1173" s="39" t="s">
        <v>1204</v>
      </c>
      <c r="B1173" s="58">
        <v>25841</v>
      </c>
      <c r="C1173" s="39">
        <v>0</v>
      </c>
      <c r="D1173" s="79">
        <v>9634.5400000000009</v>
      </c>
      <c r="E1173" s="39" t="s">
        <v>11</v>
      </c>
      <c r="F1173" s="39" t="s">
        <v>11</v>
      </c>
      <c r="G1173" s="39" t="s">
        <v>42</v>
      </c>
      <c r="H1173" s="14">
        <v>53</v>
      </c>
    </row>
    <row r="1174" spans="1:8" x14ac:dyDescent="0.35">
      <c r="A1174" s="39" t="s">
        <v>1205</v>
      </c>
      <c r="B1174" s="58">
        <v>26133</v>
      </c>
      <c r="C1174" s="39">
        <v>0</v>
      </c>
      <c r="D1174" s="79">
        <v>9644.25</v>
      </c>
      <c r="E1174" s="39" t="s">
        <v>11</v>
      </c>
      <c r="F1174" s="39" t="s">
        <v>16</v>
      </c>
      <c r="G1174" s="39" t="s">
        <v>23</v>
      </c>
      <c r="H1174" s="14">
        <v>52</v>
      </c>
    </row>
    <row r="1175" spans="1:8" x14ac:dyDescent="0.35">
      <c r="A1175" s="39" t="s">
        <v>1206</v>
      </c>
      <c r="B1175" s="58">
        <v>27218</v>
      </c>
      <c r="C1175" s="39">
        <v>0</v>
      </c>
      <c r="D1175" s="79">
        <v>9653.81</v>
      </c>
      <c r="E1175" s="39" t="s">
        <v>11</v>
      </c>
      <c r="F1175" s="39" t="s">
        <v>11</v>
      </c>
      <c r="G1175" s="39" t="s">
        <v>42</v>
      </c>
      <c r="H1175" s="14">
        <v>49</v>
      </c>
    </row>
    <row r="1176" spans="1:8" x14ac:dyDescent="0.35">
      <c r="A1176" s="39" t="s">
        <v>1207</v>
      </c>
      <c r="B1176" s="58">
        <v>29806</v>
      </c>
      <c r="C1176" s="39">
        <v>1</v>
      </c>
      <c r="D1176" s="79">
        <v>9664.34</v>
      </c>
      <c r="E1176" s="39" t="s">
        <v>11</v>
      </c>
      <c r="F1176" s="39" t="s">
        <v>12</v>
      </c>
      <c r="G1176" s="39" t="s">
        <v>42</v>
      </c>
      <c r="H1176" s="14">
        <v>42</v>
      </c>
    </row>
    <row r="1177" spans="1:8" x14ac:dyDescent="0.35">
      <c r="A1177" s="39" t="s">
        <v>1208</v>
      </c>
      <c r="B1177" s="58">
        <v>24366</v>
      </c>
      <c r="C1177" s="39">
        <v>0</v>
      </c>
      <c r="D1177" s="79">
        <v>9684.2900000000009</v>
      </c>
      <c r="E1177" s="39" t="s">
        <v>12</v>
      </c>
      <c r="F1177" s="39" t="s">
        <v>11</v>
      </c>
      <c r="G1177" s="39" t="s">
        <v>13</v>
      </c>
      <c r="H1177" s="14">
        <v>57</v>
      </c>
    </row>
    <row r="1178" spans="1:8" x14ac:dyDescent="0.35">
      <c r="A1178" s="39" t="s">
        <v>1209</v>
      </c>
      <c r="B1178" s="58">
        <v>23688</v>
      </c>
      <c r="C1178" s="39">
        <v>0</v>
      </c>
      <c r="D1178" s="79">
        <v>9698.42</v>
      </c>
      <c r="E1178" s="39" t="s">
        <v>12</v>
      </c>
      <c r="F1178" s="39" t="s">
        <v>12</v>
      </c>
      <c r="G1178" s="39" t="s">
        <v>13</v>
      </c>
      <c r="H1178" s="14">
        <v>59</v>
      </c>
    </row>
    <row r="1179" spans="1:8" x14ac:dyDescent="0.35">
      <c r="A1179" s="39" t="s">
        <v>1210</v>
      </c>
      <c r="B1179" s="58">
        <v>28387</v>
      </c>
      <c r="C1179" s="39">
        <v>3</v>
      </c>
      <c r="D1179" s="79">
        <v>9704.67</v>
      </c>
      <c r="E1179" s="39" t="s">
        <v>11</v>
      </c>
      <c r="F1179" s="39" t="s">
        <v>12</v>
      </c>
      <c r="G1179" s="39" t="s">
        <v>247</v>
      </c>
      <c r="H1179" s="14">
        <v>46</v>
      </c>
    </row>
    <row r="1180" spans="1:8" x14ac:dyDescent="0.35">
      <c r="A1180" s="39" t="s">
        <v>1211</v>
      </c>
      <c r="B1180" s="58">
        <v>26490</v>
      </c>
      <c r="C1180" s="39">
        <v>0</v>
      </c>
      <c r="D1180" s="79">
        <v>9710.7099999999991</v>
      </c>
      <c r="E1180" s="39" t="s">
        <v>11</v>
      </c>
      <c r="F1180" s="39" t="s">
        <v>16</v>
      </c>
      <c r="G1180" s="39" t="s">
        <v>300</v>
      </c>
      <c r="H1180" s="14">
        <v>51</v>
      </c>
    </row>
    <row r="1181" spans="1:8" x14ac:dyDescent="0.35">
      <c r="A1181" s="39" t="s">
        <v>1212</v>
      </c>
      <c r="B1181" s="58">
        <v>27572</v>
      </c>
      <c r="C1181" s="39">
        <v>2</v>
      </c>
      <c r="D1181" s="79">
        <v>9715.84</v>
      </c>
      <c r="E1181" s="39" t="s">
        <v>11</v>
      </c>
      <c r="F1181" s="39" t="s">
        <v>16</v>
      </c>
      <c r="G1181" s="39" t="s">
        <v>247</v>
      </c>
      <c r="H1181" s="14">
        <v>48</v>
      </c>
    </row>
    <row r="1182" spans="1:8" x14ac:dyDescent="0.35">
      <c r="A1182" s="39" t="s">
        <v>1213</v>
      </c>
      <c r="B1182" s="58">
        <v>25823</v>
      </c>
      <c r="C1182" s="39">
        <v>0</v>
      </c>
      <c r="D1182" s="79">
        <v>9722.77</v>
      </c>
      <c r="E1182" s="39" t="s">
        <v>12</v>
      </c>
      <c r="F1182" s="39" t="s">
        <v>16</v>
      </c>
      <c r="G1182" s="39" t="s">
        <v>168</v>
      </c>
      <c r="H1182" s="14">
        <v>53</v>
      </c>
    </row>
    <row r="1183" spans="1:8" x14ac:dyDescent="0.35">
      <c r="A1183" s="39" t="s">
        <v>1214</v>
      </c>
      <c r="B1183" s="58">
        <v>25798</v>
      </c>
      <c r="C1183" s="39">
        <v>1</v>
      </c>
      <c r="D1183" s="79">
        <v>9724.5300000000007</v>
      </c>
      <c r="E1183" s="39" t="s">
        <v>12</v>
      </c>
      <c r="F1183" s="39" t="s">
        <v>16</v>
      </c>
      <c r="G1183" s="39" t="s">
        <v>42</v>
      </c>
      <c r="H1183" s="14">
        <v>53</v>
      </c>
    </row>
    <row r="1184" spans="1:8" x14ac:dyDescent="0.35">
      <c r="A1184" s="39" t="s">
        <v>1215</v>
      </c>
      <c r="B1184" s="58">
        <v>25753</v>
      </c>
      <c r="C1184" s="39">
        <v>1</v>
      </c>
      <c r="D1184" s="79">
        <v>9748.91</v>
      </c>
      <c r="E1184" s="39" t="s">
        <v>11</v>
      </c>
      <c r="F1184" s="39" t="s">
        <v>16</v>
      </c>
      <c r="G1184" s="39" t="s">
        <v>13</v>
      </c>
      <c r="H1184" s="14">
        <v>53</v>
      </c>
    </row>
    <row r="1185" spans="1:8" x14ac:dyDescent="0.35">
      <c r="A1185" s="39" t="s">
        <v>1216</v>
      </c>
      <c r="B1185" s="58">
        <v>37086</v>
      </c>
      <c r="C1185" s="39">
        <v>0</v>
      </c>
      <c r="D1185" s="79">
        <v>9753.49</v>
      </c>
      <c r="E1185" s="39" t="s">
        <v>11</v>
      </c>
      <c r="F1185" s="39" t="s">
        <v>11</v>
      </c>
      <c r="G1185" s="39" t="s">
        <v>23</v>
      </c>
      <c r="H1185" s="14">
        <v>22</v>
      </c>
    </row>
    <row r="1186" spans="1:8" x14ac:dyDescent="0.35">
      <c r="A1186" s="39" t="s">
        <v>1217</v>
      </c>
      <c r="B1186" s="58">
        <v>23990</v>
      </c>
      <c r="C1186" s="39">
        <v>0</v>
      </c>
      <c r="D1186" s="79">
        <v>9764.08</v>
      </c>
      <c r="E1186" s="39" t="s">
        <v>12</v>
      </c>
      <c r="F1186" s="39" t="s">
        <v>16</v>
      </c>
      <c r="G1186" s="39" t="s">
        <v>23</v>
      </c>
      <c r="H1186" s="14">
        <v>58</v>
      </c>
    </row>
    <row r="1187" spans="1:8" x14ac:dyDescent="0.35">
      <c r="A1187" s="39" t="s">
        <v>1218</v>
      </c>
      <c r="B1187" s="58">
        <v>26852</v>
      </c>
      <c r="C1187" s="39">
        <v>1</v>
      </c>
      <c r="D1187" s="79">
        <v>9778.35</v>
      </c>
      <c r="E1187" s="39" t="s">
        <v>11</v>
      </c>
      <c r="F1187" s="39" t="s">
        <v>11</v>
      </c>
      <c r="G1187" s="39" t="s">
        <v>247</v>
      </c>
      <c r="H1187" s="14">
        <v>50</v>
      </c>
    </row>
    <row r="1188" spans="1:8" x14ac:dyDescent="0.35">
      <c r="A1188" s="39" t="s">
        <v>1219</v>
      </c>
      <c r="B1188" s="58">
        <v>35285</v>
      </c>
      <c r="C1188" s="39">
        <v>0</v>
      </c>
      <c r="D1188" s="79">
        <v>9787.32</v>
      </c>
      <c r="E1188" s="39" t="s">
        <v>11</v>
      </c>
      <c r="F1188" s="39" t="s">
        <v>12</v>
      </c>
      <c r="G1188" s="39" t="s">
        <v>249</v>
      </c>
      <c r="H1188" s="14">
        <v>27</v>
      </c>
    </row>
    <row r="1189" spans="1:8" x14ac:dyDescent="0.35">
      <c r="A1189" s="39" t="s">
        <v>1220</v>
      </c>
      <c r="B1189" s="58">
        <v>28283</v>
      </c>
      <c r="C1189" s="39">
        <v>5</v>
      </c>
      <c r="D1189" s="79">
        <v>9788.8700000000008</v>
      </c>
      <c r="E1189" s="39" t="s">
        <v>12</v>
      </c>
      <c r="F1189" s="39" t="s">
        <v>11</v>
      </c>
      <c r="G1189" s="39" t="s">
        <v>13</v>
      </c>
      <c r="H1189" s="14">
        <v>46</v>
      </c>
    </row>
    <row r="1190" spans="1:8" x14ac:dyDescent="0.35">
      <c r="A1190" s="39" t="s">
        <v>1221</v>
      </c>
      <c r="B1190" s="58">
        <v>26924</v>
      </c>
      <c r="C1190" s="39">
        <v>2</v>
      </c>
      <c r="D1190" s="79">
        <v>9800.89</v>
      </c>
      <c r="E1190" s="39" t="s">
        <v>11</v>
      </c>
      <c r="F1190" s="39" t="s">
        <v>16</v>
      </c>
      <c r="G1190" s="39" t="s">
        <v>13</v>
      </c>
      <c r="H1190" s="14">
        <v>50</v>
      </c>
    </row>
    <row r="1191" spans="1:8" x14ac:dyDescent="0.35">
      <c r="A1191" s="39" t="s">
        <v>1222</v>
      </c>
      <c r="B1191" s="58">
        <v>26478</v>
      </c>
      <c r="C1191" s="39">
        <v>0</v>
      </c>
      <c r="D1191" s="79">
        <v>9819.25</v>
      </c>
      <c r="E1191" s="39" t="s">
        <v>11</v>
      </c>
      <c r="F1191" s="39" t="s">
        <v>11</v>
      </c>
      <c r="G1191" s="39" t="s">
        <v>300</v>
      </c>
      <c r="H1191" s="14">
        <v>51</v>
      </c>
    </row>
    <row r="1192" spans="1:8" x14ac:dyDescent="0.35">
      <c r="A1192" s="39" t="s">
        <v>1223</v>
      </c>
      <c r="B1192" s="58">
        <v>26568</v>
      </c>
      <c r="C1192" s="39">
        <v>0</v>
      </c>
      <c r="D1192" s="79">
        <v>9836.2099999999991</v>
      </c>
      <c r="E1192" s="39" t="s">
        <v>11</v>
      </c>
      <c r="F1192" s="39" t="s">
        <v>12</v>
      </c>
      <c r="G1192" s="39" t="s">
        <v>300</v>
      </c>
      <c r="H1192" s="14">
        <v>51</v>
      </c>
    </row>
    <row r="1193" spans="1:8" x14ac:dyDescent="0.35">
      <c r="A1193" s="39" t="s">
        <v>1224</v>
      </c>
      <c r="B1193" s="58">
        <v>33829</v>
      </c>
      <c r="C1193" s="39">
        <v>0</v>
      </c>
      <c r="D1193" s="79">
        <v>9844.4500000000007</v>
      </c>
      <c r="E1193" s="39" t="s">
        <v>11</v>
      </c>
      <c r="F1193" s="39" t="s">
        <v>16</v>
      </c>
      <c r="G1193" s="39" t="s">
        <v>23</v>
      </c>
      <c r="H1193" s="14">
        <v>31</v>
      </c>
    </row>
    <row r="1194" spans="1:8" x14ac:dyDescent="0.35">
      <c r="A1194" s="39" t="s">
        <v>1225</v>
      </c>
      <c r="B1194" s="58">
        <v>25146</v>
      </c>
      <c r="C1194" s="39">
        <v>0</v>
      </c>
      <c r="D1194" s="79">
        <v>9850.43</v>
      </c>
      <c r="E1194" s="39" t="s">
        <v>12</v>
      </c>
      <c r="F1194" s="39" t="s">
        <v>12</v>
      </c>
      <c r="G1194" s="39" t="s">
        <v>42</v>
      </c>
      <c r="H1194" s="14">
        <v>55</v>
      </c>
    </row>
    <row r="1195" spans="1:8" x14ac:dyDescent="0.35">
      <c r="A1195" s="39" t="s">
        <v>1226</v>
      </c>
      <c r="B1195" s="58">
        <v>26229</v>
      </c>
      <c r="C1195" s="39">
        <v>1</v>
      </c>
      <c r="D1195" s="79">
        <v>9855.1299999999992</v>
      </c>
      <c r="E1195" s="39" t="s">
        <v>11</v>
      </c>
      <c r="F1195" s="39" t="s">
        <v>12</v>
      </c>
      <c r="G1195" s="39" t="s">
        <v>13</v>
      </c>
      <c r="H1195" s="14">
        <v>52</v>
      </c>
    </row>
    <row r="1196" spans="1:8" x14ac:dyDescent="0.35">
      <c r="A1196" s="39" t="s">
        <v>1227</v>
      </c>
      <c r="B1196" s="58">
        <v>26131</v>
      </c>
      <c r="C1196" s="39">
        <v>1</v>
      </c>
      <c r="D1196" s="79">
        <v>9861.0300000000007</v>
      </c>
      <c r="E1196" s="39" t="s">
        <v>11</v>
      </c>
      <c r="F1196" s="39" t="s">
        <v>11</v>
      </c>
      <c r="G1196" s="39" t="s">
        <v>42</v>
      </c>
      <c r="H1196" s="14">
        <v>52</v>
      </c>
    </row>
    <row r="1197" spans="1:8" x14ac:dyDescent="0.35">
      <c r="A1197" s="39" t="s">
        <v>1228</v>
      </c>
      <c r="B1197" s="58">
        <v>25496</v>
      </c>
      <c r="C1197" s="39">
        <v>0</v>
      </c>
      <c r="D1197" s="79">
        <v>9863.4699999999993</v>
      </c>
      <c r="E1197" s="39" t="s">
        <v>12</v>
      </c>
      <c r="F1197" s="39" t="s">
        <v>12</v>
      </c>
      <c r="G1197" s="39" t="s">
        <v>23</v>
      </c>
      <c r="H1197" s="14">
        <v>54</v>
      </c>
    </row>
    <row r="1198" spans="1:8" x14ac:dyDescent="0.35">
      <c r="A1198" s="39" t="s">
        <v>1229</v>
      </c>
      <c r="B1198" s="58">
        <v>26246</v>
      </c>
      <c r="C1198" s="39">
        <v>0</v>
      </c>
      <c r="D1198" s="79">
        <v>9866.2999999999993</v>
      </c>
      <c r="E1198" s="39" t="s">
        <v>11</v>
      </c>
      <c r="F1198" s="39" t="s">
        <v>12</v>
      </c>
      <c r="G1198" s="39" t="s">
        <v>247</v>
      </c>
      <c r="H1198" s="14">
        <v>52</v>
      </c>
    </row>
    <row r="1199" spans="1:8" x14ac:dyDescent="0.35">
      <c r="A1199" s="39" t="s">
        <v>1230</v>
      </c>
      <c r="B1199" s="58">
        <v>25428</v>
      </c>
      <c r="C1199" s="39">
        <v>0</v>
      </c>
      <c r="D1199" s="79">
        <v>9869.81</v>
      </c>
      <c r="E1199" s="39" t="s">
        <v>12</v>
      </c>
      <c r="F1199" s="39" t="s">
        <v>12</v>
      </c>
      <c r="G1199" s="39" t="s">
        <v>23</v>
      </c>
      <c r="H1199" s="14">
        <v>54</v>
      </c>
    </row>
    <row r="1200" spans="1:8" x14ac:dyDescent="0.35">
      <c r="A1200" s="39" t="s">
        <v>1231</v>
      </c>
      <c r="B1200" s="58">
        <v>35982</v>
      </c>
      <c r="C1200" s="39">
        <v>0</v>
      </c>
      <c r="D1200" s="79">
        <v>9870.59</v>
      </c>
      <c r="E1200" s="39" t="s">
        <v>11</v>
      </c>
      <c r="F1200" s="39" t="s">
        <v>11</v>
      </c>
      <c r="G1200" s="39" t="s">
        <v>249</v>
      </c>
      <c r="H1200" s="14">
        <v>25</v>
      </c>
    </row>
    <row r="1201" spans="1:8" x14ac:dyDescent="0.35">
      <c r="A1201" s="39" t="s">
        <v>1232</v>
      </c>
      <c r="B1201" s="58">
        <v>26289</v>
      </c>
      <c r="C1201" s="39">
        <v>1</v>
      </c>
      <c r="D1201" s="79">
        <v>9872.7000000000007</v>
      </c>
      <c r="E1201" s="39" t="s">
        <v>11</v>
      </c>
      <c r="F1201" s="39" t="s">
        <v>11</v>
      </c>
      <c r="G1201" s="39" t="s">
        <v>42</v>
      </c>
      <c r="H1201" s="14">
        <v>51</v>
      </c>
    </row>
    <row r="1202" spans="1:8" x14ac:dyDescent="0.35">
      <c r="A1202" s="39" t="s">
        <v>1233</v>
      </c>
      <c r="B1202" s="58">
        <v>26117</v>
      </c>
      <c r="C1202" s="39">
        <v>0</v>
      </c>
      <c r="D1202" s="79">
        <v>9875.68</v>
      </c>
      <c r="E1202" s="39" t="s">
        <v>11</v>
      </c>
      <c r="F1202" s="39" t="s">
        <v>12</v>
      </c>
      <c r="G1202" s="39" t="s">
        <v>247</v>
      </c>
      <c r="H1202" s="14">
        <v>52</v>
      </c>
    </row>
    <row r="1203" spans="1:8" x14ac:dyDescent="0.35">
      <c r="A1203" s="39" t="s">
        <v>1234</v>
      </c>
      <c r="B1203" s="58">
        <v>26209</v>
      </c>
      <c r="C1203" s="39">
        <v>1</v>
      </c>
      <c r="D1203" s="79">
        <v>9877.61</v>
      </c>
      <c r="E1203" s="39" t="s">
        <v>11</v>
      </c>
      <c r="F1203" s="39" t="s">
        <v>16</v>
      </c>
      <c r="G1203" s="39" t="s">
        <v>13</v>
      </c>
      <c r="H1203" s="14">
        <v>52</v>
      </c>
    </row>
    <row r="1204" spans="1:8" x14ac:dyDescent="0.35">
      <c r="A1204" s="39" t="s">
        <v>1235</v>
      </c>
      <c r="B1204" s="58">
        <v>26245</v>
      </c>
      <c r="C1204" s="39">
        <v>1</v>
      </c>
      <c r="D1204" s="79">
        <v>9880.07</v>
      </c>
      <c r="E1204" s="39" t="s">
        <v>11</v>
      </c>
      <c r="F1204" s="39" t="s">
        <v>12</v>
      </c>
      <c r="G1204" s="39" t="s">
        <v>42</v>
      </c>
      <c r="H1204" s="14">
        <v>52</v>
      </c>
    </row>
    <row r="1205" spans="1:8" x14ac:dyDescent="0.35">
      <c r="A1205" s="39" t="s">
        <v>1236</v>
      </c>
      <c r="B1205" s="58">
        <v>24416</v>
      </c>
      <c r="C1205" s="39">
        <v>0</v>
      </c>
      <c r="D1205" s="79">
        <v>9890.23</v>
      </c>
      <c r="E1205" s="39" t="s">
        <v>12</v>
      </c>
      <c r="F1205" s="39" t="s">
        <v>12</v>
      </c>
      <c r="G1205" s="39" t="s">
        <v>13</v>
      </c>
      <c r="H1205" s="14">
        <v>57</v>
      </c>
    </row>
    <row r="1206" spans="1:8" x14ac:dyDescent="0.35">
      <c r="A1206" s="39" t="s">
        <v>1237</v>
      </c>
      <c r="B1206" s="58">
        <v>35254</v>
      </c>
      <c r="C1206" s="39">
        <v>0</v>
      </c>
      <c r="D1206" s="79">
        <v>9894.69</v>
      </c>
      <c r="E1206" s="39" t="s">
        <v>11</v>
      </c>
      <c r="F1206" s="39" t="s">
        <v>12</v>
      </c>
      <c r="G1206" s="39" t="s">
        <v>23</v>
      </c>
      <c r="H1206" s="14">
        <v>27</v>
      </c>
    </row>
    <row r="1207" spans="1:8" x14ac:dyDescent="0.35">
      <c r="A1207" s="39" t="s">
        <v>1238</v>
      </c>
      <c r="B1207" s="58">
        <v>22875</v>
      </c>
      <c r="C1207" s="39">
        <v>0</v>
      </c>
      <c r="D1207" s="79">
        <v>9907.83</v>
      </c>
      <c r="E1207" s="39" t="s">
        <v>12</v>
      </c>
      <c r="F1207" s="39" t="s">
        <v>11</v>
      </c>
      <c r="G1207" s="39" t="s">
        <v>13</v>
      </c>
      <c r="H1207" s="14">
        <v>61</v>
      </c>
    </row>
    <row r="1208" spans="1:8" x14ac:dyDescent="0.35">
      <c r="A1208" s="39" t="s">
        <v>1239</v>
      </c>
      <c r="B1208" s="58">
        <v>26556</v>
      </c>
      <c r="C1208" s="39">
        <v>1</v>
      </c>
      <c r="D1208" s="79">
        <v>9910.36</v>
      </c>
      <c r="E1208" s="39" t="s">
        <v>11</v>
      </c>
      <c r="F1208" s="39" t="s">
        <v>12</v>
      </c>
      <c r="G1208" s="39" t="s">
        <v>23</v>
      </c>
      <c r="H1208" s="14">
        <v>51</v>
      </c>
    </row>
    <row r="1209" spans="1:8" x14ac:dyDescent="0.35">
      <c r="A1209" s="39" t="s">
        <v>1240</v>
      </c>
      <c r="B1209" s="58">
        <v>31278</v>
      </c>
      <c r="C1209" s="39">
        <v>3</v>
      </c>
      <c r="D1209" s="79">
        <v>9930.64</v>
      </c>
      <c r="E1209" s="39" t="s">
        <v>11</v>
      </c>
      <c r="F1209" s="39" t="s">
        <v>12</v>
      </c>
      <c r="G1209" s="39" t="s">
        <v>200</v>
      </c>
      <c r="H1209" s="14">
        <v>38</v>
      </c>
    </row>
    <row r="1210" spans="1:8" x14ac:dyDescent="0.35">
      <c r="A1210" s="39" t="s">
        <v>1241</v>
      </c>
      <c r="B1210" s="58">
        <v>30653</v>
      </c>
      <c r="C1210" s="39">
        <v>3</v>
      </c>
      <c r="D1210" s="79">
        <v>9931.9599999999991</v>
      </c>
      <c r="E1210" s="39" t="s">
        <v>11</v>
      </c>
      <c r="F1210" s="39" t="s">
        <v>11</v>
      </c>
      <c r="G1210" s="39" t="s">
        <v>23</v>
      </c>
      <c r="H1210" s="14">
        <v>40</v>
      </c>
    </row>
    <row r="1211" spans="1:8" x14ac:dyDescent="0.35">
      <c r="A1211" s="39" t="s">
        <v>1242</v>
      </c>
      <c r="B1211" s="58">
        <v>23631</v>
      </c>
      <c r="C1211" s="39">
        <v>0</v>
      </c>
      <c r="D1211" s="79">
        <v>9933.44</v>
      </c>
      <c r="E1211" s="39" t="s">
        <v>12</v>
      </c>
      <c r="F1211" s="39" t="s">
        <v>12</v>
      </c>
      <c r="G1211" s="39" t="s">
        <v>13</v>
      </c>
      <c r="H1211" s="14">
        <v>59</v>
      </c>
    </row>
    <row r="1212" spans="1:8" x14ac:dyDescent="0.35">
      <c r="A1212" s="39" t="s">
        <v>1243</v>
      </c>
      <c r="B1212" s="58">
        <v>26293</v>
      </c>
      <c r="C1212" s="39">
        <v>1</v>
      </c>
      <c r="D1212" s="79">
        <v>9957.7199999999993</v>
      </c>
      <c r="E1212" s="39" t="s">
        <v>11</v>
      </c>
      <c r="F1212" s="39" t="s">
        <v>12</v>
      </c>
      <c r="G1212" s="39" t="s">
        <v>170</v>
      </c>
      <c r="H1212" s="14">
        <v>51</v>
      </c>
    </row>
    <row r="1213" spans="1:8" x14ac:dyDescent="0.35">
      <c r="A1213" s="39" t="s">
        <v>1244</v>
      </c>
      <c r="B1213" s="58">
        <v>26212</v>
      </c>
      <c r="C1213" s="39">
        <v>1</v>
      </c>
      <c r="D1213" s="79">
        <v>9964.06</v>
      </c>
      <c r="E1213" s="39" t="s">
        <v>11</v>
      </c>
      <c r="F1213" s="39" t="s">
        <v>11</v>
      </c>
      <c r="G1213" s="39" t="s">
        <v>166</v>
      </c>
      <c r="H1213" s="14">
        <v>52</v>
      </c>
    </row>
    <row r="1214" spans="1:8" x14ac:dyDescent="0.35">
      <c r="A1214" s="39" t="s">
        <v>1245</v>
      </c>
      <c r="B1214" s="58">
        <v>25791</v>
      </c>
      <c r="C1214" s="39">
        <v>0</v>
      </c>
      <c r="D1214" s="79">
        <v>9991.0400000000009</v>
      </c>
      <c r="E1214" s="39" t="s">
        <v>11</v>
      </c>
      <c r="F1214" s="39" t="s">
        <v>12</v>
      </c>
      <c r="G1214" s="39" t="s">
        <v>23</v>
      </c>
      <c r="H1214" s="14">
        <v>53</v>
      </c>
    </row>
    <row r="1215" spans="1:8" x14ac:dyDescent="0.35">
      <c r="A1215" s="39" t="s">
        <v>1246</v>
      </c>
      <c r="B1215" s="58">
        <v>32327</v>
      </c>
      <c r="C1215" s="39">
        <v>3</v>
      </c>
      <c r="D1215" s="79">
        <v>10011.44</v>
      </c>
      <c r="E1215" s="39" t="s">
        <v>12</v>
      </c>
      <c r="F1215" s="39" t="s">
        <v>12</v>
      </c>
      <c r="G1215" s="39" t="s">
        <v>535</v>
      </c>
      <c r="H1215" s="14">
        <v>35</v>
      </c>
    </row>
    <row r="1216" spans="1:8" x14ac:dyDescent="0.35">
      <c r="A1216" s="39" t="s">
        <v>1247</v>
      </c>
      <c r="B1216" s="58">
        <v>29217</v>
      </c>
      <c r="C1216" s="39">
        <v>2</v>
      </c>
      <c r="D1216" s="79">
        <v>10027.15</v>
      </c>
      <c r="E1216" s="39" t="s">
        <v>12</v>
      </c>
      <c r="F1216" s="39" t="s">
        <v>16</v>
      </c>
      <c r="G1216" s="39" t="s">
        <v>300</v>
      </c>
      <c r="H1216" s="14">
        <v>43</v>
      </c>
    </row>
    <row r="1217" spans="1:8" x14ac:dyDescent="0.35">
      <c r="A1217" s="39" t="s">
        <v>1248</v>
      </c>
      <c r="B1217" s="58">
        <v>27271</v>
      </c>
      <c r="C1217" s="39">
        <v>2</v>
      </c>
      <c r="D1217" s="79">
        <v>10043.25</v>
      </c>
      <c r="E1217" s="39" t="s">
        <v>12</v>
      </c>
      <c r="F1217" s="39" t="s">
        <v>11</v>
      </c>
      <c r="G1217" s="39" t="s">
        <v>247</v>
      </c>
      <c r="H1217" s="14">
        <v>49</v>
      </c>
    </row>
    <row r="1218" spans="1:8" x14ac:dyDescent="0.35">
      <c r="A1218" s="39" t="s">
        <v>1249</v>
      </c>
      <c r="B1218" s="58">
        <v>25437</v>
      </c>
      <c r="C1218" s="39">
        <v>1</v>
      </c>
      <c r="D1218" s="79">
        <v>10065.41</v>
      </c>
      <c r="E1218" s="39" t="s">
        <v>12</v>
      </c>
      <c r="F1218" s="39" t="s">
        <v>11</v>
      </c>
      <c r="G1218" s="39" t="s">
        <v>42</v>
      </c>
      <c r="H1218" s="14">
        <v>54</v>
      </c>
    </row>
    <row r="1219" spans="1:8" x14ac:dyDescent="0.35">
      <c r="A1219" s="39" t="s">
        <v>1250</v>
      </c>
      <c r="B1219" s="58">
        <v>25503</v>
      </c>
      <c r="C1219" s="39">
        <v>0</v>
      </c>
      <c r="D1219" s="79">
        <v>10072.06</v>
      </c>
      <c r="E1219" s="39" t="s">
        <v>12</v>
      </c>
      <c r="F1219" s="39" t="s">
        <v>16</v>
      </c>
      <c r="G1219" s="39" t="s">
        <v>356</v>
      </c>
      <c r="H1219" s="14">
        <v>54</v>
      </c>
    </row>
    <row r="1220" spans="1:8" x14ac:dyDescent="0.35">
      <c r="A1220" s="39" t="s">
        <v>1251</v>
      </c>
      <c r="B1220" s="58">
        <v>25387</v>
      </c>
      <c r="C1220" s="39">
        <v>1</v>
      </c>
      <c r="D1220" s="79">
        <v>10085.85</v>
      </c>
      <c r="E1220" s="39" t="s">
        <v>12</v>
      </c>
      <c r="F1220" s="39" t="s">
        <v>12</v>
      </c>
      <c r="G1220" s="39" t="s">
        <v>42</v>
      </c>
      <c r="H1220" s="14">
        <v>54</v>
      </c>
    </row>
    <row r="1221" spans="1:8" x14ac:dyDescent="0.35">
      <c r="A1221" s="39" t="s">
        <v>1252</v>
      </c>
      <c r="B1221" s="58">
        <v>28113</v>
      </c>
      <c r="C1221" s="39">
        <v>5</v>
      </c>
      <c r="D1221" s="79">
        <v>10096.969999999999</v>
      </c>
      <c r="E1221" s="39" t="s">
        <v>12</v>
      </c>
      <c r="F1221" s="39" t="s">
        <v>11</v>
      </c>
      <c r="G1221" s="39" t="s">
        <v>42</v>
      </c>
      <c r="H1221" s="14">
        <v>46</v>
      </c>
    </row>
    <row r="1222" spans="1:8" x14ac:dyDescent="0.35">
      <c r="A1222" s="39" t="s">
        <v>1253</v>
      </c>
      <c r="B1222" s="58">
        <v>26591</v>
      </c>
      <c r="C1222" s="39">
        <v>1</v>
      </c>
      <c r="D1222" s="79">
        <v>10106.129999999999</v>
      </c>
      <c r="E1222" s="39" t="s">
        <v>12</v>
      </c>
      <c r="F1222" s="39" t="s">
        <v>16</v>
      </c>
      <c r="G1222" s="39" t="s">
        <v>247</v>
      </c>
      <c r="H1222" s="14">
        <v>51</v>
      </c>
    </row>
    <row r="1223" spans="1:8" x14ac:dyDescent="0.35">
      <c r="A1223" s="39" t="s">
        <v>1254</v>
      </c>
      <c r="B1223" s="58">
        <v>26519</v>
      </c>
      <c r="C1223" s="39">
        <v>2</v>
      </c>
      <c r="D1223" s="79">
        <v>10107.219999999999</v>
      </c>
      <c r="E1223" s="39" t="s">
        <v>12</v>
      </c>
      <c r="F1223" s="39" t="s">
        <v>16</v>
      </c>
      <c r="G1223" s="39" t="s">
        <v>13</v>
      </c>
      <c r="H1223" s="14">
        <v>51</v>
      </c>
    </row>
    <row r="1224" spans="1:8" x14ac:dyDescent="0.35">
      <c r="A1224" s="39" t="s">
        <v>1255</v>
      </c>
      <c r="B1224" s="58">
        <v>27577</v>
      </c>
      <c r="C1224" s="39">
        <v>3</v>
      </c>
      <c r="D1224" s="79">
        <v>10115.01</v>
      </c>
      <c r="E1224" s="39" t="s">
        <v>12</v>
      </c>
      <c r="F1224" s="39" t="s">
        <v>12</v>
      </c>
      <c r="G1224" s="39" t="s">
        <v>23</v>
      </c>
      <c r="H1224" s="14">
        <v>48</v>
      </c>
    </row>
    <row r="1225" spans="1:8" x14ac:dyDescent="0.35">
      <c r="A1225" s="39" t="s">
        <v>1256</v>
      </c>
      <c r="B1225" s="58">
        <v>26619</v>
      </c>
      <c r="C1225" s="39">
        <v>2</v>
      </c>
      <c r="D1225" s="79">
        <v>10118.42</v>
      </c>
      <c r="E1225" s="39" t="s">
        <v>12</v>
      </c>
      <c r="F1225" s="39" t="s">
        <v>12</v>
      </c>
      <c r="G1225" s="39" t="s">
        <v>42</v>
      </c>
      <c r="H1225" s="14">
        <v>51</v>
      </c>
    </row>
    <row r="1226" spans="1:8" x14ac:dyDescent="0.35">
      <c r="A1226" s="39" t="s">
        <v>1257</v>
      </c>
      <c r="B1226" s="58">
        <v>35678</v>
      </c>
      <c r="C1226" s="39">
        <v>0</v>
      </c>
      <c r="D1226" s="79">
        <v>10139.84</v>
      </c>
      <c r="E1226" s="39" t="s">
        <v>12</v>
      </c>
      <c r="F1226" s="39" t="s">
        <v>11</v>
      </c>
      <c r="G1226" s="39" t="s">
        <v>23</v>
      </c>
      <c r="H1226" s="14">
        <v>26</v>
      </c>
    </row>
    <row r="1227" spans="1:8" x14ac:dyDescent="0.35">
      <c r="A1227" s="39" t="s">
        <v>1258</v>
      </c>
      <c r="B1227" s="58">
        <v>27393</v>
      </c>
      <c r="C1227" s="39">
        <v>3</v>
      </c>
      <c r="D1227" s="79">
        <v>10141.14</v>
      </c>
      <c r="E1227" s="39" t="s">
        <v>12</v>
      </c>
      <c r="F1227" s="39" t="s">
        <v>16</v>
      </c>
      <c r="G1227" s="39" t="s">
        <v>168</v>
      </c>
      <c r="H1227" s="14">
        <v>48</v>
      </c>
    </row>
    <row r="1228" spans="1:8" x14ac:dyDescent="0.35">
      <c r="A1228" s="39" t="s">
        <v>1259</v>
      </c>
      <c r="B1228" s="58">
        <v>29749</v>
      </c>
      <c r="C1228" s="39">
        <v>1</v>
      </c>
      <c r="D1228" s="79">
        <v>10146.129999999999</v>
      </c>
      <c r="E1228" s="39" t="s">
        <v>12</v>
      </c>
      <c r="F1228" s="39" t="s">
        <v>16</v>
      </c>
      <c r="G1228" s="39" t="s">
        <v>200</v>
      </c>
      <c r="H1228" s="14">
        <v>42</v>
      </c>
    </row>
    <row r="1229" spans="1:8" x14ac:dyDescent="0.35">
      <c r="A1229" s="39" t="s">
        <v>1260</v>
      </c>
      <c r="B1229" s="58">
        <v>26950</v>
      </c>
      <c r="C1229" s="39">
        <v>2</v>
      </c>
      <c r="D1229" s="79">
        <v>10156.780000000001</v>
      </c>
      <c r="E1229" s="39" t="s">
        <v>12</v>
      </c>
      <c r="F1229" s="39" t="s">
        <v>11</v>
      </c>
      <c r="G1229" s="39" t="s">
        <v>23</v>
      </c>
      <c r="H1229" s="14">
        <v>50</v>
      </c>
    </row>
    <row r="1230" spans="1:8" x14ac:dyDescent="0.35">
      <c r="A1230" s="39" t="s">
        <v>1261</v>
      </c>
      <c r="B1230" s="58">
        <v>26490</v>
      </c>
      <c r="C1230" s="39">
        <v>0</v>
      </c>
      <c r="D1230" s="79">
        <v>10160.870000000001</v>
      </c>
      <c r="E1230" s="39" t="s">
        <v>12</v>
      </c>
      <c r="F1230" s="39" t="s">
        <v>12</v>
      </c>
      <c r="G1230" s="39" t="s">
        <v>200</v>
      </c>
      <c r="H1230" s="14">
        <v>51</v>
      </c>
    </row>
    <row r="1231" spans="1:8" x14ac:dyDescent="0.35">
      <c r="A1231" s="39" t="s">
        <v>1262</v>
      </c>
      <c r="B1231" s="58">
        <v>31336</v>
      </c>
      <c r="C1231" s="39">
        <v>3</v>
      </c>
      <c r="D1231" s="79">
        <v>10191.82</v>
      </c>
      <c r="E1231" s="39" t="s">
        <v>12</v>
      </c>
      <c r="F1231" s="39" t="s">
        <v>11</v>
      </c>
      <c r="G1231" s="39" t="s">
        <v>535</v>
      </c>
      <c r="H1231" s="14">
        <v>38</v>
      </c>
    </row>
    <row r="1232" spans="1:8" x14ac:dyDescent="0.35">
      <c r="A1232" s="39" t="s">
        <v>1263</v>
      </c>
      <c r="B1232" s="58">
        <v>25926</v>
      </c>
      <c r="C1232" s="39">
        <v>0</v>
      </c>
      <c r="D1232" s="79">
        <v>10197.77</v>
      </c>
      <c r="E1232" s="39" t="s">
        <v>12</v>
      </c>
      <c r="F1232" s="39" t="s">
        <v>16</v>
      </c>
      <c r="G1232" s="39" t="s">
        <v>247</v>
      </c>
      <c r="H1232" s="14">
        <v>52</v>
      </c>
    </row>
    <row r="1233" spans="1:8" x14ac:dyDescent="0.35">
      <c r="A1233" s="39" t="s">
        <v>1264</v>
      </c>
      <c r="B1233" s="58">
        <v>24741</v>
      </c>
      <c r="C1233" s="39">
        <v>0</v>
      </c>
      <c r="D1233" s="79">
        <v>10214.64</v>
      </c>
      <c r="E1233" s="39" t="s">
        <v>12</v>
      </c>
      <c r="F1233" s="39" t="s">
        <v>11</v>
      </c>
      <c r="G1233" s="39" t="s">
        <v>42</v>
      </c>
      <c r="H1233" s="14">
        <v>56</v>
      </c>
    </row>
    <row r="1234" spans="1:8" x14ac:dyDescent="0.35">
      <c r="A1234" s="39" t="s">
        <v>1265</v>
      </c>
      <c r="B1234" s="58">
        <v>24651</v>
      </c>
      <c r="C1234" s="39">
        <v>0</v>
      </c>
      <c r="D1234" s="79">
        <v>10226.280000000001</v>
      </c>
      <c r="E1234" s="39" t="s">
        <v>12</v>
      </c>
      <c r="F1234" s="39" t="s">
        <v>12</v>
      </c>
      <c r="G1234" s="39" t="s">
        <v>13</v>
      </c>
      <c r="H1234" s="14">
        <v>56</v>
      </c>
    </row>
    <row r="1235" spans="1:8" x14ac:dyDescent="0.35">
      <c r="A1235" s="39" t="s">
        <v>1266</v>
      </c>
      <c r="B1235" s="58">
        <v>25104</v>
      </c>
      <c r="C1235" s="39">
        <v>0</v>
      </c>
      <c r="D1235" s="79">
        <v>10231.5</v>
      </c>
      <c r="E1235" s="39" t="s">
        <v>12</v>
      </c>
      <c r="F1235" s="39" t="s">
        <v>16</v>
      </c>
      <c r="G1235" s="39" t="s">
        <v>23</v>
      </c>
      <c r="H1235" s="14">
        <v>55</v>
      </c>
    </row>
    <row r="1236" spans="1:8" x14ac:dyDescent="0.35">
      <c r="A1236" s="39" t="s">
        <v>1267</v>
      </c>
      <c r="B1236" s="58">
        <v>27621</v>
      </c>
      <c r="C1236" s="39">
        <v>1</v>
      </c>
      <c r="D1236" s="79">
        <v>10259.129999999999</v>
      </c>
      <c r="E1236" s="39" t="s">
        <v>12</v>
      </c>
      <c r="F1236" s="39" t="s">
        <v>11</v>
      </c>
      <c r="G1236" s="39" t="s">
        <v>42</v>
      </c>
      <c r="H1236" s="14">
        <v>48</v>
      </c>
    </row>
    <row r="1237" spans="1:8" x14ac:dyDescent="0.35">
      <c r="A1237" s="39" t="s">
        <v>1268</v>
      </c>
      <c r="B1237" s="58">
        <v>26912</v>
      </c>
      <c r="C1237" s="39">
        <v>3</v>
      </c>
      <c r="D1237" s="79">
        <v>10264.44</v>
      </c>
      <c r="E1237" s="39" t="s">
        <v>12</v>
      </c>
      <c r="F1237" s="39" t="s">
        <v>11</v>
      </c>
      <c r="G1237" s="39" t="s">
        <v>23</v>
      </c>
      <c r="H1237" s="14">
        <v>50</v>
      </c>
    </row>
    <row r="1238" spans="1:8" x14ac:dyDescent="0.35">
      <c r="A1238" s="39" t="s">
        <v>1269</v>
      </c>
      <c r="B1238" s="58">
        <v>26995</v>
      </c>
      <c r="C1238" s="39">
        <v>3</v>
      </c>
      <c r="D1238" s="79">
        <v>10269.459999999999</v>
      </c>
      <c r="E1238" s="39" t="s">
        <v>12</v>
      </c>
      <c r="F1238" s="39" t="s">
        <v>12</v>
      </c>
      <c r="G1238" s="39" t="s">
        <v>23</v>
      </c>
      <c r="H1238" s="14">
        <v>50</v>
      </c>
    </row>
    <row r="1239" spans="1:8" x14ac:dyDescent="0.35">
      <c r="A1239" s="39" t="s">
        <v>1270</v>
      </c>
      <c r="B1239" s="58">
        <v>25740</v>
      </c>
      <c r="C1239" s="39">
        <v>0</v>
      </c>
      <c r="D1239" s="79">
        <v>10274.33</v>
      </c>
      <c r="E1239" s="39" t="s">
        <v>12</v>
      </c>
      <c r="F1239" s="39" t="s">
        <v>16</v>
      </c>
      <c r="G1239" s="39" t="s">
        <v>247</v>
      </c>
      <c r="H1239" s="14">
        <v>53</v>
      </c>
    </row>
    <row r="1240" spans="1:8" x14ac:dyDescent="0.35">
      <c r="A1240" s="39" t="s">
        <v>1271</v>
      </c>
      <c r="B1240" s="58">
        <v>32400</v>
      </c>
      <c r="C1240" s="39">
        <v>3</v>
      </c>
      <c r="D1240" s="79">
        <v>10276.99</v>
      </c>
      <c r="E1240" s="39" t="s">
        <v>12</v>
      </c>
      <c r="F1240" s="39" t="s">
        <v>16</v>
      </c>
      <c r="G1240" s="39" t="s">
        <v>300</v>
      </c>
      <c r="H1240" s="14">
        <v>35</v>
      </c>
    </row>
    <row r="1241" spans="1:8" x14ac:dyDescent="0.35">
      <c r="A1241" s="39" t="s">
        <v>1272</v>
      </c>
      <c r="B1241" s="58">
        <v>23278</v>
      </c>
      <c r="C1241" s="39">
        <v>0</v>
      </c>
      <c r="D1241" s="79">
        <v>10308.040000000001</v>
      </c>
      <c r="E1241" s="39" t="s">
        <v>12</v>
      </c>
      <c r="F1241" s="39" t="s">
        <v>16</v>
      </c>
      <c r="G1241" s="39" t="s">
        <v>13</v>
      </c>
      <c r="H1241" s="14">
        <v>60</v>
      </c>
    </row>
    <row r="1242" spans="1:8" x14ac:dyDescent="0.35">
      <c r="A1242" s="39" t="s">
        <v>1273</v>
      </c>
      <c r="B1242" s="58">
        <v>22839</v>
      </c>
      <c r="C1242" s="39">
        <v>0</v>
      </c>
      <c r="D1242" s="79">
        <v>10310.780000000001</v>
      </c>
      <c r="E1242" s="39" t="s">
        <v>12</v>
      </c>
      <c r="F1242" s="39" t="s">
        <v>12</v>
      </c>
      <c r="G1242" s="39" t="s">
        <v>23</v>
      </c>
      <c r="H1242" s="14">
        <v>61</v>
      </c>
    </row>
    <row r="1243" spans="1:8" x14ac:dyDescent="0.35">
      <c r="A1243" s="39" t="s">
        <v>1274</v>
      </c>
      <c r="B1243" s="58">
        <v>33559</v>
      </c>
      <c r="C1243" s="39">
        <v>3</v>
      </c>
      <c r="D1243" s="79">
        <v>10315.91</v>
      </c>
      <c r="E1243" s="39" t="s">
        <v>12</v>
      </c>
      <c r="F1243" s="39" t="s">
        <v>11</v>
      </c>
      <c r="G1243" s="39" t="s">
        <v>23</v>
      </c>
      <c r="H1243" s="14">
        <v>32</v>
      </c>
    </row>
    <row r="1244" spans="1:8" x14ac:dyDescent="0.35">
      <c r="A1244" s="39" t="s">
        <v>1275</v>
      </c>
      <c r="B1244" s="58">
        <v>33471</v>
      </c>
      <c r="C1244" s="39">
        <v>3</v>
      </c>
      <c r="D1244" s="79">
        <v>10322.9</v>
      </c>
      <c r="E1244" s="39" t="s">
        <v>12</v>
      </c>
      <c r="F1244" s="39" t="s">
        <v>16</v>
      </c>
      <c r="G1244" s="39" t="s">
        <v>535</v>
      </c>
      <c r="H1244" s="14">
        <v>32</v>
      </c>
    </row>
    <row r="1245" spans="1:8" x14ac:dyDescent="0.35">
      <c r="A1245" s="39" t="s">
        <v>1276</v>
      </c>
      <c r="B1245" s="58">
        <v>25903</v>
      </c>
      <c r="C1245" s="39">
        <v>2</v>
      </c>
      <c r="D1245" s="79">
        <v>10325.209999999999</v>
      </c>
      <c r="E1245" s="39" t="s">
        <v>12</v>
      </c>
      <c r="F1245" s="39" t="s">
        <v>12</v>
      </c>
      <c r="G1245" s="39" t="s">
        <v>42</v>
      </c>
      <c r="H1245" s="14">
        <v>53</v>
      </c>
    </row>
    <row r="1246" spans="1:8" x14ac:dyDescent="0.35">
      <c r="A1246" s="39" t="s">
        <v>1277</v>
      </c>
      <c r="B1246" s="58">
        <v>30153</v>
      </c>
      <c r="C1246" s="39">
        <v>3</v>
      </c>
      <c r="D1246" s="79">
        <v>10329.06</v>
      </c>
      <c r="E1246" s="39" t="s">
        <v>12</v>
      </c>
      <c r="F1246" s="39" t="s">
        <v>16</v>
      </c>
      <c r="G1246" s="39" t="s">
        <v>300</v>
      </c>
      <c r="H1246" s="14">
        <v>41</v>
      </c>
    </row>
    <row r="1247" spans="1:8" x14ac:dyDescent="0.35">
      <c r="A1247" s="39" t="s">
        <v>1278</v>
      </c>
      <c r="B1247" s="58">
        <v>25038</v>
      </c>
      <c r="C1247" s="39">
        <v>0</v>
      </c>
      <c r="D1247" s="79">
        <v>10338.93</v>
      </c>
      <c r="E1247" s="39" t="s">
        <v>12</v>
      </c>
      <c r="F1247" s="39" t="s">
        <v>16</v>
      </c>
      <c r="G1247" s="39" t="s">
        <v>13</v>
      </c>
      <c r="H1247" s="14">
        <v>55</v>
      </c>
    </row>
    <row r="1248" spans="1:8" x14ac:dyDescent="0.35">
      <c r="A1248" s="39" t="s">
        <v>1279</v>
      </c>
      <c r="B1248" s="58">
        <v>26884</v>
      </c>
      <c r="C1248" s="39">
        <v>0</v>
      </c>
      <c r="D1248" s="79">
        <v>10345.93</v>
      </c>
      <c r="E1248" s="39" t="s">
        <v>12</v>
      </c>
      <c r="F1248" s="39" t="s">
        <v>11</v>
      </c>
      <c r="G1248" s="39" t="s">
        <v>300</v>
      </c>
      <c r="H1248" s="14">
        <v>50</v>
      </c>
    </row>
    <row r="1249" spans="1:8" x14ac:dyDescent="0.35">
      <c r="A1249" s="39" t="s">
        <v>1280</v>
      </c>
      <c r="B1249" s="58">
        <v>27301</v>
      </c>
      <c r="C1249" s="39">
        <v>0</v>
      </c>
      <c r="D1249" s="79">
        <v>10352.48</v>
      </c>
      <c r="E1249" s="39" t="s">
        <v>12</v>
      </c>
      <c r="F1249" s="39" t="s">
        <v>16</v>
      </c>
      <c r="G1249" s="39" t="s">
        <v>23</v>
      </c>
      <c r="H1249" s="14">
        <v>49</v>
      </c>
    </row>
    <row r="1250" spans="1:8" x14ac:dyDescent="0.35">
      <c r="A1250" s="39" t="s">
        <v>1281</v>
      </c>
      <c r="B1250" s="58">
        <v>25371</v>
      </c>
      <c r="C1250" s="39">
        <v>0</v>
      </c>
      <c r="D1250" s="79">
        <v>10355.64</v>
      </c>
      <c r="E1250" s="39" t="s">
        <v>12</v>
      </c>
      <c r="F1250" s="39" t="s">
        <v>16</v>
      </c>
      <c r="G1250" s="39" t="s">
        <v>23</v>
      </c>
      <c r="H1250" s="14">
        <v>54</v>
      </c>
    </row>
    <row r="1251" spans="1:8" x14ac:dyDescent="0.35">
      <c r="A1251" s="39" t="s">
        <v>1282</v>
      </c>
      <c r="B1251" s="58">
        <v>26182</v>
      </c>
      <c r="C1251" s="39">
        <v>0</v>
      </c>
      <c r="D1251" s="79">
        <v>10356.67</v>
      </c>
      <c r="E1251" s="39" t="s">
        <v>12</v>
      </c>
      <c r="F1251" s="39" t="s">
        <v>16</v>
      </c>
      <c r="G1251" s="39" t="s">
        <v>200</v>
      </c>
      <c r="H1251" s="14">
        <v>52</v>
      </c>
    </row>
    <row r="1252" spans="1:8" x14ac:dyDescent="0.35">
      <c r="A1252" s="39" t="s">
        <v>1283</v>
      </c>
      <c r="B1252" s="58">
        <v>26936</v>
      </c>
      <c r="C1252" s="39">
        <v>2</v>
      </c>
      <c r="D1252" s="79">
        <v>10370.91</v>
      </c>
      <c r="E1252" s="39" t="s">
        <v>12</v>
      </c>
      <c r="F1252" s="39" t="s">
        <v>12</v>
      </c>
      <c r="G1252" s="39" t="s">
        <v>247</v>
      </c>
      <c r="H1252" s="14">
        <v>50</v>
      </c>
    </row>
    <row r="1253" spans="1:8" x14ac:dyDescent="0.35">
      <c r="A1253" s="39" t="s">
        <v>1284</v>
      </c>
      <c r="B1253" s="58">
        <v>26926</v>
      </c>
      <c r="C1253" s="39">
        <v>3</v>
      </c>
      <c r="D1253" s="79">
        <v>10381.48</v>
      </c>
      <c r="E1253" s="39" t="s">
        <v>12</v>
      </c>
      <c r="F1253" s="39" t="s">
        <v>12</v>
      </c>
      <c r="G1253" s="39" t="s">
        <v>13</v>
      </c>
      <c r="H1253" s="14">
        <v>50</v>
      </c>
    </row>
    <row r="1254" spans="1:8" x14ac:dyDescent="0.35">
      <c r="A1254" s="39" t="s">
        <v>1285</v>
      </c>
      <c r="B1254" s="58">
        <v>25391</v>
      </c>
      <c r="C1254" s="39">
        <v>0</v>
      </c>
      <c r="D1254" s="79">
        <v>10403.27</v>
      </c>
      <c r="E1254" s="39" t="s">
        <v>12</v>
      </c>
      <c r="F1254" s="39" t="s">
        <v>11</v>
      </c>
      <c r="G1254" s="39" t="s">
        <v>516</v>
      </c>
      <c r="H1254" s="14">
        <v>54</v>
      </c>
    </row>
    <row r="1255" spans="1:8" x14ac:dyDescent="0.35">
      <c r="A1255" s="39" t="s">
        <v>1286</v>
      </c>
      <c r="B1255" s="58">
        <v>27550</v>
      </c>
      <c r="C1255" s="39">
        <v>4</v>
      </c>
      <c r="D1255" s="79">
        <v>10407.09</v>
      </c>
      <c r="E1255" s="39" t="s">
        <v>12</v>
      </c>
      <c r="F1255" s="39" t="s">
        <v>16</v>
      </c>
      <c r="G1255" s="39" t="s">
        <v>164</v>
      </c>
      <c r="H1255" s="14">
        <v>48</v>
      </c>
    </row>
    <row r="1256" spans="1:8" x14ac:dyDescent="0.35">
      <c r="A1256" s="39" t="s">
        <v>1287</v>
      </c>
      <c r="B1256" s="58">
        <v>29518</v>
      </c>
      <c r="C1256" s="39">
        <v>2</v>
      </c>
      <c r="D1256" s="79">
        <v>10407.98</v>
      </c>
      <c r="E1256" s="39" t="s">
        <v>12</v>
      </c>
      <c r="F1256" s="39" t="s">
        <v>16</v>
      </c>
      <c r="G1256" s="39" t="s">
        <v>300</v>
      </c>
      <c r="H1256" s="14">
        <v>43</v>
      </c>
    </row>
    <row r="1257" spans="1:8" x14ac:dyDescent="0.35">
      <c r="A1257" s="39" t="s">
        <v>1288</v>
      </c>
      <c r="B1257" s="58">
        <v>26948</v>
      </c>
      <c r="C1257" s="39">
        <v>0</v>
      </c>
      <c r="D1257" s="79">
        <v>10419.59</v>
      </c>
      <c r="E1257" s="39" t="s">
        <v>12</v>
      </c>
      <c r="F1257" s="39" t="s">
        <v>11</v>
      </c>
      <c r="G1257" s="39" t="s">
        <v>200</v>
      </c>
      <c r="H1257" s="14">
        <v>50</v>
      </c>
    </row>
    <row r="1258" spans="1:8" x14ac:dyDescent="0.35">
      <c r="A1258" s="39" t="s">
        <v>1289</v>
      </c>
      <c r="B1258" s="58">
        <v>29184</v>
      </c>
      <c r="C1258" s="39">
        <v>2</v>
      </c>
      <c r="D1258" s="79">
        <v>10419.65</v>
      </c>
      <c r="E1258" s="39" t="s">
        <v>12</v>
      </c>
      <c r="F1258" s="39" t="s">
        <v>11</v>
      </c>
      <c r="G1258" s="39" t="s">
        <v>200</v>
      </c>
      <c r="H1258" s="14">
        <v>44</v>
      </c>
    </row>
    <row r="1259" spans="1:8" x14ac:dyDescent="0.35">
      <c r="A1259" s="39" t="s">
        <v>1290</v>
      </c>
      <c r="B1259" s="58">
        <v>25199</v>
      </c>
      <c r="C1259" s="39">
        <v>0</v>
      </c>
      <c r="D1259" s="79">
        <v>10422.92</v>
      </c>
      <c r="E1259" s="39" t="s">
        <v>12</v>
      </c>
      <c r="F1259" s="39" t="s">
        <v>16</v>
      </c>
      <c r="G1259" s="39" t="s">
        <v>356</v>
      </c>
      <c r="H1259" s="14">
        <v>54</v>
      </c>
    </row>
    <row r="1260" spans="1:8" x14ac:dyDescent="0.35">
      <c r="A1260" s="39" t="s">
        <v>1291</v>
      </c>
      <c r="B1260" s="58">
        <v>25073</v>
      </c>
      <c r="C1260" s="39">
        <v>0</v>
      </c>
      <c r="D1260" s="79">
        <v>10435.07</v>
      </c>
      <c r="E1260" s="39" t="s">
        <v>12</v>
      </c>
      <c r="F1260" s="39" t="s">
        <v>16</v>
      </c>
      <c r="G1260" s="39" t="s">
        <v>168</v>
      </c>
      <c r="H1260" s="14">
        <v>55</v>
      </c>
    </row>
    <row r="1261" spans="1:8" x14ac:dyDescent="0.35">
      <c r="A1261" s="39" t="s">
        <v>1292</v>
      </c>
      <c r="B1261" s="58">
        <v>25079</v>
      </c>
      <c r="C1261" s="39">
        <v>1</v>
      </c>
      <c r="D1261" s="79">
        <v>10436.1</v>
      </c>
      <c r="E1261" s="39" t="s">
        <v>12</v>
      </c>
      <c r="F1261" s="39" t="s">
        <v>12</v>
      </c>
      <c r="G1261" s="39" t="s">
        <v>42</v>
      </c>
      <c r="H1261" s="14">
        <v>55</v>
      </c>
    </row>
    <row r="1262" spans="1:8" x14ac:dyDescent="0.35">
      <c r="A1262" s="39" t="s">
        <v>1293</v>
      </c>
      <c r="B1262" s="58">
        <v>25150</v>
      </c>
      <c r="C1262" s="39">
        <v>1</v>
      </c>
      <c r="D1262" s="79">
        <v>10450.549999999999</v>
      </c>
      <c r="E1262" s="39" t="s">
        <v>12</v>
      </c>
      <c r="F1262" s="39" t="s">
        <v>16</v>
      </c>
      <c r="G1262" s="39" t="s">
        <v>42</v>
      </c>
      <c r="H1262" s="14">
        <v>55</v>
      </c>
    </row>
    <row r="1263" spans="1:8" x14ac:dyDescent="0.35">
      <c r="A1263" s="39" t="s">
        <v>1294</v>
      </c>
      <c r="B1263" s="58">
        <v>23664</v>
      </c>
      <c r="C1263" s="39">
        <v>0</v>
      </c>
      <c r="D1263" s="79">
        <v>10455.1</v>
      </c>
      <c r="E1263" s="39" t="s">
        <v>12</v>
      </c>
      <c r="F1263" s="39" t="s">
        <v>16</v>
      </c>
      <c r="G1263" s="39" t="s">
        <v>23</v>
      </c>
      <c r="H1263" s="14">
        <v>59</v>
      </c>
    </row>
    <row r="1264" spans="1:8" x14ac:dyDescent="0.35">
      <c r="A1264" s="39" t="s">
        <v>1295</v>
      </c>
      <c r="B1264" s="58">
        <v>27975</v>
      </c>
      <c r="C1264" s="39">
        <v>2</v>
      </c>
      <c r="D1264" s="79">
        <v>10455.14</v>
      </c>
      <c r="E1264" s="39" t="s">
        <v>12</v>
      </c>
      <c r="F1264" s="39" t="s">
        <v>11</v>
      </c>
      <c r="G1264" s="39" t="s">
        <v>300</v>
      </c>
      <c r="H1264" s="14">
        <v>47</v>
      </c>
    </row>
    <row r="1265" spans="1:8" x14ac:dyDescent="0.35">
      <c r="A1265" s="39" t="s">
        <v>1296</v>
      </c>
      <c r="B1265" s="58">
        <v>23585</v>
      </c>
      <c r="C1265" s="39">
        <v>0</v>
      </c>
      <c r="D1265" s="79">
        <v>10459.19</v>
      </c>
      <c r="E1265" s="39" t="s">
        <v>12</v>
      </c>
      <c r="F1265" s="39" t="s">
        <v>16</v>
      </c>
      <c r="G1265" s="39" t="s">
        <v>13</v>
      </c>
      <c r="H1265" s="14">
        <v>59</v>
      </c>
    </row>
    <row r="1266" spans="1:8" x14ac:dyDescent="0.35">
      <c r="A1266" s="39" t="s">
        <v>1297</v>
      </c>
      <c r="B1266" s="58">
        <v>25468</v>
      </c>
      <c r="C1266" s="39">
        <v>1</v>
      </c>
      <c r="D1266" s="79">
        <v>10461.98</v>
      </c>
      <c r="E1266" s="39" t="s">
        <v>12</v>
      </c>
      <c r="F1266" s="39" t="s">
        <v>16</v>
      </c>
      <c r="G1266" s="39" t="s">
        <v>23</v>
      </c>
      <c r="H1266" s="14">
        <v>54</v>
      </c>
    </row>
    <row r="1267" spans="1:8" x14ac:dyDescent="0.35">
      <c r="A1267" s="39" t="s">
        <v>1298</v>
      </c>
      <c r="B1267" s="58">
        <v>31956</v>
      </c>
      <c r="C1267" s="39">
        <v>3</v>
      </c>
      <c r="D1267" s="79">
        <v>10464.83</v>
      </c>
      <c r="E1267" s="39" t="s">
        <v>12</v>
      </c>
      <c r="F1267" s="39" t="s">
        <v>16</v>
      </c>
      <c r="G1267" s="39" t="s">
        <v>23</v>
      </c>
      <c r="H1267" s="14">
        <v>36</v>
      </c>
    </row>
    <row r="1268" spans="1:8" x14ac:dyDescent="0.35">
      <c r="A1268" s="39" t="s">
        <v>1299</v>
      </c>
      <c r="B1268" s="58">
        <v>28723</v>
      </c>
      <c r="C1268" s="39">
        <v>2</v>
      </c>
      <c r="D1268" s="79">
        <v>10486.55</v>
      </c>
      <c r="E1268" s="39" t="s">
        <v>12</v>
      </c>
      <c r="F1268" s="39" t="s">
        <v>12</v>
      </c>
      <c r="G1268" s="39" t="s">
        <v>200</v>
      </c>
      <c r="H1268" s="14">
        <v>45</v>
      </c>
    </row>
    <row r="1269" spans="1:8" x14ac:dyDescent="0.35">
      <c r="A1269" s="39" t="s">
        <v>1300</v>
      </c>
      <c r="B1269" s="58">
        <v>26591</v>
      </c>
      <c r="C1269" s="39">
        <v>2</v>
      </c>
      <c r="D1269" s="79">
        <v>10493.95</v>
      </c>
      <c r="E1269" s="39" t="s">
        <v>12</v>
      </c>
      <c r="F1269" s="39" t="s">
        <v>16</v>
      </c>
      <c r="G1269" s="39" t="s">
        <v>23</v>
      </c>
      <c r="H1269" s="14">
        <v>51</v>
      </c>
    </row>
    <row r="1270" spans="1:8" x14ac:dyDescent="0.35">
      <c r="A1270" s="39" t="s">
        <v>1301</v>
      </c>
      <c r="B1270" s="58">
        <v>28423</v>
      </c>
      <c r="C1270" s="39">
        <v>2</v>
      </c>
      <c r="D1270" s="79">
        <v>10495.6</v>
      </c>
      <c r="E1270" s="39" t="s">
        <v>12</v>
      </c>
      <c r="F1270" s="39" t="s">
        <v>16</v>
      </c>
      <c r="G1270" s="39" t="s">
        <v>23</v>
      </c>
      <c r="H1270" s="14">
        <v>46</v>
      </c>
    </row>
    <row r="1271" spans="1:8" x14ac:dyDescent="0.35">
      <c r="A1271" s="39" t="s">
        <v>1302</v>
      </c>
      <c r="B1271" s="58">
        <v>26202</v>
      </c>
      <c r="C1271" s="39">
        <v>0</v>
      </c>
      <c r="D1271" s="79">
        <v>10546.48</v>
      </c>
      <c r="E1271" s="39" t="s">
        <v>12</v>
      </c>
      <c r="F1271" s="39" t="s">
        <v>12</v>
      </c>
      <c r="G1271" s="39" t="s">
        <v>42</v>
      </c>
      <c r="H1271" s="14">
        <v>52</v>
      </c>
    </row>
    <row r="1272" spans="1:8" x14ac:dyDescent="0.35">
      <c r="A1272" s="39" t="s">
        <v>1303</v>
      </c>
      <c r="B1272" s="58">
        <v>26113</v>
      </c>
      <c r="C1272" s="39">
        <v>3</v>
      </c>
      <c r="D1272" s="79">
        <v>10560.49</v>
      </c>
      <c r="E1272" s="39" t="s">
        <v>12</v>
      </c>
      <c r="F1272" s="39" t="s">
        <v>11</v>
      </c>
      <c r="G1272" s="39" t="s">
        <v>13</v>
      </c>
      <c r="H1272" s="14">
        <v>52</v>
      </c>
    </row>
    <row r="1273" spans="1:8" x14ac:dyDescent="0.35">
      <c r="A1273" s="39" t="s">
        <v>1304</v>
      </c>
      <c r="B1273" s="58">
        <v>25401</v>
      </c>
      <c r="C1273" s="39">
        <v>0</v>
      </c>
      <c r="D1273" s="79">
        <v>10564.88</v>
      </c>
      <c r="E1273" s="39" t="s">
        <v>12</v>
      </c>
      <c r="F1273" s="39" t="s">
        <v>16</v>
      </c>
      <c r="G1273" s="39" t="s">
        <v>247</v>
      </c>
      <c r="H1273" s="14">
        <v>54</v>
      </c>
    </row>
    <row r="1274" spans="1:8" x14ac:dyDescent="0.35">
      <c r="A1274" s="39" t="s">
        <v>1305</v>
      </c>
      <c r="B1274" s="58">
        <v>24452</v>
      </c>
      <c r="C1274" s="39">
        <v>0</v>
      </c>
      <c r="D1274" s="79">
        <v>10577.09</v>
      </c>
      <c r="E1274" s="39" t="s">
        <v>12</v>
      </c>
      <c r="F1274" s="39" t="s">
        <v>12</v>
      </c>
      <c r="G1274" s="39" t="s">
        <v>42</v>
      </c>
      <c r="H1274" s="14">
        <v>57</v>
      </c>
    </row>
    <row r="1275" spans="1:8" x14ac:dyDescent="0.35">
      <c r="A1275" s="39" t="s">
        <v>1306</v>
      </c>
      <c r="B1275" s="58">
        <v>25562</v>
      </c>
      <c r="C1275" s="39">
        <v>1</v>
      </c>
      <c r="D1275" s="79">
        <v>10579.71</v>
      </c>
      <c r="E1275" s="39" t="s">
        <v>12</v>
      </c>
      <c r="F1275" s="39" t="s">
        <v>12</v>
      </c>
      <c r="G1275" s="39" t="s">
        <v>13</v>
      </c>
      <c r="H1275" s="14">
        <v>53</v>
      </c>
    </row>
    <row r="1276" spans="1:8" x14ac:dyDescent="0.35">
      <c r="A1276" s="39" t="s">
        <v>1307</v>
      </c>
      <c r="B1276" s="58">
        <v>24414</v>
      </c>
      <c r="C1276" s="39">
        <v>0</v>
      </c>
      <c r="D1276" s="79">
        <v>10594.23</v>
      </c>
      <c r="E1276" s="39" t="s">
        <v>12</v>
      </c>
      <c r="F1276" s="39" t="s">
        <v>12</v>
      </c>
      <c r="G1276" s="39" t="s">
        <v>13</v>
      </c>
      <c r="H1276" s="14">
        <v>57</v>
      </c>
    </row>
    <row r="1277" spans="1:8" x14ac:dyDescent="0.35">
      <c r="A1277" s="39" t="s">
        <v>1308</v>
      </c>
      <c r="B1277" s="58">
        <v>24805</v>
      </c>
      <c r="C1277" s="39">
        <v>0</v>
      </c>
      <c r="D1277" s="79">
        <v>10594.5</v>
      </c>
      <c r="E1277" s="39" t="s">
        <v>12</v>
      </c>
      <c r="F1277" s="39" t="s">
        <v>16</v>
      </c>
      <c r="G1277" s="39" t="s">
        <v>23</v>
      </c>
      <c r="H1277" s="14">
        <v>56</v>
      </c>
    </row>
    <row r="1278" spans="1:8" x14ac:dyDescent="0.35">
      <c r="A1278" s="39" t="s">
        <v>1309</v>
      </c>
      <c r="B1278" s="58">
        <v>26647</v>
      </c>
      <c r="C1278" s="39">
        <v>3</v>
      </c>
      <c r="D1278" s="79">
        <v>10600.55</v>
      </c>
      <c r="E1278" s="39" t="s">
        <v>12</v>
      </c>
      <c r="F1278" s="39" t="s">
        <v>16</v>
      </c>
      <c r="G1278" s="39" t="s">
        <v>23</v>
      </c>
      <c r="H1278" s="14">
        <v>51</v>
      </c>
    </row>
    <row r="1279" spans="1:8" x14ac:dyDescent="0.35">
      <c r="A1279" s="39" t="s">
        <v>1310</v>
      </c>
      <c r="B1279" s="58">
        <v>24308</v>
      </c>
      <c r="C1279" s="39">
        <v>0</v>
      </c>
      <c r="D1279" s="79">
        <v>10601.41</v>
      </c>
      <c r="E1279" s="39" t="s">
        <v>12</v>
      </c>
      <c r="F1279" s="39" t="s">
        <v>11</v>
      </c>
      <c r="G1279" s="39" t="s">
        <v>42</v>
      </c>
      <c r="H1279" s="14">
        <v>57</v>
      </c>
    </row>
    <row r="1280" spans="1:8" x14ac:dyDescent="0.35">
      <c r="A1280" s="39" t="s">
        <v>1311</v>
      </c>
      <c r="B1280" s="58">
        <v>24646</v>
      </c>
      <c r="C1280" s="39">
        <v>0</v>
      </c>
      <c r="D1280" s="79">
        <v>10601.63</v>
      </c>
      <c r="E1280" s="39" t="s">
        <v>12</v>
      </c>
      <c r="F1280" s="39" t="s">
        <v>11</v>
      </c>
      <c r="G1280" s="39" t="s">
        <v>23</v>
      </c>
      <c r="H1280" s="14">
        <v>56</v>
      </c>
    </row>
    <row r="1281" spans="1:8" x14ac:dyDescent="0.35">
      <c r="A1281" s="39" t="s">
        <v>1312</v>
      </c>
      <c r="B1281" s="58">
        <v>24290</v>
      </c>
      <c r="C1281" s="39">
        <v>0</v>
      </c>
      <c r="D1281" s="79">
        <v>10602.39</v>
      </c>
      <c r="E1281" s="39" t="s">
        <v>12</v>
      </c>
      <c r="F1281" s="39" t="s">
        <v>12</v>
      </c>
      <c r="G1281" s="39" t="s">
        <v>42</v>
      </c>
      <c r="H1281" s="14">
        <v>57</v>
      </c>
    </row>
    <row r="1282" spans="1:8" x14ac:dyDescent="0.35">
      <c r="A1282" s="39" t="s">
        <v>1313</v>
      </c>
      <c r="B1282" s="58">
        <v>23920</v>
      </c>
      <c r="C1282" s="39">
        <v>0</v>
      </c>
      <c r="D1282" s="79">
        <v>10608.67</v>
      </c>
      <c r="E1282" s="39" t="s">
        <v>12</v>
      </c>
      <c r="F1282" s="39" t="s">
        <v>12</v>
      </c>
      <c r="G1282" s="39" t="s">
        <v>23</v>
      </c>
      <c r="H1282" s="14">
        <v>58</v>
      </c>
    </row>
    <row r="1283" spans="1:8" x14ac:dyDescent="0.35">
      <c r="A1283" s="39" t="s">
        <v>1314</v>
      </c>
      <c r="B1283" s="58">
        <v>33808</v>
      </c>
      <c r="C1283" s="39">
        <v>0</v>
      </c>
      <c r="D1283" s="79">
        <v>10617.04</v>
      </c>
      <c r="E1283" s="39" t="s">
        <v>12</v>
      </c>
      <c r="F1283" s="39" t="s">
        <v>12</v>
      </c>
      <c r="G1283" s="39" t="s">
        <v>535</v>
      </c>
      <c r="H1283" s="14">
        <v>31</v>
      </c>
    </row>
    <row r="1284" spans="1:8" x14ac:dyDescent="0.35">
      <c r="A1284" s="39" t="s">
        <v>1315</v>
      </c>
      <c r="B1284" s="58">
        <v>33060</v>
      </c>
      <c r="C1284" s="39">
        <v>3</v>
      </c>
      <c r="D1284" s="79">
        <v>10620.26</v>
      </c>
      <c r="E1284" s="39" t="s">
        <v>12</v>
      </c>
      <c r="F1284" s="39" t="s">
        <v>12</v>
      </c>
      <c r="G1284" s="39" t="s">
        <v>23</v>
      </c>
      <c r="H1284" s="14">
        <v>33</v>
      </c>
    </row>
    <row r="1285" spans="1:8" x14ac:dyDescent="0.35">
      <c r="A1285" s="39" t="s">
        <v>1316</v>
      </c>
      <c r="B1285" s="58">
        <v>23597</v>
      </c>
      <c r="C1285" s="39">
        <v>0</v>
      </c>
      <c r="D1285" s="79">
        <v>10627.81</v>
      </c>
      <c r="E1285" s="39" t="s">
        <v>12</v>
      </c>
      <c r="F1285" s="39" t="s">
        <v>12</v>
      </c>
      <c r="G1285" s="39" t="s">
        <v>13</v>
      </c>
      <c r="H1285" s="14">
        <v>59</v>
      </c>
    </row>
    <row r="1286" spans="1:8" x14ac:dyDescent="0.35">
      <c r="A1286" s="39" t="s">
        <v>1317</v>
      </c>
      <c r="B1286" s="58">
        <v>28086</v>
      </c>
      <c r="C1286" s="39">
        <v>2</v>
      </c>
      <c r="D1286" s="79">
        <v>10665.44</v>
      </c>
      <c r="E1286" s="39" t="s">
        <v>12</v>
      </c>
      <c r="F1286" s="39" t="s">
        <v>11</v>
      </c>
      <c r="G1286" s="39" t="s">
        <v>300</v>
      </c>
      <c r="H1286" s="14">
        <v>47</v>
      </c>
    </row>
    <row r="1287" spans="1:8" x14ac:dyDescent="0.35">
      <c r="A1287" s="39" t="s">
        <v>1318</v>
      </c>
      <c r="B1287" s="58">
        <v>22896</v>
      </c>
      <c r="C1287" s="39">
        <v>0</v>
      </c>
      <c r="D1287" s="79">
        <v>10676.83</v>
      </c>
      <c r="E1287" s="39" t="s">
        <v>12</v>
      </c>
      <c r="F1287" s="39" t="s">
        <v>12</v>
      </c>
      <c r="G1287" s="39" t="s">
        <v>13</v>
      </c>
      <c r="H1287" s="14">
        <v>61</v>
      </c>
    </row>
    <row r="1288" spans="1:8" x14ac:dyDescent="0.35">
      <c r="A1288" s="39" t="s">
        <v>1319</v>
      </c>
      <c r="B1288" s="58">
        <v>28339</v>
      </c>
      <c r="C1288" s="39">
        <v>2</v>
      </c>
      <c r="D1288" s="79">
        <v>10690.11</v>
      </c>
      <c r="E1288" s="39" t="s">
        <v>12</v>
      </c>
      <c r="F1288" s="39" t="s">
        <v>11</v>
      </c>
      <c r="G1288" s="39" t="s">
        <v>300</v>
      </c>
      <c r="H1288" s="14">
        <v>46</v>
      </c>
    </row>
    <row r="1289" spans="1:8" x14ac:dyDescent="0.35">
      <c r="A1289" s="39" t="s">
        <v>1320</v>
      </c>
      <c r="B1289" s="58">
        <v>28033</v>
      </c>
      <c r="C1289" s="39">
        <v>2</v>
      </c>
      <c r="D1289" s="79">
        <v>10698.38</v>
      </c>
      <c r="E1289" s="39" t="s">
        <v>12</v>
      </c>
      <c r="F1289" s="39" t="s">
        <v>16</v>
      </c>
      <c r="G1289" s="39" t="s">
        <v>200</v>
      </c>
      <c r="H1289" s="14">
        <v>47</v>
      </c>
    </row>
    <row r="1290" spans="1:8" x14ac:dyDescent="0.35">
      <c r="A1290" s="39" t="s">
        <v>1321</v>
      </c>
      <c r="B1290" s="58">
        <v>26596</v>
      </c>
      <c r="C1290" s="39">
        <v>3</v>
      </c>
      <c r="D1290" s="79">
        <v>10702.64</v>
      </c>
      <c r="E1290" s="39" t="s">
        <v>12</v>
      </c>
      <c r="F1290" s="39" t="s">
        <v>12</v>
      </c>
      <c r="G1290" s="39" t="s">
        <v>13</v>
      </c>
      <c r="H1290" s="14">
        <v>51</v>
      </c>
    </row>
    <row r="1291" spans="1:8" x14ac:dyDescent="0.35">
      <c r="A1291" s="39" t="s">
        <v>1322</v>
      </c>
      <c r="B1291" s="58">
        <v>24683</v>
      </c>
      <c r="C1291" s="39">
        <v>0</v>
      </c>
      <c r="D1291" s="79">
        <v>10704.47</v>
      </c>
      <c r="E1291" s="39" t="s">
        <v>12</v>
      </c>
      <c r="F1291" s="39" t="s">
        <v>11</v>
      </c>
      <c r="G1291" s="39" t="s">
        <v>42</v>
      </c>
      <c r="H1291" s="14">
        <v>56</v>
      </c>
    </row>
    <row r="1292" spans="1:8" x14ac:dyDescent="0.35">
      <c r="A1292" s="39" t="s">
        <v>1323</v>
      </c>
      <c r="B1292" s="58">
        <v>24750</v>
      </c>
      <c r="C1292" s="39">
        <v>0</v>
      </c>
      <c r="D1292" s="79">
        <v>10713.64</v>
      </c>
      <c r="E1292" s="39" t="s">
        <v>12</v>
      </c>
      <c r="F1292" s="39" t="s">
        <v>12</v>
      </c>
      <c r="G1292" s="39" t="s">
        <v>42</v>
      </c>
      <c r="H1292" s="14">
        <v>56</v>
      </c>
    </row>
    <row r="1293" spans="1:8" x14ac:dyDescent="0.35">
      <c r="A1293" s="39" t="s">
        <v>1324</v>
      </c>
      <c r="B1293" s="58">
        <v>33780</v>
      </c>
      <c r="C1293" s="39">
        <v>0</v>
      </c>
      <c r="D1293" s="79">
        <v>10719.57</v>
      </c>
      <c r="E1293" s="39" t="s">
        <v>12</v>
      </c>
      <c r="F1293" s="39" t="s">
        <v>16</v>
      </c>
      <c r="G1293" s="39" t="s">
        <v>23</v>
      </c>
      <c r="H1293" s="14">
        <v>31</v>
      </c>
    </row>
    <row r="1294" spans="1:8" x14ac:dyDescent="0.35">
      <c r="A1294" s="39" t="s">
        <v>1325</v>
      </c>
      <c r="B1294" s="58">
        <v>27372</v>
      </c>
      <c r="C1294" s="39">
        <v>4</v>
      </c>
      <c r="D1294" s="79">
        <v>10736.87</v>
      </c>
      <c r="E1294" s="39" t="s">
        <v>12</v>
      </c>
      <c r="F1294" s="39" t="s">
        <v>16</v>
      </c>
      <c r="G1294" s="39" t="s">
        <v>168</v>
      </c>
      <c r="H1294" s="14">
        <v>49</v>
      </c>
    </row>
    <row r="1295" spans="1:8" x14ac:dyDescent="0.35">
      <c r="A1295" s="39" t="s">
        <v>1326</v>
      </c>
      <c r="B1295" s="58">
        <v>31653</v>
      </c>
      <c r="C1295" s="39">
        <v>3</v>
      </c>
      <c r="D1295" s="79">
        <v>10749.02</v>
      </c>
      <c r="E1295" s="39" t="s">
        <v>12</v>
      </c>
      <c r="F1295" s="39" t="s">
        <v>16</v>
      </c>
      <c r="G1295" s="39" t="s">
        <v>535</v>
      </c>
      <c r="H1295" s="14">
        <v>37</v>
      </c>
    </row>
    <row r="1296" spans="1:8" x14ac:dyDescent="0.35">
      <c r="A1296" s="39" t="s">
        <v>1327</v>
      </c>
      <c r="B1296" s="58">
        <v>32837</v>
      </c>
      <c r="C1296" s="39">
        <v>3</v>
      </c>
      <c r="D1296" s="79">
        <v>10769.75</v>
      </c>
      <c r="E1296" s="39" t="s">
        <v>12</v>
      </c>
      <c r="F1296" s="39" t="s">
        <v>11</v>
      </c>
      <c r="G1296" s="39" t="s">
        <v>632</v>
      </c>
      <c r="H1296" s="14">
        <v>34</v>
      </c>
    </row>
    <row r="1297" spans="1:8" x14ac:dyDescent="0.35">
      <c r="A1297" s="39" t="s">
        <v>1328</v>
      </c>
      <c r="B1297" s="58">
        <v>24787</v>
      </c>
      <c r="C1297" s="39">
        <v>1</v>
      </c>
      <c r="D1297" s="79">
        <v>10791.96</v>
      </c>
      <c r="E1297" s="39" t="s">
        <v>12</v>
      </c>
      <c r="F1297" s="39" t="s">
        <v>11</v>
      </c>
      <c r="G1297" s="39" t="s">
        <v>42</v>
      </c>
      <c r="H1297" s="14">
        <v>56</v>
      </c>
    </row>
    <row r="1298" spans="1:8" x14ac:dyDescent="0.35">
      <c r="A1298" s="39" t="s">
        <v>1329</v>
      </c>
      <c r="B1298" s="58">
        <v>36518</v>
      </c>
      <c r="C1298" s="39">
        <v>0</v>
      </c>
      <c r="D1298" s="79">
        <v>10795.94</v>
      </c>
      <c r="E1298" s="39" t="s">
        <v>12</v>
      </c>
      <c r="F1298" s="39" t="s">
        <v>16</v>
      </c>
      <c r="G1298" s="39" t="s">
        <v>42</v>
      </c>
      <c r="H1298" s="14">
        <v>23</v>
      </c>
    </row>
    <row r="1299" spans="1:8" x14ac:dyDescent="0.35">
      <c r="A1299" s="39" t="s">
        <v>1330</v>
      </c>
      <c r="B1299" s="58">
        <v>24768</v>
      </c>
      <c r="C1299" s="39">
        <v>0</v>
      </c>
      <c r="D1299" s="79">
        <v>10796.35</v>
      </c>
      <c r="E1299" s="39" t="s">
        <v>12</v>
      </c>
      <c r="F1299" s="39" t="s">
        <v>16</v>
      </c>
      <c r="G1299" s="39" t="s">
        <v>166</v>
      </c>
      <c r="H1299" s="14">
        <v>56</v>
      </c>
    </row>
    <row r="1300" spans="1:8" x14ac:dyDescent="0.35">
      <c r="A1300" s="39" t="s">
        <v>1331</v>
      </c>
      <c r="B1300" s="58">
        <v>25869</v>
      </c>
      <c r="C1300" s="39">
        <v>1</v>
      </c>
      <c r="D1300" s="79">
        <v>10797.34</v>
      </c>
      <c r="E1300" s="39" t="s">
        <v>12</v>
      </c>
      <c r="F1300" s="39" t="s">
        <v>11</v>
      </c>
      <c r="G1300" s="39" t="s">
        <v>249</v>
      </c>
      <c r="H1300" s="14">
        <v>53</v>
      </c>
    </row>
    <row r="1301" spans="1:8" x14ac:dyDescent="0.35">
      <c r="A1301" s="39" t="s">
        <v>1332</v>
      </c>
      <c r="B1301" s="58">
        <v>25920</v>
      </c>
      <c r="C1301" s="39">
        <v>2</v>
      </c>
      <c r="D1301" s="79">
        <v>10806.84</v>
      </c>
      <c r="E1301" s="39" t="s">
        <v>12</v>
      </c>
      <c r="F1301" s="39" t="s">
        <v>11</v>
      </c>
      <c r="G1301" s="39" t="s">
        <v>42</v>
      </c>
      <c r="H1301" s="14">
        <v>53</v>
      </c>
    </row>
    <row r="1302" spans="1:8" x14ac:dyDescent="0.35">
      <c r="A1302" s="39" t="s">
        <v>1333</v>
      </c>
      <c r="B1302" s="58">
        <v>24747</v>
      </c>
      <c r="C1302" s="39">
        <v>1</v>
      </c>
      <c r="D1302" s="79">
        <v>10807.49</v>
      </c>
      <c r="E1302" s="39" t="s">
        <v>12</v>
      </c>
      <c r="F1302" s="39" t="s">
        <v>11</v>
      </c>
      <c r="G1302" s="39" t="s">
        <v>13</v>
      </c>
      <c r="H1302" s="14">
        <v>56</v>
      </c>
    </row>
    <row r="1303" spans="1:8" x14ac:dyDescent="0.35">
      <c r="A1303" s="39" t="s">
        <v>1334</v>
      </c>
      <c r="B1303" s="58">
        <v>25047</v>
      </c>
      <c r="C1303" s="39">
        <v>1</v>
      </c>
      <c r="D1303" s="79">
        <v>10825.25</v>
      </c>
      <c r="E1303" s="39" t="s">
        <v>12</v>
      </c>
      <c r="F1303" s="39" t="s">
        <v>12</v>
      </c>
      <c r="G1303" s="39" t="s">
        <v>23</v>
      </c>
      <c r="H1303" s="14">
        <v>55</v>
      </c>
    </row>
    <row r="1304" spans="1:8" x14ac:dyDescent="0.35">
      <c r="A1304" s="39" t="s">
        <v>1335</v>
      </c>
      <c r="B1304" s="58">
        <v>26287</v>
      </c>
      <c r="C1304" s="39">
        <v>2</v>
      </c>
      <c r="D1304" s="79">
        <v>10848.13</v>
      </c>
      <c r="E1304" s="39" t="s">
        <v>12</v>
      </c>
      <c r="F1304" s="39" t="s">
        <v>12</v>
      </c>
      <c r="G1304" s="39" t="s">
        <v>23</v>
      </c>
      <c r="H1304" s="14">
        <v>52</v>
      </c>
    </row>
    <row r="1305" spans="1:8" x14ac:dyDescent="0.35">
      <c r="A1305" s="39" t="s">
        <v>1336</v>
      </c>
      <c r="B1305" s="58">
        <v>34583</v>
      </c>
      <c r="C1305" s="39">
        <v>0</v>
      </c>
      <c r="D1305" s="79">
        <v>10886.66</v>
      </c>
      <c r="E1305" s="39" t="s">
        <v>12</v>
      </c>
      <c r="F1305" s="39" t="s">
        <v>12</v>
      </c>
      <c r="G1305" s="39" t="s">
        <v>23</v>
      </c>
      <c r="H1305" s="14">
        <v>29</v>
      </c>
    </row>
    <row r="1306" spans="1:8" x14ac:dyDescent="0.35">
      <c r="A1306" s="39" t="s">
        <v>1337</v>
      </c>
      <c r="B1306" s="58">
        <v>25155</v>
      </c>
      <c r="C1306" s="39">
        <v>0</v>
      </c>
      <c r="D1306" s="79">
        <v>10923.93</v>
      </c>
      <c r="E1306" s="39" t="s">
        <v>12</v>
      </c>
      <c r="F1306" s="39" t="s">
        <v>16</v>
      </c>
      <c r="G1306" s="39" t="s">
        <v>247</v>
      </c>
      <c r="H1306" s="14">
        <v>55</v>
      </c>
    </row>
    <row r="1307" spans="1:8" x14ac:dyDescent="0.35">
      <c r="A1307" s="39" t="s">
        <v>1338</v>
      </c>
      <c r="B1307" s="58">
        <v>25154</v>
      </c>
      <c r="C1307" s="39">
        <v>1</v>
      </c>
      <c r="D1307" s="79">
        <v>10928.85</v>
      </c>
      <c r="E1307" s="39" t="s">
        <v>12</v>
      </c>
      <c r="F1307" s="39" t="s">
        <v>12</v>
      </c>
      <c r="G1307" s="39" t="s">
        <v>13</v>
      </c>
      <c r="H1307" s="14">
        <v>55</v>
      </c>
    </row>
    <row r="1308" spans="1:8" x14ac:dyDescent="0.35">
      <c r="A1308" s="39" t="s">
        <v>1339</v>
      </c>
      <c r="B1308" s="58">
        <v>25517</v>
      </c>
      <c r="C1308" s="39">
        <v>1</v>
      </c>
      <c r="D1308" s="79">
        <v>10942.13</v>
      </c>
      <c r="E1308" s="39" t="s">
        <v>12</v>
      </c>
      <c r="F1308" s="39" t="s">
        <v>12</v>
      </c>
      <c r="G1308" s="39" t="s">
        <v>23</v>
      </c>
      <c r="H1308" s="14">
        <v>54</v>
      </c>
    </row>
    <row r="1309" spans="1:8" x14ac:dyDescent="0.35">
      <c r="A1309" s="39" t="s">
        <v>1340</v>
      </c>
      <c r="B1309" s="58">
        <v>24080</v>
      </c>
      <c r="C1309" s="39">
        <v>0</v>
      </c>
      <c r="D1309" s="79">
        <v>10959.33</v>
      </c>
      <c r="E1309" s="39" t="s">
        <v>12</v>
      </c>
      <c r="F1309" s="39" t="s">
        <v>12</v>
      </c>
      <c r="G1309" s="39" t="s">
        <v>42</v>
      </c>
      <c r="H1309" s="14">
        <v>58</v>
      </c>
    </row>
    <row r="1310" spans="1:8" x14ac:dyDescent="0.35">
      <c r="A1310" s="39" t="s">
        <v>1341</v>
      </c>
      <c r="B1310" s="58">
        <v>25429</v>
      </c>
      <c r="C1310" s="39">
        <v>1</v>
      </c>
      <c r="D1310" s="79">
        <v>10959.69</v>
      </c>
      <c r="E1310" s="39" t="s">
        <v>12</v>
      </c>
      <c r="F1310" s="39" t="s">
        <v>12</v>
      </c>
      <c r="G1310" s="39" t="s">
        <v>23</v>
      </c>
      <c r="H1310" s="14">
        <v>54</v>
      </c>
    </row>
    <row r="1311" spans="1:8" x14ac:dyDescent="0.35">
      <c r="A1311" s="39" t="s">
        <v>1342</v>
      </c>
      <c r="B1311" s="58">
        <v>23912</v>
      </c>
      <c r="C1311" s="39">
        <v>0</v>
      </c>
      <c r="D1311" s="79">
        <v>10965.45</v>
      </c>
      <c r="E1311" s="39" t="s">
        <v>12</v>
      </c>
      <c r="F1311" s="39" t="s">
        <v>11</v>
      </c>
      <c r="G1311" s="39" t="s">
        <v>42</v>
      </c>
      <c r="H1311" s="14">
        <v>58</v>
      </c>
    </row>
    <row r="1312" spans="1:8" x14ac:dyDescent="0.35">
      <c r="A1312" s="39" t="s">
        <v>1343</v>
      </c>
      <c r="B1312" s="58">
        <v>24297</v>
      </c>
      <c r="C1312" s="39">
        <v>0</v>
      </c>
      <c r="D1312" s="79">
        <v>10976.25</v>
      </c>
      <c r="E1312" s="39" t="s">
        <v>12</v>
      </c>
      <c r="F1312" s="39" t="s">
        <v>11</v>
      </c>
      <c r="G1312" s="39" t="s">
        <v>23</v>
      </c>
      <c r="H1312" s="14">
        <v>57</v>
      </c>
    </row>
    <row r="1313" spans="1:8" x14ac:dyDescent="0.35">
      <c r="A1313" s="39" t="s">
        <v>1344</v>
      </c>
      <c r="B1313" s="58">
        <v>26958</v>
      </c>
      <c r="C1313" s="39">
        <v>4</v>
      </c>
      <c r="D1313" s="79">
        <v>10977.21</v>
      </c>
      <c r="E1313" s="39" t="s">
        <v>12</v>
      </c>
      <c r="F1313" s="39" t="s">
        <v>16</v>
      </c>
      <c r="G1313" s="39" t="s">
        <v>13</v>
      </c>
      <c r="H1313" s="14">
        <v>50</v>
      </c>
    </row>
    <row r="1314" spans="1:8" x14ac:dyDescent="0.35">
      <c r="A1314" s="39" t="s">
        <v>1345</v>
      </c>
      <c r="B1314" s="58">
        <v>24094</v>
      </c>
      <c r="C1314" s="39">
        <v>0</v>
      </c>
      <c r="D1314" s="79">
        <v>10982.5</v>
      </c>
      <c r="E1314" s="39" t="s">
        <v>12</v>
      </c>
      <c r="F1314" s="39" t="s">
        <v>12</v>
      </c>
      <c r="G1314" s="39" t="s">
        <v>13</v>
      </c>
      <c r="H1314" s="14">
        <v>58</v>
      </c>
    </row>
    <row r="1315" spans="1:8" x14ac:dyDescent="0.35">
      <c r="A1315" s="39" t="s">
        <v>1346</v>
      </c>
      <c r="B1315" s="58">
        <v>36786</v>
      </c>
      <c r="C1315" s="39">
        <v>0</v>
      </c>
      <c r="D1315" s="79">
        <v>10991.58</v>
      </c>
      <c r="E1315" s="39" t="s">
        <v>12</v>
      </c>
      <c r="F1315" s="39" t="s">
        <v>12</v>
      </c>
      <c r="G1315" s="39" t="s">
        <v>23</v>
      </c>
      <c r="H1315" s="14">
        <v>23</v>
      </c>
    </row>
    <row r="1316" spans="1:8" x14ac:dyDescent="0.35">
      <c r="A1316" s="39" t="s">
        <v>1347</v>
      </c>
      <c r="B1316" s="58">
        <v>25135</v>
      </c>
      <c r="C1316" s="39">
        <v>2</v>
      </c>
      <c r="D1316" s="79">
        <v>11013.71</v>
      </c>
      <c r="E1316" s="39" t="s">
        <v>12</v>
      </c>
      <c r="F1316" s="39" t="s">
        <v>16</v>
      </c>
      <c r="G1316" s="39" t="s">
        <v>13</v>
      </c>
      <c r="H1316" s="14">
        <v>55</v>
      </c>
    </row>
    <row r="1317" spans="1:8" x14ac:dyDescent="0.35">
      <c r="A1317" s="39" t="s">
        <v>1348</v>
      </c>
      <c r="B1317" s="58">
        <v>27378</v>
      </c>
      <c r="C1317" s="39">
        <v>4</v>
      </c>
      <c r="D1317" s="79">
        <v>11015.17</v>
      </c>
      <c r="E1317" s="39" t="s">
        <v>12</v>
      </c>
      <c r="F1317" s="39" t="s">
        <v>16</v>
      </c>
      <c r="G1317" s="39" t="s">
        <v>23</v>
      </c>
      <c r="H1317" s="14">
        <v>49</v>
      </c>
    </row>
    <row r="1318" spans="1:8" x14ac:dyDescent="0.35">
      <c r="A1318" s="39" t="s">
        <v>1349</v>
      </c>
      <c r="B1318" s="58">
        <v>33415</v>
      </c>
      <c r="C1318" s="39">
        <v>3</v>
      </c>
      <c r="D1318" s="79">
        <v>11018.05</v>
      </c>
      <c r="E1318" s="39" t="s">
        <v>12</v>
      </c>
      <c r="F1318" s="39" t="s">
        <v>11</v>
      </c>
      <c r="G1318" s="39" t="s">
        <v>23</v>
      </c>
      <c r="H1318" s="14">
        <v>32</v>
      </c>
    </row>
    <row r="1319" spans="1:8" x14ac:dyDescent="0.35">
      <c r="A1319" s="39" t="s">
        <v>1350</v>
      </c>
      <c r="B1319" s="58">
        <v>35267</v>
      </c>
      <c r="C1319" s="39">
        <v>0</v>
      </c>
      <c r="D1319" s="79">
        <v>11028.56</v>
      </c>
      <c r="E1319" s="39" t="s">
        <v>12</v>
      </c>
      <c r="F1319" s="39" t="s">
        <v>12</v>
      </c>
      <c r="G1319" s="39" t="s">
        <v>23</v>
      </c>
      <c r="H1319" s="14">
        <v>27</v>
      </c>
    </row>
    <row r="1320" spans="1:8" x14ac:dyDescent="0.35">
      <c r="A1320" s="39" t="s">
        <v>1351</v>
      </c>
      <c r="B1320" s="58">
        <v>27373</v>
      </c>
      <c r="C1320" s="39">
        <v>4</v>
      </c>
      <c r="D1320" s="79">
        <v>11033.66</v>
      </c>
      <c r="E1320" s="39" t="s">
        <v>12</v>
      </c>
      <c r="F1320" s="39" t="s">
        <v>12</v>
      </c>
      <c r="G1320" s="39" t="s">
        <v>23</v>
      </c>
      <c r="H1320" s="14">
        <v>49</v>
      </c>
    </row>
    <row r="1321" spans="1:8" x14ac:dyDescent="0.35">
      <c r="A1321" s="39" t="s">
        <v>1352</v>
      </c>
      <c r="B1321" s="58">
        <v>32806</v>
      </c>
      <c r="C1321" s="39">
        <v>3</v>
      </c>
      <c r="D1321" s="79">
        <v>11037.51</v>
      </c>
      <c r="E1321" s="39" t="s">
        <v>12</v>
      </c>
      <c r="F1321" s="39" t="s">
        <v>16</v>
      </c>
      <c r="G1321" s="39" t="s">
        <v>23</v>
      </c>
      <c r="H1321" s="14">
        <v>34</v>
      </c>
    </row>
    <row r="1322" spans="1:8" x14ac:dyDescent="0.35">
      <c r="A1322" s="39" t="s">
        <v>1353</v>
      </c>
      <c r="B1322" s="58">
        <v>27271</v>
      </c>
      <c r="C1322" s="39">
        <v>0</v>
      </c>
      <c r="D1322" s="79">
        <v>11037.85</v>
      </c>
      <c r="E1322" s="39" t="s">
        <v>12</v>
      </c>
      <c r="F1322" s="39" t="s">
        <v>11</v>
      </c>
      <c r="G1322" s="39" t="s">
        <v>200</v>
      </c>
      <c r="H1322" s="14">
        <v>49</v>
      </c>
    </row>
    <row r="1323" spans="1:8" x14ac:dyDescent="0.35">
      <c r="A1323" s="39" t="s">
        <v>1354</v>
      </c>
      <c r="B1323" s="58">
        <v>37242</v>
      </c>
      <c r="C1323" s="39">
        <v>0</v>
      </c>
      <c r="D1323" s="79">
        <v>11046.02</v>
      </c>
      <c r="E1323" s="39" t="s">
        <v>12</v>
      </c>
      <c r="F1323" s="39" t="s">
        <v>16</v>
      </c>
      <c r="G1323" s="39" t="s">
        <v>535</v>
      </c>
      <c r="H1323" s="14">
        <v>21</v>
      </c>
    </row>
    <row r="1324" spans="1:8" x14ac:dyDescent="0.35">
      <c r="A1324" s="39" t="s">
        <v>1355</v>
      </c>
      <c r="B1324" s="58">
        <v>36787</v>
      </c>
      <c r="C1324" s="39">
        <v>0</v>
      </c>
      <c r="D1324" s="79">
        <v>11068.7</v>
      </c>
      <c r="E1324" s="39" t="s">
        <v>12</v>
      </c>
      <c r="F1324" s="39" t="s">
        <v>16</v>
      </c>
      <c r="G1324" s="39" t="s">
        <v>42</v>
      </c>
      <c r="H1324" s="14">
        <v>23</v>
      </c>
    </row>
    <row r="1325" spans="1:8" x14ac:dyDescent="0.35">
      <c r="A1325" s="39" t="s">
        <v>1356</v>
      </c>
      <c r="B1325" s="58">
        <v>26246</v>
      </c>
      <c r="C1325" s="39">
        <v>0</v>
      </c>
      <c r="D1325" s="79">
        <v>11068.77</v>
      </c>
      <c r="E1325" s="39" t="s">
        <v>12</v>
      </c>
      <c r="F1325" s="39" t="s">
        <v>11</v>
      </c>
      <c r="G1325" s="39" t="s">
        <v>23</v>
      </c>
      <c r="H1325" s="14">
        <v>52</v>
      </c>
    </row>
    <row r="1326" spans="1:8" x14ac:dyDescent="0.35">
      <c r="A1326" s="39" t="s">
        <v>1357</v>
      </c>
      <c r="B1326" s="58">
        <v>24418</v>
      </c>
      <c r="C1326" s="39">
        <v>0</v>
      </c>
      <c r="D1326" s="79">
        <v>11070.54</v>
      </c>
      <c r="E1326" s="39" t="s">
        <v>12</v>
      </c>
      <c r="F1326" s="39" t="s">
        <v>12</v>
      </c>
      <c r="G1326" s="39" t="s">
        <v>42</v>
      </c>
      <c r="H1326" s="14">
        <v>57</v>
      </c>
    </row>
    <row r="1327" spans="1:8" x14ac:dyDescent="0.35">
      <c r="A1327" s="39" t="s">
        <v>1358</v>
      </c>
      <c r="B1327" s="58">
        <v>24431</v>
      </c>
      <c r="C1327" s="39">
        <v>0</v>
      </c>
      <c r="D1327" s="79">
        <v>11073.18</v>
      </c>
      <c r="E1327" s="39" t="s">
        <v>12</v>
      </c>
      <c r="F1327" s="39" t="s">
        <v>12</v>
      </c>
      <c r="G1327" s="39" t="s">
        <v>42</v>
      </c>
      <c r="H1327" s="14">
        <v>57</v>
      </c>
    </row>
    <row r="1328" spans="1:8" x14ac:dyDescent="0.35">
      <c r="A1328" s="39" t="s">
        <v>1359</v>
      </c>
      <c r="B1328" s="58">
        <v>24719</v>
      </c>
      <c r="C1328" s="39">
        <v>0</v>
      </c>
      <c r="D1328" s="79">
        <v>11082.58</v>
      </c>
      <c r="E1328" s="39" t="s">
        <v>12</v>
      </c>
      <c r="F1328" s="39" t="s">
        <v>11</v>
      </c>
      <c r="G1328" s="39" t="s">
        <v>23</v>
      </c>
      <c r="H1328" s="14">
        <v>56</v>
      </c>
    </row>
    <row r="1329" spans="1:8" x14ac:dyDescent="0.35">
      <c r="A1329" s="39" t="s">
        <v>1360</v>
      </c>
      <c r="B1329" s="58">
        <v>26579</v>
      </c>
      <c r="C1329" s="39">
        <v>3</v>
      </c>
      <c r="D1329" s="79">
        <v>11085.59</v>
      </c>
      <c r="E1329" s="39" t="s">
        <v>12</v>
      </c>
      <c r="F1329" s="39" t="s">
        <v>11</v>
      </c>
      <c r="G1329" s="39" t="s">
        <v>23</v>
      </c>
      <c r="H1329" s="14">
        <v>51</v>
      </c>
    </row>
    <row r="1330" spans="1:8" x14ac:dyDescent="0.35">
      <c r="A1330" s="39" t="s">
        <v>1361</v>
      </c>
      <c r="B1330" s="58">
        <v>24359</v>
      </c>
      <c r="C1330" s="39">
        <v>0</v>
      </c>
      <c r="D1330" s="79">
        <v>11090.72</v>
      </c>
      <c r="E1330" s="39" t="s">
        <v>12</v>
      </c>
      <c r="F1330" s="39" t="s">
        <v>16</v>
      </c>
      <c r="G1330" s="39" t="s">
        <v>13</v>
      </c>
      <c r="H1330" s="14">
        <v>57</v>
      </c>
    </row>
    <row r="1331" spans="1:8" x14ac:dyDescent="0.35">
      <c r="A1331" s="39" t="s">
        <v>1362</v>
      </c>
      <c r="B1331" s="58">
        <v>24293</v>
      </c>
      <c r="C1331" s="39">
        <v>0</v>
      </c>
      <c r="D1331" s="79">
        <v>11093.62</v>
      </c>
      <c r="E1331" s="39" t="s">
        <v>12</v>
      </c>
      <c r="F1331" s="39" t="s">
        <v>16</v>
      </c>
      <c r="G1331" s="39" t="s">
        <v>13</v>
      </c>
      <c r="H1331" s="14">
        <v>57</v>
      </c>
    </row>
    <row r="1332" spans="1:8" x14ac:dyDescent="0.35">
      <c r="A1332" s="39" t="s">
        <v>1363</v>
      </c>
      <c r="B1332" s="58">
        <v>29453</v>
      </c>
      <c r="C1332" s="39">
        <v>2</v>
      </c>
      <c r="D1332" s="79">
        <v>11103.33</v>
      </c>
      <c r="E1332" s="39" t="s">
        <v>12</v>
      </c>
      <c r="F1332" s="39" t="s">
        <v>16</v>
      </c>
      <c r="G1332" s="39" t="s">
        <v>300</v>
      </c>
      <c r="H1332" s="14">
        <v>43</v>
      </c>
    </row>
    <row r="1333" spans="1:8" x14ac:dyDescent="0.35">
      <c r="A1333" s="39" t="s">
        <v>1364</v>
      </c>
      <c r="B1333" s="58">
        <v>25537</v>
      </c>
      <c r="C1333" s="39">
        <v>2</v>
      </c>
      <c r="D1333" s="79">
        <v>11150.78</v>
      </c>
      <c r="E1333" s="39" t="s">
        <v>12</v>
      </c>
      <c r="F1333" s="39" t="s">
        <v>11</v>
      </c>
      <c r="G1333" s="39" t="s">
        <v>42</v>
      </c>
      <c r="H1333" s="14">
        <v>54</v>
      </c>
    </row>
    <row r="1334" spans="1:8" x14ac:dyDescent="0.35">
      <c r="A1334" s="39" t="s">
        <v>1365</v>
      </c>
      <c r="B1334" s="58">
        <v>25379</v>
      </c>
      <c r="C1334" s="39">
        <v>2</v>
      </c>
      <c r="D1334" s="79">
        <v>11163.57</v>
      </c>
      <c r="E1334" s="39" t="s">
        <v>12</v>
      </c>
      <c r="F1334" s="39" t="s">
        <v>11</v>
      </c>
      <c r="G1334" s="39" t="s">
        <v>42</v>
      </c>
      <c r="H1334" s="14">
        <v>54</v>
      </c>
    </row>
    <row r="1335" spans="1:8" x14ac:dyDescent="0.35">
      <c r="A1335" s="39" t="s">
        <v>1366</v>
      </c>
      <c r="B1335" s="58">
        <v>24325</v>
      </c>
      <c r="C1335" s="39">
        <v>0</v>
      </c>
      <c r="D1335" s="79">
        <v>11165.42</v>
      </c>
      <c r="E1335" s="39" t="s">
        <v>12</v>
      </c>
      <c r="F1335" s="39" t="s">
        <v>16</v>
      </c>
      <c r="G1335" s="39" t="s">
        <v>168</v>
      </c>
      <c r="H1335" s="14">
        <v>57</v>
      </c>
    </row>
    <row r="1336" spans="1:8" x14ac:dyDescent="0.35">
      <c r="A1336" s="39" t="s">
        <v>1367</v>
      </c>
      <c r="B1336" s="58">
        <v>26545</v>
      </c>
      <c r="C1336" s="39">
        <v>0</v>
      </c>
      <c r="D1336" s="79">
        <v>11186.2</v>
      </c>
      <c r="E1336" s="39" t="s">
        <v>12</v>
      </c>
      <c r="F1336" s="39" t="s">
        <v>11</v>
      </c>
      <c r="G1336" s="39" t="s">
        <v>300</v>
      </c>
      <c r="H1336" s="14">
        <v>51</v>
      </c>
    </row>
    <row r="1337" spans="1:8" x14ac:dyDescent="0.35">
      <c r="A1337" s="39" t="s">
        <v>1368</v>
      </c>
      <c r="B1337" s="58">
        <v>25733</v>
      </c>
      <c r="C1337" s="39">
        <v>2</v>
      </c>
      <c r="D1337" s="79">
        <v>11187.66</v>
      </c>
      <c r="E1337" s="39" t="s">
        <v>12</v>
      </c>
      <c r="F1337" s="39" t="s">
        <v>11</v>
      </c>
      <c r="G1337" s="39" t="s">
        <v>23</v>
      </c>
      <c r="H1337" s="14">
        <v>53</v>
      </c>
    </row>
    <row r="1338" spans="1:8" x14ac:dyDescent="0.35">
      <c r="A1338" s="39" t="s">
        <v>1369</v>
      </c>
      <c r="B1338" s="58">
        <v>27939</v>
      </c>
      <c r="C1338" s="39">
        <v>2</v>
      </c>
      <c r="D1338" s="79">
        <v>11217.35</v>
      </c>
      <c r="E1338" s="39" t="s">
        <v>12</v>
      </c>
      <c r="F1338" s="39" t="s">
        <v>11</v>
      </c>
      <c r="G1338" s="39" t="s">
        <v>200</v>
      </c>
      <c r="H1338" s="14">
        <v>47</v>
      </c>
    </row>
    <row r="1339" spans="1:8" x14ac:dyDescent="0.35">
      <c r="A1339" s="39" t="s">
        <v>1370</v>
      </c>
      <c r="B1339" s="58">
        <v>25567</v>
      </c>
      <c r="C1339" s="39">
        <v>2</v>
      </c>
      <c r="D1339" s="79">
        <v>11244.38</v>
      </c>
      <c r="E1339" s="39" t="s">
        <v>12</v>
      </c>
      <c r="F1339" s="39" t="s">
        <v>16</v>
      </c>
      <c r="G1339" s="39" t="s">
        <v>168</v>
      </c>
      <c r="H1339" s="14">
        <v>53</v>
      </c>
    </row>
    <row r="1340" spans="1:8" x14ac:dyDescent="0.35">
      <c r="A1340" s="39" t="s">
        <v>1371</v>
      </c>
      <c r="B1340" s="58">
        <v>32859</v>
      </c>
      <c r="C1340" s="39">
        <v>3</v>
      </c>
      <c r="D1340" s="79">
        <v>11250.43</v>
      </c>
      <c r="E1340" s="39" t="s">
        <v>12</v>
      </c>
      <c r="F1340" s="39" t="s">
        <v>11</v>
      </c>
      <c r="G1340" s="39" t="s">
        <v>535</v>
      </c>
      <c r="H1340" s="14">
        <v>33</v>
      </c>
    </row>
    <row r="1341" spans="1:8" x14ac:dyDescent="0.35">
      <c r="A1341" s="39" t="s">
        <v>1372</v>
      </c>
      <c r="B1341" s="58">
        <v>25435</v>
      </c>
      <c r="C1341" s="39">
        <v>3</v>
      </c>
      <c r="D1341" s="79">
        <v>11253.42</v>
      </c>
      <c r="E1341" s="39" t="s">
        <v>12</v>
      </c>
      <c r="F1341" s="39" t="s">
        <v>16</v>
      </c>
      <c r="G1341" s="39" t="s">
        <v>42</v>
      </c>
      <c r="H1341" s="14">
        <v>54</v>
      </c>
    </row>
    <row r="1342" spans="1:8" x14ac:dyDescent="0.35">
      <c r="A1342" s="39" t="s">
        <v>1373</v>
      </c>
      <c r="B1342" s="58">
        <v>29861</v>
      </c>
      <c r="C1342" s="39">
        <v>1</v>
      </c>
      <c r="D1342" s="79">
        <v>11255.29</v>
      </c>
      <c r="E1342" s="39" t="s">
        <v>12</v>
      </c>
      <c r="F1342" s="39" t="s">
        <v>16</v>
      </c>
      <c r="G1342" s="39" t="s">
        <v>535</v>
      </c>
      <c r="H1342" s="14">
        <v>42</v>
      </c>
    </row>
    <row r="1343" spans="1:8" x14ac:dyDescent="0.35">
      <c r="A1343" s="39" t="s">
        <v>1374</v>
      </c>
      <c r="B1343" s="58">
        <v>25487</v>
      </c>
      <c r="C1343" s="39">
        <v>3</v>
      </c>
      <c r="D1343" s="79">
        <v>11264.54</v>
      </c>
      <c r="E1343" s="39" t="s">
        <v>12</v>
      </c>
      <c r="F1343" s="39" t="s">
        <v>11</v>
      </c>
      <c r="G1343" s="39" t="s">
        <v>42</v>
      </c>
      <c r="H1343" s="14">
        <v>54</v>
      </c>
    </row>
    <row r="1344" spans="1:8" x14ac:dyDescent="0.35">
      <c r="A1344" s="39" t="s">
        <v>1375</v>
      </c>
      <c r="B1344" s="58">
        <v>26293</v>
      </c>
      <c r="C1344" s="39">
        <v>0</v>
      </c>
      <c r="D1344" s="79">
        <v>11265.71</v>
      </c>
      <c r="E1344" s="39" t="s">
        <v>12</v>
      </c>
      <c r="F1344" s="39" t="s">
        <v>16</v>
      </c>
      <c r="G1344" s="39" t="s">
        <v>200</v>
      </c>
      <c r="H1344" s="14">
        <v>51</v>
      </c>
    </row>
    <row r="1345" spans="1:8" x14ac:dyDescent="0.35">
      <c r="A1345" s="39" t="s">
        <v>1376</v>
      </c>
      <c r="B1345" s="58">
        <v>38264</v>
      </c>
      <c r="C1345" s="39">
        <v>1</v>
      </c>
      <c r="D1345" s="79">
        <v>11272.33</v>
      </c>
      <c r="E1345" s="39" t="s">
        <v>12</v>
      </c>
      <c r="F1345" s="39" t="s">
        <v>11</v>
      </c>
      <c r="G1345" s="39" t="s">
        <v>166</v>
      </c>
      <c r="H1345" s="14">
        <v>19</v>
      </c>
    </row>
    <row r="1346" spans="1:8" x14ac:dyDescent="0.35">
      <c r="A1346" s="39" t="s">
        <v>1377</v>
      </c>
      <c r="B1346" s="58">
        <v>24637</v>
      </c>
      <c r="C1346" s="39">
        <v>0</v>
      </c>
      <c r="D1346" s="79">
        <v>11286.54</v>
      </c>
      <c r="E1346" s="39" t="s">
        <v>12</v>
      </c>
      <c r="F1346" s="39" t="s">
        <v>12</v>
      </c>
      <c r="G1346" s="39" t="s">
        <v>247</v>
      </c>
      <c r="H1346" s="14">
        <v>56</v>
      </c>
    </row>
    <row r="1347" spans="1:8" x14ac:dyDescent="0.35">
      <c r="A1347" s="39" t="s">
        <v>1378</v>
      </c>
      <c r="B1347" s="58">
        <v>25741</v>
      </c>
      <c r="C1347" s="39">
        <v>3</v>
      </c>
      <c r="D1347" s="79">
        <v>11289.11</v>
      </c>
      <c r="E1347" s="39" t="s">
        <v>12</v>
      </c>
      <c r="F1347" s="39" t="s">
        <v>16</v>
      </c>
      <c r="G1347" s="39" t="s">
        <v>23</v>
      </c>
      <c r="H1347" s="14">
        <v>53</v>
      </c>
    </row>
    <row r="1348" spans="1:8" x14ac:dyDescent="0.35">
      <c r="A1348" s="39" t="s">
        <v>1379</v>
      </c>
      <c r="B1348" s="58">
        <v>32461</v>
      </c>
      <c r="C1348" s="39">
        <v>3</v>
      </c>
      <c r="D1348" s="79">
        <v>11294.57</v>
      </c>
      <c r="E1348" s="39" t="s">
        <v>12</v>
      </c>
      <c r="F1348" s="39" t="s">
        <v>16</v>
      </c>
      <c r="G1348" s="39" t="s">
        <v>632</v>
      </c>
      <c r="H1348" s="14">
        <v>35</v>
      </c>
    </row>
    <row r="1349" spans="1:8" x14ac:dyDescent="0.35">
      <c r="A1349" s="39" t="s">
        <v>1380</v>
      </c>
      <c r="B1349" s="58">
        <v>26567</v>
      </c>
      <c r="C1349" s="39">
        <v>4</v>
      </c>
      <c r="D1349" s="79">
        <v>11299.34</v>
      </c>
      <c r="E1349" s="39" t="s">
        <v>12</v>
      </c>
      <c r="F1349" s="39" t="s">
        <v>11</v>
      </c>
      <c r="G1349" s="39" t="s">
        <v>42</v>
      </c>
      <c r="H1349" s="14">
        <v>51</v>
      </c>
    </row>
    <row r="1350" spans="1:8" x14ac:dyDescent="0.35">
      <c r="A1350" s="39" t="s">
        <v>1381</v>
      </c>
      <c r="B1350" s="58">
        <v>25117</v>
      </c>
      <c r="C1350" s="39">
        <v>1</v>
      </c>
      <c r="D1350" s="79">
        <v>11305.93</v>
      </c>
      <c r="E1350" s="39" t="s">
        <v>12</v>
      </c>
      <c r="F1350" s="39" t="s">
        <v>16</v>
      </c>
      <c r="G1350" s="39" t="s">
        <v>23</v>
      </c>
      <c r="H1350" s="14">
        <v>55</v>
      </c>
    </row>
    <row r="1351" spans="1:8" x14ac:dyDescent="0.35">
      <c r="A1351" s="39" t="s">
        <v>1382</v>
      </c>
      <c r="B1351" s="58">
        <v>23337</v>
      </c>
      <c r="C1351" s="39">
        <v>0</v>
      </c>
      <c r="D1351" s="79">
        <v>11312.33</v>
      </c>
      <c r="E1351" s="39" t="s">
        <v>12</v>
      </c>
      <c r="F1351" s="39" t="s">
        <v>12</v>
      </c>
      <c r="G1351" s="39" t="s">
        <v>23</v>
      </c>
      <c r="H1351" s="14">
        <v>60</v>
      </c>
    </row>
    <row r="1352" spans="1:8" x14ac:dyDescent="0.35">
      <c r="A1352" s="39" t="s">
        <v>1383</v>
      </c>
      <c r="B1352" s="58">
        <v>35043</v>
      </c>
      <c r="C1352" s="39">
        <v>0</v>
      </c>
      <c r="D1352" s="79">
        <v>11318.57</v>
      </c>
      <c r="E1352" s="39" t="s">
        <v>12</v>
      </c>
      <c r="F1352" s="39" t="s">
        <v>11</v>
      </c>
      <c r="G1352" s="39" t="s">
        <v>535</v>
      </c>
      <c r="H1352" s="14">
        <v>28</v>
      </c>
    </row>
    <row r="1353" spans="1:8" x14ac:dyDescent="0.35">
      <c r="A1353" s="39" t="s">
        <v>1384</v>
      </c>
      <c r="B1353" s="58">
        <v>23203</v>
      </c>
      <c r="C1353" s="39">
        <v>0</v>
      </c>
      <c r="D1353" s="79">
        <v>11319.12</v>
      </c>
      <c r="E1353" s="39" t="s">
        <v>12</v>
      </c>
      <c r="F1353" s="39" t="s">
        <v>16</v>
      </c>
      <c r="G1353" s="39" t="s">
        <v>23</v>
      </c>
      <c r="H1353" s="14">
        <v>60</v>
      </c>
    </row>
    <row r="1354" spans="1:8" x14ac:dyDescent="0.35">
      <c r="A1354" s="39" t="s">
        <v>1385</v>
      </c>
      <c r="B1354" s="58">
        <v>37519</v>
      </c>
      <c r="C1354" s="39">
        <v>0</v>
      </c>
      <c r="D1354" s="79">
        <v>11321.49</v>
      </c>
      <c r="E1354" s="39" t="s">
        <v>12</v>
      </c>
      <c r="F1354" s="39" t="s">
        <v>12</v>
      </c>
      <c r="G1354" s="39" t="s">
        <v>23</v>
      </c>
      <c r="H1354" s="14">
        <v>21</v>
      </c>
    </row>
    <row r="1355" spans="1:8" x14ac:dyDescent="0.35">
      <c r="A1355" s="39" t="s">
        <v>1386</v>
      </c>
      <c r="B1355" s="58">
        <v>32739</v>
      </c>
      <c r="C1355" s="39">
        <v>1</v>
      </c>
      <c r="D1355" s="79">
        <v>11326.71</v>
      </c>
      <c r="E1355" s="39" t="s">
        <v>12</v>
      </c>
      <c r="F1355" s="39" t="s">
        <v>12</v>
      </c>
      <c r="G1355" s="39" t="s">
        <v>13</v>
      </c>
      <c r="H1355" s="14">
        <v>34</v>
      </c>
    </row>
    <row r="1356" spans="1:8" x14ac:dyDescent="0.35">
      <c r="A1356" s="39" t="s">
        <v>1387</v>
      </c>
      <c r="B1356" s="58">
        <v>25144</v>
      </c>
      <c r="C1356" s="39">
        <v>0</v>
      </c>
      <c r="D1356" s="79">
        <v>11344.32</v>
      </c>
      <c r="E1356" s="39" t="s">
        <v>12</v>
      </c>
      <c r="F1356" s="39" t="s">
        <v>11</v>
      </c>
      <c r="G1356" s="39" t="s">
        <v>200</v>
      </c>
      <c r="H1356" s="14">
        <v>55</v>
      </c>
    </row>
    <row r="1357" spans="1:8" x14ac:dyDescent="0.35">
      <c r="A1357" s="39" t="s">
        <v>1388</v>
      </c>
      <c r="B1357" s="58">
        <v>23570</v>
      </c>
      <c r="C1357" s="39">
        <v>0</v>
      </c>
      <c r="D1357" s="79">
        <v>11345.52</v>
      </c>
      <c r="E1357" s="39" t="s">
        <v>12</v>
      </c>
      <c r="F1357" s="39" t="s">
        <v>12</v>
      </c>
      <c r="G1357" s="39" t="s">
        <v>42</v>
      </c>
      <c r="H1357" s="14">
        <v>59</v>
      </c>
    </row>
    <row r="1358" spans="1:8" x14ac:dyDescent="0.35">
      <c r="A1358" s="39" t="s">
        <v>1389</v>
      </c>
      <c r="B1358" s="58">
        <v>24075</v>
      </c>
      <c r="C1358" s="39">
        <v>0</v>
      </c>
      <c r="D1358" s="79">
        <v>11353.23</v>
      </c>
      <c r="E1358" s="39" t="s">
        <v>12</v>
      </c>
      <c r="F1358" s="39" t="s">
        <v>16</v>
      </c>
      <c r="G1358" s="39" t="s">
        <v>23</v>
      </c>
      <c r="H1358" s="14">
        <v>58</v>
      </c>
    </row>
    <row r="1359" spans="1:8" x14ac:dyDescent="0.35">
      <c r="A1359" s="39" t="s">
        <v>1390</v>
      </c>
      <c r="B1359" s="58">
        <v>24011</v>
      </c>
      <c r="C1359" s="39">
        <v>0</v>
      </c>
      <c r="D1359" s="79">
        <v>11356.66</v>
      </c>
      <c r="E1359" s="39" t="s">
        <v>12</v>
      </c>
      <c r="F1359" s="39" t="s">
        <v>12</v>
      </c>
      <c r="G1359" s="39" t="s">
        <v>23</v>
      </c>
      <c r="H1359" s="14">
        <v>58</v>
      </c>
    </row>
    <row r="1360" spans="1:8" x14ac:dyDescent="0.35">
      <c r="A1360" s="39" t="s">
        <v>1391</v>
      </c>
      <c r="B1360" s="58">
        <v>23562</v>
      </c>
      <c r="C1360" s="39">
        <v>0</v>
      </c>
      <c r="D1360" s="79">
        <v>11362.76</v>
      </c>
      <c r="E1360" s="39" t="s">
        <v>12</v>
      </c>
      <c r="F1360" s="39" t="s">
        <v>16</v>
      </c>
      <c r="G1360" s="39" t="s">
        <v>42</v>
      </c>
      <c r="H1360" s="14">
        <v>59</v>
      </c>
    </row>
    <row r="1361" spans="1:8" x14ac:dyDescent="0.35">
      <c r="A1361" s="39" t="s">
        <v>1392</v>
      </c>
      <c r="B1361" s="58">
        <v>23561</v>
      </c>
      <c r="C1361" s="39">
        <v>0</v>
      </c>
      <c r="D1361" s="79">
        <v>11363.28</v>
      </c>
      <c r="E1361" s="39" t="s">
        <v>12</v>
      </c>
      <c r="F1361" s="39" t="s">
        <v>16</v>
      </c>
      <c r="G1361" s="39" t="s">
        <v>13</v>
      </c>
      <c r="H1361" s="14">
        <v>59</v>
      </c>
    </row>
    <row r="1362" spans="1:8" x14ac:dyDescent="0.35">
      <c r="A1362" s="39" t="s">
        <v>1393</v>
      </c>
      <c r="B1362" s="58">
        <v>23724</v>
      </c>
      <c r="C1362" s="39">
        <v>0</v>
      </c>
      <c r="D1362" s="79">
        <v>11365.95</v>
      </c>
      <c r="E1362" s="39" t="s">
        <v>12</v>
      </c>
      <c r="F1362" s="39" t="s">
        <v>11</v>
      </c>
      <c r="G1362" s="39" t="s">
        <v>42</v>
      </c>
      <c r="H1362" s="14">
        <v>59</v>
      </c>
    </row>
    <row r="1363" spans="1:8" x14ac:dyDescent="0.35">
      <c r="A1363" s="39" t="s">
        <v>1394</v>
      </c>
      <c r="B1363" s="58">
        <v>29013</v>
      </c>
      <c r="C1363" s="39">
        <v>2</v>
      </c>
      <c r="D1363" s="79">
        <v>11369.39</v>
      </c>
      <c r="E1363" s="39" t="s">
        <v>12</v>
      </c>
      <c r="F1363" s="39" t="s">
        <v>16</v>
      </c>
      <c r="G1363" s="39" t="s">
        <v>535</v>
      </c>
      <c r="H1363" s="14">
        <v>44</v>
      </c>
    </row>
    <row r="1364" spans="1:8" x14ac:dyDescent="0.35">
      <c r="A1364" s="39" t="s">
        <v>1395</v>
      </c>
      <c r="B1364" s="58">
        <v>26639</v>
      </c>
      <c r="C1364" s="39">
        <v>0</v>
      </c>
      <c r="D1364" s="79">
        <v>11378.57</v>
      </c>
      <c r="E1364" s="39" t="s">
        <v>12</v>
      </c>
      <c r="F1364" s="39" t="s">
        <v>11</v>
      </c>
      <c r="G1364" s="39" t="s">
        <v>200</v>
      </c>
      <c r="H1364" s="14">
        <v>51</v>
      </c>
    </row>
    <row r="1365" spans="1:8" x14ac:dyDescent="0.35">
      <c r="A1365" s="39" t="s">
        <v>1396</v>
      </c>
      <c r="B1365" s="58">
        <v>23541</v>
      </c>
      <c r="C1365" s="39">
        <v>0</v>
      </c>
      <c r="D1365" s="79">
        <v>11381.33</v>
      </c>
      <c r="E1365" s="39" t="s">
        <v>12</v>
      </c>
      <c r="F1365" s="39" t="s">
        <v>11</v>
      </c>
      <c r="G1365" s="39" t="s">
        <v>13</v>
      </c>
      <c r="H1365" s="14">
        <v>59</v>
      </c>
    </row>
    <row r="1366" spans="1:8" x14ac:dyDescent="0.35">
      <c r="A1366" s="39" t="s">
        <v>1397</v>
      </c>
      <c r="B1366" s="58">
        <v>35639</v>
      </c>
      <c r="C1366" s="39">
        <v>0</v>
      </c>
      <c r="D1366" s="79">
        <v>11388.27</v>
      </c>
      <c r="E1366" s="39" t="s">
        <v>12</v>
      </c>
      <c r="F1366" s="39" t="s">
        <v>11</v>
      </c>
      <c r="G1366" s="39" t="s">
        <v>535</v>
      </c>
      <c r="H1366" s="14">
        <v>26</v>
      </c>
    </row>
    <row r="1367" spans="1:8" x14ac:dyDescent="0.35">
      <c r="A1367" s="39" t="s">
        <v>1398</v>
      </c>
      <c r="B1367" s="58">
        <v>24825</v>
      </c>
      <c r="C1367" s="39">
        <v>1</v>
      </c>
      <c r="D1367" s="79">
        <v>11394.07</v>
      </c>
      <c r="E1367" s="39" t="s">
        <v>12</v>
      </c>
      <c r="F1367" s="39" t="s">
        <v>16</v>
      </c>
      <c r="G1367" s="39" t="s">
        <v>170</v>
      </c>
      <c r="H1367" s="14">
        <v>56</v>
      </c>
    </row>
    <row r="1368" spans="1:8" x14ac:dyDescent="0.35">
      <c r="A1368" s="39" t="s">
        <v>1399</v>
      </c>
      <c r="B1368" s="58">
        <v>25843</v>
      </c>
      <c r="C1368" s="39">
        <v>2</v>
      </c>
      <c r="D1368" s="79">
        <v>11396.9</v>
      </c>
      <c r="E1368" s="39" t="s">
        <v>12</v>
      </c>
      <c r="F1368" s="39" t="s">
        <v>12</v>
      </c>
      <c r="G1368" s="39" t="s">
        <v>247</v>
      </c>
      <c r="H1368" s="14">
        <v>53</v>
      </c>
    </row>
    <row r="1369" spans="1:8" x14ac:dyDescent="0.35">
      <c r="A1369" s="39" t="s">
        <v>1400</v>
      </c>
      <c r="B1369" s="58">
        <v>25848</v>
      </c>
      <c r="C1369" s="39">
        <v>3</v>
      </c>
      <c r="D1369" s="79">
        <v>11411.69</v>
      </c>
      <c r="E1369" s="39" t="s">
        <v>12</v>
      </c>
      <c r="F1369" s="39" t="s">
        <v>11</v>
      </c>
      <c r="G1369" s="39" t="s">
        <v>42</v>
      </c>
      <c r="H1369" s="14">
        <v>53</v>
      </c>
    </row>
    <row r="1370" spans="1:8" x14ac:dyDescent="0.35">
      <c r="A1370" s="39" t="s">
        <v>1401</v>
      </c>
      <c r="B1370" s="58">
        <v>30612</v>
      </c>
      <c r="C1370" s="39">
        <v>3</v>
      </c>
      <c r="D1370" s="79">
        <v>11412.02</v>
      </c>
      <c r="E1370" s="39" t="s">
        <v>12</v>
      </c>
      <c r="F1370" s="39" t="s">
        <v>16</v>
      </c>
      <c r="G1370" s="39" t="s">
        <v>300</v>
      </c>
      <c r="H1370" s="14">
        <v>40</v>
      </c>
    </row>
    <row r="1371" spans="1:8" x14ac:dyDescent="0.35">
      <c r="A1371" s="39" t="s">
        <v>1402</v>
      </c>
      <c r="B1371" s="58">
        <v>31207</v>
      </c>
      <c r="C1371" s="39">
        <v>3</v>
      </c>
      <c r="D1371" s="79">
        <v>11419.49</v>
      </c>
      <c r="E1371" s="39" t="s">
        <v>12</v>
      </c>
      <c r="F1371" s="39" t="s">
        <v>16</v>
      </c>
      <c r="G1371" s="39" t="s">
        <v>23</v>
      </c>
      <c r="H1371" s="14">
        <v>38</v>
      </c>
    </row>
    <row r="1372" spans="1:8" x14ac:dyDescent="0.35">
      <c r="A1372" s="39" t="s">
        <v>1403</v>
      </c>
      <c r="B1372" s="58">
        <v>29419</v>
      </c>
      <c r="C1372" s="39">
        <v>2</v>
      </c>
      <c r="D1372" s="79">
        <v>11435.74</v>
      </c>
      <c r="E1372" s="39" t="s">
        <v>12</v>
      </c>
      <c r="F1372" s="39" t="s">
        <v>12</v>
      </c>
      <c r="G1372" s="39" t="s">
        <v>300</v>
      </c>
      <c r="H1372" s="14">
        <v>43</v>
      </c>
    </row>
    <row r="1373" spans="1:8" x14ac:dyDescent="0.35">
      <c r="A1373" s="39" t="s">
        <v>1404</v>
      </c>
      <c r="B1373" s="58">
        <v>26188</v>
      </c>
      <c r="C1373" s="39">
        <v>3</v>
      </c>
      <c r="D1373" s="79">
        <v>11436.74</v>
      </c>
      <c r="E1373" s="39" t="s">
        <v>12</v>
      </c>
      <c r="F1373" s="39" t="s">
        <v>12</v>
      </c>
      <c r="G1373" s="39" t="s">
        <v>23</v>
      </c>
      <c r="H1373" s="14">
        <v>52</v>
      </c>
    </row>
    <row r="1374" spans="1:8" x14ac:dyDescent="0.35">
      <c r="A1374" s="39" t="s">
        <v>1405</v>
      </c>
      <c r="B1374" s="58">
        <v>24272</v>
      </c>
      <c r="C1374" s="39">
        <v>0</v>
      </c>
      <c r="D1374" s="79">
        <v>11454.02</v>
      </c>
      <c r="E1374" s="39" t="s">
        <v>12</v>
      </c>
      <c r="F1374" s="39" t="s">
        <v>16</v>
      </c>
      <c r="G1374" s="39" t="s">
        <v>23</v>
      </c>
      <c r="H1374" s="14">
        <v>57</v>
      </c>
    </row>
    <row r="1375" spans="1:8" x14ac:dyDescent="0.35">
      <c r="A1375" s="39" t="s">
        <v>1406</v>
      </c>
      <c r="B1375" s="58">
        <v>23916</v>
      </c>
      <c r="C1375" s="39">
        <v>0</v>
      </c>
      <c r="D1375" s="79">
        <v>11455.28</v>
      </c>
      <c r="E1375" s="39" t="s">
        <v>12</v>
      </c>
      <c r="F1375" s="39" t="s">
        <v>11</v>
      </c>
      <c r="G1375" s="39" t="s">
        <v>42</v>
      </c>
      <c r="H1375" s="14">
        <v>58</v>
      </c>
    </row>
    <row r="1376" spans="1:8" x14ac:dyDescent="0.35">
      <c r="A1376" s="39" t="s">
        <v>1407</v>
      </c>
      <c r="B1376" s="58">
        <v>24357</v>
      </c>
      <c r="C1376" s="39">
        <v>0</v>
      </c>
      <c r="D1376" s="79">
        <v>11478.14</v>
      </c>
      <c r="E1376" s="39" t="s">
        <v>12</v>
      </c>
      <c r="F1376" s="39" t="s">
        <v>11</v>
      </c>
      <c r="G1376" s="39" t="s">
        <v>200</v>
      </c>
      <c r="H1376" s="14">
        <v>57</v>
      </c>
    </row>
    <row r="1377" spans="1:8" x14ac:dyDescent="0.35">
      <c r="A1377" s="39" t="s">
        <v>1408</v>
      </c>
      <c r="B1377" s="58">
        <v>38240</v>
      </c>
      <c r="C1377" s="39">
        <v>0</v>
      </c>
      <c r="D1377" s="79">
        <v>11482.63</v>
      </c>
      <c r="E1377" s="39" t="s">
        <v>12</v>
      </c>
      <c r="F1377" s="39" t="s">
        <v>11</v>
      </c>
      <c r="G1377" s="39" t="s">
        <v>13</v>
      </c>
      <c r="H1377" s="14">
        <v>19</v>
      </c>
    </row>
    <row r="1378" spans="1:8" x14ac:dyDescent="0.35">
      <c r="A1378" s="39" t="s">
        <v>1409</v>
      </c>
      <c r="B1378" s="58">
        <v>25854</v>
      </c>
      <c r="C1378" s="39">
        <v>3</v>
      </c>
      <c r="D1378" s="79">
        <v>11488.32</v>
      </c>
      <c r="E1378" s="39" t="s">
        <v>12</v>
      </c>
      <c r="F1378" s="39" t="s">
        <v>16</v>
      </c>
      <c r="G1378" s="39" t="s">
        <v>276</v>
      </c>
      <c r="H1378" s="14">
        <v>53</v>
      </c>
    </row>
    <row r="1379" spans="1:8" x14ac:dyDescent="0.35">
      <c r="A1379" s="39" t="s">
        <v>1410</v>
      </c>
      <c r="B1379" s="58">
        <v>30474</v>
      </c>
      <c r="C1379" s="39">
        <v>3</v>
      </c>
      <c r="D1379" s="79">
        <v>11492.46</v>
      </c>
      <c r="E1379" s="39" t="s">
        <v>12</v>
      </c>
      <c r="F1379" s="39" t="s">
        <v>12</v>
      </c>
      <c r="G1379" s="39" t="s">
        <v>535</v>
      </c>
      <c r="H1379" s="14">
        <v>40</v>
      </c>
    </row>
    <row r="1380" spans="1:8" x14ac:dyDescent="0.35">
      <c r="A1380" s="39" t="s">
        <v>1411</v>
      </c>
      <c r="B1380" s="58">
        <v>25426</v>
      </c>
      <c r="C1380" s="39">
        <v>0</v>
      </c>
      <c r="D1380" s="79">
        <v>11497.69</v>
      </c>
      <c r="E1380" s="39" t="s">
        <v>12</v>
      </c>
      <c r="F1380" s="39" t="s">
        <v>16</v>
      </c>
      <c r="G1380" s="39" t="s">
        <v>23</v>
      </c>
      <c r="H1380" s="14">
        <v>54</v>
      </c>
    </row>
    <row r="1381" spans="1:8" x14ac:dyDescent="0.35">
      <c r="A1381" s="39" t="s">
        <v>1412</v>
      </c>
      <c r="B1381" s="58">
        <v>32787</v>
      </c>
      <c r="C1381" s="39">
        <v>3</v>
      </c>
      <c r="D1381" s="79">
        <v>11511.61</v>
      </c>
      <c r="E1381" s="39" t="s">
        <v>12</v>
      </c>
      <c r="F1381" s="39" t="s">
        <v>12</v>
      </c>
      <c r="G1381" s="39" t="s">
        <v>535</v>
      </c>
      <c r="H1381" s="14">
        <v>34</v>
      </c>
    </row>
    <row r="1382" spans="1:8" x14ac:dyDescent="0.35">
      <c r="A1382" s="39" t="s">
        <v>1413</v>
      </c>
      <c r="B1382" s="58">
        <v>25013</v>
      </c>
      <c r="C1382" s="39">
        <v>1</v>
      </c>
      <c r="D1382" s="79">
        <v>11512.41</v>
      </c>
      <c r="E1382" s="39" t="s">
        <v>12</v>
      </c>
      <c r="F1382" s="39" t="s">
        <v>16</v>
      </c>
      <c r="G1382" s="39" t="s">
        <v>247</v>
      </c>
      <c r="H1382" s="14">
        <v>55</v>
      </c>
    </row>
    <row r="1383" spans="1:8" x14ac:dyDescent="0.35">
      <c r="A1383" s="39" t="s">
        <v>1414</v>
      </c>
      <c r="B1383" s="58">
        <v>26286</v>
      </c>
      <c r="C1383" s="39">
        <v>4</v>
      </c>
      <c r="D1383" s="79">
        <v>11520.1</v>
      </c>
      <c r="E1383" s="39" t="s">
        <v>12</v>
      </c>
      <c r="F1383" s="39" t="s">
        <v>16</v>
      </c>
      <c r="G1383" s="39" t="s">
        <v>23</v>
      </c>
      <c r="H1383" s="14">
        <v>52</v>
      </c>
    </row>
    <row r="1384" spans="1:8" x14ac:dyDescent="0.35">
      <c r="A1384" s="39" t="s">
        <v>1415</v>
      </c>
      <c r="B1384" s="58">
        <v>32306</v>
      </c>
      <c r="C1384" s="39">
        <v>3</v>
      </c>
      <c r="D1384" s="79">
        <v>11524.25</v>
      </c>
      <c r="E1384" s="39" t="s">
        <v>12</v>
      </c>
      <c r="F1384" s="39" t="s">
        <v>16</v>
      </c>
      <c r="G1384" s="39" t="s">
        <v>535</v>
      </c>
      <c r="H1384" s="14">
        <v>35</v>
      </c>
    </row>
    <row r="1385" spans="1:8" x14ac:dyDescent="0.35">
      <c r="A1385" s="39" t="s">
        <v>1416</v>
      </c>
      <c r="B1385" s="58">
        <v>25772</v>
      </c>
      <c r="C1385" s="39">
        <v>0</v>
      </c>
      <c r="D1385" s="79">
        <v>11530.12</v>
      </c>
      <c r="E1385" s="39" t="s">
        <v>12</v>
      </c>
      <c r="F1385" s="39" t="s">
        <v>16</v>
      </c>
      <c r="G1385" s="39" t="s">
        <v>23</v>
      </c>
      <c r="H1385" s="14">
        <v>53</v>
      </c>
    </row>
    <row r="1386" spans="1:8" x14ac:dyDescent="0.35">
      <c r="A1386" s="39" t="s">
        <v>1417</v>
      </c>
      <c r="B1386" s="58">
        <v>24018</v>
      </c>
      <c r="C1386" s="39">
        <v>0</v>
      </c>
      <c r="D1386" s="79">
        <v>11534.87</v>
      </c>
      <c r="E1386" s="39" t="s">
        <v>12</v>
      </c>
      <c r="F1386" s="39" t="s">
        <v>16</v>
      </c>
      <c r="G1386" s="39" t="s">
        <v>356</v>
      </c>
      <c r="H1386" s="14">
        <v>58</v>
      </c>
    </row>
    <row r="1387" spans="1:8" x14ac:dyDescent="0.35">
      <c r="A1387" s="39" t="s">
        <v>1418</v>
      </c>
      <c r="B1387" s="58">
        <v>25156</v>
      </c>
      <c r="C1387" s="39">
        <v>2</v>
      </c>
      <c r="D1387" s="79">
        <v>11538.42</v>
      </c>
      <c r="E1387" s="39" t="s">
        <v>12</v>
      </c>
      <c r="F1387" s="39" t="s">
        <v>16</v>
      </c>
      <c r="G1387" s="39" t="s">
        <v>42</v>
      </c>
      <c r="H1387" s="14">
        <v>55</v>
      </c>
    </row>
    <row r="1388" spans="1:8" x14ac:dyDescent="0.35">
      <c r="A1388" s="39" t="s">
        <v>1419</v>
      </c>
      <c r="B1388" s="58">
        <v>26268</v>
      </c>
      <c r="C1388" s="39">
        <v>0</v>
      </c>
      <c r="D1388" s="79">
        <v>11540.25</v>
      </c>
      <c r="E1388" s="39" t="s">
        <v>12</v>
      </c>
      <c r="F1388" s="39" t="s">
        <v>16</v>
      </c>
      <c r="G1388" s="39" t="s">
        <v>23</v>
      </c>
      <c r="H1388" s="14">
        <v>52</v>
      </c>
    </row>
    <row r="1389" spans="1:8" x14ac:dyDescent="0.35">
      <c r="A1389" s="39" t="s">
        <v>1420</v>
      </c>
      <c r="B1389" s="58">
        <v>26868</v>
      </c>
      <c r="C1389" s="39">
        <v>5</v>
      </c>
      <c r="D1389" s="79">
        <v>11552.9</v>
      </c>
      <c r="E1389" s="39" t="s">
        <v>12</v>
      </c>
      <c r="F1389" s="39" t="s">
        <v>11</v>
      </c>
      <c r="G1389" s="39" t="s">
        <v>42</v>
      </c>
      <c r="H1389" s="14">
        <v>50</v>
      </c>
    </row>
    <row r="1390" spans="1:8" x14ac:dyDescent="0.35">
      <c r="A1390" s="39" t="s">
        <v>1421</v>
      </c>
      <c r="B1390" s="58">
        <v>24042</v>
      </c>
      <c r="C1390" s="39">
        <v>1</v>
      </c>
      <c r="D1390" s="79">
        <v>11554.22</v>
      </c>
      <c r="E1390" s="39" t="s">
        <v>12</v>
      </c>
      <c r="F1390" s="39" t="s">
        <v>16</v>
      </c>
      <c r="G1390" s="39" t="s">
        <v>13</v>
      </c>
      <c r="H1390" s="14">
        <v>58</v>
      </c>
    </row>
    <row r="1391" spans="1:8" x14ac:dyDescent="0.35">
      <c r="A1391" s="39" t="s">
        <v>1422</v>
      </c>
      <c r="B1391" s="58">
        <v>24101</v>
      </c>
      <c r="C1391" s="39">
        <v>0</v>
      </c>
      <c r="D1391" s="79">
        <v>11566.3</v>
      </c>
      <c r="E1391" s="39" t="s">
        <v>12</v>
      </c>
      <c r="F1391" s="39" t="s">
        <v>12</v>
      </c>
      <c r="G1391" s="39" t="s">
        <v>168</v>
      </c>
      <c r="H1391" s="14">
        <v>57</v>
      </c>
    </row>
    <row r="1392" spans="1:8" x14ac:dyDescent="0.35">
      <c r="A1392" s="39" t="s">
        <v>1423</v>
      </c>
      <c r="B1392" s="58">
        <v>24052</v>
      </c>
      <c r="C1392" s="39">
        <v>1</v>
      </c>
      <c r="D1392" s="79">
        <v>11576.13</v>
      </c>
      <c r="E1392" s="39" t="s">
        <v>12</v>
      </c>
      <c r="F1392" s="39" t="s">
        <v>12</v>
      </c>
      <c r="G1392" s="39" t="s">
        <v>42</v>
      </c>
      <c r="H1392" s="14">
        <v>58</v>
      </c>
    </row>
    <row r="1393" spans="1:8" x14ac:dyDescent="0.35">
      <c r="A1393" s="39" t="s">
        <v>1424</v>
      </c>
      <c r="B1393" s="58">
        <v>23548</v>
      </c>
      <c r="C1393" s="39">
        <v>0</v>
      </c>
      <c r="D1393" s="79">
        <v>11602.75</v>
      </c>
      <c r="E1393" s="39" t="s">
        <v>12</v>
      </c>
      <c r="F1393" s="39" t="s">
        <v>16</v>
      </c>
      <c r="G1393" s="39" t="s">
        <v>516</v>
      </c>
      <c r="H1393" s="14">
        <v>59</v>
      </c>
    </row>
    <row r="1394" spans="1:8" x14ac:dyDescent="0.35">
      <c r="A1394" s="39" t="s">
        <v>1425</v>
      </c>
      <c r="B1394" s="58">
        <v>31610</v>
      </c>
      <c r="C1394" s="39">
        <v>3</v>
      </c>
      <c r="D1394" s="79">
        <v>11625.11</v>
      </c>
      <c r="E1394" s="39" t="s">
        <v>12</v>
      </c>
      <c r="F1394" s="39" t="s">
        <v>12</v>
      </c>
      <c r="G1394" s="39" t="s">
        <v>632</v>
      </c>
      <c r="H1394" s="14">
        <v>37</v>
      </c>
    </row>
    <row r="1395" spans="1:8" x14ac:dyDescent="0.35">
      <c r="A1395" s="39" t="s">
        <v>1426</v>
      </c>
      <c r="B1395" s="58">
        <v>24384</v>
      </c>
      <c r="C1395" s="39">
        <v>0</v>
      </c>
      <c r="D1395" s="79">
        <v>11657.72</v>
      </c>
      <c r="E1395" s="39" t="s">
        <v>12</v>
      </c>
      <c r="F1395" s="39" t="s">
        <v>11</v>
      </c>
      <c r="G1395" s="39" t="s">
        <v>247</v>
      </c>
      <c r="H1395" s="14">
        <v>57</v>
      </c>
    </row>
    <row r="1396" spans="1:8" x14ac:dyDescent="0.35">
      <c r="A1396" s="39" t="s">
        <v>1427</v>
      </c>
      <c r="B1396" s="58">
        <v>34535</v>
      </c>
      <c r="C1396" s="39">
        <v>0</v>
      </c>
      <c r="D1396" s="79">
        <v>11657.81</v>
      </c>
      <c r="E1396" s="39" t="s">
        <v>12</v>
      </c>
      <c r="F1396" s="39" t="s">
        <v>11</v>
      </c>
      <c r="G1396" s="39" t="s">
        <v>249</v>
      </c>
      <c r="H1396" s="14">
        <v>29</v>
      </c>
    </row>
    <row r="1397" spans="1:8" x14ac:dyDescent="0.35">
      <c r="A1397" s="39" t="s">
        <v>1428</v>
      </c>
      <c r="B1397" s="58">
        <v>24294</v>
      </c>
      <c r="C1397" s="39">
        <v>0</v>
      </c>
      <c r="D1397" s="79">
        <v>11658.12</v>
      </c>
      <c r="E1397" s="39" t="s">
        <v>12</v>
      </c>
      <c r="F1397" s="39" t="s">
        <v>16</v>
      </c>
      <c r="G1397" s="39" t="s">
        <v>247</v>
      </c>
      <c r="H1397" s="14">
        <v>57</v>
      </c>
    </row>
    <row r="1398" spans="1:8" x14ac:dyDescent="0.35">
      <c r="A1398" s="39" t="s">
        <v>1429</v>
      </c>
      <c r="B1398" s="58">
        <v>24342</v>
      </c>
      <c r="C1398" s="39">
        <v>0</v>
      </c>
      <c r="D1398" s="79">
        <v>11658.38</v>
      </c>
      <c r="E1398" s="39" t="s">
        <v>12</v>
      </c>
      <c r="F1398" s="39" t="s">
        <v>12</v>
      </c>
      <c r="G1398" s="39" t="s">
        <v>247</v>
      </c>
      <c r="H1398" s="14">
        <v>57</v>
      </c>
    </row>
    <row r="1399" spans="1:8" x14ac:dyDescent="0.35">
      <c r="A1399" s="39" t="s">
        <v>1430</v>
      </c>
      <c r="B1399" s="58">
        <v>24420</v>
      </c>
      <c r="C1399" s="39">
        <v>1</v>
      </c>
      <c r="D1399" s="79">
        <v>11674.13</v>
      </c>
      <c r="E1399" s="39" t="s">
        <v>12</v>
      </c>
      <c r="F1399" s="39" t="s">
        <v>16</v>
      </c>
      <c r="G1399" s="39" t="s">
        <v>42</v>
      </c>
      <c r="H1399" s="14">
        <v>57</v>
      </c>
    </row>
    <row r="1400" spans="1:8" x14ac:dyDescent="0.35">
      <c r="A1400" s="39" t="s">
        <v>1431</v>
      </c>
      <c r="B1400" s="58">
        <v>25903</v>
      </c>
      <c r="C1400" s="39">
        <v>0</v>
      </c>
      <c r="D1400" s="79">
        <v>11696.52</v>
      </c>
      <c r="E1400" s="39" t="s">
        <v>12</v>
      </c>
      <c r="F1400" s="39" t="s">
        <v>16</v>
      </c>
      <c r="G1400" s="39" t="s">
        <v>300</v>
      </c>
      <c r="H1400" s="14">
        <v>53</v>
      </c>
    </row>
    <row r="1401" spans="1:8" x14ac:dyDescent="0.35">
      <c r="A1401" s="39" t="s">
        <v>1432</v>
      </c>
      <c r="B1401" s="58">
        <v>30245</v>
      </c>
      <c r="C1401" s="39">
        <v>3</v>
      </c>
      <c r="D1401" s="79">
        <v>11712.97</v>
      </c>
      <c r="E1401" s="39" t="s">
        <v>12</v>
      </c>
      <c r="F1401" s="39" t="s">
        <v>11</v>
      </c>
      <c r="G1401" s="39" t="s">
        <v>300</v>
      </c>
      <c r="H1401" s="14">
        <v>41</v>
      </c>
    </row>
    <row r="1402" spans="1:8" x14ac:dyDescent="0.35">
      <c r="A1402" s="39" t="s">
        <v>1433</v>
      </c>
      <c r="B1402" s="58">
        <v>25488</v>
      </c>
      <c r="C1402" s="39">
        <v>2</v>
      </c>
      <c r="D1402" s="79">
        <v>11729.68</v>
      </c>
      <c r="E1402" s="39" t="s">
        <v>12</v>
      </c>
      <c r="F1402" s="39" t="s">
        <v>16</v>
      </c>
      <c r="G1402" s="39" t="s">
        <v>247</v>
      </c>
      <c r="H1402" s="14">
        <v>54</v>
      </c>
    </row>
    <row r="1403" spans="1:8" x14ac:dyDescent="0.35">
      <c r="A1403" s="39" t="s">
        <v>1434</v>
      </c>
      <c r="B1403" s="58">
        <v>31012</v>
      </c>
      <c r="C1403" s="39">
        <v>3</v>
      </c>
      <c r="D1403" s="79">
        <v>11730.82</v>
      </c>
      <c r="E1403" s="39" t="s">
        <v>12</v>
      </c>
      <c r="F1403" s="39" t="s">
        <v>12</v>
      </c>
      <c r="G1403" s="39" t="s">
        <v>535</v>
      </c>
      <c r="H1403" s="14">
        <v>39</v>
      </c>
    </row>
    <row r="1404" spans="1:8" x14ac:dyDescent="0.35">
      <c r="A1404" s="39" t="s">
        <v>1435</v>
      </c>
      <c r="B1404" s="58">
        <v>23690</v>
      </c>
      <c r="C1404" s="39">
        <v>0</v>
      </c>
      <c r="D1404" s="79">
        <v>11735.88</v>
      </c>
      <c r="E1404" s="39" t="s">
        <v>12</v>
      </c>
      <c r="F1404" s="39" t="s">
        <v>16</v>
      </c>
      <c r="G1404" s="39" t="s">
        <v>23</v>
      </c>
      <c r="H1404" s="14">
        <v>59</v>
      </c>
    </row>
    <row r="1405" spans="1:8" x14ac:dyDescent="0.35">
      <c r="A1405" s="39" t="s">
        <v>1436</v>
      </c>
      <c r="B1405" s="58">
        <v>32391</v>
      </c>
      <c r="C1405" s="39">
        <v>2</v>
      </c>
      <c r="D1405" s="79">
        <v>11737.85</v>
      </c>
      <c r="E1405" s="39" t="s">
        <v>12</v>
      </c>
      <c r="F1405" s="39" t="s">
        <v>16</v>
      </c>
      <c r="G1405" s="39" t="s">
        <v>42</v>
      </c>
      <c r="H1405" s="14">
        <v>35</v>
      </c>
    </row>
    <row r="1406" spans="1:8" x14ac:dyDescent="0.35">
      <c r="A1406" s="39" t="s">
        <v>1437</v>
      </c>
      <c r="B1406" s="58">
        <v>25519</v>
      </c>
      <c r="C1406" s="39">
        <v>3</v>
      </c>
      <c r="D1406" s="79">
        <v>11741.73</v>
      </c>
      <c r="E1406" s="39" t="s">
        <v>12</v>
      </c>
      <c r="F1406" s="39" t="s">
        <v>16</v>
      </c>
      <c r="G1406" s="39" t="s">
        <v>42</v>
      </c>
      <c r="H1406" s="14">
        <v>54</v>
      </c>
    </row>
    <row r="1407" spans="1:8" x14ac:dyDescent="0.35">
      <c r="A1407" s="39" t="s">
        <v>1438</v>
      </c>
      <c r="B1407" s="58">
        <v>23171</v>
      </c>
      <c r="C1407" s="39">
        <v>0</v>
      </c>
      <c r="D1407" s="79">
        <v>11743.3</v>
      </c>
      <c r="E1407" s="39" t="s">
        <v>12</v>
      </c>
      <c r="F1407" s="39" t="s">
        <v>12</v>
      </c>
      <c r="G1407" s="39" t="s">
        <v>13</v>
      </c>
      <c r="H1407" s="14">
        <v>60</v>
      </c>
    </row>
    <row r="1408" spans="1:8" x14ac:dyDescent="0.35">
      <c r="A1408" s="39" t="s">
        <v>1439</v>
      </c>
      <c r="B1408" s="58">
        <v>23713</v>
      </c>
      <c r="C1408" s="39">
        <v>0</v>
      </c>
      <c r="D1408" s="79">
        <v>11743.93</v>
      </c>
      <c r="E1408" s="39" t="s">
        <v>12</v>
      </c>
      <c r="F1408" s="39" t="s">
        <v>16</v>
      </c>
      <c r="G1408" s="39" t="s">
        <v>23</v>
      </c>
      <c r="H1408" s="14">
        <v>59</v>
      </c>
    </row>
    <row r="1409" spans="1:8" x14ac:dyDescent="0.35">
      <c r="A1409" s="39" t="s">
        <v>1440</v>
      </c>
      <c r="B1409" s="58">
        <v>29165</v>
      </c>
      <c r="C1409" s="39">
        <v>2</v>
      </c>
      <c r="D1409" s="79">
        <v>11752.68</v>
      </c>
      <c r="E1409" s="39" t="s">
        <v>12</v>
      </c>
      <c r="F1409" s="39" t="s">
        <v>16</v>
      </c>
      <c r="G1409" s="39" t="s">
        <v>535</v>
      </c>
      <c r="H1409" s="14">
        <v>44</v>
      </c>
    </row>
    <row r="1410" spans="1:8" x14ac:dyDescent="0.35">
      <c r="A1410" s="39" t="s">
        <v>1441</v>
      </c>
      <c r="B1410" s="58">
        <v>24313</v>
      </c>
      <c r="C1410" s="39">
        <v>1</v>
      </c>
      <c r="D1410" s="79">
        <v>11763</v>
      </c>
      <c r="E1410" s="39" t="s">
        <v>12</v>
      </c>
      <c r="F1410" s="39" t="s">
        <v>12</v>
      </c>
      <c r="G1410" s="39" t="s">
        <v>168</v>
      </c>
      <c r="H1410" s="14">
        <v>57</v>
      </c>
    </row>
    <row r="1411" spans="1:8" x14ac:dyDescent="0.35">
      <c r="A1411" s="39" t="s">
        <v>1442</v>
      </c>
      <c r="B1411" s="58">
        <v>30275</v>
      </c>
      <c r="C1411" s="39">
        <v>3</v>
      </c>
      <c r="D1411" s="79">
        <v>11773.06</v>
      </c>
      <c r="E1411" s="39" t="s">
        <v>12</v>
      </c>
      <c r="F1411" s="39" t="s">
        <v>12</v>
      </c>
      <c r="G1411" s="39" t="s">
        <v>535</v>
      </c>
      <c r="H1411" s="14">
        <v>41</v>
      </c>
    </row>
    <row r="1412" spans="1:8" x14ac:dyDescent="0.35">
      <c r="A1412" s="39" t="s">
        <v>1443</v>
      </c>
      <c r="B1412" s="58">
        <v>24018</v>
      </c>
      <c r="C1412" s="39">
        <v>0</v>
      </c>
      <c r="D1412" s="79">
        <v>11830.61</v>
      </c>
      <c r="E1412" s="39" t="s">
        <v>12</v>
      </c>
      <c r="F1412" s="39" t="s">
        <v>16</v>
      </c>
      <c r="G1412" s="39" t="s">
        <v>23</v>
      </c>
      <c r="H1412" s="14">
        <v>58</v>
      </c>
    </row>
    <row r="1413" spans="1:8" x14ac:dyDescent="0.35">
      <c r="A1413" s="39" t="s">
        <v>1444</v>
      </c>
      <c r="B1413" s="58">
        <v>23555</v>
      </c>
      <c r="C1413" s="39">
        <v>0</v>
      </c>
      <c r="D1413" s="79">
        <v>11833.78</v>
      </c>
      <c r="E1413" s="39" t="s">
        <v>12</v>
      </c>
      <c r="F1413" s="39" t="s">
        <v>12</v>
      </c>
      <c r="G1413" s="39" t="s">
        <v>13</v>
      </c>
      <c r="H1413" s="14">
        <v>59</v>
      </c>
    </row>
    <row r="1414" spans="1:8" x14ac:dyDescent="0.35">
      <c r="A1414" s="39" t="s">
        <v>1445</v>
      </c>
      <c r="B1414" s="58">
        <v>23631</v>
      </c>
      <c r="C1414" s="39">
        <v>0</v>
      </c>
      <c r="D1414" s="79">
        <v>11837.16</v>
      </c>
      <c r="E1414" s="39" t="s">
        <v>12</v>
      </c>
      <c r="F1414" s="39" t="s">
        <v>12</v>
      </c>
      <c r="G1414" s="39" t="s">
        <v>42</v>
      </c>
      <c r="H1414" s="14">
        <v>59</v>
      </c>
    </row>
    <row r="1415" spans="1:8" x14ac:dyDescent="0.35">
      <c r="A1415" s="39" t="s">
        <v>1446</v>
      </c>
      <c r="B1415" s="58">
        <v>24010</v>
      </c>
      <c r="C1415" s="39">
        <v>0</v>
      </c>
      <c r="D1415" s="79">
        <v>11840.78</v>
      </c>
      <c r="E1415" s="39" t="s">
        <v>12</v>
      </c>
      <c r="F1415" s="39" t="s">
        <v>11</v>
      </c>
      <c r="G1415" s="39" t="s">
        <v>23</v>
      </c>
      <c r="H1415" s="14">
        <v>58</v>
      </c>
    </row>
    <row r="1416" spans="1:8" x14ac:dyDescent="0.35">
      <c r="A1416" s="39" t="s">
        <v>1447</v>
      </c>
      <c r="B1416" s="58">
        <v>23569</v>
      </c>
      <c r="C1416" s="39">
        <v>0</v>
      </c>
      <c r="D1416" s="79">
        <v>11842.44</v>
      </c>
      <c r="E1416" s="39" t="s">
        <v>12</v>
      </c>
      <c r="F1416" s="39" t="s">
        <v>11</v>
      </c>
      <c r="G1416" s="39" t="s">
        <v>42</v>
      </c>
      <c r="H1416" s="14">
        <v>59</v>
      </c>
    </row>
    <row r="1417" spans="1:8" x14ac:dyDescent="0.35">
      <c r="A1417" s="39" t="s">
        <v>1448</v>
      </c>
      <c r="B1417" s="58">
        <v>24056</v>
      </c>
      <c r="C1417" s="39">
        <v>0</v>
      </c>
      <c r="D1417" s="79">
        <v>11842.62</v>
      </c>
      <c r="E1417" s="39" t="s">
        <v>12</v>
      </c>
      <c r="F1417" s="39" t="s">
        <v>12</v>
      </c>
      <c r="G1417" s="39" t="s">
        <v>23</v>
      </c>
      <c r="H1417" s="14">
        <v>58</v>
      </c>
    </row>
    <row r="1418" spans="1:8" x14ac:dyDescent="0.35">
      <c r="A1418" s="39" t="s">
        <v>1449</v>
      </c>
      <c r="B1418" s="58">
        <v>23555</v>
      </c>
      <c r="C1418" s="39">
        <v>0</v>
      </c>
      <c r="D1418" s="79">
        <v>11848.14</v>
      </c>
      <c r="E1418" s="39" t="s">
        <v>12</v>
      </c>
      <c r="F1418" s="39" t="s">
        <v>11</v>
      </c>
      <c r="G1418" s="39" t="s">
        <v>42</v>
      </c>
      <c r="H1418" s="14">
        <v>59</v>
      </c>
    </row>
    <row r="1419" spans="1:8" x14ac:dyDescent="0.35">
      <c r="A1419" s="39" t="s">
        <v>1450</v>
      </c>
      <c r="B1419" s="58">
        <v>23649</v>
      </c>
      <c r="C1419" s="39">
        <v>0</v>
      </c>
      <c r="D1419" s="79">
        <v>11856.41</v>
      </c>
      <c r="E1419" s="39" t="s">
        <v>12</v>
      </c>
      <c r="F1419" s="39" t="s">
        <v>11</v>
      </c>
      <c r="G1419" s="39" t="s">
        <v>13</v>
      </c>
      <c r="H1419" s="14">
        <v>59</v>
      </c>
    </row>
    <row r="1420" spans="1:8" x14ac:dyDescent="0.35">
      <c r="A1420" s="39" t="s">
        <v>1451</v>
      </c>
      <c r="B1420" s="58">
        <v>27217</v>
      </c>
      <c r="C1420" s="39">
        <v>0</v>
      </c>
      <c r="D1420" s="79">
        <v>11858.56</v>
      </c>
      <c r="E1420" s="39" t="s">
        <v>12</v>
      </c>
      <c r="F1420" s="39" t="s">
        <v>12</v>
      </c>
      <c r="G1420" s="39" t="s">
        <v>42</v>
      </c>
      <c r="H1420" s="14">
        <v>49</v>
      </c>
    </row>
    <row r="1421" spans="1:8" x14ac:dyDescent="0.35">
      <c r="A1421" s="39" t="s">
        <v>1452</v>
      </c>
      <c r="B1421" s="58">
        <v>24708</v>
      </c>
      <c r="C1421" s="39">
        <v>1</v>
      </c>
      <c r="D1421" s="79">
        <v>11879.1</v>
      </c>
      <c r="E1421" s="39" t="s">
        <v>12</v>
      </c>
      <c r="F1421" s="39" t="s">
        <v>12</v>
      </c>
      <c r="G1421" s="39" t="s">
        <v>247</v>
      </c>
      <c r="H1421" s="14">
        <v>56</v>
      </c>
    </row>
    <row r="1422" spans="1:8" x14ac:dyDescent="0.35">
      <c r="A1422" s="39" t="s">
        <v>1453</v>
      </c>
      <c r="B1422" s="58">
        <v>24667</v>
      </c>
      <c r="C1422" s="39">
        <v>2</v>
      </c>
      <c r="D1422" s="79">
        <v>11881.36</v>
      </c>
      <c r="E1422" s="39" t="s">
        <v>12</v>
      </c>
      <c r="F1422" s="39" t="s">
        <v>11</v>
      </c>
      <c r="G1422" s="39" t="s">
        <v>42</v>
      </c>
      <c r="H1422" s="14">
        <v>56</v>
      </c>
    </row>
    <row r="1423" spans="1:8" x14ac:dyDescent="0.35">
      <c r="A1423" s="39" t="s">
        <v>1454</v>
      </c>
      <c r="B1423" s="58">
        <v>24774</v>
      </c>
      <c r="C1423" s="39">
        <v>2</v>
      </c>
      <c r="D1423" s="79">
        <v>11881.97</v>
      </c>
      <c r="E1423" s="39" t="s">
        <v>12</v>
      </c>
      <c r="F1423" s="39" t="s">
        <v>16</v>
      </c>
      <c r="G1423" s="39" t="s">
        <v>13</v>
      </c>
      <c r="H1423" s="14">
        <v>56</v>
      </c>
    </row>
    <row r="1424" spans="1:8" x14ac:dyDescent="0.35">
      <c r="A1424" s="39" t="s">
        <v>1455</v>
      </c>
      <c r="B1424" s="58">
        <v>38140</v>
      </c>
      <c r="C1424" s="39">
        <v>2</v>
      </c>
      <c r="D1424" s="79">
        <v>11884.05</v>
      </c>
      <c r="E1424" s="39" t="s">
        <v>12</v>
      </c>
      <c r="F1424" s="39" t="s">
        <v>12</v>
      </c>
      <c r="G1424" s="39" t="s">
        <v>13</v>
      </c>
      <c r="H1424" s="14">
        <v>19</v>
      </c>
    </row>
    <row r="1425" spans="1:8" x14ac:dyDescent="0.35">
      <c r="A1425" s="39" t="s">
        <v>1456</v>
      </c>
      <c r="B1425" s="58">
        <v>23700</v>
      </c>
      <c r="C1425" s="39">
        <v>0</v>
      </c>
      <c r="D1425" s="79">
        <v>11918.2</v>
      </c>
      <c r="E1425" s="39" t="s">
        <v>12</v>
      </c>
      <c r="F1425" s="39" t="s">
        <v>16</v>
      </c>
      <c r="G1425" s="39" t="s">
        <v>300</v>
      </c>
      <c r="H1425" s="14">
        <v>59</v>
      </c>
    </row>
    <row r="1426" spans="1:8" x14ac:dyDescent="0.35">
      <c r="A1426" s="39" t="s">
        <v>1457</v>
      </c>
      <c r="B1426" s="58">
        <v>23731</v>
      </c>
      <c r="C1426" s="39">
        <v>0</v>
      </c>
      <c r="D1426" s="79">
        <v>11931.13</v>
      </c>
      <c r="E1426" s="39" t="s">
        <v>12</v>
      </c>
      <c r="F1426" s="39" t="s">
        <v>16</v>
      </c>
      <c r="G1426" s="39" t="s">
        <v>166</v>
      </c>
      <c r="H1426" s="14">
        <v>59</v>
      </c>
    </row>
    <row r="1427" spans="1:8" x14ac:dyDescent="0.35">
      <c r="A1427" s="39" t="s">
        <v>1458</v>
      </c>
      <c r="B1427" s="58">
        <v>23591</v>
      </c>
      <c r="C1427" s="39">
        <v>0</v>
      </c>
      <c r="D1427" s="79">
        <v>11938.26</v>
      </c>
      <c r="E1427" s="39" t="s">
        <v>12</v>
      </c>
      <c r="F1427" s="39" t="s">
        <v>12</v>
      </c>
      <c r="G1427" s="39" t="s">
        <v>166</v>
      </c>
      <c r="H1427" s="14">
        <v>59</v>
      </c>
    </row>
    <row r="1428" spans="1:8" x14ac:dyDescent="0.35">
      <c r="A1428" s="39" t="s">
        <v>1459</v>
      </c>
      <c r="B1428" s="58">
        <v>33530</v>
      </c>
      <c r="C1428" s="39">
        <v>3</v>
      </c>
      <c r="D1428" s="79">
        <v>11941.83</v>
      </c>
      <c r="E1428" s="39" t="s">
        <v>12</v>
      </c>
      <c r="F1428" s="39" t="s">
        <v>16</v>
      </c>
      <c r="G1428" s="39" t="s">
        <v>249</v>
      </c>
      <c r="H1428" s="14">
        <v>32</v>
      </c>
    </row>
    <row r="1429" spans="1:8" x14ac:dyDescent="0.35">
      <c r="A1429" s="39" t="s">
        <v>1460</v>
      </c>
      <c r="B1429" s="58">
        <v>23736</v>
      </c>
      <c r="C1429" s="39">
        <v>0</v>
      </c>
      <c r="D1429" s="79">
        <v>11944.59</v>
      </c>
      <c r="E1429" s="39" t="s">
        <v>12</v>
      </c>
      <c r="F1429" s="39" t="s">
        <v>11</v>
      </c>
      <c r="G1429" s="39" t="s">
        <v>168</v>
      </c>
      <c r="H1429" s="14">
        <v>58</v>
      </c>
    </row>
    <row r="1430" spans="1:8" x14ac:dyDescent="0.35">
      <c r="A1430" s="39" t="s">
        <v>1461</v>
      </c>
      <c r="B1430" s="58">
        <v>24047</v>
      </c>
      <c r="C1430" s="39">
        <v>1</v>
      </c>
      <c r="D1430" s="79">
        <v>11945.13</v>
      </c>
      <c r="E1430" s="39" t="s">
        <v>12</v>
      </c>
      <c r="F1430" s="39" t="s">
        <v>11</v>
      </c>
      <c r="G1430" s="39" t="s">
        <v>23</v>
      </c>
      <c r="H1430" s="14">
        <v>58</v>
      </c>
    </row>
    <row r="1431" spans="1:8" x14ac:dyDescent="0.35">
      <c r="A1431" s="39" t="s">
        <v>1462</v>
      </c>
      <c r="B1431" s="58">
        <v>23649</v>
      </c>
      <c r="C1431" s="39">
        <v>1</v>
      </c>
      <c r="D1431" s="79">
        <v>11946.63</v>
      </c>
      <c r="E1431" s="39" t="s">
        <v>12</v>
      </c>
      <c r="F1431" s="39" t="s">
        <v>11</v>
      </c>
      <c r="G1431" s="39" t="s">
        <v>13</v>
      </c>
      <c r="H1431" s="14">
        <v>59</v>
      </c>
    </row>
    <row r="1432" spans="1:8" x14ac:dyDescent="0.35">
      <c r="A1432" s="39" t="s">
        <v>1463</v>
      </c>
      <c r="B1432" s="58">
        <v>24828</v>
      </c>
      <c r="C1432" s="39">
        <v>3</v>
      </c>
      <c r="D1432" s="79">
        <v>11987.17</v>
      </c>
      <c r="E1432" s="39" t="s">
        <v>12</v>
      </c>
      <c r="F1432" s="39" t="s">
        <v>12</v>
      </c>
      <c r="G1432" s="39" t="s">
        <v>13</v>
      </c>
      <c r="H1432" s="14">
        <v>55</v>
      </c>
    </row>
    <row r="1433" spans="1:8" x14ac:dyDescent="0.35">
      <c r="A1433" s="39" t="s">
        <v>1464</v>
      </c>
      <c r="B1433" s="58">
        <v>30501</v>
      </c>
      <c r="C1433" s="39">
        <v>3</v>
      </c>
      <c r="D1433" s="79">
        <v>11987.68</v>
      </c>
      <c r="E1433" s="39" t="s">
        <v>12</v>
      </c>
      <c r="F1433" s="39" t="s">
        <v>11</v>
      </c>
      <c r="G1433" s="39" t="s">
        <v>535</v>
      </c>
      <c r="H1433" s="14">
        <v>40</v>
      </c>
    </row>
    <row r="1434" spans="1:8" x14ac:dyDescent="0.35">
      <c r="A1434" s="39" t="s">
        <v>1465</v>
      </c>
      <c r="B1434" s="58">
        <v>34315</v>
      </c>
      <c r="C1434" s="39">
        <v>0</v>
      </c>
      <c r="D1434" s="79">
        <v>11994.89</v>
      </c>
      <c r="E1434" s="39" t="s">
        <v>12</v>
      </c>
      <c r="F1434" s="39" t="s">
        <v>11</v>
      </c>
      <c r="G1434" s="39" t="s">
        <v>23</v>
      </c>
      <c r="H1434" s="14">
        <v>30</v>
      </c>
    </row>
    <row r="1435" spans="1:8" x14ac:dyDescent="0.35">
      <c r="A1435" s="39" t="s">
        <v>1466</v>
      </c>
      <c r="B1435" s="58">
        <v>30241</v>
      </c>
      <c r="C1435" s="39">
        <v>3</v>
      </c>
      <c r="D1435" s="79">
        <v>12001.29</v>
      </c>
      <c r="E1435" s="39" t="s">
        <v>12</v>
      </c>
      <c r="F1435" s="39" t="s">
        <v>12</v>
      </c>
      <c r="G1435" s="39" t="s">
        <v>300</v>
      </c>
      <c r="H1435" s="14">
        <v>41</v>
      </c>
    </row>
    <row r="1436" spans="1:8" x14ac:dyDescent="0.35">
      <c r="A1436" s="39" t="s">
        <v>1467</v>
      </c>
      <c r="B1436" s="58">
        <v>23902</v>
      </c>
      <c r="C1436" s="39">
        <v>0</v>
      </c>
      <c r="D1436" s="79">
        <v>12029.29</v>
      </c>
      <c r="E1436" s="39" t="s">
        <v>12</v>
      </c>
      <c r="F1436" s="39" t="s">
        <v>11</v>
      </c>
      <c r="G1436" s="39" t="s">
        <v>247</v>
      </c>
      <c r="H1436" s="14">
        <v>58</v>
      </c>
    </row>
    <row r="1437" spans="1:8" x14ac:dyDescent="0.35">
      <c r="A1437" s="39" t="s">
        <v>1468</v>
      </c>
      <c r="B1437" s="58">
        <v>24044</v>
      </c>
      <c r="C1437" s="39">
        <v>1</v>
      </c>
      <c r="D1437" s="79">
        <v>12032.33</v>
      </c>
      <c r="E1437" s="39" t="s">
        <v>12</v>
      </c>
      <c r="F1437" s="39" t="s">
        <v>16</v>
      </c>
      <c r="G1437" s="39" t="s">
        <v>42</v>
      </c>
      <c r="H1437" s="14">
        <v>58</v>
      </c>
    </row>
    <row r="1438" spans="1:8" x14ac:dyDescent="0.35">
      <c r="A1438" s="39" t="s">
        <v>1469</v>
      </c>
      <c r="B1438" s="58">
        <v>29144</v>
      </c>
      <c r="C1438" s="39">
        <v>2</v>
      </c>
      <c r="D1438" s="79">
        <v>12035.18</v>
      </c>
      <c r="E1438" s="39" t="s">
        <v>12</v>
      </c>
      <c r="F1438" s="39" t="s">
        <v>12</v>
      </c>
      <c r="G1438" s="39" t="s">
        <v>300</v>
      </c>
      <c r="H1438" s="14">
        <v>44</v>
      </c>
    </row>
    <row r="1439" spans="1:8" x14ac:dyDescent="0.35">
      <c r="A1439" s="39" t="s">
        <v>1470</v>
      </c>
      <c r="B1439" s="58">
        <v>24435</v>
      </c>
      <c r="C1439" s="39">
        <v>1</v>
      </c>
      <c r="D1439" s="79">
        <v>12044.34</v>
      </c>
      <c r="E1439" s="39" t="s">
        <v>12</v>
      </c>
      <c r="F1439" s="39" t="s">
        <v>16</v>
      </c>
      <c r="G1439" s="39" t="s">
        <v>23</v>
      </c>
      <c r="H1439" s="14">
        <v>57</v>
      </c>
    </row>
    <row r="1440" spans="1:8" x14ac:dyDescent="0.35">
      <c r="A1440" s="39" t="s">
        <v>1471</v>
      </c>
      <c r="B1440" s="58">
        <v>31662</v>
      </c>
      <c r="C1440" s="39">
        <v>3</v>
      </c>
      <c r="D1440" s="79">
        <v>12048.13</v>
      </c>
      <c r="E1440" s="39" t="s">
        <v>12</v>
      </c>
      <c r="F1440" s="39" t="s">
        <v>11</v>
      </c>
      <c r="G1440" s="39" t="s">
        <v>535</v>
      </c>
      <c r="H1440" s="14">
        <v>37</v>
      </c>
    </row>
    <row r="1441" spans="1:8" x14ac:dyDescent="0.35">
      <c r="A1441" s="39" t="s">
        <v>1472</v>
      </c>
      <c r="B1441" s="58">
        <v>30927</v>
      </c>
      <c r="C1441" s="39">
        <v>3</v>
      </c>
      <c r="D1441" s="79">
        <v>12091.34</v>
      </c>
      <c r="E1441" s="39" t="s">
        <v>12</v>
      </c>
      <c r="F1441" s="39" t="s">
        <v>11</v>
      </c>
      <c r="G1441" s="39" t="s">
        <v>632</v>
      </c>
      <c r="H1441" s="14">
        <v>39</v>
      </c>
    </row>
    <row r="1442" spans="1:8" x14ac:dyDescent="0.35">
      <c r="A1442" s="39" t="s">
        <v>1473</v>
      </c>
      <c r="B1442" s="58">
        <v>25010</v>
      </c>
      <c r="C1442" s="39">
        <v>3</v>
      </c>
      <c r="D1442" s="79">
        <v>12094.48</v>
      </c>
      <c r="E1442" s="39" t="s">
        <v>12</v>
      </c>
      <c r="F1442" s="39" t="s">
        <v>12</v>
      </c>
      <c r="G1442" s="39" t="s">
        <v>42</v>
      </c>
      <c r="H1442" s="14">
        <v>55</v>
      </c>
    </row>
    <row r="1443" spans="1:8" x14ac:dyDescent="0.35">
      <c r="A1443" s="39" t="s">
        <v>1474</v>
      </c>
      <c r="B1443" s="58">
        <v>25181</v>
      </c>
      <c r="C1443" s="39">
        <v>2</v>
      </c>
      <c r="D1443" s="79">
        <v>12096.65</v>
      </c>
      <c r="E1443" s="39" t="s">
        <v>12</v>
      </c>
      <c r="F1443" s="39" t="s">
        <v>16</v>
      </c>
      <c r="G1443" s="39" t="s">
        <v>247</v>
      </c>
      <c r="H1443" s="14">
        <v>55</v>
      </c>
    </row>
    <row r="1444" spans="1:8" x14ac:dyDescent="0.35">
      <c r="A1444" s="39" t="s">
        <v>1475</v>
      </c>
      <c r="B1444" s="58">
        <v>25136</v>
      </c>
      <c r="C1444" s="39">
        <v>3</v>
      </c>
      <c r="D1444" s="79">
        <v>12105.32</v>
      </c>
      <c r="E1444" s="39" t="s">
        <v>12</v>
      </c>
      <c r="F1444" s="39" t="s">
        <v>12</v>
      </c>
      <c r="G1444" s="39" t="s">
        <v>42</v>
      </c>
      <c r="H1444" s="14">
        <v>55</v>
      </c>
    </row>
    <row r="1445" spans="1:8" x14ac:dyDescent="0.35">
      <c r="A1445" s="39" t="s">
        <v>1476</v>
      </c>
      <c r="B1445" s="58">
        <v>23212</v>
      </c>
      <c r="C1445" s="39">
        <v>0</v>
      </c>
      <c r="D1445" s="79">
        <v>12124.99</v>
      </c>
      <c r="E1445" s="39" t="s">
        <v>12</v>
      </c>
      <c r="F1445" s="39" t="s">
        <v>16</v>
      </c>
      <c r="G1445" s="39" t="s">
        <v>23</v>
      </c>
      <c r="H1445" s="14">
        <v>60</v>
      </c>
    </row>
    <row r="1446" spans="1:8" x14ac:dyDescent="0.35">
      <c r="A1446" s="39" t="s">
        <v>1477</v>
      </c>
      <c r="B1446" s="58">
        <v>23166</v>
      </c>
      <c r="C1446" s="39">
        <v>0</v>
      </c>
      <c r="D1446" s="79">
        <v>12129.61</v>
      </c>
      <c r="E1446" s="39" t="s">
        <v>12</v>
      </c>
      <c r="F1446" s="39" t="s">
        <v>16</v>
      </c>
      <c r="G1446" s="39" t="s">
        <v>23</v>
      </c>
      <c r="H1446" s="14">
        <v>60</v>
      </c>
    </row>
    <row r="1447" spans="1:8" x14ac:dyDescent="0.35">
      <c r="A1447" s="39" t="s">
        <v>1478</v>
      </c>
      <c r="B1447" s="58">
        <v>33548</v>
      </c>
      <c r="C1447" s="39">
        <v>3</v>
      </c>
      <c r="D1447" s="79">
        <v>12130.8</v>
      </c>
      <c r="E1447" s="39" t="s">
        <v>12</v>
      </c>
      <c r="F1447" s="39" t="s">
        <v>12</v>
      </c>
      <c r="G1447" s="39" t="s">
        <v>535</v>
      </c>
      <c r="H1447" s="14">
        <v>32</v>
      </c>
    </row>
    <row r="1448" spans="1:8" x14ac:dyDescent="0.35">
      <c r="A1448" s="39" t="s">
        <v>1479</v>
      </c>
      <c r="B1448" s="58">
        <v>27288</v>
      </c>
      <c r="C1448" s="39">
        <v>0</v>
      </c>
      <c r="D1448" s="79">
        <v>12137.6</v>
      </c>
      <c r="E1448" s="39" t="s">
        <v>12</v>
      </c>
      <c r="F1448" s="39" t="s">
        <v>12</v>
      </c>
      <c r="G1448" s="39" t="s">
        <v>23</v>
      </c>
      <c r="H1448" s="14">
        <v>49</v>
      </c>
    </row>
    <row r="1449" spans="1:8" x14ac:dyDescent="0.35">
      <c r="A1449" s="39" t="s">
        <v>1480</v>
      </c>
      <c r="B1449" s="58">
        <v>22954</v>
      </c>
      <c r="C1449" s="39">
        <v>0</v>
      </c>
      <c r="D1449" s="79">
        <v>12142.58</v>
      </c>
      <c r="E1449" s="39" t="s">
        <v>12</v>
      </c>
      <c r="F1449" s="39" t="s">
        <v>11</v>
      </c>
      <c r="G1449" s="39" t="s">
        <v>13</v>
      </c>
      <c r="H1449" s="14">
        <v>61</v>
      </c>
    </row>
    <row r="1450" spans="1:8" x14ac:dyDescent="0.35">
      <c r="A1450" s="39" t="s">
        <v>1481</v>
      </c>
      <c r="B1450" s="58">
        <v>22904</v>
      </c>
      <c r="C1450" s="39">
        <v>0</v>
      </c>
      <c r="D1450" s="79">
        <v>12146.97</v>
      </c>
      <c r="E1450" s="39" t="s">
        <v>12</v>
      </c>
      <c r="F1450" s="39" t="s">
        <v>12</v>
      </c>
      <c r="G1450" s="39" t="s">
        <v>42</v>
      </c>
      <c r="H1450" s="14">
        <v>61</v>
      </c>
    </row>
    <row r="1451" spans="1:8" x14ac:dyDescent="0.35">
      <c r="A1451" s="39" t="s">
        <v>1482</v>
      </c>
      <c r="B1451" s="58">
        <v>32055</v>
      </c>
      <c r="C1451" s="39">
        <v>3</v>
      </c>
      <c r="D1451" s="79">
        <v>12148.2</v>
      </c>
      <c r="E1451" s="39" t="s">
        <v>12</v>
      </c>
      <c r="F1451" s="39" t="s">
        <v>12</v>
      </c>
      <c r="G1451" s="39" t="s">
        <v>23</v>
      </c>
      <c r="H1451" s="14">
        <v>36</v>
      </c>
    </row>
    <row r="1452" spans="1:8" x14ac:dyDescent="0.35">
      <c r="A1452" s="39" t="s">
        <v>1483</v>
      </c>
      <c r="B1452" s="58">
        <v>33479</v>
      </c>
      <c r="C1452" s="39">
        <v>3</v>
      </c>
      <c r="D1452" s="79">
        <v>12198.64</v>
      </c>
      <c r="E1452" s="39" t="s">
        <v>12</v>
      </c>
      <c r="F1452" s="39" t="s">
        <v>12</v>
      </c>
      <c r="G1452" s="39" t="s">
        <v>535</v>
      </c>
      <c r="H1452" s="14">
        <v>32</v>
      </c>
    </row>
    <row r="1453" spans="1:8" x14ac:dyDescent="0.35">
      <c r="A1453" s="39" t="s">
        <v>1484</v>
      </c>
      <c r="B1453" s="58">
        <v>28351</v>
      </c>
      <c r="C1453" s="39">
        <v>2</v>
      </c>
      <c r="D1453" s="79">
        <v>12218.7</v>
      </c>
      <c r="E1453" s="39" t="s">
        <v>12</v>
      </c>
      <c r="F1453" s="39" t="s">
        <v>16</v>
      </c>
      <c r="G1453" s="39" t="s">
        <v>23</v>
      </c>
      <c r="H1453" s="14">
        <v>46</v>
      </c>
    </row>
    <row r="1454" spans="1:8" x14ac:dyDescent="0.35">
      <c r="A1454" s="39" t="s">
        <v>1485</v>
      </c>
      <c r="B1454" s="58">
        <v>23578</v>
      </c>
      <c r="C1454" s="39">
        <v>0</v>
      </c>
      <c r="D1454" s="79">
        <v>12222.9</v>
      </c>
      <c r="E1454" s="39" t="s">
        <v>12</v>
      </c>
      <c r="F1454" s="39" t="s">
        <v>11</v>
      </c>
      <c r="G1454" s="39" t="s">
        <v>23</v>
      </c>
      <c r="H1454" s="14">
        <v>59</v>
      </c>
    </row>
    <row r="1455" spans="1:8" x14ac:dyDescent="0.35">
      <c r="A1455" s="39" t="s">
        <v>1486</v>
      </c>
      <c r="B1455" s="58">
        <v>23560</v>
      </c>
      <c r="C1455" s="39">
        <v>0</v>
      </c>
      <c r="D1455" s="79">
        <v>12224.35</v>
      </c>
      <c r="E1455" s="39" t="s">
        <v>12</v>
      </c>
      <c r="F1455" s="39" t="s">
        <v>16</v>
      </c>
      <c r="G1455" s="39" t="s">
        <v>23</v>
      </c>
      <c r="H1455" s="14">
        <v>59</v>
      </c>
    </row>
    <row r="1456" spans="1:8" x14ac:dyDescent="0.35">
      <c r="A1456" s="39" t="s">
        <v>1487</v>
      </c>
      <c r="B1456" s="58">
        <v>23552</v>
      </c>
      <c r="C1456" s="39">
        <v>0</v>
      </c>
      <c r="D1456" s="79">
        <v>12231.61</v>
      </c>
      <c r="E1456" s="39" t="s">
        <v>12</v>
      </c>
      <c r="F1456" s="39" t="s">
        <v>12</v>
      </c>
      <c r="G1456" s="39" t="s">
        <v>23</v>
      </c>
      <c r="H1456" s="14">
        <v>59</v>
      </c>
    </row>
    <row r="1457" spans="1:8" x14ac:dyDescent="0.35">
      <c r="A1457" s="39" t="s">
        <v>1488</v>
      </c>
      <c r="B1457" s="58">
        <v>23211</v>
      </c>
      <c r="C1457" s="39">
        <v>0</v>
      </c>
      <c r="D1457" s="79">
        <v>12233.83</v>
      </c>
      <c r="E1457" s="39" t="s">
        <v>12</v>
      </c>
      <c r="F1457" s="39" t="s">
        <v>16</v>
      </c>
      <c r="G1457" s="39" t="s">
        <v>42</v>
      </c>
      <c r="H1457" s="14">
        <v>60</v>
      </c>
    </row>
    <row r="1458" spans="1:8" x14ac:dyDescent="0.35">
      <c r="A1458" s="39" t="s">
        <v>1489</v>
      </c>
      <c r="B1458" s="58">
        <v>23665</v>
      </c>
      <c r="C1458" s="39">
        <v>0</v>
      </c>
      <c r="D1458" s="79">
        <v>12235.84</v>
      </c>
      <c r="E1458" s="39" t="s">
        <v>12</v>
      </c>
      <c r="F1458" s="39" t="s">
        <v>12</v>
      </c>
      <c r="G1458" s="39" t="s">
        <v>23</v>
      </c>
      <c r="H1458" s="14">
        <v>59</v>
      </c>
    </row>
    <row r="1459" spans="1:8" x14ac:dyDescent="0.35">
      <c r="A1459" s="39" t="s">
        <v>1490</v>
      </c>
      <c r="B1459" s="58">
        <v>24317</v>
      </c>
      <c r="C1459" s="39">
        <v>0</v>
      </c>
      <c r="D1459" s="79">
        <v>12237.73</v>
      </c>
      <c r="E1459" s="39" t="s">
        <v>12</v>
      </c>
      <c r="F1459" s="39" t="s">
        <v>12</v>
      </c>
      <c r="G1459" s="39" t="s">
        <v>23</v>
      </c>
      <c r="H1459" s="14">
        <v>57</v>
      </c>
    </row>
    <row r="1460" spans="1:8" x14ac:dyDescent="0.35">
      <c r="A1460" s="39" t="s">
        <v>1491</v>
      </c>
      <c r="B1460" s="58">
        <v>23209</v>
      </c>
      <c r="C1460" s="39">
        <v>0</v>
      </c>
      <c r="D1460" s="79">
        <v>12244.53</v>
      </c>
      <c r="E1460" s="39" t="s">
        <v>12</v>
      </c>
      <c r="F1460" s="39" t="s">
        <v>16</v>
      </c>
      <c r="G1460" s="39" t="s">
        <v>13</v>
      </c>
      <c r="H1460" s="14">
        <v>60</v>
      </c>
    </row>
    <row r="1461" spans="1:8" x14ac:dyDescent="0.35">
      <c r="A1461" s="39" t="s">
        <v>1492</v>
      </c>
      <c r="B1461" s="58">
        <v>27203</v>
      </c>
      <c r="C1461" s="39">
        <v>0</v>
      </c>
      <c r="D1461" s="79">
        <v>12245.17</v>
      </c>
      <c r="E1461" s="39" t="s">
        <v>12</v>
      </c>
      <c r="F1461" s="39" t="s">
        <v>16</v>
      </c>
      <c r="G1461" s="39" t="s">
        <v>23</v>
      </c>
      <c r="H1461" s="14">
        <v>49</v>
      </c>
    </row>
    <row r="1462" spans="1:8" x14ac:dyDescent="0.35">
      <c r="A1462" s="39" t="s">
        <v>1493</v>
      </c>
      <c r="B1462" s="58">
        <v>32835</v>
      </c>
      <c r="C1462" s="39">
        <v>3</v>
      </c>
      <c r="D1462" s="79">
        <v>12254.44</v>
      </c>
      <c r="E1462" s="39" t="s">
        <v>12</v>
      </c>
      <c r="F1462" s="39" t="s">
        <v>12</v>
      </c>
      <c r="G1462" s="39" t="s">
        <v>535</v>
      </c>
      <c r="H1462" s="14">
        <v>34</v>
      </c>
    </row>
    <row r="1463" spans="1:8" x14ac:dyDescent="0.35">
      <c r="A1463" s="39" t="s">
        <v>1494</v>
      </c>
      <c r="B1463" s="58">
        <v>31637</v>
      </c>
      <c r="C1463" s="39">
        <v>3</v>
      </c>
      <c r="D1463" s="79">
        <v>12255.04</v>
      </c>
      <c r="E1463" s="39" t="s">
        <v>12</v>
      </c>
      <c r="F1463" s="39" t="s">
        <v>11</v>
      </c>
      <c r="G1463" s="39" t="s">
        <v>535</v>
      </c>
      <c r="H1463" s="14">
        <v>37</v>
      </c>
    </row>
    <row r="1464" spans="1:8" x14ac:dyDescent="0.35">
      <c r="A1464" s="39" t="s">
        <v>1495</v>
      </c>
      <c r="B1464" s="58">
        <v>24447</v>
      </c>
      <c r="C1464" s="39">
        <v>2</v>
      </c>
      <c r="D1464" s="79">
        <v>12265.51</v>
      </c>
      <c r="E1464" s="39" t="s">
        <v>12</v>
      </c>
      <c r="F1464" s="39" t="s">
        <v>12</v>
      </c>
      <c r="G1464" s="39" t="s">
        <v>13</v>
      </c>
      <c r="H1464" s="14">
        <v>57</v>
      </c>
    </row>
    <row r="1465" spans="1:8" x14ac:dyDescent="0.35">
      <c r="A1465" s="39" t="s">
        <v>1496</v>
      </c>
      <c r="B1465" s="58">
        <v>24836</v>
      </c>
      <c r="C1465" s="39">
        <v>2</v>
      </c>
      <c r="D1465" s="79">
        <v>12268.63</v>
      </c>
      <c r="E1465" s="39" t="s">
        <v>12</v>
      </c>
      <c r="F1465" s="39" t="s">
        <v>16</v>
      </c>
      <c r="G1465" s="39" t="s">
        <v>23</v>
      </c>
      <c r="H1465" s="14">
        <v>55</v>
      </c>
    </row>
    <row r="1466" spans="1:8" x14ac:dyDescent="0.35">
      <c r="A1466" s="39" t="s">
        <v>1497</v>
      </c>
      <c r="B1466" s="58">
        <v>24712</v>
      </c>
      <c r="C1466" s="39">
        <v>2</v>
      </c>
      <c r="D1466" s="79">
        <v>12269.69</v>
      </c>
      <c r="E1466" s="39" t="s">
        <v>12</v>
      </c>
      <c r="F1466" s="39" t="s">
        <v>11</v>
      </c>
      <c r="G1466" s="39" t="s">
        <v>23</v>
      </c>
      <c r="H1466" s="14">
        <v>56</v>
      </c>
    </row>
    <row r="1467" spans="1:8" x14ac:dyDescent="0.35">
      <c r="A1467" s="39" t="s">
        <v>1498</v>
      </c>
      <c r="B1467" s="58">
        <v>24427</v>
      </c>
      <c r="C1467" s="39">
        <v>0</v>
      </c>
      <c r="D1467" s="79">
        <v>12282.03</v>
      </c>
      <c r="E1467" s="39" t="s">
        <v>12</v>
      </c>
      <c r="F1467" s="39" t="s">
        <v>16</v>
      </c>
      <c r="G1467" s="39" t="s">
        <v>200</v>
      </c>
      <c r="H1467" s="14">
        <v>57</v>
      </c>
    </row>
    <row r="1468" spans="1:8" x14ac:dyDescent="0.35">
      <c r="A1468" s="39" t="s">
        <v>1499</v>
      </c>
      <c r="B1468" s="58">
        <v>33175</v>
      </c>
      <c r="C1468" s="39">
        <v>3</v>
      </c>
      <c r="D1468" s="79">
        <v>12282.38</v>
      </c>
      <c r="E1468" s="39" t="s">
        <v>12</v>
      </c>
      <c r="F1468" s="39" t="s">
        <v>16</v>
      </c>
      <c r="G1468" s="39" t="s">
        <v>42</v>
      </c>
      <c r="H1468" s="14">
        <v>33</v>
      </c>
    </row>
    <row r="1469" spans="1:8" x14ac:dyDescent="0.35">
      <c r="A1469" s="39" t="s">
        <v>1500</v>
      </c>
      <c r="B1469" s="58">
        <v>23312</v>
      </c>
      <c r="C1469" s="39">
        <v>0</v>
      </c>
      <c r="D1469" s="79">
        <v>12299.59</v>
      </c>
      <c r="E1469" s="39" t="s">
        <v>12</v>
      </c>
      <c r="F1469" s="39" t="s">
        <v>16</v>
      </c>
      <c r="G1469" s="39" t="s">
        <v>200</v>
      </c>
      <c r="H1469" s="14">
        <v>60</v>
      </c>
    </row>
    <row r="1470" spans="1:8" x14ac:dyDescent="0.35">
      <c r="A1470" s="39" t="s">
        <v>1501</v>
      </c>
      <c r="B1470" s="58">
        <v>23252</v>
      </c>
      <c r="C1470" s="39">
        <v>0</v>
      </c>
      <c r="D1470" s="79">
        <v>12323.94</v>
      </c>
      <c r="E1470" s="39" t="s">
        <v>12</v>
      </c>
      <c r="F1470" s="39" t="s">
        <v>12</v>
      </c>
      <c r="G1470" s="39" t="s">
        <v>356</v>
      </c>
      <c r="H1470" s="14">
        <v>60</v>
      </c>
    </row>
    <row r="1471" spans="1:8" x14ac:dyDescent="0.35">
      <c r="A1471" s="39" t="s">
        <v>1502</v>
      </c>
      <c r="B1471" s="58">
        <v>23225</v>
      </c>
      <c r="C1471" s="39">
        <v>1</v>
      </c>
      <c r="D1471" s="79">
        <v>12333.83</v>
      </c>
      <c r="E1471" s="39" t="s">
        <v>12</v>
      </c>
      <c r="F1471" s="39" t="s">
        <v>11</v>
      </c>
      <c r="G1471" s="39" t="s">
        <v>42</v>
      </c>
      <c r="H1471" s="14">
        <v>60</v>
      </c>
    </row>
    <row r="1472" spans="1:8" x14ac:dyDescent="0.35">
      <c r="A1472" s="39" t="s">
        <v>1503</v>
      </c>
      <c r="B1472" s="58">
        <v>23276</v>
      </c>
      <c r="C1472" s="39">
        <v>1</v>
      </c>
      <c r="D1472" s="79">
        <v>12347.17</v>
      </c>
      <c r="E1472" s="39" t="s">
        <v>12</v>
      </c>
      <c r="F1472" s="39" t="s">
        <v>12</v>
      </c>
      <c r="G1472" s="39" t="s">
        <v>42</v>
      </c>
      <c r="H1472" s="14">
        <v>60</v>
      </c>
    </row>
    <row r="1473" spans="1:8" x14ac:dyDescent="0.35">
      <c r="A1473" s="39" t="s">
        <v>1504</v>
      </c>
      <c r="B1473" s="58">
        <v>24470</v>
      </c>
      <c r="C1473" s="39">
        <v>3</v>
      </c>
      <c r="D1473" s="79">
        <v>12363.55</v>
      </c>
      <c r="E1473" s="39" t="s">
        <v>12</v>
      </c>
      <c r="F1473" s="39" t="s">
        <v>12</v>
      </c>
      <c r="G1473" s="39" t="s">
        <v>42</v>
      </c>
      <c r="H1473" s="14">
        <v>56</v>
      </c>
    </row>
    <row r="1474" spans="1:8" x14ac:dyDescent="0.35">
      <c r="A1474" s="39" t="s">
        <v>1505</v>
      </c>
      <c r="B1474" s="58">
        <v>22915</v>
      </c>
      <c r="C1474" s="39">
        <v>0</v>
      </c>
      <c r="D1474" s="79">
        <v>12369.89</v>
      </c>
      <c r="E1474" s="39" t="s">
        <v>12</v>
      </c>
      <c r="F1474" s="39" t="s">
        <v>11</v>
      </c>
      <c r="G1474" s="39" t="s">
        <v>247</v>
      </c>
      <c r="H1474" s="14">
        <v>61</v>
      </c>
    </row>
    <row r="1475" spans="1:8" x14ac:dyDescent="0.35">
      <c r="A1475" s="39" t="s">
        <v>1506</v>
      </c>
      <c r="B1475" s="58">
        <v>32871</v>
      </c>
      <c r="C1475" s="39">
        <v>0</v>
      </c>
      <c r="D1475" s="79">
        <v>12404.88</v>
      </c>
      <c r="E1475" s="39" t="s">
        <v>12</v>
      </c>
      <c r="F1475" s="39" t="s">
        <v>12</v>
      </c>
      <c r="G1475" s="39" t="s">
        <v>168</v>
      </c>
      <c r="H1475" s="14">
        <v>33</v>
      </c>
    </row>
    <row r="1476" spans="1:8" x14ac:dyDescent="0.35">
      <c r="A1476" s="39" t="s">
        <v>1507</v>
      </c>
      <c r="B1476" s="58">
        <v>26532</v>
      </c>
      <c r="C1476" s="39">
        <v>0</v>
      </c>
      <c r="D1476" s="79">
        <v>12407.3</v>
      </c>
      <c r="E1476" s="39" t="s">
        <v>12</v>
      </c>
      <c r="F1476" s="39" t="s">
        <v>11</v>
      </c>
      <c r="G1476" s="39" t="s">
        <v>300</v>
      </c>
      <c r="H1476" s="14">
        <v>51</v>
      </c>
    </row>
    <row r="1477" spans="1:8" x14ac:dyDescent="0.35">
      <c r="A1477" s="39" t="s">
        <v>1508</v>
      </c>
      <c r="B1477" s="58">
        <v>29050</v>
      </c>
      <c r="C1477" s="39">
        <v>2</v>
      </c>
      <c r="D1477" s="79">
        <v>12408.29</v>
      </c>
      <c r="E1477" s="39" t="s">
        <v>12</v>
      </c>
      <c r="F1477" s="39" t="s">
        <v>16</v>
      </c>
      <c r="G1477" s="39" t="s">
        <v>632</v>
      </c>
      <c r="H1477" s="14">
        <v>44</v>
      </c>
    </row>
    <row r="1478" spans="1:8" x14ac:dyDescent="0.35">
      <c r="A1478" s="39" t="s">
        <v>1509</v>
      </c>
      <c r="B1478" s="58">
        <v>23593</v>
      </c>
      <c r="C1478" s="39">
        <v>0</v>
      </c>
      <c r="D1478" s="79">
        <v>12430.95</v>
      </c>
      <c r="E1478" s="39" t="s">
        <v>12</v>
      </c>
      <c r="F1478" s="39" t="s">
        <v>12</v>
      </c>
      <c r="G1478" s="39" t="s">
        <v>247</v>
      </c>
      <c r="H1478" s="14">
        <v>59</v>
      </c>
    </row>
    <row r="1479" spans="1:8" x14ac:dyDescent="0.35">
      <c r="A1479" s="39" t="s">
        <v>1510</v>
      </c>
      <c r="B1479" s="58">
        <v>34920</v>
      </c>
      <c r="C1479" s="39">
        <v>0</v>
      </c>
      <c r="D1479" s="79">
        <v>12452.25</v>
      </c>
      <c r="E1479" s="39" t="s">
        <v>12</v>
      </c>
      <c r="F1479" s="39" t="s">
        <v>12</v>
      </c>
      <c r="G1479" s="39" t="s">
        <v>23</v>
      </c>
      <c r="H1479" s="14">
        <v>28</v>
      </c>
    </row>
    <row r="1480" spans="1:8" x14ac:dyDescent="0.35">
      <c r="A1480" s="39" t="s">
        <v>1511</v>
      </c>
      <c r="B1480" s="58">
        <v>25168</v>
      </c>
      <c r="C1480" s="39">
        <v>3</v>
      </c>
      <c r="D1480" s="79">
        <v>12475.35</v>
      </c>
      <c r="E1480" s="39" t="s">
        <v>12</v>
      </c>
      <c r="F1480" s="39" t="s">
        <v>16</v>
      </c>
      <c r="G1480" s="39" t="s">
        <v>23</v>
      </c>
      <c r="H1480" s="14">
        <v>55</v>
      </c>
    </row>
    <row r="1481" spans="1:8" x14ac:dyDescent="0.35">
      <c r="A1481" s="39" t="s">
        <v>1512</v>
      </c>
      <c r="B1481" s="58">
        <v>25154</v>
      </c>
      <c r="C1481" s="39">
        <v>3</v>
      </c>
      <c r="D1481" s="79">
        <v>12479.71</v>
      </c>
      <c r="E1481" s="39" t="s">
        <v>12</v>
      </c>
      <c r="F1481" s="39" t="s">
        <v>12</v>
      </c>
      <c r="G1481" s="39" t="s">
        <v>23</v>
      </c>
      <c r="H1481" s="14">
        <v>55</v>
      </c>
    </row>
    <row r="1482" spans="1:8" x14ac:dyDescent="0.35">
      <c r="A1482" s="39" t="s">
        <v>1513</v>
      </c>
      <c r="B1482" s="58">
        <v>24716</v>
      </c>
      <c r="C1482" s="39">
        <v>3</v>
      </c>
      <c r="D1482" s="79">
        <v>12485.8</v>
      </c>
      <c r="E1482" s="39" t="s">
        <v>12</v>
      </c>
      <c r="F1482" s="39" t="s">
        <v>12</v>
      </c>
      <c r="G1482" s="39" t="s">
        <v>13</v>
      </c>
      <c r="H1482" s="14">
        <v>56</v>
      </c>
    </row>
    <row r="1483" spans="1:8" x14ac:dyDescent="0.35">
      <c r="A1483" s="39" t="s">
        <v>1514</v>
      </c>
      <c r="B1483" s="58">
        <v>25175</v>
      </c>
      <c r="C1483" s="39">
        <v>3</v>
      </c>
      <c r="D1483" s="79">
        <v>12495.29</v>
      </c>
      <c r="E1483" s="39" t="s">
        <v>12</v>
      </c>
      <c r="F1483" s="39" t="s">
        <v>12</v>
      </c>
      <c r="G1483" s="39" t="s">
        <v>23</v>
      </c>
      <c r="H1483" s="14">
        <v>55</v>
      </c>
    </row>
    <row r="1484" spans="1:8" x14ac:dyDescent="0.35">
      <c r="A1484" s="39" t="s">
        <v>1515</v>
      </c>
      <c r="B1484" s="58">
        <v>24300</v>
      </c>
      <c r="C1484" s="39">
        <v>0</v>
      </c>
      <c r="D1484" s="79">
        <v>12499.88</v>
      </c>
      <c r="E1484" s="39" t="s">
        <v>12</v>
      </c>
      <c r="F1484" s="39" t="s">
        <v>11</v>
      </c>
      <c r="G1484" s="39" t="s">
        <v>23</v>
      </c>
      <c r="H1484" s="14">
        <v>57</v>
      </c>
    </row>
    <row r="1485" spans="1:8" x14ac:dyDescent="0.35">
      <c r="A1485" s="39" t="s">
        <v>1516</v>
      </c>
      <c r="B1485" s="58">
        <v>22935</v>
      </c>
      <c r="C1485" s="39">
        <v>0</v>
      </c>
      <c r="D1485" s="79">
        <v>12523.6</v>
      </c>
      <c r="E1485" s="39" t="s">
        <v>12</v>
      </c>
      <c r="F1485" s="39" t="s">
        <v>12</v>
      </c>
      <c r="G1485" s="39" t="s">
        <v>23</v>
      </c>
      <c r="H1485" s="14">
        <v>61</v>
      </c>
    </row>
    <row r="1486" spans="1:8" x14ac:dyDescent="0.35">
      <c r="A1486" s="39" t="s">
        <v>1517</v>
      </c>
      <c r="B1486" s="58">
        <v>22613</v>
      </c>
      <c r="C1486" s="39">
        <v>0</v>
      </c>
      <c r="D1486" s="79">
        <v>12557.61</v>
      </c>
      <c r="E1486" s="39" t="s">
        <v>12</v>
      </c>
      <c r="F1486" s="39" t="s">
        <v>12</v>
      </c>
      <c r="G1486" s="39" t="s">
        <v>13</v>
      </c>
      <c r="H1486" s="14">
        <v>62</v>
      </c>
    </row>
    <row r="1487" spans="1:8" x14ac:dyDescent="0.35">
      <c r="A1487" s="39" t="s">
        <v>1518</v>
      </c>
      <c r="B1487" s="58">
        <v>22613</v>
      </c>
      <c r="C1487" s="39">
        <v>0</v>
      </c>
      <c r="D1487" s="79">
        <v>12574.05</v>
      </c>
      <c r="E1487" s="39" t="s">
        <v>12</v>
      </c>
      <c r="F1487" s="39" t="s">
        <v>16</v>
      </c>
      <c r="G1487" s="39" t="s">
        <v>42</v>
      </c>
      <c r="H1487" s="14">
        <v>62</v>
      </c>
    </row>
    <row r="1488" spans="1:8" x14ac:dyDescent="0.35">
      <c r="A1488" s="39" t="s">
        <v>1519</v>
      </c>
      <c r="B1488" s="58">
        <v>25533</v>
      </c>
      <c r="C1488" s="39">
        <v>0</v>
      </c>
      <c r="D1488" s="79">
        <v>12579.92</v>
      </c>
      <c r="E1488" s="39" t="s">
        <v>12</v>
      </c>
      <c r="F1488" s="39" t="s">
        <v>16</v>
      </c>
      <c r="G1488" s="39" t="s">
        <v>200</v>
      </c>
      <c r="H1488" s="14">
        <v>54</v>
      </c>
    </row>
    <row r="1489" spans="1:8" x14ac:dyDescent="0.35">
      <c r="A1489" s="39" t="s">
        <v>1520</v>
      </c>
      <c r="B1489" s="58">
        <v>25737</v>
      </c>
      <c r="C1489" s="39">
        <v>5</v>
      </c>
      <c r="D1489" s="79">
        <v>12592.53</v>
      </c>
      <c r="E1489" s="39" t="s">
        <v>12</v>
      </c>
      <c r="F1489" s="39" t="s">
        <v>11</v>
      </c>
      <c r="G1489" s="39" t="s">
        <v>13</v>
      </c>
      <c r="H1489" s="14">
        <v>53</v>
      </c>
    </row>
    <row r="1490" spans="1:8" x14ac:dyDescent="0.35">
      <c r="A1490" s="39" t="s">
        <v>1521</v>
      </c>
      <c r="B1490" s="58">
        <v>32366</v>
      </c>
      <c r="C1490" s="39">
        <v>3</v>
      </c>
      <c r="D1490" s="79">
        <v>12600.46</v>
      </c>
      <c r="E1490" s="39" t="s">
        <v>12</v>
      </c>
      <c r="F1490" s="39" t="s">
        <v>16</v>
      </c>
      <c r="G1490" s="39" t="s">
        <v>249</v>
      </c>
      <c r="H1490" s="14">
        <v>35</v>
      </c>
    </row>
    <row r="1491" spans="1:8" x14ac:dyDescent="0.35">
      <c r="A1491" s="39" t="s">
        <v>1522</v>
      </c>
      <c r="B1491" s="58">
        <v>36117</v>
      </c>
      <c r="C1491" s="39">
        <v>1</v>
      </c>
      <c r="D1491" s="79">
        <v>12609.89</v>
      </c>
      <c r="E1491" s="39" t="s">
        <v>12</v>
      </c>
      <c r="F1491" s="39" t="s">
        <v>12</v>
      </c>
      <c r="G1491" s="39" t="s">
        <v>23</v>
      </c>
      <c r="H1491" s="14">
        <v>25</v>
      </c>
    </row>
    <row r="1492" spans="1:8" x14ac:dyDescent="0.35">
      <c r="A1492" s="39" t="s">
        <v>1523</v>
      </c>
      <c r="B1492" s="58">
        <v>23242</v>
      </c>
      <c r="C1492" s="39">
        <v>0</v>
      </c>
      <c r="D1492" s="79">
        <v>12622.18</v>
      </c>
      <c r="E1492" s="39" t="s">
        <v>12</v>
      </c>
      <c r="F1492" s="39" t="s">
        <v>16</v>
      </c>
      <c r="G1492" s="39" t="s">
        <v>23</v>
      </c>
      <c r="H1492" s="14">
        <v>60</v>
      </c>
    </row>
    <row r="1493" spans="1:8" x14ac:dyDescent="0.35">
      <c r="A1493" s="39" t="s">
        <v>1524</v>
      </c>
      <c r="B1493" s="58">
        <v>25930</v>
      </c>
      <c r="C1493" s="39">
        <v>0</v>
      </c>
      <c r="D1493" s="79">
        <v>12624.74</v>
      </c>
      <c r="E1493" s="39" t="s">
        <v>12</v>
      </c>
      <c r="F1493" s="39" t="s">
        <v>16</v>
      </c>
      <c r="G1493" s="39" t="s">
        <v>23</v>
      </c>
      <c r="H1493" s="14">
        <v>52</v>
      </c>
    </row>
    <row r="1494" spans="1:8" x14ac:dyDescent="0.35">
      <c r="A1494" s="39" t="s">
        <v>1525</v>
      </c>
      <c r="B1494" s="58">
        <v>24019</v>
      </c>
      <c r="C1494" s="39">
        <v>2</v>
      </c>
      <c r="D1494" s="79">
        <v>12629.17</v>
      </c>
      <c r="E1494" s="39" t="s">
        <v>12</v>
      </c>
      <c r="F1494" s="39" t="s">
        <v>16</v>
      </c>
      <c r="G1494" s="39" t="s">
        <v>13</v>
      </c>
      <c r="H1494" s="14">
        <v>58</v>
      </c>
    </row>
    <row r="1495" spans="1:8" x14ac:dyDescent="0.35">
      <c r="A1495" s="39" t="s">
        <v>1526</v>
      </c>
      <c r="B1495" s="58">
        <v>22972</v>
      </c>
      <c r="C1495" s="39">
        <v>0</v>
      </c>
      <c r="D1495" s="79">
        <v>12629.9</v>
      </c>
      <c r="E1495" s="39" t="s">
        <v>12</v>
      </c>
      <c r="F1495" s="39" t="s">
        <v>12</v>
      </c>
      <c r="G1495" s="39" t="s">
        <v>13</v>
      </c>
      <c r="H1495" s="14">
        <v>61</v>
      </c>
    </row>
    <row r="1496" spans="1:8" x14ac:dyDescent="0.35">
      <c r="A1496" s="39" t="s">
        <v>1527</v>
      </c>
      <c r="B1496" s="58">
        <v>22849</v>
      </c>
      <c r="C1496" s="39">
        <v>0</v>
      </c>
      <c r="D1496" s="79">
        <v>12638.2</v>
      </c>
      <c r="E1496" s="39" t="s">
        <v>12</v>
      </c>
      <c r="F1496" s="39" t="s">
        <v>16</v>
      </c>
      <c r="G1496" s="39" t="s">
        <v>42</v>
      </c>
      <c r="H1496" s="14">
        <v>61</v>
      </c>
    </row>
    <row r="1497" spans="1:8" x14ac:dyDescent="0.35">
      <c r="A1497" s="39" t="s">
        <v>1528</v>
      </c>
      <c r="B1497" s="58">
        <v>26547</v>
      </c>
      <c r="C1497" s="39">
        <v>0</v>
      </c>
      <c r="D1497" s="79">
        <v>12640.24</v>
      </c>
      <c r="E1497" s="39" t="s">
        <v>12</v>
      </c>
      <c r="F1497" s="39" t="s">
        <v>16</v>
      </c>
      <c r="G1497" s="39" t="s">
        <v>42</v>
      </c>
      <c r="H1497" s="14">
        <v>51</v>
      </c>
    </row>
    <row r="1498" spans="1:8" x14ac:dyDescent="0.35">
      <c r="A1498" s="39" t="s">
        <v>1529</v>
      </c>
      <c r="B1498" s="58">
        <v>24458</v>
      </c>
      <c r="C1498" s="39">
        <v>2</v>
      </c>
      <c r="D1498" s="79">
        <v>12643.38</v>
      </c>
      <c r="E1498" s="39" t="s">
        <v>12</v>
      </c>
      <c r="F1498" s="39" t="s">
        <v>16</v>
      </c>
      <c r="G1498" s="39" t="s">
        <v>23</v>
      </c>
      <c r="H1498" s="14">
        <v>57</v>
      </c>
    </row>
    <row r="1499" spans="1:8" x14ac:dyDescent="0.35">
      <c r="A1499" s="39" t="s">
        <v>1530</v>
      </c>
      <c r="B1499" s="58">
        <v>22838</v>
      </c>
      <c r="C1499" s="39">
        <v>0</v>
      </c>
      <c r="D1499" s="79">
        <v>12644.59</v>
      </c>
      <c r="E1499" s="39" t="s">
        <v>12</v>
      </c>
      <c r="F1499" s="39" t="s">
        <v>11</v>
      </c>
      <c r="G1499" s="39" t="s">
        <v>42</v>
      </c>
      <c r="H1499" s="14">
        <v>61</v>
      </c>
    </row>
    <row r="1500" spans="1:8" x14ac:dyDescent="0.35">
      <c r="A1500" s="39" t="s">
        <v>1531</v>
      </c>
      <c r="B1500" s="58">
        <v>23999</v>
      </c>
      <c r="C1500" s="39">
        <v>2</v>
      </c>
      <c r="D1500" s="79">
        <v>12646.21</v>
      </c>
      <c r="E1500" s="39" t="s">
        <v>12</v>
      </c>
      <c r="F1500" s="39" t="s">
        <v>11</v>
      </c>
      <c r="G1500" s="39" t="s">
        <v>42</v>
      </c>
      <c r="H1500" s="14">
        <v>58</v>
      </c>
    </row>
    <row r="1501" spans="1:8" x14ac:dyDescent="0.35">
      <c r="A1501" s="39" t="s">
        <v>1532</v>
      </c>
      <c r="B1501" s="58">
        <v>22885</v>
      </c>
      <c r="C1501" s="39">
        <v>0</v>
      </c>
      <c r="D1501" s="79">
        <v>12648.7</v>
      </c>
      <c r="E1501" s="39" t="s">
        <v>12</v>
      </c>
      <c r="F1501" s="39" t="s">
        <v>11</v>
      </c>
      <c r="G1501" s="39" t="s">
        <v>13</v>
      </c>
      <c r="H1501" s="14">
        <v>61</v>
      </c>
    </row>
    <row r="1502" spans="1:8" x14ac:dyDescent="0.35">
      <c r="A1502" s="39" t="s">
        <v>1533</v>
      </c>
      <c r="B1502" s="58">
        <v>27296</v>
      </c>
      <c r="C1502" s="39">
        <v>0</v>
      </c>
      <c r="D1502" s="79">
        <v>12697.48</v>
      </c>
      <c r="E1502" s="39" t="s">
        <v>12</v>
      </c>
      <c r="F1502" s="39" t="s">
        <v>12</v>
      </c>
      <c r="G1502" s="39" t="s">
        <v>300</v>
      </c>
      <c r="H1502" s="14">
        <v>49</v>
      </c>
    </row>
    <row r="1503" spans="1:8" x14ac:dyDescent="0.35">
      <c r="A1503" s="39" t="s">
        <v>1534</v>
      </c>
      <c r="B1503" s="58">
        <v>33792</v>
      </c>
      <c r="C1503" s="39">
        <v>0</v>
      </c>
      <c r="D1503" s="79">
        <v>12699.56</v>
      </c>
      <c r="E1503" s="39" t="s">
        <v>12</v>
      </c>
      <c r="F1503" s="39" t="s">
        <v>11</v>
      </c>
      <c r="G1503" s="39" t="s">
        <v>42</v>
      </c>
      <c r="H1503" s="14">
        <v>31</v>
      </c>
    </row>
    <row r="1504" spans="1:8" x14ac:dyDescent="0.35">
      <c r="A1504" s="39" t="s">
        <v>1535</v>
      </c>
      <c r="B1504" s="58">
        <v>23709</v>
      </c>
      <c r="C1504" s="39">
        <v>0</v>
      </c>
      <c r="D1504" s="79">
        <v>12700.63</v>
      </c>
      <c r="E1504" s="39" t="s">
        <v>12</v>
      </c>
      <c r="F1504" s="39" t="s">
        <v>12</v>
      </c>
      <c r="G1504" s="39" t="s">
        <v>42</v>
      </c>
      <c r="H1504" s="14">
        <v>59</v>
      </c>
    </row>
    <row r="1505" spans="1:8" x14ac:dyDescent="0.35">
      <c r="A1505" s="39" t="s">
        <v>1536</v>
      </c>
      <c r="B1505" s="58">
        <v>25757</v>
      </c>
      <c r="C1505" s="39">
        <v>0</v>
      </c>
      <c r="D1505" s="79">
        <v>12713</v>
      </c>
      <c r="E1505" s="39" t="s">
        <v>12</v>
      </c>
      <c r="F1505" s="39" t="s">
        <v>16</v>
      </c>
      <c r="G1505" s="39" t="s">
        <v>42</v>
      </c>
      <c r="H1505" s="14">
        <v>53</v>
      </c>
    </row>
    <row r="1506" spans="1:8" x14ac:dyDescent="0.35">
      <c r="A1506" s="39" t="s">
        <v>1537</v>
      </c>
      <c r="B1506" s="58">
        <v>32341</v>
      </c>
      <c r="C1506" s="39">
        <v>3</v>
      </c>
      <c r="D1506" s="79">
        <v>12718.21</v>
      </c>
      <c r="E1506" s="39" t="s">
        <v>12</v>
      </c>
      <c r="F1506" s="39" t="s">
        <v>16</v>
      </c>
      <c r="G1506" s="39" t="s">
        <v>535</v>
      </c>
      <c r="H1506" s="14">
        <v>35</v>
      </c>
    </row>
    <row r="1507" spans="1:8" x14ac:dyDescent="0.35">
      <c r="A1507" s="39" t="s">
        <v>1538</v>
      </c>
      <c r="B1507" s="58">
        <v>22891</v>
      </c>
      <c r="C1507" s="39">
        <v>0</v>
      </c>
      <c r="D1507" s="79">
        <v>12731</v>
      </c>
      <c r="E1507" s="39" t="s">
        <v>12</v>
      </c>
      <c r="F1507" s="39" t="s">
        <v>12</v>
      </c>
      <c r="G1507" s="39" t="s">
        <v>168</v>
      </c>
      <c r="H1507" s="14">
        <v>61</v>
      </c>
    </row>
    <row r="1508" spans="1:8" x14ac:dyDescent="0.35">
      <c r="A1508" s="39" t="s">
        <v>1539</v>
      </c>
      <c r="B1508" s="58">
        <v>22920</v>
      </c>
      <c r="C1508" s="39">
        <v>0</v>
      </c>
      <c r="D1508" s="79">
        <v>12741.17</v>
      </c>
      <c r="E1508" s="39" t="s">
        <v>12</v>
      </c>
      <c r="F1508" s="39" t="s">
        <v>16</v>
      </c>
      <c r="G1508" s="39" t="s">
        <v>356</v>
      </c>
      <c r="H1508" s="14">
        <v>61</v>
      </c>
    </row>
    <row r="1509" spans="1:8" x14ac:dyDescent="0.35">
      <c r="A1509" s="39" t="s">
        <v>1540</v>
      </c>
      <c r="B1509" s="58">
        <v>27662</v>
      </c>
      <c r="C1509" s="39">
        <v>1</v>
      </c>
      <c r="D1509" s="79">
        <v>12770.27</v>
      </c>
      <c r="E1509" s="39" t="s">
        <v>12</v>
      </c>
      <c r="F1509" s="39" t="s">
        <v>12</v>
      </c>
      <c r="G1509" s="39" t="s">
        <v>300</v>
      </c>
      <c r="H1509" s="14">
        <v>48</v>
      </c>
    </row>
    <row r="1510" spans="1:8" x14ac:dyDescent="0.35">
      <c r="A1510" s="39" t="s">
        <v>1541</v>
      </c>
      <c r="B1510" s="58">
        <v>26579</v>
      </c>
      <c r="C1510" s="39">
        <v>0</v>
      </c>
      <c r="D1510" s="79">
        <v>12776.05</v>
      </c>
      <c r="E1510" s="39" t="s">
        <v>12</v>
      </c>
      <c r="F1510" s="39" t="s">
        <v>12</v>
      </c>
      <c r="G1510" s="39" t="s">
        <v>535</v>
      </c>
      <c r="H1510" s="14">
        <v>51</v>
      </c>
    </row>
    <row r="1511" spans="1:8" x14ac:dyDescent="0.35">
      <c r="A1511" s="39" t="s">
        <v>1542</v>
      </c>
      <c r="B1511" s="58">
        <v>23350</v>
      </c>
      <c r="C1511" s="39">
        <v>0</v>
      </c>
      <c r="D1511" s="79">
        <v>12788.03</v>
      </c>
      <c r="E1511" s="39" t="s">
        <v>12</v>
      </c>
      <c r="F1511" s="39" t="s">
        <v>12</v>
      </c>
      <c r="G1511" s="39" t="s">
        <v>200</v>
      </c>
      <c r="H1511" s="14">
        <v>60</v>
      </c>
    </row>
    <row r="1512" spans="1:8" x14ac:dyDescent="0.35">
      <c r="A1512" s="39" t="s">
        <v>1543</v>
      </c>
      <c r="B1512" s="58">
        <v>30618</v>
      </c>
      <c r="C1512" s="39">
        <v>3</v>
      </c>
      <c r="D1512" s="79">
        <v>12788.18</v>
      </c>
      <c r="E1512" s="39" t="s">
        <v>12</v>
      </c>
      <c r="F1512" s="39" t="s">
        <v>16</v>
      </c>
      <c r="G1512" s="39" t="s">
        <v>535</v>
      </c>
      <c r="H1512" s="14">
        <v>40</v>
      </c>
    </row>
    <row r="1513" spans="1:8" x14ac:dyDescent="0.35">
      <c r="A1513" s="39" t="s">
        <v>1544</v>
      </c>
      <c r="B1513" s="58">
        <v>28695</v>
      </c>
      <c r="C1513" s="39">
        <v>0</v>
      </c>
      <c r="D1513" s="79">
        <v>12797.21</v>
      </c>
      <c r="E1513" s="39" t="s">
        <v>12</v>
      </c>
      <c r="F1513" s="39" t="s">
        <v>16</v>
      </c>
      <c r="G1513" s="39" t="s">
        <v>247</v>
      </c>
      <c r="H1513" s="14">
        <v>45</v>
      </c>
    </row>
    <row r="1514" spans="1:8" x14ac:dyDescent="0.35">
      <c r="A1514" s="39" t="s">
        <v>1545</v>
      </c>
      <c r="B1514" s="58">
        <v>23212</v>
      </c>
      <c r="C1514" s="39">
        <v>0</v>
      </c>
      <c r="D1514" s="79">
        <v>12815.44</v>
      </c>
      <c r="E1514" s="39" t="s">
        <v>12</v>
      </c>
      <c r="F1514" s="39" t="s">
        <v>12</v>
      </c>
      <c r="G1514" s="39" t="s">
        <v>247</v>
      </c>
      <c r="H1514" s="14">
        <v>60</v>
      </c>
    </row>
    <row r="1515" spans="1:8" x14ac:dyDescent="0.35">
      <c r="A1515" s="39" t="s">
        <v>1546</v>
      </c>
      <c r="B1515" s="58">
        <v>24740</v>
      </c>
      <c r="C1515" s="39">
        <v>0</v>
      </c>
      <c r="D1515" s="79">
        <v>12823.25</v>
      </c>
      <c r="E1515" s="39" t="s">
        <v>12</v>
      </c>
      <c r="F1515" s="39" t="s">
        <v>12</v>
      </c>
      <c r="G1515" s="39" t="s">
        <v>300</v>
      </c>
      <c r="H1515" s="14">
        <v>56</v>
      </c>
    </row>
    <row r="1516" spans="1:8" x14ac:dyDescent="0.35">
      <c r="A1516" s="39" t="s">
        <v>1547</v>
      </c>
      <c r="B1516" s="58">
        <v>38300</v>
      </c>
      <c r="C1516" s="39">
        <v>2</v>
      </c>
      <c r="D1516" s="79">
        <v>12829.46</v>
      </c>
      <c r="E1516" s="39" t="s">
        <v>12</v>
      </c>
      <c r="F1516" s="39" t="s">
        <v>12</v>
      </c>
      <c r="G1516" s="39" t="s">
        <v>168</v>
      </c>
      <c r="H1516" s="14">
        <v>19</v>
      </c>
    </row>
    <row r="1517" spans="1:8" x14ac:dyDescent="0.35">
      <c r="A1517" s="39" t="s">
        <v>1548</v>
      </c>
      <c r="B1517" s="58">
        <v>34239</v>
      </c>
      <c r="C1517" s="39">
        <v>0</v>
      </c>
      <c r="D1517" s="79">
        <v>12847.24</v>
      </c>
      <c r="E1517" s="39" t="s">
        <v>12</v>
      </c>
      <c r="F1517" s="39" t="s">
        <v>11</v>
      </c>
      <c r="G1517" s="39" t="s">
        <v>23</v>
      </c>
      <c r="H1517" s="14">
        <v>30</v>
      </c>
    </row>
    <row r="1518" spans="1:8" x14ac:dyDescent="0.35">
      <c r="A1518" s="39" t="s">
        <v>1549</v>
      </c>
      <c r="B1518" s="58">
        <v>26929</v>
      </c>
      <c r="C1518" s="39">
        <v>0</v>
      </c>
      <c r="D1518" s="79">
        <v>12852.37</v>
      </c>
      <c r="E1518" s="39" t="s">
        <v>12</v>
      </c>
      <c r="F1518" s="39" t="s">
        <v>16</v>
      </c>
      <c r="G1518" s="39" t="s">
        <v>23</v>
      </c>
      <c r="H1518" s="14">
        <v>50</v>
      </c>
    </row>
    <row r="1519" spans="1:8" x14ac:dyDescent="0.35">
      <c r="A1519" s="39" t="s">
        <v>1550</v>
      </c>
      <c r="B1519" s="58">
        <v>23281</v>
      </c>
      <c r="C1519" s="39">
        <v>0</v>
      </c>
      <c r="D1519" s="79">
        <v>12856.84</v>
      </c>
      <c r="E1519" s="39" t="s">
        <v>12</v>
      </c>
      <c r="F1519" s="39" t="s">
        <v>12</v>
      </c>
      <c r="G1519" s="39" t="s">
        <v>300</v>
      </c>
      <c r="H1519" s="14">
        <v>60</v>
      </c>
    </row>
    <row r="1520" spans="1:8" x14ac:dyDescent="0.35">
      <c r="A1520" s="39" t="s">
        <v>1551</v>
      </c>
      <c r="B1520" s="58">
        <v>30900</v>
      </c>
      <c r="C1520" s="39">
        <v>3</v>
      </c>
      <c r="D1520" s="79">
        <v>12870.31</v>
      </c>
      <c r="E1520" s="39" t="s">
        <v>12</v>
      </c>
      <c r="F1520" s="39" t="s">
        <v>12</v>
      </c>
      <c r="G1520" s="39" t="s">
        <v>23</v>
      </c>
      <c r="H1520" s="14">
        <v>39</v>
      </c>
    </row>
    <row r="1521" spans="1:8" x14ac:dyDescent="0.35">
      <c r="A1521" s="39" t="s">
        <v>1552</v>
      </c>
      <c r="B1521" s="58">
        <v>38177</v>
      </c>
      <c r="C1521" s="39">
        <v>0</v>
      </c>
      <c r="D1521" s="79">
        <v>12890.06</v>
      </c>
      <c r="E1521" s="39" t="s">
        <v>12</v>
      </c>
      <c r="F1521" s="39" t="s">
        <v>16</v>
      </c>
      <c r="G1521" s="39" t="s">
        <v>166</v>
      </c>
      <c r="H1521" s="14">
        <v>19</v>
      </c>
    </row>
    <row r="1522" spans="1:8" x14ac:dyDescent="0.35">
      <c r="A1522" s="39" t="s">
        <v>1553</v>
      </c>
      <c r="B1522" s="58">
        <v>23239</v>
      </c>
      <c r="C1522" s="39">
        <v>1</v>
      </c>
      <c r="D1522" s="79">
        <v>12913.99</v>
      </c>
      <c r="E1522" s="39" t="s">
        <v>12</v>
      </c>
      <c r="F1522" s="39" t="s">
        <v>11</v>
      </c>
      <c r="G1522" s="39" t="s">
        <v>168</v>
      </c>
      <c r="H1522" s="14">
        <v>60</v>
      </c>
    </row>
    <row r="1523" spans="1:8" x14ac:dyDescent="0.35">
      <c r="A1523" s="39" t="s">
        <v>1554</v>
      </c>
      <c r="B1523" s="58">
        <v>23255</v>
      </c>
      <c r="C1523" s="39">
        <v>2</v>
      </c>
      <c r="D1523" s="79">
        <v>12925.89</v>
      </c>
      <c r="E1523" s="39" t="s">
        <v>12</v>
      </c>
      <c r="F1523" s="39" t="s">
        <v>11</v>
      </c>
      <c r="G1523" s="39" t="s">
        <v>13</v>
      </c>
      <c r="H1523" s="14">
        <v>60</v>
      </c>
    </row>
    <row r="1524" spans="1:8" x14ac:dyDescent="0.35">
      <c r="A1524" s="39" t="s">
        <v>1555</v>
      </c>
      <c r="B1524" s="58">
        <v>23237</v>
      </c>
      <c r="C1524" s="39">
        <v>2</v>
      </c>
      <c r="D1524" s="79">
        <v>12928.79</v>
      </c>
      <c r="E1524" s="39" t="s">
        <v>12</v>
      </c>
      <c r="F1524" s="39" t="s">
        <v>11</v>
      </c>
      <c r="G1524" s="39" t="s">
        <v>13</v>
      </c>
      <c r="H1524" s="14">
        <v>60</v>
      </c>
    </row>
    <row r="1525" spans="1:8" x14ac:dyDescent="0.35">
      <c r="A1525" s="39" t="s">
        <v>1556</v>
      </c>
      <c r="B1525" s="58">
        <v>24463</v>
      </c>
      <c r="C1525" s="39">
        <v>4</v>
      </c>
      <c r="D1525" s="79">
        <v>12949.16</v>
      </c>
      <c r="E1525" s="39" t="s">
        <v>12</v>
      </c>
      <c r="F1525" s="39" t="s">
        <v>12</v>
      </c>
      <c r="G1525" s="39" t="s">
        <v>13</v>
      </c>
      <c r="H1525" s="14">
        <v>56</v>
      </c>
    </row>
    <row r="1526" spans="1:8" x14ac:dyDescent="0.35">
      <c r="A1526" s="39" t="s">
        <v>1557</v>
      </c>
      <c r="B1526" s="58">
        <v>22513</v>
      </c>
      <c r="C1526" s="39">
        <v>0</v>
      </c>
      <c r="D1526" s="79">
        <v>12950.07</v>
      </c>
      <c r="E1526" s="39" t="s">
        <v>12</v>
      </c>
      <c r="F1526" s="39" t="s">
        <v>16</v>
      </c>
      <c r="G1526" s="39" t="s">
        <v>23</v>
      </c>
      <c r="H1526" s="14">
        <v>62</v>
      </c>
    </row>
    <row r="1527" spans="1:8" x14ac:dyDescent="0.35">
      <c r="A1527" s="39" t="s">
        <v>1558</v>
      </c>
      <c r="B1527" s="58">
        <v>22224</v>
      </c>
      <c r="C1527" s="39">
        <v>0</v>
      </c>
      <c r="D1527" s="79">
        <v>12957.12</v>
      </c>
      <c r="E1527" s="39" t="s">
        <v>12</v>
      </c>
      <c r="F1527" s="39" t="s">
        <v>16</v>
      </c>
      <c r="G1527" s="39" t="s">
        <v>42</v>
      </c>
      <c r="H1527" s="14">
        <v>63</v>
      </c>
    </row>
    <row r="1528" spans="1:8" x14ac:dyDescent="0.35">
      <c r="A1528" s="39" t="s">
        <v>1559</v>
      </c>
      <c r="B1528" s="58">
        <v>22089</v>
      </c>
      <c r="C1528" s="39">
        <v>0</v>
      </c>
      <c r="D1528" s="79">
        <v>12979.36</v>
      </c>
      <c r="E1528" s="39" t="s">
        <v>12</v>
      </c>
      <c r="F1528" s="39" t="s">
        <v>16</v>
      </c>
      <c r="G1528" s="39" t="s">
        <v>42</v>
      </c>
      <c r="H1528" s="14">
        <v>63</v>
      </c>
    </row>
    <row r="1529" spans="1:8" x14ac:dyDescent="0.35">
      <c r="A1529" s="39" t="s">
        <v>1560</v>
      </c>
      <c r="B1529" s="58">
        <v>22182</v>
      </c>
      <c r="C1529" s="39">
        <v>0</v>
      </c>
      <c r="D1529" s="79">
        <v>12981.35</v>
      </c>
      <c r="E1529" s="39" t="s">
        <v>12</v>
      </c>
      <c r="F1529" s="39" t="s">
        <v>12</v>
      </c>
      <c r="G1529" s="39" t="s">
        <v>13</v>
      </c>
      <c r="H1529" s="14">
        <v>63</v>
      </c>
    </row>
    <row r="1530" spans="1:8" x14ac:dyDescent="0.35">
      <c r="A1530" s="39" t="s">
        <v>1561</v>
      </c>
      <c r="B1530" s="58">
        <v>22248</v>
      </c>
      <c r="C1530" s="39">
        <v>0</v>
      </c>
      <c r="D1530" s="79">
        <v>12982.87</v>
      </c>
      <c r="E1530" s="39" t="s">
        <v>12</v>
      </c>
      <c r="F1530" s="39" t="s">
        <v>16</v>
      </c>
      <c r="G1530" s="39" t="s">
        <v>13</v>
      </c>
      <c r="H1530" s="14">
        <v>63</v>
      </c>
    </row>
    <row r="1531" spans="1:8" x14ac:dyDescent="0.35">
      <c r="A1531" s="39" t="s">
        <v>1562</v>
      </c>
      <c r="B1531" s="58">
        <v>29186</v>
      </c>
      <c r="C1531" s="39">
        <v>2</v>
      </c>
      <c r="D1531" s="79">
        <v>12994.12</v>
      </c>
      <c r="E1531" s="39" t="s">
        <v>12</v>
      </c>
      <c r="F1531" s="39" t="s">
        <v>11</v>
      </c>
      <c r="G1531" s="39" t="s">
        <v>535</v>
      </c>
      <c r="H1531" s="14">
        <v>44</v>
      </c>
    </row>
    <row r="1532" spans="1:8" x14ac:dyDescent="0.35">
      <c r="A1532" s="39" t="s">
        <v>1563</v>
      </c>
      <c r="B1532" s="58">
        <v>29889</v>
      </c>
      <c r="C1532" s="39">
        <v>1</v>
      </c>
      <c r="D1532" s="79">
        <v>13002.91</v>
      </c>
      <c r="E1532" s="39" t="s">
        <v>12</v>
      </c>
      <c r="F1532" s="39" t="s">
        <v>16</v>
      </c>
      <c r="G1532" s="39" t="s">
        <v>23</v>
      </c>
      <c r="H1532" s="14">
        <v>42</v>
      </c>
    </row>
    <row r="1533" spans="1:8" x14ac:dyDescent="0.35">
      <c r="A1533" s="39" t="s">
        <v>1564</v>
      </c>
      <c r="B1533" s="58">
        <v>22821</v>
      </c>
      <c r="C1533" s="39">
        <v>0</v>
      </c>
      <c r="D1533" s="79">
        <v>13004.95</v>
      </c>
      <c r="E1533" s="39" t="s">
        <v>12</v>
      </c>
      <c r="F1533" s="39" t="s">
        <v>16</v>
      </c>
      <c r="G1533" s="39" t="s">
        <v>23</v>
      </c>
      <c r="H1533" s="14">
        <v>61</v>
      </c>
    </row>
    <row r="1534" spans="1:8" x14ac:dyDescent="0.35">
      <c r="A1534" s="39" t="s">
        <v>1565</v>
      </c>
      <c r="B1534" s="58">
        <v>25550</v>
      </c>
      <c r="C1534" s="39">
        <v>0</v>
      </c>
      <c r="D1534" s="79">
        <v>13008.07</v>
      </c>
      <c r="E1534" s="39" t="s">
        <v>12</v>
      </c>
      <c r="F1534" s="39" t="s">
        <v>12</v>
      </c>
      <c r="G1534" s="39" t="s">
        <v>23</v>
      </c>
      <c r="H1534" s="14">
        <v>54</v>
      </c>
    </row>
    <row r="1535" spans="1:8" x14ac:dyDescent="0.35">
      <c r="A1535" s="39" t="s">
        <v>1566</v>
      </c>
      <c r="B1535" s="58">
        <v>26569</v>
      </c>
      <c r="C1535" s="39">
        <v>0</v>
      </c>
      <c r="D1535" s="79">
        <v>13010.86</v>
      </c>
      <c r="E1535" s="39" t="s">
        <v>12</v>
      </c>
      <c r="F1535" s="39" t="s">
        <v>11</v>
      </c>
      <c r="G1535" s="39" t="s">
        <v>23</v>
      </c>
      <c r="H1535" s="14">
        <v>51</v>
      </c>
    </row>
    <row r="1536" spans="1:8" x14ac:dyDescent="0.35">
      <c r="A1536" s="39" t="s">
        <v>1567</v>
      </c>
      <c r="B1536" s="58">
        <v>22847</v>
      </c>
      <c r="C1536" s="39">
        <v>0</v>
      </c>
      <c r="D1536" s="79">
        <v>13012.21</v>
      </c>
      <c r="E1536" s="39" t="s">
        <v>12</v>
      </c>
      <c r="F1536" s="39" t="s">
        <v>16</v>
      </c>
      <c r="G1536" s="39" t="s">
        <v>23</v>
      </c>
      <c r="H1536" s="14">
        <v>61</v>
      </c>
    </row>
    <row r="1537" spans="1:8" x14ac:dyDescent="0.35">
      <c r="A1537" s="39" t="s">
        <v>1568</v>
      </c>
      <c r="B1537" s="58">
        <v>23643</v>
      </c>
      <c r="C1537" s="39">
        <v>1</v>
      </c>
      <c r="D1537" s="79">
        <v>13019.16</v>
      </c>
      <c r="E1537" s="39" t="s">
        <v>12</v>
      </c>
      <c r="F1537" s="39" t="s">
        <v>16</v>
      </c>
      <c r="G1537" s="39" t="s">
        <v>247</v>
      </c>
      <c r="H1537" s="14">
        <v>59</v>
      </c>
    </row>
    <row r="1538" spans="1:8" x14ac:dyDescent="0.35">
      <c r="A1538" s="39" t="s">
        <v>1569</v>
      </c>
      <c r="B1538" s="58">
        <v>24050</v>
      </c>
      <c r="C1538" s="39">
        <v>0</v>
      </c>
      <c r="D1538" s="79">
        <v>13023.93</v>
      </c>
      <c r="E1538" s="39" t="s">
        <v>12</v>
      </c>
      <c r="F1538" s="39" t="s">
        <v>11</v>
      </c>
      <c r="G1538" s="39" t="s">
        <v>200</v>
      </c>
      <c r="H1538" s="14">
        <v>58</v>
      </c>
    </row>
    <row r="1539" spans="1:8" x14ac:dyDescent="0.35">
      <c r="A1539" s="39" t="s">
        <v>1570</v>
      </c>
      <c r="B1539" s="58">
        <v>22594</v>
      </c>
      <c r="C1539" s="39">
        <v>0</v>
      </c>
      <c r="D1539" s="79">
        <v>13041.92</v>
      </c>
      <c r="E1539" s="39" t="s">
        <v>12</v>
      </c>
      <c r="F1539" s="39" t="s">
        <v>16</v>
      </c>
      <c r="G1539" s="39" t="s">
        <v>42</v>
      </c>
      <c r="H1539" s="14">
        <v>62</v>
      </c>
    </row>
    <row r="1540" spans="1:8" x14ac:dyDescent="0.35">
      <c r="A1540" s="39" t="s">
        <v>1571</v>
      </c>
      <c r="B1540" s="58">
        <v>25469</v>
      </c>
      <c r="C1540" s="39">
        <v>0</v>
      </c>
      <c r="D1540" s="79">
        <v>13044.41</v>
      </c>
      <c r="E1540" s="39" t="s">
        <v>12</v>
      </c>
      <c r="F1540" s="39" t="s">
        <v>16</v>
      </c>
      <c r="G1540" s="39" t="s">
        <v>23</v>
      </c>
      <c r="H1540" s="14">
        <v>54</v>
      </c>
    </row>
    <row r="1541" spans="1:8" x14ac:dyDescent="0.35">
      <c r="A1541" s="39" t="s">
        <v>1572</v>
      </c>
      <c r="B1541" s="58">
        <v>24690</v>
      </c>
      <c r="C1541" s="39">
        <v>3</v>
      </c>
      <c r="D1541" s="79">
        <v>13047.33</v>
      </c>
      <c r="E1541" s="39" t="s">
        <v>12</v>
      </c>
      <c r="F1541" s="39" t="s">
        <v>12</v>
      </c>
      <c r="G1541" s="39" t="s">
        <v>247</v>
      </c>
      <c r="H1541" s="14">
        <v>56</v>
      </c>
    </row>
    <row r="1542" spans="1:8" x14ac:dyDescent="0.35">
      <c r="A1542" s="39" t="s">
        <v>1573</v>
      </c>
      <c r="B1542" s="58">
        <v>31346</v>
      </c>
      <c r="C1542" s="39">
        <v>3</v>
      </c>
      <c r="D1542" s="79">
        <v>13051.22</v>
      </c>
      <c r="E1542" s="39" t="s">
        <v>12</v>
      </c>
      <c r="F1542" s="39" t="s">
        <v>16</v>
      </c>
      <c r="G1542" s="39" t="s">
        <v>535</v>
      </c>
      <c r="H1542" s="14">
        <v>38</v>
      </c>
    </row>
    <row r="1543" spans="1:8" x14ac:dyDescent="0.35">
      <c r="A1543" s="39" t="s">
        <v>1574</v>
      </c>
      <c r="B1543" s="58">
        <v>22591</v>
      </c>
      <c r="C1543" s="39">
        <v>0</v>
      </c>
      <c r="D1543" s="79">
        <v>13063.88</v>
      </c>
      <c r="E1543" s="39" t="s">
        <v>12</v>
      </c>
      <c r="F1543" s="39" t="s">
        <v>11</v>
      </c>
      <c r="G1543" s="39" t="s">
        <v>42</v>
      </c>
      <c r="H1543" s="14">
        <v>62</v>
      </c>
    </row>
    <row r="1544" spans="1:8" x14ac:dyDescent="0.35">
      <c r="A1544" s="39" t="s">
        <v>1575</v>
      </c>
      <c r="B1544" s="58">
        <v>28688</v>
      </c>
      <c r="C1544" s="39">
        <v>2</v>
      </c>
      <c r="D1544" s="79">
        <v>13101.74</v>
      </c>
      <c r="E1544" s="39" t="s">
        <v>12</v>
      </c>
      <c r="F1544" s="39" t="s">
        <v>11</v>
      </c>
      <c r="G1544" s="39" t="s">
        <v>535</v>
      </c>
      <c r="H1544" s="14">
        <v>45</v>
      </c>
    </row>
    <row r="1545" spans="1:8" x14ac:dyDescent="0.35">
      <c r="A1545" s="39" t="s">
        <v>1576</v>
      </c>
      <c r="B1545" s="58">
        <v>26236</v>
      </c>
      <c r="C1545" s="39">
        <v>0</v>
      </c>
      <c r="D1545" s="79">
        <v>13110.79</v>
      </c>
      <c r="E1545" s="39" t="s">
        <v>12</v>
      </c>
      <c r="F1545" s="39" t="s">
        <v>11</v>
      </c>
      <c r="G1545" s="39" t="s">
        <v>42</v>
      </c>
      <c r="H1545" s="14">
        <v>52</v>
      </c>
    </row>
    <row r="1546" spans="1:8" x14ac:dyDescent="0.35">
      <c r="A1546" s="39" t="s">
        <v>1577</v>
      </c>
      <c r="B1546" s="58">
        <v>22860</v>
      </c>
      <c r="C1546" s="39">
        <v>1</v>
      </c>
      <c r="D1546" s="79">
        <v>13112.6</v>
      </c>
      <c r="E1546" s="39" t="s">
        <v>12</v>
      </c>
      <c r="F1546" s="39" t="s">
        <v>12</v>
      </c>
      <c r="G1546" s="39" t="s">
        <v>23</v>
      </c>
      <c r="H1546" s="14">
        <v>61</v>
      </c>
    </row>
    <row r="1547" spans="1:8" x14ac:dyDescent="0.35">
      <c r="A1547" s="39" t="s">
        <v>1578</v>
      </c>
      <c r="B1547" s="58">
        <v>33828</v>
      </c>
      <c r="C1547" s="39">
        <v>0</v>
      </c>
      <c r="D1547" s="79">
        <v>13113.51</v>
      </c>
      <c r="E1547" s="39" t="s">
        <v>12</v>
      </c>
      <c r="F1547" s="39" t="s">
        <v>11</v>
      </c>
      <c r="G1547" s="39" t="s">
        <v>535</v>
      </c>
      <c r="H1547" s="14">
        <v>31</v>
      </c>
    </row>
    <row r="1548" spans="1:8" x14ac:dyDescent="0.35">
      <c r="A1548" s="39" t="s">
        <v>1579</v>
      </c>
      <c r="B1548" s="58">
        <v>23268</v>
      </c>
      <c r="C1548" s="39">
        <v>0</v>
      </c>
      <c r="D1548" s="79">
        <v>13116.84</v>
      </c>
      <c r="E1548" s="39" t="s">
        <v>12</v>
      </c>
      <c r="F1548" s="39" t="s">
        <v>16</v>
      </c>
      <c r="G1548" s="39" t="s">
        <v>23</v>
      </c>
      <c r="H1548" s="14">
        <v>60</v>
      </c>
    </row>
    <row r="1549" spans="1:8" x14ac:dyDescent="0.35">
      <c r="A1549" s="39" t="s">
        <v>1580</v>
      </c>
      <c r="B1549" s="58">
        <v>36388</v>
      </c>
      <c r="C1549" s="39">
        <v>0</v>
      </c>
      <c r="D1549" s="79">
        <v>13126.68</v>
      </c>
      <c r="E1549" s="39" t="s">
        <v>12</v>
      </c>
      <c r="F1549" s="39" t="s">
        <v>12</v>
      </c>
      <c r="G1549" s="39" t="s">
        <v>42</v>
      </c>
      <c r="H1549" s="14">
        <v>24</v>
      </c>
    </row>
    <row r="1550" spans="1:8" x14ac:dyDescent="0.35">
      <c r="A1550" s="39" t="s">
        <v>1581</v>
      </c>
      <c r="B1550" s="58">
        <v>22531</v>
      </c>
      <c r="C1550" s="39">
        <v>0</v>
      </c>
      <c r="D1550" s="79">
        <v>13129.6</v>
      </c>
      <c r="E1550" s="39" t="s">
        <v>12</v>
      </c>
      <c r="F1550" s="39" t="s">
        <v>11</v>
      </c>
      <c r="G1550" s="39" t="s">
        <v>356</v>
      </c>
      <c r="H1550" s="14">
        <v>62</v>
      </c>
    </row>
    <row r="1551" spans="1:8" x14ac:dyDescent="0.35">
      <c r="A1551" s="39" t="s">
        <v>1582</v>
      </c>
      <c r="B1551" s="58">
        <v>22621</v>
      </c>
      <c r="C1551" s="39">
        <v>0</v>
      </c>
      <c r="D1551" s="79">
        <v>13143.34</v>
      </c>
      <c r="E1551" s="39" t="s">
        <v>12</v>
      </c>
      <c r="F1551" s="39" t="s">
        <v>11</v>
      </c>
      <c r="G1551" s="39" t="s">
        <v>516</v>
      </c>
      <c r="H1551" s="14">
        <v>62</v>
      </c>
    </row>
    <row r="1552" spans="1:8" x14ac:dyDescent="0.35">
      <c r="A1552" s="39" t="s">
        <v>1583</v>
      </c>
      <c r="B1552" s="58">
        <v>22621</v>
      </c>
      <c r="C1552" s="39">
        <v>0</v>
      </c>
      <c r="D1552" s="79">
        <v>13143.86</v>
      </c>
      <c r="E1552" s="39" t="s">
        <v>12</v>
      </c>
      <c r="F1552" s="39" t="s">
        <v>11</v>
      </c>
      <c r="G1552" s="39" t="s">
        <v>168</v>
      </c>
      <c r="H1552" s="14">
        <v>62</v>
      </c>
    </row>
    <row r="1553" spans="1:8" x14ac:dyDescent="0.35">
      <c r="A1553" s="39" t="s">
        <v>1584</v>
      </c>
      <c r="B1553" s="58">
        <v>22863</v>
      </c>
      <c r="C1553" s="39">
        <v>0</v>
      </c>
      <c r="D1553" s="79">
        <v>13204.29</v>
      </c>
      <c r="E1553" s="39" t="s">
        <v>12</v>
      </c>
      <c r="F1553" s="39" t="s">
        <v>16</v>
      </c>
      <c r="G1553" s="39" t="s">
        <v>247</v>
      </c>
      <c r="H1553" s="14">
        <v>61</v>
      </c>
    </row>
    <row r="1554" spans="1:8" x14ac:dyDescent="0.35">
      <c r="A1554" s="39" t="s">
        <v>1585</v>
      </c>
      <c r="B1554" s="58">
        <v>30239</v>
      </c>
      <c r="C1554" s="39">
        <v>3</v>
      </c>
      <c r="D1554" s="79">
        <v>13214.43</v>
      </c>
      <c r="E1554" s="39" t="s">
        <v>12</v>
      </c>
      <c r="F1554" s="39" t="s">
        <v>11</v>
      </c>
      <c r="G1554" s="39" t="s">
        <v>23</v>
      </c>
      <c r="H1554" s="14">
        <v>41</v>
      </c>
    </row>
    <row r="1555" spans="1:8" x14ac:dyDescent="0.35">
      <c r="A1555" s="39" t="s">
        <v>1586</v>
      </c>
      <c r="B1555" s="58">
        <v>22987</v>
      </c>
      <c r="C1555" s="39">
        <v>0</v>
      </c>
      <c r="D1555" s="79">
        <v>13217.09</v>
      </c>
      <c r="E1555" s="39" t="s">
        <v>12</v>
      </c>
      <c r="F1555" s="39" t="s">
        <v>16</v>
      </c>
      <c r="G1555" s="39" t="s">
        <v>247</v>
      </c>
      <c r="H1555" s="14">
        <v>61</v>
      </c>
    </row>
    <row r="1556" spans="1:8" x14ac:dyDescent="0.35">
      <c r="A1556" s="39" t="s">
        <v>1587</v>
      </c>
      <c r="B1556" s="58">
        <v>24059</v>
      </c>
      <c r="C1556" s="39">
        <v>2</v>
      </c>
      <c r="D1556" s="79">
        <v>13224.06</v>
      </c>
      <c r="E1556" s="39" t="s">
        <v>12</v>
      </c>
      <c r="F1556" s="39" t="s">
        <v>12</v>
      </c>
      <c r="G1556" s="39" t="s">
        <v>247</v>
      </c>
      <c r="H1556" s="14">
        <v>58</v>
      </c>
    </row>
    <row r="1557" spans="1:8" x14ac:dyDescent="0.35">
      <c r="A1557" s="39" t="s">
        <v>1588</v>
      </c>
      <c r="B1557" s="58">
        <v>22974</v>
      </c>
      <c r="C1557" s="39">
        <v>1</v>
      </c>
      <c r="D1557" s="79">
        <v>13224.69</v>
      </c>
      <c r="E1557" s="39" t="s">
        <v>12</v>
      </c>
      <c r="F1557" s="39" t="s">
        <v>11</v>
      </c>
      <c r="G1557" s="39" t="s">
        <v>42</v>
      </c>
      <c r="H1557" s="14">
        <v>61</v>
      </c>
    </row>
    <row r="1558" spans="1:8" x14ac:dyDescent="0.35">
      <c r="A1558" s="39" t="s">
        <v>1589</v>
      </c>
      <c r="B1558" s="58">
        <v>22930</v>
      </c>
      <c r="C1558" s="39">
        <v>0</v>
      </c>
      <c r="D1558" s="79">
        <v>13228.85</v>
      </c>
      <c r="E1558" s="39" t="s">
        <v>12</v>
      </c>
      <c r="F1558" s="39" t="s">
        <v>12</v>
      </c>
      <c r="G1558" s="39" t="s">
        <v>249</v>
      </c>
      <c r="H1558" s="14">
        <v>61</v>
      </c>
    </row>
    <row r="1559" spans="1:8" x14ac:dyDescent="0.35">
      <c r="A1559" s="39" t="s">
        <v>1590</v>
      </c>
      <c r="B1559" s="58">
        <v>34516</v>
      </c>
      <c r="C1559" s="39">
        <v>0</v>
      </c>
      <c r="D1559" s="79">
        <v>13292.52</v>
      </c>
      <c r="E1559" s="39" t="s">
        <v>12</v>
      </c>
      <c r="F1559" s="39" t="s">
        <v>12</v>
      </c>
      <c r="G1559" s="39" t="s">
        <v>23</v>
      </c>
      <c r="H1559" s="14">
        <v>29</v>
      </c>
    </row>
    <row r="1560" spans="1:8" x14ac:dyDescent="0.35">
      <c r="A1560" s="39" t="s">
        <v>1591</v>
      </c>
      <c r="B1560" s="58">
        <v>27995</v>
      </c>
      <c r="C1560" s="39">
        <v>2</v>
      </c>
      <c r="D1560" s="79">
        <v>13333.71</v>
      </c>
      <c r="E1560" s="39" t="s">
        <v>12</v>
      </c>
      <c r="F1560" s="39" t="s">
        <v>11</v>
      </c>
      <c r="G1560" s="39" t="s">
        <v>23</v>
      </c>
      <c r="H1560" s="14">
        <v>47</v>
      </c>
    </row>
    <row r="1561" spans="1:8" x14ac:dyDescent="0.35">
      <c r="A1561" s="39" t="s">
        <v>1592</v>
      </c>
      <c r="B1561" s="58">
        <v>22231</v>
      </c>
      <c r="C1561" s="39">
        <v>0</v>
      </c>
      <c r="D1561" s="79">
        <v>13352.1</v>
      </c>
      <c r="E1561" s="39" t="s">
        <v>12</v>
      </c>
      <c r="F1561" s="39" t="s">
        <v>16</v>
      </c>
      <c r="G1561" s="39" t="s">
        <v>23</v>
      </c>
      <c r="H1561" s="14">
        <v>63</v>
      </c>
    </row>
    <row r="1562" spans="1:8" x14ac:dyDescent="0.35">
      <c r="A1562" s="39" t="s">
        <v>1593</v>
      </c>
      <c r="B1562" s="58">
        <v>33148</v>
      </c>
      <c r="C1562" s="39">
        <v>3</v>
      </c>
      <c r="D1562" s="79">
        <v>13360.94</v>
      </c>
      <c r="E1562" s="39" t="s">
        <v>12</v>
      </c>
      <c r="F1562" s="39" t="s">
        <v>16</v>
      </c>
      <c r="G1562" s="39" t="s">
        <v>23</v>
      </c>
      <c r="H1562" s="14">
        <v>33</v>
      </c>
    </row>
    <row r="1563" spans="1:8" x14ac:dyDescent="0.35">
      <c r="A1563" s="39" t="s">
        <v>1594</v>
      </c>
      <c r="B1563" s="58">
        <v>23644</v>
      </c>
      <c r="C1563" s="39">
        <v>0</v>
      </c>
      <c r="D1563" s="79">
        <v>13375.76</v>
      </c>
      <c r="E1563" s="39" t="s">
        <v>12</v>
      </c>
      <c r="F1563" s="39" t="s">
        <v>11</v>
      </c>
      <c r="G1563" s="39" t="s">
        <v>200</v>
      </c>
      <c r="H1563" s="14">
        <v>59</v>
      </c>
    </row>
    <row r="1564" spans="1:8" x14ac:dyDescent="0.35">
      <c r="A1564" s="39" t="s">
        <v>1595</v>
      </c>
      <c r="B1564" s="58">
        <v>29128</v>
      </c>
      <c r="C1564" s="39">
        <v>2</v>
      </c>
      <c r="D1564" s="79">
        <v>13377.41</v>
      </c>
      <c r="E1564" s="39" t="s">
        <v>12</v>
      </c>
      <c r="F1564" s="39" t="s">
        <v>12</v>
      </c>
      <c r="G1564" s="39" t="s">
        <v>535</v>
      </c>
      <c r="H1564" s="14">
        <v>44</v>
      </c>
    </row>
    <row r="1565" spans="1:8" x14ac:dyDescent="0.35">
      <c r="A1565" s="39" t="s">
        <v>1596</v>
      </c>
      <c r="B1565" s="58">
        <v>30839</v>
      </c>
      <c r="C1565" s="39">
        <v>3</v>
      </c>
      <c r="D1565" s="79">
        <v>13383.67</v>
      </c>
      <c r="E1565" s="39" t="s">
        <v>12</v>
      </c>
      <c r="F1565" s="39" t="s">
        <v>11</v>
      </c>
      <c r="G1565" s="39" t="s">
        <v>249</v>
      </c>
      <c r="H1565" s="14">
        <v>39</v>
      </c>
    </row>
    <row r="1566" spans="1:8" x14ac:dyDescent="0.35">
      <c r="A1566" s="39" t="s">
        <v>1597</v>
      </c>
      <c r="B1566" s="58">
        <v>21893</v>
      </c>
      <c r="C1566" s="39">
        <v>0</v>
      </c>
      <c r="D1566" s="79">
        <v>13390.56</v>
      </c>
      <c r="E1566" s="39" t="s">
        <v>12</v>
      </c>
      <c r="F1566" s="39" t="s">
        <v>12</v>
      </c>
      <c r="G1566" s="39" t="s">
        <v>42</v>
      </c>
      <c r="H1566" s="14">
        <v>64</v>
      </c>
    </row>
    <row r="1567" spans="1:8" x14ac:dyDescent="0.35">
      <c r="A1567" s="39" t="s">
        <v>1598</v>
      </c>
      <c r="B1567" s="58">
        <v>21879</v>
      </c>
      <c r="C1567" s="39">
        <v>0</v>
      </c>
      <c r="D1567" s="79">
        <v>13393.76</v>
      </c>
      <c r="E1567" s="39" t="s">
        <v>12</v>
      </c>
      <c r="F1567" s="39" t="s">
        <v>16</v>
      </c>
      <c r="G1567" s="39" t="s">
        <v>42</v>
      </c>
      <c r="H1567" s="14">
        <v>64</v>
      </c>
    </row>
    <row r="1568" spans="1:8" x14ac:dyDescent="0.35">
      <c r="A1568" s="39" t="s">
        <v>1599</v>
      </c>
      <c r="B1568" s="58">
        <v>21904</v>
      </c>
      <c r="C1568" s="39">
        <v>0</v>
      </c>
      <c r="D1568" s="79">
        <v>13405.39</v>
      </c>
      <c r="E1568" s="39" t="s">
        <v>12</v>
      </c>
      <c r="F1568" s="39" t="s">
        <v>12</v>
      </c>
      <c r="G1568" s="39" t="s">
        <v>13</v>
      </c>
      <c r="H1568" s="14">
        <v>64</v>
      </c>
    </row>
    <row r="1569" spans="1:8" x14ac:dyDescent="0.35">
      <c r="A1569" s="39" t="s">
        <v>1600</v>
      </c>
      <c r="B1569" s="58">
        <v>33957</v>
      </c>
      <c r="C1569" s="39">
        <v>0</v>
      </c>
      <c r="D1569" s="79">
        <v>13412.97</v>
      </c>
      <c r="E1569" s="39" t="s">
        <v>12</v>
      </c>
      <c r="F1569" s="39" t="s">
        <v>12</v>
      </c>
      <c r="G1569" s="39" t="s">
        <v>249</v>
      </c>
      <c r="H1569" s="14">
        <v>30</v>
      </c>
    </row>
    <row r="1570" spans="1:8" x14ac:dyDescent="0.35">
      <c r="A1570" s="39" t="s">
        <v>1601</v>
      </c>
      <c r="B1570" s="58">
        <v>22484</v>
      </c>
      <c r="C1570" s="39">
        <v>0</v>
      </c>
      <c r="D1570" s="79">
        <v>13415.04</v>
      </c>
      <c r="E1570" s="39" t="s">
        <v>12</v>
      </c>
      <c r="F1570" s="39" t="s">
        <v>11</v>
      </c>
      <c r="G1570" s="39" t="s">
        <v>23</v>
      </c>
      <c r="H1570" s="14">
        <v>62</v>
      </c>
    </row>
    <row r="1571" spans="1:8" x14ac:dyDescent="0.35">
      <c r="A1571" s="39" t="s">
        <v>1602</v>
      </c>
      <c r="B1571" s="58">
        <v>34502</v>
      </c>
      <c r="C1571" s="39">
        <v>0</v>
      </c>
      <c r="D1571" s="79">
        <v>13417.05</v>
      </c>
      <c r="E1571" s="39" t="s">
        <v>12</v>
      </c>
      <c r="F1571" s="39" t="s">
        <v>12</v>
      </c>
      <c r="G1571" s="39" t="s">
        <v>23</v>
      </c>
      <c r="H1571" s="14">
        <v>29</v>
      </c>
    </row>
    <row r="1572" spans="1:8" x14ac:dyDescent="0.35">
      <c r="A1572" s="39" t="s">
        <v>1603</v>
      </c>
      <c r="B1572" s="58">
        <v>22588</v>
      </c>
      <c r="C1572" s="39">
        <v>0</v>
      </c>
      <c r="D1572" s="79">
        <v>13429.04</v>
      </c>
      <c r="E1572" s="39" t="s">
        <v>12</v>
      </c>
      <c r="F1572" s="39" t="s">
        <v>12</v>
      </c>
      <c r="G1572" s="39" t="s">
        <v>23</v>
      </c>
      <c r="H1572" s="14">
        <v>62</v>
      </c>
    </row>
    <row r="1573" spans="1:8" x14ac:dyDescent="0.35">
      <c r="A1573" s="39" t="s">
        <v>1604</v>
      </c>
      <c r="B1573" s="58">
        <v>24425</v>
      </c>
      <c r="C1573" s="39">
        <v>3</v>
      </c>
      <c r="D1573" s="79">
        <v>13430.27</v>
      </c>
      <c r="E1573" s="39" t="s">
        <v>12</v>
      </c>
      <c r="F1573" s="39" t="s">
        <v>12</v>
      </c>
      <c r="G1573" s="39" t="s">
        <v>247</v>
      </c>
      <c r="H1573" s="14">
        <v>57</v>
      </c>
    </row>
    <row r="1574" spans="1:8" x14ac:dyDescent="0.35">
      <c r="A1574" s="39" t="s">
        <v>1605</v>
      </c>
      <c r="B1574" s="58">
        <v>27574</v>
      </c>
      <c r="C1574" s="39">
        <v>1</v>
      </c>
      <c r="D1574" s="79">
        <v>13440.7</v>
      </c>
      <c r="E1574" s="39" t="s">
        <v>12</v>
      </c>
      <c r="F1574" s="39" t="s">
        <v>11</v>
      </c>
      <c r="G1574" s="39" t="s">
        <v>23</v>
      </c>
      <c r="H1574" s="14">
        <v>48</v>
      </c>
    </row>
    <row r="1575" spans="1:8" x14ac:dyDescent="0.35">
      <c r="A1575" s="39" t="s">
        <v>1606</v>
      </c>
      <c r="B1575" s="58">
        <v>22141</v>
      </c>
      <c r="C1575" s="39">
        <v>0</v>
      </c>
      <c r="D1575" s="79">
        <v>13451.12</v>
      </c>
      <c r="E1575" s="39" t="s">
        <v>12</v>
      </c>
      <c r="F1575" s="39" t="s">
        <v>16</v>
      </c>
      <c r="G1575" s="39" t="s">
        <v>42</v>
      </c>
      <c r="H1575" s="14">
        <v>63</v>
      </c>
    </row>
    <row r="1576" spans="1:8" x14ac:dyDescent="0.35">
      <c r="A1576" s="39" t="s">
        <v>1607</v>
      </c>
      <c r="B1576" s="58">
        <v>22108</v>
      </c>
      <c r="C1576" s="39">
        <v>0</v>
      </c>
      <c r="D1576" s="79">
        <v>13457.96</v>
      </c>
      <c r="E1576" s="39" t="s">
        <v>12</v>
      </c>
      <c r="F1576" s="39" t="s">
        <v>16</v>
      </c>
      <c r="G1576" s="39" t="s">
        <v>13</v>
      </c>
      <c r="H1576" s="14">
        <v>63</v>
      </c>
    </row>
    <row r="1577" spans="1:8" x14ac:dyDescent="0.35">
      <c r="A1577" s="39" t="s">
        <v>1608</v>
      </c>
      <c r="B1577" s="58">
        <v>22266</v>
      </c>
      <c r="C1577" s="39">
        <v>0</v>
      </c>
      <c r="D1577" s="79">
        <v>13462.52</v>
      </c>
      <c r="E1577" s="39" t="s">
        <v>12</v>
      </c>
      <c r="F1577" s="39" t="s">
        <v>11</v>
      </c>
      <c r="G1577" s="39" t="s">
        <v>42</v>
      </c>
      <c r="H1577" s="14">
        <v>63</v>
      </c>
    </row>
    <row r="1578" spans="1:8" x14ac:dyDescent="0.35">
      <c r="A1578" s="39" t="s">
        <v>1609</v>
      </c>
      <c r="B1578" s="58">
        <v>31278</v>
      </c>
      <c r="C1578" s="39">
        <v>3</v>
      </c>
      <c r="D1578" s="79">
        <v>13465.8</v>
      </c>
      <c r="E1578" s="39" t="s">
        <v>12</v>
      </c>
      <c r="F1578" s="39" t="s">
        <v>16</v>
      </c>
      <c r="G1578" s="39" t="s">
        <v>23</v>
      </c>
      <c r="H1578" s="14">
        <v>38</v>
      </c>
    </row>
    <row r="1579" spans="1:8" x14ac:dyDescent="0.35">
      <c r="A1579" s="39" t="s">
        <v>1610</v>
      </c>
      <c r="B1579" s="58">
        <v>22125</v>
      </c>
      <c r="C1579" s="39">
        <v>0</v>
      </c>
      <c r="D1579" s="79">
        <v>13470.8</v>
      </c>
      <c r="E1579" s="39" t="s">
        <v>12</v>
      </c>
      <c r="F1579" s="39" t="s">
        <v>11</v>
      </c>
      <c r="G1579" s="39" t="s">
        <v>13</v>
      </c>
      <c r="H1579" s="14">
        <v>63</v>
      </c>
    </row>
    <row r="1580" spans="1:8" x14ac:dyDescent="0.35">
      <c r="A1580" s="39" t="s">
        <v>1611</v>
      </c>
      <c r="B1580" s="58">
        <v>22121</v>
      </c>
      <c r="C1580" s="39">
        <v>0</v>
      </c>
      <c r="D1580" s="79">
        <v>13470.86</v>
      </c>
      <c r="E1580" s="39" t="s">
        <v>12</v>
      </c>
      <c r="F1580" s="39" t="s">
        <v>12</v>
      </c>
      <c r="G1580" s="39" t="s">
        <v>42</v>
      </c>
      <c r="H1580" s="14">
        <v>63</v>
      </c>
    </row>
    <row r="1581" spans="1:8" x14ac:dyDescent="0.35">
      <c r="A1581" s="39" t="s">
        <v>1612</v>
      </c>
      <c r="B1581" s="58">
        <v>27613</v>
      </c>
      <c r="C1581" s="39">
        <v>1</v>
      </c>
      <c r="D1581" s="79">
        <v>13472.19</v>
      </c>
      <c r="E1581" s="39" t="s">
        <v>12</v>
      </c>
      <c r="F1581" s="39" t="s">
        <v>11</v>
      </c>
      <c r="G1581" s="39" t="s">
        <v>23</v>
      </c>
      <c r="H1581" s="14">
        <v>48</v>
      </c>
    </row>
    <row r="1582" spans="1:8" x14ac:dyDescent="0.35">
      <c r="A1582" s="39" t="s">
        <v>1613</v>
      </c>
      <c r="B1582" s="58">
        <v>33115</v>
      </c>
      <c r="C1582" s="39">
        <v>3</v>
      </c>
      <c r="D1582" s="79">
        <v>13480.83</v>
      </c>
      <c r="E1582" s="39" t="s">
        <v>12</v>
      </c>
      <c r="F1582" s="39" t="s">
        <v>11</v>
      </c>
      <c r="G1582" s="39" t="s">
        <v>249</v>
      </c>
      <c r="H1582" s="14">
        <v>33</v>
      </c>
    </row>
    <row r="1583" spans="1:8" x14ac:dyDescent="0.35">
      <c r="A1583" s="39" t="s">
        <v>1614</v>
      </c>
      <c r="B1583" s="58">
        <v>23298</v>
      </c>
      <c r="C1583" s="39">
        <v>0</v>
      </c>
      <c r="D1583" s="79">
        <v>13511.28</v>
      </c>
      <c r="E1583" s="39" t="s">
        <v>12</v>
      </c>
      <c r="F1583" s="39" t="s">
        <v>16</v>
      </c>
      <c r="G1583" s="39" t="s">
        <v>23</v>
      </c>
      <c r="H1583" s="14">
        <v>60</v>
      </c>
    </row>
    <row r="1584" spans="1:8" x14ac:dyDescent="0.35">
      <c r="A1584" s="39" t="s">
        <v>1615</v>
      </c>
      <c r="B1584" s="58">
        <v>22108</v>
      </c>
      <c r="C1584" s="39">
        <v>0</v>
      </c>
      <c r="D1584" s="79">
        <v>13555</v>
      </c>
      <c r="E1584" s="39" t="s">
        <v>12</v>
      </c>
      <c r="F1584" s="39" t="s">
        <v>12</v>
      </c>
      <c r="G1584" s="39" t="s">
        <v>356</v>
      </c>
      <c r="H1584" s="14">
        <v>63</v>
      </c>
    </row>
    <row r="1585" spans="1:8" x14ac:dyDescent="0.35">
      <c r="A1585" s="39" t="s">
        <v>1616</v>
      </c>
      <c r="B1585" s="58">
        <v>25034</v>
      </c>
      <c r="C1585" s="39">
        <v>0</v>
      </c>
      <c r="D1585" s="79">
        <v>13566.04</v>
      </c>
      <c r="E1585" s="39" t="s">
        <v>12</v>
      </c>
      <c r="F1585" s="39" t="s">
        <v>12</v>
      </c>
      <c r="G1585" s="39" t="s">
        <v>535</v>
      </c>
      <c r="H1585" s="14">
        <v>55</v>
      </c>
    </row>
    <row r="1586" spans="1:8" x14ac:dyDescent="0.35">
      <c r="A1586" s="39" t="s">
        <v>1617</v>
      </c>
      <c r="B1586" s="58">
        <v>33830</v>
      </c>
      <c r="C1586" s="39">
        <v>0</v>
      </c>
      <c r="D1586" s="79">
        <v>13588.17</v>
      </c>
      <c r="E1586" s="39" t="s">
        <v>12</v>
      </c>
      <c r="F1586" s="39" t="s">
        <v>16</v>
      </c>
      <c r="G1586" s="39" t="s">
        <v>23</v>
      </c>
      <c r="H1586" s="14">
        <v>31</v>
      </c>
    </row>
    <row r="1587" spans="1:8" x14ac:dyDescent="0.35">
      <c r="A1587" s="39" t="s">
        <v>1618</v>
      </c>
      <c r="B1587" s="58">
        <v>23630</v>
      </c>
      <c r="C1587" s="39">
        <v>2</v>
      </c>
      <c r="D1587" s="79">
        <v>13607.37</v>
      </c>
      <c r="E1587" s="39" t="s">
        <v>12</v>
      </c>
      <c r="F1587" s="39" t="s">
        <v>16</v>
      </c>
      <c r="G1587" s="39" t="s">
        <v>247</v>
      </c>
      <c r="H1587" s="14">
        <v>59</v>
      </c>
    </row>
    <row r="1588" spans="1:8" x14ac:dyDescent="0.35">
      <c r="A1588" s="39" t="s">
        <v>1619</v>
      </c>
      <c r="B1588" s="58">
        <v>22603</v>
      </c>
      <c r="C1588" s="39">
        <v>0</v>
      </c>
      <c r="D1588" s="79">
        <v>13616.36</v>
      </c>
      <c r="E1588" s="39" t="s">
        <v>12</v>
      </c>
      <c r="F1588" s="39" t="s">
        <v>12</v>
      </c>
      <c r="G1588" s="39" t="s">
        <v>247</v>
      </c>
      <c r="H1588" s="14">
        <v>62</v>
      </c>
    </row>
    <row r="1589" spans="1:8" x14ac:dyDescent="0.35">
      <c r="A1589" s="39" t="s">
        <v>1620</v>
      </c>
      <c r="B1589" s="58">
        <v>25410</v>
      </c>
      <c r="C1589" s="39">
        <v>0</v>
      </c>
      <c r="D1589" s="79">
        <v>13622.01</v>
      </c>
      <c r="E1589" s="39" t="s">
        <v>12</v>
      </c>
      <c r="F1589" s="39" t="s">
        <v>12</v>
      </c>
      <c r="G1589" s="39" t="s">
        <v>23</v>
      </c>
      <c r="H1589" s="14">
        <v>54</v>
      </c>
    </row>
    <row r="1590" spans="1:8" x14ac:dyDescent="0.35">
      <c r="A1590" s="39" t="s">
        <v>1621</v>
      </c>
      <c r="B1590" s="58">
        <v>22639</v>
      </c>
      <c r="C1590" s="39">
        <v>0</v>
      </c>
      <c r="D1590" s="79">
        <v>13635.64</v>
      </c>
      <c r="E1590" s="39" t="s">
        <v>12</v>
      </c>
      <c r="F1590" s="39" t="s">
        <v>12</v>
      </c>
      <c r="G1590" s="39" t="s">
        <v>247</v>
      </c>
      <c r="H1590" s="14">
        <v>61</v>
      </c>
    </row>
    <row r="1591" spans="1:8" x14ac:dyDescent="0.35">
      <c r="A1591" s="39" t="s">
        <v>1622</v>
      </c>
      <c r="B1591" s="58">
        <v>30883</v>
      </c>
      <c r="C1591" s="39">
        <v>3</v>
      </c>
      <c r="D1591" s="79">
        <v>13638.06</v>
      </c>
      <c r="E1591" s="39" t="s">
        <v>12</v>
      </c>
      <c r="F1591" s="39" t="s">
        <v>12</v>
      </c>
      <c r="G1591" s="39" t="s">
        <v>249</v>
      </c>
      <c r="H1591" s="14">
        <v>39</v>
      </c>
    </row>
    <row r="1592" spans="1:8" x14ac:dyDescent="0.35">
      <c r="A1592" s="39" t="s">
        <v>1623</v>
      </c>
      <c r="B1592" s="58">
        <v>23227</v>
      </c>
      <c r="C1592" s="39">
        <v>0</v>
      </c>
      <c r="D1592" s="79">
        <v>13677.68</v>
      </c>
      <c r="E1592" s="39" t="s">
        <v>12</v>
      </c>
      <c r="F1592" s="39" t="s">
        <v>11</v>
      </c>
      <c r="G1592" s="39" t="s">
        <v>300</v>
      </c>
      <c r="H1592" s="14">
        <v>60</v>
      </c>
    </row>
    <row r="1593" spans="1:8" x14ac:dyDescent="0.35">
      <c r="A1593" s="39" t="s">
        <v>1624</v>
      </c>
      <c r="B1593" s="58">
        <v>31304</v>
      </c>
      <c r="C1593" s="39">
        <v>3</v>
      </c>
      <c r="D1593" s="79">
        <v>13685.51</v>
      </c>
      <c r="E1593" s="39" t="s">
        <v>12</v>
      </c>
      <c r="F1593" s="39" t="s">
        <v>16</v>
      </c>
      <c r="G1593" s="39" t="s">
        <v>535</v>
      </c>
      <c r="H1593" s="14">
        <v>38</v>
      </c>
    </row>
    <row r="1594" spans="1:8" x14ac:dyDescent="0.35">
      <c r="A1594" s="39" t="s">
        <v>1625</v>
      </c>
      <c r="B1594" s="58">
        <v>31740</v>
      </c>
      <c r="C1594" s="39">
        <v>3</v>
      </c>
      <c r="D1594" s="79">
        <v>13714.55</v>
      </c>
      <c r="E1594" s="39" t="s">
        <v>12</v>
      </c>
      <c r="F1594" s="39" t="s">
        <v>11</v>
      </c>
      <c r="G1594" s="39" t="s">
        <v>249</v>
      </c>
      <c r="H1594" s="14">
        <v>37</v>
      </c>
    </row>
    <row r="1595" spans="1:8" x14ac:dyDescent="0.35">
      <c r="A1595" s="39" t="s">
        <v>1626</v>
      </c>
      <c r="B1595" s="58">
        <v>29800</v>
      </c>
      <c r="C1595" s="39">
        <v>1</v>
      </c>
      <c r="D1595" s="79">
        <v>13725.47</v>
      </c>
      <c r="E1595" s="39" t="s">
        <v>12</v>
      </c>
      <c r="F1595" s="39" t="s">
        <v>11</v>
      </c>
      <c r="G1595" s="39" t="s">
        <v>247</v>
      </c>
      <c r="H1595" s="14">
        <v>42</v>
      </c>
    </row>
    <row r="1596" spans="1:8" x14ac:dyDescent="0.35">
      <c r="A1596" s="39" t="s">
        <v>1627</v>
      </c>
      <c r="B1596" s="58">
        <v>31288</v>
      </c>
      <c r="C1596" s="39">
        <v>3</v>
      </c>
      <c r="D1596" s="79">
        <v>13726.21</v>
      </c>
      <c r="E1596" s="39" t="s">
        <v>12</v>
      </c>
      <c r="F1596" s="39" t="s">
        <v>12</v>
      </c>
      <c r="G1596" s="39" t="s">
        <v>535</v>
      </c>
      <c r="H1596" s="14">
        <v>38</v>
      </c>
    </row>
    <row r="1597" spans="1:8" x14ac:dyDescent="0.35">
      <c r="A1597" s="39" t="s">
        <v>1628</v>
      </c>
      <c r="B1597" s="58">
        <v>25499</v>
      </c>
      <c r="C1597" s="39">
        <v>0</v>
      </c>
      <c r="D1597" s="79">
        <v>13746.74</v>
      </c>
      <c r="E1597" s="39" t="s">
        <v>12</v>
      </c>
      <c r="F1597" s="39" t="s">
        <v>11</v>
      </c>
      <c r="G1597" s="39" t="s">
        <v>535</v>
      </c>
      <c r="H1597" s="14">
        <v>54</v>
      </c>
    </row>
    <row r="1598" spans="1:8" x14ac:dyDescent="0.35">
      <c r="A1598" s="39" t="s">
        <v>1629</v>
      </c>
      <c r="B1598" s="58">
        <v>38184</v>
      </c>
      <c r="C1598" s="39">
        <v>0</v>
      </c>
      <c r="D1598" s="79">
        <v>13747.87</v>
      </c>
      <c r="E1598" s="39" t="s">
        <v>12</v>
      </c>
      <c r="F1598" s="39" t="s">
        <v>11</v>
      </c>
      <c r="G1598" s="39" t="s">
        <v>170</v>
      </c>
      <c r="H1598" s="14">
        <v>19</v>
      </c>
    </row>
    <row r="1599" spans="1:8" x14ac:dyDescent="0.35">
      <c r="A1599" s="39" t="s">
        <v>1630</v>
      </c>
      <c r="B1599" s="58">
        <v>21768</v>
      </c>
      <c r="C1599" s="39">
        <v>0</v>
      </c>
      <c r="D1599" s="79">
        <v>13770.1</v>
      </c>
      <c r="E1599" s="39" t="s">
        <v>12</v>
      </c>
      <c r="F1599" s="39" t="s">
        <v>16</v>
      </c>
      <c r="G1599" s="39" t="s">
        <v>23</v>
      </c>
      <c r="H1599" s="14">
        <v>64</v>
      </c>
    </row>
    <row r="1600" spans="1:8" x14ac:dyDescent="0.35">
      <c r="A1600" s="39" t="s">
        <v>1631</v>
      </c>
      <c r="B1600" s="58">
        <v>24421</v>
      </c>
      <c r="C1600" s="39">
        <v>0</v>
      </c>
      <c r="D1600" s="79">
        <v>13801.61</v>
      </c>
      <c r="E1600" s="39" t="s">
        <v>12</v>
      </c>
      <c r="F1600" s="39" t="s">
        <v>12</v>
      </c>
      <c r="G1600" s="39" t="s">
        <v>535</v>
      </c>
      <c r="H1600" s="14">
        <v>57</v>
      </c>
    </row>
    <row r="1601" spans="1:8" x14ac:dyDescent="0.35">
      <c r="A1601" s="39" t="s">
        <v>1632</v>
      </c>
      <c r="B1601" s="58">
        <v>31754</v>
      </c>
      <c r="C1601" s="39">
        <v>3</v>
      </c>
      <c r="D1601" s="79">
        <v>13819.49</v>
      </c>
      <c r="E1601" s="39" t="s">
        <v>12</v>
      </c>
      <c r="F1601" s="39" t="s">
        <v>11</v>
      </c>
      <c r="G1601" s="39" t="s">
        <v>23</v>
      </c>
      <c r="H1601" s="14">
        <v>37</v>
      </c>
    </row>
    <row r="1602" spans="1:8" x14ac:dyDescent="0.35">
      <c r="A1602" s="39" t="s">
        <v>1633</v>
      </c>
      <c r="B1602" s="58">
        <v>21514</v>
      </c>
      <c r="C1602" s="39">
        <v>0</v>
      </c>
      <c r="D1602" s="79">
        <v>13822.8</v>
      </c>
      <c r="E1602" s="39" t="s">
        <v>12</v>
      </c>
      <c r="F1602" s="39" t="s">
        <v>12</v>
      </c>
      <c r="G1602" s="39" t="s">
        <v>42</v>
      </c>
      <c r="H1602" s="14">
        <v>65</v>
      </c>
    </row>
    <row r="1603" spans="1:8" x14ac:dyDescent="0.35">
      <c r="A1603" s="39" t="s">
        <v>1634</v>
      </c>
      <c r="B1603" s="58">
        <v>21529</v>
      </c>
      <c r="C1603" s="39">
        <v>0</v>
      </c>
      <c r="D1603" s="79">
        <v>13831.12</v>
      </c>
      <c r="E1603" s="39" t="s">
        <v>12</v>
      </c>
      <c r="F1603" s="39" t="s">
        <v>16</v>
      </c>
      <c r="G1603" s="39" t="s">
        <v>13</v>
      </c>
      <c r="H1603" s="14">
        <v>65</v>
      </c>
    </row>
    <row r="1604" spans="1:8" x14ac:dyDescent="0.35">
      <c r="A1604" s="39" t="s">
        <v>1635</v>
      </c>
      <c r="B1604" s="58">
        <v>37779</v>
      </c>
      <c r="C1604" s="39">
        <v>0</v>
      </c>
      <c r="D1604" s="79">
        <v>13844.51</v>
      </c>
      <c r="E1604" s="39" t="s">
        <v>11</v>
      </c>
      <c r="F1604" s="39" t="s">
        <v>16</v>
      </c>
      <c r="G1604" s="39" t="s">
        <v>42</v>
      </c>
      <c r="H1604" s="14">
        <v>20</v>
      </c>
    </row>
    <row r="1605" spans="1:8" x14ac:dyDescent="0.35">
      <c r="A1605" s="39" t="s">
        <v>1636</v>
      </c>
      <c r="B1605" s="58">
        <v>22118</v>
      </c>
      <c r="C1605" s="39">
        <v>0</v>
      </c>
      <c r="D1605" s="79">
        <v>13844.8</v>
      </c>
      <c r="E1605" s="39" t="s">
        <v>11</v>
      </c>
      <c r="F1605" s="39" t="s">
        <v>11</v>
      </c>
      <c r="G1605" s="39" t="s">
        <v>23</v>
      </c>
      <c r="H1605" s="14">
        <v>63</v>
      </c>
    </row>
    <row r="1606" spans="1:8" x14ac:dyDescent="0.35">
      <c r="A1606" s="39" t="s">
        <v>1637</v>
      </c>
      <c r="B1606" s="58">
        <v>28843</v>
      </c>
      <c r="C1606" s="39">
        <v>2</v>
      </c>
      <c r="D1606" s="79">
        <v>13874.89</v>
      </c>
      <c r="E1606" s="39" t="s">
        <v>11</v>
      </c>
      <c r="F1606" s="39" t="s">
        <v>16</v>
      </c>
      <c r="G1606" s="39" t="s">
        <v>23</v>
      </c>
      <c r="H1606" s="14">
        <v>44</v>
      </c>
    </row>
    <row r="1607" spans="1:8" x14ac:dyDescent="0.35">
      <c r="A1607" s="39" t="s">
        <v>1638</v>
      </c>
      <c r="B1607" s="58">
        <v>21828</v>
      </c>
      <c r="C1607" s="39">
        <v>0</v>
      </c>
      <c r="D1607" s="79">
        <v>13880.95</v>
      </c>
      <c r="E1607" s="39" t="s">
        <v>11</v>
      </c>
      <c r="F1607" s="39" t="s">
        <v>11</v>
      </c>
      <c r="G1607" s="39" t="s">
        <v>42</v>
      </c>
      <c r="H1607" s="14">
        <v>64</v>
      </c>
    </row>
    <row r="1608" spans="1:8" x14ac:dyDescent="0.35">
      <c r="A1608" s="39" t="s">
        <v>1639</v>
      </c>
      <c r="B1608" s="58">
        <v>31315</v>
      </c>
      <c r="C1608" s="39">
        <v>3</v>
      </c>
      <c r="D1608" s="79">
        <v>13886.4</v>
      </c>
      <c r="E1608" s="39" t="s">
        <v>11</v>
      </c>
      <c r="F1608" s="39" t="s">
        <v>11</v>
      </c>
      <c r="G1608" s="39" t="s">
        <v>23</v>
      </c>
      <c r="H1608" s="14">
        <v>38</v>
      </c>
    </row>
    <row r="1609" spans="1:8" x14ac:dyDescent="0.35">
      <c r="A1609" s="39" t="s">
        <v>1640</v>
      </c>
      <c r="B1609" s="58">
        <v>21913</v>
      </c>
      <c r="C1609" s="39">
        <v>0</v>
      </c>
      <c r="D1609" s="79">
        <v>13887.2</v>
      </c>
      <c r="E1609" s="39" t="s">
        <v>11</v>
      </c>
      <c r="F1609" s="39" t="s">
        <v>12</v>
      </c>
      <c r="G1609" s="39" t="s">
        <v>13</v>
      </c>
      <c r="H1609" s="14">
        <v>63</v>
      </c>
    </row>
    <row r="1610" spans="1:8" x14ac:dyDescent="0.35">
      <c r="A1610" s="39" t="s">
        <v>1641</v>
      </c>
      <c r="B1610" s="58">
        <v>21738</v>
      </c>
      <c r="C1610" s="39">
        <v>0</v>
      </c>
      <c r="D1610" s="79">
        <v>13887.97</v>
      </c>
      <c r="E1610" s="39" t="s">
        <v>11</v>
      </c>
      <c r="F1610" s="39" t="s">
        <v>11</v>
      </c>
      <c r="G1610" s="39" t="s">
        <v>13</v>
      </c>
      <c r="H1610" s="14">
        <v>64</v>
      </c>
    </row>
    <row r="1611" spans="1:8" x14ac:dyDescent="0.35">
      <c r="A1611" s="39" t="s">
        <v>1642</v>
      </c>
      <c r="B1611" s="58">
        <v>22854</v>
      </c>
      <c r="C1611" s="39">
        <v>3</v>
      </c>
      <c r="D1611" s="79">
        <v>13919.82</v>
      </c>
      <c r="E1611" s="39" t="s">
        <v>11</v>
      </c>
      <c r="F1611" s="39" t="s">
        <v>11</v>
      </c>
      <c r="G1611" s="39" t="s">
        <v>13</v>
      </c>
      <c r="H1611" s="14">
        <v>61</v>
      </c>
    </row>
    <row r="1612" spans="1:8" x14ac:dyDescent="0.35">
      <c r="A1612" s="39" t="s">
        <v>1643</v>
      </c>
      <c r="B1612" s="58">
        <v>22085</v>
      </c>
      <c r="C1612" s="39">
        <v>1</v>
      </c>
      <c r="D1612" s="79">
        <v>13937.67</v>
      </c>
      <c r="E1612" s="39" t="s">
        <v>11</v>
      </c>
      <c r="F1612" s="39" t="s">
        <v>16</v>
      </c>
      <c r="G1612" s="39" t="s">
        <v>23</v>
      </c>
      <c r="H1612" s="14">
        <v>63</v>
      </c>
    </row>
    <row r="1613" spans="1:8" x14ac:dyDescent="0.35">
      <c r="A1613" s="39" t="s">
        <v>1644</v>
      </c>
      <c r="B1613" s="58">
        <v>21791</v>
      </c>
      <c r="C1613" s="39">
        <v>0</v>
      </c>
      <c r="D1613" s="79">
        <v>13974.46</v>
      </c>
      <c r="E1613" s="39" t="s">
        <v>11</v>
      </c>
      <c r="F1613" s="39" t="s">
        <v>11</v>
      </c>
      <c r="G1613" s="39" t="s">
        <v>166</v>
      </c>
      <c r="H1613" s="14">
        <v>64</v>
      </c>
    </row>
    <row r="1614" spans="1:8" x14ac:dyDescent="0.35">
      <c r="A1614" s="39" t="s">
        <v>1645</v>
      </c>
      <c r="B1614" s="58">
        <v>33067</v>
      </c>
      <c r="C1614" s="39">
        <v>3</v>
      </c>
      <c r="D1614" s="79">
        <v>13979.45</v>
      </c>
      <c r="E1614" s="39" t="s">
        <v>11</v>
      </c>
      <c r="F1614" s="39" t="s">
        <v>16</v>
      </c>
      <c r="G1614" s="39" t="s">
        <v>249</v>
      </c>
      <c r="H1614" s="14">
        <v>33</v>
      </c>
    </row>
    <row r="1615" spans="1:8" x14ac:dyDescent="0.35">
      <c r="A1615" s="39" t="s">
        <v>1646</v>
      </c>
      <c r="B1615" s="58">
        <v>21799</v>
      </c>
      <c r="C1615" s="39">
        <v>0</v>
      </c>
      <c r="D1615" s="79">
        <v>13981.85</v>
      </c>
      <c r="E1615" s="39" t="s">
        <v>11</v>
      </c>
      <c r="F1615" s="39" t="s">
        <v>16</v>
      </c>
      <c r="G1615" s="39" t="s">
        <v>168</v>
      </c>
      <c r="H1615" s="14">
        <v>64</v>
      </c>
    </row>
    <row r="1616" spans="1:8" x14ac:dyDescent="0.35">
      <c r="A1616" s="39" t="s">
        <v>1647</v>
      </c>
      <c r="B1616" s="58">
        <v>23368</v>
      </c>
      <c r="C1616" s="39">
        <v>3</v>
      </c>
      <c r="D1616" s="79">
        <v>14001.13</v>
      </c>
      <c r="E1616" s="39" t="s">
        <v>11</v>
      </c>
      <c r="F1616" s="39" t="s">
        <v>16</v>
      </c>
      <c r="G1616" s="39" t="s">
        <v>13</v>
      </c>
      <c r="H1616" s="14">
        <v>59</v>
      </c>
    </row>
    <row r="1617" spans="1:8" x14ac:dyDescent="0.35">
      <c r="A1617" s="39" t="s">
        <v>1648</v>
      </c>
      <c r="B1617" s="58">
        <v>23198</v>
      </c>
      <c r="C1617" s="39">
        <v>3</v>
      </c>
      <c r="D1617" s="79">
        <v>14001.29</v>
      </c>
      <c r="E1617" s="39" t="s">
        <v>11</v>
      </c>
      <c r="F1617" s="39" t="s">
        <v>11</v>
      </c>
      <c r="G1617" s="39" t="s">
        <v>13</v>
      </c>
      <c r="H1617" s="14">
        <v>60</v>
      </c>
    </row>
    <row r="1618" spans="1:8" x14ac:dyDescent="0.35">
      <c r="A1618" s="39" t="s">
        <v>1649</v>
      </c>
      <c r="B1618" s="58">
        <v>23200</v>
      </c>
      <c r="C1618" s="39">
        <v>3</v>
      </c>
      <c r="D1618" s="79">
        <v>14007.22</v>
      </c>
      <c r="E1618" s="39" t="s">
        <v>11</v>
      </c>
      <c r="F1618" s="39" t="s">
        <v>12</v>
      </c>
      <c r="G1618" s="39" t="s">
        <v>42</v>
      </c>
      <c r="H1618" s="14">
        <v>60</v>
      </c>
    </row>
    <row r="1619" spans="1:8" x14ac:dyDescent="0.35">
      <c r="A1619" s="39" t="s">
        <v>1650</v>
      </c>
      <c r="B1619" s="58">
        <v>22228</v>
      </c>
      <c r="C1619" s="39">
        <v>0</v>
      </c>
      <c r="D1619" s="79">
        <v>14043.48</v>
      </c>
      <c r="E1619" s="39" t="s">
        <v>11</v>
      </c>
      <c r="F1619" s="39" t="s">
        <v>12</v>
      </c>
      <c r="G1619" s="39" t="s">
        <v>247</v>
      </c>
      <c r="H1619" s="14">
        <v>63</v>
      </c>
    </row>
    <row r="1620" spans="1:8" x14ac:dyDescent="0.35">
      <c r="A1620" s="39" t="s">
        <v>1651</v>
      </c>
      <c r="B1620" s="58">
        <v>33493</v>
      </c>
      <c r="C1620" s="39">
        <v>3</v>
      </c>
      <c r="D1620" s="79">
        <v>14081.93</v>
      </c>
      <c r="E1620" s="39" t="s">
        <v>11</v>
      </c>
      <c r="F1620" s="39" t="s">
        <v>12</v>
      </c>
      <c r="G1620" s="39" t="s">
        <v>23</v>
      </c>
      <c r="H1620" s="14">
        <v>32</v>
      </c>
    </row>
    <row r="1621" spans="1:8" x14ac:dyDescent="0.35">
      <c r="A1621" s="39" t="s">
        <v>1652</v>
      </c>
      <c r="B1621" s="58">
        <v>28029</v>
      </c>
      <c r="C1621" s="39">
        <v>2</v>
      </c>
      <c r="D1621" s="79">
        <v>14098.07</v>
      </c>
      <c r="E1621" s="39" t="s">
        <v>11</v>
      </c>
      <c r="F1621" s="39" t="s">
        <v>12</v>
      </c>
      <c r="G1621" s="39" t="s">
        <v>249</v>
      </c>
      <c r="H1621" s="14">
        <v>47</v>
      </c>
    </row>
    <row r="1622" spans="1:8" x14ac:dyDescent="0.35">
      <c r="A1622" s="39" t="s">
        <v>1653</v>
      </c>
      <c r="B1622" s="58">
        <v>22446</v>
      </c>
      <c r="C1622" s="39">
        <v>2</v>
      </c>
      <c r="D1622" s="79">
        <v>14119.62</v>
      </c>
      <c r="E1622" s="39" t="s">
        <v>11</v>
      </c>
      <c r="F1622" s="39" t="s">
        <v>16</v>
      </c>
      <c r="G1622" s="39" t="s">
        <v>23</v>
      </c>
      <c r="H1622" s="14">
        <v>62</v>
      </c>
    </row>
    <row r="1623" spans="1:8" x14ac:dyDescent="0.35">
      <c r="A1623" s="39" t="s">
        <v>1654</v>
      </c>
      <c r="B1623" s="58">
        <v>38174</v>
      </c>
      <c r="C1623" s="39">
        <v>0</v>
      </c>
      <c r="D1623" s="79">
        <v>14133.04</v>
      </c>
      <c r="E1623" s="39" t="s">
        <v>11</v>
      </c>
      <c r="F1623" s="39" t="s">
        <v>12</v>
      </c>
      <c r="G1623" s="39" t="s">
        <v>13</v>
      </c>
      <c r="H1623" s="14">
        <v>19</v>
      </c>
    </row>
    <row r="1624" spans="1:8" x14ac:dyDescent="0.35">
      <c r="A1624" s="39" t="s">
        <v>1655</v>
      </c>
      <c r="B1624" s="58">
        <v>30870</v>
      </c>
      <c r="C1624" s="39">
        <v>3</v>
      </c>
      <c r="D1624" s="79">
        <v>14152.46</v>
      </c>
      <c r="E1624" s="39" t="s">
        <v>11</v>
      </c>
      <c r="F1624" s="39" t="s">
        <v>16</v>
      </c>
      <c r="G1624" s="39" t="s">
        <v>23</v>
      </c>
      <c r="H1624" s="14">
        <v>39</v>
      </c>
    </row>
    <row r="1625" spans="1:8" x14ac:dyDescent="0.35">
      <c r="A1625" s="39" t="s">
        <v>1656</v>
      </c>
      <c r="B1625" s="58">
        <v>25197</v>
      </c>
      <c r="C1625" s="39">
        <v>0</v>
      </c>
      <c r="D1625" s="79">
        <v>14193.55</v>
      </c>
      <c r="E1625" s="39" t="s">
        <v>11</v>
      </c>
      <c r="F1625" s="39" t="s">
        <v>16</v>
      </c>
      <c r="G1625" s="39" t="s">
        <v>535</v>
      </c>
      <c r="H1625" s="14">
        <v>54</v>
      </c>
    </row>
    <row r="1626" spans="1:8" x14ac:dyDescent="0.35">
      <c r="A1626" s="39" t="s">
        <v>1657</v>
      </c>
      <c r="B1626" s="58">
        <v>30637</v>
      </c>
      <c r="C1626" s="39">
        <v>3</v>
      </c>
      <c r="D1626" s="79">
        <v>14209.4</v>
      </c>
      <c r="E1626" s="39" t="s">
        <v>11</v>
      </c>
      <c r="F1626" s="39" t="s">
        <v>16</v>
      </c>
      <c r="G1626" s="39" t="s">
        <v>535</v>
      </c>
      <c r="H1626" s="14">
        <v>40</v>
      </c>
    </row>
    <row r="1627" spans="1:8" x14ac:dyDescent="0.35">
      <c r="A1627" s="39" t="s">
        <v>1658</v>
      </c>
      <c r="B1627" s="58">
        <v>21449</v>
      </c>
      <c r="C1627" s="39">
        <v>0</v>
      </c>
      <c r="D1627" s="79">
        <v>14210.54</v>
      </c>
      <c r="E1627" s="39" t="s">
        <v>11</v>
      </c>
      <c r="F1627" s="39" t="s">
        <v>11</v>
      </c>
      <c r="G1627" s="39" t="s">
        <v>23</v>
      </c>
      <c r="H1627" s="14">
        <v>65</v>
      </c>
    </row>
    <row r="1628" spans="1:8" x14ac:dyDescent="0.35">
      <c r="A1628" s="39" t="s">
        <v>1659</v>
      </c>
      <c r="B1628" s="58">
        <v>22549</v>
      </c>
      <c r="C1628" s="39">
        <v>2</v>
      </c>
      <c r="D1628" s="79">
        <v>14235.07</v>
      </c>
      <c r="E1628" s="39" t="s">
        <v>11</v>
      </c>
      <c r="F1628" s="39" t="s">
        <v>16</v>
      </c>
      <c r="G1628" s="39" t="s">
        <v>42</v>
      </c>
      <c r="H1628" s="14">
        <v>62</v>
      </c>
    </row>
    <row r="1629" spans="1:8" x14ac:dyDescent="0.35">
      <c r="A1629" s="39" t="s">
        <v>1660</v>
      </c>
      <c r="B1629" s="58">
        <v>21833</v>
      </c>
      <c r="C1629" s="39">
        <v>0</v>
      </c>
      <c r="D1629" s="79">
        <v>14254.61</v>
      </c>
      <c r="E1629" s="39" t="s">
        <v>11</v>
      </c>
      <c r="F1629" s="39" t="s">
        <v>16</v>
      </c>
      <c r="G1629" s="39" t="s">
        <v>23</v>
      </c>
      <c r="H1629" s="14">
        <v>64</v>
      </c>
    </row>
    <row r="1630" spans="1:8" x14ac:dyDescent="0.35">
      <c r="A1630" s="39" t="s">
        <v>1661</v>
      </c>
      <c r="B1630" s="58">
        <v>21862</v>
      </c>
      <c r="C1630" s="39">
        <v>0</v>
      </c>
      <c r="D1630" s="79">
        <v>14256.19</v>
      </c>
      <c r="E1630" s="39" t="s">
        <v>11</v>
      </c>
      <c r="F1630" s="39" t="s">
        <v>12</v>
      </c>
      <c r="G1630" s="39" t="s">
        <v>23</v>
      </c>
      <c r="H1630" s="14">
        <v>64</v>
      </c>
    </row>
    <row r="1631" spans="1:8" x14ac:dyDescent="0.35">
      <c r="A1631" s="39" t="s">
        <v>1662</v>
      </c>
      <c r="B1631" s="58">
        <v>27389</v>
      </c>
      <c r="C1631" s="39">
        <v>0</v>
      </c>
      <c r="D1631" s="79">
        <v>14256.79</v>
      </c>
      <c r="E1631" s="39" t="s">
        <v>11</v>
      </c>
      <c r="F1631" s="39" t="s">
        <v>11</v>
      </c>
      <c r="G1631" s="39" t="s">
        <v>535</v>
      </c>
      <c r="H1631" s="14">
        <v>48</v>
      </c>
    </row>
    <row r="1632" spans="1:8" x14ac:dyDescent="0.35">
      <c r="A1632" s="39" t="s">
        <v>1663</v>
      </c>
      <c r="B1632" s="58">
        <v>26493</v>
      </c>
      <c r="C1632" s="39">
        <v>0</v>
      </c>
      <c r="D1632" s="79">
        <v>14258.33</v>
      </c>
      <c r="E1632" s="39" t="s">
        <v>11</v>
      </c>
      <c r="F1632" s="39" t="s">
        <v>11</v>
      </c>
      <c r="G1632" s="39" t="s">
        <v>535</v>
      </c>
      <c r="H1632" s="14">
        <v>51</v>
      </c>
    </row>
    <row r="1633" spans="1:8" x14ac:dyDescent="0.35">
      <c r="A1633" s="39" t="s">
        <v>1664</v>
      </c>
      <c r="B1633" s="58">
        <v>38236</v>
      </c>
      <c r="C1633" s="39">
        <v>0</v>
      </c>
      <c r="D1633" s="79">
        <v>14283.46</v>
      </c>
      <c r="E1633" s="39" t="s">
        <v>11</v>
      </c>
      <c r="F1633" s="39" t="s">
        <v>11</v>
      </c>
      <c r="G1633" s="39" t="s">
        <v>247</v>
      </c>
      <c r="H1633" s="14">
        <v>19</v>
      </c>
    </row>
    <row r="1634" spans="1:8" x14ac:dyDescent="0.35">
      <c r="A1634" s="39" t="s">
        <v>1665</v>
      </c>
      <c r="B1634" s="58">
        <v>25187</v>
      </c>
      <c r="C1634" s="39">
        <v>0</v>
      </c>
      <c r="D1634" s="79">
        <v>14285.9</v>
      </c>
      <c r="E1634" s="39" t="s">
        <v>11</v>
      </c>
      <c r="F1634" s="39" t="s">
        <v>12</v>
      </c>
      <c r="G1634" s="39" t="s">
        <v>23</v>
      </c>
      <c r="H1634" s="14">
        <v>55</v>
      </c>
    </row>
    <row r="1635" spans="1:8" x14ac:dyDescent="0.35">
      <c r="A1635" s="39" t="s">
        <v>1666</v>
      </c>
      <c r="B1635" s="58">
        <v>21473</v>
      </c>
      <c r="C1635" s="39">
        <v>0</v>
      </c>
      <c r="D1635" s="79">
        <v>14313.85</v>
      </c>
      <c r="E1635" s="39" t="s">
        <v>11</v>
      </c>
      <c r="F1635" s="39" t="s">
        <v>12</v>
      </c>
      <c r="G1635" s="39" t="s">
        <v>13</v>
      </c>
      <c r="H1635" s="14">
        <v>65</v>
      </c>
    </row>
    <row r="1636" spans="1:8" x14ac:dyDescent="0.35">
      <c r="A1636" s="39" t="s">
        <v>1667</v>
      </c>
      <c r="B1636" s="58">
        <v>21376</v>
      </c>
      <c r="C1636" s="39">
        <v>0</v>
      </c>
      <c r="D1636" s="79">
        <v>14319.03</v>
      </c>
      <c r="E1636" s="39" t="s">
        <v>11</v>
      </c>
      <c r="F1636" s="39" t="s">
        <v>11</v>
      </c>
      <c r="G1636" s="39" t="s">
        <v>42</v>
      </c>
      <c r="H1636" s="14">
        <v>65</v>
      </c>
    </row>
    <row r="1637" spans="1:8" x14ac:dyDescent="0.35">
      <c r="A1637" s="39" t="s">
        <v>1668</v>
      </c>
      <c r="B1637" s="58">
        <v>25472</v>
      </c>
      <c r="C1637" s="39">
        <v>0</v>
      </c>
      <c r="D1637" s="79">
        <v>14337.91</v>
      </c>
      <c r="E1637" s="39" t="s">
        <v>11</v>
      </c>
      <c r="F1637" s="39" t="s">
        <v>12</v>
      </c>
      <c r="G1637" s="39" t="s">
        <v>632</v>
      </c>
      <c r="H1637" s="14">
        <v>54</v>
      </c>
    </row>
    <row r="1638" spans="1:8" x14ac:dyDescent="0.35">
      <c r="A1638" s="39" t="s">
        <v>1669</v>
      </c>
      <c r="B1638" s="58">
        <v>21908</v>
      </c>
      <c r="C1638" s="39">
        <v>1</v>
      </c>
      <c r="D1638" s="79">
        <v>14349.85</v>
      </c>
      <c r="E1638" s="39" t="s">
        <v>11</v>
      </c>
      <c r="F1638" s="39" t="s">
        <v>11</v>
      </c>
      <c r="G1638" s="39" t="s">
        <v>23</v>
      </c>
      <c r="H1638" s="14">
        <v>63</v>
      </c>
    </row>
    <row r="1639" spans="1:8" x14ac:dyDescent="0.35">
      <c r="A1639" s="39" t="s">
        <v>1670</v>
      </c>
      <c r="B1639" s="58">
        <v>24755</v>
      </c>
      <c r="C1639" s="39">
        <v>0</v>
      </c>
      <c r="D1639" s="79">
        <v>14355.43</v>
      </c>
      <c r="E1639" s="39" t="s">
        <v>11</v>
      </c>
      <c r="F1639" s="39" t="s">
        <v>16</v>
      </c>
      <c r="G1639" s="39" t="s">
        <v>535</v>
      </c>
      <c r="H1639" s="14">
        <v>56</v>
      </c>
    </row>
    <row r="1640" spans="1:8" x14ac:dyDescent="0.35">
      <c r="A1640" s="39" t="s">
        <v>1671</v>
      </c>
      <c r="B1640" s="58">
        <v>32463</v>
      </c>
      <c r="C1640" s="39">
        <v>1</v>
      </c>
      <c r="D1640" s="79">
        <v>14358.36</v>
      </c>
      <c r="E1640" s="39" t="s">
        <v>11</v>
      </c>
      <c r="F1640" s="39" t="s">
        <v>11</v>
      </c>
      <c r="G1640" s="39" t="s">
        <v>42</v>
      </c>
      <c r="H1640" s="14">
        <v>35</v>
      </c>
    </row>
    <row r="1641" spans="1:8" x14ac:dyDescent="0.35">
      <c r="A1641" s="39" t="s">
        <v>1672</v>
      </c>
      <c r="B1641" s="58">
        <v>23208</v>
      </c>
      <c r="C1641" s="39">
        <v>3</v>
      </c>
      <c r="D1641" s="79">
        <v>14382.71</v>
      </c>
      <c r="E1641" s="39" t="s">
        <v>11</v>
      </c>
      <c r="F1641" s="39" t="s">
        <v>11</v>
      </c>
      <c r="G1641" s="39" t="s">
        <v>23</v>
      </c>
      <c r="H1641" s="14">
        <v>60</v>
      </c>
    </row>
    <row r="1642" spans="1:8" x14ac:dyDescent="0.35">
      <c r="A1642" s="39" t="s">
        <v>1673</v>
      </c>
      <c r="B1642" s="58">
        <v>23915</v>
      </c>
      <c r="C1642" s="39">
        <v>4</v>
      </c>
      <c r="D1642" s="79">
        <v>14394.4</v>
      </c>
      <c r="E1642" s="39" t="s">
        <v>11</v>
      </c>
      <c r="F1642" s="39" t="s">
        <v>12</v>
      </c>
      <c r="G1642" s="39" t="s">
        <v>247</v>
      </c>
      <c r="H1642" s="14">
        <v>58</v>
      </c>
    </row>
    <row r="1643" spans="1:8" x14ac:dyDescent="0.35">
      <c r="A1643" s="39" t="s">
        <v>1674</v>
      </c>
      <c r="B1643" s="58">
        <v>21442</v>
      </c>
      <c r="C1643" s="39">
        <v>0</v>
      </c>
      <c r="D1643" s="79">
        <v>14394.56</v>
      </c>
      <c r="E1643" s="39" t="s">
        <v>11</v>
      </c>
      <c r="F1643" s="39" t="s">
        <v>16</v>
      </c>
      <c r="G1643" s="39" t="s">
        <v>170</v>
      </c>
      <c r="H1643" s="14">
        <v>65</v>
      </c>
    </row>
    <row r="1644" spans="1:8" x14ac:dyDescent="0.35">
      <c r="A1644" s="39" t="s">
        <v>1675</v>
      </c>
      <c r="B1644" s="58">
        <v>21395</v>
      </c>
      <c r="C1644" s="39">
        <v>0</v>
      </c>
      <c r="D1644" s="79">
        <v>14410.93</v>
      </c>
      <c r="E1644" s="39" t="s">
        <v>11</v>
      </c>
      <c r="F1644" s="39" t="s">
        <v>11</v>
      </c>
      <c r="G1644" s="39" t="s">
        <v>168</v>
      </c>
      <c r="H1644" s="14">
        <v>65</v>
      </c>
    </row>
    <row r="1645" spans="1:8" x14ac:dyDescent="0.35">
      <c r="A1645" s="39" t="s">
        <v>1676</v>
      </c>
      <c r="B1645" s="58">
        <v>21448</v>
      </c>
      <c r="C1645" s="39">
        <v>1</v>
      </c>
      <c r="D1645" s="79">
        <v>14418.28</v>
      </c>
      <c r="E1645" s="39" t="s">
        <v>11</v>
      </c>
      <c r="F1645" s="39" t="s">
        <v>12</v>
      </c>
      <c r="G1645" s="39" t="s">
        <v>13</v>
      </c>
      <c r="H1645" s="14">
        <v>65</v>
      </c>
    </row>
    <row r="1646" spans="1:8" x14ac:dyDescent="0.35">
      <c r="A1646" s="39" t="s">
        <v>1677</v>
      </c>
      <c r="B1646" s="58">
        <v>36382</v>
      </c>
      <c r="C1646" s="39">
        <v>2</v>
      </c>
      <c r="D1646" s="79">
        <v>14426.07</v>
      </c>
      <c r="E1646" s="39" t="s">
        <v>11</v>
      </c>
      <c r="F1646" s="39" t="s">
        <v>16</v>
      </c>
      <c r="G1646" s="39" t="s">
        <v>23</v>
      </c>
      <c r="H1646" s="14">
        <v>24</v>
      </c>
    </row>
    <row r="1647" spans="1:8" x14ac:dyDescent="0.35">
      <c r="A1647" s="39" t="s">
        <v>1678</v>
      </c>
      <c r="B1647" s="58">
        <v>24699</v>
      </c>
      <c r="C1647" s="39">
        <v>0</v>
      </c>
      <c r="D1647" s="79">
        <v>14426.66</v>
      </c>
      <c r="E1647" s="39" t="s">
        <v>11</v>
      </c>
      <c r="F1647" s="39" t="s">
        <v>11</v>
      </c>
      <c r="G1647" s="39" t="s">
        <v>535</v>
      </c>
      <c r="H1647" s="14">
        <v>56</v>
      </c>
    </row>
    <row r="1648" spans="1:8" x14ac:dyDescent="0.35">
      <c r="A1648" s="39" t="s">
        <v>1679</v>
      </c>
      <c r="B1648" s="58">
        <v>24780</v>
      </c>
      <c r="C1648" s="39">
        <v>0</v>
      </c>
      <c r="D1648" s="79">
        <v>14427.63</v>
      </c>
      <c r="E1648" s="39" t="s">
        <v>11</v>
      </c>
      <c r="F1648" s="39" t="s">
        <v>11</v>
      </c>
      <c r="G1648" s="39" t="s">
        <v>300</v>
      </c>
      <c r="H1648" s="14">
        <v>56</v>
      </c>
    </row>
    <row r="1649" spans="1:8" x14ac:dyDescent="0.35">
      <c r="A1649" s="39" t="s">
        <v>1680</v>
      </c>
      <c r="B1649" s="58">
        <v>21730</v>
      </c>
      <c r="C1649" s="39">
        <v>0</v>
      </c>
      <c r="D1649" s="79">
        <v>14449.85</v>
      </c>
      <c r="E1649" s="39" t="s">
        <v>11</v>
      </c>
      <c r="F1649" s="39" t="s">
        <v>16</v>
      </c>
      <c r="G1649" s="39" t="s">
        <v>247</v>
      </c>
      <c r="H1649" s="14">
        <v>64</v>
      </c>
    </row>
    <row r="1650" spans="1:8" x14ac:dyDescent="0.35">
      <c r="A1650" s="39" t="s">
        <v>1681</v>
      </c>
      <c r="B1650" s="58">
        <v>21765</v>
      </c>
      <c r="C1650" s="39">
        <v>0</v>
      </c>
      <c r="D1650" s="79">
        <v>14451.84</v>
      </c>
      <c r="E1650" s="39" t="s">
        <v>11</v>
      </c>
      <c r="F1650" s="39" t="s">
        <v>12</v>
      </c>
      <c r="G1650" s="39" t="s">
        <v>249</v>
      </c>
      <c r="H1650" s="14">
        <v>64</v>
      </c>
    </row>
    <row r="1651" spans="1:8" x14ac:dyDescent="0.35">
      <c r="A1651" s="39" t="s">
        <v>1682</v>
      </c>
      <c r="B1651" s="58">
        <v>35379</v>
      </c>
      <c r="C1651" s="39">
        <v>2</v>
      </c>
      <c r="D1651" s="79">
        <v>14455.64</v>
      </c>
      <c r="E1651" s="39" t="s">
        <v>11</v>
      </c>
      <c r="F1651" s="39" t="s">
        <v>12</v>
      </c>
      <c r="G1651" s="39" t="s">
        <v>247</v>
      </c>
      <c r="H1651" s="14">
        <v>27</v>
      </c>
    </row>
    <row r="1652" spans="1:8" x14ac:dyDescent="0.35">
      <c r="A1652" s="39" t="s">
        <v>1683</v>
      </c>
      <c r="B1652" s="58">
        <v>28091</v>
      </c>
      <c r="C1652" s="39">
        <v>2</v>
      </c>
      <c r="D1652" s="79">
        <v>14470.01</v>
      </c>
      <c r="E1652" s="39" t="s">
        <v>11</v>
      </c>
      <c r="F1652" s="39" t="s">
        <v>12</v>
      </c>
      <c r="G1652" s="39" t="s">
        <v>23</v>
      </c>
      <c r="H1652" s="14">
        <v>47</v>
      </c>
    </row>
    <row r="1653" spans="1:8" x14ac:dyDescent="0.35">
      <c r="A1653" s="39" t="s">
        <v>1684</v>
      </c>
      <c r="B1653" s="58">
        <v>21874</v>
      </c>
      <c r="C1653" s="39">
        <v>1</v>
      </c>
      <c r="D1653" s="79">
        <v>14474.68</v>
      </c>
      <c r="E1653" s="39" t="s">
        <v>11</v>
      </c>
      <c r="F1653" s="39" t="s">
        <v>11</v>
      </c>
      <c r="G1653" s="39" t="s">
        <v>13</v>
      </c>
      <c r="H1653" s="14">
        <v>64</v>
      </c>
    </row>
    <row r="1654" spans="1:8" x14ac:dyDescent="0.35">
      <c r="A1654" s="39" t="s">
        <v>1685</v>
      </c>
      <c r="B1654" s="58">
        <v>29148</v>
      </c>
      <c r="C1654" s="39">
        <v>5</v>
      </c>
      <c r="D1654" s="79">
        <v>14478.33</v>
      </c>
      <c r="E1654" s="39" t="s">
        <v>11</v>
      </c>
      <c r="F1654" s="39" t="s">
        <v>11</v>
      </c>
      <c r="G1654" s="39" t="s">
        <v>13</v>
      </c>
      <c r="H1654" s="14">
        <v>44</v>
      </c>
    </row>
    <row r="1655" spans="1:8" x14ac:dyDescent="0.35">
      <c r="A1655" s="39" t="s">
        <v>1686</v>
      </c>
      <c r="B1655" s="58">
        <v>32711</v>
      </c>
      <c r="C1655" s="39">
        <v>3</v>
      </c>
      <c r="D1655" s="79">
        <v>14507.46</v>
      </c>
      <c r="E1655" s="39" t="s">
        <v>11</v>
      </c>
      <c r="F1655" s="39" t="s">
        <v>12</v>
      </c>
      <c r="G1655" s="39" t="s">
        <v>23</v>
      </c>
      <c r="H1655" s="14">
        <v>34</v>
      </c>
    </row>
    <row r="1656" spans="1:8" x14ac:dyDescent="0.35">
      <c r="A1656" s="39" t="s">
        <v>1687</v>
      </c>
      <c r="B1656" s="58">
        <v>32703</v>
      </c>
      <c r="C1656" s="39">
        <v>3</v>
      </c>
      <c r="D1656" s="79">
        <v>14547.26</v>
      </c>
      <c r="E1656" s="39" t="s">
        <v>11</v>
      </c>
      <c r="F1656" s="39" t="s">
        <v>12</v>
      </c>
      <c r="G1656" s="39" t="s">
        <v>42</v>
      </c>
      <c r="H1656" s="14">
        <v>34</v>
      </c>
    </row>
    <row r="1657" spans="1:8" x14ac:dyDescent="0.35">
      <c r="A1657" s="39" t="s">
        <v>1688</v>
      </c>
      <c r="B1657" s="58">
        <v>36050</v>
      </c>
      <c r="C1657" s="39">
        <v>0</v>
      </c>
      <c r="D1657" s="79">
        <v>14571.89</v>
      </c>
      <c r="E1657" s="39" t="s">
        <v>11</v>
      </c>
      <c r="F1657" s="39" t="s">
        <v>16</v>
      </c>
      <c r="G1657" s="39" t="s">
        <v>247</v>
      </c>
      <c r="H1657" s="14">
        <v>25</v>
      </c>
    </row>
    <row r="1658" spans="1:8" x14ac:dyDescent="0.35">
      <c r="A1658" s="39" t="s">
        <v>1689</v>
      </c>
      <c r="B1658" s="58">
        <v>22983</v>
      </c>
      <c r="C1658" s="39">
        <v>0</v>
      </c>
      <c r="D1658" s="79">
        <v>14574.64</v>
      </c>
      <c r="E1658" s="39" t="s">
        <v>11</v>
      </c>
      <c r="F1658" s="39" t="s">
        <v>16</v>
      </c>
      <c r="G1658" s="39" t="s">
        <v>200</v>
      </c>
      <c r="H1658" s="14">
        <v>61</v>
      </c>
    </row>
    <row r="1659" spans="1:8" x14ac:dyDescent="0.35">
      <c r="A1659" s="39" t="s">
        <v>1690</v>
      </c>
      <c r="B1659" s="58">
        <v>23298</v>
      </c>
      <c r="C1659" s="39">
        <v>3</v>
      </c>
      <c r="D1659" s="79">
        <v>14590.63</v>
      </c>
      <c r="E1659" s="39" t="s">
        <v>11</v>
      </c>
      <c r="F1659" s="39" t="s">
        <v>16</v>
      </c>
      <c r="G1659" s="39" t="s">
        <v>247</v>
      </c>
      <c r="H1659" s="14">
        <v>60</v>
      </c>
    </row>
    <row r="1660" spans="1:8" x14ac:dyDescent="0.35">
      <c r="A1660" s="39" t="s">
        <v>1691</v>
      </c>
      <c r="B1660" s="58">
        <v>24671</v>
      </c>
      <c r="C1660" s="39">
        <v>0</v>
      </c>
      <c r="D1660" s="79">
        <v>14600.62</v>
      </c>
      <c r="E1660" s="39" t="s">
        <v>11</v>
      </c>
      <c r="F1660" s="39" t="s">
        <v>12</v>
      </c>
      <c r="G1660" s="39" t="s">
        <v>632</v>
      </c>
      <c r="H1660" s="14">
        <v>56</v>
      </c>
    </row>
    <row r="1661" spans="1:8" x14ac:dyDescent="0.35">
      <c r="A1661" s="39" t="s">
        <v>1692</v>
      </c>
      <c r="B1661" s="58">
        <v>24054</v>
      </c>
      <c r="C1661" s="39">
        <v>0</v>
      </c>
      <c r="D1661" s="79">
        <v>14612.33</v>
      </c>
      <c r="E1661" s="39" t="s">
        <v>11</v>
      </c>
      <c r="F1661" s="39" t="s">
        <v>12</v>
      </c>
      <c r="G1661" s="39" t="s">
        <v>300</v>
      </c>
      <c r="H1661" s="14">
        <v>58</v>
      </c>
    </row>
    <row r="1662" spans="1:8" x14ac:dyDescent="0.35">
      <c r="A1662" s="39" t="s">
        <v>1693</v>
      </c>
      <c r="B1662" s="58">
        <v>33471</v>
      </c>
      <c r="C1662" s="39">
        <v>3</v>
      </c>
      <c r="D1662" s="79">
        <v>14630.52</v>
      </c>
      <c r="E1662" s="39" t="s">
        <v>11</v>
      </c>
      <c r="F1662" s="39" t="s">
        <v>12</v>
      </c>
      <c r="G1662" s="39" t="s">
        <v>42</v>
      </c>
      <c r="H1662" s="14">
        <v>32</v>
      </c>
    </row>
    <row r="1663" spans="1:8" x14ac:dyDescent="0.35">
      <c r="A1663" s="39" t="s">
        <v>1694</v>
      </c>
      <c r="B1663" s="58">
        <v>24716</v>
      </c>
      <c r="C1663" s="39">
        <v>0</v>
      </c>
      <c r="D1663" s="79">
        <v>14640.35</v>
      </c>
      <c r="E1663" s="39" t="s">
        <v>11</v>
      </c>
      <c r="F1663" s="39" t="s">
        <v>12</v>
      </c>
      <c r="G1663" s="39" t="s">
        <v>535</v>
      </c>
      <c r="H1663" s="14">
        <v>56</v>
      </c>
    </row>
    <row r="1664" spans="1:8" x14ac:dyDescent="0.35">
      <c r="A1664" s="39" t="s">
        <v>1695</v>
      </c>
      <c r="B1664" s="58">
        <v>29903</v>
      </c>
      <c r="C1664" s="39">
        <v>1</v>
      </c>
      <c r="D1664" s="79">
        <v>14657.2</v>
      </c>
      <c r="E1664" s="39" t="s">
        <v>11</v>
      </c>
      <c r="F1664" s="39" t="s">
        <v>16</v>
      </c>
      <c r="G1664" s="39" t="s">
        <v>23</v>
      </c>
      <c r="H1664" s="14">
        <v>42</v>
      </c>
    </row>
    <row r="1665" spans="1:8" x14ac:dyDescent="0.35">
      <c r="A1665" s="39" t="s">
        <v>1696</v>
      </c>
      <c r="B1665" s="58">
        <v>25496</v>
      </c>
      <c r="C1665" s="39">
        <v>0</v>
      </c>
      <c r="D1665" s="79">
        <v>14665.75</v>
      </c>
      <c r="E1665" s="39" t="s">
        <v>11</v>
      </c>
      <c r="F1665" s="39" t="s">
        <v>16</v>
      </c>
      <c r="G1665" s="39" t="s">
        <v>23</v>
      </c>
      <c r="H1665" s="14">
        <v>54</v>
      </c>
    </row>
    <row r="1666" spans="1:8" x14ac:dyDescent="0.35">
      <c r="A1666" s="39" t="s">
        <v>1697</v>
      </c>
      <c r="B1666" s="58">
        <v>21389</v>
      </c>
      <c r="C1666" s="39">
        <v>0</v>
      </c>
      <c r="D1666" s="79">
        <v>14692.67</v>
      </c>
      <c r="E1666" s="39" t="s">
        <v>11</v>
      </c>
      <c r="F1666" s="39" t="s">
        <v>16</v>
      </c>
      <c r="G1666" s="39" t="s">
        <v>23</v>
      </c>
      <c r="H1666" s="14">
        <v>65</v>
      </c>
    </row>
    <row r="1667" spans="1:8" x14ac:dyDescent="0.35">
      <c r="A1667" s="39" t="s">
        <v>1698</v>
      </c>
      <c r="B1667" s="58">
        <v>30198</v>
      </c>
      <c r="C1667" s="39">
        <v>3</v>
      </c>
      <c r="D1667" s="79">
        <v>14696.77</v>
      </c>
      <c r="E1667" s="39" t="s">
        <v>11</v>
      </c>
      <c r="F1667" s="39" t="s">
        <v>11</v>
      </c>
      <c r="G1667" s="39" t="s">
        <v>42</v>
      </c>
      <c r="H1667" s="14">
        <v>41</v>
      </c>
    </row>
    <row r="1668" spans="1:8" x14ac:dyDescent="0.35">
      <c r="A1668" s="39" t="s">
        <v>1699</v>
      </c>
      <c r="B1668" s="58">
        <v>37523</v>
      </c>
      <c r="C1668" s="39">
        <v>0</v>
      </c>
      <c r="D1668" s="79">
        <v>14711.74</v>
      </c>
      <c r="E1668" s="39" t="s">
        <v>11</v>
      </c>
      <c r="F1668" s="39" t="s">
        <v>11</v>
      </c>
      <c r="G1668" s="39" t="s">
        <v>23</v>
      </c>
      <c r="H1668" s="14">
        <v>21</v>
      </c>
    </row>
    <row r="1669" spans="1:8" x14ac:dyDescent="0.35">
      <c r="A1669" s="39" t="s">
        <v>1700</v>
      </c>
      <c r="B1669" s="58">
        <v>22856</v>
      </c>
      <c r="C1669" s="39">
        <v>0</v>
      </c>
      <c r="D1669" s="79">
        <v>14738.43</v>
      </c>
      <c r="E1669" s="39" t="s">
        <v>11</v>
      </c>
      <c r="F1669" s="39" t="s">
        <v>12</v>
      </c>
      <c r="G1669" s="39" t="s">
        <v>300</v>
      </c>
      <c r="H1669" s="14">
        <v>61</v>
      </c>
    </row>
    <row r="1670" spans="1:8" x14ac:dyDescent="0.35">
      <c r="A1670" s="39" t="s">
        <v>1701</v>
      </c>
      <c r="B1670" s="58">
        <v>23950</v>
      </c>
      <c r="C1670" s="39">
        <v>0</v>
      </c>
      <c r="D1670" s="79">
        <v>14750.42</v>
      </c>
      <c r="E1670" s="39" t="s">
        <v>11</v>
      </c>
      <c r="F1670" s="39" t="s">
        <v>11</v>
      </c>
      <c r="G1670" s="39" t="s">
        <v>535</v>
      </c>
      <c r="H1670" s="14">
        <v>58</v>
      </c>
    </row>
    <row r="1671" spans="1:8" x14ac:dyDescent="0.35">
      <c r="A1671" s="39" t="s">
        <v>1702</v>
      </c>
      <c r="B1671" s="58">
        <v>27738</v>
      </c>
      <c r="C1671" s="39">
        <v>1</v>
      </c>
      <c r="D1671" s="79">
        <v>14819</v>
      </c>
      <c r="E1671" s="39" t="s">
        <v>11</v>
      </c>
      <c r="F1671" s="39" t="s">
        <v>12</v>
      </c>
      <c r="G1671" s="39" t="s">
        <v>249</v>
      </c>
      <c r="H1671" s="14">
        <v>48</v>
      </c>
    </row>
    <row r="1672" spans="1:8" x14ac:dyDescent="0.35">
      <c r="A1672" s="39" t="s">
        <v>1703</v>
      </c>
      <c r="B1672" s="58">
        <v>29146</v>
      </c>
      <c r="C1672" s="39">
        <v>2</v>
      </c>
      <c r="D1672" s="79">
        <v>14839.34</v>
      </c>
      <c r="E1672" s="39" t="s">
        <v>11</v>
      </c>
      <c r="F1672" s="39" t="s">
        <v>12</v>
      </c>
      <c r="G1672" s="39" t="s">
        <v>535</v>
      </c>
      <c r="H1672" s="14">
        <v>44</v>
      </c>
    </row>
    <row r="1673" spans="1:8" x14ac:dyDescent="0.35">
      <c r="A1673" s="39" t="s">
        <v>1704</v>
      </c>
      <c r="B1673" s="58">
        <v>29742</v>
      </c>
      <c r="C1673" s="39">
        <v>1</v>
      </c>
      <c r="D1673" s="79">
        <v>14843.96</v>
      </c>
      <c r="E1673" s="39" t="s">
        <v>11</v>
      </c>
      <c r="F1673" s="39" t="s">
        <v>12</v>
      </c>
      <c r="G1673" s="39" t="s">
        <v>535</v>
      </c>
      <c r="H1673" s="14">
        <v>42</v>
      </c>
    </row>
    <row r="1674" spans="1:8" x14ac:dyDescent="0.35">
      <c r="A1674" s="39" t="s">
        <v>1705</v>
      </c>
      <c r="B1674" s="58">
        <v>25883</v>
      </c>
      <c r="C1674" s="39">
        <v>0</v>
      </c>
      <c r="D1674" s="79">
        <v>14847.63</v>
      </c>
      <c r="E1674" s="39" t="s">
        <v>11</v>
      </c>
      <c r="F1674" s="39" t="s">
        <v>11</v>
      </c>
      <c r="G1674" s="39" t="s">
        <v>249</v>
      </c>
      <c r="H1674" s="14">
        <v>53</v>
      </c>
    </row>
    <row r="1675" spans="1:8" x14ac:dyDescent="0.35">
      <c r="A1675" s="39" t="s">
        <v>1706</v>
      </c>
      <c r="B1675" s="58">
        <v>21475</v>
      </c>
      <c r="C1675" s="39">
        <v>0</v>
      </c>
      <c r="D1675" s="79">
        <v>14901.52</v>
      </c>
      <c r="E1675" s="39" t="s">
        <v>11</v>
      </c>
      <c r="F1675" s="39" t="s">
        <v>11</v>
      </c>
      <c r="G1675" s="39" t="s">
        <v>247</v>
      </c>
      <c r="H1675" s="14">
        <v>65</v>
      </c>
    </row>
    <row r="1676" spans="1:8" x14ac:dyDescent="0.35">
      <c r="A1676" s="39" t="s">
        <v>1707</v>
      </c>
      <c r="B1676" s="58">
        <v>29771</v>
      </c>
      <c r="C1676" s="39">
        <v>1</v>
      </c>
      <c r="D1676" s="79">
        <v>14908.27</v>
      </c>
      <c r="E1676" s="39" t="s">
        <v>11</v>
      </c>
      <c r="F1676" s="39" t="s">
        <v>16</v>
      </c>
      <c r="G1676" s="39" t="s">
        <v>42</v>
      </c>
      <c r="H1676" s="14">
        <v>42</v>
      </c>
    </row>
    <row r="1677" spans="1:8" x14ac:dyDescent="0.35">
      <c r="A1677" s="39" t="s">
        <v>1708</v>
      </c>
      <c r="B1677" s="58">
        <v>25150</v>
      </c>
      <c r="C1677" s="39">
        <v>0</v>
      </c>
      <c r="D1677" s="79">
        <v>14926.97</v>
      </c>
      <c r="E1677" s="39" t="s">
        <v>11</v>
      </c>
      <c r="F1677" s="39" t="s">
        <v>11</v>
      </c>
      <c r="G1677" s="39" t="s">
        <v>23</v>
      </c>
      <c r="H1677" s="14">
        <v>55</v>
      </c>
    </row>
    <row r="1678" spans="1:8" x14ac:dyDescent="0.35">
      <c r="A1678" s="39" t="s">
        <v>1709</v>
      </c>
      <c r="B1678" s="58">
        <v>22979</v>
      </c>
      <c r="C1678" s="39">
        <v>0</v>
      </c>
      <c r="D1678" s="79">
        <v>14945.34</v>
      </c>
      <c r="E1678" s="39" t="s">
        <v>11</v>
      </c>
      <c r="F1678" s="39" t="s">
        <v>16</v>
      </c>
      <c r="G1678" s="39" t="s">
        <v>300</v>
      </c>
      <c r="H1678" s="14">
        <v>61</v>
      </c>
    </row>
    <row r="1679" spans="1:8" x14ac:dyDescent="0.35">
      <c r="A1679" s="39" t="s">
        <v>1710</v>
      </c>
      <c r="B1679" s="58">
        <v>21395</v>
      </c>
      <c r="C1679" s="39">
        <v>2</v>
      </c>
      <c r="D1679" s="79">
        <v>14988.43</v>
      </c>
      <c r="E1679" s="39" t="s">
        <v>11</v>
      </c>
      <c r="F1679" s="39" t="s">
        <v>12</v>
      </c>
      <c r="G1679" s="39" t="s">
        <v>42</v>
      </c>
      <c r="H1679" s="14">
        <v>65</v>
      </c>
    </row>
    <row r="1680" spans="1:8" x14ac:dyDescent="0.35">
      <c r="A1680" s="39" t="s">
        <v>1711</v>
      </c>
      <c r="B1680" s="58">
        <v>34913</v>
      </c>
      <c r="C1680" s="39">
        <v>2</v>
      </c>
      <c r="D1680" s="79">
        <v>15006.58</v>
      </c>
      <c r="E1680" s="39" t="s">
        <v>11</v>
      </c>
      <c r="F1680" s="39" t="s">
        <v>11</v>
      </c>
      <c r="G1680" s="39" t="s">
        <v>247</v>
      </c>
      <c r="H1680" s="14">
        <v>28</v>
      </c>
    </row>
    <row r="1681" spans="1:8" x14ac:dyDescent="0.35">
      <c r="A1681" s="39" t="s">
        <v>1712</v>
      </c>
      <c r="B1681" s="58">
        <v>22136</v>
      </c>
      <c r="C1681" s="39">
        <v>2</v>
      </c>
      <c r="D1681" s="79">
        <v>15019.76</v>
      </c>
      <c r="E1681" s="39" t="s">
        <v>11</v>
      </c>
      <c r="F1681" s="39" t="s">
        <v>11</v>
      </c>
      <c r="G1681" s="39" t="s">
        <v>23</v>
      </c>
      <c r="H1681" s="14">
        <v>63</v>
      </c>
    </row>
    <row r="1682" spans="1:8" x14ac:dyDescent="0.35">
      <c r="A1682" s="39" t="s">
        <v>1713</v>
      </c>
      <c r="B1682" s="58">
        <v>29184</v>
      </c>
      <c r="C1682" s="39">
        <v>2</v>
      </c>
      <c r="D1682" s="79">
        <v>15025.76</v>
      </c>
      <c r="E1682" s="39" t="s">
        <v>11</v>
      </c>
      <c r="F1682" s="39" t="s">
        <v>16</v>
      </c>
      <c r="G1682" s="39" t="s">
        <v>42</v>
      </c>
      <c r="H1682" s="14">
        <v>44</v>
      </c>
    </row>
    <row r="1683" spans="1:8" x14ac:dyDescent="0.35">
      <c r="A1683" s="39" t="s">
        <v>1714</v>
      </c>
      <c r="B1683" s="58">
        <v>25822</v>
      </c>
      <c r="C1683" s="39">
        <v>0</v>
      </c>
      <c r="D1683" s="79">
        <v>15026.3</v>
      </c>
      <c r="E1683" s="39" t="s">
        <v>11</v>
      </c>
      <c r="F1683" s="39" t="s">
        <v>12</v>
      </c>
      <c r="G1683" s="39" t="s">
        <v>42</v>
      </c>
      <c r="H1683" s="14">
        <v>53</v>
      </c>
    </row>
    <row r="1684" spans="1:8" x14ac:dyDescent="0.35">
      <c r="A1684" s="39" t="s">
        <v>1715</v>
      </c>
      <c r="B1684" s="58">
        <v>26160</v>
      </c>
      <c r="C1684" s="39">
        <v>0</v>
      </c>
      <c r="D1684" s="79">
        <v>15038.51</v>
      </c>
      <c r="E1684" s="39" t="s">
        <v>11</v>
      </c>
      <c r="F1684" s="39" t="s">
        <v>12</v>
      </c>
      <c r="G1684" s="39" t="s">
        <v>249</v>
      </c>
      <c r="H1684" s="14">
        <v>52</v>
      </c>
    </row>
    <row r="1685" spans="1:8" x14ac:dyDescent="0.35">
      <c r="A1685" s="39" t="s">
        <v>1716</v>
      </c>
      <c r="B1685" s="58">
        <v>25001</v>
      </c>
      <c r="C1685" s="39">
        <v>0</v>
      </c>
      <c r="D1685" s="79">
        <v>15052.68</v>
      </c>
      <c r="E1685" s="39" t="s">
        <v>11</v>
      </c>
      <c r="F1685" s="39" t="s">
        <v>11</v>
      </c>
      <c r="G1685" s="39" t="s">
        <v>632</v>
      </c>
      <c r="H1685" s="14">
        <v>55</v>
      </c>
    </row>
    <row r="1686" spans="1:8" x14ac:dyDescent="0.35">
      <c r="A1686" s="39" t="s">
        <v>1717</v>
      </c>
      <c r="B1686" s="58">
        <v>27693</v>
      </c>
      <c r="C1686" s="39">
        <v>1</v>
      </c>
      <c r="D1686" s="79">
        <v>15090.35</v>
      </c>
      <c r="E1686" s="39" t="s">
        <v>11</v>
      </c>
      <c r="F1686" s="39" t="s">
        <v>16</v>
      </c>
      <c r="G1686" s="39" t="s">
        <v>249</v>
      </c>
      <c r="H1686" s="14">
        <v>48</v>
      </c>
    </row>
    <row r="1687" spans="1:8" x14ac:dyDescent="0.35">
      <c r="A1687" s="39" t="s">
        <v>1718</v>
      </c>
      <c r="B1687" s="58">
        <v>26610</v>
      </c>
      <c r="C1687" s="39">
        <v>0</v>
      </c>
      <c r="D1687" s="79">
        <v>15103.69</v>
      </c>
      <c r="E1687" s="39" t="s">
        <v>11</v>
      </c>
      <c r="F1687" s="39" t="s">
        <v>16</v>
      </c>
      <c r="G1687" s="39" t="s">
        <v>23</v>
      </c>
      <c r="H1687" s="14">
        <v>51</v>
      </c>
    </row>
    <row r="1688" spans="1:8" x14ac:dyDescent="0.35">
      <c r="A1688" s="39" t="s">
        <v>1719</v>
      </c>
      <c r="B1688" s="58">
        <v>28738</v>
      </c>
      <c r="C1688" s="39">
        <v>2</v>
      </c>
      <c r="D1688" s="79">
        <v>15123.19</v>
      </c>
      <c r="E1688" s="39" t="s">
        <v>11</v>
      </c>
      <c r="F1688" s="39" t="s">
        <v>16</v>
      </c>
      <c r="G1688" s="39" t="s">
        <v>42</v>
      </c>
      <c r="H1688" s="14">
        <v>45</v>
      </c>
    </row>
    <row r="1689" spans="1:8" x14ac:dyDescent="0.35">
      <c r="A1689" s="39" t="s">
        <v>1720</v>
      </c>
      <c r="B1689" s="58">
        <v>26262</v>
      </c>
      <c r="C1689" s="39">
        <v>0</v>
      </c>
      <c r="D1689" s="79">
        <v>15150.44</v>
      </c>
      <c r="E1689" s="39" t="s">
        <v>11</v>
      </c>
      <c r="F1689" s="39" t="s">
        <v>16</v>
      </c>
      <c r="G1689" s="39" t="s">
        <v>249</v>
      </c>
      <c r="H1689" s="14">
        <v>52</v>
      </c>
    </row>
    <row r="1690" spans="1:8" x14ac:dyDescent="0.35">
      <c r="A1690" s="39" t="s">
        <v>1721</v>
      </c>
      <c r="B1690" s="58">
        <v>22944</v>
      </c>
      <c r="C1690" s="39">
        <v>0</v>
      </c>
      <c r="D1690" s="79">
        <v>15161.25</v>
      </c>
      <c r="E1690" s="39" t="s">
        <v>11</v>
      </c>
      <c r="F1690" s="39" t="s">
        <v>11</v>
      </c>
      <c r="G1690" s="39" t="s">
        <v>23</v>
      </c>
      <c r="H1690" s="14">
        <v>61</v>
      </c>
    </row>
    <row r="1691" spans="1:8" x14ac:dyDescent="0.35">
      <c r="A1691" s="39" t="s">
        <v>1722</v>
      </c>
      <c r="B1691" s="58">
        <v>21705</v>
      </c>
      <c r="C1691" s="39">
        <v>3</v>
      </c>
      <c r="D1691" s="79">
        <v>15161.53</v>
      </c>
      <c r="E1691" s="39" t="s">
        <v>11</v>
      </c>
      <c r="F1691" s="39" t="s">
        <v>16</v>
      </c>
      <c r="G1691" s="39" t="s">
        <v>13</v>
      </c>
      <c r="H1691" s="14">
        <v>64</v>
      </c>
    </row>
    <row r="1692" spans="1:8" x14ac:dyDescent="0.35">
      <c r="A1692" s="39" t="s">
        <v>1723</v>
      </c>
      <c r="B1692" s="58">
        <v>21887</v>
      </c>
      <c r="C1692" s="39">
        <v>3</v>
      </c>
      <c r="D1692" s="79">
        <v>15170.07</v>
      </c>
      <c r="E1692" s="39" t="s">
        <v>11</v>
      </c>
      <c r="F1692" s="39" t="s">
        <v>12</v>
      </c>
      <c r="G1692" s="39" t="s">
        <v>42</v>
      </c>
      <c r="H1692" s="14">
        <v>64</v>
      </c>
    </row>
    <row r="1693" spans="1:8" x14ac:dyDescent="0.35">
      <c r="A1693" s="39" t="s">
        <v>1724</v>
      </c>
      <c r="B1693" s="58">
        <v>22814</v>
      </c>
      <c r="C1693" s="39">
        <v>0</v>
      </c>
      <c r="D1693" s="79">
        <v>15174.81</v>
      </c>
      <c r="E1693" s="39" t="s">
        <v>11</v>
      </c>
      <c r="F1693" s="39" t="s">
        <v>16</v>
      </c>
      <c r="G1693" s="39" t="s">
        <v>23</v>
      </c>
      <c r="H1693" s="14">
        <v>61</v>
      </c>
    </row>
    <row r="1694" spans="1:8" x14ac:dyDescent="0.35">
      <c r="A1694" s="39" t="s">
        <v>1725</v>
      </c>
      <c r="B1694" s="58">
        <v>28817</v>
      </c>
      <c r="C1694" s="39">
        <v>2</v>
      </c>
      <c r="D1694" s="79">
        <v>15207.92</v>
      </c>
      <c r="E1694" s="39" t="s">
        <v>11</v>
      </c>
      <c r="F1694" s="39" t="s">
        <v>16</v>
      </c>
      <c r="G1694" s="39" t="s">
        <v>23</v>
      </c>
      <c r="H1694" s="14">
        <v>45</v>
      </c>
    </row>
    <row r="1695" spans="1:8" x14ac:dyDescent="0.35">
      <c r="A1695" s="39" t="s">
        <v>1726</v>
      </c>
      <c r="B1695" s="58">
        <v>22122</v>
      </c>
      <c r="C1695" s="39">
        <v>2</v>
      </c>
      <c r="D1695" s="79">
        <v>15230.32</v>
      </c>
      <c r="E1695" s="39" t="s">
        <v>11</v>
      </c>
      <c r="F1695" s="39" t="s">
        <v>11</v>
      </c>
      <c r="G1695" s="39" t="s">
        <v>247</v>
      </c>
      <c r="H1695" s="14">
        <v>63</v>
      </c>
    </row>
    <row r="1696" spans="1:8" x14ac:dyDescent="0.35">
      <c r="A1696" s="39" t="s">
        <v>1727</v>
      </c>
      <c r="B1696" s="58">
        <v>25462</v>
      </c>
      <c r="C1696" s="39">
        <v>0</v>
      </c>
      <c r="D1696" s="79">
        <v>15260.52</v>
      </c>
      <c r="E1696" s="39" t="s">
        <v>11</v>
      </c>
      <c r="F1696" s="39" t="s">
        <v>11</v>
      </c>
      <c r="G1696" s="39" t="s">
        <v>249</v>
      </c>
      <c r="H1696" s="14">
        <v>54</v>
      </c>
    </row>
    <row r="1697" spans="1:8" x14ac:dyDescent="0.35">
      <c r="A1697" s="39" t="s">
        <v>1728</v>
      </c>
      <c r="B1697" s="58">
        <v>23358</v>
      </c>
      <c r="C1697" s="39">
        <v>0</v>
      </c>
      <c r="D1697" s="79">
        <v>15322.77</v>
      </c>
      <c r="E1697" s="39" t="s">
        <v>11</v>
      </c>
      <c r="F1697" s="39" t="s">
        <v>12</v>
      </c>
      <c r="G1697" s="39" t="s">
        <v>300</v>
      </c>
      <c r="H1697" s="14">
        <v>60</v>
      </c>
    </row>
    <row r="1698" spans="1:8" x14ac:dyDescent="0.35">
      <c r="A1698" s="39" t="s">
        <v>1729</v>
      </c>
      <c r="B1698" s="58">
        <v>37086</v>
      </c>
      <c r="C1698" s="39">
        <v>1</v>
      </c>
      <c r="D1698" s="79">
        <v>15359.1</v>
      </c>
      <c r="E1698" s="39" t="s">
        <v>11</v>
      </c>
      <c r="F1698" s="39" t="s">
        <v>12</v>
      </c>
      <c r="G1698" s="39" t="s">
        <v>247</v>
      </c>
      <c r="H1698" s="14">
        <v>22</v>
      </c>
    </row>
    <row r="1699" spans="1:8" x14ac:dyDescent="0.35">
      <c r="A1699" s="39" t="s">
        <v>1730</v>
      </c>
      <c r="B1699" s="58">
        <v>32494</v>
      </c>
      <c r="C1699" s="39">
        <v>3</v>
      </c>
      <c r="D1699" s="79">
        <v>15361.5</v>
      </c>
      <c r="E1699" s="39" t="s">
        <v>11</v>
      </c>
      <c r="F1699" s="39" t="s">
        <v>12</v>
      </c>
      <c r="G1699" s="39" t="s">
        <v>249</v>
      </c>
      <c r="H1699" s="14">
        <v>34</v>
      </c>
    </row>
    <row r="1700" spans="1:8" x14ac:dyDescent="0.35">
      <c r="A1700" s="39" t="s">
        <v>1731</v>
      </c>
      <c r="B1700" s="58">
        <v>25037</v>
      </c>
      <c r="C1700" s="39">
        <v>0</v>
      </c>
      <c r="D1700" s="79">
        <v>15363.77</v>
      </c>
      <c r="E1700" s="39" t="s">
        <v>11</v>
      </c>
      <c r="F1700" s="39" t="s">
        <v>16</v>
      </c>
      <c r="G1700" s="39" t="s">
        <v>535</v>
      </c>
      <c r="H1700" s="14">
        <v>55</v>
      </c>
    </row>
    <row r="1701" spans="1:8" x14ac:dyDescent="0.35">
      <c r="A1701" s="39" t="s">
        <v>1732</v>
      </c>
      <c r="B1701" s="58">
        <v>22895</v>
      </c>
      <c r="C1701" s="39">
        <v>0</v>
      </c>
      <c r="D1701" s="79">
        <v>15368.22</v>
      </c>
      <c r="E1701" s="39" t="s">
        <v>11</v>
      </c>
      <c r="F1701" s="39" t="s">
        <v>11</v>
      </c>
      <c r="G1701" s="39" t="s">
        <v>42</v>
      </c>
      <c r="H1701" s="14">
        <v>61</v>
      </c>
    </row>
    <row r="1702" spans="1:8" x14ac:dyDescent="0.35">
      <c r="A1702" s="39" t="s">
        <v>1733</v>
      </c>
      <c r="B1702" s="58">
        <v>23624</v>
      </c>
      <c r="C1702" s="39">
        <v>0</v>
      </c>
      <c r="D1702" s="79">
        <v>15377.77</v>
      </c>
      <c r="E1702" s="39" t="s">
        <v>11</v>
      </c>
      <c r="F1702" s="39" t="s">
        <v>11</v>
      </c>
      <c r="G1702" s="39" t="s">
        <v>23</v>
      </c>
      <c r="H1702" s="14">
        <v>59</v>
      </c>
    </row>
    <row r="1703" spans="1:8" x14ac:dyDescent="0.35">
      <c r="A1703" s="39" t="s">
        <v>1734</v>
      </c>
      <c r="B1703" s="58">
        <v>33171</v>
      </c>
      <c r="C1703" s="39">
        <v>3</v>
      </c>
      <c r="D1703" s="79">
        <v>15440.2</v>
      </c>
      <c r="E1703" s="39" t="s">
        <v>11</v>
      </c>
      <c r="F1703" s="39" t="s">
        <v>16</v>
      </c>
      <c r="G1703" s="39" t="s">
        <v>23</v>
      </c>
      <c r="H1703" s="14">
        <v>33</v>
      </c>
    </row>
    <row r="1704" spans="1:8" x14ac:dyDescent="0.35">
      <c r="A1704" s="39" t="s">
        <v>1735</v>
      </c>
      <c r="B1704" s="58">
        <v>27961</v>
      </c>
      <c r="C1704" s="39">
        <v>2</v>
      </c>
      <c r="D1704" s="79">
        <v>15450.48</v>
      </c>
      <c r="E1704" s="39" t="s">
        <v>11</v>
      </c>
      <c r="F1704" s="39" t="s">
        <v>16</v>
      </c>
      <c r="G1704" s="39" t="s">
        <v>535</v>
      </c>
      <c r="H1704" s="14">
        <v>47</v>
      </c>
    </row>
    <row r="1705" spans="1:8" x14ac:dyDescent="0.35">
      <c r="A1705" s="39" t="s">
        <v>1736</v>
      </c>
      <c r="B1705" s="58">
        <v>38185</v>
      </c>
      <c r="C1705" s="39">
        <v>0</v>
      </c>
      <c r="D1705" s="79">
        <v>15518.18</v>
      </c>
      <c r="E1705" s="39" t="s">
        <v>11</v>
      </c>
      <c r="F1705" s="39" t="s">
        <v>12</v>
      </c>
      <c r="G1705" s="39" t="s">
        <v>164</v>
      </c>
      <c r="H1705" s="14">
        <v>19</v>
      </c>
    </row>
    <row r="1706" spans="1:8" x14ac:dyDescent="0.35">
      <c r="A1706" s="39" t="s">
        <v>1737</v>
      </c>
      <c r="B1706" s="58">
        <v>27208</v>
      </c>
      <c r="C1706" s="39">
        <v>0</v>
      </c>
      <c r="D1706" s="79">
        <v>15532.16</v>
      </c>
      <c r="E1706" s="39" t="s">
        <v>11</v>
      </c>
      <c r="F1706" s="39" t="s">
        <v>11</v>
      </c>
      <c r="G1706" s="39" t="s">
        <v>535</v>
      </c>
      <c r="H1706" s="14">
        <v>49</v>
      </c>
    </row>
    <row r="1707" spans="1:8" x14ac:dyDescent="0.35">
      <c r="A1707" s="39" t="s">
        <v>1738</v>
      </c>
      <c r="B1707" s="58">
        <v>21825</v>
      </c>
      <c r="C1707" s="39">
        <v>3</v>
      </c>
      <c r="D1707" s="79">
        <v>15555.19</v>
      </c>
      <c r="E1707" s="39" t="s">
        <v>11</v>
      </c>
      <c r="F1707" s="39" t="s">
        <v>12</v>
      </c>
      <c r="G1707" s="39" t="s">
        <v>23</v>
      </c>
      <c r="H1707" s="14">
        <v>64</v>
      </c>
    </row>
    <row r="1708" spans="1:8" x14ac:dyDescent="0.35">
      <c r="A1708" s="39" t="s">
        <v>1739</v>
      </c>
      <c r="B1708" s="58">
        <v>27240</v>
      </c>
      <c r="C1708" s="39">
        <v>0</v>
      </c>
      <c r="D1708" s="79">
        <v>15556.67</v>
      </c>
      <c r="E1708" s="39" t="s">
        <v>11</v>
      </c>
      <c r="F1708" s="39" t="s">
        <v>11</v>
      </c>
      <c r="G1708" s="39" t="s">
        <v>23</v>
      </c>
      <c r="H1708" s="14">
        <v>49</v>
      </c>
    </row>
    <row r="1709" spans="1:8" x14ac:dyDescent="0.35">
      <c r="A1709" s="39" t="s">
        <v>1740</v>
      </c>
      <c r="B1709" s="58">
        <v>24043</v>
      </c>
      <c r="C1709" s="39">
        <v>0</v>
      </c>
      <c r="D1709" s="79">
        <v>15608.58</v>
      </c>
      <c r="E1709" s="39" t="s">
        <v>11</v>
      </c>
      <c r="F1709" s="39" t="s">
        <v>11</v>
      </c>
      <c r="G1709" s="39" t="s">
        <v>535</v>
      </c>
      <c r="H1709" s="14">
        <v>58</v>
      </c>
    </row>
    <row r="1710" spans="1:8" x14ac:dyDescent="0.35">
      <c r="A1710" s="39" t="s">
        <v>1741</v>
      </c>
      <c r="B1710" s="58">
        <v>22073</v>
      </c>
      <c r="C1710" s="39">
        <v>3</v>
      </c>
      <c r="D1710" s="79">
        <v>15612.19</v>
      </c>
      <c r="E1710" s="39" t="s">
        <v>11</v>
      </c>
      <c r="F1710" s="39" t="s">
        <v>11</v>
      </c>
      <c r="G1710" s="39" t="s">
        <v>23</v>
      </c>
      <c r="H1710" s="14">
        <v>63</v>
      </c>
    </row>
    <row r="1711" spans="1:8" x14ac:dyDescent="0.35">
      <c r="A1711" s="39" t="s">
        <v>1742</v>
      </c>
      <c r="B1711" s="58">
        <v>32499</v>
      </c>
      <c r="C1711" s="39">
        <v>3</v>
      </c>
      <c r="D1711" s="79">
        <v>15646.28</v>
      </c>
      <c r="E1711" s="39" t="s">
        <v>11</v>
      </c>
      <c r="F1711" s="39" t="s">
        <v>11</v>
      </c>
      <c r="G1711" s="39" t="s">
        <v>42</v>
      </c>
      <c r="H1711" s="14">
        <v>34</v>
      </c>
    </row>
    <row r="1712" spans="1:8" x14ac:dyDescent="0.35">
      <c r="A1712" s="39" t="s">
        <v>1743</v>
      </c>
      <c r="B1712" s="58">
        <v>26841</v>
      </c>
      <c r="C1712" s="39">
        <v>0</v>
      </c>
      <c r="D1712" s="79">
        <v>15670.3</v>
      </c>
      <c r="E1712" s="39" t="s">
        <v>11</v>
      </c>
      <c r="F1712" s="39" t="s">
        <v>11</v>
      </c>
      <c r="G1712" s="39" t="s">
        <v>535</v>
      </c>
      <c r="H1712" s="14">
        <v>50</v>
      </c>
    </row>
    <row r="1713" spans="1:8" x14ac:dyDescent="0.35">
      <c r="A1713" s="39" t="s">
        <v>1744</v>
      </c>
      <c r="B1713" s="58">
        <v>28023</v>
      </c>
      <c r="C1713" s="39">
        <v>2</v>
      </c>
      <c r="D1713" s="79">
        <v>15698.86</v>
      </c>
      <c r="E1713" s="39" t="s">
        <v>11</v>
      </c>
      <c r="F1713" s="39" t="s">
        <v>11</v>
      </c>
      <c r="G1713" s="39" t="s">
        <v>23</v>
      </c>
      <c r="H1713" s="14">
        <v>47</v>
      </c>
    </row>
    <row r="1714" spans="1:8" x14ac:dyDescent="0.35">
      <c r="A1714" s="39" t="s">
        <v>1745</v>
      </c>
      <c r="B1714" s="58">
        <v>27270</v>
      </c>
      <c r="C1714" s="39">
        <v>0</v>
      </c>
      <c r="D1714" s="79">
        <v>15746.62</v>
      </c>
      <c r="E1714" s="39" t="s">
        <v>11</v>
      </c>
      <c r="F1714" s="39" t="s">
        <v>16</v>
      </c>
      <c r="G1714" s="39" t="s">
        <v>23</v>
      </c>
      <c r="H1714" s="14">
        <v>49</v>
      </c>
    </row>
    <row r="1715" spans="1:8" x14ac:dyDescent="0.35">
      <c r="A1715" s="39" t="s">
        <v>1746</v>
      </c>
      <c r="B1715" s="58">
        <v>35712</v>
      </c>
      <c r="C1715" s="39">
        <v>0</v>
      </c>
      <c r="D1715" s="79">
        <v>15817.99</v>
      </c>
      <c r="E1715" s="39" t="s">
        <v>11</v>
      </c>
      <c r="F1715" s="39" t="s">
        <v>11</v>
      </c>
      <c r="G1715" s="39" t="s">
        <v>23</v>
      </c>
      <c r="H1715" s="14">
        <v>26</v>
      </c>
    </row>
    <row r="1716" spans="1:8" x14ac:dyDescent="0.35">
      <c r="A1716" s="39" t="s">
        <v>1747</v>
      </c>
      <c r="B1716" s="58">
        <v>30859</v>
      </c>
      <c r="C1716" s="39">
        <v>0</v>
      </c>
      <c r="D1716" s="79">
        <v>15820.7</v>
      </c>
      <c r="E1716" s="39" t="s">
        <v>11</v>
      </c>
      <c r="F1716" s="39" t="s">
        <v>12</v>
      </c>
      <c r="G1716" s="39" t="s">
        <v>42</v>
      </c>
      <c r="H1716" s="14">
        <v>39</v>
      </c>
    </row>
    <row r="1717" spans="1:8" x14ac:dyDescent="0.35">
      <c r="A1717" s="39" t="s">
        <v>1748</v>
      </c>
      <c r="B1717" s="58">
        <v>30266</v>
      </c>
      <c r="C1717" s="39">
        <v>4</v>
      </c>
      <c r="D1717" s="79">
        <v>15828.82</v>
      </c>
      <c r="E1717" s="39" t="s">
        <v>11</v>
      </c>
      <c r="F1717" s="39" t="s">
        <v>12</v>
      </c>
      <c r="G1717" s="39" t="s">
        <v>42</v>
      </c>
      <c r="H1717" s="14">
        <v>41</v>
      </c>
    </row>
    <row r="1718" spans="1:8" x14ac:dyDescent="0.35">
      <c r="A1718" s="39" t="s">
        <v>1749</v>
      </c>
      <c r="B1718" s="58">
        <v>23005</v>
      </c>
      <c r="C1718" s="39">
        <v>0</v>
      </c>
      <c r="D1718" s="79">
        <v>15840.81</v>
      </c>
      <c r="E1718" s="39" t="s">
        <v>11</v>
      </c>
      <c r="F1718" s="39" t="s">
        <v>16</v>
      </c>
      <c r="G1718" s="39" t="s">
        <v>632</v>
      </c>
      <c r="H1718" s="14">
        <v>60</v>
      </c>
    </row>
    <row r="1719" spans="1:8" x14ac:dyDescent="0.35">
      <c r="A1719" s="39" t="s">
        <v>1750</v>
      </c>
      <c r="B1719" s="58">
        <v>29506</v>
      </c>
      <c r="C1719" s="39">
        <v>2</v>
      </c>
      <c r="D1719" s="79">
        <v>15922.29</v>
      </c>
      <c r="E1719" s="39" t="s">
        <v>11</v>
      </c>
      <c r="F1719" s="39" t="s">
        <v>12</v>
      </c>
      <c r="G1719" s="39" t="s">
        <v>535</v>
      </c>
      <c r="H1719" s="14">
        <v>43</v>
      </c>
    </row>
    <row r="1720" spans="1:8" x14ac:dyDescent="0.35">
      <c r="A1720" s="39" t="s">
        <v>1751</v>
      </c>
      <c r="B1720" s="58">
        <v>30156</v>
      </c>
      <c r="C1720" s="39">
        <v>3</v>
      </c>
      <c r="D1720" s="79">
        <v>15965.29</v>
      </c>
      <c r="E1720" s="39" t="s">
        <v>11</v>
      </c>
      <c r="F1720" s="39" t="s">
        <v>16</v>
      </c>
      <c r="G1720" s="39" t="s">
        <v>23</v>
      </c>
      <c r="H1720" s="14">
        <v>41</v>
      </c>
    </row>
    <row r="1721" spans="1:8" x14ac:dyDescent="0.35">
      <c r="A1721" s="39" t="s">
        <v>1752</v>
      </c>
      <c r="B1721" s="58">
        <v>29483</v>
      </c>
      <c r="C1721" s="39">
        <v>2</v>
      </c>
      <c r="D1721" s="79">
        <v>15966.19</v>
      </c>
      <c r="E1721" s="39" t="s">
        <v>11</v>
      </c>
      <c r="F1721" s="39" t="s">
        <v>11</v>
      </c>
      <c r="G1721" s="39" t="s">
        <v>23</v>
      </c>
      <c r="H1721" s="14">
        <v>43</v>
      </c>
    </row>
    <row r="1722" spans="1:8" x14ac:dyDescent="0.35">
      <c r="A1722" s="39" t="s">
        <v>1753</v>
      </c>
      <c r="B1722" s="58">
        <v>32482</v>
      </c>
      <c r="C1722" s="39">
        <v>3</v>
      </c>
      <c r="D1722" s="79">
        <v>16059.06</v>
      </c>
      <c r="E1722" s="39" t="s">
        <v>11</v>
      </c>
      <c r="F1722" s="39" t="s">
        <v>12</v>
      </c>
      <c r="G1722" s="39" t="s">
        <v>23</v>
      </c>
      <c r="H1722" s="14">
        <v>35</v>
      </c>
    </row>
    <row r="1723" spans="1:8" x14ac:dyDescent="0.35">
      <c r="A1723" s="39" t="s">
        <v>1754</v>
      </c>
      <c r="B1723" s="58">
        <v>28749</v>
      </c>
      <c r="C1723" s="39">
        <v>2</v>
      </c>
      <c r="D1723" s="79">
        <v>16062.89</v>
      </c>
      <c r="E1723" s="39" t="s">
        <v>11</v>
      </c>
      <c r="F1723" s="39" t="s">
        <v>11</v>
      </c>
      <c r="G1723" s="39" t="s">
        <v>535</v>
      </c>
      <c r="H1723" s="14">
        <v>45</v>
      </c>
    </row>
    <row r="1724" spans="1:8" x14ac:dyDescent="0.35">
      <c r="A1724" s="39" t="s">
        <v>1755</v>
      </c>
      <c r="B1724" s="58">
        <v>21480</v>
      </c>
      <c r="C1724" s="39">
        <v>2</v>
      </c>
      <c r="D1724" s="79">
        <v>16069.08</v>
      </c>
      <c r="E1724" s="39" t="s">
        <v>11</v>
      </c>
      <c r="F1724" s="39" t="s">
        <v>11</v>
      </c>
      <c r="G1724" s="39" t="s">
        <v>247</v>
      </c>
      <c r="H1724" s="14">
        <v>65</v>
      </c>
    </row>
    <row r="1725" spans="1:8" x14ac:dyDescent="0.35">
      <c r="A1725" s="39" t="s">
        <v>1756</v>
      </c>
      <c r="B1725" s="58">
        <v>21357</v>
      </c>
      <c r="C1725" s="39">
        <v>3</v>
      </c>
      <c r="D1725" s="79">
        <v>16085.13</v>
      </c>
      <c r="E1725" s="39" t="s">
        <v>11</v>
      </c>
      <c r="F1725" s="39" t="s">
        <v>11</v>
      </c>
      <c r="G1725" s="39" t="s">
        <v>13</v>
      </c>
      <c r="H1725" s="14">
        <v>65</v>
      </c>
    </row>
    <row r="1726" spans="1:8" x14ac:dyDescent="0.35">
      <c r="A1726" s="39" t="s">
        <v>1757</v>
      </c>
      <c r="B1726" s="58">
        <v>31286</v>
      </c>
      <c r="C1726" s="39">
        <v>3</v>
      </c>
      <c r="D1726" s="79">
        <v>16097.94</v>
      </c>
      <c r="E1726" s="39" t="s">
        <v>11</v>
      </c>
      <c r="F1726" s="39" t="s">
        <v>12</v>
      </c>
      <c r="G1726" s="39" t="s">
        <v>23</v>
      </c>
      <c r="H1726" s="14">
        <v>38</v>
      </c>
    </row>
    <row r="1727" spans="1:8" x14ac:dyDescent="0.35">
      <c r="A1727" s="39" t="s">
        <v>1758</v>
      </c>
      <c r="B1727" s="58">
        <v>34189</v>
      </c>
      <c r="C1727" s="39">
        <v>0</v>
      </c>
      <c r="D1727" s="79">
        <v>16115.3</v>
      </c>
      <c r="E1727" s="39" t="s">
        <v>11</v>
      </c>
      <c r="F1727" s="39" t="s">
        <v>16</v>
      </c>
      <c r="G1727" s="39" t="s">
        <v>247</v>
      </c>
      <c r="H1727" s="14">
        <v>30</v>
      </c>
    </row>
    <row r="1728" spans="1:8" x14ac:dyDescent="0.35">
      <c r="A1728" s="39" t="s">
        <v>1759</v>
      </c>
      <c r="B1728" s="58">
        <v>32056</v>
      </c>
      <c r="C1728" s="39">
        <v>3</v>
      </c>
      <c r="D1728" s="79">
        <v>16122.65</v>
      </c>
      <c r="E1728" s="39" t="s">
        <v>11</v>
      </c>
      <c r="F1728" s="39" t="s">
        <v>16</v>
      </c>
      <c r="G1728" s="39" t="s">
        <v>42</v>
      </c>
      <c r="H1728" s="14">
        <v>36</v>
      </c>
    </row>
    <row r="1729" spans="1:8" x14ac:dyDescent="0.35">
      <c r="A1729" s="39" t="s">
        <v>1760</v>
      </c>
      <c r="B1729" s="58">
        <v>34315</v>
      </c>
      <c r="C1729" s="39">
        <v>0</v>
      </c>
      <c r="D1729" s="79">
        <v>16138.76</v>
      </c>
      <c r="E1729" s="39" t="s">
        <v>11</v>
      </c>
      <c r="F1729" s="39" t="s">
        <v>12</v>
      </c>
      <c r="G1729" s="39" t="s">
        <v>356</v>
      </c>
      <c r="H1729" s="14">
        <v>30</v>
      </c>
    </row>
    <row r="1730" spans="1:8" x14ac:dyDescent="0.35">
      <c r="A1730" s="39" t="s">
        <v>1761</v>
      </c>
      <c r="B1730" s="58">
        <v>30138</v>
      </c>
      <c r="C1730" s="39">
        <v>3</v>
      </c>
      <c r="D1730" s="79">
        <v>16152.04</v>
      </c>
      <c r="E1730" s="39" t="s">
        <v>11</v>
      </c>
      <c r="F1730" s="39" t="s">
        <v>16</v>
      </c>
      <c r="G1730" s="39" t="s">
        <v>535</v>
      </c>
      <c r="H1730" s="14">
        <v>41</v>
      </c>
    </row>
    <row r="1731" spans="1:8" x14ac:dyDescent="0.35">
      <c r="A1731" s="39" t="s">
        <v>1762</v>
      </c>
      <c r="B1731" s="58">
        <v>27283</v>
      </c>
      <c r="C1731" s="39">
        <v>0</v>
      </c>
      <c r="D1731" s="79">
        <v>16190.97</v>
      </c>
      <c r="E1731" s="39" t="s">
        <v>11</v>
      </c>
      <c r="F1731" s="39" t="s">
        <v>12</v>
      </c>
      <c r="G1731" s="39" t="s">
        <v>23</v>
      </c>
      <c r="H1731" s="14">
        <v>49</v>
      </c>
    </row>
    <row r="1732" spans="1:8" x14ac:dyDescent="0.35">
      <c r="A1732" s="39" t="s">
        <v>1763</v>
      </c>
      <c r="B1732" s="58">
        <v>32361</v>
      </c>
      <c r="C1732" s="39">
        <v>3</v>
      </c>
      <c r="D1732" s="79">
        <v>16199.1</v>
      </c>
      <c r="E1732" s="39" t="s">
        <v>11</v>
      </c>
      <c r="F1732" s="39" t="s">
        <v>11</v>
      </c>
      <c r="G1732" s="39" t="s">
        <v>23</v>
      </c>
      <c r="H1732" s="14">
        <v>35</v>
      </c>
    </row>
    <row r="1733" spans="1:8" x14ac:dyDescent="0.35">
      <c r="A1733" s="39" t="s">
        <v>1764</v>
      </c>
      <c r="B1733" s="58">
        <v>32376</v>
      </c>
      <c r="C1733" s="39">
        <v>3</v>
      </c>
      <c r="D1733" s="79">
        <v>16205.88</v>
      </c>
      <c r="E1733" s="39" t="s">
        <v>11</v>
      </c>
      <c r="F1733" s="39" t="s">
        <v>16</v>
      </c>
      <c r="G1733" s="39" t="s">
        <v>23</v>
      </c>
      <c r="H1733" s="14">
        <v>35</v>
      </c>
    </row>
    <row r="1734" spans="1:8" x14ac:dyDescent="0.35">
      <c r="A1734" s="39" t="s">
        <v>1765</v>
      </c>
      <c r="B1734" s="58">
        <v>37507</v>
      </c>
      <c r="C1734" s="39">
        <v>0</v>
      </c>
      <c r="D1734" s="79">
        <v>16232.85</v>
      </c>
      <c r="E1734" s="39" t="s">
        <v>11</v>
      </c>
      <c r="F1734" s="39" t="s">
        <v>16</v>
      </c>
      <c r="G1734" s="39" t="s">
        <v>42</v>
      </c>
      <c r="H1734" s="14">
        <v>21</v>
      </c>
    </row>
    <row r="1735" spans="1:8" x14ac:dyDescent="0.35">
      <c r="A1735" s="39" t="s">
        <v>1766</v>
      </c>
      <c r="B1735" s="58">
        <v>26510</v>
      </c>
      <c r="C1735" s="39">
        <v>0</v>
      </c>
      <c r="D1735" s="79">
        <v>16267.32</v>
      </c>
      <c r="E1735" s="39" t="s">
        <v>11</v>
      </c>
      <c r="F1735" s="39" t="s">
        <v>11</v>
      </c>
      <c r="G1735" s="39" t="s">
        <v>249</v>
      </c>
      <c r="H1735" s="14">
        <v>51</v>
      </c>
    </row>
    <row r="1736" spans="1:8" x14ac:dyDescent="0.35">
      <c r="A1736" s="39" t="s">
        <v>1767</v>
      </c>
      <c r="B1736" s="58">
        <v>37857</v>
      </c>
      <c r="C1736" s="39">
        <v>0</v>
      </c>
      <c r="D1736" s="79">
        <v>16297.85</v>
      </c>
      <c r="E1736" s="39" t="s">
        <v>11</v>
      </c>
      <c r="F1736" s="39" t="s">
        <v>12</v>
      </c>
      <c r="G1736" s="39" t="s">
        <v>42</v>
      </c>
      <c r="H1736" s="14">
        <v>20</v>
      </c>
    </row>
    <row r="1737" spans="1:8" x14ac:dyDescent="0.35">
      <c r="A1737" s="39" t="s">
        <v>1768</v>
      </c>
      <c r="B1737" s="58">
        <v>25423</v>
      </c>
      <c r="C1737" s="39">
        <v>0</v>
      </c>
      <c r="D1737" s="79">
        <v>16311.05</v>
      </c>
      <c r="E1737" s="39" t="s">
        <v>11</v>
      </c>
      <c r="F1737" s="39" t="s">
        <v>12</v>
      </c>
      <c r="G1737" s="39" t="s">
        <v>535</v>
      </c>
      <c r="H1737" s="14">
        <v>54</v>
      </c>
    </row>
    <row r="1738" spans="1:8" x14ac:dyDescent="0.35">
      <c r="A1738" s="39" t="s">
        <v>1769</v>
      </c>
      <c r="B1738" s="58">
        <v>24081</v>
      </c>
      <c r="C1738" s="39">
        <v>0</v>
      </c>
      <c r="D1738" s="79">
        <v>16351.42</v>
      </c>
      <c r="E1738" s="39" t="s">
        <v>11</v>
      </c>
      <c r="F1738" s="39" t="s">
        <v>12</v>
      </c>
      <c r="G1738" s="39" t="s">
        <v>535</v>
      </c>
      <c r="H1738" s="14">
        <v>58</v>
      </c>
    </row>
    <row r="1739" spans="1:8" x14ac:dyDescent="0.35">
      <c r="A1739" s="39" t="s">
        <v>1770</v>
      </c>
      <c r="B1739" s="58">
        <v>34970</v>
      </c>
      <c r="C1739" s="39">
        <v>3</v>
      </c>
      <c r="D1739" s="79">
        <v>16420.490000000002</v>
      </c>
      <c r="E1739" s="39" t="s">
        <v>11</v>
      </c>
      <c r="F1739" s="39" t="s">
        <v>12</v>
      </c>
      <c r="G1739" s="39" t="s">
        <v>23</v>
      </c>
      <c r="H1739" s="14">
        <v>28</v>
      </c>
    </row>
    <row r="1740" spans="1:8" x14ac:dyDescent="0.35">
      <c r="A1740" s="39" t="s">
        <v>1771</v>
      </c>
      <c r="B1740" s="58">
        <v>37975</v>
      </c>
      <c r="C1740" s="39">
        <v>1</v>
      </c>
      <c r="D1740" s="79">
        <v>16450.89</v>
      </c>
      <c r="E1740" s="39" t="s">
        <v>11</v>
      </c>
      <c r="F1740" s="39" t="s">
        <v>16</v>
      </c>
      <c r="G1740" s="39" t="s">
        <v>23</v>
      </c>
      <c r="H1740" s="14">
        <v>19</v>
      </c>
    </row>
    <row r="1741" spans="1:8" x14ac:dyDescent="0.35">
      <c r="A1741" s="39" t="s">
        <v>1772</v>
      </c>
      <c r="B1741" s="58">
        <v>21468</v>
      </c>
      <c r="C1741" s="39">
        <v>3</v>
      </c>
      <c r="D1741" s="79">
        <v>16455.71</v>
      </c>
      <c r="E1741" s="39" t="s">
        <v>11</v>
      </c>
      <c r="F1741" s="39" t="s">
        <v>11</v>
      </c>
      <c r="G1741" s="39" t="s">
        <v>23</v>
      </c>
      <c r="H1741" s="14">
        <v>65</v>
      </c>
    </row>
    <row r="1742" spans="1:8" x14ac:dyDescent="0.35">
      <c r="A1742" s="39" t="s">
        <v>1773</v>
      </c>
      <c r="B1742" s="58">
        <v>35056</v>
      </c>
      <c r="C1742" s="39">
        <v>0</v>
      </c>
      <c r="D1742" s="79">
        <v>16577.78</v>
      </c>
      <c r="E1742" s="39" t="s">
        <v>11</v>
      </c>
      <c r="F1742" s="39" t="s">
        <v>16</v>
      </c>
      <c r="G1742" s="39" t="s">
        <v>13</v>
      </c>
      <c r="H1742" s="14">
        <v>27</v>
      </c>
    </row>
    <row r="1743" spans="1:8" x14ac:dyDescent="0.35">
      <c r="A1743" s="39" t="s">
        <v>1774</v>
      </c>
      <c r="B1743" s="58">
        <v>37067</v>
      </c>
      <c r="C1743" s="39">
        <v>0</v>
      </c>
      <c r="D1743" s="79">
        <v>16586.5</v>
      </c>
      <c r="E1743" s="39" t="s">
        <v>11</v>
      </c>
      <c r="F1743" s="39" t="s">
        <v>16</v>
      </c>
      <c r="G1743" s="39" t="s">
        <v>13</v>
      </c>
      <c r="H1743" s="14">
        <v>22</v>
      </c>
    </row>
    <row r="1744" spans="1:8" x14ac:dyDescent="0.35">
      <c r="A1744" s="39" t="s">
        <v>1775</v>
      </c>
      <c r="B1744" s="58">
        <v>23187</v>
      </c>
      <c r="C1744" s="39">
        <v>0</v>
      </c>
      <c r="D1744" s="79">
        <v>16587.96</v>
      </c>
      <c r="E1744" s="39" t="s">
        <v>11</v>
      </c>
      <c r="F1744" s="39" t="s">
        <v>11</v>
      </c>
      <c r="G1744" s="39" t="s">
        <v>249</v>
      </c>
      <c r="H1744" s="14">
        <v>60</v>
      </c>
    </row>
    <row r="1745" spans="1:8" x14ac:dyDescent="0.35">
      <c r="A1745" s="39" t="s">
        <v>1776</v>
      </c>
      <c r="B1745" s="58">
        <v>25759</v>
      </c>
      <c r="C1745" s="39">
        <v>0</v>
      </c>
      <c r="D1745" s="79">
        <v>16600.16</v>
      </c>
      <c r="E1745" s="39" t="s">
        <v>11</v>
      </c>
      <c r="F1745" s="39" t="s">
        <v>11</v>
      </c>
      <c r="G1745" s="39" t="s">
        <v>42</v>
      </c>
      <c r="H1745" s="14">
        <v>53</v>
      </c>
    </row>
    <row r="1746" spans="1:8" x14ac:dyDescent="0.35">
      <c r="A1746" s="39" t="s">
        <v>1777</v>
      </c>
      <c r="B1746" s="58">
        <v>27599</v>
      </c>
      <c r="C1746" s="39">
        <v>1</v>
      </c>
      <c r="D1746" s="79">
        <v>16602.18</v>
      </c>
      <c r="E1746" s="39" t="s">
        <v>11</v>
      </c>
      <c r="F1746" s="39" t="s">
        <v>16</v>
      </c>
      <c r="G1746" s="39" t="s">
        <v>535</v>
      </c>
      <c r="H1746" s="14">
        <v>48</v>
      </c>
    </row>
    <row r="1747" spans="1:8" x14ac:dyDescent="0.35">
      <c r="A1747" s="39" t="s">
        <v>1778</v>
      </c>
      <c r="B1747" s="58">
        <v>28393</v>
      </c>
      <c r="C1747" s="39">
        <v>2</v>
      </c>
      <c r="D1747" s="79">
        <v>16631.61</v>
      </c>
      <c r="E1747" s="39" t="s">
        <v>11</v>
      </c>
      <c r="F1747" s="39" t="s">
        <v>16</v>
      </c>
      <c r="G1747" s="39" t="s">
        <v>23</v>
      </c>
      <c r="H1747" s="14">
        <v>46</v>
      </c>
    </row>
    <row r="1748" spans="1:8" x14ac:dyDescent="0.35">
      <c r="A1748" s="39" t="s">
        <v>1779</v>
      </c>
      <c r="B1748" s="58">
        <v>34278</v>
      </c>
      <c r="C1748" s="39">
        <v>1</v>
      </c>
      <c r="D1748" s="79">
        <v>16657.72</v>
      </c>
      <c r="E1748" s="39" t="s">
        <v>11</v>
      </c>
      <c r="F1748" s="39" t="s">
        <v>16</v>
      </c>
      <c r="G1748" s="39" t="s">
        <v>247</v>
      </c>
      <c r="H1748" s="14">
        <v>30</v>
      </c>
    </row>
    <row r="1749" spans="1:8" x14ac:dyDescent="0.35">
      <c r="A1749" s="39" t="s">
        <v>1780</v>
      </c>
      <c r="B1749" s="58">
        <v>27269</v>
      </c>
      <c r="C1749" s="39">
        <v>0</v>
      </c>
      <c r="D1749" s="79">
        <v>16770.990000000002</v>
      </c>
      <c r="E1749" s="39" t="s">
        <v>11</v>
      </c>
      <c r="F1749" s="39" t="s">
        <v>16</v>
      </c>
      <c r="G1749" s="39" t="s">
        <v>23</v>
      </c>
      <c r="H1749" s="14">
        <v>49</v>
      </c>
    </row>
    <row r="1750" spans="1:8" x14ac:dyDescent="0.35">
      <c r="A1750" s="39" t="s">
        <v>1781</v>
      </c>
      <c r="B1750" s="58">
        <v>32774</v>
      </c>
      <c r="C1750" s="39">
        <v>2</v>
      </c>
      <c r="D1750" s="79">
        <v>16776.3</v>
      </c>
      <c r="E1750" s="39" t="s">
        <v>11</v>
      </c>
      <c r="F1750" s="39" t="s">
        <v>11</v>
      </c>
      <c r="G1750" s="39" t="s">
        <v>247</v>
      </c>
      <c r="H1750" s="14">
        <v>34</v>
      </c>
    </row>
    <row r="1751" spans="1:8" x14ac:dyDescent="0.35">
      <c r="A1751" s="39" t="s">
        <v>1782</v>
      </c>
      <c r="B1751" s="58">
        <v>22856</v>
      </c>
      <c r="C1751" s="39">
        <v>0</v>
      </c>
      <c r="D1751" s="79">
        <v>16779.400000000001</v>
      </c>
      <c r="E1751" s="39" t="s">
        <v>11</v>
      </c>
      <c r="F1751" s="39" t="s">
        <v>11</v>
      </c>
      <c r="G1751" s="39" t="s">
        <v>535</v>
      </c>
      <c r="H1751" s="14">
        <v>61</v>
      </c>
    </row>
    <row r="1752" spans="1:8" x14ac:dyDescent="0.35">
      <c r="A1752" s="39" t="s">
        <v>1783</v>
      </c>
      <c r="B1752" s="58">
        <v>34991</v>
      </c>
      <c r="C1752" s="39">
        <v>1</v>
      </c>
      <c r="D1752" s="79">
        <v>16796.41</v>
      </c>
      <c r="E1752" s="39" t="s">
        <v>11</v>
      </c>
      <c r="F1752" s="39" t="s">
        <v>12</v>
      </c>
      <c r="G1752" s="39" t="s">
        <v>247</v>
      </c>
      <c r="H1752" s="14">
        <v>28</v>
      </c>
    </row>
    <row r="1753" spans="1:8" x14ac:dyDescent="0.35">
      <c r="A1753" s="39" t="s">
        <v>1784</v>
      </c>
      <c r="B1753" s="58">
        <v>27249</v>
      </c>
      <c r="C1753" s="39">
        <v>0</v>
      </c>
      <c r="D1753" s="79">
        <v>16841.32</v>
      </c>
      <c r="E1753" s="39" t="s">
        <v>11</v>
      </c>
      <c r="F1753" s="39" t="s">
        <v>12</v>
      </c>
      <c r="G1753" s="39" t="s">
        <v>42</v>
      </c>
      <c r="H1753" s="14">
        <v>49</v>
      </c>
    </row>
    <row r="1754" spans="1:8" x14ac:dyDescent="0.35">
      <c r="A1754" s="39" t="s">
        <v>1785</v>
      </c>
      <c r="B1754" s="58">
        <v>37874</v>
      </c>
      <c r="C1754" s="39">
        <v>0</v>
      </c>
      <c r="D1754" s="79">
        <v>16884.919999999998</v>
      </c>
      <c r="E1754" s="39" t="s">
        <v>11</v>
      </c>
      <c r="F1754" s="39" t="s">
        <v>11</v>
      </c>
      <c r="G1754" s="39" t="s">
        <v>42</v>
      </c>
      <c r="H1754" s="14">
        <v>20</v>
      </c>
    </row>
    <row r="1755" spans="1:8" x14ac:dyDescent="0.35">
      <c r="A1755" s="39" t="s">
        <v>1786</v>
      </c>
      <c r="B1755" s="58">
        <v>25132</v>
      </c>
      <c r="C1755" s="39">
        <v>0</v>
      </c>
      <c r="D1755" s="79">
        <v>16903.5</v>
      </c>
      <c r="E1755" s="39" t="s">
        <v>11</v>
      </c>
      <c r="F1755" s="39" t="s">
        <v>12</v>
      </c>
      <c r="G1755" s="39" t="s">
        <v>23</v>
      </c>
      <c r="H1755" s="14">
        <v>55</v>
      </c>
    </row>
    <row r="1756" spans="1:8" x14ac:dyDescent="0.35">
      <c r="A1756" s="39" t="s">
        <v>1787</v>
      </c>
      <c r="B1756" s="58">
        <v>28362</v>
      </c>
      <c r="C1756" s="39">
        <v>2</v>
      </c>
      <c r="D1756" s="79">
        <v>16921.09</v>
      </c>
      <c r="E1756" s="39" t="s">
        <v>11</v>
      </c>
      <c r="F1756" s="39" t="s">
        <v>12</v>
      </c>
      <c r="G1756" s="39" t="s">
        <v>249</v>
      </c>
      <c r="H1756" s="14">
        <v>46</v>
      </c>
    </row>
    <row r="1757" spans="1:8" x14ac:dyDescent="0.35">
      <c r="A1757" s="39" t="s">
        <v>1788</v>
      </c>
      <c r="B1757" s="58">
        <v>29418</v>
      </c>
      <c r="C1757" s="39">
        <v>2</v>
      </c>
      <c r="D1757" s="79">
        <v>16990.55</v>
      </c>
      <c r="E1757" s="39" t="s">
        <v>11</v>
      </c>
      <c r="F1757" s="39" t="s">
        <v>12</v>
      </c>
      <c r="G1757" s="39" t="s">
        <v>23</v>
      </c>
      <c r="H1757" s="14">
        <v>43</v>
      </c>
    </row>
    <row r="1758" spans="1:8" x14ac:dyDescent="0.35">
      <c r="A1758" s="39" t="s">
        <v>1789</v>
      </c>
      <c r="B1758" s="58">
        <v>26167</v>
      </c>
      <c r="C1758" s="39">
        <v>0</v>
      </c>
      <c r="D1758" s="79">
        <v>17016.009999999998</v>
      </c>
      <c r="E1758" s="39" t="s">
        <v>11</v>
      </c>
      <c r="F1758" s="39" t="s">
        <v>11</v>
      </c>
      <c r="G1758" s="39" t="s">
        <v>249</v>
      </c>
      <c r="H1758" s="14">
        <v>52</v>
      </c>
    </row>
    <row r="1759" spans="1:8" x14ac:dyDescent="0.35">
      <c r="A1759" s="39" t="s">
        <v>1790</v>
      </c>
      <c r="B1759" s="58">
        <v>35226</v>
      </c>
      <c r="C1759" s="39">
        <v>0</v>
      </c>
      <c r="D1759" s="79">
        <v>17043.34</v>
      </c>
      <c r="E1759" s="39" t="s">
        <v>11</v>
      </c>
      <c r="F1759" s="39" t="s">
        <v>12</v>
      </c>
      <c r="G1759" s="39" t="s">
        <v>13</v>
      </c>
      <c r="H1759" s="14">
        <v>27</v>
      </c>
    </row>
    <row r="1760" spans="1:8" x14ac:dyDescent="0.35">
      <c r="A1760" s="39" t="s">
        <v>1791</v>
      </c>
      <c r="B1760" s="58">
        <v>37981</v>
      </c>
      <c r="C1760" s="39">
        <v>0</v>
      </c>
      <c r="D1760" s="79">
        <v>17081.080000000002</v>
      </c>
      <c r="E1760" s="39" t="s">
        <v>11</v>
      </c>
      <c r="F1760" s="39" t="s">
        <v>11</v>
      </c>
      <c r="G1760" s="39" t="s">
        <v>42</v>
      </c>
      <c r="H1760" s="14">
        <v>19</v>
      </c>
    </row>
    <row r="1761" spans="1:8" x14ac:dyDescent="0.35">
      <c r="A1761" s="39" t="s">
        <v>1792</v>
      </c>
      <c r="B1761" s="58">
        <v>37435</v>
      </c>
      <c r="C1761" s="39">
        <v>1</v>
      </c>
      <c r="D1761" s="79">
        <v>17085.27</v>
      </c>
      <c r="E1761" s="39" t="s">
        <v>11</v>
      </c>
      <c r="F1761" s="39" t="s">
        <v>12</v>
      </c>
      <c r="G1761" s="39" t="s">
        <v>13</v>
      </c>
      <c r="H1761" s="14">
        <v>21</v>
      </c>
    </row>
    <row r="1762" spans="1:8" x14ac:dyDescent="0.35">
      <c r="A1762" s="39" t="s">
        <v>1793</v>
      </c>
      <c r="B1762" s="58">
        <v>35949</v>
      </c>
      <c r="C1762" s="39">
        <v>4</v>
      </c>
      <c r="D1762" s="79">
        <v>17128.43</v>
      </c>
      <c r="E1762" s="39" t="s">
        <v>11</v>
      </c>
      <c r="F1762" s="39" t="s">
        <v>12</v>
      </c>
      <c r="G1762" s="39" t="s">
        <v>168</v>
      </c>
      <c r="H1762" s="14">
        <v>25</v>
      </c>
    </row>
    <row r="1763" spans="1:8" x14ac:dyDescent="0.35">
      <c r="A1763" s="39" t="s">
        <v>1794</v>
      </c>
      <c r="B1763" s="58">
        <v>24001</v>
      </c>
      <c r="C1763" s="39">
        <v>0</v>
      </c>
      <c r="D1763" s="79">
        <v>17172.27</v>
      </c>
      <c r="E1763" s="39" t="s">
        <v>11</v>
      </c>
      <c r="F1763" s="39" t="s">
        <v>11</v>
      </c>
      <c r="G1763" s="39" t="s">
        <v>535</v>
      </c>
      <c r="H1763" s="14">
        <v>58</v>
      </c>
    </row>
    <row r="1764" spans="1:8" x14ac:dyDescent="0.35">
      <c r="A1764" s="39" t="s">
        <v>1795</v>
      </c>
      <c r="B1764" s="58">
        <v>23535</v>
      </c>
      <c r="C1764" s="39">
        <v>0</v>
      </c>
      <c r="D1764" s="79">
        <v>17174.52</v>
      </c>
      <c r="E1764" s="39" t="s">
        <v>11</v>
      </c>
      <c r="F1764" s="39" t="s">
        <v>11</v>
      </c>
      <c r="G1764" s="39" t="s">
        <v>23</v>
      </c>
      <c r="H1764" s="14">
        <v>59</v>
      </c>
    </row>
    <row r="1765" spans="1:8" x14ac:dyDescent="0.35">
      <c r="A1765" s="39" t="s">
        <v>1796</v>
      </c>
      <c r="B1765" s="58">
        <v>38217</v>
      </c>
      <c r="C1765" s="39">
        <v>1</v>
      </c>
      <c r="D1765" s="79">
        <v>17178.68</v>
      </c>
      <c r="E1765" s="39" t="s">
        <v>11</v>
      </c>
      <c r="F1765" s="39" t="s">
        <v>11</v>
      </c>
      <c r="G1765" s="39" t="s">
        <v>166</v>
      </c>
      <c r="H1765" s="14">
        <v>19</v>
      </c>
    </row>
    <row r="1766" spans="1:8" x14ac:dyDescent="0.35">
      <c r="A1766" s="39" t="s">
        <v>1797</v>
      </c>
      <c r="B1766" s="58">
        <v>30246</v>
      </c>
      <c r="C1766" s="39">
        <v>1</v>
      </c>
      <c r="D1766" s="79">
        <v>17179.52</v>
      </c>
      <c r="E1766" s="39" t="s">
        <v>11</v>
      </c>
      <c r="F1766" s="39" t="s">
        <v>16</v>
      </c>
      <c r="G1766" s="39" t="s">
        <v>13</v>
      </c>
      <c r="H1766" s="14">
        <v>41</v>
      </c>
    </row>
    <row r="1767" spans="1:8" x14ac:dyDescent="0.35">
      <c r="A1767" s="39" t="s">
        <v>1798</v>
      </c>
      <c r="B1767" s="58">
        <v>27631</v>
      </c>
      <c r="C1767" s="39">
        <v>1</v>
      </c>
      <c r="D1767" s="79">
        <v>17253.43</v>
      </c>
      <c r="E1767" s="39" t="s">
        <v>11</v>
      </c>
      <c r="F1767" s="39" t="s">
        <v>12</v>
      </c>
      <c r="G1767" s="39" t="s">
        <v>535</v>
      </c>
      <c r="H1767" s="14">
        <v>48</v>
      </c>
    </row>
    <row r="1768" spans="1:8" x14ac:dyDescent="0.35">
      <c r="A1768" s="39" t="s">
        <v>1799</v>
      </c>
      <c r="B1768" s="58">
        <v>23204</v>
      </c>
      <c r="C1768" s="39">
        <v>0</v>
      </c>
      <c r="D1768" s="79">
        <v>17337.580000000002</v>
      </c>
      <c r="E1768" s="39" t="s">
        <v>11</v>
      </c>
      <c r="F1768" s="39" t="s">
        <v>12</v>
      </c>
      <c r="G1768" s="39" t="s">
        <v>249</v>
      </c>
      <c r="H1768" s="14">
        <v>60</v>
      </c>
    </row>
    <row r="1769" spans="1:8" x14ac:dyDescent="0.35">
      <c r="A1769" s="39" t="s">
        <v>1800</v>
      </c>
      <c r="B1769" s="58">
        <v>37926</v>
      </c>
      <c r="C1769" s="39">
        <v>0</v>
      </c>
      <c r="D1769" s="79">
        <v>17352.68</v>
      </c>
      <c r="E1769" s="39" t="s">
        <v>11</v>
      </c>
      <c r="F1769" s="39" t="s">
        <v>12</v>
      </c>
      <c r="G1769" s="39" t="s">
        <v>23</v>
      </c>
      <c r="H1769" s="14">
        <v>20</v>
      </c>
    </row>
    <row r="1770" spans="1:8" x14ac:dyDescent="0.35">
      <c r="A1770" s="39" t="s">
        <v>1801</v>
      </c>
      <c r="B1770" s="58">
        <v>33895</v>
      </c>
      <c r="C1770" s="39">
        <v>2</v>
      </c>
      <c r="D1770" s="79">
        <v>17361.77</v>
      </c>
      <c r="E1770" s="39" t="s">
        <v>11</v>
      </c>
      <c r="F1770" s="39" t="s">
        <v>16</v>
      </c>
      <c r="G1770" s="39" t="s">
        <v>23</v>
      </c>
      <c r="H1770" s="14">
        <v>31</v>
      </c>
    </row>
    <row r="1771" spans="1:8" x14ac:dyDescent="0.35">
      <c r="A1771" s="39" t="s">
        <v>1802</v>
      </c>
      <c r="B1771" s="58">
        <v>37927</v>
      </c>
      <c r="C1771" s="39">
        <v>0</v>
      </c>
      <c r="D1771" s="79">
        <v>17468.98</v>
      </c>
      <c r="E1771" s="39" t="s">
        <v>11</v>
      </c>
      <c r="F1771" s="39" t="s">
        <v>16</v>
      </c>
      <c r="G1771" s="39" t="s">
        <v>23</v>
      </c>
      <c r="H1771" s="14">
        <v>20</v>
      </c>
    </row>
    <row r="1772" spans="1:8" x14ac:dyDescent="0.35">
      <c r="A1772" s="39" t="s">
        <v>1803</v>
      </c>
      <c r="B1772" s="58">
        <v>26092</v>
      </c>
      <c r="C1772" s="39">
        <v>0</v>
      </c>
      <c r="D1772" s="79">
        <v>17479.53</v>
      </c>
      <c r="E1772" s="39" t="s">
        <v>16</v>
      </c>
      <c r="F1772" s="39" t="s">
        <v>16</v>
      </c>
      <c r="G1772" s="39" t="s">
        <v>23</v>
      </c>
      <c r="H1772" s="14">
        <v>52</v>
      </c>
    </row>
    <row r="1773" spans="1:8" x14ac:dyDescent="0.35">
      <c r="A1773" s="39" t="s">
        <v>1804</v>
      </c>
      <c r="B1773" s="58">
        <v>33236</v>
      </c>
      <c r="C1773" s="39">
        <v>0</v>
      </c>
      <c r="D1773" s="79">
        <v>17496.310000000001</v>
      </c>
      <c r="E1773" s="39" t="s">
        <v>16</v>
      </c>
      <c r="F1773" s="39" t="s">
        <v>11</v>
      </c>
      <c r="G1773" s="39" t="s">
        <v>42</v>
      </c>
      <c r="H1773" s="14">
        <v>32</v>
      </c>
    </row>
    <row r="1774" spans="1:8" x14ac:dyDescent="0.35">
      <c r="A1774" s="39" t="s">
        <v>1805</v>
      </c>
      <c r="B1774" s="58">
        <v>23909</v>
      </c>
      <c r="C1774" s="39">
        <v>0</v>
      </c>
      <c r="D1774" s="79">
        <v>17505.650000000001</v>
      </c>
      <c r="E1774" s="39" t="s">
        <v>16</v>
      </c>
      <c r="F1774" s="39" t="s">
        <v>11</v>
      </c>
      <c r="G1774" s="39" t="s">
        <v>249</v>
      </c>
      <c r="H1774" s="14">
        <v>58</v>
      </c>
    </row>
    <row r="1775" spans="1:8" x14ac:dyDescent="0.35">
      <c r="A1775" s="39" t="s">
        <v>1806</v>
      </c>
      <c r="B1775" s="58">
        <v>25031</v>
      </c>
      <c r="C1775" s="39">
        <v>0</v>
      </c>
      <c r="D1775" s="79">
        <v>17507.47</v>
      </c>
      <c r="E1775" s="39" t="s">
        <v>16</v>
      </c>
      <c r="F1775" s="39" t="s">
        <v>16</v>
      </c>
      <c r="G1775" s="39" t="s">
        <v>535</v>
      </c>
      <c r="H1775" s="14">
        <v>55</v>
      </c>
    </row>
    <row r="1776" spans="1:8" x14ac:dyDescent="0.35">
      <c r="A1776" s="39" t="s">
        <v>1807</v>
      </c>
      <c r="B1776" s="58">
        <v>23331</v>
      </c>
      <c r="C1776" s="39">
        <v>0</v>
      </c>
      <c r="D1776" s="79">
        <v>17556.88</v>
      </c>
      <c r="E1776" s="39" t="s">
        <v>16</v>
      </c>
      <c r="F1776" s="39" t="s">
        <v>11</v>
      </c>
      <c r="G1776" s="39" t="s">
        <v>23</v>
      </c>
      <c r="H1776" s="14">
        <v>60</v>
      </c>
    </row>
    <row r="1777" spans="1:8" x14ac:dyDescent="0.35">
      <c r="A1777" s="39" t="s">
        <v>1808</v>
      </c>
      <c r="B1777" s="58">
        <v>37493</v>
      </c>
      <c r="C1777" s="39">
        <v>1</v>
      </c>
      <c r="D1777" s="79">
        <v>17560.38</v>
      </c>
      <c r="E1777" s="39" t="s">
        <v>16</v>
      </c>
      <c r="F1777" s="39" t="s">
        <v>16</v>
      </c>
      <c r="G1777" s="39" t="s">
        <v>23</v>
      </c>
      <c r="H1777" s="14">
        <v>21</v>
      </c>
    </row>
    <row r="1778" spans="1:8" x14ac:dyDescent="0.35">
      <c r="A1778" s="39" t="s">
        <v>1809</v>
      </c>
      <c r="B1778" s="58">
        <v>25775</v>
      </c>
      <c r="C1778" s="39">
        <v>0</v>
      </c>
      <c r="D1778" s="79">
        <v>17584.72</v>
      </c>
      <c r="E1778" s="39" t="s">
        <v>16</v>
      </c>
      <c r="F1778" s="39" t="s">
        <v>12</v>
      </c>
      <c r="G1778" s="39" t="s">
        <v>23</v>
      </c>
      <c r="H1778" s="14">
        <v>53</v>
      </c>
    </row>
    <row r="1779" spans="1:8" x14ac:dyDescent="0.35">
      <c r="A1779" s="39" t="s">
        <v>1810</v>
      </c>
      <c r="B1779" s="58">
        <v>33171</v>
      </c>
      <c r="C1779" s="39">
        <v>1</v>
      </c>
      <c r="D1779" s="79">
        <v>17626.240000000002</v>
      </c>
      <c r="E1779" s="39" t="s">
        <v>16</v>
      </c>
      <c r="F1779" s="39" t="s">
        <v>12</v>
      </c>
      <c r="G1779" s="39" t="s">
        <v>13</v>
      </c>
      <c r="H1779" s="14">
        <v>33</v>
      </c>
    </row>
    <row r="1780" spans="1:8" x14ac:dyDescent="0.35">
      <c r="A1780" s="39" t="s">
        <v>1811</v>
      </c>
      <c r="B1780" s="58">
        <v>34516</v>
      </c>
      <c r="C1780" s="39">
        <v>3</v>
      </c>
      <c r="D1780" s="79">
        <v>17663.14</v>
      </c>
      <c r="E1780" s="39" t="s">
        <v>16</v>
      </c>
      <c r="F1780" s="39" t="s">
        <v>12</v>
      </c>
      <c r="G1780" s="39" t="s">
        <v>13</v>
      </c>
      <c r="H1780" s="14">
        <v>29</v>
      </c>
    </row>
    <row r="1781" spans="1:8" x14ac:dyDescent="0.35">
      <c r="A1781" s="39" t="s">
        <v>1812</v>
      </c>
      <c r="B1781" s="58">
        <v>37816</v>
      </c>
      <c r="C1781" s="39">
        <v>0</v>
      </c>
      <c r="D1781" s="79">
        <v>17748.509999999998</v>
      </c>
      <c r="E1781" s="39" t="s">
        <v>16</v>
      </c>
      <c r="F1781" s="39" t="s">
        <v>16</v>
      </c>
      <c r="G1781" s="39" t="s">
        <v>23</v>
      </c>
      <c r="H1781" s="14">
        <v>20</v>
      </c>
    </row>
    <row r="1782" spans="1:8" x14ac:dyDescent="0.35">
      <c r="A1782" s="39" t="s">
        <v>1813</v>
      </c>
      <c r="B1782" s="58">
        <v>24279</v>
      </c>
      <c r="C1782" s="39">
        <v>0</v>
      </c>
      <c r="D1782" s="79">
        <v>17777.73</v>
      </c>
      <c r="E1782" s="39" t="s">
        <v>16</v>
      </c>
      <c r="F1782" s="39" t="s">
        <v>12</v>
      </c>
      <c r="G1782" s="39" t="s">
        <v>23</v>
      </c>
      <c r="H1782" s="14">
        <v>57</v>
      </c>
    </row>
    <row r="1783" spans="1:8" x14ac:dyDescent="0.35">
      <c r="A1783" s="39" t="s">
        <v>1814</v>
      </c>
      <c r="B1783" s="58">
        <v>29138</v>
      </c>
      <c r="C1783" s="39">
        <v>2</v>
      </c>
      <c r="D1783" s="79">
        <v>17779.939999999999</v>
      </c>
      <c r="E1783" s="39" t="s">
        <v>16</v>
      </c>
      <c r="F1783" s="39" t="s">
        <v>11</v>
      </c>
      <c r="G1783" s="39" t="s">
        <v>23</v>
      </c>
      <c r="H1783" s="14">
        <v>44</v>
      </c>
    </row>
    <row r="1784" spans="1:8" x14ac:dyDescent="0.35">
      <c r="A1784" s="39" t="s">
        <v>1815</v>
      </c>
      <c r="B1784" s="58">
        <v>23353</v>
      </c>
      <c r="C1784" s="39">
        <v>0</v>
      </c>
      <c r="D1784" s="79">
        <v>17832.599999999999</v>
      </c>
      <c r="E1784" s="39" t="s">
        <v>16</v>
      </c>
      <c r="F1784" s="39" t="s">
        <v>11</v>
      </c>
      <c r="G1784" s="39" t="s">
        <v>23</v>
      </c>
      <c r="H1784" s="14">
        <v>60</v>
      </c>
    </row>
    <row r="1785" spans="1:8" x14ac:dyDescent="0.35">
      <c r="A1785" s="39" t="s">
        <v>1816</v>
      </c>
      <c r="B1785" s="58">
        <v>28106</v>
      </c>
      <c r="C1785" s="39">
        <v>2</v>
      </c>
      <c r="D1785" s="79">
        <v>17862.919999999998</v>
      </c>
      <c r="E1785" s="39" t="s">
        <v>16</v>
      </c>
      <c r="F1785" s="39" t="s">
        <v>11</v>
      </c>
      <c r="G1785" s="39" t="s">
        <v>23</v>
      </c>
      <c r="H1785" s="14">
        <v>47</v>
      </c>
    </row>
    <row r="1786" spans="1:8" x14ac:dyDescent="0.35">
      <c r="A1786" s="39" t="s">
        <v>1817</v>
      </c>
      <c r="B1786" s="58">
        <v>35668</v>
      </c>
      <c r="C1786" s="39">
        <v>0</v>
      </c>
      <c r="D1786" s="79">
        <v>17878.900000000001</v>
      </c>
      <c r="E1786" s="39" t="s">
        <v>16</v>
      </c>
      <c r="F1786" s="39" t="s">
        <v>11</v>
      </c>
      <c r="G1786" s="39" t="s">
        <v>247</v>
      </c>
      <c r="H1786" s="14">
        <v>26</v>
      </c>
    </row>
    <row r="1787" spans="1:8" x14ac:dyDescent="0.35">
      <c r="A1787" s="39" t="s">
        <v>1818</v>
      </c>
      <c r="B1787" s="58">
        <v>29171</v>
      </c>
      <c r="C1787" s="39">
        <v>2</v>
      </c>
      <c r="D1787" s="79">
        <v>17882.669999999998</v>
      </c>
      <c r="E1787" s="39" t="s">
        <v>16</v>
      </c>
      <c r="F1787" s="39" t="s">
        <v>12</v>
      </c>
      <c r="G1787" s="39" t="s">
        <v>23</v>
      </c>
      <c r="H1787" s="14">
        <v>44</v>
      </c>
    </row>
    <row r="1788" spans="1:8" x14ac:dyDescent="0.35">
      <c r="A1788" s="39" t="s">
        <v>1819</v>
      </c>
      <c r="B1788" s="58">
        <v>32846</v>
      </c>
      <c r="C1788" s="39">
        <v>0</v>
      </c>
      <c r="D1788" s="79">
        <v>17904.53</v>
      </c>
      <c r="E1788" s="39" t="s">
        <v>16</v>
      </c>
      <c r="F1788" s="39" t="s">
        <v>11</v>
      </c>
      <c r="G1788" s="39" t="s">
        <v>356</v>
      </c>
      <c r="H1788" s="14">
        <v>34</v>
      </c>
    </row>
    <row r="1789" spans="1:8" x14ac:dyDescent="0.35">
      <c r="A1789" s="39" t="s">
        <v>1820</v>
      </c>
      <c r="B1789" s="58">
        <v>28415</v>
      </c>
      <c r="C1789" s="39">
        <v>0</v>
      </c>
      <c r="D1789" s="79">
        <v>17929.3</v>
      </c>
      <c r="E1789" s="39" t="s">
        <v>16</v>
      </c>
      <c r="F1789" s="39" t="s">
        <v>11</v>
      </c>
      <c r="G1789" s="39" t="s">
        <v>13</v>
      </c>
      <c r="H1789" s="14">
        <v>46</v>
      </c>
    </row>
    <row r="1790" spans="1:8" x14ac:dyDescent="0.35">
      <c r="A1790" s="39" t="s">
        <v>1821</v>
      </c>
      <c r="B1790" s="58">
        <v>37162</v>
      </c>
      <c r="C1790" s="39">
        <v>4</v>
      </c>
      <c r="D1790" s="79">
        <v>17942.11</v>
      </c>
      <c r="E1790" s="39" t="s">
        <v>16</v>
      </c>
      <c r="F1790" s="39" t="s">
        <v>11</v>
      </c>
      <c r="G1790" s="39" t="s">
        <v>42</v>
      </c>
      <c r="H1790" s="14">
        <v>22</v>
      </c>
    </row>
    <row r="1791" spans="1:8" x14ac:dyDescent="0.35">
      <c r="A1791" s="39" t="s">
        <v>1822</v>
      </c>
      <c r="B1791" s="58">
        <v>27572</v>
      </c>
      <c r="C1791" s="39">
        <v>1</v>
      </c>
      <c r="D1791" s="79">
        <v>18031.16</v>
      </c>
      <c r="E1791" s="39" t="s">
        <v>16</v>
      </c>
      <c r="F1791" s="39" t="s">
        <v>12</v>
      </c>
      <c r="G1791" s="39" t="s">
        <v>249</v>
      </c>
      <c r="H1791" s="14">
        <v>48</v>
      </c>
    </row>
    <row r="1792" spans="1:8" x14ac:dyDescent="0.35">
      <c r="A1792" s="39" t="s">
        <v>1823</v>
      </c>
      <c r="B1792" s="58">
        <v>24032</v>
      </c>
      <c r="C1792" s="39">
        <v>0</v>
      </c>
      <c r="D1792" s="79">
        <v>18031.189999999999</v>
      </c>
      <c r="E1792" s="39" t="s">
        <v>16</v>
      </c>
      <c r="F1792" s="39" t="s">
        <v>11</v>
      </c>
      <c r="G1792" s="39" t="s">
        <v>23</v>
      </c>
      <c r="H1792" s="14">
        <v>58</v>
      </c>
    </row>
    <row r="1793" spans="1:8" x14ac:dyDescent="0.35">
      <c r="A1793" s="39" t="s">
        <v>1824</v>
      </c>
      <c r="B1793" s="58">
        <v>36457</v>
      </c>
      <c r="C1793" s="39">
        <v>0</v>
      </c>
      <c r="D1793" s="79">
        <v>18033.97</v>
      </c>
      <c r="E1793" s="39" t="s">
        <v>16</v>
      </c>
      <c r="F1793" s="39" t="s">
        <v>16</v>
      </c>
      <c r="G1793" s="39" t="s">
        <v>23</v>
      </c>
      <c r="H1793" s="14">
        <v>24</v>
      </c>
    </row>
    <row r="1794" spans="1:8" x14ac:dyDescent="0.35">
      <c r="A1794" s="39" t="s">
        <v>1825</v>
      </c>
      <c r="B1794" s="58">
        <v>34162</v>
      </c>
      <c r="C1794" s="39">
        <v>2</v>
      </c>
      <c r="D1794" s="79">
        <v>18157.88</v>
      </c>
      <c r="E1794" s="39" t="s">
        <v>16</v>
      </c>
      <c r="F1794" s="39" t="s">
        <v>16</v>
      </c>
      <c r="G1794" s="39" t="s">
        <v>23</v>
      </c>
      <c r="H1794" s="14">
        <v>30</v>
      </c>
    </row>
    <row r="1795" spans="1:8" x14ac:dyDescent="0.35">
      <c r="A1795" s="39" t="s">
        <v>1826</v>
      </c>
      <c r="B1795" s="58">
        <v>23196</v>
      </c>
      <c r="C1795" s="39">
        <v>0</v>
      </c>
      <c r="D1795" s="79">
        <v>18208.34</v>
      </c>
      <c r="E1795" s="39" t="s">
        <v>16</v>
      </c>
      <c r="F1795" s="39" t="s">
        <v>11</v>
      </c>
      <c r="G1795" s="39" t="s">
        <v>535</v>
      </c>
      <c r="H1795" s="14">
        <v>60</v>
      </c>
    </row>
    <row r="1796" spans="1:8" x14ac:dyDescent="0.35">
      <c r="A1796" s="39" t="s">
        <v>1827</v>
      </c>
      <c r="B1796" s="58">
        <v>35596</v>
      </c>
      <c r="C1796" s="39">
        <v>1</v>
      </c>
      <c r="D1796" s="79">
        <v>18218.16</v>
      </c>
      <c r="E1796" s="39" t="s">
        <v>16</v>
      </c>
      <c r="F1796" s="39" t="s">
        <v>16</v>
      </c>
      <c r="G1796" s="39" t="s">
        <v>13</v>
      </c>
      <c r="H1796" s="14">
        <v>26</v>
      </c>
    </row>
    <row r="1797" spans="1:8" x14ac:dyDescent="0.35">
      <c r="A1797" s="39" t="s">
        <v>1828</v>
      </c>
      <c r="B1797" s="58">
        <v>38240</v>
      </c>
      <c r="C1797" s="39">
        <v>3</v>
      </c>
      <c r="D1797" s="79">
        <v>18223.45</v>
      </c>
      <c r="E1797" s="39" t="s">
        <v>16</v>
      </c>
      <c r="F1797" s="39" t="s">
        <v>12</v>
      </c>
      <c r="G1797" s="39" t="s">
        <v>13</v>
      </c>
      <c r="H1797" s="14">
        <v>19</v>
      </c>
    </row>
    <row r="1798" spans="1:8" x14ac:dyDescent="0.35">
      <c r="A1798" s="39" t="s">
        <v>1829</v>
      </c>
      <c r="B1798" s="58">
        <v>34914</v>
      </c>
      <c r="C1798" s="39">
        <v>0</v>
      </c>
      <c r="D1798" s="79">
        <v>18246.5</v>
      </c>
      <c r="E1798" s="39" t="s">
        <v>16</v>
      </c>
      <c r="F1798" s="39" t="s">
        <v>16</v>
      </c>
      <c r="G1798" s="39" t="s">
        <v>13</v>
      </c>
      <c r="H1798" s="14">
        <v>28</v>
      </c>
    </row>
    <row r="1799" spans="1:8" x14ac:dyDescent="0.35">
      <c r="A1799" s="39" t="s">
        <v>1830</v>
      </c>
      <c r="B1799" s="58">
        <v>33963</v>
      </c>
      <c r="C1799" s="39">
        <v>3</v>
      </c>
      <c r="D1799" s="79">
        <v>18259.22</v>
      </c>
      <c r="E1799" s="39" t="s">
        <v>16</v>
      </c>
      <c r="F1799" s="39" t="s">
        <v>12</v>
      </c>
      <c r="G1799" s="39" t="s">
        <v>42</v>
      </c>
      <c r="H1799" s="14">
        <v>30</v>
      </c>
    </row>
    <row r="1800" spans="1:8" x14ac:dyDescent="0.35">
      <c r="A1800" s="39" t="s">
        <v>1831</v>
      </c>
      <c r="B1800" s="58">
        <v>34884</v>
      </c>
      <c r="C1800" s="39">
        <v>0</v>
      </c>
      <c r="D1800" s="79">
        <v>18310.740000000002</v>
      </c>
      <c r="E1800" s="39" t="s">
        <v>16</v>
      </c>
      <c r="F1800" s="39" t="s">
        <v>12</v>
      </c>
      <c r="G1800" s="39" t="s">
        <v>23</v>
      </c>
      <c r="H1800" s="14">
        <v>28</v>
      </c>
    </row>
    <row r="1801" spans="1:8" x14ac:dyDescent="0.35">
      <c r="A1801" s="39" t="s">
        <v>1832</v>
      </c>
      <c r="B1801" s="58">
        <v>36509</v>
      </c>
      <c r="C1801" s="39">
        <v>1</v>
      </c>
      <c r="D1801" s="79">
        <v>18328.240000000002</v>
      </c>
      <c r="E1801" s="39" t="s">
        <v>16</v>
      </c>
      <c r="F1801" s="39" t="s">
        <v>11</v>
      </c>
      <c r="G1801" s="39" t="s">
        <v>13</v>
      </c>
      <c r="H1801" s="14">
        <v>23</v>
      </c>
    </row>
    <row r="1802" spans="1:8" x14ac:dyDescent="0.35">
      <c r="A1802" s="39" t="s">
        <v>1833</v>
      </c>
      <c r="B1802" s="58">
        <v>23646</v>
      </c>
      <c r="C1802" s="39">
        <v>0</v>
      </c>
      <c r="D1802" s="79">
        <v>18443.11</v>
      </c>
      <c r="E1802" s="39" t="s">
        <v>16</v>
      </c>
      <c r="F1802" s="39" t="s">
        <v>11</v>
      </c>
      <c r="G1802" s="39" t="s">
        <v>23</v>
      </c>
      <c r="H1802" s="14">
        <v>59</v>
      </c>
    </row>
    <row r="1803" spans="1:8" x14ac:dyDescent="0.35">
      <c r="A1803" s="39" t="s">
        <v>1834</v>
      </c>
      <c r="B1803" s="58">
        <v>31636</v>
      </c>
      <c r="C1803" s="39">
        <v>2</v>
      </c>
      <c r="D1803" s="79">
        <v>18608.259999999998</v>
      </c>
      <c r="E1803" s="39" t="s">
        <v>16</v>
      </c>
      <c r="F1803" s="39" t="s">
        <v>12</v>
      </c>
      <c r="G1803" s="39" t="s">
        <v>42</v>
      </c>
      <c r="H1803" s="14">
        <v>37</v>
      </c>
    </row>
    <row r="1804" spans="1:8" x14ac:dyDescent="0.35">
      <c r="A1804" s="39" t="s">
        <v>1835</v>
      </c>
      <c r="B1804" s="58">
        <v>36061</v>
      </c>
      <c r="C1804" s="39">
        <v>0</v>
      </c>
      <c r="D1804" s="79">
        <v>18648.419999999998</v>
      </c>
      <c r="E1804" s="39" t="s">
        <v>16</v>
      </c>
      <c r="F1804" s="39" t="s">
        <v>16</v>
      </c>
      <c r="G1804" s="39" t="s">
        <v>166</v>
      </c>
      <c r="H1804" s="14">
        <v>25</v>
      </c>
    </row>
    <row r="1805" spans="1:8" x14ac:dyDescent="0.35">
      <c r="A1805" s="39" t="s">
        <v>1836</v>
      </c>
      <c r="B1805" s="58">
        <v>25858</v>
      </c>
      <c r="C1805" s="39">
        <v>0</v>
      </c>
      <c r="D1805" s="79">
        <v>18682.740000000002</v>
      </c>
      <c r="E1805" s="39" t="s">
        <v>16</v>
      </c>
      <c r="F1805" s="39" t="s">
        <v>12</v>
      </c>
      <c r="G1805" s="39" t="s">
        <v>23</v>
      </c>
      <c r="H1805" s="14">
        <v>53</v>
      </c>
    </row>
    <row r="1806" spans="1:8" x14ac:dyDescent="0.35">
      <c r="A1806" s="39" t="s">
        <v>1837</v>
      </c>
      <c r="B1806" s="58">
        <v>24714</v>
      </c>
      <c r="C1806" s="39">
        <v>0</v>
      </c>
      <c r="D1806" s="79">
        <v>18694.689999999999</v>
      </c>
      <c r="E1806" s="39" t="s">
        <v>16</v>
      </c>
      <c r="F1806" s="39" t="s">
        <v>16</v>
      </c>
      <c r="G1806" s="39" t="s">
        <v>249</v>
      </c>
      <c r="H1806" s="14">
        <v>56</v>
      </c>
    </row>
    <row r="1807" spans="1:8" x14ac:dyDescent="0.35">
      <c r="A1807" s="39" t="s">
        <v>1838</v>
      </c>
      <c r="B1807" s="58">
        <v>33965</v>
      </c>
      <c r="C1807" s="39">
        <v>3</v>
      </c>
      <c r="D1807" s="79">
        <v>18765.88</v>
      </c>
      <c r="E1807" s="39" t="s">
        <v>16</v>
      </c>
      <c r="F1807" s="39" t="s">
        <v>11</v>
      </c>
      <c r="G1807" s="39" t="s">
        <v>23</v>
      </c>
      <c r="H1807" s="14">
        <v>30</v>
      </c>
    </row>
    <row r="1808" spans="1:8" x14ac:dyDescent="0.35">
      <c r="A1808" s="39" t="s">
        <v>1839</v>
      </c>
      <c r="B1808" s="58">
        <v>29178</v>
      </c>
      <c r="C1808" s="39">
        <v>2</v>
      </c>
      <c r="D1808" s="79">
        <v>18767.740000000002</v>
      </c>
      <c r="E1808" s="39" t="s">
        <v>16</v>
      </c>
      <c r="F1808" s="39" t="s">
        <v>16</v>
      </c>
      <c r="G1808" s="39" t="s">
        <v>13</v>
      </c>
      <c r="H1808" s="14">
        <v>44</v>
      </c>
    </row>
    <row r="1809" spans="1:8" x14ac:dyDescent="0.35">
      <c r="A1809" s="39" t="s">
        <v>1840</v>
      </c>
      <c r="B1809" s="58">
        <v>35031</v>
      </c>
      <c r="C1809" s="39">
        <v>3</v>
      </c>
      <c r="D1809" s="79">
        <v>18804.75</v>
      </c>
      <c r="E1809" s="39" t="s">
        <v>16</v>
      </c>
      <c r="F1809" s="39" t="s">
        <v>16</v>
      </c>
      <c r="G1809" s="39" t="s">
        <v>23</v>
      </c>
      <c r="H1809" s="14">
        <v>28</v>
      </c>
    </row>
    <row r="1810" spans="1:8" x14ac:dyDescent="0.35">
      <c r="A1810" s="39" t="s">
        <v>1841</v>
      </c>
      <c r="B1810" s="58">
        <v>29143</v>
      </c>
      <c r="C1810" s="39">
        <v>2</v>
      </c>
      <c r="D1810" s="79">
        <v>18806.150000000001</v>
      </c>
      <c r="E1810" s="39" t="s">
        <v>16</v>
      </c>
      <c r="F1810" s="39" t="s">
        <v>11</v>
      </c>
      <c r="G1810" s="39" t="s">
        <v>13</v>
      </c>
      <c r="H1810" s="14">
        <v>44</v>
      </c>
    </row>
    <row r="1811" spans="1:8" x14ac:dyDescent="0.35">
      <c r="A1811" s="39" t="s">
        <v>1842</v>
      </c>
      <c r="B1811" s="58">
        <v>22998</v>
      </c>
      <c r="C1811" s="39">
        <v>0</v>
      </c>
      <c r="D1811" s="79">
        <v>18815.53</v>
      </c>
      <c r="E1811" s="39" t="s">
        <v>16</v>
      </c>
      <c r="F1811" s="39" t="s">
        <v>16</v>
      </c>
      <c r="G1811" s="39" t="s">
        <v>249</v>
      </c>
      <c r="H1811" s="14">
        <v>61</v>
      </c>
    </row>
    <row r="1812" spans="1:8" x14ac:dyDescent="0.35">
      <c r="A1812" s="39" t="s">
        <v>1843</v>
      </c>
      <c r="B1812" s="58">
        <v>37826</v>
      </c>
      <c r="C1812" s="39">
        <v>3</v>
      </c>
      <c r="D1812" s="79">
        <v>18838.7</v>
      </c>
      <c r="E1812" s="39" t="s">
        <v>16</v>
      </c>
      <c r="F1812" s="39" t="s">
        <v>12</v>
      </c>
      <c r="G1812" s="39" t="s">
        <v>23</v>
      </c>
      <c r="H1812" s="14">
        <v>20</v>
      </c>
    </row>
    <row r="1813" spans="1:8" x14ac:dyDescent="0.35">
      <c r="A1813" s="39" t="s">
        <v>1844</v>
      </c>
      <c r="B1813" s="58">
        <v>23351</v>
      </c>
      <c r="C1813" s="39">
        <v>0</v>
      </c>
      <c r="D1813" s="79">
        <v>18883.330000000002</v>
      </c>
      <c r="E1813" s="39" t="s">
        <v>16</v>
      </c>
      <c r="F1813" s="39" t="s">
        <v>16</v>
      </c>
      <c r="G1813" s="39" t="s">
        <v>535</v>
      </c>
      <c r="H1813" s="14">
        <v>60</v>
      </c>
    </row>
    <row r="1814" spans="1:8" x14ac:dyDescent="0.35">
      <c r="A1814" s="39" t="s">
        <v>1845</v>
      </c>
      <c r="B1814" s="58">
        <v>34969</v>
      </c>
      <c r="C1814" s="39">
        <v>1</v>
      </c>
      <c r="D1814" s="79">
        <v>18903.490000000002</v>
      </c>
      <c r="E1814" s="39" t="s">
        <v>16</v>
      </c>
      <c r="F1814" s="39" t="s">
        <v>11</v>
      </c>
      <c r="G1814" s="39" t="s">
        <v>247</v>
      </c>
      <c r="H1814" s="14">
        <v>28</v>
      </c>
    </row>
    <row r="1815" spans="1:8" x14ac:dyDescent="0.35">
      <c r="A1815" s="39" t="s">
        <v>1846</v>
      </c>
      <c r="B1815" s="58">
        <v>25418</v>
      </c>
      <c r="C1815" s="39">
        <v>0</v>
      </c>
      <c r="D1815" s="79">
        <v>18932.810000000001</v>
      </c>
      <c r="E1815" s="39" t="s">
        <v>16</v>
      </c>
      <c r="F1815" s="39" t="s">
        <v>12</v>
      </c>
      <c r="G1815" s="39" t="s">
        <v>23</v>
      </c>
      <c r="H1815" s="14">
        <v>54</v>
      </c>
    </row>
    <row r="1816" spans="1:8" x14ac:dyDescent="0.35">
      <c r="A1816" s="39" t="s">
        <v>1847</v>
      </c>
      <c r="B1816" s="58">
        <v>23304</v>
      </c>
      <c r="C1816" s="39">
        <v>0</v>
      </c>
      <c r="D1816" s="79">
        <v>18954.560000000001</v>
      </c>
      <c r="E1816" s="39" t="s">
        <v>16</v>
      </c>
      <c r="F1816" s="39" t="s">
        <v>16</v>
      </c>
      <c r="G1816" s="39" t="s">
        <v>535</v>
      </c>
      <c r="H1816" s="14">
        <v>60</v>
      </c>
    </row>
    <row r="1817" spans="1:8" x14ac:dyDescent="0.35">
      <c r="A1817" s="39" t="s">
        <v>1848</v>
      </c>
      <c r="B1817" s="58">
        <v>36013</v>
      </c>
      <c r="C1817" s="39">
        <v>0</v>
      </c>
      <c r="D1817" s="79">
        <v>18955.22</v>
      </c>
      <c r="E1817" s="39" t="s">
        <v>16</v>
      </c>
      <c r="F1817" s="39" t="s">
        <v>12</v>
      </c>
      <c r="G1817" s="39" t="s">
        <v>42</v>
      </c>
      <c r="H1817" s="14">
        <v>25</v>
      </c>
    </row>
    <row r="1818" spans="1:8" x14ac:dyDescent="0.35">
      <c r="A1818" s="39" t="s">
        <v>1849</v>
      </c>
      <c r="B1818" s="58">
        <v>33938</v>
      </c>
      <c r="C1818" s="39">
        <v>1</v>
      </c>
      <c r="D1818" s="79">
        <v>18963.169999999998</v>
      </c>
      <c r="E1818" s="39" t="s">
        <v>16</v>
      </c>
      <c r="F1818" s="39" t="s">
        <v>16</v>
      </c>
      <c r="G1818" s="39" t="s">
        <v>13</v>
      </c>
      <c r="H1818" s="14">
        <v>31</v>
      </c>
    </row>
    <row r="1819" spans="1:8" x14ac:dyDescent="0.35">
      <c r="A1819" s="39" t="s">
        <v>1850</v>
      </c>
      <c r="B1819" s="58">
        <v>32440</v>
      </c>
      <c r="C1819" s="39">
        <v>2</v>
      </c>
      <c r="D1819" s="79">
        <v>18972.5</v>
      </c>
      <c r="E1819" s="39" t="s">
        <v>16</v>
      </c>
      <c r="F1819" s="39" t="s">
        <v>12</v>
      </c>
      <c r="G1819" s="39" t="s">
        <v>13</v>
      </c>
      <c r="H1819" s="14">
        <v>35</v>
      </c>
    </row>
    <row r="1820" spans="1:8" x14ac:dyDescent="0.35">
      <c r="A1820" s="39" t="s">
        <v>1851</v>
      </c>
      <c r="B1820" s="58">
        <v>30669</v>
      </c>
      <c r="C1820" s="39">
        <v>5</v>
      </c>
      <c r="D1820" s="79">
        <v>19023.259999999998</v>
      </c>
      <c r="E1820" s="39" t="s">
        <v>16</v>
      </c>
      <c r="F1820" s="39" t="s">
        <v>12</v>
      </c>
      <c r="G1820" s="39" t="s">
        <v>42</v>
      </c>
      <c r="H1820" s="14">
        <v>39</v>
      </c>
    </row>
    <row r="1821" spans="1:8" x14ac:dyDescent="0.35">
      <c r="A1821" s="39" t="s">
        <v>1852</v>
      </c>
      <c r="B1821" s="58">
        <v>32664</v>
      </c>
      <c r="C1821" s="39">
        <v>1</v>
      </c>
      <c r="D1821" s="79">
        <v>19040.88</v>
      </c>
      <c r="E1821" s="39" t="s">
        <v>16</v>
      </c>
      <c r="F1821" s="39" t="s">
        <v>12</v>
      </c>
      <c r="G1821" s="39" t="s">
        <v>42</v>
      </c>
      <c r="H1821" s="14">
        <v>34</v>
      </c>
    </row>
    <row r="1822" spans="1:8" x14ac:dyDescent="0.35">
      <c r="A1822" s="39" t="s">
        <v>1853</v>
      </c>
      <c r="B1822" s="58">
        <v>34240</v>
      </c>
      <c r="C1822" s="39">
        <v>1</v>
      </c>
      <c r="D1822" s="79">
        <v>19107.78</v>
      </c>
      <c r="E1822" s="39" t="s">
        <v>16</v>
      </c>
      <c r="F1822" s="39" t="s">
        <v>11</v>
      </c>
      <c r="G1822" s="39" t="s">
        <v>13</v>
      </c>
      <c r="H1822" s="14">
        <v>30</v>
      </c>
    </row>
    <row r="1823" spans="1:8" x14ac:dyDescent="0.35">
      <c r="A1823" s="39" t="s">
        <v>1854</v>
      </c>
      <c r="B1823" s="58">
        <v>29038</v>
      </c>
      <c r="C1823" s="39">
        <v>2</v>
      </c>
      <c r="D1823" s="79">
        <v>19144.580000000002</v>
      </c>
      <c r="E1823" s="39" t="s">
        <v>16</v>
      </c>
      <c r="F1823" s="39" t="s">
        <v>16</v>
      </c>
      <c r="G1823" s="39" t="s">
        <v>247</v>
      </c>
      <c r="H1823" s="14">
        <v>44</v>
      </c>
    </row>
    <row r="1824" spans="1:8" x14ac:dyDescent="0.35">
      <c r="A1824" s="39" t="s">
        <v>1855</v>
      </c>
      <c r="B1824" s="58">
        <v>33497</v>
      </c>
      <c r="C1824" s="39">
        <v>3</v>
      </c>
      <c r="D1824" s="79">
        <v>19199.939999999999</v>
      </c>
      <c r="E1824" s="39" t="s">
        <v>16</v>
      </c>
      <c r="F1824" s="39" t="s">
        <v>12</v>
      </c>
      <c r="G1824" s="39" t="s">
        <v>42</v>
      </c>
      <c r="H1824" s="14">
        <v>32</v>
      </c>
    </row>
    <row r="1825" spans="1:8" x14ac:dyDescent="0.35">
      <c r="A1825" s="39" t="s">
        <v>1856</v>
      </c>
      <c r="B1825" s="58">
        <v>31409</v>
      </c>
      <c r="C1825" s="39">
        <v>0</v>
      </c>
      <c r="D1825" s="79">
        <v>19214.71</v>
      </c>
      <c r="E1825" s="39" t="s">
        <v>16</v>
      </c>
      <c r="F1825" s="39" t="s">
        <v>12</v>
      </c>
      <c r="G1825" s="39" t="s">
        <v>13</v>
      </c>
      <c r="H1825" s="14">
        <v>37</v>
      </c>
    </row>
    <row r="1826" spans="1:8" x14ac:dyDescent="0.35">
      <c r="A1826" s="39" t="s">
        <v>1857</v>
      </c>
      <c r="B1826" s="58">
        <v>24682</v>
      </c>
      <c r="C1826" s="39">
        <v>0</v>
      </c>
      <c r="D1826" s="79">
        <v>19259.96</v>
      </c>
      <c r="E1826" s="39" t="s">
        <v>16</v>
      </c>
      <c r="F1826" s="39" t="s">
        <v>16</v>
      </c>
      <c r="G1826" s="39" t="s">
        <v>23</v>
      </c>
      <c r="H1826" s="14">
        <v>56</v>
      </c>
    </row>
    <row r="1827" spans="1:8" x14ac:dyDescent="0.35">
      <c r="A1827" s="39" t="s">
        <v>1858</v>
      </c>
      <c r="B1827" s="58">
        <v>24426</v>
      </c>
      <c r="C1827" s="39">
        <v>0</v>
      </c>
      <c r="D1827" s="79">
        <v>19321.060000000001</v>
      </c>
      <c r="E1827" s="39" t="s">
        <v>16</v>
      </c>
      <c r="F1827" s="39" t="s">
        <v>16</v>
      </c>
      <c r="G1827" s="39" t="s">
        <v>23</v>
      </c>
      <c r="H1827" s="14">
        <v>57</v>
      </c>
    </row>
    <row r="1828" spans="1:8" x14ac:dyDescent="0.35">
      <c r="A1828" s="39" t="s">
        <v>1859</v>
      </c>
      <c r="B1828" s="58">
        <v>33474</v>
      </c>
      <c r="C1828" s="39">
        <v>0</v>
      </c>
      <c r="D1828" s="79">
        <v>19350.37</v>
      </c>
      <c r="E1828" s="39" t="s">
        <v>16</v>
      </c>
      <c r="F1828" s="39" t="s">
        <v>12</v>
      </c>
      <c r="G1828" s="39" t="s">
        <v>13</v>
      </c>
      <c r="H1828" s="14">
        <v>32</v>
      </c>
    </row>
    <row r="1829" spans="1:8" x14ac:dyDescent="0.35">
      <c r="A1829" s="39" t="s">
        <v>1860</v>
      </c>
      <c r="B1829" s="58">
        <v>31958</v>
      </c>
      <c r="C1829" s="39">
        <v>3</v>
      </c>
      <c r="D1829" s="79">
        <v>19362</v>
      </c>
      <c r="E1829" s="39" t="s">
        <v>16</v>
      </c>
      <c r="F1829" s="39" t="s">
        <v>12</v>
      </c>
      <c r="G1829" s="39" t="s">
        <v>13</v>
      </c>
      <c r="H1829" s="14">
        <v>36</v>
      </c>
    </row>
    <row r="1830" spans="1:8" x14ac:dyDescent="0.35">
      <c r="A1830" s="39" t="s">
        <v>1861</v>
      </c>
      <c r="B1830" s="58">
        <v>34218</v>
      </c>
      <c r="C1830" s="39">
        <v>2</v>
      </c>
      <c r="D1830" s="79">
        <v>19442.349999999999</v>
      </c>
      <c r="E1830" s="39" t="s">
        <v>16</v>
      </c>
      <c r="F1830" s="39" t="s">
        <v>12</v>
      </c>
      <c r="G1830" s="39" t="s">
        <v>23</v>
      </c>
      <c r="H1830" s="14">
        <v>30</v>
      </c>
    </row>
    <row r="1831" spans="1:8" x14ac:dyDescent="0.35">
      <c r="A1831" s="39" t="s">
        <v>1862</v>
      </c>
      <c r="B1831" s="58">
        <v>30300</v>
      </c>
      <c r="C1831" s="39">
        <v>2</v>
      </c>
      <c r="D1831" s="79">
        <v>19444.27</v>
      </c>
      <c r="E1831" s="39" t="s">
        <v>16</v>
      </c>
      <c r="F1831" s="39" t="s">
        <v>16</v>
      </c>
      <c r="G1831" s="39" t="s">
        <v>13</v>
      </c>
      <c r="H1831" s="14">
        <v>41</v>
      </c>
    </row>
    <row r="1832" spans="1:8" x14ac:dyDescent="0.35">
      <c r="A1832" s="39" t="s">
        <v>1863</v>
      </c>
      <c r="B1832" s="58">
        <v>32111</v>
      </c>
      <c r="C1832" s="39">
        <v>4</v>
      </c>
      <c r="D1832" s="79">
        <v>19496.72</v>
      </c>
      <c r="E1832" s="39" t="s">
        <v>16</v>
      </c>
      <c r="F1832" s="39" t="s">
        <v>12</v>
      </c>
      <c r="G1832" s="39" t="s">
        <v>166</v>
      </c>
      <c r="H1832" s="14">
        <v>36</v>
      </c>
    </row>
    <row r="1833" spans="1:8" x14ac:dyDescent="0.35">
      <c r="A1833" s="39" t="s">
        <v>1864</v>
      </c>
      <c r="B1833" s="58">
        <v>29533</v>
      </c>
      <c r="C1833" s="39">
        <v>0</v>
      </c>
      <c r="D1833" s="79">
        <v>19515.54</v>
      </c>
      <c r="E1833" s="39" t="s">
        <v>16</v>
      </c>
      <c r="F1833" s="39" t="s">
        <v>16</v>
      </c>
      <c r="G1833" s="39" t="s">
        <v>13</v>
      </c>
      <c r="H1833" s="14">
        <v>43</v>
      </c>
    </row>
    <row r="1834" spans="1:8" x14ac:dyDescent="0.35">
      <c r="A1834" s="39" t="s">
        <v>1865</v>
      </c>
      <c r="B1834" s="58">
        <v>33835</v>
      </c>
      <c r="C1834" s="39">
        <v>1</v>
      </c>
      <c r="D1834" s="79">
        <v>19521.97</v>
      </c>
      <c r="E1834" s="39" t="s">
        <v>16</v>
      </c>
      <c r="F1834" s="39" t="s">
        <v>11</v>
      </c>
      <c r="G1834" s="39" t="s">
        <v>13</v>
      </c>
      <c r="H1834" s="14">
        <v>31</v>
      </c>
    </row>
    <row r="1835" spans="1:8" x14ac:dyDescent="0.35">
      <c r="A1835" s="39" t="s">
        <v>1866</v>
      </c>
      <c r="B1835" s="58">
        <v>31307</v>
      </c>
      <c r="C1835" s="39">
        <v>0</v>
      </c>
      <c r="D1835" s="79">
        <v>19539.240000000002</v>
      </c>
      <c r="E1835" s="39" t="s">
        <v>16</v>
      </c>
      <c r="F1835" s="39" t="s">
        <v>16</v>
      </c>
      <c r="G1835" s="39" t="s">
        <v>13</v>
      </c>
      <c r="H1835" s="14">
        <v>38</v>
      </c>
    </row>
    <row r="1836" spans="1:8" x14ac:dyDescent="0.35">
      <c r="A1836" s="39" t="s">
        <v>1867</v>
      </c>
      <c r="B1836" s="58">
        <v>23206</v>
      </c>
      <c r="C1836" s="39">
        <v>0</v>
      </c>
      <c r="D1836" s="79">
        <v>19551.34</v>
      </c>
      <c r="E1836" s="39" t="s">
        <v>16</v>
      </c>
      <c r="F1836" s="39" t="s">
        <v>12</v>
      </c>
      <c r="G1836" s="39" t="s">
        <v>23</v>
      </c>
      <c r="H1836" s="14">
        <v>60</v>
      </c>
    </row>
    <row r="1837" spans="1:8" x14ac:dyDescent="0.35">
      <c r="A1837" s="39" t="s">
        <v>1868</v>
      </c>
      <c r="B1837" s="58">
        <v>28757</v>
      </c>
      <c r="C1837" s="39">
        <v>1</v>
      </c>
      <c r="D1837" s="79">
        <v>19594.810000000001</v>
      </c>
      <c r="E1837" s="39" t="s">
        <v>16</v>
      </c>
      <c r="F1837" s="39" t="s">
        <v>16</v>
      </c>
      <c r="G1837" s="39" t="s">
        <v>247</v>
      </c>
      <c r="H1837" s="14">
        <v>45</v>
      </c>
    </row>
    <row r="1838" spans="1:8" x14ac:dyDescent="0.35">
      <c r="A1838" s="39" t="s">
        <v>1869</v>
      </c>
      <c r="B1838" s="58">
        <v>34573</v>
      </c>
      <c r="C1838" s="39">
        <v>0</v>
      </c>
      <c r="D1838" s="79">
        <v>19673.34</v>
      </c>
      <c r="E1838" s="39" t="s">
        <v>16</v>
      </c>
      <c r="F1838" s="39" t="s">
        <v>11</v>
      </c>
      <c r="G1838" s="39" t="s">
        <v>23</v>
      </c>
      <c r="H1838" s="14">
        <v>29</v>
      </c>
    </row>
    <row r="1839" spans="1:8" x14ac:dyDescent="0.35">
      <c r="A1839" s="39" t="s">
        <v>1870</v>
      </c>
      <c r="B1839" s="58">
        <v>33093</v>
      </c>
      <c r="C1839" s="39">
        <v>1</v>
      </c>
      <c r="D1839" s="79">
        <v>19719.689999999999</v>
      </c>
      <c r="E1839" s="39" t="s">
        <v>16</v>
      </c>
      <c r="F1839" s="39" t="s">
        <v>11</v>
      </c>
      <c r="G1839" s="39" t="s">
        <v>13</v>
      </c>
      <c r="H1839" s="14">
        <v>33</v>
      </c>
    </row>
    <row r="1840" spans="1:8" x14ac:dyDescent="0.35">
      <c r="A1840" s="39" t="s">
        <v>1871</v>
      </c>
      <c r="B1840" s="58">
        <v>26464</v>
      </c>
      <c r="C1840" s="39">
        <v>3</v>
      </c>
      <c r="D1840" s="79">
        <v>19749.38</v>
      </c>
      <c r="E1840" s="39" t="s">
        <v>16</v>
      </c>
      <c r="F1840" s="39" t="s">
        <v>12</v>
      </c>
      <c r="G1840" s="39" t="s">
        <v>13</v>
      </c>
      <c r="H1840" s="14">
        <v>51</v>
      </c>
    </row>
    <row r="1841" spans="1:8" x14ac:dyDescent="0.35">
      <c r="A1841" s="39" t="s">
        <v>1872</v>
      </c>
      <c r="B1841" s="58">
        <v>29158</v>
      </c>
      <c r="C1841" s="39">
        <v>2</v>
      </c>
      <c r="D1841" s="79">
        <v>19798.05</v>
      </c>
      <c r="E1841" s="39" t="s">
        <v>16</v>
      </c>
      <c r="F1841" s="39" t="s">
        <v>16</v>
      </c>
      <c r="G1841" s="39" t="s">
        <v>247</v>
      </c>
      <c r="H1841" s="14">
        <v>44</v>
      </c>
    </row>
    <row r="1842" spans="1:8" x14ac:dyDescent="0.35">
      <c r="A1842" s="39" t="s">
        <v>1873</v>
      </c>
      <c r="B1842" s="58">
        <v>35721</v>
      </c>
      <c r="C1842" s="39">
        <v>3</v>
      </c>
      <c r="D1842" s="79">
        <v>19933.46</v>
      </c>
      <c r="E1842" s="39" t="s">
        <v>16</v>
      </c>
      <c r="F1842" s="39" t="s">
        <v>12</v>
      </c>
      <c r="G1842" s="39" t="s">
        <v>42</v>
      </c>
      <c r="H1842" s="14">
        <v>26</v>
      </c>
    </row>
    <row r="1843" spans="1:8" x14ac:dyDescent="0.35">
      <c r="A1843" s="39" t="s">
        <v>1874</v>
      </c>
      <c r="B1843" s="58">
        <v>29503</v>
      </c>
      <c r="C1843" s="39">
        <v>0</v>
      </c>
      <c r="D1843" s="79">
        <v>19964.75</v>
      </c>
      <c r="E1843" s="39" t="s">
        <v>16</v>
      </c>
      <c r="F1843" s="39" t="s">
        <v>11</v>
      </c>
      <c r="G1843" s="39" t="s">
        <v>247</v>
      </c>
      <c r="H1843" s="14">
        <v>43</v>
      </c>
    </row>
    <row r="1844" spans="1:8" x14ac:dyDescent="0.35">
      <c r="A1844" s="39" t="s">
        <v>1875</v>
      </c>
      <c r="B1844" s="58">
        <v>24329</v>
      </c>
      <c r="C1844" s="39">
        <v>0</v>
      </c>
      <c r="D1844" s="79">
        <v>19995.29</v>
      </c>
      <c r="E1844" s="39" t="s">
        <v>16</v>
      </c>
      <c r="F1844" s="39" t="s">
        <v>12</v>
      </c>
      <c r="G1844" s="39" t="s">
        <v>535</v>
      </c>
      <c r="H1844" s="14">
        <v>57</v>
      </c>
    </row>
    <row r="1845" spans="1:8" x14ac:dyDescent="0.35">
      <c r="A1845" s="39" t="s">
        <v>1876</v>
      </c>
      <c r="B1845" s="58">
        <v>32349</v>
      </c>
      <c r="C1845" s="39">
        <v>1</v>
      </c>
      <c r="D1845" s="79">
        <v>20009.63</v>
      </c>
      <c r="E1845" s="39" t="s">
        <v>11</v>
      </c>
      <c r="F1845" s="39" t="s">
        <v>16</v>
      </c>
      <c r="G1845" s="39" t="s">
        <v>23</v>
      </c>
      <c r="H1845" s="14">
        <v>35</v>
      </c>
    </row>
    <row r="1846" spans="1:8" x14ac:dyDescent="0.35">
      <c r="A1846" s="39" t="s">
        <v>1877</v>
      </c>
      <c r="B1846" s="58">
        <v>30595</v>
      </c>
      <c r="C1846" s="39">
        <v>0</v>
      </c>
      <c r="D1846" s="79">
        <v>20149.32</v>
      </c>
      <c r="E1846" s="39" t="s">
        <v>11</v>
      </c>
      <c r="F1846" s="39" t="s">
        <v>16</v>
      </c>
      <c r="G1846" s="39" t="s">
        <v>168</v>
      </c>
      <c r="H1846" s="14">
        <v>40</v>
      </c>
    </row>
    <row r="1847" spans="1:8" x14ac:dyDescent="0.35">
      <c r="A1847" s="39" t="s">
        <v>1878</v>
      </c>
      <c r="B1847" s="58">
        <v>37446</v>
      </c>
      <c r="C1847" s="39">
        <v>0</v>
      </c>
      <c r="D1847" s="79">
        <v>20167.34</v>
      </c>
      <c r="E1847" s="39" t="s">
        <v>12</v>
      </c>
      <c r="F1847" s="39" t="s">
        <v>12</v>
      </c>
      <c r="G1847" s="39" t="s">
        <v>42</v>
      </c>
      <c r="H1847" s="14">
        <v>21</v>
      </c>
    </row>
    <row r="1848" spans="1:8" x14ac:dyDescent="0.35">
      <c r="A1848" s="39" t="s">
        <v>1879</v>
      </c>
      <c r="B1848" s="58">
        <v>34493</v>
      </c>
      <c r="C1848" s="39">
        <v>2</v>
      </c>
      <c r="D1848" s="79">
        <v>20177.669999999998</v>
      </c>
      <c r="E1848" s="39" t="s">
        <v>11</v>
      </c>
      <c r="F1848" s="39" t="s">
        <v>16</v>
      </c>
      <c r="G1848" s="39" t="s">
        <v>42</v>
      </c>
      <c r="H1848" s="14">
        <v>29</v>
      </c>
    </row>
    <row r="1849" spans="1:8" x14ac:dyDescent="0.35">
      <c r="A1849" s="39" t="s">
        <v>1880</v>
      </c>
      <c r="B1849" s="58">
        <v>32067</v>
      </c>
      <c r="C1849" s="39">
        <v>0</v>
      </c>
      <c r="D1849" s="79">
        <v>20234.849999999999</v>
      </c>
      <c r="E1849" s="39" t="s">
        <v>11</v>
      </c>
      <c r="F1849" s="39" t="s">
        <v>12</v>
      </c>
      <c r="G1849" s="39" t="s">
        <v>23</v>
      </c>
      <c r="H1849" s="14">
        <v>36</v>
      </c>
    </row>
    <row r="1850" spans="1:8" x14ac:dyDescent="0.35">
      <c r="A1850" s="39" t="s">
        <v>1881</v>
      </c>
      <c r="B1850" s="58">
        <v>24341</v>
      </c>
      <c r="C1850" s="39">
        <v>0</v>
      </c>
      <c r="D1850" s="79">
        <v>20253.84</v>
      </c>
      <c r="E1850" s="39" t="s">
        <v>11</v>
      </c>
      <c r="F1850" s="39" t="s">
        <v>12</v>
      </c>
      <c r="G1850" s="39" t="s">
        <v>23</v>
      </c>
      <c r="H1850" s="14">
        <v>57</v>
      </c>
    </row>
    <row r="1851" spans="1:8" x14ac:dyDescent="0.35">
      <c r="A1851" s="39" t="s">
        <v>1882</v>
      </c>
      <c r="B1851" s="58">
        <v>34219</v>
      </c>
      <c r="C1851" s="39">
        <v>1</v>
      </c>
      <c r="D1851" s="79">
        <v>20277.810000000001</v>
      </c>
      <c r="E1851" s="39" t="s">
        <v>12</v>
      </c>
      <c r="F1851" s="39" t="s">
        <v>12</v>
      </c>
      <c r="G1851" s="39" t="s">
        <v>168</v>
      </c>
      <c r="H1851" s="14">
        <v>30</v>
      </c>
    </row>
    <row r="1852" spans="1:8" x14ac:dyDescent="0.35">
      <c r="A1852" s="39" t="s">
        <v>1883</v>
      </c>
      <c r="B1852" s="58">
        <v>31307</v>
      </c>
      <c r="C1852" s="39">
        <v>1</v>
      </c>
      <c r="D1852" s="79">
        <v>20296.86</v>
      </c>
      <c r="E1852" s="39" t="s">
        <v>12</v>
      </c>
      <c r="F1852" s="39" t="s">
        <v>16</v>
      </c>
      <c r="G1852" s="39" t="s">
        <v>247</v>
      </c>
      <c r="H1852" s="14">
        <v>38</v>
      </c>
    </row>
    <row r="1853" spans="1:8" x14ac:dyDescent="0.35">
      <c r="A1853" s="39" t="s">
        <v>1884</v>
      </c>
      <c r="B1853" s="58">
        <v>22829</v>
      </c>
      <c r="C1853" s="39">
        <v>0</v>
      </c>
      <c r="D1853" s="79">
        <v>20354.5</v>
      </c>
      <c r="E1853" s="39" t="s">
        <v>12</v>
      </c>
      <c r="F1853" s="39" t="s">
        <v>11</v>
      </c>
      <c r="G1853" s="39" t="s">
        <v>535</v>
      </c>
      <c r="H1853" s="14">
        <v>61</v>
      </c>
    </row>
    <row r="1854" spans="1:8" x14ac:dyDescent="0.35">
      <c r="A1854" s="39" t="s">
        <v>1885</v>
      </c>
      <c r="B1854" s="58">
        <v>31240</v>
      </c>
      <c r="C1854" s="39">
        <v>0</v>
      </c>
      <c r="D1854" s="79">
        <v>20420.599999999999</v>
      </c>
      <c r="E1854" s="39" t="s">
        <v>12</v>
      </c>
      <c r="F1854" s="39" t="s">
        <v>11</v>
      </c>
      <c r="G1854" s="39" t="s">
        <v>42</v>
      </c>
      <c r="H1854" s="14">
        <v>38</v>
      </c>
    </row>
    <row r="1855" spans="1:8" x14ac:dyDescent="0.35">
      <c r="A1855" s="39" t="s">
        <v>1886</v>
      </c>
      <c r="B1855" s="58">
        <v>22937</v>
      </c>
      <c r="C1855" s="39">
        <v>0</v>
      </c>
      <c r="D1855" s="79">
        <v>20446.849999999999</v>
      </c>
      <c r="E1855" s="39" t="s">
        <v>11</v>
      </c>
      <c r="F1855" s="39" t="s">
        <v>16</v>
      </c>
      <c r="G1855" s="39" t="s">
        <v>23</v>
      </c>
      <c r="H1855" s="14">
        <v>61</v>
      </c>
    </row>
    <row r="1856" spans="1:8" x14ac:dyDescent="0.35">
      <c r="A1856" s="39" t="s">
        <v>1887</v>
      </c>
      <c r="B1856" s="58">
        <v>25489</v>
      </c>
      <c r="C1856" s="39">
        <v>3</v>
      </c>
      <c r="D1856" s="79">
        <v>20463</v>
      </c>
      <c r="E1856" s="39" t="s">
        <v>11</v>
      </c>
      <c r="F1856" s="39" t="s">
        <v>11</v>
      </c>
      <c r="G1856" s="39" t="s">
        <v>13</v>
      </c>
      <c r="H1856" s="14">
        <v>54</v>
      </c>
    </row>
    <row r="1857" spans="1:8" x14ac:dyDescent="0.35">
      <c r="A1857" s="39" t="s">
        <v>1888</v>
      </c>
      <c r="B1857" s="58">
        <v>24297</v>
      </c>
      <c r="C1857" s="39">
        <v>0</v>
      </c>
      <c r="D1857" s="79">
        <v>20568.32</v>
      </c>
      <c r="E1857" s="39" t="s">
        <v>12</v>
      </c>
      <c r="F1857" s="39" t="s">
        <v>11</v>
      </c>
      <c r="G1857" s="39" t="s">
        <v>23</v>
      </c>
      <c r="H1857" s="14">
        <v>57</v>
      </c>
    </row>
    <row r="1858" spans="1:8" x14ac:dyDescent="0.35">
      <c r="A1858" s="39" t="s">
        <v>1889</v>
      </c>
      <c r="B1858" s="58">
        <v>24823</v>
      </c>
      <c r="C1858" s="39">
        <v>0</v>
      </c>
      <c r="D1858" s="79">
        <v>20630.28</v>
      </c>
      <c r="E1858" s="39" t="s">
        <v>11</v>
      </c>
      <c r="F1858" s="39" t="s">
        <v>12</v>
      </c>
      <c r="G1858" s="39" t="s">
        <v>42</v>
      </c>
      <c r="H1858" s="14">
        <v>56</v>
      </c>
    </row>
    <row r="1859" spans="1:8" x14ac:dyDescent="0.35">
      <c r="A1859" s="39" t="s">
        <v>1890</v>
      </c>
      <c r="B1859" s="58">
        <v>23955</v>
      </c>
      <c r="C1859" s="39">
        <v>0</v>
      </c>
      <c r="D1859" s="79">
        <v>20709.02</v>
      </c>
      <c r="E1859" s="39" t="s">
        <v>12</v>
      </c>
      <c r="F1859" s="39" t="s">
        <v>11</v>
      </c>
      <c r="G1859" s="39" t="s">
        <v>166</v>
      </c>
      <c r="H1859" s="14">
        <v>58</v>
      </c>
    </row>
    <row r="1860" spans="1:8" x14ac:dyDescent="0.35">
      <c r="A1860" s="39" t="s">
        <v>1891</v>
      </c>
      <c r="B1860" s="58">
        <v>33861</v>
      </c>
      <c r="C1860" s="39">
        <v>3</v>
      </c>
      <c r="D1860" s="79">
        <v>20745.990000000002</v>
      </c>
      <c r="E1860" s="39" t="s">
        <v>12</v>
      </c>
      <c r="F1860" s="39" t="s">
        <v>16</v>
      </c>
      <c r="G1860" s="39" t="s">
        <v>23</v>
      </c>
      <c r="H1860" s="14">
        <v>31</v>
      </c>
    </row>
    <row r="1861" spans="1:8" x14ac:dyDescent="0.35">
      <c r="A1861" s="39" t="s">
        <v>1892</v>
      </c>
      <c r="B1861" s="58">
        <v>31628</v>
      </c>
      <c r="C1861" s="39">
        <v>1</v>
      </c>
      <c r="D1861" s="79">
        <v>20773.63</v>
      </c>
      <c r="E1861" s="39" t="s">
        <v>11</v>
      </c>
      <c r="F1861" s="39" t="s">
        <v>12</v>
      </c>
      <c r="G1861" s="39" t="s">
        <v>356</v>
      </c>
      <c r="H1861" s="14">
        <v>37</v>
      </c>
    </row>
    <row r="1862" spans="1:8" x14ac:dyDescent="0.35">
      <c r="A1862" s="39" t="s">
        <v>1893</v>
      </c>
      <c r="B1862" s="58">
        <v>24723</v>
      </c>
      <c r="C1862" s="39">
        <v>0</v>
      </c>
      <c r="D1862" s="79">
        <v>20781.490000000002</v>
      </c>
      <c r="E1862" s="39" t="s">
        <v>11</v>
      </c>
      <c r="F1862" s="39" t="s">
        <v>12</v>
      </c>
      <c r="G1862" s="39" t="s">
        <v>13</v>
      </c>
      <c r="H1862" s="14">
        <v>56</v>
      </c>
    </row>
    <row r="1863" spans="1:8" x14ac:dyDescent="0.35">
      <c r="A1863" s="39" t="s">
        <v>1894</v>
      </c>
      <c r="B1863" s="58">
        <v>27736</v>
      </c>
      <c r="C1863" s="39">
        <v>0</v>
      </c>
      <c r="D1863" s="79">
        <v>20878.78</v>
      </c>
      <c r="E1863" s="39" t="s">
        <v>11</v>
      </c>
      <c r="F1863" s="39" t="s">
        <v>16</v>
      </c>
      <c r="G1863" s="39" t="s">
        <v>247</v>
      </c>
      <c r="H1863" s="14">
        <v>48</v>
      </c>
    </row>
    <row r="1864" spans="1:8" x14ac:dyDescent="0.35">
      <c r="A1864" s="39" t="s">
        <v>1895</v>
      </c>
      <c r="B1864" s="58">
        <v>23700</v>
      </c>
      <c r="C1864" s="39">
        <v>0</v>
      </c>
      <c r="D1864" s="79">
        <v>20893.060000000001</v>
      </c>
      <c r="E1864" s="39" t="s">
        <v>11</v>
      </c>
      <c r="F1864" s="39" t="s">
        <v>12</v>
      </c>
      <c r="G1864" s="39" t="s">
        <v>23</v>
      </c>
      <c r="H1864" s="14">
        <v>59</v>
      </c>
    </row>
    <row r="1865" spans="1:8" x14ac:dyDescent="0.35">
      <c r="A1865" s="39" t="s">
        <v>1896</v>
      </c>
      <c r="B1865" s="58">
        <v>32108</v>
      </c>
      <c r="C1865" s="39">
        <v>2</v>
      </c>
      <c r="D1865" s="79">
        <v>20984.09</v>
      </c>
      <c r="E1865" s="39" t="s">
        <v>11</v>
      </c>
      <c r="F1865" s="39" t="s">
        <v>11</v>
      </c>
      <c r="G1865" s="39" t="s">
        <v>164</v>
      </c>
      <c r="H1865" s="14">
        <v>36</v>
      </c>
    </row>
    <row r="1866" spans="1:8" x14ac:dyDescent="0.35">
      <c r="A1866" s="39" t="s">
        <v>1897</v>
      </c>
      <c r="B1866" s="58">
        <v>30499</v>
      </c>
      <c r="C1866" s="39">
        <v>1</v>
      </c>
      <c r="D1866" s="79">
        <v>21082.16</v>
      </c>
      <c r="E1866" s="39" t="s">
        <v>12</v>
      </c>
      <c r="F1866" s="39" t="s">
        <v>11</v>
      </c>
      <c r="G1866" s="39" t="s">
        <v>42</v>
      </c>
      <c r="H1866" s="14">
        <v>40</v>
      </c>
    </row>
    <row r="1867" spans="1:8" x14ac:dyDescent="0.35">
      <c r="A1867" s="39" t="s">
        <v>1898</v>
      </c>
      <c r="B1867" s="58">
        <v>28452</v>
      </c>
      <c r="C1867" s="39">
        <v>2</v>
      </c>
      <c r="D1867" s="79">
        <v>21098.55</v>
      </c>
      <c r="E1867" s="39" t="s">
        <v>12</v>
      </c>
      <c r="F1867" s="39" t="s">
        <v>12</v>
      </c>
      <c r="G1867" s="39" t="s">
        <v>23</v>
      </c>
      <c r="H1867" s="14">
        <v>46</v>
      </c>
    </row>
    <row r="1868" spans="1:8" x14ac:dyDescent="0.35">
      <c r="A1868" s="39" t="s">
        <v>1899</v>
      </c>
      <c r="B1868" s="58">
        <v>25441</v>
      </c>
      <c r="C1868" s="39">
        <v>0</v>
      </c>
      <c r="D1868" s="79">
        <v>21195.82</v>
      </c>
      <c r="E1868" s="39" t="s">
        <v>12</v>
      </c>
      <c r="F1868" s="39" t="s">
        <v>16</v>
      </c>
      <c r="G1868" s="39" t="s">
        <v>13</v>
      </c>
      <c r="H1868" s="14">
        <v>54</v>
      </c>
    </row>
    <row r="1869" spans="1:8" x14ac:dyDescent="0.35">
      <c r="A1869" s="39" t="s">
        <v>1900</v>
      </c>
      <c r="B1869" s="58">
        <v>27316</v>
      </c>
      <c r="C1869" s="39">
        <v>0</v>
      </c>
      <c r="D1869" s="79">
        <v>21223.68</v>
      </c>
      <c r="E1869" s="39" t="s">
        <v>12</v>
      </c>
      <c r="F1869" s="39" t="s">
        <v>11</v>
      </c>
      <c r="G1869" s="39" t="s">
        <v>13</v>
      </c>
      <c r="H1869" s="14">
        <v>49</v>
      </c>
    </row>
    <row r="1870" spans="1:8" x14ac:dyDescent="0.35">
      <c r="A1870" s="39" t="s">
        <v>1901</v>
      </c>
      <c r="B1870" s="58">
        <v>27275</v>
      </c>
      <c r="C1870" s="39">
        <v>0</v>
      </c>
      <c r="D1870" s="79">
        <v>21232.18</v>
      </c>
      <c r="E1870" s="39" t="s">
        <v>12</v>
      </c>
      <c r="F1870" s="39" t="s">
        <v>11</v>
      </c>
      <c r="G1870" s="39" t="s">
        <v>42</v>
      </c>
      <c r="H1870" s="14">
        <v>49</v>
      </c>
    </row>
    <row r="1871" spans="1:8" x14ac:dyDescent="0.35">
      <c r="A1871" s="39" t="s">
        <v>1902</v>
      </c>
      <c r="B1871" s="58">
        <v>29565</v>
      </c>
      <c r="C1871" s="39">
        <v>2</v>
      </c>
      <c r="D1871" s="79">
        <v>21259.38</v>
      </c>
      <c r="E1871" s="39" t="s">
        <v>12</v>
      </c>
      <c r="F1871" s="39" t="s">
        <v>12</v>
      </c>
      <c r="G1871" s="39" t="s">
        <v>166</v>
      </c>
      <c r="H1871" s="14">
        <v>43</v>
      </c>
    </row>
    <row r="1872" spans="1:8" x14ac:dyDescent="0.35">
      <c r="A1872" s="39" t="s">
        <v>1903</v>
      </c>
      <c r="B1872" s="58">
        <v>38203</v>
      </c>
      <c r="C1872" s="39">
        <v>0</v>
      </c>
      <c r="D1872" s="79">
        <v>21344.85</v>
      </c>
      <c r="E1872" s="39" t="s">
        <v>12</v>
      </c>
      <c r="F1872" s="39" t="s">
        <v>16</v>
      </c>
      <c r="G1872" s="39" t="s">
        <v>247</v>
      </c>
      <c r="H1872" s="14">
        <v>19</v>
      </c>
    </row>
    <row r="1873" spans="1:8" x14ac:dyDescent="0.35">
      <c r="A1873" s="39" t="s">
        <v>1904</v>
      </c>
      <c r="B1873" s="58">
        <v>29468</v>
      </c>
      <c r="C1873" s="39">
        <v>0</v>
      </c>
      <c r="D1873" s="79">
        <v>21348.71</v>
      </c>
      <c r="E1873" s="39" t="s">
        <v>11</v>
      </c>
      <c r="F1873" s="39" t="s">
        <v>16</v>
      </c>
      <c r="G1873" s="39" t="s">
        <v>23</v>
      </c>
      <c r="H1873" s="14">
        <v>43</v>
      </c>
    </row>
    <row r="1874" spans="1:8" x14ac:dyDescent="0.35">
      <c r="A1874" s="39" t="s">
        <v>1905</v>
      </c>
      <c r="B1874" s="58">
        <v>33198</v>
      </c>
      <c r="C1874" s="39">
        <v>4</v>
      </c>
      <c r="D1874" s="79">
        <v>21472.48</v>
      </c>
      <c r="E1874" s="39" t="s">
        <v>11</v>
      </c>
      <c r="F1874" s="39" t="s">
        <v>11</v>
      </c>
      <c r="G1874" s="39" t="s">
        <v>23</v>
      </c>
      <c r="H1874" s="14">
        <v>33</v>
      </c>
    </row>
    <row r="1875" spans="1:8" x14ac:dyDescent="0.35">
      <c r="A1875" s="39" t="s">
        <v>1906</v>
      </c>
      <c r="B1875" s="58">
        <v>36323</v>
      </c>
      <c r="C1875" s="39">
        <v>0</v>
      </c>
      <c r="D1875" s="79">
        <v>21595.38</v>
      </c>
      <c r="E1875" s="39" t="s">
        <v>11</v>
      </c>
      <c r="F1875" s="39" t="s">
        <v>12</v>
      </c>
      <c r="G1875" s="39" t="s">
        <v>23</v>
      </c>
      <c r="H1875" s="14">
        <v>24</v>
      </c>
    </row>
    <row r="1876" spans="1:8" x14ac:dyDescent="0.35">
      <c r="A1876" s="39" t="s">
        <v>1907</v>
      </c>
      <c r="B1876" s="58">
        <v>30675</v>
      </c>
      <c r="C1876" s="39">
        <v>3</v>
      </c>
      <c r="D1876" s="79">
        <v>21659.93</v>
      </c>
      <c r="E1876" s="39" t="s">
        <v>12</v>
      </c>
      <c r="F1876" s="39" t="s">
        <v>12</v>
      </c>
      <c r="G1876" s="39" t="s">
        <v>247</v>
      </c>
      <c r="H1876" s="14">
        <v>39</v>
      </c>
    </row>
    <row r="1877" spans="1:8" x14ac:dyDescent="0.35">
      <c r="A1877" s="39" t="s">
        <v>1908</v>
      </c>
      <c r="B1877" s="58">
        <v>22966</v>
      </c>
      <c r="C1877" s="39">
        <v>0</v>
      </c>
      <c r="D1877" s="79">
        <v>21661.16</v>
      </c>
      <c r="E1877" s="39" t="s">
        <v>11</v>
      </c>
      <c r="F1877" s="39" t="s">
        <v>11</v>
      </c>
      <c r="G1877" s="39" t="s">
        <v>23</v>
      </c>
      <c r="H1877" s="14">
        <v>61</v>
      </c>
    </row>
    <row r="1878" spans="1:8" x14ac:dyDescent="0.35">
      <c r="A1878" s="39" t="s">
        <v>1909</v>
      </c>
      <c r="B1878" s="58">
        <v>27959</v>
      </c>
      <c r="C1878" s="39">
        <v>1</v>
      </c>
      <c r="D1878" s="79">
        <v>21677.279999999999</v>
      </c>
      <c r="E1878" s="39" t="s">
        <v>12</v>
      </c>
      <c r="F1878" s="39" t="s">
        <v>16</v>
      </c>
      <c r="G1878" s="39" t="s">
        <v>23</v>
      </c>
      <c r="H1878" s="14">
        <v>47</v>
      </c>
    </row>
    <row r="1879" spans="1:8" x14ac:dyDescent="0.35">
      <c r="A1879" s="39" t="s">
        <v>1910</v>
      </c>
      <c r="B1879" s="58">
        <v>29118</v>
      </c>
      <c r="C1879" s="39">
        <v>1</v>
      </c>
      <c r="D1879" s="79">
        <v>21771.34</v>
      </c>
      <c r="E1879" s="39" t="s">
        <v>12</v>
      </c>
      <c r="F1879" s="39" t="s">
        <v>16</v>
      </c>
      <c r="G1879" s="39" t="s">
        <v>247</v>
      </c>
      <c r="H1879" s="14">
        <v>44</v>
      </c>
    </row>
    <row r="1880" spans="1:8" x14ac:dyDescent="0.35">
      <c r="A1880" s="39" t="s">
        <v>1911</v>
      </c>
      <c r="B1880" s="58">
        <v>29126</v>
      </c>
      <c r="C1880" s="39">
        <v>0</v>
      </c>
      <c r="D1880" s="79">
        <v>21774.32</v>
      </c>
      <c r="E1880" s="39" t="s">
        <v>12</v>
      </c>
      <c r="F1880" s="39" t="s">
        <v>11</v>
      </c>
      <c r="G1880" s="39" t="s">
        <v>23</v>
      </c>
      <c r="H1880" s="14">
        <v>44</v>
      </c>
    </row>
    <row r="1881" spans="1:8" x14ac:dyDescent="0.35">
      <c r="A1881" s="39" t="s">
        <v>1912</v>
      </c>
      <c r="B1881" s="58">
        <v>23250</v>
      </c>
      <c r="C1881" s="39">
        <v>0</v>
      </c>
      <c r="D1881" s="79">
        <v>21797</v>
      </c>
      <c r="E1881" s="39" t="s">
        <v>12</v>
      </c>
      <c r="F1881" s="39" t="s">
        <v>16</v>
      </c>
      <c r="G1881" s="39" t="s">
        <v>42</v>
      </c>
      <c r="H1881" s="14">
        <v>60</v>
      </c>
    </row>
    <row r="1882" spans="1:8" x14ac:dyDescent="0.35">
      <c r="A1882" s="39" t="s">
        <v>1913</v>
      </c>
      <c r="B1882" s="58">
        <v>29084</v>
      </c>
      <c r="C1882" s="39">
        <v>2</v>
      </c>
      <c r="D1882" s="79">
        <v>21880.82</v>
      </c>
      <c r="E1882" s="39" t="s">
        <v>12</v>
      </c>
      <c r="F1882" s="39" t="s">
        <v>16</v>
      </c>
      <c r="G1882" s="39" t="s">
        <v>23</v>
      </c>
      <c r="H1882" s="14">
        <v>44</v>
      </c>
    </row>
    <row r="1883" spans="1:8" x14ac:dyDescent="0.35">
      <c r="A1883" s="39" t="s">
        <v>1914</v>
      </c>
      <c r="B1883" s="58">
        <v>37892</v>
      </c>
      <c r="C1883" s="39">
        <v>0</v>
      </c>
      <c r="D1883" s="79">
        <v>21882.400000000001</v>
      </c>
      <c r="E1883" s="39" t="s">
        <v>11</v>
      </c>
      <c r="F1883" s="39" t="s">
        <v>16</v>
      </c>
      <c r="G1883" s="39" t="s">
        <v>42</v>
      </c>
      <c r="H1883" s="14">
        <v>20</v>
      </c>
    </row>
    <row r="1884" spans="1:8" x14ac:dyDescent="0.35">
      <c r="A1884" s="39" t="s">
        <v>1915</v>
      </c>
      <c r="B1884" s="58">
        <v>27747</v>
      </c>
      <c r="C1884" s="39">
        <v>1</v>
      </c>
      <c r="D1884" s="79">
        <v>21978.68</v>
      </c>
      <c r="E1884" s="39" t="s">
        <v>12</v>
      </c>
      <c r="F1884" s="39" t="s">
        <v>12</v>
      </c>
      <c r="G1884" s="39" t="s">
        <v>13</v>
      </c>
      <c r="H1884" s="14">
        <v>48</v>
      </c>
    </row>
    <row r="1885" spans="1:8" x14ac:dyDescent="0.35">
      <c r="A1885" s="39" t="s">
        <v>1916</v>
      </c>
      <c r="B1885" s="58">
        <v>32795</v>
      </c>
      <c r="C1885" s="39">
        <v>0</v>
      </c>
      <c r="D1885" s="79">
        <v>21984.47</v>
      </c>
      <c r="E1885" s="39" t="s">
        <v>12</v>
      </c>
      <c r="F1885" s="39" t="s">
        <v>16</v>
      </c>
      <c r="G1885" s="39" t="s">
        <v>23</v>
      </c>
      <c r="H1885" s="14">
        <v>34</v>
      </c>
    </row>
    <row r="1886" spans="1:8" x14ac:dyDescent="0.35">
      <c r="A1886" s="39" t="s">
        <v>1917</v>
      </c>
      <c r="B1886" s="58">
        <v>37131</v>
      </c>
      <c r="C1886" s="39">
        <v>0</v>
      </c>
      <c r="D1886" s="79">
        <v>22097.62</v>
      </c>
      <c r="E1886" s="39" t="s">
        <v>12</v>
      </c>
      <c r="F1886" s="39" t="s">
        <v>16</v>
      </c>
      <c r="G1886" s="39" t="s">
        <v>42</v>
      </c>
      <c r="H1886" s="14">
        <v>22</v>
      </c>
    </row>
    <row r="1887" spans="1:8" x14ac:dyDescent="0.35">
      <c r="A1887" s="39" t="s">
        <v>1918</v>
      </c>
      <c r="B1887" s="58">
        <v>29476</v>
      </c>
      <c r="C1887" s="39">
        <v>0</v>
      </c>
      <c r="D1887" s="79">
        <v>22144.03</v>
      </c>
      <c r="E1887" s="39" t="s">
        <v>11</v>
      </c>
      <c r="F1887" s="39" t="s">
        <v>11</v>
      </c>
      <c r="G1887" s="39" t="s">
        <v>42</v>
      </c>
      <c r="H1887" s="14">
        <v>43</v>
      </c>
    </row>
    <row r="1888" spans="1:8" x14ac:dyDescent="0.35">
      <c r="A1888" s="39" t="s">
        <v>1919</v>
      </c>
      <c r="B1888" s="58">
        <v>23978</v>
      </c>
      <c r="C1888" s="39">
        <v>1</v>
      </c>
      <c r="D1888" s="79">
        <v>22192.44</v>
      </c>
      <c r="E1888" s="39" t="s">
        <v>12</v>
      </c>
      <c r="F1888" s="39" t="s">
        <v>16</v>
      </c>
      <c r="G1888" s="39" t="s">
        <v>13</v>
      </c>
      <c r="H1888" s="14">
        <v>58</v>
      </c>
    </row>
    <row r="1889" spans="1:8" x14ac:dyDescent="0.35">
      <c r="A1889" s="39" t="s">
        <v>1920</v>
      </c>
      <c r="B1889" s="58">
        <v>26100</v>
      </c>
      <c r="C1889" s="39">
        <v>1</v>
      </c>
      <c r="D1889" s="79">
        <v>22218.11</v>
      </c>
      <c r="E1889" s="39" t="s">
        <v>11</v>
      </c>
      <c r="F1889" s="39" t="s">
        <v>12</v>
      </c>
      <c r="G1889" s="39" t="s">
        <v>13</v>
      </c>
      <c r="H1889" s="14">
        <v>52</v>
      </c>
    </row>
    <row r="1890" spans="1:8" x14ac:dyDescent="0.35">
      <c r="A1890" s="39" t="s">
        <v>1921</v>
      </c>
      <c r="B1890" s="58">
        <v>30312</v>
      </c>
      <c r="C1890" s="39">
        <v>1</v>
      </c>
      <c r="D1890" s="79">
        <v>22331.57</v>
      </c>
      <c r="E1890" s="39" t="s">
        <v>11</v>
      </c>
      <c r="F1890" s="39" t="s">
        <v>12</v>
      </c>
      <c r="G1890" s="39" t="s">
        <v>247</v>
      </c>
      <c r="H1890" s="14">
        <v>40</v>
      </c>
    </row>
    <row r="1891" spans="1:8" x14ac:dyDescent="0.35">
      <c r="A1891" s="39" t="s">
        <v>1922</v>
      </c>
      <c r="B1891" s="58">
        <v>36398</v>
      </c>
      <c r="C1891" s="39">
        <v>2</v>
      </c>
      <c r="D1891" s="79">
        <v>22395.74</v>
      </c>
      <c r="E1891" s="39" t="s">
        <v>12</v>
      </c>
      <c r="F1891" s="39" t="s">
        <v>11</v>
      </c>
      <c r="G1891" s="39" t="s">
        <v>247</v>
      </c>
      <c r="H1891" s="14">
        <v>24</v>
      </c>
    </row>
    <row r="1892" spans="1:8" x14ac:dyDescent="0.35">
      <c r="A1892" s="39" t="s">
        <v>1923</v>
      </c>
      <c r="B1892" s="58">
        <v>24337</v>
      </c>
      <c r="C1892" s="39">
        <v>0</v>
      </c>
      <c r="D1892" s="79">
        <v>22412.65</v>
      </c>
      <c r="E1892" s="39" t="s">
        <v>12</v>
      </c>
      <c r="F1892" s="39" t="s">
        <v>12</v>
      </c>
      <c r="G1892" s="39" t="s">
        <v>276</v>
      </c>
      <c r="H1892" s="14">
        <v>57</v>
      </c>
    </row>
    <row r="1893" spans="1:8" x14ac:dyDescent="0.35">
      <c r="A1893" s="39" t="s">
        <v>1924</v>
      </c>
      <c r="B1893" s="58">
        <v>30671</v>
      </c>
      <c r="C1893" s="39">
        <v>1</v>
      </c>
      <c r="D1893" s="79">
        <v>22462.04</v>
      </c>
      <c r="E1893" s="39" t="s">
        <v>12</v>
      </c>
      <c r="F1893" s="39" t="s">
        <v>16</v>
      </c>
      <c r="G1893" s="39" t="s">
        <v>166</v>
      </c>
      <c r="H1893" s="14">
        <v>39</v>
      </c>
    </row>
    <row r="1894" spans="1:8" x14ac:dyDescent="0.35">
      <c r="A1894" s="39" t="s">
        <v>1925</v>
      </c>
      <c r="B1894" s="58">
        <v>29173</v>
      </c>
      <c r="C1894" s="39">
        <v>2</v>
      </c>
      <c r="D1894" s="79">
        <v>22478.6</v>
      </c>
      <c r="E1894" s="39" t="s">
        <v>12</v>
      </c>
      <c r="F1894" s="39" t="s">
        <v>11</v>
      </c>
      <c r="G1894" s="39" t="s">
        <v>42</v>
      </c>
      <c r="H1894" s="14">
        <v>44</v>
      </c>
    </row>
    <row r="1895" spans="1:8" x14ac:dyDescent="0.35">
      <c r="A1895" s="39" t="s">
        <v>1926</v>
      </c>
      <c r="B1895" s="58">
        <v>37827</v>
      </c>
      <c r="C1895" s="39">
        <v>2</v>
      </c>
      <c r="D1895" s="79">
        <v>22493.66</v>
      </c>
      <c r="E1895" s="39" t="s">
        <v>11</v>
      </c>
      <c r="F1895" s="39" t="s">
        <v>16</v>
      </c>
      <c r="G1895" s="39" t="s">
        <v>23</v>
      </c>
      <c r="H1895" s="14">
        <v>20</v>
      </c>
    </row>
    <row r="1896" spans="1:8" x14ac:dyDescent="0.35">
      <c r="A1896" s="39" t="s">
        <v>1927</v>
      </c>
      <c r="B1896" s="58">
        <v>25881</v>
      </c>
      <c r="C1896" s="39">
        <v>0</v>
      </c>
      <c r="D1896" s="79">
        <v>23045.57</v>
      </c>
      <c r="E1896" s="39" t="s">
        <v>11</v>
      </c>
      <c r="F1896" s="39" t="s">
        <v>11</v>
      </c>
      <c r="G1896" s="39" t="s">
        <v>247</v>
      </c>
      <c r="H1896" s="14">
        <v>53</v>
      </c>
    </row>
    <row r="1897" spans="1:8" x14ac:dyDescent="0.35">
      <c r="A1897" s="39" t="s">
        <v>1928</v>
      </c>
      <c r="B1897" s="58">
        <v>27646</v>
      </c>
      <c r="C1897" s="39">
        <v>0</v>
      </c>
      <c r="D1897" s="79">
        <v>23065.42</v>
      </c>
      <c r="E1897" s="39" t="s">
        <v>11</v>
      </c>
      <c r="F1897" s="39" t="s">
        <v>11</v>
      </c>
      <c r="G1897" s="39" t="s">
        <v>13</v>
      </c>
      <c r="H1897" s="14">
        <v>48</v>
      </c>
    </row>
    <row r="1898" spans="1:8" x14ac:dyDescent="0.35">
      <c r="A1898" s="39" t="s">
        <v>1929</v>
      </c>
      <c r="B1898" s="58">
        <v>37969</v>
      </c>
      <c r="C1898" s="39">
        <v>0</v>
      </c>
      <c r="D1898" s="79">
        <v>23082.959999999999</v>
      </c>
      <c r="E1898" s="39" t="s">
        <v>11</v>
      </c>
      <c r="F1898" s="39" t="s">
        <v>11</v>
      </c>
      <c r="G1898" s="39" t="s">
        <v>42</v>
      </c>
      <c r="H1898" s="14">
        <v>19</v>
      </c>
    </row>
    <row r="1899" spans="1:8" x14ac:dyDescent="0.35">
      <c r="A1899" s="39" t="s">
        <v>1930</v>
      </c>
      <c r="B1899" s="58">
        <v>35649</v>
      </c>
      <c r="C1899" s="39">
        <v>2</v>
      </c>
      <c r="D1899" s="79">
        <v>23241.47</v>
      </c>
      <c r="E1899" s="39" t="s">
        <v>11</v>
      </c>
      <c r="F1899" s="39" t="s">
        <v>12</v>
      </c>
      <c r="G1899" s="39" t="s">
        <v>170</v>
      </c>
      <c r="H1899" s="14">
        <v>26</v>
      </c>
    </row>
    <row r="1900" spans="1:8" x14ac:dyDescent="0.35">
      <c r="A1900" s="39" t="s">
        <v>1931</v>
      </c>
      <c r="B1900" s="58">
        <v>25521</v>
      </c>
      <c r="C1900" s="39">
        <v>1</v>
      </c>
      <c r="D1900" s="79">
        <v>23244.79</v>
      </c>
      <c r="E1900" s="39" t="s">
        <v>11</v>
      </c>
      <c r="F1900" s="39" t="s">
        <v>12</v>
      </c>
      <c r="G1900" s="39" t="s">
        <v>13</v>
      </c>
      <c r="H1900" s="14">
        <v>54</v>
      </c>
    </row>
    <row r="1901" spans="1:8" x14ac:dyDescent="0.35">
      <c r="A1901" s="39" t="s">
        <v>1932</v>
      </c>
      <c r="B1901" s="58">
        <v>34610</v>
      </c>
      <c r="C1901" s="39">
        <v>1</v>
      </c>
      <c r="D1901" s="79">
        <v>23288.93</v>
      </c>
      <c r="E1901" s="39" t="s">
        <v>11</v>
      </c>
      <c r="F1901" s="39" t="s">
        <v>12</v>
      </c>
      <c r="G1901" s="39" t="s">
        <v>247</v>
      </c>
      <c r="H1901" s="14">
        <v>29</v>
      </c>
    </row>
    <row r="1902" spans="1:8" x14ac:dyDescent="0.35">
      <c r="A1902" s="39" t="s">
        <v>1933</v>
      </c>
      <c r="B1902" s="58">
        <v>26959</v>
      </c>
      <c r="C1902" s="39">
        <v>2</v>
      </c>
      <c r="D1902" s="79">
        <v>23306.55</v>
      </c>
      <c r="E1902" s="39" t="s">
        <v>11</v>
      </c>
      <c r="F1902" s="39" t="s">
        <v>11</v>
      </c>
      <c r="G1902" s="39" t="s">
        <v>42</v>
      </c>
      <c r="H1902" s="14">
        <v>50</v>
      </c>
    </row>
    <row r="1903" spans="1:8" x14ac:dyDescent="0.35">
      <c r="A1903" s="39" t="s">
        <v>1934</v>
      </c>
      <c r="B1903" s="58">
        <v>27711</v>
      </c>
      <c r="C1903" s="39">
        <v>1</v>
      </c>
      <c r="D1903" s="79">
        <v>23401.31</v>
      </c>
      <c r="E1903" s="39" t="s">
        <v>11</v>
      </c>
      <c r="F1903" s="39" t="s">
        <v>12</v>
      </c>
      <c r="G1903" s="39" t="s">
        <v>247</v>
      </c>
      <c r="H1903" s="14">
        <v>48</v>
      </c>
    </row>
    <row r="1904" spans="1:8" x14ac:dyDescent="0.35">
      <c r="A1904" s="39" t="s">
        <v>1935</v>
      </c>
      <c r="B1904" s="58">
        <v>30554</v>
      </c>
      <c r="C1904" s="39">
        <v>2</v>
      </c>
      <c r="D1904" s="79">
        <v>23563.02</v>
      </c>
      <c r="E1904" s="39" t="s">
        <v>11</v>
      </c>
      <c r="F1904" s="39" t="s">
        <v>11</v>
      </c>
      <c r="G1904" s="39" t="s">
        <v>13</v>
      </c>
      <c r="H1904" s="14">
        <v>40</v>
      </c>
    </row>
    <row r="1905" spans="1:8" x14ac:dyDescent="0.35">
      <c r="A1905" s="39" t="s">
        <v>1936</v>
      </c>
      <c r="B1905" s="58">
        <v>27182</v>
      </c>
      <c r="C1905" s="39">
        <v>1</v>
      </c>
      <c r="D1905" s="79">
        <v>23568.27</v>
      </c>
      <c r="E1905" s="39" t="s">
        <v>11</v>
      </c>
      <c r="F1905" s="39" t="s">
        <v>11</v>
      </c>
      <c r="G1905" s="39" t="s">
        <v>42</v>
      </c>
      <c r="H1905" s="14">
        <v>49</v>
      </c>
    </row>
    <row r="1906" spans="1:8" x14ac:dyDescent="0.35">
      <c r="A1906" s="39" t="s">
        <v>1937</v>
      </c>
      <c r="B1906" s="58">
        <v>26842</v>
      </c>
      <c r="C1906" s="39">
        <v>2</v>
      </c>
      <c r="D1906" s="79">
        <v>23807.24</v>
      </c>
      <c r="E1906" s="39" t="s">
        <v>11</v>
      </c>
      <c r="F1906" s="39" t="s">
        <v>12</v>
      </c>
      <c r="G1906" s="39" t="s">
        <v>23</v>
      </c>
      <c r="H1906" s="14">
        <v>50</v>
      </c>
    </row>
    <row r="1907" spans="1:8" x14ac:dyDescent="0.35">
      <c r="A1907" s="39" t="s">
        <v>1938</v>
      </c>
      <c r="B1907" s="58">
        <v>25788</v>
      </c>
      <c r="C1907" s="39">
        <v>1</v>
      </c>
      <c r="D1907" s="79">
        <v>23887.66</v>
      </c>
      <c r="E1907" s="39" t="s">
        <v>11</v>
      </c>
      <c r="F1907" s="39" t="s">
        <v>12</v>
      </c>
      <c r="G1907" s="39" t="s">
        <v>23</v>
      </c>
      <c r="H1907" s="14">
        <v>53</v>
      </c>
    </row>
    <row r="1908" spans="1:8" x14ac:dyDescent="0.35">
      <c r="A1908" s="39" t="s">
        <v>1939</v>
      </c>
      <c r="B1908" s="58">
        <v>26124</v>
      </c>
      <c r="C1908" s="39">
        <v>2</v>
      </c>
      <c r="D1908" s="79">
        <v>23967.38</v>
      </c>
      <c r="E1908" s="39" t="s">
        <v>11</v>
      </c>
      <c r="F1908" s="39" t="s">
        <v>11</v>
      </c>
      <c r="G1908" s="39" t="s">
        <v>23</v>
      </c>
      <c r="H1908" s="14">
        <v>52</v>
      </c>
    </row>
    <row r="1909" spans="1:8" x14ac:dyDescent="0.35">
      <c r="A1909" s="39" t="s">
        <v>1940</v>
      </c>
      <c r="B1909" s="58">
        <v>37985</v>
      </c>
      <c r="C1909" s="39">
        <v>2</v>
      </c>
      <c r="D1909" s="79">
        <v>24059.68</v>
      </c>
      <c r="E1909" s="39" t="s">
        <v>11</v>
      </c>
      <c r="F1909" s="39" t="s">
        <v>11</v>
      </c>
      <c r="G1909" s="39" t="s">
        <v>23</v>
      </c>
      <c r="H1909" s="14">
        <v>19</v>
      </c>
    </row>
    <row r="1910" spans="1:8" x14ac:dyDescent="0.35">
      <c r="A1910" s="39" t="s">
        <v>1941</v>
      </c>
      <c r="B1910" s="58">
        <v>26828</v>
      </c>
      <c r="C1910" s="39">
        <v>3</v>
      </c>
      <c r="D1910" s="79">
        <v>24106.91</v>
      </c>
      <c r="E1910" s="39" t="s">
        <v>11</v>
      </c>
      <c r="F1910" s="39" t="s">
        <v>11</v>
      </c>
      <c r="G1910" s="39" t="s">
        <v>247</v>
      </c>
      <c r="H1910" s="14">
        <v>50</v>
      </c>
    </row>
    <row r="1911" spans="1:8" x14ac:dyDescent="0.35">
      <c r="A1911" s="39" t="s">
        <v>1942</v>
      </c>
      <c r="B1911" s="58">
        <v>27282</v>
      </c>
      <c r="C1911" s="39">
        <v>3</v>
      </c>
      <c r="D1911" s="79">
        <v>24180.93</v>
      </c>
      <c r="E1911" s="39" t="s">
        <v>11</v>
      </c>
      <c r="F1911" s="39" t="s">
        <v>16</v>
      </c>
      <c r="G1911" s="39" t="s">
        <v>13</v>
      </c>
      <c r="H1911" s="14">
        <v>49</v>
      </c>
    </row>
    <row r="1912" spans="1:8" x14ac:dyDescent="0.35">
      <c r="A1912" s="39" t="s">
        <v>1943</v>
      </c>
      <c r="B1912" s="58">
        <v>23727</v>
      </c>
      <c r="C1912" s="39">
        <v>0</v>
      </c>
      <c r="D1912" s="79">
        <v>24227.34</v>
      </c>
      <c r="E1912" s="39" t="s">
        <v>11</v>
      </c>
      <c r="F1912" s="39" t="s">
        <v>16</v>
      </c>
      <c r="G1912" s="39" t="s">
        <v>13</v>
      </c>
      <c r="H1912" s="14">
        <v>59</v>
      </c>
    </row>
    <row r="1913" spans="1:8" x14ac:dyDescent="0.35">
      <c r="A1913" s="39" t="s">
        <v>1944</v>
      </c>
      <c r="B1913" s="58">
        <v>38202</v>
      </c>
      <c r="C1913" s="39">
        <v>0</v>
      </c>
      <c r="D1913" s="79">
        <v>24294.02</v>
      </c>
      <c r="E1913" s="39" t="s">
        <v>11</v>
      </c>
      <c r="F1913" s="39" t="s">
        <v>16</v>
      </c>
      <c r="G1913" s="39" t="s">
        <v>42</v>
      </c>
      <c r="H1913" s="14">
        <v>19</v>
      </c>
    </row>
    <row r="1914" spans="1:8" x14ac:dyDescent="0.35">
      <c r="A1914" s="39" t="s">
        <v>1945</v>
      </c>
      <c r="B1914" s="58">
        <v>36440</v>
      </c>
      <c r="C1914" s="39">
        <v>0</v>
      </c>
      <c r="D1914" s="79">
        <v>24387.74</v>
      </c>
      <c r="E1914" s="39" t="s">
        <v>11</v>
      </c>
      <c r="F1914" s="39" t="s">
        <v>16</v>
      </c>
      <c r="G1914" s="39" t="s">
        <v>42</v>
      </c>
      <c r="H1914" s="14">
        <v>24</v>
      </c>
    </row>
    <row r="1915" spans="1:8" x14ac:dyDescent="0.35">
      <c r="A1915" s="39" t="s">
        <v>1946</v>
      </c>
      <c r="B1915" s="58">
        <v>25902</v>
      </c>
      <c r="C1915" s="39">
        <v>0</v>
      </c>
      <c r="D1915" s="79">
        <v>24393.62</v>
      </c>
      <c r="E1915" s="39" t="s">
        <v>11</v>
      </c>
      <c r="F1915" s="39" t="s">
        <v>12</v>
      </c>
      <c r="G1915" s="39" t="s">
        <v>23</v>
      </c>
      <c r="H1915" s="14">
        <v>53</v>
      </c>
    </row>
    <row r="1916" spans="1:8" x14ac:dyDescent="0.35">
      <c r="A1916" s="39" t="s">
        <v>1947</v>
      </c>
      <c r="B1916" s="58">
        <v>25025</v>
      </c>
      <c r="C1916" s="39">
        <v>0</v>
      </c>
      <c r="D1916" s="79">
        <v>24476.48</v>
      </c>
      <c r="E1916" s="39" t="s">
        <v>11</v>
      </c>
      <c r="F1916" s="39" t="s">
        <v>11</v>
      </c>
      <c r="G1916" s="39" t="s">
        <v>23</v>
      </c>
      <c r="H1916" s="14">
        <v>55</v>
      </c>
    </row>
    <row r="1917" spans="1:8" x14ac:dyDescent="0.35">
      <c r="A1917" s="39" t="s">
        <v>1948</v>
      </c>
      <c r="B1917" s="58">
        <v>22575</v>
      </c>
      <c r="C1917" s="39">
        <v>0</v>
      </c>
      <c r="D1917" s="79">
        <v>24513.09</v>
      </c>
      <c r="E1917" s="39" t="s">
        <v>11</v>
      </c>
      <c r="F1917" s="39" t="s">
        <v>11</v>
      </c>
      <c r="G1917" s="39" t="s">
        <v>13</v>
      </c>
      <c r="H1917" s="14">
        <v>62</v>
      </c>
    </row>
    <row r="1918" spans="1:8" x14ac:dyDescent="0.35">
      <c r="A1918" s="39" t="s">
        <v>1949</v>
      </c>
      <c r="B1918" s="58">
        <v>26556</v>
      </c>
      <c r="C1918" s="39">
        <v>1</v>
      </c>
      <c r="D1918" s="79">
        <v>24520.26</v>
      </c>
      <c r="E1918" s="39" t="s">
        <v>11</v>
      </c>
      <c r="F1918" s="39" t="s">
        <v>12</v>
      </c>
      <c r="G1918" s="39" t="s">
        <v>42</v>
      </c>
      <c r="H1918" s="14">
        <v>51</v>
      </c>
    </row>
    <row r="1919" spans="1:8" x14ac:dyDescent="0.35">
      <c r="A1919" s="39" t="s">
        <v>1950</v>
      </c>
      <c r="B1919" s="58">
        <v>27558</v>
      </c>
      <c r="C1919" s="39">
        <v>2</v>
      </c>
      <c r="D1919" s="79">
        <v>24535.7</v>
      </c>
      <c r="E1919" s="39" t="s">
        <v>11</v>
      </c>
      <c r="F1919" s="39" t="s">
        <v>11</v>
      </c>
      <c r="G1919" s="39" t="s">
        <v>23</v>
      </c>
      <c r="H1919" s="14">
        <v>48</v>
      </c>
    </row>
    <row r="1920" spans="1:8" x14ac:dyDescent="0.35">
      <c r="A1920" s="39" t="s">
        <v>1951</v>
      </c>
      <c r="B1920" s="58">
        <v>28045</v>
      </c>
      <c r="C1920" s="39">
        <v>0</v>
      </c>
      <c r="D1920" s="79">
        <v>24603.05</v>
      </c>
      <c r="E1920" s="39" t="s">
        <v>11</v>
      </c>
      <c r="F1920" s="39" t="s">
        <v>11</v>
      </c>
      <c r="G1920" s="39" t="s">
        <v>42</v>
      </c>
      <c r="H1920" s="14">
        <v>47</v>
      </c>
    </row>
    <row r="1921" spans="1:8" x14ac:dyDescent="0.35">
      <c r="A1921" s="39" t="s">
        <v>1952</v>
      </c>
      <c r="B1921" s="58">
        <v>25731</v>
      </c>
      <c r="C1921" s="39">
        <v>2</v>
      </c>
      <c r="D1921" s="79">
        <v>24667.42</v>
      </c>
      <c r="E1921" s="39" t="s">
        <v>11</v>
      </c>
      <c r="F1921" s="39" t="s">
        <v>12</v>
      </c>
      <c r="G1921" s="39" t="s">
        <v>13</v>
      </c>
      <c r="H1921" s="14">
        <v>53</v>
      </c>
    </row>
    <row r="1922" spans="1:8" x14ac:dyDescent="0.35">
      <c r="A1922" s="39" t="s">
        <v>1953</v>
      </c>
      <c r="B1922" s="58">
        <v>35305</v>
      </c>
      <c r="C1922" s="39">
        <v>4</v>
      </c>
      <c r="D1922" s="79">
        <v>24671.66</v>
      </c>
      <c r="E1922" s="39" t="s">
        <v>11</v>
      </c>
      <c r="F1922" s="39" t="s">
        <v>16</v>
      </c>
      <c r="G1922" s="39" t="s">
        <v>247</v>
      </c>
      <c r="H1922" s="14">
        <v>27</v>
      </c>
    </row>
    <row r="1923" spans="1:8" x14ac:dyDescent="0.35">
      <c r="A1923" s="39" t="s">
        <v>1954</v>
      </c>
      <c r="B1923" s="58">
        <v>33888</v>
      </c>
      <c r="C1923" s="39">
        <v>0</v>
      </c>
      <c r="D1923" s="79">
        <v>24795.040000000001</v>
      </c>
      <c r="E1923" s="39" t="s">
        <v>11</v>
      </c>
      <c r="F1923" s="39" t="s">
        <v>12</v>
      </c>
      <c r="G1923" s="39" t="s">
        <v>42</v>
      </c>
      <c r="H1923" s="14">
        <v>31</v>
      </c>
    </row>
    <row r="1924" spans="1:8" x14ac:dyDescent="0.35">
      <c r="A1924" s="39" t="s">
        <v>1955</v>
      </c>
      <c r="B1924" s="58">
        <v>34586</v>
      </c>
      <c r="C1924" s="39">
        <v>0</v>
      </c>
      <c r="D1924" s="79">
        <v>24817.25</v>
      </c>
      <c r="E1924" s="39" t="s">
        <v>11</v>
      </c>
      <c r="F1924" s="39" t="s">
        <v>11</v>
      </c>
      <c r="G1924" s="39" t="s">
        <v>42</v>
      </c>
      <c r="H1924" s="14">
        <v>29</v>
      </c>
    </row>
    <row r="1925" spans="1:8" x14ac:dyDescent="0.35">
      <c r="A1925" s="39" t="s">
        <v>1956</v>
      </c>
      <c r="B1925" s="58">
        <v>34860</v>
      </c>
      <c r="C1925" s="39">
        <v>0</v>
      </c>
      <c r="D1925" s="79">
        <v>24863.25</v>
      </c>
      <c r="E1925" s="39" t="s">
        <v>11</v>
      </c>
      <c r="F1925" s="39" t="s">
        <v>12</v>
      </c>
      <c r="G1925" s="39" t="s">
        <v>42</v>
      </c>
      <c r="H1925" s="14">
        <v>28</v>
      </c>
    </row>
    <row r="1926" spans="1:8" x14ac:dyDescent="0.35">
      <c r="A1926" s="39" t="s">
        <v>1957</v>
      </c>
      <c r="B1926" s="58">
        <v>25898</v>
      </c>
      <c r="C1926" s="39">
        <v>3</v>
      </c>
      <c r="D1926" s="79">
        <v>24869.84</v>
      </c>
      <c r="E1926" s="39" t="s">
        <v>11</v>
      </c>
      <c r="F1926" s="39" t="s">
        <v>11</v>
      </c>
      <c r="G1926" s="39" t="s">
        <v>168</v>
      </c>
      <c r="H1926" s="14">
        <v>53</v>
      </c>
    </row>
    <row r="1927" spans="1:8" x14ac:dyDescent="0.35">
      <c r="A1927" s="39" t="s">
        <v>1958</v>
      </c>
      <c r="B1927" s="58">
        <v>25407</v>
      </c>
      <c r="C1927" s="39">
        <v>3</v>
      </c>
      <c r="D1927" s="79">
        <v>24873.38</v>
      </c>
      <c r="E1927" s="39" t="s">
        <v>11</v>
      </c>
      <c r="F1927" s="39" t="s">
        <v>16</v>
      </c>
      <c r="G1927" s="39" t="s">
        <v>247</v>
      </c>
      <c r="H1927" s="14">
        <v>54</v>
      </c>
    </row>
    <row r="1928" spans="1:8" x14ac:dyDescent="0.35">
      <c r="A1928" s="39" t="s">
        <v>1959</v>
      </c>
      <c r="B1928" s="58">
        <v>31942</v>
      </c>
      <c r="C1928" s="39">
        <v>2</v>
      </c>
      <c r="D1928" s="79">
        <v>24915.05</v>
      </c>
      <c r="E1928" s="39" t="s">
        <v>11</v>
      </c>
      <c r="F1928" s="39" t="s">
        <v>16</v>
      </c>
      <c r="G1928" s="39" t="s">
        <v>247</v>
      </c>
      <c r="H1928" s="14">
        <v>36</v>
      </c>
    </row>
    <row r="1929" spans="1:8" x14ac:dyDescent="0.35">
      <c r="A1929" s="39" t="s">
        <v>1960</v>
      </c>
      <c r="B1929" s="58">
        <v>27712</v>
      </c>
      <c r="C1929" s="39">
        <v>3</v>
      </c>
      <c r="D1929" s="79">
        <v>24915.22</v>
      </c>
      <c r="E1929" s="39" t="s">
        <v>11</v>
      </c>
      <c r="F1929" s="39" t="s">
        <v>12</v>
      </c>
      <c r="G1929" s="39" t="s">
        <v>23</v>
      </c>
      <c r="H1929" s="14">
        <v>48</v>
      </c>
    </row>
    <row r="1930" spans="1:8" x14ac:dyDescent="0.35">
      <c r="A1930" s="39" t="s">
        <v>1961</v>
      </c>
      <c r="B1930" s="58">
        <v>35037</v>
      </c>
      <c r="C1930" s="39">
        <v>0</v>
      </c>
      <c r="D1930" s="79">
        <v>25075.97</v>
      </c>
      <c r="E1930" s="39" t="s">
        <v>11</v>
      </c>
      <c r="F1930" s="39" t="s">
        <v>11</v>
      </c>
      <c r="G1930" s="39" t="s">
        <v>42</v>
      </c>
      <c r="H1930" s="14">
        <v>28</v>
      </c>
    </row>
    <row r="1931" spans="1:8" x14ac:dyDescent="0.35">
      <c r="A1931" s="39" t="s">
        <v>1962</v>
      </c>
      <c r="B1931" s="58">
        <v>35960</v>
      </c>
      <c r="C1931" s="39">
        <v>0</v>
      </c>
      <c r="D1931" s="79">
        <v>25081.77</v>
      </c>
      <c r="E1931" s="39" t="s">
        <v>11</v>
      </c>
      <c r="F1931" s="39" t="s">
        <v>11</v>
      </c>
      <c r="G1931" s="39" t="s">
        <v>13</v>
      </c>
      <c r="H1931" s="14">
        <v>25</v>
      </c>
    </row>
    <row r="1932" spans="1:8" x14ac:dyDescent="0.35">
      <c r="A1932" s="39" t="s">
        <v>1963</v>
      </c>
      <c r="B1932" s="58">
        <v>36123</v>
      </c>
      <c r="C1932" s="39">
        <v>0</v>
      </c>
      <c r="D1932" s="79">
        <v>25127.22</v>
      </c>
      <c r="E1932" s="39" t="s">
        <v>11</v>
      </c>
      <c r="F1932" s="39" t="s">
        <v>12</v>
      </c>
      <c r="G1932" s="39" t="s">
        <v>42</v>
      </c>
      <c r="H1932" s="14">
        <v>25</v>
      </c>
    </row>
    <row r="1933" spans="1:8" x14ac:dyDescent="0.35">
      <c r="A1933" s="39" t="s">
        <v>1964</v>
      </c>
      <c r="B1933" s="58">
        <v>27742</v>
      </c>
      <c r="C1933" s="39">
        <v>3</v>
      </c>
      <c r="D1933" s="79">
        <v>25309.49</v>
      </c>
      <c r="E1933" s="39" t="s">
        <v>11</v>
      </c>
      <c r="F1933" s="39" t="s">
        <v>16</v>
      </c>
      <c r="G1933" s="39" t="s">
        <v>42</v>
      </c>
      <c r="H1933" s="14">
        <v>48</v>
      </c>
    </row>
    <row r="1934" spans="1:8" x14ac:dyDescent="0.35">
      <c r="A1934" s="39" t="s">
        <v>1965</v>
      </c>
      <c r="B1934" s="58">
        <v>26568</v>
      </c>
      <c r="C1934" s="39">
        <v>2</v>
      </c>
      <c r="D1934" s="79">
        <v>25333.33</v>
      </c>
      <c r="E1934" s="39" t="s">
        <v>11</v>
      </c>
      <c r="F1934" s="39" t="s">
        <v>11</v>
      </c>
      <c r="G1934" s="39" t="s">
        <v>356</v>
      </c>
      <c r="H1934" s="14">
        <v>51</v>
      </c>
    </row>
    <row r="1935" spans="1:8" x14ac:dyDescent="0.35">
      <c r="A1935" s="39" t="s">
        <v>1966</v>
      </c>
      <c r="B1935" s="58">
        <v>25072</v>
      </c>
      <c r="C1935" s="39">
        <v>3</v>
      </c>
      <c r="D1935" s="79">
        <v>25382.3</v>
      </c>
      <c r="E1935" s="39" t="s">
        <v>11</v>
      </c>
      <c r="F1935" s="39" t="s">
        <v>11</v>
      </c>
      <c r="G1935" s="39" t="s">
        <v>42</v>
      </c>
      <c r="H1935" s="14">
        <v>55</v>
      </c>
    </row>
    <row r="1936" spans="1:8" x14ac:dyDescent="0.35">
      <c r="A1936" s="39" t="s">
        <v>1967</v>
      </c>
      <c r="B1936" s="58">
        <v>25183</v>
      </c>
      <c r="C1936" s="39">
        <v>1</v>
      </c>
      <c r="D1936" s="79">
        <v>25517.11</v>
      </c>
      <c r="E1936" s="39" t="s">
        <v>11</v>
      </c>
      <c r="F1936" s="39" t="s">
        <v>12</v>
      </c>
      <c r="G1936" s="39" t="s">
        <v>356</v>
      </c>
      <c r="H1936" s="14">
        <v>55</v>
      </c>
    </row>
    <row r="1937" spans="1:8" x14ac:dyDescent="0.35">
      <c r="A1937" s="39" t="s">
        <v>1968</v>
      </c>
      <c r="B1937" s="58">
        <v>37105</v>
      </c>
      <c r="C1937" s="39">
        <v>0</v>
      </c>
      <c r="D1937" s="79">
        <v>25648.98</v>
      </c>
      <c r="E1937" s="39" t="s">
        <v>11</v>
      </c>
      <c r="F1937" s="39" t="s">
        <v>16</v>
      </c>
      <c r="G1937" s="39" t="s">
        <v>42</v>
      </c>
      <c r="H1937" s="14">
        <v>22</v>
      </c>
    </row>
    <row r="1938" spans="1:8" x14ac:dyDescent="0.35">
      <c r="A1938" s="39" t="s">
        <v>1969</v>
      </c>
      <c r="B1938" s="58">
        <v>26497</v>
      </c>
      <c r="C1938" s="39">
        <v>0</v>
      </c>
      <c r="D1938" s="79">
        <v>25656.58</v>
      </c>
      <c r="E1938" s="39" t="s">
        <v>11</v>
      </c>
      <c r="F1938" s="39" t="s">
        <v>12</v>
      </c>
      <c r="G1938" s="39" t="s">
        <v>247</v>
      </c>
      <c r="H1938" s="14">
        <v>51</v>
      </c>
    </row>
    <row r="1939" spans="1:8" x14ac:dyDescent="0.35">
      <c r="A1939" s="39" t="s">
        <v>1970</v>
      </c>
      <c r="B1939" s="58">
        <v>23244</v>
      </c>
      <c r="C1939" s="39">
        <v>0</v>
      </c>
      <c r="D1939" s="79">
        <v>25678.78</v>
      </c>
      <c r="E1939" s="39" t="s">
        <v>11</v>
      </c>
      <c r="F1939" s="39" t="s">
        <v>12</v>
      </c>
      <c r="G1939" s="39" t="s">
        <v>23</v>
      </c>
      <c r="H1939" s="14">
        <v>60</v>
      </c>
    </row>
    <row r="1940" spans="1:8" x14ac:dyDescent="0.35">
      <c r="A1940" s="39" t="s">
        <v>1971</v>
      </c>
      <c r="B1940" s="58">
        <v>25905</v>
      </c>
      <c r="C1940" s="39">
        <v>3</v>
      </c>
      <c r="D1940" s="79">
        <v>25992.82</v>
      </c>
      <c r="E1940" s="39" t="s">
        <v>11</v>
      </c>
      <c r="F1940" s="39" t="s">
        <v>11</v>
      </c>
      <c r="G1940" s="39" t="s">
        <v>13</v>
      </c>
      <c r="H1940" s="14">
        <v>53</v>
      </c>
    </row>
    <row r="1941" spans="1:8" x14ac:dyDescent="0.35">
      <c r="A1941" s="39" t="s">
        <v>1972</v>
      </c>
      <c r="B1941" s="58">
        <v>37047</v>
      </c>
      <c r="C1941" s="39">
        <v>2</v>
      </c>
      <c r="D1941" s="79">
        <v>26018.95</v>
      </c>
      <c r="E1941" s="39" t="s">
        <v>11</v>
      </c>
      <c r="F1941" s="39" t="s">
        <v>11</v>
      </c>
      <c r="G1941" s="39" t="s">
        <v>23</v>
      </c>
      <c r="H1941" s="14">
        <v>22</v>
      </c>
    </row>
    <row r="1942" spans="1:8" x14ac:dyDescent="0.35">
      <c r="A1942" s="39" t="s">
        <v>1973</v>
      </c>
      <c r="B1942" s="58">
        <v>36886</v>
      </c>
      <c r="C1942" s="39">
        <v>0</v>
      </c>
      <c r="D1942" s="79">
        <v>26026.97</v>
      </c>
      <c r="E1942" s="39" t="s">
        <v>11</v>
      </c>
      <c r="F1942" s="39" t="s">
        <v>12</v>
      </c>
      <c r="G1942" s="39" t="s">
        <v>42</v>
      </c>
      <c r="H1942" s="14">
        <v>22</v>
      </c>
    </row>
    <row r="1943" spans="1:8" x14ac:dyDescent="0.35">
      <c r="A1943" s="39" t="s">
        <v>1974</v>
      </c>
      <c r="B1943" s="58">
        <v>24297</v>
      </c>
      <c r="C1943" s="39">
        <v>1</v>
      </c>
      <c r="D1943" s="79">
        <v>26109.33</v>
      </c>
      <c r="E1943" s="39" t="s">
        <v>11</v>
      </c>
      <c r="F1943" s="39" t="s">
        <v>12</v>
      </c>
      <c r="G1943" s="39" t="s">
        <v>23</v>
      </c>
      <c r="H1943" s="14">
        <v>57</v>
      </c>
    </row>
    <row r="1944" spans="1:8" x14ac:dyDescent="0.35">
      <c r="A1944" s="39" t="s">
        <v>1975</v>
      </c>
      <c r="B1944" s="58">
        <v>37540</v>
      </c>
      <c r="C1944" s="39">
        <v>0</v>
      </c>
      <c r="D1944" s="79">
        <v>26125.67</v>
      </c>
      <c r="E1944" s="39" t="s">
        <v>11</v>
      </c>
      <c r="F1944" s="39" t="s">
        <v>16</v>
      </c>
      <c r="G1944" s="39" t="s">
        <v>13</v>
      </c>
      <c r="H1944" s="14">
        <v>21</v>
      </c>
    </row>
    <row r="1945" spans="1:8" x14ac:dyDescent="0.35">
      <c r="A1945" s="39" t="s">
        <v>1976</v>
      </c>
      <c r="B1945" s="58">
        <v>26852</v>
      </c>
      <c r="C1945" s="39">
        <v>1</v>
      </c>
      <c r="D1945" s="79">
        <v>26140.36</v>
      </c>
      <c r="E1945" s="39" t="s">
        <v>11</v>
      </c>
      <c r="F1945" s="39" t="s">
        <v>12</v>
      </c>
      <c r="G1945" s="39" t="s">
        <v>42</v>
      </c>
      <c r="H1945" s="14">
        <v>50</v>
      </c>
    </row>
    <row r="1946" spans="1:8" x14ac:dyDescent="0.35">
      <c r="A1946" s="39" t="s">
        <v>1977</v>
      </c>
      <c r="B1946" s="58">
        <v>27549</v>
      </c>
      <c r="C1946" s="39">
        <v>1</v>
      </c>
      <c r="D1946" s="79">
        <v>26236.58</v>
      </c>
      <c r="E1946" s="39" t="s">
        <v>11</v>
      </c>
      <c r="F1946" s="39" t="s">
        <v>16</v>
      </c>
      <c r="G1946" s="39" t="s">
        <v>42</v>
      </c>
      <c r="H1946" s="14">
        <v>48</v>
      </c>
    </row>
    <row r="1947" spans="1:8" x14ac:dyDescent="0.35">
      <c r="A1947" s="39" t="s">
        <v>1978</v>
      </c>
      <c r="B1947" s="58">
        <v>38326</v>
      </c>
      <c r="C1947" s="39">
        <v>0</v>
      </c>
      <c r="D1947" s="79">
        <v>26316.59</v>
      </c>
      <c r="E1947" s="39" t="s">
        <v>11</v>
      </c>
      <c r="F1947" s="39" t="s">
        <v>12</v>
      </c>
      <c r="G1947" s="39" t="s">
        <v>42</v>
      </c>
      <c r="H1947" s="14">
        <v>19</v>
      </c>
    </row>
    <row r="1948" spans="1:8" x14ac:dyDescent="0.35">
      <c r="A1948" s="39" t="s">
        <v>1979</v>
      </c>
      <c r="B1948" s="58">
        <v>27293</v>
      </c>
      <c r="C1948" s="39">
        <v>1</v>
      </c>
      <c r="D1948" s="79">
        <v>26392.26</v>
      </c>
      <c r="E1948" s="39" t="s">
        <v>11</v>
      </c>
      <c r="F1948" s="39" t="s">
        <v>11</v>
      </c>
      <c r="G1948" s="39" t="s">
        <v>247</v>
      </c>
      <c r="H1948" s="14">
        <v>49</v>
      </c>
    </row>
    <row r="1949" spans="1:8" x14ac:dyDescent="0.35">
      <c r="A1949" s="39" t="s">
        <v>1980</v>
      </c>
      <c r="B1949" s="58">
        <v>25807</v>
      </c>
      <c r="C1949" s="39">
        <v>2</v>
      </c>
      <c r="D1949" s="79">
        <v>26467.1</v>
      </c>
      <c r="E1949" s="39" t="s">
        <v>11</v>
      </c>
      <c r="F1949" s="39" t="s">
        <v>12</v>
      </c>
      <c r="G1949" s="39" t="s">
        <v>23</v>
      </c>
      <c r="H1949" s="14">
        <v>53</v>
      </c>
    </row>
    <row r="1950" spans="1:8" x14ac:dyDescent="0.35">
      <c r="A1950" s="39" t="s">
        <v>1981</v>
      </c>
      <c r="B1950" s="58">
        <v>38235</v>
      </c>
      <c r="C1950" s="39">
        <v>0</v>
      </c>
      <c r="D1950" s="79">
        <v>26479.4</v>
      </c>
      <c r="E1950" s="39" t="s">
        <v>11</v>
      </c>
      <c r="F1950" s="39" t="s">
        <v>11</v>
      </c>
      <c r="G1950" s="39" t="s">
        <v>42</v>
      </c>
      <c r="H1950" s="14">
        <v>19</v>
      </c>
    </row>
    <row r="1951" spans="1:8" x14ac:dyDescent="0.35">
      <c r="A1951" s="39" t="s">
        <v>1982</v>
      </c>
      <c r="B1951" s="58">
        <v>32346</v>
      </c>
      <c r="C1951" s="39">
        <v>3</v>
      </c>
      <c r="D1951" s="79">
        <v>26607.89</v>
      </c>
      <c r="E1951" s="39" t="s">
        <v>11</v>
      </c>
      <c r="F1951" s="39" t="s">
        <v>16</v>
      </c>
      <c r="G1951" s="39" t="s">
        <v>42</v>
      </c>
      <c r="H1951" s="14">
        <v>35</v>
      </c>
    </row>
    <row r="1952" spans="1:8" x14ac:dyDescent="0.35">
      <c r="A1952" s="39" t="s">
        <v>1983</v>
      </c>
      <c r="B1952" s="58">
        <v>33472</v>
      </c>
      <c r="C1952" s="39">
        <v>3</v>
      </c>
      <c r="D1952" s="79">
        <v>26912.560000000001</v>
      </c>
      <c r="E1952" s="39" t="s">
        <v>11</v>
      </c>
      <c r="F1952" s="39" t="s">
        <v>11</v>
      </c>
      <c r="G1952" s="39" t="s">
        <v>42</v>
      </c>
      <c r="H1952" s="14">
        <v>32</v>
      </c>
    </row>
    <row r="1953" spans="1:8" x14ac:dyDescent="0.35">
      <c r="A1953" s="39" t="s">
        <v>1984</v>
      </c>
      <c r="B1953" s="58">
        <v>21544</v>
      </c>
      <c r="C1953" s="39">
        <v>0</v>
      </c>
      <c r="D1953" s="79">
        <v>26926.51</v>
      </c>
      <c r="E1953" s="39" t="s">
        <v>11</v>
      </c>
      <c r="F1953" s="39" t="s">
        <v>16</v>
      </c>
      <c r="G1953" s="39" t="s">
        <v>13</v>
      </c>
      <c r="H1953" s="14">
        <v>64</v>
      </c>
    </row>
    <row r="1954" spans="1:8" x14ac:dyDescent="0.35">
      <c r="A1954" s="39" t="s">
        <v>1985</v>
      </c>
      <c r="B1954" s="58">
        <v>37424</v>
      </c>
      <c r="C1954" s="39">
        <v>0</v>
      </c>
      <c r="D1954" s="79">
        <v>26927.69</v>
      </c>
      <c r="E1954" s="39" t="s">
        <v>11</v>
      </c>
      <c r="F1954" s="39" t="s">
        <v>11</v>
      </c>
      <c r="G1954" s="39" t="s">
        <v>42</v>
      </c>
      <c r="H1954" s="14">
        <v>21</v>
      </c>
    </row>
    <row r="1955" spans="1:8" x14ac:dyDescent="0.35">
      <c r="A1955" s="39" t="s">
        <v>1986</v>
      </c>
      <c r="B1955" s="58">
        <v>36839</v>
      </c>
      <c r="C1955" s="39">
        <v>0</v>
      </c>
      <c r="D1955" s="79">
        <v>26936.98</v>
      </c>
      <c r="E1955" s="39" t="s">
        <v>11</v>
      </c>
      <c r="F1955" s="39" t="s">
        <v>12</v>
      </c>
      <c r="G1955" s="39" t="s">
        <v>42</v>
      </c>
      <c r="H1955" s="14">
        <v>23</v>
      </c>
    </row>
    <row r="1956" spans="1:8" x14ac:dyDescent="0.35">
      <c r="A1956" s="39" t="s">
        <v>1987</v>
      </c>
      <c r="B1956" s="58">
        <v>22106</v>
      </c>
      <c r="C1956" s="39">
        <v>1</v>
      </c>
      <c r="D1956" s="79">
        <v>27000.98</v>
      </c>
      <c r="E1956" s="39" t="s">
        <v>11</v>
      </c>
      <c r="F1956" s="39" t="s">
        <v>11</v>
      </c>
      <c r="G1956" s="39" t="s">
        <v>13</v>
      </c>
      <c r="H1956" s="14">
        <v>63</v>
      </c>
    </row>
    <row r="1957" spans="1:8" x14ac:dyDescent="0.35">
      <c r="A1957" s="39" t="s">
        <v>1988</v>
      </c>
      <c r="B1957" s="58">
        <v>21366</v>
      </c>
      <c r="C1957" s="39">
        <v>0</v>
      </c>
      <c r="D1957" s="79">
        <v>27037.91</v>
      </c>
      <c r="E1957" s="39" t="s">
        <v>11</v>
      </c>
      <c r="F1957" s="39" t="s">
        <v>11</v>
      </c>
      <c r="G1957" s="39" t="s">
        <v>13</v>
      </c>
      <c r="H1957" s="14">
        <v>65</v>
      </c>
    </row>
    <row r="1958" spans="1:8" x14ac:dyDescent="0.35">
      <c r="A1958" s="39" t="s">
        <v>1989</v>
      </c>
      <c r="B1958" s="58">
        <v>34517</v>
      </c>
      <c r="C1958" s="39">
        <v>0</v>
      </c>
      <c r="D1958" s="79">
        <v>27080.639999999999</v>
      </c>
      <c r="E1958" s="39" t="s">
        <v>11</v>
      </c>
      <c r="F1958" s="39" t="s">
        <v>11</v>
      </c>
      <c r="G1958" s="39" t="s">
        <v>42</v>
      </c>
      <c r="H1958" s="14">
        <v>29</v>
      </c>
    </row>
    <row r="1959" spans="1:8" x14ac:dyDescent="0.35">
      <c r="A1959" s="39" t="s">
        <v>1990</v>
      </c>
      <c r="B1959" s="58">
        <v>33220</v>
      </c>
      <c r="C1959" s="39">
        <v>3</v>
      </c>
      <c r="D1959" s="79">
        <v>27092.38</v>
      </c>
      <c r="E1959" s="39" t="s">
        <v>11</v>
      </c>
      <c r="F1959" s="39" t="s">
        <v>12</v>
      </c>
      <c r="G1959" s="39" t="s">
        <v>42</v>
      </c>
      <c r="H1959" s="14">
        <v>33</v>
      </c>
    </row>
    <row r="1960" spans="1:8" x14ac:dyDescent="0.35">
      <c r="A1960" s="39" t="s">
        <v>1991</v>
      </c>
      <c r="B1960" s="58">
        <v>25843</v>
      </c>
      <c r="C1960" s="39">
        <v>0</v>
      </c>
      <c r="D1960" s="79">
        <v>27117.99</v>
      </c>
      <c r="E1960" s="39" t="s">
        <v>11</v>
      </c>
      <c r="F1960" s="39" t="s">
        <v>11</v>
      </c>
      <c r="G1960" s="39" t="s">
        <v>13</v>
      </c>
      <c r="H1960" s="14">
        <v>53</v>
      </c>
    </row>
    <row r="1961" spans="1:8" x14ac:dyDescent="0.35">
      <c r="A1961" s="39" t="s">
        <v>1992</v>
      </c>
      <c r="B1961" s="58">
        <v>24097</v>
      </c>
      <c r="C1961" s="39">
        <v>0</v>
      </c>
      <c r="D1961" s="79">
        <v>27218.44</v>
      </c>
      <c r="E1961" s="39" t="s">
        <v>11</v>
      </c>
      <c r="F1961" s="39" t="s">
        <v>16</v>
      </c>
      <c r="G1961" s="39" t="s">
        <v>356</v>
      </c>
      <c r="H1961" s="14">
        <v>58</v>
      </c>
    </row>
    <row r="1962" spans="1:8" x14ac:dyDescent="0.35">
      <c r="A1962" s="39" t="s">
        <v>1993</v>
      </c>
      <c r="B1962" s="58">
        <v>36496</v>
      </c>
      <c r="C1962" s="39">
        <v>0</v>
      </c>
      <c r="D1962" s="79">
        <v>27236.959999999999</v>
      </c>
      <c r="E1962" s="39" t="s">
        <v>11</v>
      </c>
      <c r="F1962" s="39" t="s">
        <v>16</v>
      </c>
      <c r="G1962" s="39" t="s">
        <v>42</v>
      </c>
      <c r="H1962" s="14">
        <v>24</v>
      </c>
    </row>
    <row r="1963" spans="1:8" x14ac:dyDescent="0.35">
      <c r="A1963" s="39" t="s">
        <v>1994</v>
      </c>
      <c r="B1963" s="58">
        <v>24995</v>
      </c>
      <c r="C1963" s="39">
        <v>3</v>
      </c>
      <c r="D1963" s="79">
        <v>27322.73</v>
      </c>
      <c r="E1963" s="39" t="s">
        <v>11</v>
      </c>
      <c r="F1963" s="39" t="s">
        <v>11</v>
      </c>
      <c r="G1963" s="39" t="s">
        <v>13</v>
      </c>
      <c r="H1963" s="14">
        <v>55</v>
      </c>
    </row>
    <row r="1964" spans="1:8" x14ac:dyDescent="0.35">
      <c r="A1964" s="39" t="s">
        <v>1995</v>
      </c>
      <c r="B1964" s="58">
        <v>25492</v>
      </c>
      <c r="C1964" s="39">
        <v>0</v>
      </c>
      <c r="D1964" s="79">
        <v>27346.04</v>
      </c>
      <c r="E1964" s="39" t="s">
        <v>11</v>
      </c>
      <c r="F1964" s="39" t="s">
        <v>11</v>
      </c>
      <c r="G1964" s="39" t="s">
        <v>13</v>
      </c>
      <c r="H1964" s="14">
        <v>54</v>
      </c>
    </row>
    <row r="1965" spans="1:8" x14ac:dyDescent="0.35">
      <c r="A1965" s="39" t="s">
        <v>1996</v>
      </c>
      <c r="B1965" s="58">
        <v>32401</v>
      </c>
      <c r="C1965" s="39">
        <v>2</v>
      </c>
      <c r="D1965" s="79">
        <v>27375.9</v>
      </c>
      <c r="E1965" s="39" t="s">
        <v>11</v>
      </c>
      <c r="F1965" s="39" t="s">
        <v>12</v>
      </c>
      <c r="G1965" s="39" t="s">
        <v>164</v>
      </c>
      <c r="H1965" s="14">
        <v>35</v>
      </c>
    </row>
    <row r="1966" spans="1:8" x14ac:dyDescent="0.35">
      <c r="A1966" s="39" t="s">
        <v>1997</v>
      </c>
      <c r="B1966" s="58">
        <v>31386</v>
      </c>
      <c r="C1966" s="39">
        <v>3</v>
      </c>
      <c r="D1966" s="79">
        <v>27432.73</v>
      </c>
      <c r="E1966" s="39" t="s">
        <v>11</v>
      </c>
      <c r="F1966" s="39" t="s">
        <v>16</v>
      </c>
      <c r="G1966" s="39" t="s">
        <v>42</v>
      </c>
      <c r="H1966" s="14">
        <v>38</v>
      </c>
    </row>
    <row r="1967" spans="1:8" x14ac:dyDescent="0.35">
      <c r="A1967" s="39" t="s">
        <v>1998</v>
      </c>
      <c r="B1967" s="58">
        <v>29862</v>
      </c>
      <c r="C1967" s="39">
        <v>1</v>
      </c>
      <c r="D1967" s="79">
        <v>27495.59</v>
      </c>
      <c r="E1967" s="39" t="s">
        <v>11</v>
      </c>
      <c r="F1967" s="39" t="s">
        <v>16</v>
      </c>
      <c r="G1967" s="39" t="s">
        <v>42</v>
      </c>
      <c r="H1967" s="14">
        <v>42</v>
      </c>
    </row>
    <row r="1968" spans="1:8" x14ac:dyDescent="0.35">
      <c r="A1968" s="39" t="s">
        <v>1999</v>
      </c>
      <c r="B1968" s="58">
        <v>24034</v>
      </c>
      <c r="C1968" s="39">
        <v>0</v>
      </c>
      <c r="D1968" s="79">
        <v>27533.91</v>
      </c>
      <c r="E1968" s="39" t="s">
        <v>11</v>
      </c>
      <c r="F1968" s="39" t="s">
        <v>12</v>
      </c>
      <c r="G1968" s="39" t="s">
        <v>13</v>
      </c>
      <c r="H1968" s="14">
        <v>58</v>
      </c>
    </row>
    <row r="1969" spans="1:8" x14ac:dyDescent="0.35">
      <c r="A1969" s="39" t="s">
        <v>2000</v>
      </c>
      <c r="B1969" s="58">
        <v>30885</v>
      </c>
      <c r="C1969" s="39">
        <v>3</v>
      </c>
      <c r="D1969" s="79">
        <v>27534.53</v>
      </c>
      <c r="E1969" s="39" t="s">
        <v>11</v>
      </c>
      <c r="F1969" s="39" t="s">
        <v>11</v>
      </c>
      <c r="G1969" s="39" t="s">
        <v>42</v>
      </c>
      <c r="H1969" s="14">
        <v>39</v>
      </c>
    </row>
    <row r="1970" spans="1:8" x14ac:dyDescent="0.35">
      <c r="A1970" s="39" t="s">
        <v>2001</v>
      </c>
      <c r="B1970" s="58">
        <v>31357</v>
      </c>
      <c r="C1970" s="39">
        <v>3</v>
      </c>
      <c r="D1970" s="79">
        <v>27598.93</v>
      </c>
      <c r="E1970" s="39" t="s">
        <v>11</v>
      </c>
      <c r="F1970" s="39" t="s">
        <v>16</v>
      </c>
      <c r="G1970" s="39" t="s">
        <v>42</v>
      </c>
      <c r="H1970" s="14">
        <v>38</v>
      </c>
    </row>
    <row r="1971" spans="1:8" x14ac:dyDescent="0.35">
      <c r="A1971" s="39" t="s">
        <v>2002</v>
      </c>
      <c r="B1971" s="58">
        <v>33766</v>
      </c>
      <c r="C1971" s="39">
        <v>0</v>
      </c>
      <c r="D1971" s="79">
        <v>27614.71</v>
      </c>
      <c r="E1971" s="39" t="s">
        <v>11</v>
      </c>
      <c r="F1971" s="39" t="s">
        <v>12</v>
      </c>
      <c r="G1971" s="39" t="s">
        <v>42</v>
      </c>
      <c r="H1971" s="14">
        <v>31</v>
      </c>
    </row>
    <row r="1972" spans="1:8" x14ac:dyDescent="0.35">
      <c r="A1972" s="39" t="s">
        <v>2003</v>
      </c>
      <c r="B1972" s="58">
        <v>35682</v>
      </c>
      <c r="C1972" s="39">
        <v>0</v>
      </c>
      <c r="D1972" s="79">
        <v>27619.360000000001</v>
      </c>
      <c r="E1972" s="39" t="s">
        <v>11</v>
      </c>
      <c r="F1972" s="39" t="s">
        <v>12</v>
      </c>
      <c r="G1972" s="39" t="s">
        <v>42</v>
      </c>
      <c r="H1972" s="14">
        <v>26</v>
      </c>
    </row>
    <row r="1973" spans="1:8" x14ac:dyDescent="0.35">
      <c r="A1973" s="39" t="s">
        <v>2004</v>
      </c>
      <c r="B1973" s="58">
        <v>35710</v>
      </c>
      <c r="C1973" s="39">
        <v>0</v>
      </c>
      <c r="D1973" s="79">
        <v>27625.17</v>
      </c>
      <c r="E1973" s="39" t="s">
        <v>16</v>
      </c>
      <c r="F1973" s="39" t="s">
        <v>16</v>
      </c>
      <c r="G1973" s="39" t="s">
        <v>42</v>
      </c>
      <c r="H1973" s="14">
        <v>26</v>
      </c>
    </row>
    <row r="1974" spans="1:8" x14ac:dyDescent="0.35">
      <c r="A1974" s="39" t="s">
        <v>2005</v>
      </c>
      <c r="B1974" s="58">
        <v>33788</v>
      </c>
      <c r="C1974" s="39">
        <v>0</v>
      </c>
      <c r="D1974" s="79">
        <v>27696.11</v>
      </c>
      <c r="E1974" s="39" t="s">
        <v>16</v>
      </c>
      <c r="F1974" s="39" t="s">
        <v>11</v>
      </c>
      <c r="G1974" s="39" t="s">
        <v>42</v>
      </c>
      <c r="H1974" s="14">
        <v>31</v>
      </c>
    </row>
    <row r="1975" spans="1:8" x14ac:dyDescent="0.35">
      <c r="A1975" s="39" t="s">
        <v>2006</v>
      </c>
      <c r="B1975" s="58">
        <v>37596</v>
      </c>
      <c r="C1975" s="39">
        <v>1</v>
      </c>
      <c r="D1975" s="79">
        <v>27724.29</v>
      </c>
      <c r="E1975" s="39" t="s">
        <v>16</v>
      </c>
      <c r="F1975" s="39" t="s">
        <v>12</v>
      </c>
      <c r="G1975" s="39" t="s">
        <v>13</v>
      </c>
      <c r="H1975" s="14">
        <v>21</v>
      </c>
    </row>
    <row r="1976" spans="1:8" x14ac:dyDescent="0.35">
      <c r="A1976" s="39" t="s">
        <v>2007</v>
      </c>
      <c r="B1976" s="58">
        <v>22103</v>
      </c>
      <c r="C1976" s="39">
        <v>0</v>
      </c>
      <c r="D1976" s="79">
        <v>27808.73</v>
      </c>
      <c r="E1976" s="39" t="s">
        <v>16</v>
      </c>
      <c r="F1976" s="39" t="s">
        <v>16</v>
      </c>
      <c r="G1976" s="39" t="s">
        <v>13</v>
      </c>
      <c r="H1976" s="14">
        <v>63</v>
      </c>
    </row>
    <row r="1977" spans="1:8" x14ac:dyDescent="0.35">
      <c r="A1977" s="39" t="s">
        <v>2008</v>
      </c>
      <c r="B1977" s="58">
        <v>31385</v>
      </c>
      <c r="C1977" s="39">
        <v>3</v>
      </c>
      <c r="D1977" s="79">
        <v>27849.94</v>
      </c>
      <c r="E1977" s="39" t="s">
        <v>16</v>
      </c>
      <c r="F1977" s="39" t="s">
        <v>16</v>
      </c>
      <c r="G1977" s="39" t="s">
        <v>42</v>
      </c>
      <c r="H1977" s="14">
        <v>38</v>
      </c>
    </row>
    <row r="1978" spans="1:8" x14ac:dyDescent="0.35">
      <c r="A1978" s="39" t="s">
        <v>2009</v>
      </c>
      <c r="B1978" s="58">
        <v>32833</v>
      </c>
      <c r="C1978" s="39">
        <v>3</v>
      </c>
      <c r="D1978" s="79">
        <v>27925.86</v>
      </c>
      <c r="E1978" s="39" t="s">
        <v>16</v>
      </c>
      <c r="F1978" s="39" t="s">
        <v>11</v>
      </c>
      <c r="G1978" s="39" t="s">
        <v>42</v>
      </c>
      <c r="H1978" s="14">
        <v>34</v>
      </c>
    </row>
    <row r="1979" spans="1:8" x14ac:dyDescent="0.35">
      <c r="A1979" s="39" t="s">
        <v>2010</v>
      </c>
      <c r="B1979" s="58">
        <v>33393</v>
      </c>
      <c r="C1979" s="39">
        <v>3</v>
      </c>
      <c r="D1979" s="79">
        <v>27931.11</v>
      </c>
      <c r="E1979" s="39" t="s">
        <v>16</v>
      </c>
      <c r="F1979" s="39" t="s">
        <v>12</v>
      </c>
      <c r="G1979" s="39" t="s">
        <v>42</v>
      </c>
      <c r="H1979" s="14">
        <v>32</v>
      </c>
    </row>
    <row r="1980" spans="1:8" x14ac:dyDescent="0.35">
      <c r="A1980" s="39" t="s">
        <v>2011</v>
      </c>
      <c r="B1980" s="58">
        <v>22490</v>
      </c>
      <c r="C1980" s="39">
        <v>3</v>
      </c>
      <c r="D1980" s="79">
        <v>27941.29</v>
      </c>
      <c r="E1980" s="39" t="s">
        <v>16</v>
      </c>
      <c r="F1980" s="39" t="s">
        <v>12</v>
      </c>
      <c r="G1980" s="39" t="s">
        <v>42</v>
      </c>
      <c r="H1980" s="14">
        <v>62</v>
      </c>
    </row>
    <row r="1981" spans="1:8" x14ac:dyDescent="0.35">
      <c r="A1981" s="39" t="s">
        <v>2012</v>
      </c>
      <c r="B1981" s="58">
        <v>36515</v>
      </c>
      <c r="C1981" s="39">
        <v>0</v>
      </c>
      <c r="D1981" s="79">
        <v>27980.77</v>
      </c>
      <c r="E1981" s="39" t="s">
        <v>16</v>
      </c>
      <c r="F1981" s="39" t="s">
        <v>16</v>
      </c>
      <c r="G1981" s="39" t="s">
        <v>42</v>
      </c>
      <c r="H1981" s="14">
        <v>23</v>
      </c>
    </row>
    <row r="1982" spans="1:8" x14ac:dyDescent="0.35">
      <c r="A1982" s="39" t="s">
        <v>2013</v>
      </c>
      <c r="B1982" s="58">
        <v>31380</v>
      </c>
      <c r="C1982" s="39">
        <v>3</v>
      </c>
      <c r="D1982" s="79">
        <v>28006.94</v>
      </c>
      <c r="E1982" s="39" t="s">
        <v>16</v>
      </c>
      <c r="F1982" s="39" t="s">
        <v>11</v>
      </c>
      <c r="G1982" s="39" t="s">
        <v>42</v>
      </c>
      <c r="H1982" s="14">
        <v>38</v>
      </c>
    </row>
    <row r="1983" spans="1:8" x14ac:dyDescent="0.35">
      <c r="A1983" s="39" t="s">
        <v>2014</v>
      </c>
      <c r="B1983" s="58">
        <v>22242</v>
      </c>
      <c r="C1983" s="39">
        <v>0</v>
      </c>
      <c r="D1983" s="79">
        <v>28101.33</v>
      </c>
      <c r="E1983" s="39" t="s">
        <v>16</v>
      </c>
      <c r="F1983" s="39" t="s">
        <v>11</v>
      </c>
      <c r="G1983" s="39" t="s">
        <v>166</v>
      </c>
      <c r="H1983" s="14">
        <v>63</v>
      </c>
    </row>
    <row r="1984" spans="1:8" x14ac:dyDescent="0.35">
      <c r="A1984" s="39" t="s">
        <v>2015</v>
      </c>
      <c r="B1984" s="58">
        <v>36409</v>
      </c>
      <c r="C1984" s="39">
        <v>0</v>
      </c>
      <c r="D1984" s="79">
        <v>28245.34</v>
      </c>
      <c r="E1984" s="39" t="s">
        <v>16</v>
      </c>
      <c r="F1984" s="39" t="s">
        <v>12</v>
      </c>
      <c r="G1984" s="39" t="s">
        <v>42</v>
      </c>
      <c r="H1984" s="14">
        <v>24</v>
      </c>
    </row>
    <row r="1985" spans="1:8" x14ac:dyDescent="0.35">
      <c r="A1985" s="39" t="s">
        <v>2016</v>
      </c>
      <c r="B1985" s="58">
        <v>23340</v>
      </c>
      <c r="C1985" s="39">
        <v>1</v>
      </c>
      <c r="D1985" s="79">
        <v>28287.9</v>
      </c>
      <c r="E1985" s="39" t="s">
        <v>16</v>
      </c>
      <c r="F1985" s="39" t="s">
        <v>16</v>
      </c>
      <c r="G1985" s="39" t="s">
        <v>13</v>
      </c>
      <c r="H1985" s="14">
        <v>60</v>
      </c>
    </row>
    <row r="1986" spans="1:8" x14ac:dyDescent="0.35">
      <c r="A1986" s="39" t="s">
        <v>2017</v>
      </c>
      <c r="B1986" s="58">
        <v>33231</v>
      </c>
      <c r="C1986" s="39">
        <v>3</v>
      </c>
      <c r="D1986" s="79">
        <v>28302.33</v>
      </c>
      <c r="E1986" s="39" t="s">
        <v>16</v>
      </c>
      <c r="F1986" s="39" t="s">
        <v>11</v>
      </c>
      <c r="G1986" s="39" t="s">
        <v>42</v>
      </c>
      <c r="H1986" s="14">
        <v>32</v>
      </c>
    </row>
    <row r="1987" spans="1:8" x14ac:dyDescent="0.35">
      <c r="A1987" s="39" t="s">
        <v>2018</v>
      </c>
      <c r="B1987" s="58">
        <v>28461</v>
      </c>
      <c r="C1987" s="39">
        <v>1</v>
      </c>
      <c r="D1987" s="79">
        <v>28340.19</v>
      </c>
      <c r="E1987" s="39" t="s">
        <v>16</v>
      </c>
      <c r="F1987" s="39" t="s">
        <v>11</v>
      </c>
      <c r="G1987" s="39" t="s">
        <v>23</v>
      </c>
      <c r="H1987" s="14">
        <v>46</v>
      </c>
    </row>
    <row r="1988" spans="1:8" x14ac:dyDescent="0.35">
      <c r="A1988" s="39" t="s">
        <v>2019</v>
      </c>
      <c r="B1988" s="58">
        <v>27288</v>
      </c>
      <c r="C1988" s="39">
        <v>1</v>
      </c>
      <c r="D1988" s="79">
        <v>28468.92</v>
      </c>
      <c r="E1988" s="39" t="s">
        <v>16</v>
      </c>
      <c r="F1988" s="39" t="s">
        <v>16</v>
      </c>
      <c r="G1988" s="39" t="s">
        <v>23</v>
      </c>
      <c r="H1988" s="14">
        <v>49</v>
      </c>
    </row>
    <row r="1989" spans="1:8" x14ac:dyDescent="0.35">
      <c r="A1989" s="39" t="s">
        <v>2020</v>
      </c>
      <c r="B1989" s="58">
        <v>30296</v>
      </c>
      <c r="C1989" s="39">
        <v>1</v>
      </c>
      <c r="D1989" s="79">
        <v>28476.73</v>
      </c>
      <c r="E1989" s="39" t="s">
        <v>16</v>
      </c>
      <c r="F1989" s="39" t="s">
        <v>11</v>
      </c>
      <c r="G1989" s="39" t="s">
        <v>23</v>
      </c>
      <c r="H1989" s="14">
        <v>41</v>
      </c>
    </row>
    <row r="1990" spans="1:8" x14ac:dyDescent="0.35">
      <c r="A1990" s="39" t="s">
        <v>2021</v>
      </c>
      <c r="B1990" s="58">
        <v>31317</v>
      </c>
      <c r="C1990" s="39">
        <v>3</v>
      </c>
      <c r="D1990" s="79">
        <v>28542.86</v>
      </c>
      <c r="E1990" s="39" t="s">
        <v>16</v>
      </c>
      <c r="F1990" s="39" t="s">
        <v>12</v>
      </c>
      <c r="G1990" s="39" t="s">
        <v>42</v>
      </c>
      <c r="H1990" s="14">
        <v>38</v>
      </c>
    </row>
    <row r="1991" spans="1:8" x14ac:dyDescent="0.35">
      <c r="A1991" s="39" t="s">
        <v>2022</v>
      </c>
      <c r="B1991" s="58">
        <v>33212</v>
      </c>
      <c r="C1991" s="39">
        <v>3</v>
      </c>
      <c r="D1991" s="79">
        <v>28716.14</v>
      </c>
      <c r="E1991" s="39" t="s">
        <v>16</v>
      </c>
      <c r="F1991" s="39" t="s">
        <v>12</v>
      </c>
      <c r="G1991" s="39" t="s">
        <v>42</v>
      </c>
      <c r="H1991" s="14">
        <v>33</v>
      </c>
    </row>
    <row r="1992" spans="1:8" x14ac:dyDescent="0.35">
      <c r="A1992" s="39" t="s">
        <v>2023</v>
      </c>
      <c r="B1992" s="58">
        <v>22496</v>
      </c>
      <c r="C1992" s="39">
        <v>1</v>
      </c>
      <c r="D1992" s="79">
        <v>28868.66</v>
      </c>
      <c r="E1992" s="39" t="s">
        <v>16</v>
      </c>
      <c r="F1992" s="39" t="s">
        <v>11</v>
      </c>
      <c r="G1992" s="39" t="s">
        <v>23</v>
      </c>
      <c r="H1992" s="14">
        <v>62</v>
      </c>
    </row>
    <row r="1993" spans="1:8" x14ac:dyDescent="0.35">
      <c r="A1993" s="39" t="s">
        <v>2024</v>
      </c>
      <c r="B1993" s="58">
        <v>22852</v>
      </c>
      <c r="C1993" s="39">
        <v>0</v>
      </c>
      <c r="D1993" s="79">
        <v>28923.14</v>
      </c>
      <c r="E1993" s="39" t="s">
        <v>16</v>
      </c>
      <c r="F1993" s="39" t="s">
        <v>16</v>
      </c>
      <c r="G1993" s="39" t="s">
        <v>23</v>
      </c>
      <c r="H1993" s="14">
        <v>61</v>
      </c>
    </row>
    <row r="1994" spans="1:8" x14ac:dyDescent="0.35">
      <c r="A1994" s="39" t="s">
        <v>2025</v>
      </c>
      <c r="B1994" s="58">
        <v>21889</v>
      </c>
      <c r="C1994" s="39">
        <v>0</v>
      </c>
      <c r="D1994" s="79">
        <v>28950.47</v>
      </c>
      <c r="E1994" s="39" t="s">
        <v>16</v>
      </c>
      <c r="F1994" s="39" t="s">
        <v>16</v>
      </c>
      <c r="G1994" s="39" t="s">
        <v>23</v>
      </c>
      <c r="H1994" s="14">
        <v>64</v>
      </c>
    </row>
    <row r="1995" spans="1:8" x14ac:dyDescent="0.35">
      <c r="A1995" s="39" t="s">
        <v>2026</v>
      </c>
      <c r="B1995" s="58">
        <v>37865</v>
      </c>
      <c r="C1995" s="39">
        <v>0</v>
      </c>
      <c r="D1995" s="79">
        <v>28998.68</v>
      </c>
      <c r="E1995" s="39" t="s">
        <v>16</v>
      </c>
      <c r="F1995" s="39" t="s">
        <v>12</v>
      </c>
      <c r="G1995" s="39" t="s">
        <v>42</v>
      </c>
      <c r="H1995" s="14">
        <v>20</v>
      </c>
    </row>
    <row r="1996" spans="1:8" x14ac:dyDescent="0.35">
      <c r="A1996" s="39" t="s">
        <v>2027</v>
      </c>
      <c r="B1996" s="58">
        <v>33792</v>
      </c>
      <c r="C1996" s="39">
        <v>0</v>
      </c>
      <c r="D1996" s="79">
        <v>29007.82</v>
      </c>
      <c r="E1996" s="39" t="s">
        <v>16</v>
      </c>
      <c r="F1996" s="39" t="s">
        <v>12</v>
      </c>
      <c r="G1996" s="39" t="s">
        <v>42</v>
      </c>
      <c r="H1996" s="14">
        <v>31</v>
      </c>
    </row>
    <row r="1997" spans="1:8" x14ac:dyDescent="0.35">
      <c r="A1997" s="39" t="s">
        <v>2028</v>
      </c>
      <c r="B1997" s="58">
        <v>29416</v>
      </c>
      <c r="C1997" s="39">
        <v>2</v>
      </c>
      <c r="D1997" s="79">
        <v>29114.21</v>
      </c>
      <c r="E1997" s="39" t="s">
        <v>16</v>
      </c>
      <c r="F1997" s="39" t="s">
        <v>12</v>
      </c>
      <c r="G1997" s="39" t="s">
        <v>42</v>
      </c>
      <c r="H1997" s="14">
        <v>43</v>
      </c>
    </row>
    <row r="1998" spans="1:8" x14ac:dyDescent="0.35">
      <c r="A1998" s="39" t="s">
        <v>2029</v>
      </c>
      <c r="B1998" s="58">
        <v>28823</v>
      </c>
      <c r="C1998" s="39">
        <v>2</v>
      </c>
      <c r="D1998" s="79">
        <v>29114.77</v>
      </c>
      <c r="E1998" s="39" t="s">
        <v>16</v>
      </c>
      <c r="F1998" s="39" t="s">
        <v>16</v>
      </c>
      <c r="G1998" s="39" t="s">
        <v>42</v>
      </c>
      <c r="H1998" s="14">
        <v>45</v>
      </c>
    </row>
    <row r="1999" spans="1:8" x14ac:dyDescent="0.35">
      <c r="A1999" s="39" t="s">
        <v>2030</v>
      </c>
      <c r="B1999" s="58">
        <v>22639</v>
      </c>
      <c r="C1999" s="39">
        <v>0</v>
      </c>
      <c r="D1999" s="79">
        <v>29141.360000000001</v>
      </c>
      <c r="E1999" s="39" t="s">
        <v>16</v>
      </c>
      <c r="F1999" s="39" t="s">
        <v>12</v>
      </c>
      <c r="G1999" s="39" t="s">
        <v>23</v>
      </c>
      <c r="H1999" s="14">
        <v>61</v>
      </c>
    </row>
    <row r="2000" spans="1:8" x14ac:dyDescent="0.35">
      <c r="A2000" s="39" t="s">
        <v>2031</v>
      </c>
      <c r="B2000" s="58">
        <v>28072</v>
      </c>
      <c r="C2000" s="39">
        <v>2</v>
      </c>
      <c r="D2000" s="79">
        <v>29160.39</v>
      </c>
      <c r="E2000" s="39" t="s">
        <v>16</v>
      </c>
      <c r="F2000" s="39" t="s">
        <v>11</v>
      </c>
      <c r="G2000" s="39" t="s">
        <v>42</v>
      </c>
      <c r="H2000" s="14">
        <v>47</v>
      </c>
    </row>
    <row r="2001" spans="1:8" x14ac:dyDescent="0.35">
      <c r="A2001" s="39" t="s">
        <v>2032</v>
      </c>
      <c r="B2001" s="58">
        <v>25393</v>
      </c>
      <c r="C2001" s="39">
        <v>2</v>
      </c>
      <c r="D2001" s="79">
        <v>29186.48</v>
      </c>
      <c r="E2001" s="39" t="s">
        <v>16</v>
      </c>
      <c r="F2001" s="39" t="s">
        <v>12</v>
      </c>
      <c r="G2001" s="39" t="s">
        <v>247</v>
      </c>
      <c r="H2001" s="14">
        <v>54</v>
      </c>
    </row>
    <row r="2002" spans="1:8" x14ac:dyDescent="0.35">
      <c r="A2002" s="39" t="s">
        <v>2033</v>
      </c>
      <c r="B2002" s="58">
        <v>28692</v>
      </c>
      <c r="C2002" s="39">
        <v>2</v>
      </c>
      <c r="D2002" s="79">
        <v>29227.599999999999</v>
      </c>
      <c r="E2002" s="39" t="s">
        <v>16</v>
      </c>
      <c r="F2002" s="39" t="s">
        <v>12</v>
      </c>
      <c r="G2002" s="39" t="s">
        <v>23</v>
      </c>
      <c r="H2002" s="14">
        <v>45</v>
      </c>
    </row>
    <row r="2003" spans="1:8" x14ac:dyDescent="0.35">
      <c r="A2003" s="39" t="s">
        <v>2034</v>
      </c>
      <c r="B2003" s="58">
        <v>21341</v>
      </c>
      <c r="C2003" s="39">
        <v>0</v>
      </c>
      <c r="D2003" s="79">
        <v>29330.98</v>
      </c>
      <c r="E2003" s="39" t="s">
        <v>16</v>
      </c>
      <c r="F2003" s="39" t="s">
        <v>11</v>
      </c>
      <c r="G2003" s="39" t="s">
        <v>23</v>
      </c>
      <c r="H2003" s="14">
        <v>65</v>
      </c>
    </row>
    <row r="2004" spans="1:8" x14ac:dyDescent="0.35">
      <c r="A2004" s="39" t="s">
        <v>2035</v>
      </c>
      <c r="B2004" s="58">
        <v>31358</v>
      </c>
      <c r="C2004" s="39">
        <v>3</v>
      </c>
      <c r="D2004" s="79">
        <v>29352.560000000001</v>
      </c>
      <c r="E2004" s="39" t="s">
        <v>16</v>
      </c>
      <c r="F2004" s="39" t="s">
        <v>16</v>
      </c>
      <c r="G2004" s="39" t="s">
        <v>42</v>
      </c>
      <c r="H2004" s="14">
        <v>38</v>
      </c>
    </row>
    <row r="2005" spans="1:8" x14ac:dyDescent="0.35">
      <c r="A2005" s="39" t="s">
        <v>2036</v>
      </c>
      <c r="B2005" s="58">
        <v>31974</v>
      </c>
      <c r="C2005" s="39">
        <v>3</v>
      </c>
      <c r="D2005" s="79">
        <v>29443.59</v>
      </c>
      <c r="E2005" s="39" t="s">
        <v>16</v>
      </c>
      <c r="F2005" s="39" t="s">
        <v>16</v>
      </c>
      <c r="G2005" s="39" t="s">
        <v>42</v>
      </c>
      <c r="H2005" s="14">
        <v>36</v>
      </c>
    </row>
    <row r="2006" spans="1:8" x14ac:dyDescent="0.35">
      <c r="A2006" s="39" t="s">
        <v>2037</v>
      </c>
      <c r="B2006" s="58">
        <v>21843</v>
      </c>
      <c r="C2006" s="39">
        <v>0</v>
      </c>
      <c r="D2006" s="79">
        <v>29523.17</v>
      </c>
      <c r="E2006" s="39" t="s">
        <v>16</v>
      </c>
      <c r="F2006" s="39" t="s">
        <v>11</v>
      </c>
      <c r="G2006" s="39" t="s">
        <v>247</v>
      </c>
      <c r="H2006" s="14">
        <v>64</v>
      </c>
    </row>
    <row r="2007" spans="1:8" x14ac:dyDescent="0.35">
      <c r="A2007" s="39" t="s">
        <v>2038</v>
      </c>
      <c r="B2007" s="58">
        <v>27701</v>
      </c>
      <c r="C2007" s="39">
        <v>1</v>
      </c>
      <c r="D2007" s="79">
        <v>29583.8</v>
      </c>
      <c r="E2007" s="39" t="s">
        <v>16</v>
      </c>
      <c r="F2007" s="39" t="s">
        <v>16</v>
      </c>
      <c r="G2007" s="39" t="s">
        <v>42</v>
      </c>
      <c r="H2007" s="14">
        <v>48</v>
      </c>
    </row>
    <row r="2008" spans="1:8" x14ac:dyDescent="0.35">
      <c r="A2008" s="39" t="s">
        <v>2039</v>
      </c>
      <c r="B2008" s="58">
        <v>34177</v>
      </c>
      <c r="C2008" s="39">
        <v>0</v>
      </c>
      <c r="D2008" s="79">
        <v>29622.69</v>
      </c>
      <c r="E2008" s="39" t="s">
        <v>16</v>
      </c>
      <c r="F2008" s="39" t="s">
        <v>16</v>
      </c>
      <c r="G2008" s="39" t="s">
        <v>42</v>
      </c>
      <c r="H2008" s="14">
        <v>30</v>
      </c>
    </row>
    <row r="2009" spans="1:8" x14ac:dyDescent="0.35">
      <c r="A2009" s="39" t="s">
        <v>2040</v>
      </c>
      <c r="B2009" s="58">
        <v>26899</v>
      </c>
      <c r="C2009" s="39">
        <v>0</v>
      </c>
      <c r="D2009" s="79">
        <v>29757.69</v>
      </c>
      <c r="E2009" s="39" t="s">
        <v>16</v>
      </c>
      <c r="F2009" s="39" t="s">
        <v>12</v>
      </c>
      <c r="G2009" s="39" t="s">
        <v>42</v>
      </c>
      <c r="H2009" s="14">
        <v>50</v>
      </c>
    </row>
    <row r="2010" spans="1:8" x14ac:dyDescent="0.35">
      <c r="A2010" s="39" t="s">
        <v>2041</v>
      </c>
      <c r="B2010" s="58">
        <v>35966</v>
      </c>
      <c r="C2010" s="39">
        <v>0</v>
      </c>
      <c r="D2010" s="79">
        <v>29760.6</v>
      </c>
      <c r="E2010" s="39" t="s">
        <v>16</v>
      </c>
      <c r="F2010" s="39" t="s">
        <v>11</v>
      </c>
      <c r="G2010" s="39" t="s">
        <v>42</v>
      </c>
      <c r="H2010" s="14">
        <v>25</v>
      </c>
    </row>
    <row r="2011" spans="1:8" x14ac:dyDescent="0.35">
      <c r="A2011" s="39" t="s">
        <v>2042</v>
      </c>
      <c r="B2011" s="58">
        <v>29811</v>
      </c>
      <c r="C2011" s="39">
        <v>1</v>
      </c>
      <c r="D2011" s="79">
        <v>29816.639999999999</v>
      </c>
      <c r="E2011" s="39" t="s">
        <v>16</v>
      </c>
      <c r="F2011" s="39" t="s">
        <v>11</v>
      </c>
      <c r="G2011" s="39" t="s">
        <v>42</v>
      </c>
      <c r="H2011" s="14">
        <v>42</v>
      </c>
    </row>
    <row r="2012" spans="1:8" x14ac:dyDescent="0.35">
      <c r="A2012" s="39" t="s">
        <v>2043</v>
      </c>
      <c r="B2012" s="58">
        <v>30253</v>
      </c>
      <c r="C2012" s="39">
        <v>3</v>
      </c>
      <c r="D2012" s="79">
        <v>29818.76</v>
      </c>
      <c r="E2012" s="39" t="s">
        <v>16</v>
      </c>
      <c r="F2012" s="39" t="s">
        <v>16</v>
      </c>
      <c r="G2012" s="39" t="s">
        <v>23</v>
      </c>
      <c r="H2012" s="14">
        <v>41</v>
      </c>
    </row>
    <row r="2013" spans="1:8" x14ac:dyDescent="0.35">
      <c r="A2013" s="39" t="s">
        <v>2044</v>
      </c>
      <c r="B2013" s="58">
        <v>32872</v>
      </c>
      <c r="C2013" s="39">
        <v>3</v>
      </c>
      <c r="D2013" s="79">
        <v>29852.48</v>
      </c>
      <c r="E2013" s="39" t="s">
        <v>16</v>
      </c>
      <c r="F2013" s="39" t="s">
        <v>12</v>
      </c>
      <c r="G2013" s="39" t="s">
        <v>42</v>
      </c>
      <c r="H2013" s="14">
        <v>33</v>
      </c>
    </row>
    <row r="2014" spans="1:8" x14ac:dyDescent="0.35">
      <c r="A2014" s="39" t="s">
        <v>2045</v>
      </c>
      <c r="B2014" s="58">
        <v>27625</v>
      </c>
      <c r="C2014" s="39">
        <v>1</v>
      </c>
      <c r="D2014" s="79">
        <v>29899.25</v>
      </c>
      <c r="E2014" s="39" t="s">
        <v>16</v>
      </c>
      <c r="F2014" s="39" t="s">
        <v>12</v>
      </c>
      <c r="G2014" s="39" t="s">
        <v>42</v>
      </c>
      <c r="H2014" s="14">
        <v>48</v>
      </c>
    </row>
    <row r="2015" spans="1:8" x14ac:dyDescent="0.35">
      <c r="A2015" s="39" t="s">
        <v>2046</v>
      </c>
      <c r="B2015" s="58">
        <v>32507</v>
      </c>
      <c r="C2015" s="39">
        <v>3</v>
      </c>
      <c r="D2015" s="79">
        <v>29929.56</v>
      </c>
      <c r="E2015" s="39" t="s">
        <v>16</v>
      </c>
      <c r="F2015" s="39" t="s">
        <v>16</v>
      </c>
      <c r="G2015" s="39" t="s">
        <v>42</v>
      </c>
      <c r="H2015" s="14">
        <v>34</v>
      </c>
    </row>
    <row r="2016" spans="1:8" x14ac:dyDescent="0.35">
      <c r="A2016" s="39" t="s">
        <v>2047</v>
      </c>
      <c r="B2016" s="58">
        <v>27923</v>
      </c>
      <c r="C2016" s="39">
        <v>2</v>
      </c>
      <c r="D2016" s="79">
        <v>29933.75</v>
      </c>
      <c r="E2016" s="39" t="s">
        <v>16</v>
      </c>
      <c r="F2016" s="39" t="s">
        <v>16</v>
      </c>
      <c r="G2016" s="39" t="s">
        <v>42</v>
      </c>
      <c r="H2016" s="14">
        <v>47</v>
      </c>
    </row>
    <row r="2017" spans="1:8" x14ac:dyDescent="0.35">
      <c r="A2017" s="39" t="s">
        <v>2048</v>
      </c>
      <c r="B2017" s="58">
        <v>33516</v>
      </c>
      <c r="C2017" s="39">
        <v>3</v>
      </c>
      <c r="D2017" s="79">
        <v>29969.67</v>
      </c>
      <c r="E2017" s="39" t="s">
        <v>16</v>
      </c>
      <c r="F2017" s="39" t="s">
        <v>16</v>
      </c>
      <c r="G2017" s="39" t="s">
        <v>42</v>
      </c>
      <c r="H2017" s="14">
        <v>32</v>
      </c>
    </row>
    <row r="2018" spans="1:8" x14ac:dyDescent="0.35">
      <c r="A2018" s="39" t="s">
        <v>2049</v>
      </c>
      <c r="B2018" s="58">
        <v>29802</v>
      </c>
      <c r="C2018" s="39">
        <v>1</v>
      </c>
      <c r="D2018" s="79">
        <v>30026.87</v>
      </c>
      <c r="E2018" s="39" t="s">
        <v>11</v>
      </c>
      <c r="F2018" s="39" t="s">
        <v>12</v>
      </c>
      <c r="G2018" s="39" t="s">
        <v>23</v>
      </c>
      <c r="H2018" s="14">
        <v>42</v>
      </c>
    </row>
    <row r="2019" spans="1:8" x14ac:dyDescent="0.35">
      <c r="A2019" s="39" t="s">
        <v>2050</v>
      </c>
      <c r="B2019" s="58">
        <v>24639</v>
      </c>
      <c r="C2019" s="39">
        <v>3</v>
      </c>
      <c r="D2019" s="79">
        <v>30063.58</v>
      </c>
      <c r="E2019" s="39" t="s">
        <v>16</v>
      </c>
      <c r="F2019" s="39" t="s">
        <v>16</v>
      </c>
      <c r="G2019" s="39" t="s">
        <v>23</v>
      </c>
      <c r="H2019" s="14">
        <v>56</v>
      </c>
    </row>
    <row r="2020" spans="1:8" x14ac:dyDescent="0.35">
      <c r="A2020" s="39" t="s">
        <v>2051</v>
      </c>
      <c r="B2020" s="58">
        <v>29100</v>
      </c>
      <c r="C2020" s="39">
        <v>2</v>
      </c>
      <c r="D2020" s="79">
        <v>30095.97</v>
      </c>
      <c r="E2020" s="39" t="s">
        <v>11</v>
      </c>
      <c r="F2020" s="39" t="s">
        <v>12</v>
      </c>
      <c r="G2020" s="39" t="s">
        <v>42</v>
      </c>
      <c r="H2020" s="14">
        <v>44</v>
      </c>
    </row>
    <row r="2021" spans="1:8" x14ac:dyDescent="0.35">
      <c r="A2021" s="39" t="s">
        <v>2052</v>
      </c>
      <c r="B2021" s="58">
        <v>26292</v>
      </c>
      <c r="C2021" s="39">
        <v>0</v>
      </c>
      <c r="D2021" s="79">
        <v>30134.75</v>
      </c>
      <c r="E2021" s="39" t="s">
        <v>11</v>
      </c>
      <c r="F2021" s="39" t="s">
        <v>12</v>
      </c>
      <c r="G2021" s="39" t="s">
        <v>42</v>
      </c>
      <c r="H2021" s="14">
        <v>51</v>
      </c>
    </row>
    <row r="2022" spans="1:8" x14ac:dyDescent="0.35">
      <c r="A2022" s="39" t="s">
        <v>2053</v>
      </c>
      <c r="B2022" s="58">
        <v>21408</v>
      </c>
      <c r="C2022" s="39">
        <v>1</v>
      </c>
      <c r="D2022" s="79">
        <v>30166.62</v>
      </c>
      <c r="E2022" s="39" t="s">
        <v>16</v>
      </c>
      <c r="F2022" s="39" t="s">
        <v>12</v>
      </c>
      <c r="G2022" s="39" t="s">
        <v>23</v>
      </c>
      <c r="H2022" s="14">
        <v>65</v>
      </c>
    </row>
    <row r="2023" spans="1:8" x14ac:dyDescent="0.35">
      <c r="A2023" s="39" t="s">
        <v>2054</v>
      </c>
      <c r="B2023" s="58">
        <v>23267</v>
      </c>
      <c r="C2023" s="39">
        <v>3</v>
      </c>
      <c r="D2023" s="79">
        <v>30184.94</v>
      </c>
      <c r="E2023" s="39" t="s">
        <v>16</v>
      </c>
      <c r="F2023" s="39" t="s">
        <v>16</v>
      </c>
      <c r="G2023" s="39" t="s">
        <v>276</v>
      </c>
      <c r="H2023" s="14">
        <v>60</v>
      </c>
    </row>
    <row r="2024" spans="1:8" x14ac:dyDescent="0.35">
      <c r="A2024" s="39" t="s">
        <v>2055</v>
      </c>
      <c r="B2024" s="58">
        <v>22904</v>
      </c>
      <c r="C2024" s="39">
        <v>0</v>
      </c>
      <c r="D2024" s="79">
        <v>30260</v>
      </c>
      <c r="E2024" s="39" t="s">
        <v>16</v>
      </c>
      <c r="F2024" s="39" t="s">
        <v>16</v>
      </c>
      <c r="G2024" s="39" t="s">
        <v>276</v>
      </c>
      <c r="H2024" s="14">
        <v>61</v>
      </c>
    </row>
    <row r="2025" spans="1:8" x14ac:dyDescent="0.35">
      <c r="A2025" s="39" t="s">
        <v>2056</v>
      </c>
      <c r="B2025" s="58">
        <v>26504</v>
      </c>
      <c r="C2025" s="39">
        <v>2</v>
      </c>
      <c r="D2025" s="79">
        <v>30284.639999999999</v>
      </c>
      <c r="E2025" s="39" t="s">
        <v>16</v>
      </c>
      <c r="F2025" s="39" t="s">
        <v>16</v>
      </c>
      <c r="G2025" s="39" t="s">
        <v>23</v>
      </c>
      <c r="H2025" s="14">
        <v>51</v>
      </c>
    </row>
    <row r="2026" spans="1:8" x14ac:dyDescent="0.35">
      <c r="A2026" s="39" t="s">
        <v>2057</v>
      </c>
      <c r="B2026" s="58">
        <v>38139</v>
      </c>
      <c r="C2026" s="39">
        <v>0</v>
      </c>
      <c r="D2026" s="79">
        <v>30328.27</v>
      </c>
      <c r="E2026" s="39" t="s">
        <v>11</v>
      </c>
      <c r="F2026" s="39" t="s">
        <v>11</v>
      </c>
      <c r="G2026" s="39" t="s">
        <v>42</v>
      </c>
      <c r="H2026" s="14">
        <v>19</v>
      </c>
    </row>
    <row r="2027" spans="1:8" x14ac:dyDescent="0.35">
      <c r="A2027" s="39" t="s">
        <v>2058</v>
      </c>
      <c r="B2027" s="58">
        <v>25414</v>
      </c>
      <c r="C2027" s="39">
        <v>0</v>
      </c>
      <c r="D2027" s="79">
        <v>30366.93</v>
      </c>
      <c r="E2027" s="39" t="s">
        <v>11</v>
      </c>
      <c r="F2027" s="39" t="s">
        <v>11</v>
      </c>
      <c r="G2027" s="39" t="s">
        <v>42</v>
      </c>
      <c r="H2027" s="14">
        <v>54</v>
      </c>
    </row>
    <row r="2028" spans="1:8" x14ac:dyDescent="0.35">
      <c r="A2028" s="39" t="s">
        <v>2059</v>
      </c>
      <c r="B2028" s="58">
        <v>28006</v>
      </c>
      <c r="C2028" s="39">
        <v>2</v>
      </c>
      <c r="D2028" s="79">
        <v>30409.53</v>
      </c>
      <c r="E2028" s="39" t="s">
        <v>11</v>
      </c>
      <c r="F2028" s="39" t="s">
        <v>12</v>
      </c>
      <c r="G2028" s="39" t="s">
        <v>23</v>
      </c>
      <c r="H2028" s="14">
        <v>47</v>
      </c>
    </row>
    <row r="2029" spans="1:8" x14ac:dyDescent="0.35">
      <c r="A2029" s="39" t="s">
        <v>2060</v>
      </c>
      <c r="B2029" s="58">
        <v>36096</v>
      </c>
      <c r="C2029" s="39">
        <v>0</v>
      </c>
      <c r="D2029" s="79">
        <v>30422.03</v>
      </c>
      <c r="E2029" s="39" t="s">
        <v>11</v>
      </c>
      <c r="F2029" s="39" t="s">
        <v>12</v>
      </c>
      <c r="G2029" s="39" t="s">
        <v>42</v>
      </c>
      <c r="H2029" s="14">
        <v>25</v>
      </c>
    </row>
    <row r="2030" spans="1:8" x14ac:dyDescent="0.35">
      <c r="A2030" s="39" t="s">
        <v>2061</v>
      </c>
      <c r="B2030" s="58">
        <v>30562</v>
      </c>
      <c r="C2030" s="39">
        <v>3</v>
      </c>
      <c r="D2030" s="79">
        <v>30457.37</v>
      </c>
      <c r="E2030" s="39" t="s">
        <v>11</v>
      </c>
      <c r="F2030" s="39" t="s">
        <v>16</v>
      </c>
      <c r="G2030" s="39" t="s">
        <v>23</v>
      </c>
      <c r="H2030" s="14">
        <v>40</v>
      </c>
    </row>
    <row r="2031" spans="1:8" x14ac:dyDescent="0.35">
      <c r="A2031" s="39" t="s">
        <v>2062</v>
      </c>
      <c r="B2031" s="58">
        <v>31634</v>
      </c>
      <c r="C2031" s="39">
        <v>3</v>
      </c>
      <c r="D2031" s="79">
        <v>30530.5</v>
      </c>
      <c r="E2031" s="39" t="s">
        <v>11</v>
      </c>
      <c r="F2031" s="39" t="s">
        <v>16</v>
      </c>
      <c r="G2031" s="39" t="s">
        <v>42</v>
      </c>
      <c r="H2031" s="14">
        <v>37</v>
      </c>
    </row>
    <row r="2032" spans="1:8" x14ac:dyDescent="0.35">
      <c r="A2032" s="39" t="s">
        <v>2063</v>
      </c>
      <c r="B2032" s="58">
        <v>25883</v>
      </c>
      <c r="C2032" s="39">
        <v>0</v>
      </c>
      <c r="D2032" s="79">
        <v>30625.65</v>
      </c>
      <c r="E2032" s="39" t="s">
        <v>11</v>
      </c>
      <c r="F2032" s="39" t="s">
        <v>12</v>
      </c>
      <c r="G2032" s="39" t="s">
        <v>42</v>
      </c>
      <c r="H2032" s="14">
        <v>53</v>
      </c>
    </row>
    <row r="2033" spans="1:8" x14ac:dyDescent="0.35">
      <c r="A2033" s="39" t="s">
        <v>2064</v>
      </c>
      <c r="B2033" s="58">
        <v>36424</v>
      </c>
      <c r="C2033" s="39">
        <v>0</v>
      </c>
      <c r="D2033" s="79">
        <v>30697.71</v>
      </c>
      <c r="E2033" s="39" t="s">
        <v>16</v>
      </c>
      <c r="F2033" s="39" t="s">
        <v>11</v>
      </c>
      <c r="G2033" s="39" t="s">
        <v>42</v>
      </c>
      <c r="H2033" s="14">
        <v>24</v>
      </c>
    </row>
    <row r="2034" spans="1:8" x14ac:dyDescent="0.35">
      <c r="A2034" s="39" t="s">
        <v>2065</v>
      </c>
      <c r="B2034" s="58">
        <v>30671</v>
      </c>
      <c r="C2034" s="39">
        <v>3</v>
      </c>
      <c r="D2034" s="79">
        <v>30724.44</v>
      </c>
      <c r="E2034" s="39" t="s">
        <v>11</v>
      </c>
      <c r="F2034" s="39" t="s">
        <v>12</v>
      </c>
      <c r="G2034" s="39" t="s">
        <v>42</v>
      </c>
      <c r="H2034" s="14">
        <v>39</v>
      </c>
    </row>
    <row r="2035" spans="1:8" x14ac:dyDescent="0.35">
      <c r="A2035" s="39" t="s">
        <v>2066</v>
      </c>
      <c r="B2035" s="58">
        <v>32391</v>
      </c>
      <c r="C2035" s="39">
        <v>3</v>
      </c>
      <c r="D2035" s="79">
        <v>30763.01</v>
      </c>
      <c r="E2035" s="39" t="s">
        <v>11</v>
      </c>
      <c r="F2035" s="39" t="s">
        <v>16</v>
      </c>
      <c r="G2035" s="39" t="s">
        <v>42</v>
      </c>
      <c r="H2035" s="14">
        <v>35</v>
      </c>
    </row>
    <row r="2036" spans="1:8" x14ac:dyDescent="0.35">
      <c r="A2036" s="39" t="s">
        <v>2067</v>
      </c>
      <c r="B2036" s="58">
        <v>22533</v>
      </c>
      <c r="C2036" s="39">
        <v>3</v>
      </c>
      <c r="D2036" s="79">
        <v>30942.19</v>
      </c>
      <c r="E2036" s="39" t="s">
        <v>11</v>
      </c>
      <c r="F2036" s="39" t="s">
        <v>11</v>
      </c>
      <c r="G2036" s="39" t="s">
        <v>13</v>
      </c>
      <c r="H2036" s="14">
        <v>62</v>
      </c>
    </row>
    <row r="2037" spans="1:8" x14ac:dyDescent="0.35">
      <c r="A2037" s="39" t="s">
        <v>2068</v>
      </c>
      <c r="B2037" s="58">
        <v>38300</v>
      </c>
      <c r="C2037" s="39">
        <v>0</v>
      </c>
      <c r="D2037" s="79">
        <v>31196.61</v>
      </c>
      <c r="E2037" s="39" t="s">
        <v>11</v>
      </c>
      <c r="F2037" s="39" t="s">
        <v>16</v>
      </c>
      <c r="G2037" s="39" t="s">
        <v>42</v>
      </c>
      <c r="H2037" s="14">
        <v>19</v>
      </c>
    </row>
    <row r="2038" spans="1:8" x14ac:dyDescent="0.35">
      <c r="A2038" s="39" t="s">
        <v>2069</v>
      </c>
      <c r="B2038" s="58">
        <v>36729</v>
      </c>
      <c r="C2038" s="39">
        <v>0</v>
      </c>
      <c r="D2038" s="79">
        <v>31234.560000000001</v>
      </c>
      <c r="E2038" s="39" t="s">
        <v>16</v>
      </c>
      <c r="F2038" s="39" t="s">
        <v>16</v>
      </c>
      <c r="G2038" s="39" t="s">
        <v>42</v>
      </c>
      <c r="H2038" s="14">
        <v>23</v>
      </c>
    </row>
    <row r="2039" spans="1:8" x14ac:dyDescent="0.35">
      <c r="A2039" s="39" t="s">
        <v>2070</v>
      </c>
      <c r="B2039" s="58">
        <v>25028</v>
      </c>
      <c r="C2039" s="39">
        <v>0</v>
      </c>
      <c r="D2039" s="79">
        <v>31322.53</v>
      </c>
      <c r="E2039" s="39" t="s">
        <v>11</v>
      </c>
      <c r="F2039" s="39" t="s">
        <v>16</v>
      </c>
      <c r="G2039" s="39" t="s">
        <v>42</v>
      </c>
      <c r="H2039" s="14">
        <v>55</v>
      </c>
    </row>
    <row r="2040" spans="1:8" x14ac:dyDescent="0.35">
      <c r="A2040" s="39" t="s">
        <v>2071</v>
      </c>
      <c r="B2040" s="58">
        <v>34969</v>
      </c>
      <c r="C2040" s="39">
        <v>0</v>
      </c>
      <c r="D2040" s="79">
        <v>31328.27</v>
      </c>
      <c r="E2040" s="39" t="s">
        <v>11</v>
      </c>
      <c r="F2040" s="39" t="s">
        <v>11</v>
      </c>
      <c r="G2040" s="39" t="s">
        <v>42</v>
      </c>
      <c r="H2040" s="14">
        <v>28</v>
      </c>
    </row>
    <row r="2041" spans="1:8" x14ac:dyDescent="0.35">
      <c r="A2041" s="39" t="s">
        <v>2072</v>
      </c>
      <c r="B2041" s="58">
        <v>27310</v>
      </c>
      <c r="C2041" s="39">
        <v>0</v>
      </c>
      <c r="D2041" s="79">
        <v>31368.81</v>
      </c>
      <c r="E2041" s="39" t="s">
        <v>11</v>
      </c>
      <c r="F2041" s="39" t="s">
        <v>12</v>
      </c>
      <c r="G2041" s="39" t="s">
        <v>42</v>
      </c>
      <c r="H2041" s="14">
        <v>49</v>
      </c>
    </row>
    <row r="2042" spans="1:8" x14ac:dyDescent="0.35">
      <c r="A2042" s="39" t="s">
        <v>2073</v>
      </c>
      <c r="B2042" s="58">
        <v>27696</v>
      </c>
      <c r="C2042" s="39">
        <v>1</v>
      </c>
      <c r="D2042" s="79">
        <v>31591.82</v>
      </c>
      <c r="E2042" s="39" t="s">
        <v>11</v>
      </c>
      <c r="F2042" s="39" t="s">
        <v>16</v>
      </c>
      <c r="G2042" s="39" t="s">
        <v>42</v>
      </c>
      <c r="H2042" s="14">
        <v>48</v>
      </c>
    </row>
    <row r="2043" spans="1:8" x14ac:dyDescent="0.35">
      <c r="A2043" s="39" t="s">
        <v>2074</v>
      </c>
      <c r="B2043" s="58">
        <v>22263</v>
      </c>
      <c r="C2043" s="39">
        <v>1</v>
      </c>
      <c r="D2043" s="79">
        <v>31620</v>
      </c>
      <c r="E2043" s="39" t="s">
        <v>11</v>
      </c>
      <c r="F2043" s="39" t="s">
        <v>16</v>
      </c>
      <c r="G2043" s="39" t="s">
        <v>247</v>
      </c>
      <c r="H2043" s="14">
        <v>63</v>
      </c>
    </row>
    <row r="2044" spans="1:8" x14ac:dyDescent="0.35">
      <c r="A2044" s="39" t="s">
        <v>2075</v>
      </c>
      <c r="B2044" s="58">
        <v>28412</v>
      </c>
      <c r="C2044" s="39">
        <v>2</v>
      </c>
      <c r="D2044" s="79">
        <v>31736.7</v>
      </c>
      <c r="E2044" s="39" t="s">
        <v>11</v>
      </c>
      <c r="F2044" s="39" t="s">
        <v>11</v>
      </c>
      <c r="G2044" s="39" t="s">
        <v>23</v>
      </c>
      <c r="H2044" s="14">
        <v>46</v>
      </c>
    </row>
    <row r="2045" spans="1:8" x14ac:dyDescent="0.35">
      <c r="A2045" s="39" t="s">
        <v>2076</v>
      </c>
      <c r="B2045" s="58">
        <v>30935</v>
      </c>
      <c r="C2045" s="39">
        <v>3</v>
      </c>
      <c r="D2045" s="79">
        <v>31743.919999999998</v>
      </c>
      <c r="E2045" s="39" t="s">
        <v>11</v>
      </c>
      <c r="F2045" s="39" t="s">
        <v>16</v>
      </c>
      <c r="G2045" s="39" t="s">
        <v>42</v>
      </c>
      <c r="H2045" s="14">
        <v>39</v>
      </c>
    </row>
    <row r="2046" spans="1:8" x14ac:dyDescent="0.35">
      <c r="A2046" s="39" t="s">
        <v>2077</v>
      </c>
      <c r="B2046" s="58">
        <v>27662</v>
      </c>
      <c r="C2046" s="39">
        <v>1</v>
      </c>
      <c r="D2046" s="79">
        <v>31897.1</v>
      </c>
      <c r="E2046" s="39" t="s">
        <v>11</v>
      </c>
      <c r="F2046" s="39" t="s">
        <v>12</v>
      </c>
      <c r="G2046" s="39" t="s">
        <v>42</v>
      </c>
      <c r="H2046" s="14">
        <v>48</v>
      </c>
    </row>
    <row r="2047" spans="1:8" x14ac:dyDescent="0.35">
      <c r="A2047" s="39" t="s">
        <v>2078</v>
      </c>
      <c r="B2047" s="58">
        <v>26563</v>
      </c>
      <c r="C2047" s="39">
        <v>0</v>
      </c>
      <c r="D2047" s="79">
        <v>31980.89</v>
      </c>
      <c r="E2047" s="39" t="s">
        <v>11</v>
      </c>
      <c r="F2047" s="39" t="s">
        <v>16</v>
      </c>
      <c r="G2047" s="39" t="s">
        <v>42</v>
      </c>
      <c r="H2047" s="14">
        <v>51</v>
      </c>
    </row>
    <row r="2048" spans="1:8" x14ac:dyDescent="0.35">
      <c r="A2048" s="39" t="s">
        <v>2079</v>
      </c>
      <c r="B2048" s="58">
        <v>34225</v>
      </c>
      <c r="C2048" s="39">
        <v>0</v>
      </c>
      <c r="D2048" s="79">
        <v>32086.21</v>
      </c>
      <c r="E2048" s="39" t="s">
        <v>16</v>
      </c>
      <c r="F2048" s="39" t="s">
        <v>12</v>
      </c>
      <c r="G2048" s="39" t="s">
        <v>42</v>
      </c>
      <c r="H2048" s="14">
        <v>30</v>
      </c>
    </row>
    <row r="2049" spans="1:8" x14ac:dyDescent="0.35">
      <c r="A2049" s="39" t="s">
        <v>2080</v>
      </c>
      <c r="B2049" s="58">
        <v>28804</v>
      </c>
      <c r="C2049" s="39">
        <v>2</v>
      </c>
      <c r="D2049" s="79">
        <v>32108.66</v>
      </c>
      <c r="E2049" s="39" t="s">
        <v>16</v>
      </c>
      <c r="F2049" s="39" t="s">
        <v>12</v>
      </c>
      <c r="G2049" s="39" t="s">
        <v>356</v>
      </c>
      <c r="H2049" s="14">
        <v>45</v>
      </c>
    </row>
    <row r="2050" spans="1:8" x14ac:dyDescent="0.35">
      <c r="A2050" s="39" t="s">
        <v>2081</v>
      </c>
      <c r="B2050" s="58">
        <v>25457</v>
      </c>
      <c r="C2050" s="39">
        <v>0</v>
      </c>
      <c r="D2050" s="79">
        <v>32192.76</v>
      </c>
      <c r="E2050" s="39" t="s">
        <v>16</v>
      </c>
      <c r="F2050" s="39" t="s">
        <v>11</v>
      </c>
      <c r="G2050" s="39" t="s">
        <v>42</v>
      </c>
      <c r="H2050" s="14">
        <v>54</v>
      </c>
    </row>
    <row r="2051" spans="1:8" x14ac:dyDescent="0.35">
      <c r="A2051" s="39" t="s">
        <v>2082</v>
      </c>
      <c r="B2051" s="58">
        <v>34585</v>
      </c>
      <c r="C2051" s="39">
        <v>0</v>
      </c>
      <c r="D2051" s="79">
        <v>32222.81</v>
      </c>
      <c r="E2051" s="39" t="s">
        <v>11</v>
      </c>
      <c r="F2051" s="39" t="s">
        <v>16</v>
      </c>
      <c r="G2051" s="39" t="s">
        <v>42</v>
      </c>
      <c r="H2051" s="14">
        <v>29</v>
      </c>
    </row>
    <row r="2052" spans="1:8" x14ac:dyDescent="0.35">
      <c r="A2052" s="39" t="s">
        <v>2083</v>
      </c>
      <c r="B2052" s="58">
        <v>27745</v>
      </c>
      <c r="C2052" s="39">
        <v>1</v>
      </c>
      <c r="D2052" s="79">
        <v>32259.96</v>
      </c>
      <c r="E2052" s="39" t="s">
        <v>11</v>
      </c>
      <c r="F2052" s="39" t="s">
        <v>12</v>
      </c>
      <c r="G2052" s="39" t="s">
        <v>23</v>
      </c>
      <c r="H2052" s="14">
        <v>48</v>
      </c>
    </row>
    <row r="2053" spans="1:8" x14ac:dyDescent="0.35">
      <c r="A2053" s="39" t="s">
        <v>2084</v>
      </c>
      <c r="B2053" s="58">
        <v>31748</v>
      </c>
      <c r="C2053" s="39">
        <v>3</v>
      </c>
      <c r="D2053" s="79">
        <v>32288.49</v>
      </c>
      <c r="E2053" s="39" t="s">
        <v>11</v>
      </c>
      <c r="F2053" s="39" t="s">
        <v>11</v>
      </c>
      <c r="G2053" s="39" t="s">
        <v>42</v>
      </c>
      <c r="H2053" s="14">
        <v>37</v>
      </c>
    </row>
    <row r="2054" spans="1:8" x14ac:dyDescent="0.35">
      <c r="A2054" s="39" t="s">
        <v>2085</v>
      </c>
      <c r="B2054" s="58">
        <v>26591</v>
      </c>
      <c r="C2054" s="39">
        <v>0</v>
      </c>
      <c r="D2054" s="79">
        <v>32428.63</v>
      </c>
      <c r="E2054" s="39" t="s">
        <v>11</v>
      </c>
      <c r="F2054" s="39" t="s">
        <v>11</v>
      </c>
      <c r="G2054" s="39" t="s">
        <v>42</v>
      </c>
      <c r="H2054" s="14">
        <v>51</v>
      </c>
    </row>
    <row r="2055" spans="1:8" x14ac:dyDescent="0.35">
      <c r="A2055" s="39" t="s">
        <v>2086</v>
      </c>
      <c r="B2055" s="58">
        <v>27981</v>
      </c>
      <c r="C2055" s="39">
        <v>2</v>
      </c>
      <c r="D2055" s="79">
        <v>32430.22</v>
      </c>
      <c r="E2055" s="39" t="s">
        <v>11</v>
      </c>
      <c r="F2055" s="39" t="s">
        <v>12</v>
      </c>
      <c r="G2055" s="39" t="s">
        <v>42</v>
      </c>
      <c r="H2055" s="14">
        <v>47</v>
      </c>
    </row>
    <row r="2056" spans="1:8" x14ac:dyDescent="0.35">
      <c r="A2056" s="39" t="s">
        <v>2087</v>
      </c>
      <c r="B2056" s="58">
        <v>29856</v>
      </c>
      <c r="C2056" s="39">
        <v>1</v>
      </c>
      <c r="D2056" s="79">
        <v>32462.35</v>
      </c>
      <c r="E2056" s="39" t="s">
        <v>11</v>
      </c>
      <c r="F2056" s="39" t="s">
        <v>11</v>
      </c>
      <c r="G2056" s="39" t="s">
        <v>42</v>
      </c>
      <c r="H2056" s="14">
        <v>42</v>
      </c>
    </row>
    <row r="2057" spans="1:8" x14ac:dyDescent="0.35">
      <c r="A2057" s="39" t="s">
        <v>2088</v>
      </c>
      <c r="B2057" s="58">
        <v>28022</v>
      </c>
      <c r="C2057" s="39">
        <v>2</v>
      </c>
      <c r="D2057" s="79">
        <v>32485.46</v>
      </c>
      <c r="E2057" s="39" t="s">
        <v>11</v>
      </c>
      <c r="F2057" s="39" t="s">
        <v>16</v>
      </c>
      <c r="G2057" s="39" t="s">
        <v>42</v>
      </c>
      <c r="H2057" s="14">
        <v>47</v>
      </c>
    </row>
    <row r="2058" spans="1:8" x14ac:dyDescent="0.35">
      <c r="A2058" s="39" t="s">
        <v>2089</v>
      </c>
      <c r="B2058" s="58">
        <v>37902</v>
      </c>
      <c r="C2058" s="39">
        <v>0</v>
      </c>
      <c r="D2058" s="79">
        <v>32548.34</v>
      </c>
      <c r="E2058" s="39" t="s">
        <v>16</v>
      </c>
      <c r="F2058" s="39" t="s">
        <v>11</v>
      </c>
      <c r="G2058" s="39" t="s">
        <v>13</v>
      </c>
      <c r="H2058" s="14">
        <v>20</v>
      </c>
    </row>
    <row r="2059" spans="1:8" x14ac:dyDescent="0.35">
      <c r="A2059" s="39" t="s">
        <v>2090</v>
      </c>
      <c r="B2059" s="58">
        <v>33067</v>
      </c>
      <c r="C2059" s="39">
        <v>3</v>
      </c>
      <c r="D2059" s="79">
        <v>32672.11</v>
      </c>
      <c r="E2059" s="39" t="s">
        <v>16</v>
      </c>
      <c r="F2059" s="39" t="s">
        <v>16</v>
      </c>
      <c r="G2059" s="39" t="s">
        <v>42</v>
      </c>
      <c r="H2059" s="14">
        <v>33</v>
      </c>
    </row>
    <row r="2060" spans="1:8" x14ac:dyDescent="0.35">
      <c r="A2060" s="39" t="s">
        <v>2091</v>
      </c>
      <c r="B2060" s="58">
        <v>25143</v>
      </c>
      <c r="C2060" s="39">
        <v>0</v>
      </c>
      <c r="D2060" s="79">
        <v>32686.080000000002</v>
      </c>
      <c r="E2060" s="39" t="s">
        <v>11</v>
      </c>
      <c r="F2060" s="39" t="s">
        <v>12</v>
      </c>
      <c r="G2060" s="39" t="s">
        <v>42</v>
      </c>
      <c r="H2060" s="14">
        <v>55</v>
      </c>
    </row>
    <row r="2061" spans="1:8" x14ac:dyDescent="0.35">
      <c r="A2061" s="39" t="s">
        <v>2092</v>
      </c>
      <c r="B2061" s="58">
        <v>33146</v>
      </c>
      <c r="C2061" s="39">
        <v>3</v>
      </c>
      <c r="D2061" s="79">
        <v>32716.2</v>
      </c>
      <c r="E2061" s="39" t="s">
        <v>16</v>
      </c>
      <c r="F2061" s="39" t="s">
        <v>11</v>
      </c>
      <c r="G2061" s="39" t="s">
        <v>42</v>
      </c>
      <c r="H2061" s="14">
        <v>33</v>
      </c>
    </row>
    <row r="2062" spans="1:8" x14ac:dyDescent="0.35">
      <c r="A2062" s="39" t="s">
        <v>2093</v>
      </c>
      <c r="B2062" s="58">
        <v>33063</v>
      </c>
      <c r="C2062" s="39">
        <v>2</v>
      </c>
      <c r="D2062" s="79">
        <v>32734.19</v>
      </c>
      <c r="E2062" s="39" t="s">
        <v>11</v>
      </c>
      <c r="F2062" s="39" t="s">
        <v>16</v>
      </c>
      <c r="G2062" s="39" t="s">
        <v>23</v>
      </c>
      <c r="H2062" s="14">
        <v>33</v>
      </c>
    </row>
    <row r="2063" spans="1:8" x14ac:dyDescent="0.35">
      <c r="A2063" s="39" t="s">
        <v>2094</v>
      </c>
      <c r="B2063" s="58">
        <v>27369</v>
      </c>
      <c r="C2063" s="39">
        <v>0</v>
      </c>
      <c r="D2063" s="79">
        <v>32760.48</v>
      </c>
      <c r="E2063" s="39" t="s">
        <v>16</v>
      </c>
      <c r="F2063" s="39" t="s">
        <v>16</v>
      </c>
      <c r="G2063" s="39" t="s">
        <v>42</v>
      </c>
      <c r="H2063" s="14">
        <v>49</v>
      </c>
    </row>
    <row r="2064" spans="1:8" x14ac:dyDescent="0.35">
      <c r="A2064" s="39" t="s">
        <v>2095</v>
      </c>
      <c r="B2064" s="58">
        <v>26610</v>
      </c>
      <c r="C2064" s="39">
        <v>0</v>
      </c>
      <c r="D2064" s="79">
        <v>32765.33</v>
      </c>
      <c r="E2064" s="39" t="s">
        <v>11</v>
      </c>
      <c r="F2064" s="39" t="s">
        <v>11</v>
      </c>
      <c r="G2064" s="39" t="s">
        <v>23</v>
      </c>
      <c r="H2064" s="14">
        <v>51</v>
      </c>
    </row>
    <row r="2065" spans="1:8" x14ac:dyDescent="0.35">
      <c r="A2065" s="39" t="s">
        <v>2096</v>
      </c>
      <c r="B2065" s="58">
        <v>29567</v>
      </c>
      <c r="C2065" s="39">
        <v>3</v>
      </c>
      <c r="D2065" s="79">
        <v>32787.46</v>
      </c>
      <c r="E2065" s="39" t="s">
        <v>16</v>
      </c>
      <c r="F2065" s="39" t="s">
        <v>12</v>
      </c>
      <c r="G2065" s="39" t="s">
        <v>23</v>
      </c>
      <c r="H2065" s="14">
        <v>43</v>
      </c>
    </row>
    <row r="2066" spans="1:8" x14ac:dyDescent="0.35">
      <c r="A2066" s="39" t="s">
        <v>2097</v>
      </c>
      <c r="B2066" s="58">
        <v>35037</v>
      </c>
      <c r="C2066" s="39">
        <v>0</v>
      </c>
      <c r="D2066" s="79">
        <v>32827.51</v>
      </c>
      <c r="E2066" s="39" t="s">
        <v>16</v>
      </c>
      <c r="F2066" s="39" t="s">
        <v>11</v>
      </c>
      <c r="G2066" s="39" t="s">
        <v>42</v>
      </c>
      <c r="H2066" s="14">
        <v>28</v>
      </c>
    </row>
    <row r="2067" spans="1:8" x14ac:dyDescent="0.35">
      <c r="A2067" s="39" t="s">
        <v>2098</v>
      </c>
      <c r="B2067" s="58">
        <v>29907</v>
      </c>
      <c r="C2067" s="39">
        <v>1</v>
      </c>
      <c r="D2067" s="79">
        <v>32906.69</v>
      </c>
      <c r="E2067" s="39" t="s">
        <v>11</v>
      </c>
      <c r="F2067" s="39" t="s">
        <v>12</v>
      </c>
      <c r="G2067" s="39" t="s">
        <v>42</v>
      </c>
      <c r="H2067" s="14">
        <v>42</v>
      </c>
    </row>
    <row r="2068" spans="1:8" x14ac:dyDescent="0.35">
      <c r="A2068" s="39" t="s">
        <v>2099</v>
      </c>
      <c r="B2068" s="58">
        <v>26169</v>
      </c>
      <c r="C2068" s="39">
        <v>0</v>
      </c>
      <c r="D2068" s="79">
        <v>32947.629999999997</v>
      </c>
      <c r="E2068" s="39" t="s">
        <v>11</v>
      </c>
      <c r="F2068" s="39" t="s">
        <v>16</v>
      </c>
      <c r="G2068" s="39" t="s">
        <v>42</v>
      </c>
      <c r="H2068" s="14">
        <v>52</v>
      </c>
    </row>
    <row r="2069" spans="1:8" x14ac:dyDescent="0.35">
      <c r="A2069" s="39" t="s">
        <v>2100</v>
      </c>
      <c r="B2069" s="58">
        <v>34888</v>
      </c>
      <c r="C2069" s="39">
        <v>0</v>
      </c>
      <c r="D2069" s="79">
        <v>33017.46</v>
      </c>
      <c r="E2069" s="39" t="s">
        <v>16</v>
      </c>
      <c r="F2069" s="39" t="s">
        <v>16</v>
      </c>
      <c r="G2069" s="39" t="s">
        <v>42</v>
      </c>
      <c r="H2069" s="14">
        <v>28</v>
      </c>
    </row>
    <row r="2070" spans="1:8" x14ac:dyDescent="0.35">
      <c r="A2070" s="39" t="s">
        <v>2101</v>
      </c>
      <c r="B2070" s="58">
        <v>24663</v>
      </c>
      <c r="C2070" s="39">
        <v>0</v>
      </c>
      <c r="D2070" s="79">
        <v>33025.32</v>
      </c>
      <c r="E2070" s="39" t="s">
        <v>11</v>
      </c>
      <c r="F2070" s="39" t="s">
        <v>12</v>
      </c>
      <c r="G2070" s="39" t="s">
        <v>42</v>
      </c>
      <c r="H2070" s="14">
        <v>56</v>
      </c>
    </row>
    <row r="2071" spans="1:8" x14ac:dyDescent="0.35">
      <c r="A2071" s="39" t="s">
        <v>2102</v>
      </c>
      <c r="B2071" s="58">
        <v>34543</v>
      </c>
      <c r="C2071" s="39">
        <v>0</v>
      </c>
      <c r="D2071" s="79">
        <v>33057.230000000003</v>
      </c>
      <c r="E2071" s="39" t="s">
        <v>16</v>
      </c>
      <c r="F2071" s="39" t="s">
        <v>11</v>
      </c>
      <c r="G2071" s="39" t="s">
        <v>42</v>
      </c>
      <c r="H2071" s="14">
        <v>29</v>
      </c>
    </row>
    <row r="2072" spans="1:8" x14ac:dyDescent="0.35">
      <c r="A2072" s="39" t="s">
        <v>2103</v>
      </c>
      <c r="B2072" s="58">
        <v>22828</v>
      </c>
      <c r="C2072" s="39">
        <v>0</v>
      </c>
      <c r="D2072" s="79">
        <v>33074.94</v>
      </c>
      <c r="E2072" s="39" t="s">
        <v>16</v>
      </c>
      <c r="F2072" s="39" t="s">
        <v>11</v>
      </c>
      <c r="G2072" s="39" t="s">
        <v>42</v>
      </c>
      <c r="H2072" s="14">
        <v>61</v>
      </c>
    </row>
    <row r="2073" spans="1:8" x14ac:dyDescent="0.35">
      <c r="A2073" s="39" t="s">
        <v>2104</v>
      </c>
      <c r="B2073" s="58">
        <v>25506</v>
      </c>
      <c r="C2073" s="39">
        <v>0</v>
      </c>
      <c r="D2073" s="79">
        <v>33090.660000000003</v>
      </c>
      <c r="E2073" s="39" t="s">
        <v>11</v>
      </c>
      <c r="F2073" s="39" t="s">
        <v>11</v>
      </c>
      <c r="G2073" s="39" t="s">
        <v>42</v>
      </c>
      <c r="H2073" s="14">
        <v>54</v>
      </c>
    </row>
    <row r="2074" spans="1:8" x14ac:dyDescent="0.35">
      <c r="A2074" s="39" t="s">
        <v>2105</v>
      </c>
      <c r="B2074" s="58">
        <v>31243</v>
      </c>
      <c r="C2074" s="39">
        <v>3</v>
      </c>
      <c r="D2074" s="79">
        <v>33121</v>
      </c>
      <c r="E2074" s="39" t="s">
        <v>11</v>
      </c>
      <c r="F2074" s="39" t="s">
        <v>16</v>
      </c>
      <c r="G2074" s="39" t="s">
        <v>42</v>
      </c>
      <c r="H2074" s="14">
        <v>38</v>
      </c>
    </row>
    <row r="2075" spans="1:8" x14ac:dyDescent="0.35">
      <c r="A2075" s="39" t="s">
        <v>2106</v>
      </c>
      <c r="B2075" s="58">
        <v>33158</v>
      </c>
      <c r="C2075" s="39">
        <v>3</v>
      </c>
      <c r="D2075" s="79">
        <v>33292.83</v>
      </c>
      <c r="E2075" s="39" t="s">
        <v>11</v>
      </c>
      <c r="F2075" s="39" t="s">
        <v>16</v>
      </c>
      <c r="G2075" s="39" t="s">
        <v>42</v>
      </c>
      <c r="H2075" s="14">
        <v>33</v>
      </c>
    </row>
    <row r="2076" spans="1:8" x14ac:dyDescent="0.35">
      <c r="A2076" s="39" t="s">
        <v>2107</v>
      </c>
      <c r="B2076" s="58">
        <v>37953</v>
      </c>
      <c r="C2076" s="39">
        <v>0</v>
      </c>
      <c r="D2076" s="79">
        <v>33307.550000000003</v>
      </c>
      <c r="E2076" s="39" t="s">
        <v>11</v>
      </c>
      <c r="F2076" s="39" t="s">
        <v>12</v>
      </c>
      <c r="G2076" s="39" t="s">
        <v>23</v>
      </c>
      <c r="H2076" s="14">
        <v>20</v>
      </c>
    </row>
    <row r="2077" spans="1:8" x14ac:dyDescent="0.35">
      <c r="A2077" s="39" t="s">
        <v>2108</v>
      </c>
      <c r="B2077" s="58">
        <v>26547</v>
      </c>
      <c r="C2077" s="39">
        <v>0</v>
      </c>
      <c r="D2077" s="79">
        <v>33344.449999999997</v>
      </c>
      <c r="E2077" s="39" t="s">
        <v>11</v>
      </c>
      <c r="F2077" s="39" t="s">
        <v>12</v>
      </c>
      <c r="G2077" s="39" t="s">
        <v>42</v>
      </c>
      <c r="H2077" s="14">
        <v>51</v>
      </c>
    </row>
    <row r="2078" spans="1:8" x14ac:dyDescent="0.35">
      <c r="A2078" s="39" t="s">
        <v>2109</v>
      </c>
      <c r="B2078" s="58">
        <v>31388</v>
      </c>
      <c r="C2078" s="39">
        <v>3</v>
      </c>
      <c r="D2078" s="79">
        <v>33450.99</v>
      </c>
      <c r="E2078" s="39" t="s">
        <v>11</v>
      </c>
      <c r="F2078" s="39" t="s">
        <v>11</v>
      </c>
      <c r="G2078" s="39" t="s">
        <v>42</v>
      </c>
      <c r="H2078" s="14">
        <v>38</v>
      </c>
    </row>
    <row r="2079" spans="1:8" x14ac:dyDescent="0.35">
      <c r="A2079" s="39" t="s">
        <v>2110</v>
      </c>
      <c r="B2079" s="58">
        <v>25737</v>
      </c>
      <c r="C2079" s="39">
        <v>2</v>
      </c>
      <c r="D2079" s="79">
        <v>33471.97</v>
      </c>
      <c r="E2079" s="39" t="s">
        <v>11</v>
      </c>
      <c r="F2079" s="39" t="s">
        <v>11</v>
      </c>
      <c r="G2079" s="39" t="s">
        <v>23</v>
      </c>
      <c r="H2079" s="14">
        <v>53</v>
      </c>
    </row>
    <row r="2080" spans="1:8" x14ac:dyDescent="0.35">
      <c r="A2080" s="39" t="s">
        <v>2111</v>
      </c>
      <c r="B2080" s="58">
        <v>37493</v>
      </c>
      <c r="C2080" s="39">
        <v>0</v>
      </c>
      <c r="D2080" s="79">
        <v>33475.82</v>
      </c>
      <c r="E2080" s="39" t="s">
        <v>16</v>
      </c>
      <c r="F2080" s="39" t="s">
        <v>16</v>
      </c>
      <c r="G2080" s="39" t="s">
        <v>170</v>
      </c>
      <c r="H2080" s="14">
        <v>21</v>
      </c>
    </row>
    <row r="2081" spans="1:8" x14ac:dyDescent="0.35">
      <c r="A2081" s="39" t="s">
        <v>2112</v>
      </c>
      <c r="B2081" s="58">
        <v>30885</v>
      </c>
      <c r="C2081" s="39">
        <v>3</v>
      </c>
      <c r="D2081" s="79">
        <v>33527.1</v>
      </c>
      <c r="E2081" s="39" t="s">
        <v>11</v>
      </c>
      <c r="F2081" s="39" t="s">
        <v>12</v>
      </c>
      <c r="G2081" s="39" t="s">
        <v>42</v>
      </c>
      <c r="H2081" s="14">
        <v>39</v>
      </c>
    </row>
    <row r="2082" spans="1:8" x14ac:dyDescent="0.35">
      <c r="A2082" s="39" t="s">
        <v>2113</v>
      </c>
      <c r="B2082" s="58">
        <v>37873</v>
      </c>
      <c r="C2082" s="39">
        <v>0</v>
      </c>
      <c r="D2082" s="79">
        <v>33611.71</v>
      </c>
      <c r="E2082" s="39" t="s">
        <v>16</v>
      </c>
      <c r="F2082" s="39" t="s">
        <v>11</v>
      </c>
      <c r="G2082" s="39" t="s">
        <v>42</v>
      </c>
      <c r="H2082" s="14">
        <v>20</v>
      </c>
    </row>
    <row r="2083" spans="1:8" x14ac:dyDescent="0.35">
      <c r="A2083" s="39" t="s">
        <v>2114</v>
      </c>
      <c r="B2083" s="58">
        <v>34301</v>
      </c>
      <c r="C2083" s="39">
        <v>0</v>
      </c>
      <c r="D2083" s="79">
        <v>33707.550000000003</v>
      </c>
      <c r="E2083" s="39" t="s">
        <v>11</v>
      </c>
      <c r="F2083" s="39" t="s">
        <v>11</v>
      </c>
      <c r="G2083" s="39" t="s">
        <v>42</v>
      </c>
      <c r="H2083" s="14">
        <v>30</v>
      </c>
    </row>
    <row r="2084" spans="1:8" x14ac:dyDescent="0.35">
      <c r="A2084" s="39" t="s">
        <v>2115</v>
      </c>
      <c r="B2084" s="58">
        <v>38292</v>
      </c>
      <c r="C2084" s="39">
        <v>0</v>
      </c>
      <c r="D2084" s="79">
        <v>33732.69</v>
      </c>
      <c r="E2084" s="39" t="s">
        <v>16</v>
      </c>
      <c r="F2084" s="39" t="s">
        <v>16</v>
      </c>
      <c r="G2084" s="39" t="s">
        <v>356</v>
      </c>
      <c r="H2084" s="14">
        <v>19</v>
      </c>
    </row>
    <row r="2085" spans="1:8" x14ac:dyDescent="0.35">
      <c r="A2085" s="39" t="s">
        <v>2116</v>
      </c>
      <c r="B2085" s="58">
        <v>37876</v>
      </c>
      <c r="C2085" s="39">
        <v>0</v>
      </c>
      <c r="D2085" s="79">
        <v>33750.29</v>
      </c>
      <c r="E2085" s="39" t="s">
        <v>16</v>
      </c>
      <c r="F2085" s="39" t="s">
        <v>12</v>
      </c>
      <c r="G2085" s="39" t="s">
        <v>23</v>
      </c>
      <c r="H2085" s="14">
        <v>20</v>
      </c>
    </row>
    <row r="2086" spans="1:8" x14ac:dyDescent="0.35">
      <c r="A2086" s="39" t="s">
        <v>2117</v>
      </c>
      <c r="B2086" s="58">
        <v>22991</v>
      </c>
      <c r="C2086" s="39">
        <v>0</v>
      </c>
      <c r="D2086" s="79">
        <v>33753.32</v>
      </c>
      <c r="E2086" s="39" t="s">
        <v>16</v>
      </c>
      <c r="F2086" s="39" t="s">
        <v>12</v>
      </c>
      <c r="G2086" s="39" t="s">
        <v>42</v>
      </c>
      <c r="H2086" s="14">
        <v>61</v>
      </c>
    </row>
    <row r="2087" spans="1:8" x14ac:dyDescent="0.35">
      <c r="A2087" s="39" t="s">
        <v>2118</v>
      </c>
      <c r="B2087" s="58">
        <v>36825</v>
      </c>
      <c r="C2087" s="39">
        <v>0</v>
      </c>
      <c r="D2087" s="79">
        <v>33829.39</v>
      </c>
      <c r="E2087" s="39" t="s">
        <v>11</v>
      </c>
      <c r="F2087" s="39" t="s">
        <v>12</v>
      </c>
      <c r="G2087" s="39" t="s">
        <v>42</v>
      </c>
      <c r="H2087" s="14">
        <v>23</v>
      </c>
    </row>
    <row r="2088" spans="1:8" x14ac:dyDescent="0.35">
      <c r="A2088" s="39" t="s">
        <v>2119</v>
      </c>
      <c r="B2088" s="58">
        <v>35651</v>
      </c>
      <c r="C2088" s="39">
        <v>0</v>
      </c>
      <c r="D2088" s="79">
        <v>33900.65</v>
      </c>
      <c r="E2088" s="39" t="s">
        <v>11</v>
      </c>
      <c r="F2088" s="39" t="s">
        <v>12</v>
      </c>
      <c r="G2088" s="39" t="s">
        <v>42</v>
      </c>
      <c r="H2088" s="14">
        <v>26</v>
      </c>
    </row>
    <row r="2089" spans="1:8" x14ac:dyDescent="0.35">
      <c r="A2089" s="39" t="s">
        <v>2120</v>
      </c>
      <c r="B2089" s="58">
        <v>36887</v>
      </c>
      <c r="C2089" s="39">
        <v>0</v>
      </c>
      <c r="D2089" s="79">
        <v>33907.550000000003</v>
      </c>
      <c r="E2089" s="39" t="s">
        <v>11</v>
      </c>
      <c r="F2089" s="39" t="s">
        <v>11</v>
      </c>
      <c r="G2089" s="39" t="s">
        <v>23</v>
      </c>
      <c r="H2089" s="14">
        <v>22</v>
      </c>
    </row>
    <row r="2090" spans="1:8" x14ac:dyDescent="0.35">
      <c r="A2090" s="39" t="s">
        <v>2121</v>
      </c>
      <c r="B2090" s="58">
        <v>34602</v>
      </c>
      <c r="C2090" s="39">
        <v>0</v>
      </c>
      <c r="D2090" s="79">
        <v>33975.47</v>
      </c>
      <c r="E2090" s="39" t="s">
        <v>11</v>
      </c>
      <c r="F2090" s="39" t="s">
        <v>11</v>
      </c>
      <c r="G2090" s="39" t="s">
        <v>42</v>
      </c>
      <c r="H2090" s="14">
        <v>29</v>
      </c>
    </row>
    <row r="2091" spans="1:8" x14ac:dyDescent="0.35">
      <c r="A2091" s="39" t="s">
        <v>2122</v>
      </c>
      <c r="B2091" s="58">
        <v>26506</v>
      </c>
      <c r="C2091" s="39">
        <v>0</v>
      </c>
      <c r="D2091" s="79">
        <v>34053.360000000001</v>
      </c>
      <c r="E2091" s="39" t="s">
        <v>11</v>
      </c>
      <c r="F2091" s="39" t="s">
        <v>11</v>
      </c>
      <c r="G2091" s="39" t="s">
        <v>42</v>
      </c>
      <c r="H2091" s="14">
        <v>51</v>
      </c>
    </row>
    <row r="2092" spans="1:8" x14ac:dyDescent="0.35">
      <c r="A2092" s="39" t="s">
        <v>2123</v>
      </c>
      <c r="B2092" s="58">
        <v>37616</v>
      </c>
      <c r="C2092" s="39">
        <v>0</v>
      </c>
      <c r="D2092" s="79">
        <v>34084.68</v>
      </c>
      <c r="E2092" s="39" t="s">
        <v>11</v>
      </c>
      <c r="F2092" s="39" t="s">
        <v>12</v>
      </c>
      <c r="G2092" s="39" t="s">
        <v>42</v>
      </c>
      <c r="H2092" s="14">
        <v>20</v>
      </c>
    </row>
    <row r="2093" spans="1:8" x14ac:dyDescent="0.35">
      <c r="A2093" s="39" t="s">
        <v>2124</v>
      </c>
      <c r="B2093" s="58">
        <v>36470</v>
      </c>
      <c r="C2093" s="39">
        <v>0</v>
      </c>
      <c r="D2093" s="79">
        <v>34166.269999999997</v>
      </c>
      <c r="E2093" s="39" t="s">
        <v>11</v>
      </c>
      <c r="F2093" s="39" t="s">
        <v>12</v>
      </c>
      <c r="G2093" s="39" t="s">
        <v>42</v>
      </c>
      <c r="H2093" s="14">
        <v>24</v>
      </c>
    </row>
    <row r="2094" spans="1:8" x14ac:dyDescent="0.35">
      <c r="A2094" s="39" t="s">
        <v>2125</v>
      </c>
      <c r="B2094" s="58">
        <v>26170</v>
      </c>
      <c r="C2094" s="39">
        <v>0</v>
      </c>
      <c r="D2094" s="79">
        <v>34205.07</v>
      </c>
      <c r="E2094" s="39" t="s">
        <v>11</v>
      </c>
      <c r="F2094" s="39" t="s">
        <v>11</v>
      </c>
      <c r="G2094" s="39" t="s">
        <v>42</v>
      </c>
      <c r="H2094" s="14">
        <v>52</v>
      </c>
    </row>
    <row r="2095" spans="1:8" x14ac:dyDescent="0.35">
      <c r="A2095" s="39" t="s">
        <v>2126</v>
      </c>
      <c r="B2095" s="58">
        <v>27596</v>
      </c>
      <c r="C2095" s="39">
        <v>1</v>
      </c>
      <c r="D2095" s="79">
        <v>34210.33</v>
      </c>
      <c r="E2095" s="39" t="s">
        <v>11</v>
      </c>
      <c r="F2095" s="39" t="s">
        <v>16</v>
      </c>
      <c r="G2095" s="39" t="s">
        <v>23</v>
      </c>
      <c r="H2095" s="14">
        <v>48</v>
      </c>
    </row>
    <row r="2096" spans="1:8" x14ac:dyDescent="0.35">
      <c r="A2096" s="39" t="s">
        <v>2127</v>
      </c>
      <c r="B2096" s="58">
        <v>22832</v>
      </c>
      <c r="C2096" s="39">
        <v>0</v>
      </c>
      <c r="D2096" s="79">
        <v>34218.019999999997</v>
      </c>
      <c r="E2096" s="39" t="s">
        <v>16</v>
      </c>
      <c r="F2096" s="39" t="s">
        <v>16</v>
      </c>
      <c r="G2096" s="39" t="s">
        <v>42</v>
      </c>
      <c r="H2096" s="14">
        <v>61</v>
      </c>
    </row>
    <row r="2097" spans="1:8" x14ac:dyDescent="0.35">
      <c r="A2097" s="39" t="s">
        <v>2128</v>
      </c>
      <c r="B2097" s="58">
        <v>35957</v>
      </c>
      <c r="C2097" s="39">
        <v>0</v>
      </c>
      <c r="D2097" s="79">
        <v>34254.050000000003</v>
      </c>
      <c r="E2097" s="39" t="s">
        <v>16</v>
      </c>
      <c r="F2097" s="39" t="s">
        <v>12</v>
      </c>
      <c r="G2097" s="39" t="s">
        <v>166</v>
      </c>
      <c r="H2097" s="14">
        <v>25</v>
      </c>
    </row>
    <row r="2098" spans="1:8" x14ac:dyDescent="0.35">
      <c r="A2098" s="39" t="s">
        <v>2129</v>
      </c>
      <c r="B2098" s="58">
        <v>35002</v>
      </c>
      <c r="C2098" s="39">
        <v>0</v>
      </c>
      <c r="D2098" s="79">
        <v>34289.43</v>
      </c>
      <c r="E2098" s="39" t="s">
        <v>16</v>
      </c>
      <c r="F2098" s="39" t="s">
        <v>16</v>
      </c>
      <c r="G2098" s="39" t="s">
        <v>42</v>
      </c>
      <c r="H2098" s="14">
        <v>28</v>
      </c>
    </row>
    <row r="2099" spans="1:8" x14ac:dyDescent="0.35">
      <c r="A2099" s="39" t="s">
        <v>2130</v>
      </c>
      <c r="B2099" s="58">
        <v>31696</v>
      </c>
      <c r="C2099" s="39">
        <v>3</v>
      </c>
      <c r="D2099" s="79">
        <v>34293.120000000003</v>
      </c>
      <c r="E2099" s="39" t="s">
        <v>16</v>
      </c>
      <c r="F2099" s="39" t="s">
        <v>11</v>
      </c>
      <c r="G2099" s="39" t="s">
        <v>42</v>
      </c>
      <c r="H2099" s="14">
        <v>37</v>
      </c>
    </row>
    <row r="2100" spans="1:8" x14ac:dyDescent="0.35">
      <c r="A2100" s="39" t="s">
        <v>2131</v>
      </c>
      <c r="B2100" s="58">
        <v>38292</v>
      </c>
      <c r="C2100" s="39">
        <v>2</v>
      </c>
      <c r="D2100" s="79">
        <v>34303.17</v>
      </c>
      <c r="E2100" s="39" t="s">
        <v>16</v>
      </c>
      <c r="F2100" s="39" t="s">
        <v>12</v>
      </c>
      <c r="G2100" s="39" t="s">
        <v>13</v>
      </c>
      <c r="H2100" s="14">
        <v>19</v>
      </c>
    </row>
    <row r="2101" spans="1:8" x14ac:dyDescent="0.35">
      <c r="A2101" s="39" t="s">
        <v>2132</v>
      </c>
      <c r="B2101" s="58">
        <v>30591</v>
      </c>
      <c r="C2101" s="39">
        <v>3</v>
      </c>
      <c r="D2101" s="79">
        <v>34307.22</v>
      </c>
      <c r="E2101" s="39" t="s">
        <v>11</v>
      </c>
      <c r="F2101" s="39" t="s">
        <v>11</v>
      </c>
      <c r="G2101" s="39" t="s">
        <v>23</v>
      </c>
      <c r="H2101" s="14">
        <v>40</v>
      </c>
    </row>
    <row r="2102" spans="1:8" x14ac:dyDescent="0.35">
      <c r="A2102" s="39" t="s">
        <v>2133</v>
      </c>
      <c r="B2102" s="58">
        <v>30956</v>
      </c>
      <c r="C2102" s="39">
        <v>3</v>
      </c>
      <c r="D2102" s="79">
        <v>34402.22</v>
      </c>
      <c r="E2102" s="39" t="s">
        <v>11</v>
      </c>
      <c r="F2102" s="39" t="s">
        <v>12</v>
      </c>
      <c r="G2102" s="39" t="s">
        <v>42</v>
      </c>
      <c r="H2102" s="14">
        <v>39</v>
      </c>
    </row>
    <row r="2103" spans="1:8" x14ac:dyDescent="0.35">
      <c r="A2103" s="39" t="s">
        <v>2134</v>
      </c>
      <c r="B2103" s="58">
        <v>37899</v>
      </c>
      <c r="C2103" s="39">
        <v>0</v>
      </c>
      <c r="D2103" s="79">
        <v>34439.86</v>
      </c>
      <c r="E2103" s="39" t="s">
        <v>11</v>
      </c>
      <c r="F2103" s="39" t="s">
        <v>16</v>
      </c>
      <c r="G2103" s="39" t="s">
        <v>13</v>
      </c>
      <c r="H2103" s="14">
        <v>20</v>
      </c>
    </row>
    <row r="2104" spans="1:8" x14ac:dyDescent="0.35">
      <c r="A2104" s="39" t="s">
        <v>2135</v>
      </c>
      <c r="B2104" s="58">
        <v>33140</v>
      </c>
      <c r="C2104" s="39">
        <v>3</v>
      </c>
      <c r="D2104" s="79">
        <v>34456.269999999997</v>
      </c>
      <c r="E2104" s="39" t="s">
        <v>16</v>
      </c>
      <c r="F2104" s="39" t="s">
        <v>11</v>
      </c>
      <c r="G2104" s="39" t="s">
        <v>42</v>
      </c>
      <c r="H2104" s="14">
        <v>33</v>
      </c>
    </row>
    <row r="2105" spans="1:8" x14ac:dyDescent="0.35">
      <c r="A2105" s="39" t="s">
        <v>2136</v>
      </c>
      <c r="B2105" s="58">
        <v>35970</v>
      </c>
      <c r="C2105" s="39">
        <v>0</v>
      </c>
      <c r="D2105" s="79">
        <v>34472.839999999997</v>
      </c>
      <c r="E2105" s="39" t="s">
        <v>16</v>
      </c>
      <c r="F2105" s="39" t="s">
        <v>12</v>
      </c>
      <c r="G2105" s="39" t="s">
        <v>42</v>
      </c>
      <c r="H2105" s="14">
        <v>25</v>
      </c>
    </row>
    <row r="2106" spans="1:8" x14ac:dyDescent="0.35">
      <c r="A2106" s="39" t="s">
        <v>2137</v>
      </c>
      <c r="B2106" s="58">
        <v>28089</v>
      </c>
      <c r="C2106" s="39">
        <v>2</v>
      </c>
      <c r="D2106" s="79">
        <v>34543.39</v>
      </c>
      <c r="E2106" s="39" t="s">
        <v>11</v>
      </c>
      <c r="F2106" s="39" t="s">
        <v>12</v>
      </c>
      <c r="G2106" s="39" t="s">
        <v>42</v>
      </c>
      <c r="H2106" s="14">
        <v>47</v>
      </c>
    </row>
    <row r="2107" spans="1:8" x14ac:dyDescent="0.35">
      <c r="A2107" s="39" t="s">
        <v>2138</v>
      </c>
      <c r="B2107" s="58">
        <v>38269</v>
      </c>
      <c r="C2107" s="39">
        <v>0</v>
      </c>
      <c r="D2107" s="79">
        <v>34617.839999999997</v>
      </c>
      <c r="E2107" s="39" t="s">
        <v>16</v>
      </c>
      <c r="F2107" s="39" t="s">
        <v>12</v>
      </c>
      <c r="G2107" s="39" t="s">
        <v>168</v>
      </c>
      <c r="H2107" s="14">
        <v>19</v>
      </c>
    </row>
    <row r="2108" spans="1:8" x14ac:dyDescent="0.35">
      <c r="A2108" s="39" t="s">
        <v>2139</v>
      </c>
      <c r="B2108" s="58">
        <v>34522</v>
      </c>
      <c r="C2108" s="39">
        <v>0</v>
      </c>
      <c r="D2108" s="79">
        <v>34672.15</v>
      </c>
      <c r="E2108" s="39" t="s">
        <v>16</v>
      </c>
      <c r="F2108" s="39" t="s">
        <v>12</v>
      </c>
      <c r="G2108" s="39" t="s">
        <v>13</v>
      </c>
      <c r="H2108" s="14">
        <v>29</v>
      </c>
    </row>
    <row r="2109" spans="1:8" x14ac:dyDescent="0.35">
      <c r="A2109" s="39" t="s">
        <v>2140</v>
      </c>
      <c r="B2109" s="58">
        <v>37805</v>
      </c>
      <c r="C2109" s="39">
        <v>0</v>
      </c>
      <c r="D2109" s="79">
        <v>34779.620000000003</v>
      </c>
      <c r="E2109" s="39" t="s">
        <v>16</v>
      </c>
      <c r="F2109" s="39" t="s">
        <v>11</v>
      </c>
      <c r="G2109" s="39" t="s">
        <v>42</v>
      </c>
      <c r="H2109" s="14">
        <v>20</v>
      </c>
    </row>
    <row r="2110" spans="1:8" x14ac:dyDescent="0.35">
      <c r="A2110" s="39" t="s">
        <v>2141</v>
      </c>
      <c r="B2110" s="58">
        <v>35060</v>
      </c>
      <c r="C2110" s="39">
        <v>1</v>
      </c>
      <c r="D2110" s="79">
        <v>34806.47</v>
      </c>
      <c r="E2110" s="39" t="s">
        <v>16</v>
      </c>
      <c r="F2110" s="39" t="s">
        <v>11</v>
      </c>
      <c r="G2110" s="39" t="s">
        <v>13</v>
      </c>
      <c r="H2110" s="14">
        <v>27</v>
      </c>
    </row>
    <row r="2111" spans="1:8" x14ac:dyDescent="0.35">
      <c r="A2111" s="39" t="s">
        <v>2142</v>
      </c>
      <c r="B2111" s="58">
        <v>37881</v>
      </c>
      <c r="C2111" s="39">
        <v>0</v>
      </c>
      <c r="D2111" s="79">
        <v>34828.65</v>
      </c>
      <c r="E2111" s="39" t="s">
        <v>16</v>
      </c>
      <c r="F2111" s="39" t="s">
        <v>12</v>
      </c>
      <c r="G2111" s="39" t="s">
        <v>42</v>
      </c>
      <c r="H2111" s="14">
        <v>20</v>
      </c>
    </row>
    <row r="2112" spans="1:8" x14ac:dyDescent="0.35">
      <c r="A2112" s="39" t="s">
        <v>2143</v>
      </c>
      <c r="B2112" s="58">
        <v>34989</v>
      </c>
      <c r="C2112" s="39">
        <v>0</v>
      </c>
      <c r="D2112" s="79">
        <v>34838.870000000003</v>
      </c>
      <c r="E2112" s="39" t="s">
        <v>11</v>
      </c>
      <c r="F2112" s="39" t="s">
        <v>12</v>
      </c>
      <c r="G2112" s="39" t="s">
        <v>42</v>
      </c>
      <c r="H2112" s="14">
        <v>28</v>
      </c>
    </row>
    <row r="2113" spans="1:8" x14ac:dyDescent="0.35">
      <c r="A2113" s="39" t="s">
        <v>2144</v>
      </c>
      <c r="B2113" s="58">
        <v>30526</v>
      </c>
      <c r="C2113" s="39">
        <v>3</v>
      </c>
      <c r="D2113" s="79">
        <v>34940.61</v>
      </c>
      <c r="E2113" s="39" t="s">
        <v>11</v>
      </c>
      <c r="F2113" s="39" t="s">
        <v>12</v>
      </c>
      <c r="G2113" s="39" t="s">
        <v>42</v>
      </c>
      <c r="H2113" s="14">
        <v>40</v>
      </c>
    </row>
    <row r="2114" spans="1:8" x14ac:dyDescent="0.35">
      <c r="A2114" s="39" t="s">
        <v>2145</v>
      </c>
      <c r="B2114" s="58">
        <v>24752</v>
      </c>
      <c r="C2114" s="39">
        <v>0</v>
      </c>
      <c r="D2114" s="79">
        <v>34975.68</v>
      </c>
      <c r="E2114" s="39" t="s">
        <v>11</v>
      </c>
      <c r="F2114" s="39" t="s">
        <v>11</v>
      </c>
      <c r="G2114" s="39" t="s">
        <v>42</v>
      </c>
      <c r="H2114" s="14">
        <v>56</v>
      </c>
    </row>
    <row r="2115" spans="1:8" x14ac:dyDescent="0.35">
      <c r="A2115" s="39" t="s">
        <v>2146</v>
      </c>
      <c r="B2115" s="58">
        <v>36029</v>
      </c>
      <c r="C2115" s="39">
        <v>0</v>
      </c>
      <c r="D2115" s="79">
        <v>34976.42</v>
      </c>
      <c r="E2115" s="39" t="s">
        <v>11</v>
      </c>
      <c r="F2115" s="39" t="s">
        <v>16</v>
      </c>
      <c r="G2115" s="39" t="s">
        <v>42</v>
      </c>
      <c r="H2115" s="14">
        <v>25</v>
      </c>
    </row>
    <row r="2116" spans="1:8" x14ac:dyDescent="0.35">
      <c r="A2116" s="39" t="s">
        <v>2147</v>
      </c>
      <c r="B2116" s="58">
        <v>35664</v>
      </c>
      <c r="C2116" s="39">
        <v>0</v>
      </c>
      <c r="D2116" s="79">
        <v>34979.86</v>
      </c>
      <c r="E2116" s="39" t="s">
        <v>11</v>
      </c>
      <c r="F2116" s="39" t="s">
        <v>11</v>
      </c>
      <c r="G2116" s="39" t="s">
        <v>42</v>
      </c>
      <c r="H2116" s="14">
        <v>26</v>
      </c>
    </row>
    <row r="2117" spans="1:8" x14ac:dyDescent="0.35">
      <c r="A2117" s="39" t="s">
        <v>2148</v>
      </c>
      <c r="B2117" s="58">
        <v>30137</v>
      </c>
      <c r="C2117" s="39">
        <v>3</v>
      </c>
      <c r="D2117" s="79">
        <v>35000.730000000003</v>
      </c>
      <c r="E2117" s="39" t="s">
        <v>11</v>
      </c>
      <c r="F2117" s="39" t="s">
        <v>12</v>
      </c>
      <c r="G2117" s="39" t="s">
        <v>42</v>
      </c>
      <c r="H2117" s="14">
        <v>41</v>
      </c>
    </row>
    <row r="2118" spans="1:8" x14ac:dyDescent="0.35">
      <c r="A2118" s="39" t="s">
        <v>2149</v>
      </c>
      <c r="B2118" s="58">
        <v>27635</v>
      </c>
      <c r="C2118" s="39">
        <v>1</v>
      </c>
      <c r="D2118" s="79">
        <v>35050.620000000003</v>
      </c>
      <c r="E2118" s="39" t="s">
        <v>11</v>
      </c>
      <c r="F2118" s="39" t="s">
        <v>16</v>
      </c>
      <c r="G2118" s="39" t="s">
        <v>42</v>
      </c>
      <c r="H2118" s="14">
        <v>48</v>
      </c>
    </row>
    <row r="2119" spans="1:8" x14ac:dyDescent="0.35">
      <c r="A2119" s="39" t="s">
        <v>2150</v>
      </c>
      <c r="B2119" s="58">
        <v>28305</v>
      </c>
      <c r="C2119" s="39">
        <v>0</v>
      </c>
      <c r="D2119" s="79">
        <v>35069.370000000003</v>
      </c>
      <c r="E2119" s="39" t="s">
        <v>16</v>
      </c>
      <c r="F2119" s="39" t="s">
        <v>16</v>
      </c>
      <c r="G2119" s="39" t="s">
        <v>356</v>
      </c>
      <c r="H2119" s="14">
        <v>46</v>
      </c>
    </row>
    <row r="2120" spans="1:8" x14ac:dyDescent="0.35">
      <c r="A2120" s="39" t="s">
        <v>2151</v>
      </c>
      <c r="B2120" s="58">
        <v>36151</v>
      </c>
      <c r="C2120" s="39">
        <v>0</v>
      </c>
      <c r="D2120" s="79">
        <v>35147.53</v>
      </c>
      <c r="E2120" s="39" t="s">
        <v>16</v>
      </c>
      <c r="F2120" s="39" t="s">
        <v>16</v>
      </c>
      <c r="G2120" s="39" t="s">
        <v>168</v>
      </c>
      <c r="H2120" s="14">
        <v>24</v>
      </c>
    </row>
    <row r="2121" spans="1:8" x14ac:dyDescent="0.35">
      <c r="A2121" s="39" t="s">
        <v>2152</v>
      </c>
      <c r="B2121" s="58">
        <v>24836</v>
      </c>
      <c r="C2121" s="39">
        <v>1</v>
      </c>
      <c r="D2121" s="79">
        <v>35160.129999999997</v>
      </c>
      <c r="E2121" s="39" t="s">
        <v>11</v>
      </c>
      <c r="F2121" s="39" t="s">
        <v>11</v>
      </c>
      <c r="G2121" s="39" t="s">
        <v>42</v>
      </c>
      <c r="H2121" s="14">
        <v>55</v>
      </c>
    </row>
    <row r="2122" spans="1:8" x14ac:dyDescent="0.35">
      <c r="A2122" s="39" t="s">
        <v>2153</v>
      </c>
      <c r="B2122" s="58">
        <v>35620</v>
      </c>
      <c r="C2122" s="39">
        <v>0</v>
      </c>
      <c r="D2122" s="79">
        <v>35302.089999999997</v>
      </c>
      <c r="E2122" s="39" t="s">
        <v>16</v>
      </c>
      <c r="F2122" s="39" t="s">
        <v>11</v>
      </c>
      <c r="G2122" s="39" t="s">
        <v>42</v>
      </c>
      <c r="H2122" s="14">
        <v>26</v>
      </c>
    </row>
    <row r="2123" spans="1:8" x14ac:dyDescent="0.35">
      <c r="A2123" s="39" t="s">
        <v>2154</v>
      </c>
      <c r="B2123" s="58">
        <v>32405</v>
      </c>
      <c r="C2123" s="39">
        <v>3</v>
      </c>
      <c r="D2123" s="79">
        <v>35315.96</v>
      </c>
      <c r="E2123" s="39" t="s">
        <v>11</v>
      </c>
      <c r="F2123" s="39" t="s">
        <v>16</v>
      </c>
      <c r="G2123" s="39" t="s">
        <v>42</v>
      </c>
      <c r="H2123" s="14">
        <v>35</v>
      </c>
    </row>
    <row r="2124" spans="1:8" x14ac:dyDescent="0.35">
      <c r="A2124" s="39" t="s">
        <v>2155</v>
      </c>
      <c r="B2124" s="58">
        <v>26198</v>
      </c>
      <c r="C2124" s="39">
        <v>0</v>
      </c>
      <c r="D2124" s="79">
        <v>35345.730000000003</v>
      </c>
      <c r="E2124" s="39" t="s">
        <v>11</v>
      </c>
      <c r="F2124" s="39" t="s">
        <v>12</v>
      </c>
      <c r="G2124" s="39" t="s">
        <v>42</v>
      </c>
      <c r="H2124" s="14">
        <v>52</v>
      </c>
    </row>
    <row r="2125" spans="1:8" x14ac:dyDescent="0.35">
      <c r="A2125" s="39" t="s">
        <v>2156</v>
      </c>
      <c r="B2125" s="58">
        <v>32467</v>
      </c>
      <c r="C2125" s="39">
        <v>0</v>
      </c>
      <c r="D2125" s="79">
        <v>35491.64</v>
      </c>
      <c r="E2125" s="39" t="s">
        <v>16</v>
      </c>
      <c r="F2125" s="39" t="s">
        <v>11</v>
      </c>
      <c r="G2125" s="39" t="s">
        <v>42</v>
      </c>
      <c r="H2125" s="14">
        <v>35</v>
      </c>
    </row>
    <row r="2126" spans="1:8" x14ac:dyDescent="0.35">
      <c r="A2126" s="39" t="s">
        <v>2157</v>
      </c>
      <c r="B2126" s="58">
        <v>27014</v>
      </c>
      <c r="C2126" s="39">
        <v>0</v>
      </c>
      <c r="D2126" s="79">
        <v>35517.19</v>
      </c>
      <c r="E2126" s="39" t="s">
        <v>11</v>
      </c>
      <c r="F2126" s="39" t="s">
        <v>11</v>
      </c>
      <c r="G2126" s="39" t="s">
        <v>42</v>
      </c>
      <c r="H2126" s="14">
        <v>50</v>
      </c>
    </row>
    <row r="2127" spans="1:8" x14ac:dyDescent="0.35">
      <c r="A2127" s="39" t="s">
        <v>2158</v>
      </c>
      <c r="B2127" s="58">
        <v>33860</v>
      </c>
      <c r="C2127" s="39">
        <v>0</v>
      </c>
      <c r="D2127" s="79">
        <v>35547.47</v>
      </c>
      <c r="E2127" s="39" t="s">
        <v>11</v>
      </c>
      <c r="F2127" s="39" t="s">
        <v>12</v>
      </c>
      <c r="G2127" s="39" t="s">
        <v>42</v>
      </c>
      <c r="H2127" s="14">
        <v>31</v>
      </c>
    </row>
    <row r="2128" spans="1:8" x14ac:dyDescent="0.35">
      <c r="A2128" s="39" t="s">
        <v>2159</v>
      </c>
      <c r="B2128" s="58">
        <v>26964</v>
      </c>
      <c r="C2128" s="39">
        <v>0</v>
      </c>
      <c r="D2128" s="79">
        <v>35547.72</v>
      </c>
      <c r="E2128" s="39" t="s">
        <v>16</v>
      </c>
      <c r="F2128" s="39" t="s">
        <v>16</v>
      </c>
      <c r="G2128" s="39" t="s">
        <v>42</v>
      </c>
      <c r="H2128" s="14">
        <v>50</v>
      </c>
    </row>
    <row r="2129" spans="1:8" x14ac:dyDescent="0.35">
      <c r="A2129" s="39" t="s">
        <v>2160</v>
      </c>
      <c r="B2129" s="58">
        <v>23618</v>
      </c>
      <c r="C2129" s="39">
        <v>0</v>
      </c>
      <c r="D2129" s="79">
        <v>35573.26</v>
      </c>
      <c r="E2129" s="39" t="s">
        <v>11</v>
      </c>
      <c r="F2129" s="39" t="s">
        <v>16</v>
      </c>
      <c r="G2129" s="39" t="s">
        <v>42</v>
      </c>
      <c r="H2129" s="14">
        <v>59</v>
      </c>
    </row>
    <row r="2130" spans="1:8" x14ac:dyDescent="0.35">
      <c r="A2130" s="39" t="s">
        <v>2161</v>
      </c>
      <c r="B2130" s="58">
        <v>26155</v>
      </c>
      <c r="C2130" s="39">
        <v>0</v>
      </c>
      <c r="D2130" s="79">
        <v>35583.17</v>
      </c>
      <c r="E2130" s="39" t="s">
        <v>16</v>
      </c>
      <c r="F2130" s="39" t="s">
        <v>12</v>
      </c>
      <c r="G2130" s="39" t="s">
        <v>42</v>
      </c>
      <c r="H2130" s="14">
        <v>52</v>
      </c>
    </row>
    <row r="2131" spans="1:8" x14ac:dyDescent="0.35">
      <c r="A2131" s="39" t="s">
        <v>31</v>
      </c>
      <c r="B2131" s="58">
        <v>36812</v>
      </c>
      <c r="C2131" s="39">
        <v>0</v>
      </c>
      <c r="D2131" s="79">
        <v>35585.58</v>
      </c>
      <c r="E2131" s="39" t="s">
        <v>16</v>
      </c>
      <c r="F2131" s="39" t="s">
        <v>11</v>
      </c>
      <c r="G2131" s="39" t="s">
        <v>42</v>
      </c>
      <c r="H2131" s="14">
        <v>23</v>
      </c>
    </row>
    <row r="2132" spans="1:8" x14ac:dyDescent="0.35">
      <c r="A2132" s="39" t="s">
        <v>2162</v>
      </c>
      <c r="B2132" s="58">
        <v>36849</v>
      </c>
      <c r="C2132" s="39">
        <v>0</v>
      </c>
      <c r="D2132" s="79">
        <v>35585.58</v>
      </c>
      <c r="E2132" s="39" t="s">
        <v>11</v>
      </c>
      <c r="F2132" s="39" t="s">
        <v>12</v>
      </c>
      <c r="G2132" s="39" t="s">
        <v>42</v>
      </c>
      <c r="H2132" s="14">
        <v>23</v>
      </c>
    </row>
    <row r="2133" spans="1:8" x14ac:dyDescent="0.35">
      <c r="A2133" s="39" t="s">
        <v>2163</v>
      </c>
      <c r="B2133" s="58">
        <v>36877</v>
      </c>
      <c r="C2133" s="39">
        <v>3</v>
      </c>
      <c r="D2133" s="79">
        <v>35595.589999999997</v>
      </c>
      <c r="E2133" s="39" t="s">
        <v>11</v>
      </c>
      <c r="F2133" s="39" t="s">
        <v>12</v>
      </c>
      <c r="G2133" s="39" t="s">
        <v>13</v>
      </c>
      <c r="H2133" s="14">
        <v>22</v>
      </c>
    </row>
    <row r="2134" spans="1:8" x14ac:dyDescent="0.35">
      <c r="A2134" s="39" t="s">
        <v>2164</v>
      </c>
      <c r="B2134" s="58">
        <v>28843</v>
      </c>
      <c r="C2134" s="39">
        <v>2</v>
      </c>
      <c r="D2134" s="79">
        <v>35701.9</v>
      </c>
      <c r="E2134" s="39" t="s">
        <v>11</v>
      </c>
      <c r="F2134" s="39" t="s">
        <v>16</v>
      </c>
      <c r="G2134" s="39" t="s">
        <v>42</v>
      </c>
      <c r="H2134" s="14">
        <v>44</v>
      </c>
    </row>
    <row r="2135" spans="1:8" x14ac:dyDescent="0.35">
      <c r="A2135" s="39" t="s">
        <v>2165</v>
      </c>
      <c r="B2135" s="58">
        <v>27225</v>
      </c>
      <c r="C2135" s="39">
        <v>0</v>
      </c>
      <c r="D2135" s="79">
        <v>35711.39</v>
      </c>
      <c r="E2135" s="39" t="s">
        <v>11</v>
      </c>
      <c r="F2135" s="39" t="s">
        <v>12</v>
      </c>
      <c r="G2135" s="39" t="s">
        <v>23</v>
      </c>
      <c r="H2135" s="14">
        <v>49</v>
      </c>
    </row>
    <row r="2136" spans="1:8" x14ac:dyDescent="0.35">
      <c r="A2136" s="39" t="s">
        <v>2166</v>
      </c>
      <c r="B2136" s="58">
        <v>28037</v>
      </c>
      <c r="C2136" s="39">
        <v>2</v>
      </c>
      <c r="D2136" s="79">
        <v>35733.96</v>
      </c>
      <c r="E2136" s="39" t="s">
        <v>11</v>
      </c>
      <c r="F2136" s="39" t="s">
        <v>11</v>
      </c>
      <c r="G2136" s="39" t="s">
        <v>42</v>
      </c>
      <c r="H2136" s="14">
        <v>47</v>
      </c>
    </row>
    <row r="2137" spans="1:8" x14ac:dyDescent="0.35">
      <c r="A2137" s="39" t="s">
        <v>2167</v>
      </c>
      <c r="B2137" s="58">
        <v>33773</v>
      </c>
      <c r="C2137" s="39">
        <v>0</v>
      </c>
      <c r="D2137" s="79">
        <v>35883.269999999997</v>
      </c>
      <c r="E2137" s="39" t="s">
        <v>11</v>
      </c>
      <c r="F2137" s="39" t="s">
        <v>16</v>
      </c>
      <c r="G2137" s="39" t="s">
        <v>42</v>
      </c>
      <c r="H2137" s="14">
        <v>31</v>
      </c>
    </row>
    <row r="2138" spans="1:8" x14ac:dyDescent="0.35">
      <c r="A2138" s="39" t="s">
        <v>2168</v>
      </c>
      <c r="B2138" s="58">
        <v>29912</v>
      </c>
      <c r="C2138" s="39">
        <v>1</v>
      </c>
      <c r="D2138" s="79">
        <v>35952.65</v>
      </c>
      <c r="E2138" s="39" t="s">
        <v>16</v>
      </c>
      <c r="F2138" s="39" t="s">
        <v>12</v>
      </c>
      <c r="G2138" s="39" t="s">
        <v>42</v>
      </c>
      <c r="H2138" s="14">
        <v>42</v>
      </c>
    </row>
    <row r="2139" spans="1:8" x14ac:dyDescent="0.35">
      <c r="A2139" s="39" t="s">
        <v>2169</v>
      </c>
      <c r="B2139" s="58">
        <v>36407</v>
      </c>
      <c r="C2139" s="39">
        <v>2</v>
      </c>
      <c r="D2139" s="79">
        <v>36021.01</v>
      </c>
      <c r="E2139" s="39" t="s">
        <v>11</v>
      </c>
      <c r="F2139" s="39" t="s">
        <v>12</v>
      </c>
      <c r="G2139" s="39" t="s">
        <v>13</v>
      </c>
      <c r="H2139" s="14">
        <v>24</v>
      </c>
    </row>
    <row r="2140" spans="1:8" x14ac:dyDescent="0.35">
      <c r="A2140" s="39" t="s">
        <v>2170</v>
      </c>
      <c r="B2140" s="58">
        <v>23214</v>
      </c>
      <c r="C2140" s="39">
        <v>0</v>
      </c>
      <c r="D2140" s="79">
        <v>36074.339999999997</v>
      </c>
      <c r="E2140" s="39" t="s">
        <v>11</v>
      </c>
      <c r="F2140" s="39" t="s">
        <v>16</v>
      </c>
      <c r="G2140" s="39" t="s">
        <v>42</v>
      </c>
      <c r="H2140" s="14">
        <v>60</v>
      </c>
    </row>
    <row r="2141" spans="1:8" x14ac:dyDescent="0.35">
      <c r="A2141" s="39" t="s">
        <v>2171</v>
      </c>
      <c r="B2141" s="58">
        <v>35297</v>
      </c>
      <c r="C2141" s="39">
        <v>2</v>
      </c>
      <c r="D2141" s="79">
        <v>36085.22</v>
      </c>
      <c r="E2141" s="39" t="s">
        <v>16</v>
      </c>
      <c r="F2141" s="39" t="s">
        <v>16</v>
      </c>
      <c r="G2141" s="39" t="s">
        <v>42</v>
      </c>
      <c r="H2141" s="14">
        <v>27</v>
      </c>
    </row>
    <row r="2142" spans="1:8" x14ac:dyDescent="0.35">
      <c r="A2142" s="39" t="s">
        <v>2172</v>
      </c>
      <c r="B2142" s="58">
        <v>29163</v>
      </c>
      <c r="C2142" s="39">
        <v>2</v>
      </c>
      <c r="D2142" s="79">
        <v>36090.49</v>
      </c>
      <c r="E2142" s="39" t="s">
        <v>11</v>
      </c>
      <c r="F2142" s="39" t="s">
        <v>11</v>
      </c>
      <c r="G2142" s="39" t="s">
        <v>42</v>
      </c>
      <c r="H2142" s="14">
        <v>44</v>
      </c>
    </row>
    <row r="2143" spans="1:8" x14ac:dyDescent="0.35">
      <c r="A2143" s="39" t="s">
        <v>2173</v>
      </c>
      <c r="B2143" s="58">
        <v>35593</v>
      </c>
      <c r="C2143" s="39">
        <v>2</v>
      </c>
      <c r="D2143" s="79">
        <v>36124.57</v>
      </c>
      <c r="E2143" s="39" t="s">
        <v>16</v>
      </c>
      <c r="F2143" s="39" t="s">
        <v>12</v>
      </c>
      <c r="G2143" s="39" t="s">
        <v>13</v>
      </c>
      <c r="H2143" s="14">
        <v>26</v>
      </c>
    </row>
    <row r="2144" spans="1:8" x14ac:dyDescent="0.35">
      <c r="A2144" s="39" t="s">
        <v>2174</v>
      </c>
      <c r="B2144" s="58">
        <v>38229</v>
      </c>
      <c r="C2144" s="39">
        <v>0</v>
      </c>
      <c r="D2144" s="79">
        <v>36149.480000000003</v>
      </c>
      <c r="E2144" s="39" t="s">
        <v>11</v>
      </c>
      <c r="F2144" s="39" t="s">
        <v>11</v>
      </c>
      <c r="G2144" s="39" t="s">
        <v>13</v>
      </c>
      <c r="H2144" s="14">
        <v>19</v>
      </c>
    </row>
    <row r="2145" spans="1:8" x14ac:dyDescent="0.35">
      <c r="A2145" s="39" t="s">
        <v>2175</v>
      </c>
      <c r="B2145" s="58">
        <v>27369</v>
      </c>
      <c r="C2145" s="39">
        <v>0</v>
      </c>
      <c r="D2145" s="79">
        <v>36182.870000000003</v>
      </c>
      <c r="E2145" s="39" t="s">
        <v>11</v>
      </c>
      <c r="F2145" s="39" t="s">
        <v>12</v>
      </c>
      <c r="G2145" s="39" t="s">
        <v>23</v>
      </c>
      <c r="H2145" s="14">
        <v>49</v>
      </c>
    </row>
    <row r="2146" spans="1:8" x14ac:dyDescent="0.35">
      <c r="A2146" s="39" t="s">
        <v>2176</v>
      </c>
      <c r="B2146" s="58">
        <v>36434</v>
      </c>
      <c r="C2146" s="39">
        <v>3</v>
      </c>
      <c r="D2146" s="79">
        <v>36189.1</v>
      </c>
      <c r="E2146" s="39" t="s">
        <v>16</v>
      </c>
      <c r="F2146" s="39" t="s">
        <v>12</v>
      </c>
      <c r="G2146" s="39" t="s">
        <v>168</v>
      </c>
      <c r="H2146" s="14">
        <v>24</v>
      </c>
    </row>
    <row r="2147" spans="1:8" x14ac:dyDescent="0.35">
      <c r="A2147" s="39" t="s">
        <v>2177</v>
      </c>
      <c r="B2147" s="58">
        <v>34331</v>
      </c>
      <c r="C2147" s="39">
        <v>0</v>
      </c>
      <c r="D2147" s="79">
        <v>36197.699999999997</v>
      </c>
      <c r="E2147" s="39" t="s">
        <v>16</v>
      </c>
      <c r="F2147" s="39" t="s">
        <v>12</v>
      </c>
      <c r="G2147" s="39" t="s">
        <v>42</v>
      </c>
      <c r="H2147" s="14">
        <v>29</v>
      </c>
    </row>
    <row r="2148" spans="1:8" x14ac:dyDescent="0.35">
      <c r="A2148" s="39" t="s">
        <v>2178</v>
      </c>
      <c r="B2148" s="58">
        <v>37869</v>
      </c>
      <c r="C2148" s="39">
        <v>0</v>
      </c>
      <c r="D2148" s="79">
        <v>36219.410000000003</v>
      </c>
      <c r="E2148" s="39" t="s">
        <v>16</v>
      </c>
      <c r="F2148" s="39" t="s">
        <v>16</v>
      </c>
      <c r="G2148" s="39" t="s">
        <v>23</v>
      </c>
      <c r="H2148" s="14">
        <v>20</v>
      </c>
    </row>
    <row r="2149" spans="1:8" x14ac:dyDescent="0.35">
      <c r="A2149" s="39" t="s">
        <v>2179</v>
      </c>
      <c r="B2149" s="58">
        <v>38346</v>
      </c>
      <c r="C2149" s="39">
        <v>0</v>
      </c>
      <c r="D2149" s="79">
        <v>36307.800000000003</v>
      </c>
      <c r="E2149" s="39" t="s">
        <v>16</v>
      </c>
      <c r="F2149" s="39" t="s">
        <v>11</v>
      </c>
      <c r="G2149" s="39" t="s">
        <v>13</v>
      </c>
      <c r="H2149" s="14">
        <v>18</v>
      </c>
    </row>
    <row r="2150" spans="1:8" x14ac:dyDescent="0.35">
      <c r="A2150" s="39" t="s">
        <v>2180</v>
      </c>
      <c r="B2150" s="58">
        <v>33771</v>
      </c>
      <c r="C2150" s="39">
        <v>0</v>
      </c>
      <c r="D2150" s="79">
        <v>36314.050000000003</v>
      </c>
      <c r="E2150" s="39" t="s">
        <v>11</v>
      </c>
      <c r="F2150" s="39" t="s">
        <v>11</v>
      </c>
      <c r="G2150" s="39" t="s">
        <v>42</v>
      </c>
      <c r="H2150" s="14">
        <v>31</v>
      </c>
    </row>
    <row r="2151" spans="1:8" x14ac:dyDescent="0.35">
      <c r="A2151" s="39" t="s">
        <v>2181</v>
      </c>
      <c r="B2151" s="58">
        <v>24763</v>
      </c>
      <c r="C2151" s="39">
        <v>0</v>
      </c>
      <c r="D2151" s="79">
        <v>36332.449999999997</v>
      </c>
      <c r="E2151" s="39" t="s">
        <v>16</v>
      </c>
      <c r="F2151" s="39" t="s">
        <v>12</v>
      </c>
      <c r="G2151" s="39" t="s">
        <v>42</v>
      </c>
      <c r="H2151" s="14">
        <v>56</v>
      </c>
    </row>
    <row r="2152" spans="1:8" x14ac:dyDescent="0.35">
      <c r="A2152" s="39" t="s">
        <v>2182</v>
      </c>
      <c r="B2152" s="58">
        <v>27550</v>
      </c>
      <c r="C2152" s="39">
        <v>1</v>
      </c>
      <c r="D2152" s="79">
        <v>36350.71</v>
      </c>
      <c r="E2152" s="39" t="s">
        <v>16</v>
      </c>
      <c r="F2152" s="39" t="s">
        <v>11</v>
      </c>
      <c r="G2152" s="39" t="s">
        <v>42</v>
      </c>
      <c r="H2152" s="14">
        <v>48</v>
      </c>
    </row>
    <row r="2153" spans="1:8" x14ac:dyDescent="0.35">
      <c r="A2153" s="39" t="s">
        <v>2183</v>
      </c>
      <c r="B2153" s="58">
        <v>37964</v>
      </c>
      <c r="C2153" s="39">
        <v>2</v>
      </c>
      <c r="D2153" s="79">
        <v>36397.58</v>
      </c>
      <c r="E2153" s="39" t="s">
        <v>11</v>
      </c>
      <c r="F2153" s="39" t="s">
        <v>12</v>
      </c>
      <c r="G2153" s="39" t="s">
        <v>42</v>
      </c>
      <c r="H2153" s="14">
        <v>20</v>
      </c>
    </row>
    <row r="2154" spans="1:8" x14ac:dyDescent="0.35">
      <c r="A2154" s="39" t="s">
        <v>2184</v>
      </c>
      <c r="B2154" s="58">
        <v>22969</v>
      </c>
      <c r="C2154" s="39">
        <v>0</v>
      </c>
      <c r="D2154" s="79">
        <v>36445.550000000003</v>
      </c>
      <c r="E2154" s="39" t="s">
        <v>11</v>
      </c>
      <c r="F2154" s="39" t="s">
        <v>11</v>
      </c>
      <c r="G2154" s="39" t="s">
        <v>42</v>
      </c>
      <c r="H2154" s="14">
        <v>61</v>
      </c>
    </row>
    <row r="2155" spans="1:8" x14ac:dyDescent="0.35">
      <c r="A2155" s="39" t="s">
        <v>2185</v>
      </c>
      <c r="B2155" s="58">
        <v>26885</v>
      </c>
      <c r="C2155" s="39">
        <v>0</v>
      </c>
      <c r="D2155" s="79">
        <v>36541.550000000003</v>
      </c>
      <c r="E2155" s="39" t="s">
        <v>11</v>
      </c>
      <c r="F2155" s="39" t="s">
        <v>12</v>
      </c>
      <c r="G2155" s="39" t="s">
        <v>42</v>
      </c>
      <c r="H2155" s="14">
        <v>50</v>
      </c>
    </row>
    <row r="2156" spans="1:8" x14ac:dyDescent="0.35">
      <c r="A2156" s="39" t="s">
        <v>2186</v>
      </c>
      <c r="B2156" s="58">
        <v>33886</v>
      </c>
      <c r="C2156" s="39">
        <v>0</v>
      </c>
      <c r="D2156" s="79">
        <v>36572.800000000003</v>
      </c>
      <c r="E2156" s="39" t="s">
        <v>16</v>
      </c>
      <c r="F2156" s="39" t="s">
        <v>11</v>
      </c>
      <c r="G2156" s="39" t="s">
        <v>42</v>
      </c>
      <c r="H2156" s="14">
        <v>31</v>
      </c>
    </row>
    <row r="2157" spans="1:8" x14ac:dyDescent="0.35">
      <c r="A2157" s="39" t="s">
        <v>2187</v>
      </c>
      <c r="B2157" s="58">
        <v>22491</v>
      </c>
      <c r="C2157" s="39">
        <v>4</v>
      </c>
      <c r="D2157" s="79">
        <v>36580.28</v>
      </c>
      <c r="E2157" s="39" t="s">
        <v>11</v>
      </c>
      <c r="F2157" s="39" t="s">
        <v>11</v>
      </c>
      <c r="G2157" s="39" t="s">
        <v>13</v>
      </c>
      <c r="H2157" s="14">
        <v>62</v>
      </c>
    </row>
    <row r="2158" spans="1:8" x14ac:dyDescent="0.35">
      <c r="A2158" s="39" t="s">
        <v>2188</v>
      </c>
      <c r="B2158" s="58">
        <v>25763</v>
      </c>
      <c r="C2158" s="39">
        <v>0</v>
      </c>
      <c r="D2158" s="79">
        <v>36786.370000000003</v>
      </c>
      <c r="E2158" s="39" t="s">
        <v>16</v>
      </c>
      <c r="F2158" s="39" t="s">
        <v>16</v>
      </c>
      <c r="G2158" s="39" t="s">
        <v>42</v>
      </c>
      <c r="H2158" s="14">
        <v>53</v>
      </c>
    </row>
    <row r="2159" spans="1:8" x14ac:dyDescent="0.35">
      <c r="A2159" s="39" t="s">
        <v>2189</v>
      </c>
      <c r="B2159" s="58">
        <v>24104</v>
      </c>
      <c r="C2159" s="39">
        <v>0</v>
      </c>
      <c r="D2159" s="79">
        <v>36795.29</v>
      </c>
      <c r="E2159" s="39" t="s">
        <v>11</v>
      </c>
      <c r="F2159" s="39" t="s">
        <v>16</v>
      </c>
      <c r="G2159" s="39" t="s">
        <v>42</v>
      </c>
      <c r="H2159" s="14">
        <v>57</v>
      </c>
    </row>
    <row r="2160" spans="1:8" x14ac:dyDescent="0.35">
      <c r="A2160" s="39" t="s">
        <v>31</v>
      </c>
      <c r="B2160" s="58">
        <v>33883</v>
      </c>
      <c r="C2160" s="39">
        <v>0</v>
      </c>
      <c r="D2160" s="79">
        <v>36837.47</v>
      </c>
      <c r="E2160" s="39" t="s">
        <v>16</v>
      </c>
      <c r="F2160" s="39" t="s">
        <v>11</v>
      </c>
      <c r="G2160" s="39" t="s">
        <v>42</v>
      </c>
      <c r="H2160" s="14">
        <v>31</v>
      </c>
    </row>
    <row r="2161" spans="1:8" x14ac:dyDescent="0.35">
      <c r="A2161" s="39" t="s">
        <v>2190</v>
      </c>
      <c r="B2161" s="58">
        <v>33789</v>
      </c>
      <c r="C2161" s="39">
        <v>0</v>
      </c>
      <c r="D2161" s="79">
        <v>36837.47</v>
      </c>
      <c r="E2161" s="39" t="s">
        <v>11</v>
      </c>
      <c r="F2161" s="39" t="s">
        <v>12</v>
      </c>
      <c r="G2161" s="39" t="s">
        <v>42</v>
      </c>
      <c r="H2161" s="14">
        <v>31</v>
      </c>
    </row>
    <row r="2162" spans="1:8" x14ac:dyDescent="0.35">
      <c r="A2162" s="39" t="s">
        <v>2191</v>
      </c>
      <c r="B2162" s="58">
        <v>26638</v>
      </c>
      <c r="C2162" s="39">
        <v>0</v>
      </c>
      <c r="D2162" s="79">
        <v>36889.99</v>
      </c>
      <c r="E2162" s="39" t="s">
        <v>16</v>
      </c>
      <c r="F2162" s="39" t="s">
        <v>12</v>
      </c>
      <c r="G2162" s="39" t="s">
        <v>42</v>
      </c>
      <c r="H2162" s="14">
        <v>51</v>
      </c>
    </row>
    <row r="2163" spans="1:8" x14ac:dyDescent="0.35">
      <c r="A2163" s="39" t="s">
        <v>2192</v>
      </c>
      <c r="B2163" s="58">
        <v>37793</v>
      </c>
      <c r="C2163" s="39">
        <v>0</v>
      </c>
      <c r="D2163" s="79">
        <v>36898.730000000003</v>
      </c>
      <c r="E2163" s="39" t="s">
        <v>11</v>
      </c>
      <c r="F2163" s="39" t="s">
        <v>16</v>
      </c>
      <c r="G2163" s="39" t="s">
        <v>23</v>
      </c>
      <c r="H2163" s="14">
        <v>20</v>
      </c>
    </row>
    <row r="2164" spans="1:8" x14ac:dyDescent="0.35">
      <c r="A2164" s="39" t="s">
        <v>2193</v>
      </c>
      <c r="B2164" s="58">
        <v>23216</v>
      </c>
      <c r="C2164" s="39">
        <v>2</v>
      </c>
      <c r="D2164" s="79">
        <v>36910.61</v>
      </c>
      <c r="E2164" s="39" t="s">
        <v>11</v>
      </c>
      <c r="F2164" s="39" t="s">
        <v>11</v>
      </c>
      <c r="G2164" s="39" t="s">
        <v>42</v>
      </c>
      <c r="H2164" s="14">
        <v>60</v>
      </c>
    </row>
    <row r="2165" spans="1:8" x14ac:dyDescent="0.35">
      <c r="A2165" s="39" t="s">
        <v>2194</v>
      </c>
      <c r="B2165" s="58">
        <v>33399</v>
      </c>
      <c r="C2165" s="39">
        <v>3</v>
      </c>
      <c r="D2165" s="79">
        <v>36911.99</v>
      </c>
      <c r="E2165" s="39" t="s">
        <v>11</v>
      </c>
      <c r="F2165" s="39" t="s">
        <v>11</v>
      </c>
      <c r="G2165" s="39" t="s">
        <v>42</v>
      </c>
      <c r="H2165" s="14">
        <v>32</v>
      </c>
    </row>
    <row r="2166" spans="1:8" x14ac:dyDescent="0.35">
      <c r="A2166" s="39" t="s">
        <v>2195</v>
      </c>
      <c r="B2166" s="58">
        <v>25133</v>
      </c>
      <c r="C2166" s="39">
        <v>0</v>
      </c>
      <c r="D2166" s="79">
        <v>36922.61</v>
      </c>
      <c r="E2166" s="39" t="s">
        <v>11</v>
      </c>
      <c r="F2166" s="39" t="s">
        <v>16</v>
      </c>
      <c r="G2166" s="39" t="s">
        <v>42</v>
      </c>
      <c r="H2166" s="14">
        <v>55</v>
      </c>
    </row>
    <row r="2167" spans="1:8" x14ac:dyDescent="0.35">
      <c r="A2167" s="39" t="s">
        <v>2196</v>
      </c>
      <c r="B2167" s="58">
        <v>28350</v>
      </c>
      <c r="C2167" s="39">
        <v>2</v>
      </c>
      <c r="D2167" s="79">
        <v>36935.64</v>
      </c>
      <c r="E2167" s="39" t="s">
        <v>11</v>
      </c>
      <c r="F2167" s="39" t="s">
        <v>16</v>
      </c>
      <c r="G2167" s="39" t="s">
        <v>42</v>
      </c>
      <c r="H2167" s="14">
        <v>46</v>
      </c>
    </row>
    <row r="2168" spans="1:8" x14ac:dyDescent="0.35">
      <c r="A2168" s="39" t="s">
        <v>2197</v>
      </c>
      <c r="B2168" s="58">
        <v>33841</v>
      </c>
      <c r="C2168" s="39">
        <v>0</v>
      </c>
      <c r="D2168" s="79">
        <v>36950.26</v>
      </c>
      <c r="E2168" s="39" t="s">
        <v>16</v>
      </c>
      <c r="F2168" s="39" t="s">
        <v>16</v>
      </c>
      <c r="G2168" s="39" t="s">
        <v>13</v>
      </c>
      <c r="H2168" s="14">
        <v>31</v>
      </c>
    </row>
    <row r="2169" spans="1:8" x14ac:dyDescent="0.35">
      <c r="A2169" s="39" t="s">
        <v>2198</v>
      </c>
      <c r="B2169" s="58">
        <v>33860</v>
      </c>
      <c r="C2169" s="39">
        <v>0</v>
      </c>
      <c r="D2169" s="79">
        <v>36976.449999999997</v>
      </c>
      <c r="E2169" s="39" t="s">
        <v>11</v>
      </c>
      <c r="F2169" s="39" t="s">
        <v>12</v>
      </c>
      <c r="G2169" s="39" t="s">
        <v>42</v>
      </c>
      <c r="H2169" s="14">
        <v>31</v>
      </c>
    </row>
    <row r="2170" spans="1:8" x14ac:dyDescent="0.35">
      <c r="A2170" s="39" t="s">
        <v>2199</v>
      </c>
      <c r="B2170" s="58">
        <v>33543</v>
      </c>
      <c r="C2170" s="39">
        <v>3</v>
      </c>
      <c r="D2170" s="79">
        <v>37040.879999999997</v>
      </c>
      <c r="E2170" s="39" t="s">
        <v>11</v>
      </c>
      <c r="F2170" s="39" t="s">
        <v>11</v>
      </c>
      <c r="G2170" s="39" t="s">
        <v>42</v>
      </c>
      <c r="H2170" s="14">
        <v>32</v>
      </c>
    </row>
    <row r="2171" spans="1:8" x14ac:dyDescent="0.35">
      <c r="A2171" s="39" t="s">
        <v>2200</v>
      </c>
      <c r="B2171" s="58">
        <v>32494</v>
      </c>
      <c r="C2171" s="39">
        <v>3</v>
      </c>
      <c r="D2171" s="79">
        <v>37076.370000000003</v>
      </c>
      <c r="E2171" s="39" t="s">
        <v>11</v>
      </c>
      <c r="F2171" s="39" t="s">
        <v>16</v>
      </c>
      <c r="G2171" s="39" t="s">
        <v>42</v>
      </c>
      <c r="H2171" s="14">
        <v>34</v>
      </c>
    </row>
    <row r="2172" spans="1:8" x14ac:dyDescent="0.35">
      <c r="A2172" s="39" t="s">
        <v>2201</v>
      </c>
      <c r="B2172" s="58">
        <v>32669</v>
      </c>
      <c r="C2172" s="39">
        <v>0</v>
      </c>
      <c r="D2172" s="79">
        <v>37079.370000000003</v>
      </c>
      <c r="E2172" s="39" t="s">
        <v>11</v>
      </c>
      <c r="F2172" s="39" t="s">
        <v>12</v>
      </c>
      <c r="G2172" s="39" t="s">
        <v>42</v>
      </c>
      <c r="H2172" s="14">
        <v>34</v>
      </c>
    </row>
    <row r="2173" spans="1:8" x14ac:dyDescent="0.35">
      <c r="A2173" s="39" t="s">
        <v>2202</v>
      </c>
      <c r="B2173" s="58">
        <v>35002</v>
      </c>
      <c r="C2173" s="39">
        <v>0</v>
      </c>
      <c r="D2173" s="79">
        <v>37133.9</v>
      </c>
      <c r="E2173" s="39" t="s">
        <v>11</v>
      </c>
      <c r="F2173" s="39" t="s">
        <v>11</v>
      </c>
      <c r="G2173" s="39" t="s">
        <v>13</v>
      </c>
      <c r="H2173" s="14">
        <v>28</v>
      </c>
    </row>
    <row r="2174" spans="1:8" x14ac:dyDescent="0.35">
      <c r="A2174" s="39" t="s">
        <v>2203</v>
      </c>
      <c r="B2174" s="58">
        <v>36774</v>
      </c>
      <c r="C2174" s="39">
        <v>1</v>
      </c>
      <c r="D2174" s="79">
        <v>37165.160000000003</v>
      </c>
      <c r="E2174" s="39" t="s">
        <v>16</v>
      </c>
      <c r="F2174" s="39" t="s">
        <v>12</v>
      </c>
      <c r="G2174" s="39" t="s">
        <v>8395</v>
      </c>
      <c r="H2174" s="14">
        <v>23</v>
      </c>
    </row>
    <row r="2175" spans="1:8" x14ac:dyDescent="0.35">
      <c r="A2175" s="39" t="s">
        <v>2204</v>
      </c>
      <c r="B2175" s="58">
        <v>33163</v>
      </c>
      <c r="C2175" s="39">
        <v>3</v>
      </c>
      <c r="D2175" s="79">
        <v>37251.22</v>
      </c>
      <c r="E2175" s="39" t="s">
        <v>11</v>
      </c>
      <c r="F2175" s="39" t="s">
        <v>11</v>
      </c>
      <c r="G2175" s="39" t="s">
        <v>42</v>
      </c>
      <c r="H2175" s="14">
        <v>33</v>
      </c>
    </row>
    <row r="2176" spans="1:8" x14ac:dyDescent="0.35">
      <c r="A2176" s="39" t="s">
        <v>2205</v>
      </c>
      <c r="B2176" s="58">
        <v>31368</v>
      </c>
      <c r="C2176" s="39">
        <v>0</v>
      </c>
      <c r="D2176" s="79">
        <v>37270.15</v>
      </c>
      <c r="E2176" s="39" t="s">
        <v>11</v>
      </c>
      <c r="F2176" s="39" t="s">
        <v>16</v>
      </c>
      <c r="G2176" s="39" t="s">
        <v>247</v>
      </c>
      <c r="H2176" s="14">
        <v>38</v>
      </c>
    </row>
    <row r="2177" spans="1:8" x14ac:dyDescent="0.35">
      <c r="A2177" s="39" t="s">
        <v>2206</v>
      </c>
      <c r="B2177" s="58">
        <v>27707</v>
      </c>
      <c r="C2177" s="39">
        <v>1</v>
      </c>
      <c r="D2177" s="79">
        <v>37272.339999999997</v>
      </c>
      <c r="E2177" s="39" t="s">
        <v>11</v>
      </c>
      <c r="F2177" s="39" t="s">
        <v>12</v>
      </c>
      <c r="G2177" s="39" t="s">
        <v>42</v>
      </c>
      <c r="H2177" s="14">
        <v>48</v>
      </c>
    </row>
    <row r="2178" spans="1:8" x14ac:dyDescent="0.35">
      <c r="A2178" s="39" t="s">
        <v>2207</v>
      </c>
      <c r="B2178" s="58">
        <v>25506</v>
      </c>
      <c r="C2178" s="39">
        <v>0</v>
      </c>
      <c r="D2178" s="79">
        <v>37277.269999999997</v>
      </c>
      <c r="E2178" s="39" t="s">
        <v>16</v>
      </c>
      <c r="F2178" s="39" t="s">
        <v>12</v>
      </c>
      <c r="G2178" s="39" t="s">
        <v>42</v>
      </c>
      <c r="H2178" s="14">
        <v>54</v>
      </c>
    </row>
    <row r="2179" spans="1:8" x14ac:dyDescent="0.35">
      <c r="A2179" s="39" t="s">
        <v>2208</v>
      </c>
      <c r="B2179" s="58">
        <v>29070</v>
      </c>
      <c r="C2179" s="39">
        <v>2</v>
      </c>
      <c r="D2179" s="79">
        <v>37425.94</v>
      </c>
      <c r="E2179" s="39" t="s">
        <v>11</v>
      </c>
      <c r="F2179" s="39" t="s">
        <v>16</v>
      </c>
      <c r="G2179" s="39" t="s">
        <v>42</v>
      </c>
      <c r="H2179" s="14">
        <v>44</v>
      </c>
    </row>
    <row r="2180" spans="1:8" x14ac:dyDescent="0.35">
      <c r="A2180" s="39" t="s">
        <v>2209</v>
      </c>
      <c r="B2180" s="58">
        <v>37526</v>
      </c>
      <c r="C2180" s="39">
        <v>3</v>
      </c>
      <c r="D2180" s="79">
        <v>37465.339999999997</v>
      </c>
      <c r="E2180" s="39" t="s">
        <v>16</v>
      </c>
      <c r="F2180" s="39" t="s">
        <v>11</v>
      </c>
      <c r="G2180" s="39" t="s">
        <v>23</v>
      </c>
      <c r="H2180" s="14">
        <v>21</v>
      </c>
    </row>
    <row r="2181" spans="1:8" x14ac:dyDescent="0.35">
      <c r="A2181" s="39" t="s">
        <v>2210</v>
      </c>
      <c r="B2181" s="58">
        <v>36811</v>
      </c>
      <c r="C2181" s="39">
        <v>2</v>
      </c>
      <c r="D2181" s="79">
        <v>37484.449999999997</v>
      </c>
      <c r="E2181" s="39" t="s">
        <v>16</v>
      </c>
      <c r="F2181" s="39" t="s">
        <v>16</v>
      </c>
      <c r="G2181" s="39" t="s">
        <v>13</v>
      </c>
      <c r="H2181" s="14">
        <v>23</v>
      </c>
    </row>
    <row r="2182" spans="1:8" x14ac:dyDescent="0.35">
      <c r="A2182" s="39" t="s">
        <v>2211</v>
      </c>
      <c r="B2182" s="58">
        <v>33193</v>
      </c>
      <c r="C2182" s="39">
        <v>1</v>
      </c>
      <c r="D2182" s="79">
        <v>37607.53</v>
      </c>
      <c r="E2182" s="39" t="s">
        <v>16</v>
      </c>
      <c r="F2182" s="39" t="s">
        <v>11</v>
      </c>
      <c r="G2182" s="39" t="s">
        <v>166</v>
      </c>
      <c r="H2182" s="14">
        <v>33</v>
      </c>
    </row>
    <row r="2183" spans="1:8" x14ac:dyDescent="0.35">
      <c r="A2183" s="39" t="s">
        <v>2212</v>
      </c>
      <c r="B2183" s="58">
        <v>30122</v>
      </c>
      <c r="C2183" s="39">
        <v>3</v>
      </c>
      <c r="D2183" s="79">
        <v>37650.74</v>
      </c>
      <c r="E2183" s="39" t="s">
        <v>11</v>
      </c>
      <c r="F2183" s="39" t="s">
        <v>11</v>
      </c>
      <c r="G2183" s="39" t="s">
        <v>23</v>
      </c>
      <c r="H2183" s="14">
        <v>41</v>
      </c>
    </row>
    <row r="2184" spans="1:8" x14ac:dyDescent="0.35">
      <c r="A2184" s="39" t="s">
        <v>2213</v>
      </c>
      <c r="B2184" s="58">
        <v>25869</v>
      </c>
      <c r="C2184" s="39">
        <v>0</v>
      </c>
      <c r="D2184" s="79">
        <v>37675.06</v>
      </c>
      <c r="E2184" s="39" t="s">
        <v>11</v>
      </c>
      <c r="F2184" s="39" t="s">
        <v>12</v>
      </c>
      <c r="G2184" s="39" t="s">
        <v>42</v>
      </c>
      <c r="H2184" s="14">
        <v>53</v>
      </c>
    </row>
    <row r="2185" spans="1:8" x14ac:dyDescent="0.35">
      <c r="A2185" s="39" t="s">
        <v>2214</v>
      </c>
      <c r="B2185" s="58">
        <v>32426</v>
      </c>
      <c r="C2185" s="39">
        <v>1</v>
      </c>
      <c r="D2185" s="79">
        <v>37701.879999999997</v>
      </c>
      <c r="E2185" s="39" t="s">
        <v>11</v>
      </c>
      <c r="F2185" s="39" t="s">
        <v>12</v>
      </c>
      <c r="G2185" s="39" t="s">
        <v>249</v>
      </c>
      <c r="H2185" s="14">
        <v>35</v>
      </c>
    </row>
    <row r="2186" spans="1:8" x14ac:dyDescent="0.35">
      <c r="A2186" s="39" t="s">
        <v>2215</v>
      </c>
      <c r="B2186" s="58">
        <v>28021</v>
      </c>
      <c r="C2186" s="39">
        <v>2</v>
      </c>
      <c r="D2186" s="79">
        <v>37735.199999999997</v>
      </c>
      <c r="E2186" s="39" t="s">
        <v>11</v>
      </c>
      <c r="F2186" s="39" t="s">
        <v>11</v>
      </c>
      <c r="G2186" s="39" t="s">
        <v>42</v>
      </c>
      <c r="H2186" s="14">
        <v>47</v>
      </c>
    </row>
    <row r="2187" spans="1:8" x14ac:dyDescent="0.35">
      <c r="A2187" s="39" t="s">
        <v>2216</v>
      </c>
      <c r="B2187" s="58">
        <v>31639</v>
      </c>
      <c r="C2187" s="39">
        <v>0</v>
      </c>
      <c r="D2187" s="79">
        <v>37742.58</v>
      </c>
      <c r="E2187" s="39" t="s">
        <v>16</v>
      </c>
      <c r="F2187" s="39" t="s">
        <v>16</v>
      </c>
      <c r="G2187" s="39" t="s">
        <v>13</v>
      </c>
      <c r="H2187" s="14">
        <v>37</v>
      </c>
    </row>
    <row r="2188" spans="1:8" x14ac:dyDescent="0.35">
      <c r="A2188" s="39" t="s">
        <v>2217</v>
      </c>
      <c r="B2188" s="58">
        <v>30523</v>
      </c>
      <c r="C2188" s="39">
        <v>3</v>
      </c>
      <c r="D2188" s="79">
        <v>37800.980000000003</v>
      </c>
      <c r="E2188" s="39" t="s">
        <v>11</v>
      </c>
      <c r="F2188" s="39" t="s">
        <v>11</v>
      </c>
      <c r="G2188" s="39" t="s">
        <v>42</v>
      </c>
      <c r="H2188" s="14">
        <v>40</v>
      </c>
    </row>
    <row r="2189" spans="1:8" x14ac:dyDescent="0.35">
      <c r="A2189" s="39" t="s">
        <v>2218</v>
      </c>
      <c r="B2189" s="58">
        <v>29107</v>
      </c>
      <c r="C2189" s="39">
        <v>0</v>
      </c>
      <c r="D2189" s="79">
        <v>37829.72</v>
      </c>
      <c r="E2189" s="39" t="s">
        <v>16</v>
      </c>
      <c r="F2189" s="39" t="s">
        <v>11</v>
      </c>
      <c r="G2189" s="39" t="s">
        <v>42</v>
      </c>
      <c r="H2189" s="14">
        <v>44</v>
      </c>
    </row>
    <row r="2190" spans="1:8" x14ac:dyDescent="0.35">
      <c r="A2190" s="39" t="s">
        <v>2219</v>
      </c>
      <c r="B2190" s="58">
        <v>36005</v>
      </c>
      <c r="C2190" s="39">
        <v>0</v>
      </c>
      <c r="D2190" s="79">
        <v>38126.25</v>
      </c>
      <c r="E2190" s="39" t="s">
        <v>16</v>
      </c>
      <c r="F2190" s="39" t="s">
        <v>12</v>
      </c>
      <c r="G2190" s="39" t="s">
        <v>13</v>
      </c>
      <c r="H2190" s="14">
        <v>25</v>
      </c>
    </row>
    <row r="2191" spans="1:8" x14ac:dyDescent="0.35">
      <c r="A2191" s="39" t="s">
        <v>2220</v>
      </c>
      <c r="B2191" s="58">
        <v>26622</v>
      </c>
      <c r="C2191" s="39">
        <v>0</v>
      </c>
      <c r="D2191" s="79">
        <v>38189.1</v>
      </c>
      <c r="E2191" s="39" t="s">
        <v>11</v>
      </c>
      <c r="F2191" s="39" t="s">
        <v>11</v>
      </c>
      <c r="G2191" s="39" t="s">
        <v>42</v>
      </c>
      <c r="H2191" s="14">
        <v>51</v>
      </c>
    </row>
    <row r="2192" spans="1:8" x14ac:dyDescent="0.35">
      <c r="A2192" s="39" t="s">
        <v>2221</v>
      </c>
      <c r="B2192" s="58">
        <v>32759</v>
      </c>
      <c r="C2192" s="39">
        <v>3</v>
      </c>
      <c r="D2192" s="79">
        <v>38237.339999999997</v>
      </c>
      <c r="E2192" s="39" t="s">
        <v>11</v>
      </c>
      <c r="F2192" s="39" t="s">
        <v>12</v>
      </c>
      <c r="G2192" s="39" t="s">
        <v>42</v>
      </c>
      <c r="H2192" s="14">
        <v>34</v>
      </c>
    </row>
    <row r="2193" spans="1:8" x14ac:dyDescent="0.35">
      <c r="A2193" s="39" t="s">
        <v>2222</v>
      </c>
      <c r="B2193" s="58">
        <v>23544</v>
      </c>
      <c r="C2193" s="39">
        <v>0</v>
      </c>
      <c r="D2193" s="79">
        <v>38241.74</v>
      </c>
      <c r="E2193" s="39" t="s">
        <v>11</v>
      </c>
      <c r="F2193" s="39" t="s">
        <v>12</v>
      </c>
      <c r="G2193" s="39" t="s">
        <v>42</v>
      </c>
      <c r="H2193" s="14">
        <v>59</v>
      </c>
    </row>
    <row r="2194" spans="1:8" x14ac:dyDescent="0.35">
      <c r="A2194" s="39" t="s">
        <v>2223</v>
      </c>
      <c r="B2194" s="58">
        <v>29449</v>
      </c>
      <c r="C2194" s="39">
        <v>1</v>
      </c>
      <c r="D2194" s="79">
        <v>38245.589999999997</v>
      </c>
      <c r="E2194" s="39" t="s">
        <v>16</v>
      </c>
      <c r="F2194" s="39" t="s">
        <v>11</v>
      </c>
      <c r="G2194" s="39" t="s">
        <v>13</v>
      </c>
      <c r="H2194" s="14">
        <v>43</v>
      </c>
    </row>
    <row r="2195" spans="1:8" x14ac:dyDescent="0.35">
      <c r="A2195" s="39" t="s">
        <v>2224</v>
      </c>
      <c r="B2195" s="58">
        <v>32811</v>
      </c>
      <c r="C2195" s="39">
        <v>1</v>
      </c>
      <c r="D2195" s="79">
        <v>38282.75</v>
      </c>
      <c r="E2195" s="39" t="s">
        <v>16</v>
      </c>
      <c r="F2195" s="39" t="s">
        <v>11</v>
      </c>
      <c r="G2195" s="39" t="s">
        <v>13</v>
      </c>
      <c r="H2195" s="14">
        <v>34</v>
      </c>
    </row>
    <row r="2196" spans="1:8" x14ac:dyDescent="0.35">
      <c r="A2196" s="39" t="s">
        <v>2225</v>
      </c>
      <c r="B2196" s="58">
        <v>29384</v>
      </c>
      <c r="C2196" s="39">
        <v>2</v>
      </c>
      <c r="D2196" s="79">
        <v>38313.129999999997</v>
      </c>
      <c r="E2196" s="39" t="s">
        <v>16</v>
      </c>
      <c r="F2196" s="39" t="s">
        <v>12</v>
      </c>
      <c r="G2196" s="39" t="s">
        <v>42</v>
      </c>
      <c r="H2196" s="14">
        <v>43</v>
      </c>
    </row>
    <row r="2197" spans="1:8" x14ac:dyDescent="0.35">
      <c r="A2197" s="39" t="s">
        <v>2226</v>
      </c>
      <c r="B2197" s="58">
        <v>37516</v>
      </c>
      <c r="C2197" s="39">
        <v>2</v>
      </c>
      <c r="D2197" s="79">
        <v>38344.57</v>
      </c>
      <c r="E2197" s="39" t="s">
        <v>16</v>
      </c>
      <c r="F2197" s="39" t="s">
        <v>12</v>
      </c>
      <c r="G2197" s="39" t="s">
        <v>42</v>
      </c>
      <c r="H2197" s="14">
        <v>21</v>
      </c>
    </row>
    <row r="2198" spans="1:8" x14ac:dyDescent="0.35">
      <c r="A2198" s="39" t="s">
        <v>2227</v>
      </c>
      <c r="B2198" s="58">
        <v>25802</v>
      </c>
      <c r="C2198" s="39">
        <v>0</v>
      </c>
      <c r="D2198" s="79">
        <v>38389.79</v>
      </c>
      <c r="E2198" s="39" t="s">
        <v>11</v>
      </c>
      <c r="F2198" s="39" t="s">
        <v>12</v>
      </c>
      <c r="G2198" s="39" t="s">
        <v>42</v>
      </c>
      <c r="H2198" s="14">
        <v>53</v>
      </c>
    </row>
    <row r="2199" spans="1:8" x14ac:dyDescent="0.35">
      <c r="A2199" s="39" t="s">
        <v>2228</v>
      </c>
      <c r="B2199" s="58">
        <v>26290</v>
      </c>
      <c r="C2199" s="39">
        <v>0</v>
      </c>
      <c r="D2199" s="79">
        <v>38405.26</v>
      </c>
      <c r="E2199" s="39" t="s">
        <v>11</v>
      </c>
      <c r="F2199" s="39" t="s">
        <v>16</v>
      </c>
      <c r="G2199" s="39" t="s">
        <v>42</v>
      </c>
      <c r="H2199" s="14">
        <v>51</v>
      </c>
    </row>
    <row r="2200" spans="1:8" x14ac:dyDescent="0.35">
      <c r="A2200" s="39" t="s">
        <v>2229</v>
      </c>
      <c r="B2200" s="58">
        <v>31584</v>
      </c>
      <c r="C2200" s="39">
        <v>2</v>
      </c>
      <c r="D2200" s="79">
        <v>38415.47</v>
      </c>
      <c r="E2200" s="39" t="s">
        <v>16</v>
      </c>
      <c r="F2200" s="39" t="s">
        <v>11</v>
      </c>
      <c r="G2200" s="39" t="s">
        <v>42</v>
      </c>
      <c r="H2200" s="14">
        <v>37</v>
      </c>
    </row>
    <row r="2201" spans="1:8" x14ac:dyDescent="0.35">
      <c r="A2201" s="39" t="s">
        <v>2230</v>
      </c>
      <c r="B2201" s="58">
        <v>36476</v>
      </c>
      <c r="C2201" s="39">
        <v>2</v>
      </c>
      <c r="D2201" s="79">
        <v>38511.629999999997</v>
      </c>
      <c r="E2201" s="39" t="s">
        <v>11</v>
      </c>
      <c r="F2201" s="39" t="s">
        <v>11</v>
      </c>
      <c r="G2201" s="39" t="s">
        <v>247</v>
      </c>
      <c r="H2201" s="14">
        <v>24</v>
      </c>
    </row>
    <row r="2202" spans="1:8" x14ac:dyDescent="0.35">
      <c r="A2202" s="39" t="s">
        <v>2231</v>
      </c>
      <c r="B2202" s="58">
        <v>33067</v>
      </c>
      <c r="C2202" s="39">
        <v>3</v>
      </c>
      <c r="D2202" s="79">
        <v>38652.089999999997</v>
      </c>
      <c r="E2202" s="39" t="s">
        <v>11</v>
      </c>
      <c r="F2202" s="39" t="s">
        <v>11</v>
      </c>
      <c r="G2202" s="39" t="s">
        <v>42</v>
      </c>
      <c r="H2202" s="14">
        <v>33</v>
      </c>
    </row>
    <row r="2203" spans="1:8" x14ac:dyDescent="0.35">
      <c r="A2203" s="39" t="s">
        <v>2232</v>
      </c>
      <c r="B2203" s="58">
        <v>31613</v>
      </c>
      <c r="C2203" s="39">
        <v>1</v>
      </c>
      <c r="D2203" s="79">
        <v>38709.18</v>
      </c>
      <c r="E2203" s="39" t="s">
        <v>16</v>
      </c>
      <c r="F2203" s="39" t="s">
        <v>12</v>
      </c>
      <c r="G2203" s="39" t="s">
        <v>13</v>
      </c>
      <c r="H2203" s="14">
        <v>37</v>
      </c>
    </row>
    <row r="2204" spans="1:8" x14ac:dyDescent="0.35">
      <c r="A2204" s="39" t="s">
        <v>31</v>
      </c>
      <c r="B2204" s="58">
        <v>33564</v>
      </c>
      <c r="C2204" s="39">
        <v>2</v>
      </c>
      <c r="D2204" s="79">
        <v>38711</v>
      </c>
      <c r="E2204" s="39" t="s">
        <v>16</v>
      </c>
      <c r="F2204" s="39" t="s">
        <v>12</v>
      </c>
      <c r="G2204" s="39" t="s">
        <v>42</v>
      </c>
      <c r="H2204" s="14">
        <v>32</v>
      </c>
    </row>
    <row r="2205" spans="1:8" x14ac:dyDescent="0.35">
      <c r="A2205" s="39" t="s">
        <v>2233</v>
      </c>
      <c r="B2205" s="58">
        <v>33544</v>
      </c>
      <c r="C2205" s="39">
        <v>2</v>
      </c>
      <c r="D2205" s="79">
        <v>38711</v>
      </c>
      <c r="E2205" s="39" t="s">
        <v>11</v>
      </c>
      <c r="F2205" s="39" t="s">
        <v>11</v>
      </c>
      <c r="G2205" s="39" t="s">
        <v>42</v>
      </c>
      <c r="H2205" s="14">
        <v>32</v>
      </c>
    </row>
    <row r="2206" spans="1:8" x14ac:dyDescent="0.35">
      <c r="A2206" s="39" t="s">
        <v>2234</v>
      </c>
      <c r="B2206" s="58">
        <v>27926</v>
      </c>
      <c r="C2206" s="39">
        <v>2</v>
      </c>
      <c r="D2206" s="79">
        <v>38740.120000000003</v>
      </c>
      <c r="E2206" s="39" t="s">
        <v>11</v>
      </c>
      <c r="F2206" s="39" t="s">
        <v>11</v>
      </c>
      <c r="G2206" s="39" t="s">
        <v>23</v>
      </c>
      <c r="H2206" s="14">
        <v>47</v>
      </c>
    </row>
    <row r="2207" spans="1:8" x14ac:dyDescent="0.35">
      <c r="A2207" s="39" t="s">
        <v>2235</v>
      </c>
      <c r="B2207" s="58">
        <v>33550</v>
      </c>
      <c r="C2207" s="39">
        <v>3</v>
      </c>
      <c r="D2207" s="79">
        <v>38746.36</v>
      </c>
      <c r="E2207" s="39" t="s">
        <v>16</v>
      </c>
      <c r="F2207" s="39" t="s">
        <v>11</v>
      </c>
      <c r="G2207" s="39" t="s">
        <v>23</v>
      </c>
      <c r="H2207" s="14">
        <v>32</v>
      </c>
    </row>
    <row r="2208" spans="1:8" x14ac:dyDescent="0.35">
      <c r="A2208" s="39" t="s">
        <v>2236</v>
      </c>
      <c r="B2208" s="58">
        <v>38326</v>
      </c>
      <c r="C2208" s="39">
        <v>0</v>
      </c>
      <c r="D2208" s="79">
        <v>38792.69</v>
      </c>
      <c r="E2208" s="39" t="s">
        <v>11</v>
      </c>
      <c r="F2208" s="39" t="s">
        <v>11</v>
      </c>
      <c r="G2208" s="39" t="s">
        <v>13</v>
      </c>
      <c r="H2208" s="14">
        <v>19</v>
      </c>
    </row>
    <row r="2209" spans="1:8" x14ac:dyDescent="0.35">
      <c r="A2209" s="39" t="s">
        <v>2237</v>
      </c>
      <c r="B2209" s="58">
        <v>29192</v>
      </c>
      <c r="C2209" s="39">
        <v>2</v>
      </c>
      <c r="D2209" s="79">
        <v>38836.980000000003</v>
      </c>
      <c r="E2209" s="39" t="s">
        <v>11</v>
      </c>
      <c r="F2209" s="39" t="s">
        <v>16</v>
      </c>
      <c r="G2209" s="39" t="s">
        <v>42</v>
      </c>
      <c r="H2209" s="14">
        <v>44</v>
      </c>
    </row>
    <row r="2210" spans="1:8" x14ac:dyDescent="0.35">
      <c r="A2210" s="39" t="s">
        <v>2238</v>
      </c>
      <c r="B2210" s="58">
        <v>23534</v>
      </c>
      <c r="C2210" s="39">
        <v>0</v>
      </c>
      <c r="D2210" s="79">
        <v>38869.25</v>
      </c>
      <c r="E2210" s="39" t="s">
        <v>11</v>
      </c>
      <c r="F2210" s="39" t="s">
        <v>11</v>
      </c>
      <c r="G2210" s="39" t="s">
        <v>42</v>
      </c>
      <c r="H2210" s="14">
        <v>59</v>
      </c>
    </row>
    <row r="2211" spans="1:8" x14ac:dyDescent="0.35">
      <c r="A2211" s="39" t="s">
        <v>2239</v>
      </c>
      <c r="B2211" s="58">
        <v>24683</v>
      </c>
      <c r="C2211" s="39">
        <v>0</v>
      </c>
      <c r="D2211" s="79">
        <v>38893.360000000001</v>
      </c>
      <c r="E2211" s="39" t="s">
        <v>16</v>
      </c>
      <c r="F2211" s="39" t="s">
        <v>11</v>
      </c>
      <c r="G2211" s="39" t="s">
        <v>42</v>
      </c>
      <c r="H2211" s="14">
        <v>56</v>
      </c>
    </row>
    <row r="2212" spans="1:8" x14ac:dyDescent="0.35">
      <c r="A2212" s="39" t="s">
        <v>2240</v>
      </c>
      <c r="B2212" s="58">
        <v>31944</v>
      </c>
      <c r="C2212" s="39">
        <v>3</v>
      </c>
      <c r="D2212" s="79">
        <v>38924.04</v>
      </c>
      <c r="E2212" s="39" t="s">
        <v>11</v>
      </c>
      <c r="F2212" s="39" t="s">
        <v>11</v>
      </c>
      <c r="G2212" s="39" t="s">
        <v>42</v>
      </c>
      <c r="H2212" s="14">
        <v>36</v>
      </c>
    </row>
    <row r="2213" spans="1:8" x14ac:dyDescent="0.35">
      <c r="A2213" s="39" t="s">
        <v>2241</v>
      </c>
      <c r="B2213" s="58">
        <v>28109</v>
      </c>
      <c r="C2213" s="39">
        <v>2</v>
      </c>
      <c r="D2213" s="79">
        <v>38932.559999999998</v>
      </c>
      <c r="E2213" s="39" t="s">
        <v>11</v>
      </c>
      <c r="F2213" s="39" t="s">
        <v>12</v>
      </c>
      <c r="G2213" s="39" t="s">
        <v>42</v>
      </c>
      <c r="H2213" s="14">
        <v>47</v>
      </c>
    </row>
    <row r="2214" spans="1:8" x14ac:dyDescent="0.35">
      <c r="A2214" s="39" t="s">
        <v>2242</v>
      </c>
      <c r="B2214" s="58">
        <v>29488</v>
      </c>
      <c r="C2214" s="39">
        <v>2</v>
      </c>
      <c r="D2214" s="79">
        <v>38947.43</v>
      </c>
      <c r="E2214" s="39" t="s">
        <v>11</v>
      </c>
      <c r="F2214" s="39" t="s">
        <v>12</v>
      </c>
      <c r="G2214" s="39" t="s">
        <v>42</v>
      </c>
      <c r="H2214" s="14">
        <v>43</v>
      </c>
    </row>
    <row r="2215" spans="1:8" x14ac:dyDescent="0.35">
      <c r="A2215" s="39" t="s">
        <v>2243</v>
      </c>
      <c r="B2215" s="58">
        <v>28775</v>
      </c>
      <c r="C2215" s="39">
        <v>2</v>
      </c>
      <c r="D2215" s="79">
        <v>38998.550000000003</v>
      </c>
      <c r="E2215" s="39" t="s">
        <v>16</v>
      </c>
      <c r="F2215" s="39" t="s">
        <v>16</v>
      </c>
      <c r="G2215" s="39" t="s">
        <v>42</v>
      </c>
      <c r="H2215" s="14">
        <v>45</v>
      </c>
    </row>
    <row r="2216" spans="1:8" x14ac:dyDescent="0.35">
      <c r="A2216" s="39" t="s">
        <v>2244</v>
      </c>
      <c r="B2216" s="58">
        <v>31310</v>
      </c>
      <c r="C2216" s="39">
        <v>1</v>
      </c>
      <c r="D2216" s="79">
        <v>39047.29</v>
      </c>
      <c r="E2216" s="39" t="s">
        <v>16</v>
      </c>
      <c r="F2216" s="39" t="s">
        <v>12</v>
      </c>
      <c r="G2216" s="39" t="s">
        <v>356</v>
      </c>
      <c r="H2216" s="14">
        <v>38</v>
      </c>
    </row>
    <row r="2217" spans="1:8" x14ac:dyDescent="0.35">
      <c r="A2217" s="39" t="s">
        <v>2245</v>
      </c>
      <c r="B2217" s="58">
        <v>30167</v>
      </c>
      <c r="C2217" s="39">
        <v>1</v>
      </c>
      <c r="D2217" s="79">
        <v>39125.33</v>
      </c>
      <c r="E2217" s="39" t="s">
        <v>16</v>
      </c>
      <c r="F2217" s="39" t="s">
        <v>16</v>
      </c>
      <c r="G2217" s="39" t="s">
        <v>168</v>
      </c>
      <c r="H2217" s="14">
        <v>41</v>
      </c>
    </row>
    <row r="2218" spans="1:8" x14ac:dyDescent="0.35">
      <c r="A2218" s="39" t="s">
        <v>2246</v>
      </c>
      <c r="B2218" s="58">
        <v>22834</v>
      </c>
      <c r="C2218" s="39">
        <v>0</v>
      </c>
      <c r="D2218" s="79">
        <v>39221.120000000003</v>
      </c>
      <c r="E2218" s="39" t="s">
        <v>11</v>
      </c>
      <c r="F2218" s="39" t="s">
        <v>16</v>
      </c>
      <c r="G2218" s="39" t="s">
        <v>42</v>
      </c>
      <c r="H2218" s="14">
        <v>61</v>
      </c>
    </row>
    <row r="2219" spans="1:8" x14ac:dyDescent="0.35">
      <c r="A2219" s="39" t="s">
        <v>2247</v>
      </c>
      <c r="B2219" s="58">
        <v>33938</v>
      </c>
      <c r="C2219" s="39">
        <v>2</v>
      </c>
      <c r="D2219" s="79">
        <v>39241.440000000002</v>
      </c>
      <c r="E2219" s="39" t="s">
        <v>16</v>
      </c>
      <c r="F2219" s="39" t="s">
        <v>12</v>
      </c>
      <c r="G2219" s="39" t="s">
        <v>42</v>
      </c>
      <c r="H2219" s="14">
        <v>31</v>
      </c>
    </row>
    <row r="2220" spans="1:8" x14ac:dyDescent="0.35">
      <c r="A2220" s="39" t="s">
        <v>2248</v>
      </c>
      <c r="B2220" s="58">
        <v>30179</v>
      </c>
      <c r="C2220" s="39">
        <v>3</v>
      </c>
      <c r="D2220" s="79">
        <v>39315.279999999999</v>
      </c>
      <c r="E2220" s="39" t="s">
        <v>11</v>
      </c>
      <c r="F2220" s="39" t="s">
        <v>12</v>
      </c>
      <c r="G2220" s="39" t="s">
        <v>42</v>
      </c>
      <c r="H2220" s="14">
        <v>41</v>
      </c>
    </row>
    <row r="2221" spans="1:8" x14ac:dyDescent="0.35">
      <c r="A2221" s="39" t="s">
        <v>2249</v>
      </c>
      <c r="B2221" s="58">
        <v>28707</v>
      </c>
      <c r="C2221" s="39">
        <v>2</v>
      </c>
      <c r="D2221" s="79">
        <v>39352.6</v>
      </c>
      <c r="E2221" s="39" t="s">
        <v>11</v>
      </c>
      <c r="F2221" s="39" t="s">
        <v>12</v>
      </c>
      <c r="G2221" s="39" t="s">
        <v>42</v>
      </c>
      <c r="H2221" s="14">
        <v>45</v>
      </c>
    </row>
    <row r="2222" spans="1:8" x14ac:dyDescent="0.35">
      <c r="A2222" s="39" t="s">
        <v>2250</v>
      </c>
      <c r="B2222" s="58">
        <v>24282</v>
      </c>
      <c r="C2222" s="39">
        <v>0</v>
      </c>
      <c r="D2222" s="79">
        <v>39396.86</v>
      </c>
      <c r="E2222" s="39" t="s">
        <v>11</v>
      </c>
      <c r="F2222" s="39" t="s">
        <v>11</v>
      </c>
      <c r="G2222" s="39" t="s">
        <v>42</v>
      </c>
      <c r="H2222" s="14">
        <v>57</v>
      </c>
    </row>
    <row r="2223" spans="1:8" x14ac:dyDescent="0.35">
      <c r="A2223" s="39" t="s">
        <v>2251</v>
      </c>
      <c r="B2223" s="58">
        <v>28683</v>
      </c>
      <c r="C2223" s="39">
        <v>1</v>
      </c>
      <c r="D2223" s="79">
        <v>39556.49</v>
      </c>
      <c r="E2223" s="39" t="s">
        <v>16</v>
      </c>
      <c r="F2223" s="39" t="s">
        <v>11</v>
      </c>
      <c r="G2223" s="39" t="s">
        <v>164</v>
      </c>
      <c r="H2223" s="14">
        <v>45</v>
      </c>
    </row>
    <row r="2224" spans="1:8" x14ac:dyDescent="0.35">
      <c r="A2224" s="39" t="s">
        <v>2252</v>
      </c>
      <c r="B2224" s="58">
        <v>29772</v>
      </c>
      <c r="C2224" s="39">
        <v>3</v>
      </c>
      <c r="D2224" s="79">
        <v>39597.410000000003</v>
      </c>
      <c r="E2224" s="39" t="s">
        <v>16</v>
      </c>
      <c r="F2224" s="39" t="s">
        <v>11</v>
      </c>
      <c r="G2224" s="39" t="s">
        <v>356</v>
      </c>
      <c r="H2224" s="14">
        <v>42</v>
      </c>
    </row>
    <row r="2225" spans="1:8" x14ac:dyDescent="0.35">
      <c r="A2225" s="39" t="s">
        <v>2253</v>
      </c>
      <c r="B2225" s="58">
        <v>34918</v>
      </c>
      <c r="C2225" s="39">
        <v>0</v>
      </c>
      <c r="D2225" s="79">
        <v>39611.760000000002</v>
      </c>
      <c r="E2225" s="39" t="s">
        <v>16</v>
      </c>
      <c r="F2225" s="39" t="s">
        <v>12</v>
      </c>
      <c r="G2225" s="39" t="s">
        <v>13</v>
      </c>
      <c r="H2225" s="14">
        <v>28</v>
      </c>
    </row>
    <row r="2226" spans="1:8" x14ac:dyDescent="0.35">
      <c r="A2226" s="39" t="s">
        <v>2254</v>
      </c>
      <c r="B2226" s="58">
        <v>28476</v>
      </c>
      <c r="C2226" s="39">
        <v>2</v>
      </c>
      <c r="D2226" s="79">
        <v>39670.44</v>
      </c>
      <c r="E2226" s="39" t="s">
        <v>11</v>
      </c>
      <c r="F2226" s="39" t="s">
        <v>16</v>
      </c>
      <c r="G2226" s="39" t="s">
        <v>23</v>
      </c>
      <c r="H2226" s="14">
        <v>46</v>
      </c>
    </row>
    <row r="2227" spans="1:8" x14ac:dyDescent="0.35">
      <c r="A2227" s="39" t="s">
        <v>2255</v>
      </c>
      <c r="B2227" s="58">
        <v>25110</v>
      </c>
      <c r="C2227" s="39">
        <v>0</v>
      </c>
      <c r="D2227" s="79">
        <v>39721.93</v>
      </c>
      <c r="E2227" s="39" t="s">
        <v>11</v>
      </c>
      <c r="F2227" s="39" t="s">
        <v>11</v>
      </c>
      <c r="G2227" s="39" t="s">
        <v>42</v>
      </c>
      <c r="H2227" s="14">
        <v>55</v>
      </c>
    </row>
    <row r="2228" spans="1:8" x14ac:dyDescent="0.35">
      <c r="A2228" s="39" t="s">
        <v>2256</v>
      </c>
      <c r="B2228" s="58">
        <v>37818</v>
      </c>
      <c r="C2228" s="39">
        <v>0</v>
      </c>
      <c r="D2228" s="79">
        <v>39722.75</v>
      </c>
      <c r="E2228" s="39" t="s">
        <v>16</v>
      </c>
      <c r="F2228" s="39" t="s">
        <v>16</v>
      </c>
      <c r="G2228" s="39" t="s">
        <v>13</v>
      </c>
      <c r="H2228" s="14">
        <v>20</v>
      </c>
    </row>
    <row r="2229" spans="1:8" x14ac:dyDescent="0.35">
      <c r="A2229" s="39" t="s">
        <v>2257</v>
      </c>
      <c r="B2229" s="58">
        <v>28349</v>
      </c>
      <c r="C2229" s="39">
        <v>1</v>
      </c>
      <c r="D2229" s="79">
        <v>39725.519999999997</v>
      </c>
      <c r="E2229" s="39" t="s">
        <v>11</v>
      </c>
      <c r="F2229" s="39" t="s">
        <v>16</v>
      </c>
      <c r="G2229" s="39" t="s">
        <v>23</v>
      </c>
      <c r="H2229" s="14">
        <v>46</v>
      </c>
    </row>
    <row r="2230" spans="1:8" x14ac:dyDescent="0.35">
      <c r="A2230" s="39" t="s">
        <v>2258</v>
      </c>
      <c r="B2230" s="58">
        <v>27015</v>
      </c>
      <c r="C2230" s="39">
        <v>0</v>
      </c>
      <c r="D2230" s="79">
        <v>39727.61</v>
      </c>
      <c r="E2230" s="39" t="s">
        <v>16</v>
      </c>
      <c r="F2230" s="39" t="s">
        <v>11</v>
      </c>
      <c r="G2230" s="39" t="s">
        <v>42</v>
      </c>
      <c r="H2230" s="14">
        <v>50</v>
      </c>
    </row>
    <row r="2231" spans="1:8" x14ac:dyDescent="0.35">
      <c r="A2231" s="39" t="s">
        <v>2259</v>
      </c>
      <c r="B2231" s="58">
        <v>31982</v>
      </c>
      <c r="C2231" s="39">
        <v>1</v>
      </c>
      <c r="D2231" s="79">
        <v>39774.28</v>
      </c>
      <c r="E2231" s="39" t="s">
        <v>16</v>
      </c>
      <c r="F2231" s="39" t="s">
        <v>16</v>
      </c>
      <c r="G2231" s="39" t="s">
        <v>276</v>
      </c>
      <c r="H2231" s="14">
        <v>36</v>
      </c>
    </row>
    <row r="2232" spans="1:8" x14ac:dyDescent="0.35">
      <c r="A2232" s="39" t="s">
        <v>2260</v>
      </c>
      <c r="B2232" s="58">
        <v>31245</v>
      </c>
      <c r="C2232" s="39">
        <v>2</v>
      </c>
      <c r="D2232" s="79">
        <v>39836.519999999997</v>
      </c>
      <c r="E2232" s="39" t="s">
        <v>11</v>
      </c>
      <c r="F2232" s="39" t="s">
        <v>16</v>
      </c>
      <c r="G2232" s="39" t="s">
        <v>42</v>
      </c>
      <c r="H2232" s="14">
        <v>38</v>
      </c>
    </row>
    <row r="2233" spans="1:8" x14ac:dyDescent="0.35">
      <c r="A2233" s="39" t="s">
        <v>2261</v>
      </c>
      <c r="B2233" s="58">
        <v>30468</v>
      </c>
      <c r="C2233" s="39">
        <v>3</v>
      </c>
      <c r="D2233" s="79">
        <v>39865.699999999997</v>
      </c>
      <c r="E2233" s="39" t="s">
        <v>11</v>
      </c>
      <c r="F2233" s="39" t="s">
        <v>11</v>
      </c>
      <c r="G2233" s="39" t="s">
        <v>42</v>
      </c>
      <c r="H2233" s="14">
        <v>40</v>
      </c>
    </row>
    <row r="2234" spans="1:8" x14ac:dyDescent="0.35">
      <c r="A2234" s="39" t="s">
        <v>2262</v>
      </c>
      <c r="B2234" s="58">
        <v>31281</v>
      </c>
      <c r="C2234" s="39">
        <v>1</v>
      </c>
      <c r="D2234" s="79">
        <v>39871.699999999997</v>
      </c>
      <c r="E2234" s="39" t="s">
        <v>16</v>
      </c>
      <c r="F2234" s="39" t="s">
        <v>11</v>
      </c>
      <c r="G2234" s="39" t="s">
        <v>13</v>
      </c>
      <c r="H2234" s="14">
        <v>38</v>
      </c>
    </row>
    <row r="2235" spans="1:8" x14ac:dyDescent="0.35">
      <c r="A2235" s="39" t="s">
        <v>2263</v>
      </c>
      <c r="B2235" s="58">
        <v>27730</v>
      </c>
      <c r="C2235" s="39">
        <v>1</v>
      </c>
      <c r="D2235" s="79">
        <v>39963.120000000003</v>
      </c>
      <c r="E2235" s="39" t="s">
        <v>11</v>
      </c>
      <c r="F2235" s="39" t="s">
        <v>11</v>
      </c>
      <c r="G2235" s="39" t="s">
        <v>42</v>
      </c>
      <c r="H2235" s="14">
        <v>48</v>
      </c>
    </row>
    <row r="2236" spans="1:8" x14ac:dyDescent="0.35">
      <c r="A2236" s="39" t="s">
        <v>2264</v>
      </c>
      <c r="B2236" s="58">
        <v>31997</v>
      </c>
      <c r="C2236" s="39">
        <v>3</v>
      </c>
      <c r="D2236" s="79">
        <v>39983.43</v>
      </c>
      <c r="E2236" s="39" t="s">
        <v>11</v>
      </c>
      <c r="F2236" s="39" t="s">
        <v>12</v>
      </c>
      <c r="G2236" s="39" t="s">
        <v>23</v>
      </c>
      <c r="H2236" s="14">
        <v>36</v>
      </c>
    </row>
    <row r="2237" spans="1:8" x14ac:dyDescent="0.35">
      <c r="A2237" s="39" t="s">
        <v>2265</v>
      </c>
      <c r="B2237" s="58">
        <v>30310</v>
      </c>
      <c r="C2237" s="39">
        <v>2</v>
      </c>
      <c r="D2237" s="79">
        <v>40003.33</v>
      </c>
      <c r="E2237" s="39" t="s">
        <v>16</v>
      </c>
      <c r="F2237" s="39" t="s">
        <v>16</v>
      </c>
      <c r="G2237" s="39" t="s">
        <v>23</v>
      </c>
      <c r="H2237" s="14">
        <v>40</v>
      </c>
    </row>
    <row r="2238" spans="1:8" x14ac:dyDescent="0.35">
      <c r="A2238" s="39" t="s">
        <v>2266</v>
      </c>
      <c r="B2238" s="58">
        <v>28844</v>
      </c>
      <c r="C2238" s="39">
        <v>2</v>
      </c>
      <c r="D2238" s="79">
        <v>40054.730000000003</v>
      </c>
      <c r="E2238" s="39" t="s">
        <v>16</v>
      </c>
      <c r="F2238" s="39" t="s">
        <v>12</v>
      </c>
      <c r="G2238" s="39" t="s">
        <v>42</v>
      </c>
      <c r="H2238" s="14">
        <v>44</v>
      </c>
    </row>
    <row r="2239" spans="1:8" x14ac:dyDescent="0.35">
      <c r="A2239" s="39" t="s">
        <v>2267</v>
      </c>
      <c r="B2239" s="58">
        <v>24331</v>
      </c>
      <c r="C2239" s="39">
        <v>0</v>
      </c>
      <c r="D2239" s="79">
        <v>40069.440000000002</v>
      </c>
      <c r="E2239" s="39" t="s">
        <v>16</v>
      </c>
      <c r="F2239" s="39" t="s">
        <v>12</v>
      </c>
      <c r="G2239" s="39" t="s">
        <v>42</v>
      </c>
      <c r="H2239" s="14">
        <v>57</v>
      </c>
    </row>
    <row r="2240" spans="1:8" x14ac:dyDescent="0.35">
      <c r="A2240" s="39" t="s">
        <v>2268</v>
      </c>
      <c r="B2240" s="58">
        <v>30603</v>
      </c>
      <c r="C2240" s="39">
        <v>2</v>
      </c>
      <c r="D2240" s="79">
        <v>40103.89</v>
      </c>
      <c r="E2240" s="39" t="s">
        <v>16</v>
      </c>
      <c r="F2240" s="39" t="s">
        <v>11</v>
      </c>
      <c r="G2240" s="39" t="s">
        <v>42</v>
      </c>
      <c r="H2240" s="14">
        <v>40</v>
      </c>
    </row>
    <row r="2241" spans="1:8" x14ac:dyDescent="0.35">
      <c r="A2241" s="39" t="s">
        <v>2269</v>
      </c>
      <c r="B2241" s="58">
        <v>31341</v>
      </c>
      <c r="C2241" s="39">
        <v>4</v>
      </c>
      <c r="D2241" s="79">
        <v>40182.25</v>
      </c>
      <c r="E2241" s="39" t="s">
        <v>16</v>
      </c>
      <c r="F2241" s="39" t="s">
        <v>11</v>
      </c>
      <c r="G2241" s="39" t="s">
        <v>42</v>
      </c>
      <c r="H2241" s="14">
        <v>38</v>
      </c>
    </row>
    <row r="2242" spans="1:8" x14ac:dyDescent="0.35">
      <c r="A2242" s="39" t="s">
        <v>2270</v>
      </c>
      <c r="B2242" s="58">
        <v>29085</v>
      </c>
      <c r="C2242" s="39">
        <v>2</v>
      </c>
      <c r="D2242" s="79">
        <v>40204.83</v>
      </c>
      <c r="E2242" s="39" t="s">
        <v>16</v>
      </c>
      <c r="F2242" s="39" t="s">
        <v>12</v>
      </c>
      <c r="G2242" s="39" t="s">
        <v>23</v>
      </c>
      <c r="H2242" s="14">
        <v>44</v>
      </c>
    </row>
    <row r="2243" spans="1:8" x14ac:dyDescent="0.35">
      <c r="A2243" s="39" t="s">
        <v>2271</v>
      </c>
      <c r="B2243" s="58">
        <v>29795</v>
      </c>
      <c r="C2243" s="39">
        <v>1</v>
      </c>
      <c r="D2243" s="79">
        <v>40208.559999999998</v>
      </c>
      <c r="E2243" s="39" t="s">
        <v>16</v>
      </c>
      <c r="F2243" s="39" t="s">
        <v>11</v>
      </c>
      <c r="G2243" s="39" t="s">
        <v>42</v>
      </c>
      <c r="H2243" s="14">
        <v>42</v>
      </c>
    </row>
    <row r="2244" spans="1:8" x14ac:dyDescent="0.35">
      <c r="A2244" s="39" t="s">
        <v>2272</v>
      </c>
      <c r="B2244" s="58">
        <v>29863</v>
      </c>
      <c r="C2244" s="39">
        <v>1</v>
      </c>
      <c r="D2244" s="79">
        <v>40273.65</v>
      </c>
      <c r="E2244" s="39" t="s">
        <v>16</v>
      </c>
      <c r="F2244" s="39" t="s">
        <v>12</v>
      </c>
      <c r="G2244" s="39" t="s">
        <v>13</v>
      </c>
      <c r="H2244" s="14">
        <v>42</v>
      </c>
    </row>
    <row r="2245" spans="1:8" x14ac:dyDescent="0.35">
      <c r="A2245" s="39" t="s">
        <v>2273</v>
      </c>
      <c r="B2245" s="58">
        <v>28303</v>
      </c>
      <c r="C2245" s="39">
        <v>2</v>
      </c>
      <c r="D2245" s="79">
        <v>40284.379999999997</v>
      </c>
      <c r="E2245" s="39" t="s">
        <v>16</v>
      </c>
      <c r="F2245" s="39" t="s">
        <v>12</v>
      </c>
      <c r="G2245" s="39" t="s">
        <v>23</v>
      </c>
      <c r="H2245" s="14">
        <v>46</v>
      </c>
    </row>
    <row r="2246" spans="1:8" x14ac:dyDescent="0.35">
      <c r="A2246" s="39" t="s">
        <v>2274</v>
      </c>
      <c r="B2246" s="58">
        <v>22893</v>
      </c>
      <c r="C2246" s="39">
        <v>0</v>
      </c>
      <c r="D2246" s="79">
        <v>40309.93</v>
      </c>
      <c r="E2246" s="39" t="s">
        <v>16</v>
      </c>
      <c r="F2246" s="39" t="s">
        <v>12</v>
      </c>
      <c r="G2246" s="39" t="s">
        <v>42</v>
      </c>
      <c r="H2246" s="14">
        <v>61</v>
      </c>
    </row>
    <row r="2247" spans="1:8" x14ac:dyDescent="0.35">
      <c r="A2247" s="39" t="s">
        <v>2275</v>
      </c>
      <c r="B2247" s="58">
        <v>24331</v>
      </c>
      <c r="C2247" s="39">
        <v>0</v>
      </c>
      <c r="D2247" s="79">
        <v>40373.74</v>
      </c>
      <c r="E2247" s="39" t="s">
        <v>16</v>
      </c>
      <c r="F2247" s="39" t="s">
        <v>12</v>
      </c>
      <c r="G2247" s="39" t="s">
        <v>42</v>
      </c>
      <c r="H2247" s="14">
        <v>57</v>
      </c>
    </row>
    <row r="2248" spans="1:8" x14ac:dyDescent="0.35">
      <c r="A2248" s="39" t="s">
        <v>2276</v>
      </c>
      <c r="B2248" s="58">
        <v>31354</v>
      </c>
      <c r="C2248" s="39">
        <v>0</v>
      </c>
      <c r="D2248" s="79">
        <v>40419.019999999997</v>
      </c>
      <c r="E2248" s="39" t="s">
        <v>16</v>
      </c>
      <c r="F2248" s="39" t="s">
        <v>11</v>
      </c>
      <c r="G2248" s="39" t="s">
        <v>13</v>
      </c>
      <c r="H2248" s="14">
        <v>38</v>
      </c>
    </row>
    <row r="2249" spans="1:8" x14ac:dyDescent="0.35">
      <c r="A2249" s="39" t="s">
        <v>2277</v>
      </c>
      <c r="B2249" s="58">
        <v>27585</v>
      </c>
      <c r="C2249" s="39">
        <v>1</v>
      </c>
      <c r="D2249" s="79">
        <v>40590.550000000003</v>
      </c>
      <c r="E2249" s="39" t="s">
        <v>16</v>
      </c>
      <c r="F2249" s="39" t="s">
        <v>12</v>
      </c>
      <c r="G2249" s="39" t="s">
        <v>23</v>
      </c>
      <c r="H2249" s="14">
        <v>48</v>
      </c>
    </row>
    <row r="2250" spans="1:8" x14ac:dyDescent="0.35">
      <c r="A2250" s="39" t="s">
        <v>2278</v>
      </c>
      <c r="B2250" s="58">
        <v>25836</v>
      </c>
      <c r="C2250" s="39">
        <v>0</v>
      </c>
      <c r="D2250" s="79">
        <v>40692.910000000003</v>
      </c>
      <c r="E2250" s="39" t="s">
        <v>16</v>
      </c>
      <c r="F2250" s="39" t="s">
        <v>16</v>
      </c>
      <c r="G2250" s="39" t="s">
        <v>42</v>
      </c>
      <c r="H2250" s="14">
        <v>53</v>
      </c>
    </row>
    <row r="2251" spans="1:8" x14ac:dyDescent="0.35">
      <c r="A2251" s="39" t="s">
        <v>2279</v>
      </c>
      <c r="B2251" s="58">
        <v>28120</v>
      </c>
      <c r="C2251" s="39">
        <v>3</v>
      </c>
      <c r="D2251" s="79">
        <v>40720.550000000003</v>
      </c>
      <c r="E2251" s="39" t="s">
        <v>16</v>
      </c>
      <c r="F2251" s="39" t="s">
        <v>12</v>
      </c>
      <c r="G2251" s="39" t="s">
        <v>23</v>
      </c>
      <c r="H2251" s="14">
        <v>46</v>
      </c>
    </row>
    <row r="2252" spans="1:8" x14ac:dyDescent="0.35">
      <c r="A2252" s="39" t="s">
        <v>2280</v>
      </c>
      <c r="B2252" s="58">
        <v>26460</v>
      </c>
      <c r="C2252" s="39">
        <v>0</v>
      </c>
      <c r="D2252" s="79">
        <v>40817.85</v>
      </c>
      <c r="E2252" s="39" t="s">
        <v>16</v>
      </c>
      <c r="F2252" s="39" t="s">
        <v>12</v>
      </c>
      <c r="G2252" s="39" t="s">
        <v>42</v>
      </c>
      <c r="H2252" s="14">
        <v>51</v>
      </c>
    </row>
    <row r="2253" spans="1:8" x14ac:dyDescent="0.35">
      <c r="A2253" s="39" t="s">
        <v>2281</v>
      </c>
      <c r="B2253" s="58">
        <v>36343</v>
      </c>
      <c r="C2253" s="39">
        <v>1</v>
      </c>
      <c r="D2253" s="79">
        <v>40904.199999999997</v>
      </c>
      <c r="E2253" s="39" t="s">
        <v>16</v>
      </c>
      <c r="F2253" s="39" t="s">
        <v>16</v>
      </c>
      <c r="G2253" s="39" t="s">
        <v>247</v>
      </c>
      <c r="H2253" s="14">
        <v>24</v>
      </c>
    </row>
    <row r="2254" spans="1:8" x14ac:dyDescent="0.35">
      <c r="A2254" s="39" t="s">
        <v>2282</v>
      </c>
      <c r="B2254" s="58">
        <v>33820</v>
      </c>
      <c r="C2254" s="39">
        <v>3</v>
      </c>
      <c r="D2254" s="79">
        <v>40932.43</v>
      </c>
      <c r="E2254" s="39" t="s">
        <v>16</v>
      </c>
      <c r="F2254" s="39" t="s">
        <v>11</v>
      </c>
      <c r="G2254" s="39" t="s">
        <v>13</v>
      </c>
      <c r="H2254" s="14">
        <v>31</v>
      </c>
    </row>
    <row r="2255" spans="1:8" x14ac:dyDescent="0.35">
      <c r="A2255" s="39" t="s">
        <v>2283</v>
      </c>
      <c r="B2255" s="58">
        <v>29114</v>
      </c>
      <c r="C2255" s="39">
        <v>3</v>
      </c>
      <c r="D2255" s="79">
        <v>40941.29</v>
      </c>
      <c r="E2255" s="39" t="s">
        <v>16</v>
      </c>
      <c r="F2255" s="39" t="s">
        <v>11</v>
      </c>
      <c r="G2255" s="39" t="s">
        <v>13</v>
      </c>
      <c r="H2255" s="14">
        <v>44</v>
      </c>
    </row>
    <row r="2256" spans="1:8" x14ac:dyDescent="0.35">
      <c r="A2256" s="39" t="s">
        <v>2284</v>
      </c>
      <c r="B2256" s="58">
        <v>30567</v>
      </c>
      <c r="C2256" s="39">
        <v>3</v>
      </c>
      <c r="D2256" s="79">
        <v>40961.29</v>
      </c>
      <c r="E2256" s="39" t="s">
        <v>16</v>
      </c>
      <c r="F2256" s="39" t="s">
        <v>11</v>
      </c>
      <c r="G2256" s="39" t="s">
        <v>42</v>
      </c>
      <c r="H2256" s="14">
        <v>40</v>
      </c>
    </row>
    <row r="2257" spans="1:8" x14ac:dyDescent="0.35">
      <c r="A2257" s="39" t="s">
        <v>2285</v>
      </c>
      <c r="B2257" s="58">
        <v>27185</v>
      </c>
      <c r="C2257" s="39">
        <v>0</v>
      </c>
      <c r="D2257" s="79">
        <v>40974.160000000003</v>
      </c>
      <c r="E2257" s="39" t="s">
        <v>16</v>
      </c>
      <c r="F2257" s="39" t="s">
        <v>11</v>
      </c>
      <c r="G2257" s="39" t="s">
        <v>13</v>
      </c>
      <c r="H2257" s="14">
        <v>49</v>
      </c>
    </row>
    <row r="2258" spans="1:8" x14ac:dyDescent="0.35">
      <c r="A2258" s="39" t="s">
        <v>2286</v>
      </c>
      <c r="B2258" s="58">
        <v>29139</v>
      </c>
      <c r="C2258" s="39">
        <v>1</v>
      </c>
      <c r="D2258" s="79">
        <v>41034.22</v>
      </c>
      <c r="E2258" s="39" t="s">
        <v>16</v>
      </c>
      <c r="F2258" s="39" t="s">
        <v>12</v>
      </c>
      <c r="G2258" s="39" t="s">
        <v>356</v>
      </c>
      <c r="H2258" s="14">
        <v>44</v>
      </c>
    </row>
    <row r="2259" spans="1:8" x14ac:dyDescent="0.35">
      <c r="A2259" s="39" t="s">
        <v>2287</v>
      </c>
      <c r="B2259" s="58">
        <v>26523</v>
      </c>
      <c r="C2259" s="39">
        <v>0</v>
      </c>
      <c r="D2259" s="79">
        <v>41055.29</v>
      </c>
      <c r="E2259" s="39" t="s">
        <v>16</v>
      </c>
      <c r="F2259" s="39" t="s">
        <v>11</v>
      </c>
      <c r="G2259" s="39" t="s">
        <v>42</v>
      </c>
      <c r="H2259" s="14">
        <v>51</v>
      </c>
    </row>
    <row r="2260" spans="1:8" x14ac:dyDescent="0.35">
      <c r="A2260" s="39" t="s">
        <v>2288</v>
      </c>
      <c r="B2260" s="58">
        <v>26548</v>
      </c>
      <c r="C2260" s="39">
        <v>0</v>
      </c>
      <c r="D2260" s="79">
        <v>41097.160000000003</v>
      </c>
      <c r="E2260" s="39" t="s">
        <v>16</v>
      </c>
      <c r="F2260" s="39" t="s">
        <v>12</v>
      </c>
      <c r="G2260" s="39" t="s">
        <v>168</v>
      </c>
      <c r="H2260" s="14">
        <v>51</v>
      </c>
    </row>
    <row r="2261" spans="1:8" x14ac:dyDescent="0.35">
      <c r="A2261" s="39" t="s">
        <v>2289</v>
      </c>
      <c r="B2261" s="58">
        <v>25423</v>
      </c>
      <c r="C2261" s="39">
        <v>0</v>
      </c>
      <c r="D2261" s="79">
        <v>41191.57</v>
      </c>
      <c r="E2261" s="39" t="s">
        <v>16</v>
      </c>
      <c r="F2261" s="39" t="s">
        <v>11</v>
      </c>
      <c r="G2261" s="39" t="s">
        <v>42</v>
      </c>
      <c r="H2261" s="14">
        <v>54</v>
      </c>
    </row>
    <row r="2262" spans="1:8" x14ac:dyDescent="0.35">
      <c r="A2262" s="39" t="s">
        <v>2290</v>
      </c>
      <c r="B2262" s="58">
        <v>23534</v>
      </c>
      <c r="C2262" s="39">
        <v>0</v>
      </c>
      <c r="D2262" s="79">
        <v>41250.39</v>
      </c>
      <c r="E2262" s="39" t="s">
        <v>16</v>
      </c>
      <c r="F2262" s="39" t="s">
        <v>12</v>
      </c>
      <c r="G2262" s="39" t="s">
        <v>42</v>
      </c>
      <c r="H2262" s="14">
        <v>59</v>
      </c>
    </row>
    <row r="2263" spans="1:8" x14ac:dyDescent="0.35">
      <c r="A2263" s="39" t="s">
        <v>2291</v>
      </c>
      <c r="B2263" s="58">
        <v>28364</v>
      </c>
      <c r="C2263" s="39">
        <v>2</v>
      </c>
      <c r="D2263" s="79">
        <v>41271.5</v>
      </c>
      <c r="E2263" s="39" t="s">
        <v>16</v>
      </c>
      <c r="F2263" s="39" t="s">
        <v>11</v>
      </c>
      <c r="G2263" s="39" t="s">
        <v>42</v>
      </c>
      <c r="H2263" s="14">
        <v>46</v>
      </c>
    </row>
    <row r="2264" spans="1:8" x14ac:dyDescent="0.35">
      <c r="A2264" s="39" t="s">
        <v>2292</v>
      </c>
      <c r="B2264" s="58">
        <v>23657</v>
      </c>
      <c r="C2264" s="39">
        <v>0</v>
      </c>
      <c r="D2264" s="79">
        <v>41331.79</v>
      </c>
      <c r="E2264" s="39" t="s">
        <v>16</v>
      </c>
      <c r="F2264" s="39" t="s">
        <v>11</v>
      </c>
      <c r="G2264" s="39" t="s">
        <v>42</v>
      </c>
      <c r="H2264" s="14">
        <v>59</v>
      </c>
    </row>
    <row r="2265" spans="1:8" x14ac:dyDescent="0.35">
      <c r="A2265" s="39" t="s">
        <v>2293</v>
      </c>
      <c r="B2265" s="58">
        <v>26222</v>
      </c>
      <c r="C2265" s="39">
        <v>0</v>
      </c>
      <c r="D2265" s="79">
        <v>41351.879999999997</v>
      </c>
      <c r="E2265" s="39" t="s">
        <v>16</v>
      </c>
      <c r="F2265" s="39" t="s">
        <v>11</v>
      </c>
      <c r="G2265" s="39" t="s">
        <v>42</v>
      </c>
      <c r="H2265" s="14">
        <v>52</v>
      </c>
    </row>
    <row r="2266" spans="1:8" x14ac:dyDescent="0.35">
      <c r="A2266" s="39" t="s">
        <v>2294</v>
      </c>
      <c r="B2266" s="58">
        <v>24828</v>
      </c>
      <c r="C2266" s="39">
        <v>0</v>
      </c>
      <c r="D2266" s="79">
        <v>41505.15</v>
      </c>
      <c r="E2266" s="39" t="s">
        <v>16</v>
      </c>
      <c r="F2266" s="39" t="s">
        <v>11</v>
      </c>
      <c r="G2266" s="39" t="s">
        <v>42</v>
      </c>
      <c r="H2266" s="14">
        <v>55</v>
      </c>
    </row>
    <row r="2267" spans="1:8" x14ac:dyDescent="0.35">
      <c r="A2267" s="39" t="s">
        <v>2295</v>
      </c>
      <c r="B2267" s="58">
        <v>27357</v>
      </c>
      <c r="C2267" s="39">
        <v>0</v>
      </c>
      <c r="D2267" s="79">
        <v>41636.199999999997</v>
      </c>
      <c r="E2267" s="39" t="s">
        <v>16</v>
      </c>
      <c r="F2267" s="39" t="s">
        <v>16</v>
      </c>
      <c r="G2267" s="39" t="s">
        <v>42</v>
      </c>
      <c r="H2267" s="14">
        <v>49</v>
      </c>
    </row>
    <row r="2268" spans="1:8" x14ac:dyDescent="0.35">
      <c r="A2268" s="39" t="s">
        <v>2296</v>
      </c>
      <c r="B2268" s="58">
        <v>28062</v>
      </c>
      <c r="C2268" s="39">
        <v>1</v>
      </c>
      <c r="D2268" s="79">
        <v>41661.599999999999</v>
      </c>
      <c r="E2268" s="39" t="s">
        <v>16</v>
      </c>
      <c r="F2268" s="39" t="s">
        <v>12</v>
      </c>
      <c r="G2268" s="39" t="s">
        <v>42</v>
      </c>
      <c r="H2268" s="14">
        <v>47</v>
      </c>
    </row>
    <row r="2269" spans="1:8" x14ac:dyDescent="0.35">
      <c r="A2269" s="39" t="s">
        <v>2297</v>
      </c>
      <c r="B2269" s="58">
        <v>27712</v>
      </c>
      <c r="C2269" s="39">
        <v>0</v>
      </c>
      <c r="D2269" s="79">
        <v>41676.080000000002</v>
      </c>
      <c r="E2269" s="39" t="s">
        <v>16</v>
      </c>
      <c r="F2269" s="39" t="s">
        <v>11</v>
      </c>
      <c r="G2269" s="39" t="s">
        <v>13</v>
      </c>
      <c r="H2269" s="14">
        <v>48</v>
      </c>
    </row>
    <row r="2270" spans="1:8" x14ac:dyDescent="0.35">
      <c r="A2270" s="39" t="s">
        <v>2298</v>
      </c>
      <c r="B2270" s="58">
        <v>27666</v>
      </c>
      <c r="C2270" s="39">
        <v>1</v>
      </c>
      <c r="D2270" s="79">
        <v>41681.86</v>
      </c>
      <c r="E2270" s="39" t="s">
        <v>16</v>
      </c>
      <c r="F2270" s="39" t="s">
        <v>16</v>
      </c>
      <c r="G2270" s="39" t="s">
        <v>42</v>
      </c>
      <c r="H2270" s="14">
        <v>48</v>
      </c>
    </row>
    <row r="2271" spans="1:8" x14ac:dyDescent="0.35">
      <c r="A2271" s="39" t="s">
        <v>2299</v>
      </c>
      <c r="B2271" s="58">
        <v>22911</v>
      </c>
      <c r="C2271" s="39">
        <v>0</v>
      </c>
      <c r="D2271" s="79">
        <v>41794.629999999997</v>
      </c>
      <c r="E2271" s="39" t="s">
        <v>16</v>
      </c>
      <c r="F2271" s="39" t="s">
        <v>12</v>
      </c>
      <c r="G2271" s="39" t="s">
        <v>42</v>
      </c>
      <c r="H2271" s="14">
        <v>61</v>
      </c>
    </row>
    <row r="2272" spans="1:8" x14ac:dyDescent="0.35">
      <c r="A2272" s="39" t="s">
        <v>2300</v>
      </c>
      <c r="B2272" s="58">
        <v>24371</v>
      </c>
      <c r="C2272" s="39">
        <v>0</v>
      </c>
      <c r="D2272" s="79">
        <v>41886.54</v>
      </c>
      <c r="E2272" s="39" t="s">
        <v>16</v>
      </c>
      <c r="F2272" s="39" t="s">
        <v>12</v>
      </c>
      <c r="G2272" s="39" t="s">
        <v>42</v>
      </c>
      <c r="H2272" s="14">
        <v>57</v>
      </c>
    </row>
    <row r="2273" spans="1:8" x14ac:dyDescent="0.35">
      <c r="A2273" s="39" t="s">
        <v>2301</v>
      </c>
      <c r="B2273" s="58">
        <v>26458</v>
      </c>
      <c r="C2273" s="39">
        <v>1</v>
      </c>
      <c r="D2273" s="79">
        <v>41919.1</v>
      </c>
      <c r="E2273" s="39" t="s">
        <v>16</v>
      </c>
      <c r="F2273" s="39" t="s">
        <v>16</v>
      </c>
      <c r="G2273" s="39" t="s">
        <v>168</v>
      </c>
      <c r="H2273" s="14">
        <v>51</v>
      </c>
    </row>
    <row r="2274" spans="1:8" x14ac:dyDescent="0.35">
      <c r="A2274" s="39" t="s">
        <v>2302</v>
      </c>
      <c r="B2274" s="58">
        <v>30996</v>
      </c>
      <c r="C2274" s="39">
        <v>3</v>
      </c>
      <c r="D2274" s="79">
        <v>41949.24</v>
      </c>
      <c r="E2274" s="39" t="s">
        <v>16</v>
      </c>
      <c r="F2274" s="39" t="s">
        <v>16</v>
      </c>
      <c r="G2274" s="39" t="s">
        <v>13</v>
      </c>
      <c r="H2274" s="14">
        <v>39</v>
      </c>
    </row>
    <row r="2275" spans="1:8" x14ac:dyDescent="0.35">
      <c r="A2275" s="39" t="s">
        <v>2303</v>
      </c>
      <c r="B2275" s="58">
        <v>25191</v>
      </c>
      <c r="C2275" s="39">
        <v>1</v>
      </c>
      <c r="D2275" s="79">
        <v>41999.519999999997</v>
      </c>
      <c r="E2275" s="39" t="s">
        <v>16</v>
      </c>
      <c r="F2275" s="39" t="s">
        <v>12</v>
      </c>
      <c r="G2275" s="39" t="s">
        <v>13</v>
      </c>
      <c r="H2275" s="14">
        <v>55</v>
      </c>
    </row>
    <row r="2276" spans="1:8" x14ac:dyDescent="0.35">
      <c r="A2276" s="39" t="s">
        <v>2304</v>
      </c>
      <c r="B2276" s="58">
        <v>28092</v>
      </c>
      <c r="C2276" s="39">
        <v>0</v>
      </c>
      <c r="D2276" s="79">
        <v>42111.66</v>
      </c>
      <c r="E2276" s="39" t="s">
        <v>16</v>
      </c>
      <c r="F2276" s="39" t="s">
        <v>16</v>
      </c>
      <c r="G2276" s="39" t="s">
        <v>247</v>
      </c>
      <c r="H2276" s="14">
        <v>47</v>
      </c>
    </row>
    <row r="2277" spans="1:8" x14ac:dyDescent="0.35">
      <c r="A2277" s="39" t="s">
        <v>2305</v>
      </c>
      <c r="B2277" s="58">
        <v>35773</v>
      </c>
      <c r="C2277" s="39">
        <v>2</v>
      </c>
      <c r="D2277" s="79">
        <v>42112.24</v>
      </c>
      <c r="E2277" s="39" t="s">
        <v>16</v>
      </c>
      <c r="F2277" s="39" t="s">
        <v>12</v>
      </c>
      <c r="G2277" s="39" t="s">
        <v>13</v>
      </c>
      <c r="H2277" s="14">
        <v>26</v>
      </c>
    </row>
    <row r="2278" spans="1:8" x14ac:dyDescent="0.35">
      <c r="A2278" s="39" t="s">
        <v>2306</v>
      </c>
      <c r="B2278" s="58">
        <v>29039</v>
      </c>
      <c r="C2278" s="39">
        <v>3</v>
      </c>
      <c r="D2278" s="79">
        <v>42124.52</v>
      </c>
      <c r="E2278" s="39" t="s">
        <v>16</v>
      </c>
      <c r="F2278" s="39" t="s">
        <v>16</v>
      </c>
      <c r="G2278" s="39" t="s">
        <v>13</v>
      </c>
      <c r="H2278" s="14">
        <v>44</v>
      </c>
    </row>
    <row r="2279" spans="1:8" x14ac:dyDescent="0.35">
      <c r="A2279" s="39" t="s">
        <v>2307</v>
      </c>
      <c r="B2279" s="58">
        <v>26925</v>
      </c>
      <c r="C2279" s="39">
        <v>0</v>
      </c>
      <c r="D2279" s="79">
        <v>42188.15</v>
      </c>
      <c r="E2279" s="39" t="s">
        <v>16</v>
      </c>
      <c r="F2279" s="39" t="s">
        <v>16</v>
      </c>
      <c r="G2279" s="39" t="s">
        <v>42</v>
      </c>
      <c r="H2279" s="14">
        <v>50</v>
      </c>
    </row>
    <row r="2280" spans="1:8" x14ac:dyDescent="0.35">
      <c r="A2280" s="39" t="s">
        <v>2308</v>
      </c>
      <c r="B2280" s="58">
        <v>27621</v>
      </c>
      <c r="C2280" s="39">
        <v>1</v>
      </c>
      <c r="D2280" s="79">
        <v>42211.14</v>
      </c>
      <c r="E2280" s="39" t="s">
        <v>16</v>
      </c>
      <c r="F2280" s="39" t="s">
        <v>12</v>
      </c>
      <c r="G2280" s="39" t="s">
        <v>13</v>
      </c>
      <c r="H2280" s="14">
        <v>48</v>
      </c>
    </row>
    <row r="2281" spans="1:8" x14ac:dyDescent="0.35">
      <c r="A2281" s="39" t="s">
        <v>2309</v>
      </c>
      <c r="B2281" s="58">
        <v>24651</v>
      </c>
      <c r="C2281" s="39">
        <v>0</v>
      </c>
      <c r="D2281" s="79">
        <v>42303.69</v>
      </c>
      <c r="E2281" s="39" t="s">
        <v>16</v>
      </c>
      <c r="F2281" s="39" t="s">
        <v>11</v>
      </c>
      <c r="G2281" s="39" t="s">
        <v>168</v>
      </c>
      <c r="H2281" s="14">
        <v>56</v>
      </c>
    </row>
    <row r="2282" spans="1:8" x14ac:dyDescent="0.35">
      <c r="A2282" s="39" t="s">
        <v>2310</v>
      </c>
      <c r="B2282" s="58">
        <v>25053</v>
      </c>
      <c r="C2282" s="39">
        <v>0</v>
      </c>
      <c r="D2282" s="79">
        <v>42478.6</v>
      </c>
      <c r="E2282" s="39" t="s">
        <v>16</v>
      </c>
      <c r="F2282" s="39" t="s">
        <v>11</v>
      </c>
      <c r="G2282" s="39" t="s">
        <v>42</v>
      </c>
      <c r="H2282" s="14">
        <v>55</v>
      </c>
    </row>
    <row r="2283" spans="1:8" x14ac:dyDescent="0.35">
      <c r="A2283" s="39" t="s">
        <v>2311</v>
      </c>
      <c r="B2283" s="58">
        <v>24650</v>
      </c>
      <c r="C2283" s="39">
        <v>0</v>
      </c>
      <c r="D2283" s="79">
        <v>42538.720000000001</v>
      </c>
      <c r="E2283" s="39" t="s">
        <v>16</v>
      </c>
      <c r="F2283" s="39" t="s">
        <v>12</v>
      </c>
      <c r="G2283" s="39" t="s">
        <v>42</v>
      </c>
      <c r="H2283" s="14">
        <v>56</v>
      </c>
    </row>
    <row r="2284" spans="1:8" x14ac:dyDescent="0.35">
      <c r="A2284" s="39" t="s">
        <v>2312</v>
      </c>
      <c r="B2284" s="58">
        <v>29216</v>
      </c>
      <c r="C2284" s="39">
        <v>2</v>
      </c>
      <c r="D2284" s="79">
        <v>42560.43</v>
      </c>
      <c r="E2284" s="39" t="s">
        <v>16</v>
      </c>
      <c r="F2284" s="39" t="s">
        <v>12</v>
      </c>
      <c r="G2284" s="39" t="s">
        <v>13</v>
      </c>
      <c r="H2284" s="14">
        <v>43</v>
      </c>
    </row>
    <row r="2285" spans="1:8" x14ac:dyDescent="0.35">
      <c r="A2285" s="39" t="s">
        <v>2313</v>
      </c>
      <c r="B2285" s="58">
        <v>26240</v>
      </c>
      <c r="C2285" s="39">
        <v>0</v>
      </c>
      <c r="D2285" s="79">
        <v>42644.2</v>
      </c>
      <c r="E2285" s="39" t="s">
        <v>16</v>
      </c>
      <c r="F2285" s="39" t="s">
        <v>12</v>
      </c>
      <c r="G2285" s="39" t="s">
        <v>42</v>
      </c>
      <c r="H2285" s="14">
        <v>52</v>
      </c>
    </row>
    <row r="2286" spans="1:8" x14ac:dyDescent="0.35">
      <c r="A2286" s="39" t="s">
        <v>2314</v>
      </c>
      <c r="B2286" s="58">
        <v>28419</v>
      </c>
      <c r="C2286" s="39">
        <v>2</v>
      </c>
      <c r="D2286" s="79">
        <v>42760.5</v>
      </c>
      <c r="E2286" s="39" t="s">
        <v>16</v>
      </c>
      <c r="F2286" s="39" t="s">
        <v>11</v>
      </c>
      <c r="G2286" s="39" t="s">
        <v>23</v>
      </c>
      <c r="H2286" s="14">
        <v>46</v>
      </c>
    </row>
    <row r="2287" spans="1:8" x14ac:dyDescent="0.35">
      <c r="A2287" s="39" t="s">
        <v>2315</v>
      </c>
      <c r="B2287" s="58">
        <v>24044</v>
      </c>
      <c r="C2287" s="39">
        <v>0</v>
      </c>
      <c r="D2287" s="79">
        <v>42764.12</v>
      </c>
      <c r="E2287" s="39" t="s">
        <v>16</v>
      </c>
      <c r="F2287" s="39" t="s">
        <v>11</v>
      </c>
      <c r="G2287" s="39" t="s">
        <v>42</v>
      </c>
      <c r="H2287" s="14">
        <v>58</v>
      </c>
    </row>
    <row r="2288" spans="1:8" x14ac:dyDescent="0.35">
      <c r="A2288" s="39" t="s">
        <v>2316</v>
      </c>
      <c r="B2288" s="58">
        <v>26552</v>
      </c>
      <c r="C2288" s="39">
        <v>2</v>
      </c>
      <c r="D2288" s="79">
        <v>42856.84</v>
      </c>
      <c r="E2288" s="39" t="s">
        <v>16</v>
      </c>
      <c r="F2288" s="39" t="s">
        <v>16</v>
      </c>
      <c r="G2288" s="39" t="s">
        <v>42</v>
      </c>
      <c r="H2288" s="14">
        <v>51</v>
      </c>
    </row>
    <row r="2289" spans="1:8" x14ac:dyDescent="0.35">
      <c r="A2289" s="39" t="s">
        <v>2317</v>
      </c>
      <c r="B2289" s="58">
        <v>27690</v>
      </c>
      <c r="C2289" s="39">
        <v>1</v>
      </c>
      <c r="D2289" s="79">
        <v>42969.85</v>
      </c>
      <c r="E2289" s="39" t="s">
        <v>16</v>
      </c>
      <c r="F2289" s="39" t="s">
        <v>12</v>
      </c>
      <c r="G2289" s="39" t="s">
        <v>13</v>
      </c>
      <c r="H2289" s="14">
        <v>48</v>
      </c>
    </row>
    <row r="2290" spans="1:8" x14ac:dyDescent="0.35">
      <c r="A2290" s="39" t="s">
        <v>2318</v>
      </c>
      <c r="B2290" s="58">
        <v>28798</v>
      </c>
      <c r="C2290" s="39">
        <v>0</v>
      </c>
      <c r="D2290" s="79">
        <v>42983.46</v>
      </c>
      <c r="E2290" s="39" t="s">
        <v>16</v>
      </c>
      <c r="F2290" s="39" t="s">
        <v>11</v>
      </c>
      <c r="G2290" s="39" t="s">
        <v>23</v>
      </c>
      <c r="H2290" s="14">
        <v>45</v>
      </c>
    </row>
    <row r="2291" spans="1:8" x14ac:dyDescent="0.35">
      <c r="A2291" s="39" t="s">
        <v>2319</v>
      </c>
      <c r="B2291" s="58">
        <v>24075</v>
      </c>
      <c r="C2291" s="39">
        <v>0</v>
      </c>
      <c r="D2291" s="79">
        <v>43073.760000000002</v>
      </c>
      <c r="E2291" s="39" t="s">
        <v>11</v>
      </c>
      <c r="F2291" s="39" t="s">
        <v>11</v>
      </c>
      <c r="G2291" s="39" t="s">
        <v>42</v>
      </c>
      <c r="H2291" s="14">
        <v>58</v>
      </c>
    </row>
    <row r="2292" spans="1:8" x14ac:dyDescent="0.35">
      <c r="A2292" s="39" t="s">
        <v>2320</v>
      </c>
      <c r="B2292" s="58">
        <v>25540</v>
      </c>
      <c r="C2292" s="39">
        <v>0</v>
      </c>
      <c r="D2292" s="79">
        <v>43254.42</v>
      </c>
      <c r="E2292" s="39" t="s">
        <v>11</v>
      </c>
      <c r="F2292" s="39" t="s">
        <v>11</v>
      </c>
      <c r="G2292" s="39" t="s">
        <v>168</v>
      </c>
      <c r="H2292" s="14">
        <v>54</v>
      </c>
    </row>
    <row r="2293" spans="1:8" x14ac:dyDescent="0.35">
      <c r="A2293" s="39" t="s">
        <v>2321</v>
      </c>
      <c r="B2293" s="58">
        <v>23976</v>
      </c>
      <c r="C2293" s="39">
        <v>0</v>
      </c>
      <c r="D2293" s="79">
        <v>43578.94</v>
      </c>
      <c r="E2293" s="39" t="s">
        <v>11</v>
      </c>
      <c r="F2293" s="39" t="s">
        <v>11</v>
      </c>
      <c r="G2293" s="39" t="s">
        <v>23</v>
      </c>
      <c r="H2293" s="14">
        <v>58</v>
      </c>
    </row>
    <row r="2294" spans="1:8" x14ac:dyDescent="0.35">
      <c r="A2294" s="39" t="s">
        <v>2322</v>
      </c>
      <c r="B2294" s="58">
        <v>31775</v>
      </c>
      <c r="C2294" s="39">
        <v>3</v>
      </c>
      <c r="D2294" s="79">
        <v>43753.34</v>
      </c>
      <c r="E2294" s="39" t="s">
        <v>11</v>
      </c>
      <c r="F2294" s="39" t="s">
        <v>16</v>
      </c>
      <c r="G2294" s="39" t="s">
        <v>164</v>
      </c>
      <c r="H2294" s="14">
        <v>36</v>
      </c>
    </row>
    <row r="2295" spans="1:8" x14ac:dyDescent="0.35">
      <c r="A2295" s="39" t="s">
        <v>2323</v>
      </c>
      <c r="B2295" s="58">
        <v>24405</v>
      </c>
      <c r="C2295" s="39">
        <v>2</v>
      </c>
      <c r="D2295" s="79">
        <v>43813.87</v>
      </c>
      <c r="E2295" s="39" t="s">
        <v>11</v>
      </c>
      <c r="F2295" s="39" t="s">
        <v>11</v>
      </c>
      <c r="G2295" s="39" t="s">
        <v>13</v>
      </c>
      <c r="H2295" s="14">
        <v>57</v>
      </c>
    </row>
    <row r="2296" spans="1:8" x14ac:dyDescent="0.35">
      <c r="A2296" s="39" t="s">
        <v>2324</v>
      </c>
      <c r="B2296" s="58">
        <v>24290</v>
      </c>
      <c r="C2296" s="39">
        <v>0</v>
      </c>
      <c r="D2296" s="79">
        <v>43817.45</v>
      </c>
      <c r="E2296" s="39" t="s">
        <v>11</v>
      </c>
      <c r="F2296" s="39" t="s">
        <v>12</v>
      </c>
      <c r="G2296" s="39" t="s">
        <v>23</v>
      </c>
      <c r="H2296" s="14">
        <v>57</v>
      </c>
    </row>
    <row r="2297" spans="1:8" x14ac:dyDescent="0.35">
      <c r="A2297" s="39" t="s">
        <v>2325</v>
      </c>
      <c r="B2297" s="58">
        <v>29535</v>
      </c>
      <c r="C2297" s="39">
        <v>2</v>
      </c>
      <c r="D2297" s="79">
        <v>43896.38</v>
      </c>
      <c r="E2297" s="39" t="s">
        <v>11</v>
      </c>
      <c r="F2297" s="39" t="s">
        <v>16</v>
      </c>
      <c r="G2297" s="39" t="s">
        <v>13</v>
      </c>
      <c r="H2297" s="14">
        <v>43</v>
      </c>
    </row>
    <row r="2298" spans="1:8" x14ac:dyDescent="0.35">
      <c r="A2298" s="39" t="s">
        <v>2326</v>
      </c>
      <c r="B2298" s="58">
        <v>24385</v>
      </c>
      <c r="C2298" s="39">
        <v>0</v>
      </c>
      <c r="D2298" s="79">
        <v>43921.18</v>
      </c>
      <c r="E2298" s="39" t="s">
        <v>11</v>
      </c>
      <c r="F2298" s="39" t="s">
        <v>11</v>
      </c>
      <c r="G2298" s="39" t="s">
        <v>23</v>
      </c>
      <c r="H2298" s="14">
        <v>57</v>
      </c>
    </row>
    <row r="2299" spans="1:8" x14ac:dyDescent="0.35">
      <c r="A2299" s="39" t="s">
        <v>2327</v>
      </c>
      <c r="B2299" s="58">
        <v>32340</v>
      </c>
      <c r="C2299" s="39">
        <v>1</v>
      </c>
      <c r="D2299" s="79">
        <v>43943.88</v>
      </c>
      <c r="E2299" s="39" t="s">
        <v>11</v>
      </c>
      <c r="F2299" s="39" t="s">
        <v>16</v>
      </c>
      <c r="G2299" s="39" t="s">
        <v>23</v>
      </c>
      <c r="H2299" s="14">
        <v>35</v>
      </c>
    </row>
    <row r="2300" spans="1:8" x14ac:dyDescent="0.35">
      <c r="A2300" s="39" t="s">
        <v>2328</v>
      </c>
      <c r="B2300" s="58">
        <v>27546</v>
      </c>
      <c r="C2300" s="39">
        <v>2</v>
      </c>
      <c r="D2300" s="79">
        <v>44202.65</v>
      </c>
      <c r="E2300" s="39" t="s">
        <v>11</v>
      </c>
      <c r="F2300" s="39" t="s">
        <v>11</v>
      </c>
      <c r="G2300" s="39" t="s">
        <v>13</v>
      </c>
      <c r="H2300" s="14">
        <v>48</v>
      </c>
    </row>
    <row r="2301" spans="1:8" x14ac:dyDescent="0.35">
      <c r="A2301" s="39" t="s">
        <v>2329</v>
      </c>
      <c r="B2301" s="58">
        <v>25166</v>
      </c>
      <c r="C2301" s="39">
        <v>2</v>
      </c>
      <c r="D2301" s="79">
        <v>44260.75</v>
      </c>
      <c r="E2301" s="39" t="s">
        <v>11</v>
      </c>
      <c r="F2301" s="39" t="s">
        <v>16</v>
      </c>
      <c r="G2301" s="39" t="s">
        <v>13</v>
      </c>
      <c r="H2301" s="14">
        <v>55</v>
      </c>
    </row>
    <row r="2302" spans="1:8" x14ac:dyDescent="0.35">
      <c r="A2302" s="39" t="s">
        <v>2330</v>
      </c>
      <c r="B2302" s="58">
        <v>26235</v>
      </c>
      <c r="C2302" s="39">
        <v>0</v>
      </c>
      <c r="D2302" s="79">
        <v>44400.41</v>
      </c>
      <c r="E2302" s="39" t="s">
        <v>11</v>
      </c>
      <c r="F2302" s="39" t="s">
        <v>11</v>
      </c>
      <c r="G2302" s="39" t="s">
        <v>13</v>
      </c>
      <c r="H2302" s="14">
        <v>52</v>
      </c>
    </row>
    <row r="2303" spans="1:8" x14ac:dyDescent="0.35">
      <c r="A2303" s="39" t="s">
        <v>2331</v>
      </c>
      <c r="B2303" s="58">
        <v>24729</v>
      </c>
      <c r="C2303" s="39">
        <v>0</v>
      </c>
      <c r="D2303" s="79">
        <v>44423.8</v>
      </c>
      <c r="E2303" s="39" t="s">
        <v>11</v>
      </c>
      <c r="F2303" s="39" t="s">
        <v>12</v>
      </c>
      <c r="G2303" s="39" t="s">
        <v>13</v>
      </c>
      <c r="H2303" s="14">
        <v>56</v>
      </c>
    </row>
    <row r="2304" spans="1:8" x14ac:dyDescent="0.35">
      <c r="A2304" s="39" t="s">
        <v>2332</v>
      </c>
      <c r="B2304" s="58">
        <v>36740</v>
      </c>
      <c r="C2304" s="39">
        <v>1</v>
      </c>
      <c r="D2304" s="79">
        <v>44501.4</v>
      </c>
      <c r="E2304" s="39" t="s">
        <v>11</v>
      </c>
      <c r="F2304" s="39" t="s">
        <v>12</v>
      </c>
      <c r="G2304" s="39" t="s">
        <v>13</v>
      </c>
      <c r="H2304" s="14">
        <v>23</v>
      </c>
    </row>
    <row r="2305" spans="1:8" x14ac:dyDescent="0.35">
      <c r="A2305" s="39" t="s">
        <v>2333</v>
      </c>
      <c r="B2305" s="58">
        <v>34253</v>
      </c>
      <c r="C2305" s="39">
        <v>2</v>
      </c>
      <c r="D2305" s="79">
        <v>44585.46</v>
      </c>
      <c r="E2305" s="39" t="s">
        <v>11</v>
      </c>
      <c r="F2305" s="39" t="s">
        <v>11</v>
      </c>
      <c r="G2305" s="39" t="s">
        <v>42</v>
      </c>
      <c r="H2305" s="14">
        <v>30</v>
      </c>
    </row>
    <row r="2306" spans="1:8" x14ac:dyDescent="0.35">
      <c r="A2306" s="39" t="s">
        <v>2334</v>
      </c>
      <c r="B2306" s="58">
        <v>26158</v>
      </c>
      <c r="C2306" s="39">
        <v>2</v>
      </c>
      <c r="D2306" s="79">
        <v>44641.2</v>
      </c>
      <c r="E2306" s="39" t="s">
        <v>11</v>
      </c>
      <c r="F2306" s="39" t="s">
        <v>12</v>
      </c>
      <c r="G2306" s="39" t="s">
        <v>247</v>
      </c>
      <c r="H2306" s="14">
        <v>52</v>
      </c>
    </row>
    <row r="2307" spans="1:8" x14ac:dyDescent="0.35">
      <c r="A2307" s="39" t="s">
        <v>2335</v>
      </c>
      <c r="B2307" s="58">
        <v>22997</v>
      </c>
      <c r="C2307" s="39">
        <v>0</v>
      </c>
      <c r="D2307" s="79">
        <v>45008.959999999999</v>
      </c>
      <c r="E2307" s="39" t="s">
        <v>11</v>
      </c>
      <c r="F2307" s="39" t="s">
        <v>11</v>
      </c>
      <c r="G2307" s="39" t="s">
        <v>13</v>
      </c>
      <c r="H2307" s="14">
        <v>61</v>
      </c>
    </row>
    <row r="2308" spans="1:8" x14ac:dyDescent="0.35">
      <c r="A2308" s="39" t="s">
        <v>2336</v>
      </c>
      <c r="B2308" s="58">
        <v>27250</v>
      </c>
      <c r="C2308" s="39">
        <v>2</v>
      </c>
      <c r="D2308" s="79">
        <v>45702.02</v>
      </c>
      <c r="E2308" s="39" t="s">
        <v>11</v>
      </c>
      <c r="F2308" s="39" t="s">
        <v>11</v>
      </c>
      <c r="G2308" s="39" t="s">
        <v>23</v>
      </c>
      <c r="H2308" s="14">
        <v>49</v>
      </c>
    </row>
    <row r="2309" spans="1:8" x14ac:dyDescent="0.35">
      <c r="A2309" s="39" t="s">
        <v>2337</v>
      </c>
      <c r="B2309" s="58">
        <v>22271</v>
      </c>
      <c r="C2309" s="39">
        <v>0</v>
      </c>
      <c r="D2309" s="79">
        <v>45710.21</v>
      </c>
      <c r="E2309" s="39" t="s">
        <v>11</v>
      </c>
      <c r="F2309" s="39" t="s">
        <v>11</v>
      </c>
      <c r="G2309" s="39" t="s">
        <v>168</v>
      </c>
      <c r="H2309" s="14">
        <v>63</v>
      </c>
    </row>
    <row r="2310" spans="1:8" x14ac:dyDescent="0.35">
      <c r="A2310" s="39" t="s">
        <v>2338</v>
      </c>
      <c r="B2310" s="58">
        <v>29079</v>
      </c>
      <c r="C2310" s="39">
        <v>0</v>
      </c>
      <c r="D2310" s="79">
        <v>45863.21</v>
      </c>
      <c r="E2310" s="39" t="s">
        <v>11</v>
      </c>
      <c r="F2310" s="39" t="s">
        <v>16</v>
      </c>
      <c r="G2310" s="39" t="s">
        <v>13</v>
      </c>
      <c r="H2310" s="14">
        <v>44</v>
      </c>
    </row>
    <row r="2311" spans="1:8" x14ac:dyDescent="0.35">
      <c r="A2311" s="39" t="s">
        <v>2339</v>
      </c>
      <c r="B2311" s="58">
        <v>31320</v>
      </c>
      <c r="C2311" s="39">
        <v>2</v>
      </c>
      <c r="D2311" s="79">
        <v>46113.51</v>
      </c>
      <c r="E2311" s="39" t="s">
        <v>11</v>
      </c>
      <c r="F2311" s="39" t="s">
        <v>12</v>
      </c>
      <c r="G2311" s="39" t="s">
        <v>42</v>
      </c>
      <c r="H2311" s="14">
        <v>38</v>
      </c>
    </row>
    <row r="2312" spans="1:8" x14ac:dyDescent="0.35">
      <c r="A2312" s="39" t="s">
        <v>2340</v>
      </c>
      <c r="B2312" s="58">
        <v>22984</v>
      </c>
      <c r="C2312" s="39">
        <v>3</v>
      </c>
      <c r="D2312" s="79">
        <v>46130.53</v>
      </c>
      <c r="E2312" s="39" t="s">
        <v>16</v>
      </c>
      <c r="F2312" s="39" t="s">
        <v>16</v>
      </c>
      <c r="G2312" s="39" t="s">
        <v>23</v>
      </c>
      <c r="H2312" s="14">
        <v>61</v>
      </c>
    </row>
    <row r="2313" spans="1:8" x14ac:dyDescent="0.35">
      <c r="A2313" s="39" t="s">
        <v>2341</v>
      </c>
      <c r="B2313" s="58">
        <v>28096</v>
      </c>
      <c r="C2313" s="39">
        <v>3</v>
      </c>
      <c r="D2313" s="79">
        <v>46151.12</v>
      </c>
      <c r="E2313" s="39" t="s">
        <v>16</v>
      </c>
      <c r="F2313" s="39" t="s">
        <v>12</v>
      </c>
      <c r="G2313" s="39" t="s">
        <v>13</v>
      </c>
      <c r="H2313" s="14">
        <v>47</v>
      </c>
    </row>
    <row r="2314" spans="1:8" x14ac:dyDescent="0.35">
      <c r="A2314" s="39" t="s">
        <v>2342</v>
      </c>
      <c r="B2314" s="58">
        <v>28719</v>
      </c>
      <c r="C2314" s="39">
        <v>2</v>
      </c>
      <c r="D2314" s="79">
        <v>46200.99</v>
      </c>
      <c r="E2314" s="39" t="s">
        <v>16</v>
      </c>
      <c r="F2314" s="39" t="s">
        <v>16</v>
      </c>
      <c r="G2314" s="39" t="s">
        <v>13</v>
      </c>
      <c r="H2314" s="14">
        <v>45</v>
      </c>
    </row>
    <row r="2315" spans="1:8" x14ac:dyDescent="0.35">
      <c r="A2315" s="39" t="s">
        <v>2343</v>
      </c>
      <c r="B2315" s="58">
        <v>26273</v>
      </c>
      <c r="C2315" s="39">
        <v>3</v>
      </c>
      <c r="D2315" s="79">
        <v>46255.11</v>
      </c>
      <c r="E2315" s="39" t="s">
        <v>16</v>
      </c>
      <c r="F2315" s="39" t="s">
        <v>12</v>
      </c>
      <c r="G2315" s="39" t="s">
        <v>247</v>
      </c>
      <c r="H2315" s="14">
        <v>52</v>
      </c>
    </row>
    <row r="2316" spans="1:8" x14ac:dyDescent="0.35">
      <c r="A2316" s="39" t="s">
        <v>2344</v>
      </c>
      <c r="B2316" s="58">
        <v>22501</v>
      </c>
      <c r="C2316" s="39">
        <v>0</v>
      </c>
      <c r="D2316" s="79">
        <v>46599.11</v>
      </c>
      <c r="E2316" s="39" t="s">
        <v>16</v>
      </c>
      <c r="F2316" s="39" t="s">
        <v>16</v>
      </c>
      <c r="G2316" s="39" t="s">
        <v>13</v>
      </c>
      <c r="H2316" s="14">
        <v>62</v>
      </c>
    </row>
    <row r="2317" spans="1:8" x14ac:dyDescent="0.35">
      <c r="A2317" s="39" t="s">
        <v>2345</v>
      </c>
      <c r="B2317" s="58">
        <v>25377</v>
      </c>
      <c r="C2317" s="39">
        <v>3</v>
      </c>
      <c r="D2317" s="79">
        <v>46661.440000000002</v>
      </c>
      <c r="E2317" s="39" t="s">
        <v>16</v>
      </c>
      <c r="F2317" s="39" t="s">
        <v>12</v>
      </c>
      <c r="G2317" s="39" t="s">
        <v>23</v>
      </c>
      <c r="H2317" s="14">
        <v>54</v>
      </c>
    </row>
    <row r="2318" spans="1:8" x14ac:dyDescent="0.35">
      <c r="A2318" s="39" t="s">
        <v>2346</v>
      </c>
      <c r="B2318" s="58">
        <v>22237</v>
      </c>
      <c r="C2318" s="39">
        <v>3</v>
      </c>
      <c r="D2318" s="79">
        <v>46718.16</v>
      </c>
      <c r="E2318" s="39" t="s">
        <v>16</v>
      </c>
      <c r="F2318" s="39" t="s">
        <v>16</v>
      </c>
      <c r="G2318" s="39" t="s">
        <v>23</v>
      </c>
      <c r="H2318" s="14">
        <v>63</v>
      </c>
    </row>
    <row r="2319" spans="1:8" x14ac:dyDescent="0.35">
      <c r="A2319" s="39" t="s">
        <v>2347</v>
      </c>
      <c r="B2319" s="58">
        <v>21443</v>
      </c>
      <c r="C2319" s="39">
        <v>0</v>
      </c>
      <c r="D2319" s="79">
        <v>46889.26</v>
      </c>
      <c r="E2319" s="39" t="s">
        <v>11</v>
      </c>
      <c r="F2319" s="39" t="s">
        <v>12</v>
      </c>
      <c r="G2319" s="39" t="s">
        <v>13</v>
      </c>
      <c r="H2319" s="14">
        <v>65</v>
      </c>
    </row>
    <row r="2320" spans="1:8" x14ac:dyDescent="0.35">
      <c r="A2320" s="39" t="s">
        <v>2348</v>
      </c>
      <c r="B2320" s="58">
        <v>21745</v>
      </c>
      <c r="C2320" s="39">
        <v>0</v>
      </c>
      <c r="D2320" s="79">
        <v>47055.53</v>
      </c>
      <c r="E2320" s="39" t="s">
        <v>11</v>
      </c>
      <c r="F2320" s="39" t="s">
        <v>16</v>
      </c>
      <c r="G2320" s="39" t="s">
        <v>13</v>
      </c>
      <c r="H2320" s="14">
        <v>64</v>
      </c>
    </row>
    <row r="2321" spans="1:8" x14ac:dyDescent="0.35">
      <c r="A2321" s="39" t="s">
        <v>2349</v>
      </c>
      <c r="B2321" s="58">
        <v>25930</v>
      </c>
      <c r="C2321" s="39">
        <v>2</v>
      </c>
      <c r="D2321" s="79">
        <v>47269.85</v>
      </c>
      <c r="E2321" s="39" t="s">
        <v>16</v>
      </c>
      <c r="F2321" s="39" t="s">
        <v>11</v>
      </c>
      <c r="G2321" s="39" t="s">
        <v>13</v>
      </c>
      <c r="H2321" s="14">
        <v>52</v>
      </c>
    </row>
    <row r="2322" spans="1:8" x14ac:dyDescent="0.35">
      <c r="A2322" s="39" t="s">
        <v>2350</v>
      </c>
      <c r="B2322" s="58">
        <v>21431</v>
      </c>
      <c r="C2322" s="39">
        <v>2</v>
      </c>
      <c r="D2322" s="79">
        <v>47291.06</v>
      </c>
      <c r="E2322" s="39" t="s">
        <v>11</v>
      </c>
      <c r="F2322" s="39" t="s">
        <v>16</v>
      </c>
      <c r="G2322" s="39" t="s">
        <v>42</v>
      </c>
      <c r="H2322" s="14">
        <v>65</v>
      </c>
    </row>
    <row r="2323" spans="1:8" x14ac:dyDescent="0.35">
      <c r="A2323" s="39" t="s">
        <v>2351</v>
      </c>
      <c r="B2323" s="58">
        <v>21827</v>
      </c>
      <c r="C2323" s="39">
        <v>2</v>
      </c>
      <c r="D2323" s="79">
        <v>47305.31</v>
      </c>
      <c r="E2323" s="39" t="s">
        <v>11</v>
      </c>
      <c r="F2323" s="39" t="s">
        <v>16</v>
      </c>
      <c r="G2323" s="39" t="s">
        <v>42</v>
      </c>
      <c r="H2323" s="14">
        <v>64</v>
      </c>
    </row>
    <row r="2324" spans="1:8" x14ac:dyDescent="0.35">
      <c r="A2324" s="39" t="s">
        <v>2352</v>
      </c>
      <c r="B2324" s="58">
        <v>22445</v>
      </c>
      <c r="C2324" s="39">
        <v>1</v>
      </c>
      <c r="D2324" s="79">
        <v>47403.88</v>
      </c>
      <c r="E2324" s="39" t="s">
        <v>16</v>
      </c>
      <c r="F2324" s="39" t="s">
        <v>12</v>
      </c>
      <c r="G2324" s="39" t="s">
        <v>42</v>
      </c>
      <c r="H2324" s="14">
        <v>62</v>
      </c>
    </row>
    <row r="2325" spans="1:8" x14ac:dyDescent="0.35">
      <c r="A2325" s="39" t="s">
        <v>2353</v>
      </c>
      <c r="B2325" s="58">
        <v>26203</v>
      </c>
      <c r="C2325" s="39">
        <v>2</v>
      </c>
      <c r="D2325" s="79">
        <v>47462.89</v>
      </c>
      <c r="E2325" s="39" t="s">
        <v>16</v>
      </c>
      <c r="F2325" s="39" t="s">
        <v>11</v>
      </c>
      <c r="G2325" s="39" t="s">
        <v>13</v>
      </c>
      <c r="H2325" s="14">
        <v>52</v>
      </c>
    </row>
    <row r="2326" spans="1:8" x14ac:dyDescent="0.35">
      <c r="A2326" s="39" t="s">
        <v>2354</v>
      </c>
      <c r="B2326" s="58">
        <v>23688</v>
      </c>
      <c r="C2326" s="39">
        <v>2</v>
      </c>
      <c r="D2326" s="79">
        <v>47496.49</v>
      </c>
      <c r="E2326" s="39" t="s">
        <v>16</v>
      </c>
      <c r="F2326" s="39" t="s">
        <v>12</v>
      </c>
      <c r="G2326" s="39" t="s">
        <v>23</v>
      </c>
      <c r="H2326" s="14">
        <v>59</v>
      </c>
    </row>
    <row r="2327" spans="1:8" x14ac:dyDescent="0.35">
      <c r="A2327" s="39" t="s">
        <v>2355</v>
      </c>
      <c r="B2327" s="58">
        <v>23228</v>
      </c>
      <c r="C2327" s="39">
        <v>1</v>
      </c>
      <c r="D2327" s="79">
        <v>47896.79</v>
      </c>
      <c r="E2327" s="39" t="s">
        <v>16</v>
      </c>
      <c r="F2327" s="39" t="s">
        <v>12</v>
      </c>
      <c r="G2327" s="39" t="s">
        <v>247</v>
      </c>
      <c r="H2327" s="14">
        <v>60</v>
      </c>
    </row>
    <row r="2328" spans="1:8" x14ac:dyDescent="0.35">
      <c r="A2328" s="39" t="s">
        <v>2356</v>
      </c>
      <c r="B2328" s="58">
        <v>21505</v>
      </c>
      <c r="C2328" s="39">
        <v>1</v>
      </c>
      <c r="D2328" s="79">
        <v>47928.03</v>
      </c>
      <c r="E2328" s="39" t="s">
        <v>11</v>
      </c>
      <c r="F2328" s="39" t="s">
        <v>12</v>
      </c>
      <c r="G2328" s="39" t="s">
        <v>42</v>
      </c>
      <c r="H2328" s="14">
        <v>65</v>
      </c>
    </row>
    <row r="2329" spans="1:8" x14ac:dyDescent="0.35">
      <c r="A2329" s="39" t="s">
        <v>2357</v>
      </c>
      <c r="B2329" s="58">
        <v>22885</v>
      </c>
      <c r="C2329" s="39">
        <v>0</v>
      </c>
      <c r="D2329" s="79">
        <v>48173.36</v>
      </c>
      <c r="E2329" s="39" t="s">
        <v>16</v>
      </c>
      <c r="F2329" s="39" t="s">
        <v>12</v>
      </c>
      <c r="G2329" s="39" t="s">
        <v>42</v>
      </c>
      <c r="H2329" s="14">
        <v>61</v>
      </c>
    </row>
    <row r="2330" spans="1:8" x14ac:dyDescent="0.35">
      <c r="A2330" s="39" t="s">
        <v>2358</v>
      </c>
      <c r="B2330" s="58">
        <v>22636</v>
      </c>
      <c r="C2330" s="39">
        <v>1</v>
      </c>
      <c r="D2330" s="79">
        <v>48517.56</v>
      </c>
      <c r="E2330" s="39" t="s">
        <v>16</v>
      </c>
      <c r="F2330" s="39" t="s">
        <v>12</v>
      </c>
      <c r="G2330" s="39" t="s">
        <v>247</v>
      </c>
      <c r="H2330" s="14">
        <v>62</v>
      </c>
    </row>
    <row r="2331" spans="1:8" x14ac:dyDescent="0.35">
      <c r="A2331" s="39" t="s">
        <v>2359</v>
      </c>
      <c r="B2331" s="58">
        <v>25173</v>
      </c>
      <c r="C2331" s="39">
        <v>3</v>
      </c>
      <c r="D2331" s="79">
        <v>48549.18</v>
      </c>
      <c r="E2331" s="39" t="s">
        <v>16</v>
      </c>
      <c r="F2331" s="39" t="s">
        <v>12</v>
      </c>
      <c r="G2331" s="39" t="s">
        <v>168</v>
      </c>
      <c r="H2331" s="14">
        <v>55</v>
      </c>
    </row>
    <row r="2332" spans="1:8" x14ac:dyDescent="0.35">
      <c r="A2332" s="39" t="s">
        <v>2360</v>
      </c>
      <c r="B2332" s="58">
        <v>22930</v>
      </c>
      <c r="C2332" s="39">
        <v>0</v>
      </c>
      <c r="D2332" s="79">
        <v>48673.56</v>
      </c>
      <c r="E2332" s="39" t="s">
        <v>16</v>
      </c>
      <c r="F2332" s="39" t="s">
        <v>11</v>
      </c>
      <c r="G2332" s="39" t="s">
        <v>13</v>
      </c>
      <c r="H2332" s="14">
        <v>61</v>
      </c>
    </row>
    <row r="2333" spans="1:8" x14ac:dyDescent="0.35">
      <c r="A2333" s="39" t="s">
        <v>2361</v>
      </c>
      <c r="B2333" s="58">
        <v>24042</v>
      </c>
      <c r="C2333" s="39">
        <v>1</v>
      </c>
      <c r="D2333" s="79">
        <v>48675.519999999997</v>
      </c>
      <c r="E2333" s="39" t="s">
        <v>16</v>
      </c>
      <c r="F2333" s="39" t="s">
        <v>11</v>
      </c>
      <c r="G2333" s="39" t="s">
        <v>13</v>
      </c>
      <c r="H2333" s="14">
        <v>58</v>
      </c>
    </row>
    <row r="2334" spans="1:8" x14ac:dyDescent="0.35">
      <c r="A2334" s="39" t="s">
        <v>2362</v>
      </c>
      <c r="B2334" s="58">
        <v>21753</v>
      </c>
      <c r="C2334" s="39">
        <v>0</v>
      </c>
      <c r="D2334" s="79">
        <v>48824.45</v>
      </c>
      <c r="E2334" s="39" t="s">
        <v>11</v>
      </c>
      <c r="F2334" s="39" t="s">
        <v>16</v>
      </c>
      <c r="G2334" s="39" t="s">
        <v>42</v>
      </c>
      <c r="H2334" s="14">
        <v>64</v>
      </c>
    </row>
    <row r="2335" spans="1:8" x14ac:dyDescent="0.35">
      <c r="A2335" s="39" t="s">
        <v>2363</v>
      </c>
      <c r="B2335" s="58">
        <v>28853</v>
      </c>
      <c r="C2335" s="39">
        <v>0</v>
      </c>
      <c r="D2335" s="79">
        <v>48885.14</v>
      </c>
      <c r="E2335" s="39" t="s">
        <v>16</v>
      </c>
      <c r="F2335" s="39" t="s">
        <v>11</v>
      </c>
      <c r="G2335" s="39" t="s">
        <v>13</v>
      </c>
      <c r="H2335" s="14">
        <v>44</v>
      </c>
    </row>
    <row r="2336" spans="1:8" x14ac:dyDescent="0.35">
      <c r="A2336" s="39" t="s">
        <v>2364</v>
      </c>
      <c r="B2336" s="58">
        <v>23258</v>
      </c>
      <c r="C2336" s="39">
        <v>1</v>
      </c>
      <c r="D2336" s="79">
        <v>48970.25</v>
      </c>
      <c r="E2336" s="39" t="s">
        <v>16</v>
      </c>
      <c r="F2336" s="39" t="s">
        <v>11</v>
      </c>
      <c r="G2336" s="39" t="s">
        <v>13</v>
      </c>
      <c r="H2336" s="14">
        <v>60</v>
      </c>
    </row>
    <row r="2337" spans="1:8" x14ac:dyDescent="0.35">
      <c r="A2337" s="39" t="s">
        <v>2365</v>
      </c>
      <c r="B2337" s="58">
        <v>21363</v>
      </c>
      <c r="C2337" s="39">
        <v>2</v>
      </c>
      <c r="D2337" s="79">
        <v>49577.66</v>
      </c>
      <c r="E2337" s="39" t="s">
        <v>11</v>
      </c>
      <c r="F2337" s="39" t="s">
        <v>11</v>
      </c>
      <c r="G2337" s="39" t="s">
        <v>13</v>
      </c>
      <c r="H2337" s="14">
        <v>65</v>
      </c>
    </row>
    <row r="2338" spans="1:8" x14ac:dyDescent="0.35">
      <c r="A2338" s="39" t="s">
        <v>2366</v>
      </c>
      <c r="B2338" s="58">
        <v>34634</v>
      </c>
      <c r="C2338" s="39">
        <v>1</v>
      </c>
      <c r="D2338" s="79">
        <v>51194.559999999998</v>
      </c>
      <c r="E2338" s="39" t="s">
        <v>16</v>
      </c>
      <c r="F2338" s="39" t="s">
        <v>12</v>
      </c>
      <c r="G2338" s="39" t="s">
        <v>42</v>
      </c>
      <c r="H2338" s="14">
        <v>29</v>
      </c>
    </row>
    <row r="2339" spans="1:8" x14ac:dyDescent="0.35">
      <c r="A2339" s="39" t="s">
        <v>2367</v>
      </c>
      <c r="B2339" s="58">
        <v>22862</v>
      </c>
      <c r="C2339" s="39">
        <v>0</v>
      </c>
      <c r="D2339" s="79">
        <v>52590.83</v>
      </c>
      <c r="E2339" s="39" t="s">
        <v>16</v>
      </c>
      <c r="F2339" s="39" t="s">
        <v>12</v>
      </c>
      <c r="G2339" s="39" t="s">
        <v>42</v>
      </c>
      <c r="H2339" s="14">
        <v>61</v>
      </c>
    </row>
    <row r="2340" spans="1:8" x14ac:dyDescent="0.35">
      <c r="A2340" s="39" t="s">
        <v>2368</v>
      </c>
      <c r="B2340" s="58">
        <v>32678</v>
      </c>
      <c r="C2340" s="39">
        <v>0</v>
      </c>
      <c r="D2340" s="79">
        <v>55135.4</v>
      </c>
      <c r="E2340" s="39" t="s">
        <v>16</v>
      </c>
      <c r="F2340" s="39" t="s">
        <v>11</v>
      </c>
      <c r="G2340" s="39" t="s">
        <v>23</v>
      </c>
      <c r="H2340" s="14">
        <v>34</v>
      </c>
    </row>
    <row r="2341" spans="1:8" x14ac:dyDescent="0.35">
      <c r="A2341" s="39" t="s">
        <v>2369</v>
      </c>
      <c r="B2341" s="58">
        <v>33395</v>
      </c>
      <c r="C2341" s="39">
        <v>1</v>
      </c>
      <c r="D2341" s="79">
        <v>58571.07</v>
      </c>
      <c r="E2341" s="39" t="s">
        <v>16</v>
      </c>
      <c r="F2341" s="39" t="s">
        <v>12</v>
      </c>
      <c r="G2341" s="39" t="s">
        <v>247</v>
      </c>
      <c r="H2341" s="14">
        <v>32</v>
      </c>
    </row>
    <row r="2342" spans="1:8" x14ac:dyDescent="0.35">
      <c r="A2342" s="39" t="s">
        <v>2370</v>
      </c>
      <c r="B2342" s="58">
        <v>25822</v>
      </c>
      <c r="C2342" s="39">
        <v>3</v>
      </c>
      <c r="D2342" s="79">
        <v>60021.4</v>
      </c>
      <c r="E2342" s="39" t="s">
        <v>16</v>
      </c>
      <c r="F2342" s="39" t="s">
        <v>16</v>
      </c>
      <c r="G2342" s="39" t="s">
        <v>23</v>
      </c>
      <c r="H2342" s="14">
        <v>53</v>
      </c>
    </row>
    <row r="2343" spans="1:8" x14ac:dyDescent="0.35">
      <c r="A2343" s="39" t="s">
        <v>2371</v>
      </c>
      <c r="B2343" s="58">
        <v>28284</v>
      </c>
      <c r="C2343" s="39">
        <v>0</v>
      </c>
      <c r="D2343" s="79">
        <v>62592.87</v>
      </c>
      <c r="E2343" s="39" t="s">
        <v>11</v>
      </c>
      <c r="F2343" s="39" t="s">
        <v>12</v>
      </c>
      <c r="G2343" s="39" t="s">
        <v>13</v>
      </c>
      <c r="H2343" s="14">
        <v>46</v>
      </c>
    </row>
    <row r="2344" spans="1:8" x14ac:dyDescent="0.35">
      <c r="A2344" s="39" t="s">
        <v>2372</v>
      </c>
      <c r="B2344" s="58">
        <v>25123</v>
      </c>
      <c r="C2344" s="39">
        <v>0</v>
      </c>
      <c r="D2344" s="79">
        <v>63770.43</v>
      </c>
      <c r="E2344" s="39" t="s">
        <v>16</v>
      </c>
      <c r="F2344" s="39" t="s">
        <v>12</v>
      </c>
      <c r="G2344" s="39" t="s">
        <v>13</v>
      </c>
      <c r="H2344" s="14">
        <v>55</v>
      </c>
    </row>
  </sheetData>
  <conditionalFormatting sqref="A1:A1048576">
    <cfRule type="duplicateValues" dxfId="1427"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173B-0908-492B-883F-727646CDDA5F}">
  <sheetPr>
    <tabColor theme="9" tint="0.79998168889431442"/>
  </sheetPr>
  <dimension ref="A1:Q2337"/>
  <sheetViews>
    <sheetView workbookViewId="0">
      <selection activeCell="S6" sqref="S6"/>
    </sheetView>
  </sheetViews>
  <sheetFormatPr defaultColWidth="8.7265625" defaultRowHeight="14.5" x14ac:dyDescent="0.35"/>
  <cols>
    <col min="1" max="1" width="12.1796875" style="6" customWidth="1"/>
    <col min="2" max="2" width="19.1796875" style="6" customWidth="1"/>
    <col min="3" max="3" width="5.453125" style="26" bestFit="1" customWidth="1"/>
    <col min="4" max="4" width="7.1796875" style="1" bestFit="1" customWidth="1"/>
    <col min="5" max="5" width="12" style="1" bestFit="1" customWidth="1"/>
    <col min="6" max="6" width="16.1796875" style="1" bestFit="1" customWidth="1"/>
    <col min="7" max="7" width="14.54296875" style="1" bestFit="1" customWidth="1"/>
    <col min="8" max="8" width="11.1796875" style="1" customWidth="1"/>
    <col min="9" max="9" width="8.54296875" style="1" bestFit="1" customWidth="1"/>
    <col min="10" max="10" width="14.26953125" style="1" bestFit="1" customWidth="1"/>
    <col min="11" max="11" width="15.54296875" style="1" bestFit="1" customWidth="1"/>
    <col min="12" max="12" width="16.81640625" style="1" customWidth="1"/>
    <col min="13" max="13" width="12.7265625" style="83" customWidth="1"/>
    <col min="14" max="14" width="12.81640625" style="1" bestFit="1" customWidth="1"/>
    <col min="15" max="15" width="8.54296875" style="1" bestFit="1" customWidth="1"/>
    <col min="16" max="16" width="8.26953125" style="1" bestFit="1" customWidth="1"/>
    <col min="17" max="17" width="7.453125" style="1" customWidth="1"/>
    <col min="18" max="16384" width="8.7265625" style="1"/>
  </cols>
  <sheetData>
    <row r="1" spans="1:17" x14ac:dyDescent="0.35">
      <c r="A1" s="56" t="s">
        <v>8396</v>
      </c>
      <c r="B1" s="56"/>
      <c r="C1" s="55"/>
      <c r="D1" s="54"/>
      <c r="E1" s="54"/>
      <c r="F1" s="54"/>
      <c r="G1" s="54"/>
      <c r="H1" s="54"/>
      <c r="I1" s="54"/>
      <c r="J1" s="54"/>
      <c r="K1" s="54"/>
      <c r="L1" s="54"/>
      <c r="M1" s="81"/>
      <c r="N1" s="54"/>
      <c r="O1" s="54"/>
      <c r="P1" s="54"/>
      <c r="Q1" s="54"/>
    </row>
    <row r="2" spans="1:17" s="57" customFormat="1" ht="46.5" x14ac:dyDescent="0.35">
      <c r="A2" s="95" t="s">
        <v>0</v>
      </c>
      <c r="B2" s="23" t="s">
        <v>8381</v>
      </c>
      <c r="C2" s="96" t="s">
        <v>2373</v>
      </c>
      <c r="D2" s="23" t="s">
        <v>2374</v>
      </c>
      <c r="E2" s="23" t="s">
        <v>2375</v>
      </c>
      <c r="F2" s="23" t="s">
        <v>2376</v>
      </c>
      <c r="G2" s="23" t="s">
        <v>8382</v>
      </c>
      <c r="H2" s="97" t="s">
        <v>8383</v>
      </c>
      <c r="I2" s="23" t="s">
        <v>8384</v>
      </c>
      <c r="J2" s="23" t="s">
        <v>8276</v>
      </c>
      <c r="K2" s="23" t="s">
        <v>8385</v>
      </c>
      <c r="L2" s="23" t="s">
        <v>8386</v>
      </c>
      <c r="M2" s="98" t="s">
        <v>8387</v>
      </c>
      <c r="N2" s="23" t="s">
        <v>8388</v>
      </c>
      <c r="O2" s="23" t="s">
        <v>8389</v>
      </c>
      <c r="P2" s="23" t="s">
        <v>8</v>
      </c>
      <c r="Q2" s="23" t="s">
        <v>8390</v>
      </c>
    </row>
    <row r="3" spans="1:17" ht="15.5" x14ac:dyDescent="0.35">
      <c r="A3" s="59" t="s">
        <v>2372</v>
      </c>
      <c r="B3" s="39" t="str">
        <f>_xlfn.XLOOKUP(A3,'Customer Names Transform'!$A$2:$A$2336,'Customer Names Transform'!$D$2:$D$2336)</f>
        <v>Kelly</v>
      </c>
      <c r="C3" s="28">
        <f>_xlfn.XLOOKUP(A3,'Medical Exam Transform'!$A$2:$A$2336,'Medical Exam Transform'!$B$2:$B$2336)</f>
        <v>47.41</v>
      </c>
      <c r="D3" s="14">
        <f>_xlfn.XLOOKUP(A3,'Medical Exam Transform'!$A$2:$A$2336,'Medical Exam Transform'!$C$2:$C$2336)</f>
        <v>7.47</v>
      </c>
      <c r="E3" s="14" t="str">
        <f>_xlfn.XLOOKUP(A3,'Medical Exam Transform'!$A$2:$A$2336,'Medical Exam Transform'!$D$2:$D$2336)</f>
        <v>No</v>
      </c>
      <c r="F3" s="14" t="str">
        <f>_xlfn.XLOOKUP(A3,'Medical Exam Transform'!$A$2:$A$2336,'Medical Exam Transform'!$E$2:$E$2336)</f>
        <v>No</v>
      </c>
      <c r="G3" s="14" t="str">
        <f>_xlfn.XLOOKUP(A3,'Medical Exam Transform'!$A$2:$A$2336,'Medical Exam Transform'!$F$2:$F$2336)</f>
        <v>No</v>
      </c>
      <c r="H3" s="14">
        <f>_xlfn.XLOOKUP(A3,'Medical Exam Transform'!$A$2:$A$2336,'Medical Exam Transform'!$G$2:$G$2336)</f>
        <v>0</v>
      </c>
      <c r="I3" s="14" t="str">
        <f>_xlfn.XLOOKUP(A3,'Medical Exam Transform'!$A$2:$A$2336,'Medical Exam Transform'!$H$2:$H$2336)</f>
        <v>Yes</v>
      </c>
      <c r="J3" s="14" t="str">
        <f>_xlfn.XLOOKUP(A3,'Medical Exam Transform'!$A$2:$A$2336,'Medical Exam Transform'!$I$2:$I$2336)</f>
        <v>Obesity</v>
      </c>
      <c r="K3" s="14" t="str">
        <f>_xlfn.XLOOKUP(A3,'Medical Exam Transform'!$A$2:$A$2336,'Medical Exam Transform'!$J$2:$J$2336)</f>
        <v>Diabetes</v>
      </c>
      <c r="L3" s="60">
        <f>_xlfn.XLOOKUP(A3,'Hospitalisation Transform'!$A$2:$A$2344,'Hospitalisation Transform'!$B$2:$B$2344)</f>
        <v>25123</v>
      </c>
      <c r="M3" s="82">
        <f>_xlfn.XLOOKUP(A3,'Hospitalisation Transform'!$A$2:$A$2344,'Hospitalisation Transform'!$D$2:$D$2344)</f>
        <v>63770.43</v>
      </c>
      <c r="N3" s="14" t="str">
        <f>_xlfn.XLOOKUP(A3,'Hospitalisation Transform'!$A$2:$A$2344,'Hospitalisation Transform'!$E$2:$E$2344)</f>
        <v>tier - 1</v>
      </c>
      <c r="O3" s="14" t="str">
        <f>_xlfn.XLOOKUP(A3,'Hospitalisation Transform'!$A$2:$A$2344,'Hospitalisation Transform'!$F$2:$F$2344)</f>
        <v>tier - 3</v>
      </c>
      <c r="P3" s="14" t="str">
        <f>_xlfn.XLOOKUP(A3,'Hospitalisation Transform'!$A$2:$A$2344,'Hospitalisation Transform'!$G$2:$G$2344)</f>
        <v>R1013</v>
      </c>
      <c r="Q3" s="14">
        <f>_xlfn.XLOOKUP(A3,'Hospitalisation Transform'!$A$2:$A$2344,'Hospitalisation Transform'!$H$2:$H$2344)</f>
        <v>55</v>
      </c>
    </row>
    <row r="4" spans="1:17" ht="15.5" x14ac:dyDescent="0.35">
      <c r="A4" s="59" t="s">
        <v>2371</v>
      </c>
      <c r="B4" s="39" t="str">
        <f>_xlfn.XLOOKUP(A4,'Customer Names Transform'!$A$2:$A$2336,'Customer Names Transform'!$D$2:$D$2336)</f>
        <v>Matthew D</v>
      </c>
      <c r="C4" s="28">
        <f>_xlfn.XLOOKUP(A4,'Medical Exam Transform'!$A$2:$A$2336,'Medical Exam Transform'!$B$2:$B$2336)</f>
        <v>30.36</v>
      </c>
      <c r="D4" s="14">
        <f>_xlfn.XLOOKUP(A4,'Medical Exam Transform'!$A$2:$A$2336,'Medical Exam Transform'!$C$2:$C$2336)</f>
        <v>5.77</v>
      </c>
      <c r="E4" s="14" t="str">
        <f>_xlfn.XLOOKUP(A4,'Medical Exam Transform'!$A$2:$A$2336,'Medical Exam Transform'!$D$2:$D$2336)</f>
        <v>No</v>
      </c>
      <c r="F4" s="14" t="str">
        <f>_xlfn.XLOOKUP(A4,'Medical Exam Transform'!$A$2:$A$2336,'Medical Exam Transform'!$E$2:$E$2336)</f>
        <v>No</v>
      </c>
      <c r="G4" s="14" t="str">
        <f>_xlfn.XLOOKUP(A4,'Medical Exam Transform'!$A$2:$A$2336,'Medical Exam Transform'!$F$2:$F$2336)</f>
        <v>No</v>
      </c>
      <c r="H4" s="14">
        <f>_xlfn.XLOOKUP(A4,'Medical Exam Transform'!$A$2:$A$2336,'Medical Exam Transform'!$G$2:$G$2336)</f>
        <v>0</v>
      </c>
      <c r="I4" s="14" t="str">
        <f>_xlfn.XLOOKUP(A4,'Medical Exam Transform'!$A$2:$A$2336,'Medical Exam Transform'!$H$2:$H$2336)</f>
        <v>Yes</v>
      </c>
      <c r="J4" s="14" t="str">
        <f>_xlfn.XLOOKUP(A4,'Medical Exam Transform'!$A$2:$A$2336,'Medical Exam Transform'!$I$2:$I$2336)</f>
        <v>Obesity</v>
      </c>
      <c r="K4" s="14" t="str">
        <f>_xlfn.XLOOKUP(A4,'Medical Exam Transform'!$A$2:$A$2336,'Medical Exam Transform'!$J$2:$J$2336)</f>
        <v>Prediabetes</v>
      </c>
      <c r="L4" s="60">
        <f>_xlfn.XLOOKUP(A4,'Hospitalisation Transform'!$A$2:$A$2344,'Hospitalisation Transform'!$B$2:$B$2344)</f>
        <v>28284</v>
      </c>
      <c r="M4" s="82">
        <f>_xlfn.XLOOKUP(A4,'Hospitalisation Transform'!$A$2:$A$2344,'Hospitalisation Transform'!$D$2:$D$2344)</f>
        <v>62592.87</v>
      </c>
      <c r="N4" s="14" t="str">
        <f>_xlfn.XLOOKUP(A4,'Hospitalisation Transform'!$A$2:$A$2344,'Hospitalisation Transform'!$E$2:$E$2344)</f>
        <v>tier - 2</v>
      </c>
      <c r="O4" s="14" t="str">
        <f>_xlfn.XLOOKUP(A4,'Hospitalisation Transform'!$A$2:$A$2344,'Hospitalisation Transform'!$F$2:$F$2344)</f>
        <v>tier - 3</v>
      </c>
      <c r="P4" s="14" t="str">
        <f>_xlfn.XLOOKUP(A4,'Hospitalisation Transform'!$A$2:$A$2344,'Hospitalisation Transform'!$G$2:$G$2344)</f>
        <v>R1013</v>
      </c>
      <c r="Q4" s="14">
        <f>_xlfn.XLOOKUP(A4,'Hospitalisation Transform'!$A$2:$A$2344,'Hospitalisation Transform'!$H$2:$H$2344)</f>
        <v>46</v>
      </c>
    </row>
    <row r="5" spans="1:17" ht="15.5" x14ac:dyDescent="0.35">
      <c r="A5" s="59" t="s">
        <v>2370</v>
      </c>
      <c r="B5" s="39" t="str">
        <f>_xlfn.XLOOKUP(A5,'Customer Names Transform'!$A$2:$A$2336,'Customer Names Transform'!$D$2:$D$2336)</f>
        <v>Phil</v>
      </c>
      <c r="C5" s="28">
        <f>_xlfn.XLOOKUP(A5,'Medical Exam Transform'!$A$2:$A$2336,'Medical Exam Transform'!$B$2:$B$2336)</f>
        <v>34.484999999999999</v>
      </c>
      <c r="D5" s="14">
        <f>_xlfn.XLOOKUP(A5,'Medical Exam Transform'!$A$2:$A$2336,'Medical Exam Transform'!$C$2:$C$2336)</f>
        <v>11.87</v>
      </c>
      <c r="E5" s="14" t="str">
        <f>_xlfn.XLOOKUP(A5,'Medical Exam Transform'!$A$2:$A$2336,'Medical Exam Transform'!$D$2:$D$2336)</f>
        <v>Yes</v>
      </c>
      <c r="F5" s="14" t="str">
        <f>_xlfn.XLOOKUP(A5,'Medical Exam Transform'!$A$2:$A$2336,'Medical Exam Transform'!$E$2:$E$2336)</f>
        <v>No</v>
      </c>
      <c r="G5" s="14" t="str">
        <f>_xlfn.XLOOKUP(A5,'Medical Exam Transform'!$A$2:$A$2336,'Medical Exam Transform'!$F$2:$F$2336)</f>
        <v>No</v>
      </c>
      <c r="H5" s="14">
        <f>_xlfn.XLOOKUP(A5,'Medical Exam Transform'!$A$2:$A$2336,'Medical Exam Transform'!$G$2:$G$2336)</f>
        <v>2</v>
      </c>
      <c r="I5" s="14" t="str">
        <f>_xlfn.XLOOKUP(A5,'Medical Exam Transform'!$A$2:$A$2336,'Medical Exam Transform'!$H$2:$H$2336)</f>
        <v>Yes</v>
      </c>
      <c r="J5" s="14" t="str">
        <f>_xlfn.XLOOKUP(A5,'Medical Exam Transform'!$A$2:$A$2336,'Medical Exam Transform'!$I$2:$I$2336)</f>
        <v>Obesity</v>
      </c>
      <c r="K5" s="14" t="str">
        <f>_xlfn.XLOOKUP(A5,'Medical Exam Transform'!$A$2:$A$2336,'Medical Exam Transform'!$J$2:$J$2336)</f>
        <v>Normal</v>
      </c>
      <c r="L5" s="60">
        <f>_xlfn.XLOOKUP(A5,'Hospitalisation Transform'!$A$2:$A$2344,'Hospitalisation Transform'!$B$2:$B$2344)</f>
        <v>25822</v>
      </c>
      <c r="M5" s="82">
        <f>_xlfn.XLOOKUP(A5,'Hospitalisation Transform'!$A$2:$A$2344,'Hospitalisation Transform'!$D$2:$D$2344)</f>
        <v>60021.4</v>
      </c>
      <c r="N5" s="14" t="str">
        <f>_xlfn.XLOOKUP(A5,'Hospitalisation Transform'!$A$2:$A$2344,'Hospitalisation Transform'!$E$2:$E$2344)</f>
        <v>tier - 1</v>
      </c>
      <c r="O5" s="14" t="str">
        <f>_xlfn.XLOOKUP(A5,'Hospitalisation Transform'!$A$2:$A$2344,'Hospitalisation Transform'!$F$2:$F$2344)</f>
        <v>tier - 1</v>
      </c>
      <c r="P5" s="14" t="str">
        <f>_xlfn.XLOOKUP(A5,'Hospitalisation Transform'!$A$2:$A$2344,'Hospitalisation Transform'!$G$2:$G$2344)</f>
        <v>R1012</v>
      </c>
      <c r="Q5" s="14">
        <f>_xlfn.XLOOKUP(A5,'Hospitalisation Transform'!$A$2:$A$2344,'Hospitalisation Transform'!$H$2:$H$2344)</f>
        <v>53</v>
      </c>
    </row>
    <row r="6" spans="1:17" ht="15.5" x14ac:dyDescent="0.35">
      <c r="A6" s="59" t="s">
        <v>2369</v>
      </c>
      <c r="B6" s="39" t="str">
        <f>_xlfn.XLOOKUP(A6,'Customer Names Transform'!$A$2:$A$2336,'Customer Names Transform'!$D$2:$D$2336)</f>
        <v>Kelsey</v>
      </c>
      <c r="C6" s="28">
        <f>_xlfn.XLOOKUP(A6,'Medical Exam Transform'!$A$2:$A$2336,'Medical Exam Transform'!$B$2:$B$2336)</f>
        <v>38.094999999999999</v>
      </c>
      <c r="D6" s="14">
        <f>_xlfn.XLOOKUP(A6,'Medical Exam Transform'!$A$2:$A$2336,'Medical Exam Transform'!$C$2:$C$2336)</f>
        <v>6.05</v>
      </c>
      <c r="E6" s="14" t="str">
        <f>_xlfn.XLOOKUP(A6,'Medical Exam Transform'!$A$2:$A$2336,'Medical Exam Transform'!$D$2:$D$2336)</f>
        <v>No</v>
      </c>
      <c r="F6" s="14" t="str">
        <f>_xlfn.XLOOKUP(A6,'Medical Exam Transform'!$A$2:$A$2336,'Medical Exam Transform'!$E$2:$E$2336)</f>
        <v>No</v>
      </c>
      <c r="G6" s="14" t="str">
        <f>_xlfn.XLOOKUP(A6,'Medical Exam Transform'!$A$2:$A$2336,'Medical Exam Transform'!$F$2:$F$2336)</f>
        <v>No</v>
      </c>
      <c r="H6" s="14">
        <f>_xlfn.XLOOKUP(A6,'Medical Exam Transform'!$A$2:$A$2336,'Medical Exam Transform'!$G$2:$G$2336)</f>
        <v>0</v>
      </c>
      <c r="I6" s="14" t="str">
        <f>_xlfn.XLOOKUP(A6,'Medical Exam Transform'!$A$2:$A$2336,'Medical Exam Transform'!$H$2:$H$2336)</f>
        <v>Yes</v>
      </c>
      <c r="J6" s="14" t="str">
        <f>_xlfn.XLOOKUP(A6,'Medical Exam Transform'!$A$2:$A$2336,'Medical Exam Transform'!$I$2:$I$2336)</f>
        <v>Obesity</v>
      </c>
      <c r="K6" s="14" t="str">
        <f>_xlfn.XLOOKUP(A6,'Medical Exam Transform'!$A$2:$A$2336,'Medical Exam Transform'!$J$2:$J$2336)</f>
        <v>Prediabetes</v>
      </c>
      <c r="L6" s="60">
        <f>_xlfn.XLOOKUP(A6,'Hospitalisation Transform'!$A$2:$A$2344,'Hospitalisation Transform'!$B$2:$B$2344)</f>
        <v>33395</v>
      </c>
      <c r="M6" s="82">
        <f>_xlfn.XLOOKUP(A6,'Hospitalisation Transform'!$A$2:$A$2344,'Hospitalisation Transform'!$D$2:$D$2344)</f>
        <v>58571.07</v>
      </c>
      <c r="N6" s="14" t="str">
        <f>_xlfn.XLOOKUP(A6,'Hospitalisation Transform'!$A$2:$A$2344,'Hospitalisation Transform'!$E$2:$E$2344)</f>
        <v>tier - 1</v>
      </c>
      <c r="O6" s="14" t="str">
        <f>_xlfn.XLOOKUP(A6,'Hospitalisation Transform'!$A$2:$A$2344,'Hospitalisation Transform'!$F$2:$F$2344)</f>
        <v>tier - 3</v>
      </c>
      <c r="P6" s="14" t="str">
        <f>_xlfn.XLOOKUP(A6,'Hospitalisation Transform'!$A$2:$A$2344,'Hospitalisation Transform'!$G$2:$G$2344)</f>
        <v>R1024</v>
      </c>
      <c r="Q6" s="14">
        <f>_xlfn.XLOOKUP(A6,'Hospitalisation Transform'!$A$2:$A$2344,'Hospitalisation Transform'!$H$2:$H$2344)</f>
        <v>32</v>
      </c>
    </row>
    <row r="7" spans="1:17" ht="15.5" x14ac:dyDescent="0.35">
      <c r="A7" s="59" t="s">
        <v>2368</v>
      </c>
      <c r="B7" s="39" t="str">
        <f>_xlfn.XLOOKUP(A7,'Customer Names Transform'!$A$2:$A$2336,'Customer Names Transform'!$D$2:$D$2336)</f>
        <v>Kristyn</v>
      </c>
      <c r="C7" s="28">
        <f>_xlfn.XLOOKUP(A7,'Medical Exam Transform'!$A$2:$A$2336,'Medical Exam Transform'!$B$2:$B$2336)</f>
        <v>35.53</v>
      </c>
      <c r="D7" s="14">
        <f>_xlfn.XLOOKUP(A7,'Medical Exam Transform'!$A$2:$A$2336,'Medical Exam Transform'!$C$2:$C$2336)</f>
        <v>5.45</v>
      </c>
      <c r="E7" s="14" t="str">
        <f>_xlfn.XLOOKUP(A7,'Medical Exam Transform'!$A$2:$A$2336,'Medical Exam Transform'!$D$2:$D$2336)</f>
        <v>No</v>
      </c>
      <c r="F7" s="14" t="str">
        <f>_xlfn.XLOOKUP(A7,'Medical Exam Transform'!$A$2:$A$2336,'Medical Exam Transform'!$E$2:$E$2336)</f>
        <v>No</v>
      </c>
      <c r="G7" s="14" t="str">
        <f>_xlfn.XLOOKUP(A7,'Medical Exam Transform'!$A$2:$A$2336,'Medical Exam Transform'!$F$2:$F$2336)</f>
        <v>No</v>
      </c>
      <c r="H7" s="14">
        <f>_xlfn.XLOOKUP(A7,'Medical Exam Transform'!$A$2:$A$2336,'Medical Exam Transform'!$G$2:$G$2336)</f>
        <v>0</v>
      </c>
      <c r="I7" s="14" t="str">
        <f>_xlfn.XLOOKUP(A7,'Medical Exam Transform'!$A$2:$A$2336,'Medical Exam Transform'!$H$2:$H$2336)</f>
        <v>Yes</v>
      </c>
      <c r="J7" s="14" t="str">
        <f>_xlfn.XLOOKUP(A7,'Medical Exam Transform'!$A$2:$A$2336,'Medical Exam Transform'!$I$2:$I$2336)</f>
        <v>Obesity</v>
      </c>
      <c r="K7" s="14" t="str">
        <f>_xlfn.XLOOKUP(A7,'Medical Exam Transform'!$A$2:$A$2336,'Medical Exam Transform'!$J$2:$J$2336)</f>
        <v>Prediabetes</v>
      </c>
      <c r="L7" s="60">
        <f>_xlfn.XLOOKUP(A7,'Hospitalisation Transform'!$A$2:$A$2344,'Hospitalisation Transform'!$B$2:$B$2344)</f>
        <v>32678</v>
      </c>
      <c r="M7" s="82">
        <f>_xlfn.XLOOKUP(A7,'Hospitalisation Transform'!$A$2:$A$2344,'Hospitalisation Transform'!$D$2:$D$2344)</f>
        <v>55135.4</v>
      </c>
      <c r="N7" s="14" t="str">
        <f>_xlfn.XLOOKUP(A7,'Hospitalisation Transform'!$A$2:$A$2344,'Hospitalisation Transform'!$E$2:$E$2344)</f>
        <v>tier - 1</v>
      </c>
      <c r="O7" s="14" t="str">
        <f>_xlfn.XLOOKUP(A7,'Hospitalisation Transform'!$A$2:$A$2344,'Hospitalisation Transform'!$F$2:$F$2344)</f>
        <v>tier - 2</v>
      </c>
      <c r="P7" s="14" t="str">
        <f>_xlfn.XLOOKUP(A7,'Hospitalisation Transform'!$A$2:$A$2344,'Hospitalisation Transform'!$G$2:$G$2344)</f>
        <v>R1012</v>
      </c>
      <c r="Q7" s="14">
        <f>_xlfn.XLOOKUP(A7,'Hospitalisation Transform'!$A$2:$A$2344,'Hospitalisation Transform'!$H$2:$H$2344)</f>
        <v>34</v>
      </c>
    </row>
    <row r="8" spans="1:17" ht="15.5" x14ac:dyDescent="0.35">
      <c r="A8" s="59" t="s">
        <v>2367</v>
      </c>
      <c r="B8" s="39" t="str">
        <f>_xlfn.XLOOKUP(A8,'Customer Names Transform'!$A$2:$A$2336,'Customer Names Transform'!$D$2:$D$2336)</f>
        <v>Russell B.</v>
      </c>
      <c r="C8" s="28">
        <f>_xlfn.XLOOKUP(A8,'Medical Exam Transform'!$A$2:$A$2336,'Medical Exam Transform'!$B$2:$B$2336)</f>
        <v>32.799999999999997</v>
      </c>
      <c r="D8" s="14">
        <f>_xlfn.XLOOKUP(A8,'Medical Exam Transform'!$A$2:$A$2336,'Medical Exam Transform'!$C$2:$C$2336)</f>
        <v>6.59</v>
      </c>
      <c r="E8" s="14" t="str">
        <f>_xlfn.XLOOKUP(A8,'Medical Exam Transform'!$A$2:$A$2336,'Medical Exam Transform'!$D$2:$D$2336)</f>
        <v>No</v>
      </c>
      <c r="F8" s="14" t="str">
        <f>_xlfn.XLOOKUP(A8,'Medical Exam Transform'!$A$2:$A$2336,'Medical Exam Transform'!$E$2:$E$2336)</f>
        <v>No</v>
      </c>
      <c r="G8" s="14" t="str">
        <f>_xlfn.XLOOKUP(A8,'Medical Exam Transform'!$A$2:$A$2336,'Medical Exam Transform'!$F$2:$F$2336)</f>
        <v>No</v>
      </c>
      <c r="H8" s="14">
        <f>_xlfn.XLOOKUP(A8,'Medical Exam Transform'!$A$2:$A$2336,'Medical Exam Transform'!$G$2:$G$2336)</f>
        <v>0</v>
      </c>
      <c r="I8" s="14" t="str">
        <f>_xlfn.XLOOKUP(A8,'Medical Exam Transform'!$A$2:$A$2336,'Medical Exam Transform'!$H$2:$H$2336)</f>
        <v>Yes</v>
      </c>
      <c r="J8" s="14" t="str">
        <f>_xlfn.XLOOKUP(A8,'Medical Exam Transform'!$A$2:$A$2336,'Medical Exam Transform'!$I$2:$I$2336)</f>
        <v>Obesity</v>
      </c>
      <c r="K8" s="14" t="str">
        <f>_xlfn.XLOOKUP(A8,'Medical Exam Transform'!$A$2:$A$2336,'Medical Exam Transform'!$J$2:$J$2336)</f>
        <v>Diabetes</v>
      </c>
      <c r="L8" s="60">
        <f>_xlfn.XLOOKUP(A8,'Hospitalisation Transform'!$A$2:$A$2344,'Hospitalisation Transform'!$B$2:$B$2344)</f>
        <v>22862</v>
      </c>
      <c r="M8" s="82">
        <f>_xlfn.XLOOKUP(A8,'Hospitalisation Transform'!$A$2:$A$2344,'Hospitalisation Transform'!$D$2:$D$2344)</f>
        <v>52590.83</v>
      </c>
      <c r="N8" s="14" t="str">
        <f>_xlfn.XLOOKUP(A8,'Hospitalisation Transform'!$A$2:$A$2344,'Hospitalisation Transform'!$E$2:$E$2344)</f>
        <v>tier - 1</v>
      </c>
      <c r="O8" s="14" t="str">
        <f>_xlfn.XLOOKUP(A8,'Hospitalisation Transform'!$A$2:$A$2344,'Hospitalisation Transform'!$F$2:$F$2344)</f>
        <v>tier - 3</v>
      </c>
      <c r="P8" s="14" t="str">
        <f>_xlfn.XLOOKUP(A8,'Hospitalisation Transform'!$A$2:$A$2344,'Hospitalisation Transform'!$G$2:$G$2344)</f>
        <v>R1011</v>
      </c>
      <c r="Q8" s="14">
        <f>_xlfn.XLOOKUP(A8,'Hospitalisation Transform'!$A$2:$A$2344,'Hospitalisation Transform'!$H$2:$H$2344)</f>
        <v>61</v>
      </c>
    </row>
    <row r="9" spans="1:17" ht="15.5" x14ac:dyDescent="0.35">
      <c r="A9" s="59" t="s">
        <v>2366</v>
      </c>
      <c r="B9" s="39" t="str">
        <f>_xlfn.XLOOKUP(A9,'Customer Names Transform'!$A$2:$A$2336,'Customer Names Transform'!$D$2:$D$2336)</f>
        <v>Scott</v>
      </c>
      <c r="C9" s="28">
        <f>_xlfn.XLOOKUP(A9,'Medical Exam Transform'!$A$2:$A$2336,'Medical Exam Transform'!$B$2:$B$2336)</f>
        <v>36.4</v>
      </c>
      <c r="D9" s="14">
        <f>_xlfn.XLOOKUP(A9,'Medical Exam Transform'!$A$2:$A$2336,'Medical Exam Transform'!$C$2:$C$2336)</f>
        <v>6.07</v>
      </c>
      <c r="E9" s="14" t="str">
        <f>_xlfn.XLOOKUP(A9,'Medical Exam Transform'!$A$2:$A$2336,'Medical Exam Transform'!$D$2:$D$2336)</f>
        <v>No</v>
      </c>
      <c r="F9" s="14" t="str">
        <f>_xlfn.XLOOKUP(A9,'Medical Exam Transform'!$A$2:$A$2336,'Medical Exam Transform'!$E$2:$E$2336)</f>
        <v>No</v>
      </c>
      <c r="G9" s="14" t="str">
        <f>_xlfn.XLOOKUP(A9,'Medical Exam Transform'!$A$2:$A$2336,'Medical Exam Transform'!$F$2:$F$2336)</f>
        <v>No</v>
      </c>
      <c r="H9" s="14">
        <f>_xlfn.XLOOKUP(A9,'Medical Exam Transform'!$A$2:$A$2336,'Medical Exam Transform'!$G$2:$G$2336)</f>
        <v>0</v>
      </c>
      <c r="I9" s="14" t="str">
        <f>_xlfn.XLOOKUP(A9,'Medical Exam Transform'!$A$2:$A$2336,'Medical Exam Transform'!$H$2:$H$2336)</f>
        <v>Yes</v>
      </c>
      <c r="J9" s="14" t="str">
        <f>_xlfn.XLOOKUP(A9,'Medical Exam Transform'!$A$2:$A$2336,'Medical Exam Transform'!$I$2:$I$2336)</f>
        <v>Obesity</v>
      </c>
      <c r="K9" s="14" t="str">
        <f>_xlfn.XLOOKUP(A9,'Medical Exam Transform'!$A$2:$A$2336,'Medical Exam Transform'!$J$2:$J$2336)</f>
        <v>Prediabetes</v>
      </c>
      <c r="L9" s="60">
        <f>_xlfn.XLOOKUP(A9,'Hospitalisation Transform'!$A$2:$A$2344,'Hospitalisation Transform'!$B$2:$B$2344)</f>
        <v>34634</v>
      </c>
      <c r="M9" s="82">
        <f>_xlfn.XLOOKUP(A9,'Hospitalisation Transform'!$A$2:$A$2344,'Hospitalisation Transform'!$D$2:$D$2344)</f>
        <v>51194.559999999998</v>
      </c>
      <c r="N9" s="14" t="str">
        <f>_xlfn.XLOOKUP(A9,'Hospitalisation Transform'!$A$2:$A$2344,'Hospitalisation Transform'!$E$2:$E$2344)</f>
        <v>tier - 1</v>
      </c>
      <c r="O9" s="14" t="str">
        <f>_xlfn.XLOOKUP(A9,'Hospitalisation Transform'!$A$2:$A$2344,'Hospitalisation Transform'!$F$2:$F$2344)</f>
        <v>tier - 3</v>
      </c>
      <c r="P9" s="14" t="str">
        <f>_xlfn.XLOOKUP(A9,'Hospitalisation Transform'!$A$2:$A$2344,'Hospitalisation Transform'!$G$2:$G$2344)</f>
        <v>R1011</v>
      </c>
      <c r="Q9" s="14">
        <f>_xlfn.XLOOKUP(A9,'Hospitalisation Transform'!$A$2:$A$2344,'Hospitalisation Transform'!$H$2:$H$2344)</f>
        <v>29</v>
      </c>
    </row>
    <row r="10" spans="1:17" ht="15.5" x14ac:dyDescent="0.35">
      <c r="A10" s="59" t="s">
        <v>2365</v>
      </c>
      <c r="B10" s="39" t="str">
        <f>_xlfn.XLOOKUP(A10,'Customer Names Transform'!$A$2:$A$2336,'Customer Names Transform'!$D$2:$D$2336)</f>
        <v>Stephen</v>
      </c>
      <c r="C10" s="28">
        <f>_xlfn.XLOOKUP(A10,'Medical Exam Transform'!$A$2:$A$2336,'Medical Exam Transform'!$B$2:$B$2336)</f>
        <v>36.96</v>
      </c>
      <c r="D10" s="14">
        <f>_xlfn.XLOOKUP(A10,'Medical Exam Transform'!$A$2:$A$2336,'Medical Exam Transform'!$C$2:$C$2336)</f>
        <v>7.93</v>
      </c>
      <c r="E10" s="14" t="str">
        <f>_xlfn.XLOOKUP(A10,'Medical Exam Transform'!$A$2:$A$2336,'Medical Exam Transform'!$D$2:$D$2336)</f>
        <v>No</v>
      </c>
      <c r="F10" s="14" t="str">
        <f>_xlfn.XLOOKUP(A10,'Medical Exam Transform'!$A$2:$A$2336,'Medical Exam Transform'!$E$2:$E$2336)</f>
        <v>No</v>
      </c>
      <c r="G10" s="14" t="str">
        <f>_xlfn.XLOOKUP(A10,'Medical Exam Transform'!$A$2:$A$2336,'Medical Exam Transform'!$F$2:$F$2336)</f>
        <v>No</v>
      </c>
      <c r="H10" s="14">
        <f>_xlfn.XLOOKUP(A10,'Medical Exam Transform'!$A$2:$A$2336,'Medical Exam Transform'!$G$2:$G$2336)</f>
        <v>3</v>
      </c>
      <c r="I10" s="14" t="str">
        <f>_xlfn.XLOOKUP(A10,'Medical Exam Transform'!$A$2:$A$2336,'Medical Exam Transform'!$H$2:$H$2336)</f>
        <v>Yes</v>
      </c>
      <c r="J10" s="14" t="str">
        <f>_xlfn.XLOOKUP(A10,'Medical Exam Transform'!$A$2:$A$2336,'Medical Exam Transform'!$I$2:$I$2336)</f>
        <v>Obesity</v>
      </c>
      <c r="K10" s="14" t="str">
        <f>_xlfn.XLOOKUP(A10,'Medical Exam Transform'!$A$2:$A$2336,'Medical Exam Transform'!$J$2:$J$2336)</f>
        <v>Diabetes</v>
      </c>
      <c r="L10" s="60">
        <f>_xlfn.XLOOKUP(A10,'Hospitalisation Transform'!$A$2:$A$2344,'Hospitalisation Transform'!$B$2:$B$2344)</f>
        <v>21363</v>
      </c>
      <c r="M10" s="82">
        <f>_xlfn.XLOOKUP(A10,'Hospitalisation Transform'!$A$2:$A$2344,'Hospitalisation Transform'!$D$2:$D$2344)</f>
        <v>49577.66</v>
      </c>
      <c r="N10" s="14" t="str">
        <f>_xlfn.XLOOKUP(A10,'Hospitalisation Transform'!$A$2:$A$2344,'Hospitalisation Transform'!$E$2:$E$2344)</f>
        <v>tier - 2</v>
      </c>
      <c r="O10" s="14" t="str">
        <f>_xlfn.XLOOKUP(A10,'Hospitalisation Transform'!$A$2:$A$2344,'Hospitalisation Transform'!$F$2:$F$2344)</f>
        <v>tier - 2</v>
      </c>
      <c r="P10" s="14" t="str">
        <f>_xlfn.XLOOKUP(A10,'Hospitalisation Transform'!$A$2:$A$2344,'Hospitalisation Transform'!$G$2:$G$2344)</f>
        <v>R1013</v>
      </c>
      <c r="Q10" s="14">
        <f>_xlfn.XLOOKUP(A10,'Hospitalisation Transform'!$A$2:$A$2344,'Hospitalisation Transform'!$H$2:$H$2344)</f>
        <v>65</v>
      </c>
    </row>
    <row r="11" spans="1:17" ht="15.5" x14ac:dyDescent="0.35">
      <c r="A11" s="59" t="s">
        <v>2364</v>
      </c>
      <c r="B11" s="39" t="str">
        <f>_xlfn.XLOOKUP(A11,'Customer Names Transform'!$A$2:$A$2336,'Customer Names Transform'!$D$2:$D$2336)</f>
        <v>Patrick R.</v>
      </c>
      <c r="C11" s="28">
        <f>_xlfn.XLOOKUP(A11,'Medical Exam Transform'!$A$2:$A$2336,'Medical Exam Transform'!$B$2:$B$2336)</f>
        <v>41.14</v>
      </c>
      <c r="D11" s="14">
        <f>_xlfn.XLOOKUP(A11,'Medical Exam Transform'!$A$2:$A$2336,'Medical Exam Transform'!$C$2:$C$2336)</f>
        <v>9.58</v>
      </c>
      <c r="E11" s="14" t="str">
        <f>_xlfn.XLOOKUP(A11,'Medical Exam Transform'!$A$2:$A$2336,'Medical Exam Transform'!$D$2:$D$2336)</f>
        <v>Yes</v>
      </c>
      <c r="F11" s="14" t="str">
        <f>_xlfn.XLOOKUP(A11,'Medical Exam Transform'!$A$2:$A$2336,'Medical Exam Transform'!$E$2:$E$2336)</f>
        <v>No</v>
      </c>
      <c r="G11" s="14" t="str">
        <f>_xlfn.XLOOKUP(A11,'Medical Exam Transform'!$A$2:$A$2336,'Medical Exam Transform'!$F$2:$F$2336)</f>
        <v>Yes</v>
      </c>
      <c r="H11" s="14">
        <f>_xlfn.XLOOKUP(A11,'Medical Exam Transform'!$A$2:$A$2336,'Medical Exam Transform'!$G$2:$G$2336)</f>
        <v>1</v>
      </c>
      <c r="I11" s="14" t="str">
        <f>_xlfn.XLOOKUP(A11,'Medical Exam Transform'!$A$2:$A$2336,'Medical Exam Transform'!$H$2:$H$2336)</f>
        <v>Yes</v>
      </c>
      <c r="J11" s="14" t="str">
        <f>_xlfn.XLOOKUP(A11,'Medical Exam Transform'!$A$2:$A$2336,'Medical Exam Transform'!$I$2:$I$2336)</f>
        <v>Obesity</v>
      </c>
      <c r="K11" s="14" t="str">
        <f>_xlfn.XLOOKUP(A11,'Medical Exam Transform'!$A$2:$A$2336,'Medical Exam Transform'!$J$2:$J$2336)</f>
        <v>Diabetes</v>
      </c>
      <c r="L11" s="60">
        <f>_xlfn.XLOOKUP(A11,'Hospitalisation Transform'!$A$2:$A$2344,'Hospitalisation Transform'!$B$2:$B$2344)</f>
        <v>23258</v>
      </c>
      <c r="M11" s="82">
        <f>_xlfn.XLOOKUP(A11,'Hospitalisation Transform'!$A$2:$A$2344,'Hospitalisation Transform'!$D$2:$D$2344)</f>
        <v>48970.25</v>
      </c>
      <c r="N11" s="14" t="str">
        <f>_xlfn.XLOOKUP(A11,'Hospitalisation Transform'!$A$2:$A$2344,'Hospitalisation Transform'!$E$2:$E$2344)</f>
        <v>tier - 1</v>
      </c>
      <c r="O11" s="14" t="str">
        <f>_xlfn.XLOOKUP(A11,'Hospitalisation Transform'!$A$2:$A$2344,'Hospitalisation Transform'!$F$2:$F$2344)</f>
        <v>tier - 2</v>
      </c>
      <c r="P11" s="14" t="str">
        <f>_xlfn.XLOOKUP(A11,'Hospitalisation Transform'!$A$2:$A$2344,'Hospitalisation Transform'!$G$2:$G$2344)</f>
        <v>R1013</v>
      </c>
      <c r="Q11" s="14">
        <f>_xlfn.XLOOKUP(A11,'Hospitalisation Transform'!$A$2:$A$2344,'Hospitalisation Transform'!$H$2:$H$2344)</f>
        <v>60</v>
      </c>
    </row>
    <row r="12" spans="1:17" ht="15.5" x14ac:dyDescent="0.35">
      <c r="A12" s="59" t="s">
        <v>2363</v>
      </c>
      <c r="B12" s="39" t="str">
        <f>_xlfn.XLOOKUP(A12,'Customer Names Transform'!$A$2:$A$2336,'Customer Names Transform'!$D$2:$D$2336)</f>
        <v>Brooke N.</v>
      </c>
      <c r="C12" s="28">
        <f>_xlfn.XLOOKUP(A12,'Medical Exam Transform'!$A$2:$A$2336,'Medical Exam Transform'!$B$2:$B$2336)</f>
        <v>38.06</v>
      </c>
      <c r="D12" s="14">
        <f>_xlfn.XLOOKUP(A12,'Medical Exam Transform'!$A$2:$A$2336,'Medical Exam Transform'!$C$2:$C$2336)</f>
        <v>10.79</v>
      </c>
      <c r="E12" s="14" t="str">
        <f>_xlfn.XLOOKUP(A12,'Medical Exam Transform'!$A$2:$A$2336,'Medical Exam Transform'!$D$2:$D$2336)</f>
        <v>No</v>
      </c>
      <c r="F12" s="14" t="str">
        <f>_xlfn.XLOOKUP(A12,'Medical Exam Transform'!$A$2:$A$2336,'Medical Exam Transform'!$E$2:$E$2336)</f>
        <v>No</v>
      </c>
      <c r="G12" s="14" t="str">
        <f>_xlfn.XLOOKUP(A12,'Medical Exam Transform'!$A$2:$A$2336,'Medical Exam Transform'!$F$2:$F$2336)</f>
        <v>No</v>
      </c>
      <c r="H12" s="14">
        <f>_xlfn.XLOOKUP(A12,'Medical Exam Transform'!$A$2:$A$2336,'Medical Exam Transform'!$G$2:$G$2336)</f>
        <v>0</v>
      </c>
      <c r="I12" s="14" t="str">
        <f>_xlfn.XLOOKUP(A12,'Medical Exam Transform'!$A$2:$A$2336,'Medical Exam Transform'!$H$2:$H$2336)</f>
        <v>Yes</v>
      </c>
      <c r="J12" s="14" t="str">
        <f>_xlfn.XLOOKUP(A12,'Medical Exam Transform'!$A$2:$A$2336,'Medical Exam Transform'!$I$2:$I$2336)</f>
        <v>Obesity</v>
      </c>
      <c r="K12" s="14" t="str">
        <f>_xlfn.XLOOKUP(A12,'Medical Exam Transform'!$A$2:$A$2336,'Medical Exam Transform'!$J$2:$J$2336)</f>
        <v>Diabetes</v>
      </c>
      <c r="L12" s="60">
        <f>_xlfn.XLOOKUP(A12,'Hospitalisation Transform'!$A$2:$A$2344,'Hospitalisation Transform'!$B$2:$B$2344)</f>
        <v>28853</v>
      </c>
      <c r="M12" s="82">
        <f>_xlfn.XLOOKUP(A12,'Hospitalisation Transform'!$A$2:$A$2344,'Hospitalisation Transform'!$D$2:$D$2344)</f>
        <v>48885.14</v>
      </c>
      <c r="N12" s="14" t="str">
        <f>_xlfn.XLOOKUP(A12,'Hospitalisation Transform'!$A$2:$A$2344,'Hospitalisation Transform'!$E$2:$E$2344)</f>
        <v>tier - 1</v>
      </c>
      <c r="O12" s="14" t="str">
        <f>_xlfn.XLOOKUP(A12,'Hospitalisation Transform'!$A$2:$A$2344,'Hospitalisation Transform'!$F$2:$F$2344)</f>
        <v>tier - 2</v>
      </c>
      <c r="P12" s="14" t="str">
        <f>_xlfn.XLOOKUP(A12,'Hospitalisation Transform'!$A$2:$A$2344,'Hospitalisation Transform'!$G$2:$G$2344)</f>
        <v>R1013</v>
      </c>
      <c r="Q12" s="14">
        <f>_xlfn.XLOOKUP(A12,'Hospitalisation Transform'!$A$2:$A$2344,'Hospitalisation Transform'!$H$2:$H$2344)</f>
        <v>44</v>
      </c>
    </row>
    <row r="13" spans="1:17" ht="15.5" x14ac:dyDescent="0.35">
      <c r="A13" s="59" t="s">
        <v>2362</v>
      </c>
      <c r="B13" s="39" t="str">
        <f>_xlfn.XLOOKUP(A13,'Customer Names Transform'!$A$2:$A$2336,'Customer Names Transform'!$D$2:$D$2336)</f>
        <v>Paola Andrea</v>
      </c>
      <c r="C13" s="28">
        <f>_xlfn.XLOOKUP(A13,'Medical Exam Transform'!$A$2:$A$2336,'Medical Exam Transform'!$B$2:$B$2336)</f>
        <v>37.700000000000003</v>
      </c>
      <c r="D13" s="14">
        <f>_xlfn.XLOOKUP(A13,'Medical Exam Transform'!$A$2:$A$2336,'Medical Exam Transform'!$C$2:$C$2336)</f>
        <v>5.96</v>
      </c>
      <c r="E13" s="14" t="str">
        <f>_xlfn.XLOOKUP(A13,'Medical Exam Transform'!$A$2:$A$2336,'Medical Exam Transform'!$D$2:$D$2336)</f>
        <v>Yes</v>
      </c>
      <c r="F13" s="14" t="str">
        <f>_xlfn.XLOOKUP(A13,'Medical Exam Transform'!$A$2:$A$2336,'Medical Exam Transform'!$E$2:$E$2336)</f>
        <v>No</v>
      </c>
      <c r="G13" s="14" t="str">
        <f>_xlfn.XLOOKUP(A13,'Medical Exam Transform'!$A$2:$A$2336,'Medical Exam Transform'!$F$2:$F$2336)</f>
        <v>No</v>
      </c>
      <c r="H13" s="14">
        <f>_xlfn.XLOOKUP(A13,'Medical Exam Transform'!$A$2:$A$2336,'Medical Exam Transform'!$G$2:$G$2336)</f>
        <v>2</v>
      </c>
      <c r="I13" s="14" t="str">
        <f>_xlfn.XLOOKUP(A13,'Medical Exam Transform'!$A$2:$A$2336,'Medical Exam Transform'!$H$2:$H$2336)</f>
        <v>Yes</v>
      </c>
      <c r="J13" s="14" t="str">
        <f>_xlfn.XLOOKUP(A13,'Medical Exam Transform'!$A$2:$A$2336,'Medical Exam Transform'!$I$2:$I$2336)</f>
        <v>Obesity</v>
      </c>
      <c r="K13" s="14" t="str">
        <f>_xlfn.XLOOKUP(A13,'Medical Exam Transform'!$A$2:$A$2336,'Medical Exam Transform'!$J$2:$J$2336)</f>
        <v>Normal</v>
      </c>
      <c r="L13" s="60">
        <f>_xlfn.XLOOKUP(A13,'Hospitalisation Transform'!$A$2:$A$2344,'Hospitalisation Transform'!$B$2:$B$2344)</f>
        <v>21753</v>
      </c>
      <c r="M13" s="82">
        <f>_xlfn.XLOOKUP(A13,'Hospitalisation Transform'!$A$2:$A$2344,'Hospitalisation Transform'!$D$2:$D$2344)</f>
        <v>48824.45</v>
      </c>
      <c r="N13" s="14" t="str">
        <f>_xlfn.XLOOKUP(A13,'Hospitalisation Transform'!$A$2:$A$2344,'Hospitalisation Transform'!$E$2:$E$2344)</f>
        <v>tier - 2</v>
      </c>
      <c r="O13" s="14" t="str">
        <f>_xlfn.XLOOKUP(A13,'Hospitalisation Transform'!$A$2:$A$2344,'Hospitalisation Transform'!$F$2:$F$2344)</f>
        <v>tier - 1</v>
      </c>
      <c r="P13" s="14" t="str">
        <f>_xlfn.XLOOKUP(A13,'Hospitalisation Transform'!$A$2:$A$2344,'Hospitalisation Transform'!$G$2:$G$2344)</f>
        <v>R1011</v>
      </c>
      <c r="Q13" s="14">
        <f>_xlfn.XLOOKUP(A13,'Hospitalisation Transform'!$A$2:$A$2344,'Hospitalisation Transform'!$H$2:$H$2344)</f>
        <v>64</v>
      </c>
    </row>
    <row r="14" spans="1:17" ht="15.5" x14ac:dyDescent="0.35">
      <c r="A14" s="59" t="s">
        <v>2361</v>
      </c>
      <c r="B14" s="39" t="str">
        <f>_xlfn.XLOOKUP(A14,'Customer Names Transform'!$A$2:$A$2336,'Customer Names Transform'!$D$2:$D$2336)</f>
        <v>David</v>
      </c>
      <c r="C14" s="28">
        <f>_xlfn.XLOOKUP(A14,'Medical Exam Transform'!$A$2:$A$2336,'Medical Exam Transform'!$B$2:$B$2336)</f>
        <v>42.13</v>
      </c>
      <c r="D14" s="14">
        <f>_xlfn.XLOOKUP(A14,'Medical Exam Transform'!$A$2:$A$2336,'Medical Exam Transform'!$C$2:$C$2336)</f>
        <v>11.9</v>
      </c>
      <c r="E14" s="14" t="str">
        <f>_xlfn.XLOOKUP(A14,'Medical Exam Transform'!$A$2:$A$2336,'Medical Exam Transform'!$D$2:$D$2336)</f>
        <v>No</v>
      </c>
      <c r="F14" s="14" t="str">
        <f>_xlfn.XLOOKUP(A14,'Medical Exam Transform'!$A$2:$A$2336,'Medical Exam Transform'!$E$2:$E$2336)</f>
        <v>No</v>
      </c>
      <c r="G14" s="14" t="str">
        <f>_xlfn.XLOOKUP(A14,'Medical Exam Transform'!$A$2:$A$2336,'Medical Exam Transform'!$F$2:$F$2336)</f>
        <v>No</v>
      </c>
      <c r="H14" s="14">
        <f>_xlfn.XLOOKUP(A14,'Medical Exam Transform'!$A$2:$A$2336,'Medical Exam Transform'!$G$2:$G$2336)</f>
        <v>0</v>
      </c>
      <c r="I14" s="14" t="str">
        <f>_xlfn.XLOOKUP(A14,'Medical Exam Transform'!$A$2:$A$2336,'Medical Exam Transform'!$H$2:$H$2336)</f>
        <v>Yes</v>
      </c>
      <c r="J14" s="14" t="str">
        <f>_xlfn.XLOOKUP(A14,'Medical Exam Transform'!$A$2:$A$2336,'Medical Exam Transform'!$I$2:$I$2336)</f>
        <v>Obesity</v>
      </c>
      <c r="K14" s="14" t="str">
        <f>_xlfn.XLOOKUP(A14,'Medical Exam Transform'!$A$2:$A$2336,'Medical Exam Transform'!$J$2:$J$2336)</f>
        <v>Normal</v>
      </c>
      <c r="L14" s="60">
        <f>_xlfn.XLOOKUP(A14,'Hospitalisation Transform'!$A$2:$A$2344,'Hospitalisation Transform'!$B$2:$B$2344)</f>
        <v>24042</v>
      </c>
      <c r="M14" s="82">
        <f>_xlfn.XLOOKUP(A14,'Hospitalisation Transform'!$A$2:$A$2344,'Hospitalisation Transform'!$D$2:$D$2344)</f>
        <v>48675.519999999997</v>
      </c>
      <c r="N14" s="14" t="str">
        <f>_xlfn.XLOOKUP(A14,'Hospitalisation Transform'!$A$2:$A$2344,'Hospitalisation Transform'!$E$2:$E$2344)</f>
        <v>tier - 1</v>
      </c>
      <c r="O14" s="14" t="str">
        <f>_xlfn.XLOOKUP(A14,'Hospitalisation Transform'!$A$2:$A$2344,'Hospitalisation Transform'!$F$2:$F$2344)</f>
        <v>tier - 2</v>
      </c>
      <c r="P14" s="14" t="str">
        <f>_xlfn.XLOOKUP(A14,'Hospitalisation Transform'!$A$2:$A$2344,'Hospitalisation Transform'!$G$2:$G$2344)</f>
        <v>R1013</v>
      </c>
      <c r="Q14" s="14">
        <f>_xlfn.XLOOKUP(A14,'Hospitalisation Transform'!$A$2:$A$2344,'Hospitalisation Transform'!$H$2:$H$2344)</f>
        <v>58</v>
      </c>
    </row>
    <row r="15" spans="1:17" ht="15.5" x14ac:dyDescent="0.35">
      <c r="A15" s="59" t="s">
        <v>2360</v>
      </c>
      <c r="B15" s="39" t="str">
        <f>_xlfn.XLOOKUP(A15,'Customer Names Transform'!$A$2:$A$2336,'Customer Names Transform'!$D$2:$D$2336)</f>
        <v>Wade</v>
      </c>
      <c r="C15" s="28">
        <f>_xlfn.XLOOKUP(A15,'Medical Exam Transform'!$A$2:$A$2336,'Medical Exam Transform'!$B$2:$B$2336)</f>
        <v>40.92</v>
      </c>
      <c r="D15" s="14">
        <f>_xlfn.XLOOKUP(A15,'Medical Exam Transform'!$A$2:$A$2336,'Medical Exam Transform'!$C$2:$C$2336)</f>
        <v>8.41</v>
      </c>
      <c r="E15" s="14" t="str">
        <f>_xlfn.XLOOKUP(A15,'Medical Exam Transform'!$A$2:$A$2336,'Medical Exam Transform'!$D$2:$D$2336)</f>
        <v>No</v>
      </c>
      <c r="F15" s="14" t="str">
        <f>_xlfn.XLOOKUP(A15,'Medical Exam Transform'!$A$2:$A$2336,'Medical Exam Transform'!$E$2:$E$2336)</f>
        <v>No</v>
      </c>
      <c r="G15" s="14" t="str">
        <f>_xlfn.XLOOKUP(A15,'Medical Exam Transform'!$A$2:$A$2336,'Medical Exam Transform'!$F$2:$F$2336)</f>
        <v>No</v>
      </c>
      <c r="H15" s="14">
        <f>_xlfn.XLOOKUP(A15,'Medical Exam Transform'!$A$2:$A$2336,'Medical Exam Transform'!$G$2:$G$2336)</f>
        <v>0</v>
      </c>
      <c r="I15" s="14" t="str">
        <f>_xlfn.XLOOKUP(A15,'Medical Exam Transform'!$A$2:$A$2336,'Medical Exam Transform'!$H$2:$H$2336)</f>
        <v>Yes</v>
      </c>
      <c r="J15" s="14" t="str">
        <f>_xlfn.XLOOKUP(A15,'Medical Exam Transform'!$A$2:$A$2336,'Medical Exam Transform'!$I$2:$I$2336)</f>
        <v>Obesity</v>
      </c>
      <c r="K15" s="14" t="str">
        <f>_xlfn.XLOOKUP(A15,'Medical Exam Transform'!$A$2:$A$2336,'Medical Exam Transform'!$J$2:$J$2336)</f>
        <v>Diabetes</v>
      </c>
      <c r="L15" s="60">
        <f>_xlfn.XLOOKUP(A15,'Hospitalisation Transform'!$A$2:$A$2344,'Hospitalisation Transform'!$B$2:$B$2344)</f>
        <v>22930</v>
      </c>
      <c r="M15" s="82">
        <f>_xlfn.XLOOKUP(A15,'Hospitalisation Transform'!$A$2:$A$2344,'Hospitalisation Transform'!$D$2:$D$2344)</f>
        <v>48673.56</v>
      </c>
      <c r="N15" s="14" t="str">
        <f>_xlfn.XLOOKUP(A15,'Hospitalisation Transform'!$A$2:$A$2344,'Hospitalisation Transform'!$E$2:$E$2344)</f>
        <v>tier - 1</v>
      </c>
      <c r="O15" s="14" t="str">
        <f>_xlfn.XLOOKUP(A15,'Hospitalisation Transform'!$A$2:$A$2344,'Hospitalisation Transform'!$F$2:$F$2344)</f>
        <v>tier - 2</v>
      </c>
      <c r="P15" s="14" t="str">
        <f>_xlfn.XLOOKUP(A15,'Hospitalisation Transform'!$A$2:$A$2344,'Hospitalisation Transform'!$G$2:$G$2344)</f>
        <v>R1013</v>
      </c>
      <c r="Q15" s="14">
        <f>_xlfn.XLOOKUP(A15,'Hospitalisation Transform'!$A$2:$A$2344,'Hospitalisation Transform'!$H$2:$H$2344)</f>
        <v>61</v>
      </c>
    </row>
    <row r="16" spans="1:17" ht="15.5" x14ac:dyDescent="0.35">
      <c r="A16" s="59" t="s">
        <v>2359</v>
      </c>
      <c r="B16" s="39" t="str">
        <f>_xlfn.XLOOKUP(A16,'Customer Names Transform'!$A$2:$A$2336,'Customer Names Transform'!$D$2:$D$2336)</f>
        <v>Franklin</v>
      </c>
      <c r="C16" s="28">
        <f>_xlfn.XLOOKUP(A16,'Medical Exam Transform'!$A$2:$A$2336,'Medical Exam Transform'!$B$2:$B$2336)</f>
        <v>40.564999999999998</v>
      </c>
      <c r="D16" s="14">
        <f>_xlfn.XLOOKUP(A16,'Medical Exam Transform'!$A$2:$A$2336,'Medical Exam Transform'!$C$2:$C$2336)</f>
        <v>7.02</v>
      </c>
      <c r="E16" s="14" t="str">
        <f>_xlfn.XLOOKUP(A16,'Medical Exam Transform'!$A$2:$A$2336,'Medical Exam Transform'!$D$2:$D$2336)</f>
        <v>No</v>
      </c>
      <c r="F16" s="14" t="str">
        <f>_xlfn.XLOOKUP(A16,'Medical Exam Transform'!$A$2:$A$2336,'Medical Exam Transform'!$E$2:$E$2336)</f>
        <v>No</v>
      </c>
      <c r="G16" s="14" t="str">
        <f>_xlfn.XLOOKUP(A16,'Medical Exam Transform'!$A$2:$A$2336,'Medical Exam Transform'!$F$2:$F$2336)</f>
        <v>No</v>
      </c>
      <c r="H16" s="14">
        <f>_xlfn.XLOOKUP(A16,'Medical Exam Transform'!$A$2:$A$2336,'Medical Exam Transform'!$G$2:$G$2336)</f>
        <v>0</v>
      </c>
      <c r="I16" s="14" t="str">
        <f>_xlfn.XLOOKUP(A16,'Medical Exam Transform'!$A$2:$A$2336,'Medical Exam Transform'!$H$2:$H$2336)</f>
        <v>Yes</v>
      </c>
      <c r="J16" s="14" t="str">
        <f>_xlfn.XLOOKUP(A16,'Medical Exam Transform'!$A$2:$A$2336,'Medical Exam Transform'!$I$2:$I$2336)</f>
        <v>Obesity</v>
      </c>
      <c r="K16" s="14" t="str">
        <f>_xlfn.XLOOKUP(A16,'Medical Exam Transform'!$A$2:$A$2336,'Medical Exam Transform'!$J$2:$J$2336)</f>
        <v>Diabetes</v>
      </c>
      <c r="L16" s="60">
        <f>_xlfn.XLOOKUP(A16,'Hospitalisation Transform'!$A$2:$A$2344,'Hospitalisation Transform'!$B$2:$B$2344)</f>
        <v>25173</v>
      </c>
      <c r="M16" s="82">
        <f>_xlfn.XLOOKUP(A16,'Hospitalisation Transform'!$A$2:$A$2344,'Hospitalisation Transform'!$D$2:$D$2344)</f>
        <v>48549.18</v>
      </c>
      <c r="N16" s="14" t="str">
        <f>_xlfn.XLOOKUP(A16,'Hospitalisation Transform'!$A$2:$A$2344,'Hospitalisation Transform'!$E$2:$E$2344)</f>
        <v>tier - 1</v>
      </c>
      <c r="O16" s="14" t="str">
        <f>_xlfn.XLOOKUP(A16,'Hospitalisation Transform'!$A$2:$A$2344,'Hospitalisation Transform'!$F$2:$F$2344)</f>
        <v>tier - 3</v>
      </c>
      <c r="P16" s="14" t="str">
        <f>_xlfn.XLOOKUP(A16,'Hospitalisation Transform'!$A$2:$A$2344,'Hospitalisation Transform'!$G$2:$G$2344)</f>
        <v>R1016</v>
      </c>
      <c r="Q16" s="14">
        <f>_xlfn.XLOOKUP(A16,'Hospitalisation Transform'!$A$2:$A$2344,'Hospitalisation Transform'!$H$2:$H$2344)</f>
        <v>55</v>
      </c>
    </row>
    <row r="17" spans="1:17" ht="15.5" x14ac:dyDescent="0.35">
      <c r="A17" s="59" t="s">
        <v>2358</v>
      </c>
      <c r="B17" s="39" t="str">
        <f>_xlfn.XLOOKUP(A17,'Customer Names Transform'!$A$2:$A$2336,'Customer Names Transform'!$D$2:$D$2336)</f>
        <v>Leilani M.</v>
      </c>
      <c r="C17" s="28">
        <f>_xlfn.XLOOKUP(A17,'Medical Exam Transform'!$A$2:$A$2336,'Medical Exam Transform'!$B$2:$B$2336)</f>
        <v>36.384999999999998</v>
      </c>
      <c r="D17" s="14">
        <f>_xlfn.XLOOKUP(A17,'Medical Exam Transform'!$A$2:$A$2336,'Medical Exam Transform'!$C$2:$C$2336)</f>
        <v>7.59</v>
      </c>
      <c r="E17" s="14" t="str">
        <f>_xlfn.XLOOKUP(A17,'Medical Exam Transform'!$A$2:$A$2336,'Medical Exam Transform'!$D$2:$D$2336)</f>
        <v>Yes</v>
      </c>
      <c r="F17" s="14" t="str">
        <f>_xlfn.XLOOKUP(A17,'Medical Exam Transform'!$A$2:$A$2336,'Medical Exam Transform'!$E$2:$E$2336)</f>
        <v>No</v>
      </c>
      <c r="G17" s="14" t="str">
        <f>_xlfn.XLOOKUP(A17,'Medical Exam Transform'!$A$2:$A$2336,'Medical Exam Transform'!$F$2:$F$2336)</f>
        <v>No</v>
      </c>
      <c r="H17" s="14">
        <f>_xlfn.XLOOKUP(A17,'Medical Exam Transform'!$A$2:$A$2336,'Medical Exam Transform'!$G$2:$G$2336)</f>
        <v>2</v>
      </c>
      <c r="I17" s="14" t="str">
        <f>_xlfn.XLOOKUP(A17,'Medical Exam Transform'!$A$2:$A$2336,'Medical Exam Transform'!$H$2:$H$2336)</f>
        <v>Yes</v>
      </c>
      <c r="J17" s="14" t="str">
        <f>_xlfn.XLOOKUP(A17,'Medical Exam Transform'!$A$2:$A$2336,'Medical Exam Transform'!$I$2:$I$2336)</f>
        <v>Obesity</v>
      </c>
      <c r="K17" s="14" t="str">
        <f>_xlfn.XLOOKUP(A17,'Medical Exam Transform'!$A$2:$A$2336,'Medical Exam Transform'!$J$2:$J$2336)</f>
        <v>Diabetes</v>
      </c>
      <c r="L17" s="60">
        <f>_xlfn.XLOOKUP(A17,'Hospitalisation Transform'!$A$2:$A$2344,'Hospitalisation Transform'!$B$2:$B$2344)</f>
        <v>22636</v>
      </c>
      <c r="M17" s="82">
        <f>_xlfn.XLOOKUP(A17,'Hospitalisation Transform'!$A$2:$A$2344,'Hospitalisation Transform'!$D$2:$D$2344)</f>
        <v>48517.56</v>
      </c>
      <c r="N17" s="14" t="str">
        <f>_xlfn.XLOOKUP(A17,'Hospitalisation Transform'!$A$2:$A$2344,'Hospitalisation Transform'!$E$2:$E$2344)</f>
        <v>tier - 1</v>
      </c>
      <c r="O17" s="14" t="str">
        <f>_xlfn.XLOOKUP(A17,'Hospitalisation Transform'!$A$2:$A$2344,'Hospitalisation Transform'!$F$2:$F$2344)</f>
        <v>tier - 3</v>
      </c>
      <c r="P17" s="14" t="str">
        <f>_xlfn.XLOOKUP(A17,'Hospitalisation Transform'!$A$2:$A$2344,'Hospitalisation Transform'!$G$2:$G$2344)</f>
        <v>R1024</v>
      </c>
      <c r="Q17" s="14">
        <f>_xlfn.XLOOKUP(A17,'Hospitalisation Transform'!$A$2:$A$2344,'Hospitalisation Transform'!$H$2:$H$2344)</f>
        <v>62</v>
      </c>
    </row>
    <row r="18" spans="1:17" ht="15.5" x14ac:dyDescent="0.35">
      <c r="A18" s="59" t="s">
        <v>2357</v>
      </c>
      <c r="B18" s="39" t="str">
        <f>_xlfn.XLOOKUP(A18,'Customer Names Transform'!$A$2:$A$2336,'Customer Names Transform'!$D$2:$D$2336)</f>
        <v>Philippe</v>
      </c>
      <c r="C18" s="28">
        <f>_xlfn.XLOOKUP(A18,'Medical Exam Transform'!$A$2:$A$2336,'Medical Exam Transform'!$B$2:$B$2336)</f>
        <v>39.9</v>
      </c>
      <c r="D18" s="14">
        <f>_xlfn.XLOOKUP(A18,'Medical Exam Transform'!$A$2:$A$2336,'Medical Exam Transform'!$C$2:$C$2336)</f>
        <v>11.32</v>
      </c>
      <c r="E18" s="14" t="str">
        <f>_xlfn.XLOOKUP(A18,'Medical Exam Transform'!$A$2:$A$2336,'Medical Exam Transform'!$D$2:$D$2336)</f>
        <v>No</v>
      </c>
      <c r="F18" s="14" t="str">
        <f>_xlfn.XLOOKUP(A18,'Medical Exam Transform'!$A$2:$A$2336,'Medical Exam Transform'!$E$2:$E$2336)</f>
        <v>No</v>
      </c>
      <c r="G18" s="14" t="str">
        <f>_xlfn.XLOOKUP(A18,'Medical Exam Transform'!$A$2:$A$2336,'Medical Exam Transform'!$F$2:$F$2336)</f>
        <v>No</v>
      </c>
      <c r="H18" s="14">
        <f>_xlfn.XLOOKUP(A18,'Medical Exam Transform'!$A$2:$A$2336,'Medical Exam Transform'!$G$2:$G$2336)</f>
        <v>0</v>
      </c>
      <c r="I18" s="14" t="str">
        <f>_xlfn.XLOOKUP(A18,'Medical Exam Transform'!$A$2:$A$2336,'Medical Exam Transform'!$H$2:$H$2336)</f>
        <v>Yes</v>
      </c>
      <c r="J18" s="14" t="str">
        <f>_xlfn.XLOOKUP(A18,'Medical Exam Transform'!$A$2:$A$2336,'Medical Exam Transform'!$I$2:$I$2336)</f>
        <v>Obesity</v>
      </c>
      <c r="K18" s="14" t="str">
        <f>_xlfn.XLOOKUP(A18,'Medical Exam Transform'!$A$2:$A$2336,'Medical Exam Transform'!$J$2:$J$2336)</f>
        <v>Diabetes</v>
      </c>
      <c r="L18" s="60">
        <f>_xlfn.XLOOKUP(A18,'Hospitalisation Transform'!$A$2:$A$2344,'Hospitalisation Transform'!$B$2:$B$2344)</f>
        <v>22885</v>
      </c>
      <c r="M18" s="82">
        <f>_xlfn.XLOOKUP(A18,'Hospitalisation Transform'!$A$2:$A$2344,'Hospitalisation Transform'!$D$2:$D$2344)</f>
        <v>48173.36</v>
      </c>
      <c r="N18" s="14" t="str">
        <f>_xlfn.XLOOKUP(A18,'Hospitalisation Transform'!$A$2:$A$2344,'Hospitalisation Transform'!$E$2:$E$2344)</f>
        <v>tier - 1</v>
      </c>
      <c r="O18" s="14" t="str">
        <f>_xlfn.XLOOKUP(A18,'Hospitalisation Transform'!$A$2:$A$2344,'Hospitalisation Transform'!$F$2:$F$2344)</f>
        <v>tier - 3</v>
      </c>
      <c r="P18" s="14" t="str">
        <f>_xlfn.XLOOKUP(A18,'Hospitalisation Transform'!$A$2:$A$2344,'Hospitalisation Transform'!$G$2:$G$2344)</f>
        <v>R1011</v>
      </c>
      <c r="Q18" s="14">
        <f>_xlfn.XLOOKUP(A18,'Hospitalisation Transform'!$A$2:$A$2344,'Hospitalisation Transform'!$H$2:$H$2344)</f>
        <v>61</v>
      </c>
    </row>
    <row r="19" spans="1:17" ht="15.5" x14ac:dyDescent="0.35">
      <c r="A19" s="59" t="s">
        <v>2356</v>
      </c>
      <c r="B19" s="39" t="str">
        <f>_xlfn.XLOOKUP(A19,'Customer Names Transform'!$A$2:$A$2336,'Customer Names Transform'!$D$2:$D$2336)</f>
        <v>Jennifer A.</v>
      </c>
      <c r="C19" s="28">
        <f>_xlfn.XLOOKUP(A19,'Medical Exam Transform'!$A$2:$A$2336,'Medical Exam Transform'!$B$2:$B$2336)</f>
        <v>33.799999999999997</v>
      </c>
      <c r="D19" s="14">
        <f>_xlfn.XLOOKUP(A19,'Medical Exam Transform'!$A$2:$A$2336,'Medical Exam Transform'!$C$2:$C$2336)</f>
        <v>7.67</v>
      </c>
      <c r="E19" s="14" t="str">
        <f>_xlfn.XLOOKUP(A19,'Medical Exam Transform'!$A$2:$A$2336,'Medical Exam Transform'!$D$2:$D$2336)</f>
        <v>No</v>
      </c>
      <c r="F19" s="14" t="str">
        <f>_xlfn.XLOOKUP(A19,'Medical Exam Transform'!$A$2:$A$2336,'Medical Exam Transform'!$E$2:$E$2336)</f>
        <v>No</v>
      </c>
      <c r="G19" s="14" t="str">
        <f>_xlfn.XLOOKUP(A19,'Medical Exam Transform'!$A$2:$A$2336,'Medical Exam Transform'!$F$2:$F$2336)</f>
        <v>No</v>
      </c>
      <c r="H19" s="14">
        <f>_xlfn.XLOOKUP(A19,'Medical Exam Transform'!$A$2:$A$2336,'Medical Exam Transform'!$G$2:$G$2336)</f>
        <v>3</v>
      </c>
      <c r="I19" s="14" t="str">
        <f>_xlfn.XLOOKUP(A19,'Medical Exam Transform'!$A$2:$A$2336,'Medical Exam Transform'!$H$2:$H$2336)</f>
        <v>Yes</v>
      </c>
      <c r="J19" s="14" t="str">
        <f>_xlfn.XLOOKUP(A19,'Medical Exam Transform'!$A$2:$A$2336,'Medical Exam Transform'!$I$2:$I$2336)</f>
        <v>Obesity</v>
      </c>
      <c r="K19" s="14" t="str">
        <f>_xlfn.XLOOKUP(A19,'Medical Exam Transform'!$A$2:$A$2336,'Medical Exam Transform'!$J$2:$J$2336)</f>
        <v>Normal</v>
      </c>
      <c r="L19" s="60">
        <f>_xlfn.XLOOKUP(A19,'Hospitalisation Transform'!$A$2:$A$2344,'Hospitalisation Transform'!$B$2:$B$2344)</f>
        <v>21505</v>
      </c>
      <c r="M19" s="82">
        <f>_xlfn.XLOOKUP(A19,'Hospitalisation Transform'!$A$2:$A$2344,'Hospitalisation Transform'!$D$2:$D$2344)</f>
        <v>47928.03</v>
      </c>
      <c r="N19" s="14" t="str">
        <f>_xlfn.XLOOKUP(A19,'Hospitalisation Transform'!$A$2:$A$2344,'Hospitalisation Transform'!$E$2:$E$2344)</f>
        <v>tier - 2</v>
      </c>
      <c r="O19" s="14" t="str">
        <f>_xlfn.XLOOKUP(A19,'Hospitalisation Transform'!$A$2:$A$2344,'Hospitalisation Transform'!$F$2:$F$2344)</f>
        <v>tier - 3</v>
      </c>
      <c r="P19" s="14" t="str">
        <f>_xlfn.XLOOKUP(A19,'Hospitalisation Transform'!$A$2:$A$2344,'Hospitalisation Transform'!$G$2:$G$2344)</f>
        <v>R1011</v>
      </c>
      <c r="Q19" s="14">
        <f>_xlfn.XLOOKUP(A19,'Hospitalisation Transform'!$A$2:$A$2344,'Hospitalisation Transform'!$H$2:$H$2344)</f>
        <v>65</v>
      </c>
    </row>
    <row r="20" spans="1:17" ht="15.5" x14ac:dyDescent="0.35">
      <c r="A20" s="59" t="s">
        <v>2355</v>
      </c>
      <c r="B20" s="39" t="str">
        <f>_xlfn.XLOOKUP(A20,'Customer Names Transform'!$A$2:$A$2336,'Customer Names Transform'!$D$2:$D$2336)</f>
        <v>Christina M.</v>
      </c>
      <c r="C20" s="28">
        <f>_xlfn.XLOOKUP(A20,'Medical Exam Transform'!$A$2:$A$2336,'Medical Exam Transform'!$B$2:$B$2336)</f>
        <v>36.765000000000001</v>
      </c>
      <c r="D20" s="14">
        <f>_xlfn.XLOOKUP(A20,'Medical Exam Transform'!$A$2:$A$2336,'Medical Exam Transform'!$C$2:$C$2336)</f>
        <v>7.29</v>
      </c>
      <c r="E20" s="14" t="str">
        <f>_xlfn.XLOOKUP(A20,'Medical Exam Transform'!$A$2:$A$2336,'Medical Exam Transform'!$D$2:$D$2336)</f>
        <v>Yes</v>
      </c>
      <c r="F20" s="14" t="str">
        <f>_xlfn.XLOOKUP(A20,'Medical Exam Transform'!$A$2:$A$2336,'Medical Exam Transform'!$E$2:$E$2336)</f>
        <v>No</v>
      </c>
      <c r="G20" s="14" t="str">
        <f>_xlfn.XLOOKUP(A20,'Medical Exam Transform'!$A$2:$A$2336,'Medical Exam Transform'!$F$2:$F$2336)</f>
        <v>Yes</v>
      </c>
      <c r="H20" s="14">
        <f>_xlfn.XLOOKUP(A20,'Medical Exam Transform'!$A$2:$A$2336,'Medical Exam Transform'!$G$2:$G$2336)</f>
        <v>1</v>
      </c>
      <c r="I20" s="14" t="str">
        <f>_xlfn.XLOOKUP(A20,'Medical Exam Transform'!$A$2:$A$2336,'Medical Exam Transform'!$H$2:$H$2336)</f>
        <v>Yes</v>
      </c>
      <c r="J20" s="14" t="str">
        <f>_xlfn.XLOOKUP(A20,'Medical Exam Transform'!$A$2:$A$2336,'Medical Exam Transform'!$I$2:$I$2336)</f>
        <v>Obesity</v>
      </c>
      <c r="K20" s="14" t="str">
        <f>_xlfn.XLOOKUP(A20,'Medical Exam Transform'!$A$2:$A$2336,'Medical Exam Transform'!$J$2:$J$2336)</f>
        <v>Normal</v>
      </c>
      <c r="L20" s="60">
        <f>_xlfn.XLOOKUP(A20,'Hospitalisation Transform'!$A$2:$A$2344,'Hospitalisation Transform'!$B$2:$B$2344)</f>
        <v>23228</v>
      </c>
      <c r="M20" s="82">
        <f>_xlfn.XLOOKUP(A20,'Hospitalisation Transform'!$A$2:$A$2344,'Hospitalisation Transform'!$D$2:$D$2344)</f>
        <v>47896.79</v>
      </c>
      <c r="N20" s="14" t="str">
        <f>_xlfn.XLOOKUP(A20,'Hospitalisation Transform'!$A$2:$A$2344,'Hospitalisation Transform'!$E$2:$E$2344)</f>
        <v>tier - 1</v>
      </c>
      <c r="O20" s="14" t="str">
        <f>_xlfn.XLOOKUP(A20,'Hospitalisation Transform'!$A$2:$A$2344,'Hospitalisation Transform'!$F$2:$F$2344)</f>
        <v>tier - 3</v>
      </c>
      <c r="P20" s="14" t="str">
        <f>_xlfn.XLOOKUP(A20,'Hospitalisation Transform'!$A$2:$A$2344,'Hospitalisation Transform'!$G$2:$G$2344)</f>
        <v>R1024</v>
      </c>
      <c r="Q20" s="14">
        <f>_xlfn.XLOOKUP(A20,'Hospitalisation Transform'!$A$2:$A$2344,'Hospitalisation Transform'!$H$2:$H$2344)</f>
        <v>60</v>
      </c>
    </row>
    <row r="21" spans="1:17" ht="15.5" x14ac:dyDescent="0.35">
      <c r="A21" s="59" t="s">
        <v>2354</v>
      </c>
      <c r="B21" s="39" t="str">
        <f>_xlfn.XLOOKUP(A21,'Customer Names Transform'!$A$2:$A$2336,'Customer Names Transform'!$D$2:$D$2336)</f>
        <v>Said Sr.</v>
      </c>
      <c r="C21" s="28">
        <f>_xlfn.XLOOKUP(A21,'Medical Exam Transform'!$A$2:$A$2336,'Medical Exam Transform'!$B$2:$B$2336)</f>
        <v>36.954999999999998</v>
      </c>
      <c r="D21" s="14">
        <f>_xlfn.XLOOKUP(A21,'Medical Exam Transform'!$A$2:$A$2336,'Medical Exam Transform'!$C$2:$C$2336)</f>
        <v>4.72</v>
      </c>
      <c r="E21" s="14" t="str">
        <f>_xlfn.XLOOKUP(A21,'Medical Exam Transform'!$A$2:$A$2336,'Medical Exam Transform'!$D$2:$D$2336)</f>
        <v>Yes</v>
      </c>
      <c r="F21" s="14" t="str">
        <f>_xlfn.XLOOKUP(A21,'Medical Exam Transform'!$A$2:$A$2336,'Medical Exam Transform'!$E$2:$E$2336)</f>
        <v>No</v>
      </c>
      <c r="G21" s="14" t="str">
        <f>_xlfn.XLOOKUP(A21,'Medical Exam Transform'!$A$2:$A$2336,'Medical Exam Transform'!$F$2:$F$2336)</f>
        <v>No</v>
      </c>
      <c r="H21" s="14">
        <f>_xlfn.XLOOKUP(A21,'Medical Exam Transform'!$A$2:$A$2336,'Medical Exam Transform'!$G$2:$G$2336)</f>
        <v>1</v>
      </c>
      <c r="I21" s="14" t="str">
        <f>_xlfn.XLOOKUP(A21,'Medical Exam Transform'!$A$2:$A$2336,'Medical Exam Transform'!$H$2:$H$2336)</f>
        <v>Yes</v>
      </c>
      <c r="J21" s="14" t="str">
        <f>_xlfn.XLOOKUP(A21,'Medical Exam Transform'!$A$2:$A$2336,'Medical Exam Transform'!$I$2:$I$2336)</f>
        <v>Obesity</v>
      </c>
      <c r="K21" s="14" t="str">
        <f>_xlfn.XLOOKUP(A21,'Medical Exam Transform'!$A$2:$A$2336,'Medical Exam Transform'!$J$2:$J$2336)</f>
        <v>Normal</v>
      </c>
      <c r="L21" s="60">
        <f>_xlfn.XLOOKUP(A21,'Hospitalisation Transform'!$A$2:$A$2344,'Hospitalisation Transform'!$B$2:$B$2344)</f>
        <v>23688</v>
      </c>
      <c r="M21" s="82">
        <f>_xlfn.XLOOKUP(A21,'Hospitalisation Transform'!$A$2:$A$2344,'Hospitalisation Transform'!$D$2:$D$2344)</f>
        <v>47496.49</v>
      </c>
      <c r="N21" s="14" t="str">
        <f>_xlfn.XLOOKUP(A21,'Hospitalisation Transform'!$A$2:$A$2344,'Hospitalisation Transform'!$E$2:$E$2344)</f>
        <v>tier - 1</v>
      </c>
      <c r="O21" s="14" t="str">
        <f>_xlfn.XLOOKUP(A21,'Hospitalisation Transform'!$A$2:$A$2344,'Hospitalisation Transform'!$F$2:$F$2344)</f>
        <v>tier - 3</v>
      </c>
      <c r="P21" s="14" t="str">
        <f>_xlfn.XLOOKUP(A21,'Hospitalisation Transform'!$A$2:$A$2344,'Hospitalisation Transform'!$G$2:$G$2344)</f>
        <v>R1012</v>
      </c>
      <c r="Q21" s="14">
        <f>_xlfn.XLOOKUP(A21,'Hospitalisation Transform'!$A$2:$A$2344,'Hospitalisation Transform'!$H$2:$H$2344)</f>
        <v>59</v>
      </c>
    </row>
    <row r="22" spans="1:17" ht="15.5" x14ac:dyDescent="0.35">
      <c r="A22" s="59" t="s">
        <v>2353</v>
      </c>
      <c r="B22" s="39" t="str">
        <f>_xlfn.XLOOKUP(A22,'Customer Names Transform'!$A$2:$A$2336,'Customer Names Transform'!$D$2:$D$2336)</f>
        <v>John</v>
      </c>
      <c r="C22" s="28">
        <f>_xlfn.XLOOKUP(A22,'Medical Exam Transform'!$A$2:$A$2336,'Medical Exam Transform'!$B$2:$B$2336)</f>
        <v>42.9</v>
      </c>
      <c r="D22" s="14">
        <f>_xlfn.XLOOKUP(A22,'Medical Exam Transform'!$A$2:$A$2336,'Medical Exam Transform'!$C$2:$C$2336)</f>
        <v>11.41</v>
      </c>
      <c r="E22" s="14" t="str">
        <f>_xlfn.XLOOKUP(A22,'Medical Exam Transform'!$A$2:$A$2336,'Medical Exam Transform'!$D$2:$D$2336)</f>
        <v>No</v>
      </c>
      <c r="F22" s="14" t="str">
        <f>_xlfn.XLOOKUP(A22,'Medical Exam Transform'!$A$2:$A$2336,'Medical Exam Transform'!$E$2:$E$2336)</f>
        <v>No</v>
      </c>
      <c r="G22" s="14" t="str">
        <f>_xlfn.XLOOKUP(A22,'Medical Exam Transform'!$A$2:$A$2336,'Medical Exam Transform'!$F$2:$F$2336)</f>
        <v>No</v>
      </c>
      <c r="H22" s="14">
        <f>_xlfn.XLOOKUP(A22,'Medical Exam Transform'!$A$2:$A$2336,'Medical Exam Transform'!$G$2:$G$2336)</f>
        <v>0</v>
      </c>
      <c r="I22" s="14" t="str">
        <f>_xlfn.XLOOKUP(A22,'Medical Exam Transform'!$A$2:$A$2336,'Medical Exam Transform'!$H$2:$H$2336)</f>
        <v>Yes</v>
      </c>
      <c r="J22" s="14" t="str">
        <f>_xlfn.XLOOKUP(A22,'Medical Exam Transform'!$A$2:$A$2336,'Medical Exam Transform'!$I$2:$I$2336)</f>
        <v>Obesity</v>
      </c>
      <c r="K22" s="14" t="str">
        <f>_xlfn.XLOOKUP(A22,'Medical Exam Transform'!$A$2:$A$2336,'Medical Exam Transform'!$J$2:$J$2336)</f>
        <v>Normal</v>
      </c>
      <c r="L22" s="60">
        <f>_xlfn.XLOOKUP(A22,'Hospitalisation Transform'!$A$2:$A$2344,'Hospitalisation Transform'!$B$2:$B$2344)</f>
        <v>26203</v>
      </c>
      <c r="M22" s="82">
        <f>_xlfn.XLOOKUP(A22,'Hospitalisation Transform'!$A$2:$A$2344,'Hospitalisation Transform'!$D$2:$D$2344)</f>
        <v>47462.89</v>
      </c>
      <c r="N22" s="14" t="str">
        <f>_xlfn.XLOOKUP(A22,'Hospitalisation Transform'!$A$2:$A$2344,'Hospitalisation Transform'!$E$2:$E$2344)</f>
        <v>tier - 1</v>
      </c>
      <c r="O22" s="14" t="str">
        <f>_xlfn.XLOOKUP(A22,'Hospitalisation Transform'!$A$2:$A$2344,'Hospitalisation Transform'!$F$2:$F$2344)</f>
        <v>tier - 2</v>
      </c>
      <c r="P22" s="14" t="str">
        <f>_xlfn.XLOOKUP(A22,'Hospitalisation Transform'!$A$2:$A$2344,'Hospitalisation Transform'!$G$2:$G$2344)</f>
        <v>R1013</v>
      </c>
      <c r="Q22" s="14">
        <f>_xlfn.XLOOKUP(A22,'Hospitalisation Transform'!$A$2:$A$2344,'Hospitalisation Transform'!$H$2:$H$2344)</f>
        <v>52</v>
      </c>
    </row>
    <row r="23" spans="1:17" ht="15.5" x14ac:dyDescent="0.35">
      <c r="A23" s="59" t="s">
        <v>2352</v>
      </c>
      <c r="B23" s="39" t="str">
        <f>_xlfn.XLOOKUP(A23,'Customer Names Transform'!$A$2:$A$2336,'Customer Names Transform'!$D$2:$D$2336)</f>
        <v>Myles</v>
      </c>
      <c r="C23" s="28">
        <f>_xlfn.XLOOKUP(A23,'Medical Exam Transform'!$A$2:$A$2336,'Medical Exam Transform'!$B$2:$B$2336)</f>
        <v>36.299999999999997</v>
      </c>
      <c r="D23" s="14">
        <f>_xlfn.XLOOKUP(A23,'Medical Exam Transform'!$A$2:$A$2336,'Medical Exam Transform'!$C$2:$C$2336)</f>
        <v>11.5</v>
      </c>
      <c r="E23" s="14" t="str">
        <f>_xlfn.XLOOKUP(A23,'Medical Exam Transform'!$A$2:$A$2336,'Medical Exam Transform'!$D$2:$D$2336)</f>
        <v>Yes</v>
      </c>
      <c r="F23" s="14" t="str">
        <f>_xlfn.XLOOKUP(A23,'Medical Exam Transform'!$A$2:$A$2336,'Medical Exam Transform'!$E$2:$E$2336)</f>
        <v>No</v>
      </c>
      <c r="G23" s="14" t="str">
        <f>_xlfn.XLOOKUP(A23,'Medical Exam Transform'!$A$2:$A$2336,'Medical Exam Transform'!$F$2:$F$2336)</f>
        <v>No</v>
      </c>
      <c r="H23" s="14">
        <f>_xlfn.XLOOKUP(A23,'Medical Exam Transform'!$A$2:$A$2336,'Medical Exam Transform'!$G$2:$G$2336)</f>
        <v>2</v>
      </c>
      <c r="I23" s="14" t="str">
        <f>_xlfn.XLOOKUP(A23,'Medical Exam Transform'!$A$2:$A$2336,'Medical Exam Transform'!$H$2:$H$2336)</f>
        <v>Yes</v>
      </c>
      <c r="J23" s="14" t="str">
        <f>_xlfn.XLOOKUP(A23,'Medical Exam Transform'!$A$2:$A$2336,'Medical Exam Transform'!$I$2:$I$2336)</f>
        <v>Obesity</v>
      </c>
      <c r="K23" s="14" t="str">
        <f>_xlfn.XLOOKUP(A23,'Medical Exam Transform'!$A$2:$A$2336,'Medical Exam Transform'!$J$2:$J$2336)</f>
        <v>Normal</v>
      </c>
      <c r="L23" s="60">
        <f>_xlfn.XLOOKUP(A23,'Hospitalisation Transform'!$A$2:$A$2344,'Hospitalisation Transform'!$B$2:$B$2344)</f>
        <v>22445</v>
      </c>
      <c r="M23" s="82">
        <f>_xlfn.XLOOKUP(A23,'Hospitalisation Transform'!$A$2:$A$2344,'Hospitalisation Transform'!$D$2:$D$2344)</f>
        <v>47403.88</v>
      </c>
      <c r="N23" s="14" t="str">
        <f>_xlfn.XLOOKUP(A23,'Hospitalisation Transform'!$A$2:$A$2344,'Hospitalisation Transform'!$E$2:$E$2344)</f>
        <v>tier - 1</v>
      </c>
      <c r="O23" s="14" t="str">
        <f>_xlfn.XLOOKUP(A23,'Hospitalisation Transform'!$A$2:$A$2344,'Hospitalisation Transform'!$F$2:$F$2344)</f>
        <v>tier - 3</v>
      </c>
      <c r="P23" s="14" t="str">
        <f>_xlfn.XLOOKUP(A23,'Hospitalisation Transform'!$A$2:$A$2344,'Hospitalisation Transform'!$G$2:$G$2344)</f>
        <v>R1011</v>
      </c>
      <c r="Q23" s="14">
        <f>_xlfn.XLOOKUP(A23,'Hospitalisation Transform'!$A$2:$A$2344,'Hospitalisation Transform'!$H$2:$H$2344)</f>
        <v>62</v>
      </c>
    </row>
    <row r="24" spans="1:17" ht="15.5" x14ac:dyDescent="0.35">
      <c r="A24" s="59" t="s">
        <v>2351</v>
      </c>
      <c r="B24" s="39" t="str">
        <f>_xlfn.XLOOKUP(A24,'Customer Names Transform'!$A$2:$A$2336,'Customer Names Transform'!$D$2:$D$2336)</f>
        <v>Madelyn C</v>
      </c>
      <c r="C24" s="28">
        <f>_xlfn.XLOOKUP(A24,'Medical Exam Transform'!$A$2:$A$2336,'Medical Exam Transform'!$B$2:$B$2336)</f>
        <v>32.200000000000003</v>
      </c>
      <c r="D24" s="14">
        <f>_xlfn.XLOOKUP(A24,'Medical Exam Transform'!$A$2:$A$2336,'Medical Exam Transform'!$C$2:$C$2336)</f>
        <v>6.22</v>
      </c>
      <c r="E24" s="14" t="str">
        <f>_xlfn.XLOOKUP(A24,'Medical Exam Transform'!$A$2:$A$2336,'Medical Exam Transform'!$D$2:$D$2336)</f>
        <v>Yes</v>
      </c>
      <c r="F24" s="14" t="str">
        <f>_xlfn.XLOOKUP(A24,'Medical Exam Transform'!$A$2:$A$2336,'Medical Exam Transform'!$E$2:$E$2336)</f>
        <v>No</v>
      </c>
      <c r="G24" s="14" t="str">
        <f>_xlfn.XLOOKUP(A24,'Medical Exam Transform'!$A$2:$A$2336,'Medical Exam Transform'!$F$2:$F$2336)</f>
        <v>No</v>
      </c>
      <c r="H24" s="14">
        <f>_xlfn.XLOOKUP(A24,'Medical Exam Transform'!$A$2:$A$2336,'Medical Exam Transform'!$G$2:$G$2336)</f>
        <v>2</v>
      </c>
      <c r="I24" s="14" t="str">
        <f>_xlfn.XLOOKUP(A24,'Medical Exam Transform'!$A$2:$A$2336,'Medical Exam Transform'!$H$2:$H$2336)</f>
        <v>Yes</v>
      </c>
      <c r="J24" s="14" t="str">
        <f>_xlfn.XLOOKUP(A24,'Medical Exam Transform'!$A$2:$A$2336,'Medical Exam Transform'!$I$2:$I$2336)</f>
        <v>Obesity</v>
      </c>
      <c r="K24" s="14" t="str">
        <f>_xlfn.XLOOKUP(A24,'Medical Exam Transform'!$A$2:$A$2336,'Medical Exam Transform'!$J$2:$J$2336)</f>
        <v>Prediabetes</v>
      </c>
      <c r="L24" s="60">
        <f>_xlfn.XLOOKUP(A24,'Hospitalisation Transform'!$A$2:$A$2344,'Hospitalisation Transform'!$B$2:$B$2344)</f>
        <v>21827</v>
      </c>
      <c r="M24" s="82">
        <f>_xlfn.XLOOKUP(A24,'Hospitalisation Transform'!$A$2:$A$2344,'Hospitalisation Transform'!$D$2:$D$2344)</f>
        <v>47305.31</v>
      </c>
      <c r="N24" s="14" t="str">
        <f>_xlfn.XLOOKUP(A24,'Hospitalisation Transform'!$A$2:$A$2344,'Hospitalisation Transform'!$E$2:$E$2344)</f>
        <v>tier - 2</v>
      </c>
      <c r="O24" s="14" t="str">
        <f>_xlfn.XLOOKUP(A24,'Hospitalisation Transform'!$A$2:$A$2344,'Hospitalisation Transform'!$F$2:$F$2344)</f>
        <v>tier - 1</v>
      </c>
      <c r="P24" s="14" t="str">
        <f>_xlfn.XLOOKUP(A24,'Hospitalisation Transform'!$A$2:$A$2344,'Hospitalisation Transform'!$G$2:$G$2344)</f>
        <v>R1011</v>
      </c>
      <c r="Q24" s="14">
        <f>_xlfn.XLOOKUP(A24,'Hospitalisation Transform'!$A$2:$A$2344,'Hospitalisation Transform'!$H$2:$H$2344)</f>
        <v>64</v>
      </c>
    </row>
    <row r="25" spans="1:17" ht="15.5" x14ac:dyDescent="0.35">
      <c r="A25" s="59" t="s">
        <v>2350</v>
      </c>
      <c r="B25" s="39" t="str">
        <f>_xlfn.XLOOKUP(A25,'Customer Names Transform'!$A$2:$A$2336,'Customer Names Transform'!$D$2:$D$2336)</f>
        <v>Nicole</v>
      </c>
      <c r="C25" s="28">
        <f>_xlfn.XLOOKUP(A25,'Medical Exam Transform'!$A$2:$A$2336,'Medical Exam Transform'!$B$2:$B$2336)</f>
        <v>31.3</v>
      </c>
      <c r="D25" s="14">
        <f>_xlfn.XLOOKUP(A25,'Medical Exam Transform'!$A$2:$A$2336,'Medical Exam Transform'!$C$2:$C$2336)</f>
        <v>11.38</v>
      </c>
      <c r="E25" s="14" t="str">
        <f>_xlfn.XLOOKUP(A25,'Medical Exam Transform'!$A$2:$A$2336,'Medical Exam Transform'!$D$2:$D$2336)</f>
        <v>No</v>
      </c>
      <c r="F25" s="14" t="str">
        <f>_xlfn.XLOOKUP(A25,'Medical Exam Transform'!$A$2:$A$2336,'Medical Exam Transform'!$E$2:$E$2336)</f>
        <v>No</v>
      </c>
      <c r="G25" s="14" t="str">
        <f>_xlfn.XLOOKUP(A25,'Medical Exam Transform'!$A$2:$A$2336,'Medical Exam Transform'!$F$2:$F$2336)</f>
        <v>No</v>
      </c>
      <c r="H25" s="14">
        <f>_xlfn.XLOOKUP(A25,'Medical Exam Transform'!$A$2:$A$2336,'Medical Exam Transform'!$G$2:$G$2336)</f>
        <v>3</v>
      </c>
      <c r="I25" s="14" t="str">
        <f>_xlfn.XLOOKUP(A25,'Medical Exam Transform'!$A$2:$A$2336,'Medical Exam Transform'!$H$2:$H$2336)</f>
        <v>Yes</v>
      </c>
      <c r="J25" s="14" t="str">
        <f>_xlfn.XLOOKUP(A25,'Medical Exam Transform'!$A$2:$A$2336,'Medical Exam Transform'!$I$2:$I$2336)</f>
        <v>Obesity</v>
      </c>
      <c r="K25" s="14" t="str">
        <f>_xlfn.XLOOKUP(A25,'Medical Exam Transform'!$A$2:$A$2336,'Medical Exam Transform'!$J$2:$J$2336)</f>
        <v>Diabetes</v>
      </c>
      <c r="L25" s="60">
        <f>_xlfn.XLOOKUP(A25,'Hospitalisation Transform'!$A$2:$A$2344,'Hospitalisation Transform'!$B$2:$B$2344)</f>
        <v>21431</v>
      </c>
      <c r="M25" s="82">
        <f>_xlfn.XLOOKUP(A25,'Hospitalisation Transform'!$A$2:$A$2344,'Hospitalisation Transform'!$D$2:$D$2344)</f>
        <v>47291.06</v>
      </c>
      <c r="N25" s="14" t="str">
        <f>_xlfn.XLOOKUP(A25,'Hospitalisation Transform'!$A$2:$A$2344,'Hospitalisation Transform'!$E$2:$E$2344)</f>
        <v>tier - 2</v>
      </c>
      <c r="O25" s="14" t="str">
        <f>_xlfn.XLOOKUP(A25,'Hospitalisation Transform'!$A$2:$A$2344,'Hospitalisation Transform'!$F$2:$F$2344)</f>
        <v>tier - 1</v>
      </c>
      <c r="P25" s="14" t="str">
        <f>_xlfn.XLOOKUP(A25,'Hospitalisation Transform'!$A$2:$A$2344,'Hospitalisation Transform'!$G$2:$G$2344)</f>
        <v>R1011</v>
      </c>
      <c r="Q25" s="14">
        <f>_xlfn.XLOOKUP(A25,'Hospitalisation Transform'!$A$2:$A$2344,'Hospitalisation Transform'!$H$2:$H$2344)</f>
        <v>65</v>
      </c>
    </row>
    <row r="26" spans="1:17" ht="15.5" x14ac:dyDescent="0.35">
      <c r="A26" s="59" t="s">
        <v>2349</v>
      </c>
      <c r="B26" s="39" t="str">
        <f>_xlfn.XLOOKUP(A26,'Customer Names Transform'!$A$2:$A$2336,'Customer Names Transform'!$D$2:$D$2336)</f>
        <v>Eric A.</v>
      </c>
      <c r="C26" s="28">
        <f>_xlfn.XLOOKUP(A26,'Medical Exam Transform'!$A$2:$A$2336,'Medical Exam Transform'!$B$2:$B$2336)</f>
        <v>41.8</v>
      </c>
      <c r="D26" s="14">
        <f>_xlfn.XLOOKUP(A26,'Medical Exam Transform'!$A$2:$A$2336,'Medical Exam Transform'!$C$2:$C$2336)</f>
        <v>7.89</v>
      </c>
      <c r="E26" s="14" t="str">
        <f>_xlfn.XLOOKUP(A26,'Medical Exam Transform'!$A$2:$A$2336,'Medical Exam Transform'!$D$2:$D$2336)</f>
        <v>Yes</v>
      </c>
      <c r="F26" s="14" t="str">
        <f>_xlfn.XLOOKUP(A26,'Medical Exam Transform'!$A$2:$A$2336,'Medical Exam Transform'!$E$2:$E$2336)</f>
        <v>No</v>
      </c>
      <c r="G26" s="14" t="str">
        <f>_xlfn.XLOOKUP(A26,'Medical Exam Transform'!$A$2:$A$2336,'Medical Exam Transform'!$F$2:$F$2336)</f>
        <v>No</v>
      </c>
      <c r="H26" s="14">
        <f>_xlfn.XLOOKUP(A26,'Medical Exam Transform'!$A$2:$A$2336,'Medical Exam Transform'!$G$2:$G$2336)</f>
        <v>2</v>
      </c>
      <c r="I26" s="14" t="str">
        <f>_xlfn.XLOOKUP(A26,'Medical Exam Transform'!$A$2:$A$2336,'Medical Exam Transform'!$H$2:$H$2336)</f>
        <v>Yes</v>
      </c>
      <c r="J26" s="14" t="str">
        <f>_xlfn.XLOOKUP(A26,'Medical Exam Transform'!$A$2:$A$2336,'Medical Exam Transform'!$I$2:$I$2336)</f>
        <v>Obesity</v>
      </c>
      <c r="K26" s="14" t="str">
        <f>_xlfn.XLOOKUP(A26,'Medical Exam Transform'!$A$2:$A$2336,'Medical Exam Transform'!$J$2:$J$2336)</f>
        <v>Normal</v>
      </c>
      <c r="L26" s="60">
        <f>_xlfn.XLOOKUP(A26,'Hospitalisation Transform'!$A$2:$A$2344,'Hospitalisation Transform'!$B$2:$B$2344)</f>
        <v>25930</v>
      </c>
      <c r="M26" s="82">
        <f>_xlfn.XLOOKUP(A26,'Hospitalisation Transform'!$A$2:$A$2344,'Hospitalisation Transform'!$D$2:$D$2344)</f>
        <v>47269.85</v>
      </c>
      <c r="N26" s="14" t="str">
        <f>_xlfn.XLOOKUP(A26,'Hospitalisation Transform'!$A$2:$A$2344,'Hospitalisation Transform'!$E$2:$E$2344)</f>
        <v>tier - 1</v>
      </c>
      <c r="O26" s="14" t="str">
        <f>_xlfn.XLOOKUP(A26,'Hospitalisation Transform'!$A$2:$A$2344,'Hospitalisation Transform'!$F$2:$F$2344)</f>
        <v>tier - 2</v>
      </c>
      <c r="P26" s="14" t="str">
        <f>_xlfn.XLOOKUP(A26,'Hospitalisation Transform'!$A$2:$A$2344,'Hospitalisation Transform'!$G$2:$G$2344)</f>
        <v>R1013</v>
      </c>
      <c r="Q26" s="14">
        <f>_xlfn.XLOOKUP(A26,'Hospitalisation Transform'!$A$2:$A$2344,'Hospitalisation Transform'!$H$2:$H$2344)</f>
        <v>52</v>
      </c>
    </row>
    <row r="27" spans="1:17" ht="15.5" x14ac:dyDescent="0.35">
      <c r="A27" s="59" t="s">
        <v>2348</v>
      </c>
      <c r="B27" s="39" t="str">
        <f>_xlfn.XLOOKUP(A27,'Customer Names Transform'!$A$2:$A$2336,'Customer Names Transform'!$D$2:$D$2336)</f>
        <v>Emiliano I.</v>
      </c>
      <c r="C27" s="28">
        <f>_xlfn.XLOOKUP(A27,'Medical Exam Transform'!$A$2:$A$2336,'Medical Exam Transform'!$B$2:$B$2336)</f>
        <v>35.090000000000003</v>
      </c>
      <c r="D27" s="14">
        <f>_xlfn.XLOOKUP(A27,'Medical Exam Transform'!$A$2:$A$2336,'Medical Exam Transform'!$C$2:$C$2336)</f>
        <v>4.38</v>
      </c>
      <c r="E27" s="14" t="str">
        <f>_xlfn.XLOOKUP(A27,'Medical Exam Transform'!$A$2:$A$2336,'Medical Exam Transform'!$D$2:$D$2336)</f>
        <v>Yes</v>
      </c>
      <c r="F27" s="14" t="str">
        <f>_xlfn.XLOOKUP(A27,'Medical Exam Transform'!$A$2:$A$2336,'Medical Exam Transform'!$E$2:$E$2336)</f>
        <v>No</v>
      </c>
      <c r="G27" s="14" t="str">
        <f>_xlfn.XLOOKUP(A27,'Medical Exam Transform'!$A$2:$A$2336,'Medical Exam Transform'!$F$2:$F$2336)</f>
        <v>No</v>
      </c>
      <c r="H27" s="14">
        <f>_xlfn.XLOOKUP(A27,'Medical Exam Transform'!$A$2:$A$2336,'Medical Exam Transform'!$G$2:$G$2336)</f>
        <v>2</v>
      </c>
      <c r="I27" s="14" t="str">
        <f>_xlfn.XLOOKUP(A27,'Medical Exam Transform'!$A$2:$A$2336,'Medical Exam Transform'!$H$2:$H$2336)</f>
        <v>Yes</v>
      </c>
      <c r="J27" s="14" t="str">
        <f>_xlfn.XLOOKUP(A27,'Medical Exam Transform'!$A$2:$A$2336,'Medical Exam Transform'!$I$2:$I$2336)</f>
        <v>Obesity</v>
      </c>
      <c r="K27" s="14" t="str">
        <f>_xlfn.XLOOKUP(A27,'Medical Exam Transform'!$A$2:$A$2336,'Medical Exam Transform'!$J$2:$J$2336)</f>
        <v>Prediabetes</v>
      </c>
      <c r="L27" s="60">
        <f>_xlfn.XLOOKUP(A27,'Hospitalisation Transform'!$A$2:$A$2344,'Hospitalisation Transform'!$B$2:$B$2344)</f>
        <v>21745</v>
      </c>
      <c r="M27" s="82">
        <f>_xlfn.XLOOKUP(A27,'Hospitalisation Transform'!$A$2:$A$2344,'Hospitalisation Transform'!$D$2:$D$2344)</f>
        <v>47055.53</v>
      </c>
      <c r="N27" s="14" t="str">
        <f>_xlfn.XLOOKUP(A27,'Hospitalisation Transform'!$A$2:$A$2344,'Hospitalisation Transform'!$E$2:$E$2344)</f>
        <v>tier - 2</v>
      </c>
      <c r="O27" s="14" t="str">
        <f>_xlfn.XLOOKUP(A27,'Hospitalisation Transform'!$A$2:$A$2344,'Hospitalisation Transform'!$F$2:$F$2344)</f>
        <v>tier - 1</v>
      </c>
      <c r="P27" s="14" t="str">
        <f>_xlfn.XLOOKUP(A27,'Hospitalisation Transform'!$A$2:$A$2344,'Hospitalisation Transform'!$G$2:$G$2344)</f>
        <v>R1013</v>
      </c>
      <c r="Q27" s="14">
        <f>_xlfn.XLOOKUP(A27,'Hospitalisation Transform'!$A$2:$A$2344,'Hospitalisation Transform'!$H$2:$H$2344)</f>
        <v>64</v>
      </c>
    </row>
    <row r="28" spans="1:17" ht="15.5" x14ac:dyDescent="0.35">
      <c r="A28" s="59" t="s">
        <v>2347</v>
      </c>
      <c r="B28" s="39" t="str">
        <f>_xlfn.XLOOKUP(A28,'Customer Names Transform'!$A$2:$A$2336,'Customer Names Transform'!$D$2:$D$2336)</f>
        <v>Adam</v>
      </c>
      <c r="C28" s="28">
        <f>_xlfn.XLOOKUP(A28,'Medical Exam Transform'!$A$2:$A$2336,'Medical Exam Transform'!$B$2:$B$2336)</f>
        <v>33.880000000000003</v>
      </c>
      <c r="D28" s="14">
        <f>_xlfn.XLOOKUP(A28,'Medical Exam Transform'!$A$2:$A$2336,'Medical Exam Transform'!$C$2:$C$2336)</f>
        <v>7.01</v>
      </c>
      <c r="E28" s="14" t="str">
        <f>_xlfn.XLOOKUP(A28,'Medical Exam Transform'!$A$2:$A$2336,'Medical Exam Transform'!$D$2:$D$2336)</f>
        <v>No</v>
      </c>
      <c r="F28" s="14" t="str">
        <f>_xlfn.XLOOKUP(A28,'Medical Exam Transform'!$A$2:$A$2336,'Medical Exam Transform'!$E$2:$E$2336)</f>
        <v>No</v>
      </c>
      <c r="G28" s="14" t="str">
        <f>_xlfn.XLOOKUP(A28,'Medical Exam Transform'!$A$2:$A$2336,'Medical Exam Transform'!$F$2:$F$2336)</f>
        <v>No</v>
      </c>
      <c r="H28" s="14">
        <f>_xlfn.XLOOKUP(A28,'Medical Exam Transform'!$A$2:$A$2336,'Medical Exam Transform'!$G$2:$G$2336)</f>
        <v>3</v>
      </c>
      <c r="I28" s="14" t="str">
        <f>_xlfn.XLOOKUP(A28,'Medical Exam Transform'!$A$2:$A$2336,'Medical Exam Transform'!$H$2:$H$2336)</f>
        <v>Yes</v>
      </c>
      <c r="J28" s="14" t="str">
        <f>_xlfn.XLOOKUP(A28,'Medical Exam Transform'!$A$2:$A$2336,'Medical Exam Transform'!$I$2:$I$2336)</f>
        <v>Obesity</v>
      </c>
      <c r="K28" s="14" t="str">
        <f>_xlfn.XLOOKUP(A28,'Medical Exam Transform'!$A$2:$A$2336,'Medical Exam Transform'!$J$2:$J$2336)</f>
        <v>Diabetes</v>
      </c>
      <c r="L28" s="60">
        <f>_xlfn.XLOOKUP(A28,'Hospitalisation Transform'!$A$2:$A$2344,'Hospitalisation Transform'!$B$2:$B$2344)</f>
        <v>21443</v>
      </c>
      <c r="M28" s="82">
        <f>_xlfn.XLOOKUP(A28,'Hospitalisation Transform'!$A$2:$A$2344,'Hospitalisation Transform'!$D$2:$D$2344)</f>
        <v>46889.26</v>
      </c>
      <c r="N28" s="14" t="str">
        <f>_xlfn.XLOOKUP(A28,'Hospitalisation Transform'!$A$2:$A$2344,'Hospitalisation Transform'!$E$2:$E$2344)</f>
        <v>tier - 2</v>
      </c>
      <c r="O28" s="14" t="str">
        <f>_xlfn.XLOOKUP(A28,'Hospitalisation Transform'!$A$2:$A$2344,'Hospitalisation Transform'!$F$2:$F$2344)</f>
        <v>tier - 3</v>
      </c>
      <c r="P28" s="14" t="str">
        <f>_xlfn.XLOOKUP(A28,'Hospitalisation Transform'!$A$2:$A$2344,'Hospitalisation Transform'!$G$2:$G$2344)</f>
        <v>R1013</v>
      </c>
      <c r="Q28" s="14">
        <f>_xlfn.XLOOKUP(A28,'Hospitalisation Transform'!$A$2:$A$2344,'Hospitalisation Transform'!$H$2:$H$2344)</f>
        <v>65</v>
      </c>
    </row>
    <row r="29" spans="1:17" ht="15.5" x14ac:dyDescent="0.35">
      <c r="A29" s="59" t="s">
        <v>2346</v>
      </c>
      <c r="B29" s="39" t="str">
        <f>_xlfn.XLOOKUP(A29,'Customer Names Transform'!$A$2:$A$2336,'Customer Names Transform'!$D$2:$D$2336)</f>
        <v>Zach</v>
      </c>
      <c r="C29" s="28">
        <f>_xlfn.XLOOKUP(A29,'Medical Exam Transform'!$A$2:$A$2336,'Medical Exam Transform'!$B$2:$B$2336)</f>
        <v>30.875</v>
      </c>
      <c r="D29" s="14">
        <f>_xlfn.XLOOKUP(A29,'Medical Exam Transform'!$A$2:$A$2336,'Medical Exam Transform'!$C$2:$C$2336)</f>
        <v>11.88</v>
      </c>
      <c r="E29" s="14" t="str">
        <f>_xlfn.XLOOKUP(A29,'Medical Exam Transform'!$A$2:$A$2336,'Medical Exam Transform'!$D$2:$D$2336)</f>
        <v>No</v>
      </c>
      <c r="F29" s="14" t="str">
        <f>_xlfn.XLOOKUP(A29,'Medical Exam Transform'!$A$2:$A$2336,'Medical Exam Transform'!$E$2:$E$2336)</f>
        <v>No</v>
      </c>
      <c r="G29" s="14" t="str">
        <f>_xlfn.XLOOKUP(A29,'Medical Exam Transform'!$A$2:$A$2336,'Medical Exam Transform'!$F$2:$F$2336)</f>
        <v>No</v>
      </c>
      <c r="H29" s="14">
        <f>_xlfn.XLOOKUP(A29,'Medical Exam Transform'!$A$2:$A$2336,'Medical Exam Transform'!$G$2:$G$2336)</f>
        <v>0</v>
      </c>
      <c r="I29" s="14" t="str">
        <f>_xlfn.XLOOKUP(A29,'Medical Exam Transform'!$A$2:$A$2336,'Medical Exam Transform'!$H$2:$H$2336)</f>
        <v>Yes</v>
      </c>
      <c r="J29" s="14" t="str">
        <f>_xlfn.XLOOKUP(A29,'Medical Exam Transform'!$A$2:$A$2336,'Medical Exam Transform'!$I$2:$I$2336)</f>
        <v>Obesity</v>
      </c>
      <c r="K29" s="14" t="str">
        <f>_xlfn.XLOOKUP(A29,'Medical Exam Transform'!$A$2:$A$2336,'Medical Exam Transform'!$J$2:$J$2336)</f>
        <v>Diabetes</v>
      </c>
      <c r="L29" s="60">
        <f>_xlfn.XLOOKUP(A29,'Hospitalisation Transform'!$A$2:$A$2344,'Hospitalisation Transform'!$B$2:$B$2344)</f>
        <v>22237</v>
      </c>
      <c r="M29" s="82">
        <f>_xlfn.XLOOKUP(A29,'Hospitalisation Transform'!$A$2:$A$2344,'Hospitalisation Transform'!$D$2:$D$2344)</f>
        <v>46718.16</v>
      </c>
      <c r="N29" s="14" t="str">
        <f>_xlfn.XLOOKUP(A29,'Hospitalisation Transform'!$A$2:$A$2344,'Hospitalisation Transform'!$E$2:$E$2344)</f>
        <v>tier - 1</v>
      </c>
      <c r="O29" s="14" t="str">
        <f>_xlfn.XLOOKUP(A29,'Hospitalisation Transform'!$A$2:$A$2344,'Hospitalisation Transform'!$F$2:$F$2344)</f>
        <v>tier - 1</v>
      </c>
      <c r="P29" s="14" t="str">
        <f>_xlfn.XLOOKUP(A29,'Hospitalisation Transform'!$A$2:$A$2344,'Hospitalisation Transform'!$G$2:$G$2344)</f>
        <v>R1012</v>
      </c>
      <c r="Q29" s="14">
        <f>_xlfn.XLOOKUP(A29,'Hospitalisation Transform'!$A$2:$A$2344,'Hospitalisation Transform'!$H$2:$H$2344)</f>
        <v>63</v>
      </c>
    </row>
    <row r="30" spans="1:17" ht="15.5" x14ac:dyDescent="0.35">
      <c r="A30" s="59" t="s">
        <v>2345</v>
      </c>
      <c r="B30" s="39" t="str">
        <f>_xlfn.XLOOKUP(A30,'Customer Names Transform'!$A$2:$A$2336,'Customer Names Transform'!$D$2:$D$2336)</f>
        <v>Stephanie W.</v>
      </c>
      <c r="C30" s="28">
        <f>_xlfn.XLOOKUP(A30,'Medical Exam Transform'!$A$2:$A$2336,'Medical Exam Transform'!$B$2:$B$2336)</f>
        <v>36.86</v>
      </c>
      <c r="D30" s="14">
        <f>_xlfn.XLOOKUP(A30,'Medical Exam Transform'!$A$2:$A$2336,'Medical Exam Transform'!$C$2:$C$2336)</f>
        <v>5.19</v>
      </c>
      <c r="E30" s="14" t="str">
        <f>_xlfn.XLOOKUP(A30,'Medical Exam Transform'!$A$2:$A$2336,'Medical Exam Transform'!$D$2:$D$2336)</f>
        <v>Yes</v>
      </c>
      <c r="F30" s="14" t="str">
        <f>_xlfn.XLOOKUP(A30,'Medical Exam Transform'!$A$2:$A$2336,'Medical Exam Transform'!$E$2:$E$2336)</f>
        <v>No</v>
      </c>
      <c r="G30" s="14" t="str">
        <f>_xlfn.XLOOKUP(A30,'Medical Exam Transform'!$A$2:$A$2336,'Medical Exam Transform'!$F$2:$F$2336)</f>
        <v>Yes</v>
      </c>
      <c r="H30" s="14">
        <f>_xlfn.XLOOKUP(A30,'Medical Exam Transform'!$A$2:$A$2336,'Medical Exam Transform'!$G$2:$G$2336)</f>
        <v>1</v>
      </c>
      <c r="I30" s="14" t="str">
        <f>_xlfn.XLOOKUP(A30,'Medical Exam Transform'!$A$2:$A$2336,'Medical Exam Transform'!$H$2:$H$2336)</f>
        <v>Yes</v>
      </c>
      <c r="J30" s="14" t="str">
        <f>_xlfn.XLOOKUP(A30,'Medical Exam Transform'!$A$2:$A$2336,'Medical Exam Transform'!$I$2:$I$2336)</f>
        <v>Obesity</v>
      </c>
      <c r="K30" s="14" t="str">
        <f>_xlfn.XLOOKUP(A30,'Medical Exam Transform'!$A$2:$A$2336,'Medical Exam Transform'!$J$2:$J$2336)</f>
        <v>Prediabetes</v>
      </c>
      <c r="L30" s="60">
        <f>_xlfn.XLOOKUP(A30,'Hospitalisation Transform'!$A$2:$A$2344,'Hospitalisation Transform'!$B$2:$B$2344)</f>
        <v>25377</v>
      </c>
      <c r="M30" s="82">
        <f>_xlfn.XLOOKUP(A30,'Hospitalisation Transform'!$A$2:$A$2344,'Hospitalisation Transform'!$D$2:$D$2344)</f>
        <v>46661.440000000002</v>
      </c>
      <c r="N30" s="14" t="str">
        <f>_xlfn.XLOOKUP(A30,'Hospitalisation Transform'!$A$2:$A$2344,'Hospitalisation Transform'!$E$2:$E$2344)</f>
        <v>tier - 1</v>
      </c>
      <c r="O30" s="14" t="str">
        <f>_xlfn.XLOOKUP(A30,'Hospitalisation Transform'!$A$2:$A$2344,'Hospitalisation Transform'!$F$2:$F$2344)</f>
        <v>tier - 3</v>
      </c>
      <c r="P30" s="14" t="str">
        <f>_xlfn.XLOOKUP(A30,'Hospitalisation Transform'!$A$2:$A$2344,'Hospitalisation Transform'!$G$2:$G$2344)</f>
        <v>R1012</v>
      </c>
      <c r="Q30" s="14">
        <f>_xlfn.XLOOKUP(A30,'Hospitalisation Transform'!$A$2:$A$2344,'Hospitalisation Transform'!$H$2:$H$2344)</f>
        <v>54</v>
      </c>
    </row>
    <row r="31" spans="1:17" ht="15.5" x14ac:dyDescent="0.35">
      <c r="A31" s="59" t="s">
        <v>2344</v>
      </c>
      <c r="B31" s="39" t="str">
        <f>_xlfn.XLOOKUP(A31,'Customer Names Transform'!$A$2:$A$2336,'Customer Names Transform'!$D$2:$D$2336)</f>
        <v>Stephen</v>
      </c>
      <c r="C31" s="28">
        <f>_xlfn.XLOOKUP(A31,'Medical Exam Transform'!$A$2:$A$2336,'Medical Exam Transform'!$B$2:$B$2336)</f>
        <v>35.86</v>
      </c>
      <c r="D31" s="14">
        <f>_xlfn.XLOOKUP(A31,'Medical Exam Transform'!$A$2:$A$2336,'Medical Exam Transform'!$C$2:$C$2336)</f>
        <v>6.74</v>
      </c>
      <c r="E31" s="14" t="str">
        <f>_xlfn.XLOOKUP(A31,'Medical Exam Transform'!$A$2:$A$2336,'Medical Exam Transform'!$D$2:$D$2336)</f>
        <v>Yes</v>
      </c>
      <c r="F31" s="14" t="str">
        <f>_xlfn.XLOOKUP(A31,'Medical Exam Transform'!$A$2:$A$2336,'Medical Exam Transform'!$E$2:$E$2336)</f>
        <v>No</v>
      </c>
      <c r="G31" s="14" t="str">
        <f>_xlfn.XLOOKUP(A31,'Medical Exam Transform'!$A$2:$A$2336,'Medical Exam Transform'!$F$2:$F$2336)</f>
        <v>No</v>
      </c>
      <c r="H31" s="14">
        <f>_xlfn.XLOOKUP(A31,'Medical Exam Transform'!$A$2:$A$2336,'Medical Exam Transform'!$G$2:$G$2336)</f>
        <v>2</v>
      </c>
      <c r="I31" s="14" t="str">
        <f>_xlfn.XLOOKUP(A31,'Medical Exam Transform'!$A$2:$A$2336,'Medical Exam Transform'!$H$2:$H$2336)</f>
        <v>Yes</v>
      </c>
      <c r="J31" s="14" t="str">
        <f>_xlfn.XLOOKUP(A31,'Medical Exam Transform'!$A$2:$A$2336,'Medical Exam Transform'!$I$2:$I$2336)</f>
        <v>Obesity</v>
      </c>
      <c r="K31" s="14" t="str">
        <f>_xlfn.XLOOKUP(A31,'Medical Exam Transform'!$A$2:$A$2336,'Medical Exam Transform'!$J$2:$J$2336)</f>
        <v>Diabetes</v>
      </c>
      <c r="L31" s="60">
        <f>_xlfn.XLOOKUP(A31,'Hospitalisation Transform'!$A$2:$A$2344,'Hospitalisation Transform'!$B$2:$B$2344)</f>
        <v>22501</v>
      </c>
      <c r="M31" s="82">
        <f>_xlfn.XLOOKUP(A31,'Hospitalisation Transform'!$A$2:$A$2344,'Hospitalisation Transform'!$D$2:$D$2344)</f>
        <v>46599.11</v>
      </c>
      <c r="N31" s="14" t="str">
        <f>_xlfn.XLOOKUP(A31,'Hospitalisation Transform'!$A$2:$A$2344,'Hospitalisation Transform'!$E$2:$E$2344)</f>
        <v>tier - 1</v>
      </c>
      <c r="O31" s="14" t="str">
        <f>_xlfn.XLOOKUP(A31,'Hospitalisation Transform'!$A$2:$A$2344,'Hospitalisation Transform'!$F$2:$F$2344)</f>
        <v>tier - 1</v>
      </c>
      <c r="P31" s="14" t="str">
        <f>_xlfn.XLOOKUP(A31,'Hospitalisation Transform'!$A$2:$A$2344,'Hospitalisation Transform'!$G$2:$G$2344)</f>
        <v>R1013</v>
      </c>
      <c r="Q31" s="14">
        <f>_xlfn.XLOOKUP(A31,'Hospitalisation Transform'!$A$2:$A$2344,'Hospitalisation Transform'!$H$2:$H$2344)</f>
        <v>62</v>
      </c>
    </row>
    <row r="32" spans="1:17" ht="15.5" x14ac:dyDescent="0.35">
      <c r="A32" s="59" t="s">
        <v>2343</v>
      </c>
      <c r="B32" s="39" t="str">
        <f>_xlfn.XLOOKUP(A32,'Customer Names Transform'!$A$2:$A$2336,'Customer Names Transform'!$D$2:$D$2336)</f>
        <v>Natalie</v>
      </c>
      <c r="C32" s="28">
        <f>_xlfn.XLOOKUP(A32,'Medical Exam Transform'!$A$2:$A$2336,'Medical Exam Transform'!$B$2:$B$2336)</f>
        <v>37.049999999999997</v>
      </c>
      <c r="D32" s="14">
        <f>_xlfn.XLOOKUP(A32,'Medical Exam Transform'!$A$2:$A$2336,'Medical Exam Transform'!$C$2:$C$2336)</f>
        <v>8.44</v>
      </c>
      <c r="E32" s="14" t="str">
        <f>_xlfn.XLOOKUP(A32,'Medical Exam Transform'!$A$2:$A$2336,'Medical Exam Transform'!$D$2:$D$2336)</f>
        <v>No</v>
      </c>
      <c r="F32" s="14" t="str">
        <f>_xlfn.XLOOKUP(A32,'Medical Exam Transform'!$A$2:$A$2336,'Medical Exam Transform'!$E$2:$E$2336)</f>
        <v>No</v>
      </c>
      <c r="G32" s="14" t="str">
        <f>_xlfn.XLOOKUP(A32,'Medical Exam Transform'!$A$2:$A$2336,'Medical Exam Transform'!$F$2:$F$2336)</f>
        <v>No</v>
      </c>
      <c r="H32" s="14">
        <f>_xlfn.XLOOKUP(A32,'Medical Exam Transform'!$A$2:$A$2336,'Medical Exam Transform'!$G$2:$G$2336)</f>
        <v>0</v>
      </c>
      <c r="I32" s="14" t="str">
        <f>_xlfn.XLOOKUP(A32,'Medical Exam Transform'!$A$2:$A$2336,'Medical Exam Transform'!$H$2:$H$2336)</f>
        <v>Yes</v>
      </c>
      <c r="J32" s="14" t="str">
        <f>_xlfn.XLOOKUP(A32,'Medical Exam Transform'!$A$2:$A$2336,'Medical Exam Transform'!$I$2:$I$2336)</f>
        <v>Obesity</v>
      </c>
      <c r="K32" s="14" t="str">
        <f>_xlfn.XLOOKUP(A32,'Medical Exam Transform'!$A$2:$A$2336,'Medical Exam Transform'!$J$2:$J$2336)</f>
        <v>Diabetes</v>
      </c>
      <c r="L32" s="60">
        <f>_xlfn.XLOOKUP(A32,'Hospitalisation Transform'!$A$2:$A$2344,'Hospitalisation Transform'!$B$2:$B$2344)</f>
        <v>26273</v>
      </c>
      <c r="M32" s="82">
        <f>_xlfn.XLOOKUP(A32,'Hospitalisation Transform'!$A$2:$A$2344,'Hospitalisation Transform'!$D$2:$D$2344)</f>
        <v>46255.11</v>
      </c>
      <c r="N32" s="14" t="str">
        <f>_xlfn.XLOOKUP(A32,'Hospitalisation Transform'!$A$2:$A$2344,'Hospitalisation Transform'!$E$2:$E$2344)</f>
        <v>tier - 1</v>
      </c>
      <c r="O32" s="14" t="str">
        <f>_xlfn.XLOOKUP(A32,'Hospitalisation Transform'!$A$2:$A$2344,'Hospitalisation Transform'!$F$2:$F$2344)</f>
        <v>tier - 3</v>
      </c>
      <c r="P32" s="14" t="str">
        <f>_xlfn.XLOOKUP(A32,'Hospitalisation Transform'!$A$2:$A$2344,'Hospitalisation Transform'!$G$2:$G$2344)</f>
        <v>R1024</v>
      </c>
      <c r="Q32" s="14">
        <f>_xlfn.XLOOKUP(A32,'Hospitalisation Transform'!$A$2:$A$2344,'Hospitalisation Transform'!$H$2:$H$2344)</f>
        <v>52</v>
      </c>
    </row>
    <row r="33" spans="1:17" ht="15.5" x14ac:dyDescent="0.35">
      <c r="A33" s="59" t="s">
        <v>2342</v>
      </c>
      <c r="B33" s="39" t="str">
        <f>_xlfn.XLOOKUP(A33,'Customer Names Transform'!$A$2:$A$2336,'Customer Names Transform'!$D$2:$D$2336)</f>
        <v>Nicole J.</v>
      </c>
      <c r="C33" s="28">
        <f>_xlfn.XLOOKUP(A33,'Medical Exam Transform'!$A$2:$A$2336,'Medical Exam Transform'!$B$2:$B$2336)</f>
        <v>43.89</v>
      </c>
      <c r="D33" s="14">
        <f>_xlfn.XLOOKUP(A33,'Medical Exam Transform'!$A$2:$A$2336,'Medical Exam Transform'!$C$2:$C$2336)</f>
        <v>8.7100000000000009</v>
      </c>
      <c r="E33" s="14" t="str">
        <f>_xlfn.XLOOKUP(A33,'Medical Exam Transform'!$A$2:$A$2336,'Medical Exam Transform'!$D$2:$D$2336)</f>
        <v>No</v>
      </c>
      <c r="F33" s="14" t="str">
        <f>_xlfn.XLOOKUP(A33,'Medical Exam Transform'!$A$2:$A$2336,'Medical Exam Transform'!$E$2:$E$2336)</f>
        <v>No</v>
      </c>
      <c r="G33" s="14" t="str">
        <f>_xlfn.XLOOKUP(A33,'Medical Exam Transform'!$A$2:$A$2336,'Medical Exam Transform'!$F$2:$F$2336)</f>
        <v>No</v>
      </c>
      <c r="H33" s="14">
        <f>_xlfn.XLOOKUP(A33,'Medical Exam Transform'!$A$2:$A$2336,'Medical Exam Transform'!$G$2:$G$2336)</f>
        <v>0</v>
      </c>
      <c r="I33" s="14" t="str">
        <f>_xlfn.XLOOKUP(A33,'Medical Exam Transform'!$A$2:$A$2336,'Medical Exam Transform'!$H$2:$H$2336)</f>
        <v>Yes</v>
      </c>
      <c r="J33" s="14" t="str">
        <f>_xlfn.XLOOKUP(A33,'Medical Exam Transform'!$A$2:$A$2336,'Medical Exam Transform'!$I$2:$I$2336)</f>
        <v>Obesity</v>
      </c>
      <c r="K33" s="14" t="str">
        <f>_xlfn.XLOOKUP(A33,'Medical Exam Transform'!$A$2:$A$2336,'Medical Exam Transform'!$J$2:$J$2336)</f>
        <v>Diabetes</v>
      </c>
      <c r="L33" s="60">
        <f>_xlfn.XLOOKUP(A33,'Hospitalisation Transform'!$A$2:$A$2344,'Hospitalisation Transform'!$B$2:$B$2344)</f>
        <v>28719</v>
      </c>
      <c r="M33" s="82">
        <f>_xlfn.XLOOKUP(A33,'Hospitalisation Transform'!$A$2:$A$2344,'Hospitalisation Transform'!$D$2:$D$2344)</f>
        <v>46200.99</v>
      </c>
      <c r="N33" s="14" t="str">
        <f>_xlfn.XLOOKUP(A33,'Hospitalisation Transform'!$A$2:$A$2344,'Hospitalisation Transform'!$E$2:$E$2344)</f>
        <v>tier - 1</v>
      </c>
      <c r="O33" s="14" t="str">
        <f>_xlfn.XLOOKUP(A33,'Hospitalisation Transform'!$A$2:$A$2344,'Hospitalisation Transform'!$F$2:$F$2344)</f>
        <v>tier - 1</v>
      </c>
      <c r="P33" s="14" t="str">
        <f>_xlfn.XLOOKUP(A33,'Hospitalisation Transform'!$A$2:$A$2344,'Hospitalisation Transform'!$G$2:$G$2344)</f>
        <v>R1013</v>
      </c>
      <c r="Q33" s="14">
        <f>_xlfn.XLOOKUP(A33,'Hospitalisation Transform'!$A$2:$A$2344,'Hospitalisation Transform'!$H$2:$H$2344)</f>
        <v>45</v>
      </c>
    </row>
    <row r="34" spans="1:17" ht="15.5" x14ac:dyDescent="0.35">
      <c r="A34" s="59" t="s">
        <v>2341</v>
      </c>
      <c r="B34" s="39" t="str">
        <f>_xlfn.XLOOKUP(A34,'Customer Names Transform'!$A$2:$A$2336,'Customer Names Transform'!$D$2:$D$2336)</f>
        <v>Jefferson D</v>
      </c>
      <c r="C34" s="28">
        <f>_xlfn.XLOOKUP(A34,'Medical Exam Transform'!$A$2:$A$2336,'Medical Exam Transform'!$B$2:$B$2336)</f>
        <v>42.35</v>
      </c>
      <c r="D34" s="14">
        <f>_xlfn.XLOOKUP(A34,'Medical Exam Transform'!$A$2:$A$2336,'Medical Exam Transform'!$C$2:$C$2336)</f>
        <v>5.08</v>
      </c>
      <c r="E34" s="14" t="str">
        <f>_xlfn.XLOOKUP(A34,'Medical Exam Transform'!$A$2:$A$2336,'Medical Exam Transform'!$D$2:$D$2336)</f>
        <v>Yes</v>
      </c>
      <c r="F34" s="14" t="str">
        <f>_xlfn.XLOOKUP(A34,'Medical Exam Transform'!$A$2:$A$2336,'Medical Exam Transform'!$E$2:$E$2336)</f>
        <v>No</v>
      </c>
      <c r="G34" s="14" t="str">
        <f>_xlfn.XLOOKUP(A34,'Medical Exam Transform'!$A$2:$A$2336,'Medical Exam Transform'!$F$2:$F$2336)</f>
        <v>No</v>
      </c>
      <c r="H34" s="14">
        <f>_xlfn.XLOOKUP(A34,'Medical Exam Transform'!$A$2:$A$2336,'Medical Exam Transform'!$G$2:$G$2336)</f>
        <v>0</v>
      </c>
      <c r="I34" s="14" t="str">
        <f>_xlfn.XLOOKUP(A34,'Medical Exam Transform'!$A$2:$A$2336,'Medical Exam Transform'!$H$2:$H$2336)</f>
        <v>Yes</v>
      </c>
      <c r="J34" s="14" t="str">
        <f>_xlfn.XLOOKUP(A34,'Medical Exam Transform'!$A$2:$A$2336,'Medical Exam Transform'!$I$2:$I$2336)</f>
        <v>Obesity</v>
      </c>
      <c r="K34" s="14" t="str">
        <f>_xlfn.XLOOKUP(A34,'Medical Exam Transform'!$A$2:$A$2336,'Medical Exam Transform'!$J$2:$J$2336)</f>
        <v>Prediabetes</v>
      </c>
      <c r="L34" s="60">
        <f>_xlfn.XLOOKUP(A34,'Hospitalisation Transform'!$A$2:$A$2344,'Hospitalisation Transform'!$B$2:$B$2344)</f>
        <v>28096</v>
      </c>
      <c r="M34" s="82">
        <f>_xlfn.XLOOKUP(A34,'Hospitalisation Transform'!$A$2:$A$2344,'Hospitalisation Transform'!$D$2:$D$2344)</f>
        <v>46151.12</v>
      </c>
      <c r="N34" s="14" t="str">
        <f>_xlfn.XLOOKUP(A34,'Hospitalisation Transform'!$A$2:$A$2344,'Hospitalisation Transform'!$E$2:$E$2344)</f>
        <v>tier - 1</v>
      </c>
      <c r="O34" s="14" t="str">
        <f>_xlfn.XLOOKUP(A34,'Hospitalisation Transform'!$A$2:$A$2344,'Hospitalisation Transform'!$F$2:$F$2344)</f>
        <v>tier - 3</v>
      </c>
      <c r="P34" s="14" t="str">
        <f>_xlfn.XLOOKUP(A34,'Hospitalisation Transform'!$A$2:$A$2344,'Hospitalisation Transform'!$G$2:$G$2344)</f>
        <v>R1013</v>
      </c>
      <c r="Q34" s="14">
        <f>_xlfn.XLOOKUP(A34,'Hospitalisation Transform'!$A$2:$A$2344,'Hospitalisation Transform'!$H$2:$H$2344)</f>
        <v>47</v>
      </c>
    </row>
    <row r="35" spans="1:17" ht="15.5" x14ac:dyDescent="0.35">
      <c r="A35" s="59" t="s">
        <v>2340</v>
      </c>
      <c r="B35" s="39" t="str">
        <f>_xlfn.XLOOKUP(A35,'Customer Names Transform'!$A$2:$A$2336,'Customer Names Transform'!$D$2:$D$2336)</f>
        <v>Brendan D.</v>
      </c>
      <c r="C35" s="28">
        <f>_xlfn.XLOOKUP(A35,'Medical Exam Transform'!$A$2:$A$2336,'Medical Exam Transform'!$B$2:$B$2336)</f>
        <v>31.35</v>
      </c>
      <c r="D35" s="14">
        <f>_xlfn.XLOOKUP(A35,'Medical Exam Transform'!$A$2:$A$2336,'Medical Exam Transform'!$C$2:$C$2336)</f>
        <v>6.86</v>
      </c>
      <c r="E35" s="14" t="str">
        <f>_xlfn.XLOOKUP(A35,'Medical Exam Transform'!$A$2:$A$2336,'Medical Exam Transform'!$D$2:$D$2336)</f>
        <v>No</v>
      </c>
      <c r="F35" s="14" t="str">
        <f>_xlfn.XLOOKUP(A35,'Medical Exam Transform'!$A$2:$A$2336,'Medical Exam Transform'!$E$2:$E$2336)</f>
        <v>No</v>
      </c>
      <c r="G35" s="14" t="str">
        <f>_xlfn.XLOOKUP(A35,'Medical Exam Transform'!$A$2:$A$2336,'Medical Exam Transform'!$F$2:$F$2336)</f>
        <v>No</v>
      </c>
      <c r="H35" s="14">
        <f>_xlfn.XLOOKUP(A35,'Medical Exam Transform'!$A$2:$A$2336,'Medical Exam Transform'!$G$2:$G$2336)</f>
        <v>0</v>
      </c>
      <c r="I35" s="14" t="str">
        <f>_xlfn.XLOOKUP(A35,'Medical Exam Transform'!$A$2:$A$2336,'Medical Exam Transform'!$H$2:$H$2336)</f>
        <v>Yes</v>
      </c>
      <c r="J35" s="14" t="str">
        <f>_xlfn.XLOOKUP(A35,'Medical Exam Transform'!$A$2:$A$2336,'Medical Exam Transform'!$I$2:$I$2336)</f>
        <v>Obesity</v>
      </c>
      <c r="K35" s="14" t="str">
        <f>_xlfn.XLOOKUP(A35,'Medical Exam Transform'!$A$2:$A$2336,'Medical Exam Transform'!$J$2:$J$2336)</f>
        <v>Diabetes</v>
      </c>
      <c r="L35" s="60">
        <f>_xlfn.XLOOKUP(A35,'Hospitalisation Transform'!$A$2:$A$2344,'Hospitalisation Transform'!$B$2:$B$2344)</f>
        <v>22984</v>
      </c>
      <c r="M35" s="82">
        <f>_xlfn.XLOOKUP(A35,'Hospitalisation Transform'!$A$2:$A$2344,'Hospitalisation Transform'!$D$2:$D$2344)</f>
        <v>46130.53</v>
      </c>
      <c r="N35" s="14" t="str">
        <f>_xlfn.XLOOKUP(A35,'Hospitalisation Transform'!$A$2:$A$2344,'Hospitalisation Transform'!$E$2:$E$2344)</f>
        <v>tier - 1</v>
      </c>
      <c r="O35" s="14" t="str">
        <f>_xlfn.XLOOKUP(A35,'Hospitalisation Transform'!$A$2:$A$2344,'Hospitalisation Transform'!$F$2:$F$2344)</f>
        <v>tier - 1</v>
      </c>
      <c r="P35" s="14" t="str">
        <f>_xlfn.XLOOKUP(A35,'Hospitalisation Transform'!$A$2:$A$2344,'Hospitalisation Transform'!$G$2:$G$2344)</f>
        <v>R1012</v>
      </c>
      <c r="Q35" s="14">
        <f>_xlfn.XLOOKUP(A35,'Hospitalisation Transform'!$A$2:$A$2344,'Hospitalisation Transform'!$H$2:$H$2344)</f>
        <v>61</v>
      </c>
    </row>
    <row r="36" spans="1:17" ht="15.5" x14ac:dyDescent="0.35">
      <c r="A36" s="59" t="s">
        <v>2339</v>
      </c>
      <c r="B36" s="39" t="str">
        <f>_xlfn.XLOOKUP(A36,'Customer Names Transform'!$A$2:$A$2336,'Customer Names Transform'!$D$2:$D$2336)</f>
        <v>Courtney</v>
      </c>
      <c r="C36" s="28">
        <f>_xlfn.XLOOKUP(A36,'Medical Exam Transform'!$A$2:$A$2336,'Medical Exam Transform'!$B$2:$B$2336)</f>
        <v>47.6</v>
      </c>
      <c r="D36" s="14">
        <f>_xlfn.XLOOKUP(A36,'Medical Exam Transform'!$A$2:$A$2336,'Medical Exam Transform'!$C$2:$C$2336)</f>
        <v>5.95</v>
      </c>
      <c r="E36" s="14" t="str">
        <f>_xlfn.XLOOKUP(A36,'Medical Exam Transform'!$A$2:$A$2336,'Medical Exam Transform'!$D$2:$D$2336)</f>
        <v>Yes</v>
      </c>
      <c r="F36" s="14" t="str">
        <f>_xlfn.XLOOKUP(A36,'Medical Exam Transform'!$A$2:$A$2336,'Medical Exam Transform'!$E$2:$E$2336)</f>
        <v>No</v>
      </c>
      <c r="G36" s="14" t="str">
        <f>_xlfn.XLOOKUP(A36,'Medical Exam Transform'!$A$2:$A$2336,'Medical Exam Transform'!$F$2:$F$2336)</f>
        <v>No</v>
      </c>
      <c r="H36" s="14">
        <f>_xlfn.XLOOKUP(A36,'Medical Exam Transform'!$A$2:$A$2336,'Medical Exam Transform'!$G$2:$G$2336)</f>
        <v>0</v>
      </c>
      <c r="I36" s="14" t="str">
        <f>_xlfn.XLOOKUP(A36,'Medical Exam Transform'!$A$2:$A$2336,'Medical Exam Transform'!$H$2:$H$2336)</f>
        <v>Yes</v>
      </c>
      <c r="J36" s="14" t="str">
        <f>_xlfn.XLOOKUP(A36,'Medical Exam Transform'!$A$2:$A$2336,'Medical Exam Transform'!$I$2:$I$2336)</f>
        <v>Obesity</v>
      </c>
      <c r="K36" s="14" t="str">
        <f>_xlfn.XLOOKUP(A36,'Medical Exam Transform'!$A$2:$A$2336,'Medical Exam Transform'!$J$2:$J$2336)</f>
        <v>Prediabetes</v>
      </c>
      <c r="L36" s="60">
        <f>_xlfn.XLOOKUP(A36,'Hospitalisation Transform'!$A$2:$A$2344,'Hospitalisation Transform'!$B$2:$B$2344)</f>
        <v>31320</v>
      </c>
      <c r="M36" s="82">
        <f>_xlfn.XLOOKUP(A36,'Hospitalisation Transform'!$A$2:$A$2344,'Hospitalisation Transform'!$D$2:$D$2344)</f>
        <v>46113.51</v>
      </c>
      <c r="N36" s="14" t="str">
        <f>_xlfn.XLOOKUP(A36,'Hospitalisation Transform'!$A$2:$A$2344,'Hospitalisation Transform'!$E$2:$E$2344)</f>
        <v>tier - 2</v>
      </c>
      <c r="O36" s="14" t="str">
        <f>_xlfn.XLOOKUP(A36,'Hospitalisation Transform'!$A$2:$A$2344,'Hospitalisation Transform'!$F$2:$F$2344)</f>
        <v>tier - 3</v>
      </c>
      <c r="P36" s="14" t="str">
        <f>_xlfn.XLOOKUP(A36,'Hospitalisation Transform'!$A$2:$A$2344,'Hospitalisation Transform'!$G$2:$G$2344)</f>
        <v>R1011</v>
      </c>
      <c r="Q36" s="14">
        <f>_xlfn.XLOOKUP(A36,'Hospitalisation Transform'!$A$2:$A$2344,'Hospitalisation Transform'!$H$2:$H$2344)</f>
        <v>38</v>
      </c>
    </row>
    <row r="37" spans="1:17" ht="15.5" x14ac:dyDescent="0.35">
      <c r="A37" s="59" t="s">
        <v>2338</v>
      </c>
      <c r="B37" s="39" t="str">
        <f>_xlfn.XLOOKUP(A37,'Customer Names Transform'!$A$2:$A$2336,'Customer Names Transform'!$D$2:$D$2336)</f>
        <v>Sydney L.</v>
      </c>
      <c r="C37" s="28">
        <f>_xlfn.XLOOKUP(A37,'Medical Exam Transform'!$A$2:$A$2336,'Medical Exam Transform'!$B$2:$B$2336)</f>
        <v>46.2</v>
      </c>
      <c r="D37" s="14">
        <f>_xlfn.XLOOKUP(A37,'Medical Exam Transform'!$A$2:$A$2336,'Medical Exam Transform'!$C$2:$C$2336)</f>
        <v>6.09</v>
      </c>
      <c r="E37" s="14" t="str">
        <f>_xlfn.XLOOKUP(A37,'Medical Exam Transform'!$A$2:$A$2336,'Medical Exam Transform'!$D$2:$D$2336)</f>
        <v>No</v>
      </c>
      <c r="F37" s="14" t="str">
        <f>_xlfn.XLOOKUP(A37,'Medical Exam Transform'!$A$2:$A$2336,'Medical Exam Transform'!$E$2:$E$2336)</f>
        <v>No</v>
      </c>
      <c r="G37" s="14" t="str">
        <f>_xlfn.XLOOKUP(A37,'Medical Exam Transform'!$A$2:$A$2336,'Medical Exam Transform'!$F$2:$F$2336)</f>
        <v>Yes</v>
      </c>
      <c r="H37" s="14">
        <f>_xlfn.XLOOKUP(A37,'Medical Exam Transform'!$A$2:$A$2336,'Medical Exam Transform'!$G$2:$G$2336)</f>
        <v>1</v>
      </c>
      <c r="I37" s="14" t="str">
        <f>_xlfn.XLOOKUP(A37,'Medical Exam Transform'!$A$2:$A$2336,'Medical Exam Transform'!$H$2:$H$2336)</f>
        <v>Yes</v>
      </c>
      <c r="J37" s="14" t="str">
        <f>_xlfn.XLOOKUP(A37,'Medical Exam Transform'!$A$2:$A$2336,'Medical Exam Transform'!$I$2:$I$2336)</f>
        <v>Obesity</v>
      </c>
      <c r="K37" s="14" t="str">
        <f>_xlfn.XLOOKUP(A37,'Medical Exam Transform'!$A$2:$A$2336,'Medical Exam Transform'!$J$2:$J$2336)</f>
        <v>Prediabetes</v>
      </c>
      <c r="L37" s="60">
        <f>_xlfn.XLOOKUP(A37,'Hospitalisation Transform'!$A$2:$A$2344,'Hospitalisation Transform'!$B$2:$B$2344)</f>
        <v>29079</v>
      </c>
      <c r="M37" s="82">
        <f>_xlfn.XLOOKUP(A37,'Hospitalisation Transform'!$A$2:$A$2344,'Hospitalisation Transform'!$D$2:$D$2344)</f>
        <v>45863.21</v>
      </c>
      <c r="N37" s="14" t="str">
        <f>_xlfn.XLOOKUP(A37,'Hospitalisation Transform'!$A$2:$A$2344,'Hospitalisation Transform'!$E$2:$E$2344)</f>
        <v>tier - 2</v>
      </c>
      <c r="O37" s="14" t="str">
        <f>_xlfn.XLOOKUP(A37,'Hospitalisation Transform'!$A$2:$A$2344,'Hospitalisation Transform'!$F$2:$F$2344)</f>
        <v>tier - 1</v>
      </c>
      <c r="P37" s="14" t="str">
        <f>_xlfn.XLOOKUP(A37,'Hospitalisation Transform'!$A$2:$A$2344,'Hospitalisation Transform'!$G$2:$G$2344)</f>
        <v>R1013</v>
      </c>
      <c r="Q37" s="14">
        <f>_xlfn.XLOOKUP(A37,'Hospitalisation Transform'!$A$2:$A$2344,'Hospitalisation Transform'!$H$2:$H$2344)</f>
        <v>44</v>
      </c>
    </row>
    <row r="38" spans="1:17" ht="15.5" x14ac:dyDescent="0.35">
      <c r="A38" s="59" t="s">
        <v>2337</v>
      </c>
      <c r="B38" s="39" t="str">
        <f>_xlfn.XLOOKUP(A38,'Customer Names Transform'!$A$2:$A$2336,'Customer Names Transform'!$D$2:$D$2336)</f>
        <v>Julien</v>
      </c>
      <c r="C38" s="28">
        <f>_xlfn.XLOOKUP(A38,'Medical Exam Transform'!$A$2:$A$2336,'Medical Exam Transform'!$B$2:$B$2336)</f>
        <v>32.015000000000001</v>
      </c>
      <c r="D38" s="14">
        <f>_xlfn.XLOOKUP(A38,'Medical Exam Transform'!$A$2:$A$2336,'Medical Exam Transform'!$C$2:$C$2336)</f>
        <v>11.75</v>
      </c>
      <c r="E38" s="14" t="str">
        <f>_xlfn.XLOOKUP(A38,'Medical Exam Transform'!$A$2:$A$2336,'Medical Exam Transform'!$D$2:$D$2336)</f>
        <v>No</v>
      </c>
      <c r="F38" s="14" t="str">
        <f>_xlfn.XLOOKUP(A38,'Medical Exam Transform'!$A$2:$A$2336,'Medical Exam Transform'!$E$2:$E$2336)</f>
        <v>No</v>
      </c>
      <c r="G38" s="14" t="str">
        <f>_xlfn.XLOOKUP(A38,'Medical Exam Transform'!$A$2:$A$2336,'Medical Exam Transform'!$F$2:$F$2336)</f>
        <v>No</v>
      </c>
      <c r="H38" s="14">
        <f>_xlfn.XLOOKUP(A38,'Medical Exam Transform'!$A$2:$A$2336,'Medical Exam Transform'!$G$2:$G$2336)</f>
        <v>0</v>
      </c>
      <c r="I38" s="14" t="str">
        <f>_xlfn.XLOOKUP(A38,'Medical Exam Transform'!$A$2:$A$2336,'Medical Exam Transform'!$H$2:$H$2336)</f>
        <v>Yes</v>
      </c>
      <c r="J38" s="14" t="str">
        <f>_xlfn.XLOOKUP(A38,'Medical Exam Transform'!$A$2:$A$2336,'Medical Exam Transform'!$I$2:$I$2336)</f>
        <v>Obesity</v>
      </c>
      <c r="K38" s="14" t="str">
        <f>_xlfn.XLOOKUP(A38,'Medical Exam Transform'!$A$2:$A$2336,'Medical Exam Transform'!$J$2:$J$2336)</f>
        <v>Diabetes</v>
      </c>
      <c r="L38" s="60">
        <f>_xlfn.XLOOKUP(A38,'Hospitalisation Transform'!$A$2:$A$2344,'Hospitalisation Transform'!$B$2:$B$2344)</f>
        <v>22271</v>
      </c>
      <c r="M38" s="82">
        <f>_xlfn.XLOOKUP(A38,'Hospitalisation Transform'!$A$2:$A$2344,'Hospitalisation Transform'!$D$2:$D$2344)</f>
        <v>45710.21</v>
      </c>
      <c r="N38" s="14" t="str">
        <f>_xlfn.XLOOKUP(A38,'Hospitalisation Transform'!$A$2:$A$2344,'Hospitalisation Transform'!$E$2:$E$2344)</f>
        <v>tier - 2</v>
      </c>
      <c r="O38" s="14" t="str">
        <f>_xlfn.XLOOKUP(A38,'Hospitalisation Transform'!$A$2:$A$2344,'Hospitalisation Transform'!$F$2:$F$2344)</f>
        <v>tier - 2</v>
      </c>
      <c r="P38" s="14" t="str">
        <f>_xlfn.XLOOKUP(A38,'Hospitalisation Transform'!$A$2:$A$2344,'Hospitalisation Transform'!$G$2:$G$2344)</f>
        <v>R1016</v>
      </c>
      <c r="Q38" s="14">
        <f>_xlfn.XLOOKUP(A38,'Hospitalisation Transform'!$A$2:$A$2344,'Hospitalisation Transform'!$H$2:$H$2344)</f>
        <v>63</v>
      </c>
    </row>
    <row r="39" spans="1:17" ht="15.5" x14ac:dyDescent="0.35">
      <c r="A39" s="59" t="s">
        <v>2336</v>
      </c>
      <c r="B39" s="39" t="str">
        <f>_xlfn.XLOOKUP(A39,'Customer Names Transform'!$A$2:$A$2336,'Customer Names Transform'!$D$2:$D$2336)</f>
        <v>Ryan M</v>
      </c>
      <c r="C39" s="28">
        <f>_xlfn.XLOOKUP(A39,'Medical Exam Transform'!$A$2:$A$2336,'Medical Exam Transform'!$B$2:$B$2336)</f>
        <v>40.564999999999998</v>
      </c>
      <c r="D39" s="14">
        <f>_xlfn.XLOOKUP(A39,'Medical Exam Transform'!$A$2:$A$2336,'Medical Exam Transform'!$C$2:$C$2336)</f>
        <v>7.37</v>
      </c>
      <c r="E39" s="14" t="str">
        <f>_xlfn.XLOOKUP(A39,'Medical Exam Transform'!$A$2:$A$2336,'Medical Exam Transform'!$D$2:$D$2336)</f>
        <v>No</v>
      </c>
      <c r="F39" s="14" t="str">
        <f>_xlfn.XLOOKUP(A39,'Medical Exam Transform'!$A$2:$A$2336,'Medical Exam Transform'!$E$2:$E$2336)</f>
        <v>No</v>
      </c>
      <c r="G39" s="14" t="str">
        <f>_xlfn.XLOOKUP(A39,'Medical Exam Transform'!$A$2:$A$2336,'Medical Exam Transform'!$F$2:$F$2336)</f>
        <v>No</v>
      </c>
      <c r="H39" s="14">
        <f>_xlfn.XLOOKUP(A39,'Medical Exam Transform'!$A$2:$A$2336,'Medical Exam Transform'!$G$2:$G$2336)</f>
        <v>0</v>
      </c>
      <c r="I39" s="14" t="str">
        <f>_xlfn.XLOOKUP(A39,'Medical Exam Transform'!$A$2:$A$2336,'Medical Exam Transform'!$H$2:$H$2336)</f>
        <v>Yes</v>
      </c>
      <c r="J39" s="14" t="str">
        <f>_xlfn.XLOOKUP(A39,'Medical Exam Transform'!$A$2:$A$2336,'Medical Exam Transform'!$I$2:$I$2336)</f>
        <v>Obesity</v>
      </c>
      <c r="K39" s="14" t="str">
        <f>_xlfn.XLOOKUP(A39,'Medical Exam Transform'!$A$2:$A$2336,'Medical Exam Transform'!$J$2:$J$2336)</f>
        <v>Diabetes</v>
      </c>
      <c r="L39" s="60">
        <f>_xlfn.XLOOKUP(A39,'Hospitalisation Transform'!$A$2:$A$2344,'Hospitalisation Transform'!$B$2:$B$2344)</f>
        <v>27250</v>
      </c>
      <c r="M39" s="82">
        <f>_xlfn.XLOOKUP(A39,'Hospitalisation Transform'!$A$2:$A$2344,'Hospitalisation Transform'!$D$2:$D$2344)</f>
        <v>45702.02</v>
      </c>
      <c r="N39" s="14" t="str">
        <f>_xlfn.XLOOKUP(A39,'Hospitalisation Transform'!$A$2:$A$2344,'Hospitalisation Transform'!$E$2:$E$2344)</f>
        <v>tier - 2</v>
      </c>
      <c r="O39" s="14" t="str">
        <f>_xlfn.XLOOKUP(A39,'Hospitalisation Transform'!$A$2:$A$2344,'Hospitalisation Transform'!$F$2:$F$2344)</f>
        <v>tier - 2</v>
      </c>
      <c r="P39" s="14" t="str">
        <f>_xlfn.XLOOKUP(A39,'Hospitalisation Transform'!$A$2:$A$2344,'Hospitalisation Transform'!$G$2:$G$2344)</f>
        <v>R1012</v>
      </c>
      <c r="Q39" s="14">
        <f>_xlfn.XLOOKUP(A39,'Hospitalisation Transform'!$A$2:$A$2344,'Hospitalisation Transform'!$H$2:$H$2344)</f>
        <v>49</v>
      </c>
    </row>
    <row r="40" spans="1:17" ht="15.5" x14ac:dyDescent="0.35">
      <c r="A40" s="59" t="s">
        <v>2335</v>
      </c>
      <c r="B40" s="39" t="str">
        <f>_xlfn.XLOOKUP(A40,'Customer Names Transform'!$A$2:$A$2336,'Customer Names Transform'!$D$2:$D$2336)</f>
        <v>Anna H.</v>
      </c>
      <c r="C40" s="28">
        <f>_xlfn.XLOOKUP(A40,'Medical Exam Transform'!$A$2:$A$2336,'Medical Exam Transform'!$B$2:$B$2336)</f>
        <v>32.450000000000003</v>
      </c>
      <c r="D40" s="14">
        <f>_xlfn.XLOOKUP(A40,'Medical Exam Transform'!$A$2:$A$2336,'Medical Exam Transform'!$C$2:$C$2336)</f>
        <v>11.91</v>
      </c>
      <c r="E40" s="14" t="str">
        <f>_xlfn.XLOOKUP(A40,'Medical Exam Transform'!$A$2:$A$2336,'Medical Exam Transform'!$D$2:$D$2336)</f>
        <v>No</v>
      </c>
      <c r="F40" s="14" t="str">
        <f>_xlfn.XLOOKUP(A40,'Medical Exam Transform'!$A$2:$A$2336,'Medical Exam Transform'!$E$2:$E$2336)</f>
        <v>No</v>
      </c>
      <c r="G40" s="14" t="str">
        <f>_xlfn.XLOOKUP(A40,'Medical Exam Transform'!$A$2:$A$2336,'Medical Exam Transform'!$F$2:$F$2336)</f>
        <v>No</v>
      </c>
      <c r="H40" s="14">
        <f>_xlfn.XLOOKUP(A40,'Medical Exam Transform'!$A$2:$A$2336,'Medical Exam Transform'!$G$2:$G$2336)</f>
        <v>0</v>
      </c>
      <c r="I40" s="14" t="str">
        <f>_xlfn.XLOOKUP(A40,'Medical Exam Transform'!$A$2:$A$2336,'Medical Exam Transform'!$H$2:$H$2336)</f>
        <v>Yes</v>
      </c>
      <c r="J40" s="14" t="str">
        <f>_xlfn.XLOOKUP(A40,'Medical Exam Transform'!$A$2:$A$2336,'Medical Exam Transform'!$I$2:$I$2336)</f>
        <v>Obesity</v>
      </c>
      <c r="K40" s="14" t="str">
        <f>_xlfn.XLOOKUP(A40,'Medical Exam Transform'!$A$2:$A$2336,'Medical Exam Transform'!$J$2:$J$2336)</f>
        <v>Diabetes</v>
      </c>
      <c r="L40" s="60">
        <f>_xlfn.XLOOKUP(A40,'Hospitalisation Transform'!$A$2:$A$2344,'Hospitalisation Transform'!$B$2:$B$2344)</f>
        <v>22997</v>
      </c>
      <c r="M40" s="82">
        <f>_xlfn.XLOOKUP(A40,'Hospitalisation Transform'!$A$2:$A$2344,'Hospitalisation Transform'!$D$2:$D$2344)</f>
        <v>45008.959999999999</v>
      </c>
      <c r="N40" s="14" t="str">
        <f>_xlfn.XLOOKUP(A40,'Hospitalisation Transform'!$A$2:$A$2344,'Hospitalisation Transform'!$E$2:$E$2344)</f>
        <v>tier - 2</v>
      </c>
      <c r="O40" s="14" t="str">
        <f>_xlfn.XLOOKUP(A40,'Hospitalisation Transform'!$A$2:$A$2344,'Hospitalisation Transform'!$F$2:$F$2344)</f>
        <v>tier - 2</v>
      </c>
      <c r="P40" s="14" t="str">
        <f>_xlfn.XLOOKUP(A40,'Hospitalisation Transform'!$A$2:$A$2344,'Hospitalisation Transform'!$G$2:$G$2344)</f>
        <v>R1013</v>
      </c>
      <c r="Q40" s="14">
        <f>_xlfn.XLOOKUP(A40,'Hospitalisation Transform'!$A$2:$A$2344,'Hospitalisation Transform'!$H$2:$H$2344)</f>
        <v>61</v>
      </c>
    </row>
    <row r="41" spans="1:17" ht="15.5" x14ac:dyDescent="0.35">
      <c r="A41" s="59" t="s">
        <v>2334</v>
      </c>
      <c r="B41" s="39" t="str">
        <f>_xlfn.XLOOKUP(A41,'Customer Names Transform'!$A$2:$A$2336,'Customer Names Transform'!$D$2:$D$2336)</f>
        <v>Samantha</v>
      </c>
      <c r="C41" s="28">
        <f>_xlfn.XLOOKUP(A41,'Medical Exam Transform'!$A$2:$A$2336,'Medical Exam Transform'!$B$2:$B$2336)</f>
        <v>34.96</v>
      </c>
      <c r="D41" s="14">
        <f>_xlfn.XLOOKUP(A41,'Medical Exam Transform'!$A$2:$A$2336,'Medical Exam Transform'!$C$2:$C$2336)</f>
        <v>6.52</v>
      </c>
      <c r="E41" s="14" t="str">
        <f>_xlfn.XLOOKUP(A41,'Medical Exam Transform'!$A$2:$A$2336,'Medical Exam Transform'!$D$2:$D$2336)</f>
        <v>No</v>
      </c>
      <c r="F41" s="14" t="str">
        <f>_xlfn.XLOOKUP(A41,'Medical Exam Transform'!$A$2:$A$2336,'Medical Exam Transform'!$E$2:$E$2336)</f>
        <v>No</v>
      </c>
      <c r="G41" s="14" t="str">
        <f>_xlfn.XLOOKUP(A41,'Medical Exam Transform'!$A$2:$A$2336,'Medical Exam Transform'!$F$2:$F$2336)</f>
        <v>No</v>
      </c>
      <c r="H41" s="14">
        <f>_xlfn.XLOOKUP(A41,'Medical Exam Transform'!$A$2:$A$2336,'Medical Exam Transform'!$G$2:$G$2336)</f>
        <v>0</v>
      </c>
      <c r="I41" s="14" t="str">
        <f>_xlfn.XLOOKUP(A41,'Medical Exam Transform'!$A$2:$A$2336,'Medical Exam Transform'!$H$2:$H$2336)</f>
        <v>Yes</v>
      </c>
      <c r="J41" s="14" t="str">
        <f>_xlfn.XLOOKUP(A41,'Medical Exam Transform'!$A$2:$A$2336,'Medical Exam Transform'!$I$2:$I$2336)</f>
        <v>Obesity</v>
      </c>
      <c r="K41" s="14" t="str">
        <f>_xlfn.XLOOKUP(A41,'Medical Exam Transform'!$A$2:$A$2336,'Medical Exam Transform'!$J$2:$J$2336)</f>
        <v>Normal</v>
      </c>
      <c r="L41" s="60">
        <f>_xlfn.XLOOKUP(A41,'Hospitalisation Transform'!$A$2:$A$2344,'Hospitalisation Transform'!$B$2:$B$2344)</f>
        <v>26158</v>
      </c>
      <c r="M41" s="82">
        <f>_xlfn.XLOOKUP(A41,'Hospitalisation Transform'!$A$2:$A$2344,'Hospitalisation Transform'!$D$2:$D$2344)</f>
        <v>44641.2</v>
      </c>
      <c r="N41" s="14" t="str">
        <f>_xlfn.XLOOKUP(A41,'Hospitalisation Transform'!$A$2:$A$2344,'Hospitalisation Transform'!$E$2:$E$2344)</f>
        <v>tier - 2</v>
      </c>
      <c r="O41" s="14" t="str">
        <f>_xlfn.XLOOKUP(A41,'Hospitalisation Transform'!$A$2:$A$2344,'Hospitalisation Transform'!$F$2:$F$2344)</f>
        <v>tier - 3</v>
      </c>
      <c r="P41" s="14" t="str">
        <f>_xlfn.XLOOKUP(A41,'Hospitalisation Transform'!$A$2:$A$2344,'Hospitalisation Transform'!$G$2:$G$2344)</f>
        <v>R1024</v>
      </c>
      <c r="Q41" s="14">
        <f>_xlfn.XLOOKUP(A41,'Hospitalisation Transform'!$A$2:$A$2344,'Hospitalisation Transform'!$H$2:$H$2344)</f>
        <v>52</v>
      </c>
    </row>
    <row r="42" spans="1:17" ht="15.5" x14ac:dyDescent="0.35">
      <c r="A42" s="59" t="s">
        <v>2333</v>
      </c>
      <c r="B42" s="39" t="str">
        <f>_xlfn.XLOOKUP(A42,'Customer Names Transform'!$A$2:$A$2336,'Customer Names Transform'!$D$2:$D$2336)</f>
        <v>Robert</v>
      </c>
      <c r="C42" s="28">
        <f>_xlfn.XLOOKUP(A42,'Medical Exam Transform'!$A$2:$A$2336,'Medical Exam Transform'!$B$2:$B$2336)</f>
        <v>35.5</v>
      </c>
      <c r="D42" s="14">
        <f>_xlfn.XLOOKUP(A42,'Medical Exam Transform'!$A$2:$A$2336,'Medical Exam Transform'!$C$2:$C$2336)</f>
        <v>5.14</v>
      </c>
      <c r="E42" s="14" t="str">
        <f>_xlfn.XLOOKUP(A42,'Medical Exam Transform'!$A$2:$A$2336,'Medical Exam Transform'!$D$2:$D$2336)</f>
        <v>No</v>
      </c>
      <c r="F42" s="14" t="str">
        <f>_xlfn.XLOOKUP(A42,'Medical Exam Transform'!$A$2:$A$2336,'Medical Exam Transform'!$E$2:$E$2336)</f>
        <v>No</v>
      </c>
      <c r="G42" s="14" t="str">
        <f>_xlfn.XLOOKUP(A42,'Medical Exam Transform'!$A$2:$A$2336,'Medical Exam Transform'!$F$2:$F$2336)</f>
        <v>Yes</v>
      </c>
      <c r="H42" s="14">
        <f>_xlfn.XLOOKUP(A42,'Medical Exam Transform'!$A$2:$A$2336,'Medical Exam Transform'!$G$2:$G$2336)</f>
        <v>1</v>
      </c>
      <c r="I42" s="14" t="str">
        <f>_xlfn.XLOOKUP(A42,'Medical Exam Transform'!$A$2:$A$2336,'Medical Exam Transform'!$H$2:$H$2336)</f>
        <v>Yes</v>
      </c>
      <c r="J42" s="14" t="str">
        <f>_xlfn.XLOOKUP(A42,'Medical Exam Transform'!$A$2:$A$2336,'Medical Exam Transform'!$I$2:$I$2336)</f>
        <v>Obesity</v>
      </c>
      <c r="K42" s="14" t="str">
        <f>_xlfn.XLOOKUP(A42,'Medical Exam Transform'!$A$2:$A$2336,'Medical Exam Transform'!$J$2:$J$2336)</f>
        <v>Normal</v>
      </c>
      <c r="L42" s="60">
        <f>_xlfn.XLOOKUP(A42,'Hospitalisation Transform'!$A$2:$A$2344,'Hospitalisation Transform'!$B$2:$B$2344)</f>
        <v>34253</v>
      </c>
      <c r="M42" s="82">
        <f>_xlfn.XLOOKUP(A42,'Hospitalisation Transform'!$A$2:$A$2344,'Hospitalisation Transform'!$D$2:$D$2344)</f>
        <v>44585.46</v>
      </c>
      <c r="N42" s="14" t="str">
        <f>_xlfn.XLOOKUP(A42,'Hospitalisation Transform'!$A$2:$A$2344,'Hospitalisation Transform'!$E$2:$E$2344)</f>
        <v>tier - 2</v>
      </c>
      <c r="O42" s="14" t="str">
        <f>_xlfn.XLOOKUP(A42,'Hospitalisation Transform'!$A$2:$A$2344,'Hospitalisation Transform'!$F$2:$F$2344)</f>
        <v>tier - 2</v>
      </c>
      <c r="P42" s="14" t="str">
        <f>_xlfn.XLOOKUP(A42,'Hospitalisation Transform'!$A$2:$A$2344,'Hospitalisation Transform'!$G$2:$G$2344)</f>
        <v>R1011</v>
      </c>
      <c r="Q42" s="14">
        <f>_xlfn.XLOOKUP(A42,'Hospitalisation Transform'!$A$2:$A$2344,'Hospitalisation Transform'!$H$2:$H$2344)</f>
        <v>30</v>
      </c>
    </row>
    <row r="43" spans="1:17" ht="15.5" x14ac:dyDescent="0.35">
      <c r="A43" s="59" t="s">
        <v>2332</v>
      </c>
      <c r="B43" s="39" t="str">
        <f>_xlfn.XLOOKUP(A43,'Customer Names Transform'!$A$2:$A$2336,'Customer Names Transform'!$D$2:$D$2336)</f>
        <v>James R.</v>
      </c>
      <c r="C43" s="28">
        <f>_xlfn.XLOOKUP(A43,'Medical Exam Transform'!$A$2:$A$2336,'Medical Exam Transform'!$B$2:$B$2336)</f>
        <v>52.58</v>
      </c>
      <c r="D43" s="14">
        <f>_xlfn.XLOOKUP(A43,'Medical Exam Transform'!$A$2:$A$2336,'Medical Exam Transform'!$C$2:$C$2336)</f>
        <v>4.1900000000000004</v>
      </c>
      <c r="E43" s="14" t="str">
        <f>_xlfn.XLOOKUP(A43,'Medical Exam Transform'!$A$2:$A$2336,'Medical Exam Transform'!$D$2:$D$2336)</f>
        <v>No</v>
      </c>
      <c r="F43" s="14" t="str">
        <f>_xlfn.XLOOKUP(A43,'Medical Exam Transform'!$A$2:$A$2336,'Medical Exam Transform'!$E$2:$E$2336)</f>
        <v>yes</v>
      </c>
      <c r="G43" s="14" t="str">
        <f>_xlfn.XLOOKUP(A43,'Medical Exam Transform'!$A$2:$A$2336,'Medical Exam Transform'!$F$2:$F$2336)</f>
        <v>No</v>
      </c>
      <c r="H43" s="14">
        <f>_xlfn.XLOOKUP(A43,'Medical Exam Transform'!$A$2:$A$2336,'Medical Exam Transform'!$G$2:$G$2336)</f>
        <v>1</v>
      </c>
      <c r="I43" s="14" t="str">
        <f>_xlfn.XLOOKUP(A43,'Medical Exam Transform'!$A$2:$A$2336,'Medical Exam Transform'!$H$2:$H$2336)</f>
        <v>Yes</v>
      </c>
      <c r="J43" s="14" t="str">
        <f>_xlfn.XLOOKUP(A43,'Medical Exam Transform'!$A$2:$A$2336,'Medical Exam Transform'!$I$2:$I$2336)</f>
        <v>Obesity</v>
      </c>
      <c r="K43" s="14" t="str">
        <f>_xlfn.XLOOKUP(A43,'Medical Exam Transform'!$A$2:$A$2336,'Medical Exam Transform'!$J$2:$J$2336)</f>
        <v>Prediabetes</v>
      </c>
      <c r="L43" s="60">
        <f>_xlfn.XLOOKUP(A43,'Hospitalisation Transform'!$A$2:$A$2344,'Hospitalisation Transform'!$B$2:$B$2344)</f>
        <v>36740</v>
      </c>
      <c r="M43" s="82">
        <f>_xlfn.XLOOKUP(A43,'Hospitalisation Transform'!$A$2:$A$2344,'Hospitalisation Transform'!$D$2:$D$2344)</f>
        <v>44501.4</v>
      </c>
      <c r="N43" s="14" t="str">
        <f>_xlfn.XLOOKUP(A43,'Hospitalisation Transform'!$A$2:$A$2344,'Hospitalisation Transform'!$E$2:$E$2344)</f>
        <v>tier - 2</v>
      </c>
      <c r="O43" s="14" t="str">
        <f>_xlfn.XLOOKUP(A43,'Hospitalisation Transform'!$A$2:$A$2344,'Hospitalisation Transform'!$F$2:$F$2344)</f>
        <v>tier - 3</v>
      </c>
      <c r="P43" s="14" t="str">
        <f>_xlfn.XLOOKUP(A43,'Hospitalisation Transform'!$A$2:$A$2344,'Hospitalisation Transform'!$G$2:$G$2344)</f>
        <v>R1013</v>
      </c>
      <c r="Q43" s="14">
        <f>_xlfn.XLOOKUP(A43,'Hospitalisation Transform'!$A$2:$A$2344,'Hospitalisation Transform'!$H$2:$H$2344)</f>
        <v>23</v>
      </c>
    </row>
    <row r="44" spans="1:17" ht="15.5" x14ac:dyDescent="0.35">
      <c r="A44" s="59" t="s">
        <v>2331</v>
      </c>
      <c r="B44" s="39" t="str">
        <f>_xlfn.XLOOKUP(A44,'Customer Names Transform'!$A$2:$A$2336,'Customer Names Transform'!$D$2:$D$2336)</f>
        <v>Roseann</v>
      </c>
      <c r="C44" s="28">
        <f>_xlfn.XLOOKUP(A44,'Medical Exam Transform'!$A$2:$A$2336,'Medical Exam Transform'!$B$2:$B$2336)</f>
        <v>35.200000000000003</v>
      </c>
      <c r="D44" s="14">
        <f>_xlfn.XLOOKUP(A44,'Medical Exam Transform'!$A$2:$A$2336,'Medical Exam Transform'!$C$2:$C$2336)</f>
        <v>11.68</v>
      </c>
      <c r="E44" s="14" t="str">
        <f>_xlfn.XLOOKUP(A44,'Medical Exam Transform'!$A$2:$A$2336,'Medical Exam Transform'!$D$2:$D$2336)</f>
        <v>Yes</v>
      </c>
      <c r="F44" s="14" t="str">
        <f>_xlfn.XLOOKUP(A44,'Medical Exam Transform'!$A$2:$A$2336,'Medical Exam Transform'!$E$2:$E$2336)</f>
        <v>No</v>
      </c>
      <c r="G44" s="14" t="str">
        <f>_xlfn.XLOOKUP(A44,'Medical Exam Transform'!$A$2:$A$2336,'Medical Exam Transform'!$F$2:$F$2336)</f>
        <v>No</v>
      </c>
      <c r="H44" s="14">
        <f>_xlfn.XLOOKUP(A44,'Medical Exam Transform'!$A$2:$A$2336,'Medical Exam Transform'!$G$2:$G$2336)</f>
        <v>0</v>
      </c>
      <c r="I44" s="14" t="str">
        <f>_xlfn.XLOOKUP(A44,'Medical Exam Transform'!$A$2:$A$2336,'Medical Exam Transform'!$H$2:$H$2336)</f>
        <v>Yes</v>
      </c>
      <c r="J44" s="14" t="str">
        <f>_xlfn.XLOOKUP(A44,'Medical Exam Transform'!$A$2:$A$2336,'Medical Exam Transform'!$I$2:$I$2336)</f>
        <v>Obesity</v>
      </c>
      <c r="K44" s="14" t="str">
        <f>_xlfn.XLOOKUP(A44,'Medical Exam Transform'!$A$2:$A$2336,'Medical Exam Transform'!$J$2:$J$2336)</f>
        <v>Normal</v>
      </c>
      <c r="L44" s="60">
        <f>_xlfn.XLOOKUP(A44,'Hospitalisation Transform'!$A$2:$A$2344,'Hospitalisation Transform'!$B$2:$B$2344)</f>
        <v>24729</v>
      </c>
      <c r="M44" s="82">
        <f>_xlfn.XLOOKUP(A44,'Hospitalisation Transform'!$A$2:$A$2344,'Hospitalisation Transform'!$D$2:$D$2344)</f>
        <v>44423.8</v>
      </c>
      <c r="N44" s="14" t="str">
        <f>_xlfn.XLOOKUP(A44,'Hospitalisation Transform'!$A$2:$A$2344,'Hospitalisation Transform'!$E$2:$E$2344)</f>
        <v>tier - 2</v>
      </c>
      <c r="O44" s="14" t="str">
        <f>_xlfn.XLOOKUP(A44,'Hospitalisation Transform'!$A$2:$A$2344,'Hospitalisation Transform'!$F$2:$F$2344)</f>
        <v>tier - 3</v>
      </c>
      <c r="P44" s="14" t="str">
        <f>_xlfn.XLOOKUP(A44,'Hospitalisation Transform'!$A$2:$A$2344,'Hospitalisation Transform'!$G$2:$G$2344)</f>
        <v>R1013</v>
      </c>
      <c r="Q44" s="14">
        <f>_xlfn.XLOOKUP(A44,'Hospitalisation Transform'!$A$2:$A$2344,'Hospitalisation Transform'!$H$2:$H$2344)</f>
        <v>56</v>
      </c>
    </row>
    <row r="45" spans="1:17" ht="15.5" x14ac:dyDescent="0.35">
      <c r="A45" s="59" t="s">
        <v>2330</v>
      </c>
      <c r="B45" s="39" t="str">
        <f>_xlfn.XLOOKUP(A45,'Customer Names Transform'!$A$2:$A$2336,'Customer Names Transform'!$D$2:$D$2336)</f>
        <v>Nicole</v>
      </c>
      <c r="C45" s="28">
        <f>_xlfn.XLOOKUP(A45,'Medical Exam Transform'!$A$2:$A$2336,'Medical Exam Transform'!$B$2:$B$2336)</f>
        <v>38.06</v>
      </c>
      <c r="D45" s="14">
        <f>_xlfn.XLOOKUP(A45,'Medical Exam Transform'!$A$2:$A$2336,'Medical Exam Transform'!$C$2:$C$2336)</f>
        <v>6.98</v>
      </c>
      <c r="E45" s="14" t="str">
        <f>_xlfn.XLOOKUP(A45,'Medical Exam Transform'!$A$2:$A$2336,'Medical Exam Transform'!$D$2:$D$2336)</f>
        <v>No</v>
      </c>
      <c r="F45" s="14" t="str">
        <f>_xlfn.XLOOKUP(A45,'Medical Exam Transform'!$A$2:$A$2336,'Medical Exam Transform'!$E$2:$E$2336)</f>
        <v>No</v>
      </c>
      <c r="G45" s="14" t="str">
        <f>_xlfn.XLOOKUP(A45,'Medical Exam Transform'!$A$2:$A$2336,'Medical Exam Transform'!$F$2:$F$2336)</f>
        <v>No</v>
      </c>
      <c r="H45" s="14">
        <f>_xlfn.XLOOKUP(A45,'Medical Exam Transform'!$A$2:$A$2336,'Medical Exam Transform'!$G$2:$G$2336)</f>
        <v>0</v>
      </c>
      <c r="I45" s="14" t="str">
        <f>_xlfn.XLOOKUP(A45,'Medical Exam Transform'!$A$2:$A$2336,'Medical Exam Transform'!$H$2:$H$2336)</f>
        <v>Yes</v>
      </c>
      <c r="J45" s="14" t="str">
        <f>_xlfn.XLOOKUP(A45,'Medical Exam Transform'!$A$2:$A$2336,'Medical Exam Transform'!$I$2:$I$2336)</f>
        <v>Obesity</v>
      </c>
      <c r="K45" s="14" t="str">
        <f>_xlfn.XLOOKUP(A45,'Medical Exam Transform'!$A$2:$A$2336,'Medical Exam Transform'!$J$2:$J$2336)</f>
        <v>Normal</v>
      </c>
      <c r="L45" s="60">
        <f>_xlfn.XLOOKUP(A45,'Hospitalisation Transform'!$A$2:$A$2344,'Hospitalisation Transform'!$B$2:$B$2344)</f>
        <v>26235</v>
      </c>
      <c r="M45" s="82">
        <f>_xlfn.XLOOKUP(A45,'Hospitalisation Transform'!$A$2:$A$2344,'Hospitalisation Transform'!$D$2:$D$2344)</f>
        <v>44400.41</v>
      </c>
      <c r="N45" s="14" t="str">
        <f>_xlfn.XLOOKUP(A45,'Hospitalisation Transform'!$A$2:$A$2344,'Hospitalisation Transform'!$E$2:$E$2344)</f>
        <v>tier - 2</v>
      </c>
      <c r="O45" s="14" t="str">
        <f>_xlfn.XLOOKUP(A45,'Hospitalisation Transform'!$A$2:$A$2344,'Hospitalisation Transform'!$F$2:$F$2344)</f>
        <v>tier - 2</v>
      </c>
      <c r="P45" s="14" t="str">
        <f>_xlfn.XLOOKUP(A45,'Hospitalisation Transform'!$A$2:$A$2344,'Hospitalisation Transform'!$G$2:$G$2344)</f>
        <v>R1013</v>
      </c>
      <c r="Q45" s="14">
        <f>_xlfn.XLOOKUP(A45,'Hospitalisation Transform'!$A$2:$A$2344,'Hospitalisation Transform'!$H$2:$H$2344)</f>
        <v>52</v>
      </c>
    </row>
    <row r="46" spans="1:17" ht="15.5" x14ac:dyDescent="0.35">
      <c r="A46" s="59" t="s">
        <v>2329</v>
      </c>
      <c r="B46" s="39" t="str">
        <f>_xlfn.XLOOKUP(A46,'Customer Names Transform'!$A$2:$A$2336,'Customer Names Transform'!$D$2:$D$2336)</f>
        <v>Spencer</v>
      </c>
      <c r="C46" s="28">
        <f>_xlfn.XLOOKUP(A46,'Medical Exam Transform'!$A$2:$A$2336,'Medical Exam Transform'!$B$2:$B$2336)</f>
        <v>34.21</v>
      </c>
      <c r="D46" s="14">
        <f>_xlfn.XLOOKUP(A46,'Medical Exam Transform'!$A$2:$A$2336,'Medical Exam Transform'!$C$2:$C$2336)</f>
        <v>8.34</v>
      </c>
      <c r="E46" s="14" t="str">
        <f>_xlfn.XLOOKUP(A46,'Medical Exam Transform'!$A$2:$A$2336,'Medical Exam Transform'!$D$2:$D$2336)</f>
        <v>No</v>
      </c>
      <c r="F46" s="14" t="str">
        <f>_xlfn.XLOOKUP(A46,'Medical Exam Transform'!$A$2:$A$2336,'Medical Exam Transform'!$E$2:$E$2336)</f>
        <v>No</v>
      </c>
      <c r="G46" s="14" t="str">
        <f>_xlfn.XLOOKUP(A46,'Medical Exam Transform'!$A$2:$A$2336,'Medical Exam Transform'!$F$2:$F$2336)</f>
        <v>No</v>
      </c>
      <c r="H46" s="14">
        <f>_xlfn.XLOOKUP(A46,'Medical Exam Transform'!$A$2:$A$2336,'Medical Exam Transform'!$G$2:$G$2336)</f>
        <v>0</v>
      </c>
      <c r="I46" s="14" t="str">
        <f>_xlfn.XLOOKUP(A46,'Medical Exam Transform'!$A$2:$A$2336,'Medical Exam Transform'!$H$2:$H$2336)</f>
        <v>Yes</v>
      </c>
      <c r="J46" s="14" t="str">
        <f>_xlfn.XLOOKUP(A46,'Medical Exam Transform'!$A$2:$A$2336,'Medical Exam Transform'!$I$2:$I$2336)</f>
        <v>Obesity</v>
      </c>
      <c r="K46" s="14" t="str">
        <f>_xlfn.XLOOKUP(A46,'Medical Exam Transform'!$A$2:$A$2336,'Medical Exam Transform'!$J$2:$J$2336)</f>
        <v>Diabetes</v>
      </c>
      <c r="L46" s="60">
        <f>_xlfn.XLOOKUP(A46,'Hospitalisation Transform'!$A$2:$A$2344,'Hospitalisation Transform'!$B$2:$B$2344)</f>
        <v>25166</v>
      </c>
      <c r="M46" s="82">
        <f>_xlfn.XLOOKUP(A46,'Hospitalisation Transform'!$A$2:$A$2344,'Hospitalisation Transform'!$D$2:$D$2344)</f>
        <v>44260.75</v>
      </c>
      <c r="N46" s="14" t="str">
        <f>_xlfn.XLOOKUP(A46,'Hospitalisation Transform'!$A$2:$A$2344,'Hospitalisation Transform'!$E$2:$E$2344)</f>
        <v>tier - 2</v>
      </c>
      <c r="O46" s="14" t="str">
        <f>_xlfn.XLOOKUP(A46,'Hospitalisation Transform'!$A$2:$A$2344,'Hospitalisation Transform'!$F$2:$F$2344)</f>
        <v>tier - 1</v>
      </c>
      <c r="P46" s="14" t="str">
        <f>_xlfn.XLOOKUP(A46,'Hospitalisation Transform'!$A$2:$A$2344,'Hospitalisation Transform'!$G$2:$G$2344)</f>
        <v>R1013</v>
      </c>
      <c r="Q46" s="14">
        <f>_xlfn.XLOOKUP(A46,'Hospitalisation Transform'!$A$2:$A$2344,'Hospitalisation Transform'!$H$2:$H$2344)</f>
        <v>55</v>
      </c>
    </row>
    <row r="47" spans="1:17" ht="15.5" x14ac:dyDescent="0.35">
      <c r="A47" s="59" t="s">
        <v>2328</v>
      </c>
      <c r="B47" s="39" t="str">
        <f>_xlfn.XLOOKUP(A47,'Customer Names Transform'!$A$2:$A$2336,'Customer Names Transform'!$D$2:$D$2336)</f>
        <v>Eric W</v>
      </c>
      <c r="C47" s="28">
        <f>_xlfn.XLOOKUP(A47,'Medical Exam Transform'!$A$2:$A$2336,'Medical Exam Transform'!$B$2:$B$2336)</f>
        <v>38.94</v>
      </c>
      <c r="D47" s="14">
        <f>_xlfn.XLOOKUP(A47,'Medical Exam Transform'!$A$2:$A$2336,'Medical Exam Transform'!$C$2:$C$2336)</f>
        <v>8.49</v>
      </c>
      <c r="E47" s="14" t="str">
        <f>_xlfn.XLOOKUP(A47,'Medical Exam Transform'!$A$2:$A$2336,'Medical Exam Transform'!$D$2:$D$2336)</f>
        <v>Yes</v>
      </c>
      <c r="F47" s="14" t="str">
        <f>_xlfn.XLOOKUP(A47,'Medical Exam Transform'!$A$2:$A$2336,'Medical Exam Transform'!$E$2:$E$2336)</f>
        <v>No</v>
      </c>
      <c r="G47" s="14" t="str">
        <f>_xlfn.XLOOKUP(A47,'Medical Exam Transform'!$A$2:$A$2336,'Medical Exam Transform'!$F$2:$F$2336)</f>
        <v>No</v>
      </c>
      <c r="H47" s="14">
        <f>_xlfn.XLOOKUP(A47,'Medical Exam Transform'!$A$2:$A$2336,'Medical Exam Transform'!$G$2:$G$2336)</f>
        <v>1</v>
      </c>
      <c r="I47" s="14" t="str">
        <f>_xlfn.XLOOKUP(A47,'Medical Exam Transform'!$A$2:$A$2336,'Medical Exam Transform'!$H$2:$H$2336)</f>
        <v>Yes</v>
      </c>
      <c r="J47" s="14" t="str">
        <f>_xlfn.XLOOKUP(A47,'Medical Exam Transform'!$A$2:$A$2336,'Medical Exam Transform'!$I$2:$I$2336)</f>
        <v>Obesity</v>
      </c>
      <c r="K47" s="14" t="str">
        <f>_xlfn.XLOOKUP(A47,'Medical Exam Transform'!$A$2:$A$2336,'Medical Exam Transform'!$J$2:$J$2336)</f>
        <v>Diabetes</v>
      </c>
      <c r="L47" s="60">
        <f>_xlfn.XLOOKUP(A47,'Hospitalisation Transform'!$A$2:$A$2344,'Hospitalisation Transform'!$B$2:$B$2344)</f>
        <v>27546</v>
      </c>
      <c r="M47" s="82">
        <f>_xlfn.XLOOKUP(A47,'Hospitalisation Transform'!$A$2:$A$2344,'Hospitalisation Transform'!$D$2:$D$2344)</f>
        <v>44202.65</v>
      </c>
      <c r="N47" s="14" t="str">
        <f>_xlfn.XLOOKUP(A47,'Hospitalisation Transform'!$A$2:$A$2344,'Hospitalisation Transform'!$E$2:$E$2344)</f>
        <v>tier - 2</v>
      </c>
      <c r="O47" s="14" t="str">
        <f>_xlfn.XLOOKUP(A47,'Hospitalisation Transform'!$A$2:$A$2344,'Hospitalisation Transform'!$F$2:$F$2344)</f>
        <v>tier - 2</v>
      </c>
      <c r="P47" s="14" t="str">
        <f>_xlfn.XLOOKUP(A47,'Hospitalisation Transform'!$A$2:$A$2344,'Hospitalisation Transform'!$G$2:$G$2344)</f>
        <v>R1013</v>
      </c>
      <c r="Q47" s="14">
        <f>_xlfn.XLOOKUP(A47,'Hospitalisation Transform'!$A$2:$A$2344,'Hospitalisation Transform'!$H$2:$H$2344)</f>
        <v>48</v>
      </c>
    </row>
    <row r="48" spans="1:17" ht="15.5" x14ac:dyDescent="0.35">
      <c r="A48" s="59" t="s">
        <v>2327</v>
      </c>
      <c r="B48" s="39" t="str">
        <f>_xlfn.XLOOKUP(A48,'Customer Names Transform'!$A$2:$A$2336,'Customer Names Transform'!$D$2:$D$2336)</f>
        <v>Brianna L</v>
      </c>
      <c r="C48" s="28">
        <f>_xlfn.XLOOKUP(A48,'Medical Exam Transform'!$A$2:$A$2336,'Medical Exam Transform'!$B$2:$B$2336)</f>
        <v>30.21</v>
      </c>
      <c r="D48" s="14">
        <f>_xlfn.XLOOKUP(A48,'Medical Exam Transform'!$A$2:$A$2336,'Medical Exam Transform'!$C$2:$C$2336)</f>
        <v>5.34</v>
      </c>
      <c r="E48" s="14" t="str">
        <f>_xlfn.XLOOKUP(A48,'Medical Exam Transform'!$A$2:$A$2336,'Medical Exam Transform'!$D$2:$D$2336)</f>
        <v>Yes</v>
      </c>
      <c r="F48" s="14" t="str">
        <f>_xlfn.XLOOKUP(A48,'Medical Exam Transform'!$A$2:$A$2336,'Medical Exam Transform'!$E$2:$E$2336)</f>
        <v>No</v>
      </c>
      <c r="G48" s="14" t="str">
        <f>_xlfn.XLOOKUP(A48,'Medical Exam Transform'!$A$2:$A$2336,'Medical Exam Transform'!$F$2:$F$2336)</f>
        <v>No</v>
      </c>
      <c r="H48" s="14">
        <f>_xlfn.XLOOKUP(A48,'Medical Exam Transform'!$A$2:$A$2336,'Medical Exam Transform'!$G$2:$G$2336)</f>
        <v>1</v>
      </c>
      <c r="I48" s="14" t="str">
        <f>_xlfn.XLOOKUP(A48,'Medical Exam Transform'!$A$2:$A$2336,'Medical Exam Transform'!$H$2:$H$2336)</f>
        <v>Yes</v>
      </c>
      <c r="J48" s="14" t="str">
        <f>_xlfn.XLOOKUP(A48,'Medical Exam Transform'!$A$2:$A$2336,'Medical Exam Transform'!$I$2:$I$2336)</f>
        <v>Obesity</v>
      </c>
      <c r="K48" s="14" t="str">
        <f>_xlfn.XLOOKUP(A48,'Medical Exam Transform'!$A$2:$A$2336,'Medical Exam Transform'!$J$2:$J$2336)</f>
        <v>Prediabetes</v>
      </c>
      <c r="L48" s="60">
        <f>_xlfn.XLOOKUP(A48,'Hospitalisation Transform'!$A$2:$A$2344,'Hospitalisation Transform'!$B$2:$B$2344)</f>
        <v>32340</v>
      </c>
      <c r="M48" s="82">
        <f>_xlfn.XLOOKUP(A48,'Hospitalisation Transform'!$A$2:$A$2344,'Hospitalisation Transform'!$D$2:$D$2344)</f>
        <v>43943.88</v>
      </c>
      <c r="N48" s="14" t="str">
        <f>_xlfn.XLOOKUP(A48,'Hospitalisation Transform'!$A$2:$A$2344,'Hospitalisation Transform'!$E$2:$E$2344)</f>
        <v>tier - 2</v>
      </c>
      <c r="O48" s="14" t="str">
        <f>_xlfn.XLOOKUP(A48,'Hospitalisation Transform'!$A$2:$A$2344,'Hospitalisation Transform'!$F$2:$F$2344)</f>
        <v>tier - 1</v>
      </c>
      <c r="P48" s="14" t="str">
        <f>_xlfn.XLOOKUP(A48,'Hospitalisation Transform'!$A$2:$A$2344,'Hospitalisation Transform'!$G$2:$G$2344)</f>
        <v>R1012</v>
      </c>
      <c r="Q48" s="14">
        <f>_xlfn.XLOOKUP(A48,'Hospitalisation Transform'!$A$2:$A$2344,'Hospitalisation Transform'!$H$2:$H$2344)</f>
        <v>35</v>
      </c>
    </row>
    <row r="49" spans="1:17" ht="15.5" x14ac:dyDescent="0.35">
      <c r="A49" s="59" t="s">
        <v>2326</v>
      </c>
      <c r="B49" s="39" t="str">
        <f>_xlfn.XLOOKUP(A49,'Customer Names Transform'!$A$2:$A$2336,'Customer Names Transform'!$D$2:$D$2336)</f>
        <v>Thomas J.</v>
      </c>
      <c r="C49" s="28">
        <f>_xlfn.XLOOKUP(A49,'Medical Exam Transform'!$A$2:$A$2336,'Medical Exam Transform'!$B$2:$B$2336)</f>
        <v>33.630000000000003</v>
      </c>
      <c r="D49" s="14">
        <f>_xlfn.XLOOKUP(A49,'Medical Exam Transform'!$A$2:$A$2336,'Medical Exam Transform'!$C$2:$C$2336)</f>
        <v>4.43</v>
      </c>
      <c r="E49" s="14" t="str">
        <f>_xlfn.XLOOKUP(A49,'Medical Exam Transform'!$A$2:$A$2336,'Medical Exam Transform'!$D$2:$D$2336)</f>
        <v>Yes</v>
      </c>
      <c r="F49" s="14" t="str">
        <f>_xlfn.XLOOKUP(A49,'Medical Exam Transform'!$A$2:$A$2336,'Medical Exam Transform'!$E$2:$E$2336)</f>
        <v>No</v>
      </c>
      <c r="G49" s="14" t="str">
        <f>_xlfn.XLOOKUP(A49,'Medical Exam Transform'!$A$2:$A$2336,'Medical Exam Transform'!$F$2:$F$2336)</f>
        <v>No</v>
      </c>
      <c r="H49" s="14">
        <f>_xlfn.XLOOKUP(A49,'Medical Exam Transform'!$A$2:$A$2336,'Medical Exam Transform'!$G$2:$G$2336)</f>
        <v>2</v>
      </c>
      <c r="I49" s="14" t="str">
        <f>_xlfn.XLOOKUP(A49,'Medical Exam Transform'!$A$2:$A$2336,'Medical Exam Transform'!$H$2:$H$2336)</f>
        <v>Yes</v>
      </c>
      <c r="J49" s="14" t="str">
        <f>_xlfn.XLOOKUP(A49,'Medical Exam Transform'!$A$2:$A$2336,'Medical Exam Transform'!$I$2:$I$2336)</f>
        <v>Obesity</v>
      </c>
      <c r="K49" s="14" t="str">
        <f>_xlfn.XLOOKUP(A49,'Medical Exam Transform'!$A$2:$A$2336,'Medical Exam Transform'!$J$2:$J$2336)</f>
        <v>Prediabetes</v>
      </c>
      <c r="L49" s="60">
        <f>_xlfn.XLOOKUP(A49,'Hospitalisation Transform'!$A$2:$A$2344,'Hospitalisation Transform'!$B$2:$B$2344)</f>
        <v>24385</v>
      </c>
      <c r="M49" s="82">
        <f>_xlfn.XLOOKUP(A49,'Hospitalisation Transform'!$A$2:$A$2344,'Hospitalisation Transform'!$D$2:$D$2344)</f>
        <v>43921.18</v>
      </c>
      <c r="N49" s="14" t="str">
        <f>_xlfn.XLOOKUP(A49,'Hospitalisation Transform'!$A$2:$A$2344,'Hospitalisation Transform'!$E$2:$E$2344)</f>
        <v>tier - 2</v>
      </c>
      <c r="O49" s="14" t="str">
        <f>_xlfn.XLOOKUP(A49,'Hospitalisation Transform'!$A$2:$A$2344,'Hospitalisation Transform'!$F$2:$F$2344)</f>
        <v>tier - 2</v>
      </c>
      <c r="P49" s="14" t="str">
        <f>_xlfn.XLOOKUP(A49,'Hospitalisation Transform'!$A$2:$A$2344,'Hospitalisation Transform'!$G$2:$G$2344)</f>
        <v>R1012</v>
      </c>
      <c r="Q49" s="14">
        <f>_xlfn.XLOOKUP(A49,'Hospitalisation Transform'!$A$2:$A$2344,'Hospitalisation Transform'!$H$2:$H$2344)</f>
        <v>57</v>
      </c>
    </row>
    <row r="50" spans="1:17" ht="15.5" x14ac:dyDescent="0.35">
      <c r="A50" s="59" t="s">
        <v>2325</v>
      </c>
      <c r="B50" s="39" t="str">
        <f>_xlfn.XLOOKUP(A50,'Customer Names Transform'!$A$2:$A$2336,'Customer Names Transform'!$D$2:$D$2336)</f>
        <v>Melissa L</v>
      </c>
      <c r="C50" s="28">
        <f>_xlfn.XLOOKUP(A50,'Medical Exam Transform'!$A$2:$A$2336,'Medical Exam Transform'!$B$2:$B$2336)</f>
        <v>40.369999999999997</v>
      </c>
      <c r="D50" s="14">
        <f>_xlfn.XLOOKUP(A50,'Medical Exam Transform'!$A$2:$A$2336,'Medical Exam Transform'!$C$2:$C$2336)</f>
        <v>4.47</v>
      </c>
      <c r="E50" s="14" t="str">
        <f>_xlfn.XLOOKUP(A50,'Medical Exam Transform'!$A$2:$A$2336,'Medical Exam Transform'!$D$2:$D$2336)</f>
        <v>No</v>
      </c>
      <c r="F50" s="14" t="str">
        <f>_xlfn.XLOOKUP(A50,'Medical Exam Transform'!$A$2:$A$2336,'Medical Exam Transform'!$E$2:$E$2336)</f>
        <v>No</v>
      </c>
      <c r="G50" s="14" t="str">
        <f>_xlfn.XLOOKUP(A50,'Medical Exam Transform'!$A$2:$A$2336,'Medical Exam Transform'!$F$2:$F$2336)</f>
        <v>No</v>
      </c>
      <c r="H50" s="14">
        <f>_xlfn.XLOOKUP(A50,'Medical Exam Transform'!$A$2:$A$2336,'Medical Exam Transform'!$G$2:$G$2336)</f>
        <v>0</v>
      </c>
      <c r="I50" s="14" t="str">
        <f>_xlfn.XLOOKUP(A50,'Medical Exam Transform'!$A$2:$A$2336,'Medical Exam Transform'!$H$2:$H$2336)</f>
        <v>Yes</v>
      </c>
      <c r="J50" s="14" t="str">
        <f>_xlfn.XLOOKUP(A50,'Medical Exam Transform'!$A$2:$A$2336,'Medical Exam Transform'!$I$2:$I$2336)</f>
        <v>Obesity</v>
      </c>
      <c r="K50" s="14" t="str">
        <f>_xlfn.XLOOKUP(A50,'Medical Exam Transform'!$A$2:$A$2336,'Medical Exam Transform'!$J$2:$J$2336)</f>
        <v>Prediabetes</v>
      </c>
      <c r="L50" s="60">
        <f>_xlfn.XLOOKUP(A50,'Hospitalisation Transform'!$A$2:$A$2344,'Hospitalisation Transform'!$B$2:$B$2344)</f>
        <v>29535</v>
      </c>
      <c r="M50" s="82">
        <f>_xlfn.XLOOKUP(A50,'Hospitalisation Transform'!$A$2:$A$2344,'Hospitalisation Transform'!$D$2:$D$2344)</f>
        <v>43896.38</v>
      </c>
      <c r="N50" s="14" t="str">
        <f>_xlfn.XLOOKUP(A50,'Hospitalisation Transform'!$A$2:$A$2344,'Hospitalisation Transform'!$E$2:$E$2344)</f>
        <v>tier - 2</v>
      </c>
      <c r="O50" s="14" t="str">
        <f>_xlfn.XLOOKUP(A50,'Hospitalisation Transform'!$A$2:$A$2344,'Hospitalisation Transform'!$F$2:$F$2344)</f>
        <v>tier - 1</v>
      </c>
      <c r="P50" s="14" t="str">
        <f>_xlfn.XLOOKUP(A50,'Hospitalisation Transform'!$A$2:$A$2344,'Hospitalisation Transform'!$G$2:$G$2344)</f>
        <v>R1013</v>
      </c>
      <c r="Q50" s="14">
        <f>_xlfn.XLOOKUP(A50,'Hospitalisation Transform'!$A$2:$A$2344,'Hospitalisation Transform'!$H$2:$H$2344)</f>
        <v>43</v>
      </c>
    </row>
    <row r="51" spans="1:17" ht="15.5" x14ac:dyDescent="0.35">
      <c r="A51" s="59" t="s">
        <v>2324</v>
      </c>
      <c r="B51" s="39" t="str">
        <f>_xlfn.XLOOKUP(A51,'Customer Names Transform'!$A$2:$A$2336,'Customer Names Transform'!$D$2:$D$2336)</f>
        <v>Flavio</v>
      </c>
      <c r="C51" s="28">
        <f>_xlfn.XLOOKUP(A51,'Medical Exam Transform'!$A$2:$A$2336,'Medical Exam Transform'!$B$2:$B$2336)</f>
        <v>53.09</v>
      </c>
      <c r="D51" s="14">
        <f>_xlfn.XLOOKUP(A51,'Medical Exam Transform'!$A$2:$A$2336,'Medical Exam Transform'!$C$2:$C$2336)</f>
        <v>4.82</v>
      </c>
      <c r="E51" s="14" t="str">
        <f>_xlfn.XLOOKUP(A51,'Medical Exam Transform'!$A$2:$A$2336,'Medical Exam Transform'!$D$2:$D$2336)</f>
        <v>Yes</v>
      </c>
      <c r="F51" s="14" t="str">
        <f>_xlfn.XLOOKUP(A51,'Medical Exam Transform'!$A$2:$A$2336,'Medical Exam Transform'!$E$2:$E$2336)</f>
        <v>No</v>
      </c>
      <c r="G51" s="14" t="str">
        <f>_xlfn.XLOOKUP(A51,'Medical Exam Transform'!$A$2:$A$2336,'Medical Exam Transform'!$F$2:$F$2336)</f>
        <v>No</v>
      </c>
      <c r="H51" s="14">
        <f>_xlfn.XLOOKUP(A51,'Medical Exam Transform'!$A$2:$A$2336,'Medical Exam Transform'!$G$2:$G$2336)</f>
        <v>2</v>
      </c>
      <c r="I51" s="14" t="str">
        <f>_xlfn.XLOOKUP(A51,'Medical Exam Transform'!$A$2:$A$2336,'Medical Exam Transform'!$H$2:$H$2336)</f>
        <v>Yes</v>
      </c>
      <c r="J51" s="14" t="str">
        <f>_xlfn.XLOOKUP(A51,'Medical Exam Transform'!$A$2:$A$2336,'Medical Exam Transform'!$I$2:$I$2336)</f>
        <v>Obesity</v>
      </c>
      <c r="K51" s="14" t="str">
        <f>_xlfn.XLOOKUP(A51,'Medical Exam Transform'!$A$2:$A$2336,'Medical Exam Transform'!$J$2:$J$2336)</f>
        <v>Prediabetes</v>
      </c>
      <c r="L51" s="60">
        <f>_xlfn.XLOOKUP(A51,'Hospitalisation Transform'!$A$2:$A$2344,'Hospitalisation Transform'!$B$2:$B$2344)</f>
        <v>24290</v>
      </c>
      <c r="M51" s="82">
        <f>_xlfn.XLOOKUP(A51,'Hospitalisation Transform'!$A$2:$A$2344,'Hospitalisation Transform'!$D$2:$D$2344)</f>
        <v>43817.45</v>
      </c>
      <c r="N51" s="14" t="str">
        <f>_xlfn.XLOOKUP(A51,'Hospitalisation Transform'!$A$2:$A$2344,'Hospitalisation Transform'!$E$2:$E$2344)</f>
        <v>tier - 2</v>
      </c>
      <c r="O51" s="14" t="str">
        <f>_xlfn.XLOOKUP(A51,'Hospitalisation Transform'!$A$2:$A$2344,'Hospitalisation Transform'!$F$2:$F$2344)</f>
        <v>tier - 3</v>
      </c>
      <c r="P51" s="14" t="str">
        <f>_xlfn.XLOOKUP(A51,'Hospitalisation Transform'!$A$2:$A$2344,'Hospitalisation Transform'!$G$2:$G$2344)</f>
        <v>R1012</v>
      </c>
      <c r="Q51" s="14">
        <f>_xlfn.XLOOKUP(A51,'Hospitalisation Transform'!$A$2:$A$2344,'Hospitalisation Transform'!$H$2:$H$2344)</f>
        <v>57</v>
      </c>
    </row>
    <row r="52" spans="1:17" ht="15.5" x14ac:dyDescent="0.35">
      <c r="A52" s="59" t="s">
        <v>2323</v>
      </c>
      <c r="B52" s="39" t="str">
        <f>_xlfn.XLOOKUP(A52,'Customer Names Transform'!$A$2:$A$2336,'Customer Names Transform'!$D$2:$D$2336)</f>
        <v>Ryan</v>
      </c>
      <c r="C52" s="28">
        <f>_xlfn.XLOOKUP(A52,'Medical Exam Transform'!$A$2:$A$2336,'Medical Exam Transform'!$B$2:$B$2336)</f>
        <v>31.79</v>
      </c>
      <c r="D52" s="14">
        <f>_xlfn.XLOOKUP(A52,'Medical Exam Transform'!$A$2:$A$2336,'Medical Exam Transform'!$C$2:$C$2336)</f>
        <v>5.51</v>
      </c>
      <c r="E52" s="14" t="str">
        <f>_xlfn.XLOOKUP(A52,'Medical Exam Transform'!$A$2:$A$2336,'Medical Exam Transform'!$D$2:$D$2336)</f>
        <v>Yes</v>
      </c>
      <c r="F52" s="14" t="str">
        <f>_xlfn.XLOOKUP(A52,'Medical Exam Transform'!$A$2:$A$2336,'Medical Exam Transform'!$E$2:$E$2336)</f>
        <v>No</v>
      </c>
      <c r="G52" s="14" t="str">
        <f>_xlfn.XLOOKUP(A52,'Medical Exam Transform'!$A$2:$A$2336,'Medical Exam Transform'!$F$2:$F$2336)</f>
        <v>No</v>
      </c>
      <c r="H52" s="14">
        <f>_xlfn.XLOOKUP(A52,'Medical Exam Transform'!$A$2:$A$2336,'Medical Exam Transform'!$G$2:$G$2336)</f>
        <v>2</v>
      </c>
      <c r="I52" s="14" t="str">
        <f>_xlfn.XLOOKUP(A52,'Medical Exam Transform'!$A$2:$A$2336,'Medical Exam Transform'!$H$2:$H$2336)</f>
        <v>Yes</v>
      </c>
      <c r="J52" s="14" t="str">
        <f>_xlfn.XLOOKUP(A52,'Medical Exam Transform'!$A$2:$A$2336,'Medical Exam Transform'!$I$2:$I$2336)</f>
        <v>Obesity</v>
      </c>
      <c r="K52" s="14" t="str">
        <f>_xlfn.XLOOKUP(A52,'Medical Exam Transform'!$A$2:$A$2336,'Medical Exam Transform'!$J$2:$J$2336)</f>
        <v>Prediabetes</v>
      </c>
      <c r="L52" s="60">
        <f>_xlfn.XLOOKUP(A52,'Hospitalisation Transform'!$A$2:$A$2344,'Hospitalisation Transform'!$B$2:$B$2344)</f>
        <v>24405</v>
      </c>
      <c r="M52" s="82">
        <f>_xlfn.XLOOKUP(A52,'Hospitalisation Transform'!$A$2:$A$2344,'Hospitalisation Transform'!$D$2:$D$2344)</f>
        <v>43813.87</v>
      </c>
      <c r="N52" s="14" t="str">
        <f>_xlfn.XLOOKUP(A52,'Hospitalisation Transform'!$A$2:$A$2344,'Hospitalisation Transform'!$E$2:$E$2344)</f>
        <v>tier - 2</v>
      </c>
      <c r="O52" s="14" t="str">
        <f>_xlfn.XLOOKUP(A52,'Hospitalisation Transform'!$A$2:$A$2344,'Hospitalisation Transform'!$F$2:$F$2344)</f>
        <v>tier - 2</v>
      </c>
      <c r="P52" s="14" t="str">
        <f>_xlfn.XLOOKUP(A52,'Hospitalisation Transform'!$A$2:$A$2344,'Hospitalisation Transform'!$G$2:$G$2344)</f>
        <v>R1013</v>
      </c>
      <c r="Q52" s="14">
        <f>_xlfn.XLOOKUP(A52,'Hospitalisation Transform'!$A$2:$A$2344,'Hospitalisation Transform'!$H$2:$H$2344)</f>
        <v>57</v>
      </c>
    </row>
    <row r="53" spans="1:17" ht="15.5" x14ac:dyDescent="0.35">
      <c r="A53" s="59" t="s">
        <v>2322</v>
      </c>
      <c r="B53" s="39" t="str">
        <f>_xlfn.XLOOKUP(A53,'Customer Names Transform'!$A$2:$A$2336,'Customer Names Transform'!$D$2:$D$2336)</f>
        <v>Anthony J.</v>
      </c>
      <c r="C53" s="28">
        <f>_xlfn.XLOOKUP(A53,'Medical Exam Transform'!$A$2:$A$2336,'Medical Exam Transform'!$B$2:$B$2336)</f>
        <v>41.895000000000003</v>
      </c>
      <c r="D53" s="14">
        <f>_xlfn.XLOOKUP(A53,'Medical Exam Transform'!$A$2:$A$2336,'Medical Exam Transform'!$C$2:$C$2336)</f>
        <v>10.87</v>
      </c>
      <c r="E53" s="14" t="str">
        <f>_xlfn.XLOOKUP(A53,'Medical Exam Transform'!$A$2:$A$2336,'Medical Exam Transform'!$D$2:$D$2336)</f>
        <v>Yes</v>
      </c>
      <c r="F53" s="14" t="str">
        <f>_xlfn.XLOOKUP(A53,'Medical Exam Transform'!$A$2:$A$2336,'Medical Exam Transform'!$E$2:$E$2336)</f>
        <v>No</v>
      </c>
      <c r="G53" s="14" t="str">
        <f>_xlfn.XLOOKUP(A53,'Medical Exam Transform'!$A$2:$A$2336,'Medical Exam Transform'!$F$2:$F$2336)</f>
        <v>No</v>
      </c>
      <c r="H53" s="14">
        <f>_xlfn.XLOOKUP(A53,'Medical Exam Transform'!$A$2:$A$2336,'Medical Exam Transform'!$G$2:$G$2336)</f>
        <v>1</v>
      </c>
      <c r="I53" s="14" t="str">
        <f>_xlfn.XLOOKUP(A53,'Medical Exam Transform'!$A$2:$A$2336,'Medical Exam Transform'!$H$2:$H$2336)</f>
        <v>Yes</v>
      </c>
      <c r="J53" s="14" t="str">
        <f>_xlfn.XLOOKUP(A53,'Medical Exam Transform'!$A$2:$A$2336,'Medical Exam Transform'!$I$2:$I$2336)</f>
        <v>Obesity</v>
      </c>
      <c r="K53" s="14" t="str">
        <f>_xlfn.XLOOKUP(A53,'Medical Exam Transform'!$A$2:$A$2336,'Medical Exam Transform'!$J$2:$J$2336)</f>
        <v>Diabetes</v>
      </c>
      <c r="L53" s="60">
        <f>_xlfn.XLOOKUP(A53,'Hospitalisation Transform'!$A$2:$A$2344,'Hospitalisation Transform'!$B$2:$B$2344)</f>
        <v>31775</v>
      </c>
      <c r="M53" s="82">
        <f>_xlfn.XLOOKUP(A53,'Hospitalisation Transform'!$A$2:$A$2344,'Hospitalisation Transform'!$D$2:$D$2344)</f>
        <v>43753.34</v>
      </c>
      <c r="N53" s="14" t="str">
        <f>_xlfn.XLOOKUP(A53,'Hospitalisation Transform'!$A$2:$A$2344,'Hospitalisation Transform'!$E$2:$E$2344)</f>
        <v>tier - 2</v>
      </c>
      <c r="O53" s="14" t="str">
        <f>_xlfn.XLOOKUP(A53,'Hospitalisation Transform'!$A$2:$A$2344,'Hospitalisation Transform'!$F$2:$F$2344)</f>
        <v>tier - 1</v>
      </c>
      <c r="P53" s="14" t="str">
        <f>_xlfn.XLOOKUP(A53,'Hospitalisation Transform'!$A$2:$A$2344,'Hospitalisation Transform'!$G$2:$G$2344)</f>
        <v>R1015</v>
      </c>
      <c r="Q53" s="14">
        <f>_xlfn.XLOOKUP(A53,'Hospitalisation Transform'!$A$2:$A$2344,'Hospitalisation Transform'!$H$2:$H$2344)</f>
        <v>36</v>
      </c>
    </row>
    <row r="54" spans="1:17" ht="15.5" x14ac:dyDescent="0.35">
      <c r="A54" s="59" t="s">
        <v>2321</v>
      </c>
      <c r="B54" s="39" t="str">
        <f>_xlfn.XLOOKUP(A54,'Customer Names Transform'!$A$2:$A$2336,'Customer Names Transform'!$D$2:$D$2336)</f>
        <v>Alex</v>
      </c>
      <c r="C54" s="28">
        <f>_xlfn.XLOOKUP(A54,'Medical Exam Transform'!$A$2:$A$2336,'Medical Exam Transform'!$B$2:$B$2336)</f>
        <v>31.16</v>
      </c>
      <c r="D54" s="14">
        <f>_xlfn.XLOOKUP(A54,'Medical Exam Transform'!$A$2:$A$2336,'Medical Exam Transform'!$C$2:$C$2336)</f>
        <v>9.34</v>
      </c>
      <c r="E54" s="14" t="str">
        <f>_xlfn.XLOOKUP(A54,'Medical Exam Transform'!$A$2:$A$2336,'Medical Exam Transform'!$D$2:$D$2336)</f>
        <v>No</v>
      </c>
      <c r="F54" s="14" t="str">
        <f>_xlfn.XLOOKUP(A54,'Medical Exam Transform'!$A$2:$A$2336,'Medical Exam Transform'!$E$2:$E$2336)</f>
        <v>No</v>
      </c>
      <c r="G54" s="14" t="str">
        <f>_xlfn.XLOOKUP(A54,'Medical Exam Transform'!$A$2:$A$2336,'Medical Exam Transform'!$F$2:$F$2336)</f>
        <v>No</v>
      </c>
      <c r="H54" s="14">
        <f>_xlfn.XLOOKUP(A54,'Medical Exam Transform'!$A$2:$A$2336,'Medical Exam Transform'!$G$2:$G$2336)</f>
        <v>0</v>
      </c>
      <c r="I54" s="14" t="str">
        <f>_xlfn.XLOOKUP(A54,'Medical Exam Transform'!$A$2:$A$2336,'Medical Exam Transform'!$H$2:$H$2336)</f>
        <v>Yes</v>
      </c>
      <c r="J54" s="14" t="str">
        <f>_xlfn.XLOOKUP(A54,'Medical Exam Transform'!$A$2:$A$2336,'Medical Exam Transform'!$I$2:$I$2336)</f>
        <v>Obesity</v>
      </c>
      <c r="K54" s="14" t="str">
        <f>_xlfn.XLOOKUP(A54,'Medical Exam Transform'!$A$2:$A$2336,'Medical Exam Transform'!$J$2:$J$2336)</f>
        <v>Normal</v>
      </c>
      <c r="L54" s="60">
        <f>_xlfn.XLOOKUP(A54,'Hospitalisation Transform'!$A$2:$A$2344,'Hospitalisation Transform'!$B$2:$B$2344)</f>
        <v>23976</v>
      </c>
      <c r="M54" s="82">
        <f>_xlfn.XLOOKUP(A54,'Hospitalisation Transform'!$A$2:$A$2344,'Hospitalisation Transform'!$D$2:$D$2344)</f>
        <v>43578.94</v>
      </c>
      <c r="N54" s="14" t="str">
        <f>_xlfn.XLOOKUP(A54,'Hospitalisation Transform'!$A$2:$A$2344,'Hospitalisation Transform'!$E$2:$E$2344)</f>
        <v>tier - 2</v>
      </c>
      <c r="O54" s="14" t="str">
        <f>_xlfn.XLOOKUP(A54,'Hospitalisation Transform'!$A$2:$A$2344,'Hospitalisation Transform'!$F$2:$F$2344)</f>
        <v>tier - 2</v>
      </c>
      <c r="P54" s="14" t="str">
        <f>_xlfn.XLOOKUP(A54,'Hospitalisation Transform'!$A$2:$A$2344,'Hospitalisation Transform'!$G$2:$G$2344)</f>
        <v>R1012</v>
      </c>
      <c r="Q54" s="14">
        <f>_xlfn.XLOOKUP(A54,'Hospitalisation Transform'!$A$2:$A$2344,'Hospitalisation Transform'!$H$2:$H$2344)</f>
        <v>58</v>
      </c>
    </row>
    <row r="55" spans="1:17" ht="15.5" x14ac:dyDescent="0.35">
      <c r="A55" s="59" t="s">
        <v>2320</v>
      </c>
      <c r="B55" s="39" t="str">
        <f>_xlfn.XLOOKUP(A55,'Customer Names Transform'!$A$2:$A$2336,'Customer Names Transform'!$D$2:$D$2336)</f>
        <v>David</v>
      </c>
      <c r="C55" s="28">
        <f>_xlfn.XLOOKUP(A55,'Medical Exam Transform'!$A$2:$A$2336,'Medical Exam Transform'!$B$2:$B$2336)</f>
        <v>34.104999999999997</v>
      </c>
      <c r="D55" s="14">
        <f>_xlfn.XLOOKUP(A55,'Medical Exam Transform'!$A$2:$A$2336,'Medical Exam Transform'!$C$2:$C$2336)</f>
        <v>5.03</v>
      </c>
      <c r="E55" s="14" t="str">
        <f>_xlfn.XLOOKUP(A55,'Medical Exam Transform'!$A$2:$A$2336,'Medical Exam Transform'!$D$2:$D$2336)</f>
        <v>Yes</v>
      </c>
      <c r="F55" s="14" t="str">
        <f>_xlfn.XLOOKUP(A55,'Medical Exam Transform'!$A$2:$A$2336,'Medical Exam Transform'!$E$2:$E$2336)</f>
        <v>No</v>
      </c>
      <c r="G55" s="14" t="str">
        <f>_xlfn.XLOOKUP(A55,'Medical Exam Transform'!$A$2:$A$2336,'Medical Exam Transform'!$F$2:$F$2336)</f>
        <v>Yes</v>
      </c>
      <c r="H55" s="14">
        <f>_xlfn.XLOOKUP(A55,'Medical Exam Transform'!$A$2:$A$2336,'Medical Exam Transform'!$G$2:$G$2336)</f>
        <v>1</v>
      </c>
      <c r="I55" s="14" t="str">
        <f>_xlfn.XLOOKUP(A55,'Medical Exam Transform'!$A$2:$A$2336,'Medical Exam Transform'!$H$2:$H$2336)</f>
        <v>Yes</v>
      </c>
      <c r="J55" s="14" t="str">
        <f>_xlfn.XLOOKUP(A55,'Medical Exam Transform'!$A$2:$A$2336,'Medical Exam Transform'!$I$2:$I$2336)</f>
        <v>Obesity</v>
      </c>
      <c r="K55" s="14" t="str">
        <f>_xlfn.XLOOKUP(A55,'Medical Exam Transform'!$A$2:$A$2336,'Medical Exam Transform'!$J$2:$J$2336)</f>
        <v>Normal</v>
      </c>
      <c r="L55" s="60">
        <f>_xlfn.XLOOKUP(A55,'Hospitalisation Transform'!$A$2:$A$2344,'Hospitalisation Transform'!$B$2:$B$2344)</f>
        <v>25540</v>
      </c>
      <c r="M55" s="82">
        <f>_xlfn.XLOOKUP(A55,'Hospitalisation Transform'!$A$2:$A$2344,'Hospitalisation Transform'!$D$2:$D$2344)</f>
        <v>43254.42</v>
      </c>
      <c r="N55" s="14" t="str">
        <f>_xlfn.XLOOKUP(A55,'Hospitalisation Transform'!$A$2:$A$2344,'Hospitalisation Transform'!$E$2:$E$2344)</f>
        <v>tier - 2</v>
      </c>
      <c r="O55" s="14" t="str">
        <f>_xlfn.XLOOKUP(A55,'Hospitalisation Transform'!$A$2:$A$2344,'Hospitalisation Transform'!$F$2:$F$2344)</f>
        <v>tier - 2</v>
      </c>
      <c r="P55" s="14" t="str">
        <f>_xlfn.XLOOKUP(A55,'Hospitalisation Transform'!$A$2:$A$2344,'Hospitalisation Transform'!$G$2:$G$2344)</f>
        <v>R1016</v>
      </c>
      <c r="Q55" s="14">
        <f>_xlfn.XLOOKUP(A55,'Hospitalisation Transform'!$A$2:$A$2344,'Hospitalisation Transform'!$H$2:$H$2344)</f>
        <v>54</v>
      </c>
    </row>
    <row r="56" spans="1:17" ht="15.5" x14ac:dyDescent="0.35">
      <c r="A56" s="59" t="s">
        <v>2319</v>
      </c>
      <c r="B56" s="39" t="str">
        <f>_xlfn.XLOOKUP(A56,'Customer Names Transform'!$A$2:$A$2336,'Customer Names Transform'!$D$2:$D$2336)</f>
        <v>Andrew B</v>
      </c>
      <c r="C56" s="28">
        <f>_xlfn.XLOOKUP(A56,'Medical Exam Transform'!$A$2:$A$2336,'Medical Exam Transform'!$B$2:$B$2336)</f>
        <v>51.93</v>
      </c>
      <c r="D56" s="14">
        <f>_xlfn.XLOOKUP(A56,'Medical Exam Transform'!$A$2:$A$2336,'Medical Exam Transform'!$C$2:$C$2336)</f>
        <v>11.05</v>
      </c>
      <c r="E56" s="14" t="str">
        <f>_xlfn.XLOOKUP(A56,'Medical Exam Transform'!$A$2:$A$2336,'Medical Exam Transform'!$D$2:$D$2336)</f>
        <v>No</v>
      </c>
      <c r="F56" s="14" t="str">
        <f>_xlfn.XLOOKUP(A56,'Medical Exam Transform'!$A$2:$A$2336,'Medical Exam Transform'!$E$2:$E$2336)</f>
        <v>No</v>
      </c>
      <c r="G56" s="14" t="str">
        <f>_xlfn.XLOOKUP(A56,'Medical Exam Transform'!$A$2:$A$2336,'Medical Exam Transform'!$F$2:$F$2336)</f>
        <v>No</v>
      </c>
      <c r="H56" s="14">
        <f>_xlfn.XLOOKUP(A56,'Medical Exam Transform'!$A$2:$A$2336,'Medical Exam Transform'!$G$2:$G$2336)</f>
        <v>0</v>
      </c>
      <c r="I56" s="14" t="str">
        <f>_xlfn.XLOOKUP(A56,'Medical Exam Transform'!$A$2:$A$2336,'Medical Exam Transform'!$H$2:$H$2336)</f>
        <v>Yes</v>
      </c>
      <c r="J56" s="14" t="str">
        <f>_xlfn.XLOOKUP(A56,'Medical Exam Transform'!$A$2:$A$2336,'Medical Exam Transform'!$I$2:$I$2336)</f>
        <v>Obesity</v>
      </c>
      <c r="K56" s="14" t="str">
        <f>_xlfn.XLOOKUP(A56,'Medical Exam Transform'!$A$2:$A$2336,'Medical Exam Transform'!$J$2:$J$2336)</f>
        <v>Normal</v>
      </c>
      <c r="L56" s="60">
        <f>_xlfn.XLOOKUP(A56,'Hospitalisation Transform'!$A$2:$A$2344,'Hospitalisation Transform'!$B$2:$B$2344)</f>
        <v>24075</v>
      </c>
      <c r="M56" s="82">
        <f>_xlfn.XLOOKUP(A56,'Hospitalisation Transform'!$A$2:$A$2344,'Hospitalisation Transform'!$D$2:$D$2344)</f>
        <v>43073.760000000002</v>
      </c>
      <c r="N56" s="14" t="str">
        <f>_xlfn.XLOOKUP(A56,'Hospitalisation Transform'!$A$2:$A$2344,'Hospitalisation Transform'!$E$2:$E$2344)</f>
        <v>tier - 2</v>
      </c>
      <c r="O56" s="14" t="str">
        <f>_xlfn.XLOOKUP(A56,'Hospitalisation Transform'!$A$2:$A$2344,'Hospitalisation Transform'!$F$2:$F$2344)</f>
        <v>tier - 2</v>
      </c>
      <c r="P56" s="14" t="str">
        <f>_xlfn.XLOOKUP(A56,'Hospitalisation Transform'!$A$2:$A$2344,'Hospitalisation Transform'!$G$2:$G$2344)</f>
        <v>R1011</v>
      </c>
      <c r="Q56" s="14">
        <f>_xlfn.XLOOKUP(A56,'Hospitalisation Transform'!$A$2:$A$2344,'Hospitalisation Transform'!$H$2:$H$2344)</f>
        <v>58</v>
      </c>
    </row>
    <row r="57" spans="1:17" ht="15.5" x14ac:dyDescent="0.35">
      <c r="A57" s="59" t="s">
        <v>2318</v>
      </c>
      <c r="B57" s="39" t="str">
        <f>_xlfn.XLOOKUP(A57,'Customer Names Transform'!$A$2:$A$2336,'Customer Names Transform'!$D$2:$D$2336)</f>
        <v>Dara E</v>
      </c>
      <c r="C57" s="28">
        <f>_xlfn.XLOOKUP(A57,'Medical Exam Transform'!$A$2:$A$2336,'Medical Exam Transform'!$B$2:$B$2336)</f>
        <v>38.950000000000003</v>
      </c>
      <c r="D57" s="14">
        <f>_xlfn.XLOOKUP(A57,'Medical Exam Transform'!$A$2:$A$2336,'Medical Exam Transform'!$C$2:$C$2336)</f>
        <v>11.95</v>
      </c>
      <c r="E57" s="14" t="str">
        <f>_xlfn.XLOOKUP(A57,'Medical Exam Transform'!$A$2:$A$2336,'Medical Exam Transform'!$D$2:$D$2336)</f>
        <v>No</v>
      </c>
      <c r="F57" s="14" t="str">
        <f>_xlfn.XLOOKUP(A57,'Medical Exam Transform'!$A$2:$A$2336,'Medical Exam Transform'!$E$2:$E$2336)</f>
        <v>No</v>
      </c>
      <c r="G57" s="14" t="str">
        <f>_xlfn.XLOOKUP(A57,'Medical Exam Transform'!$A$2:$A$2336,'Medical Exam Transform'!$F$2:$F$2336)</f>
        <v>No</v>
      </c>
      <c r="H57" s="14">
        <f>_xlfn.XLOOKUP(A57,'Medical Exam Transform'!$A$2:$A$2336,'Medical Exam Transform'!$G$2:$G$2336)</f>
        <v>0</v>
      </c>
      <c r="I57" s="14" t="str">
        <f>_xlfn.XLOOKUP(A57,'Medical Exam Transform'!$A$2:$A$2336,'Medical Exam Transform'!$H$2:$H$2336)</f>
        <v>Yes</v>
      </c>
      <c r="J57" s="14" t="str">
        <f>_xlfn.XLOOKUP(A57,'Medical Exam Transform'!$A$2:$A$2336,'Medical Exam Transform'!$I$2:$I$2336)</f>
        <v>Obesity</v>
      </c>
      <c r="K57" s="14" t="str">
        <f>_xlfn.XLOOKUP(A57,'Medical Exam Transform'!$A$2:$A$2336,'Medical Exam Transform'!$J$2:$J$2336)</f>
        <v>Normal</v>
      </c>
      <c r="L57" s="60">
        <f>_xlfn.XLOOKUP(A57,'Hospitalisation Transform'!$A$2:$A$2344,'Hospitalisation Transform'!$B$2:$B$2344)</f>
        <v>28798</v>
      </c>
      <c r="M57" s="82">
        <f>_xlfn.XLOOKUP(A57,'Hospitalisation Transform'!$A$2:$A$2344,'Hospitalisation Transform'!$D$2:$D$2344)</f>
        <v>42983.46</v>
      </c>
      <c r="N57" s="14" t="str">
        <f>_xlfn.XLOOKUP(A57,'Hospitalisation Transform'!$A$2:$A$2344,'Hospitalisation Transform'!$E$2:$E$2344)</f>
        <v>tier - 1</v>
      </c>
      <c r="O57" s="14" t="str">
        <f>_xlfn.XLOOKUP(A57,'Hospitalisation Transform'!$A$2:$A$2344,'Hospitalisation Transform'!$F$2:$F$2344)</f>
        <v>tier - 2</v>
      </c>
      <c r="P57" s="14" t="str">
        <f>_xlfn.XLOOKUP(A57,'Hospitalisation Transform'!$A$2:$A$2344,'Hospitalisation Transform'!$G$2:$G$2344)</f>
        <v>R1012</v>
      </c>
      <c r="Q57" s="14">
        <f>_xlfn.XLOOKUP(A57,'Hospitalisation Transform'!$A$2:$A$2344,'Hospitalisation Transform'!$H$2:$H$2344)</f>
        <v>45</v>
      </c>
    </row>
    <row r="58" spans="1:17" ht="15.5" x14ac:dyDescent="0.35">
      <c r="A58" s="59" t="s">
        <v>2317</v>
      </c>
      <c r="B58" s="39" t="str">
        <f>_xlfn.XLOOKUP(A58,'Customer Names Transform'!$A$2:$A$2336,'Customer Names Transform'!$D$2:$D$2336)</f>
        <v>Inna</v>
      </c>
      <c r="C58" s="28">
        <f>_xlfn.XLOOKUP(A58,'Medical Exam Transform'!$A$2:$A$2336,'Medical Exam Transform'!$B$2:$B$2336)</f>
        <v>36.630000000000003</v>
      </c>
      <c r="D58" s="14">
        <f>_xlfn.XLOOKUP(A58,'Medical Exam Transform'!$A$2:$A$2336,'Medical Exam Transform'!$C$2:$C$2336)</f>
        <v>7.72</v>
      </c>
      <c r="E58" s="14" t="str">
        <f>_xlfn.XLOOKUP(A58,'Medical Exam Transform'!$A$2:$A$2336,'Medical Exam Transform'!$D$2:$D$2336)</f>
        <v>Yes</v>
      </c>
      <c r="F58" s="14" t="str">
        <f>_xlfn.XLOOKUP(A58,'Medical Exam Transform'!$A$2:$A$2336,'Medical Exam Transform'!$E$2:$E$2336)</f>
        <v>No</v>
      </c>
      <c r="G58" s="14" t="str">
        <f>_xlfn.XLOOKUP(A58,'Medical Exam Transform'!$A$2:$A$2336,'Medical Exam Transform'!$F$2:$F$2336)</f>
        <v>No</v>
      </c>
      <c r="H58" s="14">
        <f>_xlfn.XLOOKUP(A58,'Medical Exam Transform'!$A$2:$A$2336,'Medical Exam Transform'!$G$2:$G$2336)</f>
        <v>1</v>
      </c>
      <c r="I58" s="14" t="str">
        <f>_xlfn.XLOOKUP(A58,'Medical Exam Transform'!$A$2:$A$2336,'Medical Exam Transform'!$H$2:$H$2336)</f>
        <v>Yes</v>
      </c>
      <c r="J58" s="14" t="str">
        <f>_xlfn.XLOOKUP(A58,'Medical Exam Transform'!$A$2:$A$2336,'Medical Exam Transform'!$I$2:$I$2336)</f>
        <v>Obesity</v>
      </c>
      <c r="K58" s="14" t="str">
        <f>_xlfn.XLOOKUP(A58,'Medical Exam Transform'!$A$2:$A$2336,'Medical Exam Transform'!$J$2:$J$2336)</f>
        <v>Normal</v>
      </c>
      <c r="L58" s="60">
        <f>_xlfn.XLOOKUP(A58,'Hospitalisation Transform'!$A$2:$A$2344,'Hospitalisation Transform'!$B$2:$B$2344)</f>
        <v>27690</v>
      </c>
      <c r="M58" s="82">
        <f>_xlfn.XLOOKUP(A58,'Hospitalisation Transform'!$A$2:$A$2344,'Hospitalisation Transform'!$D$2:$D$2344)</f>
        <v>42969.85</v>
      </c>
      <c r="N58" s="14" t="str">
        <f>_xlfn.XLOOKUP(A58,'Hospitalisation Transform'!$A$2:$A$2344,'Hospitalisation Transform'!$E$2:$E$2344)</f>
        <v>tier - 1</v>
      </c>
      <c r="O58" s="14" t="str">
        <f>_xlfn.XLOOKUP(A58,'Hospitalisation Transform'!$A$2:$A$2344,'Hospitalisation Transform'!$F$2:$F$2344)</f>
        <v>tier - 3</v>
      </c>
      <c r="P58" s="14" t="str">
        <f>_xlfn.XLOOKUP(A58,'Hospitalisation Transform'!$A$2:$A$2344,'Hospitalisation Transform'!$G$2:$G$2344)</f>
        <v>R1013</v>
      </c>
      <c r="Q58" s="14">
        <f>_xlfn.XLOOKUP(A58,'Hospitalisation Transform'!$A$2:$A$2344,'Hospitalisation Transform'!$H$2:$H$2344)</f>
        <v>48</v>
      </c>
    </row>
    <row r="59" spans="1:17" ht="15.5" x14ac:dyDescent="0.35">
      <c r="A59" s="59" t="s">
        <v>2316</v>
      </c>
      <c r="B59" s="39" t="str">
        <f>_xlfn.XLOOKUP(A59,'Customer Names Transform'!$A$2:$A$2336,'Customer Names Transform'!$D$2:$D$2336)</f>
        <v>Ari</v>
      </c>
      <c r="C59" s="28">
        <f>_xlfn.XLOOKUP(A59,'Medical Exam Transform'!$A$2:$A$2336,'Medical Exam Transform'!$B$2:$B$2336)</f>
        <v>34.200000000000003</v>
      </c>
      <c r="D59" s="14">
        <f>_xlfn.XLOOKUP(A59,'Medical Exam Transform'!$A$2:$A$2336,'Medical Exam Transform'!$C$2:$C$2336)</f>
        <v>5.75</v>
      </c>
      <c r="E59" s="14" t="str">
        <f>_xlfn.XLOOKUP(A59,'Medical Exam Transform'!$A$2:$A$2336,'Medical Exam Transform'!$D$2:$D$2336)</f>
        <v>No</v>
      </c>
      <c r="F59" s="14" t="str">
        <f>_xlfn.XLOOKUP(A59,'Medical Exam Transform'!$A$2:$A$2336,'Medical Exam Transform'!$E$2:$E$2336)</f>
        <v>No</v>
      </c>
      <c r="G59" s="14" t="str">
        <f>_xlfn.XLOOKUP(A59,'Medical Exam Transform'!$A$2:$A$2336,'Medical Exam Transform'!$F$2:$F$2336)</f>
        <v>No</v>
      </c>
      <c r="H59" s="14">
        <f>_xlfn.XLOOKUP(A59,'Medical Exam Transform'!$A$2:$A$2336,'Medical Exam Transform'!$G$2:$G$2336)</f>
        <v>2</v>
      </c>
      <c r="I59" s="14" t="str">
        <f>_xlfn.XLOOKUP(A59,'Medical Exam Transform'!$A$2:$A$2336,'Medical Exam Transform'!$H$2:$H$2336)</f>
        <v>Yes</v>
      </c>
      <c r="J59" s="14" t="str">
        <f>_xlfn.XLOOKUP(A59,'Medical Exam Transform'!$A$2:$A$2336,'Medical Exam Transform'!$I$2:$I$2336)</f>
        <v>Obesity</v>
      </c>
      <c r="K59" s="14" t="str">
        <f>_xlfn.XLOOKUP(A59,'Medical Exam Transform'!$A$2:$A$2336,'Medical Exam Transform'!$J$2:$J$2336)</f>
        <v>Normal</v>
      </c>
      <c r="L59" s="60">
        <f>_xlfn.XLOOKUP(A59,'Hospitalisation Transform'!$A$2:$A$2344,'Hospitalisation Transform'!$B$2:$B$2344)</f>
        <v>26552</v>
      </c>
      <c r="M59" s="82">
        <f>_xlfn.XLOOKUP(A59,'Hospitalisation Transform'!$A$2:$A$2344,'Hospitalisation Transform'!$D$2:$D$2344)</f>
        <v>42856.84</v>
      </c>
      <c r="N59" s="14" t="str">
        <f>_xlfn.XLOOKUP(A59,'Hospitalisation Transform'!$A$2:$A$2344,'Hospitalisation Transform'!$E$2:$E$2344)</f>
        <v>tier - 1</v>
      </c>
      <c r="O59" s="14" t="str">
        <f>_xlfn.XLOOKUP(A59,'Hospitalisation Transform'!$A$2:$A$2344,'Hospitalisation Transform'!$F$2:$F$2344)</f>
        <v>tier - 1</v>
      </c>
      <c r="P59" s="14" t="str">
        <f>_xlfn.XLOOKUP(A59,'Hospitalisation Transform'!$A$2:$A$2344,'Hospitalisation Transform'!$G$2:$G$2344)</f>
        <v>R1011</v>
      </c>
      <c r="Q59" s="14">
        <f>_xlfn.XLOOKUP(A59,'Hospitalisation Transform'!$A$2:$A$2344,'Hospitalisation Transform'!$H$2:$H$2344)</f>
        <v>51</v>
      </c>
    </row>
    <row r="60" spans="1:17" ht="15.5" x14ac:dyDescent="0.35">
      <c r="A60" s="59" t="s">
        <v>2315</v>
      </c>
      <c r="B60" s="39" t="str">
        <f>_xlfn.XLOOKUP(A60,'Customer Names Transform'!$A$2:$A$2336,'Customer Names Transform'!$D$2:$D$2336)</f>
        <v>Lindsey</v>
      </c>
      <c r="C60" s="28">
        <f>_xlfn.XLOOKUP(A60,'Medical Exam Transform'!$A$2:$A$2336,'Medical Exam Transform'!$B$2:$B$2336)</f>
        <v>50.63</v>
      </c>
      <c r="D60" s="14">
        <f>_xlfn.XLOOKUP(A60,'Medical Exam Transform'!$A$2:$A$2336,'Medical Exam Transform'!$C$2:$C$2336)</f>
        <v>11.89</v>
      </c>
      <c r="E60" s="14" t="str">
        <f>_xlfn.XLOOKUP(A60,'Medical Exam Transform'!$A$2:$A$2336,'Medical Exam Transform'!$D$2:$D$2336)</f>
        <v>No</v>
      </c>
      <c r="F60" s="14" t="str">
        <f>_xlfn.XLOOKUP(A60,'Medical Exam Transform'!$A$2:$A$2336,'Medical Exam Transform'!$E$2:$E$2336)</f>
        <v>No</v>
      </c>
      <c r="G60" s="14" t="str">
        <f>_xlfn.XLOOKUP(A60,'Medical Exam Transform'!$A$2:$A$2336,'Medical Exam Transform'!$F$2:$F$2336)</f>
        <v>No</v>
      </c>
      <c r="H60" s="14">
        <f>_xlfn.XLOOKUP(A60,'Medical Exam Transform'!$A$2:$A$2336,'Medical Exam Transform'!$G$2:$G$2336)</f>
        <v>0</v>
      </c>
      <c r="I60" s="14" t="str">
        <f>_xlfn.XLOOKUP(A60,'Medical Exam Transform'!$A$2:$A$2336,'Medical Exam Transform'!$H$2:$H$2336)</f>
        <v>Yes</v>
      </c>
      <c r="J60" s="14" t="str">
        <f>_xlfn.XLOOKUP(A60,'Medical Exam Transform'!$A$2:$A$2336,'Medical Exam Transform'!$I$2:$I$2336)</f>
        <v>Obesity</v>
      </c>
      <c r="K60" s="14" t="str">
        <f>_xlfn.XLOOKUP(A60,'Medical Exam Transform'!$A$2:$A$2336,'Medical Exam Transform'!$J$2:$J$2336)</f>
        <v>Normal</v>
      </c>
      <c r="L60" s="60">
        <f>_xlfn.XLOOKUP(A60,'Hospitalisation Transform'!$A$2:$A$2344,'Hospitalisation Transform'!$B$2:$B$2344)</f>
        <v>24044</v>
      </c>
      <c r="M60" s="82">
        <f>_xlfn.XLOOKUP(A60,'Hospitalisation Transform'!$A$2:$A$2344,'Hospitalisation Transform'!$D$2:$D$2344)</f>
        <v>42764.12</v>
      </c>
      <c r="N60" s="14" t="str">
        <f>_xlfn.XLOOKUP(A60,'Hospitalisation Transform'!$A$2:$A$2344,'Hospitalisation Transform'!$E$2:$E$2344)</f>
        <v>tier - 1</v>
      </c>
      <c r="O60" s="14" t="str">
        <f>_xlfn.XLOOKUP(A60,'Hospitalisation Transform'!$A$2:$A$2344,'Hospitalisation Transform'!$F$2:$F$2344)</f>
        <v>tier - 2</v>
      </c>
      <c r="P60" s="14" t="str">
        <f>_xlfn.XLOOKUP(A60,'Hospitalisation Transform'!$A$2:$A$2344,'Hospitalisation Transform'!$G$2:$G$2344)</f>
        <v>R1011</v>
      </c>
      <c r="Q60" s="14">
        <f>_xlfn.XLOOKUP(A60,'Hospitalisation Transform'!$A$2:$A$2344,'Hospitalisation Transform'!$H$2:$H$2344)</f>
        <v>58</v>
      </c>
    </row>
    <row r="61" spans="1:17" ht="15.5" x14ac:dyDescent="0.35">
      <c r="A61" s="59" t="s">
        <v>2314</v>
      </c>
      <c r="B61" s="39" t="str">
        <f>_xlfn.XLOOKUP(A61,'Customer Names Transform'!$A$2:$A$2336,'Customer Names Transform'!$D$2:$D$2336)</f>
        <v>Kenny</v>
      </c>
      <c r="C61" s="28">
        <f>_xlfn.XLOOKUP(A61,'Medical Exam Transform'!$A$2:$A$2336,'Medical Exam Transform'!$B$2:$B$2336)</f>
        <v>36.479999999999997</v>
      </c>
      <c r="D61" s="14">
        <f>_xlfn.XLOOKUP(A61,'Medical Exam Transform'!$A$2:$A$2336,'Medical Exam Transform'!$C$2:$C$2336)</f>
        <v>6.2</v>
      </c>
      <c r="E61" s="14" t="str">
        <f>_xlfn.XLOOKUP(A61,'Medical Exam Transform'!$A$2:$A$2336,'Medical Exam Transform'!$D$2:$D$2336)</f>
        <v>No</v>
      </c>
      <c r="F61" s="14" t="str">
        <f>_xlfn.XLOOKUP(A61,'Medical Exam Transform'!$A$2:$A$2336,'Medical Exam Transform'!$E$2:$E$2336)</f>
        <v>No</v>
      </c>
      <c r="G61" s="14" t="str">
        <f>_xlfn.XLOOKUP(A61,'Medical Exam Transform'!$A$2:$A$2336,'Medical Exam Transform'!$F$2:$F$2336)</f>
        <v>No</v>
      </c>
      <c r="H61" s="14">
        <f>_xlfn.XLOOKUP(A61,'Medical Exam Transform'!$A$2:$A$2336,'Medical Exam Transform'!$G$2:$G$2336)</f>
        <v>0</v>
      </c>
      <c r="I61" s="14" t="str">
        <f>_xlfn.XLOOKUP(A61,'Medical Exam Transform'!$A$2:$A$2336,'Medical Exam Transform'!$H$2:$H$2336)</f>
        <v>Yes</v>
      </c>
      <c r="J61" s="14" t="str">
        <f>_xlfn.XLOOKUP(A61,'Medical Exam Transform'!$A$2:$A$2336,'Medical Exam Transform'!$I$2:$I$2336)</f>
        <v>Obesity</v>
      </c>
      <c r="K61" s="14" t="str">
        <f>_xlfn.XLOOKUP(A61,'Medical Exam Transform'!$A$2:$A$2336,'Medical Exam Transform'!$J$2:$J$2336)</f>
        <v>Prediabetes</v>
      </c>
      <c r="L61" s="60">
        <f>_xlfn.XLOOKUP(A61,'Hospitalisation Transform'!$A$2:$A$2344,'Hospitalisation Transform'!$B$2:$B$2344)</f>
        <v>28419</v>
      </c>
      <c r="M61" s="82">
        <f>_xlfn.XLOOKUP(A61,'Hospitalisation Transform'!$A$2:$A$2344,'Hospitalisation Transform'!$D$2:$D$2344)</f>
        <v>42760.5</v>
      </c>
      <c r="N61" s="14" t="str">
        <f>_xlfn.XLOOKUP(A61,'Hospitalisation Transform'!$A$2:$A$2344,'Hospitalisation Transform'!$E$2:$E$2344)</f>
        <v>tier - 1</v>
      </c>
      <c r="O61" s="14" t="str">
        <f>_xlfn.XLOOKUP(A61,'Hospitalisation Transform'!$A$2:$A$2344,'Hospitalisation Transform'!$F$2:$F$2344)</f>
        <v>tier - 2</v>
      </c>
      <c r="P61" s="14" t="str">
        <f>_xlfn.XLOOKUP(A61,'Hospitalisation Transform'!$A$2:$A$2344,'Hospitalisation Transform'!$G$2:$G$2344)</f>
        <v>R1012</v>
      </c>
      <c r="Q61" s="14">
        <f>_xlfn.XLOOKUP(A61,'Hospitalisation Transform'!$A$2:$A$2344,'Hospitalisation Transform'!$H$2:$H$2344)</f>
        <v>46</v>
      </c>
    </row>
    <row r="62" spans="1:17" ht="15.5" x14ac:dyDescent="0.35">
      <c r="A62" s="59" t="s">
        <v>2313</v>
      </c>
      <c r="B62" s="39" t="str">
        <f>_xlfn.XLOOKUP(A62,'Customer Names Transform'!$A$2:$A$2336,'Customer Names Transform'!$D$2:$D$2336)</f>
        <v>Louise</v>
      </c>
      <c r="C62" s="28">
        <f>_xlfn.XLOOKUP(A62,'Medical Exam Transform'!$A$2:$A$2336,'Medical Exam Transform'!$B$2:$B$2336)</f>
        <v>54.82</v>
      </c>
      <c r="D62" s="14">
        <f>_xlfn.XLOOKUP(A62,'Medical Exam Transform'!$A$2:$A$2336,'Medical Exam Transform'!$C$2:$C$2336)</f>
        <v>10.61</v>
      </c>
      <c r="E62" s="14" t="str">
        <f>_xlfn.XLOOKUP(A62,'Medical Exam Transform'!$A$2:$A$2336,'Medical Exam Transform'!$D$2:$D$2336)</f>
        <v>No</v>
      </c>
      <c r="F62" s="14" t="str">
        <f>_xlfn.XLOOKUP(A62,'Medical Exam Transform'!$A$2:$A$2336,'Medical Exam Transform'!$E$2:$E$2336)</f>
        <v>No</v>
      </c>
      <c r="G62" s="14" t="str">
        <f>_xlfn.XLOOKUP(A62,'Medical Exam Transform'!$A$2:$A$2336,'Medical Exam Transform'!$F$2:$F$2336)</f>
        <v>No</v>
      </c>
      <c r="H62" s="14">
        <f>_xlfn.XLOOKUP(A62,'Medical Exam Transform'!$A$2:$A$2336,'Medical Exam Transform'!$G$2:$G$2336)</f>
        <v>0</v>
      </c>
      <c r="I62" s="14" t="str">
        <f>_xlfn.XLOOKUP(A62,'Medical Exam Transform'!$A$2:$A$2336,'Medical Exam Transform'!$H$2:$H$2336)</f>
        <v>Yes</v>
      </c>
      <c r="J62" s="14" t="str">
        <f>_xlfn.XLOOKUP(A62,'Medical Exam Transform'!$A$2:$A$2336,'Medical Exam Transform'!$I$2:$I$2336)</f>
        <v>Obesity</v>
      </c>
      <c r="K62" s="14" t="str">
        <f>_xlfn.XLOOKUP(A62,'Medical Exam Transform'!$A$2:$A$2336,'Medical Exam Transform'!$J$2:$J$2336)</f>
        <v>Diabetes</v>
      </c>
      <c r="L62" s="60">
        <f>_xlfn.XLOOKUP(A62,'Hospitalisation Transform'!$A$2:$A$2344,'Hospitalisation Transform'!$B$2:$B$2344)</f>
        <v>26240</v>
      </c>
      <c r="M62" s="82">
        <f>_xlfn.XLOOKUP(A62,'Hospitalisation Transform'!$A$2:$A$2344,'Hospitalisation Transform'!$D$2:$D$2344)</f>
        <v>42644.2</v>
      </c>
      <c r="N62" s="14" t="str">
        <f>_xlfn.XLOOKUP(A62,'Hospitalisation Transform'!$A$2:$A$2344,'Hospitalisation Transform'!$E$2:$E$2344)</f>
        <v>tier - 1</v>
      </c>
      <c r="O62" s="14" t="str">
        <f>_xlfn.XLOOKUP(A62,'Hospitalisation Transform'!$A$2:$A$2344,'Hospitalisation Transform'!$F$2:$F$2344)</f>
        <v>tier - 3</v>
      </c>
      <c r="P62" s="14" t="str">
        <f>_xlfn.XLOOKUP(A62,'Hospitalisation Transform'!$A$2:$A$2344,'Hospitalisation Transform'!$G$2:$G$2344)</f>
        <v>R1011</v>
      </c>
      <c r="Q62" s="14">
        <f>_xlfn.XLOOKUP(A62,'Hospitalisation Transform'!$A$2:$A$2344,'Hospitalisation Transform'!$H$2:$H$2344)</f>
        <v>52</v>
      </c>
    </row>
    <row r="63" spans="1:17" ht="15.5" x14ac:dyDescent="0.35">
      <c r="A63" s="59" t="s">
        <v>2312</v>
      </c>
      <c r="B63" s="39" t="str">
        <f>_xlfn.XLOOKUP(A63,'Customer Names Transform'!$A$2:$A$2336,'Customer Names Transform'!$D$2:$D$2336)</f>
        <v>Cameron</v>
      </c>
      <c r="C63" s="28">
        <f>_xlfn.XLOOKUP(A63,'Medical Exam Transform'!$A$2:$A$2336,'Medical Exam Transform'!$B$2:$B$2336)</f>
        <v>38.06</v>
      </c>
      <c r="D63" s="14">
        <f>_xlfn.XLOOKUP(A63,'Medical Exam Transform'!$A$2:$A$2336,'Medical Exam Transform'!$C$2:$C$2336)</f>
        <v>6.04</v>
      </c>
      <c r="E63" s="14" t="str">
        <f>_xlfn.XLOOKUP(A63,'Medical Exam Transform'!$A$2:$A$2336,'Medical Exam Transform'!$D$2:$D$2336)</f>
        <v>No</v>
      </c>
      <c r="F63" s="14" t="str">
        <f>_xlfn.XLOOKUP(A63,'Medical Exam Transform'!$A$2:$A$2336,'Medical Exam Transform'!$E$2:$E$2336)</f>
        <v>No</v>
      </c>
      <c r="G63" s="14" t="str">
        <f>_xlfn.XLOOKUP(A63,'Medical Exam Transform'!$A$2:$A$2336,'Medical Exam Transform'!$F$2:$F$2336)</f>
        <v>Yes</v>
      </c>
      <c r="H63" s="14">
        <f>_xlfn.XLOOKUP(A63,'Medical Exam Transform'!$A$2:$A$2336,'Medical Exam Transform'!$G$2:$G$2336)</f>
        <v>1</v>
      </c>
      <c r="I63" s="14" t="str">
        <f>_xlfn.XLOOKUP(A63,'Medical Exam Transform'!$A$2:$A$2336,'Medical Exam Transform'!$H$2:$H$2336)</f>
        <v>Yes</v>
      </c>
      <c r="J63" s="14" t="str">
        <f>_xlfn.XLOOKUP(A63,'Medical Exam Transform'!$A$2:$A$2336,'Medical Exam Transform'!$I$2:$I$2336)</f>
        <v>Obesity</v>
      </c>
      <c r="K63" s="14" t="str">
        <f>_xlfn.XLOOKUP(A63,'Medical Exam Transform'!$A$2:$A$2336,'Medical Exam Transform'!$J$2:$J$2336)</f>
        <v>Normal</v>
      </c>
      <c r="L63" s="60">
        <f>_xlfn.XLOOKUP(A63,'Hospitalisation Transform'!$A$2:$A$2344,'Hospitalisation Transform'!$B$2:$B$2344)</f>
        <v>29216</v>
      </c>
      <c r="M63" s="82">
        <f>_xlfn.XLOOKUP(A63,'Hospitalisation Transform'!$A$2:$A$2344,'Hospitalisation Transform'!$D$2:$D$2344)</f>
        <v>42560.43</v>
      </c>
      <c r="N63" s="14" t="str">
        <f>_xlfn.XLOOKUP(A63,'Hospitalisation Transform'!$A$2:$A$2344,'Hospitalisation Transform'!$E$2:$E$2344)</f>
        <v>tier - 1</v>
      </c>
      <c r="O63" s="14" t="str">
        <f>_xlfn.XLOOKUP(A63,'Hospitalisation Transform'!$A$2:$A$2344,'Hospitalisation Transform'!$F$2:$F$2344)</f>
        <v>tier - 3</v>
      </c>
      <c r="P63" s="14" t="str">
        <f>_xlfn.XLOOKUP(A63,'Hospitalisation Transform'!$A$2:$A$2344,'Hospitalisation Transform'!$G$2:$G$2344)</f>
        <v>R1013</v>
      </c>
      <c r="Q63" s="14">
        <f>_xlfn.XLOOKUP(A63,'Hospitalisation Transform'!$A$2:$A$2344,'Hospitalisation Transform'!$H$2:$H$2344)</f>
        <v>43</v>
      </c>
    </row>
    <row r="64" spans="1:17" ht="15.5" x14ac:dyDescent="0.35">
      <c r="A64" s="59" t="s">
        <v>2311</v>
      </c>
      <c r="B64" s="39" t="str">
        <f>_xlfn.XLOOKUP(A64,'Customer Names Transform'!$A$2:$A$2336,'Customer Names Transform'!$D$2:$D$2336)</f>
        <v>Katie T.</v>
      </c>
      <c r="C64" s="28">
        <f>_xlfn.XLOOKUP(A64,'Medical Exam Transform'!$A$2:$A$2336,'Medical Exam Transform'!$B$2:$B$2336)</f>
        <v>51.48</v>
      </c>
      <c r="D64" s="14">
        <f>_xlfn.XLOOKUP(A64,'Medical Exam Transform'!$A$2:$A$2336,'Medical Exam Transform'!$C$2:$C$2336)</f>
        <v>9.33</v>
      </c>
      <c r="E64" s="14" t="str">
        <f>_xlfn.XLOOKUP(A64,'Medical Exam Transform'!$A$2:$A$2336,'Medical Exam Transform'!$D$2:$D$2336)</f>
        <v>Yes</v>
      </c>
      <c r="F64" s="14" t="str">
        <f>_xlfn.XLOOKUP(A64,'Medical Exam Transform'!$A$2:$A$2336,'Medical Exam Transform'!$E$2:$E$2336)</f>
        <v>No</v>
      </c>
      <c r="G64" s="14" t="str">
        <f>_xlfn.XLOOKUP(A64,'Medical Exam Transform'!$A$2:$A$2336,'Medical Exam Transform'!$F$2:$F$2336)</f>
        <v>No</v>
      </c>
      <c r="H64" s="14">
        <f>_xlfn.XLOOKUP(A64,'Medical Exam Transform'!$A$2:$A$2336,'Medical Exam Transform'!$G$2:$G$2336)</f>
        <v>0</v>
      </c>
      <c r="I64" s="14" t="str">
        <f>_xlfn.XLOOKUP(A64,'Medical Exam Transform'!$A$2:$A$2336,'Medical Exam Transform'!$H$2:$H$2336)</f>
        <v>Yes</v>
      </c>
      <c r="J64" s="14" t="str">
        <f>_xlfn.XLOOKUP(A64,'Medical Exam Transform'!$A$2:$A$2336,'Medical Exam Transform'!$I$2:$I$2336)</f>
        <v>Obesity</v>
      </c>
      <c r="K64" s="14" t="str">
        <f>_xlfn.XLOOKUP(A64,'Medical Exam Transform'!$A$2:$A$2336,'Medical Exam Transform'!$J$2:$J$2336)</f>
        <v>Diabetes</v>
      </c>
      <c r="L64" s="60">
        <f>_xlfn.XLOOKUP(A64,'Hospitalisation Transform'!$A$2:$A$2344,'Hospitalisation Transform'!$B$2:$B$2344)</f>
        <v>24650</v>
      </c>
      <c r="M64" s="82">
        <f>_xlfn.XLOOKUP(A64,'Hospitalisation Transform'!$A$2:$A$2344,'Hospitalisation Transform'!$D$2:$D$2344)</f>
        <v>42538.720000000001</v>
      </c>
      <c r="N64" s="14" t="str">
        <f>_xlfn.XLOOKUP(A64,'Hospitalisation Transform'!$A$2:$A$2344,'Hospitalisation Transform'!$E$2:$E$2344)</f>
        <v>tier - 1</v>
      </c>
      <c r="O64" s="14" t="str">
        <f>_xlfn.XLOOKUP(A64,'Hospitalisation Transform'!$A$2:$A$2344,'Hospitalisation Transform'!$F$2:$F$2344)</f>
        <v>tier - 3</v>
      </c>
      <c r="P64" s="14" t="str">
        <f>_xlfn.XLOOKUP(A64,'Hospitalisation Transform'!$A$2:$A$2344,'Hospitalisation Transform'!$G$2:$G$2344)</f>
        <v>R1011</v>
      </c>
      <c r="Q64" s="14">
        <f>_xlfn.XLOOKUP(A64,'Hospitalisation Transform'!$A$2:$A$2344,'Hospitalisation Transform'!$H$2:$H$2344)</f>
        <v>56</v>
      </c>
    </row>
    <row r="65" spans="1:17" ht="15.5" x14ac:dyDescent="0.35">
      <c r="A65" s="59" t="s">
        <v>2310</v>
      </c>
      <c r="B65" s="39" t="str">
        <f>_xlfn.XLOOKUP(A65,'Customer Names Transform'!$A$2:$A$2336,'Customer Names Transform'!$D$2:$D$2336)</f>
        <v>Casey</v>
      </c>
      <c r="C65" s="28">
        <f>_xlfn.XLOOKUP(A65,'Medical Exam Transform'!$A$2:$A$2336,'Medical Exam Transform'!$B$2:$B$2336)</f>
        <v>52.06</v>
      </c>
      <c r="D65" s="14">
        <f>_xlfn.XLOOKUP(A65,'Medical Exam Transform'!$A$2:$A$2336,'Medical Exam Transform'!$C$2:$C$2336)</f>
        <v>11.47</v>
      </c>
      <c r="E65" s="14" t="str">
        <f>_xlfn.XLOOKUP(A65,'Medical Exam Transform'!$A$2:$A$2336,'Medical Exam Transform'!$D$2:$D$2336)</f>
        <v>No</v>
      </c>
      <c r="F65" s="14" t="str">
        <f>_xlfn.XLOOKUP(A65,'Medical Exam Transform'!$A$2:$A$2336,'Medical Exam Transform'!$E$2:$E$2336)</f>
        <v>No</v>
      </c>
      <c r="G65" s="14" t="str">
        <f>_xlfn.XLOOKUP(A65,'Medical Exam Transform'!$A$2:$A$2336,'Medical Exam Transform'!$F$2:$F$2336)</f>
        <v>No</v>
      </c>
      <c r="H65" s="14">
        <f>_xlfn.XLOOKUP(A65,'Medical Exam Transform'!$A$2:$A$2336,'Medical Exam Transform'!$G$2:$G$2336)</f>
        <v>0</v>
      </c>
      <c r="I65" s="14" t="str">
        <f>_xlfn.XLOOKUP(A65,'Medical Exam Transform'!$A$2:$A$2336,'Medical Exam Transform'!$H$2:$H$2336)</f>
        <v>Yes</v>
      </c>
      <c r="J65" s="14" t="str">
        <f>_xlfn.XLOOKUP(A65,'Medical Exam Transform'!$A$2:$A$2336,'Medical Exam Transform'!$I$2:$I$2336)</f>
        <v>Obesity</v>
      </c>
      <c r="K65" s="14" t="str">
        <f>_xlfn.XLOOKUP(A65,'Medical Exam Transform'!$A$2:$A$2336,'Medical Exam Transform'!$J$2:$J$2336)</f>
        <v>Normal</v>
      </c>
      <c r="L65" s="60">
        <f>_xlfn.XLOOKUP(A65,'Hospitalisation Transform'!$A$2:$A$2344,'Hospitalisation Transform'!$B$2:$B$2344)</f>
        <v>25053</v>
      </c>
      <c r="M65" s="82">
        <f>_xlfn.XLOOKUP(A65,'Hospitalisation Transform'!$A$2:$A$2344,'Hospitalisation Transform'!$D$2:$D$2344)</f>
        <v>42478.6</v>
      </c>
      <c r="N65" s="14" t="str">
        <f>_xlfn.XLOOKUP(A65,'Hospitalisation Transform'!$A$2:$A$2344,'Hospitalisation Transform'!$E$2:$E$2344)</f>
        <v>tier - 1</v>
      </c>
      <c r="O65" s="14" t="str">
        <f>_xlfn.XLOOKUP(A65,'Hospitalisation Transform'!$A$2:$A$2344,'Hospitalisation Transform'!$F$2:$F$2344)</f>
        <v>tier - 2</v>
      </c>
      <c r="P65" s="14" t="str">
        <f>_xlfn.XLOOKUP(A65,'Hospitalisation Transform'!$A$2:$A$2344,'Hospitalisation Transform'!$G$2:$G$2344)</f>
        <v>R1011</v>
      </c>
      <c r="Q65" s="14">
        <f>_xlfn.XLOOKUP(A65,'Hospitalisation Transform'!$A$2:$A$2344,'Hospitalisation Transform'!$H$2:$H$2344)</f>
        <v>55</v>
      </c>
    </row>
    <row r="66" spans="1:17" ht="15.5" x14ac:dyDescent="0.35">
      <c r="A66" s="59" t="s">
        <v>2309</v>
      </c>
      <c r="B66" s="39" t="str">
        <f>_xlfn.XLOOKUP(A66,'Customer Names Transform'!$A$2:$A$2336,'Customer Names Transform'!$D$2:$D$2336)</f>
        <v>David</v>
      </c>
      <c r="C66" s="28">
        <f>_xlfn.XLOOKUP(A66,'Medical Exam Transform'!$A$2:$A$2336,'Medical Exam Transform'!$B$2:$B$2336)</f>
        <v>30.684999999999999</v>
      </c>
      <c r="D66" s="14">
        <f>_xlfn.XLOOKUP(A66,'Medical Exam Transform'!$A$2:$A$2336,'Medical Exam Transform'!$C$2:$C$2336)</f>
        <v>7.02</v>
      </c>
      <c r="E66" s="14" t="str">
        <f>_xlfn.XLOOKUP(A66,'Medical Exam Transform'!$A$2:$A$2336,'Medical Exam Transform'!$D$2:$D$2336)</f>
        <v>Yes</v>
      </c>
      <c r="F66" s="14" t="str">
        <f>_xlfn.XLOOKUP(A66,'Medical Exam Transform'!$A$2:$A$2336,'Medical Exam Transform'!$E$2:$E$2336)</f>
        <v>No</v>
      </c>
      <c r="G66" s="14" t="str">
        <f>_xlfn.XLOOKUP(A66,'Medical Exam Transform'!$A$2:$A$2336,'Medical Exam Transform'!$F$2:$F$2336)</f>
        <v>No</v>
      </c>
      <c r="H66" s="14">
        <f>_xlfn.XLOOKUP(A66,'Medical Exam Transform'!$A$2:$A$2336,'Medical Exam Transform'!$G$2:$G$2336)</f>
        <v>0</v>
      </c>
      <c r="I66" s="14" t="str">
        <f>_xlfn.XLOOKUP(A66,'Medical Exam Transform'!$A$2:$A$2336,'Medical Exam Transform'!$H$2:$H$2336)</f>
        <v>Yes</v>
      </c>
      <c r="J66" s="14" t="str">
        <f>_xlfn.XLOOKUP(A66,'Medical Exam Transform'!$A$2:$A$2336,'Medical Exam Transform'!$I$2:$I$2336)</f>
        <v>Obesity</v>
      </c>
      <c r="K66" s="14" t="str">
        <f>_xlfn.XLOOKUP(A66,'Medical Exam Transform'!$A$2:$A$2336,'Medical Exam Transform'!$J$2:$J$2336)</f>
        <v>Normal</v>
      </c>
      <c r="L66" s="60">
        <f>_xlfn.XLOOKUP(A66,'Hospitalisation Transform'!$A$2:$A$2344,'Hospitalisation Transform'!$B$2:$B$2344)</f>
        <v>24651</v>
      </c>
      <c r="M66" s="82">
        <f>_xlfn.XLOOKUP(A66,'Hospitalisation Transform'!$A$2:$A$2344,'Hospitalisation Transform'!$D$2:$D$2344)</f>
        <v>42303.69</v>
      </c>
      <c r="N66" s="14" t="str">
        <f>_xlfn.XLOOKUP(A66,'Hospitalisation Transform'!$A$2:$A$2344,'Hospitalisation Transform'!$E$2:$E$2344)</f>
        <v>tier - 1</v>
      </c>
      <c r="O66" s="14" t="str">
        <f>_xlfn.XLOOKUP(A66,'Hospitalisation Transform'!$A$2:$A$2344,'Hospitalisation Transform'!$F$2:$F$2344)</f>
        <v>tier - 2</v>
      </c>
      <c r="P66" s="14" t="str">
        <f>_xlfn.XLOOKUP(A66,'Hospitalisation Transform'!$A$2:$A$2344,'Hospitalisation Transform'!$G$2:$G$2344)</f>
        <v>R1016</v>
      </c>
      <c r="Q66" s="14">
        <f>_xlfn.XLOOKUP(A66,'Hospitalisation Transform'!$A$2:$A$2344,'Hospitalisation Transform'!$H$2:$H$2344)</f>
        <v>56</v>
      </c>
    </row>
    <row r="67" spans="1:17" ht="15.5" x14ac:dyDescent="0.35">
      <c r="A67" s="59" t="s">
        <v>2308</v>
      </c>
      <c r="B67" s="39" t="str">
        <f>_xlfn.XLOOKUP(A67,'Customer Names Transform'!$A$2:$A$2336,'Customer Names Transform'!$D$2:$D$2336)</f>
        <v>Bryson C.</v>
      </c>
      <c r="C67" s="28">
        <f>_xlfn.XLOOKUP(A67,'Medical Exam Transform'!$A$2:$A$2336,'Medical Exam Transform'!$B$2:$B$2336)</f>
        <v>36.08</v>
      </c>
      <c r="D67" s="14">
        <f>_xlfn.XLOOKUP(A67,'Medical Exam Transform'!$A$2:$A$2336,'Medical Exam Transform'!$C$2:$C$2336)</f>
        <v>8.8000000000000007</v>
      </c>
      <c r="E67" s="14" t="str">
        <f>_xlfn.XLOOKUP(A67,'Medical Exam Transform'!$A$2:$A$2336,'Medical Exam Transform'!$D$2:$D$2336)</f>
        <v>Yes</v>
      </c>
      <c r="F67" s="14" t="str">
        <f>_xlfn.XLOOKUP(A67,'Medical Exam Transform'!$A$2:$A$2336,'Medical Exam Transform'!$E$2:$E$2336)</f>
        <v>No</v>
      </c>
      <c r="G67" s="14" t="str">
        <f>_xlfn.XLOOKUP(A67,'Medical Exam Transform'!$A$2:$A$2336,'Medical Exam Transform'!$F$2:$F$2336)</f>
        <v>No</v>
      </c>
      <c r="H67" s="14">
        <f>_xlfn.XLOOKUP(A67,'Medical Exam Transform'!$A$2:$A$2336,'Medical Exam Transform'!$G$2:$G$2336)</f>
        <v>1</v>
      </c>
      <c r="I67" s="14" t="str">
        <f>_xlfn.XLOOKUP(A67,'Medical Exam Transform'!$A$2:$A$2336,'Medical Exam Transform'!$H$2:$H$2336)</f>
        <v>Yes</v>
      </c>
      <c r="J67" s="14" t="str">
        <f>_xlfn.XLOOKUP(A67,'Medical Exam Transform'!$A$2:$A$2336,'Medical Exam Transform'!$I$2:$I$2336)</f>
        <v>Obesity</v>
      </c>
      <c r="K67" s="14" t="str">
        <f>_xlfn.XLOOKUP(A67,'Medical Exam Transform'!$A$2:$A$2336,'Medical Exam Transform'!$J$2:$J$2336)</f>
        <v>Normal</v>
      </c>
      <c r="L67" s="60">
        <f>_xlfn.XLOOKUP(A67,'Hospitalisation Transform'!$A$2:$A$2344,'Hospitalisation Transform'!$B$2:$B$2344)</f>
        <v>27621</v>
      </c>
      <c r="M67" s="82">
        <f>_xlfn.XLOOKUP(A67,'Hospitalisation Transform'!$A$2:$A$2344,'Hospitalisation Transform'!$D$2:$D$2344)</f>
        <v>42211.14</v>
      </c>
      <c r="N67" s="14" t="str">
        <f>_xlfn.XLOOKUP(A67,'Hospitalisation Transform'!$A$2:$A$2344,'Hospitalisation Transform'!$E$2:$E$2344)</f>
        <v>tier - 1</v>
      </c>
      <c r="O67" s="14" t="str">
        <f>_xlfn.XLOOKUP(A67,'Hospitalisation Transform'!$A$2:$A$2344,'Hospitalisation Transform'!$F$2:$F$2344)</f>
        <v>tier - 3</v>
      </c>
      <c r="P67" s="14" t="str">
        <f>_xlfn.XLOOKUP(A67,'Hospitalisation Transform'!$A$2:$A$2344,'Hospitalisation Transform'!$G$2:$G$2344)</f>
        <v>R1013</v>
      </c>
      <c r="Q67" s="14">
        <f>_xlfn.XLOOKUP(A67,'Hospitalisation Transform'!$A$2:$A$2344,'Hospitalisation Transform'!$H$2:$H$2344)</f>
        <v>48</v>
      </c>
    </row>
    <row r="68" spans="1:17" ht="15.5" x14ac:dyDescent="0.35">
      <c r="A68" s="59" t="s">
        <v>2307</v>
      </c>
      <c r="B68" s="39" t="str">
        <f>_xlfn.XLOOKUP(A68,'Customer Names Transform'!$A$2:$A$2336,'Customer Names Transform'!$D$2:$D$2336)</f>
        <v>Megan</v>
      </c>
      <c r="C68" s="28">
        <f>_xlfn.XLOOKUP(A68,'Medical Exam Transform'!$A$2:$A$2336,'Medical Exam Transform'!$B$2:$B$2336)</f>
        <v>54.99</v>
      </c>
      <c r="D68" s="14">
        <f>_xlfn.XLOOKUP(A68,'Medical Exam Transform'!$A$2:$A$2336,'Medical Exam Transform'!$C$2:$C$2336)</f>
        <v>8.68</v>
      </c>
      <c r="E68" s="14" t="str">
        <f>_xlfn.XLOOKUP(A68,'Medical Exam Transform'!$A$2:$A$2336,'Medical Exam Transform'!$D$2:$D$2336)</f>
        <v>No</v>
      </c>
      <c r="F68" s="14" t="str">
        <f>_xlfn.XLOOKUP(A68,'Medical Exam Transform'!$A$2:$A$2336,'Medical Exam Transform'!$E$2:$E$2336)</f>
        <v>No</v>
      </c>
      <c r="G68" s="14" t="str">
        <f>_xlfn.XLOOKUP(A68,'Medical Exam Transform'!$A$2:$A$2336,'Medical Exam Transform'!$F$2:$F$2336)</f>
        <v>No</v>
      </c>
      <c r="H68" s="14">
        <f>_xlfn.XLOOKUP(A68,'Medical Exam Transform'!$A$2:$A$2336,'Medical Exam Transform'!$G$2:$G$2336)</f>
        <v>2</v>
      </c>
      <c r="I68" s="14" t="str">
        <f>_xlfn.XLOOKUP(A68,'Medical Exam Transform'!$A$2:$A$2336,'Medical Exam Transform'!$H$2:$H$2336)</f>
        <v>Yes</v>
      </c>
      <c r="J68" s="14" t="str">
        <f>_xlfn.XLOOKUP(A68,'Medical Exam Transform'!$A$2:$A$2336,'Medical Exam Transform'!$I$2:$I$2336)</f>
        <v>Obesity</v>
      </c>
      <c r="K68" s="14" t="str">
        <f>_xlfn.XLOOKUP(A68,'Medical Exam Transform'!$A$2:$A$2336,'Medical Exam Transform'!$J$2:$J$2336)</f>
        <v>Diabetes</v>
      </c>
      <c r="L68" s="60">
        <f>_xlfn.XLOOKUP(A68,'Hospitalisation Transform'!$A$2:$A$2344,'Hospitalisation Transform'!$B$2:$B$2344)</f>
        <v>26925</v>
      </c>
      <c r="M68" s="82">
        <f>_xlfn.XLOOKUP(A68,'Hospitalisation Transform'!$A$2:$A$2344,'Hospitalisation Transform'!$D$2:$D$2344)</f>
        <v>42188.15</v>
      </c>
      <c r="N68" s="14" t="str">
        <f>_xlfn.XLOOKUP(A68,'Hospitalisation Transform'!$A$2:$A$2344,'Hospitalisation Transform'!$E$2:$E$2344)</f>
        <v>tier - 1</v>
      </c>
      <c r="O68" s="14" t="str">
        <f>_xlfn.XLOOKUP(A68,'Hospitalisation Transform'!$A$2:$A$2344,'Hospitalisation Transform'!$F$2:$F$2344)</f>
        <v>tier - 1</v>
      </c>
      <c r="P68" s="14" t="str">
        <f>_xlfn.XLOOKUP(A68,'Hospitalisation Transform'!$A$2:$A$2344,'Hospitalisation Transform'!$G$2:$G$2344)</f>
        <v>R1011</v>
      </c>
      <c r="Q68" s="14">
        <f>_xlfn.XLOOKUP(A68,'Hospitalisation Transform'!$A$2:$A$2344,'Hospitalisation Transform'!$H$2:$H$2344)</f>
        <v>50</v>
      </c>
    </row>
    <row r="69" spans="1:17" ht="15.5" x14ac:dyDescent="0.35">
      <c r="A69" s="59" t="s">
        <v>2306</v>
      </c>
      <c r="B69" s="39" t="str">
        <f>_xlfn.XLOOKUP(A69,'Customer Names Transform'!$A$2:$A$2336,'Customer Names Transform'!$D$2:$D$2336)</f>
        <v>Daniel</v>
      </c>
      <c r="C69" s="28">
        <f>_xlfn.XLOOKUP(A69,'Medical Exam Transform'!$A$2:$A$2336,'Medical Exam Transform'!$B$2:$B$2336)</f>
        <v>35.97</v>
      </c>
      <c r="D69" s="14">
        <f>_xlfn.XLOOKUP(A69,'Medical Exam Transform'!$A$2:$A$2336,'Medical Exam Transform'!$C$2:$C$2336)</f>
        <v>6.12</v>
      </c>
      <c r="E69" s="14" t="str">
        <f>_xlfn.XLOOKUP(A69,'Medical Exam Transform'!$A$2:$A$2336,'Medical Exam Transform'!$D$2:$D$2336)</f>
        <v>No</v>
      </c>
      <c r="F69" s="14" t="str">
        <f>_xlfn.XLOOKUP(A69,'Medical Exam Transform'!$A$2:$A$2336,'Medical Exam Transform'!$E$2:$E$2336)</f>
        <v>No</v>
      </c>
      <c r="G69" s="14" t="str">
        <f>_xlfn.XLOOKUP(A69,'Medical Exam Transform'!$A$2:$A$2336,'Medical Exam Transform'!$F$2:$F$2336)</f>
        <v>Yes</v>
      </c>
      <c r="H69" s="14">
        <f>_xlfn.XLOOKUP(A69,'Medical Exam Transform'!$A$2:$A$2336,'Medical Exam Transform'!$G$2:$G$2336)</f>
        <v>1</v>
      </c>
      <c r="I69" s="14" t="str">
        <f>_xlfn.XLOOKUP(A69,'Medical Exam Transform'!$A$2:$A$2336,'Medical Exam Transform'!$H$2:$H$2336)</f>
        <v>Yes</v>
      </c>
      <c r="J69" s="14" t="str">
        <f>_xlfn.XLOOKUP(A69,'Medical Exam Transform'!$A$2:$A$2336,'Medical Exam Transform'!$I$2:$I$2336)</f>
        <v>Obesity</v>
      </c>
      <c r="K69" s="14" t="str">
        <f>_xlfn.XLOOKUP(A69,'Medical Exam Transform'!$A$2:$A$2336,'Medical Exam Transform'!$J$2:$J$2336)</f>
        <v>Prediabetes</v>
      </c>
      <c r="L69" s="60">
        <f>_xlfn.XLOOKUP(A69,'Hospitalisation Transform'!$A$2:$A$2344,'Hospitalisation Transform'!$B$2:$B$2344)</f>
        <v>29039</v>
      </c>
      <c r="M69" s="82">
        <f>_xlfn.XLOOKUP(A69,'Hospitalisation Transform'!$A$2:$A$2344,'Hospitalisation Transform'!$D$2:$D$2344)</f>
        <v>42124.52</v>
      </c>
      <c r="N69" s="14" t="str">
        <f>_xlfn.XLOOKUP(A69,'Hospitalisation Transform'!$A$2:$A$2344,'Hospitalisation Transform'!$E$2:$E$2344)</f>
        <v>tier - 1</v>
      </c>
      <c r="O69" s="14" t="str">
        <f>_xlfn.XLOOKUP(A69,'Hospitalisation Transform'!$A$2:$A$2344,'Hospitalisation Transform'!$F$2:$F$2344)</f>
        <v>tier - 1</v>
      </c>
      <c r="P69" s="14" t="str">
        <f>_xlfn.XLOOKUP(A69,'Hospitalisation Transform'!$A$2:$A$2344,'Hospitalisation Transform'!$G$2:$G$2344)</f>
        <v>R1013</v>
      </c>
      <c r="Q69" s="14">
        <f>_xlfn.XLOOKUP(A69,'Hospitalisation Transform'!$A$2:$A$2344,'Hospitalisation Transform'!$H$2:$H$2344)</f>
        <v>44</v>
      </c>
    </row>
    <row r="70" spans="1:17" ht="15.5" x14ac:dyDescent="0.35">
      <c r="A70" s="59" t="s">
        <v>2305</v>
      </c>
      <c r="B70" s="39" t="str">
        <f>_xlfn.XLOOKUP(A70,'Customer Names Transform'!$A$2:$A$2336,'Customer Names Transform'!$D$2:$D$2336)</f>
        <v>Steven M.</v>
      </c>
      <c r="C70" s="28">
        <f>_xlfn.XLOOKUP(A70,'Medical Exam Transform'!$A$2:$A$2336,'Medical Exam Transform'!$B$2:$B$2336)</f>
        <v>45.54</v>
      </c>
      <c r="D70" s="14">
        <f>_xlfn.XLOOKUP(A70,'Medical Exam Transform'!$A$2:$A$2336,'Medical Exam Transform'!$C$2:$C$2336)</f>
        <v>5.4</v>
      </c>
      <c r="E70" s="14" t="str">
        <f>_xlfn.XLOOKUP(A70,'Medical Exam Transform'!$A$2:$A$2336,'Medical Exam Transform'!$D$2:$D$2336)</f>
        <v>Yes</v>
      </c>
      <c r="F70" s="14" t="str">
        <f>_xlfn.XLOOKUP(A70,'Medical Exam Transform'!$A$2:$A$2336,'Medical Exam Transform'!$E$2:$E$2336)</f>
        <v>No</v>
      </c>
      <c r="G70" s="14" t="str">
        <f>_xlfn.XLOOKUP(A70,'Medical Exam Transform'!$A$2:$A$2336,'Medical Exam Transform'!$F$2:$F$2336)</f>
        <v>Yes</v>
      </c>
      <c r="H70" s="14">
        <f>_xlfn.XLOOKUP(A70,'Medical Exam Transform'!$A$2:$A$2336,'Medical Exam Transform'!$G$2:$G$2336)</f>
        <v>1</v>
      </c>
      <c r="I70" s="14" t="str">
        <f>_xlfn.XLOOKUP(A70,'Medical Exam Transform'!$A$2:$A$2336,'Medical Exam Transform'!$H$2:$H$2336)</f>
        <v>Yes</v>
      </c>
      <c r="J70" s="14" t="str">
        <f>_xlfn.XLOOKUP(A70,'Medical Exam Transform'!$A$2:$A$2336,'Medical Exam Transform'!$I$2:$I$2336)</f>
        <v>Obesity</v>
      </c>
      <c r="K70" s="14" t="str">
        <f>_xlfn.XLOOKUP(A70,'Medical Exam Transform'!$A$2:$A$2336,'Medical Exam Transform'!$J$2:$J$2336)</f>
        <v>Normal</v>
      </c>
      <c r="L70" s="60">
        <f>_xlfn.XLOOKUP(A70,'Hospitalisation Transform'!$A$2:$A$2344,'Hospitalisation Transform'!$B$2:$B$2344)</f>
        <v>35773</v>
      </c>
      <c r="M70" s="82">
        <f>_xlfn.XLOOKUP(A70,'Hospitalisation Transform'!$A$2:$A$2344,'Hospitalisation Transform'!$D$2:$D$2344)</f>
        <v>42112.24</v>
      </c>
      <c r="N70" s="14" t="str">
        <f>_xlfn.XLOOKUP(A70,'Hospitalisation Transform'!$A$2:$A$2344,'Hospitalisation Transform'!$E$2:$E$2344)</f>
        <v>tier - 1</v>
      </c>
      <c r="O70" s="14" t="str">
        <f>_xlfn.XLOOKUP(A70,'Hospitalisation Transform'!$A$2:$A$2344,'Hospitalisation Transform'!$F$2:$F$2344)</f>
        <v>tier - 3</v>
      </c>
      <c r="P70" s="14" t="str">
        <f>_xlfn.XLOOKUP(A70,'Hospitalisation Transform'!$A$2:$A$2344,'Hospitalisation Transform'!$G$2:$G$2344)</f>
        <v>R1013</v>
      </c>
      <c r="Q70" s="14">
        <f>_xlfn.XLOOKUP(A70,'Hospitalisation Transform'!$A$2:$A$2344,'Hospitalisation Transform'!$H$2:$H$2344)</f>
        <v>26</v>
      </c>
    </row>
    <row r="71" spans="1:17" ht="15.5" x14ac:dyDescent="0.35">
      <c r="A71" s="59" t="s">
        <v>2304</v>
      </c>
      <c r="B71" s="39" t="str">
        <f>_xlfn.XLOOKUP(A71,'Customer Names Transform'!$A$2:$A$2336,'Customer Names Transform'!$D$2:$D$2336)</f>
        <v>Jenna L.</v>
      </c>
      <c r="C71" s="28">
        <f>_xlfn.XLOOKUP(A71,'Medical Exam Transform'!$A$2:$A$2336,'Medical Exam Transform'!$B$2:$B$2336)</f>
        <v>35.53</v>
      </c>
      <c r="D71" s="14">
        <f>_xlfn.XLOOKUP(A71,'Medical Exam Transform'!$A$2:$A$2336,'Medical Exam Transform'!$C$2:$C$2336)</f>
        <v>4.3600000000000003</v>
      </c>
      <c r="E71" s="14" t="str">
        <f>_xlfn.XLOOKUP(A71,'Medical Exam Transform'!$A$2:$A$2336,'Medical Exam Transform'!$D$2:$D$2336)</f>
        <v>Yes</v>
      </c>
      <c r="F71" s="14" t="str">
        <f>_xlfn.XLOOKUP(A71,'Medical Exam Transform'!$A$2:$A$2336,'Medical Exam Transform'!$E$2:$E$2336)</f>
        <v>No</v>
      </c>
      <c r="G71" s="14" t="str">
        <f>_xlfn.XLOOKUP(A71,'Medical Exam Transform'!$A$2:$A$2336,'Medical Exam Transform'!$F$2:$F$2336)</f>
        <v>No</v>
      </c>
      <c r="H71" s="14">
        <f>_xlfn.XLOOKUP(A71,'Medical Exam Transform'!$A$2:$A$2336,'Medical Exam Transform'!$G$2:$G$2336)</f>
        <v>0</v>
      </c>
      <c r="I71" s="14" t="str">
        <f>_xlfn.XLOOKUP(A71,'Medical Exam Transform'!$A$2:$A$2336,'Medical Exam Transform'!$H$2:$H$2336)</f>
        <v>Yes</v>
      </c>
      <c r="J71" s="14" t="str">
        <f>_xlfn.XLOOKUP(A71,'Medical Exam Transform'!$A$2:$A$2336,'Medical Exam Transform'!$I$2:$I$2336)</f>
        <v>Obesity</v>
      </c>
      <c r="K71" s="14" t="str">
        <f>_xlfn.XLOOKUP(A71,'Medical Exam Transform'!$A$2:$A$2336,'Medical Exam Transform'!$J$2:$J$2336)</f>
        <v>Normal</v>
      </c>
      <c r="L71" s="60">
        <f>_xlfn.XLOOKUP(A71,'Hospitalisation Transform'!$A$2:$A$2344,'Hospitalisation Transform'!$B$2:$B$2344)</f>
        <v>28092</v>
      </c>
      <c r="M71" s="82">
        <f>_xlfn.XLOOKUP(A71,'Hospitalisation Transform'!$A$2:$A$2344,'Hospitalisation Transform'!$D$2:$D$2344)</f>
        <v>42111.66</v>
      </c>
      <c r="N71" s="14" t="str">
        <f>_xlfn.XLOOKUP(A71,'Hospitalisation Transform'!$A$2:$A$2344,'Hospitalisation Transform'!$E$2:$E$2344)</f>
        <v>tier - 1</v>
      </c>
      <c r="O71" s="14" t="str">
        <f>_xlfn.XLOOKUP(A71,'Hospitalisation Transform'!$A$2:$A$2344,'Hospitalisation Transform'!$F$2:$F$2344)</f>
        <v>tier - 1</v>
      </c>
      <c r="P71" s="14" t="str">
        <f>_xlfn.XLOOKUP(A71,'Hospitalisation Transform'!$A$2:$A$2344,'Hospitalisation Transform'!$G$2:$G$2344)</f>
        <v>R1024</v>
      </c>
      <c r="Q71" s="14">
        <f>_xlfn.XLOOKUP(A71,'Hospitalisation Transform'!$A$2:$A$2344,'Hospitalisation Transform'!$H$2:$H$2344)</f>
        <v>47</v>
      </c>
    </row>
    <row r="72" spans="1:17" ht="15.5" x14ac:dyDescent="0.35">
      <c r="A72" s="59" t="s">
        <v>2303</v>
      </c>
      <c r="B72" s="39" t="str">
        <f>_xlfn.XLOOKUP(A72,'Customer Names Transform'!$A$2:$A$2336,'Customer Names Transform'!$D$2:$D$2336)</f>
        <v>Freeman</v>
      </c>
      <c r="C72" s="28">
        <f>_xlfn.XLOOKUP(A72,'Medical Exam Transform'!$A$2:$A$2336,'Medical Exam Transform'!$B$2:$B$2336)</f>
        <v>30.8</v>
      </c>
      <c r="D72" s="14">
        <f>_xlfn.XLOOKUP(A72,'Medical Exam Transform'!$A$2:$A$2336,'Medical Exam Transform'!$C$2:$C$2336)</f>
        <v>9.77</v>
      </c>
      <c r="E72" s="14" t="str">
        <f>_xlfn.XLOOKUP(A72,'Medical Exam Transform'!$A$2:$A$2336,'Medical Exam Transform'!$D$2:$D$2336)</f>
        <v>No</v>
      </c>
      <c r="F72" s="14" t="str">
        <f>_xlfn.XLOOKUP(A72,'Medical Exam Transform'!$A$2:$A$2336,'Medical Exam Transform'!$E$2:$E$2336)</f>
        <v>No</v>
      </c>
      <c r="G72" s="14" t="str">
        <f>_xlfn.XLOOKUP(A72,'Medical Exam Transform'!$A$2:$A$2336,'Medical Exam Transform'!$F$2:$F$2336)</f>
        <v>No</v>
      </c>
      <c r="H72" s="14">
        <f>_xlfn.XLOOKUP(A72,'Medical Exam Transform'!$A$2:$A$2336,'Medical Exam Transform'!$G$2:$G$2336)</f>
        <v>0</v>
      </c>
      <c r="I72" s="14" t="str">
        <f>_xlfn.XLOOKUP(A72,'Medical Exam Transform'!$A$2:$A$2336,'Medical Exam Transform'!$H$2:$H$2336)</f>
        <v>Yes</v>
      </c>
      <c r="J72" s="14" t="str">
        <f>_xlfn.XLOOKUP(A72,'Medical Exam Transform'!$A$2:$A$2336,'Medical Exam Transform'!$I$2:$I$2336)</f>
        <v>Obesity</v>
      </c>
      <c r="K72" s="14" t="str">
        <f>_xlfn.XLOOKUP(A72,'Medical Exam Transform'!$A$2:$A$2336,'Medical Exam Transform'!$J$2:$J$2336)</f>
        <v>Diabetes</v>
      </c>
      <c r="L72" s="60">
        <f>_xlfn.XLOOKUP(A72,'Hospitalisation Transform'!$A$2:$A$2344,'Hospitalisation Transform'!$B$2:$B$2344)</f>
        <v>25191</v>
      </c>
      <c r="M72" s="82">
        <f>_xlfn.XLOOKUP(A72,'Hospitalisation Transform'!$A$2:$A$2344,'Hospitalisation Transform'!$D$2:$D$2344)</f>
        <v>41999.519999999997</v>
      </c>
      <c r="N72" s="14" t="str">
        <f>_xlfn.XLOOKUP(A72,'Hospitalisation Transform'!$A$2:$A$2344,'Hospitalisation Transform'!$E$2:$E$2344)</f>
        <v>tier - 1</v>
      </c>
      <c r="O72" s="14" t="str">
        <f>_xlfn.XLOOKUP(A72,'Hospitalisation Transform'!$A$2:$A$2344,'Hospitalisation Transform'!$F$2:$F$2344)</f>
        <v>tier - 3</v>
      </c>
      <c r="P72" s="14" t="str">
        <f>_xlfn.XLOOKUP(A72,'Hospitalisation Transform'!$A$2:$A$2344,'Hospitalisation Transform'!$G$2:$G$2344)</f>
        <v>R1013</v>
      </c>
      <c r="Q72" s="14">
        <f>_xlfn.XLOOKUP(A72,'Hospitalisation Transform'!$A$2:$A$2344,'Hospitalisation Transform'!$H$2:$H$2344)</f>
        <v>55</v>
      </c>
    </row>
    <row r="73" spans="1:17" ht="15.5" x14ac:dyDescent="0.35">
      <c r="A73" s="59" t="s">
        <v>2302</v>
      </c>
      <c r="B73" s="39" t="str">
        <f>_xlfn.XLOOKUP(A73,'Customer Names Transform'!$A$2:$A$2336,'Customer Names Transform'!$D$2:$D$2336)</f>
        <v>Jeff</v>
      </c>
      <c r="C73" s="28">
        <f>_xlfn.XLOOKUP(A73,'Medical Exam Transform'!$A$2:$A$2336,'Medical Exam Transform'!$B$2:$B$2336)</f>
        <v>38.39</v>
      </c>
      <c r="D73" s="14">
        <f>_xlfn.XLOOKUP(A73,'Medical Exam Transform'!$A$2:$A$2336,'Medical Exam Transform'!$C$2:$C$2336)</f>
        <v>4.25</v>
      </c>
      <c r="E73" s="14" t="str">
        <f>_xlfn.XLOOKUP(A73,'Medical Exam Transform'!$A$2:$A$2336,'Medical Exam Transform'!$D$2:$D$2336)</f>
        <v>No</v>
      </c>
      <c r="F73" s="14" t="str">
        <f>_xlfn.XLOOKUP(A73,'Medical Exam Transform'!$A$2:$A$2336,'Medical Exam Transform'!$E$2:$E$2336)</f>
        <v>No</v>
      </c>
      <c r="G73" s="14" t="str">
        <f>_xlfn.XLOOKUP(A73,'Medical Exam Transform'!$A$2:$A$2336,'Medical Exam Transform'!$F$2:$F$2336)</f>
        <v>No</v>
      </c>
      <c r="H73" s="14">
        <f>_xlfn.XLOOKUP(A73,'Medical Exam Transform'!$A$2:$A$2336,'Medical Exam Transform'!$G$2:$G$2336)</f>
        <v>1</v>
      </c>
      <c r="I73" s="14" t="str">
        <f>_xlfn.XLOOKUP(A73,'Medical Exam Transform'!$A$2:$A$2336,'Medical Exam Transform'!$H$2:$H$2336)</f>
        <v>Yes</v>
      </c>
      <c r="J73" s="14" t="str">
        <f>_xlfn.XLOOKUP(A73,'Medical Exam Transform'!$A$2:$A$2336,'Medical Exam Transform'!$I$2:$I$2336)</f>
        <v>Obesity</v>
      </c>
      <c r="K73" s="14" t="str">
        <f>_xlfn.XLOOKUP(A73,'Medical Exam Transform'!$A$2:$A$2336,'Medical Exam Transform'!$J$2:$J$2336)</f>
        <v>Normal</v>
      </c>
      <c r="L73" s="60">
        <f>_xlfn.XLOOKUP(A73,'Hospitalisation Transform'!$A$2:$A$2344,'Hospitalisation Transform'!$B$2:$B$2344)</f>
        <v>30996</v>
      </c>
      <c r="M73" s="82">
        <f>_xlfn.XLOOKUP(A73,'Hospitalisation Transform'!$A$2:$A$2344,'Hospitalisation Transform'!$D$2:$D$2344)</f>
        <v>41949.24</v>
      </c>
      <c r="N73" s="14" t="str">
        <f>_xlfn.XLOOKUP(A73,'Hospitalisation Transform'!$A$2:$A$2344,'Hospitalisation Transform'!$E$2:$E$2344)</f>
        <v>tier - 1</v>
      </c>
      <c r="O73" s="14" t="str">
        <f>_xlfn.XLOOKUP(A73,'Hospitalisation Transform'!$A$2:$A$2344,'Hospitalisation Transform'!$F$2:$F$2344)</f>
        <v>tier - 1</v>
      </c>
      <c r="P73" s="14" t="str">
        <f>_xlfn.XLOOKUP(A73,'Hospitalisation Transform'!$A$2:$A$2344,'Hospitalisation Transform'!$G$2:$G$2344)</f>
        <v>R1013</v>
      </c>
      <c r="Q73" s="14">
        <f>_xlfn.XLOOKUP(A73,'Hospitalisation Transform'!$A$2:$A$2344,'Hospitalisation Transform'!$H$2:$H$2344)</f>
        <v>39</v>
      </c>
    </row>
    <row r="74" spans="1:17" ht="15.5" x14ac:dyDescent="0.35">
      <c r="A74" s="59" t="s">
        <v>2301</v>
      </c>
      <c r="B74" s="39" t="str">
        <f>_xlfn.XLOOKUP(A74,'Customer Names Transform'!$A$2:$A$2336,'Customer Names Transform'!$D$2:$D$2336)</f>
        <v>Elenilton V. Sr.</v>
      </c>
      <c r="C74" s="28">
        <f>_xlfn.XLOOKUP(A74,'Medical Exam Transform'!$A$2:$A$2336,'Medical Exam Transform'!$B$2:$B$2336)</f>
        <v>32.299999999999997</v>
      </c>
      <c r="D74" s="14">
        <f>_xlfn.XLOOKUP(A74,'Medical Exam Transform'!$A$2:$A$2336,'Medical Exam Transform'!$C$2:$C$2336)</f>
        <v>4.76</v>
      </c>
      <c r="E74" s="14" t="str">
        <f>_xlfn.XLOOKUP(A74,'Medical Exam Transform'!$A$2:$A$2336,'Medical Exam Transform'!$D$2:$D$2336)</f>
        <v>No</v>
      </c>
      <c r="F74" s="14" t="str">
        <f>_xlfn.XLOOKUP(A74,'Medical Exam Transform'!$A$2:$A$2336,'Medical Exam Transform'!$E$2:$E$2336)</f>
        <v>No</v>
      </c>
      <c r="G74" s="14" t="str">
        <f>_xlfn.XLOOKUP(A74,'Medical Exam Transform'!$A$2:$A$2336,'Medical Exam Transform'!$F$2:$F$2336)</f>
        <v>No</v>
      </c>
      <c r="H74" s="14">
        <f>_xlfn.XLOOKUP(A74,'Medical Exam Transform'!$A$2:$A$2336,'Medical Exam Transform'!$G$2:$G$2336)</f>
        <v>2</v>
      </c>
      <c r="I74" s="14" t="str">
        <f>_xlfn.XLOOKUP(A74,'Medical Exam Transform'!$A$2:$A$2336,'Medical Exam Transform'!$H$2:$H$2336)</f>
        <v>Yes</v>
      </c>
      <c r="J74" s="14" t="str">
        <f>_xlfn.XLOOKUP(A74,'Medical Exam Transform'!$A$2:$A$2336,'Medical Exam Transform'!$I$2:$I$2336)</f>
        <v>Obesity</v>
      </c>
      <c r="K74" s="14" t="str">
        <f>_xlfn.XLOOKUP(A74,'Medical Exam Transform'!$A$2:$A$2336,'Medical Exam Transform'!$J$2:$J$2336)</f>
        <v>Prediabetes</v>
      </c>
      <c r="L74" s="60">
        <f>_xlfn.XLOOKUP(A74,'Hospitalisation Transform'!$A$2:$A$2344,'Hospitalisation Transform'!$B$2:$B$2344)</f>
        <v>26458</v>
      </c>
      <c r="M74" s="82">
        <f>_xlfn.XLOOKUP(A74,'Hospitalisation Transform'!$A$2:$A$2344,'Hospitalisation Transform'!$D$2:$D$2344)</f>
        <v>41919.1</v>
      </c>
      <c r="N74" s="14" t="str">
        <f>_xlfn.XLOOKUP(A74,'Hospitalisation Transform'!$A$2:$A$2344,'Hospitalisation Transform'!$E$2:$E$2344)</f>
        <v>tier - 1</v>
      </c>
      <c r="O74" s="14" t="str">
        <f>_xlfn.XLOOKUP(A74,'Hospitalisation Transform'!$A$2:$A$2344,'Hospitalisation Transform'!$F$2:$F$2344)</f>
        <v>tier - 1</v>
      </c>
      <c r="P74" s="14" t="str">
        <f>_xlfn.XLOOKUP(A74,'Hospitalisation Transform'!$A$2:$A$2344,'Hospitalisation Transform'!$G$2:$G$2344)</f>
        <v>R1016</v>
      </c>
      <c r="Q74" s="14">
        <f>_xlfn.XLOOKUP(A74,'Hospitalisation Transform'!$A$2:$A$2344,'Hospitalisation Transform'!$H$2:$H$2344)</f>
        <v>51</v>
      </c>
    </row>
    <row r="75" spans="1:17" ht="15.5" x14ac:dyDescent="0.35">
      <c r="A75" s="59" t="s">
        <v>2300</v>
      </c>
      <c r="B75" s="39" t="str">
        <f>_xlfn.XLOOKUP(A75,'Customer Names Transform'!$A$2:$A$2336,'Customer Names Transform'!$D$2:$D$2336)</f>
        <v>Maurya</v>
      </c>
      <c r="C75" s="28">
        <f>_xlfn.XLOOKUP(A75,'Medical Exam Transform'!$A$2:$A$2336,'Medical Exam Transform'!$B$2:$B$2336)</f>
        <v>48.8</v>
      </c>
      <c r="D75" s="14">
        <f>_xlfn.XLOOKUP(A75,'Medical Exam Transform'!$A$2:$A$2336,'Medical Exam Transform'!$C$2:$C$2336)</f>
        <v>6.22</v>
      </c>
      <c r="E75" s="14" t="str">
        <f>_xlfn.XLOOKUP(A75,'Medical Exam Transform'!$A$2:$A$2336,'Medical Exam Transform'!$D$2:$D$2336)</f>
        <v>Yes</v>
      </c>
      <c r="F75" s="14" t="str">
        <f>_xlfn.XLOOKUP(A75,'Medical Exam Transform'!$A$2:$A$2336,'Medical Exam Transform'!$E$2:$E$2336)</f>
        <v>No</v>
      </c>
      <c r="G75" s="14" t="str">
        <f>_xlfn.XLOOKUP(A75,'Medical Exam Transform'!$A$2:$A$2336,'Medical Exam Transform'!$F$2:$F$2336)</f>
        <v>No</v>
      </c>
      <c r="H75" s="14">
        <f>_xlfn.XLOOKUP(A75,'Medical Exam Transform'!$A$2:$A$2336,'Medical Exam Transform'!$G$2:$G$2336)</f>
        <v>2</v>
      </c>
      <c r="I75" s="14" t="str">
        <f>_xlfn.XLOOKUP(A75,'Medical Exam Transform'!$A$2:$A$2336,'Medical Exam Transform'!$H$2:$H$2336)</f>
        <v>Yes</v>
      </c>
      <c r="J75" s="14" t="str">
        <f>_xlfn.XLOOKUP(A75,'Medical Exam Transform'!$A$2:$A$2336,'Medical Exam Transform'!$I$2:$I$2336)</f>
        <v>Obesity</v>
      </c>
      <c r="K75" s="14" t="str">
        <f>_xlfn.XLOOKUP(A75,'Medical Exam Transform'!$A$2:$A$2336,'Medical Exam Transform'!$J$2:$J$2336)</f>
        <v>Prediabetes</v>
      </c>
      <c r="L75" s="60">
        <f>_xlfn.XLOOKUP(A75,'Hospitalisation Transform'!$A$2:$A$2344,'Hospitalisation Transform'!$B$2:$B$2344)</f>
        <v>24371</v>
      </c>
      <c r="M75" s="82">
        <f>_xlfn.XLOOKUP(A75,'Hospitalisation Transform'!$A$2:$A$2344,'Hospitalisation Transform'!$D$2:$D$2344)</f>
        <v>41886.54</v>
      </c>
      <c r="N75" s="14" t="str">
        <f>_xlfn.XLOOKUP(A75,'Hospitalisation Transform'!$A$2:$A$2344,'Hospitalisation Transform'!$E$2:$E$2344)</f>
        <v>tier - 1</v>
      </c>
      <c r="O75" s="14" t="str">
        <f>_xlfn.XLOOKUP(A75,'Hospitalisation Transform'!$A$2:$A$2344,'Hospitalisation Transform'!$F$2:$F$2344)</f>
        <v>tier - 3</v>
      </c>
      <c r="P75" s="14" t="str">
        <f>_xlfn.XLOOKUP(A75,'Hospitalisation Transform'!$A$2:$A$2344,'Hospitalisation Transform'!$G$2:$G$2344)</f>
        <v>R1011</v>
      </c>
      <c r="Q75" s="14">
        <f>_xlfn.XLOOKUP(A75,'Hospitalisation Transform'!$A$2:$A$2344,'Hospitalisation Transform'!$H$2:$H$2344)</f>
        <v>57</v>
      </c>
    </row>
    <row r="76" spans="1:17" ht="15.5" x14ac:dyDescent="0.35">
      <c r="A76" s="59" t="s">
        <v>2299</v>
      </c>
      <c r="B76" s="39" t="str">
        <f>_xlfn.XLOOKUP(A76,'Customer Names Transform'!$A$2:$A$2336,'Customer Names Transform'!$D$2:$D$2336)</f>
        <v>Samantha C</v>
      </c>
      <c r="C76" s="28">
        <f>_xlfn.XLOOKUP(A76,'Medical Exam Transform'!$A$2:$A$2336,'Medical Exam Transform'!$B$2:$B$2336)</f>
        <v>45.5</v>
      </c>
      <c r="D76" s="14">
        <f>_xlfn.XLOOKUP(A76,'Medical Exam Transform'!$A$2:$A$2336,'Medical Exam Transform'!$C$2:$C$2336)</f>
        <v>7.96</v>
      </c>
      <c r="E76" s="14" t="str">
        <f>_xlfn.XLOOKUP(A76,'Medical Exam Transform'!$A$2:$A$2336,'Medical Exam Transform'!$D$2:$D$2336)</f>
        <v>No</v>
      </c>
      <c r="F76" s="14" t="str">
        <f>_xlfn.XLOOKUP(A76,'Medical Exam Transform'!$A$2:$A$2336,'Medical Exam Transform'!$E$2:$E$2336)</f>
        <v>No</v>
      </c>
      <c r="G76" s="14" t="str">
        <f>_xlfn.XLOOKUP(A76,'Medical Exam Transform'!$A$2:$A$2336,'Medical Exam Transform'!$F$2:$F$2336)</f>
        <v>No</v>
      </c>
      <c r="H76" s="14">
        <f>_xlfn.XLOOKUP(A76,'Medical Exam Transform'!$A$2:$A$2336,'Medical Exam Transform'!$G$2:$G$2336)</f>
        <v>0</v>
      </c>
      <c r="I76" s="14" t="str">
        <f>_xlfn.XLOOKUP(A76,'Medical Exam Transform'!$A$2:$A$2336,'Medical Exam Transform'!$H$2:$H$2336)</f>
        <v>Yes</v>
      </c>
      <c r="J76" s="14" t="str">
        <f>_xlfn.XLOOKUP(A76,'Medical Exam Transform'!$A$2:$A$2336,'Medical Exam Transform'!$I$2:$I$2336)</f>
        <v>Obesity</v>
      </c>
      <c r="K76" s="14" t="str">
        <f>_xlfn.XLOOKUP(A76,'Medical Exam Transform'!$A$2:$A$2336,'Medical Exam Transform'!$J$2:$J$2336)</f>
        <v>Normal</v>
      </c>
      <c r="L76" s="60">
        <f>_xlfn.XLOOKUP(A76,'Hospitalisation Transform'!$A$2:$A$2344,'Hospitalisation Transform'!$B$2:$B$2344)</f>
        <v>22911</v>
      </c>
      <c r="M76" s="82">
        <f>_xlfn.XLOOKUP(A76,'Hospitalisation Transform'!$A$2:$A$2344,'Hospitalisation Transform'!$D$2:$D$2344)</f>
        <v>41794.629999999997</v>
      </c>
      <c r="N76" s="14" t="str">
        <f>_xlfn.XLOOKUP(A76,'Hospitalisation Transform'!$A$2:$A$2344,'Hospitalisation Transform'!$E$2:$E$2344)</f>
        <v>tier - 1</v>
      </c>
      <c r="O76" s="14" t="str">
        <f>_xlfn.XLOOKUP(A76,'Hospitalisation Transform'!$A$2:$A$2344,'Hospitalisation Transform'!$F$2:$F$2344)</f>
        <v>tier - 3</v>
      </c>
      <c r="P76" s="14" t="str">
        <f>_xlfn.XLOOKUP(A76,'Hospitalisation Transform'!$A$2:$A$2344,'Hospitalisation Transform'!$G$2:$G$2344)</f>
        <v>R1011</v>
      </c>
      <c r="Q76" s="14">
        <f>_xlfn.XLOOKUP(A76,'Hospitalisation Transform'!$A$2:$A$2344,'Hospitalisation Transform'!$H$2:$H$2344)</f>
        <v>61</v>
      </c>
    </row>
    <row r="77" spans="1:17" ht="15.5" x14ac:dyDescent="0.35">
      <c r="A77" s="59" t="s">
        <v>2298</v>
      </c>
      <c r="B77" s="39" t="str">
        <f>_xlfn.XLOOKUP(A77,'Customer Names Transform'!$A$2:$A$2336,'Customer Names Transform'!$D$2:$D$2336)</f>
        <v>Bethany A</v>
      </c>
      <c r="C77" s="28">
        <f>_xlfn.XLOOKUP(A77,'Medical Exam Transform'!$A$2:$A$2336,'Medical Exam Transform'!$B$2:$B$2336)</f>
        <v>53.61</v>
      </c>
      <c r="D77" s="14">
        <f>_xlfn.XLOOKUP(A77,'Medical Exam Transform'!$A$2:$A$2336,'Medical Exam Transform'!$C$2:$C$2336)</f>
        <v>10.92</v>
      </c>
      <c r="E77" s="14" t="str">
        <f>_xlfn.XLOOKUP(A77,'Medical Exam Transform'!$A$2:$A$2336,'Medical Exam Transform'!$D$2:$D$2336)</f>
        <v>Yes</v>
      </c>
      <c r="F77" s="14" t="str">
        <f>_xlfn.XLOOKUP(A77,'Medical Exam Transform'!$A$2:$A$2336,'Medical Exam Transform'!$E$2:$E$2336)</f>
        <v>No</v>
      </c>
      <c r="G77" s="14" t="str">
        <f>_xlfn.XLOOKUP(A77,'Medical Exam Transform'!$A$2:$A$2336,'Medical Exam Transform'!$F$2:$F$2336)</f>
        <v>No</v>
      </c>
      <c r="H77" s="14">
        <f>_xlfn.XLOOKUP(A77,'Medical Exam Transform'!$A$2:$A$2336,'Medical Exam Transform'!$G$2:$G$2336)</f>
        <v>1</v>
      </c>
      <c r="I77" s="14" t="str">
        <f>_xlfn.XLOOKUP(A77,'Medical Exam Transform'!$A$2:$A$2336,'Medical Exam Transform'!$H$2:$H$2336)</f>
        <v>Yes</v>
      </c>
      <c r="J77" s="14" t="str">
        <f>_xlfn.XLOOKUP(A77,'Medical Exam Transform'!$A$2:$A$2336,'Medical Exam Transform'!$I$2:$I$2336)</f>
        <v>Obesity</v>
      </c>
      <c r="K77" s="14" t="str">
        <f>_xlfn.XLOOKUP(A77,'Medical Exam Transform'!$A$2:$A$2336,'Medical Exam Transform'!$J$2:$J$2336)</f>
        <v>Normal</v>
      </c>
      <c r="L77" s="60">
        <f>_xlfn.XLOOKUP(A77,'Hospitalisation Transform'!$A$2:$A$2344,'Hospitalisation Transform'!$B$2:$B$2344)</f>
        <v>27666</v>
      </c>
      <c r="M77" s="82">
        <f>_xlfn.XLOOKUP(A77,'Hospitalisation Transform'!$A$2:$A$2344,'Hospitalisation Transform'!$D$2:$D$2344)</f>
        <v>41681.86</v>
      </c>
      <c r="N77" s="14" t="str">
        <f>_xlfn.XLOOKUP(A77,'Hospitalisation Transform'!$A$2:$A$2344,'Hospitalisation Transform'!$E$2:$E$2344)</f>
        <v>tier - 1</v>
      </c>
      <c r="O77" s="14" t="str">
        <f>_xlfn.XLOOKUP(A77,'Hospitalisation Transform'!$A$2:$A$2344,'Hospitalisation Transform'!$F$2:$F$2344)</f>
        <v>tier - 1</v>
      </c>
      <c r="P77" s="14" t="str">
        <f>_xlfn.XLOOKUP(A77,'Hospitalisation Transform'!$A$2:$A$2344,'Hospitalisation Transform'!$G$2:$G$2344)</f>
        <v>R1011</v>
      </c>
      <c r="Q77" s="14">
        <f>_xlfn.XLOOKUP(A77,'Hospitalisation Transform'!$A$2:$A$2344,'Hospitalisation Transform'!$H$2:$H$2344)</f>
        <v>48</v>
      </c>
    </row>
    <row r="78" spans="1:17" ht="15.5" x14ac:dyDescent="0.35">
      <c r="A78" s="59" t="s">
        <v>2297</v>
      </c>
      <c r="B78" s="39" t="str">
        <f>_xlfn.XLOOKUP(A78,'Customer Names Transform'!$A$2:$A$2336,'Customer Names Transform'!$D$2:$D$2336)</f>
        <v>Yves</v>
      </c>
      <c r="C78" s="28">
        <f>_xlfn.XLOOKUP(A78,'Medical Exam Transform'!$A$2:$A$2336,'Medical Exam Transform'!$B$2:$B$2336)</f>
        <v>36.19</v>
      </c>
      <c r="D78" s="14">
        <f>_xlfn.XLOOKUP(A78,'Medical Exam Transform'!$A$2:$A$2336,'Medical Exam Transform'!$C$2:$C$2336)</f>
        <v>11.51</v>
      </c>
      <c r="E78" s="14" t="str">
        <f>_xlfn.XLOOKUP(A78,'Medical Exam Transform'!$A$2:$A$2336,'Medical Exam Transform'!$D$2:$D$2336)</f>
        <v>Yes</v>
      </c>
      <c r="F78" s="14" t="str">
        <f>_xlfn.XLOOKUP(A78,'Medical Exam Transform'!$A$2:$A$2336,'Medical Exam Transform'!$E$2:$E$2336)</f>
        <v>No</v>
      </c>
      <c r="G78" s="14" t="str">
        <f>_xlfn.XLOOKUP(A78,'Medical Exam Transform'!$A$2:$A$2336,'Medical Exam Transform'!$F$2:$F$2336)</f>
        <v>No</v>
      </c>
      <c r="H78" s="14">
        <f>_xlfn.XLOOKUP(A78,'Medical Exam Transform'!$A$2:$A$2336,'Medical Exam Transform'!$G$2:$G$2336)</f>
        <v>1</v>
      </c>
      <c r="I78" s="14" t="str">
        <f>_xlfn.XLOOKUP(A78,'Medical Exam Transform'!$A$2:$A$2336,'Medical Exam Transform'!$H$2:$H$2336)</f>
        <v>Yes</v>
      </c>
      <c r="J78" s="14" t="str">
        <f>_xlfn.XLOOKUP(A78,'Medical Exam Transform'!$A$2:$A$2336,'Medical Exam Transform'!$I$2:$I$2336)</f>
        <v>Obesity</v>
      </c>
      <c r="K78" s="14" t="str">
        <f>_xlfn.XLOOKUP(A78,'Medical Exam Transform'!$A$2:$A$2336,'Medical Exam Transform'!$J$2:$J$2336)</f>
        <v>Diabetes</v>
      </c>
      <c r="L78" s="60">
        <f>_xlfn.XLOOKUP(A78,'Hospitalisation Transform'!$A$2:$A$2344,'Hospitalisation Transform'!$B$2:$B$2344)</f>
        <v>27712</v>
      </c>
      <c r="M78" s="82">
        <f>_xlfn.XLOOKUP(A78,'Hospitalisation Transform'!$A$2:$A$2344,'Hospitalisation Transform'!$D$2:$D$2344)</f>
        <v>41676.080000000002</v>
      </c>
      <c r="N78" s="14" t="str">
        <f>_xlfn.XLOOKUP(A78,'Hospitalisation Transform'!$A$2:$A$2344,'Hospitalisation Transform'!$E$2:$E$2344)</f>
        <v>tier - 1</v>
      </c>
      <c r="O78" s="14" t="str">
        <f>_xlfn.XLOOKUP(A78,'Hospitalisation Transform'!$A$2:$A$2344,'Hospitalisation Transform'!$F$2:$F$2344)</f>
        <v>tier - 2</v>
      </c>
      <c r="P78" s="14" t="str">
        <f>_xlfn.XLOOKUP(A78,'Hospitalisation Transform'!$A$2:$A$2344,'Hospitalisation Transform'!$G$2:$G$2344)</f>
        <v>R1013</v>
      </c>
      <c r="Q78" s="14">
        <f>_xlfn.XLOOKUP(A78,'Hospitalisation Transform'!$A$2:$A$2344,'Hospitalisation Transform'!$H$2:$H$2344)</f>
        <v>48</v>
      </c>
    </row>
    <row r="79" spans="1:17" ht="15.5" x14ac:dyDescent="0.35">
      <c r="A79" s="59" t="s">
        <v>2296</v>
      </c>
      <c r="B79" s="39" t="str">
        <f>_xlfn.XLOOKUP(A79,'Customer Names Transform'!$A$2:$A$2336,'Customer Names Transform'!$D$2:$D$2336)</f>
        <v>Danielle</v>
      </c>
      <c r="C79" s="28">
        <f>_xlfn.XLOOKUP(A79,'Medical Exam Transform'!$A$2:$A$2336,'Medical Exam Transform'!$B$2:$B$2336)</f>
        <v>34.6</v>
      </c>
      <c r="D79" s="14">
        <f>_xlfn.XLOOKUP(A79,'Medical Exam Transform'!$A$2:$A$2336,'Medical Exam Transform'!$C$2:$C$2336)</f>
        <v>5.99</v>
      </c>
      <c r="E79" s="14" t="str">
        <f>_xlfn.XLOOKUP(A79,'Medical Exam Transform'!$A$2:$A$2336,'Medical Exam Transform'!$D$2:$D$2336)</f>
        <v>Yes</v>
      </c>
      <c r="F79" s="14" t="str">
        <f>_xlfn.XLOOKUP(A79,'Medical Exam Transform'!$A$2:$A$2336,'Medical Exam Transform'!$E$2:$E$2336)</f>
        <v>No</v>
      </c>
      <c r="G79" s="14" t="str">
        <f>_xlfn.XLOOKUP(A79,'Medical Exam Transform'!$A$2:$A$2336,'Medical Exam Transform'!$F$2:$F$2336)</f>
        <v>No</v>
      </c>
      <c r="H79" s="14">
        <f>_xlfn.XLOOKUP(A79,'Medical Exam Transform'!$A$2:$A$2336,'Medical Exam Transform'!$G$2:$G$2336)</f>
        <v>0</v>
      </c>
      <c r="I79" s="14" t="str">
        <f>_xlfn.XLOOKUP(A79,'Medical Exam Transform'!$A$2:$A$2336,'Medical Exam Transform'!$H$2:$H$2336)</f>
        <v>Yes</v>
      </c>
      <c r="J79" s="14" t="str">
        <f>_xlfn.XLOOKUP(A79,'Medical Exam Transform'!$A$2:$A$2336,'Medical Exam Transform'!$I$2:$I$2336)</f>
        <v>Obesity</v>
      </c>
      <c r="K79" s="14" t="str">
        <f>_xlfn.XLOOKUP(A79,'Medical Exam Transform'!$A$2:$A$2336,'Medical Exam Transform'!$J$2:$J$2336)</f>
        <v>Prediabetes</v>
      </c>
      <c r="L79" s="60">
        <f>_xlfn.XLOOKUP(A79,'Hospitalisation Transform'!$A$2:$A$2344,'Hospitalisation Transform'!$B$2:$B$2344)</f>
        <v>28062</v>
      </c>
      <c r="M79" s="82">
        <f>_xlfn.XLOOKUP(A79,'Hospitalisation Transform'!$A$2:$A$2344,'Hospitalisation Transform'!$D$2:$D$2344)</f>
        <v>41661.599999999999</v>
      </c>
      <c r="N79" s="14" t="str">
        <f>_xlfn.XLOOKUP(A79,'Hospitalisation Transform'!$A$2:$A$2344,'Hospitalisation Transform'!$E$2:$E$2344)</f>
        <v>tier - 1</v>
      </c>
      <c r="O79" s="14" t="str">
        <f>_xlfn.XLOOKUP(A79,'Hospitalisation Transform'!$A$2:$A$2344,'Hospitalisation Transform'!$F$2:$F$2344)</f>
        <v>tier - 3</v>
      </c>
      <c r="P79" s="14" t="str">
        <f>_xlfn.XLOOKUP(A79,'Hospitalisation Transform'!$A$2:$A$2344,'Hospitalisation Transform'!$G$2:$G$2344)</f>
        <v>R1011</v>
      </c>
      <c r="Q79" s="14">
        <f>_xlfn.XLOOKUP(A79,'Hospitalisation Transform'!$A$2:$A$2344,'Hospitalisation Transform'!$H$2:$H$2344)</f>
        <v>47</v>
      </c>
    </row>
    <row r="80" spans="1:17" ht="15.5" x14ac:dyDescent="0.35">
      <c r="A80" s="59" t="s">
        <v>2295</v>
      </c>
      <c r="B80" s="39" t="str">
        <f>_xlfn.XLOOKUP(A80,'Customer Names Transform'!$A$2:$A$2336,'Customer Names Transform'!$D$2:$D$2336)</f>
        <v>Julia</v>
      </c>
      <c r="C80" s="28">
        <f>_xlfn.XLOOKUP(A80,'Medical Exam Transform'!$A$2:$A$2336,'Medical Exam Transform'!$B$2:$B$2336)</f>
        <v>54.12</v>
      </c>
      <c r="D80" s="14">
        <f>_xlfn.XLOOKUP(A80,'Medical Exam Transform'!$A$2:$A$2336,'Medical Exam Transform'!$C$2:$C$2336)</f>
        <v>11.57</v>
      </c>
      <c r="E80" s="14" t="str">
        <f>_xlfn.XLOOKUP(A80,'Medical Exam Transform'!$A$2:$A$2336,'Medical Exam Transform'!$D$2:$D$2336)</f>
        <v>No</v>
      </c>
      <c r="F80" s="14" t="str">
        <f>_xlfn.XLOOKUP(A80,'Medical Exam Transform'!$A$2:$A$2336,'Medical Exam Transform'!$E$2:$E$2336)</f>
        <v>No</v>
      </c>
      <c r="G80" s="14" t="str">
        <f>_xlfn.XLOOKUP(A80,'Medical Exam Transform'!$A$2:$A$2336,'Medical Exam Transform'!$F$2:$F$2336)</f>
        <v>No</v>
      </c>
      <c r="H80" s="14">
        <f>_xlfn.XLOOKUP(A80,'Medical Exam Transform'!$A$2:$A$2336,'Medical Exam Transform'!$G$2:$G$2336)</f>
        <v>0</v>
      </c>
      <c r="I80" s="14" t="str">
        <f>_xlfn.XLOOKUP(A80,'Medical Exam Transform'!$A$2:$A$2336,'Medical Exam Transform'!$H$2:$H$2336)</f>
        <v>Yes</v>
      </c>
      <c r="J80" s="14" t="str">
        <f>_xlfn.XLOOKUP(A80,'Medical Exam Transform'!$A$2:$A$2336,'Medical Exam Transform'!$I$2:$I$2336)</f>
        <v>Obesity</v>
      </c>
      <c r="K80" s="14" t="str">
        <f>_xlfn.XLOOKUP(A80,'Medical Exam Transform'!$A$2:$A$2336,'Medical Exam Transform'!$J$2:$J$2336)</f>
        <v>Diabetes</v>
      </c>
      <c r="L80" s="60">
        <f>_xlfn.XLOOKUP(A80,'Hospitalisation Transform'!$A$2:$A$2344,'Hospitalisation Transform'!$B$2:$B$2344)</f>
        <v>27357</v>
      </c>
      <c r="M80" s="82">
        <f>_xlfn.XLOOKUP(A80,'Hospitalisation Transform'!$A$2:$A$2344,'Hospitalisation Transform'!$D$2:$D$2344)</f>
        <v>41636.199999999997</v>
      </c>
      <c r="N80" s="14" t="str">
        <f>_xlfn.XLOOKUP(A80,'Hospitalisation Transform'!$A$2:$A$2344,'Hospitalisation Transform'!$E$2:$E$2344)</f>
        <v>tier - 1</v>
      </c>
      <c r="O80" s="14" t="str">
        <f>_xlfn.XLOOKUP(A80,'Hospitalisation Transform'!$A$2:$A$2344,'Hospitalisation Transform'!$F$2:$F$2344)</f>
        <v>tier - 1</v>
      </c>
      <c r="P80" s="14" t="str">
        <f>_xlfn.XLOOKUP(A80,'Hospitalisation Transform'!$A$2:$A$2344,'Hospitalisation Transform'!$G$2:$G$2344)</f>
        <v>R1011</v>
      </c>
      <c r="Q80" s="14">
        <f>_xlfn.XLOOKUP(A80,'Hospitalisation Transform'!$A$2:$A$2344,'Hospitalisation Transform'!$H$2:$H$2344)</f>
        <v>49</v>
      </c>
    </row>
    <row r="81" spans="1:17" ht="15.5" x14ac:dyDescent="0.35">
      <c r="A81" s="59" t="s">
        <v>2294</v>
      </c>
      <c r="B81" s="39" t="str">
        <f>_xlfn.XLOOKUP(A81,'Customer Names Transform'!$A$2:$A$2336,'Customer Names Transform'!$D$2:$D$2336)</f>
        <v>Joshua</v>
      </c>
      <c r="C81" s="28">
        <f>_xlfn.XLOOKUP(A81,'Medical Exam Transform'!$A$2:$A$2336,'Medical Exam Transform'!$B$2:$B$2336)</f>
        <v>48.82</v>
      </c>
      <c r="D81" s="14">
        <f>_xlfn.XLOOKUP(A81,'Medical Exam Transform'!$A$2:$A$2336,'Medical Exam Transform'!$C$2:$C$2336)</f>
        <v>6.67</v>
      </c>
      <c r="E81" s="14" t="str">
        <f>_xlfn.XLOOKUP(A81,'Medical Exam Transform'!$A$2:$A$2336,'Medical Exam Transform'!$D$2:$D$2336)</f>
        <v>Yes</v>
      </c>
      <c r="F81" s="14" t="str">
        <f>_xlfn.XLOOKUP(A81,'Medical Exam Transform'!$A$2:$A$2336,'Medical Exam Transform'!$E$2:$E$2336)</f>
        <v>No</v>
      </c>
      <c r="G81" s="14" t="str">
        <f>_xlfn.XLOOKUP(A81,'Medical Exam Transform'!$A$2:$A$2336,'Medical Exam Transform'!$F$2:$F$2336)</f>
        <v>No</v>
      </c>
      <c r="H81" s="14">
        <f>_xlfn.XLOOKUP(A81,'Medical Exam Transform'!$A$2:$A$2336,'Medical Exam Transform'!$G$2:$G$2336)</f>
        <v>0</v>
      </c>
      <c r="I81" s="14" t="str">
        <f>_xlfn.XLOOKUP(A81,'Medical Exam Transform'!$A$2:$A$2336,'Medical Exam Transform'!$H$2:$H$2336)</f>
        <v>Yes</v>
      </c>
      <c r="J81" s="14" t="str">
        <f>_xlfn.XLOOKUP(A81,'Medical Exam Transform'!$A$2:$A$2336,'Medical Exam Transform'!$I$2:$I$2336)</f>
        <v>Obesity</v>
      </c>
      <c r="K81" s="14" t="str">
        <f>_xlfn.XLOOKUP(A81,'Medical Exam Transform'!$A$2:$A$2336,'Medical Exam Transform'!$J$2:$J$2336)</f>
        <v>Normal</v>
      </c>
      <c r="L81" s="60">
        <f>_xlfn.XLOOKUP(A81,'Hospitalisation Transform'!$A$2:$A$2344,'Hospitalisation Transform'!$B$2:$B$2344)</f>
        <v>24828</v>
      </c>
      <c r="M81" s="82">
        <f>_xlfn.XLOOKUP(A81,'Hospitalisation Transform'!$A$2:$A$2344,'Hospitalisation Transform'!$D$2:$D$2344)</f>
        <v>41505.15</v>
      </c>
      <c r="N81" s="14" t="str">
        <f>_xlfn.XLOOKUP(A81,'Hospitalisation Transform'!$A$2:$A$2344,'Hospitalisation Transform'!$E$2:$E$2344)</f>
        <v>tier - 1</v>
      </c>
      <c r="O81" s="14" t="str">
        <f>_xlfn.XLOOKUP(A81,'Hospitalisation Transform'!$A$2:$A$2344,'Hospitalisation Transform'!$F$2:$F$2344)</f>
        <v>tier - 2</v>
      </c>
      <c r="P81" s="14" t="str">
        <f>_xlfn.XLOOKUP(A81,'Hospitalisation Transform'!$A$2:$A$2344,'Hospitalisation Transform'!$G$2:$G$2344)</f>
        <v>R1011</v>
      </c>
      <c r="Q81" s="14">
        <f>_xlfn.XLOOKUP(A81,'Hospitalisation Transform'!$A$2:$A$2344,'Hospitalisation Transform'!$H$2:$H$2344)</f>
        <v>55</v>
      </c>
    </row>
    <row r="82" spans="1:17" ht="15.5" x14ac:dyDescent="0.35">
      <c r="A82" s="59" t="s">
        <v>2293</v>
      </c>
      <c r="B82" s="39" t="str">
        <f>_xlfn.XLOOKUP(A82,'Customer Names Transform'!$A$2:$A$2336,'Customer Names Transform'!$D$2:$D$2336)</f>
        <v>Jennifer</v>
      </c>
      <c r="C82" s="28">
        <f>_xlfn.XLOOKUP(A82,'Medical Exam Transform'!$A$2:$A$2336,'Medical Exam Transform'!$B$2:$B$2336)</f>
        <v>51.01</v>
      </c>
      <c r="D82" s="14">
        <f>_xlfn.XLOOKUP(A82,'Medical Exam Transform'!$A$2:$A$2336,'Medical Exam Transform'!$C$2:$C$2336)</f>
        <v>9.1999999999999993</v>
      </c>
      <c r="E82" s="14" t="str">
        <f>_xlfn.XLOOKUP(A82,'Medical Exam Transform'!$A$2:$A$2336,'Medical Exam Transform'!$D$2:$D$2336)</f>
        <v>No</v>
      </c>
      <c r="F82" s="14" t="str">
        <f>_xlfn.XLOOKUP(A82,'Medical Exam Transform'!$A$2:$A$2336,'Medical Exam Transform'!$E$2:$E$2336)</f>
        <v>No</v>
      </c>
      <c r="G82" s="14" t="str">
        <f>_xlfn.XLOOKUP(A82,'Medical Exam Transform'!$A$2:$A$2336,'Medical Exam Transform'!$F$2:$F$2336)</f>
        <v>No</v>
      </c>
      <c r="H82" s="14">
        <f>_xlfn.XLOOKUP(A82,'Medical Exam Transform'!$A$2:$A$2336,'Medical Exam Transform'!$G$2:$G$2336)</f>
        <v>0</v>
      </c>
      <c r="I82" s="14" t="str">
        <f>_xlfn.XLOOKUP(A82,'Medical Exam Transform'!$A$2:$A$2336,'Medical Exam Transform'!$H$2:$H$2336)</f>
        <v>Yes</v>
      </c>
      <c r="J82" s="14" t="str">
        <f>_xlfn.XLOOKUP(A82,'Medical Exam Transform'!$A$2:$A$2336,'Medical Exam Transform'!$I$2:$I$2336)</f>
        <v>Obesity</v>
      </c>
      <c r="K82" s="14" t="str">
        <f>_xlfn.XLOOKUP(A82,'Medical Exam Transform'!$A$2:$A$2336,'Medical Exam Transform'!$J$2:$J$2336)</f>
        <v>Normal</v>
      </c>
      <c r="L82" s="60">
        <f>_xlfn.XLOOKUP(A82,'Hospitalisation Transform'!$A$2:$A$2344,'Hospitalisation Transform'!$B$2:$B$2344)</f>
        <v>26222</v>
      </c>
      <c r="M82" s="82">
        <f>_xlfn.XLOOKUP(A82,'Hospitalisation Transform'!$A$2:$A$2344,'Hospitalisation Transform'!$D$2:$D$2344)</f>
        <v>41351.879999999997</v>
      </c>
      <c r="N82" s="14" t="str">
        <f>_xlfn.XLOOKUP(A82,'Hospitalisation Transform'!$A$2:$A$2344,'Hospitalisation Transform'!$E$2:$E$2344)</f>
        <v>tier - 1</v>
      </c>
      <c r="O82" s="14" t="str">
        <f>_xlfn.XLOOKUP(A82,'Hospitalisation Transform'!$A$2:$A$2344,'Hospitalisation Transform'!$F$2:$F$2344)</f>
        <v>tier - 2</v>
      </c>
      <c r="P82" s="14" t="str">
        <f>_xlfn.XLOOKUP(A82,'Hospitalisation Transform'!$A$2:$A$2344,'Hospitalisation Transform'!$G$2:$G$2344)</f>
        <v>R1011</v>
      </c>
      <c r="Q82" s="14">
        <f>_xlfn.XLOOKUP(A82,'Hospitalisation Transform'!$A$2:$A$2344,'Hospitalisation Transform'!$H$2:$H$2344)</f>
        <v>52</v>
      </c>
    </row>
    <row r="83" spans="1:17" ht="15.5" x14ac:dyDescent="0.35">
      <c r="A83" s="59" t="s">
        <v>2292</v>
      </c>
      <c r="B83" s="39" t="str">
        <f>_xlfn.XLOOKUP(A83,'Customer Names Transform'!$A$2:$A$2336,'Customer Names Transform'!$D$2:$D$2336)</f>
        <v>Gwen M.</v>
      </c>
      <c r="C83" s="28">
        <f>_xlfn.XLOOKUP(A83,'Medical Exam Transform'!$A$2:$A$2336,'Medical Exam Transform'!$B$2:$B$2336)</f>
        <v>45.65</v>
      </c>
      <c r="D83" s="14">
        <f>_xlfn.XLOOKUP(A83,'Medical Exam Transform'!$A$2:$A$2336,'Medical Exam Transform'!$C$2:$C$2336)</f>
        <v>5.1100000000000003</v>
      </c>
      <c r="E83" s="14" t="str">
        <f>_xlfn.XLOOKUP(A83,'Medical Exam Transform'!$A$2:$A$2336,'Medical Exam Transform'!$D$2:$D$2336)</f>
        <v>Yes</v>
      </c>
      <c r="F83" s="14" t="str">
        <f>_xlfn.XLOOKUP(A83,'Medical Exam Transform'!$A$2:$A$2336,'Medical Exam Transform'!$E$2:$E$2336)</f>
        <v>No</v>
      </c>
      <c r="G83" s="14" t="str">
        <f>_xlfn.XLOOKUP(A83,'Medical Exam Transform'!$A$2:$A$2336,'Medical Exam Transform'!$F$2:$F$2336)</f>
        <v>No</v>
      </c>
      <c r="H83" s="14">
        <f>_xlfn.XLOOKUP(A83,'Medical Exam Transform'!$A$2:$A$2336,'Medical Exam Transform'!$G$2:$G$2336)</f>
        <v>1</v>
      </c>
      <c r="I83" s="14" t="str">
        <f>_xlfn.XLOOKUP(A83,'Medical Exam Transform'!$A$2:$A$2336,'Medical Exam Transform'!$H$2:$H$2336)</f>
        <v>Yes</v>
      </c>
      <c r="J83" s="14" t="str">
        <f>_xlfn.XLOOKUP(A83,'Medical Exam Transform'!$A$2:$A$2336,'Medical Exam Transform'!$I$2:$I$2336)</f>
        <v>Obesity</v>
      </c>
      <c r="K83" s="14" t="str">
        <f>_xlfn.XLOOKUP(A83,'Medical Exam Transform'!$A$2:$A$2336,'Medical Exam Transform'!$J$2:$J$2336)</f>
        <v>Prediabetes</v>
      </c>
      <c r="L83" s="60">
        <f>_xlfn.XLOOKUP(A83,'Hospitalisation Transform'!$A$2:$A$2344,'Hospitalisation Transform'!$B$2:$B$2344)</f>
        <v>23657</v>
      </c>
      <c r="M83" s="82">
        <f>_xlfn.XLOOKUP(A83,'Hospitalisation Transform'!$A$2:$A$2344,'Hospitalisation Transform'!$D$2:$D$2344)</f>
        <v>41331.79</v>
      </c>
      <c r="N83" s="14" t="str">
        <f>_xlfn.XLOOKUP(A83,'Hospitalisation Transform'!$A$2:$A$2344,'Hospitalisation Transform'!$E$2:$E$2344)</f>
        <v>tier - 1</v>
      </c>
      <c r="O83" s="14" t="str">
        <f>_xlfn.XLOOKUP(A83,'Hospitalisation Transform'!$A$2:$A$2344,'Hospitalisation Transform'!$F$2:$F$2344)</f>
        <v>tier - 2</v>
      </c>
      <c r="P83" s="14" t="str">
        <f>_xlfn.XLOOKUP(A83,'Hospitalisation Transform'!$A$2:$A$2344,'Hospitalisation Transform'!$G$2:$G$2344)</f>
        <v>R1011</v>
      </c>
      <c r="Q83" s="14">
        <f>_xlfn.XLOOKUP(A83,'Hospitalisation Transform'!$A$2:$A$2344,'Hospitalisation Transform'!$H$2:$H$2344)</f>
        <v>59</v>
      </c>
    </row>
    <row r="84" spans="1:17" ht="15.5" x14ac:dyDescent="0.35">
      <c r="A84" s="59" t="s">
        <v>2291</v>
      </c>
      <c r="B84" s="39" t="str">
        <f>_xlfn.XLOOKUP(A84,'Customer Names Transform'!$A$2:$A$2336,'Customer Names Transform'!$D$2:$D$2336)</f>
        <v>Patrick</v>
      </c>
      <c r="C84" s="28">
        <f>_xlfn.XLOOKUP(A84,'Medical Exam Transform'!$A$2:$A$2336,'Medical Exam Transform'!$B$2:$B$2336)</f>
        <v>52.9</v>
      </c>
      <c r="D84" s="14">
        <f>_xlfn.XLOOKUP(A84,'Medical Exam Transform'!$A$2:$A$2336,'Medical Exam Transform'!$C$2:$C$2336)</f>
        <v>5.34</v>
      </c>
      <c r="E84" s="14" t="str">
        <f>_xlfn.XLOOKUP(A84,'Medical Exam Transform'!$A$2:$A$2336,'Medical Exam Transform'!$D$2:$D$2336)</f>
        <v>No</v>
      </c>
      <c r="F84" s="14" t="str">
        <f>_xlfn.XLOOKUP(A84,'Medical Exam Transform'!$A$2:$A$2336,'Medical Exam Transform'!$E$2:$E$2336)</f>
        <v>No</v>
      </c>
      <c r="G84" s="14" t="str">
        <f>_xlfn.XLOOKUP(A84,'Medical Exam Transform'!$A$2:$A$2336,'Medical Exam Transform'!$F$2:$F$2336)</f>
        <v>No</v>
      </c>
      <c r="H84" s="14">
        <f>_xlfn.XLOOKUP(A84,'Medical Exam Transform'!$A$2:$A$2336,'Medical Exam Transform'!$G$2:$G$2336)</f>
        <v>0</v>
      </c>
      <c r="I84" s="14" t="str">
        <f>_xlfn.XLOOKUP(A84,'Medical Exam Transform'!$A$2:$A$2336,'Medical Exam Transform'!$H$2:$H$2336)</f>
        <v>Yes</v>
      </c>
      <c r="J84" s="14" t="str">
        <f>_xlfn.XLOOKUP(A84,'Medical Exam Transform'!$A$2:$A$2336,'Medical Exam Transform'!$I$2:$I$2336)</f>
        <v>Obesity</v>
      </c>
      <c r="K84" s="14" t="str">
        <f>_xlfn.XLOOKUP(A84,'Medical Exam Transform'!$A$2:$A$2336,'Medical Exam Transform'!$J$2:$J$2336)</f>
        <v>Prediabetes</v>
      </c>
      <c r="L84" s="60">
        <f>_xlfn.XLOOKUP(A84,'Hospitalisation Transform'!$A$2:$A$2344,'Hospitalisation Transform'!$B$2:$B$2344)</f>
        <v>28364</v>
      </c>
      <c r="M84" s="82">
        <f>_xlfn.XLOOKUP(A84,'Hospitalisation Transform'!$A$2:$A$2344,'Hospitalisation Transform'!$D$2:$D$2344)</f>
        <v>41271.5</v>
      </c>
      <c r="N84" s="14" t="str">
        <f>_xlfn.XLOOKUP(A84,'Hospitalisation Transform'!$A$2:$A$2344,'Hospitalisation Transform'!$E$2:$E$2344)</f>
        <v>tier - 1</v>
      </c>
      <c r="O84" s="14" t="str">
        <f>_xlfn.XLOOKUP(A84,'Hospitalisation Transform'!$A$2:$A$2344,'Hospitalisation Transform'!$F$2:$F$2344)</f>
        <v>tier - 2</v>
      </c>
      <c r="P84" s="14" t="str">
        <f>_xlfn.XLOOKUP(A84,'Hospitalisation Transform'!$A$2:$A$2344,'Hospitalisation Transform'!$G$2:$G$2344)</f>
        <v>R1011</v>
      </c>
      <c r="Q84" s="14">
        <f>_xlfn.XLOOKUP(A84,'Hospitalisation Transform'!$A$2:$A$2344,'Hospitalisation Transform'!$H$2:$H$2344)</f>
        <v>46</v>
      </c>
    </row>
    <row r="85" spans="1:17" ht="15.5" x14ac:dyDescent="0.35">
      <c r="A85" s="59" t="s">
        <v>2290</v>
      </c>
      <c r="B85" s="39" t="str">
        <f>_xlfn.XLOOKUP(A85,'Customer Names Transform'!$A$2:$A$2336,'Customer Names Transform'!$D$2:$D$2336)</f>
        <v>Kate</v>
      </c>
      <c r="C85" s="28">
        <f>_xlfn.XLOOKUP(A85,'Medical Exam Transform'!$A$2:$A$2336,'Medical Exam Transform'!$B$2:$B$2336)</f>
        <v>45.41</v>
      </c>
      <c r="D85" s="14">
        <f>_xlfn.XLOOKUP(A85,'Medical Exam Transform'!$A$2:$A$2336,'Medical Exam Transform'!$C$2:$C$2336)</f>
        <v>4.03</v>
      </c>
      <c r="E85" s="14" t="str">
        <f>_xlfn.XLOOKUP(A85,'Medical Exam Transform'!$A$2:$A$2336,'Medical Exam Transform'!$D$2:$D$2336)</f>
        <v>Yes</v>
      </c>
      <c r="F85" s="14" t="str">
        <f>_xlfn.XLOOKUP(A85,'Medical Exam Transform'!$A$2:$A$2336,'Medical Exam Transform'!$E$2:$E$2336)</f>
        <v>No</v>
      </c>
      <c r="G85" s="14" t="str">
        <f>_xlfn.XLOOKUP(A85,'Medical Exam Transform'!$A$2:$A$2336,'Medical Exam Transform'!$F$2:$F$2336)</f>
        <v>No</v>
      </c>
      <c r="H85" s="14">
        <f>_xlfn.XLOOKUP(A85,'Medical Exam Transform'!$A$2:$A$2336,'Medical Exam Transform'!$G$2:$G$2336)</f>
        <v>1</v>
      </c>
      <c r="I85" s="14" t="str">
        <f>_xlfn.XLOOKUP(A85,'Medical Exam Transform'!$A$2:$A$2336,'Medical Exam Transform'!$H$2:$H$2336)</f>
        <v>Yes</v>
      </c>
      <c r="J85" s="14" t="str">
        <f>_xlfn.XLOOKUP(A85,'Medical Exam Transform'!$A$2:$A$2336,'Medical Exam Transform'!$I$2:$I$2336)</f>
        <v>Obesity</v>
      </c>
      <c r="K85" s="14" t="str">
        <f>_xlfn.XLOOKUP(A85,'Medical Exam Transform'!$A$2:$A$2336,'Medical Exam Transform'!$J$2:$J$2336)</f>
        <v>Prediabetes</v>
      </c>
      <c r="L85" s="60">
        <f>_xlfn.XLOOKUP(A85,'Hospitalisation Transform'!$A$2:$A$2344,'Hospitalisation Transform'!$B$2:$B$2344)</f>
        <v>23534</v>
      </c>
      <c r="M85" s="82">
        <f>_xlfn.XLOOKUP(A85,'Hospitalisation Transform'!$A$2:$A$2344,'Hospitalisation Transform'!$D$2:$D$2344)</f>
        <v>41250.39</v>
      </c>
      <c r="N85" s="14" t="str">
        <f>_xlfn.XLOOKUP(A85,'Hospitalisation Transform'!$A$2:$A$2344,'Hospitalisation Transform'!$E$2:$E$2344)</f>
        <v>tier - 1</v>
      </c>
      <c r="O85" s="14" t="str">
        <f>_xlfn.XLOOKUP(A85,'Hospitalisation Transform'!$A$2:$A$2344,'Hospitalisation Transform'!$F$2:$F$2344)</f>
        <v>tier - 3</v>
      </c>
      <c r="P85" s="14" t="str">
        <f>_xlfn.XLOOKUP(A85,'Hospitalisation Transform'!$A$2:$A$2344,'Hospitalisation Transform'!$G$2:$G$2344)</f>
        <v>R1011</v>
      </c>
      <c r="Q85" s="14">
        <f>_xlfn.XLOOKUP(A85,'Hospitalisation Transform'!$A$2:$A$2344,'Hospitalisation Transform'!$H$2:$H$2344)</f>
        <v>59</v>
      </c>
    </row>
    <row r="86" spans="1:17" ht="15.5" x14ac:dyDescent="0.35">
      <c r="A86" s="59" t="s">
        <v>2289</v>
      </c>
      <c r="B86" s="39" t="str">
        <f>_xlfn.XLOOKUP(A86,'Customer Names Transform'!$A$2:$A$2336,'Customer Names Transform'!$D$2:$D$2336)</f>
        <v>Kevin</v>
      </c>
      <c r="C86" s="28">
        <f>_xlfn.XLOOKUP(A86,'Medical Exam Transform'!$A$2:$A$2336,'Medical Exam Transform'!$B$2:$B$2336)</f>
        <v>49.41</v>
      </c>
      <c r="D86" s="14">
        <f>_xlfn.XLOOKUP(A86,'Medical Exam Transform'!$A$2:$A$2336,'Medical Exam Transform'!$C$2:$C$2336)</f>
        <v>4.2300000000000004</v>
      </c>
      <c r="E86" s="14" t="str">
        <f>_xlfn.XLOOKUP(A86,'Medical Exam Transform'!$A$2:$A$2336,'Medical Exam Transform'!$D$2:$D$2336)</f>
        <v>Yes</v>
      </c>
      <c r="F86" s="14" t="str">
        <f>_xlfn.XLOOKUP(A86,'Medical Exam Transform'!$A$2:$A$2336,'Medical Exam Transform'!$E$2:$E$2336)</f>
        <v>No</v>
      </c>
      <c r="G86" s="14" t="str">
        <f>_xlfn.XLOOKUP(A86,'Medical Exam Transform'!$A$2:$A$2336,'Medical Exam Transform'!$F$2:$F$2336)</f>
        <v>Yes</v>
      </c>
      <c r="H86" s="14">
        <f>_xlfn.XLOOKUP(A86,'Medical Exam Transform'!$A$2:$A$2336,'Medical Exam Transform'!$G$2:$G$2336)</f>
        <v>1</v>
      </c>
      <c r="I86" s="14" t="str">
        <f>_xlfn.XLOOKUP(A86,'Medical Exam Transform'!$A$2:$A$2336,'Medical Exam Transform'!$H$2:$H$2336)</f>
        <v>Yes</v>
      </c>
      <c r="J86" s="14" t="str">
        <f>_xlfn.XLOOKUP(A86,'Medical Exam Transform'!$A$2:$A$2336,'Medical Exam Transform'!$I$2:$I$2336)</f>
        <v>Obesity</v>
      </c>
      <c r="K86" s="14" t="str">
        <f>_xlfn.XLOOKUP(A86,'Medical Exam Transform'!$A$2:$A$2336,'Medical Exam Transform'!$J$2:$J$2336)</f>
        <v>Normal</v>
      </c>
      <c r="L86" s="60">
        <f>_xlfn.XLOOKUP(A86,'Hospitalisation Transform'!$A$2:$A$2344,'Hospitalisation Transform'!$B$2:$B$2344)</f>
        <v>25423</v>
      </c>
      <c r="M86" s="82">
        <f>_xlfn.XLOOKUP(A86,'Hospitalisation Transform'!$A$2:$A$2344,'Hospitalisation Transform'!$D$2:$D$2344)</f>
        <v>41191.57</v>
      </c>
      <c r="N86" s="14" t="str">
        <f>_xlfn.XLOOKUP(A86,'Hospitalisation Transform'!$A$2:$A$2344,'Hospitalisation Transform'!$E$2:$E$2344)</f>
        <v>tier - 1</v>
      </c>
      <c r="O86" s="14" t="str">
        <f>_xlfn.XLOOKUP(A86,'Hospitalisation Transform'!$A$2:$A$2344,'Hospitalisation Transform'!$F$2:$F$2344)</f>
        <v>tier - 2</v>
      </c>
      <c r="P86" s="14" t="str">
        <f>_xlfn.XLOOKUP(A86,'Hospitalisation Transform'!$A$2:$A$2344,'Hospitalisation Transform'!$G$2:$G$2344)</f>
        <v>R1011</v>
      </c>
      <c r="Q86" s="14">
        <f>_xlfn.XLOOKUP(A86,'Hospitalisation Transform'!$A$2:$A$2344,'Hospitalisation Transform'!$H$2:$H$2344)</f>
        <v>54</v>
      </c>
    </row>
    <row r="87" spans="1:17" ht="15.5" x14ac:dyDescent="0.35">
      <c r="A87" s="59" t="s">
        <v>2288</v>
      </c>
      <c r="B87" s="39" t="str">
        <f>_xlfn.XLOOKUP(A87,'Customer Names Transform'!$A$2:$A$2336,'Customer Names Transform'!$D$2:$D$2336)</f>
        <v>Stephen II</v>
      </c>
      <c r="C87" s="28">
        <f>_xlfn.XLOOKUP(A87,'Medical Exam Transform'!$A$2:$A$2336,'Medical Exam Transform'!$B$2:$B$2336)</f>
        <v>31.824999999999999</v>
      </c>
      <c r="D87" s="14">
        <f>_xlfn.XLOOKUP(A87,'Medical Exam Transform'!$A$2:$A$2336,'Medical Exam Transform'!$C$2:$C$2336)</f>
        <v>4.0599999999999996</v>
      </c>
      <c r="E87" s="14" t="str">
        <f>_xlfn.XLOOKUP(A87,'Medical Exam Transform'!$A$2:$A$2336,'Medical Exam Transform'!$D$2:$D$2336)</f>
        <v>No</v>
      </c>
      <c r="F87" s="14" t="str">
        <f>_xlfn.XLOOKUP(A87,'Medical Exam Transform'!$A$2:$A$2336,'Medical Exam Transform'!$E$2:$E$2336)</f>
        <v>No</v>
      </c>
      <c r="G87" s="14" t="str">
        <f>_xlfn.XLOOKUP(A87,'Medical Exam Transform'!$A$2:$A$2336,'Medical Exam Transform'!$F$2:$F$2336)</f>
        <v>No</v>
      </c>
      <c r="H87" s="14">
        <f>_xlfn.XLOOKUP(A87,'Medical Exam Transform'!$A$2:$A$2336,'Medical Exam Transform'!$G$2:$G$2336)</f>
        <v>2</v>
      </c>
      <c r="I87" s="14" t="str">
        <f>_xlfn.XLOOKUP(A87,'Medical Exam Transform'!$A$2:$A$2336,'Medical Exam Transform'!$H$2:$H$2336)</f>
        <v>Yes</v>
      </c>
      <c r="J87" s="14" t="str">
        <f>_xlfn.XLOOKUP(A87,'Medical Exam Transform'!$A$2:$A$2336,'Medical Exam Transform'!$I$2:$I$2336)</f>
        <v>Obesity</v>
      </c>
      <c r="K87" s="14" t="str">
        <f>_xlfn.XLOOKUP(A87,'Medical Exam Transform'!$A$2:$A$2336,'Medical Exam Transform'!$J$2:$J$2336)</f>
        <v>Normal</v>
      </c>
      <c r="L87" s="60">
        <f>_xlfn.XLOOKUP(A87,'Hospitalisation Transform'!$A$2:$A$2344,'Hospitalisation Transform'!$B$2:$B$2344)</f>
        <v>26548</v>
      </c>
      <c r="M87" s="82">
        <f>_xlfn.XLOOKUP(A87,'Hospitalisation Transform'!$A$2:$A$2344,'Hospitalisation Transform'!$D$2:$D$2344)</f>
        <v>41097.160000000003</v>
      </c>
      <c r="N87" s="14" t="str">
        <f>_xlfn.XLOOKUP(A87,'Hospitalisation Transform'!$A$2:$A$2344,'Hospitalisation Transform'!$E$2:$E$2344)</f>
        <v>tier - 1</v>
      </c>
      <c r="O87" s="14" t="str">
        <f>_xlfn.XLOOKUP(A87,'Hospitalisation Transform'!$A$2:$A$2344,'Hospitalisation Transform'!$F$2:$F$2344)</f>
        <v>tier - 3</v>
      </c>
      <c r="P87" s="14" t="str">
        <f>_xlfn.XLOOKUP(A87,'Hospitalisation Transform'!$A$2:$A$2344,'Hospitalisation Transform'!$G$2:$G$2344)</f>
        <v>R1016</v>
      </c>
      <c r="Q87" s="14">
        <f>_xlfn.XLOOKUP(A87,'Hospitalisation Transform'!$A$2:$A$2344,'Hospitalisation Transform'!$H$2:$H$2344)</f>
        <v>51</v>
      </c>
    </row>
    <row r="88" spans="1:17" ht="15.5" x14ac:dyDescent="0.35">
      <c r="A88" s="59" t="s">
        <v>2287</v>
      </c>
      <c r="B88" s="39" t="str">
        <f>_xlfn.XLOOKUP(A88,'Customer Names Transform'!$A$2:$A$2336,'Customer Names Transform'!$D$2:$D$2336)</f>
        <v>Philip</v>
      </c>
      <c r="C88" s="28">
        <f>_xlfn.XLOOKUP(A88,'Medical Exam Transform'!$A$2:$A$2336,'Medical Exam Transform'!$B$2:$B$2336)</f>
        <v>51.28</v>
      </c>
      <c r="D88" s="14">
        <f>_xlfn.XLOOKUP(A88,'Medical Exam Transform'!$A$2:$A$2336,'Medical Exam Transform'!$C$2:$C$2336)</f>
        <v>4.68</v>
      </c>
      <c r="E88" s="14" t="str">
        <f>_xlfn.XLOOKUP(A88,'Medical Exam Transform'!$A$2:$A$2336,'Medical Exam Transform'!$D$2:$D$2336)</f>
        <v>No</v>
      </c>
      <c r="F88" s="14" t="str">
        <f>_xlfn.XLOOKUP(A88,'Medical Exam Transform'!$A$2:$A$2336,'Medical Exam Transform'!$E$2:$E$2336)</f>
        <v>No</v>
      </c>
      <c r="G88" s="14" t="str">
        <f>_xlfn.XLOOKUP(A88,'Medical Exam Transform'!$A$2:$A$2336,'Medical Exam Transform'!$F$2:$F$2336)</f>
        <v>No</v>
      </c>
      <c r="H88" s="14">
        <f>_xlfn.XLOOKUP(A88,'Medical Exam Transform'!$A$2:$A$2336,'Medical Exam Transform'!$G$2:$G$2336)</f>
        <v>2</v>
      </c>
      <c r="I88" s="14" t="str">
        <f>_xlfn.XLOOKUP(A88,'Medical Exam Transform'!$A$2:$A$2336,'Medical Exam Transform'!$H$2:$H$2336)</f>
        <v>Yes</v>
      </c>
      <c r="J88" s="14" t="str">
        <f>_xlfn.XLOOKUP(A88,'Medical Exam Transform'!$A$2:$A$2336,'Medical Exam Transform'!$I$2:$I$2336)</f>
        <v>Obesity</v>
      </c>
      <c r="K88" s="14" t="str">
        <f>_xlfn.XLOOKUP(A88,'Medical Exam Transform'!$A$2:$A$2336,'Medical Exam Transform'!$J$2:$J$2336)</f>
        <v>Prediabetes</v>
      </c>
      <c r="L88" s="60">
        <f>_xlfn.XLOOKUP(A88,'Hospitalisation Transform'!$A$2:$A$2344,'Hospitalisation Transform'!$B$2:$B$2344)</f>
        <v>26523</v>
      </c>
      <c r="M88" s="82">
        <f>_xlfn.XLOOKUP(A88,'Hospitalisation Transform'!$A$2:$A$2344,'Hospitalisation Transform'!$D$2:$D$2344)</f>
        <v>41055.29</v>
      </c>
      <c r="N88" s="14" t="str">
        <f>_xlfn.XLOOKUP(A88,'Hospitalisation Transform'!$A$2:$A$2344,'Hospitalisation Transform'!$E$2:$E$2344)</f>
        <v>tier - 1</v>
      </c>
      <c r="O88" s="14" t="str">
        <f>_xlfn.XLOOKUP(A88,'Hospitalisation Transform'!$A$2:$A$2344,'Hospitalisation Transform'!$F$2:$F$2344)</f>
        <v>tier - 2</v>
      </c>
      <c r="P88" s="14" t="str">
        <f>_xlfn.XLOOKUP(A88,'Hospitalisation Transform'!$A$2:$A$2344,'Hospitalisation Transform'!$G$2:$G$2344)</f>
        <v>R1011</v>
      </c>
      <c r="Q88" s="14">
        <f>_xlfn.XLOOKUP(A88,'Hospitalisation Transform'!$A$2:$A$2344,'Hospitalisation Transform'!$H$2:$H$2344)</f>
        <v>51</v>
      </c>
    </row>
    <row r="89" spans="1:17" ht="15.5" x14ac:dyDescent="0.35">
      <c r="A89" s="59" t="s">
        <v>2286</v>
      </c>
      <c r="B89" s="39" t="str">
        <f>_xlfn.XLOOKUP(A89,'Customer Names Transform'!$A$2:$A$2336,'Customer Names Transform'!$D$2:$D$2336)</f>
        <v>Brett A</v>
      </c>
      <c r="C89" s="28">
        <f>_xlfn.XLOOKUP(A89,'Medical Exam Transform'!$A$2:$A$2336,'Medical Exam Transform'!$B$2:$B$2336)</f>
        <v>34.96</v>
      </c>
      <c r="D89" s="14">
        <f>_xlfn.XLOOKUP(A89,'Medical Exam Transform'!$A$2:$A$2336,'Medical Exam Transform'!$C$2:$C$2336)</f>
        <v>4.34</v>
      </c>
      <c r="E89" s="14" t="str">
        <f>_xlfn.XLOOKUP(A89,'Medical Exam Transform'!$A$2:$A$2336,'Medical Exam Transform'!$D$2:$D$2336)</f>
        <v>No</v>
      </c>
      <c r="F89" s="14" t="str">
        <f>_xlfn.XLOOKUP(A89,'Medical Exam Transform'!$A$2:$A$2336,'Medical Exam Transform'!$E$2:$E$2336)</f>
        <v>No</v>
      </c>
      <c r="G89" s="14" t="str">
        <f>_xlfn.XLOOKUP(A89,'Medical Exam Transform'!$A$2:$A$2336,'Medical Exam Transform'!$F$2:$F$2336)</f>
        <v>Yes</v>
      </c>
      <c r="H89" s="14">
        <f>_xlfn.XLOOKUP(A89,'Medical Exam Transform'!$A$2:$A$2336,'Medical Exam Transform'!$G$2:$G$2336)</f>
        <v>1</v>
      </c>
      <c r="I89" s="14" t="str">
        <f>_xlfn.XLOOKUP(A89,'Medical Exam Transform'!$A$2:$A$2336,'Medical Exam Transform'!$H$2:$H$2336)</f>
        <v>Yes</v>
      </c>
      <c r="J89" s="14" t="str">
        <f>_xlfn.XLOOKUP(A89,'Medical Exam Transform'!$A$2:$A$2336,'Medical Exam Transform'!$I$2:$I$2336)</f>
        <v>Obesity</v>
      </c>
      <c r="K89" s="14" t="str">
        <f>_xlfn.XLOOKUP(A89,'Medical Exam Transform'!$A$2:$A$2336,'Medical Exam Transform'!$J$2:$J$2336)</f>
        <v>Prediabetes</v>
      </c>
      <c r="L89" s="60">
        <f>_xlfn.XLOOKUP(A89,'Hospitalisation Transform'!$A$2:$A$2344,'Hospitalisation Transform'!$B$2:$B$2344)</f>
        <v>29139</v>
      </c>
      <c r="M89" s="82">
        <f>_xlfn.XLOOKUP(A89,'Hospitalisation Transform'!$A$2:$A$2344,'Hospitalisation Transform'!$D$2:$D$2344)</f>
        <v>41034.22</v>
      </c>
      <c r="N89" s="14" t="str">
        <f>_xlfn.XLOOKUP(A89,'Hospitalisation Transform'!$A$2:$A$2344,'Hospitalisation Transform'!$E$2:$E$2344)</f>
        <v>tier - 1</v>
      </c>
      <c r="O89" s="14" t="str">
        <f>_xlfn.XLOOKUP(A89,'Hospitalisation Transform'!$A$2:$A$2344,'Hospitalisation Transform'!$F$2:$F$2344)</f>
        <v>tier - 3</v>
      </c>
      <c r="P89" s="14" t="str">
        <f>_xlfn.XLOOKUP(A89,'Hospitalisation Transform'!$A$2:$A$2344,'Hospitalisation Transform'!$G$2:$G$2344)</f>
        <v>R1017</v>
      </c>
      <c r="Q89" s="14">
        <f>_xlfn.XLOOKUP(A89,'Hospitalisation Transform'!$A$2:$A$2344,'Hospitalisation Transform'!$H$2:$H$2344)</f>
        <v>44</v>
      </c>
    </row>
    <row r="90" spans="1:17" ht="15.5" x14ac:dyDescent="0.35">
      <c r="A90" s="59" t="s">
        <v>2285</v>
      </c>
      <c r="B90" s="39" t="str">
        <f>_xlfn.XLOOKUP(A90,'Customer Names Transform'!$A$2:$A$2336,'Customer Names Transform'!$D$2:$D$2336)</f>
        <v>Rebecca</v>
      </c>
      <c r="C90" s="28">
        <f>_xlfn.XLOOKUP(A90,'Medical Exam Transform'!$A$2:$A$2336,'Medical Exam Transform'!$B$2:$B$2336)</f>
        <v>33.11</v>
      </c>
      <c r="D90" s="14">
        <f>_xlfn.XLOOKUP(A90,'Medical Exam Transform'!$A$2:$A$2336,'Medical Exam Transform'!$C$2:$C$2336)</f>
        <v>10.51</v>
      </c>
      <c r="E90" s="14" t="str">
        <f>_xlfn.XLOOKUP(A90,'Medical Exam Transform'!$A$2:$A$2336,'Medical Exam Transform'!$D$2:$D$2336)</f>
        <v>No</v>
      </c>
      <c r="F90" s="14" t="str">
        <f>_xlfn.XLOOKUP(A90,'Medical Exam Transform'!$A$2:$A$2336,'Medical Exam Transform'!$E$2:$E$2336)</f>
        <v>No</v>
      </c>
      <c r="G90" s="14" t="str">
        <f>_xlfn.XLOOKUP(A90,'Medical Exam Transform'!$A$2:$A$2336,'Medical Exam Transform'!$F$2:$F$2336)</f>
        <v>No</v>
      </c>
      <c r="H90" s="14">
        <f>_xlfn.XLOOKUP(A90,'Medical Exam Transform'!$A$2:$A$2336,'Medical Exam Transform'!$G$2:$G$2336)</f>
        <v>0</v>
      </c>
      <c r="I90" s="14" t="str">
        <f>_xlfn.XLOOKUP(A90,'Medical Exam Transform'!$A$2:$A$2336,'Medical Exam Transform'!$H$2:$H$2336)</f>
        <v>Yes</v>
      </c>
      <c r="J90" s="14" t="str">
        <f>_xlfn.XLOOKUP(A90,'Medical Exam Transform'!$A$2:$A$2336,'Medical Exam Transform'!$I$2:$I$2336)</f>
        <v>Obesity</v>
      </c>
      <c r="K90" s="14" t="str">
        <f>_xlfn.XLOOKUP(A90,'Medical Exam Transform'!$A$2:$A$2336,'Medical Exam Transform'!$J$2:$J$2336)</f>
        <v>Diabetes</v>
      </c>
      <c r="L90" s="60">
        <f>_xlfn.XLOOKUP(A90,'Hospitalisation Transform'!$A$2:$A$2344,'Hospitalisation Transform'!$B$2:$B$2344)</f>
        <v>27185</v>
      </c>
      <c r="M90" s="82">
        <f>_xlfn.XLOOKUP(A90,'Hospitalisation Transform'!$A$2:$A$2344,'Hospitalisation Transform'!$D$2:$D$2344)</f>
        <v>40974.160000000003</v>
      </c>
      <c r="N90" s="14" t="str">
        <f>_xlfn.XLOOKUP(A90,'Hospitalisation Transform'!$A$2:$A$2344,'Hospitalisation Transform'!$E$2:$E$2344)</f>
        <v>tier - 1</v>
      </c>
      <c r="O90" s="14" t="str">
        <f>_xlfn.XLOOKUP(A90,'Hospitalisation Transform'!$A$2:$A$2344,'Hospitalisation Transform'!$F$2:$F$2344)</f>
        <v>tier - 2</v>
      </c>
      <c r="P90" s="14" t="str">
        <f>_xlfn.XLOOKUP(A90,'Hospitalisation Transform'!$A$2:$A$2344,'Hospitalisation Transform'!$G$2:$G$2344)</f>
        <v>R1013</v>
      </c>
      <c r="Q90" s="14">
        <f>_xlfn.XLOOKUP(A90,'Hospitalisation Transform'!$A$2:$A$2344,'Hospitalisation Transform'!$H$2:$H$2344)</f>
        <v>49</v>
      </c>
    </row>
    <row r="91" spans="1:17" ht="15.5" x14ac:dyDescent="0.35">
      <c r="A91" s="59" t="s">
        <v>2284</v>
      </c>
      <c r="B91" s="39" t="str">
        <f>_xlfn.XLOOKUP(A91,'Customer Names Transform'!$A$2:$A$2336,'Customer Names Transform'!$D$2:$D$2336)</f>
        <v>Kelley</v>
      </c>
      <c r="C91" s="28">
        <f>_xlfn.XLOOKUP(A91,'Medical Exam Transform'!$A$2:$A$2336,'Medical Exam Transform'!$B$2:$B$2336)</f>
        <v>54.74</v>
      </c>
      <c r="D91" s="14">
        <f>_xlfn.XLOOKUP(A91,'Medical Exam Transform'!$A$2:$A$2336,'Medical Exam Transform'!$C$2:$C$2336)</f>
        <v>5.84</v>
      </c>
      <c r="E91" s="14" t="str">
        <f>_xlfn.XLOOKUP(A91,'Medical Exam Transform'!$A$2:$A$2336,'Medical Exam Transform'!$D$2:$D$2336)</f>
        <v>Yes</v>
      </c>
      <c r="F91" s="14" t="str">
        <f>_xlfn.XLOOKUP(A91,'Medical Exam Transform'!$A$2:$A$2336,'Medical Exam Transform'!$E$2:$E$2336)</f>
        <v>No</v>
      </c>
      <c r="G91" s="14" t="str">
        <f>_xlfn.XLOOKUP(A91,'Medical Exam Transform'!$A$2:$A$2336,'Medical Exam Transform'!$F$2:$F$2336)</f>
        <v>Yes</v>
      </c>
      <c r="H91" s="14">
        <f>_xlfn.XLOOKUP(A91,'Medical Exam Transform'!$A$2:$A$2336,'Medical Exam Transform'!$G$2:$G$2336)</f>
        <v>1</v>
      </c>
      <c r="I91" s="14" t="str">
        <f>_xlfn.XLOOKUP(A91,'Medical Exam Transform'!$A$2:$A$2336,'Medical Exam Transform'!$H$2:$H$2336)</f>
        <v>Yes</v>
      </c>
      <c r="J91" s="14" t="str">
        <f>_xlfn.XLOOKUP(A91,'Medical Exam Transform'!$A$2:$A$2336,'Medical Exam Transform'!$I$2:$I$2336)</f>
        <v>Obesity</v>
      </c>
      <c r="K91" s="14" t="str">
        <f>_xlfn.XLOOKUP(A91,'Medical Exam Transform'!$A$2:$A$2336,'Medical Exam Transform'!$J$2:$J$2336)</f>
        <v>Prediabetes</v>
      </c>
      <c r="L91" s="60">
        <f>_xlfn.XLOOKUP(A91,'Hospitalisation Transform'!$A$2:$A$2344,'Hospitalisation Transform'!$B$2:$B$2344)</f>
        <v>30567</v>
      </c>
      <c r="M91" s="82">
        <f>_xlfn.XLOOKUP(A91,'Hospitalisation Transform'!$A$2:$A$2344,'Hospitalisation Transform'!$D$2:$D$2344)</f>
        <v>40961.29</v>
      </c>
      <c r="N91" s="14" t="str">
        <f>_xlfn.XLOOKUP(A91,'Hospitalisation Transform'!$A$2:$A$2344,'Hospitalisation Transform'!$E$2:$E$2344)</f>
        <v>tier - 1</v>
      </c>
      <c r="O91" s="14" t="str">
        <f>_xlfn.XLOOKUP(A91,'Hospitalisation Transform'!$A$2:$A$2344,'Hospitalisation Transform'!$F$2:$F$2344)</f>
        <v>tier - 2</v>
      </c>
      <c r="P91" s="14" t="str">
        <f>_xlfn.XLOOKUP(A91,'Hospitalisation Transform'!$A$2:$A$2344,'Hospitalisation Transform'!$G$2:$G$2344)</f>
        <v>R1011</v>
      </c>
      <c r="Q91" s="14">
        <f>_xlfn.XLOOKUP(A91,'Hospitalisation Transform'!$A$2:$A$2344,'Hospitalisation Transform'!$H$2:$H$2344)</f>
        <v>40</v>
      </c>
    </row>
    <row r="92" spans="1:17" ht="15.5" x14ac:dyDescent="0.35">
      <c r="A92" s="59" t="s">
        <v>2283</v>
      </c>
      <c r="B92" s="39" t="str">
        <f>_xlfn.XLOOKUP(A92,'Customer Names Transform'!$A$2:$A$2336,'Customer Names Transform'!$D$2:$D$2336)</f>
        <v>Abigail K</v>
      </c>
      <c r="C92" s="28">
        <f>_xlfn.XLOOKUP(A92,'Medical Exam Transform'!$A$2:$A$2336,'Medical Exam Transform'!$B$2:$B$2336)</f>
        <v>32.56</v>
      </c>
      <c r="D92" s="14">
        <f>_xlfn.XLOOKUP(A92,'Medical Exam Transform'!$A$2:$A$2336,'Medical Exam Transform'!$C$2:$C$2336)</f>
        <v>5.41</v>
      </c>
      <c r="E92" s="14" t="str">
        <f>_xlfn.XLOOKUP(A92,'Medical Exam Transform'!$A$2:$A$2336,'Medical Exam Transform'!$D$2:$D$2336)</f>
        <v>No</v>
      </c>
      <c r="F92" s="14" t="str">
        <f>_xlfn.XLOOKUP(A92,'Medical Exam Transform'!$A$2:$A$2336,'Medical Exam Transform'!$E$2:$E$2336)</f>
        <v>No</v>
      </c>
      <c r="G92" s="14" t="str">
        <f>_xlfn.XLOOKUP(A92,'Medical Exam Transform'!$A$2:$A$2336,'Medical Exam Transform'!$F$2:$F$2336)</f>
        <v>Yes</v>
      </c>
      <c r="H92" s="14">
        <f>_xlfn.XLOOKUP(A92,'Medical Exam Transform'!$A$2:$A$2336,'Medical Exam Transform'!$G$2:$G$2336)</f>
        <v>1</v>
      </c>
      <c r="I92" s="14" t="str">
        <f>_xlfn.XLOOKUP(A92,'Medical Exam Transform'!$A$2:$A$2336,'Medical Exam Transform'!$H$2:$H$2336)</f>
        <v>Yes</v>
      </c>
      <c r="J92" s="14" t="str">
        <f>_xlfn.XLOOKUP(A92,'Medical Exam Transform'!$A$2:$A$2336,'Medical Exam Transform'!$I$2:$I$2336)</f>
        <v>Obesity</v>
      </c>
      <c r="K92" s="14" t="str">
        <f>_xlfn.XLOOKUP(A92,'Medical Exam Transform'!$A$2:$A$2336,'Medical Exam Transform'!$J$2:$J$2336)</f>
        <v>Normal</v>
      </c>
      <c r="L92" s="60">
        <f>_xlfn.XLOOKUP(A92,'Hospitalisation Transform'!$A$2:$A$2344,'Hospitalisation Transform'!$B$2:$B$2344)</f>
        <v>29114</v>
      </c>
      <c r="M92" s="82">
        <f>_xlfn.XLOOKUP(A92,'Hospitalisation Transform'!$A$2:$A$2344,'Hospitalisation Transform'!$D$2:$D$2344)</f>
        <v>40941.29</v>
      </c>
      <c r="N92" s="14" t="str">
        <f>_xlfn.XLOOKUP(A92,'Hospitalisation Transform'!$A$2:$A$2344,'Hospitalisation Transform'!$E$2:$E$2344)</f>
        <v>tier - 1</v>
      </c>
      <c r="O92" s="14" t="str">
        <f>_xlfn.XLOOKUP(A92,'Hospitalisation Transform'!$A$2:$A$2344,'Hospitalisation Transform'!$F$2:$F$2344)</f>
        <v>tier - 2</v>
      </c>
      <c r="P92" s="14" t="str">
        <f>_xlfn.XLOOKUP(A92,'Hospitalisation Transform'!$A$2:$A$2344,'Hospitalisation Transform'!$G$2:$G$2344)</f>
        <v>R1013</v>
      </c>
      <c r="Q92" s="14">
        <f>_xlfn.XLOOKUP(A92,'Hospitalisation Transform'!$A$2:$A$2344,'Hospitalisation Transform'!$H$2:$H$2344)</f>
        <v>44</v>
      </c>
    </row>
    <row r="93" spans="1:17" ht="15.5" x14ac:dyDescent="0.35">
      <c r="A93" s="59" t="s">
        <v>2282</v>
      </c>
      <c r="B93" s="39" t="str">
        <f>_xlfn.XLOOKUP(A93,'Customer Names Transform'!$A$2:$A$2336,'Customer Names Transform'!$D$2:$D$2336)</f>
        <v>Hope</v>
      </c>
      <c r="C93" s="28">
        <f>_xlfn.XLOOKUP(A93,'Medical Exam Transform'!$A$2:$A$2336,'Medical Exam Transform'!$B$2:$B$2336)</f>
        <v>39.049999999999997</v>
      </c>
      <c r="D93" s="14">
        <f>_xlfn.XLOOKUP(A93,'Medical Exam Transform'!$A$2:$A$2336,'Medical Exam Transform'!$C$2:$C$2336)</f>
        <v>6.06</v>
      </c>
      <c r="E93" s="14" t="str">
        <f>_xlfn.XLOOKUP(A93,'Medical Exam Transform'!$A$2:$A$2336,'Medical Exam Transform'!$D$2:$D$2336)</f>
        <v>No</v>
      </c>
      <c r="F93" s="14" t="str">
        <f>_xlfn.XLOOKUP(A93,'Medical Exam Transform'!$A$2:$A$2336,'Medical Exam Transform'!$E$2:$E$2336)</f>
        <v>No</v>
      </c>
      <c r="G93" s="14" t="str">
        <f>_xlfn.XLOOKUP(A93,'Medical Exam Transform'!$A$2:$A$2336,'Medical Exam Transform'!$F$2:$F$2336)</f>
        <v>No</v>
      </c>
      <c r="H93" s="14">
        <f>_xlfn.XLOOKUP(A93,'Medical Exam Transform'!$A$2:$A$2336,'Medical Exam Transform'!$G$2:$G$2336)</f>
        <v>1</v>
      </c>
      <c r="I93" s="14" t="str">
        <f>_xlfn.XLOOKUP(A93,'Medical Exam Transform'!$A$2:$A$2336,'Medical Exam Transform'!$H$2:$H$2336)</f>
        <v>Yes</v>
      </c>
      <c r="J93" s="14" t="str">
        <f>_xlfn.XLOOKUP(A93,'Medical Exam Transform'!$A$2:$A$2336,'Medical Exam Transform'!$I$2:$I$2336)</f>
        <v>Obesity</v>
      </c>
      <c r="K93" s="14" t="str">
        <f>_xlfn.XLOOKUP(A93,'Medical Exam Transform'!$A$2:$A$2336,'Medical Exam Transform'!$J$2:$J$2336)</f>
        <v>Normal</v>
      </c>
      <c r="L93" s="60">
        <f>_xlfn.XLOOKUP(A93,'Hospitalisation Transform'!$A$2:$A$2344,'Hospitalisation Transform'!$B$2:$B$2344)</f>
        <v>33820</v>
      </c>
      <c r="M93" s="82">
        <f>_xlfn.XLOOKUP(A93,'Hospitalisation Transform'!$A$2:$A$2344,'Hospitalisation Transform'!$D$2:$D$2344)</f>
        <v>40932.43</v>
      </c>
      <c r="N93" s="14" t="str">
        <f>_xlfn.XLOOKUP(A93,'Hospitalisation Transform'!$A$2:$A$2344,'Hospitalisation Transform'!$E$2:$E$2344)</f>
        <v>tier - 1</v>
      </c>
      <c r="O93" s="14" t="str">
        <f>_xlfn.XLOOKUP(A93,'Hospitalisation Transform'!$A$2:$A$2344,'Hospitalisation Transform'!$F$2:$F$2344)</f>
        <v>tier - 2</v>
      </c>
      <c r="P93" s="14" t="str">
        <f>_xlfn.XLOOKUP(A93,'Hospitalisation Transform'!$A$2:$A$2344,'Hospitalisation Transform'!$G$2:$G$2344)</f>
        <v>R1013</v>
      </c>
      <c r="Q93" s="14">
        <f>_xlfn.XLOOKUP(A93,'Hospitalisation Transform'!$A$2:$A$2344,'Hospitalisation Transform'!$H$2:$H$2344)</f>
        <v>31</v>
      </c>
    </row>
    <row r="94" spans="1:17" ht="15.5" x14ac:dyDescent="0.35">
      <c r="A94" s="59" t="s">
        <v>2281</v>
      </c>
      <c r="B94" s="39" t="str">
        <f>_xlfn.XLOOKUP(A94,'Customer Names Transform'!$A$2:$A$2336,'Customer Names Transform'!$D$2:$D$2336)</f>
        <v>Elyse M.</v>
      </c>
      <c r="C94" s="28">
        <f>_xlfn.XLOOKUP(A94,'Medical Exam Transform'!$A$2:$A$2336,'Medical Exam Transform'!$B$2:$B$2336)</f>
        <v>42.75</v>
      </c>
      <c r="D94" s="14">
        <f>_xlfn.XLOOKUP(A94,'Medical Exam Transform'!$A$2:$A$2336,'Medical Exam Transform'!$C$2:$C$2336)</f>
        <v>4.22</v>
      </c>
      <c r="E94" s="14" t="str">
        <f>_xlfn.XLOOKUP(A94,'Medical Exam Transform'!$A$2:$A$2336,'Medical Exam Transform'!$D$2:$D$2336)</f>
        <v>No</v>
      </c>
      <c r="F94" s="14" t="str">
        <f>_xlfn.XLOOKUP(A94,'Medical Exam Transform'!$A$2:$A$2336,'Medical Exam Transform'!$E$2:$E$2336)</f>
        <v>No</v>
      </c>
      <c r="G94" s="14" t="str">
        <f>_xlfn.XLOOKUP(A94,'Medical Exam Transform'!$A$2:$A$2336,'Medical Exam Transform'!$F$2:$F$2336)</f>
        <v>No</v>
      </c>
      <c r="H94" s="14">
        <f>_xlfn.XLOOKUP(A94,'Medical Exam Transform'!$A$2:$A$2336,'Medical Exam Transform'!$G$2:$G$2336)</f>
        <v>0</v>
      </c>
      <c r="I94" s="14" t="str">
        <f>_xlfn.XLOOKUP(A94,'Medical Exam Transform'!$A$2:$A$2336,'Medical Exam Transform'!$H$2:$H$2336)</f>
        <v>Yes</v>
      </c>
      <c r="J94" s="14" t="str">
        <f>_xlfn.XLOOKUP(A94,'Medical Exam Transform'!$A$2:$A$2336,'Medical Exam Transform'!$I$2:$I$2336)</f>
        <v>Obesity</v>
      </c>
      <c r="K94" s="14" t="str">
        <f>_xlfn.XLOOKUP(A94,'Medical Exam Transform'!$A$2:$A$2336,'Medical Exam Transform'!$J$2:$J$2336)</f>
        <v>Prediabetes</v>
      </c>
      <c r="L94" s="60">
        <f>_xlfn.XLOOKUP(A94,'Hospitalisation Transform'!$A$2:$A$2344,'Hospitalisation Transform'!$B$2:$B$2344)</f>
        <v>36343</v>
      </c>
      <c r="M94" s="82">
        <f>_xlfn.XLOOKUP(A94,'Hospitalisation Transform'!$A$2:$A$2344,'Hospitalisation Transform'!$D$2:$D$2344)</f>
        <v>40904.199999999997</v>
      </c>
      <c r="N94" s="14" t="str">
        <f>_xlfn.XLOOKUP(A94,'Hospitalisation Transform'!$A$2:$A$2344,'Hospitalisation Transform'!$E$2:$E$2344)</f>
        <v>tier - 1</v>
      </c>
      <c r="O94" s="14" t="str">
        <f>_xlfn.XLOOKUP(A94,'Hospitalisation Transform'!$A$2:$A$2344,'Hospitalisation Transform'!$F$2:$F$2344)</f>
        <v>tier - 1</v>
      </c>
      <c r="P94" s="14" t="str">
        <f>_xlfn.XLOOKUP(A94,'Hospitalisation Transform'!$A$2:$A$2344,'Hospitalisation Transform'!$G$2:$G$2344)</f>
        <v>R1024</v>
      </c>
      <c r="Q94" s="14">
        <f>_xlfn.XLOOKUP(A94,'Hospitalisation Transform'!$A$2:$A$2344,'Hospitalisation Transform'!$H$2:$H$2344)</f>
        <v>24</v>
      </c>
    </row>
    <row r="95" spans="1:17" ht="15.5" x14ac:dyDescent="0.35">
      <c r="A95" s="59" t="s">
        <v>2280</v>
      </c>
      <c r="B95" s="39" t="str">
        <f>_xlfn.XLOOKUP(A95,'Customer Names Transform'!$A$2:$A$2336,'Customer Names Transform'!$D$2:$D$2336)</f>
        <v>Nicholas</v>
      </c>
      <c r="C95" s="28">
        <f>_xlfn.XLOOKUP(A95,'Medical Exam Transform'!$A$2:$A$2336,'Medical Exam Transform'!$B$2:$B$2336)</f>
        <v>50.58</v>
      </c>
      <c r="D95" s="14">
        <f>_xlfn.XLOOKUP(A95,'Medical Exam Transform'!$A$2:$A$2336,'Medical Exam Transform'!$C$2:$C$2336)</f>
        <v>5.12</v>
      </c>
      <c r="E95" s="14" t="str">
        <f>_xlfn.XLOOKUP(A95,'Medical Exam Transform'!$A$2:$A$2336,'Medical Exam Transform'!$D$2:$D$2336)</f>
        <v>No</v>
      </c>
      <c r="F95" s="14" t="str">
        <f>_xlfn.XLOOKUP(A95,'Medical Exam Transform'!$A$2:$A$2336,'Medical Exam Transform'!$E$2:$E$2336)</f>
        <v>No</v>
      </c>
      <c r="G95" s="14" t="str">
        <f>_xlfn.XLOOKUP(A95,'Medical Exam Transform'!$A$2:$A$2336,'Medical Exam Transform'!$F$2:$F$2336)</f>
        <v>No</v>
      </c>
      <c r="H95" s="14">
        <f>_xlfn.XLOOKUP(A95,'Medical Exam Transform'!$A$2:$A$2336,'Medical Exam Transform'!$G$2:$G$2336)</f>
        <v>2</v>
      </c>
      <c r="I95" s="14" t="str">
        <f>_xlfn.XLOOKUP(A95,'Medical Exam Transform'!$A$2:$A$2336,'Medical Exam Transform'!$H$2:$H$2336)</f>
        <v>Yes</v>
      </c>
      <c r="J95" s="14" t="str">
        <f>_xlfn.XLOOKUP(A95,'Medical Exam Transform'!$A$2:$A$2336,'Medical Exam Transform'!$I$2:$I$2336)</f>
        <v>Obesity</v>
      </c>
      <c r="K95" s="14" t="str">
        <f>_xlfn.XLOOKUP(A95,'Medical Exam Transform'!$A$2:$A$2336,'Medical Exam Transform'!$J$2:$J$2336)</f>
        <v>Prediabetes</v>
      </c>
      <c r="L95" s="60">
        <f>_xlfn.XLOOKUP(A95,'Hospitalisation Transform'!$A$2:$A$2344,'Hospitalisation Transform'!$B$2:$B$2344)</f>
        <v>26460</v>
      </c>
      <c r="M95" s="82">
        <f>_xlfn.XLOOKUP(A95,'Hospitalisation Transform'!$A$2:$A$2344,'Hospitalisation Transform'!$D$2:$D$2344)</f>
        <v>40817.85</v>
      </c>
      <c r="N95" s="14" t="str">
        <f>_xlfn.XLOOKUP(A95,'Hospitalisation Transform'!$A$2:$A$2344,'Hospitalisation Transform'!$E$2:$E$2344)</f>
        <v>tier - 1</v>
      </c>
      <c r="O95" s="14" t="str">
        <f>_xlfn.XLOOKUP(A95,'Hospitalisation Transform'!$A$2:$A$2344,'Hospitalisation Transform'!$F$2:$F$2344)</f>
        <v>tier - 3</v>
      </c>
      <c r="P95" s="14" t="str">
        <f>_xlfn.XLOOKUP(A95,'Hospitalisation Transform'!$A$2:$A$2344,'Hospitalisation Transform'!$G$2:$G$2344)</f>
        <v>R1011</v>
      </c>
      <c r="Q95" s="14">
        <f>_xlfn.XLOOKUP(A95,'Hospitalisation Transform'!$A$2:$A$2344,'Hospitalisation Transform'!$H$2:$H$2344)</f>
        <v>51</v>
      </c>
    </row>
    <row r="96" spans="1:17" ht="15.5" x14ac:dyDescent="0.35">
      <c r="A96" s="59" t="s">
        <v>2279</v>
      </c>
      <c r="B96" s="39" t="str">
        <f>_xlfn.XLOOKUP(A96,'Customer Names Transform'!$A$2:$A$2336,'Customer Names Transform'!$D$2:$D$2336)</f>
        <v>David</v>
      </c>
      <c r="C96" s="28">
        <f>_xlfn.XLOOKUP(A96,'Medical Exam Transform'!$A$2:$A$2336,'Medical Exam Transform'!$B$2:$B$2336)</f>
        <v>30.495000000000001</v>
      </c>
      <c r="D96" s="14">
        <f>_xlfn.XLOOKUP(A96,'Medical Exam Transform'!$A$2:$A$2336,'Medical Exam Transform'!$C$2:$C$2336)</f>
        <v>4.57</v>
      </c>
      <c r="E96" s="14" t="str">
        <f>_xlfn.XLOOKUP(A96,'Medical Exam Transform'!$A$2:$A$2336,'Medical Exam Transform'!$D$2:$D$2336)</f>
        <v>Yes</v>
      </c>
      <c r="F96" s="14" t="str">
        <f>_xlfn.XLOOKUP(A96,'Medical Exam Transform'!$A$2:$A$2336,'Medical Exam Transform'!$E$2:$E$2336)</f>
        <v>No</v>
      </c>
      <c r="G96" s="14" t="str">
        <f>_xlfn.XLOOKUP(A96,'Medical Exam Transform'!$A$2:$A$2336,'Medical Exam Transform'!$F$2:$F$2336)</f>
        <v>No</v>
      </c>
      <c r="H96" s="14">
        <f>_xlfn.XLOOKUP(A96,'Medical Exam Transform'!$A$2:$A$2336,'Medical Exam Transform'!$G$2:$G$2336)</f>
        <v>0</v>
      </c>
      <c r="I96" s="14" t="str">
        <f>_xlfn.XLOOKUP(A96,'Medical Exam Transform'!$A$2:$A$2336,'Medical Exam Transform'!$H$2:$H$2336)</f>
        <v>Yes</v>
      </c>
      <c r="J96" s="14" t="str">
        <f>_xlfn.XLOOKUP(A96,'Medical Exam Transform'!$A$2:$A$2336,'Medical Exam Transform'!$I$2:$I$2336)</f>
        <v>Obesity</v>
      </c>
      <c r="K96" s="14" t="str">
        <f>_xlfn.XLOOKUP(A96,'Medical Exam Transform'!$A$2:$A$2336,'Medical Exam Transform'!$J$2:$J$2336)</f>
        <v>Normal</v>
      </c>
      <c r="L96" s="60">
        <f>_xlfn.XLOOKUP(A96,'Hospitalisation Transform'!$A$2:$A$2344,'Hospitalisation Transform'!$B$2:$B$2344)</f>
        <v>28120</v>
      </c>
      <c r="M96" s="82">
        <f>_xlfn.XLOOKUP(A96,'Hospitalisation Transform'!$A$2:$A$2344,'Hospitalisation Transform'!$D$2:$D$2344)</f>
        <v>40720.550000000003</v>
      </c>
      <c r="N96" s="14" t="str">
        <f>_xlfn.XLOOKUP(A96,'Hospitalisation Transform'!$A$2:$A$2344,'Hospitalisation Transform'!$E$2:$E$2344)</f>
        <v>tier - 1</v>
      </c>
      <c r="O96" s="14" t="str">
        <f>_xlfn.XLOOKUP(A96,'Hospitalisation Transform'!$A$2:$A$2344,'Hospitalisation Transform'!$F$2:$F$2344)</f>
        <v>tier - 3</v>
      </c>
      <c r="P96" s="14" t="str">
        <f>_xlfn.XLOOKUP(A96,'Hospitalisation Transform'!$A$2:$A$2344,'Hospitalisation Transform'!$G$2:$G$2344)</f>
        <v>R1012</v>
      </c>
      <c r="Q96" s="14">
        <f>_xlfn.XLOOKUP(A96,'Hospitalisation Transform'!$A$2:$A$2344,'Hospitalisation Transform'!$H$2:$H$2344)</f>
        <v>46</v>
      </c>
    </row>
    <row r="97" spans="1:17" ht="15.5" x14ac:dyDescent="0.35">
      <c r="A97" s="59" t="s">
        <v>2278</v>
      </c>
      <c r="B97" s="39" t="str">
        <f>_xlfn.XLOOKUP(A97,'Customer Names Transform'!$A$2:$A$2336,'Customer Names Transform'!$D$2:$D$2336)</f>
        <v>Natalie</v>
      </c>
      <c r="C97" s="28">
        <f>_xlfn.XLOOKUP(A97,'Medical Exam Transform'!$A$2:$A$2336,'Medical Exam Transform'!$B$2:$B$2336)</f>
        <v>48.31</v>
      </c>
      <c r="D97" s="14">
        <f>_xlfn.XLOOKUP(A97,'Medical Exam Transform'!$A$2:$A$2336,'Medical Exam Transform'!$C$2:$C$2336)</f>
        <v>9.58</v>
      </c>
      <c r="E97" s="14" t="str">
        <f>_xlfn.XLOOKUP(A97,'Medical Exam Transform'!$A$2:$A$2336,'Medical Exam Transform'!$D$2:$D$2336)</f>
        <v>Yes</v>
      </c>
      <c r="F97" s="14" t="str">
        <f>_xlfn.XLOOKUP(A97,'Medical Exam Transform'!$A$2:$A$2336,'Medical Exam Transform'!$E$2:$E$2336)</f>
        <v>No</v>
      </c>
      <c r="G97" s="14" t="str">
        <f>_xlfn.XLOOKUP(A97,'Medical Exam Transform'!$A$2:$A$2336,'Medical Exam Transform'!$F$2:$F$2336)</f>
        <v>No</v>
      </c>
      <c r="H97" s="14">
        <f>_xlfn.XLOOKUP(A97,'Medical Exam Transform'!$A$2:$A$2336,'Medical Exam Transform'!$G$2:$G$2336)</f>
        <v>2</v>
      </c>
      <c r="I97" s="14" t="str">
        <f>_xlfn.XLOOKUP(A97,'Medical Exam Transform'!$A$2:$A$2336,'Medical Exam Transform'!$H$2:$H$2336)</f>
        <v>Yes</v>
      </c>
      <c r="J97" s="14" t="str">
        <f>_xlfn.XLOOKUP(A97,'Medical Exam Transform'!$A$2:$A$2336,'Medical Exam Transform'!$I$2:$I$2336)</f>
        <v>Obesity</v>
      </c>
      <c r="K97" s="14" t="str">
        <f>_xlfn.XLOOKUP(A97,'Medical Exam Transform'!$A$2:$A$2336,'Medical Exam Transform'!$J$2:$J$2336)</f>
        <v>Diabetes</v>
      </c>
      <c r="L97" s="60">
        <f>_xlfn.XLOOKUP(A97,'Hospitalisation Transform'!$A$2:$A$2344,'Hospitalisation Transform'!$B$2:$B$2344)</f>
        <v>25836</v>
      </c>
      <c r="M97" s="82">
        <f>_xlfn.XLOOKUP(A97,'Hospitalisation Transform'!$A$2:$A$2344,'Hospitalisation Transform'!$D$2:$D$2344)</f>
        <v>40692.910000000003</v>
      </c>
      <c r="N97" s="14" t="str">
        <f>_xlfn.XLOOKUP(A97,'Hospitalisation Transform'!$A$2:$A$2344,'Hospitalisation Transform'!$E$2:$E$2344)</f>
        <v>tier - 1</v>
      </c>
      <c r="O97" s="14" t="str">
        <f>_xlfn.XLOOKUP(A97,'Hospitalisation Transform'!$A$2:$A$2344,'Hospitalisation Transform'!$F$2:$F$2344)</f>
        <v>tier - 1</v>
      </c>
      <c r="P97" s="14" t="str">
        <f>_xlfn.XLOOKUP(A97,'Hospitalisation Transform'!$A$2:$A$2344,'Hospitalisation Transform'!$G$2:$G$2344)</f>
        <v>R1011</v>
      </c>
      <c r="Q97" s="14">
        <f>_xlfn.XLOOKUP(A97,'Hospitalisation Transform'!$A$2:$A$2344,'Hospitalisation Transform'!$H$2:$H$2344)</f>
        <v>53</v>
      </c>
    </row>
    <row r="98" spans="1:17" ht="15.5" x14ac:dyDescent="0.35">
      <c r="A98" s="59" t="s">
        <v>2277</v>
      </c>
      <c r="B98" s="39" t="str">
        <f>_xlfn.XLOOKUP(A98,'Customer Names Transform'!$A$2:$A$2336,'Customer Names Transform'!$D$2:$D$2336)</f>
        <v>Thomas</v>
      </c>
      <c r="C98" s="28">
        <f>_xlfn.XLOOKUP(A98,'Medical Exam Transform'!$A$2:$A$2336,'Medical Exam Transform'!$B$2:$B$2336)</f>
        <v>48.99</v>
      </c>
      <c r="D98" s="14">
        <f>_xlfn.XLOOKUP(A98,'Medical Exam Transform'!$A$2:$A$2336,'Medical Exam Transform'!$C$2:$C$2336)</f>
        <v>9.7799999999999994</v>
      </c>
      <c r="E98" s="14" t="str">
        <f>_xlfn.XLOOKUP(A98,'Medical Exam Transform'!$A$2:$A$2336,'Medical Exam Transform'!$D$2:$D$2336)</f>
        <v>Yes</v>
      </c>
      <c r="F98" s="14" t="str">
        <f>_xlfn.XLOOKUP(A98,'Medical Exam Transform'!$A$2:$A$2336,'Medical Exam Transform'!$E$2:$E$2336)</f>
        <v>No</v>
      </c>
      <c r="G98" s="14" t="str">
        <f>_xlfn.XLOOKUP(A98,'Medical Exam Transform'!$A$2:$A$2336,'Medical Exam Transform'!$F$2:$F$2336)</f>
        <v>No</v>
      </c>
      <c r="H98" s="14">
        <f>_xlfn.XLOOKUP(A98,'Medical Exam Transform'!$A$2:$A$2336,'Medical Exam Transform'!$G$2:$G$2336)</f>
        <v>1</v>
      </c>
      <c r="I98" s="14" t="str">
        <f>_xlfn.XLOOKUP(A98,'Medical Exam Transform'!$A$2:$A$2336,'Medical Exam Transform'!$H$2:$H$2336)</f>
        <v>Yes</v>
      </c>
      <c r="J98" s="14" t="str">
        <f>_xlfn.XLOOKUP(A98,'Medical Exam Transform'!$A$2:$A$2336,'Medical Exam Transform'!$I$2:$I$2336)</f>
        <v>Obesity</v>
      </c>
      <c r="K98" s="14" t="str">
        <f>_xlfn.XLOOKUP(A98,'Medical Exam Transform'!$A$2:$A$2336,'Medical Exam Transform'!$J$2:$J$2336)</f>
        <v>Normal</v>
      </c>
      <c r="L98" s="60">
        <f>_xlfn.XLOOKUP(A98,'Hospitalisation Transform'!$A$2:$A$2344,'Hospitalisation Transform'!$B$2:$B$2344)</f>
        <v>27585</v>
      </c>
      <c r="M98" s="82">
        <f>_xlfn.XLOOKUP(A98,'Hospitalisation Transform'!$A$2:$A$2344,'Hospitalisation Transform'!$D$2:$D$2344)</f>
        <v>40590.550000000003</v>
      </c>
      <c r="N98" s="14" t="str">
        <f>_xlfn.XLOOKUP(A98,'Hospitalisation Transform'!$A$2:$A$2344,'Hospitalisation Transform'!$E$2:$E$2344)</f>
        <v>tier - 1</v>
      </c>
      <c r="O98" s="14" t="str">
        <f>_xlfn.XLOOKUP(A98,'Hospitalisation Transform'!$A$2:$A$2344,'Hospitalisation Transform'!$F$2:$F$2344)</f>
        <v>tier - 3</v>
      </c>
      <c r="P98" s="14" t="str">
        <f>_xlfn.XLOOKUP(A98,'Hospitalisation Transform'!$A$2:$A$2344,'Hospitalisation Transform'!$G$2:$G$2344)</f>
        <v>R1012</v>
      </c>
      <c r="Q98" s="14">
        <f>_xlfn.XLOOKUP(A98,'Hospitalisation Transform'!$A$2:$A$2344,'Hospitalisation Transform'!$H$2:$H$2344)</f>
        <v>48</v>
      </c>
    </row>
    <row r="99" spans="1:17" ht="15.5" x14ac:dyDescent="0.35">
      <c r="A99" s="59" t="s">
        <v>2276</v>
      </c>
      <c r="B99" s="39" t="str">
        <f>_xlfn.XLOOKUP(A99,'Customer Names Transform'!$A$2:$A$2336,'Customer Names Transform'!$D$2:$D$2336)</f>
        <v>Pamela J.</v>
      </c>
      <c r="C99" s="28">
        <f>_xlfn.XLOOKUP(A99,'Medical Exam Transform'!$A$2:$A$2336,'Medical Exam Transform'!$B$2:$B$2336)</f>
        <v>38.39</v>
      </c>
      <c r="D99" s="14">
        <f>_xlfn.XLOOKUP(A99,'Medical Exam Transform'!$A$2:$A$2336,'Medical Exam Transform'!$C$2:$C$2336)</f>
        <v>4.1100000000000003</v>
      </c>
      <c r="E99" s="14" t="str">
        <f>_xlfn.XLOOKUP(A99,'Medical Exam Transform'!$A$2:$A$2336,'Medical Exam Transform'!$D$2:$D$2336)</f>
        <v>Yes</v>
      </c>
      <c r="F99" s="14" t="str">
        <f>_xlfn.XLOOKUP(A99,'Medical Exam Transform'!$A$2:$A$2336,'Medical Exam Transform'!$E$2:$E$2336)</f>
        <v>No</v>
      </c>
      <c r="G99" s="14" t="str">
        <f>_xlfn.XLOOKUP(A99,'Medical Exam Transform'!$A$2:$A$2336,'Medical Exam Transform'!$F$2:$F$2336)</f>
        <v>No</v>
      </c>
      <c r="H99" s="14">
        <f>_xlfn.XLOOKUP(A99,'Medical Exam Transform'!$A$2:$A$2336,'Medical Exam Transform'!$G$2:$G$2336)</f>
        <v>0</v>
      </c>
      <c r="I99" s="14" t="str">
        <f>_xlfn.XLOOKUP(A99,'Medical Exam Transform'!$A$2:$A$2336,'Medical Exam Transform'!$H$2:$H$2336)</f>
        <v>Yes</v>
      </c>
      <c r="J99" s="14" t="str">
        <f>_xlfn.XLOOKUP(A99,'Medical Exam Transform'!$A$2:$A$2336,'Medical Exam Transform'!$I$2:$I$2336)</f>
        <v>Obesity</v>
      </c>
      <c r="K99" s="14" t="str">
        <f>_xlfn.XLOOKUP(A99,'Medical Exam Transform'!$A$2:$A$2336,'Medical Exam Transform'!$J$2:$J$2336)</f>
        <v>Prediabetes</v>
      </c>
      <c r="L99" s="60">
        <f>_xlfn.XLOOKUP(A99,'Hospitalisation Transform'!$A$2:$A$2344,'Hospitalisation Transform'!$B$2:$B$2344)</f>
        <v>31354</v>
      </c>
      <c r="M99" s="82">
        <f>_xlfn.XLOOKUP(A99,'Hospitalisation Transform'!$A$2:$A$2344,'Hospitalisation Transform'!$D$2:$D$2344)</f>
        <v>40419.019999999997</v>
      </c>
      <c r="N99" s="14" t="str">
        <f>_xlfn.XLOOKUP(A99,'Hospitalisation Transform'!$A$2:$A$2344,'Hospitalisation Transform'!$E$2:$E$2344)</f>
        <v>tier - 1</v>
      </c>
      <c r="O99" s="14" t="str">
        <f>_xlfn.XLOOKUP(A99,'Hospitalisation Transform'!$A$2:$A$2344,'Hospitalisation Transform'!$F$2:$F$2344)</f>
        <v>tier - 2</v>
      </c>
      <c r="P99" s="14" t="str">
        <f>_xlfn.XLOOKUP(A99,'Hospitalisation Transform'!$A$2:$A$2344,'Hospitalisation Transform'!$G$2:$G$2344)</f>
        <v>R1013</v>
      </c>
      <c r="Q99" s="14">
        <f>_xlfn.XLOOKUP(A99,'Hospitalisation Transform'!$A$2:$A$2344,'Hospitalisation Transform'!$H$2:$H$2344)</f>
        <v>38</v>
      </c>
    </row>
    <row r="100" spans="1:17" ht="15.5" x14ac:dyDescent="0.35">
      <c r="A100" s="59" t="s">
        <v>2275</v>
      </c>
      <c r="B100" s="39" t="str">
        <f>_xlfn.XLOOKUP(A100,'Customer Names Transform'!$A$2:$A$2336,'Customer Names Transform'!$D$2:$D$2336)</f>
        <v>Jessica</v>
      </c>
      <c r="C100" s="28">
        <f>_xlfn.XLOOKUP(A100,'Medical Exam Transform'!$A$2:$A$2336,'Medical Exam Transform'!$B$2:$B$2336)</f>
        <v>44.34</v>
      </c>
      <c r="D100" s="14">
        <f>_xlfn.XLOOKUP(A100,'Medical Exam Transform'!$A$2:$A$2336,'Medical Exam Transform'!$C$2:$C$2336)</f>
        <v>4.0199999999999996</v>
      </c>
      <c r="E100" s="14" t="str">
        <f>_xlfn.XLOOKUP(A100,'Medical Exam Transform'!$A$2:$A$2336,'Medical Exam Transform'!$D$2:$D$2336)</f>
        <v>Yes</v>
      </c>
      <c r="F100" s="14" t="str">
        <f>_xlfn.XLOOKUP(A100,'Medical Exam Transform'!$A$2:$A$2336,'Medical Exam Transform'!$E$2:$E$2336)</f>
        <v>No</v>
      </c>
      <c r="G100" s="14" t="str">
        <f>_xlfn.XLOOKUP(A100,'Medical Exam Transform'!$A$2:$A$2336,'Medical Exam Transform'!$F$2:$F$2336)</f>
        <v>No</v>
      </c>
      <c r="H100" s="14">
        <f>_xlfn.XLOOKUP(A100,'Medical Exam Transform'!$A$2:$A$2336,'Medical Exam Transform'!$G$2:$G$2336)</f>
        <v>2</v>
      </c>
      <c r="I100" s="14" t="str">
        <f>_xlfn.XLOOKUP(A100,'Medical Exam Transform'!$A$2:$A$2336,'Medical Exam Transform'!$H$2:$H$2336)</f>
        <v>Yes</v>
      </c>
      <c r="J100" s="14" t="str">
        <f>_xlfn.XLOOKUP(A100,'Medical Exam Transform'!$A$2:$A$2336,'Medical Exam Transform'!$I$2:$I$2336)</f>
        <v>Obesity</v>
      </c>
      <c r="K100" s="14" t="str">
        <f>_xlfn.XLOOKUP(A100,'Medical Exam Transform'!$A$2:$A$2336,'Medical Exam Transform'!$J$2:$J$2336)</f>
        <v>Prediabetes</v>
      </c>
      <c r="L100" s="60">
        <f>_xlfn.XLOOKUP(A100,'Hospitalisation Transform'!$A$2:$A$2344,'Hospitalisation Transform'!$B$2:$B$2344)</f>
        <v>24331</v>
      </c>
      <c r="M100" s="82">
        <f>_xlfn.XLOOKUP(A100,'Hospitalisation Transform'!$A$2:$A$2344,'Hospitalisation Transform'!$D$2:$D$2344)</f>
        <v>40373.74</v>
      </c>
      <c r="N100" s="14" t="str">
        <f>_xlfn.XLOOKUP(A100,'Hospitalisation Transform'!$A$2:$A$2344,'Hospitalisation Transform'!$E$2:$E$2344)</f>
        <v>tier - 1</v>
      </c>
      <c r="O100" s="14" t="str">
        <f>_xlfn.XLOOKUP(A100,'Hospitalisation Transform'!$A$2:$A$2344,'Hospitalisation Transform'!$F$2:$F$2344)</f>
        <v>tier - 3</v>
      </c>
      <c r="P100" s="14" t="str">
        <f>_xlfn.XLOOKUP(A100,'Hospitalisation Transform'!$A$2:$A$2344,'Hospitalisation Transform'!$G$2:$G$2344)</f>
        <v>R1011</v>
      </c>
      <c r="Q100" s="14">
        <f>_xlfn.XLOOKUP(A100,'Hospitalisation Transform'!$A$2:$A$2344,'Hospitalisation Transform'!$H$2:$H$2344)</f>
        <v>57</v>
      </c>
    </row>
    <row r="101" spans="1:17" ht="15.5" x14ac:dyDescent="0.35">
      <c r="A101" s="59" t="s">
        <v>2274</v>
      </c>
      <c r="B101" s="39" t="str">
        <f>_xlfn.XLOOKUP(A101,'Customer Names Transform'!$A$2:$A$2336,'Customer Names Transform'!$D$2:$D$2336)</f>
        <v>Ron N</v>
      </c>
      <c r="C101" s="28">
        <f>_xlfn.XLOOKUP(A101,'Medical Exam Transform'!$A$2:$A$2336,'Medical Exam Transform'!$B$2:$B$2336)</f>
        <v>41.51</v>
      </c>
      <c r="D101" s="14">
        <f>_xlfn.XLOOKUP(A101,'Medical Exam Transform'!$A$2:$A$2336,'Medical Exam Transform'!$C$2:$C$2336)</f>
        <v>6.92</v>
      </c>
      <c r="E101" s="14" t="str">
        <f>_xlfn.XLOOKUP(A101,'Medical Exam Transform'!$A$2:$A$2336,'Medical Exam Transform'!$D$2:$D$2336)</f>
        <v>No</v>
      </c>
      <c r="F101" s="14" t="str">
        <f>_xlfn.XLOOKUP(A101,'Medical Exam Transform'!$A$2:$A$2336,'Medical Exam Transform'!$E$2:$E$2336)</f>
        <v>No</v>
      </c>
      <c r="G101" s="14" t="str">
        <f>_xlfn.XLOOKUP(A101,'Medical Exam Transform'!$A$2:$A$2336,'Medical Exam Transform'!$F$2:$F$2336)</f>
        <v>No</v>
      </c>
      <c r="H101" s="14">
        <f>_xlfn.XLOOKUP(A101,'Medical Exam Transform'!$A$2:$A$2336,'Medical Exam Transform'!$G$2:$G$2336)</f>
        <v>0</v>
      </c>
      <c r="I101" s="14" t="str">
        <f>_xlfn.XLOOKUP(A101,'Medical Exam Transform'!$A$2:$A$2336,'Medical Exam Transform'!$H$2:$H$2336)</f>
        <v>Yes</v>
      </c>
      <c r="J101" s="14" t="str">
        <f>_xlfn.XLOOKUP(A101,'Medical Exam Transform'!$A$2:$A$2336,'Medical Exam Transform'!$I$2:$I$2336)</f>
        <v>Obesity</v>
      </c>
      <c r="K101" s="14" t="str">
        <f>_xlfn.XLOOKUP(A101,'Medical Exam Transform'!$A$2:$A$2336,'Medical Exam Transform'!$J$2:$J$2336)</f>
        <v>Normal</v>
      </c>
      <c r="L101" s="60">
        <f>_xlfn.XLOOKUP(A101,'Hospitalisation Transform'!$A$2:$A$2344,'Hospitalisation Transform'!$B$2:$B$2344)</f>
        <v>22893</v>
      </c>
      <c r="M101" s="82">
        <f>_xlfn.XLOOKUP(A101,'Hospitalisation Transform'!$A$2:$A$2344,'Hospitalisation Transform'!$D$2:$D$2344)</f>
        <v>40309.93</v>
      </c>
      <c r="N101" s="14" t="str">
        <f>_xlfn.XLOOKUP(A101,'Hospitalisation Transform'!$A$2:$A$2344,'Hospitalisation Transform'!$E$2:$E$2344)</f>
        <v>tier - 1</v>
      </c>
      <c r="O101" s="14" t="str">
        <f>_xlfn.XLOOKUP(A101,'Hospitalisation Transform'!$A$2:$A$2344,'Hospitalisation Transform'!$F$2:$F$2344)</f>
        <v>tier - 3</v>
      </c>
      <c r="P101" s="14" t="str">
        <f>_xlfn.XLOOKUP(A101,'Hospitalisation Transform'!$A$2:$A$2344,'Hospitalisation Transform'!$G$2:$G$2344)</f>
        <v>R1011</v>
      </c>
      <c r="Q101" s="14">
        <f>_xlfn.XLOOKUP(A101,'Hospitalisation Transform'!$A$2:$A$2344,'Hospitalisation Transform'!$H$2:$H$2344)</f>
        <v>61</v>
      </c>
    </row>
    <row r="102" spans="1:17" ht="15.5" x14ac:dyDescent="0.35">
      <c r="A102" s="59" t="s">
        <v>2273</v>
      </c>
      <c r="B102" s="39" t="str">
        <f>_xlfn.XLOOKUP(A102,'Customer Names Transform'!$A$2:$A$2336,'Customer Names Transform'!$D$2:$D$2336)</f>
        <v>Daniel</v>
      </c>
      <c r="C102" s="28">
        <f>_xlfn.XLOOKUP(A102,'Medical Exam Transform'!$A$2:$A$2336,'Medical Exam Transform'!$B$2:$B$2336)</f>
        <v>48.2</v>
      </c>
      <c r="D102" s="14">
        <f>_xlfn.XLOOKUP(A102,'Medical Exam Transform'!$A$2:$A$2336,'Medical Exam Transform'!$C$2:$C$2336)</f>
        <v>4.84</v>
      </c>
      <c r="E102" s="14" t="str">
        <f>_xlfn.XLOOKUP(A102,'Medical Exam Transform'!$A$2:$A$2336,'Medical Exam Transform'!$D$2:$D$2336)</f>
        <v>No</v>
      </c>
      <c r="F102" s="14" t="str">
        <f>_xlfn.XLOOKUP(A102,'Medical Exam Transform'!$A$2:$A$2336,'Medical Exam Transform'!$E$2:$E$2336)</f>
        <v>No</v>
      </c>
      <c r="G102" s="14" t="str">
        <f>_xlfn.XLOOKUP(A102,'Medical Exam Transform'!$A$2:$A$2336,'Medical Exam Transform'!$F$2:$F$2336)</f>
        <v>No</v>
      </c>
      <c r="H102" s="14">
        <f>_xlfn.XLOOKUP(A102,'Medical Exam Transform'!$A$2:$A$2336,'Medical Exam Transform'!$G$2:$G$2336)</f>
        <v>0</v>
      </c>
      <c r="I102" s="14" t="str">
        <f>_xlfn.XLOOKUP(A102,'Medical Exam Transform'!$A$2:$A$2336,'Medical Exam Transform'!$H$2:$H$2336)</f>
        <v>Yes</v>
      </c>
      <c r="J102" s="14" t="str">
        <f>_xlfn.XLOOKUP(A102,'Medical Exam Transform'!$A$2:$A$2336,'Medical Exam Transform'!$I$2:$I$2336)</f>
        <v>Obesity</v>
      </c>
      <c r="K102" s="14" t="str">
        <f>_xlfn.XLOOKUP(A102,'Medical Exam Transform'!$A$2:$A$2336,'Medical Exam Transform'!$J$2:$J$2336)</f>
        <v>Prediabetes</v>
      </c>
      <c r="L102" s="60">
        <f>_xlfn.XLOOKUP(A102,'Hospitalisation Transform'!$A$2:$A$2344,'Hospitalisation Transform'!$B$2:$B$2344)</f>
        <v>28303</v>
      </c>
      <c r="M102" s="82">
        <f>_xlfn.XLOOKUP(A102,'Hospitalisation Transform'!$A$2:$A$2344,'Hospitalisation Transform'!$D$2:$D$2344)</f>
        <v>40284.379999999997</v>
      </c>
      <c r="N102" s="14" t="str">
        <f>_xlfn.XLOOKUP(A102,'Hospitalisation Transform'!$A$2:$A$2344,'Hospitalisation Transform'!$E$2:$E$2344)</f>
        <v>tier - 1</v>
      </c>
      <c r="O102" s="14" t="str">
        <f>_xlfn.XLOOKUP(A102,'Hospitalisation Transform'!$A$2:$A$2344,'Hospitalisation Transform'!$F$2:$F$2344)</f>
        <v>tier - 3</v>
      </c>
      <c r="P102" s="14" t="str">
        <f>_xlfn.XLOOKUP(A102,'Hospitalisation Transform'!$A$2:$A$2344,'Hospitalisation Transform'!$G$2:$G$2344)</f>
        <v>R1012</v>
      </c>
      <c r="Q102" s="14">
        <f>_xlfn.XLOOKUP(A102,'Hospitalisation Transform'!$A$2:$A$2344,'Hospitalisation Transform'!$H$2:$H$2344)</f>
        <v>46</v>
      </c>
    </row>
    <row r="103" spans="1:17" ht="15.5" x14ac:dyDescent="0.35">
      <c r="A103" s="59" t="s">
        <v>2272</v>
      </c>
      <c r="B103" s="39" t="str">
        <f>_xlfn.XLOOKUP(A103,'Customer Names Transform'!$A$2:$A$2336,'Customer Names Transform'!$D$2:$D$2336)</f>
        <v>Brian</v>
      </c>
      <c r="C103" s="28">
        <f>_xlfn.XLOOKUP(A103,'Medical Exam Transform'!$A$2:$A$2336,'Medical Exam Transform'!$B$2:$B$2336)</f>
        <v>35.75</v>
      </c>
      <c r="D103" s="14">
        <f>_xlfn.XLOOKUP(A103,'Medical Exam Transform'!$A$2:$A$2336,'Medical Exam Transform'!$C$2:$C$2336)</f>
        <v>8</v>
      </c>
      <c r="E103" s="14" t="str">
        <f>_xlfn.XLOOKUP(A103,'Medical Exam Transform'!$A$2:$A$2336,'Medical Exam Transform'!$D$2:$D$2336)</f>
        <v>Yes</v>
      </c>
      <c r="F103" s="14" t="str">
        <f>_xlfn.XLOOKUP(A103,'Medical Exam Transform'!$A$2:$A$2336,'Medical Exam Transform'!$E$2:$E$2336)</f>
        <v>No</v>
      </c>
      <c r="G103" s="14" t="str">
        <f>_xlfn.XLOOKUP(A103,'Medical Exam Transform'!$A$2:$A$2336,'Medical Exam Transform'!$F$2:$F$2336)</f>
        <v>No</v>
      </c>
      <c r="H103" s="14">
        <f>_xlfn.XLOOKUP(A103,'Medical Exam Transform'!$A$2:$A$2336,'Medical Exam Transform'!$G$2:$G$2336)</f>
        <v>0</v>
      </c>
      <c r="I103" s="14" t="str">
        <f>_xlfn.XLOOKUP(A103,'Medical Exam Transform'!$A$2:$A$2336,'Medical Exam Transform'!$H$2:$H$2336)</f>
        <v>Yes</v>
      </c>
      <c r="J103" s="14" t="str">
        <f>_xlfn.XLOOKUP(A103,'Medical Exam Transform'!$A$2:$A$2336,'Medical Exam Transform'!$I$2:$I$2336)</f>
        <v>Obesity</v>
      </c>
      <c r="K103" s="14" t="str">
        <f>_xlfn.XLOOKUP(A103,'Medical Exam Transform'!$A$2:$A$2336,'Medical Exam Transform'!$J$2:$J$2336)</f>
        <v>Diabetes</v>
      </c>
      <c r="L103" s="60">
        <f>_xlfn.XLOOKUP(A103,'Hospitalisation Transform'!$A$2:$A$2344,'Hospitalisation Transform'!$B$2:$B$2344)</f>
        <v>29863</v>
      </c>
      <c r="M103" s="82">
        <f>_xlfn.XLOOKUP(A103,'Hospitalisation Transform'!$A$2:$A$2344,'Hospitalisation Transform'!$D$2:$D$2344)</f>
        <v>40273.65</v>
      </c>
      <c r="N103" s="14" t="str">
        <f>_xlfn.XLOOKUP(A103,'Hospitalisation Transform'!$A$2:$A$2344,'Hospitalisation Transform'!$E$2:$E$2344)</f>
        <v>tier - 1</v>
      </c>
      <c r="O103" s="14" t="str">
        <f>_xlfn.XLOOKUP(A103,'Hospitalisation Transform'!$A$2:$A$2344,'Hospitalisation Transform'!$F$2:$F$2344)</f>
        <v>tier - 3</v>
      </c>
      <c r="P103" s="14" t="str">
        <f>_xlfn.XLOOKUP(A103,'Hospitalisation Transform'!$A$2:$A$2344,'Hospitalisation Transform'!$G$2:$G$2344)</f>
        <v>R1013</v>
      </c>
      <c r="Q103" s="14">
        <f>_xlfn.XLOOKUP(A103,'Hospitalisation Transform'!$A$2:$A$2344,'Hospitalisation Transform'!$H$2:$H$2344)</f>
        <v>42</v>
      </c>
    </row>
    <row r="104" spans="1:17" ht="15.5" x14ac:dyDescent="0.35">
      <c r="A104" s="59" t="s">
        <v>2271</v>
      </c>
      <c r="B104" s="39" t="str">
        <f>_xlfn.XLOOKUP(A104,'Customer Names Transform'!$A$2:$A$2336,'Customer Names Transform'!$D$2:$D$2336)</f>
        <v>Sari</v>
      </c>
      <c r="C104" s="28">
        <f>_xlfn.XLOOKUP(A104,'Medical Exam Transform'!$A$2:$A$2336,'Medical Exam Transform'!$B$2:$B$2336)</f>
        <v>53.81</v>
      </c>
      <c r="D104" s="14">
        <f>_xlfn.XLOOKUP(A104,'Medical Exam Transform'!$A$2:$A$2336,'Medical Exam Transform'!$C$2:$C$2336)</f>
        <v>8.77</v>
      </c>
      <c r="E104" s="14" t="str">
        <f>_xlfn.XLOOKUP(A104,'Medical Exam Transform'!$A$2:$A$2336,'Medical Exam Transform'!$D$2:$D$2336)</f>
        <v>Yes</v>
      </c>
      <c r="F104" s="14" t="str">
        <f>_xlfn.XLOOKUP(A104,'Medical Exam Transform'!$A$2:$A$2336,'Medical Exam Transform'!$E$2:$E$2336)</f>
        <v>No</v>
      </c>
      <c r="G104" s="14" t="str">
        <f>_xlfn.XLOOKUP(A104,'Medical Exam Transform'!$A$2:$A$2336,'Medical Exam Transform'!$F$2:$F$2336)</f>
        <v>No</v>
      </c>
      <c r="H104" s="14">
        <f>_xlfn.XLOOKUP(A104,'Medical Exam Transform'!$A$2:$A$2336,'Medical Exam Transform'!$G$2:$G$2336)</f>
        <v>0</v>
      </c>
      <c r="I104" s="14" t="str">
        <f>_xlfn.XLOOKUP(A104,'Medical Exam Transform'!$A$2:$A$2336,'Medical Exam Transform'!$H$2:$H$2336)</f>
        <v>Yes</v>
      </c>
      <c r="J104" s="14" t="str">
        <f>_xlfn.XLOOKUP(A104,'Medical Exam Transform'!$A$2:$A$2336,'Medical Exam Transform'!$I$2:$I$2336)</f>
        <v>Obesity</v>
      </c>
      <c r="K104" s="14" t="str">
        <f>_xlfn.XLOOKUP(A104,'Medical Exam Transform'!$A$2:$A$2336,'Medical Exam Transform'!$J$2:$J$2336)</f>
        <v>Diabetes</v>
      </c>
      <c r="L104" s="60">
        <f>_xlfn.XLOOKUP(A104,'Hospitalisation Transform'!$A$2:$A$2344,'Hospitalisation Transform'!$B$2:$B$2344)</f>
        <v>29795</v>
      </c>
      <c r="M104" s="82">
        <f>_xlfn.XLOOKUP(A104,'Hospitalisation Transform'!$A$2:$A$2344,'Hospitalisation Transform'!$D$2:$D$2344)</f>
        <v>40208.559999999998</v>
      </c>
      <c r="N104" s="14" t="str">
        <f>_xlfn.XLOOKUP(A104,'Hospitalisation Transform'!$A$2:$A$2344,'Hospitalisation Transform'!$E$2:$E$2344)</f>
        <v>tier - 1</v>
      </c>
      <c r="O104" s="14" t="str">
        <f>_xlfn.XLOOKUP(A104,'Hospitalisation Transform'!$A$2:$A$2344,'Hospitalisation Transform'!$F$2:$F$2344)</f>
        <v>tier - 2</v>
      </c>
      <c r="P104" s="14" t="str">
        <f>_xlfn.XLOOKUP(A104,'Hospitalisation Transform'!$A$2:$A$2344,'Hospitalisation Transform'!$G$2:$G$2344)</f>
        <v>R1011</v>
      </c>
      <c r="Q104" s="14">
        <f>_xlfn.XLOOKUP(A104,'Hospitalisation Transform'!$A$2:$A$2344,'Hospitalisation Transform'!$H$2:$H$2344)</f>
        <v>42</v>
      </c>
    </row>
    <row r="105" spans="1:17" ht="15.5" x14ac:dyDescent="0.35">
      <c r="A105" s="59" t="s">
        <v>2270</v>
      </c>
      <c r="B105" s="39" t="str">
        <f>_xlfn.XLOOKUP(A105,'Customer Names Transform'!$A$2:$A$2336,'Customer Names Transform'!$D$2:$D$2336)</f>
        <v>Robert M.</v>
      </c>
      <c r="C105" s="28">
        <f>_xlfn.XLOOKUP(A105,'Medical Exam Transform'!$A$2:$A$2336,'Medical Exam Transform'!$B$2:$B$2336)</f>
        <v>49.48</v>
      </c>
      <c r="D105" s="14">
        <f>_xlfn.XLOOKUP(A105,'Medical Exam Transform'!$A$2:$A$2336,'Medical Exam Transform'!$C$2:$C$2336)</f>
        <v>4.96</v>
      </c>
      <c r="E105" s="14" t="str">
        <f>_xlfn.XLOOKUP(A105,'Medical Exam Transform'!$A$2:$A$2336,'Medical Exam Transform'!$D$2:$D$2336)</f>
        <v>No</v>
      </c>
      <c r="F105" s="14" t="str">
        <f>_xlfn.XLOOKUP(A105,'Medical Exam Transform'!$A$2:$A$2336,'Medical Exam Transform'!$E$2:$E$2336)</f>
        <v>No</v>
      </c>
      <c r="G105" s="14" t="str">
        <f>_xlfn.XLOOKUP(A105,'Medical Exam Transform'!$A$2:$A$2336,'Medical Exam Transform'!$F$2:$F$2336)</f>
        <v>Yes</v>
      </c>
      <c r="H105" s="14">
        <f>_xlfn.XLOOKUP(A105,'Medical Exam Transform'!$A$2:$A$2336,'Medical Exam Transform'!$G$2:$G$2336)</f>
        <v>1</v>
      </c>
      <c r="I105" s="14" t="str">
        <f>_xlfn.XLOOKUP(A105,'Medical Exam Transform'!$A$2:$A$2336,'Medical Exam Transform'!$H$2:$H$2336)</f>
        <v>Yes</v>
      </c>
      <c r="J105" s="14" t="str">
        <f>_xlfn.XLOOKUP(A105,'Medical Exam Transform'!$A$2:$A$2336,'Medical Exam Transform'!$I$2:$I$2336)</f>
        <v>Obesity</v>
      </c>
      <c r="K105" s="14" t="str">
        <f>_xlfn.XLOOKUP(A105,'Medical Exam Transform'!$A$2:$A$2336,'Medical Exam Transform'!$J$2:$J$2336)</f>
        <v>Normal</v>
      </c>
      <c r="L105" s="60">
        <f>_xlfn.XLOOKUP(A105,'Hospitalisation Transform'!$A$2:$A$2344,'Hospitalisation Transform'!$B$2:$B$2344)</f>
        <v>29085</v>
      </c>
      <c r="M105" s="82">
        <f>_xlfn.XLOOKUP(A105,'Hospitalisation Transform'!$A$2:$A$2344,'Hospitalisation Transform'!$D$2:$D$2344)</f>
        <v>40204.83</v>
      </c>
      <c r="N105" s="14" t="str">
        <f>_xlfn.XLOOKUP(A105,'Hospitalisation Transform'!$A$2:$A$2344,'Hospitalisation Transform'!$E$2:$E$2344)</f>
        <v>tier - 1</v>
      </c>
      <c r="O105" s="14" t="str">
        <f>_xlfn.XLOOKUP(A105,'Hospitalisation Transform'!$A$2:$A$2344,'Hospitalisation Transform'!$F$2:$F$2344)</f>
        <v>tier - 3</v>
      </c>
      <c r="P105" s="14" t="str">
        <f>_xlfn.XLOOKUP(A105,'Hospitalisation Transform'!$A$2:$A$2344,'Hospitalisation Transform'!$G$2:$G$2344)</f>
        <v>R1012</v>
      </c>
      <c r="Q105" s="14">
        <f>_xlfn.XLOOKUP(A105,'Hospitalisation Transform'!$A$2:$A$2344,'Hospitalisation Transform'!$H$2:$H$2344)</f>
        <v>44</v>
      </c>
    </row>
    <row r="106" spans="1:17" ht="15.5" x14ac:dyDescent="0.35">
      <c r="A106" s="59" t="s">
        <v>2269</v>
      </c>
      <c r="B106" s="39" t="str">
        <f>_xlfn.XLOOKUP(A106,'Customer Names Transform'!$A$2:$A$2336,'Customer Names Transform'!$D$2:$D$2336)</f>
        <v>Ricardo</v>
      </c>
      <c r="C106" s="28">
        <f>_xlfn.XLOOKUP(A106,'Medical Exam Transform'!$A$2:$A$2336,'Medical Exam Transform'!$B$2:$B$2336)</f>
        <v>34.1</v>
      </c>
      <c r="D106" s="14">
        <f>_xlfn.XLOOKUP(A106,'Medical Exam Transform'!$A$2:$A$2336,'Medical Exam Transform'!$C$2:$C$2336)</f>
        <v>4.43</v>
      </c>
      <c r="E106" s="14" t="str">
        <f>_xlfn.XLOOKUP(A106,'Medical Exam Transform'!$A$2:$A$2336,'Medical Exam Transform'!$D$2:$D$2336)</f>
        <v>Yes</v>
      </c>
      <c r="F106" s="14" t="str">
        <f>_xlfn.XLOOKUP(A106,'Medical Exam Transform'!$A$2:$A$2336,'Medical Exam Transform'!$E$2:$E$2336)</f>
        <v>No</v>
      </c>
      <c r="G106" s="14" t="str">
        <f>_xlfn.XLOOKUP(A106,'Medical Exam Transform'!$A$2:$A$2336,'Medical Exam Transform'!$F$2:$F$2336)</f>
        <v>No</v>
      </c>
      <c r="H106" s="14">
        <f>_xlfn.XLOOKUP(A106,'Medical Exam Transform'!$A$2:$A$2336,'Medical Exam Transform'!$G$2:$G$2336)</f>
        <v>0</v>
      </c>
      <c r="I106" s="14" t="str">
        <f>_xlfn.XLOOKUP(A106,'Medical Exam Transform'!$A$2:$A$2336,'Medical Exam Transform'!$H$2:$H$2336)</f>
        <v>Yes</v>
      </c>
      <c r="J106" s="14" t="str">
        <f>_xlfn.XLOOKUP(A106,'Medical Exam Transform'!$A$2:$A$2336,'Medical Exam Transform'!$I$2:$I$2336)</f>
        <v>Obesity</v>
      </c>
      <c r="K106" s="14" t="str">
        <f>_xlfn.XLOOKUP(A106,'Medical Exam Transform'!$A$2:$A$2336,'Medical Exam Transform'!$J$2:$J$2336)</f>
        <v>Normal</v>
      </c>
      <c r="L106" s="60">
        <f>_xlfn.XLOOKUP(A106,'Hospitalisation Transform'!$A$2:$A$2344,'Hospitalisation Transform'!$B$2:$B$2344)</f>
        <v>31341</v>
      </c>
      <c r="M106" s="82">
        <f>_xlfn.XLOOKUP(A106,'Hospitalisation Transform'!$A$2:$A$2344,'Hospitalisation Transform'!$D$2:$D$2344)</f>
        <v>40182.25</v>
      </c>
      <c r="N106" s="14" t="str">
        <f>_xlfn.XLOOKUP(A106,'Hospitalisation Transform'!$A$2:$A$2344,'Hospitalisation Transform'!$E$2:$E$2344)</f>
        <v>tier - 1</v>
      </c>
      <c r="O106" s="14" t="str">
        <f>_xlfn.XLOOKUP(A106,'Hospitalisation Transform'!$A$2:$A$2344,'Hospitalisation Transform'!$F$2:$F$2344)</f>
        <v>tier - 2</v>
      </c>
      <c r="P106" s="14" t="str">
        <f>_xlfn.XLOOKUP(A106,'Hospitalisation Transform'!$A$2:$A$2344,'Hospitalisation Transform'!$G$2:$G$2344)</f>
        <v>R1011</v>
      </c>
      <c r="Q106" s="14">
        <f>_xlfn.XLOOKUP(A106,'Hospitalisation Transform'!$A$2:$A$2344,'Hospitalisation Transform'!$H$2:$H$2344)</f>
        <v>38</v>
      </c>
    </row>
    <row r="107" spans="1:17" ht="15.5" x14ac:dyDescent="0.35">
      <c r="A107" s="59" t="s">
        <v>2268</v>
      </c>
      <c r="B107" s="39" t="str">
        <f>_xlfn.XLOOKUP(A107,'Customer Names Transform'!$A$2:$A$2336,'Customer Names Transform'!$D$2:$D$2336)</f>
        <v>Gedion</v>
      </c>
      <c r="C107" s="28">
        <f>_xlfn.XLOOKUP(A107,'Medical Exam Transform'!$A$2:$A$2336,'Medical Exam Transform'!$B$2:$B$2336)</f>
        <v>35.299999999999997</v>
      </c>
      <c r="D107" s="14">
        <f>_xlfn.XLOOKUP(A107,'Medical Exam Transform'!$A$2:$A$2336,'Medical Exam Transform'!$C$2:$C$2336)</f>
        <v>5.82</v>
      </c>
      <c r="E107" s="14" t="str">
        <f>_xlfn.XLOOKUP(A107,'Medical Exam Transform'!$A$2:$A$2336,'Medical Exam Transform'!$D$2:$D$2336)</f>
        <v>Yes</v>
      </c>
      <c r="F107" s="14" t="str">
        <f>_xlfn.XLOOKUP(A107,'Medical Exam Transform'!$A$2:$A$2336,'Medical Exam Transform'!$E$2:$E$2336)</f>
        <v>No</v>
      </c>
      <c r="G107" s="14" t="str">
        <f>_xlfn.XLOOKUP(A107,'Medical Exam Transform'!$A$2:$A$2336,'Medical Exam Transform'!$F$2:$F$2336)</f>
        <v>Yes</v>
      </c>
      <c r="H107" s="14">
        <f>_xlfn.XLOOKUP(A107,'Medical Exam Transform'!$A$2:$A$2336,'Medical Exam Transform'!$G$2:$G$2336)</f>
        <v>1</v>
      </c>
      <c r="I107" s="14" t="str">
        <f>_xlfn.XLOOKUP(A107,'Medical Exam Transform'!$A$2:$A$2336,'Medical Exam Transform'!$H$2:$H$2336)</f>
        <v>Yes</v>
      </c>
      <c r="J107" s="14" t="str">
        <f>_xlfn.XLOOKUP(A107,'Medical Exam Transform'!$A$2:$A$2336,'Medical Exam Transform'!$I$2:$I$2336)</f>
        <v>Obesity</v>
      </c>
      <c r="K107" s="14" t="str">
        <f>_xlfn.XLOOKUP(A107,'Medical Exam Transform'!$A$2:$A$2336,'Medical Exam Transform'!$J$2:$J$2336)</f>
        <v>Prediabetes</v>
      </c>
      <c r="L107" s="60">
        <f>_xlfn.XLOOKUP(A107,'Hospitalisation Transform'!$A$2:$A$2344,'Hospitalisation Transform'!$B$2:$B$2344)</f>
        <v>30603</v>
      </c>
      <c r="M107" s="82">
        <f>_xlfn.XLOOKUP(A107,'Hospitalisation Transform'!$A$2:$A$2344,'Hospitalisation Transform'!$D$2:$D$2344)</f>
        <v>40103.89</v>
      </c>
      <c r="N107" s="14" t="str">
        <f>_xlfn.XLOOKUP(A107,'Hospitalisation Transform'!$A$2:$A$2344,'Hospitalisation Transform'!$E$2:$E$2344)</f>
        <v>tier - 1</v>
      </c>
      <c r="O107" s="14" t="str">
        <f>_xlfn.XLOOKUP(A107,'Hospitalisation Transform'!$A$2:$A$2344,'Hospitalisation Transform'!$F$2:$F$2344)</f>
        <v>tier - 2</v>
      </c>
      <c r="P107" s="14" t="str">
        <f>_xlfn.XLOOKUP(A107,'Hospitalisation Transform'!$A$2:$A$2344,'Hospitalisation Transform'!$G$2:$G$2344)</f>
        <v>R1011</v>
      </c>
      <c r="Q107" s="14">
        <f>_xlfn.XLOOKUP(A107,'Hospitalisation Transform'!$A$2:$A$2344,'Hospitalisation Transform'!$H$2:$H$2344)</f>
        <v>40</v>
      </c>
    </row>
    <row r="108" spans="1:17" ht="15.5" x14ac:dyDescent="0.35">
      <c r="A108" s="59" t="s">
        <v>2267</v>
      </c>
      <c r="B108" s="39" t="str">
        <f>_xlfn.XLOOKUP(A108,'Customer Names Transform'!$A$2:$A$2336,'Customer Names Transform'!$D$2:$D$2336)</f>
        <v>Mark</v>
      </c>
      <c r="C108" s="28">
        <f>_xlfn.XLOOKUP(A108,'Medical Exam Transform'!$A$2:$A$2336,'Medical Exam Transform'!$B$2:$B$2336)</f>
        <v>43.83</v>
      </c>
      <c r="D108" s="14">
        <f>_xlfn.XLOOKUP(A108,'Medical Exam Transform'!$A$2:$A$2336,'Medical Exam Transform'!$C$2:$C$2336)</f>
        <v>6.03</v>
      </c>
      <c r="E108" s="14" t="str">
        <f>_xlfn.XLOOKUP(A108,'Medical Exam Transform'!$A$2:$A$2336,'Medical Exam Transform'!$D$2:$D$2336)</f>
        <v>Yes</v>
      </c>
      <c r="F108" s="14" t="str">
        <f>_xlfn.XLOOKUP(A108,'Medical Exam Transform'!$A$2:$A$2336,'Medical Exam Transform'!$E$2:$E$2336)</f>
        <v>No</v>
      </c>
      <c r="G108" s="14" t="str">
        <f>_xlfn.XLOOKUP(A108,'Medical Exam Transform'!$A$2:$A$2336,'Medical Exam Transform'!$F$2:$F$2336)</f>
        <v>No</v>
      </c>
      <c r="H108" s="14">
        <f>_xlfn.XLOOKUP(A108,'Medical Exam Transform'!$A$2:$A$2336,'Medical Exam Transform'!$G$2:$G$2336)</f>
        <v>2</v>
      </c>
      <c r="I108" s="14" t="str">
        <f>_xlfn.XLOOKUP(A108,'Medical Exam Transform'!$A$2:$A$2336,'Medical Exam Transform'!$H$2:$H$2336)</f>
        <v>Yes</v>
      </c>
      <c r="J108" s="14" t="str">
        <f>_xlfn.XLOOKUP(A108,'Medical Exam Transform'!$A$2:$A$2336,'Medical Exam Transform'!$I$2:$I$2336)</f>
        <v>Obesity</v>
      </c>
      <c r="K108" s="14" t="str">
        <f>_xlfn.XLOOKUP(A108,'Medical Exam Transform'!$A$2:$A$2336,'Medical Exam Transform'!$J$2:$J$2336)</f>
        <v>Normal</v>
      </c>
      <c r="L108" s="60">
        <f>_xlfn.XLOOKUP(A108,'Hospitalisation Transform'!$A$2:$A$2344,'Hospitalisation Transform'!$B$2:$B$2344)</f>
        <v>24331</v>
      </c>
      <c r="M108" s="82">
        <f>_xlfn.XLOOKUP(A108,'Hospitalisation Transform'!$A$2:$A$2344,'Hospitalisation Transform'!$D$2:$D$2344)</f>
        <v>40069.440000000002</v>
      </c>
      <c r="N108" s="14" t="str">
        <f>_xlfn.XLOOKUP(A108,'Hospitalisation Transform'!$A$2:$A$2344,'Hospitalisation Transform'!$E$2:$E$2344)</f>
        <v>tier - 1</v>
      </c>
      <c r="O108" s="14" t="str">
        <f>_xlfn.XLOOKUP(A108,'Hospitalisation Transform'!$A$2:$A$2344,'Hospitalisation Transform'!$F$2:$F$2344)</f>
        <v>tier - 3</v>
      </c>
      <c r="P108" s="14" t="str">
        <f>_xlfn.XLOOKUP(A108,'Hospitalisation Transform'!$A$2:$A$2344,'Hospitalisation Transform'!$G$2:$G$2344)</f>
        <v>R1011</v>
      </c>
      <c r="Q108" s="14">
        <f>_xlfn.XLOOKUP(A108,'Hospitalisation Transform'!$A$2:$A$2344,'Hospitalisation Transform'!$H$2:$H$2344)</f>
        <v>57</v>
      </c>
    </row>
    <row r="109" spans="1:17" ht="15.5" x14ac:dyDescent="0.35">
      <c r="A109" s="59" t="s">
        <v>2266</v>
      </c>
      <c r="B109" s="39" t="str">
        <f>_xlfn.XLOOKUP(A109,'Customer Names Transform'!$A$2:$A$2336,'Customer Names Transform'!$D$2:$D$2336)</f>
        <v>Gamini P.</v>
      </c>
      <c r="C109" s="28">
        <f>_xlfn.XLOOKUP(A109,'Medical Exam Transform'!$A$2:$A$2336,'Medical Exam Transform'!$B$2:$B$2336)</f>
        <v>50.07</v>
      </c>
      <c r="D109" s="14">
        <f>_xlfn.XLOOKUP(A109,'Medical Exam Transform'!$A$2:$A$2336,'Medical Exam Transform'!$C$2:$C$2336)</f>
        <v>9.27</v>
      </c>
      <c r="E109" s="14" t="str">
        <f>_xlfn.XLOOKUP(A109,'Medical Exam Transform'!$A$2:$A$2336,'Medical Exam Transform'!$D$2:$D$2336)</f>
        <v>No</v>
      </c>
      <c r="F109" s="14" t="str">
        <f>_xlfn.XLOOKUP(A109,'Medical Exam Transform'!$A$2:$A$2336,'Medical Exam Transform'!$E$2:$E$2336)</f>
        <v>No</v>
      </c>
      <c r="G109" s="14" t="str">
        <f>_xlfn.XLOOKUP(A109,'Medical Exam Transform'!$A$2:$A$2336,'Medical Exam Transform'!$F$2:$F$2336)</f>
        <v>No</v>
      </c>
      <c r="H109" s="14">
        <f>_xlfn.XLOOKUP(A109,'Medical Exam Transform'!$A$2:$A$2336,'Medical Exam Transform'!$G$2:$G$2336)</f>
        <v>0</v>
      </c>
      <c r="I109" s="14" t="str">
        <f>_xlfn.XLOOKUP(A109,'Medical Exam Transform'!$A$2:$A$2336,'Medical Exam Transform'!$H$2:$H$2336)</f>
        <v>Yes</v>
      </c>
      <c r="J109" s="14" t="str">
        <f>_xlfn.XLOOKUP(A109,'Medical Exam Transform'!$A$2:$A$2336,'Medical Exam Transform'!$I$2:$I$2336)</f>
        <v>Obesity</v>
      </c>
      <c r="K109" s="14" t="str">
        <f>_xlfn.XLOOKUP(A109,'Medical Exam Transform'!$A$2:$A$2336,'Medical Exam Transform'!$J$2:$J$2336)</f>
        <v>Normal</v>
      </c>
      <c r="L109" s="60">
        <f>_xlfn.XLOOKUP(A109,'Hospitalisation Transform'!$A$2:$A$2344,'Hospitalisation Transform'!$B$2:$B$2344)</f>
        <v>28844</v>
      </c>
      <c r="M109" s="82">
        <f>_xlfn.XLOOKUP(A109,'Hospitalisation Transform'!$A$2:$A$2344,'Hospitalisation Transform'!$D$2:$D$2344)</f>
        <v>40054.730000000003</v>
      </c>
      <c r="N109" s="14" t="str">
        <f>_xlfn.XLOOKUP(A109,'Hospitalisation Transform'!$A$2:$A$2344,'Hospitalisation Transform'!$E$2:$E$2344)</f>
        <v>tier - 1</v>
      </c>
      <c r="O109" s="14" t="str">
        <f>_xlfn.XLOOKUP(A109,'Hospitalisation Transform'!$A$2:$A$2344,'Hospitalisation Transform'!$F$2:$F$2344)</f>
        <v>tier - 3</v>
      </c>
      <c r="P109" s="14" t="str">
        <f>_xlfn.XLOOKUP(A109,'Hospitalisation Transform'!$A$2:$A$2344,'Hospitalisation Transform'!$G$2:$G$2344)</f>
        <v>R1011</v>
      </c>
      <c r="Q109" s="14">
        <f>_xlfn.XLOOKUP(A109,'Hospitalisation Transform'!$A$2:$A$2344,'Hospitalisation Transform'!$H$2:$H$2344)</f>
        <v>44</v>
      </c>
    </row>
    <row r="110" spans="1:17" ht="15.5" x14ac:dyDescent="0.35">
      <c r="A110" s="59" t="s">
        <v>2265</v>
      </c>
      <c r="B110" s="39" t="str">
        <f>_xlfn.XLOOKUP(A110,'Customer Names Transform'!$A$2:$A$2336,'Customer Names Transform'!$D$2:$D$2336)</f>
        <v>Emily J</v>
      </c>
      <c r="C110" s="28">
        <f>_xlfn.XLOOKUP(A110,'Medical Exam Transform'!$A$2:$A$2336,'Medical Exam Transform'!$B$2:$B$2336)</f>
        <v>32.774999999999999</v>
      </c>
      <c r="D110" s="14">
        <f>_xlfn.XLOOKUP(A110,'Medical Exam Transform'!$A$2:$A$2336,'Medical Exam Transform'!$C$2:$C$2336)</f>
        <v>5.53</v>
      </c>
      <c r="E110" s="14" t="str">
        <f>_xlfn.XLOOKUP(A110,'Medical Exam Transform'!$A$2:$A$2336,'Medical Exam Transform'!$D$2:$D$2336)</f>
        <v>No</v>
      </c>
      <c r="F110" s="14" t="str">
        <f>_xlfn.XLOOKUP(A110,'Medical Exam Transform'!$A$2:$A$2336,'Medical Exam Transform'!$E$2:$E$2336)</f>
        <v>No</v>
      </c>
      <c r="G110" s="14" t="str">
        <f>_xlfn.XLOOKUP(A110,'Medical Exam Transform'!$A$2:$A$2336,'Medical Exam Transform'!$F$2:$F$2336)</f>
        <v>No</v>
      </c>
      <c r="H110" s="14">
        <f>_xlfn.XLOOKUP(A110,'Medical Exam Transform'!$A$2:$A$2336,'Medical Exam Transform'!$G$2:$G$2336)</f>
        <v>0</v>
      </c>
      <c r="I110" s="14" t="str">
        <f>_xlfn.XLOOKUP(A110,'Medical Exam Transform'!$A$2:$A$2336,'Medical Exam Transform'!$H$2:$H$2336)</f>
        <v>Yes</v>
      </c>
      <c r="J110" s="14" t="str">
        <f>_xlfn.XLOOKUP(A110,'Medical Exam Transform'!$A$2:$A$2336,'Medical Exam Transform'!$I$2:$I$2336)</f>
        <v>Obesity</v>
      </c>
      <c r="K110" s="14" t="str">
        <f>_xlfn.XLOOKUP(A110,'Medical Exam Transform'!$A$2:$A$2336,'Medical Exam Transform'!$J$2:$J$2336)</f>
        <v>Normal</v>
      </c>
      <c r="L110" s="60">
        <f>_xlfn.XLOOKUP(A110,'Hospitalisation Transform'!$A$2:$A$2344,'Hospitalisation Transform'!$B$2:$B$2344)</f>
        <v>30310</v>
      </c>
      <c r="M110" s="82">
        <f>_xlfn.XLOOKUP(A110,'Hospitalisation Transform'!$A$2:$A$2344,'Hospitalisation Transform'!$D$2:$D$2344)</f>
        <v>40003.33</v>
      </c>
      <c r="N110" s="14" t="str">
        <f>_xlfn.XLOOKUP(A110,'Hospitalisation Transform'!$A$2:$A$2344,'Hospitalisation Transform'!$E$2:$E$2344)</f>
        <v>tier - 1</v>
      </c>
      <c r="O110" s="14" t="str">
        <f>_xlfn.XLOOKUP(A110,'Hospitalisation Transform'!$A$2:$A$2344,'Hospitalisation Transform'!$F$2:$F$2344)</f>
        <v>tier - 1</v>
      </c>
      <c r="P110" s="14" t="str">
        <f>_xlfn.XLOOKUP(A110,'Hospitalisation Transform'!$A$2:$A$2344,'Hospitalisation Transform'!$G$2:$G$2344)</f>
        <v>R1012</v>
      </c>
      <c r="Q110" s="14">
        <f>_xlfn.XLOOKUP(A110,'Hospitalisation Transform'!$A$2:$A$2344,'Hospitalisation Transform'!$H$2:$H$2344)</f>
        <v>40</v>
      </c>
    </row>
    <row r="111" spans="1:17" ht="15.5" x14ac:dyDescent="0.35">
      <c r="A111" s="59" t="s">
        <v>2264</v>
      </c>
      <c r="B111" s="39" t="str">
        <f>_xlfn.XLOOKUP(A111,'Customer Names Transform'!$A$2:$A$2336,'Customer Names Transform'!$D$2:$D$2336)</f>
        <v>Amanda</v>
      </c>
      <c r="C111" s="28">
        <f>_xlfn.XLOOKUP(A111,'Medical Exam Transform'!$A$2:$A$2336,'Medical Exam Transform'!$B$2:$B$2336)</f>
        <v>34.104999999999997</v>
      </c>
      <c r="D111" s="14">
        <f>_xlfn.XLOOKUP(A111,'Medical Exam Transform'!$A$2:$A$2336,'Medical Exam Transform'!$C$2:$C$2336)</f>
        <v>5.07</v>
      </c>
      <c r="E111" s="14" t="str">
        <f>_xlfn.XLOOKUP(A111,'Medical Exam Transform'!$A$2:$A$2336,'Medical Exam Transform'!$D$2:$D$2336)</f>
        <v>No</v>
      </c>
      <c r="F111" s="14" t="str">
        <f>_xlfn.XLOOKUP(A111,'Medical Exam Transform'!$A$2:$A$2336,'Medical Exam Transform'!$E$2:$E$2336)</f>
        <v>No</v>
      </c>
      <c r="G111" s="14" t="str">
        <f>_xlfn.XLOOKUP(A111,'Medical Exam Transform'!$A$2:$A$2336,'Medical Exam Transform'!$F$2:$F$2336)</f>
        <v>No</v>
      </c>
      <c r="H111" s="14">
        <f>_xlfn.XLOOKUP(A111,'Medical Exam Transform'!$A$2:$A$2336,'Medical Exam Transform'!$G$2:$G$2336)</f>
        <v>1</v>
      </c>
      <c r="I111" s="14" t="str">
        <f>_xlfn.XLOOKUP(A111,'Medical Exam Transform'!$A$2:$A$2336,'Medical Exam Transform'!$H$2:$H$2336)</f>
        <v>Yes</v>
      </c>
      <c r="J111" s="14" t="str">
        <f>_xlfn.XLOOKUP(A111,'Medical Exam Transform'!$A$2:$A$2336,'Medical Exam Transform'!$I$2:$I$2336)</f>
        <v>Obesity</v>
      </c>
      <c r="K111" s="14" t="str">
        <f>_xlfn.XLOOKUP(A111,'Medical Exam Transform'!$A$2:$A$2336,'Medical Exam Transform'!$J$2:$J$2336)</f>
        <v>Prediabetes</v>
      </c>
      <c r="L111" s="60">
        <f>_xlfn.XLOOKUP(A111,'Hospitalisation Transform'!$A$2:$A$2344,'Hospitalisation Transform'!$B$2:$B$2344)</f>
        <v>31997</v>
      </c>
      <c r="M111" s="82">
        <f>_xlfn.XLOOKUP(A111,'Hospitalisation Transform'!$A$2:$A$2344,'Hospitalisation Transform'!$D$2:$D$2344)</f>
        <v>39983.43</v>
      </c>
      <c r="N111" s="14" t="str">
        <f>_xlfn.XLOOKUP(A111,'Hospitalisation Transform'!$A$2:$A$2344,'Hospitalisation Transform'!$E$2:$E$2344)</f>
        <v>tier - 2</v>
      </c>
      <c r="O111" s="14" t="str">
        <f>_xlfn.XLOOKUP(A111,'Hospitalisation Transform'!$A$2:$A$2344,'Hospitalisation Transform'!$F$2:$F$2344)</f>
        <v>tier - 3</v>
      </c>
      <c r="P111" s="14" t="str">
        <f>_xlfn.XLOOKUP(A111,'Hospitalisation Transform'!$A$2:$A$2344,'Hospitalisation Transform'!$G$2:$G$2344)</f>
        <v>R1012</v>
      </c>
      <c r="Q111" s="14">
        <f>_xlfn.XLOOKUP(A111,'Hospitalisation Transform'!$A$2:$A$2344,'Hospitalisation Transform'!$H$2:$H$2344)</f>
        <v>36</v>
      </c>
    </row>
    <row r="112" spans="1:17" ht="15.5" x14ac:dyDescent="0.35">
      <c r="A112" s="59" t="s">
        <v>2263</v>
      </c>
      <c r="B112" s="39" t="str">
        <f>_xlfn.XLOOKUP(A112,'Customer Names Transform'!$A$2:$A$2336,'Customer Names Transform'!$D$2:$D$2336)</f>
        <v>Nicholas</v>
      </c>
      <c r="C112" s="28">
        <f>_xlfn.XLOOKUP(A112,'Medical Exam Transform'!$A$2:$A$2336,'Medical Exam Transform'!$B$2:$B$2336)</f>
        <v>48.93</v>
      </c>
      <c r="D112" s="14">
        <f>_xlfn.XLOOKUP(A112,'Medical Exam Transform'!$A$2:$A$2336,'Medical Exam Transform'!$C$2:$C$2336)</f>
        <v>11.17</v>
      </c>
      <c r="E112" s="14" t="str">
        <f>_xlfn.XLOOKUP(A112,'Medical Exam Transform'!$A$2:$A$2336,'Medical Exam Transform'!$D$2:$D$2336)</f>
        <v>Yes</v>
      </c>
      <c r="F112" s="14" t="str">
        <f>_xlfn.XLOOKUP(A112,'Medical Exam Transform'!$A$2:$A$2336,'Medical Exam Transform'!$E$2:$E$2336)</f>
        <v>No</v>
      </c>
      <c r="G112" s="14" t="str">
        <f>_xlfn.XLOOKUP(A112,'Medical Exam Transform'!$A$2:$A$2336,'Medical Exam Transform'!$F$2:$F$2336)</f>
        <v>No</v>
      </c>
      <c r="H112" s="14">
        <f>_xlfn.XLOOKUP(A112,'Medical Exam Transform'!$A$2:$A$2336,'Medical Exam Transform'!$G$2:$G$2336)</f>
        <v>1</v>
      </c>
      <c r="I112" s="14" t="str">
        <f>_xlfn.XLOOKUP(A112,'Medical Exam Transform'!$A$2:$A$2336,'Medical Exam Transform'!$H$2:$H$2336)</f>
        <v>Yes</v>
      </c>
      <c r="J112" s="14" t="str">
        <f>_xlfn.XLOOKUP(A112,'Medical Exam Transform'!$A$2:$A$2336,'Medical Exam Transform'!$I$2:$I$2336)</f>
        <v>Obesity</v>
      </c>
      <c r="K112" s="14" t="str">
        <f>_xlfn.XLOOKUP(A112,'Medical Exam Transform'!$A$2:$A$2336,'Medical Exam Transform'!$J$2:$J$2336)</f>
        <v>Normal</v>
      </c>
      <c r="L112" s="60">
        <f>_xlfn.XLOOKUP(A112,'Hospitalisation Transform'!$A$2:$A$2344,'Hospitalisation Transform'!$B$2:$B$2344)</f>
        <v>27730</v>
      </c>
      <c r="M112" s="82">
        <f>_xlfn.XLOOKUP(A112,'Hospitalisation Transform'!$A$2:$A$2344,'Hospitalisation Transform'!$D$2:$D$2344)</f>
        <v>39963.120000000003</v>
      </c>
      <c r="N112" s="14" t="str">
        <f>_xlfn.XLOOKUP(A112,'Hospitalisation Transform'!$A$2:$A$2344,'Hospitalisation Transform'!$E$2:$E$2344)</f>
        <v>tier - 2</v>
      </c>
      <c r="O112" s="14" t="str">
        <f>_xlfn.XLOOKUP(A112,'Hospitalisation Transform'!$A$2:$A$2344,'Hospitalisation Transform'!$F$2:$F$2344)</f>
        <v>tier - 2</v>
      </c>
      <c r="P112" s="14" t="str">
        <f>_xlfn.XLOOKUP(A112,'Hospitalisation Transform'!$A$2:$A$2344,'Hospitalisation Transform'!$G$2:$G$2344)</f>
        <v>R1011</v>
      </c>
      <c r="Q112" s="14">
        <f>_xlfn.XLOOKUP(A112,'Hospitalisation Transform'!$A$2:$A$2344,'Hospitalisation Transform'!$H$2:$H$2344)</f>
        <v>48</v>
      </c>
    </row>
    <row r="113" spans="1:17" ht="15.5" x14ac:dyDescent="0.35">
      <c r="A113" s="59" t="s">
        <v>2262</v>
      </c>
      <c r="B113" s="39" t="str">
        <f>_xlfn.XLOOKUP(A113,'Customer Names Transform'!$A$2:$A$2336,'Customer Names Transform'!$D$2:$D$2336)</f>
        <v>Knox</v>
      </c>
      <c r="C113" s="28">
        <f>_xlfn.XLOOKUP(A113,'Medical Exam Transform'!$A$2:$A$2336,'Medical Exam Transform'!$B$2:$B$2336)</f>
        <v>37.07</v>
      </c>
      <c r="D113" s="14">
        <f>_xlfn.XLOOKUP(A113,'Medical Exam Transform'!$A$2:$A$2336,'Medical Exam Transform'!$C$2:$C$2336)</f>
        <v>6.14</v>
      </c>
      <c r="E113" s="14" t="str">
        <f>_xlfn.XLOOKUP(A113,'Medical Exam Transform'!$A$2:$A$2336,'Medical Exam Transform'!$D$2:$D$2336)</f>
        <v>Yes</v>
      </c>
      <c r="F113" s="14" t="str">
        <f>_xlfn.XLOOKUP(A113,'Medical Exam Transform'!$A$2:$A$2336,'Medical Exam Transform'!$E$2:$E$2336)</f>
        <v>No</v>
      </c>
      <c r="G113" s="14" t="str">
        <f>_xlfn.XLOOKUP(A113,'Medical Exam Transform'!$A$2:$A$2336,'Medical Exam Transform'!$F$2:$F$2336)</f>
        <v>No</v>
      </c>
      <c r="H113" s="14">
        <f>_xlfn.XLOOKUP(A113,'Medical Exam Transform'!$A$2:$A$2336,'Medical Exam Transform'!$G$2:$G$2336)</f>
        <v>0</v>
      </c>
      <c r="I113" s="14" t="str">
        <f>_xlfn.XLOOKUP(A113,'Medical Exam Transform'!$A$2:$A$2336,'Medical Exam Transform'!$H$2:$H$2336)</f>
        <v>Yes</v>
      </c>
      <c r="J113" s="14" t="str">
        <f>_xlfn.XLOOKUP(A113,'Medical Exam Transform'!$A$2:$A$2336,'Medical Exam Transform'!$I$2:$I$2336)</f>
        <v>Obesity</v>
      </c>
      <c r="K113" s="14" t="str">
        <f>_xlfn.XLOOKUP(A113,'Medical Exam Transform'!$A$2:$A$2336,'Medical Exam Transform'!$J$2:$J$2336)</f>
        <v>Normal</v>
      </c>
      <c r="L113" s="60">
        <f>_xlfn.XLOOKUP(A113,'Hospitalisation Transform'!$A$2:$A$2344,'Hospitalisation Transform'!$B$2:$B$2344)</f>
        <v>31281</v>
      </c>
      <c r="M113" s="82">
        <f>_xlfn.XLOOKUP(A113,'Hospitalisation Transform'!$A$2:$A$2344,'Hospitalisation Transform'!$D$2:$D$2344)</f>
        <v>39871.699999999997</v>
      </c>
      <c r="N113" s="14" t="str">
        <f>_xlfn.XLOOKUP(A113,'Hospitalisation Transform'!$A$2:$A$2344,'Hospitalisation Transform'!$E$2:$E$2344)</f>
        <v>tier - 1</v>
      </c>
      <c r="O113" s="14" t="str">
        <f>_xlfn.XLOOKUP(A113,'Hospitalisation Transform'!$A$2:$A$2344,'Hospitalisation Transform'!$F$2:$F$2344)</f>
        <v>tier - 2</v>
      </c>
      <c r="P113" s="14" t="str">
        <f>_xlfn.XLOOKUP(A113,'Hospitalisation Transform'!$A$2:$A$2344,'Hospitalisation Transform'!$G$2:$G$2344)</f>
        <v>R1013</v>
      </c>
      <c r="Q113" s="14">
        <f>_xlfn.XLOOKUP(A113,'Hospitalisation Transform'!$A$2:$A$2344,'Hospitalisation Transform'!$H$2:$H$2344)</f>
        <v>38</v>
      </c>
    </row>
    <row r="114" spans="1:17" ht="15.5" x14ac:dyDescent="0.35">
      <c r="A114" s="59" t="s">
        <v>2261</v>
      </c>
      <c r="B114" s="39" t="str">
        <f>_xlfn.XLOOKUP(A114,'Customer Names Transform'!$A$2:$A$2336,'Customer Names Transform'!$D$2:$D$2336)</f>
        <v>Yianna</v>
      </c>
      <c r="C114" s="28">
        <f>_xlfn.XLOOKUP(A114,'Medical Exam Transform'!$A$2:$A$2336,'Medical Exam Transform'!$B$2:$B$2336)</f>
        <v>51.51</v>
      </c>
      <c r="D114" s="14">
        <f>_xlfn.XLOOKUP(A114,'Medical Exam Transform'!$A$2:$A$2336,'Medical Exam Transform'!$C$2:$C$2336)</f>
        <v>6.26</v>
      </c>
      <c r="E114" s="14" t="str">
        <f>_xlfn.XLOOKUP(A114,'Medical Exam Transform'!$A$2:$A$2336,'Medical Exam Transform'!$D$2:$D$2336)</f>
        <v>Yes</v>
      </c>
      <c r="F114" s="14" t="str">
        <f>_xlfn.XLOOKUP(A114,'Medical Exam Transform'!$A$2:$A$2336,'Medical Exam Transform'!$E$2:$E$2336)</f>
        <v>No</v>
      </c>
      <c r="G114" s="14" t="str">
        <f>_xlfn.XLOOKUP(A114,'Medical Exam Transform'!$A$2:$A$2336,'Medical Exam Transform'!$F$2:$F$2336)</f>
        <v>Yes</v>
      </c>
      <c r="H114" s="14">
        <f>_xlfn.XLOOKUP(A114,'Medical Exam Transform'!$A$2:$A$2336,'Medical Exam Transform'!$G$2:$G$2336)</f>
        <v>1</v>
      </c>
      <c r="I114" s="14" t="str">
        <f>_xlfn.XLOOKUP(A114,'Medical Exam Transform'!$A$2:$A$2336,'Medical Exam Transform'!$H$2:$H$2336)</f>
        <v>Yes</v>
      </c>
      <c r="J114" s="14" t="str">
        <f>_xlfn.XLOOKUP(A114,'Medical Exam Transform'!$A$2:$A$2336,'Medical Exam Transform'!$I$2:$I$2336)</f>
        <v>Obesity</v>
      </c>
      <c r="K114" s="14" t="str">
        <f>_xlfn.XLOOKUP(A114,'Medical Exam Transform'!$A$2:$A$2336,'Medical Exam Transform'!$J$2:$J$2336)</f>
        <v>Prediabetes</v>
      </c>
      <c r="L114" s="60">
        <f>_xlfn.XLOOKUP(A114,'Hospitalisation Transform'!$A$2:$A$2344,'Hospitalisation Transform'!$B$2:$B$2344)</f>
        <v>30468</v>
      </c>
      <c r="M114" s="82">
        <f>_xlfn.XLOOKUP(A114,'Hospitalisation Transform'!$A$2:$A$2344,'Hospitalisation Transform'!$D$2:$D$2344)</f>
        <v>39865.699999999997</v>
      </c>
      <c r="N114" s="14" t="str">
        <f>_xlfn.XLOOKUP(A114,'Hospitalisation Transform'!$A$2:$A$2344,'Hospitalisation Transform'!$E$2:$E$2344)</f>
        <v>tier - 2</v>
      </c>
      <c r="O114" s="14" t="str">
        <f>_xlfn.XLOOKUP(A114,'Hospitalisation Transform'!$A$2:$A$2344,'Hospitalisation Transform'!$F$2:$F$2344)</f>
        <v>tier - 2</v>
      </c>
      <c r="P114" s="14" t="str">
        <f>_xlfn.XLOOKUP(A114,'Hospitalisation Transform'!$A$2:$A$2344,'Hospitalisation Transform'!$G$2:$G$2344)</f>
        <v>R1011</v>
      </c>
      <c r="Q114" s="14">
        <f>_xlfn.XLOOKUP(A114,'Hospitalisation Transform'!$A$2:$A$2344,'Hospitalisation Transform'!$H$2:$H$2344)</f>
        <v>40</v>
      </c>
    </row>
    <row r="115" spans="1:17" ht="15.5" x14ac:dyDescent="0.35">
      <c r="A115" s="59" t="s">
        <v>2260</v>
      </c>
      <c r="B115" s="39" t="str">
        <f>_xlfn.XLOOKUP(A115,'Customer Names Transform'!$A$2:$A$2336,'Customer Names Transform'!$D$2:$D$2336)</f>
        <v>Roberta</v>
      </c>
      <c r="C115" s="28">
        <f>_xlfn.XLOOKUP(A115,'Medical Exam Transform'!$A$2:$A$2336,'Medical Exam Transform'!$B$2:$B$2336)</f>
        <v>34.799999999999997</v>
      </c>
      <c r="D115" s="14">
        <f>_xlfn.XLOOKUP(A115,'Medical Exam Transform'!$A$2:$A$2336,'Medical Exam Transform'!$C$2:$C$2336)</f>
        <v>4.72</v>
      </c>
      <c r="E115" s="14" t="str">
        <f>_xlfn.XLOOKUP(A115,'Medical Exam Transform'!$A$2:$A$2336,'Medical Exam Transform'!$D$2:$D$2336)</f>
        <v>Yes</v>
      </c>
      <c r="F115" s="14" t="str">
        <f>_xlfn.XLOOKUP(A115,'Medical Exam Transform'!$A$2:$A$2336,'Medical Exam Transform'!$E$2:$E$2336)</f>
        <v>No</v>
      </c>
      <c r="G115" s="14" t="str">
        <f>_xlfn.XLOOKUP(A115,'Medical Exam Transform'!$A$2:$A$2336,'Medical Exam Transform'!$F$2:$F$2336)</f>
        <v>No</v>
      </c>
      <c r="H115" s="14">
        <f>_xlfn.XLOOKUP(A115,'Medical Exam Transform'!$A$2:$A$2336,'Medical Exam Transform'!$G$2:$G$2336)</f>
        <v>0</v>
      </c>
      <c r="I115" s="14" t="str">
        <f>_xlfn.XLOOKUP(A115,'Medical Exam Transform'!$A$2:$A$2336,'Medical Exam Transform'!$H$2:$H$2336)</f>
        <v>Yes</v>
      </c>
      <c r="J115" s="14" t="str">
        <f>_xlfn.XLOOKUP(A115,'Medical Exam Transform'!$A$2:$A$2336,'Medical Exam Transform'!$I$2:$I$2336)</f>
        <v>Obesity</v>
      </c>
      <c r="K115" s="14" t="str">
        <f>_xlfn.XLOOKUP(A115,'Medical Exam Transform'!$A$2:$A$2336,'Medical Exam Transform'!$J$2:$J$2336)</f>
        <v>Normal</v>
      </c>
      <c r="L115" s="60">
        <f>_xlfn.XLOOKUP(A115,'Hospitalisation Transform'!$A$2:$A$2344,'Hospitalisation Transform'!$B$2:$B$2344)</f>
        <v>31245</v>
      </c>
      <c r="M115" s="82">
        <f>_xlfn.XLOOKUP(A115,'Hospitalisation Transform'!$A$2:$A$2344,'Hospitalisation Transform'!$D$2:$D$2344)</f>
        <v>39836.519999999997</v>
      </c>
      <c r="N115" s="14" t="str">
        <f>_xlfn.XLOOKUP(A115,'Hospitalisation Transform'!$A$2:$A$2344,'Hospitalisation Transform'!$E$2:$E$2344)</f>
        <v>tier - 2</v>
      </c>
      <c r="O115" s="14" t="str">
        <f>_xlfn.XLOOKUP(A115,'Hospitalisation Transform'!$A$2:$A$2344,'Hospitalisation Transform'!$F$2:$F$2344)</f>
        <v>tier - 1</v>
      </c>
      <c r="P115" s="14" t="str">
        <f>_xlfn.XLOOKUP(A115,'Hospitalisation Transform'!$A$2:$A$2344,'Hospitalisation Transform'!$G$2:$G$2344)</f>
        <v>R1011</v>
      </c>
      <c r="Q115" s="14">
        <f>_xlfn.XLOOKUP(A115,'Hospitalisation Transform'!$A$2:$A$2344,'Hospitalisation Transform'!$H$2:$H$2344)</f>
        <v>38</v>
      </c>
    </row>
    <row r="116" spans="1:17" ht="15.5" x14ac:dyDescent="0.35">
      <c r="A116" s="59" t="s">
        <v>2259</v>
      </c>
      <c r="B116" s="39" t="str">
        <f>_xlfn.XLOOKUP(A116,'Customer Names Transform'!$A$2:$A$2336,'Customer Names Transform'!$D$2:$D$2336)</f>
        <v>Benjamin P.</v>
      </c>
      <c r="C116" s="28">
        <f>_xlfn.XLOOKUP(A116,'Medical Exam Transform'!$A$2:$A$2336,'Medical Exam Transform'!$B$2:$B$2336)</f>
        <v>36.67</v>
      </c>
      <c r="D116" s="14">
        <f>_xlfn.XLOOKUP(A116,'Medical Exam Transform'!$A$2:$A$2336,'Medical Exam Transform'!$C$2:$C$2336)</f>
        <v>5.18</v>
      </c>
      <c r="E116" s="14" t="str">
        <f>_xlfn.XLOOKUP(A116,'Medical Exam Transform'!$A$2:$A$2336,'Medical Exam Transform'!$D$2:$D$2336)</f>
        <v>No</v>
      </c>
      <c r="F116" s="14" t="str">
        <f>_xlfn.XLOOKUP(A116,'Medical Exam Transform'!$A$2:$A$2336,'Medical Exam Transform'!$E$2:$E$2336)</f>
        <v>No</v>
      </c>
      <c r="G116" s="14" t="str">
        <f>_xlfn.XLOOKUP(A116,'Medical Exam Transform'!$A$2:$A$2336,'Medical Exam Transform'!$F$2:$F$2336)</f>
        <v>No</v>
      </c>
      <c r="H116" s="14">
        <f>_xlfn.XLOOKUP(A116,'Medical Exam Transform'!$A$2:$A$2336,'Medical Exam Transform'!$G$2:$G$2336)</f>
        <v>1</v>
      </c>
      <c r="I116" s="14" t="str">
        <f>_xlfn.XLOOKUP(A116,'Medical Exam Transform'!$A$2:$A$2336,'Medical Exam Transform'!$H$2:$H$2336)</f>
        <v>Yes</v>
      </c>
      <c r="J116" s="14" t="str">
        <f>_xlfn.XLOOKUP(A116,'Medical Exam Transform'!$A$2:$A$2336,'Medical Exam Transform'!$I$2:$I$2336)</f>
        <v>Obesity</v>
      </c>
      <c r="K116" s="14" t="str">
        <f>_xlfn.XLOOKUP(A116,'Medical Exam Transform'!$A$2:$A$2336,'Medical Exam Transform'!$J$2:$J$2336)</f>
        <v>Prediabetes</v>
      </c>
      <c r="L116" s="60">
        <f>_xlfn.XLOOKUP(A116,'Hospitalisation Transform'!$A$2:$A$2344,'Hospitalisation Transform'!$B$2:$B$2344)</f>
        <v>31982</v>
      </c>
      <c r="M116" s="82">
        <f>_xlfn.XLOOKUP(A116,'Hospitalisation Transform'!$A$2:$A$2344,'Hospitalisation Transform'!$D$2:$D$2344)</f>
        <v>39774.28</v>
      </c>
      <c r="N116" s="14" t="str">
        <f>_xlfn.XLOOKUP(A116,'Hospitalisation Transform'!$A$2:$A$2344,'Hospitalisation Transform'!$E$2:$E$2344)</f>
        <v>tier - 1</v>
      </c>
      <c r="O116" s="14" t="str">
        <f>_xlfn.XLOOKUP(A116,'Hospitalisation Transform'!$A$2:$A$2344,'Hospitalisation Transform'!$F$2:$F$2344)</f>
        <v>tier - 1</v>
      </c>
      <c r="P116" s="14" t="str">
        <f>_xlfn.XLOOKUP(A116,'Hospitalisation Transform'!$A$2:$A$2344,'Hospitalisation Transform'!$G$2:$G$2344)</f>
        <v>R1014</v>
      </c>
      <c r="Q116" s="14">
        <f>_xlfn.XLOOKUP(A116,'Hospitalisation Transform'!$A$2:$A$2344,'Hospitalisation Transform'!$H$2:$H$2344)</f>
        <v>36</v>
      </c>
    </row>
    <row r="117" spans="1:17" ht="15.5" x14ac:dyDescent="0.35">
      <c r="A117" s="59" t="s">
        <v>2258</v>
      </c>
      <c r="B117" s="39" t="str">
        <f>_xlfn.XLOOKUP(A117,'Customer Names Transform'!$A$2:$A$2336,'Customer Names Transform'!$D$2:$D$2336)</f>
        <v>Craig</v>
      </c>
      <c r="C117" s="28">
        <f>_xlfn.XLOOKUP(A117,'Medical Exam Transform'!$A$2:$A$2336,'Medical Exam Transform'!$B$2:$B$2336)</f>
        <v>30.9</v>
      </c>
      <c r="D117" s="14">
        <f>_xlfn.XLOOKUP(A117,'Medical Exam Transform'!$A$2:$A$2336,'Medical Exam Transform'!$C$2:$C$2336)</f>
        <v>9.4</v>
      </c>
      <c r="E117" s="14" t="str">
        <f>_xlfn.XLOOKUP(A117,'Medical Exam Transform'!$A$2:$A$2336,'Medical Exam Transform'!$D$2:$D$2336)</f>
        <v>No</v>
      </c>
      <c r="F117" s="14" t="str">
        <f>_xlfn.XLOOKUP(A117,'Medical Exam Transform'!$A$2:$A$2336,'Medical Exam Transform'!$E$2:$E$2336)</f>
        <v>No</v>
      </c>
      <c r="G117" s="14" t="str">
        <f>_xlfn.XLOOKUP(A117,'Medical Exam Transform'!$A$2:$A$2336,'Medical Exam Transform'!$F$2:$F$2336)</f>
        <v>No</v>
      </c>
      <c r="H117" s="14">
        <f>_xlfn.XLOOKUP(A117,'Medical Exam Transform'!$A$2:$A$2336,'Medical Exam Transform'!$G$2:$G$2336)</f>
        <v>2</v>
      </c>
      <c r="I117" s="14" t="str">
        <f>_xlfn.XLOOKUP(A117,'Medical Exam Transform'!$A$2:$A$2336,'Medical Exam Transform'!$H$2:$H$2336)</f>
        <v>Yes</v>
      </c>
      <c r="J117" s="14" t="str">
        <f>_xlfn.XLOOKUP(A117,'Medical Exam Transform'!$A$2:$A$2336,'Medical Exam Transform'!$I$2:$I$2336)</f>
        <v>Obesity</v>
      </c>
      <c r="K117" s="14" t="str">
        <f>_xlfn.XLOOKUP(A117,'Medical Exam Transform'!$A$2:$A$2336,'Medical Exam Transform'!$J$2:$J$2336)</f>
        <v>Diabetes</v>
      </c>
      <c r="L117" s="60">
        <f>_xlfn.XLOOKUP(A117,'Hospitalisation Transform'!$A$2:$A$2344,'Hospitalisation Transform'!$B$2:$B$2344)</f>
        <v>27015</v>
      </c>
      <c r="M117" s="82">
        <f>_xlfn.XLOOKUP(A117,'Hospitalisation Transform'!$A$2:$A$2344,'Hospitalisation Transform'!$D$2:$D$2344)</f>
        <v>39727.61</v>
      </c>
      <c r="N117" s="14" t="str">
        <f>_xlfn.XLOOKUP(A117,'Hospitalisation Transform'!$A$2:$A$2344,'Hospitalisation Transform'!$E$2:$E$2344)</f>
        <v>tier - 1</v>
      </c>
      <c r="O117" s="14" t="str">
        <f>_xlfn.XLOOKUP(A117,'Hospitalisation Transform'!$A$2:$A$2344,'Hospitalisation Transform'!$F$2:$F$2344)</f>
        <v>tier - 2</v>
      </c>
      <c r="P117" s="14" t="str">
        <f>_xlfn.XLOOKUP(A117,'Hospitalisation Transform'!$A$2:$A$2344,'Hospitalisation Transform'!$G$2:$G$2344)</f>
        <v>R1011</v>
      </c>
      <c r="Q117" s="14">
        <f>_xlfn.XLOOKUP(A117,'Hospitalisation Transform'!$A$2:$A$2344,'Hospitalisation Transform'!$H$2:$H$2344)</f>
        <v>50</v>
      </c>
    </row>
    <row r="118" spans="1:17" ht="15.5" x14ac:dyDescent="0.35">
      <c r="A118" s="59" t="s">
        <v>2257</v>
      </c>
      <c r="B118" s="39" t="str">
        <f>_xlfn.XLOOKUP(A118,'Customer Names Transform'!$A$2:$A$2336,'Customer Names Transform'!$D$2:$D$2336)</f>
        <v>Ann</v>
      </c>
      <c r="C118" s="28">
        <f>_xlfn.XLOOKUP(A118,'Medical Exam Transform'!$A$2:$A$2336,'Medical Exam Transform'!$B$2:$B$2336)</f>
        <v>30.495000000000001</v>
      </c>
      <c r="D118" s="14">
        <f>_xlfn.XLOOKUP(A118,'Medical Exam Transform'!$A$2:$A$2336,'Medical Exam Transform'!$C$2:$C$2336)</f>
        <v>6.29</v>
      </c>
      <c r="E118" s="14" t="str">
        <f>_xlfn.XLOOKUP(A118,'Medical Exam Transform'!$A$2:$A$2336,'Medical Exam Transform'!$D$2:$D$2336)</f>
        <v>No</v>
      </c>
      <c r="F118" s="14" t="str">
        <f>_xlfn.XLOOKUP(A118,'Medical Exam Transform'!$A$2:$A$2336,'Medical Exam Transform'!$E$2:$E$2336)</f>
        <v>No</v>
      </c>
      <c r="G118" s="14" t="str">
        <f>_xlfn.XLOOKUP(A118,'Medical Exam Transform'!$A$2:$A$2336,'Medical Exam Transform'!$F$2:$F$2336)</f>
        <v>No</v>
      </c>
      <c r="H118" s="14">
        <f>_xlfn.XLOOKUP(A118,'Medical Exam Transform'!$A$2:$A$2336,'Medical Exam Transform'!$G$2:$G$2336)</f>
        <v>0</v>
      </c>
      <c r="I118" s="14" t="str">
        <f>_xlfn.XLOOKUP(A118,'Medical Exam Transform'!$A$2:$A$2336,'Medical Exam Transform'!$H$2:$H$2336)</f>
        <v>Yes</v>
      </c>
      <c r="J118" s="14" t="str">
        <f>_xlfn.XLOOKUP(A118,'Medical Exam Transform'!$A$2:$A$2336,'Medical Exam Transform'!$I$2:$I$2336)</f>
        <v>Obesity</v>
      </c>
      <c r="K118" s="14" t="str">
        <f>_xlfn.XLOOKUP(A118,'Medical Exam Transform'!$A$2:$A$2336,'Medical Exam Transform'!$J$2:$J$2336)</f>
        <v>Prediabetes</v>
      </c>
      <c r="L118" s="60">
        <f>_xlfn.XLOOKUP(A118,'Hospitalisation Transform'!$A$2:$A$2344,'Hospitalisation Transform'!$B$2:$B$2344)</f>
        <v>28349</v>
      </c>
      <c r="M118" s="82">
        <f>_xlfn.XLOOKUP(A118,'Hospitalisation Transform'!$A$2:$A$2344,'Hospitalisation Transform'!$D$2:$D$2344)</f>
        <v>39725.519999999997</v>
      </c>
      <c r="N118" s="14" t="str">
        <f>_xlfn.XLOOKUP(A118,'Hospitalisation Transform'!$A$2:$A$2344,'Hospitalisation Transform'!$E$2:$E$2344)</f>
        <v>tier - 2</v>
      </c>
      <c r="O118" s="14" t="str">
        <f>_xlfn.XLOOKUP(A118,'Hospitalisation Transform'!$A$2:$A$2344,'Hospitalisation Transform'!$F$2:$F$2344)</f>
        <v>tier - 1</v>
      </c>
      <c r="P118" s="14" t="str">
        <f>_xlfn.XLOOKUP(A118,'Hospitalisation Transform'!$A$2:$A$2344,'Hospitalisation Transform'!$G$2:$G$2344)</f>
        <v>R1012</v>
      </c>
      <c r="Q118" s="14">
        <f>_xlfn.XLOOKUP(A118,'Hospitalisation Transform'!$A$2:$A$2344,'Hospitalisation Transform'!$H$2:$H$2344)</f>
        <v>46</v>
      </c>
    </row>
    <row r="119" spans="1:17" ht="15.5" x14ac:dyDescent="0.35">
      <c r="A119" s="59" t="s">
        <v>2256</v>
      </c>
      <c r="B119" s="39" t="str">
        <f>_xlfn.XLOOKUP(A119,'Customer Names Transform'!$A$2:$A$2336,'Customer Names Transform'!$D$2:$D$2336)</f>
        <v>Jamie P</v>
      </c>
      <c r="C119" s="28">
        <f>_xlfn.XLOOKUP(A119,'Medical Exam Transform'!$A$2:$A$2336,'Medical Exam Transform'!$B$2:$B$2336)</f>
        <v>44.88</v>
      </c>
      <c r="D119" s="14">
        <f>_xlfn.XLOOKUP(A119,'Medical Exam Transform'!$A$2:$A$2336,'Medical Exam Transform'!$C$2:$C$2336)</f>
        <v>6.04</v>
      </c>
      <c r="E119" s="14" t="str">
        <f>_xlfn.XLOOKUP(A119,'Medical Exam Transform'!$A$2:$A$2336,'Medical Exam Transform'!$D$2:$D$2336)</f>
        <v>No</v>
      </c>
      <c r="F119" s="14" t="str">
        <f>_xlfn.XLOOKUP(A119,'Medical Exam Transform'!$A$2:$A$2336,'Medical Exam Transform'!$E$2:$E$2336)</f>
        <v>No</v>
      </c>
      <c r="G119" s="14" t="str">
        <f>_xlfn.XLOOKUP(A119,'Medical Exam Transform'!$A$2:$A$2336,'Medical Exam Transform'!$F$2:$F$2336)</f>
        <v>Yes</v>
      </c>
      <c r="H119" s="14">
        <f>_xlfn.XLOOKUP(A119,'Medical Exam Transform'!$A$2:$A$2336,'Medical Exam Transform'!$G$2:$G$2336)</f>
        <v>1</v>
      </c>
      <c r="I119" s="14" t="str">
        <f>_xlfn.XLOOKUP(A119,'Medical Exam Transform'!$A$2:$A$2336,'Medical Exam Transform'!$H$2:$H$2336)</f>
        <v>Yes</v>
      </c>
      <c r="J119" s="14" t="str">
        <f>_xlfn.XLOOKUP(A119,'Medical Exam Transform'!$A$2:$A$2336,'Medical Exam Transform'!$I$2:$I$2336)</f>
        <v>Obesity</v>
      </c>
      <c r="K119" s="14" t="str">
        <f>_xlfn.XLOOKUP(A119,'Medical Exam Transform'!$A$2:$A$2336,'Medical Exam Transform'!$J$2:$J$2336)</f>
        <v>Prediabetes</v>
      </c>
      <c r="L119" s="60">
        <f>_xlfn.XLOOKUP(A119,'Hospitalisation Transform'!$A$2:$A$2344,'Hospitalisation Transform'!$B$2:$B$2344)</f>
        <v>37818</v>
      </c>
      <c r="M119" s="82">
        <f>_xlfn.XLOOKUP(A119,'Hospitalisation Transform'!$A$2:$A$2344,'Hospitalisation Transform'!$D$2:$D$2344)</f>
        <v>39722.75</v>
      </c>
      <c r="N119" s="14" t="str">
        <f>_xlfn.XLOOKUP(A119,'Hospitalisation Transform'!$A$2:$A$2344,'Hospitalisation Transform'!$E$2:$E$2344)</f>
        <v>tier - 1</v>
      </c>
      <c r="O119" s="14" t="str">
        <f>_xlfn.XLOOKUP(A119,'Hospitalisation Transform'!$A$2:$A$2344,'Hospitalisation Transform'!$F$2:$F$2344)</f>
        <v>tier - 1</v>
      </c>
      <c r="P119" s="14" t="str">
        <f>_xlfn.XLOOKUP(A119,'Hospitalisation Transform'!$A$2:$A$2344,'Hospitalisation Transform'!$G$2:$G$2344)</f>
        <v>R1013</v>
      </c>
      <c r="Q119" s="14">
        <f>_xlfn.XLOOKUP(A119,'Hospitalisation Transform'!$A$2:$A$2344,'Hospitalisation Transform'!$H$2:$H$2344)</f>
        <v>20</v>
      </c>
    </row>
    <row r="120" spans="1:17" ht="15.5" x14ac:dyDescent="0.35">
      <c r="A120" s="59" t="s">
        <v>2255</v>
      </c>
      <c r="B120" s="39" t="str">
        <f>_xlfn.XLOOKUP(A120,'Customer Names Transform'!$A$2:$A$2336,'Customer Names Transform'!$D$2:$D$2336)</f>
        <v>John</v>
      </c>
      <c r="C120" s="28">
        <f>_xlfn.XLOOKUP(A120,'Medical Exam Transform'!$A$2:$A$2336,'Medical Exam Transform'!$B$2:$B$2336)</f>
        <v>44.32</v>
      </c>
      <c r="D120" s="14">
        <f>_xlfn.XLOOKUP(A120,'Medical Exam Transform'!$A$2:$A$2336,'Medical Exam Transform'!$C$2:$C$2336)</f>
        <v>10.55</v>
      </c>
      <c r="E120" s="14" t="str">
        <f>_xlfn.XLOOKUP(A120,'Medical Exam Transform'!$A$2:$A$2336,'Medical Exam Transform'!$D$2:$D$2336)</f>
        <v>No</v>
      </c>
      <c r="F120" s="14" t="str">
        <f>_xlfn.XLOOKUP(A120,'Medical Exam Transform'!$A$2:$A$2336,'Medical Exam Transform'!$E$2:$E$2336)</f>
        <v>No</v>
      </c>
      <c r="G120" s="14" t="str">
        <f>_xlfn.XLOOKUP(A120,'Medical Exam Transform'!$A$2:$A$2336,'Medical Exam Transform'!$F$2:$F$2336)</f>
        <v>No</v>
      </c>
      <c r="H120" s="14">
        <f>_xlfn.XLOOKUP(A120,'Medical Exam Transform'!$A$2:$A$2336,'Medical Exam Transform'!$G$2:$G$2336)</f>
        <v>0</v>
      </c>
      <c r="I120" s="14" t="str">
        <f>_xlfn.XLOOKUP(A120,'Medical Exam Transform'!$A$2:$A$2336,'Medical Exam Transform'!$H$2:$H$2336)</f>
        <v>Yes</v>
      </c>
      <c r="J120" s="14" t="str">
        <f>_xlfn.XLOOKUP(A120,'Medical Exam Transform'!$A$2:$A$2336,'Medical Exam Transform'!$I$2:$I$2336)</f>
        <v>Obesity</v>
      </c>
      <c r="K120" s="14" t="str">
        <f>_xlfn.XLOOKUP(A120,'Medical Exam Transform'!$A$2:$A$2336,'Medical Exam Transform'!$J$2:$J$2336)</f>
        <v>Diabetes</v>
      </c>
      <c r="L120" s="60">
        <f>_xlfn.XLOOKUP(A120,'Hospitalisation Transform'!$A$2:$A$2344,'Hospitalisation Transform'!$B$2:$B$2344)</f>
        <v>25110</v>
      </c>
      <c r="M120" s="82">
        <f>_xlfn.XLOOKUP(A120,'Hospitalisation Transform'!$A$2:$A$2344,'Hospitalisation Transform'!$D$2:$D$2344)</f>
        <v>39721.93</v>
      </c>
      <c r="N120" s="14" t="str">
        <f>_xlfn.XLOOKUP(A120,'Hospitalisation Transform'!$A$2:$A$2344,'Hospitalisation Transform'!$E$2:$E$2344)</f>
        <v>tier - 2</v>
      </c>
      <c r="O120" s="14" t="str">
        <f>_xlfn.XLOOKUP(A120,'Hospitalisation Transform'!$A$2:$A$2344,'Hospitalisation Transform'!$F$2:$F$2344)</f>
        <v>tier - 2</v>
      </c>
      <c r="P120" s="14" t="str">
        <f>_xlfn.XLOOKUP(A120,'Hospitalisation Transform'!$A$2:$A$2344,'Hospitalisation Transform'!$G$2:$G$2344)</f>
        <v>R1011</v>
      </c>
      <c r="Q120" s="14">
        <f>_xlfn.XLOOKUP(A120,'Hospitalisation Transform'!$A$2:$A$2344,'Hospitalisation Transform'!$H$2:$H$2344)</f>
        <v>55</v>
      </c>
    </row>
    <row r="121" spans="1:17" ht="15.5" x14ac:dyDescent="0.35">
      <c r="A121" s="59" t="s">
        <v>2254</v>
      </c>
      <c r="B121" s="39" t="str">
        <f>_xlfn.XLOOKUP(A121,'Customer Names Transform'!$A$2:$A$2336,'Customer Names Transform'!$D$2:$D$2336)</f>
        <v>Charlie</v>
      </c>
      <c r="C121" s="28">
        <f>_xlfn.XLOOKUP(A121,'Medical Exam Transform'!$A$2:$A$2336,'Medical Exam Transform'!$B$2:$B$2336)</f>
        <v>46.39</v>
      </c>
      <c r="D121" s="14">
        <f>_xlfn.XLOOKUP(A121,'Medical Exam Transform'!$A$2:$A$2336,'Medical Exam Transform'!$C$2:$C$2336)</f>
        <v>5.09</v>
      </c>
      <c r="E121" s="14" t="str">
        <f>_xlfn.XLOOKUP(A121,'Medical Exam Transform'!$A$2:$A$2336,'Medical Exam Transform'!$D$2:$D$2336)</f>
        <v>No</v>
      </c>
      <c r="F121" s="14" t="str">
        <f>_xlfn.XLOOKUP(A121,'Medical Exam Transform'!$A$2:$A$2336,'Medical Exam Transform'!$E$2:$E$2336)</f>
        <v>No</v>
      </c>
      <c r="G121" s="14" t="str">
        <f>_xlfn.XLOOKUP(A121,'Medical Exam Transform'!$A$2:$A$2336,'Medical Exam Transform'!$F$2:$F$2336)</f>
        <v>No</v>
      </c>
      <c r="H121" s="14">
        <f>_xlfn.XLOOKUP(A121,'Medical Exam Transform'!$A$2:$A$2336,'Medical Exam Transform'!$G$2:$G$2336)</f>
        <v>0</v>
      </c>
      <c r="I121" s="14" t="str">
        <f>_xlfn.XLOOKUP(A121,'Medical Exam Transform'!$A$2:$A$2336,'Medical Exam Transform'!$H$2:$H$2336)</f>
        <v>Yes</v>
      </c>
      <c r="J121" s="14" t="str">
        <f>_xlfn.XLOOKUP(A121,'Medical Exam Transform'!$A$2:$A$2336,'Medical Exam Transform'!$I$2:$I$2336)</f>
        <v>Obesity</v>
      </c>
      <c r="K121" s="14" t="str">
        <f>_xlfn.XLOOKUP(A121,'Medical Exam Transform'!$A$2:$A$2336,'Medical Exam Transform'!$J$2:$J$2336)</f>
        <v>Normal</v>
      </c>
      <c r="L121" s="60">
        <f>_xlfn.XLOOKUP(A121,'Hospitalisation Transform'!$A$2:$A$2344,'Hospitalisation Transform'!$B$2:$B$2344)</f>
        <v>28476</v>
      </c>
      <c r="M121" s="82">
        <f>_xlfn.XLOOKUP(A121,'Hospitalisation Transform'!$A$2:$A$2344,'Hospitalisation Transform'!$D$2:$D$2344)</f>
        <v>39670.44</v>
      </c>
      <c r="N121" s="14" t="str">
        <f>_xlfn.XLOOKUP(A121,'Hospitalisation Transform'!$A$2:$A$2344,'Hospitalisation Transform'!$E$2:$E$2344)</f>
        <v>tier - 2</v>
      </c>
      <c r="O121" s="14" t="str">
        <f>_xlfn.XLOOKUP(A121,'Hospitalisation Transform'!$A$2:$A$2344,'Hospitalisation Transform'!$F$2:$F$2344)</f>
        <v>tier - 1</v>
      </c>
      <c r="P121" s="14" t="str">
        <f>_xlfn.XLOOKUP(A121,'Hospitalisation Transform'!$A$2:$A$2344,'Hospitalisation Transform'!$G$2:$G$2344)</f>
        <v>R1012</v>
      </c>
      <c r="Q121" s="14">
        <f>_xlfn.XLOOKUP(A121,'Hospitalisation Transform'!$A$2:$A$2344,'Hospitalisation Transform'!$H$2:$H$2344)</f>
        <v>46</v>
      </c>
    </row>
    <row r="122" spans="1:17" ht="15.5" x14ac:dyDescent="0.35">
      <c r="A122" s="59" t="s">
        <v>2253</v>
      </c>
      <c r="B122" s="39" t="str">
        <f>_xlfn.XLOOKUP(A122,'Customer Names Transform'!$A$2:$A$2336,'Customer Names Transform'!$D$2:$D$2336)</f>
        <v>Meb</v>
      </c>
      <c r="C122" s="28">
        <f>_xlfn.XLOOKUP(A122,'Medical Exam Transform'!$A$2:$A$2336,'Medical Exam Transform'!$B$2:$B$2336)</f>
        <v>42.13</v>
      </c>
      <c r="D122" s="14">
        <f>_xlfn.XLOOKUP(A122,'Medical Exam Transform'!$A$2:$A$2336,'Medical Exam Transform'!$C$2:$C$2336)</f>
        <v>5.2</v>
      </c>
      <c r="E122" s="14" t="str">
        <f>_xlfn.XLOOKUP(A122,'Medical Exam Transform'!$A$2:$A$2336,'Medical Exam Transform'!$D$2:$D$2336)</f>
        <v>Yes</v>
      </c>
      <c r="F122" s="14" t="str">
        <f>_xlfn.XLOOKUP(A122,'Medical Exam Transform'!$A$2:$A$2336,'Medical Exam Transform'!$E$2:$E$2336)</f>
        <v>No</v>
      </c>
      <c r="G122" s="14" t="str">
        <f>_xlfn.XLOOKUP(A122,'Medical Exam Transform'!$A$2:$A$2336,'Medical Exam Transform'!$F$2:$F$2336)</f>
        <v>No</v>
      </c>
      <c r="H122" s="14">
        <f>_xlfn.XLOOKUP(A122,'Medical Exam Transform'!$A$2:$A$2336,'Medical Exam Transform'!$G$2:$G$2336)</f>
        <v>1</v>
      </c>
      <c r="I122" s="14" t="str">
        <f>_xlfn.XLOOKUP(A122,'Medical Exam Transform'!$A$2:$A$2336,'Medical Exam Transform'!$H$2:$H$2336)</f>
        <v>Yes</v>
      </c>
      <c r="J122" s="14" t="str">
        <f>_xlfn.XLOOKUP(A122,'Medical Exam Transform'!$A$2:$A$2336,'Medical Exam Transform'!$I$2:$I$2336)</f>
        <v>Obesity</v>
      </c>
      <c r="K122" s="14" t="str">
        <f>_xlfn.XLOOKUP(A122,'Medical Exam Transform'!$A$2:$A$2336,'Medical Exam Transform'!$J$2:$J$2336)</f>
        <v>Normal</v>
      </c>
      <c r="L122" s="60">
        <f>_xlfn.XLOOKUP(A122,'Hospitalisation Transform'!$A$2:$A$2344,'Hospitalisation Transform'!$B$2:$B$2344)</f>
        <v>34918</v>
      </c>
      <c r="M122" s="82">
        <f>_xlfn.XLOOKUP(A122,'Hospitalisation Transform'!$A$2:$A$2344,'Hospitalisation Transform'!$D$2:$D$2344)</f>
        <v>39611.760000000002</v>
      </c>
      <c r="N122" s="14" t="str">
        <f>_xlfn.XLOOKUP(A122,'Hospitalisation Transform'!$A$2:$A$2344,'Hospitalisation Transform'!$E$2:$E$2344)</f>
        <v>tier - 1</v>
      </c>
      <c r="O122" s="14" t="str">
        <f>_xlfn.XLOOKUP(A122,'Hospitalisation Transform'!$A$2:$A$2344,'Hospitalisation Transform'!$F$2:$F$2344)</f>
        <v>tier - 3</v>
      </c>
      <c r="P122" s="14" t="str">
        <f>_xlfn.XLOOKUP(A122,'Hospitalisation Transform'!$A$2:$A$2344,'Hospitalisation Transform'!$G$2:$G$2344)</f>
        <v>R1013</v>
      </c>
      <c r="Q122" s="14">
        <f>_xlfn.XLOOKUP(A122,'Hospitalisation Transform'!$A$2:$A$2344,'Hospitalisation Transform'!$H$2:$H$2344)</f>
        <v>28</v>
      </c>
    </row>
    <row r="123" spans="1:17" ht="15.5" x14ac:dyDescent="0.35">
      <c r="A123" s="59" t="s">
        <v>2252</v>
      </c>
      <c r="B123" s="39" t="str">
        <f>_xlfn.XLOOKUP(A123,'Customer Names Transform'!$A$2:$A$2336,'Customer Names Transform'!$D$2:$D$2336)</f>
        <v>Aaqib L.</v>
      </c>
      <c r="C123" s="28">
        <f>_xlfn.XLOOKUP(A123,'Medical Exam Transform'!$A$2:$A$2336,'Medical Exam Transform'!$B$2:$B$2336)</f>
        <v>30.78</v>
      </c>
      <c r="D123" s="14">
        <f>_xlfn.XLOOKUP(A123,'Medical Exam Transform'!$A$2:$A$2336,'Medical Exam Transform'!$C$2:$C$2336)</f>
        <v>8.4499999999999993</v>
      </c>
      <c r="E123" s="14" t="str">
        <f>_xlfn.XLOOKUP(A123,'Medical Exam Transform'!$A$2:$A$2336,'Medical Exam Transform'!$D$2:$D$2336)</f>
        <v>Yes</v>
      </c>
      <c r="F123" s="14" t="str">
        <f>_xlfn.XLOOKUP(A123,'Medical Exam Transform'!$A$2:$A$2336,'Medical Exam Transform'!$E$2:$E$2336)</f>
        <v>No</v>
      </c>
      <c r="G123" s="14" t="str">
        <f>_xlfn.XLOOKUP(A123,'Medical Exam Transform'!$A$2:$A$2336,'Medical Exam Transform'!$F$2:$F$2336)</f>
        <v>No</v>
      </c>
      <c r="H123" s="14">
        <f>_xlfn.XLOOKUP(A123,'Medical Exam Transform'!$A$2:$A$2336,'Medical Exam Transform'!$G$2:$G$2336)</f>
        <v>0</v>
      </c>
      <c r="I123" s="14" t="str">
        <f>_xlfn.XLOOKUP(A123,'Medical Exam Transform'!$A$2:$A$2336,'Medical Exam Transform'!$H$2:$H$2336)</f>
        <v>Yes</v>
      </c>
      <c r="J123" s="14" t="str">
        <f>_xlfn.XLOOKUP(A123,'Medical Exam Transform'!$A$2:$A$2336,'Medical Exam Transform'!$I$2:$I$2336)</f>
        <v>Obesity</v>
      </c>
      <c r="K123" s="14" t="str">
        <f>_xlfn.XLOOKUP(A123,'Medical Exam Transform'!$A$2:$A$2336,'Medical Exam Transform'!$J$2:$J$2336)</f>
        <v>Normal</v>
      </c>
      <c r="L123" s="60">
        <f>_xlfn.XLOOKUP(A123,'Hospitalisation Transform'!$A$2:$A$2344,'Hospitalisation Transform'!$B$2:$B$2344)</f>
        <v>29772</v>
      </c>
      <c r="M123" s="82">
        <f>_xlfn.XLOOKUP(A123,'Hospitalisation Transform'!$A$2:$A$2344,'Hospitalisation Transform'!$D$2:$D$2344)</f>
        <v>39597.410000000003</v>
      </c>
      <c r="N123" s="14" t="str">
        <f>_xlfn.XLOOKUP(A123,'Hospitalisation Transform'!$A$2:$A$2344,'Hospitalisation Transform'!$E$2:$E$2344)</f>
        <v>tier - 1</v>
      </c>
      <c r="O123" s="14" t="str">
        <f>_xlfn.XLOOKUP(A123,'Hospitalisation Transform'!$A$2:$A$2344,'Hospitalisation Transform'!$F$2:$F$2344)</f>
        <v>tier - 2</v>
      </c>
      <c r="P123" s="14" t="str">
        <f>_xlfn.XLOOKUP(A123,'Hospitalisation Transform'!$A$2:$A$2344,'Hospitalisation Transform'!$G$2:$G$2344)</f>
        <v>R1017</v>
      </c>
      <c r="Q123" s="14">
        <f>_xlfn.XLOOKUP(A123,'Hospitalisation Transform'!$A$2:$A$2344,'Hospitalisation Transform'!$H$2:$H$2344)</f>
        <v>42</v>
      </c>
    </row>
    <row r="124" spans="1:17" ht="15.5" x14ac:dyDescent="0.35">
      <c r="A124" s="59" t="s">
        <v>2251</v>
      </c>
      <c r="B124" s="39" t="str">
        <f>_xlfn.XLOOKUP(A124,'Customer Names Transform'!$A$2:$A$2336,'Customer Names Transform'!$D$2:$D$2336)</f>
        <v>Craig A.</v>
      </c>
      <c r="C124" s="28">
        <f>_xlfn.XLOOKUP(A124,'Medical Exam Transform'!$A$2:$A$2336,'Medical Exam Transform'!$B$2:$B$2336)</f>
        <v>31.35</v>
      </c>
      <c r="D124" s="14">
        <f>_xlfn.XLOOKUP(A124,'Medical Exam Transform'!$A$2:$A$2336,'Medical Exam Transform'!$C$2:$C$2336)</f>
        <v>9.5399999999999991</v>
      </c>
      <c r="E124" s="14" t="str">
        <f>_xlfn.XLOOKUP(A124,'Medical Exam Transform'!$A$2:$A$2336,'Medical Exam Transform'!$D$2:$D$2336)</f>
        <v>No</v>
      </c>
      <c r="F124" s="14" t="str">
        <f>_xlfn.XLOOKUP(A124,'Medical Exam Transform'!$A$2:$A$2336,'Medical Exam Transform'!$E$2:$E$2336)</f>
        <v>No</v>
      </c>
      <c r="G124" s="14" t="str">
        <f>_xlfn.XLOOKUP(A124,'Medical Exam Transform'!$A$2:$A$2336,'Medical Exam Transform'!$F$2:$F$2336)</f>
        <v>No</v>
      </c>
      <c r="H124" s="14">
        <f>_xlfn.XLOOKUP(A124,'Medical Exam Transform'!$A$2:$A$2336,'Medical Exam Transform'!$G$2:$G$2336)</f>
        <v>0</v>
      </c>
      <c r="I124" s="14" t="str">
        <f>_xlfn.XLOOKUP(A124,'Medical Exam Transform'!$A$2:$A$2336,'Medical Exam Transform'!$H$2:$H$2336)</f>
        <v>Yes</v>
      </c>
      <c r="J124" s="14" t="str">
        <f>_xlfn.XLOOKUP(A124,'Medical Exam Transform'!$A$2:$A$2336,'Medical Exam Transform'!$I$2:$I$2336)</f>
        <v>Obesity</v>
      </c>
      <c r="K124" s="14" t="str">
        <f>_xlfn.XLOOKUP(A124,'Medical Exam Transform'!$A$2:$A$2336,'Medical Exam Transform'!$J$2:$J$2336)</f>
        <v>Normal</v>
      </c>
      <c r="L124" s="60">
        <f>_xlfn.XLOOKUP(A124,'Hospitalisation Transform'!$A$2:$A$2344,'Hospitalisation Transform'!$B$2:$B$2344)</f>
        <v>28683</v>
      </c>
      <c r="M124" s="82">
        <f>_xlfn.XLOOKUP(A124,'Hospitalisation Transform'!$A$2:$A$2344,'Hospitalisation Transform'!$D$2:$D$2344)</f>
        <v>39556.49</v>
      </c>
      <c r="N124" s="14" t="str">
        <f>_xlfn.XLOOKUP(A124,'Hospitalisation Transform'!$A$2:$A$2344,'Hospitalisation Transform'!$E$2:$E$2344)</f>
        <v>tier - 1</v>
      </c>
      <c r="O124" s="14" t="str">
        <f>_xlfn.XLOOKUP(A124,'Hospitalisation Transform'!$A$2:$A$2344,'Hospitalisation Transform'!$F$2:$F$2344)</f>
        <v>tier - 2</v>
      </c>
      <c r="P124" s="14" t="str">
        <f>_xlfn.XLOOKUP(A124,'Hospitalisation Transform'!$A$2:$A$2344,'Hospitalisation Transform'!$G$2:$G$2344)</f>
        <v>R1015</v>
      </c>
      <c r="Q124" s="14">
        <f>_xlfn.XLOOKUP(A124,'Hospitalisation Transform'!$A$2:$A$2344,'Hospitalisation Transform'!$H$2:$H$2344)</f>
        <v>45</v>
      </c>
    </row>
    <row r="125" spans="1:17" ht="15.5" x14ac:dyDescent="0.35">
      <c r="A125" s="59" t="s">
        <v>2250</v>
      </c>
      <c r="B125" s="39" t="str">
        <f>_xlfn.XLOOKUP(A125,'Customer Names Transform'!$A$2:$A$2336,'Customer Names Transform'!$D$2:$D$2336)</f>
        <v>Meredith</v>
      </c>
      <c r="C125" s="28">
        <f>_xlfn.XLOOKUP(A125,'Medical Exam Transform'!$A$2:$A$2336,'Medical Exam Transform'!$B$2:$B$2336)</f>
        <v>41.46</v>
      </c>
      <c r="D125" s="14">
        <f>_xlfn.XLOOKUP(A125,'Medical Exam Transform'!$A$2:$A$2336,'Medical Exam Transform'!$C$2:$C$2336)</f>
        <v>4.99</v>
      </c>
      <c r="E125" s="14" t="str">
        <f>_xlfn.XLOOKUP(A125,'Medical Exam Transform'!$A$2:$A$2336,'Medical Exam Transform'!$D$2:$D$2336)</f>
        <v>Yes</v>
      </c>
      <c r="F125" s="14" t="str">
        <f>_xlfn.XLOOKUP(A125,'Medical Exam Transform'!$A$2:$A$2336,'Medical Exam Transform'!$E$2:$E$2336)</f>
        <v>No</v>
      </c>
      <c r="G125" s="14" t="str">
        <f>_xlfn.XLOOKUP(A125,'Medical Exam Transform'!$A$2:$A$2336,'Medical Exam Transform'!$F$2:$F$2336)</f>
        <v>No</v>
      </c>
      <c r="H125" s="14">
        <f>_xlfn.XLOOKUP(A125,'Medical Exam Transform'!$A$2:$A$2336,'Medical Exam Transform'!$G$2:$G$2336)</f>
        <v>2</v>
      </c>
      <c r="I125" s="14" t="str">
        <f>_xlfn.XLOOKUP(A125,'Medical Exam Transform'!$A$2:$A$2336,'Medical Exam Transform'!$H$2:$H$2336)</f>
        <v>Yes</v>
      </c>
      <c r="J125" s="14" t="str">
        <f>_xlfn.XLOOKUP(A125,'Medical Exam Transform'!$A$2:$A$2336,'Medical Exam Transform'!$I$2:$I$2336)</f>
        <v>Obesity</v>
      </c>
      <c r="K125" s="14" t="str">
        <f>_xlfn.XLOOKUP(A125,'Medical Exam Transform'!$A$2:$A$2336,'Medical Exam Transform'!$J$2:$J$2336)</f>
        <v>Normal</v>
      </c>
      <c r="L125" s="60">
        <f>_xlfn.XLOOKUP(A125,'Hospitalisation Transform'!$A$2:$A$2344,'Hospitalisation Transform'!$B$2:$B$2344)</f>
        <v>24282</v>
      </c>
      <c r="M125" s="82">
        <f>_xlfn.XLOOKUP(A125,'Hospitalisation Transform'!$A$2:$A$2344,'Hospitalisation Transform'!$D$2:$D$2344)</f>
        <v>39396.86</v>
      </c>
      <c r="N125" s="14" t="str">
        <f>_xlfn.XLOOKUP(A125,'Hospitalisation Transform'!$A$2:$A$2344,'Hospitalisation Transform'!$E$2:$E$2344)</f>
        <v>tier - 2</v>
      </c>
      <c r="O125" s="14" t="str">
        <f>_xlfn.XLOOKUP(A125,'Hospitalisation Transform'!$A$2:$A$2344,'Hospitalisation Transform'!$F$2:$F$2344)</f>
        <v>tier - 2</v>
      </c>
      <c r="P125" s="14" t="str">
        <f>_xlfn.XLOOKUP(A125,'Hospitalisation Transform'!$A$2:$A$2344,'Hospitalisation Transform'!$G$2:$G$2344)</f>
        <v>R1011</v>
      </c>
      <c r="Q125" s="14">
        <f>_xlfn.XLOOKUP(A125,'Hospitalisation Transform'!$A$2:$A$2344,'Hospitalisation Transform'!$H$2:$H$2344)</f>
        <v>57</v>
      </c>
    </row>
    <row r="126" spans="1:17" ht="15.5" x14ac:dyDescent="0.35">
      <c r="A126" s="59" t="s">
        <v>2249</v>
      </c>
      <c r="B126" s="39" t="str">
        <f>_xlfn.XLOOKUP(A126,'Customer Names Transform'!$A$2:$A$2336,'Customer Names Transform'!$D$2:$D$2336)</f>
        <v>Doug</v>
      </c>
      <c r="C126" s="28">
        <f>_xlfn.XLOOKUP(A126,'Medical Exam Transform'!$A$2:$A$2336,'Medical Exam Transform'!$B$2:$B$2336)</f>
        <v>48</v>
      </c>
      <c r="D126" s="14">
        <f>_xlfn.XLOOKUP(A126,'Medical Exam Transform'!$A$2:$A$2336,'Medical Exam Transform'!$C$2:$C$2336)</f>
        <v>10.54</v>
      </c>
      <c r="E126" s="14" t="str">
        <f>_xlfn.XLOOKUP(A126,'Medical Exam Transform'!$A$2:$A$2336,'Medical Exam Transform'!$D$2:$D$2336)</f>
        <v>No</v>
      </c>
      <c r="F126" s="14" t="str">
        <f>_xlfn.XLOOKUP(A126,'Medical Exam Transform'!$A$2:$A$2336,'Medical Exam Transform'!$E$2:$E$2336)</f>
        <v>No</v>
      </c>
      <c r="G126" s="14" t="str">
        <f>_xlfn.XLOOKUP(A126,'Medical Exam Transform'!$A$2:$A$2336,'Medical Exam Transform'!$F$2:$F$2336)</f>
        <v>No</v>
      </c>
      <c r="H126" s="14">
        <f>_xlfn.XLOOKUP(A126,'Medical Exam Transform'!$A$2:$A$2336,'Medical Exam Transform'!$G$2:$G$2336)</f>
        <v>0</v>
      </c>
      <c r="I126" s="14" t="str">
        <f>_xlfn.XLOOKUP(A126,'Medical Exam Transform'!$A$2:$A$2336,'Medical Exam Transform'!$H$2:$H$2336)</f>
        <v>Yes</v>
      </c>
      <c r="J126" s="14" t="str">
        <f>_xlfn.XLOOKUP(A126,'Medical Exam Transform'!$A$2:$A$2336,'Medical Exam Transform'!$I$2:$I$2336)</f>
        <v>Obesity</v>
      </c>
      <c r="K126" s="14" t="str">
        <f>_xlfn.XLOOKUP(A126,'Medical Exam Transform'!$A$2:$A$2336,'Medical Exam Transform'!$J$2:$J$2336)</f>
        <v>Diabetes</v>
      </c>
      <c r="L126" s="60">
        <f>_xlfn.XLOOKUP(A126,'Hospitalisation Transform'!$A$2:$A$2344,'Hospitalisation Transform'!$B$2:$B$2344)</f>
        <v>28707</v>
      </c>
      <c r="M126" s="82">
        <f>_xlfn.XLOOKUP(A126,'Hospitalisation Transform'!$A$2:$A$2344,'Hospitalisation Transform'!$D$2:$D$2344)</f>
        <v>39352.6</v>
      </c>
      <c r="N126" s="14" t="str">
        <f>_xlfn.XLOOKUP(A126,'Hospitalisation Transform'!$A$2:$A$2344,'Hospitalisation Transform'!$E$2:$E$2344)</f>
        <v>tier - 2</v>
      </c>
      <c r="O126" s="14" t="str">
        <f>_xlfn.XLOOKUP(A126,'Hospitalisation Transform'!$A$2:$A$2344,'Hospitalisation Transform'!$F$2:$F$2344)</f>
        <v>tier - 3</v>
      </c>
      <c r="P126" s="14" t="str">
        <f>_xlfn.XLOOKUP(A126,'Hospitalisation Transform'!$A$2:$A$2344,'Hospitalisation Transform'!$G$2:$G$2344)</f>
        <v>R1011</v>
      </c>
      <c r="Q126" s="14">
        <f>_xlfn.XLOOKUP(A126,'Hospitalisation Transform'!$A$2:$A$2344,'Hospitalisation Transform'!$H$2:$H$2344)</f>
        <v>45</v>
      </c>
    </row>
    <row r="127" spans="1:17" ht="15.5" x14ac:dyDescent="0.35">
      <c r="A127" s="59" t="s">
        <v>2248</v>
      </c>
      <c r="B127" s="39" t="str">
        <f>_xlfn.XLOOKUP(A127,'Customer Names Transform'!$A$2:$A$2336,'Customer Names Transform'!$D$2:$D$2336)</f>
        <v>Elizabeth J.</v>
      </c>
      <c r="C127" s="28">
        <f>_xlfn.XLOOKUP(A127,'Medical Exam Transform'!$A$2:$A$2336,'Medical Exam Transform'!$B$2:$B$2336)</f>
        <v>49.13</v>
      </c>
      <c r="D127" s="14">
        <f>_xlfn.XLOOKUP(A127,'Medical Exam Transform'!$A$2:$A$2336,'Medical Exam Transform'!$C$2:$C$2336)</f>
        <v>4.54</v>
      </c>
      <c r="E127" s="14" t="str">
        <f>_xlfn.XLOOKUP(A127,'Medical Exam Transform'!$A$2:$A$2336,'Medical Exam Transform'!$D$2:$D$2336)</f>
        <v>No</v>
      </c>
      <c r="F127" s="14" t="str">
        <f>_xlfn.XLOOKUP(A127,'Medical Exam Transform'!$A$2:$A$2336,'Medical Exam Transform'!$E$2:$E$2336)</f>
        <v>No</v>
      </c>
      <c r="G127" s="14" t="str">
        <f>_xlfn.XLOOKUP(A127,'Medical Exam Transform'!$A$2:$A$2336,'Medical Exam Transform'!$F$2:$F$2336)</f>
        <v>No</v>
      </c>
      <c r="H127" s="14">
        <f>_xlfn.XLOOKUP(A127,'Medical Exam Transform'!$A$2:$A$2336,'Medical Exam Transform'!$G$2:$G$2336)</f>
        <v>0</v>
      </c>
      <c r="I127" s="14" t="str">
        <f>_xlfn.XLOOKUP(A127,'Medical Exam Transform'!$A$2:$A$2336,'Medical Exam Transform'!$H$2:$H$2336)</f>
        <v>Yes</v>
      </c>
      <c r="J127" s="14" t="str">
        <f>_xlfn.XLOOKUP(A127,'Medical Exam Transform'!$A$2:$A$2336,'Medical Exam Transform'!$I$2:$I$2336)</f>
        <v>Obesity</v>
      </c>
      <c r="K127" s="14" t="str">
        <f>_xlfn.XLOOKUP(A127,'Medical Exam Transform'!$A$2:$A$2336,'Medical Exam Transform'!$J$2:$J$2336)</f>
        <v>Prediabetes</v>
      </c>
      <c r="L127" s="60">
        <f>_xlfn.XLOOKUP(A127,'Hospitalisation Transform'!$A$2:$A$2344,'Hospitalisation Transform'!$B$2:$B$2344)</f>
        <v>30179</v>
      </c>
      <c r="M127" s="82">
        <f>_xlfn.XLOOKUP(A127,'Hospitalisation Transform'!$A$2:$A$2344,'Hospitalisation Transform'!$D$2:$D$2344)</f>
        <v>39315.279999999999</v>
      </c>
      <c r="N127" s="14" t="str">
        <f>_xlfn.XLOOKUP(A127,'Hospitalisation Transform'!$A$2:$A$2344,'Hospitalisation Transform'!$E$2:$E$2344)</f>
        <v>tier - 2</v>
      </c>
      <c r="O127" s="14" t="str">
        <f>_xlfn.XLOOKUP(A127,'Hospitalisation Transform'!$A$2:$A$2344,'Hospitalisation Transform'!$F$2:$F$2344)</f>
        <v>tier - 3</v>
      </c>
      <c r="P127" s="14" t="str">
        <f>_xlfn.XLOOKUP(A127,'Hospitalisation Transform'!$A$2:$A$2344,'Hospitalisation Transform'!$G$2:$G$2344)</f>
        <v>R1011</v>
      </c>
      <c r="Q127" s="14">
        <f>_xlfn.XLOOKUP(A127,'Hospitalisation Transform'!$A$2:$A$2344,'Hospitalisation Transform'!$H$2:$H$2344)</f>
        <v>41</v>
      </c>
    </row>
    <row r="128" spans="1:17" ht="15.5" x14ac:dyDescent="0.35">
      <c r="A128" s="59" t="s">
        <v>2247</v>
      </c>
      <c r="B128" s="39" t="str">
        <f>_xlfn.XLOOKUP(A128,'Customer Names Transform'!$A$2:$A$2336,'Customer Names Transform'!$D$2:$D$2336)</f>
        <v>Matthew P</v>
      </c>
      <c r="C128" s="28">
        <f>_xlfn.XLOOKUP(A128,'Medical Exam Transform'!$A$2:$A$2336,'Medical Exam Transform'!$B$2:$B$2336)</f>
        <v>37.799999999999997</v>
      </c>
      <c r="D128" s="14">
        <f>_xlfn.XLOOKUP(A128,'Medical Exam Transform'!$A$2:$A$2336,'Medical Exam Transform'!$C$2:$C$2336)</f>
        <v>6.29</v>
      </c>
      <c r="E128" s="14" t="str">
        <f>_xlfn.XLOOKUP(A128,'Medical Exam Transform'!$A$2:$A$2336,'Medical Exam Transform'!$D$2:$D$2336)</f>
        <v>No</v>
      </c>
      <c r="F128" s="14" t="str">
        <f>_xlfn.XLOOKUP(A128,'Medical Exam Transform'!$A$2:$A$2336,'Medical Exam Transform'!$E$2:$E$2336)</f>
        <v>No</v>
      </c>
      <c r="G128" s="14" t="str">
        <f>_xlfn.XLOOKUP(A128,'Medical Exam Transform'!$A$2:$A$2336,'Medical Exam Transform'!$F$2:$F$2336)</f>
        <v>No</v>
      </c>
      <c r="H128" s="14">
        <f>_xlfn.XLOOKUP(A128,'Medical Exam Transform'!$A$2:$A$2336,'Medical Exam Transform'!$G$2:$G$2336)</f>
        <v>1</v>
      </c>
      <c r="I128" s="14" t="str">
        <f>_xlfn.XLOOKUP(A128,'Medical Exam Transform'!$A$2:$A$2336,'Medical Exam Transform'!$H$2:$H$2336)</f>
        <v>Yes</v>
      </c>
      <c r="J128" s="14" t="str">
        <f>_xlfn.XLOOKUP(A128,'Medical Exam Transform'!$A$2:$A$2336,'Medical Exam Transform'!$I$2:$I$2336)</f>
        <v>Obesity</v>
      </c>
      <c r="K128" s="14" t="str">
        <f>_xlfn.XLOOKUP(A128,'Medical Exam Transform'!$A$2:$A$2336,'Medical Exam Transform'!$J$2:$J$2336)</f>
        <v>Normal</v>
      </c>
      <c r="L128" s="60">
        <f>_xlfn.XLOOKUP(A128,'Hospitalisation Transform'!$A$2:$A$2344,'Hospitalisation Transform'!$B$2:$B$2344)</f>
        <v>33938</v>
      </c>
      <c r="M128" s="82">
        <f>_xlfn.XLOOKUP(A128,'Hospitalisation Transform'!$A$2:$A$2344,'Hospitalisation Transform'!$D$2:$D$2344)</f>
        <v>39241.440000000002</v>
      </c>
      <c r="N128" s="14" t="str">
        <f>_xlfn.XLOOKUP(A128,'Hospitalisation Transform'!$A$2:$A$2344,'Hospitalisation Transform'!$E$2:$E$2344)</f>
        <v>tier - 1</v>
      </c>
      <c r="O128" s="14" t="str">
        <f>_xlfn.XLOOKUP(A128,'Hospitalisation Transform'!$A$2:$A$2344,'Hospitalisation Transform'!$F$2:$F$2344)</f>
        <v>tier - 3</v>
      </c>
      <c r="P128" s="14" t="str">
        <f>_xlfn.XLOOKUP(A128,'Hospitalisation Transform'!$A$2:$A$2344,'Hospitalisation Transform'!$G$2:$G$2344)</f>
        <v>R1011</v>
      </c>
      <c r="Q128" s="14">
        <f>_xlfn.XLOOKUP(A128,'Hospitalisation Transform'!$A$2:$A$2344,'Hospitalisation Transform'!$H$2:$H$2344)</f>
        <v>31</v>
      </c>
    </row>
    <row r="129" spans="1:17" ht="15.5" x14ac:dyDescent="0.35">
      <c r="A129" s="59" t="s">
        <v>2246</v>
      </c>
      <c r="B129" s="39" t="str">
        <f>_xlfn.XLOOKUP(A129,'Customer Names Transform'!$A$2:$A$2336,'Customer Names Transform'!$D$2:$D$2336)</f>
        <v>Guillermo Sr.</v>
      </c>
      <c r="C129" s="28">
        <f>_xlfn.XLOOKUP(A129,'Medical Exam Transform'!$A$2:$A$2336,'Medical Exam Transform'!$B$2:$B$2336)</f>
        <v>38.299999999999997</v>
      </c>
      <c r="D129" s="14">
        <f>_xlfn.XLOOKUP(A129,'Medical Exam Transform'!$A$2:$A$2336,'Medical Exam Transform'!$C$2:$C$2336)</f>
        <v>9.51</v>
      </c>
      <c r="E129" s="14" t="str">
        <f>_xlfn.XLOOKUP(A129,'Medical Exam Transform'!$A$2:$A$2336,'Medical Exam Transform'!$D$2:$D$2336)</f>
        <v>No</v>
      </c>
      <c r="F129" s="14" t="str">
        <f>_xlfn.XLOOKUP(A129,'Medical Exam Transform'!$A$2:$A$2336,'Medical Exam Transform'!$E$2:$E$2336)</f>
        <v>No</v>
      </c>
      <c r="G129" s="14" t="str">
        <f>_xlfn.XLOOKUP(A129,'Medical Exam Transform'!$A$2:$A$2336,'Medical Exam Transform'!$F$2:$F$2336)</f>
        <v>No</v>
      </c>
      <c r="H129" s="14">
        <f>_xlfn.XLOOKUP(A129,'Medical Exam Transform'!$A$2:$A$2336,'Medical Exam Transform'!$G$2:$G$2336)</f>
        <v>0</v>
      </c>
      <c r="I129" s="14" t="str">
        <f>_xlfn.XLOOKUP(A129,'Medical Exam Transform'!$A$2:$A$2336,'Medical Exam Transform'!$H$2:$H$2336)</f>
        <v>Yes</v>
      </c>
      <c r="J129" s="14" t="str">
        <f>_xlfn.XLOOKUP(A129,'Medical Exam Transform'!$A$2:$A$2336,'Medical Exam Transform'!$I$2:$I$2336)</f>
        <v>Obesity</v>
      </c>
      <c r="K129" s="14" t="str">
        <f>_xlfn.XLOOKUP(A129,'Medical Exam Transform'!$A$2:$A$2336,'Medical Exam Transform'!$J$2:$J$2336)</f>
        <v>Normal</v>
      </c>
      <c r="L129" s="60">
        <f>_xlfn.XLOOKUP(A129,'Hospitalisation Transform'!$A$2:$A$2344,'Hospitalisation Transform'!$B$2:$B$2344)</f>
        <v>22834</v>
      </c>
      <c r="M129" s="82">
        <f>_xlfn.XLOOKUP(A129,'Hospitalisation Transform'!$A$2:$A$2344,'Hospitalisation Transform'!$D$2:$D$2344)</f>
        <v>39221.120000000003</v>
      </c>
      <c r="N129" s="14" t="str">
        <f>_xlfn.XLOOKUP(A129,'Hospitalisation Transform'!$A$2:$A$2344,'Hospitalisation Transform'!$E$2:$E$2344)</f>
        <v>tier - 2</v>
      </c>
      <c r="O129" s="14" t="str">
        <f>_xlfn.XLOOKUP(A129,'Hospitalisation Transform'!$A$2:$A$2344,'Hospitalisation Transform'!$F$2:$F$2344)</f>
        <v>tier - 1</v>
      </c>
      <c r="P129" s="14" t="str">
        <f>_xlfn.XLOOKUP(A129,'Hospitalisation Transform'!$A$2:$A$2344,'Hospitalisation Transform'!$G$2:$G$2344)</f>
        <v>R1011</v>
      </c>
      <c r="Q129" s="14">
        <f>_xlfn.XLOOKUP(A129,'Hospitalisation Transform'!$A$2:$A$2344,'Hospitalisation Transform'!$H$2:$H$2344)</f>
        <v>61</v>
      </c>
    </row>
    <row r="130" spans="1:17" ht="15.5" x14ac:dyDescent="0.35">
      <c r="A130" s="59" t="s">
        <v>2245</v>
      </c>
      <c r="B130" s="39" t="str">
        <f>_xlfn.XLOOKUP(A130,'Customer Names Transform'!$A$2:$A$2336,'Customer Names Transform'!$D$2:$D$2336)</f>
        <v>Ryan C</v>
      </c>
      <c r="C130" s="28">
        <f>_xlfn.XLOOKUP(A130,'Medical Exam Transform'!$A$2:$A$2336,'Medical Exam Transform'!$B$2:$B$2336)</f>
        <v>32.774999999999999</v>
      </c>
      <c r="D130" s="14">
        <f>_xlfn.XLOOKUP(A130,'Medical Exam Transform'!$A$2:$A$2336,'Medical Exam Transform'!$C$2:$C$2336)</f>
        <v>4.72</v>
      </c>
      <c r="E130" s="14" t="str">
        <f>_xlfn.XLOOKUP(A130,'Medical Exam Transform'!$A$2:$A$2336,'Medical Exam Transform'!$D$2:$D$2336)</f>
        <v>No</v>
      </c>
      <c r="F130" s="14" t="str">
        <f>_xlfn.XLOOKUP(A130,'Medical Exam Transform'!$A$2:$A$2336,'Medical Exam Transform'!$E$2:$E$2336)</f>
        <v>No</v>
      </c>
      <c r="G130" s="14" t="str">
        <f>_xlfn.XLOOKUP(A130,'Medical Exam Transform'!$A$2:$A$2336,'Medical Exam Transform'!$F$2:$F$2336)</f>
        <v>No</v>
      </c>
      <c r="H130" s="14">
        <f>_xlfn.XLOOKUP(A130,'Medical Exam Transform'!$A$2:$A$2336,'Medical Exam Transform'!$G$2:$G$2336)</f>
        <v>0</v>
      </c>
      <c r="I130" s="14" t="str">
        <f>_xlfn.XLOOKUP(A130,'Medical Exam Transform'!$A$2:$A$2336,'Medical Exam Transform'!$H$2:$H$2336)</f>
        <v>Yes</v>
      </c>
      <c r="J130" s="14" t="str">
        <f>_xlfn.XLOOKUP(A130,'Medical Exam Transform'!$A$2:$A$2336,'Medical Exam Transform'!$I$2:$I$2336)</f>
        <v>Obesity</v>
      </c>
      <c r="K130" s="14" t="str">
        <f>_xlfn.XLOOKUP(A130,'Medical Exam Transform'!$A$2:$A$2336,'Medical Exam Transform'!$J$2:$J$2336)</f>
        <v>Prediabetes</v>
      </c>
      <c r="L130" s="60">
        <f>_xlfn.XLOOKUP(A130,'Hospitalisation Transform'!$A$2:$A$2344,'Hospitalisation Transform'!$B$2:$B$2344)</f>
        <v>30167</v>
      </c>
      <c r="M130" s="82">
        <f>_xlfn.XLOOKUP(A130,'Hospitalisation Transform'!$A$2:$A$2344,'Hospitalisation Transform'!$D$2:$D$2344)</f>
        <v>39125.33</v>
      </c>
      <c r="N130" s="14" t="str">
        <f>_xlfn.XLOOKUP(A130,'Hospitalisation Transform'!$A$2:$A$2344,'Hospitalisation Transform'!$E$2:$E$2344)</f>
        <v>tier - 1</v>
      </c>
      <c r="O130" s="14" t="str">
        <f>_xlfn.XLOOKUP(A130,'Hospitalisation Transform'!$A$2:$A$2344,'Hospitalisation Transform'!$F$2:$F$2344)</f>
        <v>tier - 1</v>
      </c>
      <c r="P130" s="14" t="str">
        <f>_xlfn.XLOOKUP(A130,'Hospitalisation Transform'!$A$2:$A$2344,'Hospitalisation Transform'!$G$2:$G$2344)</f>
        <v>R1016</v>
      </c>
      <c r="Q130" s="14">
        <f>_xlfn.XLOOKUP(A130,'Hospitalisation Transform'!$A$2:$A$2344,'Hospitalisation Transform'!$H$2:$H$2344)</f>
        <v>41</v>
      </c>
    </row>
    <row r="131" spans="1:17" ht="15.5" x14ac:dyDescent="0.35">
      <c r="A131" s="59" t="s">
        <v>2244</v>
      </c>
      <c r="B131" s="39" t="str">
        <f>_xlfn.XLOOKUP(A131,'Customer Names Transform'!$A$2:$A$2336,'Customer Names Transform'!$D$2:$D$2336)</f>
        <v>Dane</v>
      </c>
      <c r="C131" s="28">
        <f>_xlfn.XLOOKUP(A131,'Medical Exam Transform'!$A$2:$A$2336,'Medical Exam Transform'!$B$2:$B$2336)</f>
        <v>34.200000000000003</v>
      </c>
      <c r="D131" s="14">
        <f>_xlfn.XLOOKUP(A131,'Medical Exam Transform'!$A$2:$A$2336,'Medical Exam Transform'!$C$2:$C$2336)</f>
        <v>5.91</v>
      </c>
      <c r="E131" s="14" t="str">
        <f>_xlfn.XLOOKUP(A131,'Medical Exam Transform'!$A$2:$A$2336,'Medical Exam Transform'!$D$2:$D$2336)</f>
        <v>Yes</v>
      </c>
      <c r="F131" s="14" t="str">
        <f>_xlfn.XLOOKUP(A131,'Medical Exam Transform'!$A$2:$A$2336,'Medical Exam Transform'!$E$2:$E$2336)</f>
        <v>No</v>
      </c>
      <c r="G131" s="14" t="str">
        <f>_xlfn.XLOOKUP(A131,'Medical Exam Transform'!$A$2:$A$2336,'Medical Exam Transform'!$F$2:$F$2336)</f>
        <v>No</v>
      </c>
      <c r="H131" s="14">
        <f>_xlfn.XLOOKUP(A131,'Medical Exam Transform'!$A$2:$A$2336,'Medical Exam Transform'!$G$2:$G$2336)</f>
        <v>0</v>
      </c>
      <c r="I131" s="14" t="str">
        <f>_xlfn.XLOOKUP(A131,'Medical Exam Transform'!$A$2:$A$2336,'Medical Exam Transform'!$H$2:$H$2336)</f>
        <v>Yes</v>
      </c>
      <c r="J131" s="14" t="str">
        <f>_xlfn.XLOOKUP(A131,'Medical Exam Transform'!$A$2:$A$2336,'Medical Exam Transform'!$I$2:$I$2336)</f>
        <v>Obesity</v>
      </c>
      <c r="K131" s="14" t="str">
        <f>_xlfn.XLOOKUP(A131,'Medical Exam Transform'!$A$2:$A$2336,'Medical Exam Transform'!$J$2:$J$2336)</f>
        <v>Normal</v>
      </c>
      <c r="L131" s="60">
        <f>_xlfn.XLOOKUP(A131,'Hospitalisation Transform'!$A$2:$A$2344,'Hospitalisation Transform'!$B$2:$B$2344)</f>
        <v>31310</v>
      </c>
      <c r="M131" s="82">
        <f>_xlfn.XLOOKUP(A131,'Hospitalisation Transform'!$A$2:$A$2344,'Hospitalisation Transform'!$D$2:$D$2344)</f>
        <v>39047.29</v>
      </c>
      <c r="N131" s="14" t="str">
        <f>_xlfn.XLOOKUP(A131,'Hospitalisation Transform'!$A$2:$A$2344,'Hospitalisation Transform'!$E$2:$E$2344)</f>
        <v>tier - 1</v>
      </c>
      <c r="O131" s="14" t="str">
        <f>_xlfn.XLOOKUP(A131,'Hospitalisation Transform'!$A$2:$A$2344,'Hospitalisation Transform'!$F$2:$F$2344)</f>
        <v>tier - 3</v>
      </c>
      <c r="P131" s="14" t="str">
        <f>_xlfn.XLOOKUP(A131,'Hospitalisation Transform'!$A$2:$A$2344,'Hospitalisation Transform'!$G$2:$G$2344)</f>
        <v>R1017</v>
      </c>
      <c r="Q131" s="14">
        <f>_xlfn.XLOOKUP(A131,'Hospitalisation Transform'!$A$2:$A$2344,'Hospitalisation Transform'!$H$2:$H$2344)</f>
        <v>38</v>
      </c>
    </row>
    <row r="132" spans="1:17" ht="15.5" x14ac:dyDescent="0.35">
      <c r="A132" s="59" t="s">
        <v>2243</v>
      </c>
      <c r="B132" s="39" t="str">
        <f>_xlfn.XLOOKUP(A132,'Customer Names Transform'!$A$2:$A$2336,'Customer Names Transform'!$D$2:$D$2336)</f>
        <v>Jonas</v>
      </c>
      <c r="C132" s="28">
        <f>_xlfn.XLOOKUP(A132,'Medical Exam Transform'!$A$2:$A$2336,'Medical Exam Transform'!$B$2:$B$2336)</f>
        <v>30.2</v>
      </c>
      <c r="D132" s="14">
        <f>_xlfn.XLOOKUP(A132,'Medical Exam Transform'!$A$2:$A$2336,'Medical Exam Transform'!$C$2:$C$2336)</f>
        <v>9.58</v>
      </c>
      <c r="E132" s="14" t="str">
        <f>_xlfn.XLOOKUP(A132,'Medical Exam Transform'!$A$2:$A$2336,'Medical Exam Transform'!$D$2:$D$2336)</f>
        <v>No</v>
      </c>
      <c r="F132" s="14" t="str">
        <f>_xlfn.XLOOKUP(A132,'Medical Exam Transform'!$A$2:$A$2336,'Medical Exam Transform'!$E$2:$E$2336)</f>
        <v>No</v>
      </c>
      <c r="G132" s="14" t="str">
        <f>_xlfn.XLOOKUP(A132,'Medical Exam Transform'!$A$2:$A$2336,'Medical Exam Transform'!$F$2:$F$2336)</f>
        <v>No</v>
      </c>
      <c r="H132" s="14">
        <f>_xlfn.XLOOKUP(A132,'Medical Exam Transform'!$A$2:$A$2336,'Medical Exam Transform'!$G$2:$G$2336)</f>
        <v>0</v>
      </c>
      <c r="I132" s="14" t="str">
        <f>_xlfn.XLOOKUP(A132,'Medical Exam Transform'!$A$2:$A$2336,'Medical Exam Transform'!$H$2:$H$2336)</f>
        <v>Yes</v>
      </c>
      <c r="J132" s="14" t="str">
        <f>_xlfn.XLOOKUP(A132,'Medical Exam Transform'!$A$2:$A$2336,'Medical Exam Transform'!$I$2:$I$2336)</f>
        <v>Obesity</v>
      </c>
      <c r="K132" s="14" t="str">
        <f>_xlfn.XLOOKUP(A132,'Medical Exam Transform'!$A$2:$A$2336,'Medical Exam Transform'!$J$2:$J$2336)</f>
        <v>Normal</v>
      </c>
      <c r="L132" s="60">
        <f>_xlfn.XLOOKUP(A132,'Hospitalisation Transform'!$A$2:$A$2344,'Hospitalisation Transform'!$B$2:$B$2344)</f>
        <v>28775</v>
      </c>
      <c r="M132" s="82">
        <f>_xlfn.XLOOKUP(A132,'Hospitalisation Transform'!$A$2:$A$2344,'Hospitalisation Transform'!$D$2:$D$2344)</f>
        <v>38998.550000000003</v>
      </c>
      <c r="N132" s="14" t="str">
        <f>_xlfn.XLOOKUP(A132,'Hospitalisation Transform'!$A$2:$A$2344,'Hospitalisation Transform'!$E$2:$E$2344)</f>
        <v>tier - 1</v>
      </c>
      <c r="O132" s="14" t="str">
        <f>_xlfn.XLOOKUP(A132,'Hospitalisation Transform'!$A$2:$A$2344,'Hospitalisation Transform'!$F$2:$F$2344)</f>
        <v>tier - 1</v>
      </c>
      <c r="P132" s="14" t="str">
        <f>_xlfn.XLOOKUP(A132,'Hospitalisation Transform'!$A$2:$A$2344,'Hospitalisation Transform'!$G$2:$G$2344)</f>
        <v>R1011</v>
      </c>
      <c r="Q132" s="14">
        <f>_xlfn.XLOOKUP(A132,'Hospitalisation Transform'!$A$2:$A$2344,'Hospitalisation Transform'!$H$2:$H$2344)</f>
        <v>45</v>
      </c>
    </row>
    <row r="133" spans="1:17" ht="15.5" x14ac:dyDescent="0.35">
      <c r="A133" s="59" t="s">
        <v>2242</v>
      </c>
      <c r="B133" s="39" t="str">
        <f>_xlfn.XLOOKUP(A133,'Customer Names Transform'!$A$2:$A$2336,'Customer Names Transform'!$D$2:$D$2336)</f>
        <v>George E</v>
      </c>
      <c r="C133" s="28">
        <f>_xlfn.XLOOKUP(A133,'Medical Exam Transform'!$A$2:$A$2336,'Medical Exam Transform'!$B$2:$B$2336)</f>
        <v>48.32</v>
      </c>
      <c r="D133" s="14">
        <f>_xlfn.XLOOKUP(A133,'Medical Exam Transform'!$A$2:$A$2336,'Medical Exam Transform'!$C$2:$C$2336)</f>
        <v>5.77</v>
      </c>
      <c r="E133" s="14" t="str">
        <f>_xlfn.XLOOKUP(A133,'Medical Exam Transform'!$A$2:$A$2336,'Medical Exam Transform'!$D$2:$D$2336)</f>
        <v>No</v>
      </c>
      <c r="F133" s="14" t="str">
        <f>_xlfn.XLOOKUP(A133,'Medical Exam Transform'!$A$2:$A$2336,'Medical Exam Transform'!$E$2:$E$2336)</f>
        <v>No</v>
      </c>
      <c r="G133" s="14" t="str">
        <f>_xlfn.XLOOKUP(A133,'Medical Exam Transform'!$A$2:$A$2336,'Medical Exam Transform'!$F$2:$F$2336)</f>
        <v>No</v>
      </c>
      <c r="H133" s="14">
        <f>_xlfn.XLOOKUP(A133,'Medical Exam Transform'!$A$2:$A$2336,'Medical Exam Transform'!$G$2:$G$2336)</f>
        <v>0</v>
      </c>
      <c r="I133" s="14" t="str">
        <f>_xlfn.XLOOKUP(A133,'Medical Exam Transform'!$A$2:$A$2336,'Medical Exam Transform'!$H$2:$H$2336)</f>
        <v>Yes</v>
      </c>
      <c r="J133" s="14" t="str">
        <f>_xlfn.XLOOKUP(A133,'Medical Exam Transform'!$A$2:$A$2336,'Medical Exam Transform'!$I$2:$I$2336)</f>
        <v>Obesity</v>
      </c>
      <c r="K133" s="14" t="str">
        <f>_xlfn.XLOOKUP(A133,'Medical Exam Transform'!$A$2:$A$2336,'Medical Exam Transform'!$J$2:$J$2336)</f>
        <v>Prediabetes</v>
      </c>
      <c r="L133" s="60">
        <f>_xlfn.XLOOKUP(A133,'Hospitalisation Transform'!$A$2:$A$2344,'Hospitalisation Transform'!$B$2:$B$2344)</f>
        <v>29488</v>
      </c>
      <c r="M133" s="82">
        <f>_xlfn.XLOOKUP(A133,'Hospitalisation Transform'!$A$2:$A$2344,'Hospitalisation Transform'!$D$2:$D$2344)</f>
        <v>38947.43</v>
      </c>
      <c r="N133" s="14" t="str">
        <f>_xlfn.XLOOKUP(A133,'Hospitalisation Transform'!$A$2:$A$2344,'Hospitalisation Transform'!$E$2:$E$2344)</f>
        <v>tier - 2</v>
      </c>
      <c r="O133" s="14" t="str">
        <f>_xlfn.XLOOKUP(A133,'Hospitalisation Transform'!$A$2:$A$2344,'Hospitalisation Transform'!$F$2:$F$2344)</f>
        <v>tier - 3</v>
      </c>
      <c r="P133" s="14" t="str">
        <f>_xlfn.XLOOKUP(A133,'Hospitalisation Transform'!$A$2:$A$2344,'Hospitalisation Transform'!$G$2:$G$2344)</f>
        <v>R1011</v>
      </c>
      <c r="Q133" s="14">
        <f>_xlfn.XLOOKUP(A133,'Hospitalisation Transform'!$A$2:$A$2344,'Hospitalisation Transform'!$H$2:$H$2344)</f>
        <v>43</v>
      </c>
    </row>
    <row r="134" spans="1:17" ht="15.5" x14ac:dyDescent="0.35">
      <c r="A134" s="59" t="s">
        <v>2241</v>
      </c>
      <c r="B134" s="39" t="str">
        <f>_xlfn.XLOOKUP(A134,'Customer Names Transform'!$A$2:$A$2336,'Customer Names Transform'!$D$2:$D$2336)</f>
        <v>Sara S</v>
      </c>
      <c r="C134" s="28">
        <f>_xlfn.XLOOKUP(A134,'Medical Exam Transform'!$A$2:$A$2336,'Medical Exam Transform'!$B$2:$B$2336)</f>
        <v>44.86</v>
      </c>
      <c r="D134" s="14">
        <f>_xlfn.XLOOKUP(A134,'Medical Exam Transform'!$A$2:$A$2336,'Medical Exam Transform'!$C$2:$C$2336)</f>
        <v>4.38</v>
      </c>
      <c r="E134" s="14" t="str">
        <f>_xlfn.XLOOKUP(A134,'Medical Exam Transform'!$A$2:$A$2336,'Medical Exam Transform'!$D$2:$D$2336)</f>
        <v>Yes</v>
      </c>
      <c r="F134" s="14" t="str">
        <f>_xlfn.XLOOKUP(A134,'Medical Exam Transform'!$A$2:$A$2336,'Medical Exam Transform'!$E$2:$E$2336)</f>
        <v>No</v>
      </c>
      <c r="G134" s="14" t="str">
        <f>_xlfn.XLOOKUP(A134,'Medical Exam Transform'!$A$2:$A$2336,'Medical Exam Transform'!$F$2:$F$2336)</f>
        <v>No</v>
      </c>
      <c r="H134" s="14">
        <f>_xlfn.XLOOKUP(A134,'Medical Exam Transform'!$A$2:$A$2336,'Medical Exam Transform'!$G$2:$G$2336)</f>
        <v>0</v>
      </c>
      <c r="I134" s="14" t="str">
        <f>_xlfn.XLOOKUP(A134,'Medical Exam Transform'!$A$2:$A$2336,'Medical Exam Transform'!$H$2:$H$2336)</f>
        <v>Yes</v>
      </c>
      <c r="J134" s="14" t="str">
        <f>_xlfn.XLOOKUP(A134,'Medical Exam Transform'!$A$2:$A$2336,'Medical Exam Transform'!$I$2:$I$2336)</f>
        <v>Obesity</v>
      </c>
      <c r="K134" s="14" t="str">
        <f>_xlfn.XLOOKUP(A134,'Medical Exam Transform'!$A$2:$A$2336,'Medical Exam Transform'!$J$2:$J$2336)</f>
        <v>Normal</v>
      </c>
      <c r="L134" s="60">
        <f>_xlfn.XLOOKUP(A134,'Hospitalisation Transform'!$A$2:$A$2344,'Hospitalisation Transform'!$B$2:$B$2344)</f>
        <v>28109</v>
      </c>
      <c r="M134" s="82">
        <f>_xlfn.XLOOKUP(A134,'Hospitalisation Transform'!$A$2:$A$2344,'Hospitalisation Transform'!$D$2:$D$2344)</f>
        <v>38932.559999999998</v>
      </c>
      <c r="N134" s="14" t="str">
        <f>_xlfn.XLOOKUP(A134,'Hospitalisation Transform'!$A$2:$A$2344,'Hospitalisation Transform'!$E$2:$E$2344)</f>
        <v>tier - 2</v>
      </c>
      <c r="O134" s="14" t="str">
        <f>_xlfn.XLOOKUP(A134,'Hospitalisation Transform'!$A$2:$A$2344,'Hospitalisation Transform'!$F$2:$F$2344)</f>
        <v>tier - 3</v>
      </c>
      <c r="P134" s="14" t="str">
        <f>_xlfn.XLOOKUP(A134,'Hospitalisation Transform'!$A$2:$A$2344,'Hospitalisation Transform'!$G$2:$G$2344)</f>
        <v>R1011</v>
      </c>
      <c r="Q134" s="14">
        <f>_xlfn.XLOOKUP(A134,'Hospitalisation Transform'!$A$2:$A$2344,'Hospitalisation Transform'!$H$2:$H$2344)</f>
        <v>47</v>
      </c>
    </row>
    <row r="135" spans="1:17" ht="15.5" x14ac:dyDescent="0.35">
      <c r="A135" s="59" t="s">
        <v>2240</v>
      </c>
      <c r="B135" s="39" t="str">
        <f>_xlfn.XLOOKUP(A135,'Customer Names Transform'!$A$2:$A$2336,'Customer Names Transform'!$D$2:$D$2336)</f>
        <v>Nick</v>
      </c>
      <c r="C135" s="28">
        <f>_xlfn.XLOOKUP(A135,'Medical Exam Transform'!$A$2:$A$2336,'Medical Exam Transform'!$B$2:$B$2336)</f>
        <v>52.15</v>
      </c>
      <c r="D135" s="14">
        <f>_xlfn.XLOOKUP(A135,'Medical Exam Transform'!$A$2:$A$2336,'Medical Exam Transform'!$C$2:$C$2336)</f>
        <v>5.65</v>
      </c>
      <c r="E135" s="14" t="str">
        <f>_xlfn.XLOOKUP(A135,'Medical Exam Transform'!$A$2:$A$2336,'Medical Exam Transform'!$D$2:$D$2336)</f>
        <v>No</v>
      </c>
      <c r="F135" s="14" t="str">
        <f>_xlfn.XLOOKUP(A135,'Medical Exam Transform'!$A$2:$A$2336,'Medical Exam Transform'!$E$2:$E$2336)</f>
        <v>No</v>
      </c>
      <c r="G135" s="14" t="str">
        <f>_xlfn.XLOOKUP(A135,'Medical Exam Transform'!$A$2:$A$2336,'Medical Exam Transform'!$F$2:$F$2336)</f>
        <v>No</v>
      </c>
      <c r="H135" s="14">
        <f>_xlfn.XLOOKUP(A135,'Medical Exam Transform'!$A$2:$A$2336,'Medical Exam Transform'!$G$2:$G$2336)</f>
        <v>1</v>
      </c>
      <c r="I135" s="14" t="str">
        <f>_xlfn.XLOOKUP(A135,'Medical Exam Transform'!$A$2:$A$2336,'Medical Exam Transform'!$H$2:$H$2336)</f>
        <v>Yes</v>
      </c>
      <c r="J135" s="14" t="str">
        <f>_xlfn.XLOOKUP(A135,'Medical Exam Transform'!$A$2:$A$2336,'Medical Exam Transform'!$I$2:$I$2336)</f>
        <v>Obesity</v>
      </c>
      <c r="K135" s="14" t="str">
        <f>_xlfn.XLOOKUP(A135,'Medical Exam Transform'!$A$2:$A$2336,'Medical Exam Transform'!$J$2:$J$2336)</f>
        <v>Normal</v>
      </c>
      <c r="L135" s="60">
        <f>_xlfn.XLOOKUP(A135,'Hospitalisation Transform'!$A$2:$A$2344,'Hospitalisation Transform'!$B$2:$B$2344)</f>
        <v>31944</v>
      </c>
      <c r="M135" s="82">
        <f>_xlfn.XLOOKUP(A135,'Hospitalisation Transform'!$A$2:$A$2344,'Hospitalisation Transform'!$D$2:$D$2344)</f>
        <v>38924.04</v>
      </c>
      <c r="N135" s="14" t="str">
        <f>_xlfn.XLOOKUP(A135,'Hospitalisation Transform'!$A$2:$A$2344,'Hospitalisation Transform'!$E$2:$E$2344)</f>
        <v>tier - 2</v>
      </c>
      <c r="O135" s="14" t="str">
        <f>_xlfn.XLOOKUP(A135,'Hospitalisation Transform'!$A$2:$A$2344,'Hospitalisation Transform'!$F$2:$F$2344)</f>
        <v>tier - 2</v>
      </c>
      <c r="P135" s="14" t="str">
        <f>_xlfn.XLOOKUP(A135,'Hospitalisation Transform'!$A$2:$A$2344,'Hospitalisation Transform'!$G$2:$G$2344)</f>
        <v>R1011</v>
      </c>
      <c r="Q135" s="14">
        <f>_xlfn.XLOOKUP(A135,'Hospitalisation Transform'!$A$2:$A$2344,'Hospitalisation Transform'!$H$2:$H$2344)</f>
        <v>36</v>
      </c>
    </row>
    <row r="136" spans="1:17" ht="15.5" x14ac:dyDescent="0.35">
      <c r="A136" s="59" t="s">
        <v>2239</v>
      </c>
      <c r="B136" s="39" t="str">
        <f>_xlfn.XLOOKUP(A136,'Customer Names Transform'!$A$2:$A$2336,'Customer Names Transform'!$D$2:$D$2336)</f>
        <v>Timothy</v>
      </c>
      <c r="C136" s="28">
        <f>_xlfn.XLOOKUP(A136,'Medical Exam Transform'!$A$2:$A$2336,'Medical Exam Transform'!$B$2:$B$2336)</f>
        <v>41.12</v>
      </c>
      <c r="D136" s="14">
        <f>_xlfn.XLOOKUP(A136,'Medical Exam Transform'!$A$2:$A$2336,'Medical Exam Transform'!$C$2:$C$2336)</f>
        <v>7.54</v>
      </c>
      <c r="E136" s="14" t="str">
        <f>_xlfn.XLOOKUP(A136,'Medical Exam Transform'!$A$2:$A$2336,'Medical Exam Transform'!$D$2:$D$2336)</f>
        <v>Yes</v>
      </c>
      <c r="F136" s="14" t="str">
        <f>_xlfn.XLOOKUP(A136,'Medical Exam Transform'!$A$2:$A$2336,'Medical Exam Transform'!$E$2:$E$2336)</f>
        <v>No</v>
      </c>
      <c r="G136" s="14" t="str">
        <f>_xlfn.XLOOKUP(A136,'Medical Exam Transform'!$A$2:$A$2336,'Medical Exam Transform'!$F$2:$F$2336)</f>
        <v>No</v>
      </c>
      <c r="H136" s="14">
        <f>_xlfn.XLOOKUP(A136,'Medical Exam Transform'!$A$2:$A$2336,'Medical Exam Transform'!$G$2:$G$2336)</f>
        <v>0</v>
      </c>
      <c r="I136" s="14" t="str">
        <f>_xlfn.XLOOKUP(A136,'Medical Exam Transform'!$A$2:$A$2336,'Medical Exam Transform'!$H$2:$H$2336)</f>
        <v>Yes</v>
      </c>
      <c r="J136" s="14" t="str">
        <f>_xlfn.XLOOKUP(A136,'Medical Exam Transform'!$A$2:$A$2336,'Medical Exam Transform'!$I$2:$I$2336)</f>
        <v>Obesity</v>
      </c>
      <c r="K136" s="14" t="str">
        <f>_xlfn.XLOOKUP(A136,'Medical Exam Transform'!$A$2:$A$2336,'Medical Exam Transform'!$J$2:$J$2336)</f>
        <v>Normal</v>
      </c>
      <c r="L136" s="60">
        <f>_xlfn.XLOOKUP(A136,'Hospitalisation Transform'!$A$2:$A$2344,'Hospitalisation Transform'!$B$2:$B$2344)</f>
        <v>24683</v>
      </c>
      <c r="M136" s="82">
        <f>_xlfn.XLOOKUP(A136,'Hospitalisation Transform'!$A$2:$A$2344,'Hospitalisation Transform'!$D$2:$D$2344)</f>
        <v>38893.360000000001</v>
      </c>
      <c r="N136" s="14" t="str">
        <f>_xlfn.XLOOKUP(A136,'Hospitalisation Transform'!$A$2:$A$2344,'Hospitalisation Transform'!$E$2:$E$2344)</f>
        <v>tier - 1</v>
      </c>
      <c r="O136" s="14" t="str">
        <f>_xlfn.XLOOKUP(A136,'Hospitalisation Transform'!$A$2:$A$2344,'Hospitalisation Transform'!$F$2:$F$2344)</f>
        <v>tier - 2</v>
      </c>
      <c r="P136" s="14" t="str">
        <f>_xlfn.XLOOKUP(A136,'Hospitalisation Transform'!$A$2:$A$2344,'Hospitalisation Transform'!$G$2:$G$2344)</f>
        <v>R1011</v>
      </c>
      <c r="Q136" s="14">
        <f>_xlfn.XLOOKUP(A136,'Hospitalisation Transform'!$A$2:$A$2344,'Hospitalisation Transform'!$H$2:$H$2344)</f>
        <v>56</v>
      </c>
    </row>
    <row r="137" spans="1:17" ht="15.5" x14ac:dyDescent="0.35">
      <c r="A137" s="59" t="s">
        <v>2238</v>
      </c>
      <c r="B137" s="39" t="str">
        <f>_xlfn.XLOOKUP(A137,'Customer Names Transform'!$A$2:$A$2336,'Customer Names Transform'!$D$2:$D$2336)</f>
        <v>Becky L</v>
      </c>
      <c r="C137" s="28">
        <f>_xlfn.XLOOKUP(A137,'Medical Exam Transform'!$A$2:$A$2336,'Medical Exam Transform'!$B$2:$B$2336)</f>
        <v>38.39</v>
      </c>
      <c r="D137" s="14">
        <f>_xlfn.XLOOKUP(A137,'Medical Exam Transform'!$A$2:$A$2336,'Medical Exam Transform'!$C$2:$C$2336)</f>
        <v>5.1100000000000003</v>
      </c>
      <c r="E137" s="14" t="str">
        <f>_xlfn.XLOOKUP(A137,'Medical Exam Transform'!$A$2:$A$2336,'Medical Exam Transform'!$D$2:$D$2336)</f>
        <v>Yes</v>
      </c>
      <c r="F137" s="14" t="str">
        <f>_xlfn.XLOOKUP(A137,'Medical Exam Transform'!$A$2:$A$2336,'Medical Exam Transform'!$E$2:$E$2336)</f>
        <v>No</v>
      </c>
      <c r="G137" s="14" t="str">
        <f>_xlfn.XLOOKUP(A137,'Medical Exam Transform'!$A$2:$A$2336,'Medical Exam Transform'!$F$2:$F$2336)</f>
        <v>No</v>
      </c>
      <c r="H137" s="14">
        <f>_xlfn.XLOOKUP(A137,'Medical Exam Transform'!$A$2:$A$2336,'Medical Exam Transform'!$G$2:$G$2336)</f>
        <v>1</v>
      </c>
      <c r="I137" s="14" t="str">
        <f>_xlfn.XLOOKUP(A137,'Medical Exam Transform'!$A$2:$A$2336,'Medical Exam Transform'!$H$2:$H$2336)</f>
        <v>Yes</v>
      </c>
      <c r="J137" s="14" t="str">
        <f>_xlfn.XLOOKUP(A137,'Medical Exam Transform'!$A$2:$A$2336,'Medical Exam Transform'!$I$2:$I$2336)</f>
        <v>Obesity</v>
      </c>
      <c r="K137" s="14" t="str">
        <f>_xlfn.XLOOKUP(A137,'Medical Exam Transform'!$A$2:$A$2336,'Medical Exam Transform'!$J$2:$J$2336)</f>
        <v>Prediabetes</v>
      </c>
      <c r="L137" s="60">
        <f>_xlfn.XLOOKUP(A137,'Hospitalisation Transform'!$A$2:$A$2344,'Hospitalisation Transform'!$B$2:$B$2344)</f>
        <v>23534</v>
      </c>
      <c r="M137" s="82">
        <f>_xlfn.XLOOKUP(A137,'Hospitalisation Transform'!$A$2:$A$2344,'Hospitalisation Transform'!$D$2:$D$2344)</f>
        <v>38869.25</v>
      </c>
      <c r="N137" s="14" t="str">
        <f>_xlfn.XLOOKUP(A137,'Hospitalisation Transform'!$A$2:$A$2344,'Hospitalisation Transform'!$E$2:$E$2344)</f>
        <v>tier - 2</v>
      </c>
      <c r="O137" s="14" t="str">
        <f>_xlfn.XLOOKUP(A137,'Hospitalisation Transform'!$A$2:$A$2344,'Hospitalisation Transform'!$F$2:$F$2344)</f>
        <v>tier - 2</v>
      </c>
      <c r="P137" s="14" t="str">
        <f>_xlfn.XLOOKUP(A137,'Hospitalisation Transform'!$A$2:$A$2344,'Hospitalisation Transform'!$G$2:$G$2344)</f>
        <v>R1011</v>
      </c>
      <c r="Q137" s="14">
        <f>_xlfn.XLOOKUP(A137,'Hospitalisation Transform'!$A$2:$A$2344,'Hospitalisation Transform'!$H$2:$H$2344)</f>
        <v>59</v>
      </c>
    </row>
    <row r="138" spans="1:17" ht="15.5" x14ac:dyDescent="0.35">
      <c r="A138" s="59" t="s">
        <v>2237</v>
      </c>
      <c r="B138" s="39" t="str">
        <f>_xlfn.XLOOKUP(A138,'Customer Names Transform'!$A$2:$A$2336,'Customer Names Transform'!$D$2:$D$2336)</f>
        <v>Steph K.</v>
      </c>
      <c r="C138" s="28">
        <f>_xlfn.XLOOKUP(A138,'Medical Exam Transform'!$A$2:$A$2336,'Medical Exam Transform'!$B$2:$B$2336)</f>
        <v>46.85</v>
      </c>
      <c r="D138" s="14">
        <f>_xlfn.XLOOKUP(A138,'Medical Exam Transform'!$A$2:$A$2336,'Medical Exam Transform'!$C$2:$C$2336)</f>
        <v>4.25</v>
      </c>
      <c r="E138" s="14" t="str">
        <f>_xlfn.XLOOKUP(A138,'Medical Exam Transform'!$A$2:$A$2336,'Medical Exam Transform'!$D$2:$D$2336)</f>
        <v>No</v>
      </c>
      <c r="F138" s="14" t="str">
        <f>_xlfn.XLOOKUP(A138,'Medical Exam Transform'!$A$2:$A$2336,'Medical Exam Transform'!$E$2:$E$2336)</f>
        <v>No</v>
      </c>
      <c r="G138" s="14" t="str">
        <f>_xlfn.XLOOKUP(A138,'Medical Exam Transform'!$A$2:$A$2336,'Medical Exam Transform'!$F$2:$F$2336)</f>
        <v>Yes</v>
      </c>
      <c r="H138" s="14">
        <f>_xlfn.XLOOKUP(A138,'Medical Exam Transform'!$A$2:$A$2336,'Medical Exam Transform'!$G$2:$G$2336)</f>
        <v>1</v>
      </c>
      <c r="I138" s="14" t="str">
        <f>_xlfn.XLOOKUP(A138,'Medical Exam Transform'!$A$2:$A$2336,'Medical Exam Transform'!$H$2:$H$2336)</f>
        <v>Yes</v>
      </c>
      <c r="J138" s="14" t="str">
        <f>_xlfn.XLOOKUP(A138,'Medical Exam Transform'!$A$2:$A$2336,'Medical Exam Transform'!$I$2:$I$2336)</f>
        <v>Obesity</v>
      </c>
      <c r="K138" s="14" t="str">
        <f>_xlfn.XLOOKUP(A138,'Medical Exam Transform'!$A$2:$A$2336,'Medical Exam Transform'!$J$2:$J$2336)</f>
        <v>Normal</v>
      </c>
      <c r="L138" s="60">
        <f>_xlfn.XLOOKUP(A138,'Hospitalisation Transform'!$A$2:$A$2344,'Hospitalisation Transform'!$B$2:$B$2344)</f>
        <v>29192</v>
      </c>
      <c r="M138" s="82">
        <f>_xlfn.XLOOKUP(A138,'Hospitalisation Transform'!$A$2:$A$2344,'Hospitalisation Transform'!$D$2:$D$2344)</f>
        <v>38836.980000000003</v>
      </c>
      <c r="N138" s="14" t="str">
        <f>_xlfn.XLOOKUP(A138,'Hospitalisation Transform'!$A$2:$A$2344,'Hospitalisation Transform'!$E$2:$E$2344)</f>
        <v>tier - 2</v>
      </c>
      <c r="O138" s="14" t="str">
        <f>_xlfn.XLOOKUP(A138,'Hospitalisation Transform'!$A$2:$A$2344,'Hospitalisation Transform'!$F$2:$F$2344)</f>
        <v>tier - 1</v>
      </c>
      <c r="P138" s="14" t="str">
        <f>_xlfn.XLOOKUP(A138,'Hospitalisation Transform'!$A$2:$A$2344,'Hospitalisation Transform'!$G$2:$G$2344)</f>
        <v>R1011</v>
      </c>
      <c r="Q138" s="14">
        <f>_xlfn.XLOOKUP(A138,'Hospitalisation Transform'!$A$2:$A$2344,'Hospitalisation Transform'!$H$2:$H$2344)</f>
        <v>44</v>
      </c>
    </row>
    <row r="139" spans="1:17" ht="15.5" x14ac:dyDescent="0.35">
      <c r="A139" s="59" t="s">
        <v>2236</v>
      </c>
      <c r="B139" s="39" t="str">
        <f>_xlfn.XLOOKUP(A139,'Customer Names Transform'!$A$2:$A$2336,'Customer Names Transform'!$D$2:$D$2336)</f>
        <v>Kristine B.</v>
      </c>
      <c r="C139" s="28">
        <f>_xlfn.XLOOKUP(A139,'Medical Exam Transform'!$A$2:$A$2336,'Medical Exam Transform'!$B$2:$B$2336)</f>
        <v>42.24</v>
      </c>
      <c r="D139" s="14">
        <f>_xlfn.XLOOKUP(A139,'Medical Exam Transform'!$A$2:$A$2336,'Medical Exam Transform'!$C$2:$C$2336)</f>
        <v>5.55</v>
      </c>
      <c r="E139" s="14" t="str">
        <f>_xlfn.XLOOKUP(A139,'Medical Exam Transform'!$A$2:$A$2336,'Medical Exam Transform'!$D$2:$D$2336)</f>
        <v>No</v>
      </c>
      <c r="F139" s="14" t="str">
        <f>_xlfn.XLOOKUP(A139,'Medical Exam Transform'!$A$2:$A$2336,'Medical Exam Transform'!$E$2:$E$2336)</f>
        <v>yes</v>
      </c>
      <c r="G139" s="14" t="str">
        <f>_xlfn.XLOOKUP(A139,'Medical Exam Transform'!$A$2:$A$2336,'Medical Exam Transform'!$F$2:$F$2336)</f>
        <v>No</v>
      </c>
      <c r="H139" s="14">
        <f>_xlfn.XLOOKUP(A139,'Medical Exam Transform'!$A$2:$A$2336,'Medical Exam Transform'!$G$2:$G$2336)</f>
        <v>1</v>
      </c>
      <c r="I139" s="14" t="str">
        <f>_xlfn.XLOOKUP(A139,'Medical Exam Transform'!$A$2:$A$2336,'Medical Exam Transform'!$H$2:$H$2336)</f>
        <v>Yes</v>
      </c>
      <c r="J139" s="14" t="str">
        <f>_xlfn.XLOOKUP(A139,'Medical Exam Transform'!$A$2:$A$2336,'Medical Exam Transform'!$I$2:$I$2336)</f>
        <v>Obesity</v>
      </c>
      <c r="K139" s="14" t="str">
        <f>_xlfn.XLOOKUP(A139,'Medical Exam Transform'!$A$2:$A$2336,'Medical Exam Transform'!$J$2:$J$2336)</f>
        <v>Normal</v>
      </c>
      <c r="L139" s="60">
        <f>_xlfn.XLOOKUP(A139,'Hospitalisation Transform'!$A$2:$A$2344,'Hospitalisation Transform'!$B$2:$B$2344)</f>
        <v>38326</v>
      </c>
      <c r="M139" s="82">
        <f>_xlfn.XLOOKUP(A139,'Hospitalisation Transform'!$A$2:$A$2344,'Hospitalisation Transform'!$D$2:$D$2344)</f>
        <v>38792.69</v>
      </c>
      <c r="N139" s="14" t="str">
        <f>_xlfn.XLOOKUP(A139,'Hospitalisation Transform'!$A$2:$A$2344,'Hospitalisation Transform'!$E$2:$E$2344)</f>
        <v>tier - 2</v>
      </c>
      <c r="O139" s="14" t="str">
        <f>_xlfn.XLOOKUP(A139,'Hospitalisation Transform'!$A$2:$A$2344,'Hospitalisation Transform'!$F$2:$F$2344)</f>
        <v>tier - 2</v>
      </c>
      <c r="P139" s="14" t="str">
        <f>_xlfn.XLOOKUP(A139,'Hospitalisation Transform'!$A$2:$A$2344,'Hospitalisation Transform'!$G$2:$G$2344)</f>
        <v>R1013</v>
      </c>
      <c r="Q139" s="14">
        <f>_xlfn.XLOOKUP(A139,'Hospitalisation Transform'!$A$2:$A$2344,'Hospitalisation Transform'!$H$2:$H$2344)</f>
        <v>19</v>
      </c>
    </row>
    <row r="140" spans="1:17" ht="15.5" x14ac:dyDescent="0.35">
      <c r="A140" s="59" t="s">
        <v>2235</v>
      </c>
      <c r="B140" s="39" t="str">
        <f>_xlfn.XLOOKUP(A140,'Customer Names Transform'!$A$2:$A$2336,'Customer Names Transform'!$D$2:$D$2336)</f>
        <v>Taylor B</v>
      </c>
      <c r="C140" s="28">
        <f>_xlfn.XLOOKUP(A140,'Medical Exam Transform'!$A$2:$A$2336,'Medical Exam Transform'!$B$2:$B$2336)</f>
        <v>34.39</v>
      </c>
      <c r="D140" s="14">
        <f>_xlfn.XLOOKUP(A140,'Medical Exam Transform'!$A$2:$A$2336,'Medical Exam Transform'!$C$2:$C$2336)</f>
        <v>5.78</v>
      </c>
      <c r="E140" s="14" t="str">
        <f>_xlfn.XLOOKUP(A140,'Medical Exam Transform'!$A$2:$A$2336,'Medical Exam Transform'!$D$2:$D$2336)</f>
        <v>No</v>
      </c>
      <c r="F140" s="14" t="str">
        <f>_xlfn.XLOOKUP(A140,'Medical Exam Transform'!$A$2:$A$2336,'Medical Exam Transform'!$E$2:$E$2336)</f>
        <v>No</v>
      </c>
      <c r="G140" s="14" t="str">
        <f>_xlfn.XLOOKUP(A140,'Medical Exam Transform'!$A$2:$A$2336,'Medical Exam Transform'!$F$2:$F$2336)</f>
        <v>No</v>
      </c>
      <c r="H140" s="14">
        <f>_xlfn.XLOOKUP(A140,'Medical Exam Transform'!$A$2:$A$2336,'Medical Exam Transform'!$G$2:$G$2336)</f>
        <v>0</v>
      </c>
      <c r="I140" s="14" t="str">
        <f>_xlfn.XLOOKUP(A140,'Medical Exam Transform'!$A$2:$A$2336,'Medical Exam Transform'!$H$2:$H$2336)</f>
        <v>Yes</v>
      </c>
      <c r="J140" s="14" t="str">
        <f>_xlfn.XLOOKUP(A140,'Medical Exam Transform'!$A$2:$A$2336,'Medical Exam Transform'!$I$2:$I$2336)</f>
        <v>Obesity</v>
      </c>
      <c r="K140" s="14" t="str">
        <f>_xlfn.XLOOKUP(A140,'Medical Exam Transform'!$A$2:$A$2336,'Medical Exam Transform'!$J$2:$J$2336)</f>
        <v>Prediabetes</v>
      </c>
      <c r="L140" s="60">
        <f>_xlfn.XLOOKUP(A140,'Hospitalisation Transform'!$A$2:$A$2344,'Hospitalisation Transform'!$B$2:$B$2344)</f>
        <v>33550</v>
      </c>
      <c r="M140" s="82">
        <f>_xlfn.XLOOKUP(A140,'Hospitalisation Transform'!$A$2:$A$2344,'Hospitalisation Transform'!$D$2:$D$2344)</f>
        <v>38746.36</v>
      </c>
      <c r="N140" s="14" t="str">
        <f>_xlfn.XLOOKUP(A140,'Hospitalisation Transform'!$A$2:$A$2344,'Hospitalisation Transform'!$E$2:$E$2344)</f>
        <v>tier - 1</v>
      </c>
      <c r="O140" s="14" t="str">
        <f>_xlfn.XLOOKUP(A140,'Hospitalisation Transform'!$A$2:$A$2344,'Hospitalisation Transform'!$F$2:$F$2344)</f>
        <v>tier - 2</v>
      </c>
      <c r="P140" s="14" t="str">
        <f>_xlfn.XLOOKUP(A140,'Hospitalisation Transform'!$A$2:$A$2344,'Hospitalisation Transform'!$G$2:$G$2344)</f>
        <v>R1012</v>
      </c>
      <c r="Q140" s="14">
        <f>_xlfn.XLOOKUP(A140,'Hospitalisation Transform'!$A$2:$A$2344,'Hospitalisation Transform'!$H$2:$H$2344)</f>
        <v>32</v>
      </c>
    </row>
    <row r="141" spans="1:17" ht="15.5" x14ac:dyDescent="0.35">
      <c r="A141" s="59" t="s">
        <v>2234</v>
      </c>
      <c r="B141" s="39" t="str">
        <f>_xlfn.XLOOKUP(A141,'Customer Names Transform'!$A$2:$A$2336,'Customer Names Transform'!$D$2:$D$2336)</f>
        <v>William</v>
      </c>
      <c r="C141" s="28">
        <f>_xlfn.XLOOKUP(A141,'Medical Exam Transform'!$A$2:$A$2336,'Medical Exam Transform'!$B$2:$B$2336)</f>
        <v>42.89</v>
      </c>
      <c r="D141" s="14">
        <f>_xlfn.XLOOKUP(A141,'Medical Exam Transform'!$A$2:$A$2336,'Medical Exam Transform'!$C$2:$C$2336)</f>
        <v>5.28</v>
      </c>
      <c r="E141" s="14" t="str">
        <f>_xlfn.XLOOKUP(A141,'Medical Exam Transform'!$A$2:$A$2336,'Medical Exam Transform'!$D$2:$D$2336)</f>
        <v>Yes</v>
      </c>
      <c r="F141" s="14" t="str">
        <f>_xlfn.XLOOKUP(A141,'Medical Exam Transform'!$A$2:$A$2336,'Medical Exam Transform'!$E$2:$E$2336)</f>
        <v>No</v>
      </c>
      <c r="G141" s="14" t="str">
        <f>_xlfn.XLOOKUP(A141,'Medical Exam Transform'!$A$2:$A$2336,'Medical Exam Transform'!$F$2:$F$2336)</f>
        <v>No</v>
      </c>
      <c r="H141" s="14">
        <f>_xlfn.XLOOKUP(A141,'Medical Exam Transform'!$A$2:$A$2336,'Medical Exam Transform'!$G$2:$G$2336)</f>
        <v>0</v>
      </c>
      <c r="I141" s="14" t="str">
        <f>_xlfn.XLOOKUP(A141,'Medical Exam Transform'!$A$2:$A$2336,'Medical Exam Transform'!$H$2:$H$2336)</f>
        <v>Yes</v>
      </c>
      <c r="J141" s="14" t="str">
        <f>_xlfn.XLOOKUP(A141,'Medical Exam Transform'!$A$2:$A$2336,'Medical Exam Transform'!$I$2:$I$2336)</f>
        <v>Obesity</v>
      </c>
      <c r="K141" s="14" t="str">
        <f>_xlfn.XLOOKUP(A141,'Medical Exam Transform'!$A$2:$A$2336,'Medical Exam Transform'!$J$2:$J$2336)</f>
        <v>Normal</v>
      </c>
      <c r="L141" s="60">
        <f>_xlfn.XLOOKUP(A141,'Hospitalisation Transform'!$A$2:$A$2344,'Hospitalisation Transform'!$B$2:$B$2344)</f>
        <v>27926</v>
      </c>
      <c r="M141" s="82">
        <f>_xlfn.XLOOKUP(A141,'Hospitalisation Transform'!$A$2:$A$2344,'Hospitalisation Transform'!$D$2:$D$2344)</f>
        <v>38740.120000000003</v>
      </c>
      <c r="N141" s="14" t="str">
        <f>_xlfn.XLOOKUP(A141,'Hospitalisation Transform'!$A$2:$A$2344,'Hospitalisation Transform'!$E$2:$E$2344)</f>
        <v>tier - 2</v>
      </c>
      <c r="O141" s="14" t="str">
        <f>_xlfn.XLOOKUP(A141,'Hospitalisation Transform'!$A$2:$A$2344,'Hospitalisation Transform'!$F$2:$F$2344)</f>
        <v>tier - 2</v>
      </c>
      <c r="P141" s="14" t="str">
        <f>_xlfn.XLOOKUP(A141,'Hospitalisation Transform'!$A$2:$A$2344,'Hospitalisation Transform'!$G$2:$G$2344)</f>
        <v>R1012</v>
      </c>
      <c r="Q141" s="14">
        <f>_xlfn.XLOOKUP(A141,'Hospitalisation Transform'!$A$2:$A$2344,'Hospitalisation Transform'!$H$2:$H$2344)</f>
        <v>47</v>
      </c>
    </row>
    <row r="142" spans="1:17" ht="15.5" x14ac:dyDescent="0.35">
      <c r="A142" s="59" t="s">
        <v>2233</v>
      </c>
      <c r="B142" s="39" t="str">
        <f>_xlfn.XLOOKUP(A142,'Customer Names Transform'!$A$2:$A$2336,'Customer Names Transform'!$D$2:$D$2336)</f>
        <v>Sage</v>
      </c>
      <c r="C142" s="28">
        <f>_xlfn.XLOOKUP(A142,'Medical Exam Transform'!$A$2:$A$2336,'Medical Exam Transform'!$B$2:$B$2336)</f>
        <v>36.299999999999997</v>
      </c>
      <c r="D142" s="14">
        <f>_xlfn.XLOOKUP(A142,'Medical Exam Transform'!$A$2:$A$2336,'Medical Exam Transform'!$C$2:$C$2336)</f>
        <v>5.39</v>
      </c>
      <c r="E142" s="14" t="str">
        <f>_xlfn.XLOOKUP(A142,'Medical Exam Transform'!$A$2:$A$2336,'Medical Exam Transform'!$D$2:$D$2336)</f>
        <v>No</v>
      </c>
      <c r="F142" s="14" t="str">
        <f>_xlfn.XLOOKUP(A142,'Medical Exam Transform'!$A$2:$A$2336,'Medical Exam Transform'!$E$2:$E$2336)</f>
        <v>No</v>
      </c>
      <c r="G142" s="14" t="str">
        <f>_xlfn.XLOOKUP(A142,'Medical Exam Transform'!$A$2:$A$2336,'Medical Exam Transform'!$F$2:$F$2336)</f>
        <v>No</v>
      </c>
      <c r="H142" s="14">
        <f>_xlfn.XLOOKUP(A142,'Medical Exam Transform'!$A$2:$A$2336,'Medical Exam Transform'!$G$2:$G$2336)</f>
        <v>0</v>
      </c>
      <c r="I142" s="14" t="str">
        <f>_xlfn.XLOOKUP(A142,'Medical Exam Transform'!$A$2:$A$2336,'Medical Exam Transform'!$H$2:$H$2336)</f>
        <v>Yes</v>
      </c>
      <c r="J142" s="14" t="str">
        <f>_xlfn.XLOOKUP(A142,'Medical Exam Transform'!$A$2:$A$2336,'Medical Exam Transform'!$I$2:$I$2336)</f>
        <v>Obesity</v>
      </c>
      <c r="K142" s="14" t="str">
        <f>_xlfn.XLOOKUP(A142,'Medical Exam Transform'!$A$2:$A$2336,'Medical Exam Transform'!$J$2:$J$2336)</f>
        <v>Normal</v>
      </c>
      <c r="L142" s="60">
        <f>_xlfn.XLOOKUP(A142,'Hospitalisation Transform'!$A$2:$A$2344,'Hospitalisation Transform'!$B$2:$B$2344)</f>
        <v>33544</v>
      </c>
      <c r="M142" s="82">
        <f>_xlfn.XLOOKUP(A142,'Hospitalisation Transform'!$A$2:$A$2344,'Hospitalisation Transform'!$D$2:$D$2344)</f>
        <v>38711</v>
      </c>
      <c r="N142" s="14" t="str">
        <f>_xlfn.XLOOKUP(A142,'Hospitalisation Transform'!$A$2:$A$2344,'Hospitalisation Transform'!$E$2:$E$2344)</f>
        <v>tier - 2</v>
      </c>
      <c r="O142" s="14" t="str">
        <f>_xlfn.XLOOKUP(A142,'Hospitalisation Transform'!$A$2:$A$2344,'Hospitalisation Transform'!$F$2:$F$2344)</f>
        <v>tier - 2</v>
      </c>
      <c r="P142" s="14" t="str">
        <f>_xlfn.XLOOKUP(A142,'Hospitalisation Transform'!$A$2:$A$2344,'Hospitalisation Transform'!$G$2:$G$2344)</f>
        <v>R1011</v>
      </c>
      <c r="Q142" s="14">
        <f>_xlfn.XLOOKUP(A142,'Hospitalisation Transform'!$A$2:$A$2344,'Hospitalisation Transform'!$H$2:$H$2344)</f>
        <v>32</v>
      </c>
    </row>
    <row r="143" spans="1:17" ht="15.5" x14ac:dyDescent="0.35">
      <c r="A143" s="59" t="s">
        <v>2232</v>
      </c>
      <c r="B143" s="39" t="str">
        <f>_xlfn.XLOOKUP(A143,'Customer Names Transform'!$A$2:$A$2336,'Customer Names Transform'!$D$2:$D$2336)</f>
        <v>Cole</v>
      </c>
      <c r="C143" s="28">
        <f>_xlfn.XLOOKUP(A143,'Medical Exam Transform'!$A$2:$A$2336,'Medical Exam Transform'!$B$2:$B$2336)</f>
        <v>35.200000000000003</v>
      </c>
      <c r="D143" s="14">
        <f>_xlfn.XLOOKUP(A143,'Medical Exam Transform'!$A$2:$A$2336,'Medical Exam Transform'!$C$2:$C$2336)</f>
        <v>8.01</v>
      </c>
      <c r="E143" s="14" t="str">
        <f>_xlfn.XLOOKUP(A143,'Medical Exam Transform'!$A$2:$A$2336,'Medical Exam Transform'!$D$2:$D$2336)</f>
        <v>Yes</v>
      </c>
      <c r="F143" s="14" t="str">
        <f>_xlfn.XLOOKUP(A143,'Medical Exam Transform'!$A$2:$A$2336,'Medical Exam Transform'!$E$2:$E$2336)</f>
        <v>No</v>
      </c>
      <c r="G143" s="14" t="str">
        <f>_xlfn.XLOOKUP(A143,'Medical Exam Transform'!$A$2:$A$2336,'Medical Exam Transform'!$F$2:$F$2336)</f>
        <v>No</v>
      </c>
      <c r="H143" s="14">
        <f>_xlfn.XLOOKUP(A143,'Medical Exam Transform'!$A$2:$A$2336,'Medical Exam Transform'!$G$2:$G$2336)</f>
        <v>1</v>
      </c>
      <c r="I143" s="14" t="str">
        <f>_xlfn.XLOOKUP(A143,'Medical Exam Transform'!$A$2:$A$2336,'Medical Exam Transform'!$H$2:$H$2336)</f>
        <v>Yes</v>
      </c>
      <c r="J143" s="14" t="str">
        <f>_xlfn.XLOOKUP(A143,'Medical Exam Transform'!$A$2:$A$2336,'Medical Exam Transform'!$I$2:$I$2336)</f>
        <v>Obesity</v>
      </c>
      <c r="K143" s="14" t="str">
        <f>_xlfn.XLOOKUP(A143,'Medical Exam Transform'!$A$2:$A$2336,'Medical Exam Transform'!$J$2:$J$2336)</f>
        <v>Diabetes</v>
      </c>
      <c r="L143" s="60">
        <f>_xlfn.XLOOKUP(A143,'Hospitalisation Transform'!$A$2:$A$2344,'Hospitalisation Transform'!$B$2:$B$2344)</f>
        <v>31613</v>
      </c>
      <c r="M143" s="82">
        <f>_xlfn.XLOOKUP(A143,'Hospitalisation Transform'!$A$2:$A$2344,'Hospitalisation Transform'!$D$2:$D$2344)</f>
        <v>38709.18</v>
      </c>
      <c r="N143" s="14" t="str">
        <f>_xlfn.XLOOKUP(A143,'Hospitalisation Transform'!$A$2:$A$2344,'Hospitalisation Transform'!$E$2:$E$2344)</f>
        <v>tier - 1</v>
      </c>
      <c r="O143" s="14" t="str">
        <f>_xlfn.XLOOKUP(A143,'Hospitalisation Transform'!$A$2:$A$2344,'Hospitalisation Transform'!$F$2:$F$2344)</f>
        <v>tier - 3</v>
      </c>
      <c r="P143" s="14" t="str">
        <f>_xlfn.XLOOKUP(A143,'Hospitalisation Transform'!$A$2:$A$2344,'Hospitalisation Transform'!$G$2:$G$2344)</f>
        <v>R1013</v>
      </c>
      <c r="Q143" s="14">
        <f>_xlfn.XLOOKUP(A143,'Hospitalisation Transform'!$A$2:$A$2344,'Hospitalisation Transform'!$H$2:$H$2344)</f>
        <v>37</v>
      </c>
    </row>
    <row r="144" spans="1:17" ht="15.5" x14ac:dyDescent="0.35">
      <c r="A144" s="59" t="s">
        <v>2231</v>
      </c>
      <c r="B144" s="39" t="str">
        <f>_xlfn.XLOOKUP(A144,'Customer Names Transform'!$A$2:$A$2336,'Customer Names Transform'!$D$2:$D$2336)</f>
        <v>Jesse</v>
      </c>
      <c r="C144" s="28">
        <f>_xlfn.XLOOKUP(A144,'Medical Exam Transform'!$A$2:$A$2336,'Medical Exam Transform'!$B$2:$B$2336)</f>
        <v>53.62</v>
      </c>
      <c r="D144" s="14">
        <f>_xlfn.XLOOKUP(A144,'Medical Exam Transform'!$A$2:$A$2336,'Medical Exam Transform'!$C$2:$C$2336)</f>
        <v>5.21</v>
      </c>
      <c r="E144" s="14" t="str">
        <f>_xlfn.XLOOKUP(A144,'Medical Exam Transform'!$A$2:$A$2336,'Medical Exam Transform'!$D$2:$D$2336)</f>
        <v>No</v>
      </c>
      <c r="F144" s="14" t="str">
        <f>_xlfn.XLOOKUP(A144,'Medical Exam Transform'!$A$2:$A$2336,'Medical Exam Transform'!$E$2:$E$2336)</f>
        <v>No</v>
      </c>
      <c r="G144" s="14" t="str">
        <f>_xlfn.XLOOKUP(A144,'Medical Exam Transform'!$A$2:$A$2336,'Medical Exam Transform'!$F$2:$F$2336)</f>
        <v>No</v>
      </c>
      <c r="H144" s="14">
        <f>_xlfn.XLOOKUP(A144,'Medical Exam Transform'!$A$2:$A$2336,'Medical Exam Transform'!$G$2:$G$2336)</f>
        <v>0</v>
      </c>
      <c r="I144" s="14" t="str">
        <f>_xlfn.XLOOKUP(A144,'Medical Exam Transform'!$A$2:$A$2336,'Medical Exam Transform'!$H$2:$H$2336)</f>
        <v>Yes</v>
      </c>
      <c r="J144" s="14" t="str">
        <f>_xlfn.XLOOKUP(A144,'Medical Exam Transform'!$A$2:$A$2336,'Medical Exam Transform'!$I$2:$I$2336)</f>
        <v>Obesity</v>
      </c>
      <c r="K144" s="14" t="str">
        <f>_xlfn.XLOOKUP(A144,'Medical Exam Transform'!$A$2:$A$2336,'Medical Exam Transform'!$J$2:$J$2336)</f>
        <v>Prediabetes</v>
      </c>
      <c r="L144" s="60">
        <f>_xlfn.XLOOKUP(A144,'Hospitalisation Transform'!$A$2:$A$2344,'Hospitalisation Transform'!$B$2:$B$2344)</f>
        <v>33067</v>
      </c>
      <c r="M144" s="82">
        <f>_xlfn.XLOOKUP(A144,'Hospitalisation Transform'!$A$2:$A$2344,'Hospitalisation Transform'!$D$2:$D$2344)</f>
        <v>38652.089999999997</v>
      </c>
      <c r="N144" s="14" t="str">
        <f>_xlfn.XLOOKUP(A144,'Hospitalisation Transform'!$A$2:$A$2344,'Hospitalisation Transform'!$E$2:$E$2344)</f>
        <v>tier - 2</v>
      </c>
      <c r="O144" s="14" t="str">
        <f>_xlfn.XLOOKUP(A144,'Hospitalisation Transform'!$A$2:$A$2344,'Hospitalisation Transform'!$F$2:$F$2344)</f>
        <v>tier - 2</v>
      </c>
      <c r="P144" s="14" t="str">
        <f>_xlfn.XLOOKUP(A144,'Hospitalisation Transform'!$A$2:$A$2344,'Hospitalisation Transform'!$G$2:$G$2344)</f>
        <v>R1011</v>
      </c>
      <c r="Q144" s="14">
        <f>_xlfn.XLOOKUP(A144,'Hospitalisation Transform'!$A$2:$A$2344,'Hospitalisation Transform'!$H$2:$H$2344)</f>
        <v>33</v>
      </c>
    </row>
    <row r="145" spans="1:17" ht="15.5" x14ac:dyDescent="0.35">
      <c r="A145" s="59" t="s">
        <v>2230</v>
      </c>
      <c r="B145" s="39" t="str">
        <f>_xlfn.XLOOKUP(A145,'Customer Names Transform'!$A$2:$A$2336,'Customer Names Transform'!$D$2:$D$2336)</f>
        <v>Tammi J.</v>
      </c>
      <c r="C145" s="28">
        <f>_xlfn.XLOOKUP(A145,'Medical Exam Transform'!$A$2:$A$2336,'Medical Exam Transform'!$B$2:$B$2336)</f>
        <v>36.67</v>
      </c>
      <c r="D145" s="14">
        <f>_xlfn.XLOOKUP(A145,'Medical Exam Transform'!$A$2:$A$2336,'Medical Exam Transform'!$C$2:$C$2336)</f>
        <v>6.27</v>
      </c>
      <c r="E145" s="14" t="str">
        <f>_xlfn.XLOOKUP(A145,'Medical Exam Transform'!$A$2:$A$2336,'Medical Exam Transform'!$D$2:$D$2336)</f>
        <v>No</v>
      </c>
      <c r="F145" s="14" t="str">
        <f>_xlfn.XLOOKUP(A145,'Medical Exam Transform'!$A$2:$A$2336,'Medical Exam Transform'!$E$2:$E$2336)</f>
        <v>No</v>
      </c>
      <c r="G145" s="14" t="str">
        <f>_xlfn.XLOOKUP(A145,'Medical Exam Transform'!$A$2:$A$2336,'Medical Exam Transform'!$F$2:$F$2336)</f>
        <v>No</v>
      </c>
      <c r="H145" s="14">
        <f>_xlfn.XLOOKUP(A145,'Medical Exam Transform'!$A$2:$A$2336,'Medical Exam Transform'!$G$2:$G$2336)</f>
        <v>0</v>
      </c>
      <c r="I145" s="14" t="str">
        <f>_xlfn.XLOOKUP(A145,'Medical Exam Transform'!$A$2:$A$2336,'Medical Exam Transform'!$H$2:$H$2336)</f>
        <v>Yes</v>
      </c>
      <c r="J145" s="14" t="str">
        <f>_xlfn.XLOOKUP(A145,'Medical Exam Transform'!$A$2:$A$2336,'Medical Exam Transform'!$I$2:$I$2336)</f>
        <v>Obesity</v>
      </c>
      <c r="K145" s="14" t="str">
        <f>_xlfn.XLOOKUP(A145,'Medical Exam Transform'!$A$2:$A$2336,'Medical Exam Transform'!$J$2:$J$2336)</f>
        <v>Normal</v>
      </c>
      <c r="L145" s="60">
        <f>_xlfn.XLOOKUP(A145,'Hospitalisation Transform'!$A$2:$A$2344,'Hospitalisation Transform'!$B$2:$B$2344)</f>
        <v>36476</v>
      </c>
      <c r="M145" s="82">
        <f>_xlfn.XLOOKUP(A145,'Hospitalisation Transform'!$A$2:$A$2344,'Hospitalisation Transform'!$D$2:$D$2344)</f>
        <v>38511.629999999997</v>
      </c>
      <c r="N145" s="14" t="str">
        <f>_xlfn.XLOOKUP(A145,'Hospitalisation Transform'!$A$2:$A$2344,'Hospitalisation Transform'!$E$2:$E$2344)</f>
        <v>tier - 2</v>
      </c>
      <c r="O145" s="14" t="str">
        <f>_xlfn.XLOOKUP(A145,'Hospitalisation Transform'!$A$2:$A$2344,'Hospitalisation Transform'!$F$2:$F$2344)</f>
        <v>tier - 2</v>
      </c>
      <c r="P145" s="14" t="str">
        <f>_xlfn.XLOOKUP(A145,'Hospitalisation Transform'!$A$2:$A$2344,'Hospitalisation Transform'!$G$2:$G$2344)</f>
        <v>R1024</v>
      </c>
      <c r="Q145" s="14">
        <f>_xlfn.XLOOKUP(A145,'Hospitalisation Transform'!$A$2:$A$2344,'Hospitalisation Transform'!$H$2:$H$2344)</f>
        <v>24</v>
      </c>
    </row>
    <row r="146" spans="1:17" ht="15.5" x14ac:dyDescent="0.35">
      <c r="A146" s="59" t="s">
        <v>2229</v>
      </c>
      <c r="B146" s="39" t="str">
        <f>_xlfn.XLOOKUP(A146,'Customer Names Transform'!$A$2:$A$2336,'Customer Names Transform'!$D$2:$D$2336)</f>
        <v>Matthew S.</v>
      </c>
      <c r="C146" s="28">
        <f>_xlfn.XLOOKUP(A146,'Medical Exam Transform'!$A$2:$A$2336,'Medical Exam Transform'!$B$2:$B$2336)</f>
        <v>33.4</v>
      </c>
      <c r="D146" s="14">
        <f>_xlfn.XLOOKUP(A146,'Medical Exam Transform'!$A$2:$A$2336,'Medical Exam Transform'!$C$2:$C$2336)</f>
        <v>10.73</v>
      </c>
      <c r="E146" s="14" t="str">
        <f>_xlfn.XLOOKUP(A146,'Medical Exam Transform'!$A$2:$A$2336,'Medical Exam Transform'!$D$2:$D$2336)</f>
        <v>Yes</v>
      </c>
      <c r="F146" s="14" t="str">
        <f>_xlfn.XLOOKUP(A146,'Medical Exam Transform'!$A$2:$A$2336,'Medical Exam Transform'!$E$2:$E$2336)</f>
        <v>No</v>
      </c>
      <c r="G146" s="14" t="str">
        <f>_xlfn.XLOOKUP(A146,'Medical Exam Transform'!$A$2:$A$2336,'Medical Exam Transform'!$F$2:$F$2336)</f>
        <v>No</v>
      </c>
      <c r="H146" s="14">
        <f>_xlfn.XLOOKUP(A146,'Medical Exam Transform'!$A$2:$A$2336,'Medical Exam Transform'!$G$2:$G$2336)</f>
        <v>1</v>
      </c>
      <c r="I146" s="14" t="str">
        <f>_xlfn.XLOOKUP(A146,'Medical Exam Transform'!$A$2:$A$2336,'Medical Exam Transform'!$H$2:$H$2336)</f>
        <v>Yes</v>
      </c>
      <c r="J146" s="14" t="str">
        <f>_xlfn.XLOOKUP(A146,'Medical Exam Transform'!$A$2:$A$2336,'Medical Exam Transform'!$I$2:$I$2336)</f>
        <v>Obesity</v>
      </c>
      <c r="K146" s="14" t="str">
        <f>_xlfn.XLOOKUP(A146,'Medical Exam Transform'!$A$2:$A$2336,'Medical Exam Transform'!$J$2:$J$2336)</f>
        <v>Diabetes</v>
      </c>
      <c r="L146" s="60">
        <f>_xlfn.XLOOKUP(A146,'Hospitalisation Transform'!$A$2:$A$2344,'Hospitalisation Transform'!$B$2:$B$2344)</f>
        <v>31584</v>
      </c>
      <c r="M146" s="82">
        <f>_xlfn.XLOOKUP(A146,'Hospitalisation Transform'!$A$2:$A$2344,'Hospitalisation Transform'!$D$2:$D$2344)</f>
        <v>38415.47</v>
      </c>
      <c r="N146" s="14" t="str">
        <f>_xlfn.XLOOKUP(A146,'Hospitalisation Transform'!$A$2:$A$2344,'Hospitalisation Transform'!$E$2:$E$2344)</f>
        <v>tier - 1</v>
      </c>
      <c r="O146" s="14" t="str">
        <f>_xlfn.XLOOKUP(A146,'Hospitalisation Transform'!$A$2:$A$2344,'Hospitalisation Transform'!$F$2:$F$2344)</f>
        <v>tier - 2</v>
      </c>
      <c r="P146" s="14" t="str">
        <f>_xlfn.XLOOKUP(A146,'Hospitalisation Transform'!$A$2:$A$2344,'Hospitalisation Transform'!$G$2:$G$2344)</f>
        <v>R1011</v>
      </c>
      <c r="Q146" s="14">
        <f>_xlfn.XLOOKUP(A146,'Hospitalisation Transform'!$A$2:$A$2344,'Hospitalisation Transform'!$H$2:$H$2344)</f>
        <v>37</v>
      </c>
    </row>
    <row r="147" spans="1:17" ht="15.5" x14ac:dyDescent="0.35">
      <c r="A147" s="59" t="s">
        <v>2228</v>
      </c>
      <c r="B147" s="39" t="str">
        <f>_xlfn.XLOOKUP(A147,'Customer Names Transform'!$A$2:$A$2336,'Customer Names Transform'!$D$2:$D$2336)</f>
        <v>Eric</v>
      </c>
      <c r="C147" s="28">
        <f>_xlfn.XLOOKUP(A147,'Medical Exam Transform'!$A$2:$A$2336,'Medical Exam Transform'!$B$2:$B$2336)</f>
        <v>42.71</v>
      </c>
      <c r="D147" s="14">
        <f>_xlfn.XLOOKUP(A147,'Medical Exam Transform'!$A$2:$A$2336,'Medical Exam Transform'!$C$2:$C$2336)</f>
        <v>10.52</v>
      </c>
      <c r="E147" s="14" t="str">
        <f>_xlfn.XLOOKUP(A147,'Medical Exam Transform'!$A$2:$A$2336,'Medical Exam Transform'!$D$2:$D$2336)</f>
        <v>No</v>
      </c>
      <c r="F147" s="14" t="str">
        <f>_xlfn.XLOOKUP(A147,'Medical Exam Transform'!$A$2:$A$2336,'Medical Exam Transform'!$E$2:$E$2336)</f>
        <v>No</v>
      </c>
      <c r="G147" s="14" t="str">
        <f>_xlfn.XLOOKUP(A147,'Medical Exam Transform'!$A$2:$A$2336,'Medical Exam Transform'!$F$2:$F$2336)</f>
        <v>No</v>
      </c>
      <c r="H147" s="14">
        <f>_xlfn.XLOOKUP(A147,'Medical Exam Transform'!$A$2:$A$2336,'Medical Exam Transform'!$G$2:$G$2336)</f>
        <v>0</v>
      </c>
      <c r="I147" s="14" t="str">
        <f>_xlfn.XLOOKUP(A147,'Medical Exam Transform'!$A$2:$A$2336,'Medical Exam Transform'!$H$2:$H$2336)</f>
        <v>Yes</v>
      </c>
      <c r="J147" s="14" t="str">
        <f>_xlfn.XLOOKUP(A147,'Medical Exam Transform'!$A$2:$A$2336,'Medical Exam Transform'!$I$2:$I$2336)</f>
        <v>Obesity</v>
      </c>
      <c r="K147" s="14" t="str">
        <f>_xlfn.XLOOKUP(A147,'Medical Exam Transform'!$A$2:$A$2336,'Medical Exam Transform'!$J$2:$J$2336)</f>
        <v>Normal</v>
      </c>
      <c r="L147" s="60">
        <f>_xlfn.XLOOKUP(A147,'Hospitalisation Transform'!$A$2:$A$2344,'Hospitalisation Transform'!$B$2:$B$2344)</f>
        <v>26290</v>
      </c>
      <c r="M147" s="82">
        <f>_xlfn.XLOOKUP(A147,'Hospitalisation Transform'!$A$2:$A$2344,'Hospitalisation Transform'!$D$2:$D$2344)</f>
        <v>38405.26</v>
      </c>
      <c r="N147" s="14" t="str">
        <f>_xlfn.XLOOKUP(A147,'Hospitalisation Transform'!$A$2:$A$2344,'Hospitalisation Transform'!$E$2:$E$2344)</f>
        <v>tier - 2</v>
      </c>
      <c r="O147" s="14" t="str">
        <f>_xlfn.XLOOKUP(A147,'Hospitalisation Transform'!$A$2:$A$2344,'Hospitalisation Transform'!$F$2:$F$2344)</f>
        <v>tier - 1</v>
      </c>
      <c r="P147" s="14" t="str">
        <f>_xlfn.XLOOKUP(A147,'Hospitalisation Transform'!$A$2:$A$2344,'Hospitalisation Transform'!$G$2:$G$2344)</f>
        <v>R1011</v>
      </c>
      <c r="Q147" s="14">
        <f>_xlfn.XLOOKUP(A147,'Hospitalisation Transform'!$A$2:$A$2344,'Hospitalisation Transform'!$H$2:$H$2344)</f>
        <v>51</v>
      </c>
    </row>
    <row r="148" spans="1:17" ht="15.5" x14ac:dyDescent="0.35">
      <c r="A148" s="59" t="s">
        <v>2227</v>
      </c>
      <c r="B148" s="39" t="str">
        <f>_xlfn.XLOOKUP(A148,'Customer Names Transform'!$A$2:$A$2336,'Customer Names Transform'!$D$2:$D$2336)</f>
        <v>Valeria R</v>
      </c>
      <c r="C148" s="28">
        <f>_xlfn.XLOOKUP(A148,'Medical Exam Transform'!$A$2:$A$2336,'Medical Exam Transform'!$B$2:$B$2336)</f>
        <v>41.52</v>
      </c>
      <c r="D148" s="14">
        <f>_xlfn.XLOOKUP(A148,'Medical Exam Transform'!$A$2:$A$2336,'Medical Exam Transform'!$C$2:$C$2336)</f>
        <v>11.82</v>
      </c>
      <c r="E148" s="14" t="str">
        <f>_xlfn.XLOOKUP(A148,'Medical Exam Transform'!$A$2:$A$2336,'Medical Exam Transform'!$D$2:$D$2336)</f>
        <v>Yes</v>
      </c>
      <c r="F148" s="14" t="str">
        <f>_xlfn.XLOOKUP(A148,'Medical Exam Transform'!$A$2:$A$2336,'Medical Exam Transform'!$E$2:$E$2336)</f>
        <v>No</v>
      </c>
      <c r="G148" s="14" t="str">
        <f>_xlfn.XLOOKUP(A148,'Medical Exam Transform'!$A$2:$A$2336,'Medical Exam Transform'!$F$2:$F$2336)</f>
        <v>No</v>
      </c>
      <c r="H148" s="14">
        <f>_xlfn.XLOOKUP(A148,'Medical Exam Transform'!$A$2:$A$2336,'Medical Exam Transform'!$G$2:$G$2336)</f>
        <v>2</v>
      </c>
      <c r="I148" s="14" t="str">
        <f>_xlfn.XLOOKUP(A148,'Medical Exam Transform'!$A$2:$A$2336,'Medical Exam Transform'!$H$2:$H$2336)</f>
        <v>Yes</v>
      </c>
      <c r="J148" s="14" t="str">
        <f>_xlfn.XLOOKUP(A148,'Medical Exam Transform'!$A$2:$A$2336,'Medical Exam Transform'!$I$2:$I$2336)</f>
        <v>Obesity</v>
      </c>
      <c r="K148" s="14" t="str">
        <f>_xlfn.XLOOKUP(A148,'Medical Exam Transform'!$A$2:$A$2336,'Medical Exam Transform'!$J$2:$J$2336)</f>
        <v>Normal</v>
      </c>
      <c r="L148" s="60">
        <f>_xlfn.XLOOKUP(A148,'Hospitalisation Transform'!$A$2:$A$2344,'Hospitalisation Transform'!$B$2:$B$2344)</f>
        <v>25802</v>
      </c>
      <c r="M148" s="82">
        <f>_xlfn.XLOOKUP(A148,'Hospitalisation Transform'!$A$2:$A$2344,'Hospitalisation Transform'!$D$2:$D$2344)</f>
        <v>38389.79</v>
      </c>
      <c r="N148" s="14" t="str">
        <f>_xlfn.XLOOKUP(A148,'Hospitalisation Transform'!$A$2:$A$2344,'Hospitalisation Transform'!$E$2:$E$2344)</f>
        <v>tier - 2</v>
      </c>
      <c r="O148" s="14" t="str">
        <f>_xlfn.XLOOKUP(A148,'Hospitalisation Transform'!$A$2:$A$2344,'Hospitalisation Transform'!$F$2:$F$2344)</f>
        <v>tier - 3</v>
      </c>
      <c r="P148" s="14" t="str">
        <f>_xlfn.XLOOKUP(A148,'Hospitalisation Transform'!$A$2:$A$2344,'Hospitalisation Transform'!$G$2:$G$2344)</f>
        <v>R1011</v>
      </c>
      <c r="Q148" s="14">
        <f>_xlfn.XLOOKUP(A148,'Hospitalisation Transform'!$A$2:$A$2344,'Hospitalisation Transform'!$H$2:$H$2344)</f>
        <v>53</v>
      </c>
    </row>
    <row r="149" spans="1:17" ht="15.5" x14ac:dyDescent="0.35">
      <c r="A149" s="59" t="s">
        <v>2226</v>
      </c>
      <c r="B149" s="39" t="str">
        <f>_xlfn.XLOOKUP(A149,'Customer Names Transform'!$A$2:$A$2336,'Customer Names Transform'!$D$2:$D$2336)</f>
        <v>Michael P</v>
      </c>
      <c r="C149" s="28">
        <f>_xlfn.XLOOKUP(A149,'Medical Exam Transform'!$A$2:$A$2336,'Medical Exam Transform'!$B$2:$B$2336)</f>
        <v>39.4</v>
      </c>
      <c r="D149" s="14">
        <f>_xlfn.XLOOKUP(A149,'Medical Exam Transform'!$A$2:$A$2336,'Medical Exam Transform'!$C$2:$C$2336)</f>
        <v>6.76</v>
      </c>
      <c r="E149" s="14" t="str">
        <f>_xlfn.XLOOKUP(A149,'Medical Exam Transform'!$A$2:$A$2336,'Medical Exam Transform'!$D$2:$D$2336)</f>
        <v>No</v>
      </c>
      <c r="F149" s="14" t="str">
        <f>_xlfn.XLOOKUP(A149,'Medical Exam Transform'!$A$2:$A$2336,'Medical Exam Transform'!$E$2:$E$2336)</f>
        <v>No</v>
      </c>
      <c r="G149" s="14" t="str">
        <f>_xlfn.XLOOKUP(A149,'Medical Exam Transform'!$A$2:$A$2336,'Medical Exam Transform'!$F$2:$F$2336)</f>
        <v>No</v>
      </c>
      <c r="H149" s="14">
        <f>_xlfn.XLOOKUP(A149,'Medical Exam Transform'!$A$2:$A$2336,'Medical Exam Transform'!$G$2:$G$2336)</f>
        <v>0</v>
      </c>
      <c r="I149" s="14" t="str">
        <f>_xlfn.XLOOKUP(A149,'Medical Exam Transform'!$A$2:$A$2336,'Medical Exam Transform'!$H$2:$H$2336)</f>
        <v>Yes</v>
      </c>
      <c r="J149" s="14" t="str">
        <f>_xlfn.XLOOKUP(A149,'Medical Exam Transform'!$A$2:$A$2336,'Medical Exam Transform'!$I$2:$I$2336)</f>
        <v>Obesity</v>
      </c>
      <c r="K149" s="14" t="str">
        <f>_xlfn.XLOOKUP(A149,'Medical Exam Transform'!$A$2:$A$2336,'Medical Exam Transform'!$J$2:$J$2336)</f>
        <v>Normal</v>
      </c>
      <c r="L149" s="60">
        <f>_xlfn.XLOOKUP(A149,'Hospitalisation Transform'!$A$2:$A$2344,'Hospitalisation Transform'!$B$2:$B$2344)</f>
        <v>37516</v>
      </c>
      <c r="M149" s="82">
        <f>_xlfn.XLOOKUP(A149,'Hospitalisation Transform'!$A$2:$A$2344,'Hospitalisation Transform'!$D$2:$D$2344)</f>
        <v>38344.57</v>
      </c>
      <c r="N149" s="14" t="str">
        <f>_xlfn.XLOOKUP(A149,'Hospitalisation Transform'!$A$2:$A$2344,'Hospitalisation Transform'!$E$2:$E$2344)</f>
        <v>tier - 1</v>
      </c>
      <c r="O149" s="14" t="str">
        <f>_xlfn.XLOOKUP(A149,'Hospitalisation Transform'!$A$2:$A$2344,'Hospitalisation Transform'!$F$2:$F$2344)</f>
        <v>tier - 3</v>
      </c>
      <c r="P149" s="14" t="str">
        <f>_xlfn.XLOOKUP(A149,'Hospitalisation Transform'!$A$2:$A$2344,'Hospitalisation Transform'!$G$2:$G$2344)</f>
        <v>R1011</v>
      </c>
      <c r="Q149" s="14">
        <f>_xlfn.XLOOKUP(A149,'Hospitalisation Transform'!$A$2:$A$2344,'Hospitalisation Transform'!$H$2:$H$2344)</f>
        <v>21</v>
      </c>
    </row>
    <row r="150" spans="1:17" ht="15.5" x14ac:dyDescent="0.35">
      <c r="A150" s="59" t="s">
        <v>2225</v>
      </c>
      <c r="B150" s="39" t="str">
        <f>_xlfn.XLOOKUP(A150,'Customer Names Transform'!$A$2:$A$2336,'Customer Names Transform'!$D$2:$D$2336)</f>
        <v>Rami</v>
      </c>
      <c r="C150" s="28">
        <f>_xlfn.XLOOKUP(A150,'Medical Exam Transform'!$A$2:$A$2336,'Medical Exam Transform'!$B$2:$B$2336)</f>
        <v>46.45</v>
      </c>
      <c r="D150" s="14">
        <f>_xlfn.XLOOKUP(A150,'Medical Exam Transform'!$A$2:$A$2336,'Medical Exam Transform'!$C$2:$C$2336)</f>
        <v>5.62</v>
      </c>
      <c r="E150" s="14" t="str">
        <f>_xlfn.XLOOKUP(A150,'Medical Exam Transform'!$A$2:$A$2336,'Medical Exam Transform'!$D$2:$D$2336)</f>
        <v>No</v>
      </c>
      <c r="F150" s="14" t="str">
        <f>_xlfn.XLOOKUP(A150,'Medical Exam Transform'!$A$2:$A$2336,'Medical Exam Transform'!$E$2:$E$2336)</f>
        <v>No</v>
      </c>
      <c r="G150" s="14" t="str">
        <f>_xlfn.XLOOKUP(A150,'Medical Exam Transform'!$A$2:$A$2336,'Medical Exam Transform'!$F$2:$F$2336)</f>
        <v>No</v>
      </c>
      <c r="H150" s="14">
        <f>_xlfn.XLOOKUP(A150,'Medical Exam Transform'!$A$2:$A$2336,'Medical Exam Transform'!$G$2:$G$2336)</f>
        <v>0</v>
      </c>
      <c r="I150" s="14" t="str">
        <f>_xlfn.XLOOKUP(A150,'Medical Exam Transform'!$A$2:$A$2336,'Medical Exam Transform'!$H$2:$H$2336)</f>
        <v>Yes</v>
      </c>
      <c r="J150" s="14" t="str">
        <f>_xlfn.XLOOKUP(A150,'Medical Exam Transform'!$A$2:$A$2336,'Medical Exam Transform'!$I$2:$I$2336)</f>
        <v>Obesity</v>
      </c>
      <c r="K150" s="14" t="str">
        <f>_xlfn.XLOOKUP(A150,'Medical Exam Transform'!$A$2:$A$2336,'Medical Exam Transform'!$J$2:$J$2336)</f>
        <v>Prediabetes</v>
      </c>
      <c r="L150" s="60">
        <f>_xlfn.XLOOKUP(A150,'Hospitalisation Transform'!$A$2:$A$2344,'Hospitalisation Transform'!$B$2:$B$2344)</f>
        <v>29384</v>
      </c>
      <c r="M150" s="82">
        <f>_xlfn.XLOOKUP(A150,'Hospitalisation Transform'!$A$2:$A$2344,'Hospitalisation Transform'!$D$2:$D$2344)</f>
        <v>38313.129999999997</v>
      </c>
      <c r="N150" s="14" t="str">
        <f>_xlfn.XLOOKUP(A150,'Hospitalisation Transform'!$A$2:$A$2344,'Hospitalisation Transform'!$E$2:$E$2344)</f>
        <v>tier - 1</v>
      </c>
      <c r="O150" s="14" t="str">
        <f>_xlfn.XLOOKUP(A150,'Hospitalisation Transform'!$A$2:$A$2344,'Hospitalisation Transform'!$F$2:$F$2344)</f>
        <v>tier - 3</v>
      </c>
      <c r="P150" s="14" t="str">
        <f>_xlfn.XLOOKUP(A150,'Hospitalisation Transform'!$A$2:$A$2344,'Hospitalisation Transform'!$G$2:$G$2344)</f>
        <v>R1011</v>
      </c>
      <c r="Q150" s="14">
        <f>_xlfn.XLOOKUP(A150,'Hospitalisation Transform'!$A$2:$A$2344,'Hospitalisation Transform'!$H$2:$H$2344)</f>
        <v>43</v>
      </c>
    </row>
    <row r="151" spans="1:17" ht="15.5" x14ac:dyDescent="0.35">
      <c r="A151" s="59" t="s">
        <v>2224</v>
      </c>
      <c r="B151" s="39" t="str">
        <f>_xlfn.XLOOKUP(A151,'Customer Names Transform'!$A$2:$A$2336,'Customer Names Transform'!$D$2:$D$2336)</f>
        <v>Denis</v>
      </c>
      <c r="C151" s="28">
        <f>_xlfn.XLOOKUP(A151,'Medical Exam Transform'!$A$2:$A$2336,'Medical Exam Transform'!$B$2:$B$2336)</f>
        <v>35.75</v>
      </c>
      <c r="D151" s="14">
        <f>_xlfn.XLOOKUP(A151,'Medical Exam Transform'!$A$2:$A$2336,'Medical Exam Transform'!$C$2:$C$2336)</f>
        <v>4.1900000000000004</v>
      </c>
      <c r="E151" s="14" t="str">
        <f>_xlfn.XLOOKUP(A151,'Medical Exam Transform'!$A$2:$A$2336,'Medical Exam Transform'!$D$2:$D$2336)</f>
        <v>No</v>
      </c>
      <c r="F151" s="14" t="str">
        <f>_xlfn.XLOOKUP(A151,'Medical Exam Transform'!$A$2:$A$2336,'Medical Exam Transform'!$E$2:$E$2336)</f>
        <v>No</v>
      </c>
      <c r="G151" s="14" t="str">
        <f>_xlfn.XLOOKUP(A151,'Medical Exam Transform'!$A$2:$A$2336,'Medical Exam Transform'!$F$2:$F$2336)</f>
        <v>No</v>
      </c>
      <c r="H151" s="14">
        <f>_xlfn.XLOOKUP(A151,'Medical Exam Transform'!$A$2:$A$2336,'Medical Exam Transform'!$G$2:$G$2336)</f>
        <v>0</v>
      </c>
      <c r="I151" s="14" t="str">
        <f>_xlfn.XLOOKUP(A151,'Medical Exam Transform'!$A$2:$A$2336,'Medical Exam Transform'!$H$2:$H$2336)</f>
        <v>Yes</v>
      </c>
      <c r="J151" s="14" t="str">
        <f>_xlfn.XLOOKUP(A151,'Medical Exam Transform'!$A$2:$A$2336,'Medical Exam Transform'!$I$2:$I$2336)</f>
        <v>Obesity</v>
      </c>
      <c r="K151" s="14" t="str">
        <f>_xlfn.XLOOKUP(A151,'Medical Exam Transform'!$A$2:$A$2336,'Medical Exam Transform'!$J$2:$J$2336)</f>
        <v>Prediabetes</v>
      </c>
      <c r="L151" s="60">
        <f>_xlfn.XLOOKUP(A151,'Hospitalisation Transform'!$A$2:$A$2344,'Hospitalisation Transform'!$B$2:$B$2344)</f>
        <v>32811</v>
      </c>
      <c r="M151" s="82">
        <f>_xlfn.XLOOKUP(A151,'Hospitalisation Transform'!$A$2:$A$2344,'Hospitalisation Transform'!$D$2:$D$2344)</f>
        <v>38282.75</v>
      </c>
      <c r="N151" s="14" t="str">
        <f>_xlfn.XLOOKUP(A151,'Hospitalisation Transform'!$A$2:$A$2344,'Hospitalisation Transform'!$E$2:$E$2344)</f>
        <v>tier - 1</v>
      </c>
      <c r="O151" s="14" t="str">
        <f>_xlfn.XLOOKUP(A151,'Hospitalisation Transform'!$A$2:$A$2344,'Hospitalisation Transform'!$F$2:$F$2344)</f>
        <v>tier - 2</v>
      </c>
      <c r="P151" s="14" t="str">
        <f>_xlfn.XLOOKUP(A151,'Hospitalisation Transform'!$A$2:$A$2344,'Hospitalisation Transform'!$G$2:$G$2344)</f>
        <v>R1013</v>
      </c>
      <c r="Q151" s="14">
        <f>_xlfn.XLOOKUP(A151,'Hospitalisation Transform'!$A$2:$A$2344,'Hospitalisation Transform'!$H$2:$H$2344)</f>
        <v>34</v>
      </c>
    </row>
    <row r="152" spans="1:17" ht="15.5" x14ac:dyDescent="0.35">
      <c r="A152" s="59" t="s">
        <v>2223</v>
      </c>
      <c r="B152" s="39" t="str">
        <f>_xlfn.XLOOKUP(A152,'Customer Names Transform'!$A$2:$A$2336,'Customer Names Transform'!$D$2:$D$2336)</f>
        <v>Brian E</v>
      </c>
      <c r="C152" s="28">
        <f>_xlfn.XLOOKUP(A152,'Medical Exam Transform'!$A$2:$A$2336,'Medical Exam Transform'!$B$2:$B$2336)</f>
        <v>26.07</v>
      </c>
      <c r="D152" s="14">
        <f>_xlfn.XLOOKUP(A152,'Medical Exam Transform'!$A$2:$A$2336,'Medical Exam Transform'!$C$2:$C$2336)</f>
        <v>5.32</v>
      </c>
      <c r="E152" s="14" t="str">
        <f>_xlfn.XLOOKUP(A152,'Medical Exam Transform'!$A$2:$A$2336,'Medical Exam Transform'!$D$2:$D$2336)</f>
        <v>No</v>
      </c>
      <c r="F152" s="14" t="str">
        <f>_xlfn.XLOOKUP(A152,'Medical Exam Transform'!$A$2:$A$2336,'Medical Exam Transform'!$E$2:$E$2336)</f>
        <v>No</v>
      </c>
      <c r="G152" s="14" t="str">
        <f>_xlfn.XLOOKUP(A152,'Medical Exam Transform'!$A$2:$A$2336,'Medical Exam Transform'!$F$2:$F$2336)</f>
        <v>No</v>
      </c>
      <c r="H152" s="14">
        <f>_xlfn.XLOOKUP(A152,'Medical Exam Transform'!$A$2:$A$2336,'Medical Exam Transform'!$G$2:$G$2336)</f>
        <v>0</v>
      </c>
      <c r="I152" s="14" t="str">
        <f>_xlfn.XLOOKUP(A152,'Medical Exam Transform'!$A$2:$A$2336,'Medical Exam Transform'!$H$2:$H$2336)</f>
        <v>Yes</v>
      </c>
      <c r="J152" s="14" t="str">
        <f>_xlfn.XLOOKUP(A152,'Medical Exam Transform'!$A$2:$A$2336,'Medical Exam Transform'!$I$2:$I$2336)</f>
        <v>Overweight</v>
      </c>
      <c r="K152" s="14" t="str">
        <f>_xlfn.XLOOKUP(A152,'Medical Exam Transform'!$A$2:$A$2336,'Medical Exam Transform'!$J$2:$J$2336)</f>
        <v>Prediabetes</v>
      </c>
      <c r="L152" s="60">
        <f>_xlfn.XLOOKUP(A152,'Hospitalisation Transform'!$A$2:$A$2344,'Hospitalisation Transform'!$B$2:$B$2344)</f>
        <v>29449</v>
      </c>
      <c r="M152" s="82">
        <f>_xlfn.XLOOKUP(A152,'Hospitalisation Transform'!$A$2:$A$2344,'Hospitalisation Transform'!$D$2:$D$2344)</f>
        <v>38245.589999999997</v>
      </c>
      <c r="N152" s="14" t="str">
        <f>_xlfn.XLOOKUP(A152,'Hospitalisation Transform'!$A$2:$A$2344,'Hospitalisation Transform'!$E$2:$E$2344)</f>
        <v>tier - 1</v>
      </c>
      <c r="O152" s="14" t="str">
        <f>_xlfn.XLOOKUP(A152,'Hospitalisation Transform'!$A$2:$A$2344,'Hospitalisation Transform'!$F$2:$F$2344)</f>
        <v>tier - 2</v>
      </c>
      <c r="P152" s="14" t="str">
        <f>_xlfn.XLOOKUP(A152,'Hospitalisation Transform'!$A$2:$A$2344,'Hospitalisation Transform'!$G$2:$G$2344)</f>
        <v>R1013</v>
      </c>
      <c r="Q152" s="14">
        <f>_xlfn.XLOOKUP(A152,'Hospitalisation Transform'!$A$2:$A$2344,'Hospitalisation Transform'!$H$2:$H$2344)</f>
        <v>43</v>
      </c>
    </row>
    <row r="153" spans="1:17" ht="15.5" x14ac:dyDescent="0.35">
      <c r="A153" s="59" t="s">
        <v>2222</v>
      </c>
      <c r="B153" s="39" t="str">
        <f>_xlfn.XLOOKUP(A153,'Customer Names Transform'!$A$2:$A$2336,'Customer Names Transform'!$D$2:$D$2336)</f>
        <v>Bonnie</v>
      </c>
      <c r="C153" s="28">
        <f>_xlfn.XLOOKUP(A153,'Medical Exam Transform'!$A$2:$A$2336,'Medical Exam Transform'!$B$2:$B$2336)</f>
        <v>36.54</v>
      </c>
      <c r="D153" s="14">
        <f>_xlfn.XLOOKUP(A153,'Medical Exam Transform'!$A$2:$A$2336,'Medical Exam Transform'!$C$2:$C$2336)</f>
        <v>4.46</v>
      </c>
      <c r="E153" s="14" t="str">
        <f>_xlfn.XLOOKUP(A153,'Medical Exam Transform'!$A$2:$A$2336,'Medical Exam Transform'!$D$2:$D$2336)</f>
        <v>Yes</v>
      </c>
      <c r="F153" s="14" t="str">
        <f>_xlfn.XLOOKUP(A153,'Medical Exam Transform'!$A$2:$A$2336,'Medical Exam Transform'!$E$2:$E$2336)</f>
        <v>No</v>
      </c>
      <c r="G153" s="14" t="str">
        <f>_xlfn.XLOOKUP(A153,'Medical Exam Transform'!$A$2:$A$2336,'Medical Exam Transform'!$F$2:$F$2336)</f>
        <v>No</v>
      </c>
      <c r="H153" s="14">
        <f>_xlfn.XLOOKUP(A153,'Medical Exam Transform'!$A$2:$A$2336,'Medical Exam Transform'!$G$2:$G$2336)</f>
        <v>1</v>
      </c>
      <c r="I153" s="14" t="str">
        <f>_xlfn.XLOOKUP(A153,'Medical Exam Transform'!$A$2:$A$2336,'Medical Exam Transform'!$H$2:$H$2336)</f>
        <v>Yes</v>
      </c>
      <c r="J153" s="14" t="str">
        <f>_xlfn.XLOOKUP(A153,'Medical Exam Transform'!$A$2:$A$2336,'Medical Exam Transform'!$I$2:$I$2336)</f>
        <v>Obesity</v>
      </c>
      <c r="K153" s="14" t="str">
        <f>_xlfn.XLOOKUP(A153,'Medical Exam Transform'!$A$2:$A$2336,'Medical Exam Transform'!$J$2:$J$2336)</f>
        <v>Prediabetes</v>
      </c>
      <c r="L153" s="60">
        <f>_xlfn.XLOOKUP(A153,'Hospitalisation Transform'!$A$2:$A$2344,'Hospitalisation Transform'!$B$2:$B$2344)</f>
        <v>23544</v>
      </c>
      <c r="M153" s="82">
        <f>_xlfn.XLOOKUP(A153,'Hospitalisation Transform'!$A$2:$A$2344,'Hospitalisation Transform'!$D$2:$D$2344)</f>
        <v>38241.74</v>
      </c>
      <c r="N153" s="14" t="str">
        <f>_xlfn.XLOOKUP(A153,'Hospitalisation Transform'!$A$2:$A$2344,'Hospitalisation Transform'!$E$2:$E$2344)</f>
        <v>tier - 2</v>
      </c>
      <c r="O153" s="14" t="str">
        <f>_xlfn.XLOOKUP(A153,'Hospitalisation Transform'!$A$2:$A$2344,'Hospitalisation Transform'!$F$2:$F$2344)</f>
        <v>tier - 3</v>
      </c>
      <c r="P153" s="14" t="str">
        <f>_xlfn.XLOOKUP(A153,'Hospitalisation Transform'!$A$2:$A$2344,'Hospitalisation Transform'!$G$2:$G$2344)</f>
        <v>R1011</v>
      </c>
      <c r="Q153" s="14">
        <f>_xlfn.XLOOKUP(A153,'Hospitalisation Transform'!$A$2:$A$2344,'Hospitalisation Transform'!$H$2:$H$2344)</f>
        <v>59</v>
      </c>
    </row>
    <row r="154" spans="1:17" ht="15.5" x14ac:dyDescent="0.35">
      <c r="A154" s="59" t="s">
        <v>2221</v>
      </c>
      <c r="B154" s="39" t="str">
        <f>_xlfn.XLOOKUP(A154,'Customer Names Transform'!$A$2:$A$2336,'Customer Names Transform'!$D$2:$D$2336)</f>
        <v>Michael P</v>
      </c>
      <c r="C154" s="28">
        <f>_xlfn.XLOOKUP(A154,'Medical Exam Transform'!$A$2:$A$2336,'Medical Exam Transform'!$B$2:$B$2336)</f>
        <v>51.64</v>
      </c>
      <c r="D154" s="14">
        <f>_xlfn.XLOOKUP(A154,'Medical Exam Transform'!$A$2:$A$2336,'Medical Exam Transform'!$C$2:$C$2336)</f>
        <v>5.65</v>
      </c>
      <c r="E154" s="14" t="str">
        <f>_xlfn.XLOOKUP(A154,'Medical Exam Transform'!$A$2:$A$2336,'Medical Exam Transform'!$D$2:$D$2336)</f>
        <v>No</v>
      </c>
      <c r="F154" s="14" t="str">
        <f>_xlfn.XLOOKUP(A154,'Medical Exam Transform'!$A$2:$A$2336,'Medical Exam Transform'!$E$2:$E$2336)</f>
        <v>No</v>
      </c>
      <c r="G154" s="14" t="str">
        <f>_xlfn.XLOOKUP(A154,'Medical Exam Transform'!$A$2:$A$2336,'Medical Exam Transform'!$F$2:$F$2336)</f>
        <v>No</v>
      </c>
      <c r="H154" s="14">
        <f>_xlfn.XLOOKUP(A154,'Medical Exam Transform'!$A$2:$A$2336,'Medical Exam Transform'!$G$2:$G$2336)</f>
        <v>0</v>
      </c>
      <c r="I154" s="14" t="str">
        <f>_xlfn.XLOOKUP(A154,'Medical Exam Transform'!$A$2:$A$2336,'Medical Exam Transform'!$H$2:$H$2336)</f>
        <v>Yes</v>
      </c>
      <c r="J154" s="14" t="str">
        <f>_xlfn.XLOOKUP(A154,'Medical Exam Transform'!$A$2:$A$2336,'Medical Exam Transform'!$I$2:$I$2336)</f>
        <v>Obesity</v>
      </c>
      <c r="K154" s="14" t="str">
        <f>_xlfn.XLOOKUP(A154,'Medical Exam Transform'!$A$2:$A$2336,'Medical Exam Transform'!$J$2:$J$2336)</f>
        <v>Normal</v>
      </c>
      <c r="L154" s="60">
        <f>_xlfn.XLOOKUP(A154,'Hospitalisation Transform'!$A$2:$A$2344,'Hospitalisation Transform'!$B$2:$B$2344)</f>
        <v>32759</v>
      </c>
      <c r="M154" s="82">
        <f>_xlfn.XLOOKUP(A154,'Hospitalisation Transform'!$A$2:$A$2344,'Hospitalisation Transform'!$D$2:$D$2344)</f>
        <v>38237.339999999997</v>
      </c>
      <c r="N154" s="14" t="str">
        <f>_xlfn.XLOOKUP(A154,'Hospitalisation Transform'!$A$2:$A$2344,'Hospitalisation Transform'!$E$2:$E$2344)</f>
        <v>tier - 2</v>
      </c>
      <c r="O154" s="14" t="str">
        <f>_xlfn.XLOOKUP(A154,'Hospitalisation Transform'!$A$2:$A$2344,'Hospitalisation Transform'!$F$2:$F$2344)</f>
        <v>tier - 3</v>
      </c>
      <c r="P154" s="14" t="str">
        <f>_xlfn.XLOOKUP(A154,'Hospitalisation Transform'!$A$2:$A$2344,'Hospitalisation Transform'!$G$2:$G$2344)</f>
        <v>R1011</v>
      </c>
      <c r="Q154" s="14">
        <f>_xlfn.XLOOKUP(A154,'Hospitalisation Transform'!$A$2:$A$2344,'Hospitalisation Transform'!$H$2:$H$2344)</f>
        <v>34</v>
      </c>
    </row>
    <row r="155" spans="1:17" ht="15.5" x14ac:dyDescent="0.35">
      <c r="A155" s="59" t="s">
        <v>2220</v>
      </c>
      <c r="B155" s="39" t="str">
        <f>_xlfn.XLOOKUP(A155,'Customer Names Transform'!$A$2:$A$2336,'Customer Names Transform'!$D$2:$D$2336)</f>
        <v>Paul</v>
      </c>
      <c r="C155" s="28">
        <f>_xlfn.XLOOKUP(A155,'Medical Exam Transform'!$A$2:$A$2336,'Medical Exam Transform'!$B$2:$B$2336)</f>
        <v>42.83</v>
      </c>
      <c r="D155" s="14">
        <f>_xlfn.XLOOKUP(A155,'Medical Exam Transform'!$A$2:$A$2336,'Medical Exam Transform'!$C$2:$C$2336)</f>
        <v>6.04</v>
      </c>
      <c r="E155" s="14" t="str">
        <f>_xlfn.XLOOKUP(A155,'Medical Exam Transform'!$A$2:$A$2336,'Medical Exam Transform'!$D$2:$D$2336)</f>
        <v>No</v>
      </c>
      <c r="F155" s="14" t="str">
        <f>_xlfn.XLOOKUP(A155,'Medical Exam Transform'!$A$2:$A$2336,'Medical Exam Transform'!$E$2:$E$2336)</f>
        <v>No</v>
      </c>
      <c r="G155" s="14" t="str">
        <f>_xlfn.XLOOKUP(A155,'Medical Exam Transform'!$A$2:$A$2336,'Medical Exam Transform'!$F$2:$F$2336)</f>
        <v>No</v>
      </c>
      <c r="H155" s="14">
        <f>_xlfn.XLOOKUP(A155,'Medical Exam Transform'!$A$2:$A$2336,'Medical Exam Transform'!$G$2:$G$2336)</f>
        <v>2</v>
      </c>
      <c r="I155" s="14" t="str">
        <f>_xlfn.XLOOKUP(A155,'Medical Exam Transform'!$A$2:$A$2336,'Medical Exam Transform'!$H$2:$H$2336)</f>
        <v>Yes</v>
      </c>
      <c r="J155" s="14" t="str">
        <f>_xlfn.XLOOKUP(A155,'Medical Exam Transform'!$A$2:$A$2336,'Medical Exam Transform'!$I$2:$I$2336)</f>
        <v>Obesity</v>
      </c>
      <c r="K155" s="14" t="str">
        <f>_xlfn.XLOOKUP(A155,'Medical Exam Transform'!$A$2:$A$2336,'Medical Exam Transform'!$J$2:$J$2336)</f>
        <v>Normal</v>
      </c>
      <c r="L155" s="60">
        <f>_xlfn.XLOOKUP(A155,'Hospitalisation Transform'!$A$2:$A$2344,'Hospitalisation Transform'!$B$2:$B$2344)</f>
        <v>26622</v>
      </c>
      <c r="M155" s="82">
        <f>_xlfn.XLOOKUP(A155,'Hospitalisation Transform'!$A$2:$A$2344,'Hospitalisation Transform'!$D$2:$D$2344)</f>
        <v>38189.1</v>
      </c>
      <c r="N155" s="14" t="str">
        <f>_xlfn.XLOOKUP(A155,'Hospitalisation Transform'!$A$2:$A$2344,'Hospitalisation Transform'!$E$2:$E$2344)</f>
        <v>tier - 2</v>
      </c>
      <c r="O155" s="14" t="str">
        <f>_xlfn.XLOOKUP(A155,'Hospitalisation Transform'!$A$2:$A$2344,'Hospitalisation Transform'!$F$2:$F$2344)</f>
        <v>tier - 2</v>
      </c>
      <c r="P155" s="14" t="str">
        <f>_xlfn.XLOOKUP(A155,'Hospitalisation Transform'!$A$2:$A$2344,'Hospitalisation Transform'!$G$2:$G$2344)</f>
        <v>R1011</v>
      </c>
      <c r="Q155" s="14">
        <f>_xlfn.XLOOKUP(A155,'Hospitalisation Transform'!$A$2:$A$2344,'Hospitalisation Transform'!$H$2:$H$2344)</f>
        <v>51</v>
      </c>
    </row>
    <row r="156" spans="1:17" ht="15.5" x14ac:dyDescent="0.35">
      <c r="A156" s="59" t="s">
        <v>2219</v>
      </c>
      <c r="B156" s="39" t="str">
        <f>_xlfn.XLOOKUP(A156,'Customer Names Transform'!$A$2:$A$2336,'Customer Names Transform'!$D$2:$D$2336)</f>
        <v>Michael</v>
      </c>
      <c r="C156" s="28">
        <f>_xlfn.XLOOKUP(A156,'Medical Exam Transform'!$A$2:$A$2336,'Medical Exam Transform'!$B$2:$B$2336)</f>
        <v>40.15</v>
      </c>
      <c r="D156" s="14">
        <f>_xlfn.XLOOKUP(A156,'Medical Exam Transform'!$A$2:$A$2336,'Medical Exam Transform'!$C$2:$C$2336)</f>
        <v>5.76</v>
      </c>
      <c r="E156" s="14" t="str">
        <f>_xlfn.XLOOKUP(A156,'Medical Exam Transform'!$A$2:$A$2336,'Medical Exam Transform'!$D$2:$D$2336)</f>
        <v>No</v>
      </c>
      <c r="F156" s="14" t="str">
        <f>_xlfn.XLOOKUP(A156,'Medical Exam Transform'!$A$2:$A$2336,'Medical Exam Transform'!$E$2:$E$2336)</f>
        <v>No</v>
      </c>
      <c r="G156" s="14" t="str">
        <f>_xlfn.XLOOKUP(A156,'Medical Exam Transform'!$A$2:$A$2336,'Medical Exam Transform'!$F$2:$F$2336)</f>
        <v>No</v>
      </c>
      <c r="H156" s="14">
        <f>_xlfn.XLOOKUP(A156,'Medical Exam Transform'!$A$2:$A$2336,'Medical Exam Transform'!$G$2:$G$2336)</f>
        <v>1</v>
      </c>
      <c r="I156" s="14" t="str">
        <f>_xlfn.XLOOKUP(A156,'Medical Exam Transform'!$A$2:$A$2336,'Medical Exam Transform'!$H$2:$H$2336)</f>
        <v>Yes</v>
      </c>
      <c r="J156" s="14" t="str">
        <f>_xlfn.XLOOKUP(A156,'Medical Exam Transform'!$A$2:$A$2336,'Medical Exam Transform'!$I$2:$I$2336)</f>
        <v>Obesity</v>
      </c>
      <c r="K156" s="14" t="str">
        <f>_xlfn.XLOOKUP(A156,'Medical Exam Transform'!$A$2:$A$2336,'Medical Exam Transform'!$J$2:$J$2336)</f>
        <v>Prediabetes</v>
      </c>
      <c r="L156" s="60">
        <f>_xlfn.XLOOKUP(A156,'Hospitalisation Transform'!$A$2:$A$2344,'Hospitalisation Transform'!$B$2:$B$2344)</f>
        <v>36005</v>
      </c>
      <c r="M156" s="82">
        <f>_xlfn.XLOOKUP(A156,'Hospitalisation Transform'!$A$2:$A$2344,'Hospitalisation Transform'!$D$2:$D$2344)</f>
        <v>38126.25</v>
      </c>
      <c r="N156" s="14" t="str">
        <f>_xlfn.XLOOKUP(A156,'Hospitalisation Transform'!$A$2:$A$2344,'Hospitalisation Transform'!$E$2:$E$2344)</f>
        <v>tier - 1</v>
      </c>
      <c r="O156" s="14" t="str">
        <f>_xlfn.XLOOKUP(A156,'Hospitalisation Transform'!$A$2:$A$2344,'Hospitalisation Transform'!$F$2:$F$2344)</f>
        <v>tier - 3</v>
      </c>
      <c r="P156" s="14" t="str">
        <f>_xlfn.XLOOKUP(A156,'Hospitalisation Transform'!$A$2:$A$2344,'Hospitalisation Transform'!$G$2:$G$2344)</f>
        <v>R1013</v>
      </c>
      <c r="Q156" s="14">
        <f>_xlfn.XLOOKUP(A156,'Hospitalisation Transform'!$A$2:$A$2344,'Hospitalisation Transform'!$H$2:$H$2344)</f>
        <v>25</v>
      </c>
    </row>
    <row r="157" spans="1:17" ht="15.5" x14ac:dyDescent="0.35">
      <c r="A157" s="59" t="s">
        <v>2218</v>
      </c>
      <c r="B157" s="39" t="str">
        <f>_xlfn.XLOOKUP(A157,'Customer Names Transform'!$A$2:$A$2336,'Customer Names Transform'!$D$2:$D$2336)</f>
        <v>Samuel</v>
      </c>
      <c r="C157" s="28">
        <f>_xlfn.XLOOKUP(A157,'Medical Exam Transform'!$A$2:$A$2336,'Medical Exam Transform'!$B$2:$B$2336)</f>
        <v>27.8</v>
      </c>
      <c r="D157" s="14">
        <f>_xlfn.XLOOKUP(A157,'Medical Exam Transform'!$A$2:$A$2336,'Medical Exam Transform'!$C$2:$C$2336)</f>
        <v>4.3600000000000003</v>
      </c>
      <c r="E157" s="14" t="str">
        <f>_xlfn.XLOOKUP(A157,'Medical Exam Transform'!$A$2:$A$2336,'Medical Exam Transform'!$D$2:$D$2336)</f>
        <v>No</v>
      </c>
      <c r="F157" s="14" t="str">
        <f>_xlfn.XLOOKUP(A157,'Medical Exam Transform'!$A$2:$A$2336,'Medical Exam Transform'!$E$2:$E$2336)</f>
        <v>No</v>
      </c>
      <c r="G157" s="14" t="str">
        <f>_xlfn.XLOOKUP(A157,'Medical Exam Transform'!$A$2:$A$2336,'Medical Exam Transform'!$F$2:$F$2336)</f>
        <v>Yes</v>
      </c>
      <c r="H157" s="14">
        <f>_xlfn.XLOOKUP(A157,'Medical Exam Transform'!$A$2:$A$2336,'Medical Exam Transform'!$G$2:$G$2336)</f>
        <v>1</v>
      </c>
      <c r="I157" s="14" t="str">
        <f>_xlfn.XLOOKUP(A157,'Medical Exam Transform'!$A$2:$A$2336,'Medical Exam Transform'!$H$2:$H$2336)</f>
        <v>Yes</v>
      </c>
      <c r="J157" s="14" t="str">
        <f>_xlfn.XLOOKUP(A157,'Medical Exam Transform'!$A$2:$A$2336,'Medical Exam Transform'!$I$2:$I$2336)</f>
        <v>Overweight</v>
      </c>
      <c r="K157" s="14" t="str">
        <f>_xlfn.XLOOKUP(A157,'Medical Exam Transform'!$A$2:$A$2336,'Medical Exam Transform'!$J$2:$J$2336)</f>
        <v>Prediabetes</v>
      </c>
      <c r="L157" s="60">
        <f>_xlfn.XLOOKUP(A157,'Hospitalisation Transform'!$A$2:$A$2344,'Hospitalisation Transform'!$B$2:$B$2344)</f>
        <v>29107</v>
      </c>
      <c r="M157" s="82">
        <f>_xlfn.XLOOKUP(A157,'Hospitalisation Transform'!$A$2:$A$2344,'Hospitalisation Transform'!$D$2:$D$2344)</f>
        <v>37829.72</v>
      </c>
      <c r="N157" s="14" t="str">
        <f>_xlfn.XLOOKUP(A157,'Hospitalisation Transform'!$A$2:$A$2344,'Hospitalisation Transform'!$E$2:$E$2344)</f>
        <v>tier - 1</v>
      </c>
      <c r="O157" s="14" t="str">
        <f>_xlfn.XLOOKUP(A157,'Hospitalisation Transform'!$A$2:$A$2344,'Hospitalisation Transform'!$F$2:$F$2344)</f>
        <v>tier - 2</v>
      </c>
      <c r="P157" s="14" t="str">
        <f>_xlfn.XLOOKUP(A157,'Hospitalisation Transform'!$A$2:$A$2344,'Hospitalisation Transform'!$G$2:$G$2344)</f>
        <v>R1011</v>
      </c>
      <c r="Q157" s="14">
        <f>_xlfn.XLOOKUP(A157,'Hospitalisation Transform'!$A$2:$A$2344,'Hospitalisation Transform'!$H$2:$H$2344)</f>
        <v>44</v>
      </c>
    </row>
    <row r="158" spans="1:17" ht="15.5" x14ac:dyDescent="0.35">
      <c r="A158" s="59" t="s">
        <v>2217</v>
      </c>
      <c r="B158" s="39" t="str">
        <f>_xlfn.XLOOKUP(A158,'Customer Names Transform'!$A$2:$A$2336,'Customer Names Transform'!$D$2:$D$2336)</f>
        <v>Matthew</v>
      </c>
      <c r="C158" s="28">
        <f>_xlfn.XLOOKUP(A158,'Medical Exam Transform'!$A$2:$A$2336,'Medical Exam Transform'!$B$2:$B$2336)</f>
        <v>45.81</v>
      </c>
      <c r="D158" s="14">
        <f>_xlfn.XLOOKUP(A158,'Medical Exam Transform'!$A$2:$A$2336,'Medical Exam Transform'!$C$2:$C$2336)</f>
        <v>4.76</v>
      </c>
      <c r="E158" s="14" t="str">
        <f>_xlfn.XLOOKUP(A158,'Medical Exam Transform'!$A$2:$A$2336,'Medical Exam Transform'!$D$2:$D$2336)</f>
        <v>Yes</v>
      </c>
      <c r="F158" s="14" t="str">
        <f>_xlfn.XLOOKUP(A158,'Medical Exam Transform'!$A$2:$A$2336,'Medical Exam Transform'!$E$2:$E$2336)</f>
        <v>No</v>
      </c>
      <c r="G158" s="14" t="str">
        <f>_xlfn.XLOOKUP(A158,'Medical Exam Transform'!$A$2:$A$2336,'Medical Exam Transform'!$F$2:$F$2336)</f>
        <v>Yes</v>
      </c>
      <c r="H158" s="14">
        <f>_xlfn.XLOOKUP(A158,'Medical Exam Transform'!$A$2:$A$2336,'Medical Exam Transform'!$G$2:$G$2336)</f>
        <v>1</v>
      </c>
      <c r="I158" s="14" t="str">
        <f>_xlfn.XLOOKUP(A158,'Medical Exam Transform'!$A$2:$A$2336,'Medical Exam Transform'!$H$2:$H$2336)</f>
        <v>Yes</v>
      </c>
      <c r="J158" s="14" t="str">
        <f>_xlfn.XLOOKUP(A158,'Medical Exam Transform'!$A$2:$A$2336,'Medical Exam Transform'!$I$2:$I$2336)</f>
        <v>Obesity</v>
      </c>
      <c r="K158" s="14" t="str">
        <f>_xlfn.XLOOKUP(A158,'Medical Exam Transform'!$A$2:$A$2336,'Medical Exam Transform'!$J$2:$J$2336)</f>
        <v>Prediabetes</v>
      </c>
      <c r="L158" s="60">
        <f>_xlfn.XLOOKUP(A158,'Hospitalisation Transform'!$A$2:$A$2344,'Hospitalisation Transform'!$B$2:$B$2344)</f>
        <v>30523</v>
      </c>
      <c r="M158" s="82">
        <f>_xlfn.XLOOKUP(A158,'Hospitalisation Transform'!$A$2:$A$2344,'Hospitalisation Transform'!$D$2:$D$2344)</f>
        <v>37800.980000000003</v>
      </c>
      <c r="N158" s="14" t="str">
        <f>_xlfn.XLOOKUP(A158,'Hospitalisation Transform'!$A$2:$A$2344,'Hospitalisation Transform'!$E$2:$E$2344)</f>
        <v>tier - 2</v>
      </c>
      <c r="O158" s="14" t="str">
        <f>_xlfn.XLOOKUP(A158,'Hospitalisation Transform'!$A$2:$A$2344,'Hospitalisation Transform'!$F$2:$F$2344)</f>
        <v>tier - 2</v>
      </c>
      <c r="P158" s="14" t="str">
        <f>_xlfn.XLOOKUP(A158,'Hospitalisation Transform'!$A$2:$A$2344,'Hospitalisation Transform'!$G$2:$G$2344)</f>
        <v>R1011</v>
      </c>
      <c r="Q158" s="14">
        <f>_xlfn.XLOOKUP(A158,'Hospitalisation Transform'!$A$2:$A$2344,'Hospitalisation Transform'!$H$2:$H$2344)</f>
        <v>40</v>
      </c>
    </row>
    <row r="159" spans="1:17" ht="15.5" x14ac:dyDescent="0.35">
      <c r="A159" s="59" t="s">
        <v>2216</v>
      </c>
      <c r="B159" s="39" t="str">
        <f>_xlfn.XLOOKUP(A159,'Customer Names Transform'!$A$2:$A$2336,'Customer Names Transform'!$D$2:$D$2336)</f>
        <v>Daniel</v>
      </c>
      <c r="C159" s="28">
        <f>_xlfn.XLOOKUP(A159,'Medical Exam Transform'!$A$2:$A$2336,'Medical Exam Transform'!$B$2:$B$2336)</f>
        <v>34.43</v>
      </c>
      <c r="D159" s="14">
        <f>_xlfn.XLOOKUP(A159,'Medical Exam Transform'!$A$2:$A$2336,'Medical Exam Transform'!$C$2:$C$2336)</f>
        <v>10.82</v>
      </c>
      <c r="E159" s="14" t="str">
        <f>_xlfn.XLOOKUP(A159,'Medical Exam Transform'!$A$2:$A$2336,'Medical Exam Transform'!$D$2:$D$2336)</f>
        <v>Yes</v>
      </c>
      <c r="F159" s="14" t="str">
        <f>_xlfn.XLOOKUP(A159,'Medical Exam Transform'!$A$2:$A$2336,'Medical Exam Transform'!$E$2:$E$2336)</f>
        <v>No</v>
      </c>
      <c r="G159" s="14" t="str">
        <f>_xlfn.XLOOKUP(A159,'Medical Exam Transform'!$A$2:$A$2336,'Medical Exam Transform'!$F$2:$F$2336)</f>
        <v>No</v>
      </c>
      <c r="H159" s="14">
        <f>_xlfn.XLOOKUP(A159,'Medical Exam Transform'!$A$2:$A$2336,'Medical Exam Transform'!$G$2:$G$2336)</f>
        <v>1</v>
      </c>
      <c r="I159" s="14" t="str">
        <f>_xlfn.XLOOKUP(A159,'Medical Exam Transform'!$A$2:$A$2336,'Medical Exam Transform'!$H$2:$H$2336)</f>
        <v>Yes</v>
      </c>
      <c r="J159" s="14" t="str">
        <f>_xlfn.XLOOKUP(A159,'Medical Exam Transform'!$A$2:$A$2336,'Medical Exam Transform'!$I$2:$I$2336)</f>
        <v>Obesity</v>
      </c>
      <c r="K159" s="14" t="str">
        <f>_xlfn.XLOOKUP(A159,'Medical Exam Transform'!$A$2:$A$2336,'Medical Exam Transform'!$J$2:$J$2336)</f>
        <v>Diabetes</v>
      </c>
      <c r="L159" s="60">
        <f>_xlfn.XLOOKUP(A159,'Hospitalisation Transform'!$A$2:$A$2344,'Hospitalisation Transform'!$B$2:$B$2344)</f>
        <v>31639</v>
      </c>
      <c r="M159" s="82">
        <f>_xlfn.XLOOKUP(A159,'Hospitalisation Transform'!$A$2:$A$2344,'Hospitalisation Transform'!$D$2:$D$2344)</f>
        <v>37742.58</v>
      </c>
      <c r="N159" s="14" t="str">
        <f>_xlfn.XLOOKUP(A159,'Hospitalisation Transform'!$A$2:$A$2344,'Hospitalisation Transform'!$E$2:$E$2344)</f>
        <v>tier - 1</v>
      </c>
      <c r="O159" s="14" t="str">
        <f>_xlfn.XLOOKUP(A159,'Hospitalisation Transform'!$A$2:$A$2344,'Hospitalisation Transform'!$F$2:$F$2344)</f>
        <v>tier - 1</v>
      </c>
      <c r="P159" s="14" t="str">
        <f>_xlfn.XLOOKUP(A159,'Hospitalisation Transform'!$A$2:$A$2344,'Hospitalisation Transform'!$G$2:$G$2344)</f>
        <v>R1013</v>
      </c>
      <c r="Q159" s="14">
        <f>_xlfn.XLOOKUP(A159,'Hospitalisation Transform'!$A$2:$A$2344,'Hospitalisation Transform'!$H$2:$H$2344)</f>
        <v>37</v>
      </c>
    </row>
    <row r="160" spans="1:17" ht="15.5" x14ac:dyDescent="0.35">
      <c r="A160" s="59" t="s">
        <v>2215</v>
      </c>
      <c r="B160" s="39" t="str">
        <f>_xlfn.XLOOKUP(A160,'Customer Names Transform'!$A$2:$A$2336,'Customer Names Transform'!$D$2:$D$2336)</f>
        <v>Syndy</v>
      </c>
      <c r="C160" s="28">
        <f>_xlfn.XLOOKUP(A160,'Medical Exam Transform'!$A$2:$A$2336,'Medical Exam Transform'!$B$2:$B$2336)</f>
        <v>41.33</v>
      </c>
      <c r="D160" s="14">
        <f>_xlfn.XLOOKUP(A160,'Medical Exam Transform'!$A$2:$A$2336,'Medical Exam Transform'!$C$2:$C$2336)</f>
        <v>4.01</v>
      </c>
      <c r="E160" s="14" t="str">
        <f>_xlfn.XLOOKUP(A160,'Medical Exam Transform'!$A$2:$A$2336,'Medical Exam Transform'!$D$2:$D$2336)</f>
        <v>Yes</v>
      </c>
      <c r="F160" s="14" t="str">
        <f>_xlfn.XLOOKUP(A160,'Medical Exam Transform'!$A$2:$A$2336,'Medical Exam Transform'!$E$2:$E$2336)</f>
        <v>No</v>
      </c>
      <c r="G160" s="14" t="str">
        <f>_xlfn.XLOOKUP(A160,'Medical Exam Transform'!$A$2:$A$2336,'Medical Exam Transform'!$F$2:$F$2336)</f>
        <v>No</v>
      </c>
      <c r="H160" s="14">
        <f>_xlfn.XLOOKUP(A160,'Medical Exam Transform'!$A$2:$A$2336,'Medical Exam Transform'!$G$2:$G$2336)</f>
        <v>0</v>
      </c>
      <c r="I160" s="14" t="str">
        <f>_xlfn.XLOOKUP(A160,'Medical Exam Transform'!$A$2:$A$2336,'Medical Exam Transform'!$H$2:$H$2336)</f>
        <v>Yes</v>
      </c>
      <c r="J160" s="14" t="str">
        <f>_xlfn.XLOOKUP(A160,'Medical Exam Transform'!$A$2:$A$2336,'Medical Exam Transform'!$I$2:$I$2336)</f>
        <v>Obesity</v>
      </c>
      <c r="K160" s="14" t="str">
        <f>_xlfn.XLOOKUP(A160,'Medical Exam Transform'!$A$2:$A$2336,'Medical Exam Transform'!$J$2:$J$2336)</f>
        <v>Normal</v>
      </c>
      <c r="L160" s="60">
        <f>_xlfn.XLOOKUP(A160,'Hospitalisation Transform'!$A$2:$A$2344,'Hospitalisation Transform'!$B$2:$B$2344)</f>
        <v>28021</v>
      </c>
      <c r="M160" s="82">
        <f>_xlfn.XLOOKUP(A160,'Hospitalisation Transform'!$A$2:$A$2344,'Hospitalisation Transform'!$D$2:$D$2344)</f>
        <v>37735.199999999997</v>
      </c>
      <c r="N160" s="14" t="str">
        <f>_xlfn.XLOOKUP(A160,'Hospitalisation Transform'!$A$2:$A$2344,'Hospitalisation Transform'!$E$2:$E$2344)</f>
        <v>tier - 2</v>
      </c>
      <c r="O160" s="14" t="str">
        <f>_xlfn.XLOOKUP(A160,'Hospitalisation Transform'!$A$2:$A$2344,'Hospitalisation Transform'!$F$2:$F$2344)</f>
        <v>tier - 2</v>
      </c>
      <c r="P160" s="14" t="str">
        <f>_xlfn.XLOOKUP(A160,'Hospitalisation Transform'!$A$2:$A$2344,'Hospitalisation Transform'!$G$2:$G$2344)</f>
        <v>R1011</v>
      </c>
      <c r="Q160" s="14">
        <f>_xlfn.XLOOKUP(A160,'Hospitalisation Transform'!$A$2:$A$2344,'Hospitalisation Transform'!$H$2:$H$2344)</f>
        <v>47</v>
      </c>
    </row>
    <row r="161" spans="1:17" ht="15.5" x14ac:dyDescent="0.35">
      <c r="A161" s="59" t="s">
        <v>2214</v>
      </c>
      <c r="B161" s="39" t="str">
        <f>_xlfn.XLOOKUP(A161,'Customer Names Transform'!$A$2:$A$2336,'Customer Names Transform'!$D$2:$D$2336)</f>
        <v>Aleksandra</v>
      </c>
      <c r="C161" s="28">
        <f>_xlfn.XLOOKUP(A161,'Medical Exam Transform'!$A$2:$A$2336,'Medical Exam Transform'!$B$2:$B$2336)</f>
        <v>31.92</v>
      </c>
      <c r="D161" s="14">
        <f>_xlfn.XLOOKUP(A161,'Medical Exam Transform'!$A$2:$A$2336,'Medical Exam Transform'!$C$2:$C$2336)</f>
        <v>5.12</v>
      </c>
      <c r="E161" s="14" t="str">
        <f>_xlfn.XLOOKUP(A161,'Medical Exam Transform'!$A$2:$A$2336,'Medical Exam Transform'!$D$2:$D$2336)</f>
        <v>Yes</v>
      </c>
      <c r="F161" s="14" t="str">
        <f>_xlfn.XLOOKUP(A161,'Medical Exam Transform'!$A$2:$A$2336,'Medical Exam Transform'!$E$2:$E$2336)</f>
        <v>No</v>
      </c>
      <c r="G161" s="14" t="str">
        <f>_xlfn.XLOOKUP(A161,'Medical Exam Transform'!$A$2:$A$2336,'Medical Exam Transform'!$F$2:$F$2336)</f>
        <v>No</v>
      </c>
      <c r="H161" s="14">
        <f>_xlfn.XLOOKUP(A161,'Medical Exam Transform'!$A$2:$A$2336,'Medical Exam Transform'!$G$2:$G$2336)</f>
        <v>1</v>
      </c>
      <c r="I161" s="14" t="str">
        <f>_xlfn.XLOOKUP(A161,'Medical Exam Transform'!$A$2:$A$2336,'Medical Exam Transform'!$H$2:$H$2336)</f>
        <v>Yes</v>
      </c>
      <c r="J161" s="14" t="str">
        <f>_xlfn.XLOOKUP(A161,'Medical Exam Transform'!$A$2:$A$2336,'Medical Exam Transform'!$I$2:$I$2336)</f>
        <v>Obesity</v>
      </c>
      <c r="K161" s="14" t="str">
        <f>_xlfn.XLOOKUP(A161,'Medical Exam Transform'!$A$2:$A$2336,'Medical Exam Transform'!$J$2:$J$2336)</f>
        <v>Prediabetes</v>
      </c>
      <c r="L161" s="60">
        <f>_xlfn.XLOOKUP(A161,'Hospitalisation Transform'!$A$2:$A$2344,'Hospitalisation Transform'!$B$2:$B$2344)</f>
        <v>32426</v>
      </c>
      <c r="M161" s="82">
        <f>_xlfn.XLOOKUP(A161,'Hospitalisation Transform'!$A$2:$A$2344,'Hospitalisation Transform'!$D$2:$D$2344)</f>
        <v>37701.879999999997</v>
      </c>
      <c r="N161" s="14" t="str">
        <f>_xlfn.XLOOKUP(A161,'Hospitalisation Transform'!$A$2:$A$2344,'Hospitalisation Transform'!$E$2:$E$2344)</f>
        <v>tier - 2</v>
      </c>
      <c r="O161" s="14" t="str">
        <f>_xlfn.XLOOKUP(A161,'Hospitalisation Transform'!$A$2:$A$2344,'Hospitalisation Transform'!$F$2:$F$2344)</f>
        <v>tier - 3</v>
      </c>
      <c r="P161" s="14" t="str">
        <f>_xlfn.XLOOKUP(A161,'Hospitalisation Transform'!$A$2:$A$2344,'Hospitalisation Transform'!$G$2:$G$2344)</f>
        <v>R1023</v>
      </c>
      <c r="Q161" s="14">
        <f>_xlfn.XLOOKUP(A161,'Hospitalisation Transform'!$A$2:$A$2344,'Hospitalisation Transform'!$H$2:$H$2344)</f>
        <v>35</v>
      </c>
    </row>
    <row r="162" spans="1:17" ht="15.5" x14ac:dyDescent="0.35">
      <c r="A162" s="59" t="s">
        <v>2213</v>
      </c>
      <c r="B162" s="39" t="str">
        <f>_xlfn.XLOOKUP(A162,'Customer Names Transform'!$A$2:$A$2336,'Customer Names Transform'!$D$2:$D$2336)</f>
        <v>Steeve T Sr.</v>
      </c>
      <c r="C162" s="28">
        <f>_xlfn.XLOOKUP(A162,'Medical Exam Transform'!$A$2:$A$2336,'Medical Exam Transform'!$B$2:$B$2336)</f>
        <v>39.799999999999997</v>
      </c>
      <c r="D162" s="14">
        <f>_xlfn.XLOOKUP(A162,'Medical Exam Transform'!$A$2:$A$2336,'Medical Exam Transform'!$C$2:$C$2336)</f>
        <v>10.54</v>
      </c>
      <c r="E162" s="14" t="str">
        <f>_xlfn.XLOOKUP(A162,'Medical Exam Transform'!$A$2:$A$2336,'Medical Exam Transform'!$D$2:$D$2336)</f>
        <v>Yes</v>
      </c>
      <c r="F162" s="14" t="str">
        <f>_xlfn.XLOOKUP(A162,'Medical Exam Transform'!$A$2:$A$2336,'Medical Exam Transform'!$E$2:$E$2336)</f>
        <v>No</v>
      </c>
      <c r="G162" s="14" t="str">
        <f>_xlfn.XLOOKUP(A162,'Medical Exam Transform'!$A$2:$A$2336,'Medical Exam Transform'!$F$2:$F$2336)</f>
        <v>No</v>
      </c>
      <c r="H162" s="14">
        <f>_xlfn.XLOOKUP(A162,'Medical Exam Transform'!$A$2:$A$2336,'Medical Exam Transform'!$G$2:$G$2336)</f>
        <v>2</v>
      </c>
      <c r="I162" s="14" t="str">
        <f>_xlfn.XLOOKUP(A162,'Medical Exam Transform'!$A$2:$A$2336,'Medical Exam Transform'!$H$2:$H$2336)</f>
        <v>Yes</v>
      </c>
      <c r="J162" s="14" t="str">
        <f>_xlfn.XLOOKUP(A162,'Medical Exam Transform'!$A$2:$A$2336,'Medical Exam Transform'!$I$2:$I$2336)</f>
        <v>Obesity</v>
      </c>
      <c r="K162" s="14" t="str">
        <f>_xlfn.XLOOKUP(A162,'Medical Exam Transform'!$A$2:$A$2336,'Medical Exam Transform'!$J$2:$J$2336)</f>
        <v>Diabetes</v>
      </c>
      <c r="L162" s="60">
        <f>_xlfn.XLOOKUP(A162,'Hospitalisation Transform'!$A$2:$A$2344,'Hospitalisation Transform'!$B$2:$B$2344)</f>
        <v>25869</v>
      </c>
      <c r="M162" s="82">
        <f>_xlfn.XLOOKUP(A162,'Hospitalisation Transform'!$A$2:$A$2344,'Hospitalisation Transform'!$D$2:$D$2344)</f>
        <v>37675.06</v>
      </c>
      <c r="N162" s="14" t="str">
        <f>_xlfn.XLOOKUP(A162,'Hospitalisation Transform'!$A$2:$A$2344,'Hospitalisation Transform'!$E$2:$E$2344)</f>
        <v>tier - 2</v>
      </c>
      <c r="O162" s="14" t="str">
        <f>_xlfn.XLOOKUP(A162,'Hospitalisation Transform'!$A$2:$A$2344,'Hospitalisation Transform'!$F$2:$F$2344)</f>
        <v>tier - 3</v>
      </c>
      <c r="P162" s="14" t="str">
        <f>_xlfn.XLOOKUP(A162,'Hospitalisation Transform'!$A$2:$A$2344,'Hospitalisation Transform'!$G$2:$G$2344)</f>
        <v>R1011</v>
      </c>
      <c r="Q162" s="14">
        <f>_xlfn.XLOOKUP(A162,'Hospitalisation Transform'!$A$2:$A$2344,'Hospitalisation Transform'!$H$2:$H$2344)</f>
        <v>53</v>
      </c>
    </row>
    <row r="163" spans="1:17" ht="15.5" x14ac:dyDescent="0.35">
      <c r="A163" s="59" t="s">
        <v>2212</v>
      </c>
      <c r="B163" s="39" t="str">
        <f>_xlfn.XLOOKUP(A163,'Customer Names Transform'!$A$2:$A$2336,'Customer Names Transform'!$D$2:$D$2336)</f>
        <v>Richard</v>
      </c>
      <c r="C163" s="28">
        <f>_xlfn.XLOOKUP(A163,'Medical Exam Transform'!$A$2:$A$2336,'Medical Exam Transform'!$B$2:$B$2336)</f>
        <v>42.82</v>
      </c>
      <c r="D163" s="14">
        <f>_xlfn.XLOOKUP(A163,'Medical Exam Transform'!$A$2:$A$2336,'Medical Exam Transform'!$C$2:$C$2336)</f>
        <v>4.21</v>
      </c>
      <c r="E163" s="14" t="str">
        <f>_xlfn.XLOOKUP(A163,'Medical Exam Transform'!$A$2:$A$2336,'Medical Exam Transform'!$D$2:$D$2336)</f>
        <v>No</v>
      </c>
      <c r="F163" s="14" t="str">
        <f>_xlfn.XLOOKUP(A163,'Medical Exam Transform'!$A$2:$A$2336,'Medical Exam Transform'!$E$2:$E$2336)</f>
        <v>No</v>
      </c>
      <c r="G163" s="14" t="str">
        <f>_xlfn.XLOOKUP(A163,'Medical Exam Transform'!$A$2:$A$2336,'Medical Exam Transform'!$F$2:$F$2336)</f>
        <v>No</v>
      </c>
      <c r="H163" s="14">
        <f>_xlfn.XLOOKUP(A163,'Medical Exam Transform'!$A$2:$A$2336,'Medical Exam Transform'!$G$2:$G$2336)</f>
        <v>0</v>
      </c>
      <c r="I163" s="14" t="str">
        <f>_xlfn.XLOOKUP(A163,'Medical Exam Transform'!$A$2:$A$2336,'Medical Exam Transform'!$H$2:$H$2336)</f>
        <v>Yes</v>
      </c>
      <c r="J163" s="14" t="str">
        <f>_xlfn.XLOOKUP(A163,'Medical Exam Transform'!$A$2:$A$2336,'Medical Exam Transform'!$I$2:$I$2336)</f>
        <v>Obesity</v>
      </c>
      <c r="K163" s="14" t="str">
        <f>_xlfn.XLOOKUP(A163,'Medical Exam Transform'!$A$2:$A$2336,'Medical Exam Transform'!$J$2:$J$2336)</f>
        <v>Normal</v>
      </c>
      <c r="L163" s="60">
        <f>_xlfn.XLOOKUP(A163,'Hospitalisation Transform'!$A$2:$A$2344,'Hospitalisation Transform'!$B$2:$B$2344)</f>
        <v>30122</v>
      </c>
      <c r="M163" s="82">
        <f>_xlfn.XLOOKUP(A163,'Hospitalisation Transform'!$A$2:$A$2344,'Hospitalisation Transform'!$D$2:$D$2344)</f>
        <v>37650.74</v>
      </c>
      <c r="N163" s="14" t="str">
        <f>_xlfn.XLOOKUP(A163,'Hospitalisation Transform'!$A$2:$A$2344,'Hospitalisation Transform'!$E$2:$E$2344)</f>
        <v>tier - 2</v>
      </c>
      <c r="O163" s="14" t="str">
        <f>_xlfn.XLOOKUP(A163,'Hospitalisation Transform'!$A$2:$A$2344,'Hospitalisation Transform'!$F$2:$F$2344)</f>
        <v>tier - 2</v>
      </c>
      <c r="P163" s="14" t="str">
        <f>_xlfn.XLOOKUP(A163,'Hospitalisation Transform'!$A$2:$A$2344,'Hospitalisation Transform'!$G$2:$G$2344)</f>
        <v>R1012</v>
      </c>
      <c r="Q163" s="14">
        <f>_xlfn.XLOOKUP(A163,'Hospitalisation Transform'!$A$2:$A$2344,'Hospitalisation Transform'!$H$2:$H$2344)</f>
        <v>41</v>
      </c>
    </row>
    <row r="164" spans="1:17" ht="15.5" x14ac:dyDescent="0.35">
      <c r="A164" s="59" t="s">
        <v>2211</v>
      </c>
      <c r="B164" s="39" t="str">
        <f>_xlfn.XLOOKUP(A164,'Customer Names Transform'!$A$2:$A$2336,'Customer Names Transform'!$D$2:$D$2336)</f>
        <v>Aaron T</v>
      </c>
      <c r="C164" s="28">
        <f>_xlfn.XLOOKUP(A164,'Medical Exam Transform'!$A$2:$A$2336,'Medical Exam Transform'!$B$2:$B$2336)</f>
        <v>33.630000000000003</v>
      </c>
      <c r="D164" s="14">
        <f>_xlfn.XLOOKUP(A164,'Medical Exam Transform'!$A$2:$A$2336,'Medical Exam Transform'!$C$2:$C$2336)</f>
        <v>5.42</v>
      </c>
      <c r="E164" s="14" t="str">
        <f>_xlfn.XLOOKUP(A164,'Medical Exam Transform'!$A$2:$A$2336,'Medical Exam Transform'!$D$2:$D$2336)</f>
        <v>No</v>
      </c>
      <c r="F164" s="14" t="str">
        <f>_xlfn.XLOOKUP(A164,'Medical Exam Transform'!$A$2:$A$2336,'Medical Exam Transform'!$E$2:$E$2336)</f>
        <v>No</v>
      </c>
      <c r="G164" s="14" t="str">
        <f>_xlfn.XLOOKUP(A164,'Medical Exam Transform'!$A$2:$A$2336,'Medical Exam Transform'!$F$2:$F$2336)</f>
        <v>No</v>
      </c>
      <c r="H164" s="14">
        <f>_xlfn.XLOOKUP(A164,'Medical Exam Transform'!$A$2:$A$2336,'Medical Exam Transform'!$G$2:$G$2336)</f>
        <v>0</v>
      </c>
      <c r="I164" s="14" t="str">
        <f>_xlfn.XLOOKUP(A164,'Medical Exam Transform'!$A$2:$A$2336,'Medical Exam Transform'!$H$2:$H$2336)</f>
        <v>Yes</v>
      </c>
      <c r="J164" s="14" t="str">
        <f>_xlfn.XLOOKUP(A164,'Medical Exam Transform'!$A$2:$A$2336,'Medical Exam Transform'!$I$2:$I$2336)</f>
        <v>Obesity</v>
      </c>
      <c r="K164" s="14" t="str">
        <f>_xlfn.XLOOKUP(A164,'Medical Exam Transform'!$A$2:$A$2336,'Medical Exam Transform'!$J$2:$J$2336)</f>
        <v>Prediabetes</v>
      </c>
      <c r="L164" s="60">
        <f>_xlfn.XLOOKUP(A164,'Hospitalisation Transform'!$A$2:$A$2344,'Hospitalisation Transform'!$B$2:$B$2344)</f>
        <v>33193</v>
      </c>
      <c r="M164" s="82">
        <f>_xlfn.XLOOKUP(A164,'Hospitalisation Transform'!$A$2:$A$2344,'Hospitalisation Transform'!$D$2:$D$2344)</f>
        <v>37607.53</v>
      </c>
      <c r="N164" s="14" t="str">
        <f>_xlfn.XLOOKUP(A164,'Hospitalisation Transform'!$A$2:$A$2344,'Hospitalisation Transform'!$E$2:$E$2344)</f>
        <v>tier - 1</v>
      </c>
      <c r="O164" s="14" t="str">
        <f>_xlfn.XLOOKUP(A164,'Hospitalisation Transform'!$A$2:$A$2344,'Hospitalisation Transform'!$F$2:$F$2344)</f>
        <v>tier - 2</v>
      </c>
      <c r="P164" s="14" t="str">
        <f>_xlfn.XLOOKUP(A164,'Hospitalisation Transform'!$A$2:$A$2344,'Hospitalisation Transform'!$G$2:$G$2344)</f>
        <v>R1019</v>
      </c>
      <c r="Q164" s="14">
        <f>_xlfn.XLOOKUP(A164,'Hospitalisation Transform'!$A$2:$A$2344,'Hospitalisation Transform'!$H$2:$H$2344)</f>
        <v>33</v>
      </c>
    </row>
    <row r="165" spans="1:17" ht="15.5" x14ac:dyDescent="0.35">
      <c r="A165" s="59" t="s">
        <v>2210</v>
      </c>
      <c r="B165" s="39" t="str">
        <f>_xlfn.XLOOKUP(A165,'Customer Names Transform'!$A$2:$A$2336,'Customer Names Transform'!$D$2:$D$2336)</f>
        <v>Akira</v>
      </c>
      <c r="C165" s="28">
        <f>_xlfn.XLOOKUP(A165,'Medical Exam Transform'!$A$2:$A$2336,'Medical Exam Transform'!$B$2:$B$2336)</f>
        <v>37.07</v>
      </c>
      <c r="D165" s="14">
        <f>_xlfn.XLOOKUP(A165,'Medical Exam Transform'!$A$2:$A$2336,'Medical Exam Transform'!$C$2:$C$2336)</f>
        <v>4.28</v>
      </c>
      <c r="E165" s="14" t="str">
        <f>_xlfn.XLOOKUP(A165,'Medical Exam Transform'!$A$2:$A$2336,'Medical Exam Transform'!$D$2:$D$2336)</f>
        <v>No</v>
      </c>
      <c r="F165" s="14" t="str">
        <f>_xlfn.XLOOKUP(A165,'Medical Exam Transform'!$A$2:$A$2336,'Medical Exam Transform'!$E$2:$E$2336)</f>
        <v>yes</v>
      </c>
      <c r="G165" s="14" t="str">
        <f>_xlfn.XLOOKUP(A165,'Medical Exam Transform'!$A$2:$A$2336,'Medical Exam Transform'!$F$2:$F$2336)</f>
        <v>No</v>
      </c>
      <c r="H165" s="14">
        <f>_xlfn.XLOOKUP(A165,'Medical Exam Transform'!$A$2:$A$2336,'Medical Exam Transform'!$G$2:$G$2336)</f>
        <v>1</v>
      </c>
      <c r="I165" s="14" t="str">
        <f>_xlfn.XLOOKUP(A165,'Medical Exam Transform'!$A$2:$A$2336,'Medical Exam Transform'!$H$2:$H$2336)</f>
        <v>Yes</v>
      </c>
      <c r="J165" s="14" t="str">
        <f>_xlfn.XLOOKUP(A165,'Medical Exam Transform'!$A$2:$A$2336,'Medical Exam Transform'!$I$2:$I$2336)</f>
        <v>Obesity</v>
      </c>
      <c r="K165" s="14" t="str">
        <f>_xlfn.XLOOKUP(A165,'Medical Exam Transform'!$A$2:$A$2336,'Medical Exam Transform'!$J$2:$J$2336)</f>
        <v>Prediabetes</v>
      </c>
      <c r="L165" s="60">
        <f>_xlfn.XLOOKUP(A165,'Hospitalisation Transform'!$A$2:$A$2344,'Hospitalisation Transform'!$B$2:$B$2344)</f>
        <v>36811</v>
      </c>
      <c r="M165" s="82">
        <f>_xlfn.XLOOKUP(A165,'Hospitalisation Transform'!$A$2:$A$2344,'Hospitalisation Transform'!$D$2:$D$2344)</f>
        <v>37484.449999999997</v>
      </c>
      <c r="N165" s="14" t="str">
        <f>_xlfn.XLOOKUP(A165,'Hospitalisation Transform'!$A$2:$A$2344,'Hospitalisation Transform'!$E$2:$E$2344)</f>
        <v>tier - 1</v>
      </c>
      <c r="O165" s="14" t="str">
        <f>_xlfn.XLOOKUP(A165,'Hospitalisation Transform'!$A$2:$A$2344,'Hospitalisation Transform'!$F$2:$F$2344)</f>
        <v>tier - 1</v>
      </c>
      <c r="P165" s="14" t="str">
        <f>_xlfn.XLOOKUP(A165,'Hospitalisation Transform'!$A$2:$A$2344,'Hospitalisation Transform'!$G$2:$G$2344)</f>
        <v>R1013</v>
      </c>
      <c r="Q165" s="14">
        <f>_xlfn.XLOOKUP(A165,'Hospitalisation Transform'!$A$2:$A$2344,'Hospitalisation Transform'!$H$2:$H$2344)</f>
        <v>23</v>
      </c>
    </row>
    <row r="166" spans="1:17" ht="15.5" x14ac:dyDescent="0.35">
      <c r="A166" s="59" t="s">
        <v>2209</v>
      </c>
      <c r="B166" s="39" t="str">
        <f>_xlfn.XLOOKUP(A166,'Customer Names Transform'!$A$2:$A$2336,'Customer Names Transform'!$D$2:$D$2336)</f>
        <v>Ben</v>
      </c>
      <c r="C166" s="28">
        <f>_xlfn.XLOOKUP(A166,'Medical Exam Transform'!$A$2:$A$2336,'Medical Exam Transform'!$B$2:$B$2336)</f>
        <v>35.625</v>
      </c>
      <c r="D166" s="14">
        <f>_xlfn.XLOOKUP(A166,'Medical Exam Transform'!$A$2:$A$2336,'Medical Exam Transform'!$C$2:$C$2336)</f>
        <v>8.9</v>
      </c>
      <c r="E166" s="14" t="str">
        <f>_xlfn.XLOOKUP(A166,'Medical Exam Transform'!$A$2:$A$2336,'Medical Exam Transform'!$D$2:$D$2336)</f>
        <v>No</v>
      </c>
      <c r="F166" s="14" t="str">
        <f>_xlfn.XLOOKUP(A166,'Medical Exam Transform'!$A$2:$A$2336,'Medical Exam Transform'!$E$2:$E$2336)</f>
        <v>No</v>
      </c>
      <c r="G166" s="14" t="str">
        <f>_xlfn.XLOOKUP(A166,'Medical Exam Transform'!$A$2:$A$2336,'Medical Exam Transform'!$F$2:$F$2336)</f>
        <v>No</v>
      </c>
      <c r="H166" s="14">
        <f>_xlfn.XLOOKUP(A166,'Medical Exam Transform'!$A$2:$A$2336,'Medical Exam Transform'!$G$2:$G$2336)</f>
        <v>0</v>
      </c>
      <c r="I166" s="14" t="str">
        <f>_xlfn.XLOOKUP(A166,'Medical Exam Transform'!$A$2:$A$2336,'Medical Exam Transform'!$H$2:$H$2336)</f>
        <v>Yes</v>
      </c>
      <c r="J166" s="14" t="str">
        <f>_xlfn.XLOOKUP(A166,'Medical Exam Transform'!$A$2:$A$2336,'Medical Exam Transform'!$I$2:$I$2336)</f>
        <v>Obesity</v>
      </c>
      <c r="K166" s="14" t="str">
        <f>_xlfn.XLOOKUP(A166,'Medical Exam Transform'!$A$2:$A$2336,'Medical Exam Transform'!$J$2:$J$2336)</f>
        <v>Normal</v>
      </c>
      <c r="L166" s="60">
        <f>_xlfn.XLOOKUP(A166,'Hospitalisation Transform'!$A$2:$A$2344,'Hospitalisation Transform'!$B$2:$B$2344)</f>
        <v>37526</v>
      </c>
      <c r="M166" s="82">
        <f>_xlfn.XLOOKUP(A166,'Hospitalisation Transform'!$A$2:$A$2344,'Hospitalisation Transform'!$D$2:$D$2344)</f>
        <v>37465.339999999997</v>
      </c>
      <c r="N166" s="14" t="str">
        <f>_xlfn.XLOOKUP(A166,'Hospitalisation Transform'!$A$2:$A$2344,'Hospitalisation Transform'!$E$2:$E$2344)</f>
        <v>tier - 1</v>
      </c>
      <c r="O166" s="14" t="str">
        <f>_xlfn.XLOOKUP(A166,'Hospitalisation Transform'!$A$2:$A$2344,'Hospitalisation Transform'!$F$2:$F$2344)</f>
        <v>tier - 2</v>
      </c>
      <c r="P166" s="14" t="str">
        <f>_xlfn.XLOOKUP(A166,'Hospitalisation Transform'!$A$2:$A$2344,'Hospitalisation Transform'!$G$2:$G$2344)</f>
        <v>R1012</v>
      </c>
      <c r="Q166" s="14">
        <f>_xlfn.XLOOKUP(A166,'Hospitalisation Transform'!$A$2:$A$2344,'Hospitalisation Transform'!$H$2:$H$2344)</f>
        <v>21</v>
      </c>
    </row>
    <row r="167" spans="1:17" ht="15.5" x14ac:dyDescent="0.35">
      <c r="A167" s="59" t="s">
        <v>2208</v>
      </c>
      <c r="B167" s="39" t="str">
        <f>_xlfn.XLOOKUP(A167,'Customer Names Transform'!$A$2:$A$2336,'Customer Names Transform'!$D$2:$D$2336)</f>
        <v>Jana</v>
      </c>
      <c r="C167" s="28">
        <f>_xlfn.XLOOKUP(A167,'Medical Exam Transform'!$A$2:$A$2336,'Medical Exam Transform'!$B$2:$B$2336)</f>
        <v>42.69</v>
      </c>
      <c r="D167" s="14">
        <f>_xlfn.XLOOKUP(A167,'Medical Exam Transform'!$A$2:$A$2336,'Medical Exam Transform'!$C$2:$C$2336)</f>
        <v>4.8899999999999997</v>
      </c>
      <c r="E167" s="14" t="str">
        <f>_xlfn.XLOOKUP(A167,'Medical Exam Transform'!$A$2:$A$2336,'Medical Exam Transform'!$D$2:$D$2336)</f>
        <v>No</v>
      </c>
      <c r="F167" s="14" t="str">
        <f>_xlfn.XLOOKUP(A167,'Medical Exam Transform'!$A$2:$A$2336,'Medical Exam Transform'!$E$2:$E$2336)</f>
        <v>No</v>
      </c>
      <c r="G167" s="14" t="str">
        <f>_xlfn.XLOOKUP(A167,'Medical Exam Transform'!$A$2:$A$2336,'Medical Exam Transform'!$F$2:$F$2336)</f>
        <v>Yes</v>
      </c>
      <c r="H167" s="14">
        <f>_xlfn.XLOOKUP(A167,'Medical Exam Transform'!$A$2:$A$2336,'Medical Exam Transform'!$G$2:$G$2336)</f>
        <v>1</v>
      </c>
      <c r="I167" s="14" t="str">
        <f>_xlfn.XLOOKUP(A167,'Medical Exam Transform'!$A$2:$A$2336,'Medical Exam Transform'!$H$2:$H$2336)</f>
        <v>Yes</v>
      </c>
      <c r="J167" s="14" t="str">
        <f>_xlfn.XLOOKUP(A167,'Medical Exam Transform'!$A$2:$A$2336,'Medical Exam Transform'!$I$2:$I$2336)</f>
        <v>Obesity</v>
      </c>
      <c r="K167" s="14" t="str">
        <f>_xlfn.XLOOKUP(A167,'Medical Exam Transform'!$A$2:$A$2336,'Medical Exam Transform'!$J$2:$J$2336)</f>
        <v>Normal</v>
      </c>
      <c r="L167" s="60">
        <f>_xlfn.XLOOKUP(A167,'Hospitalisation Transform'!$A$2:$A$2344,'Hospitalisation Transform'!$B$2:$B$2344)</f>
        <v>29070</v>
      </c>
      <c r="M167" s="82">
        <f>_xlfn.XLOOKUP(A167,'Hospitalisation Transform'!$A$2:$A$2344,'Hospitalisation Transform'!$D$2:$D$2344)</f>
        <v>37425.94</v>
      </c>
      <c r="N167" s="14" t="str">
        <f>_xlfn.XLOOKUP(A167,'Hospitalisation Transform'!$A$2:$A$2344,'Hospitalisation Transform'!$E$2:$E$2344)</f>
        <v>tier - 2</v>
      </c>
      <c r="O167" s="14" t="str">
        <f>_xlfn.XLOOKUP(A167,'Hospitalisation Transform'!$A$2:$A$2344,'Hospitalisation Transform'!$F$2:$F$2344)</f>
        <v>tier - 1</v>
      </c>
      <c r="P167" s="14" t="str">
        <f>_xlfn.XLOOKUP(A167,'Hospitalisation Transform'!$A$2:$A$2344,'Hospitalisation Transform'!$G$2:$G$2344)</f>
        <v>R1011</v>
      </c>
      <c r="Q167" s="14">
        <f>_xlfn.XLOOKUP(A167,'Hospitalisation Transform'!$A$2:$A$2344,'Hospitalisation Transform'!$H$2:$H$2344)</f>
        <v>44</v>
      </c>
    </row>
    <row r="168" spans="1:17" ht="15.5" x14ac:dyDescent="0.35">
      <c r="A168" s="59" t="s">
        <v>2207</v>
      </c>
      <c r="B168" s="39" t="str">
        <f>_xlfn.XLOOKUP(A168,'Customer Names Transform'!$A$2:$A$2336,'Customer Names Transform'!$D$2:$D$2336)</f>
        <v>Jay T.</v>
      </c>
      <c r="C168" s="28">
        <f>_xlfn.XLOOKUP(A168,'Medical Exam Transform'!$A$2:$A$2336,'Medical Exam Transform'!$B$2:$B$2336)</f>
        <v>37.869999999999997</v>
      </c>
      <c r="D168" s="14">
        <f>_xlfn.XLOOKUP(A168,'Medical Exam Transform'!$A$2:$A$2336,'Medical Exam Transform'!$C$2:$C$2336)</f>
        <v>4.29</v>
      </c>
      <c r="E168" s="14" t="str">
        <f>_xlfn.XLOOKUP(A168,'Medical Exam Transform'!$A$2:$A$2336,'Medical Exam Transform'!$D$2:$D$2336)</f>
        <v>Yes</v>
      </c>
      <c r="F168" s="14" t="str">
        <f>_xlfn.XLOOKUP(A168,'Medical Exam Transform'!$A$2:$A$2336,'Medical Exam Transform'!$E$2:$E$2336)</f>
        <v>No</v>
      </c>
      <c r="G168" s="14" t="str">
        <f>_xlfn.XLOOKUP(A168,'Medical Exam Transform'!$A$2:$A$2336,'Medical Exam Transform'!$F$2:$F$2336)</f>
        <v>Yes</v>
      </c>
      <c r="H168" s="14">
        <f>_xlfn.XLOOKUP(A168,'Medical Exam Transform'!$A$2:$A$2336,'Medical Exam Transform'!$G$2:$G$2336)</f>
        <v>1</v>
      </c>
      <c r="I168" s="14" t="str">
        <f>_xlfn.XLOOKUP(A168,'Medical Exam Transform'!$A$2:$A$2336,'Medical Exam Transform'!$H$2:$H$2336)</f>
        <v>Yes</v>
      </c>
      <c r="J168" s="14" t="str">
        <f>_xlfn.XLOOKUP(A168,'Medical Exam Transform'!$A$2:$A$2336,'Medical Exam Transform'!$I$2:$I$2336)</f>
        <v>Obesity</v>
      </c>
      <c r="K168" s="14" t="str">
        <f>_xlfn.XLOOKUP(A168,'Medical Exam Transform'!$A$2:$A$2336,'Medical Exam Transform'!$J$2:$J$2336)</f>
        <v>Prediabetes</v>
      </c>
      <c r="L168" s="60">
        <f>_xlfn.XLOOKUP(A168,'Hospitalisation Transform'!$A$2:$A$2344,'Hospitalisation Transform'!$B$2:$B$2344)</f>
        <v>25506</v>
      </c>
      <c r="M168" s="82">
        <f>_xlfn.XLOOKUP(A168,'Hospitalisation Transform'!$A$2:$A$2344,'Hospitalisation Transform'!$D$2:$D$2344)</f>
        <v>37277.269999999997</v>
      </c>
      <c r="N168" s="14" t="str">
        <f>_xlfn.XLOOKUP(A168,'Hospitalisation Transform'!$A$2:$A$2344,'Hospitalisation Transform'!$E$2:$E$2344)</f>
        <v>tier - 1</v>
      </c>
      <c r="O168" s="14" t="str">
        <f>_xlfn.XLOOKUP(A168,'Hospitalisation Transform'!$A$2:$A$2344,'Hospitalisation Transform'!$F$2:$F$2344)</f>
        <v>tier - 3</v>
      </c>
      <c r="P168" s="14" t="str">
        <f>_xlfn.XLOOKUP(A168,'Hospitalisation Transform'!$A$2:$A$2344,'Hospitalisation Transform'!$G$2:$G$2344)</f>
        <v>R1011</v>
      </c>
      <c r="Q168" s="14">
        <f>_xlfn.XLOOKUP(A168,'Hospitalisation Transform'!$A$2:$A$2344,'Hospitalisation Transform'!$H$2:$H$2344)</f>
        <v>54</v>
      </c>
    </row>
    <row r="169" spans="1:17" ht="15.5" x14ac:dyDescent="0.35">
      <c r="A169" s="59" t="s">
        <v>2206</v>
      </c>
      <c r="B169" s="39" t="str">
        <f>_xlfn.XLOOKUP(A169,'Customer Names Transform'!$A$2:$A$2336,'Customer Names Transform'!$D$2:$D$2336)</f>
        <v>Marie-Helene</v>
      </c>
      <c r="C169" s="28">
        <f>_xlfn.XLOOKUP(A169,'Medical Exam Transform'!$A$2:$A$2336,'Medical Exam Transform'!$B$2:$B$2336)</f>
        <v>40.61</v>
      </c>
      <c r="D169" s="14">
        <f>_xlfn.XLOOKUP(A169,'Medical Exam Transform'!$A$2:$A$2336,'Medical Exam Transform'!$C$2:$C$2336)</f>
        <v>8</v>
      </c>
      <c r="E169" s="14" t="str">
        <f>_xlfn.XLOOKUP(A169,'Medical Exam Transform'!$A$2:$A$2336,'Medical Exam Transform'!$D$2:$D$2336)</f>
        <v>Yes</v>
      </c>
      <c r="F169" s="14" t="str">
        <f>_xlfn.XLOOKUP(A169,'Medical Exam Transform'!$A$2:$A$2336,'Medical Exam Transform'!$E$2:$E$2336)</f>
        <v>No</v>
      </c>
      <c r="G169" s="14" t="str">
        <f>_xlfn.XLOOKUP(A169,'Medical Exam Transform'!$A$2:$A$2336,'Medical Exam Transform'!$F$2:$F$2336)</f>
        <v>No</v>
      </c>
      <c r="H169" s="14">
        <f>_xlfn.XLOOKUP(A169,'Medical Exam Transform'!$A$2:$A$2336,'Medical Exam Transform'!$G$2:$G$2336)</f>
        <v>1</v>
      </c>
      <c r="I169" s="14" t="str">
        <f>_xlfn.XLOOKUP(A169,'Medical Exam Transform'!$A$2:$A$2336,'Medical Exam Transform'!$H$2:$H$2336)</f>
        <v>Yes</v>
      </c>
      <c r="J169" s="14" t="str">
        <f>_xlfn.XLOOKUP(A169,'Medical Exam Transform'!$A$2:$A$2336,'Medical Exam Transform'!$I$2:$I$2336)</f>
        <v>Obesity</v>
      </c>
      <c r="K169" s="14" t="str">
        <f>_xlfn.XLOOKUP(A169,'Medical Exam Transform'!$A$2:$A$2336,'Medical Exam Transform'!$J$2:$J$2336)</f>
        <v>Normal</v>
      </c>
      <c r="L169" s="60">
        <f>_xlfn.XLOOKUP(A169,'Hospitalisation Transform'!$A$2:$A$2344,'Hospitalisation Transform'!$B$2:$B$2344)</f>
        <v>27707</v>
      </c>
      <c r="M169" s="82">
        <f>_xlfn.XLOOKUP(A169,'Hospitalisation Transform'!$A$2:$A$2344,'Hospitalisation Transform'!$D$2:$D$2344)</f>
        <v>37272.339999999997</v>
      </c>
      <c r="N169" s="14" t="str">
        <f>_xlfn.XLOOKUP(A169,'Hospitalisation Transform'!$A$2:$A$2344,'Hospitalisation Transform'!$E$2:$E$2344)</f>
        <v>tier - 2</v>
      </c>
      <c r="O169" s="14" t="str">
        <f>_xlfn.XLOOKUP(A169,'Hospitalisation Transform'!$A$2:$A$2344,'Hospitalisation Transform'!$F$2:$F$2344)</f>
        <v>tier - 3</v>
      </c>
      <c r="P169" s="14" t="str">
        <f>_xlfn.XLOOKUP(A169,'Hospitalisation Transform'!$A$2:$A$2344,'Hospitalisation Transform'!$G$2:$G$2344)</f>
        <v>R1011</v>
      </c>
      <c r="Q169" s="14">
        <f>_xlfn.XLOOKUP(A169,'Hospitalisation Transform'!$A$2:$A$2344,'Hospitalisation Transform'!$H$2:$H$2344)</f>
        <v>48</v>
      </c>
    </row>
    <row r="170" spans="1:17" ht="15.5" x14ac:dyDescent="0.35">
      <c r="A170" s="59" t="s">
        <v>2205</v>
      </c>
      <c r="B170" s="39" t="str">
        <f>_xlfn.XLOOKUP(A170,'Customer Names Transform'!$A$2:$A$2336,'Customer Names Transform'!$D$2:$D$2336)</f>
        <v>Bret R</v>
      </c>
      <c r="C170" s="28">
        <f>_xlfn.XLOOKUP(A170,'Medical Exam Transform'!$A$2:$A$2336,'Medical Exam Transform'!$B$2:$B$2336)</f>
        <v>30.78</v>
      </c>
      <c r="D170" s="14">
        <f>_xlfn.XLOOKUP(A170,'Medical Exam Transform'!$A$2:$A$2336,'Medical Exam Transform'!$C$2:$C$2336)</f>
        <v>4.67</v>
      </c>
      <c r="E170" s="14" t="str">
        <f>_xlfn.XLOOKUP(A170,'Medical Exam Transform'!$A$2:$A$2336,'Medical Exam Transform'!$D$2:$D$2336)</f>
        <v>Yes</v>
      </c>
      <c r="F170" s="14" t="str">
        <f>_xlfn.XLOOKUP(A170,'Medical Exam Transform'!$A$2:$A$2336,'Medical Exam Transform'!$E$2:$E$2336)</f>
        <v>No</v>
      </c>
      <c r="G170" s="14" t="str">
        <f>_xlfn.XLOOKUP(A170,'Medical Exam Transform'!$A$2:$A$2336,'Medical Exam Transform'!$F$2:$F$2336)</f>
        <v>No</v>
      </c>
      <c r="H170" s="14">
        <f>_xlfn.XLOOKUP(A170,'Medical Exam Transform'!$A$2:$A$2336,'Medical Exam Transform'!$G$2:$G$2336)</f>
        <v>0</v>
      </c>
      <c r="I170" s="14" t="str">
        <f>_xlfn.XLOOKUP(A170,'Medical Exam Transform'!$A$2:$A$2336,'Medical Exam Transform'!$H$2:$H$2336)</f>
        <v>Yes</v>
      </c>
      <c r="J170" s="14" t="str">
        <f>_xlfn.XLOOKUP(A170,'Medical Exam Transform'!$A$2:$A$2336,'Medical Exam Transform'!$I$2:$I$2336)</f>
        <v>Obesity</v>
      </c>
      <c r="K170" s="14" t="str">
        <f>_xlfn.XLOOKUP(A170,'Medical Exam Transform'!$A$2:$A$2336,'Medical Exam Transform'!$J$2:$J$2336)</f>
        <v>Normal</v>
      </c>
      <c r="L170" s="60">
        <f>_xlfn.XLOOKUP(A170,'Hospitalisation Transform'!$A$2:$A$2344,'Hospitalisation Transform'!$B$2:$B$2344)</f>
        <v>31368</v>
      </c>
      <c r="M170" s="82">
        <f>_xlfn.XLOOKUP(A170,'Hospitalisation Transform'!$A$2:$A$2344,'Hospitalisation Transform'!$D$2:$D$2344)</f>
        <v>37270.15</v>
      </c>
      <c r="N170" s="14" t="str">
        <f>_xlfn.XLOOKUP(A170,'Hospitalisation Transform'!$A$2:$A$2344,'Hospitalisation Transform'!$E$2:$E$2344)</f>
        <v>tier - 2</v>
      </c>
      <c r="O170" s="14" t="str">
        <f>_xlfn.XLOOKUP(A170,'Hospitalisation Transform'!$A$2:$A$2344,'Hospitalisation Transform'!$F$2:$F$2344)</f>
        <v>tier - 1</v>
      </c>
      <c r="P170" s="14" t="str">
        <f>_xlfn.XLOOKUP(A170,'Hospitalisation Transform'!$A$2:$A$2344,'Hospitalisation Transform'!$G$2:$G$2344)</f>
        <v>R1024</v>
      </c>
      <c r="Q170" s="14">
        <f>_xlfn.XLOOKUP(A170,'Hospitalisation Transform'!$A$2:$A$2344,'Hospitalisation Transform'!$H$2:$H$2344)</f>
        <v>38</v>
      </c>
    </row>
    <row r="171" spans="1:17" ht="15.5" x14ac:dyDescent="0.35">
      <c r="A171" s="59" t="s">
        <v>2204</v>
      </c>
      <c r="B171" s="39" t="str">
        <f>_xlfn.XLOOKUP(A171,'Customer Names Transform'!$A$2:$A$2336,'Customer Names Transform'!$D$2:$D$2336)</f>
        <v>Gardner L</v>
      </c>
      <c r="C171" s="28">
        <f>_xlfn.XLOOKUP(A171,'Medical Exam Transform'!$A$2:$A$2336,'Medical Exam Transform'!$B$2:$B$2336)</f>
        <v>49.49</v>
      </c>
      <c r="D171" s="14">
        <f>_xlfn.XLOOKUP(A171,'Medical Exam Transform'!$A$2:$A$2336,'Medical Exam Transform'!$C$2:$C$2336)</f>
        <v>4.5</v>
      </c>
      <c r="E171" s="14" t="str">
        <f>_xlfn.XLOOKUP(A171,'Medical Exam Transform'!$A$2:$A$2336,'Medical Exam Transform'!$D$2:$D$2336)</f>
        <v>No</v>
      </c>
      <c r="F171" s="14" t="str">
        <f>_xlfn.XLOOKUP(A171,'Medical Exam Transform'!$A$2:$A$2336,'Medical Exam Transform'!$E$2:$E$2336)</f>
        <v>No</v>
      </c>
      <c r="G171" s="14" t="str">
        <f>_xlfn.XLOOKUP(A171,'Medical Exam Transform'!$A$2:$A$2336,'Medical Exam Transform'!$F$2:$F$2336)</f>
        <v>No</v>
      </c>
      <c r="H171" s="14">
        <f>_xlfn.XLOOKUP(A171,'Medical Exam Transform'!$A$2:$A$2336,'Medical Exam Transform'!$G$2:$G$2336)</f>
        <v>0</v>
      </c>
      <c r="I171" s="14" t="str">
        <f>_xlfn.XLOOKUP(A171,'Medical Exam Transform'!$A$2:$A$2336,'Medical Exam Transform'!$H$2:$H$2336)</f>
        <v>Yes</v>
      </c>
      <c r="J171" s="14" t="str">
        <f>_xlfn.XLOOKUP(A171,'Medical Exam Transform'!$A$2:$A$2336,'Medical Exam Transform'!$I$2:$I$2336)</f>
        <v>Obesity</v>
      </c>
      <c r="K171" s="14" t="str">
        <f>_xlfn.XLOOKUP(A171,'Medical Exam Transform'!$A$2:$A$2336,'Medical Exam Transform'!$J$2:$J$2336)</f>
        <v>Prediabetes</v>
      </c>
      <c r="L171" s="60">
        <f>_xlfn.XLOOKUP(A171,'Hospitalisation Transform'!$A$2:$A$2344,'Hospitalisation Transform'!$B$2:$B$2344)</f>
        <v>33163</v>
      </c>
      <c r="M171" s="82">
        <f>_xlfn.XLOOKUP(A171,'Hospitalisation Transform'!$A$2:$A$2344,'Hospitalisation Transform'!$D$2:$D$2344)</f>
        <v>37251.22</v>
      </c>
      <c r="N171" s="14" t="str">
        <f>_xlfn.XLOOKUP(A171,'Hospitalisation Transform'!$A$2:$A$2344,'Hospitalisation Transform'!$E$2:$E$2344)</f>
        <v>tier - 2</v>
      </c>
      <c r="O171" s="14" t="str">
        <f>_xlfn.XLOOKUP(A171,'Hospitalisation Transform'!$A$2:$A$2344,'Hospitalisation Transform'!$F$2:$F$2344)</f>
        <v>tier - 2</v>
      </c>
      <c r="P171" s="14" t="str">
        <f>_xlfn.XLOOKUP(A171,'Hospitalisation Transform'!$A$2:$A$2344,'Hospitalisation Transform'!$G$2:$G$2344)</f>
        <v>R1011</v>
      </c>
      <c r="Q171" s="14">
        <f>_xlfn.XLOOKUP(A171,'Hospitalisation Transform'!$A$2:$A$2344,'Hospitalisation Transform'!$H$2:$H$2344)</f>
        <v>33</v>
      </c>
    </row>
    <row r="172" spans="1:17" ht="15.5" x14ac:dyDescent="0.35">
      <c r="A172" s="59" t="s">
        <v>2203</v>
      </c>
      <c r="B172" s="39" t="str">
        <f>_xlfn.XLOOKUP(A172,'Customer Names Transform'!$A$2:$A$2336,'Customer Names Transform'!$D$2:$D$2336)</f>
        <v>Bobby</v>
      </c>
      <c r="C172" s="28">
        <f>_xlfn.XLOOKUP(A172,'Medical Exam Transform'!$A$2:$A$2336,'Medical Exam Transform'!$B$2:$B$2336)</f>
        <v>37.619999999999997</v>
      </c>
      <c r="D172" s="14">
        <f>_xlfn.XLOOKUP(A172,'Medical Exam Transform'!$A$2:$A$2336,'Medical Exam Transform'!$C$2:$C$2336)</f>
        <v>6.32</v>
      </c>
      <c r="E172" s="14" t="str">
        <f>_xlfn.XLOOKUP(A172,'Medical Exam Transform'!$A$2:$A$2336,'Medical Exam Transform'!$D$2:$D$2336)</f>
        <v>Yes</v>
      </c>
      <c r="F172" s="14" t="str">
        <f>_xlfn.XLOOKUP(A172,'Medical Exam Transform'!$A$2:$A$2336,'Medical Exam Transform'!$E$2:$E$2336)</f>
        <v>yes</v>
      </c>
      <c r="G172" s="14" t="str">
        <f>_xlfn.XLOOKUP(A172,'Medical Exam Transform'!$A$2:$A$2336,'Medical Exam Transform'!$F$2:$F$2336)</f>
        <v>No</v>
      </c>
      <c r="H172" s="14">
        <f>_xlfn.XLOOKUP(A172,'Medical Exam Transform'!$A$2:$A$2336,'Medical Exam Transform'!$G$2:$G$2336)</f>
        <v>2</v>
      </c>
      <c r="I172" s="14" t="str">
        <f>_xlfn.XLOOKUP(A172,'Medical Exam Transform'!$A$2:$A$2336,'Medical Exam Transform'!$H$2:$H$2336)</f>
        <v>Yes</v>
      </c>
      <c r="J172" s="14" t="str">
        <f>_xlfn.XLOOKUP(A172,'Medical Exam Transform'!$A$2:$A$2336,'Medical Exam Transform'!$I$2:$I$2336)</f>
        <v>Obesity</v>
      </c>
      <c r="K172" s="14" t="str">
        <f>_xlfn.XLOOKUP(A172,'Medical Exam Transform'!$A$2:$A$2336,'Medical Exam Transform'!$J$2:$J$2336)</f>
        <v>Prediabetes</v>
      </c>
      <c r="L172" s="60">
        <f>_xlfn.XLOOKUP(A172,'Hospitalisation Transform'!$A$2:$A$2344,'Hospitalisation Transform'!$B$2:$B$2344)</f>
        <v>36774</v>
      </c>
      <c r="M172" s="82">
        <f>_xlfn.XLOOKUP(A172,'Hospitalisation Transform'!$A$2:$A$2344,'Hospitalisation Transform'!$D$2:$D$2344)</f>
        <v>37165.160000000003</v>
      </c>
      <c r="N172" s="14" t="str">
        <f>_xlfn.XLOOKUP(A172,'Hospitalisation Transform'!$A$2:$A$2344,'Hospitalisation Transform'!$E$2:$E$2344)</f>
        <v>tier - 1</v>
      </c>
      <c r="O172" s="14" t="str">
        <f>_xlfn.XLOOKUP(A172,'Hospitalisation Transform'!$A$2:$A$2344,'Hospitalisation Transform'!$F$2:$F$2344)</f>
        <v>tier - 3</v>
      </c>
      <c r="P172" s="14" t="str">
        <f>_xlfn.XLOOKUP(A172,'Hospitalisation Transform'!$A$2:$A$2344,'Hospitalisation Transform'!$G$2:$G$2344)</f>
        <v>Unknown</v>
      </c>
      <c r="Q172" s="14">
        <f>_xlfn.XLOOKUP(A172,'Hospitalisation Transform'!$A$2:$A$2344,'Hospitalisation Transform'!$H$2:$H$2344)</f>
        <v>23</v>
      </c>
    </row>
    <row r="173" spans="1:17" ht="15.5" x14ac:dyDescent="0.35">
      <c r="A173" s="59" t="s">
        <v>2202</v>
      </c>
      <c r="B173" s="39" t="str">
        <f>_xlfn.XLOOKUP(A173,'Customer Names Transform'!$A$2:$A$2336,'Customer Names Transform'!$D$2:$D$2336)</f>
        <v>Natalie</v>
      </c>
      <c r="C173" s="28">
        <f>_xlfn.XLOOKUP(A173,'Medical Exam Transform'!$A$2:$A$2336,'Medical Exam Transform'!$B$2:$B$2336)</f>
        <v>36.08</v>
      </c>
      <c r="D173" s="14">
        <f>_xlfn.XLOOKUP(A173,'Medical Exam Transform'!$A$2:$A$2336,'Medical Exam Transform'!$C$2:$C$2336)</f>
        <v>6.1</v>
      </c>
      <c r="E173" s="14" t="str">
        <f>_xlfn.XLOOKUP(A173,'Medical Exam Transform'!$A$2:$A$2336,'Medical Exam Transform'!$D$2:$D$2336)</f>
        <v>Yes</v>
      </c>
      <c r="F173" s="14" t="str">
        <f>_xlfn.XLOOKUP(A173,'Medical Exam Transform'!$A$2:$A$2336,'Medical Exam Transform'!$E$2:$E$2336)</f>
        <v>No</v>
      </c>
      <c r="G173" s="14" t="str">
        <f>_xlfn.XLOOKUP(A173,'Medical Exam Transform'!$A$2:$A$2336,'Medical Exam Transform'!$F$2:$F$2336)</f>
        <v>No</v>
      </c>
      <c r="H173" s="14">
        <f>_xlfn.XLOOKUP(A173,'Medical Exam Transform'!$A$2:$A$2336,'Medical Exam Transform'!$G$2:$G$2336)</f>
        <v>1</v>
      </c>
      <c r="I173" s="14" t="str">
        <f>_xlfn.XLOOKUP(A173,'Medical Exam Transform'!$A$2:$A$2336,'Medical Exam Transform'!$H$2:$H$2336)</f>
        <v>Yes</v>
      </c>
      <c r="J173" s="14" t="str">
        <f>_xlfn.XLOOKUP(A173,'Medical Exam Transform'!$A$2:$A$2336,'Medical Exam Transform'!$I$2:$I$2336)</f>
        <v>Obesity</v>
      </c>
      <c r="K173" s="14" t="str">
        <f>_xlfn.XLOOKUP(A173,'Medical Exam Transform'!$A$2:$A$2336,'Medical Exam Transform'!$J$2:$J$2336)</f>
        <v>Normal</v>
      </c>
      <c r="L173" s="60">
        <f>_xlfn.XLOOKUP(A173,'Hospitalisation Transform'!$A$2:$A$2344,'Hospitalisation Transform'!$B$2:$B$2344)</f>
        <v>35002</v>
      </c>
      <c r="M173" s="82">
        <f>_xlfn.XLOOKUP(A173,'Hospitalisation Transform'!$A$2:$A$2344,'Hospitalisation Transform'!$D$2:$D$2344)</f>
        <v>37133.9</v>
      </c>
      <c r="N173" s="14" t="str">
        <f>_xlfn.XLOOKUP(A173,'Hospitalisation Transform'!$A$2:$A$2344,'Hospitalisation Transform'!$E$2:$E$2344)</f>
        <v>tier - 2</v>
      </c>
      <c r="O173" s="14" t="str">
        <f>_xlfn.XLOOKUP(A173,'Hospitalisation Transform'!$A$2:$A$2344,'Hospitalisation Transform'!$F$2:$F$2344)</f>
        <v>tier - 2</v>
      </c>
      <c r="P173" s="14" t="str">
        <f>_xlfn.XLOOKUP(A173,'Hospitalisation Transform'!$A$2:$A$2344,'Hospitalisation Transform'!$G$2:$G$2344)</f>
        <v>R1013</v>
      </c>
      <c r="Q173" s="14">
        <f>_xlfn.XLOOKUP(A173,'Hospitalisation Transform'!$A$2:$A$2344,'Hospitalisation Transform'!$H$2:$H$2344)</f>
        <v>28</v>
      </c>
    </row>
    <row r="174" spans="1:17" ht="15.5" x14ac:dyDescent="0.35">
      <c r="A174" s="59" t="s">
        <v>2201</v>
      </c>
      <c r="B174" s="39" t="str">
        <f>_xlfn.XLOOKUP(A174,'Customer Names Transform'!$A$2:$A$2336,'Customer Names Transform'!$D$2:$D$2336)</f>
        <v>Lina</v>
      </c>
      <c r="C174" s="28">
        <f>_xlfn.XLOOKUP(A174,'Medical Exam Transform'!$A$2:$A$2336,'Medical Exam Transform'!$B$2:$B$2336)</f>
        <v>33.5</v>
      </c>
      <c r="D174" s="14">
        <f>_xlfn.XLOOKUP(A174,'Medical Exam Transform'!$A$2:$A$2336,'Medical Exam Transform'!$C$2:$C$2336)</f>
        <v>5.4</v>
      </c>
      <c r="E174" s="14" t="str">
        <f>_xlfn.XLOOKUP(A174,'Medical Exam Transform'!$A$2:$A$2336,'Medical Exam Transform'!$D$2:$D$2336)</f>
        <v>No</v>
      </c>
      <c r="F174" s="14" t="str">
        <f>_xlfn.XLOOKUP(A174,'Medical Exam Transform'!$A$2:$A$2336,'Medical Exam Transform'!$E$2:$E$2336)</f>
        <v>No</v>
      </c>
      <c r="G174" s="14" t="str">
        <f>_xlfn.XLOOKUP(A174,'Medical Exam Transform'!$A$2:$A$2336,'Medical Exam Transform'!$F$2:$F$2336)</f>
        <v>No</v>
      </c>
      <c r="H174" s="14">
        <f>_xlfn.XLOOKUP(A174,'Medical Exam Transform'!$A$2:$A$2336,'Medical Exam Transform'!$G$2:$G$2336)</f>
        <v>0</v>
      </c>
      <c r="I174" s="14" t="str">
        <f>_xlfn.XLOOKUP(A174,'Medical Exam Transform'!$A$2:$A$2336,'Medical Exam Transform'!$H$2:$H$2336)</f>
        <v>Yes</v>
      </c>
      <c r="J174" s="14" t="str">
        <f>_xlfn.XLOOKUP(A174,'Medical Exam Transform'!$A$2:$A$2336,'Medical Exam Transform'!$I$2:$I$2336)</f>
        <v>Obesity</v>
      </c>
      <c r="K174" s="14" t="str">
        <f>_xlfn.XLOOKUP(A174,'Medical Exam Transform'!$A$2:$A$2336,'Medical Exam Transform'!$J$2:$J$2336)</f>
        <v>Normal</v>
      </c>
      <c r="L174" s="60">
        <f>_xlfn.XLOOKUP(A174,'Hospitalisation Transform'!$A$2:$A$2344,'Hospitalisation Transform'!$B$2:$B$2344)</f>
        <v>32669</v>
      </c>
      <c r="M174" s="82">
        <f>_xlfn.XLOOKUP(A174,'Hospitalisation Transform'!$A$2:$A$2344,'Hospitalisation Transform'!$D$2:$D$2344)</f>
        <v>37079.370000000003</v>
      </c>
      <c r="N174" s="14" t="str">
        <f>_xlfn.XLOOKUP(A174,'Hospitalisation Transform'!$A$2:$A$2344,'Hospitalisation Transform'!$E$2:$E$2344)</f>
        <v>tier - 2</v>
      </c>
      <c r="O174" s="14" t="str">
        <f>_xlfn.XLOOKUP(A174,'Hospitalisation Transform'!$A$2:$A$2344,'Hospitalisation Transform'!$F$2:$F$2344)</f>
        <v>tier - 3</v>
      </c>
      <c r="P174" s="14" t="str">
        <f>_xlfn.XLOOKUP(A174,'Hospitalisation Transform'!$A$2:$A$2344,'Hospitalisation Transform'!$G$2:$G$2344)</f>
        <v>R1011</v>
      </c>
      <c r="Q174" s="14">
        <f>_xlfn.XLOOKUP(A174,'Hospitalisation Transform'!$A$2:$A$2344,'Hospitalisation Transform'!$H$2:$H$2344)</f>
        <v>34</v>
      </c>
    </row>
    <row r="175" spans="1:17" ht="15.5" x14ac:dyDescent="0.35">
      <c r="A175" s="59" t="s">
        <v>2200</v>
      </c>
      <c r="B175" s="39" t="str">
        <f>_xlfn.XLOOKUP(A175,'Customer Names Transform'!$A$2:$A$2336,'Customer Names Transform'!$D$2:$D$2336)</f>
        <v>Zebulon</v>
      </c>
      <c r="C175" s="28">
        <f>_xlfn.XLOOKUP(A175,'Medical Exam Transform'!$A$2:$A$2336,'Medical Exam Transform'!$B$2:$B$2336)</f>
        <v>47.46</v>
      </c>
      <c r="D175" s="14">
        <f>_xlfn.XLOOKUP(A175,'Medical Exam Transform'!$A$2:$A$2336,'Medical Exam Transform'!$C$2:$C$2336)</f>
        <v>6.24</v>
      </c>
      <c r="E175" s="14" t="str">
        <f>_xlfn.XLOOKUP(A175,'Medical Exam Transform'!$A$2:$A$2336,'Medical Exam Transform'!$D$2:$D$2336)</f>
        <v>Yes</v>
      </c>
      <c r="F175" s="14" t="str">
        <f>_xlfn.XLOOKUP(A175,'Medical Exam Transform'!$A$2:$A$2336,'Medical Exam Transform'!$E$2:$E$2336)</f>
        <v>No</v>
      </c>
      <c r="G175" s="14" t="str">
        <f>_xlfn.XLOOKUP(A175,'Medical Exam Transform'!$A$2:$A$2336,'Medical Exam Transform'!$F$2:$F$2336)</f>
        <v>No</v>
      </c>
      <c r="H175" s="14">
        <f>_xlfn.XLOOKUP(A175,'Medical Exam Transform'!$A$2:$A$2336,'Medical Exam Transform'!$G$2:$G$2336)</f>
        <v>1</v>
      </c>
      <c r="I175" s="14" t="str">
        <f>_xlfn.XLOOKUP(A175,'Medical Exam Transform'!$A$2:$A$2336,'Medical Exam Transform'!$H$2:$H$2336)</f>
        <v>Yes</v>
      </c>
      <c r="J175" s="14" t="str">
        <f>_xlfn.XLOOKUP(A175,'Medical Exam Transform'!$A$2:$A$2336,'Medical Exam Transform'!$I$2:$I$2336)</f>
        <v>Obesity</v>
      </c>
      <c r="K175" s="14" t="str">
        <f>_xlfn.XLOOKUP(A175,'Medical Exam Transform'!$A$2:$A$2336,'Medical Exam Transform'!$J$2:$J$2336)</f>
        <v>Prediabetes</v>
      </c>
      <c r="L175" s="60">
        <f>_xlfn.XLOOKUP(A175,'Hospitalisation Transform'!$A$2:$A$2344,'Hospitalisation Transform'!$B$2:$B$2344)</f>
        <v>32494</v>
      </c>
      <c r="M175" s="82">
        <f>_xlfn.XLOOKUP(A175,'Hospitalisation Transform'!$A$2:$A$2344,'Hospitalisation Transform'!$D$2:$D$2344)</f>
        <v>37076.370000000003</v>
      </c>
      <c r="N175" s="14" t="str">
        <f>_xlfn.XLOOKUP(A175,'Hospitalisation Transform'!$A$2:$A$2344,'Hospitalisation Transform'!$E$2:$E$2344)</f>
        <v>tier - 2</v>
      </c>
      <c r="O175" s="14" t="str">
        <f>_xlfn.XLOOKUP(A175,'Hospitalisation Transform'!$A$2:$A$2344,'Hospitalisation Transform'!$F$2:$F$2344)</f>
        <v>tier - 1</v>
      </c>
      <c r="P175" s="14" t="str">
        <f>_xlfn.XLOOKUP(A175,'Hospitalisation Transform'!$A$2:$A$2344,'Hospitalisation Transform'!$G$2:$G$2344)</f>
        <v>R1011</v>
      </c>
      <c r="Q175" s="14">
        <f>_xlfn.XLOOKUP(A175,'Hospitalisation Transform'!$A$2:$A$2344,'Hospitalisation Transform'!$H$2:$H$2344)</f>
        <v>34</v>
      </c>
    </row>
    <row r="176" spans="1:17" ht="15.5" x14ac:dyDescent="0.35">
      <c r="A176" s="59" t="s">
        <v>2199</v>
      </c>
      <c r="B176" s="39" t="str">
        <f>_xlfn.XLOOKUP(A176,'Customer Names Transform'!$A$2:$A$2336,'Customer Names Transform'!$D$2:$D$2336)</f>
        <v>Amanda</v>
      </c>
      <c r="C176" s="28">
        <f>_xlfn.XLOOKUP(A176,'Medical Exam Transform'!$A$2:$A$2336,'Medical Exam Transform'!$B$2:$B$2336)</f>
        <v>49.24</v>
      </c>
      <c r="D176" s="14">
        <f>_xlfn.XLOOKUP(A176,'Medical Exam Transform'!$A$2:$A$2336,'Medical Exam Transform'!$C$2:$C$2336)</f>
        <v>4.45</v>
      </c>
      <c r="E176" s="14" t="str">
        <f>_xlfn.XLOOKUP(A176,'Medical Exam Transform'!$A$2:$A$2336,'Medical Exam Transform'!$D$2:$D$2336)</f>
        <v>No</v>
      </c>
      <c r="F176" s="14" t="str">
        <f>_xlfn.XLOOKUP(A176,'Medical Exam Transform'!$A$2:$A$2336,'Medical Exam Transform'!$E$2:$E$2336)</f>
        <v>No</v>
      </c>
      <c r="G176" s="14" t="str">
        <f>_xlfn.XLOOKUP(A176,'Medical Exam Transform'!$A$2:$A$2336,'Medical Exam Transform'!$F$2:$F$2336)</f>
        <v>No</v>
      </c>
      <c r="H176" s="14">
        <f>_xlfn.XLOOKUP(A176,'Medical Exam Transform'!$A$2:$A$2336,'Medical Exam Transform'!$G$2:$G$2336)</f>
        <v>0</v>
      </c>
      <c r="I176" s="14" t="str">
        <f>_xlfn.XLOOKUP(A176,'Medical Exam Transform'!$A$2:$A$2336,'Medical Exam Transform'!$H$2:$H$2336)</f>
        <v>Yes</v>
      </c>
      <c r="J176" s="14" t="str">
        <f>_xlfn.XLOOKUP(A176,'Medical Exam Transform'!$A$2:$A$2336,'Medical Exam Transform'!$I$2:$I$2336)</f>
        <v>Obesity</v>
      </c>
      <c r="K176" s="14" t="str">
        <f>_xlfn.XLOOKUP(A176,'Medical Exam Transform'!$A$2:$A$2336,'Medical Exam Transform'!$J$2:$J$2336)</f>
        <v>Prediabetes</v>
      </c>
      <c r="L176" s="60">
        <f>_xlfn.XLOOKUP(A176,'Hospitalisation Transform'!$A$2:$A$2344,'Hospitalisation Transform'!$B$2:$B$2344)</f>
        <v>33543</v>
      </c>
      <c r="M176" s="82">
        <f>_xlfn.XLOOKUP(A176,'Hospitalisation Transform'!$A$2:$A$2344,'Hospitalisation Transform'!$D$2:$D$2344)</f>
        <v>37040.879999999997</v>
      </c>
      <c r="N176" s="14" t="str">
        <f>_xlfn.XLOOKUP(A176,'Hospitalisation Transform'!$A$2:$A$2344,'Hospitalisation Transform'!$E$2:$E$2344)</f>
        <v>tier - 2</v>
      </c>
      <c r="O176" s="14" t="str">
        <f>_xlfn.XLOOKUP(A176,'Hospitalisation Transform'!$A$2:$A$2344,'Hospitalisation Transform'!$F$2:$F$2344)</f>
        <v>tier - 2</v>
      </c>
      <c r="P176" s="14" t="str">
        <f>_xlfn.XLOOKUP(A176,'Hospitalisation Transform'!$A$2:$A$2344,'Hospitalisation Transform'!$G$2:$G$2344)</f>
        <v>R1011</v>
      </c>
      <c r="Q176" s="14">
        <f>_xlfn.XLOOKUP(A176,'Hospitalisation Transform'!$A$2:$A$2344,'Hospitalisation Transform'!$H$2:$H$2344)</f>
        <v>32</v>
      </c>
    </row>
    <row r="177" spans="1:17" ht="15.5" x14ac:dyDescent="0.35">
      <c r="A177" s="59" t="s">
        <v>2198</v>
      </c>
      <c r="B177" s="39" t="str">
        <f>_xlfn.XLOOKUP(A177,'Customer Names Transform'!$A$2:$A$2336,'Customer Names Transform'!$D$2:$D$2336)</f>
        <v>Greg</v>
      </c>
      <c r="C177" s="28">
        <f>_xlfn.XLOOKUP(A177,'Medical Exam Transform'!$A$2:$A$2336,'Medical Exam Transform'!$B$2:$B$2336)</f>
        <v>54.4</v>
      </c>
      <c r="D177" s="14">
        <f>_xlfn.XLOOKUP(A177,'Medical Exam Transform'!$A$2:$A$2336,'Medical Exam Transform'!$C$2:$C$2336)</f>
        <v>5.22</v>
      </c>
      <c r="E177" s="14" t="str">
        <f>_xlfn.XLOOKUP(A177,'Medical Exam Transform'!$A$2:$A$2336,'Medical Exam Transform'!$D$2:$D$2336)</f>
        <v>No</v>
      </c>
      <c r="F177" s="14" t="str">
        <f>_xlfn.XLOOKUP(A177,'Medical Exam Transform'!$A$2:$A$2336,'Medical Exam Transform'!$E$2:$E$2336)</f>
        <v>No</v>
      </c>
      <c r="G177" s="14" t="str">
        <f>_xlfn.XLOOKUP(A177,'Medical Exam Transform'!$A$2:$A$2336,'Medical Exam Transform'!$F$2:$F$2336)</f>
        <v>No</v>
      </c>
      <c r="H177" s="14">
        <f>_xlfn.XLOOKUP(A177,'Medical Exam Transform'!$A$2:$A$2336,'Medical Exam Transform'!$G$2:$G$2336)</f>
        <v>1</v>
      </c>
      <c r="I177" s="14" t="str">
        <f>_xlfn.XLOOKUP(A177,'Medical Exam Transform'!$A$2:$A$2336,'Medical Exam Transform'!$H$2:$H$2336)</f>
        <v>Yes</v>
      </c>
      <c r="J177" s="14" t="str">
        <f>_xlfn.XLOOKUP(A177,'Medical Exam Transform'!$A$2:$A$2336,'Medical Exam Transform'!$I$2:$I$2336)</f>
        <v>Obesity</v>
      </c>
      <c r="K177" s="14" t="str">
        <f>_xlfn.XLOOKUP(A177,'Medical Exam Transform'!$A$2:$A$2336,'Medical Exam Transform'!$J$2:$J$2336)</f>
        <v>Normal</v>
      </c>
      <c r="L177" s="60">
        <f>_xlfn.XLOOKUP(A177,'Hospitalisation Transform'!$A$2:$A$2344,'Hospitalisation Transform'!$B$2:$B$2344)</f>
        <v>33860</v>
      </c>
      <c r="M177" s="82">
        <f>_xlfn.XLOOKUP(A177,'Hospitalisation Transform'!$A$2:$A$2344,'Hospitalisation Transform'!$D$2:$D$2344)</f>
        <v>36976.449999999997</v>
      </c>
      <c r="N177" s="14" t="str">
        <f>_xlfn.XLOOKUP(A177,'Hospitalisation Transform'!$A$2:$A$2344,'Hospitalisation Transform'!$E$2:$E$2344)</f>
        <v>tier - 2</v>
      </c>
      <c r="O177" s="14" t="str">
        <f>_xlfn.XLOOKUP(A177,'Hospitalisation Transform'!$A$2:$A$2344,'Hospitalisation Transform'!$F$2:$F$2344)</f>
        <v>tier - 3</v>
      </c>
      <c r="P177" s="14" t="str">
        <f>_xlfn.XLOOKUP(A177,'Hospitalisation Transform'!$A$2:$A$2344,'Hospitalisation Transform'!$G$2:$G$2344)</f>
        <v>R1011</v>
      </c>
      <c r="Q177" s="14">
        <f>_xlfn.XLOOKUP(A177,'Hospitalisation Transform'!$A$2:$A$2344,'Hospitalisation Transform'!$H$2:$H$2344)</f>
        <v>31</v>
      </c>
    </row>
    <row r="178" spans="1:17" ht="15.5" x14ac:dyDescent="0.35">
      <c r="A178" s="59" t="s">
        <v>2197</v>
      </c>
      <c r="B178" s="39" t="str">
        <f>_xlfn.XLOOKUP(A178,'Customer Names Transform'!$A$2:$A$2336,'Customer Names Transform'!$D$2:$D$2336)</f>
        <v>John</v>
      </c>
      <c r="C178" s="28">
        <f>_xlfn.XLOOKUP(A178,'Medical Exam Transform'!$A$2:$A$2336,'Medical Exam Transform'!$B$2:$B$2336)</f>
        <v>35.53</v>
      </c>
      <c r="D178" s="14">
        <f>_xlfn.XLOOKUP(A178,'Medical Exam Transform'!$A$2:$A$2336,'Medical Exam Transform'!$C$2:$C$2336)</f>
        <v>4.6100000000000003</v>
      </c>
      <c r="E178" s="14" t="str">
        <f>_xlfn.XLOOKUP(A178,'Medical Exam Transform'!$A$2:$A$2336,'Medical Exam Transform'!$D$2:$D$2336)</f>
        <v>No</v>
      </c>
      <c r="F178" s="14" t="str">
        <f>_xlfn.XLOOKUP(A178,'Medical Exam Transform'!$A$2:$A$2336,'Medical Exam Transform'!$E$2:$E$2336)</f>
        <v>No</v>
      </c>
      <c r="G178" s="14" t="str">
        <f>_xlfn.XLOOKUP(A178,'Medical Exam Transform'!$A$2:$A$2336,'Medical Exam Transform'!$F$2:$F$2336)</f>
        <v>No</v>
      </c>
      <c r="H178" s="14">
        <f>_xlfn.XLOOKUP(A178,'Medical Exam Transform'!$A$2:$A$2336,'Medical Exam Transform'!$G$2:$G$2336)</f>
        <v>1</v>
      </c>
      <c r="I178" s="14" t="str">
        <f>_xlfn.XLOOKUP(A178,'Medical Exam Transform'!$A$2:$A$2336,'Medical Exam Transform'!$H$2:$H$2336)</f>
        <v>Yes</v>
      </c>
      <c r="J178" s="14" t="str">
        <f>_xlfn.XLOOKUP(A178,'Medical Exam Transform'!$A$2:$A$2336,'Medical Exam Transform'!$I$2:$I$2336)</f>
        <v>Obesity</v>
      </c>
      <c r="K178" s="14" t="str">
        <f>_xlfn.XLOOKUP(A178,'Medical Exam Transform'!$A$2:$A$2336,'Medical Exam Transform'!$J$2:$J$2336)</f>
        <v>Prediabetes</v>
      </c>
      <c r="L178" s="60">
        <f>_xlfn.XLOOKUP(A178,'Hospitalisation Transform'!$A$2:$A$2344,'Hospitalisation Transform'!$B$2:$B$2344)</f>
        <v>33841</v>
      </c>
      <c r="M178" s="82">
        <f>_xlfn.XLOOKUP(A178,'Hospitalisation Transform'!$A$2:$A$2344,'Hospitalisation Transform'!$D$2:$D$2344)</f>
        <v>36950.26</v>
      </c>
      <c r="N178" s="14" t="str">
        <f>_xlfn.XLOOKUP(A178,'Hospitalisation Transform'!$A$2:$A$2344,'Hospitalisation Transform'!$E$2:$E$2344)</f>
        <v>tier - 1</v>
      </c>
      <c r="O178" s="14" t="str">
        <f>_xlfn.XLOOKUP(A178,'Hospitalisation Transform'!$A$2:$A$2344,'Hospitalisation Transform'!$F$2:$F$2344)</f>
        <v>tier - 1</v>
      </c>
      <c r="P178" s="14" t="str">
        <f>_xlfn.XLOOKUP(A178,'Hospitalisation Transform'!$A$2:$A$2344,'Hospitalisation Transform'!$G$2:$G$2344)</f>
        <v>R1013</v>
      </c>
      <c r="Q178" s="14">
        <f>_xlfn.XLOOKUP(A178,'Hospitalisation Transform'!$A$2:$A$2344,'Hospitalisation Transform'!$H$2:$H$2344)</f>
        <v>31</v>
      </c>
    </row>
    <row r="179" spans="1:17" ht="15.5" x14ac:dyDescent="0.35">
      <c r="A179" s="59" t="s">
        <v>2196</v>
      </c>
      <c r="B179" s="39" t="str">
        <f>_xlfn.XLOOKUP(A179,'Customer Names Transform'!$A$2:$A$2336,'Customer Names Transform'!$D$2:$D$2336)</f>
        <v>Kelsey A.</v>
      </c>
      <c r="C179" s="28">
        <f>_xlfn.XLOOKUP(A179,'Medical Exam Transform'!$A$2:$A$2336,'Medical Exam Transform'!$B$2:$B$2336)</f>
        <v>39.729999999999997</v>
      </c>
      <c r="D179" s="14">
        <f>_xlfn.XLOOKUP(A179,'Medical Exam Transform'!$A$2:$A$2336,'Medical Exam Transform'!$C$2:$C$2336)</f>
        <v>6.24</v>
      </c>
      <c r="E179" s="14" t="str">
        <f>_xlfn.XLOOKUP(A179,'Medical Exam Transform'!$A$2:$A$2336,'Medical Exam Transform'!$D$2:$D$2336)</f>
        <v>No</v>
      </c>
      <c r="F179" s="14" t="str">
        <f>_xlfn.XLOOKUP(A179,'Medical Exam Transform'!$A$2:$A$2336,'Medical Exam Transform'!$E$2:$E$2336)</f>
        <v>No</v>
      </c>
      <c r="G179" s="14" t="str">
        <f>_xlfn.XLOOKUP(A179,'Medical Exam Transform'!$A$2:$A$2336,'Medical Exam Transform'!$F$2:$F$2336)</f>
        <v>No</v>
      </c>
      <c r="H179" s="14">
        <f>_xlfn.XLOOKUP(A179,'Medical Exam Transform'!$A$2:$A$2336,'Medical Exam Transform'!$G$2:$G$2336)</f>
        <v>0</v>
      </c>
      <c r="I179" s="14" t="str">
        <f>_xlfn.XLOOKUP(A179,'Medical Exam Transform'!$A$2:$A$2336,'Medical Exam Transform'!$H$2:$H$2336)</f>
        <v>Yes</v>
      </c>
      <c r="J179" s="14" t="str">
        <f>_xlfn.XLOOKUP(A179,'Medical Exam Transform'!$A$2:$A$2336,'Medical Exam Transform'!$I$2:$I$2336)</f>
        <v>Obesity</v>
      </c>
      <c r="K179" s="14" t="str">
        <f>_xlfn.XLOOKUP(A179,'Medical Exam Transform'!$A$2:$A$2336,'Medical Exam Transform'!$J$2:$J$2336)</f>
        <v>Normal</v>
      </c>
      <c r="L179" s="60">
        <f>_xlfn.XLOOKUP(A179,'Hospitalisation Transform'!$A$2:$A$2344,'Hospitalisation Transform'!$B$2:$B$2344)</f>
        <v>28350</v>
      </c>
      <c r="M179" s="82">
        <f>_xlfn.XLOOKUP(A179,'Hospitalisation Transform'!$A$2:$A$2344,'Hospitalisation Transform'!$D$2:$D$2344)</f>
        <v>36935.64</v>
      </c>
      <c r="N179" s="14" t="str">
        <f>_xlfn.XLOOKUP(A179,'Hospitalisation Transform'!$A$2:$A$2344,'Hospitalisation Transform'!$E$2:$E$2344)</f>
        <v>tier - 2</v>
      </c>
      <c r="O179" s="14" t="str">
        <f>_xlfn.XLOOKUP(A179,'Hospitalisation Transform'!$A$2:$A$2344,'Hospitalisation Transform'!$F$2:$F$2344)</f>
        <v>tier - 1</v>
      </c>
      <c r="P179" s="14" t="str">
        <f>_xlfn.XLOOKUP(A179,'Hospitalisation Transform'!$A$2:$A$2344,'Hospitalisation Transform'!$G$2:$G$2344)</f>
        <v>R1011</v>
      </c>
      <c r="Q179" s="14">
        <f>_xlfn.XLOOKUP(A179,'Hospitalisation Transform'!$A$2:$A$2344,'Hospitalisation Transform'!$H$2:$H$2344)</f>
        <v>46</v>
      </c>
    </row>
    <row r="180" spans="1:17" ht="15.5" x14ac:dyDescent="0.35">
      <c r="A180" s="59" t="s">
        <v>2195</v>
      </c>
      <c r="B180" s="39" t="str">
        <f>_xlfn.XLOOKUP(A180,'Customer Names Transform'!$A$2:$A$2336,'Customer Names Transform'!$D$2:$D$2336)</f>
        <v>Bronwen L</v>
      </c>
      <c r="C180" s="28">
        <f>_xlfn.XLOOKUP(A180,'Medical Exam Transform'!$A$2:$A$2336,'Medical Exam Transform'!$B$2:$B$2336)</f>
        <v>35.68</v>
      </c>
      <c r="D180" s="14">
        <f>_xlfn.XLOOKUP(A180,'Medical Exam Transform'!$A$2:$A$2336,'Medical Exam Transform'!$C$2:$C$2336)</f>
        <v>10.039999999999999</v>
      </c>
      <c r="E180" s="14" t="str">
        <f>_xlfn.XLOOKUP(A180,'Medical Exam Transform'!$A$2:$A$2336,'Medical Exam Transform'!$D$2:$D$2336)</f>
        <v>No</v>
      </c>
      <c r="F180" s="14" t="str">
        <f>_xlfn.XLOOKUP(A180,'Medical Exam Transform'!$A$2:$A$2336,'Medical Exam Transform'!$E$2:$E$2336)</f>
        <v>No</v>
      </c>
      <c r="G180" s="14" t="str">
        <f>_xlfn.XLOOKUP(A180,'Medical Exam Transform'!$A$2:$A$2336,'Medical Exam Transform'!$F$2:$F$2336)</f>
        <v>No</v>
      </c>
      <c r="H180" s="14">
        <f>_xlfn.XLOOKUP(A180,'Medical Exam Transform'!$A$2:$A$2336,'Medical Exam Transform'!$G$2:$G$2336)</f>
        <v>0</v>
      </c>
      <c r="I180" s="14" t="str">
        <f>_xlfn.XLOOKUP(A180,'Medical Exam Transform'!$A$2:$A$2336,'Medical Exam Transform'!$H$2:$H$2336)</f>
        <v>Yes</v>
      </c>
      <c r="J180" s="14" t="str">
        <f>_xlfn.XLOOKUP(A180,'Medical Exam Transform'!$A$2:$A$2336,'Medical Exam Transform'!$I$2:$I$2336)</f>
        <v>Obesity</v>
      </c>
      <c r="K180" s="14" t="str">
        <f>_xlfn.XLOOKUP(A180,'Medical Exam Transform'!$A$2:$A$2336,'Medical Exam Transform'!$J$2:$J$2336)</f>
        <v>Normal</v>
      </c>
      <c r="L180" s="60">
        <f>_xlfn.XLOOKUP(A180,'Hospitalisation Transform'!$A$2:$A$2344,'Hospitalisation Transform'!$B$2:$B$2344)</f>
        <v>25133</v>
      </c>
      <c r="M180" s="82">
        <f>_xlfn.XLOOKUP(A180,'Hospitalisation Transform'!$A$2:$A$2344,'Hospitalisation Transform'!$D$2:$D$2344)</f>
        <v>36922.61</v>
      </c>
      <c r="N180" s="14" t="str">
        <f>_xlfn.XLOOKUP(A180,'Hospitalisation Transform'!$A$2:$A$2344,'Hospitalisation Transform'!$E$2:$E$2344)</f>
        <v>tier - 2</v>
      </c>
      <c r="O180" s="14" t="str">
        <f>_xlfn.XLOOKUP(A180,'Hospitalisation Transform'!$A$2:$A$2344,'Hospitalisation Transform'!$F$2:$F$2344)</f>
        <v>tier - 1</v>
      </c>
      <c r="P180" s="14" t="str">
        <f>_xlfn.XLOOKUP(A180,'Hospitalisation Transform'!$A$2:$A$2344,'Hospitalisation Transform'!$G$2:$G$2344)</f>
        <v>R1011</v>
      </c>
      <c r="Q180" s="14">
        <f>_xlfn.XLOOKUP(A180,'Hospitalisation Transform'!$A$2:$A$2344,'Hospitalisation Transform'!$H$2:$H$2344)</f>
        <v>55</v>
      </c>
    </row>
    <row r="181" spans="1:17" ht="15.5" x14ac:dyDescent="0.35">
      <c r="A181" s="59" t="s">
        <v>2194</v>
      </c>
      <c r="B181" s="39" t="str">
        <f>_xlfn.XLOOKUP(A181,'Customer Names Transform'!$A$2:$A$2336,'Customer Names Transform'!$D$2:$D$2336)</f>
        <v>Manuela</v>
      </c>
      <c r="C181" s="28">
        <f>_xlfn.XLOOKUP(A181,'Medical Exam Transform'!$A$2:$A$2336,'Medical Exam Transform'!$B$2:$B$2336)</f>
        <v>48.86</v>
      </c>
      <c r="D181" s="14">
        <f>_xlfn.XLOOKUP(A181,'Medical Exam Transform'!$A$2:$A$2336,'Medical Exam Transform'!$C$2:$C$2336)</f>
        <v>6.09</v>
      </c>
      <c r="E181" s="14" t="str">
        <f>_xlfn.XLOOKUP(A181,'Medical Exam Transform'!$A$2:$A$2336,'Medical Exam Transform'!$D$2:$D$2336)</f>
        <v>No</v>
      </c>
      <c r="F181" s="14" t="str">
        <f>_xlfn.XLOOKUP(A181,'Medical Exam Transform'!$A$2:$A$2336,'Medical Exam Transform'!$E$2:$E$2336)</f>
        <v>No</v>
      </c>
      <c r="G181" s="14" t="str">
        <f>_xlfn.XLOOKUP(A181,'Medical Exam Transform'!$A$2:$A$2336,'Medical Exam Transform'!$F$2:$F$2336)</f>
        <v>No</v>
      </c>
      <c r="H181" s="14">
        <f>_xlfn.XLOOKUP(A181,'Medical Exam Transform'!$A$2:$A$2336,'Medical Exam Transform'!$G$2:$G$2336)</f>
        <v>0</v>
      </c>
      <c r="I181" s="14" t="str">
        <f>_xlfn.XLOOKUP(A181,'Medical Exam Transform'!$A$2:$A$2336,'Medical Exam Transform'!$H$2:$H$2336)</f>
        <v>Yes</v>
      </c>
      <c r="J181" s="14" t="str">
        <f>_xlfn.XLOOKUP(A181,'Medical Exam Transform'!$A$2:$A$2336,'Medical Exam Transform'!$I$2:$I$2336)</f>
        <v>Obesity</v>
      </c>
      <c r="K181" s="14" t="str">
        <f>_xlfn.XLOOKUP(A181,'Medical Exam Transform'!$A$2:$A$2336,'Medical Exam Transform'!$J$2:$J$2336)</f>
        <v>Prediabetes</v>
      </c>
      <c r="L181" s="60">
        <f>_xlfn.XLOOKUP(A181,'Hospitalisation Transform'!$A$2:$A$2344,'Hospitalisation Transform'!$B$2:$B$2344)</f>
        <v>33399</v>
      </c>
      <c r="M181" s="82">
        <f>_xlfn.XLOOKUP(A181,'Hospitalisation Transform'!$A$2:$A$2344,'Hospitalisation Transform'!$D$2:$D$2344)</f>
        <v>36911.99</v>
      </c>
      <c r="N181" s="14" t="str">
        <f>_xlfn.XLOOKUP(A181,'Hospitalisation Transform'!$A$2:$A$2344,'Hospitalisation Transform'!$E$2:$E$2344)</f>
        <v>tier - 2</v>
      </c>
      <c r="O181" s="14" t="str">
        <f>_xlfn.XLOOKUP(A181,'Hospitalisation Transform'!$A$2:$A$2344,'Hospitalisation Transform'!$F$2:$F$2344)</f>
        <v>tier - 2</v>
      </c>
      <c r="P181" s="14" t="str">
        <f>_xlfn.XLOOKUP(A181,'Hospitalisation Transform'!$A$2:$A$2344,'Hospitalisation Transform'!$G$2:$G$2344)</f>
        <v>R1011</v>
      </c>
      <c r="Q181" s="14">
        <f>_xlfn.XLOOKUP(A181,'Hospitalisation Transform'!$A$2:$A$2344,'Hospitalisation Transform'!$H$2:$H$2344)</f>
        <v>32</v>
      </c>
    </row>
    <row r="182" spans="1:17" ht="15.5" x14ac:dyDescent="0.35">
      <c r="A182" s="59" t="s">
        <v>2193</v>
      </c>
      <c r="B182" s="39" t="str">
        <f>_xlfn.XLOOKUP(A182,'Customer Names Transform'!$A$2:$A$2336,'Customer Names Transform'!$D$2:$D$2336)</f>
        <v>Jennifer L</v>
      </c>
      <c r="C182" s="28">
        <f>_xlfn.XLOOKUP(A182,'Medical Exam Transform'!$A$2:$A$2336,'Medical Exam Transform'!$B$2:$B$2336)</f>
        <v>34.799999999999997</v>
      </c>
      <c r="D182" s="14">
        <f>_xlfn.XLOOKUP(A182,'Medical Exam Transform'!$A$2:$A$2336,'Medical Exam Transform'!$C$2:$C$2336)</f>
        <v>11.4</v>
      </c>
      <c r="E182" s="14" t="str">
        <f>_xlfn.XLOOKUP(A182,'Medical Exam Transform'!$A$2:$A$2336,'Medical Exam Transform'!$D$2:$D$2336)</f>
        <v>Yes</v>
      </c>
      <c r="F182" s="14" t="str">
        <f>_xlfn.XLOOKUP(A182,'Medical Exam Transform'!$A$2:$A$2336,'Medical Exam Transform'!$E$2:$E$2336)</f>
        <v>No</v>
      </c>
      <c r="G182" s="14" t="str">
        <f>_xlfn.XLOOKUP(A182,'Medical Exam Transform'!$A$2:$A$2336,'Medical Exam Transform'!$F$2:$F$2336)</f>
        <v>Yes</v>
      </c>
      <c r="H182" s="14">
        <f>_xlfn.XLOOKUP(A182,'Medical Exam Transform'!$A$2:$A$2336,'Medical Exam Transform'!$G$2:$G$2336)</f>
        <v>1</v>
      </c>
      <c r="I182" s="14" t="str">
        <f>_xlfn.XLOOKUP(A182,'Medical Exam Transform'!$A$2:$A$2336,'Medical Exam Transform'!$H$2:$H$2336)</f>
        <v>No</v>
      </c>
      <c r="J182" s="14" t="str">
        <f>_xlfn.XLOOKUP(A182,'Medical Exam Transform'!$A$2:$A$2336,'Medical Exam Transform'!$I$2:$I$2336)</f>
        <v>Obesity</v>
      </c>
      <c r="K182" s="14" t="str">
        <f>_xlfn.XLOOKUP(A182,'Medical Exam Transform'!$A$2:$A$2336,'Medical Exam Transform'!$J$2:$J$2336)</f>
        <v>Diabetes</v>
      </c>
      <c r="L182" s="60">
        <f>_xlfn.XLOOKUP(A182,'Hospitalisation Transform'!$A$2:$A$2344,'Hospitalisation Transform'!$B$2:$B$2344)</f>
        <v>23216</v>
      </c>
      <c r="M182" s="82">
        <f>_xlfn.XLOOKUP(A182,'Hospitalisation Transform'!$A$2:$A$2344,'Hospitalisation Transform'!$D$2:$D$2344)</f>
        <v>36910.61</v>
      </c>
      <c r="N182" s="14" t="str">
        <f>_xlfn.XLOOKUP(A182,'Hospitalisation Transform'!$A$2:$A$2344,'Hospitalisation Transform'!$E$2:$E$2344)</f>
        <v>tier - 2</v>
      </c>
      <c r="O182" s="14" t="str">
        <f>_xlfn.XLOOKUP(A182,'Hospitalisation Transform'!$A$2:$A$2344,'Hospitalisation Transform'!$F$2:$F$2344)</f>
        <v>tier - 2</v>
      </c>
      <c r="P182" s="14" t="str">
        <f>_xlfn.XLOOKUP(A182,'Hospitalisation Transform'!$A$2:$A$2344,'Hospitalisation Transform'!$G$2:$G$2344)</f>
        <v>R1011</v>
      </c>
      <c r="Q182" s="14">
        <f>_xlfn.XLOOKUP(A182,'Hospitalisation Transform'!$A$2:$A$2344,'Hospitalisation Transform'!$H$2:$H$2344)</f>
        <v>60</v>
      </c>
    </row>
    <row r="183" spans="1:17" ht="15.5" x14ac:dyDescent="0.35">
      <c r="A183" s="59" t="s">
        <v>2192</v>
      </c>
      <c r="B183" s="39" t="str">
        <f>_xlfn.XLOOKUP(A183,'Customer Names Transform'!$A$2:$A$2336,'Customer Names Transform'!$D$2:$D$2336)</f>
        <v>Abby W.</v>
      </c>
      <c r="C183" s="28">
        <f>_xlfn.XLOOKUP(A183,'Medical Exam Transform'!$A$2:$A$2336,'Medical Exam Transform'!$B$2:$B$2336)</f>
        <v>32.49</v>
      </c>
      <c r="D183" s="14">
        <f>_xlfn.XLOOKUP(A183,'Medical Exam Transform'!$A$2:$A$2336,'Medical Exam Transform'!$C$2:$C$2336)</f>
        <v>4.29</v>
      </c>
      <c r="E183" s="14" t="str">
        <f>_xlfn.XLOOKUP(A183,'Medical Exam Transform'!$A$2:$A$2336,'Medical Exam Transform'!$D$2:$D$2336)</f>
        <v>No</v>
      </c>
      <c r="F183" s="14" t="str">
        <f>_xlfn.XLOOKUP(A183,'Medical Exam Transform'!$A$2:$A$2336,'Medical Exam Transform'!$E$2:$E$2336)</f>
        <v>No</v>
      </c>
      <c r="G183" s="14" t="str">
        <f>_xlfn.XLOOKUP(A183,'Medical Exam Transform'!$A$2:$A$2336,'Medical Exam Transform'!$F$2:$F$2336)</f>
        <v>Yes</v>
      </c>
      <c r="H183" s="14">
        <f>_xlfn.XLOOKUP(A183,'Medical Exam Transform'!$A$2:$A$2336,'Medical Exam Transform'!$G$2:$G$2336)</f>
        <v>1</v>
      </c>
      <c r="I183" s="14" t="str">
        <f>_xlfn.XLOOKUP(A183,'Medical Exam Transform'!$A$2:$A$2336,'Medical Exam Transform'!$H$2:$H$2336)</f>
        <v>Yes</v>
      </c>
      <c r="J183" s="14" t="str">
        <f>_xlfn.XLOOKUP(A183,'Medical Exam Transform'!$A$2:$A$2336,'Medical Exam Transform'!$I$2:$I$2336)</f>
        <v>Obesity</v>
      </c>
      <c r="K183" s="14" t="str">
        <f>_xlfn.XLOOKUP(A183,'Medical Exam Transform'!$A$2:$A$2336,'Medical Exam Transform'!$J$2:$J$2336)</f>
        <v>Normal</v>
      </c>
      <c r="L183" s="60">
        <f>_xlfn.XLOOKUP(A183,'Hospitalisation Transform'!$A$2:$A$2344,'Hospitalisation Transform'!$B$2:$B$2344)</f>
        <v>37793</v>
      </c>
      <c r="M183" s="82">
        <f>_xlfn.XLOOKUP(A183,'Hospitalisation Transform'!$A$2:$A$2344,'Hospitalisation Transform'!$D$2:$D$2344)</f>
        <v>36898.730000000003</v>
      </c>
      <c r="N183" s="14" t="str">
        <f>_xlfn.XLOOKUP(A183,'Hospitalisation Transform'!$A$2:$A$2344,'Hospitalisation Transform'!$E$2:$E$2344)</f>
        <v>tier - 2</v>
      </c>
      <c r="O183" s="14" t="str">
        <f>_xlfn.XLOOKUP(A183,'Hospitalisation Transform'!$A$2:$A$2344,'Hospitalisation Transform'!$F$2:$F$2344)</f>
        <v>tier - 1</v>
      </c>
      <c r="P183" s="14" t="str">
        <f>_xlfn.XLOOKUP(A183,'Hospitalisation Transform'!$A$2:$A$2344,'Hospitalisation Transform'!$G$2:$G$2344)</f>
        <v>R1012</v>
      </c>
      <c r="Q183" s="14">
        <f>_xlfn.XLOOKUP(A183,'Hospitalisation Transform'!$A$2:$A$2344,'Hospitalisation Transform'!$H$2:$H$2344)</f>
        <v>20</v>
      </c>
    </row>
    <row r="184" spans="1:17" ht="15.5" x14ac:dyDescent="0.35">
      <c r="A184" s="59" t="s">
        <v>2191</v>
      </c>
      <c r="B184" s="39" t="str">
        <f>_xlfn.XLOOKUP(A184,'Customer Names Transform'!$A$2:$A$2336,'Customer Names Transform'!$D$2:$D$2336)</f>
        <v>Tyler</v>
      </c>
      <c r="C184" s="28">
        <f>_xlfn.XLOOKUP(A184,'Medical Exam Transform'!$A$2:$A$2336,'Medical Exam Transform'!$B$2:$B$2336)</f>
        <v>39</v>
      </c>
      <c r="D184" s="14">
        <f>_xlfn.XLOOKUP(A184,'Medical Exam Transform'!$A$2:$A$2336,'Medical Exam Transform'!$C$2:$C$2336)</f>
        <v>5.7</v>
      </c>
      <c r="E184" s="14" t="str">
        <f>_xlfn.XLOOKUP(A184,'Medical Exam Transform'!$A$2:$A$2336,'Medical Exam Transform'!$D$2:$D$2336)</f>
        <v>No</v>
      </c>
      <c r="F184" s="14" t="str">
        <f>_xlfn.XLOOKUP(A184,'Medical Exam Transform'!$A$2:$A$2336,'Medical Exam Transform'!$E$2:$E$2336)</f>
        <v>No</v>
      </c>
      <c r="G184" s="14" t="str">
        <f>_xlfn.XLOOKUP(A184,'Medical Exam Transform'!$A$2:$A$2336,'Medical Exam Transform'!$F$2:$F$2336)</f>
        <v>No</v>
      </c>
      <c r="H184" s="14">
        <f>_xlfn.XLOOKUP(A184,'Medical Exam Transform'!$A$2:$A$2336,'Medical Exam Transform'!$G$2:$G$2336)</f>
        <v>2</v>
      </c>
      <c r="I184" s="14" t="str">
        <f>_xlfn.XLOOKUP(A184,'Medical Exam Transform'!$A$2:$A$2336,'Medical Exam Transform'!$H$2:$H$2336)</f>
        <v>Yes</v>
      </c>
      <c r="J184" s="14" t="str">
        <f>_xlfn.XLOOKUP(A184,'Medical Exam Transform'!$A$2:$A$2336,'Medical Exam Transform'!$I$2:$I$2336)</f>
        <v>Obesity</v>
      </c>
      <c r="K184" s="14" t="str">
        <f>_xlfn.XLOOKUP(A184,'Medical Exam Transform'!$A$2:$A$2336,'Medical Exam Transform'!$J$2:$J$2336)</f>
        <v>Normal</v>
      </c>
      <c r="L184" s="60">
        <f>_xlfn.XLOOKUP(A184,'Hospitalisation Transform'!$A$2:$A$2344,'Hospitalisation Transform'!$B$2:$B$2344)</f>
        <v>26638</v>
      </c>
      <c r="M184" s="82">
        <f>_xlfn.XLOOKUP(A184,'Hospitalisation Transform'!$A$2:$A$2344,'Hospitalisation Transform'!$D$2:$D$2344)</f>
        <v>36889.99</v>
      </c>
      <c r="N184" s="14" t="str">
        <f>_xlfn.XLOOKUP(A184,'Hospitalisation Transform'!$A$2:$A$2344,'Hospitalisation Transform'!$E$2:$E$2344)</f>
        <v>tier - 1</v>
      </c>
      <c r="O184" s="14" t="str">
        <f>_xlfn.XLOOKUP(A184,'Hospitalisation Transform'!$A$2:$A$2344,'Hospitalisation Transform'!$F$2:$F$2344)</f>
        <v>tier - 3</v>
      </c>
      <c r="P184" s="14" t="str">
        <f>_xlfn.XLOOKUP(A184,'Hospitalisation Transform'!$A$2:$A$2344,'Hospitalisation Transform'!$G$2:$G$2344)</f>
        <v>R1011</v>
      </c>
      <c r="Q184" s="14">
        <f>_xlfn.XLOOKUP(A184,'Hospitalisation Transform'!$A$2:$A$2344,'Hospitalisation Transform'!$H$2:$H$2344)</f>
        <v>51</v>
      </c>
    </row>
    <row r="185" spans="1:17" ht="15.5" x14ac:dyDescent="0.35">
      <c r="A185" s="59" t="s">
        <v>2190</v>
      </c>
      <c r="B185" s="39" t="str">
        <f>_xlfn.XLOOKUP(A185,'Customer Names Transform'!$A$2:$A$2336,'Customer Names Transform'!$D$2:$D$2336)</f>
        <v>Jeffrey</v>
      </c>
      <c r="C185" s="28">
        <f>_xlfn.XLOOKUP(A185,'Medical Exam Transform'!$A$2:$A$2336,'Medical Exam Transform'!$B$2:$B$2336)</f>
        <v>35.299999999999997</v>
      </c>
      <c r="D185" s="14">
        <f>_xlfn.XLOOKUP(A185,'Medical Exam Transform'!$A$2:$A$2336,'Medical Exam Transform'!$C$2:$C$2336)</f>
        <v>6.09</v>
      </c>
      <c r="E185" s="14" t="str">
        <f>_xlfn.XLOOKUP(A185,'Medical Exam Transform'!$A$2:$A$2336,'Medical Exam Transform'!$D$2:$D$2336)</f>
        <v>No</v>
      </c>
      <c r="F185" s="14" t="str">
        <f>_xlfn.XLOOKUP(A185,'Medical Exam Transform'!$A$2:$A$2336,'Medical Exam Transform'!$E$2:$E$2336)</f>
        <v>No</v>
      </c>
      <c r="G185" s="14" t="str">
        <f>_xlfn.XLOOKUP(A185,'Medical Exam Transform'!$A$2:$A$2336,'Medical Exam Transform'!$F$2:$F$2336)</f>
        <v>No</v>
      </c>
      <c r="H185" s="14">
        <f>_xlfn.XLOOKUP(A185,'Medical Exam Transform'!$A$2:$A$2336,'Medical Exam Transform'!$G$2:$G$2336)</f>
        <v>1</v>
      </c>
      <c r="I185" s="14" t="str">
        <f>_xlfn.XLOOKUP(A185,'Medical Exam Transform'!$A$2:$A$2336,'Medical Exam Transform'!$H$2:$H$2336)</f>
        <v>Yes</v>
      </c>
      <c r="J185" s="14" t="str">
        <f>_xlfn.XLOOKUP(A185,'Medical Exam Transform'!$A$2:$A$2336,'Medical Exam Transform'!$I$2:$I$2336)</f>
        <v>Obesity</v>
      </c>
      <c r="K185" s="14" t="str">
        <f>_xlfn.XLOOKUP(A185,'Medical Exam Transform'!$A$2:$A$2336,'Medical Exam Transform'!$J$2:$J$2336)</f>
        <v>Prediabetes</v>
      </c>
      <c r="L185" s="60">
        <f>_xlfn.XLOOKUP(A185,'Hospitalisation Transform'!$A$2:$A$2344,'Hospitalisation Transform'!$B$2:$B$2344)</f>
        <v>33789</v>
      </c>
      <c r="M185" s="82">
        <f>_xlfn.XLOOKUP(A185,'Hospitalisation Transform'!$A$2:$A$2344,'Hospitalisation Transform'!$D$2:$D$2344)</f>
        <v>36837.47</v>
      </c>
      <c r="N185" s="14" t="str">
        <f>_xlfn.XLOOKUP(A185,'Hospitalisation Transform'!$A$2:$A$2344,'Hospitalisation Transform'!$E$2:$E$2344)</f>
        <v>tier - 2</v>
      </c>
      <c r="O185" s="14" t="str">
        <f>_xlfn.XLOOKUP(A185,'Hospitalisation Transform'!$A$2:$A$2344,'Hospitalisation Transform'!$F$2:$F$2344)</f>
        <v>tier - 3</v>
      </c>
      <c r="P185" s="14" t="str">
        <f>_xlfn.XLOOKUP(A185,'Hospitalisation Transform'!$A$2:$A$2344,'Hospitalisation Transform'!$G$2:$G$2344)</f>
        <v>R1011</v>
      </c>
      <c r="Q185" s="14">
        <f>_xlfn.XLOOKUP(A185,'Hospitalisation Transform'!$A$2:$A$2344,'Hospitalisation Transform'!$H$2:$H$2344)</f>
        <v>31</v>
      </c>
    </row>
    <row r="186" spans="1:17" ht="15.5" x14ac:dyDescent="0.35">
      <c r="A186" s="59" t="s">
        <v>2189</v>
      </c>
      <c r="B186" s="39" t="str">
        <f>_xlfn.XLOOKUP(A186,'Customer Names Transform'!$A$2:$A$2336,'Customer Names Transform'!$D$2:$D$2336)</f>
        <v>Matthew F</v>
      </c>
      <c r="C186" s="28">
        <f>_xlfn.XLOOKUP(A186,'Medical Exam Transform'!$A$2:$A$2336,'Medical Exam Transform'!$B$2:$B$2336)</f>
        <v>33.42</v>
      </c>
      <c r="D186" s="14">
        <f>_xlfn.XLOOKUP(A186,'Medical Exam Transform'!$A$2:$A$2336,'Medical Exam Transform'!$C$2:$C$2336)</f>
        <v>10.67</v>
      </c>
      <c r="E186" s="14" t="str">
        <f>_xlfn.XLOOKUP(A186,'Medical Exam Transform'!$A$2:$A$2336,'Medical Exam Transform'!$D$2:$D$2336)</f>
        <v>No</v>
      </c>
      <c r="F186" s="14" t="str">
        <f>_xlfn.XLOOKUP(A186,'Medical Exam Transform'!$A$2:$A$2336,'Medical Exam Transform'!$E$2:$E$2336)</f>
        <v>No</v>
      </c>
      <c r="G186" s="14" t="str">
        <f>_xlfn.XLOOKUP(A186,'Medical Exam Transform'!$A$2:$A$2336,'Medical Exam Transform'!$F$2:$F$2336)</f>
        <v>No</v>
      </c>
      <c r="H186" s="14">
        <f>_xlfn.XLOOKUP(A186,'Medical Exam Transform'!$A$2:$A$2336,'Medical Exam Transform'!$G$2:$G$2336)</f>
        <v>0</v>
      </c>
      <c r="I186" s="14" t="str">
        <f>_xlfn.XLOOKUP(A186,'Medical Exam Transform'!$A$2:$A$2336,'Medical Exam Transform'!$H$2:$H$2336)</f>
        <v>Yes</v>
      </c>
      <c r="J186" s="14" t="str">
        <f>_xlfn.XLOOKUP(A186,'Medical Exam Transform'!$A$2:$A$2336,'Medical Exam Transform'!$I$2:$I$2336)</f>
        <v>Obesity</v>
      </c>
      <c r="K186" s="14" t="str">
        <f>_xlfn.XLOOKUP(A186,'Medical Exam Transform'!$A$2:$A$2336,'Medical Exam Transform'!$J$2:$J$2336)</f>
        <v>Diabetes</v>
      </c>
      <c r="L186" s="60">
        <f>_xlfn.XLOOKUP(A186,'Hospitalisation Transform'!$A$2:$A$2344,'Hospitalisation Transform'!$B$2:$B$2344)</f>
        <v>24104</v>
      </c>
      <c r="M186" s="82">
        <f>_xlfn.XLOOKUP(A186,'Hospitalisation Transform'!$A$2:$A$2344,'Hospitalisation Transform'!$D$2:$D$2344)</f>
        <v>36795.29</v>
      </c>
      <c r="N186" s="14" t="str">
        <f>_xlfn.XLOOKUP(A186,'Hospitalisation Transform'!$A$2:$A$2344,'Hospitalisation Transform'!$E$2:$E$2344)</f>
        <v>tier - 2</v>
      </c>
      <c r="O186" s="14" t="str">
        <f>_xlfn.XLOOKUP(A186,'Hospitalisation Transform'!$A$2:$A$2344,'Hospitalisation Transform'!$F$2:$F$2344)</f>
        <v>tier - 1</v>
      </c>
      <c r="P186" s="14" t="str">
        <f>_xlfn.XLOOKUP(A186,'Hospitalisation Transform'!$A$2:$A$2344,'Hospitalisation Transform'!$G$2:$G$2344)</f>
        <v>R1011</v>
      </c>
      <c r="Q186" s="14">
        <f>_xlfn.XLOOKUP(A186,'Hospitalisation Transform'!$A$2:$A$2344,'Hospitalisation Transform'!$H$2:$H$2344)</f>
        <v>57</v>
      </c>
    </row>
    <row r="187" spans="1:17" ht="15.5" x14ac:dyDescent="0.35">
      <c r="A187" s="59" t="s">
        <v>2188</v>
      </c>
      <c r="B187" s="39" t="str">
        <f>_xlfn.XLOOKUP(A187,'Customer Names Transform'!$A$2:$A$2336,'Customer Names Transform'!$D$2:$D$2336)</f>
        <v>Ryan J.</v>
      </c>
      <c r="C187" s="28">
        <f>_xlfn.XLOOKUP(A187,'Medical Exam Transform'!$A$2:$A$2336,'Medical Exam Transform'!$B$2:$B$2336)</f>
        <v>37.18</v>
      </c>
      <c r="D187" s="14">
        <f>_xlfn.XLOOKUP(A187,'Medical Exam Transform'!$A$2:$A$2336,'Medical Exam Transform'!$C$2:$C$2336)</f>
        <v>6.75</v>
      </c>
      <c r="E187" s="14" t="str">
        <f>_xlfn.XLOOKUP(A187,'Medical Exam Transform'!$A$2:$A$2336,'Medical Exam Transform'!$D$2:$D$2336)</f>
        <v>Yes</v>
      </c>
      <c r="F187" s="14" t="str">
        <f>_xlfn.XLOOKUP(A187,'Medical Exam Transform'!$A$2:$A$2336,'Medical Exam Transform'!$E$2:$E$2336)</f>
        <v>No</v>
      </c>
      <c r="G187" s="14" t="str">
        <f>_xlfn.XLOOKUP(A187,'Medical Exam Transform'!$A$2:$A$2336,'Medical Exam Transform'!$F$2:$F$2336)</f>
        <v>No</v>
      </c>
      <c r="H187" s="14">
        <f>_xlfn.XLOOKUP(A187,'Medical Exam Transform'!$A$2:$A$2336,'Medical Exam Transform'!$G$2:$G$2336)</f>
        <v>2</v>
      </c>
      <c r="I187" s="14" t="str">
        <f>_xlfn.XLOOKUP(A187,'Medical Exam Transform'!$A$2:$A$2336,'Medical Exam Transform'!$H$2:$H$2336)</f>
        <v>Yes</v>
      </c>
      <c r="J187" s="14" t="str">
        <f>_xlfn.XLOOKUP(A187,'Medical Exam Transform'!$A$2:$A$2336,'Medical Exam Transform'!$I$2:$I$2336)</f>
        <v>Obesity</v>
      </c>
      <c r="K187" s="14" t="str">
        <f>_xlfn.XLOOKUP(A187,'Medical Exam Transform'!$A$2:$A$2336,'Medical Exam Transform'!$J$2:$J$2336)</f>
        <v>Diabetes</v>
      </c>
      <c r="L187" s="60">
        <f>_xlfn.XLOOKUP(A187,'Hospitalisation Transform'!$A$2:$A$2344,'Hospitalisation Transform'!$B$2:$B$2344)</f>
        <v>25763</v>
      </c>
      <c r="M187" s="82">
        <f>_xlfn.XLOOKUP(A187,'Hospitalisation Transform'!$A$2:$A$2344,'Hospitalisation Transform'!$D$2:$D$2344)</f>
        <v>36786.370000000003</v>
      </c>
      <c r="N187" s="14" t="str">
        <f>_xlfn.XLOOKUP(A187,'Hospitalisation Transform'!$A$2:$A$2344,'Hospitalisation Transform'!$E$2:$E$2344)</f>
        <v>tier - 1</v>
      </c>
      <c r="O187" s="14" t="str">
        <f>_xlfn.XLOOKUP(A187,'Hospitalisation Transform'!$A$2:$A$2344,'Hospitalisation Transform'!$F$2:$F$2344)</f>
        <v>tier - 1</v>
      </c>
      <c r="P187" s="14" t="str">
        <f>_xlfn.XLOOKUP(A187,'Hospitalisation Transform'!$A$2:$A$2344,'Hospitalisation Transform'!$G$2:$G$2344)</f>
        <v>R1011</v>
      </c>
      <c r="Q187" s="14">
        <f>_xlfn.XLOOKUP(A187,'Hospitalisation Transform'!$A$2:$A$2344,'Hospitalisation Transform'!$H$2:$H$2344)</f>
        <v>53</v>
      </c>
    </row>
    <row r="188" spans="1:17" ht="15.5" x14ac:dyDescent="0.35">
      <c r="A188" s="59" t="s">
        <v>2187</v>
      </c>
      <c r="B188" s="39" t="str">
        <f>_xlfn.XLOOKUP(A188,'Customer Names Transform'!$A$2:$A$2336,'Customer Names Transform'!$D$2:$D$2336)</f>
        <v>Amy</v>
      </c>
      <c r="C188" s="28">
        <f>_xlfn.XLOOKUP(A188,'Medical Exam Transform'!$A$2:$A$2336,'Medical Exam Transform'!$B$2:$B$2336)</f>
        <v>33.33</v>
      </c>
      <c r="D188" s="14">
        <f>_xlfn.XLOOKUP(A188,'Medical Exam Transform'!$A$2:$A$2336,'Medical Exam Transform'!$C$2:$C$2336)</f>
        <v>9.26</v>
      </c>
      <c r="E188" s="14" t="str">
        <f>_xlfn.XLOOKUP(A188,'Medical Exam Transform'!$A$2:$A$2336,'Medical Exam Transform'!$D$2:$D$2336)</f>
        <v>Yes</v>
      </c>
      <c r="F188" s="14" t="str">
        <f>_xlfn.XLOOKUP(A188,'Medical Exam Transform'!$A$2:$A$2336,'Medical Exam Transform'!$E$2:$E$2336)</f>
        <v>No</v>
      </c>
      <c r="G188" s="14" t="str">
        <f>_xlfn.XLOOKUP(A188,'Medical Exam Transform'!$A$2:$A$2336,'Medical Exam Transform'!$F$2:$F$2336)</f>
        <v>No</v>
      </c>
      <c r="H188" s="14">
        <f>_xlfn.XLOOKUP(A188,'Medical Exam Transform'!$A$2:$A$2336,'Medical Exam Transform'!$G$2:$G$2336)</f>
        <v>2</v>
      </c>
      <c r="I188" s="14" t="str">
        <f>_xlfn.XLOOKUP(A188,'Medical Exam Transform'!$A$2:$A$2336,'Medical Exam Transform'!$H$2:$H$2336)</f>
        <v>No</v>
      </c>
      <c r="J188" s="14" t="str">
        <f>_xlfn.XLOOKUP(A188,'Medical Exam Transform'!$A$2:$A$2336,'Medical Exam Transform'!$I$2:$I$2336)</f>
        <v>Obesity</v>
      </c>
      <c r="K188" s="14" t="str">
        <f>_xlfn.XLOOKUP(A188,'Medical Exam Transform'!$A$2:$A$2336,'Medical Exam Transform'!$J$2:$J$2336)</f>
        <v>Normal</v>
      </c>
      <c r="L188" s="60">
        <f>_xlfn.XLOOKUP(A188,'Hospitalisation Transform'!$A$2:$A$2344,'Hospitalisation Transform'!$B$2:$B$2344)</f>
        <v>22491</v>
      </c>
      <c r="M188" s="82">
        <f>_xlfn.XLOOKUP(A188,'Hospitalisation Transform'!$A$2:$A$2344,'Hospitalisation Transform'!$D$2:$D$2344)</f>
        <v>36580.28</v>
      </c>
      <c r="N188" s="14" t="str">
        <f>_xlfn.XLOOKUP(A188,'Hospitalisation Transform'!$A$2:$A$2344,'Hospitalisation Transform'!$E$2:$E$2344)</f>
        <v>tier - 2</v>
      </c>
      <c r="O188" s="14" t="str">
        <f>_xlfn.XLOOKUP(A188,'Hospitalisation Transform'!$A$2:$A$2344,'Hospitalisation Transform'!$F$2:$F$2344)</f>
        <v>tier - 2</v>
      </c>
      <c r="P188" s="14" t="str">
        <f>_xlfn.XLOOKUP(A188,'Hospitalisation Transform'!$A$2:$A$2344,'Hospitalisation Transform'!$G$2:$G$2344)</f>
        <v>R1013</v>
      </c>
      <c r="Q188" s="14">
        <f>_xlfn.XLOOKUP(A188,'Hospitalisation Transform'!$A$2:$A$2344,'Hospitalisation Transform'!$H$2:$H$2344)</f>
        <v>62</v>
      </c>
    </row>
    <row r="189" spans="1:17" ht="15.5" x14ac:dyDescent="0.35">
      <c r="A189" s="59" t="s">
        <v>2186</v>
      </c>
      <c r="B189" s="39" t="str">
        <f>_xlfn.XLOOKUP(A189,'Customer Names Transform'!$A$2:$A$2336,'Customer Names Transform'!$D$2:$D$2336)</f>
        <v>Andrew P</v>
      </c>
      <c r="C189" s="28">
        <f>_xlfn.XLOOKUP(A189,'Medical Exam Transform'!$A$2:$A$2336,'Medical Exam Transform'!$B$2:$B$2336)</f>
        <v>53.21</v>
      </c>
      <c r="D189" s="14">
        <f>_xlfn.XLOOKUP(A189,'Medical Exam Transform'!$A$2:$A$2336,'Medical Exam Transform'!$C$2:$C$2336)</f>
        <v>4.2699999999999996</v>
      </c>
      <c r="E189" s="14" t="str">
        <f>_xlfn.XLOOKUP(A189,'Medical Exam Transform'!$A$2:$A$2336,'Medical Exam Transform'!$D$2:$D$2336)</f>
        <v>No</v>
      </c>
      <c r="F189" s="14" t="str">
        <f>_xlfn.XLOOKUP(A189,'Medical Exam Transform'!$A$2:$A$2336,'Medical Exam Transform'!$E$2:$E$2336)</f>
        <v>No</v>
      </c>
      <c r="G189" s="14" t="str">
        <f>_xlfn.XLOOKUP(A189,'Medical Exam Transform'!$A$2:$A$2336,'Medical Exam Transform'!$F$2:$F$2336)</f>
        <v>No</v>
      </c>
      <c r="H189" s="14">
        <f>_xlfn.XLOOKUP(A189,'Medical Exam Transform'!$A$2:$A$2336,'Medical Exam Transform'!$G$2:$G$2336)</f>
        <v>1</v>
      </c>
      <c r="I189" s="14" t="str">
        <f>_xlfn.XLOOKUP(A189,'Medical Exam Transform'!$A$2:$A$2336,'Medical Exam Transform'!$H$2:$H$2336)</f>
        <v>Yes</v>
      </c>
      <c r="J189" s="14" t="str">
        <f>_xlfn.XLOOKUP(A189,'Medical Exam Transform'!$A$2:$A$2336,'Medical Exam Transform'!$I$2:$I$2336)</f>
        <v>Obesity</v>
      </c>
      <c r="K189" s="14" t="str">
        <f>_xlfn.XLOOKUP(A189,'Medical Exam Transform'!$A$2:$A$2336,'Medical Exam Transform'!$J$2:$J$2336)</f>
        <v>Prediabetes</v>
      </c>
      <c r="L189" s="60">
        <f>_xlfn.XLOOKUP(A189,'Hospitalisation Transform'!$A$2:$A$2344,'Hospitalisation Transform'!$B$2:$B$2344)</f>
        <v>33886</v>
      </c>
      <c r="M189" s="82">
        <f>_xlfn.XLOOKUP(A189,'Hospitalisation Transform'!$A$2:$A$2344,'Hospitalisation Transform'!$D$2:$D$2344)</f>
        <v>36572.800000000003</v>
      </c>
      <c r="N189" s="14" t="str">
        <f>_xlfn.XLOOKUP(A189,'Hospitalisation Transform'!$A$2:$A$2344,'Hospitalisation Transform'!$E$2:$E$2344)</f>
        <v>tier - 1</v>
      </c>
      <c r="O189" s="14" t="str">
        <f>_xlfn.XLOOKUP(A189,'Hospitalisation Transform'!$A$2:$A$2344,'Hospitalisation Transform'!$F$2:$F$2344)</f>
        <v>tier - 2</v>
      </c>
      <c r="P189" s="14" t="str">
        <f>_xlfn.XLOOKUP(A189,'Hospitalisation Transform'!$A$2:$A$2344,'Hospitalisation Transform'!$G$2:$G$2344)</f>
        <v>R1011</v>
      </c>
      <c r="Q189" s="14">
        <f>_xlfn.XLOOKUP(A189,'Hospitalisation Transform'!$A$2:$A$2344,'Hospitalisation Transform'!$H$2:$H$2344)</f>
        <v>31</v>
      </c>
    </row>
    <row r="190" spans="1:17" ht="15.5" x14ac:dyDescent="0.35">
      <c r="A190" s="59" t="s">
        <v>2185</v>
      </c>
      <c r="B190" s="39" t="str">
        <f>_xlfn.XLOOKUP(A190,'Customer Names Transform'!$A$2:$A$2336,'Customer Names Transform'!$D$2:$D$2336)</f>
        <v>George M. V</v>
      </c>
      <c r="C190" s="28">
        <f>_xlfn.XLOOKUP(A190,'Medical Exam Transform'!$A$2:$A$2336,'Medical Exam Transform'!$B$2:$B$2336)</f>
        <v>38.729999999999997</v>
      </c>
      <c r="D190" s="14">
        <f>_xlfn.XLOOKUP(A190,'Medical Exam Transform'!$A$2:$A$2336,'Medical Exam Transform'!$C$2:$C$2336)</f>
        <v>11.51</v>
      </c>
      <c r="E190" s="14" t="str">
        <f>_xlfn.XLOOKUP(A190,'Medical Exam Transform'!$A$2:$A$2336,'Medical Exam Transform'!$D$2:$D$2336)</f>
        <v>No</v>
      </c>
      <c r="F190" s="14" t="str">
        <f>_xlfn.XLOOKUP(A190,'Medical Exam Transform'!$A$2:$A$2336,'Medical Exam Transform'!$E$2:$E$2336)</f>
        <v>No</v>
      </c>
      <c r="G190" s="14" t="str">
        <f>_xlfn.XLOOKUP(A190,'Medical Exam Transform'!$A$2:$A$2336,'Medical Exam Transform'!$F$2:$F$2336)</f>
        <v>No</v>
      </c>
      <c r="H190" s="14">
        <f>_xlfn.XLOOKUP(A190,'Medical Exam Transform'!$A$2:$A$2336,'Medical Exam Transform'!$G$2:$G$2336)</f>
        <v>2</v>
      </c>
      <c r="I190" s="14" t="str">
        <f>_xlfn.XLOOKUP(A190,'Medical Exam Transform'!$A$2:$A$2336,'Medical Exam Transform'!$H$2:$H$2336)</f>
        <v>Yes</v>
      </c>
      <c r="J190" s="14" t="str">
        <f>_xlfn.XLOOKUP(A190,'Medical Exam Transform'!$A$2:$A$2336,'Medical Exam Transform'!$I$2:$I$2336)</f>
        <v>Obesity</v>
      </c>
      <c r="K190" s="14" t="str">
        <f>_xlfn.XLOOKUP(A190,'Medical Exam Transform'!$A$2:$A$2336,'Medical Exam Transform'!$J$2:$J$2336)</f>
        <v>Normal</v>
      </c>
      <c r="L190" s="60">
        <f>_xlfn.XLOOKUP(A190,'Hospitalisation Transform'!$A$2:$A$2344,'Hospitalisation Transform'!$B$2:$B$2344)</f>
        <v>26885</v>
      </c>
      <c r="M190" s="82">
        <f>_xlfn.XLOOKUP(A190,'Hospitalisation Transform'!$A$2:$A$2344,'Hospitalisation Transform'!$D$2:$D$2344)</f>
        <v>36541.550000000003</v>
      </c>
      <c r="N190" s="14" t="str">
        <f>_xlfn.XLOOKUP(A190,'Hospitalisation Transform'!$A$2:$A$2344,'Hospitalisation Transform'!$E$2:$E$2344)</f>
        <v>tier - 2</v>
      </c>
      <c r="O190" s="14" t="str">
        <f>_xlfn.XLOOKUP(A190,'Hospitalisation Transform'!$A$2:$A$2344,'Hospitalisation Transform'!$F$2:$F$2344)</f>
        <v>tier - 3</v>
      </c>
      <c r="P190" s="14" t="str">
        <f>_xlfn.XLOOKUP(A190,'Hospitalisation Transform'!$A$2:$A$2344,'Hospitalisation Transform'!$G$2:$G$2344)</f>
        <v>R1011</v>
      </c>
      <c r="Q190" s="14">
        <f>_xlfn.XLOOKUP(A190,'Hospitalisation Transform'!$A$2:$A$2344,'Hospitalisation Transform'!$H$2:$H$2344)</f>
        <v>50</v>
      </c>
    </row>
    <row r="191" spans="1:17" ht="15.5" x14ac:dyDescent="0.35">
      <c r="A191" s="59" t="s">
        <v>2184</v>
      </c>
      <c r="B191" s="39" t="str">
        <f>_xlfn.XLOOKUP(A191,'Customer Names Transform'!$A$2:$A$2336,'Customer Names Transform'!$D$2:$D$2336)</f>
        <v>Sarah</v>
      </c>
      <c r="C191" s="28">
        <f>_xlfn.XLOOKUP(A191,'Medical Exam Transform'!$A$2:$A$2336,'Medical Exam Transform'!$B$2:$B$2336)</f>
        <v>29.73</v>
      </c>
      <c r="D191" s="14">
        <f>_xlfn.XLOOKUP(A191,'Medical Exam Transform'!$A$2:$A$2336,'Medical Exam Transform'!$C$2:$C$2336)</f>
        <v>7.22</v>
      </c>
      <c r="E191" s="14" t="str">
        <f>_xlfn.XLOOKUP(A191,'Medical Exam Transform'!$A$2:$A$2336,'Medical Exam Transform'!$D$2:$D$2336)</f>
        <v>No</v>
      </c>
      <c r="F191" s="14" t="str">
        <f>_xlfn.XLOOKUP(A191,'Medical Exam Transform'!$A$2:$A$2336,'Medical Exam Transform'!$E$2:$E$2336)</f>
        <v>No</v>
      </c>
      <c r="G191" s="14" t="str">
        <f>_xlfn.XLOOKUP(A191,'Medical Exam Transform'!$A$2:$A$2336,'Medical Exam Transform'!$F$2:$F$2336)</f>
        <v>No</v>
      </c>
      <c r="H191" s="14">
        <f>_xlfn.XLOOKUP(A191,'Medical Exam Transform'!$A$2:$A$2336,'Medical Exam Transform'!$G$2:$G$2336)</f>
        <v>0</v>
      </c>
      <c r="I191" s="14" t="str">
        <f>_xlfn.XLOOKUP(A191,'Medical Exam Transform'!$A$2:$A$2336,'Medical Exam Transform'!$H$2:$H$2336)</f>
        <v>Yes</v>
      </c>
      <c r="J191" s="14" t="str">
        <f>_xlfn.XLOOKUP(A191,'Medical Exam Transform'!$A$2:$A$2336,'Medical Exam Transform'!$I$2:$I$2336)</f>
        <v>Overweight</v>
      </c>
      <c r="K191" s="14" t="str">
        <f>_xlfn.XLOOKUP(A191,'Medical Exam Transform'!$A$2:$A$2336,'Medical Exam Transform'!$J$2:$J$2336)</f>
        <v>Diabetes</v>
      </c>
      <c r="L191" s="60">
        <f>_xlfn.XLOOKUP(A191,'Hospitalisation Transform'!$A$2:$A$2344,'Hospitalisation Transform'!$B$2:$B$2344)</f>
        <v>22969</v>
      </c>
      <c r="M191" s="82">
        <f>_xlfn.XLOOKUP(A191,'Hospitalisation Transform'!$A$2:$A$2344,'Hospitalisation Transform'!$D$2:$D$2344)</f>
        <v>36445.550000000003</v>
      </c>
      <c r="N191" s="14" t="str">
        <f>_xlfn.XLOOKUP(A191,'Hospitalisation Transform'!$A$2:$A$2344,'Hospitalisation Transform'!$E$2:$E$2344)</f>
        <v>tier - 2</v>
      </c>
      <c r="O191" s="14" t="str">
        <f>_xlfn.XLOOKUP(A191,'Hospitalisation Transform'!$A$2:$A$2344,'Hospitalisation Transform'!$F$2:$F$2344)</f>
        <v>tier - 2</v>
      </c>
      <c r="P191" s="14" t="str">
        <f>_xlfn.XLOOKUP(A191,'Hospitalisation Transform'!$A$2:$A$2344,'Hospitalisation Transform'!$G$2:$G$2344)</f>
        <v>R1011</v>
      </c>
      <c r="Q191" s="14">
        <f>_xlfn.XLOOKUP(A191,'Hospitalisation Transform'!$A$2:$A$2344,'Hospitalisation Transform'!$H$2:$H$2344)</f>
        <v>61</v>
      </c>
    </row>
    <row r="192" spans="1:17" ht="15.5" x14ac:dyDescent="0.35">
      <c r="A192" s="59" t="s">
        <v>2183</v>
      </c>
      <c r="B192" s="39" t="str">
        <f>_xlfn.XLOOKUP(A192,'Customer Names Transform'!$A$2:$A$2336,'Customer Names Transform'!$D$2:$D$2336)</f>
        <v>Lara</v>
      </c>
      <c r="C192" s="28">
        <f>_xlfn.XLOOKUP(A192,'Medical Exam Transform'!$A$2:$A$2336,'Medical Exam Transform'!$B$2:$B$2336)</f>
        <v>34.700000000000003</v>
      </c>
      <c r="D192" s="14">
        <f>_xlfn.XLOOKUP(A192,'Medical Exam Transform'!$A$2:$A$2336,'Medical Exam Transform'!$C$2:$C$2336)</f>
        <v>4.37</v>
      </c>
      <c r="E192" s="14" t="str">
        <f>_xlfn.XLOOKUP(A192,'Medical Exam Transform'!$A$2:$A$2336,'Medical Exam Transform'!$D$2:$D$2336)</f>
        <v>No</v>
      </c>
      <c r="F192" s="14" t="str">
        <f>_xlfn.XLOOKUP(A192,'Medical Exam Transform'!$A$2:$A$2336,'Medical Exam Transform'!$E$2:$E$2336)</f>
        <v>No</v>
      </c>
      <c r="G192" s="14" t="str">
        <f>_xlfn.XLOOKUP(A192,'Medical Exam Transform'!$A$2:$A$2336,'Medical Exam Transform'!$F$2:$F$2336)</f>
        <v>Yes</v>
      </c>
      <c r="H192" s="14">
        <f>_xlfn.XLOOKUP(A192,'Medical Exam Transform'!$A$2:$A$2336,'Medical Exam Transform'!$G$2:$G$2336)</f>
        <v>1</v>
      </c>
      <c r="I192" s="14" t="str">
        <f>_xlfn.XLOOKUP(A192,'Medical Exam Transform'!$A$2:$A$2336,'Medical Exam Transform'!$H$2:$H$2336)</f>
        <v>Yes</v>
      </c>
      <c r="J192" s="14" t="str">
        <f>_xlfn.XLOOKUP(A192,'Medical Exam Transform'!$A$2:$A$2336,'Medical Exam Transform'!$I$2:$I$2336)</f>
        <v>Obesity</v>
      </c>
      <c r="K192" s="14" t="str">
        <f>_xlfn.XLOOKUP(A192,'Medical Exam Transform'!$A$2:$A$2336,'Medical Exam Transform'!$J$2:$J$2336)</f>
        <v>Prediabetes</v>
      </c>
      <c r="L192" s="60">
        <f>_xlfn.XLOOKUP(A192,'Hospitalisation Transform'!$A$2:$A$2344,'Hospitalisation Transform'!$B$2:$B$2344)</f>
        <v>37964</v>
      </c>
      <c r="M192" s="82">
        <f>_xlfn.XLOOKUP(A192,'Hospitalisation Transform'!$A$2:$A$2344,'Hospitalisation Transform'!$D$2:$D$2344)</f>
        <v>36397.58</v>
      </c>
      <c r="N192" s="14" t="str">
        <f>_xlfn.XLOOKUP(A192,'Hospitalisation Transform'!$A$2:$A$2344,'Hospitalisation Transform'!$E$2:$E$2344)</f>
        <v>tier - 2</v>
      </c>
      <c r="O192" s="14" t="str">
        <f>_xlfn.XLOOKUP(A192,'Hospitalisation Transform'!$A$2:$A$2344,'Hospitalisation Transform'!$F$2:$F$2344)</f>
        <v>tier - 3</v>
      </c>
      <c r="P192" s="14" t="str">
        <f>_xlfn.XLOOKUP(A192,'Hospitalisation Transform'!$A$2:$A$2344,'Hospitalisation Transform'!$G$2:$G$2344)</f>
        <v>R1011</v>
      </c>
      <c r="Q192" s="14">
        <f>_xlfn.XLOOKUP(A192,'Hospitalisation Transform'!$A$2:$A$2344,'Hospitalisation Transform'!$H$2:$H$2344)</f>
        <v>20</v>
      </c>
    </row>
    <row r="193" spans="1:17" ht="15.5" x14ac:dyDescent="0.35">
      <c r="A193" s="59" t="s">
        <v>2182</v>
      </c>
      <c r="B193" s="39" t="str">
        <f>_xlfn.XLOOKUP(A193,'Customer Names Transform'!$A$2:$A$2336,'Customer Names Transform'!$D$2:$D$2336)</f>
        <v>Sebastien</v>
      </c>
      <c r="C193" s="28">
        <f>_xlfn.XLOOKUP(A193,'Medical Exam Transform'!$A$2:$A$2336,'Medical Exam Transform'!$B$2:$B$2336)</f>
        <v>38.28</v>
      </c>
      <c r="D193" s="14">
        <f>_xlfn.XLOOKUP(A193,'Medical Exam Transform'!$A$2:$A$2336,'Medical Exam Transform'!$C$2:$C$2336)</f>
        <v>11.56</v>
      </c>
      <c r="E193" s="14" t="str">
        <f>_xlfn.XLOOKUP(A193,'Medical Exam Transform'!$A$2:$A$2336,'Medical Exam Transform'!$D$2:$D$2336)</f>
        <v>Yes</v>
      </c>
      <c r="F193" s="14" t="str">
        <f>_xlfn.XLOOKUP(A193,'Medical Exam Transform'!$A$2:$A$2336,'Medical Exam Transform'!$E$2:$E$2336)</f>
        <v>No</v>
      </c>
      <c r="G193" s="14" t="str">
        <f>_xlfn.XLOOKUP(A193,'Medical Exam Transform'!$A$2:$A$2336,'Medical Exam Transform'!$F$2:$F$2336)</f>
        <v>No</v>
      </c>
      <c r="H193" s="14">
        <f>_xlfn.XLOOKUP(A193,'Medical Exam Transform'!$A$2:$A$2336,'Medical Exam Transform'!$G$2:$G$2336)</f>
        <v>1</v>
      </c>
      <c r="I193" s="14" t="str">
        <f>_xlfn.XLOOKUP(A193,'Medical Exam Transform'!$A$2:$A$2336,'Medical Exam Transform'!$H$2:$H$2336)</f>
        <v>Yes</v>
      </c>
      <c r="J193" s="14" t="str">
        <f>_xlfn.XLOOKUP(A193,'Medical Exam Transform'!$A$2:$A$2336,'Medical Exam Transform'!$I$2:$I$2336)</f>
        <v>Obesity</v>
      </c>
      <c r="K193" s="14" t="str">
        <f>_xlfn.XLOOKUP(A193,'Medical Exam Transform'!$A$2:$A$2336,'Medical Exam Transform'!$J$2:$J$2336)</f>
        <v>Diabetes</v>
      </c>
      <c r="L193" s="60">
        <f>_xlfn.XLOOKUP(A193,'Hospitalisation Transform'!$A$2:$A$2344,'Hospitalisation Transform'!$B$2:$B$2344)</f>
        <v>27550</v>
      </c>
      <c r="M193" s="82">
        <f>_xlfn.XLOOKUP(A193,'Hospitalisation Transform'!$A$2:$A$2344,'Hospitalisation Transform'!$D$2:$D$2344)</f>
        <v>36350.71</v>
      </c>
      <c r="N193" s="14" t="str">
        <f>_xlfn.XLOOKUP(A193,'Hospitalisation Transform'!$A$2:$A$2344,'Hospitalisation Transform'!$E$2:$E$2344)</f>
        <v>tier - 1</v>
      </c>
      <c r="O193" s="14" t="str">
        <f>_xlfn.XLOOKUP(A193,'Hospitalisation Transform'!$A$2:$A$2344,'Hospitalisation Transform'!$F$2:$F$2344)</f>
        <v>tier - 2</v>
      </c>
      <c r="P193" s="14" t="str">
        <f>_xlfn.XLOOKUP(A193,'Hospitalisation Transform'!$A$2:$A$2344,'Hospitalisation Transform'!$G$2:$G$2344)</f>
        <v>R1011</v>
      </c>
      <c r="Q193" s="14">
        <f>_xlfn.XLOOKUP(A193,'Hospitalisation Transform'!$A$2:$A$2344,'Hospitalisation Transform'!$H$2:$H$2344)</f>
        <v>48</v>
      </c>
    </row>
    <row r="194" spans="1:17" ht="15.5" x14ac:dyDescent="0.35">
      <c r="A194" s="59" t="s">
        <v>2181</v>
      </c>
      <c r="B194" s="39" t="str">
        <f>_xlfn.XLOOKUP(A194,'Customer Names Transform'!$A$2:$A$2336,'Customer Names Transform'!$D$2:$D$2336)</f>
        <v>Padraig</v>
      </c>
      <c r="C194" s="28">
        <f>_xlfn.XLOOKUP(A194,'Medical Exam Transform'!$A$2:$A$2336,'Medical Exam Transform'!$B$2:$B$2336)</f>
        <v>33.57</v>
      </c>
      <c r="D194" s="14">
        <f>_xlfn.XLOOKUP(A194,'Medical Exam Transform'!$A$2:$A$2336,'Medical Exam Transform'!$C$2:$C$2336)</f>
        <v>8.82</v>
      </c>
      <c r="E194" s="14" t="str">
        <f>_xlfn.XLOOKUP(A194,'Medical Exam Transform'!$A$2:$A$2336,'Medical Exam Transform'!$D$2:$D$2336)</f>
        <v>Yes</v>
      </c>
      <c r="F194" s="14" t="str">
        <f>_xlfn.XLOOKUP(A194,'Medical Exam Transform'!$A$2:$A$2336,'Medical Exam Transform'!$E$2:$E$2336)</f>
        <v>No</v>
      </c>
      <c r="G194" s="14" t="str">
        <f>_xlfn.XLOOKUP(A194,'Medical Exam Transform'!$A$2:$A$2336,'Medical Exam Transform'!$F$2:$F$2336)</f>
        <v>No</v>
      </c>
      <c r="H194" s="14">
        <f>_xlfn.XLOOKUP(A194,'Medical Exam Transform'!$A$2:$A$2336,'Medical Exam Transform'!$G$2:$G$2336)</f>
        <v>0</v>
      </c>
      <c r="I194" s="14" t="str">
        <f>_xlfn.XLOOKUP(A194,'Medical Exam Transform'!$A$2:$A$2336,'Medical Exam Transform'!$H$2:$H$2336)</f>
        <v>Yes</v>
      </c>
      <c r="J194" s="14" t="str">
        <f>_xlfn.XLOOKUP(A194,'Medical Exam Transform'!$A$2:$A$2336,'Medical Exam Transform'!$I$2:$I$2336)</f>
        <v>Obesity</v>
      </c>
      <c r="K194" s="14" t="str">
        <f>_xlfn.XLOOKUP(A194,'Medical Exam Transform'!$A$2:$A$2336,'Medical Exam Transform'!$J$2:$J$2336)</f>
        <v>Diabetes</v>
      </c>
      <c r="L194" s="60">
        <f>_xlfn.XLOOKUP(A194,'Hospitalisation Transform'!$A$2:$A$2344,'Hospitalisation Transform'!$B$2:$B$2344)</f>
        <v>24763</v>
      </c>
      <c r="M194" s="82">
        <f>_xlfn.XLOOKUP(A194,'Hospitalisation Transform'!$A$2:$A$2344,'Hospitalisation Transform'!$D$2:$D$2344)</f>
        <v>36332.449999999997</v>
      </c>
      <c r="N194" s="14" t="str">
        <f>_xlfn.XLOOKUP(A194,'Hospitalisation Transform'!$A$2:$A$2344,'Hospitalisation Transform'!$E$2:$E$2344)</f>
        <v>tier - 1</v>
      </c>
      <c r="O194" s="14" t="str">
        <f>_xlfn.XLOOKUP(A194,'Hospitalisation Transform'!$A$2:$A$2344,'Hospitalisation Transform'!$F$2:$F$2344)</f>
        <v>tier - 3</v>
      </c>
      <c r="P194" s="14" t="str">
        <f>_xlfn.XLOOKUP(A194,'Hospitalisation Transform'!$A$2:$A$2344,'Hospitalisation Transform'!$G$2:$G$2344)</f>
        <v>R1011</v>
      </c>
      <c r="Q194" s="14">
        <f>_xlfn.XLOOKUP(A194,'Hospitalisation Transform'!$A$2:$A$2344,'Hospitalisation Transform'!$H$2:$H$2344)</f>
        <v>56</v>
      </c>
    </row>
    <row r="195" spans="1:17" ht="15.5" x14ac:dyDescent="0.35">
      <c r="A195" s="59" t="s">
        <v>2180</v>
      </c>
      <c r="B195" s="39" t="str">
        <f>_xlfn.XLOOKUP(A195,'Customer Names Transform'!$A$2:$A$2336,'Customer Names Transform'!$D$2:$D$2336)</f>
        <v>Heather</v>
      </c>
      <c r="C195" s="28">
        <f>_xlfn.XLOOKUP(A195,'Medical Exam Transform'!$A$2:$A$2336,'Medical Exam Transform'!$B$2:$B$2336)</f>
        <v>52.06</v>
      </c>
      <c r="D195" s="14">
        <f>_xlfn.XLOOKUP(A195,'Medical Exam Transform'!$A$2:$A$2336,'Medical Exam Transform'!$C$2:$C$2336)</f>
        <v>4.6900000000000004</v>
      </c>
      <c r="E195" s="14" t="str">
        <f>_xlfn.XLOOKUP(A195,'Medical Exam Transform'!$A$2:$A$2336,'Medical Exam Transform'!$D$2:$D$2336)</f>
        <v>No</v>
      </c>
      <c r="F195" s="14" t="str">
        <f>_xlfn.XLOOKUP(A195,'Medical Exam Transform'!$A$2:$A$2336,'Medical Exam Transform'!$E$2:$E$2336)</f>
        <v>No</v>
      </c>
      <c r="G195" s="14" t="str">
        <f>_xlfn.XLOOKUP(A195,'Medical Exam Transform'!$A$2:$A$2336,'Medical Exam Transform'!$F$2:$F$2336)</f>
        <v>No</v>
      </c>
      <c r="H195" s="14">
        <f>_xlfn.XLOOKUP(A195,'Medical Exam Transform'!$A$2:$A$2336,'Medical Exam Transform'!$G$2:$G$2336)</f>
        <v>1</v>
      </c>
      <c r="I195" s="14" t="str">
        <f>_xlfn.XLOOKUP(A195,'Medical Exam Transform'!$A$2:$A$2336,'Medical Exam Transform'!$H$2:$H$2336)</f>
        <v>Yes</v>
      </c>
      <c r="J195" s="14" t="str">
        <f>_xlfn.XLOOKUP(A195,'Medical Exam Transform'!$A$2:$A$2336,'Medical Exam Transform'!$I$2:$I$2336)</f>
        <v>Obesity</v>
      </c>
      <c r="K195" s="14" t="str">
        <f>_xlfn.XLOOKUP(A195,'Medical Exam Transform'!$A$2:$A$2336,'Medical Exam Transform'!$J$2:$J$2336)</f>
        <v>Normal</v>
      </c>
      <c r="L195" s="60">
        <f>_xlfn.XLOOKUP(A195,'Hospitalisation Transform'!$A$2:$A$2344,'Hospitalisation Transform'!$B$2:$B$2344)</f>
        <v>33771</v>
      </c>
      <c r="M195" s="82">
        <f>_xlfn.XLOOKUP(A195,'Hospitalisation Transform'!$A$2:$A$2344,'Hospitalisation Transform'!$D$2:$D$2344)</f>
        <v>36314.050000000003</v>
      </c>
      <c r="N195" s="14" t="str">
        <f>_xlfn.XLOOKUP(A195,'Hospitalisation Transform'!$A$2:$A$2344,'Hospitalisation Transform'!$E$2:$E$2344)</f>
        <v>tier - 2</v>
      </c>
      <c r="O195" s="14" t="str">
        <f>_xlfn.XLOOKUP(A195,'Hospitalisation Transform'!$A$2:$A$2344,'Hospitalisation Transform'!$F$2:$F$2344)</f>
        <v>tier - 2</v>
      </c>
      <c r="P195" s="14" t="str">
        <f>_xlfn.XLOOKUP(A195,'Hospitalisation Transform'!$A$2:$A$2344,'Hospitalisation Transform'!$G$2:$G$2344)</f>
        <v>R1011</v>
      </c>
      <c r="Q195" s="14">
        <f>_xlfn.XLOOKUP(A195,'Hospitalisation Transform'!$A$2:$A$2344,'Hospitalisation Transform'!$H$2:$H$2344)</f>
        <v>31</v>
      </c>
    </row>
    <row r="196" spans="1:17" ht="15.5" x14ac:dyDescent="0.35">
      <c r="A196" s="59" t="s">
        <v>2179</v>
      </c>
      <c r="B196" s="39" t="str">
        <f>_xlfn.XLOOKUP(A196,'Customer Names Transform'!$A$2:$A$2336,'Customer Names Transform'!$D$2:$D$2336)</f>
        <v>Jorge</v>
      </c>
      <c r="C196" s="28">
        <f>_xlfn.XLOOKUP(A196,'Medical Exam Transform'!$A$2:$A$2336,'Medical Exam Transform'!$B$2:$B$2336)</f>
        <v>38.17</v>
      </c>
      <c r="D196" s="14">
        <f>_xlfn.XLOOKUP(A196,'Medical Exam Transform'!$A$2:$A$2336,'Medical Exam Transform'!$C$2:$C$2336)</f>
        <v>4.53</v>
      </c>
      <c r="E196" s="14" t="str">
        <f>_xlfn.XLOOKUP(A196,'Medical Exam Transform'!$A$2:$A$2336,'Medical Exam Transform'!$D$2:$D$2336)</f>
        <v>No</v>
      </c>
      <c r="F196" s="14" t="str">
        <f>_xlfn.XLOOKUP(A196,'Medical Exam Transform'!$A$2:$A$2336,'Medical Exam Transform'!$E$2:$E$2336)</f>
        <v>yes</v>
      </c>
      <c r="G196" s="14" t="str">
        <f>_xlfn.XLOOKUP(A196,'Medical Exam Transform'!$A$2:$A$2336,'Medical Exam Transform'!$F$2:$F$2336)</f>
        <v>No</v>
      </c>
      <c r="H196" s="14">
        <f>_xlfn.XLOOKUP(A196,'Medical Exam Transform'!$A$2:$A$2336,'Medical Exam Transform'!$G$2:$G$2336)</f>
        <v>1</v>
      </c>
      <c r="I196" s="14" t="str">
        <f>_xlfn.XLOOKUP(A196,'Medical Exam Transform'!$A$2:$A$2336,'Medical Exam Transform'!$H$2:$H$2336)</f>
        <v>Yes</v>
      </c>
      <c r="J196" s="14" t="str">
        <f>_xlfn.XLOOKUP(A196,'Medical Exam Transform'!$A$2:$A$2336,'Medical Exam Transform'!$I$2:$I$2336)</f>
        <v>Obesity</v>
      </c>
      <c r="K196" s="14" t="str">
        <f>_xlfn.XLOOKUP(A196,'Medical Exam Transform'!$A$2:$A$2336,'Medical Exam Transform'!$J$2:$J$2336)</f>
        <v>Prediabetes</v>
      </c>
      <c r="L196" s="60">
        <f>_xlfn.XLOOKUP(A196,'Hospitalisation Transform'!$A$2:$A$2344,'Hospitalisation Transform'!$B$2:$B$2344)</f>
        <v>38346</v>
      </c>
      <c r="M196" s="82">
        <f>_xlfn.XLOOKUP(A196,'Hospitalisation Transform'!$A$2:$A$2344,'Hospitalisation Transform'!$D$2:$D$2344)</f>
        <v>36307.800000000003</v>
      </c>
      <c r="N196" s="14" t="str">
        <f>_xlfn.XLOOKUP(A196,'Hospitalisation Transform'!$A$2:$A$2344,'Hospitalisation Transform'!$E$2:$E$2344)</f>
        <v>tier - 1</v>
      </c>
      <c r="O196" s="14" t="str">
        <f>_xlfn.XLOOKUP(A196,'Hospitalisation Transform'!$A$2:$A$2344,'Hospitalisation Transform'!$F$2:$F$2344)</f>
        <v>tier - 2</v>
      </c>
      <c r="P196" s="14" t="str">
        <f>_xlfn.XLOOKUP(A196,'Hospitalisation Transform'!$A$2:$A$2344,'Hospitalisation Transform'!$G$2:$G$2344)</f>
        <v>R1013</v>
      </c>
      <c r="Q196" s="14">
        <f>_xlfn.XLOOKUP(A196,'Hospitalisation Transform'!$A$2:$A$2344,'Hospitalisation Transform'!$H$2:$H$2344)</f>
        <v>18</v>
      </c>
    </row>
    <row r="197" spans="1:17" ht="15.5" x14ac:dyDescent="0.35">
      <c r="A197" s="59" t="s">
        <v>2178</v>
      </c>
      <c r="B197" s="39" t="str">
        <f>_xlfn.XLOOKUP(A197,'Customer Names Transform'!$A$2:$A$2336,'Customer Names Transform'!$D$2:$D$2336)</f>
        <v>Jack R</v>
      </c>
      <c r="C197" s="28">
        <f>_xlfn.XLOOKUP(A197,'Medical Exam Transform'!$A$2:$A$2336,'Medical Exam Transform'!$B$2:$B$2336)</f>
        <v>36.954999999999998</v>
      </c>
      <c r="D197" s="14">
        <f>_xlfn.XLOOKUP(A197,'Medical Exam Transform'!$A$2:$A$2336,'Medical Exam Transform'!$C$2:$C$2336)</f>
        <v>5.84</v>
      </c>
      <c r="E197" s="14" t="str">
        <f>_xlfn.XLOOKUP(A197,'Medical Exam Transform'!$A$2:$A$2336,'Medical Exam Transform'!$D$2:$D$2336)</f>
        <v>No</v>
      </c>
      <c r="F197" s="14" t="str">
        <f>_xlfn.XLOOKUP(A197,'Medical Exam Transform'!$A$2:$A$2336,'Medical Exam Transform'!$E$2:$E$2336)</f>
        <v>No</v>
      </c>
      <c r="G197" s="14" t="str">
        <f>_xlfn.XLOOKUP(A197,'Medical Exam Transform'!$A$2:$A$2336,'Medical Exam Transform'!$F$2:$F$2336)</f>
        <v>Yes</v>
      </c>
      <c r="H197" s="14">
        <f>_xlfn.XLOOKUP(A197,'Medical Exam Transform'!$A$2:$A$2336,'Medical Exam Transform'!$G$2:$G$2336)</f>
        <v>1</v>
      </c>
      <c r="I197" s="14" t="str">
        <f>_xlfn.XLOOKUP(A197,'Medical Exam Transform'!$A$2:$A$2336,'Medical Exam Transform'!$H$2:$H$2336)</f>
        <v>Yes</v>
      </c>
      <c r="J197" s="14" t="str">
        <f>_xlfn.XLOOKUP(A197,'Medical Exam Transform'!$A$2:$A$2336,'Medical Exam Transform'!$I$2:$I$2336)</f>
        <v>Obesity</v>
      </c>
      <c r="K197" s="14" t="str">
        <f>_xlfn.XLOOKUP(A197,'Medical Exam Transform'!$A$2:$A$2336,'Medical Exam Transform'!$J$2:$J$2336)</f>
        <v>Prediabetes</v>
      </c>
      <c r="L197" s="60">
        <f>_xlfn.XLOOKUP(A197,'Hospitalisation Transform'!$A$2:$A$2344,'Hospitalisation Transform'!$B$2:$B$2344)</f>
        <v>37869</v>
      </c>
      <c r="M197" s="82">
        <f>_xlfn.XLOOKUP(A197,'Hospitalisation Transform'!$A$2:$A$2344,'Hospitalisation Transform'!$D$2:$D$2344)</f>
        <v>36219.410000000003</v>
      </c>
      <c r="N197" s="14" t="str">
        <f>_xlfn.XLOOKUP(A197,'Hospitalisation Transform'!$A$2:$A$2344,'Hospitalisation Transform'!$E$2:$E$2344)</f>
        <v>tier - 1</v>
      </c>
      <c r="O197" s="14" t="str">
        <f>_xlfn.XLOOKUP(A197,'Hospitalisation Transform'!$A$2:$A$2344,'Hospitalisation Transform'!$F$2:$F$2344)</f>
        <v>tier - 1</v>
      </c>
      <c r="P197" s="14" t="str">
        <f>_xlfn.XLOOKUP(A197,'Hospitalisation Transform'!$A$2:$A$2344,'Hospitalisation Transform'!$G$2:$G$2344)</f>
        <v>R1012</v>
      </c>
      <c r="Q197" s="14">
        <f>_xlfn.XLOOKUP(A197,'Hospitalisation Transform'!$A$2:$A$2344,'Hospitalisation Transform'!$H$2:$H$2344)</f>
        <v>20</v>
      </c>
    </row>
    <row r="198" spans="1:17" ht="15.5" x14ac:dyDescent="0.35">
      <c r="A198" s="59" t="s">
        <v>2177</v>
      </c>
      <c r="B198" s="39" t="str">
        <f>_xlfn.XLOOKUP(A198,'Customer Names Transform'!$A$2:$A$2336,'Customer Names Transform'!$D$2:$D$2336)</f>
        <v>Felix</v>
      </c>
      <c r="C198" s="28">
        <f>_xlfn.XLOOKUP(A198,'Medical Exam Transform'!$A$2:$A$2336,'Medical Exam Transform'!$B$2:$B$2336)</f>
        <v>34.4</v>
      </c>
      <c r="D198" s="14">
        <f>_xlfn.XLOOKUP(A198,'Medical Exam Transform'!$A$2:$A$2336,'Medical Exam Transform'!$C$2:$C$2336)</f>
        <v>4.9000000000000004</v>
      </c>
      <c r="E198" s="14" t="str">
        <f>_xlfn.XLOOKUP(A198,'Medical Exam Transform'!$A$2:$A$2336,'Medical Exam Transform'!$D$2:$D$2336)</f>
        <v>No</v>
      </c>
      <c r="F198" s="14" t="str">
        <f>_xlfn.XLOOKUP(A198,'Medical Exam Transform'!$A$2:$A$2336,'Medical Exam Transform'!$E$2:$E$2336)</f>
        <v>No</v>
      </c>
      <c r="G198" s="14" t="str">
        <f>_xlfn.XLOOKUP(A198,'Medical Exam Transform'!$A$2:$A$2336,'Medical Exam Transform'!$F$2:$F$2336)</f>
        <v>Yes</v>
      </c>
      <c r="H198" s="14">
        <f>_xlfn.XLOOKUP(A198,'Medical Exam Transform'!$A$2:$A$2336,'Medical Exam Transform'!$G$2:$G$2336)</f>
        <v>1</v>
      </c>
      <c r="I198" s="14" t="str">
        <f>_xlfn.XLOOKUP(A198,'Medical Exam Transform'!$A$2:$A$2336,'Medical Exam Transform'!$H$2:$H$2336)</f>
        <v>Yes</v>
      </c>
      <c r="J198" s="14" t="str">
        <f>_xlfn.XLOOKUP(A198,'Medical Exam Transform'!$A$2:$A$2336,'Medical Exam Transform'!$I$2:$I$2336)</f>
        <v>Obesity</v>
      </c>
      <c r="K198" s="14" t="str">
        <f>_xlfn.XLOOKUP(A198,'Medical Exam Transform'!$A$2:$A$2336,'Medical Exam Transform'!$J$2:$J$2336)</f>
        <v>Normal</v>
      </c>
      <c r="L198" s="60">
        <f>_xlfn.XLOOKUP(A198,'Hospitalisation Transform'!$A$2:$A$2344,'Hospitalisation Transform'!$B$2:$B$2344)</f>
        <v>34331</v>
      </c>
      <c r="M198" s="82">
        <f>_xlfn.XLOOKUP(A198,'Hospitalisation Transform'!$A$2:$A$2344,'Hospitalisation Transform'!$D$2:$D$2344)</f>
        <v>36197.699999999997</v>
      </c>
      <c r="N198" s="14" t="str">
        <f>_xlfn.XLOOKUP(A198,'Hospitalisation Transform'!$A$2:$A$2344,'Hospitalisation Transform'!$E$2:$E$2344)</f>
        <v>tier - 1</v>
      </c>
      <c r="O198" s="14" t="str">
        <f>_xlfn.XLOOKUP(A198,'Hospitalisation Transform'!$A$2:$A$2344,'Hospitalisation Transform'!$F$2:$F$2344)</f>
        <v>tier - 3</v>
      </c>
      <c r="P198" s="14" t="str">
        <f>_xlfn.XLOOKUP(A198,'Hospitalisation Transform'!$A$2:$A$2344,'Hospitalisation Transform'!$G$2:$G$2344)</f>
        <v>R1011</v>
      </c>
      <c r="Q198" s="14">
        <f>_xlfn.XLOOKUP(A198,'Hospitalisation Transform'!$A$2:$A$2344,'Hospitalisation Transform'!$H$2:$H$2344)</f>
        <v>29</v>
      </c>
    </row>
    <row r="199" spans="1:17" ht="15.5" x14ac:dyDescent="0.35">
      <c r="A199" s="59" t="s">
        <v>2176</v>
      </c>
      <c r="B199" s="39" t="str">
        <f>_xlfn.XLOOKUP(A199,'Customer Names Transform'!$A$2:$A$2336,'Customer Names Transform'!$D$2:$D$2336)</f>
        <v>Christopher C</v>
      </c>
      <c r="C199" s="28">
        <f>_xlfn.XLOOKUP(A199,'Medical Exam Transform'!$A$2:$A$2336,'Medical Exam Transform'!$B$2:$B$2336)</f>
        <v>31.73</v>
      </c>
      <c r="D199" s="14">
        <f>_xlfn.XLOOKUP(A199,'Medical Exam Transform'!$A$2:$A$2336,'Medical Exam Transform'!$C$2:$C$2336)</f>
        <v>4.3</v>
      </c>
      <c r="E199" s="14" t="str">
        <f>_xlfn.XLOOKUP(A199,'Medical Exam Transform'!$A$2:$A$2336,'Medical Exam Transform'!$D$2:$D$2336)</f>
        <v>No</v>
      </c>
      <c r="F199" s="14" t="str">
        <f>_xlfn.XLOOKUP(A199,'Medical Exam Transform'!$A$2:$A$2336,'Medical Exam Transform'!$E$2:$E$2336)</f>
        <v>No</v>
      </c>
      <c r="G199" s="14" t="str">
        <f>_xlfn.XLOOKUP(A199,'Medical Exam Transform'!$A$2:$A$2336,'Medical Exam Transform'!$F$2:$F$2336)</f>
        <v>No</v>
      </c>
      <c r="H199" s="14">
        <f>_xlfn.XLOOKUP(A199,'Medical Exam Transform'!$A$2:$A$2336,'Medical Exam Transform'!$G$2:$G$2336)</f>
        <v>0</v>
      </c>
      <c r="I199" s="14" t="str">
        <f>_xlfn.XLOOKUP(A199,'Medical Exam Transform'!$A$2:$A$2336,'Medical Exam Transform'!$H$2:$H$2336)</f>
        <v>Yes</v>
      </c>
      <c r="J199" s="14" t="str">
        <f>_xlfn.XLOOKUP(A199,'Medical Exam Transform'!$A$2:$A$2336,'Medical Exam Transform'!$I$2:$I$2336)</f>
        <v>Obesity</v>
      </c>
      <c r="K199" s="14" t="str">
        <f>_xlfn.XLOOKUP(A199,'Medical Exam Transform'!$A$2:$A$2336,'Medical Exam Transform'!$J$2:$J$2336)</f>
        <v>Normal</v>
      </c>
      <c r="L199" s="60">
        <f>_xlfn.XLOOKUP(A199,'Hospitalisation Transform'!$A$2:$A$2344,'Hospitalisation Transform'!$B$2:$B$2344)</f>
        <v>36434</v>
      </c>
      <c r="M199" s="82">
        <f>_xlfn.XLOOKUP(A199,'Hospitalisation Transform'!$A$2:$A$2344,'Hospitalisation Transform'!$D$2:$D$2344)</f>
        <v>36189.1</v>
      </c>
      <c r="N199" s="14" t="str">
        <f>_xlfn.XLOOKUP(A199,'Hospitalisation Transform'!$A$2:$A$2344,'Hospitalisation Transform'!$E$2:$E$2344)</f>
        <v>tier - 1</v>
      </c>
      <c r="O199" s="14" t="str">
        <f>_xlfn.XLOOKUP(A199,'Hospitalisation Transform'!$A$2:$A$2344,'Hospitalisation Transform'!$F$2:$F$2344)</f>
        <v>tier - 3</v>
      </c>
      <c r="P199" s="14" t="str">
        <f>_xlfn.XLOOKUP(A199,'Hospitalisation Transform'!$A$2:$A$2344,'Hospitalisation Transform'!$G$2:$G$2344)</f>
        <v>R1016</v>
      </c>
      <c r="Q199" s="14">
        <f>_xlfn.XLOOKUP(A199,'Hospitalisation Transform'!$A$2:$A$2344,'Hospitalisation Transform'!$H$2:$H$2344)</f>
        <v>24</v>
      </c>
    </row>
    <row r="200" spans="1:17" ht="15.5" x14ac:dyDescent="0.35">
      <c r="A200" s="59" t="s">
        <v>2175</v>
      </c>
      <c r="B200" s="39" t="str">
        <f>_xlfn.XLOOKUP(A200,'Customer Names Transform'!$A$2:$A$2336,'Customer Names Transform'!$D$2:$D$2336)</f>
        <v>Jesse</v>
      </c>
      <c r="C200" s="28">
        <f>_xlfn.XLOOKUP(A200,'Medical Exam Transform'!$A$2:$A$2336,'Medical Exam Transform'!$B$2:$B$2336)</f>
        <v>36.64</v>
      </c>
      <c r="D200" s="14">
        <f>_xlfn.XLOOKUP(A200,'Medical Exam Transform'!$A$2:$A$2336,'Medical Exam Transform'!$C$2:$C$2336)</f>
        <v>11.34</v>
      </c>
      <c r="E200" s="14" t="str">
        <f>_xlfn.XLOOKUP(A200,'Medical Exam Transform'!$A$2:$A$2336,'Medical Exam Transform'!$D$2:$D$2336)</f>
        <v>No</v>
      </c>
      <c r="F200" s="14" t="str">
        <f>_xlfn.XLOOKUP(A200,'Medical Exam Transform'!$A$2:$A$2336,'Medical Exam Transform'!$E$2:$E$2336)</f>
        <v>No</v>
      </c>
      <c r="G200" s="14" t="str">
        <f>_xlfn.XLOOKUP(A200,'Medical Exam Transform'!$A$2:$A$2336,'Medical Exam Transform'!$F$2:$F$2336)</f>
        <v>No</v>
      </c>
      <c r="H200" s="14">
        <f>_xlfn.XLOOKUP(A200,'Medical Exam Transform'!$A$2:$A$2336,'Medical Exam Transform'!$G$2:$G$2336)</f>
        <v>0</v>
      </c>
      <c r="I200" s="14" t="str">
        <f>_xlfn.XLOOKUP(A200,'Medical Exam Transform'!$A$2:$A$2336,'Medical Exam Transform'!$H$2:$H$2336)</f>
        <v>Yes</v>
      </c>
      <c r="J200" s="14" t="str">
        <f>_xlfn.XLOOKUP(A200,'Medical Exam Transform'!$A$2:$A$2336,'Medical Exam Transform'!$I$2:$I$2336)</f>
        <v>Obesity</v>
      </c>
      <c r="K200" s="14" t="str">
        <f>_xlfn.XLOOKUP(A200,'Medical Exam Transform'!$A$2:$A$2336,'Medical Exam Transform'!$J$2:$J$2336)</f>
        <v>Normal</v>
      </c>
      <c r="L200" s="60">
        <f>_xlfn.XLOOKUP(A200,'Hospitalisation Transform'!$A$2:$A$2344,'Hospitalisation Transform'!$B$2:$B$2344)</f>
        <v>27369</v>
      </c>
      <c r="M200" s="82">
        <f>_xlfn.XLOOKUP(A200,'Hospitalisation Transform'!$A$2:$A$2344,'Hospitalisation Transform'!$D$2:$D$2344)</f>
        <v>36182.870000000003</v>
      </c>
      <c r="N200" s="14" t="str">
        <f>_xlfn.XLOOKUP(A200,'Hospitalisation Transform'!$A$2:$A$2344,'Hospitalisation Transform'!$E$2:$E$2344)</f>
        <v>tier - 2</v>
      </c>
      <c r="O200" s="14" t="str">
        <f>_xlfn.XLOOKUP(A200,'Hospitalisation Transform'!$A$2:$A$2344,'Hospitalisation Transform'!$F$2:$F$2344)</f>
        <v>tier - 3</v>
      </c>
      <c r="P200" s="14" t="str">
        <f>_xlfn.XLOOKUP(A200,'Hospitalisation Transform'!$A$2:$A$2344,'Hospitalisation Transform'!$G$2:$G$2344)</f>
        <v>R1012</v>
      </c>
      <c r="Q200" s="14">
        <f>_xlfn.XLOOKUP(A200,'Hospitalisation Transform'!$A$2:$A$2344,'Hospitalisation Transform'!$H$2:$H$2344)</f>
        <v>49</v>
      </c>
    </row>
    <row r="201" spans="1:17" ht="15.5" x14ac:dyDescent="0.35">
      <c r="A201" s="59" t="s">
        <v>2174</v>
      </c>
      <c r="B201" s="39" t="str">
        <f>_xlfn.XLOOKUP(A201,'Customer Names Transform'!$A$2:$A$2336,'Customer Names Transform'!$D$2:$D$2336)</f>
        <v>Jill</v>
      </c>
      <c r="C201" s="28">
        <f>_xlfn.XLOOKUP(A201,'Medical Exam Transform'!$A$2:$A$2336,'Medical Exam Transform'!$B$2:$B$2336)</f>
        <v>36.85</v>
      </c>
      <c r="D201" s="14">
        <f>_xlfn.XLOOKUP(A201,'Medical Exam Transform'!$A$2:$A$2336,'Medical Exam Transform'!$C$2:$C$2336)</f>
        <v>5.88</v>
      </c>
      <c r="E201" s="14" t="str">
        <f>_xlfn.XLOOKUP(A201,'Medical Exam Transform'!$A$2:$A$2336,'Medical Exam Transform'!$D$2:$D$2336)</f>
        <v>No</v>
      </c>
      <c r="F201" s="14" t="str">
        <f>_xlfn.XLOOKUP(A201,'Medical Exam Transform'!$A$2:$A$2336,'Medical Exam Transform'!$E$2:$E$2336)</f>
        <v>yes</v>
      </c>
      <c r="G201" s="14" t="str">
        <f>_xlfn.XLOOKUP(A201,'Medical Exam Transform'!$A$2:$A$2336,'Medical Exam Transform'!$F$2:$F$2336)</f>
        <v>No</v>
      </c>
      <c r="H201" s="14">
        <f>_xlfn.XLOOKUP(A201,'Medical Exam Transform'!$A$2:$A$2336,'Medical Exam Transform'!$G$2:$G$2336)</f>
        <v>1</v>
      </c>
      <c r="I201" s="14" t="str">
        <f>_xlfn.XLOOKUP(A201,'Medical Exam Transform'!$A$2:$A$2336,'Medical Exam Transform'!$H$2:$H$2336)</f>
        <v>Yes</v>
      </c>
      <c r="J201" s="14" t="str">
        <f>_xlfn.XLOOKUP(A201,'Medical Exam Transform'!$A$2:$A$2336,'Medical Exam Transform'!$I$2:$I$2336)</f>
        <v>Obesity</v>
      </c>
      <c r="K201" s="14" t="str">
        <f>_xlfn.XLOOKUP(A201,'Medical Exam Transform'!$A$2:$A$2336,'Medical Exam Transform'!$J$2:$J$2336)</f>
        <v>Prediabetes</v>
      </c>
      <c r="L201" s="60">
        <f>_xlfn.XLOOKUP(A201,'Hospitalisation Transform'!$A$2:$A$2344,'Hospitalisation Transform'!$B$2:$B$2344)</f>
        <v>38229</v>
      </c>
      <c r="M201" s="82">
        <f>_xlfn.XLOOKUP(A201,'Hospitalisation Transform'!$A$2:$A$2344,'Hospitalisation Transform'!$D$2:$D$2344)</f>
        <v>36149.480000000003</v>
      </c>
      <c r="N201" s="14" t="str">
        <f>_xlfn.XLOOKUP(A201,'Hospitalisation Transform'!$A$2:$A$2344,'Hospitalisation Transform'!$E$2:$E$2344)</f>
        <v>tier - 2</v>
      </c>
      <c r="O201" s="14" t="str">
        <f>_xlfn.XLOOKUP(A201,'Hospitalisation Transform'!$A$2:$A$2344,'Hospitalisation Transform'!$F$2:$F$2344)</f>
        <v>tier - 2</v>
      </c>
      <c r="P201" s="14" t="str">
        <f>_xlfn.XLOOKUP(A201,'Hospitalisation Transform'!$A$2:$A$2344,'Hospitalisation Transform'!$G$2:$G$2344)</f>
        <v>R1013</v>
      </c>
      <c r="Q201" s="14">
        <f>_xlfn.XLOOKUP(A201,'Hospitalisation Transform'!$A$2:$A$2344,'Hospitalisation Transform'!$H$2:$H$2344)</f>
        <v>19</v>
      </c>
    </row>
    <row r="202" spans="1:17" ht="15.5" x14ac:dyDescent="0.35">
      <c r="A202" s="59" t="s">
        <v>2173</v>
      </c>
      <c r="B202" s="39" t="str">
        <f>_xlfn.XLOOKUP(A202,'Customer Names Transform'!$A$2:$A$2336,'Customer Names Transform'!$D$2:$D$2336)</f>
        <v>William</v>
      </c>
      <c r="C202" s="28">
        <f>_xlfn.XLOOKUP(A202,'Medical Exam Transform'!$A$2:$A$2336,'Medical Exam Transform'!$B$2:$B$2336)</f>
        <v>33.33</v>
      </c>
      <c r="D202" s="14">
        <f>_xlfn.XLOOKUP(A202,'Medical Exam Transform'!$A$2:$A$2336,'Medical Exam Transform'!$C$2:$C$2336)</f>
        <v>5.01</v>
      </c>
      <c r="E202" s="14" t="str">
        <f>_xlfn.XLOOKUP(A202,'Medical Exam Transform'!$A$2:$A$2336,'Medical Exam Transform'!$D$2:$D$2336)</f>
        <v>Yes</v>
      </c>
      <c r="F202" s="14" t="str">
        <f>_xlfn.XLOOKUP(A202,'Medical Exam Transform'!$A$2:$A$2336,'Medical Exam Transform'!$E$2:$E$2336)</f>
        <v>No</v>
      </c>
      <c r="G202" s="14" t="str">
        <f>_xlfn.XLOOKUP(A202,'Medical Exam Transform'!$A$2:$A$2336,'Medical Exam Transform'!$F$2:$F$2336)</f>
        <v>Yes</v>
      </c>
      <c r="H202" s="14">
        <f>_xlfn.XLOOKUP(A202,'Medical Exam Transform'!$A$2:$A$2336,'Medical Exam Transform'!$G$2:$G$2336)</f>
        <v>1</v>
      </c>
      <c r="I202" s="14" t="str">
        <f>_xlfn.XLOOKUP(A202,'Medical Exam Transform'!$A$2:$A$2336,'Medical Exam Transform'!$H$2:$H$2336)</f>
        <v>Yes</v>
      </c>
      <c r="J202" s="14" t="str">
        <f>_xlfn.XLOOKUP(A202,'Medical Exam Transform'!$A$2:$A$2336,'Medical Exam Transform'!$I$2:$I$2336)</f>
        <v>Obesity</v>
      </c>
      <c r="K202" s="14" t="str">
        <f>_xlfn.XLOOKUP(A202,'Medical Exam Transform'!$A$2:$A$2336,'Medical Exam Transform'!$J$2:$J$2336)</f>
        <v>Normal</v>
      </c>
      <c r="L202" s="60">
        <f>_xlfn.XLOOKUP(A202,'Hospitalisation Transform'!$A$2:$A$2344,'Hospitalisation Transform'!$B$2:$B$2344)</f>
        <v>35593</v>
      </c>
      <c r="M202" s="82">
        <f>_xlfn.XLOOKUP(A202,'Hospitalisation Transform'!$A$2:$A$2344,'Hospitalisation Transform'!$D$2:$D$2344)</f>
        <v>36124.57</v>
      </c>
      <c r="N202" s="14" t="str">
        <f>_xlfn.XLOOKUP(A202,'Hospitalisation Transform'!$A$2:$A$2344,'Hospitalisation Transform'!$E$2:$E$2344)</f>
        <v>tier - 1</v>
      </c>
      <c r="O202" s="14" t="str">
        <f>_xlfn.XLOOKUP(A202,'Hospitalisation Transform'!$A$2:$A$2344,'Hospitalisation Transform'!$F$2:$F$2344)</f>
        <v>tier - 3</v>
      </c>
      <c r="P202" s="14" t="str">
        <f>_xlfn.XLOOKUP(A202,'Hospitalisation Transform'!$A$2:$A$2344,'Hospitalisation Transform'!$G$2:$G$2344)</f>
        <v>R1013</v>
      </c>
      <c r="Q202" s="14">
        <f>_xlfn.XLOOKUP(A202,'Hospitalisation Transform'!$A$2:$A$2344,'Hospitalisation Transform'!$H$2:$H$2344)</f>
        <v>26</v>
      </c>
    </row>
    <row r="203" spans="1:17" ht="15.5" x14ac:dyDescent="0.35">
      <c r="A203" s="59" t="s">
        <v>2172</v>
      </c>
      <c r="B203" s="39" t="str">
        <f>_xlfn.XLOOKUP(A203,'Customer Names Transform'!$A$2:$A$2336,'Customer Names Transform'!$D$2:$D$2336)</f>
        <v>Alejandro</v>
      </c>
      <c r="C203" s="28">
        <f>_xlfn.XLOOKUP(A203,'Medical Exam Transform'!$A$2:$A$2336,'Medical Exam Transform'!$B$2:$B$2336)</f>
        <v>39.14</v>
      </c>
      <c r="D203" s="14">
        <f>_xlfn.XLOOKUP(A203,'Medical Exam Transform'!$A$2:$A$2336,'Medical Exam Transform'!$C$2:$C$2336)</f>
        <v>4.4000000000000004</v>
      </c>
      <c r="E203" s="14" t="str">
        <f>_xlfn.XLOOKUP(A203,'Medical Exam Transform'!$A$2:$A$2336,'Medical Exam Transform'!$D$2:$D$2336)</f>
        <v>No</v>
      </c>
      <c r="F203" s="14" t="str">
        <f>_xlfn.XLOOKUP(A203,'Medical Exam Transform'!$A$2:$A$2336,'Medical Exam Transform'!$E$2:$E$2336)</f>
        <v>No</v>
      </c>
      <c r="G203" s="14" t="str">
        <f>_xlfn.XLOOKUP(A203,'Medical Exam Transform'!$A$2:$A$2336,'Medical Exam Transform'!$F$2:$F$2336)</f>
        <v>Yes</v>
      </c>
      <c r="H203" s="14">
        <f>_xlfn.XLOOKUP(A203,'Medical Exam Transform'!$A$2:$A$2336,'Medical Exam Transform'!$G$2:$G$2336)</f>
        <v>1</v>
      </c>
      <c r="I203" s="14" t="str">
        <f>_xlfn.XLOOKUP(A203,'Medical Exam Transform'!$A$2:$A$2336,'Medical Exam Transform'!$H$2:$H$2336)</f>
        <v>Yes</v>
      </c>
      <c r="J203" s="14" t="str">
        <f>_xlfn.XLOOKUP(A203,'Medical Exam Transform'!$A$2:$A$2336,'Medical Exam Transform'!$I$2:$I$2336)</f>
        <v>Obesity</v>
      </c>
      <c r="K203" s="14" t="str">
        <f>_xlfn.XLOOKUP(A203,'Medical Exam Transform'!$A$2:$A$2336,'Medical Exam Transform'!$J$2:$J$2336)</f>
        <v>Normal</v>
      </c>
      <c r="L203" s="60">
        <f>_xlfn.XLOOKUP(A203,'Hospitalisation Transform'!$A$2:$A$2344,'Hospitalisation Transform'!$B$2:$B$2344)</f>
        <v>29163</v>
      </c>
      <c r="M203" s="82">
        <f>_xlfn.XLOOKUP(A203,'Hospitalisation Transform'!$A$2:$A$2344,'Hospitalisation Transform'!$D$2:$D$2344)</f>
        <v>36090.49</v>
      </c>
      <c r="N203" s="14" t="str">
        <f>_xlfn.XLOOKUP(A203,'Hospitalisation Transform'!$A$2:$A$2344,'Hospitalisation Transform'!$E$2:$E$2344)</f>
        <v>tier - 2</v>
      </c>
      <c r="O203" s="14" t="str">
        <f>_xlfn.XLOOKUP(A203,'Hospitalisation Transform'!$A$2:$A$2344,'Hospitalisation Transform'!$F$2:$F$2344)</f>
        <v>tier - 2</v>
      </c>
      <c r="P203" s="14" t="str">
        <f>_xlfn.XLOOKUP(A203,'Hospitalisation Transform'!$A$2:$A$2344,'Hospitalisation Transform'!$G$2:$G$2344)</f>
        <v>R1011</v>
      </c>
      <c r="Q203" s="14">
        <f>_xlfn.XLOOKUP(A203,'Hospitalisation Transform'!$A$2:$A$2344,'Hospitalisation Transform'!$H$2:$H$2344)</f>
        <v>44</v>
      </c>
    </row>
    <row r="204" spans="1:17" ht="15.5" x14ac:dyDescent="0.35">
      <c r="A204" s="59" t="s">
        <v>2171</v>
      </c>
      <c r="B204" s="39" t="str">
        <f>_xlfn.XLOOKUP(A204,'Customer Names Transform'!$A$2:$A$2336,'Customer Names Transform'!$D$2:$D$2336)</f>
        <v>Ian E.</v>
      </c>
      <c r="C204" s="28">
        <f>_xlfn.XLOOKUP(A204,'Medical Exam Transform'!$A$2:$A$2336,'Medical Exam Transform'!$B$2:$B$2336)</f>
        <v>32.9</v>
      </c>
      <c r="D204" s="14">
        <f>_xlfn.XLOOKUP(A204,'Medical Exam Transform'!$A$2:$A$2336,'Medical Exam Transform'!$C$2:$C$2336)</f>
        <v>6.26</v>
      </c>
      <c r="E204" s="14" t="str">
        <f>_xlfn.XLOOKUP(A204,'Medical Exam Transform'!$A$2:$A$2336,'Medical Exam Transform'!$D$2:$D$2336)</f>
        <v>Yes</v>
      </c>
      <c r="F204" s="14" t="str">
        <f>_xlfn.XLOOKUP(A204,'Medical Exam Transform'!$A$2:$A$2336,'Medical Exam Transform'!$E$2:$E$2336)</f>
        <v>No</v>
      </c>
      <c r="G204" s="14" t="str">
        <f>_xlfn.XLOOKUP(A204,'Medical Exam Transform'!$A$2:$A$2336,'Medical Exam Transform'!$F$2:$F$2336)</f>
        <v>No</v>
      </c>
      <c r="H204" s="14">
        <f>_xlfn.XLOOKUP(A204,'Medical Exam Transform'!$A$2:$A$2336,'Medical Exam Transform'!$G$2:$G$2336)</f>
        <v>0</v>
      </c>
      <c r="I204" s="14" t="str">
        <f>_xlfn.XLOOKUP(A204,'Medical Exam Transform'!$A$2:$A$2336,'Medical Exam Transform'!$H$2:$H$2336)</f>
        <v>Yes</v>
      </c>
      <c r="J204" s="14" t="str">
        <f>_xlfn.XLOOKUP(A204,'Medical Exam Transform'!$A$2:$A$2336,'Medical Exam Transform'!$I$2:$I$2336)</f>
        <v>Obesity</v>
      </c>
      <c r="K204" s="14" t="str">
        <f>_xlfn.XLOOKUP(A204,'Medical Exam Transform'!$A$2:$A$2336,'Medical Exam Transform'!$J$2:$J$2336)</f>
        <v>Prediabetes</v>
      </c>
      <c r="L204" s="60">
        <f>_xlfn.XLOOKUP(A204,'Hospitalisation Transform'!$A$2:$A$2344,'Hospitalisation Transform'!$B$2:$B$2344)</f>
        <v>35297</v>
      </c>
      <c r="M204" s="82">
        <f>_xlfn.XLOOKUP(A204,'Hospitalisation Transform'!$A$2:$A$2344,'Hospitalisation Transform'!$D$2:$D$2344)</f>
        <v>36085.22</v>
      </c>
      <c r="N204" s="14" t="str">
        <f>_xlfn.XLOOKUP(A204,'Hospitalisation Transform'!$A$2:$A$2344,'Hospitalisation Transform'!$E$2:$E$2344)</f>
        <v>tier - 1</v>
      </c>
      <c r="O204" s="14" t="str">
        <f>_xlfn.XLOOKUP(A204,'Hospitalisation Transform'!$A$2:$A$2344,'Hospitalisation Transform'!$F$2:$F$2344)</f>
        <v>tier - 1</v>
      </c>
      <c r="P204" s="14" t="str">
        <f>_xlfn.XLOOKUP(A204,'Hospitalisation Transform'!$A$2:$A$2344,'Hospitalisation Transform'!$G$2:$G$2344)</f>
        <v>R1011</v>
      </c>
      <c r="Q204" s="14">
        <f>_xlfn.XLOOKUP(A204,'Hospitalisation Transform'!$A$2:$A$2344,'Hospitalisation Transform'!$H$2:$H$2344)</f>
        <v>27</v>
      </c>
    </row>
    <row r="205" spans="1:17" ht="15.5" x14ac:dyDescent="0.35">
      <c r="A205" s="59" t="s">
        <v>2170</v>
      </c>
      <c r="B205" s="39" t="str">
        <f>_xlfn.XLOOKUP(A205,'Customer Names Transform'!$A$2:$A$2336,'Customer Names Transform'!$D$2:$D$2336)</f>
        <v>Hector Sr.</v>
      </c>
      <c r="C205" s="28">
        <f>_xlfn.XLOOKUP(A205,'Medical Exam Transform'!$A$2:$A$2336,'Medical Exam Transform'!$B$2:$B$2336)</f>
        <v>29.78</v>
      </c>
      <c r="D205" s="14">
        <f>_xlfn.XLOOKUP(A205,'Medical Exam Transform'!$A$2:$A$2336,'Medical Exam Transform'!$C$2:$C$2336)</f>
        <v>10.27</v>
      </c>
      <c r="E205" s="14" t="str">
        <f>_xlfn.XLOOKUP(A205,'Medical Exam Transform'!$A$2:$A$2336,'Medical Exam Transform'!$D$2:$D$2336)</f>
        <v>Yes</v>
      </c>
      <c r="F205" s="14" t="str">
        <f>_xlfn.XLOOKUP(A205,'Medical Exam Transform'!$A$2:$A$2336,'Medical Exam Transform'!$E$2:$E$2336)</f>
        <v>No</v>
      </c>
      <c r="G205" s="14" t="str">
        <f>_xlfn.XLOOKUP(A205,'Medical Exam Transform'!$A$2:$A$2336,'Medical Exam Transform'!$F$2:$F$2336)</f>
        <v>Yes</v>
      </c>
      <c r="H205" s="14">
        <f>_xlfn.XLOOKUP(A205,'Medical Exam Transform'!$A$2:$A$2336,'Medical Exam Transform'!$G$2:$G$2336)</f>
        <v>1</v>
      </c>
      <c r="I205" s="14" t="str">
        <f>_xlfn.XLOOKUP(A205,'Medical Exam Transform'!$A$2:$A$2336,'Medical Exam Transform'!$H$2:$H$2336)</f>
        <v>Yes</v>
      </c>
      <c r="J205" s="14" t="str">
        <f>_xlfn.XLOOKUP(A205,'Medical Exam Transform'!$A$2:$A$2336,'Medical Exam Transform'!$I$2:$I$2336)</f>
        <v>Overweight</v>
      </c>
      <c r="K205" s="14" t="str">
        <f>_xlfn.XLOOKUP(A205,'Medical Exam Transform'!$A$2:$A$2336,'Medical Exam Transform'!$J$2:$J$2336)</f>
        <v>Normal</v>
      </c>
      <c r="L205" s="60">
        <f>_xlfn.XLOOKUP(A205,'Hospitalisation Transform'!$A$2:$A$2344,'Hospitalisation Transform'!$B$2:$B$2344)</f>
        <v>23214</v>
      </c>
      <c r="M205" s="82">
        <f>_xlfn.XLOOKUP(A205,'Hospitalisation Transform'!$A$2:$A$2344,'Hospitalisation Transform'!$D$2:$D$2344)</f>
        <v>36074.339999999997</v>
      </c>
      <c r="N205" s="14" t="str">
        <f>_xlfn.XLOOKUP(A205,'Hospitalisation Transform'!$A$2:$A$2344,'Hospitalisation Transform'!$E$2:$E$2344)</f>
        <v>tier - 2</v>
      </c>
      <c r="O205" s="14" t="str">
        <f>_xlfn.XLOOKUP(A205,'Hospitalisation Transform'!$A$2:$A$2344,'Hospitalisation Transform'!$F$2:$F$2344)</f>
        <v>tier - 1</v>
      </c>
      <c r="P205" s="14" t="str">
        <f>_xlfn.XLOOKUP(A205,'Hospitalisation Transform'!$A$2:$A$2344,'Hospitalisation Transform'!$G$2:$G$2344)</f>
        <v>R1011</v>
      </c>
      <c r="Q205" s="14">
        <f>_xlfn.XLOOKUP(A205,'Hospitalisation Transform'!$A$2:$A$2344,'Hospitalisation Transform'!$H$2:$H$2344)</f>
        <v>60</v>
      </c>
    </row>
    <row r="206" spans="1:17" ht="15.5" x14ac:dyDescent="0.35">
      <c r="A206" s="59" t="s">
        <v>2169</v>
      </c>
      <c r="B206" s="39" t="str">
        <f>_xlfn.XLOOKUP(A206,'Customer Names Transform'!$A$2:$A$2336,'Customer Names Transform'!$D$2:$D$2336)</f>
        <v>Rebecca</v>
      </c>
      <c r="C206" s="28">
        <f>_xlfn.XLOOKUP(A206,'Medical Exam Transform'!$A$2:$A$2336,'Medical Exam Transform'!$B$2:$B$2336)</f>
        <v>32.78</v>
      </c>
      <c r="D206" s="14">
        <f>_xlfn.XLOOKUP(A206,'Medical Exam Transform'!$A$2:$A$2336,'Medical Exam Transform'!$C$2:$C$2336)</f>
        <v>5.27</v>
      </c>
      <c r="E206" s="14" t="str">
        <f>_xlfn.XLOOKUP(A206,'Medical Exam Transform'!$A$2:$A$2336,'Medical Exam Transform'!$D$2:$D$2336)</f>
        <v>No</v>
      </c>
      <c r="F206" s="14" t="str">
        <f>_xlfn.XLOOKUP(A206,'Medical Exam Transform'!$A$2:$A$2336,'Medical Exam Transform'!$E$2:$E$2336)</f>
        <v>No</v>
      </c>
      <c r="G206" s="14" t="str">
        <f>_xlfn.XLOOKUP(A206,'Medical Exam Transform'!$A$2:$A$2336,'Medical Exam Transform'!$F$2:$F$2336)</f>
        <v>No</v>
      </c>
      <c r="H206" s="14">
        <f>_xlfn.XLOOKUP(A206,'Medical Exam Transform'!$A$2:$A$2336,'Medical Exam Transform'!$G$2:$G$2336)</f>
        <v>0</v>
      </c>
      <c r="I206" s="14" t="str">
        <f>_xlfn.XLOOKUP(A206,'Medical Exam Transform'!$A$2:$A$2336,'Medical Exam Transform'!$H$2:$H$2336)</f>
        <v>Yes</v>
      </c>
      <c r="J206" s="14" t="str">
        <f>_xlfn.XLOOKUP(A206,'Medical Exam Transform'!$A$2:$A$2336,'Medical Exam Transform'!$I$2:$I$2336)</f>
        <v>Obesity</v>
      </c>
      <c r="K206" s="14" t="str">
        <f>_xlfn.XLOOKUP(A206,'Medical Exam Transform'!$A$2:$A$2336,'Medical Exam Transform'!$J$2:$J$2336)</f>
        <v>Prediabetes</v>
      </c>
      <c r="L206" s="60">
        <f>_xlfn.XLOOKUP(A206,'Hospitalisation Transform'!$A$2:$A$2344,'Hospitalisation Transform'!$B$2:$B$2344)</f>
        <v>36407</v>
      </c>
      <c r="M206" s="82">
        <f>_xlfn.XLOOKUP(A206,'Hospitalisation Transform'!$A$2:$A$2344,'Hospitalisation Transform'!$D$2:$D$2344)</f>
        <v>36021.01</v>
      </c>
      <c r="N206" s="14" t="str">
        <f>_xlfn.XLOOKUP(A206,'Hospitalisation Transform'!$A$2:$A$2344,'Hospitalisation Transform'!$E$2:$E$2344)</f>
        <v>tier - 2</v>
      </c>
      <c r="O206" s="14" t="str">
        <f>_xlfn.XLOOKUP(A206,'Hospitalisation Transform'!$A$2:$A$2344,'Hospitalisation Transform'!$F$2:$F$2344)</f>
        <v>tier - 3</v>
      </c>
      <c r="P206" s="14" t="str">
        <f>_xlfn.XLOOKUP(A206,'Hospitalisation Transform'!$A$2:$A$2344,'Hospitalisation Transform'!$G$2:$G$2344)</f>
        <v>R1013</v>
      </c>
      <c r="Q206" s="14">
        <f>_xlfn.XLOOKUP(A206,'Hospitalisation Transform'!$A$2:$A$2344,'Hospitalisation Transform'!$H$2:$H$2344)</f>
        <v>24</v>
      </c>
    </row>
    <row r="207" spans="1:17" ht="15.5" x14ac:dyDescent="0.35">
      <c r="A207" s="59" t="s">
        <v>2168</v>
      </c>
      <c r="B207" s="39" t="str">
        <f>_xlfn.XLOOKUP(A207,'Customer Names Transform'!$A$2:$A$2336,'Customer Names Transform'!$D$2:$D$2336)</f>
        <v>Matt</v>
      </c>
      <c r="C207" s="28">
        <f>_xlfn.XLOOKUP(A207,'Medical Exam Transform'!$A$2:$A$2336,'Medical Exam Transform'!$B$2:$B$2336)</f>
        <v>41.65</v>
      </c>
      <c r="D207" s="14">
        <f>_xlfn.XLOOKUP(A207,'Medical Exam Transform'!$A$2:$A$2336,'Medical Exam Transform'!$C$2:$C$2336)</f>
        <v>10.73</v>
      </c>
      <c r="E207" s="14" t="str">
        <f>_xlfn.XLOOKUP(A207,'Medical Exam Transform'!$A$2:$A$2336,'Medical Exam Transform'!$D$2:$D$2336)</f>
        <v>Yes</v>
      </c>
      <c r="F207" s="14" t="str">
        <f>_xlfn.XLOOKUP(A207,'Medical Exam Transform'!$A$2:$A$2336,'Medical Exam Transform'!$E$2:$E$2336)</f>
        <v>No</v>
      </c>
      <c r="G207" s="14" t="str">
        <f>_xlfn.XLOOKUP(A207,'Medical Exam Transform'!$A$2:$A$2336,'Medical Exam Transform'!$F$2:$F$2336)</f>
        <v>No</v>
      </c>
      <c r="H207" s="14">
        <f>_xlfn.XLOOKUP(A207,'Medical Exam Transform'!$A$2:$A$2336,'Medical Exam Transform'!$G$2:$G$2336)</f>
        <v>0</v>
      </c>
      <c r="I207" s="14" t="str">
        <f>_xlfn.XLOOKUP(A207,'Medical Exam Transform'!$A$2:$A$2336,'Medical Exam Transform'!$H$2:$H$2336)</f>
        <v>Yes</v>
      </c>
      <c r="J207" s="14" t="str">
        <f>_xlfn.XLOOKUP(A207,'Medical Exam Transform'!$A$2:$A$2336,'Medical Exam Transform'!$I$2:$I$2336)</f>
        <v>Obesity</v>
      </c>
      <c r="K207" s="14" t="str">
        <f>_xlfn.XLOOKUP(A207,'Medical Exam Transform'!$A$2:$A$2336,'Medical Exam Transform'!$J$2:$J$2336)</f>
        <v>Normal</v>
      </c>
      <c r="L207" s="60">
        <f>_xlfn.XLOOKUP(A207,'Hospitalisation Transform'!$A$2:$A$2344,'Hospitalisation Transform'!$B$2:$B$2344)</f>
        <v>29912</v>
      </c>
      <c r="M207" s="82">
        <f>_xlfn.XLOOKUP(A207,'Hospitalisation Transform'!$A$2:$A$2344,'Hospitalisation Transform'!$D$2:$D$2344)</f>
        <v>35952.65</v>
      </c>
      <c r="N207" s="14" t="str">
        <f>_xlfn.XLOOKUP(A207,'Hospitalisation Transform'!$A$2:$A$2344,'Hospitalisation Transform'!$E$2:$E$2344)</f>
        <v>tier - 1</v>
      </c>
      <c r="O207" s="14" t="str">
        <f>_xlfn.XLOOKUP(A207,'Hospitalisation Transform'!$A$2:$A$2344,'Hospitalisation Transform'!$F$2:$F$2344)</f>
        <v>tier - 3</v>
      </c>
      <c r="P207" s="14" t="str">
        <f>_xlfn.XLOOKUP(A207,'Hospitalisation Transform'!$A$2:$A$2344,'Hospitalisation Transform'!$G$2:$G$2344)</f>
        <v>R1011</v>
      </c>
      <c r="Q207" s="14">
        <f>_xlfn.XLOOKUP(A207,'Hospitalisation Transform'!$A$2:$A$2344,'Hospitalisation Transform'!$H$2:$H$2344)</f>
        <v>42</v>
      </c>
    </row>
    <row r="208" spans="1:17" ht="15.5" x14ac:dyDescent="0.35">
      <c r="A208" s="59" t="s">
        <v>2167</v>
      </c>
      <c r="B208" s="39" t="str">
        <f>_xlfn.XLOOKUP(A208,'Customer Names Transform'!$A$2:$A$2336,'Customer Names Transform'!$D$2:$D$2336)</f>
        <v>Elizabeth H</v>
      </c>
      <c r="C208" s="28">
        <f>_xlfn.XLOOKUP(A208,'Medical Exam Transform'!$A$2:$A$2336,'Medical Exam Transform'!$B$2:$B$2336)</f>
        <v>50.79</v>
      </c>
      <c r="D208" s="14">
        <f>_xlfn.XLOOKUP(A208,'Medical Exam Transform'!$A$2:$A$2336,'Medical Exam Transform'!$C$2:$C$2336)</f>
        <v>4.45</v>
      </c>
      <c r="E208" s="14" t="str">
        <f>_xlfn.XLOOKUP(A208,'Medical Exam Transform'!$A$2:$A$2336,'Medical Exam Transform'!$D$2:$D$2336)</f>
        <v>No</v>
      </c>
      <c r="F208" s="14" t="str">
        <f>_xlfn.XLOOKUP(A208,'Medical Exam Transform'!$A$2:$A$2336,'Medical Exam Transform'!$E$2:$E$2336)</f>
        <v>No</v>
      </c>
      <c r="G208" s="14" t="str">
        <f>_xlfn.XLOOKUP(A208,'Medical Exam Transform'!$A$2:$A$2336,'Medical Exam Transform'!$F$2:$F$2336)</f>
        <v>No</v>
      </c>
      <c r="H208" s="14">
        <f>_xlfn.XLOOKUP(A208,'Medical Exam Transform'!$A$2:$A$2336,'Medical Exam Transform'!$G$2:$G$2336)</f>
        <v>1</v>
      </c>
      <c r="I208" s="14" t="str">
        <f>_xlfn.XLOOKUP(A208,'Medical Exam Transform'!$A$2:$A$2336,'Medical Exam Transform'!$H$2:$H$2336)</f>
        <v>Yes</v>
      </c>
      <c r="J208" s="14" t="str">
        <f>_xlfn.XLOOKUP(A208,'Medical Exam Transform'!$A$2:$A$2336,'Medical Exam Transform'!$I$2:$I$2336)</f>
        <v>Obesity</v>
      </c>
      <c r="K208" s="14" t="str">
        <f>_xlfn.XLOOKUP(A208,'Medical Exam Transform'!$A$2:$A$2336,'Medical Exam Transform'!$J$2:$J$2336)</f>
        <v>Prediabetes</v>
      </c>
      <c r="L208" s="60">
        <f>_xlfn.XLOOKUP(A208,'Hospitalisation Transform'!$A$2:$A$2344,'Hospitalisation Transform'!$B$2:$B$2344)</f>
        <v>33773</v>
      </c>
      <c r="M208" s="82">
        <f>_xlfn.XLOOKUP(A208,'Hospitalisation Transform'!$A$2:$A$2344,'Hospitalisation Transform'!$D$2:$D$2344)</f>
        <v>35883.269999999997</v>
      </c>
      <c r="N208" s="14" t="str">
        <f>_xlfn.XLOOKUP(A208,'Hospitalisation Transform'!$A$2:$A$2344,'Hospitalisation Transform'!$E$2:$E$2344)</f>
        <v>tier - 2</v>
      </c>
      <c r="O208" s="14" t="str">
        <f>_xlfn.XLOOKUP(A208,'Hospitalisation Transform'!$A$2:$A$2344,'Hospitalisation Transform'!$F$2:$F$2344)</f>
        <v>tier - 1</v>
      </c>
      <c r="P208" s="14" t="str">
        <f>_xlfn.XLOOKUP(A208,'Hospitalisation Transform'!$A$2:$A$2344,'Hospitalisation Transform'!$G$2:$G$2344)</f>
        <v>R1011</v>
      </c>
      <c r="Q208" s="14">
        <f>_xlfn.XLOOKUP(A208,'Hospitalisation Transform'!$A$2:$A$2344,'Hospitalisation Transform'!$H$2:$H$2344)</f>
        <v>31</v>
      </c>
    </row>
    <row r="209" spans="1:17" ht="15.5" x14ac:dyDescent="0.35">
      <c r="A209" s="59" t="s">
        <v>2166</v>
      </c>
      <c r="B209" s="39" t="str">
        <f>_xlfn.XLOOKUP(A209,'Customer Names Transform'!$A$2:$A$2336,'Customer Names Transform'!$D$2:$D$2336)</f>
        <v>Grace</v>
      </c>
      <c r="C209" s="28">
        <f>_xlfn.XLOOKUP(A209,'Medical Exam Transform'!$A$2:$A$2336,'Medical Exam Transform'!$B$2:$B$2336)</f>
        <v>35.43</v>
      </c>
      <c r="D209" s="14">
        <f>_xlfn.XLOOKUP(A209,'Medical Exam Transform'!$A$2:$A$2336,'Medical Exam Transform'!$C$2:$C$2336)</f>
        <v>5.25</v>
      </c>
      <c r="E209" s="14" t="str">
        <f>_xlfn.XLOOKUP(A209,'Medical Exam Transform'!$A$2:$A$2336,'Medical Exam Transform'!$D$2:$D$2336)</f>
        <v>Yes</v>
      </c>
      <c r="F209" s="14" t="str">
        <f>_xlfn.XLOOKUP(A209,'Medical Exam Transform'!$A$2:$A$2336,'Medical Exam Transform'!$E$2:$E$2336)</f>
        <v>No</v>
      </c>
      <c r="G209" s="14" t="str">
        <f>_xlfn.XLOOKUP(A209,'Medical Exam Transform'!$A$2:$A$2336,'Medical Exam Transform'!$F$2:$F$2336)</f>
        <v>No</v>
      </c>
      <c r="H209" s="14">
        <f>_xlfn.XLOOKUP(A209,'Medical Exam Transform'!$A$2:$A$2336,'Medical Exam Transform'!$G$2:$G$2336)</f>
        <v>0</v>
      </c>
      <c r="I209" s="14" t="str">
        <f>_xlfn.XLOOKUP(A209,'Medical Exam Transform'!$A$2:$A$2336,'Medical Exam Transform'!$H$2:$H$2336)</f>
        <v>Yes</v>
      </c>
      <c r="J209" s="14" t="str">
        <f>_xlfn.XLOOKUP(A209,'Medical Exam Transform'!$A$2:$A$2336,'Medical Exam Transform'!$I$2:$I$2336)</f>
        <v>Obesity</v>
      </c>
      <c r="K209" s="14" t="str">
        <f>_xlfn.XLOOKUP(A209,'Medical Exam Transform'!$A$2:$A$2336,'Medical Exam Transform'!$J$2:$J$2336)</f>
        <v>Normal</v>
      </c>
      <c r="L209" s="60">
        <f>_xlfn.XLOOKUP(A209,'Hospitalisation Transform'!$A$2:$A$2344,'Hospitalisation Transform'!$B$2:$B$2344)</f>
        <v>28037</v>
      </c>
      <c r="M209" s="82">
        <f>_xlfn.XLOOKUP(A209,'Hospitalisation Transform'!$A$2:$A$2344,'Hospitalisation Transform'!$D$2:$D$2344)</f>
        <v>35733.96</v>
      </c>
      <c r="N209" s="14" t="str">
        <f>_xlfn.XLOOKUP(A209,'Hospitalisation Transform'!$A$2:$A$2344,'Hospitalisation Transform'!$E$2:$E$2344)</f>
        <v>tier - 2</v>
      </c>
      <c r="O209" s="14" t="str">
        <f>_xlfn.XLOOKUP(A209,'Hospitalisation Transform'!$A$2:$A$2344,'Hospitalisation Transform'!$F$2:$F$2344)</f>
        <v>tier - 2</v>
      </c>
      <c r="P209" s="14" t="str">
        <f>_xlfn.XLOOKUP(A209,'Hospitalisation Transform'!$A$2:$A$2344,'Hospitalisation Transform'!$G$2:$G$2344)</f>
        <v>R1011</v>
      </c>
      <c r="Q209" s="14">
        <f>_xlfn.XLOOKUP(A209,'Hospitalisation Transform'!$A$2:$A$2344,'Hospitalisation Transform'!$H$2:$H$2344)</f>
        <v>47</v>
      </c>
    </row>
    <row r="210" spans="1:17" ht="15.5" x14ac:dyDescent="0.35">
      <c r="A210" s="59" t="s">
        <v>2165</v>
      </c>
      <c r="B210" s="39" t="str">
        <f>_xlfn.XLOOKUP(A210,'Customer Names Transform'!$A$2:$A$2336,'Customer Names Transform'!$D$2:$D$2336)</f>
        <v>Jaime</v>
      </c>
      <c r="C210" s="28">
        <f>_xlfn.XLOOKUP(A210,'Medical Exam Transform'!$A$2:$A$2336,'Medical Exam Transform'!$B$2:$B$2336)</f>
        <v>35.25</v>
      </c>
      <c r="D210" s="14">
        <f>_xlfn.XLOOKUP(A210,'Medical Exam Transform'!$A$2:$A$2336,'Medical Exam Transform'!$C$2:$C$2336)</f>
        <v>9.51</v>
      </c>
      <c r="E210" s="14" t="str">
        <f>_xlfn.XLOOKUP(A210,'Medical Exam Transform'!$A$2:$A$2336,'Medical Exam Transform'!$D$2:$D$2336)</f>
        <v>No</v>
      </c>
      <c r="F210" s="14" t="str">
        <f>_xlfn.XLOOKUP(A210,'Medical Exam Transform'!$A$2:$A$2336,'Medical Exam Transform'!$E$2:$E$2336)</f>
        <v>No</v>
      </c>
      <c r="G210" s="14" t="str">
        <f>_xlfn.XLOOKUP(A210,'Medical Exam Transform'!$A$2:$A$2336,'Medical Exam Transform'!$F$2:$F$2336)</f>
        <v>No</v>
      </c>
      <c r="H210" s="14">
        <f>_xlfn.XLOOKUP(A210,'Medical Exam Transform'!$A$2:$A$2336,'Medical Exam Transform'!$G$2:$G$2336)</f>
        <v>0</v>
      </c>
      <c r="I210" s="14" t="str">
        <f>_xlfn.XLOOKUP(A210,'Medical Exam Transform'!$A$2:$A$2336,'Medical Exam Transform'!$H$2:$H$2336)</f>
        <v>Yes</v>
      </c>
      <c r="J210" s="14" t="str">
        <f>_xlfn.XLOOKUP(A210,'Medical Exam Transform'!$A$2:$A$2336,'Medical Exam Transform'!$I$2:$I$2336)</f>
        <v>Obesity</v>
      </c>
      <c r="K210" s="14" t="str">
        <f>_xlfn.XLOOKUP(A210,'Medical Exam Transform'!$A$2:$A$2336,'Medical Exam Transform'!$J$2:$J$2336)</f>
        <v>Normal</v>
      </c>
      <c r="L210" s="60">
        <f>_xlfn.XLOOKUP(A210,'Hospitalisation Transform'!$A$2:$A$2344,'Hospitalisation Transform'!$B$2:$B$2344)</f>
        <v>27225</v>
      </c>
      <c r="M210" s="82">
        <f>_xlfn.XLOOKUP(A210,'Hospitalisation Transform'!$A$2:$A$2344,'Hospitalisation Transform'!$D$2:$D$2344)</f>
        <v>35711.39</v>
      </c>
      <c r="N210" s="14" t="str">
        <f>_xlfn.XLOOKUP(A210,'Hospitalisation Transform'!$A$2:$A$2344,'Hospitalisation Transform'!$E$2:$E$2344)</f>
        <v>tier - 2</v>
      </c>
      <c r="O210" s="14" t="str">
        <f>_xlfn.XLOOKUP(A210,'Hospitalisation Transform'!$A$2:$A$2344,'Hospitalisation Transform'!$F$2:$F$2344)</f>
        <v>tier - 3</v>
      </c>
      <c r="P210" s="14" t="str">
        <f>_xlfn.XLOOKUP(A210,'Hospitalisation Transform'!$A$2:$A$2344,'Hospitalisation Transform'!$G$2:$G$2344)</f>
        <v>R1012</v>
      </c>
      <c r="Q210" s="14">
        <f>_xlfn.XLOOKUP(A210,'Hospitalisation Transform'!$A$2:$A$2344,'Hospitalisation Transform'!$H$2:$H$2344)</f>
        <v>49</v>
      </c>
    </row>
    <row r="211" spans="1:17" ht="15.5" x14ac:dyDescent="0.35">
      <c r="A211" s="59" t="s">
        <v>2164</v>
      </c>
      <c r="B211" s="39" t="str">
        <f>_xlfn.XLOOKUP(A211,'Customer Names Transform'!$A$2:$A$2336,'Customer Names Transform'!$D$2:$D$2336)</f>
        <v>Calesse</v>
      </c>
      <c r="C211" s="28">
        <f>_xlfn.XLOOKUP(A211,'Medical Exam Transform'!$A$2:$A$2336,'Medical Exam Transform'!$B$2:$B$2336)</f>
        <v>36.85</v>
      </c>
      <c r="D211" s="14">
        <f>_xlfn.XLOOKUP(A211,'Medical Exam Transform'!$A$2:$A$2336,'Medical Exam Transform'!$C$2:$C$2336)</f>
        <v>11.12</v>
      </c>
      <c r="E211" s="14" t="str">
        <f>_xlfn.XLOOKUP(A211,'Medical Exam Transform'!$A$2:$A$2336,'Medical Exam Transform'!$D$2:$D$2336)</f>
        <v>No</v>
      </c>
      <c r="F211" s="14" t="str">
        <f>_xlfn.XLOOKUP(A211,'Medical Exam Transform'!$A$2:$A$2336,'Medical Exam Transform'!$E$2:$E$2336)</f>
        <v>No</v>
      </c>
      <c r="G211" s="14" t="str">
        <f>_xlfn.XLOOKUP(A211,'Medical Exam Transform'!$A$2:$A$2336,'Medical Exam Transform'!$F$2:$F$2336)</f>
        <v>No</v>
      </c>
      <c r="H211" s="14">
        <f>_xlfn.XLOOKUP(A211,'Medical Exam Transform'!$A$2:$A$2336,'Medical Exam Transform'!$G$2:$G$2336)</f>
        <v>0</v>
      </c>
      <c r="I211" s="14" t="str">
        <f>_xlfn.XLOOKUP(A211,'Medical Exam Transform'!$A$2:$A$2336,'Medical Exam Transform'!$H$2:$H$2336)</f>
        <v>Yes</v>
      </c>
      <c r="J211" s="14" t="str">
        <f>_xlfn.XLOOKUP(A211,'Medical Exam Transform'!$A$2:$A$2336,'Medical Exam Transform'!$I$2:$I$2336)</f>
        <v>Obesity</v>
      </c>
      <c r="K211" s="14" t="str">
        <f>_xlfn.XLOOKUP(A211,'Medical Exam Transform'!$A$2:$A$2336,'Medical Exam Transform'!$J$2:$J$2336)</f>
        <v>Normal</v>
      </c>
      <c r="L211" s="60">
        <f>_xlfn.XLOOKUP(A211,'Hospitalisation Transform'!$A$2:$A$2344,'Hospitalisation Transform'!$B$2:$B$2344)</f>
        <v>28843</v>
      </c>
      <c r="M211" s="82">
        <f>_xlfn.XLOOKUP(A211,'Hospitalisation Transform'!$A$2:$A$2344,'Hospitalisation Transform'!$D$2:$D$2344)</f>
        <v>35701.9</v>
      </c>
      <c r="N211" s="14" t="str">
        <f>_xlfn.XLOOKUP(A211,'Hospitalisation Transform'!$A$2:$A$2344,'Hospitalisation Transform'!$E$2:$E$2344)</f>
        <v>tier - 2</v>
      </c>
      <c r="O211" s="14" t="str">
        <f>_xlfn.XLOOKUP(A211,'Hospitalisation Transform'!$A$2:$A$2344,'Hospitalisation Transform'!$F$2:$F$2344)</f>
        <v>tier - 1</v>
      </c>
      <c r="P211" s="14" t="str">
        <f>_xlfn.XLOOKUP(A211,'Hospitalisation Transform'!$A$2:$A$2344,'Hospitalisation Transform'!$G$2:$G$2344)</f>
        <v>R1011</v>
      </c>
      <c r="Q211" s="14">
        <f>_xlfn.XLOOKUP(A211,'Hospitalisation Transform'!$A$2:$A$2344,'Hospitalisation Transform'!$H$2:$H$2344)</f>
        <v>44</v>
      </c>
    </row>
    <row r="212" spans="1:17" ht="15.5" x14ac:dyDescent="0.35">
      <c r="A212" s="59" t="s">
        <v>2163</v>
      </c>
      <c r="B212" s="39" t="str">
        <f>_xlfn.XLOOKUP(A212,'Customer Names Transform'!$A$2:$A$2336,'Customer Names Transform'!$D$2:$D$2336)</f>
        <v>Kate L</v>
      </c>
      <c r="C212" s="28">
        <f>_xlfn.XLOOKUP(A212,'Medical Exam Transform'!$A$2:$A$2336,'Medical Exam Transform'!$B$2:$B$2336)</f>
        <v>31.02</v>
      </c>
      <c r="D212" s="14">
        <f>_xlfn.XLOOKUP(A212,'Medical Exam Transform'!$A$2:$A$2336,'Medical Exam Transform'!$C$2:$C$2336)</f>
        <v>4.5599999999999996</v>
      </c>
      <c r="E212" s="14" t="str">
        <f>_xlfn.XLOOKUP(A212,'Medical Exam Transform'!$A$2:$A$2336,'Medical Exam Transform'!$D$2:$D$2336)</f>
        <v>No</v>
      </c>
      <c r="F212" s="14" t="str">
        <f>_xlfn.XLOOKUP(A212,'Medical Exam Transform'!$A$2:$A$2336,'Medical Exam Transform'!$E$2:$E$2336)</f>
        <v>yes</v>
      </c>
      <c r="G212" s="14" t="str">
        <f>_xlfn.XLOOKUP(A212,'Medical Exam Transform'!$A$2:$A$2336,'Medical Exam Transform'!$F$2:$F$2336)</f>
        <v>No</v>
      </c>
      <c r="H212" s="14">
        <f>_xlfn.XLOOKUP(A212,'Medical Exam Transform'!$A$2:$A$2336,'Medical Exam Transform'!$G$2:$G$2336)</f>
        <v>1</v>
      </c>
      <c r="I212" s="14" t="str">
        <f>_xlfn.XLOOKUP(A212,'Medical Exam Transform'!$A$2:$A$2336,'Medical Exam Transform'!$H$2:$H$2336)</f>
        <v>Yes</v>
      </c>
      <c r="J212" s="14" t="str">
        <f>_xlfn.XLOOKUP(A212,'Medical Exam Transform'!$A$2:$A$2336,'Medical Exam Transform'!$I$2:$I$2336)</f>
        <v>Obesity</v>
      </c>
      <c r="K212" s="14" t="str">
        <f>_xlfn.XLOOKUP(A212,'Medical Exam Transform'!$A$2:$A$2336,'Medical Exam Transform'!$J$2:$J$2336)</f>
        <v>Normal</v>
      </c>
      <c r="L212" s="60">
        <f>_xlfn.XLOOKUP(A212,'Hospitalisation Transform'!$A$2:$A$2344,'Hospitalisation Transform'!$B$2:$B$2344)</f>
        <v>36877</v>
      </c>
      <c r="M212" s="82">
        <f>_xlfn.XLOOKUP(A212,'Hospitalisation Transform'!$A$2:$A$2344,'Hospitalisation Transform'!$D$2:$D$2344)</f>
        <v>35595.589999999997</v>
      </c>
      <c r="N212" s="14" t="str">
        <f>_xlfn.XLOOKUP(A212,'Hospitalisation Transform'!$A$2:$A$2344,'Hospitalisation Transform'!$E$2:$E$2344)</f>
        <v>tier - 2</v>
      </c>
      <c r="O212" s="14" t="str">
        <f>_xlfn.XLOOKUP(A212,'Hospitalisation Transform'!$A$2:$A$2344,'Hospitalisation Transform'!$F$2:$F$2344)</f>
        <v>tier - 3</v>
      </c>
      <c r="P212" s="14" t="str">
        <f>_xlfn.XLOOKUP(A212,'Hospitalisation Transform'!$A$2:$A$2344,'Hospitalisation Transform'!$G$2:$G$2344)</f>
        <v>R1013</v>
      </c>
      <c r="Q212" s="14">
        <f>_xlfn.XLOOKUP(A212,'Hospitalisation Transform'!$A$2:$A$2344,'Hospitalisation Transform'!$H$2:$H$2344)</f>
        <v>22</v>
      </c>
    </row>
    <row r="213" spans="1:17" ht="15.5" x14ac:dyDescent="0.35">
      <c r="A213" s="59" t="s">
        <v>2162</v>
      </c>
      <c r="B213" s="39" t="str">
        <f>_xlfn.XLOOKUP(A213,'Customer Names Transform'!$A$2:$A$2336,'Customer Names Transform'!$D$2:$D$2336)</f>
        <v>Sergey</v>
      </c>
      <c r="C213" s="28">
        <f>_xlfn.XLOOKUP(A213,'Medical Exam Transform'!$A$2:$A$2336,'Medical Exam Transform'!$B$2:$B$2336)</f>
        <v>35.6</v>
      </c>
      <c r="D213" s="14">
        <f>_xlfn.XLOOKUP(A213,'Medical Exam Transform'!$A$2:$A$2336,'Medical Exam Transform'!$C$2:$C$2336)</f>
        <v>4.0199999999999996</v>
      </c>
      <c r="E213" s="14" t="str">
        <f>_xlfn.XLOOKUP(A213,'Medical Exam Transform'!$A$2:$A$2336,'Medical Exam Transform'!$D$2:$D$2336)</f>
        <v>Yes</v>
      </c>
      <c r="F213" s="14" t="str">
        <f>_xlfn.XLOOKUP(A213,'Medical Exam Transform'!$A$2:$A$2336,'Medical Exam Transform'!$E$2:$E$2336)</f>
        <v>yes</v>
      </c>
      <c r="G213" s="14" t="str">
        <f>_xlfn.XLOOKUP(A213,'Medical Exam Transform'!$A$2:$A$2336,'Medical Exam Transform'!$F$2:$F$2336)</f>
        <v>No</v>
      </c>
      <c r="H213" s="14">
        <f>_xlfn.XLOOKUP(A213,'Medical Exam Transform'!$A$2:$A$2336,'Medical Exam Transform'!$G$2:$G$2336)</f>
        <v>2</v>
      </c>
      <c r="I213" s="14" t="str">
        <f>_xlfn.XLOOKUP(A213,'Medical Exam Transform'!$A$2:$A$2336,'Medical Exam Transform'!$H$2:$H$2336)</f>
        <v>Yes</v>
      </c>
      <c r="J213" s="14" t="str">
        <f>_xlfn.XLOOKUP(A213,'Medical Exam Transform'!$A$2:$A$2336,'Medical Exam Transform'!$I$2:$I$2336)</f>
        <v>Obesity</v>
      </c>
      <c r="K213" s="14" t="str">
        <f>_xlfn.XLOOKUP(A213,'Medical Exam Transform'!$A$2:$A$2336,'Medical Exam Transform'!$J$2:$J$2336)</f>
        <v>Normal</v>
      </c>
      <c r="L213" s="60">
        <f>_xlfn.XLOOKUP(A213,'Hospitalisation Transform'!$A$2:$A$2344,'Hospitalisation Transform'!$B$2:$B$2344)</f>
        <v>36849</v>
      </c>
      <c r="M213" s="82">
        <f>_xlfn.XLOOKUP(A213,'Hospitalisation Transform'!$A$2:$A$2344,'Hospitalisation Transform'!$D$2:$D$2344)</f>
        <v>35585.58</v>
      </c>
      <c r="N213" s="14" t="str">
        <f>_xlfn.XLOOKUP(A213,'Hospitalisation Transform'!$A$2:$A$2344,'Hospitalisation Transform'!$E$2:$E$2344)</f>
        <v>tier - 2</v>
      </c>
      <c r="O213" s="14" t="str">
        <f>_xlfn.XLOOKUP(A213,'Hospitalisation Transform'!$A$2:$A$2344,'Hospitalisation Transform'!$F$2:$F$2344)</f>
        <v>tier - 3</v>
      </c>
      <c r="P213" s="14" t="str">
        <f>_xlfn.XLOOKUP(A213,'Hospitalisation Transform'!$A$2:$A$2344,'Hospitalisation Transform'!$G$2:$G$2344)</f>
        <v>R1011</v>
      </c>
      <c r="Q213" s="14">
        <f>_xlfn.XLOOKUP(A213,'Hospitalisation Transform'!$A$2:$A$2344,'Hospitalisation Transform'!$H$2:$H$2344)</f>
        <v>23</v>
      </c>
    </row>
    <row r="214" spans="1:17" ht="15.5" x14ac:dyDescent="0.35">
      <c r="A214" s="59" t="s">
        <v>2161</v>
      </c>
      <c r="B214" s="39" t="str">
        <f>_xlfn.XLOOKUP(A214,'Customer Names Transform'!$A$2:$A$2336,'Customer Names Transform'!$D$2:$D$2336)</f>
        <v>Timothy V</v>
      </c>
      <c r="C214" s="28">
        <f>_xlfn.XLOOKUP(A214,'Medical Exam Transform'!$A$2:$A$2336,'Medical Exam Transform'!$B$2:$B$2336)</f>
        <v>34.39</v>
      </c>
      <c r="D214" s="14">
        <f>_xlfn.XLOOKUP(A214,'Medical Exam Transform'!$A$2:$A$2336,'Medical Exam Transform'!$C$2:$C$2336)</f>
        <v>8.7200000000000006</v>
      </c>
      <c r="E214" s="14" t="str">
        <f>_xlfn.XLOOKUP(A214,'Medical Exam Transform'!$A$2:$A$2336,'Medical Exam Transform'!$D$2:$D$2336)</f>
        <v>No</v>
      </c>
      <c r="F214" s="14" t="str">
        <f>_xlfn.XLOOKUP(A214,'Medical Exam Transform'!$A$2:$A$2336,'Medical Exam Transform'!$E$2:$E$2336)</f>
        <v>No</v>
      </c>
      <c r="G214" s="14" t="str">
        <f>_xlfn.XLOOKUP(A214,'Medical Exam Transform'!$A$2:$A$2336,'Medical Exam Transform'!$F$2:$F$2336)</f>
        <v>No</v>
      </c>
      <c r="H214" s="14">
        <f>_xlfn.XLOOKUP(A214,'Medical Exam Transform'!$A$2:$A$2336,'Medical Exam Transform'!$G$2:$G$2336)</f>
        <v>0</v>
      </c>
      <c r="I214" s="14" t="str">
        <f>_xlfn.XLOOKUP(A214,'Medical Exam Transform'!$A$2:$A$2336,'Medical Exam Transform'!$H$2:$H$2336)</f>
        <v>Yes</v>
      </c>
      <c r="J214" s="14" t="str">
        <f>_xlfn.XLOOKUP(A214,'Medical Exam Transform'!$A$2:$A$2336,'Medical Exam Transform'!$I$2:$I$2336)</f>
        <v>Obesity</v>
      </c>
      <c r="K214" s="14" t="str">
        <f>_xlfn.XLOOKUP(A214,'Medical Exam Transform'!$A$2:$A$2336,'Medical Exam Transform'!$J$2:$J$2336)</f>
        <v>Diabetes</v>
      </c>
      <c r="L214" s="60">
        <f>_xlfn.XLOOKUP(A214,'Hospitalisation Transform'!$A$2:$A$2344,'Hospitalisation Transform'!$B$2:$B$2344)</f>
        <v>26155</v>
      </c>
      <c r="M214" s="82">
        <f>_xlfn.XLOOKUP(A214,'Hospitalisation Transform'!$A$2:$A$2344,'Hospitalisation Transform'!$D$2:$D$2344)</f>
        <v>35583.17</v>
      </c>
      <c r="N214" s="14" t="str">
        <f>_xlfn.XLOOKUP(A214,'Hospitalisation Transform'!$A$2:$A$2344,'Hospitalisation Transform'!$E$2:$E$2344)</f>
        <v>tier - 1</v>
      </c>
      <c r="O214" s="14" t="str">
        <f>_xlfn.XLOOKUP(A214,'Hospitalisation Transform'!$A$2:$A$2344,'Hospitalisation Transform'!$F$2:$F$2344)</f>
        <v>tier - 3</v>
      </c>
      <c r="P214" s="14" t="str">
        <f>_xlfn.XLOOKUP(A214,'Hospitalisation Transform'!$A$2:$A$2344,'Hospitalisation Transform'!$G$2:$G$2344)</f>
        <v>R1011</v>
      </c>
      <c r="Q214" s="14">
        <f>_xlfn.XLOOKUP(A214,'Hospitalisation Transform'!$A$2:$A$2344,'Hospitalisation Transform'!$H$2:$H$2344)</f>
        <v>52</v>
      </c>
    </row>
    <row r="215" spans="1:17" ht="15.5" x14ac:dyDescent="0.35">
      <c r="A215" s="59" t="s">
        <v>2160</v>
      </c>
      <c r="B215" s="39" t="str">
        <f>_xlfn.XLOOKUP(A215,'Customer Names Transform'!$A$2:$A$2336,'Customer Names Transform'!$D$2:$D$2336)</f>
        <v>Andrew S</v>
      </c>
      <c r="C215" s="28">
        <f>_xlfn.XLOOKUP(A215,'Medical Exam Transform'!$A$2:$A$2336,'Medical Exam Transform'!$B$2:$B$2336)</f>
        <v>29.06</v>
      </c>
      <c r="D215" s="14">
        <f>_xlfn.XLOOKUP(A215,'Medical Exam Transform'!$A$2:$A$2336,'Medical Exam Transform'!$C$2:$C$2336)</f>
        <v>6.25</v>
      </c>
      <c r="E215" s="14" t="str">
        <f>_xlfn.XLOOKUP(A215,'Medical Exam Transform'!$A$2:$A$2336,'Medical Exam Transform'!$D$2:$D$2336)</f>
        <v>Yes</v>
      </c>
      <c r="F215" s="14" t="str">
        <f>_xlfn.XLOOKUP(A215,'Medical Exam Transform'!$A$2:$A$2336,'Medical Exam Transform'!$E$2:$E$2336)</f>
        <v>No</v>
      </c>
      <c r="G215" s="14" t="str">
        <f>_xlfn.XLOOKUP(A215,'Medical Exam Transform'!$A$2:$A$2336,'Medical Exam Transform'!$F$2:$F$2336)</f>
        <v>No</v>
      </c>
      <c r="H215" s="14">
        <f>_xlfn.XLOOKUP(A215,'Medical Exam Transform'!$A$2:$A$2336,'Medical Exam Transform'!$G$2:$G$2336)</f>
        <v>1</v>
      </c>
      <c r="I215" s="14" t="str">
        <f>_xlfn.XLOOKUP(A215,'Medical Exam Transform'!$A$2:$A$2336,'Medical Exam Transform'!$H$2:$H$2336)</f>
        <v>Yes</v>
      </c>
      <c r="J215" s="14" t="str">
        <f>_xlfn.XLOOKUP(A215,'Medical Exam Transform'!$A$2:$A$2336,'Medical Exam Transform'!$I$2:$I$2336)</f>
        <v>Overweight</v>
      </c>
      <c r="K215" s="14" t="str">
        <f>_xlfn.XLOOKUP(A215,'Medical Exam Transform'!$A$2:$A$2336,'Medical Exam Transform'!$J$2:$J$2336)</f>
        <v>Prediabetes</v>
      </c>
      <c r="L215" s="60">
        <f>_xlfn.XLOOKUP(A215,'Hospitalisation Transform'!$A$2:$A$2344,'Hospitalisation Transform'!$B$2:$B$2344)</f>
        <v>23618</v>
      </c>
      <c r="M215" s="82">
        <f>_xlfn.XLOOKUP(A215,'Hospitalisation Transform'!$A$2:$A$2344,'Hospitalisation Transform'!$D$2:$D$2344)</f>
        <v>35573.26</v>
      </c>
      <c r="N215" s="14" t="str">
        <f>_xlfn.XLOOKUP(A215,'Hospitalisation Transform'!$A$2:$A$2344,'Hospitalisation Transform'!$E$2:$E$2344)</f>
        <v>tier - 2</v>
      </c>
      <c r="O215" s="14" t="str">
        <f>_xlfn.XLOOKUP(A215,'Hospitalisation Transform'!$A$2:$A$2344,'Hospitalisation Transform'!$F$2:$F$2344)</f>
        <v>tier - 1</v>
      </c>
      <c r="P215" s="14" t="str">
        <f>_xlfn.XLOOKUP(A215,'Hospitalisation Transform'!$A$2:$A$2344,'Hospitalisation Transform'!$G$2:$G$2344)</f>
        <v>R1011</v>
      </c>
      <c r="Q215" s="14">
        <f>_xlfn.XLOOKUP(A215,'Hospitalisation Transform'!$A$2:$A$2344,'Hospitalisation Transform'!$H$2:$H$2344)</f>
        <v>59</v>
      </c>
    </row>
    <row r="216" spans="1:17" ht="15.5" x14ac:dyDescent="0.35">
      <c r="A216" s="59" t="s">
        <v>2159</v>
      </c>
      <c r="B216" s="39" t="str">
        <f>_xlfn.XLOOKUP(A216,'Customer Names Transform'!$A$2:$A$2336,'Customer Names Transform'!$D$2:$D$2336)</f>
        <v>Matthew D</v>
      </c>
      <c r="C216" s="28">
        <f>_xlfn.XLOOKUP(A216,'Medical Exam Transform'!$A$2:$A$2336,'Medical Exam Transform'!$B$2:$B$2336)</f>
        <v>35.799999999999997</v>
      </c>
      <c r="D216" s="14">
        <f>_xlfn.XLOOKUP(A216,'Medical Exam Transform'!$A$2:$A$2336,'Medical Exam Transform'!$C$2:$C$2336)</f>
        <v>7.32</v>
      </c>
      <c r="E216" s="14" t="str">
        <f>_xlfn.XLOOKUP(A216,'Medical Exam Transform'!$A$2:$A$2336,'Medical Exam Transform'!$D$2:$D$2336)</f>
        <v>No</v>
      </c>
      <c r="F216" s="14" t="str">
        <f>_xlfn.XLOOKUP(A216,'Medical Exam Transform'!$A$2:$A$2336,'Medical Exam Transform'!$E$2:$E$2336)</f>
        <v>No</v>
      </c>
      <c r="G216" s="14" t="str">
        <f>_xlfn.XLOOKUP(A216,'Medical Exam Transform'!$A$2:$A$2336,'Medical Exam Transform'!$F$2:$F$2336)</f>
        <v>No</v>
      </c>
      <c r="H216" s="14">
        <f>_xlfn.XLOOKUP(A216,'Medical Exam Transform'!$A$2:$A$2336,'Medical Exam Transform'!$G$2:$G$2336)</f>
        <v>2</v>
      </c>
      <c r="I216" s="14" t="str">
        <f>_xlfn.XLOOKUP(A216,'Medical Exam Transform'!$A$2:$A$2336,'Medical Exam Transform'!$H$2:$H$2336)</f>
        <v>Yes</v>
      </c>
      <c r="J216" s="14" t="str">
        <f>_xlfn.XLOOKUP(A216,'Medical Exam Transform'!$A$2:$A$2336,'Medical Exam Transform'!$I$2:$I$2336)</f>
        <v>Obesity</v>
      </c>
      <c r="K216" s="14" t="str">
        <f>_xlfn.XLOOKUP(A216,'Medical Exam Transform'!$A$2:$A$2336,'Medical Exam Transform'!$J$2:$J$2336)</f>
        <v>Normal</v>
      </c>
      <c r="L216" s="60">
        <f>_xlfn.XLOOKUP(A216,'Hospitalisation Transform'!$A$2:$A$2344,'Hospitalisation Transform'!$B$2:$B$2344)</f>
        <v>26964</v>
      </c>
      <c r="M216" s="82">
        <f>_xlfn.XLOOKUP(A216,'Hospitalisation Transform'!$A$2:$A$2344,'Hospitalisation Transform'!$D$2:$D$2344)</f>
        <v>35547.72</v>
      </c>
      <c r="N216" s="14" t="str">
        <f>_xlfn.XLOOKUP(A216,'Hospitalisation Transform'!$A$2:$A$2344,'Hospitalisation Transform'!$E$2:$E$2344)</f>
        <v>tier - 1</v>
      </c>
      <c r="O216" s="14" t="str">
        <f>_xlfn.XLOOKUP(A216,'Hospitalisation Transform'!$A$2:$A$2344,'Hospitalisation Transform'!$F$2:$F$2344)</f>
        <v>tier - 1</v>
      </c>
      <c r="P216" s="14" t="str">
        <f>_xlfn.XLOOKUP(A216,'Hospitalisation Transform'!$A$2:$A$2344,'Hospitalisation Transform'!$G$2:$G$2344)</f>
        <v>R1011</v>
      </c>
      <c r="Q216" s="14">
        <f>_xlfn.XLOOKUP(A216,'Hospitalisation Transform'!$A$2:$A$2344,'Hospitalisation Transform'!$H$2:$H$2344)</f>
        <v>50</v>
      </c>
    </row>
    <row r="217" spans="1:17" ht="15.5" x14ac:dyDescent="0.35">
      <c r="A217" s="59" t="s">
        <v>2158</v>
      </c>
      <c r="B217" s="39" t="str">
        <f>_xlfn.XLOOKUP(A217,'Customer Names Transform'!$A$2:$A$2336,'Customer Names Transform'!$D$2:$D$2336)</f>
        <v>Jessica</v>
      </c>
      <c r="C217" s="28">
        <f>_xlfn.XLOOKUP(A217,'Medical Exam Transform'!$A$2:$A$2336,'Medical Exam Transform'!$B$2:$B$2336)</f>
        <v>49.8</v>
      </c>
      <c r="D217" s="14">
        <f>_xlfn.XLOOKUP(A217,'Medical Exam Transform'!$A$2:$A$2336,'Medical Exam Transform'!$C$2:$C$2336)</f>
        <v>4.24</v>
      </c>
      <c r="E217" s="14" t="str">
        <f>_xlfn.XLOOKUP(A217,'Medical Exam Transform'!$A$2:$A$2336,'Medical Exam Transform'!$D$2:$D$2336)</f>
        <v>No</v>
      </c>
      <c r="F217" s="14" t="str">
        <f>_xlfn.XLOOKUP(A217,'Medical Exam Transform'!$A$2:$A$2336,'Medical Exam Transform'!$E$2:$E$2336)</f>
        <v>No</v>
      </c>
      <c r="G217" s="14" t="str">
        <f>_xlfn.XLOOKUP(A217,'Medical Exam Transform'!$A$2:$A$2336,'Medical Exam Transform'!$F$2:$F$2336)</f>
        <v>No</v>
      </c>
      <c r="H217" s="14">
        <f>_xlfn.XLOOKUP(A217,'Medical Exam Transform'!$A$2:$A$2336,'Medical Exam Transform'!$G$2:$G$2336)</f>
        <v>1</v>
      </c>
      <c r="I217" s="14" t="str">
        <f>_xlfn.XLOOKUP(A217,'Medical Exam Transform'!$A$2:$A$2336,'Medical Exam Transform'!$H$2:$H$2336)</f>
        <v>Yes</v>
      </c>
      <c r="J217" s="14" t="str">
        <f>_xlfn.XLOOKUP(A217,'Medical Exam Transform'!$A$2:$A$2336,'Medical Exam Transform'!$I$2:$I$2336)</f>
        <v>Obesity</v>
      </c>
      <c r="K217" s="14" t="str">
        <f>_xlfn.XLOOKUP(A217,'Medical Exam Transform'!$A$2:$A$2336,'Medical Exam Transform'!$J$2:$J$2336)</f>
        <v>Normal</v>
      </c>
      <c r="L217" s="60">
        <f>_xlfn.XLOOKUP(A217,'Hospitalisation Transform'!$A$2:$A$2344,'Hospitalisation Transform'!$B$2:$B$2344)</f>
        <v>33860</v>
      </c>
      <c r="M217" s="82">
        <f>_xlfn.XLOOKUP(A217,'Hospitalisation Transform'!$A$2:$A$2344,'Hospitalisation Transform'!$D$2:$D$2344)</f>
        <v>35547.47</v>
      </c>
      <c r="N217" s="14" t="str">
        <f>_xlfn.XLOOKUP(A217,'Hospitalisation Transform'!$A$2:$A$2344,'Hospitalisation Transform'!$E$2:$E$2344)</f>
        <v>tier - 2</v>
      </c>
      <c r="O217" s="14" t="str">
        <f>_xlfn.XLOOKUP(A217,'Hospitalisation Transform'!$A$2:$A$2344,'Hospitalisation Transform'!$F$2:$F$2344)</f>
        <v>tier - 3</v>
      </c>
      <c r="P217" s="14" t="str">
        <f>_xlfn.XLOOKUP(A217,'Hospitalisation Transform'!$A$2:$A$2344,'Hospitalisation Transform'!$G$2:$G$2344)</f>
        <v>R1011</v>
      </c>
      <c r="Q217" s="14">
        <f>_xlfn.XLOOKUP(A217,'Hospitalisation Transform'!$A$2:$A$2344,'Hospitalisation Transform'!$H$2:$H$2344)</f>
        <v>31</v>
      </c>
    </row>
    <row r="218" spans="1:17" ht="15.5" x14ac:dyDescent="0.35">
      <c r="A218" s="59" t="s">
        <v>2157</v>
      </c>
      <c r="B218" s="39" t="str">
        <f>_xlfn.XLOOKUP(A218,'Customer Names Transform'!$A$2:$A$2336,'Customer Names Transform'!$D$2:$D$2336)</f>
        <v>Lawrence</v>
      </c>
      <c r="C218" s="28">
        <f>_xlfn.XLOOKUP(A218,'Medical Exam Transform'!$A$2:$A$2336,'Medical Exam Transform'!$B$2:$B$2336)</f>
        <v>35.71</v>
      </c>
      <c r="D218" s="14">
        <f>_xlfn.XLOOKUP(A218,'Medical Exam Transform'!$A$2:$A$2336,'Medical Exam Transform'!$C$2:$C$2336)</f>
        <v>6.84</v>
      </c>
      <c r="E218" s="14" t="str">
        <f>_xlfn.XLOOKUP(A218,'Medical Exam Transform'!$A$2:$A$2336,'Medical Exam Transform'!$D$2:$D$2336)</f>
        <v>No</v>
      </c>
      <c r="F218" s="14" t="str">
        <f>_xlfn.XLOOKUP(A218,'Medical Exam Transform'!$A$2:$A$2336,'Medical Exam Transform'!$E$2:$E$2336)</f>
        <v>No</v>
      </c>
      <c r="G218" s="14" t="str">
        <f>_xlfn.XLOOKUP(A218,'Medical Exam Transform'!$A$2:$A$2336,'Medical Exam Transform'!$F$2:$F$2336)</f>
        <v>No</v>
      </c>
      <c r="H218" s="14">
        <f>_xlfn.XLOOKUP(A218,'Medical Exam Transform'!$A$2:$A$2336,'Medical Exam Transform'!$G$2:$G$2336)</f>
        <v>2</v>
      </c>
      <c r="I218" s="14" t="str">
        <f>_xlfn.XLOOKUP(A218,'Medical Exam Transform'!$A$2:$A$2336,'Medical Exam Transform'!$H$2:$H$2336)</f>
        <v>Yes</v>
      </c>
      <c r="J218" s="14" t="str">
        <f>_xlfn.XLOOKUP(A218,'Medical Exam Transform'!$A$2:$A$2336,'Medical Exam Transform'!$I$2:$I$2336)</f>
        <v>Obesity</v>
      </c>
      <c r="K218" s="14" t="str">
        <f>_xlfn.XLOOKUP(A218,'Medical Exam Transform'!$A$2:$A$2336,'Medical Exam Transform'!$J$2:$J$2336)</f>
        <v>Diabetes</v>
      </c>
      <c r="L218" s="60">
        <f>_xlfn.XLOOKUP(A218,'Hospitalisation Transform'!$A$2:$A$2344,'Hospitalisation Transform'!$B$2:$B$2344)</f>
        <v>27014</v>
      </c>
      <c r="M218" s="82">
        <f>_xlfn.XLOOKUP(A218,'Hospitalisation Transform'!$A$2:$A$2344,'Hospitalisation Transform'!$D$2:$D$2344)</f>
        <v>35517.19</v>
      </c>
      <c r="N218" s="14" t="str">
        <f>_xlfn.XLOOKUP(A218,'Hospitalisation Transform'!$A$2:$A$2344,'Hospitalisation Transform'!$E$2:$E$2344)</f>
        <v>tier - 2</v>
      </c>
      <c r="O218" s="14" t="str">
        <f>_xlfn.XLOOKUP(A218,'Hospitalisation Transform'!$A$2:$A$2344,'Hospitalisation Transform'!$F$2:$F$2344)</f>
        <v>tier - 2</v>
      </c>
      <c r="P218" s="14" t="str">
        <f>_xlfn.XLOOKUP(A218,'Hospitalisation Transform'!$A$2:$A$2344,'Hospitalisation Transform'!$G$2:$G$2344)</f>
        <v>R1011</v>
      </c>
      <c r="Q218" s="14">
        <f>_xlfn.XLOOKUP(A218,'Hospitalisation Transform'!$A$2:$A$2344,'Hospitalisation Transform'!$H$2:$H$2344)</f>
        <v>50</v>
      </c>
    </row>
    <row r="219" spans="1:17" ht="15.5" x14ac:dyDescent="0.35">
      <c r="A219" s="59" t="s">
        <v>2156</v>
      </c>
      <c r="B219" s="39" t="str">
        <f>_xlfn.XLOOKUP(A219,'Customer Names Transform'!$A$2:$A$2336,'Customer Names Transform'!$D$2:$D$2336)</f>
        <v>Alex</v>
      </c>
      <c r="C219" s="28">
        <f>_xlfn.XLOOKUP(A219,'Medical Exam Transform'!$A$2:$A$2336,'Medical Exam Transform'!$B$2:$B$2336)</f>
        <v>30.8</v>
      </c>
      <c r="D219" s="14">
        <f>_xlfn.XLOOKUP(A219,'Medical Exam Transform'!$A$2:$A$2336,'Medical Exam Transform'!$C$2:$C$2336)</f>
        <v>5.23</v>
      </c>
      <c r="E219" s="14" t="str">
        <f>_xlfn.XLOOKUP(A219,'Medical Exam Transform'!$A$2:$A$2336,'Medical Exam Transform'!$D$2:$D$2336)</f>
        <v>Yes</v>
      </c>
      <c r="F219" s="14" t="str">
        <f>_xlfn.XLOOKUP(A219,'Medical Exam Transform'!$A$2:$A$2336,'Medical Exam Transform'!$E$2:$E$2336)</f>
        <v>No</v>
      </c>
      <c r="G219" s="14" t="str">
        <f>_xlfn.XLOOKUP(A219,'Medical Exam Transform'!$A$2:$A$2336,'Medical Exam Transform'!$F$2:$F$2336)</f>
        <v>No</v>
      </c>
      <c r="H219" s="14">
        <f>_xlfn.XLOOKUP(A219,'Medical Exam Transform'!$A$2:$A$2336,'Medical Exam Transform'!$G$2:$G$2336)</f>
        <v>1</v>
      </c>
      <c r="I219" s="14" t="str">
        <f>_xlfn.XLOOKUP(A219,'Medical Exam Transform'!$A$2:$A$2336,'Medical Exam Transform'!$H$2:$H$2336)</f>
        <v>Yes</v>
      </c>
      <c r="J219" s="14" t="str">
        <f>_xlfn.XLOOKUP(A219,'Medical Exam Transform'!$A$2:$A$2336,'Medical Exam Transform'!$I$2:$I$2336)</f>
        <v>Obesity</v>
      </c>
      <c r="K219" s="14" t="str">
        <f>_xlfn.XLOOKUP(A219,'Medical Exam Transform'!$A$2:$A$2336,'Medical Exam Transform'!$J$2:$J$2336)</f>
        <v>Prediabetes</v>
      </c>
      <c r="L219" s="60">
        <f>_xlfn.XLOOKUP(A219,'Hospitalisation Transform'!$A$2:$A$2344,'Hospitalisation Transform'!$B$2:$B$2344)</f>
        <v>32467</v>
      </c>
      <c r="M219" s="82">
        <f>_xlfn.XLOOKUP(A219,'Hospitalisation Transform'!$A$2:$A$2344,'Hospitalisation Transform'!$D$2:$D$2344)</f>
        <v>35491.64</v>
      </c>
      <c r="N219" s="14" t="str">
        <f>_xlfn.XLOOKUP(A219,'Hospitalisation Transform'!$A$2:$A$2344,'Hospitalisation Transform'!$E$2:$E$2344)</f>
        <v>tier - 1</v>
      </c>
      <c r="O219" s="14" t="str">
        <f>_xlfn.XLOOKUP(A219,'Hospitalisation Transform'!$A$2:$A$2344,'Hospitalisation Transform'!$F$2:$F$2344)</f>
        <v>tier - 2</v>
      </c>
      <c r="P219" s="14" t="str">
        <f>_xlfn.XLOOKUP(A219,'Hospitalisation Transform'!$A$2:$A$2344,'Hospitalisation Transform'!$G$2:$G$2344)</f>
        <v>R1011</v>
      </c>
      <c r="Q219" s="14">
        <f>_xlfn.XLOOKUP(A219,'Hospitalisation Transform'!$A$2:$A$2344,'Hospitalisation Transform'!$H$2:$H$2344)</f>
        <v>35</v>
      </c>
    </row>
    <row r="220" spans="1:17" ht="15.5" x14ac:dyDescent="0.35">
      <c r="A220" s="59" t="s">
        <v>2155</v>
      </c>
      <c r="B220" s="39" t="str">
        <f>_xlfn.XLOOKUP(A220,'Customer Names Transform'!$A$2:$A$2336,'Customer Names Transform'!$D$2:$D$2336)</f>
        <v>Kevin</v>
      </c>
      <c r="C220" s="28">
        <f>_xlfn.XLOOKUP(A220,'Medical Exam Transform'!$A$2:$A$2336,'Medical Exam Transform'!$B$2:$B$2336)</f>
        <v>33.69</v>
      </c>
      <c r="D220" s="14">
        <f>_xlfn.XLOOKUP(A220,'Medical Exam Transform'!$A$2:$A$2336,'Medical Exam Transform'!$C$2:$C$2336)</f>
        <v>9.68</v>
      </c>
      <c r="E220" s="14" t="str">
        <f>_xlfn.XLOOKUP(A220,'Medical Exam Transform'!$A$2:$A$2336,'Medical Exam Transform'!$D$2:$D$2336)</f>
        <v>No</v>
      </c>
      <c r="F220" s="14" t="str">
        <f>_xlfn.XLOOKUP(A220,'Medical Exam Transform'!$A$2:$A$2336,'Medical Exam Transform'!$E$2:$E$2336)</f>
        <v>No</v>
      </c>
      <c r="G220" s="14" t="str">
        <f>_xlfn.XLOOKUP(A220,'Medical Exam Transform'!$A$2:$A$2336,'Medical Exam Transform'!$F$2:$F$2336)</f>
        <v>No</v>
      </c>
      <c r="H220" s="14">
        <f>_xlfn.XLOOKUP(A220,'Medical Exam Transform'!$A$2:$A$2336,'Medical Exam Transform'!$G$2:$G$2336)</f>
        <v>0</v>
      </c>
      <c r="I220" s="14" t="str">
        <f>_xlfn.XLOOKUP(A220,'Medical Exam Transform'!$A$2:$A$2336,'Medical Exam Transform'!$H$2:$H$2336)</f>
        <v>Yes</v>
      </c>
      <c r="J220" s="14" t="str">
        <f>_xlfn.XLOOKUP(A220,'Medical Exam Transform'!$A$2:$A$2336,'Medical Exam Transform'!$I$2:$I$2336)</f>
        <v>Obesity</v>
      </c>
      <c r="K220" s="14" t="str">
        <f>_xlfn.XLOOKUP(A220,'Medical Exam Transform'!$A$2:$A$2336,'Medical Exam Transform'!$J$2:$J$2336)</f>
        <v>Diabetes</v>
      </c>
      <c r="L220" s="60">
        <f>_xlfn.XLOOKUP(A220,'Hospitalisation Transform'!$A$2:$A$2344,'Hospitalisation Transform'!$B$2:$B$2344)</f>
        <v>26198</v>
      </c>
      <c r="M220" s="82">
        <f>_xlfn.XLOOKUP(A220,'Hospitalisation Transform'!$A$2:$A$2344,'Hospitalisation Transform'!$D$2:$D$2344)</f>
        <v>35345.730000000003</v>
      </c>
      <c r="N220" s="14" t="str">
        <f>_xlfn.XLOOKUP(A220,'Hospitalisation Transform'!$A$2:$A$2344,'Hospitalisation Transform'!$E$2:$E$2344)</f>
        <v>tier - 2</v>
      </c>
      <c r="O220" s="14" t="str">
        <f>_xlfn.XLOOKUP(A220,'Hospitalisation Transform'!$A$2:$A$2344,'Hospitalisation Transform'!$F$2:$F$2344)</f>
        <v>tier - 3</v>
      </c>
      <c r="P220" s="14" t="str">
        <f>_xlfn.XLOOKUP(A220,'Hospitalisation Transform'!$A$2:$A$2344,'Hospitalisation Transform'!$G$2:$G$2344)</f>
        <v>R1011</v>
      </c>
      <c r="Q220" s="14">
        <f>_xlfn.XLOOKUP(A220,'Hospitalisation Transform'!$A$2:$A$2344,'Hospitalisation Transform'!$H$2:$H$2344)</f>
        <v>52</v>
      </c>
    </row>
    <row r="221" spans="1:17" ht="15.5" x14ac:dyDescent="0.35">
      <c r="A221" s="59" t="s">
        <v>2154</v>
      </c>
      <c r="B221" s="39" t="str">
        <f>_xlfn.XLOOKUP(A221,'Customer Names Transform'!$A$2:$A$2336,'Customer Names Transform'!$D$2:$D$2336)</f>
        <v>Gavin M.</v>
      </c>
      <c r="C221" s="28">
        <f>_xlfn.XLOOKUP(A221,'Medical Exam Transform'!$A$2:$A$2336,'Medical Exam Transform'!$B$2:$B$2336)</f>
        <v>42.27</v>
      </c>
      <c r="D221" s="14">
        <f>_xlfn.XLOOKUP(A221,'Medical Exam Transform'!$A$2:$A$2336,'Medical Exam Transform'!$C$2:$C$2336)</f>
        <v>6.05</v>
      </c>
      <c r="E221" s="14" t="str">
        <f>_xlfn.XLOOKUP(A221,'Medical Exam Transform'!$A$2:$A$2336,'Medical Exam Transform'!$D$2:$D$2336)</f>
        <v>Yes</v>
      </c>
      <c r="F221" s="14" t="str">
        <f>_xlfn.XLOOKUP(A221,'Medical Exam Transform'!$A$2:$A$2336,'Medical Exam Transform'!$E$2:$E$2336)</f>
        <v>No</v>
      </c>
      <c r="G221" s="14" t="str">
        <f>_xlfn.XLOOKUP(A221,'Medical Exam Transform'!$A$2:$A$2336,'Medical Exam Transform'!$F$2:$F$2336)</f>
        <v>No</v>
      </c>
      <c r="H221" s="14">
        <f>_xlfn.XLOOKUP(A221,'Medical Exam Transform'!$A$2:$A$2336,'Medical Exam Transform'!$G$2:$G$2336)</f>
        <v>1</v>
      </c>
      <c r="I221" s="14" t="str">
        <f>_xlfn.XLOOKUP(A221,'Medical Exam Transform'!$A$2:$A$2336,'Medical Exam Transform'!$H$2:$H$2336)</f>
        <v>Yes</v>
      </c>
      <c r="J221" s="14" t="str">
        <f>_xlfn.XLOOKUP(A221,'Medical Exam Transform'!$A$2:$A$2336,'Medical Exam Transform'!$I$2:$I$2336)</f>
        <v>Obesity</v>
      </c>
      <c r="K221" s="14" t="str">
        <f>_xlfn.XLOOKUP(A221,'Medical Exam Transform'!$A$2:$A$2336,'Medical Exam Transform'!$J$2:$J$2336)</f>
        <v>Normal</v>
      </c>
      <c r="L221" s="60">
        <f>_xlfn.XLOOKUP(A221,'Hospitalisation Transform'!$A$2:$A$2344,'Hospitalisation Transform'!$B$2:$B$2344)</f>
        <v>32405</v>
      </c>
      <c r="M221" s="82">
        <f>_xlfn.XLOOKUP(A221,'Hospitalisation Transform'!$A$2:$A$2344,'Hospitalisation Transform'!$D$2:$D$2344)</f>
        <v>35315.96</v>
      </c>
      <c r="N221" s="14" t="str">
        <f>_xlfn.XLOOKUP(A221,'Hospitalisation Transform'!$A$2:$A$2344,'Hospitalisation Transform'!$E$2:$E$2344)</f>
        <v>tier - 2</v>
      </c>
      <c r="O221" s="14" t="str">
        <f>_xlfn.XLOOKUP(A221,'Hospitalisation Transform'!$A$2:$A$2344,'Hospitalisation Transform'!$F$2:$F$2344)</f>
        <v>tier - 1</v>
      </c>
      <c r="P221" s="14" t="str">
        <f>_xlfn.XLOOKUP(A221,'Hospitalisation Transform'!$A$2:$A$2344,'Hospitalisation Transform'!$G$2:$G$2344)</f>
        <v>R1011</v>
      </c>
      <c r="Q221" s="14">
        <f>_xlfn.XLOOKUP(A221,'Hospitalisation Transform'!$A$2:$A$2344,'Hospitalisation Transform'!$H$2:$H$2344)</f>
        <v>35</v>
      </c>
    </row>
    <row r="222" spans="1:17" ht="15.5" x14ac:dyDescent="0.35">
      <c r="A222" s="59" t="s">
        <v>2153</v>
      </c>
      <c r="B222" s="39" t="str">
        <f>_xlfn.XLOOKUP(A222,'Customer Names Transform'!$A$2:$A$2336,'Customer Names Transform'!$D$2:$D$2336)</f>
        <v>Rick E</v>
      </c>
      <c r="C222" s="28">
        <f>_xlfn.XLOOKUP(A222,'Medical Exam Transform'!$A$2:$A$2336,'Medical Exam Transform'!$B$2:$B$2336)</f>
        <v>53.25</v>
      </c>
      <c r="D222" s="14">
        <f>_xlfn.XLOOKUP(A222,'Medical Exam Transform'!$A$2:$A$2336,'Medical Exam Transform'!$C$2:$C$2336)</f>
        <v>6.11</v>
      </c>
      <c r="E222" s="14" t="str">
        <f>_xlfn.XLOOKUP(A222,'Medical Exam Transform'!$A$2:$A$2336,'Medical Exam Transform'!$D$2:$D$2336)</f>
        <v>Yes</v>
      </c>
      <c r="F222" s="14" t="str">
        <f>_xlfn.XLOOKUP(A222,'Medical Exam Transform'!$A$2:$A$2336,'Medical Exam Transform'!$E$2:$E$2336)</f>
        <v>No</v>
      </c>
      <c r="G222" s="14" t="str">
        <f>_xlfn.XLOOKUP(A222,'Medical Exam Transform'!$A$2:$A$2336,'Medical Exam Transform'!$F$2:$F$2336)</f>
        <v>Yes</v>
      </c>
      <c r="H222" s="14">
        <f>_xlfn.XLOOKUP(A222,'Medical Exam Transform'!$A$2:$A$2336,'Medical Exam Transform'!$G$2:$G$2336)</f>
        <v>1</v>
      </c>
      <c r="I222" s="14" t="str">
        <f>_xlfn.XLOOKUP(A222,'Medical Exam Transform'!$A$2:$A$2336,'Medical Exam Transform'!$H$2:$H$2336)</f>
        <v>Yes</v>
      </c>
      <c r="J222" s="14" t="str">
        <f>_xlfn.XLOOKUP(A222,'Medical Exam Transform'!$A$2:$A$2336,'Medical Exam Transform'!$I$2:$I$2336)</f>
        <v>Obesity</v>
      </c>
      <c r="K222" s="14" t="str">
        <f>_xlfn.XLOOKUP(A222,'Medical Exam Transform'!$A$2:$A$2336,'Medical Exam Transform'!$J$2:$J$2336)</f>
        <v>Prediabetes</v>
      </c>
      <c r="L222" s="60">
        <f>_xlfn.XLOOKUP(A222,'Hospitalisation Transform'!$A$2:$A$2344,'Hospitalisation Transform'!$B$2:$B$2344)</f>
        <v>35620</v>
      </c>
      <c r="M222" s="82">
        <f>_xlfn.XLOOKUP(A222,'Hospitalisation Transform'!$A$2:$A$2344,'Hospitalisation Transform'!$D$2:$D$2344)</f>
        <v>35302.089999999997</v>
      </c>
      <c r="N222" s="14" t="str">
        <f>_xlfn.XLOOKUP(A222,'Hospitalisation Transform'!$A$2:$A$2344,'Hospitalisation Transform'!$E$2:$E$2344)</f>
        <v>tier - 1</v>
      </c>
      <c r="O222" s="14" t="str">
        <f>_xlfn.XLOOKUP(A222,'Hospitalisation Transform'!$A$2:$A$2344,'Hospitalisation Transform'!$F$2:$F$2344)</f>
        <v>tier - 2</v>
      </c>
      <c r="P222" s="14" t="str">
        <f>_xlfn.XLOOKUP(A222,'Hospitalisation Transform'!$A$2:$A$2344,'Hospitalisation Transform'!$G$2:$G$2344)</f>
        <v>R1011</v>
      </c>
      <c r="Q222" s="14">
        <f>_xlfn.XLOOKUP(A222,'Hospitalisation Transform'!$A$2:$A$2344,'Hospitalisation Transform'!$H$2:$H$2344)</f>
        <v>26</v>
      </c>
    </row>
    <row r="223" spans="1:17" ht="15.5" x14ac:dyDescent="0.35">
      <c r="A223" s="59" t="s">
        <v>2152</v>
      </c>
      <c r="B223" s="39" t="str">
        <f>_xlfn.XLOOKUP(A223,'Customer Names Transform'!$A$2:$A$2336,'Customer Names Transform'!$D$2:$D$2336)</f>
        <v>Andrea H.</v>
      </c>
      <c r="C223" s="28">
        <f>_xlfn.XLOOKUP(A223,'Medical Exam Transform'!$A$2:$A$2336,'Medical Exam Transform'!$B$2:$B$2336)</f>
        <v>26.8</v>
      </c>
      <c r="D223" s="14">
        <f>_xlfn.XLOOKUP(A223,'Medical Exam Transform'!$A$2:$A$2336,'Medical Exam Transform'!$C$2:$C$2336)</f>
        <v>10.93</v>
      </c>
      <c r="E223" s="14" t="str">
        <f>_xlfn.XLOOKUP(A223,'Medical Exam Transform'!$A$2:$A$2336,'Medical Exam Transform'!$D$2:$D$2336)</f>
        <v>Yes</v>
      </c>
      <c r="F223" s="14" t="str">
        <f>_xlfn.XLOOKUP(A223,'Medical Exam Transform'!$A$2:$A$2336,'Medical Exam Transform'!$E$2:$E$2336)</f>
        <v>No</v>
      </c>
      <c r="G223" s="14" t="str">
        <f>_xlfn.XLOOKUP(A223,'Medical Exam Transform'!$A$2:$A$2336,'Medical Exam Transform'!$F$2:$F$2336)</f>
        <v>No</v>
      </c>
      <c r="H223" s="14">
        <f>_xlfn.XLOOKUP(A223,'Medical Exam Transform'!$A$2:$A$2336,'Medical Exam Transform'!$G$2:$G$2336)</f>
        <v>0</v>
      </c>
      <c r="I223" s="14" t="str">
        <f>_xlfn.XLOOKUP(A223,'Medical Exam Transform'!$A$2:$A$2336,'Medical Exam Transform'!$H$2:$H$2336)</f>
        <v>No</v>
      </c>
      <c r="J223" s="14" t="str">
        <f>_xlfn.XLOOKUP(A223,'Medical Exam Transform'!$A$2:$A$2336,'Medical Exam Transform'!$I$2:$I$2336)</f>
        <v>Overweight</v>
      </c>
      <c r="K223" s="14" t="str">
        <f>_xlfn.XLOOKUP(A223,'Medical Exam Transform'!$A$2:$A$2336,'Medical Exam Transform'!$J$2:$J$2336)</f>
        <v>Normal</v>
      </c>
      <c r="L223" s="60">
        <f>_xlfn.XLOOKUP(A223,'Hospitalisation Transform'!$A$2:$A$2344,'Hospitalisation Transform'!$B$2:$B$2344)</f>
        <v>24836</v>
      </c>
      <c r="M223" s="82">
        <f>_xlfn.XLOOKUP(A223,'Hospitalisation Transform'!$A$2:$A$2344,'Hospitalisation Transform'!$D$2:$D$2344)</f>
        <v>35160.129999999997</v>
      </c>
      <c r="N223" s="14" t="str">
        <f>_xlfn.XLOOKUP(A223,'Hospitalisation Transform'!$A$2:$A$2344,'Hospitalisation Transform'!$E$2:$E$2344)</f>
        <v>tier - 2</v>
      </c>
      <c r="O223" s="14" t="str">
        <f>_xlfn.XLOOKUP(A223,'Hospitalisation Transform'!$A$2:$A$2344,'Hospitalisation Transform'!$F$2:$F$2344)</f>
        <v>tier - 2</v>
      </c>
      <c r="P223" s="14" t="str">
        <f>_xlfn.XLOOKUP(A223,'Hospitalisation Transform'!$A$2:$A$2344,'Hospitalisation Transform'!$G$2:$G$2344)</f>
        <v>R1011</v>
      </c>
      <c r="Q223" s="14">
        <f>_xlfn.XLOOKUP(A223,'Hospitalisation Transform'!$A$2:$A$2344,'Hospitalisation Transform'!$H$2:$H$2344)</f>
        <v>55</v>
      </c>
    </row>
    <row r="224" spans="1:17" ht="15.5" x14ac:dyDescent="0.35">
      <c r="A224" s="59" t="s">
        <v>2151</v>
      </c>
      <c r="B224" s="39" t="str">
        <f>_xlfn.XLOOKUP(A224,'Customer Names Transform'!$A$2:$A$2336,'Customer Names Transform'!$D$2:$D$2336)</f>
        <v>Anthony S</v>
      </c>
      <c r="C224" s="28">
        <f>_xlfn.XLOOKUP(A224,'Medical Exam Transform'!$A$2:$A$2336,'Medical Exam Transform'!$B$2:$B$2336)</f>
        <v>28.5</v>
      </c>
      <c r="D224" s="14">
        <f>_xlfn.XLOOKUP(A224,'Medical Exam Transform'!$A$2:$A$2336,'Medical Exam Transform'!$C$2:$C$2336)</f>
        <v>5.12</v>
      </c>
      <c r="E224" s="14" t="str">
        <f>_xlfn.XLOOKUP(A224,'Medical Exam Transform'!$A$2:$A$2336,'Medical Exam Transform'!$D$2:$D$2336)</f>
        <v>No</v>
      </c>
      <c r="F224" s="14" t="str">
        <f>_xlfn.XLOOKUP(A224,'Medical Exam Transform'!$A$2:$A$2336,'Medical Exam Transform'!$E$2:$E$2336)</f>
        <v>No</v>
      </c>
      <c r="G224" s="14" t="str">
        <f>_xlfn.XLOOKUP(A224,'Medical Exam Transform'!$A$2:$A$2336,'Medical Exam Transform'!$F$2:$F$2336)</f>
        <v>No</v>
      </c>
      <c r="H224" s="14">
        <f>_xlfn.XLOOKUP(A224,'Medical Exam Transform'!$A$2:$A$2336,'Medical Exam Transform'!$G$2:$G$2336)</f>
        <v>1</v>
      </c>
      <c r="I224" s="14" t="str">
        <f>_xlfn.XLOOKUP(A224,'Medical Exam Transform'!$A$2:$A$2336,'Medical Exam Transform'!$H$2:$H$2336)</f>
        <v>Yes</v>
      </c>
      <c r="J224" s="14" t="str">
        <f>_xlfn.XLOOKUP(A224,'Medical Exam Transform'!$A$2:$A$2336,'Medical Exam Transform'!$I$2:$I$2336)</f>
        <v>Overweight</v>
      </c>
      <c r="K224" s="14" t="str">
        <f>_xlfn.XLOOKUP(A224,'Medical Exam Transform'!$A$2:$A$2336,'Medical Exam Transform'!$J$2:$J$2336)</f>
        <v>Normal</v>
      </c>
      <c r="L224" s="60">
        <f>_xlfn.XLOOKUP(A224,'Hospitalisation Transform'!$A$2:$A$2344,'Hospitalisation Transform'!$B$2:$B$2344)</f>
        <v>36151</v>
      </c>
      <c r="M224" s="82">
        <f>_xlfn.XLOOKUP(A224,'Hospitalisation Transform'!$A$2:$A$2344,'Hospitalisation Transform'!$D$2:$D$2344)</f>
        <v>35147.53</v>
      </c>
      <c r="N224" s="14" t="str">
        <f>_xlfn.XLOOKUP(A224,'Hospitalisation Transform'!$A$2:$A$2344,'Hospitalisation Transform'!$E$2:$E$2344)</f>
        <v>tier - 1</v>
      </c>
      <c r="O224" s="14" t="str">
        <f>_xlfn.XLOOKUP(A224,'Hospitalisation Transform'!$A$2:$A$2344,'Hospitalisation Transform'!$F$2:$F$2344)</f>
        <v>tier - 1</v>
      </c>
      <c r="P224" s="14" t="str">
        <f>_xlfn.XLOOKUP(A224,'Hospitalisation Transform'!$A$2:$A$2344,'Hospitalisation Transform'!$G$2:$G$2344)</f>
        <v>R1016</v>
      </c>
      <c r="Q224" s="14">
        <f>_xlfn.XLOOKUP(A224,'Hospitalisation Transform'!$A$2:$A$2344,'Hospitalisation Transform'!$H$2:$H$2344)</f>
        <v>24</v>
      </c>
    </row>
    <row r="225" spans="1:17" ht="15.5" x14ac:dyDescent="0.35">
      <c r="A225" s="59" t="s">
        <v>2150</v>
      </c>
      <c r="B225" s="39" t="str">
        <f>_xlfn.XLOOKUP(A225,'Customer Names Transform'!$A$2:$A$2336,'Customer Names Transform'!$D$2:$D$2336)</f>
        <v>Erik</v>
      </c>
      <c r="C225" s="28">
        <f>_xlfn.XLOOKUP(A225,'Medical Exam Transform'!$A$2:$A$2336,'Medical Exam Transform'!$B$2:$B$2336)</f>
        <v>22.895</v>
      </c>
      <c r="D225" s="14">
        <f>_xlfn.XLOOKUP(A225,'Medical Exam Transform'!$A$2:$A$2336,'Medical Exam Transform'!$C$2:$C$2336)</f>
        <v>5.72</v>
      </c>
      <c r="E225" s="14" t="str">
        <f>_xlfn.XLOOKUP(A225,'Medical Exam Transform'!$A$2:$A$2336,'Medical Exam Transform'!$D$2:$D$2336)</f>
        <v>No</v>
      </c>
      <c r="F225" s="14" t="str">
        <f>_xlfn.XLOOKUP(A225,'Medical Exam Transform'!$A$2:$A$2336,'Medical Exam Transform'!$E$2:$E$2336)</f>
        <v>No</v>
      </c>
      <c r="G225" s="14" t="str">
        <f>_xlfn.XLOOKUP(A225,'Medical Exam Transform'!$A$2:$A$2336,'Medical Exam Transform'!$F$2:$F$2336)</f>
        <v>No</v>
      </c>
      <c r="H225" s="14">
        <f>_xlfn.XLOOKUP(A225,'Medical Exam Transform'!$A$2:$A$2336,'Medical Exam Transform'!$G$2:$G$2336)</f>
        <v>0</v>
      </c>
      <c r="I225" s="14" t="str">
        <f>_xlfn.XLOOKUP(A225,'Medical Exam Transform'!$A$2:$A$2336,'Medical Exam Transform'!$H$2:$H$2336)</f>
        <v>Yes</v>
      </c>
      <c r="J225" s="14" t="str">
        <f>_xlfn.XLOOKUP(A225,'Medical Exam Transform'!$A$2:$A$2336,'Medical Exam Transform'!$I$2:$I$2336)</f>
        <v>Normalweight</v>
      </c>
      <c r="K225" s="14" t="str">
        <f>_xlfn.XLOOKUP(A225,'Medical Exam Transform'!$A$2:$A$2336,'Medical Exam Transform'!$J$2:$J$2336)</f>
        <v>Prediabetes</v>
      </c>
      <c r="L225" s="60">
        <f>_xlfn.XLOOKUP(A225,'Hospitalisation Transform'!$A$2:$A$2344,'Hospitalisation Transform'!$B$2:$B$2344)</f>
        <v>28305</v>
      </c>
      <c r="M225" s="82">
        <f>_xlfn.XLOOKUP(A225,'Hospitalisation Transform'!$A$2:$A$2344,'Hospitalisation Transform'!$D$2:$D$2344)</f>
        <v>35069.370000000003</v>
      </c>
      <c r="N225" s="14" t="str">
        <f>_xlfn.XLOOKUP(A225,'Hospitalisation Transform'!$A$2:$A$2344,'Hospitalisation Transform'!$E$2:$E$2344)</f>
        <v>tier - 1</v>
      </c>
      <c r="O225" s="14" t="str">
        <f>_xlfn.XLOOKUP(A225,'Hospitalisation Transform'!$A$2:$A$2344,'Hospitalisation Transform'!$F$2:$F$2344)</f>
        <v>tier - 1</v>
      </c>
      <c r="P225" s="14" t="str">
        <f>_xlfn.XLOOKUP(A225,'Hospitalisation Transform'!$A$2:$A$2344,'Hospitalisation Transform'!$G$2:$G$2344)</f>
        <v>R1017</v>
      </c>
      <c r="Q225" s="14">
        <f>_xlfn.XLOOKUP(A225,'Hospitalisation Transform'!$A$2:$A$2344,'Hospitalisation Transform'!$H$2:$H$2344)</f>
        <v>46</v>
      </c>
    </row>
    <row r="226" spans="1:17" ht="15.5" x14ac:dyDescent="0.35">
      <c r="A226" s="59" t="s">
        <v>2149</v>
      </c>
      <c r="B226" s="39" t="str">
        <f>_xlfn.XLOOKUP(A226,'Customer Names Transform'!$A$2:$A$2336,'Customer Names Transform'!$D$2:$D$2336)</f>
        <v>Kiley D</v>
      </c>
      <c r="C226" s="28">
        <f>_xlfn.XLOOKUP(A226,'Medical Exam Transform'!$A$2:$A$2336,'Medical Exam Transform'!$B$2:$B$2336)</f>
        <v>34.06</v>
      </c>
      <c r="D226" s="14">
        <f>_xlfn.XLOOKUP(A226,'Medical Exam Transform'!$A$2:$A$2336,'Medical Exam Transform'!$C$2:$C$2336)</f>
        <v>11.83</v>
      </c>
      <c r="E226" s="14" t="str">
        <f>_xlfn.XLOOKUP(A226,'Medical Exam Transform'!$A$2:$A$2336,'Medical Exam Transform'!$D$2:$D$2336)</f>
        <v>Yes</v>
      </c>
      <c r="F226" s="14" t="str">
        <f>_xlfn.XLOOKUP(A226,'Medical Exam Transform'!$A$2:$A$2336,'Medical Exam Transform'!$E$2:$E$2336)</f>
        <v>No</v>
      </c>
      <c r="G226" s="14" t="str">
        <f>_xlfn.XLOOKUP(A226,'Medical Exam Transform'!$A$2:$A$2336,'Medical Exam Transform'!$F$2:$F$2336)</f>
        <v>No</v>
      </c>
      <c r="H226" s="14">
        <f>_xlfn.XLOOKUP(A226,'Medical Exam Transform'!$A$2:$A$2336,'Medical Exam Transform'!$G$2:$G$2336)</f>
        <v>1</v>
      </c>
      <c r="I226" s="14" t="str">
        <f>_xlfn.XLOOKUP(A226,'Medical Exam Transform'!$A$2:$A$2336,'Medical Exam Transform'!$H$2:$H$2336)</f>
        <v>Yes</v>
      </c>
      <c r="J226" s="14" t="str">
        <f>_xlfn.XLOOKUP(A226,'Medical Exam Transform'!$A$2:$A$2336,'Medical Exam Transform'!$I$2:$I$2336)</f>
        <v>Obesity</v>
      </c>
      <c r="K226" s="14" t="str">
        <f>_xlfn.XLOOKUP(A226,'Medical Exam Transform'!$A$2:$A$2336,'Medical Exam Transform'!$J$2:$J$2336)</f>
        <v>Normal</v>
      </c>
      <c r="L226" s="60">
        <f>_xlfn.XLOOKUP(A226,'Hospitalisation Transform'!$A$2:$A$2344,'Hospitalisation Transform'!$B$2:$B$2344)</f>
        <v>27635</v>
      </c>
      <c r="M226" s="82">
        <f>_xlfn.XLOOKUP(A226,'Hospitalisation Transform'!$A$2:$A$2344,'Hospitalisation Transform'!$D$2:$D$2344)</f>
        <v>35050.620000000003</v>
      </c>
      <c r="N226" s="14" t="str">
        <f>_xlfn.XLOOKUP(A226,'Hospitalisation Transform'!$A$2:$A$2344,'Hospitalisation Transform'!$E$2:$E$2344)</f>
        <v>tier - 2</v>
      </c>
      <c r="O226" s="14" t="str">
        <f>_xlfn.XLOOKUP(A226,'Hospitalisation Transform'!$A$2:$A$2344,'Hospitalisation Transform'!$F$2:$F$2344)</f>
        <v>tier - 1</v>
      </c>
      <c r="P226" s="14" t="str">
        <f>_xlfn.XLOOKUP(A226,'Hospitalisation Transform'!$A$2:$A$2344,'Hospitalisation Transform'!$G$2:$G$2344)</f>
        <v>R1011</v>
      </c>
      <c r="Q226" s="14">
        <f>_xlfn.XLOOKUP(A226,'Hospitalisation Transform'!$A$2:$A$2344,'Hospitalisation Transform'!$H$2:$H$2344)</f>
        <v>48</v>
      </c>
    </row>
    <row r="227" spans="1:17" ht="15.5" x14ac:dyDescent="0.35">
      <c r="A227" s="59" t="s">
        <v>2148</v>
      </c>
      <c r="B227" s="39" t="str">
        <f>_xlfn.XLOOKUP(A227,'Customer Names Transform'!$A$2:$A$2336,'Customer Names Transform'!$D$2:$D$2336)</f>
        <v>Jennifer</v>
      </c>
      <c r="C227" s="28">
        <f>_xlfn.XLOOKUP(A227,'Medical Exam Transform'!$A$2:$A$2336,'Medical Exam Transform'!$B$2:$B$2336)</f>
        <v>36.409999999999997</v>
      </c>
      <c r="D227" s="14">
        <f>_xlfn.XLOOKUP(A227,'Medical Exam Transform'!$A$2:$A$2336,'Medical Exam Transform'!$C$2:$C$2336)</f>
        <v>4.55</v>
      </c>
      <c r="E227" s="14" t="str">
        <f>_xlfn.XLOOKUP(A227,'Medical Exam Transform'!$A$2:$A$2336,'Medical Exam Transform'!$D$2:$D$2336)</f>
        <v>No</v>
      </c>
      <c r="F227" s="14" t="str">
        <f>_xlfn.XLOOKUP(A227,'Medical Exam Transform'!$A$2:$A$2336,'Medical Exam Transform'!$E$2:$E$2336)</f>
        <v>No</v>
      </c>
      <c r="G227" s="14" t="str">
        <f>_xlfn.XLOOKUP(A227,'Medical Exam Transform'!$A$2:$A$2336,'Medical Exam Transform'!$F$2:$F$2336)</f>
        <v>No</v>
      </c>
      <c r="H227" s="14">
        <f>_xlfn.XLOOKUP(A227,'Medical Exam Transform'!$A$2:$A$2336,'Medical Exam Transform'!$G$2:$G$2336)</f>
        <v>0</v>
      </c>
      <c r="I227" s="14" t="str">
        <f>_xlfn.XLOOKUP(A227,'Medical Exam Transform'!$A$2:$A$2336,'Medical Exam Transform'!$H$2:$H$2336)</f>
        <v>Yes</v>
      </c>
      <c r="J227" s="14" t="str">
        <f>_xlfn.XLOOKUP(A227,'Medical Exam Transform'!$A$2:$A$2336,'Medical Exam Transform'!$I$2:$I$2336)</f>
        <v>Obesity</v>
      </c>
      <c r="K227" s="14" t="str">
        <f>_xlfn.XLOOKUP(A227,'Medical Exam Transform'!$A$2:$A$2336,'Medical Exam Transform'!$J$2:$J$2336)</f>
        <v>Normal</v>
      </c>
      <c r="L227" s="60">
        <f>_xlfn.XLOOKUP(A227,'Hospitalisation Transform'!$A$2:$A$2344,'Hospitalisation Transform'!$B$2:$B$2344)</f>
        <v>30137</v>
      </c>
      <c r="M227" s="82">
        <f>_xlfn.XLOOKUP(A227,'Hospitalisation Transform'!$A$2:$A$2344,'Hospitalisation Transform'!$D$2:$D$2344)</f>
        <v>35000.730000000003</v>
      </c>
      <c r="N227" s="14" t="str">
        <f>_xlfn.XLOOKUP(A227,'Hospitalisation Transform'!$A$2:$A$2344,'Hospitalisation Transform'!$E$2:$E$2344)</f>
        <v>tier - 2</v>
      </c>
      <c r="O227" s="14" t="str">
        <f>_xlfn.XLOOKUP(A227,'Hospitalisation Transform'!$A$2:$A$2344,'Hospitalisation Transform'!$F$2:$F$2344)</f>
        <v>tier - 3</v>
      </c>
      <c r="P227" s="14" t="str">
        <f>_xlfn.XLOOKUP(A227,'Hospitalisation Transform'!$A$2:$A$2344,'Hospitalisation Transform'!$G$2:$G$2344)</f>
        <v>R1011</v>
      </c>
      <c r="Q227" s="14">
        <f>_xlfn.XLOOKUP(A227,'Hospitalisation Transform'!$A$2:$A$2344,'Hospitalisation Transform'!$H$2:$H$2344)</f>
        <v>41</v>
      </c>
    </row>
    <row r="228" spans="1:17" ht="15.5" x14ac:dyDescent="0.35">
      <c r="A228" s="59" t="s">
        <v>2147</v>
      </c>
      <c r="B228" s="39" t="str">
        <f>_xlfn.XLOOKUP(A228,'Customer Names Transform'!$A$2:$A$2336,'Customer Names Transform'!$D$2:$D$2336)</f>
        <v>Chris</v>
      </c>
      <c r="C228" s="28">
        <f>_xlfn.XLOOKUP(A228,'Medical Exam Transform'!$A$2:$A$2336,'Medical Exam Transform'!$B$2:$B$2336)</f>
        <v>52.3</v>
      </c>
      <c r="D228" s="14">
        <f>_xlfn.XLOOKUP(A228,'Medical Exam Transform'!$A$2:$A$2336,'Medical Exam Transform'!$C$2:$C$2336)</f>
        <v>4.87</v>
      </c>
      <c r="E228" s="14" t="str">
        <f>_xlfn.XLOOKUP(A228,'Medical Exam Transform'!$A$2:$A$2336,'Medical Exam Transform'!$D$2:$D$2336)</f>
        <v>Yes</v>
      </c>
      <c r="F228" s="14" t="str">
        <f>_xlfn.XLOOKUP(A228,'Medical Exam Transform'!$A$2:$A$2336,'Medical Exam Transform'!$E$2:$E$2336)</f>
        <v>No</v>
      </c>
      <c r="G228" s="14" t="str">
        <f>_xlfn.XLOOKUP(A228,'Medical Exam Transform'!$A$2:$A$2336,'Medical Exam Transform'!$F$2:$F$2336)</f>
        <v>Yes</v>
      </c>
      <c r="H228" s="14">
        <f>_xlfn.XLOOKUP(A228,'Medical Exam Transform'!$A$2:$A$2336,'Medical Exam Transform'!$G$2:$G$2336)</f>
        <v>1</v>
      </c>
      <c r="I228" s="14" t="str">
        <f>_xlfn.XLOOKUP(A228,'Medical Exam Transform'!$A$2:$A$2336,'Medical Exam Transform'!$H$2:$H$2336)</f>
        <v>Yes</v>
      </c>
      <c r="J228" s="14" t="str">
        <f>_xlfn.XLOOKUP(A228,'Medical Exam Transform'!$A$2:$A$2336,'Medical Exam Transform'!$I$2:$I$2336)</f>
        <v>Obesity</v>
      </c>
      <c r="K228" s="14" t="str">
        <f>_xlfn.XLOOKUP(A228,'Medical Exam Transform'!$A$2:$A$2336,'Medical Exam Transform'!$J$2:$J$2336)</f>
        <v>Prediabetes</v>
      </c>
      <c r="L228" s="60">
        <f>_xlfn.XLOOKUP(A228,'Hospitalisation Transform'!$A$2:$A$2344,'Hospitalisation Transform'!$B$2:$B$2344)</f>
        <v>35664</v>
      </c>
      <c r="M228" s="82">
        <f>_xlfn.XLOOKUP(A228,'Hospitalisation Transform'!$A$2:$A$2344,'Hospitalisation Transform'!$D$2:$D$2344)</f>
        <v>34979.86</v>
      </c>
      <c r="N228" s="14" t="str">
        <f>_xlfn.XLOOKUP(A228,'Hospitalisation Transform'!$A$2:$A$2344,'Hospitalisation Transform'!$E$2:$E$2344)</f>
        <v>tier - 2</v>
      </c>
      <c r="O228" s="14" t="str">
        <f>_xlfn.XLOOKUP(A228,'Hospitalisation Transform'!$A$2:$A$2344,'Hospitalisation Transform'!$F$2:$F$2344)</f>
        <v>tier - 2</v>
      </c>
      <c r="P228" s="14" t="str">
        <f>_xlfn.XLOOKUP(A228,'Hospitalisation Transform'!$A$2:$A$2344,'Hospitalisation Transform'!$G$2:$G$2344)</f>
        <v>R1011</v>
      </c>
      <c r="Q228" s="14">
        <f>_xlfn.XLOOKUP(A228,'Hospitalisation Transform'!$A$2:$A$2344,'Hospitalisation Transform'!$H$2:$H$2344)</f>
        <v>26</v>
      </c>
    </row>
    <row r="229" spans="1:17" ht="15.5" x14ac:dyDescent="0.35">
      <c r="A229" s="59" t="s">
        <v>2146</v>
      </c>
      <c r="B229" s="39" t="str">
        <f>_xlfn.XLOOKUP(A229,'Customer Names Transform'!$A$2:$A$2336,'Customer Names Transform'!$D$2:$D$2336)</f>
        <v>Marian M.</v>
      </c>
      <c r="C229" s="28">
        <f>_xlfn.XLOOKUP(A229,'Medical Exam Transform'!$A$2:$A$2336,'Medical Exam Transform'!$B$2:$B$2336)</f>
        <v>52.66</v>
      </c>
      <c r="D229" s="14">
        <f>_xlfn.XLOOKUP(A229,'Medical Exam Transform'!$A$2:$A$2336,'Medical Exam Transform'!$C$2:$C$2336)</f>
        <v>4.45</v>
      </c>
      <c r="E229" s="14" t="str">
        <f>_xlfn.XLOOKUP(A229,'Medical Exam Transform'!$A$2:$A$2336,'Medical Exam Transform'!$D$2:$D$2336)</f>
        <v>No</v>
      </c>
      <c r="F229" s="14" t="str">
        <f>_xlfn.XLOOKUP(A229,'Medical Exam Transform'!$A$2:$A$2336,'Medical Exam Transform'!$E$2:$E$2336)</f>
        <v>No</v>
      </c>
      <c r="G229" s="14" t="str">
        <f>_xlfn.XLOOKUP(A229,'Medical Exam Transform'!$A$2:$A$2336,'Medical Exam Transform'!$F$2:$F$2336)</f>
        <v>No</v>
      </c>
      <c r="H229" s="14">
        <f>_xlfn.XLOOKUP(A229,'Medical Exam Transform'!$A$2:$A$2336,'Medical Exam Transform'!$G$2:$G$2336)</f>
        <v>1</v>
      </c>
      <c r="I229" s="14" t="str">
        <f>_xlfn.XLOOKUP(A229,'Medical Exam Transform'!$A$2:$A$2336,'Medical Exam Transform'!$H$2:$H$2336)</f>
        <v>Yes</v>
      </c>
      <c r="J229" s="14" t="str">
        <f>_xlfn.XLOOKUP(A229,'Medical Exam Transform'!$A$2:$A$2336,'Medical Exam Transform'!$I$2:$I$2336)</f>
        <v>Obesity</v>
      </c>
      <c r="K229" s="14" t="str">
        <f>_xlfn.XLOOKUP(A229,'Medical Exam Transform'!$A$2:$A$2336,'Medical Exam Transform'!$J$2:$J$2336)</f>
        <v>Normal</v>
      </c>
      <c r="L229" s="60">
        <f>_xlfn.XLOOKUP(A229,'Hospitalisation Transform'!$A$2:$A$2344,'Hospitalisation Transform'!$B$2:$B$2344)</f>
        <v>36029</v>
      </c>
      <c r="M229" s="82">
        <f>_xlfn.XLOOKUP(A229,'Hospitalisation Transform'!$A$2:$A$2344,'Hospitalisation Transform'!$D$2:$D$2344)</f>
        <v>34976.42</v>
      </c>
      <c r="N229" s="14" t="str">
        <f>_xlfn.XLOOKUP(A229,'Hospitalisation Transform'!$A$2:$A$2344,'Hospitalisation Transform'!$E$2:$E$2344)</f>
        <v>tier - 2</v>
      </c>
      <c r="O229" s="14" t="str">
        <f>_xlfn.XLOOKUP(A229,'Hospitalisation Transform'!$A$2:$A$2344,'Hospitalisation Transform'!$F$2:$F$2344)</f>
        <v>tier - 1</v>
      </c>
      <c r="P229" s="14" t="str">
        <f>_xlfn.XLOOKUP(A229,'Hospitalisation Transform'!$A$2:$A$2344,'Hospitalisation Transform'!$G$2:$G$2344)</f>
        <v>R1011</v>
      </c>
      <c r="Q229" s="14">
        <f>_xlfn.XLOOKUP(A229,'Hospitalisation Transform'!$A$2:$A$2344,'Hospitalisation Transform'!$H$2:$H$2344)</f>
        <v>25</v>
      </c>
    </row>
    <row r="230" spans="1:17" ht="15.5" x14ac:dyDescent="0.35">
      <c r="A230" s="59" t="s">
        <v>2145</v>
      </c>
      <c r="B230" s="39" t="str">
        <f>_xlfn.XLOOKUP(A230,'Customer Names Transform'!$A$2:$A$2336,'Customer Names Transform'!$D$2:$D$2336)</f>
        <v>Jeremy</v>
      </c>
      <c r="C230" s="28">
        <f>_xlfn.XLOOKUP(A230,'Medical Exam Transform'!$A$2:$A$2336,'Medical Exam Transform'!$B$2:$B$2336)</f>
        <v>29.57</v>
      </c>
      <c r="D230" s="14">
        <f>_xlfn.XLOOKUP(A230,'Medical Exam Transform'!$A$2:$A$2336,'Medical Exam Transform'!$C$2:$C$2336)</f>
        <v>9.42</v>
      </c>
      <c r="E230" s="14" t="str">
        <f>_xlfn.XLOOKUP(A230,'Medical Exam Transform'!$A$2:$A$2336,'Medical Exam Transform'!$D$2:$D$2336)</f>
        <v>Yes</v>
      </c>
      <c r="F230" s="14" t="str">
        <f>_xlfn.XLOOKUP(A230,'Medical Exam Transform'!$A$2:$A$2336,'Medical Exam Transform'!$E$2:$E$2336)</f>
        <v>No</v>
      </c>
      <c r="G230" s="14" t="str">
        <f>_xlfn.XLOOKUP(A230,'Medical Exam Transform'!$A$2:$A$2336,'Medical Exam Transform'!$F$2:$F$2336)</f>
        <v>No</v>
      </c>
      <c r="H230" s="14">
        <f>_xlfn.XLOOKUP(A230,'Medical Exam Transform'!$A$2:$A$2336,'Medical Exam Transform'!$G$2:$G$2336)</f>
        <v>0</v>
      </c>
      <c r="I230" s="14" t="str">
        <f>_xlfn.XLOOKUP(A230,'Medical Exam Transform'!$A$2:$A$2336,'Medical Exam Transform'!$H$2:$H$2336)</f>
        <v>Yes</v>
      </c>
      <c r="J230" s="14" t="str">
        <f>_xlfn.XLOOKUP(A230,'Medical Exam Transform'!$A$2:$A$2336,'Medical Exam Transform'!$I$2:$I$2336)</f>
        <v>Overweight</v>
      </c>
      <c r="K230" s="14" t="str">
        <f>_xlfn.XLOOKUP(A230,'Medical Exam Transform'!$A$2:$A$2336,'Medical Exam Transform'!$J$2:$J$2336)</f>
        <v>Diabetes</v>
      </c>
      <c r="L230" s="60">
        <f>_xlfn.XLOOKUP(A230,'Hospitalisation Transform'!$A$2:$A$2344,'Hospitalisation Transform'!$B$2:$B$2344)</f>
        <v>24752</v>
      </c>
      <c r="M230" s="82">
        <f>_xlfn.XLOOKUP(A230,'Hospitalisation Transform'!$A$2:$A$2344,'Hospitalisation Transform'!$D$2:$D$2344)</f>
        <v>34975.68</v>
      </c>
      <c r="N230" s="14" t="str">
        <f>_xlfn.XLOOKUP(A230,'Hospitalisation Transform'!$A$2:$A$2344,'Hospitalisation Transform'!$E$2:$E$2344)</f>
        <v>tier - 2</v>
      </c>
      <c r="O230" s="14" t="str">
        <f>_xlfn.XLOOKUP(A230,'Hospitalisation Transform'!$A$2:$A$2344,'Hospitalisation Transform'!$F$2:$F$2344)</f>
        <v>tier - 2</v>
      </c>
      <c r="P230" s="14" t="str">
        <f>_xlfn.XLOOKUP(A230,'Hospitalisation Transform'!$A$2:$A$2344,'Hospitalisation Transform'!$G$2:$G$2344)</f>
        <v>R1011</v>
      </c>
      <c r="Q230" s="14">
        <f>_xlfn.XLOOKUP(A230,'Hospitalisation Transform'!$A$2:$A$2344,'Hospitalisation Transform'!$H$2:$H$2344)</f>
        <v>56</v>
      </c>
    </row>
    <row r="231" spans="1:17" ht="15.5" x14ac:dyDescent="0.35">
      <c r="A231" s="59" t="s">
        <v>2144</v>
      </c>
      <c r="B231" s="39" t="str">
        <f>_xlfn.XLOOKUP(A231,'Customer Names Transform'!$A$2:$A$2336,'Customer Names Transform'!$D$2:$D$2336)</f>
        <v>Allison H</v>
      </c>
      <c r="C231" s="28">
        <f>_xlfn.XLOOKUP(A231,'Medical Exam Transform'!$A$2:$A$2336,'Medical Exam Transform'!$B$2:$B$2336)</f>
        <v>36.99</v>
      </c>
      <c r="D231" s="14">
        <f>_xlfn.XLOOKUP(A231,'Medical Exam Transform'!$A$2:$A$2336,'Medical Exam Transform'!$C$2:$C$2336)</f>
        <v>5.37</v>
      </c>
      <c r="E231" s="14" t="str">
        <f>_xlfn.XLOOKUP(A231,'Medical Exam Transform'!$A$2:$A$2336,'Medical Exam Transform'!$D$2:$D$2336)</f>
        <v>Yes</v>
      </c>
      <c r="F231" s="14" t="str">
        <f>_xlfn.XLOOKUP(A231,'Medical Exam Transform'!$A$2:$A$2336,'Medical Exam Transform'!$E$2:$E$2336)</f>
        <v>No</v>
      </c>
      <c r="G231" s="14" t="str">
        <f>_xlfn.XLOOKUP(A231,'Medical Exam Transform'!$A$2:$A$2336,'Medical Exam Transform'!$F$2:$F$2336)</f>
        <v>Yes</v>
      </c>
      <c r="H231" s="14">
        <f>_xlfn.XLOOKUP(A231,'Medical Exam Transform'!$A$2:$A$2336,'Medical Exam Transform'!$G$2:$G$2336)</f>
        <v>1</v>
      </c>
      <c r="I231" s="14" t="str">
        <f>_xlfn.XLOOKUP(A231,'Medical Exam Transform'!$A$2:$A$2336,'Medical Exam Transform'!$H$2:$H$2336)</f>
        <v>Yes</v>
      </c>
      <c r="J231" s="14" t="str">
        <f>_xlfn.XLOOKUP(A231,'Medical Exam Transform'!$A$2:$A$2336,'Medical Exam Transform'!$I$2:$I$2336)</f>
        <v>Obesity</v>
      </c>
      <c r="K231" s="14" t="str">
        <f>_xlfn.XLOOKUP(A231,'Medical Exam Transform'!$A$2:$A$2336,'Medical Exam Transform'!$J$2:$J$2336)</f>
        <v>Prediabetes</v>
      </c>
      <c r="L231" s="60">
        <f>_xlfn.XLOOKUP(A231,'Hospitalisation Transform'!$A$2:$A$2344,'Hospitalisation Transform'!$B$2:$B$2344)</f>
        <v>30526</v>
      </c>
      <c r="M231" s="82">
        <f>_xlfn.XLOOKUP(A231,'Hospitalisation Transform'!$A$2:$A$2344,'Hospitalisation Transform'!$D$2:$D$2344)</f>
        <v>34940.61</v>
      </c>
      <c r="N231" s="14" t="str">
        <f>_xlfn.XLOOKUP(A231,'Hospitalisation Transform'!$A$2:$A$2344,'Hospitalisation Transform'!$E$2:$E$2344)</f>
        <v>tier - 2</v>
      </c>
      <c r="O231" s="14" t="str">
        <f>_xlfn.XLOOKUP(A231,'Hospitalisation Transform'!$A$2:$A$2344,'Hospitalisation Transform'!$F$2:$F$2344)</f>
        <v>tier - 3</v>
      </c>
      <c r="P231" s="14" t="str">
        <f>_xlfn.XLOOKUP(A231,'Hospitalisation Transform'!$A$2:$A$2344,'Hospitalisation Transform'!$G$2:$G$2344)</f>
        <v>R1011</v>
      </c>
      <c r="Q231" s="14">
        <f>_xlfn.XLOOKUP(A231,'Hospitalisation Transform'!$A$2:$A$2344,'Hospitalisation Transform'!$H$2:$H$2344)</f>
        <v>40</v>
      </c>
    </row>
    <row r="232" spans="1:17" ht="15.5" x14ac:dyDescent="0.35">
      <c r="A232" s="59" t="s">
        <v>2143</v>
      </c>
      <c r="B232" s="39" t="str">
        <f>_xlfn.XLOOKUP(A232,'Customer Names Transform'!$A$2:$A$2336,'Customer Names Transform'!$D$2:$D$2336)</f>
        <v>Elizabeth</v>
      </c>
      <c r="C232" s="28">
        <f>_xlfn.XLOOKUP(A232,'Medical Exam Transform'!$A$2:$A$2336,'Medical Exam Transform'!$B$2:$B$2336)</f>
        <v>31.4</v>
      </c>
      <c r="D232" s="14">
        <f>_xlfn.XLOOKUP(A232,'Medical Exam Transform'!$A$2:$A$2336,'Medical Exam Transform'!$C$2:$C$2336)</f>
        <v>4.5999999999999996</v>
      </c>
      <c r="E232" s="14" t="str">
        <f>_xlfn.XLOOKUP(A232,'Medical Exam Transform'!$A$2:$A$2336,'Medical Exam Transform'!$D$2:$D$2336)</f>
        <v>Yes</v>
      </c>
      <c r="F232" s="14" t="str">
        <f>_xlfn.XLOOKUP(A232,'Medical Exam Transform'!$A$2:$A$2336,'Medical Exam Transform'!$E$2:$E$2336)</f>
        <v>No</v>
      </c>
      <c r="G232" s="14" t="str">
        <f>_xlfn.XLOOKUP(A232,'Medical Exam Transform'!$A$2:$A$2336,'Medical Exam Transform'!$F$2:$F$2336)</f>
        <v>No</v>
      </c>
      <c r="H232" s="14">
        <f>_xlfn.XLOOKUP(A232,'Medical Exam Transform'!$A$2:$A$2336,'Medical Exam Transform'!$G$2:$G$2336)</f>
        <v>1</v>
      </c>
      <c r="I232" s="14" t="str">
        <f>_xlfn.XLOOKUP(A232,'Medical Exam Transform'!$A$2:$A$2336,'Medical Exam Transform'!$H$2:$H$2336)</f>
        <v>Yes</v>
      </c>
      <c r="J232" s="14" t="str">
        <f>_xlfn.XLOOKUP(A232,'Medical Exam Transform'!$A$2:$A$2336,'Medical Exam Transform'!$I$2:$I$2336)</f>
        <v>Obesity</v>
      </c>
      <c r="K232" s="14" t="str">
        <f>_xlfn.XLOOKUP(A232,'Medical Exam Transform'!$A$2:$A$2336,'Medical Exam Transform'!$J$2:$J$2336)</f>
        <v>Normal</v>
      </c>
      <c r="L232" s="60">
        <f>_xlfn.XLOOKUP(A232,'Hospitalisation Transform'!$A$2:$A$2344,'Hospitalisation Transform'!$B$2:$B$2344)</f>
        <v>34989</v>
      </c>
      <c r="M232" s="82">
        <f>_xlfn.XLOOKUP(A232,'Hospitalisation Transform'!$A$2:$A$2344,'Hospitalisation Transform'!$D$2:$D$2344)</f>
        <v>34838.870000000003</v>
      </c>
      <c r="N232" s="14" t="str">
        <f>_xlfn.XLOOKUP(A232,'Hospitalisation Transform'!$A$2:$A$2344,'Hospitalisation Transform'!$E$2:$E$2344)</f>
        <v>tier - 2</v>
      </c>
      <c r="O232" s="14" t="str">
        <f>_xlfn.XLOOKUP(A232,'Hospitalisation Transform'!$A$2:$A$2344,'Hospitalisation Transform'!$F$2:$F$2344)</f>
        <v>tier - 3</v>
      </c>
      <c r="P232" s="14" t="str">
        <f>_xlfn.XLOOKUP(A232,'Hospitalisation Transform'!$A$2:$A$2344,'Hospitalisation Transform'!$G$2:$G$2344)</f>
        <v>R1011</v>
      </c>
      <c r="Q232" s="14">
        <f>_xlfn.XLOOKUP(A232,'Hospitalisation Transform'!$A$2:$A$2344,'Hospitalisation Transform'!$H$2:$H$2344)</f>
        <v>28</v>
      </c>
    </row>
    <row r="233" spans="1:17" ht="15.5" x14ac:dyDescent="0.35">
      <c r="A233" s="59" t="s">
        <v>2142</v>
      </c>
      <c r="B233" s="39" t="str">
        <f>_xlfn.XLOOKUP(A233,'Customer Names Transform'!$A$2:$A$2336,'Customer Names Transform'!$D$2:$D$2336)</f>
        <v>Andrew</v>
      </c>
      <c r="C233" s="28">
        <f>_xlfn.XLOOKUP(A233,'Medical Exam Transform'!$A$2:$A$2336,'Medical Exam Transform'!$B$2:$B$2336)</f>
        <v>34.9</v>
      </c>
      <c r="D233" s="14">
        <f>_xlfn.XLOOKUP(A233,'Medical Exam Transform'!$A$2:$A$2336,'Medical Exam Transform'!$C$2:$C$2336)</f>
        <v>6.22</v>
      </c>
      <c r="E233" s="14" t="str">
        <f>_xlfn.XLOOKUP(A233,'Medical Exam Transform'!$A$2:$A$2336,'Medical Exam Transform'!$D$2:$D$2336)</f>
        <v>No</v>
      </c>
      <c r="F233" s="14" t="str">
        <f>_xlfn.XLOOKUP(A233,'Medical Exam Transform'!$A$2:$A$2336,'Medical Exam Transform'!$E$2:$E$2336)</f>
        <v>No</v>
      </c>
      <c r="G233" s="14" t="str">
        <f>_xlfn.XLOOKUP(A233,'Medical Exam Transform'!$A$2:$A$2336,'Medical Exam Transform'!$F$2:$F$2336)</f>
        <v>Yes</v>
      </c>
      <c r="H233" s="14">
        <f>_xlfn.XLOOKUP(A233,'Medical Exam Transform'!$A$2:$A$2336,'Medical Exam Transform'!$G$2:$G$2336)</f>
        <v>1</v>
      </c>
      <c r="I233" s="14" t="str">
        <f>_xlfn.XLOOKUP(A233,'Medical Exam Transform'!$A$2:$A$2336,'Medical Exam Transform'!$H$2:$H$2336)</f>
        <v>Yes</v>
      </c>
      <c r="J233" s="14" t="str">
        <f>_xlfn.XLOOKUP(A233,'Medical Exam Transform'!$A$2:$A$2336,'Medical Exam Transform'!$I$2:$I$2336)</f>
        <v>Obesity</v>
      </c>
      <c r="K233" s="14" t="str">
        <f>_xlfn.XLOOKUP(A233,'Medical Exam Transform'!$A$2:$A$2336,'Medical Exam Transform'!$J$2:$J$2336)</f>
        <v>Normal</v>
      </c>
      <c r="L233" s="60">
        <f>_xlfn.XLOOKUP(A233,'Hospitalisation Transform'!$A$2:$A$2344,'Hospitalisation Transform'!$B$2:$B$2344)</f>
        <v>37881</v>
      </c>
      <c r="M233" s="82">
        <f>_xlfn.XLOOKUP(A233,'Hospitalisation Transform'!$A$2:$A$2344,'Hospitalisation Transform'!$D$2:$D$2344)</f>
        <v>34828.65</v>
      </c>
      <c r="N233" s="14" t="str">
        <f>_xlfn.XLOOKUP(A233,'Hospitalisation Transform'!$A$2:$A$2344,'Hospitalisation Transform'!$E$2:$E$2344)</f>
        <v>tier - 1</v>
      </c>
      <c r="O233" s="14" t="str">
        <f>_xlfn.XLOOKUP(A233,'Hospitalisation Transform'!$A$2:$A$2344,'Hospitalisation Transform'!$F$2:$F$2344)</f>
        <v>tier - 3</v>
      </c>
      <c r="P233" s="14" t="str">
        <f>_xlfn.XLOOKUP(A233,'Hospitalisation Transform'!$A$2:$A$2344,'Hospitalisation Transform'!$G$2:$G$2344)</f>
        <v>R1011</v>
      </c>
      <c r="Q233" s="14">
        <f>_xlfn.XLOOKUP(A233,'Hospitalisation Transform'!$A$2:$A$2344,'Hospitalisation Transform'!$H$2:$H$2344)</f>
        <v>20</v>
      </c>
    </row>
    <row r="234" spans="1:17" ht="15.5" x14ac:dyDescent="0.35">
      <c r="A234" s="59" t="s">
        <v>2141</v>
      </c>
      <c r="B234" s="39" t="str">
        <f>_xlfn.XLOOKUP(A234,'Customer Names Transform'!$A$2:$A$2336,'Customer Names Transform'!$D$2:$D$2336)</f>
        <v>Anders J</v>
      </c>
      <c r="C234" s="28">
        <f>_xlfn.XLOOKUP(A234,'Medical Exam Transform'!$A$2:$A$2336,'Medical Exam Transform'!$B$2:$B$2336)</f>
        <v>31.13</v>
      </c>
      <c r="D234" s="14">
        <f>_xlfn.XLOOKUP(A234,'Medical Exam Transform'!$A$2:$A$2336,'Medical Exam Transform'!$C$2:$C$2336)</f>
        <v>4.5199999999999996</v>
      </c>
      <c r="E234" s="14" t="str">
        <f>_xlfn.XLOOKUP(A234,'Medical Exam Transform'!$A$2:$A$2336,'Medical Exam Transform'!$D$2:$D$2336)</f>
        <v>Yes</v>
      </c>
      <c r="F234" s="14" t="str">
        <f>_xlfn.XLOOKUP(A234,'Medical Exam Transform'!$A$2:$A$2336,'Medical Exam Transform'!$E$2:$E$2336)</f>
        <v>No</v>
      </c>
      <c r="G234" s="14" t="str">
        <f>_xlfn.XLOOKUP(A234,'Medical Exam Transform'!$A$2:$A$2336,'Medical Exam Transform'!$F$2:$F$2336)</f>
        <v>No</v>
      </c>
      <c r="H234" s="14">
        <f>_xlfn.XLOOKUP(A234,'Medical Exam Transform'!$A$2:$A$2336,'Medical Exam Transform'!$G$2:$G$2336)</f>
        <v>1</v>
      </c>
      <c r="I234" s="14" t="str">
        <f>_xlfn.XLOOKUP(A234,'Medical Exam Transform'!$A$2:$A$2336,'Medical Exam Transform'!$H$2:$H$2336)</f>
        <v>Yes</v>
      </c>
      <c r="J234" s="14" t="str">
        <f>_xlfn.XLOOKUP(A234,'Medical Exam Transform'!$A$2:$A$2336,'Medical Exam Transform'!$I$2:$I$2336)</f>
        <v>Obesity</v>
      </c>
      <c r="K234" s="14" t="str">
        <f>_xlfn.XLOOKUP(A234,'Medical Exam Transform'!$A$2:$A$2336,'Medical Exam Transform'!$J$2:$J$2336)</f>
        <v>Prediabetes</v>
      </c>
      <c r="L234" s="60">
        <f>_xlfn.XLOOKUP(A234,'Hospitalisation Transform'!$A$2:$A$2344,'Hospitalisation Transform'!$B$2:$B$2344)</f>
        <v>35060</v>
      </c>
      <c r="M234" s="82">
        <f>_xlfn.XLOOKUP(A234,'Hospitalisation Transform'!$A$2:$A$2344,'Hospitalisation Transform'!$D$2:$D$2344)</f>
        <v>34806.47</v>
      </c>
      <c r="N234" s="14" t="str">
        <f>_xlfn.XLOOKUP(A234,'Hospitalisation Transform'!$A$2:$A$2344,'Hospitalisation Transform'!$E$2:$E$2344)</f>
        <v>tier - 1</v>
      </c>
      <c r="O234" s="14" t="str">
        <f>_xlfn.XLOOKUP(A234,'Hospitalisation Transform'!$A$2:$A$2344,'Hospitalisation Transform'!$F$2:$F$2344)</f>
        <v>tier - 2</v>
      </c>
      <c r="P234" s="14" t="str">
        <f>_xlfn.XLOOKUP(A234,'Hospitalisation Transform'!$A$2:$A$2344,'Hospitalisation Transform'!$G$2:$G$2344)</f>
        <v>R1013</v>
      </c>
      <c r="Q234" s="14">
        <f>_xlfn.XLOOKUP(A234,'Hospitalisation Transform'!$A$2:$A$2344,'Hospitalisation Transform'!$H$2:$H$2344)</f>
        <v>27</v>
      </c>
    </row>
    <row r="235" spans="1:17" ht="15.5" x14ac:dyDescent="0.35">
      <c r="A235" s="59" t="s">
        <v>2140</v>
      </c>
      <c r="B235" s="39" t="str">
        <f>_xlfn.XLOOKUP(A235,'Customer Names Transform'!$A$2:$A$2336,'Customer Names Transform'!$D$2:$D$2336)</f>
        <v>Sean</v>
      </c>
      <c r="C235" s="28">
        <f>_xlfn.XLOOKUP(A235,'Medical Exam Transform'!$A$2:$A$2336,'Medical Exam Transform'!$B$2:$B$2336)</f>
        <v>34.799999999999997</v>
      </c>
      <c r="D235" s="14">
        <f>_xlfn.XLOOKUP(A235,'Medical Exam Transform'!$A$2:$A$2336,'Medical Exam Transform'!$C$2:$C$2336)</f>
        <v>6.18</v>
      </c>
      <c r="E235" s="14" t="str">
        <f>_xlfn.XLOOKUP(A235,'Medical Exam Transform'!$A$2:$A$2336,'Medical Exam Transform'!$D$2:$D$2336)</f>
        <v>No</v>
      </c>
      <c r="F235" s="14" t="str">
        <f>_xlfn.XLOOKUP(A235,'Medical Exam Transform'!$A$2:$A$2336,'Medical Exam Transform'!$E$2:$E$2336)</f>
        <v>No</v>
      </c>
      <c r="G235" s="14" t="str">
        <f>_xlfn.XLOOKUP(A235,'Medical Exam Transform'!$A$2:$A$2336,'Medical Exam Transform'!$F$2:$F$2336)</f>
        <v>Yes</v>
      </c>
      <c r="H235" s="14">
        <f>_xlfn.XLOOKUP(A235,'Medical Exam Transform'!$A$2:$A$2336,'Medical Exam Transform'!$G$2:$G$2336)</f>
        <v>1</v>
      </c>
      <c r="I235" s="14" t="str">
        <f>_xlfn.XLOOKUP(A235,'Medical Exam Transform'!$A$2:$A$2336,'Medical Exam Transform'!$H$2:$H$2336)</f>
        <v>Yes</v>
      </c>
      <c r="J235" s="14" t="str">
        <f>_xlfn.XLOOKUP(A235,'Medical Exam Transform'!$A$2:$A$2336,'Medical Exam Transform'!$I$2:$I$2336)</f>
        <v>Obesity</v>
      </c>
      <c r="K235" s="14" t="str">
        <f>_xlfn.XLOOKUP(A235,'Medical Exam Transform'!$A$2:$A$2336,'Medical Exam Transform'!$J$2:$J$2336)</f>
        <v>Prediabetes</v>
      </c>
      <c r="L235" s="60">
        <f>_xlfn.XLOOKUP(A235,'Hospitalisation Transform'!$A$2:$A$2344,'Hospitalisation Transform'!$B$2:$B$2344)</f>
        <v>37805</v>
      </c>
      <c r="M235" s="82">
        <f>_xlfn.XLOOKUP(A235,'Hospitalisation Transform'!$A$2:$A$2344,'Hospitalisation Transform'!$D$2:$D$2344)</f>
        <v>34779.620000000003</v>
      </c>
      <c r="N235" s="14" t="str">
        <f>_xlfn.XLOOKUP(A235,'Hospitalisation Transform'!$A$2:$A$2344,'Hospitalisation Transform'!$E$2:$E$2344)</f>
        <v>tier - 1</v>
      </c>
      <c r="O235" s="14" t="str">
        <f>_xlfn.XLOOKUP(A235,'Hospitalisation Transform'!$A$2:$A$2344,'Hospitalisation Transform'!$F$2:$F$2344)</f>
        <v>tier - 2</v>
      </c>
      <c r="P235" s="14" t="str">
        <f>_xlfn.XLOOKUP(A235,'Hospitalisation Transform'!$A$2:$A$2344,'Hospitalisation Transform'!$G$2:$G$2344)</f>
        <v>R1011</v>
      </c>
      <c r="Q235" s="14">
        <f>_xlfn.XLOOKUP(A235,'Hospitalisation Transform'!$A$2:$A$2344,'Hospitalisation Transform'!$H$2:$H$2344)</f>
        <v>20</v>
      </c>
    </row>
    <row r="236" spans="1:17" ht="15.5" x14ac:dyDescent="0.35">
      <c r="A236" s="59" t="s">
        <v>2139</v>
      </c>
      <c r="B236" s="39" t="str">
        <f>_xlfn.XLOOKUP(A236,'Customer Names Transform'!$A$2:$A$2336,'Customer Names Transform'!$D$2:$D$2336)</f>
        <v>Brian M.</v>
      </c>
      <c r="C236" s="28">
        <f>_xlfn.XLOOKUP(A236,'Medical Exam Transform'!$A$2:$A$2336,'Medical Exam Transform'!$B$2:$B$2336)</f>
        <v>31.68</v>
      </c>
      <c r="D236" s="14">
        <f>_xlfn.XLOOKUP(A236,'Medical Exam Transform'!$A$2:$A$2336,'Medical Exam Transform'!$C$2:$C$2336)</f>
        <v>4.4000000000000004</v>
      </c>
      <c r="E236" s="14" t="str">
        <f>_xlfn.XLOOKUP(A236,'Medical Exam Transform'!$A$2:$A$2336,'Medical Exam Transform'!$D$2:$D$2336)</f>
        <v>No</v>
      </c>
      <c r="F236" s="14" t="str">
        <f>_xlfn.XLOOKUP(A236,'Medical Exam Transform'!$A$2:$A$2336,'Medical Exam Transform'!$E$2:$E$2336)</f>
        <v>No</v>
      </c>
      <c r="G236" s="14" t="str">
        <f>_xlfn.XLOOKUP(A236,'Medical Exam Transform'!$A$2:$A$2336,'Medical Exam Transform'!$F$2:$F$2336)</f>
        <v>No</v>
      </c>
      <c r="H236" s="14">
        <f>_xlfn.XLOOKUP(A236,'Medical Exam Transform'!$A$2:$A$2336,'Medical Exam Transform'!$G$2:$G$2336)</f>
        <v>0</v>
      </c>
      <c r="I236" s="14" t="str">
        <f>_xlfn.XLOOKUP(A236,'Medical Exam Transform'!$A$2:$A$2336,'Medical Exam Transform'!$H$2:$H$2336)</f>
        <v>Yes</v>
      </c>
      <c r="J236" s="14" t="str">
        <f>_xlfn.XLOOKUP(A236,'Medical Exam Transform'!$A$2:$A$2336,'Medical Exam Transform'!$I$2:$I$2336)</f>
        <v>Obesity</v>
      </c>
      <c r="K236" s="14" t="str">
        <f>_xlfn.XLOOKUP(A236,'Medical Exam Transform'!$A$2:$A$2336,'Medical Exam Transform'!$J$2:$J$2336)</f>
        <v>Normal</v>
      </c>
      <c r="L236" s="60">
        <f>_xlfn.XLOOKUP(A236,'Hospitalisation Transform'!$A$2:$A$2344,'Hospitalisation Transform'!$B$2:$B$2344)</f>
        <v>34522</v>
      </c>
      <c r="M236" s="82">
        <f>_xlfn.XLOOKUP(A236,'Hospitalisation Transform'!$A$2:$A$2344,'Hospitalisation Transform'!$D$2:$D$2344)</f>
        <v>34672.15</v>
      </c>
      <c r="N236" s="14" t="str">
        <f>_xlfn.XLOOKUP(A236,'Hospitalisation Transform'!$A$2:$A$2344,'Hospitalisation Transform'!$E$2:$E$2344)</f>
        <v>tier - 1</v>
      </c>
      <c r="O236" s="14" t="str">
        <f>_xlfn.XLOOKUP(A236,'Hospitalisation Transform'!$A$2:$A$2344,'Hospitalisation Transform'!$F$2:$F$2344)</f>
        <v>tier - 3</v>
      </c>
      <c r="P236" s="14" t="str">
        <f>_xlfn.XLOOKUP(A236,'Hospitalisation Transform'!$A$2:$A$2344,'Hospitalisation Transform'!$G$2:$G$2344)</f>
        <v>R1013</v>
      </c>
      <c r="Q236" s="14">
        <f>_xlfn.XLOOKUP(A236,'Hospitalisation Transform'!$A$2:$A$2344,'Hospitalisation Transform'!$H$2:$H$2344)</f>
        <v>29</v>
      </c>
    </row>
    <row r="237" spans="1:17" ht="15.5" x14ac:dyDescent="0.35">
      <c r="A237" s="59" t="s">
        <v>2138</v>
      </c>
      <c r="B237" s="39" t="str">
        <f>_xlfn.XLOOKUP(A237,'Customer Names Transform'!$A$2:$A$2336,'Customer Names Transform'!$D$2:$D$2336)</f>
        <v>Jeremy</v>
      </c>
      <c r="C237" s="28">
        <f>_xlfn.XLOOKUP(A237,'Medical Exam Transform'!$A$2:$A$2336,'Medical Exam Transform'!$B$2:$B$2336)</f>
        <v>33.534999999999997</v>
      </c>
      <c r="D237" s="14">
        <f>_xlfn.XLOOKUP(A237,'Medical Exam Transform'!$A$2:$A$2336,'Medical Exam Transform'!$C$2:$C$2336)</f>
        <v>6.23</v>
      </c>
      <c r="E237" s="14" t="str">
        <f>_xlfn.XLOOKUP(A237,'Medical Exam Transform'!$A$2:$A$2336,'Medical Exam Transform'!$D$2:$D$2336)</f>
        <v>No</v>
      </c>
      <c r="F237" s="14" t="str">
        <f>_xlfn.XLOOKUP(A237,'Medical Exam Transform'!$A$2:$A$2336,'Medical Exam Transform'!$E$2:$E$2336)</f>
        <v>yes</v>
      </c>
      <c r="G237" s="14" t="str">
        <f>_xlfn.XLOOKUP(A237,'Medical Exam Transform'!$A$2:$A$2336,'Medical Exam Transform'!$F$2:$F$2336)</f>
        <v>No</v>
      </c>
      <c r="H237" s="14">
        <f>_xlfn.XLOOKUP(A237,'Medical Exam Transform'!$A$2:$A$2336,'Medical Exam Transform'!$G$2:$G$2336)</f>
        <v>1</v>
      </c>
      <c r="I237" s="14" t="str">
        <f>_xlfn.XLOOKUP(A237,'Medical Exam Transform'!$A$2:$A$2336,'Medical Exam Transform'!$H$2:$H$2336)</f>
        <v>Yes</v>
      </c>
      <c r="J237" s="14" t="str">
        <f>_xlfn.XLOOKUP(A237,'Medical Exam Transform'!$A$2:$A$2336,'Medical Exam Transform'!$I$2:$I$2336)</f>
        <v>Obesity</v>
      </c>
      <c r="K237" s="14" t="str">
        <f>_xlfn.XLOOKUP(A237,'Medical Exam Transform'!$A$2:$A$2336,'Medical Exam Transform'!$J$2:$J$2336)</f>
        <v>Prediabetes</v>
      </c>
      <c r="L237" s="60">
        <f>_xlfn.XLOOKUP(A237,'Hospitalisation Transform'!$A$2:$A$2344,'Hospitalisation Transform'!$B$2:$B$2344)</f>
        <v>38269</v>
      </c>
      <c r="M237" s="82">
        <f>_xlfn.XLOOKUP(A237,'Hospitalisation Transform'!$A$2:$A$2344,'Hospitalisation Transform'!$D$2:$D$2344)</f>
        <v>34617.839999999997</v>
      </c>
      <c r="N237" s="14" t="str">
        <f>_xlfn.XLOOKUP(A237,'Hospitalisation Transform'!$A$2:$A$2344,'Hospitalisation Transform'!$E$2:$E$2344)</f>
        <v>tier - 1</v>
      </c>
      <c r="O237" s="14" t="str">
        <f>_xlfn.XLOOKUP(A237,'Hospitalisation Transform'!$A$2:$A$2344,'Hospitalisation Transform'!$F$2:$F$2344)</f>
        <v>tier - 3</v>
      </c>
      <c r="P237" s="14" t="str">
        <f>_xlfn.XLOOKUP(A237,'Hospitalisation Transform'!$A$2:$A$2344,'Hospitalisation Transform'!$G$2:$G$2344)</f>
        <v>R1016</v>
      </c>
      <c r="Q237" s="14">
        <f>_xlfn.XLOOKUP(A237,'Hospitalisation Transform'!$A$2:$A$2344,'Hospitalisation Transform'!$H$2:$H$2344)</f>
        <v>19</v>
      </c>
    </row>
    <row r="238" spans="1:17" ht="15.5" x14ac:dyDescent="0.35">
      <c r="A238" s="59" t="s">
        <v>2137</v>
      </c>
      <c r="B238" s="39" t="str">
        <f>_xlfn.XLOOKUP(A238,'Customer Names Transform'!$A$2:$A$2336,'Customer Names Transform'!$D$2:$D$2336)</f>
        <v>Susannah</v>
      </c>
      <c r="C238" s="28">
        <f>_xlfn.XLOOKUP(A238,'Medical Exam Transform'!$A$2:$A$2336,'Medical Exam Transform'!$B$2:$B$2336)</f>
        <v>31.92</v>
      </c>
      <c r="D238" s="14">
        <f>_xlfn.XLOOKUP(A238,'Medical Exam Transform'!$A$2:$A$2336,'Medical Exam Transform'!$C$2:$C$2336)</f>
        <v>5.33</v>
      </c>
      <c r="E238" s="14" t="str">
        <f>_xlfn.XLOOKUP(A238,'Medical Exam Transform'!$A$2:$A$2336,'Medical Exam Transform'!$D$2:$D$2336)</f>
        <v>Yes</v>
      </c>
      <c r="F238" s="14" t="str">
        <f>_xlfn.XLOOKUP(A238,'Medical Exam Transform'!$A$2:$A$2336,'Medical Exam Transform'!$E$2:$E$2336)</f>
        <v>No</v>
      </c>
      <c r="G238" s="14" t="str">
        <f>_xlfn.XLOOKUP(A238,'Medical Exam Transform'!$A$2:$A$2336,'Medical Exam Transform'!$F$2:$F$2336)</f>
        <v>No</v>
      </c>
      <c r="H238" s="14">
        <f>_xlfn.XLOOKUP(A238,'Medical Exam Transform'!$A$2:$A$2336,'Medical Exam Transform'!$G$2:$G$2336)</f>
        <v>0</v>
      </c>
      <c r="I238" s="14" t="str">
        <f>_xlfn.XLOOKUP(A238,'Medical Exam Transform'!$A$2:$A$2336,'Medical Exam Transform'!$H$2:$H$2336)</f>
        <v>Yes</v>
      </c>
      <c r="J238" s="14" t="str">
        <f>_xlfn.XLOOKUP(A238,'Medical Exam Transform'!$A$2:$A$2336,'Medical Exam Transform'!$I$2:$I$2336)</f>
        <v>Obesity</v>
      </c>
      <c r="K238" s="14" t="str">
        <f>_xlfn.XLOOKUP(A238,'Medical Exam Transform'!$A$2:$A$2336,'Medical Exam Transform'!$J$2:$J$2336)</f>
        <v>Prediabetes</v>
      </c>
      <c r="L238" s="60">
        <f>_xlfn.XLOOKUP(A238,'Hospitalisation Transform'!$A$2:$A$2344,'Hospitalisation Transform'!$B$2:$B$2344)</f>
        <v>28089</v>
      </c>
      <c r="M238" s="82">
        <f>_xlfn.XLOOKUP(A238,'Hospitalisation Transform'!$A$2:$A$2344,'Hospitalisation Transform'!$D$2:$D$2344)</f>
        <v>34543.39</v>
      </c>
      <c r="N238" s="14" t="str">
        <f>_xlfn.XLOOKUP(A238,'Hospitalisation Transform'!$A$2:$A$2344,'Hospitalisation Transform'!$E$2:$E$2344)</f>
        <v>tier - 2</v>
      </c>
      <c r="O238" s="14" t="str">
        <f>_xlfn.XLOOKUP(A238,'Hospitalisation Transform'!$A$2:$A$2344,'Hospitalisation Transform'!$F$2:$F$2344)</f>
        <v>tier - 3</v>
      </c>
      <c r="P238" s="14" t="str">
        <f>_xlfn.XLOOKUP(A238,'Hospitalisation Transform'!$A$2:$A$2344,'Hospitalisation Transform'!$G$2:$G$2344)</f>
        <v>R1011</v>
      </c>
      <c r="Q238" s="14">
        <f>_xlfn.XLOOKUP(A238,'Hospitalisation Transform'!$A$2:$A$2344,'Hospitalisation Transform'!$H$2:$H$2344)</f>
        <v>47</v>
      </c>
    </row>
    <row r="239" spans="1:17" ht="15.5" x14ac:dyDescent="0.35">
      <c r="A239" s="59" t="s">
        <v>2136</v>
      </c>
      <c r="B239" s="39" t="str">
        <f>_xlfn.XLOOKUP(A239,'Customer Names Transform'!$A$2:$A$2336,'Customer Names Transform'!$D$2:$D$2336)</f>
        <v>Randy</v>
      </c>
      <c r="C239" s="28">
        <f>_xlfn.XLOOKUP(A239,'Medical Exam Transform'!$A$2:$A$2336,'Medical Exam Transform'!$B$2:$B$2336)</f>
        <v>32.700000000000003</v>
      </c>
      <c r="D239" s="14">
        <f>_xlfn.XLOOKUP(A239,'Medical Exam Transform'!$A$2:$A$2336,'Medical Exam Transform'!$C$2:$C$2336)</f>
        <v>4.09</v>
      </c>
      <c r="E239" s="14" t="str">
        <f>_xlfn.XLOOKUP(A239,'Medical Exam Transform'!$A$2:$A$2336,'Medical Exam Transform'!$D$2:$D$2336)</f>
        <v>No</v>
      </c>
      <c r="F239" s="14" t="str">
        <f>_xlfn.XLOOKUP(A239,'Medical Exam Transform'!$A$2:$A$2336,'Medical Exam Transform'!$E$2:$E$2336)</f>
        <v>No</v>
      </c>
      <c r="G239" s="14" t="str">
        <f>_xlfn.XLOOKUP(A239,'Medical Exam Transform'!$A$2:$A$2336,'Medical Exam Transform'!$F$2:$F$2336)</f>
        <v>No</v>
      </c>
      <c r="H239" s="14">
        <f>_xlfn.XLOOKUP(A239,'Medical Exam Transform'!$A$2:$A$2336,'Medical Exam Transform'!$G$2:$G$2336)</f>
        <v>1</v>
      </c>
      <c r="I239" s="14" t="str">
        <f>_xlfn.XLOOKUP(A239,'Medical Exam Transform'!$A$2:$A$2336,'Medical Exam Transform'!$H$2:$H$2336)</f>
        <v>Yes</v>
      </c>
      <c r="J239" s="14" t="str">
        <f>_xlfn.XLOOKUP(A239,'Medical Exam Transform'!$A$2:$A$2336,'Medical Exam Transform'!$I$2:$I$2336)</f>
        <v>Obesity</v>
      </c>
      <c r="K239" s="14" t="str">
        <f>_xlfn.XLOOKUP(A239,'Medical Exam Transform'!$A$2:$A$2336,'Medical Exam Transform'!$J$2:$J$2336)</f>
        <v>Prediabetes</v>
      </c>
      <c r="L239" s="60">
        <f>_xlfn.XLOOKUP(A239,'Hospitalisation Transform'!$A$2:$A$2344,'Hospitalisation Transform'!$B$2:$B$2344)</f>
        <v>35970</v>
      </c>
      <c r="M239" s="82">
        <f>_xlfn.XLOOKUP(A239,'Hospitalisation Transform'!$A$2:$A$2344,'Hospitalisation Transform'!$D$2:$D$2344)</f>
        <v>34472.839999999997</v>
      </c>
      <c r="N239" s="14" t="str">
        <f>_xlfn.XLOOKUP(A239,'Hospitalisation Transform'!$A$2:$A$2344,'Hospitalisation Transform'!$E$2:$E$2344)</f>
        <v>tier - 1</v>
      </c>
      <c r="O239" s="14" t="str">
        <f>_xlfn.XLOOKUP(A239,'Hospitalisation Transform'!$A$2:$A$2344,'Hospitalisation Transform'!$F$2:$F$2344)</f>
        <v>tier - 3</v>
      </c>
      <c r="P239" s="14" t="str">
        <f>_xlfn.XLOOKUP(A239,'Hospitalisation Transform'!$A$2:$A$2344,'Hospitalisation Transform'!$G$2:$G$2344)</f>
        <v>R1011</v>
      </c>
      <c r="Q239" s="14">
        <f>_xlfn.XLOOKUP(A239,'Hospitalisation Transform'!$A$2:$A$2344,'Hospitalisation Transform'!$H$2:$H$2344)</f>
        <v>25</v>
      </c>
    </row>
    <row r="240" spans="1:17" ht="15.5" x14ac:dyDescent="0.35">
      <c r="A240" s="59" t="s">
        <v>2135</v>
      </c>
      <c r="B240" s="39" t="str">
        <f>_xlfn.XLOOKUP(A240,'Customer Names Transform'!$A$2:$A$2336,'Customer Names Transform'!$D$2:$D$2336)</f>
        <v>Leslie</v>
      </c>
      <c r="C240" s="28">
        <f>_xlfn.XLOOKUP(A240,'Medical Exam Transform'!$A$2:$A$2336,'Medical Exam Transform'!$B$2:$B$2336)</f>
        <v>41.25</v>
      </c>
      <c r="D240" s="14">
        <f>_xlfn.XLOOKUP(A240,'Medical Exam Transform'!$A$2:$A$2336,'Medical Exam Transform'!$C$2:$C$2336)</f>
        <v>5.19</v>
      </c>
      <c r="E240" s="14" t="str">
        <f>_xlfn.XLOOKUP(A240,'Medical Exam Transform'!$A$2:$A$2336,'Medical Exam Transform'!$D$2:$D$2336)</f>
        <v>No</v>
      </c>
      <c r="F240" s="14" t="str">
        <f>_xlfn.XLOOKUP(A240,'Medical Exam Transform'!$A$2:$A$2336,'Medical Exam Transform'!$E$2:$E$2336)</f>
        <v>No</v>
      </c>
      <c r="G240" s="14" t="str">
        <f>_xlfn.XLOOKUP(A240,'Medical Exam Transform'!$A$2:$A$2336,'Medical Exam Transform'!$F$2:$F$2336)</f>
        <v>No</v>
      </c>
      <c r="H240" s="14">
        <f>_xlfn.XLOOKUP(A240,'Medical Exam Transform'!$A$2:$A$2336,'Medical Exam Transform'!$G$2:$G$2336)</f>
        <v>0</v>
      </c>
      <c r="I240" s="14" t="str">
        <f>_xlfn.XLOOKUP(A240,'Medical Exam Transform'!$A$2:$A$2336,'Medical Exam Transform'!$H$2:$H$2336)</f>
        <v>Yes</v>
      </c>
      <c r="J240" s="14" t="str">
        <f>_xlfn.XLOOKUP(A240,'Medical Exam Transform'!$A$2:$A$2336,'Medical Exam Transform'!$I$2:$I$2336)</f>
        <v>Obesity</v>
      </c>
      <c r="K240" s="14" t="str">
        <f>_xlfn.XLOOKUP(A240,'Medical Exam Transform'!$A$2:$A$2336,'Medical Exam Transform'!$J$2:$J$2336)</f>
        <v>Normal</v>
      </c>
      <c r="L240" s="60">
        <f>_xlfn.XLOOKUP(A240,'Hospitalisation Transform'!$A$2:$A$2344,'Hospitalisation Transform'!$B$2:$B$2344)</f>
        <v>33140</v>
      </c>
      <c r="M240" s="82">
        <f>_xlfn.XLOOKUP(A240,'Hospitalisation Transform'!$A$2:$A$2344,'Hospitalisation Transform'!$D$2:$D$2344)</f>
        <v>34456.269999999997</v>
      </c>
      <c r="N240" s="14" t="str">
        <f>_xlfn.XLOOKUP(A240,'Hospitalisation Transform'!$A$2:$A$2344,'Hospitalisation Transform'!$E$2:$E$2344)</f>
        <v>tier - 1</v>
      </c>
      <c r="O240" s="14" t="str">
        <f>_xlfn.XLOOKUP(A240,'Hospitalisation Transform'!$A$2:$A$2344,'Hospitalisation Transform'!$F$2:$F$2344)</f>
        <v>tier - 2</v>
      </c>
      <c r="P240" s="14" t="str">
        <f>_xlfn.XLOOKUP(A240,'Hospitalisation Transform'!$A$2:$A$2344,'Hospitalisation Transform'!$G$2:$G$2344)</f>
        <v>R1011</v>
      </c>
      <c r="Q240" s="14">
        <f>_xlfn.XLOOKUP(A240,'Hospitalisation Transform'!$A$2:$A$2344,'Hospitalisation Transform'!$H$2:$H$2344)</f>
        <v>33</v>
      </c>
    </row>
    <row r="241" spans="1:17" ht="15.5" x14ac:dyDescent="0.35">
      <c r="A241" s="59" t="s">
        <v>2134</v>
      </c>
      <c r="B241" s="39" t="str">
        <f>_xlfn.XLOOKUP(A241,'Customer Names Transform'!$A$2:$A$2336,'Customer Names Transform'!$D$2:$D$2336)</f>
        <v>Brittany L.</v>
      </c>
      <c r="C241" s="28">
        <f>_xlfn.XLOOKUP(A241,'Medical Exam Transform'!$A$2:$A$2336,'Medical Exam Transform'!$B$2:$B$2336)</f>
        <v>33.11</v>
      </c>
      <c r="D241" s="14">
        <f>_xlfn.XLOOKUP(A241,'Medical Exam Transform'!$A$2:$A$2336,'Medical Exam Transform'!$C$2:$C$2336)</f>
        <v>4.12</v>
      </c>
      <c r="E241" s="14" t="str">
        <f>_xlfn.XLOOKUP(A241,'Medical Exam Transform'!$A$2:$A$2336,'Medical Exam Transform'!$D$2:$D$2336)</f>
        <v>No</v>
      </c>
      <c r="F241" s="14" t="str">
        <f>_xlfn.XLOOKUP(A241,'Medical Exam Transform'!$A$2:$A$2336,'Medical Exam Transform'!$E$2:$E$2336)</f>
        <v>No</v>
      </c>
      <c r="G241" s="14" t="str">
        <f>_xlfn.XLOOKUP(A241,'Medical Exam Transform'!$A$2:$A$2336,'Medical Exam Transform'!$F$2:$F$2336)</f>
        <v>Yes</v>
      </c>
      <c r="H241" s="14">
        <f>_xlfn.XLOOKUP(A241,'Medical Exam Transform'!$A$2:$A$2336,'Medical Exam Transform'!$G$2:$G$2336)</f>
        <v>1</v>
      </c>
      <c r="I241" s="14" t="str">
        <f>_xlfn.XLOOKUP(A241,'Medical Exam Transform'!$A$2:$A$2336,'Medical Exam Transform'!$H$2:$H$2336)</f>
        <v>Yes</v>
      </c>
      <c r="J241" s="14" t="str">
        <f>_xlfn.XLOOKUP(A241,'Medical Exam Transform'!$A$2:$A$2336,'Medical Exam Transform'!$I$2:$I$2336)</f>
        <v>Obesity</v>
      </c>
      <c r="K241" s="14" t="str">
        <f>_xlfn.XLOOKUP(A241,'Medical Exam Transform'!$A$2:$A$2336,'Medical Exam Transform'!$J$2:$J$2336)</f>
        <v>Prediabetes</v>
      </c>
      <c r="L241" s="60">
        <f>_xlfn.XLOOKUP(A241,'Hospitalisation Transform'!$A$2:$A$2344,'Hospitalisation Transform'!$B$2:$B$2344)</f>
        <v>37899</v>
      </c>
      <c r="M241" s="82">
        <f>_xlfn.XLOOKUP(A241,'Hospitalisation Transform'!$A$2:$A$2344,'Hospitalisation Transform'!$D$2:$D$2344)</f>
        <v>34439.86</v>
      </c>
      <c r="N241" s="14" t="str">
        <f>_xlfn.XLOOKUP(A241,'Hospitalisation Transform'!$A$2:$A$2344,'Hospitalisation Transform'!$E$2:$E$2344)</f>
        <v>tier - 2</v>
      </c>
      <c r="O241" s="14" t="str">
        <f>_xlfn.XLOOKUP(A241,'Hospitalisation Transform'!$A$2:$A$2344,'Hospitalisation Transform'!$F$2:$F$2344)</f>
        <v>tier - 1</v>
      </c>
      <c r="P241" s="14" t="str">
        <f>_xlfn.XLOOKUP(A241,'Hospitalisation Transform'!$A$2:$A$2344,'Hospitalisation Transform'!$G$2:$G$2344)</f>
        <v>R1013</v>
      </c>
      <c r="Q241" s="14">
        <f>_xlfn.XLOOKUP(A241,'Hospitalisation Transform'!$A$2:$A$2344,'Hospitalisation Transform'!$H$2:$H$2344)</f>
        <v>20</v>
      </c>
    </row>
    <row r="242" spans="1:17" ht="15.5" x14ac:dyDescent="0.35">
      <c r="A242" s="59" t="s">
        <v>2133</v>
      </c>
      <c r="B242" s="39" t="str">
        <f>_xlfn.XLOOKUP(A242,'Customer Names Transform'!$A$2:$A$2336,'Customer Names Transform'!$D$2:$D$2336)</f>
        <v>Cassie J.</v>
      </c>
      <c r="C242" s="28">
        <f>_xlfn.XLOOKUP(A242,'Medical Exam Transform'!$A$2:$A$2336,'Medical Exam Transform'!$B$2:$B$2336)</f>
        <v>36.159999999999997</v>
      </c>
      <c r="D242" s="14">
        <f>_xlfn.XLOOKUP(A242,'Medical Exam Transform'!$A$2:$A$2336,'Medical Exam Transform'!$C$2:$C$2336)</f>
        <v>5.0999999999999996</v>
      </c>
      <c r="E242" s="14" t="str">
        <f>_xlfn.XLOOKUP(A242,'Medical Exam Transform'!$A$2:$A$2336,'Medical Exam Transform'!$D$2:$D$2336)</f>
        <v>No</v>
      </c>
      <c r="F242" s="14" t="str">
        <f>_xlfn.XLOOKUP(A242,'Medical Exam Transform'!$A$2:$A$2336,'Medical Exam Transform'!$E$2:$E$2336)</f>
        <v>No</v>
      </c>
      <c r="G242" s="14" t="str">
        <f>_xlfn.XLOOKUP(A242,'Medical Exam Transform'!$A$2:$A$2336,'Medical Exam Transform'!$F$2:$F$2336)</f>
        <v>No</v>
      </c>
      <c r="H242" s="14">
        <f>_xlfn.XLOOKUP(A242,'Medical Exam Transform'!$A$2:$A$2336,'Medical Exam Transform'!$G$2:$G$2336)</f>
        <v>1</v>
      </c>
      <c r="I242" s="14" t="str">
        <f>_xlfn.XLOOKUP(A242,'Medical Exam Transform'!$A$2:$A$2336,'Medical Exam Transform'!$H$2:$H$2336)</f>
        <v>Yes</v>
      </c>
      <c r="J242" s="14" t="str">
        <f>_xlfn.XLOOKUP(A242,'Medical Exam Transform'!$A$2:$A$2336,'Medical Exam Transform'!$I$2:$I$2336)</f>
        <v>Obesity</v>
      </c>
      <c r="K242" s="14" t="str">
        <f>_xlfn.XLOOKUP(A242,'Medical Exam Transform'!$A$2:$A$2336,'Medical Exam Transform'!$J$2:$J$2336)</f>
        <v>Prediabetes</v>
      </c>
      <c r="L242" s="60">
        <f>_xlfn.XLOOKUP(A242,'Hospitalisation Transform'!$A$2:$A$2344,'Hospitalisation Transform'!$B$2:$B$2344)</f>
        <v>30956</v>
      </c>
      <c r="M242" s="82">
        <f>_xlfn.XLOOKUP(A242,'Hospitalisation Transform'!$A$2:$A$2344,'Hospitalisation Transform'!$D$2:$D$2344)</f>
        <v>34402.22</v>
      </c>
      <c r="N242" s="14" t="str">
        <f>_xlfn.XLOOKUP(A242,'Hospitalisation Transform'!$A$2:$A$2344,'Hospitalisation Transform'!$E$2:$E$2344)</f>
        <v>tier - 2</v>
      </c>
      <c r="O242" s="14" t="str">
        <f>_xlfn.XLOOKUP(A242,'Hospitalisation Transform'!$A$2:$A$2344,'Hospitalisation Transform'!$F$2:$F$2344)</f>
        <v>tier - 3</v>
      </c>
      <c r="P242" s="14" t="str">
        <f>_xlfn.XLOOKUP(A242,'Hospitalisation Transform'!$A$2:$A$2344,'Hospitalisation Transform'!$G$2:$G$2344)</f>
        <v>R1011</v>
      </c>
      <c r="Q242" s="14">
        <f>_xlfn.XLOOKUP(A242,'Hospitalisation Transform'!$A$2:$A$2344,'Hospitalisation Transform'!$H$2:$H$2344)</f>
        <v>39</v>
      </c>
    </row>
    <row r="243" spans="1:17" ht="15.5" x14ac:dyDescent="0.35">
      <c r="A243" s="59" t="s">
        <v>2132</v>
      </c>
      <c r="B243" s="39" t="str">
        <f>_xlfn.XLOOKUP(A243,'Customer Names Transform'!$A$2:$A$2336,'Customer Names Transform'!$D$2:$D$2336)</f>
        <v>Peter W</v>
      </c>
      <c r="C243" s="28">
        <f>_xlfn.XLOOKUP(A243,'Medical Exam Transform'!$A$2:$A$2336,'Medical Exam Transform'!$B$2:$B$2336)</f>
        <v>33.72</v>
      </c>
      <c r="D243" s="14">
        <f>_xlfn.XLOOKUP(A243,'Medical Exam Transform'!$A$2:$A$2336,'Medical Exam Transform'!$C$2:$C$2336)</f>
        <v>6.21</v>
      </c>
      <c r="E243" s="14" t="str">
        <f>_xlfn.XLOOKUP(A243,'Medical Exam Transform'!$A$2:$A$2336,'Medical Exam Transform'!$D$2:$D$2336)</f>
        <v>Yes</v>
      </c>
      <c r="F243" s="14" t="str">
        <f>_xlfn.XLOOKUP(A243,'Medical Exam Transform'!$A$2:$A$2336,'Medical Exam Transform'!$E$2:$E$2336)</f>
        <v>No</v>
      </c>
      <c r="G243" s="14" t="str">
        <f>_xlfn.XLOOKUP(A243,'Medical Exam Transform'!$A$2:$A$2336,'Medical Exam Transform'!$F$2:$F$2336)</f>
        <v>Yes</v>
      </c>
      <c r="H243" s="14">
        <f>_xlfn.XLOOKUP(A243,'Medical Exam Transform'!$A$2:$A$2336,'Medical Exam Transform'!$G$2:$G$2336)</f>
        <v>1</v>
      </c>
      <c r="I243" s="14" t="str">
        <f>_xlfn.XLOOKUP(A243,'Medical Exam Transform'!$A$2:$A$2336,'Medical Exam Transform'!$H$2:$H$2336)</f>
        <v>Yes</v>
      </c>
      <c r="J243" s="14" t="str">
        <f>_xlfn.XLOOKUP(A243,'Medical Exam Transform'!$A$2:$A$2336,'Medical Exam Transform'!$I$2:$I$2336)</f>
        <v>Obesity</v>
      </c>
      <c r="K243" s="14" t="str">
        <f>_xlfn.XLOOKUP(A243,'Medical Exam Transform'!$A$2:$A$2336,'Medical Exam Transform'!$J$2:$J$2336)</f>
        <v>Normal</v>
      </c>
      <c r="L243" s="60">
        <f>_xlfn.XLOOKUP(A243,'Hospitalisation Transform'!$A$2:$A$2344,'Hospitalisation Transform'!$B$2:$B$2344)</f>
        <v>30591</v>
      </c>
      <c r="M243" s="82">
        <f>_xlfn.XLOOKUP(A243,'Hospitalisation Transform'!$A$2:$A$2344,'Hospitalisation Transform'!$D$2:$D$2344)</f>
        <v>34307.22</v>
      </c>
      <c r="N243" s="14" t="str">
        <f>_xlfn.XLOOKUP(A243,'Hospitalisation Transform'!$A$2:$A$2344,'Hospitalisation Transform'!$E$2:$E$2344)</f>
        <v>tier - 2</v>
      </c>
      <c r="O243" s="14" t="str">
        <f>_xlfn.XLOOKUP(A243,'Hospitalisation Transform'!$A$2:$A$2344,'Hospitalisation Transform'!$F$2:$F$2344)</f>
        <v>tier - 2</v>
      </c>
      <c r="P243" s="14" t="str">
        <f>_xlfn.XLOOKUP(A243,'Hospitalisation Transform'!$A$2:$A$2344,'Hospitalisation Transform'!$G$2:$G$2344)</f>
        <v>R1012</v>
      </c>
      <c r="Q243" s="14">
        <f>_xlfn.XLOOKUP(A243,'Hospitalisation Transform'!$A$2:$A$2344,'Hospitalisation Transform'!$H$2:$H$2344)</f>
        <v>40</v>
      </c>
    </row>
    <row r="244" spans="1:17" ht="15.5" x14ac:dyDescent="0.35">
      <c r="A244" s="59" t="s">
        <v>2130</v>
      </c>
      <c r="B244" s="39" t="str">
        <f>_xlfn.XLOOKUP(A244,'Customer Names Transform'!$A$2:$A$2336,'Customer Names Transform'!$D$2:$D$2336)</f>
        <v>Douglas</v>
      </c>
      <c r="C244" s="28">
        <f>_xlfn.XLOOKUP(A244,'Medical Exam Transform'!$A$2:$A$2336,'Medical Exam Transform'!$B$2:$B$2336)</f>
        <v>37.74</v>
      </c>
      <c r="D244" s="14">
        <f>_xlfn.XLOOKUP(A244,'Medical Exam Transform'!$A$2:$A$2336,'Medical Exam Transform'!$C$2:$C$2336)</f>
        <v>9.5299999999999994</v>
      </c>
      <c r="E244" s="14" t="str">
        <f>_xlfn.XLOOKUP(A244,'Medical Exam Transform'!$A$2:$A$2336,'Medical Exam Transform'!$D$2:$D$2336)</f>
        <v>Yes</v>
      </c>
      <c r="F244" s="14" t="str">
        <f>_xlfn.XLOOKUP(A244,'Medical Exam Transform'!$A$2:$A$2336,'Medical Exam Transform'!$E$2:$E$2336)</f>
        <v>No</v>
      </c>
      <c r="G244" s="14" t="str">
        <f>_xlfn.XLOOKUP(A244,'Medical Exam Transform'!$A$2:$A$2336,'Medical Exam Transform'!$F$2:$F$2336)</f>
        <v>No</v>
      </c>
      <c r="H244" s="14">
        <f>_xlfn.XLOOKUP(A244,'Medical Exam Transform'!$A$2:$A$2336,'Medical Exam Transform'!$G$2:$G$2336)</f>
        <v>1</v>
      </c>
      <c r="I244" s="14" t="str">
        <f>_xlfn.XLOOKUP(A244,'Medical Exam Transform'!$A$2:$A$2336,'Medical Exam Transform'!$H$2:$H$2336)</f>
        <v>Yes</v>
      </c>
      <c r="J244" s="14" t="str">
        <f>_xlfn.XLOOKUP(A244,'Medical Exam Transform'!$A$2:$A$2336,'Medical Exam Transform'!$I$2:$I$2336)</f>
        <v>Obesity</v>
      </c>
      <c r="K244" s="14" t="str">
        <f>_xlfn.XLOOKUP(A244,'Medical Exam Transform'!$A$2:$A$2336,'Medical Exam Transform'!$J$2:$J$2336)</f>
        <v>Diabetes</v>
      </c>
      <c r="L244" s="60">
        <f>_xlfn.XLOOKUP(A244,'Hospitalisation Transform'!$A$2:$A$2344,'Hospitalisation Transform'!$B$2:$B$2344)</f>
        <v>31696</v>
      </c>
      <c r="M244" s="82">
        <f>_xlfn.XLOOKUP(A244,'Hospitalisation Transform'!$A$2:$A$2344,'Hospitalisation Transform'!$D$2:$D$2344)</f>
        <v>34293.120000000003</v>
      </c>
      <c r="N244" s="14" t="str">
        <f>_xlfn.XLOOKUP(A244,'Hospitalisation Transform'!$A$2:$A$2344,'Hospitalisation Transform'!$E$2:$E$2344)</f>
        <v>tier - 1</v>
      </c>
      <c r="O244" s="14" t="str">
        <f>_xlfn.XLOOKUP(A244,'Hospitalisation Transform'!$A$2:$A$2344,'Hospitalisation Transform'!$F$2:$F$2344)</f>
        <v>tier - 2</v>
      </c>
      <c r="P244" s="14" t="str">
        <f>_xlfn.XLOOKUP(A244,'Hospitalisation Transform'!$A$2:$A$2344,'Hospitalisation Transform'!$G$2:$G$2344)</f>
        <v>R1011</v>
      </c>
      <c r="Q244" s="14">
        <f>_xlfn.XLOOKUP(A244,'Hospitalisation Transform'!$A$2:$A$2344,'Hospitalisation Transform'!$H$2:$H$2344)</f>
        <v>37</v>
      </c>
    </row>
    <row r="245" spans="1:17" ht="15.5" x14ac:dyDescent="0.35">
      <c r="A245" s="59" t="s">
        <v>2129</v>
      </c>
      <c r="B245" s="39" t="str">
        <f>_xlfn.XLOOKUP(A245,'Customer Names Transform'!$A$2:$A$2336,'Customer Names Transform'!$D$2:$D$2336)</f>
        <v>Dan</v>
      </c>
      <c r="C245" s="28">
        <f>_xlfn.XLOOKUP(A245,'Medical Exam Transform'!$A$2:$A$2336,'Medical Exam Transform'!$B$2:$B$2336)</f>
        <v>48.75</v>
      </c>
      <c r="D245" s="14">
        <f>_xlfn.XLOOKUP(A245,'Medical Exam Transform'!$A$2:$A$2336,'Medical Exam Transform'!$C$2:$C$2336)</f>
        <v>4.6399999999999997</v>
      </c>
      <c r="E245" s="14" t="str">
        <f>_xlfn.XLOOKUP(A245,'Medical Exam Transform'!$A$2:$A$2336,'Medical Exam Transform'!$D$2:$D$2336)</f>
        <v>Yes</v>
      </c>
      <c r="F245" s="14" t="str">
        <f>_xlfn.XLOOKUP(A245,'Medical Exam Transform'!$A$2:$A$2336,'Medical Exam Transform'!$E$2:$E$2336)</f>
        <v>No</v>
      </c>
      <c r="G245" s="14" t="str">
        <f>_xlfn.XLOOKUP(A245,'Medical Exam Transform'!$A$2:$A$2336,'Medical Exam Transform'!$F$2:$F$2336)</f>
        <v>No</v>
      </c>
      <c r="H245" s="14">
        <f>_xlfn.XLOOKUP(A245,'Medical Exam Transform'!$A$2:$A$2336,'Medical Exam Transform'!$G$2:$G$2336)</f>
        <v>1</v>
      </c>
      <c r="I245" s="14" t="str">
        <f>_xlfn.XLOOKUP(A245,'Medical Exam Transform'!$A$2:$A$2336,'Medical Exam Transform'!$H$2:$H$2336)</f>
        <v>Yes</v>
      </c>
      <c r="J245" s="14" t="str">
        <f>_xlfn.XLOOKUP(A245,'Medical Exam Transform'!$A$2:$A$2336,'Medical Exam Transform'!$I$2:$I$2336)</f>
        <v>Obesity</v>
      </c>
      <c r="K245" s="14" t="str">
        <f>_xlfn.XLOOKUP(A245,'Medical Exam Transform'!$A$2:$A$2336,'Medical Exam Transform'!$J$2:$J$2336)</f>
        <v>Normal</v>
      </c>
      <c r="L245" s="60">
        <f>_xlfn.XLOOKUP(A245,'Hospitalisation Transform'!$A$2:$A$2344,'Hospitalisation Transform'!$B$2:$B$2344)</f>
        <v>35002</v>
      </c>
      <c r="M245" s="82">
        <f>_xlfn.XLOOKUP(A245,'Hospitalisation Transform'!$A$2:$A$2344,'Hospitalisation Transform'!$D$2:$D$2344)</f>
        <v>34289.43</v>
      </c>
      <c r="N245" s="14" t="str">
        <f>_xlfn.XLOOKUP(A245,'Hospitalisation Transform'!$A$2:$A$2344,'Hospitalisation Transform'!$E$2:$E$2344)</f>
        <v>tier - 1</v>
      </c>
      <c r="O245" s="14" t="str">
        <f>_xlfn.XLOOKUP(A245,'Hospitalisation Transform'!$A$2:$A$2344,'Hospitalisation Transform'!$F$2:$F$2344)</f>
        <v>tier - 1</v>
      </c>
      <c r="P245" s="14" t="str">
        <f>_xlfn.XLOOKUP(A245,'Hospitalisation Transform'!$A$2:$A$2344,'Hospitalisation Transform'!$G$2:$G$2344)</f>
        <v>R1011</v>
      </c>
      <c r="Q245" s="14">
        <f>_xlfn.XLOOKUP(A245,'Hospitalisation Transform'!$A$2:$A$2344,'Hospitalisation Transform'!$H$2:$H$2344)</f>
        <v>28</v>
      </c>
    </row>
    <row r="246" spans="1:17" ht="15.5" x14ac:dyDescent="0.35">
      <c r="A246" s="59" t="s">
        <v>2128</v>
      </c>
      <c r="B246" s="39" t="str">
        <f>_xlfn.XLOOKUP(A246,'Customer Names Transform'!$A$2:$A$2336,'Customer Names Transform'!$D$2:$D$2336)</f>
        <v>Dan M.</v>
      </c>
      <c r="C246" s="28">
        <f>_xlfn.XLOOKUP(A246,'Medical Exam Transform'!$A$2:$A$2336,'Medical Exam Transform'!$B$2:$B$2336)</f>
        <v>31.065000000000001</v>
      </c>
      <c r="D246" s="14">
        <f>_xlfn.XLOOKUP(A246,'Medical Exam Transform'!$A$2:$A$2336,'Medical Exam Transform'!$C$2:$C$2336)</f>
        <v>5.05</v>
      </c>
      <c r="E246" s="14" t="str">
        <f>_xlfn.XLOOKUP(A246,'Medical Exam Transform'!$A$2:$A$2336,'Medical Exam Transform'!$D$2:$D$2336)</f>
        <v>No</v>
      </c>
      <c r="F246" s="14" t="str">
        <f>_xlfn.XLOOKUP(A246,'Medical Exam Transform'!$A$2:$A$2336,'Medical Exam Transform'!$E$2:$E$2336)</f>
        <v>No</v>
      </c>
      <c r="G246" s="14" t="str">
        <f>_xlfn.XLOOKUP(A246,'Medical Exam Transform'!$A$2:$A$2336,'Medical Exam Transform'!$F$2:$F$2336)</f>
        <v>No</v>
      </c>
      <c r="H246" s="14">
        <f>_xlfn.XLOOKUP(A246,'Medical Exam Transform'!$A$2:$A$2336,'Medical Exam Transform'!$G$2:$G$2336)</f>
        <v>1</v>
      </c>
      <c r="I246" s="14" t="str">
        <f>_xlfn.XLOOKUP(A246,'Medical Exam Transform'!$A$2:$A$2336,'Medical Exam Transform'!$H$2:$H$2336)</f>
        <v>Yes</v>
      </c>
      <c r="J246" s="14" t="str">
        <f>_xlfn.XLOOKUP(A246,'Medical Exam Transform'!$A$2:$A$2336,'Medical Exam Transform'!$I$2:$I$2336)</f>
        <v>Obesity</v>
      </c>
      <c r="K246" s="14" t="str">
        <f>_xlfn.XLOOKUP(A246,'Medical Exam Transform'!$A$2:$A$2336,'Medical Exam Transform'!$J$2:$J$2336)</f>
        <v>Prediabetes</v>
      </c>
      <c r="L246" s="60">
        <f>_xlfn.XLOOKUP(A246,'Hospitalisation Transform'!$A$2:$A$2344,'Hospitalisation Transform'!$B$2:$B$2344)</f>
        <v>35957</v>
      </c>
      <c r="M246" s="82">
        <f>_xlfn.XLOOKUP(A246,'Hospitalisation Transform'!$A$2:$A$2344,'Hospitalisation Transform'!$D$2:$D$2344)</f>
        <v>34254.050000000003</v>
      </c>
      <c r="N246" s="14" t="str">
        <f>_xlfn.XLOOKUP(A246,'Hospitalisation Transform'!$A$2:$A$2344,'Hospitalisation Transform'!$E$2:$E$2344)</f>
        <v>tier - 1</v>
      </c>
      <c r="O246" s="14" t="str">
        <f>_xlfn.XLOOKUP(A246,'Hospitalisation Transform'!$A$2:$A$2344,'Hospitalisation Transform'!$F$2:$F$2344)</f>
        <v>tier - 3</v>
      </c>
      <c r="P246" s="14" t="str">
        <f>_xlfn.XLOOKUP(A246,'Hospitalisation Transform'!$A$2:$A$2344,'Hospitalisation Transform'!$G$2:$G$2344)</f>
        <v>R1019</v>
      </c>
      <c r="Q246" s="14">
        <f>_xlfn.XLOOKUP(A246,'Hospitalisation Transform'!$A$2:$A$2344,'Hospitalisation Transform'!$H$2:$H$2344)</f>
        <v>25</v>
      </c>
    </row>
    <row r="247" spans="1:17" ht="15.5" x14ac:dyDescent="0.35">
      <c r="A247" s="59" t="s">
        <v>2127</v>
      </c>
      <c r="B247" s="39" t="str">
        <f>_xlfn.XLOOKUP(A247,'Customer Names Transform'!$A$2:$A$2336,'Customer Names Transform'!$D$2:$D$2336)</f>
        <v>Eric L.</v>
      </c>
      <c r="C247" s="28">
        <f>_xlfn.XLOOKUP(A247,'Medical Exam Transform'!$A$2:$A$2336,'Medical Exam Transform'!$B$2:$B$2336)</f>
        <v>23.55</v>
      </c>
      <c r="D247" s="14">
        <f>_xlfn.XLOOKUP(A247,'Medical Exam Transform'!$A$2:$A$2336,'Medical Exam Transform'!$C$2:$C$2336)</f>
        <v>10.38</v>
      </c>
      <c r="E247" s="14" t="str">
        <f>_xlfn.XLOOKUP(A247,'Medical Exam Transform'!$A$2:$A$2336,'Medical Exam Transform'!$D$2:$D$2336)</f>
        <v>No</v>
      </c>
      <c r="F247" s="14" t="str">
        <f>_xlfn.XLOOKUP(A247,'Medical Exam Transform'!$A$2:$A$2336,'Medical Exam Transform'!$E$2:$E$2336)</f>
        <v>No</v>
      </c>
      <c r="G247" s="14" t="str">
        <f>_xlfn.XLOOKUP(A247,'Medical Exam Transform'!$A$2:$A$2336,'Medical Exam Transform'!$F$2:$F$2336)</f>
        <v>No</v>
      </c>
      <c r="H247" s="14">
        <f>_xlfn.XLOOKUP(A247,'Medical Exam Transform'!$A$2:$A$2336,'Medical Exam Transform'!$G$2:$G$2336)</f>
        <v>0</v>
      </c>
      <c r="I247" s="14" t="str">
        <f>_xlfn.XLOOKUP(A247,'Medical Exam Transform'!$A$2:$A$2336,'Medical Exam Transform'!$H$2:$H$2336)</f>
        <v>Yes</v>
      </c>
      <c r="J247" s="14" t="str">
        <f>_xlfn.XLOOKUP(A247,'Medical Exam Transform'!$A$2:$A$2336,'Medical Exam Transform'!$I$2:$I$2336)</f>
        <v>Normalweight</v>
      </c>
      <c r="K247" s="14" t="str">
        <f>_xlfn.XLOOKUP(A247,'Medical Exam Transform'!$A$2:$A$2336,'Medical Exam Transform'!$J$2:$J$2336)</f>
        <v>Diabetes</v>
      </c>
      <c r="L247" s="60">
        <f>_xlfn.XLOOKUP(A247,'Hospitalisation Transform'!$A$2:$A$2344,'Hospitalisation Transform'!$B$2:$B$2344)</f>
        <v>22832</v>
      </c>
      <c r="M247" s="82">
        <f>_xlfn.XLOOKUP(A247,'Hospitalisation Transform'!$A$2:$A$2344,'Hospitalisation Transform'!$D$2:$D$2344)</f>
        <v>34218.019999999997</v>
      </c>
      <c r="N247" s="14" t="str">
        <f>_xlfn.XLOOKUP(A247,'Hospitalisation Transform'!$A$2:$A$2344,'Hospitalisation Transform'!$E$2:$E$2344)</f>
        <v>tier - 1</v>
      </c>
      <c r="O247" s="14" t="str">
        <f>_xlfn.XLOOKUP(A247,'Hospitalisation Transform'!$A$2:$A$2344,'Hospitalisation Transform'!$F$2:$F$2344)</f>
        <v>tier - 1</v>
      </c>
      <c r="P247" s="14" t="str">
        <f>_xlfn.XLOOKUP(A247,'Hospitalisation Transform'!$A$2:$A$2344,'Hospitalisation Transform'!$G$2:$G$2344)</f>
        <v>R1011</v>
      </c>
      <c r="Q247" s="14">
        <f>_xlfn.XLOOKUP(A247,'Hospitalisation Transform'!$A$2:$A$2344,'Hospitalisation Transform'!$H$2:$H$2344)</f>
        <v>61</v>
      </c>
    </row>
    <row r="248" spans="1:17" ht="15.5" x14ac:dyDescent="0.35">
      <c r="A248" s="59" t="s">
        <v>2126</v>
      </c>
      <c r="B248" s="39" t="str">
        <f>_xlfn.XLOOKUP(A248,'Customer Names Transform'!$A$2:$A$2336,'Customer Names Transform'!$D$2:$D$2336)</f>
        <v>Les J</v>
      </c>
      <c r="C248" s="28">
        <f>_xlfn.XLOOKUP(A248,'Medical Exam Transform'!$A$2:$A$2336,'Medical Exam Transform'!$B$2:$B$2336)</f>
        <v>30.18</v>
      </c>
      <c r="D248" s="14">
        <f>_xlfn.XLOOKUP(A248,'Medical Exam Transform'!$A$2:$A$2336,'Medical Exam Transform'!$C$2:$C$2336)</f>
        <v>8.31</v>
      </c>
      <c r="E248" s="14" t="str">
        <f>_xlfn.XLOOKUP(A248,'Medical Exam Transform'!$A$2:$A$2336,'Medical Exam Transform'!$D$2:$D$2336)</f>
        <v>Yes</v>
      </c>
      <c r="F248" s="14" t="str">
        <f>_xlfn.XLOOKUP(A248,'Medical Exam Transform'!$A$2:$A$2336,'Medical Exam Transform'!$E$2:$E$2336)</f>
        <v>No</v>
      </c>
      <c r="G248" s="14" t="str">
        <f>_xlfn.XLOOKUP(A248,'Medical Exam Transform'!$A$2:$A$2336,'Medical Exam Transform'!$F$2:$F$2336)</f>
        <v>No</v>
      </c>
      <c r="H248" s="14">
        <f>_xlfn.XLOOKUP(A248,'Medical Exam Transform'!$A$2:$A$2336,'Medical Exam Transform'!$G$2:$G$2336)</f>
        <v>1</v>
      </c>
      <c r="I248" s="14" t="str">
        <f>_xlfn.XLOOKUP(A248,'Medical Exam Transform'!$A$2:$A$2336,'Medical Exam Transform'!$H$2:$H$2336)</f>
        <v>Yes</v>
      </c>
      <c r="J248" s="14" t="str">
        <f>_xlfn.XLOOKUP(A248,'Medical Exam Transform'!$A$2:$A$2336,'Medical Exam Transform'!$I$2:$I$2336)</f>
        <v>Obesity</v>
      </c>
      <c r="K248" s="14" t="str">
        <f>_xlfn.XLOOKUP(A248,'Medical Exam Transform'!$A$2:$A$2336,'Medical Exam Transform'!$J$2:$J$2336)</f>
        <v>Normal</v>
      </c>
      <c r="L248" s="60">
        <f>_xlfn.XLOOKUP(A248,'Hospitalisation Transform'!$A$2:$A$2344,'Hospitalisation Transform'!$B$2:$B$2344)</f>
        <v>27596</v>
      </c>
      <c r="M248" s="82">
        <f>_xlfn.XLOOKUP(A248,'Hospitalisation Transform'!$A$2:$A$2344,'Hospitalisation Transform'!$D$2:$D$2344)</f>
        <v>34210.33</v>
      </c>
      <c r="N248" s="14" t="str">
        <f>_xlfn.XLOOKUP(A248,'Hospitalisation Transform'!$A$2:$A$2344,'Hospitalisation Transform'!$E$2:$E$2344)</f>
        <v>tier - 2</v>
      </c>
      <c r="O248" s="14" t="str">
        <f>_xlfn.XLOOKUP(A248,'Hospitalisation Transform'!$A$2:$A$2344,'Hospitalisation Transform'!$F$2:$F$2344)</f>
        <v>tier - 1</v>
      </c>
      <c r="P248" s="14" t="str">
        <f>_xlfn.XLOOKUP(A248,'Hospitalisation Transform'!$A$2:$A$2344,'Hospitalisation Transform'!$G$2:$G$2344)</f>
        <v>R1012</v>
      </c>
      <c r="Q248" s="14">
        <f>_xlfn.XLOOKUP(A248,'Hospitalisation Transform'!$A$2:$A$2344,'Hospitalisation Transform'!$H$2:$H$2344)</f>
        <v>48</v>
      </c>
    </row>
    <row r="249" spans="1:17" ht="15.5" x14ac:dyDescent="0.35">
      <c r="A249" s="59" t="s">
        <v>2125</v>
      </c>
      <c r="B249" s="39" t="str">
        <f>_xlfn.XLOOKUP(A249,'Customer Names Transform'!$A$2:$A$2336,'Customer Names Transform'!$D$2:$D$2336)</f>
        <v>Stephanie</v>
      </c>
      <c r="C249" s="28">
        <f>_xlfn.XLOOKUP(A249,'Medical Exam Transform'!$A$2:$A$2336,'Medical Exam Transform'!$B$2:$B$2336)</f>
        <v>29.94</v>
      </c>
      <c r="D249" s="14">
        <f>_xlfn.XLOOKUP(A249,'Medical Exam Transform'!$A$2:$A$2336,'Medical Exam Transform'!$C$2:$C$2336)</f>
        <v>7.59</v>
      </c>
      <c r="E249" s="14" t="str">
        <f>_xlfn.XLOOKUP(A249,'Medical Exam Transform'!$A$2:$A$2336,'Medical Exam Transform'!$D$2:$D$2336)</f>
        <v>No</v>
      </c>
      <c r="F249" s="14" t="str">
        <f>_xlfn.XLOOKUP(A249,'Medical Exam Transform'!$A$2:$A$2336,'Medical Exam Transform'!$E$2:$E$2336)</f>
        <v>No</v>
      </c>
      <c r="G249" s="14" t="str">
        <f>_xlfn.XLOOKUP(A249,'Medical Exam Transform'!$A$2:$A$2336,'Medical Exam Transform'!$F$2:$F$2336)</f>
        <v>No</v>
      </c>
      <c r="H249" s="14">
        <f>_xlfn.XLOOKUP(A249,'Medical Exam Transform'!$A$2:$A$2336,'Medical Exam Transform'!$G$2:$G$2336)</f>
        <v>0</v>
      </c>
      <c r="I249" s="14" t="str">
        <f>_xlfn.XLOOKUP(A249,'Medical Exam Transform'!$A$2:$A$2336,'Medical Exam Transform'!$H$2:$H$2336)</f>
        <v>Yes</v>
      </c>
      <c r="J249" s="14" t="str">
        <f>_xlfn.XLOOKUP(A249,'Medical Exam Transform'!$A$2:$A$2336,'Medical Exam Transform'!$I$2:$I$2336)</f>
        <v>Overweight</v>
      </c>
      <c r="K249" s="14" t="str">
        <f>_xlfn.XLOOKUP(A249,'Medical Exam Transform'!$A$2:$A$2336,'Medical Exam Transform'!$J$2:$J$2336)</f>
        <v>Normal</v>
      </c>
      <c r="L249" s="60">
        <f>_xlfn.XLOOKUP(A249,'Hospitalisation Transform'!$A$2:$A$2344,'Hospitalisation Transform'!$B$2:$B$2344)</f>
        <v>26170</v>
      </c>
      <c r="M249" s="82">
        <f>_xlfn.XLOOKUP(A249,'Hospitalisation Transform'!$A$2:$A$2344,'Hospitalisation Transform'!$D$2:$D$2344)</f>
        <v>34205.07</v>
      </c>
      <c r="N249" s="14" t="str">
        <f>_xlfn.XLOOKUP(A249,'Hospitalisation Transform'!$A$2:$A$2344,'Hospitalisation Transform'!$E$2:$E$2344)</f>
        <v>tier - 2</v>
      </c>
      <c r="O249" s="14" t="str">
        <f>_xlfn.XLOOKUP(A249,'Hospitalisation Transform'!$A$2:$A$2344,'Hospitalisation Transform'!$F$2:$F$2344)</f>
        <v>tier - 2</v>
      </c>
      <c r="P249" s="14" t="str">
        <f>_xlfn.XLOOKUP(A249,'Hospitalisation Transform'!$A$2:$A$2344,'Hospitalisation Transform'!$G$2:$G$2344)</f>
        <v>R1011</v>
      </c>
      <c r="Q249" s="14">
        <f>_xlfn.XLOOKUP(A249,'Hospitalisation Transform'!$A$2:$A$2344,'Hospitalisation Transform'!$H$2:$H$2344)</f>
        <v>52</v>
      </c>
    </row>
    <row r="250" spans="1:17" ht="15.5" x14ac:dyDescent="0.35">
      <c r="A250" s="59" t="s">
        <v>2124</v>
      </c>
      <c r="B250" s="39" t="str">
        <f>_xlfn.XLOOKUP(A250,'Customer Names Transform'!$A$2:$A$2336,'Customer Names Transform'!$D$2:$D$2336)</f>
        <v>Melissa Y</v>
      </c>
      <c r="C250" s="28">
        <f>_xlfn.XLOOKUP(A250,'Medical Exam Transform'!$A$2:$A$2336,'Medical Exam Transform'!$B$2:$B$2336)</f>
        <v>31.4</v>
      </c>
      <c r="D250" s="14">
        <f>_xlfn.XLOOKUP(A250,'Medical Exam Transform'!$A$2:$A$2336,'Medical Exam Transform'!$C$2:$C$2336)</f>
        <v>5.49</v>
      </c>
      <c r="E250" s="14" t="str">
        <f>_xlfn.XLOOKUP(A250,'Medical Exam Transform'!$A$2:$A$2336,'Medical Exam Transform'!$D$2:$D$2336)</f>
        <v>No</v>
      </c>
      <c r="F250" s="14" t="str">
        <f>_xlfn.XLOOKUP(A250,'Medical Exam Transform'!$A$2:$A$2336,'Medical Exam Transform'!$E$2:$E$2336)</f>
        <v>No</v>
      </c>
      <c r="G250" s="14" t="str">
        <f>_xlfn.XLOOKUP(A250,'Medical Exam Transform'!$A$2:$A$2336,'Medical Exam Transform'!$F$2:$F$2336)</f>
        <v>No</v>
      </c>
      <c r="H250" s="14">
        <f>_xlfn.XLOOKUP(A250,'Medical Exam Transform'!$A$2:$A$2336,'Medical Exam Transform'!$G$2:$G$2336)</f>
        <v>0</v>
      </c>
      <c r="I250" s="14" t="str">
        <f>_xlfn.XLOOKUP(A250,'Medical Exam Transform'!$A$2:$A$2336,'Medical Exam Transform'!$H$2:$H$2336)</f>
        <v>Yes</v>
      </c>
      <c r="J250" s="14" t="str">
        <f>_xlfn.XLOOKUP(A250,'Medical Exam Transform'!$A$2:$A$2336,'Medical Exam Transform'!$I$2:$I$2336)</f>
        <v>Obesity</v>
      </c>
      <c r="K250" s="14" t="str">
        <f>_xlfn.XLOOKUP(A250,'Medical Exam Transform'!$A$2:$A$2336,'Medical Exam Transform'!$J$2:$J$2336)</f>
        <v>Normal</v>
      </c>
      <c r="L250" s="60">
        <f>_xlfn.XLOOKUP(A250,'Hospitalisation Transform'!$A$2:$A$2344,'Hospitalisation Transform'!$B$2:$B$2344)</f>
        <v>36470</v>
      </c>
      <c r="M250" s="82">
        <f>_xlfn.XLOOKUP(A250,'Hospitalisation Transform'!$A$2:$A$2344,'Hospitalisation Transform'!$D$2:$D$2344)</f>
        <v>34166.269999999997</v>
      </c>
      <c r="N250" s="14" t="str">
        <f>_xlfn.XLOOKUP(A250,'Hospitalisation Transform'!$A$2:$A$2344,'Hospitalisation Transform'!$E$2:$E$2344)</f>
        <v>tier - 2</v>
      </c>
      <c r="O250" s="14" t="str">
        <f>_xlfn.XLOOKUP(A250,'Hospitalisation Transform'!$A$2:$A$2344,'Hospitalisation Transform'!$F$2:$F$2344)</f>
        <v>tier - 3</v>
      </c>
      <c r="P250" s="14" t="str">
        <f>_xlfn.XLOOKUP(A250,'Hospitalisation Transform'!$A$2:$A$2344,'Hospitalisation Transform'!$G$2:$G$2344)</f>
        <v>R1011</v>
      </c>
      <c r="Q250" s="14">
        <f>_xlfn.XLOOKUP(A250,'Hospitalisation Transform'!$A$2:$A$2344,'Hospitalisation Transform'!$H$2:$H$2344)</f>
        <v>24</v>
      </c>
    </row>
    <row r="251" spans="1:17" ht="15.5" x14ac:dyDescent="0.35">
      <c r="A251" s="59" t="s">
        <v>2123</v>
      </c>
      <c r="B251" s="39" t="str">
        <f>_xlfn.XLOOKUP(A251,'Customer Names Transform'!$A$2:$A$2336,'Customer Names Transform'!$D$2:$D$2336)</f>
        <v>Ashley</v>
      </c>
      <c r="C251" s="28">
        <f>_xlfn.XLOOKUP(A251,'Medical Exam Transform'!$A$2:$A$2336,'Medical Exam Transform'!$B$2:$B$2336)</f>
        <v>53.06</v>
      </c>
      <c r="D251" s="14">
        <f>_xlfn.XLOOKUP(A251,'Medical Exam Transform'!$A$2:$A$2336,'Medical Exam Transform'!$C$2:$C$2336)</f>
        <v>11.68</v>
      </c>
      <c r="E251" s="14" t="str">
        <f>_xlfn.XLOOKUP(A251,'Medical Exam Transform'!$A$2:$A$2336,'Medical Exam Transform'!$D$2:$D$2336)</f>
        <v>No</v>
      </c>
      <c r="F251" s="14" t="str">
        <f>_xlfn.XLOOKUP(A251,'Medical Exam Transform'!$A$2:$A$2336,'Medical Exam Transform'!$E$2:$E$2336)</f>
        <v>No</v>
      </c>
      <c r="G251" s="14" t="str">
        <f>_xlfn.XLOOKUP(A251,'Medical Exam Transform'!$A$2:$A$2336,'Medical Exam Transform'!$F$2:$F$2336)</f>
        <v>No</v>
      </c>
      <c r="H251" s="14">
        <f>_xlfn.XLOOKUP(A251,'Medical Exam Transform'!$A$2:$A$2336,'Medical Exam Transform'!$G$2:$G$2336)</f>
        <v>0</v>
      </c>
      <c r="I251" s="14" t="str">
        <f>_xlfn.XLOOKUP(A251,'Medical Exam Transform'!$A$2:$A$2336,'Medical Exam Transform'!$H$2:$H$2336)</f>
        <v>Yes</v>
      </c>
      <c r="J251" s="14" t="str">
        <f>_xlfn.XLOOKUP(A251,'Medical Exam Transform'!$A$2:$A$2336,'Medical Exam Transform'!$I$2:$I$2336)</f>
        <v>Obesity</v>
      </c>
      <c r="K251" s="14" t="str">
        <f>_xlfn.XLOOKUP(A251,'Medical Exam Transform'!$A$2:$A$2336,'Medical Exam Transform'!$J$2:$J$2336)</f>
        <v>Diabetes</v>
      </c>
      <c r="L251" s="60">
        <f>_xlfn.XLOOKUP(A251,'Hospitalisation Transform'!$A$2:$A$2344,'Hospitalisation Transform'!$B$2:$B$2344)</f>
        <v>37616</v>
      </c>
      <c r="M251" s="82">
        <f>_xlfn.XLOOKUP(A251,'Hospitalisation Transform'!$A$2:$A$2344,'Hospitalisation Transform'!$D$2:$D$2344)</f>
        <v>34084.68</v>
      </c>
      <c r="N251" s="14" t="str">
        <f>_xlfn.XLOOKUP(A251,'Hospitalisation Transform'!$A$2:$A$2344,'Hospitalisation Transform'!$E$2:$E$2344)</f>
        <v>tier - 2</v>
      </c>
      <c r="O251" s="14" t="str">
        <f>_xlfn.XLOOKUP(A251,'Hospitalisation Transform'!$A$2:$A$2344,'Hospitalisation Transform'!$F$2:$F$2344)</f>
        <v>tier - 3</v>
      </c>
      <c r="P251" s="14" t="str">
        <f>_xlfn.XLOOKUP(A251,'Hospitalisation Transform'!$A$2:$A$2344,'Hospitalisation Transform'!$G$2:$G$2344)</f>
        <v>R1011</v>
      </c>
      <c r="Q251" s="14">
        <f>_xlfn.XLOOKUP(A251,'Hospitalisation Transform'!$A$2:$A$2344,'Hospitalisation Transform'!$H$2:$H$2344)</f>
        <v>20</v>
      </c>
    </row>
    <row r="252" spans="1:17" ht="15.5" x14ac:dyDescent="0.35">
      <c r="A252" s="59" t="s">
        <v>2122</v>
      </c>
      <c r="B252" s="39" t="str">
        <f>_xlfn.XLOOKUP(A252,'Customer Names Transform'!$A$2:$A$2336,'Customer Names Transform'!$D$2:$D$2336)</f>
        <v>Stephanie M.</v>
      </c>
      <c r="C252" s="28">
        <f>_xlfn.XLOOKUP(A252,'Medical Exam Transform'!$A$2:$A$2336,'Medical Exam Transform'!$B$2:$B$2336)</f>
        <v>30.25</v>
      </c>
      <c r="D252" s="14">
        <f>_xlfn.XLOOKUP(A252,'Medical Exam Transform'!$A$2:$A$2336,'Medical Exam Transform'!$C$2:$C$2336)</f>
        <v>4.1900000000000004</v>
      </c>
      <c r="E252" s="14" t="str">
        <f>_xlfn.XLOOKUP(A252,'Medical Exam Transform'!$A$2:$A$2336,'Medical Exam Transform'!$D$2:$D$2336)</f>
        <v>No</v>
      </c>
      <c r="F252" s="14" t="str">
        <f>_xlfn.XLOOKUP(A252,'Medical Exam Transform'!$A$2:$A$2336,'Medical Exam Transform'!$E$2:$E$2336)</f>
        <v>No</v>
      </c>
      <c r="G252" s="14" t="str">
        <f>_xlfn.XLOOKUP(A252,'Medical Exam Transform'!$A$2:$A$2336,'Medical Exam Transform'!$F$2:$F$2336)</f>
        <v>No</v>
      </c>
      <c r="H252" s="14">
        <f>_xlfn.XLOOKUP(A252,'Medical Exam Transform'!$A$2:$A$2336,'Medical Exam Transform'!$G$2:$G$2336)</f>
        <v>2</v>
      </c>
      <c r="I252" s="14" t="str">
        <f>_xlfn.XLOOKUP(A252,'Medical Exam Transform'!$A$2:$A$2336,'Medical Exam Transform'!$H$2:$H$2336)</f>
        <v>Yes</v>
      </c>
      <c r="J252" s="14" t="str">
        <f>_xlfn.XLOOKUP(A252,'Medical Exam Transform'!$A$2:$A$2336,'Medical Exam Transform'!$I$2:$I$2336)</f>
        <v>Obesity</v>
      </c>
      <c r="K252" s="14" t="str">
        <f>_xlfn.XLOOKUP(A252,'Medical Exam Transform'!$A$2:$A$2336,'Medical Exam Transform'!$J$2:$J$2336)</f>
        <v>Normal</v>
      </c>
      <c r="L252" s="60">
        <f>_xlfn.XLOOKUP(A252,'Hospitalisation Transform'!$A$2:$A$2344,'Hospitalisation Transform'!$B$2:$B$2344)</f>
        <v>26506</v>
      </c>
      <c r="M252" s="82">
        <f>_xlfn.XLOOKUP(A252,'Hospitalisation Transform'!$A$2:$A$2344,'Hospitalisation Transform'!$D$2:$D$2344)</f>
        <v>34053.360000000001</v>
      </c>
      <c r="N252" s="14" t="str">
        <f>_xlfn.XLOOKUP(A252,'Hospitalisation Transform'!$A$2:$A$2344,'Hospitalisation Transform'!$E$2:$E$2344)</f>
        <v>tier - 2</v>
      </c>
      <c r="O252" s="14" t="str">
        <f>_xlfn.XLOOKUP(A252,'Hospitalisation Transform'!$A$2:$A$2344,'Hospitalisation Transform'!$F$2:$F$2344)</f>
        <v>tier - 2</v>
      </c>
      <c r="P252" s="14" t="str">
        <f>_xlfn.XLOOKUP(A252,'Hospitalisation Transform'!$A$2:$A$2344,'Hospitalisation Transform'!$G$2:$G$2344)</f>
        <v>R1011</v>
      </c>
      <c r="Q252" s="14">
        <f>_xlfn.XLOOKUP(A252,'Hospitalisation Transform'!$A$2:$A$2344,'Hospitalisation Transform'!$H$2:$H$2344)</f>
        <v>51</v>
      </c>
    </row>
    <row r="253" spans="1:17" ht="15.5" x14ac:dyDescent="0.35">
      <c r="A253" s="59" t="s">
        <v>2121</v>
      </c>
      <c r="B253" s="39" t="str">
        <f>_xlfn.XLOOKUP(A253,'Customer Names Transform'!$A$2:$A$2336,'Customer Names Transform'!$D$2:$D$2336)</f>
        <v>Kylie</v>
      </c>
      <c r="C253" s="28">
        <f>_xlfn.XLOOKUP(A253,'Medical Exam Transform'!$A$2:$A$2336,'Medical Exam Transform'!$B$2:$B$2336)</f>
        <v>46.68</v>
      </c>
      <c r="D253" s="14">
        <f>_xlfn.XLOOKUP(A253,'Medical Exam Transform'!$A$2:$A$2336,'Medical Exam Transform'!$C$2:$C$2336)</f>
        <v>4.01</v>
      </c>
      <c r="E253" s="14" t="str">
        <f>_xlfn.XLOOKUP(A253,'Medical Exam Transform'!$A$2:$A$2336,'Medical Exam Transform'!$D$2:$D$2336)</f>
        <v>No</v>
      </c>
      <c r="F253" s="14" t="str">
        <f>_xlfn.XLOOKUP(A253,'Medical Exam Transform'!$A$2:$A$2336,'Medical Exam Transform'!$E$2:$E$2336)</f>
        <v>No</v>
      </c>
      <c r="G253" s="14" t="str">
        <f>_xlfn.XLOOKUP(A253,'Medical Exam Transform'!$A$2:$A$2336,'Medical Exam Transform'!$F$2:$F$2336)</f>
        <v>No</v>
      </c>
      <c r="H253" s="14">
        <f>_xlfn.XLOOKUP(A253,'Medical Exam Transform'!$A$2:$A$2336,'Medical Exam Transform'!$G$2:$G$2336)</f>
        <v>0</v>
      </c>
      <c r="I253" s="14" t="str">
        <f>_xlfn.XLOOKUP(A253,'Medical Exam Transform'!$A$2:$A$2336,'Medical Exam Transform'!$H$2:$H$2336)</f>
        <v>Yes</v>
      </c>
      <c r="J253" s="14" t="str">
        <f>_xlfn.XLOOKUP(A253,'Medical Exam Transform'!$A$2:$A$2336,'Medical Exam Transform'!$I$2:$I$2336)</f>
        <v>Obesity</v>
      </c>
      <c r="K253" s="14" t="str">
        <f>_xlfn.XLOOKUP(A253,'Medical Exam Transform'!$A$2:$A$2336,'Medical Exam Transform'!$J$2:$J$2336)</f>
        <v>Prediabetes</v>
      </c>
      <c r="L253" s="60">
        <f>_xlfn.XLOOKUP(A253,'Hospitalisation Transform'!$A$2:$A$2344,'Hospitalisation Transform'!$B$2:$B$2344)</f>
        <v>34602</v>
      </c>
      <c r="M253" s="82">
        <f>_xlfn.XLOOKUP(A253,'Hospitalisation Transform'!$A$2:$A$2344,'Hospitalisation Transform'!$D$2:$D$2344)</f>
        <v>33975.47</v>
      </c>
      <c r="N253" s="14" t="str">
        <f>_xlfn.XLOOKUP(A253,'Hospitalisation Transform'!$A$2:$A$2344,'Hospitalisation Transform'!$E$2:$E$2344)</f>
        <v>tier - 2</v>
      </c>
      <c r="O253" s="14" t="str">
        <f>_xlfn.XLOOKUP(A253,'Hospitalisation Transform'!$A$2:$A$2344,'Hospitalisation Transform'!$F$2:$F$2344)</f>
        <v>tier - 2</v>
      </c>
      <c r="P253" s="14" t="str">
        <f>_xlfn.XLOOKUP(A253,'Hospitalisation Transform'!$A$2:$A$2344,'Hospitalisation Transform'!$G$2:$G$2344)</f>
        <v>R1011</v>
      </c>
      <c r="Q253" s="14">
        <f>_xlfn.XLOOKUP(A253,'Hospitalisation Transform'!$A$2:$A$2344,'Hospitalisation Transform'!$H$2:$H$2344)</f>
        <v>29</v>
      </c>
    </row>
    <row r="254" spans="1:17" ht="15.5" x14ac:dyDescent="0.35">
      <c r="A254" s="59" t="s">
        <v>2120</v>
      </c>
      <c r="B254" s="39" t="str">
        <f>_xlfn.XLOOKUP(A254,'Customer Names Transform'!$A$2:$A$2336,'Customer Names Transform'!$D$2:$D$2336)</f>
        <v>Kelly</v>
      </c>
      <c r="C254" s="28">
        <f>_xlfn.XLOOKUP(A254,'Medical Exam Transform'!$A$2:$A$2336,'Medical Exam Transform'!$B$2:$B$2336)</f>
        <v>30.4</v>
      </c>
      <c r="D254" s="14">
        <f>_xlfn.XLOOKUP(A254,'Medical Exam Transform'!$A$2:$A$2336,'Medical Exam Transform'!$C$2:$C$2336)</f>
        <v>5.91</v>
      </c>
      <c r="E254" s="14" t="str">
        <f>_xlfn.XLOOKUP(A254,'Medical Exam Transform'!$A$2:$A$2336,'Medical Exam Transform'!$D$2:$D$2336)</f>
        <v>No</v>
      </c>
      <c r="F254" s="14" t="str">
        <f>_xlfn.XLOOKUP(A254,'Medical Exam Transform'!$A$2:$A$2336,'Medical Exam Transform'!$E$2:$E$2336)</f>
        <v>yes</v>
      </c>
      <c r="G254" s="14" t="str">
        <f>_xlfn.XLOOKUP(A254,'Medical Exam Transform'!$A$2:$A$2336,'Medical Exam Transform'!$F$2:$F$2336)</f>
        <v>No</v>
      </c>
      <c r="H254" s="14">
        <f>_xlfn.XLOOKUP(A254,'Medical Exam Transform'!$A$2:$A$2336,'Medical Exam Transform'!$G$2:$G$2336)</f>
        <v>2</v>
      </c>
      <c r="I254" s="14" t="str">
        <f>_xlfn.XLOOKUP(A254,'Medical Exam Transform'!$A$2:$A$2336,'Medical Exam Transform'!$H$2:$H$2336)</f>
        <v>Yes</v>
      </c>
      <c r="J254" s="14" t="str">
        <f>_xlfn.XLOOKUP(A254,'Medical Exam Transform'!$A$2:$A$2336,'Medical Exam Transform'!$I$2:$I$2336)</f>
        <v>Obesity</v>
      </c>
      <c r="K254" s="14" t="str">
        <f>_xlfn.XLOOKUP(A254,'Medical Exam Transform'!$A$2:$A$2336,'Medical Exam Transform'!$J$2:$J$2336)</f>
        <v>Prediabetes</v>
      </c>
      <c r="L254" s="60">
        <f>_xlfn.XLOOKUP(A254,'Hospitalisation Transform'!$A$2:$A$2344,'Hospitalisation Transform'!$B$2:$B$2344)</f>
        <v>36887</v>
      </c>
      <c r="M254" s="82">
        <f>_xlfn.XLOOKUP(A254,'Hospitalisation Transform'!$A$2:$A$2344,'Hospitalisation Transform'!$D$2:$D$2344)</f>
        <v>33907.550000000003</v>
      </c>
      <c r="N254" s="14" t="str">
        <f>_xlfn.XLOOKUP(A254,'Hospitalisation Transform'!$A$2:$A$2344,'Hospitalisation Transform'!$E$2:$E$2344)</f>
        <v>tier - 2</v>
      </c>
      <c r="O254" s="14" t="str">
        <f>_xlfn.XLOOKUP(A254,'Hospitalisation Transform'!$A$2:$A$2344,'Hospitalisation Transform'!$F$2:$F$2344)</f>
        <v>tier - 2</v>
      </c>
      <c r="P254" s="14" t="str">
        <f>_xlfn.XLOOKUP(A254,'Hospitalisation Transform'!$A$2:$A$2344,'Hospitalisation Transform'!$G$2:$G$2344)</f>
        <v>R1012</v>
      </c>
      <c r="Q254" s="14">
        <f>_xlfn.XLOOKUP(A254,'Hospitalisation Transform'!$A$2:$A$2344,'Hospitalisation Transform'!$H$2:$H$2344)</f>
        <v>22</v>
      </c>
    </row>
    <row r="255" spans="1:17" ht="15.5" x14ac:dyDescent="0.35">
      <c r="A255" s="59" t="s">
        <v>2119</v>
      </c>
      <c r="B255" s="39" t="str">
        <f>_xlfn.XLOOKUP(A255,'Customer Names Transform'!$A$2:$A$2336,'Customer Names Transform'!$D$2:$D$2336)</f>
        <v>Carrie</v>
      </c>
      <c r="C255" s="28">
        <f>_xlfn.XLOOKUP(A255,'Medical Exam Transform'!$A$2:$A$2336,'Medical Exam Transform'!$B$2:$B$2336)</f>
        <v>30.2</v>
      </c>
      <c r="D255" s="14">
        <f>_xlfn.XLOOKUP(A255,'Medical Exam Transform'!$A$2:$A$2336,'Medical Exam Transform'!$C$2:$C$2336)</f>
        <v>4.47</v>
      </c>
      <c r="E255" s="14" t="str">
        <f>_xlfn.XLOOKUP(A255,'Medical Exam Transform'!$A$2:$A$2336,'Medical Exam Transform'!$D$2:$D$2336)</f>
        <v>Yes</v>
      </c>
      <c r="F255" s="14" t="str">
        <f>_xlfn.XLOOKUP(A255,'Medical Exam Transform'!$A$2:$A$2336,'Medical Exam Transform'!$E$2:$E$2336)</f>
        <v>No</v>
      </c>
      <c r="G255" s="14" t="str">
        <f>_xlfn.XLOOKUP(A255,'Medical Exam Transform'!$A$2:$A$2336,'Medical Exam Transform'!$F$2:$F$2336)</f>
        <v>Yes</v>
      </c>
      <c r="H255" s="14">
        <f>_xlfn.XLOOKUP(A255,'Medical Exam Transform'!$A$2:$A$2336,'Medical Exam Transform'!$G$2:$G$2336)</f>
        <v>1</v>
      </c>
      <c r="I255" s="14" t="str">
        <f>_xlfn.XLOOKUP(A255,'Medical Exam Transform'!$A$2:$A$2336,'Medical Exam Transform'!$H$2:$H$2336)</f>
        <v>Yes</v>
      </c>
      <c r="J255" s="14" t="str">
        <f>_xlfn.XLOOKUP(A255,'Medical Exam Transform'!$A$2:$A$2336,'Medical Exam Transform'!$I$2:$I$2336)</f>
        <v>Obesity</v>
      </c>
      <c r="K255" s="14" t="str">
        <f>_xlfn.XLOOKUP(A255,'Medical Exam Transform'!$A$2:$A$2336,'Medical Exam Transform'!$J$2:$J$2336)</f>
        <v>Normal</v>
      </c>
      <c r="L255" s="60">
        <f>_xlfn.XLOOKUP(A255,'Hospitalisation Transform'!$A$2:$A$2344,'Hospitalisation Transform'!$B$2:$B$2344)</f>
        <v>35651</v>
      </c>
      <c r="M255" s="82">
        <f>_xlfn.XLOOKUP(A255,'Hospitalisation Transform'!$A$2:$A$2344,'Hospitalisation Transform'!$D$2:$D$2344)</f>
        <v>33900.65</v>
      </c>
      <c r="N255" s="14" t="str">
        <f>_xlfn.XLOOKUP(A255,'Hospitalisation Transform'!$A$2:$A$2344,'Hospitalisation Transform'!$E$2:$E$2344)</f>
        <v>tier - 2</v>
      </c>
      <c r="O255" s="14" t="str">
        <f>_xlfn.XLOOKUP(A255,'Hospitalisation Transform'!$A$2:$A$2344,'Hospitalisation Transform'!$F$2:$F$2344)</f>
        <v>tier - 3</v>
      </c>
      <c r="P255" s="14" t="str">
        <f>_xlfn.XLOOKUP(A255,'Hospitalisation Transform'!$A$2:$A$2344,'Hospitalisation Transform'!$G$2:$G$2344)</f>
        <v>R1011</v>
      </c>
      <c r="Q255" s="14">
        <f>_xlfn.XLOOKUP(A255,'Hospitalisation Transform'!$A$2:$A$2344,'Hospitalisation Transform'!$H$2:$H$2344)</f>
        <v>26</v>
      </c>
    </row>
    <row r="256" spans="1:17" ht="15.5" x14ac:dyDescent="0.35">
      <c r="A256" s="59" t="s">
        <v>2118</v>
      </c>
      <c r="B256" s="39" t="str">
        <f>_xlfn.XLOOKUP(A256,'Customer Names Transform'!$A$2:$A$2336,'Customer Names Transform'!$D$2:$D$2336)</f>
        <v>Alex</v>
      </c>
      <c r="C256" s="28">
        <f>_xlfn.XLOOKUP(A256,'Medical Exam Transform'!$A$2:$A$2336,'Medical Exam Transform'!$B$2:$B$2336)</f>
        <v>51.18</v>
      </c>
      <c r="D256" s="14">
        <f>_xlfn.XLOOKUP(A256,'Medical Exam Transform'!$A$2:$A$2336,'Medical Exam Transform'!$C$2:$C$2336)</f>
        <v>4.5599999999999996</v>
      </c>
      <c r="E256" s="14" t="str">
        <f>_xlfn.XLOOKUP(A256,'Medical Exam Transform'!$A$2:$A$2336,'Medical Exam Transform'!$D$2:$D$2336)</f>
        <v>Yes</v>
      </c>
      <c r="F256" s="14" t="str">
        <f>_xlfn.XLOOKUP(A256,'Medical Exam Transform'!$A$2:$A$2336,'Medical Exam Transform'!$E$2:$E$2336)</f>
        <v>yes</v>
      </c>
      <c r="G256" s="14" t="str">
        <f>_xlfn.XLOOKUP(A256,'Medical Exam Transform'!$A$2:$A$2336,'Medical Exam Transform'!$F$2:$F$2336)</f>
        <v>No</v>
      </c>
      <c r="H256" s="14">
        <f>_xlfn.XLOOKUP(A256,'Medical Exam Transform'!$A$2:$A$2336,'Medical Exam Transform'!$G$2:$G$2336)</f>
        <v>2</v>
      </c>
      <c r="I256" s="14" t="str">
        <f>_xlfn.XLOOKUP(A256,'Medical Exam Transform'!$A$2:$A$2336,'Medical Exam Transform'!$H$2:$H$2336)</f>
        <v>Yes</v>
      </c>
      <c r="J256" s="14" t="str">
        <f>_xlfn.XLOOKUP(A256,'Medical Exam Transform'!$A$2:$A$2336,'Medical Exam Transform'!$I$2:$I$2336)</f>
        <v>Obesity</v>
      </c>
      <c r="K256" s="14" t="str">
        <f>_xlfn.XLOOKUP(A256,'Medical Exam Transform'!$A$2:$A$2336,'Medical Exam Transform'!$J$2:$J$2336)</f>
        <v>Normal</v>
      </c>
      <c r="L256" s="60">
        <f>_xlfn.XLOOKUP(A256,'Hospitalisation Transform'!$A$2:$A$2344,'Hospitalisation Transform'!$B$2:$B$2344)</f>
        <v>36825</v>
      </c>
      <c r="M256" s="82">
        <f>_xlfn.XLOOKUP(A256,'Hospitalisation Transform'!$A$2:$A$2344,'Hospitalisation Transform'!$D$2:$D$2344)</f>
        <v>33829.39</v>
      </c>
      <c r="N256" s="14" t="str">
        <f>_xlfn.XLOOKUP(A256,'Hospitalisation Transform'!$A$2:$A$2344,'Hospitalisation Transform'!$E$2:$E$2344)</f>
        <v>tier - 2</v>
      </c>
      <c r="O256" s="14" t="str">
        <f>_xlfn.XLOOKUP(A256,'Hospitalisation Transform'!$A$2:$A$2344,'Hospitalisation Transform'!$F$2:$F$2344)</f>
        <v>tier - 3</v>
      </c>
      <c r="P256" s="14" t="str">
        <f>_xlfn.XLOOKUP(A256,'Hospitalisation Transform'!$A$2:$A$2344,'Hospitalisation Transform'!$G$2:$G$2344)</f>
        <v>R1011</v>
      </c>
      <c r="Q256" s="14">
        <f>_xlfn.XLOOKUP(A256,'Hospitalisation Transform'!$A$2:$A$2344,'Hospitalisation Transform'!$H$2:$H$2344)</f>
        <v>23</v>
      </c>
    </row>
    <row r="257" spans="1:17" ht="15.5" x14ac:dyDescent="0.35">
      <c r="A257" s="59" t="s">
        <v>2117</v>
      </c>
      <c r="B257" s="39" t="str">
        <f>_xlfn.XLOOKUP(A257,'Customer Names Transform'!$A$2:$A$2336,'Customer Names Transform'!$D$2:$D$2336)</f>
        <v>Zach S</v>
      </c>
      <c r="C257" s="28">
        <f>_xlfn.XLOOKUP(A257,'Medical Exam Transform'!$A$2:$A$2336,'Medical Exam Transform'!$B$2:$B$2336)</f>
        <v>22.18</v>
      </c>
      <c r="D257" s="14">
        <f>_xlfn.XLOOKUP(A257,'Medical Exam Transform'!$A$2:$A$2336,'Medical Exam Transform'!$C$2:$C$2336)</f>
        <v>9.9</v>
      </c>
      <c r="E257" s="14" t="str">
        <f>_xlfn.XLOOKUP(A257,'Medical Exam Transform'!$A$2:$A$2336,'Medical Exam Transform'!$D$2:$D$2336)</f>
        <v>No</v>
      </c>
      <c r="F257" s="14" t="str">
        <f>_xlfn.XLOOKUP(A257,'Medical Exam Transform'!$A$2:$A$2336,'Medical Exam Transform'!$E$2:$E$2336)</f>
        <v>No</v>
      </c>
      <c r="G257" s="14" t="str">
        <f>_xlfn.XLOOKUP(A257,'Medical Exam Transform'!$A$2:$A$2336,'Medical Exam Transform'!$F$2:$F$2336)</f>
        <v>No</v>
      </c>
      <c r="H257" s="14">
        <f>_xlfn.XLOOKUP(A257,'Medical Exam Transform'!$A$2:$A$2336,'Medical Exam Transform'!$G$2:$G$2336)</f>
        <v>0</v>
      </c>
      <c r="I257" s="14" t="str">
        <f>_xlfn.XLOOKUP(A257,'Medical Exam Transform'!$A$2:$A$2336,'Medical Exam Transform'!$H$2:$H$2336)</f>
        <v>Yes</v>
      </c>
      <c r="J257" s="14" t="str">
        <f>_xlfn.XLOOKUP(A257,'Medical Exam Transform'!$A$2:$A$2336,'Medical Exam Transform'!$I$2:$I$2336)</f>
        <v>Normalweight</v>
      </c>
      <c r="K257" s="14" t="str">
        <f>_xlfn.XLOOKUP(A257,'Medical Exam Transform'!$A$2:$A$2336,'Medical Exam Transform'!$J$2:$J$2336)</f>
        <v>Diabetes</v>
      </c>
      <c r="L257" s="60">
        <f>_xlfn.XLOOKUP(A257,'Hospitalisation Transform'!$A$2:$A$2344,'Hospitalisation Transform'!$B$2:$B$2344)</f>
        <v>22991</v>
      </c>
      <c r="M257" s="82">
        <f>_xlfn.XLOOKUP(A257,'Hospitalisation Transform'!$A$2:$A$2344,'Hospitalisation Transform'!$D$2:$D$2344)</f>
        <v>33753.32</v>
      </c>
      <c r="N257" s="14" t="str">
        <f>_xlfn.XLOOKUP(A257,'Hospitalisation Transform'!$A$2:$A$2344,'Hospitalisation Transform'!$E$2:$E$2344)</f>
        <v>tier - 1</v>
      </c>
      <c r="O257" s="14" t="str">
        <f>_xlfn.XLOOKUP(A257,'Hospitalisation Transform'!$A$2:$A$2344,'Hospitalisation Transform'!$F$2:$F$2344)</f>
        <v>tier - 3</v>
      </c>
      <c r="P257" s="14" t="str">
        <f>_xlfn.XLOOKUP(A257,'Hospitalisation Transform'!$A$2:$A$2344,'Hospitalisation Transform'!$G$2:$G$2344)</f>
        <v>R1011</v>
      </c>
      <c r="Q257" s="14">
        <f>_xlfn.XLOOKUP(A257,'Hospitalisation Transform'!$A$2:$A$2344,'Hospitalisation Transform'!$H$2:$H$2344)</f>
        <v>61</v>
      </c>
    </row>
    <row r="258" spans="1:17" ht="15.5" x14ac:dyDescent="0.35">
      <c r="A258" s="59" t="s">
        <v>2116</v>
      </c>
      <c r="B258" s="39" t="str">
        <f>_xlfn.XLOOKUP(A258,'Customer Names Transform'!$A$2:$A$2336,'Customer Names Transform'!$D$2:$D$2336)</f>
        <v>Alan</v>
      </c>
      <c r="C258" s="28">
        <f>_xlfn.XLOOKUP(A258,'Medical Exam Transform'!$A$2:$A$2336,'Medical Exam Transform'!$B$2:$B$2336)</f>
        <v>31.92</v>
      </c>
      <c r="D258" s="14">
        <f>_xlfn.XLOOKUP(A258,'Medical Exam Transform'!$A$2:$A$2336,'Medical Exam Transform'!$C$2:$C$2336)</f>
        <v>5.1100000000000003</v>
      </c>
      <c r="E258" s="14" t="str">
        <f>_xlfn.XLOOKUP(A258,'Medical Exam Transform'!$A$2:$A$2336,'Medical Exam Transform'!$D$2:$D$2336)</f>
        <v>No</v>
      </c>
      <c r="F258" s="14" t="str">
        <f>_xlfn.XLOOKUP(A258,'Medical Exam Transform'!$A$2:$A$2336,'Medical Exam Transform'!$E$2:$E$2336)</f>
        <v>No</v>
      </c>
      <c r="G258" s="14" t="str">
        <f>_xlfn.XLOOKUP(A258,'Medical Exam Transform'!$A$2:$A$2336,'Medical Exam Transform'!$F$2:$F$2336)</f>
        <v>Yes</v>
      </c>
      <c r="H258" s="14">
        <f>_xlfn.XLOOKUP(A258,'Medical Exam Transform'!$A$2:$A$2336,'Medical Exam Transform'!$G$2:$G$2336)</f>
        <v>1</v>
      </c>
      <c r="I258" s="14" t="str">
        <f>_xlfn.XLOOKUP(A258,'Medical Exam Transform'!$A$2:$A$2336,'Medical Exam Transform'!$H$2:$H$2336)</f>
        <v>Yes</v>
      </c>
      <c r="J258" s="14" t="str">
        <f>_xlfn.XLOOKUP(A258,'Medical Exam Transform'!$A$2:$A$2336,'Medical Exam Transform'!$I$2:$I$2336)</f>
        <v>Obesity</v>
      </c>
      <c r="K258" s="14" t="str">
        <f>_xlfn.XLOOKUP(A258,'Medical Exam Transform'!$A$2:$A$2336,'Medical Exam Transform'!$J$2:$J$2336)</f>
        <v>Prediabetes</v>
      </c>
      <c r="L258" s="60">
        <f>_xlfn.XLOOKUP(A258,'Hospitalisation Transform'!$A$2:$A$2344,'Hospitalisation Transform'!$B$2:$B$2344)</f>
        <v>37876</v>
      </c>
      <c r="M258" s="82">
        <f>_xlfn.XLOOKUP(A258,'Hospitalisation Transform'!$A$2:$A$2344,'Hospitalisation Transform'!$D$2:$D$2344)</f>
        <v>33750.29</v>
      </c>
      <c r="N258" s="14" t="str">
        <f>_xlfn.XLOOKUP(A258,'Hospitalisation Transform'!$A$2:$A$2344,'Hospitalisation Transform'!$E$2:$E$2344)</f>
        <v>tier - 1</v>
      </c>
      <c r="O258" s="14" t="str">
        <f>_xlfn.XLOOKUP(A258,'Hospitalisation Transform'!$A$2:$A$2344,'Hospitalisation Transform'!$F$2:$F$2344)</f>
        <v>tier - 3</v>
      </c>
      <c r="P258" s="14" t="str">
        <f>_xlfn.XLOOKUP(A258,'Hospitalisation Transform'!$A$2:$A$2344,'Hospitalisation Transform'!$G$2:$G$2344)</f>
        <v>R1012</v>
      </c>
      <c r="Q258" s="14">
        <f>_xlfn.XLOOKUP(A258,'Hospitalisation Transform'!$A$2:$A$2344,'Hospitalisation Transform'!$H$2:$H$2344)</f>
        <v>20</v>
      </c>
    </row>
    <row r="259" spans="1:17" ht="15.5" x14ac:dyDescent="0.35">
      <c r="A259" s="59" t="s">
        <v>2115</v>
      </c>
      <c r="B259" s="39" t="str">
        <f>_xlfn.XLOOKUP(A259,'Customer Names Transform'!$A$2:$A$2336,'Customer Names Transform'!$D$2:$D$2336)</f>
        <v>Nate</v>
      </c>
      <c r="C259" s="28">
        <f>_xlfn.XLOOKUP(A259,'Medical Exam Transform'!$A$2:$A$2336,'Medical Exam Transform'!$B$2:$B$2336)</f>
        <v>31.73</v>
      </c>
      <c r="D259" s="14">
        <f>_xlfn.XLOOKUP(A259,'Medical Exam Transform'!$A$2:$A$2336,'Medical Exam Transform'!$C$2:$C$2336)</f>
        <v>5.73</v>
      </c>
      <c r="E259" s="14" t="str">
        <f>_xlfn.XLOOKUP(A259,'Medical Exam Transform'!$A$2:$A$2336,'Medical Exam Transform'!$D$2:$D$2336)</f>
        <v>No</v>
      </c>
      <c r="F259" s="14" t="str">
        <f>_xlfn.XLOOKUP(A259,'Medical Exam Transform'!$A$2:$A$2336,'Medical Exam Transform'!$E$2:$E$2336)</f>
        <v>yes</v>
      </c>
      <c r="G259" s="14" t="str">
        <f>_xlfn.XLOOKUP(A259,'Medical Exam Transform'!$A$2:$A$2336,'Medical Exam Transform'!$F$2:$F$2336)</f>
        <v>No</v>
      </c>
      <c r="H259" s="14">
        <f>_xlfn.XLOOKUP(A259,'Medical Exam Transform'!$A$2:$A$2336,'Medical Exam Transform'!$G$2:$G$2336)</f>
        <v>1</v>
      </c>
      <c r="I259" s="14" t="str">
        <f>_xlfn.XLOOKUP(A259,'Medical Exam Transform'!$A$2:$A$2336,'Medical Exam Transform'!$H$2:$H$2336)</f>
        <v>Yes</v>
      </c>
      <c r="J259" s="14" t="str">
        <f>_xlfn.XLOOKUP(A259,'Medical Exam Transform'!$A$2:$A$2336,'Medical Exam Transform'!$I$2:$I$2336)</f>
        <v>Obesity</v>
      </c>
      <c r="K259" s="14" t="str">
        <f>_xlfn.XLOOKUP(A259,'Medical Exam Transform'!$A$2:$A$2336,'Medical Exam Transform'!$J$2:$J$2336)</f>
        <v>Normal</v>
      </c>
      <c r="L259" s="60">
        <f>_xlfn.XLOOKUP(A259,'Hospitalisation Transform'!$A$2:$A$2344,'Hospitalisation Transform'!$B$2:$B$2344)</f>
        <v>38292</v>
      </c>
      <c r="M259" s="82">
        <f>_xlfn.XLOOKUP(A259,'Hospitalisation Transform'!$A$2:$A$2344,'Hospitalisation Transform'!$D$2:$D$2344)</f>
        <v>33732.69</v>
      </c>
      <c r="N259" s="14" t="str">
        <f>_xlfn.XLOOKUP(A259,'Hospitalisation Transform'!$A$2:$A$2344,'Hospitalisation Transform'!$E$2:$E$2344)</f>
        <v>tier - 1</v>
      </c>
      <c r="O259" s="14" t="str">
        <f>_xlfn.XLOOKUP(A259,'Hospitalisation Transform'!$A$2:$A$2344,'Hospitalisation Transform'!$F$2:$F$2344)</f>
        <v>tier - 1</v>
      </c>
      <c r="P259" s="14" t="str">
        <f>_xlfn.XLOOKUP(A259,'Hospitalisation Transform'!$A$2:$A$2344,'Hospitalisation Transform'!$G$2:$G$2344)</f>
        <v>R1017</v>
      </c>
      <c r="Q259" s="14">
        <f>_xlfn.XLOOKUP(A259,'Hospitalisation Transform'!$A$2:$A$2344,'Hospitalisation Transform'!$H$2:$H$2344)</f>
        <v>19</v>
      </c>
    </row>
    <row r="260" spans="1:17" ht="15.5" x14ac:dyDescent="0.35">
      <c r="A260" s="59" t="s">
        <v>2114</v>
      </c>
      <c r="B260" s="39" t="str">
        <f>_xlfn.XLOOKUP(A260,'Customer Names Transform'!$A$2:$A$2336,'Customer Names Transform'!$D$2:$D$2336)</f>
        <v>Jesse G.</v>
      </c>
      <c r="C260" s="28">
        <f>_xlfn.XLOOKUP(A260,'Medical Exam Transform'!$A$2:$A$2336,'Medical Exam Transform'!$B$2:$B$2336)</f>
        <v>45.52</v>
      </c>
      <c r="D260" s="14">
        <f>_xlfn.XLOOKUP(A260,'Medical Exam Transform'!$A$2:$A$2336,'Medical Exam Transform'!$C$2:$C$2336)</f>
        <v>6.04</v>
      </c>
      <c r="E260" s="14" t="str">
        <f>_xlfn.XLOOKUP(A260,'Medical Exam Transform'!$A$2:$A$2336,'Medical Exam Transform'!$D$2:$D$2336)</f>
        <v>No</v>
      </c>
      <c r="F260" s="14" t="str">
        <f>_xlfn.XLOOKUP(A260,'Medical Exam Transform'!$A$2:$A$2336,'Medical Exam Transform'!$E$2:$E$2336)</f>
        <v>No</v>
      </c>
      <c r="G260" s="14" t="str">
        <f>_xlfn.XLOOKUP(A260,'Medical Exam Transform'!$A$2:$A$2336,'Medical Exam Transform'!$F$2:$F$2336)</f>
        <v>Yes</v>
      </c>
      <c r="H260" s="14">
        <f>_xlfn.XLOOKUP(A260,'Medical Exam Transform'!$A$2:$A$2336,'Medical Exam Transform'!$G$2:$G$2336)</f>
        <v>1</v>
      </c>
      <c r="I260" s="14" t="str">
        <f>_xlfn.XLOOKUP(A260,'Medical Exam Transform'!$A$2:$A$2336,'Medical Exam Transform'!$H$2:$H$2336)</f>
        <v>Yes</v>
      </c>
      <c r="J260" s="14" t="str">
        <f>_xlfn.XLOOKUP(A260,'Medical Exam Transform'!$A$2:$A$2336,'Medical Exam Transform'!$I$2:$I$2336)</f>
        <v>Obesity</v>
      </c>
      <c r="K260" s="14" t="str">
        <f>_xlfn.XLOOKUP(A260,'Medical Exam Transform'!$A$2:$A$2336,'Medical Exam Transform'!$J$2:$J$2336)</f>
        <v>Prediabetes</v>
      </c>
      <c r="L260" s="60">
        <f>_xlfn.XLOOKUP(A260,'Hospitalisation Transform'!$A$2:$A$2344,'Hospitalisation Transform'!$B$2:$B$2344)</f>
        <v>34301</v>
      </c>
      <c r="M260" s="82">
        <f>_xlfn.XLOOKUP(A260,'Hospitalisation Transform'!$A$2:$A$2344,'Hospitalisation Transform'!$D$2:$D$2344)</f>
        <v>33707.550000000003</v>
      </c>
      <c r="N260" s="14" t="str">
        <f>_xlfn.XLOOKUP(A260,'Hospitalisation Transform'!$A$2:$A$2344,'Hospitalisation Transform'!$E$2:$E$2344)</f>
        <v>tier - 2</v>
      </c>
      <c r="O260" s="14" t="str">
        <f>_xlfn.XLOOKUP(A260,'Hospitalisation Transform'!$A$2:$A$2344,'Hospitalisation Transform'!$F$2:$F$2344)</f>
        <v>tier - 2</v>
      </c>
      <c r="P260" s="14" t="str">
        <f>_xlfn.XLOOKUP(A260,'Hospitalisation Transform'!$A$2:$A$2344,'Hospitalisation Transform'!$G$2:$G$2344)</f>
        <v>R1011</v>
      </c>
      <c r="Q260" s="14">
        <f>_xlfn.XLOOKUP(A260,'Hospitalisation Transform'!$A$2:$A$2344,'Hospitalisation Transform'!$H$2:$H$2344)</f>
        <v>30</v>
      </c>
    </row>
    <row r="261" spans="1:17" ht="15.5" x14ac:dyDescent="0.35">
      <c r="A261" s="59" t="s">
        <v>2113</v>
      </c>
      <c r="B261" s="39" t="str">
        <f>_xlfn.XLOOKUP(A261,'Customer Names Transform'!$A$2:$A$2336,'Customer Names Transform'!$D$2:$D$2336)</f>
        <v>Jason</v>
      </c>
      <c r="C261" s="28">
        <f>_xlfn.XLOOKUP(A261,'Medical Exam Transform'!$A$2:$A$2336,'Medical Exam Transform'!$B$2:$B$2336)</f>
        <v>52.81</v>
      </c>
      <c r="D261" s="14">
        <f>_xlfn.XLOOKUP(A261,'Medical Exam Transform'!$A$2:$A$2336,'Medical Exam Transform'!$C$2:$C$2336)</f>
        <v>5.19</v>
      </c>
      <c r="E261" s="14" t="str">
        <f>_xlfn.XLOOKUP(A261,'Medical Exam Transform'!$A$2:$A$2336,'Medical Exam Transform'!$D$2:$D$2336)</f>
        <v>No</v>
      </c>
      <c r="F261" s="14" t="str">
        <f>_xlfn.XLOOKUP(A261,'Medical Exam Transform'!$A$2:$A$2336,'Medical Exam Transform'!$E$2:$E$2336)</f>
        <v>No</v>
      </c>
      <c r="G261" s="14" t="str">
        <f>_xlfn.XLOOKUP(A261,'Medical Exam Transform'!$A$2:$A$2336,'Medical Exam Transform'!$F$2:$F$2336)</f>
        <v>Yes</v>
      </c>
      <c r="H261" s="14">
        <f>_xlfn.XLOOKUP(A261,'Medical Exam Transform'!$A$2:$A$2336,'Medical Exam Transform'!$G$2:$G$2336)</f>
        <v>1</v>
      </c>
      <c r="I261" s="14" t="str">
        <f>_xlfn.XLOOKUP(A261,'Medical Exam Transform'!$A$2:$A$2336,'Medical Exam Transform'!$H$2:$H$2336)</f>
        <v>Yes</v>
      </c>
      <c r="J261" s="14" t="str">
        <f>_xlfn.XLOOKUP(A261,'Medical Exam Transform'!$A$2:$A$2336,'Medical Exam Transform'!$I$2:$I$2336)</f>
        <v>Obesity</v>
      </c>
      <c r="K261" s="14" t="str">
        <f>_xlfn.XLOOKUP(A261,'Medical Exam Transform'!$A$2:$A$2336,'Medical Exam Transform'!$J$2:$J$2336)</f>
        <v>Prediabetes</v>
      </c>
      <c r="L261" s="60">
        <f>_xlfn.XLOOKUP(A261,'Hospitalisation Transform'!$A$2:$A$2344,'Hospitalisation Transform'!$B$2:$B$2344)</f>
        <v>37873</v>
      </c>
      <c r="M261" s="82">
        <f>_xlfn.XLOOKUP(A261,'Hospitalisation Transform'!$A$2:$A$2344,'Hospitalisation Transform'!$D$2:$D$2344)</f>
        <v>33611.71</v>
      </c>
      <c r="N261" s="14" t="str">
        <f>_xlfn.XLOOKUP(A261,'Hospitalisation Transform'!$A$2:$A$2344,'Hospitalisation Transform'!$E$2:$E$2344)</f>
        <v>tier - 1</v>
      </c>
      <c r="O261" s="14" t="str">
        <f>_xlfn.XLOOKUP(A261,'Hospitalisation Transform'!$A$2:$A$2344,'Hospitalisation Transform'!$F$2:$F$2344)</f>
        <v>tier - 2</v>
      </c>
      <c r="P261" s="14" t="str">
        <f>_xlfn.XLOOKUP(A261,'Hospitalisation Transform'!$A$2:$A$2344,'Hospitalisation Transform'!$G$2:$G$2344)</f>
        <v>R1011</v>
      </c>
      <c r="Q261" s="14">
        <f>_xlfn.XLOOKUP(A261,'Hospitalisation Transform'!$A$2:$A$2344,'Hospitalisation Transform'!$H$2:$H$2344)</f>
        <v>20</v>
      </c>
    </row>
    <row r="262" spans="1:17" ht="15.5" x14ac:dyDescent="0.35">
      <c r="A262" s="59" t="s">
        <v>2112</v>
      </c>
      <c r="B262" s="39" t="str">
        <f>_xlfn.XLOOKUP(A262,'Customer Names Transform'!$A$2:$A$2336,'Customer Names Transform'!$D$2:$D$2336)</f>
        <v>Megan A.</v>
      </c>
      <c r="C262" s="28">
        <f>_xlfn.XLOOKUP(A262,'Medical Exam Transform'!$A$2:$A$2336,'Medical Exam Transform'!$B$2:$B$2336)</f>
        <v>33.58</v>
      </c>
      <c r="D262" s="14">
        <f>_xlfn.XLOOKUP(A262,'Medical Exam Transform'!$A$2:$A$2336,'Medical Exam Transform'!$C$2:$C$2336)</f>
        <v>5.56</v>
      </c>
      <c r="E262" s="14" t="str">
        <f>_xlfn.XLOOKUP(A262,'Medical Exam Transform'!$A$2:$A$2336,'Medical Exam Transform'!$D$2:$D$2336)</f>
        <v>No</v>
      </c>
      <c r="F262" s="14" t="str">
        <f>_xlfn.XLOOKUP(A262,'Medical Exam Transform'!$A$2:$A$2336,'Medical Exam Transform'!$E$2:$E$2336)</f>
        <v>No</v>
      </c>
      <c r="G262" s="14" t="str">
        <f>_xlfn.XLOOKUP(A262,'Medical Exam Transform'!$A$2:$A$2336,'Medical Exam Transform'!$F$2:$F$2336)</f>
        <v>No</v>
      </c>
      <c r="H262" s="14">
        <f>_xlfn.XLOOKUP(A262,'Medical Exam Transform'!$A$2:$A$2336,'Medical Exam Transform'!$G$2:$G$2336)</f>
        <v>1</v>
      </c>
      <c r="I262" s="14" t="str">
        <f>_xlfn.XLOOKUP(A262,'Medical Exam Transform'!$A$2:$A$2336,'Medical Exam Transform'!$H$2:$H$2336)</f>
        <v>Yes</v>
      </c>
      <c r="J262" s="14" t="str">
        <f>_xlfn.XLOOKUP(A262,'Medical Exam Transform'!$A$2:$A$2336,'Medical Exam Transform'!$I$2:$I$2336)</f>
        <v>Obesity</v>
      </c>
      <c r="K262" s="14" t="str">
        <f>_xlfn.XLOOKUP(A262,'Medical Exam Transform'!$A$2:$A$2336,'Medical Exam Transform'!$J$2:$J$2336)</f>
        <v>Prediabetes</v>
      </c>
      <c r="L262" s="60">
        <f>_xlfn.XLOOKUP(A262,'Hospitalisation Transform'!$A$2:$A$2344,'Hospitalisation Transform'!$B$2:$B$2344)</f>
        <v>30885</v>
      </c>
      <c r="M262" s="82">
        <f>_xlfn.XLOOKUP(A262,'Hospitalisation Transform'!$A$2:$A$2344,'Hospitalisation Transform'!$D$2:$D$2344)</f>
        <v>33527.1</v>
      </c>
      <c r="N262" s="14" t="str">
        <f>_xlfn.XLOOKUP(A262,'Hospitalisation Transform'!$A$2:$A$2344,'Hospitalisation Transform'!$E$2:$E$2344)</f>
        <v>tier - 2</v>
      </c>
      <c r="O262" s="14" t="str">
        <f>_xlfn.XLOOKUP(A262,'Hospitalisation Transform'!$A$2:$A$2344,'Hospitalisation Transform'!$F$2:$F$2344)</f>
        <v>tier - 3</v>
      </c>
      <c r="P262" s="14" t="str">
        <f>_xlfn.XLOOKUP(A262,'Hospitalisation Transform'!$A$2:$A$2344,'Hospitalisation Transform'!$G$2:$G$2344)</f>
        <v>R1011</v>
      </c>
      <c r="Q262" s="14">
        <f>_xlfn.XLOOKUP(A262,'Hospitalisation Transform'!$A$2:$A$2344,'Hospitalisation Transform'!$H$2:$H$2344)</f>
        <v>39</v>
      </c>
    </row>
    <row r="263" spans="1:17" ht="15.5" x14ac:dyDescent="0.35">
      <c r="A263" s="59" t="s">
        <v>2111</v>
      </c>
      <c r="B263" s="39" t="str">
        <f>_xlfn.XLOOKUP(A263,'Customer Names Transform'!$A$2:$A$2336,'Customer Names Transform'!$D$2:$D$2336)</f>
        <v>Luke M</v>
      </c>
      <c r="C263" s="28">
        <f>_xlfn.XLOOKUP(A263,'Medical Exam Transform'!$A$2:$A$2336,'Medical Exam Transform'!$B$2:$B$2336)</f>
        <v>30.684999999999999</v>
      </c>
      <c r="D263" s="14">
        <f>_xlfn.XLOOKUP(A263,'Medical Exam Transform'!$A$2:$A$2336,'Medical Exam Transform'!$C$2:$C$2336)</f>
        <v>8.23</v>
      </c>
      <c r="E263" s="14" t="str">
        <f>_xlfn.XLOOKUP(A263,'Medical Exam Transform'!$A$2:$A$2336,'Medical Exam Transform'!$D$2:$D$2336)</f>
        <v>No</v>
      </c>
      <c r="F263" s="14" t="str">
        <f>_xlfn.XLOOKUP(A263,'Medical Exam Transform'!$A$2:$A$2336,'Medical Exam Transform'!$E$2:$E$2336)</f>
        <v>No</v>
      </c>
      <c r="G263" s="14" t="str">
        <f>_xlfn.XLOOKUP(A263,'Medical Exam Transform'!$A$2:$A$2336,'Medical Exam Transform'!$F$2:$F$2336)</f>
        <v>No</v>
      </c>
      <c r="H263" s="14">
        <f>_xlfn.XLOOKUP(A263,'Medical Exam Transform'!$A$2:$A$2336,'Medical Exam Transform'!$G$2:$G$2336)</f>
        <v>0</v>
      </c>
      <c r="I263" s="14" t="str">
        <f>_xlfn.XLOOKUP(A263,'Medical Exam Transform'!$A$2:$A$2336,'Medical Exam Transform'!$H$2:$H$2336)</f>
        <v>Yes</v>
      </c>
      <c r="J263" s="14" t="str">
        <f>_xlfn.XLOOKUP(A263,'Medical Exam Transform'!$A$2:$A$2336,'Medical Exam Transform'!$I$2:$I$2336)</f>
        <v>Obesity</v>
      </c>
      <c r="K263" s="14" t="str">
        <f>_xlfn.XLOOKUP(A263,'Medical Exam Transform'!$A$2:$A$2336,'Medical Exam Transform'!$J$2:$J$2336)</f>
        <v>Normal</v>
      </c>
      <c r="L263" s="60">
        <f>_xlfn.XLOOKUP(A263,'Hospitalisation Transform'!$A$2:$A$2344,'Hospitalisation Transform'!$B$2:$B$2344)</f>
        <v>37493</v>
      </c>
      <c r="M263" s="82">
        <f>_xlfn.XLOOKUP(A263,'Hospitalisation Transform'!$A$2:$A$2344,'Hospitalisation Transform'!$D$2:$D$2344)</f>
        <v>33475.82</v>
      </c>
      <c r="N263" s="14" t="str">
        <f>_xlfn.XLOOKUP(A263,'Hospitalisation Transform'!$A$2:$A$2344,'Hospitalisation Transform'!$E$2:$E$2344)</f>
        <v>tier - 1</v>
      </c>
      <c r="O263" s="14" t="str">
        <f>_xlfn.XLOOKUP(A263,'Hospitalisation Transform'!$A$2:$A$2344,'Hospitalisation Transform'!$F$2:$F$2344)</f>
        <v>tier - 1</v>
      </c>
      <c r="P263" s="14" t="str">
        <f>_xlfn.XLOOKUP(A263,'Hospitalisation Transform'!$A$2:$A$2344,'Hospitalisation Transform'!$G$2:$G$2344)</f>
        <v>R1018</v>
      </c>
      <c r="Q263" s="14">
        <f>_xlfn.XLOOKUP(A263,'Hospitalisation Transform'!$A$2:$A$2344,'Hospitalisation Transform'!$H$2:$H$2344)</f>
        <v>21</v>
      </c>
    </row>
    <row r="264" spans="1:17" ht="15.5" x14ac:dyDescent="0.35">
      <c r="A264" s="59" t="s">
        <v>2110</v>
      </c>
      <c r="B264" s="39" t="str">
        <f>_xlfn.XLOOKUP(A264,'Customer Names Transform'!$A$2:$A$2336,'Customer Names Transform'!$D$2:$D$2336)</f>
        <v>Jacy D</v>
      </c>
      <c r="C264" s="28">
        <f>_xlfn.XLOOKUP(A264,'Medical Exam Transform'!$A$2:$A$2336,'Medical Exam Transform'!$B$2:$B$2336)</f>
        <v>37.524999999999999</v>
      </c>
      <c r="D264" s="14">
        <f>_xlfn.XLOOKUP(A264,'Medical Exam Transform'!$A$2:$A$2336,'Medical Exam Transform'!$C$2:$C$2336)</f>
        <v>9.0299999999999994</v>
      </c>
      <c r="E264" s="14" t="str">
        <f>_xlfn.XLOOKUP(A264,'Medical Exam Transform'!$A$2:$A$2336,'Medical Exam Transform'!$D$2:$D$2336)</f>
        <v>Yes</v>
      </c>
      <c r="F264" s="14" t="str">
        <f>_xlfn.XLOOKUP(A264,'Medical Exam Transform'!$A$2:$A$2336,'Medical Exam Transform'!$E$2:$E$2336)</f>
        <v>No</v>
      </c>
      <c r="G264" s="14" t="str">
        <f>_xlfn.XLOOKUP(A264,'Medical Exam Transform'!$A$2:$A$2336,'Medical Exam Transform'!$F$2:$F$2336)</f>
        <v>No</v>
      </c>
      <c r="H264" s="14">
        <f>_xlfn.XLOOKUP(A264,'Medical Exam Transform'!$A$2:$A$2336,'Medical Exam Transform'!$G$2:$G$2336)</f>
        <v>2</v>
      </c>
      <c r="I264" s="14" t="str">
        <f>_xlfn.XLOOKUP(A264,'Medical Exam Transform'!$A$2:$A$2336,'Medical Exam Transform'!$H$2:$H$2336)</f>
        <v>No</v>
      </c>
      <c r="J264" s="14" t="str">
        <f>_xlfn.XLOOKUP(A264,'Medical Exam Transform'!$A$2:$A$2336,'Medical Exam Transform'!$I$2:$I$2336)</f>
        <v>Obesity</v>
      </c>
      <c r="K264" s="14" t="str">
        <f>_xlfn.XLOOKUP(A264,'Medical Exam Transform'!$A$2:$A$2336,'Medical Exam Transform'!$J$2:$J$2336)</f>
        <v>Diabetes</v>
      </c>
      <c r="L264" s="60">
        <f>_xlfn.XLOOKUP(A264,'Hospitalisation Transform'!$A$2:$A$2344,'Hospitalisation Transform'!$B$2:$B$2344)</f>
        <v>25737</v>
      </c>
      <c r="M264" s="82">
        <f>_xlfn.XLOOKUP(A264,'Hospitalisation Transform'!$A$2:$A$2344,'Hospitalisation Transform'!$D$2:$D$2344)</f>
        <v>33471.97</v>
      </c>
      <c r="N264" s="14" t="str">
        <f>_xlfn.XLOOKUP(A264,'Hospitalisation Transform'!$A$2:$A$2344,'Hospitalisation Transform'!$E$2:$E$2344)</f>
        <v>tier - 2</v>
      </c>
      <c r="O264" s="14" t="str">
        <f>_xlfn.XLOOKUP(A264,'Hospitalisation Transform'!$A$2:$A$2344,'Hospitalisation Transform'!$F$2:$F$2344)</f>
        <v>tier - 2</v>
      </c>
      <c r="P264" s="14" t="str">
        <f>_xlfn.XLOOKUP(A264,'Hospitalisation Transform'!$A$2:$A$2344,'Hospitalisation Transform'!$G$2:$G$2344)</f>
        <v>R1012</v>
      </c>
      <c r="Q264" s="14">
        <f>_xlfn.XLOOKUP(A264,'Hospitalisation Transform'!$A$2:$A$2344,'Hospitalisation Transform'!$H$2:$H$2344)</f>
        <v>53</v>
      </c>
    </row>
    <row r="265" spans="1:17" ht="15.5" x14ac:dyDescent="0.35">
      <c r="A265" s="59" t="s">
        <v>2109</v>
      </c>
      <c r="B265" s="39" t="str">
        <f>_xlfn.XLOOKUP(A265,'Customer Names Transform'!$A$2:$A$2336,'Customer Names Transform'!$D$2:$D$2336)</f>
        <v>Simon G.</v>
      </c>
      <c r="C265" s="28">
        <f>_xlfn.XLOOKUP(A265,'Medical Exam Transform'!$A$2:$A$2336,'Medical Exam Transform'!$B$2:$B$2336)</f>
        <v>34.5</v>
      </c>
      <c r="D265" s="14">
        <f>_xlfn.XLOOKUP(A265,'Medical Exam Transform'!$A$2:$A$2336,'Medical Exam Transform'!$C$2:$C$2336)</f>
        <v>4.07</v>
      </c>
      <c r="E265" s="14" t="str">
        <f>_xlfn.XLOOKUP(A265,'Medical Exam Transform'!$A$2:$A$2336,'Medical Exam Transform'!$D$2:$D$2336)</f>
        <v>Yes</v>
      </c>
      <c r="F265" s="14" t="str">
        <f>_xlfn.XLOOKUP(A265,'Medical Exam Transform'!$A$2:$A$2336,'Medical Exam Transform'!$E$2:$E$2336)</f>
        <v>No</v>
      </c>
      <c r="G265" s="14" t="str">
        <f>_xlfn.XLOOKUP(A265,'Medical Exam Transform'!$A$2:$A$2336,'Medical Exam Transform'!$F$2:$F$2336)</f>
        <v>No</v>
      </c>
      <c r="H265" s="14">
        <f>_xlfn.XLOOKUP(A265,'Medical Exam Transform'!$A$2:$A$2336,'Medical Exam Transform'!$G$2:$G$2336)</f>
        <v>0</v>
      </c>
      <c r="I265" s="14" t="str">
        <f>_xlfn.XLOOKUP(A265,'Medical Exam Transform'!$A$2:$A$2336,'Medical Exam Transform'!$H$2:$H$2336)</f>
        <v>Yes</v>
      </c>
      <c r="J265" s="14" t="str">
        <f>_xlfn.XLOOKUP(A265,'Medical Exam Transform'!$A$2:$A$2336,'Medical Exam Transform'!$I$2:$I$2336)</f>
        <v>Obesity</v>
      </c>
      <c r="K265" s="14" t="str">
        <f>_xlfn.XLOOKUP(A265,'Medical Exam Transform'!$A$2:$A$2336,'Medical Exam Transform'!$J$2:$J$2336)</f>
        <v>Prediabetes</v>
      </c>
      <c r="L265" s="60">
        <f>_xlfn.XLOOKUP(A265,'Hospitalisation Transform'!$A$2:$A$2344,'Hospitalisation Transform'!$B$2:$B$2344)</f>
        <v>31388</v>
      </c>
      <c r="M265" s="82">
        <f>_xlfn.XLOOKUP(A265,'Hospitalisation Transform'!$A$2:$A$2344,'Hospitalisation Transform'!$D$2:$D$2344)</f>
        <v>33450.99</v>
      </c>
      <c r="N265" s="14" t="str">
        <f>_xlfn.XLOOKUP(A265,'Hospitalisation Transform'!$A$2:$A$2344,'Hospitalisation Transform'!$E$2:$E$2344)</f>
        <v>tier - 2</v>
      </c>
      <c r="O265" s="14" t="str">
        <f>_xlfn.XLOOKUP(A265,'Hospitalisation Transform'!$A$2:$A$2344,'Hospitalisation Transform'!$F$2:$F$2344)</f>
        <v>tier - 2</v>
      </c>
      <c r="P265" s="14" t="str">
        <f>_xlfn.XLOOKUP(A265,'Hospitalisation Transform'!$A$2:$A$2344,'Hospitalisation Transform'!$G$2:$G$2344)</f>
        <v>R1011</v>
      </c>
      <c r="Q265" s="14">
        <f>_xlfn.XLOOKUP(A265,'Hospitalisation Transform'!$A$2:$A$2344,'Hospitalisation Transform'!$H$2:$H$2344)</f>
        <v>38</v>
      </c>
    </row>
    <row r="266" spans="1:17" ht="15.5" x14ac:dyDescent="0.35">
      <c r="A266" s="59" t="s">
        <v>2108</v>
      </c>
      <c r="B266" s="39" t="str">
        <f>_xlfn.XLOOKUP(A266,'Customer Names Transform'!$A$2:$A$2336,'Customer Names Transform'!$D$2:$D$2336)</f>
        <v>Ainsley E.</v>
      </c>
      <c r="C266" s="28">
        <f>_xlfn.XLOOKUP(A266,'Medical Exam Transform'!$A$2:$A$2336,'Medical Exam Transform'!$B$2:$B$2336)</f>
        <v>28.16</v>
      </c>
      <c r="D266" s="14">
        <f>_xlfn.XLOOKUP(A266,'Medical Exam Transform'!$A$2:$A$2336,'Medical Exam Transform'!$C$2:$C$2336)</f>
        <v>5.77</v>
      </c>
      <c r="E266" s="14" t="str">
        <f>_xlfn.XLOOKUP(A266,'Medical Exam Transform'!$A$2:$A$2336,'Medical Exam Transform'!$D$2:$D$2336)</f>
        <v>No</v>
      </c>
      <c r="F266" s="14" t="str">
        <f>_xlfn.XLOOKUP(A266,'Medical Exam Transform'!$A$2:$A$2336,'Medical Exam Transform'!$E$2:$E$2336)</f>
        <v>No</v>
      </c>
      <c r="G266" s="14" t="str">
        <f>_xlfn.XLOOKUP(A266,'Medical Exam Transform'!$A$2:$A$2336,'Medical Exam Transform'!$F$2:$F$2336)</f>
        <v>No</v>
      </c>
      <c r="H266" s="14">
        <f>_xlfn.XLOOKUP(A266,'Medical Exam Transform'!$A$2:$A$2336,'Medical Exam Transform'!$G$2:$G$2336)</f>
        <v>2</v>
      </c>
      <c r="I266" s="14" t="str">
        <f>_xlfn.XLOOKUP(A266,'Medical Exam Transform'!$A$2:$A$2336,'Medical Exam Transform'!$H$2:$H$2336)</f>
        <v>Yes</v>
      </c>
      <c r="J266" s="14" t="str">
        <f>_xlfn.XLOOKUP(A266,'Medical Exam Transform'!$A$2:$A$2336,'Medical Exam Transform'!$I$2:$I$2336)</f>
        <v>Overweight</v>
      </c>
      <c r="K266" s="14" t="str">
        <f>_xlfn.XLOOKUP(A266,'Medical Exam Transform'!$A$2:$A$2336,'Medical Exam Transform'!$J$2:$J$2336)</f>
        <v>Normal</v>
      </c>
      <c r="L266" s="60">
        <f>_xlfn.XLOOKUP(A266,'Hospitalisation Transform'!$A$2:$A$2344,'Hospitalisation Transform'!$B$2:$B$2344)</f>
        <v>26547</v>
      </c>
      <c r="M266" s="82">
        <f>_xlfn.XLOOKUP(A266,'Hospitalisation Transform'!$A$2:$A$2344,'Hospitalisation Transform'!$D$2:$D$2344)</f>
        <v>33344.449999999997</v>
      </c>
      <c r="N266" s="14" t="str">
        <f>_xlfn.XLOOKUP(A266,'Hospitalisation Transform'!$A$2:$A$2344,'Hospitalisation Transform'!$E$2:$E$2344)</f>
        <v>tier - 2</v>
      </c>
      <c r="O266" s="14" t="str">
        <f>_xlfn.XLOOKUP(A266,'Hospitalisation Transform'!$A$2:$A$2344,'Hospitalisation Transform'!$F$2:$F$2344)</f>
        <v>tier - 3</v>
      </c>
      <c r="P266" s="14" t="str">
        <f>_xlfn.XLOOKUP(A266,'Hospitalisation Transform'!$A$2:$A$2344,'Hospitalisation Transform'!$G$2:$G$2344)</f>
        <v>R1011</v>
      </c>
      <c r="Q266" s="14">
        <f>_xlfn.XLOOKUP(A266,'Hospitalisation Transform'!$A$2:$A$2344,'Hospitalisation Transform'!$H$2:$H$2344)</f>
        <v>51</v>
      </c>
    </row>
    <row r="267" spans="1:17" ht="15.5" x14ac:dyDescent="0.35">
      <c r="A267" s="59" t="s">
        <v>2107</v>
      </c>
      <c r="B267" s="39" t="str">
        <f>_xlfn.XLOOKUP(A267,'Customer Names Transform'!$A$2:$A$2336,'Customer Names Transform'!$D$2:$D$2336)</f>
        <v>Erica A.</v>
      </c>
      <c r="C267" s="28">
        <f>_xlfn.XLOOKUP(A267,'Medical Exam Transform'!$A$2:$A$2336,'Medical Exam Transform'!$B$2:$B$2336)</f>
        <v>30.02</v>
      </c>
      <c r="D267" s="14">
        <f>_xlfn.XLOOKUP(A267,'Medical Exam Transform'!$A$2:$A$2336,'Medical Exam Transform'!$C$2:$C$2336)</f>
        <v>5.98</v>
      </c>
      <c r="E267" s="14" t="str">
        <f>_xlfn.XLOOKUP(A267,'Medical Exam Transform'!$A$2:$A$2336,'Medical Exam Transform'!$D$2:$D$2336)</f>
        <v>No</v>
      </c>
      <c r="F267" s="14" t="str">
        <f>_xlfn.XLOOKUP(A267,'Medical Exam Transform'!$A$2:$A$2336,'Medical Exam Transform'!$E$2:$E$2336)</f>
        <v>No</v>
      </c>
      <c r="G267" s="14" t="str">
        <f>_xlfn.XLOOKUP(A267,'Medical Exam Transform'!$A$2:$A$2336,'Medical Exam Transform'!$F$2:$F$2336)</f>
        <v>Yes</v>
      </c>
      <c r="H267" s="14">
        <f>_xlfn.XLOOKUP(A267,'Medical Exam Transform'!$A$2:$A$2336,'Medical Exam Transform'!$G$2:$G$2336)</f>
        <v>1</v>
      </c>
      <c r="I267" s="14" t="str">
        <f>_xlfn.XLOOKUP(A267,'Medical Exam Transform'!$A$2:$A$2336,'Medical Exam Transform'!$H$2:$H$2336)</f>
        <v>Yes</v>
      </c>
      <c r="J267" s="14" t="str">
        <f>_xlfn.XLOOKUP(A267,'Medical Exam Transform'!$A$2:$A$2336,'Medical Exam Transform'!$I$2:$I$2336)</f>
        <v>Obesity</v>
      </c>
      <c r="K267" s="14" t="str">
        <f>_xlfn.XLOOKUP(A267,'Medical Exam Transform'!$A$2:$A$2336,'Medical Exam Transform'!$J$2:$J$2336)</f>
        <v>Prediabetes</v>
      </c>
      <c r="L267" s="60">
        <f>_xlfn.XLOOKUP(A267,'Hospitalisation Transform'!$A$2:$A$2344,'Hospitalisation Transform'!$B$2:$B$2344)</f>
        <v>37953</v>
      </c>
      <c r="M267" s="82">
        <f>_xlfn.XLOOKUP(A267,'Hospitalisation Transform'!$A$2:$A$2344,'Hospitalisation Transform'!$D$2:$D$2344)</f>
        <v>33307.550000000003</v>
      </c>
      <c r="N267" s="14" t="str">
        <f>_xlfn.XLOOKUP(A267,'Hospitalisation Transform'!$A$2:$A$2344,'Hospitalisation Transform'!$E$2:$E$2344)</f>
        <v>tier - 2</v>
      </c>
      <c r="O267" s="14" t="str">
        <f>_xlfn.XLOOKUP(A267,'Hospitalisation Transform'!$A$2:$A$2344,'Hospitalisation Transform'!$F$2:$F$2344)</f>
        <v>tier - 3</v>
      </c>
      <c r="P267" s="14" t="str">
        <f>_xlfn.XLOOKUP(A267,'Hospitalisation Transform'!$A$2:$A$2344,'Hospitalisation Transform'!$G$2:$G$2344)</f>
        <v>R1012</v>
      </c>
      <c r="Q267" s="14">
        <f>_xlfn.XLOOKUP(A267,'Hospitalisation Transform'!$A$2:$A$2344,'Hospitalisation Transform'!$H$2:$H$2344)</f>
        <v>20</v>
      </c>
    </row>
    <row r="268" spans="1:17" ht="15.5" x14ac:dyDescent="0.35">
      <c r="A268" s="59" t="s">
        <v>2106</v>
      </c>
      <c r="B268" s="39" t="str">
        <f>_xlfn.XLOOKUP(A268,'Customer Names Transform'!$A$2:$A$2336,'Customer Names Transform'!$D$2:$D$2336)</f>
        <v>Erik</v>
      </c>
      <c r="C268" s="28">
        <f>_xlfn.XLOOKUP(A268,'Medical Exam Transform'!$A$2:$A$2336,'Medical Exam Transform'!$B$2:$B$2336)</f>
        <v>37.82</v>
      </c>
      <c r="D268" s="14">
        <f>_xlfn.XLOOKUP(A268,'Medical Exam Transform'!$A$2:$A$2336,'Medical Exam Transform'!$C$2:$C$2336)</f>
        <v>6.01</v>
      </c>
      <c r="E268" s="14" t="str">
        <f>_xlfn.XLOOKUP(A268,'Medical Exam Transform'!$A$2:$A$2336,'Medical Exam Transform'!$D$2:$D$2336)</f>
        <v>No</v>
      </c>
      <c r="F268" s="14" t="str">
        <f>_xlfn.XLOOKUP(A268,'Medical Exam Transform'!$A$2:$A$2336,'Medical Exam Transform'!$E$2:$E$2336)</f>
        <v>No</v>
      </c>
      <c r="G268" s="14" t="str">
        <f>_xlfn.XLOOKUP(A268,'Medical Exam Transform'!$A$2:$A$2336,'Medical Exam Transform'!$F$2:$F$2336)</f>
        <v>No</v>
      </c>
      <c r="H268" s="14">
        <f>_xlfn.XLOOKUP(A268,'Medical Exam Transform'!$A$2:$A$2336,'Medical Exam Transform'!$G$2:$G$2336)</f>
        <v>0</v>
      </c>
      <c r="I268" s="14" t="str">
        <f>_xlfn.XLOOKUP(A268,'Medical Exam Transform'!$A$2:$A$2336,'Medical Exam Transform'!$H$2:$H$2336)</f>
        <v>Yes</v>
      </c>
      <c r="J268" s="14" t="str">
        <f>_xlfn.XLOOKUP(A268,'Medical Exam Transform'!$A$2:$A$2336,'Medical Exam Transform'!$I$2:$I$2336)</f>
        <v>Obesity</v>
      </c>
      <c r="K268" s="14" t="str">
        <f>_xlfn.XLOOKUP(A268,'Medical Exam Transform'!$A$2:$A$2336,'Medical Exam Transform'!$J$2:$J$2336)</f>
        <v>Prediabetes</v>
      </c>
      <c r="L268" s="60">
        <f>_xlfn.XLOOKUP(A268,'Hospitalisation Transform'!$A$2:$A$2344,'Hospitalisation Transform'!$B$2:$B$2344)</f>
        <v>33158</v>
      </c>
      <c r="M268" s="82">
        <f>_xlfn.XLOOKUP(A268,'Hospitalisation Transform'!$A$2:$A$2344,'Hospitalisation Transform'!$D$2:$D$2344)</f>
        <v>33292.83</v>
      </c>
      <c r="N268" s="14" t="str">
        <f>_xlfn.XLOOKUP(A268,'Hospitalisation Transform'!$A$2:$A$2344,'Hospitalisation Transform'!$E$2:$E$2344)</f>
        <v>tier - 2</v>
      </c>
      <c r="O268" s="14" t="str">
        <f>_xlfn.XLOOKUP(A268,'Hospitalisation Transform'!$A$2:$A$2344,'Hospitalisation Transform'!$F$2:$F$2344)</f>
        <v>tier - 1</v>
      </c>
      <c r="P268" s="14" t="str">
        <f>_xlfn.XLOOKUP(A268,'Hospitalisation Transform'!$A$2:$A$2344,'Hospitalisation Transform'!$G$2:$G$2344)</f>
        <v>R1011</v>
      </c>
      <c r="Q268" s="14">
        <f>_xlfn.XLOOKUP(A268,'Hospitalisation Transform'!$A$2:$A$2344,'Hospitalisation Transform'!$H$2:$H$2344)</f>
        <v>33</v>
      </c>
    </row>
    <row r="269" spans="1:17" ht="15.5" x14ac:dyDescent="0.35">
      <c r="A269" s="59" t="s">
        <v>2105</v>
      </c>
      <c r="B269" s="39" t="str">
        <f>_xlfn.XLOOKUP(A269,'Customer Names Transform'!$A$2:$A$2336,'Customer Names Transform'!$D$2:$D$2336)</f>
        <v>Erin C.</v>
      </c>
      <c r="C269" s="28">
        <f>_xlfn.XLOOKUP(A269,'Medical Exam Transform'!$A$2:$A$2336,'Medical Exam Transform'!$B$2:$B$2336)</f>
        <v>33.14</v>
      </c>
      <c r="D269" s="14">
        <f>_xlfn.XLOOKUP(A269,'Medical Exam Transform'!$A$2:$A$2336,'Medical Exam Transform'!$C$2:$C$2336)</f>
        <v>5.67</v>
      </c>
      <c r="E269" s="14" t="str">
        <f>_xlfn.XLOOKUP(A269,'Medical Exam Transform'!$A$2:$A$2336,'Medical Exam Transform'!$D$2:$D$2336)</f>
        <v>Yes</v>
      </c>
      <c r="F269" s="14" t="str">
        <f>_xlfn.XLOOKUP(A269,'Medical Exam Transform'!$A$2:$A$2336,'Medical Exam Transform'!$E$2:$E$2336)</f>
        <v>No</v>
      </c>
      <c r="G269" s="14" t="str">
        <f>_xlfn.XLOOKUP(A269,'Medical Exam Transform'!$A$2:$A$2336,'Medical Exam Transform'!$F$2:$F$2336)</f>
        <v>No</v>
      </c>
      <c r="H269" s="14">
        <f>_xlfn.XLOOKUP(A269,'Medical Exam Transform'!$A$2:$A$2336,'Medical Exam Transform'!$G$2:$G$2336)</f>
        <v>0</v>
      </c>
      <c r="I269" s="14" t="str">
        <f>_xlfn.XLOOKUP(A269,'Medical Exam Transform'!$A$2:$A$2336,'Medical Exam Transform'!$H$2:$H$2336)</f>
        <v>Yes</v>
      </c>
      <c r="J269" s="14" t="str">
        <f>_xlfn.XLOOKUP(A269,'Medical Exam Transform'!$A$2:$A$2336,'Medical Exam Transform'!$I$2:$I$2336)</f>
        <v>Obesity</v>
      </c>
      <c r="K269" s="14" t="str">
        <f>_xlfn.XLOOKUP(A269,'Medical Exam Transform'!$A$2:$A$2336,'Medical Exam Transform'!$J$2:$J$2336)</f>
        <v>Normal</v>
      </c>
      <c r="L269" s="60">
        <f>_xlfn.XLOOKUP(A269,'Hospitalisation Transform'!$A$2:$A$2344,'Hospitalisation Transform'!$B$2:$B$2344)</f>
        <v>31243</v>
      </c>
      <c r="M269" s="82">
        <f>_xlfn.XLOOKUP(A269,'Hospitalisation Transform'!$A$2:$A$2344,'Hospitalisation Transform'!$D$2:$D$2344)</f>
        <v>33121</v>
      </c>
      <c r="N269" s="14" t="str">
        <f>_xlfn.XLOOKUP(A269,'Hospitalisation Transform'!$A$2:$A$2344,'Hospitalisation Transform'!$E$2:$E$2344)</f>
        <v>tier - 2</v>
      </c>
      <c r="O269" s="14" t="str">
        <f>_xlfn.XLOOKUP(A269,'Hospitalisation Transform'!$A$2:$A$2344,'Hospitalisation Transform'!$F$2:$F$2344)</f>
        <v>tier - 1</v>
      </c>
      <c r="P269" s="14" t="str">
        <f>_xlfn.XLOOKUP(A269,'Hospitalisation Transform'!$A$2:$A$2344,'Hospitalisation Transform'!$G$2:$G$2344)</f>
        <v>R1011</v>
      </c>
      <c r="Q269" s="14">
        <f>_xlfn.XLOOKUP(A269,'Hospitalisation Transform'!$A$2:$A$2344,'Hospitalisation Transform'!$H$2:$H$2344)</f>
        <v>38</v>
      </c>
    </row>
    <row r="270" spans="1:17" ht="15.5" x14ac:dyDescent="0.35">
      <c r="A270" s="59" t="s">
        <v>2104</v>
      </c>
      <c r="B270" s="39" t="str">
        <f>_xlfn.XLOOKUP(A270,'Customer Names Transform'!$A$2:$A$2336,'Customer Names Transform'!$D$2:$D$2336)</f>
        <v>Adrienne</v>
      </c>
      <c r="C270" s="28">
        <f>_xlfn.XLOOKUP(A270,'Medical Exam Transform'!$A$2:$A$2336,'Medical Exam Transform'!$B$2:$B$2336)</f>
        <v>25.14</v>
      </c>
      <c r="D270" s="14">
        <f>_xlfn.XLOOKUP(A270,'Medical Exam Transform'!$A$2:$A$2336,'Medical Exam Transform'!$C$2:$C$2336)</f>
        <v>6.02</v>
      </c>
      <c r="E270" s="14" t="str">
        <f>_xlfn.XLOOKUP(A270,'Medical Exam Transform'!$A$2:$A$2336,'Medical Exam Transform'!$D$2:$D$2336)</f>
        <v>Yes</v>
      </c>
      <c r="F270" s="14" t="str">
        <f>_xlfn.XLOOKUP(A270,'Medical Exam Transform'!$A$2:$A$2336,'Medical Exam Transform'!$E$2:$E$2336)</f>
        <v>No</v>
      </c>
      <c r="G270" s="14" t="str">
        <f>_xlfn.XLOOKUP(A270,'Medical Exam Transform'!$A$2:$A$2336,'Medical Exam Transform'!$F$2:$F$2336)</f>
        <v>Yes</v>
      </c>
      <c r="H270" s="14">
        <f>_xlfn.XLOOKUP(A270,'Medical Exam Transform'!$A$2:$A$2336,'Medical Exam Transform'!$G$2:$G$2336)</f>
        <v>1</v>
      </c>
      <c r="I270" s="14" t="str">
        <f>_xlfn.XLOOKUP(A270,'Medical Exam Transform'!$A$2:$A$2336,'Medical Exam Transform'!$H$2:$H$2336)</f>
        <v>Yes</v>
      </c>
      <c r="J270" s="14" t="str">
        <f>_xlfn.XLOOKUP(A270,'Medical Exam Transform'!$A$2:$A$2336,'Medical Exam Transform'!$I$2:$I$2336)</f>
        <v>Overweight</v>
      </c>
      <c r="K270" s="14" t="str">
        <f>_xlfn.XLOOKUP(A270,'Medical Exam Transform'!$A$2:$A$2336,'Medical Exam Transform'!$J$2:$J$2336)</f>
        <v>Normal</v>
      </c>
      <c r="L270" s="60">
        <f>_xlfn.XLOOKUP(A270,'Hospitalisation Transform'!$A$2:$A$2344,'Hospitalisation Transform'!$B$2:$B$2344)</f>
        <v>25506</v>
      </c>
      <c r="M270" s="82">
        <f>_xlfn.XLOOKUP(A270,'Hospitalisation Transform'!$A$2:$A$2344,'Hospitalisation Transform'!$D$2:$D$2344)</f>
        <v>33090.660000000003</v>
      </c>
      <c r="N270" s="14" t="str">
        <f>_xlfn.XLOOKUP(A270,'Hospitalisation Transform'!$A$2:$A$2344,'Hospitalisation Transform'!$E$2:$E$2344)</f>
        <v>tier - 2</v>
      </c>
      <c r="O270" s="14" t="str">
        <f>_xlfn.XLOOKUP(A270,'Hospitalisation Transform'!$A$2:$A$2344,'Hospitalisation Transform'!$F$2:$F$2344)</f>
        <v>tier - 2</v>
      </c>
      <c r="P270" s="14" t="str">
        <f>_xlfn.XLOOKUP(A270,'Hospitalisation Transform'!$A$2:$A$2344,'Hospitalisation Transform'!$G$2:$G$2344)</f>
        <v>R1011</v>
      </c>
      <c r="Q270" s="14">
        <f>_xlfn.XLOOKUP(A270,'Hospitalisation Transform'!$A$2:$A$2344,'Hospitalisation Transform'!$H$2:$H$2344)</f>
        <v>54</v>
      </c>
    </row>
    <row r="271" spans="1:17" ht="15.5" x14ac:dyDescent="0.35">
      <c r="A271" s="59" t="s">
        <v>2103</v>
      </c>
      <c r="B271" s="39" t="str">
        <f>_xlfn.XLOOKUP(A271,'Customer Names Transform'!$A$2:$A$2336,'Customer Names Transform'!$D$2:$D$2336)</f>
        <v>Adam</v>
      </c>
      <c r="C271" s="28">
        <f>_xlfn.XLOOKUP(A271,'Medical Exam Transform'!$A$2:$A$2336,'Medical Exam Transform'!$B$2:$B$2336)</f>
        <v>20.18</v>
      </c>
      <c r="D271" s="14">
        <f>_xlfn.XLOOKUP(A271,'Medical Exam Transform'!$A$2:$A$2336,'Medical Exam Transform'!$C$2:$C$2336)</f>
        <v>11.19</v>
      </c>
      <c r="E271" s="14" t="str">
        <f>_xlfn.XLOOKUP(A271,'Medical Exam Transform'!$A$2:$A$2336,'Medical Exam Transform'!$D$2:$D$2336)</f>
        <v>No</v>
      </c>
      <c r="F271" s="14" t="str">
        <f>_xlfn.XLOOKUP(A271,'Medical Exam Transform'!$A$2:$A$2336,'Medical Exam Transform'!$E$2:$E$2336)</f>
        <v>No</v>
      </c>
      <c r="G271" s="14" t="str">
        <f>_xlfn.XLOOKUP(A271,'Medical Exam Transform'!$A$2:$A$2336,'Medical Exam Transform'!$F$2:$F$2336)</f>
        <v>No</v>
      </c>
      <c r="H271" s="14">
        <f>_xlfn.XLOOKUP(A271,'Medical Exam Transform'!$A$2:$A$2336,'Medical Exam Transform'!$G$2:$G$2336)</f>
        <v>0</v>
      </c>
      <c r="I271" s="14" t="str">
        <f>_xlfn.XLOOKUP(A271,'Medical Exam Transform'!$A$2:$A$2336,'Medical Exam Transform'!$H$2:$H$2336)</f>
        <v>Yes</v>
      </c>
      <c r="J271" s="14" t="str">
        <f>_xlfn.XLOOKUP(A271,'Medical Exam Transform'!$A$2:$A$2336,'Medical Exam Transform'!$I$2:$I$2336)</f>
        <v>Normalweight</v>
      </c>
      <c r="K271" s="14" t="str">
        <f>_xlfn.XLOOKUP(A271,'Medical Exam Transform'!$A$2:$A$2336,'Medical Exam Transform'!$J$2:$J$2336)</f>
        <v>Diabetes</v>
      </c>
      <c r="L271" s="60">
        <f>_xlfn.XLOOKUP(A271,'Hospitalisation Transform'!$A$2:$A$2344,'Hospitalisation Transform'!$B$2:$B$2344)</f>
        <v>22828</v>
      </c>
      <c r="M271" s="82">
        <f>_xlfn.XLOOKUP(A271,'Hospitalisation Transform'!$A$2:$A$2344,'Hospitalisation Transform'!$D$2:$D$2344)</f>
        <v>33074.94</v>
      </c>
      <c r="N271" s="14" t="str">
        <f>_xlfn.XLOOKUP(A271,'Hospitalisation Transform'!$A$2:$A$2344,'Hospitalisation Transform'!$E$2:$E$2344)</f>
        <v>tier - 1</v>
      </c>
      <c r="O271" s="14" t="str">
        <f>_xlfn.XLOOKUP(A271,'Hospitalisation Transform'!$A$2:$A$2344,'Hospitalisation Transform'!$F$2:$F$2344)</f>
        <v>tier - 2</v>
      </c>
      <c r="P271" s="14" t="str">
        <f>_xlfn.XLOOKUP(A271,'Hospitalisation Transform'!$A$2:$A$2344,'Hospitalisation Transform'!$G$2:$G$2344)</f>
        <v>R1011</v>
      </c>
      <c r="Q271" s="14">
        <f>_xlfn.XLOOKUP(A271,'Hospitalisation Transform'!$A$2:$A$2344,'Hospitalisation Transform'!$H$2:$H$2344)</f>
        <v>61</v>
      </c>
    </row>
    <row r="272" spans="1:17" ht="15.5" x14ac:dyDescent="0.35">
      <c r="A272" s="59" t="s">
        <v>2102</v>
      </c>
      <c r="B272" s="39" t="str">
        <f>_xlfn.XLOOKUP(A272,'Customer Names Transform'!$A$2:$A$2336,'Customer Names Transform'!$D$2:$D$2336)</f>
        <v>Yutaka</v>
      </c>
      <c r="C272" s="28">
        <f>_xlfn.XLOOKUP(A272,'Medical Exam Transform'!$A$2:$A$2336,'Medical Exam Transform'!$B$2:$B$2336)</f>
        <v>44.36</v>
      </c>
      <c r="D272" s="14">
        <f>_xlfn.XLOOKUP(A272,'Medical Exam Transform'!$A$2:$A$2336,'Medical Exam Transform'!$C$2:$C$2336)</f>
        <v>5.1100000000000003</v>
      </c>
      <c r="E272" s="14" t="str">
        <f>_xlfn.XLOOKUP(A272,'Medical Exam Transform'!$A$2:$A$2336,'Medical Exam Transform'!$D$2:$D$2336)</f>
        <v>No</v>
      </c>
      <c r="F272" s="14" t="str">
        <f>_xlfn.XLOOKUP(A272,'Medical Exam Transform'!$A$2:$A$2336,'Medical Exam Transform'!$E$2:$E$2336)</f>
        <v>No</v>
      </c>
      <c r="G272" s="14" t="str">
        <f>_xlfn.XLOOKUP(A272,'Medical Exam Transform'!$A$2:$A$2336,'Medical Exam Transform'!$F$2:$F$2336)</f>
        <v>No</v>
      </c>
      <c r="H272" s="14">
        <f>_xlfn.XLOOKUP(A272,'Medical Exam Transform'!$A$2:$A$2336,'Medical Exam Transform'!$G$2:$G$2336)</f>
        <v>0</v>
      </c>
      <c r="I272" s="14" t="str">
        <f>_xlfn.XLOOKUP(A272,'Medical Exam Transform'!$A$2:$A$2336,'Medical Exam Transform'!$H$2:$H$2336)</f>
        <v>Yes</v>
      </c>
      <c r="J272" s="14" t="str">
        <f>_xlfn.XLOOKUP(A272,'Medical Exam Transform'!$A$2:$A$2336,'Medical Exam Transform'!$I$2:$I$2336)</f>
        <v>Obesity</v>
      </c>
      <c r="K272" s="14" t="str">
        <f>_xlfn.XLOOKUP(A272,'Medical Exam Transform'!$A$2:$A$2336,'Medical Exam Transform'!$J$2:$J$2336)</f>
        <v>Prediabetes</v>
      </c>
      <c r="L272" s="60">
        <f>_xlfn.XLOOKUP(A272,'Hospitalisation Transform'!$A$2:$A$2344,'Hospitalisation Transform'!$B$2:$B$2344)</f>
        <v>34543</v>
      </c>
      <c r="M272" s="82">
        <f>_xlfn.XLOOKUP(A272,'Hospitalisation Transform'!$A$2:$A$2344,'Hospitalisation Transform'!$D$2:$D$2344)</f>
        <v>33057.230000000003</v>
      </c>
      <c r="N272" s="14" t="str">
        <f>_xlfn.XLOOKUP(A272,'Hospitalisation Transform'!$A$2:$A$2344,'Hospitalisation Transform'!$E$2:$E$2344)</f>
        <v>tier - 1</v>
      </c>
      <c r="O272" s="14" t="str">
        <f>_xlfn.XLOOKUP(A272,'Hospitalisation Transform'!$A$2:$A$2344,'Hospitalisation Transform'!$F$2:$F$2344)</f>
        <v>tier - 2</v>
      </c>
      <c r="P272" s="14" t="str">
        <f>_xlfn.XLOOKUP(A272,'Hospitalisation Transform'!$A$2:$A$2344,'Hospitalisation Transform'!$G$2:$G$2344)</f>
        <v>R1011</v>
      </c>
      <c r="Q272" s="14">
        <f>_xlfn.XLOOKUP(A272,'Hospitalisation Transform'!$A$2:$A$2344,'Hospitalisation Transform'!$H$2:$H$2344)</f>
        <v>29</v>
      </c>
    </row>
    <row r="273" spans="1:17" ht="15.5" x14ac:dyDescent="0.35">
      <c r="A273" s="59" t="s">
        <v>2101</v>
      </c>
      <c r="B273" s="39" t="str">
        <f>_xlfn.XLOOKUP(A273,'Customer Names Transform'!$A$2:$A$2336,'Customer Names Transform'!$D$2:$D$2336)</f>
        <v>Tyler M</v>
      </c>
      <c r="C273" s="28">
        <f>_xlfn.XLOOKUP(A273,'Medical Exam Transform'!$A$2:$A$2336,'Medical Exam Transform'!$B$2:$B$2336)</f>
        <v>23.82</v>
      </c>
      <c r="D273" s="14">
        <f>_xlfn.XLOOKUP(A273,'Medical Exam Transform'!$A$2:$A$2336,'Medical Exam Transform'!$C$2:$C$2336)</f>
        <v>10.85</v>
      </c>
      <c r="E273" s="14" t="str">
        <f>_xlfn.XLOOKUP(A273,'Medical Exam Transform'!$A$2:$A$2336,'Medical Exam Transform'!$D$2:$D$2336)</f>
        <v>Yes</v>
      </c>
      <c r="F273" s="14" t="str">
        <f>_xlfn.XLOOKUP(A273,'Medical Exam Transform'!$A$2:$A$2336,'Medical Exam Transform'!$E$2:$E$2336)</f>
        <v>No</v>
      </c>
      <c r="G273" s="14" t="str">
        <f>_xlfn.XLOOKUP(A273,'Medical Exam Transform'!$A$2:$A$2336,'Medical Exam Transform'!$F$2:$F$2336)</f>
        <v>No</v>
      </c>
      <c r="H273" s="14">
        <f>_xlfn.XLOOKUP(A273,'Medical Exam Transform'!$A$2:$A$2336,'Medical Exam Transform'!$G$2:$G$2336)</f>
        <v>0</v>
      </c>
      <c r="I273" s="14" t="str">
        <f>_xlfn.XLOOKUP(A273,'Medical Exam Transform'!$A$2:$A$2336,'Medical Exam Transform'!$H$2:$H$2336)</f>
        <v>Yes</v>
      </c>
      <c r="J273" s="14" t="str">
        <f>_xlfn.XLOOKUP(A273,'Medical Exam Transform'!$A$2:$A$2336,'Medical Exam Transform'!$I$2:$I$2336)</f>
        <v>Normalweight</v>
      </c>
      <c r="K273" s="14" t="str">
        <f>_xlfn.XLOOKUP(A273,'Medical Exam Transform'!$A$2:$A$2336,'Medical Exam Transform'!$J$2:$J$2336)</f>
        <v>Diabetes</v>
      </c>
      <c r="L273" s="60">
        <f>_xlfn.XLOOKUP(A273,'Hospitalisation Transform'!$A$2:$A$2344,'Hospitalisation Transform'!$B$2:$B$2344)</f>
        <v>24663</v>
      </c>
      <c r="M273" s="82">
        <f>_xlfn.XLOOKUP(A273,'Hospitalisation Transform'!$A$2:$A$2344,'Hospitalisation Transform'!$D$2:$D$2344)</f>
        <v>33025.32</v>
      </c>
      <c r="N273" s="14" t="str">
        <f>_xlfn.XLOOKUP(A273,'Hospitalisation Transform'!$A$2:$A$2344,'Hospitalisation Transform'!$E$2:$E$2344)</f>
        <v>tier - 2</v>
      </c>
      <c r="O273" s="14" t="str">
        <f>_xlfn.XLOOKUP(A273,'Hospitalisation Transform'!$A$2:$A$2344,'Hospitalisation Transform'!$F$2:$F$2344)</f>
        <v>tier - 3</v>
      </c>
      <c r="P273" s="14" t="str">
        <f>_xlfn.XLOOKUP(A273,'Hospitalisation Transform'!$A$2:$A$2344,'Hospitalisation Transform'!$G$2:$G$2344)</f>
        <v>R1011</v>
      </c>
      <c r="Q273" s="14">
        <f>_xlfn.XLOOKUP(A273,'Hospitalisation Transform'!$A$2:$A$2344,'Hospitalisation Transform'!$H$2:$H$2344)</f>
        <v>56</v>
      </c>
    </row>
    <row r="274" spans="1:17" ht="15.5" x14ac:dyDescent="0.35">
      <c r="A274" s="59" t="s">
        <v>2100</v>
      </c>
      <c r="B274" s="39" t="str">
        <f>_xlfn.XLOOKUP(A274,'Customer Names Transform'!$A$2:$A$2336,'Customer Names Transform'!$D$2:$D$2336)</f>
        <v>Stephen</v>
      </c>
      <c r="C274" s="28">
        <f>_xlfn.XLOOKUP(A274,'Medical Exam Transform'!$A$2:$A$2336,'Medical Exam Transform'!$B$2:$B$2336)</f>
        <v>45</v>
      </c>
      <c r="D274" s="14">
        <f>_xlfn.XLOOKUP(A274,'Medical Exam Transform'!$A$2:$A$2336,'Medical Exam Transform'!$C$2:$C$2336)</f>
        <v>5.24</v>
      </c>
      <c r="E274" s="14" t="str">
        <f>_xlfn.XLOOKUP(A274,'Medical Exam Transform'!$A$2:$A$2336,'Medical Exam Transform'!$D$2:$D$2336)</f>
        <v>Yes</v>
      </c>
      <c r="F274" s="14" t="str">
        <f>_xlfn.XLOOKUP(A274,'Medical Exam Transform'!$A$2:$A$2336,'Medical Exam Transform'!$E$2:$E$2336)</f>
        <v>No</v>
      </c>
      <c r="G274" s="14" t="str">
        <f>_xlfn.XLOOKUP(A274,'Medical Exam Transform'!$A$2:$A$2336,'Medical Exam Transform'!$F$2:$F$2336)</f>
        <v>No</v>
      </c>
      <c r="H274" s="14">
        <f>_xlfn.XLOOKUP(A274,'Medical Exam Transform'!$A$2:$A$2336,'Medical Exam Transform'!$G$2:$G$2336)</f>
        <v>1</v>
      </c>
      <c r="I274" s="14" t="str">
        <f>_xlfn.XLOOKUP(A274,'Medical Exam Transform'!$A$2:$A$2336,'Medical Exam Transform'!$H$2:$H$2336)</f>
        <v>Yes</v>
      </c>
      <c r="J274" s="14" t="str">
        <f>_xlfn.XLOOKUP(A274,'Medical Exam Transform'!$A$2:$A$2336,'Medical Exam Transform'!$I$2:$I$2336)</f>
        <v>Obesity</v>
      </c>
      <c r="K274" s="14" t="str">
        <f>_xlfn.XLOOKUP(A274,'Medical Exam Transform'!$A$2:$A$2336,'Medical Exam Transform'!$J$2:$J$2336)</f>
        <v>Normal</v>
      </c>
      <c r="L274" s="60">
        <f>_xlfn.XLOOKUP(A274,'Hospitalisation Transform'!$A$2:$A$2344,'Hospitalisation Transform'!$B$2:$B$2344)</f>
        <v>34888</v>
      </c>
      <c r="M274" s="82">
        <f>_xlfn.XLOOKUP(A274,'Hospitalisation Transform'!$A$2:$A$2344,'Hospitalisation Transform'!$D$2:$D$2344)</f>
        <v>33017.46</v>
      </c>
      <c r="N274" s="14" t="str">
        <f>_xlfn.XLOOKUP(A274,'Hospitalisation Transform'!$A$2:$A$2344,'Hospitalisation Transform'!$E$2:$E$2344)</f>
        <v>tier - 1</v>
      </c>
      <c r="O274" s="14" t="str">
        <f>_xlfn.XLOOKUP(A274,'Hospitalisation Transform'!$A$2:$A$2344,'Hospitalisation Transform'!$F$2:$F$2344)</f>
        <v>tier - 1</v>
      </c>
      <c r="P274" s="14" t="str">
        <f>_xlfn.XLOOKUP(A274,'Hospitalisation Transform'!$A$2:$A$2344,'Hospitalisation Transform'!$G$2:$G$2344)</f>
        <v>R1011</v>
      </c>
      <c r="Q274" s="14">
        <f>_xlfn.XLOOKUP(A274,'Hospitalisation Transform'!$A$2:$A$2344,'Hospitalisation Transform'!$H$2:$H$2344)</f>
        <v>28</v>
      </c>
    </row>
    <row r="275" spans="1:17" ht="15.5" x14ac:dyDescent="0.35">
      <c r="A275" s="59" t="s">
        <v>2099</v>
      </c>
      <c r="B275" s="39" t="str">
        <f>_xlfn.XLOOKUP(A275,'Customer Names Transform'!$A$2:$A$2336,'Customer Names Transform'!$D$2:$D$2336)</f>
        <v>Andrew B.</v>
      </c>
      <c r="C275" s="28">
        <f>_xlfn.XLOOKUP(A275,'Medical Exam Transform'!$A$2:$A$2336,'Medical Exam Transform'!$B$2:$B$2336)</f>
        <v>26.62</v>
      </c>
      <c r="D275" s="14">
        <f>_xlfn.XLOOKUP(A275,'Medical Exam Transform'!$A$2:$A$2336,'Medical Exam Transform'!$C$2:$C$2336)</f>
        <v>10.08</v>
      </c>
      <c r="E275" s="14" t="str">
        <f>_xlfn.XLOOKUP(A275,'Medical Exam Transform'!$A$2:$A$2336,'Medical Exam Transform'!$D$2:$D$2336)</f>
        <v>No</v>
      </c>
      <c r="F275" s="14" t="str">
        <f>_xlfn.XLOOKUP(A275,'Medical Exam Transform'!$A$2:$A$2336,'Medical Exam Transform'!$E$2:$E$2336)</f>
        <v>No</v>
      </c>
      <c r="G275" s="14" t="str">
        <f>_xlfn.XLOOKUP(A275,'Medical Exam Transform'!$A$2:$A$2336,'Medical Exam Transform'!$F$2:$F$2336)</f>
        <v>No</v>
      </c>
      <c r="H275" s="14">
        <f>_xlfn.XLOOKUP(A275,'Medical Exam Transform'!$A$2:$A$2336,'Medical Exam Transform'!$G$2:$G$2336)</f>
        <v>0</v>
      </c>
      <c r="I275" s="14" t="str">
        <f>_xlfn.XLOOKUP(A275,'Medical Exam Transform'!$A$2:$A$2336,'Medical Exam Transform'!$H$2:$H$2336)</f>
        <v>Yes</v>
      </c>
      <c r="J275" s="14" t="str">
        <f>_xlfn.XLOOKUP(A275,'Medical Exam Transform'!$A$2:$A$2336,'Medical Exam Transform'!$I$2:$I$2336)</f>
        <v>Overweight</v>
      </c>
      <c r="K275" s="14" t="str">
        <f>_xlfn.XLOOKUP(A275,'Medical Exam Transform'!$A$2:$A$2336,'Medical Exam Transform'!$J$2:$J$2336)</f>
        <v>Diabetes</v>
      </c>
      <c r="L275" s="60">
        <f>_xlfn.XLOOKUP(A275,'Hospitalisation Transform'!$A$2:$A$2344,'Hospitalisation Transform'!$B$2:$B$2344)</f>
        <v>26169</v>
      </c>
      <c r="M275" s="82">
        <f>_xlfn.XLOOKUP(A275,'Hospitalisation Transform'!$A$2:$A$2344,'Hospitalisation Transform'!$D$2:$D$2344)</f>
        <v>32947.629999999997</v>
      </c>
      <c r="N275" s="14" t="str">
        <f>_xlfn.XLOOKUP(A275,'Hospitalisation Transform'!$A$2:$A$2344,'Hospitalisation Transform'!$E$2:$E$2344)</f>
        <v>tier - 2</v>
      </c>
      <c r="O275" s="14" t="str">
        <f>_xlfn.XLOOKUP(A275,'Hospitalisation Transform'!$A$2:$A$2344,'Hospitalisation Transform'!$F$2:$F$2344)</f>
        <v>tier - 1</v>
      </c>
      <c r="P275" s="14" t="str">
        <f>_xlfn.XLOOKUP(A275,'Hospitalisation Transform'!$A$2:$A$2344,'Hospitalisation Transform'!$G$2:$G$2344)</f>
        <v>R1011</v>
      </c>
      <c r="Q275" s="14">
        <f>_xlfn.XLOOKUP(A275,'Hospitalisation Transform'!$A$2:$A$2344,'Hospitalisation Transform'!$H$2:$H$2344)</f>
        <v>52</v>
      </c>
    </row>
    <row r="276" spans="1:17" ht="15.5" x14ac:dyDescent="0.35">
      <c r="A276" s="59" t="s">
        <v>2098</v>
      </c>
      <c r="B276" s="39" t="str">
        <f>_xlfn.XLOOKUP(A276,'Customer Names Transform'!$A$2:$A$2336,'Customer Names Transform'!$D$2:$D$2336)</f>
        <v>James</v>
      </c>
      <c r="C276" s="28">
        <f>_xlfn.XLOOKUP(A276,'Medical Exam Transform'!$A$2:$A$2336,'Medical Exam Transform'!$B$2:$B$2336)</f>
        <v>32.67</v>
      </c>
      <c r="D276" s="14">
        <f>_xlfn.XLOOKUP(A276,'Medical Exam Transform'!$A$2:$A$2336,'Medical Exam Transform'!$C$2:$C$2336)</f>
        <v>10.97</v>
      </c>
      <c r="E276" s="14" t="str">
        <f>_xlfn.XLOOKUP(A276,'Medical Exam Transform'!$A$2:$A$2336,'Medical Exam Transform'!$D$2:$D$2336)</f>
        <v>Yes</v>
      </c>
      <c r="F276" s="14" t="str">
        <f>_xlfn.XLOOKUP(A276,'Medical Exam Transform'!$A$2:$A$2336,'Medical Exam Transform'!$E$2:$E$2336)</f>
        <v>No</v>
      </c>
      <c r="G276" s="14" t="str">
        <f>_xlfn.XLOOKUP(A276,'Medical Exam Transform'!$A$2:$A$2336,'Medical Exam Transform'!$F$2:$F$2336)</f>
        <v>No</v>
      </c>
      <c r="H276" s="14">
        <f>_xlfn.XLOOKUP(A276,'Medical Exam Transform'!$A$2:$A$2336,'Medical Exam Transform'!$G$2:$G$2336)</f>
        <v>0</v>
      </c>
      <c r="I276" s="14" t="str">
        <f>_xlfn.XLOOKUP(A276,'Medical Exam Transform'!$A$2:$A$2336,'Medical Exam Transform'!$H$2:$H$2336)</f>
        <v>Yes</v>
      </c>
      <c r="J276" s="14" t="str">
        <f>_xlfn.XLOOKUP(A276,'Medical Exam Transform'!$A$2:$A$2336,'Medical Exam Transform'!$I$2:$I$2336)</f>
        <v>Obesity</v>
      </c>
      <c r="K276" s="14" t="str">
        <f>_xlfn.XLOOKUP(A276,'Medical Exam Transform'!$A$2:$A$2336,'Medical Exam Transform'!$J$2:$J$2336)</f>
        <v>Diabetes</v>
      </c>
      <c r="L276" s="60">
        <f>_xlfn.XLOOKUP(A276,'Hospitalisation Transform'!$A$2:$A$2344,'Hospitalisation Transform'!$B$2:$B$2344)</f>
        <v>29907</v>
      </c>
      <c r="M276" s="82">
        <f>_xlfn.XLOOKUP(A276,'Hospitalisation Transform'!$A$2:$A$2344,'Hospitalisation Transform'!$D$2:$D$2344)</f>
        <v>32906.69</v>
      </c>
      <c r="N276" s="14" t="str">
        <f>_xlfn.XLOOKUP(A276,'Hospitalisation Transform'!$A$2:$A$2344,'Hospitalisation Transform'!$E$2:$E$2344)</f>
        <v>tier - 2</v>
      </c>
      <c r="O276" s="14" t="str">
        <f>_xlfn.XLOOKUP(A276,'Hospitalisation Transform'!$A$2:$A$2344,'Hospitalisation Transform'!$F$2:$F$2344)</f>
        <v>tier - 3</v>
      </c>
      <c r="P276" s="14" t="str">
        <f>_xlfn.XLOOKUP(A276,'Hospitalisation Transform'!$A$2:$A$2344,'Hospitalisation Transform'!$G$2:$G$2344)</f>
        <v>R1011</v>
      </c>
      <c r="Q276" s="14">
        <f>_xlfn.XLOOKUP(A276,'Hospitalisation Transform'!$A$2:$A$2344,'Hospitalisation Transform'!$H$2:$H$2344)</f>
        <v>42</v>
      </c>
    </row>
    <row r="277" spans="1:17" ht="15.5" x14ac:dyDescent="0.35">
      <c r="A277" s="59" t="s">
        <v>2097</v>
      </c>
      <c r="B277" s="39" t="str">
        <f>_xlfn.XLOOKUP(A277,'Customer Names Transform'!$A$2:$A$2336,'Customer Names Transform'!$D$2:$D$2336)</f>
        <v>Shawn P.</v>
      </c>
      <c r="C277" s="28">
        <f>_xlfn.XLOOKUP(A277,'Medical Exam Transform'!$A$2:$A$2336,'Medical Exam Transform'!$B$2:$B$2336)</f>
        <v>44.44</v>
      </c>
      <c r="D277" s="14">
        <f>_xlfn.XLOOKUP(A277,'Medical Exam Transform'!$A$2:$A$2336,'Medical Exam Transform'!$C$2:$C$2336)</f>
        <v>4.9000000000000004</v>
      </c>
      <c r="E277" s="14" t="str">
        <f>_xlfn.XLOOKUP(A277,'Medical Exam Transform'!$A$2:$A$2336,'Medical Exam Transform'!$D$2:$D$2336)</f>
        <v>Yes</v>
      </c>
      <c r="F277" s="14" t="str">
        <f>_xlfn.XLOOKUP(A277,'Medical Exam Transform'!$A$2:$A$2336,'Medical Exam Transform'!$E$2:$E$2336)</f>
        <v>No</v>
      </c>
      <c r="G277" s="14" t="str">
        <f>_xlfn.XLOOKUP(A277,'Medical Exam Transform'!$A$2:$A$2336,'Medical Exam Transform'!$F$2:$F$2336)</f>
        <v>No</v>
      </c>
      <c r="H277" s="14">
        <f>_xlfn.XLOOKUP(A277,'Medical Exam Transform'!$A$2:$A$2336,'Medical Exam Transform'!$G$2:$G$2336)</f>
        <v>1</v>
      </c>
      <c r="I277" s="14" t="str">
        <f>_xlfn.XLOOKUP(A277,'Medical Exam Transform'!$A$2:$A$2336,'Medical Exam Transform'!$H$2:$H$2336)</f>
        <v>Yes</v>
      </c>
      <c r="J277" s="14" t="str">
        <f>_xlfn.XLOOKUP(A277,'Medical Exam Transform'!$A$2:$A$2336,'Medical Exam Transform'!$I$2:$I$2336)</f>
        <v>Obesity</v>
      </c>
      <c r="K277" s="14" t="str">
        <f>_xlfn.XLOOKUP(A277,'Medical Exam Transform'!$A$2:$A$2336,'Medical Exam Transform'!$J$2:$J$2336)</f>
        <v>Normal</v>
      </c>
      <c r="L277" s="60">
        <f>_xlfn.XLOOKUP(A277,'Hospitalisation Transform'!$A$2:$A$2344,'Hospitalisation Transform'!$B$2:$B$2344)</f>
        <v>35037</v>
      </c>
      <c r="M277" s="82">
        <f>_xlfn.XLOOKUP(A277,'Hospitalisation Transform'!$A$2:$A$2344,'Hospitalisation Transform'!$D$2:$D$2344)</f>
        <v>32827.51</v>
      </c>
      <c r="N277" s="14" t="str">
        <f>_xlfn.XLOOKUP(A277,'Hospitalisation Transform'!$A$2:$A$2344,'Hospitalisation Transform'!$E$2:$E$2344)</f>
        <v>tier - 1</v>
      </c>
      <c r="O277" s="14" t="str">
        <f>_xlfn.XLOOKUP(A277,'Hospitalisation Transform'!$A$2:$A$2344,'Hospitalisation Transform'!$F$2:$F$2344)</f>
        <v>tier - 2</v>
      </c>
      <c r="P277" s="14" t="str">
        <f>_xlfn.XLOOKUP(A277,'Hospitalisation Transform'!$A$2:$A$2344,'Hospitalisation Transform'!$G$2:$G$2344)</f>
        <v>R1011</v>
      </c>
      <c r="Q277" s="14">
        <f>_xlfn.XLOOKUP(A277,'Hospitalisation Transform'!$A$2:$A$2344,'Hospitalisation Transform'!$H$2:$H$2344)</f>
        <v>28</v>
      </c>
    </row>
    <row r="278" spans="1:17" ht="15.5" x14ac:dyDescent="0.35">
      <c r="A278" s="59" t="s">
        <v>2096</v>
      </c>
      <c r="B278" s="39" t="str">
        <f>_xlfn.XLOOKUP(A278,'Customer Names Transform'!$A$2:$A$2336,'Customer Names Transform'!$D$2:$D$2336)</f>
        <v>Matt</v>
      </c>
      <c r="C278" s="28">
        <f>_xlfn.XLOOKUP(A278,'Medical Exam Transform'!$A$2:$A$2336,'Medical Exam Transform'!$B$2:$B$2336)</f>
        <v>28.31</v>
      </c>
      <c r="D278" s="14">
        <f>_xlfn.XLOOKUP(A278,'Medical Exam Transform'!$A$2:$A$2336,'Medical Exam Transform'!$C$2:$C$2336)</f>
        <v>5.33</v>
      </c>
      <c r="E278" s="14" t="str">
        <f>_xlfn.XLOOKUP(A278,'Medical Exam Transform'!$A$2:$A$2336,'Medical Exam Transform'!$D$2:$D$2336)</f>
        <v>No</v>
      </c>
      <c r="F278" s="14" t="str">
        <f>_xlfn.XLOOKUP(A278,'Medical Exam Transform'!$A$2:$A$2336,'Medical Exam Transform'!$E$2:$E$2336)</f>
        <v>No</v>
      </c>
      <c r="G278" s="14" t="str">
        <f>_xlfn.XLOOKUP(A278,'Medical Exam Transform'!$A$2:$A$2336,'Medical Exam Transform'!$F$2:$F$2336)</f>
        <v>No</v>
      </c>
      <c r="H278" s="14">
        <f>_xlfn.XLOOKUP(A278,'Medical Exam Transform'!$A$2:$A$2336,'Medical Exam Transform'!$G$2:$G$2336)</f>
        <v>0</v>
      </c>
      <c r="I278" s="14" t="str">
        <f>_xlfn.XLOOKUP(A278,'Medical Exam Transform'!$A$2:$A$2336,'Medical Exam Transform'!$H$2:$H$2336)</f>
        <v>Yes</v>
      </c>
      <c r="J278" s="14" t="str">
        <f>_xlfn.XLOOKUP(A278,'Medical Exam Transform'!$A$2:$A$2336,'Medical Exam Transform'!$I$2:$I$2336)</f>
        <v>Overweight</v>
      </c>
      <c r="K278" s="14" t="str">
        <f>_xlfn.XLOOKUP(A278,'Medical Exam Transform'!$A$2:$A$2336,'Medical Exam Transform'!$J$2:$J$2336)</f>
        <v>Prediabetes</v>
      </c>
      <c r="L278" s="60">
        <f>_xlfn.XLOOKUP(A278,'Hospitalisation Transform'!$A$2:$A$2344,'Hospitalisation Transform'!$B$2:$B$2344)</f>
        <v>29567</v>
      </c>
      <c r="M278" s="82">
        <f>_xlfn.XLOOKUP(A278,'Hospitalisation Transform'!$A$2:$A$2344,'Hospitalisation Transform'!$D$2:$D$2344)</f>
        <v>32787.46</v>
      </c>
      <c r="N278" s="14" t="str">
        <f>_xlfn.XLOOKUP(A278,'Hospitalisation Transform'!$A$2:$A$2344,'Hospitalisation Transform'!$E$2:$E$2344)</f>
        <v>tier - 1</v>
      </c>
      <c r="O278" s="14" t="str">
        <f>_xlfn.XLOOKUP(A278,'Hospitalisation Transform'!$A$2:$A$2344,'Hospitalisation Transform'!$F$2:$F$2344)</f>
        <v>tier - 3</v>
      </c>
      <c r="P278" s="14" t="str">
        <f>_xlfn.XLOOKUP(A278,'Hospitalisation Transform'!$A$2:$A$2344,'Hospitalisation Transform'!$G$2:$G$2344)</f>
        <v>R1012</v>
      </c>
      <c r="Q278" s="14">
        <f>_xlfn.XLOOKUP(A278,'Hospitalisation Transform'!$A$2:$A$2344,'Hospitalisation Transform'!$H$2:$H$2344)</f>
        <v>43</v>
      </c>
    </row>
    <row r="279" spans="1:17" ht="15.5" x14ac:dyDescent="0.35">
      <c r="A279" s="59" t="s">
        <v>2095</v>
      </c>
      <c r="B279" s="39" t="str">
        <f>_xlfn.XLOOKUP(A279,'Customer Names Transform'!$A$2:$A$2336,'Customer Names Transform'!$D$2:$D$2336)</f>
        <v>Nathaniel</v>
      </c>
      <c r="C279" s="28">
        <f>_xlfn.XLOOKUP(A279,'Medical Exam Transform'!$A$2:$A$2336,'Medical Exam Transform'!$B$2:$B$2336)</f>
        <v>25.05</v>
      </c>
      <c r="D279" s="14">
        <f>_xlfn.XLOOKUP(A279,'Medical Exam Transform'!$A$2:$A$2336,'Medical Exam Transform'!$C$2:$C$2336)</f>
        <v>4.6100000000000003</v>
      </c>
      <c r="E279" s="14" t="str">
        <f>_xlfn.XLOOKUP(A279,'Medical Exam Transform'!$A$2:$A$2336,'Medical Exam Transform'!$D$2:$D$2336)</f>
        <v>No</v>
      </c>
      <c r="F279" s="14" t="str">
        <f>_xlfn.XLOOKUP(A279,'Medical Exam Transform'!$A$2:$A$2336,'Medical Exam Transform'!$E$2:$E$2336)</f>
        <v>No</v>
      </c>
      <c r="G279" s="14" t="str">
        <f>_xlfn.XLOOKUP(A279,'Medical Exam Transform'!$A$2:$A$2336,'Medical Exam Transform'!$F$2:$F$2336)</f>
        <v>No</v>
      </c>
      <c r="H279" s="14">
        <f>_xlfn.XLOOKUP(A279,'Medical Exam Transform'!$A$2:$A$2336,'Medical Exam Transform'!$G$2:$G$2336)</f>
        <v>2</v>
      </c>
      <c r="I279" s="14" t="str">
        <f>_xlfn.XLOOKUP(A279,'Medical Exam Transform'!$A$2:$A$2336,'Medical Exam Transform'!$H$2:$H$2336)</f>
        <v>Yes</v>
      </c>
      <c r="J279" s="14" t="str">
        <f>_xlfn.XLOOKUP(A279,'Medical Exam Transform'!$A$2:$A$2336,'Medical Exam Transform'!$I$2:$I$2336)</f>
        <v>Overweight</v>
      </c>
      <c r="K279" s="14" t="str">
        <f>_xlfn.XLOOKUP(A279,'Medical Exam Transform'!$A$2:$A$2336,'Medical Exam Transform'!$J$2:$J$2336)</f>
        <v>Normal</v>
      </c>
      <c r="L279" s="60">
        <f>_xlfn.XLOOKUP(A279,'Hospitalisation Transform'!$A$2:$A$2344,'Hospitalisation Transform'!$B$2:$B$2344)</f>
        <v>26610</v>
      </c>
      <c r="M279" s="82">
        <f>_xlfn.XLOOKUP(A279,'Hospitalisation Transform'!$A$2:$A$2344,'Hospitalisation Transform'!$D$2:$D$2344)</f>
        <v>32765.33</v>
      </c>
      <c r="N279" s="14" t="str">
        <f>_xlfn.XLOOKUP(A279,'Hospitalisation Transform'!$A$2:$A$2344,'Hospitalisation Transform'!$E$2:$E$2344)</f>
        <v>tier - 2</v>
      </c>
      <c r="O279" s="14" t="str">
        <f>_xlfn.XLOOKUP(A279,'Hospitalisation Transform'!$A$2:$A$2344,'Hospitalisation Transform'!$F$2:$F$2344)</f>
        <v>tier - 2</v>
      </c>
      <c r="P279" s="14" t="str">
        <f>_xlfn.XLOOKUP(A279,'Hospitalisation Transform'!$A$2:$A$2344,'Hospitalisation Transform'!$G$2:$G$2344)</f>
        <v>R1012</v>
      </c>
      <c r="Q279" s="14">
        <f>_xlfn.XLOOKUP(A279,'Hospitalisation Transform'!$A$2:$A$2344,'Hospitalisation Transform'!$H$2:$H$2344)</f>
        <v>51</v>
      </c>
    </row>
    <row r="280" spans="1:17" ht="15.5" x14ac:dyDescent="0.35">
      <c r="A280" s="59" t="s">
        <v>2094</v>
      </c>
      <c r="B280" s="39" t="str">
        <f>_xlfn.XLOOKUP(A280,'Customer Names Transform'!$A$2:$A$2336,'Customer Names Transform'!$D$2:$D$2336)</f>
        <v>Kevin D.</v>
      </c>
      <c r="C280" s="28">
        <f>_xlfn.XLOOKUP(A280,'Medical Exam Transform'!$A$2:$A$2336,'Medical Exam Transform'!$B$2:$B$2336)</f>
        <v>28.34</v>
      </c>
      <c r="D280" s="14">
        <f>_xlfn.XLOOKUP(A280,'Medical Exam Transform'!$A$2:$A$2336,'Medical Exam Transform'!$C$2:$C$2336)</f>
        <v>8.18</v>
      </c>
      <c r="E280" s="14" t="str">
        <f>_xlfn.XLOOKUP(A280,'Medical Exam Transform'!$A$2:$A$2336,'Medical Exam Transform'!$D$2:$D$2336)</f>
        <v>No</v>
      </c>
      <c r="F280" s="14" t="str">
        <f>_xlfn.XLOOKUP(A280,'Medical Exam Transform'!$A$2:$A$2336,'Medical Exam Transform'!$E$2:$E$2336)</f>
        <v>No</v>
      </c>
      <c r="G280" s="14" t="str">
        <f>_xlfn.XLOOKUP(A280,'Medical Exam Transform'!$A$2:$A$2336,'Medical Exam Transform'!$F$2:$F$2336)</f>
        <v>No</v>
      </c>
      <c r="H280" s="14">
        <f>_xlfn.XLOOKUP(A280,'Medical Exam Transform'!$A$2:$A$2336,'Medical Exam Transform'!$G$2:$G$2336)</f>
        <v>0</v>
      </c>
      <c r="I280" s="14" t="str">
        <f>_xlfn.XLOOKUP(A280,'Medical Exam Transform'!$A$2:$A$2336,'Medical Exam Transform'!$H$2:$H$2336)</f>
        <v>Yes</v>
      </c>
      <c r="J280" s="14" t="str">
        <f>_xlfn.XLOOKUP(A280,'Medical Exam Transform'!$A$2:$A$2336,'Medical Exam Transform'!$I$2:$I$2336)</f>
        <v>Overweight</v>
      </c>
      <c r="K280" s="14" t="str">
        <f>_xlfn.XLOOKUP(A280,'Medical Exam Transform'!$A$2:$A$2336,'Medical Exam Transform'!$J$2:$J$2336)</f>
        <v>Diabetes</v>
      </c>
      <c r="L280" s="60">
        <f>_xlfn.XLOOKUP(A280,'Hospitalisation Transform'!$A$2:$A$2344,'Hospitalisation Transform'!$B$2:$B$2344)</f>
        <v>27369</v>
      </c>
      <c r="M280" s="82">
        <f>_xlfn.XLOOKUP(A280,'Hospitalisation Transform'!$A$2:$A$2344,'Hospitalisation Transform'!$D$2:$D$2344)</f>
        <v>32760.48</v>
      </c>
      <c r="N280" s="14" t="str">
        <f>_xlfn.XLOOKUP(A280,'Hospitalisation Transform'!$A$2:$A$2344,'Hospitalisation Transform'!$E$2:$E$2344)</f>
        <v>tier - 1</v>
      </c>
      <c r="O280" s="14" t="str">
        <f>_xlfn.XLOOKUP(A280,'Hospitalisation Transform'!$A$2:$A$2344,'Hospitalisation Transform'!$F$2:$F$2344)</f>
        <v>tier - 1</v>
      </c>
      <c r="P280" s="14" t="str">
        <f>_xlfn.XLOOKUP(A280,'Hospitalisation Transform'!$A$2:$A$2344,'Hospitalisation Transform'!$G$2:$G$2344)</f>
        <v>R1011</v>
      </c>
      <c r="Q280" s="14">
        <f>_xlfn.XLOOKUP(A280,'Hospitalisation Transform'!$A$2:$A$2344,'Hospitalisation Transform'!$H$2:$H$2344)</f>
        <v>49</v>
      </c>
    </row>
    <row r="281" spans="1:17" ht="15.5" x14ac:dyDescent="0.35">
      <c r="A281" s="59" t="s">
        <v>2093</v>
      </c>
      <c r="B281" s="39" t="str">
        <f>_xlfn.XLOOKUP(A281,'Customer Names Transform'!$A$2:$A$2336,'Customer Names Transform'!$D$2:$D$2336)</f>
        <v>Joan</v>
      </c>
      <c r="C281" s="28">
        <f>_xlfn.XLOOKUP(A281,'Medical Exam Transform'!$A$2:$A$2336,'Medical Exam Transform'!$B$2:$B$2336)</f>
        <v>17.765000000000001</v>
      </c>
      <c r="D281" s="14">
        <f>_xlfn.XLOOKUP(A281,'Medical Exam Transform'!$A$2:$A$2336,'Medical Exam Transform'!$C$2:$C$2336)</f>
        <v>5.62</v>
      </c>
      <c r="E281" s="14" t="str">
        <f>_xlfn.XLOOKUP(A281,'Medical Exam Transform'!$A$2:$A$2336,'Medical Exam Transform'!$D$2:$D$2336)</f>
        <v>No</v>
      </c>
      <c r="F281" s="14" t="str">
        <f>_xlfn.XLOOKUP(A281,'Medical Exam Transform'!$A$2:$A$2336,'Medical Exam Transform'!$E$2:$E$2336)</f>
        <v>No</v>
      </c>
      <c r="G281" s="14" t="str">
        <f>_xlfn.XLOOKUP(A281,'Medical Exam Transform'!$A$2:$A$2336,'Medical Exam Transform'!$F$2:$F$2336)</f>
        <v>No</v>
      </c>
      <c r="H281" s="14">
        <f>_xlfn.XLOOKUP(A281,'Medical Exam Transform'!$A$2:$A$2336,'Medical Exam Transform'!$G$2:$G$2336)</f>
        <v>0</v>
      </c>
      <c r="I281" s="14" t="str">
        <f>_xlfn.XLOOKUP(A281,'Medical Exam Transform'!$A$2:$A$2336,'Medical Exam Transform'!$H$2:$H$2336)</f>
        <v>Yes</v>
      </c>
      <c r="J281" s="14" t="str">
        <f>_xlfn.XLOOKUP(A281,'Medical Exam Transform'!$A$2:$A$2336,'Medical Exam Transform'!$I$2:$I$2336)</f>
        <v>Underweight</v>
      </c>
      <c r="K281" s="14" t="str">
        <f>_xlfn.XLOOKUP(A281,'Medical Exam Transform'!$A$2:$A$2336,'Medical Exam Transform'!$J$2:$J$2336)</f>
        <v>Prediabetes</v>
      </c>
      <c r="L281" s="60">
        <f>_xlfn.XLOOKUP(A281,'Hospitalisation Transform'!$A$2:$A$2344,'Hospitalisation Transform'!$B$2:$B$2344)</f>
        <v>33063</v>
      </c>
      <c r="M281" s="82">
        <f>_xlfn.XLOOKUP(A281,'Hospitalisation Transform'!$A$2:$A$2344,'Hospitalisation Transform'!$D$2:$D$2344)</f>
        <v>32734.19</v>
      </c>
      <c r="N281" s="14" t="str">
        <f>_xlfn.XLOOKUP(A281,'Hospitalisation Transform'!$A$2:$A$2344,'Hospitalisation Transform'!$E$2:$E$2344)</f>
        <v>tier - 2</v>
      </c>
      <c r="O281" s="14" t="str">
        <f>_xlfn.XLOOKUP(A281,'Hospitalisation Transform'!$A$2:$A$2344,'Hospitalisation Transform'!$F$2:$F$2344)</f>
        <v>tier - 1</v>
      </c>
      <c r="P281" s="14" t="str">
        <f>_xlfn.XLOOKUP(A281,'Hospitalisation Transform'!$A$2:$A$2344,'Hospitalisation Transform'!$G$2:$G$2344)</f>
        <v>R1012</v>
      </c>
      <c r="Q281" s="14">
        <f>_xlfn.XLOOKUP(A281,'Hospitalisation Transform'!$A$2:$A$2344,'Hospitalisation Transform'!$H$2:$H$2344)</f>
        <v>33</v>
      </c>
    </row>
    <row r="282" spans="1:17" ht="15.5" x14ac:dyDescent="0.35">
      <c r="A282" s="59" t="s">
        <v>2092</v>
      </c>
      <c r="B282" s="39" t="str">
        <f>_xlfn.XLOOKUP(A282,'Customer Names Transform'!$A$2:$A$2336,'Customer Names Transform'!$D$2:$D$2336)</f>
        <v>Christopher A</v>
      </c>
      <c r="C282" s="28">
        <f>_xlfn.XLOOKUP(A282,'Medical Exam Transform'!$A$2:$A$2336,'Medical Exam Transform'!$B$2:$B$2336)</f>
        <v>36.119999999999997</v>
      </c>
      <c r="D282" s="14">
        <f>_xlfn.XLOOKUP(A282,'Medical Exam Transform'!$A$2:$A$2336,'Medical Exam Transform'!$C$2:$C$2336)</f>
        <v>5.82</v>
      </c>
      <c r="E282" s="14" t="str">
        <f>_xlfn.XLOOKUP(A282,'Medical Exam Transform'!$A$2:$A$2336,'Medical Exam Transform'!$D$2:$D$2336)</f>
        <v>No</v>
      </c>
      <c r="F282" s="14" t="str">
        <f>_xlfn.XLOOKUP(A282,'Medical Exam Transform'!$A$2:$A$2336,'Medical Exam Transform'!$E$2:$E$2336)</f>
        <v>No</v>
      </c>
      <c r="G282" s="14" t="str">
        <f>_xlfn.XLOOKUP(A282,'Medical Exam Transform'!$A$2:$A$2336,'Medical Exam Transform'!$F$2:$F$2336)</f>
        <v>No</v>
      </c>
      <c r="H282" s="14">
        <f>_xlfn.XLOOKUP(A282,'Medical Exam Transform'!$A$2:$A$2336,'Medical Exam Transform'!$G$2:$G$2336)</f>
        <v>0</v>
      </c>
      <c r="I282" s="14" t="str">
        <f>_xlfn.XLOOKUP(A282,'Medical Exam Transform'!$A$2:$A$2336,'Medical Exam Transform'!$H$2:$H$2336)</f>
        <v>Yes</v>
      </c>
      <c r="J282" s="14" t="str">
        <f>_xlfn.XLOOKUP(A282,'Medical Exam Transform'!$A$2:$A$2336,'Medical Exam Transform'!$I$2:$I$2336)</f>
        <v>Obesity</v>
      </c>
      <c r="K282" s="14" t="str">
        <f>_xlfn.XLOOKUP(A282,'Medical Exam Transform'!$A$2:$A$2336,'Medical Exam Transform'!$J$2:$J$2336)</f>
        <v>Prediabetes</v>
      </c>
      <c r="L282" s="60">
        <f>_xlfn.XLOOKUP(A282,'Hospitalisation Transform'!$A$2:$A$2344,'Hospitalisation Transform'!$B$2:$B$2344)</f>
        <v>33146</v>
      </c>
      <c r="M282" s="82">
        <f>_xlfn.XLOOKUP(A282,'Hospitalisation Transform'!$A$2:$A$2344,'Hospitalisation Transform'!$D$2:$D$2344)</f>
        <v>32716.2</v>
      </c>
      <c r="N282" s="14" t="str">
        <f>_xlfn.XLOOKUP(A282,'Hospitalisation Transform'!$A$2:$A$2344,'Hospitalisation Transform'!$E$2:$E$2344)</f>
        <v>tier - 1</v>
      </c>
      <c r="O282" s="14" t="str">
        <f>_xlfn.XLOOKUP(A282,'Hospitalisation Transform'!$A$2:$A$2344,'Hospitalisation Transform'!$F$2:$F$2344)</f>
        <v>tier - 2</v>
      </c>
      <c r="P282" s="14" t="str">
        <f>_xlfn.XLOOKUP(A282,'Hospitalisation Transform'!$A$2:$A$2344,'Hospitalisation Transform'!$G$2:$G$2344)</f>
        <v>R1011</v>
      </c>
      <c r="Q282" s="14">
        <f>_xlfn.XLOOKUP(A282,'Hospitalisation Transform'!$A$2:$A$2344,'Hospitalisation Transform'!$H$2:$H$2344)</f>
        <v>33</v>
      </c>
    </row>
    <row r="283" spans="1:17" ht="15.5" x14ac:dyDescent="0.35">
      <c r="A283" s="59" t="s">
        <v>2091</v>
      </c>
      <c r="B283" s="39" t="str">
        <f>_xlfn.XLOOKUP(A283,'Customer Names Transform'!$A$2:$A$2336,'Customer Names Transform'!$D$2:$D$2336)</f>
        <v>Kacy L.</v>
      </c>
      <c r="C283" s="28">
        <f>_xlfn.XLOOKUP(A283,'Medical Exam Transform'!$A$2:$A$2336,'Medical Exam Transform'!$B$2:$B$2336)</f>
        <v>23.19</v>
      </c>
      <c r="D283" s="14">
        <f>_xlfn.XLOOKUP(A283,'Medical Exam Transform'!$A$2:$A$2336,'Medical Exam Transform'!$C$2:$C$2336)</f>
        <v>7.66</v>
      </c>
      <c r="E283" s="14" t="str">
        <f>_xlfn.XLOOKUP(A283,'Medical Exam Transform'!$A$2:$A$2336,'Medical Exam Transform'!$D$2:$D$2336)</f>
        <v>No</v>
      </c>
      <c r="F283" s="14" t="str">
        <f>_xlfn.XLOOKUP(A283,'Medical Exam Transform'!$A$2:$A$2336,'Medical Exam Transform'!$E$2:$E$2336)</f>
        <v>No</v>
      </c>
      <c r="G283" s="14" t="str">
        <f>_xlfn.XLOOKUP(A283,'Medical Exam Transform'!$A$2:$A$2336,'Medical Exam Transform'!$F$2:$F$2336)</f>
        <v>No</v>
      </c>
      <c r="H283" s="14">
        <f>_xlfn.XLOOKUP(A283,'Medical Exam Transform'!$A$2:$A$2336,'Medical Exam Transform'!$G$2:$G$2336)</f>
        <v>0</v>
      </c>
      <c r="I283" s="14" t="str">
        <f>_xlfn.XLOOKUP(A283,'Medical Exam Transform'!$A$2:$A$2336,'Medical Exam Transform'!$H$2:$H$2336)</f>
        <v>Yes</v>
      </c>
      <c r="J283" s="14" t="str">
        <f>_xlfn.XLOOKUP(A283,'Medical Exam Transform'!$A$2:$A$2336,'Medical Exam Transform'!$I$2:$I$2336)</f>
        <v>Normalweight</v>
      </c>
      <c r="K283" s="14" t="str">
        <f>_xlfn.XLOOKUP(A283,'Medical Exam Transform'!$A$2:$A$2336,'Medical Exam Transform'!$J$2:$J$2336)</f>
        <v>Diabetes</v>
      </c>
      <c r="L283" s="60">
        <f>_xlfn.XLOOKUP(A283,'Hospitalisation Transform'!$A$2:$A$2344,'Hospitalisation Transform'!$B$2:$B$2344)</f>
        <v>25143</v>
      </c>
      <c r="M283" s="82">
        <f>_xlfn.XLOOKUP(A283,'Hospitalisation Transform'!$A$2:$A$2344,'Hospitalisation Transform'!$D$2:$D$2344)</f>
        <v>32686.080000000002</v>
      </c>
      <c r="N283" s="14" t="str">
        <f>_xlfn.XLOOKUP(A283,'Hospitalisation Transform'!$A$2:$A$2344,'Hospitalisation Transform'!$E$2:$E$2344)</f>
        <v>tier - 2</v>
      </c>
      <c r="O283" s="14" t="str">
        <f>_xlfn.XLOOKUP(A283,'Hospitalisation Transform'!$A$2:$A$2344,'Hospitalisation Transform'!$F$2:$F$2344)</f>
        <v>tier - 3</v>
      </c>
      <c r="P283" s="14" t="str">
        <f>_xlfn.XLOOKUP(A283,'Hospitalisation Transform'!$A$2:$A$2344,'Hospitalisation Transform'!$G$2:$G$2344)</f>
        <v>R1011</v>
      </c>
      <c r="Q283" s="14">
        <f>_xlfn.XLOOKUP(A283,'Hospitalisation Transform'!$A$2:$A$2344,'Hospitalisation Transform'!$H$2:$H$2344)</f>
        <v>55</v>
      </c>
    </row>
    <row r="284" spans="1:17" ht="15.5" x14ac:dyDescent="0.35">
      <c r="A284" s="59" t="s">
        <v>2090</v>
      </c>
      <c r="B284" s="39" t="str">
        <f>_xlfn.XLOOKUP(A284,'Customer Names Transform'!$A$2:$A$2336,'Customer Names Transform'!$D$2:$D$2336)</f>
        <v>Benjamin H.</v>
      </c>
      <c r="C284" s="28">
        <f>_xlfn.XLOOKUP(A284,'Medical Exam Transform'!$A$2:$A$2336,'Medical Exam Transform'!$B$2:$B$2336)</f>
        <v>35.99</v>
      </c>
      <c r="D284" s="14">
        <f>_xlfn.XLOOKUP(A284,'Medical Exam Transform'!$A$2:$A$2336,'Medical Exam Transform'!$C$2:$C$2336)</f>
        <v>4.2300000000000004</v>
      </c>
      <c r="E284" s="14" t="str">
        <f>_xlfn.XLOOKUP(A284,'Medical Exam Transform'!$A$2:$A$2336,'Medical Exam Transform'!$D$2:$D$2336)</f>
        <v>No</v>
      </c>
      <c r="F284" s="14" t="str">
        <f>_xlfn.XLOOKUP(A284,'Medical Exam Transform'!$A$2:$A$2336,'Medical Exam Transform'!$E$2:$E$2336)</f>
        <v>No</v>
      </c>
      <c r="G284" s="14" t="str">
        <f>_xlfn.XLOOKUP(A284,'Medical Exam Transform'!$A$2:$A$2336,'Medical Exam Transform'!$F$2:$F$2336)</f>
        <v>No</v>
      </c>
      <c r="H284" s="14">
        <f>_xlfn.XLOOKUP(A284,'Medical Exam Transform'!$A$2:$A$2336,'Medical Exam Transform'!$G$2:$G$2336)</f>
        <v>0</v>
      </c>
      <c r="I284" s="14" t="str">
        <f>_xlfn.XLOOKUP(A284,'Medical Exam Transform'!$A$2:$A$2336,'Medical Exam Transform'!$H$2:$H$2336)</f>
        <v>Yes</v>
      </c>
      <c r="J284" s="14" t="str">
        <f>_xlfn.XLOOKUP(A284,'Medical Exam Transform'!$A$2:$A$2336,'Medical Exam Transform'!$I$2:$I$2336)</f>
        <v>Obesity</v>
      </c>
      <c r="K284" s="14" t="str">
        <f>_xlfn.XLOOKUP(A284,'Medical Exam Transform'!$A$2:$A$2336,'Medical Exam Transform'!$J$2:$J$2336)</f>
        <v>Prediabetes</v>
      </c>
      <c r="L284" s="60">
        <f>_xlfn.XLOOKUP(A284,'Hospitalisation Transform'!$A$2:$A$2344,'Hospitalisation Transform'!$B$2:$B$2344)</f>
        <v>33067</v>
      </c>
      <c r="M284" s="82">
        <f>_xlfn.XLOOKUP(A284,'Hospitalisation Transform'!$A$2:$A$2344,'Hospitalisation Transform'!$D$2:$D$2344)</f>
        <v>32672.11</v>
      </c>
      <c r="N284" s="14" t="str">
        <f>_xlfn.XLOOKUP(A284,'Hospitalisation Transform'!$A$2:$A$2344,'Hospitalisation Transform'!$E$2:$E$2344)</f>
        <v>tier - 1</v>
      </c>
      <c r="O284" s="14" t="str">
        <f>_xlfn.XLOOKUP(A284,'Hospitalisation Transform'!$A$2:$A$2344,'Hospitalisation Transform'!$F$2:$F$2344)</f>
        <v>tier - 1</v>
      </c>
      <c r="P284" s="14" t="str">
        <f>_xlfn.XLOOKUP(A284,'Hospitalisation Transform'!$A$2:$A$2344,'Hospitalisation Transform'!$G$2:$G$2344)</f>
        <v>R1011</v>
      </c>
      <c r="Q284" s="14">
        <f>_xlfn.XLOOKUP(A284,'Hospitalisation Transform'!$A$2:$A$2344,'Hospitalisation Transform'!$H$2:$H$2344)</f>
        <v>33</v>
      </c>
    </row>
    <row r="285" spans="1:17" ht="15.5" x14ac:dyDescent="0.35">
      <c r="A285" s="59" t="s">
        <v>2089</v>
      </c>
      <c r="B285" s="39" t="str">
        <f>_xlfn.XLOOKUP(A285,'Customer Names Transform'!$A$2:$A$2336,'Customer Names Transform'!$D$2:$D$2336)</f>
        <v>Xaviour J.</v>
      </c>
      <c r="C285" s="28">
        <f>_xlfn.XLOOKUP(A285,'Medical Exam Transform'!$A$2:$A$2336,'Medical Exam Transform'!$B$2:$B$2336)</f>
        <v>30.25</v>
      </c>
      <c r="D285" s="14">
        <f>_xlfn.XLOOKUP(A285,'Medical Exam Transform'!$A$2:$A$2336,'Medical Exam Transform'!$C$2:$C$2336)</f>
        <v>5.58</v>
      </c>
      <c r="E285" s="14" t="str">
        <f>_xlfn.XLOOKUP(A285,'Medical Exam Transform'!$A$2:$A$2336,'Medical Exam Transform'!$D$2:$D$2336)</f>
        <v>No</v>
      </c>
      <c r="F285" s="14" t="str">
        <f>_xlfn.XLOOKUP(A285,'Medical Exam Transform'!$A$2:$A$2336,'Medical Exam Transform'!$E$2:$E$2336)</f>
        <v>No</v>
      </c>
      <c r="G285" s="14" t="str">
        <f>_xlfn.XLOOKUP(A285,'Medical Exam Transform'!$A$2:$A$2336,'Medical Exam Transform'!$F$2:$F$2336)</f>
        <v>Yes</v>
      </c>
      <c r="H285" s="14">
        <f>_xlfn.XLOOKUP(A285,'Medical Exam Transform'!$A$2:$A$2336,'Medical Exam Transform'!$G$2:$G$2336)</f>
        <v>1</v>
      </c>
      <c r="I285" s="14" t="str">
        <f>_xlfn.XLOOKUP(A285,'Medical Exam Transform'!$A$2:$A$2336,'Medical Exam Transform'!$H$2:$H$2336)</f>
        <v>Yes</v>
      </c>
      <c r="J285" s="14" t="str">
        <f>_xlfn.XLOOKUP(A285,'Medical Exam Transform'!$A$2:$A$2336,'Medical Exam Transform'!$I$2:$I$2336)</f>
        <v>Obesity</v>
      </c>
      <c r="K285" s="14" t="str">
        <f>_xlfn.XLOOKUP(A285,'Medical Exam Transform'!$A$2:$A$2336,'Medical Exam Transform'!$J$2:$J$2336)</f>
        <v>Normal</v>
      </c>
      <c r="L285" s="60">
        <f>_xlfn.XLOOKUP(A285,'Hospitalisation Transform'!$A$2:$A$2344,'Hospitalisation Transform'!$B$2:$B$2344)</f>
        <v>37902</v>
      </c>
      <c r="M285" s="82">
        <f>_xlfn.XLOOKUP(A285,'Hospitalisation Transform'!$A$2:$A$2344,'Hospitalisation Transform'!$D$2:$D$2344)</f>
        <v>32548.34</v>
      </c>
      <c r="N285" s="14" t="str">
        <f>_xlfn.XLOOKUP(A285,'Hospitalisation Transform'!$A$2:$A$2344,'Hospitalisation Transform'!$E$2:$E$2344)</f>
        <v>tier - 1</v>
      </c>
      <c r="O285" s="14" t="str">
        <f>_xlfn.XLOOKUP(A285,'Hospitalisation Transform'!$A$2:$A$2344,'Hospitalisation Transform'!$F$2:$F$2344)</f>
        <v>tier - 2</v>
      </c>
      <c r="P285" s="14" t="str">
        <f>_xlfn.XLOOKUP(A285,'Hospitalisation Transform'!$A$2:$A$2344,'Hospitalisation Transform'!$G$2:$G$2344)</f>
        <v>R1013</v>
      </c>
      <c r="Q285" s="14">
        <f>_xlfn.XLOOKUP(A285,'Hospitalisation Transform'!$A$2:$A$2344,'Hospitalisation Transform'!$H$2:$H$2344)</f>
        <v>20</v>
      </c>
    </row>
    <row r="286" spans="1:17" ht="15.5" x14ac:dyDescent="0.35">
      <c r="A286" s="59" t="s">
        <v>2088</v>
      </c>
      <c r="B286" s="39" t="str">
        <f>_xlfn.XLOOKUP(A286,'Customer Names Transform'!$A$2:$A$2336,'Customer Names Transform'!$D$2:$D$2336)</f>
        <v>Michael T.</v>
      </c>
      <c r="C286" s="28">
        <f>_xlfn.XLOOKUP(A286,'Medical Exam Transform'!$A$2:$A$2336,'Medical Exam Transform'!$B$2:$B$2336)</f>
        <v>26.24</v>
      </c>
      <c r="D286" s="14">
        <f>_xlfn.XLOOKUP(A286,'Medical Exam Transform'!$A$2:$A$2336,'Medical Exam Transform'!$C$2:$C$2336)</f>
        <v>6.26</v>
      </c>
      <c r="E286" s="14" t="str">
        <f>_xlfn.XLOOKUP(A286,'Medical Exam Transform'!$A$2:$A$2336,'Medical Exam Transform'!$D$2:$D$2336)</f>
        <v>Yes</v>
      </c>
      <c r="F286" s="14" t="str">
        <f>_xlfn.XLOOKUP(A286,'Medical Exam Transform'!$A$2:$A$2336,'Medical Exam Transform'!$E$2:$E$2336)</f>
        <v>No</v>
      </c>
      <c r="G286" s="14" t="str">
        <f>_xlfn.XLOOKUP(A286,'Medical Exam Transform'!$A$2:$A$2336,'Medical Exam Transform'!$F$2:$F$2336)</f>
        <v>No</v>
      </c>
      <c r="H286" s="14">
        <f>_xlfn.XLOOKUP(A286,'Medical Exam Transform'!$A$2:$A$2336,'Medical Exam Transform'!$G$2:$G$2336)</f>
        <v>0</v>
      </c>
      <c r="I286" s="14" t="str">
        <f>_xlfn.XLOOKUP(A286,'Medical Exam Transform'!$A$2:$A$2336,'Medical Exam Transform'!$H$2:$H$2336)</f>
        <v>Yes</v>
      </c>
      <c r="J286" s="14" t="str">
        <f>_xlfn.XLOOKUP(A286,'Medical Exam Transform'!$A$2:$A$2336,'Medical Exam Transform'!$I$2:$I$2336)</f>
        <v>Overweight</v>
      </c>
      <c r="K286" s="14" t="str">
        <f>_xlfn.XLOOKUP(A286,'Medical Exam Transform'!$A$2:$A$2336,'Medical Exam Transform'!$J$2:$J$2336)</f>
        <v>Normal</v>
      </c>
      <c r="L286" s="60">
        <f>_xlfn.XLOOKUP(A286,'Hospitalisation Transform'!$A$2:$A$2344,'Hospitalisation Transform'!$B$2:$B$2344)</f>
        <v>28022</v>
      </c>
      <c r="M286" s="82">
        <f>_xlfn.XLOOKUP(A286,'Hospitalisation Transform'!$A$2:$A$2344,'Hospitalisation Transform'!$D$2:$D$2344)</f>
        <v>32485.46</v>
      </c>
      <c r="N286" s="14" t="str">
        <f>_xlfn.XLOOKUP(A286,'Hospitalisation Transform'!$A$2:$A$2344,'Hospitalisation Transform'!$E$2:$E$2344)</f>
        <v>tier - 2</v>
      </c>
      <c r="O286" s="14" t="str">
        <f>_xlfn.XLOOKUP(A286,'Hospitalisation Transform'!$A$2:$A$2344,'Hospitalisation Transform'!$F$2:$F$2344)</f>
        <v>tier - 1</v>
      </c>
      <c r="P286" s="14" t="str">
        <f>_xlfn.XLOOKUP(A286,'Hospitalisation Transform'!$A$2:$A$2344,'Hospitalisation Transform'!$G$2:$G$2344)</f>
        <v>R1011</v>
      </c>
      <c r="Q286" s="14">
        <f>_xlfn.XLOOKUP(A286,'Hospitalisation Transform'!$A$2:$A$2344,'Hospitalisation Transform'!$H$2:$H$2344)</f>
        <v>47</v>
      </c>
    </row>
    <row r="287" spans="1:17" ht="15.5" x14ac:dyDescent="0.35">
      <c r="A287" s="59" t="s">
        <v>2087</v>
      </c>
      <c r="B287" s="39" t="str">
        <f>_xlfn.XLOOKUP(A287,'Customer Names Transform'!$A$2:$A$2336,'Customer Names Transform'!$D$2:$D$2336)</f>
        <v>Bradley</v>
      </c>
      <c r="C287" s="28">
        <f>_xlfn.XLOOKUP(A287,'Medical Exam Transform'!$A$2:$A$2336,'Medical Exam Transform'!$B$2:$B$2336)</f>
        <v>31.36</v>
      </c>
      <c r="D287" s="14">
        <f>_xlfn.XLOOKUP(A287,'Medical Exam Transform'!$A$2:$A$2336,'Medical Exam Transform'!$C$2:$C$2336)</f>
        <v>10.6</v>
      </c>
      <c r="E287" s="14" t="str">
        <f>_xlfn.XLOOKUP(A287,'Medical Exam Transform'!$A$2:$A$2336,'Medical Exam Transform'!$D$2:$D$2336)</f>
        <v>Yes</v>
      </c>
      <c r="F287" s="14" t="str">
        <f>_xlfn.XLOOKUP(A287,'Medical Exam Transform'!$A$2:$A$2336,'Medical Exam Transform'!$E$2:$E$2336)</f>
        <v>No</v>
      </c>
      <c r="G287" s="14" t="str">
        <f>_xlfn.XLOOKUP(A287,'Medical Exam Transform'!$A$2:$A$2336,'Medical Exam Transform'!$F$2:$F$2336)</f>
        <v>No</v>
      </c>
      <c r="H287" s="14">
        <f>_xlfn.XLOOKUP(A287,'Medical Exam Transform'!$A$2:$A$2336,'Medical Exam Transform'!$G$2:$G$2336)</f>
        <v>0</v>
      </c>
      <c r="I287" s="14" t="str">
        <f>_xlfn.XLOOKUP(A287,'Medical Exam Transform'!$A$2:$A$2336,'Medical Exam Transform'!$H$2:$H$2336)</f>
        <v>Yes</v>
      </c>
      <c r="J287" s="14" t="str">
        <f>_xlfn.XLOOKUP(A287,'Medical Exam Transform'!$A$2:$A$2336,'Medical Exam Transform'!$I$2:$I$2336)</f>
        <v>Obesity</v>
      </c>
      <c r="K287" s="14" t="str">
        <f>_xlfn.XLOOKUP(A287,'Medical Exam Transform'!$A$2:$A$2336,'Medical Exam Transform'!$J$2:$J$2336)</f>
        <v>Normal</v>
      </c>
      <c r="L287" s="60">
        <f>_xlfn.XLOOKUP(A287,'Hospitalisation Transform'!$A$2:$A$2344,'Hospitalisation Transform'!$B$2:$B$2344)</f>
        <v>29856</v>
      </c>
      <c r="M287" s="82">
        <f>_xlfn.XLOOKUP(A287,'Hospitalisation Transform'!$A$2:$A$2344,'Hospitalisation Transform'!$D$2:$D$2344)</f>
        <v>32462.35</v>
      </c>
      <c r="N287" s="14" t="str">
        <f>_xlfn.XLOOKUP(A287,'Hospitalisation Transform'!$A$2:$A$2344,'Hospitalisation Transform'!$E$2:$E$2344)</f>
        <v>tier - 2</v>
      </c>
      <c r="O287" s="14" t="str">
        <f>_xlfn.XLOOKUP(A287,'Hospitalisation Transform'!$A$2:$A$2344,'Hospitalisation Transform'!$F$2:$F$2344)</f>
        <v>tier - 2</v>
      </c>
      <c r="P287" s="14" t="str">
        <f>_xlfn.XLOOKUP(A287,'Hospitalisation Transform'!$A$2:$A$2344,'Hospitalisation Transform'!$G$2:$G$2344)</f>
        <v>R1011</v>
      </c>
      <c r="Q287" s="14">
        <f>_xlfn.XLOOKUP(A287,'Hospitalisation Transform'!$A$2:$A$2344,'Hospitalisation Transform'!$H$2:$H$2344)</f>
        <v>42</v>
      </c>
    </row>
    <row r="288" spans="1:17" ht="15.5" x14ac:dyDescent="0.35">
      <c r="A288" s="59" t="s">
        <v>2086</v>
      </c>
      <c r="B288" s="39" t="str">
        <f>_xlfn.XLOOKUP(A288,'Customer Names Transform'!$A$2:$A$2336,'Customer Names Transform'!$D$2:$D$2336)</f>
        <v>Andrea</v>
      </c>
      <c r="C288" s="28">
        <f>_xlfn.XLOOKUP(A288,'Medical Exam Transform'!$A$2:$A$2336,'Medical Exam Transform'!$B$2:$B$2336)</f>
        <v>25.69</v>
      </c>
      <c r="D288" s="14">
        <f>_xlfn.XLOOKUP(A288,'Medical Exam Transform'!$A$2:$A$2336,'Medical Exam Transform'!$C$2:$C$2336)</f>
        <v>4.78</v>
      </c>
      <c r="E288" s="14" t="str">
        <f>_xlfn.XLOOKUP(A288,'Medical Exam Transform'!$A$2:$A$2336,'Medical Exam Transform'!$D$2:$D$2336)</f>
        <v>Yes</v>
      </c>
      <c r="F288" s="14" t="str">
        <f>_xlfn.XLOOKUP(A288,'Medical Exam Transform'!$A$2:$A$2336,'Medical Exam Transform'!$E$2:$E$2336)</f>
        <v>No</v>
      </c>
      <c r="G288" s="14" t="str">
        <f>_xlfn.XLOOKUP(A288,'Medical Exam Transform'!$A$2:$A$2336,'Medical Exam Transform'!$F$2:$F$2336)</f>
        <v>No</v>
      </c>
      <c r="H288" s="14">
        <f>_xlfn.XLOOKUP(A288,'Medical Exam Transform'!$A$2:$A$2336,'Medical Exam Transform'!$G$2:$G$2336)</f>
        <v>0</v>
      </c>
      <c r="I288" s="14" t="str">
        <f>_xlfn.XLOOKUP(A288,'Medical Exam Transform'!$A$2:$A$2336,'Medical Exam Transform'!$H$2:$H$2336)</f>
        <v>Yes</v>
      </c>
      <c r="J288" s="14" t="str">
        <f>_xlfn.XLOOKUP(A288,'Medical Exam Transform'!$A$2:$A$2336,'Medical Exam Transform'!$I$2:$I$2336)</f>
        <v>Overweight</v>
      </c>
      <c r="K288" s="14" t="str">
        <f>_xlfn.XLOOKUP(A288,'Medical Exam Transform'!$A$2:$A$2336,'Medical Exam Transform'!$J$2:$J$2336)</f>
        <v>Prediabetes</v>
      </c>
      <c r="L288" s="60">
        <f>_xlfn.XLOOKUP(A288,'Hospitalisation Transform'!$A$2:$A$2344,'Hospitalisation Transform'!$B$2:$B$2344)</f>
        <v>27981</v>
      </c>
      <c r="M288" s="82">
        <f>_xlfn.XLOOKUP(A288,'Hospitalisation Transform'!$A$2:$A$2344,'Hospitalisation Transform'!$D$2:$D$2344)</f>
        <v>32430.22</v>
      </c>
      <c r="N288" s="14" t="str">
        <f>_xlfn.XLOOKUP(A288,'Hospitalisation Transform'!$A$2:$A$2344,'Hospitalisation Transform'!$E$2:$E$2344)</f>
        <v>tier - 2</v>
      </c>
      <c r="O288" s="14" t="str">
        <f>_xlfn.XLOOKUP(A288,'Hospitalisation Transform'!$A$2:$A$2344,'Hospitalisation Transform'!$F$2:$F$2344)</f>
        <v>tier - 3</v>
      </c>
      <c r="P288" s="14" t="str">
        <f>_xlfn.XLOOKUP(A288,'Hospitalisation Transform'!$A$2:$A$2344,'Hospitalisation Transform'!$G$2:$G$2344)</f>
        <v>R1011</v>
      </c>
      <c r="Q288" s="14">
        <f>_xlfn.XLOOKUP(A288,'Hospitalisation Transform'!$A$2:$A$2344,'Hospitalisation Transform'!$H$2:$H$2344)</f>
        <v>47</v>
      </c>
    </row>
    <row r="289" spans="1:17" ht="15.5" x14ac:dyDescent="0.35">
      <c r="A289" s="59" t="s">
        <v>2085</v>
      </c>
      <c r="B289" s="39" t="str">
        <f>_xlfn.XLOOKUP(A289,'Customer Names Transform'!$A$2:$A$2336,'Customer Names Transform'!$D$2:$D$2336)</f>
        <v>Nancy M</v>
      </c>
      <c r="C289" s="28">
        <f>_xlfn.XLOOKUP(A289,'Medical Exam Transform'!$A$2:$A$2336,'Medical Exam Transform'!$B$2:$B$2336)</f>
        <v>25.46</v>
      </c>
      <c r="D289" s="14">
        <f>_xlfn.XLOOKUP(A289,'Medical Exam Transform'!$A$2:$A$2336,'Medical Exam Transform'!$C$2:$C$2336)</f>
        <v>6.03</v>
      </c>
      <c r="E289" s="14" t="str">
        <f>_xlfn.XLOOKUP(A289,'Medical Exam Transform'!$A$2:$A$2336,'Medical Exam Transform'!$D$2:$D$2336)</f>
        <v>No</v>
      </c>
      <c r="F289" s="14" t="str">
        <f>_xlfn.XLOOKUP(A289,'Medical Exam Transform'!$A$2:$A$2336,'Medical Exam Transform'!$E$2:$E$2336)</f>
        <v>No</v>
      </c>
      <c r="G289" s="14" t="str">
        <f>_xlfn.XLOOKUP(A289,'Medical Exam Transform'!$A$2:$A$2336,'Medical Exam Transform'!$F$2:$F$2336)</f>
        <v>No</v>
      </c>
      <c r="H289" s="14">
        <f>_xlfn.XLOOKUP(A289,'Medical Exam Transform'!$A$2:$A$2336,'Medical Exam Transform'!$G$2:$G$2336)</f>
        <v>2</v>
      </c>
      <c r="I289" s="14" t="str">
        <f>_xlfn.XLOOKUP(A289,'Medical Exam Transform'!$A$2:$A$2336,'Medical Exam Transform'!$H$2:$H$2336)</f>
        <v>Yes</v>
      </c>
      <c r="J289" s="14" t="str">
        <f>_xlfn.XLOOKUP(A289,'Medical Exam Transform'!$A$2:$A$2336,'Medical Exam Transform'!$I$2:$I$2336)</f>
        <v>Overweight</v>
      </c>
      <c r="K289" s="14" t="str">
        <f>_xlfn.XLOOKUP(A289,'Medical Exam Transform'!$A$2:$A$2336,'Medical Exam Transform'!$J$2:$J$2336)</f>
        <v>Normal</v>
      </c>
      <c r="L289" s="60">
        <f>_xlfn.XLOOKUP(A289,'Hospitalisation Transform'!$A$2:$A$2344,'Hospitalisation Transform'!$B$2:$B$2344)</f>
        <v>26591</v>
      </c>
      <c r="M289" s="82">
        <f>_xlfn.XLOOKUP(A289,'Hospitalisation Transform'!$A$2:$A$2344,'Hospitalisation Transform'!$D$2:$D$2344)</f>
        <v>32428.63</v>
      </c>
      <c r="N289" s="14" t="str">
        <f>_xlfn.XLOOKUP(A289,'Hospitalisation Transform'!$A$2:$A$2344,'Hospitalisation Transform'!$E$2:$E$2344)</f>
        <v>tier - 2</v>
      </c>
      <c r="O289" s="14" t="str">
        <f>_xlfn.XLOOKUP(A289,'Hospitalisation Transform'!$A$2:$A$2344,'Hospitalisation Transform'!$F$2:$F$2344)</f>
        <v>tier - 2</v>
      </c>
      <c r="P289" s="14" t="str">
        <f>_xlfn.XLOOKUP(A289,'Hospitalisation Transform'!$A$2:$A$2344,'Hospitalisation Transform'!$G$2:$G$2344)</f>
        <v>R1011</v>
      </c>
      <c r="Q289" s="14">
        <f>_xlfn.XLOOKUP(A289,'Hospitalisation Transform'!$A$2:$A$2344,'Hospitalisation Transform'!$H$2:$H$2344)</f>
        <v>51</v>
      </c>
    </row>
    <row r="290" spans="1:17" ht="15.5" x14ac:dyDescent="0.35">
      <c r="A290" s="59" t="s">
        <v>2084</v>
      </c>
      <c r="B290" s="39" t="str">
        <f>_xlfn.XLOOKUP(A290,'Customer Names Transform'!$A$2:$A$2336,'Customer Names Transform'!$D$2:$D$2336)</f>
        <v>Matt</v>
      </c>
      <c r="C290" s="28">
        <f>_xlfn.XLOOKUP(A290,'Medical Exam Transform'!$A$2:$A$2336,'Medical Exam Transform'!$B$2:$B$2336)</f>
        <v>31.83</v>
      </c>
      <c r="D290" s="14">
        <f>_xlfn.XLOOKUP(A290,'Medical Exam Transform'!$A$2:$A$2336,'Medical Exam Transform'!$C$2:$C$2336)</f>
        <v>11.55</v>
      </c>
      <c r="E290" s="14" t="str">
        <f>_xlfn.XLOOKUP(A290,'Medical Exam Transform'!$A$2:$A$2336,'Medical Exam Transform'!$D$2:$D$2336)</f>
        <v>Yes</v>
      </c>
      <c r="F290" s="14" t="str">
        <f>_xlfn.XLOOKUP(A290,'Medical Exam Transform'!$A$2:$A$2336,'Medical Exam Transform'!$E$2:$E$2336)</f>
        <v>No</v>
      </c>
      <c r="G290" s="14" t="str">
        <f>_xlfn.XLOOKUP(A290,'Medical Exam Transform'!$A$2:$A$2336,'Medical Exam Transform'!$F$2:$F$2336)</f>
        <v>No</v>
      </c>
      <c r="H290" s="14">
        <f>_xlfn.XLOOKUP(A290,'Medical Exam Transform'!$A$2:$A$2336,'Medical Exam Transform'!$G$2:$G$2336)</f>
        <v>1</v>
      </c>
      <c r="I290" s="14" t="str">
        <f>_xlfn.XLOOKUP(A290,'Medical Exam Transform'!$A$2:$A$2336,'Medical Exam Transform'!$H$2:$H$2336)</f>
        <v>Yes</v>
      </c>
      <c r="J290" s="14" t="str">
        <f>_xlfn.XLOOKUP(A290,'Medical Exam Transform'!$A$2:$A$2336,'Medical Exam Transform'!$I$2:$I$2336)</f>
        <v>Obesity</v>
      </c>
      <c r="K290" s="14" t="str">
        <f>_xlfn.XLOOKUP(A290,'Medical Exam Transform'!$A$2:$A$2336,'Medical Exam Transform'!$J$2:$J$2336)</f>
        <v>Diabetes</v>
      </c>
      <c r="L290" s="60">
        <f>_xlfn.XLOOKUP(A290,'Hospitalisation Transform'!$A$2:$A$2344,'Hospitalisation Transform'!$B$2:$B$2344)</f>
        <v>31748</v>
      </c>
      <c r="M290" s="82">
        <f>_xlfn.XLOOKUP(A290,'Hospitalisation Transform'!$A$2:$A$2344,'Hospitalisation Transform'!$D$2:$D$2344)</f>
        <v>32288.49</v>
      </c>
      <c r="N290" s="14" t="str">
        <f>_xlfn.XLOOKUP(A290,'Hospitalisation Transform'!$A$2:$A$2344,'Hospitalisation Transform'!$E$2:$E$2344)</f>
        <v>tier - 2</v>
      </c>
      <c r="O290" s="14" t="str">
        <f>_xlfn.XLOOKUP(A290,'Hospitalisation Transform'!$A$2:$A$2344,'Hospitalisation Transform'!$F$2:$F$2344)</f>
        <v>tier - 2</v>
      </c>
      <c r="P290" s="14" t="str">
        <f>_xlfn.XLOOKUP(A290,'Hospitalisation Transform'!$A$2:$A$2344,'Hospitalisation Transform'!$G$2:$G$2344)</f>
        <v>R1011</v>
      </c>
      <c r="Q290" s="14">
        <f>_xlfn.XLOOKUP(A290,'Hospitalisation Transform'!$A$2:$A$2344,'Hospitalisation Transform'!$H$2:$H$2344)</f>
        <v>37</v>
      </c>
    </row>
    <row r="291" spans="1:17" ht="15.5" x14ac:dyDescent="0.35">
      <c r="A291" s="59" t="s">
        <v>2083</v>
      </c>
      <c r="B291" s="39" t="str">
        <f>_xlfn.XLOOKUP(A291,'Customer Names Transform'!$A$2:$A$2336,'Customer Names Transform'!$D$2:$D$2336)</f>
        <v>Lee</v>
      </c>
      <c r="C291" s="28">
        <f>_xlfn.XLOOKUP(A291,'Medical Exam Transform'!$A$2:$A$2336,'Medical Exam Transform'!$B$2:$B$2336)</f>
        <v>24.43</v>
      </c>
      <c r="D291" s="14">
        <f>_xlfn.XLOOKUP(A291,'Medical Exam Transform'!$A$2:$A$2336,'Medical Exam Transform'!$C$2:$C$2336)</f>
        <v>7.59</v>
      </c>
      <c r="E291" s="14" t="str">
        <f>_xlfn.XLOOKUP(A291,'Medical Exam Transform'!$A$2:$A$2336,'Medical Exam Transform'!$D$2:$D$2336)</f>
        <v>Yes</v>
      </c>
      <c r="F291" s="14" t="str">
        <f>_xlfn.XLOOKUP(A291,'Medical Exam Transform'!$A$2:$A$2336,'Medical Exam Transform'!$E$2:$E$2336)</f>
        <v>No</v>
      </c>
      <c r="G291" s="14" t="str">
        <f>_xlfn.XLOOKUP(A291,'Medical Exam Transform'!$A$2:$A$2336,'Medical Exam Transform'!$F$2:$F$2336)</f>
        <v>No</v>
      </c>
      <c r="H291" s="14">
        <f>_xlfn.XLOOKUP(A291,'Medical Exam Transform'!$A$2:$A$2336,'Medical Exam Transform'!$G$2:$G$2336)</f>
        <v>1</v>
      </c>
      <c r="I291" s="14" t="str">
        <f>_xlfn.XLOOKUP(A291,'Medical Exam Transform'!$A$2:$A$2336,'Medical Exam Transform'!$H$2:$H$2336)</f>
        <v>Yes</v>
      </c>
      <c r="J291" s="14" t="str">
        <f>_xlfn.XLOOKUP(A291,'Medical Exam Transform'!$A$2:$A$2336,'Medical Exam Transform'!$I$2:$I$2336)</f>
        <v>Normalweight</v>
      </c>
      <c r="K291" s="14" t="str">
        <f>_xlfn.XLOOKUP(A291,'Medical Exam Transform'!$A$2:$A$2336,'Medical Exam Transform'!$J$2:$J$2336)</f>
        <v>Diabetes</v>
      </c>
      <c r="L291" s="60">
        <f>_xlfn.XLOOKUP(A291,'Hospitalisation Transform'!$A$2:$A$2344,'Hospitalisation Transform'!$B$2:$B$2344)</f>
        <v>27745</v>
      </c>
      <c r="M291" s="82">
        <f>_xlfn.XLOOKUP(A291,'Hospitalisation Transform'!$A$2:$A$2344,'Hospitalisation Transform'!$D$2:$D$2344)</f>
        <v>32259.96</v>
      </c>
      <c r="N291" s="14" t="str">
        <f>_xlfn.XLOOKUP(A291,'Hospitalisation Transform'!$A$2:$A$2344,'Hospitalisation Transform'!$E$2:$E$2344)</f>
        <v>tier - 2</v>
      </c>
      <c r="O291" s="14" t="str">
        <f>_xlfn.XLOOKUP(A291,'Hospitalisation Transform'!$A$2:$A$2344,'Hospitalisation Transform'!$F$2:$F$2344)</f>
        <v>tier - 3</v>
      </c>
      <c r="P291" s="14" t="str">
        <f>_xlfn.XLOOKUP(A291,'Hospitalisation Transform'!$A$2:$A$2344,'Hospitalisation Transform'!$G$2:$G$2344)</f>
        <v>R1012</v>
      </c>
      <c r="Q291" s="14">
        <f>_xlfn.XLOOKUP(A291,'Hospitalisation Transform'!$A$2:$A$2344,'Hospitalisation Transform'!$H$2:$H$2344)</f>
        <v>48</v>
      </c>
    </row>
    <row r="292" spans="1:17" ht="15.5" x14ac:dyDescent="0.35">
      <c r="A292" s="59" t="s">
        <v>2082</v>
      </c>
      <c r="B292" s="39" t="str">
        <f>_xlfn.XLOOKUP(A292,'Customer Names Transform'!$A$2:$A$2336,'Customer Names Transform'!$D$2:$D$2336)</f>
        <v>Chris</v>
      </c>
      <c r="C292" s="28">
        <f>_xlfn.XLOOKUP(A292,'Medical Exam Transform'!$A$2:$A$2336,'Medical Exam Transform'!$B$2:$B$2336)</f>
        <v>41.9</v>
      </c>
      <c r="D292" s="14">
        <f>_xlfn.XLOOKUP(A292,'Medical Exam Transform'!$A$2:$A$2336,'Medical Exam Transform'!$C$2:$C$2336)</f>
        <v>4.26</v>
      </c>
      <c r="E292" s="14" t="str">
        <f>_xlfn.XLOOKUP(A292,'Medical Exam Transform'!$A$2:$A$2336,'Medical Exam Transform'!$D$2:$D$2336)</f>
        <v>No</v>
      </c>
      <c r="F292" s="14" t="str">
        <f>_xlfn.XLOOKUP(A292,'Medical Exam Transform'!$A$2:$A$2336,'Medical Exam Transform'!$E$2:$E$2336)</f>
        <v>No</v>
      </c>
      <c r="G292" s="14" t="str">
        <f>_xlfn.XLOOKUP(A292,'Medical Exam Transform'!$A$2:$A$2336,'Medical Exam Transform'!$F$2:$F$2336)</f>
        <v>No</v>
      </c>
      <c r="H292" s="14">
        <f>_xlfn.XLOOKUP(A292,'Medical Exam Transform'!$A$2:$A$2336,'Medical Exam Transform'!$G$2:$G$2336)</f>
        <v>0</v>
      </c>
      <c r="I292" s="14" t="str">
        <f>_xlfn.XLOOKUP(A292,'Medical Exam Transform'!$A$2:$A$2336,'Medical Exam Transform'!$H$2:$H$2336)</f>
        <v>Yes</v>
      </c>
      <c r="J292" s="14" t="str">
        <f>_xlfn.XLOOKUP(A292,'Medical Exam Transform'!$A$2:$A$2336,'Medical Exam Transform'!$I$2:$I$2336)</f>
        <v>Obesity</v>
      </c>
      <c r="K292" s="14" t="str">
        <f>_xlfn.XLOOKUP(A292,'Medical Exam Transform'!$A$2:$A$2336,'Medical Exam Transform'!$J$2:$J$2336)</f>
        <v>Prediabetes</v>
      </c>
      <c r="L292" s="60">
        <f>_xlfn.XLOOKUP(A292,'Hospitalisation Transform'!$A$2:$A$2344,'Hospitalisation Transform'!$B$2:$B$2344)</f>
        <v>34585</v>
      </c>
      <c r="M292" s="82">
        <f>_xlfn.XLOOKUP(A292,'Hospitalisation Transform'!$A$2:$A$2344,'Hospitalisation Transform'!$D$2:$D$2344)</f>
        <v>32222.81</v>
      </c>
      <c r="N292" s="14" t="str">
        <f>_xlfn.XLOOKUP(A292,'Hospitalisation Transform'!$A$2:$A$2344,'Hospitalisation Transform'!$E$2:$E$2344)</f>
        <v>tier - 2</v>
      </c>
      <c r="O292" s="14" t="str">
        <f>_xlfn.XLOOKUP(A292,'Hospitalisation Transform'!$A$2:$A$2344,'Hospitalisation Transform'!$F$2:$F$2344)</f>
        <v>tier - 1</v>
      </c>
      <c r="P292" s="14" t="str">
        <f>_xlfn.XLOOKUP(A292,'Hospitalisation Transform'!$A$2:$A$2344,'Hospitalisation Transform'!$G$2:$G$2344)</f>
        <v>R1011</v>
      </c>
      <c r="Q292" s="14">
        <f>_xlfn.XLOOKUP(A292,'Hospitalisation Transform'!$A$2:$A$2344,'Hospitalisation Transform'!$H$2:$H$2344)</f>
        <v>29</v>
      </c>
    </row>
    <row r="293" spans="1:17" ht="15.5" x14ac:dyDescent="0.35">
      <c r="A293" s="59" t="s">
        <v>2081</v>
      </c>
      <c r="B293" s="39" t="str">
        <f>_xlfn.XLOOKUP(A293,'Customer Names Transform'!$A$2:$A$2336,'Customer Names Transform'!$D$2:$D$2336)</f>
        <v>Erik T.</v>
      </c>
      <c r="C293" s="28">
        <f>_xlfn.XLOOKUP(A293,'Medical Exam Transform'!$A$2:$A$2336,'Medical Exam Transform'!$B$2:$B$2336)</f>
        <v>22.88</v>
      </c>
      <c r="D293" s="14">
        <f>_xlfn.XLOOKUP(A293,'Medical Exam Transform'!$A$2:$A$2336,'Medical Exam Transform'!$C$2:$C$2336)</f>
        <v>5.9</v>
      </c>
      <c r="E293" s="14" t="str">
        <f>_xlfn.XLOOKUP(A293,'Medical Exam Transform'!$A$2:$A$2336,'Medical Exam Transform'!$D$2:$D$2336)</f>
        <v>Yes</v>
      </c>
      <c r="F293" s="14" t="str">
        <f>_xlfn.XLOOKUP(A293,'Medical Exam Transform'!$A$2:$A$2336,'Medical Exam Transform'!$E$2:$E$2336)</f>
        <v>No</v>
      </c>
      <c r="G293" s="14" t="str">
        <f>_xlfn.XLOOKUP(A293,'Medical Exam Transform'!$A$2:$A$2336,'Medical Exam Transform'!$F$2:$F$2336)</f>
        <v>Yes</v>
      </c>
      <c r="H293" s="14">
        <f>_xlfn.XLOOKUP(A293,'Medical Exam Transform'!$A$2:$A$2336,'Medical Exam Transform'!$G$2:$G$2336)</f>
        <v>1</v>
      </c>
      <c r="I293" s="14" t="str">
        <f>_xlfn.XLOOKUP(A293,'Medical Exam Transform'!$A$2:$A$2336,'Medical Exam Transform'!$H$2:$H$2336)</f>
        <v>Yes</v>
      </c>
      <c r="J293" s="14" t="str">
        <f>_xlfn.XLOOKUP(A293,'Medical Exam Transform'!$A$2:$A$2336,'Medical Exam Transform'!$I$2:$I$2336)</f>
        <v>Normalweight</v>
      </c>
      <c r="K293" s="14" t="str">
        <f>_xlfn.XLOOKUP(A293,'Medical Exam Transform'!$A$2:$A$2336,'Medical Exam Transform'!$J$2:$J$2336)</f>
        <v>Prediabetes</v>
      </c>
      <c r="L293" s="60">
        <f>_xlfn.XLOOKUP(A293,'Hospitalisation Transform'!$A$2:$A$2344,'Hospitalisation Transform'!$B$2:$B$2344)</f>
        <v>25457</v>
      </c>
      <c r="M293" s="82">
        <f>_xlfn.XLOOKUP(A293,'Hospitalisation Transform'!$A$2:$A$2344,'Hospitalisation Transform'!$D$2:$D$2344)</f>
        <v>32192.76</v>
      </c>
      <c r="N293" s="14" t="str">
        <f>_xlfn.XLOOKUP(A293,'Hospitalisation Transform'!$A$2:$A$2344,'Hospitalisation Transform'!$E$2:$E$2344)</f>
        <v>tier - 1</v>
      </c>
      <c r="O293" s="14" t="str">
        <f>_xlfn.XLOOKUP(A293,'Hospitalisation Transform'!$A$2:$A$2344,'Hospitalisation Transform'!$F$2:$F$2344)</f>
        <v>tier - 2</v>
      </c>
      <c r="P293" s="14" t="str">
        <f>_xlfn.XLOOKUP(A293,'Hospitalisation Transform'!$A$2:$A$2344,'Hospitalisation Transform'!$G$2:$G$2344)</f>
        <v>R1011</v>
      </c>
      <c r="Q293" s="14">
        <f>_xlfn.XLOOKUP(A293,'Hospitalisation Transform'!$A$2:$A$2344,'Hospitalisation Transform'!$H$2:$H$2344)</f>
        <v>54</v>
      </c>
    </row>
    <row r="294" spans="1:17" ht="15.5" x14ac:dyDescent="0.35">
      <c r="A294" s="59" t="s">
        <v>2080</v>
      </c>
      <c r="B294" s="39" t="str">
        <f>_xlfn.XLOOKUP(A294,'Customer Names Transform'!$A$2:$A$2336,'Customer Names Transform'!$D$2:$D$2336)</f>
        <v>Rod W</v>
      </c>
      <c r="C294" s="28">
        <f>_xlfn.XLOOKUP(A294,'Medical Exam Transform'!$A$2:$A$2336,'Medical Exam Transform'!$B$2:$B$2336)</f>
        <v>29.734999999999999</v>
      </c>
      <c r="D294" s="14">
        <f>_xlfn.XLOOKUP(A294,'Medical Exam Transform'!$A$2:$A$2336,'Medical Exam Transform'!$C$2:$C$2336)</f>
        <v>7.79</v>
      </c>
      <c r="E294" s="14" t="str">
        <f>_xlfn.XLOOKUP(A294,'Medical Exam Transform'!$A$2:$A$2336,'Medical Exam Transform'!$D$2:$D$2336)</f>
        <v>No</v>
      </c>
      <c r="F294" s="14" t="str">
        <f>_xlfn.XLOOKUP(A294,'Medical Exam Transform'!$A$2:$A$2336,'Medical Exam Transform'!$E$2:$E$2336)</f>
        <v>No</v>
      </c>
      <c r="G294" s="14" t="str">
        <f>_xlfn.XLOOKUP(A294,'Medical Exam Transform'!$A$2:$A$2336,'Medical Exam Transform'!$F$2:$F$2336)</f>
        <v>No</v>
      </c>
      <c r="H294" s="14">
        <f>_xlfn.XLOOKUP(A294,'Medical Exam Transform'!$A$2:$A$2336,'Medical Exam Transform'!$G$2:$G$2336)</f>
        <v>0</v>
      </c>
      <c r="I294" s="14" t="str">
        <f>_xlfn.XLOOKUP(A294,'Medical Exam Transform'!$A$2:$A$2336,'Medical Exam Transform'!$H$2:$H$2336)</f>
        <v>No</v>
      </c>
      <c r="J294" s="14" t="str">
        <f>_xlfn.XLOOKUP(A294,'Medical Exam Transform'!$A$2:$A$2336,'Medical Exam Transform'!$I$2:$I$2336)</f>
        <v>Overweight</v>
      </c>
      <c r="K294" s="14" t="str">
        <f>_xlfn.XLOOKUP(A294,'Medical Exam Transform'!$A$2:$A$2336,'Medical Exam Transform'!$J$2:$J$2336)</f>
        <v>Normal</v>
      </c>
      <c r="L294" s="60">
        <f>_xlfn.XLOOKUP(A294,'Hospitalisation Transform'!$A$2:$A$2344,'Hospitalisation Transform'!$B$2:$B$2344)</f>
        <v>28804</v>
      </c>
      <c r="M294" s="82">
        <f>_xlfn.XLOOKUP(A294,'Hospitalisation Transform'!$A$2:$A$2344,'Hospitalisation Transform'!$D$2:$D$2344)</f>
        <v>32108.66</v>
      </c>
      <c r="N294" s="14" t="str">
        <f>_xlfn.XLOOKUP(A294,'Hospitalisation Transform'!$A$2:$A$2344,'Hospitalisation Transform'!$E$2:$E$2344)</f>
        <v>tier - 1</v>
      </c>
      <c r="O294" s="14" t="str">
        <f>_xlfn.XLOOKUP(A294,'Hospitalisation Transform'!$A$2:$A$2344,'Hospitalisation Transform'!$F$2:$F$2344)</f>
        <v>tier - 3</v>
      </c>
      <c r="P294" s="14" t="str">
        <f>_xlfn.XLOOKUP(A294,'Hospitalisation Transform'!$A$2:$A$2344,'Hospitalisation Transform'!$G$2:$G$2344)</f>
        <v>R1017</v>
      </c>
      <c r="Q294" s="14">
        <f>_xlfn.XLOOKUP(A294,'Hospitalisation Transform'!$A$2:$A$2344,'Hospitalisation Transform'!$H$2:$H$2344)</f>
        <v>45</v>
      </c>
    </row>
    <row r="295" spans="1:17" ht="15.5" x14ac:dyDescent="0.35">
      <c r="A295" s="59" t="s">
        <v>2079</v>
      </c>
      <c r="B295" s="39" t="str">
        <f>_xlfn.XLOOKUP(A295,'Customer Names Transform'!$A$2:$A$2336,'Customer Names Transform'!$D$2:$D$2336)</f>
        <v>Joey</v>
      </c>
      <c r="C295" s="28">
        <f>_xlfn.XLOOKUP(A295,'Medical Exam Transform'!$A$2:$A$2336,'Medical Exam Transform'!$B$2:$B$2336)</f>
        <v>40.74</v>
      </c>
      <c r="D295" s="14">
        <f>_xlfn.XLOOKUP(A295,'Medical Exam Transform'!$A$2:$A$2336,'Medical Exam Transform'!$C$2:$C$2336)</f>
        <v>5.28</v>
      </c>
      <c r="E295" s="14" t="str">
        <f>_xlfn.XLOOKUP(A295,'Medical Exam Transform'!$A$2:$A$2336,'Medical Exam Transform'!$D$2:$D$2336)</f>
        <v>No</v>
      </c>
      <c r="F295" s="14" t="str">
        <f>_xlfn.XLOOKUP(A295,'Medical Exam Transform'!$A$2:$A$2336,'Medical Exam Transform'!$E$2:$E$2336)</f>
        <v>No</v>
      </c>
      <c r="G295" s="14" t="str">
        <f>_xlfn.XLOOKUP(A295,'Medical Exam Transform'!$A$2:$A$2336,'Medical Exam Transform'!$F$2:$F$2336)</f>
        <v>Yes</v>
      </c>
      <c r="H295" s="14">
        <f>_xlfn.XLOOKUP(A295,'Medical Exam Transform'!$A$2:$A$2336,'Medical Exam Transform'!$G$2:$G$2336)</f>
        <v>1</v>
      </c>
      <c r="I295" s="14" t="str">
        <f>_xlfn.XLOOKUP(A295,'Medical Exam Transform'!$A$2:$A$2336,'Medical Exam Transform'!$H$2:$H$2336)</f>
        <v>Yes</v>
      </c>
      <c r="J295" s="14" t="str">
        <f>_xlfn.XLOOKUP(A295,'Medical Exam Transform'!$A$2:$A$2336,'Medical Exam Transform'!$I$2:$I$2336)</f>
        <v>Obesity</v>
      </c>
      <c r="K295" s="14" t="str">
        <f>_xlfn.XLOOKUP(A295,'Medical Exam Transform'!$A$2:$A$2336,'Medical Exam Transform'!$J$2:$J$2336)</f>
        <v>Prediabetes</v>
      </c>
      <c r="L295" s="60">
        <f>_xlfn.XLOOKUP(A295,'Hospitalisation Transform'!$A$2:$A$2344,'Hospitalisation Transform'!$B$2:$B$2344)</f>
        <v>34225</v>
      </c>
      <c r="M295" s="82">
        <f>_xlfn.XLOOKUP(A295,'Hospitalisation Transform'!$A$2:$A$2344,'Hospitalisation Transform'!$D$2:$D$2344)</f>
        <v>32086.21</v>
      </c>
      <c r="N295" s="14" t="str">
        <f>_xlfn.XLOOKUP(A295,'Hospitalisation Transform'!$A$2:$A$2344,'Hospitalisation Transform'!$E$2:$E$2344)</f>
        <v>tier - 1</v>
      </c>
      <c r="O295" s="14" t="str">
        <f>_xlfn.XLOOKUP(A295,'Hospitalisation Transform'!$A$2:$A$2344,'Hospitalisation Transform'!$F$2:$F$2344)</f>
        <v>tier - 3</v>
      </c>
      <c r="P295" s="14" t="str">
        <f>_xlfn.XLOOKUP(A295,'Hospitalisation Transform'!$A$2:$A$2344,'Hospitalisation Transform'!$G$2:$G$2344)</f>
        <v>R1011</v>
      </c>
      <c r="Q295" s="14">
        <f>_xlfn.XLOOKUP(A295,'Hospitalisation Transform'!$A$2:$A$2344,'Hospitalisation Transform'!$H$2:$H$2344)</f>
        <v>30</v>
      </c>
    </row>
    <row r="296" spans="1:17" ht="15.5" x14ac:dyDescent="0.35">
      <c r="A296" s="59" t="s">
        <v>2078</v>
      </c>
      <c r="B296" s="39" t="str">
        <f>_xlfn.XLOOKUP(A296,'Customer Names Transform'!$A$2:$A$2336,'Customer Names Transform'!$D$2:$D$2336)</f>
        <v>Hillary L.</v>
      </c>
      <c r="C296" s="28">
        <f>_xlfn.XLOOKUP(A296,'Medical Exam Transform'!$A$2:$A$2336,'Medical Exam Transform'!$B$2:$B$2336)</f>
        <v>24.14</v>
      </c>
      <c r="D296" s="14">
        <f>_xlfn.XLOOKUP(A296,'Medical Exam Transform'!$A$2:$A$2336,'Medical Exam Transform'!$C$2:$C$2336)</f>
        <v>5.87</v>
      </c>
      <c r="E296" s="14" t="str">
        <f>_xlfn.XLOOKUP(A296,'Medical Exam Transform'!$A$2:$A$2336,'Medical Exam Transform'!$D$2:$D$2336)</f>
        <v>No</v>
      </c>
      <c r="F296" s="14" t="str">
        <f>_xlfn.XLOOKUP(A296,'Medical Exam Transform'!$A$2:$A$2336,'Medical Exam Transform'!$E$2:$E$2336)</f>
        <v>No</v>
      </c>
      <c r="G296" s="14" t="str">
        <f>_xlfn.XLOOKUP(A296,'Medical Exam Transform'!$A$2:$A$2336,'Medical Exam Transform'!$F$2:$F$2336)</f>
        <v>No</v>
      </c>
      <c r="H296" s="14">
        <f>_xlfn.XLOOKUP(A296,'Medical Exam Transform'!$A$2:$A$2336,'Medical Exam Transform'!$G$2:$G$2336)</f>
        <v>2</v>
      </c>
      <c r="I296" s="14" t="str">
        <f>_xlfn.XLOOKUP(A296,'Medical Exam Transform'!$A$2:$A$2336,'Medical Exam Transform'!$H$2:$H$2336)</f>
        <v>Yes</v>
      </c>
      <c r="J296" s="14" t="str">
        <f>_xlfn.XLOOKUP(A296,'Medical Exam Transform'!$A$2:$A$2336,'Medical Exam Transform'!$I$2:$I$2336)</f>
        <v>Normalweight</v>
      </c>
      <c r="K296" s="14" t="str">
        <f>_xlfn.XLOOKUP(A296,'Medical Exam Transform'!$A$2:$A$2336,'Medical Exam Transform'!$J$2:$J$2336)</f>
        <v>Prediabetes</v>
      </c>
      <c r="L296" s="60">
        <f>_xlfn.XLOOKUP(A296,'Hospitalisation Transform'!$A$2:$A$2344,'Hospitalisation Transform'!$B$2:$B$2344)</f>
        <v>26563</v>
      </c>
      <c r="M296" s="82">
        <f>_xlfn.XLOOKUP(A296,'Hospitalisation Transform'!$A$2:$A$2344,'Hospitalisation Transform'!$D$2:$D$2344)</f>
        <v>31980.89</v>
      </c>
      <c r="N296" s="14" t="str">
        <f>_xlfn.XLOOKUP(A296,'Hospitalisation Transform'!$A$2:$A$2344,'Hospitalisation Transform'!$E$2:$E$2344)</f>
        <v>tier - 2</v>
      </c>
      <c r="O296" s="14" t="str">
        <f>_xlfn.XLOOKUP(A296,'Hospitalisation Transform'!$A$2:$A$2344,'Hospitalisation Transform'!$F$2:$F$2344)</f>
        <v>tier - 1</v>
      </c>
      <c r="P296" s="14" t="str">
        <f>_xlfn.XLOOKUP(A296,'Hospitalisation Transform'!$A$2:$A$2344,'Hospitalisation Transform'!$G$2:$G$2344)</f>
        <v>R1011</v>
      </c>
      <c r="Q296" s="14">
        <f>_xlfn.XLOOKUP(A296,'Hospitalisation Transform'!$A$2:$A$2344,'Hospitalisation Transform'!$H$2:$H$2344)</f>
        <v>51</v>
      </c>
    </row>
    <row r="297" spans="1:17" ht="15.5" x14ac:dyDescent="0.35">
      <c r="A297" s="59" t="s">
        <v>2077</v>
      </c>
      <c r="B297" s="39" t="str">
        <f>_xlfn.XLOOKUP(A297,'Customer Names Transform'!$A$2:$A$2336,'Customer Names Transform'!$D$2:$D$2336)</f>
        <v>Eric J</v>
      </c>
      <c r="C297" s="28">
        <f>_xlfn.XLOOKUP(A297,'Medical Exam Transform'!$A$2:$A$2336,'Medical Exam Transform'!$B$2:$B$2336)</f>
        <v>25.15</v>
      </c>
      <c r="D297" s="14">
        <f>_xlfn.XLOOKUP(A297,'Medical Exam Transform'!$A$2:$A$2336,'Medical Exam Transform'!$C$2:$C$2336)</f>
        <v>9.08</v>
      </c>
      <c r="E297" s="14" t="str">
        <f>_xlfn.XLOOKUP(A297,'Medical Exam Transform'!$A$2:$A$2336,'Medical Exam Transform'!$D$2:$D$2336)</f>
        <v>Yes</v>
      </c>
      <c r="F297" s="14" t="str">
        <f>_xlfn.XLOOKUP(A297,'Medical Exam Transform'!$A$2:$A$2336,'Medical Exam Transform'!$E$2:$E$2336)</f>
        <v>No</v>
      </c>
      <c r="G297" s="14" t="str">
        <f>_xlfn.XLOOKUP(A297,'Medical Exam Transform'!$A$2:$A$2336,'Medical Exam Transform'!$F$2:$F$2336)</f>
        <v>No</v>
      </c>
      <c r="H297" s="14">
        <f>_xlfn.XLOOKUP(A297,'Medical Exam Transform'!$A$2:$A$2336,'Medical Exam Transform'!$G$2:$G$2336)</f>
        <v>1</v>
      </c>
      <c r="I297" s="14" t="str">
        <f>_xlfn.XLOOKUP(A297,'Medical Exam Transform'!$A$2:$A$2336,'Medical Exam Transform'!$H$2:$H$2336)</f>
        <v>Yes</v>
      </c>
      <c r="J297" s="14" t="str">
        <f>_xlfn.XLOOKUP(A297,'Medical Exam Transform'!$A$2:$A$2336,'Medical Exam Transform'!$I$2:$I$2336)</f>
        <v>Overweight</v>
      </c>
      <c r="K297" s="14" t="str">
        <f>_xlfn.XLOOKUP(A297,'Medical Exam Transform'!$A$2:$A$2336,'Medical Exam Transform'!$J$2:$J$2336)</f>
        <v>Normal</v>
      </c>
      <c r="L297" s="60">
        <f>_xlfn.XLOOKUP(A297,'Hospitalisation Transform'!$A$2:$A$2344,'Hospitalisation Transform'!$B$2:$B$2344)</f>
        <v>27662</v>
      </c>
      <c r="M297" s="82">
        <f>_xlfn.XLOOKUP(A297,'Hospitalisation Transform'!$A$2:$A$2344,'Hospitalisation Transform'!$D$2:$D$2344)</f>
        <v>31897.1</v>
      </c>
      <c r="N297" s="14" t="str">
        <f>_xlfn.XLOOKUP(A297,'Hospitalisation Transform'!$A$2:$A$2344,'Hospitalisation Transform'!$E$2:$E$2344)</f>
        <v>tier - 2</v>
      </c>
      <c r="O297" s="14" t="str">
        <f>_xlfn.XLOOKUP(A297,'Hospitalisation Transform'!$A$2:$A$2344,'Hospitalisation Transform'!$F$2:$F$2344)</f>
        <v>tier - 3</v>
      </c>
      <c r="P297" s="14" t="str">
        <f>_xlfn.XLOOKUP(A297,'Hospitalisation Transform'!$A$2:$A$2344,'Hospitalisation Transform'!$G$2:$G$2344)</f>
        <v>R1011</v>
      </c>
      <c r="Q297" s="14">
        <f>_xlfn.XLOOKUP(A297,'Hospitalisation Transform'!$A$2:$A$2344,'Hospitalisation Transform'!$H$2:$H$2344)</f>
        <v>48</v>
      </c>
    </row>
    <row r="298" spans="1:17" ht="15.5" x14ac:dyDescent="0.35">
      <c r="A298" s="59" t="s">
        <v>2076</v>
      </c>
      <c r="B298" s="39" t="str">
        <f>_xlfn.XLOOKUP(A298,'Customer Names Transform'!$A$2:$A$2336,'Customer Names Transform'!$D$2:$D$2336)</f>
        <v>Nicolas</v>
      </c>
      <c r="C298" s="28">
        <f>_xlfn.XLOOKUP(A298,'Medical Exam Transform'!$A$2:$A$2336,'Medical Exam Transform'!$B$2:$B$2336)</f>
        <v>28.71</v>
      </c>
      <c r="D298" s="14">
        <f>_xlfn.XLOOKUP(A298,'Medical Exam Transform'!$A$2:$A$2336,'Medical Exam Transform'!$C$2:$C$2336)</f>
        <v>5.2</v>
      </c>
      <c r="E298" s="14" t="str">
        <f>_xlfn.XLOOKUP(A298,'Medical Exam Transform'!$A$2:$A$2336,'Medical Exam Transform'!$D$2:$D$2336)</f>
        <v>No</v>
      </c>
      <c r="F298" s="14" t="str">
        <f>_xlfn.XLOOKUP(A298,'Medical Exam Transform'!$A$2:$A$2336,'Medical Exam Transform'!$E$2:$E$2336)</f>
        <v>No</v>
      </c>
      <c r="G298" s="14" t="str">
        <f>_xlfn.XLOOKUP(A298,'Medical Exam Transform'!$A$2:$A$2336,'Medical Exam Transform'!$F$2:$F$2336)</f>
        <v>No</v>
      </c>
      <c r="H298" s="14">
        <f>_xlfn.XLOOKUP(A298,'Medical Exam Transform'!$A$2:$A$2336,'Medical Exam Transform'!$G$2:$G$2336)</f>
        <v>1</v>
      </c>
      <c r="I298" s="14" t="str">
        <f>_xlfn.XLOOKUP(A298,'Medical Exam Transform'!$A$2:$A$2336,'Medical Exam Transform'!$H$2:$H$2336)</f>
        <v>Yes</v>
      </c>
      <c r="J298" s="14" t="str">
        <f>_xlfn.XLOOKUP(A298,'Medical Exam Transform'!$A$2:$A$2336,'Medical Exam Transform'!$I$2:$I$2336)</f>
        <v>Overweight</v>
      </c>
      <c r="K298" s="14" t="str">
        <f>_xlfn.XLOOKUP(A298,'Medical Exam Transform'!$A$2:$A$2336,'Medical Exam Transform'!$J$2:$J$2336)</f>
        <v>Normal</v>
      </c>
      <c r="L298" s="60">
        <f>_xlfn.XLOOKUP(A298,'Hospitalisation Transform'!$A$2:$A$2344,'Hospitalisation Transform'!$B$2:$B$2344)</f>
        <v>30935</v>
      </c>
      <c r="M298" s="82">
        <f>_xlfn.XLOOKUP(A298,'Hospitalisation Transform'!$A$2:$A$2344,'Hospitalisation Transform'!$D$2:$D$2344)</f>
        <v>31743.919999999998</v>
      </c>
      <c r="N298" s="14" t="str">
        <f>_xlfn.XLOOKUP(A298,'Hospitalisation Transform'!$A$2:$A$2344,'Hospitalisation Transform'!$E$2:$E$2344)</f>
        <v>tier - 2</v>
      </c>
      <c r="O298" s="14" t="str">
        <f>_xlfn.XLOOKUP(A298,'Hospitalisation Transform'!$A$2:$A$2344,'Hospitalisation Transform'!$F$2:$F$2344)</f>
        <v>tier - 1</v>
      </c>
      <c r="P298" s="14" t="str">
        <f>_xlfn.XLOOKUP(A298,'Hospitalisation Transform'!$A$2:$A$2344,'Hospitalisation Transform'!$G$2:$G$2344)</f>
        <v>R1011</v>
      </c>
      <c r="Q298" s="14">
        <f>_xlfn.XLOOKUP(A298,'Hospitalisation Transform'!$A$2:$A$2344,'Hospitalisation Transform'!$H$2:$H$2344)</f>
        <v>39</v>
      </c>
    </row>
    <row r="299" spans="1:17" ht="15.5" x14ac:dyDescent="0.35">
      <c r="A299" s="59" t="s">
        <v>2075</v>
      </c>
      <c r="B299" s="39" t="str">
        <f>_xlfn.XLOOKUP(A299,'Customer Names Transform'!$A$2:$A$2336,'Customer Names Transform'!$D$2:$D$2336)</f>
        <v>Marcel</v>
      </c>
      <c r="C299" s="28">
        <f>_xlfn.XLOOKUP(A299,'Medical Exam Transform'!$A$2:$A$2336,'Medical Exam Transform'!$B$2:$B$2336)</f>
        <v>23</v>
      </c>
      <c r="D299" s="14">
        <f>_xlfn.XLOOKUP(A299,'Medical Exam Transform'!$A$2:$A$2336,'Medical Exam Transform'!$C$2:$C$2336)</f>
        <v>5.48</v>
      </c>
      <c r="E299" s="14" t="str">
        <f>_xlfn.XLOOKUP(A299,'Medical Exam Transform'!$A$2:$A$2336,'Medical Exam Transform'!$D$2:$D$2336)</f>
        <v>No</v>
      </c>
      <c r="F299" s="14" t="str">
        <f>_xlfn.XLOOKUP(A299,'Medical Exam Transform'!$A$2:$A$2336,'Medical Exam Transform'!$E$2:$E$2336)</f>
        <v>No</v>
      </c>
      <c r="G299" s="14" t="str">
        <f>_xlfn.XLOOKUP(A299,'Medical Exam Transform'!$A$2:$A$2336,'Medical Exam Transform'!$F$2:$F$2336)</f>
        <v>No</v>
      </c>
      <c r="H299" s="14">
        <f>_xlfn.XLOOKUP(A299,'Medical Exam Transform'!$A$2:$A$2336,'Medical Exam Transform'!$G$2:$G$2336)</f>
        <v>0</v>
      </c>
      <c r="I299" s="14" t="str">
        <f>_xlfn.XLOOKUP(A299,'Medical Exam Transform'!$A$2:$A$2336,'Medical Exam Transform'!$H$2:$H$2336)</f>
        <v>Yes</v>
      </c>
      <c r="J299" s="14" t="str">
        <f>_xlfn.XLOOKUP(A299,'Medical Exam Transform'!$A$2:$A$2336,'Medical Exam Transform'!$I$2:$I$2336)</f>
        <v>Normalweight</v>
      </c>
      <c r="K299" s="14" t="str">
        <f>_xlfn.XLOOKUP(A299,'Medical Exam Transform'!$A$2:$A$2336,'Medical Exam Transform'!$J$2:$J$2336)</f>
        <v>Normal</v>
      </c>
      <c r="L299" s="60">
        <f>_xlfn.XLOOKUP(A299,'Hospitalisation Transform'!$A$2:$A$2344,'Hospitalisation Transform'!$B$2:$B$2344)</f>
        <v>28412</v>
      </c>
      <c r="M299" s="82">
        <f>_xlfn.XLOOKUP(A299,'Hospitalisation Transform'!$A$2:$A$2344,'Hospitalisation Transform'!$D$2:$D$2344)</f>
        <v>31736.7</v>
      </c>
      <c r="N299" s="14" t="str">
        <f>_xlfn.XLOOKUP(A299,'Hospitalisation Transform'!$A$2:$A$2344,'Hospitalisation Transform'!$E$2:$E$2344)</f>
        <v>tier - 2</v>
      </c>
      <c r="O299" s="14" t="str">
        <f>_xlfn.XLOOKUP(A299,'Hospitalisation Transform'!$A$2:$A$2344,'Hospitalisation Transform'!$F$2:$F$2344)</f>
        <v>tier - 2</v>
      </c>
      <c r="P299" s="14" t="str">
        <f>_xlfn.XLOOKUP(A299,'Hospitalisation Transform'!$A$2:$A$2344,'Hospitalisation Transform'!$G$2:$G$2344)</f>
        <v>R1012</v>
      </c>
      <c r="Q299" s="14">
        <f>_xlfn.XLOOKUP(A299,'Hospitalisation Transform'!$A$2:$A$2344,'Hospitalisation Transform'!$H$2:$H$2344)</f>
        <v>46</v>
      </c>
    </row>
    <row r="300" spans="1:17" ht="15.5" x14ac:dyDescent="0.35">
      <c r="A300" s="59" t="s">
        <v>2074</v>
      </c>
      <c r="B300" s="39" t="str">
        <f>_xlfn.XLOOKUP(A300,'Customer Names Transform'!$A$2:$A$2336,'Customer Names Transform'!$D$2:$D$2336)</f>
        <v>Ashley N</v>
      </c>
      <c r="C300" s="28">
        <f>_xlfn.XLOOKUP(A300,'Medical Exam Transform'!$A$2:$A$2336,'Medical Exam Transform'!$B$2:$B$2336)</f>
        <v>36.86</v>
      </c>
      <c r="D300" s="14">
        <f>_xlfn.XLOOKUP(A300,'Medical Exam Transform'!$A$2:$A$2336,'Medical Exam Transform'!$C$2:$C$2336)</f>
        <v>11.95</v>
      </c>
      <c r="E300" s="14" t="str">
        <f>_xlfn.XLOOKUP(A300,'Medical Exam Transform'!$A$2:$A$2336,'Medical Exam Transform'!$D$2:$D$2336)</f>
        <v>No</v>
      </c>
      <c r="F300" s="14" t="str">
        <f>_xlfn.XLOOKUP(A300,'Medical Exam Transform'!$A$2:$A$2336,'Medical Exam Transform'!$E$2:$E$2336)</f>
        <v>No</v>
      </c>
      <c r="G300" s="14" t="str">
        <f>_xlfn.XLOOKUP(A300,'Medical Exam Transform'!$A$2:$A$2336,'Medical Exam Transform'!$F$2:$F$2336)</f>
        <v>No</v>
      </c>
      <c r="H300" s="14">
        <f>_xlfn.XLOOKUP(A300,'Medical Exam Transform'!$A$2:$A$2336,'Medical Exam Transform'!$G$2:$G$2336)</f>
        <v>0</v>
      </c>
      <c r="I300" s="14" t="str">
        <f>_xlfn.XLOOKUP(A300,'Medical Exam Transform'!$A$2:$A$2336,'Medical Exam Transform'!$H$2:$H$2336)</f>
        <v>No</v>
      </c>
      <c r="J300" s="14" t="str">
        <f>_xlfn.XLOOKUP(A300,'Medical Exam Transform'!$A$2:$A$2336,'Medical Exam Transform'!$I$2:$I$2336)</f>
        <v>Obesity</v>
      </c>
      <c r="K300" s="14" t="str">
        <f>_xlfn.XLOOKUP(A300,'Medical Exam Transform'!$A$2:$A$2336,'Medical Exam Transform'!$J$2:$J$2336)</f>
        <v>Diabetes</v>
      </c>
      <c r="L300" s="60">
        <f>_xlfn.XLOOKUP(A300,'Hospitalisation Transform'!$A$2:$A$2344,'Hospitalisation Transform'!$B$2:$B$2344)</f>
        <v>22263</v>
      </c>
      <c r="M300" s="82">
        <f>_xlfn.XLOOKUP(A300,'Hospitalisation Transform'!$A$2:$A$2344,'Hospitalisation Transform'!$D$2:$D$2344)</f>
        <v>31620</v>
      </c>
      <c r="N300" s="14" t="str">
        <f>_xlfn.XLOOKUP(A300,'Hospitalisation Transform'!$A$2:$A$2344,'Hospitalisation Transform'!$E$2:$E$2344)</f>
        <v>tier - 2</v>
      </c>
      <c r="O300" s="14" t="str">
        <f>_xlfn.XLOOKUP(A300,'Hospitalisation Transform'!$A$2:$A$2344,'Hospitalisation Transform'!$F$2:$F$2344)</f>
        <v>tier - 1</v>
      </c>
      <c r="P300" s="14" t="str">
        <f>_xlfn.XLOOKUP(A300,'Hospitalisation Transform'!$A$2:$A$2344,'Hospitalisation Transform'!$G$2:$G$2344)</f>
        <v>R1024</v>
      </c>
      <c r="Q300" s="14">
        <f>_xlfn.XLOOKUP(A300,'Hospitalisation Transform'!$A$2:$A$2344,'Hospitalisation Transform'!$H$2:$H$2344)</f>
        <v>63</v>
      </c>
    </row>
    <row r="301" spans="1:17" ht="15.5" x14ac:dyDescent="0.35">
      <c r="A301" s="59" t="s">
        <v>2073</v>
      </c>
      <c r="B301" s="39" t="str">
        <f>_xlfn.XLOOKUP(A301,'Customer Names Transform'!$A$2:$A$2336,'Customer Names Transform'!$D$2:$D$2336)</f>
        <v>Evan D</v>
      </c>
      <c r="C301" s="28">
        <f>_xlfn.XLOOKUP(A301,'Medical Exam Transform'!$A$2:$A$2336,'Medical Exam Transform'!$B$2:$B$2336)</f>
        <v>24.25</v>
      </c>
      <c r="D301" s="14">
        <f>_xlfn.XLOOKUP(A301,'Medical Exam Transform'!$A$2:$A$2336,'Medical Exam Transform'!$C$2:$C$2336)</f>
        <v>8.6999999999999993</v>
      </c>
      <c r="E301" s="14" t="str">
        <f>_xlfn.XLOOKUP(A301,'Medical Exam Transform'!$A$2:$A$2336,'Medical Exam Transform'!$D$2:$D$2336)</f>
        <v>Yes</v>
      </c>
      <c r="F301" s="14" t="str">
        <f>_xlfn.XLOOKUP(A301,'Medical Exam Transform'!$A$2:$A$2336,'Medical Exam Transform'!$E$2:$E$2336)</f>
        <v>No</v>
      </c>
      <c r="G301" s="14" t="str">
        <f>_xlfn.XLOOKUP(A301,'Medical Exam Transform'!$A$2:$A$2336,'Medical Exam Transform'!$F$2:$F$2336)</f>
        <v>No</v>
      </c>
      <c r="H301" s="14">
        <f>_xlfn.XLOOKUP(A301,'Medical Exam Transform'!$A$2:$A$2336,'Medical Exam Transform'!$G$2:$G$2336)</f>
        <v>1</v>
      </c>
      <c r="I301" s="14" t="str">
        <f>_xlfn.XLOOKUP(A301,'Medical Exam Transform'!$A$2:$A$2336,'Medical Exam Transform'!$H$2:$H$2336)</f>
        <v>Yes</v>
      </c>
      <c r="J301" s="14" t="str">
        <f>_xlfn.XLOOKUP(A301,'Medical Exam Transform'!$A$2:$A$2336,'Medical Exam Transform'!$I$2:$I$2336)</f>
        <v>Normalweight</v>
      </c>
      <c r="K301" s="14" t="str">
        <f>_xlfn.XLOOKUP(A301,'Medical Exam Transform'!$A$2:$A$2336,'Medical Exam Transform'!$J$2:$J$2336)</f>
        <v>Diabetes</v>
      </c>
      <c r="L301" s="60">
        <f>_xlfn.XLOOKUP(A301,'Hospitalisation Transform'!$A$2:$A$2344,'Hospitalisation Transform'!$B$2:$B$2344)</f>
        <v>27696</v>
      </c>
      <c r="M301" s="82">
        <f>_xlfn.XLOOKUP(A301,'Hospitalisation Transform'!$A$2:$A$2344,'Hospitalisation Transform'!$D$2:$D$2344)</f>
        <v>31591.82</v>
      </c>
      <c r="N301" s="14" t="str">
        <f>_xlfn.XLOOKUP(A301,'Hospitalisation Transform'!$A$2:$A$2344,'Hospitalisation Transform'!$E$2:$E$2344)</f>
        <v>tier - 2</v>
      </c>
      <c r="O301" s="14" t="str">
        <f>_xlfn.XLOOKUP(A301,'Hospitalisation Transform'!$A$2:$A$2344,'Hospitalisation Transform'!$F$2:$F$2344)</f>
        <v>tier - 1</v>
      </c>
      <c r="P301" s="14" t="str">
        <f>_xlfn.XLOOKUP(A301,'Hospitalisation Transform'!$A$2:$A$2344,'Hospitalisation Transform'!$G$2:$G$2344)</f>
        <v>R1011</v>
      </c>
      <c r="Q301" s="14">
        <f>_xlfn.XLOOKUP(A301,'Hospitalisation Transform'!$A$2:$A$2344,'Hospitalisation Transform'!$H$2:$H$2344)</f>
        <v>48</v>
      </c>
    </row>
    <row r="302" spans="1:17" ht="15.5" x14ac:dyDescent="0.35">
      <c r="A302" s="59" t="s">
        <v>2072</v>
      </c>
      <c r="B302" s="39" t="str">
        <f>_xlfn.XLOOKUP(A302,'Customer Names Transform'!$A$2:$A$2336,'Customer Names Transform'!$D$2:$D$2336)</f>
        <v>Krisana</v>
      </c>
      <c r="C302" s="28">
        <f>_xlfn.XLOOKUP(A302,'Medical Exam Transform'!$A$2:$A$2336,'Medical Exam Transform'!$B$2:$B$2336)</f>
        <v>23.85</v>
      </c>
      <c r="D302" s="14">
        <f>_xlfn.XLOOKUP(A302,'Medical Exam Transform'!$A$2:$A$2336,'Medical Exam Transform'!$C$2:$C$2336)</f>
        <v>7.84</v>
      </c>
      <c r="E302" s="14" t="str">
        <f>_xlfn.XLOOKUP(A302,'Medical Exam Transform'!$A$2:$A$2336,'Medical Exam Transform'!$D$2:$D$2336)</f>
        <v>No</v>
      </c>
      <c r="F302" s="14" t="str">
        <f>_xlfn.XLOOKUP(A302,'Medical Exam Transform'!$A$2:$A$2336,'Medical Exam Transform'!$E$2:$E$2336)</f>
        <v>No</v>
      </c>
      <c r="G302" s="14" t="str">
        <f>_xlfn.XLOOKUP(A302,'Medical Exam Transform'!$A$2:$A$2336,'Medical Exam Transform'!$F$2:$F$2336)</f>
        <v>No</v>
      </c>
      <c r="H302" s="14">
        <f>_xlfn.XLOOKUP(A302,'Medical Exam Transform'!$A$2:$A$2336,'Medical Exam Transform'!$G$2:$G$2336)</f>
        <v>0</v>
      </c>
      <c r="I302" s="14" t="str">
        <f>_xlfn.XLOOKUP(A302,'Medical Exam Transform'!$A$2:$A$2336,'Medical Exam Transform'!$H$2:$H$2336)</f>
        <v>Yes</v>
      </c>
      <c r="J302" s="14" t="str">
        <f>_xlfn.XLOOKUP(A302,'Medical Exam Transform'!$A$2:$A$2336,'Medical Exam Transform'!$I$2:$I$2336)</f>
        <v>Normalweight</v>
      </c>
      <c r="K302" s="14" t="str">
        <f>_xlfn.XLOOKUP(A302,'Medical Exam Transform'!$A$2:$A$2336,'Medical Exam Transform'!$J$2:$J$2336)</f>
        <v>Normal</v>
      </c>
      <c r="L302" s="60">
        <f>_xlfn.XLOOKUP(A302,'Hospitalisation Transform'!$A$2:$A$2344,'Hospitalisation Transform'!$B$2:$B$2344)</f>
        <v>27310</v>
      </c>
      <c r="M302" s="82">
        <f>_xlfn.XLOOKUP(A302,'Hospitalisation Transform'!$A$2:$A$2344,'Hospitalisation Transform'!$D$2:$D$2344)</f>
        <v>31368.81</v>
      </c>
      <c r="N302" s="14" t="str">
        <f>_xlfn.XLOOKUP(A302,'Hospitalisation Transform'!$A$2:$A$2344,'Hospitalisation Transform'!$E$2:$E$2344)</f>
        <v>tier - 2</v>
      </c>
      <c r="O302" s="14" t="str">
        <f>_xlfn.XLOOKUP(A302,'Hospitalisation Transform'!$A$2:$A$2344,'Hospitalisation Transform'!$F$2:$F$2344)</f>
        <v>tier - 3</v>
      </c>
      <c r="P302" s="14" t="str">
        <f>_xlfn.XLOOKUP(A302,'Hospitalisation Transform'!$A$2:$A$2344,'Hospitalisation Transform'!$G$2:$G$2344)</f>
        <v>R1011</v>
      </c>
      <c r="Q302" s="14">
        <f>_xlfn.XLOOKUP(A302,'Hospitalisation Transform'!$A$2:$A$2344,'Hospitalisation Transform'!$H$2:$H$2344)</f>
        <v>49</v>
      </c>
    </row>
    <row r="303" spans="1:17" ht="15.5" x14ac:dyDescent="0.35">
      <c r="A303" s="59" t="s">
        <v>2071</v>
      </c>
      <c r="B303" s="39" t="str">
        <f>_xlfn.XLOOKUP(A303,'Customer Names Transform'!$A$2:$A$2336,'Customer Names Transform'!$D$2:$D$2336)</f>
        <v>Kyle</v>
      </c>
      <c r="C303" s="28">
        <f>_xlfn.XLOOKUP(A303,'Medical Exam Transform'!$A$2:$A$2336,'Medical Exam Transform'!$B$2:$B$2336)</f>
        <v>40.020000000000003</v>
      </c>
      <c r="D303" s="14">
        <f>_xlfn.XLOOKUP(A303,'Medical Exam Transform'!$A$2:$A$2336,'Medical Exam Transform'!$C$2:$C$2336)</f>
        <v>5.19</v>
      </c>
      <c r="E303" s="14" t="str">
        <f>_xlfn.XLOOKUP(A303,'Medical Exam Transform'!$A$2:$A$2336,'Medical Exam Transform'!$D$2:$D$2336)</f>
        <v>Yes</v>
      </c>
      <c r="F303" s="14" t="str">
        <f>_xlfn.XLOOKUP(A303,'Medical Exam Transform'!$A$2:$A$2336,'Medical Exam Transform'!$E$2:$E$2336)</f>
        <v>No</v>
      </c>
      <c r="G303" s="14" t="str">
        <f>_xlfn.XLOOKUP(A303,'Medical Exam Transform'!$A$2:$A$2336,'Medical Exam Transform'!$F$2:$F$2336)</f>
        <v>No</v>
      </c>
      <c r="H303" s="14">
        <f>_xlfn.XLOOKUP(A303,'Medical Exam Transform'!$A$2:$A$2336,'Medical Exam Transform'!$G$2:$G$2336)</f>
        <v>1</v>
      </c>
      <c r="I303" s="14" t="str">
        <f>_xlfn.XLOOKUP(A303,'Medical Exam Transform'!$A$2:$A$2336,'Medical Exam Transform'!$H$2:$H$2336)</f>
        <v>Yes</v>
      </c>
      <c r="J303" s="14" t="str">
        <f>_xlfn.XLOOKUP(A303,'Medical Exam Transform'!$A$2:$A$2336,'Medical Exam Transform'!$I$2:$I$2336)</f>
        <v>Obesity</v>
      </c>
      <c r="K303" s="14" t="str">
        <f>_xlfn.XLOOKUP(A303,'Medical Exam Transform'!$A$2:$A$2336,'Medical Exam Transform'!$J$2:$J$2336)</f>
        <v>Prediabetes</v>
      </c>
      <c r="L303" s="60">
        <f>_xlfn.XLOOKUP(A303,'Hospitalisation Transform'!$A$2:$A$2344,'Hospitalisation Transform'!$B$2:$B$2344)</f>
        <v>34969</v>
      </c>
      <c r="M303" s="82">
        <f>_xlfn.XLOOKUP(A303,'Hospitalisation Transform'!$A$2:$A$2344,'Hospitalisation Transform'!$D$2:$D$2344)</f>
        <v>31328.27</v>
      </c>
      <c r="N303" s="14" t="str">
        <f>_xlfn.XLOOKUP(A303,'Hospitalisation Transform'!$A$2:$A$2344,'Hospitalisation Transform'!$E$2:$E$2344)</f>
        <v>tier - 2</v>
      </c>
      <c r="O303" s="14" t="str">
        <f>_xlfn.XLOOKUP(A303,'Hospitalisation Transform'!$A$2:$A$2344,'Hospitalisation Transform'!$F$2:$F$2344)</f>
        <v>tier - 2</v>
      </c>
      <c r="P303" s="14" t="str">
        <f>_xlfn.XLOOKUP(A303,'Hospitalisation Transform'!$A$2:$A$2344,'Hospitalisation Transform'!$G$2:$G$2344)</f>
        <v>R1011</v>
      </c>
      <c r="Q303" s="14">
        <f>_xlfn.XLOOKUP(A303,'Hospitalisation Transform'!$A$2:$A$2344,'Hospitalisation Transform'!$H$2:$H$2344)</f>
        <v>28</v>
      </c>
    </row>
    <row r="304" spans="1:17" ht="15.5" x14ac:dyDescent="0.35">
      <c r="A304" s="59" t="s">
        <v>2070</v>
      </c>
      <c r="B304" s="39" t="str">
        <f>_xlfn.XLOOKUP(A304,'Customer Names Transform'!$A$2:$A$2336,'Customer Names Transform'!$D$2:$D$2336)</f>
        <v>Kate</v>
      </c>
      <c r="C304" s="28">
        <f>_xlfn.XLOOKUP(A304,'Medical Exam Transform'!$A$2:$A$2336,'Medical Exam Transform'!$B$2:$B$2336)</f>
        <v>19.170000000000002</v>
      </c>
      <c r="D304" s="14">
        <f>_xlfn.XLOOKUP(A304,'Medical Exam Transform'!$A$2:$A$2336,'Medical Exam Transform'!$C$2:$C$2336)</f>
        <v>8.41</v>
      </c>
      <c r="E304" s="14" t="str">
        <f>_xlfn.XLOOKUP(A304,'Medical Exam Transform'!$A$2:$A$2336,'Medical Exam Transform'!$D$2:$D$2336)</f>
        <v>No</v>
      </c>
      <c r="F304" s="14" t="str">
        <f>_xlfn.XLOOKUP(A304,'Medical Exam Transform'!$A$2:$A$2336,'Medical Exam Transform'!$E$2:$E$2336)</f>
        <v>No</v>
      </c>
      <c r="G304" s="14" t="str">
        <f>_xlfn.XLOOKUP(A304,'Medical Exam Transform'!$A$2:$A$2336,'Medical Exam Transform'!$F$2:$F$2336)</f>
        <v>No</v>
      </c>
      <c r="H304" s="14">
        <f>_xlfn.XLOOKUP(A304,'Medical Exam Transform'!$A$2:$A$2336,'Medical Exam Transform'!$G$2:$G$2336)</f>
        <v>0</v>
      </c>
      <c r="I304" s="14" t="str">
        <f>_xlfn.XLOOKUP(A304,'Medical Exam Transform'!$A$2:$A$2336,'Medical Exam Transform'!$H$2:$H$2336)</f>
        <v>Yes</v>
      </c>
      <c r="J304" s="14" t="str">
        <f>_xlfn.XLOOKUP(A304,'Medical Exam Transform'!$A$2:$A$2336,'Medical Exam Transform'!$I$2:$I$2336)</f>
        <v>Normalweight</v>
      </c>
      <c r="K304" s="14" t="str">
        <f>_xlfn.XLOOKUP(A304,'Medical Exam Transform'!$A$2:$A$2336,'Medical Exam Transform'!$J$2:$J$2336)</f>
        <v>Diabetes</v>
      </c>
      <c r="L304" s="60">
        <f>_xlfn.XLOOKUP(A304,'Hospitalisation Transform'!$A$2:$A$2344,'Hospitalisation Transform'!$B$2:$B$2344)</f>
        <v>25028</v>
      </c>
      <c r="M304" s="82">
        <f>_xlfn.XLOOKUP(A304,'Hospitalisation Transform'!$A$2:$A$2344,'Hospitalisation Transform'!$D$2:$D$2344)</f>
        <v>31322.53</v>
      </c>
      <c r="N304" s="14" t="str">
        <f>_xlfn.XLOOKUP(A304,'Hospitalisation Transform'!$A$2:$A$2344,'Hospitalisation Transform'!$E$2:$E$2344)</f>
        <v>tier - 2</v>
      </c>
      <c r="O304" s="14" t="str">
        <f>_xlfn.XLOOKUP(A304,'Hospitalisation Transform'!$A$2:$A$2344,'Hospitalisation Transform'!$F$2:$F$2344)</f>
        <v>tier - 1</v>
      </c>
      <c r="P304" s="14" t="str">
        <f>_xlfn.XLOOKUP(A304,'Hospitalisation Transform'!$A$2:$A$2344,'Hospitalisation Transform'!$G$2:$G$2344)</f>
        <v>R1011</v>
      </c>
      <c r="Q304" s="14">
        <f>_xlfn.XLOOKUP(A304,'Hospitalisation Transform'!$A$2:$A$2344,'Hospitalisation Transform'!$H$2:$H$2344)</f>
        <v>55</v>
      </c>
    </row>
    <row r="305" spans="1:17" ht="15.5" x14ac:dyDescent="0.35">
      <c r="A305" s="59" t="s">
        <v>2069</v>
      </c>
      <c r="B305" s="39" t="str">
        <f>_xlfn.XLOOKUP(A305,'Customer Names Transform'!$A$2:$A$2336,'Customer Names Transform'!$D$2:$D$2336)</f>
        <v>Martin A.</v>
      </c>
      <c r="C305" s="28">
        <f>_xlfn.XLOOKUP(A305,'Medical Exam Transform'!$A$2:$A$2336,'Medical Exam Transform'!$B$2:$B$2336)</f>
        <v>43.53</v>
      </c>
      <c r="D305" s="14">
        <f>_xlfn.XLOOKUP(A305,'Medical Exam Transform'!$A$2:$A$2336,'Medical Exam Transform'!$C$2:$C$2336)</f>
        <v>5.86</v>
      </c>
      <c r="E305" s="14" t="str">
        <f>_xlfn.XLOOKUP(A305,'Medical Exam Transform'!$A$2:$A$2336,'Medical Exam Transform'!$D$2:$D$2336)</f>
        <v>Yes</v>
      </c>
      <c r="F305" s="14" t="str">
        <f>_xlfn.XLOOKUP(A305,'Medical Exam Transform'!$A$2:$A$2336,'Medical Exam Transform'!$E$2:$E$2336)</f>
        <v>yes</v>
      </c>
      <c r="G305" s="14" t="str">
        <f>_xlfn.XLOOKUP(A305,'Medical Exam Transform'!$A$2:$A$2336,'Medical Exam Transform'!$F$2:$F$2336)</f>
        <v>No</v>
      </c>
      <c r="H305" s="14">
        <f>_xlfn.XLOOKUP(A305,'Medical Exam Transform'!$A$2:$A$2336,'Medical Exam Transform'!$G$2:$G$2336)</f>
        <v>2</v>
      </c>
      <c r="I305" s="14" t="str">
        <f>_xlfn.XLOOKUP(A305,'Medical Exam Transform'!$A$2:$A$2336,'Medical Exam Transform'!$H$2:$H$2336)</f>
        <v>Yes</v>
      </c>
      <c r="J305" s="14" t="str">
        <f>_xlfn.XLOOKUP(A305,'Medical Exam Transform'!$A$2:$A$2336,'Medical Exam Transform'!$I$2:$I$2336)</f>
        <v>Obesity</v>
      </c>
      <c r="K305" s="14" t="str">
        <f>_xlfn.XLOOKUP(A305,'Medical Exam Transform'!$A$2:$A$2336,'Medical Exam Transform'!$J$2:$J$2336)</f>
        <v>Prediabetes</v>
      </c>
      <c r="L305" s="60">
        <f>_xlfn.XLOOKUP(A305,'Hospitalisation Transform'!$A$2:$A$2344,'Hospitalisation Transform'!$B$2:$B$2344)</f>
        <v>36729</v>
      </c>
      <c r="M305" s="82">
        <f>_xlfn.XLOOKUP(A305,'Hospitalisation Transform'!$A$2:$A$2344,'Hospitalisation Transform'!$D$2:$D$2344)</f>
        <v>31234.560000000001</v>
      </c>
      <c r="N305" s="14" t="str">
        <f>_xlfn.XLOOKUP(A305,'Hospitalisation Transform'!$A$2:$A$2344,'Hospitalisation Transform'!$E$2:$E$2344)</f>
        <v>tier - 1</v>
      </c>
      <c r="O305" s="14" t="str">
        <f>_xlfn.XLOOKUP(A305,'Hospitalisation Transform'!$A$2:$A$2344,'Hospitalisation Transform'!$F$2:$F$2344)</f>
        <v>tier - 1</v>
      </c>
      <c r="P305" s="14" t="str">
        <f>_xlfn.XLOOKUP(A305,'Hospitalisation Transform'!$A$2:$A$2344,'Hospitalisation Transform'!$G$2:$G$2344)</f>
        <v>R1011</v>
      </c>
      <c r="Q305" s="14">
        <f>_xlfn.XLOOKUP(A305,'Hospitalisation Transform'!$A$2:$A$2344,'Hospitalisation Transform'!$H$2:$H$2344)</f>
        <v>23</v>
      </c>
    </row>
    <row r="306" spans="1:17" ht="15.5" x14ac:dyDescent="0.35">
      <c r="A306" s="59" t="s">
        <v>2068</v>
      </c>
      <c r="B306" s="39" t="str">
        <f>_xlfn.XLOOKUP(A306,'Customer Names Transform'!$A$2:$A$2336,'Customer Names Transform'!$D$2:$D$2336)</f>
        <v>Stacey</v>
      </c>
      <c r="C306" s="28">
        <f>_xlfn.XLOOKUP(A306,'Medical Exam Transform'!$A$2:$A$2336,'Medical Exam Transform'!$B$2:$B$2336)</f>
        <v>46.06</v>
      </c>
      <c r="D306" s="14">
        <f>_xlfn.XLOOKUP(A306,'Medical Exam Transform'!$A$2:$A$2336,'Medical Exam Transform'!$C$2:$C$2336)</f>
        <v>4.18</v>
      </c>
      <c r="E306" s="14" t="str">
        <f>_xlfn.XLOOKUP(A306,'Medical Exam Transform'!$A$2:$A$2336,'Medical Exam Transform'!$D$2:$D$2336)</f>
        <v>No</v>
      </c>
      <c r="F306" s="14" t="str">
        <f>_xlfn.XLOOKUP(A306,'Medical Exam Transform'!$A$2:$A$2336,'Medical Exam Transform'!$E$2:$E$2336)</f>
        <v>yes</v>
      </c>
      <c r="G306" s="14" t="str">
        <f>_xlfn.XLOOKUP(A306,'Medical Exam Transform'!$A$2:$A$2336,'Medical Exam Transform'!$F$2:$F$2336)</f>
        <v>No</v>
      </c>
      <c r="H306" s="14">
        <f>_xlfn.XLOOKUP(A306,'Medical Exam Transform'!$A$2:$A$2336,'Medical Exam Transform'!$G$2:$G$2336)</f>
        <v>1</v>
      </c>
      <c r="I306" s="14" t="str">
        <f>_xlfn.XLOOKUP(A306,'Medical Exam Transform'!$A$2:$A$2336,'Medical Exam Transform'!$H$2:$H$2336)</f>
        <v>Yes</v>
      </c>
      <c r="J306" s="14" t="str">
        <f>_xlfn.XLOOKUP(A306,'Medical Exam Transform'!$A$2:$A$2336,'Medical Exam Transform'!$I$2:$I$2336)</f>
        <v>Obesity</v>
      </c>
      <c r="K306" s="14" t="str">
        <f>_xlfn.XLOOKUP(A306,'Medical Exam Transform'!$A$2:$A$2336,'Medical Exam Transform'!$J$2:$J$2336)</f>
        <v>Prediabetes</v>
      </c>
      <c r="L306" s="60">
        <f>_xlfn.XLOOKUP(A306,'Hospitalisation Transform'!$A$2:$A$2344,'Hospitalisation Transform'!$B$2:$B$2344)</f>
        <v>38300</v>
      </c>
      <c r="M306" s="82">
        <f>_xlfn.XLOOKUP(A306,'Hospitalisation Transform'!$A$2:$A$2344,'Hospitalisation Transform'!$D$2:$D$2344)</f>
        <v>31196.61</v>
      </c>
      <c r="N306" s="14" t="str">
        <f>_xlfn.XLOOKUP(A306,'Hospitalisation Transform'!$A$2:$A$2344,'Hospitalisation Transform'!$E$2:$E$2344)</f>
        <v>tier - 2</v>
      </c>
      <c r="O306" s="14" t="str">
        <f>_xlfn.XLOOKUP(A306,'Hospitalisation Transform'!$A$2:$A$2344,'Hospitalisation Transform'!$F$2:$F$2344)</f>
        <v>tier - 1</v>
      </c>
      <c r="P306" s="14" t="str">
        <f>_xlfn.XLOOKUP(A306,'Hospitalisation Transform'!$A$2:$A$2344,'Hospitalisation Transform'!$G$2:$G$2344)</f>
        <v>R1011</v>
      </c>
      <c r="Q306" s="14">
        <f>_xlfn.XLOOKUP(A306,'Hospitalisation Transform'!$A$2:$A$2344,'Hospitalisation Transform'!$H$2:$H$2344)</f>
        <v>19</v>
      </c>
    </row>
    <row r="307" spans="1:17" ht="15.5" x14ac:dyDescent="0.35">
      <c r="A307" s="59" t="s">
        <v>2067</v>
      </c>
      <c r="B307" s="39" t="str">
        <f>_xlfn.XLOOKUP(A307,'Customer Names Transform'!$A$2:$A$2336,'Customer Names Transform'!$D$2:$D$2336)</f>
        <v>Christine</v>
      </c>
      <c r="C307" s="28">
        <f>_xlfn.XLOOKUP(A307,'Medical Exam Transform'!$A$2:$A$2336,'Medical Exam Transform'!$B$2:$B$2336)</f>
        <v>29.92</v>
      </c>
      <c r="D307" s="14">
        <f>_xlfn.XLOOKUP(A307,'Medical Exam Transform'!$A$2:$A$2336,'Medical Exam Transform'!$C$2:$C$2336)</f>
        <v>11.99</v>
      </c>
      <c r="E307" s="14" t="str">
        <f>_xlfn.XLOOKUP(A307,'Medical Exam Transform'!$A$2:$A$2336,'Medical Exam Transform'!$D$2:$D$2336)</f>
        <v>Yes</v>
      </c>
      <c r="F307" s="14" t="str">
        <f>_xlfn.XLOOKUP(A307,'Medical Exam Transform'!$A$2:$A$2336,'Medical Exam Transform'!$E$2:$E$2336)</f>
        <v>No</v>
      </c>
      <c r="G307" s="14" t="str">
        <f>_xlfn.XLOOKUP(A307,'Medical Exam Transform'!$A$2:$A$2336,'Medical Exam Transform'!$F$2:$F$2336)</f>
        <v>No</v>
      </c>
      <c r="H307" s="14">
        <f>_xlfn.XLOOKUP(A307,'Medical Exam Transform'!$A$2:$A$2336,'Medical Exam Transform'!$G$2:$G$2336)</f>
        <v>2</v>
      </c>
      <c r="I307" s="14" t="str">
        <f>_xlfn.XLOOKUP(A307,'Medical Exam Transform'!$A$2:$A$2336,'Medical Exam Transform'!$H$2:$H$2336)</f>
        <v>Yes</v>
      </c>
      <c r="J307" s="14" t="str">
        <f>_xlfn.XLOOKUP(A307,'Medical Exam Transform'!$A$2:$A$2336,'Medical Exam Transform'!$I$2:$I$2336)</f>
        <v>Overweight</v>
      </c>
      <c r="K307" s="14" t="str">
        <f>_xlfn.XLOOKUP(A307,'Medical Exam Transform'!$A$2:$A$2336,'Medical Exam Transform'!$J$2:$J$2336)</f>
        <v>Diabetes</v>
      </c>
      <c r="L307" s="60">
        <f>_xlfn.XLOOKUP(A307,'Hospitalisation Transform'!$A$2:$A$2344,'Hospitalisation Transform'!$B$2:$B$2344)</f>
        <v>22533</v>
      </c>
      <c r="M307" s="82">
        <f>_xlfn.XLOOKUP(A307,'Hospitalisation Transform'!$A$2:$A$2344,'Hospitalisation Transform'!$D$2:$D$2344)</f>
        <v>30942.19</v>
      </c>
      <c r="N307" s="14" t="str">
        <f>_xlfn.XLOOKUP(A307,'Hospitalisation Transform'!$A$2:$A$2344,'Hospitalisation Transform'!$E$2:$E$2344)</f>
        <v>tier - 2</v>
      </c>
      <c r="O307" s="14" t="str">
        <f>_xlfn.XLOOKUP(A307,'Hospitalisation Transform'!$A$2:$A$2344,'Hospitalisation Transform'!$F$2:$F$2344)</f>
        <v>tier - 2</v>
      </c>
      <c r="P307" s="14" t="str">
        <f>_xlfn.XLOOKUP(A307,'Hospitalisation Transform'!$A$2:$A$2344,'Hospitalisation Transform'!$G$2:$G$2344)</f>
        <v>R1013</v>
      </c>
      <c r="Q307" s="14">
        <f>_xlfn.XLOOKUP(A307,'Hospitalisation Transform'!$A$2:$A$2344,'Hospitalisation Transform'!$H$2:$H$2344)</f>
        <v>62</v>
      </c>
    </row>
    <row r="308" spans="1:17" ht="15.5" x14ac:dyDescent="0.35">
      <c r="A308" s="59" t="s">
        <v>2066</v>
      </c>
      <c r="B308" s="39" t="str">
        <f>_xlfn.XLOOKUP(A308,'Customer Names Transform'!$A$2:$A$2336,'Customer Names Transform'!$D$2:$D$2336)</f>
        <v>Sarah C.</v>
      </c>
      <c r="C308" s="28">
        <f>_xlfn.XLOOKUP(A308,'Medical Exam Transform'!$A$2:$A$2336,'Medical Exam Transform'!$B$2:$B$2336)</f>
        <v>28.46</v>
      </c>
      <c r="D308" s="14">
        <f>_xlfn.XLOOKUP(A308,'Medical Exam Transform'!$A$2:$A$2336,'Medical Exam Transform'!$C$2:$C$2336)</f>
        <v>4.8499999999999996</v>
      </c>
      <c r="E308" s="14" t="str">
        <f>_xlfn.XLOOKUP(A308,'Medical Exam Transform'!$A$2:$A$2336,'Medical Exam Transform'!$D$2:$D$2336)</f>
        <v>Yes</v>
      </c>
      <c r="F308" s="14" t="str">
        <f>_xlfn.XLOOKUP(A308,'Medical Exam Transform'!$A$2:$A$2336,'Medical Exam Transform'!$E$2:$E$2336)</f>
        <v>No</v>
      </c>
      <c r="G308" s="14" t="str">
        <f>_xlfn.XLOOKUP(A308,'Medical Exam Transform'!$A$2:$A$2336,'Medical Exam Transform'!$F$2:$F$2336)</f>
        <v>No</v>
      </c>
      <c r="H308" s="14">
        <f>_xlfn.XLOOKUP(A308,'Medical Exam Transform'!$A$2:$A$2336,'Medical Exam Transform'!$G$2:$G$2336)</f>
        <v>1</v>
      </c>
      <c r="I308" s="14" t="str">
        <f>_xlfn.XLOOKUP(A308,'Medical Exam Transform'!$A$2:$A$2336,'Medical Exam Transform'!$H$2:$H$2336)</f>
        <v>Yes</v>
      </c>
      <c r="J308" s="14" t="str">
        <f>_xlfn.XLOOKUP(A308,'Medical Exam Transform'!$A$2:$A$2336,'Medical Exam Transform'!$I$2:$I$2336)</f>
        <v>Overweight</v>
      </c>
      <c r="K308" s="14" t="str">
        <f>_xlfn.XLOOKUP(A308,'Medical Exam Transform'!$A$2:$A$2336,'Medical Exam Transform'!$J$2:$J$2336)</f>
        <v>Normal</v>
      </c>
      <c r="L308" s="60">
        <f>_xlfn.XLOOKUP(A308,'Hospitalisation Transform'!$A$2:$A$2344,'Hospitalisation Transform'!$B$2:$B$2344)</f>
        <v>32391</v>
      </c>
      <c r="M308" s="82">
        <f>_xlfn.XLOOKUP(A308,'Hospitalisation Transform'!$A$2:$A$2344,'Hospitalisation Transform'!$D$2:$D$2344)</f>
        <v>30763.01</v>
      </c>
      <c r="N308" s="14" t="str">
        <f>_xlfn.XLOOKUP(A308,'Hospitalisation Transform'!$A$2:$A$2344,'Hospitalisation Transform'!$E$2:$E$2344)</f>
        <v>tier - 2</v>
      </c>
      <c r="O308" s="14" t="str">
        <f>_xlfn.XLOOKUP(A308,'Hospitalisation Transform'!$A$2:$A$2344,'Hospitalisation Transform'!$F$2:$F$2344)</f>
        <v>tier - 1</v>
      </c>
      <c r="P308" s="14" t="str">
        <f>_xlfn.XLOOKUP(A308,'Hospitalisation Transform'!$A$2:$A$2344,'Hospitalisation Transform'!$G$2:$G$2344)</f>
        <v>R1011</v>
      </c>
      <c r="Q308" s="14">
        <f>_xlfn.XLOOKUP(A308,'Hospitalisation Transform'!$A$2:$A$2344,'Hospitalisation Transform'!$H$2:$H$2344)</f>
        <v>35</v>
      </c>
    </row>
    <row r="309" spans="1:17" ht="15.5" x14ac:dyDescent="0.35">
      <c r="A309" s="59" t="s">
        <v>2065</v>
      </c>
      <c r="B309" s="39" t="str">
        <f>_xlfn.XLOOKUP(A309,'Customer Names Transform'!$A$2:$A$2336,'Customer Names Transform'!$D$2:$D$2336)</f>
        <v>Megan</v>
      </c>
      <c r="C309" s="28">
        <f>_xlfn.XLOOKUP(A309,'Medical Exam Transform'!$A$2:$A$2336,'Medical Exam Transform'!$B$2:$B$2336)</f>
        <v>24.56</v>
      </c>
      <c r="D309" s="14">
        <f>_xlfn.XLOOKUP(A309,'Medical Exam Transform'!$A$2:$A$2336,'Medical Exam Transform'!$C$2:$C$2336)</f>
        <v>6.18</v>
      </c>
      <c r="E309" s="14" t="str">
        <f>_xlfn.XLOOKUP(A309,'Medical Exam Transform'!$A$2:$A$2336,'Medical Exam Transform'!$D$2:$D$2336)</f>
        <v>Yes</v>
      </c>
      <c r="F309" s="14" t="str">
        <f>_xlfn.XLOOKUP(A309,'Medical Exam Transform'!$A$2:$A$2336,'Medical Exam Transform'!$E$2:$E$2336)</f>
        <v>No</v>
      </c>
      <c r="G309" s="14" t="str">
        <f>_xlfn.XLOOKUP(A309,'Medical Exam Transform'!$A$2:$A$2336,'Medical Exam Transform'!$F$2:$F$2336)</f>
        <v>Yes</v>
      </c>
      <c r="H309" s="14">
        <f>_xlfn.XLOOKUP(A309,'Medical Exam Transform'!$A$2:$A$2336,'Medical Exam Transform'!$G$2:$G$2336)</f>
        <v>1</v>
      </c>
      <c r="I309" s="14" t="str">
        <f>_xlfn.XLOOKUP(A309,'Medical Exam Transform'!$A$2:$A$2336,'Medical Exam Transform'!$H$2:$H$2336)</f>
        <v>Yes</v>
      </c>
      <c r="J309" s="14" t="str">
        <f>_xlfn.XLOOKUP(A309,'Medical Exam Transform'!$A$2:$A$2336,'Medical Exam Transform'!$I$2:$I$2336)</f>
        <v>Normalweight</v>
      </c>
      <c r="K309" s="14" t="str">
        <f>_xlfn.XLOOKUP(A309,'Medical Exam Transform'!$A$2:$A$2336,'Medical Exam Transform'!$J$2:$J$2336)</f>
        <v>Prediabetes</v>
      </c>
      <c r="L309" s="60">
        <f>_xlfn.XLOOKUP(A309,'Hospitalisation Transform'!$A$2:$A$2344,'Hospitalisation Transform'!$B$2:$B$2344)</f>
        <v>30671</v>
      </c>
      <c r="M309" s="82">
        <f>_xlfn.XLOOKUP(A309,'Hospitalisation Transform'!$A$2:$A$2344,'Hospitalisation Transform'!$D$2:$D$2344)</f>
        <v>30724.44</v>
      </c>
      <c r="N309" s="14" t="str">
        <f>_xlfn.XLOOKUP(A309,'Hospitalisation Transform'!$A$2:$A$2344,'Hospitalisation Transform'!$E$2:$E$2344)</f>
        <v>tier - 2</v>
      </c>
      <c r="O309" s="14" t="str">
        <f>_xlfn.XLOOKUP(A309,'Hospitalisation Transform'!$A$2:$A$2344,'Hospitalisation Transform'!$F$2:$F$2344)</f>
        <v>tier - 3</v>
      </c>
      <c r="P309" s="14" t="str">
        <f>_xlfn.XLOOKUP(A309,'Hospitalisation Transform'!$A$2:$A$2344,'Hospitalisation Transform'!$G$2:$G$2344)</f>
        <v>R1011</v>
      </c>
      <c r="Q309" s="14">
        <f>_xlfn.XLOOKUP(A309,'Hospitalisation Transform'!$A$2:$A$2344,'Hospitalisation Transform'!$H$2:$H$2344)</f>
        <v>39</v>
      </c>
    </row>
    <row r="310" spans="1:17" ht="15.5" x14ac:dyDescent="0.35">
      <c r="A310" s="59" t="s">
        <v>2064</v>
      </c>
      <c r="B310" s="39" t="str">
        <f>_xlfn.XLOOKUP(A310,'Customer Names Transform'!$A$2:$A$2336,'Customer Names Transform'!$D$2:$D$2336)</f>
        <v>Jason W</v>
      </c>
      <c r="C310" s="28">
        <f>_xlfn.XLOOKUP(A310,'Medical Exam Transform'!$A$2:$A$2336,'Medical Exam Transform'!$B$2:$B$2336)</f>
        <v>41.19</v>
      </c>
      <c r="D310" s="14">
        <f>_xlfn.XLOOKUP(A310,'Medical Exam Transform'!$A$2:$A$2336,'Medical Exam Transform'!$C$2:$C$2336)</f>
        <v>6.37</v>
      </c>
      <c r="E310" s="14" t="str">
        <f>_xlfn.XLOOKUP(A310,'Medical Exam Transform'!$A$2:$A$2336,'Medical Exam Transform'!$D$2:$D$2336)</f>
        <v>No</v>
      </c>
      <c r="F310" s="14" t="str">
        <f>_xlfn.XLOOKUP(A310,'Medical Exam Transform'!$A$2:$A$2336,'Medical Exam Transform'!$E$2:$E$2336)</f>
        <v>No</v>
      </c>
      <c r="G310" s="14" t="str">
        <f>_xlfn.XLOOKUP(A310,'Medical Exam Transform'!$A$2:$A$2336,'Medical Exam Transform'!$F$2:$F$2336)</f>
        <v>No</v>
      </c>
      <c r="H310" s="14">
        <f>_xlfn.XLOOKUP(A310,'Medical Exam Transform'!$A$2:$A$2336,'Medical Exam Transform'!$G$2:$G$2336)</f>
        <v>0</v>
      </c>
      <c r="I310" s="14" t="str">
        <f>_xlfn.XLOOKUP(A310,'Medical Exam Transform'!$A$2:$A$2336,'Medical Exam Transform'!$H$2:$H$2336)</f>
        <v>Yes</v>
      </c>
      <c r="J310" s="14" t="str">
        <f>_xlfn.XLOOKUP(A310,'Medical Exam Transform'!$A$2:$A$2336,'Medical Exam Transform'!$I$2:$I$2336)</f>
        <v>Obesity</v>
      </c>
      <c r="K310" s="14" t="str">
        <f>_xlfn.XLOOKUP(A310,'Medical Exam Transform'!$A$2:$A$2336,'Medical Exam Transform'!$J$2:$J$2336)</f>
        <v>Normal</v>
      </c>
      <c r="L310" s="60">
        <f>_xlfn.XLOOKUP(A310,'Hospitalisation Transform'!$A$2:$A$2344,'Hospitalisation Transform'!$B$2:$B$2344)</f>
        <v>36424</v>
      </c>
      <c r="M310" s="82">
        <f>_xlfn.XLOOKUP(A310,'Hospitalisation Transform'!$A$2:$A$2344,'Hospitalisation Transform'!$D$2:$D$2344)</f>
        <v>30697.71</v>
      </c>
      <c r="N310" s="14" t="str">
        <f>_xlfn.XLOOKUP(A310,'Hospitalisation Transform'!$A$2:$A$2344,'Hospitalisation Transform'!$E$2:$E$2344)</f>
        <v>tier - 1</v>
      </c>
      <c r="O310" s="14" t="str">
        <f>_xlfn.XLOOKUP(A310,'Hospitalisation Transform'!$A$2:$A$2344,'Hospitalisation Transform'!$F$2:$F$2344)</f>
        <v>tier - 2</v>
      </c>
      <c r="P310" s="14" t="str">
        <f>_xlfn.XLOOKUP(A310,'Hospitalisation Transform'!$A$2:$A$2344,'Hospitalisation Transform'!$G$2:$G$2344)</f>
        <v>R1011</v>
      </c>
      <c r="Q310" s="14">
        <f>_xlfn.XLOOKUP(A310,'Hospitalisation Transform'!$A$2:$A$2344,'Hospitalisation Transform'!$H$2:$H$2344)</f>
        <v>24</v>
      </c>
    </row>
    <row r="311" spans="1:17" ht="15.5" x14ac:dyDescent="0.35">
      <c r="A311" s="59" t="s">
        <v>2063</v>
      </c>
      <c r="B311" s="39" t="str">
        <f>_xlfn.XLOOKUP(A311,'Customer Names Transform'!$A$2:$A$2336,'Customer Names Transform'!$D$2:$D$2336)</f>
        <v>Michele</v>
      </c>
      <c r="C311" s="28">
        <f>_xlfn.XLOOKUP(A311,'Medical Exam Transform'!$A$2:$A$2336,'Medical Exam Transform'!$B$2:$B$2336)</f>
        <v>18.63</v>
      </c>
      <c r="D311" s="14">
        <f>_xlfn.XLOOKUP(A311,'Medical Exam Transform'!$A$2:$A$2336,'Medical Exam Transform'!$C$2:$C$2336)</f>
        <v>9.81</v>
      </c>
      <c r="E311" s="14" t="str">
        <f>_xlfn.XLOOKUP(A311,'Medical Exam Transform'!$A$2:$A$2336,'Medical Exam Transform'!$D$2:$D$2336)</f>
        <v>Yes</v>
      </c>
      <c r="F311" s="14" t="str">
        <f>_xlfn.XLOOKUP(A311,'Medical Exam Transform'!$A$2:$A$2336,'Medical Exam Transform'!$E$2:$E$2336)</f>
        <v>No</v>
      </c>
      <c r="G311" s="14" t="str">
        <f>_xlfn.XLOOKUP(A311,'Medical Exam Transform'!$A$2:$A$2336,'Medical Exam Transform'!$F$2:$F$2336)</f>
        <v>No</v>
      </c>
      <c r="H311" s="14">
        <f>_xlfn.XLOOKUP(A311,'Medical Exam Transform'!$A$2:$A$2336,'Medical Exam Transform'!$G$2:$G$2336)</f>
        <v>2</v>
      </c>
      <c r="I311" s="14" t="str">
        <f>_xlfn.XLOOKUP(A311,'Medical Exam Transform'!$A$2:$A$2336,'Medical Exam Transform'!$H$2:$H$2336)</f>
        <v>Yes</v>
      </c>
      <c r="J311" s="14" t="str">
        <f>_xlfn.XLOOKUP(A311,'Medical Exam Transform'!$A$2:$A$2336,'Medical Exam Transform'!$I$2:$I$2336)</f>
        <v>Normalweight</v>
      </c>
      <c r="K311" s="14" t="str">
        <f>_xlfn.XLOOKUP(A311,'Medical Exam Transform'!$A$2:$A$2336,'Medical Exam Transform'!$J$2:$J$2336)</f>
        <v>Diabetes</v>
      </c>
      <c r="L311" s="60">
        <f>_xlfn.XLOOKUP(A311,'Hospitalisation Transform'!$A$2:$A$2344,'Hospitalisation Transform'!$B$2:$B$2344)</f>
        <v>25883</v>
      </c>
      <c r="M311" s="82">
        <f>_xlfn.XLOOKUP(A311,'Hospitalisation Transform'!$A$2:$A$2344,'Hospitalisation Transform'!$D$2:$D$2344)</f>
        <v>30625.65</v>
      </c>
      <c r="N311" s="14" t="str">
        <f>_xlfn.XLOOKUP(A311,'Hospitalisation Transform'!$A$2:$A$2344,'Hospitalisation Transform'!$E$2:$E$2344)</f>
        <v>tier - 2</v>
      </c>
      <c r="O311" s="14" t="str">
        <f>_xlfn.XLOOKUP(A311,'Hospitalisation Transform'!$A$2:$A$2344,'Hospitalisation Transform'!$F$2:$F$2344)</f>
        <v>tier - 3</v>
      </c>
      <c r="P311" s="14" t="str">
        <f>_xlfn.XLOOKUP(A311,'Hospitalisation Transform'!$A$2:$A$2344,'Hospitalisation Transform'!$G$2:$G$2344)</f>
        <v>R1011</v>
      </c>
      <c r="Q311" s="14">
        <f>_xlfn.XLOOKUP(A311,'Hospitalisation Transform'!$A$2:$A$2344,'Hospitalisation Transform'!$H$2:$H$2344)</f>
        <v>53</v>
      </c>
    </row>
    <row r="312" spans="1:17" ht="15.5" x14ac:dyDescent="0.35">
      <c r="A312" s="59" t="s">
        <v>2062</v>
      </c>
      <c r="B312" s="39" t="str">
        <f>_xlfn.XLOOKUP(A312,'Customer Names Transform'!$A$2:$A$2336,'Customer Names Transform'!$D$2:$D$2336)</f>
        <v>Nikki</v>
      </c>
      <c r="C312" s="28">
        <f>_xlfn.XLOOKUP(A312,'Medical Exam Transform'!$A$2:$A$2336,'Medical Exam Transform'!$B$2:$B$2336)</f>
        <v>26.26</v>
      </c>
      <c r="D312" s="14">
        <f>_xlfn.XLOOKUP(A312,'Medical Exam Transform'!$A$2:$A$2336,'Medical Exam Transform'!$C$2:$C$2336)</f>
        <v>11.8</v>
      </c>
      <c r="E312" s="14" t="str">
        <f>_xlfn.XLOOKUP(A312,'Medical Exam Transform'!$A$2:$A$2336,'Medical Exam Transform'!$D$2:$D$2336)</f>
        <v>Yes</v>
      </c>
      <c r="F312" s="14" t="str">
        <f>_xlfn.XLOOKUP(A312,'Medical Exam Transform'!$A$2:$A$2336,'Medical Exam Transform'!$E$2:$E$2336)</f>
        <v>No</v>
      </c>
      <c r="G312" s="14" t="str">
        <f>_xlfn.XLOOKUP(A312,'Medical Exam Transform'!$A$2:$A$2336,'Medical Exam Transform'!$F$2:$F$2336)</f>
        <v>No</v>
      </c>
      <c r="H312" s="14">
        <f>_xlfn.XLOOKUP(A312,'Medical Exam Transform'!$A$2:$A$2336,'Medical Exam Transform'!$G$2:$G$2336)</f>
        <v>1</v>
      </c>
      <c r="I312" s="14" t="str">
        <f>_xlfn.XLOOKUP(A312,'Medical Exam Transform'!$A$2:$A$2336,'Medical Exam Transform'!$H$2:$H$2336)</f>
        <v>Yes</v>
      </c>
      <c r="J312" s="14" t="str">
        <f>_xlfn.XLOOKUP(A312,'Medical Exam Transform'!$A$2:$A$2336,'Medical Exam Transform'!$I$2:$I$2336)</f>
        <v>Overweight</v>
      </c>
      <c r="K312" s="14" t="str">
        <f>_xlfn.XLOOKUP(A312,'Medical Exam Transform'!$A$2:$A$2336,'Medical Exam Transform'!$J$2:$J$2336)</f>
        <v>Diabetes</v>
      </c>
      <c r="L312" s="60">
        <f>_xlfn.XLOOKUP(A312,'Hospitalisation Transform'!$A$2:$A$2344,'Hospitalisation Transform'!$B$2:$B$2344)</f>
        <v>31634</v>
      </c>
      <c r="M312" s="82">
        <f>_xlfn.XLOOKUP(A312,'Hospitalisation Transform'!$A$2:$A$2344,'Hospitalisation Transform'!$D$2:$D$2344)</f>
        <v>30530.5</v>
      </c>
      <c r="N312" s="14" t="str">
        <f>_xlfn.XLOOKUP(A312,'Hospitalisation Transform'!$A$2:$A$2344,'Hospitalisation Transform'!$E$2:$E$2344)</f>
        <v>tier - 2</v>
      </c>
      <c r="O312" s="14" t="str">
        <f>_xlfn.XLOOKUP(A312,'Hospitalisation Transform'!$A$2:$A$2344,'Hospitalisation Transform'!$F$2:$F$2344)</f>
        <v>tier - 1</v>
      </c>
      <c r="P312" s="14" t="str">
        <f>_xlfn.XLOOKUP(A312,'Hospitalisation Transform'!$A$2:$A$2344,'Hospitalisation Transform'!$G$2:$G$2344)</f>
        <v>R1011</v>
      </c>
      <c r="Q312" s="14">
        <f>_xlfn.XLOOKUP(A312,'Hospitalisation Transform'!$A$2:$A$2344,'Hospitalisation Transform'!$H$2:$H$2344)</f>
        <v>37</v>
      </c>
    </row>
    <row r="313" spans="1:17" ht="15.5" x14ac:dyDescent="0.35">
      <c r="A313" s="59" t="s">
        <v>2061</v>
      </c>
      <c r="B313" s="39" t="str">
        <f>_xlfn.XLOOKUP(A313,'Customer Names Transform'!$A$2:$A$2336,'Customer Names Transform'!$D$2:$D$2336)</f>
        <v>Philip J.</v>
      </c>
      <c r="C313" s="28">
        <f>_xlfn.XLOOKUP(A313,'Medical Exam Transform'!$A$2:$A$2336,'Medical Exam Transform'!$B$2:$B$2336)</f>
        <v>22.37</v>
      </c>
      <c r="D313" s="14">
        <f>_xlfn.XLOOKUP(A313,'Medical Exam Transform'!$A$2:$A$2336,'Medical Exam Transform'!$C$2:$C$2336)</f>
        <v>5.86</v>
      </c>
      <c r="E313" s="14" t="str">
        <f>_xlfn.XLOOKUP(A313,'Medical Exam Transform'!$A$2:$A$2336,'Medical Exam Transform'!$D$2:$D$2336)</f>
        <v>Yes</v>
      </c>
      <c r="F313" s="14" t="str">
        <f>_xlfn.XLOOKUP(A313,'Medical Exam Transform'!$A$2:$A$2336,'Medical Exam Transform'!$E$2:$E$2336)</f>
        <v>No</v>
      </c>
      <c r="G313" s="14" t="str">
        <f>_xlfn.XLOOKUP(A313,'Medical Exam Transform'!$A$2:$A$2336,'Medical Exam Transform'!$F$2:$F$2336)</f>
        <v>Yes</v>
      </c>
      <c r="H313" s="14">
        <f>_xlfn.XLOOKUP(A313,'Medical Exam Transform'!$A$2:$A$2336,'Medical Exam Transform'!$G$2:$G$2336)</f>
        <v>1</v>
      </c>
      <c r="I313" s="14" t="str">
        <f>_xlfn.XLOOKUP(A313,'Medical Exam Transform'!$A$2:$A$2336,'Medical Exam Transform'!$H$2:$H$2336)</f>
        <v>Yes</v>
      </c>
      <c r="J313" s="14" t="str">
        <f>_xlfn.XLOOKUP(A313,'Medical Exam Transform'!$A$2:$A$2336,'Medical Exam Transform'!$I$2:$I$2336)</f>
        <v>Normalweight</v>
      </c>
      <c r="K313" s="14" t="str">
        <f>_xlfn.XLOOKUP(A313,'Medical Exam Transform'!$A$2:$A$2336,'Medical Exam Transform'!$J$2:$J$2336)</f>
        <v>Normal</v>
      </c>
      <c r="L313" s="60">
        <f>_xlfn.XLOOKUP(A313,'Hospitalisation Transform'!$A$2:$A$2344,'Hospitalisation Transform'!$B$2:$B$2344)</f>
        <v>30562</v>
      </c>
      <c r="M313" s="82">
        <f>_xlfn.XLOOKUP(A313,'Hospitalisation Transform'!$A$2:$A$2344,'Hospitalisation Transform'!$D$2:$D$2344)</f>
        <v>30457.37</v>
      </c>
      <c r="N313" s="14" t="str">
        <f>_xlfn.XLOOKUP(A313,'Hospitalisation Transform'!$A$2:$A$2344,'Hospitalisation Transform'!$E$2:$E$2344)</f>
        <v>tier - 2</v>
      </c>
      <c r="O313" s="14" t="str">
        <f>_xlfn.XLOOKUP(A313,'Hospitalisation Transform'!$A$2:$A$2344,'Hospitalisation Transform'!$F$2:$F$2344)</f>
        <v>tier - 1</v>
      </c>
      <c r="P313" s="14" t="str">
        <f>_xlfn.XLOOKUP(A313,'Hospitalisation Transform'!$A$2:$A$2344,'Hospitalisation Transform'!$G$2:$G$2344)</f>
        <v>R1012</v>
      </c>
      <c r="Q313" s="14">
        <f>_xlfn.XLOOKUP(A313,'Hospitalisation Transform'!$A$2:$A$2344,'Hospitalisation Transform'!$H$2:$H$2344)</f>
        <v>40</v>
      </c>
    </row>
    <row r="314" spans="1:17" ht="15.5" x14ac:dyDescent="0.35">
      <c r="A314" s="59" t="s">
        <v>2060</v>
      </c>
      <c r="B314" s="39" t="str">
        <f>_xlfn.XLOOKUP(A314,'Customer Names Transform'!$A$2:$A$2336,'Customer Names Transform'!$D$2:$D$2336)</f>
        <v>Bryan L</v>
      </c>
      <c r="C314" s="28">
        <f>_xlfn.XLOOKUP(A314,'Medical Exam Transform'!$A$2:$A$2336,'Medical Exam Transform'!$B$2:$B$2336)</f>
        <v>39.619999999999997</v>
      </c>
      <c r="D314" s="14">
        <f>_xlfn.XLOOKUP(A314,'Medical Exam Transform'!$A$2:$A$2336,'Medical Exam Transform'!$C$2:$C$2336)</f>
        <v>4.28</v>
      </c>
      <c r="E314" s="14" t="str">
        <f>_xlfn.XLOOKUP(A314,'Medical Exam Transform'!$A$2:$A$2336,'Medical Exam Transform'!$D$2:$D$2336)</f>
        <v>No</v>
      </c>
      <c r="F314" s="14" t="str">
        <f>_xlfn.XLOOKUP(A314,'Medical Exam Transform'!$A$2:$A$2336,'Medical Exam Transform'!$E$2:$E$2336)</f>
        <v>No</v>
      </c>
      <c r="G314" s="14" t="str">
        <f>_xlfn.XLOOKUP(A314,'Medical Exam Transform'!$A$2:$A$2336,'Medical Exam Transform'!$F$2:$F$2336)</f>
        <v>No</v>
      </c>
      <c r="H314" s="14">
        <f>_xlfn.XLOOKUP(A314,'Medical Exam Transform'!$A$2:$A$2336,'Medical Exam Transform'!$G$2:$G$2336)</f>
        <v>1</v>
      </c>
      <c r="I314" s="14" t="str">
        <f>_xlfn.XLOOKUP(A314,'Medical Exam Transform'!$A$2:$A$2336,'Medical Exam Transform'!$H$2:$H$2336)</f>
        <v>Yes</v>
      </c>
      <c r="J314" s="14" t="str">
        <f>_xlfn.XLOOKUP(A314,'Medical Exam Transform'!$A$2:$A$2336,'Medical Exam Transform'!$I$2:$I$2336)</f>
        <v>Obesity</v>
      </c>
      <c r="K314" s="14" t="str">
        <f>_xlfn.XLOOKUP(A314,'Medical Exam Transform'!$A$2:$A$2336,'Medical Exam Transform'!$J$2:$J$2336)</f>
        <v>Normal</v>
      </c>
      <c r="L314" s="60">
        <f>_xlfn.XLOOKUP(A314,'Hospitalisation Transform'!$A$2:$A$2344,'Hospitalisation Transform'!$B$2:$B$2344)</f>
        <v>36096</v>
      </c>
      <c r="M314" s="82">
        <f>_xlfn.XLOOKUP(A314,'Hospitalisation Transform'!$A$2:$A$2344,'Hospitalisation Transform'!$D$2:$D$2344)</f>
        <v>30422.03</v>
      </c>
      <c r="N314" s="14" t="str">
        <f>_xlfn.XLOOKUP(A314,'Hospitalisation Transform'!$A$2:$A$2344,'Hospitalisation Transform'!$E$2:$E$2344)</f>
        <v>tier - 2</v>
      </c>
      <c r="O314" s="14" t="str">
        <f>_xlfn.XLOOKUP(A314,'Hospitalisation Transform'!$A$2:$A$2344,'Hospitalisation Transform'!$F$2:$F$2344)</f>
        <v>tier - 3</v>
      </c>
      <c r="P314" s="14" t="str">
        <f>_xlfn.XLOOKUP(A314,'Hospitalisation Transform'!$A$2:$A$2344,'Hospitalisation Transform'!$G$2:$G$2344)</f>
        <v>R1011</v>
      </c>
      <c r="Q314" s="14">
        <f>_xlfn.XLOOKUP(A314,'Hospitalisation Transform'!$A$2:$A$2344,'Hospitalisation Transform'!$H$2:$H$2344)</f>
        <v>25</v>
      </c>
    </row>
    <row r="315" spans="1:17" ht="15.5" x14ac:dyDescent="0.35">
      <c r="A315" s="59" t="s">
        <v>2059</v>
      </c>
      <c r="B315" s="39" t="str">
        <f>_xlfn.XLOOKUP(A315,'Customer Names Transform'!$A$2:$A$2336,'Customer Names Transform'!$D$2:$D$2336)</f>
        <v>Timothy F</v>
      </c>
      <c r="C315" s="28">
        <f>_xlfn.XLOOKUP(A315,'Medical Exam Transform'!$A$2:$A$2336,'Medical Exam Transform'!$B$2:$B$2336)</f>
        <v>18.329999999999998</v>
      </c>
      <c r="D315" s="14">
        <f>_xlfn.XLOOKUP(A315,'Medical Exam Transform'!$A$2:$A$2336,'Medical Exam Transform'!$C$2:$C$2336)</f>
        <v>4.16</v>
      </c>
      <c r="E315" s="14" t="str">
        <f>_xlfn.XLOOKUP(A315,'Medical Exam Transform'!$A$2:$A$2336,'Medical Exam Transform'!$D$2:$D$2336)</f>
        <v>Yes</v>
      </c>
      <c r="F315" s="14" t="str">
        <f>_xlfn.XLOOKUP(A315,'Medical Exam Transform'!$A$2:$A$2336,'Medical Exam Transform'!$E$2:$E$2336)</f>
        <v>No</v>
      </c>
      <c r="G315" s="14" t="str">
        <f>_xlfn.XLOOKUP(A315,'Medical Exam Transform'!$A$2:$A$2336,'Medical Exam Transform'!$F$2:$F$2336)</f>
        <v>No</v>
      </c>
      <c r="H315" s="14">
        <f>_xlfn.XLOOKUP(A315,'Medical Exam Transform'!$A$2:$A$2336,'Medical Exam Transform'!$G$2:$G$2336)</f>
        <v>0</v>
      </c>
      <c r="I315" s="14" t="str">
        <f>_xlfn.XLOOKUP(A315,'Medical Exam Transform'!$A$2:$A$2336,'Medical Exam Transform'!$H$2:$H$2336)</f>
        <v>Yes</v>
      </c>
      <c r="J315" s="14" t="str">
        <f>_xlfn.XLOOKUP(A315,'Medical Exam Transform'!$A$2:$A$2336,'Medical Exam Transform'!$I$2:$I$2336)</f>
        <v>Underweight</v>
      </c>
      <c r="K315" s="14" t="str">
        <f>_xlfn.XLOOKUP(A315,'Medical Exam Transform'!$A$2:$A$2336,'Medical Exam Transform'!$J$2:$J$2336)</f>
        <v>Prediabetes</v>
      </c>
      <c r="L315" s="60">
        <f>_xlfn.XLOOKUP(A315,'Hospitalisation Transform'!$A$2:$A$2344,'Hospitalisation Transform'!$B$2:$B$2344)</f>
        <v>28006</v>
      </c>
      <c r="M315" s="82">
        <f>_xlfn.XLOOKUP(A315,'Hospitalisation Transform'!$A$2:$A$2344,'Hospitalisation Transform'!$D$2:$D$2344)</f>
        <v>30409.53</v>
      </c>
      <c r="N315" s="14" t="str">
        <f>_xlfn.XLOOKUP(A315,'Hospitalisation Transform'!$A$2:$A$2344,'Hospitalisation Transform'!$E$2:$E$2344)</f>
        <v>tier - 2</v>
      </c>
      <c r="O315" s="14" t="str">
        <f>_xlfn.XLOOKUP(A315,'Hospitalisation Transform'!$A$2:$A$2344,'Hospitalisation Transform'!$F$2:$F$2344)</f>
        <v>tier - 3</v>
      </c>
      <c r="P315" s="14" t="str">
        <f>_xlfn.XLOOKUP(A315,'Hospitalisation Transform'!$A$2:$A$2344,'Hospitalisation Transform'!$G$2:$G$2344)</f>
        <v>R1012</v>
      </c>
      <c r="Q315" s="14">
        <f>_xlfn.XLOOKUP(A315,'Hospitalisation Transform'!$A$2:$A$2344,'Hospitalisation Transform'!$H$2:$H$2344)</f>
        <v>47</v>
      </c>
    </row>
    <row r="316" spans="1:17" ht="15.5" x14ac:dyDescent="0.35">
      <c r="A316" s="59" t="s">
        <v>2058</v>
      </c>
      <c r="B316" s="39" t="str">
        <f>_xlfn.XLOOKUP(A316,'Customer Names Transform'!$A$2:$A$2336,'Customer Names Transform'!$D$2:$D$2336)</f>
        <v>Angielyn M</v>
      </c>
      <c r="C316" s="28">
        <f>_xlfn.XLOOKUP(A316,'Medical Exam Transform'!$A$2:$A$2336,'Medical Exam Transform'!$B$2:$B$2336)</f>
        <v>17.11</v>
      </c>
      <c r="D316" s="14">
        <f>_xlfn.XLOOKUP(A316,'Medical Exam Transform'!$A$2:$A$2336,'Medical Exam Transform'!$C$2:$C$2336)</f>
        <v>4.9800000000000004</v>
      </c>
      <c r="E316" s="14" t="str">
        <f>_xlfn.XLOOKUP(A316,'Medical Exam Transform'!$A$2:$A$2336,'Medical Exam Transform'!$D$2:$D$2336)</f>
        <v>Yes</v>
      </c>
      <c r="F316" s="14" t="str">
        <f>_xlfn.XLOOKUP(A316,'Medical Exam Transform'!$A$2:$A$2336,'Medical Exam Transform'!$E$2:$E$2336)</f>
        <v>No</v>
      </c>
      <c r="G316" s="14" t="str">
        <f>_xlfn.XLOOKUP(A316,'Medical Exam Transform'!$A$2:$A$2336,'Medical Exam Transform'!$F$2:$F$2336)</f>
        <v>Yes</v>
      </c>
      <c r="H316" s="14">
        <f>_xlfn.XLOOKUP(A316,'Medical Exam Transform'!$A$2:$A$2336,'Medical Exam Transform'!$G$2:$G$2336)</f>
        <v>1</v>
      </c>
      <c r="I316" s="14" t="str">
        <f>_xlfn.XLOOKUP(A316,'Medical Exam Transform'!$A$2:$A$2336,'Medical Exam Transform'!$H$2:$H$2336)</f>
        <v>Yes</v>
      </c>
      <c r="J316" s="14" t="str">
        <f>_xlfn.XLOOKUP(A316,'Medical Exam Transform'!$A$2:$A$2336,'Medical Exam Transform'!$I$2:$I$2336)</f>
        <v>Underweight</v>
      </c>
      <c r="K316" s="14" t="str">
        <f>_xlfn.XLOOKUP(A316,'Medical Exam Transform'!$A$2:$A$2336,'Medical Exam Transform'!$J$2:$J$2336)</f>
        <v>Prediabetes</v>
      </c>
      <c r="L316" s="60">
        <f>_xlfn.XLOOKUP(A316,'Hospitalisation Transform'!$A$2:$A$2344,'Hospitalisation Transform'!$B$2:$B$2344)</f>
        <v>25414</v>
      </c>
      <c r="M316" s="82">
        <f>_xlfn.XLOOKUP(A316,'Hospitalisation Transform'!$A$2:$A$2344,'Hospitalisation Transform'!$D$2:$D$2344)</f>
        <v>30366.93</v>
      </c>
      <c r="N316" s="14" t="str">
        <f>_xlfn.XLOOKUP(A316,'Hospitalisation Transform'!$A$2:$A$2344,'Hospitalisation Transform'!$E$2:$E$2344)</f>
        <v>tier - 2</v>
      </c>
      <c r="O316" s="14" t="str">
        <f>_xlfn.XLOOKUP(A316,'Hospitalisation Transform'!$A$2:$A$2344,'Hospitalisation Transform'!$F$2:$F$2344)</f>
        <v>tier - 2</v>
      </c>
      <c r="P316" s="14" t="str">
        <f>_xlfn.XLOOKUP(A316,'Hospitalisation Transform'!$A$2:$A$2344,'Hospitalisation Transform'!$G$2:$G$2344)</f>
        <v>R1011</v>
      </c>
      <c r="Q316" s="14">
        <f>_xlfn.XLOOKUP(A316,'Hospitalisation Transform'!$A$2:$A$2344,'Hospitalisation Transform'!$H$2:$H$2344)</f>
        <v>54</v>
      </c>
    </row>
    <row r="317" spans="1:17" ht="15.5" x14ac:dyDescent="0.35">
      <c r="A317" s="59" t="s">
        <v>2057</v>
      </c>
      <c r="B317" s="39" t="str">
        <f>_xlfn.XLOOKUP(A317,'Customer Names Transform'!$A$2:$A$2336,'Customer Names Transform'!$D$2:$D$2336)</f>
        <v>Jeanie M.</v>
      </c>
      <c r="C317" s="28">
        <f>_xlfn.XLOOKUP(A317,'Medical Exam Transform'!$A$2:$A$2336,'Medical Exam Transform'!$B$2:$B$2336)</f>
        <v>43.5</v>
      </c>
      <c r="D317" s="14">
        <f>_xlfn.XLOOKUP(A317,'Medical Exam Transform'!$A$2:$A$2336,'Medical Exam Transform'!$C$2:$C$2336)</f>
        <v>6.38</v>
      </c>
      <c r="E317" s="14" t="str">
        <f>_xlfn.XLOOKUP(A317,'Medical Exam Transform'!$A$2:$A$2336,'Medical Exam Transform'!$D$2:$D$2336)</f>
        <v>No</v>
      </c>
      <c r="F317" s="14" t="str">
        <f>_xlfn.XLOOKUP(A317,'Medical Exam Transform'!$A$2:$A$2336,'Medical Exam Transform'!$E$2:$E$2336)</f>
        <v>yes</v>
      </c>
      <c r="G317" s="14" t="str">
        <f>_xlfn.XLOOKUP(A317,'Medical Exam Transform'!$A$2:$A$2336,'Medical Exam Transform'!$F$2:$F$2336)</f>
        <v>No</v>
      </c>
      <c r="H317" s="14">
        <f>_xlfn.XLOOKUP(A317,'Medical Exam Transform'!$A$2:$A$2336,'Medical Exam Transform'!$G$2:$G$2336)</f>
        <v>1</v>
      </c>
      <c r="I317" s="14" t="str">
        <f>_xlfn.XLOOKUP(A317,'Medical Exam Transform'!$A$2:$A$2336,'Medical Exam Transform'!$H$2:$H$2336)</f>
        <v>Yes</v>
      </c>
      <c r="J317" s="14" t="str">
        <f>_xlfn.XLOOKUP(A317,'Medical Exam Transform'!$A$2:$A$2336,'Medical Exam Transform'!$I$2:$I$2336)</f>
        <v>Obesity</v>
      </c>
      <c r="K317" s="14" t="str">
        <f>_xlfn.XLOOKUP(A317,'Medical Exam Transform'!$A$2:$A$2336,'Medical Exam Transform'!$J$2:$J$2336)</f>
        <v>Normal</v>
      </c>
      <c r="L317" s="60">
        <f>_xlfn.XLOOKUP(A317,'Hospitalisation Transform'!$A$2:$A$2344,'Hospitalisation Transform'!$B$2:$B$2344)</f>
        <v>38139</v>
      </c>
      <c r="M317" s="82">
        <f>_xlfn.XLOOKUP(A317,'Hospitalisation Transform'!$A$2:$A$2344,'Hospitalisation Transform'!$D$2:$D$2344)</f>
        <v>30328.27</v>
      </c>
      <c r="N317" s="14" t="str">
        <f>_xlfn.XLOOKUP(A317,'Hospitalisation Transform'!$A$2:$A$2344,'Hospitalisation Transform'!$E$2:$E$2344)</f>
        <v>tier - 2</v>
      </c>
      <c r="O317" s="14" t="str">
        <f>_xlfn.XLOOKUP(A317,'Hospitalisation Transform'!$A$2:$A$2344,'Hospitalisation Transform'!$F$2:$F$2344)</f>
        <v>tier - 2</v>
      </c>
      <c r="P317" s="14" t="str">
        <f>_xlfn.XLOOKUP(A317,'Hospitalisation Transform'!$A$2:$A$2344,'Hospitalisation Transform'!$G$2:$G$2344)</f>
        <v>R1011</v>
      </c>
      <c r="Q317" s="14">
        <f>_xlfn.XLOOKUP(A317,'Hospitalisation Transform'!$A$2:$A$2344,'Hospitalisation Transform'!$H$2:$H$2344)</f>
        <v>19</v>
      </c>
    </row>
    <row r="318" spans="1:17" ht="15.5" x14ac:dyDescent="0.35">
      <c r="A318" s="59" t="s">
        <v>2056</v>
      </c>
      <c r="B318" s="39" t="str">
        <f>_xlfn.XLOOKUP(A318,'Customer Names Transform'!$A$2:$A$2336,'Customer Names Transform'!$D$2:$D$2336)</f>
        <v>Greg</v>
      </c>
      <c r="C318" s="28">
        <f>_xlfn.XLOOKUP(A318,'Medical Exam Transform'!$A$2:$A$2336,'Medical Exam Transform'!$B$2:$B$2336)</f>
        <v>25.364999999999998</v>
      </c>
      <c r="D318" s="14">
        <f>_xlfn.XLOOKUP(A318,'Medical Exam Transform'!$A$2:$A$2336,'Medical Exam Transform'!$C$2:$C$2336)</f>
        <v>5.19</v>
      </c>
      <c r="E318" s="14" t="str">
        <f>_xlfn.XLOOKUP(A318,'Medical Exam Transform'!$A$2:$A$2336,'Medical Exam Transform'!$D$2:$D$2336)</f>
        <v>No</v>
      </c>
      <c r="F318" s="14" t="str">
        <f>_xlfn.XLOOKUP(A318,'Medical Exam Transform'!$A$2:$A$2336,'Medical Exam Transform'!$E$2:$E$2336)</f>
        <v>No</v>
      </c>
      <c r="G318" s="14" t="str">
        <f>_xlfn.XLOOKUP(A318,'Medical Exam Transform'!$A$2:$A$2336,'Medical Exam Transform'!$F$2:$F$2336)</f>
        <v>No</v>
      </c>
      <c r="H318" s="14">
        <f>_xlfn.XLOOKUP(A318,'Medical Exam Transform'!$A$2:$A$2336,'Medical Exam Transform'!$G$2:$G$2336)</f>
        <v>2</v>
      </c>
      <c r="I318" s="14" t="str">
        <f>_xlfn.XLOOKUP(A318,'Medical Exam Transform'!$A$2:$A$2336,'Medical Exam Transform'!$H$2:$H$2336)</f>
        <v>No</v>
      </c>
      <c r="J318" s="14" t="str">
        <f>_xlfn.XLOOKUP(A318,'Medical Exam Transform'!$A$2:$A$2336,'Medical Exam Transform'!$I$2:$I$2336)</f>
        <v>Overweight</v>
      </c>
      <c r="K318" s="14" t="str">
        <f>_xlfn.XLOOKUP(A318,'Medical Exam Transform'!$A$2:$A$2336,'Medical Exam Transform'!$J$2:$J$2336)</f>
        <v>Normal</v>
      </c>
      <c r="L318" s="60">
        <f>_xlfn.XLOOKUP(A318,'Hospitalisation Transform'!$A$2:$A$2344,'Hospitalisation Transform'!$B$2:$B$2344)</f>
        <v>26504</v>
      </c>
      <c r="M318" s="82">
        <f>_xlfn.XLOOKUP(A318,'Hospitalisation Transform'!$A$2:$A$2344,'Hospitalisation Transform'!$D$2:$D$2344)</f>
        <v>30284.639999999999</v>
      </c>
      <c r="N318" s="14" t="str">
        <f>_xlfn.XLOOKUP(A318,'Hospitalisation Transform'!$A$2:$A$2344,'Hospitalisation Transform'!$E$2:$E$2344)</f>
        <v>tier - 1</v>
      </c>
      <c r="O318" s="14" t="str">
        <f>_xlfn.XLOOKUP(A318,'Hospitalisation Transform'!$A$2:$A$2344,'Hospitalisation Transform'!$F$2:$F$2344)</f>
        <v>tier - 1</v>
      </c>
      <c r="P318" s="14" t="str">
        <f>_xlfn.XLOOKUP(A318,'Hospitalisation Transform'!$A$2:$A$2344,'Hospitalisation Transform'!$G$2:$G$2344)</f>
        <v>R1012</v>
      </c>
      <c r="Q318" s="14">
        <f>_xlfn.XLOOKUP(A318,'Hospitalisation Transform'!$A$2:$A$2344,'Hospitalisation Transform'!$H$2:$H$2344)</f>
        <v>51</v>
      </c>
    </row>
    <row r="319" spans="1:17" ht="15.5" x14ac:dyDescent="0.35">
      <c r="A319" s="59" t="s">
        <v>2055</v>
      </c>
      <c r="B319" s="39" t="str">
        <f>_xlfn.XLOOKUP(A319,'Customer Names Transform'!$A$2:$A$2336,'Customer Names Transform'!$D$2:$D$2336)</f>
        <v>John</v>
      </c>
      <c r="C319" s="28">
        <f>_xlfn.XLOOKUP(A319,'Medical Exam Transform'!$A$2:$A$2336,'Medical Exam Transform'!$B$2:$B$2336)</f>
        <v>28.594999999999999</v>
      </c>
      <c r="D319" s="14">
        <f>_xlfn.XLOOKUP(A319,'Medical Exam Transform'!$A$2:$A$2336,'Medical Exam Transform'!$C$2:$C$2336)</f>
        <v>10.210000000000001</v>
      </c>
      <c r="E319" s="14" t="str">
        <f>_xlfn.XLOOKUP(A319,'Medical Exam Transform'!$A$2:$A$2336,'Medical Exam Transform'!$D$2:$D$2336)</f>
        <v>No</v>
      </c>
      <c r="F319" s="14" t="str">
        <f>_xlfn.XLOOKUP(A319,'Medical Exam Transform'!$A$2:$A$2336,'Medical Exam Transform'!$E$2:$E$2336)</f>
        <v>No</v>
      </c>
      <c r="G319" s="14" t="str">
        <f>_xlfn.XLOOKUP(A319,'Medical Exam Transform'!$A$2:$A$2336,'Medical Exam Transform'!$F$2:$F$2336)</f>
        <v>No</v>
      </c>
      <c r="H319" s="14">
        <f>_xlfn.XLOOKUP(A319,'Medical Exam Transform'!$A$2:$A$2336,'Medical Exam Transform'!$G$2:$G$2336)</f>
        <v>0</v>
      </c>
      <c r="I319" s="14" t="str">
        <f>_xlfn.XLOOKUP(A319,'Medical Exam Transform'!$A$2:$A$2336,'Medical Exam Transform'!$H$2:$H$2336)</f>
        <v>No</v>
      </c>
      <c r="J319" s="14" t="str">
        <f>_xlfn.XLOOKUP(A319,'Medical Exam Transform'!$A$2:$A$2336,'Medical Exam Transform'!$I$2:$I$2336)</f>
        <v>Overweight</v>
      </c>
      <c r="K319" s="14" t="str">
        <f>_xlfn.XLOOKUP(A319,'Medical Exam Transform'!$A$2:$A$2336,'Medical Exam Transform'!$J$2:$J$2336)</f>
        <v>Normal</v>
      </c>
      <c r="L319" s="60">
        <f>_xlfn.XLOOKUP(A319,'Hospitalisation Transform'!$A$2:$A$2344,'Hospitalisation Transform'!$B$2:$B$2344)</f>
        <v>22904</v>
      </c>
      <c r="M319" s="82">
        <f>_xlfn.XLOOKUP(A319,'Hospitalisation Transform'!$A$2:$A$2344,'Hospitalisation Transform'!$D$2:$D$2344)</f>
        <v>30260</v>
      </c>
      <c r="N319" s="14" t="str">
        <f>_xlfn.XLOOKUP(A319,'Hospitalisation Transform'!$A$2:$A$2344,'Hospitalisation Transform'!$E$2:$E$2344)</f>
        <v>tier - 1</v>
      </c>
      <c r="O319" s="14" t="str">
        <f>_xlfn.XLOOKUP(A319,'Hospitalisation Transform'!$A$2:$A$2344,'Hospitalisation Transform'!$F$2:$F$2344)</f>
        <v>tier - 1</v>
      </c>
      <c r="P319" s="14" t="str">
        <f>_xlfn.XLOOKUP(A319,'Hospitalisation Transform'!$A$2:$A$2344,'Hospitalisation Transform'!$G$2:$G$2344)</f>
        <v>R1014</v>
      </c>
      <c r="Q319" s="14">
        <f>_xlfn.XLOOKUP(A319,'Hospitalisation Transform'!$A$2:$A$2344,'Hospitalisation Transform'!$H$2:$H$2344)</f>
        <v>61</v>
      </c>
    </row>
    <row r="320" spans="1:17" ht="15.5" x14ac:dyDescent="0.35">
      <c r="A320" s="59" t="s">
        <v>2054</v>
      </c>
      <c r="B320" s="39" t="str">
        <f>_xlfn.XLOOKUP(A320,'Customer Names Transform'!$A$2:$A$2336,'Customer Names Transform'!$D$2:$D$2336)</f>
        <v>Aliaksandr</v>
      </c>
      <c r="C320" s="28">
        <f>_xlfn.XLOOKUP(A320,'Medical Exam Transform'!$A$2:$A$2336,'Medical Exam Transform'!$B$2:$B$2336)</f>
        <v>29.83</v>
      </c>
      <c r="D320" s="14">
        <f>_xlfn.XLOOKUP(A320,'Medical Exam Transform'!$A$2:$A$2336,'Medical Exam Transform'!$C$2:$C$2336)</f>
        <v>9.6999999999999993</v>
      </c>
      <c r="E320" s="14" t="str">
        <f>_xlfn.XLOOKUP(A320,'Medical Exam Transform'!$A$2:$A$2336,'Medical Exam Transform'!$D$2:$D$2336)</f>
        <v>Yes</v>
      </c>
      <c r="F320" s="14" t="str">
        <f>_xlfn.XLOOKUP(A320,'Medical Exam Transform'!$A$2:$A$2336,'Medical Exam Transform'!$E$2:$E$2336)</f>
        <v>No</v>
      </c>
      <c r="G320" s="14" t="str">
        <f>_xlfn.XLOOKUP(A320,'Medical Exam Transform'!$A$2:$A$2336,'Medical Exam Transform'!$F$2:$F$2336)</f>
        <v>Yes</v>
      </c>
      <c r="H320" s="14">
        <f>_xlfn.XLOOKUP(A320,'Medical Exam Transform'!$A$2:$A$2336,'Medical Exam Transform'!$G$2:$G$2336)</f>
        <v>1</v>
      </c>
      <c r="I320" s="14" t="str">
        <f>_xlfn.XLOOKUP(A320,'Medical Exam Transform'!$A$2:$A$2336,'Medical Exam Transform'!$H$2:$H$2336)</f>
        <v>Yes</v>
      </c>
      <c r="J320" s="14" t="str">
        <f>_xlfn.XLOOKUP(A320,'Medical Exam Transform'!$A$2:$A$2336,'Medical Exam Transform'!$I$2:$I$2336)</f>
        <v>Overweight</v>
      </c>
      <c r="K320" s="14" t="str">
        <f>_xlfn.XLOOKUP(A320,'Medical Exam Transform'!$A$2:$A$2336,'Medical Exam Transform'!$J$2:$J$2336)</f>
        <v>Normal</v>
      </c>
      <c r="L320" s="60">
        <f>_xlfn.XLOOKUP(A320,'Hospitalisation Transform'!$A$2:$A$2344,'Hospitalisation Transform'!$B$2:$B$2344)</f>
        <v>23267</v>
      </c>
      <c r="M320" s="82">
        <f>_xlfn.XLOOKUP(A320,'Hospitalisation Transform'!$A$2:$A$2344,'Hospitalisation Transform'!$D$2:$D$2344)</f>
        <v>30184.94</v>
      </c>
      <c r="N320" s="14" t="str">
        <f>_xlfn.XLOOKUP(A320,'Hospitalisation Transform'!$A$2:$A$2344,'Hospitalisation Transform'!$E$2:$E$2344)</f>
        <v>tier - 1</v>
      </c>
      <c r="O320" s="14" t="str">
        <f>_xlfn.XLOOKUP(A320,'Hospitalisation Transform'!$A$2:$A$2344,'Hospitalisation Transform'!$F$2:$F$2344)</f>
        <v>tier - 1</v>
      </c>
      <c r="P320" s="14" t="str">
        <f>_xlfn.XLOOKUP(A320,'Hospitalisation Transform'!$A$2:$A$2344,'Hospitalisation Transform'!$G$2:$G$2344)</f>
        <v>R1014</v>
      </c>
      <c r="Q320" s="14">
        <f>_xlfn.XLOOKUP(A320,'Hospitalisation Transform'!$A$2:$A$2344,'Hospitalisation Transform'!$H$2:$H$2344)</f>
        <v>60</v>
      </c>
    </row>
    <row r="321" spans="1:17" ht="15.5" x14ac:dyDescent="0.35">
      <c r="A321" s="59" t="s">
        <v>2053</v>
      </c>
      <c r="B321" s="39" t="str">
        <f>_xlfn.XLOOKUP(A321,'Customer Names Transform'!$A$2:$A$2336,'Customer Names Transform'!$D$2:$D$2336)</f>
        <v>Jason M.</v>
      </c>
      <c r="C321" s="28">
        <f>_xlfn.XLOOKUP(A321,'Medical Exam Transform'!$A$2:$A$2336,'Medical Exam Transform'!$B$2:$B$2336)</f>
        <v>24.7</v>
      </c>
      <c r="D321" s="14">
        <f>_xlfn.XLOOKUP(A321,'Medical Exam Transform'!$A$2:$A$2336,'Medical Exam Transform'!$C$2:$C$2336)</f>
        <v>10.25</v>
      </c>
      <c r="E321" s="14" t="str">
        <f>_xlfn.XLOOKUP(A321,'Medical Exam Transform'!$A$2:$A$2336,'Medical Exam Transform'!$D$2:$D$2336)</f>
        <v>No</v>
      </c>
      <c r="F321" s="14" t="str">
        <f>_xlfn.XLOOKUP(A321,'Medical Exam Transform'!$A$2:$A$2336,'Medical Exam Transform'!$E$2:$E$2336)</f>
        <v>No</v>
      </c>
      <c r="G321" s="14" t="str">
        <f>_xlfn.XLOOKUP(A321,'Medical Exam Transform'!$A$2:$A$2336,'Medical Exam Transform'!$F$2:$F$2336)</f>
        <v>No</v>
      </c>
      <c r="H321" s="14">
        <f>_xlfn.XLOOKUP(A321,'Medical Exam Transform'!$A$2:$A$2336,'Medical Exam Transform'!$G$2:$G$2336)</f>
        <v>3</v>
      </c>
      <c r="I321" s="14" t="str">
        <f>_xlfn.XLOOKUP(A321,'Medical Exam Transform'!$A$2:$A$2336,'Medical Exam Transform'!$H$2:$H$2336)</f>
        <v>No</v>
      </c>
      <c r="J321" s="14" t="str">
        <f>_xlfn.XLOOKUP(A321,'Medical Exam Transform'!$A$2:$A$2336,'Medical Exam Transform'!$I$2:$I$2336)</f>
        <v>Normalweight</v>
      </c>
      <c r="K321" s="14" t="str">
        <f>_xlfn.XLOOKUP(A321,'Medical Exam Transform'!$A$2:$A$2336,'Medical Exam Transform'!$J$2:$J$2336)</f>
        <v>Diabetes</v>
      </c>
      <c r="L321" s="60">
        <f>_xlfn.XLOOKUP(A321,'Hospitalisation Transform'!$A$2:$A$2344,'Hospitalisation Transform'!$B$2:$B$2344)</f>
        <v>21408</v>
      </c>
      <c r="M321" s="82">
        <f>_xlfn.XLOOKUP(A321,'Hospitalisation Transform'!$A$2:$A$2344,'Hospitalisation Transform'!$D$2:$D$2344)</f>
        <v>30166.62</v>
      </c>
      <c r="N321" s="14" t="str">
        <f>_xlfn.XLOOKUP(A321,'Hospitalisation Transform'!$A$2:$A$2344,'Hospitalisation Transform'!$E$2:$E$2344)</f>
        <v>tier - 1</v>
      </c>
      <c r="O321" s="14" t="str">
        <f>_xlfn.XLOOKUP(A321,'Hospitalisation Transform'!$A$2:$A$2344,'Hospitalisation Transform'!$F$2:$F$2344)</f>
        <v>tier - 3</v>
      </c>
      <c r="P321" s="14" t="str">
        <f>_xlfn.XLOOKUP(A321,'Hospitalisation Transform'!$A$2:$A$2344,'Hospitalisation Transform'!$G$2:$G$2344)</f>
        <v>R1012</v>
      </c>
      <c r="Q321" s="14">
        <f>_xlfn.XLOOKUP(A321,'Hospitalisation Transform'!$A$2:$A$2344,'Hospitalisation Transform'!$H$2:$H$2344)</f>
        <v>65</v>
      </c>
    </row>
    <row r="322" spans="1:17" ht="15.5" x14ac:dyDescent="0.35">
      <c r="A322" s="59" t="s">
        <v>2052</v>
      </c>
      <c r="B322" s="39" t="str">
        <f>_xlfn.XLOOKUP(A322,'Customer Names Transform'!$A$2:$A$2336,'Customer Names Transform'!$D$2:$D$2336)</f>
        <v>Sheera K</v>
      </c>
      <c r="C322" s="28">
        <f>_xlfn.XLOOKUP(A322,'Medical Exam Transform'!$A$2:$A$2336,'Medical Exam Transform'!$B$2:$B$2336)</f>
        <v>17.940000000000001</v>
      </c>
      <c r="D322" s="14">
        <f>_xlfn.XLOOKUP(A322,'Medical Exam Transform'!$A$2:$A$2336,'Medical Exam Transform'!$C$2:$C$2336)</f>
        <v>9.77</v>
      </c>
      <c r="E322" s="14" t="str">
        <f>_xlfn.XLOOKUP(A322,'Medical Exam Transform'!$A$2:$A$2336,'Medical Exam Transform'!$D$2:$D$2336)</f>
        <v>No</v>
      </c>
      <c r="F322" s="14" t="str">
        <f>_xlfn.XLOOKUP(A322,'Medical Exam Transform'!$A$2:$A$2336,'Medical Exam Transform'!$E$2:$E$2336)</f>
        <v>No</v>
      </c>
      <c r="G322" s="14" t="str">
        <f>_xlfn.XLOOKUP(A322,'Medical Exam Transform'!$A$2:$A$2336,'Medical Exam Transform'!$F$2:$F$2336)</f>
        <v>No</v>
      </c>
      <c r="H322" s="14">
        <f>_xlfn.XLOOKUP(A322,'Medical Exam Transform'!$A$2:$A$2336,'Medical Exam Transform'!$G$2:$G$2336)</f>
        <v>0</v>
      </c>
      <c r="I322" s="14" t="str">
        <f>_xlfn.XLOOKUP(A322,'Medical Exam Transform'!$A$2:$A$2336,'Medical Exam Transform'!$H$2:$H$2336)</f>
        <v>Yes</v>
      </c>
      <c r="J322" s="14" t="str">
        <f>_xlfn.XLOOKUP(A322,'Medical Exam Transform'!$A$2:$A$2336,'Medical Exam Transform'!$I$2:$I$2336)</f>
        <v>Underweight</v>
      </c>
      <c r="K322" s="14" t="str">
        <f>_xlfn.XLOOKUP(A322,'Medical Exam Transform'!$A$2:$A$2336,'Medical Exam Transform'!$J$2:$J$2336)</f>
        <v>Diabetes</v>
      </c>
      <c r="L322" s="60">
        <f>_xlfn.XLOOKUP(A322,'Hospitalisation Transform'!$A$2:$A$2344,'Hospitalisation Transform'!$B$2:$B$2344)</f>
        <v>26292</v>
      </c>
      <c r="M322" s="82">
        <f>_xlfn.XLOOKUP(A322,'Hospitalisation Transform'!$A$2:$A$2344,'Hospitalisation Transform'!$D$2:$D$2344)</f>
        <v>30134.75</v>
      </c>
      <c r="N322" s="14" t="str">
        <f>_xlfn.XLOOKUP(A322,'Hospitalisation Transform'!$A$2:$A$2344,'Hospitalisation Transform'!$E$2:$E$2344)</f>
        <v>tier - 2</v>
      </c>
      <c r="O322" s="14" t="str">
        <f>_xlfn.XLOOKUP(A322,'Hospitalisation Transform'!$A$2:$A$2344,'Hospitalisation Transform'!$F$2:$F$2344)</f>
        <v>tier - 3</v>
      </c>
      <c r="P322" s="14" t="str">
        <f>_xlfn.XLOOKUP(A322,'Hospitalisation Transform'!$A$2:$A$2344,'Hospitalisation Transform'!$G$2:$G$2344)</f>
        <v>R1011</v>
      </c>
      <c r="Q322" s="14">
        <f>_xlfn.XLOOKUP(A322,'Hospitalisation Transform'!$A$2:$A$2344,'Hospitalisation Transform'!$H$2:$H$2344)</f>
        <v>51</v>
      </c>
    </row>
    <row r="323" spans="1:17" ht="15.5" x14ac:dyDescent="0.35">
      <c r="A323" s="59" t="s">
        <v>2051</v>
      </c>
      <c r="B323" s="39" t="str">
        <f>_xlfn.XLOOKUP(A323,'Customer Names Transform'!$A$2:$A$2336,'Customer Names Transform'!$D$2:$D$2336)</f>
        <v>Janice</v>
      </c>
      <c r="C323" s="28">
        <f>_xlfn.XLOOKUP(A323,'Medical Exam Transform'!$A$2:$A$2336,'Medical Exam Transform'!$B$2:$B$2336)</f>
        <v>21.08</v>
      </c>
      <c r="D323" s="14">
        <f>_xlfn.XLOOKUP(A323,'Medical Exam Transform'!$A$2:$A$2336,'Medical Exam Transform'!$C$2:$C$2336)</f>
        <v>4.83</v>
      </c>
      <c r="E323" s="14" t="str">
        <f>_xlfn.XLOOKUP(A323,'Medical Exam Transform'!$A$2:$A$2336,'Medical Exam Transform'!$D$2:$D$2336)</f>
        <v>No</v>
      </c>
      <c r="F323" s="14" t="str">
        <f>_xlfn.XLOOKUP(A323,'Medical Exam Transform'!$A$2:$A$2336,'Medical Exam Transform'!$E$2:$E$2336)</f>
        <v>No</v>
      </c>
      <c r="G323" s="14" t="str">
        <f>_xlfn.XLOOKUP(A323,'Medical Exam Transform'!$A$2:$A$2336,'Medical Exam Transform'!$F$2:$F$2336)</f>
        <v>Yes</v>
      </c>
      <c r="H323" s="14">
        <f>_xlfn.XLOOKUP(A323,'Medical Exam Transform'!$A$2:$A$2336,'Medical Exam Transform'!$G$2:$G$2336)</f>
        <v>1</v>
      </c>
      <c r="I323" s="14" t="str">
        <f>_xlfn.XLOOKUP(A323,'Medical Exam Transform'!$A$2:$A$2336,'Medical Exam Transform'!$H$2:$H$2336)</f>
        <v>Yes</v>
      </c>
      <c r="J323" s="14" t="str">
        <f>_xlfn.XLOOKUP(A323,'Medical Exam Transform'!$A$2:$A$2336,'Medical Exam Transform'!$I$2:$I$2336)</f>
        <v>Normalweight</v>
      </c>
      <c r="K323" s="14" t="str">
        <f>_xlfn.XLOOKUP(A323,'Medical Exam Transform'!$A$2:$A$2336,'Medical Exam Transform'!$J$2:$J$2336)</f>
        <v>Normal</v>
      </c>
      <c r="L323" s="60">
        <f>_xlfn.XLOOKUP(A323,'Hospitalisation Transform'!$A$2:$A$2344,'Hospitalisation Transform'!$B$2:$B$2344)</f>
        <v>29100</v>
      </c>
      <c r="M323" s="82">
        <f>_xlfn.XLOOKUP(A323,'Hospitalisation Transform'!$A$2:$A$2344,'Hospitalisation Transform'!$D$2:$D$2344)</f>
        <v>30095.97</v>
      </c>
      <c r="N323" s="14" t="str">
        <f>_xlfn.XLOOKUP(A323,'Hospitalisation Transform'!$A$2:$A$2344,'Hospitalisation Transform'!$E$2:$E$2344)</f>
        <v>tier - 2</v>
      </c>
      <c r="O323" s="14" t="str">
        <f>_xlfn.XLOOKUP(A323,'Hospitalisation Transform'!$A$2:$A$2344,'Hospitalisation Transform'!$F$2:$F$2344)</f>
        <v>tier - 3</v>
      </c>
      <c r="P323" s="14" t="str">
        <f>_xlfn.XLOOKUP(A323,'Hospitalisation Transform'!$A$2:$A$2344,'Hospitalisation Transform'!$G$2:$G$2344)</f>
        <v>R1011</v>
      </c>
      <c r="Q323" s="14">
        <f>_xlfn.XLOOKUP(A323,'Hospitalisation Transform'!$A$2:$A$2344,'Hospitalisation Transform'!$H$2:$H$2344)</f>
        <v>44</v>
      </c>
    </row>
    <row r="324" spans="1:17" ht="15.5" x14ac:dyDescent="0.35">
      <c r="A324" s="59" t="s">
        <v>2050</v>
      </c>
      <c r="B324" s="39" t="str">
        <f>_xlfn.XLOOKUP(A324,'Customer Names Transform'!$A$2:$A$2336,'Customer Names Transform'!$D$2:$D$2336)</f>
        <v>Timothy G.</v>
      </c>
      <c r="C324" s="28">
        <f>_xlfn.XLOOKUP(A324,'Medical Exam Transform'!$A$2:$A$2336,'Medical Exam Transform'!$B$2:$B$2336)</f>
        <v>37.715000000000003</v>
      </c>
      <c r="D324" s="14">
        <f>_xlfn.XLOOKUP(A324,'Medical Exam Transform'!$A$2:$A$2336,'Medical Exam Transform'!$C$2:$C$2336)</f>
        <v>10.86</v>
      </c>
      <c r="E324" s="14" t="str">
        <f>_xlfn.XLOOKUP(A324,'Medical Exam Transform'!$A$2:$A$2336,'Medical Exam Transform'!$D$2:$D$2336)</f>
        <v>Yes</v>
      </c>
      <c r="F324" s="14" t="str">
        <f>_xlfn.XLOOKUP(A324,'Medical Exam Transform'!$A$2:$A$2336,'Medical Exam Transform'!$E$2:$E$2336)</f>
        <v>No</v>
      </c>
      <c r="G324" s="14" t="str">
        <f>_xlfn.XLOOKUP(A324,'Medical Exam Transform'!$A$2:$A$2336,'Medical Exam Transform'!$F$2:$F$2336)</f>
        <v>No</v>
      </c>
      <c r="H324" s="14">
        <f>_xlfn.XLOOKUP(A324,'Medical Exam Transform'!$A$2:$A$2336,'Medical Exam Transform'!$G$2:$G$2336)</f>
        <v>0</v>
      </c>
      <c r="I324" s="14" t="str">
        <f>_xlfn.XLOOKUP(A324,'Medical Exam Transform'!$A$2:$A$2336,'Medical Exam Transform'!$H$2:$H$2336)</f>
        <v>No</v>
      </c>
      <c r="J324" s="14" t="str">
        <f>_xlfn.XLOOKUP(A324,'Medical Exam Transform'!$A$2:$A$2336,'Medical Exam Transform'!$I$2:$I$2336)</f>
        <v>Obesity</v>
      </c>
      <c r="K324" s="14" t="str">
        <f>_xlfn.XLOOKUP(A324,'Medical Exam Transform'!$A$2:$A$2336,'Medical Exam Transform'!$J$2:$J$2336)</f>
        <v>Diabetes</v>
      </c>
      <c r="L324" s="60">
        <f>_xlfn.XLOOKUP(A324,'Hospitalisation Transform'!$A$2:$A$2344,'Hospitalisation Transform'!$B$2:$B$2344)</f>
        <v>24639</v>
      </c>
      <c r="M324" s="82">
        <f>_xlfn.XLOOKUP(A324,'Hospitalisation Transform'!$A$2:$A$2344,'Hospitalisation Transform'!$D$2:$D$2344)</f>
        <v>30063.58</v>
      </c>
      <c r="N324" s="14" t="str">
        <f>_xlfn.XLOOKUP(A324,'Hospitalisation Transform'!$A$2:$A$2344,'Hospitalisation Transform'!$E$2:$E$2344)</f>
        <v>tier - 1</v>
      </c>
      <c r="O324" s="14" t="str">
        <f>_xlfn.XLOOKUP(A324,'Hospitalisation Transform'!$A$2:$A$2344,'Hospitalisation Transform'!$F$2:$F$2344)</f>
        <v>tier - 1</v>
      </c>
      <c r="P324" s="14" t="str">
        <f>_xlfn.XLOOKUP(A324,'Hospitalisation Transform'!$A$2:$A$2344,'Hospitalisation Transform'!$G$2:$G$2344)</f>
        <v>R1012</v>
      </c>
      <c r="Q324" s="14">
        <f>_xlfn.XLOOKUP(A324,'Hospitalisation Transform'!$A$2:$A$2344,'Hospitalisation Transform'!$H$2:$H$2344)</f>
        <v>56</v>
      </c>
    </row>
    <row r="325" spans="1:17" ht="15.5" x14ac:dyDescent="0.35">
      <c r="A325" s="59" t="s">
        <v>2049</v>
      </c>
      <c r="B325" s="39" t="str">
        <f>_xlfn.XLOOKUP(A325,'Customer Names Transform'!$A$2:$A$2336,'Customer Names Transform'!$D$2:$D$2336)</f>
        <v>Alan R</v>
      </c>
      <c r="C325" s="28">
        <f>_xlfn.XLOOKUP(A325,'Medical Exam Transform'!$A$2:$A$2336,'Medical Exam Transform'!$B$2:$B$2336)</f>
        <v>22.39</v>
      </c>
      <c r="D325" s="14">
        <f>_xlfn.XLOOKUP(A325,'Medical Exam Transform'!$A$2:$A$2336,'Medical Exam Transform'!$C$2:$C$2336)</f>
        <v>9.5299999999999994</v>
      </c>
      <c r="E325" s="14" t="str">
        <f>_xlfn.XLOOKUP(A325,'Medical Exam Transform'!$A$2:$A$2336,'Medical Exam Transform'!$D$2:$D$2336)</f>
        <v>Yes</v>
      </c>
      <c r="F325" s="14" t="str">
        <f>_xlfn.XLOOKUP(A325,'Medical Exam Transform'!$A$2:$A$2336,'Medical Exam Transform'!$E$2:$E$2336)</f>
        <v>No</v>
      </c>
      <c r="G325" s="14" t="str">
        <f>_xlfn.XLOOKUP(A325,'Medical Exam Transform'!$A$2:$A$2336,'Medical Exam Transform'!$F$2:$F$2336)</f>
        <v>No</v>
      </c>
      <c r="H325" s="14">
        <f>_xlfn.XLOOKUP(A325,'Medical Exam Transform'!$A$2:$A$2336,'Medical Exam Transform'!$G$2:$G$2336)</f>
        <v>0</v>
      </c>
      <c r="I325" s="14" t="str">
        <f>_xlfn.XLOOKUP(A325,'Medical Exam Transform'!$A$2:$A$2336,'Medical Exam Transform'!$H$2:$H$2336)</f>
        <v>Yes</v>
      </c>
      <c r="J325" s="14" t="str">
        <f>_xlfn.XLOOKUP(A325,'Medical Exam Transform'!$A$2:$A$2336,'Medical Exam Transform'!$I$2:$I$2336)</f>
        <v>Normalweight</v>
      </c>
      <c r="K325" s="14" t="str">
        <f>_xlfn.XLOOKUP(A325,'Medical Exam Transform'!$A$2:$A$2336,'Medical Exam Transform'!$J$2:$J$2336)</f>
        <v>Diabetes</v>
      </c>
      <c r="L325" s="60">
        <f>_xlfn.XLOOKUP(A325,'Hospitalisation Transform'!$A$2:$A$2344,'Hospitalisation Transform'!$B$2:$B$2344)</f>
        <v>29802</v>
      </c>
      <c r="M325" s="82">
        <f>_xlfn.XLOOKUP(A325,'Hospitalisation Transform'!$A$2:$A$2344,'Hospitalisation Transform'!$D$2:$D$2344)</f>
        <v>30026.87</v>
      </c>
      <c r="N325" s="14" t="str">
        <f>_xlfn.XLOOKUP(A325,'Hospitalisation Transform'!$A$2:$A$2344,'Hospitalisation Transform'!$E$2:$E$2344)</f>
        <v>tier - 2</v>
      </c>
      <c r="O325" s="14" t="str">
        <f>_xlfn.XLOOKUP(A325,'Hospitalisation Transform'!$A$2:$A$2344,'Hospitalisation Transform'!$F$2:$F$2344)</f>
        <v>tier - 3</v>
      </c>
      <c r="P325" s="14" t="str">
        <f>_xlfn.XLOOKUP(A325,'Hospitalisation Transform'!$A$2:$A$2344,'Hospitalisation Transform'!$G$2:$G$2344)</f>
        <v>R1012</v>
      </c>
      <c r="Q325" s="14">
        <f>_xlfn.XLOOKUP(A325,'Hospitalisation Transform'!$A$2:$A$2344,'Hospitalisation Transform'!$H$2:$H$2344)</f>
        <v>42</v>
      </c>
    </row>
    <row r="326" spans="1:17" ht="15.5" x14ac:dyDescent="0.35">
      <c r="A326" s="59" t="s">
        <v>2048</v>
      </c>
      <c r="B326" s="39" t="str">
        <f>_xlfn.XLOOKUP(A326,'Customer Names Transform'!$A$2:$A$2336,'Customer Names Transform'!$D$2:$D$2336)</f>
        <v>Michael</v>
      </c>
      <c r="C326" s="28">
        <f>_xlfn.XLOOKUP(A326,'Medical Exam Transform'!$A$2:$A$2336,'Medical Exam Transform'!$B$2:$B$2336)</f>
        <v>28.78</v>
      </c>
      <c r="D326" s="14">
        <f>_xlfn.XLOOKUP(A326,'Medical Exam Transform'!$A$2:$A$2336,'Medical Exam Transform'!$C$2:$C$2336)</f>
        <v>5.68</v>
      </c>
      <c r="E326" s="14" t="str">
        <f>_xlfn.XLOOKUP(A326,'Medical Exam Transform'!$A$2:$A$2336,'Medical Exam Transform'!$D$2:$D$2336)</f>
        <v>No</v>
      </c>
      <c r="F326" s="14" t="str">
        <f>_xlfn.XLOOKUP(A326,'Medical Exam Transform'!$A$2:$A$2336,'Medical Exam Transform'!$E$2:$E$2336)</f>
        <v>No</v>
      </c>
      <c r="G326" s="14" t="str">
        <f>_xlfn.XLOOKUP(A326,'Medical Exam Transform'!$A$2:$A$2336,'Medical Exam Transform'!$F$2:$F$2336)</f>
        <v>No</v>
      </c>
      <c r="H326" s="14">
        <f>_xlfn.XLOOKUP(A326,'Medical Exam Transform'!$A$2:$A$2336,'Medical Exam Transform'!$G$2:$G$2336)</f>
        <v>0</v>
      </c>
      <c r="I326" s="14" t="str">
        <f>_xlfn.XLOOKUP(A326,'Medical Exam Transform'!$A$2:$A$2336,'Medical Exam Transform'!$H$2:$H$2336)</f>
        <v>Yes</v>
      </c>
      <c r="J326" s="14" t="str">
        <f>_xlfn.XLOOKUP(A326,'Medical Exam Transform'!$A$2:$A$2336,'Medical Exam Transform'!$I$2:$I$2336)</f>
        <v>Overweight</v>
      </c>
      <c r="K326" s="14" t="str">
        <f>_xlfn.XLOOKUP(A326,'Medical Exam Transform'!$A$2:$A$2336,'Medical Exam Transform'!$J$2:$J$2336)</f>
        <v>Prediabetes</v>
      </c>
      <c r="L326" s="60">
        <f>_xlfn.XLOOKUP(A326,'Hospitalisation Transform'!$A$2:$A$2344,'Hospitalisation Transform'!$B$2:$B$2344)</f>
        <v>33516</v>
      </c>
      <c r="M326" s="82">
        <f>_xlfn.XLOOKUP(A326,'Hospitalisation Transform'!$A$2:$A$2344,'Hospitalisation Transform'!$D$2:$D$2344)</f>
        <v>29969.67</v>
      </c>
      <c r="N326" s="14" t="str">
        <f>_xlfn.XLOOKUP(A326,'Hospitalisation Transform'!$A$2:$A$2344,'Hospitalisation Transform'!$E$2:$E$2344)</f>
        <v>tier - 1</v>
      </c>
      <c r="O326" s="14" t="str">
        <f>_xlfn.XLOOKUP(A326,'Hospitalisation Transform'!$A$2:$A$2344,'Hospitalisation Transform'!$F$2:$F$2344)</f>
        <v>tier - 1</v>
      </c>
      <c r="P326" s="14" t="str">
        <f>_xlfn.XLOOKUP(A326,'Hospitalisation Transform'!$A$2:$A$2344,'Hospitalisation Transform'!$G$2:$G$2344)</f>
        <v>R1011</v>
      </c>
      <c r="Q326" s="14">
        <f>_xlfn.XLOOKUP(A326,'Hospitalisation Transform'!$A$2:$A$2344,'Hospitalisation Transform'!$H$2:$H$2344)</f>
        <v>32</v>
      </c>
    </row>
    <row r="327" spans="1:17" ht="15.5" x14ac:dyDescent="0.35">
      <c r="A327" s="59" t="s">
        <v>2047</v>
      </c>
      <c r="B327" s="39" t="str">
        <f>_xlfn.XLOOKUP(A327,'Customer Names Transform'!$A$2:$A$2336,'Customer Names Transform'!$D$2:$D$2336)</f>
        <v>Marie-France</v>
      </c>
      <c r="C327" s="28">
        <f>_xlfn.XLOOKUP(A327,'Medical Exam Transform'!$A$2:$A$2336,'Medical Exam Transform'!$B$2:$B$2336)</f>
        <v>18.329999999999998</v>
      </c>
      <c r="D327" s="14">
        <f>_xlfn.XLOOKUP(A327,'Medical Exam Transform'!$A$2:$A$2336,'Medical Exam Transform'!$C$2:$C$2336)</f>
        <v>5.57</v>
      </c>
      <c r="E327" s="14" t="str">
        <f>_xlfn.XLOOKUP(A327,'Medical Exam Transform'!$A$2:$A$2336,'Medical Exam Transform'!$D$2:$D$2336)</f>
        <v>Yes</v>
      </c>
      <c r="F327" s="14" t="str">
        <f>_xlfn.XLOOKUP(A327,'Medical Exam Transform'!$A$2:$A$2336,'Medical Exam Transform'!$E$2:$E$2336)</f>
        <v>No</v>
      </c>
      <c r="G327" s="14" t="str">
        <f>_xlfn.XLOOKUP(A327,'Medical Exam Transform'!$A$2:$A$2336,'Medical Exam Transform'!$F$2:$F$2336)</f>
        <v>No</v>
      </c>
      <c r="H327" s="14">
        <f>_xlfn.XLOOKUP(A327,'Medical Exam Transform'!$A$2:$A$2336,'Medical Exam Transform'!$G$2:$G$2336)</f>
        <v>0</v>
      </c>
      <c r="I327" s="14" t="str">
        <f>_xlfn.XLOOKUP(A327,'Medical Exam Transform'!$A$2:$A$2336,'Medical Exam Transform'!$H$2:$H$2336)</f>
        <v>Yes</v>
      </c>
      <c r="J327" s="14" t="str">
        <f>_xlfn.XLOOKUP(A327,'Medical Exam Transform'!$A$2:$A$2336,'Medical Exam Transform'!$I$2:$I$2336)</f>
        <v>Underweight</v>
      </c>
      <c r="K327" s="14" t="str">
        <f>_xlfn.XLOOKUP(A327,'Medical Exam Transform'!$A$2:$A$2336,'Medical Exam Transform'!$J$2:$J$2336)</f>
        <v>Normal</v>
      </c>
      <c r="L327" s="60">
        <f>_xlfn.XLOOKUP(A327,'Hospitalisation Transform'!$A$2:$A$2344,'Hospitalisation Transform'!$B$2:$B$2344)</f>
        <v>27923</v>
      </c>
      <c r="M327" s="82">
        <f>_xlfn.XLOOKUP(A327,'Hospitalisation Transform'!$A$2:$A$2344,'Hospitalisation Transform'!$D$2:$D$2344)</f>
        <v>29933.75</v>
      </c>
      <c r="N327" s="14" t="str">
        <f>_xlfn.XLOOKUP(A327,'Hospitalisation Transform'!$A$2:$A$2344,'Hospitalisation Transform'!$E$2:$E$2344)</f>
        <v>tier - 1</v>
      </c>
      <c r="O327" s="14" t="str">
        <f>_xlfn.XLOOKUP(A327,'Hospitalisation Transform'!$A$2:$A$2344,'Hospitalisation Transform'!$F$2:$F$2344)</f>
        <v>tier - 1</v>
      </c>
      <c r="P327" s="14" t="str">
        <f>_xlfn.XLOOKUP(A327,'Hospitalisation Transform'!$A$2:$A$2344,'Hospitalisation Transform'!$G$2:$G$2344)</f>
        <v>R1011</v>
      </c>
      <c r="Q327" s="14">
        <f>_xlfn.XLOOKUP(A327,'Hospitalisation Transform'!$A$2:$A$2344,'Hospitalisation Transform'!$H$2:$H$2344)</f>
        <v>47</v>
      </c>
    </row>
    <row r="328" spans="1:17" ht="15.5" x14ac:dyDescent="0.35">
      <c r="A328" s="59" t="s">
        <v>2046</v>
      </c>
      <c r="B328" s="39" t="str">
        <f>_xlfn.XLOOKUP(A328,'Customer Names Transform'!$A$2:$A$2336,'Customer Names Transform'!$D$2:$D$2336)</f>
        <v>Erik F.</v>
      </c>
      <c r="C328" s="28">
        <f>_xlfn.XLOOKUP(A328,'Medical Exam Transform'!$A$2:$A$2336,'Medical Exam Transform'!$B$2:$B$2336)</f>
        <v>26.39</v>
      </c>
      <c r="D328" s="14">
        <f>_xlfn.XLOOKUP(A328,'Medical Exam Transform'!$A$2:$A$2336,'Medical Exam Transform'!$C$2:$C$2336)</f>
        <v>4.58</v>
      </c>
      <c r="E328" s="14" t="str">
        <f>_xlfn.XLOOKUP(A328,'Medical Exam Transform'!$A$2:$A$2336,'Medical Exam Transform'!$D$2:$D$2336)</f>
        <v>Yes</v>
      </c>
      <c r="F328" s="14" t="str">
        <f>_xlfn.XLOOKUP(A328,'Medical Exam Transform'!$A$2:$A$2336,'Medical Exam Transform'!$E$2:$E$2336)</f>
        <v>No</v>
      </c>
      <c r="G328" s="14" t="str">
        <f>_xlfn.XLOOKUP(A328,'Medical Exam Transform'!$A$2:$A$2336,'Medical Exam Transform'!$F$2:$F$2336)</f>
        <v>No</v>
      </c>
      <c r="H328" s="14">
        <f>_xlfn.XLOOKUP(A328,'Medical Exam Transform'!$A$2:$A$2336,'Medical Exam Transform'!$G$2:$G$2336)</f>
        <v>1</v>
      </c>
      <c r="I328" s="14" t="str">
        <f>_xlfn.XLOOKUP(A328,'Medical Exam Transform'!$A$2:$A$2336,'Medical Exam Transform'!$H$2:$H$2336)</f>
        <v>Yes</v>
      </c>
      <c r="J328" s="14" t="str">
        <f>_xlfn.XLOOKUP(A328,'Medical Exam Transform'!$A$2:$A$2336,'Medical Exam Transform'!$I$2:$I$2336)</f>
        <v>Overweight</v>
      </c>
      <c r="K328" s="14" t="str">
        <f>_xlfn.XLOOKUP(A328,'Medical Exam Transform'!$A$2:$A$2336,'Medical Exam Transform'!$J$2:$J$2336)</f>
        <v>Prediabetes</v>
      </c>
      <c r="L328" s="60">
        <f>_xlfn.XLOOKUP(A328,'Hospitalisation Transform'!$A$2:$A$2344,'Hospitalisation Transform'!$B$2:$B$2344)</f>
        <v>32507</v>
      </c>
      <c r="M328" s="82">
        <f>_xlfn.XLOOKUP(A328,'Hospitalisation Transform'!$A$2:$A$2344,'Hospitalisation Transform'!$D$2:$D$2344)</f>
        <v>29929.56</v>
      </c>
      <c r="N328" s="14" t="str">
        <f>_xlfn.XLOOKUP(A328,'Hospitalisation Transform'!$A$2:$A$2344,'Hospitalisation Transform'!$E$2:$E$2344)</f>
        <v>tier - 1</v>
      </c>
      <c r="O328" s="14" t="str">
        <f>_xlfn.XLOOKUP(A328,'Hospitalisation Transform'!$A$2:$A$2344,'Hospitalisation Transform'!$F$2:$F$2344)</f>
        <v>tier - 1</v>
      </c>
      <c r="P328" s="14" t="str">
        <f>_xlfn.XLOOKUP(A328,'Hospitalisation Transform'!$A$2:$A$2344,'Hospitalisation Transform'!$G$2:$G$2344)</f>
        <v>R1011</v>
      </c>
      <c r="Q328" s="14">
        <f>_xlfn.XLOOKUP(A328,'Hospitalisation Transform'!$A$2:$A$2344,'Hospitalisation Transform'!$H$2:$H$2344)</f>
        <v>34</v>
      </c>
    </row>
    <row r="329" spans="1:17" ht="15.5" x14ac:dyDescent="0.35">
      <c r="A329" s="59" t="s">
        <v>2045</v>
      </c>
      <c r="B329" s="39" t="str">
        <f>_xlfn.XLOOKUP(A329,'Customer Names Transform'!$A$2:$A$2336,'Customer Names Transform'!$D$2:$D$2336)</f>
        <v>Andrew</v>
      </c>
      <c r="C329" s="28">
        <f>_xlfn.XLOOKUP(A329,'Medical Exam Transform'!$A$2:$A$2336,'Medical Exam Transform'!$B$2:$B$2336)</f>
        <v>19.260000000000002</v>
      </c>
      <c r="D329" s="14">
        <f>_xlfn.XLOOKUP(A329,'Medical Exam Transform'!$A$2:$A$2336,'Medical Exam Transform'!$C$2:$C$2336)</f>
        <v>8.9600000000000009</v>
      </c>
      <c r="E329" s="14" t="str">
        <f>_xlfn.XLOOKUP(A329,'Medical Exam Transform'!$A$2:$A$2336,'Medical Exam Transform'!$D$2:$D$2336)</f>
        <v>Yes</v>
      </c>
      <c r="F329" s="14" t="str">
        <f>_xlfn.XLOOKUP(A329,'Medical Exam Transform'!$A$2:$A$2336,'Medical Exam Transform'!$E$2:$E$2336)</f>
        <v>No</v>
      </c>
      <c r="G329" s="14" t="str">
        <f>_xlfn.XLOOKUP(A329,'Medical Exam Transform'!$A$2:$A$2336,'Medical Exam Transform'!$F$2:$F$2336)</f>
        <v>No</v>
      </c>
      <c r="H329" s="14">
        <f>_xlfn.XLOOKUP(A329,'Medical Exam Transform'!$A$2:$A$2336,'Medical Exam Transform'!$G$2:$G$2336)</f>
        <v>1</v>
      </c>
      <c r="I329" s="14" t="str">
        <f>_xlfn.XLOOKUP(A329,'Medical Exam Transform'!$A$2:$A$2336,'Medical Exam Transform'!$H$2:$H$2336)</f>
        <v>Yes</v>
      </c>
      <c r="J329" s="14" t="str">
        <f>_xlfn.XLOOKUP(A329,'Medical Exam Transform'!$A$2:$A$2336,'Medical Exam Transform'!$I$2:$I$2336)</f>
        <v>Normalweight</v>
      </c>
      <c r="K329" s="14" t="str">
        <f>_xlfn.XLOOKUP(A329,'Medical Exam Transform'!$A$2:$A$2336,'Medical Exam Transform'!$J$2:$J$2336)</f>
        <v>Diabetes</v>
      </c>
      <c r="L329" s="60">
        <f>_xlfn.XLOOKUP(A329,'Hospitalisation Transform'!$A$2:$A$2344,'Hospitalisation Transform'!$B$2:$B$2344)</f>
        <v>27625</v>
      </c>
      <c r="M329" s="82">
        <f>_xlfn.XLOOKUP(A329,'Hospitalisation Transform'!$A$2:$A$2344,'Hospitalisation Transform'!$D$2:$D$2344)</f>
        <v>29899.25</v>
      </c>
      <c r="N329" s="14" t="str">
        <f>_xlfn.XLOOKUP(A329,'Hospitalisation Transform'!$A$2:$A$2344,'Hospitalisation Transform'!$E$2:$E$2344)</f>
        <v>tier - 1</v>
      </c>
      <c r="O329" s="14" t="str">
        <f>_xlfn.XLOOKUP(A329,'Hospitalisation Transform'!$A$2:$A$2344,'Hospitalisation Transform'!$F$2:$F$2344)</f>
        <v>tier - 3</v>
      </c>
      <c r="P329" s="14" t="str">
        <f>_xlfn.XLOOKUP(A329,'Hospitalisation Transform'!$A$2:$A$2344,'Hospitalisation Transform'!$G$2:$G$2344)</f>
        <v>R1011</v>
      </c>
      <c r="Q329" s="14">
        <f>_xlfn.XLOOKUP(A329,'Hospitalisation Transform'!$A$2:$A$2344,'Hospitalisation Transform'!$H$2:$H$2344)</f>
        <v>48</v>
      </c>
    </row>
    <row r="330" spans="1:17" ht="15.5" x14ac:dyDescent="0.35">
      <c r="A330" s="59" t="s">
        <v>2044</v>
      </c>
      <c r="B330" s="39" t="str">
        <f>_xlfn.XLOOKUP(A330,'Customer Names Transform'!$A$2:$A$2336,'Customer Names Transform'!$D$2:$D$2336)</f>
        <v>Anthony</v>
      </c>
      <c r="C330" s="28">
        <f>_xlfn.XLOOKUP(A330,'Medical Exam Transform'!$A$2:$A$2336,'Medical Exam Transform'!$B$2:$B$2336)</f>
        <v>26.92</v>
      </c>
      <c r="D330" s="14">
        <f>_xlfn.XLOOKUP(A330,'Medical Exam Transform'!$A$2:$A$2336,'Medical Exam Transform'!$C$2:$C$2336)</f>
        <v>6.09</v>
      </c>
      <c r="E330" s="14" t="str">
        <f>_xlfn.XLOOKUP(A330,'Medical Exam Transform'!$A$2:$A$2336,'Medical Exam Transform'!$D$2:$D$2336)</f>
        <v>No</v>
      </c>
      <c r="F330" s="14" t="str">
        <f>_xlfn.XLOOKUP(A330,'Medical Exam Transform'!$A$2:$A$2336,'Medical Exam Transform'!$E$2:$E$2336)</f>
        <v>No</v>
      </c>
      <c r="G330" s="14" t="str">
        <f>_xlfn.XLOOKUP(A330,'Medical Exam Transform'!$A$2:$A$2336,'Medical Exam Transform'!$F$2:$F$2336)</f>
        <v>No</v>
      </c>
      <c r="H330" s="14">
        <f>_xlfn.XLOOKUP(A330,'Medical Exam Transform'!$A$2:$A$2336,'Medical Exam Transform'!$G$2:$G$2336)</f>
        <v>0</v>
      </c>
      <c r="I330" s="14" t="str">
        <f>_xlfn.XLOOKUP(A330,'Medical Exam Transform'!$A$2:$A$2336,'Medical Exam Transform'!$H$2:$H$2336)</f>
        <v>Yes</v>
      </c>
      <c r="J330" s="14" t="str">
        <f>_xlfn.XLOOKUP(A330,'Medical Exam Transform'!$A$2:$A$2336,'Medical Exam Transform'!$I$2:$I$2336)</f>
        <v>Overweight</v>
      </c>
      <c r="K330" s="14" t="str">
        <f>_xlfn.XLOOKUP(A330,'Medical Exam Transform'!$A$2:$A$2336,'Medical Exam Transform'!$J$2:$J$2336)</f>
        <v>Normal</v>
      </c>
      <c r="L330" s="60">
        <f>_xlfn.XLOOKUP(A330,'Hospitalisation Transform'!$A$2:$A$2344,'Hospitalisation Transform'!$B$2:$B$2344)</f>
        <v>32872</v>
      </c>
      <c r="M330" s="82">
        <f>_xlfn.XLOOKUP(A330,'Hospitalisation Transform'!$A$2:$A$2344,'Hospitalisation Transform'!$D$2:$D$2344)</f>
        <v>29852.48</v>
      </c>
      <c r="N330" s="14" t="str">
        <f>_xlfn.XLOOKUP(A330,'Hospitalisation Transform'!$A$2:$A$2344,'Hospitalisation Transform'!$E$2:$E$2344)</f>
        <v>tier - 1</v>
      </c>
      <c r="O330" s="14" t="str">
        <f>_xlfn.XLOOKUP(A330,'Hospitalisation Transform'!$A$2:$A$2344,'Hospitalisation Transform'!$F$2:$F$2344)</f>
        <v>tier - 3</v>
      </c>
      <c r="P330" s="14" t="str">
        <f>_xlfn.XLOOKUP(A330,'Hospitalisation Transform'!$A$2:$A$2344,'Hospitalisation Transform'!$G$2:$G$2344)</f>
        <v>R1011</v>
      </c>
      <c r="Q330" s="14">
        <f>_xlfn.XLOOKUP(A330,'Hospitalisation Transform'!$A$2:$A$2344,'Hospitalisation Transform'!$H$2:$H$2344)</f>
        <v>33</v>
      </c>
    </row>
    <row r="331" spans="1:17" ht="15.5" x14ac:dyDescent="0.35">
      <c r="A331" s="59" t="s">
        <v>2043</v>
      </c>
      <c r="B331" s="39" t="str">
        <f>_xlfn.XLOOKUP(A331,'Customer Names Transform'!$A$2:$A$2336,'Customer Names Transform'!$D$2:$D$2336)</f>
        <v>Chris</v>
      </c>
      <c r="C331" s="28">
        <f>_xlfn.XLOOKUP(A331,'Medical Exam Transform'!$A$2:$A$2336,'Medical Exam Transform'!$B$2:$B$2336)</f>
        <v>19.73</v>
      </c>
      <c r="D331" s="14">
        <f>_xlfn.XLOOKUP(A331,'Medical Exam Transform'!$A$2:$A$2336,'Medical Exam Transform'!$C$2:$C$2336)</f>
        <v>4.3600000000000003</v>
      </c>
      <c r="E331" s="14" t="str">
        <f>_xlfn.XLOOKUP(A331,'Medical Exam Transform'!$A$2:$A$2336,'Medical Exam Transform'!$D$2:$D$2336)</f>
        <v>No</v>
      </c>
      <c r="F331" s="14" t="str">
        <f>_xlfn.XLOOKUP(A331,'Medical Exam Transform'!$A$2:$A$2336,'Medical Exam Transform'!$E$2:$E$2336)</f>
        <v>No</v>
      </c>
      <c r="G331" s="14" t="str">
        <f>_xlfn.XLOOKUP(A331,'Medical Exam Transform'!$A$2:$A$2336,'Medical Exam Transform'!$F$2:$F$2336)</f>
        <v>No</v>
      </c>
      <c r="H331" s="14">
        <f>_xlfn.XLOOKUP(A331,'Medical Exam Transform'!$A$2:$A$2336,'Medical Exam Transform'!$G$2:$G$2336)</f>
        <v>0</v>
      </c>
      <c r="I331" s="14" t="str">
        <f>_xlfn.XLOOKUP(A331,'Medical Exam Transform'!$A$2:$A$2336,'Medical Exam Transform'!$H$2:$H$2336)</f>
        <v>Yes</v>
      </c>
      <c r="J331" s="14" t="str">
        <f>_xlfn.XLOOKUP(A331,'Medical Exam Transform'!$A$2:$A$2336,'Medical Exam Transform'!$I$2:$I$2336)</f>
        <v>Normalweight</v>
      </c>
      <c r="K331" s="14" t="str">
        <f>_xlfn.XLOOKUP(A331,'Medical Exam Transform'!$A$2:$A$2336,'Medical Exam Transform'!$J$2:$J$2336)</f>
        <v>Prediabetes</v>
      </c>
      <c r="L331" s="60">
        <f>_xlfn.XLOOKUP(A331,'Hospitalisation Transform'!$A$2:$A$2344,'Hospitalisation Transform'!$B$2:$B$2344)</f>
        <v>30253</v>
      </c>
      <c r="M331" s="82">
        <f>_xlfn.XLOOKUP(A331,'Hospitalisation Transform'!$A$2:$A$2344,'Hospitalisation Transform'!$D$2:$D$2344)</f>
        <v>29818.76</v>
      </c>
      <c r="N331" s="14" t="str">
        <f>_xlfn.XLOOKUP(A331,'Hospitalisation Transform'!$A$2:$A$2344,'Hospitalisation Transform'!$E$2:$E$2344)</f>
        <v>tier - 1</v>
      </c>
      <c r="O331" s="14" t="str">
        <f>_xlfn.XLOOKUP(A331,'Hospitalisation Transform'!$A$2:$A$2344,'Hospitalisation Transform'!$F$2:$F$2344)</f>
        <v>tier - 1</v>
      </c>
      <c r="P331" s="14" t="str">
        <f>_xlfn.XLOOKUP(A331,'Hospitalisation Transform'!$A$2:$A$2344,'Hospitalisation Transform'!$G$2:$G$2344)</f>
        <v>R1012</v>
      </c>
      <c r="Q331" s="14">
        <f>_xlfn.XLOOKUP(A331,'Hospitalisation Transform'!$A$2:$A$2344,'Hospitalisation Transform'!$H$2:$H$2344)</f>
        <v>41</v>
      </c>
    </row>
    <row r="332" spans="1:17" ht="15.5" x14ac:dyDescent="0.35">
      <c r="A332" s="59" t="s">
        <v>2042</v>
      </c>
      <c r="B332" s="39" t="str">
        <f>_xlfn.XLOOKUP(A332,'Customer Names Transform'!$A$2:$A$2336,'Customer Names Transform'!$D$2:$D$2336)</f>
        <v>Yu</v>
      </c>
      <c r="C332" s="28">
        <f>_xlfn.XLOOKUP(A332,'Medical Exam Transform'!$A$2:$A$2336,'Medical Exam Transform'!$B$2:$B$2336)</f>
        <v>23.56</v>
      </c>
      <c r="D332" s="14">
        <f>_xlfn.XLOOKUP(A332,'Medical Exam Transform'!$A$2:$A$2336,'Medical Exam Transform'!$C$2:$C$2336)</f>
        <v>11.74</v>
      </c>
      <c r="E332" s="14" t="str">
        <f>_xlfn.XLOOKUP(A332,'Medical Exam Transform'!$A$2:$A$2336,'Medical Exam Transform'!$D$2:$D$2336)</f>
        <v>Yes</v>
      </c>
      <c r="F332" s="14" t="str">
        <f>_xlfn.XLOOKUP(A332,'Medical Exam Transform'!$A$2:$A$2336,'Medical Exam Transform'!$E$2:$E$2336)</f>
        <v>No</v>
      </c>
      <c r="G332" s="14" t="str">
        <f>_xlfn.XLOOKUP(A332,'Medical Exam Transform'!$A$2:$A$2336,'Medical Exam Transform'!$F$2:$F$2336)</f>
        <v>No</v>
      </c>
      <c r="H332" s="14">
        <f>_xlfn.XLOOKUP(A332,'Medical Exam Transform'!$A$2:$A$2336,'Medical Exam Transform'!$G$2:$G$2336)</f>
        <v>0</v>
      </c>
      <c r="I332" s="14" t="str">
        <f>_xlfn.XLOOKUP(A332,'Medical Exam Transform'!$A$2:$A$2336,'Medical Exam Transform'!$H$2:$H$2336)</f>
        <v>Yes</v>
      </c>
      <c r="J332" s="14" t="str">
        <f>_xlfn.XLOOKUP(A332,'Medical Exam Transform'!$A$2:$A$2336,'Medical Exam Transform'!$I$2:$I$2336)</f>
        <v>Normalweight</v>
      </c>
      <c r="K332" s="14" t="str">
        <f>_xlfn.XLOOKUP(A332,'Medical Exam Transform'!$A$2:$A$2336,'Medical Exam Transform'!$J$2:$J$2336)</f>
        <v>Normal</v>
      </c>
      <c r="L332" s="60">
        <f>_xlfn.XLOOKUP(A332,'Hospitalisation Transform'!$A$2:$A$2344,'Hospitalisation Transform'!$B$2:$B$2344)</f>
        <v>29811</v>
      </c>
      <c r="M332" s="82">
        <f>_xlfn.XLOOKUP(A332,'Hospitalisation Transform'!$A$2:$A$2344,'Hospitalisation Transform'!$D$2:$D$2344)</f>
        <v>29816.639999999999</v>
      </c>
      <c r="N332" s="14" t="str">
        <f>_xlfn.XLOOKUP(A332,'Hospitalisation Transform'!$A$2:$A$2344,'Hospitalisation Transform'!$E$2:$E$2344)</f>
        <v>tier - 1</v>
      </c>
      <c r="O332" s="14" t="str">
        <f>_xlfn.XLOOKUP(A332,'Hospitalisation Transform'!$A$2:$A$2344,'Hospitalisation Transform'!$F$2:$F$2344)</f>
        <v>tier - 2</v>
      </c>
      <c r="P332" s="14" t="str">
        <f>_xlfn.XLOOKUP(A332,'Hospitalisation Transform'!$A$2:$A$2344,'Hospitalisation Transform'!$G$2:$G$2344)</f>
        <v>R1011</v>
      </c>
      <c r="Q332" s="14">
        <f>_xlfn.XLOOKUP(A332,'Hospitalisation Transform'!$A$2:$A$2344,'Hospitalisation Transform'!$H$2:$H$2344)</f>
        <v>42</v>
      </c>
    </row>
    <row r="333" spans="1:17" ht="15.5" x14ac:dyDescent="0.35">
      <c r="A333" s="59" t="s">
        <v>2041</v>
      </c>
      <c r="B333" s="39" t="str">
        <f>_xlfn.XLOOKUP(A333,'Customer Names Transform'!$A$2:$A$2336,'Customer Names Transform'!$D$2:$D$2336)</f>
        <v>Caleb N</v>
      </c>
      <c r="C333" s="28">
        <f>_xlfn.XLOOKUP(A333,'Medical Exam Transform'!$A$2:$A$2336,'Medical Exam Transform'!$B$2:$B$2336)</f>
        <v>37.67</v>
      </c>
      <c r="D333" s="14">
        <f>_xlfn.XLOOKUP(A333,'Medical Exam Transform'!$A$2:$A$2336,'Medical Exam Transform'!$C$2:$C$2336)</f>
        <v>5.89</v>
      </c>
      <c r="E333" s="14" t="str">
        <f>_xlfn.XLOOKUP(A333,'Medical Exam Transform'!$A$2:$A$2336,'Medical Exam Transform'!$D$2:$D$2336)</f>
        <v>No</v>
      </c>
      <c r="F333" s="14" t="str">
        <f>_xlfn.XLOOKUP(A333,'Medical Exam Transform'!$A$2:$A$2336,'Medical Exam Transform'!$E$2:$E$2336)</f>
        <v>No</v>
      </c>
      <c r="G333" s="14" t="str">
        <f>_xlfn.XLOOKUP(A333,'Medical Exam Transform'!$A$2:$A$2336,'Medical Exam Transform'!$F$2:$F$2336)</f>
        <v>No</v>
      </c>
      <c r="H333" s="14">
        <f>_xlfn.XLOOKUP(A333,'Medical Exam Transform'!$A$2:$A$2336,'Medical Exam Transform'!$G$2:$G$2336)</f>
        <v>1</v>
      </c>
      <c r="I333" s="14" t="str">
        <f>_xlfn.XLOOKUP(A333,'Medical Exam Transform'!$A$2:$A$2336,'Medical Exam Transform'!$H$2:$H$2336)</f>
        <v>Yes</v>
      </c>
      <c r="J333" s="14" t="str">
        <f>_xlfn.XLOOKUP(A333,'Medical Exam Transform'!$A$2:$A$2336,'Medical Exam Transform'!$I$2:$I$2336)</f>
        <v>Obesity</v>
      </c>
      <c r="K333" s="14" t="str">
        <f>_xlfn.XLOOKUP(A333,'Medical Exam Transform'!$A$2:$A$2336,'Medical Exam Transform'!$J$2:$J$2336)</f>
        <v>Normal</v>
      </c>
      <c r="L333" s="60">
        <f>_xlfn.XLOOKUP(A333,'Hospitalisation Transform'!$A$2:$A$2344,'Hospitalisation Transform'!$B$2:$B$2344)</f>
        <v>35966</v>
      </c>
      <c r="M333" s="82">
        <f>_xlfn.XLOOKUP(A333,'Hospitalisation Transform'!$A$2:$A$2344,'Hospitalisation Transform'!$D$2:$D$2344)</f>
        <v>29760.6</v>
      </c>
      <c r="N333" s="14" t="str">
        <f>_xlfn.XLOOKUP(A333,'Hospitalisation Transform'!$A$2:$A$2344,'Hospitalisation Transform'!$E$2:$E$2344)</f>
        <v>tier - 1</v>
      </c>
      <c r="O333" s="14" t="str">
        <f>_xlfn.XLOOKUP(A333,'Hospitalisation Transform'!$A$2:$A$2344,'Hospitalisation Transform'!$F$2:$F$2344)</f>
        <v>tier - 2</v>
      </c>
      <c r="P333" s="14" t="str">
        <f>_xlfn.XLOOKUP(A333,'Hospitalisation Transform'!$A$2:$A$2344,'Hospitalisation Transform'!$G$2:$G$2344)</f>
        <v>R1011</v>
      </c>
      <c r="Q333" s="14">
        <f>_xlfn.XLOOKUP(A333,'Hospitalisation Transform'!$A$2:$A$2344,'Hospitalisation Transform'!$H$2:$H$2344)</f>
        <v>25</v>
      </c>
    </row>
    <row r="334" spans="1:17" ht="15.5" x14ac:dyDescent="0.35">
      <c r="A334" s="59" t="s">
        <v>2040</v>
      </c>
      <c r="B334" s="39" t="str">
        <f>_xlfn.XLOOKUP(A334,'Customer Names Transform'!$A$2:$A$2336,'Customer Names Transform'!$D$2:$D$2336)</f>
        <v>Jason M.</v>
      </c>
      <c r="C334" s="28">
        <f>_xlfn.XLOOKUP(A334,'Medical Exam Transform'!$A$2:$A$2336,'Medical Exam Transform'!$B$2:$B$2336)</f>
        <v>18.73</v>
      </c>
      <c r="D334" s="14">
        <f>_xlfn.XLOOKUP(A334,'Medical Exam Transform'!$A$2:$A$2336,'Medical Exam Transform'!$C$2:$C$2336)</f>
        <v>10.64</v>
      </c>
      <c r="E334" s="14" t="str">
        <f>_xlfn.XLOOKUP(A334,'Medical Exam Transform'!$A$2:$A$2336,'Medical Exam Transform'!$D$2:$D$2336)</f>
        <v>No</v>
      </c>
      <c r="F334" s="14" t="str">
        <f>_xlfn.XLOOKUP(A334,'Medical Exam Transform'!$A$2:$A$2336,'Medical Exam Transform'!$E$2:$E$2336)</f>
        <v>No</v>
      </c>
      <c r="G334" s="14" t="str">
        <f>_xlfn.XLOOKUP(A334,'Medical Exam Transform'!$A$2:$A$2336,'Medical Exam Transform'!$F$2:$F$2336)</f>
        <v>No</v>
      </c>
      <c r="H334" s="14">
        <f>_xlfn.XLOOKUP(A334,'Medical Exam Transform'!$A$2:$A$2336,'Medical Exam Transform'!$G$2:$G$2336)</f>
        <v>2</v>
      </c>
      <c r="I334" s="14" t="str">
        <f>_xlfn.XLOOKUP(A334,'Medical Exam Transform'!$A$2:$A$2336,'Medical Exam Transform'!$H$2:$H$2336)</f>
        <v>Yes</v>
      </c>
      <c r="J334" s="14" t="str">
        <f>_xlfn.XLOOKUP(A334,'Medical Exam Transform'!$A$2:$A$2336,'Medical Exam Transform'!$I$2:$I$2336)</f>
        <v>Normalweight</v>
      </c>
      <c r="K334" s="14" t="str">
        <f>_xlfn.XLOOKUP(A334,'Medical Exam Transform'!$A$2:$A$2336,'Medical Exam Transform'!$J$2:$J$2336)</f>
        <v>Diabetes</v>
      </c>
      <c r="L334" s="60">
        <f>_xlfn.XLOOKUP(A334,'Hospitalisation Transform'!$A$2:$A$2344,'Hospitalisation Transform'!$B$2:$B$2344)</f>
        <v>26899</v>
      </c>
      <c r="M334" s="82">
        <f>_xlfn.XLOOKUP(A334,'Hospitalisation Transform'!$A$2:$A$2344,'Hospitalisation Transform'!$D$2:$D$2344)</f>
        <v>29757.69</v>
      </c>
      <c r="N334" s="14" t="str">
        <f>_xlfn.XLOOKUP(A334,'Hospitalisation Transform'!$A$2:$A$2344,'Hospitalisation Transform'!$E$2:$E$2344)</f>
        <v>tier - 1</v>
      </c>
      <c r="O334" s="14" t="str">
        <f>_xlfn.XLOOKUP(A334,'Hospitalisation Transform'!$A$2:$A$2344,'Hospitalisation Transform'!$F$2:$F$2344)</f>
        <v>tier - 3</v>
      </c>
      <c r="P334" s="14" t="str">
        <f>_xlfn.XLOOKUP(A334,'Hospitalisation Transform'!$A$2:$A$2344,'Hospitalisation Transform'!$G$2:$G$2344)</f>
        <v>R1011</v>
      </c>
      <c r="Q334" s="14">
        <f>_xlfn.XLOOKUP(A334,'Hospitalisation Transform'!$A$2:$A$2344,'Hospitalisation Transform'!$H$2:$H$2344)</f>
        <v>50</v>
      </c>
    </row>
    <row r="335" spans="1:17" ht="15.5" x14ac:dyDescent="0.35">
      <c r="A335" s="59" t="s">
        <v>2039</v>
      </c>
      <c r="B335" s="39" t="str">
        <f>_xlfn.XLOOKUP(A335,'Customer Names Transform'!$A$2:$A$2336,'Customer Names Transform'!$D$2:$D$2336)</f>
        <v>Angela R</v>
      </c>
      <c r="C335" s="28">
        <f>_xlfn.XLOOKUP(A335,'Medical Exam Transform'!$A$2:$A$2336,'Medical Exam Transform'!$B$2:$B$2336)</f>
        <v>33.090000000000003</v>
      </c>
      <c r="D335" s="14">
        <f>_xlfn.XLOOKUP(A335,'Medical Exam Transform'!$A$2:$A$2336,'Medical Exam Transform'!$C$2:$C$2336)</f>
        <v>6.06</v>
      </c>
      <c r="E335" s="14" t="str">
        <f>_xlfn.XLOOKUP(A335,'Medical Exam Transform'!$A$2:$A$2336,'Medical Exam Transform'!$D$2:$D$2336)</f>
        <v>No</v>
      </c>
      <c r="F335" s="14" t="str">
        <f>_xlfn.XLOOKUP(A335,'Medical Exam Transform'!$A$2:$A$2336,'Medical Exam Transform'!$E$2:$E$2336)</f>
        <v>No</v>
      </c>
      <c r="G335" s="14" t="str">
        <f>_xlfn.XLOOKUP(A335,'Medical Exam Transform'!$A$2:$A$2336,'Medical Exam Transform'!$F$2:$F$2336)</f>
        <v>Yes</v>
      </c>
      <c r="H335" s="14">
        <f>_xlfn.XLOOKUP(A335,'Medical Exam Transform'!$A$2:$A$2336,'Medical Exam Transform'!$G$2:$G$2336)</f>
        <v>1</v>
      </c>
      <c r="I335" s="14" t="str">
        <f>_xlfn.XLOOKUP(A335,'Medical Exam Transform'!$A$2:$A$2336,'Medical Exam Transform'!$H$2:$H$2336)</f>
        <v>Yes</v>
      </c>
      <c r="J335" s="14" t="str">
        <f>_xlfn.XLOOKUP(A335,'Medical Exam Transform'!$A$2:$A$2336,'Medical Exam Transform'!$I$2:$I$2336)</f>
        <v>Obesity</v>
      </c>
      <c r="K335" s="14" t="str">
        <f>_xlfn.XLOOKUP(A335,'Medical Exam Transform'!$A$2:$A$2336,'Medical Exam Transform'!$J$2:$J$2336)</f>
        <v>Prediabetes</v>
      </c>
      <c r="L335" s="60">
        <f>_xlfn.XLOOKUP(A335,'Hospitalisation Transform'!$A$2:$A$2344,'Hospitalisation Transform'!$B$2:$B$2344)</f>
        <v>34177</v>
      </c>
      <c r="M335" s="82">
        <f>_xlfn.XLOOKUP(A335,'Hospitalisation Transform'!$A$2:$A$2344,'Hospitalisation Transform'!$D$2:$D$2344)</f>
        <v>29622.69</v>
      </c>
      <c r="N335" s="14" t="str">
        <f>_xlfn.XLOOKUP(A335,'Hospitalisation Transform'!$A$2:$A$2344,'Hospitalisation Transform'!$E$2:$E$2344)</f>
        <v>tier - 1</v>
      </c>
      <c r="O335" s="14" t="str">
        <f>_xlfn.XLOOKUP(A335,'Hospitalisation Transform'!$A$2:$A$2344,'Hospitalisation Transform'!$F$2:$F$2344)</f>
        <v>tier - 1</v>
      </c>
      <c r="P335" s="14" t="str">
        <f>_xlfn.XLOOKUP(A335,'Hospitalisation Transform'!$A$2:$A$2344,'Hospitalisation Transform'!$G$2:$G$2344)</f>
        <v>R1011</v>
      </c>
      <c r="Q335" s="14">
        <f>_xlfn.XLOOKUP(A335,'Hospitalisation Transform'!$A$2:$A$2344,'Hospitalisation Transform'!$H$2:$H$2344)</f>
        <v>30</v>
      </c>
    </row>
    <row r="336" spans="1:17" ht="15.5" x14ac:dyDescent="0.35">
      <c r="A336" s="59" t="s">
        <v>2038</v>
      </c>
      <c r="B336" s="39" t="str">
        <f>_xlfn.XLOOKUP(A336,'Customer Names Transform'!$A$2:$A$2336,'Customer Names Transform'!$D$2:$D$2336)</f>
        <v>Keith J</v>
      </c>
      <c r="C336" s="28">
        <f>_xlfn.XLOOKUP(A336,'Medical Exam Transform'!$A$2:$A$2336,'Medical Exam Transform'!$B$2:$B$2336)</f>
        <v>18.329999999999998</v>
      </c>
      <c r="D336" s="14">
        <f>_xlfn.XLOOKUP(A336,'Medical Exam Transform'!$A$2:$A$2336,'Medical Exam Transform'!$C$2:$C$2336)</f>
        <v>7.46</v>
      </c>
      <c r="E336" s="14" t="str">
        <f>_xlfn.XLOOKUP(A336,'Medical Exam Transform'!$A$2:$A$2336,'Medical Exam Transform'!$D$2:$D$2336)</f>
        <v>Yes</v>
      </c>
      <c r="F336" s="14" t="str">
        <f>_xlfn.XLOOKUP(A336,'Medical Exam Transform'!$A$2:$A$2336,'Medical Exam Transform'!$E$2:$E$2336)</f>
        <v>No</v>
      </c>
      <c r="G336" s="14" t="str">
        <f>_xlfn.XLOOKUP(A336,'Medical Exam Transform'!$A$2:$A$2336,'Medical Exam Transform'!$F$2:$F$2336)</f>
        <v>No</v>
      </c>
      <c r="H336" s="14">
        <f>_xlfn.XLOOKUP(A336,'Medical Exam Transform'!$A$2:$A$2336,'Medical Exam Transform'!$G$2:$G$2336)</f>
        <v>1</v>
      </c>
      <c r="I336" s="14" t="str">
        <f>_xlfn.XLOOKUP(A336,'Medical Exam Transform'!$A$2:$A$2336,'Medical Exam Transform'!$H$2:$H$2336)</f>
        <v>Yes</v>
      </c>
      <c r="J336" s="14" t="str">
        <f>_xlfn.XLOOKUP(A336,'Medical Exam Transform'!$A$2:$A$2336,'Medical Exam Transform'!$I$2:$I$2336)</f>
        <v>Underweight</v>
      </c>
      <c r="K336" s="14" t="str">
        <f>_xlfn.XLOOKUP(A336,'Medical Exam Transform'!$A$2:$A$2336,'Medical Exam Transform'!$J$2:$J$2336)</f>
        <v>Normal</v>
      </c>
      <c r="L336" s="60">
        <f>_xlfn.XLOOKUP(A336,'Hospitalisation Transform'!$A$2:$A$2344,'Hospitalisation Transform'!$B$2:$B$2344)</f>
        <v>27701</v>
      </c>
      <c r="M336" s="82">
        <f>_xlfn.XLOOKUP(A336,'Hospitalisation Transform'!$A$2:$A$2344,'Hospitalisation Transform'!$D$2:$D$2344)</f>
        <v>29583.8</v>
      </c>
      <c r="N336" s="14" t="str">
        <f>_xlfn.XLOOKUP(A336,'Hospitalisation Transform'!$A$2:$A$2344,'Hospitalisation Transform'!$E$2:$E$2344)</f>
        <v>tier - 1</v>
      </c>
      <c r="O336" s="14" t="str">
        <f>_xlfn.XLOOKUP(A336,'Hospitalisation Transform'!$A$2:$A$2344,'Hospitalisation Transform'!$F$2:$F$2344)</f>
        <v>tier - 1</v>
      </c>
      <c r="P336" s="14" t="str">
        <f>_xlfn.XLOOKUP(A336,'Hospitalisation Transform'!$A$2:$A$2344,'Hospitalisation Transform'!$G$2:$G$2344)</f>
        <v>R1011</v>
      </c>
      <c r="Q336" s="14">
        <f>_xlfn.XLOOKUP(A336,'Hospitalisation Transform'!$A$2:$A$2344,'Hospitalisation Transform'!$H$2:$H$2344)</f>
        <v>48</v>
      </c>
    </row>
    <row r="337" spans="1:17" ht="15.5" x14ac:dyDescent="0.35">
      <c r="A337" s="59" t="s">
        <v>2037</v>
      </c>
      <c r="B337" s="39" t="str">
        <f>_xlfn.XLOOKUP(A337,'Customer Names Transform'!$A$2:$A$2336,'Customer Names Transform'!$D$2:$D$2336)</f>
        <v>Emma</v>
      </c>
      <c r="C337" s="28">
        <f>_xlfn.XLOOKUP(A337,'Medical Exam Transform'!$A$2:$A$2336,'Medical Exam Transform'!$B$2:$B$2336)</f>
        <v>27.74</v>
      </c>
      <c r="D337" s="14">
        <f>_xlfn.XLOOKUP(A337,'Medical Exam Transform'!$A$2:$A$2336,'Medical Exam Transform'!$C$2:$C$2336)</f>
        <v>4.68</v>
      </c>
      <c r="E337" s="14" t="str">
        <f>_xlfn.XLOOKUP(A337,'Medical Exam Transform'!$A$2:$A$2336,'Medical Exam Transform'!$D$2:$D$2336)</f>
        <v>Yes</v>
      </c>
      <c r="F337" s="14" t="str">
        <f>_xlfn.XLOOKUP(A337,'Medical Exam Transform'!$A$2:$A$2336,'Medical Exam Transform'!$E$2:$E$2336)</f>
        <v>No</v>
      </c>
      <c r="G337" s="14" t="str">
        <f>_xlfn.XLOOKUP(A337,'Medical Exam Transform'!$A$2:$A$2336,'Medical Exam Transform'!$F$2:$F$2336)</f>
        <v>No</v>
      </c>
      <c r="H337" s="14">
        <f>_xlfn.XLOOKUP(A337,'Medical Exam Transform'!$A$2:$A$2336,'Medical Exam Transform'!$G$2:$G$2336)</f>
        <v>2</v>
      </c>
      <c r="I337" s="14" t="str">
        <f>_xlfn.XLOOKUP(A337,'Medical Exam Transform'!$A$2:$A$2336,'Medical Exam Transform'!$H$2:$H$2336)</f>
        <v>Yes</v>
      </c>
      <c r="J337" s="14" t="str">
        <f>_xlfn.XLOOKUP(A337,'Medical Exam Transform'!$A$2:$A$2336,'Medical Exam Transform'!$I$2:$I$2336)</f>
        <v>Overweight</v>
      </c>
      <c r="K337" s="14" t="str">
        <f>_xlfn.XLOOKUP(A337,'Medical Exam Transform'!$A$2:$A$2336,'Medical Exam Transform'!$J$2:$J$2336)</f>
        <v>Normal</v>
      </c>
      <c r="L337" s="60">
        <f>_xlfn.XLOOKUP(A337,'Hospitalisation Transform'!$A$2:$A$2344,'Hospitalisation Transform'!$B$2:$B$2344)</f>
        <v>21843</v>
      </c>
      <c r="M337" s="82">
        <f>_xlfn.XLOOKUP(A337,'Hospitalisation Transform'!$A$2:$A$2344,'Hospitalisation Transform'!$D$2:$D$2344)</f>
        <v>29523.17</v>
      </c>
      <c r="N337" s="14" t="str">
        <f>_xlfn.XLOOKUP(A337,'Hospitalisation Transform'!$A$2:$A$2344,'Hospitalisation Transform'!$E$2:$E$2344)</f>
        <v>tier - 1</v>
      </c>
      <c r="O337" s="14" t="str">
        <f>_xlfn.XLOOKUP(A337,'Hospitalisation Transform'!$A$2:$A$2344,'Hospitalisation Transform'!$F$2:$F$2344)</f>
        <v>tier - 2</v>
      </c>
      <c r="P337" s="14" t="str">
        <f>_xlfn.XLOOKUP(A337,'Hospitalisation Transform'!$A$2:$A$2344,'Hospitalisation Transform'!$G$2:$G$2344)</f>
        <v>R1024</v>
      </c>
      <c r="Q337" s="14">
        <f>_xlfn.XLOOKUP(A337,'Hospitalisation Transform'!$A$2:$A$2344,'Hospitalisation Transform'!$H$2:$H$2344)</f>
        <v>64</v>
      </c>
    </row>
    <row r="338" spans="1:17" ht="15.5" x14ac:dyDescent="0.35">
      <c r="A338" s="59" t="s">
        <v>2036</v>
      </c>
      <c r="B338" s="39" t="str">
        <f>_xlfn.XLOOKUP(A338,'Customer Names Transform'!$A$2:$A$2336,'Customer Names Transform'!$D$2:$D$2336)</f>
        <v>Nathan A</v>
      </c>
      <c r="C338" s="28">
        <f>_xlfn.XLOOKUP(A338,'Medical Exam Transform'!$A$2:$A$2336,'Medical Exam Transform'!$B$2:$B$2336)</f>
        <v>24.2</v>
      </c>
      <c r="D338" s="14">
        <f>_xlfn.XLOOKUP(A338,'Medical Exam Transform'!$A$2:$A$2336,'Medical Exam Transform'!$C$2:$C$2336)</f>
        <v>6.15</v>
      </c>
      <c r="E338" s="14" t="str">
        <f>_xlfn.XLOOKUP(A338,'Medical Exam Transform'!$A$2:$A$2336,'Medical Exam Transform'!$D$2:$D$2336)</f>
        <v>No</v>
      </c>
      <c r="F338" s="14" t="str">
        <f>_xlfn.XLOOKUP(A338,'Medical Exam Transform'!$A$2:$A$2336,'Medical Exam Transform'!$E$2:$E$2336)</f>
        <v>No</v>
      </c>
      <c r="G338" s="14" t="str">
        <f>_xlfn.XLOOKUP(A338,'Medical Exam Transform'!$A$2:$A$2336,'Medical Exam Transform'!$F$2:$F$2336)</f>
        <v>No</v>
      </c>
      <c r="H338" s="14">
        <f>_xlfn.XLOOKUP(A338,'Medical Exam Transform'!$A$2:$A$2336,'Medical Exam Transform'!$G$2:$G$2336)</f>
        <v>1</v>
      </c>
      <c r="I338" s="14" t="str">
        <f>_xlfn.XLOOKUP(A338,'Medical Exam Transform'!$A$2:$A$2336,'Medical Exam Transform'!$H$2:$H$2336)</f>
        <v>Yes</v>
      </c>
      <c r="J338" s="14" t="str">
        <f>_xlfn.XLOOKUP(A338,'Medical Exam Transform'!$A$2:$A$2336,'Medical Exam Transform'!$I$2:$I$2336)</f>
        <v>Normalweight</v>
      </c>
      <c r="K338" s="14" t="str">
        <f>_xlfn.XLOOKUP(A338,'Medical Exam Transform'!$A$2:$A$2336,'Medical Exam Transform'!$J$2:$J$2336)</f>
        <v>Prediabetes</v>
      </c>
      <c r="L338" s="60">
        <f>_xlfn.XLOOKUP(A338,'Hospitalisation Transform'!$A$2:$A$2344,'Hospitalisation Transform'!$B$2:$B$2344)</f>
        <v>31974</v>
      </c>
      <c r="M338" s="82">
        <f>_xlfn.XLOOKUP(A338,'Hospitalisation Transform'!$A$2:$A$2344,'Hospitalisation Transform'!$D$2:$D$2344)</f>
        <v>29443.59</v>
      </c>
      <c r="N338" s="14" t="str">
        <f>_xlfn.XLOOKUP(A338,'Hospitalisation Transform'!$A$2:$A$2344,'Hospitalisation Transform'!$E$2:$E$2344)</f>
        <v>tier - 1</v>
      </c>
      <c r="O338" s="14" t="str">
        <f>_xlfn.XLOOKUP(A338,'Hospitalisation Transform'!$A$2:$A$2344,'Hospitalisation Transform'!$F$2:$F$2344)</f>
        <v>tier - 1</v>
      </c>
      <c r="P338" s="14" t="str">
        <f>_xlfn.XLOOKUP(A338,'Hospitalisation Transform'!$A$2:$A$2344,'Hospitalisation Transform'!$G$2:$G$2344)</f>
        <v>R1011</v>
      </c>
      <c r="Q338" s="14">
        <f>_xlfn.XLOOKUP(A338,'Hospitalisation Transform'!$A$2:$A$2344,'Hospitalisation Transform'!$H$2:$H$2344)</f>
        <v>36</v>
      </c>
    </row>
    <row r="339" spans="1:17" ht="15.5" x14ac:dyDescent="0.35">
      <c r="A339" s="59" t="s">
        <v>2035</v>
      </c>
      <c r="B339" s="39" t="str">
        <f>_xlfn.XLOOKUP(A339,'Customer Names Transform'!$A$2:$A$2336,'Customer Names Transform'!$D$2:$D$2336)</f>
        <v>Kathryn</v>
      </c>
      <c r="C339" s="28">
        <f>_xlfn.XLOOKUP(A339,'Medical Exam Transform'!$A$2:$A$2336,'Medical Exam Transform'!$B$2:$B$2336)</f>
        <v>22.03</v>
      </c>
      <c r="D339" s="14">
        <f>_xlfn.XLOOKUP(A339,'Medical Exam Transform'!$A$2:$A$2336,'Medical Exam Transform'!$C$2:$C$2336)</f>
        <v>4.28</v>
      </c>
      <c r="E339" s="14" t="str">
        <f>_xlfn.XLOOKUP(A339,'Medical Exam Transform'!$A$2:$A$2336,'Medical Exam Transform'!$D$2:$D$2336)</f>
        <v>Yes</v>
      </c>
      <c r="F339" s="14" t="str">
        <f>_xlfn.XLOOKUP(A339,'Medical Exam Transform'!$A$2:$A$2336,'Medical Exam Transform'!$E$2:$E$2336)</f>
        <v>No</v>
      </c>
      <c r="G339" s="14" t="str">
        <f>_xlfn.XLOOKUP(A339,'Medical Exam Transform'!$A$2:$A$2336,'Medical Exam Transform'!$F$2:$F$2336)</f>
        <v>No</v>
      </c>
      <c r="H339" s="14">
        <f>_xlfn.XLOOKUP(A339,'Medical Exam Transform'!$A$2:$A$2336,'Medical Exam Transform'!$G$2:$G$2336)</f>
        <v>0</v>
      </c>
      <c r="I339" s="14" t="str">
        <f>_xlfn.XLOOKUP(A339,'Medical Exam Transform'!$A$2:$A$2336,'Medical Exam Transform'!$H$2:$H$2336)</f>
        <v>Yes</v>
      </c>
      <c r="J339" s="14" t="str">
        <f>_xlfn.XLOOKUP(A339,'Medical Exam Transform'!$A$2:$A$2336,'Medical Exam Transform'!$I$2:$I$2336)</f>
        <v>Normalweight</v>
      </c>
      <c r="K339" s="14" t="str">
        <f>_xlfn.XLOOKUP(A339,'Medical Exam Transform'!$A$2:$A$2336,'Medical Exam Transform'!$J$2:$J$2336)</f>
        <v>Prediabetes</v>
      </c>
      <c r="L339" s="60">
        <f>_xlfn.XLOOKUP(A339,'Hospitalisation Transform'!$A$2:$A$2344,'Hospitalisation Transform'!$B$2:$B$2344)</f>
        <v>31358</v>
      </c>
      <c r="M339" s="82">
        <f>_xlfn.XLOOKUP(A339,'Hospitalisation Transform'!$A$2:$A$2344,'Hospitalisation Transform'!$D$2:$D$2344)</f>
        <v>29352.560000000001</v>
      </c>
      <c r="N339" s="14" t="str">
        <f>_xlfn.XLOOKUP(A339,'Hospitalisation Transform'!$A$2:$A$2344,'Hospitalisation Transform'!$E$2:$E$2344)</f>
        <v>tier - 1</v>
      </c>
      <c r="O339" s="14" t="str">
        <f>_xlfn.XLOOKUP(A339,'Hospitalisation Transform'!$A$2:$A$2344,'Hospitalisation Transform'!$F$2:$F$2344)</f>
        <v>tier - 1</v>
      </c>
      <c r="P339" s="14" t="str">
        <f>_xlfn.XLOOKUP(A339,'Hospitalisation Transform'!$A$2:$A$2344,'Hospitalisation Transform'!$G$2:$G$2344)</f>
        <v>R1011</v>
      </c>
      <c r="Q339" s="14">
        <f>_xlfn.XLOOKUP(A339,'Hospitalisation Transform'!$A$2:$A$2344,'Hospitalisation Transform'!$H$2:$H$2344)</f>
        <v>38</v>
      </c>
    </row>
    <row r="340" spans="1:17" ht="15.5" x14ac:dyDescent="0.35">
      <c r="A340" s="59" t="s">
        <v>2034</v>
      </c>
      <c r="B340" s="39" t="str">
        <f>_xlfn.XLOOKUP(A340,'Customer Names Transform'!$A$2:$A$2336,'Customer Names Transform'!$D$2:$D$2336)</f>
        <v>Elizabeth H.</v>
      </c>
      <c r="C340" s="28">
        <f>_xlfn.XLOOKUP(A340,'Medical Exam Transform'!$A$2:$A$2336,'Medical Exam Transform'!$B$2:$B$2336)</f>
        <v>26.885000000000002</v>
      </c>
      <c r="D340" s="14">
        <f>_xlfn.XLOOKUP(A340,'Medical Exam Transform'!$A$2:$A$2336,'Medical Exam Transform'!$C$2:$C$2336)</f>
        <v>9.86</v>
      </c>
      <c r="E340" s="14" t="str">
        <f>_xlfn.XLOOKUP(A340,'Medical Exam Transform'!$A$2:$A$2336,'Medical Exam Transform'!$D$2:$D$2336)</f>
        <v>No</v>
      </c>
      <c r="F340" s="14" t="str">
        <f>_xlfn.XLOOKUP(A340,'Medical Exam Transform'!$A$2:$A$2336,'Medical Exam Transform'!$E$2:$E$2336)</f>
        <v>No</v>
      </c>
      <c r="G340" s="14" t="str">
        <f>_xlfn.XLOOKUP(A340,'Medical Exam Transform'!$A$2:$A$2336,'Medical Exam Transform'!$F$2:$F$2336)</f>
        <v>No</v>
      </c>
      <c r="H340" s="14">
        <f>_xlfn.XLOOKUP(A340,'Medical Exam Transform'!$A$2:$A$2336,'Medical Exam Transform'!$G$2:$G$2336)</f>
        <v>3</v>
      </c>
      <c r="I340" s="14" t="str">
        <f>_xlfn.XLOOKUP(A340,'Medical Exam Transform'!$A$2:$A$2336,'Medical Exam Transform'!$H$2:$H$2336)</f>
        <v>Yes</v>
      </c>
      <c r="J340" s="14" t="str">
        <f>_xlfn.XLOOKUP(A340,'Medical Exam Transform'!$A$2:$A$2336,'Medical Exam Transform'!$I$2:$I$2336)</f>
        <v>Overweight</v>
      </c>
      <c r="K340" s="14" t="str">
        <f>_xlfn.XLOOKUP(A340,'Medical Exam Transform'!$A$2:$A$2336,'Medical Exam Transform'!$J$2:$J$2336)</f>
        <v>Normal</v>
      </c>
      <c r="L340" s="60">
        <f>_xlfn.XLOOKUP(A340,'Hospitalisation Transform'!$A$2:$A$2344,'Hospitalisation Transform'!$B$2:$B$2344)</f>
        <v>21341</v>
      </c>
      <c r="M340" s="82">
        <f>_xlfn.XLOOKUP(A340,'Hospitalisation Transform'!$A$2:$A$2344,'Hospitalisation Transform'!$D$2:$D$2344)</f>
        <v>29330.98</v>
      </c>
      <c r="N340" s="14" t="str">
        <f>_xlfn.XLOOKUP(A340,'Hospitalisation Transform'!$A$2:$A$2344,'Hospitalisation Transform'!$E$2:$E$2344)</f>
        <v>tier - 1</v>
      </c>
      <c r="O340" s="14" t="str">
        <f>_xlfn.XLOOKUP(A340,'Hospitalisation Transform'!$A$2:$A$2344,'Hospitalisation Transform'!$F$2:$F$2344)</f>
        <v>tier - 2</v>
      </c>
      <c r="P340" s="14" t="str">
        <f>_xlfn.XLOOKUP(A340,'Hospitalisation Transform'!$A$2:$A$2344,'Hospitalisation Transform'!$G$2:$G$2344)</f>
        <v>R1012</v>
      </c>
      <c r="Q340" s="14">
        <f>_xlfn.XLOOKUP(A340,'Hospitalisation Transform'!$A$2:$A$2344,'Hospitalisation Transform'!$H$2:$H$2344)</f>
        <v>65</v>
      </c>
    </row>
    <row r="341" spans="1:17" ht="15.5" x14ac:dyDescent="0.35">
      <c r="A341" s="59" t="s">
        <v>2033</v>
      </c>
      <c r="B341" s="39" t="str">
        <f>_xlfn.XLOOKUP(A341,'Customer Names Transform'!$A$2:$A$2336,'Customer Names Transform'!$D$2:$D$2336)</f>
        <v>Ben</v>
      </c>
      <c r="C341" s="28">
        <f>_xlfn.XLOOKUP(A341,'Medical Exam Transform'!$A$2:$A$2336,'Medical Exam Transform'!$B$2:$B$2336)</f>
        <v>16.36</v>
      </c>
      <c r="D341" s="14">
        <f>_xlfn.XLOOKUP(A341,'Medical Exam Transform'!$A$2:$A$2336,'Medical Exam Transform'!$C$2:$C$2336)</f>
        <v>11.19</v>
      </c>
      <c r="E341" s="14" t="str">
        <f>_xlfn.XLOOKUP(A341,'Medical Exam Transform'!$A$2:$A$2336,'Medical Exam Transform'!$D$2:$D$2336)</f>
        <v>No</v>
      </c>
      <c r="F341" s="14" t="str">
        <f>_xlfn.XLOOKUP(A341,'Medical Exam Transform'!$A$2:$A$2336,'Medical Exam Transform'!$E$2:$E$2336)</f>
        <v>No</v>
      </c>
      <c r="G341" s="14" t="str">
        <f>_xlfn.XLOOKUP(A341,'Medical Exam Transform'!$A$2:$A$2336,'Medical Exam Transform'!$F$2:$F$2336)</f>
        <v>No</v>
      </c>
      <c r="H341" s="14">
        <f>_xlfn.XLOOKUP(A341,'Medical Exam Transform'!$A$2:$A$2336,'Medical Exam Transform'!$G$2:$G$2336)</f>
        <v>0</v>
      </c>
      <c r="I341" s="14" t="str">
        <f>_xlfn.XLOOKUP(A341,'Medical Exam Transform'!$A$2:$A$2336,'Medical Exam Transform'!$H$2:$H$2336)</f>
        <v>Yes</v>
      </c>
      <c r="J341" s="14" t="str">
        <f>_xlfn.XLOOKUP(A341,'Medical Exam Transform'!$A$2:$A$2336,'Medical Exam Transform'!$I$2:$I$2336)</f>
        <v>Underweight</v>
      </c>
      <c r="K341" s="14" t="str">
        <f>_xlfn.XLOOKUP(A341,'Medical Exam Transform'!$A$2:$A$2336,'Medical Exam Transform'!$J$2:$J$2336)</f>
        <v>Normal</v>
      </c>
      <c r="L341" s="60">
        <f>_xlfn.XLOOKUP(A341,'Hospitalisation Transform'!$A$2:$A$2344,'Hospitalisation Transform'!$B$2:$B$2344)</f>
        <v>28692</v>
      </c>
      <c r="M341" s="82">
        <f>_xlfn.XLOOKUP(A341,'Hospitalisation Transform'!$A$2:$A$2344,'Hospitalisation Transform'!$D$2:$D$2344)</f>
        <v>29227.599999999999</v>
      </c>
      <c r="N341" s="14" t="str">
        <f>_xlfn.XLOOKUP(A341,'Hospitalisation Transform'!$A$2:$A$2344,'Hospitalisation Transform'!$E$2:$E$2344)</f>
        <v>tier - 1</v>
      </c>
      <c r="O341" s="14" t="str">
        <f>_xlfn.XLOOKUP(A341,'Hospitalisation Transform'!$A$2:$A$2344,'Hospitalisation Transform'!$F$2:$F$2344)</f>
        <v>tier - 3</v>
      </c>
      <c r="P341" s="14" t="str">
        <f>_xlfn.XLOOKUP(A341,'Hospitalisation Transform'!$A$2:$A$2344,'Hospitalisation Transform'!$G$2:$G$2344)</f>
        <v>R1012</v>
      </c>
      <c r="Q341" s="14">
        <f>_xlfn.XLOOKUP(A341,'Hospitalisation Transform'!$A$2:$A$2344,'Hospitalisation Transform'!$H$2:$H$2344)</f>
        <v>45</v>
      </c>
    </row>
    <row r="342" spans="1:17" ht="15.5" x14ac:dyDescent="0.35">
      <c r="A342" s="59" t="s">
        <v>2032</v>
      </c>
      <c r="B342" s="39" t="str">
        <f>_xlfn.XLOOKUP(A342,'Customer Names Transform'!$A$2:$A$2336,'Customer Names Transform'!$D$2:$D$2336)</f>
        <v>Cheryl A</v>
      </c>
      <c r="C342" s="28">
        <f>_xlfn.XLOOKUP(A342,'Medical Exam Transform'!$A$2:$A$2336,'Medical Exam Transform'!$B$2:$B$2336)</f>
        <v>32.299999999999997</v>
      </c>
      <c r="D342" s="14">
        <f>_xlfn.XLOOKUP(A342,'Medical Exam Transform'!$A$2:$A$2336,'Medical Exam Transform'!$C$2:$C$2336)</f>
        <v>4.8899999999999997</v>
      </c>
      <c r="E342" s="14" t="str">
        <f>_xlfn.XLOOKUP(A342,'Medical Exam Transform'!$A$2:$A$2336,'Medical Exam Transform'!$D$2:$D$2336)</f>
        <v>Yes</v>
      </c>
      <c r="F342" s="14" t="str">
        <f>_xlfn.XLOOKUP(A342,'Medical Exam Transform'!$A$2:$A$2336,'Medical Exam Transform'!$E$2:$E$2336)</f>
        <v>No</v>
      </c>
      <c r="G342" s="14" t="str">
        <f>_xlfn.XLOOKUP(A342,'Medical Exam Transform'!$A$2:$A$2336,'Medical Exam Transform'!$F$2:$F$2336)</f>
        <v>Yes</v>
      </c>
      <c r="H342" s="14">
        <f>_xlfn.XLOOKUP(A342,'Medical Exam Transform'!$A$2:$A$2336,'Medical Exam Transform'!$G$2:$G$2336)</f>
        <v>1</v>
      </c>
      <c r="I342" s="14" t="str">
        <f>_xlfn.XLOOKUP(A342,'Medical Exam Transform'!$A$2:$A$2336,'Medical Exam Transform'!$H$2:$H$2336)</f>
        <v>No</v>
      </c>
      <c r="J342" s="14" t="str">
        <f>_xlfn.XLOOKUP(A342,'Medical Exam Transform'!$A$2:$A$2336,'Medical Exam Transform'!$I$2:$I$2336)</f>
        <v>Obesity</v>
      </c>
      <c r="K342" s="14" t="str">
        <f>_xlfn.XLOOKUP(A342,'Medical Exam Transform'!$A$2:$A$2336,'Medical Exam Transform'!$J$2:$J$2336)</f>
        <v>Prediabetes</v>
      </c>
      <c r="L342" s="60">
        <f>_xlfn.XLOOKUP(A342,'Hospitalisation Transform'!$A$2:$A$2344,'Hospitalisation Transform'!$B$2:$B$2344)</f>
        <v>25393</v>
      </c>
      <c r="M342" s="82">
        <f>_xlfn.XLOOKUP(A342,'Hospitalisation Transform'!$A$2:$A$2344,'Hospitalisation Transform'!$D$2:$D$2344)</f>
        <v>29186.48</v>
      </c>
      <c r="N342" s="14" t="str">
        <f>_xlfn.XLOOKUP(A342,'Hospitalisation Transform'!$A$2:$A$2344,'Hospitalisation Transform'!$E$2:$E$2344)</f>
        <v>tier - 1</v>
      </c>
      <c r="O342" s="14" t="str">
        <f>_xlfn.XLOOKUP(A342,'Hospitalisation Transform'!$A$2:$A$2344,'Hospitalisation Transform'!$F$2:$F$2344)</f>
        <v>tier - 3</v>
      </c>
      <c r="P342" s="14" t="str">
        <f>_xlfn.XLOOKUP(A342,'Hospitalisation Transform'!$A$2:$A$2344,'Hospitalisation Transform'!$G$2:$G$2344)</f>
        <v>R1024</v>
      </c>
      <c r="Q342" s="14">
        <f>_xlfn.XLOOKUP(A342,'Hospitalisation Transform'!$A$2:$A$2344,'Hospitalisation Transform'!$H$2:$H$2344)</f>
        <v>54</v>
      </c>
    </row>
    <row r="343" spans="1:17" ht="15.5" x14ac:dyDescent="0.35">
      <c r="A343" s="59" t="s">
        <v>2031</v>
      </c>
      <c r="B343" s="39" t="str">
        <f>_xlfn.XLOOKUP(A343,'Customer Names Transform'!$A$2:$A$2336,'Customer Names Transform'!$D$2:$D$2336)</f>
        <v>Kimberly A</v>
      </c>
      <c r="C343" s="28">
        <f>_xlfn.XLOOKUP(A343,'Medical Exam Transform'!$A$2:$A$2336,'Medical Exam Transform'!$B$2:$B$2336)</f>
        <v>16.05</v>
      </c>
      <c r="D343" s="14">
        <f>_xlfn.XLOOKUP(A343,'Medical Exam Transform'!$A$2:$A$2336,'Medical Exam Transform'!$C$2:$C$2336)</f>
        <v>4.3499999999999996</v>
      </c>
      <c r="E343" s="14" t="str">
        <f>_xlfn.XLOOKUP(A343,'Medical Exam Transform'!$A$2:$A$2336,'Medical Exam Transform'!$D$2:$D$2336)</f>
        <v>Yes</v>
      </c>
      <c r="F343" s="14" t="str">
        <f>_xlfn.XLOOKUP(A343,'Medical Exam Transform'!$A$2:$A$2336,'Medical Exam Transform'!$E$2:$E$2336)</f>
        <v>No</v>
      </c>
      <c r="G343" s="14" t="str">
        <f>_xlfn.XLOOKUP(A343,'Medical Exam Transform'!$A$2:$A$2336,'Medical Exam Transform'!$F$2:$F$2336)</f>
        <v>No</v>
      </c>
      <c r="H343" s="14">
        <f>_xlfn.XLOOKUP(A343,'Medical Exam Transform'!$A$2:$A$2336,'Medical Exam Transform'!$G$2:$G$2336)</f>
        <v>0</v>
      </c>
      <c r="I343" s="14" t="str">
        <f>_xlfn.XLOOKUP(A343,'Medical Exam Transform'!$A$2:$A$2336,'Medical Exam Transform'!$H$2:$H$2336)</f>
        <v>Yes</v>
      </c>
      <c r="J343" s="14" t="str">
        <f>_xlfn.XLOOKUP(A343,'Medical Exam Transform'!$A$2:$A$2336,'Medical Exam Transform'!$I$2:$I$2336)</f>
        <v>Underweight</v>
      </c>
      <c r="K343" s="14" t="str">
        <f>_xlfn.XLOOKUP(A343,'Medical Exam Transform'!$A$2:$A$2336,'Medical Exam Transform'!$J$2:$J$2336)</f>
        <v>Normal</v>
      </c>
      <c r="L343" s="60">
        <f>_xlfn.XLOOKUP(A343,'Hospitalisation Transform'!$A$2:$A$2344,'Hospitalisation Transform'!$B$2:$B$2344)</f>
        <v>28072</v>
      </c>
      <c r="M343" s="82">
        <f>_xlfn.XLOOKUP(A343,'Hospitalisation Transform'!$A$2:$A$2344,'Hospitalisation Transform'!$D$2:$D$2344)</f>
        <v>29160.39</v>
      </c>
      <c r="N343" s="14" t="str">
        <f>_xlfn.XLOOKUP(A343,'Hospitalisation Transform'!$A$2:$A$2344,'Hospitalisation Transform'!$E$2:$E$2344)</f>
        <v>tier - 1</v>
      </c>
      <c r="O343" s="14" t="str">
        <f>_xlfn.XLOOKUP(A343,'Hospitalisation Transform'!$A$2:$A$2344,'Hospitalisation Transform'!$F$2:$F$2344)</f>
        <v>tier - 2</v>
      </c>
      <c r="P343" s="14" t="str">
        <f>_xlfn.XLOOKUP(A343,'Hospitalisation Transform'!$A$2:$A$2344,'Hospitalisation Transform'!$G$2:$G$2344)</f>
        <v>R1011</v>
      </c>
      <c r="Q343" s="14">
        <f>_xlfn.XLOOKUP(A343,'Hospitalisation Transform'!$A$2:$A$2344,'Hospitalisation Transform'!$H$2:$H$2344)</f>
        <v>47</v>
      </c>
    </row>
    <row r="344" spans="1:17" ht="15.5" x14ac:dyDescent="0.35">
      <c r="A344" s="59" t="s">
        <v>2030</v>
      </c>
      <c r="B344" s="39" t="str">
        <f>_xlfn.XLOOKUP(A344,'Customer Names Transform'!$A$2:$A$2336,'Customer Names Transform'!$D$2:$D$2336)</f>
        <v>Cynthia</v>
      </c>
      <c r="C344" s="28">
        <f>_xlfn.XLOOKUP(A344,'Medical Exam Transform'!$A$2:$A$2336,'Medical Exam Transform'!$B$2:$B$2336)</f>
        <v>29.07</v>
      </c>
      <c r="D344" s="14">
        <f>_xlfn.XLOOKUP(A344,'Medical Exam Transform'!$A$2:$A$2336,'Medical Exam Transform'!$C$2:$C$2336)</f>
        <v>8.66</v>
      </c>
      <c r="E344" s="14" t="str">
        <f>_xlfn.XLOOKUP(A344,'Medical Exam Transform'!$A$2:$A$2336,'Medical Exam Transform'!$D$2:$D$2336)</f>
        <v>Yes</v>
      </c>
      <c r="F344" s="14" t="str">
        <f>_xlfn.XLOOKUP(A344,'Medical Exam Transform'!$A$2:$A$2336,'Medical Exam Transform'!$E$2:$E$2336)</f>
        <v>No</v>
      </c>
      <c r="G344" s="14" t="str">
        <f>_xlfn.XLOOKUP(A344,'Medical Exam Transform'!$A$2:$A$2336,'Medical Exam Transform'!$F$2:$F$2336)</f>
        <v>No</v>
      </c>
      <c r="H344" s="14">
        <f>_xlfn.XLOOKUP(A344,'Medical Exam Transform'!$A$2:$A$2336,'Medical Exam Transform'!$G$2:$G$2336)</f>
        <v>2</v>
      </c>
      <c r="I344" s="14" t="str">
        <f>_xlfn.XLOOKUP(A344,'Medical Exam Transform'!$A$2:$A$2336,'Medical Exam Transform'!$H$2:$H$2336)</f>
        <v>Yes</v>
      </c>
      <c r="J344" s="14" t="str">
        <f>_xlfn.XLOOKUP(A344,'Medical Exam Transform'!$A$2:$A$2336,'Medical Exam Transform'!$I$2:$I$2336)</f>
        <v>Overweight</v>
      </c>
      <c r="K344" s="14" t="str">
        <f>_xlfn.XLOOKUP(A344,'Medical Exam Transform'!$A$2:$A$2336,'Medical Exam Transform'!$J$2:$J$2336)</f>
        <v>Normal</v>
      </c>
      <c r="L344" s="60">
        <f>_xlfn.XLOOKUP(A344,'Hospitalisation Transform'!$A$2:$A$2344,'Hospitalisation Transform'!$B$2:$B$2344)</f>
        <v>22639</v>
      </c>
      <c r="M344" s="82">
        <f>_xlfn.XLOOKUP(A344,'Hospitalisation Transform'!$A$2:$A$2344,'Hospitalisation Transform'!$D$2:$D$2344)</f>
        <v>29141.360000000001</v>
      </c>
      <c r="N344" s="14" t="str">
        <f>_xlfn.XLOOKUP(A344,'Hospitalisation Transform'!$A$2:$A$2344,'Hospitalisation Transform'!$E$2:$E$2344)</f>
        <v>tier - 1</v>
      </c>
      <c r="O344" s="14" t="str">
        <f>_xlfn.XLOOKUP(A344,'Hospitalisation Transform'!$A$2:$A$2344,'Hospitalisation Transform'!$F$2:$F$2344)</f>
        <v>tier - 3</v>
      </c>
      <c r="P344" s="14" t="str">
        <f>_xlfn.XLOOKUP(A344,'Hospitalisation Transform'!$A$2:$A$2344,'Hospitalisation Transform'!$G$2:$G$2344)</f>
        <v>R1012</v>
      </c>
      <c r="Q344" s="14">
        <f>_xlfn.XLOOKUP(A344,'Hospitalisation Transform'!$A$2:$A$2344,'Hospitalisation Transform'!$H$2:$H$2344)</f>
        <v>61</v>
      </c>
    </row>
    <row r="345" spans="1:17" ht="15.5" x14ac:dyDescent="0.35">
      <c r="A345" s="59" t="s">
        <v>2029</v>
      </c>
      <c r="B345" s="39" t="str">
        <f>_xlfn.XLOOKUP(A345,'Customer Names Transform'!$A$2:$A$2336,'Customer Names Transform'!$D$2:$D$2336)</f>
        <v>Jessica</v>
      </c>
      <c r="C345" s="28">
        <f>_xlfn.XLOOKUP(A345,'Medical Exam Transform'!$A$2:$A$2336,'Medical Exam Transform'!$B$2:$B$2336)</f>
        <v>17.43</v>
      </c>
      <c r="D345" s="14">
        <f>_xlfn.XLOOKUP(A345,'Medical Exam Transform'!$A$2:$A$2336,'Medical Exam Transform'!$C$2:$C$2336)</f>
        <v>8.64</v>
      </c>
      <c r="E345" s="14" t="str">
        <f>_xlfn.XLOOKUP(A345,'Medical Exam Transform'!$A$2:$A$2336,'Medical Exam Transform'!$D$2:$D$2336)</f>
        <v>No</v>
      </c>
      <c r="F345" s="14" t="str">
        <f>_xlfn.XLOOKUP(A345,'Medical Exam Transform'!$A$2:$A$2336,'Medical Exam Transform'!$E$2:$E$2336)</f>
        <v>No</v>
      </c>
      <c r="G345" s="14" t="str">
        <f>_xlfn.XLOOKUP(A345,'Medical Exam Transform'!$A$2:$A$2336,'Medical Exam Transform'!$F$2:$F$2336)</f>
        <v>No</v>
      </c>
      <c r="H345" s="14">
        <f>_xlfn.XLOOKUP(A345,'Medical Exam Transform'!$A$2:$A$2336,'Medical Exam Transform'!$G$2:$G$2336)</f>
        <v>0</v>
      </c>
      <c r="I345" s="14" t="str">
        <f>_xlfn.XLOOKUP(A345,'Medical Exam Transform'!$A$2:$A$2336,'Medical Exam Transform'!$H$2:$H$2336)</f>
        <v>Yes</v>
      </c>
      <c r="J345" s="14" t="str">
        <f>_xlfn.XLOOKUP(A345,'Medical Exam Transform'!$A$2:$A$2336,'Medical Exam Transform'!$I$2:$I$2336)</f>
        <v>Underweight</v>
      </c>
      <c r="K345" s="14" t="str">
        <f>_xlfn.XLOOKUP(A345,'Medical Exam Transform'!$A$2:$A$2336,'Medical Exam Transform'!$J$2:$J$2336)</f>
        <v>Normal</v>
      </c>
      <c r="L345" s="60">
        <f>_xlfn.XLOOKUP(A345,'Hospitalisation Transform'!$A$2:$A$2344,'Hospitalisation Transform'!$B$2:$B$2344)</f>
        <v>28823</v>
      </c>
      <c r="M345" s="82">
        <f>_xlfn.XLOOKUP(A345,'Hospitalisation Transform'!$A$2:$A$2344,'Hospitalisation Transform'!$D$2:$D$2344)</f>
        <v>29114.77</v>
      </c>
      <c r="N345" s="14" t="str">
        <f>_xlfn.XLOOKUP(A345,'Hospitalisation Transform'!$A$2:$A$2344,'Hospitalisation Transform'!$E$2:$E$2344)</f>
        <v>tier - 1</v>
      </c>
      <c r="O345" s="14" t="str">
        <f>_xlfn.XLOOKUP(A345,'Hospitalisation Transform'!$A$2:$A$2344,'Hospitalisation Transform'!$F$2:$F$2344)</f>
        <v>tier - 1</v>
      </c>
      <c r="P345" s="14" t="str">
        <f>_xlfn.XLOOKUP(A345,'Hospitalisation Transform'!$A$2:$A$2344,'Hospitalisation Transform'!$G$2:$G$2344)</f>
        <v>R1011</v>
      </c>
      <c r="Q345" s="14">
        <f>_xlfn.XLOOKUP(A345,'Hospitalisation Transform'!$A$2:$A$2344,'Hospitalisation Transform'!$H$2:$H$2344)</f>
        <v>45</v>
      </c>
    </row>
    <row r="346" spans="1:17" ht="15.5" x14ac:dyDescent="0.35">
      <c r="A346" s="59" t="s">
        <v>2028</v>
      </c>
      <c r="B346" s="39" t="str">
        <f>_xlfn.XLOOKUP(A346,'Customer Names Transform'!$A$2:$A$2336,'Customer Names Transform'!$D$2:$D$2336)</f>
        <v>Bruce</v>
      </c>
      <c r="C346" s="28">
        <f>_xlfn.XLOOKUP(A346,'Medical Exam Transform'!$A$2:$A$2336,'Medical Exam Transform'!$B$2:$B$2336)</f>
        <v>19.329999999999998</v>
      </c>
      <c r="D346" s="14">
        <f>_xlfn.XLOOKUP(A346,'Medical Exam Transform'!$A$2:$A$2336,'Medical Exam Transform'!$C$2:$C$2336)</f>
        <v>4.2699999999999996</v>
      </c>
      <c r="E346" s="14" t="str">
        <f>_xlfn.XLOOKUP(A346,'Medical Exam Transform'!$A$2:$A$2336,'Medical Exam Transform'!$D$2:$D$2336)</f>
        <v>No</v>
      </c>
      <c r="F346" s="14" t="str">
        <f>_xlfn.XLOOKUP(A346,'Medical Exam Transform'!$A$2:$A$2336,'Medical Exam Transform'!$E$2:$E$2336)</f>
        <v>No</v>
      </c>
      <c r="G346" s="14" t="str">
        <f>_xlfn.XLOOKUP(A346,'Medical Exam Transform'!$A$2:$A$2336,'Medical Exam Transform'!$F$2:$F$2336)</f>
        <v>No</v>
      </c>
      <c r="H346" s="14">
        <f>_xlfn.XLOOKUP(A346,'Medical Exam Transform'!$A$2:$A$2336,'Medical Exam Transform'!$G$2:$G$2336)</f>
        <v>0</v>
      </c>
      <c r="I346" s="14" t="str">
        <f>_xlfn.XLOOKUP(A346,'Medical Exam Transform'!$A$2:$A$2336,'Medical Exam Transform'!$H$2:$H$2336)</f>
        <v>Yes</v>
      </c>
      <c r="J346" s="14" t="str">
        <f>_xlfn.XLOOKUP(A346,'Medical Exam Transform'!$A$2:$A$2336,'Medical Exam Transform'!$I$2:$I$2336)</f>
        <v>Normalweight</v>
      </c>
      <c r="K346" s="14" t="str">
        <f>_xlfn.XLOOKUP(A346,'Medical Exam Transform'!$A$2:$A$2336,'Medical Exam Transform'!$J$2:$J$2336)</f>
        <v>Prediabetes</v>
      </c>
      <c r="L346" s="60">
        <f>_xlfn.XLOOKUP(A346,'Hospitalisation Transform'!$A$2:$A$2344,'Hospitalisation Transform'!$B$2:$B$2344)</f>
        <v>29416</v>
      </c>
      <c r="M346" s="82">
        <f>_xlfn.XLOOKUP(A346,'Hospitalisation Transform'!$A$2:$A$2344,'Hospitalisation Transform'!$D$2:$D$2344)</f>
        <v>29114.21</v>
      </c>
      <c r="N346" s="14" t="str">
        <f>_xlfn.XLOOKUP(A346,'Hospitalisation Transform'!$A$2:$A$2344,'Hospitalisation Transform'!$E$2:$E$2344)</f>
        <v>tier - 1</v>
      </c>
      <c r="O346" s="14" t="str">
        <f>_xlfn.XLOOKUP(A346,'Hospitalisation Transform'!$A$2:$A$2344,'Hospitalisation Transform'!$F$2:$F$2344)</f>
        <v>tier - 3</v>
      </c>
      <c r="P346" s="14" t="str">
        <f>_xlfn.XLOOKUP(A346,'Hospitalisation Transform'!$A$2:$A$2344,'Hospitalisation Transform'!$G$2:$G$2344)</f>
        <v>R1011</v>
      </c>
      <c r="Q346" s="14">
        <f>_xlfn.XLOOKUP(A346,'Hospitalisation Transform'!$A$2:$A$2344,'Hospitalisation Transform'!$H$2:$H$2344)</f>
        <v>43</v>
      </c>
    </row>
    <row r="347" spans="1:17" ht="15.5" x14ac:dyDescent="0.35">
      <c r="A347" s="59" t="s">
        <v>2027</v>
      </c>
      <c r="B347" s="39" t="str">
        <f>_xlfn.XLOOKUP(A347,'Customer Names Transform'!$A$2:$A$2336,'Customer Names Transform'!$D$2:$D$2336)</f>
        <v>Allison</v>
      </c>
      <c r="C347" s="28">
        <f>_xlfn.XLOOKUP(A347,'Medical Exam Transform'!$A$2:$A$2336,'Medical Exam Transform'!$B$2:$B$2336)</f>
        <v>30.52</v>
      </c>
      <c r="D347" s="14">
        <f>_xlfn.XLOOKUP(A347,'Medical Exam Transform'!$A$2:$A$2336,'Medical Exam Transform'!$C$2:$C$2336)</f>
        <v>4.21</v>
      </c>
      <c r="E347" s="14" t="str">
        <f>_xlfn.XLOOKUP(A347,'Medical Exam Transform'!$A$2:$A$2336,'Medical Exam Transform'!$D$2:$D$2336)</f>
        <v>No</v>
      </c>
      <c r="F347" s="14" t="str">
        <f>_xlfn.XLOOKUP(A347,'Medical Exam Transform'!$A$2:$A$2336,'Medical Exam Transform'!$E$2:$E$2336)</f>
        <v>No</v>
      </c>
      <c r="G347" s="14" t="str">
        <f>_xlfn.XLOOKUP(A347,'Medical Exam Transform'!$A$2:$A$2336,'Medical Exam Transform'!$F$2:$F$2336)</f>
        <v>No</v>
      </c>
      <c r="H347" s="14">
        <f>_xlfn.XLOOKUP(A347,'Medical Exam Transform'!$A$2:$A$2336,'Medical Exam Transform'!$G$2:$G$2336)</f>
        <v>1</v>
      </c>
      <c r="I347" s="14" t="str">
        <f>_xlfn.XLOOKUP(A347,'Medical Exam Transform'!$A$2:$A$2336,'Medical Exam Transform'!$H$2:$H$2336)</f>
        <v>Yes</v>
      </c>
      <c r="J347" s="14" t="str">
        <f>_xlfn.XLOOKUP(A347,'Medical Exam Transform'!$A$2:$A$2336,'Medical Exam Transform'!$I$2:$I$2336)</f>
        <v>Obesity</v>
      </c>
      <c r="K347" s="14" t="str">
        <f>_xlfn.XLOOKUP(A347,'Medical Exam Transform'!$A$2:$A$2336,'Medical Exam Transform'!$J$2:$J$2336)</f>
        <v>Prediabetes</v>
      </c>
      <c r="L347" s="60">
        <f>_xlfn.XLOOKUP(A347,'Hospitalisation Transform'!$A$2:$A$2344,'Hospitalisation Transform'!$B$2:$B$2344)</f>
        <v>33792</v>
      </c>
      <c r="M347" s="82">
        <f>_xlfn.XLOOKUP(A347,'Hospitalisation Transform'!$A$2:$A$2344,'Hospitalisation Transform'!$D$2:$D$2344)</f>
        <v>29007.82</v>
      </c>
      <c r="N347" s="14" t="str">
        <f>_xlfn.XLOOKUP(A347,'Hospitalisation Transform'!$A$2:$A$2344,'Hospitalisation Transform'!$E$2:$E$2344)</f>
        <v>tier - 1</v>
      </c>
      <c r="O347" s="14" t="str">
        <f>_xlfn.XLOOKUP(A347,'Hospitalisation Transform'!$A$2:$A$2344,'Hospitalisation Transform'!$F$2:$F$2344)</f>
        <v>tier - 3</v>
      </c>
      <c r="P347" s="14" t="str">
        <f>_xlfn.XLOOKUP(A347,'Hospitalisation Transform'!$A$2:$A$2344,'Hospitalisation Transform'!$G$2:$G$2344)</f>
        <v>R1011</v>
      </c>
      <c r="Q347" s="14">
        <f>_xlfn.XLOOKUP(A347,'Hospitalisation Transform'!$A$2:$A$2344,'Hospitalisation Transform'!$H$2:$H$2344)</f>
        <v>31</v>
      </c>
    </row>
    <row r="348" spans="1:17" ht="15.5" x14ac:dyDescent="0.35">
      <c r="A348" s="59" t="s">
        <v>2026</v>
      </c>
      <c r="B348" s="39" t="str">
        <f>_xlfn.XLOOKUP(A348,'Customer Names Transform'!$A$2:$A$2336,'Customer Names Transform'!$D$2:$D$2336)</f>
        <v>Alex</v>
      </c>
      <c r="C348" s="28">
        <f>_xlfn.XLOOKUP(A348,'Medical Exam Transform'!$A$2:$A$2336,'Medical Exam Transform'!$B$2:$B$2336)</f>
        <v>39.21</v>
      </c>
      <c r="D348" s="14">
        <f>_xlfn.XLOOKUP(A348,'Medical Exam Transform'!$A$2:$A$2336,'Medical Exam Transform'!$C$2:$C$2336)</f>
        <v>5.04</v>
      </c>
      <c r="E348" s="14" t="str">
        <f>_xlfn.XLOOKUP(A348,'Medical Exam Transform'!$A$2:$A$2336,'Medical Exam Transform'!$D$2:$D$2336)</f>
        <v>No</v>
      </c>
      <c r="F348" s="14" t="str">
        <f>_xlfn.XLOOKUP(A348,'Medical Exam Transform'!$A$2:$A$2336,'Medical Exam Transform'!$E$2:$E$2336)</f>
        <v>No</v>
      </c>
      <c r="G348" s="14" t="str">
        <f>_xlfn.XLOOKUP(A348,'Medical Exam Transform'!$A$2:$A$2336,'Medical Exam Transform'!$F$2:$F$2336)</f>
        <v>Yes</v>
      </c>
      <c r="H348" s="14">
        <f>_xlfn.XLOOKUP(A348,'Medical Exam Transform'!$A$2:$A$2336,'Medical Exam Transform'!$G$2:$G$2336)</f>
        <v>1</v>
      </c>
      <c r="I348" s="14" t="str">
        <f>_xlfn.XLOOKUP(A348,'Medical Exam Transform'!$A$2:$A$2336,'Medical Exam Transform'!$H$2:$H$2336)</f>
        <v>Yes</v>
      </c>
      <c r="J348" s="14" t="str">
        <f>_xlfn.XLOOKUP(A348,'Medical Exam Transform'!$A$2:$A$2336,'Medical Exam Transform'!$I$2:$I$2336)</f>
        <v>Obesity</v>
      </c>
      <c r="K348" s="14" t="str">
        <f>_xlfn.XLOOKUP(A348,'Medical Exam Transform'!$A$2:$A$2336,'Medical Exam Transform'!$J$2:$J$2336)</f>
        <v>Normal</v>
      </c>
      <c r="L348" s="60">
        <f>_xlfn.XLOOKUP(A348,'Hospitalisation Transform'!$A$2:$A$2344,'Hospitalisation Transform'!$B$2:$B$2344)</f>
        <v>37865</v>
      </c>
      <c r="M348" s="82">
        <f>_xlfn.XLOOKUP(A348,'Hospitalisation Transform'!$A$2:$A$2344,'Hospitalisation Transform'!$D$2:$D$2344)</f>
        <v>28998.68</v>
      </c>
      <c r="N348" s="14" t="str">
        <f>_xlfn.XLOOKUP(A348,'Hospitalisation Transform'!$A$2:$A$2344,'Hospitalisation Transform'!$E$2:$E$2344)</f>
        <v>tier - 1</v>
      </c>
      <c r="O348" s="14" t="str">
        <f>_xlfn.XLOOKUP(A348,'Hospitalisation Transform'!$A$2:$A$2344,'Hospitalisation Transform'!$F$2:$F$2344)</f>
        <v>tier - 3</v>
      </c>
      <c r="P348" s="14" t="str">
        <f>_xlfn.XLOOKUP(A348,'Hospitalisation Transform'!$A$2:$A$2344,'Hospitalisation Transform'!$G$2:$G$2344)</f>
        <v>R1011</v>
      </c>
      <c r="Q348" s="14">
        <f>_xlfn.XLOOKUP(A348,'Hospitalisation Transform'!$A$2:$A$2344,'Hospitalisation Transform'!$H$2:$H$2344)</f>
        <v>20</v>
      </c>
    </row>
    <row r="349" spans="1:17" ht="15.5" x14ac:dyDescent="0.35">
      <c r="A349" s="59" t="s">
        <v>2025</v>
      </c>
      <c r="B349" s="39" t="str">
        <f>_xlfn.XLOOKUP(A349,'Customer Names Transform'!$A$2:$A$2336,'Customer Names Transform'!$D$2:$D$2336)</f>
        <v>Gabriela</v>
      </c>
      <c r="C349" s="28">
        <f>_xlfn.XLOOKUP(A349,'Medical Exam Transform'!$A$2:$A$2336,'Medical Exam Transform'!$B$2:$B$2336)</f>
        <v>26.98</v>
      </c>
      <c r="D349" s="14">
        <f>_xlfn.XLOOKUP(A349,'Medical Exam Transform'!$A$2:$A$2336,'Medical Exam Transform'!$C$2:$C$2336)</f>
        <v>5.21</v>
      </c>
      <c r="E349" s="14" t="str">
        <f>_xlfn.XLOOKUP(A349,'Medical Exam Transform'!$A$2:$A$2336,'Medical Exam Transform'!$D$2:$D$2336)</f>
        <v>Yes</v>
      </c>
      <c r="F349" s="14" t="str">
        <f>_xlfn.XLOOKUP(A349,'Medical Exam Transform'!$A$2:$A$2336,'Medical Exam Transform'!$E$2:$E$2336)</f>
        <v>No</v>
      </c>
      <c r="G349" s="14" t="str">
        <f>_xlfn.XLOOKUP(A349,'Medical Exam Transform'!$A$2:$A$2336,'Medical Exam Transform'!$F$2:$F$2336)</f>
        <v>No</v>
      </c>
      <c r="H349" s="14">
        <f>_xlfn.XLOOKUP(A349,'Medical Exam Transform'!$A$2:$A$2336,'Medical Exam Transform'!$G$2:$G$2336)</f>
        <v>2</v>
      </c>
      <c r="I349" s="14" t="str">
        <f>_xlfn.XLOOKUP(A349,'Medical Exam Transform'!$A$2:$A$2336,'Medical Exam Transform'!$H$2:$H$2336)</f>
        <v>Yes</v>
      </c>
      <c r="J349" s="14" t="str">
        <f>_xlfn.XLOOKUP(A349,'Medical Exam Transform'!$A$2:$A$2336,'Medical Exam Transform'!$I$2:$I$2336)</f>
        <v>Overweight</v>
      </c>
      <c r="K349" s="14" t="str">
        <f>_xlfn.XLOOKUP(A349,'Medical Exam Transform'!$A$2:$A$2336,'Medical Exam Transform'!$J$2:$J$2336)</f>
        <v>Normal</v>
      </c>
      <c r="L349" s="60">
        <f>_xlfn.XLOOKUP(A349,'Hospitalisation Transform'!$A$2:$A$2344,'Hospitalisation Transform'!$B$2:$B$2344)</f>
        <v>21889</v>
      </c>
      <c r="M349" s="82">
        <f>_xlfn.XLOOKUP(A349,'Hospitalisation Transform'!$A$2:$A$2344,'Hospitalisation Transform'!$D$2:$D$2344)</f>
        <v>28950.47</v>
      </c>
      <c r="N349" s="14" t="str">
        <f>_xlfn.XLOOKUP(A349,'Hospitalisation Transform'!$A$2:$A$2344,'Hospitalisation Transform'!$E$2:$E$2344)</f>
        <v>tier - 1</v>
      </c>
      <c r="O349" s="14" t="str">
        <f>_xlfn.XLOOKUP(A349,'Hospitalisation Transform'!$A$2:$A$2344,'Hospitalisation Transform'!$F$2:$F$2344)</f>
        <v>tier - 1</v>
      </c>
      <c r="P349" s="14" t="str">
        <f>_xlfn.XLOOKUP(A349,'Hospitalisation Transform'!$A$2:$A$2344,'Hospitalisation Transform'!$G$2:$G$2344)</f>
        <v>R1012</v>
      </c>
      <c r="Q349" s="14">
        <f>_xlfn.XLOOKUP(A349,'Hospitalisation Transform'!$A$2:$A$2344,'Hospitalisation Transform'!$H$2:$H$2344)</f>
        <v>64</v>
      </c>
    </row>
    <row r="350" spans="1:17" ht="15.5" x14ac:dyDescent="0.35">
      <c r="A350" s="59" t="s">
        <v>2024</v>
      </c>
      <c r="B350" s="39" t="str">
        <f>_xlfn.XLOOKUP(A350,'Customer Names Transform'!$A$2:$A$2336,'Customer Names Transform'!$D$2:$D$2336)</f>
        <v>Sharon</v>
      </c>
      <c r="C350" s="28">
        <f>_xlfn.XLOOKUP(A350,'Medical Exam Transform'!$A$2:$A$2336,'Medical Exam Transform'!$B$2:$B$2336)</f>
        <v>25.84</v>
      </c>
      <c r="D350" s="14">
        <f>_xlfn.XLOOKUP(A350,'Medical Exam Transform'!$A$2:$A$2336,'Medical Exam Transform'!$C$2:$C$2336)</f>
        <v>8.83</v>
      </c>
      <c r="E350" s="14" t="str">
        <f>_xlfn.XLOOKUP(A350,'Medical Exam Transform'!$A$2:$A$2336,'Medical Exam Transform'!$D$2:$D$2336)</f>
        <v>No</v>
      </c>
      <c r="F350" s="14" t="str">
        <f>_xlfn.XLOOKUP(A350,'Medical Exam Transform'!$A$2:$A$2336,'Medical Exam Transform'!$E$2:$E$2336)</f>
        <v>No</v>
      </c>
      <c r="G350" s="14" t="str">
        <f>_xlfn.XLOOKUP(A350,'Medical Exam Transform'!$A$2:$A$2336,'Medical Exam Transform'!$F$2:$F$2336)</f>
        <v>No</v>
      </c>
      <c r="H350" s="14">
        <f>_xlfn.XLOOKUP(A350,'Medical Exam Transform'!$A$2:$A$2336,'Medical Exam Transform'!$G$2:$G$2336)</f>
        <v>0</v>
      </c>
      <c r="I350" s="14" t="str">
        <f>_xlfn.XLOOKUP(A350,'Medical Exam Transform'!$A$2:$A$2336,'Medical Exam Transform'!$H$2:$H$2336)</f>
        <v>No</v>
      </c>
      <c r="J350" s="14" t="str">
        <f>_xlfn.XLOOKUP(A350,'Medical Exam Transform'!$A$2:$A$2336,'Medical Exam Transform'!$I$2:$I$2336)</f>
        <v>Overweight</v>
      </c>
      <c r="K350" s="14" t="str">
        <f>_xlfn.XLOOKUP(A350,'Medical Exam Transform'!$A$2:$A$2336,'Medical Exam Transform'!$J$2:$J$2336)</f>
        <v>Normal</v>
      </c>
      <c r="L350" s="60">
        <f>_xlfn.XLOOKUP(A350,'Hospitalisation Transform'!$A$2:$A$2344,'Hospitalisation Transform'!$B$2:$B$2344)</f>
        <v>22852</v>
      </c>
      <c r="M350" s="82">
        <f>_xlfn.XLOOKUP(A350,'Hospitalisation Transform'!$A$2:$A$2344,'Hospitalisation Transform'!$D$2:$D$2344)</f>
        <v>28923.14</v>
      </c>
      <c r="N350" s="14" t="str">
        <f>_xlfn.XLOOKUP(A350,'Hospitalisation Transform'!$A$2:$A$2344,'Hospitalisation Transform'!$E$2:$E$2344)</f>
        <v>tier - 1</v>
      </c>
      <c r="O350" s="14" t="str">
        <f>_xlfn.XLOOKUP(A350,'Hospitalisation Transform'!$A$2:$A$2344,'Hospitalisation Transform'!$F$2:$F$2344)</f>
        <v>tier - 1</v>
      </c>
      <c r="P350" s="14" t="str">
        <f>_xlfn.XLOOKUP(A350,'Hospitalisation Transform'!$A$2:$A$2344,'Hospitalisation Transform'!$G$2:$G$2344)</f>
        <v>R1012</v>
      </c>
      <c r="Q350" s="14">
        <f>_xlfn.XLOOKUP(A350,'Hospitalisation Transform'!$A$2:$A$2344,'Hospitalisation Transform'!$H$2:$H$2344)</f>
        <v>61</v>
      </c>
    </row>
    <row r="351" spans="1:17" ht="15.5" x14ac:dyDescent="0.35">
      <c r="A351" s="59" t="s">
        <v>2023</v>
      </c>
      <c r="B351" s="39" t="str">
        <f>_xlfn.XLOOKUP(A351,'Customer Names Transform'!$A$2:$A$2336,'Customer Names Transform'!$D$2:$D$2336)</f>
        <v>Jason A</v>
      </c>
      <c r="C351" s="28">
        <f>_xlfn.XLOOKUP(A351,'Medical Exam Transform'!$A$2:$A$2336,'Medical Exam Transform'!$B$2:$B$2336)</f>
        <v>28.31</v>
      </c>
      <c r="D351" s="14">
        <f>_xlfn.XLOOKUP(A351,'Medical Exam Transform'!$A$2:$A$2336,'Medical Exam Transform'!$C$2:$C$2336)</f>
        <v>8.4700000000000006</v>
      </c>
      <c r="E351" s="14" t="str">
        <f>_xlfn.XLOOKUP(A351,'Medical Exam Transform'!$A$2:$A$2336,'Medical Exam Transform'!$D$2:$D$2336)</f>
        <v>Yes</v>
      </c>
      <c r="F351" s="14" t="str">
        <f>_xlfn.XLOOKUP(A351,'Medical Exam Transform'!$A$2:$A$2336,'Medical Exam Transform'!$E$2:$E$2336)</f>
        <v>No</v>
      </c>
      <c r="G351" s="14" t="str">
        <f>_xlfn.XLOOKUP(A351,'Medical Exam Transform'!$A$2:$A$2336,'Medical Exam Transform'!$F$2:$F$2336)</f>
        <v>No</v>
      </c>
      <c r="H351" s="14">
        <f>_xlfn.XLOOKUP(A351,'Medical Exam Transform'!$A$2:$A$2336,'Medical Exam Transform'!$G$2:$G$2336)</f>
        <v>2</v>
      </c>
      <c r="I351" s="14" t="str">
        <f>_xlfn.XLOOKUP(A351,'Medical Exam Transform'!$A$2:$A$2336,'Medical Exam Transform'!$H$2:$H$2336)</f>
        <v>Yes</v>
      </c>
      <c r="J351" s="14" t="str">
        <f>_xlfn.XLOOKUP(A351,'Medical Exam Transform'!$A$2:$A$2336,'Medical Exam Transform'!$I$2:$I$2336)</f>
        <v>Overweight</v>
      </c>
      <c r="K351" s="14" t="str">
        <f>_xlfn.XLOOKUP(A351,'Medical Exam Transform'!$A$2:$A$2336,'Medical Exam Transform'!$J$2:$J$2336)</f>
        <v>Diabetes</v>
      </c>
      <c r="L351" s="60">
        <f>_xlfn.XLOOKUP(A351,'Hospitalisation Transform'!$A$2:$A$2344,'Hospitalisation Transform'!$B$2:$B$2344)</f>
        <v>22496</v>
      </c>
      <c r="M351" s="82">
        <f>_xlfn.XLOOKUP(A351,'Hospitalisation Transform'!$A$2:$A$2344,'Hospitalisation Transform'!$D$2:$D$2344)</f>
        <v>28868.66</v>
      </c>
      <c r="N351" s="14" t="str">
        <f>_xlfn.XLOOKUP(A351,'Hospitalisation Transform'!$A$2:$A$2344,'Hospitalisation Transform'!$E$2:$E$2344)</f>
        <v>tier - 1</v>
      </c>
      <c r="O351" s="14" t="str">
        <f>_xlfn.XLOOKUP(A351,'Hospitalisation Transform'!$A$2:$A$2344,'Hospitalisation Transform'!$F$2:$F$2344)</f>
        <v>tier - 2</v>
      </c>
      <c r="P351" s="14" t="str">
        <f>_xlfn.XLOOKUP(A351,'Hospitalisation Transform'!$A$2:$A$2344,'Hospitalisation Transform'!$G$2:$G$2344)</f>
        <v>R1012</v>
      </c>
      <c r="Q351" s="14">
        <f>_xlfn.XLOOKUP(A351,'Hospitalisation Transform'!$A$2:$A$2344,'Hospitalisation Transform'!$H$2:$H$2344)</f>
        <v>62</v>
      </c>
    </row>
    <row r="352" spans="1:17" ht="15.5" x14ac:dyDescent="0.35">
      <c r="A352" s="59" t="s">
        <v>2022</v>
      </c>
      <c r="B352" s="39" t="str">
        <f>_xlfn.XLOOKUP(A352,'Customer Names Transform'!$A$2:$A$2336,'Customer Names Transform'!$D$2:$D$2336)</f>
        <v>Chelsey C.</v>
      </c>
      <c r="C352" s="28">
        <f>_xlfn.XLOOKUP(A352,'Medical Exam Transform'!$A$2:$A$2336,'Medical Exam Transform'!$B$2:$B$2336)</f>
        <v>23.94</v>
      </c>
      <c r="D352" s="14">
        <f>_xlfn.XLOOKUP(A352,'Medical Exam Transform'!$A$2:$A$2336,'Medical Exam Transform'!$C$2:$C$2336)</f>
        <v>4.2</v>
      </c>
      <c r="E352" s="14" t="str">
        <f>_xlfn.XLOOKUP(A352,'Medical Exam Transform'!$A$2:$A$2336,'Medical Exam Transform'!$D$2:$D$2336)</f>
        <v>No</v>
      </c>
      <c r="F352" s="14" t="str">
        <f>_xlfn.XLOOKUP(A352,'Medical Exam Transform'!$A$2:$A$2336,'Medical Exam Transform'!$E$2:$E$2336)</f>
        <v>No</v>
      </c>
      <c r="G352" s="14" t="str">
        <f>_xlfn.XLOOKUP(A352,'Medical Exam Transform'!$A$2:$A$2336,'Medical Exam Transform'!$F$2:$F$2336)</f>
        <v>No</v>
      </c>
      <c r="H352" s="14">
        <f>_xlfn.XLOOKUP(A352,'Medical Exam Transform'!$A$2:$A$2336,'Medical Exam Transform'!$G$2:$G$2336)</f>
        <v>0</v>
      </c>
      <c r="I352" s="14" t="str">
        <f>_xlfn.XLOOKUP(A352,'Medical Exam Transform'!$A$2:$A$2336,'Medical Exam Transform'!$H$2:$H$2336)</f>
        <v>Yes</v>
      </c>
      <c r="J352" s="14" t="str">
        <f>_xlfn.XLOOKUP(A352,'Medical Exam Transform'!$A$2:$A$2336,'Medical Exam Transform'!$I$2:$I$2336)</f>
        <v>Normalweight</v>
      </c>
      <c r="K352" s="14" t="str">
        <f>_xlfn.XLOOKUP(A352,'Medical Exam Transform'!$A$2:$A$2336,'Medical Exam Transform'!$J$2:$J$2336)</f>
        <v>Normal</v>
      </c>
      <c r="L352" s="60">
        <f>_xlfn.XLOOKUP(A352,'Hospitalisation Transform'!$A$2:$A$2344,'Hospitalisation Transform'!$B$2:$B$2344)</f>
        <v>33212</v>
      </c>
      <c r="M352" s="82">
        <f>_xlfn.XLOOKUP(A352,'Hospitalisation Transform'!$A$2:$A$2344,'Hospitalisation Transform'!$D$2:$D$2344)</f>
        <v>28716.14</v>
      </c>
      <c r="N352" s="14" t="str">
        <f>_xlfn.XLOOKUP(A352,'Hospitalisation Transform'!$A$2:$A$2344,'Hospitalisation Transform'!$E$2:$E$2344)</f>
        <v>tier - 1</v>
      </c>
      <c r="O352" s="14" t="str">
        <f>_xlfn.XLOOKUP(A352,'Hospitalisation Transform'!$A$2:$A$2344,'Hospitalisation Transform'!$F$2:$F$2344)</f>
        <v>tier - 3</v>
      </c>
      <c r="P352" s="14" t="str">
        <f>_xlfn.XLOOKUP(A352,'Hospitalisation Transform'!$A$2:$A$2344,'Hospitalisation Transform'!$G$2:$G$2344)</f>
        <v>R1011</v>
      </c>
      <c r="Q352" s="14">
        <f>_xlfn.XLOOKUP(A352,'Hospitalisation Transform'!$A$2:$A$2344,'Hospitalisation Transform'!$H$2:$H$2344)</f>
        <v>33</v>
      </c>
    </row>
    <row r="353" spans="1:17" ht="15.5" x14ac:dyDescent="0.35">
      <c r="A353" s="59" t="s">
        <v>2021</v>
      </c>
      <c r="B353" s="39" t="str">
        <f>_xlfn.XLOOKUP(A353,'Customer Names Transform'!$A$2:$A$2336,'Customer Names Transform'!$D$2:$D$2336)</f>
        <v>Devon A.</v>
      </c>
      <c r="C353" s="28">
        <f>_xlfn.XLOOKUP(A353,'Medical Exam Transform'!$A$2:$A$2336,'Medical Exam Transform'!$B$2:$B$2336)</f>
        <v>20.03</v>
      </c>
      <c r="D353" s="14">
        <f>_xlfn.XLOOKUP(A353,'Medical Exam Transform'!$A$2:$A$2336,'Medical Exam Transform'!$C$2:$C$2336)</f>
        <v>6.14</v>
      </c>
      <c r="E353" s="14" t="str">
        <f>_xlfn.XLOOKUP(A353,'Medical Exam Transform'!$A$2:$A$2336,'Medical Exam Transform'!$D$2:$D$2336)</f>
        <v>Yes</v>
      </c>
      <c r="F353" s="14" t="str">
        <f>_xlfn.XLOOKUP(A353,'Medical Exam Transform'!$A$2:$A$2336,'Medical Exam Transform'!$E$2:$E$2336)</f>
        <v>No</v>
      </c>
      <c r="G353" s="14" t="str">
        <f>_xlfn.XLOOKUP(A353,'Medical Exam Transform'!$A$2:$A$2336,'Medical Exam Transform'!$F$2:$F$2336)</f>
        <v>No</v>
      </c>
      <c r="H353" s="14">
        <f>_xlfn.XLOOKUP(A353,'Medical Exam Transform'!$A$2:$A$2336,'Medical Exam Transform'!$G$2:$G$2336)</f>
        <v>0</v>
      </c>
      <c r="I353" s="14" t="str">
        <f>_xlfn.XLOOKUP(A353,'Medical Exam Transform'!$A$2:$A$2336,'Medical Exam Transform'!$H$2:$H$2336)</f>
        <v>Yes</v>
      </c>
      <c r="J353" s="14" t="str">
        <f>_xlfn.XLOOKUP(A353,'Medical Exam Transform'!$A$2:$A$2336,'Medical Exam Transform'!$I$2:$I$2336)</f>
        <v>Normalweight</v>
      </c>
      <c r="K353" s="14" t="str">
        <f>_xlfn.XLOOKUP(A353,'Medical Exam Transform'!$A$2:$A$2336,'Medical Exam Transform'!$J$2:$J$2336)</f>
        <v>Prediabetes</v>
      </c>
      <c r="L353" s="60">
        <f>_xlfn.XLOOKUP(A353,'Hospitalisation Transform'!$A$2:$A$2344,'Hospitalisation Transform'!$B$2:$B$2344)</f>
        <v>31317</v>
      </c>
      <c r="M353" s="82">
        <f>_xlfn.XLOOKUP(A353,'Hospitalisation Transform'!$A$2:$A$2344,'Hospitalisation Transform'!$D$2:$D$2344)</f>
        <v>28542.86</v>
      </c>
      <c r="N353" s="14" t="str">
        <f>_xlfn.XLOOKUP(A353,'Hospitalisation Transform'!$A$2:$A$2344,'Hospitalisation Transform'!$E$2:$E$2344)</f>
        <v>tier - 1</v>
      </c>
      <c r="O353" s="14" t="str">
        <f>_xlfn.XLOOKUP(A353,'Hospitalisation Transform'!$A$2:$A$2344,'Hospitalisation Transform'!$F$2:$F$2344)</f>
        <v>tier - 3</v>
      </c>
      <c r="P353" s="14" t="str">
        <f>_xlfn.XLOOKUP(A353,'Hospitalisation Transform'!$A$2:$A$2344,'Hospitalisation Transform'!$G$2:$G$2344)</f>
        <v>R1011</v>
      </c>
      <c r="Q353" s="14">
        <f>_xlfn.XLOOKUP(A353,'Hospitalisation Transform'!$A$2:$A$2344,'Hospitalisation Transform'!$H$2:$H$2344)</f>
        <v>38</v>
      </c>
    </row>
    <row r="354" spans="1:17" ht="15.5" x14ac:dyDescent="0.35">
      <c r="A354" s="59" t="s">
        <v>2020</v>
      </c>
      <c r="B354" s="39" t="str">
        <f>_xlfn.XLOOKUP(A354,'Customer Names Transform'!$A$2:$A$2336,'Customer Names Transform'!$D$2:$D$2336)</f>
        <v>Joni L</v>
      </c>
      <c r="C354" s="28">
        <f>_xlfn.XLOOKUP(A354,'Medical Exam Transform'!$A$2:$A$2336,'Medical Exam Transform'!$B$2:$B$2336)</f>
        <v>41.42</v>
      </c>
      <c r="D354" s="14">
        <f>_xlfn.XLOOKUP(A354,'Medical Exam Transform'!$A$2:$A$2336,'Medical Exam Transform'!$C$2:$C$2336)</f>
        <v>6.07</v>
      </c>
      <c r="E354" s="14" t="str">
        <f>_xlfn.XLOOKUP(A354,'Medical Exam Transform'!$A$2:$A$2336,'Medical Exam Transform'!$D$2:$D$2336)</f>
        <v>No</v>
      </c>
      <c r="F354" s="14" t="str">
        <f>_xlfn.XLOOKUP(A354,'Medical Exam Transform'!$A$2:$A$2336,'Medical Exam Transform'!$E$2:$E$2336)</f>
        <v>No</v>
      </c>
      <c r="G354" s="14" t="str">
        <f>_xlfn.XLOOKUP(A354,'Medical Exam Transform'!$A$2:$A$2336,'Medical Exam Transform'!$F$2:$F$2336)</f>
        <v>No</v>
      </c>
      <c r="H354" s="14">
        <f>_xlfn.XLOOKUP(A354,'Medical Exam Transform'!$A$2:$A$2336,'Medical Exam Transform'!$G$2:$G$2336)</f>
        <v>0</v>
      </c>
      <c r="I354" s="14" t="str">
        <f>_xlfn.XLOOKUP(A354,'Medical Exam Transform'!$A$2:$A$2336,'Medical Exam Transform'!$H$2:$H$2336)</f>
        <v>No</v>
      </c>
      <c r="J354" s="14" t="str">
        <f>_xlfn.XLOOKUP(A354,'Medical Exam Transform'!$A$2:$A$2336,'Medical Exam Transform'!$I$2:$I$2336)</f>
        <v>Obesity</v>
      </c>
      <c r="K354" s="14" t="str">
        <f>_xlfn.XLOOKUP(A354,'Medical Exam Transform'!$A$2:$A$2336,'Medical Exam Transform'!$J$2:$J$2336)</f>
        <v>Prediabetes</v>
      </c>
      <c r="L354" s="60">
        <f>_xlfn.XLOOKUP(A354,'Hospitalisation Transform'!$A$2:$A$2344,'Hospitalisation Transform'!$B$2:$B$2344)</f>
        <v>30296</v>
      </c>
      <c r="M354" s="82">
        <f>_xlfn.XLOOKUP(A354,'Hospitalisation Transform'!$A$2:$A$2344,'Hospitalisation Transform'!$D$2:$D$2344)</f>
        <v>28476.73</v>
      </c>
      <c r="N354" s="14" t="str">
        <f>_xlfn.XLOOKUP(A354,'Hospitalisation Transform'!$A$2:$A$2344,'Hospitalisation Transform'!$E$2:$E$2344)</f>
        <v>tier - 1</v>
      </c>
      <c r="O354" s="14" t="str">
        <f>_xlfn.XLOOKUP(A354,'Hospitalisation Transform'!$A$2:$A$2344,'Hospitalisation Transform'!$F$2:$F$2344)</f>
        <v>tier - 2</v>
      </c>
      <c r="P354" s="14" t="str">
        <f>_xlfn.XLOOKUP(A354,'Hospitalisation Transform'!$A$2:$A$2344,'Hospitalisation Transform'!$G$2:$G$2344)</f>
        <v>R1012</v>
      </c>
      <c r="Q354" s="14">
        <f>_xlfn.XLOOKUP(A354,'Hospitalisation Transform'!$A$2:$A$2344,'Hospitalisation Transform'!$H$2:$H$2344)</f>
        <v>41</v>
      </c>
    </row>
    <row r="355" spans="1:17" ht="15.5" x14ac:dyDescent="0.35">
      <c r="A355" s="59" t="s">
        <v>2019</v>
      </c>
      <c r="B355" s="39" t="str">
        <f>_xlfn.XLOOKUP(A355,'Customer Names Transform'!$A$2:$A$2336,'Customer Names Transform'!$D$2:$D$2336)</f>
        <v>Colin</v>
      </c>
      <c r="C355" s="28">
        <f>_xlfn.XLOOKUP(A355,'Medical Exam Transform'!$A$2:$A$2336,'Medical Exam Transform'!$B$2:$B$2336)</f>
        <v>36.67</v>
      </c>
      <c r="D355" s="14">
        <f>_xlfn.XLOOKUP(A355,'Medical Exam Transform'!$A$2:$A$2336,'Medical Exam Transform'!$C$2:$C$2336)</f>
        <v>10.210000000000001</v>
      </c>
      <c r="E355" s="14" t="str">
        <f>_xlfn.XLOOKUP(A355,'Medical Exam Transform'!$A$2:$A$2336,'Medical Exam Transform'!$D$2:$D$2336)</f>
        <v>No</v>
      </c>
      <c r="F355" s="14" t="str">
        <f>_xlfn.XLOOKUP(A355,'Medical Exam Transform'!$A$2:$A$2336,'Medical Exam Transform'!$E$2:$E$2336)</f>
        <v>No</v>
      </c>
      <c r="G355" s="14" t="str">
        <f>_xlfn.XLOOKUP(A355,'Medical Exam Transform'!$A$2:$A$2336,'Medical Exam Transform'!$F$2:$F$2336)</f>
        <v>No</v>
      </c>
      <c r="H355" s="14">
        <f>_xlfn.XLOOKUP(A355,'Medical Exam Transform'!$A$2:$A$2336,'Medical Exam Transform'!$G$2:$G$2336)</f>
        <v>0</v>
      </c>
      <c r="I355" s="14" t="str">
        <f>_xlfn.XLOOKUP(A355,'Medical Exam Transform'!$A$2:$A$2336,'Medical Exam Transform'!$H$2:$H$2336)</f>
        <v>No</v>
      </c>
      <c r="J355" s="14" t="str">
        <f>_xlfn.XLOOKUP(A355,'Medical Exam Transform'!$A$2:$A$2336,'Medical Exam Transform'!$I$2:$I$2336)</f>
        <v>Obesity</v>
      </c>
      <c r="K355" s="14" t="str">
        <f>_xlfn.XLOOKUP(A355,'Medical Exam Transform'!$A$2:$A$2336,'Medical Exam Transform'!$J$2:$J$2336)</f>
        <v>Normal</v>
      </c>
      <c r="L355" s="60">
        <f>_xlfn.XLOOKUP(A355,'Hospitalisation Transform'!$A$2:$A$2344,'Hospitalisation Transform'!$B$2:$B$2344)</f>
        <v>27288</v>
      </c>
      <c r="M355" s="82">
        <f>_xlfn.XLOOKUP(A355,'Hospitalisation Transform'!$A$2:$A$2344,'Hospitalisation Transform'!$D$2:$D$2344)</f>
        <v>28468.92</v>
      </c>
      <c r="N355" s="14" t="str">
        <f>_xlfn.XLOOKUP(A355,'Hospitalisation Transform'!$A$2:$A$2344,'Hospitalisation Transform'!$E$2:$E$2344)</f>
        <v>tier - 1</v>
      </c>
      <c r="O355" s="14" t="str">
        <f>_xlfn.XLOOKUP(A355,'Hospitalisation Transform'!$A$2:$A$2344,'Hospitalisation Transform'!$F$2:$F$2344)</f>
        <v>tier - 1</v>
      </c>
      <c r="P355" s="14" t="str">
        <f>_xlfn.XLOOKUP(A355,'Hospitalisation Transform'!$A$2:$A$2344,'Hospitalisation Transform'!$G$2:$G$2344)</f>
        <v>R1012</v>
      </c>
      <c r="Q355" s="14">
        <f>_xlfn.XLOOKUP(A355,'Hospitalisation Transform'!$A$2:$A$2344,'Hospitalisation Transform'!$H$2:$H$2344)</f>
        <v>49</v>
      </c>
    </row>
    <row r="356" spans="1:17" ht="15.5" x14ac:dyDescent="0.35">
      <c r="A356" s="59" t="s">
        <v>2018</v>
      </c>
      <c r="B356" s="39" t="str">
        <f>_xlfn.XLOOKUP(A356,'Customer Names Transform'!$A$2:$A$2336,'Customer Names Transform'!$D$2:$D$2336)</f>
        <v>Rachael</v>
      </c>
      <c r="C356" s="28">
        <f>_xlfn.XLOOKUP(A356,'Medical Exam Transform'!$A$2:$A$2336,'Medical Exam Transform'!$B$2:$B$2336)</f>
        <v>27.645</v>
      </c>
      <c r="D356" s="14">
        <f>_xlfn.XLOOKUP(A356,'Medical Exam Transform'!$A$2:$A$2336,'Medical Exam Transform'!$C$2:$C$2336)</f>
        <v>4.6900000000000004</v>
      </c>
      <c r="E356" s="14" t="str">
        <f>_xlfn.XLOOKUP(A356,'Medical Exam Transform'!$A$2:$A$2336,'Medical Exam Transform'!$D$2:$D$2336)</f>
        <v>No</v>
      </c>
      <c r="F356" s="14" t="str">
        <f>_xlfn.XLOOKUP(A356,'Medical Exam Transform'!$A$2:$A$2336,'Medical Exam Transform'!$E$2:$E$2336)</f>
        <v>No</v>
      </c>
      <c r="G356" s="14" t="str">
        <f>_xlfn.XLOOKUP(A356,'Medical Exam Transform'!$A$2:$A$2336,'Medical Exam Transform'!$F$2:$F$2336)</f>
        <v>No</v>
      </c>
      <c r="H356" s="14">
        <f>_xlfn.XLOOKUP(A356,'Medical Exam Transform'!$A$2:$A$2336,'Medical Exam Transform'!$G$2:$G$2336)</f>
        <v>0</v>
      </c>
      <c r="I356" s="14" t="str">
        <f>_xlfn.XLOOKUP(A356,'Medical Exam Transform'!$A$2:$A$2336,'Medical Exam Transform'!$H$2:$H$2336)</f>
        <v>No</v>
      </c>
      <c r="J356" s="14" t="str">
        <f>_xlfn.XLOOKUP(A356,'Medical Exam Transform'!$A$2:$A$2336,'Medical Exam Transform'!$I$2:$I$2336)</f>
        <v>Overweight</v>
      </c>
      <c r="K356" s="14" t="str">
        <f>_xlfn.XLOOKUP(A356,'Medical Exam Transform'!$A$2:$A$2336,'Medical Exam Transform'!$J$2:$J$2336)</f>
        <v>Normal</v>
      </c>
      <c r="L356" s="60">
        <f>_xlfn.XLOOKUP(A356,'Hospitalisation Transform'!$A$2:$A$2344,'Hospitalisation Transform'!$B$2:$B$2344)</f>
        <v>28461</v>
      </c>
      <c r="M356" s="82">
        <f>_xlfn.XLOOKUP(A356,'Hospitalisation Transform'!$A$2:$A$2344,'Hospitalisation Transform'!$D$2:$D$2344)</f>
        <v>28340.19</v>
      </c>
      <c r="N356" s="14" t="str">
        <f>_xlfn.XLOOKUP(A356,'Hospitalisation Transform'!$A$2:$A$2344,'Hospitalisation Transform'!$E$2:$E$2344)</f>
        <v>tier - 1</v>
      </c>
      <c r="O356" s="14" t="str">
        <f>_xlfn.XLOOKUP(A356,'Hospitalisation Transform'!$A$2:$A$2344,'Hospitalisation Transform'!$F$2:$F$2344)</f>
        <v>tier - 2</v>
      </c>
      <c r="P356" s="14" t="str">
        <f>_xlfn.XLOOKUP(A356,'Hospitalisation Transform'!$A$2:$A$2344,'Hospitalisation Transform'!$G$2:$G$2344)</f>
        <v>R1012</v>
      </c>
      <c r="Q356" s="14">
        <f>_xlfn.XLOOKUP(A356,'Hospitalisation Transform'!$A$2:$A$2344,'Hospitalisation Transform'!$H$2:$H$2344)</f>
        <v>46</v>
      </c>
    </row>
    <row r="357" spans="1:17" ht="15.5" x14ac:dyDescent="0.35">
      <c r="A357" s="59" t="s">
        <v>2017</v>
      </c>
      <c r="B357" s="39" t="str">
        <f>_xlfn.XLOOKUP(A357,'Customer Names Transform'!$A$2:$A$2336,'Customer Names Transform'!$D$2:$D$2336)</f>
        <v>Maricela</v>
      </c>
      <c r="C357" s="28">
        <f>_xlfn.XLOOKUP(A357,'Medical Exam Transform'!$A$2:$A$2336,'Medical Exam Transform'!$B$2:$B$2336)</f>
        <v>22.72</v>
      </c>
      <c r="D357" s="14">
        <f>_xlfn.XLOOKUP(A357,'Medical Exam Transform'!$A$2:$A$2336,'Medical Exam Transform'!$C$2:$C$2336)</f>
        <v>5.71</v>
      </c>
      <c r="E357" s="14" t="str">
        <f>_xlfn.XLOOKUP(A357,'Medical Exam Transform'!$A$2:$A$2336,'Medical Exam Transform'!$D$2:$D$2336)</f>
        <v>No</v>
      </c>
      <c r="F357" s="14" t="str">
        <f>_xlfn.XLOOKUP(A357,'Medical Exam Transform'!$A$2:$A$2336,'Medical Exam Transform'!$E$2:$E$2336)</f>
        <v>No</v>
      </c>
      <c r="G357" s="14" t="str">
        <f>_xlfn.XLOOKUP(A357,'Medical Exam Transform'!$A$2:$A$2336,'Medical Exam Transform'!$F$2:$F$2336)</f>
        <v>No</v>
      </c>
      <c r="H357" s="14">
        <f>_xlfn.XLOOKUP(A357,'Medical Exam Transform'!$A$2:$A$2336,'Medical Exam Transform'!$G$2:$G$2336)</f>
        <v>0</v>
      </c>
      <c r="I357" s="14" t="str">
        <f>_xlfn.XLOOKUP(A357,'Medical Exam Transform'!$A$2:$A$2336,'Medical Exam Transform'!$H$2:$H$2336)</f>
        <v>Yes</v>
      </c>
      <c r="J357" s="14" t="str">
        <f>_xlfn.XLOOKUP(A357,'Medical Exam Transform'!$A$2:$A$2336,'Medical Exam Transform'!$I$2:$I$2336)</f>
        <v>Normalweight</v>
      </c>
      <c r="K357" s="14" t="str">
        <f>_xlfn.XLOOKUP(A357,'Medical Exam Transform'!$A$2:$A$2336,'Medical Exam Transform'!$J$2:$J$2336)</f>
        <v>Prediabetes</v>
      </c>
      <c r="L357" s="60">
        <f>_xlfn.XLOOKUP(A357,'Hospitalisation Transform'!$A$2:$A$2344,'Hospitalisation Transform'!$B$2:$B$2344)</f>
        <v>33231</v>
      </c>
      <c r="M357" s="82">
        <f>_xlfn.XLOOKUP(A357,'Hospitalisation Transform'!$A$2:$A$2344,'Hospitalisation Transform'!$D$2:$D$2344)</f>
        <v>28302.33</v>
      </c>
      <c r="N357" s="14" t="str">
        <f>_xlfn.XLOOKUP(A357,'Hospitalisation Transform'!$A$2:$A$2344,'Hospitalisation Transform'!$E$2:$E$2344)</f>
        <v>tier - 1</v>
      </c>
      <c r="O357" s="14" t="str">
        <f>_xlfn.XLOOKUP(A357,'Hospitalisation Transform'!$A$2:$A$2344,'Hospitalisation Transform'!$F$2:$F$2344)</f>
        <v>tier - 2</v>
      </c>
      <c r="P357" s="14" t="str">
        <f>_xlfn.XLOOKUP(A357,'Hospitalisation Transform'!$A$2:$A$2344,'Hospitalisation Transform'!$G$2:$G$2344)</f>
        <v>R1011</v>
      </c>
      <c r="Q357" s="14">
        <f>_xlfn.XLOOKUP(A357,'Hospitalisation Transform'!$A$2:$A$2344,'Hospitalisation Transform'!$H$2:$H$2344)</f>
        <v>32</v>
      </c>
    </row>
    <row r="358" spans="1:17" ht="15.5" x14ac:dyDescent="0.35">
      <c r="A358" s="59" t="s">
        <v>2016</v>
      </c>
      <c r="B358" s="39" t="str">
        <f>_xlfn.XLOOKUP(A358,'Customer Names Transform'!$A$2:$A$2336,'Customer Names Transform'!$D$2:$D$2336)</f>
        <v>Marie</v>
      </c>
      <c r="C358" s="28">
        <f>_xlfn.XLOOKUP(A358,'Medical Exam Transform'!$A$2:$A$2336,'Medical Exam Transform'!$B$2:$B$2336)</f>
        <v>36.520000000000003</v>
      </c>
      <c r="D358" s="14">
        <f>_xlfn.XLOOKUP(A358,'Medical Exam Transform'!$A$2:$A$2336,'Medical Exam Transform'!$C$2:$C$2336)</f>
        <v>9.07</v>
      </c>
      <c r="E358" s="14" t="str">
        <f>_xlfn.XLOOKUP(A358,'Medical Exam Transform'!$A$2:$A$2336,'Medical Exam Transform'!$D$2:$D$2336)</f>
        <v>Yes</v>
      </c>
      <c r="F358" s="14" t="str">
        <f>_xlfn.XLOOKUP(A358,'Medical Exam Transform'!$A$2:$A$2336,'Medical Exam Transform'!$E$2:$E$2336)</f>
        <v>No</v>
      </c>
      <c r="G358" s="14" t="str">
        <f>_xlfn.XLOOKUP(A358,'Medical Exam Transform'!$A$2:$A$2336,'Medical Exam Transform'!$F$2:$F$2336)</f>
        <v>Yes</v>
      </c>
      <c r="H358" s="14">
        <f>_xlfn.XLOOKUP(A358,'Medical Exam Transform'!$A$2:$A$2336,'Medical Exam Transform'!$G$2:$G$2336)</f>
        <v>1</v>
      </c>
      <c r="I358" s="14" t="str">
        <f>_xlfn.XLOOKUP(A358,'Medical Exam Transform'!$A$2:$A$2336,'Medical Exam Transform'!$H$2:$H$2336)</f>
        <v>No</v>
      </c>
      <c r="J358" s="14" t="str">
        <f>_xlfn.XLOOKUP(A358,'Medical Exam Transform'!$A$2:$A$2336,'Medical Exam Transform'!$I$2:$I$2336)</f>
        <v>Obesity</v>
      </c>
      <c r="K358" s="14" t="str">
        <f>_xlfn.XLOOKUP(A358,'Medical Exam Transform'!$A$2:$A$2336,'Medical Exam Transform'!$J$2:$J$2336)</f>
        <v>Diabetes</v>
      </c>
      <c r="L358" s="60">
        <f>_xlfn.XLOOKUP(A358,'Hospitalisation Transform'!$A$2:$A$2344,'Hospitalisation Transform'!$B$2:$B$2344)</f>
        <v>23340</v>
      </c>
      <c r="M358" s="82">
        <f>_xlfn.XLOOKUP(A358,'Hospitalisation Transform'!$A$2:$A$2344,'Hospitalisation Transform'!$D$2:$D$2344)</f>
        <v>28287.9</v>
      </c>
      <c r="N358" s="14" t="str">
        <f>_xlfn.XLOOKUP(A358,'Hospitalisation Transform'!$A$2:$A$2344,'Hospitalisation Transform'!$E$2:$E$2344)</f>
        <v>tier - 1</v>
      </c>
      <c r="O358" s="14" t="str">
        <f>_xlfn.XLOOKUP(A358,'Hospitalisation Transform'!$A$2:$A$2344,'Hospitalisation Transform'!$F$2:$F$2344)</f>
        <v>tier - 1</v>
      </c>
      <c r="P358" s="14" t="str">
        <f>_xlfn.XLOOKUP(A358,'Hospitalisation Transform'!$A$2:$A$2344,'Hospitalisation Transform'!$G$2:$G$2344)</f>
        <v>R1013</v>
      </c>
      <c r="Q358" s="14">
        <f>_xlfn.XLOOKUP(A358,'Hospitalisation Transform'!$A$2:$A$2344,'Hospitalisation Transform'!$H$2:$H$2344)</f>
        <v>60</v>
      </c>
    </row>
    <row r="359" spans="1:17" ht="15.5" x14ac:dyDescent="0.35">
      <c r="A359" s="59" t="s">
        <v>2015</v>
      </c>
      <c r="B359" s="39" t="str">
        <f>_xlfn.XLOOKUP(A359,'Customer Names Transform'!$A$2:$A$2336,'Customer Names Transform'!$D$2:$D$2336)</f>
        <v>Frank</v>
      </c>
      <c r="C359" s="28">
        <f>_xlfn.XLOOKUP(A359,'Medical Exam Transform'!$A$2:$A$2336,'Medical Exam Transform'!$B$2:$B$2336)</f>
        <v>33.96</v>
      </c>
      <c r="D359" s="14">
        <f>_xlfn.XLOOKUP(A359,'Medical Exam Transform'!$A$2:$A$2336,'Medical Exam Transform'!$C$2:$C$2336)</f>
        <v>4.99</v>
      </c>
      <c r="E359" s="14" t="str">
        <f>_xlfn.XLOOKUP(A359,'Medical Exam Transform'!$A$2:$A$2336,'Medical Exam Transform'!$D$2:$D$2336)</f>
        <v>No</v>
      </c>
      <c r="F359" s="14" t="str">
        <f>_xlfn.XLOOKUP(A359,'Medical Exam Transform'!$A$2:$A$2336,'Medical Exam Transform'!$E$2:$E$2336)</f>
        <v>No</v>
      </c>
      <c r="G359" s="14" t="str">
        <f>_xlfn.XLOOKUP(A359,'Medical Exam Transform'!$A$2:$A$2336,'Medical Exam Transform'!$F$2:$F$2336)</f>
        <v>No</v>
      </c>
      <c r="H359" s="14">
        <f>_xlfn.XLOOKUP(A359,'Medical Exam Transform'!$A$2:$A$2336,'Medical Exam Transform'!$G$2:$G$2336)</f>
        <v>0</v>
      </c>
      <c r="I359" s="14" t="str">
        <f>_xlfn.XLOOKUP(A359,'Medical Exam Transform'!$A$2:$A$2336,'Medical Exam Transform'!$H$2:$H$2336)</f>
        <v>Yes</v>
      </c>
      <c r="J359" s="14" t="str">
        <f>_xlfn.XLOOKUP(A359,'Medical Exam Transform'!$A$2:$A$2336,'Medical Exam Transform'!$I$2:$I$2336)</f>
        <v>Obesity</v>
      </c>
      <c r="K359" s="14" t="str">
        <f>_xlfn.XLOOKUP(A359,'Medical Exam Transform'!$A$2:$A$2336,'Medical Exam Transform'!$J$2:$J$2336)</f>
        <v>Prediabetes</v>
      </c>
      <c r="L359" s="60">
        <f>_xlfn.XLOOKUP(A359,'Hospitalisation Transform'!$A$2:$A$2344,'Hospitalisation Transform'!$B$2:$B$2344)</f>
        <v>36409</v>
      </c>
      <c r="M359" s="82">
        <f>_xlfn.XLOOKUP(A359,'Hospitalisation Transform'!$A$2:$A$2344,'Hospitalisation Transform'!$D$2:$D$2344)</f>
        <v>28245.34</v>
      </c>
      <c r="N359" s="14" t="str">
        <f>_xlfn.XLOOKUP(A359,'Hospitalisation Transform'!$A$2:$A$2344,'Hospitalisation Transform'!$E$2:$E$2344)</f>
        <v>tier - 1</v>
      </c>
      <c r="O359" s="14" t="str">
        <f>_xlfn.XLOOKUP(A359,'Hospitalisation Transform'!$A$2:$A$2344,'Hospitalisation Transform'!$F$2:$F$2344)</f>
        <v>tier - 3</v>
      </c>
      <c r="P359" s="14" t="str">
        <f>_xlfn.XLOOKUP(A359,'Hospitalisation Transform'!$A$2:$A$2344,'Hospitalisation Transform'!$G$2:$G$2344)</f>
        <v>R1011</v>
      </c>
      <c r="Q359" s="14">
        <f>_xlfn.XLOOKUP(A359,'Hospitalisation Transform'!$A$2:$A$2344,'Hospitalisation Transform'!$H$2:$H$2344)</f>
        <v>24</v>
      </c>
    </row>
    <row r="360" spans="1:17" ht="15.5" x14ac:dyDescent="0.35">
      <c r="A360" s="59" t="s">
        <v>2014</v>
      </c>
      <c r="B360" s="39" t="str">
        <f>_xlfn.XLOOKUP(A360,'Customer Names Transform'!$A$2:$A$2336,'Customer Names Transform'!$D$2:$D$2336)</f>
        <v>Jeffry</v>
      </c>
      <c r="C360" s="28">
        <f>_xlfn.XLOOKUP(A360,'Medical Exam Transform'!$A$2:$A$2336,'Medical Exam Transform'!$B$2:$B$2336)</f>
        <v>26.695</v>
      </c>
      <c r="D360" s="14">
        <f>_xlfn.XLOOKUP(A360,'Medical Exam Transform'!$A$2:$A$2336,'Medical Exam Transform'!$C$2:$C$2336)</f>
        <v>8.31</v>
      </c>
      <c r="E360" s="14" t="str">
        <f>_xlfn.XLOOKUP(A360,'Medical Exam Transform'!$A$2:$A$2336,'Medical Exam Transform'!$D$2:$D$2336)</f>
        <v>No</v>
      </c>
      <c r="F360" s="14" t="str">
        <f>_xlfn.XLOOKUP(A360,'Medical Exam Transform'!$A$2:$A$2336,'Medical Exam Transform'!$E$2:$E$2336)</f>
        <v>No</v>
      </c>
      <c r="G360" s="14" t="str">
        <f>_xlfn.XLOOKUP(A360,'Medical Exam Transform'!$A$2:$A$2336,'Medical Exam Transform'!$F$2:$F$2336)</f>
        <v>No</v>
      </c>
      <c r="H360" s="14">
        <f>_xlfn.XLOOKUP(A360,'Medical Exam Transform'!$A$2:$A$2336,'Medical Exam Transform'!$G$2:$G$2336)</f>
        <v>0</v>
      </c>
      <c r="I360" s="14" t="str">
        <f>_xlfn.XLOOKUP(A360,'Medical Exam Transform'!$A$2:$A$2336,'Medical Exam Transform'!$H$2:$H$2336)</f>
        <v>Yes</v>
      </c>
      <c r="J360" s="14" t="str">
        <f>_xlfn.XLOOKUP(A360,'Medical Exam Transform'!$A$2:$A$2336,'Medical Exam Transform'!$I$2:$I$2336)</f>
        <v>Overweight</v>
      </c>
      <c r="K360" s="14" t="str">
        <f>_xlfn.XLOOKUP(A360,'Medical Exam Transform'!$A$2:$A$2336,'Medical Exam Transform'!$J$2:$J$2336)</f>
        <v>Diabetes</v>
      </c>
      <c r="L360" s="60">
        <f>_xlfn.XLOOKUP(A360,'Hospitalisation Transform'!$A$2:$A$2344,'Hospitalisation Transform'!$B$2:$B$2344)</f>
        <v>22242</v>
      </c>
      <c r="M360" s="82">
        <f>_xlfn.XLOOKUP(A360,'Hospitalisation Transform'!$A$2:$A$2344,'Hospitalisation Transform'!$D$2:$D$2344)</f>
        <v>28101.33</v>
      </c>
      <c r="N360" s="14" t="str">
        <f>_xlfn.XLOOKUP(A360,'Hospitalisation Transform'!$A$2:$A$2344,'Hospitalisation Transform'!$E$2:$E$2344)</f>
        <v>tier - 1</v>
      </c>
      <c r="O360" s="14" t="str">
        <f>_xlfn.XLOOKUP(A360,'Hospitalisation Transform'!$A$2:$A$2344,'Hospitalisation Transform'!$F$2:$F$2344)</f>
        <v>tier - 2</v>
      </c>
      <c r="P360" s="14" t="str">
        <f>_xlfn.XLOOKUP(A360,'Hospitalisation Transform'!$A$2:$A$2344,'Hospitalisation Transform'!$G$2:$G$2344)</f>
        <v>R1019</v>
      </c>
      <c r="Q360" s="14">
        <f>_xlfn.XLOOKUP(A360,'Hospitalisation Transform'!$A$2:$A$2344,'Hospitalisation Transform'!$H$2:$H$2344)</f>
        <v>63</v>
      </c>
    </row>
    <row r="361" spans="1:17" ht="15.5" x14ac:dyDescent="0.35">
      <c r="A361" s="59" t="s">
        <v>2013</v>
      </c>
      <c r="B361" s="39" t="str">
        <f>_xlfn.XLOOKUP(A361,'Customer Names Transform'!$A$2:$A$2336,'Customer Names Transform'!$D$2:$D$2336)</f>
        <v>Mike</v>
      </c>
      <c r="C361" s="28">
        <f>_xlfn.XLOOKUP(A361,'Medical Exam Transform'!$A$2:$A$2336,'Medical Exam Transform'!$B$2:$B$2336)</f>
        <v>18.45</v>
      </c>
      <c r="D361" s="14">
        <f>_xlfn.XLOOKUP(A361,'Medical Exam Transform'!$A$2:$A$2336,'Medical Exam Transform'!$C$2:$C$2336)</f>
        <v>5.07</v>
      </c>
      <c r="E361" s="14" t="str">
        <f>_xlfn.XLOOKUP(A361,'Medical Exam Transform'!$A$2:$A$2336,'Medical Exam Transform'!$D$2:$D$2336)</f>
        <v>Yes</v>
      </c>
      <c r="F361" s="14" t="str">
        <f>_xlfn.XLOOKUP(A361,'Medical Exam Transform'!$A$2:$A$2336,'Medical Exam Transform'!$E$2:$E$2336)</f>
        <v>No</v>
      </c>
      <c r="G361" s="14" t="str">
        <f>_xlfn.XLOOKUP(A361,'Medical Exam Transform'!$A$2:$A$2336,'Medical Exam Transform'!$F$2:$F$2336)</f>
        <v>No</v>
      </c>
      <c r="H361" s="14">
        <f>_xlfn.XLOOKUP(A361,'Medical Exam Transform'!$A$2:$A$2336,'Medical Exam Transform'!$G$2:$G$2336)</f>
        <v>0</v>
      </c>
      <c r="I361" s="14" t="str">
        <f>_xlfn.XLOOKUP(A361,'Medical Exam Transform'!$A$2:$A$2336,'Medical Exam Transform'!$H$2:$H$2336)</f>
        <v>Yes</v>
      </c>
      <c r="J361" s="14" t="str">
        <f>_xlfn.XLOOKUP(A361,'Medical Exam Transform'!$A$2:$A$2336,'Medical Exam Transform'!$I$2:$I$2336)</f>
        <v>Underweight</v>
      </c>
      <c r="K361" s="14" t="str">
        <f>_xlfn.XLOOKUP(A361,'Medical Exam Transform'!$A$2:$A$2336,'Medical Exam Transform'!$J$2:$J$2336)</f>
        <v>Prediabetes</v>
      </c>
      <c r="L361" s="60">
        <f>_xlfn.XLOOKUP(A361,'Hospitalisation Transform'!$A$2:$A$2344,'Hospitalisation Transform'!$B$2:$B$2344)</f>
        <v>31380</v>
      </c>
      <c r="M361" s="82">
        <f>_xlfn.XLOOKUP(A361,'Hospitalisation Transform'!$A$2:$A$2344,'Hospitalisation Transform'!$D$2:$D$2344)</f>
        <v>28006.94</v>
      </c>
      <c r="N361" s="14" t="str">
        <f>_xlfn.XLOOKUP(A361,'Hospitalisation Transform'!$A$2:$A$2344,'Hospitalisation Transform'!$E$2:$E$2344)</f>
        <v>tier - 1</v>
      </c>
      <c r="O361" s="14" t="str">
        <f>_xlfn.XLOOKUP(A361,'Hospitalisation Transform'!$A$2:$A$2344,'Hospitalisation Transform'!$F$2:$F$2344)</f>
        <v>tier - 2</v>
      </c>
      <c r="P361" s="14" t="str">
        <f>_xlfn.XLOOKUP(A361,'Hospitalisation Transform'!$A$2:$A$2344,'Hospitalisation Transform'!$G$2:$G$2344)</f>
        <v>R1011</v>
      </c>
      <c r="Q361" s="14">
        <f>_xlfn.XLOOKUP(A361,'Hospitalisation Transform'!$A$2:$A$2344,'Hospitalisation Transform'!$H$2:$H$2344)</f>
        <v>38</v>
      </c>
    </row>
    <row r="362" spans="1:17" ht="15.5" x14ac:dyDescent="0.35">
      <c r="A362" s="59" t="s">
        <v>2012</v>
      </c>
      <c r="B362" s="39" t="str">
        <f>_xlfn.XLOOKUP(A362,'Customer Names Transform'!$A$2:$A$2336,'Customer Names Transform'!$D$2:$D$2336)</f>
        <v>Rick</v>
      </c>
      <c r="C362" s="28">
        <f>_xlfn.XLOOKUP(A362,'Medical Exam Transform'!$A$2:$A$2336,'Medical Exam Transform'!$B$2:$B$2336)</f>
        <v>33.18</v>
      </c>
      <c r="D362" s="14">
        <f>_xlfn.XLOOKUP(A362,'Medical Exam Transform'!$A$2:$A$2336,'Medical Exam Transform'!$C$2:$C$2336)</f>
        <v>4.79</v>
      </c>
      <c r="E362" s="14" t="str">
        <f>_xlfn.XLOOKUP(A362,'Medical Exam Transform'!$A$2:$A$2336,'Medical Exam Transform'!$D$2:$D$2336)</f>
        <v>No</v>
      </c>
      <c r="F362" s="14" t="str">
        <f>_xlfn.XLOOKUP(A362,'Medical Exam Transform'!$A$2:$A$2336,'Medical Exam Transform'!$E$2:$E$2336)</f>
        <v>No</v>
      </c>
      <c r="G362" s="14" t="str">
        <f>_xlfn.XLOOKUP(A362,'Medical Exam Transform'!$A$2:$A$2336,'Medical Exam Transform'!$F$2:$F$2336)</f>
        <v>No</v>
      </c>
      <c r="H362" s="14">
        <f>_xlfn.XLOOKUP(A362,'Medical Exam Transform'!$A$2:$A$2336,'Medical Exam Transform'!$G$2:$G$2336)</f>
        <v>0</v>
      </c>
      <c r="I362" s="14" t="str">
        <f>_xlfn.XLOOKUP(A362,'Medical Exam Transform'!$A$2:$A$2336,'Medical Exam Transform'!$H$2:$H$2336)</f>
        <v>Yes</v>
      </c>
      <c r="J362" s="14" t="str">
        <f>_xlfn.XLOOKUP(A362,'Medical Exam Transform'!$A$2:$A$2336,'Medical Exam Transform'!$I$2:$I$2336)</f>
        <v>Obesity</v>
      </c>
      <c r="K362" s="14" t="str">
        <f>_xlfn.XLOOKUP(A362,'Medical Exam Transform'!$A$2:$A$2336,'Medical Exam Transform'!$J$2:$J$2336)</f>
        <v>Prediabetes</v>
      </c>
      <c r="L362" s="60">
        <f>_xlfn.XLOOKUP(A362,'Hospitalisation Transform'!$A$2:$A$2344,'Hospitalisation Transform'!$B$2:$B$2344)</f>
        <v>36515</v>
      </c>
      <c r="M362" s="82">
        <f>_xlfn.XLOOKUP(A362,'Hospitalisation Transform'!$A$2:$A$2344,'Hospitalisation Transform'!$D$2:$D$2344)</f>
        <v>27980.77</v>
      </c>
      <c r="N362" s="14" t="str">
        <f>_xlfn.XLOOKUP(A362,'Hospitalisation Transform'!$A$2:$A$2344,'Hospitalisation Transform'!$E$2:$E$2344)</f>
        <v>tier - 1</v>
      </c>
      <c r="O362" s="14" t="str">
        <f>_xlfn.XLOOKUP(A362,'Hospitalisation Transform'!$A$2:$A$2344,'Hospitalisation Transform'!$F$2:$F$2344)</f>
        <v>tier - 1</v>
      </c>
      <c r="P362" s="14" t="str">
        <f>_xlfn.XLOOKUP(A362,'Hospitalisation Transform'!$A$2:$A$2344,'Hospitalisation Transform'!$G$2:$G$2344)</f>
        <v>R1011</v>
      </c>
      <c r="Q362" s="14">
        <f>_xlfn.XLOOKUP(A362,'Hospitalisation Transform'!$A$2:$A$2344,'Hospitalisation Transform'!$H$2:$H$2344)</f>
        <v>23</v>
      </c>
    </row>
    <row r="363" spans="1:17" ht="15.5" x14ac:dyDescent="0.35">
      <c r="A363" s="59" t="s">
        <v>2011</v>
      </c>
      <c r="B363" s="39" t="str">
        <f>_xlfn.XLOOKUP(A363,'Customer Names Transform'!$A$2:$A$2336,'Customer Names Transform'!$D$2:$D$2336)</f>
        <v>Pierre-Michel</v>
      </c>
      <c r="C363" s="28">
        <f>_xlfn.XLOOKUP(A363,'Medical Exam Transform'!$A$2:$A$2336,'Medical Exam Transform'!$B$2:$B$2336)</f>
        <v>36.1</v>
      </c>
      <c r="D363" s="14">
        <f>_xlfn.XLOOKUP(A363,'Medical Exam Transform'!$A$2:$A$2336,'Medical Exam Transform'!$C$2:$C$2336)</f>
        <v>11.39</v>
      </c>
      <c r="E363" s="14" t="str">
        <f>_xlfn.XLOOKUP(A363,'Medical Exam Transform'!$A$2:$A$2336,'Medical Exam Transform'!$D$2:$D$2336)</f>
        <v>Yes</v>
      </c>
      <c r="F363" s="14" t="str">
        <f>_xlfn.XLOOKUP(A363,'Medical Exam Transform'!$A$2:$A$2336,'Medical Exam Transform'!$E$2:$E$2336)</f>
        <v>No</v>
      </c>
      <c r="G363" s="14" t="str">
        <f>_xlfn.XLOOKUP(A363,'Medical Exam Transform'!$A$2:$A$2336,'Medical Exam Transform'!$F$2:$F$2336)</f>
        <v>No</v>
      </c>
      <c r="H363" s="14">
        <f>_xlfn.XLOOKUP(A363,'Medical Exam Transform'!$A$2:$A$2336,'Medical Exam Transform'!$G$2:$G$2336)</f>
        <v>2</v>
      </c>
      <c r="I363" s="14" t="str">
        <f>_xlfn.XLOOKUP(A363,'Medical Exam Transform'!$A$2:$A$2336,'Medical Exam Transform'!$H$2:$H$2336)</f>
        <v>No</v>
      </c>
      <c r="J363" s="14" t="str">
        <f>_xlfn.XLOOKUP(A363,'Medical Exam Transform'!$A$2:$A$2336,'Medical Exam Transform'!$I$2:$I$2336)</f>
        <v>Obesity</v>
      </c>
      <c r="K363" s="14" t="str">
        <f>_xlfn.XLOOKUP(A363,'Medical Exam Transform'!$A$2:$A$2336,'Medical Exam Transform'!$J$2:$J$2336)</f>
        <v>Diabetes</v>
      </c>
      <c r="L363" s="60">
        <f>_xlfn.XLOOKUP(A363,'Hospitalisation Transform'!$A$2:$A$2344,'Hospitalisation Transform'!$B$2:$B$2344)</f>
        <v>22490</v>
      </c>
      <c r="M363" s="82">
        <f>_xlfn.XLOOKUP(A363,'Hospitalisation Transform'!$A$2:$A$2344,'Hospitalisation Transform'!$D$2:$D$2344)</f>
        <v>27941.29</v>
      </c>
      <c r="N363" s="14" t="str">
        <f>_xlfn.XLOOKUP(A363,'Hospitalisation Transform'!$A$2:$A$2344,'Hospitalisation Transform'!$E$2:$E$2344)</f>
        <v>tier - 1</v>
      </c>
      <c r="O363" s="14" t="str">
        <f>_xlfn.XLOOKUP(A363,'Hospitalisation Transform'!$A$2:$A$2344,'Hospitalisation Transform'!$F$2:$F$2344)</f>
        <v>tier - 3</v>
      </c>
      <c r="P363" s="14" t="str">
        <f>_xlfn.XLOOKUP(A363,'Hospitalisation Transform'!$A$2:$A$2344,'Hospitalisation Transform'!$G$2:$G$2344)</f>
        <v>R1011</v>
      </c>
      <c r="Q363" s="14">
        <f>_xlfn.XLOOKUP(A363,'Hospitalisation Transform'!$A$2:$A$2344,'Hospitalisation Transform'!$H$2:$H$2344)</f>
        <v>62</v>
      </c>
    </row>
    <row r="364" spans="1:17" ht="15.5" x14ac:dyDescent="0.35">
      <c r="A364" s="59" t="s">
        <v>2010</v>
      </c>
      <c r="B364" s="39" t="str">
        <f>_xlfn.XLOOKUP(A364,'Customer Names Transform'!$A$2:$A$2336,'Customer Names Transform'!$D$2:$D$2336)</f>
        <v>Daniel</v>
      </c>
      <c r="C364" s="28">
        <f>_xlfn.XLOOKUP(A364,'Medical Exam Transform'!$A$2:$A$2336,'Medical Exam Transform'!$B$2:$B$2336)</f>
        <v>22.77</v>
      </c>
      <c r="D364" s="14">
        <f>_xlfn.XLOOKUP(A364,'Medical Exam Transform'!$A$2:$A$2336,'Medical Exam Transform'!$C$2:$C$2336)</f>
        <v>6</v>
      </c>
      <c r="E364" s="14" t="str">
        <f>_xlfn.XLOOKUP(A364,'Medical Exam Transform'!$A$2:$A$2336,'Medical Exam Transform'!$D$2:$D$2336)</f>
        <v>No</v>
      </c>
      <c r="F364" s="14" t="str">
        <f>_xlfn.XLOOKUP(A364,'Medical Exam Transform'!$A$2:$A$2336,'Medical Exam Transform'!$E$2:$E$2336)</f>
        <v>No</v>
      </c>
      <c r="G364" s="14" t="str">
        <f>_xlfn.XLOOKUP(A364,'Medical Exam Transform'!$A$2:$A$2336,'Medical Exam Transform'!$F$2:$F$2336)</f>
        <v>No</v>
      </c>
      <c r="H364" s="14">
        <f>_xlfn.XLOOKUP(A364,'Medical Exam Transform'!$A$2:$A$2336,'Medical Exam Transform'!$G$2:$G$2336)</f>
        <v>0</v>
      </c>
      <c r="I364" s="14" t="str">
        <f>_xlfn.XLOOKUP(A364,'Medical Exam Transform'!$A$2:$A$2336,'Medical Exam Transform'!$H$2:$H$2336)</f>
        <v>Yes</v>
      </c>
      <c r="J364" s="14" t="str">
        <f>_xlfn.XLOOKUP(A364,'Medical Exam Transform'!$A$2:$A$2336,'Medical Exam Transform'!$I$2:$I$2336)</f>
        <v>Normalweight</v>
      </c>
      <c r="K364" s="14" t="str">
        <f>_xlfn.XLOOKUP(A364,'Medical Exam Transform'!$A$2:$A$2336,'Medical Exam Transform'!$J$2:$J$2336)</f>
        <v>Normal</v>
      </c>
      <c r="L364" s="60">
        <f>_xlfn.XLOOKUP(A364,'Hospitalisation Transform'!$A$2:$A$2344,'Hospitalisation Transform'!$B$2:$B$2344)</f>
        <v>33393</v>
      </c>
      <c r="M364" s="82">
        <f>_xlfn.XLOOKUP(A364,'Hospitalisation Transform'!$A$2:$A$2344,'Hospitalisation Transform'!$D$2:$D$2344)</f>
        <v>27931.11</v>
      </c>
      <c r="N364" s="14" t="str">
        <f>_xlfn.XLOOKUP(A364,'Hospitalisation Transform'!$A$2:$A$2344,'Hospitalisation Transform'!$E$2:$E$2344)</f>
        <v>tier - 1</v>
      </c>
      <c r="O364" s="14" t="str">
        <f>_xlfn.XLOOKUP(A364,'Hospitalisation Transform'!$A$2:$A$2344,'Hospitalisation Transform'!$F$2:$F$2344)</f>
        <v>tier - 3</v>
      </c>
      <c r="P364" s="14" t="str">
        <f>_xlfn.XLOOKUP(A364,'Hospitalisation Transform'!$A$2:$A$2344,'Hospitalisation Transform'!$G$2:$G$2344)</f>
        <v>R1011</v>
      </c>
      <c r="Q364" s="14">
        <f>_xlfn.XLOOKUP(A364,'Hospitalisation Transform'!$A$2:$A$2344,'Hospitalisation Transform'!$H$2:$H$2344)</f>
        <v>32</v>
      </c>
    </row>
    <row r="365" spans="1:17" ht="15.5" x14ac:dyDescent="0.35">
      <c r="A365" s="59" t="s">
        <v>2009</v>
      </c>
      <c r="B365" s="39" t="str">
        <f>_xlfn.XLOOKUP(A365,'Customer Names Transform'!$A$2:$A$2336,'Customer Names Transform'!$D$2:$D$2336)</f>
        <v>Brian L.</v>
      </c>
      <c r="C365" s="28">
        <f>_xlfn.XLOOKUP(A365,'Medical Exam Transform'!$A$2:$A$2336,'Medical Exam Transform'!$B$2:$B$2336)</f>
        <v>21.24</v>
      </c>
      <c r="D365" s="14">
        <f>_xlfn.XLOOKUP(A365,'Medical Exam Transform'!$A$2:$A$2336,'Medical Exam Transform'!$C$2:$C$2336)</f>
        <v>5.13</v>
      </c>
      <c r="E365" s="14" t="str">
        <f>_xlfn.XLOOKUP(A365,'Medical Exam Transform'!$A$2:$A$2336,'Medical Exam Transform'!$D$2:$D$2336)</f>
        <v>No</v>
      </c>
      <c r="F365" s="14" t="str">
        <f>_xlfn.XLOOKUP(A365,'Medical Exam Transform'!$A$2:$A$2336,'Medical Exam Transform'!$E$2:$E$2336)</f>
        <v>No</v>
      </c>
      <c r="G365" s="14" t="str">
        <f>_xlfn.XLOOKUP(A365,'Medical Exam Transform'!$A$2:$A$2336,'Medical Exam Transform'!$F$2:$F$2336)</f>
        <v>No</v>
      </c>
      <c r="H365" s="14">
        <f>_xlfn.XLOOKUP(A365,'Medical Exam Transform'!$A$2:$A$2336,'Medical Exam Transform'!$G$2:$G$2336)</f>
        <v>0</v>
      </c>
      <c r="I365" s="14" t="str">
        <f>_xlfn.XLOOKUP(A365,'Medical Exam Transform'!$A$2:$A$2336,'Medical Exam Transform'!$H$2:$H$2336)</f>
        <v>Yes</v>
      </c>
      <c r="J365" s="14" t="str">
        <f>_xlfn.XLOOKUP(A365,'Medical Exam Transform'!$A$2:$A$2336,'Medical Exam Transform'!$I$2:$I$2336)</f>
        <v>Normalweight</v>
      </c>
      <c r="K365" s="14" t="str">
        <f>_xlfn.XLOOKUP(A365,'Medical Exam Transform'!$A$2:$A$2336,'Medical Exam Transform'!$J$2:$J$2336)</f>
        <v>Prediabetes</v>
      </c>
      <c r="L365" s="60">
        <f>_xlfn.XLOOKUP(A365,'Hospitalisation Transform'!$A$2:$A$2344,'Hospitalisation Transform'!$B$2:$B$2344)</f>
        <v>32833</v>
      </c>
      <c r="M365" s="82">
        <f>_xlfn.XLOOKUP(A365,'Hospitalisation Transform'!$A$2:$A$2344,'Hospitalisation Transform'!$D$2:$D$2344)</f>
        <v>27925.86</v>
      </c>
      <c r="N365" s="14" t="str">
        <f>_xlfn.XLOOKUP(A365,'Hospitalisation Transform'!$A$2:$A$2344,'Hospitalisation Transform'!$E$2:$E$2344)</f>
        <v>tier - 1</v>
      </c>
      <c r="O365" s="14" t="str">
        <f>_xlfn.XLOOKUP(A365,'Hospitalisation Transform'!$A$2:$A$2344,'Hospitalisation Transform'!$F$2:$F$2344)</f>
        <v>tier - 2</v>
      </c>
      <c r="P365" s="14" t="str">
        <f>_xlfn.XLOOKUP(A365,'Hospitalisation Transform'!$A$2:$A$2344,'Hospitalisation Transform'!$G$2:$G$2344)</f>
        <v>R1011</v>
      </c>
      <c r="Q365" s="14">
        <f>_xlfn.XLOOKUP(A365,'Hospitalisation Transform'!$A$2:$A$2344,'Hospitalisation Transform'!$H$2:$H$2344)</f>
        <v>34</v>
      </c>
    </row>
    <row r="366" spans="1:17" ht="15.5" x14ac:dyDescent="0.35">
      <c r="A366" s="59" t="s">
        <v>2008</v>
      </c>
      <c r="B366" s="39" t="str">
        <f>_xlfn.XLOOKUP(A366,'Customer Names Transform'!$A$2:$A$2336,'Customer Names Transform'!$D$2:$D$2336)</f>
        <v>Morgan M.</v>
      </c>
      <c r="C366" s="28">
        <f>_xlfn.XLOOKUP(A366,'Medical Exam Transform'!$A$2:$A$2336,'Medical Exam Transform'!$B$2:$B$2336)</f>
        <v>17.600000000000001</v>
      </c>
      <c r="D366" s="14">
        <f>_xlfn.XLOOKUP(A366,'Medical Exam Transform'!$A$2:$A$2336,'Medical Exam Transform'!$C$2:$C$2336)</f>
        <v>5.26</v>
      </c>
      <c r="E366" s="14" t="str">
        <f>_xlfn.XLOOKUP(A366,'Medical Exam Transform'!$A$2:$A$2336,'Medical Exam Transform'!$D$2:$D$2336)</f>
        <v>Yes</v>
      </c>
      <c r="F366" s="14" t="str">
        <f>_xlfn.XLOOKUP(A366,'Medical Exam Transform'!$A$2:$A$2336,'Medical Exam Transform'!$E$2:$E$2336)</f>
        <v>No</v>
      </c>
      <c r="G366" s="14" t="str">
        <f>_xlfn.XLOOKUP(A366,'Medical Exam Transform'!$A$2:$A$2336,'Medical Exam Transform'!$F$2:$F$2336)</f>
        <v>No</v>
      </c>
      <c r="H366" s="14">
        <f>_xlfn.XLOOKUP(A366,'Medical Exam Transform'!$A$2:$A$2336,'Medical Exam Transform'!$G$2:$G$2336)</f>
        <v>0</v>
      </c>
      <c r="I366" s="14" t="str">
        <f>_xlfn.XLOOKUP(A366,'Medical Exam Transform'!$A$2:$A$2336,'Medical Exam Transform'!$H$2:$H$2336)</f>
        <v>Yes</v>
      </c>
      <c r="J366" s="14" t="str">
        <f>_xlfn.XLOOKUP(A366,'Medical Exam Transform'!$A$2:$A$2336,'Medical Exam Transform'!$I$2:$I$2336)</f>
        <v>Underweight</v>
      </c>
      <c r="K366" s="14" t="str">
        <f>_xlfn.XLOOKUP(A366,'Medical Exam Transform'!$A$2:$A$2336,'Medical Exam Transform'!$J$2:$J$2336)</f>
        <v>Prediabetes</v>
      </c>
      <c r="L366" s="60">
        <f>_xlfn.XLOOKUP(A366,'Hospitalisation Transform'!$A$2:$A$2344,'Hospitalisation Transform'!$B$2:$B$2344)</f>
        <v>31385</v>
      </c>
      <c r="M366" s="82">
        <f>_xlfn.XLOOKUP(A366,'Hospitalisation Transform'!$A$2:$A$2344,'Hospitalisation Transform'!$D$2:$D$2344)</f>
        <v>27849.94</v>
      </c>
      <c r="N366" s="14" t="str">
        <f>_xlfn.XLOOKUP(A366,'Hospitalisation Transform'!$A$2:$A$2344,'Hospitalisation Transform'!$E$2:$E$2344)</f>
        <v>tier - 1</v>
      </c>
      <c r="O366" s="14" t="str">
        <f>_xlfn.XLOOKUP(A366,'Hospitalisation Transform'!$A$2:$A$2344,'Hospitalisation Transform'!$F$2:$F$2344)</f>
        <v>tier - 1</v>
      </c>
      <c r="P366" s="14" t="str">
        <f>_xlfn.XLOOKUP(A366,'Hospitalisation Transform'!$A$2:$A$2344,'Hospitalisation Transform'!$G$2:$G$2344)</f>
        <v>R1011</v>
      </c>
      <c r="Q366" s="14">
        <f>_xlfn.XLOOKUP(A366,'Hospitalisation Transform'!$A$2:$A$2344,'Hospitalisation Transform'!$H$2:$H$2344)</f>
        <v>38</v>
      </c>
    </row>
    <row r="367" spans="1:17" ht="15.5" x14ac:dyDescent="0.35">
      <c r="A367" s="59" t="s">
        <v>2007</v>
      </c>
      <c r="B367" s="39" t="str">
        <f>_xlfn.XLOOKUP(A367,'Customer Names Transform'!$A$2:$A$2336,'Customer Names Transform'!$D$2:$D$2336)</f>
        <v>Caroline</v>
      </c>
      <c r="C367" s="28">
        <f>_xlfn.XLOOKUP(A367,'Medical Exam Transform'!$A$2:$A$2336,'Medical Exam Transform'!$B$2:$B$2336)</f>
        <v>26.29</v>
      </c>
      <c r="D367" s="14">
        <f>_xlfn.XLOOKUP(A367,'Medical Exam Transform'!$A$2:$A$2336,'Medical Exam Transform'!$C$2:$C$2336)</f>
        <v>6.84</v>
      </c>
      <c r="E367" s="14" t="str">
        <f>_xlfn.XLOOKUP(A367,'Medical Exam Transform'!$A$2:$A$2336,'Medical Exam Transform'!$D$2:$D$2336)</f>
        <v>No</v>
      </c>
      <c r="F367" s="14" t="str">
        <f>_xlfn.XLOOKUP(A367,'Medical Exam Transform'!$A$2:$A$2336,'Medical Exam Transform'!$E$2:$E$2336)</f>
        <v>No</v>
      </c>
      <c r="G367" s="14" t="str">
        <f>_xlfn.XLOOKUP(A367,'Medical Exam Transform'!$A$2:$A$2336,'Medical Exam Transform'!$F$2:$F$2336)</f>
        <v>No</v>
      </c>
      <c r="H367" s="14">
        <f>_xlfn.XLOOKUP(A367,'Medical Exam Transform'!$A$2:$A$2336,'Medical Exam Transform'!$G$2:$G$2336)</f>
        <v>0</v>
      </c>
      <c r="I367" s="14" t="str">
        <f>_xlfn.XLOOKUP(A367,'Medical Exam Transform'!$A$2:$A$2336,'Medical Exam Transform'!$H$2:$H$2336)</f>
        <v>Yes</v>
      </c>
      <c r="J367" s="14" t="str">
        <f>_xlfn.XLOOKUP(A367,'Medical Exam Transform'!$A$2:$A$2336,'Medical Exam Transform'!$I$2:$I$2336)</f>
        <v>Overweight</v>
      </c>
      <c r="K367" s="14" t="str">
        <f>_xlfn.XLOOKUP(A367,'Medical Exam Transform'!$A$2:$A$2336,'Medical Exam Transform'!$J$2:$J$2336)</f>
        <v>Normal</v>
      </c>
      <c r="L367" s="60">
        <f>_xlfn.XLOOKUP(A367,'Hospitalisation Transform'!$A$2:$A$2344,'Hospitalisation Transform'!$B$2:$B$2344)</f>
        <v>22103</v>
      </c>
      <c r="M367" s="82">
        <f>_xlfn.XLOOKUP(A367,'Hospitalisation Transform'!$A$2:$A$2344,'Hospitalisation Transform'!$D$2:$D$2344)</f>
        <v>27808.73</v>
      </c>
      <c r="N367" s="14" t="str">
        <f>_xlfn.XLOOKUP(A367,'Hospitalisation Transform'!$A$2:$A$2344,'Hospitalisation Transform'!$E$2:$E$2344)</f>
        <v>tier - 1</v>
      </c>
      <c r="O367" s="14" t="str">
        <f>_xlfn.XLOOKUP(A367,'Hospitalisation Transform'!$A$2:$A$2344,'Hospitalisation Transform'!$F$2:$F$2344)</f>
        <v>tier - 1</v>
      </c>
      <c r="P367" s="14" t="str">
        <f>_xlfn.XLOOKUP(A367,'Hospitalisation Transform'!$A$2:$A$2344,'Hospitalisation Transform'!$G$2:$G$2344)</f>
        <v>R1013</v>
      </c>
      <c r="Q367" s="14">
        <f>_xlfn.XLOOKUP(A367,'Hospitalisation Transform'!$A$2:$A$2344,'Hospitalisation Transform'!$H$2:$H$2344)</f>
        <v>63</v>
      </c>
    </row>
    <row r="368" spans="1:17" ht="15.5" x14ac:dyDescent="0.35">
      <c r="A368" s="59" t="s">
        <v>2006</v>
      </c>
      <c r="B368" s="39" t="str">
        <f>_xlfn.XLOOKUP(A368,'Customer Names Transform'!$A$2:$A$2336,'Customer Names Transform'!$D$2:$D$2336)</f>
        <v>Drew T.</v>
      </c>
      <c r="C368" s="28">
        <f>_xlfn.XLOOKUP(A368,'Medical Exam Transform'!$A$2:$A$2336,'Medical Exam Transform'!$B$2:$B$2336)</f>
        <v>35.31</v>
      </c>
      <c r="D368" s="14">
        <f>_xlfn.XLOOKUP(A368,'Medical Exam Transform'!$A$2:$A$2336,'Medical Exam Transform'!$C$2:$C$2336)</f>
        <v>9.0399999999999991</v>
      </c>
      <c r="E368" s="14" t="str">
        <f>_xlfn.XLOOKUP(A368,'Medical Exam Transform'!$A$2:$A$2336,'Medical Exam Transform'!$D$2:$D$2336)</f>
        <v>No</v>
      </c>
      <c r="F368" s="14" t="str">
        <f>_xlfn.XLOOKUP(A368,'Medical Exam Transform'!$A$2:$A$2336,'Medical Exam Transform'!$E$2:$E$2336)</f>
        <v>No</v>
      </c>
      <c r="G368" s="14" t="str">
        <f>_xlfn.XLOOKUP(A368,'Medical Exam Transform'!$A$2:$A$2336,'Medical Exam Transform'!$F$2:$F$2336)</f>
        <v>No</v>
      </c>
      <c r="H368" s="14">
        <f>_xlfn.XLOOKUP(A368,'Medical Exam Transform'!$A$2:$A$2336,'Medical Exam Transform'!$G$2:$G$2336)</f>
        <v>0</v>
      </c>
      <c r="I368" s="14" t="str">
        <f>_xlfn.XLOOKUP(A368,'Medical Exam Transform'!$A$2:$A$2336,'Medical Exam Transform'!$H$2:$H$2336)</f>
        <v>No</v>
      </c>
      <c r="J368" s="14" t="str">
        <f>_xlfn.XLOOKUP(A368,'Medical Exam Transform'!$A$2:$A$2336,'Medical Exam Transform'!$I$2:$I$2336)</f>
        <v>Obesity</v>
      </c>
      <c r="K368" s="14" t="str">
        <f>_xlfn.XLOOKUP(A368,'Medical Exam Transform'!$A$2:$A$2336,'Medical Exam Transform'!$J$2:$J$2336)</f>
        <v>Diabetes</v>
      </c>
      <c r="L368" s="60">
        <f>_xlfn.XLOOKUP(A368,'Hospitalisation Transform'!$A$2:$A$2344,'Hospitalisation Transform'!$B$2:$B$2344)</f>
        <v>37596</v>
      </c>
      <c r="M368" s="82">
        <f>_xlfn.XLOOKUP(A368,'Hospitalisation Transform'!$A$2:$A$2344,'Hospitalisation Transform'!$D$2:$D$2344)</f>
        <v>27724.29</v>
      </c>
      <c r="N368" s="14" t="str">
        <f>_xlfn.XLOOKUP(A368,'Hospitalisation Transform'!$A$2:$A$2344,'Hospitalisation Transform'!$E$2:$E$2344)</f>
        <v>tier - 1</v>
      </c>
      <c r="O368" s="14" t="str">
        <f>_xlfn.XLOOKUP(A368,'Hospitalisation Transform'!$A$2:$A$2344,'Hospitalisation Transform'!$F$2:$F$2344)</f>
        <v>tier - 3</v>
      </c>
      <c r="P368" s="14" t="str">
        <f>_xlfn.XLOOKUP(A368,'Hospitalisation Transform'!$A$2:$A$2344,'Hospitalisation Transform'!$G$2:$G$2344)</f>
        <v>R1013</v>
      </c>
      <c r="Q368" s="14">
        <f>_xlfn.XLOOKUP(A368,'Hospitalisation Transform'!$A$2:$A$2344,'Hospitalisation Transform'!$H$2:$H$2344)</f>
        <v>21</v>
      </c>
    </row>
    <row r="369" spans="1:17" ht="15.5" x14ac:dyDescent="0.35">
      <c r="A369" s="59" t="s">
        <v>2005</v>
      </c>
      <c r="B369" s="39" t="str">
        <f>_xlfn.XLOOKUP(A369,'Customer Names Transform'!$A$2:$A$2336,'Customer Names Transform'!$D$2:$D$2336)</f>
        <v>Austin W</v>
      </c>
      <c r="C369" s="28">
        <f>_xlfn.XLOOKUP(A369,'Medical Exam Transform'!$A$2:$A$2336,'Medical Exam Transform'!$B$2:$B$2336)</f>
        <v>27.04</v>
      </c>
      <c r="D369" s="14">
        <f>_xlfn.XLOOKUP(A369,'Medical Exam Transform'!$A$2:$A$2336,'Medical Exam Transform'!$C$2:$C$2336)</f>
        <v>4.0999999999999996</v>
      </c>
      <c r="E369" s="14" t="str">
        <f>_xlfn.XLOOKUP(A369,'Medical Exam Transform'!$A$2:$A$2336,'Medical Exam Transform'!$D$2:$D$2336)</f>
        <v>No</v>
      </c>
      <c r="F369" s="14" t="str">
        <f>_xlfn.XLOOKUP(A369,'Medical Exam Transform'!$A$2:$A$2336,'Medical Exam Transform'!$E$2:$E$2336)</f>
        <v>No</v>
      </c>
      <c r="G369" s="14" t="str">
        <f>_xlfn.XLOOKUP(A369,'Medical Exam Transform'!$A$2:$A$2336,'Medical Exam Transform'!$F$2:$F$2336)</f>
        <v>No</v>
      </c>
      <c r="H369" s="14">
        <f>_xlfn.XLOOKUP(A369,'Medical Exam Transform'!$A$2:$A$2336,'Medical Exam Transform'!$G$2:$G$2336)</f>
        <v>1</v>
      </c>
      <c r="I369" s="14" t="str">
        <f>_xlfn.XLOOKUP(A369,'Medical Exam Transform'!$A$2:$A$2336,'Medical Exam Transform'!$H$2:$H$2336)</f>
        <v>Yes</v>
      </c>
      <c r="J369" s="14" t="str">
        <f>_xlfn.XLOOKUP(A369,'Medical Exam Transform'!$A$2:$A$2336,'Medical Exam Transform'!$I$2:$I$2336)</f>
        <v>Overweight</v>
      </c>
      <c r="K369" s="14" t="str">
        <f>_xlfn.XLOOKUP(A369,'Medical Exam Transform'!$A$2:$A$2336,'Medical Exam Transform'!$J$2:$J$2336)</f>
        <v>Prediabetes</v>
      </c>
      <c r="L369" s="60">
        <f>_xlfn.XLOOKUP(A369,'Hospitalisation Transform'!$A$2:$A$2344,'Hospitalisation Transform'!$B$2:$B$2344)</f>
        <v>33788</v>
      </c>
      <c r="M369" s="82">
        <f>_xlfn.XLOOKUP(A369,'Hospitalisation Transform'!$A$2:$A$2344,'Hospitalisation Transform'!$D$2:$D$2344)</f>
        <v>27696.11</v>
      </c>
      <c r="N369" s="14" t="str">
        <f>_xlfn.XLOOKUP(A369,'Hospitalisation Transform'!$A$2:$A$2344,'Hospitalisation Transform'!$E$2:$E$2344)</f>
        <v>tier - 1</v>
      </c>
      <c r="O369" s="14" t="str">
        <f>_xlfn.XLOOKUP(A369,'Hospitalisation Transform'!$A$2:$A$2344,'Hospitalisation Transform'!$F$2:$F$2344)</f>
        <v>tier - 2</v>
      </c>
      <c r="P369" s="14" t="str">
        <f>_xlfn.XLOOKUP(A369,'Hospitalisation Transform'!$A$2:$A$2344,'Hospitalisation Transform'!$G$2:$G$2344)</f>
        <v>R1011</v>
      </c>
      <c r="Q369" s="14">
        <f>_xlfn.XLOOKUP(A369,'Hospitalisation Transform'!$A$2:$A$2344,'Hospitalisation Transform'!$H$2:$H$2344)</f>
        <v>31</v>
      </c>
    </row>
    <row r="370" spans="1:17" ht="15.5" x14ac:dyDescent="0.35">
      <c r="A370" s="59" t="s">
        <v>2004</v>
      </c>
      <c r="B370" s="39" t="str">
        <f>_xlfn.XLOOKUP(A370,'Customer Names Transform'!$A$2:$A$2336,'Customer Names Transform'!$D$2:$D$2336)</f>
        <v>Berenice</v>
      </c>
      <c r="C370" s="28">
        <f>_xlfn.XLOOKUP(A370,'Medical Exam Transform'!$A$2:$A$2336,'Medical Exam Transform'!$B$2:$B$2336)</f>
        <v>30.23</v>
      </c>
      <c r="D370" s="14">
        <f>_xlfn.XLOOKUP(A370,'Medical Exam Transform'!$A$2:$A$2336,'Medical Exam Transform'!$C$2:$C$2336)</f>
        <v>4.2300000000000004</v>
      </c>
      <c r="E370" s="14" t="str">
        <f>_xlfn.XLOOKUP(A370,'Medical Exam Transform'!$A$2:$A$2336,'Medical Exam Transform'!$D$2:$D$2336)</f>
        <v>Yes</v>
      </c>
      <c r="F370" s="14" t="str">
        <f>_xlfn.XLOOKUP(A370,'Medical Exam Transform'!$A$2:$A$2336,'Medical Exam Transform'!$E$2:$E$2336)</f>
        <v>No</v>
      </c>
      <c r="G370" s="14" t="str">
        <f>_xlfn.XLOOKUP(A370,'Medical Exam Transform'!$A$2:$A$2336,'Medical Exam Transform'!$F$2:$F$2336)</f>
        <v>Yes</v>
      </c>
      <c r="H370" s="14">
        <f>_xlfn.XLOOKUP(A370,'Medical Exam Transform'!$A$2:$A$2336,'Medical Exam Transform'!$G$2:$G$2336)</f>
        <v>1</v>
      </c>
      <c r="I370" s="14" t="str">
        <f>_xlfn.XLOOKUP(A370,'Medical Exam Transform'!$A$2:$A$2336,'Medical Exam Transform'!$H$2:$H$2336)</f>
        <v>Yes</v>
      </c>
      <c r="J370" s="14" t="str">
        <f>_xlfn.XLOOKUP(A370,'Medical Exam Transform'!$A$2:$A$2336,'Medical Exam Transform'!$I$2:$I$2336)</f>
        <v>Obesity</v>
      </c>
      <c r="K370" s="14" t="str">
        <f>_xlfn.XLOOKUP(A370,'Medical Exam Transform'!$A$2:$A$2336,'Medical Exam Transform'!$J$2:$J$2336)</f>
        <v>Prediabetes</v>
      </c>
      <c r="L370" s="60">
        <f>_xlfn.XLOOKUP(A370,'Hospitalisation Transform'!$A$2:$A$2344,'Hospitalisation Transform'!$B$2:$B$2344)</f>
        <v>35710</v>
      </c>
      <c r="M370" s="82">
        <f>_xlfn.XLOOKUP(A370,'Hospitalisation Transform'!$A$2:$A$2344,'Hospitalisation Transform'!$D$2:$D$2344)</f>
        <v>27625.17</v>
      </c>
      <c r="N370" s="14" t="str">
        <f>_xlfn.XLOOKUP(A370,'Hospitalisation Transform'!$A$2:$A$2344,'Hospitalisation Transform'!$E$2:$E$2344)</f>
        <v>tier - 1</v>
      </c>
      <c r="O370" s="14" t="str">
        <f>_xlfn.XLOOKUP(A370,'Hospitalisation Transform'!$A$2:$A$2344,'Hospitalisation Transform'!$F$2:$F$2344)</f>
        <v>tier - 1</v>
      </c>
      <c r="P370" s="14" t="str">
        <f>_xlfn.XLOOKUP(A370,'Hospitalisation Transform'!$A$2:$A$2344,'Hospitalisation Transform'!$G$2:$G$2344)</f>
        <v>R1011</v>
      </c>
      <c r="Q370" s="14">
        <f>_xlfn.XLOOKUP(A370,'Hospitalisation Transform'!$A$2:$A$2344,'Hospitalisation Transform'!$H$2:$H$2344)</f>
        <v>26</v>
      </c>
    </row>
    <row r="371" spans="1:17" ht="15.5" x14ac:dyDescent="0.35">
      <c r="A371" s="59" t="s">
        <v>2003</v>
      </c>
      <c r="B371" s="39" t="str">
        <f>_xlfn.XLOOKUP(A371,'Customer Names Transform'!$A$2:$A$2336,'Customer Names Transform'!$D$2:$D$2336)</f>
        <v>Kenneth A</v>
      </c>
      <c r="C371" s="28">
        <f>_xlfn.XLOOKUP(A371,'Medical Exam Transform'!$A$2:$A$2336,'Medical Exam Transform'!$B$2:$B$2336)</f>
        <v>30.6</v>
      </c>
      <c r="D371" s="14">
        <f>_xlfn.XLOOKUP(A371,'Medical Exam Transform'!$A$2:$A$2336,'Medical Exam Transform'!$C$2:$C$2336)</f>
        <v>6.48</v>
      </c>
      <c r="E371" s="14" t="str">
        <f>_xlfn.XLOOKUP(A371,'Medical Exam Transform'!$A$2:$A$2336,'Medical Exam Transform'!$D$2:$D$2336)</f>
        <v>Yes</v>
      </c>
      <c r="F371" s="14" t="str">
        <f>_xlfn.XLOOKUP(A371,'Medical Exam Transform'!$A$2:$A$2336,'Medical Exam Transform'!$E$2:$E$2336)</f>
        <v>No</v>
      </c>
      <c r="G371" s="14" t="str">
        <f>_xlfn.XLOOKUP(A371,'Medical Exam Transform'!$A$2:$A$2336,'Medical Exam Transform'!$F$2:$F$2336)</f>
        <v>Yes</v>
      </c>
      <c r="H371" s="14">
        <f>_xlfn.XLOOKUP(A371,'Medical Exam Transform'!$A$2:$A$2336,'Medical Exam Transform'!$G$2:$G$2336)</f>
        <v>1</v>
      </c>
      <c r="I371" s="14" t="str">
        <f>_xlfn.XLOOKUP(A371,'Medical Exam Transform'!$A$2:$A$2336,'Medical Exam Transform'!$H$2:$H$2336)</f>
        <v>Yes</v>
      </c>
      <c r="J371" s="14" t="str">
        <f>_xlfn.XLOOKUP(A371,'Medical Exam Transform'!$A$2:$A$2336,'Medical Exam Transform'!$I$2:$I$2336)</f>
        <v>Obesity</v>
      </c>
      <c r="K371" s="14" t="str">
        <f>_xlfn.XLOOKUP(A371,'Medical Exam Transform'!$A$2:$A$2336,'Medical Exam Transform'!$J$2:$J$2336)</f>
        <v>Normal</v>
      </c>
      <c r="L371" s="60">
        <f>_xlfn.XLOOKUP(A371,'Hospitalisation Transform'!$A$2:$A$2344,'Hospitalisation Transform'!$B$2:$B$2344)</f>
        <v>35682</v>
      </c>
      <c r="M371" s="82">
        <f>_xlfn.XLOOKUP(A371,'Hospitalisation Transform'!$A$2:$A$2344,'Hospitalisation Transform'!$D$2:$D$2344)</f>
        <v>27619.360000000001</v>
      </c>
      <c r="N371" s="14" t="str">
        <f>_xlfn.XLOOKUP(A371,'Hospitalisation Transform'!$A$2:$A$2344,'Hospitalisation Transform'!$E$2:$E$2344)</f>
        <v>tier - 2</v>
      </c>
      <c r="O371" s="14" t="str">
        <f>_xlfn.XLOOKUP(A371,'Hospitalisation Transform'!$A$2:$A$2344,'Hospitalisation Transform'!$F$2:$F$2344)</f>
        <v>tier - 3</v>
      </c>
      <c r="P371" s="14" t="str">
        <f>_xlfn.XLOOKUP(A371,'Hospitalisation Transform'!$A$2:$A$2344,'Hospitalisation Transform'!$G$2:$G$2344)</f>
        <v>R1011</v>
      </c>
      <c r="Q371" s="14">
        <f>_xlfn.XLOOKUP(A371,'Hospitalisation Transform'!$A$2:$A$2344,'Hospitalisation Transform'!$H$2:$H$2344)</f>
        <v>26</v>
      </c>
    </row>
    <row r="372" spans="1:17" ht="15.5" x14ac:dyDescent="0.35">
      <c r="A372" s="59" t="s">
        <v>2002</v>
      </c>
      <c r="B372" s="39" t="str">
        <f>_xlfn.XLOOKUP(A372,'Customer Names Transform'!$A$2:$A$2336,'Customer Names Transform'!$D$2:$D$2336)</f>
        <v>Miguel</v>
      </c>
      <c r="C372" s="28">
        <f>_xlfn.XLOOKUP(A372,'Medical Exam Transform'!$A$2:$A$2336,'Medical Exam Transform'!$B$2:$B$2336)</f>
        <v>26.8</v>
      </c>
      <c r="D372" s="14">
        <f>_xlfn.XLOOKUP(A372,'Medical Exam Transform'!$A$2:$A$2336,'Medical Exam Transform'!$C$2:$C$2336)</f>
        <v>5.53</v>
      </c>
      <c r="E372" s="14" t="str">
        <f>_xlfn.XLOOKUP(A372,'Medical Exam Transform'!$A$2:$A$2336,'Medical Exam Transform'!$D$2:$D$2336)</f>
        <v>No</v>
      </c>
      <c r="F372" s="14" t="str">
        <f>_xlfn.XLOOKUP(A372,'Medical Exam Transform'!$A$2:$A$2336,'Medical Exam Transform'!$E$2:$E$2336)</f>
        <v>No</v>
      </c>
      <c r="G372" s="14" t="str">
        <f>_xlfn.XLOOKUP(A372,'Medical Exam Transform'!$A$2:$A$2336,'Medical Exam Transform'!$F$2:$F$2336)</f>
        <v>No</v>
      </c>
      <c r="H372" s="14">
        <f>_xlfn.XLOOKUP(A372,'Medical Exam Transform'!$A$2:$A$2336,'Medical Exam Transform'!$G$2:$G$2336)</f>
        <v>1</v>
      </c>
      <c r="I372" s="14" t="str">
        <f>_xlfn.XLOOKUP(A372,'Medical Exam Transform'!$A$2:$A$2336,'Medical Exam Transform'!$H$2:$H$2336)</f>
        <v>Yes</v>
      </c>
      <c r="J372" s="14" t="str">
        <f>_xlfn.XLOOKUP(A372,'Medical Exam Transform'!$A$2:$A$2336,'Medical Exam Transform'!$I$2:$I$2336)</f>
        <v>Overweight</v>
      </c>
      <c r="K372" s="14" t="str">
        <f>_xlfn.XLOOKUP(A372,'Medical Exam Transform'!$A$2:$A$2336,'Medical Exam Transform'!$J$2:$J$2336)</f>
        <v>Prediabetes</v>
      </c>
      <c r="L372" s="60">
        <f>_xlfn.XLOOKUP(A372,'Hospitalisation Transform'!$A$2:$A$2344,'Hospitalisation Transform'!$B$2:$B$2344)</f>
        <v>33766</v>
      </c>
      <c r="M372" s="82">
        <f>_xlfn.XLOOKUP(A372,'Hospitalisation Transform'!$A$2:$A$2344,'Hospitalisation Transform'!$D$2:$D$2344)</f>
        <v>27614.71</v>
      </c>
      <c r="N372" s="14" t="str">
        <f>_xlfn.XLOOKUP(A372,'Hospitalisation Transform'!$A$2:$A$2344,'Hospitalisation Transform'!$E$2:$E$2344)</f>
        <v>tier - 2</v>
      </c>
      <c r="O372" s="14" t="str">
        <f>_xlfn.XLOOKUP(A372,'Hospitalisation Transform'!$A$2:$A$2344,'Hospitalisation Transform'!$F$2:$F$2344)</f>
        <v>tier - 3</v>
      </c>
      <c r="P372" s="14" t="str">
        <f>_xlfn.XLOOKUP(A372,'Hospitalisation Transform'!$A$2:$A$2344,'Hospitalisation Transform'!$G$2:$G$2344)</f>
        <v>R1011</v>
      </c>
      <c r="Q372" s="14">
        <f>_xlfn.XLOOKUP(A372,'Hospitalisation Transform'!$A$2:$A$2344,'Hospitalisation Transform'!$H$2:$H$2344)</f>
        <v>31</v>
      </c>
    </row>
    <row r="373" spans="1:17" ht="15.5" x14ac:dyDescent="0.35">
      <c r="A373" s="59" t="s">
        <v>2001</v>
      </c>
      <c r="B373" s="39" t="str">
        <f>_xlfn.XLOOKUP(A373,'Customer Names Transform'!$A$2:$A$2336,'Customer Names Transform'!$D$2:$D$2336)</f>
        <v>Hadley T.</v>
      </c>
      <c r="C373" s="28">
        <f>_xlfn.XLOOKUP(A373,'Medical Exam Transform'!$A$2:$A$2336,'Medical Exam Transform'!$B$2:$B$2336)</f>
        <v>16.86</v>
      </c>
      <c r="D373" s="14">
        <f>_xlfn.XLOOKUP(A373,'Medical Exam Transform'!$A$2:$A$2336,'Medical Exam Transform'!$C$2:$C$2336)</f>
        <v>4.07</v>
      </c>
      <c r="E373" s="14" t="str">
        <f>_xlfn.XLOOKUP(A373,'Medical Exam Transform'!$A$2:$A$2336,'Medical Exam Transform'!$D$2:$D$2336)</f>
        <v>Yes</v>
      </c>
      <c r="F373" s="14" t="str">
        <f>_xlfn.XLOOKUP(A373,'Medical Exam Transform'!$A$2:$A$2336,'Medical Exam Transform'!$E$2:$E$2336)</f>
        <v>No</v>
      </c>
      <c r="G373" s="14" t="str">
        <f>_xlfn.XLOOKUP(A373,'Medical Exam Transform'!$A$2:$A$2336,'Medical Exam Transform'!$F$2:$F$2336)</f>
        <v>No</v>
      </c>
      <c r="H373" s="14">
        <f>_xlfn.XLOOKUP(A373,'Medical Exam Transform'!$A$2:$A$2336,'Medical Exam Transform'!$G$2:$G$2336)</f>
        <v>0</v>
      </c>
      <c r="I373" s="14" t="str">
        <f>_xlfn.XLOOKUP(A373,'Medical Exam Transform'!$A$2:$A$2336,'Medical Exam Transform'!$H$2:$H$2336)</f>
        <v>Yes</v>
      </c>
      <c r="J373" s="14" t="str">
        <f>_xlfn.XLOOKUP(A373,'Medical Exam Transform'!$A$2:$A$2336,'Medical Exam Transform'!$I$2:$I$2336)</f>
        <v>Underweight</v>
      </c>
      <c r="K373" s="14" t="str">
        <f>_xlfn.XLOOKUP(A373,'Medical Exam Transform'!$A$2:$A$2336,'Medical Exam Transform'!$J$2:$J$2336)</f>
        <v>Normal</v>
      </c>
      <c r="L373" s="60">
        <f>_xlfn.XLOOKUP(A373,'Hospitalisation Transform'!$A$2:$A$2344,'Hospitalisation Transform'!$B$2:$B$2344)</f>
        <v>31357</v>
      </c>
      <c r="M373" s="82">
        <f>_xlfn.XLOOKUP(A373,'Hospitalisation Transform'!$A$2:$A$2344,'Hospitalisation Transform'!$D$2:$D$2344)</f>
        <v>27598.93</v>
      </c>
      <c r="N373" s="14" t="str">
        <f>_xlfn.XLOOKUP(A373,'Hospitalisation Transform'!$A$2:$A$2344,'Hospitalisation Transform'!$E$2:$E$2344)</f>
        <v>tier - 2</v>
      </c>
      <c r="O373" s="14" t="str">
        <f>_xlfn.XLOOKUP(A373,'Hospitalisation Transform'!$A$2:$A$2344,'Hospitalisation Transform'!$F$2:$F$2344)</f>
        <v>tier - 1</v>
      </c>
      <c r="P373" s="14" t="str">
        <f>_xlfn.XLOOKUP(A373,'Hospitalisation Transform'!$A$2:$A$2344,'Hospitalisation Transform'!$G$2:$G$2344)</f>
        <v>R1011</v>
      </c>
      <c r="Q373" s="14">
        <f>_xlfn.XLOOKUP(A373,'Hospitalisation Transform'!$A$2:$A$2344,'Hospitalisation Transform'!$H$2:$H$2344)</f>
        <v>38</v>
      </c>
    </row>
    <row r="374" spans="1:17" ht="15.5" x14ac:dyDescent="0.35">
      <c r="A374" s="59" t="s">
        <v>2000</v>
      </c>
      <c r="B374" s="39" t="str">
        <f>_xlfn.XLOOKUP(A374,'Customer Names Transform'!$A$2:$A$2336,'Customer Names Transform'!$D$2:$D$2336)</f>
        <v>Taylor</v>
      </c>
      <c r="C374" s="28">
        <f>_xlfn.XLOOKUP(A374,'Medical Exam Transform'!$A$2:$A$2336,'Medical Exam Transform'!$B$2:$B$2336)</f>
        <v>16.3</v>
      </c>
      <c r="D374" s="14">
        <f>_xlfn.XLOOKUP(A374,'Medical Exam Transform'!$A$2:$A$2336,'Medical Exam Transform'!$C$2:$C$2336)</f>
        <v>5.51</v>
      </c>
      <c r="E374" s="14" t="str">
        <f>_xlfn.XLOOKUP(A374,'Medical Exam Transform'!$A$2:$A$2336,'Medical Exam Transform'!$D$2:$D$2336)</f>
        <v>No</v>
      </c>
      <c r="F374" s="14" t="str">
        <f>_xlfn.XLOOKUP(A374,'Medical Exam Transform'!$A$2:$A$2336,'Medical Exam Transform'!$E$2:$E$2336)</f>
        <v>No</v>
      </c>
      <c r="G374" s="14" t="str">
        <f>_xlfn.XLOOKUP(A374,'Medical Exam Transform'!$A$2:$A$2336,'Medical Exam Transform'!$F$2:$F$2336)</f>
        <v>No</v>
      </c>
      <c r="H374" s="14">
        <f>_xlfn.XLOOKUP(A374,'Medical Exam Transform'!$A$2:$A$2336,'Medical Exam Transform'!$G$2:$G$2336)</f>
        <v>1</v>
      </c>
      <c r="I374" s="14" t="str">
        <f>_xlfn.XLOOKUP(A374,'Medical Exam Transform'!$A$2:$A$2336,'Medical Exam Transform'!$H$2:$H$2336)</f>
        <v>Yes</v>
      </c>
      <c r="J374" s="14" t="str">
        <f>_xlfn.XLOOKUP(A374,'Medical Exam Transform'!$A$2:$A$2336,'Medical Exam Transform'!$I$2:$I$2336)</f>
        <v>Underweight</v>
      </c>
      <c r="K374" s="14" t="str">
        <f>_xlfn.XLOOKUP(A374,'Medical Exam Transform'!$A$2:$A$2336,'Medical Exam Transform'!$J$2:$J$2336)</f>
        <v>Prediabetes</v>
      </c>
      <c r="L374" s="60">
        <f>_xlfn.XLOOKUP(A374,'Hospitalisation Transform'!$A$2:$A$2344,'Hospitalisation Transform'!$B$2:$B$2344)</f>
        <v>30885</v>
      </c>
      <c r="M374" s="82">
        <f>_xlfn.XLOOKUP(A374,'Hospitalisation Transform'!$A$2:$A$2344,'Hospitalisation Transform'!$D$2:$D$2344)</f>
        <v>27534.53</v>
      </c>
      <c r="N374" s="14" t="str">
        <f>_xlfn.XLOOKUP(A374,'Hospitalisation Transform'!$A$2:$A$2344,'Hospitalisation Transform'!$E$2:$E$2344)</f>
        <v>tier - 2</v>
      </c>
      <c r="O374" s="14" t="str">
        <f>_xlfn.XLOOKUP(A374,'Hospitalisation Transform'!$A$2:$A$2344,'Hospitalisation Transform'!$F$2:$F$2344)</f>
        <v>tier - 2</v>
      </c>
      <c r="P374" s="14" t="str">
        <f>_xlfn.XLOOKUP(A374,'Hospitalisation Transform'!$A$2:$A$2344,'Hospitalisation Transform'!$G$2:$G$2344)</f>
        <v>R1011</v>
      </c>
      <c r="Q374" s="14">
        <f>_xlfn.XLOOKUP(A374,'Hospitalisation Transform'!$A$2:$A$2344,'Hospitalisation Transform'!$H$2:$H$2344)</f>
        <v>39</v>
      </c>
    </row>
    <row r="375" spans="1:17" ht="15.5" x14ac:dyDescent="0.35">
      <c r="A375" s="59" t="s">
        <v>1999</v>
      </c>
      <c r="B375" s="39" t="str">
        <f>_xlfn.XLOOKUP(A375,'Customer Names Transform'!$A$2:$A$2336,'Customer Names Transform'!$D$2:$D$2336)</f>
        <v>Tenielle M</v>
      </c>
      <c r="C375" s="28">
        <f>_xlfn.XLOOKUP(A375,'Medical Exam Transform'!$A$2:$A$2336,'Medical Exam Transform'!$B$2:$B$2336)</f>
        <v>29.81</v>
      </c>
      <c r="D375" s="14">
        <f>_xlfn.XLOOKUP(A375,'Medical Exam Transform'!$A$2:$A$2336,'Medical Exam Transform'!$C$2:$C$2336)</f>
        <v>11.66</v>
      </c>
      <c r="E375" s="14" t="str">
        <f>_xlfn.XLOOKUP(A375,'Medical Exam Transform'!$A$2:$A$2336,'Medical Exam Transform'!$D$2:$D$2336)</f>
        <v>No</v>
      </c>
      <c r="F375" s="14" t="str">
        <f>_xlfn.XLOOKUP(A375,'Medical Exam Transform'!$A$2:$A$2336,'Medical Exam Transform'!$E$2:$E$2336)</f>
        <v>No</v>
      </c>
      <c r="G375" s="14" t="str">
        <f>_xlfn.XLOOKUP(A375,'Medical Exam Transform'!$A$2:$A$2336,'Medical Exam Transform'!$F$2:$F$2336)</f>
        <v>No</v>
      </c>
      <c r="H375" s="14">
        <f>_xlfn.XLOOKUP(A375,'Medical Exam Transform'!$A$2:$A$2336,'Medical Exam Transform'!$G$2:$G$2336)</f>
        <v>0</v>
      </c>
      <c r="I375" s="14" t="str">
        <f>_xlfn.XLOOKUP(A375,'Medical Exam Transform'!$A$2:$A$2336,'Medical Exam Transform'!$H$2:$H$2336)</f>
        <v>Yes</v>
      </c>
      <c r="J375" s="14" t="str">
        <f>_xlfn.XLOOKUP(A375,'Medical Exam Transform'!$A$2:$A$2336,'Medical Exam Transform'!$I$2:$I$2336)</f>
        <v>Overweight</v>
      </c>
      <c r="K375" s="14" t="str">
        <f>_xlfn.XLOOKUP(A375,'Medical Exam Transform'!$A$2:$A$2336,'Medical Exam Transform'!$J$2:$J$2336)</f>
        <v>Diabetes</v>
      </c>
      <c r="L375" s="60">
        <f>_xlfn.XLOOKUP(A375,'Hospitalisation Transform'!$A$2:$A$2344,'Hospitalisation Transform'!$B$2:$B$2344)</f>
        <v>24034</v>
      </c>
      <c r="M375" s="82">
        <f>_xlfn.XLOOKUP(A375,'Hospitalisation Transform'!$A$2:$A$2344,'Hospitalisation Transform'!$D$2:$D$2344)</f>
        <v>27533.91</v>
      </c>
      <c r="N375" s="14" t="str">
        <f>_xlfn.XLOOKUP(A375,'Hospitalisation Transform'!$A$2:$A$2344,'Hospitalisation Transform'!$E$2:$E$2344)</f>
        <v>tier - 2</v>
      </c>
      <c r="O375" s="14" t="str">
        <f>_xlfn.XLOOKUP(A375,'Hospitalisation Transform'!$A$2:$A$2344,'Hospitalisation Transform'!$F$2:$F$2344)</f>
        <v>tier - 3</v>
      </c>
      <c r="P375" s="14" t="str">
        <f>_xlfn.XLOOKUP(A375,'Hospitalisation Transform'!$A$2:$A$2344,'Hospitalisation Transform'!$G$2:$G$2344)</f>
        <v>R1013</v>
      </c>
      <c r="Q375" s="14">
        <f>_xlfn.XLOOKUP(A375,'Hospitalisation Transform'!$A$2:$A$2344,'Hospitalisation Transform'!$H$2:$H$2344)</f>
        <v>58</v>
      </c>
    </row>
    <row r="376" spans="1:17" ht="15.5" x14ac:dyDescent="0.35">
      <c r="A376" s="59" t="s">
        <v>1998</v>
      </c>
      <c r="B376" s="39" t="str">
        <f>_xlfn.XLOOKUP(A376,'Customer Names Transform'!$A$2:$A$2336,'Customer Names Transform'!$D$2:$D$2336)</f>
        <v>Andrea</v>
      </c>
      <c r="C376" s="28">
        <f>_xlfn.XLOOKUP(A376,'Medical Exam Transform'!$A$2:$A$2336,'Medical Exam Transform'!$B$2:$B$2336)</f>
        <v>16.329999999999998</v>
      </c>
      <c r="D376" s="14">
        <f>_xlfn.XLOOKUP(A376,'Medical Exam Transform'!$A$2:$A$2336,'Medical Exam Transform'!$C$2:$C$2336)</f>
        <v>7.26</v>
      </c>
      <c r="E376" s="14" t="str">
        <f>_xlfn.XLOOKUP(A376,'Medical Exam Transform'!$A$2:$A$2336,'Medical Exam Transform'!$D$2:$D$2336)</f>
        <v>Yes</v>
      </c>
      <c r="F376" s="14" t="str">
        <f>_xlfn.XLOOKUP(A376,'Medical Exam Transform'!$A$2:$A$2336,'Medical Exam Transform'!$E$2:$E$2336)</f>
        <v>No</v>
      </c>
      <c r="G376" s="14" t="str">
        <f>_xlfn.XLOOKUP(A376,'Medical Exam Transform'!$A$2:$A$2336,'Medical Exam Transform'!$F$2:$F$2336)</f>
        <v>No</v>
      </c>
      <c r="H376" s="14">
        <f>_xlfn.XLOOKUP(A376,'Medical Exam Transform'!$A$2:$A$2336,'Medical Exam Transform'!$G$2:$G$2336)</f>
        <v>0</v>
      </c>
      <c r="I376" s="14" t="str">
        <f>_xlfn.XLOOKUP(A376,'Medical Exam Transform'!$A$2:$A$2336,'Medical Exam Transform'!$H$2:$H$2336)</f>
        <v>Yes</v>
      </c>
      <c r="J376" s="14" t="str">
        <f>_xlfn.XLOOKUP(A376,'Medical Exam Transform'!$A$2:$A$2336,'Medical Exam Transform'!$I$2:$I$2336)</f>
        <v>Underweight</v>
      </c>
      <c r="K376" s="14" t="str">
        <f>_xlfn.XLOOKUP(A376,'Medical Exam Transform'!$A$2:$A$2336,'Medical Exam Transform'!$J$2:$J$2336)</f>
        <v>Diabetes</v>
      </c>
      <c r="L376" s="60">
        <f>_xlfn.XLOOKUP(A376,'Hospitalisation Transform'!$A$2:$A$2344,'Hospitalisation Transform'!$B$2:$B$2344)</f>
        <v>29862</v>
      </c>
      <c r="M376" s="82">
        <f>_xlfn.XLOOKUP(A376,'Hospitalisation Transform'!$A$2:$A$2344,'Hospitalisation Transform'!$D$2:$D$2344)</f>
        <v>27495.59</v>
      </c>
      <c r="N376" s="14" t="str">
        <f>_xlfn.XLOOKUP(A376,'Hospitalisation Transform'!$A$2:$A$2344,'Hospitalisation Transform'!$E$2:$E$2344)</f>
        <v>tier - 2</v>
      </c>
      <c r="O376" s="14" t="str">
        <f>_xlfn.XLOOKUP(A376,'Hospitalisation Transform'!$A$2:$A$2344,'Hospitalisation Transform'!$F$2:$F$2344)</f>
        <v>tier - 1</v>
      </c>
      <c r="P376" s="14" t="str">
        <f>_xlfn.XLOOKUP(A376,'Hospitalisation Transform'!$A$2:$A$2344,'Hospitalisation Transform'!$G$2:$G$2344)</f>
        <v>R1011</v>
      </c>
      <c r="Q376" s="14">
        <f>_xlfn.XLOOKUP(A376,'Hospitalisation Transform'!$A$2:$A$2344,'Hospitalisation Transform'!$H$2:$H$2344)</f>
        <v>42</v>
      </c>
    </row>
    <row r="377" spans="1:17" ht="15.5" x14ac:dyDescent="0.35">
      <c r="A377" s="59" t="s">
        <v>1997</v>
      </c>
      <c r="B377" s="39" t="str">
        <f>_xlfn.XLOOKUP(A377,'Customer Names Transform'!$A$2:$A$2336,'Customer Names Transform'!$D$2:$D$2336)</f>
        <v>Nora P</v>
      </c>
      <c r="C377" s="28">
        <f>_xlfn.XLOOKUP(A377,'Medical Exam Transform'!$A$2:$A$2336,'Medical Exam Transform'!$B$2:$B$2336)</f>
        <v>16.37</v>
      </c>
      <c r="D377" s="14">
        <f>_xlfn.XLOOKUP(A377,'Medical Exam Transform'!$A$2:$A$2336,'Medical Exam Transform'!$C$2:$C$2336)</f>
        <v>4.79</v>
      </c>
      <c r="E377" s="14" t="str">
        <f>_xlfn.XLOOKUP(A377,'Medical Exam Transform'!$A$2:$A$2336,'Medical Exam Transform'!$D$2:$D$2336)</f>
        <v>Yes</v>
      </c>
      <c r="F377" s="14" t="str">
        <f>_xlfn.XLOOKUP(A377,'Medical Exam Transform'!$A$2:$A$2336,'Medical Exam Transform'!$E$2:$E$2336)</f>
        <v>No</v>
      </c>
      <c r="G377" s="14" t="str">
        <f>_xlfn.XLOOKUP(A377,'Medical Exam Transform'!$A$2:$A$2336,'Medical Exam Transform'!$F$2:$F$2336)</f>
        <v>No</v>
      </c>
      <c r="H377" s="14">
        <f>_xlfn.XLOOKUP(A377,'Medical Exam Transform'!$A$2:$A$2336,'Medical Exam Transform'!$G$2:$G$2336)</f>
        <v>0</v>
      </c>
      <c r="I377" s="14" t="str">
        <f>_xlfn.XLOOKUP(A377,'Medical Exam Transform'!$A$2:$A$2336,'Medical Exam Transform'!$H$2:$H$2336)</f>
        <v>Yes</v>
      </c>
      <c r="J377" s="14" t="str">
        <f>_xlfn.XLOOKUP(A377,'Medical Exam Transform'!$A$2:$A$2336,'Medical Exam Transform'!$I$2:$I$2336)</f>
        <v>Underweight</v>
      </c>
      <c r="K377" s="14" t="str">
        <f>_xlfn.XLOOKUP(A377,'Medical Exam Transform'!$A$2:$A$2336,'Medical Exam Transform'!$J$2:$J$2336)</f>
        <v>Normal</v>
      </c>
      <c r="L377" s="60">
        <f>_xlfn.XLOOKUP(A377,'Hospitalisation Transform'!$A$2:$A$2344,'Hospitalisation Transform'!$B$2:$B$2344)</f>
        <v>31386</v>
      </c>
      <c r="M377" s="82">
        <f>_xlfn.XLOOKUP(A377,'Hospitalisation Transform'!$A$2:$A$2344,'Hospitalisation Transform'!$D$2:$D$2344)</f>
        <v>27432.73</v>
      </c>
      <c r="N377" s="14" t="str">
        <f>_xlfn.XLOOKUP(A377,'Hospitalisation Transform'!$A$2:$A$2344,'Hospitalisation Transform'!$E$2:$E$2344)</f>
        <v>tier - 2</v>
      </c>
      <c r="O377" s="14" t="str">
        <f>_xlfn.XLOOKUP(A377,'Hospitalisation Transform'!$A$2:$A$2344,'Hospitalisation Transform'!$F$2:$F$2344)</f>
        <v>tier - 1</v>
      </c>
      <c r="P377" s="14" t="str">
        <f>_xlfn.XLOOKUP(A377,'Hospitalisation Transform'!$A$2:$A$2344,'Hospitalisation Transform'!$G$2:$G$2344)</f>
        <v>R1011</v>
      </c>
      <c r="Q377" s="14">
        <f>_xlfn.XLOOKUP(A377,'Hospitalisation Transform'!$A$2:$A$2344,'Hospitalisation Transform'!$H$2:$H$2344)</f>
        <v>38</v>
      </c>
    </row>
    <row r="378" spans="1:17" ht="15.5" x14ac:dyDescent="0.35">
      <c r="A378" s="59" t="s">
        <v>1996</v>
      </c>
      <c r="B378" s="39" t="str">
        <f>_xlfn.XLOOKUP(A378,'Customer Names Transform'!$A$2:$A$2336,'Customer Names Transform'!$D$2:$D$2336)</f>
        <v>Zachary</v>
      </c>
      <c r="C378" s="28">
        <f>_xlfn.XLOOKUP(A378,'Medical Exam Transform'!$A$2:$A$2336,'Medical Exam Transform'!$B$2:$B$2336)</f>
        <v>22.42</v>
      </c>
      <c r="D378" s="14">
        <f>_xlfn.XLOOKUP(A378,'Medical Exam Transform'!$A$2:$A$2336,'Medical Exam Transform'!$C$2:$C$2336)</f>
        <v>4.68</v>
      </c>
      <c r="E378" s="14" t="str">
        <f>_xlfn.XLOOKUP(A378,'Medical Exam Transform'!$A$2:$A$2336,'Medical Exam Transform'!$D$2:$D$2336)</f>
        <v>Yes</v>
      </c>
      <c r="F378" s="14" t="str">
        <f>_xlfn.XLOOKUP(A378,'Medical Exam Transform'!$A$2:$A$2336,'Medical Exam Transform'!$E$2:$E$2336)</f>
        <v>No</v>
      </c>
      <c r="G378" s="14" t="str">
        <f>_xlfn.XLOOKUP(A378,'Medical Exam Transform'!$A$2:$A$2336,'Medical Exam Transform'!$F$2:$F$2336)</f>
        <v>No</v>
      </c>
      <c r="H378" s="14">
        <f>_xlfn.XLOOKUP(A378,'Medical Exam Transform'!$A$2:$A$2336,'Medical Exam Transform'!$G$2:$G$2336)</f>
        <v>1</v>
      </c>
      <c r="I378" s="14" t="str">
        <f>_xlfn.XLOOKUP(A378,'Medical Exam Transform'!$A$2:$A$2336,'Medical Exam Transform'!$H$2:$H$2336)</f>
        <v>No</v>
      </c>
      <c r="J378" s="14" t="str">
        <f>_xlfn.XLOOKUP(A378,'Medical Exam Transform'!$A$2:$A$2336,'Medical Exam Transform'!$I$2:$I$2336)</f>
        <v>Normalweight</v>
      </c>
      <c r="K378" s="14" t="str">
        <f>_xlfn.XLOOKUP(A378,'Medical Exam Transform'!$A$2:$A$2336,'Medical Exam Transform'!$J$2:$J$2336)</f>
        <v>Prediabetes</v>
      </c>
      <c r="L378" s="60">
        <f>_xlfn.XLOOKUP(A378,'Hospitalisation Transform'!$A$2:$A$2344,'Hospitalisation Transform'!$B$2:$B$2344)</f>
        <v>32401</v>
      </c>
      <c r="M378" s="82">
        <f>_xlfn.XLOOKUP(A378,'Hospitalisation Transform'!$A$2:$A$2344,'Hospitalisation Transform'!$D$2:$D$2344)</f>
        <v>27375.9</v>
      </c>
      <c r="N378" s="14" t="str">
        <f>_xlfn.XLOOKUP(A378,'Hospitalisation Transform'!$A$2:$A$2344,'Hospitalisation Transform'!$E$2:$E$2344)</f>
        <v>tier - 2</v>
      </c>
      <c r="O378" s="14" t="str">
        <f>_xlfn.XLOOKUP(A378,'Hospitalisation Transform'!$A$2:$A$2344,'Hospitalisation Transform'!$F$2:$F$2344)</f>
        <v>tier - 3</v>
      </c>
      <c r="P378" s="14" t="str">
        <f>_xlfn.XLOOKUP(A378,'Hospitalisation Transform'!$A$2:$A$2344,'Hospitalisation Transform'!$G$2:$G$2344)</f>
        <v>R1015</v>
      </c>
      <c r="Q378" s="14">
        <f>_xlfn.XLOOKUP(A378,'Hospitalisation Transform'!$A$2:$A$2344,'Hospitalisation Transform'!$H$2:$H$2344)</f>
        <v>35</v>
      </c>
    </row>
    <row r="379" spans="1:17" ht="15.5" x14ac:dyDescent="0.35">
      <c r="A379" s="59" t="s">
        <v>1995</v>
      </c>
      <c r="B379" s="39" t="str">
        <f>_xlfn.XLOOKUP(A379,'Customer Names Transform'!$A$2:$A$2336,'Customer Names Transform'!$D$2:$D$2336)</f>
        <v>Michael</v>
      </c>
      <c r="C379" s="28">
        <f>_xlfn.XLOOKUP(A379,'Medical Exam Transform'!$A$2:$A$2336,'Medical Exam Transform'!$B$2:$B$2336)</f>
        <v>31.35</v>
      </c>
      <c r="D379" s="14">
        <f>_xlfn.XLOOKUP(A379,'Medical Exam Transform'!$A$2:$A$2336,'Medical Exam Transform'!$C$2:$C$2336)</f>
        <v>4.33</v>
      </c>
      <c r="E379" s="14" t="str">
        <f>_xlfn.XLOOKUP(A379,'Medical Exam Transform'!$A$2:$A$2336,'Medical Exam Transform'!$D$2:$D$2336)</f>
        <v>Yes</v>
      </c>
      <c r="F379" s="14" t="str">
        <f>_xlfn.XLOOKUP(A379,'Medical Exam Transform'!$A$2:$A$2336,'Medical Exam Transform'!$E$2:$E$2336)</f>
        <v>No</v>
      </c>
      <c r="G379" s="14" t="str">
        <f>_xlfn.XLOOKUP(A379,'Medical Exam Transform'!$A$2:$A$2336,'Medical Exam Transform'!$F$2:$F$2336)</f>
        <v>Yes</v>
      </c>
      <c r="H379" s="14">
        <f>_xlfn.XLOOKUP(A379,'Medical Exam Transform'!$A$2:$A$2336,'Medical Exam Transform'!$G$2:$G$2336)</f>
        <v>1</v>
      </c>
      <c r="I379" s="14" t="str">
        <f>_xlfn.XLOOKUP(A379,'Medical Exam Transform'!$A$2:$A$2336,'Medical Exam Transform'!$H$2:$H$2336)</f>
        <v>No</v>
      </c>
      <c r="J379" s="14" t="str">
        <f>_xlfn.XLOOKUP(A379,'Medical Exam Transform'!$A$2:$A$2336,'Medical Exam Transform'!$I$2:$I$2336)</f>
        <v>Obesity</v>
      </c>
      <c r="K379" s="14" t="str">
        <f>_xlfn.XLOOKUP(A379,'Medical Exam Transform'!$A$2:$A$2336,'Medical Exam Transform'!$J$2:$J$2336)</f>
        <v>Prediabetes</v>
      </c>
      <c r="L379" s="60">
        <f>_xlfn.XLOOKUP(A379,'Hospitalisation Transform'!$A$2:$A$2344,'Hospitalisation Transform'!$B$2:$B$2344)</f>
        <v>25492</v>
      </c>
      <c r="M379" s="82">
        <f>_xlfn.XLOOKUP(A379,'Hospitalisation Transform'!$A$2:$A$2344,'Hospitalisation Transform'!$D$2:$D$2344)</f>
        <v>27346.04</v>
      </c>
      <c r="N379" s="14" t="str">
        <f>_xlfn.XLOOKUP(A379,'Hospitalisation Transform'!$A$2:$A$2344,'Hospitalisation Transform'!$E$2:$E$2344)</f>
        <v>tier - 2</v>
      </c>
      <c r="O379" s="14" t="str">
        <f>_xlfn.XLOOKUP(A379,'Hospitalisation Transform'!$A$2:$A$2344,'Hospitalisation Transform'!$F$2:$F$2344)</f>
        <v>tier - 2</v>
      </c>
      <c r="P379" s="14" t="str">
        <f>_xlfn.XLOOKUP(A379,'Hospitalisation Transform'!$A$2:$A$2344,'Hospitalisation Transform'!$G$2:$G$2344)</f>
        <v>R1013</v>
      </c>
      <c r="Q379" s="14">
        <f>_xlfn.XLOOKUP(A379,'Hospitalisation Transform'!$A$2:$A$2344,'Hospitalisation Transform'!$H$2:$H$2344)</f>
        <v>54</v>
      </c>
    </row>
    <row r="380" spans="1:17" ht="15.5" x14ac:dyDescent="0.35">
      <c r="A380" s="59" t="s">
        <v>1994</v>
      </c>
      <c r="B380" s="39" t="str">
        <f>_xlfn.XLOOKUP(A380,'Customer Names Transform'!$A$2:$A$2336,'Customer Names Transform'!$D$2:$D$2336)</f>
        <v>Alyssa K.</v>
      </c>
      <c r="C380" s="28">
        <f>_xlfn.XLOOKUP(A380,'Medical Exam Transform'!$A$2:$A$2336,'Medical Exam Transform'!$B$2:$B$2336)</f>
        <v>31.9</v>
      </c>
      <c r="D380" s="14">
        <f>_xlfn.XLOOKUP(A380,'Medical Exam Transform'!$A$2:$A$2336,'Medical Exam Transform'!$C$2:$C$2336)</f>
        <v>11.89</v>
      </c>
      <c r="E380" s="14" t="str">
        <f>_xlfn.XLOOKUP(A380,'Medical Exam Transform'!$A$2:$A$2336,'Medical Exam Transform'!$D$2:$D$2336)</f>
        <v>No</v>
      </c>
      <c r="F380" s="14" t="str">
        <f>_xlfn.XLOOKUP(A380,'Medical Exam Transform'!$A$2:$A$2336,'Medical Exam Transform'!$E$2:$E$2336)</f>
        <v>No</v>
      </c>
      <c r="G380" s="14" t="str">
        <f>_xlfn.XLOOKUP(A380,'Medical Exam Transform'!$A$2:$A$2336,'Medical Exam Transform'!$F$2:$F$2336)</f>
        <v>No</v>
      </c>
      <c r="H380" s="14">
        <f>_xlfn.XLOOKUP(A380,'Medical Exam Transform'!$A$2:$A$2336,'Medical Exam Transform'!$G$2:$G$2336)</f>
        <v>0</v>
      </c>
      <c r="I380" s="14" t="str">
        <f>_xlfn.XLOOKUP(A380,'Medical Exam Transform'!$A$2:$A$2336,'Medical Exam Transform'!$H$2:$H$2336)</f>
        <v>No</v>
      </c>
      <c r="J380" s="14" t="str">
        <f>_xlfn.XLOOKUP(A380,'Medical Exam Transform'!$A$2:$A$2336,'Medical Exam Transform'!$I$2:$I$2336)</f>
        <v>Obesity</v>
      </c>
      <c r="K380" s="14" t="str">
        <f>_xlfn.XLOOKUP(A380,'Medical Exam Transform'!$A$2:$A$2336,'Medical Exam Transform'!$J$2:$J$2336)</f>
        <v>Normal</v>
      </c>
      <c r="L380" s="60">
        <f>_xlfn.XLOOKUP(A380,'Hospitalisation Transform'!$A$2:$A$2344,'Hospitalisation Transform'!$B$2:$B$2344)</f>
        <v>24995</v>
      </c>
      <c r="M380" s="82">
        <f>_xlfn.XLOOKUP(A380,'Hospitalisation Transform'!$A$2:$A$2344,'Hospitalisation Transform'!$D$2:$D$2344)</f>
        <v>27322.73</v>
      </c>
      <c r="N380" s="14" t="str">
        <f>_xlfn.XLOOKUP(A380,'Hospitalisation Transform'!$A$2:$A$2344,'Hospitalisation Transform'!$E$2:$E$2344)</f>
        <v>tier - 2</v>
      </c>
      <c r="O380" s="14" t="str">
        <f>_xlfn.XLOOKUP(A380,'Hospitalisation Transform'!$A$2:$A$2344,'Hospitalisation Transform'!$F$2:$F$2344)</f>
        <v>tier - 2</v>
      </c>
      <c r="P380" s="14" t="str">
        <f>_xlfn.XLOOKUP(A380,'Hospitalisation Transform'!$A$2:$A$2344,'Hospitalisation Transform'!$G$2:$G$2344)</f>
        <v>R1013</v>
      </c>
      <c r="Q380" s="14">
        <f>_xlfn.XLOOKUP(A380,'Hospitalisation Transform'!$A$2:$A$2344,'Hospitalisation Transform'!$H$2:$H$2344)</f>
        <v>55</v>
      </c>
    </row>
    <row r="381" spans="1:17" ht="15.5" x14ac:dyDescent="0.35">
      <c r="A381" s="59" t="s">
        <v>1993</v>
      </c>
      <c r="B381" s="39" t="str">
        <f>_xlfn.XLOOKUP(A381,'Customer Names Transform'!$A$2:$A$2336,'Customer Names Transform'!$D$2:$D$2336)</f>
        <v>Heather</v>
      </c>
      <c r="C381" s="28">
        <f>_xlfn.XLOOKUP(A381,'Medical Exam Transform'!$A$2:$A$2336,'Medical Exam Transform'!$B$2:$B$2336)</f>
        <v>30.6</v>
      </c>
      <c r="D381" s="14">
        <f>_xlfn.XLOOKUP(A381,'Medical Exam Transform'!$A$2:$A$2336,'Medical Exam Transform'!$C$2:$C$2336)</f>
        <v>5.24</v>
      </c>
      <c r="E381" s="14" t="str">
        <f>_xlfn.XLOOKUP(A381,'Medical Exam Transform'!$A$2:$A$2336,'Medical Exam Transform'!$D$2:$D$2336)</f>
        <v>No</v>
      </c>
      <c r="F381" s="14" t="str">
        <f>_xlfn.XLOOKUP(A381,'Medical Exam Transform'!$A$2:$A$2336,'Medical Exam Transform'!$E$2:$E$2336)</f>
        <v>No</v>
      </c>
      <c r="G381" s="14" t="str">
        <f>_xlfn.XLOOKUP(A381,'Medical Exam Transform'!$A$2:$A$2336,'Medical Exam Transform'!$F$2:$F$2336)</f>
        <v>No</v>
      </c>
      <c r="H381" s="14">
        <f>_xlfn.XLOOKUP(A381,'Medical Exam Transform'!$A$2:$A$2336,'Medical Exam Transform'!$G$2:$G$2336)</f>
        <v>0</v>
      </c>
      <c r="I381" s="14" t="str">
        <f>_xlfn.XLOOKUP(A381,'Medical Exam Transform'!$A$2:$A$2336,'Medical Exam Transform'!$H$2:$H$2336)</f>
        <v>Yes</v>
      </c>
      <c r="J381" s="14" t="str">
        <f>_xlfn.XLOOKUP(A381,'Medical Exam Transform'!$A$2:$A$2336,'Medical Exam Transform'!$I$2:$I$2336)</f>
        <v>Obesity</v>
      </c>
      <c r="K381" s="14" t="str">
        <f>_xlfn.XLOOKUP(A381,'Medical Exam Transform'!$A$2:$A$2336,'Medical Exam Transform'!$J$2:$J$2336)</f>
        <v>Prediabetes</v>
      </c>
      <c r="L381" s="60">
        <f>_xlfn.XLOOKUP(A381,'Hospitalisation Transform'!$A$2:$A$2344,'Hospitalisation Transform'!$B$2:$B$2344)</f>
        <v>36496</v>
      </c>
      <c r="M381" s="82">
        <f>_xlfn.XLOOKUP(A381,'Hospitalisation Transform'!$A$2:$A$2344,'Hospitalisation Transform'!$D$2:$D$2344)</f>
        <v>27236.959999999999</v>
      </c>
      <c r="N381" s="14" t="str">
        <f>_xlfn.XLOOKUP(A381,'Hospitalisation Transform'!$A$2:$A$2344,'Hospitalisation Transform'!$E$2:$E$2344)</f>
        <v>tier - 2</v>
      </c>
      <c r="O381" s="14" t="str">
        <f>_xlfn.XLOOKUP(A381,'Hospitalisation Transform'!$A$2:$A$2344,'Hospitalisation Transform'!$F$2:$F$2344)</f>
        <v>tier - 1</v>
      </c>
      <c r="P381" s="14" t="str">
        <f>_xlfn.XLOOKUP(A381,'Hospitalisation Transform'!$A$2:$A$2344,'Hospitalisation Transform'!$G$2:$G$2344)</f>
        <v>R1011</v>
      </c>
      <c r="Q381" s="14">
        <f>_xlfn.XLOOKUP(A381,'Hospitalisation Transform'!$A$2:$A$2344,'Hospitalisation Transform'!$H$2:$H$2344)</f>
        <v>24</v>
      </c>
    </row>
    <row r="382" spans="1:17" ht="15.5" x14ac:dyDescent="0.35">
      <c r="A382" s="59" t="s">
        <v>1992</v>
      </c>
      <c r="B382" s="39" t="str">
        <f>_xlfn.XLOOKUP(A382,'Customer Names Transform'!$A$2:$A$2336,'Customer Names Transform'!$D$2:$D$2336)</f>
        <v>Dante</v>
      </c>
      <c r="C382" s="28">
        <f>_xlfn.XLOOKUP(A382,'Medical Exam Transform'!$A$2:$A$2336,'Medical Exam Transform'!$B$2:$B$2336)</f>
        <v>28.975000000000001</v>
      </c>
      <c r="D382" s="14">
        <f>_xlfn.XLOOKUP(A382,'Medical Exam Transform'!$A$2:$A$2336,'Medical Exam Transform'!$C$2:$C$2336)</f>
        <v>7.63</v>
      </c>
      <c r="E382" s="14" t="str">
        <f>_xlfn.XLOOKUP(A382,'Medical Exam Transform'!$A$2:$A$2336,'Medical Exam Transform'!$D$2:$D$2336)</f>
        <v>No</v>
      </c>
      <c r="F382" s="14" t="str">
        <f>_xlfn.XLOOKUP(A382,'Medical Exam Transform'!$A$2:$A$2336,'Medical Exam Transform'!$E$2:$E$2336)</f>
        <v>No</v>
      </c>
      <c r="G382" s="14" t="str">
        <f>_xlfn.XLOOKUP(A382,'Medical Exam Transform'!$A$2:$A$2336,'Medical Exam Transform'!$F$2:$F$2336)</f>
        <v>No</v>
      </c>
      <c r="H382" s="14">
        <f>_xlfn.XLOOKUP(A382,'Medical Exam Transform'!$A$2:$A$2336,'Medical Exam Transform'!$G$2:$G$2336)</f>
        <v>0</v>
      </c>
      <c r="I382" s="14" t="str">
        <f>_xlfn.XLOOKUP(A382,'Medical Exam Transform'!$A$2:$A$2336,'Medical Exam Transform'!$H$2:$H$2336)</f>
        <v>Yes</v>
      </c>
      <c r="J382" s="14" t="str">
        <f>_xlfn.XLOOKUP(A382,'Medical Exam Transform'!$A$2:$A$2336,'Medical Exam Transform'!$I$2:$I$2336)</f>
        <v>Overweight</v>
      </c>
      <c r="K382" s="14" t="str">
        <f>_xlfn.XLOOKUP(A382,'Medical Exam Transform'!$A$2:$A$2336,'Medical Exam Transform'!$J$2:$J$2336)</f>
        <v>Normal</v>
      </c>
      <c r="L382" s="60">
        <f>_xlfn.XLOOKUP(A382,'Hospitalisation Transform'!$A$2:$A$2344,'Hospitalisation Transform'!$B$2:$B$2344)</f>
        <v>24097</v>
      </c>
      <c r="M382" s="82">
        <f>_xlfn.XLOOKUP(A382,'Hospitalisation Transform'!$A$2:$A$2344,'Hospitalisation Transform'!$D$2:$D$2344)</f>
        <v>27218.44</v>
      </c>
      <c r="N382" s="14" t="str">
        <f>_xlfn.XLOOKUP(A382,'Hospitalisation Transform'!$A$2:$A$2344,'Hospitalisation Transform'!$E$2:$E$2344)</f>
        <v>tier - 2</v>
      </c>
      <c r="O382" s="14" t="str">
        <f>_xlfn.XLOOKUP(A382,'Hospitalisation Transform'!$A$2:$A$2344,'Hospitalisation Transform'!$F$2:$F$2344)</f>
        <v>tier - 1</v>
      </c>
      <c r="P382" s="14" t="str">
        <f>_xlfn.XLOOKUP(A382,'Hospitalisation Transform'!$A$2:$A$2344,'Hospitalisation Transform'!$G$2:$G$2344)</f>
        <v>R1017</v>
      </c>
      <c r="Q382" s="14">
        <f>_xlfn.XLOOKUP(A382,'Hospitalisation Transform'!$A$2:$A$2344,'Hospitalisation Transform'!$H$2:$H$2344)</f>
        <v>58</v>
      </c>
    </row>
    <row r="383" spans="1:17" ht="15.5" x14ac:dyDescent="0.35">
      <c r="A383" s="59" t="s">
        <v>1991</v>
      </c>
      <c r="B383" s="39" t="str">
        <f>_xlfn.XLOOKUP(A383,'Customer Names Transform'!$A$2:$A$2336,'Customer Names Transform'!$D$2:$D$2336)</f>
        <v>Sara E.</v>
      </c>
      <c r="C383" s="28">
        <f>_xlfn.XLOOKUP(A383,'Medical Exam Transform'!$A$2:$A$2336,'Medical Exam Transform'!$B$2:$B$2336)</f>
        <v>24.86</v>
      </c>
      <c r="D383" s="14">
        <f>_xlfn.XLOOKUP(A383,'Medical Exam Transform'!$A$2:$A$2336,'Medical Exam Transform'!$C$2:$C$2336)</f>
        <v>8.92</v>
      </c>
      <c r="E383" s="14" t="str">
        <f>_xlfn.XLOOKUP(A383,'Medical Exam Transform'!$A$2:$A$2336,'Medical Exam Transform'!$D$2:$D$2336)</f>
        <v>Yes</v>
      </c>
      <c r="F383" s="14" t="str">
        <f>_xlfn.XLOOKUP(A383,'Medical Exam Transform'!$A$2:$A$2336,'Medical Exam Transform'!$E$2:$E$2336)</f>
        <v>No</v>
      </c>
      <c r="G383" s="14" t="str">
        <f>_xlfn.XLOOKUP(A383,'Medical Exam Transform'!$A$2:$A$2336,'Medical Exam Transform'!$F$2:$F$2336)</f>
        <v>No</v>
      </c>
      <c r="H383" s="14">
        <f>_xlfn.XLOOKUP(A383,'Medical Exam Transform'!$A$2:$A$2336,'Medical Exam Transform'!$G$2:$G$2336)</f>
        <v>2</v>
      </c>
      <c r="I383" s="14" t="str">
        <f>_xlfn.XLOOKUP(A383,'Medical Exam Transform'!$A$2:$A$2336,'Medical Exam Transform'!$H$2:$H$2336)</f>
        <v>No</v>
      </c>
      <c r="J383" s="14" t="str">
        <f>_xlfn.XLOOKUP(A383,'Medical Exam Transform'!$A$2:$A$2336,'Medical Exam Transform'!$I$2:$I$2336)</f>
        <v>Normalweight</v>
      </c>
      <c r="K383" s="14" t="str">
        <f>_xlfn.XLOOKUP(A383,'Medical Exam Transform'!$A$2:$A$2336,'Medical Exam Transform'!$J$2:$J$2336)</f>
        <v>Diabetes</v>
      </c>
      <c r="L383" s="60">
        <f>_xlfn.XLOOKUP(A383,'Hospitalisation Transform'!$A$2:$A$2344,'Hospitalisation Transform'!$B$2:$B$2344)</f>
        <v>25843</v>
      </c>
      <c r="M383" s="82">
        <f>_xlfn.XLOOKUP(A383,'Hospitalisation Transform'!$A$2:$A$2344,'Hospitalisation Transform'!$D$2:$D$2344)</f>
        <v>27117.99</v>
      </c>
      <c r="N383" s="14" t="str">
        <f>_xlfn.XLOOKUP(A383,'Hospitalisation Transform'!$A$2:$A$2344,'Hospitalisation Transform'!$E$2:$E$2344)</f>
        <v>tier - 2</v>
      </c>
      <c r="O383" s="14" t="str">
        <f>_xlfn.XLOOKUP(A383,'Hospitalisation Transform'!$A$2:$A$2344,'Hospitalisation Transform'!$F$2:$F$2344)</f>
        <v>tier - 2</v>
      </c>
      <c r="P383" s="14" t="str">
        <f>_xlfn.XLOOKUP(A383,'Hospitalisation Transform'!$A$2:$A$2344,'Hospitalisation Transform'!$G$2:$G$2344)</f>
        <v>R1013</v>
      </c>
      <c r="Q383" s="14">
        <f>_xlfn.XLOOKUP(A383,'Hospitalisation Transform'!$A$2:$A$2344,'Hospitalisation Transform'!$H$2:$H$2344)</f>
        <v>53</v>
      </c>
    </row>
    <row r="384" spans="1:17" ht="15.5" x14ac:dyDescent="0.35">
      <c r="A384" s="59" t="s">
        <v>1990</v>
      </c>
      <c r="B384" s="39" t="str">
        <f>_xlfn.XLOOKUP(A384,'Customer Names Transform'!$A$2:$A$2336,'Customer Names Transform'!$D$2:$D$2336)</f>
        <v>Scott</v>
      </c>
      <c r="C384" s="28">
        <f>_xlfn.XLOOKUP(A384,'Medical Exam Transform'!$A$2:$A$2336,'Medical Exam Transform'!$B$2:$B$2336)</f>
        <v>19.54</v>
      </c>
      <c r="D384" s="14">
        <f>_xlfn.XLOOKUP(A384,'Medical Exam Transform'!$A$2:$A$2336,'Medical Exam Transform'!$C$2:$C$2336)</f>
        <v>5.37</v>
      </c>
      <c r="E384" s="14" t="str">
        <f>_xlfn.XLOOKUP(A384,'Medical Exam Transform'!$A$2:$A$2336,'Medical Exam Transform'!$D$2:$D$2336)</f>
        <v>No</v>
      </c>
      <c r="F384" s="14" t="str">
        <f>_xlfn.XLOOKUP(A384,'Medical Exam Transform'!$A$2:$A$2336,'Medical Exam Transform'!$E$2:$E$2336)</f>
        <v>No</v>
      </c>
      <c r="G384" s="14" t="str">
        <f>_xlfn.XLOOKUP(A384,'Medical Exam Transform'!$A$2:$A$2336,'Medical Exam Transform'!$F$2:$F$2336)</f>
        <v>No</v>
      </c>
      <c r="H384" s="14">
        <f>_xlfn.XLOOKUP(A384,'Medical Exam Transform'!$A$2:$A$2336,'Medical Exam Transform'!$G$2:$G$2336)</f>
        <v>0</v>
      </c>
      <c r="I384" s="14" t="str">
        <f>_xlfn.XLOOKUP(A384,'Medical Exam Transform'!$A$2:$A$2336,'Medical Exam Transform'!$H$2:$H$2336)</f>
        <v>Yes</v>
      </c>
      <c r="J384" s="14" t="str">
        <f>_xlfn.XLOOKUP(A384,'Medical Exam Transform'!$A$2:$A$2336,'Medical Exam Transform'!$I$2:$I$2336)</f>
        <v>Normalweight</v>
      </c>
      <c r="K384" s="14" t="str">
        <f>_xlfn.XLOOKUP(A384,'Medical Exam Transform'!$A$2:$A$2336,'Medical Exam Transform'!$J$2:$J$2336)</f>
        <v>Normal</v>
      </c>
      <c r="L384" s="60">
        <f>_xlfn.XLOOKUP(A384,'Hospitalisation Transform'!$A$2:$A$2344,'Hospitalisation Transform'!$B$2:$B$2344)</f>
        <v>33220</v>
      </c>
      <c r="M384" s="82">
        <f>_xlfn.XLOOKUP(A384,'Hospitalisation Transform'!$A$2:$A$2344,'Hospitalisation Transform'!$D$2:$D$2344)</f>
        <v>27092.38</v>
      </c>
      <c r="N384" s="14" t="str">
        <f>_xlfn.XLOOKUP(A384,'Hospitalisation Transform'!$A$2:$A$2344,'Hospitalisation Transform'!$E$2:$E$2344)</f>
        <v>tier - 2</v>
      </c>
      <c r="O384" s="14" t="str">
        <f>_xlfn.XLOOKUP(A384,'Hospitalisation Transform'!$A$2:$A$2344,'Hospitalisation Transform'!$F$2:$F$2344)</f>
        <v>tier - 3</v>
      </c>
      <c r="P384" s="14" t="str">
        <f>_xlfn.XLOOKUP(A384,'Hospitalisation Transform'!$A$2:$A$2344,'Hospitalisation Transform'!$G$2:$G$2344)</f>
        <v>R1011</v>
      </c>
      <c r="Q384" s="14">
        <f>_xlfn.XLOOKUP(A384,'Hospitalisation Transform'!$A$2:$A$2344,'Hospitalisation Transform'!$H$2:$H$2344)</f>
        <v>33</v>
      </c>
    </row>
    <row r="385" spans="1:17" ht="15.5" x14ac:dyDescent="0.35">
      <c r="A385" s="59" t="s">
        <v>1989</v>
      </c>
      <c r="B385" s="39" t="str">
        <f>_xlfn.XLOOKUP(A385,'Customer Names Transform'!$A$2:$A$2336,'Customer Names Transform'!$D$2:$D$2336)</f>
        <v>Sean</v>
      </c>
      <c r="C385" s="28">
        <f>_xlfn.XLOOKUP(A385,'Medical Exam Transform'!$A$2:$A$2336,'Medical Exam Transform'!$B$2:$B$2336)</f>
        <v>26.74</v>
      </c>
      <c r="D385" s="14">
        <f>_xlfn.XLOOKUP(A385,'Medical Exam Transform'!$A$2:$A$2336,'Medical Exam Transform'!$C$2:$C$2336)</f>
        <v>4.3099999999999996</v>
      </c>
      <c r="E385" s="14" t="str">
        <f>_xlfn.XLOOKUP(A385,'Medical Exam Transform'!$A$2:$A$2336,'Medical Exam Transform'!$D$2:$D$2336)</f>
        <v>No</v>
      </c>
      <c r="F385" s="14" t="str">
        <f>_xlfn.XLOOKUP(A385,'Medical Exam Transform'!$A$2:$A$2336,'Medical Exam Transform'!$E$2:$E$2336)</f>
        <v>No</v>
      </c>
      <c r="G385" s="14" t="str">
        <f>_xlfn.XLOOKUP(A385,'Medical Exam Transform'!$A$2:$A$2336,'Medical Exam Transform'!$F$2:$F$2336)</f>
        <v>No</v>
      </c>
      <c r="H385" s="14">
        <f>_xlfn.XLOOKUP(A385,'Medical Exam Transform'!$A$2:$A$2336,'Medical Exam Transform'!$G$2:$G$2336)</f>
        <v>0</v>
      </c>
      <c r="I385" s="14" t="str">
        <f>_xlfn.XLOOKUP(A385,'Medical Exam Transform'!$A$2:$A$2336,'Medical Exam Transform'!$H$2:$H$2336)</f>
        <v>Yes</v>
      </c>
      <c r="J385" s="14" t="str">
        <f>_xlfn.XLOOKUP(A385,'Medical Exam Transform'!$A$2:$A$2336,'Medical Exam Transform'!$I$2:$I$2336)</f>
        <v>Overweight</v>
      </c>
      <c r="K385" s="14" t="str">
        <f>_xlfn.XLOOKUP(A385,'Medical Exam Transform'!$A$2:$A$2336,'Medical Exam Transform'!$J$2:$J$2336)</f>
        <v>Prediabetes</v>
      </c>
      <c r="L385" s="60">
        <f>_xlfn.XLOOKUP(A385,'Hospitalisation Transform'!$A$2:$A$2344,'Hospitalisation Transform'!$B$2:$B$2344)</f>
        <v>34517</v>
      </c>
      <c r="M385" s="82">
        <f>_xlfn.XLOOKUP(A385,'Hospitalisation Transform'!$A$2:$A$2344,'Hospitalisation Transform'!$D$2:$D$2344)</f>
        <v>27080.639999999999</v>
      </c>
      <c r="N385" s="14" t="str">
        <f>_xlfn.XLOOKUP(A385,'Hospitalisation Transform'!$A$2:$A$2344,'Hospitalisation Transform'!$E$2:$E$2344)</f>
        <v>tier - 2</v>
      </c>
      <c r="O385" s="14" t="str">
        <f>_xlfn.XLOOKUP(A385,'Hospitalisation Transform'!$A$2:$A$2344,'Hospitalisation Transform'!$F$2:$F$2344)</f>
        <v>tier - 2</v>
      </c>
      <c r="P385" s="14" t="str">
        <f>_xlfn.XLOOKUP(A385,'Hospitalisation Transform'!$A$2:$A$2344,'Hospitalisation Transform'!$G$2:$G$2344)</f>
        <v>R1011</v>
      </c>
      <c r="Q385" s="14">
        <f>_xlfn.XLOOKUP(A385,'Hospitalisation Transform'!$A$2:$A$2344,'Hospitalisation Transform'!$H$2:$H$2344)</f>
        <v>29</v>
      </c>
    </row>
    <row r="386" spans="1:17" ht="15.5" x14ac:dyDescent="0.35">
      <c r="A386" s="59" t="s">
        <v>1988</v>
      </c>
      <c r="B386" s="39" t="str">
        <f>_xlfn.XLOOKUP(A386,'Customer Names Transform'!$A$2:$A$2336,'Customer Names Transform'!$D$2:$D$2336)</f>
        <v>Danielle</v>
      </c>
      <c r="C386" s="28">
        <f>_xlfn.XLOOKUP(A386,'Medical Exam Transform'!$A$2:$A$2336,'Medical Exam Transform'!$B$2:$B$2336)</f>
        <v>22.99</v>
      </c>
      <c r="D386" s="14">
        <f>_xlfn.XLOOKUP(A386,'Medical Exam Transform'!$A$2:$A$2336,'Medical Exam Transform'!$C$2:$C$2336)</f>
        <v>10.46</v>
      </c>
      <c r="E386" s="14" t="str">
        <f>_xlfn.XLOOKUP(A386,'Medical Exam Transform'!$A$2:$A$2336,'Medical Exam Transform'!$D$2:$D$2336)</f>
        <v>No</v>
      </c>
      <c r="F386" s="14" t="str">
        <f>_xlfn.XLOOKUP(A386,'Medical Exam Transform'!$A$2:$A$2336,'Medical Exam Transform'!$E$2:$E$2336)</f>
        <v>No</v>
      </c>
      <c r="G386" s="14" t="str">
        <f>_xlfn.XLOOKUP(A386,'Medical Exam Transform'!$A$2:$A$2336,'Medical Exam Transform'!$F$2:$F$2336)</f>
        <v>No</v>
      </c>
      <c r="H386" s="14">
        <f>_xlfn.XLOOKUP(A386,'Medical Exam Transform'!$A$2:$A$2336,'Medical Exam Transform'!$G$2:$G$2336)</f>
        <v>3</v>
      </c>
      <c r="I386" s="14" t="str">
        <f>_xlfn.XLOOKUP(A386,'Medical Exam Transform'!$A$2:$A$2336,'Medical Exam Transform'!$H$2:$H$2336)</f>
        <v>Yes</v>
      </c>
      <c r="J386" s="14" t="str">
        <f>_xlfn.XLOOKUP(A386,'Medical Exam Transform'!$A$2:$A$2336,'Medical Exam Transform'!$I$2:$I$2336)</f>
        <v>Normalweight</v>
      </c>
      <c r="K386" s="14" t="str">
        <f>_xlfn.XLOOKUP(A386,'Medical Exam Transform'!$A$2:$A$2336,'Medical Exam Transform'!$J$2:$J$2336)</f>
        <v>Normal</v>
      </c>
      <c r="L386" s="60">
        <f>_xlfn.XLOOKUP(A386,'Hospitalisation Transform'!$A$2:$A$2344,'Hospitalisation Transform'!$B$2:$B$2344)</f>
        <v>21366</v>
      </c>
      <c r="M386" s="82">
        <f>_xlfn.XLOOKUP(A386,'Hospitalisation Transform'!$A$2:$A$2344,'Hospitalisation Transform'!$D$2:$D$2344)</f>
        <v>27037.91</v>
      </c>
      <c r="N386" s="14" t="str">
        <f>_xlfn.XLOOKUP(A386,'Hospitalisation Transform'!$A$2:$A$2344,'Hospitalisation Transform'!$E$2:$E$2344)</f>
        <v>tier - 2</v>
      </c>
      <c r="O386" s="14" t="str">
        <f>_xlfn.XLOOKUP(A386,'Hospitalisation Transform'!$A$2:$A$2344,'Hospitalisation Transform'!$F$2:$F$2344)</f>
        <v>tier - 2</v>
      </c>
      <c r="P386" s="14" t="str">
        <f>_xlfn.XLOOKUP(A386,'Hospitalisation Transform'!$A$2:$A$2344,'Hospitalisation Transform'!$G$2:$G$2344)</f>
        <v>R1013</v>
      </c>
      <c r="Q386" s="14">
        <f>_xlfn.XLOOKUP(A386,'Hospitalisation Transform'!$A$2:$A$2344,'Hospitalisation Transform'!$H$2:$H$2344)</f>
        <v>65</v>
      </c>
    </row>
    <row r="387" spans="1:17" ht="15.5" x14ac:dyDescent="0.35">
      <c r="A387" s="59" t="s">
        <v>1987</v>
      </c>
      <c r="B387" s="39" t="str">
        <f>_xlfn.XLOOKUP(A387,'Customer Names Transform'!$A$2:$A$2336,'Customer Names Transform'!$D$2:$D$2336)</f>
        <v>Andrew D.</v>
      </c>
      <c r="C387" s="28">
        <f>_xlfn.XLOOKUP(A387,'Medical Exam Transform'!$A$2:$A$2336,'Medical Exam Transform'!$B$2:$B$2336)</f>
        <v>31.46</v>
      </c>
      <c r="D387" s="14">
        <f>_xlfn.XLOOKUP(A387,'Medical Exam Transform'!$A$2:$A$2336,'Medical Exam Transform'!$C$2:$C$2336)</f>
        <v>7.39</v>
      </c>
      <c r="E387" s="14" t="str">
        <f>_xlfn.XLOOKUP(A387,'Medical Exam Transform'!$A$2:$A$2336,'Medical Exam Transform'!$D$2:$D$2336)</f>
        <v>No</v>
      </c>
      <c r="F387" s="14" t="str">
        <f>_xlfn.XLOOKUP(A387,'Medical Exam Transform'!$A$2:$A$2336,'Medical Exam Transform'!$E$2:$E$2336)</f>
        <v>No</v>
      </c>
      <c r="G387" s="14" t="str">
        <f>_xlfn.XLOOKUP(A387,'Medical Exam Transform'!$A$2:$A$2336,'Medical Exam Transform'!$F$2:$F$2336)</f>
        <v>No</v>
      </c>
      <c r="H387" s="14">
        <f>_xlfn.XLOOKUP(A387,'Medical Exam Transform'!$A$2:$A$2336,'Medical Exam Transform'!$G$2:$G$2336)</f>
        <v>0</v>
      </c>
      <c r="I387" s="14" t="str">
        <f>_xlfn.XLOOKUP(A387,'Medical Exam Transform'!$A$2:$A$2336,'Medical Exam Transform'!$H$2:$H$2336)</f>
        <v>No</v>
      </c>
      <c r="J387" s="14" t="str">
        <f>_xlfn.XLOOKUP(A387,'Medical Exam Transform'!$A$2:$A$2336,'Medical Exam Transform'!$I$2:$I$2336)</f>
        <v>Obesity</v>
      </c>
      <c r="K387" s="14" t="str">
        <f>_xlfn.XLOOKUP(A387,'Medical Exam Transform'!$A$2:$A$2336,'Medical Exam Transform'!$J$2:$J$2336)</f>
        <v>Diabetes</v>
      </c>
      <c r="L387" s="60">
        <f>_xlfn.XLOOKUP(A387,'Hospitalisation Transform'!$A$2:$A$2344,'Hospitalisation Transform'!$B$2:$B$2344)</f>
        <v>22106</v>
      </c>
      <c r="M387" s="82">
        <f>_xlfn.XLOOKUP(A387,'Hospitalisation Transform'!$A$2:$A$2344,'Hospitalisation Transform'!$D$2:$D$2344)</f>
        <v>27000.98</v>
      </c>
      <c r="N387" s="14" t="str">
        <f>_xlfn.XLOOKUP(A387,'Hospitalisation Transform'!$A$2:$A$2344,'Hospitalisation Transform'!$E$2:$E$2344)</f>
        <v>tier - 2</v>
      </c>
      <c r="O387" s="14" t="str">
        <f>_xlfn.XLOOKUP(A387,'Hospitalisation Transform'!$A$2:$A$2344,'Hospitalisation Transform'!$F$2:$F$2344)</f>
        <v>tier - 2</v>
      </c>
      <c r="P387" s="14" t="str">
        <f>_xlfn.XLOOKUP(A387,'Hospitalisation Transform'!$A$2:$A$2344,'Hospitalisation Transform'!$G$2:$G$2344)</f>
        <v>R1013</v>
      </c>
      <c r="Q387" s="14">
        <f>_xlfn.XLOOKUP(A387,'Hospitalisation Transform'!$A$2:$A$2344,'Hospitalisation Transform'!$H$2:$H$2344)</f>
        <v>63</v>
      </c>
    </row>
    <row r="388" spans="1:17" ht="15.5" x14ac:dyDescent="0.35">
      <c r="A388" s="59" t="s">
        <v>1986</v>
      </c>
      <c r="B388" s="39" t="str">
        <f>_xlfn.XLOOKUP(A388,'Customer Names Transform'!$A$2:$A$2336,'Customer Names Transform'!$D$2:$D$2336)</f>
        <v>Joel D</v>
      </c>
      <c r="C388" s="28">
        <f>_xlfn.XLOOKUP(A388,'Medical Exam Transform'!$A$2:$A$2336,'Medical Exam Transform'!$B$2:$B$2336)</f>
        <v>30.86</v>
      </c>
      <c r="D388" s="14">
        <f>_xlfn.XLOOKUP(A388,'Medical Exam Transform'!$A$2:$A$2336,'Medical Exam Transform'!$C$2:$C$2336)</f>
        <v>6.18</v>
      </c>
      <c r="E388" s="14" t="str">
        <f>_xlfn.XLOOKUP(A388,'Medical Exam Transform'!$A$2:$A$2336,'Medical Exam Transform'!$D$2:$D$2336)</f>
        <v>No</v>
      </c>
      <c r="F388" s="14" t="str">
        <f>_xlfn.XLOOKUP(A388,'Medical Exam Transform'!$A$2:$A$2336,'Medical Exam Transform'!$E$2:$E$2336)</f>
        <v>yes</v>
      </c>
      <c r="G388" s="14" t="str">
        <f>_xlfn.XLOOKUP(A388,'Medical Exam Transform'!$A$2:$A$2336,'Medical Exam Transform'!$F$2:$F$2336)</f>
        <v>No</v>
      </c>
      <c r="H388" s="14">
        <f>_xlfn.XLOOKUP(A388,'Medical Exam Transform'!$A$2:$A$2336,'Medical Exam Transform'!$G$2:$G$2336)</f>
        <v>2</v>
      </c>
      <c r="I388" s="14" t="str">
        <f>_xlfn.XLOOKUP(A388,'Medical Exam Transform'!$A$2:$A$2336,'Medical Exam Transform'!$H$2:$H$2336)</f>
        <v>Yes</v>
      </c>
      <c r="J388" s="14" t="str">
        <f>_xlfn.XLOOKUP(A388,'Medical Exam Transform'!$A$2:$A$2336,'Medical Exam Transform'!$I$2:$I$2336)</f>
        <v>Obesity</v>
      </c>
      <c r="K388" s="14" t="str">
        <f>_xlfn.XLOOKUP(A388,'Medical Exam Transform'!$A$2:$A$2336,'Medical Exam Transform'!$J$2:$J$2336)</f>
        <v>Prediabetes</v>
      </c>
      <c r="L388" s="60">
        <f>_xlfn.XLOOKUP(A388,'Hospitalisation Transform'!$A$2:$A$2344,'Hospitalisation Transform'!$B$2:$B$2344)</f>
        <v>36839</v>
      </c>
      <c r="M388" s="82">
        <f>_xlfn.XLOOKUP(A388,'Hospitalisation Transform'!$A$2:$A$2344,'Hospitalisation Transform'!$D$2:$D$2344)</f>
        <v>26936.98</v>
      </c>
      <c r="N388" s="14" t="str">
        <f>_xlfn.XLOOKUP(A388,'Hospitalisation Transform'!$A$2:$A$2344,'Hospitalisation Transform'!$E$2:$E$2344)</f>
        <v>tier - 2</v>
      </c>
      <c r="O388" s="14" t="str">
        <f>_xlfn.XLOOKUP(A388,'Hospitalisation Transform'!$A$2:$A$2344,'Hospitalisation Transform'!$F$2:$F$2344)</f>
        <v>tier - 3</v>
      </c>
      <c r="P388" s="14" t="str">
        <f>_xlfn.XLOOKUP(A388,'Hospitalisation Transform'!$A$2:$A$2344,'Hospitalisation Transform'!$G$2:$G$2344)</f>
        <v>R1011</v>
      </c>
      <c r="Q388" s="14">
        <f>_xlfn.XLOOKUP(A388,'Hospitalisation Transform'!$A$2:$A$2344,'Hospitalisation Transform'!$H$2:$H$2344)</f>
        <v>23</v>
      </c>
    </row>
    <row r="389" spans="1:17" ht="15.5" x14ac:dyDescent="0.35">
      <c r="A389" s="59" t="s">
        <v>1985</v>
      </c>
      <c r="B389" s="39" t="str">
        <f>_xlfn.XLOOKUP(A389,'Customer Names Transform'!$A$2:$A$2336,'Customer Names Transform'!$D$2:$D$2336)</f>
        <v>Michelle</v>
      </c>
      <c r="C389" s="28">
        <f>_xlfn.XLOOKUP(A389,'Medical Exam Transform'!$A$2:$A$2336,'Medical Exam Transform'!$B$2:$B$2336)</f>
        <v>31.96</v>
      </c>
      <c r="D389" s="14">
        <f>_xlfn.XLOOKUP(A389,'Medical Exam Transform'!$A$2:$A$2336,'Medical Exam Transform'!$C$2:$C$2336)</f>
        <v>8.86</v>
      </c>
      <c r="E389" s="14" t="str">
        <f>_xlfn.XLOOKUP(A389,'Medical Exam Transform'!$A$2:$A$2336,'Medical Exam Transform'!$D$2:$D$2336)</f>
        <v>No</v>
      </c>
      <c r="F389" s="14" t="str">
        <f>_xlfn.XLOOKUP(A389,'Medical Exam Transform'!$A$2:$A$2336,'Medical Exam Transform'!$E$2:$E$2336)</f>
        <v>No</v>
      </c>
      <c r="G389" s="14" t="str">
        <f>_xlfn.XLOOKUP(A389,'Medical Exam Transform'!$A$2:$A$2336,'Medical Exam Transform'!$F$2:$F$2336)</f>
        <v>No</v>
      </c>
      <c r="H389" s="14">
        <f>_xlfn.XLOOKUP(A389,'Medical Exam Transform'!$A$2:$A$2336,'Medical Exam Transform'!$G$2:$G$2336)</f>
        <v>0</v>
      </c>
      <c r="I389" s="14" t="str">
        <f>_xlfn.XLOOKUP(A389,'Medical Exam Transform'!$A$2:$A$2336,'Medical Exam Transform'!$H$2:$H$2336)</f>
        <v>Yes</v>
      </c>
      <c r="J389" s="14" t="str">
        <f>_xlfn.XLOOKUP(A389,'Medical Exam Transform'!$A$2:$A$2336,'Medical Exam Transform'!$I$2:$I$2336)</f>
        <v>Obesity</v>
      </c>
      <c r="K389" s="14" t="str">
        <f>_xlfn.XLOOKUP(A389,'Medical Exam Transform'!$A$2:$A$2336,'Medical Exam Transform'!$J$2:$J$2336)</f>
        <v>Normal</v>
      </c>
      <c r="L389" s="60">
        <f>_xlfn.XLOOKUP(A389,'Hospitalisation Transform'!$A$2:$A$2344,'Hospitalisation Transform'!$B$2:$B$2344)</f>
        <v>37424</v>
      </c>
      <c r="M389" s="82">
        <f>_xlfn.XLOOKUP(A389,'Hospitalisation Transform'!$A$2:$A$2344,'Hospitalisation Transform'!$D$2:$D$2344)</f>
        <v>26927.69</v>
      </c>
      <c r="N389" s="14" t="str">
        <f>_xlfn.XLOOKUP(A389,'Hospitalisation Transform'!$A$2:$A$2344,'Hospitalisation Transform'!$E$2:$E$2344)</f>
        <v>tier - 2</v>
      </c>
      <c r="O389" s="14" t="str">
        <f>_xlfn.XLOOKUP(A389,'Hospitalisation Transform'!$A$2:$A$2344,'Hospitalisation Transform'!$F$2:$F$2344)</f>
        <v>tier - 2</v>
      </c>
      <c r="P389" s="14" t="str">
        <f>_xlfn.XLOOKUP(A389,'Hospitalisation Transform'!$A$2:$A$2344,'Hospitalisation Transform'!$G$2:$G$2344)</f>
        <v>R1011</v>
      </c>
      <c r="Q389" s="14">
        <f>_xlfn.XLOOKUP(A389,'Hospitalisation Transform'!$A$2:$A$2344,'Hospitalisation Transform'!$H$2:$H$2344)</f>
        <v>21</v>
      </c>
    </row>
    <row r="390" spans="1:17" ht="15.5" x14ac:dyDescent="0.35">
      <c r="A390" s="59" t="s">
        <v>1984</v>
      </c>
      <c r="B390" s="39" t="str">
        <f>_xlfn.XLOOKUP(A390,'Customer Names Transform'!$A$2:$A$2336,'Customer Names Transform'!$D$2:$D$2336)</f>
        <v>Michael J.</v>
      </c>
      <c r="C390" s="28">
        <f>_xlfn.XLOOKUP(A390,'Medical Exam Transform'!$A$2:$A$2336,'Medical Exam Transform'!$B$2:$B$2336)</f>
        <v>23.76</v>
      </c>
      <c r="D390" s="14">
        <f>_xlfn.XLOOKUP(A390,'Medical Exam Transform'!$A$2:$A$2336,'Medical Exam Transform'!$C$2:$C$2336)</f>
        <v>10.96</v>
      </c>
      <c r="E390" s="14" t="str">
        <f>_xlfn.XLOOKUP(A390,'Medical Exam Transform'!$A$2:$A$2336,'Medical Exam Transform'!$D$2:$D$2336)</f>
        <v>No</v>
      </c>
      <c r="F390" s="14" t="str">
        <f>_xlfn.XLOOKUP(A390,'Medical Exam Transform'!$A$2:$A$2336,'Medical Exam Transform'!$E$2:$E$2336)</f>
        <v>No</v>
      </c>
      <c r="G390" s="14" t="str">
        <f>_xlfn.XLOOKUP(A390,'Medical Exam Transform'!$A$2:$A$2336,'Medical Exam Transform'!$F$2:$F$2336)</f>
        <v>No</v>
      </c>
      <c r="H390" s="14">
        <f>_xlfn.XLOOKUP(A390,'Medical Exam Transform'!$A$2:$A$2336,'Medical Exam Transform'!$G$2:$G$2336)</f>
        <v>3</v>
      </c>
      <c r="I390" s="14" t="str">
        <f>_xlfn.XLOOKUP(A390,'Medical Exam Transform'!$A$2:$A$2336,'Medical Exam Transform'!$H$2:$H$2336)</f>
        <v>Yes</v>
      </c>
      <c r="J390" s="14" t="str">
        <f>_xlfn.XLOOKUP(A390,'Medical Exam Transform'!$A$2:$A$2336,'Medical Exam Transform'!$I$2:$I$2336)</f>
        <v>Normalweight</v>
      </c>
      <c r="K390" s="14" t="str">
        <f>_xlfn.XLOOKUP(A390,'Medical Exam Transform'!$A$2:$A$2336,'Medical Exam Transform'!$J$2:$J$2336)</f>
        <v>Diabetes</v>
      </c>
      <c r="L390" s="60">
        <f>_xlfn.XLOOKUP(A390,'Hospitalisation Transform'!$A$2:$A$2344,'Hospitalisation Transform'!$B$2:$B$2344)</f>
        <v>21544</v>
      </c>
      <c r="M390" s="82">
        <f>_xlfn.XLOOKUP(A390,'Hospitalisation Transform'!$A$2:$A$2344,'Hospitalisation Transform'!$D$2:$D$2344)</f>
        <v>26926.51</v>
      </c>
      <c r="N390" s="14" t="str">
        <f>_xlfn.XLOOKUP(A390,'Hospitalisation Transform'!$A$2:$A$2344,'Hospitalisation Transform'!$E$2:$E$2344)</f>
        <v>tier - 2</v>
      </c>
      <c r="O390" s="14" t="str">
        <f>_xlfn.XLOOKUP(A390,'Hospitalisation Transform'!$A$2:$A$2344,'Hospitalisation Transform'!$F$2:$F$2344)</f>
        <v>tier - 1</v>
      </c>
      <c r="P390" s="14" t="str">
        <f>_xlfn.XLOOKUP(A390,'Hospitalisation Transform'!$A$2:$A$2344,'Hospitalisation Transform'!$G$2:$G$2344)</f>
        <v>R1013</v>
      </c>
      <c r="Q390" s="14">
        <f>_xlfn.XLOOKUP(A390,'Hospitalisation Transform'!$A$2:$A$2344,'Hospitalisation Transform'!$H$2:$H$2344)</f>
        <v>64</v>
      </c>
    </row>
    <row r="391" spans="1:17" ht="15.5" x14ac:dyDescent="0.35">
      <c r="A391" s="59" t="s">
        <v>1983</v>
      </c>
      <c r="B391" s="39" t="str">
        <f>_xlfn.XLOOKUP(A391,'Customer Names Transform'!$A$2:$A$2336,'Customer Names Transform'!$D$2:$D$2336)</f>
        <v>Nikki</v>
      </c>
      <c r="C391" s="28">
        <f>_xlfn.XLOOKUP(A391,'Medical Exam Transform'!$A$2:$A$2336,'Medical Exam Transform'!$B$2:$B$2336)</f>
        <v>19.38</v>
      </c>
      <c r="D391" s="14">
        <f>_xlfn.XLOOKUP(A391,'Medical Exam Transform'!$A$2:$A$2336,'Medical Exam Transform'!$C$2:$C$2336)</f>
        <v>6.28</v>
      </c>
      <c r="E391" s="14" t="str">
        <f>_xlfn.XLOOKUP(A391,'Medical Exam Transform'!$A$2:$A$2336,'Medical Exam Transform'!$D$2:$D$2336)</f>
        <v>No</v>
      </c>
      <c r="F391" s="14" t="str">
        <f>_xlfn.XLOOKUP(A391,'Medical Exam Transform'!$A$2:$A$2336,'Medical Exam Transform'!$E$2:$E$2336)</f>
        <v>No</v>
      </c>
      <c r="G391" s="14" t="str">
        <f>_xlfn.XLOOKUP(A391,'Medical Exam Transform'!$A$2:$A$2336,'Medical Exam Transform'!$F$2:$F$2336)</f>
        <v>No</v>
      </c>
      <c r="H391" s="14">
        <f>_xlfn.XLOOKUP(A391,'Medical Exam Transform'!$A$2:$A$2336,'Medical Exam Transform'!$G$2:$G$2336)</f>
        <v>0</v>
      </c>
      <c r="I391" s="14" t="str">
        <f>_xlfn.XLOOKUP(A391,'Medical Exam Transform'!$A$2:$A$2336,'Medical Exam Transform'!$H$2:$H$2336)</f>
        <v>Yes</v>
      </c>
      <c r="J391" s="14" t="str">
        <f>_xlfn.XLOOKUP(A391,'Medical Exam Transform'!$A$2:$A$2336,'Medical Exam Transform'!$I$2:$I$2336)</f>
        <v>Normalweight</v>
      </c>
      <c r="K391" s="14" t="str">
        <f>_xlfn.XLOOKUP(A391,'Medical Exam Transform'!$A$2:$A$2336,'Medical Exam Transform'!$J$2:$J$2336)</f>
        <v>Prediabetes</v>
      </c>
      <c r="L391" s="60">
        <f>_xlfn.XLOOKUP(A391,'Hospitalisation Transform'!$A$2:$A$2344,'Hospitalisation Transform'!$B$2:$B$2344)</f>
        <v>33472</v>
      </c>
      <c r="M391" s="82">
        <f>_xlfn.XLOOKUP(A391,'Hospitalisation Transform'!$A$2:$A$2344,'Hospitalisation Transform'!$D$2:$D$2344)</f>
        <v>26912.560000000001</v>
      </c>
      <c r="N391" s="14" t="str">
        <f>_xlfn.XLOOKUP(A391,'Hospitalisation Transform'!$A$2:$A$2344,'Hospitalisation Transform'!$E$2:$E$2344)</f>
        <v>tier - 2</v>
      </c>
      <c r="O391" s="14" t="str">
        <f>_xlfn.XLOOKUP(A391,'Hospitalisation Transform'!$A$2:$A$2344,'Hospitalisation Transform'!$F$2:$F$2344)</f>
        <v>tier - 2</v>
      </c>
      <c r="P391" s="14" t="str">
        <f>_xlfn.XLOOKUP(A391,'Hospitalisation Transform'!$A$2:$A$2344,'Hospitalisation Transform'!$G$2:$G$2344)</f>
        <v>R1011</v>
      </c>
      <c r="Q391" s="14">
        <f>_xlfn.XLOOKUP(A391,'Hospitalisation Transform'!$A$2:$A$2344,'Hospitalisation Transform'!$H$2:$H$2344)</f>
        <v>32</v>
      </c>
    </row>
    <row r="392" spans="1:17" ht="15.5" x14ac:dyDescent="0.35">
      <c r="A392" s="59" t="s">
        <v>1982</v>
      </c>
      <c r="B392" s="39" t="str">
        <f>_xlfn.XLOOKUP(A392,'Customer Names Transform'!$A$2:$A$2336,'Customer Names Transform'!$D$2:$D$2336)</f>
        <v>Summer B.</v>
      </c>
      <c r="C392" s="28">
        <f>_xlfn.XLOOKUP(A392,'Medical Exam Transform'!$A$2:$A$2336,'Medical Exam Transform'!$B$2:$B$2336)</f>
        <v>16.21</v>
      </c>
      <c r="D392" s="14">
        <f>_xlfn.XLOOKUP(A392,'Medical Exam Transform'!$A$2:$A$2336,'Medical Exam Transform'!$C$2:$C$2336)</f>
        <v>6.29</v>
      </c>
      <c r="E392" s="14" t="str">
        <f>_xlfn.XLOOKUP(A392,'Medical Exam Transform'!$A$2:$A$2336,'Medical Exam Transform'!$D$2:$D$2336)</f>
        <v>Yes</v>
      </c>
      <c r="F392" s="14" t="str">
        <f>_xlfn.XLOOKUP(A392,'Medical Exam Transform'!$A$2:$A$2336,'Medical Exam Transform'!$E$2:$E$2336)</f>
        <v>No</v>
      </c>
      <c r="G392" s="14" t="str">
        <f>_xlfn.XLOOKUP(A392,'Medical Exam Transform'!$A$2:$A$2336,'Medical Exam Transform'!$F$2:$F$2336)</f>
        <v>No</v>
      </c>
      <c r="H392" s="14">
        <f>_xlfn.XLOOKUP(A392,'Medical Exam Transform'!$A$2:$A$2336,'Medical Exam Transform'!$G$2:$G$2336)</f>
        <v>1</v>
      </c>
      <c r="I392" s="14" t="str">
        <f>_xlfn.XLOOKUP(A392,'Medical Exam Transform'!$A$2:$A$2336,'Medical Exam Transform'!$H$2:$H$2336)</f>
        <v>Yes</v>
      </c>
      <c r="J392" s="14" t="str">
        <f>_xlfn.XLOOKUP(A392,'Medical Exam Transform'!$A$2:$A$2336,'Medical Exam Transform'!$I$2:$I$2336)</f>
        <v>Underweight</v>
      </c>
      <c r="K392" s="14" t="str">
        <f>_xlfn.XLOOKUP(A392,'Medical Exam Transform'!$A$2:$A$2336,'Medical Exam Transform'!$J$2:$J$2336)</f>
        <v>Normal</v>
      </c>
      <c r="L392" s="60">
        <f>_xlfn.XLOOKUP(A392,'Hospitalisation Transform'!$A$2:$A$2344,'Hospitalisation Transform'!$B$2:$B$2344)</f>
        <v>32346</v>
      </c>
      <c r="M392" s="82">
        <f>_xlfn.XLOOKUP(A392,'Hospitalisation Transform'!$A$2:$A$2344,'Hospitalisation Transform'!$D$2:$D$2344)</f>
        <v>26607.89</v>
      </c>
      <c r="N392" s="14" t="str">
        <f>_xlfn.XLOOKUP(A392,'Hospitalisation Transform'!$A$2:$A$2344,'Hospitalisation Transform'!$E$2:$E$2344)</f>
        <v>tier - 2</v>
      </c>
      <c r="O392" s="14" t="str">
        <f>_xlfn.XLOOKUP(A392,'Hospitalisation Transform'!$A$2:$A$2344,'Hospitalisation Transform'!$F$2:$F$2344)</f>
        <v>tier - 1</v>
      </c>
      <c r="P392" s="14" t="str">
        <f>_xlfn.XLOOKUP(A392,'Hospitalisation Transform'!$A$2:$A$2344,'Hospitalisation Transform'!$G$2:$G$2344)</f>
        <v>R1011</v>
      </c>
      <c r="Q392" s="14">
        <f>_xlfn.XLOOKUP(A392,'Hospitalisation Transform'!$A$2:$A$2344,'Hospitalisation Transform'!$H$2:$H$2344)</f>
        <v>35</v>
      </c>
    </row>
    <row r="393" spans="1:17" ht="15.5" x14ac:dyDescent="0.35">
      <c r="A393" s="59" t="s">
        <v>1981</v>
      </c>
      <c r="B393" s="39" t="str">
        <f>_xlfn.XLOOKUP(A393,'Customer Names Transform'!$A$2:$A$2336,'Customer Names Transform'!$D$2:$D$2336)</f>
        <v>Edward</v>
      </c>
      <c r="C393" s="28">
        <f>_xlfn.XLOOKUP(A393,'Medical Exam Transform'!$A$2:$A$2336,'Medical Exam Transform'!$B$2:$B$2336)</f>
        <v>32.54</v>
      </c>
      <c r="D393" s="14">
        <f>_xlfn.XLOOKUP(A393,'Medical Exam Transform'!$A$2:$A$2336,'Medical Exam Transform'!$C$2:$C$2336)</f>
        <v>4.0199999999999996</v>
      </c>
      <c r="E393" s="14" t="str">
        <f>_xlfn.XLOOKUP(A393,'Medical Exam Transform'!$A$2:$A$2336,'Medical Exam Transform'!$D$2:$D$2336)</f>
        <v>No</v>
      </c>
      <c r="F393" s="14" t="str">
        <f>_xlfn.XLOOKUP(A393,'Medical Exam Transform'!$A$2:$A$2336,'Medical Exam Transform'!$E$2:$E$2336)</f>
        <v>yes</v>
      </c>
      <c r="G393" s="14" t="str">
        <f>_xlfn.XLOOKUP(A393,'Medical Exam Transform'!$A$2:$A$2336,'Medical Exam Transform'!$F$2:$F$2336)</f>
        <v>No</v>
      </c>
      <c r="H393" s="14">
        <f>_xlfn.XLOOKUP(A393,'Medical Exam Transform'!$A$2:$A$2336,'Medical Exam Transform'!$G$2:$G$2336)</f>
        <v>1</v>
      </c>
      <c r="I393" s="14" t="str">
        <f>_xlfn.XLOOKUP(A393,'Medical Exam Transform'!$A$2:$A$2336,'Medical Exam Transform'!$H$2:$H$2336)</f>
        <v>Yes</v>
      </c>
      <c r="J393" s="14" t="str">
        <f>_xlfn.XLOOKUP(A393,'Medical Exam Transform'!$A$2:$A$2336,'Medical Exam Transform'!$I$2:$I$2336)</f>
        <v>Obesity</v>
      </c>
      <c r="K393" s="14" t="str">
        <f>_xlfn.XLOOKUP(A393,'Medical Exam Transform'!$A$2:$A$2336,'Medical Exam Transform'!$J$2:$J$2336)</f>
        <v>Prediabetes</v>
      </c>
      <c r="L393" s="60">
        <f>_xlfn.XLOOKUP(A393,'Hospitalisation Transform'!$A$2:$A$2344,'Hospitalisation Transform'!$B$2:$B$2344)</f>
        <v>38235</v>
      </c>
      <c r="M393" s="82">
        <f>_xlfn.XLOOKUP(A393,'Hospitalisation Transform'!$A$2:$A$2344,'Hospitalisation Transform'!$D$2:$D$2344)</f>
        <v>26479.4</v>
      </c>
      <c r="N393" s="14" t="str">
        <f>_xlfn.XLOOKUP(A393,'Hospitalisation Transform'!$A$2:$A$2344,'Hospitalisation Transform'!$E$2:$E$2344)</f>
        <v>tier - 2</v>
      </c>
      <c r="O393" s="14" t="str">
        <f>_xlfn.XLOOKUP(A393,'Hospitalisation Transform'!$A$2:$A$2344,'Hospitalisation Transform'!$F$2:$F$2344)</f>
        <v>tier - 2</v>
      </c>
      <c r="P393" s="14" t="str">
        <f>_xlfn.XLOOKUP(A393,'Hospitalisation Transform'!$A$2:$A$2344,'Hospitalisation Transform'!$G$2:$G$2344)</f>
        <v>R1011</v>
      </c>
      <c r="Q393" s="14">
        <f>_xlfn.XLOOKUP(A393,'Hospitalisation Transform'!$A$2:$A$2344,'Hospitalisation Transform'!$H$2:$H$2344)</f>
        <v>19</v>
      </c>
    </row>
    <row r="394" spans="1:17" ht="15.5" x14ac:dyDescent="0.35">
      <c r="A394" s="59" t="s">
        <v>1980</v>
      </c>
      <c r="B394" s="39" t="str">
        <f>_xlfn.XLOOKUP(A394,'Customer Names Transform'!$A$2:$A$2336,'Customer Names Transform'!$D$2:$D$2336)</f>
        <v>Ryan</v>
      </c>
      <c r="C394" s="28">
        <f>_xlfn.XLOOKUP(A394,'Medical Exam Transform'!$A$2:$A$2336,'Medical Exam Transform'!$B$2:$B$2336)</f>
        <v>36.765000000000001</v>
      </c>
      <c r="D394" s="14">
        <f>_xlfn.XLOOKUP(A394,'Medical Exam Transform'!$A$2:$A$2336,'Medical Exam Transform'!$C$2:$C$2336)</f>
        <v>11.95</v>
      </c>
      <c r="E394" s="14" t="str">
        <f>_xlfn.XLOOKUP(A394,'Medical Exam Transform'!$A$2:$A$2336,'Medical Exam Transform'!$D$2:$D$2336)</f>
        <v>Yes</v>
      </c>
      <c r="F394" s="14" t="str">
        <f>_xlfn.XLOOKUP(A394,'Medical Exam Transform'!$A$2:$A$2336,'Medical Exam Transform'!$E$2:$E$2336)</f>
        <v>No</v>
      </c>
      <c r="G394" s="14" t="str">
        <f>_xlfn.XLOOKUP(A394,'Medical Exam Transform'!$A$2:$A$2336,'Medical Exam Transform'!$F$2:$F$2336)</f>
        <v>No</v>
      </c>
      <c r="H394" s="14">
        <f>_xlfn.XLOOKUP(A394,'Medical Exam Transform'!$A$2:$A$2336,'Medical Exam Transform'!$G$2:$G$2336)</f>
        <v>2</v>
      </c>
      <c r="I394" s="14" t="str">
        <f>_xlfn.XLOOKUP(A394,'Medical Exam Transform'!$A$2:$A$2336,'Medical Exam Transform'!$H$2:$H$2336)</f>
        <v>No</v>
      </c>
      <c r="J394" s="14" t="str">
        <f>_xlfn.XLOOKUP(A394,'Medical Exam Transform'!$A$2:$A$2336,'Medical Exam Transform'!$I$2:$I$2336)</f>
        <v>Obesity</v>
      </c>
      <c r="K394" s="14" t="str">
        <f>_xlfn.XLOOKUP(A394,'Medical Exam Transform'!$A$2:$A$2336,'Medical Exam Transform'!$J$2:$J$2336)</f>
        <v>Normal</v>
      </c>
      <c r="L394" s="60">
        <f>_xlfn.XLOOKUP(A394,'Hospitalisation Transform'!$A$2:$A$2344,'Hospitalisation Transform'!$B$2:$B$2344)</f>
        <v>25807</v>
      </c>
      <c r="M394" s="82">
        <f>_xlfn.XLOOKUP(A394,'Hospitalisation Transform'!$A$2:$A$2344,'Hospitalisation Transform'!$D$2:$D$2344)</f>
        <v>26467.1</v>
      </c>
      <c r="N394" s="14" t="str">
        <f>_xlfn.XLOOKUP(A394,'Hospitalisation Transform'!$A$2:$A$2344,'Hospitalisation Transform'!$E$2:$E$2344)</f>
        <v>tier - 2</v>
      </c>
      <c r="O394" s="14" t="str">
        <f>_xlfn.XLOOKUP(A394,'Hospitalisation Transform'!$A$2:$A$2344,'Hospitalisation Transform'!$F$2:$F$2344)</f>
        <v>tier - 3</v>
      </c>
      <c r="P394" s="14" t="str">
        <f>_xlfn.XLOOKUP(A394,'Hospitalisation Transform'!$A$2:$A$2344,'Hospitalisation Transform'!$G$2:$G$2344)</f>
        <v>R1012</v>
      </c>
      <c r="Q394" s="14">
        <f>_xlfn.XLOOKUP(A394,'Hospitalisation Transform'!$A$2:$A$2344,'Hospitalisation Transform'!$H$2:$H$2344)</f>
        <v>53</v>
      </c>
    </row>
    <row r="395" spans="1:17" ht="15.5" x14ac:dyDescent="0.35">
      <c r="A395" s="59" t="s">
        <v>1979</v>
      </c>
      <c r="B395" s="39" t="str">
        <f>_xlfn.XLOOKUP(A395,'Customer Names Transform'!$A$2:$A$2336,'Customer Names Transform'!$D$2:$D$2336)</f>
        <v>Kacee</v>
      </c>
      <c r="C395" s="28">
        <f>_xlfn.XLOOKUP(A395,'Medical Exam Transform'!$A$2:$A$2336,'Medical Exam Transform'!$B$2:$B$2336)</f>
        <v>35.909999999999997</v>
      </c>
      <c r="D395" s="14">
        <f>_xlfn.XLOOKUP(A395,'Medical Exam Transform'!$A$2:$A$2336,'Medical Exam Transform'!$C$2:$C$2336)</f>
        <v>8.7100000000000009</v>
      </c>
      <c r="E395" s="14" t="str">
        <f>_xlfn.XLOOKUP(A395,'Medical Exam Transform'!$A$2:$A$2336,'Medical Exam Transform'!$D$2:$D$2336)</f>
        <v>No</v>
      </c>
      <c r="F395" s="14" t="str">
        <f>_xlfn.XLOOKUP(A395,'Medical Exam Transform'!$A$2:$A$2336,'Medical Exam Transform'!$E$2:$E$2336)</f>
        <v>No</v>
      </c>
      <c r="G395" s="14" t="str">
        <f>_xlfn.XLOOKUP(A395,'Medical Exam Transform'!$A$2:$A$2336,'Medical Exam Transform'!$F$2:$F$2336)</f>
        <v>No</v>
      </c>
      <c r="H395" s="14">
        <f>_xlfn.XLOOKUP(A395,'Medical Exam Transform'!$A$2:$A$2336,'Medical Exam Transform'!$G$2:$G$2336)</f>
        <v>0</v>
      </c>
      <c r="I395" s="14" t="str">
        <f>_xlfn.XLOOKUP(A395,'Medical Exam Transform'!$A$2:$A$2336,'Medical Exam Transform'!$H$2:$H$2336)</f>
        <v>No</v>
      </c>
      <c r="J395" s="14" t="str">
        <f>_xlfn.XLOOKUP(A395,'Medical Exam Transform'!$A$2:$A$2336,'Medical Exam Transform'!$I$2:$I$2336)</f>
        <v>Obesity</v>
      </c>
      <c r="K395" s="14" t="str">
        <f>_xlfn.XLOOKUP(A395,'Medical Exam Transform'!$A$2:$A$2336,'Medical Exam Transform'!$J$2:$J$2336)</f>
        <v>Diabetes</v>
      </c>
      <c r="L395" s="60">
        <f>_xlfn.XLOOKUP(A395,'Hospitalisation Transform'!$A$2:$A$2344,'Hospitalisation Transform'!$B$2:$B$2344)</f>
        <v>27293</v>
      </c>
      <c r="M395" s="82">
        <f>_xlfn.XLOOKUP(A395,'Hospitalisation Transform'!$A$2:$A$2344,'Hospitalisation Transform'!$D$2:$D$2344)</f>
        <v>26392.26</v>
      </c>
      <c r="N395" s="14" t="str">
        <f>_xlfn.XLOOKUP(A395,'Hospitalisation Transform'!$A$2:$A$2344,'Hospitalisation Transform'!$E$2:$E$2344)</f>
        <v>tier - 2</v>
      </c>
      <c r="O395" s="14" t="str">
        <f>_xlfn.XLOOKUP(A395,'Hospitalisation Transform'!$A$2:$A$2344,'Hospitalisation Transform'!$F$2:$F$2344)</f>
        <v>tier - 2</v>
      </c>
      <c r="P395" s="14" t="str">
        <f>_xlfn.XLOOKUP(A395,'Hospitalisation Transform'!$A$2:$A$2344,'Hospitalisation Transform'!$G$2:$G$2344)</f>
        <v>R1024</v>
      </c>
      <c r="Q395" s="14">
        <f>_xlfn.XLOOKUP(A395,'Hospitalisation Transform'!$A$2:$A$2344,'Hospitalisation Transform'!$H$2:$H$2344)</f>
        <v>49</v>
      </c>
    </row>
    <row r="396" spans="1:17" ht="15.5" x14ac:dyDescent="0.35">
      <c r="A396" s="59" t="s">
        <v>1978</v>
      </c>
      <c r="B396" s="39" t="str">
        <f>_xlfn.XLOOKUP(A396,'Customer Names Transform'!$A$2:$A$2336,'Customer Names Transform'!$D$2:$D$2336)</f>
        <v>Dave</v>
      </c>
      <c r="C396" s="28">
        <f>_xlfn.XLOOKUP(A396,'Medical Exam Transform'!$A$2:$A$2336,'Medical Exam Transform'!$B$2:$B$2336)</f>
        <v>32.06</v>
      </c>
      <c r="D396" s="14">
        <f>_xlfn.XLOOKUP(A396,'Medical Exam Transform'!$A$2:$A$2336,'Medical Exam Transform'!$C$2:$C$2336)</f>
        <v>4.67</v>
      </c>
      <c r="E396" s="14" t="str">
        <f>_xlfn.XLOOKUP(A396,'Medical Exam Transform'!$A$2:$A$2336,'Medical Exam Transform'!$D$2:$D$2336)</f>
        <v>No</v>
      </c>
      <c r="F396" s="14" t="str">
        <f>_xlfn.XLOOKUP(A396,'Medical Exam Transform'!$A$2:$A$2336,'Medical Exam Transform'!$E$2:$E$2336)</f>
        <v>yes</v>
      </c>
      <c r="G396" s="14" t="str">
        <f>_xlfn.XLOOKUP(A396,'Medical Exam Transform'!$A$2:$A$2336,'Medical Exam Transform'!$F$2:$F$2336)</f>
        <v>No</v>
      </c>
      <c r="H396" s="14">
        <f>_xlfn.XLOOKUP(A396,'Medical Exam Transform'!$A$2:$A$2336,'Medical Exam Transform'!$G$2:$G$2336)</f>
        <v>1</v>
      </c>
      <c r="I396" s="14" t="str">
        <f>_xlfn.XLOOKUP(A396,'Medical Exam Transform'!$A$2:$A$2336,'Medical Exam Transform'!$H$2:$H$2336)</f>
        <v>Yes</v>
      </c>
      <c r="J396" s="14" t="str">
        <f>_xlfn.XLOOKUP(A396,'Medical Exam Transform'!$A$2:$A$2336,'Medical Exam Transform'!$I$2:$I$2336)</f>
        <v>Obesity</v>
      </c>
      <c r="K396" s="14" t="str">
        <f>_xlfn.XLOOKUP(A396,'Medical Exam Transform'!$A$2:$A$2336,'Medical Exam Transform'!$J$2:$J$2336)</f>
        <v>Normal</v>
      </c>
      <c r="L396" s="60">
        <f>_xlfn.XLOOKUP(A396,'Hospitalisation Transform'!$A$2:$A$2344,'Hospitalisation Transform'!$B$2:$B$2344)</f>
        <v>38326</v>
      </c>
      <c r="M396" s="82">
        <f>_xlfn.XLOOKUP(A396,'Hospitalisation Transform'!$A$2:$A$2344,'Hospitalisation Transform'!$D$2:$D$2344)</f>
        <v>26316.59</v>
      </c>
      <c r="N396" s="14" t="str">
        <f>_xlfn.XLOOKUP(A396,'Hospitalisation Transform'!$A$2:$A$2344,'Hospitalisation Transform'!$E$2:$E$2344)</f>
        <v>tier - 2</v>
      </c>
      <c r="O396" s="14" t="str">
        <f>_xlfn.XLOOKUP(A396,'Hospitalisation Transform'!$A$2:$A$2344,'Hospitalisation Transform'!$F$2:$F$2344)</f>
        <v>tier - 3</v>
      </c>
      <c r="P396" s="14" t="str">
        <f>_xlfn.XLOOKUP(A396,'Hospitalisation Transform'!$A$2:$A$2344,'Hospitalisation Transform'!$G$2:$G$2344)</f>
        <v>R1011</v>
      </c>
      <c r="Q396" s="14">
        <f>_xlfn.XLOOKUP(A396,'Hospitalisation Transform'!$A$2:$A$2344,'Hospitalisation Transform'!$H$2:$H$2344)</f>
        <v>19</v>
      </c>
    </row>
    <row r="397" spans="1:17" ht="15.5" x14ac:dyDescent="0.35">
      <c r="A397" s="59" t="s">
        <v>1977</v>
      </c>
      <c r="B397" s="39" t="str">
        <f>_xlfn.XLOOKUP(A397,'Customer Names Transform'!$A$2:$A$2336,'Customer Names Transform'!$D$2:$D$2336)</f>
        <v>Maryanna</v>
      </c>
      <c r="C397" s="28">
        <f>_xlfn.XLOOKUP(A397,'Medical Exam Transform'!$A$2:$A$2336,'Medical Exam Transform'!$B$2:$B$2336)</f>
        <v>24.1</v>
      </c>
      <c r="D397" s="14">
        <f>_xlfn.XLOOKUP(A397,'Medical Exam Transform'!$A$2:$A$2336,'Medical Exam Transform'!$C$2:$C$2336)</f>
        <v>11.14</v>
      </c>
      <c r="E397" s="14" t="str">
        <f>_xlfn.XLOOKUP(A397,'Medical Exam Transform'!$A$2:$A$2336,'Medical Exam Transform'!$D$2:$D$2336)</f>
        <v>Yes</v>
      </c>
      <c r="F397" s="14" t="str">
        <f>_xlfn.XLOOKUP(A397,'Medical Exam Transform'!$A$2:$A$2336,'Medical Exam Transform'!$E$2:$E$2336)</f>
        <v>No</v>
      </c>
      <c r="G397" s="14" t="str">
        <f>_xlfn.XLOOKUP(A397,'Medical Exam Transform'!$A$2:$A$2336,'Medical Exam Transform'!$F$2:$F$2336)</f>
        <v>No</v>
      </c>
      <c r="H397" s="14">
        <f>_xlfn.XLOOKUP(A397,'Medical Exam Transform'!$A$2:$A$2336,'Medical Exam Transform'!$G$2:$G$2336)</f>
        <v>1</v>
      </c>
      <c r="I397" s="14" t="str">
        <f>_xlfn.XLOOKUP(A397,'Medical Exam Transform'!$A$2:$A$2336,'Medical Exam Transform'!$H$2:$H$2336)</f>
        <v>No</v>
      </c>
      <c r="J397" s="14" t="str">
        <f>_xlfn.XLOOKUP(A397,'Medical Exam Transform'!$A$2:$A$2336,'Medical Exam Transform'!$I$2:$I$2336)</f>
        <v>Normalweight</v>
      </c>
      <c r="K397" s="14" t="str">
        <f>_xlfn.XLOOKUP(A397,'Medical Exam Transform'!$A$2:$A$2336,'Medical Exam Transform'!$J$2:$J$2336)</f>
        <v>Diabetes</v>
      </c>
      <c r="L397" s="60">
        <f>_xlfn.XLOOKUP(A397,'Hospitalisation Transform'!$A$2:$A$2344,'Hospitalisation Transform'!$B$2:$B$2344)</f>
        <v>27549</v>
      </c>
      <c r="M397" s="82">
        <f>_xlfn.XLOOKUP(A397,'Hospitalisation Transform'!$A$2:$A$2344,'Hospitalisation Transform'!$D$2:$D$2344)</f>
        <v>26236.58</v>
      </c>
      <c r="N397" s="14" t="str">
        <f>_xlfn.XLOOKUP(A397,'Hospitalisation Transform'!$A$2:$A$2344,'Hospitalisation Transform'!$E$2:$E$2344)</f>
        <v>tier - 2</v>
      </c>
      <c r="O397" s="14" t="str">
        <f>_xlfn.XLOOKUP(A397,'Hospitalisation Transform'!$A$2:$A$2344,'Hospitalisation Transform'!$F$2:$F$2344)</f>
        <v>tier - 1</v>
      </c>
      <c r="P397" s="14" t="str">
        <f>_xlfn.XLOOKUP(A397,'Hospitalisation Transform'!$A$2:$A$2344,'Hospitalisation Transform'!$G$2:$G$2344)</f>
        <v>R1011</v>
      </c>
      <c r="Q397" s="14">
        <f>_xlfn.XLOOKUP(A397,'Hospitalisation Transform'!$A$2:$A$2344,'Hospitalisation Transform'!$H$2:$H$2344)</f>
        <v>48</v>
      </c>
    </row>
    <row r="398" spans="1:17" ht="15.5" x14ac:dyDescent="0.35">
      <c r="A398" s="59" t="s">
        <v>1976</v>
      </c>
      <c r="B398" s="39" t="str">
        <f>_xlfn.XLOOKUP(A398,'Customer Names Transform'!$A$2:$A$2336,'Customer Names Transform'!$D$2:$D$2336)</f>
        <v>Jessica H.</v>
      </c>
      <c r="C398" s="28">
        <f>_xlfn.XLOOKUP(A398,'Medical Exam Transform'!$A$2:$A$2336,'Medical Exam Transform'!$B$2:$B$2336)</f>
        <v>27.1</v>
      </c>
      <c r="D398" s="14">
        <f>_xlfn.XLOOKUP(A398,'Medical Exam Transform'!$A$2:$A$2336,'Medical Exam Transform'!$C$2:$C$2336)</f>
        <v>9.0500000000000007</v>
      </c>
      <c r="E398" s="14" t="str">
        <f>_xlfn.XLOOKUP(A398,'Medical Exam Transform'!$A$2:$A$2336,'Medical Exam Transform'!$D$2:$D$2336)</f>
        <v>No</v>
      </c>
      <c r="F398" s="14" t="str">
        <f>_xlfn.XLOOKUP(A398,'Medical Exam Transform'!$A$2:$A$2336,'Medical Exam Transform'!$E$2:$E$2336)</f>
        <v>No</v>
      </c>
      <c r="G398" s="14" t="str">
        <f>_xlfn.XLOOKUP(A398,'Medical Exam Transform'!$A$2:$A$2336,'Medical Exam Transform'!$F$2:$F$2336)</f>
        <v>No</v>
      </c>
      <c r="H398" s="14">
        <f>_xlfn.XLOOKUP(A398,'Medical Exam Transform'!$A$2:$A$2336,'Medical Exam Transform'!$G$2:$G$2336)</f>
        <v>2</v>
      </c>
      <c r="I398" s="14" t="str">
        <f>_xlfn.XLOOKUP(A398,'Medical Exam Transform'!$A$2:$A$2336,'Medical Exam Transform'!$H$2:$H$2336)</f>
        <v>No</v>
      </c>
      <c r="J398" s="14" t="str">
        <f>_xlfn.XLOOKUP(A398,'Medical Exam Transform'!$A$2:$A$2336,'Medical Exam Transform'!$I$2:$I$2336)</f>
        <v>Overweight</v>
      </c>
      <c r="K398" s="14" t="str">
        <f>_xlfn.XLOOKUP(A398,'Medical Exam Transform'!$A$2:$A$2336,'Medical Exam Transform'!$J$2:$J$2336)</f>
        <v>Diabetes</v>
      </c>
      <c r="L398" s="60">
        <f>_xlfn.XLOOKUP(A398,'Hospitalisation Transform'!$A$2:$A$2344,'Hospitalisation Transform'!$B$2:$B$2344)</f>
        <v>26852</v>
      </c>
      <c r="M398" s="82">
        <f>_xlfn.XLOOKUP(A398,'Hospitalisation Transform'!$A$2:$A$2344,'Hospitalisation Transform'!$D$2:$D$2344)</f>
        <v>26140.36</v>
      </c>
      <c r="N398" s="14" t="str">
        <f>_xlfn.XLOOKUP(A398,'Hospitalisation Transform'!$A$2:$A$2344,'Hospitalisation Transform'!$E$2:$E$2344)</f>
        <v>tier - 2</v>
      </c>
      <c r="O398" s="14" t="str">
        <f>_xlfn.XLOOKUP(A398,'Hospitalisation Transform'!$A$2:$A$2344,'Hospitalisation Transform'!$F$2:$F$2344)</f>
        <v>tier - 3</v>
      </c>
      <c r="P398" s="14" t="str">
        <f>_xlfn.XLOOKUP(A398,'Hospitalisation Transform'!$A$2:$A$2344,'Hospitalisation Transform'!$G$2:$G$2344)</f>
        <v>R1011</v>
      </c>
      <c r="Q398" s="14">
        <f>_xlfn.XLOOKUP(A398,'Hospitalisation Transform'!$A$2:$A$2344,'Hospitalisation Transform'!$H$2:$H$2344)</f>
        <v>50</v>
      </c>
    </row>
    <row r="399" spans="1:17" ht="15.5" x14ac:dyDescent="0.35">
      <c r="A399" s="59" t="s">
        <v>1975</v>
      </c>
      <c r="B399" s="39" t="str">
        <f>_xlfn.XLOOKUP(A399,'Customer Names Transform'!$A$2:$A$2336,'Customer Names Transform'!$D$2:$D$2336)</f>
        <v>Deanna</v>
      </c>
      <c r="C399" s="28">
        <f>_xlfn.XLOOKUP(A399,'Medical Exam Transform'!$A$2:$A$2336,'Medical Exam Transform'!$B$2:$B$2336)</f>
        <v>24.42</v>
      </c>
      <c r="D399" s="14">
        <f>_xlfn.XLOOKUP(A399,'Medical Exam Transform'!$A$2:$A$2336,'Medical Exam Transform'!$C$2:$C$2336)</f>
        <v>11.31</v>
      </c>
      <c r="E399" s="14" t="str">
        <f>_xlfn.XLOOKUP(A399,'Medical Exam Transform'!$A$2:$A$2336,'Medical Exam Transform'!$D$2:$D$2336)</f>
        <v>No</v>
      </c>
      <c r="F399" s="14" t="str">
        <f>_xlfn.XLOOKUP(A399,'Medical Exam Transform'!$A$2:$A$2336,'Medical Exam Transform'!$E$2:$E$2336)</f>
        <v>No</v>
      </c>
      <c r="G399" s="14" t="str">
        <f>_xlfn.XLOOKUP(A399,'Medical Exam Transform'!$A$2:$A$2336,'Medical Exam Transform'!$F$2:$F$2336)</f>
        <v>No</v>
      </c>
      <c r="H399" s="14">
        <f>_xlfn.XLOOKUP(A399,'Medical Exam Transform'!$A$2:$A$2336,'Medical Exam Transform'!$G$2:$G$2336)</f>
        <v>0</v>
      </c>
      <c r="I399" s="14" t="str">
        <f>_xlfn.XLOOKUP(A399,'Medical Exam Transform'!$A$2:$A$2336,'Medical Exam Transform'!$H$2:$H$2336)</f>
        <v>Yes</v>
      </c>
      <c r="J399" s="14" t="str">
        <f>_xlfn.XLOOKUP(A399,'Medical Exam Transform'!$A$2:$A$2336,'Medical Exam Transform'!$I$2:$I$2336)</f>
        <v>Normalweight</v>
      </c>
      <c r="K399" s="14" t="str">
        <f>_xlfn.XLOOKUP(A399,'Medical Exam Transform'!$A$2:$A$2336,'Medical Exam Transform'!$J$2:$J$2336)</f>
        <v>Diabetes</v>
      </c>
      <c r="L399" s="60">
        <f>_xlfn.XLOOKUP(A399,'Hospitalisation Transform'!$A$2:$A$2344,'Hospitalisation Transform'!$B$2:$B$2344)</f>
        <v>37540</v>
      </c>
      <c r="M399" s="82">
        <f>_xlfn.XLOOKUP(A399,'Hospitalisation Transform'!$A$2:$A$2344,'Hospitalisation Transform'!$D$2:$D$2344)</f>
        <v>26125.67</v>
      </c>
      <c r="N399" s="14" t="str">
        <f>_xlfn.XLOOKUP(A399,'Hospitalisation Transform'!$A$2:$A$2344,'Hospitalisation Transform'!$E$2:$E$2344)</f>
        <v>tier - 2</v>
      </c>
      <c r="O399" s="14" t="str">
        <f>_xlfn.XLOOKUP(A399,'Hospitalisation Transform'!$A$2:$A$2344,'Hospitalisation Transform'!$F$2:$F$2344)</f>
        <v>tier - 1</v>
      </c>
      <c r="P399" s="14" t="str">
        <f>_xlfn.XLOOKUP(A399,'Hospitalisation Transform'!$A$2:$A$2344,'Hospitalisation Transform'!$G$2:$G$2344)</f>
        <v>R1013</v>
      </c>
      <c r="Q399" s="14">
        <f>_xlfn.XLOOKUP(A399,'Hospitalisation Transform'!$A$2:$A$2344,'Hospitalisation Transform'!$H$2:$H$2344)</f>
        <v>21</v>
      </c>
    </row>
    <row r="400" spans="1:17" ht="15.5" x14ac:dyDescent="0.35">
      <c r="A400" s="59" t="s">
        <v>1974</v>
      </c>
      <c r="B400" s="39" t="str">
        <f>_xlfn.XLOOKUP(A400,'Customer Names Transform'!$A$2:$A$2336,'Customer Names Transform'!$D$2:$D$2336)</f>
        <v>Peter</v>
      </c>
      <c r="C400" s="28">
        <f>_xlfn.XLOOKUP(A400,'Medical Exam Transform'!$A$2:$A$2336,'Medical Exam Transform'!$B$2:$B$2336)</f>
        <v>26.695</v>
      </c>
      <c r="D400" s="14">
        <f>_xlfn.XLOOKUP(A400,'Medical Exam Transform'!$A$2:$A$2336,'Medical Exam Transform'!$C$2:$C$2336)</f>
        <v>4.68</v>
      </c>
      <c r="E400" s="14" t="str">
        <f>_xlfn.XLOOKUP(A400,'Medical Exam Transform'!$A$2:$A$2336,'Medical Exam Transform'!$D$2:$D$2336)</f>
        <v>Yes</v>
      </c>
      <c r="F400" s="14" t="str">
        <f>_xlfn.XLOOKUP(A400,'Medical Exam Transform'!$A$2:$A$2336,'Medical Exam Transform'!$E$2:$E$2336)</f>
        <v>No</v>
      </c>
      <c r="G400" s="14" t="str">
        <f>_xlfn.XLOOKUP(A400,'Medical Exam Transform'!$A$2:$A$2336,'Medical Exam Transform'!$F$2:$F$2336)</f>
        <v>No</v>
      </c>
      <c r="H400" s="14">
        <f>_xlfn.XLOOKUP(A400,'Medical Exam Transform'!$A$2:$A$2336,'Medical Exam Transform'!$G$2:$G$2336)</f>
        <v>2</v>
      </c>
      <c r="I400" s="14" t="str">
        <f>_xlfn.XLOOKUP(A400,'Medical Exam Transform'!$A$2:$A$2336,'Medical Exam Transform'!$H$2:$H$2336)</f>
        <v>Yes</v>
      </c>
      <c r="J400" s="14" t="str">
        <f>_xlfn.XLOOKUP(A400,'Medical Exam Transform'!$A$2:$A$2336,'Medical Exam Transform'!$I$2:$I$2336)</f>
        <v>Overweight</v>
      </c>
      <c r="K400" s="14" t="str">
        <f>_xlfn.XLOOKUP(A400,'Medical Exam Transform'!$A$2:$A$2336,'Medical Exam Transform'!$J$2:$J$2336)</f>
        <v>Normal</v>
      </c>
      <c r="L400" s="60">
        <f>_xlfn.XLOOKUP(A400,'Hospitalisation Transform'!$A$2:$A$2344,'Hospitalisation Transform'!$B$2:$B$2344)</f>
        <v>24297</v>
      </c>
      <c r="M400" s="82">
        <f>_xlfn.XLOOKUP(A400,'Hospitalisation Transform'!$A$2:$A$2344,'Hospitalisation Transform'!$D$2:$D$2344)</f>
        <v>26109.33</v>
      </c>
      <c r="N400" s="14" t="str">
        <f>_xlfn.XLOOKUP(A400,'Hospitalisation Transform'!$A$2:$A$2344,'Hospitalisation Transform'!$E$2:$E$2344)</f>
        <v>tier - 2</v>
      </c>
      <c r="O400" s="14" t="str">
        <f>_xlfn.XLOOKUP(A400,'Hospitalisation Transform'!$A$2:$A$2344,'Hospitalisation Transform'!$F$2:$F$2344)</f>
        <v>tier - 3</v>
      </c>
      <c r="P400" s="14" t="str">
        <f>_xlfn.XLOOKUP(A400,'Hospitalisation Transform'!$A$2:$A$2344,'Hospitalisation Transform'!$G$2:$G$2344)</f>
        <v>R1012</v>
      </c>
      <c r="Q400" s="14">
        <f>_xlfn.XLOOKUP(A400,'Hospitalisation Transform'!$A$2:$A$2344,'Hospitalisation Transform'!$H$2:$H$2344)</f>
        <v>57</v>
      </c>
    </row>
    <row r="401" spans="1:17" ht="15.5" x14ac:dyDescent="0.35">
      <c r="A401" s="59" t="s">
        <v>1973</v>
      </c>
      <c r="B401" s="39" t="str">
        <f>_xlfn.XLOOKUP(A401,'Customer Names Transform'!$A$2:$A$2336,'Customer Names Transform'!$D$2:$D$2336)</f>
        <v>Rebecca</v>
      </c>
      <c r="C401" s="28">
        <f>_xlfn.XLOOKUP(A401,'Medical Exam Transform'!$A$2:$A$2336,'Medical Exam Transform'!$B$2:$B$2336)</f>
        <v>27.79</v>
      </c>
      <c r="D401" s="14">
        <f>_xlfn.XLOOKUP(A401,'Medical Exam Transform'!$A$2:$A$2336,'Medical Exam Transform'!$C$2:$C$2336)</f>
        <v>6.05</v>
      </c>
      <c r="E401" s="14" t="str">
        <f>_xlfn.XLOOKUP(A401,'Medical Exam Transform'!$A$2:$A$2336,'Medical Exam Transform'!$D$2:$D$2336)</f>
        <v>Yes</v>
      </c>
      <c r="F401" s="14" t="str">
        <f>_xlfn.XLOOKUP(A401,'Medical Exam Transform'!$A$2:$A$2336,'Medical Exam Transform'!$E$2:$E$2336)</f>
        <v>yes</v>
      </c>
      <c r="G401" s="14" t="str">
        <f>_xlfn.XLOOKUP(A401,'Medical Exam Transform'!$A$2:$A$2336,'Medical Exam Transform'!$F$2:$F$2336)</f>
        <v>No</v>
      </c>
      <c r="H401" s="14">
        <f>_xlfn.XLOOKUP(A401,'Medical Exam Transform'!$A$2:$A$2336,'Medical Exam Transform'!$G$2:$G$2336)</f>
        <v>1</v>
      </c>
      <c r="I401" s="14" t="str">
        <f>_xlfn.XLOOKUP(A401,'Medical Exam Transform'!$A$2:$A$2336,'Medical Exam Transform'!$H$2:$H$2336)</f>
        <v>Yes</v>
      </c>
      <c r="J401" s="14" t="str">
        <f>_xlfn.XLOOKUP(A401,'Medical Exam Transform'!$A$2:$A$2336,'Medical Exam Transform'!$I$2:$I$2336)</f>
        <v>Overweight</v>
      </c>
      <c r="K401" s="14" t="str">
        <f>_xlfn.XLOOKUP(A401,'Medical Exam Transform'!$A$2:$A$2336,'Medical Exam Transform'!$J$2:$J$2336)</f>
        <v>Normal</v>
      </c>
      <c r="L401" s="60">
        <f>_xlfn.XLOOKUP(A401,'Hospitalisation Transform'!$A$2:$A$2344,'Hospitalisation Transform'!$B$2:$B$2344)</f>
        <v>36886</v>
      </c>
      <c r="M401" s="82">
        <f>_xlfn.XLOOKUP(A401,'Hospitalisation Transform'!$A$2:$A$2344,'Hospitalisation Transform'!$D$2:$D$2344)</f>
        <v>26026.97</v>
      </c>
      <c r="N401" s="14" t="str">
        <f>_xlfn.XLOOKUP(A401,'Hospitalisation Transform'!$A$2:$A$2344,'Hospitalisation Transform'!$E$2:$E$2344)</f>
        <v>tier - 2</v>
      </c>
      <c r="O401" s="14" t="str">
        <f>_xlfn.XLOOKUP(A401,'Hospitalisation Transform'!$A$2:$A$2344,'Hospitalisation Transform'!$F$2:$F$2344)</f>
        <v>tier - 3</v>
      </c>
      <c r="P401" s="14" t="str">
        <f>_xlfn.XLOOKUP(A401,'Hospitalisation Transform'!$A$2:$A$2344,'Hospitalisation Transform'!$G$2:$G$2344)</f>
        <v>R1011</v>
      </c>
      <c r="Q401" s="14">
        <f>_xlfn.XLOOKUP(A401,'Hospitalisation Transform'!$A$2:$A$2344,'Hospitalisation Transform'!$H$2:$H$2344)</f>
        <v>22</v>
      </c>
    </row>
    <row r="402" spans="1:17" ht="15.5" x14ac:dyDescent="0.35">
      <c r="A402" s="59" t="s">
        <v>1972</v>
      </c>
      <c r="B402" s="39" t="str">
        <f>_xlfn.XLOOKUP(A402,'Customer Names Transform'!$A$2:$A$2336,'Customer Names Transform'!$D$2:$D$2336)</f>
        <v>Elizabeth M.</v>
      </c>
      <c r="C402" s="28">
        <f>_xlfn.XLOOKUP(A402,'Medical Exam Transform'!$A$2:$A$2336,'Medical Exam Transform'!$B$2:$B$2336)</f>
        <v>32.68</v>
      </c>
      <c r="D402" s="14">
        <f>_xlfn.XLOOKUP(A402,'Medical Exam Transform'!$A$2:$A$2336,'Medical Exam Transform'!$C$2:$C$2336)</f>
        <v>4.68</v>
      </c>
      <c r="E402" s="14" t="str">
        <f>_xlfn.XLOOKUP(A402,'Medical Exam Transform'!$A$2:$A$2336,'Medical Exam Transform'!$D$2:$D$2336)</f>
        <v>Yes</v>
      </c>
      <c r="F402" s="14" t="str">
        <f>_xlfn.XLOOKUP(A402,'Medical Exam Transform'!$A$2:$A$2336,'Medical Exam Transform'!$E$2:$E$2336)</f>
        <v>No</v>
      </c>
      <c r="G402" s="14" t="str">
        <f>_xlfn.XLOOKUP(A402,'Medical Exam Transform'!$A$2:$A$2336,'Medical Exam Transform'!$F$2:$F$2336)</f>
        <v>No</v>
      </c>
      <c r="H402" s="14">
        <f>_xlfn.XLOOKUP(A402,'Medical Exam Transform'!$A$2:$A$2336,'Medical Exam Transform'!$G$2:$G$2336)</f>
        <v>0</v>
      </c>
      <c r="I402" s="14" t="str">
        <f>_xlfn.XLOOKUP(A402,'Medical Exam Transform'!$A$2:$A$2336,'Medical Exam Transform'!$H$2:$H$2336)</f>
        <v>No</v>
      </c>
      <c r="J402" s="14" t="str">
        <f>_xlfn.XLOOKUP(A402,'Medical Exam Transform'!$A$2:$A$2336,'Medical Exam Transform'!$I$2:$I$2336)</f>
        <v>Obesity</v>
      </c>
      <c r="K402" s="14" t="str">
        <f>_xlfn.XLOOKUP(A402,'Medical Exam Transform'!$A$2:$A$2336,'Medical Exam Transform'!$J$2:$J$2336)</f>
        <v>Prediabetes</v>
      </c>
      <c r="L402" s="60">
        <f>_xlfn.XLOOKUP(A402,'Hospitalisation Transform'!$A$2:$A$2344,'Hospitalisation Transform'!$B$2:$B$2344)</f>
        <v>37047</v>
      </c>
      <c r="M402" s="82">
        <f>_xlfn.XLOOKUP(A402,'Hospitalisation Transform'!$A$2:$A$2344,'Hospitalisation Transform'!$D$2:$D$2344)</f>
        <v>26018.95</v>
      </c>
      <c r="N402" s="14" t="str">
        <f>_xlfn.XLOOKUP(A402,'Hospitalisation Transform'!$A$2:$A$2344,'Hospitalisation Transform'!$E$2:$E$2344)</f>
        <v>tier - 2</v>
      </c>
      <c r="O402" s="14" t="str">
        <f>_xlfn.XLOOKUP(A402,'Hospitalisation Transform'!$A$2:$A$2344,'Hospitalisation Transform'!$F$2:$F$2344)</f>
        <v>tier - 2</v>
      </c>
      <c r="P402" s="14" t="str">
        <f>_xlfn.XLOOKUP(A402,'Hospitalisation Transform'!$A$2:$A$2344,'Hospitalisation Transform'!$G$2:$G$2344)</f>
        <v>R1012</v>
      </c>
      <c r="Q402" s="14">
        <f>_xlfn.XLOOKUP(A402,'Hospitalisation Transform'!$A$2:$A$2344,'Hospitalisation Transform'!$H$2:$H$2344)</f>
        <v>22</v>
      </c>
    </row>
    <row r="403" spans="1:17" ht="15.5" x14ac:dyDescent="0.35">
      <c r="A403" s="59" t="s">
        <v>1971</v>
      </c>
      <c r="B403" s="39" t="str">
        <f>_xlfn.XLOOKUP(A403,'Customer Names Transform'!$A$2:$A$2336,'Customer Names Transform'!$D$2:$D$2336)</f>
        <v>Gregory</v>
      </c>
      <c r="C403" s="28">
        <f>_xlfn.XLOOKUP(A403,'Medical Exam Transform'!$A$2:$A$2336,'Medical Exam Transform'!$B$2:$B$2336)</f>
        <v>26.4</v>
      </c>
      <c r="D403" s="14">
        <f>_xlfn.XLOOKUP(A403,'Medical Exam Transform'!$A$2:$A$2336,'Medical Exam Transform'!$C$2:$C$2336)</f>
        <v>9.5</v>
      </c>
      <c r="E403" s="14" t="str">
        <f>_xlfn.XLOOKUP(A403,'Medical Exam Transform'!$A$2:$A$2336,'Medical Exam Transform'!$D$2:$D$2336)</f>
        <v>Yes</v>
      </c>
      <c r="F403" s="14" t="str">
        <f>_xlfn.XLOOKUP(A403,'Medical Exam Transform'!$A$2:$A$2336,'Medical Exam Transform'!$E$2:$E$2336)</f>
        <v>No</v>
      </c>
      <c r="G403" s="14" t="str">
        <f>_xlfn.XLOOKUP(A403,'Medical Exam Transform'!$A$2:$A$2336,'Medical Exam Transform'!$F$2:$F$2336)</f>
        <v>No</v>
      </c>
      <c r="H403" s="14">
        <f>_xlfn.XLOOKUP(A403,'Medical Exam Transform'!$A$2:$A$2336,'Medical Exam Transform'!$G$2:$G$2336)</f>
        <v>2</v>
      </c>
      <c r="I403" s="14" t="str">
        <f>_xlfn.XLOOKUP(A403,'Medical Exam Transform'!$A$2:$A$2336,'Medical Exam Transform'!$H$2:$H$2336)</f>
        <v>No</v>
      </c>
      <c r="J403" s="14" t="str">
        <f>_xlfn.XLOOKUP(A403,'Medical Exam Transform'!$A$2:$A$2336,'Medical Exam Transform'!$I$2:$I$2336)</f>
        <v>Overweight</v>
      </c>
      <c r="K403" s="14" t="str">
        <f>_xlfn.XLOOKUP(A403,'Medical Exam Transform'!$A$2:$A$2336,'Medical Exam Transform'!$J$2:$J$2336)</f>
        <v>Diabetes</v>
      </c>
      <c r="L403" s="60">
        <f>_xlfn.XLOOKUP(A403,'Hospitalisation Transform'!$A$2:$A$2344,'Hospitalisation Transform'!$B$2:$B$2344)</f>
        <v>25905</v>
      </c>
      <c r="M403" s="82">
        <f>_xlfn.XLOOKUP(A403,'Hospitalisation Transform'!$A$2:$A$2344,'Hospitalisation Transform'!$D$2:$D$2344)</f>
        <v>25992.82</v>
      </c>
      <c r="N403" s="14" t="str">
        <f>_xlfn.XLOOKUP(A403,'Hospitalisation Transform'!$A$2:$A$2344,'Hospitalisation Transform'!$E$2:$E$2344)</f>
        <v>tier - 2</v>
      </c>
      <c r="O403" s="14" t="str">
        <f>_xlfn.XLOOKUP(A403,'Hospitalisation Transform'!$A$2:$A$2344,'Hospitalisation Transform'!$F$2:$F$2344)</f>
        <v>tier - 2</v>
      </c>
      <c r="P403" s="14" t="str">
        <f>_xlfn.XLOOKUP(A403,'Hospitalisation Transform'!$A$2:$A$2344,'Hospitalisation Transform'!$G$2:$G$2344)</f>
        <v>R1013</v>
      </c>
      <c r="Q403" s="14">
        <f>_xlfn.XLOOKUP(A403,'Hospitalisation Transform'!$A$2:$A$2344,'Hospitalisation Transform'!$H$2:$H$2344)</f>
        <v>53</v>
      </c>
    </row>
    <row r="404" spans="1:17" ht="15.5" x14ac:dyDescent="0.35">
      <c r="A404" s="59" t="s">
        <v>1970</v>
      </c>
      <c r="B404" s="39" t="str">
        <f>_xlfn.XLOOKUP(A404,'Customer Names Transform'!$A$2:$A$2336,'Customer Names Transform'!$D$2:$D$2336)</f>
        <v>Sarah E.</v>
      </c>
      <c r="C404" s="28">
        <f>_xlfn.XLOOKUP(A404,'Medical Exam Transform'!$A$2:$A$2336,'Medical Exam Transform'!$B$2:$B$2336)</f>
        <v>23.655000000000001</v>
      </c>
      <c r="D404" s="14">
        <f>_xlfn.XLOOKUP(A404,'Medical Exam Transform'!$A$2:$A$2336,'Medical Exam Transform'!$C$2:$C$2336)</f>
        <v>10.84</v>
      </c>
      <c r="E404" s="14" t="str">
        <f>_xlfn.XLOOKUP(A404,'Medical Exam Transform'!$A$2:$A$2336,'Medical Exam Transform'!$D$2:$D$2336)</f>
        <v>Yes</v>
      </c>
      <c r="F404" s="14" t="str">
        <f>_xlfn.XLOOKUP(A404,'Medical Exam Transform'!$A$2:$A$2336,'Medical Exam Transform'!$E$2:$E$2336)</f>
        <v>No</v>
      </c>
      <c r="G404" s="14" t="str">
        <f>_xlfn.XLOOKUP(A404,'Medical Exam Transform'!$A$2:$A$2336,'Medical Exam Transform'!$F$2:$F$2336)</f>
        <v>Yes</v>
      </c>
      <c r="H404" s="14">
        <f>_xlfn.XLOOKUP(A404,'Medical Exam Transform'!$A$2:$A$2336,'Medical Exam Transform'!$G$2:$G$2336)</f>
        <v>1</v>
      </c>
      <c r="I404" s="14" t="str">
        <f>_xlfn.XLOOKUP(A404,'Medical Exam Transform'!$A$2:$A$2336,'Medical Exam Transform'!$H$2:$H$2336)</f>
        <v>Yes</v>
      </c>
      <c r="J404" s="14" t="str">
        <f>_xlfn.XLOOKUP(A404,'Medical Exam Transform'!$A$2:$A$2336,'Medical Exam Transform'!$I$2:$I$2336)</f>
        <v>Normalweight</v>
      </c>
      <c r="K404" s="14" t="str">
        <f>_xlfn.XLOOKUP(A404,'Medical Exam Transform'!$A$2:$A$2336,'Medical Exam Transform'!$J$2:$J$2336)</f>
        <v>Diabetes</v>
      </c>
      <c r="L404" s="60">
        <f>_xlfn.XLOOKUP(A404,'Hospitalisation Transform'!$A$2:$A$2344,'Hospitalisation Transform'!$B$2:$B$2344)</f>
        <v>23244</v>
      </c>
      <c r="M404" s="82">
        <f>_xlfn.XLOOKUP(A404,'Hospitalisation Transform'!$A$2:$A$2344,'Hospitalisation Transform'!$D$2:$D$2344)</f>
        <v>25678.78</v>
      </c>
      <c r="N404" s="14" t="str">
        <f>_xlfn.XLOOKUP(A404,'Hospitalisation Transform'!$A$2:$A$2344,'Hospitalisation Transform'!$E$2:$E$2344)</f>
        <v>tier - 2</v>
      </c>
      <c r="O404" s="14" t="str">
        <f>_xlfn.XLOOKUP(A404,'Hospitalisation Transform'!$A$2:$A$2344,'Hospitalisation Transform'!$F$2:$F$2344)</f>
        <v>tier - 3</v>
      </c>
      <c r="P404" s="14" t="str">
        <f>_xlfn.XLOOKUP(A404,'Hospitalisation Transform'!$A$2:$A$2344,'Hospitalisation Transform'!$G$2:$G$2344)</f>
        <v>R1012</v>
      </c>
      <c r="Q404" s="14">
        <f>_xlfn.XLOOKUP(A404,'Hospitalisation Transform'!$A$2:$A$2344,'Hospitalisation Transform'!$H$2:$H$2344)</f>
        <v>60</v>
      </c>
    </row>
    <row r="405" spans="1:17" ht="15.5" x14ac:dyDescent="0.35">
      <c r="A405" s="59" t="s">
        <v>1969</v>
      </c>
      <c r="B405" s="39" t="str">
        <f>_xlfn.XLOOKUP(A405,'Customer Names Transform'!$A$2:$A$2336,'Customer Names Transform'!$D$2:$D$2336)</f>
        <v>Anne Elise</v>
      </c>
      <c r="C405" s="28">
        <f>_xlfn.XLOOKUP(A405,'Medical Exam Transform'!$A$2:$A$2336,'Medical Exam Transform'!$B$2:$B$2336)</f>
        <v>27.36</v>
      </c>
      <c r="D405" s="14">
        <f>_xlfn.XLOOKUP(A405,'Medical Exam Transform'!$A$2:$A$2336,'Medical Exam Transform'!$C$2:$C$2336)</f>
        <v>5.88</v>
      </c>
      <c r="E405" s="14" t="str">
        <f>_xlfn.XLOOKUP(A405,'Medical Exam Transform'!$A$2:$A$2336,'Medical Exam Transform'!$D$2:$D$2336)</f>
        <v>No</v>
      </c>
      <c r="F405" s="14" t="str">
        <f>_xlfn.XLOOKUP(A405,'Medical Exam Transform'!$A$2:$A$2336,'Medical Exam Transform'!$E$2:$E$2336)</f>
        <v>No</v>
      </c>
      <c r="G405" s="14" t="str">
        <f>_xlfn.XLOOKUP(A405,'Medical Exam Transform'!$A$2:$A$2336,'Medical Exam Transform'!$F$2:$F$2336)</f>
        <v>No</v>
      </c>
      <c r="H405" s="14">
        <f>_xlfn.XLOOKUP(A405,'Medical Exam Transform'!$A$2:$A$2336,'Medical Exam Transform'!$G$2:$G$2336)</f>
        <v>2</v>
      </c>
      <c r="I405" s="14" t="str">
        <f>_xlfn.XLOOKUP(A405,'Medical Exam Transform'!$A$2:$A$2336,'Medical Exam Transform'!$H$2:$H$2336)</f>
        <v>No</v>
      </c>
      <c r="J405" s="14" t="str">
        <f>_xlfn.XLOOKUP(A405,'Medical Exam Transform'!$A$2:$A$2336,'Medical Exam Transform'!$I$2:$I$2336)</f>
        <v>Overweight</v>
      </c>
      <c r="K405" s="14" t="str">
        <f>_xlfn.XLOOKUP(A405,'Medical Exam Transform'!$A$2:$A$2336,'Medical Exam Transform'!$J$2:$J$2336)</f>
        <v>Normal</v>
      </c>
      <c r="L405" s="60">
        <f>_xlfn.XLOOKUP(A405,'Hospitalisation Transform'!$A$2:$A$2344,'Hospitalisation Transform'!$B$2:$B$2344)</f>
        <v>26497</v>
      </c>
      <c r="M405" s="82">
        <f>_xlfn.XLOOKUP(A405,'Hospitalisation Transform'!$A$2:$A$2344,'Hospitalisation Transform'!$D$2:$D$2344)</f>
        <v>25656.58</v>
      </c>
      <c r="N405" s="14" t="str">
        <f>_xlfn.XLOOKUP(A405,'Hospitalisation Transform'!$A$2:$A$2344,'Hospitalisation Transform'!$E$2:$E$2344)</f>
        <v>tier - 2</v>
      </c>
      <c r="O405" s="14" t="str">
        <f>_xlfn.XLOOKUP(A405,'Hospitalisation Transform'!$A$2:$A$2344,'Hospitalisation Transform'!$F$2:$F$2344)</f>
        <v>tier - 3</v>
      </c>
      <c r="P405" s="14" t="str">
        <f>_xlfn.XLOOKUP(A405,'Hospitalisation Transform'!$A$2:$A$2344,'Hospitalisation Transform'!$G$2:$G$2344)</f>
        <v>R1024</v>
      </c>
      <c r="Q405" s="14">
        <f>_xlfn.XLOOKUP(A405,'Hospitalisation Transform'!$A$2:$A$2344,'Hospitalisation Transform'!$H$2:$H$2344)</f>
        <v>51</v>
      </c>
    </row>
    <row r="406" spans="1:17" ht="15.5" x14ac:dyDescent="0.35">
      <c r="A406" s="59" t="s">
        <v>1968</v>
      </c>
      <c r="B406" s="39" t="str">
        <f>_xlfn.XLOOKUP(A406,'Customer Names Transform'!$A$2:$A$2336,'Customer Names Transform'!$D$2:$D$2336)</f>
        <v>Christopher R</v>
      </c>
      <c r="C406" s="28">
        <f>_xlfn.XLOOKUP(A406,'Medical Exam Transform'!$A$2:$A$2336,'Medical Exam Transform'!$B$2:$B$2336)</f>
        <v>27.82</v>
      </c>
      <c r="D406" s="14">
        <f>_xlfn.XLOOKUP(A406,'Medical Exam Transform'!$A$2:$A$2336,'Medical Exam Transform'!$C$2:$C$2336)</f>
        <v>5.24</v>
      </c>
      <c r="E406" s="14" t="str">
        <f>_xlfn.XLOOKUP(A406,'Medical Exam Transform'!$A$2:$A$2336,'Medical Exam Transform'!$D$2:$D$2336)</f>
        <v>Yes</v>
      </c>
      <c r="F406" s="14" t="str">
        <f>_xlfn.XLOOKUP(A406,'Medical Exam Transform'!$A$2:$A$2336,'Medical Exam Transform'!$E$2:$E$2336)</f>
        <v>No</v>
      </c>
      <c r="G406" s="14" t="str">
        <f>_xlfn.XLOOKUP(A406,'Medical Exam Transform'!$A$2:$A$2336,'Medical Exam Transform'!$F$2:$F$2336)</f>
        <v>No</v>
      </c>
      <c r="H406" s="14">
        <f>_xlfn.XLOOKUP(A406,'Medical Exam Transform'!$A$2:$A$2336,'Medical Exam Transform'!$G$2:$G$2336)</f>
        <v>0</v>
      </c>
      <c r="I406" s="14" t="str">
        <f>_xlfn.XLOOKUP(A406,'Medical Exam Transform'!$A$2:$A$2336,'Medical Exam Transform'!$H$2:$H$2336)</f>
        <v>Yes</v>
      </c>
      <c r="J406" s="14" t="str">
        <f>_xlfn.XLOOKUP(A406,'Medical Exam Transform'!$A$2:$A$2336,'Medical Exam Transform'!$I$2:$I$2336)</f>
        <v>Overweight</v>
      </c>
      <c r="K406" s="14" t="str">
        <f>_xlfn.XLOOKUP(A406,'Medical Exam Transform'!$A$2:$A$2336,'Medical Exam Transform'!$J$2:$J$2336)</f>
        <v>Prediabetes</v>
      </c>
      <c r="L406" s="60">
        <f>_xlfn.XLOOKUP(A406,'Hospitalisation Transform'!$A$2:$A$2344,'Hospitalisation Transform'!$B$2:$B$2344)</f>
        <v>37105</v>
      </c>
      <c r="M406" s="82">
        <f>_xlfn.XLOOKUP(A406,'Hospitalisation Transform'!$A$2:$A$2344,'Hospitalisation Transform'!$D$2:$D$2344)</f>
        <v>25648.98</v>
      </c>
      <c r="N406" s="14" t="str">
        <f>_xlfn.XLOOKUP(A406,'Hospitalisation Transform'!$A$2:$A$2344,'Hospitalisation Transform'!$E$2:$E$2344)</f>
        <v>tier - 2</v>
      </c>
      <c r="O406" s="14" t="str">
        <f>_xlfn.XLOOKUP(A406,'Hospitalisation Transform'!$A$2:$A$2344,'Hospitalisation Transform'!$F$2:$F$2344)</f>
        <v>tier - 1</v>
      </c>
      <c r="P406" s="14" t="str">
        <f>_xlfn.XLOOKUP(A406,'Hospitalisation Transform'!$A$2:$A$2344,'Hospitalisation Transform'!$G$2:$G$2344)</f>
        <v>R1011</v>
      </c>
      <c r="Q406" s="14">
        <f>_xlfn.XLOOKUP(A406,'Hospitalisation Transform'!$A$2:$A$2344,'Hospitalisation Transform'!$H$2:$H$2344)</f>
        <v>22</v>
      </c>
    </row>
    <row r="407" spans="1:17" ht="15.5" x14ac:dyDescent="0.35">
      <c r="A407" s="59" t="s">
        <v>1967</v>
      </c>
      <c r="B407" s="39" t="str">
        <f>_xlfn.XLOOKUP(A407,'Customer Names Transform'!$A$2:$A$2336,'Customer Names Transform'!$D$2:$D$2336)</f>
        <v>Elliot</v>
      </c>
      <c r="C407" s="28">
        <f>_xlfn.XLOOKUP(A407,'Medical Exam Transform'!$A$2:$A$2336,'Medical Exam Transform'!$B$2:$B$2336)</f>
        <v>25.46</v>
      </c>
      <c r="D407" s="14">
        <f>_xlfn.XLOOKUP(A407,'Medical Exam Transform'!$A$2:$A$2336,'Medical Exam Transform'!$C$2:$C$2336)</f>
        <v>11.75</v>
      </c>
      <c r="E407" s="14" t="str">
        <f>_xlfn.XLOOKUP(A407,'Medical Exam Transform'!$A$2:$A$2336,'Medical Exam Transform'!$D$2:$D$2336)</f>
        <v>No</v>
      </c>
      <c r="F407" s="14" t="str">
        <f>_xlfn.XLOOKUP(A407,'Medical Exam Transform'!$A$2:$A$2336,'Medical Exam Transform'!$E$2:$E$2336)</f>
        <v>No</v>
      </c>
      <c r="G407" s="14" t="str">
        <f>_xlfn.XLOOKUP(A407,'Medical Exam Transform'!$A$2:$A$2336,'Medical Exam Transform'!$F$2:$F$2336)</f>
        <v>No</v>
      </c>
      <c r="H407" s="14">
        <f>_xlfn.XLOOKUP(A407,'Medical Exam Transform'!$A$2:$A$2336,'Medical Exam Transform'!$G$2:$G$2336)</f>
        <v>0</v>
      </c>
      <c r="I407" s="14" t="str">
        <f>_xlfn.XLOOKUP(A407,'Medical Exam Transform'!$A$2:$A$2336,'Medical Exam Transform'!$H$2:$H$2336)</f>
        <v>No</v>
      </c>
      <c r="J407" s="14" t="str">
        <f>_xlfn.XLOOKUP(A407,'Medical Exam Transform'!$A$2:$A$2336,'Medical Exam Transform'!$I$2:$I$2336)</f>
        <v>Overweight</v>
      </c>
      <c r="K407" s="14" t="str">
        <f>_xlfn.XLOOKUP(A407,'Medical Exam Transform'!$A$2:$A$2336,'Medical Exam Transform'!$J$2:$J$2336)</f>
        <v>Diabetes</v>
      </c>
      <c r="L407" s="60">
        <f>_xlfn.XLOOKUP(A407,'Hospitalisation Transform'!$A$2:$A$2344,'Hospitalisation Transform'!$B$2:$B$2344)</f>
        <v>25183</v>
      </c>
      <c r="M407" s="82">
        <f>_xlfn.XLOOKUP(A407,'Hospitalisation Transform'!$A$2:$A$2344,'Hospitalisation Transform'!$D$2:$D$2344)</f>
        <v>25517.11</v>
      </c>
      <c r="N407" s="14" t="str">
        <f>_xlfn.XLOOKUP(A407,'Hospitalisation Transform'!$A$2:$A$2344,'Hospitalisation Transform'!$E$2:$E$2344)</f>
        <v>tier - 2</v>
      </c>
      <c r="O407" s="14" t="str">
        <f>_xlfn.XLOOKUP(A407,'Hospitalisation Transform'!$A$2:$A$2344,'Hospitalisation Transform'!$F$2:$F$2344)</f>
        <v>tier - 3</v>
      </c>
      <c r="P407" s="14" t="str">
        <f>_xlfn.XLOOKUP(A407,'Hospitalisation Transform'!$A$2:$A$2344,'Hospitalisation Transform'!$G$2:$G$2344)</f>
        <v>R1017</v>
      </c>
      <c r="Q407" s="14">
        <f>_xlfn.XLOOKUP(A407,'Hospitalisation Transform'!$A$2:$A$2344,'Hospitalisation Transform'!$H$2:$H$2344)</f>
        <v>55</v>
      </c>
    </row>
    <row r="408" spans="1:17" ht="15.5" x14ac:dyDescent="0.35">
      <c r="A408" s="59" t="s">
        <v>1966</v>
      </c>
      <c r="B408" s="39" t="str">
        <f>_xlfn.XLOOKUP(A408,'Customer Names Transform'!$A$2:$A$2336,'Customer Names Transform'!$D$2:$D$2336)</f>
        <v>Christopher D.</v>
      </c>
      <c r="C408" s="28">
        <f>_xlfn.XLOOKUP(A408,'Medical Exam Transform'!$A$2:$A$2336,'Medical Exam Transform'!$B$2:$B$2336)</f>
        <v>25.1</v>
      </c>
      <c r="D408" s="14">
        <f>_xlfn.XLOOKUP(A408,'Medical Exam Transform'!$A$2:$A$2336,'Medical Exam Transform'!$C$2:$C$2336)</f>
        <v>6.97</v>
      </c>
      <c r="E408" s="14" t="str">
        <f>_xlfn.XLOOKUP(A408,'Medical Exam Transform'!$A$2:$A$2336,'Medical Exam Transform'!$D$2:$D$2336)</f>
        <v>No</v>
      </c>
      <c r="F408" s="14" t="str">
        <f>_xlfn.XLOOKUP(A408,'Medical Exam Transform'!$A$2:$A$2336,'Medical Exam Transform'!$E$2:$E$2336)</f>
        <v>No</v>
      </c>
      <c r="G408" s="14" t="str">
        <f>_xlfn.XLOOKUP(A408,'Medical Exam Transform'!$A$2:$A$2336,'Medical Exam Transform'!$F$2:$F$2336)</f>
        <v>No</v>
      </c>
      <c r="H408" s="14">
        <f>_xlfn.XLOOKUP(A408,'Medical Exam Transform'!$A$2:$A$2336,'Medical Exam Transform'!$G$2:$G$2336)</f>
        <v>0</v>
      </c>
      <c r="I408" s="14" t="str">
        <f>_xlfn.XLOOKUP(A408,'Medical Exam Transform'!$A$2:$A$2336,'Medical Exam Transform'!$H$2:$H$2336)</f>
        <v>Yes</v>
      </c>
      <c r="J408" s="14" t="str">
        <f>_xlfn.XLOOKUP(A408,'Medical Exam Transform'!$A$2:$A$2336,'Medical Exam Transform'!$I$2:$I$2336)</f>
        <v>Overweight</v>
      </c>
      <c r="K408" s="14" t="str">
        <f>_xlfn.XLOOKUP(A408,'Medical Exam Transform'!$A$2:$A$2336,'Medical Exam Transform'!$J$2:$J$2336)</f>
        <v>Diabetes</v>
      </c>
      <c r="L408" s="60">
        <f>_xlfn.XLOOKUP(A408,'Hospitalisation Transform'!$A$2:$A$2344,'Hospitalisation Transform'!$B$2:$B$2344)</f>
        <v>25072</v>
      </c>
      <c r="M408" s="82">
        <f>_xlfn.XLOOKUP(A408,'Hospitalisation Transform'!$A$2:$A$2344,'Hospitalisation Transform'!$D$2:$D$2344)</f>
        <v>25382.3</v>
      </c>
      <c r="N408" s="14" t="str">
        <f>_xlfn.XLOOKUP(A408,'Hospitalisation Transform'!$A$2:$A$2344,'Hospitalisation Transform'!$E$2:$E$2344)</f>
        <v>tier - 2</v>
      </c>
      <c r="O408" s="14" t="str">
        <f>_xlfn.XLOOKUP(A408,'Hospitalisation Transform'!$A$2:$A$2344,'Hospitalisation Transform'!$F$2:$F$2344)</f>
        <v>tier - 2</v>
      </c>
      <c r="P408" s="14" t="str">
        <f>_xlfn.XLOOKUP(A408,'Hospitalisation Transform'!$A$2:$A$2344,'Hospitalisation Transform'!$G$2:$G$2344)</f>
        <v>R1011</v>
      </c>
      <c r="Q408" s="14">
        <f>_xlfn.XLOOKUP(A408,'Hospitalisation Transform'!$A$2:$A$2344,'Hospitalisation Transform'!$H$2:$H$2344)</f>
        <v>55</v>
      </c>
    </row>
    <row r="409" spans="1:17" ht="15.5" x14ac:dyDescent="0.35">
      <c r="A409" s="59" t="s">
        <v>1965</v>
      </c>
      <c r="B409" s="39" t="str">
        <f>_xlfn.XLOOKUP(A409,'Customer Names Transform'!$A$2:$A$2336,'Customer Names Transform'!$D$2:$D$2336)</f>
        <v>Corey</v>
      </c>
      <c r="C409" s="28">
        <f>_xlfn.XLOOKUP(A409,'Medical Exam Transform'!$A$2:$A$2336,'Medical Exam Transform'!$B$2:$B$2336)</f>
        <v>32.11</v>
      </c>
      <c r="D409" s="14">
        <f>_xlfn.XLOOKUP(A409,'Medical Exam Transform'!$A$2:$A$2336,'Medical Exam Transform'!$C$2:$C$2336)</f>
        <v>4.76</v>
      </c>
      <c r="E409" s="14" t="str">
        <f>_xlfn.XLOOKUP(A409,'Medical Exam Transform'!$A$2:$A$2336,'Medical Exam Transform'!$D$2:$D$2336)</f>
        <v>No</v>
      </c>
      <c r="F409" s="14" t="str">
        <f>_xlfn.XLOOKUP(A409,'Medical Exam Transform'!$A$2:$A$2336,'Medical Exam Transform'!$E$2:$E$2336)</f>
        <v>No</v>
      </c>
      <c r="G409" s="14" t="str">
        <f>_xlfn.XLOOKUP(A409,'Medical Exam Transform'!$A$2:$A$2336,'Medical Exam Transform'!$F$2:$F$2336)</f>
        <v>No</v>
      </c>
      <c r="H409" s="14">
        <f>_xlfn.XLOOKUP(A409,'Medical Exam Transform'!$A$2:$A$2336,'Medical Exam Transform'!$G$2:$G$2336)</f>
        <v>2</v>
      </c>
      <c r="I409" s="14" t="str">
        <f>_xlfn.XLOOKUP(A409,'Medical Exam Transform'!$A$2:$A$2336,'Medical Exam Transform'!$H$2:$H$2336)</f>
        <v>No</v>
      </c>
      <c r="J409" s="14" t="str">
        <f>_xlfn.XLOOKUP(A409,'Medical Exam Transform'!$A$2:$A$2336,'Medical Exam Transform'!$I$2:$I$2336)</f>
        <v>Obesity</v>
      </c>
      <c r="K409" s="14" t="str">
        <f>_xlfn.XLOOKUP(A409,'Medical Exam Transform'!$A$2:$A$2336,'Medical Exam Transform'!$J$2:$J$2336)</f>
        <v>Prediabetes</v>
      </c>
      <c r="L409" s="60">
        <f>_xlfn.XLOOKUP(A409,'Hospitalisation Transform'!$A$2:$A$2344,'Hospitalisation Transform'!$B$2:$B$2344)</f>
        <v>26568</v>
      </c>
      <c r="M409" s="82">
        <f>_xlfn.XLOOKUP(A409,'Hospitalisation Transform'!$A$2:$A$2344,'Hospitalisation Transform'!$D$2:$D$2344)</f>
        <v>25333.33</v>
      </c>
      <c r="N409" s="14" t="str">
        <f>_xlfn.XLOOKUP(A409,'Hospitalisation Transform'!$A$2:$A$2344,'Hospitalisation Transform'!$E$2:$E$2344)</f>
        <v>tier - 2</v>
      </c>
      <c r="O409" s="14" t="str">
        <f>_xlfn.XLOOKUP(A409,'Hospitalisation Transform'!$A$2:$A$2344,'Hospitalisation Transform'!$F$2:$F$2344)</f>
        <v>tier - 2</v>
      </c>
      <c r="P409" s="14" t="str">
        <f>_xlfn.XLOOKUP(A409,'Hospitalisation Transform'!$A$2:$A$2344,'Hospitalisation Transform'!$G$2:$G$2344)</f>
        <v>R1017</v>
      </c>
      <c r="Q409" s="14">
        <f>_xlfn.XLOOKUP(A409,'Hospitalisation Transform'!$A$2:$A$2344,'Hospitalisation Transform'!$H$2:$H$2344)</f>
        <v>51</v>
      </c>
    </row>
    <row r="410" spans="1:17" ht="15.5" x14ac:dyDescent="0.35">
      <c r="A410" s="59" t="s">
        <v>1964</v>
      </c>
      <c r="B410" s="39" t="str">
        <f>_xlfn.XLOOKUP(A410,'Customer Names Transform'!$A$2:$A$2336,'Customer Names Transform'!$D$2:$D$2336)</f>
        <v>Patrick D.</v>
      </c>
      <c r="C410" s="28">
        <f>_xlfn.XLOOKUP(A410,'Medical Exam Transform'!$A$2:$A$2336,'Medical Exam Transform'!$B$2:$B$2336)</f>
        <v>29.8</v>
      </c>
      <c r="D410" s="14">
        <f>_xlfn.XLOOKUP(A410,'Medical Exam Transform'!$A$2:$A$2336,'Medical Exam Transform'!$C$2:$C$2336)</f>
        <v>8.24</v>
      </c>
      <c r="E410" s="14" t="str">
        <f>_xlfn.XLOOKUP(A410,'Medical Exam Transform'!$A$2:$A$2336,'Medical Exam Transform'!$D$2:$D$2336)</f>
        <v>Yes</v>
      </c>
      <c r="F410" s="14" t="str">
        <f>_xlfn.XLOOKUP(A410,'Medical Exam Transform'!$A$2:$A$2336,'Medical Exam Transform'!$E$2:$E$2336)</f>
        <v>No</v>
      </c>
      <c r="G410" s="14" t="str">
        <f>_xlfn.XLOOKUP(A410,'Medical Exam Transform'!$A$2:$A$2336,'Medical Exam Transform'!$F$2:$F$2336)</f>
        <v>No</v>
      </c>
      <c r="H410" s="14">
        <f>_xlfn.XLOOKUP(A410,'Medical Exam Transform'!$A$2:$A$2336,'Medical Exam Transform'!$G$2:$G$2336)</f>
        <v>1</v>
      </c>
      <c r="I410" s="14" t="str">
        <f>_xlfn.XLOOKUP(A410,'Medical Exam Transform'!$A$2:$A$2336,'Medical Exam Transform'!$H$2:$H$2336)</f>
        <v>Yes</v>
      </c>
      <c r="J410" s="14" t="str">
        <f>_xlfn.XLOOKUP(A410,'Medical Exam Transform'!$A$2:$A$2336,'Medical Exam Transform'!$I$2:$I$2336)</f>
        <v>Overweight</v>
      </c>
      <c r="K410" s="14" t="str">
        <f>_xlfn.XLOOKUP(A410,'Medical Exam Transform'!$A$2:$A$2336,'Medical Exam Transform'!$J$2:$J$2336)</f>
        <v>Normal</v>
      </c>
      <c r="L410" s="60">
        <f>_xlfn.XLOOKUP(A410,'Hospitalisation Transform'!$A$2:$A$2344,'Hospitalisation Transform'!$B$2:$B$2344)</f>
        <v>27742</v>
      </c>
      <c r="M410" s="82">
        <f>_xlfn.XLOOKUP(A410,'Hospitalisation Transform'!$A$2:$A$2344,'Hospitalisation Transform'!$D$2:$D$2344)</f>
        <v>25309.49</v>
      </c>
      <c r="N410" s="14" t="str">
        <f>_xlfn.XLOOKUP(A410,'Hospitalisation Transform'!$A$2:$A$2344,'Hospitalisation Transform'!$E$2:$E$2344)</f>
        <v>tier - 2</v>
      </c>
      <c r="O410" s="14" t="str">
        <f>_xlfn.XLOOKUP(A410,'Hospitalisation Transform'!$A$2:$A$2344,'Hospitalisation Transform'!$F$2:$F$2344)</f>
        <v>tier - 1</v>
      </c>
      <c r="P410" s="14" t="str">
        <f>_xlfn.XLOOKUP(A410,'Hospitalisation Transform'!$A$2:$A$2344,'Hospitalisation Transform'!$G$2:$G$2344)</f>
        <v>R1011</v>
      </c>
      <c r="Q410" s="14">
        <f>_xlfn.XLOOKUP(A410,'Hospitalisation Transform'!$A$2:$A$2344,'Hospitalisation Transform'!$H$2:$H$2344)</f>
        <v>48</v>
      </c>
    </row>
    <row r="411" spans="1:17" ht="15.5" x14ac:dyDescent="0.35">
      <c r="A411" s="59" t="s">
        <v>1963</v>
      </c>
      <c r="B411" s="39" t="str">
        <f>_xlfn.XLOOKUP(A411,'Customer Names Transform'!$A$2:$A$2336,'Customer Names Transform'!$D$2:$D$2336)</f>
        <v>Anthony D.</v>
      </c>
      <c r="C411" s="28">
        <f>_xlfn.XLOOKUP(A411,'Medical Exam Transform'!$A$2:$A$2336,'Medical Exam Transform'!$B$2:$B$2336)</f>
        <v>24.01</v>
      </c>
      <c r="D411" s="14">
        <f>_xlfn.XLOOKUP(A411,'Medical Exam Transform'!$A$2:$A$2336,'Medical Exam Transform'!$C$2:$C$2336)</f>
        <v>4.76</v>
      </c>
      <c r="E411" s="14" t="str">
        <f>_xlfn.XLOOKUP(A411,'Medical Exam Transform'!$A$2:$A$2336,'Medical Exam Transform'!$D$2:$D$2336)</f>
        <v>No</v>
      </c>
      <c r="F411" s="14" t="str">
        <f>_xlfn.XLOOKUP(A411,'Medical Exam Transform'!$A$2:$A$2336,'Medical Exam Transform'!$E$2:$E$2336)</f>
        <v>No</v>
      </c>
      <c r="G411" s="14" t="str">
        <f>_xlfn.XLOOKUP(A411,'Medical Exam Transform'!$A$2:$A$2336,'Medical Exam Transform'!$F$2:$F$2336)</f>
        <v>No</v>
      </c>
      <c r="H411" s="14">
        <f>_xlfn.XLOOKUP(A411,'Medical Exam Transform'!$A$2:$A$2336,'Medical Exam Transform'!$G$2:$G$2336)</f>
        <v>1</v>
      </c>
      <c r="I411" s="14" t="str">
        <f>_xlfn.XLOOKUP(A411,'Medical Exam Transform'!$A$2:$A$2336,'Medical Exam Transform'!$H$2:$H$2336)</f>
        <v>Yes</v>
      </c>
      <c r="J411" s="14" t="str">
        <f>_xlfn.XLOOKUP(A411,'Medical Exam Transform'!$A$2:$A$2336,'Medical Exam Transform'!$I$2:$I$2336)</f>
        <v>Normalweight</v>
      </c>
      <c r="K411" s="14" t="str">
        <f>_xlfn.XLOOKUP(A411,'Medical Exam Transform'!$A$2:$A$2336,'Medical Exam Transform'!$J$2:$J$2336)</f>
        <v>Prediabetes</v>
      </c>
      <c r="L411" s="60">
        <f>_xlfn.XLOOKUP(A411,'Hospitalisation Transform'!$A$2:$A$2344,'Hospitalisation Transform'!$B$2:$B$2344)</f>
        <v>36123</v>
      </c>
      <c r="M411" s="82">
        <f>_xlfn.XLOOKUP(A411,'Hospitalisation Transform'!$A$2:$A$2344,'Hospitalisation Transform'!$D$2:$D$2344)</f>
        <v>25127.22</v>
      </c>
      <c r="N411" s="14" t="str">
        <f>_xlfn.XLOOKUP(A411,'Hospitalisation Transform'!$A$2:$A$2344,'Hospitalisation Transform'!$E$2:$E$2344)</f>
        <v>tier - 2</v>
      </c>
      <c r="O411" s="14" t="str">
        <f>_xlfn.XLOOKUP(A411,'Hospitalisation Transform'!$A$2:$A$2344,'Hospitalisation Transform'!$F$2:$F$2344)</f>
        <v>tier - 3</v>
      </c>
      <c r="P411" s="14" t="str">
        <f>_xlfn.XLOOKUP(A411,'Hospitalisation Transform'!$A$2:$A$2344,'Hospitalisation Transform'!$G$2:$G$2344)</f>
        <v>R1011</v>
      </c>
      <c r="Q411" s="14">
        <f>_xlfn.XLOOKUP(A411,'Hospitalisation Transform'!$A$2:$A$2344,'Hospitalisation Transform'!$H$2:$H$2344)</f>
        <v>25</v>
      </c>
    </row>
    <row r="412" spans="1:17" ht="15.5" x14ac:dyDescent="0.35">
      <c r="A412" s="59" t="s">
        <v>1962</v>
      </c>
      <c r="B412" s="39" t="str">
        <f>_xlfn.XLOOKUP(A412,'Customer Names Transform'!$A$2:$A$2336,'Customer Names Transform'!$D$2:$D$2336)</f>
        <v>Melissa</v>
      </c>
      <c r="C412" s="28">
        <f>_xlfn.XLOOKUP(A412,'Medical Exam Transform'!$A$2:$A$2336,'Medical Exam Transform'!$B$2:$B$2336)</f>
        <v>23.21</v>
      </c>
      <c r="D412" s="14">
        <f>_xlfn.XLOOKUP(A412,'Medical Exam Transform'!$A$2:$A$2336,'Medical Exam Transform'!$C$2:$C$2336)</f>
        <v>6.03</v>
      </c>
      <c r="E412" s="14" t="str">
        <f>_xlfn.XLOOKUP(A412,'Medical Exam Transform'!$A$2:$A$2336,'Medical Exam Transform'!$D$2:$D$2336)</f>
        <v>No</v>
      </c>
      <c r="F412" s="14" t="str">
        <f>_xlfn.XLOOKUP(A412,'Medical Exam Transform'!$A$2:$A$2336,'Medical Exam Transform'!$E$2:$E$2336)</f>
        <v>No</v>
      </c>
      <c r="G412" s="14" t="str">
        <f>_xlfn.XLOOKUP(A412,'Medical Exam Transform'!$A$2:$A$2336,'Medical Exam Transform'!$F$2:$F$2336)</f>
        <v>No</v>
      </c>
      <c r="H412" s="14">
        <f>_xlfn.XLOOKUP(A412,'Medical Exam Transform'!$A$2:$A$2336,'Medical Exam Transform'!$G$2:$G$2336)</f>
        <v>1</v>
      </c>
      <c r="I412" s="14" t="str">
        <f>_xlfn.XLOOKUP(A412,'Medical Exam Transform'!$A$2:$A$2336,'Medical Exam Transform'!$H$2:$H$2336)</f>
        <v>No</v>
      </c>
      <c r="J412" s="14" t="str">
        <f>_xlfn.XLOOKUP(A412,'Medical Exam Transform'!$A$2:$A$2336,'Medical Exam Transform'!$I$2:$I$2336)</f>
        <v>Normalweight</v>
      </c>
      <c r="K412" s="14" t="str">
        <f>_xlfn.XLOOKUP(A412,'Medical Exam Transform'!$A$2:$A$2336,'Medical Exam Transform'!$J$2:$J$2336)</f>
        <v>Prediabetes</v>
      </c>
      <c r="L412" s="60">
        <f>_xlfn.XLOOKUP(A412,'Hospitalisation Transform'!$A$2:$A$2344,'Hospitalisation Transform'!$B$2:$B$2344)</f>
        <v>35960</v>
      </c>
      <c r="M412" s="82">
        <f>_xlfn.XLOOKUP(A412,'Hospitalisation Transform'!$A$2:$A$2344,'Hospitalisation Transform'!$D$2:$D$2344)</f>
        <v>25081.77</v>
      </c>
      <c r="N412" s="14" t="str">
        <f>_xlfn.XLOOKUP(A412,'Hospitalisation Transform'!$A$2:$A$2344,'Hospitalisation Transform'!$E$2:$E$2344)</f>
        <v>tier - 2</v>
      </c>
      <c r="O412" s="14" t="str">
        <f>_xlfn.XLOOKUP(A412,'Hospitalisation Transform'!$A$2:$A$2344,'Hospitalisation Transform'!$F$2:$F$2344)</f>
        <v>tier - 2</v>
      </c>
      <c r="P412" s="14" t="str">
        <f>_xlfn.XLOOKUP(A412,'Hospitalisation Transform'!$A$2:$A$2344,'Hospitalisation Transform'!$G$2:$G$2344)</f>
        <v>R1013</v>
      </c>
      <c r="Q412" s="14">
        <f>_xlfn.XLOOKUP(A412,'Hospitalisation Transform'!$A$2:$A$2344,'Hospitalisation Transform'!$H$2:$H$2344)</f>
        <v>25</v>
      </c>
    </row>
    <row r="413" spans="1:17" ht="15.5" x14ac:dyDescent="0.35">
      <c r="A413" s="59" t="s">
        <v>1961</v>
      </c>
      <c r="B413" s="39" t="str">
        <f>_xlfn.XLOOKUP(A413,'Customer Names Transform'!$A$2:$A$2336,'Customer Names Transform'!$D$2:$D$2336)</f>
        <v>Raven</v>
      </c>
      <c r="C413" s="28">
        <f>_xlfn.XLOOKUP(A413,'Medical Exam Transform'!$A$2:$A$2336,'Medical Exam Transform'!$B$2:$B$2336)</f>
        <v>21.2</v>
      </c>
      <c r="D413" s="14">
        <f>_xlfn.XLOOKUP(A413,'Medical Exam Transform'!$A$2:$A$2336,'Medical Exam Transform'!$C$2:$C$2336)</f>
        <v>4.07</v>
      </c>
      <c r="E413" s="14" t="str">
        <f>_xlfn.XLOOKUP(A413,'Medical Exam Transform'!$A$2:$A$2336,'Medical Exam Transform'!$D$2:$D$2336)</f>
        <v>Yes</v>
      </c>
      <c r="F413" s="14" t="str">
        <f>_xlfn.XLOOKUP(A413,'Medical Exam Transform'!$A$2:$A$2336,'Medical Exam Transform'!$E$2:$E$2336)</f>
        <v>No</v>
      </c>
      <c r="G413" s="14" t="str">
        <f>_xlfn.XLOOKUP(A413,'Medical Exam Transform'!$A$2:$A$2336,'Medical Exam Transform'!$F$2:$F$2336)</f>
        <v>No</v>
      </c>
      <c r="H413" s="14">
        <f>_xlfn.XLOOKUP(A413,'Medical Exam Transform'!$A$2:$A$2336,'Medical Exam Transform'!$G$2:$G$2336)</f>
        <v>1</v>
      </c>
      <c r="I413" s="14" t="str">
        <f>_xlfn.XLOOKUP(A413,'Medical Exam Transform'!$A$2:$A$2336,'Medical Exam Transform'!$H$2:$H$2336)</f>
        <v>Yes</v>
      </c>
      <c r="J413" s="14" t="str">
        <f>_xlfn.XLOOKUP(A413,'Medical Exam Transform'!$A$2:$A$2336,'Medical Exam Transform'!$I$2:$I$2336)</f>
        <v>Normalweight</v>
      </c>
      <c r="K413" s="14" t="str">
        <f>_xlfn.XLOOKUP(A413,'Medical Exam Transform'!$A$2:$A$2336,'Medical Exam Transform'!$J$2:$J$2336)</f>
        <v>Prediabetes</v>
      </c>
      <c r="L413" s="60">
        <f>_xlfn.XLOOKUP(A413,'Hospitalisation Transform'!$A$2:$A$2344,'Hospitalisation Transform'!$B$2:$B$2344)</f>
        <v>35037</v>
      </c>
      <c r="M413" s="82">
        <f>_xlfn.XLOOKUP(A413,'Hospitalisation Transform'!$A$2:$A$2344,'Hospitalisation Transform'!$D$2:$D$2344)</f>
        <v>25075.97</v>
      </c>
      <c r="N413" s="14" t="str">
        <f>_xlfn.XLOOKUP(A413,'Hospitalisation Transform'!$A$2:$A$2344,'Hospitalisation Transform'!$E$2:$E$2344)</f>
        <v>tier - 2</v>
      </c>
      <c r="O413" s="14" t="str">
        <f>_xlfn.XLOOKUP(A413,'Hospitalisation Transform'!$A$2:$A$2344,'Hospitalisation Transform'!$F$2:$F$2344)</f>
        <v>tier - 2</v>
      </c>
      <c r="P413" s="14" t="str">
        <f>_xlfn.XLOOKUP(A413,'Hospitalisation Transform'!$A$2:$A$2344,'Hospitalisation Transform'!$G$2:$G$2344)</f>
        <v>R1011</v>
      </c>
      <c r="Q413" s="14">
        <f>_xlfn.XLOOKUP(A413,'Hospitalisation Transform'!$A$2:$A$2344,'Hospitalisation Transform'!$H$2:$H$2344)</f>
        <v>28</v>
      </c>
    </row>
    <row r="414" spans="1:17" ht="15.5" x14ac:dyDescent="0.35">
      <c r="A414" s="59" t="s">
        <v>1960</v>
      </c>
      <c r="B414" s="39" t="str">
        <f>_xlfn.XLOOKUP(A414,'Customer Names Transform'!$A$2:$A$2336,'Customer Names Transform'!$D$2:$D$2336)</f>
        <v>Christopher</v>
      </c>
      <c r="C414" s="28">
        <f>_xlfn.XLOOKUP(A414,'Medical Exam Transform'!$A$2:$A$2336,'Medical Exam Transform'!$B$2:$B$2336)</f>
        <v>28.215</v>
      </c>
      <c r="D414" s="14">
        <f>_xlfn.XLOOKUP(A414,'Medical Exam Transform'!$A$2:$A$2336,'Medical Exam Transform'!$C$2:$C$2336)</f>
        <v>8.26</v>
      </c>
      <c r="E414" s="14" t="str">
        <f>_xlfn.XLOOKUP(A414,'Medical Exam Transform'!$A$2:$A$2336,'Medical Exam Transform'!$D$2:$D$2336)</f>
        <v>Yes</v>
      </c>
      <c r="F414" s="14" t="str">
        <f>_xlfn.XLOOKUP(A414,'Medical Exam Transform'!$A$2:$A$2336,'Medical Exam Transform'!$E$2:$E$2336)</f>
        <v>No</v>
      </c>
      <c r="G414" s="14" t="str">
        <f>_xlfn.XLOOKUP(A414,'Medical Exam Transform'!$A$2:$A$2336,'Medical Exam Transform'!$F$2:$F$2336)</f>
        <v>No</v>
      </c>
      <c r="H414" s="14">
        <f>_xlfn.XLOOKUP(A414,'Medical Exam Transform'!$A$2:$A$2336,'Medical Exam Transform'!$G$2:$G$2336)</f>
        <v>1</v>
      </c>
      <c r="I414" s="14" t="str">
        <f>_xlfn.XLOOKUP(A414,'Medical Exam Transform'!$A$2:$A$2336,'Medical Exam Transform'!$H$2:$H$2336)</f>
        <v>Yes</v>
      </c>
      <c r="J414" s="14" t="str">
        <f>_xlfn.XLOOKUP(A414,'Medical Exam Transform'!$A$2:$A$2336,'Medical Exam Transform'!$I$2:$I$2336)</f>
        <v>Overweight</v>
      </c>
      <c r="K414" s="14" t="str">
        <f>_xlfn.XLOOKUP(A414,'Medical Exam Transform'!$A$2:$A$2336,'Medical Exam Transform'!$J$2:$J$2336)</f>
        <v>Diabetes</v>
      </c>
      <c r="L414" s="60">
        <f>_xlfn.XLOOKUP(A414,'Hospitalisation Transform'!$A$2:$A$2344,'Hospitalisation Transform'!$B$2:$B$2344)</f>
        <v>27712</v>
      </c>
      <c r="M414" s="82">
        <f>_xlfn.XLOOKUP(A414,'Hospitalisation Transform'!$A$2:$A$2344,'Hospitalisation Transform'!$D$2:$D$2344)</f>
        <v>24915.22</v>
      </c>
      <c r="N414" s="14" t="str">
        <f>_xlfn.XLOOKUP(A414,'Hospitalisation Transform'!$A$2:$A$2344,'Hospitalisation Transform'!$E$2:$E$2344)</f>
        <v>tier - 2</v>
      </c>
      <c r="O414" s="14" t="str">
        <f>_xlfn.XLOOKUP(A414,'Hospitalisation Transform'!$A$2:$A$2344,'Hospitalisation Transform'!$F$2:$F$2344)</f>
        <v>tier - 3</v>
      </c>
      <c r="P414" s="14" t="str">
        <f>_xlfn.XLOOKUP(A414,'Hospitalisation Transform'!$A$2:$A$2344,'Hospitalisation Transform'!$G$2:$G$2344)</f>
        <v>R1012</v>
      </c>
      <c r="Q414" s="14">
        <f>_xlfn.XLOOKUP(A414,'Hospitalisation Transform'!$A$2:$A$2344,'Hospitalisation Transform'!$H$2:$H$2344)</f>
        <v>48</v>
      </c>
    </row>
    <row r="415" spans="1:17" ht="15.5" x14ac:dyDescent="0.35">
      <c r="A415" s="59" t="s">
        <v>1959</v>
      </c>
      <c r="B415" s="39" t="str">
        <f>_xlfn.XLOOKUP(A415,'Customer Names Transform'!$A$2:$A$2336,'Customer Names Transform'!$D$2:$D$2336)</f>
        <v>Kendra A</v>
      </c>
      <c r="C415" s="28">
        <f>_xlfn.XLOOKUP(A415,'Medical Exam Transform'!$A$2:$A$2336,'Medical Exam Transform'!$B$2:$B$2336)</f>
        <v>38.094999999999999</v>
      </c>
      <c r="D415" s="14">
        <f>_xlfn.XLOOKUP(A415,'Medical Exam Transform'!$A$2:$A$2336,'Medical Exam Transform'!$C$2:$C$2336)</f>
        <v>4.76</v>
      </c>
      <c r="E415" s="14" t="str">
        <f>_xlfn.XLOOKUP(A415,'Medical Exam Transform'!$A$2:$A$2336,'Medical Exam Transform'!$D$2:$D$2336)</f>
        <v>No</v>
      </c>
      <c r="F415" s="14" t="str">
        <f>_xlfn.XLOOKUP(A415,'Medical Exam Transform'!$A$2:$A$2336,'Medical Exam Transform'!$E$2:$E$2336)</f>
        <v>No</v>
      </c>
      <c r="G415" s="14" t="str">
        <f>_xlfn.XLOOKUP(A415,'Medical Exam Transform'!$A$2:$A$2336,'Medical Exam Transform'!$F$2:$F$2336)</f>
        <v>No</v>
      </c>
      <c r="H415" s="14">
        <f>_xlfn.XLOOKUP(A415,'Medical Exam Transform'!$A$2:$A$2336,'Medical Exam Transform'!$G$2:$G$2336)</f>
        <v>1</v>
      </c>
      <c r="I415" s="14" t="str">
        <f>_xlfn.XLOOKUP(A415,'Medical Exam Transform'!$A$2:$A$2336,'Medical Exam Transform'!$H$2:$H$2336)</f>
        <v>No</v>
      </c>
      <c r="J415" s="14" t="str">
        <f>_xlfn.XLOOKUP(A415,'Medical Exam Transform'!$A$2:$A$2336,'Medical Exam Transform'!$I$2:$I$2336)</f>
        <v>Obesity</v>
      </c>
      <c r="K415" s="14" t="str">
        <f>_xlfn.XLOOKUP(A415,'Medical Exam Transform'!$A$2:$A$2336,'Medical Exam Transform'!$J$2:$J$2336)</f>
        <v>Normal</v>
      </c>
      <c r="L415" s="60">
        <f>_xlfn.XLOOKUP(A415,'Hospitalisation Transform'!$A$2:$A$2344,'Hospitalisation Transform'!$B$2:$B$2344)</f>
        <v>31942</v>
      </c>
      <c r="M415" s="82">
        <f>_xlfn.XLOOKUP(A415,'Hospitalisation Transform'!$A$2:$A$2344,'Hospitalisation Transform'!$D$2:$D$2344)</f>
        <v>24915.05</v>
      </c>
      <c r="N415" s="14" t="str">
        <f>_xlfn.XLOOKUP(A415,'Hospitalisation Transform'!$A$2:$A$2344,'Hospitalisation Transform'!$E$2:$E$2344)</f>
        <v>tier - 2</v>
      </c>
      <c r="O415" s="14" t="str">
        <f>_xlfn.XLOOKUP(A415,'Hospitalisation Transform'!$A$2:$A$2344,'Hospitalisation Transform'!$F$2:$F$2344)</f>
        <v>tier - 1</v>
      </c>
      <c r="P415" s="14" t="str">
        <f>_xlfn.XLOOKUP(A415,'Hospitalisation Transform'!$A$2:$A$2344,'Hospitalisation Transform'!$G$2:$G$2344)</f>
        <v>R1024</v>
      </c>
      <c r="Q415" s="14">
        <f>_xlfn.XLOOKUP(A415,'Hospitalisation Transform'!$A$2:$A$2344,'Hospitalisation Transform'!$H$2:$H$2344)</f>
        <v>36</v>
      </c>
    </row>
    <row r="416" spans="1:17" ht="15.5" x14ac:dyDescent="0.35">
      <c r="A416" s="59" t="s">
        <v>1958</v>
      </c>
      <c r="B416" s="39" t="str">
        <f>_xlfn.XLOOKUP(A416,'Customer Names Transform'!$A$2:$A$2336,'Customer Names Transform'!$D$2:$D$2336)</f>
        <v>Jordan</v>
      </c>
      <c r="C416" s="28">
        <f>_xlfn.XLOOKUP(A416,'Medical Exam Transform'!$A$2:$A$2336,'Medical Exam Transform'!$B$2:$B$2336)</f>
        <v>22.61</v>
      </c>
      <c r="D416" s="14">
        <f>_xlfn.XLOOKUP(A416,'Medical Exam Transform'!$A$2:$A$2336,'Medical Exam Transform'!$C$2:$C$2336)</f>
        <v>6.13</v>
      </c>
      <c r="E416" s="14" t="str">
        <f>_xlfn.XLOOKUP(A416,'Medical Exam Transform'!$A$2:$A$2336,'Medical Exam Transform'!$D$2:$D$2336)</f>
        <v>Yes</v>
      </c>
      <c r="F416" s="14" t="str">
        <f>_xlfn.XLOOKUP(A416,'Medical Exam Transform'!$A$2:$A$2336,'Medical Exam Transform'!$E$2:$E$2336)</f>
        <v>No</v>
      </c>
      <c r="G416" s="14" t="str">
        <f>_xlfn.XLOOKUP(A416,'Medical Exam Transform'!$A$2:$A$2336,'Medical Exam Transform'!$F$2:$F$2336)</f>
        <v>Yes</v>
      </c>
      <c r="H416" s="14">
        <f>_xlfn.XLOOKUP(A416,'Medical Exam Transform'!$A$2:$A$2336,'Medical Exam Transform'!$G$2:$G$2336)</f>
        <v>1</v>
      </c>
      <c r="I416" s="14" t="str">
        <f>_xlfn.XLOOKUP(A416,'Medical Exam Transform'!$A$2:$A$2336,'Medical Exam Transform'!$H$2:$H$2336)</f>
        <v>Yes</v>
      </c>
      <c r="J416" s="14" t="str">
        <f>_xlfn.XLOOKUP(A416,'Medical Exam Transform'!$A$2:$A$2336,'Medical Exam Transform'!$I$2:$I$2336)</f>
        <v>Normalweight</v>
      </c>
      <c r="K416" s="14" t="str">
        <f>_xlfn.XLOOKUP(A416,'Medical Exam Transform'!$A$2:$A$2336,'Medical Exam Transform'!$J$2:$J$2336)</f>
        <v>Normal</v>
      </c>
      <c r="L416" s="60">
        <f>_xlfn.XLOOKUP(A416,'Hospitalisation Transform'!$A$2:$A$2344,'Hospitalisation Transform'!$B$2:$B$2344)</f>
        <v>25407</v>
      </c>
      <c r="M416" s="82">
        <f>_xlfn.XLOOKUP(A416,'Hospitalisation Transform'!$A$2:$A$2344,'Hospitalisation Transform'!$D$2:$D$2344)</f>
        <v>24873.38</v>
      </c>
      <c r="N416" s="14" t="str">
        <f>_xlfn.XLOOKUP(A416,'Hospitalisation Transform'!$A$2:$A$2344,'Hospitalisation Transform'!$E$2:$E$2344)</f>
        <v>tier - 2</v>
      </c>
      <c r="O416" s="14" t="str">
        <f>_xlfn.XLOOKUP(A416,'Hospitalisation Transform'!$A$2:$A$2344,'Hospitalisation Transform'!$F$2:$F$2344)</f>
        <v>tier - 1</v>
      </c>
      <c r="P416" s="14" t="str">
        <f>_xlfn.XLOOKUP(A416,'Hospitalisation Transform'!$A$2:$A$2344,'Hospitalisation Transform'!$G$2:$G$2344)</f>
        <v>R1024</v>
      </c>
      <c r="Q416" s="14">
        <f>_xlfn.XLOOKUP(A416,'Hospitalisation Transform'!$A$2:$A$2344,'Hospitalisation Transform'!$H$2:$H$2344)</f>
        <v>54</v>
      </c>
    </row>
    <row r="417" spans="1:17" ht="15.5" x14ac:dyDescent="0.35">
      <c r="A417" s="59" t="s">
        <v>1957</v>
      </c>
      <c r="B417" s="39" t="str">
        <f>_xlfn.XLOOKUP(A417,'Customer Names Transform'!$A$2:$A$2336,'Customer Names Transform'!$D$2:$D$2336)</f>
        <v>Nils</v>
      </c>
      <c r="C417" s="28">
        <f>_xlfn.XLOOKUP(A417,'Medical Exam Transform'!$A$2:$A$2336,'Medical Exam Transform'!$B$2:$B$2336)</f>
        <v>24.32</v>
      </c>
      <c r="D417" s="14">
        <f>_xlfn.XLOOKUP(A417,'Medical Exam Transform'!$A$2:$A$2336,'Medical Exam Transform'!$C$2:$C$2336)</f>
        <v>10.47</v>
      </c>
      <c r="E417" s="14" t="str">
        <f>_xlfn.XLOOKUP(A417,'Medical Exam Transform'!$A$2:$A$2336,'Medical Exam Transform'!$D$2:$D$2336)</f>
        <v>Yes</v>
      </c>
      <c r="F417" s="14" t="str">
        <f>_xlfn.XLOOKUP(A417,'Medical Exam Transform'!$A$2:$A$2336,'Medical Exam Transform'!$E$2:$E$2336)</f>
        <v>No</v>
      </c>
      <c r="G417" s="14" t="str">
        <f>_xlfn.XLOOKUP(A417,'Medical Exam Transform'!$A$2:$A$2336,'Medical Exam Transform'!$F$2:$F$2336)</f>
        <v>No</v>
      </c>
      <c r="H417" s="14">
        <f>_xlfn.XLOOKUP(A417,'Medical Exam Transform'!$A$2:$A$2336,'Medical Exam Transform'!$G$2:$G$2336)</f>
        <v>2</v>
      </c>
      <c r="I417" s="14" t="str">
        <f>_xlfn.XLOOKUP(A417,'Medical Exam Transform'!$A$2:$A$2336,'Medical Exam Transform'!$H$2:$H$2336)</f>
        <v>Yes</v>
      </c>
      <c r="J417" s="14" t="str">
        <f>_xlfn.XLOOKUP(A417,'Medical Exam Transform'!$A$2:$A$2336,'Medical Exam Transform'!$I$2:$I$2336)</f>
        <v>Normalweight</v>
      </c>
      <c r="K417" s="14" t="str">
        <f>_xlfn.XLOOKUP(A417,'Medical Exam Transform'!$A$2:$A$2336,'Medical Exam Transform'!$J$2:$J$2336)</f>
        <v>Diabetes</v>
      </c>
      <c r="L417" s="60">
        <f>_xlfn.XLOOKUP(A417,'Hospitalisation Transform'!$A$2:$A$2344,'Hospitalisation Transform'!$B$2:$B$2344)</f>
        <v>25898</v>
      </c>
      <c r="M417" s="82">
        <f>_xlfn.XLOOKUP(A417,'Hospitalisation Transform'!$A$2:$A$2344,'Hospitalisation Transform'!$D$2:$D$2344)</f>
        <v>24869.84</v>
      </c>
      <c r="N417" s="14" t="str">
        <f>_xlfn.XLOOKUP(A417,'Hospitalisation Transform'!$A$2:$A$2344,'Hospitalisation Transform'!$E$2:$E$2344)</f>
        <v>tier - 2</v>
      </c>
      <c r="O417" s="14" t="str">
        <f>_xlfn.XLOOKUP(A417,'Hospitalisation Transform'!$A$2:$A$2344,'Hospitalisation Transform'!$F$2:$F$2344)</f>
        <v>tier - 2</v>
      </c>
      <c r="P417" s="14" t="str">
        <f>_xlfn.XLOOKUP(A417,'Hospitalisation Transform'!$A$2:$A$2344,'Hospitalisation Transform'!$G$2:$G$2344)</f>
        <v>R1016</v>
      </c>
      <c r="Q417" s="14">
        <f>_xlfn.XLOOKUP(A417,'Hospitalisation Transform'!$A$2:$A$2344,'Hospitalisation Transform'!$H$2:$H$2344)</f>
        <v>53</v>
      </c>
    </row>
    <row r="418" spans="1:17" ht="15.5" x14ac:dyDescent="0.35">
      <c r="A418" s="59" t="s">
        <v>1956</v>
      </c>
      <c r="B418" s="39" t="str">
        <f>_xlfn.XLOOKUP(A418,'Customer Names Transform'!$A$2:$A$2336,'Customer Names Transform'!$D$2:$D$2336)</f>
        <v>Scott</v>
      </c>
      <c r="C418" s="28">
        <f>_xlfn.XLOOKUP(A418,'Medical Exam Transform'!$A$2:$A$2336,'Medical Exam Transform'!$B$2:$B$2336)</f>
        <v>20.96</v>
      </c>
      <c r="D418" s="14">
        <f>_xlfn.XLOOKUP(A418,'Medical Exam Transform'!$A$2:$A$2336,'Medical Exam Transform'!$C$2:$C$2336)</f>
        <v>4.04</v>
      </c>
      <c r="E418" s="14" t="str">
        <f>_xlfn.XLOOKUP(A418,'Medical Exam Transform'!$A$2:$A$2336,'Medical Exam Transform'!$D$2:$D$2336)</f>
        <v>Yes</v>
      </c>
      <c r="F418" s="14" t="str">
        <f>_xlfn.XLOOKUP(A418,'Medical Exam Transform'!$A$2:$A$2336,'Medical Exam Transform'!$E$2:$E$2336)</f>
        <v>No</v>
      </c>
      <c r="G418" s="14" t="str">
        <f>_xlfn.XLOOKUP(A418,'Medical Exam Transform'!$A$2:$A$2336,'Medical Exam Transform'!$F$2:$F$2336)</f>
        <v>No</v>
      </c>
      <c r="H418" s="14">
        <f>_xlfn.XLOOKUP(A418,'Medical Exam Transform'!$A$2:$A$2336,'Medical Exam Transform'!$G$2:$G$2336)</f>
        <v>1</v>
      </c>
      <c r="I418" s="14" t="str">
        <f>_xlfn.XLOOKUP(A418,'Medical Exam Transform'!$A$2:$A$2336,'Medical Exam Transform'!$H$2:$H$2336)</f>
        <v>Yes</v>
      </c>
      <c r="J418" s="14" t="str">
        <f>_xlfn.XLOOKUP(A418,'Medical Exam Transform'!$A$2:$A$2336,'Medical Exam Transform'!$I$2:$I$2336)</f>
        <v>Normalweight</v>
      </c>
      <c r="K418" s="14" t="str">
        <f>_xlfn.XLOOKUP(A418,'Medical Exam Transform'!$A$2:$A$2336,'Medical Exam Transform'!$J$2:$J$2336)</f>
        <v>Prediabetes</v>
      </c>
      <c r="L418" s="60">
        <f>_xlfn.XLOOKUP(A418,'Hospitalisation Transform'!$A$2:$A$2344,'Hospitalisation Transform'!$B$2:$B$2344)</f>
        <v>34860</v>
      </c>
      <c r="M418" s="82">
        <f>_xlfn.XLOOKUP(A418,'Hospitalisation Transform'!$A$2:$A$2344,'Hospitalisation Transform'!$D$2:$D$2344)</f>
        <v>24863.25</v>
      </c>
      <c r="N418" s="14" t="str">
        <f>_xlfn.XLOOKUP(A418,'Hospitalisation Transform'!$A$2:$A$2344,'Hospitalisation Transform'!$E$2:$E$2344)</f>
        <v>tier - 2</v>
      </c>
      <c r="O418" s="14" t="str">
        <f>_xlfn.XLOOKUP(A418,'Hospitalisation Transform'!$A$2:$A$2344,'Hospitalisation Transform'!$F$2:$F$2344)</f>
        <v>tier - 3</v>
      </c>
      <c r="P418" s="14" t="str">
        <f>_xlfn.XLOOKUP(A418,'Hospitalisation Transform'!$A$2:$A$2344,'Hospitalisation Transform'!$G$2:$G$2344)</f>
        <v>R1011</v>
      </c>
      <c r="Q418" s="14">
        <f>_xlfn.XLOOKUP(A418,'Hospitalisation Transform'!$A$2:$A$2344,'Hospitalisation Transform'!$H$2:$H$2344)</f>
        <v>28</v>
      </c>
    </row>
    <row r="419" spans="1:17" ht="15.5" x14ac:dyDescent="0.35">
      <c r="A419" s="59" t="s">
        <v>1955</v>
      </c>
      <c r="B419" s="39" t="str">
        <f>_xlfn.XLOOKUP(A419,'Customer Names Transform'!$A$2:$A$2336,'Customer Names Transform'!$D$2:$D$2336)</f>
        <v>Angela</v>
      </c>
      <c r="C419" s="28">
        <f>_xlfn.XLOOKUP(A419,'Medical Exam Transform'!$A$2:$A$2336,'Medical Exam Transform'!$B$2:$B$2336)</f>
        <v>19.68</v>
      </c>
      <c r="D419" s="14">
        <f>_xlfn.XLOOKUP(A419,'Medical Exam Transform'!$A$2:$A$2336,'Medical Exam Transform'!$C$2:$C$2336)</f>
        <v>5.74</v>
      </c>
      <c r="E419" s="14" t="str">
        <f>_xlfn.XLOOKUP(A419,'Medical Exam Transform'!$A$2:$A$2336,'Medical Exam Transform'!$D$2:$D$2336)</f>
        <v>No</v>
      </c>
      <c r="F419" s="14" t="str">
        <f>_xlfn.XLOOKUP(A419,'Medical Exam Transform'!$A$2:$A$2336,'Medical Exam Transform'!$E$2:$E$2336)</f>
        <v>No</v>
      </c>
      <c r="G419" s="14" t="str">
        <f>_xlfn.XLOOKUP(A419,'Medical Exam Transform'!$A$2:$A$2336,'Medical Exam Transform'!$F$2:$F$2336)</f>
        <v>No</v>
      </c>
      <c r="H419" s="14">
        <f>_xlfn.XLOOKUP(A419,'Medical Exam Transform'!$A$2:$A$2336,'Medical Exam Transform'!$G$2:$G$2336)</f>
        <v>0</v>
      </c>
      <c r="I419" s="14" t="str">
        <f>_xlfn.XLOOKUP(A419,'Medical Exam Transform'!$A$2:$A$2336,'Medical Exam Transform'!$H$2:$H$2336)</f>
        <v>Yes</v>
      </c>
      <c r="J419" s="14" t="str">
        <f>_xlfn.XLOOKUP(A419,'Medical Exam Transform'!$A$2:$A$2336,'Medical Exam Transform'!$I$2:$I$2336)</f>
        <v>Normalweight</v>
      </c>
      <c r="K419" s="14" t="str">
        <f>_xlfn.XLOOKUP(A419,'Medical Exam Transform'!$A$2:$A$2336,'Medical Exam Transform'!$J$2:$J$2336)</f>
        <v>Normal</v>
      </c>
      <c r="L419" s="60">
        <f>_xlfn.XLOOKUP(A419,'Hospitalisation Transform'!$A$2:$A$2344,'Hospitalisation Transform'!$B$2:$B$2344)</f>
        <v>34586</v>
      </c>
      <c r="M419" s="82">
        <f>_xlfn.XLOOKUP(A419,'Hospitalisation Transform'!$A$2:$A$2344,'Hospitalisation Transform'!$D$2:$D$2344)</f>
        <v>24817.25</v>
      </c>
      <c r="N419" s="14" t="str">
        <f>_xlfn.XLOOKUP(A419,'Hospitalisation Transform'!$A$2:$A$2344,'Hospitalisation Transform'!$E$2:$E$2344)</f>
        <v>tier - 2</v>
      </c>
      <c r="O419" s="14" t="str">
        <f>_xlfn.XLOOKUP(A419,'Hospitalisation Transform'!$A$2:$A$2344,'Hospitalisation Transform'!$F$2:$F$2344)</f>
        <v>tier - 2</v>
      </c>
      <c r="P419" s="14" t="str">
        <f>_xlfn.XLOOKUP(A419,'Hospitalisation Transform'!$A$2:$A$2344,'Hospitalisation Transform'!$G$2:$G$2344)</f>
        <v>R1011</v>
      </c>
      <c r="Q419" s="14">
        <f>_xlfn.XLOOKUP(A419,'Hospitalisation Transform'!$A$2:$A$2344,'Hospitalisation Transform'!$H$2:$H$2344)</f>
        <v>29</v>
      </c>
    </row>
    <row r="420" spans="1:17" ht="15.5" x14ac:dyDescent="0.35">
      <c r="A420" s="59" t="s">
        <v>1954</v>
      </c>
      <c r="B420" s="39" t="str">
        <f>_xlfn.XLOOKUP(A420,'Customer Names Transform'!$A$2:$A$2336,'Customer Names Transform'!$D$2:$D$2336)</f>
        <v>Allison</v>
      </c>
      <c r="C420" s="28">
        <f>_xlfn.XLOOKUP(A420,'Medical Exam Transform'!$A$2:$A$2336,'Medical Exam Transform'!$B$2:$B$2336)</f>
        <v>18.100000000000001</v>
      </c>
      <c r="D420" s="14">
        <f>_xlfn.XLOOKUP(A420,'Medical Exam Transform'!$A$2:$A$2336,'Medical Exam Transform'!$C$2:$C$2336)</f>
        <v>6.33</v>
      </c>
      <c r="E420" s="14" t="str">
        <f>_xlfn.XLOOKUP(A420,'Medical Exam Transform'!$A$2:$A$2336,'Medical Exam Transform'!$D$2:$D$2336)</f>
        <v>No</v>
      </c>
      <c r="F420" s="14" t="str">
        <f>_xlfn.XLOOKUP(A420,'Medical Exam Transform'!$A$2:$A$2336,'Medical Exam Transform'!$E$2:$E$2336)</f>
        <v>No</v>
      </c>
      <c r="G420" s="14" t="str">
        <f>_xlfn.XLOOKUP(A420,'Medical Exam Transform'!$A$2:$A$2336,'Medical Exam Transform'!$F$2:$F$2336)</f>
        <v>No</v>
      </c>
      <c r="H420" s="14">
        <f>_xlfn.XLOOKUP(A420,'Medical Exam Transform'!$A$2:$A$2336,'Medical Exam Transform'!$G$2:$G$2336)</f>
        <v>1</v>
      </c>
      <c r="I420" s="14" t="str">
        <f>_xlfn.XLOOKUP(A420,'Medical Exam Transform'!$A$2:$A$2336,'Medical Exam Transform'!$H$2:$H$2336)</f>
        <v>Yes</v>
      </c>
      <c r="J420" s="14" t="str">
        <f>_xlfn.XLOOKUP(A420,'Medical Exam Transform'!$A$2:$A$2336,'Medical Exam Transform'!$I$2:$I$2336)</f>
        <v>Underweight</v>
      </c>
      <c r="K420" s="14" t="str">
        <f>_xlfn.XLOOKUP(A420,'Medical Exam Transform'!$A$2:$A$2336,'Medical Exam Transform'!$J$2:$J$2336)</f>
        <v>Normal</v>
      </c>
      <c r="L420" s="60">
        <f>_xlfn.XLOOKUP(A420,'Hospitalisation Transform'!$A$2:$A$2344,'Hospitalisation Transform'!$B$2:$B$2344)</f>
        <v>33888</v>
      </c>
      <c r="M420" s="82">
        <f>_xlfn.XLOOKUP(A420,'Hospitalisation Transform'!$A$2:$A$2344,'Hospitalisation Transform'!$D$2:$D$2344)</f>
        <v>24795.040000000001</v>
      </c>
      <c r="N420" s="14" t="str">
        <f>_xlfn.XLOOKUP(A420,'Hospitalisation Transform'!$A$2:$A$2344,'Hospitalisation Transform'!$E$2:$E$2344)</f>
        <v>tier - 2</v>
      </c>
      <c r="O420" s="14" t="str">
        <f>_xlfn.XLOOKUP(A420,'Hospitalisation Transform'!$A$2:$A$2344,'Hospitalisation Transform'!$F$2:$F$2344)</f>
        <v>tier - 3</v>
      </c>
      <c r="P420" s="14" t="str">
        <f>_xlfn.XLOOKUP(A420,'Hospitalisation Transform'!$A$2:$A$2344,'Hospitalisation Transform'!$G$2:$G$2344)</f>
        <v>R1011</v>
      </c>
      <c r="Q420" s="14">
        <f>_xlfn.XLOOKUP(A420,'Hospitalisation Transform'!$A$2:$A$2344,'Hospitalisation Transform'!$H$2:$H$2344)</f>
        <v>31</v>
      </c>
    </row>
    <row r="421" spans="1:17" ht="15.5" x14ac:dyDescent="0.35">
      <c r="A421" s="59" t="s">
        <v>1953</v>
      </c>
      <c r="B421" s="39" t="str">
        <f>_xlfn.XLOOKUP(A421,'Customer Names Transform'!$A$2:$A$2336,'Customer Names Transform'!$D$2:$D$2336)</f>
        <v>Caitlin O.</v>
      </c>
      <c r="C421" s="28">
        <f>_xlfn.XLOOKUP(A421,'Medical Exam Transform'!$A$2:$A$2336,'Medical Exam Transform'!$B$2:$B$2336)</f>
        <v>29.64</v>
      </c>
      <c r="D421" s="14">
        <f>_xlfn.XLOOKUP(A421,'Medical Exam Transform'!$A$2:$A$2336,'Medical Exam Transform'!$C$2:$C$2336)</f>
        <v>4.28</v>
      </c>
      <c r="E421" s="14" t="str">
        <f>_xlfn.XLOOKUP(A421,'Medical Exam Transform'!$A$2:$A$2336,'Medical Exam Transform'!$D$2:$D$2336)</f>
        <v>Yes</v>
      </c>
      <c r="F421" s="14" t="str">
        <f>_xlfn.XLOOKUP(A421,'Medical Exam Transform'!$A$2:$A$2336,'Medical Exam Transform'!$E$2:$E$2336)</f>
        <v>No</v>
      </c>
      <c r="G421" s="14" t="str">
        <f>_xlfn.XLOOKUP(A421,'Medical Exam Transform'!$A$2:$A$2336,'Medical Exam Transform'!$F$2:$F$2336)</f>
        <v>No</v>
      </c>
      <c r="H421" s="14">
        <f>_xlfn.XLOOKUP(A421,'Medical Exam Transform'!$A$2:$A$2336,'Medical Exam Transform'!$G$2:$G$2336)</f>
        <v>0</v>
      </c>
      <c r="I421" s="14" t="str">
        <f>_xlfn.XLOOKUP(A421,'Medical Exam Transform'!$A$2:$A$2336,'Medical Exam Transform'!$H$2:$H$2336)</f>
        <v>No</v>
      </c>
      <c r="J421" s="14" t="str">
        <f>_xlfn.XLOOKUP(A421,'Medical Exam Transform'!$A$2:$A$2336,'Medical Exam Transform'!$I$2:$I$2336)</f>
        <v>Overweight</v>
      </c>
      <c r="K421" s="14" t="str">
        <f>_xlfn.XLOOKUP(A421,'Medical Exam Transform'!$A$2:$A$2336,'Medical Exam Transform'!$J$2:$J$2336)</f>
        <v>Prediabetes</v>
      </c>
      <c r="L421" s="60">
        <f>_xlfn.XLOOKUP(A421,'Hospitalisation Transform'!$A$2:$A$2344,'Hospitalisation Transform'!$B$2:$B$2344)</f>
        <v>35305</v>
      </c>
      <c r="M421" s="82">
        <f>_xlfn.XLOOKUP(A421,'Hospitalisation Transform'!$A$2:$A$2344,'Hospitalisation Transform'!$D$2:$D$2344)</f>
        <v>24671.66</v>
      </c>
      <c r="N421" s="14" t="str">
        <f>_xlfn.XLOOKUP(A421,'Hospitalisation Transform'!$A$2:$A$2344,'Hospitalisation Transform'!$E$2:$E$2344)</f>
        <v>tier - 2</v>
      </c>
      <c r="O421" s="14" t="str">
        <f>_xlfn.XLOOKUP(A421,'Hospitalisation Transform'!$A$2:$A$2344,'Hospitalisation Transform'!$F$2:$F$2344)</f>
        <v>tier - 1</v>
      </c>
      <c r="P421" s="14" t="str">
        <f>_xlfn.XLOOKUP(A421,'Hospitalisation Transform'!$A$2:$A$2344,'Hospitalisation Transform'!$G$2:$G$2344)</f>
        <v>R1024</v>
      </c>
      <c r="Q421" s="14">
        <f>_xlfn.XLOOKUP(A421,'Hospitalisation Transform'!$A$2:$A$2344,'Hospitalisation Transform'!$H$2:$H$2344)</f>
        <v>27</v>
      </c>
    </row>
    <row r="422" spans="1:17" ht="15.5" x14ac:dyDescent="0.35">
      <c r="A422" s="59" t="s">
        <v>1952</v>
      </c>
      <c r="B422" s="39" t="str">
        <f>_xlfn.XLOOKUP(A422,'Customer Names Transform'!$A$2:$A$2336,'Customer Names Transform'!$D$2:$D$2336)</f>
        <v>Tracy M</v>
      </c>
      <c r="C422" s="28">
        <f>_xlfn.XLOOKUP(A422,'Medical Exam Transform'!$A$2:$A$2336,'Medical Exam Transform'!$B$2:$B$2336)</f>
        <v>25.3</v>
      </c>
      <c r="D422" s="14">
        <f>_xlfn.XLOOKUP(A422,'Medical Exam Transform'!$A$2:$A$2336,'Medical Exam Transform'!$C$2:$C$2336)</f>
        <v>9.4700000000000006</v>
      </c>
      <c r="E422" s="14" t="str">
        <f>_xlfn.XLOOKUP(A422,'Medical Exam Transform'!$A$2:$A$2336,'Medical Exam Transform'!$D$2:$D$2336)</f>
        <v>Yes</v>
      </c>
      <c r="F422" s="14" t="str">
        <f>_xlfn.XLOOKUP(A422,'Medical Exam Transform'!$A$2:$A$2336,'Medical Exam Transform'!$E$2:$E$2336)</f>
        <v>No</v>
      </c>
      <c r="G422" s="14" t="str">
        <f>_xlfn.XLOOKUP(A422,'Medical Exam Transform'!$A$2:$A$2336,'Medical Exam Transform'!$F$2:$F$2336)</f>
        <v>No</v>
      </c>
      <c r="H422" s="14">
        <f>_xlfn.XLOOKUP(A422,'Medical Exam Transform'!$A$2:$A$2336,'Medical Exam Transform'!$G$2:$G$2336)</f>
        <v>2</v>
      </c>
      <c r="I422" s="14" t="str">
        <f>_xlfn.XLOOKUP(A422,'Medical Exam Transform'!$A$2:$A$2336,'Medical Exam Transform'!$H$2:$H$2336)</f>
        <v>Yes</v>
      </c>
      <c r="J422" s="14" t="str">
        <f>_xlfn.XLOOKUP(A422,'Medical Exam Transform'!$A$2:$A$2336,'Medical Exam Transform'!$I$2:$I$2336)</f>
        <v>Overweight</v>
      </c>
      <c r="K422" s="14" t="str">
        <f>_xlfn.XLOOKUP(A422,'Medical Exam Transform'!$A$2:$A$2336,'Medical Exam Transform'!$J$2:$J$2336)</f>
        <v>Normal</v>
      </c>
      <c r="L422" s="60">
        <f>_xlfn.XLOOKUP(A422,'Hospitalisation Transform'!$A$2:$A$2344,'Hospitalisation Transform'!$B$2:$B$2344)</f>
        <v>25731</v>
      </c>
      <c r="M422" s="82">
        <f>_xlfn.XLOOKUP(A422,'Hospitalisation Transform'!$A$2:$A$2344,'Hospitalisation Transform'!$D$2:$D$2344)</f>
        <v>24667.42</v>
      </c>
      <c r="N422" s="14" t="str">
        <f>_xlfn.XLOOKUP(A422,'Hospitalisation Transform'!$A$2:$A$2344,'Hospitalisation Transform'!$E$2:$E$2344)</f>
        <v>tier - 2</v>
      </c>
      <c r="O422" s="14" t="str">
        <f>_xlfn.XLOOKUP(A422,'Hospitalisation Transform'!$A$2:$A$2344,'Hospitalisation Transform'!$F$2:$F$2344)</f>
        <v>tier - 3</v>
      </c>
      <c r="P422" s="14" t="str">
        <f>_xlfn.XLOOKUP(A422,'Hospitalisation Transform'!$A$2:$A$2344,'Hospitalisation Transform'!$G$2:$G$2344)</f>
        <v>R1013</v>
      </c>
      <c r="Q422" s="14">
        <f>_xlfn.XLOOKUP(A422,'Hospitalisation Transform'!$A$2:$A$2344,'Hospitalisation Transform'!$H$2:$H$2344)</f>
        <v>53</v>
      </c>
    </row>
    <row r="423" spans="1:17" ht="15.5" x14ac:dyDescent="0.35">
      <c r="A423" s="59" t="s">
        <v>1951</v>
      </c>
      <c r="B423" s="39" t="str">
        <f>_xlfn.XLOOKUP(A423,'Customer Names Transform'!$A$2:$A$2336,'Customer Names Transform'!$D$2:$D$2336)</f>
        <v>Dustin M.</v>
      </c>
      <c r="C423" s="28">
        <f>_xlfn.XLOOKUP(A423,'Medical Exam Transform'!$A$2:$A$2336,'Medical Exam Transform'!$B$2:$B$2336)</f>
        <v>27.6</v>
      </c>
      <c r="D423" s="14">
        <f>_xlfn.XLOOKUP(A423,'Medical Exam Transform'!$A$2:$A$2336,'Medical Exam Transform'!$C$2:$C$2336)</f>
        <v>4.8499999999999996</v>
      </c>
      <c r="E423" s="14" t="str">
        <f>_xlfn.XLOOKUP(A423,'Medical Exam Transform'!$A$2:$A$2336,'Medical Exam Transform'!$D$2:$D$2336)</f>
        <v>Yes</v>
      </c>
      <c r="F423" s="14" t="str">
        <f>_xlfn.XLOOKUP(A423,'Medical Exam Transform'!$A$2:$A$2336,'Medical Exam Transform'!$E$2:$E$2336)</f>
        <v>No</v>
      </c>
      <c r="G423" s="14" t="str">
        <f>_xlfn.XLOOKUP(A423,'Medical Exam Transform'!$A$2:$A$2336,'Medical Exam Transform'!$F$2:$F$2336)</f>
        <v>No</v>
      </c>
      <c r="H423" s="14">
        <f>_xlfn.XLOOKUP(A423,'Medical Exam Transform'!$A$2:$A$2336,'Medical Exam Transform'!$G$2:$G$2336)</f>
        <v>0</v>
      </c>
      <c r="I423" s="14" t="str">
        <f>_xlfn.XLOOKUP(A423,'Medical Exam Transform'!$A$2:$A$2336,'Medical Exam Transform'!$H$2:$H$2336)</f>
        <v>No</v>
      </c>
      <c r="J423" s="14" t="str">
        <f>_xlfn.XLOOKUP(A423,'Medical Exam Transform'!$A$2:$A$2336,'Medical Exam Transform'!$I$2:$I$2336)</f>
        <v>Overweight</v>
      </c>
      <c r="K423" s="14" t="str">
        <f>_xlfn.XLOOKUP(A423,'Medical Exam Transform'!$A$2:$A$2336,'Medical Exam Transform'!$J$2:$J$2336)</f>
        <v>Normal</v>
      </c>
      <c r="L423" s="60">
        <f>_xlfn.XLOOKUP(A423,'Hospitalisation Transform'!$A$2:$A$2344,'Hospitalisation Transform'!$B$2:$B$2344)</f>
        <v>28045</v>
      </c>
      <c r="M423" s="82">
        <f>_xlfn.XLOOKUP(A423,'Hospitalisation Transform'!$A$2:$A$2344,'Hospitalisation Transform'!$D$2:$D$2344)</f>
        <v>24603.05</v>
      </c>
      <c r="N423" s="14" t="str">
        <f>_xlfn.XLOOKUP(A423,'Hospitalisation Transform'!$A$2:$A$2344,'Hospitalisation Transform'!$E$2:$E$2344)</f>
        <v>tier - 2</v>
      </c>
      <c r="O423" s="14" t="str">
        <f>_xlfn.XLOOKUP(A423,'Hospitalisation Transform'!$A$2:$A$2344,'Hospitalisation Transform'!$F$2:$F$2344)</f>
        <v>tier - 2</v>
      </c>
      <c r="P423" s="14" t="str">
        <f>_xlfn.XLOOKUP(A423,'Hospitalisation Transform'!$A$2:$A$2344,'Hospitalisation Transform'!$G$2:$G$2344)</f>
        <v>R1011</v>
      </c>
      <c r="Q423" s="14">
        <f>_xlfn.XLOOKUP(A423,'Hospitalisation Transform'!$A$2:$A$2344,'Hospitalisation Transform'!$H$2:$H$2344)</f>
        <v>47</v>
      </c>
    </row>
    <row r="424" spans="1:17" ht="15.5" x14ac:dyDescent="0.35">
      <c r="A424" s="59" t="s">
        <v>1950</v>
      </c>
      <c r="B424" s="39" t="str">
        <f>_xlfn.XLOOKUP(A424,'Customer Names Transform'!$A$2:$A$2336,'Customer Names Transform'!$D$2:$D$2336)</f>
        <v>Jenny</v>
      </c>
      <c r="C424" s="28">
        <f>_xlfn.XLOOKUP(A424,'Medical Exam Transform'!$A$2:$A$2336,'Medical Exam Transform'!$B$2:$B$2336)</f>
        <v>27.645</v>
      </c>
      <c r="D424" s="14">
        <f>_xlfn.XLOOKUP(A424,'Medical Exam Transform'!$A$2:$A$2336,'Medical Exam Transform'!$C$2:$C$2336)</f>
        <v>11.03</v>
      </c>
      <c r="E424" s="14" t="str">
        <f>_xlfn.XLOOKUP(A424,'Medical Exam Transform'!$A$2:$A$2336,'Medical Exam Transform'!$D$2:$D$2336)</f>
        <v>Yes</v>
      </c>
      <c r="F424" s="14" t="str">
        <f>_xlfn.XLOOKUP(A424,'Medical Exam Transform'!$A$2:$A$2336,'Medical Exam Transform'!$E$2:$E$2336)</f>
        <v>No</v>
      </c>
      <c r="G424" s="14" t="str">
        <f>_xlfn.XLOOKUP(A424,'Medical Exam Transform'!$A$2:$A$2336,'Medical Exam Transform'!$F$2:$F$2336)</f>
        <v>No</v>
      </c>
      <c r="H424" s="14">
        <f>_xlfn.XLOOKUP(A424,'Medical Exam Transform'!$A$2:$A$2336,'Medical Exam Transform'!$G$2:$G$2336)</f>
        <v>1</v>
      </c>
      <c r="I424" s="14" t="str">
        <f>_xlfn.XLOOKUP(A424,'Medical Exam Transform'!$A$2:$A$2336,'Medical Exam Transform'!$H$2:$H$2336)</f>
        <v>Yes</v>
      </c>
      <c r="J424" s="14" t="str">
        <f>_xlfn.XLOOKUP(A424,'Medical Exam Transform'!$A$2:$A$2336,'Medical Exam Transform'!$I$2:$I$2336)</f>
        <v>Overweight</v>
      </c>
      <c r="K424" s="14" t="str">
        <f>_xlfn.XLOOKUP(A424,'Medical Exam Transform'!$A$2:$A$2336,'Medical Exam Transform'!$J$2:$J$2336)</f>
        <v>Normal</v>
      </c>
      <c r="L424" s="60">
        <f>_xlfn.XLOOKUP(A424,'Hospitalisation Transform'!$A$2:$A$2344,'Hospitalisation Transform'!$B$2:$B$2344)</f>
        <v>27558</v>
      </c>
      <c r="M424" s="82">
        <f>_xlfn.XLOOKUP(A424,'Hospitalisation Transform'!$A$2:$A$2344,'Hospitalisation Transform'!$D$2:$D$2344)</f>
        <v>24535.7</v>
      </c>
      <c r="N424" s="14" t="str">
        <f>_xlfn.XLOOKUP(A424,'Hospitalisation Transform'!$A$2:$A$2344,'Hospitalisation Transform'!$E$2:$E$2344)</f>
        <v>tier - 2</v>
      </c>
      <c r="O424" s="14" t="str">
        <f>_xlfn.XLOOKUP(A424,'Hospitalisation Transform'!$A$2:$A$2344,'Hospitalisation Transform'!$F$2:$F$2344)</f>
        <v>tier - 2</v>
      </c>
      <c r="P424" s="14" t="str">
        <f>_xlfn.XLOOKUP(A424,'Hospitalisation Transform'!$A$2:$A$2344,'Hospitalisation Transform'!$G$2:$G$2344)</f>
        <v>R1012</v>
      </c>
      <c r="Q424" s="14">
        <f>_xlfn.XLOOKUP(A424,'Hospitalisation Transform'!$A$2:$A$2344,'Hospitalisation Transform'!$H$2:$H$2344)</f>
        <v>48</v>
      </c>
    </row>
    <row r="425" spans="1:17" ht="15.5" x14ac:dyDescent="0.35">
      <c r="A425" s="59" t="s">
        <v>1949</v>
      </c>
      <c r="B425" s="39" t="str">
        <f>_xlfn.XLOOKUP(A425,'Customer Names Transform'!$A$2:$A$2336,'Customer Names Transform'!$D$2:$D$2336)</f>
        <v>Emily</v>
      </c>
      <c r="C425" s="28">
        <f>_xlfn.XLOOKUP(A425,'Medical Exam Transform'!$A$2:$A$2336,'Medical Exam Transform'!$B$2:$B$2336)</f>
        <v>27.6</v>
      </c>
      <c r="D425" s="14">
        <f>_xlfn.XLOOKUP(A425,'Medical Exam Transform'!$A$2:$A$2336,'Medical Exam Transform'!$C$2:$C$2336)</f>
        <v>5.22</v>
      </c>
      <c r="E425" s="14" t="str">
        <f>_xlfn.XLOOKUP(A425,'Medical Exam Transform'!$A$2:$A$2336,'Medical Exam Transform'!$D$2:$D$2336)</f>
        <v>No</v>
      </c>
      <c r="F425" s="14" t="str">
        <f>_xlfn.XLOOKUP(A425,'Medical Exam Transform'!$A$2:$A$2336,'Medical Exam Transform'!$E$2:$E$2336)</f>
        <v>No</v>
      </c>
      <c r="G425" s="14" t="str">
        <f>_xlfn.XLOOKUP(A425,'Medical Exam Transform'!$A$2:$A$2336,'Medical Exam Transform'!$F$2:$F$2336)</f>
        <v>No</v>
      </c>
      <c r="H425" s="14">
        <f>_xlfn.XLOOKUP(A425,'Medical Exam Transform'!$A$2:$A$2336,'Medical Exam Transform'!$G$2:$G$2336)</f>
        <v>2</v>
      </c>
      <c r="I425" s="14" t="str">
        <f>_xlfn.XLOOKUP(A425,'Medical Exam Transform'!$A$2:$A$2336,'Medical Exam Transform'!$H$2:$H$2336)</f>
        <v>Yes</v>
      </c>
      <c r="J425" s="14" t="str">
        <f>_xlfn.XLOOKUP(A425,'Medical Exam Transform'!$A$2:$A$2336,'Medical Exam Transform'!$I$2:$I$2336)</f>
        <v>Overweight</v>
      </c>
      <c r="K425" s="14" t="str">
        <f>_xlfn.XLOOKUP(A425,'Medical Exam Transform'!$A$2:$A$2336,'Medical Exam Transform'!$J$2:$J$2336)</f>
        <v>Prediabetes</v>
      </c>
      <c r="L425" s="60">
        <f>_xlfn.XLOOKUP(A425,'Hospitalisation Transform'!$A$2:$A$2344,'Hospitalisation Transform'!$B$2:$B$2344)</f>
        <v>26556</v>
      </c>
      <c r="M425" s="82">
        <f>_xlfn.XLOOKUP(A425,'Hospitalisation Transform'!$A$2:$A$2344,'Hospitalisation Transform'!$D$2:$D$2344)</f>
        <v>24520.26</v>
      </c>
      <c r="N425" s="14" t="str">
        <f>_xlfn.XLOOKUP(A425,'Hospitalisation Transform'!$A$2:$A$2344,'Hospitalisation Transform'!$E$2:$E$2344)</f>
        <v>tier - 2</v>
      </c>
      <c r="O425" s="14" t="str">
        <f>_xlfn.XLOOKUP(A425,'Hospitalisation Transform'!$A$2:$A$2344,'Hospitalisation Transform'!$F$2:$F$2344)</f>
        <v>tier - 3</v>
      </c>
      <c r="P425" s="14" t="str">
        <f>_xlfn.XLOOKUP(A425,'Hospitalisation Transform'!$A$2:$A$2344,'Hospitalisation Transform'!$G$2:$G$2344)</f>
        <v>R1011</v>
      </c>
      <c r="Q425" s="14">
        <f>_xlfn.XLOOKUP(A425,'Hospitalisation Transform'!$A$2:$A$2344,'Hospitalisation Transform'!$H$2:$H$2344)</f>
        <v>51</v>
      </c>
    </row>
    <row r="426" spans="1:17" ht="15.5" x14ac:dyDescent="0.35">
      <c r="A426" s="59" t="s">
        <v>1948</v>
      </c>
      <c r="B426" s="39" t="str">
        <f>_xlfn.XLOOKUP(A426,'Customer Names Transform'!$A$2:$A$2336,'Customer Names Transform'!$D$2:$D$2336)</f>
        <v>Fabienne</v>
      </c>
      <c r="C426" s="28">
        <f>_xlfn.XLOOKUP(A426,'Medical Exam Transform'!$A$2:$A$2336,'Medical Exam Transform'!$B$2:$B$2336)</f>
        <v>25.08</v>
      </c>
      <c r="D426" s="14">
        <f>_xlfn.XLOOKUP(A426,'Medical Exam Transform'!$A$2:$A$2336,'Medical Exam Transform'!$C$2:$C$2336)</f>
        <v>9.52</v>
      </c>
      <c r="E426" s="14" t="str">
        <f>_xlfn.XLOOKUP(A426,'Medical Exam Transform'!$A$2:$A$2336,'Medical Exam Transform'!$D$2:$D$2336)</f>
        <v>Yes</v>
      </c>
      <c r="F426" s="14" t="str">
        <f>_xlfn.XLOOKUP(A426,'Medical Exam Transform'!$A$2:$A$2336,'Medical Exam Transform'!$E$2:$E$2336)</f>
        <v>No</v>
      </c>
      <c r="G426" s="14" t="str">
        <f>_xlfn.XLOOKUP(A426,'Medical Exam Transform'!$A$2:$A$2336,'Medical Exam Transform'!$F$2:$F$2336)</f>
        <v>No</v>
      </c>
      <c r="H426" s="14">
        <f>_xlfn.XLOOKUP(A426,'Medical Exam Transform'!$A$2:$A$2336,'Medical Exam Transform'!$G$2:$G$2336)</f>
        <v>2</v>
      </c>
      <c r="I426" s="14" t="str">
        <f>_xlfn.XLOOKUP(A426,'Medical Exam Transform'!$A$2:$A$2336,'Medical Exam Transform'!$H$2:$H$2336)</f>
        <v>No</v>
      </c>
      <c r="J426" s="14" t="str">
        <f>_xlfn.XLOOKUP(A426,'Medical Exam Transform'!$A$2:$A$2336,'Medical Exam Transform'!$I$2:$I$2336)</f>
        <v>Overweight</v>
      </c>
      <c r="K426" s="14" t="str">
        <f>_xlfn.XLOOKUP(A426,'Medical Exam Transform'!$A$2:$A$2336,'Medical Exam Transform'!$J$2:$J$2336)</f>
        <v>Diabetes</v>
      </c>
      <c r="L426" s="60">
        <f>_xlfn.XLOOKUP(A426,'Hospitalisation Transform'!$A$2:$A$2344,'Hospitalisation Transform'!$B$2:$B$2344)</f>
        <v>22575</v>
      </c>
      <c r="M426" s="82">
        <f>_xlfn.XLOOKUP(A426,'Hospitalisation Transform'!$A$2:$A$2344,'Hospitalisation Transform'!$D$2:$D$2344)</f>
        <v>24513.09</v>
      </c>
      <c r="N426" s="14" t="str">
        <f>_xlfn.XLOOKUP(A426,'Hospitalisation Transform'!$A$2:$A$2344,'Hospitalisation Transform'!$E$2:$E$2344)</f>
        <v>tier - 2</v>
      </c>
      <c r="O426" s="14" t="str">
        <f>_xlfn.XLOOKUP(A426,'Hospitalisation Transform'!$A$2:$A$2344,'Hospitalisation Transform'!$F$2:$F$2344)</f>
        <v>tier - 2</v>
      </c>
      <c r="P426" s="14" t="str">
        <f>_xlfn.XLOOKUP(A426,'Hospitalisation Transform'!$A$2:$A$2344,'Hospitalisation Transform'!$G$2:$G$2344)</f>
        <v>R1013</v>
      </c>
      <c r="Q426" s="14">
        <f>_xlfn.XLOOKUP(A426,'Hospitalisation Transform'!$A$2:$A$2344,'Hospitalisation Transform'!$H$2:$H$2344)</f>
        <v>62</v>
      </c>
    </row>
    <row r="427" spans="1:17" ht="15.5" x14ac:dyDescent="0.35">
      <c r="A427" s="59" t="s">
        <v>1947</v>
      </c>
      <c r="B427" s="39" t="str">
        <f>_xlfn.XLOOKUP(A427,'Customer Names Transform'!$A$2:$A$2336,'Customer Names Transform'!$D$2:$D$2336)</f>
        <v>Jordan</v>
      </c>
      <c r="C427" s="28">
        <f>_xlfn.XLOOKUP(A427,'Medical Exam Transform'!$A$2:$A$2336,'Medical Exam Transform'!$B$2:$B$2336)</f>
        <v>30.02</v>
      </c>
      <c r="D427" s="14">
        <f>_xlfn.XLOOKUP(A427,'Medical Exam Transform'!$A$2:$A$2336,'Medical Exam Transform'!$C$2:$C$2336)</f>
        <v>11.09</v>
      </c>
      <c r="E427" s="14" t="str">
        <f>_xlfn.XLOOKUP(A427,'Medical Exam Transform'!$A$2:$A$2336,'Medical Exam Transform'!$D$2:$D$2336)</f>
        <v>No</v>
      </c>
      <c r="F427" s="14" t="str">
        <f>_xlfn.XLOOKUP(A427,'Medical Exam Transform'!$A$2:$A$2336,'Medical Exam Transform'!$E$2:$E$2336)</f>
        <v>No</v>
      </c>
      <c r="G427" s="14" t="str">
        <f>_xlfn.XLOOKUP(A427,'Medical Exam Transform'!$A$2:$A$2336,'Medical Exam Transform'!$F$2:$F$2336)</f>
        <v>No</v>
      </c>
      <c r="H427" s="14">
        <f>_xlfn.XLOOKUP(A427,'Medical Exam Transform'!$A$2:$A$2336,'Medical Exam Transform'!$G$2:$G$2336)</f>
        <v>0</v>
      </c>
      <c r="I427" s="14" t="str">
        <f>_xlfn.XLOOKUP(A427,'Medical Exam Transform'!$A$2:$A$2336,'Medical Exam Transform'!$H$2:$H$2336)</f>
        <v>No</v>
      </c>
      <c r="J427" s="14" t="str">
        <f>_xlfn.XLOOKUP(A427,'Medical Exam Transform'!$A$2:$A$2336,'Medical Exam Transform'!$I$2:$I$2336)</f>
        <v>Obesity</v>
      </c>
      <c r="K427" s="14" t="str">
        <f>_xlfn.XLOOKUP(A427,'Medical Exam Transform'!$A$2:$A$2336,'Medical Exam Transform'!$J$2:$J$2336)</f>
        <v>Diabetes</v>
      </c>
      <c r="L427" s="60">
        <f>_xlfn.XLOOKUP(A427,'Hospitalisation Transform'!$A$2:$A$2344,'Hospitalisation Transform'!$B$2:$B$2344)</f>
        <v>25025</v>
      </c>
      <c r="M427" s="82">
        <f>_xlfn.XLOOKUP(A427,'Hospitalisation Transform'!$A$2:$A$2344,'Hospitalisation Transform'!$D$2:$D$2344)</f>
        <v>24476.48</v>
      </c>
      <c r="N427" s="14" t="str">
        <f>_xlfn.XLOOKUP(A427,'Hospitalisation Transform'!$A$2:$A$2344,'Hospitalisation Transform'!$E$2:$E$2344)</f>
        <v>tier - 2</v>
      </c>
      <c r="O427" s="14" t="str">
        <f>_xlfn.XLOOKUP(A427,'Hospitalisation Transform'!$A$2:$A$2344,'Hospitalisation Transform'!$F$2:$F$2344)</f>
        <v>tier - 2</v>
      </c>
      <c r="P427" s="14" t="str">
        <f>_xlfn.XLOOKUP(A427,'Hospitalisation Transform'!$A$2:$A$2344,'Hospitalisation Transform'!$G$2:$G$2344)</f>
        <v>R1012</v>
      </c>
      <c r="Q427" s="14">
        <f>_xlfn.XLOOKUP(A427,'Hospitalisation Transform'!$A$2:$A$2344,'Hospitalisation Transform'!$H$2:$H$2344)</f>
        <v>55</v>
      </c>
    </row>
    <row r="428" spans="1:17" ht="15.5" x14ac:dyDescent="0.35">
      <c r="A428" s="59" t="s">
        <v>1946</v>
      </c>
      <c r="B428" s="39" t="str">
        <f>_xlfn.XLOOKUP(A428,'Customer Names Transform'!$A$2:$A$2336,'Customer Names Transform'!$D$2:$D$2336)</f>
        <v>Matt</v>
      </c>
      <c r="C428" s="28">
        <f>_xlfn.XLOOKUP(A428,'Medical Exam Transform'!$A$2:$A$2336,'Medical Exam Transform'!$B$2:$B$2336)</f>
        <v>27.36</v>
      </c>
      <c r="D428" s="14">
        <f>_xlfn.XLOOKUP(A428,'Medical Exam Transform'!$A$2:$A$2336,'Medical Exam Transform'!$C$2:$C$2336)</f>
        <v>9.4499999999999993</v>
      </c>
      <c r="E428" s="14" t="str">
        <f>_xlfn.XLOOKUP(A428,'Medical Exam Transform'!$A$2:$A$2336,'Medical Exam Transform'!$D$2:$D$2336)</f>
        <v>Yes</v>
      </c>
      <c r="F428" s="14" t="str">
        <f>_xlfn.XLOOKUP(A428,'Medical Exam Transform'!$A$2:$A$2336,'Medical Exam Transform'!$E$2:$E$2336)</f>
        <v>No</v>
      </c>
      <c r="G428" s="14" t="str">
        <f>_xlfn.XLOOKUP(A428,'Medical Exam Transform'!$A$2:$A$2336,'Medical Exam Transform'!$F$2:$F$2336)</f>
        <v>No</v>
      </c>
      <c r="H428" s="14">
        <f>_xlfn.XLOOKUP(A428,'Medical Exam Transform'!$A$2:$A$2336,'Medical Exam Transform'!$G$2:$G$2336)</f>
        <v>2</v>
      </c>
      <c r="I428" s="14" t="str">
        <f>_xlfn.XLOOKUP(A428,'Medical Exam Transform'!$A$2:$A$2336,'Medical Exam Transform'!$H$2:$H$2336)</f>
        <v>Yes</v>
      </c>
      <c r="J428" s="14" t="str">
        <f>_xlfn.XLOOKUP(A428,'Medical Exam Transform'!$A$2:$A$2336,'Medical Exam Transform'!$I$2:$I$2336)</f>
        <v>Overweight</v>
      </c>
      <c r="K428" s="14" t="str">
        <f>_xlfn.XLOOKUP(A428,'Medical Exam Transform'!$A$2:$A$2336,'Medical Exam Transform'!$J$2:$J$2336)</f>
        <v>Normal</v>
      </c>
      <c r="L428" s="60">
        <f>_xlfn.XLOOKUP(A428,'Hospitalisation Transform'!$A$2:$A$2344,'Hospitalisation Transform'!$B$2:$B$2344)</f>
        <v>25902</v>
      </c>
      <c r="M428" s="82">
        <f>_xlfn.XLOOKUP(A428,'Hospitalisation Transform'!$A$2:$A$2344,'Hospitalisation Transform'!$D$2:$D$2344)</f>
        <v>24393.62</v>
      </c>
      <c r="N428" s="14" t="str">
        <f>_xlfn.XLOOKUP(A428,'Hospitalisation Transform'!$A$2:$A$2344,'Hospitalisation Transform'!$E$2:$E$2344)</f>
        <v>tier - 2</v>
      </c>
      <c r="O428" s="14" t="str">
        <f>_xlfn.XLOOKUP(A428,'Hospitalisation Transform'!$A$2:$A$2344,'Hospitalisation Transform'!$F$2:$F$2344)</f>
        <v>tier - 3</v>
      </c>
      <c r="P428" s="14" t="str">
        <f>_xlfn.XLOOKUP(A428,'Hospitalisation Transform'!$A$2:$A$2344,'Hospitalisation Transform'!$G$2:$G$2344)</f>
        <v>R1012</v>
      </c>
      <c r="Q428" s="14">
        <f>_xlfn.XLOOKUP(A428,'Hospitalisation Transform'!$A$2:$A$2344,'Hospitalisation Transform'!$H$2:$H$2344)</f>
        <v>53</v>
      </c>
    </row>
    <row r="429" spans="1:17" ht="15.5" x14ac:dyDescent="0.35">
      <c r="A429" s="59" t="s">
        <v>1945</v>
      </c>
      <c r="B429" s="39" t="str">
        <f>_xlfn.XLOOKUP(A429,'Customer Names Transform'!$A$2:$A$2336,'Customer Names Transform'!$D$2:$D$2336)</f>
        <v>Taryn L</v>
      </c>
      <c r="C429" s="28">
        <f>_xlfn.XLOOKUP(A429,'Medical Exam Transform'!$A$2:$A$2336,'Medical Exam Transform'!$B$2:$B$2336)</f>
        <v>22.2</v>
      </c>
      <c r="D429" s="14">
        <f>_xlfn.XLOOKUP(A429,'Medical Exam Transform'!$A$2:$A$2336,'Medical Exam Transform'!$C$2:$C$2336)</f>
        <v>5.51</v>
      </c>
      <c r="E429" s="14" t="str">
        <f>_xlfn.XLOOKUP(A429,'Medical Exam Transform'!$A$2:$A$2336,'Medical Exam Transform'!$D$2:$D$2336)</f>
        <v>No</v>
      </c>
      <c r="F429" s="14" t="str">
        <f>_xlfn.XLOOKUP(A429,'Medical Exam Transform'!$A$2:$A$2336,'Medical Exam Transform'!$E$2:$E$2336)</f>
        <v>No</v>
      </c>
      <c r="G429" s="14" t="str">
        <f>_xlfn.XLOOKUP(A429,'Medical Exam Transform'!$A$2:$A$2336,'Medical Exam Transform'!$F$2:$F$2336)</f>
        <v>No</v>
      </c>
      <c r="H429" s="14">
        <f>_xlfn.XLOOKUP(A429,'Medical Exam Transform'!$A$2:$A$2336,'Medical Exam Transform'!$G$2:$G$2336)</f>
        <v>0</v>
      </c>
      <c r="I429" s="14" t="str">
        <f>_xlfn.XLOOKUP(A429,'Medical Exam Transform'!$A$2:$A$2336,'Medical Exam Transform'!$H$2:$H$2336)</f>
        <v>Yes</v>
      </c>
      <c r="J429" s="14" t="str">
        <f>_xlfn.XLOOKUP(A429,'Medical Exam Transform'!$A$2:$A$2336,'Medical Exam Transform'!$I$2:$I$2336)</f>
        <v>Normalweight</v>
      </c>
      <c r="K429" s="14" t="str">
        <f>_xlfn.XLOOKUP(A429,'Medical Exam Transform'!$A$2:$A$2336,'Medical Exam Transform'!$J$2:$J$2336)</f>
        <v>Normal</v>
      </c>
      <c r="L429" s="60">
        <f>_xlfn.XLOOKUP(A429,'Hospitalisation Transform'!$A$2:$A$2344,'Hospitalisation Transform'!$B$2:$B$2344)</f>
        <v>36440</v>
      </c>
      <c r="M429" s="82">
        <f>_xlfn.XLOOKUP(A429,'Hospitalisation Transform'!$A$2:$A$2344,'Hospitalisation Transform'!$D$2:$D$2344)</f>
        <v>24387.74</v>
      </c>
      <c r="N429" s="14" t="str">
        <f>_xlfn.XLOOKUP(A429,'Hospitalisation Transform'!$A$2:$A$2344,'Hospitalisation Transform'!$E$2:$E$2344)</f>
        <v>tier - 2</v>
      </c>
      <c r="O429" s="14" t="str">
        <f>_xlfn.XLOOKUP(A429,'Hospitalisation Transform'!$A$2:$A$2344,'Hospitalisation Transform'!$F$2:$F$2344)</f>
        <v>tier - 1</v>
      </c>
      <c r="P429" s="14" t="str">
        <f>_xlfn.XLOOKUP(A429,'Hospitalisation Transform'!$A$2:$A$2344,'Hospitalisation Transform'!$G$2:$G$2344)</f>
        <v>R1011</v>
      </c>
      <c r="Q429" s="14">
        <f>_xlfn.XLOOKUP(A429,'Hospitalisation Transform'!$A$2:$A$2344,'Hospitalisation Transform'!$H$2:$H$2344)</f>
        <v>24</v>
      </c>
    </row>
    <row r="430" spans="1:17" ht="15.5" x14ac:dyDescent="0.35">
      <c r="A430" s="59" t="s">
        <v>1944</v>
      </c>
      <c r="B430" s="39" t="str">
        <f>_xlfn.XLOOKUP(A430,'Customer Names Transform'!$A$2:$A$2336,'Customer Names Transform'!$D$2:$D$2336)</f>
        <v>Temima</v>
      </c>
      <c r="C430" s="28">
        <f>_xlfn.XLOOKUP(A430,'Medical Exam Transform'!$A$2:$A$2336,'Medical Exam Transform'!$B$2:$B$2336)</f>
        <v>25.71</v>
      </c>
      <c r="D430" s="14">
        <f>_xlfn.XLOOKUP(A430,'Medical Exam Transform'!$A$2:$A$2336,'Medical Exam Transform'!$C$2:$C$2336)</f>
        <v>4.18</v>
      </c>
      <c r="E430" s="14" t="str">
        <f>_xlfn.XLOOKUP(A430,'Medical Exam Transform'!$A$2:$A$2336,'Medical Exam Transform'!$D$2:$D$2336)</f>
        <v>No</v>
      </c>
      <c r="F430" s="14" t="str">
        <f>_xlfn.XLOOKUP(A430,'Medical Exam Transform'!$A$2:$A$2336,'Medical Exam Transform'!$E$2:$E$2336)</f>
        <v>yes</v>
      </c>
      <c r="G430" s="14" t="str">
        <f>_xlfn.XLOOKUP(A430,'Medical Exam Transform'!$A$2:$A$2336,'Medical Exam Transform'!$F$2:$F$2336)</f>
        <v>No</v>
      </c>
      <c r="H430" s="14">
        <f>_xlfn.XLOOKUP(A430,'Medical Exam Transform'!$A$2:$A$2336,'Medical Exam Transform'!$G$2:$G$2336)</f>
        <v>1</v>
      </c>
      <c r="I430" s="14" t="str">
        <f>_xlfn.XLOOKUP(A430,'Medical Exam Transform'!$A$2:$A$2336,'Medical Exam Transform'!$H$2:$H$2336)</f>
        <v>Yes</v>
      </c>
      <c r="J430" s="14" t="str">
        <f>_xlfn.XLOOKUP(A430,'Medical Exam Transform'!$A$2:$A$2336,'Medical Exam Transform'!$I$2:$I$2336)</f>
        <v>Overweight</v>
      </c>
      <c r="K430" s="14" t="str">
        <f>_xlfn.XLOOKUP(A430,'Medical Exam Transform'!$A$2:$A$2336,'Medical Exam Transform'!$J$2:$J$2336)</f>
        <v>Prediabetes</v>
      </c>
      <c r="L430" s="60">
        <f>_xlfn.XLOOKUP(A430,'Hospitalisation Transform'!$A$2:$A$2344,'Hospitalisation Transform'!$B$2:$B$2344)</f>
        <v>38202</v>
      </c>
      <c r="M430" s="82">
        <f>_xlfn.XLOOKUP(A430,'Hospitalisation Transform'!$A$2:$A$2344,'Hospitalisation Transform'!$D$2:$D$2344)</f>
        <v>24294.02</v>
      </c>
      <c r="N430" s="14" t="str">
        <f>_xlfn.XLOOKUP(A430,'Hospitalisation Transform'!$A$2:$A$2344,'Hospitalisation Transform'!$E$2:$E$2344)</f>
        <v>tier - 2</v>
      </c>
      <c r="O430" s="14" t="str">
        <f>_xlfn.XLOOKUP(A430,'Hospitalisation Transform'!$A$2:$A$2344,'Hospitalisation Transform'!$F$2:$F$2344)</f>
        <v>tier - 1</v>
      </c>
      <c r="P430" s="14" t="str">
        <f>_xlfn.XLOOKUP(A430,'Hospitalisation Transform'!$A$2:$A$2344,'Hospitalisation Transform'!$G$2:$G$2344)</f>
        <v>R1011</v>
      </c>
      <c r="Q430" s="14">
        <f>_xlfn.XLOOKUP(A430,'Hospitalisation Transform'!$A$2:$A$2344,'Hospitalisation Transform'!$H$2:$H$2344)</f>
        <v>19</v>
      </c>
    </row>
    <row r="431" spans="1:17" ht="15.5" x14ac:dyDescent="0.35">
      <c r="A431" s="59" t="s">
        <v>1943</v>
      </c>
      <c r="B431" s="39" t="str">
        <f>_xlfn.XLOOKUP(A431,'Customer Names Transform'!$A$2:$A$2336,'Customer Names Transform'!$D$2:$D$2336)</f>
        <v>Jennifer</v>
      </c>
      <c r="C431" s="28">
        <f>_xlfn.XLOOKUP(A431,'Medical Exam Transform'!$A$2:$A$2336,'Medical Exam Transform'!$B$2:$B$2336)</f>
        <v>41.91</v>
      </c>
      <c r="D431" s="14">
        <f>_xlfn.XLOOKUP(A431,'Medical Exam Transform'!$A$2:$A$2336,'Medical Exam Transform'!$C$2:$C$2336)</f>
        <v>5.98</v>
      </c>
      <c r="E431" s="14" t="str">
        <f>_xlfn.XLOOKUP(A431,'Medical Exam Transform'!$A$2:$A$2336,'Medical Exam Transform'!$D$2:$D$2336)</f>
        <v>Yes</v>
      </c>
      <c r="F431" s="14" t="str">
        <f>_xlfn.XLOOKUP(A431,'Medical Exam Transform'!$A$2:$A$2336,'Medical Exam Transform'!$E$2:$E$2336)</f>
        <v>No</v>
      </c>
      <c r="G431" s="14" t="str">
        <f>_xlfn.XLOOKUP(A431,'Medical Exam Transform'!$A$2:$A$2336,'Medical Exam Transform'!$F$2:$F$2336)</f>
        <v>No</v>
      </c>
      <c r="H431" s="14">
        <f>_xlfn.XLOOKUP(A431,'Medical Exam Transform'!$A$2:$A$2336,'Medical Exam Transform'!$G$2:$G$2336)</f>
        <v>1</v>
      </c>
      <c r="I431" s="14" t="str">
        <f>_xlfn.XLOOKUP(A431,'Medical Exam Transform'!$A$2:$A$2336,'Medical Exam Transform'!$H$2:$H$2336)</f>
        <v>No</v>
      </c>
      <c r="J431" s="14" t="str">
        <f>_xlfn.XLOOKUP(A431,'Medical Exam Transform'!$A$2:$A$2336,'Medical Exam Transform'!$I$2:$I$2336)</f>
        <v>Obesity</v>
      </c>
      <c r="K431" s="14" t="str">
        <f>_xlfn.XLOOKUP(A431,'Medical Exam Transform'!$A$2:$A$2336,'Medical Exam Transform'!$J$2:$J$2336)</f>
        <v>Prediabetes</v>
      </c>
      <c r="L431" s="60">
        <f>_xlfn.XLOOKUP(A431,'Hospitalisation Transform'!$A$2:$A$2344,'Hospitalisation Transform'!$B$2:$B$2344)</f>
        <v>23727</v>
      </c>
      <c r="M431" s="82">
        <f>_xlfn.XLOOKUP(A431,'Hospitalisation Transform'!$A$2:$A$2344,'Hospitalisation Transform'!$D$2:$D$2344)</f>
        <v>24227.34</v>
      </c>
      <c r="N431" s="14" t="str">
        <f>_xlfn.XLOOKUP(A431,'Hospitalisation Transform'!$A$2:$A$2344,'Hospitalisation Transform'!$E$2:$E$2344)</f>
        <v>tier - 2</v>
      </c>
      <c r="O431" s="14" t="str">
        <f>_xlfn.XLOOKUP(A431,'Hospitalisation Transform'!$A$2:$A$2344,'Hospitalisation Transform'!$F$2:$F$2344)</f>
        <v>tier - 1</v>
      </c>
      <c r="P431" s="14" t="str">
        <f>_xlfn.XLOOKUP(A431,'Hospitalisation Transform'!$A$2:$A$2344,'Hospitalisation Transform'!$G$2:$G$2344)</f>
        <v>R1013</v>
      </c>
      <c r="Q431" s="14">
        <f>_xlfn.XLOOKUP(A431,'Hospitalisation Transform'!$A$2:$A$2344,'Hospitalisation Transform'!$H$2:$H$2344)</f>
        <v>59</v>
      </c>
    </row>
    <row r="432" spans="1:17" ht="15.5" x14ac:dyDescent="0.35">
      <c r="A432" s="59" t="s">
        <v>1942</v>
      </c>
      <c r="B432" s="39" t="str">
        <f>_xlfn.XLOOKUP(A432,'Customer Names Transform'!$A$2:$A$2336,'Customer Names Transform'!$D$2:$D$2336)</f>
        <v>Serena M.</v>
      </c>
      <c r="C432" s="28">
        <f>_xlfn.XLOOKUP(A432,'Medical Exam Transform'!$A$2:$A$2336,'Medical Exam Transform'!$B$2:$B$2336)</f>
        <v>25.85</v>
      </c>
      <c r="D432" s="14">
        <f>_xlfn.XLOOKUP(A432,'Medical Exam Transform'!$A$2:$A$2336,'Medical Exam Transform'!$C$2:$C$2336)</f>
        <v>10.16</v>
      </c>
      <c r="E432" s="14" t="str">
        <f>_xlfn.XLOOKUP(A432,'Medical Exam Transform'!$A$2:$A$2336,'Medical Exam Transform'!$D$2:$D$2336)</f>
        <v>No</v>
      </c>
      <c r="F432" s="14" t="str">
        <f>_xlfn.XLOOKUP(A432,'Medical Exam Transform'!$A$2:$A$2336,'Medical Exam Transform'!$E$2:$E$2336)</f>
        <v>No</v>
      </c>
      <c r="G432" s="14" t="str">
        <f>_xlfn.XLOOKUP(A432,'Medical Exam Transform'!$A$2:$A$2336,'Medical Exam Transform'!$F$2:$F$2336)</f>
        <v>No</v>
      </c>
      <c r="H432" s="14">
        <f>_xlfn.XLOOKUP(A432,'Medical Exam Transform'!$A$2:$A$2336,'Medical Exam Transform'!$G$2:$G$2336)</f>
        <v>0</v>
      </c>
      <c r="I432" s="14" t="str">
        <f>_xlfn.XLOOKUP(A432,'Medical Exam Transform'!$A$2:$A$2336,'Medical Exam Transform'!$H$2:$H$2336)</f>
        <v>Yes</v>
      </c>
      <c r="J432" s="14" t="str">
        <f>_xlfn.XLOOKUP(A432,'Medical Exam Transform'!$A$2:$A$2336,'Medical Exam Transform'!$I$2:$I$2336)</f>
        <v>Overweight</v>
      </c>
      <c r="K432" s="14" t="str">
        <f>_xlfn.XLOOKUP(A432,'Medical Exam Transform'!$A$2:$A$2336,'Medical Exam Transform'!$J$2:$J$2336)</f>
        <v>Normal</v>
      </c>
      <c r="L432" s="60">
        <f>_xlfn.XLOOKUP(A432,'Hospitalisation Transform'!$A$2:$A$2344,'Hospitalisation Transform'!$B$2:$B$2344)</f>
        <v>27282</v>
      </c>
      <c r="M432" s="82">
        <f>_xlfn.XLOOKUP(A432,'Hospitalisation Transform'!$A$2:$A$2344,'Hospitalisation Transform'!$D$2:$D$2344)</f>
        <v>24180.93</v>
      </c>
      <c r="N432" s="14" t="str">
        <f>_xlfn.XLOOKUP(A432,'Hospitalisation Transform'!$A$2:$A$2344,'Hospitalisation Transform'!$E$2:$E$2344)</f>
        <v>tier - 2</v>
      </c>
      <c r="O432" s="14" t="str">
        <f>_xlfn.XLOOKUP(A432,'Hospitalisation Transform'!$A$2:$A$2344,'Hospitalisation Transform'!$F$2:$F$2344)</f>
        <v>tier - 1</v>
      </c>
      <c r="P432" s="14" t="str">
        <f>_xlfn.XLOOKUP(A432,'Hospitalisation Transform'!$A$2:$A$2344,'Hospitalisation Transform'!$G$2:$G$2344)</f>
        <v>R1013</v>
      </c>
      <c r="Q432" s="14">
        <f>_xlfn.XLOOKUP(A432,'Hospitalisation Transform'!$A$2:$A$2344,'Hospitalisation Transform'!$H$2:$H$2344)</f>
        <v>49</v>
      </c>
    </row>
    <row r="433" spans="1:17" ht="15.5" x14ac:dyDescent="0.35">
      <c r="A433" s="59" t="s">
        <v>1941</v>
      </c>
      <c r="B433" s="39" t="str">
        <f>_xlfn.XLOOKUP(A433,'Customer Names Transform'!$A$2:$A$2336,'Customer Names Transform'!$D$2:$D$2336)</f>
        <v>Victoria M.</v>
      </c>
      <c r="C433" s="28">
        <f>_xlfn.XLOOKUP(A433,'Medical Exam Transform'!$A$2:$A$2336,'Medical Exam Transform'!$B$2:$B$2336)</f>
        <v>23.844999999999999</v>
      </c>
      <c r="D433" s="14">
        <f>_xlfn.XLOOKUP(A433,'Medical Exam Transform'!$A$2:$A$2336,'Medical Exam Transform'!$C$2:$C$2336)</f>
        <v>11.71</v>
      </c>
      <c r="E433" s="14" t="str">
        <f>_xlfn.XLOOKUP(A433,'Medical Exam Transform'!$A$2:$A$2336,'Medical Exam Transform'!$D$2:$D$2336)</f>
        <v>No</v>
      </c>
      <c r="F433" s="14" t="str">
        <f>_xlfn.XLOOKUP(A433,'Medical Exam Transform'!$A$2:$A$2336,'Medical Exam Transform'!$E$2:$E$2336)</f>
        <v>No</v>
      </c>
      <c r="G433" s="14" t="str">
        <f>_xlfn.XLOOKUP(A433,'Medical Exam Transform'!$A$2:$A$2336,'Medical Exam Transform'!$F$2:$F$2336)</f>
        <v>No</v>
      </c>
      <c r="H433" s="14">
        <f>_xlfn.XLOOKUP(A433,'Medical Exam Transform'!$A$2:$A$2336,'Medical Exam Transform'!$G$2:$G$2336)</f>
        <v>2</v>
      </c>
      <c r="I433" s="14" t="str">
        <f>_xlfn.XLOOKUP(A433,'Medical Exam Transform'!$A$2:$A$2336,'Medical Exam Transform'!$H$2:$H$2336)</f>
        <v>Yes</v>
      </c>
      <c r="J433" s="14" t="str">
        <f>_xlfn.XLOOKUP(A433,'Medical Exam Transform'!$A$2:$A$2336,'Medical Exam Transform'!$I$2:$I$2336)</f>
        <v>Normalweight</v>
      </c>
      <c r="K433" s="14" t="str">
        <f>_xlfn.XLOOKUP(A433,'Medical Exam Transform'!$A$2:$A$2336,'Medical Exam Transform'!$J$2:$J$2336)</f>
        <v>Diabetes</v>
      </c>
      <c r="L433" s="60">
        <f>_xlfn.XLOOKUP(A433,'Hospitalisation Transform'!$A$2:$A$2344,'Hospitalisation Transform'!$B$2:$B$2344)</f>
        <v>26828</v>
      </c>
      <c r="M433" s="82">
        <f>_xlfn.XLOOKUP(A433,'Hospitalisation Transform'!$A$2:$A$2344,'Hospitalisation Transform'!$D$2:$D$2344)</f>
        <v>24106.91</v>
      </c>
      <c r="N433" s="14" t="str">
        <f>_xlfn.XLOOKUP(A433,'Hospitalisation Transform'!$A$2:$A$2344,'Hospitalisation Transform'!$E$2:$E$2344)</f>
        <v>tier - 2</v>
      </c>
      <c r="O433" s="14" t="str">
        <f>_xlfn.XLOOKUP(A433,'Hospitalisation Transform'!$A$2:$A$2344,'Hospitalisation Transform'!$F$2:$F$2344)</f>
        <v>tier - 2</v>
      </c>
      <c r="P433" s="14" t="str">
        <f>_xlfn.XLOOKUP(A433,'Hospitalisation Transform'!$A$2:$A$2344,'Hospitalisation Transform'!$G$2:$G$2344)</f>
        <v>R1024</v>
      </c>
      <c r="Q433" s="14">
        <f>_xlfn.XLOOKUP(A433,'Hospitalisation Transform'!$A$2:$A$2344,'Hospitalisation Transform'!$H$2:$H$2344)</f>
        <v>50</v>
      </c>
    </row>
    <row r="434" spans="1:17" ht="15.5" x14ac:dyDescent="0.35">
      <c r="A434" s="59" t="s">
        <v>1940</v>
      </c>
      <c r="B434" s="39" t="str">
        <f>_xlfn.XLOOKUP(A434,'Customer Names Transform'!$A$2:$A$2336,'Customer Names Transform'!$D$2:$D$2336)</f>
        <v>Phoebe</v>
      </c>
      <c r="C434" s="28">
        <f>_xlfn.XLOOKUP(A434,'Medical Exam Transform'!$A$2:$A$2336,'Medical Exam Transform'!$B$2:$B$2336)</f>
        <v>30.59</v>
      </c>
      <c r="D434" s="14">
        <f>_xlfn.XLOOKUP(A434,'Medical Exam Transform'!$A$2:$A$2336,'Medical Exam Transform'!$C$2:$C$2336)</f>
        <v>5.23</v>
      </c>
      <c r="E434" s="14" t="str">
        <f>_xlfn.XLOOKUP(A434,'Medical Exam Transform'!$A$2:$A$2336,'Medical Exam Transform'!$D$2:$D$2336)</f>
        <v>No</v>
      </c>
      <c r="F434" s="14" t="str">
        <f>_xlfn.XLOOKUP(A434,'Medical Exam Transform'!$A$2:$A$2336,'Medical Exam Transform'!$E$2:$E$2336)</f>
        <v>No</v>
      </c>
      <c r="G434" s="14" t="str">
        <f>_xlfn.XLOOKUP(A434,'Medical Exam Transform'!$A$2:$A$2336,'Medical Exam Transform'!$F$2:$F$2336)</f>
        <v>Yes</v>
      </c>
      <c r="H434" s="14">
        <f>_xlfn.XLOOKUP(A434,'Medical Exam Transform'!$A$2:$A$2336,'Medical Exam Transform'!$G$2:$G$2336)</f>
        <v>1</v>
      </c>
      <c r="I434" s="14" t="str">
        <f>_xlfn.XLOOKUP(A434,'Medical Exam Transform'!$A$2:$A$2336,'Medical Exam Transform'!$H$2:$H$2336)</f>
        <v>No</v>
      </c>
      <c r="J434" s="14" t="str">
        <f>_xlfn.XLOOKUP(A434,'Medical Exam Transform'!$A$2:$A$2336,'Medical Exam Transform'!$I$2:$I$2336)</f>
        <v>Obesity</v>
      </c>
      <c r="K434" s="14" t="str">
        <f>_xlfn.XLOOKUP(A434,'Medical Exam Transform'!$A$2:$A$2336,'Medical Exam Transform'!$J$2:$J$2336)</f>
        <v>Normal</v>
      </c>
      <c r="L434" s="60">
        <f>_xlfn.XLOOKUP(A434,'Hospitalisation Transform'!$A$2:$A$2344,'Hospitalisation Transform'!$B$2:$B$2344)</f>
        <v>37985</v>
      </c>
      <c r="M434" s="82">
        <f>_xlfn.XLOOKUP(A434,'Hospitalisation Transform'!$A$2:$A$2344,'Hospitalisation Transform'!$D$2:$D$2344)</f>
        <v>24059.68</v>
      </c>
      <c r="N434" s="14" t="str">
        <f>_xlfn.XLOOKUP(A434,'Hospitalisation Transform'!$A$2:$A$2344,'Hospitalisation Transform'!$E$2:$E$2344)</f>
        <v>tier - 2</v>
      </c>
      <c r="O434" s="14" t="str">
        <f>_xlfn.XLOOKUP(A434,'Hospitalisation Transform'!$A$2:$A$2344,'Hospitalisation Transform'!$F$2:$F$2344)</f>
        <v>tier - 2</v>
      </c>
      <c r="P434" s="14" t="str">
        <f>_xlfn.XLOOKUP(A434,'Hospitalisation Transform'!$A$2:$A$2344,'Hospitalisation Transform'!$G$2:$G$2344)</f>
        <v>R1012</v>
      </c>
      <c r="Q434" s="14">
        <f>_xlfn.XLOOKUP(A434,'Hospitalisation Transform'!$A$2:$A$2344,'Hospitalisation Transform'!$H$2:$H$2344)</f>
        <v>19</v>
      </c>
    </row>
    <row r="435" spans="1:17" ht="15.5" x14ac:dyDescent="0.35">
      <c r="A435" s="59" t="s">
        <v>1939</v>
      </c>
      <c r="B435" s="39" t="str">
        <f>_xlfn.XLOOKUP(A435,'Customer Names Transform'!$A$2:$A$2336,'Customer Names Transform'!$D$2:$D$2336)</f>
        <v>Corey</v>
      </c>
      <c r="C435" s="28">
        <f>_xlfn.XLOOKUP(A435,'Medical Exam Transform'!$A$2:$A$2336,'Medical Exam Transform'!$B$2:$B$2336)</f>
        <v>24.795000000000002</v>
      </c>
      <c r="D435" s="14">
        <f>_xlfn.XLOOKUP(A435,'Medical Exam Transform'!$A$2:$A$2336,'Medical Exam Transform'!$C$2:$C$2336)</f>
        <v>6.85</v>
      </c>
      <c r="E435" s="14" t="str">
        <f>_xlfn.XLOOKUP(A435,'Medical Exam Transform'!$A$2:$A$2336,'Medical Exam Transform'!$D$2:$D$2336)</f>
        <v>No</v>
      </c>
      <c r="F435" s="14" t="str">
        <f>_xlfn.XLOOKUP(A435,'Medical Exam Transform'!$A$2:$A$2336,'Medical Exam Transform'!$E$2:$E$2336)</f>
        <v>No</v>
      </c>
      <c r="G435" s="14" t="str">
        <f>_xlfn.XLOOKUP(A435,'Medical Exam Transform'!$A$2:$A$2336,'Medical Exam Transform'!$F$2:$F$2336)</f>
        <v>No</v>
      </c>
      <c r="H435" s="14">
        <f>_xlfn.XLOOKUP(A435,'Medical Exam Transform'!$A$2:$A$2336,'Medical Exam Transform'!$G$2:$G$2336)</f>
        <v>0</v>
      </c>
      <c r="I435" s="14" t="str">
        <f>_xlfn.XLOOKUP(A435,'Medical Exam Transform'!$A$2:$A$2336,'Medical Exam Transform'!$H$2:$H$2336)</f>
        <v>Yes</v>
      </c>
      <c r="J435" s="14" t="str">
        <f>_xlfn.XLOOKUP(A435,'Medical Exam Transform'!$A$2:$A$2336,'Medical Exam Transform'!$I$2:$I$2336)</f>
        <v>Normalweight</v>
      </c>
      <c r="K435" s="14" t="str">
        <f>_xlfn.XLOOKUP(A435,'Medical Exam Transform'!$A$2:$A$2336,'Medical Exam Transform'!$J$2:$J$2336)</f>
        <v>Normal</v>
      </c>
      <c r="L435" s="60">
        <f>_xlfn.XLOOKUP(A435,'Hospitalisation Transform'!$A$2:$A$2344,'Hospitalisation Transform'!$B$2:$B$2344)</f>
        <v>26124</v>
      </c>
      <c r="M435" s="82">
        <f>_xlfn.XLOOKUP(A435,'Hospitalisation Transform'!$A$2:$A$2344,'Hospitalisation Transform'!$D$2:$D$2344)</f>
        <v>23967.38</v>
      </c>
      <c r="N435" s="14" t="str">
        <f>_xlfn.XLOOKUP(A435,'Hospitalisation Transform'!$A$2:$A$2344,'Hospitalisation Transform'!$E$2:$E$2344)</f>
        <v>tier - 2</v>
      </c>
      <c r="O435" s="14" t="str">
        <f>_xlfn.XLOOKUP(A435,'Hospitalisation Transform'!$A$2:$A$2344,'Hospitalisation Transform'!$F$2:$F$2344)</f>
        <v>tier - 2</v>
      </c>
      <c r="P435" s="14" t="str">
        <f>_xlfn.XLOOKUP(A435,'Hospitalisation Transform'!$A$2:$A$2344,'Hospitalisation Transform'!$G$2:$G$2344)</f>
        <v>R1012</v>
      </c>
      <c r="Q435" s="14">
        <f>_xlfn.XLOOKUP(A435,'Hospitalisation Transform'!$A$2:$A$2344,'Hospitalisation Transform'!$H$2:$H$2344)</f>
        <v>52</v>
      </c>
    </row>
    <row r="436" spans="1:17" ht="15.5" x14ac:dyDescent="0.35">
      <c r="A436" s="59" t="s">
        <v>1938</v>
      </c>
      <c r="B436" s="39" t="str">
        <f>_xlfn.XLOOKUP(A436,'Customer Names Transform'!$A$2:$A$2336,'Customer Names Transform'!$D$2:$D$2336)</f>
        <v>Rebecca</v>
      </c>
      <c r="C436" s="28">
        <f>_xlfn.XLOOKUP(A436,'Medical Exam Transform'!$A$2:$A$2336,'Medical Exam Transform'!$B$2:$B$2336)</f>
        <v>24.13</v>
      </c>
      <c r="D436" s="14">
        <f>_xlfn.XLOOKUP(A436,'Medical Exam Transform'!$A$2:$A$2336,'Medical Exam Transform'!$C$2:$C$2336)</f>
        <v>7.05</v>
      </c>
      <c r="E436" s="14" t="str">
        <f>_xlfn.XLOOKUP(A436,'Medical Exam Transform'!$A$2:$A$2336,'Medical Exam Transform'!$D$2:$D$2336)</f>
        <v>Yes</v>
      </c>
      <c r="F436" s="14" t="str">
        <f>_xlfn.XLOOKUP(A436,'Medical Exam Transform'!$A$2:$A$2336,'Medical Exam Transform'!$E$2:$E$2336)</f>
        <v>No</v>
      </c>
      <c r="G436" s="14" t="str">
        <f>_xlfn.XLOOKUP(A436,'Medical Exam Transform'!$A$2:$A$2336,'Medical Exam Transform'!$F$2:$F$2336)</f>
        <v>No</v>
      </c>
      <c r="H436" s="14">
        <f>_xlfn.XLOOKUP(A436,'Medical Exam Transform'!$A$2:$A$2336,'Medical Exam Transform'!$G$2:$G$2336)</f>
        <v>2</v>
      </c>
      <c r="I436" s="14" t="str">
        <f>_xlfn.XLOOKUP(A436,'Medical Exam Transform'!$A$2:$A$2336,'Medical Exam Transform'!$H$2:$H$2336)</f>
        <v>Yes</v>
      </c>
      <c r="J436" s="14" t="str">
        <f>_xlfn.XLOOKUP(A436,'Medical Exam Transform'!$A$2:$A$2336,'Medical Exam Transform'!$I$2:$I$2336)</f>
        <v>Normalweight</v>
      </c>
      <c r="K436" s="14" t="str">
        <f>_xlfn.XLOOKUP(A436,'Medical Exam Transform'!$A$2:$A$2336,'Medical Exam Transform'!$J$2:$J$2336)</f>
        <v>Normal</v>
      </c>
      <c r="L436" s="60">
        <f>_xlfn.XLOOKUP(A436,'Hospitalisation Transform'!$A$2:$A$2344,'Hospitalisation Transform'!$B$2:$B$2344)</f>
        <v>25788</v>
      </c>
      <c r="M436" s="82">
        <f>_xlfn.XLOOKUP(A436,'Hospitalisation Transform'!$A$2:$A$2344,'Hospitalisation Transform'!$D$2:$D$2344)</f>
        <v>23887.66</v>
      </c>
      <c r="N436" s="14" t="str">
        <f>_xlfn.XLOOKUP(A436,'Hospitalisation Transform'!$A$2:$A$2344,'Hospitalisation Transform'!$E$2:$E$2344)</f>
        <v>tier - 2</v>
      </c>
      <c r="O436" s="14" t="str">
        <f>_xlfn.XLOOKUP(A436,'Hospitalisation Transform'!$A$2:$A$2344,'Hospitalisation Transform'!$F$2:$F$2344)</f>
        <v>tier - 3</v>
      </c>
      <c r="P436" s="14" t="str">
        <f>_xlfn.XLOOKUP(A436,'Hospitalisation Transform'!$A$2:$A$2344,'Hospitalisation Transform'!$G$2:$G$2344)</f>
        <v>R1012</v>
      </c>
      <c r="Q436" s="14">
        <f>_xlfn.XLOOKUP(A436,'Hospitalisation Transform'!$A$2:$A$2344,'Hospitalisation Transform'!$H$2:$H$2344)</f>
        <v>53</v>
      </c>
    </row>
    <row r="437" spans="1:17" ht="15.5" x14ac:dyDescent="0.35">
      <c r="A437" s="59" t="s">
        <v>1937</v>
      </c>
      <c r="B437" s="39" t="str">
        <f>_xlfn.XLOOKUP(A437,'Customer Names Transform'!$A$2:$A$2336,'Customer Names Transform'!$D$2:$D$2336)</f>
        <v>Nicholas D</v>
      </c>
      <c r="C437" s="28">
        <f>_xlfn.XLOOKUP(A437,'Medical Exam Transform'!$A$2:$A$2336,'Medical Exam Transform'!$B$2:$B$2336)</f>
        <v>25.84</v>
      </c>
      <c r="D437" s="14">
        <f>_xlfn.XLOOKUP(A437,'Medical Exam Transform'!$A$2:$A$2336,'Medical Exam Transform'!$C$2:$C$2336)</f>
        <v>11.64</v>
      </c>
      <c r="E437" s="14" t="str">
        <f>_xlfn.XLOOKUP(A437,'Medical Exam Transform'!$A$2:$A$2336,'Medical Exam Transform'!$D$2:$D$2336)</f>
        <v>No</v>
      </c>
      <c r="F437" s="14" t="str">
        <f>_xlfn.XLOOKUP(A437,'Medical Exam Transform'!$A$2:$A$2336,'Medical Exam Transform'!$E$2:$E$2336)</f>
        <v>No</v>
      </c>
      <c r="G437" s="14" t="str">
        <f>_xlfn.XLOOKUP(A437,'Medical Exam Transform'!$A$2:$A$2336,'Medical Exam Transform'!$F$2:$F$2336)</f>
        <v>No</v>
      </c>
      <c r="H437" s="14">
        <f>_xlfn.XLOOKUP(A437,'Medical Exam Transform'!$A$2:$A$2336,'Medical Exam Transform'!$G$2:$G$2336)</f>
        <v>2</v>
      </c>
      <c r="I437" s="14" t="str">
        <f>_xlfn.XLOOKUP(A437,'Medical Exam Transform'!$A$2:$A$2336,'Medical Exam Transform'!$H$2:$H$2336)</f>
        <v>Yes</v>
      </c>
      <c r="J437" s="14" t="str">
        <f>_xlfn.XLOOKUP(A437,'Medical Exam Transform'!$A$2:$A$2336,'Medical Exam Transform'!$I$2:$I$2336)</f>
        <v>Overweight</v>
      </c>
      <c r="K437" s="14" t="str">
        <f>_xlfn.XLOOKUP(A437,'Medical Exam Transform'!$A$2:$A$2336,'Medical Exam Transform'!$J$2:$J$2336)</f>
        <v>Diabetes</v>
      </c>
      <c r="L437" s="60">
        <f>_xlfn.XLOOKUP(A437,'Hospitalisation Transform'!$A$2:$A$2344,'Hospitalisation Transform'!$B$2:$B$2344)</f>
        <v>26842</v>
      </c>
      <c r="M437" s="82">
        <f>_xlfn.XLOOKUP(A437,'Hospitalisation Transform'!$A$2:$A$2344,'Hospitalisation Transform'!$D$2:$D$2344)</f>
        <v>23807.24</v>
      </c>
      <c r="N437" s="14" t="str">
        <f>_xlfn.XLOOKUP(A437,'Hospitalisation Transform'!$A$2:$A$2344,'Hospitalisation Transform'!$E$2:$E$2344)</f>
        <v>tier - 2</v>
      </c>
      <c r="O437" s="14" t="str">
        <f>_xlfn.XLOOKUP(A437,'Hospitalisation Transform'!$A$2:$A$2344,'Hospitalisation Transform'!$F$2:$F$2344)</f>
        <v>tier - 3</v>
      </c>
      <c r="P437" s="14" t="str">
        <f>_xlfn.XLOOKUP(A437,'Hospitalisation Transform'!$A$2:$A$2344,'Hospitalisation Transform'!$G$2:$G$2344)</f>
        <v>R1012</v>
      </c>
      <c r="Q437" s="14">
        <f>_xlfn.XLOOKUP(A437,'Hospitalisation Transform'!$A$2:$A$2344,'Hospitalisation Transform'!$H$2:$H$2344)</f>
        <v>50</v>
      </c>
    </row>
    <row r="438" spans="1:17" ht="15.5" x14ac:dyDescent="0.35">
      <c r="A438" s="59" t="s">
        <v>1936</v>
      </c>
      <c r="B438" s="39" t="str">
        <f>_xlfn.XLOOKUP(A438,'Customer Names Transform'!$A$2:$A$2336,'Customer Names Transform'!$D$2:$D$2336)</f>
        <v>Christian</v>
      </c>
      <c r="C438" s="28">
        <f>_xlfn.XLOOKUP(A438,'Medical Exam Transform'!$A$2:$A$2336,'Medical Exam Transform'!$B$2:$B$2336)</f>
        <v>28</v>
      </c>
      <c r="D438" s="14">
        <f>_xlfn.XLOOKUP(A438,'Medical Exam Transform'!$A$2:$A$2336,'Medical Exam Transform'!$C$2:$C$2336)</f>
        <v>10.52</v>
      </c>
      <c r="E438" s="14" t="str">
        <f>_xlfn.XLOOKUP(A438,'Medical Exam Transform'!$A$2:$A$2336,'Medical Exam Transform'!$D$2:$D$2336)</f>
        <v>No</v>
      </c>
      <c r="F438" s="14" t="str">
        <f>_xlfn.XLOOKUP(A438,'Medical Exam Transform'!$A$2:$A$2336,'Medical Exam Transform'!$E$2:$E$2336)</f>
        <v>No</v>
      </c>
      <c r="G438" s="14" t="str">
        <f>_xlfn.XLOOKUP(A438,'Medical Exam Transform'!$A$2:$A$2336,'Medical Exam Transform'!$F$2:$F$2336)</f>
        <v>No</v>
      </c>
      <c r="H438" s="14">
        <f>_xlfn.XLOOKUP(A438,'Medical Exam Transform'!$A$2:$A$2336,'Medical Exam Transform'!$G$2:$G$2336)</f>
        <v>0</v>
      </c>
      <c r="I438" s="14" t="str">
        <f>_xlfn.XLOOKUP(A438,'Medical Exam Transform'!$A$2:$A$2336,'Medical Exam Transform'!$H$2:$H$2336)</f>
        <v>Yes</v>
      </c>
      <c r="J438" s="14" t="str">
        <f>_xlfn.XLOOKUP(A438,'Medical Exam Transform'!$A$2:$A$2336,'Medical Exam Transform'!$I$2:$I$2336)</f>
        <v>Overweight</v>
      </c>
      <c r="K438" s="14" t="str">
        <f>_xlfn.XLOOKUP(A438,'Medical Exam Transform'!$A$2:$A$2336,'Medical Exam Transform'!$J$2:$J$2336)</f>
        <v>Diabetes</v>
      </c>
      <c r="L438" s="60">
        <f>_xlfn.XLOOKUP(A438,'Hospitalisation Transform'!$A$2:$A$2344,'Hospitalisation Transform'!$B$2:$B$2344)</f>
        <v>27182</v>
      </c>
      <c r="M438" s="82">
        <f>_xlfn.XLOOKUP(A438,'Hospitalisation Transform'!$A$2:$A$2344,'Hospitalisation Transform'!$D$2:$D$2344)</f>
        <v>23568.27</v>
      </c>
      <c r="N438" s="14" t="str">
        <f>_xlfn.XLOOKUP(A438,'Hospitalisation Transform'!$A$2:$A$2344,'Hospitalisation Transform'!$E$2:$E$2344)</f>
        <v>tier - 2</v>
      </c>
      <c r="O438" s="14" t="str">
        <f>_xlfn.XLOOKUP(A438,'Hospitalisation Transform'!$A$2:$A$2344,'Hospitalisation Transform'!$F$2:$F$2344)</f>
        <v>tier - 2</v>
      </c>
      <c r="P438" s="14" t="str">
        <f>_xlfn.XLOOKUP(A438,'Hospitalisation Transform'!$A$2:$A$2344,'Hospitalisation Transform'!$G$2:$G$2344)</f>
        <v>R1011</v>
      </c>
      <c r="Q438" s="14">
        <f>_xlfn.XLOOKUP(A438,'Hospitalisation Transform'!$A$2:$A$2344,'Hospitalisation Transform'!$H$2:$H$2344)</f>
        <v>49</v>
      </c>
    </row>
    <row r="439" spans="1:17" ht="15.5" x14ac:dyDescent="0.35">
      <c r="A439" s="59" t="s">
        <v>1935</v>
      </c>
      <c r="B439" s="39" t="str">
        <f>_xlfn.XLOOKUP(A439,'Customer Names Transform'!$A$2:$A$2336,'Customer Names Transform'!$D$2:$D$2336)</f>
        <v>Jonathon S.</v>
      </c>
      <c r="C439" s="28">
        <f>_xlfn.XLOOKUP(A439,'Medical Exam Transform'!$A$2:$A$2336,'Medical Exam Transform'!$B$2:$B$2336)</f>
        <v>34.1</v>
      </c>
      <c r="D439" s="14">
        <f>_xlfn.XLOOKUP(A439,'Medical Exam Transform'!$A$2:$A$2336,'Medical Exam Transform'!$C$2:$C$2336)</f>
        <v>4.01</v>
      </c>
      <c r="E439" s="14" t="str">
        <f>_xlfn.XLOOKUP(A439,'Medical Exam Transform'!$A$2:$A$2336,'Medical Exam Transform'!$D$2:$D$2336)</f>
        <v>Yes</v>
      </c>
      <c r="F439" s="14" t="str">
        <f>_xlfn.XLOOKUP(A439,'Medical Exam Transform'!$A$2:$A$2336,'Medical Exam Transform'!$E$2:$E$2336)</f>
        <v>No</v>
      </c>
      <c r="G439" s="14" t="str">
        <f>_xlfn.XLOOKUP(A439,'Medical Exam Transform'!$A$2:$A$2336,'Medical Exam Transform'!$F$2:$F$2336)</f>
        <v>Yes</v>
      </c>
      <c r="H439" s="14">
        <f>_xlfn.XLOOKUP(A439,'Medical Exam Transform'!$A$2:$A$2336,'Medical Exam Transform'!$G$2:$G$2336)</f>
        <v>1</v>
      </c>
      <c r="I439" s="14" t="str">
        <f>_xlfn.XLOOKUP(A439,'Medical Exam Transform'!$A$2:$A$2336,'Medical Exam Transform'!$H$2:$H$2336)</f>
        <v>No</v>
      </c>
      <c r="J439" s="14" t="str">
        <f>_xlfn.XLOOKUP(A439,'Medical Exam Transform'!$A$2:$A$2336,'Medical Exam Transform'!$I$2:$I$2336)</f>
        <v>Obesity</v>
      </c>
      <c r="K439" s="14" t="str">
        <f>_xlfn.XLOOKUP(A439,'Medical Exam Transform'!$A$2:$A$2336,'Medical Exam Transform'!$J$2:$J$2336)</f>
        <v>Normal</v>
      </c>
      <c r="L439" s="60">
        <f>_xlfn.XLOOKUP(A439,'Hospitalisation Transform'!$A$2:$A$2344,'Hospitalisation Transform'!$B$2:$B$2344)</f>
        <v>30554</v>
      </c>
      <c r="M439" s="82">
        <f>_xlfn.XLOOKUP(A439,'Hospitalisation Transform'!$A$2:$A$2344,'Hospitalisation Transform'!$D$2:$D$2344)</f>
        <v>23563.02</v>
      </c>
      <c r="N439" s="14" t="str">
        <f>_xlfn.XLOOKUP(A439,'Hospitalisation Transform'!$A$2:$A$2344,'Hospitalisation Transform'!$E$2:$E$2344)</f>
        <v>tier - 2</v>
      </c>
      <c r="O439" s="14" t="str">
        <f>_xlfn.XLOOKUP(A439,'Hospitalisation Transform'!$A$2:$A$2344,'Hospitalisation Transform'!$F$2:$F$2344)</f>
        <v>tier - 2</v>
      </c>
      <c r="P439" s="14" t="str">
        <f>_xlfn.XLOOKUP(A439,'Hospitalisation Transform'!$A$2:$A$2344,'Hospitalisation Transform'!$G$2:$G$2344)</f>
        <v>R1013</v>
      </c>
      <c r="Q439" s="14">
        <f>_xlfn.XLOOKUP(A439,'Hospitalisation Transform'!$A$2:$A$2344,'Hospitalisation Transform'!$H$2:$H$2344)</f>
        <v>40</v>
      </c>
    </row>
    <row r="440" spans="1:17" ht="15.5" x14ac:dyDescent="0.35">
      <c r="A440" s="59" t="s">
        <v>1934</v>
      </c>
      <c r="B440" s="39" t="str">
        <f>_xlfn.XLOOKUP(A440,'Customer Names Transform'!$A$2:$A$2336,'Customer Names Transform'!$D$2:$D$2336)</f>
        <v>Caroline</v>
      </c>
      <c r="C440" s="28">
        <f>_xlfn.XLOOKUP(A440,'Medical Exam Transform'!$A$2:$A$2336,'Medical Exam Transform'!$B$2:$B$2336)</f>
        <v>26.125</v>
      </c>
      <c r="D440" s="14">
        <f>_xlfn.XLOOKUP(A440,'Medical Exam Transform'!$A$2:$A$2336,'Medical Exam Transform'!$C$2:$C$2336)</f>
        <v>8.56</v>
      </c>
      <c r="E440" s="14" t="str">
        <f>_xlfn.XLOOKUP(A440,'Medical Exam Transform'!$A$2:$A$2336,'Medical Exam Transform'!$D$2:$D$2336)</f>
        <v>Yes</v>
      </c>
      <c r="F440" s="14" t="str">
        <f>_xlfn.XLOOKUP(A440,'Medical Exam Transform'!$A$2:$A$2336,'Medical Exam Transform'!$E$2:$E$2336)</f>
        <v>No</v>
      </c>
      <c r="G440" s="14" t="str">
        <f>_xlfn.XLOOKUP(A440,'Medical Exam Transform'!$A$2:$A$2336,'Medical Exam Transform'!$F$2:$F$2336)</f>
        <v>No</v>
      </c>
      <c r="H440" s="14">
        <f>_xlfn.XLOOKUP(A440,'Medical Exam Transform'!$A$2:$A$2336,'Medical Exam Transform'!$G$2:$G$2336)</f>
        <v>1</v>
      </c>
      <c r="I440" s="14" t="str">
        <f>_xlfn.XLOOKUP(A440,'Medical Exam Transform'!$A$2:$A$2336,'Medical Exam Transform'!$H$2:$H$2336)</f>
        <v>Yes</v>
      </c>
      <c r="J440" s="14" t="str">
        <f>_xlfn.XLOOKUP(A440,'Medical Exam Transform'!$A$2:$A$2336,'Medical Exam Transform'!$I$2:$I$2336)</f>
        <v>Overweight</v>
      </c>
      <c r="K440" s="14" t="str">
        <f>_xlfn.XLOOKUP(A440,'Medical Exam Transform'!$A$2:$A$2336,'Medical Exam Transform'!$J$2:$J$2336)</f>
        <v>Diabetes</v>
      </c>
      <c r="L440" s="60">
        <f>_xlfn.XLOOKUP(A440,'Hospitalisation Transform'!$A$2:$A$2344,'Hospitalisation Transform'!$B$2:$B$2344)</f>
        <v>27711</v>
      </c>
      <c r="M440" s="82">
        <f>_xlfn.XLOOKUP(A440,'Hospitalisation Transform'!$A$2:$A$2344,'Hospitalisation Transform'!$D$2:$D$2344)</f>
        <v>23401.31</v>
      </c>
      <c r="N440" s="14" t="str">
        <f>_xlfn.XLOOKUP(A440,'Hospitalisation Transform'!$A$2:$A$2344,'Hospitalisation Transform'!$E$2:$E$2344)</f>
        <v>tier - 2</v>
      </c>
      <c r="O440" s="14" t="str">
        <f>_xlfn.XLOOKUP(A440,'Hospitalisation Transform'!$A$2:$A$2344,'Hospitalisation Transform'!$F$2:$F$2344)</f>
        <v>tier - 3</v>
      </c>
      <c r="P440" s="14" t="str">
        <f>_xlfn.XLOOKUP(A440,'Hospitalisation Transform'!$A$2:$A$2344,'Hospitalisation Transform'!$G$2:$G$2344)</f>
        <v>R1024</v>
      </c>
      <c r="Q440" s="14">
        <f>_xlfn.XLOOKUP(A440,'Hospitalisation Transform'!$A$2:$A$2344,'Hospitalisation Transform'!$H$2:$H$2344)</f>
        <v>48</v>
      </c>
    </row>
    <row r="441" spans="1:17" ht="15.5" x14ac:dyDescent="0.35">
      <c r="A441" s="59" t="s">
        <v>1933</v>
      </c>
      <c r="B441" s="39" t="str">
        <f>_xlfn.XLOOKUP(A441,'Customer Names Transform'!$A$2:$A$2336,'Customer Names Transform'!$D$2:$D$2336)</f>
        <v>Joshua D.</v>
      </c>
      <c r="C441" s="28">
        <f>_xlfn.XLOOKUP(A441,'Medical Exam Transform'!$A$2:$A$2336,'Medical Exam Transform'!$B$2:$B$2336)</f>
        <v>25.6</v>
      </c>
      <c r="D441" s="14">
        <f>_xlfn.XLOOKUP(A441,'Medical Exam Transform'!$A$2:$A$2336,'Medical Exam Transform'!$C$2:$C$2336)</f>
        <v>10.5</v>
      </c>
      <c r="E441" s="14" t="str">
        <f>_xlfn.XLOOKUP(A441,'Medical Exam Transform'!$A$2:$A$2336,'Medical Exam Transform'!$D$2:$D$2336)</f>
        <v>No</v>
      </c>
      <c r="F441" s="14" t="str">
        <f>_xlfn.XLOOKUP(A441,'Medical Exam Transform'!$A$2:$A$2336,'Medical Exam Transform'!$E$2:$E$2336)</f>
        <v>No</v>
      </c>
      <c r="G441" s="14" t="str">
        <f>_xlfn.XLOOKUP(A441,'Medical Exam Transform'!$A$2:$A$2336,'Medical Exam Transform'!$F$2:$F$2336)</f>
        <v>No</v>
      </c>
      <c r="H441" s="14">
        <f>_xlfn.XLOOKUP(A441,'Medical Exam Transform'!$A$2:$A$2336,'Medical Exam Transform'!$G$2:$G$2336)</f>
        <v>2</v>
      </c>
      <c r="I441" s="14" t="str">
        <f>_xlfn.XLOOKUP(A441,'Medical Exam Transform'!$A$2:$A$2336,'Medical Exam Transform'!$H$2:$H$2336)</f>
        <v>Yes</v>
      </c>
      <c r="J441" s="14" t="str">
        <f>_xlfn.XLOOKUP(A441,'Medical Exam Transform'!$A$2:$A$2336,'Medical Exam Transform'!$I$2:$I$2336)</f>
        <v>Overweight</v>
      </c>
      <c r="K441" s="14" t="str">
        <f>_xlfn.XLOOKUP(A441,'Medical Exam Transform'!$A$2:$A$2336,'Medical Exam Transform'!$J$2:$J$2336)</f>
        <v>Normal</v>
      </c>
      <c r="L441" s="60">
        <f>_xlfn.XLOOKUP(A441,'Hospitalisation Transform'!$A$2:$A$2344,'Hospitalisation Transform'!$B$2:$B$2344)</f>
        <v>26959</v>
      </c>
      <c r="M441" s="82">
        <f>_xlfn.XLOOKUP(A441,'Hospitalisation Transform'!$A$2:$A$2344,'Hospitalisation Transform'!$D$2:$D$2344)</f>
        <v>23306.55</v>
      </c>
      <c r="N441" s="14" t="str">
        <f>_xlfn.XLOOKUP(A441,'Hospitalisation Transform'!$A$2:$A$2344,'Hospitalisation Transform'!$E$2:$E$2344)</f>
        <v>tier - 2</v>
      </c>
      <c r="O441" s="14" t="str">
        <f>_xlfn.XLOOKUP(A441,'Hospitalisation Transform'!$A$2:$A$2344,'Hospitalisation Transform'!$F$2:$F$2344)</f>
        <v>tier - 2</v>
      </c>
      <c r="P441" s="14" t="str">
        <f>_xlfn.XLOOKUP(A441,'Hospitalisation Transform'!$A$2:$A$2344,'Hospitalisation Transform'!$G$2:$G$2344)</f>
        <v>R1011</v>
      </c>
      <c r="Q441" s="14">
        <f>_xlfn.XLOOKUP(A441,'Hospitalisation Transform'!$A$2:$A$2344,'Hospitalisation Transform'!$H$2:$H$2344)</f>
        <v>50</v>
      </c>
    </row>
    <row r="442" spans="1:17" ht="15.5" x14ac:dyDescent="0.35">
      <c r="A442" s="59" t="s">
        <v>1932</v>
      </c>
      <c r="B442" s="39" t="str">
        <f>_xlfn.XLOOKUP(A442,'Customer Names Transform'!$A$2:$A$2336,'Customer Names Transform'!$D$2:$D$2336)</f>
        <v>Nichole</v>
      </c>
      <c r="C442" s="28">
        <f>_xlfn.XLOOKUP(A442,'Medical Exam Transform'!$A$2:$A$2336,'Medical Exam Transform'!$B$2:$B$2336)</f>
        <v>24.32</v>
      </c>
      <c r="D442" s="14">
        <f>_xlfn.XLOOKUP(A442,'Medical Exam Transform'!$A$2:$A$2336,'Medical Exam Transform'!$C$2:$C$2336)</f>
        <v>6.39</v>
      </c>
      <c r="E442" s="14" t="str">
        <f>_xlfn.XLOOKUP(A442,'Medical Exam Transform'!$A$2:$A$2336,'Medical Exam Transform'!$D$2:$D$2336)</f>
        <v>No</v>
      </c>
      <c r="F442" s="14" t="str">
        <f>_xlfn.XLOOKUP(A442,'Medical Exam Transform'!$A$2:$A$2336,'Medical Exam Transform'!$E$2:$E$2336)</f>
        <v>No</v>
      </c>
      <c r="G442" s="14" t="str">
        <f>_xlfn.XLOOKUP(A442,'Medical Exam Transform'!$A$2:$A$2336,'Medical Exam Transform'!$F$2:$F$2336)</f>
        <v>No</v>
      </c>
      <c r="H442" s="14">
        <f>_xlfn.XLOOKUP(A442,'Medical Exam Transform'!$A$2:$A$2336,'Medical Exam Transform'!$G$2:$G$2336)</f>
        <v>0</v>
      </c>
      <c r="I442" s="14" t="str">
        <f>_xlfn.XLOOKUP(A442,'Medical Exam Transform'!$A$2:$A$2336,'Medical Exam Transform'!$H$2:$H$2336)</f>
        <v>No</v>
      </c>
      <c r="J442" s="14" t="str">
        <f>_xlfn.XLOOKUP(A442,'Medical Exam Transform'!$A$2:$A$2336,'Medical Exam Transform'!$I$2:$I$2336)</f>
        <v>Normalweight</v>
      </c>
      <c r="K442" s="14" t="str">
        <f>_xlfn.XLOOKUP(A442,'Medical Exam Transform'!$A$2:$A$2336,'Medical Exam Transform'!$J$2:$J$2336)</f>
        <v>Normal</v>
      </c>
      <c r="L442" s="60">
        <f>_xlfn.XLOOKUP(A442,'Hospitalisation Transform'!$A$2:$A$2344,'Hospitalisation Transform'!$B$2:$B$2344)</f>
        <v>34610</v>
      </c>
      <c r="M442" s="82">
        <f>_xlfn.XLOOKUP(A442,'Hospitalisation Transform'!$A$2:$A$2344,'Hospitalisation Transform'!$D$2:$D$2344)</f>
        <v>23288.93</v>
      </c>
      <c r="N442" s="14" t="str">
        <f>_xlfn.XLOOKUP(A442,'Hospitalisation Transform'!$A$2:$A$2344,'Hospitalisation Transform'!$E$2:$E$2344)</f>
        <v>tier - 2</v>
      </c>
      <c r="O442" s="14" t="str">
        <f>_xlfn.XLOOKUP(A442,'Hospitalisation Transform'!$A$2:$A$2344,'Hospitalisation Transform'!$F$2:$F$2344)</f>
        <v>tier - 3</v>
      </c>
      <c r="P442" s="14" t="str">
        <f>_xlfn.XLOOKUP(A442,'Hospitalisation Transform'!$A$2:$A$2344,'Hospitalisation Transform'!$G$2:$G$2344)</f>
        <v>R1024</v>
      </c>
      <c r="Q442" s="14">
        <f>_xlfn.XLOOKUP(A442,'Hospitalisation Transform'!$A$2:$A$2344,'Hospitalisation Transform'!$H$2:$H$2344)</f>
        <v>29</v>
      </c>
    </row>
    <row r="443" spans="1:17" ht="15.5" x14ac:dyDescent="0.35">
      <c r="A443" s="59" t="s">
        <v>1931</v>
      </c>
      <c r="B443" s="39" t="str">
        <f>_xlfn.XLOOKUP(A443,'Customer Names Transform'!$A$2:$A$2336,'Customer Names Transform'!$D$2:$D$2336)</f>
        <v>Denise M</v>
      </c>
      <c r="C443" s="28">
        <f>_xlfn.XLOOKUP(A443,'Medical Exam Transform'!$A$2:$A$2336,'Medical Exam Transform'!$B$2:$B$2336)</f>
        <v>22.88</v>
      </c>
      <c r="D443" s="14">
        <f>_xlfn.XLOOKUP(A443,'Medical Exam Transform'!$A$2:$A$2336,'Medical Exam Transform'!$C$2:$C$2336)</f>
        <v>5.71</v>
      </c>
      <c r="E443" s="14" t="str">
        <f>_xlfn.XLOOKUP(A443,'Medical Exam Transform'!$A$2:$A$2336,'Medical Exam Transform'!$D$2:$D$2336)</f>
        <v>Yes</v>
      </c>
      <c r="F443" s="14" t="str">
        <f>_xlfn.XLOOKUP(A443,'Medical Exam Transform'!$A$2:$A$2336,'Medical Exam Transform'!$E$2:$E$2336)</f>
        <v>No</v>
      </c>
      <c r="G443" s="14" t="str">
        <f>_xlfn.XLOOKUP(A443,'Medical Exam Transform'!$A$2:$A$2336,'Medical Exam Transform'!$F$2:$F$2336)</f>
        <v>Yes</v>
      </c>
      <c r="H443" s="14">
        <f>_xlfn.XLOOKUP(A443,'Medical Exam Transform'!$A$2:$A$2336,'Medical Exam Transform'!$G$2:$G$2336)</f>
        <v>1</v>
      </c>
      <c r="I443" s="14" t="str">
        <f>_xlfn.XLOOKUP(A443,'Medical Exam Transform'!$A$2:$A$2336,'Medical Exam Transform'!$H$2:$H$2336)</f>
        <v>Yes</v>
      </c>
      <c r="J443" s="14" t="str">
        <f>_xlfn.XLOOKUP(A443,'Medical Exam Transform'!$A$2:$A$2336,'Medical Exam Transform'!$I$2:$I$2336)</f>
        <v>Normalweight</v>
      </c>
      <c r="K443" s="14" t="str">
        <f>_xlfn.XLOOKUP(A443,'Medical Exam Transform'!$A$2:$A$2336,'Medical Exam Transform'!$J$2:$J$2336)</f>
        <v>Normal</v>
      </c>
      <c r="L443" s="60">
        <f>_xlfn.XLOOKUP(A443,'Hospitalisation Transform'!$A$2:$A$2344,'Hospitalisation Transform'!$B$2:$B$2344)</f>
        <v>25521</v>
      </c>
      <c r="M443" s="82">
        <f>_xlfn.XLOOKUP(A443,'Hospitalisation Transform'!$A$2:$A$2344,'Hospitalisation Transform'!$D$2:$D$2344)</f>
        <v>23244.79</v>
      </c>
      <c r="N443" s="14" t="str">
        <f>_xlfn.XLOOKUP(A443,'Hospitalisation Transform'!$A$2:$A$2344,'Hospitalisation Transform'!$E$2:$E$2344)</f>
        <v>tier - 2</v>
      </c>
      <c r="O443" s="14" t="str">
        <f>_xlfn.XLOOKUP(A443,'Hospitalisation Transform'!$A$2:$A$2344,'Hospitalisation Transform'!$F$2:$F$2344)</f>
        <v>tier - 3</v>
      </c>
      <c r="P443" s="14" t="str">
        <f>_xlfn.XLOOKUP(A443,'Hospitalisation Transform'!$A$2:$A$2344,'Hospitalisation Transform'!$G$2:$G$2344)</f>
        <v>R1013</v>
      </c>
      <c r="Q443" s="14">
        <f>_xlfn.XLOOKUP(A443,'Hospitalisation Transform'!$A$2:$A$2344,'Hospitalisation Transform'!$H$2:$H$2344)</f>
        <v>54</v>
      </c>
    </row>
    <row r="444" spans="1:17" ht="15.5" x14ac:dyDescent="0.35">
      <c r="A444" s="59" t="s">
        <v>1930</v>
      </c>
      <c r="B444" s="39" t="str">
        <f>_xlfn.XLOOKUP(A444,'Customer Names Transform'!$A$2:$A$2336,'Customer Names Transform'!$D$2:$D$2336)</f>
        <v>Peter R.</v>
      </c>
      <c r="C444" s="28">
        <f>_xlfn.XLOOKUP(A444,'Medical Exam Transform'!$A$2:$A$2336,'Medical Exam Transform'!$B$2:$B$2336)</f>
        <v>24.984999999999999</v>
      </c>
      <c r="D444" s="14">
        <f>_xlfn.XLOOKUP(A444,'Medical Exam Transform'!$A$2:$A$2336,'Medical Exam Transform'!$C$2:$C$2336)</f>
        <v>4.43</v>
      </c>
      <c r="E444" s="14" t="str">
        <f>_xlfn.XLOOKUP(A444,'Medical Exam Transform'!$A$2:$A$2336,'Medical Exam Transform'!$D$2:$D$2336)</f>
        <v>Yes</v>
      </c>
      <c r="F444" s="14" t="str">
        <f>_xlfn.XLOOKUP(A444,'Medical Exam Transform'!$A$2:$A$2336,'Medical Exam Transform'!$E$2:$E$2336)</f>
        <v>No</v>
      </c>
      <c r="G444" s="14" t="str">
        <f>_xlfn.XLOOKUP(A444,'Medical Exam Transform'!$A$2:$A$2336,'Medical Exam Transform'!$F$2:$F$2336)</f>
        <v>Yes</v>
      </c>
      <c r="H444" s="14">
        <f>_xlfn.XLOOKUP(A444,'Medical Exam Transform'!$A$2:$A$2336,'Medical Exam Transform'!$G$2:$G$2336)</f>
        <v>1</v>
      </c>
      <c r="I444" s="14" t="str">
        <f>_xlfn.XLOOKUP(A444,'Medical Exam Transform'!$A$2:$A$2336,'Medical Exam Transform'!$H$2:$H$2336)</f>
        <v>No</v>
      </c>
      <c r="J444" s="14" t="str">
        <f>_xlfn.XLOOKUP(A444,'Medical Exam Transform'!$A$2:$A$2336,'Medical Exam Transform'!$I$2:$I$2336)</f>
        <v>Normalweight</v>
      </c>
      <c r="K444" s="14" t="str">
        <f>_xlfn.XLOOKUP(A444,'Medical Exam Transform'!$A$2:$A$2336,'Medical Exam Transform'!$J$2:$J$2336)</f>
        <v>Prediabetes</v>
      </c>
      <c r="L444" s="60">
        <f>_xlfn.XLOOKUP(A444,'Hospitalisation Transform'!$A$2:$A$2344,'Hospitalisation Transform'!$B$2:$B$2344)</f>
        <v>35649</v>
      </c>
      <c r="M444" s="82">
        <f>_xlfn.XLOOKUP(A444,'Hospitalisation Transform'!$A$2:$A$2344,'Hospitalisation Transform'!$D$2:$D$2344)</f>
        <v>23241.47</v>
      </c>
      <c r="N444" s="14" t="str">
        <f>_xlfn.XLOOKUP(A444,'Hospitalisation Transform'!$A$2:$A$2344,'Hospitalisation Transform'!$E$2:$E$2344)</f>
        <v>tier - 2</v>
      </c>
      <c r="O444" s="14" t="str">
        <f>_xlfn.XLOOKUP(A444,'Hospitalisation Transform'!$A$2:$A$2344,'Hospitalisation Transform'!$F$2:$F$2344)</f>
        <v>tier - 3</v>
      </c>
      <c r="P444" s="14" t="str">
        <f>_xlfn.XLOOKUP(A444,'Hospitalisation Transform'!$A$2:$A$2344,'Hospitalisation Transform'!$G$2:$G$2344)</f>
        <v>R1018</v>
      </c>
      <c r="Q444" s="14">
        <f>_xlfn.XLOOKUP(A444,'Hospitalisation Transform'!$A$2:$A$2344,'Hospitalisation Transform'!$H$2:$H$2344)</f>
        <v>26</v>
      </c>
    </row>
    <row r="445" spans="1:17" ht="15.5" x14ac:dyDescent="0.35">
      <c r="A445" s="59" t="s">
        <v>1929</v>
      </c>
      <c r="B445" s="39" t="str">
        <f>_xlfn.XLOOKUP(A445,'Customer Names Transform'!$A$2:$A$2336,'Customer Names Transform'!$D$2:$D$2336)</f>
        <v>Johnson K</v>
      </c>
      <c r="C445" s="28">
        <f>_xlfn.XLOOKUP(A445,'Medical Exam Transform'!$A$2:$A$2336,'Medical Exam Transform'!$B$2:$B$2336)</f>
        <v>33.1</v>
      </c>
      <c r="D445" s="14">
        <f>_xlfn.XLOOKUP(A445,'Medical Exam Transform'!$A$2:$A$2336,'Medical Exam Transform'!$C$2:$C$2336)</f>
        <v>5.52</v>
      </c>
      <c r="E445" s="14" t="str">
        <f>_xlfn.XLOOKUP(A445,'Medical Exam Transform'!$A$2:$A$2336,'Medical Exam Transform'!$D$2:$D$2336)</f>
        <v>No</v>
      </c>
      <c r="F445" s="14" t="str">
        <f>_xlfn.XLOOKUP(A445,'Medical Exam Transform'!$A$2:$A$2336,'Medical Exam Transform'!$E$2:$E$2336)</f>
        <v>No</v>
      </c>
      <c r="G445" s="14" t="str">
        <f>_xlfn.XLOOKUP(A445,'Medical Exam Transform'!$A$2:$A$2336,'Medical Exam Transform'!$F$2:$F$2336)</f>
        <v>Yes</v>
      </c>
      <c r="H445" s="14">
        <f>_xlfn.XLOOKUP(A445,'Medical Exam Transform'!$A$2:$A$2336,'Medical Exam Transform'!$G$2:$G$2336)</f>
        <v>1</v>
      </c>
      <c r="I445" s="14" t="str">
        <f>_xlfn.XLOOKUP(A445,'Medical Exam Transform'!$A$2:$A$2336,'Medical Exam Transform'!$H$2:$H$2336)</f>
        <v>No</v>
      </c>
      <c r="J445" s="14" t="str">
        <f>_xlfn.XLOOKUP(A445,'Medical Exam Transform'!$A$2:$A$2336,'Medical Exam Transform'!$I$2:$I$2336)</f>
        <v>Obesity</v>
      </c>
      <c r="K445" s="14" t="str">
        <f>_xlfn.XLOOKUP(A445,'Medical Exam Transform'!$A$2:$A$2336,'Medical Exam Transform'!$J$2:$J$2336)</f>
        <v>Prediabetes</v>
      </c>
      <c r="L445" s="60">
        <f>_xlfn.XLOOKUP(A445,'Hospitalisation Transform'!$A$2:$A$2344,'Hospitalisation Transform'!$B$2:$B$2344)</f>
        <v>37969</v>
      </c>
      <c r="M445" s="82">
        <f>_xlfn.XLOOKUP(A445,'Hospitalisation Transform'!$A$2:$A$2344,'Hospitalisation Transform'!$D$2:$D$2344)</f>
        <v>23082.959999999999</v>
      </c>
      <c r="N445" s="14" t="str">
        <f>_xlfn.XLOOKUP(A445,'Hospitalisation Transform'!$A$2:$A$2344,'Hospitalisation Transform'!$E$2:$E$2344)</f>
        <v>tier - 2</v>
      </c>
      <c r="O445" s="14" t="str">
        <f>_xlfn.XLOOKUP(A445,'Hospitalisation Transform'!$A$2:$A$2344,'Hospitalisation Transform'!$F$2:$F$2344)</f>
        <v>tier - 2</v>
      </c>
      <c r="P445" s="14" t="str">
        <f>_xlfn.XLOOKUP(A445,'Hospitalisation Transform'!$A$2:$A$2344,'Hospitalisation Transform'!$G$2:$G$2344)</f>
        <v>R1011</v>
      </c>
      <c r="Q445" s="14">
        <f>_xlfn.XLOOKUP(A445,'Hospitalisation Transform'!$A$2:$A$2344,'Hospitalisation Transform'!$H$2:$H$2344)</f>
        <v>19</v>
      </c>
    </row>
    <row r="446" spans="1:17" ht="15.5" x14ac:dyDescent="0.35">
      <c r="A446" s="59" t="s">
        <v>1928</v>
      </c>
      <c r="B446" s="39" t="str">
        <f>_xlfn.XLOOKUP(A446,'Customer Names Transform'!$A$2:$A$2336,'Customer Names Transform'!$D$2:$D$2336)</f>
        <v>Katherine</v>
      </c>
      <c r="C446" s="28">
        <f>_xlfn.XLOOKUP(A446,'Medical Exam Transform'!$A$2:$A$2336,'Medical Exam Transform'!$B$2:$B$2336)</f>
        <v>27.83</v>
      </c>
      <c r="D446" s="14">
        <f>_xlfn.XLOOKUP(A446,'Medical Exam Transform'!$A$2:$A$2336,'Medical Exam Transform'!$C$2:$C$2336)</f>
        <v>9.1999999999999993</v>
      </c>
      <c r="E446" s="14" t="str">
        <f>_xlfn.XLOOKUP(A446,'Medical Exam Transform'!$A$2:$A$2336,'Medical Exam Transform'!$D$2:$D$2336)</f>
        <v>Yes</v>
      </c>
      <c r="F446" s="14" t="str">
        <f>_xlfn.XLOOKUP(A446,'Medical Exam Transform'!$A$2:$A$2336,'Medical Exam Transform'!$E$2:$E$2336)</f>
        <v>No</v>
      </c>
      <c r="G446" s="14" t="str">
        <f>_xlfn.XLOOKUP(A446,'Medical Exam Transform'!$A$2:$A$2336,'Medical Exam Transform'!$F$2:$F$2336)</f>
        <v>No</v>
      </c>
      <c r="H446" s="14">
        <f>_xlfn.XLOOKUP(A446,'Medical Exam Transform'!$A$2:$A$2336,'Medical Exam Transform'!$G$2:$G$2336)</f>
        <v>1</v>
      </c>
      <c r="I446" s="14" t="str">
        <f>_xlfn.XLOOKUP(A446,'Medical Exam Transform'!$A$2:$A$2336,'Medical Exam Transform'!$H$2:$H$2336)</f>
        <v>Yes</v>
      </c>
      <c r="J446" s="14" t="str">
        <f>_xlfn.XLOOKUP(A446,'Medical Exam Transform'!$A$2:$A$2336,'Medical Exam Transform'!$I$2:$I$2336)</f>
        <v>Overweight</v>
      </c>
      <c r="K446" s="14" t="str">
        <f>_xlfn.XLOOKUP(A446,'Medical Exam Transform'!$A$2:$A$2336,'Medical Exam Transform'!$J$2:$J$2336)</f>
        <v>Normal</v>
      </c>
      <c r="L446" s="60">
        <f>_xlfn.XLOOKUP(A446,'Hospitalisation Transform'!$A$2:$A$2344,'Hospitalisation Transform'!$B$2:$B$2344)</f>
        <v>27646</v>
      </c>
      <c r="M446" s="82">
        <f>_xlfn.XLOOKUP(A446,'Hospitalisation Transform'!$A$2:$A$2344,'Hospitalisation Transform'!$D$2:$D$2344)</f>
        <v>23065.42</v>
      </c>
      <c r="N446" s="14" t="str">
        <f>_xlfn.XLOOKUP(A446,'Hospitalisation Transform'!$A$2:$A$2344,'Hospitalisation Transform'!$E$2:$E$2344)</f>
        <v>tier - 2</v>
      </c>
      <c r="O446" s="14" t="str">
        <f>_xlfn.XLOOKUP(A446,'Hospitalisation Transform'!$A$2:$A$2344,'Hospitalisation Transform'!$F$2:$F$2344)</f>
        <v>tier - 2</v>
      </c>
      <c r="P446" s="14" t="str">
        <f>_xlfn.XLOOKUP(A446,'Hospitalisation Transform'!$A$2:$A$2344,'Hospitalisation Transform'!$G$2:$G$2344)</f>
        <v>R1013</v>
      </c>
      <c r="Q446" s="14">
        <f>_xlfn.XLOOKUP(A446,'Hospitalisation Transform'!$A$2:$A$2344,'Hospitalisation Transform'!$H$2:$H$2344)</f>
        <v>48</v>
      </c>
    </row>
    <row r="447" spans="1:17" ht="15.5" x14ac:dyDescent="0.35">
      <c r="A447" s="59" t="s">
        <v>1927</v>
      </c>
      <c r="B447" s="39" t="str">
        <f>_xlfn.XLOOKUP(A447,'Customer Names Transform'!$A$2:$A$2336,'Customer Names Transform'!$D$2:$D$2336)</f>
        <v>Lynda</v>
      </c>
      <c r="C447" s="28">
        <f>_xlfn.XLOOKUP(A447,'Medical Exam Transform'!$A$2:$A$2336,'Medical Exam Transform'!$B$2:$B$2336)</f>
        <v>30.875</v>
      </c>
      <c r="D447" s="14">
        <f>_xlfn.XLOOKUP(A447,'Medical Exam Transform'!$A$2:$A$2336,'Medical Exam Transform'!$C$2:$C$2336)</f>
        <v>10.97</v>
      </c>
      <c r="E447" s="14" t="str">
        <f>_xlfn.XLOOKUP(A447,'Medical Exam Transform'!$A$2:$A$2336,'Medical Exam Transform'!$D$2:$D$2336)</f>
        <v>Yes</v>
      </c>
      <c r="F447" s="14" t="str">
        <f>_xlfn.XLOOKUP(A447,'Medical Exam Transform'!$A$2:$A$2336,'Medical Exam Transform'!$E$2:$E$2336)</f>
        <v>No</v>
      </c>
      <c r="G447" s="14" t="str">
        <f>_xlfn.XLOOKUP(A447,'Medical Exam Transform'!$A$2:$A$2336,'Medical Exam Transform'!$F$2:$F$2336)</f>
        <v>No</v>
      </c>
      <c r="H447" s="14">
        <f>_xlfn.XLOOKUP(A447,'Medical Exam Transform'!$A$2:$A$2336,'Medical Exam Transform'!$G$2:$G$2336)</f>
        <v>2</v>
      </c>
      <c r="I447" s="14" t="str">
        <f>_xlfn.XLOOKUP(A447,'Medical Exam Transform'!$A$2:$A$2336,'Medical Exam Transform'!$H$2:$H$2336)</f>
        <v>No</v>
      </c>
      <c r="J447" s="14" t="str">
        <f>_xlfn.XLOOKUP(A447,'Medical Exam Transform'!$A$2:$A$2336,'Medical Exam Transform'!$I$2:$I$2336)</f>
        <v>Obesity</v>
      </c>
      <c r="K447" s="14" t="str">
        <f>_xlfn.XLOOKUP(A447,'Medical Exam Transform'!$A$2:$A$2336,'Medical Exam Transform'!$J$2:$J$2336)</f>
        <v>Diabetes</v>
      </c>
      <c r="L447" s="60">
        <f>_xlfn.XLOOKUP(A447,'Hospitalisation Transform'!$A$2:$A$2344,'Hospitalisation Transform'!$B$2:$B$2344)</f>
        <v>25881</v>
      </c>
      <c r="M447" s="82">
        <f>_xlfn.XLOOKUP(A447,'Hospitalisation Transform'!$A$2:$A$2344,'Hospitalisation Transform'!$D$2:$D$2344)</f>
        <v>23045.57</v>
      </c>
      <c r="N447" s="14" t="str">
        <f>_xlfn.XLOOKUP(A447,'Hospitalisation Transform'!$A$2:$A$2344,'Hospitalisation Transform'!$E$2:$E$2344)</f>
        <v>tier - 2</v>
      </c>
      <c r="O447" s="14" t="str">
        <f>_xlfn.XLOOKUP(A447,'Hospitalisation Transform'!$A$2:$A$2344,'Hospitalisation Transform'!$F$2:$F$2344)</f>
        <v>tier - 2</v>
      </c>
      <c r="P447" s="14" t="str">
        <f>_xlfn.XLOOKUP(A447,'Hospitalisation Transform'!$A$2:$A$2344,'Hospitalisation Transform'!$G$2:$G$2344)</f>
        <v>R1024</v>
      </c>
      <c r="Q447" s="14">
        <f>_xlfn.XLOOKUP(A447,'Hospitalisation Transform'!$A$2:$A$2344,'Hospitalisation Transform'!$H$2:$H$2344)</f>
        <v>53</v>
      </c>
    </row>
    <row r="448" spans="1:17" ht="15.5" x14ac:dyDescent="0.35">
      <c r="A448" s="59" t="s">
        <v>1926</v>
      </c>
      <c r="B448" s="39" t="str">
        <f>_xlfn.XLOOKUP(A448,'Customer Names Transform'!$A$2:$A$2336,'Customer Names Transform'!$D$2:$D$2336)</f>
        <v>Anthony</v>
      </c>
      <c r="C448" s="28">
        <f>_xlfn.XLOOKUP(A448,'Medical Exam Transform'!$A$2:$A$2336,'Medical Exam Transform'!$B$2:$B$2336)</f>
        <v>27.265000000000001</v>
      </c>
      <c r="D448" s="14">
        <f>_xlfn.XLOOKUP(A448,'Medical Exam Transform'!$A$2:$A$2336,'Medical Exam Transform'!$C$2:$C$2336)</f>
        <v>4.25</v>
      </c>
      <c r="E448" s="14" t="str">
        <f>_xlfn.XLOOKUP(A448,'Medical Exam Transform'!$A$2:$A$2336,'Medical Exam Transform'!$D$2:$D$2336)</f>
        <v>No</v>
      </c>
      <c r="F448" s="14" t="str">
        <f>_xlfn.XLOOKUP(A448,'Medical Exam Transform'!$A$2:$A$2336,'Medical Exam Transform'!$E$2:$E$2336)</f>
        <v>No</v>
      </c>
      <c r="G448" s="14" t="str">
        <f>_xlfn.XLOOKUP(A448,'Medical Exam Transform'!$A$2:$A$2336,'Medical Exam Transform'!$F$2:$F$2336)</f>
        <v>Yes</v>
      </c>
      <c r="H448" s="14">
        <f>_xlfn.XLOOKUP(A448,'Medical Exam Transform'!$A$2:$A$2336,'Medical Exam Transform'!$G$2:$G$2336)</f>
        <v>1</v>
      </c>
      <c r="I448" s="14" t="str">
        <f>_xlfn.XLOOKUP(A448,'Medical Exam Transform'!$A$2:$A$2336,'Medical Exam Transform'!$H$2:$H$2336)</f>
        <v>No</v>
      </c>
      <c r="J448" s="14" t="str">
        <f>_xlfn.XLOOKUP(A448,'Medical Exam Transform'!$A$2:$A$2336,'Medical Exam Transform'!$I$2:$I$2336)</f>
        <v>Overweight</v>
      </c>
      <c r="K448" s="14" t="str">
        <f>_xlfn.XLOOKUP(A448,'Medical Exam Transform'!$A$2:$A$2336,'Medical Exam Transform'!$J$2:$J$2336)</f>
        <v>Normal</v>
      </c>
      <c r="L448" s="60">
        <f>_xlfn.XLOOKUP(A448,'Hospitalisation Transform'!$A$2:$A$2344,'Hospitalisation Transform'!$B$2:$B$2344)</f>
        <v>37827</v>
      </c>
      <c r="M448" s="82">
        <f>_xlfn.XLOOKUP(A448,'Hospitalisation Transform'!$A$2:$A$2344,'Hospitalisation Transform'!$D$2:$D$2344)</f>
        <v>22493.66</v>
      </c>
      <c r="N448" s="14" t="str">
        <f>_xlfn.XLOOKUP(A448,'Hospitalisation Transform'!$A$2:$A$2344,'Hospitalisation Transform'!$E$2:$E$2344)</f>
        <v>tier - 2</v>
      </c>
      <c r="O448" s="14" t="str">
        <f>_xlfn.XLOOKUP(A448,'Hospitalisation Transform'!$A$2:$A$2344,'Hospitalisation Transform'!$F$2:$F$2344)</f>
        <v>tier - 1</v>
      </c>
      <c r="P448" s="14" t="str">
        <f>_xlfn.XLOOKUP(A448,'Hospitalisation Transform'!$A$2:$A$2344,'Hospitalisation Transform'!$G$2:$G$2344)</f>
        <v>R1012</v>
      </c>
      <c r="Q448" s="14">
        <f>_xlfn.XLOOKUP(A448,'Hospitalisation Transform'!$A$2:$A$2344,'Hospitalisation Transform'!$H$2:$H$2344)</f>
        <v>20</v>
      </c>
    </row>
    <row r="449" spans="1:17" ht="15.5" x14ac:dyDescent="0.35">
      <c r="A449" s="59" t="s">
        <v>1925</v>
      </c>
      <c r="B449" s="39" t="str">
        <f>_xlfn.XLOOKUP(A449,'Customer Names Transform'!$A$2:$A$2336,'Customer Names Transform'!$D$2:$D$2336)</f>
        <v>Linnea C.</v>
      </c>
      <c r="C449" s="28">
        <f>_xlfn.XLOOKUP(A449,'Medical Exam Transform'!$A$2:$A$2336,'Medical Exam Transform'!$B$2:$B$2336)</f>
        <v>26.7</v>
      </c>
      <c r="D449" s="14">
        <f>_xlfn.XLOOKUP(A449,'Medical Exam Transform'!$A$2:$A$2336,'Medical Exam Transform'!$C$2:$C$2336)</f>
        <v>5.23</v>
      </c>
      <c r="E449" s="14" t="str">
        <f>_xlfn.XLOOKUP(A449,'Medical Exam Transform'!$A$2:$A$2336,'Medical Exam Transform'!$D$2:$D$2336)</f>
        <v>No</v>
      </c>
      <c r="F449" s="14" t="str">
        <f>_xlfn.XLOOKUP(A449,'Medical Exam Transform'!$A$2:$A$2336,'Medical Exam Transform'!$E$2:$E$2336)</f>
        <v>No</v>
      </c>
      <c r="G449" s="14" t="str">
        <f>_xlfn.XLOOKUP(A449,'Medical Exam Transform'!$A$2:$A$2336,'Medical Exam Transform'!$F$2:$F$2336)</f>
        <v>Yes</v>
      </c>
      <c r="H449" s="14">
        <f>_xlfn.XLOOKUP(A449,'Medical Exam Transform'!$A$2:$A$2336,'Medical Exam Transform'!$G$2:$G$2336)</f>
        <v>1</v>
      </c>
      <c r="I449" s="14" t="str">
        <f>_xlfn.XLOOKUP(A449,'Medical Exam Transform'!$A$2:$A$2336,'Medical Exam Transform'!$H$2:$H$2336)</f>
        <v>Yes</v>
      </c>
      <c r="J449" s="14" t="str">
        <f>_xlfn.XLOOKUP(A449,'Medical Exam Transform'!$A$2:$A$2336,'Medical Exam Transform'!$I$2:$I$2336)</f>
        <v>Overweight</v>
      </c>
      <c r="K449" s="14" t="str">
        <f>_xlfn.XLOOKUP(A449,'Medical Exam Transform'!$A$2:$A$2336,'Medical Exam Transform'!$J$2:$J$2336)</f>
        <v>Normal</v>
      </c>
      <c r="L449" s="60">
        <f>_xlfn.XLOOKUP(A449,'Hospitalisation Transform'!$A$2:$A$2344,'Hospitalisation Transform'!$B$2:$B$2344)</f>
        <v>29173</v>
      </c>
      <c r="M449" s="82">
        <f>_xlfn.XLOOKUP(A449,'Hospitalisation Transform'!$A$2:$A$2344,'Hospitalisation Transform'!$D$2:$D$2344)</f>
        <v>22478.6</v>
      </c>
      <c r="N449" s="14" t="str">
        <f>_xlfn.XLOOKUP(A449,'Hospitalisation Transform'!$A$2:$A$2344,'Hospitalisation Transform'!$E$2:$E$2344)</f>
        <v>tier - 3</v>
      </c>
      <c r="O449" s="14" t="str">
        <f>_xlfn.XLOOKUP(A449,'Hospitalisation Transform'!$A$2:$A$2344,'Hospitalisation Transform'!$F$2:$F$2344)</f>
        <v>tier - 2</v>
      </c>
      <c r="P449" s="14" t="str">
        <f>_xlfn.XLOOKUP(A449,'Hospitalisation Transform'!$A$2:$A$2344,'Hospitalisation Transform'!$G$2:$G$2344)</f>
        <v>R1011</v>
      </c>
      <c r="Q449" s="14">
        <f>_xlfn.XLOOKUP(A449,'Hospitalisation Transform'!$A$2:$A$2344,'Hospitalisation Transform'!$H$2:$H$2344)</f>
        <v>44</v>
      </c>
    </row>
    <row r="450" spans="1:17" ht="15.5" x14ac:dyDescent="0.35">
      <c r="A450" s="59" t="s">
        <v>1924</v>
      </c>
      <c r="B450" s="39" t="str">
        <f>_xlfn.XLOOKUP(A450,'Customer Names Transform'!$A$2:$A$2336,'Customer Names Transform'!$D$2:$D$2336)</f>
        <v>Massimiliano A.</v>
      </c>
      <c r="C450" s="28">
        <f>_xlfn.XLOOKUP(A450,'Medical Exam Transform'!$A$2:$A$2336,'Medical Exam Transform'!$B$2:$B$2336)</f>
        <v>29.925000000000001</v>
      </c>
      <c r="D450" s="14">
        <f>_xlfn.XLOOKUP(A450,'Medical Exam Transform'!$A$2:$A$2336,'Medical Exam Transform'!$C$2:$C$2336)</f>
        <v>5.96</v>
      </c>
      <c r="E450" s="14" t="str">
        <f>_xlfn.XLOOKUP(A450,'Medical Exam Transform'!$A$2:$A$2336,'Medical Exam Transform'!$D$2:$D$2336)</f>
        <v>Yes</v>
      </c>
      <c r="F450" s="14" t="str">
        <f>_xlfn.XLOOKUP(A450,'Medical Exam Transform'!$A$2:$A$2336,'Medical Exam Transform'!$E$2:$E$2336)</f>
        <v>No</v>
      </c>
      <c r="G450" s="14" t="str">
        <f>_xlfn.XLOOKUP(A450,'Medical Exam Transform'!$A$2:$A$2336,'Medical Exam Transform'!$F$2:$F$2336)</f>
        <v>Yes</v>
      </c>
      <c r="H450" s="14">
        <f>_xlfn.XLOOKUP(A450,'Medical Exam Transform'!$A$2:$A$2336,'Medical Exam Transform'!$G$2:$G$2336)</f>
        <v>1</v>
      </c>
      <c r="I450" s="14" t="str">
        <f>_xlfn.XLOOKUP(A450,'Medical Exam Transform'!$A$2:$A$2336,'Medical Exam Transform'!$H$2:$H$2336)</f>
        <v>Yes</v>
      </c>
      <c r="J450" s="14" t="str">
        <f>_xlfn.XLOOKUP(A450,'Medical Exam Transform'!$A$2:$A$2336,'Medical Exam Transform'!$I$2:$I$2336)</f>
        <v>Overweight</v>
      </c>
      <c r="K450" s="14" t="str">
        <f>_xlfn.XLOOKUP(A450,'Medical Exam Transform'!$A$2:$A$2336,'Medical Exam Transform'!$J$2:$J$2336)</f>
        <v>Prediabetes</v>
      </c>
      <c r="L450" s="60">
        <f>_xlfn.XLOOKUP(A450,'Hospitalisation Transform'!$A$2:$A$2344,'Hospitalisation Transform'!$B$2:$B$2344)</f>
        <v>30671</v>
      </c>
      <c r="M450" s="82">
        <f>_xlfn.XLOOKUP(A450,'Hospitalisation Transform'!$A$2:$A$2344,'Hospitalisation Transform'!$D$2:$D$2344)</f>
        <v>22462.04</v>
      </c>
      <c r="N450" s="14" t="str">
        <f>_xlfn.XLOOKUP(A450,'Hospitalisation Transform'!$A$2:$A$2344,'Hospitalisation Transform'!$E$2:$E$2344)</f>
        <v>tier - 3</v>
      </c>
      <c r="O450" s="14" t="str">
        <f>_xlfn.XLOOKUP(A450,'Hospitalisation Transform'!$A$2:$A$2344,'Hospitalisation Transform'!$F$2:$F$2344)</f>
        <v>tier - 1</v>
      </c>
      <c r="P450" s="14" t="str">
        <f>_xlfn.XLOOKUP(A450,'Hospitalisation Transform'!$A$2:$A$2344,'Hospitalisation Transform'!$G$2:$G$2344)</f>
        <v>R1019</v>
      </c>
      <c r="Q450" s="14">
        <f>_xlfn.XLOOKUP(A450,'Hospitalisation Transform'!$A$2:$A$2344,'Hospitalisation Transform'!$H$2:$H$2344)</f>
        <v>39</v>
      </c>
    </row>
    <row r="451" spans="1:17" ht="15.5" x14ac:dyDescent="0.35">
      <c r="A451" s="59" t="s">
        <v>1923</v>
      </c>
      <c r="B451" s="39" t="str">
        <f>_xlfn.XLOOKUP(A451,'Customer Names Transform'!$A$2:$A$2336,'Customer Names Transform'!$D$2:$D$2336)</f>
        <v>James M.</v>
      </c>
      <c r="C451" s="28">
        <f>_xlfn.XLOOKUP(A451,'Medical Exam Transform'!$A$2:$A$2336,'Medical Exam Transform'!$B$2:$B$2336)</f>
        <v>19.95</v>
      </c>
      <c r="D451" s="14">
        <f>_xlfn.XLOOKUP(A451,'Medical Exam Transform'!$A$2:$A$2336,'Medical Exam Transform'!$C$2:$C$2336)</f>
        <v>4.29</v>
      </c>
      <c r="E451" s="14" t="str">
        <f>_xlfn.XLOOKUP(A451,'Medical Exam Transform'!$A$2:$A$2336,'Medical Exam Transform'!$D$2:$D$2336)</f>
        <v>Yes</v>
      </c>
      <c r="F451" s="14" t="str">
        <f>_xlfn.XLOOKUP(A451,'Medical Exam Transform'!$A$2:$A$2336,'Medical Exam Transform'!$E$2:$E$2336)</f>
        <v>No</v>
      </c>
      <c r="G451" s="14" t="str">
        <f>_xlfn.XLOOKUP(A451,'Medical Exam Transform'!$A$2:$A$2336,'Medical Exam Transform'!$F$2:$F$2336)</f>
        <v>No</v>
      </c>
      <c r="H451" s="14">
        <f>_xlfn.XLOOKUP(A451,'Medical Exam Transform'!$A$2:$A$2336,'Medical Exam Transform'!$G$2:$G$2336)</f>
        <v>2</v>
      </c>
      <c r="I451" s="14" t="str">
        <f>_xlfn.XLOOKUP(A451,'Medical Exam Transform'!$A$2:$A$2336,'Medical Exam Transform'!$H$2:$H$2336)</f>
        <v>Yes</v>
      </c>
      <c r="J451" s="14" t="str">
        <f>_xlfn.XLOOKUP(A451,'Medical Exam Transform'!$A$2:$A$2336,'Medical Exam Transform'!$I$2:$I$2336)</f>
        <v>Normalweight</v>
      </c>
      <c r="K451" s="14" t="str">
        <f>_xlfn.XLOOKUP(A451,'Medical Exam Transform'!$A$2:$A$2336,'Medical Exam Transform'!$J$2:$J$2336)</f>
        <v>Prediabetes</v>
      </c>
      <c r="L451" s="60">
        <f>_xlfn.XLOOKUP(A451,'Hospitalisation Transform'!$A$2:$A$2344,'Hospitalisation Transform'!$B$2:$B$2344)</f>
        <v>24337</v>
      </c>
      <c r="M451" s="82">
        <f>_xlfn.XLOOKUP(A451,'Hospitalisation Transform'!$A$2:$A$2344,'Hospitalisation Transform'!$D$2:$D$2344)</f>
        <v>22412.65</v>
      </c>
      <c r="N451" s="14" t="str">
        <f>_xlfn.XLOOKUP(A451,'Hospitalisation Transform'!$A$2:$A$2344,'Hospitalisation Transform'!$E$2:$E$2344)</f>
        <v>tier - 3</v>
      </c>
      <c r="O451" s="14" t="str">
        <f>_xlfn.XLOOKUP(A451,'Hospitalisation Transform'!$A$2:$A$2344,'Hospitalisation Transform'!$F$2:$F$2344)</f>
        <v>tier - 3</v>
      </c>
      <c r="P451" s="14" t="str">
        <f>_xlfn.XLOOKUP(A451,'Hospitalisation Transform'!$A$2:$A$2344,'Hospitalisation Transform'!$G$2:$G$2344)</f>
        <v>R1014</v>
      </c>
      <c r="Q451" s="14">
        <f>_xlfn.XLOOKUP(A451,'Hospitalisation Transform'!$A$2:$A$2344,'Hospitalisation Transform'!$H$2:$H$2344)</f>
        <v>57</v>
      </c>
    </row>
    <row r="452" spans="1:17" ht="15.5" x14ac:dyDescent="0.35">
      <c r="A452" s="59" t="s">
        <v>1922</v>
      </c>
      <c r="B452" s="39" t="str">
        <f>_xlfn.XLOOKUP(A452,'Customer Names Transform'!$A$2:$A$2336,'Customer Names Transform'!$D$2:$D$2336)</f>
        <v>Lauren</v>
      </c>
      <c r="C452" s="28">
        <f>_xlfn.XLOOKUP(A452,'Medical Exam Transform'!$A$2:$A$2336,'Medical Exam Transform'!$B$2:$B$2336)</f>
        <v>24.225000000000001</v>
      </c>
      <c r="D452" s="14">
        <f>_xlfn.XLOOKUP(A452,'Medical Exam Transform'!$A$2:$A$2336,'Medical Exam Transform'!$C$2:$C$2336)</f>
        <v>4.09</v>
      </c>
      <c r="E452" s="14" t="str">
        <f>_xlfn.XLOOKUP(A452,'Medical Exam Transform'!$A$2:$A$2336,'Medical Exam Transform'!$D$2:$D$2336)</f>
        <v>No</v>
      </c>
      <c r="F452" s="14" t="str">
        <f>_xlfn.XLOOKUP(A452,'Medical Exam Transform'!$A$2:$A$2336,'Medical Exam Transform'!$E$2:$E$2336)</f>
        <v>No</v>
      </c>
      <c r="G452" s="14" t="str">
        <f>_xlfn.XLOOKUP(A452,'Medical Exam Transform'!$A$2:$A$2336,'Medical Exam Transform'!$F$2:$F$2336)</f>
        <v>No</v>
      </c>
      <c r="H452" s="14">
        <f>_xlfn.XLOOKUP(A452,'Medical Exam Transform'!$A$2:$A$2336,'Medical Exam Transform'!$G$2:$G$2336)</f>
        <v>0</v>
      </c>
      <c r="I452" s="14" t="str">
        <f>_xlfn.XLOOKUP(A452,'Medical Exam Transform'!$A$2:$A$2336,'Medical Exam Transform'!$H$2:$H$2336)</f>
        <v>No</v>
      </c>
      <c r="J452" s="14" t="str">
        <f>_xlfn.XLOOKUP(A452,'Medical Exam Transform'!$A$2:$A$2336,'Medical Exam Transform'!$I$2:$I$2336)</f>
        <v>Normalweight</v>
      </c>
      <c r="K452" s="14" t="str">
        <f>_xlfn.XLOOKUP(A452,'Medical Exam Transform'!$A$2:$A$2336,'Medical Exam Transform'!$J$2:$J$2336)</f>
        <v>Prediabetes</v>
      </c>
      <c r="L452" s="60">
        <f>_xlfn.XLOOKUP(A452,'Hospitalisation Transform'!$A$2:$A$2344,'Hospitalisation Transform'!$B$2:$B$2344)</f>
        <v>36398</v>
      </c>
      <c r="M452" s="82">
        <f>_xlfn.XLOOKUP(A452,'Hospitalisation Transform'!$A$2:$A$2344,'Hospitalisation Transform'!$D$2:$D$2344)</f>
        <v>22395.74</v>
      </c>
      <c r="N452" s="14" t="str">
        <f>_xlfn.XLOOKUP(A452,'Hospitalisation Transform'!$A$2:$A$2344,'Hospitalisation Transform'!$E$2:$E$2344)</f>
        <v>tier - 3</v>
      </c>
      <c r="O452" s="14" t="str">
        <f>_xlfn.XLOOKUP(A452,'Hospitalisation Transform'!$A$2:$A$2344,'Hospitalisation Transform'!$F$2:$F$2344)</f>
        <v>tier - 2</v>
      </c>
      <c r="P452" s="14" t="str">
        <f>_xlfn.XLOOKUP(A452,'Hospitalisation Transform'!$A$2:$A$2344,'Hospitalisation Transform'!$G$2:$G$2344)</f>
        <v>R1024</v>
      </c>
      <c r="Q452" s="14">
        <f>_xlfn.XLOOKUP(A452,'Hospitalisation Transform'!$A$2:$A$2344,'Hospitalisation Transform'!$H$2:$H$2344)</f>
        <v>24</v>
      </c>
    </row>
    <row r="453" spans="1:17" ht="15.5" x14ac:dyDescent="0.35">
      <c r="A453" s="59" t="s">
        <v>1921</v>
      </c>
      <c r="B453" s="39" t="str">
        <f>_xlfn.XLOOKUP(A453,'Customer Names Transform'!$A$2:$A$2336,'Customer Names Transform'!$D$2:$D$2336)</f>
        <v>Michele V.</v>
      </c>
      <c r="C453" s="28">
        <f>_xlfn.XLOOKUP(A453,'Medical Exam Transform'!$A$2:$A$2336,'Medical Exam Transform'!$B$2:$B$2336)</f>
        <v>28.12</v>
      </c>
      <c r="D453" s="14">
        <f>_xlfn.XLOOKUP(A453,'Medical Exam Transform'!$A$2:$A$2336,'Medical Exam Transform'!$C$2:$C$2336)</f>
        <v>4.88</v>
      </c>
      <c r="E453" s="14" t="str">
        <f>_xlfn.XLOOKUP(A453,'Medical Exam Transform'!$A$2:$A$2336,'Medical Exam Transform'!$D$2:$D$2336)</f>
        <v>No</v>
      </c>
      <c r="F453" s="14" t="str">
        <f>_xlfn.XLOOKUP(A453,'Medical Exam Transform'!$A$2:$A$2336,'Medical Exam Transform'!$E$2:$E$2336)</f>
        <v>No</v>
      </c>
      <c r="G453" s="14" t="str">
        <f>_xlfn.XLOOKUP(A453,'Medical Exam Transform'!$A$2:$A$2336,'Medical Exam Transform'!$F$2:$F$2336)</f>
        <v>No</v>
      </c>
      <c r="H453" s="14">
        <f>_xlfn.XLOOKUP(A453,'Medical Exam Transform'!$A$2:$A$2336,'Medical Exam Transform'!$G$2:$G$2336)</f>
        <v>0</v>
      </c>
      <c r="I453" s="14" t="str">
        <f>_xlfn.XLOOKUP(A453,'Medical Exam Transform'!$A$2:$A$2336,'Medical Exam Transform'!$H$2:$H$2336)</f>
        <v>Yes</v>
      </c>
      <c r="J453" s="14" t="str">
        <f>_xlfn.XLOOKUP(A453,'Medical Exam Transform'!$A$2:$A$2336,'Medical Exam Transform'!$I$2:$I$2336)</f>
        <v>Overweight</v>
      </c>
      <c r="K453" s="14" t="str">
        <f>_xlfn.XLOOKUP(A453,'Medical Exam Transform'!$A$2:$A$2336,'Medical Exam Transform'!$J$2:$J$2336)</f>
        <v>Prediabetes</v>
      </c>
      <c r="L453" s="60">
        <f>_xlfn.XLOOKUP(A453,'Hospitalisation Transform'!$A$2:$A$2344,'Hospitalisation Transform'!$B$2:$B$2344)</f>
        <v>30312</v>
      </c>
      <c r="M453" s="82">
        <f>_xlfn.XLOOKUP(A453,'Hospitalisation Transform'!$A$2:$A$2344,'Hospitalisation Transform'!$D$2:$D$2344)</f>
        <v>22331.57</v>
      </c>
      <c r="N453" s="14" t="str">
        <f>_xlfn.XLOOKUP(A453,'Hospitalisation Transform'!$A$2:$A$2344,'Hospitalisation Transform'!$E$2:$E$2344)</f>
        <v>tier - 2</v>
      </c>
      <c r="O453" s="14" t="str">
        <f>_xlfn.XLOOKUP(A453,'Hospitalisation Transform'!$A$2:$A$2344,'Hospitalisation Transform'!$F$2:$F$2344)</f>
        <v>tier - 3</v>
      </c>
      <c r="P453" s="14" t="str">
        <f>_xlfn.XLOOKUP(A453,'Hospitalisation Transform'!$A$2:$A$2344,'Hospitalisation Transform'!$G$2:$G$2344)</f>
        <v>R1024</v>
      </c>
      <c r="Q453" s="14">
        <f>_xlfn.XLOOKUP(A453,'Hospitalisation Transform'!$A$2:$A$2344,'Hospitalisation Transform'!$H$2:$H$2344)</f>
        <v>40</v>
      </c>
    </row>
    <row r="454" spans="1:17" ht="15.5" x14ac:dyDescent="0.35">
      <c r="A454" s="59" t="s">
        <v>1920</v>
      </c>
      <c r="B454" s="39" t="str">
        <f>_xlfn.XLOOKUP(A454,'Customer Names Transform'!$A$2:$A$2336,'Customer Names Transform'!$D$2:$D$2336)</f>
        <v>Xiao</v>
      </c>
      <c r="C454" s="28">
        <f>_xlfn.XLOOKUP(A454,'Medical Exam Transform'!$A$2:$A$2336,'Medical Exam Transform'!$B$2:$B$2336)</f>
        <v>23.21</v>
      </c>
      <c r="D454" s="14">
        <f>_xlfn.XLOOKUP(A454,'Medical Exam Transform'!$A$2:$A$2336,'Medical Exam Transform'!$C$2:$C$2336)</f>
        <v>6.76</v>
      </c>
      <c r="E454" s="14" t="str">
        <f>_xlfn.XLOOKUP(A454,'Medical Exam Transform'!$A$2:$A$2336,'Medical Exam Transform'!$D$2:$D$2336)</f>
        <v>No</v>
      </c>
      <c r="F454" s="14" t="str">
        <f>_xlfn.XLOOKUP(A454,'Medical Exam Transform'!$A$2:$A$2336,'Medical Exam Transform'!$E$2:$E$2336)</f>
        <v>No</v>
      </c>
      <c r="G454" s="14" t="str">
        <f>_xlfn.XLOOKUP(A454,'Medical Exam Transform'!$A$2:$A$2336,'Medical Exam Transform'!$F$2:$F$2336)</f>
        <v>No</v>
      </c>
      <c r="H454" s="14">
        <f>_xlfn.XLOOKUP(A454,'Medical Exam Transform'!$A$2:$A$2336,'Medical Exam Transform'!$G$2:$G$2336)</f>
        <v>0</v>
      </c>
      <c r="I454" s="14" t="str">
        <f>_xlfn.XLOOKUP(A454,'Medical Exam Transform'!$A$2:$A$2336,'Medical Exam Transform'!$H$2:$H$2336)</f>
        <v>Yes</v>
      </c>
      <c r="J454" s="14" t="str">
        <f>_xlfn.XLOOKUP(A454,'Medical Exam Transform'!$A$2:$A$2336,'Medical Exam Transform'!$I$2:$I$2336)</f>
        <v>Normalweight</v>
      </c>
      <c r="K454" s="14" t="str">
        <f>_xlfn.XLOOKUP(A454,'Medical Exam Transform'!$A$2:$A$2336,'Medical Exam Transform'!$J$2:$J$2336)</f>
        <v>Diabetes</v>
      </c>
      <c r="L454" s="60">
        <f>_xlfn.XLOOKUP(A454,'Hospitalisation Transform'!$A$2:$A$2344,'Hospitalisation Transform'!$B$2:$B$2344)</f>
        <v>26100</v>
      </c>
      <c r="M454" s="82">
        <f>_xlfn.XLOOKUP(A454,'Hospitalisation Transform'!$A$2:$A$2344,'Hospitalisation Transform'!$D$2:$D$2344)</f>
        <v>22218.11</v>
      </c>
      <c r="N454" s="14" t="str">
        <f>_xlfn.XLOOKUP(A454,'Hospitalisation Transform'!$A$2:$A$2344,'Hospitalisation Transform'!$E$2:$E$2344)</f>
        <v>tier - 2</v>
      </c>
      <c r="O454" s="14" t="str">
        <f>_xlfn.XLOOKUP(A454,'Hospitalisation Transform'!$A$2:$A$2344,'Hospitalisation Transform'!$F$2:$F$2344)</f>
        <v>tier - 3</v>
      </c>
      <c r="P454" s="14" t="str">
        <f>_xlfn.XLOOKUP(A454,'Hospitalisation Transform'!$A$2:$A$2344,'Hospitalisation Transform'!$G$2:$G$2344)</f>
        <v>R1013</v>
      </c>
      <c r="Q454" s="14">
        <f>_xlfn.XLOOKUP(A454,'Hospitalisation Transform'!$A$2:$A$2344,'Hospitalisation Transform'!$H$2:$H$2344)</f>
        <v>52</v>
      </c>
    </row>
    <row r="455" spans="1:17" ht="15.5" x14ac:dyDescent="0.35">
      <c r="A455" s="59" t="s">
        <v>1919</v>
      </c>
      <c r="B455" s="39" t="str">
        <f>_xlfn.XLOOKUP(A455,'Customer Names Transform'!$A$2:$A$2336,'Customer Names Transform'!$D$2:$D$2336)</f>
        <v>Harper L</v>
      </c>
      <c r="C455" s="28">
        <f>_xlfn.XLOOKUP(A455,'Medical Exam Transform'!$A$2:$A$2336,'Medical Exam Transform'!$B$2:$B$2336)</f>
        <v>23.98</v>
      </c>
      <c r="D455" s="14">
        <f>_xlfn.XLOOKUP(A455,'Medical Exam Transform'!$A$2:$A$2336,'Medical Exam Transform'!$C$2:$C$2336)</f>
        <v>10.67</v>
      </c>
      <c r="E455" s="14" t="str">
        <f>_xlfn.XLOOKUP(A455,'Medical Exam Transform'!$A$2:$A$2336,'Medical Exam Transform'!$D$2:$D$2336)</f>
        <v>No</v>
      </c>
      <c r="F455" s="14" t="str">
        <f>_xlfn.XLOOKUP(A455,'Medical Exam Transform'!$A$2:$A$2336,'Medical Exam Transform'!$E$2:$E$2336)</f>
        <v>No</v>
      </c>
      <c r="G455" s="14" t="str">
        <f>_xlfn.XLOOKUP(A455,'Medical Exam Transform'!$A$2:$A$2336,'Medical Exam Transform'!$F$2:$F$2336)</f>
        <v>No</v>
      </c>
      <c r="H455" s="14">
        <f>_xlfn.XLOOKUP(A455,'Medical Exam Transform'!$A$2:$A$2336,'Medical Exam Transform'!$G$2:$G$2336)</f>
        <v>0</v>
      </c>
      <c r="I455" s="14" t="str">
        <f>_xlfn.XLOOKUP(A455,'Medical Exam Transform'!$A$2:$A$2336,'Medical Exam Transform'!$H$2:$H$2336)</f>
        <v>No</v>
      </c>
      <c r="J455" s="14" t="str">
        <f>_xlfn.XLOOKUP(A455,'Medical Exam Transform'!$A$2:$A$2336,'Medical Exam Transform'!$I$2:$I$2336)</f>
        <v>Normalweight</v>
      </c>
      <c r="K455" s="14" t="str">
        <f>_xlfn.XLOOKUP(A455,'Medical Exam Transform'!$A$2:$A$2336,'Medical Exam Transform'!$J$2:$J$2336)</f>
        <v>Diabetes</v>
      </c>
      <c r="L455" s="60">
        <f>_xlfn.XLOOKUP(A455,'Hospitalisation Transform'!$A$2:$A$2344,'Hospitalisation Transform'!$B$2:$B$2344)</f>
        <v>23978</v>
      </c>
      <c r="M455" s="82">
        <f>_xlfn.XLOOKUP(A455,'Hospitalisation Transform'!$A$2:$A$2344,'Hospitalisation Transform'!$D$2:$D$2344)</f>
        <v>22192.44</v>
      </c>
      <c r="N455" s="14" t="str">
        <f>_xlfn.XLOOKUP(A455,'Hospitalisation Transform'!$A$2:$A$2344,'Hospitalisation Transform'!$E$2:$E$2344)</f>
        <v>tier - 3</v>
      </c>
      <c r="O455" s="14" t="str">
        <f>_xlfn.XLOOKUP(A455,'Hospitalisation Transform'!$A$2:$A$2344,'Hospitalisation Transform'!$F$2:$F$2344)</f>
        <v>tier - 1</v>
      </c>
      <c r="P455" s="14" t="str">
        <f>_xlfn.XLOOKUP(A455,'Hospitalisation Transform'!$A$2:$A$2344,'Hospitalisation Transform'!$G$2:$G$2344)</f>
        <v>R1013</v>
      </c>
      <c r="Q455" s="14">
        <f>_xlfn.XLOOKUP(A455,'Hospitalisation Transform'!$A$2:$A$2344,'Hospitalisation Transform'!$H$2:$H$2344)</f>
        <v>58</v>
      </c>
    </row>
    <row r="456" spans="1:17" ht="15.5" x14ac:dyDescent="0.35">
      <c r="A456" s="59" t="s">
        <v>1918</v>
      </c>
      <c r="B456" s="39" t="str">
        <f>_xlfn.XLOOKUP(A456,'Customer Names Transform'!$A$2:$A$2336,'Customer Names Transform'!$D$2:$D$2336)</f>
        <v>Nick</v>
      </c>
      <c r="C456" s="28">
        <f>_xlfn.XLOOKUP(A456,'Medical Exam Transform'!$A$2:$A$2336,'Medical Exam Transform'!$B$2:$B$2336)</f>
        <v>30</v>
      </c>
      <c r="D456" s="14">
        <f>_xlfn.XLOOKUP(A456,'Medical Exam Transform'!$A$2:$A$2336,'Medical Exam Transform'!$C$2:$C$2336)</f>
        <v>6.21</v>
      </c>
      <c r="E456" s="14" t="str">
        <f>_xlfn.XLOOKUP(A456,'Medical Exam Transform'!$A$2:$A$2336,'Medical Exam Transform'!$D$2:$D$2336)</f>
        <v>No</v>
      </c>
      <c r="F456" s="14" t="str">
        <f>_xlfn.XLOOKUP(A456,'Medical Exam Transform'!$A$2:$A$2336,'Medical Exam Transform'!$E$2:$E$2336)</f>
        <v>No</v>
      </c>
      <c r="G456" s="14" t="str">
        <f>_xlfn.XLOOKUP(A456,'Medical Exam Transform'!$A$2:$A$2336,'Medical Exam Transform'!$F$2:$F$2336)</f>
        <v>No</v>
      </c>
      <c r="H456" s="14">
        <f>_xlfn.XLOOKUP(A456,'Medical Exam Transform'!$A$2:$A$2336,'Medical Exam Transform'!$G$2:$G$2336)</f>
        <v>0</v>
      </c>
      <c r="I456" s="14" t="str">
        <f>_xlfn.XLOOKUP(A456,'Medical Exam Transform'!$A$2:$A$2336,'Medical Exam Transform'!$H$2:$H$2336)</f>
        <v>Yes</v>
      </c>
      <c r="J456" s="14" t="str">
        <f>_xlfn.XLOOKUP(A456,'Medical Exam Transform'!$A$2:$A$2336,'Medical Exam Transform'!$I$2:$I$2336)</f>
        <v>Obesity</v>
      </c>
      <c r="K456" s="14" t="str">
        <f>_xlfn.XLOOKUP(A456,'Medical Exam Transform'!$A$2:$A$2336,'Medical Exam Transform'!$J$2:$J$2336)</f>
        <v>Normal</v>
      </c>
      <c r="L456" s="60">
        <f>_xlfn.XLOOKUP(A456,'Hospitalisation Transform'!$A$2:$A$2344,'Hospitalisation Transform'!$B$2:$B$2344)</f>
        <v>29476</v>
      </c>
      <c r="M456" s="82">
        <f>_xlfn.XLOOKUP(A456,'Hospitalisation Transform'!$A$2:$A$2344,'Hospitalisation Transform'!$D$2:$D$2344)</f>
        <v>22144.03</v>
      </c>
      <c r="N456" s="14" t="str">
        <f>_xlfn.XLOOKUP(A456,'Hospitalisation Transform'!$A$2:$A$2344,'Hospitalisation Transform'!$E$2:$E$2344)</f>
        <v>tier - 2</v>
      </c>
      <c r="O456" s="14" t="str">
        <f>_xlfn.XLOOKUP(A456,'Hospitalisation Transform'!$A$2:$A$2344,'Hospitalisation Transform'!$F$2:$F$2344)</f>
        <v>tier - 2</v>
      </c>
      <c r="P456" s="14" t="str">
        <f>_xlfn.XLOOKUP(A456,'Hospitalisation Transform'!$A$2:$A$2344,'Hospitalisation Transform'!$G$2:$G$2344)</f>
        <v>R1011</v>
      </c>
      <c r="Q456" s="14">
        <f>_xlfn.XLOOKUP(A456,'Hospitalisation Transform'!$A$2:$A$2344,'Hospitalisation Transform'!$H$2:$H$2344)</f>
        <v>43</v>
      </c>
    </row>
    <row r="457" spans="1:17" ht="15.5" x14ac:dyDescent="0.35">
      <c r="A457" s="59" t="s">
        <v>1917</v>
      </c>
      <c r="B457" s="39" t="str">
        <f>_xlfn.XLOOKUP(A457,'Customer Names Transform'!$A$2:$A$2336,'Customer Names Transform'!$D$2:$D$2336)</f>
        <v>Scott</v>
      </c>
      <c r="C457" s="28">
        <f>_xlfn.XLOOKUP(A457,'Medical Exam Transform'!$A$2:$A$2336,'Medical Exam Transform'!$B$2:$B$2336)</f>
        <v>17.350000000000001</v>
      </c>
      <c r="D457" s="14">
        <f>_xlfn.XLOOKUP(A457,'Medical Exam Transform'!$A$2:$A$2336,'Medical Exam Transform'!$C$2:$C$2336)</f>
        <v>5.03</v>
      </c>
      <c r="E457" s="14" t="str">
        <f>_xlfn.XLOOKUP(A457,'Medical Exam Transform'!$A$2:$A$2336,'Medical Exam Transform'!$D$2:$D$2336)</f>
        <v>Yes</v>
      </c>
      <c r="F457" s="14" t="str">
        <f>_xlfn.XLOOKUP(A457,'Medical Exam Transform'!$A$2:$A$2336,'Medical Exam Transform'!$E$2:$E$2336)</f>
        <v>No</v>
      </c>
      <c r="G457" s="14" t="str">
        <f>_xlfn.XLOOKUP(A457,'Medical Exam Transform'!$A$2:$A$2336,'Medical Exam Transform'!$F$2:$F$2336)</f>
        <v>No</v>
      </c>
      <c r="H457" s="14">
        <f>_xlfn.XLOOKUP(A457,'Medical Exam Transform'!$A$2:$A$2336,'Medical Exam Transform'!$G$2:$G$2336)</f>
        <v>0</v>
      </c>
      <c r="I457" s="14" t="str">
        <f>_xlfn.XLOOKUP(A457,'Medical Exam Transform'!$A$2:$A$2336,'Medical Exam Transform'!$H$2:$H$2336)</f>
        <v>Yes</v>
      </c>
      <c r="J457" s="14" t="str">
        <f>_xlfn.XLOOKUP(A457,'Medical Exam Transform'!$A$2:$A$2336,'Medical Exam Transform'!$I$2:$I$2336)</f>
        <v>Underweight</v>
      </c>
      <c r="K457" s="14" t="str">
        <f>_xlfn.XLOOKUP(A457,'Medical Exam Transform'!$A$2:$A$2336,'Medical Exam Transform'!$J$2:$J$2336)</f>
        <v>Normal</v>
      </c>
      <c r="L457" s="60">
        <f>_xlfn.XLOOKUP(A457,'Hospitalisation Transform'!$A$2:$A$2344,'Hospitalisation Transform'!$B$2:$B$2344)</f>
        <v>37131</v>
      </c>
      <c r="M457" s="82">
        <f>_xlfn.XLOOKUP(A457,'Hospitalisation Transform'!$A$2:$A$2344,'Hospitalisation Transform'!$D$2:$D$2344)</f>
        <v>22097.62</v>
      </c>
      <c r="N457" s="14" t="str">
        <f>_xlfn.XLOOKUP(A457,'Hospitalisation Transform'!$A$2:$A$2344,'Hospitalisation Transform'!$E$2:$E$2344)</f>
        <v>tier - 3</v>
      </c>
      <c r="O457" s="14" t="str">
        <f>_xlfn.XLOOKUP(A457,'Hospitalisation Transform'!$A$2:$A$2344,'Hospitalisation Transform'!$F$2:$F$2344)</f>
        <v>tier - 1</v>
      </c>
      <c r="P457" s="14" t="str">
        <f>_xlfn.XLOOKUP(A457,'Hospitalisation Transform'!$A$2:$A$2344,'Hospitalisation Transform'!$G$2:$G$2344)</f>
        <v>R1011</v>
      </c>
      <c r="Q457" s="14">
        <f>_xlfn.XLOOKUP(A457,'Hospitalisation Transform'!$A$2:$A$2344,'Hospitalisation Transform'!$H$2:$H$2344)</f>
        <v>22</v>
      </c>
    </row>
    <row r="458" spans="1:17" ht="15.5" x14ac:dyDescent="0.35">
      <c r="A458" s="59" t="s">
        <v>1916</v>
      </c>
      <c r="B458" s="39" t="str">
        <f>_xlfn.XLOOKUP(A458,'Customer Names Transform'!$A$2:$A$2336,'Customer Names Transform'!$D$2:$D$2336)</f>
        <v>Wilson</v>
      </c>
      <c r="C458" s="28">
        <f>_xlfn.XLOOKUP(A458,'Medical Exam Transform'!$A$2:$A$2336,'Medical Exam Transform'!$B$2:$B$2336)</f>
        <v>22.704999999999998</v>
      </c>
      <c r="D458" s="14">
        <f>_xlfn.XLOOKUP(A458,'Medical Exam Transform'!$A$2:$A$2336,'Medical Exam Transform'!$C$2:$C$2336)</f>
        <v>5.27</v>
      </c>
      <c r="E458" s="14" t="str">
        <f>_xlfn.XLOOKUP(A458,'Medical Exam Transform'!$A$2:$A$2336,'Medical Exam Transform'!$D$2:$D$2336)</f>
        <v>No</v>
      </c>
      <c r="F458" s="14" t="str">
        <f>_xlfn.XLOOKUP(A458,'Medical Exam Transform'!$A$2:$A$2336,'Medical Exam Transform'!$E$2:$E$2336)</f>
        <v>No</v>
      </c>
      <c r="G458" s="14" t="str">
        <f>_xlfn.XLOOKUP(A458,'Medical Exam Transform'!$A$2:$A$2336,'Medical Exam Transform'!$F$2:$F$2336)</f>
        <v>No</v>
      </c>
      <c r="H458" s="14">
        <f>_xlfn.XLOOKUP(A458,'Medical Exam Transform'!$A$2:$A$2336,'Medical Exam Transform'!$G$2:$G$2336)</f>
        <v>0</v>
      </c>
      <c r="I458" s="14" t="str">
        <f>_xlfn.XLOOKUP(A458,'Medical Exam Transform'!$A$2:$A$2336,'Medical Exam Transform'!$H$2:$H$2336)</f>
        <v>No</v>
      </c>
      <c r="J458" s="14" t="str">
        <f>_xlfn.XLOOKUP(A458,'Medical Exam Transform'!$A$2:$A$2336,'Medical Exam Transform'!$I$2:$I$2336)</f>
        <v>Normalweight</v>
      </c>
      <c r="K458" s="14" t="str">
        <f>_xlfn.XLOOKUP(A458,'Medical Exam Transform'!$A$2:$A$2336,'Medical Exam Transform'!$J$2:$J$2336)</f>
        <v>Prediabetes</v>
      </c>
      <c r="L458" s="60">
        <f>_xlfn.XLOOKUP(A458,'Hospitalisation Transform'!$A$2:$A$2344,'Hospitalisation Transform'!$B$2:$B$2344)</f>
        <v>32795</v>
      </c>
      <c r="M458" s="82">
        <f>_xlfn.XLOOKUP(A458,'Hospitalisation Transform'!$A$2:$A$2344,'Hospitalisation Transform'!$D$2:$D$2344)</f>
        <v>21984.47</v>
      </c>
      <c r="N458" s="14" t="str">
        <f>_xlfn.XLOOKUP(A458,'Hospitalisation Transform'!$A$2:$A$2344,'Hospitalisation Transform'!$E$2:$E$2344)</f>
        <v>tier - 3</v>
      </c>
      <c r="O458" s="14" t="str">
        <f>_xlfn.XLOOKUP(A458,'Hospitalisation Transform'!$A$2:$A$2344,'Hospitalisation Transform'!$F$2:$F$2344)</f>
        <v>tier - 1</v>
      </c>
      <c r="P458" s="14" t="str">
        <f>_xlfn.XLOOKUP(A458,'Hospitalisation Transform'!$A$2:$A$2344,'Hospitalisation Transform'!$G$2:$G$2344)</f>
        <v>R1012</v>
      </c>
      <c r="Q458" s="14">
        <f>_xlfn.XLOOKUP(A458,'Hospitalisation Transform'!$A$2:$A$2344,'Hospitalisation Transform'!$H$2:$H$2344)</f>
        <v>34</v>
      </c>
    </row>
    <row r="459" spans="1:17" ht="15.5" x14ac:dyDescent="0.35">
      <c r="A459" s="59" t="s">
        <v>1915</v>
      </c>
      <c r="B459" s="39" t="str">
        <f>_xlfn.XLOOKUP(A459,'Customer Names Transform'!$A$2:$A$2336,'Customer Names Transform'!$D$2:$D$2336)</f>
        <v>Lee</v>
      </c>
      <c r="C459" s="28">
        <f>_xlfn.XLOOKUP(A459,'Medical Exam Transform'!$A$2:$A$2336,'Medical Exam Transform'!$B$2:$B$2336)</f>
        <v>25.41</v>
      </c>
      <c r="D459" s="14">
        <f>_xlfn.XLOOKUP(A459,'Medical Exam Transform'!$A$2:$A$2336,'Medical Exam Transform'!$C$2:$C$2336)</f>
        <v>10.53</v>
      </c>
      <c r="E459" s="14" t="str">
        <f>_xlfn.XLOOKUP(A459,'Medical Exam Transform'!$A$2:$A$2336,'Medical Exam Transform'!$D$2:$D$2336)</f>
        <v>Yes</v>
      </c>
      <c r="F459" s="14" t="str">
        <f>_xlfn.XLOOKUP(A459,'Medical Exam Transform'!$A$2:$A$2336,'Medical Exam Transform'!$E$2:$E$2336)</f>
        <v>No</v>
      </c>
      <c r="G459" s="14" t="str">
        <f>_xlfn.XLOOKUP(A459,'Medical Exam Transform'!$A$2:$A$2336,'Medical Exam Transform'!$F$2:$F$2336)</f>
        <v>No</v>
      </c>
      <c r="H459" s="14">
        <f>_xlfn.XLOOKUP(A459,'Medical Exam Transform'!$A$2:$A$2336,'Medical Exam Transform'!$G$2:$G$2336)</f>
        <v>1</v>
      </c>
      <c r="I459" s="14" t="str">
        <f>_xlfn.XLOOKUP(A459,'Medical Exam Transform'!$A$2:$A$2336,'Medical Exam Transform'!$H$2:$H$2336)</f>
        <v>Yes</v>
      </c>
      <c r="J459" s="14" t="str">
        <f>_xlfn.XLOOKUP(A459,'Medical Exam Transform'!$A$2:$A$2336,'Medical Exam Transform'!$I$2:$I$2336)</f>
        <v>Overweight</v>
      </c>
      <c r="K459" s="14" t="str">
        <f>_xlfn.XLOOKUP(A459,'Medical Exam Transform'!$A$2:$A$2336,'Medical Exam Transform'!$J$2:$J$2336)</f>
        <v>Diabetes</v>
      </c>
      <c r="L459" s="60">
        <f>_xlfn.XLOOKUP(A459,'Hospitalisation Transform'!$A$2:$A$2344,'Hospitalisation Transform'!$B$2:$B$2344)</f>
        <v>27747</v>
      </c>
      <c r="M459" s="82">
        <f>_xlfn.XLOOKUP(A459,'Hospitalisation Transform'!$A$2:$A$2344,'Hospitalisation Transform'!$D$2:$D$2344)</f>
        <v>21978.68</v>
      </c>
      <c r="N459" s="14" t="str">
        <f>_xlfn.XLOOKUP(A459,'Hospitalisation Transform'!$A$2:$A$2344,'Hospitalisation Transform'!$E$2:$E$2344)</f>
        <v>tier - 3</v>
      </c>
      <c r="O459" s="14" t="str">
        <f>_xlfn.XLOOKUP(A459,'Hospitalisation Transform'!$A$2:$A$2344,'Hospitalisation Transform'!$F$2:$F$2344)</f>
        <v>tier - 3</v>
      </c>
      <c r="P459" s="14" t="str">
        <f>_xlfn.XLOOKUP(A459,'Hospitalisation Transform'!$A$2:$A$2344,'Hospitalisation Transform'!$G$2:$G$2344)</f>
        <v>R1013</v>
      </c>
      <c r="Q459" s="14">
        <f>_xlfn.XLOOKUP(A459,'Hospitalisation Transform'!$A$2:$A$2344,'Hospitalisation Transform'!$H$2:$H$2344)</f>
        <v>48</v>
      </c>
    </row>
    <row r="460" spans="1:17" ht="15.5" x14ac:dyDescent="0.35">
      <c r="A460" s="59" t="s">
        <v>1914</v>
      </c>
      <c r="B460" s="39" t="str">
        <f>_xlfn.XLOOKUP(A460,'Customer Names Transform'!$A$2:$A$2336,'Customer Names Transform'!$D$2:$D$2336)</f>
        <v>Shizhong</v>
      </c>
      <c r="C460" s="28">
        <f>_xlfn.XLOOKUP(A460,'Medical Exam Transform'!$A$2:$A$2336,'Medical Exam Transform'!$B$2:$B$2336)</f>
        <v>18.23</v>
      </c>
      <c r="D460" s="14">
        <f>_xlfn.XLOOKUP(A460,'Medical Exam Transform'!$A$2:$A$2336,'Medical Exam Transform'!$C$2:$C$2336)</f>
        <v>5.78</v>
      </c>
      <c r="E460" s="14" t="str">
        <f>_xlfn.XLOOKUP(A460,'Medical Exam Transform'!$A$2:$A$2336,'Medical Exam Transform'!$D$2:$D$2336)</f>
        <v>No</v>
      </c>
      <c r="F460" s="14" t="str">
        <f>_xlfn.XLOOKUP(A460,'Medical Exam Transform'!$A$2:$A$2336,'Medical Exam Transform'!$E$2:$E$2336)</f>
        <v>No</v>
      </c>
      <c r="G460" s="14" t="str">
        <f>_xlfn.XLOOKUP(A460,'Medical Exam Transform'!$A$2:$A$2336,'Medical Exam Transform'!$F$2:$F$2336)</f>
        <v>Yes</v>
      </c>
      <c r="H460" s="14">
        <f>_xlfn.XLOOKUP(A460,'Medical Exam Transform'!$A$2:$A$2336,'Medical Exam Transform'!$G$2:$G$2336)</f>
        <v>1</v>
      </c>
      <c r="I460" s="14" t="str">
        <f>_xlfn.XLOOKUP(A460,'Medical Exam Transform'!$A$2:$A$2336,'Medical Exam Transform'!$H$2:$H$2336)</f>
        <v>Yes</v>
      </c>
      <c r="J460" s="14" t="str">
        <f>_xlfn.XLOOKUP(A460,'Medical Exam Transform'!$A$2:$A$2336,'Medical Exam Transform'!$I$2:$I$2336)</f>
        <v>Underweight</v>
      </c>
      <c r="K460" s="14" t="str">
        <f>_xlfn.XLOOKUP(A460,'Medical Exam Transform'!$A$2:$A$2336,'Medical Exam Transform'!$J$2:$J$2336)</f>
        <v>Prediabetes</v>
      </c>
      <c r="L460" s="60">
        <f>_xlfn.XLOOKUP(A460,'Hospitalisation Transform'!$A$2:$A$2344,'Hospitalisation Transform'!$B$2:$B$2344)</f>
        <v>37892</v>
      </c>
      <c r="M460" s="82">
        <f>_xlfn.XLOOKUP(A460,'Hospitalisation Transform'!$A$2:$A$2344,'Hospitalisation Transform'!$D$2:$D$2344)</f>
        <v>21882.400000000001</v>
      </c>
      <c r="N460" s="14" t="str">
        <f>_xlfn.XLOOKUP(A460,'Hospitalisation Transform'!$A$2:$A$2344,'Hospitalisation Transform'!$E$2:$E$2344)</f>
        <v>tier - 2</v>
      </c>
      <c r="O460" s="14" t="str">
        <f>_xlfn.XLOOKUP(A460,'Hospitalisation Transform'!$A$2:$A$2344,'Hospitalisation Transform'!$F$2:$F$2344)</f>
        <v>tier - 1</v>
      </c>
      <c r="P460" s="14" t="str">
        <f>_xlfn.XLOOKUP(A460,'Hospitalisation Transform'!$A$2:$A$2344,'Hospitalisation Transform'!$G$2:$G$2344)</f>
        <v>R1011</v>
      </c>
      <c r="Q460" s="14">
        <f>_xlfn.XLOOKUP(A460,'Hospitalisation Transform'!$A$2:$A$2344,'Hospitalisation Transform'!$H$2:$H$2344)</f>
        <v>20</v>
      </c>
    </row>
    <row r="461" spans="1:17" ht="15.5" x14ac:dyDescent="0.35">
      <c r="A461" s="59" t="s">
        <v>1913</v>
      </c>
      <c r="B461" s="39" t="str">
        <f>_xlfn.XLOOKUP(A461,'Customer Names Transform'!$A$2:$A$2336,'Customer Names Transform'!$D$2:$D$2336)</f>
        <v>Marie-Claire</v>
      </c>
      <c r="C461" s="28">
        <f>_xlfn.XLOOKUP(A461,'Medical Exam Transform'!$A$2:$A$2336,'Medical Exam Transform'!$B$2:$B$2336)</f>
        <v>24.7</v>
      </c>
      <c r="D461" s="14">
        <f>_xlfn.XLOOKUP(A461,'Medical Exam Transform'!$A$2:$A$2336,'Medical Exam Transform'!$C$2:$C$2336)</f>
        <v>4.3600000000000003</v>
      </c>
      <c r="E461" s="14" t="str">
        <f>_xlfn.XLOOKUP(A461,'Medical Exam Transform'!$A$2:$A$2336,'Medical Exam Transform'!$D$2:$D$2336)</f>
        <v>No</v>
      </c>
      <c r="F461" s="14" t="str">
        <f>_xlfn.XLOOKUP(A461,'Medical Exam Transform'!$A$2:$A$2336,'Medical Exam Transform'!$E$2:$E$2336)</f>
        <v>No</v>
      </c>
      <c r="G461" s="14" t="str">
        <f>_xlfn.XLOOKUP(A461,'Medical Exam Transform'!$A$2:$A$2336,'Medical Exam Transform'!$F$2:$F$2336)</f>
        <v>Yes</v>
      </c>
      <c r="H461" s="14">
        <f>_xlfn.XLOOKUP(A461,'Medical Exam Transform'!$A$2:$A$2336,'Medical Exam Transform'!$G$2:$G$2336)</f>
        <v>1</v>
      </c>
      <c r="I461" s="14" t="str">
        <f>_xlfn.XLOOKUP(A461,'Medical Exam Transform'!$A$2:$A$2336,'Medical Exam Transform'!$H$2:$H$2336)</f>
        <v>Yes</v>
      </c>
      <c r="J461" s="14" t="str">
        <f>_xlfn.XLOOKUP(A461,'Medical Exam Transform'!$A$2:$A$2336,'Medical Exam Transform'!$I$2:$I$2336)</f>
        <v>Normalweight</v>
      </c>
      <c r="K461" s="14" t="str">
        <f>_xlfn.XLOOKUP(A461,'Medical Exam Transform'!$A$2:$A$2336,'Medical Exam Transform'!$J$2:$J$2336)</f>
        <v>Normal</v>
      </c>
      <c r="L461" s="60">
        <f>_xlfn.XLOOKUP(A461,'Hospitalisation Transform'!$A$2:$A$2344,'Hospitalisation Transform'!$B$2:$B$2344)</f>
        <v>29084</v>
      </c>
      <c r="M461" s="82">
        <f>_xlfn.XLOOKUP(A461,'Hospitalisation Transform'!$A$2:$A$2344,'Hospitalisation Transform'!$D$2:$D$2344)</f>
        <v>21880.82</v>
      </c>
      <c r="N461" s="14" t="str">
        <f>_xlfn.XLOOKUP(A461,'Hospitalisation Transform'!$A$2:$A$2344,'Hospitalisation Transform'!$E$2:$E$2344)</f>
        <v>tier - 3</v>
      </c>
      <c r="O461" s="14" t="str">
        <f>_xlfn.XLOOKUP(A461,'Hospitalisation Transform'!$A$2:$A$2344,'Hospitalisation Transform'!$F$2:$F$2344)</f>
        <v>tier - 1</v>
      </c>
      <c r="P461" s="14" t="str">
        <f>_xlfn.XLOOKUP(A461,'Hospitalisation Transform'!$A$2:$A$2344,'Hospitalisation Transform'!$G$2:$G$2344)</f>
        <v>R1012</v>
      </c>
      <c r="Q461" s="14">
        <f>_xlfn.XLOOKUP(A461,'Hospitalisation Transform'!$A$2:$A$2344,'Hospitalisation Transform'!$H$2:$H$2344)</f>
        <v>44</v>
      </c>
    </row>
    <row r="462" spans="1:17" ht="15.5" x14ac:dyDescent="0.35">
      <c r="A462" s="59" t="s">
        <v>1912</v>
      </c>
      <c r="B462" s="39" t="str">
        <f>_xlfn.XLOOKUP(A462,'Customer Names Transform'!$A$2:$A$2336,'Customer Names Transform'!$D$2:$D$2336)</f>
        <v>Todd J.</v>
      </c>
      <c r="C462" s="28">
        <f>_xlfn.XLOOKUP(A462,'Medical Exam Transform'!$A$2:$A$2336,'Medical Exam Transform'!$B$2:$B$2336)</f>
        <v>37.4</v>
      </c>
      <c r="D462" s="14">
        <f>_xlfn.XLOOKUP(A462,'Medical Exam Transform'!$A$2:$A$2336,'Medical Exam Transform'!$C$2:$C$2336)</f>
        <v>9.7200000000000006</v>
      </c>
      <c r="E462" s="14" t="str">
        <f>_xlfn.XLOOKUP(A462,'Medical Exam Transform'!$A$2:$A$2336,'Medical Exam Transform'!$D$2:$D$2336)</f>
        <v>Yes</v>
      </c>
      <c r="F462" s="14" t="str">
        <f>_xlfn.XLOOKUP(A462,'Medical Exam Transform'!$A$2:$A$2336,'Medical Exam Transform'!$E$2:$E$2336)</f>
        <v>No</v>
      </c>
      <c r="G462" s="14" t="str">
        <f>_xlfn.XLOOKUP(A462,'Medical Exam Transform'!$A$2:$A$2336,'Medical Exam Transform'!$F$2:$F$2336)</f>
        <v>Yes</v>
      </c>
      <c r="H462" s="14">
        <f>_xlfn.XLOOKUP(A462,'Medical Exam Transform'!$A$2:$A$2336,'Medical Exam Transform'!$G$2:$G$2336)</f>
        <v>1</v>
      </c>
      <c r="I462" s="14" t="str">
        <f>_xlfn.XLOOKUP(A462,'Medical Exam Transform'!$A$2:$A$2336,'Medical Exam Transform'!$H$2:$H$2336)</f>
        <v>No</v>
      </c>
      <c r="J462" s="14" t="str">
        <f>_xlfn.XLOOKUP(A462,'Medical Exam Transform'!$A$2:$A$2336,'Medical Exam Transform'!$I$2:$I$2336)</f>
        <v>Obesity</v>
      </c>
      <c r="K462" s="14" t="str">
        <f>_xlfn.XLOOKUP(A462,'Medical Exam Transform'!$A$2:$A$2336,'Medical Exam Transform'!$J$2:$J$2336)</f>
        <v>Normal</v>
      </c>
      <c r="L462" s="60">
        <f>_xlfn.XLOOKUP(A462,'Hospitalisation Transform'!$A$2:$A$2344,'Hospitalisation Transform'!$B$2:$B$2344)</f>
        <v>23250</v>
      </c>
      <c r="M462" s="82">
        <f>_xlfn.XLOOKUP(A462,'Hospitalisation Transform'!$A$2:$A$2344,'Hospitalisation Transform'!$D$2:$D$2344)</f>
        <v>21797</v>
      </c>
      <c r="N462" s="14" t="str">
        <f>_xlfn.XLOOKUP(A462,'Hospitalisation Transform'!$A$2:$A$2344,'Hospitalisation Transform'!$E$2:$E$2344)</f>
        <v>tier - 3</v>
      </c>
      <c r="O462" s="14" t="str">
        <f>_xlfn.XLOOKUP(A462,'Hospitalisation Transform'!$A$2:$A$2344,'Hospitalisation Transform'!$F$2:$F$2344)</f>
        <v>tier - 1</v>
      </c>
      <c r="P462" s="14" t="str">
        <f>_xlfn.XLOOKUP(A462,'Hospitalisation Transform'!$A$2:$A$2344,'Hospitalisation Transform'!$G$2:$G$2344)</f>
        <v>R1011</v>
      </c>
      <c r="Q462" s="14">
        <f>_xlfn.XLOOKUP(A462,'Hospitalisation Transform'!$A$2:$A$2344,'Hospitalisation Transform'!$H$2:$H$2344)</f>
        <v>60</v>
      </c>
    </row>
    <row r="463" spans="1:17" ht="15.5" x14ac:dyDescent="0.35">
      <c r="A463" s="59" t="s">
        <v>1911</v>
      </c>
      <c r="B463" s="39" t="str">
        <f>_xlfn.XLOOKUP(A463,'Customer Names Transform'!$A$2:$A$2336,'Customer Names Transform'!$D$2:$D$2336)</f>
        <v>Carolyn</v>
      </c>
      <c r="C463" s="28">
        <f>_xlfn.XLOOKUP(A463,'Medical Exam Transform'!$A$2:$A$2336,'Medical Exam Transform'!$B$2:$B$2336)</f>
        <v>26.885000000000002</v>
      </c>
      <c r="D463" s="14">
        <f>_xlfn.XLOOKUP(A463,'Medical Exam Transform'!$A$2:$A$2336,'Medical Exam Transform'!$C$2:$C$2336)</f>
        <v>5.18</v>
      </c>
      <c r="E463" s="14" t="str">
        <f>_xlfn.XLOOKUP(A463,'Medical Exam Transform'!$A$2:$A$2336,'Medical Exam Transform'!$D$2:$D$2336)</f>
        <v>No</v>
      </c>
      <c r="F463" s="14" t="str">
        <f>_xlfn.XLOOKUP(A463,'Medical Exam Transform'!$A$2:$A$2336,'Medical Exam Transform'!$E$2:$E$2336)</f>
        <v>No</v>
      </c>
      <c r="G463" s="14" t="str">
        <f>_xlfn.XLOOKUP(A463,'Medical Exam Transform'!$A$2:$A$2336,'Medical Exam Transform'!$F$2:$F$2336)</f>
        <v>Yes</v>
      </c>
      <c r="H463" s="14">
        <f>_xlfn.XLOOKUP(A463,'Medical Exam Transform'!$A$2:$A$2336,'Medical Exam Transform'!$G$2:$G$2336)</f>
        <v>1</v>
      </c>
      <c r="I463" s="14" t="str">
        <f>_xlfn.XLOOKUP(A463,'Medical Exam Transform'!$A$2:$A$2336,'Medical Exam Transform'!$H$2:$H$2336)</f>
        <v>Yes</v>
      </c>
      <c r="J463" s="14" t="str">
        <f>_xlfn.XLOOKUP(A463,'Medical Exam Transform'!$A$2:$A$2336,'Medical Exam Transform'!$I$2:$I$2336)</f>
        <v>Overweight</v>
      </c>
      <c r="K463" s="14" t="str">
        <f>_xlfn.XLOOKUP(A463,'Medical Exam Transform'!$A$2:$A$2336,'Medical Exam Transform'!$J$2:$J$2336)</f>
        <v>Normal</v>
      </c>
      <c r="L463" s="60">
        <f>_xlfn.XLOOKUP(A463,'Hospitalisation Transform'!$A$2:$A$2344,'Hospitalisation Transform'!$B$2:$B$2344)</f>
        <v>29126</v>
      </c>
      <c r="M463" s="82">
        <f>_xlfn.XLOOKUP(A463,'Hospitalisation Transform'!$A$2:$A$2344,'Hospitalisation Transform'!$D$2:$D$2344)</f>
        <v>21774.32</v>
      </c>
      <c r="N463" s="14" t="str">
        <f>_xlfn.XLOOKUP(A463,'Hospitalisation Transform'!$A$2:$A$2344,'Hospitalisation Transform'!$E$2:$E$2344)</f>
        <v>tier - 3</v>
      </c>
      <c r="O463" s="14" t="str">
        <f>_xlfn.XLOOKUP(A463,'Hospitalisation Transform'!$A$2:$A$2344,'Hospitalisation Transform'!$F$2:$F$2344)</f>
        <v>tier - 2</v>
      </c>
      <c r="P463" s="14" t="str">
        <f>_xlfn.XLOOKUP(A463,'Hospitalisation Transform'!$A$2:$A$2344,'Hospitalisation Transform'!$G$2:$G$2344)</f>
        <v>R1012</v>
      </c>
      <c r="Q463" s="14">
        <f>_xlfn.XLOOKUP(A463,'Hospitalisation Transform'!$A$2:$A$2344,'Hospitalisation Transform'!$H$2:$H$2344)</f>
        <v>44</v>
      </c>
    </row>
    <row r="464" spans="1:17" ht="15.5" x14ac:dyDescent="0.35">
      <c r="A464" s="59" t="s">
        <v>1910</v>
      </c>
      <c r="B464" s="39" t="str">
        <f>_xlfn.XLOOKUP(A464,'Customer Names Transform'!$A$2:$A$2336,'Customer Names Transform'!$D$2:$D$2336)</f>
        <v>Lindsey</v>
      </c>
      <c r="C464" s="28">
        <f>_xlfn.XLOOKUP(A464,'Medical Exam Transform'!$A$2:$A$2336,'Medical Exam Transform'!$B$2:$B$2336)</f>
        <v>25.27</v>
      </c>
      <c r="D464" s="14">
        <f>_xlfn.XLOOKUP(A464,'Medical Exam Transform'!$A$2:$A$2336,'Medical Exam Transform'!$C$2:$C$2336)</f>
        <v>5.29</v>
      </c>
      <c r="E464" s="14" t="str">
        <f>_xlfn.XLOOKUP(A464,'Medical Exam Transform'!$A$2:$A$2336,'Medical Exam Transform'!$D$2:$D$2336)</f>
        <v>No</v>
      </c>
      <c r="F464" s="14" t="str">
        <f>_xlfn.XLOOKUP(A464,'Medical Exam Transform'!$A$2:$A$2336,'Medical Exam Transform'!$E$2:$E$2336)</f>
        <v>No</v>
      </c>
      <c r="G464" s="14" t="str">
        <f>_xlfn.XLOOKUP(A464,'Medical Exam Transform'!$A$2:$A$2336,'Medical Exam Transform'!$F$2:$F$2336)</f>
        <v>Yes</v>
      </c>
      <c r="H464" s="14">
        <f>_xlfn.XLOOKUP(A464,'Medical Exam Transform'!$A$2:$A$2336,'Medical Exam Transform'!$G$2:$G$2336)</f>
        <v>1</v>
      </c>
      <c r="I464" s="14" t="str">
        <f>_xlfn.XLOOKUP(A464,'Medical Exam Transform'!$A$2:$A$2336,'Medical Exam Transform'!$H$2:$H$2336)</f>
        <v>Yes</v>
      </c>
      <c r="J464" s="14" t="str">
        <f>_xlfn.XLOOKUP(A464,'Medical Exam Transform'!$A$2:$A$2336,'Medical Exam Transform'!$I$2:$I$2336)</f>
        <v>Overweight</v>
      </c>
      <c r="K464" s="14" t="str">
        <f>_xlfn.XLOOKUP(A464,'Medical Exam Transform'!$A$2:$A$2336,'Medical Exam Transform'!$J$2:$J$2336)</f>
        <v>Normal</v>
      </c>
      <c r="L464" s="60">
        <f>_xlfn.XLOOKUP(A464,'Hospitalisation Transform'!$A$2:$A$2344,'Hospitalisation Transform'!$B$2:$B$2344)</f>
        <v>29118</v>
      </c>
      <c r="M464" s="82">
        <f>_xlfn.XLOOKUP(A464,'Hospitalisation Transform'!$A$2:$A$2344,'Hospitalisation Transform'!$D$2:$D$2344)</f>
        <v>21771.34</v>
      </c>
      <c r="N464" s="14" t="str">
        <f>_xlfn.XLOOKUP(A464,'Hospitalisation Transform'!$A$2:$A$2344,'Hospitalisation Transform'!$E$2:$E$2344)</f>
        <v>tier - 3</v>
      </c>
      <c r="O464" s="14" t="str">
        <f>_xlfn.XLOOKUP(A464,'Hospitalisation Transform'!$A$2:$A$2344,'Hospitalisation Transform'!$F$2:$F$2344)</f>
        <v>tier - 1</v>
      </c>
      <c r="P464" s="14" t="str">
        <f>_xlfn.XLOOKUP(A464,'Hospitalisation Transform'!$A$2:$A$2344,'Hospitalisation Transform'!$G$2:$G$2344)</f>
        <v>R1024</v>
      </c>
      <c r="Q464" s="14">
        <f>_xlfn.XLOOKUP(A464,'Hospitalisation Transform'!$A$2:$A$2344,'Hospitalisation Transform'!$H$2:$H$2344)</f>
        <v>44</v>
      </c>
    </row>
    <row r="465" spans="1:17" ht="15.5" x14ac:dyDescent="0.35">
      <c r="A465" s="59" t="s">
        <v>1909</v>
      </c>
      <c r="B465" s="39" t="str">
        <f>_xlfn.XLOOKUP(A465,'Customer Names Transform'!$A$2:$A$2336,'Customer Names Transform'!$D$2:$D$2336)</f>
        <v>Marissa D</v>
      </c>
      <c r="C465" s="28">
        <f>_xlfn.XLOOKUP(A465,'Medical Exam Transform'!$A$2:$A$2336,'Medical Exam Transform'!$B$2:$B$2336)</f>
        <v>23.655000000000001</v>
      </c>
      <c r="D465" s="14">
        <f>_xlfn.XLOOKUP(A465,'Medical Exam Transform'!$A$2:$A$2336,'Medical Exam Transform'!$C$2:$C$2336)</f>
        <v>4.8600000000000003</v>
      </c>
      <c r="E465" s="14" t="str">
        <f>_xlfn.XLOOKUP(A465,'Medical Exam Transform'!$A$2:$A$2336,'Medical Exam Transform'!$D$2:$D$2336)</f>
        <v>Yes</v>
      </c>
      <c r="F465" s="14" t="str">
        <f>_xlfn.XLOOKUP(A465,'Medical Exam Transform'!$A$2:$A$2336,'Medical Exam Transform'!$E$2:$E$2336)</f>
        <v>No</v>
      </c>
      <c r="G465" s="14" t="str">
        <f>_xlfn.XLOOKUP(A465,'Medical Exam Transform'!$A$2:$A$2336,'Medical Exam Transform'!$F$2:$F$2336)</f>
        <v>No</v>
      </c>
      <c r="H465" s="14">
        <f>_xlfn.XLOOKUP(A465,'Medical Exam Transform'!$A$2:$A$2336,'Medical Exam Transform'!$G$2:$G$2336)</f>
        <v>0</v>
      </c>
      <c r="I465" s="14" t="str">
        <f>_xlfn.XLOOKUP(A465,'Medical Exam Transform'!$A$2:$A$2336,'Medical Exam Transform'!$H$2:$H$2336)</f>
        <v>Yes</v>
      </c>
      <c r="J465" s="14" t="str">
        <f>_xlfn.XLOOKUP(A465,'Medical Exam Transform'!$A$2:$A$2336,'Medical Exam Transform'!$I$2:$I$2336)</f>
        <v>Normalweight</v>
      </c>
      <c r="K465" s="14" t="str">
        <f>_xlfn.XLOOKUP(A465,'Medical Exam Transform'!$A$2:$A$2336,'Medical Exam Transform'!$J$2:$J$2336)</f>
        <v>Normal</v>
      </c>
      <c r="L465" s="60">
        <f>_xlfn.XLOOKUP(A465,'Hospitalisation Transform'!$A$2:$A$2344,'Hospitalisation Transform'!$B$2:$B$2344)</f>
        <v>27959</v>
      </c>
      <c r="M465" s="82">
        <f>_xlfn.XLOOKUP(A465,'Hospitalisation Transform'!$A$2:$A$2344,'Hospitalisation Transform'!$D$2:$D$2344)</f>
        <v>21677.279999999999</v>
      </c>
      <c r="N465" s="14" t="str">
        <f>_xlfn.XLOOKUP(A465,'Hospitalisation Transform'!$A$2:$A$2344,'Hospitalisation Transform'!$E$2:$E$2344)</f>
        <v>tier - 3</v>
      </c>
      <c r="O465" s="14" t="str">
        <f>_xlfn.XLOOKUP(A465,'Hospitalisation Transform'!$A$2:$A$2344,'Hospitalisation Transform'!$F$2:$F$2344)</f>
        <v>tier - 1</v>
      </c>
      <c r="P465" s="14" t="str">
        <f>_xlfn.XLOOKUP(A465,'Hospitalisation Transform'!$A$2:$A$2344,'Hospitalisation Transform'!$G$2:$G$2344)</f>
        <v>R1012</v>
      </c>
      <c r="Q465" s="14">
        <f>_xlfn.XLOOKUP(A465,'Hospitalisation Transform'!$A$2:$A$2344,'Hospitalisation Transform'!$H$2:$H$2344)</f>
        <v>47</v>
      </c>
    </row>
    <row r="466" spans="1:17" ht="15.5" x14ac:dyDescent="0.35">
      <c r="A466" s="59" t="s">
        <v>1908</v>
      </c>
      <c r="B466" s="39" t="str">
        <f>_xlfn.XLOOKUP(A466,'Customer Names Transform'!$A$2:$A$2336,'Customer Names Transform'!$D$2:$D$2336)</f>
        <v>Jean Luc</v>
      </c>
      <c r="C466" s="28">
        <f>_xlfn.XLOOKUP(A466,'Medical Exam Transform'!$A$2:$A$2336,'Medical Exam Transform'!$B$2:$B$2336)</f>
        <v>55.05</v>
      </c>
      <c r="D466" s="14">
        <f>_xlfn.XLOOKUP(A466,'Medical Exam Transform'!$A$2:$A$2336,'Medical Exam Transform'!$C$2:$C$2336)</f>
        <v>7.66</v>
      </c>
      <c r="E466" s="14" t="str">
        <f>_xlfn.XLOOKUP(A466,'Medical Exam Transform'!$A$2:$A$2336,'Medical Exam Transform'!$D$2:$D$2336)</f>
        <v>No</v>
      </c>
      <c r="F466" s="14" t="str">
        <f>_xlfn.XLOOKUP(A466,'Medical Exam Transform'!$A$2:$A$2336,'Medical Exam Transform'!$E$2:$E$2336)</f>
        <v>No</v>
      </c>
      <c r="G466" s="14" t="str">
        <f>_xlfn.XLOOKUP(A466,'Medical Exam Transform'!$A$2:$A$2336,'Medical Exam Transform'!$F$2:$F$2336)</f>
        <v>No</v>
      </c>
      <c r="H466" s="14">
        <f>_xlfn.XLOOKUP(A466,'Medical Exam Transform'!$A$2:$A$2336,'Medical Exam Transform'!$G$2:$G$2336)</f>
        <v>0</v>
      </c>
      <c r="I466" s="14" t="str">
        <f>_xlfn.XLOOKUP(A466,'Medical Exam Transform'!$A$2:$A$2336,'Medical Exam Transform'!$H$2:$H$2336)</f>
        <v>No</v>
      </c>
      <c r="J466" s="14" t="str">
        <f>_xlfn.XLOOKUP(A466,'Medical Exam Transform'!$A$2:$A$2336,'Medical Exam Transform'!$I$2:$I$2336)</f>
        <v>Obesity</v>
      </c>
      <c r="K466" s="14" t="str">
        <f>_xlfn.XLOOKUP(A466,'Medical Exam Transform'!$A$2:$A$2336,'Medical Exam Transform'!$J$2:$J$2336)</f>
        <v>Diabetes</v>
      </c>
      <c r="L466" s="60">
        <f>_xlfn.XLOOKUP(A466,'Hospitalisation Transform'!$A$2:$A$2344,'Hospitalisation Transform'!$B$2:$B$2344)</f>
        <v>22966</v>
      </c>
      <c r="M466" s="82">
        <f>_xlfn.XLOOKUP(A466,'Hospitalisation Transform'!$A$2:$A$2344,'Hospitalisation Transform'!$D$2:$D$2344)</f>
        <v>21661.16</v>
      </c>
      <c r="N466" s="14" t="str">
        <f>_xlfn.XLOOKUP(A466,'Hospitalisation Transform'!$A$2:$A$2344,'Hospitalisation Transform'!$E$2:$E$2344)</f>
        <v>tier - 2</v>
      </c>
      <c r="O466" s="14" t="str">
        <f>_xlfn.XLOOKUP(A466,'Hospitalisation Transform'!$A$2:$A$2344,'Hospitalisation Transform'!$F$2:$F$2344)</f>
        <v>tier - 2</v>
      </c>
      <c r="P466" s="14" t="str">
        <f>_xlfn.XLOOKUP(A466,'Hospitalisation Transform'!$A$2:$A$2344,'Hospitalisation Transform'!$G$2:$G$2344)</f>
        <v>R1012</v>
      </c>
      <c r="Q466" s="14">
        <f>_xlfn.XLOOKUP(A466,'Hospitalisation Transform'!$A$2:$A$2344,'Hospitalisation Transform'!$H$2:$H$2344)</f>
        <v>61</v>
      </c>
    </row>
    <row r="467" spans="1:17" ht="15.5" x14ac:dyDescent="0.35">
      <c r="A467" s="59" t="s">
        <v>1907</v>
      </c>
      <c r="B467" s="39" t="str">
        <f>_xlfn.XLOOKUP(A467,'Customer Names Transform'!$A$2:$A$2336,'Customer Names Transform'!$D$2:$D$2336)</f>
        <v>Danielle</v>
      </c>
      <c r="C467" s="28">
        <f>_xlfn.XLOOKUP(A467,'Medical Exam Transform'!$A$2:$A$2336,'Medical Exam Transform'!$B$2:$B$2336)</f>
        <v>24.89</v>
      </c>
      <c r="D467" s="14">
        <f>_xlfn.XLOOKUP(A467,'Medical Exam Transform'!$A$2:$A$2336,'Medical Exam Transform'!$C$2:$C$2336)</f>
        <v>6.1</v>
      </c>
      <c r="E467" s="14" t="str">
        <f>_xlfn.XLOOKUP(A467,'Medical Exam Transform'!$A$2:$A$2336,'Medical Exam Transform'!$D$2:$D$2336)</f>
        <v>Yes</v>
      </c>
      <c r="F467" s="14" t="str">
        <f>_xlfn.XLOOKUP(A467,'Medical Exam Transform'!$A$2:$A$2336,'Medical Exam Transform'!$E$2:$E$2336)</f>
        <v>No</v>
      </c>
      <c r="G467" s="14" t="str">
        <f>_xlfn.XLOOKUP(A467,'Medical Exam Transform'!$A$2:$A$2336,'Medical Exam Transform'!$F$2:$F$2336)</f>
        <v>Yes</v>
      </c>
      <c r="H467" s="14">
        <f>_xlfn.XLOOKUP(A467,'Medical Exam Transform'!$A$2:$A$2336,'Medical Exam Transform'!$G$2:$G$2336)</f>
        <v>1</v>
      </c>
      <c r="I467" s="14" t="str">
        <f>_xlfn.XLOOKUP(A467,'Medical Exam Transform'!$A$2:$A$2336,'Medical Exam Transform'!$H$2:$H$2336)</f>
        <v>Yes</v>
      </c>
      <c r="J467" s="14" t="str">
        <f>_xlfn.XLOOKUP(A467,'Medical Exam Transform'!$A$2:$A$2336,'Medical Exam Transform'!$I$2:$I$2336)</f>
        <v>Normalweight</v>
      </c>
      <c r="K467" s="14" t="str">
        <f>_xlfn.XLOOKUP(A467,'Medical Exam Transform'!$A$2:$A$2336,'Medical Exam Transform'!$J$2:$J$2336)</f>
        <v>Normal</v>
      </c>
      <c r="L467" s="60">
        <f>_xlfn.XLOOKUP(A467,'Hospitalisation Transform'!$A$2:$A$2344,'Hospitalisation Transform'!$B$2:$B$2344)</f>
        <v>30675</v>
      </c>
      <c r="M467" s="82">
        <f>_xlfn.XLOOKUP(A467,'Hospitalisation Transform'!$A$2:$A$2344,'Hospitalisation Transform'!$D$2:$D$2344)</f>
        <v>21659.93</v>
      </c>
      <c r="N467" s="14" t="str">
        <f>_xlfn.XLOOKUP(A467,'Hospitalisation Transform'!$A$2:$A$2344,'Hospitalisation Transform'!$E$2:$E$2344)</f>
        <v>tier - 3</v>
      </c>
      <c r="O467" s="14" t="str">
        <f>_xlfn.XLOOKUP(A467,'Hospitalisation Transform'!$A$2:$A$2344,'Hospitalisation Transform'!$F$2:$F$2344)</f>
        <v>tier - 3</v>
      </c>
      <c r="P467" s="14" t="str">
        <f>_xlfn.XLOOKUP(A467,'Hospitalisation Transform'!$A$2:$A$2344,'Hospitalisation Transform'!$G$2:$G$2344)</f>
        <v>R1024</v>
      </c>
      <c r="Q467" s="14">
        <f>_xlfn.XLOOKUP(A467,'Hospitalisation Transform'!$A$2:$A$2344,'Hospitalisation Transform'!$H$2:$H$2344)</f>
        <v>39</v>
      </c>
    </row>
    <row r="468" spans="1:17" ht="15.5" x14ac:dyDescent="0.35">
      <c r="A468" s="59" t="s">
        <v>1906</v>
      </c>
      <c r="B468" s="39" t="str">
        <f>_xlfn.XLOOKUP(A468,'Customer Names Transform'!$A$2:$A$2336,'Customer Names Transform'!$D$2:$D$2336)</f>
        <v>Jim</v>
      </c>
      <c r="C468" s="28">
        <f>_xlfn.XLOOKUP(A468,'Medical Exam Transform'!$A$2:$A$2336,'Medical Exam Transform'!$B$2:$B$2336)</f>
        <v>18.715</v>
      </c>
      <c r="D468" s="14">
        <f>_xlfn.XLOOKUP(A468,'Medical Exam Transform'!$A$2:$A$2336,'Medical Exam Transform'!$C$2:$C$2336)</f>
        <v>4.4400000000000004</v>
      </c>
      <c r="E468" s="14" t="str">
        <f>_xlfn.XLOOKUP(A468,'Medical Exam Transform'!$A$2:$A$2336,'Medical Exam Transform'!$D$2:$D$2336)</f>
        <v>No</v>
      </c>
      <c r="F468" s="14" t="str">
        <f>_xlfn.XLOOKUP(A468,'Medical Exam Transform'!$A$2:$A$2336,'Medical Exam Transform'!$E$2:$E$2336)</f>
        <v>No</v>
      </c>
      <c r="G468" s="14" t="str">
        <f>_xlfn.XLOOKUP(A468,'Medical Exam Transform'!$A$2:$A$2336,'Medical Exam Transform'!$F$2:$F$2336)</f>
        <v>No</v>
      </c>
      <c r="H468" s="14">
        <f>_xlfn.XLOOKUP(A468,'Medical Exam Transform'!$A$2:$A$2336,'Medical Exam Transform'!$G$2:$G$2336)</f>
        <v>0</v>
      </c>
      <c r="I468" s="14" t="str">
        <f>_xlfn.XLOOKUP(A468,'Medical Exam Transform'!$A$2:$A$2336,'Medical Exam Transform'!$H$2:$H$2336)</f>
        <v>No</v>
      </c>
      <c r="J468" s="14" t="str">
        <f>_xlfn.XLOOKUP(A468,'Medical Exam Transform'!$A$2:$A$2336,'Medical Exam Transform'!$I$2:$I$2336)</f>
        <v>Normalweight</v>
      </c>
      <c r="K468" s="14" t="str">
        <f>_xlfn.XLOOKUP(A468,'Medical Exam Transform'!$A$2:$A$2336,'Medical Exam Transform'!$J$2:$J$2336)</f>
        <v>Prediabetes</v>
      </c>
      <c r="L468" s="60">
        <f>_xlfn.XLOOKUP(A468,'Hospitalisation Transform'!$A$2:$A$2344,'Hospitalisation Transform'!$B$2:$B$2344)</f>
        <v>36323</v>
      </c>
      <c r="M468" s="82">
        <f>_xlfn.XLOOKUP(A468,'Hospitalisation Transform'!$A$2:$A$2344,'Hospitalisation Transform'!$D$2:$D$2344)</f>
        <v>21595.38</v>
      </c>
      <c r="N468" s="14" t="str">
        <f>_xlfn.XLOOKUP(A468,'Hospitalisation Transform'!$A$2:$A$2344,'Hospitalisation Transform'!$E$2:$E$2344)</f>
        <v>tier - 2</v>
      </c>
      <c r="O468" s="14" t="str">
        <f>_xlfn.XLOOKUP(A468,'Hospitalisation Transform'!$A$2:$A$2344,'Hospitalisation Transform'!$F$2:$F$2344)</f>
        <v>tier - 3</v>
      </c>
      <c r="P468" s="14" t="str">
        <f>_xlfn.XLOOKUP(A468,'Hospitalisation Transform'!$A$2:$A$2344,'Hospitalisation Transform'!$G$2:$G$2344)</f>
        <v>R1012</v>
      </c>
      <c r="Q468" s="14">
        <f>_xlfn.XLOOKUP(A468,'Hospitalisation Transform'!$A$2:$A$2344,'Hospitalisation Transform'!$H$2:$H$2344)</f>
        <v>24</v>
      </c>
    </row>
    <row r="469" spans="1:17" ht="15.5" x14ac:dyDescent="0.35">
      <c r="A469" s="59" t="s">
        <v>1905</v>
      </c>
      <c r="B469" s="39" t="str">
        <f>_xlfn.XLOOKUP(A469,'Customer Names Transform'!$A$2:$A$2336,'Customer Names Transform'!$D$2:$D$2336)</f>
        <v>Matthew T</v>
      </c>
      <c r="C469" s="28">
        <f>_xlfn.XLOOKUP(A469,'Medical Exam Transform'!$A$2:$A$2336,'Medical Exam Transform'!$B$2:$B$2336)</f>
        <v>28.12</v>
      </c>
      <c r="D469" s="14">
        <f>_xlfn.XLOOKUP(A469,'Medical Exam Transform'!$A$2:$A$2336,'Medical Exam Transform'!$C$2:$C$2336)</f>
        <v>6.15</v>
      </c>
      <c r="E469" s="14" t="str">
        <f>_xlfn.XLOOKUP(A469,'Medical Exam Transform'!$A$2:$A$2336,'Medical Exam Transform'!$D$2:$D$2336)</f>
        <v>No</v>
      </c>
      <c r="F469" s="14" t="str">
        <f>_xlfn.XLOOKUP(A469,'Medical Exam Transform'!$A$2:$A$2336,'Medical Exam Transform'!$E$2:$E$2336)</f>
        <v>No</v>
      </c>
      <c r="G469" s="14" t="str">
        <f>_xlfn.XLOOKUP(A469,'Medical Exam Transform'!$A$2:$A$2336,'Medical Exam Transform'!$F$2:$F$2336)</f>
        <v>No</v>
      </c>
      <c r="H469" s="14">
        <f>_xlfn.XLOOKUP(A469,'Medical Exam Transform'!$A$2:$A$2336,'Medical Exam Transform'!$G$2:$G$2336)</f>
        <v>0</v>
      </c>
      <c r="I469" s="14" t="str">
        <f>_xlfn.XLOOKUP(A469,'Medical Exam Transform'!$A$2:$A$2336,'Medical Exam Transform'!$H$2:$H$2336)</f>
        <v>Yes</v>
      </c>
      <c r="J469" s="14" t="str">
        <f>_xlfn.XLOOKUP(A469,'Medical Exam Transform'!$A$2:$A$2336,'Medical Exam Transform'!$I$2:$I$2336)</f>
        <v>Overweight</v>
      </c>
      <c r="K469" s="14" t="str">
        <f>_xlfn.XLOOKUP(A469,'Medical Exam Transform'!$A$2:$A$2336,'Medical Exam Transform'!$J$2:$J$2336)</f>
        <v>Normal</v>
      </c>
      <c r="L469" s="60">
        <f>_xlfn.XLOOKUP(A469,'Hospitalisation Transform'!$A$2:$A$2344,'Hospitalisation Transform'!$B$2:$B$2344)</f>
        <v>33198</v>
      </c>
      <c r="M469" s="82">
        <f>_xlfn.XLOOKUP(A469,'Hospitalisation Transform'!$A$2:$A$2344,'Hospitalisation Transform'!$D$2:$D$2344)</f>
        <v>21472.48</v>
      </c>
      <c r="N469" s="14" t="str">
        <f>_xlfn.XLOOKUP(A469,'Hospitalisation Transform'!$A$2:$A$2344,'Hospitalisation Transform'!$E$2:$E$2344)</f>
        <v>tier - 2</v>
      </c>
      <c r="O469" s="14" t="str">
        <f>_xlfn.XLOOKUP(A469,'Hospitalisation Transform'!$A$2:$A$2344,'Hospitalisation Transform'!$F$2:$F$2344)</f>
        <v>tier - 2</v>
      </c>
      <c r="P469" s="14" t="str">
        <f>_xlfn.XLOOKUP(A469,'Hospitalisation Transform'!$A$2:$A$2344,'Hospitalisation Transform'!$G$2:$G$2344)</f>
        <v>R1012</v>
      </c>
      <c r="Q469" s="14">
        <f>_xlfn.XLOOKUP(A469,'Hospitalisation Transform'!$A$2:$A$2344,'Hospitalisation Transform'!$H$2:$H$2344)</f>
        <v>33</v>
      </c>
    </row>
    <row r="470" spans="1:17" ht="15.5" x14ac:dyDescent="0.35">
      <c r="A470" s="59" t="s">
        <v>1904</v>
      </c>
      <c r="B470" s="39" t="str">
        <f>_xlfn.XLOOKUP(A470,'Customer Names Transform'!$A$2:$A$2336,'Customer Names Transform'!$D$2:$D$2336)</f>
        <v>Rachel L.</v>
      </c>
      <c r="C470" s="28">
        <f>_xlfn.XLOOKUP(A470,'Medical Exam Transform'!$A$2:$A$2336,'Medical Exam Transform'!$B$2:$B$2336)</f>
        <v>26.6</v>
      </c>
      <c r="D470" s="14">
        <f>_xlfn.XLOOKUP(A470,'Medical Exam Transform'!$A$2:$A$2336,'Medical Exam Transform'!$C$2:$C$2336)</f>
        <v>4.53</v>
      </c>
      <c r="E470" s="14" t="str">
        <f>_xlfn.XLOOKUP(A470,'Medical Exam Transform'!$A$2:$A$2336,'Medical Exam Transform'!$D$2:$D$2336)</f>
        <v>No</v>
      </c>
      <c r="F470" s="14" t="str">
        <f>_xlfn.XLOOKUP(A470,'Medical Exam Transform'!$A$2:$A$2336,'Medical Exam Transform'!$E$2:$E$2336)</f>
        <v>No</v>
      </c>
      <c r="G470" s="14" t="str">
        <f>_xlfn.XLOOKUP(A470,'Medical Exam Transform'!$A$2:$A$2336,'Medical Exam Transform'!$F$2:$F$2336)</f>
        <v>No</v>
      </c>
      <c r="H470" s="14">
        <f>_xlfn.XLOOKUP(A470,'Medical Exam Transform'!$A$2:$A$2336,'Medical Exam Transform'!$G$2:$G$2336)</f>
        <v>0</v>
      </c>
      <c r="I470" s="14" t="str">
        <f>_xlfn.XLOOKUP(A470,'Medical Exam Transform'!$A$2:$A$2336,'Medical Exam Transform'!$H$2:$H$2336)</f>
        <v>Yes</v>
      </c>
      <c r="J470" s="14" t="str">
        <f>_xlfn.XLOOKUP(A470,'Medical Exam Transform'!$A$2:$A$2336,'Medical Exam Transform'!$I$2:$I$2336)</f>
        <v>Overweight</v>
      </c>
      <c r="K470" s="14" t="str">
        <f>_xlfn.XLOOKUP(A470,'Medical Exam Transform'!$A$2:$A$2336,'Medical Exam Transform'!$J$2:$J$2336)</f>
        <v>Prediabetes</v>
      </c>
      <c r="L470" s="60">
        <f>_xlfn.XLOOKUP(A470,'Hospitalisation Transform'!$A$2:$A$2344,'Hospitalisation Transform'!$B$2:$B$2344)</f>
        <v>29468</v>
      </c>
      <c r="M470" s="82">
        <f>_xlfn.XLOOKUP(A470,'Hospitalisation Transform'!$A$2:$A$2344,'Hospitalisation Transform'!$D$2:$D$2344)</f>
        <v>21348.71</v>
      </c>
      <c r="N470" s="14" t="str">
        <f>_xlfn.XLOOKUP(A470,'Hospitalisation Transform'!$A$2:$A$2344,'Hospitalisation Transform'!$E$2:$E$2344)</f>
        <v>tier - 2</v>
      </c>
      <c r="O470" s="14" t="str">
        <f>_xlfn.XLOOKUP(A470,'Hospitalisation Transform'!$A$2:$A$2344,'Hospitalisation Transform'!$F$2:$F$2344)</f>
        <v>tier - 1</v>
      </c>
      <c r="P470" s="14" t="str">
        <f>_xlfn.XLOOKUP(A470,'Hospitalisation Transform'!$A$2:$A$2344,'Hospitalisation Transform'!$G$2:$G$2344)</f>
        <v>R1012</v>
      </c>
      <c r="Q470" s="14">
        <f>_xlfn.XLOOKUP(A470,'Hospitalisation Transform'!$A$2:$A$2344,'Hospitalisation Transform'!$H$2:$H$2344)</f>
        <v>43</v>
      </c>
    </row>
    <row r="471" spans="1:17" ht="15.5" x14ac:dyDescent="0.35">
      <c r="A471" s="59" t="s">
        <v>1903</v>
      </c>
      <c r="B471" s="39" t="str">
        <f>_xlfn.XLOOKUP(A471,'Customer Names Transform'!$A$2:$A$2336,'Customer Names Transform'!$D$2:$D$2336)</f>
        <v>Corina</v>
      </c>
      <c r="C471" s="28">
        <f>_xlfn.XLOOKUP(A471,'Medical Exam Transform'!$A$2:$A$2336,'Medical Exam Transform'!$B$2:$B$2336)</f>
        <v>30.114999999999998</v>
      </c>
      <c r="D471" s="14">
        <f>_xlfn.XLOOKUP(A471,'Medical Exam Transform'!$A$2:$A$2336,'Medical Exam Transform'!$C$2:$C$2336)</f>
        <v>5.48</v>
      </c>
      <c r="E471" s="14" t="str">
        <f>_xlfn.XLOOKUP(A471,'Medical Exam Transform'!$A$2:$A$2336,'Medical Exam Transform'!$D$2:$D$2336)</f>
        <v>No</v>
      </c>
      <c r="F471" s="14" t="str">
        <f>_xlfn.XLOOKUP(A471,'Medical Exam Transform'!$A$2:$A$2336,'Medical Exam Transform'!$E$2:$E$2336)</f>
        <v>yes</v>
      </c>
      <c r="G471" s="14" t="str">
        <f>_xlfn.XLOOKUP(A471,'Medical Exam Transform'!$A$2:$A$2336,'Medical Exam Transform'!$F$2:$F$2336)</f>
        <v>No</v>
      </c>
      <c r="H471" s="14">
        <f>_xlfn.XLOOKUP(A471,'Medical Exam Transform'!$A$2:$A$2336,'Medical Exam Transform'!$G$2:$G$2336)</f>
        <v>1</v>
      </c>
      <c r="I471" s="14" t="str">
        <f>_xlfn.XLOOKUP(A471,'Medical Exam Transform'!$A$2:$A$2336,'Medical Exam Transform'!$H$2:$H$2336)</f>
        <v>No</v>
      </c>
      <c r="J471" s="14" t="str">
        <f>_xlfn.XLOOKUP(A471,'Medical Exam Transform'!$A$2:$A$2336,'Medical Exam Transform'!$I$2:$I$2336)</f>
        <v>Obesity</v>
      </c>
      <c r="K471" s="14" t="str">
        <f>_xlfn.XLOOKUP(A471,'Medical Exam Transform'!$A$2:$A$2336,'Medical Exam Transform'!$J$2:$J$2336)</f>
        <v>Prediabetes</v>
      </c>
      <c r="L471" s="60">
        <f>_xlfn.XLOOKUP(A471,'Hospitalisation Transform'!$A$2:$A$2344,'Hospitalisation Transform'!$B$2:$B$2344)</f>
        <v>38203</v>
      </c>
      <c r="M471" s="82">
        <f>_xlfn.XLOOKUP(A471,'Hospitalisation Transform'!$A$2:$A$2344,'Hospitalisation Transform'!$D$2:$D$2344)</f>
        <v>21344.85</v>
      </c>
      <c r="N471" s="14" t="str">
        <f>_xlfn.XLOOKUP(A471,'Hospitalisation Transform'!$A$2:$A$2344,'Hospitalisation Transform'!$E$2:$E$2344)</f>
        <v>tier - 3</v>
      </c>
      <c r="O471" s="14" t="str">
        <f>_xlfn.XLOOKUP(A471,'Hospitalisation Transform'!$A$2:$A$2344,'Hospitalisation Transform'!$F$2:$F$2344)</f>
        <v>tier - 1</v>
      </c>
      <c r="P471" s="14" t="str">
        <f>_xlfn.XLOOKUP(A471,'Hospitalisation Transform'!$A$2:$A$2344,'Hospitalisation Transform'!$G$2:$G$2344)</f>
        <v>R1024</v>
      </c>
      <c r="Q471" s="14">
        <f>_xlfn.XLOOKUP(A471,'Hospitalisation Transform'!$A$2:$A$2344,'Hospitalisation Transform'!$H$2:$H$2344)</f>
        <v>19</v>
      </c>
    </row>
    <row r="472" spans="1:17" ht="15.5" x14ac:dyDescent="0.35">
      <c r="A472" s="59" t="s">
        <v>1902</v>
      </c>
      <c r="B472" s="39" t="str">
        <f>_xlfn.XLOOKUP(A472,'Customer Names Transform'!$A$2:$A$2336,'Customer Names Transform'!$D$2:$D$2336)</f>
        <v>Guannan</v>
      </c>
      <c r="C472" s="28">
        <f>_xlfn.XLOOKUP(A472,'Medical Exam Transform'!$A$2:$A$2336,'Medical Exam Transform'!$B$2:$B$2336)</f>
        <v>24.605</v>
      </c>
      <c r="D472" s="14">
        <f>_xlfn.XLOOKUP(A472,'Medical Exam Transform'!$A$2:$A$2336,'Medical Exam Transform'!$C$2:$C$2336)</f>
        <v>5.48</v>
      </c>
      <c r="E472" s="14" t="str">
        <f>_xlfn.XLOOKUP(A472,'Medical Exam Transform'!$A$2:$A$2336,'Medical Exam Transform'!$D$2:$D$2336)</f>
        <v>No</v>
      </c>
      <c r="F472" s="14" t="str">
        <f>_xlfn.XLOOKUP(A472,'Medical Exam Transform'!$A$2:$A$2336,'Medical Exam Transform'!$E$2:$E$2336)</f>
        <v>No</v>
      </c>
      <c r="G472" s="14" t="str">
        <f>_xlfn.XLOOKUP(A472,'Medical Exam Transform'!$A$2:$A$2336,'Medical Exam Transform'!$F$2:$F$2336)</f>
        <v>No</v>
      </c>
      <c r="H472" s="14">
        <f>_xlfn.XLOOKUP(A472,'Medical Exam Transform'!$A$2:$A$2336,'Medical Exam Transform'!$G$2:$G$2336)</f>
        <v>0</v>
      </c>
      <c r="I472" s="14" t="str">
        <f>_xlfn.XLOOKUP(A472,'Medical Exam Transform'!$A$2:$A$2336,'Medical Exam Transform'!$H$2:$H$2336)</f>
        <v>Yes</v>
      </c>
      <c r="J472" s="14" t="str">
        <f>_xlfn.XLOOKUP(A472,'Medical Exam Transform'!$A$2:$A$2336,'Medical Exam Transform'!$I$2:$I$2336)</f>
        <v>Normalweight</v>
      </c>
      <c r="K472" s="14" t="str">
        <f>_xlfn.XLOOKUP(A472,'Medical Exam Transform'!$A$2:$A$2336,'Medical Exam Transform'!$J$2:$J$2336)</f>
        <v>Prediabetes</v>
      </c>
      <c r="L472" s="60">
        <f>_xlfn.XLOOKUP(A472,'Hospitalisation Transform'!$A$2:$A$2344,'Hospitalisation Transform'!$B$2:$B$2344)</f>
        <v>29565</v>
      </c>
      <c r="M472" s="82">
        <f>_xlfn.XLOOKUP(A472,'Hospitalisation Transform'!$A$2:$A$2344,'Hospitalisation Transform'!$D$2:$D$2344)</f>
        <v>21259.38</v>
      </c>
      <c r="N472" s="14" t="str">
        <f>_xlfn.XLOOKUP(A472,'Hospitalisation Transform'!$A$2:$A$2344,'Hospitalisation Transform'!$E$2:$E$2344)</f>
        <v>tier - 3</v>
      </c>
      <c r="O472" s="14" t="str">
        <f>_xlfn.XLOOKUP(A472,'Hospitalisation Transform'!$A$2:$A$2344,'Hospitalisation Transform'!$F$2:$F$2344)</f>
        <v>tier - 3</v>
      </c>
      <c r="P472" s="14" t="str">
        <f>_xlfn.XLOOKUP(A472,'Hospitalisation Transform'!$A$2:$A$2344,'Hospitalisation Transform'!$G$2:$G$2344)</f>
        <v>R1019</v>
      </c>
      <c r="Q472" s="14">
        <f>_xlfn.XLOOKUP(A472,'Hospitalisation Transform'!$A$2:$A$2344,'Hospitalisation Transform'!$H$2:$H$2344)</f>
        <v>43</v>
      </c>
    </row>
    <row r="473" spans="1:17" ht="15.5" x14ac:dyDescent="0.35">
      <c r="A473" s="59" t="s">
        <v>1901</v>
      </c>
      <c r="B473" s="39" t="str">
        <f>_xlfn.XLOOKUP(A473,'Customer Names Transform'!$A$2:$A$2336,'Customer Names Transform'!$D$2:$D$2336)</f>
        <v>Don</v>
      </c>
      <c r="C473" s="28">
        <f>_xlfn.XLOOKUP(A473,'Medical Exam Transform'!$A$2:$A$2336,'Medical Exam Transform'!$B$2:$B$2336)</f>
        <v>29.6</v>
      </c>
      <c r="D473" s="14">
        <f>_xlfn.XLOOKUP(A473,'Medical Exam Transform'!$A$2:$A$2336,'Medical Exam Transform'!$C$2:$C$2336)</f>
        <v>8.1</v>
      </c>
      <c r="E473" s="14" t="str">
        <f>_xlfn.XLOOKUP(A473,'Medical Exam Transform'!$A$2:$A$2336,'Medical Exam Transform'!$D$2:$D$2336)</f>
        <v>No</v>
      </c>
      <c r="F473" s="14" t="str">
        <f>_xlfn.XLOOKUP(A473,'Medical Exam Transform'!$A$2:$A$2336,'Medical Exam Transform'!$E$2:$E$2336)</f>
        <v>No</v>
      </c>
      <c r="G473" s="14" t="str">
        <f>_xlfn.XLOOKUP(A473,'Medical Exam Transform'!$A$2:$A$2336,'Medical Exam Transform'!$F$2:$F$2336)</f>
        <v>No</v>
      </c>
      <c r="H473" s="14">
        <f>_xlfn.XLOOKUP(A473,'Medical Exam Transform'!$A$2:$A$2336,'Medical Exam Transform'!$G$2:$G$2336)</f>
        <v>0</v>
      </c>
      <c r="I473" s="14" t="str">
        <f>_xlfn.XLOOKUP(A473,'Medical Exam Transform'!$A$2:$A$2336,'Medical Exam Transform'!$H$2:$H$2336)</f>
        <v>No</v>
      </c>
      <c r="J473" s="14" t="str">
        <f>_xlfn.XLOOKUP(A473,'Medical Exam Transform'!$A$2:$A$2336,'Medical Exam Transform'!$I$2:$I$2336)</f>
        <v>Overweight</v>
      </c>
      <c r="K473" s="14" t="str">
        <f>_xlfn.XLOOKUP(A473,'Medical Exam Transform'!$A$2:$A$2336,'Medical Exam Transform'!$J$2:$J$2336)</f>
        <v>Normal</v>
      </c>
      <c r="L473" s="60">
        <f>_xlfn.XLOOKUP(A473,'Hospitalisation Transform'!$A$2:$A$2344,'Hospitalisation Transform'!$B$2:$B$2344)</f>
        <v>27275</v>
      </c>
      <c r="M473" s="82">
        <f>_xlfn.XLOOKUP(A473,'Hospitalisation Transform'!$A$2:$A$2344,'Hospitalisation Transform'!$D$2:$D$2344)</f>
        <v>21232.18</v>
      </c>
      <c r="N473" s="14" t="str">
        <f>_xlfn.XLOOKUP(A473,'Hospitalisation Transform'!$A$2:$A$2344,'Hospitalisation Transform'!$E$2:$E$2344)</f>
        <v>tier - 3</v>
      </c>
      <c r="O473" s="14" t="str">
        <f>_xlfn.XLOOKUP(A473,'Hospitalisation Transform'!$A$2:$A$2344,'Hospitalisation Transform'!$F$2:$F$2344)</f>
        <v>tier - 2</v>
      </c>
      <c r="P473" s="14" t="str">
        <f>_xlfn.XLOOKUP(A473,'Hospitalisation Transform'!$A$2:$A$2344,'Hospitalisation Transform'!$G$2:$G$2344)</f>
        <v>R1011</v>
      </c>
      <c r="Q473" s="14">
        <f>_xlfn.XLOOKUP(A473,'Hospitalisation Transform'!$A$2:$A$2344,'Hospitalisation Transform'!$H$2:$H$2344)</f>
        <v>49</v>
      </c>
    </row>
    <row r="474" spans="1:17" ht="15.5" x14ac:dyDescent="0.35">
      <c r="A474" s="59" t="s">
        <v>1900</v>
      </c>
      <c r="B474" s="39" t="str">
        <f>_xlfn.XLOOKUP(A474,'Customer Names Transform'!$A$2:$A$2336,'Customer Names Transform'!$D$2:$D$2336)</f>
        <v>Chris</v>
      </c>
      <c r="C474" s="28">
        <f>_xlfn.XLOOKUP(A474,'Medical Exam Transform'!$A$2:$A$2336,'Medical Exam Transform'!$B$2:$B$2336)</f>
        <v>24.42</v>
      </c>
      <c r="D474" s="14">
        <f>_xlfn.XLOOKUP(A474,'Medical Exam Transform'!$A$2:$A$2336,'Medical Exam Transform'!$C$2:$C$2336)</f>
        <v>7.16</v>
      </c>
      <c r="E474" s="14" t="str">
        <f>_xlfn.XLOOKUP(A474,'Medical Exam Transform'!$A$2:$A$2336,'Medical Exam Transform'!$D$2:$D$2336)</f>
        <v>No</v>
      </c>
      <c r="F474" s="14" t="str">
        <f>_xlfn.XLOOKUP(A474,'Medical Exam Transform'!$A$2:$A$2336,'Medical Exam Transform'!$E$2:$E$2336)</f>
        <v>No</v>
      </c>
      <c r="G474" s="14" t="str">
        <f>_xlfn.XLOOKUP(A474,'Medical Exam Transform'!$A$2:$A$2336,'Medical Exam Transform'!$F$2:$F$2336)</f>
        <v>No</v>
      </c>
      <c r="H474" s="14">
        <f>_xlfn.XLOOKUP(A474,'Medical Exam Transform'!$A$2:$A$2336,'Medical Exam Transform'!$G$2:$G$2336)</f>
        <v>0</v>
      </c>
      <c r="I474" s="14" t="str">
        <f>_xlfn.XLOOKUP(A474,'Medical Exam Transform'!$A$2:$A$2336,'Medical Exam Transform'!$H$2:$H$2336)</f>
        <v>Yes</v>
      </c>
      <c r="J474" s="14" t="str">
        <f>_xlfn.XLOOKUP(A474,'Medical Exam Transform'!$A$2:$A$2336,'Medical Exam Transform'!$I$2:$I$2336)</f>
        <v>Normalweight</v>
      </c>
      <c r="K474" s="14" t="str">
        <f>_xlfn.XLOOKUP(A474,'Medical Exam Transform'!$A$2:$A$2336,'Medical Exam Transform'!$J$2:$J$2336)</f>
        <v>Normal</v>
      </c>
      <c r="L474" s="60">
        <f>_xlfn.XLOOKUP(A474,'Hospitalisation Transform'!$A$2:$A$2344,'Hospitalisation Transform'!$B$2:$B$2344)</f>
        <v>27316</v>
      </c>
      <c r="M474" s="82">
        <f>_xlfn.XLOOKUP(A474,'Hospitalisation Transform'!$A$2:$A$2344,'Hospitalisation Transform'!$D$2:$D$2344)</f>
        <v>21223.68</v>
      </c>
      <c r="N474" s="14" t="str">
        <f>_xlfn.XLOOKUP(A474,'Hospitalisation Transform'!$A$2:$A$2344,'Hospitalisation Transform'!$E$2:$E$2344)</f>
        <v>tier - 3</v>
      </c>
      <c r="O474" s="14" t="str">
        <f>_xlfn.XLOOKUP(A474,'Hospitalisation Transform'!$A$2:$A$2344,'Hospitalisation Transform'!$F$2:$F$2344)</f>
        <v>tier - 2</v>
      </c>
      <c r="P474" s="14" t="str">
        <f>_xlfn.XLOOKUP(A474,'Hospitalisation Transform'!$A$2:$A$2344,'Hospitalisation Transform'!$G$2:$G$2344)</f>
        <v>R1013</v>
      </c>
      <c r="Q474" s="14">
        <f>_xlfn.XLOOKUP(A474,'Hospitalisation Transform'!$A$2:$A$2344,'Hospitalisation Transform'!$H$2:$H$2344)</f>
        <v>49</v>
      </c>
    </row>
    <row r="475" spans="1:17" ht="15.5" x14ac:dyDescent="0.35">
      <c r="A475" s="59" t="s">
        <v>1899</v>
      </c>
      <c r="B475" s="39" t="str">
        <f>_xlfn.XLOOKUP(A475,'Customer Names Transform'!$A$2:$A$2336,'Customer Names Transform'!$D$2:$D$2336)</f>
        <v>Gavin V.</v>
      </c>
      <c r="C475" s="28">
        <f>_xlfn.XLOOKUP(A475,'Medical Exam Transform'!$A$2:$A$2336,'Medical Exam Transform'!$B$2:$B$2336)</f>
        <v>20.9</v>
      </c>
      <c r="D475" s="14">
        <f>_xlfn.XLOOKUP(A475,'Medical Exam Transform'!$A$2:$A$2336,'Medical Exam Transform'!$C$2:$C$2336)</f>
        <v>4.55</v>
      </c>
      <c r="E475" s="14" t="str">
        <f>_xlfn.XLOOKUP(A475,'Medical Exam Transform'!$A$2:$A$2336,'Medical Exam Transform'!$D$2:$D$2336)</f>
        <v>Yes</v>
      </c>
      <c r="F475" s="14" t="str">
        <f>_xlfn.XLOOKUP(A475,'Medical Exam Transform'!$A$2:$A$2336,'Medical Exam Transform'!$E$2:$E$2336)</f>
        <v>No</v>
      </c>
      <c r="G475" s="14" t="str">
        <f>_xlfn.XLOOKUP(A475,'Medical Exam Transform'!$A$2:$A$2336,'Medical Exam Transform'!$F$2:$F$2336)</f>
        <v>Yes</v>
      </c>
      <c r="H475" s="14">
        <f>_xlfn.XLOOKUP(A475,'Medical Exam Transform'!$A$2:$A$2336,'Medical Exam Transform'!$G$2:$G$2336)</f>
        <v>1</v>
      </c>
      <c r="I475" s="14" t="str">
        <f>_xlfn.XLOOKUP(A475,'Medical Exam Transform'!$A$2:$A$2336,'Medical Exam Transform'!$H$2:$H$2336)</f>
        <v>Yes</v>
      </c>
      <c r="J475" s="14" t="str">
        <f>_xlfn.XLOOKUP(A475,'Medical Exam Transform'!$A$2:$A$2336,'Medical Exam Transform'!$I$2:$I$2336)</f>
        <v>Normalweight</v>
      </c>
      <c r="K475" s="14" t="str">
        <f>_xlfn.XLOOKUP(A475,'Medical Exam Transform'!$A$2:$A$2336,'Medical Exam Transform'!$J$2:$J$2336)</f>
        <v>Normal</v>
      </c>
      <c r="L475" s="60">
        <f>_xlfn.XLOOKUP(A475,'Hospitalisation Transform'!$A$2:$A$2344,'Hospitalisation Transform'!$B$2:$B$2344)</f>
        <v>25441</v>
      </c>
      <c r="M475" s="82">
        <f>_xlfn.XLOOKUP(A475,'Hospitalisation Transform'!$A$2:$A$2344,'Hospitalisation Transform'!$D$2:$D$2344)</f>
        <v>21195.82</v>
      </c>
      <c r="N475" s="14" t="str">
        <f>_xlfn.XLOOKUP(A475,'Hospitalisation Transform'!$A$2:$A$2344,'Hospitalisation Transform'!$E$2:$E$2344)</f>
        <v>tier - 3</v>
      </c>
      <c r="O475" s="14" t="str">
        <f>_xlfn.XLOOKUP(A475,'Hospitalisation Transform'!$A$2:$A$2344,'Hospitalisation Transform'!$F$2:$F$2344)</f>
        <v>tier - 1</v>
      </c>
      <c r="P475" s="14" t="str">
        <f>_xlfn.XLOOKUP(A475,'Hospitalisation Transform'!$A$2:$A$2344,'Hospitalisation Transform'!$G$2:$G$2344)</f>
        <v>R1013</v>
      </c>
      <c r="Q475" s="14">
        <f>_xlfn.XLOOKUP(A475,'Hospitalisation Transform'!$A$2:$A$2344,'Hospitalisation Transform'!$H$2:$H$2344)</f>
        <v>54</v>
      </c>
    </row>
    <row r="476" spans="1:17" ht="15.5" x14ac:dyDescent="0.35">
      <c r="A476" s="59" t="s">
        <v>1898</v>
      </c>
      <c r="B476" s="39" t="str">
        <f>_xlfn.XLOOKUP(A476,'Customer Names Transform'!$A$2:$A$2336,'Customer Names Transform'!$D$2:$D$2336)</f>
        <v>David</v>
      </c>
      <c r="C476" s="28">
        <f>_xlfn.XLOOKUP(A476,'Medical Exam Transform'!$A$2:$A$2336,'Medical Exam Transform'!$B$2:$B$2336)</f>
        <v>22.895</v>
      </c>
      <c r="D476" s="14">
        <f>_xlfn.XLOOKUP(A476,'Medical Exam Transform'!$A$2:$A$2336,'Medical Exam Transform'!$C$2:$C$2336)</f>
        <v>6.03</v>
      </c>
      <c r="E476" s="14" t="str">
        <f>_xlfn.XLOOKUP(A476,'Medical Exam Transform'!$A$2:$A$2336,'Medical Exam Transform'!$D$2:$D$2336)</f>
        <v>No</v>
      </c>
      <c r="F476" s="14" t="str">
        <f>_xlfn.XLOOKUP(A476,'Medical Exam Transform'!$A$2:$A$2336,'Medical Exam Transform'!$E$2:$E$2336)</f>
        <v>No</v>
      </c>
      <c r="G476" s="14" t="str">
        <f>_xlfn.XLOOKUP(A476,'Medical Exam Transform'!$A$2:$A$2336,'Medical Exam Transform'!$F$2:$F$2336)</f>
        <v>No</v>
      </c>
      <c r="H476" s="14">
        <f>_xlfn.XLOOKUP(A476,'Medical Exam Transform'!$A$2:$A$2336,'Medical Exam Transform'!$G$2:$G$2336)</f>
        <v>0</v>
      </c>
      <c r="I476" s="14" t="str">
        <f>_xlfn.XLOOKUP(A476,'Medical Exam Transform'!$A$2:$A$2336,'Medical Exam Transform'!$H$2:$H$2336)</f>
        <v>Yes</v>
      </c>
      <c r="J476" s="14" t="str">
        <f>_xlfn.XLOOKUP(A476,'Medical Exam Transform'!$A$2:$A$2336,'Medical Exam Transform'!$I$2:$I$2336)</f>
        <v>Normalweight</v>
      </c>
      <c r="K476" s="14" t="str">
        <f>_xlfn.XLOOKUP(A476,'Medical Exam Transform'!$A$2:$A$2336,'Medical Exam Transform'!$J$2:$J$2336)</f>
        <v>Prediabetes</v>
      </c>
      <c r="L476" s="60">
        <f>_xlfn.XLOOKUP(A476,'Hospitalisation Transform'!$A$2:$A$2344,'Hospitalisation Transform'!$B$2:$B$2344)</f>
        <v>28452</v>
      </c>
      <c r="M476" s="82">
        <f>_xlfn.XLOOKUP(A476,'Hospitalisation Transform'!$A$2:$A$2344,'Hospitalisation Transform'!$D$2:$D$2344)</f>
        <v>21098.55</v>
      </c>
      <c r="N476" s="14" t="str">
        <f>_xlfn.XLOOKUP(A476,'Hospitalisation Transform'!$A$2:$A$2344,'Hospitalisation Transform'!$E$2:$E$2344)</f>
        <v>tier - 3</v>
      </c>
      <c r="O476" s="14" t="str">
        <f>_xlfn.XLOOKUP(A476,'Hospitalisation Transform'!$A$2:$A$2344,'Hospitalisation Transform'!$F$2:$F$2344)</f>
        <v>tier - 3</v>
      </c>
      <c r="P476" s="14" t="str">
        <f>_xlfn.XLOOKUP(A476,'Hospitalisation Transform'!$A$2:$A$2344,'Hospitalisation Transform'!$G$2:$G$2344)</f>
        <v>R1012</v>
      </c>
      <c r="Q476" s="14">
        <f>_xlfn.XLOOKUP(A476,'Hospitalisation Transform'!$A$2:$A$2344,'Hospitalisation Transform'!$H$2:$H$2344)</f>
        <v>46</v>
      </c>
    </row>
    <row r="477" spans="1:17" ht="15.5" x14ac:dyDescent="0.35">
      <c r="A477" s="59" t="s">
        <v>1897</v>
      </c>
      <c r="B477" s="39" t="str">
        <f>_xlfn.XLOOKUP(A477,'Customer Names Transform'!$A$2:$A$2336,'Customer Names Transform'!$D$2:$D$2336)</f>
        <v>Jatin</v>
      </c>
      <c r="C477" s="28">
        <f>_xlfn.XLOOKUP(A477,'Medical Exam Transform'!$A$2:$A$2336,'Medical Exam Transform'!$B$2:$B$2336)</f>
        <v>28.3</v>
      </c>
      <c r="D477" s="14">
        <f>_xlfn.XLOOKUP(A477,'Medical Exam Transform'!$A$2:$A$2336,'Medical Exam Transform'!$C$2:$C$2336)</f>
        <v>5.47</v>
      </c>
      <c r="E477" s="14" t="str">
        <f>_xlfn.XLOOKUP(A477,'Medical Exam Transform'!$A$2:$A$2336,'Medical Exam Transform'!$D$2:$D$2336)</f>
        <v>Yes</v>
      </c>
      <c r="F477" s="14" t="str">
        <f>_xlfn.XLOOKUP(A477,'Medical Exam Transform'!$A$2:$A$2336,'Medical Exam Transform'!$E$2:$E$2336)</f>
        <v>No</v>
      </c>
      <c r="G477" s="14" t="str">
        <f>_xlfn.XLOOKUP(A477,'Medical Exam Transform'!$A$2:$A$2336,'Medical Exam Transform'!$F$2:$F$2336)</f>
        <v>Yes</v>
      </c>
      <c r="H477" s="14">
        <f>_xlfn.XLOOKUP(A477,'Medical Exam Transform'!$A$2:$A$2336,'Medical Exam Transform'!$G$2:$G$2336)</f>
        <v>1</v>
      </c>
      <c r="I477" s="14" t="str">
        <f>_xlfn.XLOOKUP(A477,'Medical Exam Transform'!$A$2:$A$2336,'Medical Exam Transform'!$H$2:$H$2336)</f>
        <v>Yes</v>
      </c>
      <c r="J477" s="14" t="str">
        <f>_xlfn.XLOOKUP(A477,'Medical Exam Transform'!$A$2:$A$2336,'Medical Exam Transform'!$I$2:$I$2336)</f>
        <v>Overweight</v>
      </c>
      <c r="K477" s="14" t="str">
        <f>_xlfn.XLOOKUP(A477,'Medical Exam Transform'!$A$2:$A$2336,'Medical Exam Transform'!$J$2:$J$2336)</f>
        <v>Prediabetes</v>
      </c>
      <c r="L477" s="60">
        <f>_xlfn.XLOOKUP(A477,'Hospitalisation Transform'!$A$2:$A$2344,'Hospitalisation Transform'!$B$2:$B$2344)</f>
        <v>30499</v>
      </c>
      <c r="M477" s="82">
        <f>_xlfn.XLOOKUP(A477,'Hospitalisation Transform'!$A$2:$A$2344,'Hospitalisation Transform'!$D$2:$D$2344)</f>
        <v>21082.16</v>
      </c>
      <c r="N477" s="14" t="str">
        <f>_xlfn.XLOOKUP(A477,'Hospitalisation Transform'!$A$2:$A$2344,'Hospitalisation Transform'!$E$2:$E$2344)</f>
        <v>tier - 3</v>
      </c>
      <c r="O477" s="14" t="str">
        <f>_xlfn.XLOOKUP(A477,'Hospitalisation Transform'!$A$2:$A$2344,'Hospitalisation Transform'!$F$2:$F$2344)</f>
        <v>tier - 2</v>
      </c>
      <c r="P477" s="14" t="str">
        <f>_xlfn.XLOOKUP(A477,'Hospitalisation Transform'!$A$2:$A$2344,'Hospitalisation Transform'!$G$2:$G$2344)</f>
        <v>R1011</v>
      </c>
      <c r="Q477" s="14">
        <f>_xlfn.XLOOKUP(A477,'Hospitalisation Transform'!$A$2:$A$2344,'Hospitalisation Transform'!$H$2:$H$2344)</f>
        <v>40</v>
      </c>
    </row>
    <row r="478" spans="1:17" ht="15.5" x14ac:dyDescent="0.35">
      <c r="A478" s="59" t="s">
        <v>1895</v>
      </c>
      <c r="B478" s="39" t="str">
        <f>_xlfn.XLOOKUP(A478,'Customer Names Transform'!$A$2:$A$2336,'Customer Names Transform'!$D$2:$D$2336)</f>
        <v>J P. II</v>
      </c>
      <c r="C478" s="28">
        <f>_xlfn.XLOOKUP(A478,'Medical Exam Transform'!$A$2:$A$2336,'Medical Exam Transform'!$B$2:$B$2336)</f>
        <v>54.3</v>
      </c>
      <c r="D478" s="14">
        <f>_xlfn.XLOOKUP(A478,'Medical Exam Transform'!$A$2:$A$2336,'Medical Exam Transform'!$C$2:$C$2336)</f>
        <v>4.1500000000000004</v>
      </c>
      <c r="E478" s="14" t="str">
        <f>_xlfn.XLOOKUP(A478,'Medical Exam Transform'!$A$2:$A$2336,'Medical Exam Transform'!$D$2:$D$2336)</f>
        <v>Yes</v>
      </c>
      <c r="F478" s="14" t="str">
        <f>_xlfn.XLOOKUP(A478,'Medical Exam Transform'!$A$2:$A$2336,'Medical Exam Transform'!$E$2:$E$2336)</f>
        <v>No</v>
      </c>
      <c r="G478" s="14" t="str">
        <f>_xlfn.XLOOKUP(A478,'Medical Exam Transform'!$A$2:$A$2336,'Medical Exam Transform'!$F$2:$F$2336)</f>
        <v>No</v>
      </c>
      <c r="H478" s="14">
        <f>_xlfn.XLOOKUP(A478,'Medical Exam Transform'!$A$2:$A$2336,'Medical Exam Transform'!$G$2:$G$2336)</f>
        <v>1</v>
      </c>
      <c r="I478" s="14" t="str">
        <f>_xlfn.XLOOKUP(A478,'Medical Exam Transform'!$A$2:$A$2336,'Medical Exam Transform'!$H$2:$H$2336)</f>
        <v>No</v>
      </c>
      <c r="J478" s="14" t="str">
        <f>_xlfn.XLOOKUP(A478,'Medical Exam Transform'!$A$2:$A$2336,'Medical Exam Transform'!$I$2:$I$2336)</f>
        <v>Obesity</v>
      </c>
      <c r="K478" s="14" t="str">
        <f>_xlfn.XLOOKUP(A478,'Medical Exam Transform'!$A$2:$A$2336,'Medical Exam Transform'!$J$2:$J$2336)</f>
        <v>Normal</v>
      </c>
      <c r="L478" s="60">
        <f>_xlfn.XLOOKUP(A478,'Hospitalisation Transform'!$A$2:$A$2344,'Hospitalisation Transform'!$B$2:$B$2344)</f>
        <v>23700</v>
      </c>
      <c r="M478" s="82">
        <f>_xlfn.XLOOKUP(A478,'Hospitalisation Transform'!$A$2:$A$2344,'Hospitalisation Transform'!$D$2:$D$2344)</f>
        <v>20893.060000000001</v>
      </c>
      <c r="N478" s="14" t="str">
        <f>_xlfn.XLOOKUP(A478,'Hospitalisation Transform'!$A$2:$A$2344,'Hospitalisation Transform'!$E$2:$E$2344)</f>
        <v>tier - 2</v>
      </c>
      <c r="O478" s="14" t="str">
        <f>_xlfn.XLOOKUP(A478,'Hospitalisation Transform'!$A$2:$A$2344,'Hospitalisation Transform'!$F$2:$F$2344)</f>
        <v>tier - 3</v>
      </c>
      <c r="P478" s="14" t="str">
        <f>_xlfn.XLOOKUP(A478,'Hospitalisation Transform'!$A$2:$A$2344,'Hospitalisation Transform'!$G$2:$G$2344)</f>
        <v>R1012</v>
      </c>
      <c r="Q478" s="14">
        <f>_xlfn.XLOOKUP(A478,'Hospitalisation Transform'!$A$2:$A$2344,'Hospitalisation Transform'!$H$2:$H$2344)</f>
        <v>59</v>
      </c>
    </row>
    <row r="479" spans="1:17" ht="15.5" x14ac:dyDescent="0.35">
      <c r="A479" s="59" t="s">
        <v>1894</v>
      </c>
      <c r="B479" s="39" t="str">
        <f>_xlfn.XLOOKUP(A479,'Customer Names Transform'!$A$2:$A$2336,'Customer Names Transform'!$D$2:$D$2336)</f>
        <v>Angela M.</v>
      </c>
      <c r="C479" s="28">
        <f>_xlfn.XLOOKUP(A479,'Medical Exam Transform'!$A$2:$A$2336,'Medical Exam Transform'!$B$2:$B$2336)</f>
        <v>33.344999999999999</v>
      </c>
      <c r="D479" s="14">
        <f>_xlfn.XLOOKUP(A479,'Medical Exam Transform'!$A$2:$A$2336,'Medical Exam Transform'!$C$2:$C$2336)</f>
        <v>11.32</v>
      </c>
      <c r="E479" s="14" t="str">
        <f>_xlfn.XLOOKUP(A479,'Medical Exam Transform'!$A$2:$A$2336,'Medical Exam Transform'!$D$2:$D$2336)</f>
        <v>Yes</v>
      </c>
      <c r="F479" s="14" t="str">
        <f>_xlfn.XLOOKUP(A479,'Medical Exam Transform'!$A$2:$A$2336,'Medical Exam Transform'!$E$2:$E$2336)</f>
        <v>No</v>
      </c>
      <c r="G479" s="14" t="str">
        <f>_xlfn.XLOOKUP(A479,'Medical Exam Transform'!$A$2:$A$2336,'Medical Exam Transform'!$F$2:$F$2336)</f>
        <v>No</v>
      </c>
      <c r="H479" s="14">
        <f>_xlfn.XLOOKUP(A479,'Medical Exam Transform'!$A$2:$A$2336,'Medical Exam Transform'!$G$2:$G$2336)</f>
        <v>1</v>
      </c>
      <c r="I479" s="14" t="str">
        <f>_xlfn.XLOOKUP(A479,'Medical Exam Transform'!$A$2:$A$2336,'Medical Exam Transform'!$H$2:$H$2336)</f>
        <v>No</v>
      </c>
      <c r="J479" s="14" t="str">
        <f>_xlfn.XLOOKUP(A479,'Medical Exam Transform'!$A$2:$A$2336,'Medical Exam Transform'!$I$2:$I$2336)</f>
        <v>Obesity</v>
      </c>
      <c r="K479" s="14" t="str">
        <f>_xlfn.XLOOKUP(A479,'Medical Exam Transform'!$A$2:$A$2336,'Medical Exam Transform'!$J$2:$J$2336)</f>
        <v>Diabetes</v>
      </c>
      <c r="L479" s="60">
        <f>_xlfn.XLOOKUP(A479,'Hospitalisation Transform'!$A$2:$A$2344,'Hospitalisation Transform'!$B$2:$B$2344)</f>
        <v>27736</v>
      </c>
      <c r="M479" s="82">
        <f>_xlfn.XLOOKUP(A479,'Hospitalisation Transform'!$A$2:$A$2344,'Hospitalisation Transform'!$D$2:$D$2344)</f>
        <v>20878.78</v>
      </c>
      <c r="N479" s="14" t="str">
        <f>_xlfn.XLOOKUP(A479,'Hospitalisation Transform'!$A$2:$A$2344,'Hospitalisation Transform'!$E$2:$E$2344)</f>
        <v>tier - 2</v>
      </c>
      <c r="O479" s="14" t="str">
        <f>_xlfn.XLOOKUP(A479,'Hospitalisation Transform'!$A$2:$A$2344,'Hospitalisation Transform'!$F$2:$F$2344)</f>
        <v>tier - 1</v>
      </c>
      <c r="P479" s="14" t="str">
        <f>_xlfn.XLOOKUP(A479,'Hospitalisation Transform'!$A$2:$A$2344,'Hospitalisation Transform'!$G$2:$G$2344)</f>
        <v>R1024</v>
      </c>
      <c r="Q479" s="14">
        <f>_xlfn.XLOOKUP(A479,'Hospitalisation Transform'!$A$2:$A$2344,'Hospitalisation Transform'!$H$2:$H$2344)</f>
        <v>48</v>
      </c>
    </row>
    <row r="480" spans="1:17" ht="15.5" x14ac:dyDescent="0.35">
      <c r="A480" s="59" t="s">
        <v>1893</v>
      </c>
      <c r="B480" s="39" t="str">
        <f>_xlfn.XLOOKUP(A480,'Customer Names Transform'!$A$2:$A$2336,'Customer Names Transform'!$D$2:$D$2336)</f>
        <v>Blake K.</v>
      </c>
      <c r="C480" s="28">
        <f>_xlfn.XLOOKUP(A480,'Medical Exam Transform'!$A$2:$A$2336,'Medical Exam Transform'!$B$2:$B$2336)</f>
        <v>33</v>
      </c>
      <c r="D480" s="14">
        <f>_xlfn.XLOOKUP(A480,'Medical Exam Transform'!$A$2:$A$2336,'Medical Exam Transform'!$C$2:$C$2336)</f>
        <v>9.51</v>
      </c>
      <c r="E480" s="14" t="str">
        <f>_xlfn.XLOOKUP(A480,'Medical Exam Transform'!$A$2:$A$2336,'Medical Exam Transform'!$D$2:$D$2336)</f>
        <v>Yes</v>
      </c>
      <c r="F480" s="14" t="str">
        <f>_xlfn.XLOOKUP(A480,'Medical Exam Transform'!$A$2:$A$2336,'Medical Exam Transform'!$E$2:$E$2336)</f>
        <v>No</v>
      </c>
      <c r="G480" s="14" t="str">
        <f>_xlfn.XLOOKUP(A480,'Medical Exam Transform'!$A$2:$A$2336,'Medical Exam Transform'!$F$2:$F$2336)</f>
        <v>No</v>
      </c>
      <c r="H480" s="14">
        <f>_xlfn.XLOOKUP(A480,'Medical Exam Transform'!$A$2:$A$2336,'Medical Exam Transform'!$G$2:$G$2336)</f>
        <v>0</v>
      </c>
      <c r="I480" s="14" t="str">
        <f>_xlfn.XLOOKUP(A480,'Medical Exam Transform'!$A$2:$A$2336,'Medical Exam Transform'!$H$2:$H$2336)</f>
        <v>No</v>
      </c>
      <c r="J480" s="14" t="str">
        <f>_xlfn.XLOOKUP(A480,'Medical Exam Transform'!$A$2:$A$2336,'Medical Exam Transform'!$I$2:$I$2336)</f>
        <v>Obesity</v>
      </c>
      <c r="K480" s="14" t="str">
        <f>_xlfn.XLOOKUP(A480,'Medical Exam Transform'!$A$2:$A$2336,'Medical Exam Transform'!$J$2:$J$2336)</f>
        <v>Normal</v>
      </c>
      <c r="L480" s="60">
        <f>_xlfn.XLOOKUP(A480,'Hospitalisation Transform'!$A$2:$A$2344,'Hospitalisation Transform'!$B$2:$B$2344)</f>
        <v>24723</v>
      </c>
      <c r="M480" s="82">
        <f>_xlfn.XLOOKUP(A480,'Hospitalisation Transform'!$A$2:$A$2344,'Hospitalisation Transform'!$D$2:$D$2344)</f>
        <v>20781.490000000002</v>
      </c>
      <c r="N480" s="14" t="str">
        <f>_xlfn.XLOOKUP(A480,'Hospitalisation Transform'!$A$2:$A$2344,'Hospitalisation Transform'!$E$2:$E$2344)</f>
        <v>tier - 2</v>
      </c>
      <c r="O480" s="14" t="str">
        <f>_xlfn.XLOOKUP(A480,'Hospitalisation Transform'!$A$2:$A$2344,'Hospitalisation Transform'!$F$2:$F$2344)</f>
        <v>tier - 3</v>
      </c>
      <c r="P480" s="14" t="str">
        <f>_xlfn.XLOOKUP(A480,'Hospitalisation Transform'!$A$2:$A$2344,'Hospitalisation Transform'!$G$2:$G$2344)</f>
        <v>R1013</v>
      </c>
      <c r="Q480" s="14">
        <f>_xlfn.XLOOKUP(A480,'Hospitalisation Transform'!$A$2:$A$2344,'Hospitalisation Transform'!$H$2:$H$2344)</f>
        <v>56</v>
      </c>
    </row>
    <row r="481" spans="1:17" ht="15.5" x14ac:dyDescent="0.35">
      <c r="A481" s="59" t="s">
        <v>1892</v>
      </c>
      <c r="B481" s="39" t="str">
        <f>_xlfn.XLOOKUP(A481,'Customer Names Transform'!$A$2:$A$2336,'Customer Names Transform'!$D$2:$D$2336)</f>
        <v>Brian T.</v>
      </c>
      <c r="C481" s="28">
        <f>_xlfn.XLOOKUP(A481,'Medical Exam Transform'!$A$2:$A$2336,'Medical Exam Transform'!$B$2:$B$2336)</f>
        <v>28.024999999999999</v>
      </c>
      <c r="D481" s="14">
        <f>_xlfn.XLOOKUP(A481,'Medical Exam Transform'!$A$2:$A$2336,'Medical Exam Transform'!$C$2:$C$2336)</f>
        <v>7.67</v>
      </c>
      <c r="E481" s="14" t="str">
        <f>_xlfn.XLOOKUP(A481,'Medical Exam Transform'!$A$2:$A$2336,'Medical Exam Transform'!$D$2:$D$2336)</f>
        <v>Yes</v>
      </c>
      <c r="F481" s="14" t="str">
        <f>_xlfn.XLOOKUP(A481,'Medical Exam Transform'!$A$2:$A$2336,'Medical Exam Transform'!$E$2:$E$2336)</f>
        <v>No</v>
      </c>
      <c r="G481" s="14" t="str">
        <f>_xlfn.XLOOKUP(A481,'Medical Exam Transform'!$A$2:$A$2336,'Medical Exam Transform'!$F$2:$F$2336)</f>
        <v>No</v>
      </c>
      <c r="H481" s="14">
        <f>_xlfn.XLOOKUP(A481,'Medical Exam Transform'!$A$2:$A$2336,'Medical Exam Transform'!$G$2:$G$2336)</f>
        <v>1</v>
      </c>
      <c r="I481" s="14" t="str">
        <f>_xlfn.XLOOKUP(A481,'Medical Exam Transform'!$A$2:$A$2336,'Medical Exam Transform'!$H$2:$H$2336)</f>
        <v>Yes</v>
      </c>
      <c r="J481" s="14" t="str">
        <f>_xlfn.XLOOKUP(A481,'Medical Exam Transform'!$A$2:$A$2336,'Medical Exam Transform'!$I$2:$I$2336)</f>
        <v>Overweight</v>
      </c>
      <c r="K481" s="14" t="str">
        <f>_xlfn.XLOOKUP(A481,'Medical Exam Transform'!$A$2:$A$2336,'Medical Exam Transform'!$J$2:$J$2336)</f>
        <v>Diabetes</v>
      </c>
      <c r="L481" s="60">
        <f>_xlfn.XLOOKUP(A481,'Hospitalisation Transform'!$A$2:$A$2344,'Hospitalisation Transform'!$B$2:$B$2344)</f>
        <v>31628</v>
      </c>
      <c r="M481" s="82">
        <f>_xlfn.XLOOKUP(A481,'Hospitalisation Transform'!$A$2:$A$2344,'Hospitalisation Transform'!$D$2:$D$2344)</f>
        <v>20773.63</v>
      </c>
      <c r="N481" s="14" t="str">
        <f>_xlfn.XLOOKUP(A481,'Hospitalisation Transform'!$A$2:$A$2344,'Hospitalisation Transform'!$E$2:$E$2344)</f>
        <v>tier - 2</v>
      </c>
      <c r="O481" s="14" t="str">
        <f>_xlfn.XLOOKUP(A481,'Hospitalisation Transform'!$A$2:$A$2344,'Hospitalisation Transform'!$F$2:$F$2344)</f>
        <v>tier - 3</v>
      </c>
      <c r="P481" s="14" t="str">
        <f>_xlfn.XLOOKUP(A481,'Hospitalisation Transform'!$A$2:$A$2344,'Hospitalisation Transform'!$G$2:$G$2344)</f>
        <v>R1017</v>
      </c>
      <c r="Q481" s="14">
        <f>_xlfn.XLOOKUP(A481,'Hospitalisation Transform'!$A$2:$A$2344,'Hospitalisation Transform'!$H$2:$H$2344)</f>
        <v>37</v>
      </c>
    </row>
    <row r="482" spans="1:17" ht="15.5" x14ac:dyDescent="0.35">
      <c r="A482" s="59" t="s">
        <v>1891</v>
      </c>
      <c r="B482" s="39" t="str">
        <f>_xlfn.XLOOKUP(A482,'Customer Names Transform'!$A$2:$A$2336,'Customer Names Transform'!$D$2:$D$2336)</f>
        <v>Damon</v>
      </c>
      <c r="C482" s="28">
        <f>_xlfn.XLOOKUP(A482,'Medical Exam Transform'!$A$2:$A$2336,'Medical Exam Transform'!$B$2:$B$2336)</f>
        <v>28.69</v>
      </c>
      <c r="D482" s="14">
        <f>_xlfn.XLOOKUP(A482,'Medical Exam Transform'!$A$2:$A$2336,'Medical Exam Transform'!$C$2:$C$2336)</f>
        <v>6.23</v>
      </c>
      <c r="E482" s="14" t="str">
        <f>_xlfn.XLOOKUP(A482,'Medical Exam Transform'!$A$2:$A$2336,'Medical Exam Transform'!$D$2:$D$2336)</f>
        <v>No</v>
      </c>
      <c r="F482" s="14" t="str">
        <f>_xlfn.XLOOKUP(A482,'Medical Exam Transform'!$A$2:$A$2336,'Medical Exam Transform'!$E$2:$E$2336)</f>
        <v>No</v>
      </c>
      <c r="G482" s="14" t="str">
        <f>_xlfn.XLOOKUP(A482,'Medical Exam Transform'!$A$2:$A$2336,'Medical Exam Transform'!$F$2:$F$2336)</f>
        <v>No</v>
      </c>
      <c r="H482" s="14">
        <f>_xlfn.XLOOKUP(A482,'Medical Exam Transform'!$A$2:$A$2336,'Medical Exam Transform'!$G$2:$G$2336)</f>
        <v>1</v>
      </c>
      <c r="I482" s="14" t="str">
        <f>_xlfn.XLOOKUP(A482,'Medical Exam Transform'!$A$2:$A$2336,'Medical Exam Transform'!$H$2:$H$2336)</f>
        <v>Yes</v>
      </c>
      <c r="J482" s="14" t="str">
        <f>_xlfn.XLOOKUP(A482,'Medical Exam Transform'!$A$2:$A$2336,'Medical Exam Transform'!$I$2:$I$2336)</f>
        <v>Overweight</v>
      </c>
      <c r="K482" s="14" t="str">
        <f>_xlfn.XLOOKUP(A482,'Medical Exam Transform'!$A$2:$A$2336,'Medical Exam Transform'!$J$2:$J$2336)</f>
        <v>Normal</v>
      </c>
      <c r="L482" s="60">
        <f>_xlfn.XLOOKUP(A482,'Hospitalisation Transform'!$A$2:$A$2344,'Hospitalisation Transform'!$B$2:$B$2344)</f>
        <v>33861</v>
      </c>
      <c r="M482" s="82">
        <f>_xlfn.XLOOKUP(A482,'Hospitalisation Transform'!$A$2:$A$2344,'Hospitalisation Transform'!$D$2:$D$2344)</f>
        <v>20745.990000000002</v>
      </c>
      <c r="N482" s="14" t="str">
        <f>_xlfn.XLOOKUP(A482,'Hospitalisation Transform'!$A$2:$A$2344,'Hospitalisation Transform'!$E$2:$E$2344)</f>
        <v>tier - 3</v>
      </c>
      <c r="O482" s="14" t="str">
        <f>_xlfn.XLOOKUP(A482,'Hospitalisation Transform'!$A$2:$A$2344,'Hospitalisation Transform'!$F$2:$F$2344)</f>
        <v>tier - 1</v>
      </c>
      <c r="P482" s="14" t="str">
        <f>_xlfn.XLOOKUP(A482,'Hospitalisation Transform'!$A$2:$A$2344,'Hospitalisation Transform'!$G$2:$G$2344)</f>
        <v>R1012</v>
      </c>
      <c r="Q482" s="14">
        <f>_xlfn.XLOOKUP(A482,'Hospitalisation Transform'!$A$2:$A$2344,'Hospitalisation Transform'!$H$2:$H$2344)</f>
        <v>31</v>
      </c>
    </row>
    <row r="483" spans="1:17" ht="15.5" x14ac:dyDescent="0.35">
      <c r="A483" s="59" t="s">
        <v>1890</v>
      </c>
      <c r="B483" s="39" t="str">
        <f>_xlfn.XLOOKUP(A483,'Customer Names Transform'!$A$2:$A$2336,'Customer Names Transform'!$D$2:$D$2336)</f>
        <v>Jeffrey</v>
      </c>
      <c r="C483" s="28">
        <f>_xlfn.XLOOKUP(A483,'Medical Exam Transform'!$A$2:$A$2336,'Medical Exam Transform'!$B$2:$B$2336)</f>
        <v>40.28</v>
      </c>
      <c r="D483" s="14">
        <f>_xlfn.XLOOKUP(A483,'Medical Exam Transform'!$A$2:$A$2336,'Medical Exam Transform'!$C$2:$C$2336)</f>
        <v>8.9</v>
      </c>
      <c r="E483" s="14" t="str">
        <f>_xlfn.XLOOKUP(A483,'Medical Exam Transform'!$A$2:$A$2336,'Medical Exam Transform'!$D$2:$D$2336)</f>
        <v>No</v>
      </c>
      <c r="F483" s="14" t="str">
        <f>_xlfn.XLOOKUP(A483,'Medical Exam Transform'!$A$2:$A$2336,'Medical Exam Transform'!$E$2:$E$2336)</f>
        <v>No</v>
      </c>
      <c r="G483" s="14" t="str">
        <f>_xlfn.XLOOKUP(A483,'Medical Exam Transform'!$A$2:$A$2336,'Medical Exam Transform'!$F$2:$F$2336)</f>
        <v>No</v>
      </c>
      <c r="H483" s="14">
        <f>_xlfn.XLOOKUP(A483,'Medical Exam Transform'!$A$2:$A$2336,'Medical Exam Transform'!$G$2:$G$2336)</f>
        <v>0</v>
      </c>
      <c r="I483" s="14" t="str">
        <f>_xlfn.XLOOKUP(A483,'Medical Exam Transform'!$A$2:$A$2336,'Medical Exam Transform'!$H$2:$H$2336)</f>
        <v>No</v>
      </c>
      <c r="J483" s="14" t="str">
        <f>_xlfn.XLOOKUP(A483,'Medical Exam Transform'!$A$2:$A$2336,'Medical Exam Transform'!$I$2:$I$2336)</f>
        <v>Obesity</v>
      </c>
      <c r="K483" s="14" t="str">
        <f>_xlfn.XLOOKUP(A483,'Medical Exam Transform'!$A$2:$A$2336,'Medical Exam Transform'!$J$2:$J$2336)</f>
        <v>Normal</v>
      </c>
      <c r="L483" s="60">
        <f>_xlfn.XLOOKUP(A483,'Hospitalisation Transform'!$A$2:$A$2344,'Hospitalisation Transform'!$B$2:$B$2344)</f>
        <v>23955</v>
      </c>
      <c r="M483" s="82">
        <f>_xlfn.XLOOKUP(A483,'Hospitalisation Transform'!$A$2:$A$2344,'Hospitalisation Transform'!$D$2:$D$2344)</f>
        <v>20709.02</v>
      </c>
      <c r="N483" s="14" t="str">
        <f>_xlfn.XLOOKUP(A483,'Hospitalisation Transform'!$A$2:$A$2344,'Hospitalisation Transform'!$E$2:$E$2344)</f>
        <v>tier - 3</v>
      </c>
      <c r="O483" s="14" t="str">
        <f>_xlfn.XLOOKUP(A483,'Hospitalisation Transform'!$A$2:$A$2344,'Hospitalisation Transform'!$F$2:$F$2344)</f>
        <v>tier - 2</v>
      </c>
      <c r="P483" s="14" t="str">
        <f>_xlfn.XLOOKUP(A483,'Hospitalisation Transform'!$A$2:$A$2344,'Hospitalisation Transform'!$G$2:$G$2344)</f>
        <v>R1019</v>
      </c>
      <c r="Q483" s="14">
        <f>_xlfn.XLOOKUP(A483,'Hospitalisation Transform'!$A$2:$A$2344,'Hospitalisation Transform'!$H$2:$H$2344)</f>
        <v>58</v>
      </c>
    </row>
    <row r="484" spans="1:17" ht="15.5" x14ac:dyDescent="0.35">
      <c r="A484" s="59" t="s">
        <v>1889</v>
      </c>
      <c r="B484" s="39" t="str">
        <f>_xlfn.XLOOKUP(A484,'Customer Names Transform'!$A$2:$A$2336,'Customer Names Transform'!$D$2:$D$2336)</f>
        <v>Malcolm J.</v>
      </c>
      <c r="C484" s="28">
        <f>_xlfn.XLOOKUP(A484,'Medical Exam Transform'!$A$2:$A$2336,'Medical Exam Transform'!$B$2:$B$2336)</f>
        <v>37.299999999999997</v>
      </c>
      <c r="D484" s="14">
        <f>_xlfn.XLOOKUP(A484,'Medical Exam Transform'!$A$2:$A$2336,'Medical Exam Transform'!$C$2:$C$2336)</f>
        <v>7.79</v>
      </c>
      <c r="E484" s="14" t="str">
        <f>_xlfn.XLOOKUP(A484,'Medical Exam Transform'!$A$2:$A$2336,'Medical Exam Transform'!$D$2:$D$2336)</f>
        <v>Yes</v>
      </c>
      <c r="F484" s="14" t="str">
        <f>_xlfn.XLOOKUP(A484,'Medical Exam Transform'!$A$2:$A$2336,'Medical Exam Transform'!$E$2:$E$2336)</f>
        <v>No</v>
      </c>
      <c r="G484" s="14" t="str">
        <f>_xlfn.XLOOKUP(A484,'Medical Exam Transform'!$A$2:$A$2336,'Medical Exam Transform'!$F$2:$F$2336)</f>
        <v>No</v>
      </c>
      <c r="H484" s="14">
        <f>_xlfn.XLOOKUP(A484,'Medical Exam Transform'!$A$2:$A$2336,'Medical Exam Transform'!$G$2:$G$2336)</f>
        <v>0</v>
      </c>
      <c r="I484" s="14" t="str">
        <f>_xlfn.XLOOKUP(A484,'Medical Exam Transform'!$A$2:$A$2336,'Medical Exam Transform'!$H$2:$H$2336)</f>
        <v>No</v>
      </c>
      <c r="J484" s="14" t="str">
        <f>_xlfn.XLOOKUP(A484,'Medical Exam Transform'!$A$2:$A$2336,'Medical Exam Transform'!$I$2:$I$2336)</f>
        <v>Obesity</v>
      </c>
      <c r="K484" s="14" t="str">
        <f>_xlfn.XLOOKUP(A484,'Medical Exam Transform'!$A$2:$A$2336,'Medical Exam Transform'!$J$2:$J$2336)</f>
        <v>Diabetes</v>
      </c>
      <c r="L484" s="60">
        <f>_xlfn.XLOOKUP(A484,'Hospitalisation Transform'!$A$2:$A$2344,'Hospitalisation Transform'!$B$2:$B$2344)</f>
        <v>24823</v>
      </c>
      <c r="M484" s="82">
        <f>_xlfn.XLOOKUP(A484,'Hospitalisation Transform'!$A$2:$A$2344,'Hospitalisation Transform'!$D$2:$D$2344)</f>
        <v>20630.28</v>
      </c>
      <c r="N484" s="14" t="str">
        <f>_xlfn.XLOOKUP(A484,'Hospitalisation Transform'!$A$2:$A$2344,'Hospitalisation Transform'!$E$2:$E$2344)</f>
        <v>tier - 2</v>
      </c>
      <c r="O484" s="14" t="str">
        <f>_xlfn.XLOOKUP(A484,'Hospitalisation Transform'!$A$2:$A$2344,'Hospitalisation Transform'!$F$2:$F$2344)</f>
        <v>tier - 3</v>
      </c>
      <c r="P484" s="14" t="str">
        <f>_xlfn.XLOOKUP(A484,'Hospitalisation Transform'!$A$2:$A$2344,'Hospitalisation Transform'!$G$2:$G$2344)</f>
        <v>R1011</v>
      </c>
      <c r="Q484" s="14">
        <f>_xlfn.XLOOKUP(A484,'Hospitalisation Transform'!$A$2:$A$2344,'Hospitalisation Transform'!$H$2:$H$2344)</f>
        <v>56</v>
      </c>
    </row>
    <row r="485" spans="1:17" ht="15.5" x14ac:dyDescent="0.35">
      <c r="A485" s="59" t="s">
        <v>1888</v>
      </c>
      <c r="B485" s="39" t="str">
        <f>_xlfn.XLOOKUP(A485,'Customer Names Transform'!$A$2:$A$2336,'Customer Names Transform'!$D$2:$D$2336)</f>
        <v>Margaret B.</v>
      </c>
      <c r="C485" s="28">
        <f>_xlfn.XLOOKUP(A485,'Medical Exam Transform'!$A$2:$A$2336,'Medical Exam Transform'!$B$2:$B$2336)</f>
        <v>54.47</v>
      </c>
      <c r="D485" s="14">
        <f>_xlfn.XLOOKUP(A485,'Medical Exam Transform'!$A$2:$A$2336,'Medical Exam Transform'!$C$2:$C$2336)</f>
        <v>4.49</v>
      </c>
      <c r="E485" s="14" t="str">
        <f>_xlfn.XLOOKUP(A485,'Medical Exam Transform'!$A$2:$A$2336,'Medical Exam Transform'!$D$2:$D$2336)</f>
        <v>Yes</v>
      </c>
      <c r="F485" s="14" t="str">
        <f>_xlfn.XLOOKUP(A485,'Medical Exam Transform'!$A$2:$A$2336,'Medical Exam Transform'!$E$2:$E$2336)</f>
        <v>No</v>
      </c>
      <c r="G485" s="14" t="str">
        <f>_xlfn.XLOOKUP(A485,'Medical Exam Transform'!$A$2:$A$2336,'Medical Exam Transform'!$F$2:$F$2336)</f>
        <v>No</v>
      </c>
      <c r="H485" s="14">
        <f>_xlfn.XLOOKUP(A485,'Medical Exam Transform'!$A$2:$A$2336,'Medical Exam Transform'!$G$2:$G$2336)</f>
        <v>2</v>
      </c>
      <c r="I485" s="14" t="str">
        <f>_xlfn.XLOOKUP(A485,'Medical Exam Transform'!$A$2:$A$2336,'Medical Exam Transform'!$H$2:$H$2336)</f>
        <v>No</v>
      </c>
      <c r="J485" s="14" t="str">
        <f>_xlfn.XLOOKUP(A485,'Medical Exam Transform'!$A$2:$A$2336,'Medical Exam Transform'!$I$2:$I$2336)</f>
        <v>Obesity</v>
      </c>
      <c r="K485" s="14" t="str">
        <f>_xlfn.XLOOKUP(A485,'Medical Exam Transform'!$A$2:$A$2336,'Medical Exam Transform'!$J$2:$J$2336)</f>
        <v>Normal</v>
      </c>
      <c r="L485" s="60">
        <f>_xlfn.XLOOKUP(A485,'Hospitalisation Transform'!$A$2:$A$2344,'Hospitalisation Transform'!$B$2:$B$2344)</f>
        <v>24297</v>
      </c>
      <c r="M485" s="82">
        <f>_xlfn.XLOOKUP(A485,'Hospitalisation Transform'!$A$2:$A$2344,'Hospitalisation Transform'!$D$2:$D$2344)</f>
        <v>20568.32</v>
      </c>
      <c r="N485" s="14" t="str">
        <f>_xlfn.XLOOKUP(A485,'Hospitalisation Transform'!$A$2:$A$2344,'Hospitalisation Transform'!$E$2:$E$2344)</f>
        <v>tier - 3</v>
      </c>
      <c r="O485" s="14" t="str">
        <f>_xlfn.XLOOKUP(A485,'Hospitalisation Transform'!$A$2:$A$2344,'Hospitalisation Transform'!$F$2:$F$2344)</f>
        <v>tier - 2</v>
      </c>
      <c r="P485" s="14" t="str">
        <f>_xlfn.XLOOKUP(A485,'Hospitalisation Transform'!$A$2:$A$2344,'Hospitalisation Transform'!$G$2:$G$2344)</f>
        <v>R1012</v>
      </c>
      <c r="Q485" s="14">
        <f>_xlfn.XLOOKUP(A485,'Hospitalisation Transform'!$A$2:$A$2344,'Hospitalisation Transform'!$H$2:$H$2344)</f>
        <v>57</v>
      </c>
    </row>
    <row r="486" spans="1:17" ht="15.5" x14ac:dyDescent="0.35">
      <c r="A486" s="59" t="s">
        <v>1887</v>
      </c>
      <c r="B486" s="39" t="str">
        <f>_xlfn.XLOOKUP(A486,'Customer Names Transform'!$A$2:$A$2336,'Customer Names Transform'!$D$2:$D$2336)</f>
        <v>Helen</v>
      </c>
      <c r="C486" s="28">
        <f>_xlfn.XLOOKUP(A486,'Medical Exam Transform'!$A$2:$A$2336,'Medical Exam Transform'!$B$2:$B$2336)</f>
        <v>38.06</v>
      </c>
      <c r="D486" s="14">
        <f>_xlfn.XLOOKUP(A486,'Medical Exam Transform'!$A$2:$A$2336,'Medical Exam Transform'!$C$2:$C$2336)</f>
        <v>5.24</v>
      </c>
      <c r="E486" s="14" t="str">
        <f>_xlfn.XLOOKUP(A486,'Medical Exam Transform'!$A$2:$A$2336,'Medical Exam Transform'!$D$2:$D$2336)</f>
        <v>Yes</v>
      </c>
      <c r="F486" s="14" t="str">
        <f>_xlfn.XLOOKUP(A486,'Medical Exam Transform'!$A$2:$A$2336,'Medical Exam Transform'!$E$2:$E$2336)</f>
        <v>No</v>
      </c>
      <c r="G486" s="14" t="str">
        <f>_xlfn.XLOOKUP(A486,'Medical Exam Transform'!$A$2:$A$2336,'Medical Exam Transform'!$F$2:$F$2336)</f>
        <v>Yes</v>
      </c>
      <c r="H486" s="14">
        <f>_xlfn.XLOOKUP(A486,'Medical Exam Transform'!$A$2:$A$2336,'Medical Exam Transform'!$G$2:$G$2336)</f>
        <v>1</v>
      </c>
      <c r="I486" s="14" t="str">
        <f>_xlfn.XLOOKUP(A486,'Medical Exam Transform'!$A$2:$A$2336,'Medical Exam Transform'!$H$2:$H$2336)</f>
        <v>No</v>
      </c>
      <c r="J486" s="14" t="str">
        <f>_xlfn.XLOOKUP(A486,'Medical Exam Transform'!$A$2:$A$2336,'Medical Exam Transform'!$I$2:$I$2336)</f>
        <v>Obesity</v>
      </c>
      <c r="K486" s="14" t="str">
        <f>_xlfn.XLOOKUP(A486,'Medical Exam Transform'!$A$2:$A$2336,'Medical Exam Transform'!$J$2:$J$2336)</f>
        <v>Normal</v>
      </c>
      <c r="L486" s="60">
        <f>_xlfn.XLOOKUP(A486,'Hospitalisation Transform'!$A$2:$A$2344,'Hospitalisation Transform'!$B$2:$B$2344)</f>
        <v>25489</v>
      </c>
      <c r="M486" s="82">
        <f>_xlfn.XLOOKUP(A486,'Hospitalisation Transform'!$A$2:$A$2344,'Hospitalisation Transform'!$D$2:$D$2344)</f>
        <v>20463</v>
      </c>
      <c r="N486" s="14" t="str">
        <f>_xlfn.XLOOKUP(A486,'Hospitalisation Transform'!$A$2:$A$2344,'Hospitalisation Transform'!$E$2:$E$2344)</f>
        <v>tier - 2</v>
      </c>
      <c r="O486" s="14" t="str">
        <f>_xlfn.XLOOKUP(A486,'Hospitalisation Transform'!$A$2:$A$2344,'Hospitalisation Transform'!$F$2:$F$2344)</f>
        <v>tier - 2</v>
      </c>
      <c r="P486" s="14" t="str">
        <f>_xlfn.XLOOKUP(A486,'Hospitalisation Transform'!$A$2:$A$2344,'Hospitalisation Transform'!$G$2:$G$2344)</f>
        <v>R1013</v>
      </c>
      <c r="Q486" s="14">
        <f>_xlfn.XLOOKUP(A486,'Hospitalisation Transform'!$A$2:$A$2344,'Hospitalisation Transform'!$H$2:$H$2344)</f>
        <v>54</v>
      </c>
    </row>
    <row r="487" spans="1:17" ht="15.5" x14ac:dyDescent="0.35">
      <c r="A487" s="59" t="s">
        <v>1886</v>
      </c>
      <c r="B487" s="39" t="str">
        <f>_xlfn.XLOOKUP(A487,'Customer Names Transform'!$A$2:$A$2336,'Customer Names Transform'!$D$2:$D$2336)</f>
        <v>Matthew</v>
      </c>
      <c r="C487" s="28">
        <f>_xlfn.XLOOKUP(A487,'Medical Exam Transform'!$A$2:$A$2336,'Medical Exam Transform'!$B$2:$B$2336)</f>
        <v>51.47</v>
      </c>
      <c r="D487" s="14">
        <f>_xlfn.XLOOKUP(A487,'Medical Exam Transform'!$A$2:$A$2336,'Medical Exam Transform'!$C$2:$C$2336)</f>
        <v>9.6</v>
      </c>
      <c r="E487" s="14" t="str">
        <f>_xlfn.XLOOKUP(A487,'Medical Exam Transform'!$A$2:$A$2336,'Medical Exam Transform'!$D$2:$D$2336)</f>
        <v>No</v>
      </c>
      <c r="F487" s="14" t="str">
        <f>_xlfn.XLOOKUP(A487,'Medical Exam Transform'!$A$2:$A$2336,'Medical Exam Transform'!$E$2:$E$2336)</f>
        <v>No</v>
      </c>
      <c r="G487" s="14" t="str">
        <f>_xlfn.XLOOKUP(A487,'Medical Exam Transform'!$A$2:$A$2336,'Medical Exam Transform'!$F$2:$F$2336)</f>
        <v>No</v>
      </c>
      <c r="H487" s="14">
        <f>_xlfn.XLOOKUP(A487,'Medical Exam Transform'!$A$2:$A$2336,'Medical Exam Transform'!$G$2:$G$2336)</f>
        <v>0</v>
      </c>
      <c r="I487" s="14" t="str">
        <f>_xlfn.XLOOKUP(A487,'Medical Exam Transform'!$A$2:$A$2336,'Medical Exam Transform'!$H$2:$H$2336)</f>
        <v>No</v>
      </c>
      <c r="J487" s="14" t="str">
        <f>_xlfn.XLOOKUP(A487,'Medical Exam Transform'!$A$2:$A$2336,'Medical Exam Transform'!$I$2:$I$2336)</f>
        <v>Obesity</v>
      </c>
      <c r="K487" s="14" t="str">
        <f>_xlfn.XLOOKUP(A487,'Medical Exam Transform'!$A$2:$A$2336,'Medical Exam Transform'!$J$2:$J$2336)</f>
        <v>Diabetes</v>
      </c>
      <c r="L487" s="60">
        <f>_xlfn.XLOOKUP(A487,'Hospitalisation Transform'!$A$2:$A$2344,'Hospitalisation Transform'!$B$2:$B$2344)</f>
        <v>22937</v>
      </c>
      <c r="M487" s="82">
        <f>_xlfn.XLOOKUP(A487,'Hospitalisation Transform'!$A$2:$A$2344,'Hospitalisation Transform'!$D$2:$D$2344)</f>
        <v>20446.849999999999</v>
      </c>
      <c r="N487" s="14" t="str">
        <f>_xlfn.XLOOKUP(A487,'Hospitalisation Transform'!$A$2:$A$2344,'Hospitalisation Transform'!$E$2:$E$2344)</f>
        <v>tier - 2</v>
      </c>
      <c r="O487" s="14" t="str">
        <f>_xlfn.XLOOKUP(A487,'Hospitalisation Transform'!$A$2:$A$2344,'Hospitalisation Transform'!$F$2:$F$2344)</f>
        <v>tier - 1</v>
      </c>
      <c r="P487" s="14" t="str">
        <f>_xlfn.XLOOKUP(A487,'Hospitalisation Transform'!$A$2:$A$2344,'Hospitalisation Transform'!$G$2:$G$2344)</f>
        <v>R1012</v>
      </c>
      <c r="Q487" s="14">
        <f>_xlfn.XLOOKUP(A487,'Hospitalisation Transform'!$A$2:$A$2344,'Hospitalisation Transform'!$H$2:$H$2344)</f>
        <v>61</v>
      </c>
    </row>
    <row r="488" spans="1:17" ht="15.5" x14ac:dyDescent="0.35">
      <c r="A488" s="59" t="s">
        <v>1885</v>
      </c>
      <c r="B488" s="39" t="str">
        <f>_xlfn.XLOOKUP(A488,'Customer Names Transform'!$A$2:$A$2336,'Customer Names Transform'!$D$2:$D$2336)</f>
        <v>Jeff</v>
      </c>
      <c r="C488" s="28">
        <f>_xlfn.XLOOKUP(A488,'Medical Exam Transform'!$A$2:$A$2336,'Medical Exam Transform'!$B$2:$B$2336)</f>
        <v>29.8</v>
      </c>
      <c r="D488" s="14">
        <f>_xlfn.XLOOKUP(A488,'Medical Exam Transform'!$A$2:$A$2336,'Medical Exam Transform'!$C$2:$C$2336)</f>
        <v>5.78</v>
      </c>
      <c r="E488" s="14" t="str">
        <f>_xlfn.XLOOKUP(A488,'Medical Exam Transform'!$A$2:$A$2336,'Medical Exam Transform'!$D$2:$D$2336)</f>
        <v>Yes</v>
      </c>
      <c r="F488" s="14" t="str">
        <f>_xlfn.XLOOKUP(A488,'Medical Exam Transform'!$A$2:$A$2336,'Medical Exam Transform'!$E$2:$E$2336)</f>
        <v>No</v>
      </c>
      <c r="G488" s="14" t="str">
        <f>_xlfn.XLOOKUP(A488,'Medical Exam Transform'!$A$2:$A$2336,'Medical Exam Transform'!$F$2:$F$2336)</f>
        <v>No</v>
      </c>
      <c r="H488" s="14">
        <f>_xlfn.XLOOKUP(A488,'Medical Exam Transform'!$A$2:$A$2336,'Medical Exam Transform'!$G$2:$G$2336)</f>
        <v>0</v>
      </c>
      <c r="I488" s="14" t="str">
        <f>_xlfn.XLOOKUP(A488,'Medical Exam Transform'!$A$2:$A$2336,'Medical Exam Transform'!$H$2:$H$2336)</f>
        <v>No</v>
      </c>
      <c r="J488" s="14" t="str">
        <f>_xlfn.XLOOKUP(A488,'Medical Exam Transform'!$A$2:$A$2336,'Medical Exam Transform'!$I$2:$I$2336)</f>
        <v>Overweight</v>
      </c>
      <c r="K488" s="14" t="str">
        <f>_xlfn.XLOOKUP(A488,'Medical Exam Transform'!$A$2:$A$2336,'Medical Exam Transform'!$J$2:$J$2336)</f>
        <v>Normal</v>
      </c>
      <c r="L488" s="60">
        <f>_xlfn.XLOOKUP(A488,'Hospitalisation Transform'!$A$2:$A$2344,'Hospitalisation Transform'!$B$2:$B$2344)</f>
        <v>31240</v>
      </c>
      <c r="M488" s="82">
        <f>_xlfn.XLOOKUP(A488,'Hospitalisation Transform'!$A$2:$A$2344,'Hospitalisation Transform'!$D$2:$D$2344)</f>
        <v>20420.599999999999</v>
      </c>
      <c r="N488" s="14" t="str">
        <f>_xlfn.XLOOKUP(A488,'Hospitalisation Transform'!$A$2:$A$2344,'Hospitalisation Transform'!$E$2:$E$2344)</f>
        <v>tier - 3</v>
      </c>
      <c r="O488" s="14" t="str">
        <f>_xlfn.XLOOKUP(A488,'Hospitalisation Transform'!$A$2:$A$2344,'Hospitalisation Transform'!$F$2:$F$2344)</f>
        <v>tier - 2</v>
      </c>
      <c r="P488" s="14" t="str">
        <f>_xlfn.XLOOKUP(A488,'Hospitalisation Transform'!$A$2:$A$2344,'Hospitalisation Transform'!$G$2:$G$2344)</f>
        <v>R1011</v>
      </c>
      <c r="Q488" s="14">
        <f>_xlfn.XLOOKUP(A488,'Hospitalisation Transform'!$A$2:$A$2344,'Hospitalisation Transform'!$H$2:$H$2344)</f>
        <v>38</v>
      </c>
    </row>
    <row r="489" spans="1:17" ht="15.5" x14ac:dyDescent="0.35">
      <c r="A489" s="59" t="s">
        <v>1884</v>
      </c>
      <c r="B489" s="39" t="str">
        <f>_xlfn.XLOOKUP(A489,'Customer Names Transform'!$A$2:$A$2336,'Customer Names Transform'!$D$2:$D$2336)</f>
        <v>Tara R</v>
      </c>
      <c r="C489" s="28">
        <f>_xlfn.XLOOKUP(A489,'Medical Exam Transform'!$A$2:$A$2336,'Medical Exam Transform'!$B$2:$B$2336)</f>
        <v>49.77</v>
      </c>
      <c r="D489" s="14">
        <f>_xlfn.XLOOKUP(A489,'Medical Exam Transform'!$A$2:$A$2336,'Medical Exam Transform'!$C$2:$C$2336)</f>
        <v>7.02</v>
      </c>
      <c r="E489" s="14" t="str">
        <f>_xlfn.XLOOKUP(A489,'Medical Exam Transform'!$A$2:$A$2336,'Medical Exam Transform'!$D$2:$D$2336)</f>
        <v>No</v>
      </c>
      <c r="F489" s="14" t="str">
        <f>_xlfn.XLOOKUP(A489,'Medical Exam Transform'!$A$2:$A$2336,'Medical Exam Transform'!$E$2:$E$2336)</f>
        <v>No</v>
      </c>
      <c r="G489" s="14" t="str">
        <f>_xlfn.XLOOKUP(A489,'Medical Exam Transform'!$A$2:$A$2336,'Medical Exam Transform'!$F$2:$F$2336)</f>
        <v>No</v>
      </c>
      <c r="H489" s="14">
        <f>_xlfn.XLOOKUP(A489,'Medical Exam Transform'!$A$2:$A$2336,'Medical Exam Transform'!$G$2:$G$2336)</f>
        <v>0</v>
      </c>
      <c r="I489" s="14" t="str">
        <f>_xlfn.XLOOKUP(A489,'Medical Exam Transform'!$A$2:$A$2336,'Medical Exam Transform'!$H$2:$H$2336)</f>
        <v>No</v>
      </c>
      <c r="J489" s="14" t="str">
        <f>_xlfn.XLOOKUP(A489,'Medical Exam Transform'!$A$2:$A$2336,'Medical Exam Transform'!$I$2:$I$2336)</f>
        <v>Obesity</v>
      </c>
      <c r="K489" s="14" t="str">
        <f>_xlfn.XLOOKUP(A489,'Medical Exam Transform'!$A$2:$A$2336,'Medical Exam Transform'!$J$2:$J$2336)</f>
        <v>Normal</v>
      </c>
      <c r="L489" s="60">
        <f>_xlfn.XLOOKUP(A489,'Hospitalisation Transform'!$A$2:$A$2344,'Hospitalisation Transform'!$B$2:$B$2344)</f>
        <v>22829</v>
      </c>
      <c r="M489" s="82">
        <f>_xlfn.XLOOKUP(A489,'Hospitalisation Transform'!$A$2:$A$2344,'Hospitalisation Transform'!$D$2:$D$2344)</f>
        <v>20354.5</v>
      </c>
      <c r="N489" s="14" t="str">
        <f>_xlfn.XLOOKUP(A489,'Hospitalisation Transform'!$A$2:$A$2344,'Hospitalisation Transform'!$E$2:$E$2344)</f>
        <v>tier - 3</v>
      </c>
      <c r="O489" s="14" t="str">
        <f>_xlfn.XLOOKUP(A489,'Hospitalisation Transform'!$A$2:$A$2344,'Hospitalisation Transform'!$F$2:$F$2344)</f>
        <v>tier - 2</v>
      </c>
      <c r="P489" s="14" t="str">
        <f>_xlfn.XLOOKUP(A489,'Hospitalisation Transform'!$A$2:$A$2344,'Hospitalisation Transform'!$G$2:$G$2344)</f>
        <v>R1026</v>
      </c>
      <c r="Q489" s="14">
        <f>_xlfn.XLOOKUP(A489,'Hospitalisation Transform'!$A$2:$A$2344,'Hospitalisation Transform'!$H$2:$H$2344)</f>
        <v>61</v>
      </c>
    </row>
    <row r="490" spans="1:17" ht="15.5" x14ac:dyDescent="0.35">
      <c r="A490" s="59" t="s">
        <v>1883</v>
      </c>
      <c r="B490" s="39" t="str">
        <f>_xlfn.XLOOKUP(A490,'Customer Names Transform'!$A$2:$A$2336,'Customer Names Transform'!$D$2:$D$2336)</f>
        <v>Kristin</v>
      </c>
      <c r="C490" s="28">
        <f>_xlfn.XLOOKUP(A490,'Medical Exam Transform'!$A$2:$A$2336,'Medical Exam Transform'!$B$2:$B$2336)</f>
        <v>25.555</v>
      </c>
      <c r="D490" s="14">
        <f>_xlfn.XLOOKUP(A490,'Medical Exam Transform'!$A$2:$A$2336,'Medical Exam Transform'!$C$2:$C$2336)</f>
        <v>4.09</v>
      </c>
      <c r="E490" s="14" t="str">
        <f>_xlfn.XLOOKUP(A490,'Medical Exam Transform'!$A$2:$A$2336,'Medical Exam Transform'!$D$2:$D$2336)</f>
        <v>Yes</v>
      </c>
      <c r="F490" s="14" t="str">
        <f>_xlfn.XLOOKUP(A490,'Medical Exam Transform'!$A$2:$A$2336,'Medical Exam Transform'!$E$2:$E$2336)</f>
        <v>No</v>
      </c>
      <c r="G490" s="14" t="str">
        <f>_xlfn.XLOOKUP(A490,'Medical Exam Transform'!$A$2:$A$2336,'Medical Exam Transform'!$F$2:$F$2336)</f>
        <v>No</v>
      </c>
      <c r="H490" s="14">
        <f>_xlfn.XLOOKUP(A490,'Medical Exam Transform'!$A$2:$A$2336,'Medical Exam Transform'!$G$2:$G$2336)</f>
        <v>0</v>
      </c>
      <c r="I490" s="14" t="str">
        <f>_xlfn.XLOOKUP(A490,'Medical Exam Transform'!$A$2:$A$2336,'Medical Exam Transform'!$H$2:$H$2336)</f>
        <v>Yes</v>
      </c>
      <c r="J490" s="14" t="str">
        <f>_xlfn.XLOOKUP(A490,'Medical Exam Transform'!$A$2:$A$2336,'Medical Exam Transform'!$I$2:$I$2336)</f>
        <v>Overweight</v>
      </c>
      <c r="K490" s="14" t="str">
        <f>_xlfn.XLOOKUP(A490,'Medical Exam Transform'!$A$2:$A$2336,'Medical Exam Transform'!$J$2:$J$2336)</f>
        <v>Normal</v>
      </c>
      <c r="L490" s="60">
        <f>_xlfn.XLOOKUP(A490,'Hospitalisation Transform'!$A$2:$A$2344,'Hospitalisation Transform'!$B$2:$B$2344)</f>
        <v>31307</v>
      </c>
      <c r="M490" s="82">
        <f>_xlfn.XLOOKUP(A490,'Hospitalisation Transform'!$A$2:$A$2344,'Hospitalisation Transform'!$D$2:$D$2344)</f>
        <v>20296.86</v>
      </c>
      <c r="N490" s="14" t="str">
        <f>_xlfn.XLOOKUP(A490,'Hospitalisation Transform'!$A$2:$A$2344,'Hospitalisation Transform'!$E$2:$E$2344)</f>
        <v>tier - 3</v>
      </c>
      <c r="O490" s="14" t="str">
        <f>_xlfn.XLOOKUP(A490,'Hospitalisation Transform'!$A$2:$A$2344,'Hospitalisation Transform'!$F$2:$F$2344)</f>
        <v>tier - 1</v>
      </c>
      <c r="P490" s="14" t="str">
        <f>_xlfn.XLOOKUP(A490,'Hospitalisation Transform'!$A$2:$A$2344,'Hospitalisation Transform'!$G$2:$G$2344)</f>
        <v>R1024</v>
      </c>
      <c r="Q490" s="14">
        <f>_xlfn.XLOOKUP(A490,'Hospitalisation Transform'!$A$2:$A$2344,'Hospitalisation Transform'!$H$2:$H$2344)</f>
        <v>38</v>
      </c>
    </row>
    <row r="491" spans="1:17" ht="15.5" x14ac:dyDescent="0.35">
      <c r="A491" s="59" t="s">
        <v>1882</v>
      </c>
      <c r="B491" s="39" t="str">
        <f>_xlfn.XLOOKUP(A491,'Customer Names Transform'!$A$2:$A$2336,'Customer Names Transform'!$D$2:$D$2336)</f>
        <v>Timothy</v>
      </c>
      <c r="C491" s="28">
        <f>_xlfn.XLOOKUP(A491,'Medical Exam Transform'!$A$2:$A$2336,'Medical Exam Transform'!$B$2:$B$2336)</f>
        <v>29.64</v>
      </c>
      <c r="D491" s="14">
        <f>_xlfn.XLOOKUP(A491,'Medical Exam Transform'!$A$2:$A$2336,'Medical Exam Transform'!$C$2:$C$2336)</f>
        <v>4.93</v>
      </c>
      <c r="E491" s="14" t="str">
        <f>_xlfn.XLOOKUP(A491,'Medical Exam Transform'!$A$2:$A$2336,'Medical Exam Transform'!$D$2:$D$2336)</f>
        <v>No</v>
      </c>
      <c r="F491" s="14" t="str">
        <f>_xlfn.XLOOKUP(A491,'Medical Exam Transform'!$A$2:$A$2336,'Medical Exam Transform'!$E$2:$E$2336)</f>
        <v>No</v>
      </c>
      <c r="G491" s="14" t="str">
        <f>_xlfn.XLOOKUP(A491,'Medical Exam Transform'!$A$2:$A$2336,'Medical Exam Transform'!$F$2:$F$2336)</f>
        <v>Yes</v>
      </c>
      <c r="H491" s="14">
        <f>_xlfn.XLOOKUP(A491,'Medical Exam Transform'!$A$2:$A$2336,'Medical Exam Transform'!$G$2:$G$2336)</f>
        <v>1</v>
      </c>
      <c r="I491" s="14" t="str">
        <f>_xlfn.XLOOKUP(A491,'Medical Exam Transform'!$A$2:$A$2336,'Medical Exam Transform'!$H$2:$H$2336)</f>
        <v>No</v>
      </c>
      <c r="J491" s="14" t="str">
        <f>_xlfn.XLOOKUP(A491,'Medical Exam Transform'!$A$2:$A$2336,'Medical Exam Transform'!$I$2:$I$2336)</f>
        <v>Overweight</v>
      </c>
      <c r="K491" s="14" t="str">
        <f>_xlfn.XLOOKUP(A491,'Medical Exam Transform'!$A$2:$A$2336,'Medical Exam Transform'!$J$2:$J$2336)</f>
        <v>Normal</v>
      </c>
      <c r="L491" s="60">
        <f>_xlfn.XLOOKUP(A491,'Hospitalisation Transform'!$A$2:$A$2344,'Hospitalisation Transform'!$B$2:$B$2344)</f>
        <v>34219</v>
      </c>
      <c r="M491" s="82">
        <f>_xlfn.XLOOKUP(A491,'Hospitalisation Transform'!$A$2:$A$2344,'Hospitalisation Transform'!$D$2:$D$2344)</f>
        <v>20277.810000000001</v>
      </c>
      <c r="N491" s="14" t="str">
        <f>_xlfn.XLOOKUP(A491,'Hospitalisation Transform'!$A$2:$A$2344,'Hospitalisation Transform'!$E$2:$E$2344)</f>
        <v>tier - 3</v>
      </c>
      <c r="O491" s="14" t="str">
        <f>_xlfn.XLOOKUP(A491,'Hospitalisation Transform'!$A$2:$A$2344,'Hospitalisation Transform'!$F$2:$F$2344)</f>
        <v>tier - 3</v>
      </c>
      <c r="P491" s="14" t="str">
        <f>_xlfn.XLOOKUP(A491,'Hospitalisation Transform'!$A$2:$A$2344,'Hospitalisation Transform'!$G$2:$G$2344)</f>
        <v>R1016</v>
      </c>
      <c r="Q491" s="14">
        <f>_xlfn.XLOOKUP(A491,'Hospitalisation Transform'!$A$2:$A$2344,'Hospitalisation Transform'!$H$2:$H$2344)</f>
        <v>30</v>
      </c>
    </row>
    <row r="492" spans="1:17" ht="15.5" x14ac:dyDescent="0.35">
      <c r="A492" s="59" t="s">
        <v>1881</v>
      </c>
      <c r="B492" s="39" t="str">
        <f>_xlfn.XLOOKUP(A492,'Customer Names Transform'!$A$2:$A$2336,'Customer Names Transform'!$D$2:$D$2336)</f>
        <v>Scott</v>
      </c>
      <c r="C492" s="28">
        <f>_xlfn.XLOOKUP(A492,'Medical Exam Transform'!$A$2:$A$2336,'Medical Exam Transform'!$B$2:$B$2336)</f>
        <v>53.93</v>
      </c>
      <c r="D492" s="14">
        <f>_xlfn.XLOOKUP(A492,'Medical Exam Transform'!$A$2:$A$2336,'Medical Exam Transform'!$C$2:$C$2336)</f>
        <v>5.34</v>
      </c>
      <c r="E492" s="14" t="str">
        <f>_xlfn.XLOOKUP(A492,'Medical Exam Transform'!$A$2:$A$2336,'Medical Exam Transform'!$D$2:$D$2336)</f>
        <v>Yes</v>
      </c>
      <c r="F492" s="14" t="str">
        <f>_xlfn.XLOOKUP(A492,'Medical Exam Transform'!$A$2:$A$2336,'Medical Exam Transform'!$E$2:$E$2336)</f>
        <v>No</v>
      </c>
      <c r="G492" s="14" t="str">
        <f>_xlfn.XLOOKUP(A492,'Medical Exam Transform'!$A$2:$A$2336,'Medical Exam Transform'!$F$2:$F$2336)</f>
        <v>No</v>
      </c>
      <c r="H492" s="14">
        <f>_xlfn.XLOOKUP(A492,'Medical Exam Transform'!$A$2:$A$2336,'Medical Exam Transform'!$G$2:$G$2336)</f>
        <v>2</v>
      </c>
      <c r="I492" s="14" t="str">
        <f>_xlfn.XLOOKUP(A492,'Medical Exam Transform'!$A$2:$A$2336,'Medical Exam Transform'!$H$2:$H$2336)</f>
        <v>No</v>
      </c>
      <c r="J492" s="14" t="str">
        <f>_xlfn.XLOOKUP(A492,'Medical Exam Transform'!$A$2:$A$2336,'Medical Exam Transform'!$I$2:$I$2336)</f>
        <v>Obesity</v>
      </c>
      <c r="K492" s="14" t="str">
        <f>_xlfn.XLOOKUP(A492,'Medical Exam Transform'!$A$2:$A$2336,'Medical Exam Transform'!$J$2:$J$2336)</f>
        <v>Prediabetes</v>
      </c>
      <c r="L492" s="60">
        <f>_xlfn.XLOOKUP(A492,'Hospitalisation Transform'!$A$2:$A$2344,'Hospitalisation Transform'!$B$2:$B$2344)</f>
        <v>24341</v>
      </c>
      <c r="M492" s="82">
        <f>_xlfn.XLOOKUP(A492,'Hospitalisation Transform'!$A$2:$A$2344,'Hospitalisation Transform'!$D$2:$D$2344)</f>
        <v>20253.84</v>
      </c>
      <c r="N492" s="14" t="str">
        <f>_xlfn.XLOOKUP(A492,'Hospitalisation Transform'!$A$2:$A$2344,'Hospitalisation Transform'!$E$2:$E$2344)</f>
        <v>tier - 2</v>
      </c>
      <c r="O492" s="14" t="str">
        <f>_xlfn.XLOOKUP(A492,'Hospitalisation Transform'!$A$2:$A$2344,'Hospitalisation Transform'!$F$2:$F$2344)</f>
        <v>tier - 3</v>
      </c>
      <c r="P492" s="14" t="str">
        <f>_xlfn.XLOOKUP(A492,'Hospitalisation Transform'!$A$2:$A$2344,'Hospitalisation Transform'!$G$2:$G$2344)</f>
        <v>R1012</v>
      </c>
      <c r="Q492" s="14">
        <f>_xlfn.XLOOKUP(A492,'Hospitalisation Transform'!$A$2:$A$2344,'Hospitalisation Transform'!$H$2:$H$2344)</f>
        <v>57</v>
      </c>
    </row>
    <row r="493" spans="1:17" ht="15.5" x14ac:dyDescent="0.35">
      <c r="A493" s="59" t="s">
        <v>1880</v>
      </c>
      <c r="B493" s="39" t="str">
        <f>_xlfn.XLOOKUP(A493,'Customer Names Transform'!$A$2:$A$2336,'Customer Names Transform'!$D$2:$D$2336)</f>
        <v>Carly E</v>
      </c>
      <c r="C493" s="28">
        <f>_xlfn.XLOOKUP(A493,'Medical Exam Transform'!$A$2:$A$2336,'Medical Exam Transform'!$B$2:$B$2336)</f>
        <v>28.024999999999999</v>
      </c>
      <c r="D493" s="14">
        <f>_xlfn.XLOOKUP(A493,'Medical Exam Transform'!$A$2:$A$2336,'Medical Exam Transform'!$C$2:$C$2336)</f>
        <v>5.65</v>
      </c>
      <c r="E493" s="14" t="str">
        <f>_xlfn.XLOOKUP(A493,'Medical Exam Transform'!$A$2:$A$2336,'Medical Exam Transform'!$D$2:$D$2336)</f>
        <v>No</v>
      </c>
      <c r="F493" s="14" t="str">
        <f>_xlfn.XLOOKUP(A493,'Medical Exam Transform'!$A$2:$A$2336,'Medical Exam Transform'!$E$2:$E$2336)</f>
        <v>No</v>
      </c>
      <c r="G493" s="14" t="str">
        <f>_xlfn.XLOOKUP(A493,'Medical Exam Transform'!$A$2:$A$2336,'Medical Exam Transform'!$F$2:$F$2336)</f>
        <v>No</v>
      </c>
      <c r="H493" s="14">
        <f>_xlfn.XLOOKUP(A493,'Medical Exam Transform'!$A$2:$A$2336,'Medical Exam Transform'!$G$2:$G$2336)</f>
        <v>1</v>
      </c>
      <c r="I493" s="14" t="str">
        <f>_xlfn.XLOOKUP(A493,'Medical Exam Transform'!$A$2:$A$2336,'Medical Exam Transform'!$H$2:$H$2336)</f>
        <v>Yes</v>
      </c>
      <c r="J493" s="14" t="str">
        <f>_xlfn.XLOOKUP(A493,'Medical Exam Transform'!$A$2:$A$2336,'Medical Exam Transform'!$I$2:$I$2336)</f>
        <v>Overweight</v>
      </c>
      <c r="K493" s="14" t="str">
        <f>_xlfn.XLOOKUP(A493,'Medical Exam Transform'!$A$2:$A$2336,'Medical Exam Transform'!$J$2:$J$2336)</f>
        <v>Normal</v>
      </c>
      <c r="L493" s="60">
        <f>_xlfn.XLOOKUP(A493,'Hospitalisation Transform'!$A$2:$A$2344,'Hospitalisation Transform'!$B$2:$B$2344)</f>
        <v>32067</v>
      </c>
      <c r="M493" s="82">
        <f>_xlfn.XLOOKUP(A493,'Hospitalisation Transform'!$A$2:$A$2344,'Hospitalisation Transform'!$D$2:$D$2344)</f>
        <v>20234.849999999999</v>
      </c>
      <c r="N493" s="14" t="str">
        <f>_xlfn.XLOOKUP(A493,'Hospitalisation Transform'!$A$2:$A$2344,'Hospitalisation Transform'!$E$2:$E$2344)</f>
        <v>tier - 2</v>
      </c>
      <c r="O493" s="14" t="str">
        <f>_xlfn.XLOOKUP(A493,'Hospitalisation Transform'!$A$2:$A$2344,'Hospitalisation Transform'!$F$2:$F$2344)</f>
        <v>tier - 3</v>
      </c>
      <c r="P493" s="14" t="str">
        <f>_xlfn.XLOOKUP(A493,'Hospitalisation Transform'!$A$2:$A$2344,'Hospitalisation Transform'!$G$2:$G$2344)</f>
        <v>R1012</v>
      </c>
      <c r="Q493" s="14">
        <f>_xlfn.XLOOKUP(A493,'Hospitalisation Transform'!$A$2:$A$2344,'Hospitalisation Transform'!$H$2:$H$2344)</f>
        <v>36</v>
      </c>
    </row>
    <row r="494" spans="1:17" ht="15.5" x14ac:dyDescent="0.35">
      <c r="A494" s="59" t="s">
        <v>1879</v>
      </c>
      <c r="B494" s="39" t="str">
        <f>_xlfn.XLOOKUP(A494,'Customer Names Transform'!$A$2:$A$2336,'Customer Names Transform'!$D$2:$D$2336)</f>
        <v>Lisa</v>
      </c>
      <c r="C494" s="28">
        <f>_xlfn.XLOOKUP(A494,'Medical Exam Transform'!$A$2:$A$2336,'Medical Exam Transform'!$B$2:$B$2336)</f>
        <v>27.5</v>
      </c>
      <c r="D494" s="14">
        <f>_xlfn.XLOOKUP(A494,'Medical Exam Transform'!$A$2:$A$2336,'Medical Exam Transform'!$C$2:$C$2336)</f>
        <v>4.49</v>
      </c>
      <c r="E494" s="14" t="str">
        <f>_xlfn.XLOOKUP(A494,'Medical Exam Transform'!$A$2:$A$2336,'Medical Exam Transform'!$D$2:$D$2336)</f>
        <v>No</v>
      </c>
      <c r="F494" s="14" t="str">
        <f>_xlfn.XLOOKUP(A494,'Medical Exam Transform'!$A$2:$A$2336,'Medical Exam Transform'!$E$2:$E$2336)</f>
        <v>No</v>
      </c>
      <c r="G494" s="14" t="str">
        <f>_xlfn.XLOOKUP(A494,'Medical Exam Transform'!$A$2:$A$2336,'Medical Exam Transform'!$F$2:$F$2336)</f>
        <v>No</v>
      </c>
      <c r="H494" s="14">
        <f>_xlfn.XLOOKUP(A494,'Medical Exam Transform'!$A$2:$A$2336,'Medical Exam Transform'!$G$2:$G$2336)</f>
        <v>0</v>
      </c>
      <c r="I494" s="14" t="str">
        <f>_xlfn.XLOOKUP(A494,'Medical Exam Transform'!$A$2:$A$2336,'Medical Exam Transform'!$H$2:$H$2336)</f>
        <v>No</v>
      </c>
      <c r="J494" s="14" t="str">
        <f>_xlfn.XLOOKUP(A494,'Medical Exam Transform'!$A$2:$A$2336,'Medical Exam Transform'!$I$2:$I$2336)</f>
        <v>Overweight</v>
      </c>
      <c r="K494" s="14" t="str">
        <f>_xlfn.XLOOKUP(A494,'Medical Exam Transform'!$A$2:$A$2336,'Medical Exam Transform'!$J$2:$J$2336)</f>
        <v>Normal</v>
      </c>
      <c r="L494" s="60">
        <f>_xlfn.XLOOKUP(A494,'Hospitalisation Transform'!$A$2:$A$2344,'Hospitalisation Transform'!$B$2:$B$2344)</f>
        <v>34493</v>
      </c>
      <c r="M494" s="82">
        <f>_xlfn.XLOOKUP(A494,'Hospitalisation Transform'!$A$2:$A$2344,'Hospitalisation Transform'!$D$2:$D$2344)</f>
        <v>20177.669999999998</v>
      </c>
      <c r="N494" s="14" t="str">
        <f>_xlfn.XLOOKUP(A494,'Hospitalisation Transform'!$A$2:$A$2344,'Hospitalisation Transform'!$E$2:$E$2344)</f>
        <v>tier - 2</v>
      </c>
      <c r="O494" s="14" t="str">
        <f>_xlfn.XLOOKUP(A494,'Hospitalisation Transform'!$A$2:$A$2344,'Hospitalisation Transform'!$F$2:$F$2344)</f>
        <v>tier - 1</v>
      </c>
      <c r="P494" s="14" t="str">
        <f>_xlfn.XLOOKUP(A494,'Hospitalisation Transform'!$A$2:$A$2344,'Hospitalisation Transform'!$G$2:$G$2344)</f>
        <v>R1011</v>
      </c>
      <c r="Q494" s="14">
        <f>_xlfn.XLOOKUP(A494,'Hospitalisation Transform'!$A$2:$A$2344,'Hospitalisation Transform'!$H$2:$H$2344)</f>
        <v>29</v>
      </c>
    </row>
    <row r="495" spans="1:17" ht="15.5" x14ac:dyDescent="0.35">
      <c r="A495" s="59" t="s">
        <v>1878</v>
      </c>
      <c r="B495" s="39" t="str">
        <f>_xlfn.XLOOKUP(A495,'Customer Names Transform'!$A$2:$A$2336,'Customer Names Transform'!$D$2:$D$2336)</f>
        <v>Stacey</v>
      </c>
      <c r="C495" s="28">
        <f>_xlfn.XLOOKUP(A495,'Medical Exam Transform'!$A$2:$A$2336,'Medical Exam Transform'!$B$2:$B$2336)</f>
        <v>21.8</v>
      </c>
      <c r="D495" s="14">
        <f>_xlfn.XLOOKUP(A495,'Medical Exam Transform'!$A$2:$A$2336,'Medical Exam Transform'!$C$2:$C$2336)</f>
        <v>10.55</v>
      </c>
      <c r="E495" s="14" t="str">
        <f>_xlfn.XLOOKUP(A495,'Medical Exam Transform'!$A$2:$A$2336,'Medical Exam Transform'!$D$2:$D$2336)</f>
        <v>No</v>
      </c>
      <c r="F495" s="14" t="str">
        <f>_xlfn.XLOOKUP(A495,'Medical Exam Transform'!$A$2:$A$2336,'Medical Exam Transform'!$E$2:$E$2336)</f>
        <v>No</v>
      </c>
      <c r="G495" s="14" t="str">
        <f>_xlfn.XLOOKUP(A495,'Medical Exam Transform'!$A$2:$A$2336,'Medical Exam Transform'!$F$2:$F$2336)</f>
        <v>No</v>
      </c>
      <c r="H495" s="14">
        <f>_xlfn.XLOOKUP(A495,'Medical Exam Transform'!$A$2:$A$2336,'Medical Exam Transform'!$G$2:$G$2336)</f>
        <v>0</v>
      </c>
      <c r="I495" s="14" t="str">
        <f>_xlfn.XLOOKUP(A495,'Medical Exam Transform'!$A$2:$A$2336,'Medical Exam Transform'!$H$2:$H$2336)</f>
        <v>Yes</v>
      </c>
      <c r="J495" s="14" t="str">
        <f>_xlfn.XLOOKUP(A495,'Medical Exam Transform'!$A$2:$A$2336,'Medical Exam Transform'!$I$2:$I$2336)</f>
        <v>Normalweight</v>
      </c>
      <c r="K495" s="14" t="str">
        <f>_xlfn.XLOOKUP(A495,'Medical Exam Transform'!$A$2:$A$2336,'Medical Exam Transform'!$J$2:$J$2336)</f>
        <v>Diabetes</v>
      </c>
      <c r="L495" s="60">
        <f>_xlfn.XLOOKUP(A495,'Hospitalisation Transform'!$A$2:$A$2344,'Hospitalisation Transform'!$B$2:$B$2344)</f>
        <v>37446</v>
      </c>
      <c r="M495" s="82">
        <f>_xlfn.XLOOKUP(A495,'Hospitalisation Transform'!$A$2:$A$2344,'Hospitalisation Transform'!$D$2:$D$2344)</f>
        <v>20167.34</v>
      </c>
      <c r="N495" s="14" t="str">
        <f>_xlfn.XLOOKUP(A495,'Hospitalisation Transform'!$A$2:$A$2344,'Hospitalisation Transform'!$E$2:$E$2344)</f>
        <v>tier - 3</v>
      </c>
      <c r="O495" s="14" t="str">
        <f>_xlfn.XLOOKUP(A495,'Hospitalisation Transform'!$A$2:$A$2344,'Hospitalisation Transform'!$F$2:$F$2344)</f>
        <v>tier - 3</v>
      </c>
      <c r="P495" s="14" t="str">
        <f>_xlfn.XLOOKUP(A495,'Hospitalisation Transform'!$A$2:$A$2344,'Hospitalisation Transform'!$G$2:$G$2344)</f>
        <v>R1011</v>
      </c>
      <c r="Q495" s="14">
        <f>_xlfn.XLOOKUP(A495,'Hospitalisation Transform'!$A$2:$A$2344,'Hospitalisation Transform'!$H$2:$H$2344)</f>
        <v>21</v>
      </c>
    </row>
    <row r="496" spans="1:17" ht="15.5" x14ac:dyDescent="0.35">
      <c r="A496" s="59" t="s">
        <v>1877</v>
      </c>
      <c r="B496" s="39" t="str">
        <f>_xlfn.XLOOKUP(A496,'Customer Names Transform'!$A$2:$A$2336,'Customer Names Transform'!$D$2:$D$2336)</f>
        <v>Louis</v>
      </c>
      <c r="C496" s="28">
        <f>_xlfn.XLOOKUP(A496,'Medical Exam Transform'!$A$2:$A$2336,'Medical Exam Transform'!$B$2:$B$2336)</f>
        <v>26.41</v>
      </c>
      <c r="D496" s="14">
        <f>_xlfn.XLOOKUP(A496,'Medical Exam Transform'!$A$2:$A$2336,'Medical Exam Transform'!$C$2:$C$2336)</f>
        <v>4.92</v>
      </c>
      <c r="E496" s="14" t="str">
        <f>_xlfn.XLOOKUP(A496,'Medical Exam Transform'!$A$2:$A$2336,'Medical Exam Transform'!$D$2:$D$2336)</f>
        <v>Yes</v>
      </c>
      <c r="F496" s="14" t="str">
        <f>_xlfn.XLOOKUP(A496,'Medical Exam Transform'!$A$2:$A$2336,'Medical Exam Transform'!$E$2:$E$2336)</f>
        <v>No</v>
      </c>
      <c r="G496" s="14" t="str">
        <f>_xlfn.XLOOKUP(A496,'Medical Exam Transform'!$A$2:$A$2336,'Medical Exam Transform'!$F$2:$F$2336)</f>
        <v>Yes</v>
      </c>
      <c r="H496" s="14">
        <f>_xlfn.XLOOKUP(A496,'Medical Exam Transform'!$A$2:$A$2336,'Medical Exam Transform'!$G$2:$G$2336)</f>
        <v>1</v>
      </c>
      <c r="I496" s="14" t="str">
        <f>_xlfn.XLOOKUP(A496,'Medical Exam Transform'!$A$2:$A$2336,'Medical Exam Transform'!$H$2:$H$2336)</f>
        <v>Yes</v>
      </c>
      <c r="J496" s="14" t="str">
        <f>_xlfn.XLOOKUP(A496,'Medical Exam Transform'!$A$2:$A$2336,'Medical Exam Transform'!$I$2:$I$2336)</f>
        <v>Overweight</v>
      </c>
      <c r="K496" s="14" t="str">
        <f>_xlfn.XLOOKUP(A496,'Medical Exam Transform'!$A$2:$A$2336,'Medical Exam Transform'!$J$2:$J$2336)</f>
        <v>Normal</v>
      </c>
      <c r="L496" s="60">
        <f>_xlfn.XLOOKUP(A496,'Hospitalisation Transform'!$A$2:$A$2344,'Hospitalisation Transform'!$B$2:$B$2344)</f>
        <v>30595</v>
      </c>
      <c r="M496" s="82">
        <f>_xlfn.XLOOKUP(A496,'Hospitalisation Transform'!$A$2:$A$2344,'Hospitalisation Transform'!$D$2:$D$2344)</f>
        <v>20149.32</v>
      </c>
      <c r="N496" s="14" t="str">
        <f>_xlfn.XLOOKUP(A496,'Hospitalisation Transform'!$A$2:$A$2344,'Hospitalisation Transform'!$E$2:$E$2344)</f>
        <v>tier - 2</v>
      </c>
      <c r="O496" s="14" t="str">
        <f>_xlfn.XLOOKUP(A496,'Hospitalisation Transform'!$A$2:$A$2344,'Hospitalisation Transform'!$F$2:$F$2344)</f>
        <v>tier - 1</v>
      </c>
      <c r="P496" s="14" t="str">
        <f>_xlfn.XLOOKUP(A496,'Hospitalisation Transform'!$A$2:$A$2344,'Hospitalisation Transform'!$G$2:$G$2344)</f>
        <v>R1016</v>
      </c>
      <c r="Q496" s="14">
        <f>_xlfn.XLOOKUP(A496,'Hospitalisation Transform'!$A$2:$A$2344,'Hospitalisation Transform'!$H$2:$H$2344)</f>
        <v>40</v>
      </c>
    </row>
    <row r="497" spans="1:17" ht="15.5" x14ac:dyDescent="0.35">
      <c r="A497" s="59" t="s">
        <v>1876</v>
      </c>
      <c r="B497" s="39" t="str">
        <f>_xlfn.XLOOKUP(A497,'Customer Names Transform'!$A$2:$A$2336,'Customer Names Transform'!$D$2:$D$2336)</f>
        <v>Brian R.</v>
      </c>
      <c r="C497" s="28">
        <f>_xlfn.XLOOKUP(A497,'Medical Exam Transform'!$A$2:$A$2336,'Medical Exam Transform'!$B$2:$B$2336)</f>
        <v>27.835000000000001</v>
      </c>
      <c r="D497" s="14">
        <f>_xlfn.XLOOKUP(A497,'Medical Exam Transform'!$A$2:$A$2336,'Medical Exam Transform'!$C$2:$C$2336)</f>
        <v>5.9</v>
      </c>
      <c r="E497" s="14" t="str">
        <f>_xlfn.XLOOKUP(A497,'Medical Exam Transform'!$A$2:$A$2336,'Medical Exam Transform'!$D$2:$D$2336)</f>
        <v>Yes</v>
      </c>
      <c r="F497" s="14" t="str">
        <f>_xlfn.XLOOKUP(A497,'Medical Exam Transform'!$A$2:$A$2336,'Medical Exam Transform'!$E$2:$E$2336)</f>
        <v>No</v>
      </c>
      <c r="G497" s="14" t="str">
        <f>_xlfn.XLOOKUP(A497,'Medical Exam Transform'!$A$2:$A$2336,'Medical Exam Transform'!$F$2:$F$2336)</f>
        <v>No</v>
      </c>
      <c r="H497" s="14">
        <f>_xlfn.XLOOKUP(A497,'Medical Exam Transform'!$A$2:$A$2336,'Medical Exam Transform'!$G$2:$G$2336)</f>
        <v>1</v>
      </c>
      <c r="I497" s="14" t="str">
        <f>_xlfn.XLOOKUP(A497,'Medical Exam Transform'!$A$2:$A$2336,'Medical Exam Transform'!$H$2:$H$2336)</f>
        <v>Yes</v>
      </c>
      <c r="J497" s="14" t="str">
        <f>_xlfn.XLOOKUP(A497,'Medical Exam Transform'!$A$2:$A$2336,'Medical Exam Transform'!$I$2:$I$2336)</f>
        <v>Overweight</v>
      </c>
      <c r="K497" s="14" t="str">
        <f>_xlfn.XLOOKUP(A497,'Medical Exam Transform'!$A$2:$A$2336,'Medical Exam Transform'!$J$2:$J$2336)</f>
        <v>Prediabetes</v>
      </c>
      <c r="L497" s="60">
        <f>_xlfn.XLOOKUP(A497,'Hospitalisation Transform'!$A$2:$A$2344,'Hospitalisation Transform'!$B$2:$B$2344)</f>
        <v>32349</v>
      </c>
      <c r="M497" s="82">
        <f>_xlfn.XLOOKUP(A497,'Hospitalisation Transform'!$A$2:$A$2344,'Hospitalisation Transform'!$D$2:$D$2344)</f>
        <v>20009.63</v>
      </c>
      <c r="N497" s="14" t="str">
        <f>_xlfn.XLOOKUP(A497,'Hospitalisation Transform'!$A$2:$A$2344,'Hospitalisation Transform'!$E$2:$E$2344)</f>
        <v>tier - 2</v>
      </c>
      <c r="O497" s="14" t="str">
        <f>_xlfn.XLOOKUP(A497,'Hospitalisation Transform'!$A$2:$A$2344,'Hospitalisation Transform'!$F$2:$F$2344)</f>
        <v>tier - 1</v>
      </c>
      <c r="P497" s="14" t="str">
        <f>_xlfn.XLOOKUP(A497,'Hospitalisation Transform'!$A$2:$A$2344,'Hospitalisation Transform'!$G$2:$G$2344)</f>
        <v>R1012</v>
      </c>
      <c r="Q497" s="14">
        <f>_xlfn.XLOOKUP(A497,'Hospitalisation Transform'!$A$2:$A$2344,'Hospitalisation Transform'!$H$2:$H$2344)</f>
        <v>35</v>
      </c>
    </row>
    <row r="498" spans="1:17" ht="15.5" x14ac:dyDescent="0.35">
      <c r="A498" s="59" t="s">
        <v>1875</v>
      </c>
      <c r="B498" s="39" t="str">
        <f>_xlfn.XLOOKUP(A498,'Customer Names Transform'!$A$2:$A$2336,'Customer Names Transform'!$D$2:$D$2336)</f>
        <v>Jessica</v>
      </c>
      <c r="C498" s="28">
        <f>_xlfn.XLOOKUP(A498,'Medical Exam Transform'!$A$2:$A$2336,'Medical Exam Transform'!$B$2:$B$2336)</f>
        <v>51.74</v>
      </c>
      <c r="D498" s="14">
        <f>_xlfn.XLOOKUP(A498,'Medical Exam Transform'!$A$2:$A$2336,'Medical Exam Transform'!$C$2:$C$2336)</f>
        <v>4.9800000000000004</v>
      </c>
      <c r="E498" s="14" t="str">
        <f>_xlfn.XLOOKUP(A498,'Medical Exam Transform'!$A$2:$A$2336,'Medical Exam Transform'!$D$2:$D$2336)</f>
        <v>Yes</v>
      </c>
      <c r="F498" s="14" t="str">
        <f>_xlfn.XLOOKUP(A498,'Medical Exam Transform'!$A$2:$A$2336,'Medical Exam Transform'!$E$2:$E$2336)</f>
        <v>No</v>
      </c>
      <c r="G498" s="14" t="str">
        <f>_xlfn.XLOOKUP(A498,'Medical Exam Transform'!$A$2:$A$2336,'Medical Exam Transform'!$F$2:$F$2336)</f>
        <v>No</v>
      </c>
      <c r="H498" s="14">
        <f>_xlfn.XLOOKUP(A498,'Medical Exam Transform'!$A$2:$A$2336,'Medical Exam Transform'!$G$2:$G$2336)</f>
        <v>2</v>
      </c>
      <c r="I498" s="14" t="str">
        <f>_xlfn.XLOOKUP(A498,'Medical Exam Transform'!$A$2:$A$2336,'Medical Exam Transform'!$H$2:$H$2336)</f>
        <v>No</v>
      </c>
      <c r="J498" s="14" t="str">
        <f>_xlfn.XLOOKUP(A498,'Medical Exam Transform'!$A$2:$A$2336,'Medical Exam Transform'!$I$2:$I$2336)</f>
        <v>Obesity</v>
      </c>
      <c r="K498" s="14" t="str">
        <f>_xlfn.XLOOKUP(A498,'Medical Exam Transform'!$A$2:$A$2336,'Medical Exam Transform'!$J$2:$J$2336)</f>
        <v>Normal</v>
      </c>
      <c r="L498" s="60">
        <f>_xlfn.XLOOKUP(A498,'Hospitalisation Transform'!$A$2:$A$2344,'Hospitalisation Transform'!$B$2:$B$2344)</f>
        <v>24329</v>
      </c>
      <c r="M498" s="82">
        <f>_xlfn.XLOOKUP(A498,'Hospitalisation Transform'!$A$2:$A$2344,'Hospitalisation Transform'!$D$2:$D$2344)</f>
        <v>19995.29</v>
      </c>
      <c r="N498" s="14" t="str">
        <f>_xlfn.XLOOKUP(A498,'Hospitalisation Transform'!$A$2:$A$2344,'Hospitalisation Transform'!$E$2:$E$2344)</f>
        <v>tier - 1</v>
      </c>
      <c r="O498" s="14" t="str">
        <f>_xlfn.XLOOKUP(A498,'Hospitalisation Transform'!$A$2:$A$2344,'Hospitalisation Transform'!$F$2:$F$2344)</f>
        <v>tier - 3</v>
      </c>
      <c r="P498" s="14" t="str">
        <f>_xlfn.XLOOKUP(A498,'Hospitalisation Transform'!$A$2:$A$2344,'Hospitalisation Transform'!$G$2:$G$2344)</f>
        <v>R1026</v>
      </c>
      <c r="Q498" s="14">
        <f>_xlfn.XLOOKUP(A498,'Hospitalisation Transform'!$A$2:$A$2344,'Hospitalisation Transform'!$H$2:$H$2344)</f>
        <v>57</v>
      </c>
    </row>
    <row r="499" spans="1:17" ht="15.5" x14ac:dyDescent="0.35">
      <c r="A499" s="59" t="s">
        <v>1874</v>
      </c>
      <c r="B499" s="39" t="str">
        <f>_xlfn.XLOOKUP(A499,'Customer Names Transform'!$A$2:$A$2336,'Customer Names Transform'!$D$2:$D$2336)</f>
        <v>Dawn M.</v>
      </c>
      <c r="C499" s="28">
        <f>_xlfn.XLOOKUP(A499,'Medical Exam Transform'!$A$2:$A$2336,'Medical Exam Transform'!$B$2:$B$2336)</f>
        <v>23.37</v>
      </c>
      <c r="D499" s="14">
        <f>_xlfn.XLOOKUP(A499,'Medical Exam Transform'!$A$2:$A$2336,'Medical Exam Transform'!$C$2:$C$2336)</f>
        <v>5.8</v>
      </c>
      <c r="E499" s="14" t="str">
        <f>_xlfn.XLOOKUP(A499,'Medical Exam Transform'!$A$2:$A$2336,'Medical Exam Transform'!$D$2:$D$2336)</f>
        <v>No</v>
      </c>
      <c r="F499" s="14" t="str">
        <f>_xlfn.XLOOKUP(A499,'Medical Exam Transform'!$A$2:$A$2336,'Medical Exam Transform'!$E$2:$E$2336)</f>
        <v>No</v>
      </c>
      <c r="G499" s="14" t="str">
        <f>_xlfn.XLOOKUP(A499,'Medical Exam Transform'!$A$2:$A$2336,'Medical Exam Transform'!$F$2:$F$2336)</f>
        <v>No</v>
      </c>
      <c r="H499" s="14">
        <f>_xlfn.XLOOKUP(A499,'Medical Exam Transform'!$A$2:$A$2336,'Medical Exam Transform'!$G$2:$G$2336)</f>
        <v>0</v>
      </c>
      <c r="I499" s="14" t="str">
        <f>_xlfn.XLOOKUP(A499,'Medical Exam Transform'!$A$2:$A$2336,'Medical Exam Transform'!$H$2:$H$2336)</f>
        <v>Yes</v>
      </c>
      <c r="J499" s="14" t="str">
        <f>_xlfn.XLOOKUP(A499,'Medical Exam Transform'!$A$2:$A$2336,'Medical Exam Transform'!$I$2:$I$2336)</f>
        <v>Normalweight</v>
      </c>
      <c r="K499" s="14" t="str">
        <f>_xlfn.XLOOKUP(A499,'Medical Exam Transform'!$A$2:$A$2336,'Medical Exam Transform'!$J$2:$J$2336)</f>
        <v>Normal</v>
      </c>
      <c r="L499" s="60">
        <f>_xlfn.XLOOKUP(A499,'Hospitalisation Transform'!$A$2:$A$2344,'Hospitalisation Transform'!$B$2:$B$2344)</f>
        <v>29503</v>
      </c>
      <c r="M499" s="82">
        <f>_xlfn.XLOOKUP(A499,'Hospitalisation Transform'!$A$2:$A$2344,'Hospitalisation Transform'!$D$2:$D$2344)</f>
        <v>19964.75</v>
      </c>
      <c r="N499" s="14" t="str">
        <f>_xlfn.XLOOKUP(A499,'Hospitalisation Transform'!$A$2:$A$2344,'Hospitalisation Transform'!$E$2:$E$2344)</f>
        <v>tier - 1</v>
      </c>
      <c r="O499" s="14" t="str">
        <f>_xlfn.XLOOKUP(A499,'Hospitalisation Transform'!$A$2:$A$2344,'Hospitalisation Transform'!$F$2:$F$2344)</f>
        <v>tier - 2</v>
      </c>
      <c r="P499" s="14" t="str">
        <f>_xlfn.XLOOKUP(A499,'Hospitalisation Transform'!$A$2:$A$2344,'Hospitalisation Transform'!$G$2:$G$2344)</f>
        <v>R1024</v>
      </c>
      <c r="Q499" s="14">
        <f>_xlfn.XLOOKUP(A499,'Hospitalisation Transform'!$A$2:$A$2344,'Hospitalisation Transform'!$H$2:$H$2344)</f>
        <v>43</v>
      </c>
    </row>
    <row r="500" spans="1:17" ht="15.5" x14ac:dyDescent="0.35">
      <c r="A500" s="59" t="s">
        <v>1873</v>
      </c>
      <c r="B500" s="39" t="str">
        <f>_xlfn.XLOOKUP(A500,'Customer Names Transform'!$A$2:$A$2336,'Customer Names Transform'!$D$2:$D$2336)</f>
        <v>Chris</v>
      </c>
      <c r="C500" s="28">
        <f>_xlfn.XLOOKUP(A500,'Medical Exam Transform'!$A$2:$A$2336,'Medical Exam Transform'!$B$2:$B$2336)</f>
        <v>29.7</v>
      </c>
      <c r="D500" s="14">
        <f>_xlfn.XLOOKUP(A500,'Medical Exam Transform'!$A$2:$A$2336,'Medical Exam Transform'!$C$2:$C$2336)</f>
        <v>6.21</v>
      </c>
      <c r="E500" s="14" t="str">
        <f>_xlfn.XLOOKUP(A500,'Medical Exam Transform'!$A$2:$A$2336,'Medical Exam Transform'!$D$2:$D$2336)</f>
        <v>Yes</v>
      </c>
      <c r="F500" s="14" t="str">
        <f>_xlfn.XLOOKUP(A500,'Medical Exam Transform'!$A$2:$A$2336,'Medical Exam Transform'!$E$2:$E$2336)</f>
        <v>No</v>
      </c>
      <c r="G500" s="14" t="str">
        <f>_xlfn.XLOOKUP(A500,'Medical Exam Transform'!$A$2:$A$2336,'Medical Exam Transform'!$F$2:$F$2336)</f>
        <v>Yes</v>
      </c>
      <c r="H500" s="14">
        <f>_xlfn.XLOOKUP(A500,'Medical Exam Transform'!$A$2:$A$2336,'Medical Exam Transform'!$G$2:$G$2336)</f>
        <v>1</v>
      </c>
      <c r="I500" s="14" t="str">
        <f>_xlfn.XLOOKUP(A500,'Medical Exam Transform'!$A$2:$A$2336,'Medical Exam Transform'!$H$2:$H$2336)</f>
        <v>Yes</v>
      </c>
      <c r="J500" s="14" t="str">
        <f>_xlfn.XLOOKUP(A500,'Medical Exam Transform'!$A$2:$A$2336,'Medical Exam Transform'!$I$2:$I$2336)</f>
        <v>Overweight</v>
      </c>
      <c r="K500" s="14" t="str">
        <f>_xlfn.XLOOKUP(A500,'Medical Exam Transform'!$A$2:$A$2336,'Medical Exam Transform'!$J$2:$J$2336)</f>
        <v>Prediabetes</v>
      </c>
      <c r="L500" s="60">
        <f>_xlfn.XLOOKUP(A500,'Hospitalisation Transform'!$A$2:$A$2344,'Hospitalisation Transform'!$B$2:$B$2344)</f>
        <v>35721</v>
      </c>
      <c r="M500" s="82">
        <f>_xlfn.XLOOKUP(A500,'Hospitalisation Transform'!$A$2:$A$2344,'Hospitalisation Transform'!$D$2:$D$2344)</f>
        <v>19933.46</v>
      </c>
      <c r="N500" s="14" t="str">
        <f>_xlfn.XLOOKUP(A500,'Hospitalisation Transform'!$A$2:$A$2344,'Hospitalisation Transform'!$E$2:$E$2344)</f>
        <v>tier - 1</v>
      </c>
      <c r="O500" s="14" t="str">
        <f>_xlfn.XLOOKUP(A500,'Hospitalisation Transform'!$A$2:$A$2344,'Hospitalisation Transform'!$F$2:$F$2344)</f>
        <v>tier - 3</v>
      </c>
      <c r="P500" s="14" t="str">
        <f>_xlfn.XLOOKUP(A500,'Hospitalisation Transform'!$A$2:$A$2344,'Hospitalisation Transform'!$G$2:$G$2344)</f>
        <v>R1011</v>
      </c>
      <c r="Q500" s="14">
        <f>_xlfn.XLOOKUP(A500,'Hospitalisation Transform'!$A$2:$A$2344,'Hospitalisation Transform'!$H$2:$H$2344)</f>
        <v>26</v>
      </c>
    </row>
    <row r="501" spans="1:17" ht="15.5" x14ac:dyDescent="0.35">
      <c r="A501" s="59" t="s">
        <v>1872</v>
      </c>
      <c r="B501" s="39" t="str">
        <f>_xlfn.XLOOKUP(A501,'Customer Names Transform'!$A$2:$A$2336,'Customer Names Transform'!$D$2:$D$2336)</f>
        <v>Karen</v>
      </c>
      <c r="C501" s="28">
        <f>_xlfn.XLOOKUP(A501,'Medical Exam Transform'!$A$2:$A$2336,'Medical Exam Transform'!$B$2:$B$2336)</f>
        <v>20.045000000000002</v>
      </c>
      <c r="D501" s="14">
        <f>_xlfn.XLOOKUP(A501,'Medical Exam Transform'!$A$2:$A$2336,'Medical Exam Transform'!$C$2:$C$2336)</f>
        <v>6.17</v>
      </c>
      <c r="E501" s="14" t="str">
        <f>_xlfn.XLOOKUP(A501,'Medical Exam Transform'!$A$2:$A$2336,'Medical Exam Transform'!$D$2:$D$2336)</f>
        <v>No</v>
      </c>
      <c r="F501" s="14" t="str">
        <f>_xlfn.XLOOKUP(A501,'Medical Exam Transform'!$A$2:$A$2336,'Medical Exam Transform'!$E$2:$E$2336)</f>
        <v>No</v>
      </c>
      <c r="G501" s="14" t="str">
        <f>_xlfn.XLOOKUP(A501,'Medical Exam Transform'!$A$2:$A$2336,'Medical Exam Transform'!$F$2:$F$2336)</f>
        <v>Yes</v>
      </c>
      <c r="H501" s="14">
        <f>_xlfn.XLOOKUP(A501,'Medical Exam Transform'!$A$2:$A$2336,'Medical Exam Transform'!$G$2:$G$2336)</f>
        <v>1</v>
      </c>
      <c r="I501" s="14" t="str">
        <f>_xlfn.XLOOKUP(A501,'Medical Exam Transform'!$A$2:$A$2336,'Medical Exam Transform'!$H$2:$H$2336)</f>
        <v>Yes</v>
      </c>
      <c r="J501" s="14" t="str">
        <f>_xlfn.XLOOKUP(A501,'Medical Exam Transform'!$A$2:$A$2336,'Medical Exam Transform'!$I$2:$I$2336)</f>
        <v>Normalweight</v>
      </c>
      <c r="K501" s="14" t="str">
        <f>_xlfn.XLOOKUP(A501,'Medical Exam Transform'!$A$2:$A$2336,'Medical Exam Transform'!$J$2:$J$2336)</f>
        <v>Normal</v>
      </c>
      <c r="L501" s="60">
        <f>_xlfn.XLOOKUP(A501,'Hospitalisation Transform'!$A$2:$A$2344,'Hospitalisation Transform'!$B$2:$B$2344)</f>
        <v>29158</v>
      </c>
      <c r="M501" s="82">
        <f>_xlfn.XLOOKUP(A501,'Hospitalisation Transform'!$A$2:$A$2344,'Hospitalisation Transform'!$D$2:$D$2344)</f>
        <v>19798.05</v>
      </c>
      <c r="N501" s="14" t="str">
        <f>_xlfn.XLOOKUP(A501,'Hospitalisation Transform'!$A$2:$A$2344,'Hospitalisation Transform'!$E$2:$E$2344)</f>
        <v>tier - 1</v>
      </c>
      <c r="O501" s="14" t="str">
        <f>_xlfn.XLOOKUP(A501,'Hospitalisation Transform'!$A$2:$A$2344,'Hospitalisation Transform'!$F$2:$F$2344)</f>
        <v>tier - 1</v>
      </c>
      <c r="P501" s="14" t="str">
        <f>_xlfn.XLOOKUP(A501,'Hospitalisation Transform'!$A$2:$A$2344,'Hospitalisation Transform'!$G$2:$G$2344)</f>
        <v>R1024</v>
      </c>
      <c r="Q501" s="14">
        <f>_xlfn.XLOOKUP(A501,'Hospitalisation Transform'!$A$2:$A$2344,'Hospitalisation Transform'!$H$2:$H$2344)</f>
        <v>44</v>
      </c>
    </row>
    <row r="502" spans="1:17" ht="15.5" x14ac:dyDescent="0.35">
      <c r="A502" s="59" t="s">
        <v>1871</v>
      </c>
      <c r="B502" s="39" t="str">
        <f>_xlfn.XLOOKUP(A502,'Customer Names Transform'!$A$2:$A$2336,'Customer Names Transform'!$D$2:$D$2336)</f>
        <v>Jessica</v>
      </c>
      <c r="C502" s="28">
        <f>_xlfn.XLOOKUP(A502,'Medical Exam Transform'!$A$2:$A$2336,'Medical Exam Transform'!$B$2:$B$2336)</f>
        <v>27.83</v>
      </c>
      <c r="D502" s="14">
        <f>_xlfn.XLOOKUP(A502,'Medical Exam Transform'!$A$2:$A$2336,'Medical Exam Transform'!$C$2:$C$2336)</f>
        <v>5.36</v>
      </c>
      <c r="E502" s="14" t="str">
        <f>_xlfn.XLOOKUP(A502,'Medical Exam Transform'!$A$2:$A$2336,'Medical Exam Transform'!$D$2:$D$2336)</f>
        <v>No</v>
      </c>
      <c r="F502" s="14" t="str">
        <f>_xlfn.XLOOKUP(A502,'Medical Exam Transform'!$A$2:$A$2336,'Medical Exam Transform'!$E$2:$E$2336)</f>
        <v>No</v>
      </c>
      <c r="G502" s="14" t="str">
        <f>_xlfn.XLOOKUP(A502,'Medical Exam Transform'!$A$2:$A$2336,'Medical Exam Transform'!$F$2:$F$2336)</f>
        <v>No</v>
      </c>
      <c r="H502" s="14">
        <f>_xlfn.XLOOKUP(A502,'Medical Exam Transform'!$A$2:$A$2336,'Medical Exam Transform'!$G$2:$G$2336)</f>
        <v>2</v>
      </c>
      <c r="I502" s="14" t="str">
        <f>_xlfn.XLOOKUP(A502,'Medical Exam Transform'!$A$2:$A$2336,'Medical Exam Transform'!$H$2:$H$2336)</f>
        <v>No</v>
      </c>
      <c r="J502" s="14" t="str">
        <f>_xlfn.XLOOKUP(A502,'Medical Exam Transform'!$A$2:$A$2336,'Medical Exam Transform'!$I$2:$I$2336)</f>
        <v>Overweight</v>
      </c>
      <c r="K502" s="14" t="str">
        <f>_xlfn.XLOOKUP(A502,'Medical Exam Transform'!$A$2:$A$2336,'Medical Exam Transform'!$J$2:$J$2336)</f>
        <v>Prediabetes</v>
      </c>
      <c r="L502" s="60">
        <f>_xlfn.XLOOKUP(A502,'Hospitalisation Transform'!$A$2:$A$2344,'Hospitalisation Transform'!$B$2:$B$2344)</f>
        <v>26464</v>
      </c>
      <c r="M502" s="82">
        <f>_xlfn.XLOOKUP(A502,'Hospitalisation Transform'!$A$2:$A$2344,'Hospitalisation Transform'!$D$2:$D$2344)</f>
        <v>19749.38</v>
      </c>
      <c r="N502" s="14" t="str">
        <f>_xlfn.XLOOKUP(A502,'Hospitalisation Transform'!$A$2:$A$2344,'Hospitalisation Transform'!$E$2:$E$2344)</f>
        <v>tier - 1</v>
      </c>
      <c r="O502" s="14" t="str">
        <f>_xlfn.XLOOKUP(A502,'Hospitalisation Transform'!$A$2:$A$2344,'Hospitalisation Transform'!$F$2:$F$2344)</f>
        <v>tier - 3</v>
      </c>
      <c r="P502" s="14" t="str">
        <f>_xlfn.XLOOKUP(A502,'Hospitalisation Transform'!$A$2:$A$2344,'Hospitalisation Transform'!$G$2:$G$2344)</f>
        <v>R1013</v>
      </c>
      <c r="Q502" s="14">
        <f>_xlfn.XLOOKUP(A502,'Hospitalisation Transform'!$A$2:$A$2344,'Hospitalisation Transform'!$H$2:$H$2344)</f>
        <v>51</v>
      </c>
    </row>
    <row r="503" spans="1:17" ht="15.5" x14ac:dyDescent="0.35">
      <c r="A503" s="59" t="s">
        <v>1870</v>
      </c>
      <c r="B503" s="39" t="str">
        <f>_xlfn.XLOOKUP(A503,'Customer Names Transform'!$A$2:$A$2336,'Customer Names Transform'!$D$2:$D$2336)</f>
        <v>Mathieu</v>
      </c>
      <c r="C503" s="28">
        <f>_xlfn.XLOOKUP(A503,'Medical Exam Transform'!$A$2:$A$2336,'Medical Exam Transform'!$B$2:$B$2336)</f>
        <v>28.93</v>
      </c>
      <c r="D503" s="14">
        <f>_xlfn.XLOOKUP(A503,'Medical Exam Transform'!$A$2:$A$2336,'Medical Exam Transform'!$C$2:$C$2336)</f>
        <v>5.2</v>
      </c>
      <c r="E503" s="14" t="str">
        <f>_xlfn.XLOOKUP(A503,'Medical Exam Transform'!$A$2:$A$2336,'Medical Exam Transform'!$D$2:$D$2336)</f>
        <v>No</v>
      </c>
      <c r="F503" s="14" t="str">
        <f>_xlfn.XLOOKUP(A503,'Medical Exam Transform'!$A$2:$A$2336,'Medical Exam Transform'!$E$2:$E$2336)</f>
        <v>No</v>
      </c>
      <c r="G503" s="14" t="str">
        <f>_xlfn.XLOOKUP(A503,'Medical Exam Transform'!$A$2:$A$2336,'Medical Exam Transform'!$F$2:$F$2336)</f>
        <v>No</v>
      </c>
      <c r="H503" s="14">
        <f>_xlfn.XLOOKUP(A503,'Medical Exam Transform'!$A$2:$A$2336,'Medical Exam Transform'!$G$2:$G$2336)</f>
        <v>0</v>
      </c>
      <c r="I503" s="14" t="str">
        <f>_xlfn.XLOOKUP(A503,'Medical Exam Transform'!$A$2:$A$2336,'Medical Exam Transform'!$H$2:$H$2336)</f>
        <v>Yes</v>
      </c>
      <c r="J503" s="14" t="str">
        <f>_xlfn.XLOOKUP(A503,'Medical Exam Transform'!$A$2:$A$2336,'Medical Exam Transform'!$I$2:$I$2336)</f>
        <v>Overweight</v>
      </c>
      <c r="K503" s="14" t="str">
        <f>_xlfn.XLOOKUP(A503,'Medical Exam Transform'!$A$2:$A$2336,'Medical Exam Transform'!$J$2:$J$2336)</f>
        <v>Prediabetes</v>
      </c>
      <c r="L503" s="60">
        <f>_xlfn.XLOOKUP(A503,'Hospitalisation Transform'!$A$2:$A$2344,'Hospitalisation Transform'!$B$2:$B$2344)</f>
        <v>33093</v>
      </c>
      <c r="M503" s="82">
        <f>_xlfn.XLOOKUP(A503,'Hospitalisation Transform'!$A$2:$A$2344,'Hospitalisation Transform'!$D$2:$D$2344)</f>
        <v>19719.689999999999</v>
      </c>
      <c r="N503" s="14" t="str">
        <f>_xlfn.XLOOKUP(A503,'Hospitalisation Transform'!$A$2:$A$2344,'Hospitalisation Transform'!$E$2:$E$2344)</f>
        <v>tier - 1</v>
      </c>
      <c r="O503" s="14" t="str">
        <f>_xlfn.XLOOKUP(A503,'Hospitalisation Transform'!$A$2:$A$2344,'Hospitalisation Transform'!$F$2:$F$2344)</f>
        <v>tier - 2</v>
      </c>
      <c r="P503" s="14" t="str">
        <f>_xlfn.XLOOKUP(A503,'Hospitalisation Transform'!$A$2:$A$2344,'Hospitalisation Transform'!$G$2:$G$2344)</f>
        <v>R1013</v>
      </c>
      <c r="Q503" s="14">
        <f>_xlfn.XLOOKUP(A503,'Hospitalisation Transform'!$A$2:$A$2344,'Hospitalisation Transform'!$H$2:$H$2344)</f>
        <v>33</v>
      </c>
    </row>
    <row r="504" spans="1:17" ht="15.5" x14ac:dyDescent="0.35">
      <c r="A504" s="59" t="s">
        <v>1869</v>
      </c>
      <c r="B504" s="39" t="str">
        <f>_xlfn.XLOOKUP(A504,'Customer Names Transform'!$A$2:$A$2336,'Customer Names Transform'!$D$2:$D$2336)</f>
        <v>Kam S.</v>
      </c>
      <c r="C504" s="28">
        <f>_xlfn.XLOOKUP(A504,'Medical Exam Transform'!$A$2:$A$2336,'Medical Exam Transform'!$B$2:$B$2336)</f>
        <v>33.82</v>
      </c>
      <c r="D504" s="14">
        <f>_xlfn.XLOOKUP(A504,'Medical Exam Transform'!$A$2:$A$2336,'Medical Exam Transform'!$C$2:$C$2336)</f>
        <v>5.42</v>
      </c>
      <c r="E504" s="14" t="str">
        <f>_xlfn.XLOOKUP(A504,'Medical Exam Transform'!$A$2:$A$2336,'Medical Exam Transform'!$D$2:$D$2336)</f>
        <v>No</v>
      </c>
      <c r="F504" s="14" t="str">
        <f>_xlfn.XLOOKUP(A504,'Medical Exam Transform'!$A$2:$A$2336,'Medical Exam Transform'!$E$2:$E$2336)</f>
        <v>No</v>
      </c>
      <c r="G504" s="14" t="str">
        <f>_xlfn.XLOOKUP(A504,'Medical Exam Transform'!$A$2:$A$2336,'Medical Exam Transform'!$F$2:$F$2336)</f>
        <v>No</v>
      </c>
      <c r="H504" s="14">
        <f>_xlfn.XLOOKUP(A504,'Medical Exam Transform'!$A$2:$A$2336,'Medical Exam Transform'!$G$2:$G$2336)</f>
        <v>0</v>
      </c>
      <c r="I504" s="14" t="str">
        <f>_xlfn.XLOOKUP(A504,'Medical Exam Transform'!$A$2:$A$2336,'Medical Exam Transform'!$H$2:$H$2336)</f>
        <v>No</v>
      </c>
      <c r="J504" s="14" t="str">
        <f>_xlfn.XLOOKUP(A504,'Medical Exam Transform'!$A$2:$A$2336,'Medical Exam Transform'!$I$2:$I$2336)</f>
        <v>Obesity</v>
      </c>
      <c r="K504" s="14" t="str">
        <f>_xlfn.XLOOKUP(A504,'Medical Exam Transform'!$A$2:$A$2336,'Medical Exam Transform'!$J$2:$J$2336)</f>
        <v>Normal</v>
      </c>
      <c r="L504" s="60">
        <f>_xlfn.XLOOKUP(A504,'Hospitalisation Transform'!$A$2:$A$2344,'Hospitalisation Transform'!$B$2:$B$2344)</f>
        <v>34573</v>
      </c>
      <c r="M504" s="82">
        <f>_xlfn.XLOOKUP(A504,'Hospitalisation Transform'!$A$2:$A$2344,'Hospitalisation Transform'!$D$2:$D$2344)</f>
        <v>19673.34</v>
      </c>
      <c r="N504" s="14" t="str">
        <f>_xlfn.XLOOKUP(A504,'Hospitalisation Transform'!$A$2:$A$2344,'Hospitalisation Transform'!$E$2:$E$2344)</f>
        <v>tier - 1</v>
      </c>
      <c r="O504" s="14" t="str">
        <f>_xlfn.XLOOKUP(A504,'Hospitalisation Transform'!$A$2:$A$2344,'Hospitalisation Transform'!$F$2:$F$2344)</f>
        <v>tier - 2</v>
      </c>
      <c r="P504" s="14" t="str">
        <f>_xlfn.XLOOKUP(A504,'Hospitalisation Transform'!$A$2:$A$2344,'Hospitalisation Transform'!$G$2:$G$2344)</f>
        <v>R1012</v>
      </c>
      <c r="Q504" s="14">
        <f>_xlfn.XLOOKUP(A504,'Hospitalisation Transform'!$A$2:$A$2344,'Hospitalisation Transform'!$H$2:$H$2344)</f>
        <v>29</v>
      </c>
    </row>
    <row r="505" spans="1:17" ht="15.5" x14ac:dyDescent="0.35">
      <c r="A505" s="59" t="s">
        <v>1868</v>
      </c>
      <c r="B505" s="39" t="str">
        <f>_xlfn.XLOOKUP(A505,'Customer Names Transform'!$A$2:$A$2336,'Customer Names Transform'!$D$2:$D$2336)</f>
        <v>Valerie A</v>
      </c>
      <c r="C505" s="28">
        <f>_xlfn.XLOOKUP(A505,'Medical Exam Transform'!$A$2:$A$2336,'Medical Exam Transform'!$B$2:$B$2336)</f>
        <v>20.234999999999999</v>
      </c>
      <c r="D505" s="14">
        <f>_xlfn.XLOOKUP(A505,'Medical Exam Transform'!$A$2:$A$2336,'Medical Exam Transform'!$C$2:$C$2336)</f>
        <v>6.84</v>
      </c>
      <c r="E505" s="14" t="str">
        <f>_xlfn.XLOOKUP(A505,'Medical Exam Transform'!$A$2:$A$2336,'Medical Exam Transform'!$D$2:$D$2336)</f>
        <v>No</v>
      </c>
      <c r="F505" s="14" t="str">
        <f>_xlfn.XLOOKUP(A505,'Medical Exam Transform'!$A$2:$A$2336,'Medical Exam Transform'!$E$2:$E$2336)</f>
        <v>No</v>
      </c>
      <c r="G505" s="14" t="str">
        <f>_xlfn.XLOOKUP(A505,'Medical Exam Transform'!$A$2:$A$2336,'Medical Exam Transform'!$F$2:$F$2336)</f>
        <v>No</v>
      </c>
      <c r="H505" s="14">
        <f>_xlfn.XLOOKUP(A505,'Medical Exam Transform'!$A$2:$A$2336,'Medical Exam Transform'!$G$2:$G$2336)</f>
        <v>0</v>
      </c>
      <c r="I505" s="14" t="str">
        <f>_xlfn.XLOOKUP(A505,'Medical Exam Transform'!$A$2:$A$2336,'Medical Exam Transform'!$H$2:$H$2336)</f>
        <v>Yes</v>
      </c>
      <c r="J505" s="14" t="str">
        <f>_xlfn.XLOOKUP(A505,'Medical Exam Transform'!$A$2:$A$2336,'Medical Exam Transform'!$I$2:$I$2336)</f>
        <v>Normalweight</v>
      </c>
      <c r="K505" s="14" t="str">
        <f>_xlfn.XLOOKUP(A505,'Medical Exam Transform'!$A$2:$A$2336,'Medical Exam Transform'!$J$2:$J$2336)</f>
        <v>Diabetes</v>
      </c>
      <c r="L505" s="60">
        <f>_xlfn.XLOOKUP(A505,'Hospitalisation Transform'!$A$2:$A$2344,'Hospitalisation Transform'!$B$2:$B$2344)</f>
        <v>28757</v>
      </c>
      <c r="M505" s="82">
        <f>_xlfn.XLOOKUP(A505,'Hospitalisation Transform'!$A$2:$A$2344,'Hospitalisation Transform'!$D$2:$D$2344)</f>
        <v>19594.810000000001</v>
      </c>
      <c r="N505" s="14" t="str">
        <f>_xlfn.XLOOKUP(A505,'Hospitalisation Transform'!$A$2:$A$2344,'Hospitalisation Transform'!$E$2:$E$2344)</f>
        <v>tier - 1</v>
      </c>
      <c r="O505" s="14" t="str">
        <f>_xlfn.XLOOKUP(A505,'Hospitalisation Transform'!$A$2:$A$2344,'Hospitalisation Transform'!$F$2:$F$2344)</f>
        <v>tier - 1</v>
      </c>
      <c r="P505" s="14" t="str">
        <f>_xlfn.XLOOKUP(A505,'Hospitalisation Transform'!$A$2:$A$2344,'Hospitalisation Transform'!$G$2:$G$2344)</f>
        <v>R1024</v>
      </c>
      <c r="Q505" s="14">
        <f>_xlfn.XLOOKUP(A505,'Hospitalisation Transform'!$A$2:$A$2344,'Hospitalisation Transform'!$H$2:$H$2344)</f>
        <v>45</v>
      </c>
    </row>
    <row r="506" spans="1:17" ht="15.5" x14ac:dyDescent="0.35">
      <c r="A506" s="59" t="s">
        <v>1867</v>
      </c>
      <c r="B506" s="39" t="str">
        <f>_xlfn.XLOOKUP(A506,'Customer Names Transform'!$A$2:$A$2336,'Customer Names Transform'!$D$2:$D$2336)</f>
        <v>Freya R</v>
      </c>
      <c r="C506" s="28">
        <f>_xlfn.XLOOKUP(A506,'Medical Exam Transform'!$A$2:$A$2336,'Medical Exam Transform'!$B$2:$B$2336)</f>
        <v>49.2</v>
      </c>
      <c r="D506" s="14">
        <f>_xlfn.XLOOKUP(A506,'Medical Exam Transform'!$A$2:$A$2336,'Medical Exam Transform'!$C$2:$C$2336)</f>
        <v>10.9</v>
      </c>
      <c r="E506" s="14" t="str">
        <f>_xlfn.XLOOKUP(A506,'Medical Exam Transform'!$A$2:$A$2336,'Medical Exam Transform'!$D$2:$D$2336)</f>
        <v>Yes</v>
      </c>
      <c r="F506" s="14" t="str">
        <f>_xlfn.XLOOKUP(A506,'Medical Exam Transform'!$A$2:$A$2336,'Medical Exam Transform'!$E$2:$E$2336)</f>
        <v>No</v>
      </c>
      <c r="G506" s="14" t="str">
        <f>_xlfn.XLOOKUP(A506,'Medical Exam Transform'!$A$2:$A$2336,'Medical Exam Transform'!$F$2:$F$2336)</f>
        <v>Yes</v>
      </c>
      <c r="H506" s="14">
        <f>_xlfn.XLOOKUP(A506,'Medical Exam Transform'!$A$2:$A$2336,'Medical Exam Transform'!$G$2:$G$2336)</f>
        <v>1</v>
      </c>
      <c r="I506" s="14" t="str">
        <f>_xlfn.XLOOKUP(A506,'Medical Exam Transform'!$A$2:$A$2336,'Medical Exam Transform'!$H$2:$H$2336)</f>
        <v>No</v>
      </c>
      <c r="J506" s="14" t="str">
        <f>_xlfn.XLOOKUP(A506,'Medical Exam Transform'!$A$2:$A$2336,'Medical Exam Transform'!$I$2:$I$2336)</f>
        <v>Obesity</v>
      </c>
      <c r="K506" s="14" t="str">
        <f>_xlfn.XLOOKUP(A506,'Medical Exam Transform'!$A$2:$A$2336,'Medical Exam Transform'!$J$2:$J$2336)</f>
        <v>Normal</v>
      </c>
      <c r="L506" s="60">
        <f>_xlfn.XLOOKUP(A506,'Hospitalisation Transform'!$A$2:$A$2344,'Hospitalisation Transform'!$B$2:$B$2344)</f>
        <v>23206</v>
      </c>
      <c r="M506" s="82">
        <f>_xlfn.XLOOKUP(A506,'Hospitalisation Transform'!$A$2:$A$2344,'Hospitalisation Transform'!$D$2:$D$2344)</f>
        <v>19551.34</v>
      </c>
      <c r="N506" s="14" t="str">
        <f>_xlfn.XLOOKUP(A506,'Hospitalisation Transform'!$A$2:$A$2344,'Hospitalisation Transform'!$E$2:$E$2344)</f>
        <v>tier - 1</v>
      </c>
      <c r="O506" s="14" t="str">
        <f>_xlfn.XLOOKUP(A506,'Hospitalisation Transform'!$A$2:$A$2344,'Hospitalisation Transform'!$F$2:$F$2344)</f>
        <v>tier - 3</v>
      </c>
      <c r="P506" s="14" t="str">
        <f>_xlfn.XLOOKUP(A506,'Hospitalisation Transform'!$A$2:$A$2344,'Hospitalisation Transform'!$G$2:$G$2344)</f>
        <v>R1012</v>
      </c>
      <c r="Q506" s="14">
        <f>_xlfn.XLOOKUP(A506,'Hospitalisation Transform'!$A$2:$A$2344,'Hospitalisation Transform'!$H$2:$H$2344)</f>
        <v>60</v>
      </c>
    </row>
    <row r="507" spans="1:17" ht="15.5" x14ac:dyDescent="0.35">
      <c r="A507" s="59" t="s">
        <v>1866</v>
      </c>
      <c r="B507" s="39" t="str">
        <f>_xlfn.XLOOKUP(A507,'Customer Names Transform'!$A$2:$A$2336,'Customer Names Transform'!$D$2:$D$2336)</f>
        <v>Jennifer</v>
      </c>
      <c r="C507" s="28">
        <f>_xlfn.XLOOKUP(A507,'Medical Exam Transform'!$A$2:$A$2336,'Medical Exam Transform'!$B$2:$B$2336)</f>
        <v>26.4</v>
      </c>
      <c r="D507" s="14">
        <f>_xlfn.XLOOKUP(A507,'Medical Exam Transform'!$A$2:$A$2336,'Medical Exam Transform'!$C$2:$C$2336)</f>
        <v>4.87</v>
      </c>
      <c r="E507" s="14" t="str">
        <f>_xlfn.XLOOKUP(A507,'Medical Exam Transform'!$A$2:$A$2336,'Medical Exam Transform'!$D$2:$D$2336)</f>
        <v>Yes</v>
      </c>
      <c r="F507" s="14" t="str">
        <f>_xlfn.XLOOKUP(A507,'Medical Exam Transform'!$A$2:$A$2336,'Medical Exam Transform'!$E$2:$E$2336)</f>
        <v>No</v>
      </c>
      <c r="G507" s="14" t="str">
        <f>_xlfn.XLOOKUP(A507,'Medical Exam Transform'!$A$2:$A$2336,'Medical Exam Transform'!$F$2:$F$2336)</f>
        <v>No</v>
      </c>
      <c r="H507" s="14">
        <f>_xlfn.XLOOKUP(A507,'Medical Exam Transform'!$A$2:$A$2336,'Medical Exam Transform'!$G$2:$G$2336)</f>
        <v>0</v>
      </c>
      <c r="I507" s="14" t="str">
        <f>_xlfn.XLOOKUP(A507,'Medical Exam Transform'!$A$2:$A$2336,'Medical Exam Transform'!$H$2:$H$2336)</f>
        <v>Yes</v>
      </c>
      <c r="J507" s="14" t="str">
        <f>_xlfn.XLOOKUP(A507,'Medical Exam Transform'!$A$2:$A$2336,'Medical Exam Transform'!$I$2:$I$2336)</f>
        <v>Overweight</v>
      </c>
      <c r="K507" s="14" t="str">
        <f>_xlfn.XLOOKUP(A507,'Medical Exam Transform'!$A$2:$A$2336,'Medical Exam Transform'!$J$2:$J$2336)</f>
        <v>Prediabetes</v>
      </c>
      <c r="L507" s="60">
        <f>_xlfn.XLOOKUP(A507,'Hospitalisation Transform'!$A$2:$A$2344,'Hospitalisation Transform'!$B$2:$B$2344)</f>
        <v>31307</v>
      </c>
      <c r="M507" s="82">
        <f>_xlfn.XLOOKUP(A507,'Hospitalisation Transform'!$A$2:$A$2344,'Hospitalisation Transform'!$D$2:$D$2344)</f>
        <v>19539.240000000002</v>
      </c>
      <c r="N507" s="14" t="str">
        <f>_xlfn.XLOOKUP(A507,'Hospitalisation Transform'!$A$2:$A$2344,'Hospitalisation Transform'!$E$2:$E$2344)</f>
        <v>tier - 1</v>
      </c>
      <c r="O507" s="14" t="str">
        <f>_xlfn.XLOOKUP(A507,'Hospitalisation Transform'!$A$2:$A$2344,'Hospitalisation Transform'!$F$2:$F$2344)</f>
        <v>tier - 1</v>
      </c>
      <c r="P507" s="14" t="str">
        <f>_xlfn.XLOOKUP(A507,'Hospitalisation Transform'!$A$2:$A$2344,'Hospitalisation Transform'!$G$2:$G$2344)</f>
        <v>R1013</v>
      </c>
      <c r="Q507" s="14">
        <f>_xlfn.XLOOKUP(A507,'Hospitalisation Transform'!$A$2:$A$2344,'Hospitalisation Transform'!$H$2:$H$2344)</f>
        <v>38</v>
      </c>
    </row>
    <row r="508" spans="1:17" ht="15.5" x14ac:dyDescent="0.35">
      <c r="A508" s="59" t="s">
        <v>1865</v>
      </c>
      <c r="B508" s="39" t="str">
        <f>_xlfn.XLOOKUP(A508,'Customer Names Transform'!$A$2:$A$2336,'Customer Names Transform'!$D$2:$D$2336)</f>
        <v>Kara</v>
      </c>
      <c r="C508" s="28">
        <f>_xlfn.XLOOKUP(A508,'Medical Exam Transform'!$A$2:$A$2336,'Medical Exam Transform'!$B$2:$B$2336)</f>
        <v>28.38</v>
      </c>
      <c r="D508" s="14">
        <f>_xlfn.XLOOKUP(A508,'Medical Exam Transform'!$A$2:$A$2336,'Medical Exam Transform'!$C$2:$C$2336)</f>
        <v>6.07</v>
      </c>
      <c r="E508" s="14" t="str">
        <f>_xlfn.XLOOKUP(A508,'Medical Exam Transform'!$A$2:$A$2336,'Medical Exam Transform'!$D$2:$D$2336)</f>
        <v>No</v>
      </c>
      <c r="F508" s="14" t="str">
        <f>_xlfn.XLOOKUP(A508,'Medical Exam Transform'!$A$2:$A$2336,'Medical Exam Transform'!$E$2:$E$2336)</f>
        <v>No</v>
      </c>
      <c r="G508" s="14" t="str">
        <f>_xlfn.XLOOKUP(A508,'Medical Exam Transform'!$A$2:$A$2336,'Medical Exam Transform'!$F$2:$F$2336)</f>
        <v>No</v>
      </c>
      <c r="H508" s="14">
        <f>_xlfn.XLOOKUP(A508,'Medical Exam Transform'!$A$2:$A$2336,'Medical Exam Transform'!$G$2:$G$2336)</f>
        <v>1</v>
      </c>
      <c r="I508" s="14" t="str">
        <f>_xlfn.XLOOKUP(A508,'Medical Exam Transform'!$A$2:$A$2336,'Medical Exam Transform'!$H$2:$H$2336)</f>
        <v>Yes</v>
      </c>
      <c r="J508" s="14" t="str">
        <f>_xlfn.XLOOKUP(A508,'Medical Exam Transform'!$A$2:$A$2336,'Medical Exam Transform'!$I$2:$I$2336)</f>
        <v>Overweight</v>
      </c>
      <c r="K508" s="14" t="str">
        <f>_xlfn.XLOOKUP(A508,'Medical Exam Transform'!$A$2:$A$2336,'Medical Exam Transform'!$J$2:$J$2336)</f>
        <v>Prediabetes</v>
      </c>
      <c r="L508" s="60">
        <f>_xlfn.XLOOKUP(A508,'Hospitalisation Transform'!$A$2:$A$2344,'Hospitalisation Transform'!$B$2:$B$2344)</f>
        <v>33835</v>
      </c>
      <c r="M508" s="82">
        <f>_xlfn.XLOOKUP(A508,'Hospitalisation Transform'!$A$2:$A$2344,'Hospitalisation Transform'!$D$2:$D$2344)</f>
        <v>19521.97</v>
      </c>
      <c r="N508" s="14" t="str">
        <f>_xlfn.XLOOKUP(A508,'Hospitalisation Transform'!$A$2:$A$2344,'Hospitalisation Transform'!$E$2:$E$2344)</f>
        <v>tier - 1</v>
      </c>
      <c r="O508" s="14" t="str">
        <f>_xlfn.XLOOKUP(A508,'Hospitalisation Transform'!$A$2:$A$2344,'Hospitalisation Transform'!$F$2:$F$2344)</f>
        <v>tier - 2</v>
      </c>
      <c r="P508" s="14" t="str">
        <f>_xlfn.XLOOKUP(A508,'Hospitalisation Transform'!$A$2:$A$2344,'Hospitalisation Transform'!$G$2:$G$2344)</f>
        <v>R1013</v>
      </c>
      <c r="Q508" s="14">
        <f>_xlfn.XLOOKUP(A508,'Hospitalisation Transform'!$A$2:$A$2344,'Hospitalisation Transform'!$H$2:$H$2344)</f>
        <v>31</v>
      </c>
    </row>
    <row r="509" spans="1:17" ht="15.5" x14ac:dyDescent="0.35">
      <c r="A509" s="59" t="s">
        <v>1864</v>
      </c>
      <c r="B509" s="39" t="str">
        <f>_xlfn.XLOOKUP(A509,'Customer Names Transform'!$A$2:$A$2336,'Customer Names Transform'!$D$2:$D$2336)</f>
        <v>Bradley A.</v>
      </c>
      <c r="C509" s="28">
        <f>_xlfn.XLOOKUP(A509,'Medical Exam Transform'!$A$2:$A$2336,'Medical Exam Transform'!$B$2:$B$2336)</f>
        <v>24.64</v>
      </c>
      <c r="D509" s="14">
        <f>_xlfn.XLOOKUP(A509,'Medical Exam Transform'!$A$2:$A$2336,'Medical Exam Transform'!$C$2:$C$2336)</f>
        <v>4.33</v>
      </c>
      <c r="E509" s="14" t="str">
        <f>_xlfn.XLOOKUP(A509,'Medical Exam Transform'!$A$2:$A$2336,'Medical Exam Transform'!$D$2:$D$2336)</f>
        <v>No</v>
      </c>
      <c r="F509" s="14" t="str">
        <f>_xlfn.XLOOKUP(A509,'Medical Exam Transform'!$A$2:$A$2336,'Medical Exam Transform'!$E$2:$E$2336)</f>
        <v>No</v>
      </c>
      <c r="G509" s="14" t="str">
        <f>_xlfn.XLOOKUP(A509,'Medical Exam Transform'!$A$2:$A$2336,'Medical Exam Transform'!$F$2:$F$2336)</f>
        <v>No</v>
      </c>
      <c r="H509" s="14">
        <f>_xlfn.XLOOKUP(A509,'Medical Exam Transform'!$A$2:$A$2336,'Medical Exam Transform'!$G$2:$G$2336)</f>
        <v>0</v>
      </c>
      <c r="I509" s="14" t="str">
        <f>_xlfn.XLOOKUP(A509,'Medical Exam Transform'!$A$2:$A$2336,'Medical Exam Transform'!$H$2:$H$2336)</f>
        <v>Yes</v>
      </c>
      <c r="J509" s="14" t="str">
        <f>_xlfn.XLOOKUP(A509,'Medical Exam Transform'!$A$2:$A$2336,'Medical Exam Transform'!$I$2:$I$2336)</f>
        <v>Normalweight</v>
      </c>
      <c r="K509" s="14" t="str">
        <f>_xlfn.XLOOKUP(A509,'Medical Exam Transform'!$A$2:$A$2336,'Medical Exam Transform'!$J$2:$J$2336)</f>
        <v>Prediabetes</v>
      </c>
      <c r="L509" s="60">
        <f>_xlfn.XLOOKUP(A509,'Hospitalisation Transform'!$A$2:$A$2344,'Hospitalisation Transform'!$B$2:$B$2344)</f>
        <v>29533</v>
      </c>
      <c r="M509" s="82">
        <f>_xlfn.XLOOKUP(A509,'Hospitalisation Transform'!$A$2:$A$2344,'Hospitalisation Transform'!$D$2:$D$2344)</f>
        <v>19515.54</v>
      </c>
      <c r="N509" s="14" t="str">
        <f>_xlfn.XLOOKUP(A509,'Hospitalisation Transform'!$A$2:$A$2344,'Hospitalisation Transform'!$E$2:$E$2344)</f>
        <v>tier - 1</v>
      </c>
      <c r="O509" s="14" t="str">
        <f>_xlfn.XLOOKUP(A509,'Hospitalisation Transform'!$A$2:$A$2344,'Hospitalisation Transform'!$F$2:$F$2344)</f>
        <v>tier - 1</v>
      </c>
      <c r="P509" s="14" t="str">
        <f>_xlfn.XLOOKUP(A509,'Hospitalisation Transform'!$A$2:$A$2344,'Hospitalisation Transform'!$G$2:$G$2344)</f>
        <v>R1013</v>
      </c>
      <c r="Q509" s="14">
        <f>_xlfn.XLOOKUP(A509,'Hospitalisation Transform'!$A$2:$A$2344,'Hospitalisation Transform'!$H$2:$H$2344)</f>
        <v>43</v>
      </c>
    </row>
    <row r="510" spans="1:17" ht="15.5" x14ac:dyDescent="0.35">
      <c r="A510" s="59" t="s">
        <v>1863</v>
      </c>
      <c r="B510" s="39" t="str">
        <f>_xlfn.XLOOKUP(A510,'Customer Names Transform'!$A$2:$A$2336,'Customer Names Transform'!$D$2:$D$2336)</f>
        <v>Brendan</v>
      </c>
      <c r="C510" s="28">
        <f>_xlfn.XLOOKUP(A510,'Medical Exam Transform'!$A$2:$A$2336,'Medical Exam Transform'!$B$2:$B$2336)</f>
        <v>39.71</v>
      </c>
      <c r="D510" s="14">
        <f>_xlfn.XLOOKUP(A510,'Medical Exam Transform'!$A$2:$A$2336,'Medical Exam Transform'!$C$2:$C$2336)</f>
        <v>5.83</v>
      </c>
      <c r="E510" s="14" t="str">
        <f>_xlfn.XLOOKUP(A510,'Medical Exam Transform'!$A$2:$A$2336,'Medical Exam Transform'!$D$2:$D$2336)</f>
        <v>No</v>
      </c>
      <c r="F510" s="14" t="str">
        <f>_xlfn.XLOOKUP(A510,'Medical Exam Transform'!$A$2:$A$2336,'Medical Exam Transform'!$E$2:$E$2336)</f>
        <v>No</v>
      </c>
      <c r="G510" s="14" t="str">
        <f>_xlfn.XLOOKUP(A510,'Medical Exam Transform'!$A$2:$A$2336,'Medical Exam Transform'!$F$2:$F$2336)</f>
        <v>No</v>
      </c>
      <c r="H510" s="14">
        <f>_xlfn.XLOOKUP(A510,'Medical Exam Transform'!$A$2:$A$2336,'Medical Exam Transform'!$G$2:$G$2336)</f>
        <v>1</v>
      </c>
      <c r="I510" s="14" t="str">
        <f>_xlfn.XLOOKUP(A510,'Medical Exam Transform'!$A$2:$A$2336,'Medical Exam Transform'!$H$2:$H$2336)</f>
        <v>No</v>
      </c>
      <c r="J510" s="14" t="str">
        <f>_xlfn.XLOOKUP(A510,'Medical Exam Transform'!$A$2:$A$2336,'Medical Exam Transform'!$I$2:$I$2336)</f>
        <v>Obesity</v>
      </c>
      <c r="K510" s="14" t="str">
        <f>_xlfn.XLOOKUP(A510,'Medical Exam Transform'!$A$2:$A$2336,'Medical Exam Transform'!$J$2:$J$2336)</f>
        <v>Prediabetes</v>
      </c>
      <c r="L510" s="60">
        <f>_xlfn.XLOOKUP(A510,'Hospitalisation Transform'!$A$2:$A$2344,'Hospitalisation Transform'!$B$2:$B$2344)</f>
        <v>32111</v>
      </c>
      <c r="M510" s="82">
        <f>_xlfn.XLOOKUP(A510,'Hospitalisation Transform'!$A$2:$A$2344,'Hospitalisation Transform'!$D$2:$D$2344)</f>
        <v>19496.72</v>
      </c>
      <c r="N510" s="14" t="str">
        <f>_xlfn.XLOOKUP(A510,'Hospitalisation Transform'!$A$2:$A$2344,'Hospitalisation Transform'!$E$2:$E$2344)</f>
        <v>tier - 1</v>
      </c>
      <c r="O510" s="14" t="str">
        <f>_xlfn.XLOOKUP(A510,'Hospitalisation Transform'!$A$2:$A$2344,'Hospitalisation Transform'!$F$2:$F$2344)</f>
        <v>tier - 3</v>
      </c>
      <c r="P510" s="14" t="str">
        <f>_xlfn.XLOOKUP(A510,'Hospitalisation Transform'!$A$2:$A$2344,'Hospitalisation Transform'!$G$2:$G$2344)</f>
        <v>R1019</v>
      </c>
      <c r="Q510" s="14">
        <f>_xlfn.XLOOKUP(A510,'Hospitalisation Transform'!$A$2:$A$2344,'Hospitalisation Transform'!$H$2:$H$2344)</f>
        <v>36</v>
      </c>
    </row>
    <row r="511" spans="1:17" ht="15.5" x14ac:dyDescent="0.35">
      <c r="A511" s="59" t="s">
        <v>1862</v>
      </c>
      <c r="B511" s="39" t="str">
        <f>_xlfn.XLOOKUP(A511,'Customer Names Transform'!$A$2:$A$2336,'Customer Names Transform'!$D$2:$D$2336)</f>
        <v>Amber R</v>
      </c>
      <c r="C511" s="28">
        <f>_xlfn.XLOOKUP(A511,'Medical Exam Transform'!$A$2:$A$2336,'Medical Exam Transform'!$B$2:$B$2336)</f>
        <v>22.22</v>
      </c>
      <c r="D511" s="14">
        <f>_xlfn.XLOOKUP(A511,'Medical Exam Transform'!$A$2:$A$2336,'Medical Exam Transform'!$C$2:$C$2336)</f>
        <v>5.5</v>
      </c>
      <c r="E511" s="14" t="str">
        <f>_xlfn.XLOOKUP(A511,'Medical Exam Transform'!$A$2:$A$2336,'Medical Exam Transform'!$D$2:$D$2336)</f>
        <v>No</v>
      </c>
      <c r="F511" s="14" t="str">
        <f>_xlfn.XLOOKUP(A511,'Medical Exam Transform'!$A$2:$A$2336,'Medical Exam Transform'!$E$2:$E$2336)</f>
        <v>No</v>
      </c>
      <c r="G511" s="14" t="str">
        <f>_xlfn.XLOOKUP(A511,'Medical Exam Transform'!$A$2:$A$2336,'Medical Exam Transform'!$F$2:$F$2336)</f>
        <v>No</v>
      </c>
      <c r="H511" s="14">
        <f>_xlfn.XLOOKUP(A511,'Medical Exam Transform'!$A$2:$A$2336,'Medical Exam Transform'!$G$2:$G$2336)</f>
        <v>0</v>
      </c>
      <c r="I511" s="14" t="str">
        <f>_xlfn.XLOOKUP(A511,'Medical Exam Transform'!$A$2:$A$2336,'Medical Exam Transform'!$H$2:$H$2336)</f>
        <v>Yes</v>
      </c>
      <c r="J511" s="14" t="str">
        <f>_xlfn.XLOOKUP(A511,'Medical Exam Transform'!$A$2:$A$2336,'Medical Exam Transform'!$I$2:$I$2336)</f>
        <v>Normalweight</v>
      </c>
      <c r="K511" s="14" t="str">
        <f>_xlfn.XLOOKUP(A511,'Medical Exam Transform'!$A$2:$A$2336,'Medical Exam Transform'!$J$2:$J$2336)</f>
        <v>Normal</v>
      </c>
      <c r="L511" s="60">
        <f>_xlfn.XLOOKUP(A511,'Hospitalisation Transform'!$A$2:$A$2344,'Hospitalisation Transform'!$B$2:$B$2344)</f>
        <v>30300</v>
      </c>
      <c r="M511" s="82">
        <f>_xlfn.XLOOKUP(A511,'Hospitalisation Transform'!$A$2:$A$2344,'Hospitalisation Transform'!$D$2:$D$2344)</f>
        <v>19444.27</v>
      </c>
      <c r="N511" s="14" t="str">
        <f>_xlfn.XLOOKUP(A511,'Hospitalisation Transform'!$A$2:$A$2344,'Hospitalisation Transform'!$E$2:$E$2344)</f>
        <v>tier - 1</v>
      </c>
      <c r="O511" s="14" t="str">
        <f>_xlfn.XLOOKUP(A511,'Hospitalisation Transform'!$A$2:$A$2344,'Hospitalisation Transform'!$F$2:$F$2344)</f>
        <v>tier - 1</v>
      </c>
      <c r="P511" s="14" t="str">
        <f>_xlfn.XLOOKUP(A511,'Hospitalisation Transform'!$A$2:$A$2344,'Hospitalisation Transform'!$G$2:$G$2344)</f>
        <v>R1013</v>
      </c>
      <c r="Q511" s="14">
        <f>_xlfn.XLOOKUP(A511,'Hospitalisation Transform'!$A$2:$A$2344,'Hospitalisation Transform'!$H$2:$H$2344)</f>
        <v>41</v>
      </c>
    </row>
    <row r="512" spans="1:17" ht="15.5" x14ac:dyDescent="0.35">
      <c r="A512" s="59" t="s">
        <v>1861</v>
      </c>
      <c r="B512" s="39" t="str">
        <f>_xlfn.XLOOKUP(A512,'Customer Names Transform'!$A$2:$A$2336,'Customer Names Transform'!$D$2:$D$2336)</f>
        <v>Sean K</v>
      </c>
      <c r="C512" s="28">
        <f>_xlfn.XLOOKUP(A512,'Medical Exam Transform'!$A$2:$A$2336,'Medical Exam Transform'!$B$2:$B$2336)</f>
        <v>33.344999999999999</v>
      </c>
      <c r="D512" s="14">
        <f>_xlfn.XLOOKUP(A512,'Medical Exam Transform'!$A$2:$A$2336,'Medical Exam Transform'!$C$2:$C$2336)</f>
        <v>4.79</v>
      </c>
      <c r="E512" s="14" t="str">
        <f>_xlfn.XLOOKUP(A512,'Medical Exam Transform'!$A$2:$A$2336,'Medical Exam Transform'!$D$2:$D$2336)</f>
        <v>No</v>
      </c>
      <c r="F512" s="14" t="str">
        <f>_xlfn.XLOOKUP(A512,'Medical Exam Transform'!$A$2:$A$2336,'Medical Exam Transform'!$E$2:$E$2336)</f>
        <v>No</v>
      </c>
      <c r="G512" s="14" t="str">
        <f>_xlfn.XLOOKUP(A512,'Medical Exam Transform'!$A$2:$A$2336,'Medical Exam Transform'!$F$2:$F$2336)</f>
        <v>Yes</v>
      </c>
      <c r="H512" s="14">
        <f>_xlfn.XLOOKUP(A512,'Medical Exam Transform'!$A$2:$A$2336,'Medical Exam Transform'!$G$2:$G$2336)</f>
        <v>1</v>
      </c>
      <c r="I512" s="14" t="str">
        <f>_xlfn.XLOOKUP(A512,'Medical Exam Transform'!$A$2:$A$2336,'Medical Exam Transform'!$H$2:$H$2336)</f>
        <v>No</v>
      </c>
      <c r="J512" s="14" t="str">
        <f>_xlfn.XLOOKUP(A512,'Medical Exam Transform'!$A$2:$A$2336,'Medical Exam Transform'!$I$2:$I$2336)</f>
        <v>Obesity</v>
      </c>
      <c r="K512" s="14" t="str">
        <f>_xlfn.XLOOKUP(A512,'Medical Exam Transform'!$A$2:$A$2336,'Medical Exam Transform'!$J$2:$J$2336)</f>
        <v>Normal</v>
      </c>
      <c r="L512" s="60">
        <f>_xlfn.XLOOKUP(A512,'Hospitalisation Transform'!$A$2:$A$2344,'Hospitalisation Transform'!$B$2:$B$2344)</f>
        <v>34218</v>
      </c>
      <c r="M512" s="82">
        <f>_xlfn.XLOOKUP(A512,'Hospitalisation Transform'!$A$2:$A$2344,'Hospitalisation Transform'!$D$2:$D$2344)</f>
        <v>19442.349999999999</v>
      </c>
      <c r="N512" s="14" t="str">
        <f>_xlfn.XLOOKUP(A512,'Hospitalisation Transform'!$A$2:$A$2344,'Hospitalisation Transform'!$E$2:$E$2344)</f>
        <v>tier - 1</v>
      </c>
      <c r="O512" s="14" t="str">
        <f>_xlfn.XLOOKUP(A512,'Hospitalisation Transform'!$A$2:$A$2344,'Hospitalisation Transform'!$F$2:$F$2344)</f>
        <v>tier - 3</v>
      </c>
      <c r="P512" s="14" t="str">
        <f>_xlfn.XLOOKUP(A512,'Hospitalisation Transform'!$A$2:$A$2344,'Hospitalisation Transform'!$G$2:$G$2344)</f>
        <v>R1012</v>
      </c>
      <c r="Q512" s="14">
        <f>_xlfn.XLOOKUP(A512,'Hospitalisation Transform'!$A$2:$A$2344,'Hospitalisation Transform'!$H$2:$H$2344)</f>
        <v>30</v>
      </c>
    </row>
    <row r="513" spans="1:17" ht="15.5" x14ac:dyDescent="0.35">
      <c r="A513" s="59" t="s">
        <v>1860</v>
      </c>
      <c r="B513" s="39" t="str">
        <f>_xlfn.XLOOKUP(A513,'Customer Names Transform'!$A$2:$A$2336,'Customer Names Transform'!$D$2:$D$2336)</f>
        <v>Rick</v>
      </c>
      <c r="C513" s="28">
        <f>_xlfn.XLOOKUP(A513,'Medical Exam Transform'!$A$2:$A$2336,'Medical Exam Transform'!$B$2:$B$2336)</f>
        <v>24.42</v>
      </c>
      <c r="D513" s="14">
        <f>_xlfn.XLOOKUP(A513,'Medical Exam Transform'!$A$2:$A$2336,'Medical Exam Transform'!$C$2:$C$2336)</f>
        <v>5.81</v>
      </c>
      <c r="E513" s="14" t="str">
        <f>_xlfn.XLOOKUP(A513,'Medical Exam Transform'!$A$2:$A$2336,'Medical Exam Transform'!$D$2:$D$2336)</f>
        <v>No</v>
      </c>
      <c r="F513" s="14" t="str">
        <f>_xlfn.XLOOKUP(A513,'Medical Exam Transform'!$A$2:$A$2336,'Medical Exam Transform'!$E$2:$E$2336)</f>
        <v>No</v>
      </c>
      <c r="G513" s="14" t="str">
        <f>_xlfn.XLOOKUP(A513,'Medical Exam Transform'!$A$2:$A$2336,'Medical Exam Transform'!$F$2:$F$2336)</f>
        <v>No</v>
      </c>
      <c r="H513" s="14">
        <f>_xlfn.XLOOKUP(A513,'Medical Exam Transform'!$A$2:$A$2336,'Medical Exam Transform'!$G$2:$G$2336)</f>
        <v>1</v>
      </c>
      <c r="I513" s="14" t="str">
        <f>_xlfn.XLOOKUP(A513,'Medical Exam Transform'!$A$2:$A$2336,'Medical Exam Transform'!$H$2:$H$2336)</f>
        <v>Yes</v>
      </c>
      <c r="J513" s="14" t="str">
        <f>_xlfn.XLOOKUP(A513,'Medical Exam Transform'!$A$2:$A$2336,'Medical Exam Transform'!$I$2:$I$2336)</f>
        <v>Normalweight</v>
      </c>
      <c r="K513" s="14" t="str">
        <f>_xlfn.XLOOKUP(A513,'Medical Exam Transform'!$A$2:$A$2336,'Medical Exam Transform'!$J$2:$J$2336)</f>
        <v>Normal</v>
      </c>
      <c r="L513" s="60">
        <f>_xlfn.XLOOKUP(A513,'Hospitalisation Transform'!$A$2:$A$2344,'Hospitalisation Transform'!$B$2:$B$2344)</f>
        <v>31958</v>
      </c>
      <c r="M513" s="82">
        <f>_xlfn.XLOOKUP(A513,'Hospitalisation Transform'!$A$2:$A$2344,'Hospitalisation Transform'!$D$2:$D$2344)</f>
        <v>19362</v>
      </c>
      <c r="N513" s="14" t="str">
        <f>_xlfn.XLOOKUP(A513,'Hospitalisation Transform'!$A$2:$A$2344,'Hospitalisation Transform'!$E$2:$E$2344)</f>
        <v>tier - 1</v>
      </c>
      <c r="O513" s="14" t="str">
        <f>_xlfn.XLOOKUP(A513,'Hospitalisation Transform'!$A$2:$A$2344,'Hospitalisation Transform'!$F$2:$F$2344)</f>
        <v>tier - 3</v>
      </c>
      <c r="P513" s="14" t="str">
        <f>_xlfn.XLOOKUP(A513,'Hospitalisation Transform'!$A$2:$A$2344,'Hospitalisation Transform'!$G$2:$G$2344)</f>
        <v>R1013</v>
      </c>
      <c r="Q513" s="14">
        <f>_xlfn.XLOOKUP(A513,'Hospitalisation Transform'!$A$2:$A$2344,'Hospitalisation Transform'!$H$2:$H$2344)</f>
        <v>36</v>
      </c>
    </row>
    <row r="514" spans="1:17" ht="15.5" x14ac:dyDescent="0.35">
      <c r="A514" s="59" t="s">
        <v>1859</v>
      </c>
      <c r="B514" s="39" t="str">
        <f>_xlfn.XLOOKUP(A514,'Customer Names Transform'!$A$2:$A$2336,'Customer Names Transform'!$D$2:$D$2336)</f>
        <v>Matthew</v>
      </c>
      <c r="C514" s="28">
        <f>_xlfn.XLOOKUP(A514,'Medical Exam Transform'!$A$2:$A$2336,'Medical Exam Transform'!$B$2:$B$2336)</f>
        <v>29.81</v>
      </c>
      <c r="D514" s="14">
        <f>_xlfn.XLOOKUP(A514,'Medical Exam Transform'!$A$2:$A$2336,'Medical Exam Transform'!$C$2:$C$2336)</f>
        <v>5.58</v>
      </c>
      <c r="E514" s="14" t="str">
        <f>_xlfn.XLOOKUP(A514,'Medical Exam Transform'!$A$2:$A$2336,'Medical Exam Transform'!$D$2:$D$2336)</f>
        <v>No</v>
      </c>
      <c r="F514" s="14" t="str">
        <f>_xlfn.XLOOKUP(A514,'Medical Exam Transform'!$A$2:$A$2336,'Medical Exam Transform'!$E$2:$E$2336)</f>
        <v>No</v>
      </c>
      <c r="G514" s="14" t="str">
        <f>_xlfn.XLOOKUP(A514,'Medical Exam Transform'!$A$2:$A$2336,'Medical Exam Transform'!$F$2:$F$2336)</f>
        <v>No</v>
      </c>
      <c r="H514" s="14">
        <f>_xlfn.XLOOKUP(A514,'Medical Exam Transform'!$A$2:$A$2336,'Medical Exam Transform'!$G$2:$G$2336)</f>
        <v>0</v>
      </c>
      <c r="I514" s="14" t="str">
        <f>_xlfn.XLOOKUP(A514,'Medical Exam Transform'!$A$2:$A$2336,'Medical Exam Transform'!$H$2:$H$2336)</f>
        <v>Yes</v>
      </c>
      <c r="J514" s="14" t="str">
        <f>_xlfn.XLOOKUP(A514,'Medical Exam Transform'!$A$2:$A$2336,'Medical Exam Transform'!$I$2:$I$2336)</f>
        <v>Overweight</v>
      </c>
      <c r="K514" s="14" t="str">
        <f>_xlfn.XLOOKUP(A514,'Medical Exam Transform'!$A$2:$A$2336,'Medical Exam Transform'!$J$2:$J$2336)</f>
        <v>Normal</v>
      </c>
      <c r="L514" s="60">
        <f>_xlfn.XLOOKUP(A514,'Hospitalisation Transform'!$A$2:$A$2344,'Hospitalisation Transform'!$B$2:$B$2344)</f>
        <v>33474</v>
      </c>
      <c r="M514" s="82">
        <f>_xlfn.XLOOKUP(A514,'Hospitalisation Transform'!$A$2:$A$2344,'Hospitalisation Transform'!$D$2:$D$2344)</f>
        <v>19350.37</v>
      </c>
      <c r="N514" s="14" t="str">
        <f>_xlfn.XLOOKUP(A514,'Hospitalisation Transform'!$A$2:$A$2344,'Hospitalisation Transform'!$E$2:$E$2344)</f>
        <v>tier - 1</v>
      </c>
      <c r="O514" s="14" t="str">
        <f>_xlfn.XLOOKUP(A514,'Hospitalisation Transform'!$A$2:$A$2344,'Hospitalisation Transform'!$F$2:$F$2344)</f>
        <v>tier - 3</v>
      </c>
      <c r="P514" s="14" t="str">
        <f>_xlfn.XLOOKUP(A514,'Hospitalisation Transform'!$A$2:$A$2344,'Hospitalisation Transform'!$G$2:$G$2344)</f>
        <v>R1013</v>
      </c>
      <c r="Q514" s="14">
        <f>_xlfn.XLOOKUP(A514,'Hospitalisation Transform'!$A$2:$A$2344,'Hospitalisation Transform'!$H$2:$H$2344)</f>
        <v>32</v>
      </c>
    </row>
    <row r="515" spans="1:17" ht="15.5" x14ac:dyDescent="0.35">
      <c r="A515" s="59" t="s">
        <v>1858</v>
      </c>
      <c r="B515" s="39" t="str">
        <f>_xlfn.XLOOKUP(A515,'Customer Names Transform'!$A$2:$A$2336,'Customer Names Transform'!$D$2:$D$2336)</f>
        <v>Brady</v>
      </c>
      <c r="C515" s="28">
        <f>_xlfn.XLOOKUP(A515,'Medical Exam Transform'!$A$2:$A$2336,'Medical Exam Transform'!$B$2:$B$2336)</f>
        <v>51.18</v>
      </c>
      <c r="D515" s="14">
        <f>_xlfn.XLOOKUP(A515,'Medical Exam Transform'!$A$2:$A$2336,'Medical Exam Transform'!$C$2:$C$2336)</f>
        <v>4.4000000000000004</v>
      </c>
      <c r="E515" s="14" t="str">
        <f>_xlfn.XLOOKUP(A515,'Medical Exam Transform'!$A$2:$A$2336,'Medical Exam Transform'!$D$2:$D$2336)</f>
        <v>Yes</v>
      </c>
      <c r="F515" s="14" t="str">
        <f>_xlfn.XLOOKUP(A515,'Medical Exam Transform'!$A$2:$A$2336,'Medical Exam Transform'!$E$2:$E$2336)</f>
        <v>No</v>
      </c>
      <c r="G515" s="14" t="str">
        <f>_xlfn.XLOOKUP(A515,'Medical Exam Transform'!$A$2:$A$2336,'Medical Exam Transform'!$F$2:$F$2336)</f>
        <v>No</v>
      </c>
      <c r="H515" s="14">
        <f>_xlfn.XLOOKUP(A515,'Medical Exam Transform'!$A$2:$A$2336,'Medical Exam Transform'!$G$2:$G$2336)</f>
        <v>2</v>
      </c>
      <c r="I515" s="14" t="str">
        <f>_xlfn.XLOOKUP(A515,'Medical Exam Transform'!$A$2:$A$2336,'Medical Exam Transform'!$H$2:$H$2336)</f>
        <v>No</v>
      </c>
      <c r="J515" s="14" t="str">
        <f>_xlfn.XLOOKUP(A515,'Medical Exam Transform'!$A$2:$A$2336,'Medical Exam Transform'!$I$2:$I$2336)</f>
        <v>Obesity</v>
      </c>
      <c r="K515" s="14" t="str">
        <f>_xlfn.XLOOKUP(A515,'Medical Exam Transform'!$A$2:$A$2336,'Medical Exam Transform'!$J$2:$J$2336)</f>
        <v>Normal</v>
      </c>
      <c r="L515" s="60">
        <f>_xlfn.XLOOKUP(A515,'Hospitalisation Transform'!$A$2:$A$2344,'Hospitalisation Transform'!$B$2:$B$2344)</f>
        <v>24426</v>
      </c>
      <c r="M515" s="82">
        <f>_xlfn.XLOOKUP(A515,'Hospitalisation Transform'!$A$2:$A$2344,'Hospitalisation Transform'!$D$2:$D$2344)</f>
        <v>19321.060000000001</v>
      </c>
      <c r="N515" s="14" t="str">
        <f>_xlfn.XLOOKUP(A515,'Hospitalisation Transform'!$A$2:$A$2344,'Hospitalisation Transform'!$E$2:$E$2344)</f>
        <v>tier - 1</v>
      </c>
      <c r="O515" s="14" t="str">
        <f>_xlfn.XLOOKUP(A515,'Hospitalisation Transform'!$A$2:$A$2344,'Hospitalisation Transform'!$F$2:$F$2344)</f>
        <v>tier - 1</v>
      </c>
      <c r="P515" s="14" t="str">
        <f>_xlfn.XLOOKUP(A515,'Hospitalisation Transform'!$A$2:$A$2344,'Hospitalisation Transform'!$G$2:$G$2344)</f>
        <v>R1012</v>
      </c>
      <c r="Q515" s="14">
        <f>_xlfn.XLOOKUP(A515,'Hospitalisation Transform'!$A$2:$A$2344,'Hospitalisation Transform'!$H$2:$H$2344)</f>
        <v>57</v>
      </c>
    </row>
    <row r="516" spans="1:17" ht="15.5" x14ac:dyDescent="0.35">
      <c r="A516" s="59" t="s">
        <v>1857</v>
      </c>
      <c r="B516" s="39" t="str">
        <f>_xlfn.XLOOKUP(A516,'Customer Names Transform'!$A$2:$A$2336,'Customer Names Transform'!$D$2:$D$2336)</f>
        <v>Kameko</v>
      </c>
      <c r="C516" s="28">
        <f>_xlfn.XLOOKUP(A516,'Medical Exam Transform'!$A$2:$A$2336,'Medical Exam Transform'!$B$2:$B$2336)</f>
        <v>51.37</v>
      </c>
      <c r="D516" s="14">
        <f>_xlfn.XLOOKUP(A516,'Medical Exam Transform'!$A$2:$A$2336,'Medical Exam Transform'!$C$2:$C$2336)</f>
        <v>8.18</v>
      </c>
      <c r="E516" s="14" t="str">
        <f>_xlfn.XLOOKUP(A516,'Medical Exam Transform'!$A$2:$A$2336,'Medical Exam Transform'!$D$2:$D$2336)</f>
        <v>Yes</v>
      </c>
      <c r="F516" s="14" t="str">
        <f>_xlfn.XLOOKUP(A516,'Medical Exam Transform'!$A$2:$A$2336,'Medical Exam Transform'!$E$2:$E$2336)</f>
        <v>No</v>
      </c>
      <c r="G516" s="14" t="str">
        <f>_xlfn.XLOOKUP(A516,'Medical Exam Transform'!$A$2:$A$2336,'Medical Exam Transform'!$F$2:$F$2336)</f>
        <v>No</v>
      </c>
      <c r="H516" s="14">
        <f>_xlfn.XLOOKUP(A516,'Medical Exam Transform'!$A$2:$A$2336,'Medical Exam Transform'!$G$2:$G$2336)</f>
        <v>0</v>
      </c>
      <c r="I516" s="14" t="str">
        <f>_xlfn.XLOOKUP(A516,'Medical Exam Transform'!$A$2:$A$2336,'Medical Exam Transform'!$H$2:$H$2336)</f>
        <v>No</v>
      </c>
      <c r="J516" s="14" t="str">
        <f>_xlfn.XLOOKUP(A516,'Medical Exam Transform'!$A$2:$A$2336,'Medical Exam Transform'!$I$2:$I$2336)</f>
        <v>Obesity</v>
      </c>
      <c r="K516" s="14" t="str">
        <f>_xlfn.XLOOKUP(A516,'Medical Exam Transform'!$A$2:$A$2336,'Medical Exam Transform'!$J$2:$J$2336)</f>
        <v>Normal</v>
      </c>
      <c r="L516" s="60">
        <f>_xlfn.XLOOKUP(A516,'Hospitalisation Transform'!$A$2:$A$2344,'Hospitalisation Transform'!$B$2:$B$2344)</f>
        <v>24682</v>
      </c>
      <c r="M516" s="82">
        <f>_xlfn.XLOOKUP(A516,'Hospitalisation Transform'!$A$2:$A$2344,'Hospitalisation Transform'!$D$2:$D$2344)</f>
        <v>19259.96</v>
      </c>
      <c r="N516" s="14" t="str">
        <f>_xlfn.XLOOKUP(A516,'Hospitalisation Transform'!$A$2:$A$2344,'Hospitalisation Transform'!$E$2:$E$2344)</f>
        <v>tier - 1</v>
      </c>
      <c r="O516" s="14" t="str">
        <f>_xlfn.XLOOKUP(A516,'Hospitalisation Transform'!$A$2:$A$2344,'Hospitalisation Transform'!$F$2:$F$2344)</f>
        <v>tier - 1</v>
      </c>
      <c r="P516" s="14" t="str">
        <f>_xlfn.XLOOKUP(A516,'Hospitalisation Transform'!$A$2:$A$2344,'Hospitalisation Transform'!$G$2:$G$2344)</f>
        <v>R1012</v>
      </c>
      <c r="Q516" s="14">
        <f>_xlfn.XLOOKUP(A516,'Hospitalisation Transform'!$A$2:$A$2344,'Hospitalisation Transform'!$H$2:$H$2344)</f>
        <v>56</v>
      </c>
    </row>
    <row r="517" spans="1:17" ht="15.5" x14ac:dyDescent="0.35">
      <c r="A517" s="59" t="s">
        <v>1856</v>
      </c>
      <c r="B517" s="39" t="str">
        <f>_xlfn.XLOOKUP(A517,'Customer Names Transform'!$A$2:$A$2336,'Customer Names Transform'!$D$2:$D$2336)</f>
        <v>Jeremy A</v>
      </c>
      <c r="C517" s="28">
        <f>_xlfn.XLOOKUP(A517,'Medical Exam Transform'!$A$2:$A$2336,'Medical Exam Transform'!$B$2:$B$2336)</f>
        <v>36.19</v>
      </c>
      <c r="D517" s="14">
        <f>_xlfn.XLOOKUP(A517,'Medical Exam Transform'!$A$2:$A$2336,'Medical Exam Transform'!$C$2:$C$2336)</f>
        <v>5.52</v>
      </c>
      <c r="E517" s="14" t="str">
        <f>_xlfn.XLOOKUP(A517,'Medical Exam Transform'!$A$2:$A$2336,'Medical Exam Transform'!$D$2:$D$2336)</f>
        <v>Yes</v>
      </c>
      <c r="F517" s="14" t="str">
        <f>_xlfn.XLOOKUP(A517,'Medical Exam Transform'!$A$2:$A$2336,'Medical Exam Transform'!$E$2:$E$2336)</f>
        <v>No</v>
      </c>
      <c r="G517" s="14" t="str">
        <f>_xlfn.XLOOKUP(A517,'Medical Exam Transform'!$A$2:$A$2336,'Medical Exam Transform'!$F$2:$F$2336)</f>
        <v>No</v>
      </c>
      <c r="H517" s="14">
        <f>_xlfn.XLOOKUP(A517,'Medical Exam Transform'!$A$2:$A$2336,'Medical Exam Transform'!$G$2:$G$2336)</f>
        <v>0</v>
      </c>
      <c r="I517" s="14" t="str">
        <f>_xlfn.XLOOKUP(A517,'Medical Exam Transform'!$A$2:$A$2336,'Medical Exam Transform'!$H$2:$H$2336)</f>
        <v>No</v>
      </c>
      <c r="J517" s="14" t="str">
        <f>_xlfn.XLOOKUP(A517,'Medical Exam Transform'!$A$2:$A$2336,'Medical Exam Transform'!$I$2:$I$2336)</f>
        <v>Obesity</v>
      </c>
      <c r="K517" s="14" t="str">
        <f>_xlfn.XLOOKUP(A517,'Medical Exam Transform'!$A$2:$A$2336,'Medical Exam Transform'!$J$2:$J$2336)</f>
        <v>Normal</v>
      </c>
      <c r="L517" s="60">
        <f>_xlfn.XLOOKUP(A517,'Hospitalisation Transform'!$A$2:$A$2344,'Hospitalisation Transform'!$B$2:$B$2344)</f>
        <v>31409</v>
      </c>
      <c r="M517" s="82">
        <f>_xlfn.XLOOKUP(A517,'Hospitalisation Transform'!$A$2:$A$2344,'Hospitalisation Transform'!$D$2:$D$2344)</f>
        <v>19214.71</v>
      </c>
      <c r="N517" s="14" t="str">
        <f>_xlfn.XLOOKUP(A517,'Hospitalisation Transform'!$A$2:$A$2344,'Hospitalisation Transform'!$E$2:$E$2344)</f>
        <v>tier - 1</v>
      </c>
      <c r="O517" s="14" t="str">
        <f>_xlfn.XLOOKUP(A517,'Hospitalisation Transform'!$A$2:$A$2344,'Hospitalisation Transform'!$F$2:$F$2344)</f>
        <v>tier - 3</v>
      </c>
      <c r="P517" s="14" t="str">
        <f>_xlfn.XLOOKUP(A517,'Hospitalisation Transform'!$A$2:$A$2344,'Hospitalisation Transform'!$G$2:$G$2344)</f>
        <v>R1013</v>
      </c>
      <c r="Q517" s="14">
        <f>_xlfn.XLOOKUP(A517,'Hospitalisation Transform'!$A$2:$A$2344,'Hospitalisation Transform'!$H$2:$H$2344)</f>
        <v>37</v>
      </c>
    </row>
    <row r="518" spans="1:17" ht="15.5" x14ac:dyDescent="0.35">
      <c r="A518" s="59" t="s">
        <v>1855</v>
      </c>
      <c r="B518" s="39" t="str">
        <f>_xlfn.XLOOKUP(A518,'Customer Names Transform'!$A$2:$A$2336,'Customer Names Transform'!$D$2:$D$2336)</f>
        <v>Daniel</v>
      </c>
      <c r="C518" s="28">
        <f>_xlfn.XLOOKUP(A518,'Medical Exam Transform'!$A$2:$A$2336,'Medical Exam Transform'!$B$2:$B$2336)</f>
        <v>25.9</v>
      </c>
      <c r="D518" s="14">
        <f>_xlfn.XLOOKUP(A518,'Medical Exam Transform'!$A$2:$A$2336,'Medical Exam Transform'!$C$2:$C$2336)</f>
        <v>4.84</v>
      </c>
      <c r="E518" s="14" t="str">
        <f>_xlfn.XLOOKUP(A518,'Medical Exam Transform'!$A$2:$A$2336,'Medical Exam Transform'!$D$2:$D$2336)</f>
        <v>No</v>
      </c>
      <c r="F518" s="14" t="str">
        <f>_xlfn.XLOOKUP(A518,'Medical Exam Transform'!$A$2:$A$2336,'Medical Exam Transform'!$E$2:$E$2336)</f>
        <v>No</v>
      </c>
      <c r="G518" s="14" t="str">
        <f>_xlfn.XLOOKUP(A518,'Medical Exam Transform'!$A$2:$A$2336,'Medical Exam Transform'!$F$2:$F$2336)</f>
        <v>No</v>
      </c>
      <c r="H518" s="14">
        <f>_xlfn.XLOOKUP(A518,'Medical Exam Transform'!$A$2:$A$2336,'Medical Exam Transform'!$G$2:$G$2336)</f>
        <v>0</v>
      </c>
      <c r="I518" s="14" t="str">
        <f>_xlfn.XLOOKUP(A518,'Medical Exam Transform'!$A$2:$A$2336,'Medical Exam Transform'!$H$2:$H$2336)</f>
        <v>Yes</v>
      </c>
      <c r="J518" s="14" t="str">
        <f>_xlfn.XLOOKUP(A518,'Medical Exam Transform'!$A$2:$A$2336,'Medical Exam Transform'!$I$2:$I$2336)</f>
        <v>Overweight</v>
      </c>
      <c r="K518" s="14" t="str">
        <f>_xlfn.XLOOKUP(A518,'Medical Exam Transform'!$A$2:$A$2336,'Medical Exam Transform'!$J$2:$J$2336)</f>
        <v>Prediabetes</v>
      </c>
      <c r="L518" s="60">
        <f>_xlfn.XLOOKUP(A518,'Hospitalisation Transform'!$A$2:$A$2344,'Hospitalisation Transform'!$B$2:$B$2344)</f>
        <v>33497</v>
      </c>
      <c r="M518" s="82">
        <f>_xlfn.XLOOKUP(A518,'Hospitalisation Transform'!$A$2:$A$2344,'Hospitalisation Transform'!$D$2:$D$2344)</f>
        <v>19199.939999999999</v>
      </c>
      <c r="N518" s="14" t="str">
        <f>_xlfn.XLOOKUP(A518,'Hospitalisation Transform'!$A$2:$A$2344,'Hospitalisation Transform'!$E$2:$E$2344)</f>
        <v>tier - 1</v>
      </c>
      <c r="O518" s="14" t="str">
        <f>_xlfn.XLOOKUP(A518,'Hospitalisation Transform'!$A$2:$A$2344,'Hospitalisation Transform'!$F$2:$F$2344)</f>
        <v>tier - 3</v>
      </c>
      <c r="P518" s="14" t="str">
        <f>_xlfn.XLOOKUP(A518,'Hospitalisation Transform'!$A$2:$A$2344,'Hospitalisation Transform'!$G$2:$G$2344)</f>
        <v>R1011</v>
      </c>
      <c r="Q518" s="14">
        <f>_xlfn.XLOOKUP(A518,'Hospitalisation Transform'!$A$2:$A$2344,'Hospitalisation Transform'!$H$2:$H$2344)</f>
        <v>32</v>
      </c>
    </row>
    <row r="519" spans="1:17" ht="15.5" x14ac:dyDescent="0.35">
      <c r="A519" s="59" t="s">
        <v>1854</v>
      </c>
      <c r="B519" s="39" t="str">
        <f>_xlfn.XLOOKUP(A519,'Customer Names Transform'!$A$2:$A$2336,'Customer Names Transform'!$D$2:$D$2336)</f>
        <v>Amanda</v>
      </c>
      <c r="C519" s="28">
        <f>_xlfn.XLOOKUP(A519,'Medical Exam Transform'!$A$2:$A$2336,'Medical Exam Transform'!$B$2:$B$2336)</f>
        <v>35.72</v>
      </c>
      <c r="D519" s="14">
        <f>_xlfn.XLOOKUP(A519,'Medical Exam Transform'!$A$2:$A$2336,'Medical Exam Transform'!$C$2:$C$2336)</f>
        <v>4.08</v>
      </c>
      <c r="E519" s="14" t="str">
        <f>_xlfn.XLOOKUP(A519,'Medical Exam Transform'!$A$2:$A$2336,'Medical Exam Transform'!$D$2:$D$2336)</f>
        <v>No</v>
      </c>
      <c r="F519" s="14" t="str">
        <f>_xlfn.XLOOKUP(A519,'Medical Exam Transform'!$A$2:$A$2336,'Medical Exam Transform'!$E$2:$E$2336)</f>
        <v>No</v>
      </c>
      <c r="G519" s="14" t="str">
        <f>_xlfn.XLOOKUP(A519,'Medical Exam Transform'!$A$2:$A$2336,'Medical Exam Transform'!$F$2:$F$2336)</f>
        <v>Yes</v>
      </c>
      <c r="H519" s="14">
        <f>_xlfn.XLOOKUP(A519,'Medical Exam Transform'!$A$2:$A$2336,'Medical Exam Transform'!$G$2:$G$2336)</f>
        <v>1</v>
      </c>
      <c r="I519" s="14" t="str">
        <f>_xlfn.XLOOKUP(A519,'Medical Exam Transform'!$A$2:$A$2336,'Medical Exam Transform'!$H$2:$H$2336)</f>
        <v>No</v>
      </c>
      <c r="J519" s="14" t="str">
        <f>_xlfn.XLOOKUP(A519,'Medical Exam Transform'!$A$2:$A$2336,'Medical Exam Transform'!$I$2:$I$2336)</f>
        <v>Obesity</v>
      </c>
      <c r="K519" s="14" t="str">
        <f>_xlfn.XLOOKUP(A519,'Medical Exam Transform'!$A$2:$A$2336,'Medical Exam Transform'!$J$2:$J$2336)</f>
        <v>Normal</v>
      </c>
      <c r="L519" s="60">
        <f>_xlfn.XLOOKUP(A519,'Hospitalisation Transform'!$A$2:$A$2344,'Hospitalisation Transform'!$B$2:$B$2344)</f>
        <v>29038</v>
      </c>
      <c r="M519" s="82">
        <f>_xlfn.XLOOKUP(A519,'Hospitalisation Transform'!$A$2:$A$2344,'Hospitalisation Transform'!$D$2:$D$2344)</f>
        <v>19144.580000000002</v>
      </c>
      <c r="N519" s="14" t="str">
        <f>_xlfn.XLOOKUP(A519,'Hospitalisation Transform'!$A$2:$A$2344,'Hospitalisation Transform'!$E$2:$E$2344)</f>
        <v>tier - 1</v>
      </c>
      <c r="O519" s="14" t="str">
        <f>_xlfn.XLOOKUP(A519,'Hospitalisation Transform'!$A$2:$A$2344,'Hospitalisation Transform'!$F$2:$F$2344)</f>
        <v>tier - 1</v>
      </c>
      <c r="P519" s="14" t="str">
        <f>_xlfn.XLOOKUP(A519,'Hospitalisation Transform'!$A$2:$A$2344,'Hospitalisation Transform'!$G$2:$G$2344)</f>
        <v>R1024</v>
      </c>
      <c r="Q519" s="14">
        <f>_xlfn.XLOOKUP(A519,'Hospitalisation Transform'!$A$2:$A$2344,'Hospitalisation Transform'!$H$2:$H$2344)</f>
        <v>44</v>
      </c>
    </row>
    <row r="520" spans="1:17" ht="15.5" x14ac:dyDescent="0.35">
      <c r="A520" s="59" t="s">
        <v>1853</v>
      </c>
      <c r="B520" s="39" t="str">
        <f>_xlfn.XLOOKUP(A520,'Customer Names Transform'!$A$2:$A$2336,'Customer Names Transform'!$D$2:$D$2336)</f>
        <v>Karen</v>
      </c>
      <c r="C520" s="28">
        <f>_xlfn.XLOOKUP(A520,'Medical Exam Transform'!$A$2:$A$2336,'Medical Exam Transform'!$B$2:$B$2336)</f>
        <v>27.94</v>
      </c>
      <c r="D520" s="14">
        <f>_xlfn.XLOOKUP(A520,'Medical Exam Transform'!$A$2:$A$2336,'Medical Exam Transform'!$C$2:$C$2336)</f>
        <v>4.4800000000000004</v>
      </c>
      <c r="E520" s="14" t="str">
        <f>_xlfn.XLOOKUP(A520,'Medical Exam Transform'!$A$2:$A$2336,'Medical Exam Transform'!$D$2:$D$2336)</f>
        <v>No</v>
      </c>
      <c r="F520" s="14" t="str">
        <f>_xlfn.XLOOKUP(A520,'Medical Exam Transform'!$A$2:$A$2336,'Medical Exam Transform'!$E$2:$E$2336)</f>
        <v>No</v>
      </c>
      <c r="G520" s="14" t="str">
        <f>_xlfn.XLOOKUP(A520,'Medical Exam Transform'!$A$2:$A$2336,'Medical Exam Transform'!$F$2:$F$2336)</f>
        <v>Yes</v>
      </c>
      <c r="H520" s="14">
        <f>_xlfn.XLOOKUP(A520,'Medical Exam Transform'!$A$2:$A$2336,'Medical Exam Transform'!$G$2:$G$2336)</f>
        <v>1</v>
      </c>
      <c r="I520" s="14" t="str">
        <f>_xlfn.XLOOKUP(A520,'Medical Exam Transform'!$A$2:$A$2336,'Medical Exam Transform'!$H$2:$H$2336)</f>
        <v>Yes</v>
      </c>
      <c r="J520" s="14" t="str">
        <f>_xlfn.XLOOKUP(A520,'Medical Exam Transform'!$A$2:$A$2336,'Medical Exam Transform'!$I$2:$I$2336)</f>
        <v>Overweight</v>
      </c>
      <c r="K520" s="14" t="str">
        <f>_xlfn.XLOOKUP(A520,'Medical Exam Transform'!$A$2:$A$2336,'Medical Exam Transform'!$J$2:$J$2336)</f>
        <v>Prediabetes</v>
      </c>
      <c r="L520" s="60">
        <f>_xlfn.XLOOKUP(A520,'Hospitalisation Transform'!$A$2:$A$2344,'Hospitalisation Transform'!$B$2:$B$2344)</f>
        <v>34240</v>
      </c>
      <c r="M520" s="82">
        <f>_xlfn.XLOOKUP(A520,'Hospitalisation Transform'!$A$2:$A$2344,'Hospitalisation Transform'!$D$2:$D$2344)</f>
        <v>19107.78</v>
      </c>
      <c r="N520" s="14" t="str">
        <f>_xlfn.XLOOKUP(A520,'Hospitalisation Transform'!$A$2:$A$2344,'Hospitalisation Transform'!$E$2:$E$2344)</f>
        <v>tier - 1</v>
      </c>
      <c r="O520" s="14" t="str">
        <f>_xlfn.XLOOKUP(A520,'Hospitalisation Transform'!$A$2:$A$2344,'Hospitalisation Transform'!$F$2:$F$2344)</f>
        <v>tier - 2</v>
      </c>
      <c r="P520" s="14" t="str">
        <f>_xlfn.XLOOKUP(A520,'Hospitalisation Transform'!$A$2:$A$2344,'Hospitalisation Transform'!$G$2:$G$2344)</f>
        <v>R1013</v>
      </c>
      <c r="Q520" s="14">
        <f>_xlfn.XLOOKUP(A520,'Hospitalisation Transform'!$A$2:$A$2344,'Hospitalisation Transform'!$H$2:$H$2344)</f>
        <v>30</v>
      </c>
    </row>
    <row r="521" spans="1:17" ht="15.5" x14ac:dyDescent="0.35">
      <c r="A521" s="59" t="s">
        <v>1852</v>
      </c>
      <c r="B521" s="39" t="str">
        <f>_xlfn.XLOOKUP(A521,'Customer Names Transform'!$A$2:$A$2336,'Customer Names Transform'!$D$2:$D$2336)</f>
        <v>Gregory</v>
      </c>
      <c r="C521" s="28">
        <f>_xlfn.XLOOKUP(A521,'Medical Exam Transform'!$A$2:$A$2336,'Medical Exam Transform'!$B$2:$B$2336)</f>
        <v>27.1</v>
      </c>
      <c r="D521" s="14">
        <f>_xlfn.XLOOKUP(A521,'Medical Exam Transform'!$A$2:$A$2336,'Medical Exam Transform'!$C$2:$C$2336)</f>
        <v>5.73</v>
      </c>
      <c r="E521" s="14" t="str">
        <f>_xlfn.XLOOKUP(A521,'Medical Exam Transform'!$A$2:$A$2336,'Medical Exam Transform'!$D$2:$D$2336)</f>
        <v>No</v>
      </c>
      <c r="F521" s="14" t="str">
        <f>_xlfn.XLOOKUP(A521,'Medical Exam Transform'!$A$2:$A$2336,'Medical Exam Transform'!$E$2:$E$2336)</f>
        <v>No</v>
      </c>
      <c r="G521" s="14" t="str">
        <f>_xlfn.XLOOKUP(A521,'Medical Exam Transform'!$A$2:$A$2336,'Medical Exam Transform'!$F$2:$F$2336)</f>
        <v>No</v>
      </c>
      <c r="H521" s="14">
        <f>_xlfn.XLOOKUP(A521,'Medical Exam Transform'!$A$2:$A$2336,'Medical Exam Transform'!$G$2:$G$2336)</f>
        <v>0</v>
      </c>
      <c r="I521" s="14" t="str">
        <f>_xlfn.XLOOKUP(A521,'Medical Exam Transform'!$A$2:$A$2336,'Medical Exam Transform'!$H$2:$H$2336)</f>
        <v>Yes</v>
      </c>
      <c r="J521" s="14" t="str">
        <f>_xlfn.XLOOKUP(A521,'Medical Exam Transform'!$A$2:$A$2336,'Medical Exam Transform'!$I$2:$I$2336)</f>
        <v>Overweight</v>
      </c>
      <c r="K521" s="14" t="str">
        <f>_xlfn.XLOOKUP(A521,'Medical Exam Transform'!$A$2:$A$2336,'Medical Exam Transform'!$J$2:$J$2336)</f>
        <v>Prediabetes</v>
      </c>
      <c r="L521" s="60">
        <f>_xlfn.XLOOKUP(A521,'Hospitalisation Transform'!$A$2:$A$2344,'Hospitalisation Transform'!$B$2:$B$2344)</f>
        <v>32664</v>
      </c>
      <c r="M521" s="82">
        <f>_xlfn.XLOOKUP(A521,'Hospitalisation Transform'!$A$2:$A$2344,'Hospitalisation Transform'!$D$2:$D$2344)</f>
        <v>19040.88</v>
      </c>
      <c r="N521" s="14" t="str">
        <f>_xlfn.XLOOKUP(A521,'Hospitalisation Transform'!$A$2:$A$2344,'Hospitalisation Transform'!$E$2:$E$2344)</f>
        <v>tier - 1</v>
      </c>
      <c r="O521" s="14" t="str">
        <f>_xlfn.XLOOKUP(A521,'Hospitalisation Transform'!$A$2:$A$2344,'Hospitalisation Transform'!$F$2:$F$2344)</f>
        <v>tier - 3</v>
      </c>
      <c r="P521" s="14" t="str">
        <f>_xlfn.XLOOKUP(A521,'Hospitalisation Transform'!$A$2:$A$2344,'Hospitalisation Transform'!$G$2:$G$2344)</f>
        <v>R1011</v>
      </c>
      <c r="Q521" s="14">
        <f>_xlfn.XLOOKUP(A521,'Hospitalisation Transform'!$A$2:$A$2344,'Hospitalisation Transform'!$H$2:$H$2344)</f>
        <v>34</v>
      </c>
    </row>
    <row r="522" spans="1:17" ht="15.5" x14ac:dyDescent="0.35">
      <c r="A522" s="59" t="s">
        <v>1851</v>
      </c>
      <c r="B522" s="39" t="str">
        <f>_xlfn.XLOOKUP(A522,'Customer Names Transform'!$A$2:$A$2336,'Customer Names Transform'!$D$2:$D$2336)</f>
        <v>Sabine</v>
      </c>
      <c r="C522" s="28">
        <f>_xlfn.XLOOKUP(A522,'Medical Exam Transform'!$A$2:$A$2336,'Medical Exam Transform'!$B$2:$B$2336)</f>
        <v>18.3</v>
      </c>
      <c r="D522" s="14">
        <f>_xlfn.XLOOKUP(A522,'Medical Exam Transform'!$A$2:$A$2336,'Medical Exam Transform'!$C$2:$C$2336)</f>
        <v>5.46</v>
      </c>
      <c r="E522" s="14" t="str">
        <f>_xlfn.XLOOKUP(A522,'Medical Exam Transform'!$A$2:$A$2336,'Medical Exam Transform'!$D$2:$D$2336)</f>
        <v>Yes</v>
      </c>
      <c r="F522" s="14" t="str">
        <f>_xlfn.XLOOKUP(A522,'Medical Exam Transform'!$A$2:$A$2336,'Medical Exam Transform'!$E$2:$E$2336)</f>
        <v>No</v>
      </c>
      <c r="G522" s="14" t="str">
        <f>_xlfn.XLOOKUP(A522,'Medical Exam Transform'!$A$2:$A$2336,'Medical Exam Transform'!$F$2:$F$2336)</f>
        <v>Yes</v>
      </c>
      <c r="H522" s="14">
        <f>_xlfn.XLOOKUP(A522,'Medical Exam Transform'!$A$2:$A$2336,'Medical Exam Transform'!$G$2:$G$2336)</f>
        <v>1</v>
      </c>
      <c r="I522" s="14" t="str">
        <f>_xlfn.XLOOKUP(A522,'Medical Exam Transform'!$A$2:$A$2336,'Medical Exam Transform'!$H$2:$H$2336)</f>
        <v>Yes</v>
      </c>
      <c r="J522" s="14" t="str">
        <f>_xlfn.XLOOKUP(A522,'Medical Exam Transform'!$A$2:$A$2336,'Medical Exam Transform'!$I$2:$I$2336)</f>
        <v>Underweight</v>
      </c>
      <c r="K522" s="14" t="str">
        <f>_xlfn.XLOOKUP(A522,'Medical Exam Transform'!$A$2:$A$2336,'Medical Exam Transform'!$J$2:$J$2336)</f>
        <v>Prediabetes</v>
      </c>
      <c r="L522" s="60">
        <f>_xlfn.XLOOKUP(A522,'Hospitalisation Transform'!$A$2:$A$2344,'Hospitalisation Transform'!$B$2:$B$2344)</f>
        <v>30669</v>
      </c>
      <c r="M522" s="82">
        <f>_xlfn.XLOOKUP(A522,'Hospitalisation Transform'!$A$2:$A$2344,'Hospitalisation Transform'!$D$2:$D$2344)</f>
        <v>19023.259999999998</v>
      </c>
      <c r="N522" s="14" t="str">
        <f>_xlfn.XLOOKUP(A522,'Hospitalisation Transform'!$A$2:$A$2344,'Hospitalisation Transform'!$E$2:$E$2344)</f>
        <v>tier - 1</v>
      </c>
      <c r="O522" s="14" t="str">
        <f>_xlfn.XLOOKUP(A522,'Hospitalisation Transform'!$A$2:$A$2344,'Hospitalisation Transform'!$F$2:$F$2344)</f>
        <v>tier - 3</v>
      </c>
      <c r="P522" s="14" t="str">
        <f>_xlfn.XLOOKUP(A522,'Hospitalisation Transform'!$A$2:$A$2344,'Hospitalisation Transform'!$G$2:$G$2344)</f>
        <v>R1011</v>
      </c>
      <c r="Q522" s="14">
        <f>_xlfn.XLOOKUP(A522,'Hospitalisation Transform'!$A$2:$A$2344,'Hospitalisation Transform'!$H$2:$H$2344)</f>
        <v>39</v>
      </c>
    </row>
    <row r="523" spans="1:17" ht="15.5" x14ac:dyDescent="0.35">
      <c r="A523" s="59" t="s">
        <v>1850</v>
      </c>
      <c r="B523" s="39" t="str">
        <f>_xlfn.XLOOKUP(A523,'Customer Names Transform'!$A$2:$A$2336,'Customer Names Transform'!$D$2:$D$2336)</f>
        <v>Joseph</v>
      </c>
      <c r="C523" s="28">
        <f>_xlfn.XLOOKUP(A523,'Medical Exam Transform'!$A$2:$A$2336,'Medical Exam Transform'!$B$2:$B$2336)</f>
        <v>25.3</v>
      </c>
      <c r="D523" s="14">
        <f>_xlfn.XLOOKUP(A523,'Medical Exam Transform'!$A$2:$A$2336,'Medical Exam Transform'!$C$2:$C$2336)</f>
        <v>5.0199999999999996</v>
      </c>
      <c r="E523" s="14" t="str">
        <f>_xlfn.XLOOKUP(A523,'Medical Exam Transform'!$A$2:$A$2336,'Medical Exam Transform'!$D$2:$D$2336)</f>
        <v>Yes</v>
      </c>
      <c r="F523" s="14" t="str">
        <f>_xlfn.XLOOKUP(A523,'Medical Exam Transform'!$A$2:$A$2336,'Medical Exam Transform'!$E$2:$E$2336)</f>
        <v>No</v>
      </c>
      <c r="G523" s="14" t="str">
        <f>_xlfn.XLOOKUP(A523,'Medical Exam Transform'!$A$2:$A$2336,'Medical Exam Transform'!$F$2:$F$2336)</f>
        <v>No</v>
      </c>
      <c r="H523" s="14">
        <f>_xlfn.XLOOKUP(A523,'Medical Exam Transform'!$A$2:$A$2336,'Medical Exam Transform'!$G$2:$G$2336)</f>
        <v>1</v>
      </c>
      <c r="I523" s="14" t="str">
        <f>_xlfn.XLOOKUP(A523,'Medical Exam Transform'!$A$2:$A$2336,'Medical Exam Transform'!$H$2:$H$2336)</f>
        <v>Yes</v>
      </c>
      <c r="J523" s="14" t="str">
        <f>_xlfn.XLOOKUP(A523,'Medical Exam Transform'!$A$2:$A$2336,'Medical Exam Transform'!$I$2:$I$2336)</f>
        <v>Overweight</v>
      </c>
      <c r="K523" s="14" t="str">
        <f>_xlfn.XLOOKUP(A523,'Medical Exam Transform'!$A$2:$A$2336,'Medical Exam Transform'!$J$2:$J$2336)</f>
        <v>Normal</v>
      </c>
      <c r="L523" s="60">
        <f>_xlfn.XLOOKUP(A523,'Hospitalisation Transform'!$A$2:$A$2344,'Hospitalisation Transform'!$B$2:$B$2344)</f>
        <v>32440</v>
      </c>
      <c r="M523" s="82">
        <f>_xlfn.XLOOKUP(A523,'Hospitalisation Transform'!$A$2:$A$2344,'Hospitalisation Transform'!$D$2:$D$2344)</f>
        <v>18972.5</v>
      </c>
      <c r="N523" s="14" t="str">
        <f>_xlfn.XLOOKUP(A523,'Hospitalisation Transform'!$A$2:$A$2344,'Hospitalisation Transform'!$E$2:$E$2344)</f>
        <v>tier - 1</v>
      </c>
      <c r="O523" s="14" t="str">
        <f>_xlfn.XLOOKUP(A523,'Hospitalisation Transform'!$A$2:$A$2344,'Hospitalisation Transform'!$F$2:$F$2344)</f>
        <v>tier - 3</v>
      </c>
      <c r="P523" s="14" t="str">
        <f>_xlfn.XLOOKUP(A523,'Hospitalisation Transform'!$A$2:$A$2344,'Hospitalisation Transform'!$G$2:$G$2344)</f>
        <v>R1013</v>
      </c>
      <c r="Q523" s="14">
        <f>_xlfn.XLOOKUP(A523,'Hospitalisation Transform'!$A$2:$A$2344,'Hospitalisation Transform'!$H$2:$H$2344)</f>
        <v>35</v>
      </c>
    </row>
    <row r="524" spans="1:17" ht="15.5" x14ac:dyDescent="0.35">
      <c r="A524" s="59" t="s">
        <v>1849</v>
      </c>
      <c r="B524" s="39" t="str">
        <f>_xlfn.XLOOKUP(A524,'Customer Names Transform'!$A$2:$A$2336,'Customer Names Transform'!$D$2:$D$2336)</f>
        <v>Adam</v>
      </c>
      <c r="C524" s="28">
        <f>_xlfn.XLOOKUP(A524,'Medical Exam Transform'!$A$2:$A$2336,'Medical Exam Transform'!$B$2:$B$2336)</f>
        <v>38.83</v>
      </c>
      <c r="D524" s="14">
        <f>_xlfn.XLOOKUP(A524,'Medical Exam Transform'!$A$2:$A$2336,'Medical Exam Transform'!$C$2:$C$2336)</f>
        <v>6.36</v>
      </c>
      <c r="E524" s="14" t="str">
        <f>_xlfn.XLOOKUP(A524,'Medical Exam Transform'!$A$2:$A$2336,'Medical Exam Transform'!$D$2:$D$2336)</f>
        <v>No</v>
      </c>
      <c r="F524" s="14" t="str">
        <f>_xlfn.XLOOKUP(A524,'Medical Exam Transform'!$A$2:$A$2336,'Medical Exam Transform'!$E$2:$E$2336)</f>
        <v>No</v>
      </c>
      <c r="G524" s="14" t="str">
        <f>_xlfn.XLOOKUP(A524,'Medical Exam Transform'!$A$2:$A$2336,'Medical Exam Transform'!$F$2:$F$2336)</f>
        <v>No</v>
      </c>
      <c r="H524" s="14">
        <f>_xlfn.XLOOKUP(A524,'Medical Exam Transform'!$A$2:$A$2336,'Medical Exam Transform'!$G$2:$G$2336)</f>
        <v>1</v>
      </c>
      <c r="I524" s="14" t="str">
        <f>_xlfn.XLOOKUP(A524,'Medical Exam Transform'!$A$2:$A$2336,'Medical Exam Transform'!$H$2:$H$2336)</f>
        <v>No</v>
      </c>
      <c r="J524" s="14" t="str">
        <f>_xlfn.XLOOKUP(A524,'Medical Exam Transform'!$A$2:$A$2336,'Medical Exam Transform'!$I$2:$I$2336)</f>
        <v>Obesity</v>
      </c>
      <c r="K524" s="14" t="str">
        <f>_xlfn.XLOOKUP(A524,'Medical Exam Transform'!$A$2:$A$2336,'Medical Exam Transform'!$J$2:$J$2336)</f>
        <v>Normal</v>
      </c>
      <c r="L524" s="60">
        <f>_xlfn.XLOOKUP(A524,'Hospitalisation Transform'!$A$2:$A$2344,'Hospitalisation Transform'!$B$2:$B$2344)</f>
        <v>33938</v>
      </c>
      <c r="M524" s="82">
        <f>_xlfn.XLOOKUP(A524,'Hospitalisation Transform'!$A$2:$A$2344,'Hospitalisation Transform'!$D$2:$D$2344)</f>
        <v>18963.169999999998</v>
      </c>
      <c r="N524" s="14" t="str">
        <f>_xlfn.XLOOKUP(A524,'Hospitalisation Transform'!$A$2:$A$2344,'Hospitalisation Transform'!$E$2:$E$2344)</f>
        <v>tier - 1</v>
      </c>
      <c r="O524" s="14" t="str">
        <f>_xlfn.XLOOKUP(A524,'Hospitalisation Transform'!$A$2:$A$2344,'Hospitalisation Transform'!$F$2:$F$2344)</f>
        <v>tier - 1</v>
      </c>
      <c r="P524" s="14" t="str">
        <f>_xlfn.XLOOKUP(A524,'Hospitalisation Transform'!$A$2:$A$2344,'Hospitalisation Transform'!$G$2:$G$2344)</f>
        <v>R1013</v>
      </c>
      <c r="Q524" s="14">
        <f>_xlfn.XLOOKUP(A524,'Hospitalisation Transform'!$A$2:$A$2344,'Hospitalisation Transform'!$H$2:$H$2344)</f>
        <v>31</v>
      </c>
    </row>
    <row r="525" spans="1:17" ht="15.5" x14ac:dyDescent="0.35">
      <c r="A525" s="59" t="s">
        <v>1848</v>
      </c>
      <c r="B525" s="39" t="str">
        <f>_xlfn.XLOOKUP(A525,'Customer Names Transform'!$A$2:$A$2336,'Customer Names Transform'!$D$2:$D$2336)</f>
        <v>Karolyn A</v>
      </c>
      <c r="C525" s="28">
        <f>_xlfn.XLOOKUP(A525,'Medical Exam Transform'!$A$2:$A$2336,'Medical Exam Transform'!$B$2:$B$2336)</f>
        <v>27.6</v>
      </c>
      <c r="D525" s="14">
        <f>_xlfn.XLOOKUP(A525,'Medical Exam Transform'!$A$2:$A$2336,'Medical Exam Transform'!$C$2:$C$2336)</f>
        <v>5.36</v>
      </c>
      <c r="E525" s="14" t="str">
        <f>_xlfn.XLOOKUP(A525,'Medical Exam Transform'!$A$2:$A$2336,'Medical Exam Transform'!$D$2:$D$2336)</f>
        <v>No</v>
      </c>
      <c r="F525" s="14" t="str">
        <f>_xlfn.XLOOKUP(A525,'Medical Exam Transform'!$A$2:$A$2336,'Medical Exam Transform'!$E$2:$E$2336)</f>
        <v>No</v>
      </c>
      <c r="G525" s="14" t="str">
        <f>_xlfn.XLOOKUP(A525,'Medical Exam Transform'!$A$2:$A$2336,'Medical Exam Transform'!$F$2:$F$2336)</f>
        <v>No</v>
      </c>
      <c r="H525" s="14">
        <f>_xlfn.XLOOKUP(A525,'Medical Exam Transform'!$A$2:$A$2336,'Medical Exam Transform'!$G$2:$G$2336)</f>
        <v>1</v>
      </c>
      <c r="I525" s="14" t="str">
        <f>_xlfn.XLOOKUP(A525,'Medical Exam Transform'!$A$2:$A$2336,'Medical Exam Transform'!$H$2:$H$2336)</f>
        <v>No</v>
      </c>
      <c r="J525" s="14" t="str">
        <f>_xlfn.XLOOKUP(A525,'Medical Exam Transform'!$A$2:$A$2336,'Medical Exam Transform'!$I$2:$I$2336)</f>
        <v>Overweight</v>
      </c>
      <c r="K525" s="14" t="str">
        <f>_xlfn.XLOOKUP(A525,'Medical Exam Transform'!$A$2:$A$2336,'Medical Exam Transform'!$J$2:$J$2336)</f>
        <v>Normal</v>
      </c>
      <c r="L525" s="60">
        <f>_xlfn.XLOOKUP(A525,'Hospitalisation Transform'!$A$2:$A$2344,'Hospitalisation Transform'!$B$2:$B$2344)</f>
        <v>36013</v>
      </c>
      <c r="M525" s="82">
        <f>_xlfn.XLOOKUP(A525,'Hospitalisation Transform'!$A$2:$A$2344,'Hospitalisation Transform'!$D$2:$D$2344)</f>
        <v>18955.22</v>
      </c>
      <c r="N525" s="14" t="str">
        <f>_xlfn.XLOOKUP(A525,'Hospitalisation Transform'!$A$2:$A$2344,'Hospitalisation Transform'!$E$2:$E$2344)</f>
        <v>tier - 1</v>
      </c>
      <c r="O525" s="14" t="str">
        <f>_xlfn.XLOOKUP(A525,'Hospitalisation Transform'!$A$2:$A$2344,'Hospitalisation Transform'!$F$2:$F$2344)</f>
        <v>tier - 3</v>
      </c>
      <c r="P525" s="14" t="str">
        <f>_xlfn.XLOOKUP(A525,'Hospitalisation Transform'!$A$2:$A$2344,'Hospitalisation Transform'!$G$2:$G$2344)</f>
        <v>R1011</v>
      </c>
      <c r="Q525" s="14">
        <f>_xlfn.XLOOKUP(A525,'Hospitalisation Transform'!$A$2:$A$2344,'Hospitalisation Transform'!$H$2:$H$2344)</f>
        <v>25</v>
      </c>
    </row>
    <row r="526" spans="1:17" ht="15.5" x14ac:dyDescent="0.35">
      <c r="A526" s="59" t="s">
        <v>1847</v>
      </c>
      <c r="B526" s="39" t="str">
        <f>_xlfn.XLOOKUP(A526,'Customer Names Transform'!$A$2:$A$2336,'Customer Names Transform'!$D$2:$D$2336)</f>
        <v>Anita L.</v>
      </c>
      <c r="C526" s="28">
        <f>_xlfn.XLOOKUP(A526,'Medical Exam Transform'!$A$2:$A$2336,'Medical Exam Transform'!$B$2:$B$2336)</f>
        <v>46.4</v>
      </c>
      <c r="D526" s="14">
        <f>_xlfn.XLOOKUP(A526,'Medical Exam Transform'!$A$2:$A$2336,'Medical Exam Transform'!$C$2:$C$2336)</f>
        <v>8.3699999999999992</v>
      </c>
      <c r="E526" s="14" t="str">
        <f>_xlfn.XLOOKUP(A526,'Medical Exam Transform'!$A$2:$A$2336,'Medical Exam Transform'!$D$2:$D$2336)</f>
        <v>Yes</v>
      </c>
      <c r="F526" s="14" t="str">
        <f>_xlfn.XLOOKUP(A526,'Medical Exam Transform'!$A$2:$A$2336,'Medical Exam Transform'!$E$2:$E$2336)</f>
        <v>No</v>
      </c>
      <c r="G526" s="14" t="str">
        <f>_xlfn.XLOOKUP(A526,'Medical Exam Transform'!$A$2:$A$2336,'Medical Exam Transform'!$F$2:$F$2336)</f>
        <v>Yes</v>
      </c>
      <c r="H526" s="14">
        <f>_xlfn.XLOOKUP(A526,'Medical Exam Transform'!$A$2:$A$2336,'Medical Exam Transform'!$G$2:$G$2336)</f>
        <v>1</v>
      </c>
      <c r="I526" s="14" t="str">
        <f>_xlfn.XLOOKUP(A526,'Medical Exam Transform'!$A$2:$A$2336,'Medical Exam Transform'!$H$2:$H$2336)</f>
        <v>No</v>
      </c>
      <c r="J526" s="14" t="str">
        <f>_xlfn.XLOOKUP(A526,'Medical Exam Transform'!$A$2:$A$2336,'Medical Exam Transform'!$I$2:$I$2336)</f>
        <v>Obesity</v>
      </c>
      <c r="K526" s="14" t="str">
        <f>_xlfn.XLOOKUP(A526,'Medical Exam Transform'!$A$2:$A$2336,'Medical Exam Transform'!$J$2:$J$2336)</f>
        <v>Normal</v>
      </c>
      <c r="L526" s="60">
        <f>_xlfn.XLOOKUP(A526,'Hospitalisation Transform'!$A$2:$A$2344,'Hospitalisation Transform'!$B$2:$B$2344)</f>
        <v>23304</v>
      </c>
      <c r="M526" s="82">
        <f>_xlfn.XLOOKUP(A526,'Hospitalisation Transform'!$A$2:$A$2344,'Hospitalisation Transform'!$D$2:$D$2344)</f>
        <v>18954.560000000001</v>
      </c>
      <c r="N526" s="14" t="str">
        <f>_xlfn.XLOOKUP(A526,'Hospitalisation Transform'!$A$2:$A$2344,'Hospitalisation Transform'!$E$2:$E$2344)</f>
        <v>tier - 1</v>
      </c>
      <c r="O526" s="14" t="str">
        <f>_xlfn.XLOOKUP(A526,'Hospitalisation Transform'!$A$2:$A$2344,'Hospitalisation Transform'!$F$2:$F$2344)</f>
        <v>tier - 1</v>
      </c>
      <c r="P526" s="14" t="str">
        <f>_xlfn.XLOOKUP(A526,'Hospitalisation Transform'!$A$2:$A$2344,'Hospitalisation Transform'!$G$2:$G$2344)</f>
        <v>R1026</v>
      </c>
      <c r="Q526" s="14">
        <f>_xlfn.XLOOKUP(A526,'Hospitalisation Transform'!$A$2:$A$2344,'Hospitalisation Transform'!$H$2:$H$2344)</f>
        <v>60</v>
      </c>
    </row>
    <row r="527" spans="1:17" ht="15.5" x14ac:dyDescent="0.35">
      <c r="A527" s="59" t="s">
        <v>1846</v>
      </c>
      <c r="B527" s="39" t="str">
        <f>_xlfn.XLOOKUP(A527,'Customer Names Transform'!$A$2:$A$2336,'Customer Names Transform'!$D$2:$D$2336)</f>
        <v>Laura E.</v>
      </c>
      <c r="C527" s="28">
        <f>_xlfn.XLOOKUP(A527,'Medical Exam Transform'!$A$2:$A$2336,'Medical Exam Transform'!$B$2:$B$2336)</f>
        <v>51.92</v>
      </c>
      <c r="D527" s="14">
        <f>_xlfn.XLOOKUP(A527,'Medical Exam Transform'!$A$2:$A$2336,'Medical Exam Transform'!$C$2:$C$2336)</f>
        <v>5.18</v>
      </c>
      <c r="E527" s="14" t="str">
        <f>_xlfn.XLOOKUP(A527,'Medical Exam Transform'!$A$2:$A$2336,'Medical Exam Transform'!$D$2:$D$2336)</f>
        <v>Yes</v>
      </c>
      <c r="F527" s="14" t="str">
        <f>_xlfn.XLOOKUP(A527,'Medical Exam Transform'!$A$2:$A$2336,'Medical Exam Transform'!$E$2:$E$2336)</f>
        <v>No</v>
      </c>
      <c r="G527" s="14" t="str">
        <f>_xlfn.XLOOKUP(A527,'Medical Exam Transform'!$A$2:$A$2336,'Medical Exam Transform'!$F$2:$F$2336)</f>
        <v>Yes</v>
      </c>
      <c r="H527" s="14">
        <f>_xlfn.XLOOKUP(A527,'Medical Exam Transform'!$A$2:$A$2336,'Medical Exam Transform'!$G$2:$G$2336)</f>
        <v>1</v>
      </c>
      <c r="I527" s="14" t="str">
        <f>_xlfn.XLOOKUP(A527,'Medical Exam Transform'!$A$2:$A$2336,'Medical Exam Transform'!$H$2:$H$2336)</f>
        <v>No</v>
      </c>
      <c r="J527" s="14" t="str">
        <f>_xlfn.XLOOKUP(A527,'Medical Exam Transform'!$A$2:$A$2336,'Medical Exam Transform'!$I$2:$I$2336)</f>
        <v>Obesity</v>
      </c>
      <c r="K527" s="14" t="str">
        <f>_xlfn.XLOOKUP(A527,'Medical Exam Transform'!$A$2:$A$2336,'Medical Exam Transform'!$J$2:$J$2336)</f>
        <v>Normal</v>
      </c>
      <c r="L527" s="60">
        <f>_xlfn.XLOOKUP(A527,'Hospitalisation Transform'!$A$2:$A$2344,'Hospitalisation Transform'!$B$2:$B$2344)</f>
        <v>25418</v>
      </c>
      <c r="M527" s="82">
        <f>_xlfn.XLOOKUP(A527,'Hospitalisation Transform'!$A$2:$A$2344,'Hospitalisation Transform'!$D$2:$D$2344)</f>
        <v>18932.810000000001</v>
      </c>
      <c r="N527" s="14" t="str">
        <f>_xlfn.XLOOKUP(A527,'Hospitalisation Transform'!$A$2:$A$2344,'Hospitalisation Transform'!$E$2:$E$2344)</f>
        <v>tier - 1</v>
      </c>
      <c r="O527" s="14" t="str">
        <f>_xlfn.XLOOKUP(A527,'Hospitalisation Transform'!$A$2:$A$2344,'Hospitalisation Transform'!$F$2:$F$2344)</f>
        <v>tier - 3</v>
      </c>
      <c r="P527" s="14" t="str">
        <f>_xlfn.XLOOKUP(A527,'Hospitalisation Transform'!$A$2:$A$2344,'Hospitalisation Transform'!$G$2:$G$2344)</f>
        <v>R1012</v>
      </c>
      <c r="Q527" s="14">
        <f>_xlfn.XLOOKUP(A527,'Hospitalisation Transform'!$A$2:$A$2344,'Hospitalisation Transform'!$H$2:$H$2344)</f>
        <v>54</v>
      </c>
    </row>
    <row r="528" spans="1:17" ht="15.5" x14ac:dyDescent="0.35">
      <c r="A528" s="59" t="s">
        <v>1845</v>
      </c>
      <c r="B528" s="39" t="str">
        <f>_xlfn.XLOOKUP(A528,'Customer Names Transform'!$A$2:$A$2336,'Customer Names Transform'!$D$2:$D$2336)</f>
        <v>Sarah</v>
      </c>
      <c r="C528" s="28">
        <f>_xlfn.XLOOKUP(A528,'Medical Exam Transform'!$A$2:$A$2336,'Medical Exam Transform'!$B$2:$B$2336)</f>
        <v>32.395000000000003</v>
      </c>
      <c r="D528" s="14">
        <f>_xlfn.XLOOKUP(A528,'Medical Exam Transform'!$A$2:$A$2336,'Medical Exam Transform'!$C$2:$C$2336)</f>
        <v>5.68</v>
      </c>
      <c r="E528" s="14" t="str">
        <f>_xlfn.XLOOKUP(A528,'Medical Exam Transform'!$A$2:$A$2336,'Medical Exam Transform'!$D$2:$D$2336)</f>
        <v>Yes</v>
      </c>
      <c r="F528" s="14" t="str">
        <f>_xlfn.XLOOKUP(A528,'Medical Exam Transform'!$A$2:$A$2336,'Medical Exam Transform'!$E$2:$E$2336)</f>
        <v>No</v>
      </c>
      <c r="G528" s="14" t="str">
        <f>_xlfn.XLOOKUP(A528,'Medical Exam Transform'!$A$2:$A$2336,'Medical Exam Transform'!$F$2:$F$2336)</f>
        <v>No</v>
      </c>
      <c r="H528" s="14">
        <f>_xlfn.XLOOKUP(A528,'Medical Exam Transform'!$A$2:$A$2336,'Medical Exam Transform'!$G$2:$G$2336)</f>
        <v>1</v>
      </c>
      <c r="I528" s="14" t="str">
        <f>_xlfn.XLOOKUP(A528,'Medical Exam Transform'!$A$2:$A$2336,'Medical Exam Transform'!$H$2:$H$2336)</f>
        <v>No</v>
      </c>
      <c r="J528" s="14" t="str">
        <f>_xlfn.XLOOKUP(A528,'Medical Exam Transform'!$A$2:$A$2336,'Medical Exam Transform'!$I$2:$I$2336)</f>
        <v>Obesity</v>
      </c>
      <c r="K528" s="14" t="str">
        <f>_xlfn.XLOOKUP(A528,'Medical Exam Transform'!$A$2:$A$2336,'Medical Exam Transform'!$J$2:$J$2336)</f>
        <v>Normal</v>
      </c>
      <c r="L528" s="60">
        <f>_xlfn.XLOOKUP(A528,'Hospitalisation Transform'!$A$2:$A$2344,'Hospitalisation Transform'!$B$2:$B$2344)</f>
        <v>34969</v>
      </c>
      <c r="M528" s="82">
        <f>_xlfn.XLOOKUP(A528,'Hospitalisation Transform'!$A$2:$A$2344,'Hospitalisation Transform'!$D$2:$D$2344)</f>
        <v>18903.490000000002</v>
      </c>
      <c r="N528" s="14" t="str">
        <f>_xlfn.XLOOKUP(A528,'Hospitalisation Transform'!$A$2:$A$2344,'Hospitalisation Transform'!$E$2:$E$2344)</f>
        <v>tier - 1</v>
      </c>
      <c r="O528" s="14" t="str">
        <f>_xlfn.XLOOKUP(A528,'Hospitalisation Transform'!$A$2:$A$2344,'Hospitalisation Transform'!$F$2:$F$2344)</f>
        <v>tier - 2</v>
      </c>
      <c r="P528" s="14" t="str">
        <f>_xlfn.XLOOKUP(A528,'Hospitalisation Transform'!$A$2:$A$2344,'Hospitalisation Transform'!$G$2:$G$2344)</f>
        <v>R1024</v>
      </c>
      <c r="Q528" s="14">
        <f>_xlfn.XLOOKUP(A528,'Hospitalisation Transform'!$A$2:$A$2344,'Hospitalisation Transform'!$H$2:$H$2344)</f>
        <v>28</v>
      </c>
    </row>
    <row r="529" spans="1:17" ht="15.5" x14ac:dyDescent="0.35">
      <c r="A529" s="59" t="s">
        <v>1844</v>
      </c>
      <c r="B529" s="39" t="str">
        <f>_xlfn.XLOOKUP(A529,'Customer Names Transform'!$A$2:$A$2336,'Customer Names Transform'!$D$2:$D$2336)</f>
        <v>Ashley E</v>
      </c>
      <c r="C529" s="28">
        <f>_xlfn.XLOOKUP(A529,'Medical Exam Transform'!$A$2:$A$2336,'Medical Exam Transform'!$B$2:$B$2336)</f>
        <v>46.19</v>
      </c>
      <c r="D529" s="14">
        <f>_xlfn.XLOOKUP(A529,'Medical Exam Transform'!$A$2:$A$2336,'Medical Exam Transform'!$C$2:$C$2336)</f>
        <v>7.31</v>
      </c>
      <c r="E529" s="14" t="str">
        <f>_xlfn.XLOOKUP(A529,'Medical Exam Transform'!$A$2:$A$2336,'Medical Exam Transform'!$D$2:$D$2336)</f>
        <v>Yes</v>
      </c>
      <c r="F529" s="14" t="str">
        <f>_xlfn.XLOOKUP(A529,'Medical Exam Transform'!$A$2:$A$2336,'Medical Exam Transform'!$E$2:$E$2336)</f>
        <v>No</v>
      </c>
      <c r="G529" s="14" t="str">
        <f>_xlfn.XLOOKUP(A529,'Medical Exam Transform'!$A$2:$A$2336,'Medical Exam Transform'!$F$2:$F$2336)</f>
        <v>Yes</v>
      </c>
      <c r="H529" s="14">
        <f>_xlfn.XLOOKUP(A529,'Medical Exam Transform'!$A$2:$A$2336,'Medical Exam Transform'!$G$2:$G$2336)</f>
        <v>1</v>
      </c>
      <c r="I529" s="14" t="str">
        <f>_xlfn.XLOOKUP(A529,'Medical Exam Transform'!$A$2:$A$2336,'Medical Exam Transform'!$H$2:$H$2336)</f>
        <v>No</v>
      </c>
      <c r="J529" s="14" t="str">
        <f>_xlfn.XLOOKUP(A529,'Medical Exam Transform'!$A$2:$A$2336,'Medical Exam Transform'!$I$2:$I$2336)</f>
        <v>Obesity</v>
      </c>
      <c r="K529" s="14" t="str">
        <f>_xlfn.XLOOKUP(A529,'Medical Exam Transform'!$A$2:$A$2336,'Medical Exam Transform'!$J$2:$J$2336)</f>
        <v>Diabetes</v>
      </c>
      <c r="L529" s="60">
        <f>_xlfn.XLOOKUP(A529,'Hospitalisation Transform'!$A$2:$A$2344,'Hospitalisation Transform'!$B$2:$B$2344)</f>
        <v>23351</v>
      </c>
      <c r="M529" s="82">
        <f>_xlfn.XLOOKUP(A529,'Hospitalisation Transform'!$A$2:$A$2344,'Hospitalisation Transform'!$D$2:$D$2344)</f>
        <v>18883.330000000002</v>
      </c>
      <c r="N529" s="14" t="str">
        <f>_xlfn.XLOOKUP(A529,'Hospitalisation Transform'!$A$2:$A$2344,'Hospitalisation Transform'!$E$2:$E$2344)</f>
        <v>tier - 1</v>
      </c>
      <c r="O529" s="14" t="str">
        <f>_xlfn.XLOOKUP(A529,'Hospitalisation Transform'!$A$2:$A$2344,'Hospitalisation Transform'!$F$2:$F$2344)</f>
        <v>tier - 1</v>
      </c>
      <c r="P529" s="14" t="str">
        <f>_xlfn.XLOOKUP(A529,'Hospitalisation Transform'!$A$2:$A$2344,'Hospitalisation Transform'!$G$2:$G$2344)</f>
        <v>R1026</v>
      </c>
      <c r="Q529" s="14">
        <f>_xlfn.XLOOKUP(A529,'Hospitalisation Transform'!$A$2:$A$2344,'Hospitalisation Transform'!$H$2:$H$2344)</f>
        <v>60</v>
      </c>
    </row>
    <row r="530" spans="1:17" ht="15.5" x14ac:dyDescent="0.35">
      <c r="A530" s="59" t="s">
        <v>1843</v>
      </c>
      <c r="B530" s="39" t="str">
        <f>_xlfn.XLOOKUP(A530,'Customer Names Transform'!$A$2:$A$2336,'Customer Names Transform'!$D$2:$D$2336)</f>
        <v>Lindsey</v>
      </c>
      <c r="C530" s="28">
        <f>_xlfn.XLOOKUP(A530,'Medical Exam Transform'!$A$2:$A$2336,'Medical Exam Transform'!$B$2:$B$2336)</f>
        <v>27.93</v>
      </c>
      <c r="D530" s="14">
        <f>_xlfn.XLOOKUP(A530,'Medical Exam Transform'!$A$2:$A$2336,'Medical Exam Transform'!$C$2:$C$2336)</f>
        <v>4.67</v>
      </c>
      <c r="E530" s="14" t="str">
        <f>_xlfn.XLOOKUP(A530,'Medical Exam Transform'!$A$2:$A$2336,'Medical Exam Transform'!$D$2:$D$2336)</f>
        <v>No</v>
      </c>
      <c r="F530" s="14" t="str">
        <f>_xlfn.XLOOKUP(A530,'Medical Exam Transform'!$A$2:$A$2336,'Medical Exam Transform'!$E$2:$E$2336)</f>
        <v>No</v>
      </c>
      <c r="G530" s="14" t="str">
        <f>_xlfn.XLOOKUP(A530,'Medical Exam Transform'!$A$2:$A$2336,'Medical Exam Transform'!$F$2:$F$2336)</f>
        <v>Yes</v>
      </c>
      <c r="H530" s="14">
        <f>_xlfn.XLOOKUP(A530,'Medical Exam Transform'!$A$2:$A$2336,'Medical Exam Transform'!$G$2:$G$2336)</f>
        <v>1</v>
      </c>
      <c r="I530" s="14" t="str">
        <f>_xlfn.XLOOKUP(A530,'Medical Exam Transform'!$A$2:$A$2336,'Medical Exam Transform'!$H$2:$H$2336)</f>
        <v>No</v>
      </c>
      <c r="J530" s="14" t="str">
        <f>_xlfn.XLOOKUP(A530,'Medical Exam Transform'!$A$2:$A$2336,'Medical Exam Transform'!$I$2:$I$2336)</f>
        <v>Overweight</v>
      </c>
      <c r="K530" s="14" t="str">
        <f>_xlfn.XLOOKUP(A530,'Medical Exam Transform'!$A$2:$A$2336,'Medical Exam Transform'!$J$2:$J$2336)</f>
        <v>Normal</v>
      </c>
      <c r="L530" s="60">
        <f>_xlfn.XLOOKUP(A530,'Hospitalisation Transform'!$A$2:$A$2344,'Hospitalisation Transform'!$B$2:$B$2344)</f>
        <v>37826</v>
      </c>
      <c r="M530" s="82">
        <f>_xlfn.XLOOKUP(A530,'Hospitalisation Transform'!$A$2:$A$2344,'Hospitalisation Transform'!$D$2:$D$2344)</f>
        <v>18838.7</v>
      </c>
      <c r="N530" s="14" t="str">
        <f>_xlfn.XLOOKUP(A530,'Hospitalisation Transform'!$A$2:$A$2344,'Hospitalisation Transform'!$E$2:$E$2344)</f>
        <v>tier - 1</v>
      </c>
      <c r="O530" s="14" t="str">
        <f>_xlfn.XLOOKUP(A530,'Hospitalisation Transform'!$A$2:$A$2344,'Hospitalisation Transform'!$F$2:$F$2344)</f>
        <v>tier - 3</v>
      </c>
      <c r="P530" s="14" t="str">
        <f>_xlfn.XLOOKUP(A530,'Hospitalisation Transform'!$A$2:$A$2344,'Hospitalisation Transform'!$G$2:$G$2344)</f>
        <v>R1012</v>
      </c>
      <c r="Q530" s="14">
        <f>_xlfn.XLOOKUP(A530,'Hospitalisation Transform'!$A$2:$A$2344,'Hospitalisation Transform'!$H$2:$H$2344)</f>
        <v>20</v>
      </c>
    </row>
    <row r="531" spans="1:17" ht="15.5" x14ac:dyDescent="0.35">
      <c r="A531" s="59" t="s">
        <v>1842</v>
      </c>
      <c r="B531" s="39" t="str">
        <f>_xlfn.XLOOKUP(A531,'Customer Names Transform'!$A$2:$A$2336,'Customer Names Transform'!$D$2:$D$2336)</f>
        <v>Alan</v>
      </c>
      <c r="C531" s="28">
        <f>_xlfn.XLOOKUP(A531,'Medical Exam Transform'!$A$2:$A$2336,'Medical Exam Transform'!$B$2:$B$2336)</f>
        <v>45.62</v>
      </c>
      <c r="D531" s="14">
        <f>_xlfn.XLOOKUP(A531,'Medical Exam Transform'!$A$2:$A$2336,'Medical Exam Transform'!$C$2:$C$2336)</f>
        <v>6.87</v>
      </c>
      <c r="E531" s="14" t="str">
        <f>_xlfn.XLOOKUP(A531,'Medical Exam Transform'!$A$2:$A$2336,'Medical Exam Transform'!$D$2:$D$2336)</f>
        <v>No</v>
      </c>
      <c r="F531" s="14" t="str">
        <f>_xlfn.XLOOKUP(A531,'Medical Exam Transform'!$A$2:$A$2336,'Medical Exam Transform'!$E$2:$E$2336)</f>
        <v>No</v>
      </c>
      <c r="G531" s="14" t="str">
        <f>_xlfn.XLOOKUP(A531,'Medical Exam Transform'!$A$2:$A$2336,'Medical Exam Transform'!$F$2:$F$2336)</f>
        <v>No</v>
      </c>
      <c r="H531" s="14">
        <f>_xlfn.XLOOKUP(A531,'Medical Exam Transform'!$A$2:$A$2336,'Medical Exam Transform'!$G$2:$G$2336)</f>
        <v>0</v>
      </c>
      <c r="I531" s="14" t="str">
        <f>_xlfn.XLOOKUP(A531,'Medical Exam Transform'!$A$2:$A$2336,'Medical Exam Transform'!$H$2:$H$2336)</f>
        <v>No</v>
      </c>
      <c r="J531" s="14" t="str">
        <f>_xlfn.XLOOKUP(A531,'Medical Exam Transform'!$A$2:$A$2336,'Medical Exam Transform'!$I$2:$I$2336)</f>
        <v>Obesity</v>
      </c>
      <c r="K531" s="14" t="str">
        <f>_xlfn.XLOOKUP(A531,'Medical Exam Transform'!$A$2:$A$2336,'Medical Exam Transform'!$J$2:$J$2336)</f>
        <v>Normal</v>
      </c>
      <c r="L531" s="60">
        <f>_xlfn.XLOOKUP(A531,'Hospitalisation Transform'!$A$2:$A$2344,'Hospitalisation Transform'!$B$2:$B$2344)</f>
        <v>22998</v>
      </c>
      <c r="M531" s="82">
        <f>_xlfn.XLOOKUP(A531,'Hospitalisation Transform'!$A$2:$A$2344,'Hospitalisation Transform'!$D$2:$D$2344)</f>
        <v>18815.53</v>
      </c>
      <c r="N531" s="14" t="str">
        <f>_xlfn.XLOOKUP(A531,'Hospitalisation Transform'!$A$2:$A$2344,'Hospitalisation Transform'!$E$2:$E$2344)</f>
        <v>tier - 1</v>
      </c>
      <c r="O531" s="14" t="str">
        <f>_xlfn.XLOOKUP(A531,'Hospitalisation Transform'!$A$2:$A$2344,'Hospitalisation Transform'!$F$2:$F$2344)</f>
        <v>tier - 1</v>
      </c>
      <c r="P531" s="14" t="str">
        <f>_xlfn.XLOOKUP(A531,'Hospitalisation Transform'!$A$2:$A$2344,'Hospitalisation Transform'!$G$2:$G$2344)</f>
        <v>R1023</v>
      </c>
      <c r="Q531" s="14">
        <f>_xlfn.XLOOKUP(A531,'Hospitalisation Transform'!$A$2:$A$2344,'Hospitalisation Transform'!$H$2:$H$2344)</f>
        <v>61</v>
      </c>
    </row>
    <row r="532" spans="1:17" ht="15.5" x14ac:dyDescent="0.35">
      <c r="A532" s="59" t="s">
        <v>1841</v>
      </c>
      <c r="B532" s="39" t="str">
        <f>_xlfn.XLOOKUP(A532,'Customer Names Transform'!$A$2:$A$2336,'Customer Names Transform'!$D$2:$D$2336)</f>
        <v>Dan R.</v>
      </c>
      <c r="C532" s="28">
        <f>_xlfn.XLOOKUP(A532,'Medical Exam Transform'!$A$2:$A$2336,'Medical Exam Transform'!$B$2:$B$2336)</f>
        <v>35.31</v>
      </c>
      <c r="D532" s="14">
        <f>_xlfn.XLOOKUP(A532,'Medical Exam Transform'!$A$2:$A$2336,'Medical Exam Transform'!$C$2:$C$2336)</f>
        <v>5.87</v>
      </c>
      <c r="E532" s="14" t="str">
        <f>_xlfn.XLOOKUP(A532,'Medical Exam Transform'!$A$2:$A$2336,'Medical Exam Transform'!$D$2:$D$2336)</f>
        <v>No</v>
      </c>
      <c r="F532" s="14" t="str">
        <f>_xlfn.XLOOKUP(A532,'Medical Exam Transform'!$A$2:$A$2336,'Medical Exam Transform'!$E$2:$E$2336)</f>
        <v>No</v>
      </c>
      <c r="G532" s="14" t="str">
        <f>_xlfn.XLOOKUP(A532,'Medical Exam Transform'!$A$2:$A$2336,'Medical Exam Transform'!$F$2:$F$2336)</f>
        <v>Yes</v>
      </c>
      <c r="H532" s="14">
        <f>_xlfn.XLOOKUP(A532,'Medical Exam Transform'!$A$2:$A$2336,'Medical Exam Transform'!$G$2:$G$2336)</f>
        <v>1</v>
      </c>
      <c r="I532" s="14" t="str">
        <f>_xlfn.XLOOKUP(A532,'Medical Exam Transform'!$A$2:$A$2336,'Medical Exam Transform'!$H$2:$H$2336)</f>
        <v>No</v>
      </c>
      <c r="J532" s="14" t="str">
        <f>_xlfn.XLOOKUP(A532,'Medical Exam Transform'!$A$2:$A$2336,'Medical Exam Transform'!$I$2:$I$2336)</f>
        <v>Obesity</v>
      </c>
      <c r="K532" s="14" t="str">
        <f>_xlfn.XLOOKUP(A532,'Medical Exam Transform'!$A$2:$A$2336,'Medical Exam Transform'!$J$2:$J$2336)</f>
        <v>Normal</v>
      </c>
      <c r="L532" s="60">
        <f>_xlfn.XLOOKUP(A532,'Hospitalisation Transform'!$A$2:$A$2344,'Hospitalisation Transform'!$B$2:$B$2344)</f>
        <v>29143</v>
      </c>
      <c r="M532" s="82">
        <f>_xlfn.XLOOKUP(A532,'Hospitalisation Transform'!$A$2:$A$2344,'Hospitalisation Transform'!$D$2:$D$2344)</f>
        <v>18806.150000000001</v>
      </c>
      <c r="N532" s="14" t="str">
        <f>_xlfn.XLOOKUP(A532,'Hospitalisation Transform'!$A$2:$A$2344,'Hospitalisation Transform'!$E$2:$E$2344)</f>
        <v>tier - 1</v>
      </c>
      <c r="O532" s="14" t="str">
        <f>_xlfn.XLOOKUP(A532,'Hospitalisation Transform'!$A$2:$A$2344,'Hospitalisation Transform'!$F$2:$F$2344)</f>
        <v>tier - 2</v>
      </c>
      <c r="P532" s="14" t="str">
        <f>_xlfn.XLOOKUP(A532,'Hospitalisation Transform'!$A$2:$A$2344,'Hospitalisation Transform'!$G$2:$G$2344)</f>
        <v>R1013</v>
      </c>
      <c r="Q532" s="14">
        <f>_xlfn.XLOOKUP(A532,'Hospitalisation Transform'!$A$2:$A$2344,'Hospitalisation Transform'!$H$2:$H$2344)</f>
        <v>44</v>
      </c>
    </row>
    <row r="533" spans="1:17" ht="15.5" x14ac:dyDescent="0.35">
      <c r="A533" s="59" t="s">
        <v>1840</v>
      </c>
      <c r="B533" s="39" t="str">
        <f>_xlfn.XLOOKUP(A533,'Customer Names Transform'!$A$2:$A$2336,'Customer Names Transform'!$D$2:$D$2336)</f>
        <v>Katie</v>
      </c>
      <c r="C533" s="28">
        <f>_xlfn.XLOOKUP(A533,'Medical Exam Transform'!$A$2:$A$2336,'Medical Exam Transform'!$B$2:$B$2336)</f>
        <v>30.4</v>
      </c>
      <c r="D533" s="14">
        <f>_xlfn.XLOOKUP(A533,'Medical Exam Transform'!$A$2:$A$2336,'Medical Exam Transform'!$C$2:$C$2336)</f>
        <v>4.07</v>
      </c>
      <c r="E533" s="14" t="str">
        <f>_xlfn.XLOOKUP(A533,'Medical Exam Transform'!$A$2:$A$2336,'Medical Exam Transform'!$D$2:$D$2336)</f>
        <v>Yes</v>
      </c>
      <c r="F533" s="14" t="str">
        <f>_xlfn.XLOOKUP(A533,'Medical Exam Transform'!$A$2:$A$2336,'Medical Exam Transform'!$E$2:$E$2336)</f>
        <v>No</v>
      </c>
      <c r="G533" s="14" t="str">
        <f>_xlfn.XLOOKUP(A533,'Medical Exam Transform'!$A$2:$A$2336,'Medical Exam Transform'!$F$2:$F$2336)</f>
        <v>No</v>
      </c>
      <c r="H533" s="14">
        <f>_xlfn.XLOOKUP(A533,'Medical Exam Transform'!$A$2:$A$2336,'Medical Exam Transform'!$G$2:$G$2336)</f>
        <v>1</v>
      </c>
      <c r="I533" s="14" t="str">
        <f>_xlfn.XLOOKUP(A533,'Medical Exam Transform'!$A$2:$A$2336,'Medical Exam Transform'!$H$2:$H$2336)</f>
        <v>No</v>
      </c>
      <c r="J533" s="14" t="str">
        <f>_xlfn.XLOOKUP(A533,'Medical Exam Transform'!$A$2:$A$2336,'Medical Exam Transform'!$I$2:$I$2336)</f>
        <v>Obesity</v>
      </c>
      <c r="K533" s="14" t="str">
        <f>_xlfn.XLOOKUP(A533,'Medical Exam Transform'!$A$2:$A$2336,'Medical Exam Transform'!$J$2:$J$2336)</f>
        <v>Normal</v>
      </c>
      <c r="L533" s="60">
        <f>_xlfn.XLOOKUP(A533,'Hospitalisation Transform'!$A$2:$A$2344,'Hospitalisation Transform'!$B$2:$B$2344)</f>
        <v>35031</v>
      </c>
      <c r="M533" s="82">
        <f>_xlfn.XLOOKUP(A533,'Hospitalisation Transform'!$A$2:$A$2344,'Hospitalisation Transform'!$D$2:$D$2344)</f>
        <v>18804.75</v>
      </c>
      <c r="N533" s="14" t="str">
        <f>_xlfn.XLOOKUP(A533,'Hospitalisation Transform'!$A$2:$A$2344,'Hospitalisation Transform'!$E$2:$E$2344)</f>
        <v>tier - 1</v>
      </c>
      <c r="O533" s="14" t="str">
        <f>_xlfn.XLOOKUP(A533,'Hospitalisation Transform'!$A$2:$A$2344,'Hospitalisation Transform'!$F$2:$F$2344)</f>
        <v>tier - 1</v>
      </c>
      <c r="P533" s="14" t="str">
        <f>_xlfn.XLOOKUP(A533,'Hospitalisation Transform'!$A$2:$A$2344,'Hospitalisation Transform'!$G$2:$G$2344)</f>
        <v>R1012</v>
      </c>
      <c r="Q533" s="14">
        <f>_xlfn.XLOOKUP(A533,'Hospitalisation Transform'!$A$2:$A$2344,'Hospitalisation Transform'!$H$2:$H$2344)</f>
        <v>28</v>
      </c>
    </row>
    <row r="534" spans="1:17" ht="15.5" x14ac:dyDescent="0.35">
      <c r="A534" s="59" t="s">
        <v>1839</v>
      </c>
      <c r="B534" s="39" t="str">
        <f>_xlfn.XLOOKUP(A534,'Customer Names Transform'!$A$2:$A$2336,'Customer Names Transform'!$D$2:$D$2336)</f>
        <v>Eric</v>
      </c>
      <c r="C534" s="28">
        <f>_xlfn.XLOOKUP(A534,'Medical Exam Transform'!$A$2:$A$2336,'Medical Exam Transform'!$B$2:$B$2336)</f>
        <v>20.13</v>
      </c>
      <c r="D534" s="14">
        <f>_xlfn.XLOOKUP(A534,'Medical Exam Transform'!$A$2:$A$2336,'Medical Exam Transform'!$C$2:$C$2336)</f>
        <v>6.47</v>
      </c>
      <c r="E534" s="14" t="str">
        <f>_xlfn.XLOOKUP(A534,'Medical Exam Transform'!$A$2:$A$2336,'Medical Exam Transform'!$D$2:$D$2336)</f>
        <v>No</v>
      </c>
      <c r="F534" s="14" t="str">
        <f>_xlfn.XLOOKUP(A534,'Medical Exam Transform'!$A$2:$A$2336,'Medical Exam Transform'!$E$2:$E$2336)</f>
        <v>No</v>
      </c>
      <c r="G534" s="14" t="str">
        <f>_xlfn.XLOOKUP(A534,'Medical Exam Transform'!$A$2:$A$2336,'Medical Exam Transform'!$F$2:$F$2336)</f>
        <v>Yes</v>
      </c>
      <c r="H534" s="14">
        <f>_xlfn.XLOOKUP(A534,'Medical Exam Transform'!$A$2:$A$2336,'Medical Exam Transform'!$G$2:$G$2336)</f>
        <v>1</v>
      </c>
      <c r="I534" s="14" t="str">
        <f>_xlfn.XLOOKUP(A534,'Medical Exam Transform'!$A$2:$A$2336,'Medical Exam Transform'!$H$2:$H$2336)</f>
        <v>Yes</v>
      </c>
      <c r="J534" s="14" t="str">
        <f>_xlfn.XLOOKUP(A534,'Medical Exam Transform'!$A$2:$A$2336,'Medical Exam Transform'!$I$2:$I$2336)</f>
        <v>Normalweight</v>
      </c>
      <c r="K534" s="14" t="str">
        <f>_xlfn.XLOOKUP(A534,'Medical Exam Transform'!$A$2:$A$2336,'Medical Exam Transform'!$J$2:$J$2336)</f>
        <v>Normal</v>
      </c>
      <c r="L534" s="60">
        <f>_xlfn.XLOOKUP(A534,'Hospitalisation Transform'!$A$2:$A$2344,'Hospitalisation Transform'!$B$2:$B$2344)</f>
        <v>29178</v>
      </c>
      <c r="M534" s="82">
        <f>_xlfn.XLOOKUP(A534,'Hospitalisation Transform'!$A$2:$A$2344,'Hospitalisation Transform'!$D$2:$D$2344)</f>
        <v>18767.740000000002</v>
      </c>
      <c r="N534" s="14" t="str">
        <f>_xlfn.XLOOKUP(A534,'Hospitalisation Transform'!$A$2:$A$2344,'Hospitalisation Transform'!$E$2:$E$2344)</f>
        <v>tier - 1</v>
      </c>
      <c r="O534" s="14" t="str">
        <f>_xlfn.XLOOKUP(A534,'Hospitalisation Transform'!$A$2:$A$2344,'Hospitalisation Transform'!$F$2:$F$2344)</f>
        <v>tier - 1</v>
      </c>
      <c r="P534" s="14" t="str">
        <f>_xlfn.XLOOKUP(A534,'Hospitalisation Transform'!$A$2:$A$2344,'Hospitalisation Transform'!$G$2:$G$2344)</f>
        <v>R1013</v>
      </c>
      <c r="Q534" s="14">
        <f>_xlfn.XLOOKUP(A534,'Hospitalisation Transform'!$A$2:$A$2344,'Hospitalisation Transform'!$H$2:$H$2344)</f>
        <v>44</v>
      </c>
    </row>
    <row r="535" spans="1:17" ht="15.5" x14ac:dyDescent="0.35">
      <c r="A535" s="59" t="s">
        <v>1838</v>
      </c>
      <c r="B535" s="39" t="str">
        <f>_xlfn.XLOOKUP(A535,'Customer Names Transform'!$A$2:$A$2336,'Customer Names Transform'!$D$2:$D$2336)</f>
        <v>Cathryn</v>
      </c>
      <c r="C535" s="28">
        <f>_xlfn.XLOOKUP(A535,'Medical Exam Transform'!$A$2:$A$2336,'Medical Exam Transform'!$B$2:$B$2336)</f>
        <v>23.655000000000001</v>
      </c>
      <c r="D535" s="14">
        <f>_xlfn.XLOOKUP(A535,'Medical Exam Transform'!$A$2:$A$2336,'Medical Exam Transform'!$C$2:$C$2336)</f>
        <v>5.14</v>
      </c>
      <c r="E535" s="14" t="str">
        <f>_xlfn.XLOOKUP(A535,'Medical Exam Transform'!$A$2:$A$2336,'Medical Exam Transform'!$D$2:$D$2336)</f>
        <v>No</v>
      </c>
      <c r="F535" s="14" t="str">
        <f>_xlfn.XLOOKUP(A535,'Medical Exam Transform'!$A$2:$A$2336,'Medical Exam Transform'!$E$2:$E$2336)</f>
        <v>No</v>
      </c>
      <c r="G535" s="14" t="str">
        <f>_xlfn.XLOOKUP(A535,'Medical Exam Transform'!$A$2:$A$2336,'Medical Exam Transform'!$F$2:$F$2336)</f>
        <v>No</v>
      </c>
      <c r="H535" s="14">
        <f>_xlfn.XLOOKUP(A535,'Medical Exam Transform'!$A$2:$A$2336,'Medical Exam Transform'!$G$2:$G$2336)</f>
        <v>1</v>
      </c>
      <c r="I535" s="14" t="str">
        <f>_xlfn.XLOOKUP(A535,'Medical Exam Transform'!$A$2:$A$2336,'Medical Exam Transform'!$H$2:$H$2336)</f>
        <v>Yes</v>
      </c>
      <c r="J535" s="14" t="str">
        <f>_xlfn.XLOOKUP(A535,'Medical Exam Transform'!$A$2:$A$2336,'Medical Exam Transform'!$I$2:$I$2336)</f>
        <v>Normalweight</v>
      </c>
      <c r="K535" s="14" t="str">
        <f>_xlfn.XLOOKUP(A535,'Medical Exam Transform'!$A$2:$A$2336,'Medical Exam Transform'!$J$2:$J$2336)</f>
        <v>Prediabetes</v>
      </c>
      <c r="L535" s="60">
        <f>_xlfn.XLOOKUP(A535,'Hospitalisation Transform'!$A$2:$A$2344,'Hospitalisation Transform'!$B$2:$B$2344)</f>
        <v>33965</v>
      </c>
      <c r="M535" s="82">
        <f>_xlfn.XLOOKUP(A535,'Hospitalisation Transform'!$A$2:$A$2344,'Hospitalisation Transform'!$D$2:$D$2344)</f>
        <v>18765.88</v>
      </c>
      <c r="N535" s="14" t="str">
        <f>_xlfn.XLOOKUP(A535,'Hospitalisation Transform'!$A$2:$A$2344,'Hospitalisation Transform'!$E$2:$E$2344)</f>
        <v>tier - 1</v>
      </c>
      <c r="O535" s="14" t="str">
        <f>_xlfn.XLOOKUP(A535,'Hospitalisation Transform'!$A$2:$A$2344,'Hospitalisation Transform'!$F$2:$F$2344)</f>
        <v>tier - 2</v>
      </c>
      <c r="P535" s="14" t="str">
        <f>_xlfn.XLOOKUP(A535,'Hospitalisation Transform'!$A$2:$A$2344,'Hospitalisation Transform'!$G$2:$G$2344)</f>
        <v>R1012</v>
      </c>
      <c r="Q535" s="14">
        <f>_xlfn.XLOOKUP(A535,'Hospitalisation Transform'!$A$2:$A$2344,'Hospitalisation Transform'!$H$2:$H$2344)</f>
        <v>30</v>
      </c>
    </row>
    <row r="536" spans="1:17" ht="15.5" x14ac:dyDescent="0.35">
      <c r="A536" s="59" t="s">
        <v>1837</v>
      </c>
      <c r="B536" s="39" t="str">
        <f>_xlfn.XLOOKUP(A536,'Customer Names Transform'!$A$2:$A$2336,'Customer Names Transform'!$D$2:$D$2336)</f>
        <v>Brendan</v>
      </c>
      <c r="C536" s="28">
        <f>_xlfn.XLOOKUP(A536,'Medical Exam Transform'!$A$2:$A$2336,'Medical Exam Transform'!$B$2:$B$2336)</f>
        <v>49.05</v>
      </c>
      <c r="D536" s="14">
        <f>_xlfn.XLOOKUP(A536,'Medical Exam Transform'!$A$2:$A$2336,'Medical Exam Transform'!$C$2:$C$2336)</f>
        <v>9.77</v>
      </c>
      <c r="E536" s="14" t="str">
        <f>_xlfn.XLOOKUP(A536,'Medical Exam Transform'!$A$2:$A$2336,'Medical Exam Transform'!$D$2:$D$2336)</f>
        <v>Yes</v>
      </c>
      <c r="F536" s="14" t="str">
        <f>_xlfn.XLOOKUP(A536,'Medical Exam Transform'!$A$2:$A$2336,'Medical Exam Transform'!$E$2:$E$2336)</f>
        <v>No</v>
      </c>
      <c r="G536" s="14" t="str">
        <f>_xlfn.XLOOKUP(A536,'Medical Exam Transform'!$A$2:$A$2336,'Medical Exam Transform'!$F$2:$F$2336)</f>
        <v>No</v>
      </c>
      <c r="H536" s="14">
        <f>_xlfn.XLOOKUP(A536,'Medical Exam Transform'!$A$2:$A$2336,'Medical Exam Transform'!$G$2:$G$2336)</f>
        <v>0</v>
      </c>
      <c r="I536" s="14" t="str">
        <f>_xlfn.XLOOKUP(A536,'Medical Exam Transform'!$A$2:$A$2336,'Medical Exam Transform'!$H$2:$H$2336)</f>
        <v>No</v>
      </c>
      <c r="J536" s="14" t="str">
        <f>_xlfn.XLOOKUP(A536,'Medical Exam Transform'!$A$2:$A$2336,'Medical Exam Transform'!$I$2:$I$2336)</f>
        <v>Obesity</v>
      </c>
      <c r="K536" s="14" t="str">
        <f>_xlfn.XLOOKUP(A536,'Medical Exam Transform'!$A$2:$A$2336,'Medical Exam Transform'!$J$2:$J$2336)</f>
        <v>Diabetes</v>
      </c>
      <c r="L536" s="60">
        <f>_xlfn.XLOOKUP(A536,'Hospitalisation Transform'!$A$2:$A$2344,'Hospitalisation Transform'!$B$2:$B$2344)</f>
        <v>24714</v>
      </c>
      <c r="M536" s="82">
        <f>_xlfn.XLOOKUP(A536,'Hospitalisation Transform'!$A$2:$A$2344,'Hospitalisation Transform'!$D$2:$D$2344)</f>
        <v>18694.689999999999</v>
      </c>
      <c r="N536" s="14" t="str">
        <f>_xlfn.XLOOKUP(A536,'Hospitalisation Transform'!$A$2:$A$2344,'Hospitalisation Transform'!$E$2:$E$2344)</f>
        <v>tier - 1</v>
      </c>
      <c r="O536" s="14" t="str">
        <f>_xlfn.XLOOKUP(A536,'Hospitalisation Transform'!$A$2:$A$2344,'Hospitalisation Transform'!$F$2:$F$2344)</f>
        <v>tier - 1</v>
      </c>
      <c r="P536" s="14" t="str">
        <f>_xlfn.XLOOKUP(A536,'Hospitalisation Transform'!$A$2:$A$2344,'Hospitalisation Transform'!$G$2:$G$2344)</f>
        <v>R1023</v>
      </c>
      <c r="Q536" s="14">
        <f>_xlfn.XLOOKUP(A536,'Hospitalisation Transform'!$A$2:$A$2344,'Hospitalisation Transform'!$H$2:$H$2344)</f>
        <v>56</v>
      </c>
    </row>
    <row r="537" spans="1:17" ht="15.5" x14ac:dyDescent="0.35">
      <c r="A537" s="59" t="s">
        <v>1836</v>
      </c>
      <c r="B537" s="39" t="str">
        <f>_xlfn.XLOOKUP(A537,'Customer Names Transform'!$A$2:$A$2336,'Customer Names Transform'!$D$2:$D$2336)</f>
        <v>Shauna</v>
      </c>
      <c r="C537" s="28">
        <f>_xlfn.XLOOKUP(A537,'Medical Exam Transform'!$A$2:$A$2336,'Medical Exam Transform'!$B$2:$B$2336)</f>
        <v>51.94</v>
      </c>
      <c r="D537" s="14">
        <f>_xlfn.XLOOKUP(A537,'Medical Exam Transform'!$A$2:$A$2336,'Medical Exam Transform'!$C$2:$C$2336)</f>
        <v>8.8000000000000007</v>
      </c>
      <c r="E537" s="14" t="str">
        <f>_xlfn.XLOOKUP(A537,'Medical Exam Transform'!$A$2:$A$2336,'Medical Exam Transform'!$D$2:$D$2336)</f>
        <v>Yes</v>
      </c>
      <c r="F537" s="14" t="str">
        <f>_xlfn.XLOOKUP(A537,'Medical Exam Transform'!$A$2:$A$2336,'Medical Exam Transform'!$E$2:$E$2336)</f>
        <v>No</v>
      </c>
      <c r="G537" s="14" t="str">
        <f>_xlfn.XLOOKUP(A537,'Medical Exam Transform'!$A$2:$A$2336,'Medical Exam Transform'!$F$2:$F$2336)</f>
        <v>No</v>
      </c>
      <c r="H537" s="14">
        <f>_xlfn.XLOOKUP(A537,'Medical Exam Transform'!$A$2:$A$2336,'Medical Exam Transform'!$G$2:$G$2336)</f>
        <v>2</v>
      </c>
      <c r="I537" s="14" t="str">
        <f>_xlfn.XLOOKUP(A537,'Medical Exam Transform'!$A$2:$A$2336,'Medical Exam Transform'!$H$2:$H$2336)</f>
        <v>No</v>
      </c>
      <c r="J537" s="14" t="str">
        <f>_xlfn.XLOOKUP(A537,'Medical Exam Transform'!$A$2:$A$2336,'Medical Exam Transform'!$I$2:$I$2336)</f>
        <v>Obesity</v>
      </c>
      <c r="K537" s="14" t="str">
        <f>_xlfn.XLOOKUP(A537,'Medical Exam Transform'!$A$2:$A$2336,'Medical Exam Transform'!$J$2:$J$2336)</f>
        <v>Diabetes</v>
      </c>
      <c r="L537" s="60">
        <f>_xlfn.XLOOKUP(A537,'Hospitalisation Transform'!$A$2:$A$2344,'Hospitalisation Transform'!$B$2:$B$2344)</f>
        <v>25858</v>
      </c>
      <c r="M537" s="82">
        <f>_xlfn.XLOOKUP(A537,'Hospitalisation Transform'!$A$2:$A$2344,'Hospitalisation Transform'!$D$2:$D$2344)</f>
        <v>18682.740000000002</v>
      </c>
      <c r="N537" s="14" t="str">
        <f>_xlfn.XLOOKUP(A537,'Hospitalisation Transform'!$A$2:$A$2344,'Hospitalisation Transform'!$E$2:$E$2344)</f>
        <v>tier - 1</v>
      </c>
      <c r="O537" s="14" t="str">
        <f>_xlfn.XLOOKUP(A537,'Hospitalisation Transform'!$A$2:$A$2344,'Hospitalisation Transform'!$F$2:$F$2344)</f>
        <v>tier - 3</v>
      </c>
      <c r="P537" s="14" t="str">
        <f>_xlfn.XLOOKUP(A537,'Hospitalisation Transform'!$A$2:$A$2344,'Hospitalisation Transform'!$G$2:$G$2344)</f>
        <v>R1012</v>
      </c>
      <c r="Q537" s="14">
        <f>_xlfn.XLOOKUP(A537,'Hospitalisation Transform'!$A$2:$A$2344,'Hospitalisation Transform'!$H$2:$H$2344)</f>
        <v>53</v>
      </c>
    </row>
    <row r="538" spans="1:17" ht="15.5" x14ac:dyDescent="0.35">
      <c r="A538" s="59" t="s">
        <v>1835</v>
      </c>
      <c r="B538" s="39" t="str">
        <f>_xlfn.XLOOKUP(A538,'Customer Names Transform'!$A$2:$A$2336,'Customer Names Transform'!$D$2:$D$2336)</f>
        <v>Terence</v>
      </c>
      <c r="C538" s="28">
        <f>_xlfn.XLOOKUP(A538,'Medical Exam Transform'!$A$2:$A$2336,'Medical Exam Transform'!$B$2:$B$2336)</f>
        <v>29.83</v>
      </c>
      <c r="D538" s="14">
        <f>_xlfn.XLOOKUP(A538,'Medical Exam Transform'!$A$2:$A$2336,'Medical Exam Transform'!$C$2:$C$2336)</f>
        <v>5.84</v>
      </c>
      <c r="E538" s="14" t="str">
        <f>_xlfn.XLOOKUP(A538,'Medical Exam Transform'!$A$2:$A$2336,'Medical Exam Transform'!$D$2:$D$2336)</f>
        <v>No</v>
      </c>
      <c r="F538" s="14" t="str">
        <f>_xlfn.XLOOKUP(A538,'Medical Exam Transform'!$A$2:$A$2336,'Medical Exam Transform'!$E$2:$E$2336)</f>
        <v>No</v>
      </c>
      <c r="G538" s="14" t="str">
        <f>_xlfn.XLOOKUP(A538,'Medical Exam Transform'!$A$2:$A$2336,'Medical Exam Transform'!$F$2:$F$2336)</f>
        <v>No</v>
      </c>
      <c r="H538" s="14">
        <f>_xlfn.XLOOKUP(A538,'Medical Exam Transform'!$A$2:$A$2336,'Medical Exam Transform'!$G$2:$G$2336)</f>
        <v>1</v>
      </c>
      <c r="I538" s="14" t="str">
        <f>_xlfn.XLOOKUP(A538,'Medical Exam Transform'!$A$2:$A$2336,'Medical Exam Transform'!$H$2:$H$2336)</f>
        <v>Yes</v>
      </c>
      <c r="J538" s="14" t="str">
        <f>_xlfn.XLOOKUP(A538,'Medical Exam Transform'!$A$2:$A$2336,'Medical Exam Transform'!$I$2:$I$2336)</f>
        <v>Overweight</v>
      </c>
      <c r="K538" s="14" t="str">
        <f>_xlfn.XLOOKUP(A538,'Medical Exam Transform'!$A$2:$A$2336,'Medical Exam Transform'!$J$2:$J$2336)</f>
        <v>Prediabetes</v>
      </c>
      <c r="L538" s="60">
        <f>_xlfn.XLOOKUP(A538,'Hospitalisation Transform'!$A$2:$A$2344,'Hospitalisation Transform'!$B$2:$B$2344)</f>
        <v>36061</v>
      </c>
      <c r="M538" s="82">
        <f>_xlfn.XLOOKUP(A538,'Hospitalisation Transform'!$A$2:$A$2344,'Hospitalisation Transform'!$D$2:$D$2344)</f>
        <v>18648.419999999998</v>
      </c>
      <c r="N538" s="14" t="str">
        <f>_xlfn.XLOOKUP(A538,'Hospitalisation Transform'!$A$2:$A$2344,'Hospitalisation Transform'!$E$2:$E$2344)</f>
        <v>tier - 1</v>
      </c>
      <c r="O538" s="14" t="str">
        <f>_xlfn.XLOOKUP(A538,'Hospitalisation Transform'!$A$2:$A$2344,'Hospitalisation Transform'!$F$2:$F$2344)</f>
        <v>tier - 1</v>
      </c>
      <c r="P538" s="14" t="str">
        <f>_xlfn.XLOOKUP(A538,'Hospitalisation Transform'!$A$2:$A$2344,'Hospitalisation Transform'!$G$2:$G$2344)</f>
        <v>R1019</v>
      </c>
      <c r="Q538" s="14">
        <f>_xlfn.XLOOKUP(A538,'Hospitalisation Transform'!$A$2:$A$2344,'Hospitalisation Transform'!$H$2:$H$2344)</f>
        <v>25</v>
      </c>
    </row>
    <row r="539" spans="1:17" ht="15.5" x14ac:dyDescent="0.35">
      <c r="A539" s="59" t="s">
        <v>1834</v>
      </c>
      <c r="B539" s="39" t="str">
        <f>_xlfn.XLOOKUP(A539,'Customer Names Transform'!$A$2:$A$2336,'Customer Names Transform'!$D$2:$D$2336)</f>
        <v>Marisol</v>
      </c>
      <c r="C539" s="28">
        <f>_xlfn.XLOOKUP(A539,'Medical Exam Transform'!$A$2:$A$2336,'Medical Exam Transform'!$B$2:$B$2336)</f>
        <v>22.6</v>
      </c>
      <c r="D539" s="14">
        <f>_xlfn.XLOOKUP(A539,'Medical Exam Transform'!$A$2:$A$2336,'Medical Exam Transform'!$C$2:$C$2336)</f>
        <v>10.43</v>
      </c>
      <c r="E539" s="14" t="str">
        <f>_xlfn.XLOOKUP(A539,'Medical Exam Transform'!$A$2:$A$2336,'Medical Exam Transform'!$D$2:$D$2336)</f>
        <v>Yes</v>
      </c>
      <c r="F539" s="14" t="str">
        <f>_xlfn.XLOOKUP(A539,'Medical Exam Transform'!$A$2:$A$2336,'Medical Exam Transform'!$E$2:$E$2336)</f>
        <v>No</v>
      </c>
      <c r="G539" s="14" t="str">
        <f>_xlfn.XLOOKUP(A539,'Medical Exam Transform'!$A$2:$A$2336,'Medical Exam Transform'!$F$2:$F$2336)</f>
        <v>No</v>
      </c>
      <c r="H539" s="14">
        <f>_xlfn.XLOOKUP(A539,'Medical Exam Transform'!$A$2:$A$2336,'Medical Exam Transform'!$G$2:$G$2336)</f>
        <v>1</v>
      </c>
      <c r="I539" s="14" t="str">
        <f>_xlfn.XLOOKUP(A539,'Medical Exam Transform'!$A$2:$A$2336,'Medical Exam Transform'!$H$2:$H$2336)</f>
        <v>Yes</v>
      </c>
      <c r="J539" s="14" t="str">
        <f>_xlfn.XLOOKUP(A539,'Medical Exam Transform'!$A$2:$A$2336,'Medical Exam Transform'!$I$2:$I$2336)</f>
        <v>Normalweight</v>
      </c>
      <c r="K539" s="14" t="str">
        <f>_xlfn.XLOOKUP(A539,'Medical Exam Transform'!$A$2:$A$2336,'Medical Exam Transform'!$J$2:$J$2336)</f>
        <v>Diabetes</v>
      </c>
      <c r="L539" s="60">
        <f>_xlfn.XLOOKUP(A539,'Hospitalisation Transform'!$A$2:$A$2344,'Hospitalisation Transform'!$B$2:$B$2344)</f>
        <v>31636</v>
      </c>
      <c r="M539" s="82">
        <f>_xlfn.XLOOKUP(A539,'Hospitalisation Transform'!$A$2:$A$2344,'Hospitalisation Transform'!$D$2:$D$2344)</f>
        <v>18608.259999999998</v>
      </c>
      <c r="N539" s="14" t="str">
        <f>_xlfn.XLOOKUP(A539,'Hospitalisation Transform'!$A$2:$A$2344,'Hospitalisation Transform'!$E$2:$E$2344)</f>
        <v>tier - 1</v>
      </c>
      <c r="O539" s="14" t="str">
        <f>_xlfn.XLOOKUP(A539,'Hospitalisation Transform'!$A$2:$A$2344,'Hospitalisation Transform'!$F$2:$F$2344)</f>
        <v>tier - 3</v>
      </c>
      <c r="P539" s="14" t="str">
        <f>_xlfn.XLOOKUP(A539,'Hospitalisation Transform'!$A$2:$A$2344,'Hospitalisation Transform'!$G$2:$G$2344)</f>
        <v>R1011</v>
      </c>
      <c r="Q539" s="14">
        <f>_xlfn.XLOOKUP(A539,'Hospitalisation Transform'!$A$2:$A$2344,'Hospitalisation Transform'!$H$2:$H$2344)</f>
        <v>37</v>
      </c>
    </row>
    <row r="540" spans="1:17" ht="15.5" x14ac:dyDescent="0.35">
      <c r="A540" s="59" t="s">
        <v>1833</v>
      </c>
      <c r="B540" s="39" t="str">
        <f>_xlfn.XLOOKUP(A540,'Customer Names Transform'!$A$2:$A$2336,'Customer Names Transform'!$D$2:$D$2336)</f>
        <v>Lindsay</v>
      </c>
      <c r="C540" s="28">
        <f>_xlfn.XLOOKUP(A540,'Medical Exam Transform'!$A$2:$A$2336,'Medical Exam Transform'!$B$2:$B$2336)</f>
        <v>46.69</v>
      </c>
      <c r="D540" s="14">
        <f>_xlfn.XLOOKUP(A540,'Medical Exam Transform'!$A$2:$A$2336,'Medical Exam Transform'!$C$2:$C$2336)</f>
        <v>4.25</v>
      </c>
      <c r="E540" s="14" t="str">
        <f>_xlfn.XLOOKUP(A540,'Medical Exam Transform'!$A$2:$A$2336,'Medical Exam Transform'!$D$2:$D$2336)</f>
        <v>Yes</v>
      </c>
      <c r="F540" s="14" t="str">
        <f>_xlfn.XLOOKUP(A540,'Medical Exam Transform'!$A$2:$A$2336,'Medical Exam Transform'!$E$2:$E$2336)</f>
        <v>No</v>
      </c>
      <c r="G540" s="14" t="str">
        <f>_xlfn.XLOOKUP(A540,'Medical Exam Transform'!$A$2:$A$2336,'Medical Exam Transform'!$F$2:$F$2336)</f>
        <v>No</v>
      </c>
      <c r="H540" s="14">
        <f>_xlfn.XLOOKUP(A540,'Medical Exam Transform'!$A$2:$A$2336,'Medical Exam Transform'!$G$2:$G$2336)</f>
        <v>1</v>
      </c>
      <c r="I540" s="14" t="str">
        <f>_xlfn.XLOOKUP(A540,'Medical Exam Transform'!$A$2:$A$2336,'Medical Exam Transform'!$H$2:$H$2336)</f>
        <v>No</v>
      </c>
      <c r="J540" s="14" t="str">
        <f>_xlfn.XLOOKUP(A540,'Medical Exam Transform'!$A$2:$A$2336,'Medical Exam Transform'!$I$2:$I$2336)</f>
        <v>Obesity</v>
      </c>
      <c r="K540" s="14" t="str">
        <f>_xlfn.XLOOKUP(A540,'Medical Exam Transform'!$A$2:$A$2336,'Medical Exam Transform'!$J$2:$J$2336)</f>
        <v>Normal</v>
      </c>
      <c r="L540" s="60">
        <f>_xlfn.XLOOKUP(A540,'Hospitalisation Transform'!$A$2:$A$2344,'Hospitalisation Transform'!$B$2:$B$2344)</f>
        <v>23646</v>
      </c>
      <c r="M540" s="82">
        <f>_xlfn.XLOOKUP(A540,'Hospitalisation Transform'!$A$2:$A$2344,'Hospitalisation Transform'!$D$2:$D$2344)</f>
        <v>18443.11</v>
      </c>
      <c r="N540" s="14" t="str">
        <f>_xlfn.XLOOKUP(A540,'Hospitalisation Transform'!$A$2:$A$2344,'Hospitalisation Transform'!$E$2:$E$2344)</f>
        <v>tier - 1</v>
      </c>
      <c r="O540" s="14" t="str">
        <f>_xlfn.XLOOKUP(A540,'Hospitalisation Transform'!$A$2:$A$2344,'Hospitalisation Transform'!$F$2:$F$2344)</f>
        <v>tier - 2</v>
      </c>
      <c r="P540" s="14" t="str">
        <f>_xlfn.XLOOKUP(A540,'Hospitalisation Transform'!$A$2:$A$2344,'Hospitalisation Transform'!$G$2:$G$2344)</f>
        <v>R1012</v>
      </c>
      <c r="Q540" s="14">
        <f>_xlfn.XLOOKUP(A540,'Hospitalisation Transform'!$A$2:$A$2344,'Hospitalisation Transform'!$H$2:$H$2344)</f>
        <v>59</v>
      </c>
    </row>
    <row r="541" spans="1:17" ht="15.5" x14ac:dyDescent="0.35">
      <c r="A541" s="59" t="s">
        <v>1832</v>
      </c>
      <c r="B541" s="39" t="str">
        <f>_xlfn.XLOOKUP(A541,'Customer Names Transform'!$A$2:$A$2336,'Customer Names Transform'!$D$2:$D$2336)</f>
        <v>Katie</v>
      </c>
      <c r="C541" s="28">
        <f>_xlfn.XLOOKUP(A541,'Medical Exam Transform'!$A$2:$A$2336,'Medical Exam Transform'!$B$2:$B$2336)</f>
        <v>28.49</v>
      </c>
      <c r="D541" s="14">
        <f>_xlfn.XLOOKUP(A541,'Medical Exam Transform'!$A$2:$A$2336,'Medical Exam Transform'!$C$2:$C$2336)</f>
        <v>4.8899999999999997</v>
      </c>
      <c r="E541" s="14" t="str">
        <f>_xlfn.XLOOKUP(A541,'Medical Exam Transform'!$A$2:$A$2336,'Medical Exam Transform'!$D$2:$D$2336)</f>
        <v>No</v>
      </c>
      <c r="F541" s="14" t="str">
        <f>_xlfn.XLOOKUP(A541,'Medical Exam Transform'!$A$2:$A$2336,'Medical Exam Transform'!$E$2:$E$2336)</f>
        <v>No</v>
      </c>
      <c r="G541" s="14" t="str">
        <f>_xlfn.XLOOKUP(A541,'Medical Exam Transform'!$A$2:$A$2336,'Medical Exam Transform'!$F$2:$F$2336)</f>
        <v>No</v>
      </c>
      <c r="H541" s="14">
        <f>_xlfn.XLOOKUP(A541,'Medical Exam Transform'!$A$2:$A$2336,'Medical Exam Transform'!$G$2:$G$2336)</f>
        <v>0</v>
      </c>
      <c r="I541" s="14" t="str">
        <f>_xlfn.XLOOKUP(A541,'Medical Exam Transform'!$A$2:$A$2336,'Medical Exam Transform'!$H$2:$H$2336)</f>
        <v>Yes</v>
      </c>
      <c r="J541" s="14" t="str">
        <f>_xlfn.XLOOKUP(A541,'Medical Exam Transform'!$A$2:$A$2336,'Medical Exam Transform'!$I$2:$I$2336)</f>
        <v>Overweight</v>
      </c>
      <c r="K541" s="14" t="str">
        <f>_xlfn.XLOOKUP(A541,'Medical Exam Transform'!$A$2:$A$2336,'Medical Exam Transform'!$J$2:$J$2336)</f>
        <v>Prediabetes</v>
      </c>
      <c r="L541" s="60">
        <f>_xlfn.XLOOKUP(A541,'Hospitalisation Transform'!$A$2:$A$2344,'Hospitalisation Transform'!$B$2:$B$2344)</f>
        <v>36509</v>
      </c>
      <c r="M541" s="82">
        <f>_xlfn.XLOOKUP(A541,'Hospitalisation Transform'!$A$2:$A$2344,'Hospitalisation Transform'!$D$2:$D$2344)</f>
        <v>18328.240000000002</v>
      </c>
      <c r="N541" s="14" t="str">
        <f>_xlfn.XLOOKUP(A541,'Hospitalisation Transform'!$A$2:$A$2344,'Hospitalisation Transform'!$E$2:$E$2344)</f>
        <v>tier - 1</v>
      </c>
      <c r="O541" s="14" t="str">
        <f>_xlfn.XLOOKUP(A541,'Hospitalisation Transform'!$A$2:$A$2344,'Hospitalisation Transform'!$F$2:$F$2344)</f>
        <v>tier - 2</v>
      </c>
      <c r="P541" s="14" t="str">
        <f>_xlfn.XLOOKUP(A541,'Hospitalisation Transform'!$A$2:$A$2344,'Hospitalisation Transform'!$G$2:$G$2344)</f>
        <v>R1013</v>
      </c>
      <c r="Q541" s="14">
        <f>_xlfn.XLOOKUP(A541,'Hospitalisation Transform'!$A$2:$A$2344,'Hospitalisation Transform'!$H$2:$H$2344)</f>
        <v>23</v>
      </c>
    </row>
    <row r="542" spans="1:17" ht="15.5" x14ac:dyDescent="0.35">
      <c r="A542" s="59" t="s">
        <v>1831</v>
      </c>
      <c r="B542" s="39" t="str">
        <f>_xlfn.XLOOKUP(A542,'Customer Names Transform'!$A$2:$A$2336,'Customer Names Transform'!$D$2:$D$2336)</f>
        <v>Daniel</v>
      </c>
      <c r="C542" s="28">
        <f>_xlfn.XLOOKUP(A542,'Medical Exam Transform'!$A$2:$A$2336,'Medical Exam Transform'!$B$2:$B$2336)</f>
        <v>28.5</v>
      </c>
      <c r="D542" s="14">
        <f>_xlfn.XLOOKUP(A542,'Medical Exam Transform'!$A$2:$A$2336,'Medical Exam Transform'!$C$2:$C$2336)</f>
        <v>5.55</v>
      </c>
      <c r="E542" s="14" t="str">
        <f>_xlfn.XLOOKUP(A542,'Medical Exam Transform'!$A$2:$A$2336,'Medical Exam Transform'!$D$2:$D$2336)</f>
        <v>Yes</v>
      </c>
      <c r="F542" s="14" t="str">
        <f>_xlfn.XLOOKUP(A542,'Medical Exam Transform'!$A$2:$A$2336,'Medical Exam Transform'!$E$2:$E$2336)</f>
        <v>No</v>
      </c>
      <c r="G542" s="14" t="str">
        <f>_xlfn.XLOOKUP(A542,'Medical Exam Transform'!$A$2:$A$2336,'Medical Exam Transform'!$F$2:$F$2336)</f>
        <v>No</v>
      </c>
      <c r="H542" s="14">
        <f>_xlfn.XLOOKUP(A542,'Medical Exam Transform'!$A$2:$A$2336,'Medical Exam Transform'!$G$2:$G$2336)</f>
        <v>1</v>
      </c>
      <c r="I542" s="14" t="str">
        <f>_xlfn.XLOOKUP(A542,'Medical Exam Transform'!$A$2:$A$2336,'Medical Exam Transform'!$H$2:$H$2336)</f>
        <v>Yes</v>
      </c>
      <c r="J542" s="14" t="str">
        <f>_xlfn.XLOOKUP(A542,'Medical Exam Transform'!$A$2:$A$2336,'Medical Exam Transform'!$I$2:$I$2336)</f>
        <v>Overweight</v>
      </c>
      <c r="K542" s="14" t="str">
        <f>_xlfn.XLOOKUP(A542,'Medical Exam Transform'!$A$2:$A$2336,'Medical Exam Transform'!$J$2:$J$2336)</f>
        <v>Prediabetes</v>
      </c>
      <c r="L542" s="60">
        <f>_xlfn.XLOOKUP(A542,'Hospitalisation Transform'!$A$2:$A$2344,'Hospitalisation Transform'!$B$2:$B$2344)</f>
        <v>34884</v>
      </c>
      <c r="M542" s="82">
        <f>_xlfn.XLOOKUP(A542,'Hospitalisation Transform'!$A$2:$A$2344,'Hospitalisation Transform'!$D$2:$D$2344)</f>
        <v>18310.740000000002</v>
      </c>
      <c r="N542" s="14" t="str">
        <f>_xlfn.XLOOKUP(A542,'Hospitalisation Transform'!$A$2:$A$2344,'Hospitalisation Transform'!$E$2:$E$2344)</f>
        <v>tier - 1</v>
      </c>
      <c r="O542" s="14" t="str">
        <f>_xlfn.XLOOKUP(A542,'Hospitalisation Transform'!$A$2:$A$2344,'Hospitalisation Transform'!$F$2:$F$2344)</f>
        <v>tier - 3</v>
      </c>
      <c r="P542" s="14" t="str">
        <f>_xlfn.XLOOKUP(A542,'Hospitalisation Transform'!$A$2:$A$2344,'Hospitalisation Transform'!$G$2:$G$2344)</f>
        <v>R1012</v>
      </c>
      <c r="Q542" s="14">
        <f>_xlfn.XLOOKUP(A542,'Hospitalisation Transform'!$A$2:$A$2344,'Hospitalisation Transform'!$H$2:$H$2344)</f>
        <v>28</v>
      </c>
    </row>
    <row r="543" spans="1:17" ht="15.5" x14ac:dyDescent="0.35">
      <c r="A543" s="59" t="s">
        <v>1830</v>
      </c>
      <c r="B543" s="39" t="str">
        <f>_xlfn.XLOOKUP(A543,'Customer Names Transform'!$A$2:$A$2336,'Customer Names Transform'!$D$2:$D$2336)</f>
        <v>Brett W</v>
      </c>
      <c r="C543" s="28">
        <f>_xlfn.XLOOKUP(A543,'Medical Exam Transform'!$A$2:$A$2336,'Medical Exam Transform'!$B$2:$B$2336)</f>
        <v>24.4</v>
      </c>
      <c r="D543" s="14">
        <f>_xlfn.XLOOKUP(A543,'Medical Exam Transform'!$A$2:$A$2336,'Medical Exam Transform'!$C$2:$C$2336)</f>
        <v>4.5199999999999996</v>
      </c>
      <c r="E543" s="14" t="str">
        <f>_xlfn.XLOOKUP(A543,'Medical Exam Transform'!$A$2:$A$2336,'Medical Exam Transform'!$D$2:$D$2336)</f>
        <v>No</v>
      </c>
      <c r="F543" s="14" t="str">
        <f>_xlfn.XLOOKUP(A543,'Medical Exam Transform'!$A$2:$A$2336,'Medical Exam Transform'!$E$2:$E$2336)</f>
        <v>No</v>
      </c>
      <c r="G543" s="14" t="str">
        <f>_xlfn.XLOOKUP(A543,'Medical Exam Transform'!$A$2:$A$2336,'Medical Exam Transform'!$F$2:$F$2336)</f>
        <v>No</v>
      </c>
      <c r="H543" s="14">
        <f>_xlfn.XLOOKUP(A543,'Medical Exam Transform'!$A$2:$A$2336,'Medical Exam Transform'!$G$2:$G$2336)</f>
        <v>1</v>
      </c>
      <c r="I543" s="14" t="str">
        <f>_xlfn.XLOOKUP(A543,'Medical Exam Transform'!$A$2:$A$2336,'Medical Exam Transform'!$H$2:$H$2336)</f>
        <v>Yes</v>
      </c>
      <c r="J543" s="14" t="str">
        <f>_xlfn.XLOOKUP(A543,'Medical Exam Transform'!$A$2:$A$2336,'Medical Exam Transform'!$I$2:$I$2336)</f>
        <v>Normalweight</v>
      </c>
      <c r="K543" s="14" t="str">
        <f>_xlfn.XLOOKUP(A543,'Medical Exam Transform'!$A$2:$A$2336,'Medical Exam Transform'!$J$2:$J$2336)</f>
        <v>Prediabetes</v>
      </c>
      <c r="L543" s="60">
        <f>_xlfn.XLOOKUP(A543,'Hospitalisation Transform'!$A$2:$A$2344,'Hospitalisation Transform'!$B$2:$B$2344)</f>
        <v>33963</v>
      </c>
      <c r="M543" s="82">
        <f>_xlfn.XLOOKUP(A543,'Hospitalisation Transform'!$A$2:$A$2344,'Hospitalisation Transform'!$D$2:$D$2344)</f>
        <v>18259.22</v>
      </c>
      <c r="N543" s="14" t="str">
        <f>_xlfn.XLOOKUP(A543,'Hospitalisation Transform'!$A$2:$A$2344,'Hospitalisation Transform'!$E$2:$E$2344)</f>
        <v>tier - 1</v>
      </c>
      <c r="O543" s="14" t="str">
        <f>_xlfn.XLOOKUP(A543,'Hospitalisation Transform'!$A$2:$A$2344,'Hospitalisation Transform'!$F$2:$F$2344)</f>
        <v>tier - 3</v>
      </c>
      <c r="P543" s="14" t="str">
        <f>_xlfn.XLOOKUP(A543,'Hospitalisation Transform'!$A$2:$A$2344,'Hospitalisation Transform'!$G$2:$G$2344)</f>
        <v>R1011</v>
      </c>
      <c r="Q543" s="14">
        <f>_xlfn.XLOOKUP(A543,'Hospitalisation Transform'!$A$2:$A$2344,'Hospitalisation Transform'!$H$2:$H$2344)</f>
        <v>30</v>
      </c>
    </row>
    <row r="544" spans="1:17" ht="15.5" x14ac:dyDescent="0.35">
      <c r="A544" s="59" t="s">
        <v>1829</v>
      </c>
      <c r="B544" s="39" t="str">
        <f>_xlfn.XLOOKUP(A544,'Customer Names Transform'!$A$2:$A$2336,'Customer Names Transform'!$D$2:$D$2336)</f>
        <v>Dylan J</v>
      </c>
      <c r="C544" s="28">
        <f>_xlfn.XLOOKUP(A544,'Medical Exam Transform'!$A$2:$A$2336,'Medical Exam Transform'!$B$2:$B$2336)</f>
        <v>29.15</v>
      </c>
      <c r="D544" s="14">
        <f>_xlfn.XLOOKUP(A544,'Medical Exam Transform'!$A$2:$A$2336,'Medical Exam Transform'!$C$2:$C$2336)</f>
        <v>4.45</v>
      </c>
      <c r="E544" s="14" t="str">
        <f>_xlfn.XLOOKUP(A544,'Medical Exam Transform'!$A$2:$A$2336,'Medical Exam Transform'!$D$2:$D$2336)</f>
        <v>Yes</v>
      </c>
      <c r="F544" s="14" t="str">
        <f>_xlfn.XLOOKUP(A544,'Medical Exam Transform'!$A$2:$A$2336,'Medical Exam Transform'!$E$2:$E$2336)</f>
        <v>No</v>
      </c>
      <c r="G544" s="14" t="str">
        <f>_xlfn.XLOOKUP(A544,'Medical Exam Transform'!$A$2:$A$2336,'Medical Exam Transform'!$F$2:$F$2336)</f>
        <v>No</v>
      </c>
      <c r="H544" s="14">
        <f>_xlfn.XLOOKUP(A544,'Medical Exam Transform'!$A$2:$A$2336,'Medical Exam Transform'!$G$2:$G$2336)</f>
        <v>1</v>
      </c>
      <c r="I544" s="14" t="str">
        <f>_xlfn.XLOOKUP(A544,'Medical Exam Transform'!$A$2:$A$2336,'Medical Exam Transform'!$H$2:$H$2336)</f>
        <v>Yes</v>
      </c>
      <c r="J544" s="14" t="str">
        <f>_xlfn.XLOOKUP(A544,'Medical Exam Transform'!$A$2:$A$2336,'Medical Exam Transform'!$I$2:$I$2336)</f>
        <v>Overweight</v>
      </c>
      <c r="K544" s="14" t="str">
        <f>_xlfn.XLOOKUP(A544,'Medical Exam Transform'!$A$2:$A$2336,'Medical Exam Transform'!$J$2:$J$2336)</f>
        <v>Normal</v>
      </c>
      <c r="L544" s="60">
        <f>_xlfn.XLOOKUP(A544,'Hospitalisation Transform'!$A$2:$A$2344,'Hospitalisation Transform'!$B$2:$B$2344)</f>
        <v>34914</v>
      </c>
      <c r="M544" s="82">
        <f>_xlfn.XLOOKUP(A544,'Hospitalisation Transform'!$A$2:$A$2344,'Hospitalisation Transform'!$D$2:$D$2344)</f>
        <v>18246.5</v>
      </c>
      <c r="N544" s="14" t="str">
        <f>_xlfn.XLOOKUP(A544,'Hospitalisation Transform'!$A$2:$A$2344,'Hospitalisation Transform'!$E$2:$E$2344)</f>
        <v>tier - 1</v>
      </c>
      <c r="O544" s="14" t="str">
        <f>_xlfn.XLOOKUP(A544,'Hospitalisation Transform'!$A$2:$A$2344,'Hospitalisation Transform'!$F$2:$F$2344)</f>
        <v>tier - 1</v>
      </c>
      <c r="P544" s="14" t="str">
        <f>_xlfn.XLOOKUP(A544,'Hospitalisation Transform'!$A$2:$A$2344,'Hospitalisation Transform'!$G$2:$G$2344)</f>
        <v>R1013</v>
      </c>
      <c r="Q544" s="14">
        <f>_xlfn.XLOOKUP(A544,'Hospitalisation Transform'!$A$2:$A$2344,'Hospitalisation Transform'!$H$2:$H$2344)</f>
        <v>28</v>
      </c>
    </row>
    <row r="545" spans="1:17" ht="15.5" x14ac:dyDescent="0.35">
      <c r="A545" s="59" t="s">
        <v>1828</v>
      </c>
      <c r="B545" s="39" t="str">
        <f>_xlfn.XLOOKUP(A545,'Customer Names Transform'!$A$2:$A$2336,'Customer Names Transform'!$D$2:$D$2336)</f>
        <v>Elizabeth</v>
      </c>
      <c r="C545" s="28">
        <f>_xlfn.XLOOKUP(A545,'Medical Exam Transform'!$A$2:$A$2336,'Medical Exam Transform'!$B$2:$B$2336)</f>
        <v>27.28</v>
      </c>
      <c r="D545" s="14">
        <f>_xlfn.XLOOKUP(A545,'Medical Exam Transform'!$A$2:$A$2336,'Medical Exam Transform'!$C$2:$C$2336)</f>
        <v>4.72</v>
      </c>
      <c r="E545" s="14" t="str">
        <f>_xlfn.XLOOKUP(A545,'Medical Exam Transform'!$A$2:$A$2336,'Medical Exam Transform'!$D$2:$D$2336)</f>
        <v>No</v>
      </c>
      <c r="F545" s="14" t="str">
        <f>_xlfn.XLOOKUP(A545,'Medical Exam Transform'!$A$2:$A$2336,'Medical Exam Transform'!$E$2:$E$2336)</f>
        <v>yes</v>
      </c>
      <c r="G545" s="14" t="str">
        <f>_xlfn.XLOOKUP(A545,'Medical Exam Transform'!$A$2:$A$2336,'Medical Exam Transform'!$F$2:$F$2336)</f>
        <v>No</v>
      </c>
      <c r="H545" s="14">
        <f>_xlfn.XLOOKUP(A545,'Medical Exam Transform'!$A$2:$A$2336,'Medical Exam Transform'!$G$2:$G$2336)</f>
        <v>1</v>
      </c>
      <c r="I545" s="14" t="str">
        <f>_xlfn.XLOOKUP(A545,'Medical Exam Transform'!$A$2:$A$2336,'Medical Exam Transform'!$H$2:$H$2336)</f>
        <v>Yes</v>
      </c>
      <c r="J545" s="14" t="str">
        <f>_xlfn.XLOOKUP(A545,'Medical Exam Transform'!$A$2:$A$2336,'Medical Exam Transform'!$I$2:$I$2336)</f>
        <v>Overweight</v>
      </c>
      <c r="K545" s="14" t="str">
        <f>_xlfn.XLOOKUP(A545,'Medical Exam Transform'!$A$2:$A$2336,'Medical Exam Transform'!$J$2:$J$2336)</f>
        <v>Prediabetes</v>
      </c>
      <c r="L545" s="60">
        <f>_xlfn.XLOOKUP(A545,'Hospitalisation Transform'!$A$2:$A$2344,'Hospitalisation Transform'!$B$2:$B$2344)</f>
        <v>38240</v>
      </c>
      <c r="M545" s="82">
        <f>_xlfn.XLOOKUP(A545,'Hospitalisation Transform'!$A$2:$A$2344,'Hospitalisation Transform'!$D$2:$D$2344)</f>
        <v>18223.45</v>
      </c>
      <c r="N545" s="14" t="str">
        <f>_xlfn.XLOOKUP(A545,'Hospitalisation Transform'!$A$2:$A$2344,'Hospitalisation Transform'!$E$2:$E$2344)</f>
        <v>tier - 1</v>
      </c>
      <c r="O545" s="14" t="str">
        <f>_xlfn.XLOOKUP(A545,'Hospitalisation Transform'!$A$2:$A$2344,'Hospitalisation Transform'!$F$2:$F$2344)</f>
        <v>tier - 3</v>
      </c>
      <c r="P545" s="14" t="str">
        <f>_xlfn.XLOOKUP(A545,'Hospitalisation Transform'!$A$2:$A$2344,'Hospitalisation Transform'!$G$2:$G$2344)</f>
        <v>R1013</v>
      </c>
      <c r="Q545" s="14">
        <f>_xlfn.XLOOKUP(A545,'Hospitalisation Transform'!$A$2:$A$2344,'Hospitalisation Transform'!$H$2:$H$2344)</f>
        <v>19</v>
      </c>
    </row>
    <row r="546" spans="1:17" ht="15.5" x14ac:dyDescent="0.35">
      <c r="A546" s="59" t="s">
        <v>1827</v>
      </c>
      <c r="B546" s="39" t="str">
        <f>_xlfn.XLOOKUP(A546,'Customer Names Transform'!$A$2:$A$2336,'Customer Names Transform'!$D$2:$D$2336)</f>
        <v>Brooke M.</v>
      </c>
      <c r="C546" s="28">
        <f>_xlfn.XLOOKUP(A546,'Medical Exam Transform'!$A$2:$A$2336,'Medical Exam Transform'!$B$2:$B$2336)</f>
        <v>32.229999999999997</v>
      </c>
      <c r="D546" s="14">
        <f>_xlfn.XLOOKUP(A546,'Medical Exam Transform'!$A$2:$A$2336,'Medical Exam Transform'!$C$2:$C$2336)</f>
        <v>4.6500000000000004</v>
      </c>
      <c r="E546" s="14" t="str">
        <f>_xlfn.XLOOKUP(A546,'Medical Exam Transform'!$A$2:$A$2336,'Medical Exam Transform'!$D$2:$D$2336)</f>
        <v>Yes</v>
      </c>
      <c r="F546" s="14" t="str">
        <f>_xlfn.XLOOKUP(A546,'Medical Exam Transform'!$A$2:$A$2336,'Medical Exam Transform'!$E$2:$E$2336)</f>
        <v>No</v>
      </c>
      <c r="G546" s="14" t="str">
        <f>_xlfn.XLOOKUP(A546,'Medical Exam Transform'!$A$2:$A$2336,'Medical Exam Transform'!$F$2:$F$2336)</f>
        <v>Yes</v>
      </c>
      <c r="H546" s="14">
        <f>_xlfn.XLOOKUP(A546,'Medical Exam Transform'!$A$2:$A$2336,'Medical Exam Transform'!$G$2:$G$2336)</f>
        <v>1</v>
      </c>
      <c r="I546" s="14" t="str">
        <f>_xlfn.XLOOKUP(A546,'Medical Exam Transform'!$A$2:$A$2336,'Medical Exam Transform'!$H$2:$H$2336)</f>
        <v>No</v>
      </c>
      <c r="J546" s="14" t="str">
        <f>_xlfn.XLOOKUP(A546,'Medical Exam Transform'!$A$2:$A$2336,'Medical Exam Transform'!$I$2:$I$2336)</f>
        <v>Obesity</v>
      </c>
      <c r="K546" s="14" t="str">
        <f>_xlfn.XLOOKUP(A546,'Medical Exam Transform'!$A$2:$A$2336,'Medical Exam Transform'!$J$2:$J$2336)</f>
        <v>Prediabetes</v>
      </c>
      <c r="L546" s="60">
        <f>_xlfn.XLOOKUP(A546,'Hospitalisation Transform'!$A$2:$A$2344,'Hospitalisation Transform'!$B$2:$B$2344)</f>
        <v>35596</v>
      </c>
      <c r="M546" s="82">
        <f>_xlfn.XLOOKUP(A546,'Hospitalisation Transform'!$A$2:$A$2344,'Hospitalisation Transform'!$D$2:$D$2344)</f>
        <v>18218.16</v>
      </c>
      <c r="N546" s="14" t="str">
        <f>_xlfn.XLOOKUP(A546,'Hospitalisation Transform'!$A$2:$A$2344,'Hospitalisation Transform'!$E$2:$E$2344)</f>
        <v>tier - 1</v>
      </c>
      <c r="O546" s="14" t="str">
        <f>_xlfn.XLOOKUP(A546,'Hospitalisation Transform'!$A$2:$A$2344,'Hospitalisation Transform'!$F$2:$F$2344)</f>
        <v>tier - 1</v>
      </c>
      <c r="P546" s="14" t="str">
        <f>_xlfn.XLOOKUP(A546,'Hospitalisation Transform'!$A$2:$A$2344,'Hospitalisation Transform'!$G$2:$G$2344)</f>
        <v>R1013</v>
      </c>
      <c r="Q546" s="14">
        <f>_xlfn.XLOOKUP(A546,'Hospitalisation Transform'!$A$2:$A$2344,'Hospitalisation Transform'!$H$2:$H$2344)</f>
        <v>26</v>
      </c>
    </row>
    <row r="547" spans="1:17" ht="15.5" x14ac:dyDescent="0.35">
      <c r="A547" s="59" t="s">
        <v>1826</v>
      </c>
      <c r="B547" s="39" t="str">
        <f>_xlfn.XLOOKUP(A547,'Customer Names Transform'!$A$2:$A$2336,'Customer Names Transform'!$D$2:$D$2336)</f>
        <v>Teiko</v>
      </c>
      <c r="C547" s="28">
        <f>_xlfn.XLOOKUP(A547,'Medical Exam Transform'!$A$2:$A$2336,'Medical Exam Transform'!$B$2:$B$2336)</f>
        <v>44.2</v>
      </c>
      <c r="D547" s="14">
        <f>_xlfn.XLOOKUP(A547,'Medical Exam Transform'!$A$2:$A$2336,'Medical Exam Transform'!$C$2:$C$2336)</f>
        <v>11.34</v>
      </c>
      <c r="E547" s="14" t="str">
        <f>_xlfn.XLOOKUP(A547,'Medical Exam Transform'!$A$2:$A$2336,'Medical Exam Transform'!$D$2:$D$2336)</f>
        <v>Yes</v>
      </c>
      <c r="F547" s="14" t="str">
        <f>_xlfn.XLOOKUP(A547,'Medical Exam Transform'!$A$2:$A$2336,'Medical Exam Transform'!$E$2:$E$2336)</f>
        <v>No</v>
      </c>
      <c r="G547" s="14" t="str">
        <f>_xlfn.XLOOKUP(A547,'Medical Exam Transform'!$A$2:$A$2336,'Medical Exam Transform'!$F$2:$F$2336)</f>
        <v>Yes</v>
      </c>
      <c r="H547" s="14">
        <f>_xlfn.XLOOKUP(A547,'Medical Exam Transform'!$A$2:$A$2336,'Medical Exam Transform'!$G$2:$G$2336)</f>
        <v>1</v>
      </c>
      <c r="I547" s="14" t="str">
        <f>_xlfn.XLOOKUP(A547,'Medical Exam Transform'!$A$2:$A$2336,'Medical Exam Transform'!$H$2:$H$2336)</f>
        <v>No</v>
      </c>
      <c r="J547" s="14" t="str">
        <f>_xlfn.XLOOKUP(A547,'Medical Exam Transform'!$A$2:$A$2336,'Medical Exam Transform'!$I$2:$I$2336)</f>
        <v>Obesity</v>
      </c>
      <c r="K547" s="14" t="str">
        <f>_xlfn.XLOOKUP(A547,'Medical Exam Transform'!$A$2:$A$2336,'Medical Exam Transform'!$J$2:$J$2336)</f>
        <v>Normal</v>
      </c>
      <c r="L547" s="60">
        <f>_xlfn.XLOOKUP(A547,'Hospitalisation Transform'!$A$2:$A$2344,'Hospitalisation Transform'!$B$2:$B$2344)</f>
        <v>23196</v>
      </c>
      <c r="M547" s="82">
        <f>_xlfn.XLOOKUP(A547,'Hospitalisation Transform'!$A$2:$A$2344,'Hospitalisation Transform'!$D$2:$D$2344)</f>
        <v>18208.34</v>
      </c>
      <c r="N547" s="14" t="str">
        <f>_xlfn.XLOOKUP(A547,'Hospitalisation Transform'!$A$2:$A$2344,'Hospitalisation Transform'!$E$2:$E$2344)</f>
        <v>tier - 1</v>
      </c>
      <c r="O547" s="14" t="str">
        <f>_xlfn.XLOOKUP(A547,'Hospitalisation Transform'!$A$2:$A$2344,'Hospitalisation Transform'!$F$2:$F$2344)</f>
        <v>tier - 2</v>
      </c>
      <c r="P547" s="14" t="str">
        <f>_xlfn.XLOOKUP(A547,'Hospitalisation Transform'!$A$2:$A$2344,'Hospitalisation Transform'!$G$2:$G$2344)</f>
        <v>R1026</v>
      </c>
      <c r="Q547" s="14">
        <f>_xlfn.XLOOKUP(A547,'Hospitalisation Transform'!$A$2:$A$2344,'Hospitalisation Transform'!$H$2:$H$2344)</f>
        <v>60</v>
      </c>
    </row>
    <row r="548" spans="1:17" ht="15.5" x14ac:dyDescent="0.35">
      <c r="A548" s="59" t="s">
        <v>1825</v>
      </c>
      <c r="B548" s="39" t="str">
        <f>_xlfn.XLOOKUP(A548,'Customer Names Transform'!$A$2:$A$2336,'Customer Names Transform'!$D$2:$D$2336)</f>
        <v>Zachary</v>
      </c>
      <c r="C548" s="28">
        <f>_xlfn.XLOOKUP(A548,'Medical Exam Transform'!$A$2:$A$2336,'Medical Exam Transform'!$B$2:$B$2336)</f>
        <v>29.734999999999999</v>
      </c>
      <c r="D548" s="14">
        <f>_xlfn.XLOOKUP(A548,'Medical Exam Transform'!$A$2:$A$2336,'Medical Exam Transform'!$C$2:$C$2336)</f>
        <v>4.53</v>
      </c>
      <c r="E548" s="14" t="str">
        <f>_xlfn.XLOOKUP(A548,'Medical Exam Transform'!$A$2:$A$2336,'Medical Exam Transform'!$D$2:$D$2336)</f>
        <v>No</v>
      </c>
      <c r="F548" s="14" t="str">
        <f>_xlfn.XLOOKUP(A548,'Medical Exam Transform'!$A$2:$A$2336,'Medical Exam Transform'!$E$2:$E$2336)</f>
        <v>No</v>
      </c>
      <c r="G548" s="14" t="str">
        <f>_xlfn.XLOOKUP(A548,'Medical Exam Transform'!$A$2:$A$2336,'Medical Exam Transform'!$F$2:$F$2336)</f>
        <v>Yes</v>
      </c>
      <c r="H548" s="14">
        <f>_xlfn.XLOOKUP(A548,'Medical Exam Transform'!$A$2:$A$2336,'Medical Exam Transform'!$G$2:$G$2336)</f>
        <v>1</v>
      </c>
      <c r="I548" s="14" t="str">
        <f>_xlfn.XLOOKUP(A548,'Medical Exam Transform'!$A$2:$A$2336,'Medical Exam Transform'!$H$2:$H$2336)</f>
        <v>No</v>
      </c>
      <c r="J548" s="14" t="str">
        <f>_xlfn.XLOOKUP(A548,'Medical Exam Transform'!$A$2:$A$2336,'Medical Exam Transform'!$I$2:$I$2336)</f>
        <v>Overweight</v>
      </c>
      <c r="K548" s="14" t="str">
        <f>_xlfn.XLOOKUP(A548,'Medical Exam Transform'!$A$2:$A$2336,'Medical Exam Transform'!$J$2:$J$2336)</f>
        <v>Normal</v>
      </c>
      <c r="L548" s="60">
        <f>_xlfn.XLOOKUP(A548,'Hospitalisation Transform'!$A$2:$A$2344,'Hospitalisation Transform'!$B$2:$B$2344)</f>
        <v>34162</v>
      </c>
      <c r="M548" s="82">
        <f>_xlfn.XLOOKUP(A548,'Hospitalisation Transform'!$A$2:$A$2344,'Hospitalisation Transform'!$D$2:$D$2344)</f>
        <v>18157.88</v>
      </c>
      <c r="N548" s="14" t="str">
        <f>_xlfn.XLOOKUP(A548,'Hospitalisation Transform'!$A$2:$A$2344,'Hospitalisation Transform'!$E$2:$E$2344)</f>
        <v>tier - 1</v>
      </c>
      <c r="O548" s="14" t="str">
        <f>_xlfn.XLOOKUP(A548,'Hospitalisation Transform'!$A$2:$A$2344,'Hospitalisation Transform'!$F$2:$F$2344)</f>
        <v>tier - 1</v>
      </c>
      <c r="P548" s="14" t="str">
        <f>_xlfn.XLOOKUP(A548,'Hospitalisation Transform'!$A$2:$A$2344,'Hospitalisation Transform'!$G$2:$G$2344)</f>
        <v>R1012</v>
      </c>
      <c r="Q548" s="14">
        <f>_xlfn.XLOOKUP(A548,'Hospitalisation Transform'!$A$2:$A$2344,'Hospitalisation Transform'!$H$2:$H$2344)</f>
        <v>30</v>
      </c>
    </row>
    <row r="549" spans="1:17" ht="15.5" x14ac:dyDescent="0.35">
      <c r="A549" s="59" t="s">
        <v>1824</v>
      </c>
      <c r="B549" s="39" t="str">
        <f>_xlfn.XLOOKUP(A549,'Customer Names Transform'!$A$2:$A$2336,'Customer Names Transform'!$D$2:$D$2336)</f>
        <v>Johannah</v>
      </c>
      <c r="C549" s="28">
        <f>_xlfn.XLOOKUP(A549,'Medical Exam Transform'!$A$2:$A$2336,'Medical Exam Transform'!$B$2:$B$2336)</f>
        <v>28.31</v>
      </c>
      <c r="D549" s="14">
        <f>_xlfn.XLOOKUP(A549,'Medical Exam Transform'!$A$2:$A$2336,'Medical Exam Transform'!$C$2:$C$2336)</f>
        <v>6.35</v>
      </c>
      <c r="E549" s="14" t="str">
        <f>_xlfn.XLOOKUP(A549,'Medical Exam Transform'!$A$2:$A$2336,'Medical Exam Transform'!$D$2:$D$2336)</f>
        <v>No</v>
      </c>
      <c r="F549" s="14" t="str">
        <f>_xlfn.XLOOKUP(A549,'Medical Exam Transform'!$A$2:$A$2336,'Medical Exam Transform'!$E$2:$E$2336)</f>
        <v>No</v>
      </c>
      <c r="G549" s="14" t="str">
        <f>_xlfn.XLOOKUP(A549,'Medical Exam Transform'!$A$2:$A$2336,'Medical Exam Transform'!$F$2:$F$2336)</f>
        <v>No</v>
      </c>
      <c r="H549" s="14">
        <f>_xlfn.XLOOKUP(A549,'Medical Exam Transform'!$A$2:$A$2336,'Medical Exam Transform'!$G$2:$G$2336)</f>
        <v>0</v>
      </c>
      <c r="I549" s="14" t="str">
        <f>_xlfn.XLOOKUP(A549,'Medical Exam Transform'!$A$2:$A$2336,'Medical Exam Transform'!$H$2:$H$2336)</f>
        <v>Yes</v>
      </c>
      <c r="J549" s="14" t="str">
        <f>_xlfn.XLOOKUP(A549,'Medical Exam Transform'!$A$2:$A$2336,'Medical Exam Transform'!$I$2:$I$2336)</f>
        <v>Overweight</v>
      </c>
      <c r="K549" s="14" t="str">
        <f>_xlfn.XLOOKUP(A549,'Medical Exam Transform'!$A$2:$A$2336,'Medical Exam Transform'!$J$2:$J$2336)</f>
        <v>Normal</v>
      </c>
      <c r="L549" s="60">
        <f>_xlfn.XLOOKUP(A549,'Hospitalisation Transform'!$A$2:$A$2344,'Hospitalisation Transform'!$B$2:$B$2344)</f>
        <v>36457</v>
      </c>
      <c r="M549" s="82">
        <f>_xlfn.XLOOKUP(A549,'Hospitalisation Transform'!$A$2:$A$2344,'Hospitalisation Transform'!$D$2:$D$2344)</f>
        <v>18033.97</v>
      </c>
      <c r="N549" s="14" t="str">
        <f>_xlfn.XLOOKUP(A549,'Hospitalisation Transform'!$A$2:$A$2344,'Hospitalisation Transform'!$E$2:$E$2344)</f>
        <v>tier - 1</v>
      </c>
      <c r="O549" s="14" t="str">
        <f>_xlfn.XLOOKUP(A549,'Hospitalisation Transform'!$A$2:$A$2344,'Hospitalisation Transform'!$F$2:$F$2344)</f>
        <v>tier - 1</v>
      </c>
      <c r="P549" s="14" t="str">
        <f>_xlfn.XLOOKUP(A549,'Hospitalisation Transform'!$A$2:$A$2344,'Hospitalisation Transform'!$G$2:$G$2344)</f>
        <v>R1012</v>
      </c>
      <c r="Q549" s="14">
        <f>_xlfn.XLOOKUP(A549,'Hospitalisation Transform'!$A$2:$A$2344,'Hospitalisation Transform'!$H$2:$H$2344)</f>
        <v>24</v>
      </c>
    </row>
    <row r="550" spans="1:17" ht="15.5" x14ac:dyDescent="0.35">
      <c r="A550" s="59" t="s">
        <v>1823</v>
      </c>
      <c r="B550" s="39" t="str">
        <f>_xlfn.XLOOKUP(A550,'Customer Names Transform'!$A$2:$A$2336,'Customer Names Transform'!$D$2:$D$2336)</f>
        <v>Ryan A</v>
      </c>
      <c r="C550" s="28">
        <f>_xlfn.XLOOKUP(A550,'Medical Exam Transform'!$A$2:$A$2336,'Medical Exam Transform'!$B$2:$B$2336)</f>
        <v>46.62</v>
      </c>
      <c r="D550" s="14">
        <f>_xlfn.XLOOKUP(A550,'Medical Exam Transform'!$A$2:$A$2336,'Medical Exam Transform'!$C$2:$C$2336)</f>
        <v>8.51</v>
      </c>
      <c r="E550" s="14" t="str">
        <f>_xlfn.XLOOKUP(A550,'Medical Exam Transform'!$A$2:$A$2336,'Medical Exam Transform'!$D$2:$D$2336)</f>
        <v>No</v>
      </c>
      <c r="F550" s="14" t="str">
        <f>_xlfn.XLOOKUP(A550,'Medical Exam Transform'!$A$2:$A$2336,'Medical Exam Transform'!$E$2:$E$2336)</f>
        <v>No</v>
      </c>
      <c r="G550" s="14" t="str">
        <f>_xlfn.XLOOKUP(A550,'Medical Exam Transform'!$A$2:$A$2336,'Medical Exam Transform'!$F$2:$F$2336)</f>
        <v>No</v>
      </c>
      <c r="H550" s="14">
        <f>_xlfn.XLOOKUP(A550,'Medical Exam Transform'!$A$2:$A$2336,'Medical Exam Transform'!$G$2:$G$2336)</f>
        <v>0</v>
      </c>
      <c r="I550" s="14" t="str">
        <f>_xlfn.XLOOKUP(A550,'Medical Exam Transform'!$A$2:$A$2336,'Medical Exam Transform'!$H$2:$H$2336)</f>
        <v>No</v>
      </c>
      <c r="J550" s="14" t="str">
        <f>_xlfn.XLOOKUP(A550,'Medical Exam Transform'!$A$2:$A$2336,'Medical Exam Transform'!$I$2:$I$2336)</f>
        <v>Obesity</v>
      </c>
      <c r="K550" s="14" t="str">
        <f>_xlfn.XLOOKUP(A550,'Medical Exam Transform'!$A$2:$A$2336,'Medical Exam Transform'!$J$2:$J$2336)</f>
        <v>Diabetes</v>
      </c>
      <c r="L550" s="60">
        <f>_xlfn.XLOOKUP(A550,'Hospitalisation Transform'!$A$2:$A$2344,'Hospitalisation Transform'!$B$2:$B$2344)</f>
        <v>24032</v>
      </c>
      <c r="M550" s="82">
        <f>_xlfn.XLOOKUP(A550,'Hospitalisation Transform'!$A$2:$A$2344,'Hospitalisation Transform'!$D$2:$D$2344)</f>
        <v>18031.189999999999</v>
      </c>
      <c r="N550" s="14" t="str">
        <f>_xlfn.XLOOKUP(A550,'Hospitalisation Transform'!$A$2:$A$2344,'Hospitalisation Transform'!$E$2:$E$2344)</f>
        <v>tier - 1</v>
      </c>
      <c r="O550" s="14" t="str">
        <f>_xlfn.XLOOKUP(A550,'Hospitalisation Transform'!$A$2:$A$2344,'Hospitalisation Transform'!$F$2:$F$2344)</f>
        <v>tier - 2</v>
      </c>
      <c r="P550" s="14" t="str">
        <f>_xlfn.XLOOKUP(A550,'Hospitalisation Transform'!$A$2:$A$2344,'Hospitalisation Transform'!$G$2:$G$2344)</f>
        <v>R1012</v>
      </c>
      <c r="Q550" s="14">
        <f>_xlfn.XLOOKUP(A550,'Hospitalisation Transform'!$A$2:$A$2344,'Hospitalisation Transform'!$H$2:$H$2344)</f>
        <v>58</v>
      </c>
    </row>
    <row r="551" spans="1:17" ht="15.5" x14ac:dyDescent="0.35">
      <c r="A551" s="59" t="s">
        <v>1822</v>
      </c>
      <c r="B551" s="39" t="str">
        <f>_xlfn.XLOOKUP(A551,'Customer Names Transform'!$A$2:$A$2336,'Customer Names Transform'!$D$2:$D$2336)</f>
        <v>Andres Sr.</v>
      </c>
      <c r="C551" s="28">
        <f>_xlfn.XLOOKUP(A551,'Medical Exam Transform'!$A$2:$A$2336,'Medical Exam Transform'!$B$2:$B$2336)</f>
        <v>51.75</v>
      </c>
      <c r="D551" s="14">
        <f>_xlfn.XLOOKUP(A551,'Medical Exam Transform'!$A$2:$A$2336,'Medical Exam Transform'!$C$2:$C$2336)</f>
        <v>8.59</v>
      </c>
      <c r="E551" s="14" t="str">
        <f>_xlfn.XLOOKUP(A551,'Medical Exam Transform'!$A$2:$A$2336,'Medical Exam Transform'!$D$2:$D$2336)</f>
        <v>Yes</v>
      </c>
      <c r="F551" s="14" t="str">
        <f>_xlfn.XLOOKUP(A551,'Medical Exam Transform'!$A$2:$A$2336,'Medical Exam Transform'!$E$2:$E$2336)</f>
        <v>No</v>
      </c>
      <c r="G551" s="14" t="str">
        <f>_xlfn.XLOOKUP(A551,'Medical Exam Transform'!$A$2:$A$2336,'Medical Exam Transform'!$F$2:$F$2336)</f>
        <v>No</v>
      </c>
      <c r="H551" s="14">
        <f>_xlfn.XLOOKUP(A551,'Medical Exam Transform'!$A$2:$A$2336,'Medical Exam Transform'!$G$2:$G$2336)</f>
        <v>1</v>
      </c>
      <c r="I551" s="14" t="str">
        <f>_xlfn.XLOOKUP(A551,'Medical Exam Transform'!$A$2:$A$2336,'Medical Exam Transform'!$H$2:$H$2336)</f>
        <v>No</v>
      </c>
      <c r="J551" s="14" t="str">
        <f>_xlfn.XLOOKUP(A551,'Medical Exam Transform'!$A$2:$A$2336,'Medical Exam Transform'!$I$2:$I$2336)</f>
        <v>Obesity</v>
      </c>
      <c r="K551" s="14" t="str">
        <f>_xlfn.XLOOKUP(A551,'Medical Exam Transform'!$A$2:$A$2336,'Medical Exam Transform'!$J$2:$J$2336)</f>
        <v>Normal</v>
      </c>
      <c r="L551" s="60">
        <f>_xlfn.XLOOKUP(A551,'Hospitalisation Transform'!$A$2:$A$2344,'Hospitalisation Transform'!$B$2:$B$2344)</f>
        <v>27572</v>
      </c>
      <c r="M551" s="82">
        <f>_xlfn.XLOOKUP(A551,'Hospitalisation Transform'!$A$2:$A$2344,'Hospitalisation Transform'!$D$2:$D$2344)</f>
        <v>18031.16</v>
      </c>
      <c r="N551" s="14" t="str">
        <f>_xlfn.XLOOKUP(A551,'Hospitalisation Transform'!$A$2:$A$2344,'Hospitalisation Transform'!$E$2:$E$2344)</f>
        <v>tier - 1</v>
      </c>
      <c r="O551" s="14" t="str">
        <f>_xlfn.XLOOKUP(A551,'Hospitalisation Transform'!$A$2:$A$2344,'Hospitalisation Transform'!$F$2:$F$2344)</f>
        <v>tier - 3</v>
      </c>
      <c r="P551" s="14" t="str">
        <f>_xlfn.XLOOKUP(A551,'Hospitalisation Transform'!$A$2:$A$2344,'Hospitalisation Transform'!$G$2:$G$2344)</f>
        <v>R1023</v>
      </c>
      <c r="Q551" s="14">
        <f>_xlfn.XLOOKUP(A551,'Hospitalisation Transform'!$A$2:$A$2344,'Hospitalisation Transform'!$H$2:$H$2344)</f>
        <v>48</v>
      </c>
    </row>
    <row r="552" spans="1:17" ht="15.5" x14ac:dyDescent="0.35">
      <c r="A552" s="59" t="s">
        <v>1821</v>
      </c>
      <c r="B552" s="39" t="str">
        <f>_xlfn.XLOOKUP(A552,'Customer Names Transform'!$A$2:$A$2336,'Customer Names Transform'!$D$2:$D$2336)</f>
        <v>Bryan</v>
      </c>
      <c r="C552" s="28">
        <f>_xlfn.XLOOKUP(A552,'Medical Exam Transform'!$A$2:$A$2336,'Medical Exam Transform'!$B$2:$B$2336)</f>
        <v>25.7</v>
      </c>
      <c r="D552" s="14">
        <f>_xlfn.XLOOKUP(A552,'Medical Exam Transform'!$A$2:$A$2336,'Medical Exam Transform'!$C$2:$C$2336)</f>
        <v>4.13</v>
      </c>
      <c r="E552" s="14" t="str">
        <f>_xlfn.XLOOKUP(A552,'Medical Exam Transform'!$A$2:$A$2336,'Medical Exam Transform'!$D$2:$D$2336)</f>
        <v>Yes</v>
      </c>
      <c r="F552" s="14" t="str">
        <f>_xlfn.XLOOKUP(A552,'Medical Exam Transform'!$A$2:$A$2336,'Medical Exam Transform'!$E$2:$E$2336)</f>
        <v>No</v>
      </c>
      <c r="G552" s="14" t="str">
        <f>_xlfn.XLOOKUP(A552,'Medical Exam Transform'!$A$2:$A$2336,'Medical Exam Transform'!$F$2:$F$2336)</f>
        <v>No</v>
      </c>
      <c r="H552" s="14">
        <f>_xlfn.XLOOKUP(A552,'Medical Exam Transform'!$A$2:$A$2336,'Medical Exam Transform'!$G$2:$G$2336)</f>
        <v>0</v>
      </c>
      <c r="I552" s="14" t="str">
        <f>_xlfn.XLOOKUP(A552,'Medical Exam Transform'!$A$2:$A$2336,'Medical Exam Transform'!$H$2:$H$2336)</f>
        <v>Yes</v>
      </c>
      <c r="J552" s="14" t="str">
        <f>_xlfn.XLOOKUP(A552,'Medical Exam Transform'!$A$2:$A$2336,'Medical Exam Transform'!$I$2:$I$2336)</f>
        <v>Overweight</v>
      </c>
      <c r="K552" s="14" t="str">
        <f>_xlfn.XLOOKUP(A552,'Medical Exam Transform'!$A$2:$A$2336,'Medical Exam Transform'!$J$2:$J$2336)</f>
        <v>Prediabetes</v>
      </c>
      <c r="L552" s="60">
        <f>_xlfn.XLOOKUP(A552,'Hospitalisation Transform'!$A$2:$A$2344,'Hospitalisation Transform'!$B$2:$B$2344)</f>
        <v>37162</v>
      </c>
      <c r="M552" s="82">
        <f>_xlfn.XLOOKUP(A552,'Hospitalisation Transform'!$A$2:$A$2344,'Hospitalisation Transform'!$D$2:$D$2344)</f>
        <v>17942.11</v>
      </c>
      <c r="N552" s="14" t="str">
        <f>_xlfn.XLOOKUP(A552,'Hospitalisation Transform'!$A$2:$A$2344,'Hospitalisation Transform'!$E$2:$E$2344)</f>
        <v>tier - 1</v>
      </c>
      <c r="O552" s="14" t="str">
        <f>_xlfn.XLOOKUP(A552,'Hospitalisation Transform'!$A$2:$A$2344,'Hospitalisation Transform'!$F$2:$F$2344)</f>
        <v>tier - 2</v>
      </c>
      <c r="P552" s="14" t="str">
        <f>_xlfn.XLOOKUP(A552,'Hospitalisation Transform'!$A$2:$A$2344,'Hospitalisation Transform'!$G$2:$G$2344)</f>
        <v>R1011</v>
      </c>
      <c r="Q552" s="14">
        <f>_xlfn.XLOOKUP(A552,'Hospitalisation Transform'!$A$2:$A$2344,'Hospitalisation Transform'!$H$2:$H$2344)</f>
        <v>22</v>
      </c>
    </row>
    <row r="553" spans="1:17" ht="15.5" x14ac:dyDescent="0.35">
      <c r="A553" s="59" t="s">
        <v>1820</v>
      </c>
      <c r="B553" s="39" t="str">
        <f>_xlfn.XLOOKUP(A553,'Customer Names Transform'!$A$2:$A$2336,'Customer Names Transform'!$D$2:$D$2336)</f>
        <v>Lizette</v>
      </c>
      <c r="C553" s="28">
        <f>_xlfn.XLOOKUP(A553,'Medical Exam Transform'!$A$2:$A$2336,'Medical Exam Transform'!$B$2:$B$2336)</f>
        <v>31.79</v>
      </c>
      <c r="D553" s="14">
        <f>_xlfn.XLOOKUP(A553,'Medical Exam Transform'!$A$2:$A$2336,'Medical Exam Transform'!$C$2:$C$2336)</f>
        <v>4.55</v>
      </c>
      <c r="E553" s="14" t="str">
        <f>_xlfn.XLOOKUP(A553,'Medical Exam Transform'!$A$2:$A$2336,'Medical Exam Transform'!$D$2:$D$2336)</f>
        <v>No</v>
      </c>
      <c r="F553" s="14" t="str">
        <f>_xlfn.XLOOKUP(A553,'Medical Exam Transform'!$A$2:$A$2336,'Medical Exam Transform'!$E$2:$E$2336)</f>
        <v>No</v>
      </c>
      <c r="G553" s="14" t="str">
        <f>_xlfn.XLOOKUP(A553,'Medical Exam Transform'!$A$2:$A$2336,'Medical Exam Transform'!$F$2:$F$2336)</f>
        <v>No</v>
      </c>
      <c r="H553" s="14">
        <f>_xlfn.XLOOKUP(A553,'Medical Exam Transform'!$A$2:$A$2336,'Medical Exam Transform'!$G$2:$G$2336)</f>
        <v>0</v>
      </c>
      <c r="I553" s="14" t="str">
        <f>_xlfn.XLOOKUP(A553,'Medical Exam Transform'!$A$2:$A$2336,'Medical Exam Transform'!$H$2:$H$2336)</f>
        <v>No</v>
      </c>
      <c r="J553" s="14" t="str">
        <f>_xlfn.XLOOKUP(A553,'Medical Exam Transform'!$A$2:$A$2336,'Medical Exam Transform'!$I$2:$I$2336)</f>
        <v>Obesity</v>
      </c>
      <c r="K553" s="14" t="str">
        <f>_xlfn.XLOOKUP(A553,'Medical Exam Transform'!$A$2:$A$2336,'Medical Exam Transform'!$J$2:$J$2336)</f>
        <v>Prediabetes</v>
      </c>
      <c r="L553" s="60">
        <f>_xlfn.XLOOKUP(A553,'Hospitalisation Transform'!$A$2:$A$2344,'Hospitalisation Transform'!$B$2:$B$2344)</f>
        <v>28415</v>
      </c>
      <c r="M553" s="82">
        <f>_xlfn.XLOOKUP(A553,'Hospitalisation Transform'!$A$2:$A$2344,'Hospitalisation Transform'!$D$2:$D$2344)</f>
        <v>17929.3</v>
      </c>
      <c r="N553" s="14" t="str">
        <f>_xlfn.XLOOKUP(A553,'Hospitalisation Transform'!$A$2:$A$2344,'Hospitalisation Transform'!$E$2:$E$2344)</f>
        <v>tier - 1</v>
      </c>
      <c r="O553" s="14" t="str">
        <f>_xlfn.XLOOKUP(A553,'Hospitalisation Transform'!$A$2:$A$2344,'Hospitalisation Transform'!$F$2:$F$2344)</f>
        <v>tier - 2</v>
      </c>
      <c r="P553" s="14" t="str">
        <f>_xlfn.XLOOKUP(A553,'Hospitalisation Transform'!$A$2:$A$2344,'Hospitalisation Transform'!$G$2:$G$2344)</f>
        <v>R1013</v>
      </c>
      <c r="Q553" s="14">
        <f>_xlfn.XLOOKUP(A553,'Hospitalisation Transform'!$A$2:$A$2344,'Hospitalisation Transform'!$H$2:$H$2344)</f>
        <v>46</v>
      </c>
    </row>
    <row r="554" spans="1:17" ht="15.5" x14ac:dyDescent="0.35">
      <c r="A554" s="59" t="s">
        <v>1819</v>
      </c>
      <c r="B554" s="39" t="str">
        <f>_xlfn.XLOOKUP(A554,'Customer Names Transform'!$A$2:$A$2336,'Customer Names Transform'!$D$2:$D$2336)</f>
        <v>Don</v>
      </c>
      <c r="C554" s="28">
        <f>_xlfn.XLOOKUP(A554,'Medical Exam Transform'!$A$2:$A$2336,'Medical Exam Transform'!$B$2:$B$2336)</f>
        <v>24.795000000000002</v>
      </c>
      <c r="D554" s="14">
        <f>_xlfn.XLOOKUP(A554,'Medical Exam Transform'!$A$2:$A$2336,'Medical Exam Transform'!$C$2:$C$2336)</f>
        <v>4.5199999999999996</v>
      </c>
      <c r="E554" s="14" t="str">
        <f>_xlfn.XLOOKUP(A554,'Medical Exam Transform'!$A$2:$A$2336,'Medical Exam Transform'!$D$2:$D$2336)</f>
        <v>No</v>
      </c>
      <c r="F554" s="14" t="str">
        <f>_xlfn.XLOOKUP(A554,'Medical Exam Transform'!$A$2:$A$2336,'Medical Exam Transform'!$E$2:$E$2336)</f>
        <v>No</v>
      </c>
      <c r="G554" s="14" t="str">
        <f>_xlfn.XLOOKUP(A554,'Medical Exam Transform'!$A$2:$A$2336,'Medical Exam Transform'!$F$2:$F$2336)</f>
        <v>No</v>
      </c>
      <c r="H554" s="14">
        <f>_xlfn.XLOOKUP(A554,'Medical Exam Transform'!$A$2:$A$2336,'Medical Exam Transform'!$G$2:$G$2336)</f>
        <v>0</v>
      </c>
      <c r="I554" s="14" t="str">
        <f>_xlfn.XLOOKUP(A554,'Medical Exam Transform'!$A$2:$A$2336,'Medical Exam Transform'!$H$2:$H$2336)</f>
        <v>Yes</v>
      </c>
      <c r="J554" s="14" t="str">
        <f>_xlfn.XLOOKUP(A554,'Medical Exam Transform'!$A$2:$A$2336,'Medical Exam Transform'!$I$2:$I$2336)</f>
        <v>Normalweight</v>
      </c>
      <c r="K554" s="14" t="str">
        <f>_xlfn.XLOOKUP(A554,'Medical Exam Transform'!$A$2:$A$2336,'Medical Exam Transform'!$J$2:$J$2336)</f>
        <v>Prediabetes</v>
      </c>
      <c r="L554" s="60">
        <f>_xlfn.XLOOKUP(A554,'Hospitalisation Transform'!$A$2:$A$2344,'Hospitalisation Transform'!$B$2:$B$2344)</f>
        <v>32846</v>
      </c>
      <c r="M554" s="82">
        <f>_xlfn.XLOOKUP(A554,'Hospitalisation Transform'!$A$2:$A$2344,'Hospitalisation Transform'!$D$2:$D$2344)</f>
        <v>17904.53</v>
      </c>
      <c r="N554" s="14" t="str">
        <f>_xlfn.XLOOKUP(A554,'Hospitalisation Transform'!$A$2:$A$2344,'Hospitalisation Transform'!$E$2:$E$2344)</f>
        <v>tier - 1</v>
      </c>
      <c r="O554" s="14" t="str">
        <f>_xlfn.XLOOKUP(A554,'Hospitalisation Transform'!$A$2:$A$2344,'Hospitalisation Transform'!$F$2:$F$2344)</f>
        <v>tier - 2</v>
      </c>
      <c r="P554" s="14" t="str">
        <f>_xlfn.XLOOKUP(A554,'Hospitalisation Transform'!$A$2:$A$2344,'Hospitalisation Transform'!$G$2:$G$2344)</f>
        <v>R1017</v>
      </c>
      <c r="Q554" s="14">
        <f>_xlfn.XLOOKUP(A554,'Hospitalisation Transform'!$A$2:$A$2344,'Hospitalisation Transform'!$H$2:$H$2344)</f>
        <v>34</v>
      </c>
    </row>
    <row r="555" spans="1:17" ht="15.5" x14ac:dyDescent="0.35">
      <c r="A555" s="59" t="s">
        <v>1818</v>
      </c>
      <c r="B555" s="39" t="str">
        <f>_xlfn.XLOOKUP(A555,'Customer Names Transform'!$A$2:$A$2336,'Customer Names Transform'!$D$2:$D$2336)</f>
        <v>Jeb</v>
      </c>
      <c r="C555" s="28">
        <f>_xlfn.XLOOKUP(A555,'Medical Exam Transform'!$A$2:$A$2336,'Medical Exam Transform'!$B$2:$B$2336)</f>
        <v>53.98</v>
      </c>
      <c r="D555" s="14">
        <f>_xlfn.XLOOKUP(A555,'Medical Exam Transform'!$A$2:$A$2336,'Medical Exam Transform'!$C$2:$C$2336)</f>
        <v>5.07</v>
      </c>
      <c r="E555" s="14" t="str">
        <f>_xlfn.XLOOKUP(A555,'Medical Exam Transform'!$A$2:$A$2336,'Medical Exam Transform'!$D$2:$D$2336)</f>
        <v>No</v>
      </c>
      <c r="F555" s="14" t="str">
        <f>_xlfn.XLOOKUP(A555,'Medical Exam Transform'!$A$2:$A$2336,'Medical Exam Transform'!$E$2:$E$2336)</f>
        <v>No</v>
      </c>
      <c r="G555" s="14" t="str">
        <f>_xlfn.XLOOKUP(A555,'Medical Exam Transform'!$A$2:$A$2336,'Medical Exam Transform'!$F$2:$F$2336)</f>
        <v>Yes</v>
      </c>
      <c r="H555" s="14">
        <f>_xlfn.XLOOKUP(A555,'Medical Exam Transform'!$A$2:$A$2336,'Medical Exam Transform'!$G$2:$G$2336)</f>
        <v>1</v>
      </c>
      <c r="I555" s="14" t="str">
        <f>_xlfn.XLOOKUP(A555,'Medical Exam Transform'!$A$2:$A$2336,'Medical Exam Transform'!$H$2:$H$2336)</f>
        <v>No</v>
      </c>
      <c r="J555" s="14" t="str">
        <f>_xlfn.XLOOKUP(A555,'Medical Exam Transform'!$A$2:$A$2336,'Medical Exam Transform'!$I$2:$I$2336)</f>
        <v>Obesity</v>
      </c>
      <c r="K555" s="14" t="str">
        <f>_xlfn.XLOOKUP(A555,'Medical Exam Transform'!$A$2:$A$2336,'Medical Exam Transform'!$J$2:$J$2336)</f>
        <v>Prediabetes</v>
      </c>
      <c r="L555" s="60">
        <f>_xlfn.XLOOKUP(A555,'Hospitalisation Transform'!$A$2:$A$2344,'Hospitalisation Transform'!$B$2:$B$2344)</f>
        <v>29171</v>
      </c>
      <c r="M555" s="82">
        <f>_xlfn.XLOOKUP(A555,'Hospitalisation Transform'!$A$2:$A$2344,'Hospitalisation Transform'!$D$2:$D$2344)</f>
        <v>17882.669999999998</v>
      </c>
      <c r="N555" s="14" t="str">
        <f>_xlfn.XLOOKUP(A555,'Hospitalisation Transform'!$A$2:$A$2344,'Hospitalisation Transform'!$E$2:$E$2344)</f>
        <v>tier - 1</v>
      </c>
      <c r="O555" s="14" t="str">
        <f>_xlfn.XLOOKUP(A555,'Hospitalisation Transform'!$A$2:$A$2344,'Hospitalisation Transform'!$F$2:$F$2344)</f>
        <v>tier - 3</v>
      </c>
      <c r="P555" s="14" t="str">
        <f>_xlfn.XLOOKUP(A555,'Hospitalisation Transform'!$A$2:$A$2344,'Hospitalisation Transform'!$G$2:$G$2344)</f>
        <v>R1012</v>
      </c>
      <c r="Q555" s="14">
        <f>_xlfn.XLOOKUP(A555,'Hospitalisation Transform'!$A$2:$A$2344,'Hospitalisation Transform'!$H$2:$H$2344)</f>
        <v>44</v>
      </c>
    </row>
    <row r="556" spans="1:17" ht="15.5" x14ac:dyDescent="0.35">
      <c r="A556" s="59" t="s">
        <v>1817</v>
      </c>
      <c r="B556" s="39" t="str">
        <f>_xlfn.XLOOKUP(A556,'Customer Names Transform'!$A$2:$A$2336,'Customer Names Transform'!$D$2:$D$2336)</f>
        <v>Amy R.</v>
      </c>
      <c r="C556" s="28">
        <f>_xlfn.XLOOKUP(A556,'Medical Exam Transform'!$A$2:$A$2336,'Medical Exam Transform'!$B$2:$B$2336)</f>
        <v>41.325000000000003</v>
      </c>
      <c r="D556" s="14">
        <f>_xlfn.XLOOKUP(A556,'Medical Exam Transform'!$A$2:$A$2336,'Medical Exam Transform'!$C$2:$C$2336)</f>
        <v>4.04</v>
      </c>
      <c r="E556" s="14" t="str">
        <f>_xlfn.XLOOKUP(A556,'Medical Exam Transform'!$A$2:$A$2336,'Medical Exam Transform'!$D$2:$D$2336)</f>
        <v>Yes</v>
      </c>
      <c r="F556" s="14" t="str">
        <f>_xlfn.XLOOKUP(A556,'Medical Exam Transform'!$A$2:$A$2336,'Medical Exam Transform'!$E$2:$E$2336)</f>
        <v>No</v>
      </c>
      <c r="G556" s="14" t="str">
        <f>_xlfn.XLOOKUP(A556,'Medical Exam Transform'!$A$2:$A$2336,'Medical Exam Transform'!$F$2:$F$2336)</f>
        <v>Yes</v>
      </c>
      <c r="H556" s="14">
        <f>_xlfn.XLOOKUP(A556,'Medical Exam Transform'!$A$2:$A$2336,'Medical Exam Transform'!$G$2:$G$2336)</f>
        <v>1</v>
      </c>
      <c r="I556" s="14" t="str">
        <f>_xlfn.XLOOKUP(A556,'Medical Exam Transform'!$A$2:$A$2336,'Medical Exam Transform'!$H$2:$H$2336)</f>
        <v>No</v>
      </c>
      <c r="J556" s="14" t="str">
        <f>_xlfn.XLOOKUP(A556,'Medical Exam Transform'!$A$2:$A$2336,'Medical Exam Transform'!$I$2:$I$2336)</f>
        <v>Obesity</v>
      </c>
      <c r="K556" s="14" t="str">
        <f>_xlfn.XLOOKUP(A556,'Medical Exam Transform'!$A$2:$A$2336,'Medical Exam Transform'!$J$2:$J$2336)</f>
        <v>Normal</v>
      </c>
      <c r="L556" s="60">
        <f>_xlfn.XLOOKUP(A556,'Hospitalisation Transform'!$A$2:$A$2344,'Hospitalisation Transform'!$B$2:$B$2344)</f>
        <v>35668</v>
      </c>
      <c r="M556" s="82">
        <f>_xlfn.XLOOKUP(A556,'Hospitalisation Transform'!$A$2:$A$2344,'Hospitalisation Transform'!$D$2:$D$2344)</f>
        <v>17878.900000000001</v>
      </c>
      <c r="N556" s="14" t="str">
        <f>_xlfn.XLOOKUP(A556,'Hospitalisation Transform'!$A$2:$A$2344,'Hospitalisation Transform'!$E$2:$E$2344)</f>
        <v>tier - 1</v>
      </c>
      <c r="O556" s="14" t="str">
        <f>_xlfn.XLOOKUP(A556,'Hospitalisation Transform'!$A$2:$A$2344,'Hospitalisation Transform'!$F$2:$F$2344)</f>
        <v>tier - 2</v>
      </c>
      <c r="P556" s="14" t="str">
        <f>_xlfn.XLOOKUP(A556,'Hospitalisation Transform'!$A$2:$A$2344,'Hospitalisation Transform'!$G$2:$G$2344)</f>
        <v>R1024</v>
      </c>
      <c r="Q556" s="14">
        <f>_xlfn.XLOOKUP(A556,'Hospitalisation Transform'!$A$2:$A$2344,'Hospitalisation Transform'!$H$2:$H$2344)</f>
        <v>26</v>
      </c>
    </row>
    <row r="557" spans="1:17" ht="15.5" x14ac:dyDescent="0.35">
      <c r="A557" s="59" t="s">
        <v>1816</v>
      </c>
      <c r="B557" s="39" t="str">
        <f>_xlfn.XLOOKUP(A557,'Customer Names Transform'!$A$2:$A$2336,'Customer Names Transform'!$D$2:$D$2336)</f>
        <v>Brian</v>
      </c>
      <c r="C557" s="28">
        <f>_xlfn.XLOOKUP(A557,'Medical Exam Transform'!$A$2:$A$2336,'Medical Exam Transform'!$B$2:$B$2336)</f>
        <v>51.65</v>
      </c>
      <c r="D557" s="14">
        <f>_xlfn.XLOOKUP(A557,'Medical Exam Transform'!$A$2:$A$2336,'Medical Exam Transform'!$C$2:$C$2336)</f>
        <v>5.3</v>
      </c>
      <c r="E557" s="14" t="str">
        <f>_xlfn.XLOOKUP(A557,'Medical Exam Transform'!$A$2:$A$2336,'Medical Exam Transform'!$D$2:$D$2336)</f>
        <v>Yes</v>
      </c>
      <c r="F557" s="14" t="str">
        <f>_xlfn.XLOOKUP(A557,'Medical Exam Transform'!$A$2:$A$2336,'Medical Exam Transform'!$E$2:$E$2336)</f>
        <v>No</v>
      </c>
      <c r="G557" s="14" t="str">
        <f>_xlfn.XLOOKUP(A557,'Medical Exam Transform'!$A$2:$A$2336,'Medical Exam Transform'!$F$2:$F$2336)</f>
        <v>No</v>
      </c>
      <c r="H557" s="14">
        <f>_xlfn.XLOOKUP(A557,'Medical Exam Transform'!$A$2:$A$2336,'Medical Exam Transform'!$G$2:$G$2336)</f>
        <v>0</v>
      </c>
      <c r="I557" s="14" t="str">
        <f>_xlfn.XLOOKUP(A557,'Medical Exam Transform'!$A$2:$A$2336,'Medical Exam Transform'!$H$2:$H$2336)</f>
        <v>No</v>
      </c>
      <c r="J557" s="14" t="str">
        <f>_xlfn.XLOOKUP(A557,'Medical Exam Transform'!$A$2:$A$2336,'Medical Exam Transform'!$I$2:$I$2336)</f>
        <v>Obesity</v>
      </c>
      <c r="K557" s="14" t="str">
        <f>_xlfn.XLOOKUP(A557,'Medical Exam Transform'!$A$2:$A$2336,'Medical Exam Transform'!$J$2:$J$2336)</f>
        <v>Normal</v>
      </c>
      <c r="L557" s="60">
        <f>_xlfn.XLOOKUP(A557,'Hospitalisation Transform'!$A$2:$A$2344,'Hospitalisation Transform'!$B$2:$B$2344)</f>
        <v>28106</v>
      </c>
      <c r="M557" s="82">
        <f>_xlfn.XLOOKUP(A557,'Hospitalisation Transform'!$A$2:$A$2344,'Hospitalisation Transform'!$D$2:$D$2344)</f>
        <v>17862.919999999998</v>
      </c>
      <c r="N557" s="14" t="str">
        <f>_xlfn.XLOOKUP(A557,'Hospitalisation Transform'!$A$2:$A$2344,'Hospitalisation Transform'!$E$2:$E$2344)</f>
        <v>tier - 1</v>
      </c>
      <c r="O557" s="14" t="str">
        <f>_xlfn.XLOOKUP(A557,'Hospitalisation Transform'!$A$2:$A$2344,'Hospitalisation Transform'!$F$2:$F$2344)</f>
        <v>tier - 2</v>
      </c>
      <c r="P557" s="14" t="str">
        <f>_xlfn.XLOOKUP(A557,'Hospitalisation Transform'!$A$2:$A$2344,'Hospitalisation Transform'!$G$2:$G$2344)</f>
        <v>R1012</v>
      </c>
      <c r="Q557" s="14">
        <f>_xlfn.XLOOKUP(A557,'Hospitalisation Transform'!$A$2:$A$2344,'Hospitalisation Transform'!$H$2:$H$2344)</f>
        <v>47</v>
      </c>
    </row>
    <row r="558" spans="1:17" ht="15.5" x14ac:dyDescent="0.35">
      <c r="A558" s="59" t="s">
        <v>1815</v>
      </c>
      <c r="B558" s="39" t="str">
        <f>_xlfn.XLOOKUP(A558,'Customer Names Transform'!$A$2:$A$2336,'Customer Names Transform'!$D$2:$D$2336)</f>
        <v>Mike G</v>
      </c>
      <c r="C558" s="28">
        <f>_xlfn.XLOOKUP(A558,'Medical Exam Transform'!$A$2:$A$2336,'Medical Exam Transform'!$B$2:$B$2336)</f>
        <v>44.52</v>
      </c>
      <c r="D558" s="14">
        <f>_xlfn.XLOOKUP(A558,'Medical Exam Transform'!$A$2:$A$2336,'Medical Exam Transform'!$C$2:$C$2336)</f>
        <v>8.64</v>
      </c>
      <c r="E558" s="14" t="str">
        <f>_xlfn.XLOOKUP(A558,'Medical Exam Transform'!$A$2:$A$2336,'Medical Exam Transform'!$D$2:$D$2336)</f>
        <v>Yes</v>
      </c>
      <c r="F558" s="14" t="str">
        <f>_xlfn.XLOOKUP(A558,'Medical Exam Transform'!$A$2:$A$2336,'Medical Exam Transform'!$E$2:$E$2336)</f>
        <v>No</v>
      </c>
      <c r="G558" s="14" t="str">
        <f>_xlfn.XLOOKUP(A558,'Medical Exam Transform'!$A$2:$A$2336,'Medical Exam Transform'!$F$2:$F$2336)</f>
        <v>Yes</v>
      </c>
      <c r="H558" s="14">
        <f>_xlfn.XLOOKUP(A558,'Medical Exam Transform'!$A$2:$A$2336,'Medical Exam Transform'!$G$2:$G$2336)</f>
        <v>1</v>
      </c>
      <c r="I558" s="14" t="str">
        <f>_xlfn.XLOOKUP(A558,'Medical Exam Transform'!$A$2:$A$2336,'Medical Exam Transform'!$H$2:$H$2336)</f>
        <v>No</v>
      </c>
      <c r="J558" s="14" t="str">
        <f>_xlfn.XLOOKUP(A558,'Medical Exam Transform'!$A$2:$A$2336,'Medical Exam Transform'!$I$2:$I$2336)</f>
        <v>Obesity</v>
      </c>
      <c r="K558" s="14" t="str">
        <f>_xlfn.XLOOKUP(A558,'Medical Exam Transform'!$A$2:$A$2336,'Medical Exam Transform'!$J$2:$J$2336)</f>
        <v>Diabetes</v>
      </c>
      <c r="L558" s="60">
        <f>_xlfn.XLOOKUP(A558,'Hospitalisation Transform'!$A$2:$A$2344,'Hospitalisation Transform'!$B$2:$B$2344)</f>
        <v>23353</v>
      </c>
      <c r="M558" s="82">
        <f>_xlfn.XLOOKUP(A558,'Hospitalisation Transform'!$A$2:$A$2344,'Hospitalisation Transform'!$D$2:$D$2344)</f>
        <v>17832.599999999999</v>
      </c>
      <c r="N558" s="14" t="str">
        <f>_xlfn.XLOOKUP(A558,'Hospitalisation Transform'!$A$2:$A$2344,'Hospitalisation Transform'!$E$2:$E$2344)</f>
        <v>tier - 1</v>
      </c>
      <c r="O558" s="14" t="str">
        <f>_xlfn.XLOOKUP(A558,'Hospitalisation Transform'!$A$2:$A$2344,'Hospitalisation Transform'!$F$2:$F$2344)</f>
        <v>tier - 2</v>
      </c>
      <c r="P558" s="14" t="str">
        <f>_xlfn.XLOOKUP(A558,'Hospitalisation Transform'!$A$2:$A$2344,'Hospitalisation Transform'!$G$2:$G$2344)</f>
        <v>R1012</v>
      </c>
      <c r="Q558" s="14">
        <f>_xlfn.XLOOKUP(A558,'Hospitalisation Transform'!$A$2:$A$2344,'Hospitalisation Transform'!$H$2:$H$2344)</f>
        <v>60</v>
      </c>
    </row>
    <row r="559" spans="1:17" ht="15.5" x14ac:dyDescent="0.35">
      <c r="A559" s="59" t="s">
        <v>1814</v>
      </c>
      <c r="B559" s="39" t="str">
        <f>_xlfn.XLOOKUP(A559,'Customer Names Transform'!$A$2:$A$2336,'Customer Names Transform'!$D$2:$D$2336)</f>
        <v>Simonezitrone Sr.</v>
      </c>
      <c r="C559" s="28">
        <f>_xlfn.XLOOKUP(A559,'Medical Exam Transform'!$A$2:$A$2336,'Medical Exam Transform'!$B$2:$B$2336)</f>
        <v>53.29</v>
      </c>
      <c r="D559" s="14">
        <f>_xlfn.XLOOKUP(A559,'Medical Exam Transform'!$A$2:$A$2336,'Medical Exam Transform'!$C$2:$C$2336)</f>
        <v>4.03</v>
      </c>
      <c r="E559" s="14" t="str">
        <f>_xlfn.XLOOKUP(A559,'Medical Exam Transform'!$A$2:$A$2336,'Medical Exam Transform'!$D$2:$D$2336)</f>
        <v>No</v>
      </c>
      <c r="F559" s="14" t="str">
        <f>_xlfn.XLOOKUP(A559,'Medical Exam Transform'!$A$2:$A$2336,'Medical Exam Transform'!$E$2:$E$2336)</f>
        <v>No</v>
      </c>
      <c r="G559" s="14" t="str">
        <f>_xlfn.XLOOKUP(A559,'Medical Exam Transform'!$A$2:$A$2336,'Medical Exam Transform'!$F$2:$F$2336)</f>
        <v>Yes</v>
      </c>
      <c r="H559" s="14">
        <f>_xlfn.XLOOKUP(A559,'Medical Exam Transform'!$A$2:$A$2336,'Medical Exam Transform'!$G$2:$G$2336)</f>
        <v>1</v>
      </c>
      <c r="I559" s="14" t="str">
        <f>_xlfn.XLOOKUP(A559,'Medical Exam Transform'!$A$2:$A$2336,'Medical Exam Transform'!$H$2:$H$2336)</f>
        <v>No</v>
      </c>
      <c r="J559" s="14" t="str">
        <f>_xlfn.XLOOKUP(A559,'Medical Exam Transform'!$A$2:$A$2336,'Medical Exam Transform'!$I$2:$I$2336)</f>
        <v>Obesity</v>
      </c>
      <c r="K559" s="14" t="str">
        <f>_xlfn.XLOOKUP(A559,'Medical Exam Transform'!$A$2:$A$2336,'Medical Exam Transform'!$J$2:$J$2336)</f>
        <v>Prediabetes</v>
      </c>
      <c r="L559" s="60">
        <f>_xlfn.XLOOKUP(A559,'Hospitalisation Transform'!$A$2:$A$2344,'Hospitalisation Transform'!$B$2:$B$2344)</f>
        <v>29138</v>
      </c>
      <c r="M559" s="82">
        <f>_xlfn.XLOOKUP(A559,'Hospitalisation Transform'!$A$2:$A$2344,'Hospitalisation Transform'!$D$2:$D$2344)</f>
        <v>17779.939999999999</v>
      </c>
      <c r="N559" s="14" t="str">
        <f>_xlfn.XLOOKUP(A559,'Hospitalisation Transform'!$A$2:$A$2344,'Hospitalisation Transform'!$E$2:$E$2344)</f>
        <v>tier - 1</v>
      </c>
      <c r="O559" s="14" t="str">
        <f>_xlfn.XLOOKUP(A559,'Hospitalisation Transform'!$A$2:$A$2344,'Hospitalisation Transform'!$F$2:$F$2344)</f>
        <v>tier - 2</v>
      </c>
      <c r="P559" s="14" t="str">
        <f>_xlfn.XLOOKUP(A559,'Hospitalisation Transform'!$A$2:$A$2344,'Hospitalisation Transform'!$G$2:$G$2344)</f>
        <v>R1012</v>
      </c>
      <c r="Q559" s="14">
        <f>_xlfn.XLOOKUP(A559,'Hospitalisation Transform'!$A$2:$A$2344,'Hospitalisation Transform'!$H$2:$H$2344)</f>
        <v>44</v>
      </c>
    </row>
    <row r="560" spans="1:17" ht="15.5" x14ac:dyDescent="0.35">
      <c r="A560" s="59" t="s">
        <v>1813</v>
      </c>
      <c r="B560" s="39" t="str">
        <f>_xlfn.XLOOKUP(A560,'Customer Names Transform'!$A$2:$A$2336,'Customer Names Transform'!$D$2:$D$2336)</f>
        <v>Nicholas</v>
      </c>
      <c r="C560" s="28">
        <f>_xlfn.XLOOKUP(A560,'Medical Exam Transform'!$A$2:$A$2336,'Medical Exam Transform'!$B$2:$B$2336)</f>
        <v>46.63</v>
      </c>
      <c r="D560" s="14">
        <f>_xlfn.XLOOKUP(A560,'Medical Exam Transform'!$A$2:$A$2336,'Medical Exam Transform'!$C$2:$C$2336)</f>
        <v>4.26</v>
      </c>
      <c r="E560" s="14" t="str">
        <f>_xlfn.XLOOKUP(A560,'Medical Exam Transform'!$A$2:$A$2336,'Medical Exam Transform'!$D$2:$D$2336)</f>
        <v>Yes</v>
      </c>
      <c r="F560" s="14" t="str">
        <f>_xlfn.XLOOKUP(A560,'Medical Exam Transform'!$A$2:$A$2336,'Medical Exam Transform'!$E$2:$E$2336)</f>
        <v>No</v>
      </c>
      <c r="G560" s="14" t="str">
        <f>_xlfn.XLOOKUP(A560,'Medical Exam Transform'!$A$2:$A$2336,'Medical Exam Transform'!$F$2:$F$2336)</f>
        <v>No</v>
      </c>
      <c r="H560" s="14">
        <f>_xlfn.XLOOKUP(A560,'Medical Exam Transform'!$A$2:$A$2336,'Medical Exam Transform'!$G$2:$G$2336)</f>
        <v>2</v>
      </c>
      <c r="I560" s="14" t="str">
        <f>_xlfn.XLOOKUP(A560,'Medical Exam Transform'!$A$2:$A$2336,'Medical Exam Transform'!$H$2:$H$2336)</f>
        <v>No</v>
      </c>
      <c r="J560" s="14" t="str">
        <f>_xlfn.XLOOKUP(A560,'Medical Exam Transform'!$A$2:$A$2336,'Medical Exam Transform'!$I$2:$I$2336)</f>
        <v>Obesity</v>
      </c>
      <c r="K560" s="14" t="str">
        <f>_xlfn.XLOOKUP(A560,'Medical Exam Transform'!$A$2:$A$2336,'Medical Exam Transform'!$J$2:$J$2336)</f>
        <v>Prediabetes</v>
      </c>
      <c r="L560" s="60">
        <f>_xlfn.XLOOKUP(A560,'Hospitalisation Transform'!$A$2:$A$2344,'Hospitalisation Transform'!$B$2:$B$2344)</f>
        <v>24279</v>
      </c>
      <c r="M560" s="82">
        <f>_xlfn.XLOOKUP(A560,'Hospitalisation Transform'!$A$2:$A$2344,'Hospitalisation Transform'!$D$2:$D$2344)</f>
        <v>17777.73</v>
      </c>
      <c r="N560" s="14" t="str">
        <f>_xlfn.XLOOKUP(A560,'Hospitalisation Transform'!$A$2:$A$2344,'Hospitalisation Transform'!$E$2:$E$2344)</f>
        <v>tier - 1</v>
      </c>
      <c r="O560" s="14" t="str">
        <f>_xlfn.XLOOKUP(A560,'Hospitalisation Transform'!$A$2:$A$2344,'Hospitalisation Transform'!$F$2:$F$2344)</f>
        <v>tier - 3</v>
      </c>
      <c r="P560" s="14" t="str">
        <f>_xlfn.XLOOKUP(A560,'Hospitalisation Transform'!$A$2:$A$2344,'Hospitalisation Transform'!$G$2:$G$2344)</f>
        <v>R1012</v>
      </c>
      <c r="Q560" s="14">
        <f>_xlfn.XLOOKUP(A560,'Hospitalisation Transform'!$A$2:$A$2344,'Hospitalisation Transform'!$H$2:$H$2344)</f>
        <v>57</v>
      </c>
    </row>
    <row r="561" spans="1:17" ht="15.5" x14ac:dyDescent="0.35">
      <c r="A561" s="59" t="s">
        <v>1812</v>
      </c>
      <c r="B561" s="39" t="str">
        <f>_xlfn.XLOOKUP(A561,'Customer Names Transform'!$A$2:$A$2336,'Customer Names Transform'!$D$2:$D$2336)</f>
        <v>Angela M</v>
      </c>
      <c r="C561" s="28">
        <f>_xlfn.XLOOKUP(A561,'Medical Exam Transform'!$A$2:$A$2336,'Medical Exam Transform'!$B$2:$B$2336)</f>
        <v>28.88</v>
      </c>
      <c r="D561" s="14">
        <f>_xlfn.XLOOKUP(A561,'Medical Exam Transform'!$A$2:$A$2336,'Medical Exam Transform'!$C$2:$C$2336)</f>
        <v>5.35</v>
      </c>
      <c r="E561" s="14" t="str">
        <f>_xlfn.XLOOKUP(A561,'Medical Exam Transform'!$A$2:$A$2336,'Medical Exam Transform'!$D$2:$D$2336)</f>
        <v>No</v>
      </c>
      <c r="F561" s="14" t="str">
        <f>_xlfn.XLOOKUP(A561,'Medical Exam Transform'!$A$2:$A$2336,'Medical Exam Transform'!$E$2:$E$2336)</f>
        <v>No</v>
      </c>
      <c r="G561" s="14" t="str">
        <f>_xlfn.XLOOKUP(A561,'Medical Exam Transform'!$A$2:$A$2336,'Medical Exam Transform'!$F$2:$F$2336)</f>
        <v>Yes</v>
      </c>
      <c r="H561" s="14">
        <f>_xlfn.XLOOKUP(A561,'Medical Exam Transform'!$A$2:$A$2336,'Medical Exam Transform'!$G$2:$G$2336)</f>
        <v>1</v>
      </c>
      <c r="I561" s="14" t="str">
        <f>_xlfn.XLOOKUP(A561,'Medical Exam Transform'!$A$2:$A$2336,'Medical Exam Transform'!$H$2:$H$2336)</f>
        <v>Yes</v>
      </c>
      <c r="J561" s="14" t="str">
        <f>_xlfn.XLOOKUP(A561,'Medical Exam Transform'!$A$2:$A$2336,'Medical Exam Transform'!$I$2:$I$2336)</f>
        <v>Overweight</v>
      </c>
      <c r="K561" s="14" t="str">
        <f>_xlfn.XLOOKUP(A561,'Medical Exam Transform'!$A$2:$A$2336,'Medical Exam Transform'!$J$2:$J$2336)</f>
        <v>Normal</v>
      </c>
      <c r="L561" s="60">
        <f>_xlfn.XLOOKUP(A561,'Hospitalisation Transform'!$A$2:$A$2344,'Hospitalisation Transform'!$B$2:$B$2344)</f>
        <v>37816</v>
      </c>
      <c r="M561" s="82">
        <f>_xlfn.XLOOKUP(A561,'Hospitalisation Transform'!$A$2:$A$2344,'Hospitalisation Transform'!$D$2:$D$2344)</f>
        <v>17748.509999999998</v>
      </c>
      <c r="N561" s="14" t="str">
        <f>_xlfn.XLOOKUP(A561,'Hospitalisation Transform'!$A$2:$A$2344,'Hospitalisation Transform'!$E$2:$E$2344)</f>
        <v>tier - 1</v>
      </c>
      <c r="O561" s="14" t="str">
        <f>_xlfn.XLOOKUP(A561,'Hospitalisation Transform'!$A$2:$A$2344,'Hospitalisation Transform'!$F$2:$F$2344)</f>
        <v>tier - 1</v>
      </c>
      <c r="P561" s="14" t="str">
        <f>_xlfn.XLOOKUP(A561,'Hospitalisation Transform'!$A$2:$A$2344,'Hospitalisation Transform'!$G$2:$G$2344)</f>
        <v>R1012</v>
      </c>
      <c r="Q561" s="14">
        <f>_xlfn.XLOOKUP(A561,'Hospitalisation Transform'!$A$2:$A$2344,'Hospitalisation Transform'!$H$2:$H$2344)</f>
        <v>20</v>
      </c>
    </row>
    <row r="562" spans="1:17" ht="15.5" x14ac:dyDescent="0.35">
      <c r="A562" s="59" t="s">
        <v>1811</v>
      </c>
      <c r="B562" s="39" t="str">
        <f>_xlfn.XLOOKUP(A562,'Customer Names Transform'!$A$2:$A$2336,'Customer Names Transform'!$D$2:$D$2336)</f>
        <v>Oz</v>
      </c>
      <c r="C562" s="28">
        <f>_xlfn.XLOOKUP(A562,'Medical Exam Transform'!$A$2:$A$2336,'Medical Exam Transform'!$B$2:$B$2336)</f>
        <v>23.98</v>
      </c>
      <c r="D562" s="14">
        <f>_xlfn.XLOOKUP(A562,'Medical Exam Transform'!$A$2:$A$2336,'Medical Exam Transform'!$C$2:$C$2336)</f>
        <v>4.9000000000000004</v>
      </c>
      <c r="E562" s="14" t="str">
        <f>_xlfn.XLOOKUP(A562,'Medical Exam Transform'!$A$2:$A$2336,'Medical Exam Transform'!$D$2:$D$2336)</f>
        <v>No</v>
      </c>
      <c r="F562" s="14" t="str">
        <f>_xlfn.XLOOKUP(A562,'Medical Exam Transform'!$A$2:$A$2336,'Medical Exam Transform'!$E$2:$E$2336)</f>
        <v>No</v>
      </c>
      <c r="G562" s="14" t="str">
        <f>_xlfn.XLOOKUP(A562,'Medical Exam Transform'!$A$2:$A$2336,'Medical Exam Transform'!$F$2:$F$2336)</f>
        <v>No</v>
      </c>
      <c r="H562" s="14">
        <f>_xlfn.XLOOKUP(A562,'Medical Exam Transform'!$A$2:$A$2336,'Medical Exam Transform'!$G$2:$G$2336)</f>
        <v>0</v>
      </c>
      <c r="I562" s="14" t="str">
        <f>_xlfn.XLOOKUP(A562,'Medical Exam Transform'!$A$2:$A$2336,'Medical Exam Transform'!$H$2:$H$2336)</f>
        <v>No</v>
      </c>
      <c r="J562" s="14" t="str">
        <f>_xlfn.XLOOKUP(A562,'Medical Exam Transform'!$A$2:$A$2336,'Medical Exam Transform'!$I$2:$I$2336)</f>
        <v>Normalweight</v>
      </c>
      <c r="K562" s="14" t="str">
        <f>_xlfn.XLOOKUP(A562,'Medical Exam Transform'!$A$2:$A$2336,'Medical Exam Transform'!$J$2:$J$2336)</f>
        <v>Prediabetes</v>
      </c>
      <c r="L562" s="60">
        <f>_xlfn.XLOOKUP(A562,'Hospitalisation Transform'!$A$2:$A$2344,'Hospitalisation Transform'!$B$2:$B$2344)</f>
        <v>34516</v>
      </c>
      <c r="M562" s="82">
        <f>_xlfn.XLOOKUP(A562,'Hospitalisation Transform'!$A$2:$A$2344,'Hospitalisation Transform'!$D$2:$D$2344)</f>
        <v>17663.14</v>
      </c>
      <c r="N562" s="14" t="str">
        <f>_xlfn.XLOOKUP(A562,'Hospitalisation Transform'!$A$2:$A$2344,'Hospitalisation Transform'!$E$2:$E$2344)</f>
        <v>tier - 1</v>
      </c>
      <c r="O562" s="14" t="str">
        <f>_xlfn.XLOOKUP(A562,'Hospitalisation Transform'!$A$2:$A$2344,'Hospitalisation Transform'!$F$2:$F$2344)</f>
        <v>tier - 3</v>
      </c>
      <c r="P562" s="14" t="str">
        <f>_xlfn.XLOOKUP(A562,'Hospitalisation Transform'!$A$2:$A$2344,'Hospitalisation Transform'!$G$2:$G$2344)</f>
        <v>R1013</v>
      </c>
      <c r="Q562" s="14">
        <f>_xlfn.XLOOKUP(A562,'Hospitalisation Transform'!$A$2:$A$2344,'Hospitalisation Transform'!$H$2:$H$2344)</f>
        <v>29</v>
      </c>
    </row>
    <row r="563" spans="1:17" ht="15.5" x14ac:dyDescent="0.35">
      <c r="A563" s="59" t="s">
        <v>1810</v>
      </c>
      <c r="B563" s="39" t="str">
        <f>_xlfn.XLOOKUP(A563,'Customer Names Transform'!$A$2:$A$2336,'Customer Names Transform'!$D$2:$D$2336)</f>
        <v>Erin M.</v>
      </c>
      <c r="C563" s="28">
        <f>_xlfn.XLOOKUP(A563,'Medical Exam Transform'!$A$2:$A$2336,'Medical Exam Transform'!$B$2:$B$2336)</f>
        <v>23.65</v>
      </c>
      <c r="D563" s="14">
        <f>_xlfn.XLOOKUP(A563,'Medical Exam Transform'!$A$2:$A$2336,'Medical Exam Transform'!$C$2:$C$2336)</f>
        <v>4.5</v>
      </c>
      <c r="E563" s="14" t="str">
        <f>_xlfn.XLOOKUP(A563,'Medical Exam Transform'!$A$2:$A$2336,'Medical Exam Transform'!$D$2:$D$2336)</f>
        <v>No</v>
      </c>
      <c r="F563" s="14" t="str">
        <f>_xlfn.XLOOKUP(A563,'Medical Exam Transform'!$A$2:$A$2336,'Medical Exam Transform'!$E$2:$E$2336)</f>
        <v>No</v>
      </c>
      <c r="G563" s="14" t="str">
        <f>_xlfn.XLOOKUP(A563,'Medical Exam Transform'!$A$2:$A$2336,'Medical Exam Transform'!$F$2:$F$2336)</f>
        <v>No</v>
      </c>
      <c r="H563" s="14">
        <f>_xlfn.XLOOKUP(A563,'Medical Exam Transform'!$A$2:$A$2336,'Medical Exam Transform'!$G$2:$G$2336)</f>
        <v>0</v>
      </c>
      <c r="I563" s="14" t="str">
        <f>_xlfn.XLOOKUP(A563,'Medical Exam Transform'!$A$2:$A$2336,'Medical Exam Transform'!$H$2:$H$2336)</f>
        <v>No</v>
      </c>
      <c r="J563" s="14" t="str">
        <f>_xlfn.XLOOKUP(A563,'Medical Exam Transform'!$A$2:$A$2336,'Medical Exam Transform'!$I$2:$I$2336)</f>
        <v>Normalweight</v>
      </c>
      <c r="K563" s="14" t="str">
        <f>_xlfn.XLOOKUP(A563,'Medical Exam Transform'!$A$2:$A$2336,'Medical Exam Transform'!$J$2:$J$2336)</f>
        <v>Prediabetes</v>
      </c>
      <c r="L563" s="60">
        <f>_xlfn.XLOOKUP(A563,'Hospitalisation Transform'!$A$2:$A$2344,'Hospitalisation Transform'!$B$2:$B$2344)</f>
        <v>33171</v>
      </c>
      <c r="M563" s="82">
        <f>_xlfn.XLOOKUP(A563,'Hospitalisation Transform'!$A$2:$A$2344,'Hospitalisation Transform'!$D$2:$D$2344)</f>
        <v>17626.240000000002</v>
      </c>
      <c r="N563" s="14" t="str">
        <f>_xlfn.XLOOKUP(A563,'Hospitalisation Transform'!$A$2:$A$2344,'Hospitalisation Transform'!$E$2:$E$2344)</f>
        <v>tier - 1</v>
      </c>
      <c r="O563" s="14" t="str">
        <f>_xlfn.XLOOKUP(A563,'Hospitalisation Transform'!$A$2:$A$2344,'Hospitalisation Transform'!$F$2:$F$2344)</f>
        <v>tier - 3</v>
      </c>
      <c r="P563" s="14" t="str">
        <f>_xlfn.XLOOKUP(A563,'Hospitalisation Transform'!$A$2:$A$2344,'Hospitalisation Transform'!$G$2:$G$2344)</f>
        <v>R1013</v>
      </c>
      <c r="Q563" s="14">
        <f>_xlfn.XLOOKUP(A563,'Hospitalisation Transform'!$A$2:$A$2344,'Hospitalisation Transform'!$H$2:$H$2344)</f>
        <v>33</v>
      </c>
    </row>
    <row r="564" spans="1:17" ht="15.5" x14ac:dyDescent="0.35">
      <c r="A564" s="59" t="s">
        <v>1809</v>
      </c>
      <c r="B564" s="39" t="str">
        <f>_xlfn.XLOOKUP(A564,'Customer Names Transform'!$A$2:$A$2336,'Customer Names Transform'!$D$2:$D$2336)</f>
        <v>Bobby E.</v>
      </c>
      <c r="C564" s="28">
        <f>_xlfn.XLOOKUP(A564,'Medical Exam Transform'!$A$2:$A$2336,'Medical Exam Transform'!$B$2:$B$2336)</f>
        <v>49.09</v>
      </c>
      <c r="D564" s="14">
        <f>_xlfn.XLOOKUP(A564,'Medical Exam Transform'!$A$2:$A$2336,'Medical Exam Transform'!$C$2:$C$2336)</f>
        <v>8.3800000000000008</v>
      </c>
      <c r="E564" s="14" t="str">
        <f>_xlfn.XLOOKUP(A564,'Medical Exam Transform'!$A$2:$A$2336,'Medical Exam Transform'!$D$2:$D$2336)</f>
        <v>Yes</v>
      </c>
      <c r="F564" s="14" t="str">
        <f>_xlfn.XLOOKUP(A564,'Medical Exam Transform'!$A$2:$A$2336,'Medical Exam Transform'!$E$2:$E$2336)</f>
        <v>No</v>
      </c>
      <c r="G564" s="14" t="str">
        <f>_xlfn.XLOOKUP(A564,'Medical Exam Transform'!$A$2:$A$2336,'Medical Exam Transform'!$F$2:$F$2336)</f>
        <v>No</v>
      </c>
      <c r="H564" s="14">
        <f>_xlfn.XLOOKUP(A564,'Medical Exam Transform'!$A$2:$A$2336,'Medical Exam Transform'!$G$2:$G$2336)</f>
        <v>2</v>
      </c>
      <c r="I564" s="14" t="str">
        <f>_xlfn.XLOOKUP(A564,'Medical Exam Transform'!$A$2:$A$2336,'Medical Exam Transform'!$H$2:$H$2336)</f>
        <v>No</v>
      </c>
      <c r="J564" s="14" t="str">
        <f>_xlfn.XLOOKUP(A564,'Medical Exam Transform'!$A$2:$A$2336,'Medical Exam Transform'!$I$2:$I$2336)</f>
        <v>Obesity</v>
      </c>
      <c r="K564" s="14" t="str">
        <f>_xlfn.XLOOKUP(A564,'Medical Exam Transform'!$A$2:$A$2336,'Medical Exam Transform'!$J$2:$J$2336)</f>
        <v>Diabetes</v>
      </c>
      <c r="L564" s="60">
        <f>_xlfn.XLOOKUP(A564,'Hospitalisation Transform'!$A$2:$A$2344,'Hospitalisation Transform'!$B$2:$B$2344)</f>
        <v>25775</v>
      </c>
      <c r="M564" s="82">
        <f>_xlfn.XLOOKUP(A564,'Hospitalisation Transform'!$A$2:$A$2344,'Hospitalisation Transform'!$D$2:$D$2344)</f>
        <v>17584.72</v>
      </c>
      <c r="N564" s="14" t="str">
        <f>_xlfn.XLOOKUP(A564,'Hospitalisation Transform'!$A$2:$A$2344,'Hospitalisation Transform'!$E$2:$E$2344)</f>
        <v>tier - 1</v>
      </c>
      <c r="O564" s="14" t="str">
        <f>_xlfn.XLOOKUP(A564,'Hospitalisation Transform'!$A$2:$A$2344,'Hospitalisation Transform'!$F$2:$F$2344)</f>
        <v>tier - 3</v>
      </c>
      <c r="P564" s="14" t="str">
        <f>_xlfn.XLOOKUP(A564,'Hospitalisation Transform'!$A$2:$A$2344,'Hospitalisation Transform'!$G$2:$G$2344)</f>
        <v>R1012</v>
      </c>
      <c r="Q564" s="14">
        <f>_xlfn.XLOOKUP(A564,'Hospitalisation Transform'!$A$2:$A$2344,'Hospitalisation Transform'!$H$2:$H$2344)</f>
        <v>53</v>
      </c>
    </row>
    <row r="565" spans="1:17" ht="15.5" x14ac:dyDescent="0.35">
      <c r="A565" s="59" t="s">
        <v>1808</v>
      </c>
      <c r="B565" s="39" t="str">
        <f>_xlfn.XLOOKUP(A565,'Customer Names Transform'!$A$2:$A$2336,'Customer Names Transform'!$D$2:$D$2336)</f>
        <v>Daniel P.</v>
      </c>
      <c r="C565" s="28">
        <f>_xlfn.XLOOKUP(A565,'Medical Exam Transform'!$A$2:$A$2336,'Medical Exam Transform'!$B$2:$B$2336)</f>
        <v>28.024999999999999</v>
      </c>
      <c r="D565" s="14">
        <f>_xlfn.XLOOKUP(A565,'Medical Exam Transform'!$A$2:$A$2336,'Medical Exam Transform'!$C$2:$C$2336)</f>
        <v>7.03</v>
      </c>
      <c r="E565" s="14" t="str">
        <f>_xlfn.XLOOKUP(A565,'Medical Exam Transform'!$A$2:$A$2336,'Medical Exam Transform'!$D$2:$D$2336)</f>
        <v>No</v>
      </c>
      <c r="F565" s="14" t="str">
        <f>_xlfn.XLOOKUP(A565,'Medical Exam Transform'!$A$2:$A$2336,'Medical Exam Transform'!$E$2:$E$2336)</f>
        <v>No</v>
      </c>
      <c r="G565" s="14" t="str">
        <f>_xlfn.XLOOKUP(A565,'Medical Exam Transform'!$A$2:$A$2336,'Medical Exam Transform'!$F$2:$F$2336)</f>
        <v>No</v>
      </c>
      <c r="H565" s="14">
        <f>_xlfn.XLOOKUP(A565,'Medical Exam Transform'!$A$2:$A$2336,'Medical Exam Transform'!$G$2:$G$2336)</f>
        <v>0</v>
      </c>
      <c r="I565" s="14" t="str">
        <f>_xlfn.XLOOKUP(A565,'Medical Exam Transform'!$A$2:$A$2336,'Medical Exam Transform'!$H$2:$H$2336)</f>
        <v>Yes</v>
      </c>
      <c r="J565" s="14" t="str">
        <f>_xlfn.XLOOKUP(A565,'Medical Exam Transform'!$A$2:$A$2336,'Medical Exam Transform'!$I$2:$I$2336)</f>
        <v>Overweight</v>
      </c>
      <c r="K565" s="14" t="str">
        <f>_xlfn.XLOOKUP(A565,'Medical Exam Transform'!$A$2:$A$2336,'Medical Exam Transform'!$J$2:$J$2336)</f>
        <v>Normal</v>
      </c>
      <c r="L565" s="60">
        <f>_xlfn.XLOOKUP(A565,'Hospitalisation Transform'!$A$2:$A$2344,'Hospitalisation Transform'!$B$2:$B$2344)</f>
        <v>37493</v>
      </c>
      <c r="M565" s="82">
        <f>_xlfn.XLOOKUP(A565,'Hospitalisation Transform'!$A$2:$A$2344,'Hospitalisation Transform'!$D$2:$D$2344)</f>
        <v>17560.38</v>
      </c>
      <c r="N565" s="14" t="str">
        <f>_xlfn.XLOOKUP(A565,'Hospitalisation Transform'!$A$2:$A$2344,'Hospitalisation Transform'!$E$2:$E$2344)</f>
        <v>tier - 1</v>
      </c>
      <c r="O565" s="14" t="str">
        <f>_xlfn.XLOOKUP(A565,'Hospitalisation Transform'!$A$2:$A$2344,'Hospitalisation Transform'!$F$2:$F$2344)</f>
        <v>tier - 1</v>
      </c>
      <c r="P565" s="14" t="str">
        <f>_xlfn.XLOOKUP(A565,'Hospitalisation Transform'!$A$2:$A$2344,'Hospitalisation Transform'!$G$2:$G$2344)</f>
        <v>R1012</v>
      </c>
      <c r="Q565" s="14">
        <f>_xlfn.XLOOKUP(A565,'Hospitalisation Transform'!$A$2:$A$2344,'Hospitalisation Transform'!$H$2:$H$2344)</f>
        <v>21</v>
      </c>
    </row>
    <row r="566" spans="1:17" ht="15.5" x14ac:dyDescent="0.35">
      <c r="A566" s="59" t="s">
        <v>1807</v>
      </c>
      <c r="B566" s="39" t="str">
        <f>_xlfn.XLOOKUP(A566,'Customer Names Transform'!$A$2:$A$2336,'Customer Names Transform'!$D$2:$D$2336)</f>
        <v>Marie E.</v>
      </c>
      <c r="C566" s="28">
        <f>_xlfn.XLOOKUP(A566,'Medical Exam Transform'!$A$2:$A$2336,'Medical Exam Transform'!$B$2:$B$2336)</f>
        <v>43.32</v>
      </c>
      <c r="D566" s="14">
        <f>_xlfn.XLOOKUP(A566,'Medical Exam Transform'!$A$2:$A$2336,'Medical Exam Transform'!$C$2:$C$2336)</f>
        <v>8.75</v>
      </c>
      <c r="E566" s="14" t="str">
        <f>_xlfn.XLOOKUP(A566,'Medical Exam Transform'!$A$2:$A$2336,'Medical Exam Transform'!$D$2:$D$2336)</f>
        <v>Yes</v>
      </c>
      <c r="F566" s="14" t="str">
        <f>_xlfn.XLOOKUP(A566,'Medical Exam Transform'!$A$2:$A$2336,'Medical Exam Transform'!$E$2:$E$2336)</f>
        <v>No</v>
      </c>
      <c r="G566" s="14" t="str">
        <f>_xlfn.XLOOKUP(A566,'Medical Exam Transform'!$A$2:$A$2336,'Medical Exam Transform'!$F$2:$F$2336)</f>
        <v>Yes</v>
      </c>
      <c r="H566" s="14">
        <f>_xlfn.XLOOKUP(A566,'Medical Exam Transform'!$A$2:$A$2336,'Medical Exam Transform'!$G$2:$G$2336)</f>
        <v>1</v>
      </c>
      <c r="I566" s="14" t="str">
        <f>_xlfn.XLOOKUP(A566,'Medical Exam Transform'!$A$2:$A$2336,'Medical Exam Transform'!$H$2:$H$2336)</f>
        <v>No</v>
      </c>
      <c r="J566" s="14" t="str">
        <f>_xlfn.XLOOKUP(A566,'Medical Exam Transform'!$A$2:$A$2336,'Medical Exam Transform'!$I$2:$I$2336)</f>
        <v>Obesity</v>
      </c>
      <c r="K566" s="14" t="str">
        <f>_xlfn.XLOOKUP(A566,'Medical Exam Transform'!$A$2:$A$2336,'Medical Exam Transform'!$J$2:$J$2336)</f>
        <v>Normal</v>
      </c>
      <c r="L566" s="60">
        <f>_xlfn.XLOOKUP(A566,'Hospitalisation Transform'!$A$2:$A$2344,'Hospitalisation Transform'!$B$2:$B$2344)</f>
        <v>23331</v>
      </c>
      <c r="M566" s="82">
        <f>_xlfn.XLOOKUP(A566,'Hospitalisation Transform'!$A$2:$A$2344,'Hospitalisation Transform'!$D$2:$D$2344)</f>
        <v>17556.88</v>
      </c>
      <c r="N566" s="14" t="str">
        <f>_xlfn.XLOOKUP(A566,'Hospitalisation Transform'!$A$2:$A$2344,'Hospitalisation Transform'!$E$2:$E$2344)</f>
        <v>tier - 1</v>
      </c>
      <c r="O566" s="14" t="str">
        <f>_xlfn.XLOOKUP(A566,'Hospitalisation Transform'!$A$2:$A$2344,'Hospitalisation Transform'!$F$2:$F$2344)</f>
        <v>tier - 2</v>
      </c>
      <c r="P566" s="14" t="str">
        <f>_xlfn.XLOOKUP(A566,'Hospitalisation Transform'!$A$2:$A$2344,'Hospitalisation Transform'!$G$2:$G$2344)</f>
        <v>R1012</v>
      </c>
      <c r="Q566" s="14">
        <f>_xlfn.XLOOKUP(A566,'Hospitalisation Transform'!$A$2:$A$2344,'Hospitalisation Transform'!$H$2:$H$2344)</f>
        <v>60</v>
      </c>
    </row>
    <row r="567" spans="1:17" ht="15.5" x14ac:dyDescent="0.35">
      <c r="A567" s="59" t="s">
        <v>1806</v>
      </c>
      <c r="B567" s="39" t="str">
        <f>_xlfn.XLOOKUP(A567,'Customer Names Transform'!$A$2:$A$2336,'Customer Names Transform'!$D$2:$D$2336)</f>
        <v>Katie</v>
      </c>
      <c r="C567" s="28">
        <f>_xlfn.XLOOKUP(A567,'Medical Exam Transform'!$A$2:$A$2336,'Medical Exam Transform'!$B$2:$B$2336)</f>
        <v>45.92</v>
      </c>
      <c r="D567" s="14">
        <f>_xlfn.XLOOKUP(A567,'Medical Exam Transform'!$A$2:$A$2336,'Medical Exam Transform'!$C$2:$C$2336)</f>
        <v>9.51</v>
      </c>
      <c r="E567" s="14" t="str">
        <f>_xlfn.XLOOKUP(A567,'Medical Exam Transform'!$A$2:$A$2336,'Medical Exam Transform'!$D$2:$D$2336)</f>
        <v>No</v>
      </c>
      <c r="F567" s="14" t="str">
        <f>_xlfn.XLOOKUP(A567,'Medical Exam Transform'!$A$2:$A$2336,'Medical Exam Transform'!$E$2:$E$2336)</f>
        <v>No</v>
      </c>
      <c r="G567" s="14" t="str">
        <f>_xlfn.XLOOKUP(A567,'Medical Exam Transform'!$A$2:$A$2336,'Medical Exam Transform'!$F$2:$F$2336)</f>
        <v>No</v>
      </c>
      <c r="H567" s="14">
        <f>_xlfn.XLOOKUP(A567,'Medical Exam Transform'!$A$2:$A$2336,'Medical Exam Transform'!$G$2:$G$2336)</f>
        <v>0</v>
      </c>
      <c r="I567" s="14" t="str">
        <f>_xlfn.XLOOKUP(A567,'Medical Exam Transform'!$A$2:$A$2336,'Medical Exam Transform'!$H$2:$H$2336)</f>
        <v>No</v>
      </c>
      <c r="J567" s="14" t="str">
        <f>_xlfn.XLOOKUP(A567,'Medical Exam Transform'!$A$2:$A$2336,'Medical Exam Transform'!$I$2:$I$2336)</f>
        <v>Obesity</v>
      </c>
      <c r="K567" s="14" t="str">
        <f>_xlfn.XLOOKUP(A567,'Medical Exam Transform'!$A$2:$A$2336,'Medical Exam Transform'!$J$2:$J$2336)</f>
        <v>Diabetes</v>
      </c>
      <c r="L567" s="60">
        <f>_xlfn.XLOOKUP(A567,'Hospitalisation Transform'!$A$2:$A$2344,'Hospitalisation Transform'!$B$2:$B$2344)</f>
        <v>25031</v>
      </c>
      <c r="M567" s="82">
        <f>_xlfn.XLOOKUP(A567,'Hospitalisation Transform'!$A$2:$A$2344,'Hospitalisation Transform'!$D$2:$D$2344)</f>
        <v>17507.47</v>
      </c>
      <c r="N567" s="14" t="str">
        <f>_xlfn.XLOOKUP(A567,'Hospitalisation Transform'!$A$2:$A$2344,'Hospitalisation Transform'!$E$2:$E$2344)</f>
        <v>tier - 1</v>
      </c>
      <c r="O567" s="14" t="str">
        <f>_xlfn.XLOOKUP(A567,'Hospitalisation Transform'!$A$2:$A$2344,'Hospitalisation Transform'!$F$2:$F$2344)</f>
        <v>tier - 1</v>
      </c>
      <c r="P567" s="14" t="str">
        <f>_xlfn.XLOOKUP(A567,'Hospitalisation Transform'!$A$2:$A$2344,'Hospitalisation Transform'!$G$2:$G$2344)</f>
        <v>R1026</v>
      </c>
      <c r="Q567" s="14">
        <f>_xlfn.XLOOKUP(A567,'Hospitalisation Transform'!$A$2:$A$2344,'Hospitalisation Transform'!$H$2:$H$2344)</f>
        <v>55</v>
      </c>
    </row>
    <row r="568" spans="1:17" ht="15.5" x14ac:dyDescent="0.35">
      <c r="A568" s="59" t="s">
        <v>1805</v>
      </c>
      <c r="B568" s="39" t="str">
        <f>_xlfn.XLOOKUP(A568,'Customer Names Transform'!$A$2:$A$2336,'Customer Names Transform'!$D$2:$D$2336)</f>
        <v>Eric D</v>
      </c>
      <c r="C568" s="28">
        <f>_xlfn.XLOOKUP(A568,'Medical Exam Transform'!$A$2:$A$2336,'Medical Exam Transform'!$B$2:$B$2336)</f>
        <v>44.03</v>
      </c>
      <c r="D568" s="14">
        <f>_xlfn.XLOOKUP(A568,'Medical Exam Transform'!$A$2:$A$2336,'Medical Exam Transform'!$C$2:$C$2336)</f>
        <v>9.36</v>
      </c>
      <c r="E568" s="14" t="str">
        <f>_xlfn.XLOOKUP(A568,'Medical Exam Transform'!$A$2:$A$2336,'Medical Exam Transform'!$D$2:$D$2336)</f>
        <v>No</v>
      </c>
      <c r="F568" s="14" t="str">
        <f>_xlfn.XLOOKUP(A568,'Medical Exam Transform'!$A$2:$A$2336,'Medical Exam Transform'!$E$2:$E$2336)</f>
        <v>No</v>
      </c>
      <c r="G568" s="14" t="str">
        <f>_xlfn.XLOOKUP(A568,'Medical Exam Transform'!$A$2:$A$2336,'Medical Exam Transform'!$F$2:$F$2336)</f>
        <v>No</v>
      </c>
      <c r="H568" s="14">
        <f>_xlfn.XLOOKUP(A568,'Medical Exam Transform'!$A$2:$A$2336,'Medical Exam Transform'!$G$2:$G$2336)</f>
        <v>0</v>
      </c>
      <c r="I568" s="14" t="str">
        <f>_xlfn.XLOOKUP(A568,'Medical Exam Transform'!$A$2:$A$2336,'Medical Exam Transform'!$H$2:$H$2336)</f>
        <v>No</v>
      </c>
      <c r="J568" s="14" t="str">
        <f>_xlfn.XLOOKUP(A568,'Medical Exam Transform'!$A$2:$A$2336,'Medical Exam Transform'!$I$2:$I$2336)</f>
        <v>Obesity</v>
      </c>
      <c r="K568" s="14" t="str">
        <f>_xlfn.XLOOKUP(A568,'Medical Exam Transform'!$A$2:$A$2336,'Medical Exam Transform'!$J$2:$J$2336)</f>
        <v>Diabetes</v>
      </c>
      <c r="L568" s="60">
        <f>_xlfn.XLOOKUP(A568,'Hospitalisation Transform'!$A$2:$A$2344,'Hospitalisation Transform'!$B$2:$B$2344)</f>
        <v>23909</v>
      </c>
      <c r="M568" s="82">
        <f>_xlfn.XLOOKUP(A568,'Hospitalisation Transform'!$A$2:$A$2344,'Hospitalisation Transform'!$D$2:$D$2344)</f>
        <v>17505.650000000001</v>
      </c>
      <c r="N568" s="14" t="str">
        <f>_xlfn.XLOOKUP(A568,'Hospitalisation Transform'!$A$2:$A$2344,'Hospitalisation Transform'!$E$2:$E$2344)</f>
        <v>tier - 1</v>
      </c>
      <c r="O568" s="14" t="str">
        <f>_xlfn.XLOOKUP(A568,'Hospitalisation Transform'!$A$2:$A$2344,'Hospitalisation Transform'!$F$2:$F$2344)</f>
        <v>tier - 2</v>
      </c>
      <c r="P568" s="14" t="str">
        <f>_xlfn.XLOOKUP(A568,'Hospitalisation Transform'!$A$2:$A$2344,'Hospitalisation Transform'!$G$2:$G$2344)</f>
        <v>R1023</v>
      </c>
      <c r="Q568" s="14">
        <f>_xlfn.XLOOKUP(A568,'Hospitalisation Transform'!$A$2:$A$2344,'Hospitalisation Transform'!$H$2:$H$2344)</f>
        <v>58</v>
      </c>
    </row>
    <row r="569" spans="1:17" ht="15.5" x14ac:dyDescent="0.35">
      <c r="A569" s="59" t="s">
        <v>1804</v>
      </c>
      <c r="B569" s="39" t="str">
        <f>_xlfn.XLOOKUP(A569,'Customer Names Transform'!$A$2:$A$2336,'Customer Names Transform'!$D$2:$D$2336)</f>
        <v>Tara</v>
      </c>
      <c r="C569" s="28">
        <f>_xlfn.XLOOKUP(A569,'Medical Exam Transform'!$A$2:$A$2336,'Medical Exam Transform'!$B$2:$B$2336)</f>
        <v>24.6</v>
      </c>
      <c r="D569" s="14">
        <f>_xlfn.XLOOKUP(A569,'Medical Exam Transform'!$A$2:$A$2336,'Medical Exam Transform'!$C$2:$C$2336)</f>
        <v>4.8099999999999996</v>
      </c>
      <c r="E569" s="14" t="str">
        <f>_xlfn.XLOOKUP(A569,'Medical Exam Transform'!$A$2:$A$2336,'Medical Exam Transform'!$D$2:$D$2336)</f>
        <v>No</v>
      </c>
      <c r="F569" s="14" t="str">
        <f>_xlfn.XLOOKUP(A569,'Medical Exam Transform'!$A$2:$A$2336,'Medical Exam Transform'!$E$2:$E$2336)</f>
        <v>No</v>
      </c>
      <c r="G569" s="14" t="str">
        <f>_xlfn.XLOOKUP(A569,'Medical Exam Transform'!$A$2:$A$2336,'Medical Exam Transform'!$F$2:$F$2336)</f>
        <v>No</v>
      </c>
      <c r="H569" s="14">
        <f>_xlfn.XLOOKUP(A569,'Medical Exam Transform'!$A$2:$A$2336,'Medical Exam Transform'!$G$2:$G$2336)</f>
        <v>0</v>
      </c>
      <c r="I569" s="14" t="str">
        <f>_xlfn.XLOOKUP(A569,'Medical Exam Transform'!$A$2:$A$2336,'Medical Exam Transform'!$H$2:$H$2336)</f>
        <v>Yes</v>
      </c>
      <c r="J569" s="14" t="str">
        <f>_xlfn.XLOOKUP(A569,'Medical Exam Transform'!$A$2:$A$2336,'Medical Exam Transform'!$I$2:$I$2336)</f>
        <v>Normalweight</v>
      </c>
      <c r="K569" s="14" t="str">
        <f>_xlfn.XLOOKUP(A569,'Medical Exam Transform'!$A$2:$A$2336,'Medical Exam Transform'!$J$2:$J$2336)</f>
        <v>Prediabetes</v>
      </c>
      <c r="L569" s="60">
        <f>_xlfn.XLOOKUP(A569,'Hospitalisation Transform'!$A$2:$A$2344,'Hospitalisation Transform'!$B$2:$B$2344)</f>
        <v>33236</v>
      </c>
      <c r="M569" s="82">
        <f>_xlfn.XLOOKUP(A569,'Hospitalisation Transform'!$A$2:$A$2344,'Hospitalisation Transform'!$D$2:$D$2344)</f>
        <v>17496.310000000001</v>
      </c>
      <c r="N569" s="14" t="str">
        <f>_xlfn.XLOOKUP(A569,'Hospitalisation Transform'!$A$2:$A$2344,'Hospitalisation Transform'!$E$2:$E$2344)</f>
        <v>tier - 1</v>
      </c>
      <c r="O569" s="14" t="str">
        <f>_xlfn.XLOOKUP(A569,'Hospitalisation Transform'!$A$2:$A$2344,'Hospitalisation Transform'!$F$2:$F$2344)</f>
        <v>tier - 2</v>
      </c>
      <c r="P569" s="14" t="str">
        <f>_xlfn.XLOOKUP(A569,'Hospitalisation Transform'!$A$2:$A$2344,'Hospitalisation Transform'!$G$2:$G$2344)</f>
        <v>R1011</v>
      </c>
      <c r="Q569" s="14">
        <f>_xlfn.XLOOKUP(A569,'Hospitalisation Transform'!$A$2:$A$2344,'Hospitalisation Transform'!$H$2:$H$2344)</f>
        <v>32</v>
      </c>
    </row>
    <row r="570" spans="1:17" ht="15.5" x14ac:dyDescent="0.35">
      <c r="A570" s="59" t="s">
        <v>1803</v>
      </c>
      <c r="B570" s="39" t="str">
        <f>_xlfn.XLOOKUP(A570,'Customer Names Transform'!$A$2:$A$2336,'Customer Names Transform'!$D$2:$D$2336)</f>
        <v>Haley L</v>
      </c>
      <c r="C570" s="28">
        <f>_xlfn.XLOOKUP(A570,'Medical Exam Transform'!$A$2:$A$2336,'Medical Exam Transform'!$B$2:$B$2336)</f>
        <v>49.15</v>
      </c>
      <c r="D570" s="14">
        <f>_xlfn.XLOOKUP(A570,'Medical Exam Transform'!$A$2:$A$2336,'Medical Exam Transform'!$C$2:$C$2336)</f>
        <v>8.08</v>
      </c>
      <c r="E570" s="14" t="str">
        <f>_xlfn.XLOOKUP(A570,'Medical Exam Transform'!$A$2:$A$2336,'Medical Exam Transform'!$D$2:$D$2336)</f>
        <v>No</v>
      </c>
      <c r="F570" s="14" t="str">
        <f>_xlfn.XLOOKUP(A570,'Medical Exam Transform'!$A$2:$A$2336,'Medical Exam Transform'!$E$2:$E$2336)</f>
        <v>No</v>
      </c>
      <c r="G570" s="14" t="str">
        <f>_xlfn.XLOOKUP(A570,'Medical Exam Transform'!$A$2:$A$2336,'Medical Exam Transform'!$F$2:$F$2336)</f>
        <v>No</v>
      </c>
      <c r="H570" s="14">
        <f>_xlfn.XLOOKUP(A570,'Medical Exam Transform'!$A$2:$A$2336,'Medical Exam Transform'!$G$2:$G$2336)</f>
        <v>0</v>
      </c>
      <c r="I570" s="14" t="str">
        <f>_xlfn.XLOOKUP(A570,'Medical Exam Transform'!$A$2:$A$2336,'Medical Exam Transform'!$H$2:$H$2336)</f>
        <v>No</v>
      </c>
      <c r="J570" s="14" t="str">
        <f>_xlfn.XLOOKUP(A570,'Medical Exam Transform'!$A$2:$A$2336,'Medical Exam Transform'!$I$2:$I$2336)</f>
        <v>Obesity</v>
      </c>
      <c r="K570" s="14" t="str">
        <f>_xlfn.XLOOKUP(A570,'Medical Exam Transform'!$A$2:$A$2336,'Medical Exam Transform'!$J$2:$J$2336)</f>
        <v>Diabetes</v>
      </c>
      <c r="L570" s="60">
        <f>_xlfn.XLOOKUP(A570,'Hospitalisation Transform'!$A$2:$A$2344,'Hospitalisation Transform'!$B$2:$B$2344)</f>
        <v>26092</v>
      </c>
      <c r="M570" s="82">
        <f>_xlfn.XLOOKUP(A570,'Hospitalisation Transform'!$A$2:$A$2344,'Hospitalisation Transform'!$D$2:$D$2344)</f>
        <v>17479.53</v>
      </c>
      <c r="N570" s="14" t="str">
        <f>_xlfn.XLOOKUP(A570,'Hospitalisation Transform'!$A$2:$A$2344,'Hospitalisation Transform'!$E$2:$E$2344)</f>
        <v>tier - 1</v>
      </c>
      <c r="O570" s="14" t="str">
        <f>_xlfn.XLOOKUP(A570,'Hospitalisation Transform'!$A$2:$A$2344,'Hospitalisation Transform'!$F$2:$F$2344)</f>
        <v>tier - 1</v>
      </c>
      <c r="P570" s="14" t="str">
        <f>_xlfn.XLOOKUP(A570,'Hospitalisation Transform'!$A$2:$A$2344,'Hospitalisation Transform'!$G$2:$G$2344)</f>
        <v>R1012</v>
      </c>
      <c r="Q570" s="14">
        <f>_xlfn.XLOOKUP(A570,'Hospitalisation Transform'!$A$2:$A$2344,'Hospitalisation Transform'!$H$2:$H$2344)</f>
        <v>52</v>
      </c>
    </row>
    <row r="571" spans="1:17" ht="15.5" x14ac:dyDescent="0.35">
      <c r="A571" s="59" t="s">
        <v>1802</v>
      </c>
      <c r="B571" s="39" t="str">
        <f>_xlfn.XLOOKUP(A571,'Customer Names Transform'!$A$2:$A$2336,'Customer Names Transform'!$D$2:$D$2336)</f>
        <v>Kayla B.</v>
      </c>
      <c r="C571" s="28">
        <f>_xlfn.XLOOKUP(A571,'Medical Exam Transform'!$A$2:$A$2336,'Medical Exam Transform'!$B$2:$B$2336)</f>
        <v>28.31</v>
      </c>
      <c r="D571" s="14">
        <f>_xlfn.XLOOKUP(A571,'Medical Exam Transform'!$A$2:$A$2336,'Medical Exam Transform'!$C$2:$C$2336)</f>
        <v>6.29</v>
      </c>
      <c r="E571" s="14" t="str">
        <f>_xlfn.XLOOKUP(A571,'Medical Exam Transform'!$A$2:$A$2336,'Medical Exam Transform'!$D$2:$D$2336)</f>
        <v>No</v>
      </c>
      <c r="F571" s="14" t="str">
        <f>_xlfn.XLOOKUP(A571,'Medical Exam Transform'!$A$2:$A$2336,'Medical Exam Transform'!$E$2:$E$2336)</f>
        <v>No</v>
      </c>
      <c r="G571" s="14" t="str">
        <f>_xlfn.XLOOKUP(A571,'Medical Exam Transform'!$A$2:$A$2336,'Medical Exam Transform'!$F$2:$F$2336)</f>
        <v>Yes</v>
      </c>
      <c r="H571" s="14">
        <f>_xlfn.XLOOKUP(A571,'Medical Exam Transform'!$A$2:$A$2336,'Medical Exam Transform'!$G$2:$G$2336)</f>
        <v>1</v>
      </c>
      <c r="I571" s="14" t="str">
        <f>_xlfn.XLOOKUP(A571,'Medical Exam Transform'!$A$2:$A$2336,'Medical Exam Transform'!$H$2:$H$2336)</f>
        <v>Yes</v>
      </c>
      <c r="J571" s="14" t="str">
        <f>_xlfn.XLOOKUP(A571,'Medical Exam Transform'!$A$2:$A$2336,'Medical Exam Transform'!$I$2:$I$2336)</f>
        <v>Overweight</v>
      </c>
      <c r="K571" s="14" t="str">
        <f>_xlfn.XLOOKUP(A571,'Medical Exam Transform'!$A$2:$A$2336,'Medical Exam Transform'!$J$2:$J$2336)</f>
        <v>Normal</v>
      </c>
      <c r="L571" s="60">
        <f>_xlfn.XLOOKUP(A571,'Hospitalisation Transform'!$A$2:$A$2344,'Hospitalisation Transform'!$B$2:$B$2344)</f>
        <v>37927</v>
      </c>
      <c r="M571" s="82">
        <f>_xlfn.XLOOKUP(A571,'Hospitalisation Transform'!$A$2:$A$2344,'Hospitalisation Transform'!$D$2:$D$2344)</f>
        <v>17468.98</v>
      </c>
      <c r="N571" s="14" t="str">
        <f>_xlfn.XLOOKUP(A571,'Hospitalisation Transform'!$A$2:$A$2344,'Hospitalisation Transform'!$E$2:$E$2344)</f>
        <v>tier - 2</v>
      </c>
      <c r="O571" s="14" t="str">
        <f>_xlfn.XLOOKUP(A571,'Hospitalisation Transform'!$A$2:$A$2344,'Hospitalisation Transform'!$F$2:$F$2344)</f>
        <v>tier - 1</v>
      </c>
      <c r="P571" s="14" t="str">
        <f>_xlfn.XLOOKUP(A571,'Hospitalisation Transform'!$A$2:$A$2344,'Hospitalisation Transform'!$G$2:$G$2344)</f>
        <v>R1012</v>
      </c>
      <c r="Q571" s="14">
        <f>_xlfn.XLOOKUP(A571,'Hospitalisation Transform'!$A$2:$A$2344,'Hospitalisation Transform'!$H$2:$H$2344)</f>
        <v>20</v>
      </c>
    </row>
    <row r="572" spans="1:17" ht="15.5" x14ac:dyDescent="0.35">
      <c r="A572" s="59" t="s">
        <v>1801</v>
      </c>
      <c r="B572" s="39" t="str">
        <f>_xlfn.XLOOKUP(A572,'Customer Names Transform'!$A$2:$A$2336,'Customer Names Transform'!$D$2:$D$2336)</f>
        <v>Mark D.</v>
      </c>
      <c r="C572" s="28">
        <f>_xlfn.XLOOKUP(A572,'Medical Exam Transform'!$A$2:$A$2336,'Medical Exam Transform'!$B$2:$B$2336)</f>
        <v>22.99</v>
      </c>
      <c r="D572" s="14">
        <f>_xlfn.XLOOKUP(A572,'Medical Exam Transform'!$A$2:$A$2336,'Medical Exam Transform'!$C$2:$C$2336)</f>
        <v>6.29</v>
      </c>
      <c r="E572" s="14" t="str">
        <f>_xlfn.XLOOKUP(A572,'Medical Exam Transform'!$A$2:$A$2336,'Medical Exam Transform'!$D$2:$D$2336)</f>
        <v>No</v>
      </c>
      <c r="F572" s="14" t="str">
        <f>_xlfn.XLOOKUP(A572,'Medical Exam Transform'!$A$2:$A$2336,'Medical Exam Transform'!$E$2:$E$2336)</f>
        <v>No</v>
      </c>
      <c r="G572" s="14" t="str">
        <f>_xlfn.XLOOKUP(A572,'Medical Exam Transform'!$A$2:$A$2336,'Medical Exam Transform'!$F$2:$F$2336)</f>
        <v>No</v>
      </c>
      <c r="H572" s="14">
        <f>_xlfn.XLOOKUP(A572,'Medical Exam Transform'!$A$2:$A$2336,'Medical Exam Transform'!$G$2:$G$2336)</f>
        <v>1</v>
      </c>
      <c r="I572" s="14" t="str">
        <f>_xlfn.XLOOKUP(A572,'Medical Exam Transform'!$A$2:$A$2336,'Medical Exam Transform'!$H$2:$H$2336)</f>
        <v>Yes</v>
      </c>
      <c r="J572" s="14" t="str">
        <f>_xlfn.XLOOKUP(A572,'Medical Exam Transform'!$A$2:$A$2336,'Medical Exam Transform'!$I$2:$I$2336)</f>
        <v>Normalweight</v>
      </c>
      <c r="K572" s="14" t="str">
        <f>_xlfn.XLOOKUP(A572,'Medical Exam Transform'!$A$2:$A$2336,'Medical Exam Transform'!$J$2:$J$2336)</f>
        <v>Prediabetes</v>
      </c>
      <c r="L572" s="60">
        <f>_xlfn.XLOOKUP(A572,'Hospitalisation Transform'!$A$2:$A$2344,'Hospitalisation Transform'!$B$2:$B$2344)</f>
        <v>33895</v>
      </c>
      <c r="M572" s="82">
        <f>_xlfn.XLOOKUP(A572,'Hospitalisation Transform'!$A$2:$A$2344,'Hospitalisation Transform'!$D$2:$D$2344)</f>
        <v>17361.77</v>
      </c>
      <c r="N572" s="14" t="str">
        <f>_xlfn.XLOOKUP(A572,'Hospitalisation Transform'!$A$2:$A$2344,'Hospitalisation Transform'!$E$2:$E$2344)</f>
        <v>tier - 2</v>
      </c>
      <c r="O572" s="14" t="str">
        <f>_xlfn.XLOOKUP(A572,'Hospitalisation Transform'!$A$2:$A$2344,'Hospitalisation Transform'!$F$2:$F$2344)</f>
        <v>tier - 1</v>
      </c>
      <c r="P572" s="14" t="str">
        <f>_xlfn.XLOOKUP(A572,'Hospitalisation Transform'!$A$2:$A$2344,'Hospitalisation Transform'!$G$2:$G$2344)</f>
        <v>R1012</v>
      </c>
      <c r="Q572" s="14">
        <f>_xlfn.XLOOKUP(A572,'Hospitalisation Transform'!$A$2:$A$2344,'Hospitalisation Transform'!$H$2:$H$2344)</f>
        <v>31</v>
      </c>
    </row>
    <row r="573" spans="1:17" ht="15.5" x14ac:dyDescent="0.35">
      <c r="A573" s="59" t="s">
        <v>1800</v>
      </c>
      <c r="B573" s="39" t="str">
        <f>_xlfn.XLOOKUP(A573,'Customer Names Transform'!$A$2:$A$2336,'Customer Names Transform'!$D$2:$D$2336)</f>
        <v>Patrick J.</v>
      </c>
      <c r="C573" s="28">
        <f>_xlfn.XLOOKUP(A573,'Medical Exam Transform'!$A$2:$A$2336,'Medical Exam Transform'!$B$2:$B$2336)</f>
        <v>29.07</v>
      </c>
      <c r="D573" s="14">
        <f>_xlfn.XLOOKUP(A573,'Medical Exam Transform'!$A$2:$A$2336,'Medical Exam Transform'!$C$2:$C$2336)</f>
        <v>5.12</v>
      </c>
      <c r="E573" s="14" t="str">
        <f>_xlfn.XLOOKUP(A573,'Medical Exam Transform'!$A$2:$A$2336,'Medical Exam Transform'!$D$2:$D$2336)</f>
        <v>No</v>
      </c>
      <c r="F573" s="14" t="str">
        <f>_xlfn.XLOOKUP(A573,'Medical Exam Transform'!$A$2:$A$2336,'Medical Exam Transform'!$E$2:$E$2336)</f>
        <v>No</v>
      </c>
      <c r="G573" s="14" t="str">
        <f>_xlfn.XLOOKUP(A573,'Medical Exam Transform'!$A$2:$A$2336,'Medical Exam Transform'!$F$2:$F$2336)</f>
        <v>Yes</v>
      </c>
      <c r="H573" s="14">
        <f>_xlfn.XLOOKUP(A573,'Medical Exam Transform'!$A$2:$A$2336,'Medical Exam Transform'!$G$2:$G$2336)</f>
        <v>1</v>
      </c>
      <c r="I573" s="14" t="str">
        <f>_xlfn.XLOOKUP(A573,'Medical Exam Transform'!$A$2:$A$2336,'Medical Exam Transform'!$H$2:$H$2336)</f>
        <v>Yes</v>
      </c>
      <c r="J573" s="14" t="str">
        <f>_xlfn.XLOOKUP(A573,'Medical Exam Transform'!$A$2:$A$2336,'Medical Exam Transform'!$I$2:$I$2336)</f>
        <v>Overweight</v>
      </c>
      <c r="K573" s="14" t="str">
        <f>_xlfn.XLOOKUP(A573,'Medical Exam Transform'!$A$2:$A$2336,'Medical Exam Transform'!$J$2:$J$2336)</f>
        <v>Normal</v>
      </c>
      <c r="L573" s="60">
        <f>_xlfn.XLOOKUP(A573,'Hospitalisation Transform'!$A$2:$A$2344,'Hospitalisation Transform'!$B$2:$B$2344)</f>
        <v>37926</v>
      </c>
      <c r="M573" s="82">
        <f>_xlfn.XLOOKUP(A573,'Hospitalisation Transform'!$A$2:$A$2344,'Hospitalisation Transform'!$D$2:$D$2344)</f>
        <v>17352.68</v>
      </c>
      <c r="N573" s="14" t="str">
        <f>_xlfn.XLOOKUP(A573,'Hospitalisation Transform'!$A$2:$A$2344,'Hospitalisation Transform'!$E$2:$E$2344)</f>
        <v>tier - 2</v>
      </c>
      <c r="O573" s="14" t="str">
        <f>_xlfn.XLOOKUP(A573,'Hospitalisation Transform'!$A$2:$A$2344,'Hospitalisation Transform'!$F$2:$F$2344)</f>
        <v>tier - 3</v>
      </c>
      <c r="P573" s="14" t="str">
        <f>_xlfn.XLOOKUP(A573,'Hospitalisation Transform'!$A$2:$A$2344,'Hospitalisation Transform'!$G$2:$G$2344)</f>
        <v>R1012</v>
      </c>
      <c r="Q573" s="14">
        <f>_xlfn.XLOOKUP(A573,'Hospitalisation Transform'!$A$2:$A$2344,'Hospitalisation Transform'!$H$2:$H$2344)</f>
        <v>20</v>
      </c>
    </row>
    <row r="574" spans="1:17" ht="15.5" x14ac:dyDescent="0.35">
      <c r="A574" s="59" t="s">
        <v>1799</v>
      </c>
      <c r="B574" s="39" t="str">
        <f>_xlfn.XLOOKUP(A574,'Customer Names Transform'!$A$2:$A$2336,'Customer Names Transform'!$D$2:$D$2336)</f>
        <v>Alejandro</v>
      </c>
      <c r="C574" s="28">
        <f>_xlfn.XLOOKUP(A574,'Medical Exam Transform'!$A$2:$A$2336,'Medical Exam Transform'!$B$2:$B$2336)</f>
        <v>42.02</v>
      </c>
      <c r="D574" s="14">
        <f>_xlfn.XLOOKUP(A574,'Medical Exam Transform'!$A$2:$A$2336,'Medical Exam Transform'!$C$2:$C$2336)</f>
        <v>9.9499999999999993</v>
      </c>
      <c r="E574" s="14" t="str">
        <f>_xlfn.XLOOKUP(A574,'Medical Exam Transform'!$A$2:$A$2336,'Medical Exam Transform'!$D$2:$D$2336)</f>
        <v>Yes</v>
      </c>
      <c r="F574" s="14" t="str">
        <f>_xlfn.XLOOKUP(A574,'Medical Exam Transform'!$A$2:$A$2336,'Medical Exam Transform'!$E$2:$E$2336)</f>
        <v>No</v>
      </c>
      <c r="G574" s="14" t="str">
        <f>_xlfn.XLOOKUP(A574,'Medical Exam Transform'!$A$2:$A$2336,'Medical Exam Transform'!$F$2:$F$2336)</f>
        <v>Yes</v>
      </c>
      <c r="H574" s="14">
        <f>_xlfn.XLOOKUP(A574,'Medical Exam Transform'!$A$2:$A$2336,'Medical Exam Transform'!$G$2:$G$2336)</f>
        <v>1</v>
      </c>
      <c r="I574" s="14" t="str">
        <f>_xlfn.XLOOKUP(A574,'Medical Exam Transform'!$A$2:$A$2336,'Medical Exam Transform'!$H$2:$H$2336)</f>
        <v>No</v>
      </c>
      <c r="J574" s="14" t="str">
        <f>_xlfn.XLOOKUP(A574,'Medical Exam Transform'!$A$2:$A$2336,'Medical Exam Transform'!$I$2:$I$2336)</f>
        <v>Obesity</v>
      </c>
      <c r="K574" s="14" t="str">
        <f>_xlfn.XLOOKUP(A574,'Medical Exam Transform'!$A$2:$A$2336,'Medical Exam Transform'!$J$2:$J$2336)</f>
        <v>Normal</v>
      </c>
      <c r="L574" s="60">
        <f>_xlfn.XLOOKUP(A574,'Hospitalisation Transform'!$A$2:$A$2344,'Hospitalisation Transform'!$B$2:$B$2344)</f>
        <v>23204</v>
      </c>
      <c r="M574" s="82">
        <f>_xlfn.XLOOKUP(A574,'Hospitalisation Transform'!$A$2:$A$2344,'Hospitalisation Transform'!$D$2:$D$2344)</f>
        <v>17337.580000000002</v>
      </c>
      <c r="N574" s="14" t="str">
        <f>_xlfn.XLOOKUP(A574,'Hospitalisation Transform'!$A$2:$A$2344,'Hospitalisation Transform'!$E$2:$E$2344)</f>
        <v>tier - 2</v>
      </c>
      <c r="O574" s="14" t="str">
        <f>_xlfn.XLOOKUP(A574,'Hospitalisation Transform'!$A$2:$A$2344,'Hospitalisation Transform'!$F$2:$F$2344)</f>
        <v>tier - 3</v>
      </c>
      <c r="P574" s="14" t="str">
        <f>_xlfn.XLOOKUP(A574,'Hospitalisation Transform'!$A$2:$A$2344,'Hospitalisation Transform'!$G$2:$G$2344)</f>
        <v>R1023</v>
      </c>
      <c r="Q574" s="14">
        <f>_xlfn.XLOOKUP(A574,'Hospitalisation Transform'!$A$2:$A$2344,'Hospitalisation Transform'!$H$2:$H$2344)</f>
        <v>60</v>
      </c>
    </row>
    <row r="575" spans="1:17" ht="15.5" x14ac:dyDescent="0.35">
      <c r="A575" s="59" t="s">
        <v>1798</v>
      </c>
      <c r="B575" s="39" t="str">
        <f>_xlfn.XLOOKUP(A575,'Customer Names Transform'!$A$2:$A$2336,'Customer Names Transform'!$D$2:$D$2336)</f>
        <v>Beth A</v>
      </c>
      <c r="C575" s="28">
        <f>_xlfn.XLOOKUP(A575,'Medical Exam Transform'!$A$2:$A$2336,'Medical Exam Transform'!$B$2:$B$2336)</f>
        <v>49.07</v>
      </c>
      <c r="D575" s="14">
        <f>_xlfn.XLOOKUP(A575,'Medical Exam Transform'!$A$2:$A$2336,'Medical Exam Transform'!$C$2:$C$2336)</f>
        <v>9.08</v>
      </c>
      <c r="E575" s="14" t="str">
        <f>_xlfn.XLOOKUP(A575,'Medical Exam Transform'!$A$2:$A$2336,'Medical Exam Transform'!$D$2:$D$2336)</f>
        <v>Yes</v>
      </c>
      <c r="F575" s="14" t="str">
        <f>_xlfn.XLOOKUP(A575,'Medical Exam Transform'!$A$2:$A$2336,'Medical Exam Transform'!$E$2:$E$2336)</f>
        <v>No</v>
      </c>
      <c r="G575" s="14" t="str">
        <f>_xlfn.XLOOKUP(A575,'Medical Exam Transform'!$A$2:$A$2336,'Medical Exam Transform'!$F$2:$F$2336)</f>
        <v>No</v>
      </c>
      <c r="H575" s="14">
        <f>_xlfn.XLOOKUP(A575,'Medical Exam Transform'!$A$2:$A$2336,'Medical Exam Transform'!$G$2:$G$2336)</f>
        <v>1</v>
      </c>
      <c r="I575" s="14" t="str">
        <f>_xlfn.XLOOKUP(A575,'Medical Exam Transform'!$A$2:$A$2336,'Medical Exam Transform'!$H$2:$H$2336)</f>
        <v>No</v>
      </c>
      <c r="J575" s="14" t="str">
        <f>_xlfn.XLOOKUP(A575,'Medical Exam Transform'!$A$2:$A$2336,'Medical Exam Transform'!$I$2:$I$2336)</f>
        <v>Obesity</v>
      </c>
      <c r="K575" s="14" t="str">
        <f>_xlfn.XLOOKUP(A575,'Medical Exam Transform'!$A$2:$A$2336,'Medical Exam Transform'!$J$2:$J$2336)</f>
        <v>Diabetes</v>
      </c>
      <c r="L575" s="60">
        <f>_xlfn.XLOOKUP(A575,'Hospitalisation Transform'!$A$2:$A$2344,'Hospitalisation Transform'!$B$2:$B$2344)</f>
        <v>27631</v>
      </c>
      <c r="M575" s="82">
        <f>_xlfn.XLOOKUP(A575,'Hospitalisation Transform'!$A$2:$A$2344,'Hospitalisation Transform'!$D$2:$D$2344)</f>
        <v>17253.43</v>
      </c>
      <c r="N575" s="14" t="str">
        <f>_xlfn.XLOOKUP(A575,'Hospitalisation Transform'!$A$2:$A$2344,'Hospitalisation Transform'!$E$2:$E$2344)</f>
        <v>tier - 2</v>
      </c>
      <c r="O575" s="14" t="str">
        <f>_xlfn.XLOOKUP(A575,'Hospitalisation Transform'!$A$2:$A$2344,'Hospitalisation Transform'!$F$2:$F$2344)</f>
        <v>tier - 3</v>
      </c>
      <c r="P575" s="14" t="str">
        <f>_xlfn.XLOOKUP(A575,'Hospitalisation Transform'!$A$2:$A$2344,'Hospitalisation Transform'!$G$2:$G$2344)</f>
        <v>R1026</v>
      </c>
      <c r="Q575" s="14">
        <f>_xlfn.XLOOKUP(A575,'Hospitalisation Transform'!$A$2:$A$2344,'Hospitalisation Transform'!$H$2:$H$2344)</f>
        <v>48</v>
      </c>
    </row>
    <row r="576" spans="1:17" ht="15.5" x14ac:dyDescent="0.35">
      <c r="A576" s="59" t="s">
        <v>1797</v>
      </c>
      <c r="B576" s="39" t="str">
        <f>_xlfn.XLOOKUP(A576,'Customer Names Transform'!$A$2:$A$2336,'Customer Names Transform'!$D$2:$D$2336)</f>
        <v>Jason R</v>
      </c>
      <c r="C576" s="28">
        <f>_xlfn.XLOOKUP(A576,'Medical Exam Transform'!$A$2:$A$2336,'Medical Exam Transform'!$B$2:$B$2336)</f>
        <v>19.8</v>
      </c>
      <c r="D576" s="14">
        <f>_xlfn.XLOOKUP(A576,'Medical Exam Transform'!$A$2:$A$2336,'Medical Exam Transform'!$C$2:$C$2336)</f>
        <v>4.82</v>
      </c>
      <c r="E576" s="14" t="str">
        <f>_xlfn.XLOOKUP(A576,'Medical Exam Transform'!$A$2:$A$2336,'Medical Exam Transform'!$D$2:$D$2336)</f>
        <v>No</v>
      </c>
      <c r="F576" s="14" t="str">
        <f>_xlfn.XLOOKUP(A576,'Medical Exam Transform'!$A$2:$A$2336,'Medical Exam Transform'!$E$2:$E$2336)</f>
        <v>No</v>
      </c>
      <c r="G576" s="14" t="str">
        <f>_xlfn.XLOOKUP(A576,'Medical Exam Transform'!$A$2:$A$2336,'Medical Exam Transform'!$F$2:$F$2336)</f>
        <v>No</v>
      </c>
      <c r="H576" s="14">
        <f>_xlfn.XLOOKUP(A576,'Medical Exam Transform'!$A$2:$A$2336,'Medical Exam Transform'!$G$2:$G$2336)</f>
        <v>0</v>
      </c>
      <c r="I576" s="14" t="str">
        <f>_xlfn.XLOOKUP(A576,'Medical Exam Transform'!$A$2:$A$2336,'Medical Exam Transform'!$H$2:$H$2336)</f>
        <v>Yes</v>
      </c>
      <c r="J576" s="14" t="str">
        <f>_xlfn.XLOOKUP(A576,'Medical Exam Transform'!$A$2:$A$2336,'Medical Exam Transform'!$I$2:$I$2336)</f>
        <v>Normalweight</v>
      </c>
      <c r="K576" s="14" t="str">
        <f>_xlfn.XLOOKUP(A576,'Medical Exam Transform'!$A$2:$A$2336,'Medical Exam Transform'!$J$2:$J$2336)</f>
        <v>Prediabetes</v>
      </c>
      <c r="L576" s="60">
        <f>_xlfn.XLOOKUP(A576,'Hospitalisation Transform'!$A$2:$A$2344,'Hospitalisation Transform'!$B$2:$B$2344)</f>
        <v>30246</v>
      </c>
      <c r="M576" s="82">
        <f>_xlfn.XLOOKUP(A576,'Hospitalisation Transform'!$A$2:$A$2344,'Hospitalisation Transform'!$D$2:$D$2344)</f>
        <v>17179.52</v>
      </c>
      <c r="N576" s="14" t="str">
        <f>_xlfn.XLOOKUP(A576,'Hospitalisation Transform'!$A$2:$A$2344,'Hospitalisation Transform'!$E$2:$E$2344)</f>
        <v>tier - 2</v>
      </c>
      <c r="O576" s="14" t="str">
        <f>_xlfn.XLOOKUP(A576,'Hospitalisation Transform'!$A$2:$A$2344,'Hospitalisation Transform'!$F$2:$F$2344)</f>
        <v>tier - 1</v>
      </c>
      <c r="P576" s="14" t="str">
        <f>_xlfn.XLOOKUP(A576,'Hospitalisation Transform'!$A$2:$A$2344,'Hospitalisation Transform'!$G$2:$G$2344)</f>
        <v>R1013</v>
      </c>
      <c r="Q576" s="14">
        <f>_xlfn.XLOOKUP(A576,'Hospitalisation Transform'!$A$2:$A$2344,'Hospitalisation Transform'!$H$2:$H$2344)</f>
        <v>41</v>
      </c>
    </row>
    <row r="577" spans="1:17" ht="15.5" x14ac:dyDescent="0.35">
      <c r="A577" s="59" t="s">
        <v>1796</v>
      </c>
      <c r="B577" s="39" t="str">
        <f>_xlfn.XLOOKUP(A577,'Customer Names Transform'!$A$2:$A$2336,'Customer Names Transform'!$D$2:$D$2336)</f>
        <v>Yoshinori</v>
      </c>
      <c r="C577" s="28">
        <f>_xlfn.XLOOKUP(A577,'Medical Exam Transform'!$A$2:$A$2336,'Medical Exam Transform'!$B$2:$B$2336)</f>
        <v>27.36</v>
      </c>
      <c r="D577" s="14">
        <f>_xlfn.XLOOKUP(A577,'Medical Exam Transform'!$A$2:$A$2336,'Medical Exam Transform'!$C$2:$C$2336)</f>
        <v>4.6500000000000004</v>
      </c>
      <c r="E577" s="14" t="str">
        <f>_xlfn.XLOOKUP(A577,'Medical Exam Transform'!$A$2:$A$2336,'Medical Exam Transform'!$D$2:$D$2336)</f>
        <v>No</v>
      </c>
      <c r="F577" s="14" t="str">
        <f>_xlfn.XLOOKUP(A577,'Medical Exam Transform'!$A$2:$A$2336,'Medical Exam Transform'!$E$2:$E$2336)</f>
        <v>yes</v>
      </c>
      <c r="G577" s="14" t="str">
        <f>_xlfn.XLOOKUP(A577,'Medical Exam Transform'!$A$2:$A$2336,'Medical Exam Transform'!$F$2:$F$2336)</f>
        <v>No</v>
      </c>
      <c r="H577" s="14">
        <f>_xlfn.XLOOKUP(A577,'Medical Exam Transform'!$A$2:$A$2336,'Medical Exam Transform'!$G$2:$G$2336)</f>
        <v>1</v>
      </c>
      <c r="I577" s="14" t="str">
        <f>_xlfn.XLOOKUP(A577,'Medical Exam Transform'!$A$2:$A$2336,'Medical Exam Transform'!$H$2:$H$2336)</f>
        <v>Yes</v>
      </c>
      <c r="J577" s="14" t="str">
        <f>_xlfn.XLOOKUP(A577,'Medical Exam Transform'!$A$2:$A$2336,'Medical Exam Transform'!$I$2:$I$2336)</f>
        <v>Overweight</v>
      </c>
      <c r="K577" s="14" t="str">
        <f>_xlfn.XLOOKUP(A577,'Medical Exam Transform'!$A$2:$A$2336,'Medical Exam Transform'!$J$2:$J$2336)</f>
        <v>Normal</v>
      </c>
      <c r="L577" s="60">
        <f>_xlfn.XLOOKUP(A577,'Hospitalisation Transform'!$A$2:$A$2344,'Hospitalisation Transform'!$B$2:$B$2344)</f>
        <v>38217</v>
      </c>
      <c r="M577" s="82">
        <f>_xlfn.XLOOKUP(A577,'Hospitalisation Transform'!$A$2:$A$2344,'Hospitalisation Transform'!$D$2:$D$2344)</f>
        <v>17178.68</v>
      </c>
      <c r="N577" s="14" t="str">
        <f>_xlfn.XLOOKUP(A577,'Hospitalisation Transform'!$A$2:$A$2344,'Hospitalisation Transform'!$E$2:$E$2344)</f>
        <v>tier - 2</v>
      </c>
      <c r="O577" s="14" t="str">
        <f>_xlfn.XLOOKUP(A577,'Hospitalisation Transform'!$A$2:$A$2344,'Hospitalisation Transform'!$F$2:$F$2344)</f>
        <v>tier - 2</v>
      </c>
      <c r="P577" s="14" t="str">
        <f>_xlfn.XLOOKUP(A577,'Hospitalisation Transform'!$A$2:$A$2344,'Hospitalisation Transform'!$G$2:$G$2344)</f>
        <v>R1019</v>
      </c>
      <c r="Q577" s="14">
        <f>_xlfn.XLOOKUP(A577,'Hospitalisation Transform'!$A$2:$A$2344,'Hospitalisation Transform'!$H$2:$H$2344)</f>
        <v>19</v>
      </c>
    </row>
    <row r="578" spans="1:17" ht="15.5" x14ac:dyDescent="0.35">
      <c r="A578" s="59" t="s">
        <v>1795</v>
      </c>
      <c r="B578" s="39" t="str">
        <f>_xlfn.XLOOKUP(A578,'Customer Names Transform'!$A$2:$A$2336,'Customer Names Transform'!$D$2:$D$2336)</f>
        <v>Adrienne G.</v>
      </c>
      <c r="C578" s="28">
        <f>_xlfn.XLOOKUP(A578,'Medical Exam Transform'!$A$2:$A$2336,'Medical Exam Transform'!$B$2:$B$2336)</f>
        <v>42.95</v>
      </c>
      <c r="D578" s="14">
        <f>_xlfn.XLOOKUP(A578,'Medical Exam Transform'!$A$2:$A$2336,'Medical Exam Transform'!$C$2:$C$2336)</f>
        <v>5.16</v>
      </c>
      <c r="E578" s="14" t="str">
        <f>_xlfn.XLOOKUP(A578,'Medical Exam Transform'!$A$2:$A$2336,'Medical Exam Transform'!$D$2:$D$2336)</f>
        <v>Yes</v>
      </c>
      <c r="F578" s="14" t="str">
        <f>_xlfn.XLOOKUP(A578,'Medical Exam Transform'!$A$2:$A$2336,'Medical Exam Transform'!$E$2:$E$2336)</f>
        <v>No</v>
      </c>
      <c r="G578" s="14" t="str">
        <f>_xlfn.XLOOKUP(A578,'Medical Exam Transform'!$A$2:$A$2336,'Medical Exam Transform'!$F$2:$F$2336)</f>
        <v>No</v>
      </c>
      <c r="H578" s="14">
        <f>_xlfn.XLOOKUP(A578,'Medical Exam Transform'!$A$2:$A$2336,'Medical Exam Transform'!$G$2:$G$2336)</f>
        <v>1</v>
      </c>
      <c r="I578" s="14" t="str">
        <f>_xlfn.XLOOKUP(A578,'Medical Exam Transform'!$A$2:$A$2336,'Medical Exam Transform'!$H$2:$H$2336)</f>
        <v>No</v>
      </c>
      <c r="J578" s="14" t="str">
        <f>_xlfn.XLOOKUP(A578,'Medical Exam Transform'!$A$2:$A$2336,'Medical Exam Transform'!$I$2:$I$2336)</f>
        <v>Obesity</v>
      </c>
      <c r="K578" s="14" t="str">
        <f>_xlfn.XLOOKUP(A578,'Medical Exam Transform'!$A$2:$A$2336,'Medical Exam Transform'!$J$2:$J$2336)</f>
        <v>Normal</v>
      </c>
      <c r="L578" s="60">
        <f>_xlfn.XLOOKUP(A578,'Hospitalisation Transform'!$A$2:$A$2344,'Hospitalisation Transform'!$B$2:$B$2344)</f>
        <v>23535</v>
      </c>
      <c r="M578" s="82">
        <f>_xlfn.XLOOKUP(A578,'Hospitalisation Transform'!$A$2:$A$2344,'Hospitalisation Transform'!$D$2:$D$2344)</f>
        <v>17174.52</v>
      </c>
      <c r="N578" s="14" t="str">
        <f>_xlfn.XLOOKUP(A578,'Hospitalisation Transform'!$A$2:$A$2344,'Hospitalisation Transform'!$E$2:$E$2344)</f>
        <v>tier - 2</v>
      </c>
      <c r="O578" s="14" t="str">
        <f>_xlfn.XLOOKUP(A578,'Hospitalisation Transform'!$A$2:$A$2344,'Hospitalisation Transform'!$F$2:$F$2344)</f>
        <v>tier - 2</v>
      </c>
      <c r="P578" s="14" t="str">
        <f>_xlfn.XLOOKUP(A578,'Hospitalisation Transform'!$A$2:$A$2344,'Hospitalisation Transform'!$G$2:$G$2344)</f>
        <v>R1012</v>
      </c>
      <c r="Q578" s="14">
        <f>_xlfn.XLOOKUP(A578,'Hospitalisation Transform'!$A$2:$A$2344,'Hospitalisation Transform'!$H$2:$H$2344)</f>
        <v>59</v>
      </c>
    </row>
    <row r="579" spans="1:17" ht="15.5" x14ac:dyDescent="0.35">
      <c r="A579" s="59" t="s">
        <v>1794</v>
      </c>
      <c r="B579" s="39" t="str">
        <f>_xlfn.XLOOKUP(A579,'Customer Names Transform'!$A$2:$A$2336,'Customer Names Transform'!$D$2:$D$2336)</f>
        <v>Meredith</v>
      </c>
      <c r="C579" s="28">
        <f>_xlfn.XLOOKUP(A579,'Medical Exam Transform'!$A$2:$A$2336,'Medical Exam Transform'!$B$2:$B$2336)</f>
        <v>42.66</v>
      </c>
      <c r="D579" s="14">
        <f>_xlfn.XLOOKUP(A579,'Medical Exam Transform'!$A$2:$A$2336,'Medical Exam Transform'!$C$2:$C$2336)</f>
        <v>10.44</v>
      </c>
      <c r="E579" s="14" t="str">
        <f>_xlfn.XLOOKUP(A579,'Medical Exam Transform'!$A$2:$A$2336,'Medical Exam Transform'!$D$2:$D$2336)</f>
        <v>No</v>
      </c>
      <c r="F579" s="14" t="str">
        <f>_xlfn.XLOOKUP(A579,'Medical Exam Transform'!$A$2:$A$2336,'Medical Exam Transform'!$E$2:$E$2336)</f>
        <v>No</v>
      </c>
      <c r="G579" s="14" t="str">
        <f>_xlfn.XLOOKUP(A579,'Medical Exam Transform'!$A$2:$A$2336,'Medical Exam Transform'!$F$2:$F$2336)</f>
        <v>No</v>
      </c>
      <c r="H579" s="14">
        <f>_xlfn.XLOOKUP(A579,'Medical Exam Transform'!$A$2:$A$2336,'Medical Exam Transform'!$G$2:$G$2336)</f>
        <v>0</v>
      </c>
      <c r="I579" s="14" t="str">
        <f>_xlfn.XLOOKUP(A579,'Medical Exam Transform'!$A$2:$A$2336,'Medical Exam Transform'!$H$2:$H$2336)</f>
        <v>No</v>
      </c>
      <c r="J579" s="14" t="str">
        <f>_xlfn.XLOOKUP(A579,'Medical Exam Transform'!$A$2:$A$2336,'Medical Exam Transform'!$I$2:$I$2336)</f>
        <v>Obesity</v>
      </c>
      <c r="K579" s="14" t="str">
        <f>_xlfn.XLOOKUP(A579,'Medical Exam Transform'!$A$2:$A$2336,'Medical Exam Transform'!$J$2:$J$2336)</f>
        <v>Diabetes</v>
      </c>
      <c r="L579" s="60">
        <f>_xlfn.XLOOKUP(A579,'Hospitalisation Transform'!$A$2:$A$2344,'Hospitalisation Transform'!$B$2:$B$2344)</f>
        <v>24001</v>
      </c>
      <c r="M579" s="82">
        <f>_xlfn.XLOOKUP(A579,'Hospitalisation Transform'!$A$2:$A$2344,'Hospitalisation Transform'!$D$2:$D$2344)</f>
        <v>17172.27</v>
      </c>
      <c r="N579" s="14" t="str">
        <f>_xlfn.XLOOKUP(A579,'Hospitalisation Transform'!$A$2:$A$2344,'Hospitalisation Transform'!$E$2:$E$2344)</f>
        <v>tier - 2</v>
      </c>
      <c r="O579" s="14" t="str">
        <f>_xlfn.XLOOKUP(A579,'Hospitalisation Transform'!$A$2:$A$2344,'Hospitalisation Transform'!$F$2:$F$2344)</f>
        <v>tier - 2</v>
      </c>
      <c r="P579" s="14" t="str">
        <f>_xlfn.XLOOKUP(A579,'Hospitalisation Transform'!$A$2:$A$2344,'Hospitalisation Transform'!$G$2:$G$2344)</f>
        <v>R1026</v>
      </c>
      <c r="Q579" s="14">
        <f>_xlfn.XLOOKUP(A579,'Hospitalisation Transform'!$A$2:$A$2344,'Hospitalisation Transform'!$H$2:$H$2344)</f>
        <v>58</v>
      </c>
    </row>
    <row r="580" spans="1:17" ht="15.5" x14ac:dyDescent="0.35">
      <c r="A580" s="59" t="s">
        <v>1793</v>
      </c>
      <c r="B580" s="39" t="str">
        <f>_xlfn.XLOOKUP(A580,'Customer Names Transform'!$A$2:$A$2336,'Customer Names Transform'!$D$2:$D$2336)</f>
        <v>Junyong</v>
      </c>
      <c r="C580" s="28">
        <f>_xlfn.XLOOKUP(A580,'Medical Exam Transform'!$A$2:$A$2336,'Medical Exam Transform'!$B$2:$B$2336)</f>
        <v>33.630000000000003</v>
      </c>
      <c r="D580" s="14">
        <f>_xlfn.XLOOKUP(A580,'Medical Exam Transform'!$A$2:$A$2336,'Medical Exam Transform'!$C$2:$C$2336)</f>
        <v>5.69</v>
      </c>
      <c r="E580" s="14" t="str">
        <f>_xlfn.XLOOKUP(A580,'Medical Exam Transform'!$A$2:$A$2336,'Medical Exam Transform'!$D$2:$D$2336)</f>
        <v>No</v>
      </c>
      <c r="F580" s="14" t="str">
        <f>_xlfn.XLOOKUP(A580,'Medical Exam Transform'!$A$2:$A$2336,'Medical Exam Transform'!$E$2:$E$2336)</f>
        <v>No</v>
      </c>
      <c r="G580" s="14" t="str">
        <f>_xlfn.XLOOKUP(A580,'Medical Exam Transform'!$A$2:$A$2336,'Medical Exam Transform'!$F$2:$F$2336)</f>
        <v>No</v>
      </c>
      <c r="H580" s="14">
        <f>_xlfn.XLOOKUP(A580,'Medical Exam Transform'!$A$2:$A$2336,'Medical Exam Transform'!$G$2:$G$2336)</f>
        <v>1</v>
      </c>
      <c r="I580" s="14" t="str">
        <f>_xlfn.XLOOKUP(A580,'Medical Exam Transform'!$A$2:$A$2336,'Medical Exam Transform'!$H$2:$H$2336)</f>
        <v>No</v>
      </c>
      <c r="J580" s="14" t="str">
        <f>_xlfn.XLOOKUP(A580,'Medical Exam Transform'!$A$2:$A$2336,'Medical Exam Transform'!$I$2:$I$2336)</f>
        <v>Obesity</v>
      </c>
      <c r="K580" s="14" t="str">
        <f>_xlfn.XLOOKUP(A580,'Medical Exam Transform'!$A$2:$A$2336,'Medical Exam Transform'!$J$2:$J$2336)</f>
        <v>Normal</v>
      </c>
      <c r="L580" s="60">
        <f>_xlfn.XLOOKUP(A580,'Hospitalisation Transform'!$A$2:$A$2344,'Hospitalisation Transform'!$B$2:$B$2344)</f>
        <v>35949</v>
      </c>
      <c r="M580" s="82">
        <f>_xlfn.XLOOKUP(A580,'Hospitalisation Transform'!$A$2:$A$2344,'Hospitalisation Transform'!$D$2:$D$2344)</f>
        <v>17128.43</v>
      </c>
      <c r="N580" s="14" t="str">
        <f>_xlfn.XLOOKUP(A580,'Hospitalisation Transform'!$A$2:$A$2344,'Hospitalisation Transform'!$E$2:$E$2344)</f>
        <v>tier - 2</v>
      </c>
      <c r="O580" s="14" t="str">
        <f>_xlfn.XLOOKUP(A580,'Hospitalisation Transform'!$A$2:$A$2344,'Hospitalisation Transform'!$F$2:$F$2344)</f>
        <v>tier - 3</v>
      </c>
      <c r="P580" s="14" t="str">
        <f>_xlfn.XLOOKUP(A580,'Hospitalisation Transform'!$A$2:$A$2344,'Hospitalisation Transform'!$G$2:$G$2344)</f>
        <v>R1016</v>
      </c>
      <c r="Q580" s="14">
        <f>_xlfn.XLOOKUP(A580,'Hospitalisation Transform'!$A$2:$A$2344,'Hospitalisation Transform'!$H$2:$H$2344)</f>
        <v>25</v>
      </c>
    </row>
    <row r="581" spans="1:17" ht="15.5" x14ac:dyDescent="0.35">
      <c r="A581" s="59" t="s">
        <v>1792</v>
      </c>
      <c r="B581" s="39" t="str">
        <f>_xlfn.XLOOKUP(A581,'Customer Names Transform'!$A$2:$A$2336,'Customer Names Transform'!$D$2:$D$2336)</f>
        <v>Kristen A.</v>
      </c>
      <c r="C581" s="28">
        <f>_xlfn.XLOOKUP(A581,'Medical Exam Transform'!$A$2:$A$2336,'Medical Exam Transform'!$B$2:$B$2336)</f>
        <v>26.84</v>
      </c>
      <c r="D581" s="14">
        <f>_xlfn.XLOOKUP(A581,'Medical Exam Transform'!$A$2:$A$2336,'Medical Exam Transform'!$C$2:$C$2336)</f>
        <v>6.5</v>
      </c>
      <c r="E581" s="14" t="str">
        <f>_xlfn.XLOOKUP(A581,'Medical Exam Transform'!$A$2:$A$2336,'Medical Exam Transform'!$D$2:$D$2336)</f>
        <v>No</v>
      </c>
      <c r="F581" s="14" t="str">
        <f>_xlfn.XLOOKUP(A581,'Medical Exam Transform'!$A$2:$A$2336,'Medical Exam Transform'!$E$2:$E$2336)</f>
        <v>No</v>
      </c>
      <c r="G581" s="14" t="str">
        <f>_xlfn.XLOOKUP(A581,'Medical Exam Transform'!$A$2:$A$2336,'Medical Exam Transform'!$F$2:$F$2336)</f>
        <v>No</v>
      </c>
      <c r="H581" s="14">
        <f>_xlfn.XLOOKUP(A581,'Medical Exam Transform'!$A$2:$A$2336,'Medical Exam Transform'!$G$2:$G$2336)</f>
        <v>0</v>
      </c>
      <c r="I581" s="14" t="str">
        <f>_xlfn.XLOOKUP(A581,'Medical Exam Transform'!$A$2:$A$2336,'Medical Exam Transform'!$H$2:$H$2336)</f>
        <v>Yes</v>
      </c>
      <c r="J581" s="14" t="str">
        <f>_xlfn.XLOOKUP(A581,'Medical Exam Transform'!$A$2:$A$2336,'Medical Exam Transform'!$I$2:$I$2336)</f>
        <v>Overweight</v>
      </c>
      <c r="K581" s="14" t="str">
        <f>_xlfn.XLOOKUP(A581,'Medical Exam Transform'!$A$2:$A$2336,'Medical Exam Transform'!$J$2:$J$2336)</f>
        <v>Normal</v>
      </c>
      <c r="L581" s="60">
        <f>_xlfn.XLOOKUP(A581,'Hospitalisation Transform'!$A$2:$A$2344,'Hospitalisation Transform'!$B$2:$B$2344)</f>
        <v>37435</v>
      </c>
      <c r="M581" s="82">
        <f>_xlfn.XLOOKUP(A581,'Hospitalisation Transform'!$A$2:$A$2344,'Hospitalisation Transform'!$D$2:$D$2344)</f>
        <v>17085.27</v>
      </c>
      <c r="N581" s="14" t="str">
        <f>_xlfn.XLOOKUP(A581,'Hospitalisation Transform'!$A$2:$A$2344,'Hospitalisation Transform'!$E$2:$E$2344)</f>
        <v>tier - 2</v>
      </c>
      <c r="O581" s="14" t="str">
        <f>_xlfn.XLOOKUP(A581,'Hospitalisation Transform'!$A$2:$A$2344,'Hospitalisation Transform'!$F$2:$F$2344)</f>
        <v>tier - 3</v>
      </c>
      <c r="P581" s="14" t="str">
        <f>_xlfn.XLOOKUP(A581,'Hospitalisation Transform'!$A$2:$A$2344,'Hospitalisation Transform'!$G$2:$G$2344)</f>
        <v>R1013</v>
      </c>
      <c r="Q581" s="14">
        <f>_xlfn.XLOOKUP(A581,'Hospitalisation Transform'!$A$2:$A$2344,'Hospitalisation Transform'!$H$2:$H$2344)</f>
        <v>21</v>
      </c>
    </row>
    <row r="582" spans="1:17" ht="15.5" x14ac:dyDescent="0.35">
      <c r="A582" s="59" t="s">
        <v>1791</v>
      </c>
      <c r="B582" s="39" t="str">
        <f>_xlfn.XLOOKUP(A582,'Customer Names Transform'!$A$2:$A$2336,'Customer Names Transform'!$D$2:$D$2336)</f>
        <v>Maria I.</v>
      </c>
      <c r="C582" s="28">
        <f>_xlfn.XLOOKUP(A582,'Medical Exam Transform'!$A$2:$A$2336,'Medical Exam Transform'!$B$2:$B$2336)</f>
        <v>28.3</v>
      </c>
      <c r="D582" s="14">
        <f>_xlfn.XLOOKUP(A582,'Medical Exam Transform'!$A$2:$A$2336,'Medical Exam Transform'!$C$2:$C$2336)</f>
        <v>5.73</v>
      </c>
      <c r="E582" s="14" t="str">
        <f>_xlfn.XLOOKUP(A582,'Medical Exam Transform'!$A$2:$A$2336,'Medical Exam Transform'!$D$2:$D$2336)</f>
        <v>No</v>
      </c>
      <c r="F582" s="14" t="str">
        <f>_xlfn.XLOOKUP(A582,'Medical Exam Transform'!$A$2:$A$2336,'Medical Exam Transform'!$E$2:$E$2336)</f>
        <v>No</v>
      </c>
      <c r="G582" s="14" t="str">
        <f>_xlfn.XLOOKUP(A582,'Medical Exam Transform'!$A$2:$A$2336,'Medical Exam Transform'!$F$2:$F$2336)</f>
        <v>Yes</v>
      </c>
      <c r="H582" s="14">
        <f>_xlfn.XLOOKUP(A582,'Medical Exam Transform'!$A$2:$A$2336,'Medical Exam Transform'!$G$2:$G$2336)</f>
        <v>1</v>
      </c>
      <c r="I582" s="14" t="str">
        <f>_xlfn.XLOOKUP(A582,'Medical Exam Transform'!$A$2:$A$2336,'Medical Exam Transform'!$H$2:$H$2336)</f>
        <v>Yes</v>
      </c>
      <c r="J582" s="14" t="str">
        <f>_xlfn.XLOOKUP(A582,'Medical Exam Transform'!$A$2:$A$2336,'Medical Exam Transform'!$I$2:$I$2336)</f>
        <v>Overweight</v>
      </c>
      <c r="K582" s="14" t="str">
        <f>_xlfn.XLOOKUP(A582,'Medical Exam Transform'!$A$2:$A$2336,'Medical Exam Transform'!$J$2:$J$2336)</f>
        <v>Prediabetes</v>
      </c>
      <c r="L582" s="60">
        <f>_xlfn.XLOOKUP(A582,'Hospitalisation Transform'!$A$2:$A$2344,'Hospitalisation Transform'!$B$2:$B$2344)</f>
        <v>37981</v>
      </c>
      <c r="M582" s="82">
        <f>_xlfn.XLOOKUP(A582,'Hospitalisation Transform'!$A$2:$A$2344,'Hospitalisation Transform'!$D$2:$D$2344)</f>
        <v>17081.080000000002</v>
      </c>
      <c r="N582" s="14" t="str">
        <f>_xlfn.XLOOKUP(A582,'Hospitalisation Transform'!$A$2:$A$2344,'Hospitalisation Transform'!$E$2:$E$2344)</f>
        <v>tier - 2</v>
      </c>
      <c r="O582" s="14" t="str">
        <f>_xlfn.XLOOKUP(A582,'Hospitalisation Transform'!$A$2:$A$2344,'Hospitalisation Transform'!$F$2:$F$2344)</f>
        <v>tier - 2</v>
      </c>
      <c r="P582" s="14" t="str">
        <f>_xlfn.XLOOKUP(A582,'Hospitalisation Transform'!$A$2:$A$2344,'Hospitalisation Transform'!$G$2:$G$2344)</f>
        <v>R1011</v>
      </c>
      <c r="Q582" s="14">
        <f>_xlfn.XLOOKUP(A582,'Hospitalisation Transform'!$A$2:$A$2344,'Hospitalisation Transform'!$H$2:$H$2344)</f>
        <v>19</v>
      </c>
    </row>
    <row r="583" spans="1:17" ht="15.5" x14ac:dyDescent="0.35">
      <c r="A583" s="59" t="s">
        <v>1790</v>
      </c>
      <c r="B583" s="39" t="str">
        <f>_xlfn.XLOOKUP(A583,'Customer Names Transform'!$A$2:$A$2336,'Customer Names Transform'!$D$2:$D$2336)</f>
        <v>Jonathan</v>
      </c>
      <c r="C583" s="28">
        <f>_xlfn.XLOOKUP(A583,'Medical Exam Transform'!$A$2:$A$2336,'Medical Exam Transform'!$B$2:$B$2336)</f>
        <v>27.06</v>
      </c>
      <c r="D583" s="14">
        <f>_xlfn.XLOOKUP(A583,'Medical Exam Transform'!$A$2:$A$2336,'Medical Exam Transform'!$C$2:$C$2336)</f>
        <v>5.74</v>
      </c>
      <c r="E583" s="14" t="str">
        <f>_xlfn.XLOOKUP(A583,'Medical Exam Transform'!$A$2:$A$2336,'Medical Exam Transform'!$D$2:$D$2336)</f>
        <v>Yes</v>
      </c>
      <c r="F583" s="14" t="str">
        <f>_xlfn.XLOOKUP(A583,'Medical Exam Transform'!$A$2:$A$2336,'Medical Exam Transform'!$E$2:$E$2336)</f>
        <v>No</v>
      </c>
      <c r="G583" s="14" t="str">
        <f>_xlfn.XLOOKUP(A583,'Medical Exam Transform'!$A$2:$A$2336,'Medical Exam Transform'!$F$2:$F$2336)</f>
        <v>No</v>
      </c>
      <c r="H583" s="14">
        <f>_xlfn.XLOOKUP(A583,'Medical Exam Transform'!$A$2:$A$2336,'Medical Exam Transform'!$G$2:$G$2336)</f>
        <v>0</v>
      </c>
      <c r="I583" s="14" t="str">
        <f>_xlfn.XLOOKUP(A583,'Medical Exam Transform'!$A$2:$A$2336,'Medical Exam Transform'!$H$2:$H$2336)</f>
        <v>Yes</v>
      </c>
      <c r="J583" s="14" t="str">
        <f>_xlfn.XLOOKUP(A583,'Medical Exam Transform'!$A$2:$A$2336,'Medical Exam Transform'!$I$2:$I$2336)</f>
        <v>Overweight</v>
      </c>
      <c r="K583" s="14" t="str">
        <f>_xlfn.XLOOKUP(A583,'Medical Exam Transform'!$A$2:$A$2336,'Medical Exam Transform'!$J$2:$J$2336)</f>
        <v>Prediabetes</v>
      </c>
      <c r="L583" s="60">
        <f>_xlfn.XLOOKUP(A583,'Hospitalisation Transform'!$A$2:$A$2344,'Hospitalisation Transform'!$B$2:$B$2344)</f>
        <v>35226</v>
      </c>
      <c r="M583" s="82">
        <f>_xlfn.XLOOKUP(A583,'Hospitalisation Transform'!$A$2:$A$2344,'Hospitalisation Transform'!$D$2:$D$2344)</f>
        <v>17043.34</v>
      </c>
      <c r="N583" s="14" t="str">
        <f>_xlfn.XLOOKUP(A583,'Hospitalisation Transform'!$A$2:$A$2344,'Hospitalisation Transform'!$E$2:$E$2344)</f>
        <v>tier - 2</v>
      </c>
      <c r="O583" s="14" t="str">
        <f>_xlfn.XLOOKUP(A583,'Hospitalisation Transform'!$A$2:$A$2344,'Hospitalisation Transform'!$F$2:$F$2344)</f>
        <v>tier - 3</v>
      </c>
      <c r="P583" s="14" t="str">
        <f>_xlfn.XLOOKUP(A583,'Hospitalisation Transform'!$A$2:$A$2344,'Hospitalisation Transform'!$G$2:$G$2344)</f>
        <v>R1013</v>
      </c>
      <c r="Q583" s="14">
        <f>_xlfn.XLOOKUP(A583,'Hospitalisation Transform'!$A$2:$A$2344,'Hospitalisation Transform'!$H$2:$H$2344)</f>
        <v>27</v>
      </c>
    </row>
    <row r="584" spans="1:17" ht="15.5" x14ac:dyDescent="0.35">
      <c r="A584" s="59" t="s">
        <v>1789</v>
      </c>
      <c r="B584" s="39" t="str">
        <f>_xlfn.XLOOKUP(A584,'Customer Names Transform'!$A$2:$A$2336,'Customer Names Transform'!$D$2:$D$2336)</f>
        <v>Phil</v>
      </c>
      <c r="C584" s="28">
        <f>_xlfn.XLOOKUP(A584,'Medical Exam Transform'!$A$2:$A$2336,'Medical Exam Transform'!$B$2:$B$2336)</f>
        <v>47.13</v>
      </c>
      <c r="D584" s="14">
        <f>_xlfn.XLOOKUP(A584,'Medical Exam Transform'!$A$2:$A$2336,'Medical Exam Transform'!$C$2:$C$2336)</f>
        <v>8.6999999999999993</v>
      </c>
      <c r="E584" s="14" t="str">
        <f>_xlfn.XLOOKUP(A584,'Medical Exam Transform'!$A$2:$A$2336,'Medical Exam Transform'!$D$2:$D$2336)</f>
        <v>No</v>
      </c>
      <c r="F584" s="14" t="str">
        <f>_xlfn.XLOOKUP(A584,'Medical Exam Transform'!$A$2:$A$2336,'Medical Exam Transform'!$E$2:$E$2336)</f>
        <v>No</v>
      </c>
      <c r="G584" s="14" t="str">
        <f>_xlfn.XLOOKUP(A584,'Medical Exam Transform'!$A$2:$A$2336,'Medical Exam Transform'!$F$2:$F$2336)</f>
        <v>No</v>
      </c>
      <c r="H584" s="14">
        <f>_xlfn.XLOOKUP(A584,'Medical Exam Transform'!$A$2:$A$2336,'Medical Exam Transform'!$G$2:$G$2336)</f>
        <v>0</v>
      </c>
      <c r="I584" s="14" t="str">
        <f>_xlfn.XLOOKUP(A584,'Medical Exam Transform'!$A$2:$A$2336,'Medical Exam Transform'!$H$2:$H$2336)</f>
        <v>No</v>
      </c>
      <c r="J584" s="14" t="str">
        <f>_xlfn.XLOOKUP(A584,'Medical Exam Transform'!$A$2:$A$2336,'Medical Exam Transform'!$I$2:$I$2336)</f>
        <v>Obesity</v>
      </c>
      <c r="K584" s="14" t="str">
        <f>_xlfn.XLOOKUP(A584,'Medical Exam Transform'!$A$2:$A$2336,'Medical Exam Transform'!$J$2:$J$2336)</f>
        <v>Normal</v>
      </c>
      <c r="L584" s="60">
        <f>_xlfn.XLOOKUP(A584,'Hospitalisation Transform'!$A$2:$A$2344,'Hospitalisation Transform'!$B$2:$B$2344)</f>
        <v>26167</v>
      </c>
      <c r="M584" s="82">
        <f>_xlfn.XLOOKUP(A584,'Hospitalisation Transform'!$A$2:$A$2344,'Hospitalisation Transform'!$D$2:$D$2344)</f>
        <v>17016.009999999998</v>
      </c>
      <c r="N584" s="14" t="str">
        <f>_xlfn.XLOOKUP(A584,'Hospitalisation Transform'!$A$2:$A$2344,'Hospitalisation Transform'!$E$2:$E$2344)</f>
        <v>tier - 2</v>
      </c>
      <c r="O584" s="14" t="str">
        <f>_xlfn.XLOOKUP(A584,'Hospitalisation Transform'!$A$2:$A$2344,'Hospitalisation Transform'!$F$2:$F$2344)</f>
        <v>tier - 2</v>
      </c>
      <c r="P584" s="14" t="str">
        <f>_xlfn.XLOOKUP(A584,'Hospitalisation Transform'!$A$2:$A$2344,'Hospitalisation Transform'!$G$2:$G$2344)</f>
        <v>R1023</v>
      </c>
      <c r="Q584" s="14">
        <f>_xlfn.XLOOKUP(A584,'Hospitalisation Transform'!$A$2:$A$2344,'Hospitalisation Transform'!$H$2:$H$2344)</f>
        <v>52</v>
      </c>
    </row>
    <row r="585" spans="1:17" ht="15.5" x14ac:dyDescent="0.35">
      <c r="A585" s="59" t="s">
        <v>1788</v>
      </c>
      <c r="B585" s="39" t="str">
        <f>_xlfn.XLOOKUP(A585,'Customer Names Transform'!$A$2:$A$2336,'Customer Names Transform'!$D$2:$D$2336)</f>
        <v>Benjamina C</v>
      </c>
      <c r="C585" s="28">
        <f>_xlfn.XLOOKUP(A585,'Medical Exam Transform'!$A$2:$A$2336,'Medical Exam Transform'!$B$2:$B$2336)</f>
        <v>51.72</v>
      </c>
      <c r="D585" s="14">
        <f>_xlfn.XLOOKUP(A585,'Medical Exam Transform'!$A$2:$A$2336,'Medical Exam Transform'!$C$2:$C$2336)</f>
        <v>5.09</v>
      </c>
      <c r="E585" s="14" t="str">
        <f>_xlfn.XLOOKUP(A585,'Medical Exam Transform'!$A$2:$A$2336,'Medical Exam Transform'!$D$2:$D$2336)</f>
        <v>No</v>
      </c>
      <c r="F585" s="14" t="str">
        <f>_xlfn.XLOOKUP(A585,'Medical Exam Transform'!$A$2:$A$2336,'Medical Exam Transform'!$E$2:$E$2336)</f>
        <v>No</v>
      </c>
      <c r="G585" s="14" t="str">
        <f>_xlfn.XLOOKUP(A585,'Medical Exam Transform'!$A$2:$A$2336,'Medical Exam Transform'!$F$2:$F$2336)</f>
        <v>No</v>
      </c>
      <c r="H585" s="14">
        <f>_xlfn.XLOOKUP(A585,'Medical Exam Transform'!$A$2:$A$2336,'Medical Exam Transform'!$G$2:$G$2336)</f>
        <v>0</v>
      </c>
      <c r="I585" s="14" t="str">
        <f>_xlfn.XLOOKUP(A585,'Medical Exam Transform'!$A$2:$A$2336,'Medical Exam Transform'!$H$2:$H$2336)</f>
        <v>No</v>
      </c>
      <c r="J585" s="14" t="str">
        <f>_xlfn.XLOOKUP(A585,'Medical Exam Transform'!$A$2:$A$2336,'Medical Exam Transform'!$I$2:$I$2336)</f>
        <v>Obesity</v>
      </c>
      <c r="K585" s="14" t="str">
        <f>_xlfn.XLOOKUP(A585,'Medical Exam Transform'!$A$2:$A$2336,'Medical Exam Transform'!$J$2:$J$2336)</f>
        <v>Normal</v>
      </c>
      <c r="L585" s="60">
        <f>_xlfn.XLOOKUP(A585,'Hospitalisation Transform'!$A$2:$A$2344,'Hospitalisation Transform'!$B$2:$B$2344)</f>
        <v>29418</v>
      </c>
      <c r="M585" s="82">
        <f>_xlfn.XLOOKUP(A585,'Hospitalisation Transform'!$A$2:$A$2344,'Hospitalisation Transform'!$D$2:$D$2344)</f>
        <v>16990.55</v>
      </c>
      <c r="N585" s="14" t="str">
        <f>_xlfn.XLOOKUP(A585,'Hospitalisation Transform'!$A$2:$A$2344,'Hospitalisation Transform'!$E$2:$E$2344)</f>
        <v>tier - 2</v>
      </c>
      <c r="O585" s="14" t="str">
        <f>_xlfn.XLOOKUP(A585,'Hospitalisation Transform'!$A$2:$A$2344,'Hospitalisation Transform'!$F$2:$F$2344)</f>
        <v>tier - 3</v>
      </c>
      <c r="P585" s="14" t="str">
        <f>_xlfn.XLOOKUP(A585,'Hospitalisation Transform'!$A$2:$A$2344,'Hospitalisation Transform'!$G$2:$G$2344)</f>
        <v>R1012</v>
      </c>
      <c r="Q585" s="14">
        <f>_xlfn.XLOOKUP(A585,'Hospitalisation Transform'!$A$2:$A$2344,'Hospitalisation Transform'!$H$2:$H$2344)</f>
        <v>43</v>
      </c>
    </row>
    <row r="586" spans="1:17" ht="15.5" x14ac:dyDescent="0.35">
      <c r="A586" s="59" t="s">
        <v>1787</v>
      </c>
      <c r="B586" s="39" t="str">
        <f>_xlfn.XLOOKUP(A586,'Customer Names Transform'!$A$2:$A$2336,'Customer Names Transform'!$D$2:$D$2336)</f>
        <v>Christopher</v>
      </c>
      <c r="C586" s="28">
        <f>_xlfn.XLOOKUP(A586,'Medical Exam Transform'!$A$2:$A$2336,'Medical Exam Transform'!$B$2:$B$2336)</f>
        <v>48.59</v>
      </c>
      <c r="D586" s="14">
        <f>_xlfn.XLOOKUP(A586,'Medical Exam Transform'!$A$2:$A$2336,'Medical Exam Transform'!$C$2:$C$2336)</f>
        <v>5.57</v>
      </c>
      <c r="E586" s="14" t="str">
        <f>_xlfn.XLOOKUP(A586,'Medical Exam Transform'!$A$2:$A$2336,'Medical Exam Transform'!$D$2:$D$2336)</f>
        <v>No</v>
      </c>
      <c r="F586" s="14" t="str">
        <f>_xlfn.XLOOKUP(A586,'Medical Exam Transform'!$A$2:$A$2336,'Medical Exam Transform'!$E$2:$E$2336)</f>
        <v>No</v>
      </c>
      <c r="G586" s="14" t="str">
        <f>_xlfn.XLOOKUP(A586,'Medical Exam Transform'!$A$2:$A$2336,'Medical Exam Transform'!$F$2:$F$2336)</f>
        <v>No</v>
      </c>
      <c r="H586" s="14">
        <f>_xlfn.XLOOKUP(A586,'Medical Exam Transform'!$A$2:$A$2336,'Medical Exam Transform'!$G$2:$G$2336)</f>
        <v>0</v>
      </c>
      <c r="I586" s="14" t="str">
        <f>_xlfn.XLOOKUP(A586,'Medical Exam Transform'!$A$2:$A$2336,'Medical Exam Transform'!$H$2:$H$2336)</f>
        <v>No</v>
      </c>
      <c r="J586" s="14" t="str">
        <f>_xlfn.XLOOKUP(A586,'Medical Exam Transform'!$A$2:$A$2336,'Medical Exam Transform'!$I$2:$I$2336)</f>
        <v>Obesity</v>
      </c>
      <c r="K586" s="14" t="str">
        <f>_xlfn.XLOOKUP(A586,'Medical Exam Transform'!$A$2:$A$2336,'Medical Exam Transform'!$J$2:$J$2336)</f>
        <v>Normal</v>
      </c>
      <c r="L586" s="60">
        <f>_xlfn.XLOOKUP(A586,'Hospitalisation Transform'!$A$2:$A$2344,'Hospitalisation Transform'!$B$2:$B$2344)</f>
        <v>28362</v>
      </c>
      <c r="M586" s="82">
        <f>_xlfn.XLOOKUP(A586,'Hospitalisation Transform'!$A$2:$A$2344,'Hospitalisation Transform'!$D$2:$D$2344)</f>
        <v>16921.09</v>
      </c>
      <c r="N586" s="14" t="str">
        <f>_xlfn.XLOOKUP(A586,'Hospitalisation Transform'!$A$2:$A$2344,'Hospitalisation Transform'!$E$2:$E$2344)</f>
        <v>tier - 2</v>
      </c>
      <c r="O586" s="14" t="str">
        <f>_xlfn.XLOOKUP(A586,'Hospitalisation Transform'!$A$2:$A$2344,'Hospitalisation Transform'!$F$2:$F$2344)</f>
        <v>tier - 3</v>
      </c>
      <c r="P586" s="14" t="str">
        <f>_xlfn.XLOOKUP(A586,'Hospitalisation Transform'!$A$2:$A$2344,'Hospitalisation Transform'!$G$2:$G$2344)</f>
        <v>R1023</v>
      </c>
      <c r="Q586" s="14">
        <f>_xlfn.XLOOKUP(A586,'Hospitalisation Transform'!$A$2:$A$2344,'Hospitalisation Transform'!$H$2:$H$2344)</f>
        <v>46</v>
      </c>
    </row>
    <row r="587" spans="1:17" ht="15.5" x14ac:dyDescent="0.35">
      <c r="A587" s="59" t="s">
        <v>1786</v>
      </c>
      <c r="B587" s="39" t="str">
        <f>_xlfn.XLOOKUP(A587,'Customer Names Transform'!$A$2:$A$2336,'Customer Names Transform'!$D$2:$D$2336)</f>
        <v>Alison B</v>
      </c>
      <c r="C587" s="28">
        <f>_xlfn.XLOOKUP(A587,'Medical Exam Transform'!$A$2:$A$2336,'Medical Exam Transform'!$B$2:$B$2336)</f>
        <v>45.18</v>
      </c>
      <c r="D587" s="14">
        <f>_xlfn.XLOOKUP(A587,'Medical Exam Transform'!$A$2:$A$2336,'Medical Exam Transform'!$C$2:$C$2336)</f>
        <v>10.87</v>
      </c>
      <c r="E587" s="14" t="str">
        <f>_xlfn.XLOOKUP(A587,'Medical Exam Transform'!$A$2:$A$2336,'Medical Exam Transform'!$D$2:$D$2336)</f>
        <v>No</v>
      </c>
      <c r="F587" s="14" t="str">
        <f>_xlfn.XLOOKUP(A587,'Medical Exam Transform'!$A$2:$A$2336,'Medical Exam Transform'!$E$2:$E$2336)</f>
        <v>No</v>
      </c>
      <c r="G587" s="14" t="str">
        <f>_xlfn.XLOOKUP(A587,'Medical Exam Transform'!$A$2:$A$2336,'Medical Exam Transform'!$F$2:$F$2336)</f>
        <v>No</v>
      </c>
      <c r="H587" s="14">
        <f>_xlfn.XLOOKUP(A587,'Medical Exam Transform'!$A$2:$A$2336,'Medical Exam Transform'!$G$2:$G$2336)</f>
        <v>0</v>
      </c>
      <c r="I587" s="14" t="str">
        <f>_xlfn.XLOOKUP(A587,'Medical Exam Transform'!$A$2:$A$2336,'Medical Exam Transform'!$H$2:$H$2336)</f>
        <v>No</v>
      </c>
      <c r="J587" s="14" t="str">
        <f>_xlfn.XLOOKUP(A587,'Medical Exam Transform'!$A$2:$A$2336,'Medical Exam Transform'!$I$2:$I$2336)</f>
        <v>Obesity</v>
      </c>
      <c r="K587" s="14" t="str">
        <f>_xlfn.XLOOKUP(A587,'Medical Exam Transform'!$A$2:$A$2336,'Medical Exam Transform'!$J$2:$J$2336)</f>
        <v>Normal</v>
      </c>
      <c r="L587" s="60">
        <f>_xlfn.XLOOKUP(A587,'Hospitalisation Transform'!$A$2:$A$2344,'Hospitalisation Transform'!$B$2:$B$2344)</f>
        <v>25132</v>
      </c>
      <c r="M587" s="82">
        <f>_xlfn.XLOOKUP(A587,'Hospitalisation Transform'!$A$2:$A$2344,'Hospitalisation Transform'!$D$2:$D$2344)</f>
        <v>16903.5</v>
      </c>
      <c r="N587" s="14" t="str">
        <f>_xlfn.XLOOKUP(A587,'Hospitalisation Transform'!$A$2:$A$2344,'Hospitalisation Transform'!$E$2:$E$2344)</f>
        <v>tier - 2</v>
      </c>
      <c r="O587" s="14" t="str">
        <f>_xlfn.XLOOKUP(A587,'Hospitalisation Transform'!$A$2:$A$2344,'Hospitalisation Transform'!$F$2:$F$2344)</f>
        <v>tier - 3</v>
      </c>
      <c r="P587" s="14" t="str">
        <f>_xlfn.XLOOKUP(A587,'Hospitalisation Transform'!$A$2:$A$2344,'Hospitalisation Transform'!$G$2:$G$2344)</f>
        <v>R1012</v>
      </c>
      <c r="Q587" s="14">
        <f>_xlfn.XLOOKUP(A587,'Hospitalisation Transform'!$A$2:$A$2344,'Hospitalisation Transform'!$H$2:$H$2344)</f>
        <v>55</v>
      </c>
    </row>
    <row r="588" spans="1:17" ht="15.5" x14ac:dyDescent="0.35">
      <c r="A588" s="59" t="s">
        <v>1785</v>
      </c>
      <c r="B588" s="39" t="str">
        <f>_xlfn.XLOOKUP(A588,'Customer Names Transform'!$A$2:$A$2336,'Customer Names Transform'!$D$2:$D$2336)</f>
        <v>Caroline</v>
      </c>
      <c r="C588" s="28">
        <f>_xlfn.XLOOKUP(A588,'Medical Exam Transform'!$A$2:$A$2336,'Medical Exam Transform'!$B$2:$B$2336)</f>
        <v>27.9</v>
      </c>
      <c r="D588" s="14">
        <f>_xlfn.XLOOKUP(A588,'Medical Exam Transform'!$A$2:$A$2336,'Medical Exam Transform'!$C$2:$C$2336)</f>
        <v>6.02</v>
      </c>
      <c r="E588" s="14" t="str">
        <f>_xlfn.XLOOKUP(A588,'Medical Exam Transform'!$A$2:$A$2336,'Medical Exam Transform'!$D$2:$D$2336)</f>
        <v>No</v>
      </c>
      <c r="F588" s="14" t="str">
        <f>_xlfn.XLOOKUP(A588,'Medical Exam Transform'!$A$2:$A$2336,'Medical Exam Transform'!$E$2:$E$2336)</f>
        <v>No</v>
      </c>
      <c r="G588" s="14" t="str">
        <f>_xlfn.XLOOKUP(A588,'Medical Exam Transform'!$A$2:$A$2336,'Medical Exam Transform'!$F$2:$F$2336)</f>
        <v>Yes</v>
      </c>
      <c r="H588" s="14">
        <f>_xlfn.XLOOKUP(A588,'Medical Exam Transform'!$A$2:$A$2336,'Medical Exam Transform'!$G$2:$G$2336)</f>
        <v>1</v>
      </c>
      <c r="I588" s="14" t="str">
        <f>_xlfn.XLOOKUP(A588,'Medical Exam Transform'!$A$2:$A$2336,'Medical Exam Transform'!$H$2:$H$2336)</f>
        <v>Yes</v>
      </c>
      <c r="J588" s="14" t="str">
        <f>_xlfn.XLOOKUP(A588,'Medical Exam Transform'!$A$2:$A$2336,'Medical Exam Transform'!$I$2:$I$2336)</f>
        <v>Overweight</v>
      </c>
      <c r="K588" s="14" t="str">
        <f>_xlfn.XLOOKUP(A588,'Medical Exam Transform'!$A$2:$A$2336,'Medical Exam Transform'!$J$2:$J$2336)</f>
        <v>Prediabetes</v>
      </c>
      <c r="L588" s="60">
        <f>_xlfn.XLOOKUP(A588,'Hospitalisation Transform'!$A$2:$A$2344,'Hospitalisation Transform'!$B$2:$B$2344)</f>
        <v>37874</v>
      </c>
      <c r="M588" s="82">
        <f>_xlfn.XLOOKUP(A588,'Hospitalisation Transform'!$A$2:$A$2344,'Hospitalisation Transform'!$D$2:$D$2344)</f>
        <v>16884.919999999998</v>
      </c>
      <c r="N588" s="14" t="str">
        <f>_xlfn.XLOOKUP(A588,'Hospitalisation Transform'!$A$2:$A$2344,'Hospitalisation Transform'!$E$2:$E$2344)</f>
        <v>tier - 2</v>
      </c>
      <c r="O588" s="14" t="str">
        <f>_xlfn.XLOOKUP(A588,'Hospitalisation Transform'!$A$2:$A$2344,'Hospitalisation Transform'!$F$2:$F$2344)</f>
        <v>tier - 2</v>
      </c>
      <c r="P588" s="14" t="str">
        <f>_xlfn.XLOOKUP(A588,'Hospitalisation Transform'!$A$2:$A$2344,'Hospitalisation Transform'!$G$2:$G$2344)</f>
        <v>R1011</v>
      </c>
      <c r="Q588" s="14">
        <f>_xlfn.XLOOKUP(A588,'Hospitalisation Transform'!$A$2:$A$2344,'Hospitalisation Transform'!$H$2:$H$2344)</f>
        <v>20</v>
      </c>
    </row>
    <row r="589" spans="1:17" ht="15.5" x14ac:dyDescent="0.35">
      <c r="A589" s="59" t="s">
        <v>1784</v>
      </c>
      <c r="B589" s="39" t="str">
        <f>_xlfn.XLOOKUP(A589,'Customer Names Transform'!$A$2:$A$2336,'Customer Names Transform'!$D$2:$D$2336)</f>
        <v>Alexis N</v>
      </c>
      <c r="C589" s="28">
        <f>_xlfn.XLOOKUP(A589,'Medical Exam Transform'!$A$2:$A$2336,'Medical Exam Transform'!$B$2:$B$2336)</f>
        <v>51.33</v>
      </c>
      <c r="D589" s="14">
        <f>_xlfn.XLOOKUP(A589,'Medical Exam Transform'!$A$2:$A$2336,'Medical Exam Transform'!$C$2:$C$2336)</f>
        <v>7</v>
      </c>
      <c r="E589" s="14" t="str">
        <f>_xlfn.XLOOKUP(A589,'Medical Exam Transform'!$A$2:$A$2336,'Medical Exam Transform'!$D$2:$D$2336)</f>
        <v>No</v>
      </c>
      <c r="F589" s="14" t="str">
        <f>_xlfn.XLOOKUP(A589,'Medical Exam Transform'!$A$2:$A$2336,'Medical Exam Transform'!$E$2:$E$2336)</f>
        <v>No</v>
      </c>
      <c r="G589" s="14" t="str">
        <f>_xlfn.XLOOKUP(A589,'Medical Exam Transform'!$A$2:$A$2336,'Medical Exam Transform'!$F$2:$F$2336)</f>
        <v>No</v>
      </c>
      <c r="H589" s="14">
        <f>_xlfn.XLOOKUP(A589,'Medical Exam Transform'!$A$2:$A$2336,'Medical Exam Transform'!$G$2:$G$2336)</f>
        <v>0</v>
      </c>
      <c r="I589" s="14" t="str">
        <f>_xlfn.XLOOKUP(A589,'Medical Exam Transform'!$A$2:$A$2336,'Medical Exam Transform'!$H$2:$H$2336)</f>
        <v>No</v>
      </c>
      <c r="J589" s="14" t="str">
        <f>_xlfn.XLOOKUP(A589,'Medical Exam Transform'!$A$2:$A$2336,'Medical Exam Transform'!$I$2:$I$2336)</f>
        <v>Obesity</v>
      </c>
      <c r="K589" s="14" t="str">
        <f>_xlfn.XLOOKUP(A589,'Medical Exam Transform'!$A$2:$A$2336,'Medical Exam Transform'!$J$2:$J$2336)</f>
        <v>Diabetes</v>
      </c>
      <c r="L589" s="60">
        <f>_xlfn.XLOOKUP(A589,'Hospitalisation Transform'!$A$2:$A$2344,'Hospitalisation Transform'!$B$2:$B$2344)</f>
        <v>27249</v>
      </c>
      <c r="M589" s="82">
        <f>_xlfn.XLOOKUP(A589,'Hospitalisation Transform'!$A$2:$A$2344,'Hospitalisation Transform'!$D$2:$D$2344)</f>
        <v>16841.32</v>
      </c>
      <c r="N589" s="14" t="str">
        <f>_xlfn.XLOOKUP(A589,'Hospitalisation Transform'!$A$2:$A$2344,'Hospitalisation Transform'!$E$2:$E$2344)</f>
        <v>tier - 2</v>
      </c>
      <c r="O589" s="14" t="str">
        <f>_xlfn.XLOOKUP(A589,'Hospitalisation Transform'!$A$2:$A$2344,'Hospitalisation Transform'!$F$2:$F$2344)</f>
        <v>tier - 3</v>
      </c>
      <c r="P589" s="14" t="str">
        <f>_xlfn.XLOOKUP(A589,'Hospitalisation Transform'!$A$2:$A$2344,'Hospitalisation Transform'!$G$2:$G$2344)</f>
        <v>R1011</v>
      </c>
      <c r="Q589" s="14">
        <f>_xlfn.XLOOKUP(A589,'Hospitalisation Transform'!$A$2:$A$2344,'Hospitalisation Transform'!$H$2:$H$2344)</f>
        <v>49</v>
      </c>
    </row>
    <row r="590" spans="1:17" ht="15.5" x14ac:dyDescent="0.35">
      <c r="A590" s="59" t="s">
        <v>1783</v>
      </c>
      <c r="B590" s="39" t="str">
        <f>_xlfn.XLOOKUP(A590,'Customer Names Transform'!$A$2:$A$2336,'Customer Names Transform'!$D$2:$D$2336)</f>
        <v>Shanda L</v>
      </c>
      <c r="C590" s="28">
        <f>_xlfn.XLOOKUP(A590,'Medical Exam Transform'!$A$2:$A$2336,'Medical Exam Transform'!$B$2:$B$2336)</f>
        <v>30.59</v>
      </c>
      <c r="D590" s="14">
        <f>_xlfn.XLOOKUP(A590,'Medical Exam Transform'!$A$2:$A$2336,'Medical Exam Transform'!$C$2:$C$2336)</f>
        <v>5.56</v>
      </c>
      <c r="E590" s="14" t="str">
        <f>_xlfn.XLOOKUP(A590,'Medical Exam Transform'!$A$2:$A$2336,'Medical Exam Transform'!$D$2:$D$2336)</f>
        <v>Yes</v>
      </c>
      <c r="F590" s="14" t="str">
        <f>_xlfn.XLOOKUP(A590,'Medical Exam Transform'!$A$2:$A$2336,'Medical Exam Transform'!$E$2:$E$2336)</f>
        <v>No</v>
      </c>
      <c r="G590" s="14" t="str">
        <f>_xlfn.XLOOKUP(A590,'Medical Exam Transform'!$A$2:$A$2336,'Medical Exam Transform'!$F$2:$F$2336)</f>
        <v>No</v>
      </c>
      <c r="H590" s="14">
        <f>_xlfn.XLOOKUP(A590,'Medical Exam Transform'!$A$2:$A$2336,'Medical Exam Transform'!$G$2:$G$2336)</f>
        <v>1</v>
      </c>
      <c r="I590" s="14" t="str">
        <f>_xlfn.XLOOKUP(A590,'Medical Exam Transform'!$A$2:$A$2336,'Medical Exam Transform'!$H$2:$H$2336)</f>
        <v>No</v>
      </c>
      <c r="J590" s="14" t="str">
        <f>_xlfn.XLOOKUP(A590,'Medical Exam Transform'!$A$2:$A$2336,'Medical Exam Transform'!$I$2:$I$2336)</f>
        <v>Obesity</v>
      </c>
      <c r="K590" s="14" t="str">
        <f>_xlfn.XLOOKUP(A590,'Medical Exam Transform'!$A$2:$A$2336,'Medical Exam Transform'!$J$2:$J$2336)</f>
        <v>Prediabetes</v>
      </c>
      <c r="L590" s="60">
        <f>_xlfn.XLOOKUP(A590,'Hospitalisation Transform'!$A$2:$A$2344,'Hospitalisation Transform'!$B$2:$B$2344)</f>
        <v>34991</v>
      </c>
      <c r="M590" s="82">
        <f>_xlfn.XLOOKUP(A590,'Hospitalisation Transform'!$A$2:$A$2344,'Hospitalisation Transform'!$D$2:$D$2344)</f>
        <v>16796.41</v>
      </c>
      <c r="N590" s="14" t="str">
        <f>_xlfn.XLOOKUP(A590,'Hospitalisation Transform'!$A$2:$A$2344,'Hospitalisation Transform'!$E$2:$E$2344)</f>
        <v>tier - 2</v>
      </c>
      <c r="O590" s="14" t="str">
        <f>_xlfn.XLOOKUP(A590,'Hospitalisation Transform'!$A$2:$A$2344,'Hospitalisation Transform'!$F$2:$F$2344)</f>
        <v>tier - 3</v>
      </c>
      <c r="P590" s="14" t="str">
        <f>_xlfn.XLOOKUP(A590,'Hospitalisation Transform'!$A$2:$A$2344,'Hospitalisation Transform'!$G$2:$G$2344)</f>
        <v>R1024</v>
      </c>
      <c r="Q590" s="14">
        <f>_xlfn.XLOOKUP(A590,'Hospitalisation Transform'!$A$2:$A$2344,'Hospitalisation Transform'!$H$2:$H$2344)</f>
        <v>28</v>
      </c>
    </row>
    <row r="591" spans="1:17" ht="15.5" x14ac:dyDescent="0.35">
      <c r="A591" s="59" t="s">
        <v>1782</v>
      </c>
      <c r="B591" s="39" t="str">
        <f>_xlfn.XLOOKUP(A591,'Customer Names Transform'!$A$2:$A$2336,'Customer Names Transform'!$D$2:$D$2336)</f>
        <v>Lacey</v>
      </c>
      <c r="C591" s="28">
        <f>_xlfn.XLOOKUP(A591,'Medical Exam Transform'!$A$2:$A$2336,'Medical Exam Transform'!$B$2:$B$2336)</f>
        <v>39.229999999999997</v>
      </c>
      <c r="D591" s="14">
        <f>_xlfn.XLOOKUP(A591,'Medical Exam Transform'!$A$2:$A$2336,'Medical Exam Transform'!$C$2:$C$2336)</f>
        <v>8.4499999999999993</v>
      </c>
      <c r="E591" s="14" t="str">
        <f>_xlfn.XLOOKUP(A591,'Medical Exam Transform'!$A$2:$A$2336,'Medical Exam Transform'!$D$2:$D$2336)</f>
        <v>No</v>
      </c>
      <c r="F591" s="14" t="str">
        <f>_xlfn.XLOOKUP(A591,'Medical Exam Transform'!$A$2:$A$2336,'Medical Exam Transform'!$E$2:$E$2336)</f>
        <v>No</v>
      </c>
      <c r="G591" s="14" t="str">
        <f>_xlfn.XLOOKUP(A591,'Medical Exam Transform'!$A$2:$A$2336,'Medical Exam Transform'!$F$2:$F$2336)</f>
        <v>No</v>
      </c>
      <c r="H591" s="14">
        <f>_xlfn.XLOOKUP(A591,'Medical Exam Transform'!$A$2:$A$2336,'Medical Exam Transform'!$G$2:$G$2336)</f>
        <v>0</v>
      </c>
      <c r="I591" s="14" t="str">
        <f>_xlfn.XLOOKUP(A591,'Medical Exam Transform'!$A$2:$A$2336,'Medical Exam Transform'!$H$2:$H$2336)</f>
        <v>No</v>
      </c>
      <c r="J591" s="14" t="str">
        <f>_xlfn.XLOOKUP(A591,'Medical Exam Transform'!$A$2:$A$2336,'Medical Exam Transform'!$I$2:$I$2336)</f>
        <v>Obesity</v>
      </c>
      <c r="K591" s="14" t="str">
        <f>_xlfn.XLOOKUP(A591,'Medical Exam Transform'!$A$2:$A$2336,'Medical Exam Transform'!$J$2:$J$2336)</f>
        <v>Normal</v>
      </c>
      <c r="L591" s="60">
        <f>_xlfn.XLOOKUP(A591,'Hospitalisation Transform'!$A$2:$A$2344,'Hospitalisation Transform'!$B$2:$B$2344)</f>
        <v>22856</v>
      </c>
      <c r="M591" s="82">
        <f>_xlfn.XLOOKUP(A591,'Hospitalisation Transform'!$A$2:$A$2344,'Hospitalisation Transform'!$D$2:$D$2344)</f>
        <v>16779.400000000001</v>
      </c>
      <c r="N591" s="14" t="str">
        <f>_xlfn.XLOOKUP(A591,'Hospitalisation Transform'!$A$2:$A$2344,'Hospitalisation Transform'!$E$2:$E$2344)</f>
        <v>tier - 2</v>
      </c>
      <c r="O591" s="14" t="str">
        <f>_xlfn.XLOOKUP(A591,'Hospitalisation Transform'!$A$2:$A$2344,'Hospitalisation Transform'!$F$2:$F$2344)</f>
        <v>tier - 2</v>
      </c>
      <c r="P591" s="14" t="str">
        <f>_xlfn.XLOOKUP(A591,'Hospitalisation Transform'!$A$2:$A$2344,'Hospitalisation Transform'!$G$2:$G$2344)</f>
        <v>R1026</v>
      </c>
      <c r="Q591" s="14">
        <f>_xlfn.XLOOKUP(A591,'Hospitalisation Transform'!$A$2:$A$2344,'Hospitalisation Transform'!$H$2:$H$2344)</f>
        <v>61</v>
      </c>
    </row>
    <row r="592" spans="1:17" ht="15.5" x14ac:dyDescent="0.35">
      <c r="A592" s="59" t="s">
        <v>1781</v>
      </c>
      <c r="B592" s="39" t="str">
        <f>_xlfn.XLOOKUP(A592,'Customer Names Transform'!$A$2:$A$2336,'Customer Names Transform'!$D$2:$D$2336)</f>
        <v>Laurette</v>
      </c>
      <c r="C592" s="28">
        <f>_xlfn.XLOOKUP(A592,'Medical Exam Transform'!$A$2:$A$2336,'Medical Exam Transform'!$B$2:$B$2336)</f>
        <v>19.094999999999999</v>
      </c>
      <c r="D592" s="14">
        <f>_xlfn.XLOOKUP(A592,'Medical Exam Transform'!$A$2:$A$2336,'Medical Exam Transform'!$C$2:$C$2336)</f>
        <v>6.19</v>
      </c>
      <c r="E592" s="14" t="str">
        <f>_xlfn.XLOOKUP(A592,'Medical Exam Transform'!$A$2:$A$2336,'Medical Exam Transform'!$D$2:$D$2336)</f>
        <v>No</v>
      </c>
      <c r="F592" s="14" t="str">
        <f>_xlfn.XLOOKUP(A592,'Medical Exam Transform'!$A$2:$A$2336,'Medical Exam Transform'!$E$2:$E$2336)</f>
        <v>No</v>
      </c>
      <c r="G592" s="14" t="str">
        <f>_xlfn.XLOOKUP(A592,'Medical Exam Transform'!$A$2:$A$2336,'Medical Exam Transform'!$F$2:$F$2336)</f>
        <v>No</v>
      </c>
      <c r="H592" s="14">
        <f>_xlfn.XLOOKUP(A592,'Medical Exam Transform'!$A$2:$A$2336,'Medical Exam Transform'!$G$2:$G$2336)</f>
        <v>0</v>
      </c>
      <c r="I592" s="14" t="str">
        <f>_xlfn.XLOOKUP(A592,'Medical Exam Transform'!$A$2:$A$2336,'Medical Exam Transform'!$H$2:$H$2336)</f>
        <v>Yes</v>
      </c>
      <c r="J592" s="14" t="str">
        <f>_xlfn.XLOOKUP(A592,'Medical Exam Transform'!$A$2:$A$2336,'Medical Exam Transform'!$I$2:$I$2336)</f>
        <v>Normalweight</v>
      </c>
      <c r="K592" s="14" t="str">
        <f>_xlfn.XLOOKUP(A592,'Medical Exam Transform'!$A$2:$A$2336,'Medical Exam Transform'!$J$2:$J$2336)</f>
        <v>Normal</v>
      </c>
      <c r="L592" s="60">
        <f>_xlfn.XLOOKUP(A592,'Hospitalisation Transform'!$A$2:$A$2344,'Hospitalisation Transform'!$B$2:$B$2344)</f>
        <v>32774</v>
      </c>
      <c r="M592" s="82">
        <f>_xlfn.XLOOKUP(A592,'Hospitalisation Transform'!$A$2:$A$2344,'Hospitalisation Transform'!$D$2:$D$2344)</f>
        <v>16776.3</v>
      </c>
      <c r="N592" s="14" t="str">
        <f>_xlfn.XLOOKUP(A592,'Hospitalisation Transform'!$A$2:$A$2344,'Hospitalisation Transform'!$E$2:$E$2344)</f>
        <v>tier - 2</v>
      </c>
      <c r="O592" s="14" t="str">
        <f>_xlfn.XLOOKUP(A592,'Hospitalisation Transform'!$A$2:$A$2344,'Hospitalisation Transform'!$F$2:$F$2344)</f>
        <v>tier - 2</v>
      </c>
      <c r="P592" s="14" t="str">
        <f>_xlfn.XLOOKUP(A592,'Hospitalisation Transform'!$A$2:$A$2344,'Hospitalisation Transform'!$G$2:$G$2344)</f>
        <v>R1024</v>
      </c>
      <c r="Q592" s="14">
        <f>_xlfn.XLOOKUP(A592,'Hospitalisation Transform'!$A$2:$A$2344,'Hospitalisation Transform'!$H$2:$H$2344)</f>
        <v>34</v>
      </c>
    </row>
    <row r="593" spans="1:17" ht="15.5" x14ac:dyDescent="0.35">
      <c r="A593" s="59" t="s">
        <v>1780</v>
      </c>
      <c r="B593" s="39" t="str">
        <f>_xlfn.XLOOKUP(A593,'Customer Names Transform'!$A$2:$A$2336,'Customer Names Transform'!$D$2:$D$2336)</f>
        <v>Jason</v>
      </c>
      <c r="C593" s="28">
        <f>_xlfn.XLOOKUP(A593,'Medical Exam Transform'!$A$2:$A$2336,'Medical Exam Transform'!$B$2:$B$2336)</f>
        <v>49.72</v>
      </c>
      <c r="D593" s="14">
        <f>_xlfn.XLOOKUP(A593,'Medical Exam Transform'!$A$2:$A$2336,'Medical Exam Transform'!$C$2:$C$2336)</f>
        <v>7.71</v>
      </c>
      <c r="E593" s="14" t="str">
        <f>_xlfn.XLOOKUP(A593,'Medical Exam Transform'!$A$2:$A$2336,'Medical Exam Transform'!$D$2:$D$2336)</f>
        <v>No</v>
      </c>
      <c r="F593" s="14" t="str">
        <f>_xlfn.XLOOKUP(A593,'Medical Exam Transform'!$A$2:$A$2336,'Medical Exam Transform'!$E$2:$E$2336)</f>
        <v>No</v>
      </c>
      <c r="G593" s="14" t="str">
        <f>_xlfn.XLOOKUP(A593,'Medical Exam Transform'!$A$2:$A$2336,'Medical Exam Transform'!$F$2:$F$2336)</f>
        <v>No</v>
      </c>
      <c r="H593" s="14">
        <f>_xlfn.XLOOKUP(A593,'Medical Exam Transform'!$A$2:$A$2336,'Medical Exam Transform'!$G$2:$G$2336)</f>
        <v>0</v>
      </c>
      <c r="I593" s="14" t="str">
        <f>_xlfn.XLOOKUP(A593,'Medical Exam Transform'!$A$2:$A$2336,'Medical Exam Transform'!$H$2:$H$2336)</f>
        <v>No</v>
      </c>
      <c r="J593" s="14" t="str">
        <f>_xlfn.XLOOKUP(A593,'Medical Exam Transform'!$A$2:$A$2336,'Medical Exam Transform'!$I$2:$I$2336)</f>
        <v>Obesity</v>
      </c>
      <c r="K593" s="14" t="str">
        <f>_xlfn.XLOOKUP(A593,'Medical Exam Transform'!$A$2:$A$2336,'Medical Exam Transform'!$J$2:$J$2336)</f>
        <v>Normal</v>
      </c>
      <c r="L593" s="60">
        <f>_xlfn.XLOOKUP(A593,'Hospitalisation Transform'!$A$2:$A$2344,'Hospitalisation Transform'!$B$2:$B$2344)</f>
        <v>27269</v>
      </c>
      <c r="M593" s="82">
        <f>_xlfn.XLOOKUP(A593,'Hospitalisation Transform'!$A$2:$A$2344,'Hospitalisation Transform'!$D$2:$D$2344)</f>
        <v>16770.990000000002</v>
      </c>
      <c r="N593" s="14" t="str">
        <f>_xlfn.XLOOKUP(A593,'Hospitalisation Transform'!$A$2:$A$2344,'Hospitalisation Transform'!$E$2:$E$2344)</f>
        <v>tier - 2</v>
      </c>
      <c r="O593" s="14" t="str">
        <f>_xlfn.XLOOKUP(A593,'Hospitalisation Transform'!$A$2:$A$2344,'Hospitalisation Transform'!$F$2:$F$2344)</f>
        <v>tier - 1</v>
      </c>
      <c r="P593" s="14" t="str">
        <f>_xlfn.XLOOKUP(A593,'Hospitalisation Transform'!$A$2:$A$2344,'Hospitalisation Transform'!$G$2:$G$2344)</f>
        <v>R1012</v>
      </c>
      <c r="Q593" s="14">
        <f>_xlfn.XLOOKUP(A593,'Hospitalisation Transform'!$A$2:$A$2344,'Hospitalisation Transform'!$H$2:$H$2344)</f>
        <v>49</v>
      </c>
    </row>
    <row r="594" spans="1:17" ht="15.5" x14ac:dyDescent="0.35">
      <c r="A594" s="59" t="s">
        <v>1779</v>
      </c>
      <c r="B594" s="39" t="str">
        <f>_xlfn.XLOOKUP(A594,'Customer Names Transform'!$A$2:$A$2336,'Customer Names Transform'!$D$2:$D$2336)</f>
        <v>Mary</v>
      </c>
      <c r="C594" s="28">
        <f>_xlfn.XLOOKUP(A594,'Medical Exam Transform'!$A$2:$A$2336,'Medical Exam Transform'!$B$2:$B$2336)</f>
        <v>21.754999999999999</v>
      </c>
      <c r="D594" s="14">
        <f>_xlfn.XLOOKUP(A594,'Medical Exam Transform'!$A$2:$A$2336,'Medical Exam Transform'!$C$2:$C$2336)</f>
        <v>4.63</v>
      </c>
      <c r="E594" s="14" t="str">
        <f>_xlfn.XLOOKUP(A594,'Medical Exam Transform'!$A$2:$A$2336,'Medical Exam Transform'!$D$2:$D$2336)</f>
        <v>No</v>
      </c>
      <c r="F594" s="14" t="str">
        <f>_xlfn.XLOOKUP(A594,'Medical Exam Transform'!$A$2:$A$2336,'Medical Exam Transform'!$E$2:$E$2336)</f>
        <v>No</v>
      </c>
      <c r="G594" s="14" t="str">
        <f>_xlfn.XLOOKUP(A594,'Medical Exam Transform'!$A$2:$A$2336,'Medical Exam Transform'!$F$2:$F$2336)</f>
        <v>Yes</v>
      </c>
      <c r="H594" s="14">
        <f>_xlfn.XLOOKUP(A594,'Medical Exam Transform'!$A$2:$A$2336,'Medical Exam Transform'!$G$2:$G$2336)</f>
        <v>1</v>
      </c>
      <c r="I594" s="14" t="str">
        <f>_xlfn.XLOOKUP(A594,'Medical Exam Transform'!$A$2:$A$2336,'Medical Exam Transform'!$H$2:$H$2336)</f>
        <v>Yes</v>
      </c>
      <c r="J594" s="14" t="str">
        <f>_xlfn.XLOOKUP(A594,'Medical Exam Transform'!$A$2:$A$2336,'Medical Exam Transform'!$I$2:$I$2336)</f>
        <v>Normalweight</v>
      </c>
      <c r="K594" s="14" t="str">
        <f>_xlfn.XLOOKUP(A594,'Medical Exam Transform'!$A$2:$A$2336,'Medical Exam Transform'!$J$2:$J$2336)</f>
        <v>Normal</v>
      </c>
      <c r="L594" s="60">
        <f>_xlfn.XLOOKUP(A594,'Hospitalisation Transform'!$A$2:$A$2344,'Hospitalisation Transform'!$B$2:$B$2344)</f>
        <v>34278</v>
      </c>
      <c r="M594" s="82">
        <f>_xlfn.XLOOKUP(A594,'Hospitalisation Transform'!$A$2:$A$2344,'Hospitalisation Transform'!$D$2:$D$2344)</f>
        <v>16657.72</v>
      </c>
      <c r="N594" s="14" t="str">
        <f>_xlfn.XLOOKUP(A594,'Hospitalisation Transform'!$A$2:$A$2344,'Hospitalisation Transform'!$E$2:$E$2344)</f>
        <v>tier - 2</v>
      </c>
      <c r="O594" s="14" t="str">
        <f>_xlfn.XLOOKUP(A594,'Hospitalisation Transform'!$A$2:$A$2344,'Hospitalisation Transform'!$F$2:$F$2344)</f>
        <v>tier - 1</v>
      </c>
      <c r="P594" s="14" t="str">
        <f>_xlfn.XLOOKUP(A594,'Hospitalisation Transform'!$A$2:$A$2344,'Hospitalisation Transform'!$G$2:$G$2344)</f>
        <v>R1024</v>
      </c>
      <c r="Q594" s="14">
        <f>_xlfn.XLOOKUP(A594,'Hospitalisation Transform'!$A$2:$A$2344,'Hospitalisation Transform'!$H$2:$H$2344)</f>
        <v>30</v>
      </c>
    </row>
    <row r="595" spans="1:17" ht="15.5" x14ac:dyDescent="0.35">
      <c r="A595" s="59" t="s">
        <v>1778</v>
      </c>
      <c r="B595" s="39" t="str">
        <f>_xlfn.XLOOKUP(A595,'Customer Names Transform'!$A$2:$A$2336,'Customer Names Transform'!$D$2:$D$2336)</f>
        <v>Kati A</v>
      </c>
      <c r="C595" s="28">
        <f>_xlfn.XLOOKUP(A595,'Medical Exam Transform'!$A$2:$A$2336,'Medical Exam Transform'!$B$2:$B$2336)</f>
        <v>48.39</v>
      </c>
      <c r="D595" s="14">
        <f>_xlfn.XLOOKUP(A595,'Medical Exam Transform'!$A$2:$A$2336,'Medical Exam Transform'!$C$2:$C$2336)</f>
        <v>4.6100000000000003</v>
      </c>
      <c r="E595" s="14" t="str">
        <f>_xlfn.XLOOKUP(A595,'Medical Exam Transform'!$A$2:$A$2336,'Medical Exam Transform'!$D$2:$D$2336)</f>
        <v>No</v>
      </c>
      <c r="F595" s="14" t="str">
        <f>_xlfn.XLOOKUP(A595,'Medical Exam Transform'!$A$2:$A$2336,'Medical Exam Transform'!$E$2:$E$2336)</f>
        <v>No</v>
      </c>
      <c r="G595" s="14" t="str">
        <f>_xlfn.XLOOKUP(A595,'Medical Exam Transform'!$A$2:$A$2336,'Medical Exam Transform'!$F$2:$F$2336)</f>
        <v>No</v>
      </c>
      <c r="H595" s="14">
        <f>_xlfn.XLOOKUP(A595,'Medical Exam Transform'!$A$2:$A$2336,'Medical Exam Transform'!$G$2:$G$2336)</f>
        <v>0</v>
      </c>
      <c r="I595" s="14" t="str">
        <f>_xlfn.XLOOKUP(A595,'Medical Exam Transform'!$A$2:$A$2336,'Medical Exam Transform'!$H$2:$H$2336)</f>
        <v>No</v>
      </c>
      <c r="J595" s="14" t="str">
        <f>_xlfn.XLOOKUP(A595,'Medical Exam Transform'!$A$2:$A$2336,'Medical Exam Transform'!$I$2:$I$2336)</f>
        <v>Obesity</v>
      </c>
      <c r="K595" s="14" t="str">
        <f>_xlfn.XLOOKUP(A595,'Medical Exam Transform'!$A$2:$A$2336,'Medical Exam Transform'!$J$2:$J$2336)</f>
        <v>Prediabetes</v>
      </c>
      <c r="L595" s="60">
        <f>_xlfn.XLOOKUP(A595,'Hospitalisation Transform'!$A$2:$A$2344,'Hospitalisation Transform'!$B$2:$B$2344)</f>
        <v>28393</v>
      </c>
      <c r="M595" s="82">
        <f>_xlfn.XLOOKUP(A595,'Hospitalisation Transform'!$A$2:$A$2344,'Hospitalisation Transform'!$D$2:$D$2344)</f>
        <v>16631.61</v>
      </c>
      <c r="N595" s="14" t="str">
        <f>_xlfn.XLOOKUP(A595,'Hospitalisation Transform'!$A$2:$A$2344,'Hospitalisation Transform'!$E$2:$E$2344)</f>
        <v>tier - 2</v>
      </c>
      <c r="O595" s="14" t="str">
        <f>_xlfn.XLOOKUP(A595,'Hospitalisation Transform'!$A$2:$A$2344,'Hospitalisation Transform'!$F$2:$F$2344)</f>
        <v>tier - 1</v>
      </c>
      <c r="P595" s="14" t="str">
        <f>_xlfn.XLOOKUP(A595,'Hospitalisation Transform'!$A$2:$A$2344,'Hospitalisation Transform'!$G$2:$G$2344)</f>
        <v>R1012</v>
      </c>
      <c r="Q595" s="14">
        <f>_xlfn.XLOOKUP(A595,'Hospitalisation Transform'!$A$2:$A$2344,'Hospitalisation Transform'!$H$2:$H$2344)</f>
        <v>46</v>
      </c>
    </row>
    <row r="596" spans="1:17" ht="15.5" x14ac:dyDescent="0.35">
      <c r="A596" s="59" t="s">
        <v>1777</v>
      </c>
      <c r="B596" s="39" t="str">
        <f>_xlfn.XLOOKUP(A596,'Customer Names Transform'!$A$2:$A$2336,'Customer Names Transform'!$D$2:$D$2336)</f>
        <v>Kelly J</v>
      </c>
      <c r="C596" s="28">
        <f>_xlfn.XLOOKUP(A596,'Medical Exam Transform'!$A$2:$A$2336,'Medical Exam Transform'!$B$2:$B$2336)</f>
        <v>47.15</v>
      </c>
      <c r="D596" s="14">
        <f>_xlfn.XLOOKUP(A596,'Medical Exam Transform'!$A$2:$A$2336,'Medical Exam Transform'!$C$2:$C$2336)</f>
        <v>9.5299999999999994</v>
      </c>
      <c r="E596" s="14" t="str">
        <f>_xlfn.XLOOKUP(A596,'Medical Exam Transform'!$A$2:$A$2336,'Medical Exam Transform'!$D$2:$D$2336)</f>
        <v>Yes</v>
      </c>
      <c r="F596" s="14" t="str">
        <f>_xlfn.XLOOKUP(A596,'Medical Exam Transform'!$A$2:$A$2336,'Medical Exam Transform'!$E$2:$E$2336)</f>
        <v>No</v>
      </c>
      <c r="G596" s="14" t="str">
        <f>_xlfn.XLOOKUP(A596,'Medical Exam Transform'!$A$2:$A$2336,'Medical Exam Transform'!$F$2:$F$2336)</f>
        <v>No</v>
      </c>
      <c r="H596" s="14">
        <f>_xlfn.XLOOKUP(A596,'Medical Exam Transform'!$A$2:$A$2336,'Medical Exam Transform'!$G$2:$G$2336)</f>
        <v>1</v>
      </c>
      <c r="I596" s="14" t="str">
        <f>_xlfn.XLOOKUP(A596,'Medical Exam Transform'!$A$2:$A$2336,'Medical Exam Transform'!$H$2:$H$2336)</f>
        <v>No</v>
      </c>
      <c r="J596" s="14" t="str">
        <f>_xlfn.XLOOKUP(A596,'Medical Exam Transform'!$A$2:$A$2336,'Medical Exam Transform'!$I$2:$I$2336)</f>
        <v>Obesity</v>
      </c>
      <c r="K596" s="14" t="str">
        <f>_xlfn.XLOOKUP(A596,'Medical Exam Transform'!$A$2:$A$2336,'Medical Exam Transform'!$J$2:$J$2336)</f>
        <v>Normal</v>
      </c>
      <c r="L596" s="60">
        <f>_xlfn.XLOOKUP(A596,'Hospitalisation Transform'!$A$2:$A$2344,'Hospitalisation Transform'!$B$2:$B$2344)</f>
        <v>27599</v>
      </c>
      <c r="M596" s="82">
        <f>_xlfn.XLOOKUP(A596,'Hospitalisation Transform'!$A$2:$A$2344,'Hospitalisation Transform'!$D$2:$D$2344)</f>
        <v>16602.18</v>
      </c>
      <c r="N596" s="14" t="str">
        <f>_xlfn.XLOOKUP(A596,'Hospitalisation Transform'!$A$2:$A$2344,'Hospitalisation Transform'!$E$2:$E$2344)</f>
        <v>tier - 2</v>
      </c>
      <c r="O596" s="14" t="str">
        <f>_xlfn.XLOOKUP(A596,'Hospitalisation Transform'!$A$2:$A$2344,'Hospitalisation Transform'!$F$2:$F$2344)</f>
        <v>tier - 1</v>
      </c>
      <c r="P596" s="14" t="str">
        <f>_xlfn.XLOOKUP(A596,'Hospitalisation Transform'!$A$2:$A$2344,'Hospitalisation Transform'!$G$2:$G$2344)</f>
        <v>R1026</v>
      </c>
      <c r="Q596" s="14">
        <f>_xlfn.XLOOKUP(A596,'Hospitalisation Transform'!$A$2:$A$2344,'Hospitalisation Transform'!$H$2:$H$2344)</f>
        <v>48</v>
      </c>
    </row>
    <row r="597" spans="1:17" ht="15.5" x14ac:dyDescent="0.35">
      <c r="A597" s="59" t="s">
        <v>1776</v>
      </c>
      <c r="B597" s="39" t="str">
        <f>_xlfn.XLOOKUP(A597,'Customer Names Transform'!$A$2:$A$2336,'Customer Names Transform'!$D$2:$D$2336)</f>
        <v>Greer D</v>
      </c>
      <c r="C597" s="28">
        <f>_xlfn.XLOOKUP(A597,'Medical Exam Transform'!$A$2:$A$2336,'Medical Exam Transform'!$B$2:$B$2336)</f>
        <v>47.59</v>
      </c>
      <c r="D597" s="14">
        <f>_xlfn.XLOOKUP(A597,'Medical Exam Transform'!$A$2:$A$2336,'Medical Exam Transform'!$C$2:$C$2336)</f>
        <v>11.43</v>
      </c>
      <c r="E597" s="14" t="str">
        <f>_xlfn.XLOOKUP(A597,'Medical Exam Transform'!$A$2:$A$2336,'Medical Exam Transform'!$D$2:$D$2336)</f>
        <v>Yes</v>
      </c>
      <c r="F597" s="14" t="str">
        <f>_xlfn.XLOOKUP(A597,'Medical Exam Transform'!$A$2:$A$2336,'Medical Exam Transform'!$E$2:$E$2336)</f>
        <v>No</v>
      </c>
      <c r="G597" s="14" t="str">
        <f>_xlfn.XLOOKUP(A597,'Medical Exam Transform'!$A$2:$A$2336,'Medical Exam Transform'!$F$2:$F$2336)</f>
        <v>No</v>
      </c>
      <c r="H597" s="14">
        <f>_xlfn.XLOOKUP(A597,'Medical Exam Transform'!$A$2:$A$2336,'Medical Exam Transform'!$G$2:$G$2336)</f>
        <v>2</v>
      </c>
      <c r="I597" s="14" t="str">
        <f>_xlfn.XLOOKUP(A597,'Medical Exam Transform'!$A$2:$A$2336,'Medical Exam Transform'!$H$2:$H$2336)</f>
        <v>No</v>
      </c>
      <c r="J597" s="14" t="str">
        <f>_xlfn.XLOOKUP(A597,'Medical Exam Transform'!$A$2:$A$2336,'Medical Exam Transform'!$I$2:$I$2336)</f>
        <v>Obesity</v>
      </c>
      <c r="K597" s="14" t="str">
        <f>_xlfn.XLOOKUP(A597,'Medical Exam Transform'!$A$2:$A$2336,'Medical Exam Transform'!$J$2:$J$2336)</f>
        <v>Normal</v>
      </c>
      <c r="L597" s="60">
        <f>_xlfn.XLOOKUP(A597,'Hospitalisation Transform'!$A$2:$A$2344,'Hospitalisation Transform'!$B$2:$B$2344)</f>
        <v>25759</v>
      </c>
      <c r="M597" s="82">
        <f>_xlfn.XLOOKUP(A597,'Hospitalisation Transform'!$A$2:$A$2344,'Hospitalisation Transform'!$D$2:$D$2344)</f>
        <v>16600.16</v>
      </c>
      <c r="N597" s="14" t="str">
        <f>_xlfn.XLOOKUP(A597,'Hospitalisation Transform'!$A$2:$A$2344,'Hospitalisation Transform'!$E$2:$E$2344)</f>
        <v>tier - 2</v>
      </c>
      <c r="O597" s="14" t="str">
        <f>_xlfn.XLOOKUP(A597,'Hospitalisation Transform'!$A$2:$A$2344,'Hospitalisation Transform'!$F$2:$F$2344)</f>
        <v>tier - 2</v>
      </c>
      <c r="P597" s="14" t="str">
        <f>_xlfn.XLOOKUP(A597,'Hospitalisation Transform'!$A$2:$A$2344,'Hospitalisation Transform'!$G$2:$G$2344)</f>
        <v>R1011</v>
      </c>
      <c r="Q597" s="14">
        <f>_xlfn.XLOOKUP(A597,'Hospitalisation Transform'!$A$2:$A$2344,'Hospitalisation Transform'!$H$2:$H$2344)</f>
        <v>53</v>
      </c>
    </row>
    <row r="598" spans="1:17" ht="15.5" x14ac:dyDescent="0.35">
      <c r="A598" s="59" t="s">
        <v>1775</v>
      </c>
      <c r="B598" s="39" t="str">
        <f>_xlfn.XLOOKUP(A598,'Customer Names Transform'!$A$2:$A$2336,'Customer Names Transform'!$D$2:$D$2336)</f>
        <v>Brent</v>
      </c>
      <c r="C598" s="28">
        <f>_xlfn.XLOOKUP(A598,'Medical Exam Transform'!$A$2:$A$2336,'Medical Exam Transform'!$B$2:$B$2336)</f>
        <v>39.81</v>
      </c>
      <c r="D598" s="14">
        <f>_xlfn.XLOOKUP(A598,'Medical Exam Transform'!$A$2:$A$2336,'Medical Exam Transform'!$C$2:$C$2336)</f>
        <v>7.65</v>
      </c>
      <c r="E598" s="14" t="str">
        <f>_xlfn.XLOOKUP(A598,'Medical Exam Transform'!$A$2:$A$2336,'Medical Exam Transform'!$D$2:$D$2336)</f>
        <v>Yes</v>
      </c>
      <c r="F598" s="14" t="str">
        <f>_xlfn.XLOOKUP(A598,'Medical Exam Transform'!$A$2:$A$2336,'Medical Exam Transform'!$E$2:$E$2336)</f>
        <v>No</v>
      </c>
      <c r="G598" s="14" t="str">
        <f>_xlfn.XLOOKUP(A598,'Medical Exam Transform'!$A$2:$A$2336,'Medical Exam Transform'!$F$2:$F$2336)</f>
        <v>Yes</v>
      </c>
      <c r="H598" s="14">
        <f>_xlfn.XLOOKUP(A598,'Medical Exam Transform'!$A$2:$A$2336,'Medical Exam Transform'!$G$2:$G$2336)</f>
        <v>1</v>
      </c>
      <c r="I598" s="14" t="str">
        <f>_xlfn.XLOOKUP(A598,'Medical Exam Transform'!$A$2:$A$2336,'Medical Exam Transform'!$H$2:$H$2336)</f>
        <v>No</v>
      </c>
      <c r="J598" s="14" t="str">
        <f>_xlfn.XLOOKUP(A598,'Medical Exam Transform'!$A$2:$A$2336,'Medical Exam Transform'!$I$2:$I$2336)</f>
        <v>Obesity</v>
      </c>
      <c r="K598" s="14" t="str">
        <f>_xlfn.XLOOKUP(A598,'Medical Exam Transform'!$A$2:$A$2336,'Medical Exam Transform'!$J$2:$J$2336)</f>
        <v>Normal</v>
      </c>
      <c r="L598" s="60">
        <f>_xlfn.XLOOKUP(A598,'Hospitalisation Transform'!$A$2:$A$2344,'Hospitalisation Transform'!$B$2:$B$2344)</f>
        <v>23187</v>
      </c>
      <c r="M598" s="82">
        <f>_xlfn.XLOOKUP(A598,'Hospitalisation Transform'!$A$2:$A$2344,'Hospitalisation Transform'!$D$2:$D$2344)</f>
        <v>16587.96</v>
      </c>
      <c r="N598" s="14" t="str">
        <f>_xlfn.XLOOKUP(A598,'Hospitalisation Transform'!$A$2:$A$2344,'Hospitalisation Transform'!$E$2:$E$2344)</f>
        <v>tier - 2</v>
      </c>
      <c r="O598" s="14" t="str">
        <f>_xlfn.XLOOKUP(A598,'Hospitalisation Transform'!$A$2:$A$2344,'Hospitalisation Transform'!$F$2:$F$2344)</f>
        <v>tier - 2</v>
      </c>
      <c r="P598" s="14" t="str">
        <f>_xlfn.XLOOKUP(A598,'Hospitalisation Transform'!$A$2:$A$2344,'Hospitalisation Transform'!$G$2:$G$2344)</f>
        <v>R1023</v>
      </c>
      <c r="Q598" s="14">
        <f>_xlfn.XLOOKUP(A598,'Hospitalisation Transform'!$A$2:$A$2344,'Hospitalisation Transform'!$H$2:$H$2344)</f>
        <v>60</v>
      </c>
    </row>
    <row r="599" spans="1:17" ht="15.5" x14ac:dyDescent="0.35">
      <c r="A599" s="59" t="s">
        <v>1774</v>
      </c>
      <c r="B599" s="39" t="str">
        <f>_xlfn.XLOOKUP(A599,'Customer Names Transform'!$A$2:$A$2336,'Customer Names Transform'!$D$2:$D$2336)</f>
        <v>Eugene M</v>
      </c>
      <c r="C599" s="28">
        <f>_xlfn.XLOOKUP(A599,'Medical Exam Transform'!$A$2:$A$2336,'Medical Exam Transform'!$B$2:$B$2336)</f>
        <v>31.02</v>
      </c>
      <c r="D599" s="14">
        <f>_xlfn.XLOOKUP(A599,'Medical Exam Transform'!$A$2:$A$2336,'Medical Exam Transform'!$C$2:$C$2336)</f>
        <v>5.87</v>
      </c>
      <c r="E599" s="14" t="str">
        <f>_xlfn.XLOOKUP(A599,'Medical Exam Transform'!$A$2:$A$2336,'Medical Exam Transform'!$D$2:$D$2336)</f>
        <v>Yes</v>
      </c>
      <c r="F599" s="14" t="str">
        <f>_xlfn.XLOOKUP(A599,'Medical Exam Transform'!$A$2:$A$2336,'Medical Exam Transform'!$E$2:$E$2336)</f>
        <v>No</v>
      </c>
      <c r="G599" s="14" t="str">
        <f>_xlfn.XLOOKUP(A599,'Medical Exam Transform'!$A$2:$A$2336,'Medical Exam Transform'!$F$2:$F$2336)</f>
        <v>No</v>
      </c>
      <c r="H599" s="14">
        <f>_xlfn.XLOOKUP(A599,'Medical Exam Transform'!$A$2:$A$2336,'Medical Exam Transform'!$G$2:$G$2336)</f>
        <v>0</v>
      </c>
      <c r="I599" s="14" t="str">
        <f>_xlfn.XLOOKUP(A599,'Medical Exam Transform'!$A$2:$A$2336,'Medical Exam Transform'!$H$2:$H$2336)</f>
        <v>No</v>
      </c>
      <c r="J599" s="14" t="str">
        <f>_xlfn.XLOOKUP(A599,'Medical Exam Transform'!$A$2:$A$2336,'Medical Exam Transform'!$I$2:$I$2336)</f>
        <v>Obesity</v>
      </c>
      <c r="K599" s="14" t="str">
        <f>_xlfn.XLOOKUP(A599,'Medical Exam Transform'!$A$2:$A$2336,'Medical Exam Transform'!$J$2:$J$2336)</f>
        <v>Prediabetes</v>
      </c>
      <c r="L599" s="60">
        <f>_xlfn.XLOOKUP(A599,'Hospitalisation Transform'!$A$2:$A$2344,'Hospitalisation Transform'!$B$2:$B$2344)</f>
        <v>37067</v>
      </c>
      <c r="M599" s="82">
        <f>_xlfn.XLOOKUP(A599,'Hospitalisation Transform'!$A$2:$A$2344,'Hospitalisation Transform'!$D$2:$D$2344)</f>
        <v>16586.5</v>
      </c>
      <c r="N599" s="14" t="str">
        <f>_xlfn.XLOOKUP(A599,'Hospitalisation Transform'!$A$2:$A$2344,'Hospitalisation Transform'!$E$2:$E$2344)</f>
        <v>tier - 2</v>
      </c>
      <c r="O599" s="14" t="str">
        <f>_xlfn.XLOOKUP(A599,'Hospitalisation Transform'!$A$2:$A$2344,'Hospitalisation Transform'!$F$2:$F$2344)</f>
        <v>tier - 1</v>
      </c>
      <c r="P599" s="14" t="str">
        <f>_xlfn.XLOOKUP(A599,'Hospitalisation Transform'!$A$2:$A$2344,'Hospitalisation Transform'!$G$2:$G$2344)</f>
        <v>R1013</v>
      </c>
      <c r="Q599" s="14">
        <f>_xlfn.XLOOKUP(A599,'Hospitalisation Transform'!$A$2:$A$2344,'Hospitalisation Transform'!$H$2:$H$2344)</f>
        <v>22</v>
      </c>
    </row>
    <row r="600" spans="1:17" ht="15.5" x14ac:dyDescent="0.35">
      <c r="A600" s="59" t="s">
        <v>1773</v>
      </c>
      <c r="B600" s="39" t="str">
        <f>_xlfn.XLOOKUP(A600,'Customer Names Transform'!$A$2:$A$2336,'Customer Names Transform'!$D$2:$D$2336)</f>
        <v>Erin D</v>
      </c>
      <c r="C600" s="28">
        <f>_xlfn.XLOOKUP(A600,'Medical Exam Transform'!$A$2:$A$2336,'Medical Exam Transform'!$B$2:$B$2336)</f>
        <v>24.75</v>
      </c>
      <c r="D600" s="14">
        <f>_xlfn.XLOOKUP(A600,'Medical Exam Transform'!$A$2:$A$2336,'Medical Exam Transform'!$C$2:$C$2336)</f>
        <v>4.3600000000000003</v>
      </c>
      <c r="E600" s="14" t="str">
        <f>_xlfn.XLOOKUP(A600,'Medical Exam Transform'!$A$2:$A$2336,'Medical Exam Transform'!$D$2:$D$2336)</f>
        <v>Yes</v>
      </c>
      <c r="F600" s="14" t="str">
        <f>_xlfn.XLOOKUP(A600,'Medical Exam Transform'!$A$2:$A$2336,'Medical Exam Transform'!$E$2:$E$2336)</f>
        <v>No</v>
      </c>
      <c r="G600" s="14" t="str">
        <f>_xlfn.XLOOKUP(A600,'Medical Exam Transform'!$A$2:$A$2336,'Medical Exam Transform'!$F$2:$F$2336)</f>
        <v>No</v>
      </c>
      <c r="H600" s="14">
        <f>_xlfn.XLOOKUP(A600,'Medical Exam Transform'!$A$2:$A$2336,'Medical Exam Transform'!$G$2:$G$2336)</f>
        <v>1</v>
      </c>
      <c r="I600" s="14" t="str">
        <f>_xlfn.XLOOKUP(A600,'Medical Exam Transform'!$A$2:$A$2336,'Medical Exam Transform'!$H$2:$H$2336)</f>
        <v>Yes</v>
      </c>
      <c r="J600" s="14" t="str">
        <f>_xlfn.XLOOKUP(A600,'Medical Exam Transform'!$A$2:$A$2336,'Medical Exam Transform'!$I$2:$I$2336)</f>
        <v>Normalweight</v>
      </c>
      <c r="K600" s="14" t="str">
        <f>_xlfn.XLOOKUP(A600,'Medical Exam Transform'!$A$2:$A$2336,'Medical Exam Transform'!$J$2:$J$2336)</f>
        <v>Normal</v>
      </c>
      <c r="L600" s="60">
        <f>_xlfn.XLOOKUP(A600,'Hospitalisation Transform'!$A$2:$A$2344,'Hospitalisation Transform'!$B$2:$B$2344)</f>
        <v>35056</v>
      </c>
      <c r="M600" s="82">
        <f>_xlfn.XLOOKUP(A600,'Hospitalisation Transform'!$A$2:$A$2344,'Hospitalisation Transform'!$D$2:$D$2344)</f>
        <v>16577.78</v>
      </c>
      <c r="N600" s="14" t="str">
        <f>_xlfn.XLOOKUP(A600,'Hospitalisation Transform'!$A$2:$A$2344,'Hospitalisation Transform'!$E$2:$E$2344)</f>
        <v>tier - 2</v>
      </c>
      <c r="O600" s="14" t="str">
        <f>_xlfn.XLOOKUP(A600,'Hospitalisation Transform'!$A$2:$A$2344,'Hospitalisation Transform'!$F$2:$F$2344)</f>
        <v>tier - 1</v>
      </c>
      <c r="P600" s="14" t="str">
        <f>_xlfn.XLOOKUP(A600,'Hospitalisation Transform'!$A$2:$A$2344,'Hospitalisation Transform'!$G$2:$G$2344)</f>
        <v>R1013</v>
      </c>
      <c r="Q600" s="14">
        <f>_xlfn.XLOOKUP(A600,'Hospitalisation Transform'!$A$2:$A$2344,'Hospitalisation Transform'!$H$2:$H$2344)</f>
        <v>27</v>
      </c>
    </row>
    <row r="601" spans="1:17" ht="15.5" x14ac:dyDescent="0.35">
      <c r="A601" s="59" t="s">
        <v>1772</v>
      </c>
      <c r="B601" s="39" t="str">
        <f>_xlfn.XLOOKUP(A601,'Customer Names Transform'!$A$2:$A$2336,'Customer Names Transform'!$D$2:$D$2336)</f>
        <v>Kamilla</v>
      </c>
      <c r="C601" s="28">
        <f>_xlfn.XLOOKUP(A601,'Medical Exam Transform'!$A$2:$A$2336,'Medical Exam Transform'!$B$2:$B$2336)</f>
        <v>30.114999999999998</v>
      </c>
      <c r="D601" s="14">
        <f>_xlfn.XLOOKUP(A601,'Medical Exam Transform'!$A$2:$A$2336,'Medical Exam Transform'!$C$2:$C$2336)</f>
        <v>10.119999999999999</v>
      </c>
      <c r="E601" s="14" t="str">
        <f>_xlfn.XLOOKUP(A601,'Medical Exam Transform'!$A$2:$A$2336,'Medical Exam Transform'!$D$2:$D$2336)</f>
        <v>No</v>
      </c>
      <c r="F601" s="14" t="str">
        <f>_xlfn.XLOOKUP(A601,'Medical Exam Transform'!$A$2:$A$2336,'Medical Exam Transform'!$E$2:$E$2336)</f>
        <v>No</v>
      </c>
      <c r="G601" s="14" t="str">
        <f>_xlfn.XLOOKUP(A601,'Medical Exam Transform'!$A$2:$A$2336,'Medical Exam Transform'!$F$2:$F$2336)</f>
        <v>No</v>
      </c>
      <c r="H601" s="14">
        <f>_xlfn.XLOOKUP(A601,'Medical Exam Transform'!$A$2:$A$2336,'Medical Exam Transform'!$G$2:$G$2336)</f>
        <v>3</v>
      </c>
      <c r="I601" s="14" t="str">
        <f>_xlfn.XLOOKUP(A601,'Medical Exam Transform'!$A$2:$A$2336,'Medical Exam Transform'!$H$2:$H$2336)</f>
        <v>No</v>
      </c>
      <c r="J601" s="14" t="str">
        <f>_xlfn.XLOOKUP(A601,'Medical Exam Transform'!$A$2:$A$2336,'Medical Exam Transform'!$I$2:$I$2336)</f>
        <v>Obesity</v>
      </c>
      <c r="K601" s="14" t="str">
        <f>_xlfn.XLOOKUP(A601,'Medical Exam Transform'!$A$2:$A$2336,'Medical Exam Transform'!$J$2:$J$2336)</f>
        <v>Diabetes</v>
      </c>
      <c r="L601" s="60">
        <f>_xlfn.XLOOKUP(A601,'Hospitalisation Transform'!$A$2:$A$2344,'Hospitalisation Transform'!$B$2:$B$2344)</f>
        <v>21468</v>
      </c>
      <c r="M601" s="82">
        <f>_xlfn.XLOOKUP(A601,'Hospitalisation Transform'!$A$2:$A$2344,'Hospitalisation Transform'!$D$2:$D$2344)</f>
        <v>16455.71</v>
      </c>
      <c r="N601" s="14" t="str">
        <f>_xlfn.XLOOKUP(A601,'Hospitalisation Transform'!$A$2:$A$2344,'Hospitalisation Transform'!$E$2:$E$2344)</f>
        <v>tier - 2</v>
      </c>
      <c r="O601" s="14" t="str">
        <f>_xlfn.XLOOKUP(A601,'Hospitalisation Transform'!$A$2:$A$2344,'Hospitalisation Transform'!$F$2:$F$2344)</f>
        <v>tier - 2</v>
      </c>
      <c r="P601" s="14" t="str">
        <f>_xlfn.XLOOKUP(A601,'Hospitalisation Transform'!$A$2:$A$2344,'Hospitalisation Transform'!$G$2:$G$2344)</f>
        <v>R1012</v>
      </c>
      <c r="Q601" s="14">
        <f>_xlfn.XLOOKUP(A601,'Hospitalisation Transform'!$A$2:$A$2344,'Hospitalisation Transform'!$H$2:$H$2344)</f>
        <v>65</v>
      </c>
    </row>
    <row r="602" spans="1:17" ht="15.5" x14ac:dyDescent="0.35">
      <c r="A602" s="59" t="s">
        <v>1771</v>
      </c>
      <c r="B602" s="39" t="str">
        <f>_xlfn.XLOOKUP(A602,'Customer Names Transform'!$A$2:$A$2336,'Customer Names Transform'!$D$2:$D$2336)</f>
        <v>Wayne I.</v>
      </c>
      <c r="C602" s="28">
        <f>_xlfn.XLOOKUP(A602,'Medical Exam Transform'!$A$2:$A$2336,'Medical Exam Transform'!$B$2:$B$2336)</f>
        <v>26.03</v>
      </c>
      <c r="D602" s="14">
        <f>_xlfn.XLOOKUP(A602,'Medical Exam Transform'!$A$2:$A$2336,'Medical Exam Transform'!$C$2:$C$2336)</f>
        <v>4.01</v>
      </c>
      <c r="E602" s="14" t="str">
        <f>_xlfn.XLOOKUP(A602,'Medical Exam Transform'!$A$2:$A$2336,'Medical Exam Transform'!$D$2:$D$2336)</f>
        <v>No</v>
      </c>
      <c r="F602" s="14" t="str">
        <f>_xlfn.XLOOKUP(A602,'Medical Exam Transform'!$A$2:$A$2336,'Medical Exam Transform'!$E$2:$E$2336)</f>
        <v>No</v>
      </c>
      <c r="G602" s="14" t="str">
        <f>_xlfn.XLOOKUP(A602,'Medical Exam Transform'!$A$2:$A$2336,'Medical Exam Transform'!$F$2:$F$2336)</f>
        <v>Yes</v>
      </c>
      <c r="H602" s="14">
        <f>_xlfn.XLOOKUP(A602,'Medical Exam Transform'!$A$2:$A$2336,'Medical Exam Transform'!$G$2:$G$2336)</f>
        <v>1</v>
      </c>
      <c r="I602" s="14" t="str">
        <f>_xlfn.XLOOKUP(A602,'Medical Exam Transform'!$A$2:$A$2336,'Medical Exam Transform'!$H$2:$H$2336)</f>
        <v>Yes</v>
      </c>
      <c r="J602" s="14" t="str">
        <f>_xlfn.XLOOKUP(A602,'Medical Exam Transform'!$A$2:$A$2336,'Medical Exam Transform'!$I$2:$I$2336)</f>
        <v>Overweight</v>
      </c>
      <c r="K602" s="14" t="str">
        <f>_xlfn.XLOOKUP(A602,'Medical Exam Transform'!$A$2:$A$2336,'Medical Exam Transform'!$J$2:$J$2336)</f>
        <v>Normal</v>
      </c>
      <c r="L602" s="60">
        <f>_xlfn.XLOOKUP(A602,'Hospitalisation Transform'!$A$2:$A$2344,'Hospitalisation Transform'!$B$2:$B$2344)</f>
        <v>37975</v>
      </c>
      <c r="M602" s="82">
        <f>_xlfn.XLOOKUP(A602,'Hospitalisation Transform'!$A$2:$A$2344,'Hospitalisation Transform'!$D$2:$D$2344)</f>
        <v>16450.89</v>
      </c>
      <c r="N602" s="14" t="str">
        <f>_xlfn.XLOOKUP(A602,'Hospitalisation Transform'!$A$2:$A$2344,'Hospitalisation Transform'!$E$2:$E$2344)</f>
        <v>tier - 2</v>
      </c>
      <c r="O602" s="14" t="str">
        <f>_xlfn.XLOOKUP(A602,'Hospitalisation Transform'!$A$2:$A$2344,'Hospitalisation Transform'!$F$2:$F$2344)</f>
        <v>tier - 1</v>
      </c>
      <c r="P602" s="14" t="str">
        <f>_xlfn.XLOOKUP(A602,'Hospitalisation Transform'!$A$2:$A$2344,'Hospitalisation Transform'!$G$2:$G$2344)</f>
        <v>R1012</v>
      </c>
      <c r="Q602" s="14">
        <f>_xlfn.XLOOKUP(A602,'Hospitalisation Transform'!$A$2:$A$2344,'Hospitalisation Transform'!$H$2:$H$2344)</f>
        <v>19</v>
      </c>
    </row>
    <row r="603" spans="1:17" ht="15.5" x14ac:dyDescent="0.35">
      <c r="A603" s="59" t="s">
        <v>1770</v>
      </c>
      <c r="B603" s="39" t="str">
        <f>_xlfn.XLOOKUP(A603,'Customer Names Transform'!$A$2:$A$2336,'Customer Names Transform'!$D$2:$D$2336)</f>
        <v>Tracy L</v>
      </c>
      <c r="C603" s="28">
        <f>_xlfn.XLOOKUP(A603,'Medical Exam Transform'!$A$2:$A$2336,'Medical Exam Transform'!$B$2:$B$2336)</f>
        <v>20.045000000000002</v>
      </c>
      <c r="D603" s="14">
        <f>_xlfn.XLOOKUP(A603,'Medical Exam Transform'!$A$2:$A$2336,'Medical Exam Transform'!$C$2:$C$2336)</f>
        <v>4.7699999999999996</v>
      </c>
      <c r="E603" s="14" t="str">
        <f>_xlfn.XLOOKUP(A603,'Medical Exam Transform'!$A$2:$A$2336,'Medical Exam Transform'!$D$2:$D$2336)</f>
        <v>Yes</v>
      </c>
      <c r="F603" s="14" t="str">
        <f>_xlfn.XLOOKUP(A603,'Medical Exam Transform'!$A$2:$A$2336,'Medical Exam Transform'!$E$2:$E$2336)</f>
        <v>No</v>
      </c>
      <c r="G603" s="14" t="str">
        <f>_xlfn.XLOOKUP(A603,'Medical Exam Transform'!$A$2:$A$2336,'Medical Exam Transform'!$F$2:$F$2336)</f>
        <v>No</v>
      </c>
      <c r="H603" s="14">
        <f>_xlfn.XLOOKUP(A603,'Medical Exam Transform'!$A$2:$A$2336,'Medical Exam Transform'!$G$2:$G$2336)</f>
        <v>1</v>
      </c>
      <c r="I603" s="14" t="str">
        <f>_xlfn.XLOOKUP(A603,'Medical Exam Transform'!$A$2:$A$2336,'Medical Exam Transform'!$H$2:$H$2336)</f>
        <v>Yes</v>
      </c>
      <c r="J603" s="14" t="str">
        <f>_xlfn.XLOOKUP(A603,'Medical Exam Transform'!$A$2:$A$2336,'Medical Exam Transform'!$I$2:$I$2336)</f>
        <v>Normalweight</v>
      </c>
      <c r="K603" s="14" t="str">
        <f>_xlfn.XLOOKUP(A603,'Medical Exam Transform'!$A$2:$A$2336,'Medical Exam Transform'!$J$2:$J$2336)</f>
        <v>Prediabetes</v>
      </c>
      <c r="L603" s="60">
        <f>_xlfn.XLOOKUP(A603,'Hospitalisation Transform'!$A$2:$A$2344,'Hospitalisation Transform'!$B$2:$B$2344)</f>
        <v>34970</v>
      </c>
      <c r="M603" s="82">
        <f>_xlfn.XLOOKUP(A603,'Hospitalisation Transform'!$A$2:$A$2344,'Hospitalisation Transform'!$D$2:$D$2344)</f>
        <v>16420.490000000002</v>
      </c>
      <c r="N603" s="14" t="str">
        <f>_xlfn.XLOOKUP(A603,'Hospitalisation Transform'!$A$2:$A$2344,'Hospitalisation Transform'!$E$2:$E$2344)</f>
        <v>tier - 2</v>
      </c>
      <c r="O603" s="14" t="str">
        <f>_xlfn.XLOOKUP(A603,'Hospitalisation Transform'!$A$2:$A$2344,'Hospitalisation Transform'!$F$2:$F$2344)</f>
        <v>tier - 3</v>
      </c>
      <c r="P603" s="14" t="str">
        <f>_xlfn.XLOOKUP(A603,'Hospitalisation Transform'!$A$2:$A$2344,'Hospitalisation Transform'!$G$2:$G$2344)</f>
        <v>R1012</v>
      </c>
      <c r="Q603" s="14">
        <f>_xlfn.XLOOKUP(A603,'Hospitalisation Transform'!$A$2:$A$2344,'Hospitalisation Transform'!$H$2:$H$2344)</f>
        <v>28</v>
      </c>
    </row>
    <row r="604" spans="1:17" ht="15.5" x14ac:dyDescent="0.35">
      <c r="A604" s="59" t="s">
        <v>1769</v>
      </c>
      <c r="B604" s="39" t="str">
        <f>_xlfn.XLOOKUP(A604,'Customer Names Transform'!$A$2:$A$2336,'Customer Names Transform'!$D$2:$D$2336)</f>
        <v>Heather</v>
      </c>
      <c r="C604" s="28">
        <f>_xlfn.XLOOKUP(A604,'Medical Exam Transform'!$A$2:$A$2336,'Medical Exam Transform'!$B$2:$B$2336)</f>
        <v>40.24</v>
      </c>
      <c r="D604" s="14">
        <f>_xlfn.XLOOKUP(A604,'Medical Exam Transform'!$A$2:$A$2336,'Medical Exam Transform'!$C$2:$C$2336)</f>
        <v>6.83</v>
      </c>
      <c r="E604" s="14" t="str">
        <f>_xlfn.XLOOKUP(A604,'Medical Exam Transform'!$A$2:$A$2336,'Medical Exam Transform'!$D$2:$D$2336)</f>
        <v>No</v>
      </c>
      <c r="F604" s="14" t="str">
        <f>_xlfn.XLOOKUP(A604,'Medical Exam Transform'!$A$2:$A$2336,'Medical Exam Transform'!$E$2:$E$2336)</f>
        <v>No</v>
      </c>
      <c r="G604" s="14" t="str">
        <f>_xlfn.XLOOKUP(A604,'Medical Exam Transform'!$A$2:$A$2336,'Medical Exam Transform'!$F$2:$F$2336)</f>
        <v>No</v>
      </c>
      <c r="H604" s="14">
        <f>_xlfn.XLOOKUP(A604,'Medical Exam Transform'!$A$2:$A$2336,'Medical Exam Transform'!$G$2:$G$2336)</f>
        <v>0</v>
      </c>
      <c r="I604" s="14" t="str">
        <f>_xlfn.XLOOKUP(A604,'Medical Exam Transform'!$A$2:$A$2336,'Medical Exam Transform'!$H$2:$H$2336)</f>
        <v>No</v>
      </c>
      <c r="J604" s="14" t="str">
        <f>_xlfn.XLOOKUP(A604,'Medical Exam Transform'!$A$2:$A$2336,'Medical Exam Transform'!$I$2:$I$2336)</f>
        <v>Obesity</v>
      </c>
      <c r="K604" s="14" t="str">
        <f>_xlfn.XLOOKUP(A604,'Medical Exam Transform'!$A$2:$A$2336,'Medical Exam Transform'!$J$2:$J$2336)</f>
        <v>Diabetes</v>
      </c>
      <c r="L604" s="60">
        <f>_xlfn.XLOOKUP(A604,'Hospitalisation Transform'!$A$2:$A$2344,'Hospitalisation Transform'!$B$2:$B$2344)</f>
        <v>24081</v>
      </c>
      <c r="M604" s="82">
        <f>_xlfn.XLOOKUP(A604,'Hospitalisation Transform'!$A$2:$A$2344,'Hospitalisation Transform'!$D$2:$D$2344)</f>
        <v>16351.42</v>
      </c>
      <c r="N604" s="14" t="str">
        <f>_xlfn.XLOOKUP(A604,'Hospitalisation Transform'!$A$2:$A$2344,'Hospitalisation Transform'!$E$2:$E$2344)</f>
        <v>tier - 2</v>
      </c>
      <c r="O604" s="14" t="str">
        <f>_xlfn.XLOOKUP(A604,'Hospitalisation Transform'!$A$2:$A$2344,'Hospitalisation Transform'!$F$2:$F$2344)</f>
        <v>tier - 3</v>
      </c>
      <c r="P604" s="14" t="str">
        <f>_xlfn.XLOOKUP(A604,'Hospitalisation Transform'!$A$2:$A$2344,'Hospitalisation Transform'!$G$2:$G$2344)</f>
        <v>R1026</v>
      </c>
      <c r="Q604" s="14">
        <f>_xlfn.XLOOKUP(A604,'Hospitalisation Transform'!$A$2:$A$2344,'Hospitalisation Transform'!$H$2:$H$2344)</f>
        <v>58</v>
      </c>
    </row>
    <row r="605" spans="1:17" ht="15.5" x14ac:dyDescent="0.35">
      <c r="A605" s="59" t="s">
        <v>1768</v>
      </c>
      <c r="B605" s="39" t="str">
        <f>_xlfn.XLOOKUP(A605,'Customer Names Transform'!$A$2:$A$2336,'Customer Names Transform'!$D$2:$D$2336)</f>
        <v>Megan C</v>
      </c>
      <c r="C605" s="28">
        <f>_xlfn.XLOOKUP(A605,'Medical Exam Transform'!$A$2:$A$2336,'Medical Exam Transform'!$B$2:$B$2336)</f>
        <v>43.15</v>
      </c>
      <c r="D605" s="14">
        <f>_xlfn.XLOOKUP(A605,'Medical Exam Transform'!$A$2:$A$2336,'Medical Exam Transform'!$C$2:$C$2336)</f>
        <v>6.14</v>
      </c>
      <c r="E605" s="14" t="str">
        <f>_xlfn.XLOOKUP(A605,'Medical Exam Transform'!$A$2:$A$2336,'Medical Exam Transform'!$D$2:$D$2336)</f>
        <v>Yes</v>
      </c>
      <c r="F605" s="14" t="str">
        <f>_xlfn.XLOOKUP(A605,'Medical Exam Transform'!$A$2:$A$2336,'Medical Exam Transform'!$E$2:$E$2336)</f>
        <v>No</v>
      </c>
      <c r="G605" s="14" t="str">
        <f>_xlfn.XLOOKUP(A605,'Medical Exam Transform'!$A$2:$A$2336,'Medical Exam Transform'!$F$2:$F$2336)</f>
        <v>Yes</v>
      </c>
      <c r="H605" s="14">
        <f>_xlfn.XLOOKUP(A605,'Medical Exam Transform'!$A$2:$A$2336,'Medical Exam Transform'!$G$2:$G$2336)</f>
        <v>1</v>
      </c>
      <c r="I605" s="14" t="str">
        <f>_xlfn.XLOOKUP(A605,'Medical Exam Transform'!$A$2:$A$2336,'Medical Exam Transform'!$H$2:$H$2336)</f>
        <v>No</v>
      </c>
      <c r="J605" s="14" t="str">
        <f>_xlfn.XLOOKUP(A605,'Medical Exam Transform'!$A$2:$A$2336,'Medical Exam Transform'!$I$2:$I$2336)</f>
        <v>Obesity</v>
      </c>
      <c r="K605" s="14" t="str">
        <f>_xlfn.XLOOKUP(A605,'Medical Exam Transform'!$A$2:$A$2336,'Medical Exam Transform'!$J$2:$J$2336)</f>
        <v>Prediabetes</v>
      </c>
      <c r="L605" s="60">
        <f>_xlfn.XLOOKUP(A605,'Hospitalisation Transform'!$A$2:$A$2344,'Hospitalisation Transform'!$B$2:$B$2344)</f>
        <v>25423</v>
      </c>
      <c r="M605" s="82">
        <f>_xlfn.XLOOKUP(A605,'Hospitalisation Transform'!$A$2:$A$2344,'Hospitalisation Transform'!$D$2:$D$2344)</f>
        <v>16311.05</v>
      </c>
      <c r="N605" s="14" t="str">
        <f>_xlfn.XLOOKUP(A605,'Hospitalisation Transform'!$A$2:$A$2344,'Hospitalisation Transform'!$E$2:$E$2344)</f>
        <v>tier - 2</v>
      </c>
      <c r="O605" s="14" t="str">
        <f>_xlfn.XLOOKUP(A605,'Hospitalisation Transform'!$A$2:$A$2344,'Hospitalisation Transform'!$F$2:$F$2344)</f>
        <v>tier - 3</v>
      </c>
      <c r="P605" s="14" t="str">
        <f>_xlfn.XLOOKUP(A605,'Hospitalisation Transform'!$A$2:$A$2344,'Hospitalisation Transform'!$G$2:$G$2344)</f>
        <v>R1026</v>
      </c>
      <c r="Q605" s="14">
        <f>_xlfn.XLOOKUP(A605,'Hospitalisation Transform'!$A$2:$A$2344,'Hospitalisation Transform'!$H$2:$H$2344)</f>
        <v>54</v>
      </c>
    </row>
    <row r="606" spans="1:17" ht="15.5" x14ac:dyDescent="0.35">
      <c r="A606" s="59" t="s">
        <v>1767</v>
      </c>
      <c r="B606" s="39" t="str">
        <f>_xlfn.XLOOKUP(A606,'Customer Names Transform'!$A$2:$A$2336,'Customer Names Transform'!$D$2:$D$2336)</f>
        <v>Jonathan</v>
      </c>
      <c r="C606" s="28">
        <f>_xlfn.XLOOKUP(A606,'Medical Exam Transform'!$A$2:$A$2336,'Medical Exam Transform'!$B$2:$B$2336)</f>
        <v>27.7</v>
      </c>
      <c r="D606" s="14">
        <f>_xlfn.XLOOKUP(A606,'Medical Exam Transform'!$A$2:$A$2336,'Medical Exam Transform'!$C$2:$C$2336)</f>
        <v>5.6</v>
      </c>
      <c r="E606" s="14" t="str">
        <f>_xlfn.XLOOKUP(A606,'Medical Exam Transform'!$A$2:$A$2336,'Medical Exam Transform'!$D$2:$D$2336)</f>
        <v>No</v>
      </c>
      <c r="F606" s="14" t="str">
        <f>_xlfn.XLOOKUP(A606,'Medical Exam Transform'!$A$2:$A$2336,'Medical Exam Transform'!$E$2:$E$2336)</f>
        <v>No</v>
      </c>
      <c r="G606" s="14" t="str">
        <f>_xlfn.XLOOKUP(A606,'Medical Exam Transform'!$A$2:$A$2336,'Medical Exam Transform'!$F$2:$F$2336)</f>
        <v>Yes</v>
      </c>
      <c r="H606" s="14">
        <f>_xlfn.XLOOKUP(A606,'Medical Exam Transform'!$A$2:$A$2336,'Medical Exam Transform'!$G$2:$G$2336)</f>
        <v>1</v>
      </c>
      <c r="I606" s="14" t="str">
        <f>_xlfn.XLOOKUP(A606,'Medical Exam Transform'!$A$2:$A$2336,'Medical Exam Transform'!$H$2:$H$2336)</f>
        <v>Yes</v>
      </c>
      <c r="J606" s="14" t="str">
        <f>_xlfn.XLOOKUP(A606,'Medical Exam Transform'!$A$2:$A$2336,'Medical Exam Transform'!$I$2:$I$2336)</f>
        <v>Overweight</v>
      </c>
      <c r="K606" s="14" t="str">
        <f>_xlfn.XLOOKUP(A606,'Medical Exam Transform'!$A$2:$A$2336,'Medical Exam Transform'!$J$2:$J$2336)</f>
        <v>Normal</v>
      </c>
      <c r="L606" s="60">
        <f>_xlfn.XLOOKUP(A606,'Hospitalisation Transform'!$A$2:$A$2344,'Hospitalisation Transform'!$B$2:$B$2344)</f>
        <v>37857</v>
      </c>
      <c r="M606" s="82">
        <f>_xlfn.XLOOKUP(A606,'Hospitalisation Transform'!$A$2:$A$2344,'Hospitalisation Transform'!$D$2:$D$2344)</f>
        <v>16297.85</v>
      </c>
      <c r="N606" s="14" t="str">
        <f>_xlfn.XLOOKUP(A606,'Hospitalisation Transform'!$A$2:$A$2344,'Hospitalisation Transform'!$E$2:$E$2344)</f>
        <v>tier - 2</v>
      </c>
      <c r="O606" s="14" t="str">
        <f>_xlfn.XLOOKUP(A606,'Hospitalisation Transform'!$A$2:$A$2344,'Hospitalisation Transform'!$F$2:$F$2344)</f>
        <v>tier - 3</v>
      </c>
      <c r="P606" s="14" t="str">
        <f>_xlfn.XLOOKUP(A606,'Hospitalisation Transform'!$A$2:$A$2344,'Hospitalisation Transform'!$G$2:$G$2344)</f>
        <v>R1011</v>
      </c>
      <c r="Q606" s="14">
        <f>_xlfn.XLOOKUP(A606,'Hospitalisation Transform'!$A$2:$A$2344,'Hospitalisation Transform'!$H$2:$H$2344)</f>
        <v>20</v>
      </c>
    </row>
    <row r="607" spans="1:17" ht="15.5" x14ac:dyDescent="0.35">
      <c r="A607" s="59" t="s">
        <v>1766</v>
      </c>
      <c r="B607" s="39" t="str">
        <f>_xlfn.XLOOKUP(A607,'Customer Names Transform'!$A$2:$A$2336,'Customer Names Transform'!$D$2:$D$2336)</f>
        <v>Greg D.</v>
      </c>
      <c r="C607" s="28">
        <f>_xlfn.XLOOKUP(A607,'Medical Exam Transform'!$A$2:$A$2336,'Medical Exam Transform'!$B$2:$B$2336)</f>
        <v>45.68</v>
      </c>
      <c r="D607" s="14">
        <f>_xlfn.XLOOKUP(A607,'Medical Exam Transform'!$A$2:$A$2336,'Medical Exam Transform'!$C$2:$C$2336)</f>
        <v>4.8</v>
      </c>
      <c r="E607" s="14" t="str">
        <f>_xlfn.XLOOKUP(A607,'Medical Exam Transform'!$A$2:$A$2336,'Medical Exam Transform'!$D$2:$D$2336)</f>
        <v>No</v>
      </c>
      <c r="F607" s="14" t="str">
        <f>_xlfn.XLOOKUP(A607,'Medical Exam Transform'!$A$2:$A$2336,'Medical Exam Transform'!$E$2:$E$2336)</f>
        <v>No</v>
      </c>
      <c r="G607" s="14" t="str">
        <f>_xlfn.XLOOKUP(A607,'Medical Exam Transform'!$A$2:$A$2336,'Medical Exam Transform'!$F$2:$F$2336)</f>
        <v>No</v>
      </c>
      <c r="H607" s="14">
        <f>_xlfn.XLOOKUP(A607,'Medical Exam Transform'!$A$2:$A$2336,'Medical Exam Transform'!$G$2:$G$2336)</f>
        <v>2</v>
      </c>
      <c r="I607" s="14" t="str">
        <f>_xlfn.XLOOKUP(A607,'Medical Exam Transform'!$A$2:$A$2336,'Medical Exam Transform'!$H$2:$H$2336)</f>
        <v>No</v>
      </c>
      <c r="J607" s="14" t="str">
        <f>_xlfn.XLOOKUP(A607,'Medical Exam Transform'!$A$2:$A$2336,'Medical Exam Transform'!$I$2:$I$2336)</f>
        <v>Obesity</v>
      </c>
      <c r="K607" s="14" t="str">
        <f>_xlfn.XLOOKUP(A607,'Medical Exam Transform'!$A$2:$A$2336,'Medical Exam Transform'!$J$2:$J$2336)</f>
        <v>Prediabetes</v>
      </c>
      <c r="L607" s="60">
        <f>_xlfn.XLOOKUP(A607,'Hospitalisation Transform'!$A$2:$A$2344,'Hospitalisation Transform'!$B$2:$B$2344)</f>
        <v>26510</v>
      </c>
      <c r="M607" s="82">
        <f>_xlfn.XLOOKUP(A607,'Hospitalisation Transform'!$A$2:$A$2344,'Hospitalisation Transform'!$D$2:$D$2344)</f>
        <v>16267.32</v>
      </c>
      <c r="N607" s="14" t="str">
        <f>_xlfn.XLOOKUP(A607,'Hospitalisation Transform'!$A$2:$A$2344,'Hospitalisation Transform'!$E$2:$E$2344)</f>
        <v>tier - 2</v>
      </c>
      <c r="O607" s="14" t="str">
        <f>_xlfn.XLOOKUP(A607,'Hospitalisation Transform'!$A$2:$A$2344,'Hospitalisation Transform'!$F$2:$F$2344)</f>
        <v>tier - 2</v>
      </c>
      <c r="P607" s="14" t="str">
        <f>_xlfn.XLOOKUP(A607,'Hospitalisation Transform'!$A$2:$A$2344,'Hospitalisation Transform'!$G$2:$G$2344)</f>
        <v>R1023</v>
      </c>
      <c r="Q607" s="14">
        <f>_xlfn.XLOOKUP(A607,'Hospitalisation Transform'!$A$2:$A$2344,'Hospitalisation Transform'!$H$2:$H$2344)</f>
        <v>51</v>
      </c>
    </row>
    <row r="608" spans="1:17" ht="15.5" x14ac:dyDescent="0.35">
      <c r="A608" s="59" t="s">
        <v>1765</v>
      </c>
      <c r="B608" s="39" t="str">
        <f>_xlfn.XLOOKUP(A608,'Customer Names Transform'!$A$2:$A$2336,'Customer Names Transform'!$D$2:$D$2336)</f>
        <v>Steven L.</v>
      </c>
      <c r="C608" s="28">
        <f>_xlfn.XLOOKUP(A608,'Medical Exam Transform'!$A$2:$A$2336,'Medical Exam Transform'!$B$2:$B$2336)</f>
        <v>27.3</v>
      </c>
      <c r="D608" s="14">
        <f>_xlfn.XLOOKUP(A608,'Medical Exam Transform'!$A$2:$A$2336,'Medical Exam Transform'!$C$2:$C$2336)</f>
        <v>11.89</v>
      </c>
      <c r="E608" s="14" t="str">
        <f>_xlfn.XLOOKUP(A608,'Medical Exam Transform'!$A$2:$A$2336,'Medical Exam Transform'!$D$2:$D$2336)</f>
        <v>No</v>
      </c>
      <c r="F608" s="14" t="str">
        <f>_xlfn.XLOOKUP(A608,'Medical Exam Transform'!$A$2:$A$2336,'Medical Exam Transform'!$E$2:$E$2336)</f>
        <v>No</v>
      </c>
      <c r="G608" s="14" t="str">
        <f>_xlfn.XLOOKUP(A608,'Medical Exam Transform'!$A$2:$A$2336,'Medical Exam Transform'!$F$2:$F$2336)</f>
        <v>No</v>
      </c>
      <c r="H608" s="14">
        <f>_xlfn.XLOOKUP(A608,'Medical Exam Transform'!$A$2:$A$2336,'Medical Exam Transform'!$G$2:$G$2336)</f>
        <v>0</v>
      </c>
      <c r="I608" s="14" t="str">
        <f>_xlfn.XLOOKUP(A608,'Medical Exam Transform'!$A$2:$A$2336,'Medical Exam Transform'!$H$2:$H$2336)</f>
        <v>Yes</v>
      </c>
      <c r="J608" s="14" t="str">
        <f>_xlfn.XLOOKUP(A608,'Medical Exam Transform'!$A$2:$A$2336,'Medical Exam Transform'!$I$2:$I$2336)</f>
        <v>Overweight</v>
      </c>
      <c r="K608" s="14" t="str">
        <f>_xlfn.XLOOKUP(A608,'Medical Exam Transform'!$A$2:$A$2336,'Medical Exam Transform'!$J$2:$J$2336)</f>
        <v>Normal</v>
      </c>
      <c r="L608" s="60">
        <f>_xlfn.XLOOKUP(A608,'Hospitalisation Transform'!$A$2:$A$2344,'Hospitalisation Transform'!$B$2:$B$2344)</f>
        <v>37507</v>
      </c>
      <c r="M608" s="82">
        <f>_xlfn.XLOOKUP(A608,'Hospitalisation Transform'!$A$2:$A$2344,'Hospitalisation Transform'!$D$2:$D$2344)</f>
        <v>16232.85</v>
      </c>
      <c r="N608" s="14" t="str">
        <f>_xlfn.XLOOKUP(A608,'Hospitalisation Transform'!$A$2:$A$2344,'Hospitalisation Transform'!$E$2:$E$2344)</f>
        <v>tier - 2</v>
      </c>
      <c r="O608" s="14" t="str">
        <f>_xlfn.XLOOKUP(A608,'Hospitalisation Transform'!$A$2:$A$2344,'Hospitalisation Transform'!$F$2:$F$2344)</f>
        <v>tier - 1</v>
      </c>
      <c r="P608" s="14" t="str">
        <f>_xlfn.XLOOKUP(A608,'Hospitalisation Transform'!$A$2:$A$2344,'Hospitalisation Transform'!$G$2:$G$2344)</f>
        <v>R1011</v>
      </c>
      <c r="Q608" s="14">
        <f>_xlfn.XLOOKUP(A608,'Hospitalisation Transform'!$A$2:$A$2344,'Hospitalisation Transform'!$H$2:$H$2344)</f>
        <v>21</v>
      </c>
    </row>
    <row r="609" spans="1:17" ht="15.5" x14ac:dyDescent="0.35">
      <c r="A609" s="59" t="s">
        <v>1764</v>
      </c>
      <c r="B609" s="39" t="str">
        <f>_xlfn.XLOOKUP(A609,'Customer Names Transform'!$A$2:$A$2336,'Customer Names Transform'!$D$2:$D$2336)</f>
        <v>Gianfilippo</v>
      </c>
      <c r="C609" s="28">
        <f>_xlfn.XLOOKUP(A609,'Medical Exam Transform'!$A$2:$A$2336,'Medical Exam Transform'!$B$2:$B$2336)</f>
        <v>54.45</v>
      </c>
      <c r="D609" s="14">
        <f>_xlfn.XLOOKUP(A609,'Medical Exam Transform'!$A$2:$A$2336,'Medical Exam Transform'!$C$2:$C$2336)</f>
        <v>4.7300000000000004</v>
      </c>
      <c r="E609" s="14" t="str">
        <f>_xlfn.XLOOKUP(A609,'Medical Exam Transform'!$A$2:$A$2336,'Medical Exam Transform'!$D$2:$D$2336)</f>
        <v>Yes</v>
      </c>
      <c r="F609" s="14" t="str">
        <f>_xlfn.XLOOKUP(A609,'Medical Exam Transform'!$A$2:$A$2336,'Medical Exam Transform'!$E$2:$E$2336)</f>
        <v>No</v>
      </c>
      <c r="G609" s="14" t="str">
        <f>_xlfn.XLOOKUP(A609,'Medical Exam Transform'!$A$2:$A$2336,'Medical Exam Transform'!$F$2:$F$2336)</f>
        <v>No</v>
      </c>
      <c r="H609" s="14">
        <f>_xlfn.XLOOKUP(A609,'Medical Exam Transform'!$A$2:$A$2336,'Medical Exam Transform'!$G$2:$G$2336)</f>
        <v>1</v>
      </c>
      <c r="I609" s="14" t="str">
        <f>_xlfn.XLOOKUP(A609,'Medical Exam Transform'!$A$2:$A$2336,'Medical Exam Transform'!$H$2:$H$2336)</f>
        <v>No</v>
      </c>
      <c r="J609" s="14" t="str">
        <f>_xlfn.XLOOKUP(A609,'Medical Exam Transform'!$A$2:$A$2336,'Medical Exam Transform'!$I$2:$I$2336)</f>
        <v>Obesity</v>
      </c>
      <c r="K609" s="14" t="str">
        <f>_xlfn.XLOOKUP(A609,'Medical Exam Transform'!$A$2:$A$2336,'Medical Exam Transform'!$J$2:$J$2336)</f>
        <v>Normal</v>
      </c>
      <c r="L609" s="60">
        <f>_xlfn.XLOOKUP(A609,'Hospitalisation Transform'!$A$2:$A$2344,'Hospitalisation Transform'!$B$2:$B$2344)</f>
        <v>32376</v>
      </c>
      <c r="M609" s="82">
        <f>_xlfn.XLOOKUP(A609,'Hospitalisation Transform'!$A$2:$A$2344,'Hospitalisation Transform'!$D$2:$D$2344)</f>
        <v>16205.88</v>
      </c>
      <c r="N609" s="14" t="str">
        <f>_xlfn.XLOOKUP(A609,'Hospitalisation Transform'!$A$2:$A$2344,'Hospitalisation Transform'!$E$2:$E$2344)</f>
        <v>tier - 2</v>
      </c>
      <c r="O609" s="14" t="str">
        <f>_xlfn.XLOOKUP(A609,'Hospitalisation Transform'!$A$2:$A$2344,'Hospitalisation Transform'!$F$2:$F$2344)</f>
        <v>tier - 1</v>
      </c>
      <c r="P609" s="14" t="str">
        <f>_xlfn.XLOOKUP(A609,'Hospitalisation Transform'!$A$2:$A$2344,'Hospitalisation Transform'!$G$2:$G$2344)</f>
        <v>R1012</v>
      </c>
      <c r="Q609" s="14">
        <f>_xlfn.XLOOKUP(A609,'Hospitalisation Transform'!$A$2:$A$2344,'Hospitalisation Transform'!$H$2:$H$2344)</f>
        <v>35</v>
      </c>
    </row>
    <row r="610" spans="1:17" ht="15.5" x14ac:dyDescent="0.35">
      <c r="A610" s="59" t="s">
        <v>1763</v>
      </c>
      <c r="B610" s="39" t="str">
        <f>_xlfn.XLOOKUP(A610,'Customer Names Transform'!$A$2:$A$2336,'Customer Names Transform'!$D$2:$D$2336)</f>
        <v>Hector</v>
      </c>
      <c r="C610" s="28">
        <f>_xlfn.XLOOKUP(A610,'Medical Exam Transform'!$A$2:$A$2336,'Medical Exam Transform'!$B$2:$B$2336)</f>
        <v>54.43</v>
      </c>
      <c r="D610" s="14">
        <f>_xlfn.XLOOKUP(A610,'Medical Exam Transform'!$A$2:$A$2336,'Medical Exam Transform'!$C$2:$C$2336)</f>
        <v>4.6100000000000003</v>
      </c>
      <c r="E610" s="14" t="str">
        <f>_xlfn.XLOOKUP(A610,'Medical Exam Transform'!$A$2:$A$2336,'Medical Exam Transform'!$D$2:$D$2336)</f>
        <v>Yes</v>
      </c>
      <c r="F610" s="14" t="str">
        <f>_xlfn.XLOOKUP(A610,'Medical Exam Transform'!$A$2:$A$2336,'Medical Exam Transform'!$E$2:$E$2336)</f>
        <v>No</v>
      </c>
      <c r="G610" s="14" t="str">
        <f>_xlfn.XLOOKUP(A610,'Medical Exam Transform'!$A$2:$A$2336,'Medical Exam Transform'!$F$2:$F$2336)</f>
        <v>No</v>
      </c>
      <c r="H610" s="14">
        <f>_xlfn.XLOOKUP(A610,'Medical Exam Transform'!$A$2:$A$2336,'Medical Exam Transform'!$G$2:$G$2336)</f>
        <v>1</v>
      </c>
      <c r="I610" s="14" t="str">
        <f>_xlfn.XLOOKUP(A610,'Medical Exam Transform'!$A$2:$A$2336,'Medical Exam Transform'!$H$2:$H$2336)</f>
        <v>No</v>
      </c>
      <c r="J610" s="14" t="str">
        <f>_xlfn.XLOOKUP(A610,'Medical Exam Transform'!$A$2:$A$2336,'Medical Exam Transform'!$I$2:$I$2336)</f>
        <v>Obesity</v>
      </c>
      <c r="K610" s="14" t="str">
        <f>_xlfn.XLOOKUP(A610,'Medical Exam Transform'!$A$2:$A$2336,'Medical Exam Transform'!$J$2:$J$2336)</f>
        <v>Normal</v>
      </c>
      <c r="L610" s="60">
        <f>_xlfn.XLOOKUP(A610,'Hospitalisation Transform'!$A$2:$A$2344,'Hospitalisation Transform'!$B$2:$B$2344)</f>
        <v>32361</v>
      </c>
      <c r="M610" s="82">
        <f>_xlfn.XLOOKUP(A610,'Hospitalisation Transform'!$A$2:$A$2344,'Hospitalisation Transform'!$D$2:$D$2344)</f>
        <v>16199.1</v>
      </c>
      <c r="N610" s="14" t="str">
        <f>_xlfn.XLOOKUP(A610,'Hospitalisation Transform'!$A$2:$A$2344,'Hospitalisation Transform'!$E$2:$E$2344)</f>
        <v>tier - 2</v>
      </c>
      <c r="O610" s="14" t="str">
        <f>_xlfn.XLOOKUP(A610,'Hospitalisation Transform'!$A$2:$A$2344,'Hospitalisation Transform'!$F$2:$F$2344)</f>
        <v>tier - 2</v>
      </c>
      <c r="P610" s="14" t="str">
        <f>_xlfn.XLOOKUP(A610,'Hospitalisation Transform'!$A$2:$A$2344,'Hospitalisation Transform'!$G$2:$G$2344)</f>
        <v>R1012</v>
      </c>
      <c r="Q610" s="14">
        <f>_xlfn.XLOOKUP(A610,'Hospitalisation Transform'!$A$2:$A$2344,'Hospitalisation Transform'!$H$2:$H$2344)</f>
        <v>35</v>
      </c>
    </row>
    <row r="611" spans="1:17" ht="15.5" x14ac:dyDescent="0.35">
      <c r="A611" s="59" t="s">
        <v>1762</v>
      </c>
      <c r="B611" s="39" t="str">
        <f>_xlfn.XLOOKUP(A611,'Customer Names Transform'!$A$2:$A$2336,'Customer Names Transform'!$D$2:$D$2336)</f>
        <v>Mark W.</v>
      </c>
      <c r="C611" s="28">
        <f>_xlfn.XLOOKUP(A611,'Medical Exam Transform'!$A$2:$A$2336,'Medical Exam Transform'!$B$2:$B$2336)</f>
        <v>48.01</v>
      </c>
      <c r="D611" s="14">
        <f>_xlfn.XLOOKUP(A611,'Medical Exam Transform'!$A$2:$A$2336,'Medical Exam Transform'!$C$2:$C$2336)</f>
        <v>7.3</v>
      </c>
      <c r="E611" s="14" t="str">
        <f>_xlfn.XLOOKUP(A611,'Medical Exam Transform'!$A$2:$A$2336,'Medical Exam Transform'!$D$2:$D$2336)</f>
        <v>No</v>
      </c>
      <c r="F611" s="14" t="str">
        <f>_xlfn.XLOOKUP(A611,'Medical Exam Transform'!$A$2:$A$2336,'Medical Exam Transform'!$E$2:$E$2336)</f>
        <v>No</v>
      </c>
      <c r="G611" s="14" t="str">
        <f>_xlfn.XLOOKUP(A611,'Medical Exam Transform'!$A$2:$A$2336,'Medical Exam Transform'!$F$2:$F$2336)</f>
        <v>No</v>
      </c>
      <c r="H611" s="14">
        <f>_xlfn.XLOOKUP(A611,'Medical Exam Transform'!$A$2:$A$2336,'Medical Exam Transform'!$G$2:$G$2336)</f>
        <v>0</v>
      </c>
      <c r="I611" s="14" t="str">
        <f>_xlfn.XLOOKUP(A611,'Medical Exam Transform'!$A$2:$A$2336,'Medical Exam Transform'!$H$2:$H$2336)</f>
        <v>No</v>
      </c>
      <c r="J611" s="14" t="str">
        <f>_xlfn.XLOOKUP(A611,'Medical Exam Transform'!$A$2:$A$2336,'Medical Exam Transform'!$I$2:$I$2336)</f>
        <v>Obesity</v>
      </c>
      <c r="K611" s="14" t="str">
        <f>_xlfn.XLOOKUP(A611,'Medical Exam Transform'!$A$2:$A$2336,'Medical Exam Transform'!$J$2:$J$2336)</f>
        <v>Normal</v>
      </c>
      <c r="L611" s="60">
        <f>_xlfn.XLOOKUP(A611,'Hospitalisation Transform'!$A$2:$A$2344,'Hospitalisation Transform'!$B$2:$B$2344)</f>
        <v>27283</v>
      </c>
      <c r="M611" s="82">
        <f>_xlfn.XLOOKUP(A611,'Hospitalisation Transform'!$A$2:$A$2344,'Hospitalisation Transform'!$D$2:$D$2344)</f>
        <v>16190.97</v>
      </c>
      <c r="N611" s="14" t="str">
        <f>_xlfn.XLOOKUP(A611,'Hospitalisation Transform'!$A$2:$A$2344,'Hospitalisation Transform'!$E$2:$E$2344)</f>
        <v>tier - 2</v>
      </c>
      <c r="O611" s="14" t="str">
        <f>_xlfn.XLOOKUP(A611,'Hospitalisation Transform'!$A$2:$A$2344,'Hospitalisation Transform'!$F$2:$F$2344)</f>
        <v>tier - 3</v>
      </c>
      <c r="P611" s="14" t="str">
        <f>_xlfn.XLOOKUP(A611,'Hospitalisation Transform'!$A$2:$A$2344,'Hospitalisation Transform'!$G$2:$G$2344)</f>
        <v>R1012</v>
      </c>
      <c r="Q611" s="14">
        <f>_xlfn.XLOOKUP(A611,'Hospitalisation Transform'!$A$2:$A$2344,'Hospitalisation Transform'!$H$2:$H$2344)</f>
        <v>49</v>
      </c>
    </row>
    <row r="612" spans="1:17" ht="15.5" x14ac:dyDescent="0.35">
      <c r="A612" s="59" t="s">
        <v>1761</v>
      </c>
      <c r="B612" s="39" t="str">
        <f>_xlfn.XLOOKUP(A612,'Customer Names Transform'!$A$2:$A$2336,'Customer Names Transform'!$D$2:$D$2336)</f>
        <v>Aubri</v>
      </c>
      <c r="C612" s="28">
        <f>_xlfn.XLOOKUP(A612,'Medical Exam Transform'!$A$2:$A$2336,'Medical Exam Transform'!$B$2:$B$2336)</f>
        <v>48.32</v>
      </c>
      <c r="D612" s="14">
        <f>_xlfn.XLOOKUP(A612,'Medical Exam Transform'!$A$2:$A$2336,'Medical Exam Transform'!$C$2:$C$2336)</f>
        <v>5.88</v>
      </c>
      <c r="E612" s="14" t="str">
        <f>_xlfn.XLOOKUP(A612,'Medical Exam Transform'!$A$2:$A$2336,'Medical Exam Transform'!$D$2:$D$2336)</f>
        <v>No</v>
      </c>
      <c r="F612" s="14" t="str">
        <f>_xlfn.XLOOKUP(A612,'Medical Exam Transform'!$A$2:$A$2336,'Medical Exam Transform'!$E$2:$E$2336)</f>
        <v>No</v>
      </c>
      <c r="G612" s="14" t="str">
        <f>_xlfn.XLOOKUP(A612,'Medical Exam Transform'!$A$2:$A$2336,'Medical Exam Transform'!$F$2:$F$2336)</f>
        <v>No</v>
      </c>
      <c r="H612" s="14">
        <f>_xlfn.XLOOKUP(A612,'Medical Exam Transform'!$A$2:$A$2336,'Medical Exam Transform'!$G$2:$G$2336)</f>
        <v>0</v>
      </c>
      <c r="I612" s="14" t="str">
        <f>_xlfn.XLOOKUP(A612,'Medical Exam Transform'!$A$2:$A$2336,'Medical Exam Transform'!$H$2:$H$2336)</f>
        <v>No</v>
      </c>
      <c r="J612" s="14" t="str">
        <f>_xlfn.XLOOKUP(A612,'Medical Exam Transform'!$A$2:$A$2336,'Medical Exam Transform'!$I$2:$I$2336)</f>
        <v>Obesity</v>
      </c>
      <c r="K612" s="14" t="str">
        <f>_xlfn.XLOOKUP(A612,'Medical Exam Transform'!$A$2:$A$2336,'Medical Exam Transform'!$J$2:$J$2336)</f>
        <v>Prediabetes</v>
      </c>
      <c r="L612" s="60">
        <f>_xlfn.XLOOKUP(A612,'Hospitalisation Transform'!$A$2:$A$2344,'Hospitalisation Transform'!$B$2:$B$2344)</f>
        <v>30138</v>
      </c>
      <c r="M612" s="82">
        <f>_xlfn.XLOOKUP(A612,'Hospitalisation Transform'!$A$2:$A$2344,'Hospitalisation Transform'!$D$2:$D$2344)</f>
        <v>16152.04</v>
      </c>
      <c r="N612" s="14" t="str">
        <f>_xlfn.XLOOKUP(A612,'Hospitalisation Transform'!$A$2:$A$2344,'Hospitalisation Transform'!$E$2:$E$2344)</f>
        <v>tier - 2</v>
      </c>
      <c r="O612" s="14" t="str">
        <f>_xlfn.XLOOKUP(A612,'Hospitalisation Transform'!$A$2:$A$2344,'Hospitalisation Transform'!$F$2:$F$2344)</f>
        <v>tier - 1</v>
      </c>
      <c r="P612" s="14" t="str">
        <f>_xlfn.XLOOKUP(A612,'Hospitalisation Transform'!$A$2:$A$2344,'Hospitalisation Transform'!$G$2:$G$2344)</f>
        <v>R1026</v>
      </c>
      <c r="Q612" s="14">
        <f>_xlfn.XLOOKUP(A612,'Hospitalisation Transform'!$A$2:$A$2344,'Hospitalisation Transform'!$H$2:$H$2344)</f>
        <v>41</v>
      </c>
    </row>
    <row r="613" spans="1:17" ht="15.5" x14ac:dyDescent="0.35">
      <c r="A613" s="59" t="s">
        <v>1760</v>
      </c>
      <c r="B613" s="39" t="str">
        <f>_xlfn.XLOOKUP(A613,'Customer Names Transform'!$A$2:$A$2336,'Customer Names Transform'!$D$2:$D$2336)</f>
        <v>Justin</v>
      </c>
      <c r="C613" s="28">
        <f>_xlfn.XLOOKUP(A613,'Medical Exam Transform'!$A$2:$A$2336,'Medical Exam Transform'!$B$2:$B$2336)</f>
        <v>22.895</v>
      </c>
      <c r="D613" s="14">
        <f>_xlfn.XLOOKUP(A613,'Medical Exam Transform'!$A$2:$A$2336,'Medical Exam Transform'!$C$2:$C$2336)</f>
        <v>4.0599999999999996</v>
      </c>
      <c r="E613" s="14" t="str">
        <f>_xlfn.XLOOKUP(A613,'Medical Exam Transform'!$A$2:$A$2336,'Medical Exam Transform'!$D$2:$D$2336)</f>
        <v>No</v>
      </c>
      <c r="F613" s="14" t="str">
        <f>_xlfn.XLOOKUP(A613,'Medical Exam Transform'!$A$2:$A$2336,'Medical Exam Transform'!$E$2:$E$2336)</f>
        <v>No</v>
      </c>
      <c r="G613" s="14" t="str">
        <f>_xlfn.XLOOKUP(A613,'Medical Exam Transform'!$A$2:$A$2336,'Medical Exam Transform'!$F$2:$F$2336)</f>
        <v>Yes</v>
      </c>
      <c r="H613" s="14">
        <f>_xlfn.XLOOKUP(A613,'Medical Exam Transform'!$A$2:$A$2336,'Medical Exam Transform'!$G$2:$G$2336)</f>
        <v>1</v>
      </c>
      <c r="I613" s="14" t="str">
        <f>_xlfn.XLOOKUP(A613,'Medical Exam Transform'!$A$2:$A$2336,'Medical Exam Transform'!$H$2:$H$2336)</f>
        <v>Yes</v>
      </c>
      <c r="J613" s="14" t="str">
        <f>_xlfn.XLOOKUP(A613,'Medical Exam Transform'!$A$2:$A$2336,'Medical Exam Transform'!$I$2:$I$2336)</f>
        <v>Normalweight</v>
      </c>
      <c r="K613" s="14" t="str">
        <f>_xlfn.XLOOKUP(A613,'Medical Exam Transform'!$A$2:$A$2336,'Medical Exam Transform'!$J$2:$J$2336)</f>
        <v>Prediabetes</v>
      </c>
      <c r="L613" s="60">
        <f>_xlfn.XLOOKUP(A613,'Hospitalisation Transform'!$A$2:$A$2344,'Hospitalisation Transform'!$B$2:$B$2344)</f>
        <v>34315</v>
      </c>
      <c r="M613" s="82">
        <f>_xlfn.XLOOKUP(A613,'Hospitalisation Transform'!$A$2:$A$2344,'Hospitalisation Transform'!$D$2:$D$2344)</f>
        <v>16138.76</v>
      </c>
      <c r="N613" s="14" t="str">
        <f>_xlfn.XLOOKUP(A613,'Hospitalisation Transform'!$A$2:$A$2344,'Hospitalisation Transform'!$E$2:$E$2344)</f>
        <v>tier - 2</v>
      </c>
      <c r="O613" s="14" t="str">
        <f>_xlfn.XLOOKUP(A613,'Hospitalisation Transform'!$A$2:$A$2344,'Hospitalisation Transform'!$F$2:$F$2344)</f>
        <v>tier - 3</v>
      </c>
      <c r="P613" s="14" t="str">
        <f>_xlfn.XLOOKUP(A613,'Hospitalisation Transform'!$A$2:$A$2344,'Hospitalisation Transform'!$G$2:$G$2344)</f>
        <v>R1017</v>
      </c>
      <c r="Q613" s="14">
        <f>_xlfn.XLOOKUP(A613,'Hospitalisation Transform'!$A$2:$A$2344,'Hospitalisation Transform'!$H$2:$H$2344)</f>
        <v>30</v>
      </c>
    </row>
    <row r="614" spans="1:17" ht="15.5" x14ac:dyDescent="0.35">
      <c r="A614" s="59" t="s">
        <v>1759</v>
      </c>
      <c r="B614" s="39" t="str">
        <f>_xlfn.XLOOKUP(A614,'Customer Names Transform'!$A$2:$A$2336,'Customer Names Transform'!$D$2:$D$2336)</f>
        <v>Megan A.</v>
      </c>
      <c r="C614" s="28">
        <f>_xlfn.XLOOKUP(A614,'Medical Exam Transform'!$A$2:$A$2336,'Medical Exam Transform'!$B$2:$B$2336)</f>
        <v>54.85</v>
      </c>
      <c r="D614" s="14">
        <f>_xlfn.XLOOKUP(A614,'Medical Exam Transform'!$A$2:$A$2336,'Medical Exam Transform'!$C$2:$C$2336)</f>
        <v>4.9000000000000004</v>
      </c>
      <c r="E614" s="14" t="str">
        <f>_xlfn.XLOOKUP(A614,'Medical Exam Transform'!$A$2:$A$2336,'Medical Exam Transform'!$D$2:$D$2336)</f>
        <v>No</v>
      </c>
      <c r="F614" s="14" t="str">
        <f>_xlfn.XLOOKUP(A614,'Medical Exam Transform'!$A$2:$A$2336,'Medical Exam Transform'!$E$2:$E$2336)</f>
        <v>No</v>
      </c>
      <c r="G614" s="14" t="str">
        <f>_xlfn.XLOOKUP(A614,'Medical Exam Transform'!$A$2:$A$2336,'Medical Exam Transform'!$F$2:$F$2336)</f>
        <v>No</v>
      </c>
      <c r="H614" s="14">
        <f>_xlfn.XLOOKUP(A614,'Medical Exam Transform'!$A$2:$A$2336,'Medical Exam Transform'!$G$2:$G$2336)</f>
        <v>1</v>
      </c>
      <c r="I614" s="14" t="str">
        <f>_xlfn.XLOOKUP(A614,'Medical Exam Transform'!$A$2:$A$2336,'Medical Exam Transform'!$H$2:$H$2336)</f>
        <v>No</v>
      </c>
      <c r="J614" s="14" t="str">
        <f>_xlfn.XLOOKUP(A614,'Medical Exam Transform'!$A$2:$A$2336,'Medical Exam Transform'!$I$2:$I$2336)</f>
        <v>Obesity</v>
      </c>
      <c r="K614" s="14" t="str">
        <f>_xlfn.XLOOKUP(A614,'Medical Exam Transform'!$A$2:$A$2336,'Medical Exam Transform'!$J$2:$J$2336)</f>
        <v>Normal</v>
      </c>
      <c r="L614" s="60">
        <f>_xlfn.XLOOKUP(A614,'Hospitalisation Transform'!$A$2:$A$2344,'Hospitalisation Transform'!$B$2:$B$2344)</f>
        <v>32056</v>
      </c>
      <c r="M614" s="82">
        <f>_xlfn.XLOOKUP(A614,'Hospitalisation Transform'!$A$2:$A$2344,'Hospitalisation Transform'!$D$2:$D$2344)</f>
        <v>16122.65</v>
      </c>
      <c r="N614" s="14" t="str">
        <f>_xlfn.XLOOKUP(A614,'Hospitalisation Transform'!$A$2:$A$2344,'Hospitalisation Transform'!$E$2:$E$2344)</f>
        <v>tier - 2</v>
      </c>
      <c r="O614" s="14" t="str">
        <f>_xlfn.XLOOKUP(A614,'Hospitalisation Transform'!$A$2:$A$2344,'Hospitalisation Transform'!$F$2:$F$2344)</f>
        <v>tier - 1</v>
      </c>
      <c r="P614" s="14" t="str">
        <f>_xlfn.XLOOKUP(A614,'Hospitalisation Transform'!$A$2:$A$2344,'Hospitalisation Transform'!$G$2:$G$2344)</f>
        <v>R1011</v>
      </c>
      <c r="Q614" s="14">
        <f>_xlfn.XLOOKUP(A614,'Hospitalisation Transform'!$A$2:$A$2344,'Hospitalisation Transform'!$H$2:$H$2344)</f>
        <v>36</v>
      </c>
    </row>
    <row r="615" spans="1:17" ht="15.5" x14ac:dyDescent="0.35">
      <c r="A615" s="59" t="s">
        <v>1758</v>
      </c>
      <c r="B615" s="39" t="str">
        <f>_xlfn.XLOOKUP(A615,'Customer Names Transform'!$A$2:$A$2336,'Customer Names Transform'!$D$2:$D$2336)</f>
        <v>Erika M.</v>
      </c>
      <c r="C615" s="28">
        <f>_xlfn.XLOOKUP(A615,'Medical Exam Transform'!$A$2:$A$2336,'Medical Exam Transform'!$B$2:$B$2336)</f>
        <v>21.85</v>
      </c>
      <c r="D615" s="14">
        <f>_xlfn.XLOOKUP(A615,'Medical Exam Transform'!$A$2:$A$2336,'Medical Exam Transform'!$C$2:$C$2336)</f>
        <v>5.52</v>
      </c>
      <c r="E615" s="14" t="str">
        <f>_xlfn.XLOOKUP(A615,'Medical Exam Transform'!$A$2:$A$2336,'Medical Exam Transform'!$D$2:$D$2336)</f>
        <v>No</v>
      </c>
      <c r="F615" s="14" t="str">
        <f>_xlfn.XLOOKUP(A615,'Medical Exam Transform'!$A$2:$A$2336,'Medical Exam Transform'!$E$2:$E$2336)</f>
        <v>No</v>
      </c>
      <c r="G615" s="14" t="str">
        <f>_xlfn.XLOOKUP(A615,'Medical Exam Transform'!$A$2:$A$2336,'Medical Exam Transform'!$F$2:$F$2336)</f>
        <v>Yes</v>
      </c>
      <c r="H615" s="14">
        <f>_xlfn.XLOOKUP(A615,'Medical Exam Transform'!$A$2:$A$2336,'Medical Exam Transform'!$G$2:$G$2336)</f>
        <v>1</v>
      </c>
      <c r="I615" s="14" t="str">
        <f>_xlfn.XLOOKUP(A615,'Medical Exam Transform'!$A$2:$A$2336,'Medical Exam Transform'!$H$2:$H$2336)</f>
        <v>Yes</v>
      </c>
      <c r="J615" s="14" t="str">
        <f>_xlfn.XLOOKUP(A615,'Medical Exam Transform'!$A$2:$A$2336,'Medical Exam Transform'!$I$2:$I$2336)</f>
        <v>Normalweight</v>
      </c>
      <c r="K615" s="14" t="str">
        <f>_xlfn.XLOOKUP(A615,'Medical Exam Transform'!$A$2:$A$2336,'Medical Exam Transform'!$J$2:$J$2336)</f>
        <v>Normal</v>
      </c>
      <c r="L615" s="60">
        <f>_xlfn.XLOOKUP(A615,'Hospitalisation Transform'!$A$2:$A$2344,'Hospitalisation Transform'!$B$2:$B$2344)</f>
        <v>34189</v>
      </c>
      <c r="M615" s="82">
        <f>_xlfn.XLOOKUP(A615,'Hospitalisation Transform'!$A$2:$A$2344,'Hospitalisation Transform'!$D$2:$D$2344)</f>
        <v>16115.3</v>
      </c>
      <c r="N615" s="14" t="str">
        <f>_xlfn.XLOOKUP(A615,'Hospitalisation Transform'!$A$2:$A$2344,'Hospitalisation Transform'!$E$2:$E$2344)</f>
        <v>tier - 2</v>
      </c>
      <c r="O615" s="14" t="str">
        <f>_xlfn.XLOOKUP(A615,'Hospitalisation Transform'!$A$2:$A$2344,'Hospitalisation Transform'!$F$2:$F$2344)</f>
        <v>tier - 1</v>
      </c>
      <c r="P615" s="14" t="str">
        <f>_xlfn.XLOOKUP(A615,'Hospitalisation Transform'!$A$2:$A$2344,'Hospitalisation Transform'!$G$2:$G$2344)</f>
        <v>R1024</v>
      </c>
      <c r="Q615" s="14">
        <f>_xlfn.XLOOKUP(A615,'Hospitalisation Transform'!$A$2:$A$2344,'Hospitalisation Transform'!$H$2:$H$2344)</f>
        <v>30</v>
      </c>
    </row>
    <row r="616" spans="1:17" ht="15.5" x14ac:dyDescent="0.35">
      <c r="A616" s="59" t="s">
        <v>1757</v>
      </c>
      <c r="B616" s="39" t="str">
        <f>_xlfn.XLOOKUP(A616,'Customer Names Transform'!$A$2:$A$2336,'Customer Names Transform'!$D$2:$D$2336)</f>
        <v>Daniel G.</v>
      </c>
      <c r="C616" s="28">
        <f>_xlfn.XLOOKUP(A616,'Medical Exam Transform'!$A$2:$A$2336,'Medical Exam Transform'!$B$2:$B$2336)</f>
        <v>51.86</v>
      </c>
      <c r="D616" s="14">
        <f>_xlfn.XLOOKUP(A616,'Medical Exam Transform'!$A$2:$A$2336,'Medical Exam Transform'!$C$2:$C$2336)</f>
        <v>5.2</v>
      </c>
      <c r="E616" s="14" t="str">
        <f>_xlfn.XLOOKUP(A616,'Medical Exam Transform'!$A$2:$A$2336,'Medical Exam Transform'!$D$2:$D$2336)</f>
        <v>Yes</v>
      </c>
      <c r="F616" s="14" t="str">
        <f>_xlfn.XLOOKUP(A616,'Medical Exam Transform'!$A$2:$A$2336,'Medical Exam Transform'!$E$2:$E$2336)</f>
        <v>No</v>
      </c>
      <c r="G616" s="14" t="str">
        <f>_xlfn.XLOOKUP(A616,'Medical Exam Transform'!$A$2:$A$2336,'Medical Exam Transform'!$F$2:$F$2336)</f>
        <v>No</v>
      </c>
      <c r="H616" s="14">
        <f>_xlfn.XLOOKUP(A616,'Medical Exam Transform'!$A$2:$A$2336,'Medical Exam Transform'!$G$2:$G$2336)</f>
        <v>0</v>
      </c>
      <c r="I616" s="14" t="str">
        <f>_xlfn.XLOOKUP(A616,'Medical Exam Transform'!$A$2:$A$2336,'Medical Exam Transform'!$H$2:$H$2336)</f>
        <v>No</v>
      </c>
      <c r="J616" s="14" t="str">
        <f>_xlfn.XLOOKUP(A616,'Medical Exam Transform'!$A$2:$A$2336,'Medical Exam Transform'!$I$2:$I$2336)</f>
        <v>Obesity</v>
      </c>
      <c r="K616" s="14" t="str">
        <f>_xlfn.XLOOKUP(A616,'Medical Exam Transform'!$A$2:$A$2336,'Medical Exam Transform'!$J$2:$J$2336)</f>
        <v>Prediabetes</v>
      </c>
      <c r="L616" s="60">
        <f>_xlfn.XLOOKUP(A616,'Hospitalisation Transform'!$A$2:$A$2344,'Hospitalisation Transform'!$B$2:$B$2344)</f>
        <v>31286</v>
      </c>
      <c r="M616" s="82">
        <f>_xlfn.XLOOKUP(A616,'Hospitalisation Transform'!$A$2:$A$2344,'Hospitalisation Transform'!$D$2:$D$2344)</f>
        <v>16097.94</v>
      </c>
      <c r="N616" s="14" t="str">
        <f>_xlfn.XLOOKUP(A616,'Hospitalisation Transform'!$A$2:$A$2344,'Hospitalisation Transform'!$E$2:$E$2344)</f>
        <v>tier - 2</v>
      </c>
      <c r="O616" s="14" t="str">
        <f>_xlfn.XLOOKUP(A616,'Hospitalisation Transform'!$A$2:$A$2344,'Hospitalisation Transform'!$F$2:$F$2344)</f>
        <v>tier - 3</v>
      </c>
      <c r="P616" s="14" t="str">
        <f>_xlfn.XLOOKUP(A616,'Hospitalisation Transform'!$A$2:$A$2344,'Hospitalisation Transform'!$G$2:$G$2344)</f>
        <v>R1012</v>
      </c>
      <c r="Q616" s="14">
        <f>_xlfn.XLOOKUP(A616,'Hospitalisation Transform'!$A$2:$A$2344,'Hospitalisation Transform'!$H$2:$H$2344)</f>
        <v>38</v>
      </c>
    </row>
    <row r="617" spans="1:17" ht="15.5" x14ac:dyDescent="0.35">
      <c r="A617" s="59" t="s">
        <v>1756</v>
      </c>
      <c r="B617" s="39" t="str">
        <f>_xlfn.XLOOKUP(A617,'Customer Names Transform'!$A$2:$A$2336,'Customer Names Transform'!$D$2:$D$2336)</f>
        <v>Devin C.</v>
      </c>
      <c r="C617" s="28">
        <f>_xlfn.XLOOKUP(A617,'Medical Exam Transform'!$A$2:$A$2336,'Medical Exam Transform'!$B$2:$B$2336)</f>
        <v>39.049999999999997</v>
      </c>
      <c r="D617" s="14">
        <f>_xlfn.XLOOKUP(A617,'Medical Exam Transform'!$A$2:$A$2336,'Medical Exam Transform'!$C$2:$C$2336)</f>
        <v>7.59</v>
      </c>
      <c r="E617" s="14" t="str">
        <f>_xlfn.XLOOKUP(A617,'Medical Exam Transform'!$A$2:$A$2336,'Medical Exam Transform'!$D$2:$D$2336)</f>
        <v>No</v>
      </c>
      <c r="F617" s="14" t="str">
        <f>_xlfn.XLOOKUP(A617,'Medical Exam Transform'!$A$2:$A$2336,'Medical Exam Transform'!$E$2:$E$2336)</f>
        <v>No</v>
      </c>
      <c r="G617" s="14" t="str">
        <f>_xlfn.XLOOKUP(A617,'Medical Exam Transform'!$A$2:$A$2336,'Medical Exam Transform'!$F$2:$F$2336)</f>
        <v>No</v>
      </c>
      <c r="H617" s="14">
        <f>_xlfn.XLOOKUP(A617,'Medical Exam Transform'!$A$2:$A$2336,'Medical Exam Transform'!$G$2:$G$2336)</f>
        <v>3</v>
      </c>
      <c r="I617" s="14" t="str">
        <f>_xlfn.XLOOKUP(A617,'Medical Exam Transform'!$A$2:$A$2336,'Medical Exam Transform'!$H$2:$H$2336)</f>
        <v>No</v>
      </c>
      <c r="J617" s="14" t="str">
        <f>_xlfn.XLOOKUP(A617,'Medical Exam Transform'!$A$2:$A$2336,'Medical Exam Transform'!$I$2:$I$2336)</f>
        <v>Obesity</v>
      </c>
      <c r="K617" s="14" t="str">
        <f>_xlfn.XLOOKUP(A617,'Medical Exam Transform'!$A$2:$A$2336,'Medical Exam Transform'!$J$2:$J$2336)</f>
        <v>Normal</v>
      </c>
      <c r="L617" s="60">
        <f>_xlfn.XLOOKUP(A617,'Hospitalisation Transform'!$A$2:$A$2344,'Hospitalisation Transform'!$B$2:$B$2344)</f>
        <v>21357</v>
      </c>
      <c r="M617" s="82">
        <f>_xlfn.XLOOKUP(A617,'Hospitalisation Transform'!$A$2:$A$2344,'Hospitalisation Transform'!$D$2:$D$2344)</f>
        <v>16085.13</v>
      </c>
      <c r="N617" s="14" t="str">
        <f>_xlfn.XLOOKUP(A617,'Hospitalisation Transform'!$A$2:$A$2344,'Hospitalisation Transform'!$E$2:$E$2344)</f>
        <v>tier - 2</v>
      </c>
      <c r="O617" s="14" t="str">
        <f>_xlfn.XLOOKUP(A617,'Hospitalisation Transform'!$A$2:$A$2344,'Hospitalisation Transform'!$F$2:$F$2344)</f>
        <v>tier - 2</v>
      </c>
      <c r="P617" s="14" t="str">
        <f>_xlfn.XLOOKUP(A617,'Hospitalisation Transform'!$A$2:$A$2344,'Hospitalisation Transform'!$G$2:$G$2344)</f>
        <v>R1013</v>
      </c>
      <c r="Q617" s="14">
        <f>_xlfn.XLOOKUP(A617,'Hospitalisation Transform'!$A$2:$A$2344,'Hospitalisation Transform'!$H$2:$H$2344)</f>
        <v>65</v>
      </c>
    </row>
    <row r="618" spans="1:17" ht="15.5" x14ac:dyDescent="0.35">
      <c r="A618" s="59" t="s">
        <v>1755</v>
      </c>
      <c r="B618" s="39" t="str">
        <f>_xlfn.XLOOKUP(A618,'Customer Names Transform'!$A$2:$A$2336,'Customer Names Transform'!$D$2:$D$2336)</f>
        <v>Louise A</v>
      </c>
      <c r="C618" s="28">
        <f>_xlfn.XLOOKUP(A618,'Medical Exam Transform'!$A$2:$A$2336,'Medical Exam Transform'!$B$2:$B$2336)</f>
        <v>31.824999999999999</v>
      </c>
      <c r="D618" s="14">
        <f>_xlfn.XLOOKUP(A618,'Medical Exam Transform'!$A$2:$A$2336,'Medical Exam Transform'!$C$2:$C$2336)</f>
        <v>8.2799999999999994</v>
      </c>
      <c r="E618" s="14" t="str">
        <f>_xlfn.XLOOKUP(A618,'Medical Exam Transform'!$A$2:$A$2336,'Medical Exam Transform'!$D$2:$D$2336)</f>
        <v>No</v>
      </c>
      <c r="F618" s="14" t="str">
        <f>_xlfn.XLOOKUP(A618,'Medical Exam Transform'!$A$2:$A$2336,'Medical Exam Transform'!$E$2:$E$2336)</f>
        <v>No</v>
      </c>
      <c r="G618" s="14" t="str">
        <f>_xlfn.XLOOKUP(A618,'Medical Exam Transform'!$A$2:$A$2336,'Medical Exam Transform'!$F$2:$F$2336)</f>
        <v>No</v>
      </c>
      <c r="H618" s="14">
        <f>_xlfn.XLOOKUP(A618,'Medical Exam Transform'!$A$2:$A$2336,'Medical Exam Transform'!$G$2:$G$2336)</f>
        <v>3</v>
      </c>
      <c r="I618" s="14" t="str">
        <f>_xlfn.XLOOKUP(A618,'Medical Exam Transform'!$A$2:$A$2336,'Medical Exam Transform'!$H$2:$H$2336)</f>
        <v>No</v>
      </c>
      <c r="J618" s="14" t="str">
        <f>_xlfn.XLOOKUP(A618,'Medical Exam Transform'!$A$2:$A$2336,'Medical Exam Transform'!$I$2:$I$2336)</f>
        <v>Obesity</v>
      </c>
      <c r="K618" s="14" t="str">
        <f>_xlfn.XLOOKUP(A618,'Medical Exam Transform'!$A$2:$A$2336,'Medical Exam Transform'!$J$2:$J$2336)</f>
        <v>Diabetes</v>
      </c>
      <c r="L618" s="60">
        <f>_xlfn.XLOOKUP(A618,'Hospitalisation Transform'!$A$2:$A$2344,'Hospitalisation Transform'!$B$2:$B$2344)</f>
        <v>21480</v>
      </c>
      <c r="M618" s="82">
        <f>_xlfn.XLOOKUP(A618,'Hospitalisation Transform'!$A$2:$A$2344,'Hospitalisation Transform'!$D$2:$D$2344)</f>
        <v>16069.08</v>
      </c>
      <c r="N618" s="14" t="str">
        <f>_xlfn.XLOOKUP(A618,'Hospitalisation Transform'!$A$2:$A$2344,'Hospitalisation Transform'!$E$2:$E$2344)</f>
        <v>tier - 2</v>
      </c>
      <c r="O618" s="14" t="str">
        <f>_xlfn.XLOOKUP(A618,'Hospitalisation Transform'!$A$2:$A$2344,'Hospitalisation Transform'!$F$2:$F$2344)</f>
        <v>tier - 2</v>
      </c>
      <c r="P618" s="14" t="str">
        <f>_xlfn.XLOOKUP(A618,'Hospitalisation Transform'!$A$2:$A$2344,'Hospitalisation Transform'!$G$2:$G$2344)</f>
        <v>R1024</v>
      </c>
      <c r="Q618" s="14">
        <f>_xlfn.XLOOKUP(A618,'Hospitalisation Transform'!$A$2:$A$2344,'Hospitalisation Transform'!$H$2:$H$2344)</f>
        <v>65</v>
      </c>
    </row>
    <row r="619" spans="1:17" ht="15.5" x14ac:dyDescent="0.35">
      <c r="A619" s="59" t="s">
        <v>1754</v>
      </c>
      <c r="B619" s="39" t="str">
        <f>_xlfn.XLOOKUP(A619,'Customer Names Transform'!$A$2:$A$2336,'Customer Names Transform'!$D$2:$D$2336)</f>
        <v>Sarah</v>
      </c>
      <c r="C619" s="28">
        <f>_xlfn.XLOOKUP(A619,'Medical Exam Transform'!$A$2:$A$2336,'Medical Exam Transform'!$B$2:$B$2336)</f>
        <v>46.43</v>
      </c>
      <c r="D619" s="14">
        <f>_xlfn.XLOOKUP(A619,'Medical Exam Transform'!$A$2:$A$2336,'Medical Exam Transform'!$C$2:$C$2336)</f>
        <v>6.72</v>
      </c>
      <c r="E619" s="14" t="str">
        <f>_xlfn.XLOOKUP(A619,'Medical Exam Transform'!$A$2:$A$2336,'Medical Exam Transform'!$D$2:$D$2336)</f>
        <v>No</v>
      </c>
      <c r="F619" s="14" t="str">
        <f>_xlfn.XLOOKUP(A619,'Medical Exam Transform'!$A$2:$A$2336,'Medical Exam Transform'!$E$2:$E$2336)</f>
        <v>No</v>
      </c>
      <c r="G619" s="14" t="str">
        <f>_xlfn.XLOOKUP(A619,'Medical Exam Transform'!$A$2:$A$2336,'Medical Exam Transform'!$F$2:$F$2336)</f>
        <v>No</v>
      </c>
      <c r="H619" s="14">
        <f>_xlfn.XLOOKUP(A619,'Medical Exam Transform'!$A$2:$A$2336,'Medical Exam Transform'!$G$2:$G$2336)</f>
        <v>0</v>
      </c>
      <c r="I619" s="14" t="str">
        <f>_xlfn.XLOOKUP(A619,'Medical Exam Transform'!$A$2:$A$2336,'Medical Exam Transform'!$H$2:$H$2336)</f>
        <v>No</v>
      </c>
      <c r="J619" s="14" t="str">
        <f>_xlfn.XLOOKUP(A619,'Medical Exam Transform'!$A$2:$A$2336,'Medical Exam Transform'!$I$2:$I$2336)</f>
        <v>Obesity</v>
      </c>
      <c r="K619" s="14" t="str">
        <f>_xlfn.XLOOKUP(A619,'Medical Exam Transform'!$A$2:$A$2336,'Medical Exam Transform'!$J$2:$J$2336)</f>
        <v>Diabetes</v>
      </c>
      <c r="L619" s="60">
        <f>_xlfn.XLOOKUP(A619,'Hospitalisation Transform'!$A$2:$A$2344,'Hospitalisation Transform'!$B$2:$B$2344)</f>
        <v>28749</v>
      </c>
      <c r="M619" s="82">
        <f>_xlfn.XLOOKUP(A619,'Hospitalisation Transform'!$A$2:$A$2344,'Hospitalisation Transform'!$D$2:$D$2344)</f>
        <v>16062.89</v>
      </c>
      <c r="N619" s="14" t="str">
        <f>_xlfn.XLOOKUP(A619,'Hospitalisation Transform'!$A$2:$A$2344,'Hospitalisation Transform'!$E$2:$E$2344)</f>
        <v>tier - 2</v>
      </c>
      <c r="O619" s="14" t="str">
        <f>_xlfn.XLOOKUP(A619,'Hospitalisation Transform'!$A$2:$A$2344,'Hospitalisation Transform'!$F$2:$F$2344)</f>
        <v>tier - 2</v>
      </c>
      <c r="P619" s="14" t="str">
        <f>_xlfn.XLOOKUP(A619,'Hospitalisation Transform'!$A$2:$A$2344,'Hospitalisation Transform'!$G$2:$G$2344)</f>
        <v>R1026</v>
      </c>
      <c r="Q619" s="14">
        <f>_xlfn.XLOOKUP(A619,'Hospitalisation Transform'!$A$2:$A$2344,'Hospitalisation Transform'!$H$2:$H$2344)</f>
        <v>45</v>
      </c>
    </row>
    <row r="620" spans="1:17" ht="15.5" x14ac:dyDescent="0.35">
      <c r="A620" s="59" t="s">
        <v>1753</v>
      </c>
      <c r="B620" s="39" t="str">
        <f>_xlfn.XLOOKUP(A620,'Customer Names Transform'!$A$2:$A$2336,'Customer Names Transform'!$D$2:$D$2336)</f>
        <v>Amy</v>
      </c>
      <c r="C620" s="28">
        <f>_xlfn.XLOOKUP(A620,'Medical Exam Transform'!$A$2:$A$2336,'Medical Exam Transform'!$B$2:$B$2336)</f>
        <v>53.63</v>
      </c>
      <c r="D620" s="14">
        <f>_xlfn.XLOOKUP(A620,'Medical Exam Transform'!$A$2:$A$2336,'Medical Exam Transform'!$C$2:$C$2336)</f>
        <v>5.47</v>
      </c>
      <c r="E620" s="14" t="str">
        <f>_xlfn.XLOOKUP(A620,'Medical Exam Transform'!$A$2:$A$2336,'Medical Exam Transform'!$D$2:$D$2336)</f>
        <v>Yes</v>
      </c>
      <c r="F620" s="14" t="str">
        <f>_xlfn.XLOOKUP(A620,'Medical Exam Transform'!$A$2:$A$2336,'Medical Exam Transform'!$E$2:$E$2336)</f>
        <v>No</v>
      </c>
      <c r="G620" s="14" t="str">
        <f>_xlfn.XLOOKUP(A620,'Medical Exam Transform'!$A$2:$A$2336,'Medical Exam Transform'!$F$2:$F$2336)</f>
        <v>No</v>
      </c>
      <c r="H620" s="14">
        <f>_xlfn.XLOOKUP(A620,'Medical Exam Transform'!$A$2:$A$2336,'Medical Exam Transform'!$G$2:$G$2336)</f>
        <v>1</v>
      </c>
      <c r="I620" s="14" t="str">
        <f>_xlfn.XLOOKUP(A620,'Medical Exam Transform'!$A$2:$A$2336,'Medical Exam Transform'!$H$2:$H$2336)</f>
        <v>No</v>
      </c>
      <c r="J620" s="14" t="str">
        <f>_xlfn.XLOOKUP(A620,'Medical Exam Transform'!$A$2:$A$2336,'Medical Exam Transform'!$I$2:$I$2336)</f>
        <v>Obesity</v>
      </c>
      <c r="K620" s="14" t="str">
        <f>_xlfn.XLOOKUP(A620,'Medical Exam Transform'!$A$2:$A$2336,'Medical Exam Transform'!$J$2:$J$2336)</f>
        <v>Prediabetes</v>
      </c>
      <c r="L620" s="60">
        <f>_xlfn.XLOOKUP(A620,'Hospitalisation Transform'!$A$2:$A$2344,'Hospitalisation Transform'!$B$2:$B$2344)</f>
        <v>32482</v>
      </c>
      <c r="M620" s="82">
        <f>_xlfn.XLOOKUP(A620,'Hospitalisation Transform'!$A$2:$A$2344,'Hospitalisation Transform'!$D$2:$D$2344)</f>
        <v>16059.06</v>
      </c>
      <c r="N620" s="14" t="str">
        <f>_xlfn.XLOOKUP(A620,'Hospitalisation Transform'!$A$2:$A$2344,'Hospitalisation Transform'!$E$2:$E$2344)</f>
        <v>tier - 2</v>
      </c>
      <c r="O620" s="14" t="str">
        <f>_xlfn.XLOOKUP(A620,'Hospitalisation Transform'!$A$2:$A$2344,'Hospitalisation Transform'!$F$2:$F$2344)</f>
        <v>tier - 3</v>
      </c>
      <c r="P620" s="14" t="str">
        <f>_xlfn.XLOOKUP(A620,'Hospitalisation Transform'!$A$2:$A$2344,'Hospitalisation Transform'!$G$2:$G$2344)</f>
        <v>R1012</v>
      </c>
      <c r="Q620" s="14">
        <f>_xlfn.XLOOKUP(A620,'Hospitalisation Transform'!$A$2:$A$2344,'Hospitalisation Transform'!$H$2:$H$2344)</f>
        <v>35</v>
      </c>
    </row>
    <row r="621" spans="1:17" ht="15.5" x14ac:dyDescent="0.35">
      <c r="A621" s="59" t="s">
        <v>1752</v>
      </c>
      <c r="B621" s="39" t="str">
        <f>_xlfn.XLOOKUP(A621,'Customer Names Transform'!$A$2:$A$2336,'Customer Names Transform'!$D$2:$D$2336)</f>
        <v>Brittany L.</v>
      </c>
      <c r="C621" s="28">
        <f>_xlfn.XLOOKUP(A621,'Medical Exam Transform'!$A$2:$A$2336,'Medical Exam Transform'!$B$2:$B$2336)</f>
        <v>48.7</v>
      </c>
      <c r="D621" s="14">
        <f>_xlfn.XLOOKUP(A621,'Medical Exam Transform'!$A$2:$A$2336,'Medical Exam Transform'!$C$2:$C$2336)</f>
        <v>4.71</v>
      </c>
      <c r="E621" s="14" t="str">
        <f>_xlfn.XLOOKUP(A621,'Medical Exam Transform'!$A$2:$A$2336,'Medical Exam Transform'!$D$2:$D$2336)</f>
        <v>No</v>
      </c>
      <c r="F621" s="14" t="str">
        <f>_xlfn.XLOOKUP(A621,'Medical Exam Transform'!$A$2:$A$2336,'Medical Exam Transform'!$E$2:$E$2336)</f>
        <v>No</v>
      </c>
      <c r="G621" s="14" t="str">
        <f>_xlfn.XLOOKUP(A621,'Medical Exam Transform'!$A$2:$A$2336,'Medical Exam Transform'!$F$2:$F$2336)</f>
        <v>No</v>
      </c>
      <c r="H621" s="14">
        <f>_xlfn.XLOOKUP(A621,'Medical Exam Transform'!$A$2:$A$2336,'Medical Exam Transform'!$G$2:$G$2336)</f>
        <v>0</v>
      </c>
      <c r="I621" s="14" t="str">
        <f>_xlfn.XLOOKUP(A621,'Medical Exam Transform'!$A$2:$A$2336,'Medical Exam Transform'!$H$2:$H$2336)</f>
        <v>No</v>
      </c>
      <c r="J621" s="14" t="str">
        <f>_xlfn.XLOOKUP(A621,'Medical Exam Transform'!$A$2:$A$2336,'Medical Exam Transform'!$I$2:$I$2336)</f>
        <v>Obesity</v>
      </c>
      <c r="K621" s="14" t="str">
        <f>_xlfn.XLOOKUP(A621,'Medical Exam Transform'!$A$2:$A$2336,'Medical Exam Transform'!$J$2:$J$2336)</f>
        <v>Normal</v>
      </c>
      <c r="L621" s="60">
        <f>_xlfn.XLOOKUP(A621,'Hospitalisation Transform'!$A$2:$A$2344,'Hospitalisation Transform'!$B$2:$B$2344)</f>
        <v>29483</v>
      </c>
      <c r="M621" s="82">
        <f>_xlfn.XLOOKUP(A621,'Hospitalisation Transform'!$A$2:$A$2344,'Hospitalisation Transform'!$D$2:$D$2344)</f>
        <v>15966.19</v>
      </c>
      <c r="N621" s="14" t="str">
        <f>_xlfn.XLOOKUP(A621,'Hospitalisation Transform'!$A$2:$A$2344,'Hospitalisation Transform'!$E$2:$E$2344)</f>
        <v>tier - 2</v>
      </c>
      <c r="O621" s="14" t="str">
        <f>_xlfn.XLOOKUP(A621,'Hospitalisation Transform'!$A$2:$A$2344,'Hospitalisation Transform'!$F$2:$F$2344)</f>
        <v>tier - 2</v>
      </c>
      <c r="P621" s="14" t="str">
        <f>_xlfn.XLOOKUP(A621,'Hospitalisation Transform'!$A$2:$A$2344,'Hospitalisation Transform'!$G$2:$G$2344)</f>
        <v>R1012</v>
      </c>
      <c r="Q621" s="14">
        <f>_xlfn.XLOOKUP(A621,'Hospitalisation Transform'!$A$2:$A$2344,'Hospitalisation Transform'!$H$2:$H$2344)</f>
        <v>43</v>
      </c>
    </row>
    <row r="622" spans="1:17" ht="15.5" x14ac:dyDescent="0.35">
      <c r="A622" s="59" t="s">
        <v>1751</v>
      </c>
      <c r="B622" s="39" t="str">
        <f>_xlfn.XLOOKUP(A622,'Customer Names Transform'!$A$2:$A$2336,'Customer Names Transform'!$D$2:$D$2336)</f>
        <v>Jessica L</v>
      </c>
      <c r="C622" s="28">
        <f>_xlfn.XLOOKUP(A622,'Medical Exam Transform'!$A$2:$A$2336,'Medical Exam Transform'!$B$2:$B$2336)</f>
        <v>48.81</v>
      </c>
      <c r="D622" s="14">
        <f>_xlfn.XLOOKUP(A622,'Medical Exam Transform'!$A$2:$A$2336,'Medical Exam Transform'!$C$2:$C$2336)</f>
        <v>5.49</v>
      </c>
      <c r="E622" s="14" t="str">
        <f>_xlfn.XLOOKUP(A622,'Medical Exam Transform'!$A$2:$A$2336,'Medical Exam Transform'!$D$2:$D$2336)</f>
        <v>No</v>
      </c>
      <c r="F622" s="14" t="str">
        <f>_xlfn.XLOOKUP(A622,'Medical Exam Transform'!$A$2:$A$2336,'Medical Exam Transform'!$E$2:$E$2336)</f>
        <v>No</v>
      </c>
      <c r="G622" s="14" t="str">
        <f>_xlfn.XLOOKUP(A622,'Medical Exam Transform'!$A$2:$A$2336,'Medical Exam Transform'!$F$2:$F$2336)</f>
        <v>No</v>
      </c>
      <c r="H622" s="14">
        <f>_xlfn.XLOOKUP(A622,'Medical Exam Transform'!$A$2:$A$2336,'Medical Exam Transform'!$G$2:$G$2336)</f>
        <v>0</v>
      </c>
      <c r="I622" s="14" t="str">
        <f>_xlfn.XLOOKUP(A622,'Medical Exam Transform'!$A$2:$A$2336,'Medical Exam Transform'!$H$2:$H$2336)</f>
        <v>No</v>
      </c>
      <c r="J622" s="14" t="str">
        <f>_xlfn.XLOOKUP(A622,'Medical Exam Transform'!$A$2:$A$2336,'Medical Exam Transform'!$I$2:$I$2336)</f>
        <v>Obesity</v>
      </c>
      <c r="K622" s="14" t="str">
        <f>_xlfn.XLOOKUP(A622,'Medical Exam Transform'!$A$2:$A$2336,'Medical Exam Transform'!$J$2:$J$2336)</f>
        <v>Normal</v>
      </c>
      <c r="L622" s="60">
        <f>_xlfn.XLOOKUP(A622,'Hospitalisation Transform'!$A$2:$A$2344,'Hospitalisation Transform'!$B$2:$B$2344)</f>
        <v>30156</v>
      </c>
      <c r="M622" s="82">
        <f>_xlfn.XLOOKUP(A622,'Hospitalisation Transform'!$A$2:$A$2344,'Hospitalisation Transform'!$D$2:$D$2344)</f>
        <v>15965.29</v>
      </c>
      <c r="N622" s="14" t="str">
        <f>_xlfn.XLOOKUP(A622,'Hospitalisation Transform'!$A$2:$A$2344,'Hospitalisation Transform'!$E$2:$E$2344)</f>
        <v>tier - 2</v>
      </c>
      <c r="O622" s="14" t="str">
        <f>_xlfn.XLOOKUP(A622,'Hospitalisation Transform'!$A$2:$A$2344,'Hospitalisation Transform'!$F$2:$F$2344)</f>
        <v>tier - 1</v>
      </c>
      <c r="P622" s="14" t="str">
        <f>_xlfn.XLOOKUP(A622,'Hospitalisation Transform'!$A$2:$A$2344,'Hospitalisation Transform'!$G$2:$G$2344)</f>
        <v>R1012</v>
      </c>
      <c r="Q622" s="14">
        <f>_xlfn.XLOOKUP(A622,'Hospitalisation Transform'!$A$2:$A$2344,'Hospitalisation Transform'!$H$2:$H$2344)</f>
        <v>41</v>
      </c>
    </row>
    <row r="623" spans="1:17" ht="15.5" x14ac:dyDescent="0.35">
      <c r="A623" s="59" t="s">
        <v>1750</v>
      </c>
      <c r="B623" s="39" t="str">
        <f>_xlfn.XLOOKUP(A623,'Customer Names Transform'!$A$2:$A$2336,'Customer Names Transform'!$D$2:$D$2336)</f>
        <v>Kristina K</v>
      </c>
      <c r="C623" s="28">
        <f>_xlfn.XLOOKUP(A623,'Medical Exam Transform'!$A$2:$A$2336,'Medical Exam Transform'!$B$2:$B$2336)</f>
        <v>47.53</v>
      </c>
      <c r="D623" s="14">
        <f>_xlfn.XLOOKUP(A623,'Medical Exam Transform'!$A$2:$A$2336,'Medical Exam Transform'!$C$2:$C$2336)</f>
        <v>4.72</v>
      </c>
      <c r="E623" s="14" t="str">
        <f>_xlfn.XLOOKUP(A623,'Medical Exam Transform'!$A$2:$A$2336,'Medical Exam Transform'!$D$2:$D$2336)</f>
        <v>No</v>
      </c>
      <c r="F623" s="14" t="str">
        <f>_xlfn.XLOOKUP(A623,'Medical Exam Transform'!$A$2:$A$2336,'Medical Exam Transform'!$E$2:$E$2336)</f>
        <v>No</v>
      </c>
      <c r="G623" s="14" t="str">
        <f>_xlfn.XLOOKUP(A623,'Medical Exam Transform'!$A$2:$A$2336,'Medical Exam Transform'!$F$2:$F$2336)</f>
        <v>No</v>
      </c>
      <c r="H623" s="14">
        <f>_xlfn.XLOOKUP(A623,'Medical Exam Transform'!$A$2:$A$2336,'Medical Exam Transform'!$G$2:$G$2336)</f>
        <v>0</v>
      </c>
      <c r="I623" s="14" t="str">
        <f>_xlfn.XLOOKUP(A623,'Medical Exam Transform'!$A$2:$A$2336,'Medical Exam Transform'!$H$2:$H$2336)</f>
        <v>No</v>
      </c>
      <c r="J623" s="14" t="str">
        <f>_xlfn.XLOOKUP(A623,'Medical Exam Transform'!$A$2:$A$2336,'Medical Exam Transform'!$I$2:$I$2336)</f>
        <v>Obesity</v>
      </c>
      <c r="K623" s="14" t="str">
        <f>_xlfn.XLOOKUP(A623,'Medical Exam Transform'!$A$2:$A$2336,'Medical Exam Transform'!$J$2:$J$2336)</f>
        <v>Prediabetes</v>
      </c>
      <c r="L623" s="60">
        <f>_xlfn.XLOOKUP(A623,'Hospitalisation Transform'!$A$2:$A$2344,'Hospitalisation Transform'!$B$2:$B$2344)</f>
        <v>29506</v>
      </c>
      <c r="M623" s="82">
        <f>_xlfn.XLOOKUP(A623,'Hospitalisation Transform'!$A$2:$A$2344,'Hospitalisation Transform'!$D$2:$D$2344)</f>
        <v>15922.29</v>
      </c>
      <c r="N623" s="14" t="str">
        <f>_xlfn.XLOOKUP(A623,'Hospitalisation Transform'!$A$2:$A$2344,'Hospitalisation Transform'!$E$2:$E$2344)</f>
        <v>tier - 2</v>
      </c>
      <c r="O623" s="14" t="str">
        <f>_xlfn.XLOOKUP(A623,'Hospitalisation Transform'!$A$2:$A$2344,'Hospitalisation Transform'!$F$2:$F$2344)</f>
        <v>tier - 3</v>
      </c>
      <c r="P623" s="14" t="str">
        <f>_xlfn.XLOOKUP(A623,'Hospitalisation Transform'!$A$2:$A$2344,'Hospitalisation Transform'!$G$2:$G$2344)</f>
        <v>R1026</v>
      </c>
      <c r="Q623" s="14">
        <f>_xlfn.XLOOKUP(A623,'Hospitalisation Transform'!$A$2:$A$2344,'Hospitalisation Transform'!$H$2:$H$2344)</f>
        <v>43</v>
      </c>
    </row>
    <row r="624" spans="1:17" ht="15.5" x14ac:dyDescent="0.35">
      <c r="A624" s="59" t="s">
        <v>1749</v>
      </c>
      <c r="B624" s="39" t="str">
        <f>_xlfn.XLOOKUP(A624,'Customer Names Transform'!$A$2:$A$2336,'Customer Names Transform'!$D$2:$D$2336)</f>
        <v>Brad</v>
      </c>
      <c r="C624" s="28">
        <f>_xlfn.XLOOKUP(A624,'Medical Exam Transform'!$A$2:$A$2336,'Medical Exam Transform'!$B$2:$B$2336)</f>
        <v>36.85</v>
      </c>
      <c r="D624" s="14">
        <f>_xlfn.XLOOKUP(A624,'Medical Exam Transform'!$A$2:$A$2336,'Medical Exam Transform'!$C$2:$C$2336)</f>
        <v>6.7</v>
      </c>
      <c r="E624" s="14" t="str">
        <f>_xlfn.XLOOKUP(A624,'Medical Exam Transform'!$A$2:$A$2336,'Medical Exam Transform'!$D$2:$D$2336)</f>
        <v>No</v>
      </c>
      <c r="F624" s="14" t="str">
        <f>_xlfn.XLOOKUP(A624,'Medical Exam Transform'!$A$2:$A$2336,'Medical Exam Transform'!$E$2:$E$2336)</f>
        <v>No</v>
      </c>
      <c r="G624" s="14" t="str">
        <f>_xlfn.XLOOKUP(A624,'Medical Exam Transform'!$A$2:$A$2336,'Medical Exam Transform'!$F$2:$F$2336)</f>
        <v>No</v>
      </c>
      <c r="H624" s="14">
        <f>_xlfn.XLOOKUP(A624,'Medical Exam Transform'!$A$2:$A$2336,'Medical Exam Transform'!$G$2:$G$2336)</f>
        <v>0</v>
      </c>
      <c r="I624" s="14" t="str">
        <f>_xlfn.XLOOKUP(A624,'Medical Exam Transform'!$A$2:$A$2336,'Medical Exam Transform'!$H$2:$H$2336)</f>
        <v>No</v>
      </c>
      <c r="J624" s="14" t="str">
        <f>_xlfn.XLOOKUP(A624,'Medical Exam Transform'!$A$2:$A$2336,'Medical Exam Transform'!$I$2:$I$2336)</f>
        <v>Obesity</v>
      </c>
      <c r="K624" s="14" t="str">
        <f>_xlfn.XLOOKUP(A624,'Medical Exam Transform'!$A$2:$A$2336,'Medical Exam Transform'!$J$2:$J$2336)</f>
        <v>Diabetes</v>
      </c>
      <c r="L624" s="60">
        <f>_xlfn.XLOOKUP(A624,'Hospitalisation Transform'!$A$2:$A$2344,'Hospitalisation Transform'!$B$2:$B$2344)</f>
        <v>23005</v>
      </c>
      <c r="M624" s="82">
        <f>_xlfn.XLOOKUP(A624,'Hospitalisation Transform'!$A$2:$A$2344,'Hospitalisation Transform'!$D$2:$D$2344)</f>
        <v>15840.81</v>
      </c>
      <c r="N624" s="14" t="str">
        <f>_xlfn.XLOOKUP(A624,'Hospitalisation Transform'!$A$2:$A$2344,'Hospitalisation Transform'!$E$2:$E$2344)</f>
        <v>tier - 2</v>
      </c>
      <c r="O624" s="14" t="str">
        <f>_xlfn.XLOOKUP(A624,'Hospitalisation Transform'!$A$2:$A$2344,'Hospitalisation Transform'!$F$2:$F$2344)</f>
        <v>tier - 1</v>
      </c>
      <c r="P624" s="14" t="str">
        <f>_xlfn.XLOOKUP(A624,'Hospitalisation Transform'!$A$2:$A$2344,'Hospitalisation Transform'!$G$2:$G$2344)</f>
        <v>R1022</v>
      </c>
      <c r="Q624" s="14">
        <f>_xlfn.XLOOKUP(A624,'Hospitalisation Transform'!$A$2:$A$2344,'Hospitalisation Transform'!$H$2:$H$2344)</f>
        <v>60</v>
      </c>
    </row>
    <row r="625" spans="1:17" ht="15.5" x14ac:dyDescent="0.35">
      <c r="A625" s="59" t="s">
        <v>1748</v>
      </c>
      <c r="B625" s="39" t="str">
        <f>_xlfn.XLOOKUP(A625,'Customer Names Transform'!$A$2:$A$2336,'Customer Names Transform'!$D$2:$D$2336)</f>
        <v>Margaret O</v>
      </c>
      <c r="C625" s="28">
        <f>_xlfn.XLOOKUP(A625,'Medical Exam Transform'!$A$2:$A$2336,'Medical Exam Transform'!$B$2:$B$2336)</f>
        <v>29.3</v>
      </c>
      <c r="D625" s="14">
        <f>_xlfn.XLOOKUP(A625,'Medical Exam Transform'!$A$2:$A$2336,'Medical Exam Transform'!$C$2:$C$2336)</f>
        <v>5.5</v>
      </c>
      <c r="E625" s="14" t="str">
        <f>_xlfn.XLOOKUP(A625,'Medical Exam Transform'!$A$2:$A$2336,'Medical Exam Transform'!$D$2:$D$2336)</f>
        <v>No</v>
      </c>
      <c r="F625" s="14" t="str">
        <f>_xlfn.XLOOKUP(A625,'Medical Exam Transform'!$A$2:$A$2336,'Medical Exam Transform'!$E$2:$E$2336)</f>
        <v>No</v>
      </c>
      <c r="G625" s="14" t="str">
        <f>_xlfn.XLOOKUP(A625,'Medical Exam Transform'!$A$2:$A$2336,'Medical Exam Transform'!$F$2:$F$2336)</f>
        <v>No</v>
      </c>
      <c r="H625" s="14">
        <f>_xlfn.XLOOKUP(A625,'Medical Exam Transform'!$A$2:$A$2336,'Medical Exam Transform'!$G$2:$G$2336)</f>
        <v>0</v>
      </c>
      <c r="I625" s="14" t="str">
        <f>_xlfn.XLOOKUP(A625,'Medical Exam Transform'!$A$2:$A$2336,'Medical Exam Transform'!$H$2:$H$2336)</f>
        <v>No</v>
      </c>
      <c r="J625" s="14" t="str">
        <f>_xlfn.XLOOKUP(A625,'Medical Exam Transform'!$A$2:$A$2336,'Medical Exam Transform'!$I$2:$I$2336)</f>
        <v>Overweight</v>
      </c>
      <c r="K625" s="14" t="str">
        <f>_xlfn.XLOOKUP(A625,'Medical Exam Transform'!$A$2:$A$2336,'Medical Exam Transform'!$J$2:$J$2336)</f>
        <v>Prediabetes</v>
      </c>
      <c r="L625" s="60">
        <f>_xlfn.XLOOKUP(A625,'Hospitalisation Transform'!$A$2:$A$2344,'Hospitalisation Transform'!$B$2:$B$2344)</f>
        <v>30266</v>
      </c>
      <c r="M625" s="82">
        <f>_xlfn.XLOOKUP(A625,'Hospitalisation Transform'!$A$2:$A$2344,'Hospitalisation Transform'!$D$2:$D$2344)</f>
        <v>15828.82</v>
      </c>
      <c r="N625" s="14" t="str">
        <f>_xlfn.XLOOKUP(A625,'Hospitalisation Transform'!$A$2:$A$2344,'Hospitalisation Transform'!$E$2:$E$2344)</f>
        <v>tier - 2</v>
      </c>
      <c r="O625" s="14" t="str">
        <f>_xlfn.XLOOKUP(A625,'Hospitalisation Transform'!$A$2:$A$2344,'Hospitalisation Transform'!$F$2:$F$2344)</f>
        <v>tier - 3</v>
      </c>
      <c r="P625" s="14" t="str">
        <f>_xlfn.XLOOKUP(A625,'Hospitalisation Transform'!$A$2:$A$2344,'Hospitalisation Transform'!$G$2:$G$2344)</f>
        <v>R1011</v>
      </c>
      <c r="Q625" s="14">
        <f>_xlfn.XLOOKUP(A625,'Hospitalisation Transform'!$A$2:$A$2344,'Hospitalisation Transform'!$H$2:$H$2344)</f>
        <v>41</v>
      </c>
    </row>
    <row r="626" spans="1:17" ht="15.5" x14ac:dyDescent="0.35">
      <c r="A626" s="59" t="s">
        <v>1747</v>
      </c>
      <c r="B626" s="39" t="str">
        <f>_xlfn.XLOOKUP(A626,'Customer Names Transform'!$A$2:$A$2336,'Customer Names Transform'!$D$2:$D$2336)</f>
        <v>Craig R.</v>
      </c>
      <c r="C626" s="28">
        <f>_xlfn.XLOOKUP(A626,'Medical Exam Transform'!$A$2:$A$2336,'Medical Exam Transform'!$B$2:$B$2336)</f>
        <v>19.3</v>
      </c>
      <c r="D626" s="14">
        <f>_xlfn.XLOOKUP(A626,'Medical Exam Transform'!$A$2:$A$2336,'Medical Exam Transform'!$C$2:$C$2336)</f>
        <v>4.46</v>
      </c>
      <c r="E626" s="14" t="str">
        <f>_xlfn.XLOOKUP(A626,'Medical Exam Transform'!$A$2:$A$2336,'Medical Exam Transform'!$D$2:$D$2336)</f>
        <v>No</v>
      </c>
      <c r="F626" s="14" t="str">
        <f>_xlfn.XLOOKUP(A626,'Medical Exam Transform'!$A$2:$A$2336,'Medical Exam Transform'!$E$2:$E$2336)</f>
        <v>No</v>
      </c>
      <c r="G626" s="14" t="str">
        <f>_xlfn.XLOOKUP(A626,'Medical Exam Transform'!$A$2:$A$2336,'Medical Exam Transform'!$F$2:$F$2336)</f>
        <v>No</v>
      </c>
      <c r="H626" s="14">
        <f>_xlfn.XLOOKUP(A626,'Medical Exam Transform'!$A$2:$A$2336,'Medical Exam Transform'!$G$2:$G$2336)</f>
        <v>1</v>
      </c>
      <c r="I626" s="14" t="str">
        <f>_xlfn.XLOOKUP(A626,'Medical Exam Transform'!$A$2:$A$2336,'Medical Exam Transform'!$H$2:$H$2336)</f>
        <v>Yes</v>
      </c>
      <c r="J626" s="14" t="str">
        <f>_xlfn.XLOOKUP(A626,'Medical Exam Transform'!$A$2:$A$2336,'Medical Exam Transform'!$I$2:$I$2336)</f>
        <v>Normalweight</v>
      </c>
      <c r="K626" s="14" t="str">
        <f>_xlfn.XLOOKUP(A626,'Medical Exam Transform'!$A$2:$A$2336,'Medical Exam Transform'!$J$2:$J$2336)</f>
        <v>Normal</v>
      </c>
      <c r="L626" s="60">
        <f>_xlfn.XLOOKUP(A626,'Hospitalisation Transform'!$A$2:$A$2344,'Hospitalisation Transform'!$B$2:$B$2344)</f>
        <v>30859</v>
      </c>
      <c r="M626" s="82">
        <f>_xlfn.XLOOKUP(A626,'Hospitalisation Transform'!$A$2:$A$2344,'Hospitalisation Transform'!$D$2:$D$2344)</f>
        <v>15820.7</v>
      </c>
      <c r="N626" s="14" t="str">
        <f>_xlfn.XLOOKUP(A626,'Hospitalisation Transform'!$A$2:$A$2344,'Hospitalisation Transform'!$E$2:$E$2344)</f>
        <v>tier - 2</v>
      </c>
      <c r="O626" s="14" t="str">
        <f>_xlfn.XLOOKUP(A626,'Hospitalisation Transform'!$A$2:$A$2344,'Hospitalisation Transform'!$F$2:$F$2344)</f>
        <v>tier - 3</v>
      </c>
      <c r="P626" s="14" t="str">
        <f>_xlfn.XLOOKUP(A626,'Hospitalisation Transform'!$A$2:$A$2344,'Hospitalisation Transform'!$G$2:$G$2344)</f>
        <v>R1011</v>
      </c>
      <c r="Q626" s="14">
        <f>_xlfn.XLOOKUP(A626,'Hospitalisation Transform'!$A$2:$A$2344,'Hospitalisation Transform'!$H$2:$H$2344)</f>
        <v>39</v>
      </c>
    </row>
    <row r="627" spans="1:17" ht="15.5" x14ac:dyDescent="0.35">
      <c r="A627" s="59" t="s">
        <v>1746</v>
      </c>
      <c r="B627" s="39" t="str">
        <f>_xlfn.XLOOKUP(A627,'Customer Names Transform'!$A$2:$A$2336,'Customer Names Transform'!$D$2:$D$2336)</f>
        <v>Simo</v>
      </c>
      <c r="C627" s="28">
        <f>_xlfn.XLOOKUP(A627,'Medical Exam Transform'!$A$2:$A$2336,'Medical Exam Transform'!$B$2:$B$2336)</f>
        <v>24.13</v>
      </c>
      <c r="D627" s="14">
        <f>_xlfn.XLOOKUP(A627,'Medical Exam Transform'!$A$2:$A$2336,'Medical Exam Transform'!$C$2:$C$2336)</f>
        <v>5.29</v>
      </c>
      <c r="E627" s="14" t="str">
        <f>_xlfn.XLOOKUP(A627,'Medical Exam Transform'!$A$2:$A$2336,'Medical Exam Transform'!$D$2:$D$2336)</f>
        <v>Yes</v>
      </c>
      <c r="F627" s="14" t="str">
        <f>_xlfn.XLOOKUP(A627,'Medical Exam Transform'!$A$2:$A$2336,'Medical Exam Transform'!$E$2:$E$2336)</f>
        <v>No</v>
      </c>
      <c r="G627" s="14" t="str">
        <f>_xlfn.XLOOKUP(A627,'Medical Exam Transform'!$A$2:$A$2336,'Medical Exam Transform'!$F$2:$F$2336)</f>
        <v>Yes</v>
      </c>
      <c r="H627" s="14">
        <f>_xlfn.XLOOKUP(A627,'Medical Exam Transform'!$A$2:$A$2336,'Medical Exam Transform'!$G$2:$G$2336)</f>
        <v>1</v>
      </c>
      <c r="I627" s="14" t="str">
        <f>_xlfn.XLOOKUP(A627,'Medical Exam Transform'!$A$2:$A$2336,'Medical Exam Transform'!$H$2:$H$2336)</f>
        <v>Yes</v>
      </c>
      <c r="J627" s="14" t="str">
        <f>_xlfn.XLOOKUP(A627,'Medical Exam Transform'!$A$2:$A$2336,'Medical Exam Transform'!$I$2:$I$2336)</f>
        <v>Normalweight</v>
      </c>
      <c r="K627" s="14" t="str">
        <f>_xlfn.XLOOKUP(A627,'Medical Exam Transform'!$A$2:$A$2336,'Medical Exam Transform'!$J$2:$J$2336)</f>
        <v>Prediabetes</v>
      </c>
      <c r="L627" s="60">
        <f>_xlfn.XLOOKUP(A627,'Hospitalisation Transform'!$A$2:$A$2344,'Hospitalisation Transform'!$B$2:$B$2344)</f>
        <v>35712</v>
      </c>
      <c r="M627" s="82">
        <f>_xlfn.XLOOKUP(A627,'Hospitalisation Transform'!$A$2:$A$2344,'Hospitalisation Transform'!$D$2:$D$2344)</f>
        <v>15817.99</v>
      </c>
      <c r="N627" s="14" t="str">
        <f>_xlfn.XLOOKUP(A627,'Hospitalisation Transform'!$A$2:$A$2344,'Hospitalisation Transform'!$E$2:$E$2344)</f>
        <v>tier - 2</v>
      </c>
      <c r="O627" s="14" t="str">
        <f>_xlfn.XLOOKUP(A627,'Hospitalisation Transform'!$A$2:$A$2344,'Hospitalisation Transform'!$F$2:$F$2344)</f>
        <v>tier - 2</v>
      </c>
      <c r="P627" s="14" t="str">
        <f>_xlfn.XLOOKUP(A627,'Hospitalisation Transform'!$A$2:$A$2344,'Hospitalisation Transform'!$G$2:$G$2344)</f>
        <v>R1012</v>
      </c>
      <c r="Q627" s="14">
        <f>_xlfn.XLOOKUP(A627,'Hospitalisation Transform'!$A$2:$A$2344,'Hospitalisation Transform'!$H$2:$H$2344)</f>
        <v>26</v>
      </c>
    </row>
    <row r="628" spans="1:17" ht="15.5" x14ac:dyDescent="0.35">
      <c r="A628" s="59" t="s">
        <v>1745</v>
      </c>
      <c r="B628" s="39" t="str">
        <f>_xlfn.XLOOKUP(A628,'Customer Names Transform'!$A$2:$A$2336,'Customer Names Transform'!$D$2:$D$2336)</f>
        <v>Christopher J</v>
      </c>
      <c r="C628" s="28">
        <f>_xlfn.XLOOKUP(A628,'Medical Exam Transform'!$A$2:$A$2336,'Medical Exam Transform'!$B$2:$B$2336)</f>
        <v>46.7</v>
      </c>
      <c r="D628" s="14">
        <f>_xlfn.XLOOKUP(A628,'Medical Exam Transform'!$A$2:$A$2336,'Medical Exam Transform'!$C$2:$C$2336)</f>
        <v>10.99</v>
      </c>
      <c r="E628" s="14" t="str">
        <f>_xlfn.XLOOKUP(A628,'Medical Exam Transform'!$A$2:$A$2336,'Medical Exam Transform'!$D$2:$D$2336)</f>
        <v>No</v>
      </c>
      <c r="F628" s="14" t="str">
        <f>_xlfn.XLOOKUP(A628,'Medical Exam Transform'!$A$2:$A$2336,'Medical Exam Transform'!$E$2:$E$2336)</f>
        <v>No</v>
      </c>
      <c r="G628" s="14" t="str">
        <f>_xlfn.XLOOKUP(A628,'Medical Exam Transform'!$A$2:$A$2336,'Medical Exam Transform'!$F$2:$F$2336)</f>
        <v>No</v>
      </c>
      <c r="H628" s="14">
        <f>_xlfn.XLOOKUP(A628,'Medical Exam Transform'!$A$2:$A$2336,'Medical Exam Transform'!$G$2:$G$2336)</f>
        <v>0</v>
      </c>
      <c r="I628" s="14" t="str">
        <f>_xlfn.XLOOKUP(A628,'Medical Exam Transform'!$A$2:$A$2336,'Medical Exam Transform'!$H$2:$H$2336)</f>
        <v>No</v>
      </c>
      <c r="J628" s="14" t="str">
        <f>_xlfn.XLOOKUP(A628,'Medical Exam Transform'!$A$2:$A$2336,'Medical Exam Transform'!$I$2:$I$2336)</f>
        <v>Obesity</v>
      </c>
      <c r="K628" s="14" t="str">
        <f>_xlfn.XLOOKUP(A628,'Medical Exam Transform'!$A$2:$A$2336,'Medical Exam Transform'!$J$2:$J$2336)</f>
        <v>Diabetes</v>
      </c>
      <c r="L628" s="60">
        <f>_xlfn.XLOOKUP(A628,'Hospitalisation Transform'!$A$2:$A$2344,'Hospitalisation Transform'!$B$2:$B$2344)</f>
        <v>27270</v>
      </c>
      <c r="M628" s="82">
        <f>_xlfn.XLOOKUP(A628,'Hospitalisation Transform'!$A$2:$A$2344,'Hospitalisation Transform'!$D$2:$D$2344)</f>
        <v>15746.62</v>
      </c>
      <c r="N628" s="14" t="str">
        <f>_xlfn.XLOOKUP(A628,'Hospitalisation Transform'!$A$2:$A$2344,'Hospitalisation Transform'!$E$2:$E$2344)</f>
        <v>tier - 2</v>
      </c>
      <c r="O628" s="14" t="str">
        <f>_xlfn.XLOOKUP(A628,'Hospitalisation Transform'!$A$2:$A$2344,'Hospitalisation Transform'!$F$2:$F$2344)</f>
        <v>tier - 1</v>
      </c>
      <c r="P628" s="14" t="str">
        <f>_xlfn.XLOOKUP(A628,'Hospitalisation Transform'!$A$2:$A$2344,'Hospitalisation Transform'!$G$2:$G$2344)</f>
        <v>R1012</v>
      </c>
      <c r="Q628" s="14">
        <f>_xlfn.XLOOKUP(A628,'Hospitalisation Transform'!$A$2:$A$2344,'Hospitalisation Transform'!$H$2:$H$2344)</f>
        <v>49</v>
      </c>
    </row>
    <row r="629" spans="1:17" ht="15.5" x14ac:dyDescent="0.35">
      <c r="A629" s="59" t="s">
        <v>1744</v>
      </c>
      <c r="B629" s="39" t="str">
        <f>_xlfn.XLOOKUP(A629,'Customer Names Transform'!$A$2:$A$2336,'Customer Names Transform'!$D$2:$D$2336)</f>
        <v>Mario Sr.</v>
      </c>
      <c r="C629" s="28">
        <f>_xlfn.XLOOKUP(A629,'Medical Exam Transform'!$A$2:$A$2336,'Medical Exam Transform'!$B$2:$B$2336)</f>
        <v>45.27</v>
      </c>
      <c r="D629" s="14">
        <f>_xlfn.XLOOKUP(A629,'Medical Exam Transform'!$A$2:$A$2336,'Medical Exam Transform'!$C$2:$C$2336)</f>
        <v>5.2</v>
      </c>
      <c r="E629" s="14" t="str">
        <f>_xlfn.XLOOKUP(A629,'Medical Exam Transform'!$A$2:$A$2336,'Medical Exam Transform'!$D$2:$D$2336)</f>
        <v>Yes</v>
      </c>
      <c r="F629" s="14" t="str">
        <f>_xlfn.XLOOKUP(A629,'Medical Exam Transform'!$A$2:$A$2336,'Medical Exam Transform'!$E$2:$E$2336)</f>
        <v>No</v>
      </c>
      <c r="G629" s="14" t="str">
        <f>_xlfn.XLOOKUP(A629,'Medical Exam Transform'!$A$2:$A$2336,'Medical Exam Transform'!$F$2:$F$2336)</f>
        <v>No</v>
      </c>
      <c r="H629" s="14">
        <f>_xlfn.XLOOKUP(A629,'Medical Exam Transform'!$A$2:$A$2336,'Medical Exam Transform'!$G$2:$G$2336)</f>
        <v>0</v>
      </c>
      <c r="I629" s="14" t="str">
        <f>_xlfn.XLOOKUP(A629,'Medical Exam Transform'!$A$2:$A$2336,'Medical Exam Transform'!$H$2:$H$2336)</f>
        <v>No</v>
      </c>
      <c r="J629" s="14" t="str">
        <f>_xlfn.XLOOKUP(A629,'Medical Exam Transform'!$A$2:$A$2336,'Medical Exam Transform'!$I$2:$I$2336)</f>
        <v>Obesity</v>
      </c>
      <c r="K629" s="14" t="str">
        <f>_xlfn.XLOOKUP(A629,'Medical Exam Transform'!$A$2:$A$2336,'Medical Exam Transform'!$J$2:$J$2336)</f>
        <v>Prediabetes</v>
      </c>
      <c r="L629" s="60">
        <f>_xlfn.XLOOKUP(A629,'Hospitalisation Transform'!$A$2:$A$2344,'Hospitalisation Transform'!$B$2:$B$2344)</f>
        <v>28023</v>
      </c>
      <c r="M629" s="82">
        <f>_xlfn.XLOOKUP(A629,'Hospitalisation Transform'!$A$2:$A$2344,'Hospitalisation Transform'!$D$2:$D$2344)</f>
        <v>15698.86</v>
      </c>
      <c r="N629" s="14" t="str">
        <f>_xlfn.XLOOKUP(A629,'Hospitalisation Transform'!$A$2:$A$2344,'Hospitalisation Transform'!$E$2:$E$2344)</f>
        <v>tier - 2</v>
      </c>
      <c r="O629" s="14" t="str">
        <f>_xlfn.XLOOKUP(A629,'Hospitalisation Transform'!$A$2:$A$2344,'Hospitalisation Transform'!$F$2:$F$2344)</f>
        <v>tier - 2</v>
      </c>
      <c r="P629" s="14" t="str">
        <f>_xlfn.XLOOKUP(A629,'Hospitalisation Transform'!$A$2:$A$2344,'Hospitalisation Transform'!$G$2:$G$2344)</f>
        <v>R1012</v>
      </c>
      <c r="Q629" s="14">
        <f>_xlfn.XLOOKUP(A629,'Hospitalisation Transform'!$A$2:$A$2344,'Hospitalisation Transform'!$H$2:$H$2344)</f>
        <v>47</v>
      </c>
    </row>
    <row r="630" spans="1:17" ht="15.5" x14ac:dyDescent="0.35">
      <c r="A630" s="59" t="s">
        <v>1743</v>
      </c>
      <c r="B630" s="39" t="str">
        <f>_xlfn.XLOOKUP(A630,'Customer Names Transform'!$A$2:$A$2336,'Customer Names Transform'!$D$2:$D$2336)</f>
        <v>Meghann R.</v>
      </c>
      <c r="C630" s="28">
        <f>_xlfn.XLOOKUP(A630,'Medical Exam Transform'!$A$2:$A$2336,'Medical Exam Transform'!$B$2:$B$2336)</f>
        <v>44.29</v>
      </c>
      <c r="D630" s="14">
        <f>_xlfn.XLOOKUP(A630,'Medical Exam Transform'!$A$2:$A$2336,'Medical Exam Transform'!$C$2:$C$2336)</f>
        <v>9.66</v>
      </c>
      <c r="E630" s="14" t="str">
        <f>_xlfn.XLOOKUP(A630,'Medical Exam Transform'!$A$2:$A$2336,'Medical Exam Transform'!$D$2:$D$2336)</f>
        <v>No</v>
      </c>
      <c r="F630" s="14" t="str">
        <f>_xlfn.XLOOKUP(A630,'Medical Exam Transform'!$A$2:$A$2336,'Medical Exam Transform'!$E$2:$E$2336)</f>
        <v>No</v>
      </c>
      <c r="G630" s="14" t="str">
        <f>_xlfn.XLOOKUP(A630,'Medical Exam Transform'!$A$2:$A$2336,'Medical Exam Transform'!$F$2:$F$2336)</f>
        <v>No</v>
      </c>
      <c r="H630" s="14">
        <f>_xlfn.XLOOKUP(A630,'Medical Exam Transform'!$A$2:$A$2336,'Medical Exam Transform'!$G$2:$G$2336)</f>
        <v>2</v>
      </c>
      <c r="I630" s="14" t="str">
        <f>_xlfn.XLOOKUP(A630,'Medical Exam Transform'!$A$2:$A$2336,'Medical Exam Transform'!$H$2:$H$2336)</f>
        <v>No</v>
      </c>
      <c r="J630" s="14" t="str">
        <f>_xlfn.XLOOKUP(A630,'Medical Exam Transform'!$A$2:$A$2336,'Medical Exam Transform'!$I$2:$I$2336)</f>
        <v>Obesity</v>
      </c>
      <c r="K630" s="14" t="str">
        <f>_xlfn.XLOOKUP(A630,'Medical Exam Transform'!$A$2:$A$2336,'Medical Exam Transform'!$J$2:$J$2336)</f>
        <v>Diabetes</v>
      </c>
      <c r="L630" s="60">
        <f>_xlfn.XLOOKUP(A630,'Hospitalisation Transform'!$A$2:$A$2344,'Hospitalisation Transform'!$B$2:$B$2344)</f>
        <v>26841</v>
      </c>
      <c r="M630" s="82">
        <f>_xlfn.XLOOKUP(A630,'Hospitalisation Transform'!$A$2:$A$2344,'Hospitalisation Transform'!$D$2:$D$2344)</f>
        <v>15670.3</v>
      </c>
      <c r="N630" s="14" t="str">
        <f>_xlfn.XLOOKUP(A630,'Hospitalisation Transform'!$A$2:$A$2344,'Hospitalisation Transform'!$E$2:$E$2344)</f>
        <v>tier - 2</v>
      </c>
      <c r="O630" s="14" t="str">
        <f>_xlfn.XLOOKUP(A630,'Hospitalisation Transform'!$A$2:$A$2344,'Hospitalisation Transform'!$F$2:$F$2344)</f>
        <v>tier - 2</v>
      </c>
      <c r="P630" s="14" t="str">
        <f>_xlfn.XLOOKUP(A630,'Hospitalisation Transform'!$A$2:$A$2344,'Hospitalisation Transform'!$G$2:$G$2344)</f>
        <v>R1026</v>
      </c>
      <c r="Q630" s="14">
        <f>_xlfn.XLOOKUP(A630,'Hospitalisation Transform'!$A$2:$A$2344,'Hospitalisation Transform'!$H$2:$H$2344)</f>
        <v>50</v>
      </c>
    </row>
    <row r="631" spans="1:17" ht="15.5" x14ac:dyDescent="0.35">
      <c r="A631" s="59" t="s">
        <v>1742</v>
      </c>
      <c r="B631" s="39" t="str">
        <f>_xlfn.XLOOKUP(A631,'Customer Names Transform'!$A$2:$A$2336,'Customer Names Transform'!$D$2:$D$2336)</f>
        <v>Scott M</v>
      </c>
      <c r="C631" s="28">
        <f>_xlfn.XLOOKUP(A631,'Medical Exam Transform'!$A$2:$A$2336,'Medical Exam Transform'!$B$2:$B$2336)</f>
        <v>54.59</v>
      </c>
      <c r="D631" s="14">
        <f>_xlfn.XLOOKUP(A631,'Medical Exam Transform'!$A$2:$A$2336,'Medical Exam Transform'!$C$2:$C$2336)</f>
        <v>4.22</v>
      </c>
      <c r="E631" s="14" t="str">
        <f>_xlfn.XLOOKUP(A631,'Medical Exam Transform'!$A$2:$A$2336,'Medical Exam Transform'!$D$2:$D$2336)</f>
        <v>Yes</v>
      </c>
      <c r="F631" s="14" t="str">
        <f>_xlfn.XLOOKUP(A631,'Medical Exam Transform'!$A$2:$A$2336,'Medical Exam Transform'!$E$2:$E$2336)</f>
        <v>No</v>
      </c>
      <c r="G631" s="14" t="str">
        <f>_xlfn.XLOOKUP(A631,'Medical Exam Transform'!$A$2:$A$2336,'Medical Exam Transform'!$F$2:$F$2336)</f>
        <v>No</v>
      </c>
      <c r="H631" s="14">
        <f>_xlfn.XLOOKUP(A631,'Medical Exam Transform'!$A$2:$A$2336,'Medical Exam Transform'!$G$2:$G$2336)</f>
        <v>1</v>
      </c>
      <c r="I631" s="14" t="str">
        <f>_xlfn.XLOOKUP(A631,'Medical Exam Transform'!$A$2:$A$2336,'Medical Exam Transform'!$H$2:$H$2336)</f>
        <v>No</v>
      </c>
      <c r="J631" s="14" t="str">
        <f>_xlfn.XLOOKUP(A631,'Medical Exam Transform'!$A$2:$A$2336,'Medical Exam Transform'!$I$2:$I$2336)</f>
        <v>Obesity</v>
      </c>
      <c r="K631" s="14" t="str">
        <f>_xlfn.XLOOKUP(A631,'Medical Exam Transform'!$A$2:$A$2336,'Medical Exam Transform'!$J$2:$J$2336)</f>
        <v>Normal</v>
      </c>
      <c r="L631" s="60">
        <f>_xlfn.XLOOKUP(A631,'Hospitalisation Transform'!$A$2:$A$2344,'Hospitalisation Transform'!$B$2:$B$2344)</f>
        <v>32499</v>
      </c>
      <c r="M631" s="82">
        <f>_xlfn.XLOOKUP(A631,'Hospitalisation Transform'!$A$2:$A$2344,'Hospitalisation Transform'!$D$2:$D$2344)</f>
        <v>15646.28</v>
      </c>
      <c r="N631" s="14" t="str">
        <f>_xlfn.XLOOKUP(A631,'Hospitalisation Transform'!$A$2:$A$2344,'Hospitalisation Transform'!$E$2:$E$2344)</f>
        <v>tier - 2</v>
      </c>
      <c r="O631" s="14" t="str">
        <f>_xlfn.XLOOKUP(A631,'Hospitalisation Transform'!$A$2:$A$2344,'Hospitalisation Transform'!$F$2:$F$2344)</f>
        <v>tier - 2</v>
      </c>
      <c r="P631" s="14" t="str">
        <f>_xlfn.XLOOKUP(A631,'Hospitalisation Transform'!$A$2:$A$2344,'Hospitalisation Transform'!$G$2:$G$2344)</f>
        <v>R1011</v>
      </c>
      <c r="Q631" s="14">
        <f>_xlfn.XLOOKUP(A631,'Hospitalisation Transform'!$A$2:$A$2344,'Hospitalisation Transform'!$H$2:$H$2344)</f>
        <v>34</v>
      </c>
    </row>
    <row r="632" spans="1:17" ht="15.5" x14ac:dyDescent="0.35">
      <c r="A632" s="59" t="s">
        <v>1741</v>
      </c>
      <c r="B632" s="39" t="str">
        <f>_xlfn.XLOOKUP(A632,'Customer Names Transform'!$A$2:$A$2336,'Customer Names Transform'!$D$2:$D$2336)</f>
        <v>Caitlin E.</v>
      </c>
      <c r="C632" s="28">
        <f>_xlfn.XLOOKUP(A632,'Medical Exam Transform'!$A$2:$A$2336,'Medical Exam Transform'!$B$2:$B$2336)</f>
        <v>32.965000000000003</v>
      </c>
      <c r="D632" s="14">
        <f>_xlfn.XLOOKUP(A632,'Medical Exam Transform'!$A$2:$A$2336,'Medical Exam Transform'!$C$2:$C$2336)</f>
        <v>11.78</v>
      </c>
      <c r="E632" s="14" t="str">
        <f>_xlfn.XLOOKUP(A632,'Medical Exam Transform'!$A$2:$A$2336,'Medical Exam Transform'!$D$2:$D$2336)</f>
        <v>No</v>
      </c>
      <c r="F632" s="14" t="str">
        <f>_xlfn.XLOOKUP(A632,'Medical Exam Transform'!$A$2:$A$2336,'Medical Exam Transform'!$E$2:$E$2336)</f>
        <v>No</v>
      </c>
      <c r="G632" s="14" t="str">
        <f>_xlfn.XLOOKUP(A632,'Medical Exam Transform'!$A$2:$A$2336,'Medical Exam Transform'!$F$2:$F$2336)</f>
        <v>No</v>
      </c>
      <c r="H632" s="14">
        <f>_xlfn.XLOOKUP(A632,'Medical Exam Transform'!$A$2:$A$2336,'Medical Exam Transform'!$G$2:$G$2336)</f>
        <v>0</v>
      </c>
      <c r="I632" s="14" t="str">
        <f>_xlfn.XLOOKUP(A632,'Medical Exam Transform'!$A$2:$A$2336,'Medical Exam Transform'!$H$2:$H$2336)</f>
        <v>No</v>
      </c>
      <c r="J632" s="14" t="str">
        <f>_xlfn.XLOOKUP(A632,'Medical Exam Transform'!$A$2:$A$2336,'Medical Exam Transform'!$I$2:$I$2336)</f>
        <v>Obesity</v>
      </c>
      <c r="K632" s="14" t="str">
        <f>_xlfn.XLOOKUP(A632,'Medical Exam Transform'!$A$2:$A$2336,'Medical Exam Transform'!$J$2:$J$2336)</f>
        <v>Diabetes</v>
      </c>
      <c r="L632" s="60">
        <f>_xlfn.XLOOKUP(A632,'Hospitalisation Transform'!$A$2:$A$2344,'Hospitalisation Transform'!$B$2:$B$2344)</f>
        <v>22073</v>
      </c>
      <c r="M632" s="82">
        <f>_xlfn.XLOOKUP(A632,'Hospitalisation Transform'!$A$2:$A$2344,'Hospitalisation Transform'!$D$2:$D$2344)</f>
        <v>15612.19</v>
      </c>
      <c r="N632" s="14" t="str">
        <f>_xlfn.XLOOKUP(A632,'Hospitalisation Transform'!$A$2:$A$2344,'Hospitalisation Transform'!$E$2:$E$2344)</f>
        <v>tier - 2</v>
      </c>
      <c r="O632" s="14" t="str">
        <f>_xlfn.XLOOKUP(A632,'Hospitalisation Transform'!$A$2:$A$2344,'Hospitalisation Transform'!$F$2:$F$2344)</f>
        <v>tier - 2</v>
      </c>
      <c r="P632" s="14" t="str">
        <f>_xlfn.XLOOKUP(A632,'Hospitalisation Transform'!$A$2:$A$2344,'Hospitalisation Transform'!$G$2:$G$2344)</f>
        <v>R1012</v>
      </c>
      <c r="Q632" s="14">
        <f>_xlfn.XLOOKUP(A632,'Hospitalisation Transform'!$A$2:$A$2344,'Hospitalisation Transform'!$H$2:$H$2344)</f>
        <v>63</v>
      </c>
    </row>
    <row r="633" spans="1:17" ht="15.5" x14ac:dyDescent="0.35">
      <c r="A633" s="59" t="s">
        <v>1740</v>
      </c>
      <c r="B633" s="39" t="str">
        <f>_xlfn.XLOOKUP(A633,'Customer Names Transform'!$A$2:$A$2336,'Customer Names Transform'!$D$2:$D$2336)</f>
        <v>Samantha A.</v>
      </c>
      <c r="C633" s="28">
        <f>_xlfn.XLOOKUP(A633,'Medical Exam Transform'!$A$2:$A$2336,'Medical Exam Transform'!$B$2:$B$2336)</f>
        <v>38.049999999999997</v>
      </c>
      <c r="D633" s="14">
        <f>_xlfn.XLOOKUP(A633,'Medical Exam Transform'!$A$2:$A$2336,'Medical Exam Transform'!$C$2:$C$2336)</f>
        <v>9.6199999999999992</v>
      </c>
      <c r="E633" s="14" t="str">
        <f>_xlfn.XLOOKUP(A633,'Medical Exam Transform'!$A$2:$A$2336,'Medical Exam Transform'!$D$2:$D$2336)</f>
        <v>No</v>
      </c>
      <c r="F633" s="14" t="str">
        <f>_xlfn.XLOOKUP(A633,'Medical Exam Transform'!$A$2:$A$2336,'Medical Exam Transform'!$E$2:$E$2336)</f>
        <v>No</v>
      </c>
      <c r="G633" s="14" t="str">
        <f>_xlfn.XLOOKUP(A633,'Medical Exam Transform'!$A$2:$A$2336,'Medical Exam Transform'!$F$2:$F$2336)</f>
        <v>No</v>
      </c>
      <c r="H633" s="14">
        <f>_xlfn.XLOOKUP(A633,'Medical Exam Transform'!$A$2:$A$2336,'Medical Exam Transform'!$G$2:$G$2336)</f>
        <v>0</v>
      </c>
      <c r="I633" s="14" t="str">
        <f>_xlfn.XLOOKUP(A633,'Medical Exam Transform'!$A$2:$A$2336,'Medical Exam Transform'!$H$2:$H$2336)</f>
        <v>No</v>
      </c>
      <c r="J633" s="14" t="str">
        <f>_xlfn.XLOOKUP(A633,'Medical Exam Transform'!$A$2:$A$2336,'Medical Exam Transform'!$I$2:$I$2336)</f>
        <v>Obesity</v>
      </c>
      <c r="K633" s="14" t="str">
        <f>_xlfn.XLOOKUP(A633,'Medical Exam Transform'!$A$2:$A$2336,'Medical Exam Transform'!$J$2:$J$2336)</f>
        <v>Normal</v>
      </c>
      <c r="L633" s="60">
        <f>_xlfn.XLOOKUP(A633,'Hospitalisation Transform'!$A$2:$A$2344,'Hospitalisation Transform'!$B$2:$B$2344)</f>
        <v>24043</v>
      </c>
      <c r="M633" s="82">
        <f>_xlfn.XLOOKUP(A633,'Hospitalisation Transform'!$A$2:$A$2344,'Hospitalisation Transform'!$D$2:$D$2344)</f>
        <v>15608.58</v>
      </c>
      <c r="N633" s="14" t="str">
        <f>_xlfn.XLOOKUP(A633,'Hospitalisation Transform'!$A$2:$A$2344,'Hospitalisation Transform'!$E$2:$E$2344)</f>
        <v>tier - 2</v>
      </c>
      <c r="O633" s="14" t="str">
        <f>_xlfn.XLOOKUP(A633,'Hospitalisation Transform'!$A$2:$A$2344,'Hospitalisation Transform'!$F$2:$F$2344)</f>
        <v>tier - 2</v>
      </c>
      <c r="P633" s="14" t="str">
        <f>_xlfn.XLOOKUP(A633,'Hospitalisation Transform'!$A$2:$A$2344,'Hospitalisation Transform'!$G$2:$G$2344)</f>
        <v>R1026</v>
      </c>
      <c r="Q633" s="14">
        <f>_xlfn.XLOOKUP(A633,'Hospitalisation Transform'!$A$2:$A$2344,'Hospitalisation Transform'!$H$2:$H$2344)</f>
        <v>58</v>
      </c>
    </row>
    <row r="634" spans="1:17" ht="15.5" x14ac:dyDescent="0.35">
      <c r="A634" s="59" t="s">
        <v>1739</v>
      </c>
      <c r="B634" s="39" t="str">
        <f>_xlfn.XLOOKUP(A634,'Customer Names Transform'!$A$2:$A$2336,'Customer Names Transform'!$D$2:$D$2336)</f>
        <v>Erik</v>
      </c>
      <c r="C634" s="28">
        <f>_xlfn.XLOOKUP(A634,'Medical Exam Transform'!$A$2:$A$2336,'Medical Exam Transform'!$B$2:$B$2336)</f>
        <v>46.14</v>
      </c>
      <c r="D634" s="14">
        <f>_xlfn.XLOOKUP(A634,'Medical Exam Transform'!$A$2:$A$2336,'Medical Exam Transform'!$C$2:$C$2336)</f>
        <v>10.78</v>
      </c>
      <c r="E634" s="14" t="str">
        <f>_xlfn.XLOOKUP(A634,'Medical Exam Transform'!$A$2:$A$2336,'Medical Exam Transform'!$D$2:$D$2336)</f>
        <v>No</v>
      </c>
      <c r="F634" s="14" t="str">
        <f>_xlfn.XLOOKUP(A634,'Medical Exam Transform'!$A$2:$A$2336,'Medical Exam Transform'!$E$2:$E$2336)</f>
        <v>No</v>
      </c>
      <c r="G634" s="14" t="str">
        <f>_xlfn.XLOOKUP(A634,'Medical Exam Transform'!$A$2:$A$2336,'Medical Exam Transform'!$F$2:$F$2336)</f>
        <v>No</v>
      </c>
      <c r="H634" s="14">
        <f>_xlfn.XLOOKUP(A634,'Medical Exam Transform'!$A$2:$A$2336,'Medical Exam Transform'!$G$2:$G$2336)</f>
        <v>0</v>
      </c>
      <c r="I634" s="14" t="str">
        <f>_xlfn.XLOOKUP(A634,'Medical Exam Transform'!$A$2:$A$2336,'Medical Exam Transform'!$H$2:$H$2336)</f>
        <v>No</v>
      </c>
      <c r="J634" s="14" t="str">
        <f>_xlfn.XLOOKUP(A634,'Medical Exam Transform'!$A$2:$A$2336,'Medical Exam Transform'!$I$2:$I$2336)</f>
        <v>Obesity</v>
      </c>
      <c r="K634" s="14" t="str">
        <f>_xlfn.XLOOKUP(A634,'Medical Exam Transform'!$A$2:$A$2336,'Medical Exam Transform'!$J$2:$J$2336)</f>
        <v>Diabetes</v>
      </c>
      <c r="L634" s="60">
        <f>_xlfn.XLOOKUP(A634,'Hospitalisation Transform'!$A$2:$A$2344,'Hospitalisation Transform'!$B$2:$B$2344)</f>
        <v>27240</v>
      </c>
      <c r="M634" s="82">
        <f>_xlfn.XLOOKUP(A634,'Hospitalisation Transform'!$A$2:$A$2344,'Hospitalisation Transform'!$D$2:$D$2344)</f>
        <v>15556.67</v>
      </c>
      <c r="N634" s="14" t="str">
        <f>_xlfn.XLOOKUP(A634,'Hospitalisation Transform'!$A$2:$A$2344,'Hospitalisation Transform'!$E$2:$E$2344)</f>
        <v>tier - 2</v>
      </c>
      <c r="O634" s="14" t="str">
        <f>_xlfn.XLOOKUP(A634,'Hospitalisation Transform'!$A$2:$A$2344,'Hospitalisation Transform'!$F$2:$F$2344)</f>
        <v>tier - 2</v>
      </c>
      <c r="P634" s="14" t="str">
        <f>_xlfn.XLOOKUP(A634,'Hospitalisation Transform'!$A$2:$A$2344,'Hospitalisation Transform'!$G$2:$G$2344)</f>
        <v>R1012</v>
      </c>
      <c r="Q634" s="14">
        <f>_xlfn.XLOOKUP(A634,'Hospitalisation Transform'!$A$2:$A$2344,'Hospitalisation Transform'!$H$2:$H$2344)</f>
        <v>49</v>
      </c>
    </row>
    <row r="635" spans="1:17" ht="15.5" x14ac:dyDescent="0.35">
      <c r="A635" s="59" t="s">
        <v>1738</v>
      </c>
      <c r="B635" s="39" t="str">
        <f>_xlfn.XLOOKUP(A635,'Customer Names Transform'!$A$2:$A$2336,'Customer Names Transform'!$D$2:$D$2336)</f>
        <v>Christopher</v>
      </c>
      <c r="C635" s="28">
        <f>_xlfn.XLOOKUP(A635,'Medical Exam Transform'!$A$2:$A$2336,'Medical Exam Transform'!$B$2:$B$2336)</f>
        <v>41.325000000000003</v>
      </c>
      <c r="D635" s="14">
        <f>_xlfn.XLOOKUP(A635,'Medical Exam Transform'!$A$2:$A$2336,'Medical Exam Transform'!$C$2:$C$2336)</f>
        <v>5.1100000000000003</v>
      </c>
      <c r="E635" s="14" t="str">
        <f>_xlfn.XLOOKUP(A635,'Medical Exam Transform'!$A$2:$A$2336,'Medical Exam Transform'!$D$2:$D$2336)</f>
        <v>Yes</v>
      </c>
      <c r="F635" s="14" t="str">
        <f>_xlfn.XLOOKUP(A635,'Medical Exam Transform'!$A$2:$A$2336,'Medical Exam Transform'!$E$2:$E$2336)</f>
        <v>No</v>
      </c>
      <c r="G635" s="14" t="str">
        <f>_xlfn.XLOOKUP(A635,'Medical Exam Transform'!$A$2:$A$2336,'Medical Exam Transform'!$F$2:$F$2336)</f>
        <v>No</v>
      </c>
      <c r="H635" s="14">
        <f>_xlfn.XLOOKUP(A635,'Medical Exam Transform'!$A$2:$A$2336,'Medical Exam Transform'!$G$2:$G$2336)</f>
        <v>2</v>
      </c>
      <c r="I635" s="14" t="str">
        <f>_xlfn.XLOOKUP(A635,'Medical Exam Transform'!$A$2:$A$2336,'Medical Exam Transform'!$H$2:$H$2336)</f>
        <v>No</v>
      </c>
      <c r="J635" s="14" t="str">
        <f>_xlfn.XLOOKUP(A635,'Medical Exam Transform'!$A$2:$A$2336,'Medical Exam Transform'!$I$2:$I$2336)</f>
        <v>Obesity</v>
      </c>
      <c r="K635" s="14" t="str">
        <f>_xlfn.XLOOKUP(A635,'Medical Exam Transform'!$A$2:$A$2336,'Medical Exam Transform'!$J$2:$J$2336)</f>
        <v>Prediabetes</v>
      </c>
      <c r="L635" s="60">
        <f>_xlfn.XLOOKUP(A635,'Hospitalisation Transform'!$A$2:$A$2344,'Hospitalisation Transform'!$B$2:$B$2344)</f>
        <v>21825</v>
      </c>
      <c r="M635" s="82">
        <f>_xlfn.XLOOKUP(A635,'Hospitalisation Transform'!$A$2:$A$2344,'Hospitalisation Transform'!$D$2:$D$2344)</f>
        <v>15555.19</v>
      </c>
      <c r="N635" s="14" t="str">
        <f>_xlfn.XLOOKUP(A635,'Hospitalisation Transform'!$A$2:$A$2344,'Hospitalisation Transform'!$E$2:$E$2344)</f>
        <v>tier - 2</v>
      </c>
      <c r="O635" s="14" t="str">
        <f>_xlfn.XLOOKUP(A635,'Hospitalisation Transform'!$A$2:$A$2344,'Hospitalisation Transform'!$F$2:$F$2344)</f>
        <v>tier - 3</v>
      </c>
      <c r="P635" s="14" t="str">
        <f>_xlfn.XLOOKUP(A635,'Hospitalisation Transform'!$A$2:$A$2344,'Hospitalisation Transform'!$G$2:$G$2344)</f>
        <v>R1012</v>
      </c>
      <c r="Q635" s="14">
        <f>_xlfn.XLOOKUP(A635,'Hospitalisation Transform'!$A$2:$A$2344,'Hospitalisation Transform'!$H$2:$H$2344)</f>
        <v>64</v>
      </c>
    </row>
    <row r="636" spans="1:17" ht="15.5" x14ac:dyDescent="0.35">
      <c r="A636" s="59" t="s">
        <v>1737</v>
      </c>
      <c r="B636" s="39" t="str">
        <f>_xlfn.XLOOKUP(A636,'Customer Names Transform'!$A$2:$A$2336,'Customer Names Transform'!$D$2:$D$2336)</f>
        <v>Maya</v>
      </c>
      <c r="C636" s="28">
        <f>_xlfn.XLOOKUP(A636,'Medical Exam Transform'!$A$2:$A$2336,'Medical Exam Transform'!$B$2:$B$2336)</f>
        <v>44.64</v>
      </c>
      <c r="D636" s="14">
        <f>_xlfn.XLOOKUP(A636,'Medical Exam Transform'!$A$2:$A$2336,'Medical Exam Transform'!$C$2:$C$2336)</f>
        <v>7.18</v>
      </c>
      <c r="E636" s="14" t="str">
        <f>_xlfn.XLOOKUP(A636,'Medical Exam Transform'!$A$2:$A$2336,'Medical Exam Transform'!$D$2:$D$2336)</f>
        <v>No</v>
      </c>
      <c r="F636" s="14" t="str">
        <f>_xlfn.XLOOKUP(A636,'Medical Exam Transform'!$A$2:$A$2336,'Medical Exam Transform'!$E$2:$E$2336)</f>
        <v>No</v>
      </c>
      <c r="G636" s="14" t="str">
        <f>_xlfn.XLOOKUP(A636,'Medical Exam Transform'!$A$2:$A$2336,'Medical Exam Transform'!$F$2:$F$2336)</f>
        <v>No</v>
      </c>
      <c r="H636" s="14">
        <f>_xlfn.XLOOKUP(A636,'Medical Exam Transform'!$A$2:$A$2336,'Medical Exam Transform'!$G$2:$G$2336)</f>
        <v>0</v>
      </c>
      <c r="I636" s="14" t="str">
        <f>_xlfn.XLOOKUP(A636,'Medical Exam Transform'!$A$2:$A$2336,'Medical Exam Transform'!$H$2:$H$2336)</f>
        <v>No</v>
      </c>
      <c r="J636" s="14" t="str">
        <f>_xlfn.XLOOKUP(A636,'Medical Exam Transform'!$A$2:$A$2336,'Medical Exam Transform'!$I$2:$I$2336)</f>
        <v>Obesity</v>
      </c>
      <c r="K636" s="14" t="str">
        <f>_xlfn.XLOOKUP(A636,'Medical Exam Transform'!$A$2:$A$2336,'Medical Exam Transform'!$J$2:$J$2336)</f>
        <v>Diabetes</v>
      </c>
      <c r="L636" s="60">
        <f>_xlfn.XLOOKUP(A636,'Hospitalisation Transform'!$A$2:$A$2344,'Hospitalisation Transform'!$B$2:$B$2344)</f>
        <v>27208</v>
      </c>
      <c r="M636" s="82">
        <f>_xlfn.XLOOKUP(A636,'Hospitalisation Transform'!$A$2:$A$2344,'Hospitalisation Transform'!$D$2:$D$2344)</f>
        <v>15532.16</v>
      </c>
      <c r="N636" s="14" t="str">
        <f>_xlfn.XLOOKUP(A636,'Hospitalisation Transform'!$A$2:$A$2344,'Hospitalisation Transform'!$E$2:$E$2344)</f>
        <v>tier - 2</v>
      </c>
      <c r="O636" s="14" t="str">
        <f>_xlfn.XLOOKUP(A636,'Hospitalisation Transform'!$A$2:$A$2344,'Hospitalisation Transform'!$F$2:$F$2344)</f>
        <v>tier - 2</v>
      </c>
      <c r="P636" s="14" t="str">
        <f>_xlfn.XLOOKUP(A636,'Hospitalisation Transform'!$A$2:$A$2344,'Hospitalisation Transform'!$G$2:$G$2344)</f>
        <v>R1026</v>
      </c>
      <c r="Q636" s="14">
        <f>_xlfn.XLOOKUP(A636,'Hospitalisation Transform'!$A$2:$A$2344,'Hospitalisation Transform'!$H$2:$H$2344)</f>
        <v>49</v>
      </c>
    </row>
    <row r="637" spans="1:17" ht="15.5" x14ac:dyDescent="0.35">
      <c r="A637" s="59" t="s">
        <v>1736</v>
      </c>
      <c r="B637" s="39" t="str">
        <f>_xlfn.XLOOKUP(A637,'Customer Names Transform'!$A$2:$A$2336,'Customer Names Transform'!$D$2:$D$2336)</f>
        <v>Zachary T</v>
      </c>
      <c r="C637" s="28">
        <f>_xlfn.XLOOKUP(A637,'Medical Exam Transform'!$A$2:$A$2336,'Medical Exam Transform'!$B$2:$B$2336)</f>
        <v>25.175000000000001</v>
      </c>
      <c r="D637" s="14">
        <f>_xlfn.XLOOKUP(A637,'Medical Exam Transform'!$A$2:$A$2336,'Medical Exam Transform'!$C$2:$C$2336)</f>
        <v>4.96</v>
      </c>
      <c r="E637" s="14" t="str">
        <f>_xlfn.XLOOKUP(A637,'Medical Exam Transform'!$A$2:$A$2336,'Medical Exam Transform'!$D$2:$D$2336)</f>
        <v>No</v>
      </c>
      <c r="F637" s="14" t="str">
        <f>_xlfn.XLOOKUP(A637,'Medical Exam Transform'!$A$2:$A$2336,'Medical Exam Transform'!$E$2:$E$2336)</f>
        <v>yes</v>
      </c>
      <c r="G637" s="14" t="str">
        <f>_xlfn.XLOOKUP(A637,'Medical Exam Transform'!$A$2:$A$2336,'Medical Exam Transform'!$F$2:$F$2336)</f>
        <v>No</v>
      </c>
      <c r="H637" s="14">
        <f>_xlfn.XLOOKUP(A637,'Medical Exam Transform'!$A$2:$A$2336,'Medical Exam Transform'!$G$2:$G$2336)</f>
        <v>1</v>
      </c>
      <c r="I637" s="14" t="str">
        <f>_xlfn.XLOOKUP(A637,'Medical Exam Transform'!$A$2:$A$2336,'Medical Exam Transform'!$H$2:$H$2336)</f>
        <v>No</v>
      </c>
      <c r="J637" s="14" t="str">
        <f>_xlfn.XLOOKUP(A637,'Medical Exam Transform'!$A$2:$A$2336,'Medical Exam Transform'!$I$2:$I$2336)</f>
        <v>Overweight</v>
      </c>
      <c r="K637" s="14" t="str">
        <f>_xlfn.XLOOKUP(A637,'Medical Exam Transform'!$A$2:$A$2336,'Medical Exam Transform'!$J$2:$J$2336)</f>
        <v>Prediabetes</v>
      </c>
      <c r="L637" s="60">
        <f>_xlfn.XLOOKUP(A637,'Hospitalisation Transform'!$A$2:$A$2344,'Hospitalisation Transform'!$B$2:$B$2344)</f>
        <v>38185</v>
      </c>
      <c r="M637" s="82">
        <f>_xlfn.XLOOKUP(A637,'Hospitalisation Transform'!$A$2:$A$2344,'Hospitalisation Transform'!$D$2:$D$2344)</f>
        <v>15518.18</v>
      </c>
      <c r="N637" s="14" t="str">
        <f>_xlfn.XLOOKUP(A637,'Hospitalisation Transform'!$A$2:$A$2344,'Hospitalisation Transform'!$E$2:$E$2344)</f>
        <v>tier - 2</v>
      </c>
      <c r="O637" s="14" t="str">
        <f>_xlfn.XLOOKUP(A637,'Hospitalisation Transform'!$A$2:$A$2344,'Hospitalisation Transform'!$F$2:$F$2344)</f>
        <v>tier - 3</v>
      </c>
      <c r="P637" s="14" t="str">
        <f>_xlfn.XLOOKUP(A637,'Hospitalisation Transform'!$A$2:$A$2344,'Hospitalisation Transform'!$G$2:$G$2344)</f>
        <v>R1015</v>
      </c>
      <c r="Q637" s="14">
        <f>_xlfn.XLOOKUP(A637,'Hospitalisation Transform'!$A$2:$A$2344,'Hospitalisation Transform'!$H$2:$H$2344)</f>
        <v>19</v>
      </c>
    </row>
    <row r="638" spans="1:17" ht="15.5" x14ac:dyDescent="0.35">
      <c r="A638" s="59" t="s">
        <v>1735</v>
      </c>
      <c r="B638" s="39" t="str">
        <f>_xlfn.XLOOKUP(A638,'Customer Names Transform'!$A$2:$A$2336,'Customer Names Transform'!$D$2:$D$2336)</f>
        <v>Hilda</v>
      </c>
      <c r="C638" s="28">
        <f>_xlfn.XLOOKUP(A638,'Medical Exam Transform'!$A$2:$A$2336,'Medical Exam Transform'!$B$2:$B$2336)</f>
        <v>43.11</v>
      </c>
      <c r="D638" s="14">
        <f>_xlfn.XLOOKUP(A638,'Medical Exam Transform'!$A$2:$A$2336,'Medical Exam Transform'!$C$2:$C$2336)</f>
        <v>4.67</v>
      </c>
      <c r="E638" s="14" t="str">
        <f>_xlfn.XLOOKUP(A638,'Medical Exam Transform'!$A$2:$A$2336,'Medical Exam Transform'!$D$2:$D$2336)</f>
        <v>Yes</v>
      </c>
      <c r="F638" s="14" t="str">
        <f>_xlfn.XLOOKUP(A638,'Medical Exam Transform'!$A$2:$A$2336,'Medical Exam Transform'!$E$2:$E$2336)</f>
        <v>No</v>
      </c>
      <c r="G638" s="14" t="str">
        <f>_xlfn.XLOOKUP(A638,'Medical Exam Transform'!$A$2:$A$2336,'Medical Exam Transform'!$F$2:$F$2336)</f>
        <v>No</v>
      </c>
      <c r="H638" s="14">
        <f>_xlfn.XLOOKUP(A638,'Medical Exam Transform'!$A$2:$A$2336,'Medical Exam Transform'!$G$2:$G$2336)</f>
        <v>0</v>
      </c>
      <c r="I638" s="14" t="str">
        <f>_xlfn.XLOOKUP(A638,'Medical Exam Transform'!$A$2:$A$2336,'Medical Exam Transform'!$H$2:$H$2336)</f>
        <v>No</v>
      </c>
      <c r="J638" s="14" t="str">
        <f>_xlfn.XLOOKUP(A638,'Medical Exam Transform'!$A$2:$A$2336,'Medical Exam Transform'!$I$2:$I$2336)</f>
        <v>Obesity</v>
      </c>
      <c r="K638" s="14" t="str">
        <f>_xlfn.XLOOKUP(A638,'Medical Exam Transform'!$A$2:$A$2336,'Medical Exam Transform'!$J$2:$J$2336)</f>
        <v>Prediabetes</v>
      </c>
      <c r="L638" s="60">
        <f>_xlfn.XLOOKUP(A638,'Hospitalisation Transform'!$A$2:$A$2344,'Hospitalisation Transform'!$B$2:$B$2344)</f>
        <v>27961</v>
      </c>
      <c r="M638" s="82">
        <f>_xlfn.XLOOKUP(A638,'Hospitalisation Transform'!$A$2:$A$2344,'Hospitalisation Transform'!$D$2:$D$2344)</f>
        <v>15450.48</v>
      </c>
      <c r="N638" s="14" t="str">
        <f>_xlfn.XLOOKUP(A638,'Hospitalisation Transform'!$A$2:$A$2344,'Hospitalisation Transform'!$E$2:$E$2344)</f>
        <v>tier - 2</v>
      </c>
      <c r="O638" s="14" t="str">
        <f>_xlfn.XLOOKUP(A638,'Hospitalisation Transform'!$A$2:$A$2344,'Hospitalisation Transform'!$F$2:$F$2344)</f>
        <v>tier - 1</v>
      </c>
      <c r="P638" s="14" t="str">
        <f>_xlfn.XLOOKUP(A638,'Hospitalisation Transform'!$A$2:$A$2344,'Hospitalisation Transform'!$G$2:$G$2344)</f>
        <v>R1026</v>
      </c>
      <c r="Q638" s="14">
        <f>_xlfn.XLOOKUP(A638,'Hospitalisation Transform'!$A$2:$A$2344,'Hospitalisation Transform'!$H$2:$H$2344)</f>
        <v>47</v>
      </c>
    </row>
    <row r="639" spans="1:17" ht="15.5" x14ac:dyDescent="0.35">
      <c r="A639" s="59" t="s">
        <v>1734</v>
      </c>
      <c r="B639" s="39" t="str">
        <f>_xlfn.XLOOKUP(A639,'Customer Names Transform'!$A$2:$A$2336,'Customer Names Transform'!$D$2:$D$2336)</f>
        <v>Stephanie</v>
      </c>
      <c r="C639" s="28">
        <f>_xlfn.XLOOKUP(A639,'Medical Exam Transform'!$A$2:$A$2336,'Medical Exam Transform'!$B$2:$B$2336)</f>
        <v>53.32</v>
      </c>
      <c r="D639" s="14">
        <f>_xlfn.XLOOKUP(A639,'Medical Exam Transform'!$A$2:$A$2336,'Medical Exam Transform'!$C$2:$C$2336)</f>
        <v>5.0599999999999996</v>
      </c>
      <c r="E639" s="14" t="str">
        <f>_xlfn.XLOOKUP(A639,'Medical Exam Transform'!$A$2:$A$2336,'Medical Exam Transform'!$D$2:$D$2336)</f>
        <v>No</v>
      </c>
      <c r="F639" s="14" t="str">
        <f>_xlfn.XLOOKUP(A639,'Medical Exam Transform'!$A$2:$A$2336,'Medical Exam Transform'!$E$2:$E$2336)</f>
        <v>No</v>
      </c>
      <c r="G639" s="14" t="str">
        <f>_xlfn.XLOOKUP(A639,'Medical Exam Transform'!$A$2:$A$2336,'Medical Exam Transform'!$F$2:$F$2336)</f>
        <v>No</v>
      </c>
      <c r="H639" s="14">
        <f>_xlfn.XLOOKUP(A639,'Medical Exam Transform'!$A$2:$A$2336,'Medical Exam Transform'!$G$2:$G$2336)</f>
        <v>0</v>
      </c>
      <c r="I639" s="14" t="str">
        <f>_xlfn.XLOOKUP(A639,'Medical Exam Transform'!$A$2:$A$2336,'Medical Exam Transform'!$H$2:$H$2336)</f>
        <v>No</v>
      </c>
      <c r="J639" s="14" t="str">
        <f>_xlfn.XLOOKUP(A639,'Medical Exam Transform'!$A$2:$A$2336,'Medical Exam Transform'!$I$2:$I$2336)</f>
        <v>Obesity</v>
      </c>
      <c r="K639" s="14" t="str">
        <f>_xlfn.XLOOKUP(A639,'Medical Exam Transform'!$A$2:$A$2336,'Medical Exam Transform'!$J$2:$J$2336)</f>
        <v>Prediabetes</v>
      </c>
      <c r="L639" s="60">
        <f>_xlfn.XLOOKUP(A639,'Hospitalisation Transform'!$A$2:$A$2344,'Hospitalisation Transform'!$B$2:$B$2344)</f>
        <v>33171</v>
      </c>
      <c r="M639" s="82">
        <f>_xlfn.XLOOKUP(A639,'Hospitalisation Transform'!$A$2:$A$2344,'Hospitalisation Transform'!$D$2:$D$2344)</f>
        <v>15440.2</v>
      </c>
      <c r="N639" s="14" t="str">
        <f>_xlfn.XLOOKUP(A639,'Hospitalisation Transform'!$A$2:$A$2344,'Hospitalisation Transform'!$E$2:$E$2344)</f>
        <v>tier - 2</v>
      </c>
      <c r="O639" s="14" t="str">
        <f>_xlfn.XLOOKUP(A639,'Hospitalisation Transform'!$A$2:$A$2344,'Hospitalisation Transform'!$F$2:$F$2344)</f>
        <v>tier - 1</v>
      </c>
      <c r="P639" s="14" t="str">
        <f>_xlfn.XLOOKUP(A639,'Hospitalisation Transform'!$A$2:$A$2344,'Hospitalisation Transform'!$G$2:$G$2344)</f>
        <v>R1012</v>
      </c>
      <c r="Q639" s="14">
        <f>_xlfn.XLOOKUP(A639,'Hospitalisation Transform'!$A$2:$A$2344,'Hospitalisation Transform'!$H$2:$H$2344)</f>
        <v>33</v>
      </c>
    </row>
    <row r="640" spans="1:17" ht="15.5" x14ac:dyDescent="0.35">
      <c r="A640" s="59" t="s">
        <v>1733</v>
      </c>
      <c r="B640" s="39" t="str">
        <f>_xlfn.XLOOKUP(A640,'Customer Names Transform'!$A$2:$A$2336,'Customer Names Transform'!$D$2:$D$2336)</f>
        <v>Doug</v>
      </c>
      <c r="C640" s="28">
        <f>_xlfn.XLOOKUP(A640,'Medical Exam Transform'!$A$2:$A$2336,'Medical Exam Transform'!$B$2:$B$2336)</f>
        <v>38.04</v>
      </c>
      <c r="D640" s="14">
        <f>_xlfn.XLOOKUP(A640,'Medical Exam Transform'!$A$2:$A$2336,'Medical Exam Transform'!$C$2:$C$2336)</f>
        <v>5.0199999999999996</v>
      </c>
      <c r="E640" s="14" t="str">
        <f>_xlfn.XLOOKUP(A640,'Medical Exam Transform'!$A$2:$A$2336,'Medical Exam Transform'!$D$2:$D$2336)</f>
        <v>Yes</v>
      </c>
      <c r="F640" s="14" t="str">
        <f>_xlfn.XLOOKUP(A640,'Medical Exam Transform'!$A$2:$A$2336,'Medical Exam Transform'!$E$2:$E$2336)</f>
        <v>No</v>
      </c>
      <c r="G640" s="14" t="str">
        <f>_xlfn.XLOOKUP(A640,'Medical Exam Transform'!$A$2:$A$2336,'Medical Exam Transform'!$F$2:$F$2336)</f>
        <v>No</v>
      </c>
      <c r="H640" s="14">
        <f>_xlfn.XLOOKUP(A640,'Medical Exam Transform'!$A$2:$A$2336,'Medical Exam Transform'!$G$2:$G$2336)</f>
        <v>1</v>
      </c>
      <c r="I640" s="14" t="str">
        <f>_xlfn.XLOOKUP(A640,'Medical Exam Transform'!$A$2:$A$2336,'Medical Exam Transform'!$H$2:$H$2336)</f>
        <v>No</v>
      </c>
      <c r="J640" s="14" t="str">
        <f>_xlfn.XLOOKUP(A640,'Medical Exam Transform'!$A$2:$A$2336,'Medical Exam Transform'!$I$2:$I$2336)</f>
        <v>Obesity</v>
      </c>
      <c r="K640" s="14" t="str">
        <f>_xlfn.XLOOKUP(A640,'Medical Exam Transform'!$A$2:$A$2336,'Medical Exam Transform'!$J$2:$J$2336)</f>
        <v>Prediabetes</v>
      </c>
      <c r="L640" s="60">
        <f>_xlfn.XLOOKUP(A640,'Hospitalisation Transform'!$A$2:$A$2344,'Hospitalisation Transform'!$B$2:$B$2344)</f>
        <v>23624</v>
      </c>
      <c r="M640" s="82">
        <f>_xlfn.XLOOKUP(A640,'Hospitalisation Transform'!$A$2:$A$2344,'Hospitalisation Transform'!$D$2:$D$2344)</f>
        <v>15377.77</v>
      </c>
      <c r="N640" s="14" t="str">
        <f>_xlfn.XLOOKUP(A640,'Hospitalisation Transform'!$A$2:$A$2344,'Hospitalisation Transform'!$E$2:$E$2344)</f>
        <v>tier - 2</v>
      </c>
      <c r="O640" s="14" t="str">
        <f>_xlfn.XLOOKUP(A640,'Hospitalisation Transform'!$A$2:$A$2344,'Hospitalisation Transform'!$F$2:$F$2344)</f>
        <v>tier - 2</v>
      </c>
      <c r="P640" s="14" t="str">
        <f>_xlfn.XLOOKUP(A640,'Hospitalisation Transform'!$A$2:$A$2344,'Hospitalisation Transform'!$G$2:$G$2344)</f>
        <v>R1012</v>
      </c>
      <c r="Q640" s="14">
        <f>_xlfn.XLOOKUP(A640,'Hospitalisation Transform'!$A$2:$A$2344,'Hospitalisation Transform'!$H$2:$H$2344)</f>
        <v>59</v>
      </c>
    </row>
    <row r="641" spans="1:17" ht="15.5" x14ac:dyDescent="0.35">
      <c r="A641" s="59" t="s">
        <v>1732</v>
      </c>
      <c r="B641" s="39" t="str">
        <f>_xlfn.XLOOKUP(A641,'Customer Names Transform'!$A$2:$A$2336,'Customer Names Transform'!$D$2:$D$2336)</f>
        <v>Bethany N.</v>
      </c>
      <c r="C641" s="28">
        <f>_xlfn.XLOOKUP(A641,'Medical Exam Transform'!$A$2:$A$2336,'Medical Exam Transform'!$B$2:$B$2336)</f>
        <v>37.9</v>
      </c>
      <c r="D641" s="14">
        <f>_xlfn.XLOOKUP(A641,'Medical Exam Transform'!$A$2:$A$2336,'Medical Exam Transform'!$C$2:$C$2336)</f>
        <v>7.76</v>
      </c>
      <c r="E641" s="14" t="str">
        <f>_xlfn.XLOOKUP(A641,'Medical Exam Transform'!$A$2:$A$2336,'Medical Exam Transform'!$D$2:$D$2336)</f>
        <v>No</v>
      </c>
      <c r="F641" s="14" t="str">
        <f>_xlfn.XLOOKUP(A641,'Medical Exam Transform'!$A$2:$A$2336,'Medical Exam Transform'!$E$2:$E$2336)</f>
        <v>No</v>
      </c>
      <c r="G641" s="14" t="str">
        <f>_xlfn.XLOOKUP(A641,'Medical Exam Transform'!$A$2:$A$2336,'Medical Exam Transform'!$F$2:$F$2336)</f>
        <v>No</v>
      </c>
      <c r="H641" s="14">
        <f>_xlfn.XLOOKUP(A641,'Medical Exam Transform'!$A$2:$A$2336,'Medical Exam Transform'!$G$2:$G$2336)</f>
        <v>0</v>
      </c>
      <c r="I641" s="14" t="str">
        <f>_xlfn.XLOOKUP(A641,'Medical Exam Transform'!$A$2:$A$2336,'Medical Exam Transform'!$H$2:$H$2336)</f>
        <v>No</v>
      </c>
      <c r="J641" s="14" t="str">
        <f>_xlfn.XLOOKUP(A641,'Medical Exam Transform'!$A$2:$A$2336,'Medical Exam Transform'!$I$2:$I$2336)</f>
        <v>Obesity</v>
      </c>
      <c r="K641" s="14" t="str">
        <f>_xlfn.XLOOKUP(A641,'Medical Exam Transform'!$A$2:$A$2336,'Medical Exam Transform'!$J$2:$J$2336)</f>
        <v>Normal</v>
      </c>
      <c r="L641" s="60">
        <f>_xlfn.XLOOKUP(A641,'Hospitalisation Transform'!$A$2:$A$2344,'Hospitalisation Transform'!$B$2:$B$2344)</f>
        <v>22895</v>
      </c>
      <c r="M641" s="82">
        <f>_xlfn.XLOOKUP(A641,'Hospitalisation Transform'!$A$2:$A$2344,'Hospitalisation Transform'!$D$2:$D$2344)</f>
        <v>15368.22</v>
      </c>
      <c r="N641" s="14" t="str">
        <f>_xlfn.XLOOKUP(A641,'Hospitalisation Transform'!$A$2:$A$2344,'Hospitalisation Transform'!$E$2:$E$2344)</f>
        <v>tier - 2</v>
      </c>
      <c r="O641" s="14" t="str">
        <f>_xlfn.XLOOKUP(A641,'Hospitalisation Transform'!$A$2:$A$2344,'Hospitalisation Transform'!$F$2:$F$2344)</f>
        <v>tier - 2</v>
      </c>
      <c r="P641" s="14" t="str">
        <f>_xlfn.XLOOKUP(A641,'Hospitalisation Transform'!$A$2:$A$2344,'Hospitalisation Transform'!$G$2:$G$2344)</f>
        <v>R1011</v>
      </c>
      <c r="Q641" s="14">
        <f>_xlfn.XLOOKUP(A641,'Hospitalisation Transform'!$A$2:$A$2344,'Hospitalisation Transform'!$H$2:$H$2344)</f>
        <v>61</v>
      </c>
    </row>
    <row r="642" spans="1:17" ht="15.5" x14ac:dyDescent="0.35">
      <c r="A642" s="59" t="s">
        <v>1731</v>
      </c>
      <c r="B642" s="39" t="str">
        <f>_xlfn.XLOOKUP(A642,'Customer Names Transform'!$A$2:$A$2336,'Customer Names Transform'!$D$2:$D$2336)</f>
        <v>Sandra H</v>
      </c>
      <c r="C642" s="28">
        <f>_xlfn.XLOOKUP(A642,'Medical Exam Transform'!$A$2:$A$2336,'Medical Exam Transform'!$B$2:$B$2336)</f>
        <v>39.6</v>
      </c>
      <c r="D642" s="14">
        <f>_xlfn.XLOOKUP(A642,'Medical Exam Transform'!$A$2:$A$2336,'Medical Exam Transform'!$C$2:$C$2336)</f>
        <v>9.32</v>
      </c>
      <c r="E642" s="14" t="str">
        <f>_xlfn.XLOOKUP(A642,'Medical Exam Transform'!$A$2:$A$2336,'Medical Exam Transform'!$D$2:$D$2336)</f>
        <v>No</v>
      </c>
      <c r="F642" s="14" t="str">
        <f>_xlfn.XLOOKUP(A642,'Medical Exam Transform'!$A$2:$A$2336,'Medical Exam Transform'!$E$2:$E$2336)</f>
        <v>No</v>
      </c>
      <c r="G642" s="14" t="str">
        <f>_xlfn.XLOOKUP(A642,'Medical Exam Transform'!$A$2:$A$2336,'Medical Exam Transform'!$F$2:$F$2336)</f>
        <v>No</v>
      </c>
      <c r="H642" s="14">
        <f>_xlfn.XLOOKUP(A642,'Medical Exam Transform'!$A$2:$A$2336,'Medical Exam Transform'!$G$2:$G$2336)</f>
        <v>0</v>
      </c>
      <c r="I642" s="14" t="str">
        <f>_xlfn.XLOOKUP(A642,'Medical Exam Transform'!$A$2:$A$2336,'Medical Exam Transform'!$H$2:$H$2336)</f>
        <v>No</v>
      </c>
      <c r="J642" s="14" t="str">
        <f>_xlfn.XLOOKUP(A642,'Medical Exam Transform'!$A$2:$A$2336,'Medical Exam Transform'!$I$2:$I$2336)</f>
        <v>Obesity</v>
      </c>
      <c r="K642" s="14" t="str">
        <f>_xlfn.XLOOKUP(A642,'Medical Exam Transform'!$A$2:$A$2336,'Medical Exam Transform'!$J$2:$J$2336)</f>
        <v>Diabetes</v>
      </c>
      <c r="L642" s="60">
        <f>_xlfn.XLOOKUP(A642,'Hospitalisation Transform'!$A$2:$A$2344,'Hospitalisation Transform'!$B$2:$B$2344)</f>
        <v>25037</v>
      </c>
      <c r="M642" s="82">
        <f>_xlfn.XLOOKUP(A642,'Hospitalisation Transform'!$A$2:$A$2344,'Hospitalisation Transform'!$D$2:$D$2344)</f>
        <v>15363.77</v>
      </c>
      <c r="N642" s="14" t="str">
        <f>_xlfn.XLOOKUP(A642,'Hospitalisation Transform'!$A$2:$A$2344,'Hospitalisation Transform'!$E$2:$E$2344)</f>
        <v>tier - 2</v>
      </c>
      <c r="O642" s="14" t="str">
        <f>_xlfn.XLOOKUP(A642,'Hospitalisation Transform'!$A$2:$A$2344,'Hospitalisation Transform'!$F$2:$F$2344)</f>
        <v>tier - 1</v>
      </c>
      <c r="P642" s="14" t="str">
        <f>_xlfn.XLOOKUP(A642,'Hospitalisation Transform'!$A$2:$A$2344,'Hospitalisation Transform'!$G$2:$G$2344)</f>
        <v>R1026</v>
      </c>
      <c r="Q642" s="14">
        <f>_xlfn.XLOOKUP(A642,'Hospitalisation Transform'!$A$2:$A$2344,'Hospitalisation Transform'!$H$2:$H$2344)</f>
        <v>55</v>
      </c>
    </row>
    <row r="643" spans="1:17" ht="15.5" x14ac:dyDescent="0.35">
      <c r="A643" s="59" t="s">
        <v>1730</v>
      </c>
      <c r="B643" s="39" t="str">
        <f>_xlfn.XLOOKUP(A643,'Customer Names Transform'!$A$2:$A$2336,'Customer Names Transform'!$D$2:$D$2336)</f>
        <v>Takuo</v>
      </c>
      <c r="C643" s="28">
        <f>_xlfn.XLOOKUP(A643,'Medical Exam Transform'!$A$2:$A$2336,'Medical Exam Transform'!$B$2:$B$2336)</f>
        <v>50.92</v>
      </c>
      <c r="D643" s="14">
        <f>_xlfn.XLOOKUP(A643,'Medical Exam Transform'!$A$2:$A$2336,'Medical Exam Transform'!$C$2:$C$2336)</f>
        <v>5.31</v>
      </c>
      <c r="E643" s="14" t="str">
        <f>_xlfn.XLOOKUP(A643,'Medical Exam Transform'!$A$2:$A$2336,'Medical Exam Transform'!$D$2:$D$2336)</f>
        <v>Yes</v>
      </c>
      <c r="F643" s="14" t="str">
        <f>_xlfn.XLOOKUP(A643,'Medical Exam Transform'!$A$2:$A$2336,'Medical Exam Transform'!$E$2:$E$2336)</f>
        <v>No</v>
      </c>
      <c r="G643" s="14" t="str">
        <f>_xlfn.XLOOKUP(A643,'Medical Exam Transform'!$A$2:$A$2336,'Medical Exam Transform'!$F$2:$F$2336)</f>
        <v>No</v>
      </c>
      <c r="H643" s="14">
        <f>_xlfn.XLOOKUP(A643,'Medical Exam Transform'!$A$2:$A$2336,'Medical Exam Transform'!$G$2:$G$2336)</f>
        <v>1</v>
      </c>
      <c r="I643" s="14" t="str">
        <f>_xlfn.XLOOKUP(A643,'Medical Exam Transform'!$A$2:$A$2336,'Medical Exam Transform'!$H$2:$H$2336)</f>
        <v>No</v>
      </c>
      <c r="J643" s="14" t="str">
        <f>_xlfn.XLOOKUP(A643,'Medical Exam Transform'!$A$2:$A$2336,'Medical Exam Transform'!$I$2:$I$2336)</f>
        <v>Obesity</v>
      </c>
      <c r="K643" s="14" t="str">
        <f>_xlfn.XLOOKUP(A643,'Medical Exam Transform'!$A$2:$A$2336,'Medical Exam Transform'!$J$2:$J$2336)</f>
        <v>Prediabetes</v>
      </c>
      <c r="L643" s="60">
        <f>_xlfn.XLOOKUP(A643,'Hospitalisation Transform'!$A$2:$A$2344,'Hospitalisation Transform'!$B$2:$B$2344)</f>
        <v>32494</v>
      </c>
      <c r="M643" s="82">
        <f>_xlfn.XLOOKUP(A643,'Hospitalisation Transform'!$A$2:$A$2344,'Hospitalisation Transform'!$D$2:$D$2344)</f>
        <v>15361.5</v>
      </c>
      <c r="N643" s="14" t="str">
        <f>_xlfn.XLOOKUP(A643,'Hospitalisation Transform'!$A$2:$A$2344,'Hospitalisation Transform'!$E$2:$E$2344)</f>
        <v>tier - 2</v>
      </c>
      <c r="O643" s="14" t="str">
        <f>_xlfn.XLOOKUP(A643,'Hospitalisation Transform'!$A$2:$A$2344,'Hospitalisation Transform'!$F$2:$F$2344)</f>
        <v>tier - 3</v>
      </c>
      <c r="P643" s="14" t="str">
        <f>_xlfn.XLOOKUP(A643,'Hospitalisation Transform'!$A$2:$A$2344,'Hospitalisation Transform'!$G$2:$G$2344)</f>
        <v>R1023</v>
      </c>
      <c r="Q643" s="14">
        <f>_xlfn.XLOOKUP(A643,'Hospitalisation Transform'!$A$2:$A$2344,'Hospitalisation Transform'!$H$2:$H$2344)</f>
        <v>34</v>
      </c>
    </row>
    <row r="644" spans="1:17" ht="15.5" x14ac:dyDescent="0.35">
      <c r="A644" s="59" t="s">
        <v>1729</v>
      </c>
      <c r="B644" s="39" t="str">
        <f>_xlfn.XLOOKUP(A644,'Customer Names Transform'!$A$2:$A$2336,'Customer Names Transform'!$D$2:$D$2336)</f>
        <v>Kelly A.</v>
      </c>
      <c r="C644" s="28">
        <f>_xlfn.XLOOKUP(A644,'Medical Exam Transform'!$A$2:$A$2336,'Medical Exam Transform'!$B$2:$B$2336)</f>
        <v>21.85</v>
      </c>
      <c r="D644" s="14">
        <f>_xlfn.XLOOKUP(A644,'Medical Exam Transform'!$A$2:$A$2336,'Medical Exam Transform'!$C$2:$C$2336)</f>
        <v>5.56</v>
      </c>
      <c r="E644" s="14" t="str">
        <f>_xlfn.XLOOKUP(A644,'Medical Exam Transform'!$A$2:$A$2336,'Medical Exam Transform'!$D$2:$D$2336)</f>
        <v>Yes</v>
      </c>
      <c r="F644" s="14" t="str">
        <f>_xlfn.XLOOKUP(A644,'Medical Exam Transform'!$A$2:$A$2336,'Medical Exam Transform'!$E$2:$E$2336)</f>
        <v>No</v>
      </c>
      <c r="G644" s="14" t="str">
        <f>_xlfn.XLOOKUP(A644,'Medical Exam Transform'!$A$2:$A$2336,'Medical Exam Transform'!$F$2:$F$2336)</f>
        <v>No</v>
      </c>
      <c r="H644" s="14">
        <f>_xlfn.XLOOKUP(A644,'Medical Exam Transform'!$A$2:$A$2336,'Medical Exam Transform'!$G$2:$G$2336)</f>
        <v>0</v>
      </c>
      <c r="I644" s="14" t="str">
        <f>_xlfn.XLOOKUP(A644,'Medical Exam Transform'!$A$2:$A$2336,'Medical Exam Transform'!$H$2:$H$2336)</f>
        <v>Yes</v>
      </c>
      <c r="J644" s="14" t="str">
        <f>_xlfn.XLOOKUP(A644,'Medical Exam Transform'!$A$2:$A$2336,'Medical Exam Transform'!$I$2:$I$2336)</f>
        <v>Normalweight</v>
      </c>
      <c r="K644" s="14" t="str">
        <f>_xlfn.XLOOKUP(A644,'Medical Exam Transform'!$A$2:$A$2336,'Medical Exam Transform'!$J$2:$J$2336)</f>
        <v>Prediabetes</v>
      </c>
      <c r="L644" s="60">
        <f>_xlfn.XLOOKUP(A644,'Hospitalisation Transform'!$A$2:$A$2344,'Hospitalisation Transform'!$B$2:$B$2344)</f>
        <v>37086</v>
      </c>
      <c r="M644" s="82">
        <f>_xlfn.XLOOKUP(A644,'Hospitalisation Transform'!$A$2:$A$2344,'Hospitalisation Transform'!$D$2:$D$2344)</f>
        <v>15359.1</v>
      </c>
      <c r="N644" s="14" t="str">
        <f>_xlfn.XLOOKUP(A644,'Hospitalisation Transform'!$A$2:$A$2344,'Hospitalisation Transform'!$E$2:$E$2344)</f>
        <v>tier - 2</v>
      </c>
      <c r="O644" s="14" t="str">
        <f>_xlfn.XLOOKUP(A644,'Hospitalisation Transform'!$A$2:$A$2344,'Hospitalisation Transform'!$F$2:$F$2344)</f>
        <v>tier - 3</v>
      </c>
      <c r="P644" s="14" t="str">
        <f>_xlfn.XLOOKUP(A644,'Hospitalisation Transform'!$A$2:$A$2344,'Hospitalisation Transform'!$G$2:$G$2344)</f>
        <v>R1024</v>
      </c>
      <c r="Q644" s="14">
        <f>_xlfn.XLOOKUP(A644,'Hospitalisation Transform'!$A$2:$A$2344,'Hospitalisation Transform'!$H$2:$H$2344)</f>
        <v>22</v>
      </c>
    </row>
    <row r="645" spans="1:17" ht="15.5" x14ac:dyDescent="0.35">
      <c r="A645" s="59" t="s">
        <v>1728</v>
      </c>
      <c r="B645" s="39" t="str">
        <f>_xlfn.XLOOKUP(A645,'Customer Names Transform'!$A$2:$A$2336,'Customer Names Transform'!$D$2:$D$2336)</f>
        <v>Scott</v>
      </c>
      <c r="C645" s="28">
        <f>_xlfn.XLOOKUP(A645,'Medical Exam Transform'!$A$2:$A$2336,'Medical Exam Transform'!$B$2:$B$2336)</f>
        <v>36.08</v>
      </c>
      <c r="D645" s="14">
        <f>_xlfn.XLOOKUP(A645,'Medical Exam Transform'!$A$2:$A$2336,'Medical Exam Transform'!$C$2:$C$2336)</f>
        <v>7.11</v>
      </c>
      <c r="E645" s="14" t="str">
        <f>_xlfn.XLOOKUP(A645,'Medical Exam Transform'!$A$2:$A$2336,'Medical Exam Transform'!$D$2:$D$2336)</f>
        <v>Yes</v>
      </c>
      <c r="F645" s="14" t="str">
        <f>_xlfn.XLOOKUP(A645,'Medical Exam Transform'!$A$2:$A$2336,'Medical Exam Transform'!$E$2:$E$2336)</f>
        <v>No</v>
      </c>
      <c r="G645" s="14" t="str">
        <f>_xlfn.XLOOKUP(A645,'Medical Exam Transform'!$A$2:$A$2336,'Medical Exam Transform'!$F$2:$F$2336)</f>
        <v>Yes</v>
      </c>
      <c r="H645" s="14">
        <f>_xlfn.XLOOKUP(A645,'Medical Exam Transform'!$A$2:$A$2336,'Medical Exam Transform'!$G$2:$G$2336)</f>
        <v>1</v>
      </c>
      <c r="I645" s="14" t="str">
        <f>_xlfn.XLOOKUP(A645,'Medical Exam Transform'!$A$2:$A$2336,'Medical Exam Transform'!$H$2:$H$2336)</f>
        <v>No</v>
      </c>
      <c r="J645" s="14" t="str">
        <f>_xlfn.XLOOKUP(A645,'Medical Exam Transform'!$A$2:$A$2336,'Medical Exam Transform'!$I$2:$I$2336)</f>
        <v>Obesity</v>
      </c>
      <c r="K645" s="14" t="str">
        <f>_xlfn.XLOOKUP(A645,'Medical Exam Transform'!$A$2:$A$2336,'Medical Exam Transform'!$J$2:$J$2336)</f>
        <v>Diabetes</v>
      </c>
      <c r="L645" s="60">
        <f>_xlfn.XLOOKUP(A645,'Hospitalisation Transform'!$A$2:$A$2344,'Hospitalisation Transform'!$B$2:$B$2344)</f>
        <v>23358</v>
      </c>
      <c r="M645" s="82">
        <f>_xlfn.XLOOKUP(A645,'Hospitalisation Transform'!$A$2:$A$2344,'Hospitalisation Transform'!$D$2:$D$2344)</f>
        <v>15322.77</v>
      </c>
      <c r="N645" s="14" t="str">
        <f>_xlfn.XLOOKUP(A645,'Hospitalisation Transform'!$A$2:$A$2344,'Hospitalisation Transform'!$E$2:$E$2344)</f>
        <v>tier - 2</v>
      </c>
      <c r="O645" s="14" t="str">
        <f>_xlfn.XLOOKUP(A645,'Hospitalisation Transform'!$A$2:$A$2344,'Hospitalisation Transform'!$F$2:$F$2344)</f>
        <v>tier - 3</v>
      </c>
      <c r="P645" s="14" t="str">
        <f>_xlfn.XLOOKUP(A645,'Hospitalisation Transform'!$A$2:$A$2344,'Hospitalisation Transform'!$G$2:$G$2344)</f>
        <v>R1021</v>
      </c>
      <c r="Q645" s="14">
        <f>_xlfn.XLOOKUP(A645,'Hospitalisation Transform'!$A$2:$A$2344,'Hospitalisation Transform'!$H$2:$H$2344)</f>
        <v>60</v>
      </c>
    </row>
    <row r="646" spans="1:17" ht="15.5" x14ac:dyDescent="0.35">
      <c r="A646" s="59" t="s">
        <v>1727</v>
      </c>
      <c r="B646" s="39" t="str">
        <f>_xlfn.XLOOKUP(A646,'Customer Names Transform'!$A$2:$A$2336,'Customer Names Transform'!$D$2:$D$2336)</f>
        <v>Benoit</v>
      </c>
      <c r="C646" s="28">
        <f>_xlfn.XLOOKUP(A646,'Medical Exam Transform'!$A$2:$A$2336,'Medical Exam Transform'!$B$2:$B$2336)</f>
        <v>40.44</v>
      </c>
      <c r="D646" s="14">
        <f>_xlfn.XLOOKUP(A646,'Medical Exam Transform'!$A$2:$A$2336,'Medical Exam Transform'!$C$2:$C$2336)</f>
        <v>5.13</v>
      </c>
      <c r="E646" s="14" t="str">
        <f>_xlfn.XLOOKUP(A646,'Medical Exam Transform'!$A$2:$A$2336,'Medical Exam Transform'!$D$2:$D$2336)</f>
        <v>Yes</v>
      </c>
      <c r="F646" s="14" t="str">
        <f>_xlfn.XLOOKUP(A646,'Medical Exam Transform'!$A$2:$A$2336,'Medical Exam Transform'!$E$2:$E$2336)</f>
        <v>No</v>
      </c>
      <c r="G646" s="14" t="str">
        <f>_xlfn.XLOOKUP(A646,'Medical Exam Transform'!$A$2:$A$2336,'Medical Exam Transform'!$F$2:$F$2336)</f>
        <v>Yes</v>
      </c>
      <c r="H646" s="14">
        <f>_xlfn.XLOOKUP(A646,'Medical Exam Transform'!$A$2:$A$2336,'Medical Exam Transform'!$G$2:$G$2336)</f>
        <v>1</v>
      </c>
      <c r="I646" s="14" t="str">
        <f>_xlfn.XLOOKUP(A646,'Medical Exam Transform'!$A$2:$A$2336,'Medical Exam Transform'!$H$2:$H$2336)</f>
        <v>No</v>
      </c>
      <c r="J646" s="14" t="str">
        <f>_xlfn.XLOOKUP(A646,'Medical Exam Transform'!$A$2:$A$2336,'Medical Exam Transform'!$I$2:$I$2336)</f>
        <v>Obesity</v>
      </c>
      <c r="K646" s="14" t="str">
        <f>_xlfn.XLOOKUP(A646,'Medical Exam Transform'!$A$2:$A$2336,'Medical Exam Transform'!$J$2:$J$2336)</f>
        <v>Normal</v>
      </c>
      <c r="L646" s="60">
        <f>_xlfn.XLOOKUP(A646,'Hospitalisation Transform'!$A$2:$A$2344,'Hospitalisation Transform'!$B$2:$B$2344)</f>
        <v>25462</v>
      </c>
      <c r="M646" s="82">
        <f>_xlfn.XLOOKUP(A646,'Hospitalisation Transform'!$A$2:$A$2344,'Hospitalisation Transform'!$D$2:$D$2344)</f>
        <v>15260.52</v>
      </c>
      <c r="N646" s="14" t="str">
        <f>_xlfn.XLOOKUP(A646,'Hospitalisation Transform'!$A$2:$A$2344,'Hospitalisation Transform'!$E$2:$E$2344)</f>
        <v>tier - 2</v>
      </c>
      <c r="O646" s="14" t="str">
        <f>_xlfn.XLOOKUP(A646,'Hospitalisation Transform'!$A$2:$A$2344,'Hospitalisation Transform'!$F$2:$F$2344)</f>
        <v>tier - 2</v>
      </c>
      <c r="P646" s="14" t="str">
        <f>_xlfn.XLOOKUP(A646,'Hospitalisation Transform'!$A$2:$A$2344,'Hospitalisation Transform'!$G$2:$G$2344)</f>
        <v>R1023</v>
      </c>
      <c r="Q646" s="14">
        <f>_xlfn.XLOOKUP(A646,'Hospitalisation Transform'!$A$2:$A$2344,'Hospitalisation Transform'!$H$2:$H$2344)</f>
        <v>54</v>
      </c>
    </row>
    <row r="647" spans="1:17" ht="15.5" x14ac:dyDescent="0.35">
      <c r="A647" s="59" t="s">
        <v>1726</v>
      </c>
      <c r="B647" s="39" t="str">
        <f>_xlfn.XLOOKUP(A647,'Customer Names Transform'!$A$2:$A$2336,'Customer Names Transform'!$D$2:$D$2336)</f>
        <v>Elizabeth M.</v>
      </c>
      <c r="C647" s="28">
        <f>_xlfn.XLOOKUP(A647,'Medical Exam Transform'!$A$2:$A$2336,'Medical Exam Transform'!$B$2:$B$2336)</f>
        <v>38.094999999999999</v>
      </c>
      <c r="D647" s="14">
        <f>_xlfn.XLOOKUP(A647,'Medical Exam Transform'!$A$2:$A$2336,'Medical Exam Transform'!$C$2:$C$2336)</f>
        <v>10.199999999999999</v>
      </c>
      <c r="E647" s="14" t="str">
        <f>_xlfn.XLOOKUP(A647,'Medical Exam Transform'!$A$2:$A$2336,'Medical Exam Transform'!$D$2:$D$2336)</f>
        <v>No</v>
      </c>
      <c r="F647" s="14" t="str">
        <f>_xlfn.XLOOKUP(A647,'Medical Exam Transform'!$A$2:$A$2336,'Medical Exam Transform'!$E$2:$E$2336)</f>
        <v>No</v>
      </c>
      <c r="G647" s="14" t="str">
        <f>_xlfn.XLOOKUP(A647,'Medical Exam Transform'!$A$2:$A$2336,'Medical Exam Transform'!$F$2:$F$2336)</f>
        <v>No</v>
      </c>
      <c r="H647" s="14">
        <f>_xlfn.XLOOKUP(A647,'Medical Exam Transform'!$A$2:$A$2336,'Medical Exam Transform'!$G$2:$G$2336)</f>
        <v>0</v>
      </c>
      <c r="I647" s="14" t="str">
        <f>_xlfn.XLOOKUP(A647,'Medical Exam Transform'!$A$2:$A$2336,'Medical Exam Transform'!$H$2:$H$2336)</f>
        <v>No</v>
      </c>
      <c r="J647" s="14" t="str">
        <f>_xlfn.XLOOKUP(A647,'Medical Exam Transform'!$A$2:$A$2336,'Medical Exam Transform'!$I$2:$I$2336)</f>
        <v>Obesity</v>
      </c>
      <c r="K647" s="14" t="str">
        <f>_xlfn.XLOOKUP(A647,'Medical Exam Transform'!$A$2:$A$2336,'Medical Exam Transform'!$J$2:$J$2336)</f>
        <v>Diabetes</v>
      </c>
      <c r="L647" s="60">
        <f>_xlfn.XLOOKUP(A647,'Hospitalisation Transform'!$A$2:$A$2344,'Hospitalisation Transform'!$B$2:$B$2344)</f>
        <v>22122</v>
      </c>
      <c r="M647" s="82">
        <f>_xlfn.XLOOKUP(A647,'Hospitalisation Transform'!$A$2:$A$2344,'Hospitalisation Transform'!$D$2:$D$2344)</f>
        <v>15230.32</v>
      </c>
      <c r="N647" s="14" t="str">
        <f>_xlfn.XLOOKUP(A647,'Hospitalisation Transform'!$A$2:$A$2344,'Hospitalisation Transform'!$E$2:$E$2344)</f>
        <v>tier - 2</v>
      </c>
      <c r="O647" s="14" t="str">
        <f>_xlfn.XLOOKUP(A647,'Hospitalisation Transform'!$A$2:$A$2344,'Hospitalisation Transform'!$F$2:$F$2344)</f>
        <v>tier - 2</v>
      </c>
      <c r="P647" s="14" t="str">
        <f>_xlfn.XLOOKUP(A647,'Hospitalisation Transform'!$A$2:$A$2344,'Hospitalisation Transform'!$G$2:$G$2344)</f>
        <v>R1024</v>
      </c>
      <c r="Q647" s="14">
        <f>_xlfn.XLOOKUP(A647,'Hospitalisation Transform'!$A$2:$A$2344,'Hospitalisation Transform'!$H$2:$H$2344)</f>
        <v>63</v>
      </c>
    </row>
    <row r="648" spans="1:17" ht="15.5" x14ac:dyDescent="0.35">
      <c r="A648" s="59" t="s">
        <v>1725</v>
      </c>
      <c r="B648" s="39" t="str">
        <f>_xlfn.XLOOKUP(A648,'Customer Names Transform'!$A$2:$A$2336,'Customer Names Transform'!$D$2:$D$2336)</f>
        <v>Jessica A.</v>
      </c>
      <c r="C648" s="28">
        <f>_xlfn.XLOOKUP(A648,'Medical Exam Transform'!$A$2:$A$2336,'Medical Exam Transform'!$B$2:$B$2336)</f>
        <v>44.95</v>
      </c>
      <c r="D648" s="14">
        <f>_xlfn.XLOOKUP(A648,'Medical Exam Transform'!$A$2:$A$2336,'Medical Exam Transform'!$C$2:$C$2336)</f>
        <v>10.4</v>
      </c>
      <c r="E648" s="14" t="str">
        <f>_xlfn.XLOOKUP(A648,'Medical Exam Transform'!$A$2:$A$2336,'Medical Exam Transform'!$D$2:$D$2336)</f>
        <v>No</v>
      </c>
      <c r="F648" s="14" t="str">
        <f>_xlfn.XLOOKUP(A648,'Medical Exam Transform'!$A$2:$A$2336,'Medical Exam Transform'!$E$2:$E$2336)</f>
        <v>No</v>
      </c>
      <c r="G648" s="14" t="str">
        <f>_xlfn.XLOOKUP(A648,'Medical Exam Transform'!$A$2:$A$2336,'Medical Exam Transform'!$F$2:$F$2336)</f>
        <v>No</v>
      </c>
      <c r="H648" s="14">
        <f>_xlfn.XLOOKUP(A648,'Medical Exam Transform'!$A$2:$A$2336,'Medical Exam Transform'!$G$2:$G$2336)</f>
        <v>0</v>
      </c>
      <c r="I648" s="14" t="str">
        <f>_xlfn.XLOOKUP(A648,'Medical Exam Transform'!$A$2:$A$2336,'Medical Exam Transform'!$H$2:$H$2336)</f>
        <v>No</v>
      </c>
      <c r="J648" s="14" t="str">
        <f>_xlfn.XLOOKUP(A648,'Medical Exam Transform'!$A$2:$A$2336,'Medical Exam Transform'!$I$2:$I$2336)</f>
        <v>Obesity</v>
      </c>
      <c r="K648" s="14" t="str">
        <f>_xlfn.XLOOKUP(A648,'Medical Exam Transform'!$A$2:$A$2336,'Medical Exam Transform'!$J$2:$J$2336)</f>
        <v>Normal</v>
      </c>
      <c r="L648" s="60">
        <f>_xlfn.XLOOKUP(A648,'Hospitalisation Transform'!$A$2:$A$2344,'Hospitalisation Transform'!$B$2:$B$2344)</f>
        <v>28817</v>
      </c>
      <c r="M648" s="82">
        <f>_xlfn.XLOOKUP(A648,'Hospitalisation Transform'!$A$2:$A$2344,'Hospitalisation Transform'!$D$2:$D$2344)</f>
        <v>15207.92</v>
      </c>
      <c r="N648" s="14" t="str">
        <f>_xlfn.XLOOKUP(A648,'Hospitalisation Transform'!$A$2:$A$2344,'Hospitalisation Transform'!$E$2:$E$2344)</f>
        <v>tier - 2</v>
      </c>
      <c r="O648" s="14" t="str">
        <f>_xlfn.XLOOKUP(A648,'Hospitalisation Transform'!$A$2:$A$2344,'Hospitalisation Transform'!$F$2:$F$2344)</f>
        <v>tier - 1</v>
      </c>
      <c r="P648" s="14" t="str">
        <f>_xlfn.XLOOKUP(A648,'Hospitalisation Transform'!$A$2:$A$2344,'Hospitalisation Transform'!$G$2:$G$2344)</f>
        <v>R1012</v>
      </c>
      <c r="Q648" s="14">
        <f>_xlfn.XLOOKUP(A648,'Hospitalisation Transform'!$A$2:$A$2344,'Hospitalisation Transform'!$H$2:$H$2344)</f>
        <v>45</v>
      </c>
    </row>
    <row r="649" spans="1:17" ht="15.5" x14ac:dyDescent="0.35">
      <c r="A649" s="59" t="s">
        <v>1724</v>
      </c>
      <c r="B649" s="39" t="str">
        <f>_xlfn.XLOOKUP(A649,'Customer Names Transform'!$A$2:$A$2336,'Customer Names Transform'!$D$2:$D$2336)</f>
        <v>Monica K</v>
      </c>
      <c r="C649" s="28">
        <f>_xlfn.XLOOKUP(A649,'Medical Exam Transform'!$A$2:$A$2336,'Medical Exam Transform'!$B$2:$B$2336)</f>
        <v>35.54</v>
      </c>
      <c r="D649" s="14">
        <f>_xlfn.XLOOKUP(A649,'Medical Exam Transform'!$A$2:$A$2336,'Medical Exam Transform'!$C$2:$C$2336)</f>
        <v>10.67</v>
      </c>
      <c r="E649" s="14" t="str">
        <f>_xlfn.XLOOKUP(A649,'Medical Exam Transform'!$A$2:$A$2336,'Medical Exam Transform'!$D$2:$D$2336)</f>
        <v>No</v>
      </c>
      <c r="F649" s="14" t="str">
        <f>_xlfn.XLOOKUP(A649,'Medical Exam Transform'!$A$2:$A$2336,'Medical Exam Transform'!$E$2:$E$2336)</f>
        <v>No</v>
      </c>
      <c r="G649" s="14" t="str">
        <f>_xlfn.XLOOKUP(A649,'Medical Exam Transform'!$A$2:$A$2336,'Medical Exam Transform'!$F$2:$F$2336)</f>
        <v>No</v>
      </c>
      <c r="H649" s="14">
        <f>_xlfn.XLOOKUP(A649,'Medical Exam Transform'!$A$2:$A$2336,'Medical Exam Transform'!$G$2:$G$2336)</f>
        <v>0</v>
      </c>
      <c r="I649" s="14" t="str">
        <f>_xlfn.XLOOKUP(A649,'Medical Exam Transform'!$A$2:$A$2336,'Medical Exam Transform'!$H$2:$H$2336)</f>
        <v>No</v>
      </c>
      <c r="J649" s="14" t="str">
        <f>_xlfn.XLOOKUP(A649,'Medical Exam Transform'!$A$2:$A$2336,'Medical Exam Transform'!$I$2:$I$2336)</f>
        <v>Obesity</v>
      </c>
      <c r="K649" s="14" t="str">
        <f>_xlfn.XLOOKUP(A649,'Medical Exam Transform'!$A$2:$A$2336,'Medical Exam Transform'!$J$2:$J$2336)</f>
        <v>Diabetes</v>
      </c>
      <c r="L649" s="60">
        <f>_xlfn.XLOOKUP(A649,'Hospitalisation Transform'!$A$2:$A$2344,'Hospitalisation Transform'!$B$2:$B$2344)</f>
        <v>22814</v>
      </c>
      <c r="M649" s="82">
        <f>_xlfn.XLOOKUP(A649,'Hospitalisation Transform'!$A$2:$A$2344,'Hospitalisation Transform'!$D$2:$D$2344)</f>
        <v>15174.81</v>
      </c>
      <c r="N649" s="14" t="str">
        <f>_xlfn.XLOOKUP(A649,'Hospitalisation Transform'!$A$2:$A$2344,'Hospitalisation Transform'!$E$2:$E$2344)</f>
        <v>tier - 2</v>
      </c>
      <c r="O649" s="14" t="str">
        <f>_xlfn.XLOOKUP(A649,'Hospitalisation Transform'!$A$2:$A$2344,'Hospitalisation Transform'!$F$2:$F$2344)</f>
        <v>tier - 1</v>
      </c>
      <c r="P649" s="14" t="str">
        <f>_xlfn.XLOOKUP(A649,'Hospitalisation Transform'!$A$2:$A$2344,'Hospitalisation Transform'!$G$2:$G$2344)</f>
        <v>R1012</v>
      </c>
      <c r="Q649" s="14">
        <f>_xlfn.XLOOKUP(A649,'Hospitalisation Transform'!$A$2:$A$2344,'Hospitalisation Transform'!$H$2:$H$2344)</f>
        <v>61</v>
      </c>
    </row>
    <row r="650" spans="1:17" ht="15.5" x14ac:dyDescent="0.35">
      <c r="A650" s="59" t="s">
        <v>1723</v>
      </c>
      <c r="B650" s="39" t="str">
        <f>_xlfn.XLOOKUP(A650,'Customer Names Transform'!$A$2:$A$2336,'Customer Names Transform'!$D$2:$D$2336)</f>
        <v>Kevin L</v>
      </c>
      <c r="C650" s="28">
        <f>_xlfn.XLOOKUP(A650,'Medical Exam Transform'!$A$2:$A$2336,'Medical Exam Transform'!$B$2:$B$2336)</f>
        <v>39.799999999999997</v>
      </c>
      <c r="D650" s="14">
        <f>_xlfn.XLOOKUP(A650,'Medical Exam Transform'!$A$2:$A$2336,'Medical Exam Transform'!$C$2:$C$2336)</f>
        <v>4.6500000000000004</v>
      </c>
      <c r="E650" s="14" t="str">
        <f>_xlfn.XLOOKUP(A650,'Medical Exam Transform'!$A$2:$A$2336,'Medical Exam Transform'!$D$2:$D$2336)</f>
        <v>Yes</v>
      </c>
      <c r="F650" s="14" t="str">
        <f>_xlfn.XLOOKUP(A650,'Medical Exam Transform'!$A$2:$A$2336,'Medical Exam Transform'!$E$2:$E$2336)</f>
        <v>No</v>
      </c>
      <c r="G650" s="14" t="str">
        <f>_xlfn.XLOOKUP(A650,'Medical Exam Transform'!$A$2:$A$2336,'Medical Exam Transform'!$F$2:$F$2336)</f>
        <v>No</v>
      </c>
      <c r="H650" s="14">
        <f>_xlfn.XLOOKUP(A650,'Medical Exam Transform'!$A$2:$A$2336,'Medical Exam Transform'!$G$2:$G$2336)</f>
        <v>2</v>
      </c>
      <c r="I650" s="14" t="str">
        <f>_xlfn.XLOOKUP(A650,'Medical Exam Transform'!$A$2:$A$2336,'Medical Exam Transform'!$H$2:$H$2336)</f>
        <v>No</v>
      </c>
      <c r="J650" s="14" t="str">
        <f>_xlfn.XLOOKUP(A650,'Medical Exam Transform'!$A$2:$A$2336,'Medical Exam Transform'!$I$2:$I$2336)</f>
        <v>Obesity</v>
      </c>
      <c r="K650" s="14" t="str">
        <f>_xlfn.XLOOKUP(A650,'Medical Exam Transform'!$A$2:$A$2336,'Medical Exam Transform'!$J$2:$J$2336)</f>
        <v>Prediabetes</v>
      </c>
      <c r="L650" s="60">
        <f>_xlfn.XLOOKUP(A650,'Hospitalisation Transform'!$A$2:$A$2344,'Hospitalisation Transform'!$B$2:$B$2344)</f>
        <v>21887</v>
      </c>
      <c r="M650" s="82">
        <f>_xlfn.XLOOKUP(A650,'Hospitalisation Transform'!$A$2:$A$2344,'Hospitalisation Transform'!$D$2:$D$2344)</f>
        <v>15170.07</v>
      </c>
      <c r="N650" s="14" t="str">
        <f>_xlfn.XLOOKUP(A650,'Hospitalisation Transform'!$A$2:$A$2344,'Hospitalisation Transform'!$E$2:$E$2344)</f>
        <v>tier - 2</v>
      </c>
      <c r="O650" s="14" t="str">
        <f>_xlfn.XLOOKUP(A650,'Hospitalisation Transform'!$A$2:$A$2344,'Hospitalisation Transform'!$F$2:$F$2344)</f>
        <v>tier - 3</v>
      </c>
      <c r="P650" s="14" t="str">
        <f>_xlfn.XLOOKUP(A650,'Hospitalisation Transform'!$A$2:$A$2344,'Hospitalisation Transform'!$G$2:$G$2344)</f>
        <v>R1011</v>
      </c>
      <c r="Q650" s="14">
        <f>_xlfn.XLOOKUP(A650,'Hospitalisation Transform'!$A$2:$A$2344,'Hospitalisation Transform'!$H$2:$H$2344)</f>
        <v>64</v>
      </c>
    </row>
    <row r="651" spans="1:17" ht="15.5" x14ac:dyDescent="0.35">
      <c r="A651" s="59" t="s">
        <v>1722</v>
      </c>
      <c r="B651" s="39" t="str">
        <f>_xlfn.XLOOKUP(A651,'Customer Names Transform'!$A$2:$A$2336,'Customer Names Transform'!$D$2:$D$2336)</f>
        <v>Gregory</v>
      </c>
      <c r="C651" s="28">
        <f>_xlfn.XLOOKUP(A651,'Medical Exam Transform'!$A$2:$A$2336,'Medical Exam Transform'!$B$2:$B$2336)</f>
        <v>33.659999999999997</v>
      </c>
      <c r="D651" s="14">
        <f>_xlfn.XLOOKUP(A651,'Medical Exam Transform'!$A$2:$A$2336,'Medical Exam Transform'!$C$2:$C$2336)</f>
        <v>5.65</v>
      </c>
      <c r="E651" s="14" t="str">
        <f>_xlfn.XLOOKUP(A651,'Medical Exam Transform'!$A$2:$A$2336,'Medical Exam Transform'!$D$2:$D$2336)</f>
        <v>Yes</v>
      </c>
      <c r="F651" s="14" t="str">
        <f>_xlfn.XLOOKUP(A651,'Medical Exam Transform'!$A$2:$A$2336,'Medical Exam Transform'!$E$2:$E$2336)</f>
        <v>No</v>
      </c>
      <c r="G651" s="14" t="str">
        <f>_xlfn.XLOOKUP(A651,'Medical Exam Transform'!$A$2:$A$2336,'Medical Exam Transform'!$F$2:$F$2336)</f>
        <v>No</v>
      </c>
      <c r="H651" s="14">
        <f>_xlfn.XLOOKUP(A651,'Medical Exam Transform'!$A$2:$A$2336,'Medical Exam Transform'!$G$2:$G$2336)</f>
        <v>2</v>
      </c>
      <c r="I651" s="14" t="str">
        <f>_xlfn.XLOOKUP(A651,'Medical Exam Transform'!$A$2:$A$2336,'Medical Exam Transform'!$H$2:$H$2336)</f>
        <v>No</v>
      </c>
      <c r="J651" s="14" t="str">
        <f>_xlfn.XLOOKUP(A651,'Medical Exam Transform'!$A$2:$A$2336,'Medical Exam Transform'!$I$2:$I$2336)</f>
        <v>Obesity</v>
      </c>
      <c r="K651" s="14" t="str">
        <f>_xlfn.XLOOKUP(A651,'Medical Exam Transform'!$A$2:$A$2336,'Medical Exam Transform'!$J$2:$J$2336)</f>
        <v>Normal</v>
      </c>
      <c r="L651" s="60">
        <f>_xlfn.XLOOKUP(A651,'Hospitalisation Transform'!$A$2:$A$2344,'Hospitalisation Transform'!$B$2:$B$2344)</f>
        <v>21705</v>
      </c>
      <c r="M651" s="82">
        <f>_xlfn.XLOOKUP(A651,'Hospitalisation Transform'!$A$2:$A$2344,'Hospitalisation Transform'!$D$2:$D$2344)</f>
        <v>15161.53</v>
      </c>
      <c r="N651" s="14" t="str">
        <f>_xlfn.XLOOKUP(A651,'Hospitalisation Transform'!$A$2:$A$2344,'Hospitalisation Transform'!$E$2:$E$2344)</f>
        <v>tier - 2</v>
      </c>
      <c r="O651" s="14" t="str">
        <f>_xlfn.XLOOKUP(A651,'Hospitalisation Transform'!$A$2:$A$2344,'Hospitalisation Transform'!$F$2:$F$2344)</f>
        <v>tier - 1</v>
      </c>
      <c r="P651" s="14" t="str">
        <f>_xlfn.XLOOKUP(A651,'Hospitalisation Transform'!$A$2:$A$2344,'Hospitalisation Transform'!$G$2:$G$2344)</f>
        <v>R1013</v>
      </c>
      <c r="Q651" s="14">
        <f>_xlfn.XLOOKUP(A651,'Hospitalisation Transform'!$A$2:$A$2344,'Hospitalisation Transform'!$H$2:$H$2344)</f>
        <v>64</v>
      </c>
    </row>
    <row r="652" spans="1:17" ht="15.5" x14ac:dyDescent="0.35">
      <c r="A652" s="59" t="s">
        <v>1721</v>
      </c>
      <c r="B652" s="39" t="str">
        <f>_xlfn.XLOOKUP(A652,'Customer Names Transform'!$A$2:$A$2336,'Customer Names Transform'!$D$2:$D$2336)</f>
        <v>Della</v>
      </c>
      <c r="C652" s="28">
        <f>_xlfn.XLOOKUP(A652,'Medical Exam Transform'!$A$2:$A$2336,'Medical Exam Transform'!$B$2:$B$2336)</f>
        <v>35.5</v>
      </c>
      <c r="D652" s="14">
        <f>_xlfn.XLOOKUP(A652,'Medical Exam Transform'!$A$2:$A$2336,'Medical Exam Transform'!$C$2:$C$2336)</f>
        <v>11.97</v>
      </c>
      <c r="E652" s="14" t="str">
        <f>_xlfn.XLOOKUP(A652,'Medical Exam Transform'!$A$2:$A$2336,'Medical Exam Transform'!$D$2:$D$2336)</f>
        <v>No</v>
      </c>
      <c r="F652" s="14" t="str">
        <f>_xlfn.XLOOKUP(A652,'Medical Exam Transform'!$A$2:$A$2336,'Medical Exam Transform'!$E$2:$E$2336)</f>
        <v>No</v>
      </c>
      <c r="G652" s="14" t="str">
        <f>_xlfn.XLOOKUP(A652,'Medical Exam Transform'!$A$2:$A$2336,'Medical Exam Transform'!$F$2:$F$2336)</f>
        <v>No</v>
      </c>
      <c r="H652" s="14">
        <f>_xlfn.XLOOKUP(A652,'Medical Exam Transform'!$A$2:$A$2336,'Medical Exam Transform'!$G$2:$G$2336)</f>
        <v>0</v>
      </c>
      <c r="I652" s="14" t="str">
        <f>_xlfn.XLOOKUP(A652,'Medical Exam Transform'!$A$2:$A$2336,'Medical Exam Transform'!$H$2:$H$2336)</f>
        <v>No</v>
      </c>
      <c r="J652" s="14" t="str">
        <f>_xlfn.XLOOKUP(A652,'Medical Exam Transform'!$A$2:$A$2336,'Medical Exam Transform'!$I$2:$I$2336)</f>
        <v>Obesity</v>
      </c>
      <c r="K652" s="14" t="str">
        <f>_xlfn.XLOOKUP(A652,'Medical Exam Transform'!$A$2:$A$2336,'Medical Exam Transform'!$J$2:$J$2336)</f>
        <v>Diabetes</v>
      </c>
      <c r="L652" s="60">
        <f>_xlfn.XLOOKUP(A652,'Hospitalisation Transform'!$A$2:$A$2344,'Hospitalisation Transform'!$B$2:$B$2344)</f>
        <v>22944</v>
      </c>
      <c r="M652" s="82">
        <f>_xlfn.XLOOKUP(A652,'Hospitalisation Transform'!$A$2:$A$2344,'Hospitalisation Transform'!$D$2:$D$2344)</f>
        <v>15161.25</v>
      </c>
      <c r="N652" s="14" t="str">
        <f>_xlfn.XLOOKUP(A652,'Hospitalisation Transform'!$A$2:$A$2344,'Hospitalisation Transform'!$E$2:$E$2344)</f>
        <v>tier - 2</v>
      </c>
      <c r="O652" s="14" t="str">
        <f>_xlfn.XLOOKUP(A652,'Hospitalisation Transform'!$A$2:$A$2344,'Hospitalisation Transform'!$F$2:$F$2344)</f>
        <v>tier - 2</v>
      </c>
      <c r="P652" s="14" t="str">
        <f>_xlfn.XLOOKUP(A652,'Hospitalisation Transform'!$A$2:$A$2344,'Hospitalisation Transform'!$G$2:$G$2344)</f>
        <v>R1012</v>
      </c>
      <c r="Q652" s="14">
        <f>_xlfn.XLOOKUP(A652,'Hospitalisation Transform'!$A$2:$A$2344,'Hospitalisation Transform'!$H$2:$H$2344)</f>
        <v>61</v>
      </c>
    </row>
    <row r="653" spans="1:17" ht="15.5" x14ac:dyDescent="0.35">
      <c r="A653" s="59" t="s">
        <v>1720</v>
      </c>
      <c r="B653" s="39" t="str">
        <f>_xlfn.XLOOKUP(A653,'Customer Names Transform'!$A$2:$A$2336,'Customer Names Transform'!$D$2:$D$2336)</f>
        <v>David</v>
      </c>
      <c r="C653" s="28">
        <f>_xlfn.XLOOKUP(A653,'Medical Exam Transform'!$A$2:$A$2336,'Medical Exam Transform'!$B$2:$B$2336)</f>
        <v>41.63</v>
      </c>
      <c r="D653" s="14">
        <f>_xlfn.XLOOKUP(A653,'Medical Exam Transform'!$A$2:$A$2336,'Medical Exam Transform'!$C$2:$C$2336)</f>
        <v>6.71</v>
      </c>
      <c r="E653" s="14" t="str">
        <f>_xlfn.XLOOKUP(A653,'Medical Exam Transform'!$A$2:$A$2336,'Medical Exam Transform'!$D$2:$D$2336)</f>
        <v>No</v>
      </c>
      <c r="F653" s="14" t="str">
        <f>_xlfn.XLOOKUP(A653,'Medical Exam Transform'!$A$2:$A$2336,'Medical Exam Transform'!$E$2:$E$2336)</f>
        <v>No</v>
      </c>
      <c r="G653" s="14" t="str">
        <f>_xlfn.XLOOKUP(A653,'Medical Exam Transform'!$A$2:$A$2336,'Medical Exam Transform'!$F$2:$F$2336)</f>
        <v>No</v>
      </c>
      <c r="H653" s="14">
        <f>_xlfn.XLOOKUP(A653,'Medical Exam Transform'!$A$2:$A$2336,'Medical Exam Transform'!$G$2:$G$2336)</f>
        <v>0</v>
      </c>
      <c r="I653" s="14" t="str">
        <f>_xlfn.XLOOKUP(A653,'Medical Exam Transform'!$A$2:$A$2336,'Medical Exam Transform'!$H$2:$H$2336)</f>
        <v>No</v>
      </c>
      <c r="J653" s="14" t="str">
        <f>_xlfn.XLOOKUP(A653,'Medical Exam Transform'!$A$2:$A$2336,'Medical Exam Transform'!$I$2:$I$2336)</f>
        <v>Obesity</v>
      </c>
      <c r="K653" s="14" t="str">
        <f>_xlfn.XLOOKUP(A653,'Medical Exam Transform'!$A$2:$A$2336,'Medical Exam Transform'!$J$2:$J$2336)</f>
        <v>Diabetes</v>
      </c>
      <c r="L653" s="60">
        <f>_xlfn.XLOOKUP(A653,'Hospitalisation Transform'!$A$2:$A$2344,'Hospitalisation Transform'!$B$2:$B$2344)</f>
        <v>26262</v>
      </c>
      <c r="M653" s="82">
        <f>_xlfn.XLOOKUP(A653,'Hospitalisation Transform'!$A$2:$A$2344,'Hospitalisation Transform'!$D$2:$D$2344)</f>
        <v>15150.44</v>
      </c>
      <c r="N653" s="14" t="str">
        <f>_xlfn.XLOOKUP(A653,'Hospitalisation Transform'!$A$2:$A$2344,'Hospitalisation Transform'!$E$2:$E$2344)</f>
        <v>tier - 2</v>
      </c>
      <c r="O653" s="14" t="str">
        <f>_xlfn.XLOOKUP(A653,'Hospitalisation Transform'!$A$2:$A$2344,'Hospitalisation Transform'!$F$2:$F$2344)</f>
        <v>tier - 1</v>
      </c>
      <c r="P653" s="14" t="str">
        <f>_xlfn.XLOOKUP(A653,'Hospitalisation Transform'!$A$2:$A$2344,'Hospitalisation Transform'!$G$2:$G$2344)</f>
        <v>R1023</v>
      </c>
      <c r="Q653" s="14">
        <f>_xlfn.XLOOKUP(A653,'Hospitalisation Transform'!$A$2:$A$2344,'Hospitalisation Transform'!$H$2:$H$2344)</f>
        <v>52</v>
      </c>
    </row>
    <row r="654" spans="1:17" ht="15.5" x14ac:dyDescent="0.35">
      <c r="A654" s="59" t="s">
        <v>1719</v>
      </c>
      <c r="B654" s="39" t="str">
        <f>_xlfn.XLOOKUP(A654,'Customer Names Transform'!$A$2:$A$2336,'Customer Names Transform'!$D$2:$D$2336)</f>
        <v>Victoria</v>
      </c>
      <c r="C654" s="28">
        <f>_xlfn.XLOOKUP(A654,'Medical Exam Transform'!$A$2:$A$2336,'Medical Exam Transform'!$B$2:$B$2336)</f>
        <v>46.49</v>
      </c>
      <c r="D654" s="14">
        <f>_xlfn.XLOOKUP(A654,'Medical Exam Transform'!$A$2:$A$2336,'Medical Exam Transform'!$C$2:$C$2336)</f>
        <v>11.92</v>
      </c>
      <c r="E654" s="14" t="str">
        <f>_xlfn.XLOOKUP(A654,'Medical Exam Transform'!$A$2:$A$2336,'Medical Exam Transform'!$D$2:$D$2336)</f>
        <v>No</v>
      </c>
      <c r="F654" s="14" t="str">
        <f>_xlfn.XLOOKUP(A654,'Medical Exam Transform'!$A$2:$A$2336,'Medical Exam Transform'!$E$2:$E$2336)</f>
        <v>No</v>
      </c>
      <c r="G654" s="14" t="str">
        <f>_xlfn.XLOOKUP(A654,'Medical Exam Transform'!$A$2:$A$2336,'Medical Exam Transform'!$F$2:$F$2336)</f>
        <v>No</v>
      </c>
      <c r="H654" s="14">
        <f>_xlfn.XLOOKUP(A654,'Medical Exam Transform'!$A$2:$A$2336,'Medical Exam Transform'!$G$2:$G$2336)</f>
        <v>0</v>
      </c>
      <c r="I654" s="14" t="str">
        <f>_xlfn.XLOOKUP(A654,'Medical Exam Transform'!$A$2:$A$2336,'Medical Exam Transform'!$H$2:$H$2336)</f>
        <v>No</v>
      </c>
      <c r="J654" s="14" t="str">
        <f>_xlfn.XLOOKUP(A654,'Medical Exam Transform'!$A$2:$A$2336,'Medical Exam Transform'!$I$2:$I$2336)</f>
        <v>Obesity</v>
      </c>
      <c r="K654" s="14" t="str">
        <f>_xlfn.XLOOKUP(A654,'Medical Exam Transform'!$A$2:$A$2336,'Medical Exam Transform'!$J$2:$J$2336)</f>
        <v>Diabetes</v>
      </c>
      <c r="L654" s="60">
        <f>_xlfn.XLOOKUP(A654,'Hospitalisation Transform'!$A$2:$A$2344,'Hospitalisation Transform'!$B$2:$B$2344)</f>
        <v>28738</v>
      </c>
      <c r="M654" s="82">
        <f>_xlfn.XLOOKUP(A654,'Hospitalisation Transform'!$A$2:$A$2344,'Hospitalisation Transform'!$D$2:$D$2344)</f>
        <v>15123.19</v>
      </c>
      <c r="N654" s="14" t="str">
        <f>_xlfn.XLOOKUP(A654,'Hospitalisation Transform'!$A$2:$A$2344,'Hospitalisation Transform'!$E$2:$E$2344)</f>
        <v>tier - 2</v>
      </c>
      <c r="O654" s="14" t="str">
        <f>_xlfn.XLOOKUP(A654,'Hospitalisation Transform'!$A$2:$A$2344,'Hospitalisation Transform'!$F$2:$F$2344)</f>
        <v>tier - 1</v>
      </c>
      <c r="P654" s="14" t="str">
        <f>_xlfn.XLOOKUP(A654,'Hospitalisation Transform'!$A$2:$A$2344,'Hospitalisation Transform'!$G$2:$G$2344)</f>
        <v>R1011</v>
      </c>
      <c r="Q654" s="14">
        <f>_xlfn.XLOOKUP(A654,'Hospitalisation Transform'!$A$2:$A$2344,'Hospitalisation Transform'!$H$2:$H$2344)</f>
        <v>45</v>
      </c>
    </row>
    <row r="655" spans="1:17" ht="15.5" x14ac:dyDescent="0.35">
      <c r="A655" s="59" t="s">
        <v>1718</v>
      </c>
      <c r="B655" s="39" t="str">
        <f>_xlfn.XLOOKUP(A655,'Customer Names Transform'!$A$2:$A$2336,'Customer Names Transform'!$D$2:$D$2336)</f>
        <v>Tasos</v>
      </c>
      <c r="C655" s="28">
        <f>_xlfn.XLOOKUP(A655,'Medical Exam Transform'!$A$2:$A$2336,'Medical Exam Transform'!$B$2:$B$2336)</f>
        <v>43.29</v>
      </c>
      <c r="D655" s="14">
        <f>_xlfn.XLOOKUP(A655,'Medical Exam Transform'!$A$2:$A$2336,'Medical Exam Transform'!$C$2:$C$2336)</f>
        <v>5.35</v>
      </c>
      <c r="E655" s="14" t="str">
        <f>_xlfn.XLOOKUP(A655,'Medical Exam Transform'!$A$2:$A$2336,'Medical Exam Transform'!$D$2:$D$2336)</f>
        <v>No</v>
      </c>
      <c r="F655" s="14" t="str">
        <f>_xlfn.XLOOKUP(A655,'Medical Exam Transform'!$A$2:$A$2336,'Medical Exam Transform'!$E$2:$E$2336)</f>
        <v>No</v>
      </c>
      <c r="G655" s="14" t="str">
        <f>_xlfn.XLOOKUP(A655,'Medical Exam Transform'!$A$2:$A$2336,'Medical Exam Transform'!$F$2:$F$2336)</f>
        <v>No</v>
      </c>
      <c r="H655" s="14">
        <f>_xlfn.XLOOKUP(A655,'Medical Exam Transform'!$A$2:$A$2336,'Medical Exam Transform'!$G$2:$G$2336)</f>
        <v>2</v>
      </c>
      <c r="I655" s="14" t="str">
        <f>_xlfn.XLOOKUP(A655,'Medical Exam Transform'!$A$2:$A$2336,'Medical Exam Transform'!$H$2:$H$2336)</f>
        <v>No</v>
      </c>
      <c r="J655" s="14" t="str">
        <f>_xlfn.XLOOKUP(A655,'Medical Exam Transform'!$A$2:$A$2336,'Medical Exam Transform'!$I$2:$I$2336)</f>
        <v>Obesity</v>
      </c>
      <c r="K655" s="14" t="str">
        <f>_xlfn.XLOOKUP(A655,'Medical Exam Transform'!$A$2:$A$2336,'Medical Exam Transform'!$J$2:$J$2336)</f>
        <v>Prediabetes</v>
      </c>
      <c r="L655" s="60">
        <f>_xlfn.XLOOKUP(A655,'Hospitalisation Transform'!$A$2:$A$2344,'Hospitalisation Transform'!$B$2:$B$2344)</f>
        <v>26610</v>
      </c>
      <c r="M655" s="82">
        <f>_xlfn.XLOOKUP(A655,'Hospitalisation Transform'!$A$2:$A$2344,'Hospitalisation Transform'!$D$2:$D$2344)</f>
        <v>15103.69</v>
      </c>
      <c r="N655" s="14" t="str">
        <f>_xlfn.XLOOKUP(A655,'Hospitalisation Transform'!$A$2:$A$2344,'Hospitalisation Transform'!$E$2:$E$2344)</f>
        <v>tier - 2</v>
      </c>
      <c r="O655" s="14" t="str">
        <f>_xlfn.XLOOKUP(A655,'Hospitalisation Transform'!$A$2:$A$2344,'Hospitalisation Transform'!$F$2:$F$2344)</f>
        <v>tier - 1</v>
      </c>
      <c r="P655" s="14" t="str">
        <f>_xlfn.XLOOKUP(A655,'Hospitalisation Transform'!$A$2:$A$2344,'Hospitalisation Transform'!$G$2:$G$2344)</f>
        <v>R1012</v>
      </c>
      <c r="Q655" s="14">
        <f>_xlfn.XLOOKUP(A655,'Hospitalisation Transform'!$A$2:$A$2344,'Hospitalisation Transform'!$H$2:$H$2344)</f>
        <v>51</v>
      </c>
    </row>
    <row r="656" spans="1:17" ht="15.5" x14ac:dyDescent="0.35">
      <c r="A656" s="59" t="s">
        <v>1717</v>
      </c>
      <c r="B656" s="39" t="str">
        <f>_xlfn.XLOOKUP(A656,'Customer Names Transform'!$A$2:$A$2336,'Customer Names Transform'!$D$2:$D$2336)</f>
        <v>Thomas</v>
      </c>
      <c r="C656" s="28">
        <f>_xlfn.XLOOKUP(A656,'Medical Exam Transform'!$A$2:$A$2336,'Medical Exam Transform'!$B$2:$B$2336)</f>
        <v>43.08</v>
      </c>
      <c r="D656" s="14">
        <f>_xlfn.XLOOKUP(A656,'Medical Exam Transform'!$A$2:$A$2336,'Medical Exam Transform'!$C$2:$C$2336)</f>
        <v>8.9600000000000009</v>
      </c>
      <c r="E656" s="14" t="str">
        <f>_xlfn.XLOOKUP(A656,'Medical Exam Transform'!$A$2:$A$2336,'Medical Exam Transform'!$D$2:$D$2336)</f>
        <v>Yes</v>
      </c>
      <c r="F656" s="14" t="str">
        <f>_xlfn.XLOOKUP(A656,'Medical Exam Transform'!$A$2:$A$2336,'Medical Exam Transform'!$E$2:$E$2336)</f>
        <v>No</v>
      </c>
      <c r="G656" s="14" t="str">
        <f>_xlfn.XLOOKUP(A656,'Medical Exam Transform'!$A$2:$A$2336,'Medical Exam Transform'!$F$2:$F$2336)</f>
        <v>No</v>
      </c>
      <c r="H656" s="14">
        <f>_xlfn.XLOOKUP(A656,'Medical Exam Transform'!$A$2:$A$2336,'Medical Exam Transform'!$G$2:$G$2336)</f>
        <v>1</v>
      </c>
      <c r="I656" s="14" t="str">
        <f>_xlfn.XLOOKUP(A656,'Medical Exam Transform'!$A$2:$A$2336,'Medical Exam Transform'!$H$2:$H$2336)</f>
        <v>No</v>
      </c>
      <c r="J656" s="14" t="str">
        <f>_xlfn.XLOOKUP(A656,'Medical Exam Transform'!$A$2:$A$2336,'Medical Exam Transform'!$I$2:$I$2336)</f>
        <v>Obesity</v>
      </c>
      <c r="K656" s="14" t="str">
        <f>_xlfn.XLOOKUP(A656,'Medical Exam Transform'!$A$2:$A$2336,'Medical Exam Transform'!$J$2:$J$2336)</f>
        <v>Normal</v>
      </c>
      <c r="L656" s="60">
        <f>_xlfn.XLOOKUP(A656,'Hospitalisation Transform'!$A$2:$A$2344,'Hospitalisation Transform'!$B$2:$B$2344)</f>
        <v>27693</v>
      </c>
      <c r="M656" s="82">
        <f>_xlfn.XLOOKUP(A656,'Hospitalisation Transform'!$A$2:$A$2344,'Hospitalisation Transform'!$D$2:$D$2344)</f>
        <v>15090.35</v>
      </c>
      <c r="N656" s="14" t="str">
        <f>_xlfn.XLOOKUP(A656,'Hospitalisation Transform'!$A$2:$A$2344,'Hospitalisation Transform'!$E$2:$E$2344)</f>
        <v>tier - 2</v>
      </c>
      <c r="O656" s="14" t="str">
        <f>_xlfn.XLOOKUP(A656,'Hospitalisation Transform'!$A$2:$A$2344,'Hospitalisation Transform'!$F$2:$F$2344)</f>
        <v>tier - 1</v>
      </c>
      <c r="P656" s="14" t="str">
        <f>_xlfn.XLOOKUP(A656,'Hospitalisation Transform'!$A$2:$A$2344,'Hospitalisation Transform'!$G$2:$G$2344)</f>
        <v>R1023</v>
      </c>
      <c r="Q656" s="14">
        <f>_xlfn.XLOOKUP(A656,'Hospitalisation Transform'!$A$2:$A$2344,'Hospitalisation Transform'!$H$2:$H$2344)</f>
        <v>48</v>
      </c>
    </row>
    <row r="657" spans="1:17" ht="15.5" x14ac:dyDescent="0.35">
      <c r="A657" s="59" t="s">
        <v>1716</v>
      </c>
      <c r="B657" s="39" t="str">
        <f>_xlfn.XLOOKUP(A657,'Customer Names Transform'!$A$2:$A$2336,'Customer Names Transform'!$D$2:$D$2336)</f>
        <v>Lukasz</v>
      </c>
      <c r="C657" s="28">
        <f>_xlfn.XLOOKUP(A657,'Medical Exam Transform'!$A$2:$A$2336,'Medical Exam Transform'!$B$2:$B$2336)</f>
        <v>39.07</v>
      </c>
      <c r="D657" s="14">
        <f>_xlfn.XLOOKUP(A657,'Medical Exam Transform'!$A$2:$A$2336,'Medical Exam Transform'!$C$2:$C$2336)</f>
        <v>11.93</v>
      </c>
      <c r="E657" s="14" t="str">
        <f>_xlfn.XLOOKUP(A657,'Medical Exam Transform'!$A$2:$A$2336,'Medical Exam Transform'!$D$2:$D$2336)</f>
        <v>No</v>
      </c>
      <c r="F657" s="14" t="str">
        <f>_xlfn.XLOOKUP(A657,'Medical Exam Transform'!$A$2:$A$2336,'Medical Exam Transform'!$E$2:$E$2336)</f>
        <v>No</v>
      </c>
      <c r="G657" s="14" t="str">
        <f>_xlfn.XLOOKUP(A657,'Medical Exam Transform'!$A$2:$A$2336,'Medical Exam Transform'!$F$2:$F$2336)</f>
        <v>No</v>
      </c>
      <c r="H657" s="14">
        <f>_xlfn.XLOOKUP(A657,'Medical Exam Transform'!$A$2:$A$2336,'Medical Exam Transform'!$G$2:$G$2336)</f>
        <v>0</v>
      </c>
      <c r="I657" s="14" t="str">
        <f>_xlfn.XLOOKUP(A657,'Medical Exam Transform'!$A$2:$A$2336,'Medical Exam Transform'!$H$2:$H$2336)</f>
        <v>No</v>
      </c>
      <c r="J657" s="14" t="str">
        <f>_xlfn.XLOOKUP(A657,'Medical Exam Transform'!$A$2:$A$2336,'Medical Exam Transform'!$I$2:$I$2336)</f>
        <v>Obesity</v>
      </c>
      <c r="K657" s="14" t="str">
        <f>_xlfn.XLOOKUP(A657,'Medical Exam Transform'!$A$2:$A$2336,'Medical Exam Transform'!$J$2:$J$2336)</f>
        <v>Diabetes</v>
      </c>
      <c r="L657" s="60">
        <f>_xlfn.XLOOKUP(A657,'Hospitalisation Transform'!$A$2:$A$2344,'Hospitalisation Transform'!$B$2:$B$2344)</f>
        <v>25001</v>
      </c>
      <c r="M657" s="82">
        <f>_xlfn.XLOOKUP(A657,'Hospitalisation Transform'!$A$2:$A$2344,'Hospitalisation Transform'!$D$2:$D$2344)</f>
        <v>15052.68</v>
      </c>
      <c r="N657" s="14" t="str">
        <f>_xlfn.XLOOKUP(A657,'Hospitalisation Transform'!$A$2:$A$2344,'Hospitalisation Transform'!$E$2:$E$2344)</f>
        <v>tier - 2</v>
      </c>
      <c r="O657" s="14" t="str">
        <f>_xlfn.XLOOKUP(A657,'Hospitalisation Transform'!$A$2:$A$2344,'Hospitalisation Transform'!$F$2:$F$2344)</f>
        <v>tier - 2</v>
      </c>
      <c r="P657" s="14" t="str">
        <f>_xlfn.XLOOKUP(A657,'Hospitalisation Transform'!$A$2:$A$2344,'Hospitalisation Transform'!$G$2:$G$2344)</f>
        <v>R1022</v>
      </c>
      <c r="Q657" s="14">
        <f>_xlfn.XLOOKUP(A657,'Hospitalisation Transform'!$A$2:$A$2344,'Hospitalisation Transform'!$H$2:$H$2344)</f>
        <v>55</v>
      </c>
    </row>
    <row r="658" spans="1:17" ht="15.5" x14ac:dyDescent="0.35">
      <c r="A658" s="59" t="s">
        <v>1715</v>
      </c>
      <c r="B658" s="39" t="str">
        <f>_xlfn.XLOOKUP(A658,'Customer Names Transform'!$A$2:$A$2336,'Customer Names Transform'!$D$2:$D$2336)</f>
        <v>Matthew A.</v>
      </c>
      <c r="C658" s="28">
        <f>_xlfn.XLOOKUP(A658,'Medical Exam Transform'!$A$2:$A$2336,'Medical Exam Transform'!$B$2:$B$2336)</f>
        <v>41.3</v>
      </c>
      <c r="D658" s="14">
        <f>_xlfn.XLOOKUP(A658,'Medical Exam Transform'!$A$2:$A$2336,'Medical Exam Transform'!$C$2:$C$2336)</f>
        <v>9.59</v>
      </c>
      <c r="E658" s="14" t="str">
        <f>_xlfn.XLOOKUP(A658,'Medical Exam Transform'!$A$2:$A$2336,'Medical Exam Transform'!$D$2:$D$2336)</f>
        <v>No</v>
      </c>
      <c r="F658" s="14" t="str">
        <f>_xlfn.XLOOKUP(A658,'Medical Exam Transform'!$A$2:$A$2336,'Medical Exam Transform'!$E$2:$E$2336)</f>
        <v>No</v>
      </c>
      <c r="G658" s="14" t="str">
        <f>_xlfn.XLOOKUP(A658,'Medical Exam Transform'!$A$2:$A$2336,'Medical Exam Transform'!$F$2:$F$2336)</f>
        <v>No</v>
      </c>
      <c r="H658" s="14">
        <f>_xlfn.XLOOKUP(A658,'Medical Exam Transform'!$A$2:$A$2336,'Medical Exam Transform'!$G$2:$G$2336)</f>
        <v>0</v>
      </c>
      <c r="I658" s="14" t="str">
        <f>_xlfn.XLOOKUP(A658,'Medical Exam Transform'!$A$2:$A$2336,'Medical Exam Transform'!$H$2:$H$2336)</f>
        <v>No</v>
      </c>
      <c r="J658" s="14" t="str">
        <f>_xlfn.XLOOKUP(A658,'Medical Exam Transform'!$A$2:$A$2336,'Medical Exam Transform'!$I$2:$I$2336)</f>
        <v>Obesity</v>
      </c>
      <c r="K658" s="14" t="str">
        <f>_xlfn.XLOOKUP(A658,'Medical Exam Transform'!$A$2:$A$2336,'Medical Exam Transform'!$J$2:$J$2336)</f>
        <v>Normal</v>
      </c>
      <c r="L658" s="60">
        <f>_xlfn.XLOOKUP(A658,'Hospitalisation Transform'!$A$2:$A$2344,'Hospitalisation Transform'!$B$2:$B$2344)</f>
        <v>26160</v>
      </c>
      <c r="M658" s="82">
        <f>_xlfn.XLOOKUP(A658,'Hospitalisation Transform'!$A$2:$A$2344,'Hospitalisation Transform'!$D$2:$D$2344)</f>
        <v>15038.51</v>
      </c>
      <c r="N658" s="14" t="str">
        <f>_xlfn.XLOOKUP(A658,'Hospitalisation Transform'!$A$2:$A$2344,'Hospitalisation Transform'!$E$2:$E$2344)</f>
        <v>tier - 2</v>
      </c>
      <c r="O658" s="14" t="str">
        <f>_xlfn.XLOOKUP(A658,'Hospitalisation Transform'!$A$2:$A$2344,'Hospitalisation Transform'!$F$2:$F$2344)</f>
        <v>tier - 3</v>
      </c>
      <c r="P658" s="14" t="str">
        <f>_xlfn.XLOOKUP(A658,'Hospitalisation Transform'!$A$2:$A$2344,'Hospitalisation Transform'!$G$2:$G$2344)</f>
        <v>R1023</v>
      </c>
      <c r="Q658" s="14">
        <f>_xlfn.XLOOKUP(A658,'Hospitalisation Transform'!$A$2:$A$2344,'Hospitalisation Transform'!$H$2:$H$2344)</f>
        <v>52</v>
      </c>
    </row>
    <row r="659" spans="1:17" ht="15.5" x14ac:dyDescent="0.35">
      <c r="A659" s="59" t="s">
        <v>1714</v>
      </c>
      <c r="B659" s="39" t="str">
        <f>_xlfn.XLOOKUP(A659,'Customer Names Transform'!$A$2:$A$2336,'Customer Names Transform'!$D$2:$D$2336)</f>
        <v>Meta</v>
      </c>
      <c r="C659" s="28">
        <f>_xlfn.XLOOKUP(A659,'Medical Exam Transform'!$A$2:$A$2336,'Medical Exam Transform'!$B$2:$B$2336)</f>
        <v>42.95</v>
      </c>
      <c r="D659" s="14">
        <f>_xlfn.XLOOKUP(A659,'Medical Exam Transform'!$A$2:$A$2336,'Medical Exam Transform'!$C$2:$C$2336)</f>
        <v>11.88</v>
      </c>
      <c r="E659" s="14" t="str">
        <f>_xlfn.XLOOKUP(A659,'Medical Exam Transform'!$A$2:$A$2336,'Medical Exam Transform'!$D$2:$D$2336)</f>
        <v>Yes</v>
      </c>
      <c r="F659" s="14" t="str">
        <f>_xlfn.XLOOKUP(A659,'Medical Exam Transform'!$A$2:$A$2336,'Medical Exam Transform'!$E$2:$E$2336)</f>
        <v>No</v>
      </c>
      <c r="G659" s="14" t="str">
        <f>_xlfn.XLOOKUP(A659,'Medical Exam Transform'!$A$2:$A$2336,'Medical Exam Transform'!$F$2:$F$2336)</f>
        <v>No</v>
      </c>
      <c r="H659" s="14">
        <f>_xlfn.XLOOKUP(A659,'Medical Exam Transform'!$A$2:$A$2336,'Medical Exam Transform'!$G$2:$G$2336)</f>
        <v>2</v>
      </c>
      <c r="I659" s="14" t="str">
        <f>_xlfn.XLOOKUP(A659,'Medical Exam Transform'!$A$2:$A$2336,'Medical Exam Transform'!$H$2:$H$2336)</f>
        <v>No</v>
      </c>
      <c r="J659" s="14" t="str">
        <f>_xlfn.XLOOKUP(A659,'Medical Exam Transform'!$A$2:$A$2336,'Medical Exam Transform'!$I$2:$I$2336)</f>
        <v>Obesity</v>
      </c>
      <c r="K659" s="14" t="str">
        <f>_xlfn.XLOOKUP(A659,'Medical Exam Transform'!$A$2:$A$2336,'Medical Exam Transform'!$J$2:$J$2336)</f>
        <v>Diabetes</v>
      </c>
      <c r="L659" s="60">
        <f>_xlfn.XLOOKUP(A659,'Hospitalisation Transform'!$A$2:$A$2344,'Hospitalisation Transform'!$B$2:$B$2344)</f>
        <v>25822</v>
      </c>
      <c r="M659" s="82">
        <f>_xlfn.XLOOKUP(A659,'Hospitalisation Transform'!$A$2:$A$2344,'Hospitalisation Transform'!$D$2:$D$2344)</f>
        <v>15026.3</v>
      </c>
      <c r="N659" s="14" t="str">
        <f>_xlfn.XLOOKUP(A659,'Hospitalisation Transform'!$A$2:$A$2344,'Hospitalisation Transform'!$E$2:$E$2344)</f>
        <v>tier - 2</v>
      </c>
      <c r="O659" s="14" t="str">
        <f>_xlfn.XLOOKUP(A659,'Hospitalisation Transform'!$A$2:$A$2344,'Hospitalisation Transform'!$F$2:$F$2344)</f>
        <v>tier - 3</v>
      </c>
      <c r="P659" s="14" t="str">
        <f>_xlfn.XLOOKUP(A659,'Hospitalisation Transform'!$A$2:$A$2344,'Hospitalisation Transform'!$G$2:$G$2344)</f>
        <v>R1011</v>
      </c>
      <c r="Q659" s="14">
        <f>_xlfn.XLOOKUP(A659,'Hospitalisation Transform'!$A$2:$A$2344,'Hospitalisation Transform'!$H$2:$H$2344)</f>
        <v>53</v>
      </c>
    </row>
    <row r="660" spans="1:17" ht="15.5" x14ac:dyDescent="0.35">
      <c r="A660" s="59" t="s">
        <v>1713</v>
      </c>
      <c r="B660" s="39" t="str">
        <f>_xlfn.XLOOKUP(A660,'Customer Names Transform'!$A$2:$A$2336,'Customer Names Transform'!$D$2:$D$2336)</f>
        <v>Rachel E</v>
      </c>
      <c r="C660" s="28">
        <f>_xlfn.XLOOKUP(A660,'Medical Exam Transform'!$A$2:$A$2336,'Medical Exam Transform'!$B$2:$B$2336)</f>
        <v>46.96</v>
      </c>
      <c r="D660" s="14">
        <f>_xlfn.XLOOKUP(A660,'Medical Exam Transform'!$A$2:$A$2336,'Medical Exam Transform'!$C$2:$C$2336)</f>
        <v>4.6399999999999997</v>
      </c>
      <c r="E660" s="14" t="str">
        <f>_xlfn.XLOOKUP(A660,'Medical Exam Transform'!$A$2:$A$2336,'Medical Exam Transform'!$D$2:$D$2336)</f>
        <v>No</v>
      </c>
      <c r="F660" s="14" t="str">
        <f>_xlfn.XLOOKUP(A660,'Medical Exam Transform'!$A$2:$A$2336,'Medical Exam Transform'!$E$2:$E$2336)</f>
        <v>No</v>
      </c>
      <c r="G660" s="14" t="str">
        <f>_xlfn.XLOOKUP(A660,'Medical Exam Transform'!$A$2:$A$2336,'Medical Exam Transform'!$F$2:$F$2336)</f>
        <v>Yes</v>
      </c>
      <c r="H660" s="14">
        <f>_xlfn.XLOOKUP(A660,'Medical Exam Transform'!$A$2:$A$2336,'Medical Exam Transform'!$G$2:$G$2336)</f>
        <v>1</v>
      </c>
      <c r="I660" s="14" t="str">
        <f>_xlfn.XLOOKUP(A660,'Medical Exam Transform'!$A$2:$A$2336,'Medical Exam Transform'!$H$2:$H$2336)</f>
        <v>No</v>
      </c>
      <c r="J660" s="14" t="str">
        <f>_xlfn.XLOOKUP(A660,'Medical Exam Transform'!$A$2:$A$2336,'Medical Exam Transform'!$I$2:$I$2336)</f>
        <v>Obesity</v>
      </c>
      <c r="K660" s="14" t="str">
        <f>_xlfn.XLOOKUP(A660,'Medical Exam Transform'!$A$2:$A$2336,'Medical Exam Transform'!$J$2:$J$2336)</f>
        <v>Prediabetes</v>
      </c>
      <c r="L660" s="60">
        <f>_xlfn.XLOOKUP(A660,'Hospitalisation Transform'!$A$2:$A$2344,'Hospitalisation Transform'!$B$2:$B$2344)</f>
        <v>29184</v>
      </c>
      <c r="M660" s="82">
        <f>_xlfn.XLOOKUP(A660,'Hospitalisation Transform'!$A$2:$A$2344,'Hospitalisation Transform'!$D$2:$D$2344)</f>
        <v>15025.76</v>
      </c>
      <c r="N660" s="14" t="str">
        <f>_xlfn.XLOOKUP(A660,'Hospitalisation Transform'!$A$2:$A$2344,'Hospitalisation Transform'!$E$2:$E$2344)</f>
        <v>tier - 2</v>
      </c>
      <c r="O660" s="14" t="str">
        <f>_xlfn.XLOOKUP(A660,'Hospitalisation Transform'!$A$2:$A$2344,'Hospitalisation Transform'!$F$2:$F$2344)</f>
        <v>tier - 1</v>
      </c>
      <c r="P660" s="14" t="str">
        <f>_xlfn.XLOOKUP(A660,'Hospitalisation Transform'!$A$2:$A$2344,'Hospitalisation Transform'!$G$2:$G$2344)</f>
        <v>R1011</v>
      </c>
      <c r="Q660" s="14">
        <f>_xlfn.XLOOKUP(A660,'Hospitalisation Transform'!$A$2:$A$2344,'Hospitalisation Transform'!$H$2:$H$2344)</f>
        <v>44</v>
      </c>
    </row>
    <row r="661" spans="1:17" ht="15.5" x14ac:dyDescent="0.35">
      <c r="A661" s="59" t="s">
        <v>1712</v>
      </c>
      <c r="B661" s="39" t="str">
        <f>_xlfn.XLOOKUP(A661,'Customer Names Transform'!$A$2:$A$2336,'Customer Names Transform'!$D$2:$D$2336)</f>
        <v>Angelica</v>
      </c>
      <c r="C661" s="28">
        <f>_xlfn.XLOOKUP(A661,'Medical Exam Transform'!$A$2:$A$2336,'Medical Exam Transform'!$B$2:$B$2336)</f>
        <v>30.495000000000001</v>
      </c>
      <c r="D661" s="14">
        <f>_xlfn.XLOOKUP(A661,'Medical Exam Transform'!$A$2:$A$2336,'Medical Exam Transform'!$C$2:$C$2336)</f>
        <v>9.5299999999999994</v>
      </c>
      <c r="E661" s="14" t="str">
        <f>_xlfn.XLOOKUP(A661,'Medical Exam Transform'!$A$2:$A$2336,'Medical Exam Transform'!$D$2:$D$2336)</f>
        <v>No</v>
      </c>
      <c r="F661" s="14" t="str">
        <f>_xlfn.XLOOKUP(A661,'Medical Exam Transform'!$A$2:$A$2336,'Medical Exam Transform'!$E$2:$E$2336)</f>
        <v>No</v>
      </c>
      <c r="G661" s="14" t="str">
        <f>_xlfn.XLOOKUP(A661,'Medical Exam Transform'!$A$2:$A$2336,'Medical Exam Transform'!$F$2:$F$2336)</f>
        <v>No</v>
      </c>
      <c r="H661" s="14">
        <f>_xlfn.XLOOKUP(A661,'Medical Exam Transform'!$A$2:$A$2336,'Medical Exam Transform'!$G$2:$G$2336)</f>
        <v>0</v>
      </c>
      <c r="I661" s="14" t="str">
        <f>_xlfn.XLOOKUP(A661,'Medical Exam Transform'!$A$2:$A$2336,'Medical Exam Transform'!$H$2:$H$2336)</f>
        <v>No</v>
      </c>
      <c r="J661" s="14" t="str">
        <f>_xlfn.XLOOKUP(A661,'Medical Exam Transform'!$A$2:$A$2336,'Medical Exam Transform'!$I$2:$I$2336)</f>
        <v>Obesity</v>
      </c>
      <c r="K661" s="14" t="str">
        <f>_xlfn.XLOOKUP(A661,'Medical Exam Transform'!$A$2:$A$2336,'Medical Exam Transform'!$J$2:$J$2336)</f>
        <v>Diabetes</v>
      </c>
      <c r="L661" s="60">
        <f>_xlfn.XLOOKUP(A661,'Hospitalisation Transform'!$A$2:$A$2344,'Hospitalisation Transform'!$B$2:$B$2344)</f>
        <v>22136</v>
      </c>
      <c r="M661" s="82">
        <f>_xlfn.XLOOKUP(A661,'Hospitalisation Transform'!$A$2:$A$2344,'Hospitalisation Transform'!$D$2:$D$2344)</f>
        <v>15019.76</v>
      </c>
      <c r="N661" s="14" t="str">
        <f>_xlfn.XLOOKUP(A661,'Hospitalisation Transform'!$A$2:$A$2344,'Hospitalisation Transform'!$E$2:$E$2344)</f>
        <v>tier - 2</v>
      </c>
      <c r="O661" s="14" t="str">
        <f>_xlfn.XLOOKUP(A661,'Hospitalisation Transform'!$A$2:$A$2344,'Hospitalisation Transform'!$F$2:$F$2344)</f>
        <v>tier - 2</v>
      </c>
      <c r="P661" s="14" t="str">
        <f>_xlfn.XLOOKUP(A661,'Hospitalisation Transform'!$A$2:$A$2344,'Hospitalisation Transform'!$G$2:$G$2344)</f>
        <v>R1012</v>
      </c>
      <c r="Q661" s="14">
        <f>_xlfn.XLOOKUP(A661,'Hospitalisation Transform'!$A$2:$A$2344,'Hospitalisation Transform'!$H$2:$H$2344)</f>
        <v>63</v>
      </c>
    </row>
    <row r="662" spans="1:17" ht="15.5" x14ac:dyDescent="0.35">
      <c r="A662" s="59" t="s">
        <v>1711</v>
      </c>
      <c r="B662" s="39" t="str">
        <f>_xlfn.XLOOKUP(A662,'Customer Names Transform'!$A$2:$A$2336,'Customer Names Transform'!$D$2:$D$2336)</f>
        <v>Kathleen</v>
      </c>
      <c r="C662" s="28">
        <f>_xlfn.XLOOKUP(A662,'Medical Exam Transform'!$A$2:$A$2336,'Medical Exam Transform'!$B$2:$B$2336)</f>
        <v>17.954999999999998</v>
      </c>
      <c r="D662" s="14">
        <f>_xlfn.XLOOKUP(A662,'Medical Exam Transform'!$A$2:$A$2336,'Medical Exam Transform'!$C$2:$C$2336)</f>
        <v>5.29</v>
      </c>
      <c r="E662" s="14" t="str">
        <f>_xlfn.XLOOKUP(A662,'Medical Exam Transform'!$A$2:$A$2336,'Medical Exam Transform'!$D$2:$D$2336)</f>
        <v>Yes</v>
      </c>
      <c r="F662" s="14" t="str">
        <f>_xlfn.XLOOKUP(A662,'Medical Exam Transform'!$A$2:$A$2336,'Medical Exam Transform'!$E$2:$E$2336)</f>
        <v>No</v>
      </c>
      <c r="G662" s="14" t="str">
        <f>_xlfn.XLOOKUP(A662,'Medical Exam Transform'!$A$2:$A$2336,'Medical Exam Transform'!$F$2:$F$2336)</f>
        <v>No</v>
      </c>
      <c r="H662" s="14">
        <f>_xlfn.XLOOKUP(A662,'Medical Exam Transform'!$A$2:$A$2336,'Medical Exam Transform'!$G$2:$G$2336)</f>
        <v>1</v>
      </c>
      <c r="I662" s="14" t="str">
        <f>_xlfn.XLOOKUP(A662,'Medical Exam Transform'!$A$2:$A$2336,'Medical Exam Transform'!$H$2:$H$2336)</f>
        <v>Yes</v>
      </c>
      <c r="J662" s="14" t="str">
        <f>_xlfn.XLOOKUP(A662,'Medical Exam Transform'!$A$2:$A$2336,'Medical Exam Transform'!$I$2:$I$2336)</f>
        <v>Underweight</v>
      </c>
      <c r="K662" s="14" t="str">
        <f>_xlfn.XLOOKUP(A662,'Medical Exam Transform'!$A$2:$A$2336,'Medical Exam Transform'!$J$2:$J$2336)</f>
        <v>Normal</v>
      </c>
      <c r="L662" s="60">
        <f>_xlfn.XLOOKUP(A662,'Hospitalisation Transform'!$A$2:$A$2344,'Hospitalisation Transform'!$B$2:$B$2344)</f>
        <v>34913</v>
      </c>
      <c r="M662" s="82">
        <f>_xlfn.XLOOKUP(A662,'Hospitalisation Transform'!$A$2:$A$2344,'Hospitalisation Transform'!$D$2:$D$2344)</f>
        <v>15006.58</v>
      </c>
      <c r="N662" s="14" t="str">
        <f>_xlfn.XLOOKUP(A662,'Hospitalisation Transform'!$A$2:$A$2344,'Hospitalisation Transform'!$E$2:$E$2344)</f>
        <v>tier - 2</v>
      </c>
      <c r="O662" s="14" t="str">
        <f>_xlfn.XLOOKUP(A662,'Hospitalisation Transform'!$A$2:$A$2344,'Hospitalisation Transform'!$F$2:$F$2344)</f>
        <v>tier - 2</v>
      </c>
      <c r="P662" s="14" t="str">
        <f>_xlfn.XLOOKUP(A662,'Hospitalisation Transform'!$A$2:$A$2344,'Hospitalisation Transform'!$G$2:$G$2344)</f>
        <v>R1024</v>
      </c>
      <c r="Q662" s="14">
        <f>_xlfn.XLOOKUP(A662,'Hospitalisation Transform'!$A$2:$A$2344,'Hospitalisation Transform'!$H$2:$H$2344)</f>
        <v>28</v>
      </c>
    </row>
    <row r="663" spans="1:17" ht="15.5" x14ac:dyDescent="0.35">
      <c r="A663" s="59" t="s">
        <v>1710</v>
      </c>
      <c r="B663" s="39" t="str">
        <f>_xlfn.XLOOKUP(A663,'Customer Names Transform'!$A$2:$A$2336,'Customer Names Transform'!$D$2:$D$2336)</f>
        <v>Gabriel D.</v>
      </c>
      <c r="C663" s="28">
        <f>_xlfn.XLOOKUP(A663,'Medical Exam Transform'!$A$2:$A$2336,'Medical Exam Transform'!$B$2:$B$2336)</f>
        <v>25.6</v>
      </c>
      <c r="D663" s="14">
        <f>_xlfn.XLOOKUP(A663,'Medical Exam Transform'!$A$2:$A$2336,'Medical Exam Transform'!$C$2:$C$2336)</f>
        <v>10.95</v>
      </c>
      <c r="E663" s="14" t="str">
        <f>_xlfn.XLOOKUP(A663,'Medical Exam Transform'!$A$2:$A$2336,'Medical Exam Transform'!$D$2:$D$2336)</f>
        <v>No</v>
      </c>
      <c r="F663" s="14" t="str">
        <f>_xlfn.XLOOKUP(A663,'Medical Exam Transform'!$A$2:$A$2336,'Medical Exam Transform'!$E$2:$E$2336)</f>
        <v>No</v>
      </c>
      <c r="G663" s="14" t="str">
        <f>_xlfn.XLOOKUP(A663,'Medical Exam Transform'!$A$2:$A$2336,'Medical Exam Transform'!$F$2:$F$2336)</f>
        <v>No</v>
      </c>
      <c r="H663" s="14">
        <f>_xlfn.XLOOKUP(A663,'Medical Exam Transform'!$A$2:$A$2336,'Medical Exam Transform'!$G$2:$G$2336)</f>
        <v>3</v>
      </c>
      <c r="I663" s="14" t="str">
        <f>_xlfn.XLOOKUP(A663,'Medical Exam Transform'!$A$2:$A$2336,'Medical Exam Transform'!$H$2:$H$2336)</f>
        <v>No</v>
      </c>
      <c r="J663" s="14" t="str">
        <f>_xlfn.XLOOKUP(A663,'Medical Exam Transform'!$A$2:$A$2336,'Medical Exam Transform'!$I$2:$I$2336)</f>
        <v>Overweight</v>
      </c>
      <c r="K663" s="14" t="str">
        <f>_xlfn.XLOOKUP(A663,'Medical Exam Transform'!$A$2:$A$2336,'Medical Exam Transform'!$J$2:$J$2336)</f>
        <v>Normal</v>
      </c>
      <c r="L663" s="60">
        <f>_xlfn.XLOOKUP(A663,'Hospitalisation Transform'!$A$2:$A$2344,'Hospitalisation Transform'!$B$2:$B$2344)</f>
        <v>21395</v>
      </c>
      <c r="M663" s="82">
        <f>_xlfn.XLOOKUP(A663,'Hospitalisation Transform'!$A$2:$A$2344,'Hospitalisation Transform'!$D$2:$D$2344)</f>
        <v>14988.43</v>
      </c>
      <c r="N663" s="14" t="str">
        <f>_xlfn.XLOOKUP(A663,'Hospitalisation Transform'!$A$2:$A$2344,'Hospitalisation Transform'!$E$2:$E$2344)</f>
        <v>tier - 2</v>
      </c>
      <c r="O663" s="14" t="str">
        <f>_xlfn.XLOOKUP(A663,'Hospitalisation Transform'!$A$2:$A$2344,'Hospitalisation Transform'!$F$2:$F$2344)</f>
        <v>tier - 3</v>
      </c>
      <c r="P663" s="14" t="str">
        <f>_xlfn.XLOOKUP(A663,'Hospitalisation Transform'!$A$2:$A$2344,'Hospitalisation Transform'!$G$2:$G$2344)</f>
        <v>R1011</v>
      </c>
      <c r="Q663" s="14">
        <f>_xlfn.XLOOKUP(A663,'Hospitalisation Transform'!$A$2:$A$2344,'Hospitalisation Transform'!$H$2:$H$2344)</f>
        <v>65</v>
      </c>
    </row>
    <row r="664" spans="1:17" ht="15.5" x14ac:dyDescent="0.35">
      <c r="A664" s="59" t="s">
        <v>1709</v>
      </c>
      <c r="B664" s="39" t="str">
        <f>_xlfn.XLOOKUP(A664,'Customer Names Transform'!$A$2:$A$2336,'Customer Names Transform'!$D$2:$D$2336)</f>
        <v>Jeff T</v>
      </c>
      <c r="C664" s="28">
        <f>_xlfn.XLOOKUP(A664,'Medical Exam Transform'!$A$2:$A$2336,'Medical Exam Transform'!$B$2:$B$2336)</f>
        <v>34.21</v>
      </c>
      <c r="D664" s="14">
        <f>_xlfn.XLOOKUP(A664,'Medical Exam Transform'!$A$2:$A$2336,'Medical Exam Transform'!$C$2:$C$2336)</f>
        <v>9.17</v>
      </c>
      <c r="E664" s="14" t="str">
        <f>_xlfn.XLOOKUP(A664,'Medical Exam Transform'!$A$2:$A$2336,'Medical Exam Transform'!$D$2:$D$2336)</f>
        <v>No</v>
      </c>
      <c r="F664" s="14" t="str">
        <f>_xlfn.XLOOKUP(A664,'Medical Exam Transform'!$A$2:$A$2336,'Medical Exam Transform'!$E$2:$E$2336)</f>
        <v>No</v>
      </c>
      <c r="G664" s="14" t="str">
        <f>_xlfn.XLOOKUP(A664,'Medical Exam Transform'!$A$2:$A$2336,'Medical Exam Transform'!$F$2:$F$2336)</f>
        <v>No</v>
      </c>
      <c r="H664" s="14">
        <f>_xlfn.XLOOKUP(A664,'Medical Exam Transform'!$A$2:$A$2336,'Medical Exam Transform'!$G$2:$G$2336)</f>
        <v>0</v>
      </c>
      <c r="I664" s="14" t="str">
        <f>_xlfn.XLOOKUP(A664,'Medical Exam Transform'!$A$2:$A$2336,'Medical Exam Transform'!$H$2:$H$2336)</f>
        <v>No</v>
      </c>
      <c r="J664" s="14" t="str">
        <f>_xlfn.XLOOKUP(A664,'Medical Exam Transform'!$A$2:$A$2336,'Medical Exam Transform'!$I$2:$I$2336)</f>
        <v>Obesity</v>
      </c>
      <c r="K664" s="14" t="str">
        <f>_xlfn.XLOOKUP(A664,'Medical Exam Transform'!$A$2:$A$2336,'Medical Exam Transform'!$J$2:$J$2336)</f>
        <v>Normal</v>
      </c>
      <c r="L664" s="60">
        <f>_xlfn.XLOOKUP(A664,'Hospitalisation Transform'!$A$2:$A$2344,'Hospitalisation Transform'!$B$2:$B$2344)</f>
        <v>22979</v>
      </c>
      <c r="M664" s="82">
        <f>_xlfn.XLOOKUP(A664,'Hospitalisation Transform'!$A$2:$A$2344,'Hospitalisation Transform'!$D$2:$D$2344)</f>
        <v>14945.34</v>
      </c>
      <c r="N664" s="14" t="str">
        <f>_xlfn.XLOOKUP(A664,'Hospitalisation Transform'!$A$2:$A$2344,'Hospitalisation Transform'!$E$2:$E$2344)</f>
        <v>tier - 2</v>
      </c>
      <c r="O664" s="14" t="str">
        <f>_xlfn.XLOOKUP(A664,'Hospitalisation Transform'!$A$2:$A$2344,'Hospitalisation Transform'!$F$2:$F$2344)</f>
        <v>tier - 1</v>
      </c>
      <c r="P664" s="14" t="str">
        <f>_xlfn.XLOOKUP(A664,'Hospitalisation Transform'!$A$2:$A$2344,'Hospitalisation Transform'!$G$2:$G$2344)</f>
        <v>R1021</v>
      </c>
      <c r="Q664" s="14">
        <f>_xlfn.XLOOKUP(A664,'Hospitalisation Transform'!$A$2:$A$2344,'Hospitalisation Transform'!$H$2:$H$2344)</f>
        <v>61</v>
      </c>
    </row>
    <row r="665" spans="1:17" ht="15.5" x14ac:dyDescent="0.35">
      <c r="A665" s="59" t="s">
        <v>1708</v>
      </c>
      <c r="B665" s="39" t="str">
        <f>_xlfn.XLOOKUP(A665,'Customer Names Transform'!$A$2:$A$2336,'Customer Names Transform'!$D$2:$D$2336)</f>
        <v>Neil D</v>
      </c>
      <c r="C665" s="28">
        <f>_xlfn.XLOOKUP(A665,'Medical Exam Transform'!$A$2:$A$2336,'Medical Exam Transform'!$B$2:$B$2336)</f>
        <v>39.74</v>
      </c>
      <c r="D665" s="14">
        <f>_xlfn.XLOOKUP(A665,'Medical Exam Transform'!$A$2:$A$2336,'Medical Exam Transform'!$C$2:$C$2336)</f>
        <v>7.39</v>
      </c>
      <c r="E665" s="14" t="str">
        <f>_xlfn.XLOOKUP(A665,'Medical Exam Transform'!$A$2:$A$2336,'Medical Exam Transform'!$D$2:$D$2336)</f>
        <v>No</v>
      </c>
      <c r="F665" s="14" t="str">
        <f>_xlfn.XLOOKUP(A665,'Medical Exam Transform'!$A$2:$A$2336,'Medical Exam Transform'!$E$2:$E$2336)</f>
        <v>No</v>
      </c>
      <c r="G665" s="14" t="str">
        <f>_xlfn.XLOOKUP(A665,'Medical Exam Transform'!$A$2:$A$2336,'Medical Exam Transform'!$F$2:$F$2336)</f>
        <v>No</v>
      </c>
      <c r="H665" s="14">
        <f>_xlfn.XLOOKUP(A665,'Medical Exam Transform'!$A$2:$A$2336,'Medical Exam Transform'!$G$2:$G$2336)</f>
        <v>0</v>
      </c>
      <c r="I665" s="14" t="str">
        <f>_xlfn.XLOOKUP(A665,'Medical Exam Transform'!$A$2:$A$2336,'Medical Exam Transform'!$H$2:$H$2336)</f>
        <v>No</v>
      </c>
      <c r="J665" s="14" t="str">
        <f>_xlfn.XLOOKUP(A665,'Medical Exam Transform'!$A$2:$A$2336,'Medical Exam Transform'!$I$2:$I$2336)</f>
        <v>Obesity</v>
      </c>
      <c r="K665" s="14" t="str">
        <f>_xlfn.XLOOKUP(A665,'Medical Exam Transform'!$A$2:$A$2336,'Medical Exam Transform'!$J$2:$J$2336)</f>
        <v>Diabetes</v>
      </c>
      <c r="L665" s="60">
        <f>_xlfn.XLOOKUP(A665,'Hospitalisation Transform'!$A$2:$A$2344,'Hospitalisation Transform'!$B$2:$B$2344)</f>
        <v>25150</v>
      </c>
      <c r="M665" s="82">
        <f>_xlfn.XLOOKUP(A665,'Hospitalisation Transform'!$A$2:$A$2344,'Hospitalisation Transform'!$D$2:$D$2344)</f>
        <v>14926.97</v>
      </c>
      <c r="N665" s="14" t="str">
        <f>_xlfn.XLOOKUP(A665,'Hospitalisation Transform'!$A$2:$A$2344,'Hospitalisation Transform'!$E$2:$E$2344)</f>
        <v>tier - 2</v>
      </c>
      <c r="O665" s="14" t="str">
        <f>_xlfn.XLOOKUP(A665,'Hospitalisation Transform'!$A$2:$A$2344,'Hospitalisation Transform'!$F$2:$F$2344)</f>
        <v>tier - 2</v>
      </c>
      <c r="P665" s="14" t="str">
        <f>_xlfn.XLOOKUP(A665,'Hospitalisation Transform'!$A$2:$A$2344,'Hospitalisation Transform'!$G$2:$G$2344)</f>
        <v>R1012</v>
      </c>
      <c r="Q665" s="14">
        <f>_xlfn.XLOOKUP(A665,'Hospitalisation Transform'!$A$2:$A$2344,'Hospitalisation Transform'!$H$2:$H$2344)</f>
        <v>55</v>
      </c>
    </row>
    <row r="666" spans="1:17" ht="15.5" x14ac:dyDescent="0.35">
      <c r="A666" s="59" t="s">
        <v>1707</v>
      </c>
      <c r="B666" s="39" t="str">
        <f>_xlfn.XLOOKUP(A666,'Customer Names Transform'!$A$2:$A$2336,'Customer Names Transform'!$D$2:$D$2336)</f>
        <v>Katherine L.</v>
      </c>
      <c r="C666" s="28">
        <f>_xlfn.XLOOKUP(A666,'Medical Exam Transform'!$A$2:$A$2336,'Medical Exam Transform'!$B$2:$B$2336)</f>
        <v>49.53</v>
      </c>
      <c r="D666" s="14">
        <f>_xlfn.XLOOKUP(A666,'Medical Exam Transform'!$A$2:$A$2336,'Medical Exam Transform'!$C$2:$C$2336)</f>
        <v>9.1300000000000008</v>
      </c>
      <c r="E666" s="14" t="str">
        <f>_xlfn.XLOOKUP(A666,'Medical Exam Transform'!$A$2:$A$2336,'Medical Exam Transform'!$D$2:$D$2336)</f>
        <v>Yes</v>
      </c>
      <c r="F666" s="14" t="str">
        <f>_xlfn.XLOOKUP(A666,'Medical Exam Transform'!$A$2:$A$2336,'Medical Exam Transform'!$E$2:$E$2336)</f>
        <v>No</v>
      </c>
      <c r="G666" s="14" t="str">
        <f>_xlfn.XLOOKUP(A666,'Medical Exam Transform'!$A$2:$A$2336,'Medical Exam Transform'!$F$2:$F$2336)</f>
        <v>No</v>
      </c>
      <c r="H666" s="14">
        <f>_xlfn.XLOOKUP(A666,'Medical Exam Transform'!$A$2:$A$2336,'Medical Exam Transform'!$G$2:$G$2336)</f>
        <v>0</v>
      </c>
      <c r="I666" s="14" t="str">
        <f>_xlfn.XLOOKUP(A666,'Medical Exam Transform'!$A$2:$A$2336,'Medical Exam Transform'!$H$2:$H$2336)</f>
        <v>No</v>
      </c>
      <c r="J666" s="14" t="str">
        <f>_xlfn.XLOOKUP(A666,'Medical Exam Transform'!$A$2:$A$2336,'Medical Exam Transform'!$I$2:$I$2336)</f>
        <v>Obesity</v>
      </c>
      <c r="K666" s="14" t="str">
        <f>_xlfn.XLOOKUP(A666,'Medical Exam Transform'!$A$2:$A$2336,'Medical Exam Transform'!$J$2:$J$2336)</f>
        <v>Diabetes</v>
      </c>
      <c r="L666" s="60">
        <f>_xlfn.XLOOKUP(A666,'Hospitalisation Transform'!$A$2:$A$2344,'Hospitalisation Transform'!$B$2:$B$2344)</f>
        <v>29771</v>
      </c>
      <c r="M666" s="82">
        <f>_xlfn.XLOOKUP(A666,'Hospitalisation Transform'!$A$2:$A$2344,'Hospitalisation Transform'!$D$2:$D$2344)</f>
        <v>14908.27</v>
      </c>
      <c r="N666" s="14" t="str">
        <f>_xlfn.XLOOKUP(A666,'Hospitalisation Transform'!$A$2:$A$2344,'Hospitalisation Transform'!$E$2:$E$2344)</f>
        <v>tier - 2</v>
      </c>
      <c r="O666" s="14" t="str">
        <f>_xlfn.XLOOKUP(A666,'Hospitalisation Transform'!$A$2:$A$2344,'Hospitalisation Transform'!$F$2:$F$2344)</f>
        <v>tier - 1</v>
      </c>
      <c r="P666" s="14" t="str">
        <f>_xlfn.XLOOKUP(A666,'Hospitalisation Transform'!$A$2:$A$2344,'Hospitalisation Transform'!$G$2:$G$2344)</f>
        <v>R1011</v>
      </c>
      <c r="Q666" s="14">
        <f>_xlfn.XLOOKUP(A666,'Hospitalisation Transform'!$A$2:$A$2344,'Hospitalisation Transform'!$H$2:$H$2344)</f>
        <v>42</v>
      </c>
    </row>
    <row r="667" spans="1:17" ht="15.5" x14ac:dyDescent="0.35">
      <c r="A667" s="59" t="s">
        <v>1706</v>
      </c>
      <c r="B667" s="39" t="str">
        <f>_xlfn.XLOOKUP(A667,'Customer Names Transform'!$A$2:$A$2336,'Customer Names Transform'!$D$2:$D$2336)</f>
        <v>Ariel E</v>
      </c>
      <c r="C667" s="28">
        <f>_xlfn.XLOOKUP(A667,'Medical Exam Transform'!$A$2:$A$2336,'Medical Exam Transform'!$B$2:$B$2336)</f>
        <v>39.33</v>
      </c>
      <c r="D667" s="14">
        <f>_xlfn.XLOOKUP(A667,'Medical Exam Transform'!$A$2:$A$2336,'Medical Exam Transform'!$C$2:$C$2336)</f>
        <v>10.4</v>
      </c>
      <c r="E667" s="14" t="str">
        <f>_xlfn.XLOOKUP(A667,'Medical Exam Transform'!$A$2:$A$2336,'Medical Exam Transform'!$D$2:$D$2336)</f>
        <v>No</v>
      </c>
      <c r="F667" s="14" t="str">
        <f>_xlfn.XLOOKUP(A667,'Medical Exam Transform'!$A$2:$A$2336,'Medical Exam Transform'!$E$2:$E$2336)</f>
        <v>No</v>
      </c>
      <c r="G667" s="14" t="str">
        <f>_xlfn.XLOOKUP(A667,'Medical Exam Transform'!$A$2:$A$2336,'Medical Exam Transform'!$F$2:$F$2336)</f>
        <v>No</v>
      </c>
      <c r="H667" s="14">
        <f>_xlfn.XLOOKUP(A667,'Medical Exam Transform'!$A$2:$A$2336,'Medical Exam Transform'!$G$2:$G$2336)</f>
        <v>3</v>
      </c>
      <c r="I667" s="14" t="str">
        <f>_xlfn.XLOOKUP(A667,'Medical Exam Transform'!$A$2:$A$2336,'Medical Exam Transform'!$H$2:$H$2336)</f>
        <v>No</v>
      </c>
      <c r="J667" s="14" t="str">
        <f>_xlfn.XLOOKUP(A667,'Medical Exam Transform'!$A$2:$A$2336,'Medical Exam Transform'!$I$2:$I$2336)</f>
        <v>Obesity</v>
      </c>
      <c r="K667" s="14" t="str">
        <f>_xlfn.XLOOKUP(A667,'Medical Exam Transform'!$A$2:$A$2336,'Medical Exam Transform'!$J$2:$J$2336)</f>
        <v>Diabetes</v>
      </c>
      <c r="L667" s="60">
        <f>_xlfn.XLOOKUP(A667,'Hospitalisation Transform'!$A$2:$A$2344,'Hospitalisation Transform'!$B$2:$B$2344)</f>
        <v>21475</v>
      </c>
      <c r="M667" s="82">
        <f>_xlfn.XLOOKUP(A667,'Hospitalisation Transform'!$A$2:$A$2344,'Hospitalisation Transform'!$D$2:$D$2344)</f>
        <v>14901.52</v>
      </c>
      <c r="N667" s="14" t="str">
        <f>_xlfn.XLOOKUP(A667,'Hospitalisation Transform'!$A$2:$A$2344,'Hospitalisation Transform'!$E$2:$E$2344)</f>
        <v>tier - 2</v>
      </c>
      <c r="O667" s="14" t="str">
        <f>_xlfn.XLOOKUP(A667,'Hospitalisation Transform'!$A$2:$A$2344,'Hospitalisation Transform'!$F$2:$F$2344)</f>
        <v>tier - 2</v>
      </c>
      <c r="P667" s="14" t="str">
        <f>_xlfn.XLOOKUP(A667,'Hospitalisation Transform'!$A$2:$A$2344,'Hospitalisation Transform'!$G$2:$G$2344)</f>
        <v>R1024</v>
      </c>
      <c r="Q667" s="14">
        <f>_xlfn.XLOOKUP(A667,'Hospitalisation Transform'!$A$2:$A$2344,'Hospitalisation Transform'!$H$2:$H$2344)</f>
        <v>65</v>
      </c>
    </row>
    <row r="668" spans="1:17" ht="15.5" x14ac:dyDescent="0.35">
      <c r="A668" s="59" t="s">
        <v>1705</v>
      </c>
      <c r="B668" s="39" t="str">
        <f>_xlfn.XLOOKUP(A668,'Customer Names Transform'!$A$2:$A$2336,'Customer Names Transform'!$D$2:$D$2336)</f>
        <v>Christopher P</v>
      </c>
      <c r="C668" s="28">
        <f>_xlfn.XLOOKUP(A668,'Medical Exam Transform'!$A$2:$A$2336,'Medical Exam Transform'!$B$2:$B$2336)</f>
        <v>39.979999999999997</v>
      </c>
      <c r="D668" s="14">
        <f>_xlfn.XLOOKUP(A668,'Medical Exam Transform'!$A$2:$A$2336,'Medical Exam Transform'!$C$2:$C$2336)</f>
        <v>9.4600000000000009</v>
      </c>
      <c r="E668" s="14" t="str">
        <f>_xlfn.XLOOKUP(A668,'Medical Exam Transform'!$A$2:$A$2336,'Medical Exam Transform'!$D$2:$D$2336)</f>
        <v>Yes</v>
      </c>
      <c r="F668" s="14" t="str">
        <f>_xlfn.XLOOKUP(A668,'Medical Exam Transform'!$A$2:$A$2336,'Medical Exam Transform'!$E$2:$E$2336)</f>
        <v>No</v>
      </c>
      <c r="G668" s="14" t="str">
        <f>_xlfn.XLOOKUP(A668,'Medical Exam Transform'!$A$2:$A$2336,'Medical Exam Transform'!$F$2:$F$2336)</f>
        <v>No</v>
      </c>
      <c r="H668" s="14">
        <f>_xlfn.XLOOKUP(A668,'Medical Exam Transform'!$A$2:$A$2336,'Medical Exam Transform'!$G$2:$G$2336)</f>
        <v>2</v>
      </c>
      <c r="I668" s="14" t="str">
        <f>_xlfn.XLOOKUP(A668,'Medical Exam Transform'!$A$2:$A$2336,'Medical Exam Transform'!$H$2:$H$2336)</f>
        <v>No</v>
      </c>
      <c r="J668" s="14" t="str">
        <f>_xlfn.XLOOKUP(A668,'Medical Exam Transform'!$A$2:$A$2336,'Medical Exam Transform'!$I$2:$I$2336)</f>
        <v>Obesity</v>
      </c>
      <c r="K668" s="14" t="str">
        <f>_xlfn.XLOOKUP(A668,'Medical Exam Transform'!$A$2:$A$2336,'Medical Exam Transform'!$J$2:$J$2336)</f>
        <v>Diabetes</v>
      </c>
      <c r="L668" s="60">
        <f>_xlfn.XLOOKUP(A668,'Hospitalisation Transform'!$A$2:$A$2344,'Hospitalisation Transform'!$B$2:$B$2344)</f>
        <v>25883</v>
      </c>
      <c r="M668" s="82">
        <f>_xlfn.XLOOKUP(A668,'Hospitalisation Transform'!$A$2:$A$2344,'Hospitalisation Transform'!$D$2:$D$2344)</f>
        <v>14847.63</v>
      </c>
      <c r="N668" s="14" t="str">
        <f>_xlfn.XLOOKUP(A668,'Hospitalisation Transform'!$A$2:$A$2344,'Hospitalisation Transform'!$E$2:$E$2344)</f>
        <v>tier - 2</v>
      </c>
      <c r="O668" s="14" t="str">
        <f>_xlfn.XLOOKUP(A668,'Hospitalisation Transform'!$A$2:$A$2344,'Hospitalisation Transform'!$F$2:$F$2344)</f>
        <v>tier - 2</v>
      </c>
      <c r="P668" s="14" t="str">
        <f>_xlfn.XLOOKUP(A668,'Hospitalisation Transform'!$A$2:$A$2344,'Hospitalisation Transform'!$G$2:$G$2344)</f>
        <v>R1023</v>
      </c>
      <c r="Q668" s="14">
        <f>_xlfn.XLOOKUP(A668,'Hospitalisation Transform'!$A$2:$A$2344,'Hospitalisation Transform'!$H$2:$H$2344)</f>
        <v>53</v>
      </c>
    </row>
    <row r="669" spans="1:17" ht="15.5" x14ac:dyDescent="0.35">
      <c r="A669" s="59" t="s">
        <v>1704</v>
      </c>
      <c r="B669" s="39" t="str">
        <f>_xlfn.XLOOKUP(A669,'Customer Names Transform'!$A$2:$A$2336,'Customer Names Transform'!$D$2:$D$2336)</f>
        <v>Erin M.</v>
      </c>
      <c r="C669" s="28">
        <f>_xlfn.XLOOKUP(A669,'Medical Exam Transform'!$A$2:$A$2336,'Medical Exam Transform'!$B$2:$B$2336)</f>
        <v>46.51</v>
      </c>
      <c r="D669" s="14">
        <f>_xlfn.XLOOKUP(A669,'Medical Exam Transform'!$A$2:$A$2336,'Medical Exam Transform'!$C$2:$C$2336)</f>
        <v>8.69</v>
      </c>
      <c r="E669" s="14" t="str">
        <f>_xlfn.XLOOKUP(A669,'Medical Exam Transform'!$A$2:$A$2336,'Medical Exam Transform'!$D$2:$D$2336)</f>
        <v>Yes</v>
      </c>
      <c r="F669" s="14" t="str">
        <f>_xlfn.XLOOKUP(A669,'Medical Exam Transform'!$A$2:$A$2336,'Medical Exam Transform'!$E$2:$E$2336)</f>
        <v>No</v>
      </c>
      <c r="G669" s="14" t="str">
        <f>_xlfn.XLOOKUP(A669,'Medical Exam Transform'!$A$2:$A$2336,'Medical Exam Transform'!$F$2:$F$2336)</f>
        <v>No</v>
      </c>
      <c r="H669" s="14">
        <f>_xlfn.XLOOKUP(A669,'Medical Exam Transform'!$A$2:$A$2336,'Medical Exam Transform'!$G$2:$G$2336)</f>
        <v>0</v>
      </c>
      <c r="I669" s="14" t="str">
        <f>_xlfn.XLOOKUP(A669,'Medical Exam Transform'!$A$2:$A$2336,'Medical Exam Transform'!$H$2:$H$2336)</f>
        <v>No</v>
      </c>
      <c r="J669" s="14" t="str">
        <f>_xlfn.XLOOKUP(A669,'Medical Exam Transform'!$A$2:$A$2336,'Medical Exam Transform'!$I$2:$I$2336)</f>
        <v>Obesity</v>
      </c>
      <c r="K669" s="14" t="str">
        <f>_xlfn.XLOOKUP(A669,'Medical Exam Transform'!$A$2:$A$2336,'Medical Exam Transform'!$J$2:$J$2336)</f>
        <v>Diabetes</v>
      </c>
      <c r="L669" s="60">
        <f>_xlfn.XLOOKUP(A669,'Hospitalisation Transform'!$A$2:$A$2344,'Hospitalisation Transform'!$B$2:$B$2344)</f>
        <v>29742</v>
      </c>
      <c r="M669" s="82">
        <f>_xlfn.XLOOKUP(A669,'Hospitalisation Transform'!$A$2:$A$2344,'Hospitalisation Transform'!$D$2:$D$2344)</f>
        <v>14843.96</v>
      </c>
      <c r="N669" s="14" t="str">
        <f>_xlfn.XLOOKUP(A669,'Hospitalisation Transform'!$A$2:$A$2344,'Hospitalisation Transform'!$E$2:$E$2344)</f>
        <v>tier - 2</v>
      </c>
      <c r="O669" s="14" t="str">
        <f>_xlfn.XLOOKUP(A669,'Hospitalisation Transform'!$A$2:$A$2344,'Hospitalisation Transform'!$F$2:$F$2344)</f>
        <v>tier - 3</v>
      </c>
      <c r="P669" s="14" t="str">
        <f>_xlfn.XLOOKUP(A669,'Hospitalisation Transform'!$A$2:$A$2344,'Hospitalisation Transform'!$G$2:$G$2344)</f>
        <v>R1026</v>
      </c>
      <c r="Q669" s="14">
        <f>_xlfn.XLOOKUP(A669,'Hospitalisation Transform'!$A$2:$A$2344,'Hospitalisation Transform'!$H$2:$H$2344)</f>
        <v>42</v>
      </c>
    </row>
    <row r="670" spans="1:17" ht="15.5" x14ac:dyDescent="0.35">
      <c r="A670" s="59" t="s">
        <v>1703</v>
      </c>
      <c r="B670" s="39" t="str">
        <f>_xlfn.XLOOKUP(A670,'Customer Names Transform'!$A$2:$A$2336,'Customer Names Transform'!$D$2:$D$2336)</f>
        <v>Molly K.</v>
      </c>
      <c r="C670" s="28">
        <f>_xlfn.XLOOKUP(A670,'Medical Exam Transform'!$A$2:$A$2336,'Medical Exam Transform'!$B$2:$B$2336)</f>
        <v>43.58</v>
      </c>
      <c r="D670" s="14">
        <f>_xlfn.XLOOKUP(A670,'Medical Exam Transform'!$A$2:$A$2336,'Medical Exam Transform'!$C$2:$C$2336)</f>
        <v>4.2300000000000004</v>
      </c>
      <c r="E670" s="14" t="str">
        <f>_xlfn.XLOOKUP(A670,'Medical Exam Transform'!$A$2:$A$2336,'Medical Exam Transform'!$D$2:$D$2336)</f>
        <v>No</v>
      </c>
      <c r="F670" s="14" t="str">
        <f>_xlfn.XLOOKUP(A670,'Medical Exam Transform'!$A$2:$A$2336,'Medical Exam Transform'!$E$2:$E$2336)</f>
        <v>No</v>
      </c>
      <c r="G670" s="14" t="str">
        <f>_xlfn.XLOOKUP(A670,'Medical Exam Transform'!$A$2:$A$2336,'Medical Exam Transform'!$F$2:$F$2336)</f>
        <v>Yes</v>
      </c>
      <c r="H670" s="14">
        <f>_xlfn.XLOOKUP(A670,'Medical Exam Transform'!$A$2:$A$2336,'Medical Exam Transform'!$G$2:$G$2336)</f>
        <v>1</v>
      </c>
      <c r="I670" s="14" t="str">
        <f>_xlfn.XLOOKUP(A670,'Medical Exam Transform'!$A$2:$A$2336,'Medical Exam Transform'!$H$2:$H$2336)</f>
        <v>No</v>
      </c>
      <c r="J670" s="14" t="str">
        <f>_xlfn.XLOOKUP(A670,'Medical Exam Transform'!$A$2:$A$2336,'Medical Exam Transform'!$I$2:$I$2336)</f>
        <v>Obesity</v>
      </c>
      <c r="K670" s="14" t="str">
        <f>_xlfn.XLOOKUP(A670,'Medical Exam Transform'!$A$2:$A$2336,'Medical Exam Transform'!$J$2:$J$2336)</f>
        <v>Prediabetes</v>
      </c>
      <c r="L670" s="60">
        <f>_xlfn.XLOOKUP(A670,'Hospitalisation Transform'!$A$2:$A$2344,'Hospitalisation Transform'!$B$2:$B$2344)</f>
        <v>29146</v>
      </c>
      <c r="M670" s="82">
        <f>_xlfn.XLOOKUP(A670,'Hospitalisation Transform'!$A$2:$A$2344,'Hospitalisation Transform'!$D$2:$D$2344)</f>
        <v>14839.34</v>
      </c>
      <c r="N670" s="14" t="str">
        <f>_xlfn.XLOOKUP(A670,'Hospitalisation Transform'!$A$2:$A$2344,'Hospitalisation Transform'!$E$2:$E$2344)</f>
        <v>tier - 2</v>
      </c>
      <c r="O670" s="14" t="str">
        <f>_xlfn.XLOOKUP(A670,'Hospitalisation Transform'!$A$2:$A$2344,'Hospitalisation Transform'!$F$2:$F$2344)</f>
        <v>tier - 3</v>
      </c>
      <c r="P670" s="14" t="str">
        <f>_xlfn.XLOOKUP(A670,'Hospitalisation Transform'!$A$2:$A$2344,'Hospitalisation Transform'!$G$2:$G$2344)</f>
        <v>R1026</v>
      </c>
      <c r="Q670" s="14">
        <f>_xlfn.XLOOKUP(A670,'Hospitalisation Transform'!$A$2:$A$2344,'Hospitalisation Transform'!$H$2:$H$2344)</f>
        <v>44</v>
      </c>
    </row>
    <row r="671" spans="1:17" ht="15.5" x14ac:dyDescent="0.35">
      <c r="A671" s="59" t="s">
        <v>1702</v>
      </c>
      <c r="B671" s="39" t="str">
        <f>_xlfn.XLOOKUP(A671,'Customer Names Transform'!$A$2:$A$2336,'Customer Names Transform'!$D$2:$D$2336)</f>
        <v>Ryan J.</v>
      </c>
      <c r="C671" s="28">
        <f>_xlfn.XLOOKUP(A671,'Medical Exam Transform'!$A$2:$A$2336,'Medical Exam Transform'!$B$2:$B$2336)</f>
        <v>42.28</v>
      </c>
      <c r="D671" s="14">
        <f>_xlfn.XLOOKUP(A671,'Medical Exam Transform'!$A$2:$A$2336,'Medical Exam Transform'!$C$2:$C$2336)</f>
        <v>9.16</v>
      </c>
      <c r="E671" s="14" t="str">
        <f>_xlfn.XLOOKUP(A671,'Medical Exam Transform'!$A$2:$A$2336,'Medical Exam Transform'!$D$2:$D$2336)</f>
        <v>Yes</v>
      </c>
      <c r="F671" s="14" t="str">
        <f>_xlfn.XLOOKUP(A671,'Medical Exam Transform'!$A$2:$A$2336,'Medical Exam Transform'!$E$2:$E$2336)</f>
        <v>No</v>
      </c>
      <c r="G671" s="14" t="str">
        <f>_xlfn.XLOOKUP(A671,'Medical Exam Transform'!$A$2:$A$2336,'Medical Exam Transform'!$F$2:$F$2336)</f>
        <v>No</v>
      </c>
      <c r="H671" s="14">
        <f>_xlfn.XLOOKUP(A671,'Medical Exam Transform'!$A$2:$A$2336,'Medical Exam Transform'!$G$2:$G$2336)</f>
        <v>1</v>
      </c>
      <c r="I671" s="14" t="str">
        <f>_xlfn.XLOOKUP(A671,'Medical Exam Transform'!$A$2:$A$2336,'Medical Exam Transform'!$H$2:$H$2336)</f>
        <v>No</v>
      </c>
      <c r="J671" s="14" t="str">
        <f>_xlfn.XLOOKUP(A671,'Medical Exam Transform'!$A$2:$A$2336,'Medical Exam Transform'!$I$2:$I$2336)</f>
        <v>Obesity</v>
      </c>
      <c r="K671" s="14" t="str">
        <f>_xlfn.XLOOKUP(A671,'Medical Exam Transform'!$A$2:$A$2336,'Medical Exam Transform'!$J$2:$J$2336)</f>
        <v>Diabetes</v>
      </c>
      <c r="L671" s="60">
        <f>_xlfn.XLOOKUP(A671,'Hospitalisation Transform'!$A$2:$A$2344,'Hospitalisation Transform'!$B$2:$B$2344)</f>
        <v>27738</v>
      </c>
      <c r="M671" s="82">
        <f>_xlfn.XLOOKUP(A671,'Hospitalisation Transform'!$A$2:$A$2344,'Hospitalisation Transform'!$D$2:$D$2344)</f>
        <v>14819</v>
      </c>
      <c r="N671" s="14" t="str">
        <f>_xlfn.XLOOKUP(A671,'Hospitalisation Transform'!$A$2:$A$2344,'Hospitalisation Transform'!$E$2:$E$2344)</f>
        <v>tier - 2</v>
      </c>
      <c r="O671" s="14" t="str">
        <f>_xlfn.XLOOKUP(A671,'Hospitalisation Transform'!$A$2:$A$2344,'Hospitalisation Transform'!$F$2:$F$2344)</f>
        <v>tier - 3</v>
      </c>
      <c r="P671" s="14" t="str">
        <f>_xlfn.XLOOKUP(A671,'Hospitalisation Transform'!$A$2:$A$2344,'Hospitalisation Transform'!$G$2:$G$2344)</f>
        <v>R1023</v>
      </c>
      <c r="Q671" s="14">
        <f>_xlfn.XLOOKUP(A671,'Hospitalisation Transform'!$A$2:$A$2344,'Hospitalisation Transform'!$H$2:$H$2344)</f>
        <v>48</v>
      </c>
    </row>
    <row r="672" spans="1:17" ht="15.5" x14ac:dyDescent="0.35">
      <c r="A672" s="59" t="s">
        <v>1701</v>
      </c>
      <c r="B672" s="39" t="str">
        <f>_xlfn.XLOOKUP(A672,'Customer Names Transform'!$A$2:$A$2336,'Customer Names Transform'!$D$2:$D$2336)</f>
        <v>Jennifer</v>
      </c>
      <c r="C672" s="28">
        <f>_xlfn.XLOOKUP(A672,'Medical Exam Transform'!$A$2:$A$2336,'Medical Exam Transform'!$B$2:$B$2336)</f>
        <v>35.520000000000003</v>
      </c>
      <c r="D672" s="14">
        <f>_xlfn.XLOOKUP(A672,'Medical Exam Transform'!$A$2:$A$2336,'Medical Exam Transform'!$C$2:$C$2336)</f>
        <v>8.26</v>
      </c>
      <c r="E672" s="14" t="str">
        <f>_xlfn.XLOOKUP(A672,'Medical Exam Transform'!$A$2:$A$2336,'Medical Exam Transform'!$D$2:$D$2336)</f>
        <v>No</v>
      </c>
      <c r="F672" s="14" t="str">
        <f>_xlfn.XLOOKUP(A672,'Medical Exam Transform'!$A$2:$A$2336,'Medical Exam Transform'!$E$2:$E$2336)</f>
        <v>No</v>
      </c>
      <c r="G672" s="14" t="str">
        <f>_xlfn.XLOOKUP(A672,'Medical Exam Transform'!$A$2:$A$2336,'Medical Exam Transform'!$F$2:$F$2336)</f>
        <v>No</v>
      </c>
      <c r="H672" s="14">
        <f>_xlfn.XLOOKUP(A672,'Medical Exam Transform'!$A$2:$A$2336,'Medical Exam Transform'!$G$2:$G$2336)</f>
        <v>0</v>
      </c>
      <c r="I672" s="14" t="str">
        <f>_xlfn.XLOOKUP(A672,'Medical Exam Transform'!$A$2:$A$2336,'Medical Exam Transform'!$H$2:$H$2336)</f>
        <v>No</v>
      </c>
      <c r="J672" s="14" t="str">
        <f>_xlfn.XLOOKUP(A672,'Medical Exam Transform'!$A$2:$A$2336,'Medical Exam Transform'!$I$2:$I$2336)</f>
        <v>Obesity</v>
      </c>
      <c r="K672" s="14" t="str">
        <f>_xlfn.XLOOKUP(A672,'Medical Exam Transform'!$A$2:$A$2336,'Medical Exam Transform'!$J$2:$J$2336)</f>
        <v>Diabetes</v>
      </c>
      <c r="L672" s="60">
        <f>_xlfn.XLOOKUP(A672,'Hospitalisation Transform'!$A$2:$A$2344,'Hospitalisation Transform'!$B$2:$B$2344)</f>
        <v>23950</v>
      </c>
      <c r="M672" s="82">
        <f>_xlfn.XLOOKUP(A672,'Hospitalisation Transform'!$A$2:$A$2344,'Hospitalisation Transform'!$D$2:$D$2344)</f>
        <v>14750.42</v>
      </c>
      <c r="N672" s="14" t="str">
        <f>_xlfn.XLOOKUP(A672,'Hospitalisation Transform'!$A$2:$A$2344,'Hospitalisation Transform'!$E$2:$E$2344)</f>
        <v>tier - 2</v>
      </c>
      <c r="O672" s="14" t="str">
        <f>_xlfn.XLOOKUP(A672,'Hospitalisation Transform'!$A$2:$A$2344,'Hospitalisation Transform'!$F$2:$F$2344)</f>
        <v>tier - 2</v>
      </c>
      <c r="P672" s="14" t="str">
        <f>_xlfn.XLOOKUP(A672,'Hospitalisation Transform'!$A$2:$A$2344,'Hospitalisation Transform'!$G$2:$G$2344)</f>
        <v>R1026</v>
      </c>
      <c r="Q672" s="14">
        <f>_xlfn.XLOOKUP(A672,'Hospitalisation Transform'!$A$2:$A$2344,'Hospitalisation Transform'!$H$2:$H$2344)</f>
        <v>58</v>
      </c>
    </row>
    <row r="673" spans="1:17" ht="15.5" x14ac:dyDescent="0.35">
      <c r="A673" s="59" t="s">
        <v>1700</v>
      </c>
      <c r="B673" s="39" t="str">
        <f>_xlfn.XLOOKUP(A673,'Customer Names Transform'!$A$2:$A$2336,'Customer Names Transform'!$D$2:$D$2336)</f>
        <v>Daniel M</v>
      </c>
      <c r="C673" s="28">
        <f>_xlfn.XLOOKUP(A673,'Medical Exam Transform'!$A$2:$A$2336,'Medical Exam Transform'!$B$2:$B$2336)</f>
        <v>33.6</v>
      </c>
      <c r="D673" s="14">
        <f>_xlfn.XLOOKUP(A673,'Medical Exam Transform'!$A$2:$A$2336,'Medical Exam Transform'!$C$2:$C$2336)</f>
        <v>11.25</v>
      </c>
      <c r="E673" s="14" t="str">
        <f>_xlfn.XLOOKUP(A673,'Medical Exam Transform'!$A$2:$A$2336,'Medical Exam Transform'!$D$2:$D$2336)</f>
        <v>No</v>
      </c>
      <c r="F673" s="14" t="str">
        <f>_xlfn.XLOOKUP(A673,'Medical Exam Transform'!$A$2:$A$2336,'Medical Exam Transform'!$E$2:$E$2336)</f>
        <v>No</v>
      </c>
      <c r="G673" s="14" t="str">
        <f>_xlfn.XLOOKUP(A673,'Medical Exam Transform'!$A$2:$A$2336,'Medical Exam Transform'!$F$2:$F$2336)</f>
        <v>No</v>
      </c>
      <c r="H673" s="14">
        <f>_xlfn.XLOOKUP(A673,'Medical Exam Transform'!$A$2:$A$2336,'Medical Exam Transform'!$G$2:$G$2336)</f>
        <v>0</v>
      </c>
      <c r="I673" s="14" t="str">
        <f>_xlfn.XLOOKUP(A673,'Medical Exam Transform'!$A$2:$A$2336,'Medical Exam Transform'!$H$2:$H$2336)</f>
        <v>No</v>
      </c>
      <c r="J673" s="14" t="str">
        <f>_xlfn.XLOOKUP(A673,'Medical Exam Transform'!$A$2:$A$2336,'Medical Exam Transform'!$I$2:$I$2336)</f>
        <v>Obesity</v>
      </c>
      <c r="K673" s="14" t="str">
        <f>_xlfn.XLOOKUP(A673,'Medical Exam Transform'!$A$2:$A$2336,'Medical Exam Transform'!$J$2:$J$2336)</f>
        <v>Diabetes</v>
      </c>
      <c r="L673" s="60">
        <f>_xlfn.XLOOKUP(A673,'Hospitalisation Transform'!$A$2:$A$2344,'Hospitalisation Transform'!$B$2:$B$2344)</f>
        <v>22856</v>
      </c>
      <c r="M673" s="82">
        <f>_xlfn.XLOOKUP(A673,'Hospitalisation Transform'!$A$2:$A$2344,'Hospitalisation Transform'!$D$2:$D$2344)</f>
        <v>14738.43</v>
      </c>
      <c r="N673" s="14" t="str">
        <f>_xlfn.XLOOKUP(A673,'Hospitalisation Transform'!$A$2:$A$2344,'Hospitalisation Transform'!$E$2:$E$2344)</f>
        <v>tier - 2</v>
      </c>
      <c r="O673" s="14" t="str">
        <f>_xlfn.XLOOKUP(A673,'Hospitalisation Transform'!$A$2:$A$2344,'Hospitalisation Transform'!$F$2:$F$2344)</f>
        <v>tier - 3</v>
      </c>
      <c r="P673" s="14" t="str">
        <f>_xlfn.XLOOKUP(A673,'Hospitalisation Transform'!$A$2:$A$2344,'Hospitalisation Transform'!$G$2:$G$2344)</f>
        <v>R1021</v>
      </c>
      <c r="Q673" s="14">
        <f>_xlfn.XLOOKUP(A673,'Hospitalisation Transform'!$A$2:$A$2344,'Hospitalisation Transform'!$H$2:$H$2344)</f>
        <v>61</v>
      </c>
    </row>
    <row r="674" spans="1:17" ht="15.5" x14ac:dyDescent="0.35">
      <c r="A674" s="59" t="s">
        <v>1699</v>
      </c>
      <c r="B674" s="39" t="str">
        <f>_xlfn.XLOOKUP(A674,'Customer Names Transform'!$A$2:$A$2336,'Customer Names Transform'!$D$2:$D$2336)</f>
        <v>Hiruni</v>
      </c>
      <c r="C674" s="28">
        <f>_xlfn.XLOOKUP(A674,'Medical Exam Transform'!$A$2:$A$2336,'Medical Exam Transform'!$B$2:$B$2336)</f>
        <v>22.42</v>
      </c>
      <c r="D674" s="14">
        <f>_xlfn.XLOOKUP(A674,'Medical Exam Transform'!$A$2:$A$2336,'Medical Exam Transform'!$C$2:$C$2336)</f>
        <v>6.74</v>
      </c>
      <c r="E674" s="14" t="str">
        <f>_xlfn.XLOOKUP(A674,'Medical Exam Transform'!$A$2:$A$2336,'Medical Exam Transform'!$D$2:$D$2336)</f>
        <v>No</v>
      </c>
      <c r="F674" s="14" t="str">
        <f>_xlfn.XLOOKUP(A674,'Medical Exam Transform'!$A$2:$A$2336,'Medical Exam Transform'!$E$2:$E$2336)</f>
        <v>No</v>
      </c>
      <c r="G674" s="14" t="str">
        <f>_xlfn.XLOOKUP(A674,'Medical Exam Transform'!$A$2:$A$2336,'Medical Exam Transform'!$F$2:$F$2336)</f>
        <v>No</v>
      </c>
      <c r="H674" s="14">
        <f>_xlfn.XLOOKUP(A674,'Medical Exam Transform'!$A$2:$A$2336,'Medical Exam Transform'!$G$2:$G$2336)</f>
        <v>0</v>
      </c>
      <c r="I674" s="14" t="str">
        <f>_xlfn.XLOOKUP(A674,'Medical Exam Transform'!$A$2:$A$2336,'Medical Exam Transform'!$H$2:$H$2336)</f>
        <v>Yes</v>
      </c>
      <c r="J674" s="14" t="str">
        <f>_xlfn.XLOOKUP(A674,'Medical Exam Transform'!$A$2:$A$2336,'Medical Exam Transform'!$I$2:$I$2336)</f>
        <v>Normalweight</v>
      </c>
      <c r="K674" s="14" t="str">
        <f>_xlfn.XLOOKUP(A674,'Medical Exam Transform'!$A$2:$A$2336,'Medical Exam Transform'!$J$2:$J$2336)</f>
        <v>Diabetes</v>
      </c>
      <c r="L674" s="60">
        <f>_xlfn.XLOOKUP(A674,'Hospitalisation Transform'!$A$2:$A$2344,'Hospitalisation Transform'!$B$2:$B$2344)</f>
        <v>37523</v>
      </c>
      <c r="M674" s="82">
        <f>_xlfn.XLOOKUP(A674,'Hospitalisation Transform'!$A$2:$A$2344,'Hospitalisation Transform'!$D$2:$D$2344)</f>
        <v>14711.74</v>
      </c>
      <c r="N674" s="14" t="str">
        <f>_xlfn.XLOOKUP(A674,'Hospitalisation Transform'!$A$2:$A$2344,'Hospitalisation Transform'!$E$2:$E$2344)</f>
        <v>tier - 2</v>
      </c>
      <c r="O674" s="14" t="str">
        <f>_xlfn.XLOOKUP(A674,'Hospitalisation Transform'!$A$2:$A$2344,'Hospitalisation Transform'!$F$2:$F$2344)</f>
        <v>tier - 2</v>
      </c>
      <c r="P674" s="14" t="str">
        <f>_xlfn.XLOOKUP(A674,'Hospitalisation Transform'!$A$2:$A$2344,'Hospitalisation Transform'!$G$2:$G$2344)</f>
        <v>R1012</v>
      </c>
      <c r="Q674" s="14">
        <f>_xlfn.XLOOKUP(A674,'Hospitalisation Transform'!$A$2:$A$2344,'Hospitalisation Transform'!$H$2:$H$2344)</f>
        <v>21</v>
      </c>
    </row>
    <row r="675" spans="1:17" ht="15.5" x14ac:dyDescent="0.35">
      <c r="A675" s="59" t="s">
        <v>1698</v>
      </c>
      <c r="B675" s="39" t="str">
        <f>_xlfn.XLOOKUP(A675,'Customer Names Transform'!$A$2:$A$2336,'Customer Names Transform'!$D$2:$D$2336)</f>
        <v>Reina H.</v>
      </c>
      <c r="C675" s="28">
        <f>_xlfn.XLOOKUP(A675,'Medical Exam Transform'!$A$2:$A$2336,'Medical Exam Transform'!$B$2:$B$2336)</f>
        <v>46.86</v>
      </c>
      <c r="D675" s="14">
        <f>_xlfn.XLOOKUP(A675,'Medical Exam Transform'!$A$2:$A$2336,'Medical Exam Transform'!$C$2:$C$2336)</f>
        <v>4.87</v>
      </c>
      <c r="E675" s="14" t="str">
        <f>_xlfn.XLOOKUP(A675,'Medical Exam Transform'!$A$2:$A$2336,'Medical Exam Transform'!$D$2:$D$2336)</f>
        <v>No</v>
      </c>
      <c r="F675" s="14" t="str">
        <f>_xlfn.XLOOKUP(A675,'Medical Exam Transform'!$A$2:$A$2336,'Medical Exam Transform'!$E$2:$E$2336)</f>
        <v>No</v>
      </c>
      <c r="G675" s="14" t="str">
        <f>_xlfn.XLOOKUP(A675,'Medical Exam Transform'!$A$2:$A$2336,'Medical Exam Transform'!$F$2:$F$2336)</f>
        <v>No</v>
      </c>
      <c r="H675" s="14">
        <f>_xlfn.XLOOKUP(A675,'Medical Exam Transform'!$A$2:$A$2336,'Medical Exam Transform'!$G$2:$G$2336)</f>
        <v>0</v>
      </c>
      <c r="I675" s="14" t="str">
        <f>_xlfn.XLOOKUP(A675,'Medical Exam Transform'!$A$2:$A$2336,'Medical Exam Transform'!$H$2:$H$2336)</f>
        <v>No</v>
      </c>
      <c r="J675" s="14" t="str">
        <f>_xlfn.XLOOKUP(A675,'Medical Exam Transform'!$A$2:$A$2336,'Medical Exam Transform'!$I$2:$I$2336)</f>
        <v>Obesity</v>
      </c>
      <c r="K675" s="14" t="str">
        <f>_xlfn.XLOOKUP(A675,'Medical Exam Transform'!$A$2:$A$2336,'Medical Exam Transform'!$J$2:$J$2336)</f>
        <v>Normal</v>
      </c>
      <c r="L675" s="60">
        <f>_xlfn.XLOOKUP(A675,'Hospitalisation Transform'!$A$2:$A$2344,'Hospitalisation Transform'!$B$2:$B$2344)</f>
        <v>30198</v>
      </c>
      <c r="M675" s="82">
        <f>_xlfn.XLOOKUP(A675,'Hospitalisation Transform'!$A$2:$A$2344,'Hospitalisation Transform'!$D$2:$D$2344)</f>
        <v>14696.77</v>
      </c>
      <c r="N675" s="14" t="str">
        <f>_xlfn.XLOOKUP(A675,'Hospitalisation Transform'!$A$2:$A$2344,'Hospitalisation Transform'!$E$2:$E$2344)</f>
        <v>tier - 2</v>
      </c>
      <c r="O675" s="14" t="str">
        <f>_xlfn.XLOOKUP(A675,'Hospitalisation Transform'!$A$2:$A$2344,'Hospitalisation Transform'!$F$2:$F$2344)</f>
        <v>tier - 2</v>
      </c>
      <c r="P675" s="14" t="str">
        <f>_xlfn.XLOOKUP(A675,'Hospitalisation Transform'!$A$2:$A$2344,'Hospitalisation Transform'!$G$2:$G$2344)</f>
        <v>R1011</v>
      </c>
      <c r="Q675" s="14">
        <f>_xlfn.XLOOKUP(A675,'Hospitalisation Transform'!$A$2:$A$2344,'Hospitalisation Transform'!$H$2:$H$2344)</f>
        <v>41</v>
      </c>
    </row>
    <row r="676" spans="1:17" ht="15.5" x14ac:dyDescent="0.35">
      <c r="A676" s="59" t="s">
        <v>1697</v>
      </c>
      <c r="B676" s="39" t="str">
        <f>_xlfn.XLOOKUP(A676,'Customer Names Transform'!$A$2:$A$2336,'Customer Names Transform'!$D$2:$D$2336)</f>
        <v>Kristi</v>
      </c>
      <c r="C676" s="28">
        <f>_xlfn.XLOOKUP(A676,'Medical Exam Transform'!$A$2:$A$2336,'Medical Exam Transform'!$B$2:$B$2336)</f>
        <v>32.965000000000003</v>
      </c>
      <c r="D676" s="14">
        <f>_xlfn.XLOOKUP(A676,'Medical Exam Transform'!$A$2:$A$2336,'Medical Exam Transform'!$C$2:$C$2336)</f>
        <v>6.68</v>
      </c>
      <c r="E676" s="14" t="str">
        <f>_xlfn.XLOOKUP(A676,'Medical Exam Transform'!$A$2:$A$2336,'Medical Exam Transform'!$D$2:$D$2336)</f>
        <v>No</v>
      </c>
      <c r="F676" s="14" t="str">
        <f>_xlfn.XLOOKUP(A676,'Medical Exam Transform'!$A$2:$A$2336,'Medical Exam Transform'!$E$2:$E$2336)</f>
        <v>No</v>
      </c>
      <c r="G676" s="14" t="str">
        <f>_xlfn.XLOOKUP(A676,'Medical Exam Transform'!$A$2:$A$2336,'Medical Exam Transform'!$F$2:$F$2336)</f>
        <v>No</v>
      </c>
      <c r="H676" s="14">
        <f>_xlfn.XLOOKUP(A676,'Medical Exam Transform'!$A$2:$A$2336,'Medical Exam Transform'!$G$2:$G$2336)</f>
        <v>3</v>
      </c>
      <c r="I676" s="14" t="str">
        <f>_xlfn.XLOOKUP(A676,'Medical Exam Transform'!$A$2:$A$2336,'Medical Exam Transform'!$H$2:$H$2336)</f>
        <v>No</v>
      </c>
      <c r="J676" s="14" t="str">
        <f>_xlfn.XLOOKUP(A676,'Medical Exam Transform'!$A$2:$A$2336,'Medical Exam Transform'!$I$2:$I$2336)</f>
        <v>Obesity</v>
      </c>
      <c r="K676" s="14" t="str">
        <f>_xlfn.XLOOKUP(A676,'Medical Exam Transform'!$A$2:$A$2336,'Medical Exam Transform'!$J$2:$J$2336)</f>
        <v>Normal</v>
      </c>
      <c r="L676" s="60">
        <f>_xlfn.XLOOKUP(A676,'Hospitalisation Transform'!$A$2:$A$2344,'Hospitalisation Transform'!$B$2:$B$2344)</f>
        <v>21389</v>
      </c>
      <c r="M676" s="82">
        <f>_xlfn.XLOOKUP(A676,'Hospitalisation Transform'!$A$2:$A$2344,'Hospitalisation Transform'!$D$2:$D$2344)</f>
        <v>14692.67</v>
      </c>
      <c r="N676" s="14" t="str">
        <f>_xlfn.XLOOKUP(A676,'Hospitalisation Transform'!$A$2:$A$2344,'Hospitalisation Transform'!$E$2:$E$2344)</f>
        <v>tier - 2</v>
      </c>
      <c r="O676" s="14" t="str">
        <f>_xlfn.XLOOKUP(A676,'Hospitalisation Transform'!$A$2:$A$2344,'Hospitalisation Transform'!$F$2:$F$2344)</f>
        <v>tier - 1</v>
      </c>
      <c r="P676" s="14" t="str">
        <f>_xlfn.XLOOKUP(A676,'Hospitalisation Transform'!$A$2:$A$2344,'Hospitalisation Transform'!$G$2:$G$2344)</f>
        <v>R1012</v>
      </c>
      <c r="Q676" s="14">
        <f>_xlfn.XLOOKUP(A676,'Hospitalisation Transform'!$A$2:$A$2344,'Hospitalisation Transform'!$H$2:$H$2344)</f>
        <v>65</v>
      </c>
    </row>
    <row r="677" spans="1:17" ht="15.5" x14ac:dyDescent="0.35">
      <c r="A677" s="59" t="s">
        <v>1696</v>
      </c>
      <c r="B677" s="39" t="str">
        <f>_xlfn.XLOOKUP(A677,'Customer Names Transform'!$A$2:$A$2336,'Customer Names Transform'!$D$2:$D$2336)</f>
        <v>Meredith L.</v>
      </c>
      <c r="C677" s="28">
        <f>_xlfn.XLOOKUP(A677,'Medical Exam Transform'!$A$2:$A$2336,'Medical Exam Transform'!$B$2:$B$2336)</f>
        <v>39.340000000000003</v>
      </c>
      <c r="D677" s="14">
        <f>_xlfn.XLOOKUP(A677,'Medical Exam Transform'!$A$2:$A$2336,'Medical Exam Transform'!$C$2:$C$2336)</f>
        <v>5.0199999999999996</v>
      </c>
      <c r="E677" s="14" t="str">
        <f>_xlfn.XLOOKUP(A677,'Medical Exam Transform'!$A$2:$A$2336,'Medical Exam Transform'!$D$2:$D$2336)</f>
        <v>Yes</v>
      </c>
      <c r="F677" s="14" t="str">
        <f>_xlfn.XLOOKUP(A677,'Medical Exam Transform'!$A$2:$A$2336,'Medical Exam Transform'!$E$2:$E$2336)</f>
        <v>No</v>
      </c>
      <c r="G677" s="14" t="str">
        <f>_xlfn.XLOOKUP(A677,'Medical Exam Transform'!$A$2:$A$2336,'Medical Exam Transform'!$F$2:$F$2336)</f>
        <v>Yes</v>
      </c>
      <c r="H677" s="14">
        <f>_xlfn.XLOOKUP(A677,'Medical Exam Transform'!$A$2:$A$2336,'Medical Exam Transform'!$G$2:$G$2336)</f>
        <v>1</v>
      </c>
      <c r="I677" s="14" t="str">
        <f>_xlfn.XLOOKUP(A677,'Medical Exam Transform'!$A$2:$A$2336,'Medical Exam Transform'!$H$2:$H$2336)</f>
        <v>No</v>
      </c>
      <c r="J677" s="14" t="str">
        <f>_xlfn.XLOOKUP(A677,'Medical Exam Transform'!$A$2:$A$2336,'Medical Exam Transform'!$I$2:$I$2336)</f>
        <v>Obesity</v>
      </c>
      <c r="K677" s="14" t="str">
        <f>_xlfn.XLOOKUP(A677,'Medical Exam Transform'!$A$2:$A$2336,'Medical Exam Transform'!$J$2:$J$2336)</f>
        <v>Prediabetes</v>
      </c>
      <c r="L677" s="60">
        <f>_xlfn.XLOOKUP(A677,'Hospitalisation Transform'!$A$2:$A$2344,'Hospitalisation Transform'!$B$2:$B$2344)</f>
        <v>25496</v>
      </c>
      <c r="M677" s="82">
        <f>_xlfn.XLOOKUP(A677,'Hospitalisation Transform'!$A$2:$A$2344,'Hospitalisation Transform'!$D$2:$D$2344)</f>
        <v>14665.75</v>
      </c>
      <c r="N677" s="14" t="str">
        <f>_xlfn.XLOOKUP(A677,'Hospitalisation Transform'!$A$2:$A$2344,'Hospitalisation Transform'!$E$2:$E$2344)</f>
        <v>tier - 2</v>
      </c>
      <c r="O677" s="14" t="str">
        <f>_xlfn.XLOOKUP(A677,'Hospitalisation Transform'!$A$2:$A$2344,'Hospitalisation Transform'!$F$2:$F$2344)</f>
        <v>tier - 1</v>
      </c>
      <c r="P677" s="14" t="str">
        <f>_xlfn.XLOOKUP(A677,'Hospitalisation Transform'!$A$2:$A$2344,'Hospitalisation Transform'!$G$2:$G$2344)</f>
        <v>R1012</v>
      </c>
      <c r="Q677" s="14">
        <f>_xlfn.XLOOKUP(A677,'Hospitalisation Transform'!$A$2:$A$2344,'Hospitalisation Transform'!$H$2:$H$2344)</f>
        <v>54</v>
      </c>
    </row>
    <row r="678" spans="1:17" ht="15.5" x14ac:dyDescent="0.35">
      <c r="A678" s="59" t="s">
        <v>1695</v>
      </c>
      <c r="B678" s="39" t="str">
        <f>_xlfn.XLOOKUP(A678,'Customer Names Transform'!$A$2:$A$2336,'Customer Names Transform'!$D$2:$D$2336)</f>
        <v>Jocelyn</v>
      </c>
      <c r="C678" s="28">
        <f>_xlfn.XLOOKUP(A678,'Medical Exam Transform'!$A$2:$A$2336,'Medical Exam Transform'!$B$2:$B$2336)</f>
        <v>47</v>
      </c>
      <c r="D678" s="14">
        <f>_xlfn.XLOOKUP(A678,'Medical Exam Transform'!$A$2:$A$2336,'Medical Exam Transform'!$C$2:$C$2336)</f>
        <v>10.64</v>
      </c>
      <c r="E678" s="14" t="str">
        <f>_xlfn.XLOOKUP(A678,'Medical Exam Transform'!$A$2:$A$2336,'Medical Exam Transform'!$D$2:$D$2336)</f>
        <v>Yes</v>
      </c>
      <c r="F678" s="14" t="str">
        <f>_xlfn.XLOOKUP(A678,'Medical Exam Transform'!$A$2:$A$2336,'Medical Exam Transform'!$E$2:$E$2336)</f>
        <v>No</v>
      </c>
      <c r="G678" s="14" t="str">
        <f>_xlfn.XLOOKUP(A678,'Medical Exam Transform'!$A$2:$A$2336,'Medical Exam Transform'!$F$2:$F$2336)</f>
        <v>No</v>
      </c>
      <c r="H678" s="14">
        <f>_xlfn.XLOOKUP(A678,'Medical Exam Transform'!$A$2:$A$2336,'Medical Exam Transform'!$G$2:$G$2336)</f>
        <v>0</v>
      </c>
      <c r="I678" s="14" t="str">
        <f>_xlfn.XLOOKUP(A678,'Medical Exam Transform'!$A$2:$A$2336,'Medical Exam Transform'!$H$2:$H$2336)</f>
        <v>No</v>
      </c>
      <c r="J678" s="14" t="str">
        <f>_xlfn.XLOOKUP(A678,'Medical Exam Transform'!$A$2:$A$2336,'Medical Exam Transform'!$I$2:$I$2336)</f>
        <v>Obesity</v>
      </c>
      <c r="K678" s="14" t="str">
        <f>_xlfn.XLOOKUP(A678,'Medical Exam Transform'!$A$2:$A$2336,'Medical Exam Transform'!$J$2:$J$2336)</f>
        <v>Diabetes</v>
      </c>
      <c r="L678" s="60">
        <f>_xlfn.XLOOKUP(A678,'Hospitalisation Transform'!$A$2:$A$2344,'Hospitalisation Transform'!$B$2:$B$2344)</f>
        <v>29903</v>
      </c>
      <c r="M678" s="82">
        <f>_xlfn.XLOOKUP(A678,'Hospitalisation Transform'!$A$2:$A$2344,'Hospitalisation Transform'!$D$2:$D$2344)</f>
        <v>14657.2</v>
      </c>
      <c r="N678" s="14" t="str">
        <f>_xlfn.XLOOKUP(A678,'Hospitalisation Transform'!$A$2:$A$2344,'Hospitalisation Transform'!$E$2:$E$2344)</f>
        <v>tier - 2</v>
      </c>
      <c r="O678" s="14" t="str">
        <f>_xlfn.XLOOKUP(A678,'Hospitalisation Transform'!$A$2:$A$2344,'Hospitalisation Transform'!$F$2:$F$2344)</f>
        <v>tier - 1</v>
      </c>
      <c r="P678" s="14" t="str">
        <f>_xlfn.XLOOKUP(A678,'Hospitalisation Transform'!$A$2:$A$2344,'Hospitalisation Transform'!$G$2:$G$2344)</f>
        <v>R1012</v>
      </c>
      <c r="Q678" s="14">
        <f>_xlfn.XLOOKUP(A678,'Hospitalisation Transform'!$A$2:$A$2344,'Hospitalisation Transform'!$H$2:$H$2344)</f>
        <v>42</v>
      </c>
    </row>
    <row r="679" spans="1:17" ht="15.5" x14ac:dyDescent="0.35">
      <c r="A679" s="59" t="s">
        <v>1694</v>
      </c>
      <c r="B679" s="39" t="str">
        <f>_xlfn.XLOOKUP(A679,'Customer Names Transform'!$A$2:$A$2336,'Customer Names Transform'!$D$2:$D$2336)</f>
        <v>Daphne</v>
      </c>
      <c r="C679" s="28">
        <f>_xlfn.XLOOKUP(A679,'Medical Exam Transform'!$A$2:$A$2336,'Medical Exam Transform'!$B$2:$B$2336)</f>
        <v>36.71</v>
      </c>
      <c r="D679" s="14">
        <f>_xlfn.XLOOKUP(A679,'Medical Exam Transform'!$A$2:$A$2336,'Medical Exam Transform'!$C$2:$C$2336)</f>
        <v>8.74</v>
      </c>
      <c r="E679" s="14" t="str">
        <f>_xlfn.XLOOKUP(A679,'Medical Exam Transform'!$A$2:$A$2336,'Medical Exam Transform'!$D$2:$D$2336)</f>
        <v>Yes</v>
      </c>
      <c r="F679" s="14" t="str">
        <f>_xlfn.XLOOKUP(A679,'Medical Exam Transform'!$A$2:$A$2336,'Medical Exam Transform'!$E$2:$E$2336)</f>
        <v>No</v>
      </c>
      <c r="G679" s="14" t="str">
        <f>_xlfn.XLOOKUP(A679,'Medical Exam Transform'!$A$2:$A$2336,'Medical Exam Transform'!$F$2:$F$2336)</f>
        <v>No</v>
      </c>
      <c r="H679" s="14">
        <f>_xlfn.XLOOKUP(A679,'Medical Exam Transform'!$A$2:$A$2336,'Medical Exam Transform'!$G$2:$G$2336)</f>
        <v>0</v>
      </c>
      <c r="I679" s="14" t="str">
        <f>_xlfn.XLOOKUP(A679,'Medical Exam Transform'!$A$2:$A$2336,'Medical Exam Transform'!$H$2:$H$2336)</f>
        <v>No</v>
      </c>
      <c r="J679" s="14" t="str">
        <f>_xlfn.XLOOKUP(A679,'Medical Exam Transform'!$A$2:$A$2336,'Medical Exam Transform'!$I$2:$I$2336)</f>
        <v>Obesity</v>
      </c>
      <c r="K679" s="14" t="str">
        <f>_xlfn.XLOOKUP(A679,'Medical Exam Transform'!$A$2:$A$2336,'Medical Exam Transform'!$J$2:$J$2336)</f>
        <v>Diabetes</v>
      </c>
      <c r="L679" s="60">
        <f>_xlfn.XLOOKUP(A679,'Hospitalisation Transform'!$A$2:$A$2344,'Hospitalisation Transform'!$B$2:$B$2344)</f>
        <v>24716</v>
      </c>
      <c r="M679" s="82">
        <f>_xlfn.XLOOKUP(A679,'Hospitalisation Transform'!$A$2:$A$2344,'Hospitalisation Transform'!$D$2:$D$2344)</f>
        <v>14640.35</v>
      </c>
      <c r="N679" s="14" t="str">
        <f>_xlfn.XLOOKUP(A679,'Hospitalisation Transform'!$A$2:$A$2344,'Hospitalisation Transform'!$E$2:$E$2344)</f>
        <v>tier - 2</v>
      </c>
      <c r="O679" s="14" t="str">
        <f>_xlfn.XLOOKUP(A679,'Hospitalisation Transform'!$A$2:$A$2344,'Hospitalisation Transform'!$F$2:$F$2344)</f>
        <v>tier - 3</v>
      </c>
      <c r="P679" s="14" t="str">
        <f>_xlfn.XLOOKUP(A679,'Hospitalisation Transform'!$A$2:$A$2344,'Hospitalisation Transform'!$G$2:$G$2344)</f>
        <v>R1026</v>
      </c>
      <c r="Q679" s="14">
        <f>_xlfn.XLOOKUP(A679,'Hospitalisation Transform'!$A$2:$A$2344,'Hospitalisation Transform'!$H$2:$H$2344)</f>
        <v>56</v>
      </c>
    </row>
    <row r="680" spans="1:17" ht="15.5" x14ac:dyDescent="0.35">
      <c r="A680" s="59" t="s">
        <v>1693</v>
      </c>
      <c r="B680" s="39" t="str">
        <f>_xlfn.XLOOKUP(A680,'Customer Names Transform'!$A$2:$A$2336,'Customer Names Transform'!$D$2:$D$2336)</f>
        <v>Margaret E</v>
      </c>
      <c r="C680" s="28">
        <f>_xlfn.XLOOKUP(A680,'Medical Exam Transform'!$A$2:$A$2336,'Medical Exam Transform'!$B$2:$B$2336)</f>
        <v>53.48</v>
      </c>
      <c r="D680" s="14">
        <f>_xlfn.XLOOKUP(A680,'Medical Exam Transform'!$A$2:$A$2336,'Medical Exam Transform'!$C$2:$C$2336)</f>
        <v>5.64</v>
      </c>
      <c r="E680" s="14" t="str">
        <f>_xlfn.XLOOKUP(A680,'Medical Exam Transform'!$A$2:$A$2336,'Medical Exam Transform'!$D$2:$D$2336)</f>
        <v>No</v>
      </c>
      <c r="F680" s="14" t="str">
        <f>_xlfn.XLOOKUP(A680,'Medical Exam Transform'!$A$2:$A$2336,'Medical Exam Transform'!$E$2:$E$2336)</f>
        <v>No</v>
      </c>
      <c r="G680" s="14" t="str">
        <f>_xlfn.XLOOKUP(A680,'Medical Exam Transform'!$A$2:$A$2336,'Medical Exam Transform'!$F$2:$F$2336)</f>
        <v>No</v>
      </c>
      <c r="H680" s="14">
        <f>_xlfn.XLOOKUP(A680,'Medical Exam Transform'!$A$2:$A$2336,'Medical Exam Transform'!$G$2:$G$2336)</f>
        <v>0</v>
      </c>
      <c r="I680" s="14" t="str">
        <f>_xlfn.XLOOKUP(A680,'Medical Exam Transform'!$A$2:$A$2336,'Medical Exam Transform'!$H$2:$H$2336)</f>
        <v>No</v>
      </c>
      <c r="J680" s="14" t="str">
        <f>_xlfn.XLOOKUP(A680,'Medical Exam Transform'!$A$2:$A$2336,'Medical Exam Transform'!$I$2:$I$2336)</f>
        <v>Obesity</v>
      </c>
      <c r="K680" s="14" t="str">
        <f>_xlfn.XLOOKUP(A680,'Medical Exam Transform'!$A$2:$A$2336,'Medical Exam Transform'!$J$2:$J$2336)</f>
        <v>Normal</v>
      </c>
      <c r="L680" s="60">
        <f>_xlfn.XLOOKUP(A680,'Hospitalisation Transform'!$A$2:$A$2344,'Hospitalisation Transform'!$B$2:$B$2344)</f>
        <v>33471</v>
      </c>
      <c r="M680" s="82">
        <f>_xlfn.XLOOKUP(A680,'Hospitalisation Transform'!$A$2:$A$2344,'Hospitalisation Transform'!$D$2:$D$2344)</f>
        <v>14630.52</v>
      </c>
      <c r="N680" s="14" t="str">
        <f>_xlfn.XLOOKUP(A680,'Hospitalisation Transform'!$A$2:$A$2344,'Hospitalisation Transform'!$E$2:$E$2344)</f>
        <v>tier - 2</v>
      </c>
      <c r="O680" s="14" t="str">
        <f>_xlfn.XLOOKUP(A680,'Hospitalisation Transform'!$A$2:$A$2344,'Hospitalisation Transform'!$F$2:$F$2344)</f>
        <v>tier - 3</v>
      </c>
      <c r="P680" s="14" t="str">
        <f>_xlfn.XLOOKUP(A680,'Hospitalisation Transform'!$A$2:$A$2344,'Hospitalisation Transform'!$G$2:$G$2344)</f>
        <v>R1011</v>
      </c>
      <c r="Q680" s="14">
        <f>_xlfn.XLOOKUP(A680,'Hospitalisation Transform'!$A$2:$A$2344,'Hospitalisation Transform'!$H$2:$H$2344)</f>
        <v>32</v>
      </c>
    </row>
    <row r="681" spans="1:17" ht="15.5" x14ac:dyDescent="0.35">
      <c r="A681" s="59" t="s">
        <v>1692</v>
      </c>
      <c r="B681" s="39" t="str">
        <f>_xlfn.XLOOKUP(A681,'Customer Names Transform'!$A$2:$A$2336,'Customer Names Transform'!$D$2:$D$2336)</f>
        <v>Mario J.</v>
      </c>
      <c r="C681" s="28">
        <f>_xlfn.XLOOKUP(A681,'Medical Exam Transform'!$A$2:$A$2336,'Medical Exam Transform'!$B$2:$B$2336)</f>
        <v>35.5</v>
      </c>
      <c r="D681" s="14">
        <f>_xlfn.XLOOKUP(A681,'Medical Exam Transform'!$A$2:$A$2336,'Medical Exam Transform'!$C$2:$C$2336)</f>
        <v>10.37</v>
      </c>
      <c r="E681" s="14" t="str">
        <f>_xlfn.XLOOKUP(A681,'Medical Exam Transform'!$A$2:$A$2336,'Medical Exam Transform'!$D$2:$D$2336)</f>
        <v>No</v>
      </c>
      <c r="F681" s="14" t="str">
        <f>_xlfn.XLOOKUP(A681,'Medical Exam Transform'!$A$2:$A$2336,'Medical Exam Transform'!$E$2:$E$2336)</f>
        <v>No</v>
      </c>
      <c r="G681" s="14" t="str">
        <f>_xlfn.XLOOKUP(A681,'Medical Exam Transform'!$A$2:$A$2336,'Medical Exam Transform'!$F$2:$F$2336)</f>
        <v>No</v>
      </c>
      <c r="H681" s="14">
        <f>_xlfn.XLOOKUP(A681,'Medical Exam Transform'!$A$2:$A$2336,'Medical Exam Transform'!$G$2:$G$2336)</f>
        <v>0</v>
      </c>
      <c r="I681" s="14" t="str">
        <f>_xlfn.XLOOKUP(A681,'Medical Exam Transform'!$A$2:$A$2336,'Medical Exam Transform'!$H$2:$H$2336)</f>
        <v>No</v>
      </c>
      <c r="J681" s="14" t="str">
        <f>_xlfn.XLOOKUP(A681,'Medical Exam Transform'!$A$2:$A$2336,'Medical Exam Transform'!$I$2:$I$2336)</f>
        <v>Obesity</v>
      </c>
      <c r="K681" s="14" t="str">
        <f>_xlfn.XLOOKUP(A681,'Medical Exam Transform'!$A$2:$A$2336,'Medical Exam Transform'!$J$2:$J$2336)</f>
        <v>Diabetes</v>
      </c>
      <c r="L681" s="60">
        <f>_xlfn.XLOOKUP(A681,'Hospitalisation Transform'!$A$2:$A$2344,'Hospitalisation Transform'!$B$2:$B$2344)</f>
        <v>24054</v>
      </c>
      <c r="M681" s="82">
        <f>_xlfn.XLOOKUP(A681,'Hospitalisation Transform'!$A$2:$A$2344,'Hospitalisation Transform'!$D$2:$D$2344)</f>
        <v>14612.33</v>
      </c>
      <c r="N681" s="14" t="str">
        <f>_xlfn.XLOOKUP(A681,'Hospitalisation Transform'!$A$2:$A$2344,'Hospitalisation Transform'!$E$2:$E$2344)</f>
        <v>tier - 2</v>
      </c>
      <c r="O681" s="14" t="str">
        <f>_xlfn.XLOOKUP(A681,'Hospitalisation Transform'!$A$2:$A$2344,'Hospitalisation Transform'!$F$2:$F$2344)</f>
        <v>tier - 3</v>
      </c>
      <c r="P681" s="14" t="str">
        <f>_xlfn.XLOOKUP(A681,'Hospitalisation Transform'!$A$2:$A$2344,'Hospitalisation Transform'!$G$2:$G$2344)</f>
        <v>R1021</v>
      </c>
      <c r="Q681" s="14">
        <f>_xlfn.XLOOKUP(A681,'Hospitalisation Transform'!$A$2:$A$2344,'Hospitalisation Transform'!$H$2:$H$2344)</f>
        <v>58</v>
      </c>
    </row>
    <row r="682" spans="1:17" ht="15.5" x14ac:dyDescent="0.35">
      <c r="A682" s="59" t="s">
        <v>1691</v>
      </c>
      <c r="B682" s="39" t="str">
        <f>_xlfn.XLOOKUP(A682,'Customer Names Transform'!$A$2:$A$2336,'Customer Names Transform'!$D$2:$D$2336)</f>
        <v>Peter</v>
      </c>
      <c r="C682" s="28">
        <f>_xlfn.XLOOKUP(A682,'Medical Exam Transform'!$A$2:$A$2336,'Medical Exam Transform'!$B$2:$B$2336)</f>
        <v>36.979999999999997</v>
      </c>
      <c r="D682" s="14">
        <f>_xlfn.XLOOKUP(A682,'Medical Exam Transform'!$A$2:$A$2336,'Medical Exam Transform'!$C$2:$C$2336)</f>
        <v>9.56</v>
      </c>
      <c r="E682" s="14" t="str">
        <f>_xlfn.XLOOKUP(A682,'Medical Exam Transform'!$A$2:$A$2336,'Medical Exam Transform'!$D$2:$D$2336)</f>
        <v>Yes</v>
      </c>
      <c r="F682" s="14" t="str">
        <f>_xlfn.XLOOKUP(A682,'Medical Exam Transform'!$A$2:$A$2336,'Medical Exam Transform'!$E$2:$E$2336)</f>
        <v>No</v>
      </c>
      <c r="G682" s="14" t="str">
        <f>_xlfn.XLOOKUP(A682,'Medical Exam Transform'!$A$2:$A$2336,'Medical Exam Transform'!$F$2:$F$2336)</f>
        <v>No</v>
      </c>
      <c r="H682" s="14">
        <f>_xlfn.XLOOKUP(A682,'Medical Exam Transform'!$A$2:$A$2336,'Medical Exam Transform'!$G$2:$G$2336)</f>
        <v>0</v>
      </c>
      <c r="I682" s="14" t="str">
        <f>_xlfn.XLOOKUP(A682,'Medical Exam Transform'!$A$2:$A$2336,'Medical Exam Transform'!$H$2:$H$2336)</f>
        <v>No</v>
      </c>
      <c r="J682" s="14" t="str">
        <f>_xlfn.XLOOKUP(A682,'Medical Exam Transform'!$A$2:$A$2336,'Medical Exam Transform'!$I$2:$I$2336)</f>
        <v>Obesity</v>
      </c>
      <c r="K682" s="14" t="str">
        <f>_xlfn.XLOOKUP(A682,'Medical Exam Transform'!$A$2:$A$2336,'Medical Exam Transform'!$J$2:$J$2336)</f>
        <v>Diabetes</v>
      </c>
      <c r="L682" s="60">
        <f>_xlfn.XLOOKUP(A682,'Hospitalisation Transform'!$A$2:$A$2344,'Hospitalisation Transform'!$B$2:$B$2344)</f>
        <v>24671</v>
      </c>
      <c r="M682" s="82">
        <f>_xlfn.XLOOKUP(A682,'Hospitalisation Transform'!$A$2:$A$2344,'Hospitalisation Transform'!$D$2:$D$2344)</f>
        <v>14600.62</v>
      </c>
      <c r="N682" s="14" t="str">
        <f>_xlfn.XLOOKUP(A682,'Hospitalisation Transform'!$A$2:$A$2344,'Hospitalisation Transform'!$E$2:$E$2344)</f>
        <v>tier - 2</v>
      </c>
      <c r="O682" s="14" t="str">
        <f>_xlfn.XLOOKUP(A682,'Hospitalisation Transform'!$A$2:$A$2344,'Hospitalisation Transform'!$F$2:$F$2344)</f>
        <v>tier - 3</v>
      </c>
      <c r="P682" s="14" t="str">
        <f>_xlfn.XLOOKUP(A682,'Hospitalisation Transform'!$A$2:$A$2344,'Hospitalisation Transform'!$G$2:$G$2344)</f>
        <v>R1022</v>
      </c>
      <c r="Q682" s="14">
        <f>_xlfn.XLOOKUP(A682,'Hospitalisation Transform'!$A$2:$A$2344,'Hospitalisation Transform'!$H$2:$H$2344)</f>
        <v>56</v>
      </c>
    </row>
    <row r="683" spans="1:17" ht="15.5" x14ac:dyDescent="0.35">
      <c r="A683" s="59" t="s">
        <v>1690</v>
      </c>
      <c r="B683" s="39" t="str">
        <f>_xlfn.XLOOKUP(A683,'Customer Names Transform'!$A$2:$A$2336,'Customer Names Transform'!$D$2:$D$2336)</f>
        <v>Carolina</v>
      </c>
      <c r="C683" s="28">
        <f>_xlfn.XLOOKUP(A683,'Medical Exam Transform'!$A$2:$A$2336,'Medical Exam Transform'!$B$2:$B$2336)</f>
        <v>32.395000000000003</v>
      </c>
      <c r="D683" s="14">
        <f>_xlfn.XLOOKUP(A683,'Medical Exam Transform'!$A$2:$A$2336,'Medical Exam Transform'!$C$2:$C$2336)</f>
        <v>8.23</v>
      </c>
      <c r="E683" s="14" t="str">
        <f>_xlfn.XLOOKUP(A683,'Medical Exam Transform'!$A$2:$A$2336,'Medical Exam Transform'!$D$2:$D$2336)</f>
        <v>Yes</v>
      </c>
      <c r="F683" s="14" t="str">
        <f>_xlfn.XLOOKUP(A683,'Medical Exam Transform'!$A$2:$A$2336,'Medical Exam Transform'!$E$2:$E$2336)</f>
        <v>No</v>
      </c>
      <c r="G683" s="14" t="str">
        <f>_xlfn.XLOOKUP(A683,'Medical Exam Transform'!$A$2:$A$2336,'Medical Exam Transform'!$F$2:$F$2336)</f>
        <v>Yes</v>
      </c>
      <c r="H683" s="14">
        <f>_xlfn.XLOOKUP(A683,'Medical Exam Transform'!$A$2:$A$2336,'Medical Exam Transform'!$G$2:$G$2336)</f>
        <v>1</v>
      </c>
      <c r="I683" s="14" t="str">
        <f>_xlfn.XLOOKUP(A683,'Medical Exam Transform'!$A$2:$A$2336,'Medical Exam Transform'!$H$2:$H$2336)</f>
        <v>No</v>
      </c>
      <c r="J683" s="14" t="str">
        <f>_xlfn.XLOOKUP(A683,'Medical Exam Transform'!$A$2:$A$2336,'Medical Exam Transform'!$I$2:$I$2336)</f>
        <v>Obesity</v>
      </c>
      <c r="K683" s="14" t="str">
        <f>_xlfn.XLOOKUP(A683,'Medical Exam Transform'!$A$2:$A$2336,'Medical Exam Transform'!$J$2:$J$2336)</f>
        <v>Normal</v>
      </c>
      <c r="L683" s="60">
        <f>_xlfn.XLOOKUP(A683,'Hospitalisation Transform'!$A$2:$A$2344,'Hospitalisation Transform'!$B$2:$B$2344)</f>
        <v>23298</v>
      </c>
      <c r="M683" s="82">
        <f>_xlfn.XLOOKUP(A683,'Hospitalisation Transform'!$A$2:$A$2344,'Hospitalisation Transform'!$D$2:$D$2344)</f>
        <v>14590.63</v>
      </c>
      <c r="N683" s="14" t="str">
        <f>_xlfn.XLOOKUP(A683,'Hospitalisation Transform'!$A$2:$A$2344,'Hospitalisation Transform'!$E$2:$E$2344)</f>
        <v>tier - 2</v>
      </c>
      <c r="O683" s="14" t="str">
        <f>_xlfn.XLOOKUP(A683,'Hospitalisation Transform'!$A$2:$A$2344,'Hospitalisation Transform'!$F$2:$F$2344)</f>
        <v>tier - 1</v>
      </c>
      <c r="P683" s="14" t="str">
        <f>_xlfn.XLOOKUP(A683,'Hospitalisation Transform'!$A$2:$A$2344,'Hospitalisation Transform'!$G$2:$G$2344)</f>
        <v>R1024</v>
      </c>
      <c r="Q683" s="14">
        <f>_xlfn.XLOOKUP(A683,'Hospitalisation Transform'!$A$2:$A$2344,'Hospitalisation Transform'!$H$2:$H$2344)</f>
        <v>60</v>
      </c>
    </row>
    <row r="684" spans="1:17" ht="15.5" x14ac:dyDescent="0.35">
      <c r="A684" s="59" t="s">
        <v>1689</v>
      </c>
      <c r="B684" s="39" t="str">
        <f>_xlfn.XLOOKUP(A684,'Customer Names Transform'!$A$2:$A$2336,'Customer Names Transform'!$D$2:$D$2336)</f>
        <v>Jenny K.</v>
      </c>
      <c r="C684" s="28">
        <f>_xlfn.XLOOKUP(A684,'Medical Exam Transform'!$A$2:$A$2336,'Medical Exam Transform'!$B$2:$B$2336)</f>
        <v>32.729999999999997</v>
      </c>
      <c r="D684" s="14">
        <f>_xlfn.XLOOKUP(A684,'Medical Exam Transform'!$A$2:$A$2336,'Medical Exam Transform'!$C$2:$C$2336)</f>
        <v>7.03</v>
      </c>
      <c r="E684" s="14" t="str">
        <f>_xlfn.XLOOKUP(A684,'Medical Exam Transform'!$A$2:$A$2336,'Medical Exam Transform'!$D$2:$D$2336)</f>
        <v>No</v>
      </c>
      <c r="F684" s="14" t="str">
        <f>_xlfn.XLOOKUP(A684,'Medical Exam Transform'!$A$2:$A$2336,'Medical Exam Transform'!$E$2:$E$2336)</f>
        <v>No</v>
      </c>
      <c r="G684" s="14" t="str">
        <f>_xlfn.XLOOKUP(A684,'Medical Exam Transform'!$A$2:$A$2336,'Medical Exam Transform'!$F$2:$F$2336)</f>
        <v>No</v>
      </c>
      <c r="H684" s="14">
        <f>_xlfn.XLOOKUP(A684,'Medical Exam Transform'!$A$2:$A$2336,'Medical Exam Transform'!$G$2:$G$2336)</f>
        <v>0</v>
      </c>
      <c r="I684" s="14" t="str">
        <f>_xlfn.XLOOKUP(A684,'Medical Exam Transform'!$A$2:$A$2336,'Medical Exam Transform'!$H$2:$H$2336)</f>
        <v>No</v>
      </c>
      <c r="J684" s="14" t="str">
        <f>_xlfn.XLOOKUP(A684,'Medical Exam Transform'!$A$2:$A$2336,'Medical Exam Transform'!$I$2:$I$2336)</f>
        <v>Obesity</v>
      </c>
      <c r="K684" s="14" t="str">
        <f>_xlfn.XLOOKUP(A684,'Medical Exam Transform'!$A$2:$A$2336,'Medical Exam Transform'!$J$2:$J$2336)</f>
        <v>Diabetes</v>
      </c>
      <c r="L684" s="60">
        <f>_xlfn.XLOOKUP(A684,'Hospitalisation Transform'!$A$2:$A$2344,'Hospitalisation Transform'!$B$2:$B$2344)</f>
        <v>22983</v>
      </c>
      <c r="M684" s="82">
        <f>_xlfn.XLOOKUP(A684,'Hospitalisation Transform'!$A$2:$A$2344,'Hospitalisation Transform'!$D$2:$D$2344)</f>
        <v>14574.64</v>
      </c>
      <c r="N684" s="14" t="str">
        <f>_xlfn.XLOOKUP(A684,'Hospitalisation Transform'!$A$2:$A$2344,'Hospitalisation Transform'!$E$2:$E$2344)</f>
        <v>tier - 2</v>
      </c>
      <c r="O684" s="14" t="str">
        <f>_xlfn.XLOOKUP(A684,'Hospitalisation Transform'!$A$2:$A$2344,'Hospitalisation Transform'!$F$2:$F$2344)</f>
        <v>tier - 1</v>
      </c>
      <c r="P684" s="14" t="str">
        <f>_xlfn.XLOOKUP(A684,'Hospitalisation Transform'!$A$2:$A$2344,'Hospitalisation Transform'!$G$2:$G$2344)</f>
        <v>R1025</v>
      </c>
      <c r="Q684" s="14">
        <f>_xlfn.XLOOKUP(A684,'Hospitalisation Transform'!$A$2:$A$2344,'Hospitalisation Transform'!$H$2:$H$2344)</f>
        <v>61</v>
      </c>
    </row>
    <row r="685" spans="1:17" ht="15.5" x14ac:dyDescent="0.35">
      <c r="A685" s="59" t="s">
        <v>1688</v>
      </c>
      <c r="B685" s="39" t="str">
        <f>_xlfn.XLOOKUP(A685,'Customer Names Transform'!$A$2:$A$2336,'Customer Names Transform'!$D$2:$D$2336)</f>
        <v>Jessica</v>
      </c>
      <c r="C685" s="28">
        <f>_xlfn.XLOOKUP(A685,'Medical Exam Transform'!$A$2:$A$2336,'Medical Exam Transform'!$B$2:$B$2336)</f>
        <v>20.52</v>
      </c>
      <c r="D685" s="14">
        <f>_xlfn.XLOOKUP(A685,'Medical Exam Transform'!$A$2:$A$2336,'Medical Exam Transform'!$C$2:$C$2336)</f>
        <v>5.45</v>
      </c>
      <c r="E685" s="14" t="str">
        <f>_xlfn.XLOOKUP(A685,'Medical Exam Transform'!$A$2:$A$2336,'Medical Exam Transform'!$D$2:$D$2336)</f>
        <v>No</v>
      </c>
      <c r="F685" s="14" t="str">
        <f>_xlfn.XLOOKUP(A685,'Medical Exam Transform'!$A$2:$A$2336,'Medical Exam Transform'!$E$2:$E$2336)</f>
        <v>No</v>
      </c>
      <c r="G685" s="14" t="str">
        <f>_xlfn.XLOOKUP(A685,'Medical Exam Transform'!$A$2:$A$2336,'Medical Exam Transform'!$F$2:$F$2336)</f>
        <v>No</v>
      </c>
      <c r="H685" s="14">
        <f>_xlfn.XLOOKUP(A685,'Medical Exam Transform'!$A$2:$A$2336,'Medical Exam Transform'!$G$2:$G$2336)</f>
        <v>1</v>
      </c>
      <c r="I685" s="14" t="str">
        <f>_xlfn.XLOOKUP(A685,'Medical Exam Transform'!$A$2:$A$2336,'Medical Exam Transform'!$H$2:$H$2336)</f>
        <v>Yes</v>
      </c>
      <c r="J685" s="14" t="str">
        <f>_xlfn.XLOOKUP(A685,'Medical Exam Transform'!$A$2:$A$2336,'Medical Exam Transform'!$I$2:$I$2336)</f>
        <v>Normalweight</v>
      </c>
      <c r="K685" s="14" t="str">
        <f>_xlfn.XLOOKUP(A685,'Medical Exam Transform'!$A$2:$A$2336,'Medical Exam Transform'!$J$2:$J$2336)</f>
        <v>Prediabetes</v>
      </c>
      <c r="L685" s="60">
        <f>_xlfn.XLOOKUP(A685,'Hospitalisation Transform'!$A$2:$A$2344,'Hospitalisation Transform'!$B$2:$B$2344)</f>
        <v>36050</v>
      </c>
      <c r="M685" s="82">
        <f>_xlfn.XLOOKUP(A685,'Hospitalisation Transform'!$A$2:$A$2344,'Hospitalisation Transform'!$D$2:$D$2344)</f>
        <v>14571.89</v>
      </c>
      <c r="N685" s="14" t="str">
        <f>_xlfn.XLOOKUP(A685,'Hospitalisation Transform'!$A$2:$A$2344,'Hospitalisation Transform'!$E$2:$E$2344)</f>
        <v>tier - 2</v>
      </c>
      <c r="O685" s="14" t="str">
        <f>_xlfn.XLOOKUP(A685,'Hospitalisation Transform'!$A$2:$A$2344,'Hospitalisation Transform'!$F$2:$F$2344)</f>
        <v>tier - 1</v>
      </c>
      <c r="P685" s="14" t="str">
        <f>_xlfn.XLOOKUP(A685,'Hospitalisation Transform'!$A$2:$A$2344,'Hospitalisation Transform'!$G$2:$G$2344)</f>
        <v>R1024</v>
      </c>
      <c r="Q685" s="14">
        <f>_xlfn.XLOOKUP(A685,'Hospitalisation Transform'!$A$2:$A$2344,'Hospitalisation Transform'!$H$2:$H$2344)</f>
        <v>25</v>
      </c>
    </row>
    <row r="686" spans="1:17" ht="15.5" x14ac:dyDescent="0.35">
      <c r="A686" s="59" t="s">
        <v>1687</v>
      </c>
      <c r="B686" s="39" t="str">
        <f>_xlfn.XLOOKUP(A686,'Customer Names Transform'!$A$2:$A$2336,'Customer Names Transform'!$D$2:$D$2336)</f>
        <v>Kimberly D</v>
      </c>
      <c r="C686" s="28">
        <f>_xlfn.XLOOKUP(A686,'Medical Exam Transform'!$A$2:$A$2336,'Medical Exam Transform'!$B$2:$B$2336)</f>
        <v>51.72</v>
      </c>
      <c r="D686" s="14">
        <f>_xlfn.XLOOKUP(A686,'Medical Exam Transform'!$A$2:$A$2336,'Medical Exam Transform'!$C$2:$C$2336)</f>
        <v>5.76</v>
      </c>
      <c r="E686" s="14" t="str">
        <f>_xlfn.XLOOKUP(A686,'Medical Exam Transform'!$A$2:$A$2336,'Medical Exam Transform'!$D$2:$D$2336)</f>
        <v>No</v>
      </c>
      <c r="F686" s="14" t="str">
        <f>_xlfn.XLOOKUP(A686,'Medical Exam Transform'!$A$2:$A$2336,'Medical Exam Transform'!$E$2:$E$2336)</f>
        <v>No</v>
      </c>
      <c r="G686" s="14" t="str">
        <f>_xlfn.XLOOKUP(A686,'Medical Exam Transform'!$A$2:$A$2336,'Medical Exam Transform'!$F$2:$F$2336)</f>
        <v>No</v>
      </c>
      <c r="H686" s="14">
        <f>_xlfn.XLOOKUP(A686,'Medical Exam Transform'!$A$2:$A$2336,'Medical Exam Transform'!$G$2:$G$2336)</f>
        <v>0</v>
      </c>
      <c r="I686" s="14" t="str">
        <f>_xlfn.XLOOKUP(A686,'Medical Exam Transform'!$A$2:$A$2336,'Medical Exam Transform'!$H$2:$H$2336)</f>
        <v>No</v>
      </c>
      <c r="J686" s="14" t="str">
        <f>_xlfn.XLOOKUP(A686,'Medical Exam Transform'!$A$2:$A$2336,'Medical Exam Transform'!$I$2:$I$2336)</f>
        <v>Obesity</v>
      </c>
      <c r="K686" s="14" t="str">
        <f>_xlfn.XLOOKUP(A686,'Medical Exam Transform'!$A$2:$A$2336,'Medical Exam Transform'!$J$2:$J$2336)</f>
        <v>Prediabetes</v>
      </c>
      <c r="L686" s="60">
        <f>_xlfn.XLOOKUP(A686,'Hospitalisation Transform'!$A$2:$A$2344,'Hospitalisation Transform'!$B$2:$B$2344)</f>
        <v>32703</v>
      </c>
      <c r="M686" s="82">
        <f>_xlfn.XLOOKUP(A686,'Hospitalisation Transform'!$A$2:$A$2344,'Hospitalisation Transform'!$D$2:$D$2344)</f>
        <v>14547.26</v>
      </c>
      <c r="N686" s="14" t="str">
        <f>_xlfn.XLOOKUP(A686,'Hospitalisation Transform'!$A$2:$A$2344,'Hospitalisation Transform'!$E$2:$E$2344)</f>
        <v>tier - 2</v>
      </c>
      <c r="O686" s="14" t="str">
        <f>_xlfn.XLOOKUP(A686,'Hospitalisation Transform'!$A$2:$A$2344,'Hospitalisation Transform'!$F$2:$F$2344)</f>
        <v>tier - 3</v>
      </c>
      <c r="P686" s="14" t="str">
        <f>_xlfn.XLOOKUP(A686,'Hospitalisation Transform'!$A$2:$A$2344,'Hospitalisation Transform'!$G$2:$G$2344)</f>
        <v>R1011</v>
      </c>
      <c r="Q686" s="14">
        <f>_xlfn.XLOOKUP(A686,'Hospitalisation Transform'!$A$2:$A$2344,'Hospitalisation Transform'!$H$2:$H$2344)</f>
        <v>34</v>
      </c>
    </row>
    <row r="687" spans="1:17" ht="15.5" x14ac:dyDescent="0.35">
      <c r="A687" s="59" t="s">
        <v>1686</v>
      </c>
      <c r="B687" s="39" t="str">
        <f>_xlfn.XLOOKUP(A687,'Customer Names Transform'!$A$2:$A$2336,'Customer Names Transform'!$D$2:$D$2336)</f>
        <v>Marc-Olivier</v>
      </c>
      <c r="C687" s="28">
        <f>_xlfn.XLOOKUP(A687,'Medical Exam Transform'!$A$2:$A$2336,'Medical Exam Transform'!$B$2:$B$2336)</f>
        <v>50.2</v>
      </c>
      <c r="D687" s="14">
        <f>_xlfn.XLOOKUP(A687,'Medical Exam Transform'!$A$2:$A$2336,'Medical Exam Transform'!$C$2:$C$2336)</f>
        <v>5.4</v>
      </c>
      <c r="E687" s="14" t="str">
        <f>_xlfn.XLOOKUP(A687,'Medical Exam Transform'!$A$2:$A$2336,'Medical Exam Transform'!$D$2:$D$2336)</f>
        <v>No</v>
      </c>
      <c r="F687" s="14" t="str">
        <f>_xlfn.XLOOKUP(A687,'Medical Exam Transform'!$A$2:$A$2336,'Medical Exam Transform'!$E$2:$E$2336)</f>
        <v>No</v>
      </c>
      <c r="G687" s="14" t="str">
        <f>_xlfn.XLOOKUP(A687,'Medical Exam Transform'!$A$2:$A$2336,'Medical Exam Transform'!$F$2:$F$2336)</f>
        <v>No</v>
      </c>
      <c r="H687" s="14">
        <f>_xlfn.XLOOKUP(A687,'Medical Exam Transform'!$A$2:$A$2336,'Medical Exam Transform'!$G$2:$G$2336)</f>
        <v>0</v>
      </c>
      <c r="I687" s="14" t="str">
        <f>_xlfn.XLOOKUP(A687,'Medical Exam Transform'!$A$2:$A$2336,'Medical Exam Transform'!$H$2:$H$2336)</f>
        <v>No</v>
      </c>
      <c r="J687" s="14" t="str">
        <f>_xlfn.XLOOKUP(A687,'Medical Exam Transform'!$A$2:$A$2336,'Medical Exam Transform'!$I$2:$I$2336)</f>
        <v>Obesity</v>
      </c>
      <c r="K687" s="14" t="str">
        <f>_xlfn.XLOOKUP(A687,'Medical Exam Transform'!$A$2:$A$2336,'Medical Exam Transform'!$J$2:$J$2336)</f>
        <v>Normal</v>
      </c>
      <c r="L687" s="60">
        <f>_xlfn.XLOOKUP(A687,'Hospitalisation Transform'!$A$2:$A$2344,'Hospitalisation Transform'!$B$2:$B$2344)</f>
        <v>32711</v>
      </c>
      <c r="M687" s="82">
        <f>_xlfn.XLOOKUP(A687,'Hospitalisation Transform'!$A$2:$A$2344,'Hospitalisation Transform'!$D$2:$D$2344)</f>
        <v>14507.46</v>
      </c>
      <c r="N687" s="14" t="str">
        <f>_xlfn.XLOOKUP(A687,'Hospitalisation Transform'!$A$2:$A$2344,'Hospitalisation Transform'!$E$2:$E$2344)</f>
        <v>tier - 2</v>
      </c>
      <c r="O687" s="14" t="str">
        <f>_xlfn.XLOOKUP(A687,'Hospitalisation Transform'!$A$2:$A$2344,'Hospitalisation Transform'!$F$2:$F$2344)</f>
        <v>tier - 3</v>
      </c>
      <c r="P687" s="14" t="str">
        <f>_xlfn.XLOOKUP(A687,'Hospitalisation Transform'!$A$2:$A$2344,'Hospitalisation Transform'!$G$2:$G$2344)</f>
        <v>R1012</v>
      </c>
      <c r="Q687" s="14">
        <f>_xlfn.XLOOKUP(A687,'Hospitalisation Transform'!$A$2:$A$2344,'Hospitalisation Transform'!$H$2:$H$2344)</f>
        <v>34</v>
      </c>
    </row>
    <row r="688" spans="1:17" ht="15.5" x14ac:dyDescent="0.35">
      <c r="A688" s="59" t="s">
        <v>1685</v>
      </c>
      <c r="B688" s="39" t="str">
        <f>_xlfn.XLOOKUP(A688,'Customer Names Transform'!$A$2:$A$2336,'Customer Names Transform'!$D$2:$D$2336)</f>
        <v>Russell J</v>
      </c>
      <c r="C688" s="28">
        <f>_xlfn.XLOOKUP(A688,'Medical Exam Transform'!$A$2:$A$2336,'Medical Exam Transform'!$B$2:$B$2336)</f>
        <v>25.52</v>
      </c>
      <c r="D688" s="14">
        <f>_xlfn.XLOOKUP(A688,'Medical Exam Transform'!$A$2:$A$2336,'Medical Exam Transform'!$C$2:$C$2336)</f>
        <v>6.35</v>
      </c>
      <c r="E688" s="14" t="str">
        <f>_xlfn.XLOOKUP(A688,'Medical Exam Transform'!$A$2:$A$2336,'Medical Exam Transform'!$D$2:$D$2336)</f>
        <v>No</v>
      </c>
      <c r="F688" s="14" t="str">
        <f>_xlfn.XLOOKUP(A688,'Medical Exam Transform'!$A$2:$A$2336,'Medical Exam Transform'!$E$2:$E$2336)</f>
        <v>No</v>
      </c>
      <c r="G688" s="14" t="str">
        <f>_xlfn.XLOOKUP(A688,'Medical Exam Transform'!$A$2:$A$2336,'Medical Exam Transform'!$F$2:$F$2336)</f>
        <v>Yes</v>
      </c>
      <c r="H688" s="14">
        <f>_xlfn.XLOOKUP(A688,'Medical Exam Transform'!$A$2:$A$2336,'Medical Exam Transform'!$G$2:$G$2336)</f>
        <v>1</v>
      </c>
      <c r="I688" s="14" t="str">
        <f>_xlfn.XLOOKUP(A688,'Medical Exam Transform'!$A$2:$A$2336,'Medical Exam Transform'!$H$2:$H$2336)</f>
        <v>No</v>
      </c>
      <c r="J688" s="14" t="str">
        <f>_xlfn.XLOOKUP(A688,'Medical Exam Transform'!$A$2:$A$2336,'Medical Exam Transform'!$I$2:$I$2336)</f>
        <v>Overweight</v>
      </c>
      <c r="K688" s="14" t="str">
        <f>_xlfn.XLOOKUP(A688,'Medical Exam Transform'!$A$2:$A$2336,'Medical Exam Transform'!$J$2:$J$2336)</f>
        <v>Prediabetes</v>
      </c>
      <c r="L688" s="60">
        <f>_xlfn.XLOOKUP(A688,'Hospitalisation Transform'!$A$2:$A$2344,'Hospitalisation Transform'!$B$2:$B$2344)</f>
        <v>29148</v>
      </c>
      <c r="M688" s="82">
        <f>_xlfn.XLOOKUP(A688,'Hospitalisation Transform'!$A$2:$A$2344,'Hospitalisation Transform'!$D$2:$D$2344)</f>
        <v>14478.33</v>
      </c>
      <c r="N688" s="14" t="str">
        <f>_xlfn.XLOOKUP(A688,'Hospitalisation Transform'!$A$2:$A$2344,'Hospitalisation Transform'!$E$2:$E$2344)</f>
        <v>tier - 2</v>
      </c>
      <c r="O688" s="14" t="str">
        <f>_xlfn.XLOOKUP(A688,'Hospitalisation Transform'!$A$2:$A$2344,'Hospitalisation Transform'!$F$2:$F$2344)</f>
        <v>tier - 2</v>
      </c>
      <c r="P688" s="14" t="str">
        <f>_xlfn.XLOOKUP(A688,'Hospitalisation Transform'!$A$2:$A$2344,'Hospitalisation Transform'!$G$2:$G$2344)</f>
        <v>R1013</v>
      </c>
      <c r="Q688" s="14">
        <f>_xlfn.XLOOKUP(A688,'Hospitalisation Transform'!$A$2:$A$2344,'Hospitalisation Transform'!$H$2:$H$2344)</f>
        <v>44</v>
      </c>
    </row>
    <row r="689" spans="1:17" ht="15.5" x14ac:dyDescent="0.35">
      <c r="A689" s="59" t="s">
        <v>1684</v>
      </c>
      <c r="B689" s="39" t="str">
        <f>_xlfn.XLOOKUP(A689,'Customer Names Transform'!$A$2:$A$2336,'Customer Names Transform'!$D$2:$D$2336)</f>
        <v>Karine</v>
      </c>
      <c r="C689" s="28">
        <f>_xlfn.XLOOKUP(A689,'Medical Exam Transform'!$A$2:$A$2336,'Medical Exam Transform'!$B$2:$B$2336)</f>
        <v>35.200000000000003</v>
      </c>
      <c r="D689" s="14">
        <f>_xlfn.XLOOKUP(A689,'Medical Exam Transform'!$A$2:$A$2336,'Medical Exam Transform'!$C$2:$C$2336)</f>
        <v>6.26</v>
      </c>
      <c r="E689" s="14" t="str">
        <f>_xlfn.XLOOKUP(A689,'Medical Exam Transform'!$A$2:$A$2336,'Medical Exam Transform'!$D$2:$D$2336)</f>
        <v>Yes</v>
      </c>
      <c r="F689" s="14" t="str">
        <f>_xlfn.XLOOKUP(A689,'Medical Exam Transform'!$A$2:$A$2336,'Medical Exam Transform'!$E$2:$E$2336)</f>
        <v>No</v>
      </c>
      <c r="G689" s="14" t="str">
        <f>_xlfn.XLOOKUP(A689,'Medical Exam Transform'!$A$2:$A$2336,'Medical Exam Transform'!$F$2:$F$2336)</f>
        <v>No</v>
      </c>
      <c r="H689" s="14">
        <f>_xlfn.XLOOKUP(A689,'Medical Exam Transform'!$A$2:$A$2336,'Medical Exam Transform'!$G$2:$G$2336)</f>
        <v>2</v>
      </c>
      <c r="I689" s="14" t="str">
        <f>_xlfn.XLOOKUP(A689,'Medical Exam Transform'!$A$2:$A$2336,'Medical Exam Transform'!$H$2:$H$2336)</f>
        <v>No</v>
      </c>
      <c r="J689" s="14" t="str">
        <f>_xlfn.XLOOKUP(A689,'Medical Exam Transform'!$A$2:$A$2336,'Medical Exam Transform'!$I$2:$I$2336)</f>
        <v>Obesity</v>
      </c>
      <c r="K689" s="14" t="str">
        <f>_xlfn.XLOOKUP(A689,'Medical Exam Transform'!$A$2:$A$2336,'Medical Exam Transform'!$J$2:$J$2336)</f>
        <v>Prediabetes</v>
      </c>
      <c r="L689" s="60">
        <f>_xlfn.XLOOKUP(A689,'Hospitalisation Transform'!$A$2:$A$2344,'Hospitalisation Transform'!$B$2:$B$2344)</f>
        <v>21874</v>
      </c>
      <c r="M689" s="82">
        <f>_xlfn.XLOOKUP(A689,'Hospitalisation Transform'!$A$2:$A$2344,'Hospitalisation Transform'!$D$2:$D$2344)</f>
        <v>14474.68</v>
      </c>
      <c r="N689" s="14" t="str">
        <f>_xlfn.XLOOKUP(A689,'Hospitalisation Transform'!$A$2:$A$2344,'Hospitalisation Transform'!$E$2:$E$2344)</f>
        <v>tier - 2</v>
      </c>
      <c r="O689" s="14" t="str">
        <f>_xlfn.XLOOKUP(A689,'Hospitalisation Transform'!$A$2:$A$2344,'Hospitalisation Transform'!$F$2:$F$2344)</f>
        <v>tier - 2</v>
      </c>
      <c r="P689" s="14" t="str">
        <f>_xlfn.XLOOKUP(A689,'Hospitalisation Transform'!$A$2:$A$2344,'Hospitalisation Transform'!$G$2:$G$2344)</f>
        <v>R1013</v>
      </c>
      <c r="Q689" s="14">
        <f>_xlfn.XLOOKUP(A689,'Hospitalisation Transform'!$A$2:$A$2344,'Hospitalisation Transform'!$H$2:$H$2344)</f>
        <v>64</v>
      </c>
    </row>
    <row r="690" spans="1:17" ht="15.5" x14ac:dyDescent="0.35">
      <c r="A690" s="59" t="s">
        <v>1683</v>
      </c>
      <c r="B690" s="39" t="str">
        <f>_xlfn.XLOOKUP(A690,'Customer Names Transform'!$A$2:$A$2336,'Customer Names Transform'!$D$2:$D$2336)</f>
        <v>Cheryl</v>
      </c>
      <c r="C690" s="28">
        <f>_xlfn.XLOOKUP(A690,'Medical Exam Transform'!$A$2:$A$2336,'Medical Exam Transform'!$B$2:$B$2336)</f>
        <v>41.26</v>
      </c>
      <c r="D690" s="14">
        <f>_xlfn.XLOOKUP(A690,'Medical Exam Transform'!$A$2:$A$2336,'Medical Exam Transform'!$C$2:$C$2336)</f>
        <v>5.97</v>
      </c>
      <c r="E690" s="14" t="str">
        <f>_xlfn.XLOOKUP(A690,'Medical Exam Transform'!$A$2:$A$2336,'Medical Exam Transform'!$D$2:$D$2336)</f>
        <v>Yes</v>
      </c>
      <c r="F690" s="14" t="str">
        <f>_xlfn.XLOOKUP(A690,'Medical Exam Transform'!$A$2:$A$2336,'Medical Exam Transform'!$E$2:$E$2336)</f>
        <v>No</v>
      </c>
      <c r="G690" s="14" t="str">
        <f>_xlfn.XLOOKUP(A690,'Medical Exam Transform'!$A$2:$A$2336,'Medical Exam Transform'!$F$2:$F$2336)</f>
        <v>No</v>
      </c>
      <c r="H690" s="14">
        <f>_xlfn.XLOOKUP(A690,'Medical Exam Transform'!$A$2:$A$2336,'Medical Exam Transform'!$G$2:$G$2336)</f>
        <v>0</v>
      </c>
      <c r="I690" s="14" t="str">
        <f>_xlfn.XLOOKUP(A690,'Medical Exam Transform'!$A$2:$A$2336,'Medical Exam Transform'!$H$2:$H$2336)</f>
        <v>No</v>
      </c>
      <c r="J690" s="14" t="str">
        <f>_xlfn.XLOOKUP(A690,'Medical Exam Transform'!$A$2:$A$2336,'Medical Exam Transform'!$I$2:$I$2336)</f>
        <v>Obesity</v>
      </c>
      <c r="K690" s="14" t="str">
        <f>_xlfn.XLOOKUP(A690,'Medical Exam Transform'!$A$2:$A$2336,'Medical Exam Transform'!$J$2:$J$2336)</f>
        <v>Normal</v>
      </c>
      <c r="L690" s="60">
        <f>_xlfn.XLOOKUP(A690,'Hospitalisation Transform'!$A$2:$A$2344,'Hospitalisation Transform'!$B$2:$B$2344)</f>
        <v>28091</v>
      </c>
      <c r="M690" s="82">
        <f>_xlfn.XLOOKUP(A690,'Hospitalisation Transform'!$A$2:$A$2344,'Hospitalisation Transform'!$D$2:$D$2344)</f>
        <v>14470.01</v>
      </c>
      <c r="N690" s="14" t="str">
        <f>_xlfn.XLOOKUP(A690,'Hospitalisation Transform'!$A$2:$A$2344,'Hospitalisation Transform'!$E$2:$E$2344)</f>
        <v>tier - 2</v>
      </c>
      <c r="O690" s="14" t="str">
        <f>_xlfn.XLOOKUP(A690,'Hospitalisation Transform'!$A$2:$A$2344,'Hospitalisation Transform'!$F$2:$F$2344)</f>
        <v>tier - 3</v>
      </c>
      <c r="P690" s="14" t="str">
        <f>_xlfn.XLOOKUP(A690,'Hospitalisation Transform'!$A$2:$A$2344,'Hospitalisation Transform'!$G$2:$G$2344)</f>
        <v>R1012</v>
      </c>
      <c r="Q690" s="14">
        <f>_xlfn.XLOOKUP(A690,'Hospitalisation Transform'!$A$2:$A$2344,'Hospitalisation Transform'!$H$2:$H$2344)</f>
        <v>47</v>
      </c>
    </row>
    <row r="691" spans="1:17" ht="15.5" x14ac:dyDescent="0.35">
      <c r="A691" s="59" t="s">
        <v>1682</v>
      </c>
      <c r="B691" s="39" t="str">
        <f>_xlfn.XLOOKUP(A691,'Customer Names Transform'!$A$2:$A$2336,'Customer Names Transform'!$D$2:$D$2336)</f>
        <v>Allison M.</v>
      </c>
      <c r="C691" s="28">
        <f>_xlfn.XLOOKUP(A691,'Medical Exam Transform'!$A$2:$A$2336,'Medical Exam Transform'!$B$2:$B$2336)</f>
        <v>17.195</v>
      </c>
      <c r="D691" s="14">
        <f>_xlfn.XLOOKUP(A691,'Medical Exam Transform'!$A$2:$A$2336,'Medical Exam Transform'!$C$2:$C$2336)</f>
        <v>5.29</v>
      </c>
      <c r="E691" s="14" t="str">
        <f>_xlfn.XLOOKUP(A691,'Medical Exam Transform'!$A$2:$A$2336,'Medical Exam Transform'!$D$2:$D$2336)</f>
        <v>Yes</v>
      </c>
      <c r="F691" s="14" t="str">
        <f>_xlfn.XLOOKUP(A691,'Medical Exam Transform'!$A$2:$A$2336,'Medical Exam Transform'!$E$2:$E$2336)</f>
        <v>No</v>
      </c>
      <c r="G691" s="14" t="str">
        <f>_xlfn.XLOOKUP(A691,'Medical Exam Transform'!$A$2:$A$2336,'Medical Exam Transform'!$F$2:$F$2336)</f>
        <v>No</v>
      </c>
      <c r="H691" s="14">
        <f>_xlfn.XLOOKUP(A691,'Medical Exam Transform'!$A$2:$A$2336,'Medical Exam Transform'!$G$2:$G$2336)</f>
        <v>0</v>
      </c>
      <c r="I691" s="14" t="str">
        <f>_xlfn.XLOOKUP(A691,'Medical Exam Transform'!$A$2:$A$2336,'Medical Exam Transform'!$H$2:$H$2336)</f>
        <v>Yes</v>
      </c>
      <c r="J691" s="14" t="str">
        <f>_xlfn.XLOOKUP(A691,'Medical Exam Transform'!$A$2:$A$2336,'Medical Exam Transform'!$I$2:$I$2336)</f>
        <v>Underweight</v>
      </c>
      <c r="K691" s="14" t="str">
        <f>_xlfn.XLOOKUP(A691,'Medical Exam Transform'!$A$2:$A$2336,'Medical Exam Transform'!$J$2:$J$2336)</f>
        <v>Prediabetes</v>
      </c>
      <c r="L691" s="60">
        <f>_xlfn.XLOOKUP(A691,'Hospitalisation Transform'!$A$2:$A$2344,'Hospitalisation Transform'!$B$2:$B$2344)</f>
        <v>35379</v>
      </c>
      <c r="M691" s="82">
        <f>_xlfn.XLOOKUP(A691,'Hospitalisation Transform'!$A$2:$A$2344,'Hospitalisation Transform'!$D$2:$D$2344)</f>
        <v>14455.64</v>
      </c>
      <c r="N691" s="14" t="str">
        <f>_xlfn.XLOOKUP(A691,'Hospitalisation Transform'!$A$2:$A$2344,'Hospitalisation Transform'!$E$2:$E$2344)</f>
        <v>tier - 2</v>
      </c>
      <c r="O691" s="14" t="str">
        <f>_xlfn.XLOOKUP(A691,'Hospitalisation Transform'!$A$2:$A$2344,'Hospitalisation Transform'!$F$2:$F$2344)</f>
        <v>tier - 3</v>
      </c>
      <c r="P691" s="14" t="str">
        <f>_xlfn.XLOOKUP(A691,'Hospitalisation Transform'!$A$2:$A$2344,'Hospitalisation Transform'!$G$2:$G$2344)</f>
        <v>R1024</v>
      </c>
      <c r="Q691" s="14">
        <f>_xlfn.XLOOKUP(A691,'Hospitalisation Transform'!$A$2:$A$2344,'Hospitalisation Transform'!$H$2:$H$2344)</f>
        <v>27</v>
      </c>
    </row>
    <row r="692" spans="1:17" ht="15.5" x14ac:dyDescent="0.35">
      <c r="A692" s="59" t="s">
        <v>1681</v>
      </c>
      <c r="B692" s="39" t="str">
        <f>_xlfn.XLOOKUP(A692,'Customer Names Transform'!$A$2:$A$2336,'Customer Names Transform'!$D$2:$D$2336)</f>
        <v>Adriana</v>
      </c>
      <c r="C692" s="28">
        <f>_xlfn.XLOOKUP(A692,'Medical Exam Transform'!$A$2:$A$2336,'Medical Exam Transform'!$B$2:$B$2336)</f>
        <v>23.085000000000001</v>
      </c>
      <c r="D692" s="14">
        <f>_xlfn.XLOOKUP(A692,'Medical Exam Transform'!$A$2:$A$2336,'Medical Exam Transform'!$C$2:$C$2336)</f>
        <v>4.2699999999999996</v>
      </c>
      <c r="E692" s="14" t="str">
        <f>_xlfn.XLOOKUP(A692,'Medical Exam Transform'!$A$2:$A$2336,'Medical Exam Transform'!$D$2:$D$2336)</f>
        <v>Yes</v>
      </c>
      <c r="F692" s="14" t="str">
        <f>_xlfn.XLOOKUP(A692,'Medical Exam Transform'!$A$2:$A$2336,'Medical Exam Transform'!$E$2:$E$2336)</f>
        <v>No</v>
      </c>
      <c r="G692" s="14" t="str">
        <f>_xlfn.XLOOKUP(A692,'Medical Exam Transform'!$A$2:$A$2336,'Medical Exam Transform'!$F$2:$F$2336)</f>
        <v>No</v>
      </c>
      <c r="H692" s="14">
        <f>_xlfn.XLOOKUP(A692,'Medical Exam Transform'!$A$2:$A$2336,'Medical Exam Transform'!$G$2:$G$2336)</f>
        <v>2</v>
      </c>
      <c r="I692" s="14" t="str">
        <f>_xlfn.XLOOKUP(A692,'Medical Exam Transform'!$A$2:$A$2336,'Medical Exam Transform'!$H$2:$H$2336)</f>
        <v>No</v>
      </c>
      <c r="J692" s="14" t="str">
        <f>_xlfn.XLOOKUP(A692,'Medical Exam Transform'!$A$2:$A$2336,'Medical Exam Transform'!$I$2:$I$2336)</f>
        <v>Normalweight</v>
      </c>
      <c r="K692" s="14" t="str">
        <f>_xlfn.XLOOKUP(A692,'Medical Exam Transform'!$A$2:$A$2336,'Medical Exam Transform'!$J$2:$J$2336)</f>
        <v>Prediabetes</v>
      </c>
      <c r="L692" s="60">
        <f>_xlfn.XLOOKUP(A692,'Hospitalisation Transform'!$A$2:$A$2344,'Hospitalisation Transform'!$B$2:$B$2344)</f>
        <v>21765</v>
      </c>
      <c r="M692" s="82">
        <f>_xlfn.XLOOKUP(A692,'Hospitalisation Transform'!$A$2:$A$2344,'Hospitalisation Transform'!$D$2:$D$2344)</f>
        <v>14451.84</v>
      </c>
      <c r="N692" s="14" t="str">
        <f>_xlfn.XLOOKUP(A692,'Hospitalisation Transform'!$A$2:$A$2344,'Hospitalisation Transform'!$E$2:$E$2344)</f>
        <v>tier - 2</v>
      </c>
      <c r="O692" s="14" t="str">
        <f>_xlfn.XLOOKUP(A692,'Hospitalisation Transform'!$A$2:$A$2344,'Hospitalisation Transform'!$F$2:$F$2344)</f>
        <v>tier - 3</v>
      </c>
      <c r="P692" s="14" t="str">
        <f>_xlfn.XLOOKUP(A692,'Hospitalisation Transform'!$A$2:$A$2344,'Hospitalisation Transform'!$G$2:$G$2344)</f>
        <v>R1023</v>
      </c>
      <c r="Q692" s="14">
        <f>_xlfn.XLOOKUP(A692,'Hospitalisation Transform'!$A$2:$A$2344,'Hospitalisation Transform'!$H$2:$H$2344)</f>
        <v>64</v>
      </c>
    </row>
    <row r="693" spans="1:17" ht="15.5" x14ac:dyDescent="0.35">
      <c r="A693" s="59" t="s">
        <v>1680</v>
      </c>
      <c r="B693" s="39" t="str">
        <f>_xlfn.XLOOKUP(A693,'Customer Names Transform'!$A$2:$A$2336,'Customer Names Transform'!$D$2:$D$2336)</f>
        <v>Miranda J</v>
      </c>
      <c r="C693" s="28">
        <f>_xlfn.XLOOKUP(A693,'Medical Exam Transform'!$A$2:$A$2336,'Medical Exam Transform'!$B$2:$B$2336)</f>
        <v>21.66</v>
      </c>
      <c r="D693" s="14">
        <f>_xlfn.XLOOKUP(A693,'Medical Exam Transform'!$A$2:$A$2336,'Medical Exam Transform'!$C$2:$C$2336)</f>
        <v>5.2</v>
      </c>
      <c r="E693" s="14" t="str">
        <f>_xlfn.XLOOKUP(A693,'Medical Exam Transform'!$A$2:$A$2336,'Medical Exam Transform'!$D$2:$D$2336)</f>
        <v>Yes</v>
      </c>
      <c r="F693" s="14" t="str">
        <f>_xlfn.XLOOKUP(A693,'Medical Exam Transform'!$A$2:$A$2336,'Medical Exam Transform'!$E$2:$E$2336)</f>
        <v>No</v>
      </c>
      <c r="G693" s="14" t="str">
        <f>_xlfn.XLOOKUP(A693,'Medical Exam Transform'!$A$2:$A$2336,'Medical Exam Transform'!$F$2:$F$2336)</f>
        <v>No</v>
      </c>
      <c r="H693" s="14">
        <f>_xlfn.XLOOKUP(A693,'Medical Exam Transform'!$A$2:$A$2336,'Medical Exam Transform'!$G$2:$G$2336)</f>
        <v>2</v>
      </c>
      <c r="I693" s="14" t="str">
        <f>_xlfn.XLOOKUP(A693,'Medical Exam Transform'!$A$2:$A$2336,'Medical Exam Transform'!$H$2:$H$2336)</f>
        <v>No</v>
      </c>
      <c r="J693" s="14" t="str">
        <f>_xlfn.XLOOKUP(A693,'Medical Exam Transform'!$A$2:$A$2336,'Medical Exam Transform'!$I$2:$I$2336)</f>
        <v>Normalweight</v>
      </c>
      <c r="K693" s="14" t="str">
        <f>_xlfn.XLOOKUP(A693,'Medical Exam Transform'!$A$2:$A$2336,'Medical Exam Transform'!$J$2:$J$2336)</f>
        <v>Normal</v>
      </c>
      <c r="L693" s="60">
        <f>_xlfn.XLOOKUP(A693,'Hospitalisation Transform'!$A$2:$A$2344,'Hospitalisation Transform'!$B$2:$B$2344)</f>
        <v>21730</v>
      </c>
      <c r="M693" s="82">
        <f>_xlfn.XLOOKUP(A693,'Hospitalisation Transform'!$A$2:$A$2344,'Hospitalisation Transform'!$D$2:$D$2344)</f>
        <v>14449.85</v>
      </c>
      <c r="N693" s="14" t="str">
        <f>_xlfn.XLOOKUP(A693,'Hospitalisation Transform'!$A$2:$A$2344,'Hospitalisation Transform'!$E$2:$E$2344)</f>
        <v>tier - 2</v>
      </c>
      <c r="O693" s="14" t="str">
        <f>_xlfn.XLOOKUP(A693,'Hospitalisation Transform'!$A$2:$A$2344,'Hospitalisation Transform'!$F$2:$F$2344)</f>
        <v>tier - 1</v>
      </c>
      <c r="P693" s="14" t="str">
        <f>_xlfn.XLOOKUP(A693,'Hospitalisation Transform'!$A$2:$A$2344,'Hospitalisation Transform'!$G$2:$G$2344)</f>
        <v>R1024</v>
      </c>
      <c r="Q693" s="14">
        <f>_xlfn.XLOOKUP(A693,'Hospitalisation Transform'!$A$2:$A$2344,'Hospitalisation Transform'!$H$2:$H$2344)</f>
        <v>64</v>
      </c>
    </row>
    <row r="694" spans="1:17" ht="15.5" x14ac:dyDescent="0.35">
      <c r="A694" s="59" t="s">
        <v>1679</v>
      </c>
      <c r="B694" s="39" t="str">
        <f>_xlfn.XLOOKUP(A694,'Customer Names Transform'!$A$2:$A$2336,'Customer Names Transform'!$D$2:$D$2336)</f>
        <v>Roberto</v>
      </c>
      <c r="C694" s="28">
        <f>_xlfn.XLOOKUP(A694,'Medical Exam Transform'!$A$2:$A$2336,'Medical Exam Transform'!$B$2:$B$2336)</f>
        <v>36.47</v>
      </c>
      <c r="D694" s="14">
        <f>_xlfn.XLOOKUP(A694,'Medical Exam Transform'!$A$2:$A$2336,'Medical Exam Transform'!$C$2:$C$2336)</f>
        <v>8.23</v>
      </c>
      <c r="E694" s="14" t="str">
        <f>_xlfn.XLOOKUP(A694,'Medical Exam Transform'!$A$2:$A$2336,'Medical Exam Transform'!$D$2:$D$2336)</f>
        <v>Yes</v>
      </c>
      <c r="F694" s="14" t="str">
        <f>_xlfn.XLOOKUP(A694,'Medical Exam Transform'!$A$2:$A$2336,'Medical Exam Transform'!$E$2:$E$2336)</f>
        <v>No</v>
      </c>
      <c r="G694" s="14" t="str">
        <f>_xlfn.XLOOKUP(A694,'Medical Exam Transform'!$A$2:$A$2336,'Medical Exam Transform'!$F$2:$F$2336)</f>
        <v>No</v>
      </c>
      <c r="H694" s="14">
        <f>_xlfn.XLOOKUP(A694,'Medical Exam Transform'!$A$2:$A$2336,'Medical Exam Transform'!$G$2:$G$2336)</f>
        <v>0</v>
      </c>
      <c r="I694" s="14" t="str">
        <f>_xlfn.XLOOKUP(A694,'Medical Exam Transform'!$A$2:$A$2336,'Medical Exam Transform'!$H$2:$H$2336)</f>
        <v>No</v>
      </c>
      <c r="J694" s="14" t="str">
        <f>_xlfn.XLOOKUP(A694,'Medical Exam Transform'!$A$2:$A$2336,'Medical Exam Transform'!$I$2:$I$2336)</f>
        <v>Obesity</v>
      </c>
      <c r="K694" s="14" t="str">
        <f>_xlfn.XLOOKUP(A694,'Medical Exam Transform'!$A$2:$A$2336,'Medical Exam Transform'!$J$2:$J$2336)</f>
        <v>Diabetes</v>
      </c>
      <c r="L694" s="60">
        <f>_xlfn.XLOOKUP(A694,'Hospitalisation Transform'!$A$2:$A$2344,'Hospitalisation Transform'!$B$2:$B$2344)</f>
        <v>24780</v>
      </c>
      <c r="M694" s="82">
        <f>_xlfn.XLOOKUP(A694,'Hospitalisation Transform'!$A$2:$A$2344,'Hospitalisation Transform'!$D$2:$D$2344)</f>
        <v>14427.63</v>
      </c>
      <c r="N694" s="14" t="str">
        <f>_xlfn.XLOOKUP(A694,'Hospitalisation Transform'!$A$2:$A$2344,'Hospitalisation Transform'!$E$2:$E$2344)</f>
        <v>tier - 2</v>
      </c>
      <c r="O694" s="14" t="str">
        <f>_xlfn.XLOOKUP(A694,'Hospitalisation Transform'!$A$2:$A$2344,'Hospitalisation Transform'!$F$2:$F$2344)</f>
        <v>tier - 2</v>
      </c>
      <c r="P694" s="14" t="str">
        <f>_xlfn.XLOOKUP(A694,'Hospitalisation Transform'!$A$2:$A$2344,'Hospitalisation Transform'!$G$2:$G$2344)</f>
        <v>R1021</v>
      </c>
      <c r="Q694" s="14">
        <f>_xlfn.XLOOKUP(A694,'Hospitalisation Transform'!$A$2:$A$2344,'Hospitalisation Transform'!$H$2:$H$2344)</f>
        <v>56</v>
      </c>
    </row>
    <row r="695" spans="1:17" ht="15.5" x14ac:dyDescent="0.35">
      <c r="A695" s="59" t="s">
        <v>1678</v>
      </c>
      <c r="B695" s="39" t="str">
        <f>_xlfn.XLOOKUP(A695,'Customer Names Transform'!$A$2:$A$2336,'Customer Names Transform'!$D$2:$D$2336)</f>
        <v>Rebecca B.</v>
      </c>
      <c r="C695" s="28">
        <f>_xlfn.XLOOKUP(A695,'Medical Exam Transform'!$A$2:$A$2336,'Medical Exam Transform'!$B$2:$B$2336)</f>
        <v>36.08</v>
      </c>
      <c r="D695" s="14">
        <f>_xlfn.XLOOKUP(A695,'Medical Exam Transform'!$A$2:$A$2336,'Medical Exam Transform'!$C$2:$C$2336)</f>
        <v>10.33</v>
      </c>
      <c r="E695" s="14" t="str">
        <f>_xlfn.XLOOKUP(A695,'Medical Exam Transform'!$A$2:$A$2336,'Medical Exam Transform'!$D$2:$D$2336)</f>
        <v>Yes</v>
      </c>
      <c r="F695" s="14" t="str">
        <f>_xlfn.XLOOKUP(A695,'Medical Exam Transform'!$A$2:$A$2336,'Medical Exam Transform'!$E$2:$E$2336)</f>
        <v>No</v>
      </c>
      <c r="G695" s="14" t="str">
        <f>_xlfn.XLOOKUP(A695,'Medical Exam Transform'!$A$2:$A$2336,'Medical Exam Transform'!$F$2:$F$2336)</f>
        <v>No</v>
      </c>
      <c r="H695" s="14">
        <f>_xlfn.XLOOKUP(A695,'Medical Exam Transform'!$A$2:$A$2336,'Medical Exam Transform'!$G$2:$G$2336)</f>
        <v>0</v>
      </c>
      <c r="I695" s="14" t="str">
        <f>_xlfn.XLOOKUP(A695,'Medical Exam Transform'!$A$2:$A$2336,'Medical Exam Transform'!$H$2:$H$2336)</f>
        <v>No</v>
      </c>
      <c r="J695" s="14" t="str">
        <f>_xlfn.XLOOKUP(A695,'Medical Exam Transform'!$A$2:$A$2336,'Medical Exam Transform'!$I$2:$I$2336)</f>
        <v>Obesity</v>
      </c>
      <c r="K695" s="14" t="str">
        <f>_xlfn.XLOOKUP(A695,'Medical Exam Transform'!$A$2:$A$2336,'Medical Exam Transform'!$J$2:$J$2336)</f>
        <v>Diabetes</v>
      </c>
      <c r="L695" s="60">
        <f>_xlfn.XLOOKUP(A695,'Hospitalisation Transform'!$A$2:$A$2344,'Hospitalisation Transform'!$B$2:$B$2344)</f>
        <v>24699</v>
      </c>
      <c r="M695" s="82">
        <f>_xlfn.XLOOKUP(A695,'Hospitalisation Transform'!$A$2:$A$2344,'Hospitalisation Transform'!$D$2:$D$2344)</f>
        <v>14426.66</v>
      </c>
      <c r="N695" s="14" t="str">
        <f>_xlfn.XLOOKUP(A695,'Hospitalisation Transform'!$A$2:$A$2344,'Hospitalisation Transform'!$E$2:$E$2344)</f>
        <v>tier - 2</v>
      </c>
      <c r="O695" s="14" t="str">
        <f>_xlfn.XLOOKUP(A695,'Hospitalisation Transform'!$A$2:$A$2344,'Hospitalisation Transform'!$F$2:$F$2344)</f>
        <v>tier - 2</v>
      </c>
      <c r="P695" s="14" t="str">
        <f>_xlfn.XLOOKUP(A695,'Hospitalisation Transform'!$A$2:$A$2344,'Hospitalisation Transform'!$G$2:$G$2344)</f>
        <v>R1026</v>
      </c>
      <c r="Q695" s="14">
        <f>_xlfn.XLOOKUP(A695,'Hospitalisation Transform'!$A$2:$A$2344,'Hospitalisation Transform'!$H$2:$H$2344)</f>
        <v>56</v>
      </c>
    </row>
    <row r="696" spans="1:17" ht="15.5" x14ac:dyDescent="0.35">
      <c r="A696" s="59" t="s">
        <v>1677</v>
      </c>
      <c r="B696" s="39" t="str">
        <f>_xlfn.XLOOKUP(A696,'Customer Names Transform'!$A$2:$A$2336,'Customer Names Transform'!$D$2:$D$2336)</f>
        <v>Tiffany</v>
      </c>
      <c r="C696" s="28">
        <f>_xlfn.XLOOKUP(A696,'Medical Exam Transform'!$A$2:$A$2336,'Medical Exam Transform'!$B$2:$B$2336)</f>
        <v>23.18</v>
      </c>
      <c r="D696" s="14">
        <f>_xlfn.XLOOKUP(A696,'Medical Exam Transform'!$A$2:$A$2336,'Medical Exam Transform'!$C$2:$C$2336)</f>
        <v>6.13</v>
      </c>
      <c r="E696" s="14" t="str">
        <f>_xlfn.XLOOKUP(A696,'Medical Exam Transform'!$A$2:$A$2336,'Medical Exam Transform'!$D$2:$D$2336)</f>
        <v>No</v>
      </c>
      <c r="F696" s="14" t="str">
        <f>_xlfn.XLOOKUP(A696,'Medical Exam Transform'!$A$2:$A$2336,'Medical Exam Transform'!$E$2:$E$2336)</f>
        <v>No</v>
      </c>
      <c r="G696" s="14" t="str">
        <f>_xlfn.XLOOKUP(A696,'Medical Exam Transform'!$A$2:$A$2336,'Medical Exam Transform'!$F$2:$F$2336)</f>
        <v>No</v>
      </c>
      <c r="H696" s="14">
        <f>_xlfn.XLOOKUP(A696,'Medical Exam Transform'!$A$2:$A$2336,'Medical Exam Transform'!$G$2:$G$2336)</f>
        <v>0</v>
      </c>
      <c r="I696" s="14" t="str">
        <f>_xlfn.XLOOKUP(A696,'Medical Exam Transform'!$A$2:$A$2336,'Medical Exam Transform'!$H$2:$H$2336)</f>
        <v>No</v>
      </c>
      <c r="J696" s="14" t="str">
        <f>_xlfn.XLOOKUP(A696,'Medical Exam Transform'!$A$2:$A$2336,'Medical Exam Transform'!$I$2:$I$2336)</f>
        <v>Normalweight</v>
      </c>
      <c r="K696" s="14" t="str">
        <f>_xlfn.XLOOKUP(A696,'Medical Exam Transform'!$A$2:$A$2336,'Medical Exam Transform'!$J$2:$J$2336)</f>
        <v>Prediabetes</v>
      </c>
      <c r="L696" s="60">
        <f>_xlfn.XLOOKUP(A696,'Hospitalisation Transform'!$A$2:$A$2344,'Hospitalisation Transform'!$B$2:$B$2344)</f>
        <v>36382</v>
      </c>
      <c r="M696" s="82">
        <f>_xlfn.XLOOKUP(A696,'Hospitalisation Transform'!$A$2:$A$2344,'Hospitalisation Transform'!$D$2:$D$2344)</f>
        <v>14426.07</v>
      </c>
      <c r="N696" s="14" t="str">
        <f>_xlfn.XLOOKUP(A696,'Hospitalisation Transform'!$A$2:$A$2344,'Hospitalisation Transform'!$E$2:$E$2344)</f>
        <v>tier - 2</v>
      </c>
      <c r="O696" s="14" t="str">
        <f>_xlfn.XLOOKUP(A696,'Hospitalisation Transform'!$A$2:$A$2344,'Hospitalisation Transform'!$F$2:$F$2344)</f>
        <v>tier - 1</v>
      </c>
      <c r="P696" s="14" t="str">
        <f>_xlfn.XLOOKUP(A696,'Hospitalisation Transform'!$A$2:$A$2344,'Hospitalisation Transform'!$G$2:$G$2344)</f>
        <v>R1012</v>
      </c>
      <c r="Q696" s="14">
        <f>_xlfn.XLOOKUP(A696,'Hospitalisation Transform'!$A$2:$A$2344,'Hospitalisation Transform'!$H$2:$H$2344)</f>
        <v>24</v>
      </c>
    </row>
    <row r="697" spans="1:17" ht="15.5" x14ac:dyDescent="0.35">
      <c r="A697" s="59" t="s">
        <v>1676</v>
      </c>
      <c r="B697" s="39" t="str">
        <f>_xlfn.XLOOKUP(A697,'Customer Names Transform'!$A$2:$A$2336,'Customer Names Transform'!$D$2:$D$2336)</f>
        <v>Alexander</v>
      </c>
      <c r="C697" s="28">
        <f>_xlfn.XLOOKUP(A697,'Medical Exam Transform'!$A$2:$A$2336,'Medical Exam Transform'!$B$2:$B$2336)</f>
        <v>39.159999999999997</v>
      </c>
      <c r="D697" s="14">
        <f>_xlfn.XLOOKUP(A697,'Medical Exam Transform'!$A$2:$A$2336,'Medical Exam Transform'!$C$2:$C$2336)</f>
        <v>8.08</v>
      </c>
      <c r="E697" s="14" t="str">
        <f>_xlfn.XLOOKUP(A697,'Medical Exam Transform'!$A$2:$A$2336,'Medical Exam Transform'!$D$2:$D$2336)</f>
        <v>No</v>
      </c>
      <c r="F697" s="14" t="str">
        <f>_xlfn.XLOOKUP(A697,'Medical Exam Transform'!$A$2:$A$2336,'Medical Exam Transform'!$E$2:$E$2336)</f>
        <v>No</v>
      </c>
      <c r="G697" s="14" t="str">
        <f>_xlfn.XLOOKUP(A697,'Medical Exam Transform'!$A$2:$A$2336,'Medical Exam Transform'!$F$2:$F$2336)</f>
        <v>No</v>
      </c>
      <c r="H697" s="14">
        <f>_xlfn.XLOOKUP(A697,'Medical Exam Transform'!$A$2:$A$2336,'Medical Exam Transform'!$G$2:$G$2336)</f>
        <v>3</v>
      </c>
      <c r="I697" s="14" t="str">
        <f>_xlfn.XLOOKUP(A697,'Medical Exam Transform'!$A$2:$A$2336,'Medical Exam Transform'!$H$2:$H$2336)</f>
        <v>No</v>
      </c>
      <c r="J697" s="14" t="str">
        <f>_xlfn.XLOOKUP(A697,'Medical Exam Transform'!$A$2:$A$2336,'Medical Exam Transform'!$I$2:$I$2336)</f>
        <v>Obesity</v>
      </c>
      <c r="K697" s="14" t="str">
        <f>_xlfn.XLOOKUP(A697,'Medical Exam Transform'!$A$2:$A$2336,'Medical Exam Transform'!$J$2:$J$2336)</f>
        <v>Diabetes</v>
      </c>
      <c r="L697" s="60">
        <f>_xlfn.XLOOKUP(A697,'Hospitalisation Transform'!$A$2:$A$2344,'Hospitalisation Transform'!$B$2:$B$2344)</f>
        <v>21448</v>
      </c>
      <c r="M697" s="82">
        <f>_xlfn.XLOOKUP(A697,'Hospitalisation Transform'!$A$2:$A$2344,'Hospitalisation Transform'!$D$2:$D$2344)</f>
        <v>14418.28</v>
      </c>
      <c r="N697" s="14" t="str">
        <f>_xlfn.XLOOKUP(A697,'Hospitalisation Transform'!$A$2:$A$2344,'Hospitalisation Transform'!$E$2:$E$2344)</f>
        <v>tier - 2</v>
      </c>
      <c r="O697" s="14" t="str">
        <f>_xlfn.XLOOKUP(A697,'Hospitalisation Transform'!$A$2:$A$2344,'Hospitalisation Transform'!$F$2:$F$2344)</f>
        <v>tier - 3</v>
      </c>
      <c r="P697" s="14" t="str">
        <f>_xlfn.XLOOKUP(A697,'Hospitalisation Transform'!$A$2:$A$2344,'Hospitalisation Transform'!$G$2:$G$2344)</f>
        <v>R1013</v>
      </c>
      <c r="Q697" s="14">
        <f>_xlfn.XLOOKUP(A697,'Hospitalisation Transform'!$A$2:$A$2344,'Hospitalisation Transform'!$H$2:$H$2344)</f>
        <v>65</v>
      </c>
    </row>
    <row r="698" spans="1:17" ht="15.5" x14ac:dyDescent="0.35">
      <c r="A698" s="59" t="s">
        <v>1675</v>
      </c>
      <c r="B698" s="39" t="str">
        <f>_xlfn.XLOOKUP(A698,'Customer Names Transform'!$A$2:$A$2336,'Customer Names Transform'!$D$2:$D$2336)</f>
        <v>Rich M</v>
      </c>
      <c r="C698" s="28">
        <f>_xlfn.XLOOKUP(A698,'Medical Exam Transform'!$A$2:$A$2336,'Medical Exam Transform'!$B$2:$B$2336)</f>
        <v>38.19</v>
      </c>
      <c r="D698" s="14">
        <f>_xlfn.XLOOKUP(A698,'Medical Exam Transform'!$A$2:$A$2336,'Medical Exam Transform'!$C$2:$C$2336)</f>
        <v>10.49</v>
      </c>
      <c r="E698" s="14" t="str">
        <f>_xlfn.XLOOKUP(A698,'Medical Exam Transform'!$A$2:$A$2336,'Medical Exam Transform'!$D$2:$D$2336)</f>
        <v>No</v>
      </c>
      <c r="F698" s="14" t="str">
        <f>_xlfn.XLOOKUP(A698,'Medical Exam Transform'!$A$2:$A$2336,'Medical Exam Transform'!$E$2:$E$2336)</f>
        <v>No</v>
      </c>
      <c r="G698" s="14" t="str">
        <f>_xlfn.XLOOKUP(A698,'Medical Exam Transform'!$A$2:$A$2336,'Medical Exam Transform'!$F$2:$F$2336)</f>
        <v>No</v>
      </c>
      <c r="H698" s="14">
        <f>_xlfn.XLOOKUP(A698,'Medical Exam Transform'!$A$2:$A$2336,'Medical Exam Transform'!$G$2:$G$2336)</f>
        <v>3</v>
      </c>
      <c r="I698" s="14" t="str">
        <f>_xlfn.XLOOKUP(A698,'Medical Exam Transform'!$A$2:$A$2336,'Medical Exam Transform'!$H$2:$H$2336)</f>
        <v>No</v>
      </c>
      <c r="J698" s="14" t="str">
        <f>_xlfn.XLOOKUP(A698,'Medical Exam Transform'!$A$2:$A$2336,'Medical Exam Transform'!$I$2:$I$2336)</f>
        <v>Obesity</v>
      </c>
      <c r="K698" s="14" t="str">
        <f>_xlfn.XLOOKUP(A698,'Medical Exam Transform'!$A$2:$A$2336,'Medical Exam Transform'!$J$2:$J$2336)</f>
        <v>Normal</v>
      </c>
      <c r="L698" s="60">
        <f>_xlfn.XLOOKUP(A698,'Hospitalisation Transform'!$A$2:$A$2344,'Hospitalisation Transform'!$B$2:$B$2344)</f>
        <v>21395</v>
      </c>
      <c r="M698" s="82">
        <f>_xlfn.XLOOKUP(A698,'Hospitalisation Transform'!$A$2:$A$2344,'Hospitalisation Transform'!$D$2:$D$2344)</f>
        <v>14410.93</v>
      </c>
      <c r="N698" s="14" t="str">
        <f>_xlfn.XLOOKUP(A698,'Hospitalisation Transform'!$A$2:$A$2344,'Hospitalisation Transform'!$E$2:$E$2344)</f>
        <v>tier - 2</v>
      </c>
      <c r="O698" s="14" t="str">
        <f>_xlfn.XLOOKUP(A698,'Hospitalisation Transform'!$A$2:$A$2344,'Hospitalisation Transform'!$F$2:$F$2344)</f>
        <v>tier - 2</v>
      </c>
      <c r="P698" s="14" t="str">
        <f>_xlfn.XLOOKUP(A698,'Hospitalisation Transform'!$A$2:$A$2344,'Hospitalisation Transform'!$G$2:$G$2344)</f>
        <v>R1016</v>
      </c>
      <c r="Q698" s="14">
        <f>_xlfn.XLOOKUP(A698,'Hospitalisation Transform'!$A$2:$A$2344,'Hospitalisation Transform'!$H$2:$H$2344)</f>
        <v>65</v>
      </c>
    </row>
    <row r="699" spans="1:17" ht="15.5" x14ac:dyDescent="0.35">
      <c r="A699" s="59" t="s">
        <v>1674</v>
      </c>
      <c r="B699" s="39" t="str">
        <f>_xlfn.XLOOKUP(A699,'Customer Names Transform'!$A$2:$A$2336,'Customer Names Transform'!$D$2:$D$2336)</f>
        <v>Aaron C</v>
      </c>
      <c r="C699" s="28">
        <f>_xlfn.XLOOKUP(A699,'Medical Exam Transform'!$A$2:$A$2336,'Medical Exam Transform'!$B$2:$B$2336)</f>
        <v>26.41</v>
      </c>
      <c r="D699" s="14">
        <f>_xlfn.XLOOKUP(A699,'Medical Exam Transform'!$A$2:$A$2336,'Medical Exam Transform'!$C$2:$C$2336)</f>
        <v>8.11</v>
      </c>
      <c r="E699" s="14" t="str">
        <f>_xlfn.XLOOKUP(A699,'Medical Exam Transform'!$A$2:$A$2336,'Medical Exam Transform'!$D$2:$D$2336)</f>
        <v>No</v>
      </c>
      <c r="F699" s="14" t="str">
        <f>_xlfn.XLOOKUP(A699,'Medical Exam Transform'!$A$2:$A$2336,'Medical Exam Transform'!$E$2:$E$2336)</f>
        <v>No</v>
      </c>
      <c r="G699" s="14" t="str">
        <f>_xlfn.XLOOKUP(A699,'Medical Exam Transform'!$A$2:$A$2336,'Medical Exam Transform'!$F$2:$F$2336)</f>
        <v>No</v>
      </c>
      <c r="H699" s="14">
        <f>_xlfn.XLOOKUP(A699,'Medical Exam Transform'!$A$2:$A$2336,'Medical Exam Transform'!$G$2:$G$2336)</f>
        <v>3</v>
      </c>
      <c r="I699" s="14" t="str">
        <f>_xlfn.XLOOKUP(A699,'Medical Exam Transform'!$A$2:$A$2336,'Medical Exam Transform'!$H$2:$H$2336)</f>
        <v>No</v>
      </c>
      <c r="J699" s="14" t="str">
        <f>_xlfn.XLOOKUP(A699,'Medical Exam Transform'!$A$2:$A$2336,'Medical Exam Transform'!$I$2:$I$2336)</f>
        <v>Overweight</v>
      </c>
      <c r="K699" s="14" t="str">
        <f>_xlfn.XLOOKUP(A699,'Medical Exam Transform'!$A$2:$A$2336,'Medical Exam Transform'!$J$2:$J$2336)</f>
        <v>Normal</v>
      </c>
      <c r="L699" s="60">
        <f>_xlfn.XLOOKUP(A699,'Hospitalisation Transform'!$A$2:$A$2344,'Hospitalisation Transform'!$B$2:$B$2344)</f>
        <v>21442</v>
      </c>
      <c r="M699" s="82">
        <f>_xlfn.XLOOKUP(A699,'Hospitalisation Transform'!$A$2:$A$2344,'Hospitalisation Transform'!$D$2:$D$2344)</f>
        <v>14394.56</v>
      </c>
      <c r="N699" s="14" t="str">
        <f>_xlfn.XLOOKUP(A699,'Hospitalisation Transform'!$A$2:$A$2344,'Hospitalisation Transform'!$E$2:$E$2344)</f>
        <v>tier - 2</v>
      </c>
      <c r="O699" s="14" t="str">
        <f>_xlfn.XLOOKUP(A699,'Hospitalisation Transform'!$A$2:$A$2344,'Hospitalisation Transform'!$F$2:$F$2344)</f>
        <v>tier - 1</v>
      </c>
      <c r="P699" s="14" t="str">
        <f>_xlfn.XLOOKUP(A699,'Hospitalisation Transform'!$A$2:$A$2344,'Hospitalisation Transform'!$G$2:$G$2344)</f>
        <v>R1018</v>
      </c>
      <c r="Q699" s="14">
        <f>_xlfn.XLOOKUP(A699,'Hospitalisation Transform'!$A$2:$A$2344,'Hospitalisation Transform'!$H$2:$H$2344)</f>
        <v>65</v>
      </c>
    </row>
    <row r="700" spans="1:17" ht="15.5" x14ac:dyDescent="0.35">
      <c r="A700" s="59" t="s">
        <v>1673</v>
      </c>
      <c r="B700" s="39" t="str">
        <f>_xlfn.XLOOKUP(A700,'Customer Names Transform'!$A$2:$A$2336,'Customer Names Transform'!$D$2:$D$2336)</f>
        <v>Kate</v>
      </c>
      <c r="C700" s="28">
        <f>_xlfn.XLOOKUP(A700,'Medical Exam Transform'!$A$2:$A$2336,'Medical Exam Transform'!$B$2:$B$2336)</f>
        <v>28.785</v>
      </c>
      <c r="D700" s="14">
        <f>_xlfn.XLOOKUP(A700,'Medical Exam Transform'!$A$2:$A$2336,'Medical Exam Transform'!$C$2:$C$2336)</f>
        <v>6.6</v>
      </c>
      <c r="E700" s="14" t="str">
        <f>_xlfn.XLOOKUP(A700,'Medical Exam Transform'!$A$2:$A$2336,'Medical Exam Transform'!$D$2:$D$2336)</f>
        <v>No</v>
      </c>
      <c r="F700" s="14" t="str">
        <f>_xlfn.XLOOKUP(A700,'Medical Exam Transform'!$A$2:$A$2336,'Medical Exam Transform'!$E$2:$E$2336)</f>
        <v>No</v>
      </c>
      <c r="G700" s="14" t="str">
        <f>_xlfn.XLOOKUP(A700,'Medical Exam Transform'!$A$2:$A$2336,'Medical Exam Transform'!$F$2:$F$2336)</f>
        <v>No</v>
      </c>
      <c r="H700" s="14">
        <f>_xlfn.XLOOKUP(A700,'Medical Exam Transform'!$A$2:$A$2336,'Medical Exam Transform'!$G$2:$G$2336)</f>
        <v>0</v>
      </c>
      <c r="I700" s="14" t="str">
        <f>_xlfn.XLOOKUP(A700,'Medical Exam Transform'!$A$2:$A$2336,'Medical Exam Transform'!$H$2:$H$2336)</f>
        <v>No</v>
      </c>
      <c r="J700" s="14" t="str">
        <f>_xlfn.XLOOKUP(A700,'Medical Exam Transform'!$A$2:$A$2336,'Medical Exam Transform'!$I$2:$I$2336)</f>
        <v>Overweight</v>
      </c>
      <c r="K700" s="14" t="str">
        <f>_xlfn.XLOOKUP(A700,'Medical Exam Transform'!$A$2:$A$2336,'Medical Exam Transform'!$J$2:$J$2336)</f>
        <v>Normal</v>
      </c>
      <c r="L700" s="60">
        <f>_xlfn.XLOOKUP(A700,'Hospitalisation Transform'!$A$2:$A$2344,'Hospitalisation Transform'!$B$2:$B$2344)</f>
        <v>23915</v>
      </c>
      <c r="M700" s="82">
        <f>_xlfn.XLOOKUP(A700,'Hospitalisation Transform'!$A$2:$A$2344,'Hospitalisation Transform'!$D$2:$D$2344)</f>
        <v>14394.4</v>
      </c>
      <c r="N700" s="14" t="str">
        <f>_xlfn.XLOOKUP(A700,'Hospitalisation Transform'!$A$2:$A$2344,'Hospitalisation Transform'!$E$2:$E$2344)</f>
        <v>tier - 2</v>
      </c>
      <c r="O700" s="14" t="str">
        <f>_xlfn.XLOOKUP(A700,'Hospitalisation Transform'!$A$2:$A$2344,'Hospitalisation Transform'!$F$2:$F$2344)</f>
        <v>tier - 3</v>
      </c>
      <c r="P700" s="14" t="str">
        <f>_xlfn.XLOOKUP(A700,'Hospitalisation Transform'!$A$2:$A$2344,'Hospitalisation Transform'!$G$2:$G$2344)</f>
        <v>R1024</v>
      </c>
      <c r="Q700" s="14">
        <f>_xlfn.XLOOKUP(A700,'Hospitalisation Transform'!$A$2:$A$2344,'Hospitalisation Transform'!$H$2:$H$2344)</f>
        <v>58</v>
      </c>
    </row>
    <row r="701" spans="1:17" ht="15.5" x14ac:dyDescent="0.35">
      <c r="A701" s="59" t="s">
        <v>1672</v>
      </c>
      <c r="B701" s="39" t="str">
        <f>_xlfn.XLOOKUP(A701,'Customer Names Transform'!$A$2:$A$2336,'Customer Names Transform'!$D$2:$D$2336)</f>
        <v>Maria M</v>
      </c>
      <c r="C701" s="28">
        <f>_xlfn.XLOOKUP(A701,'Medical Exam Transform'!$A$2:$A$2336,'Medical Exam Transform'!$B$2:$B$2336)</f>
        <v>26.695</v>
      </c>
      <c r="D701" s="14">
        <f>_xlfn.XLOOKUP(A701,'Medical Exam Transform'!$A$2:$A$2336,'Medical Exam Transform'!$C$2:$C$2336)</f>
        <v>10.14</v>
      </c>
      <c r="E701" s="14" t="str">
        <f>_xlfn.XLOOKUP(A701,'Medical Exam Transform'!$A$2:$A$2336,'Medical Exam Transform'!$D$2:$D$2336)</f>
        <v>Yes</v>
      </c>
      <c r="F701" s="14" t="str">
        <f>_xlfn.XLOOKUP(A701,'Medical Exam Transform'!$A$2:$A$2336,'Medical Exam Transform'!$E$2:$E$2336)</f>
        <v>No</v>
      </c>
      <c r="G701" s="14" t="str">
        <f>_xlfn.XLOOKUP(A701,'Medical Exam Transform'!$A$2:$A$2336,'Medical Exam Transform'!$F$2:$F$2336)</f>
        <v>Yes</v>
      </c>
      <c r="H701" s="14">
        <f>_xlfn.XLOOKUP(A701,'Medical Exam Transform'!$A$2:$A$2336,'Medical Exam Transform'!$G$2:$G$2336)</f>
        <v>1</v>
      </c>
      <c r="I701" s="14" t="str">
        <f>_xlfn.XLOOKUP(A701,'Medical Exam Transform'!$A$2:$A$2336,'Medical Exam Transform'!$H$2:$H$2336)</f>
        <v>No</v>
      </c>
      <c r="J701" s="14" t="str">
        <f>_xlfn.XLOOKUP(A701,'Medical Exam Transform'!$A$2:$A$2336,'Medical Exam Transform'!$I$2:$I$2336)</f>
        <v>Overweight</v>
      </c>
      <c r="K701" s="14" t="str">
        <f>_xlfn.XLOOKUP(A701,'Medical Exam Transform'!$A$2:$A$2336,'Medical Exam Transform'!$J$2:$J$2336)</f>
        <v>Diabetes</v>
      </c>
      <c r="L701" s="60">
        <f>_xlfn.XLOOKUP(A701,'Hospitalisation Transform'!$A$2:$A$2344,'Hospitalisation Transform'!$B$2:$B$2344)</f>
        <v>23208</v>
      </c>
      <c r="M701" s="82">
        <f>_xlfn.XLOOKUP(A701,'Hospitalisation Transform'!$A$2:$A$2344,'Hospitalisation Transform'!$D$2:$D$2344)</f>
        <v>14382.71</v>
      </c>
      <c r="N701" s="14" t="str">
        <f>_xlfn.XLOOKUP(A701,'Hospitalisation Transform'!$A$2:$A$2344,'Hospitalisation Transform'!$E$2:$E$2344)</f>
        <v>tier - 2</v>
      </c>
      <c r="O701" s="14" t="str">
        <f>_xlfn.XLOOKUP(A701,'Hospitalisation Transform'!$A$2:$A$2344,'Hospitalisation Transform'!$F$2:$F$2344)</f>
        <v>tier - 2</v>
      </c>
      <c r="P701" s="14" t="str">
        <f>_xlfn.XLOOKUP(A701,'Hospitalisation Transform'!$A$2:$A$2344,'Hospitalisation Transform'!$G$2:$G$2344)</f>
        <v>R1012</v>
      </c>
      <c r="Q701" s="14">
        <f>_xlfn.XLOOKUP(A701,'Hospitalisation Transform'!$A$2:$A$2344,'Hospitalisation Transform'!$H$2:$H$2344)</f>
        <v>60</v>
      </c>
    </row>
    <row r="702" spans="1:17" ht="15.5" x14ac:dyDescent="0.35">
      <c r="A702" s="59" t="s">
        <v>1671</v>
      </c>
      <c r="B702" s="39" t="str">
        <f>_xlfn.XLOOKUP(A702,'Customer Names Transform'!$A$2:$A$2336,'Customer Names Transform'!$D$2:$D$2336)</f>
        <v>Daven W</v>
      </c>
      <c r="C702" s="28">
        <f>_xlfn.XLOOKUP(A702,'Medical Exam Transform'!$A$2:$A$2336,'Medical Exam Transform'!$B$2:$B$2336)</f>
        <v>32.799999999999997</v>
      </c>
      <c r="D702" s="14">
        <f>_xlfn.XLOOKUP(A702,'Medical Exam Transform'!$A$2:$A$2336,'Medical Exam Transform'!$C$2:$C$2336)</f>
        <v>6.06</v>
      </c>
      <c r="E702" s="14" t="str">
        <f>_xlfn.XLOOKUP(A702,'Medical Exam Transform'!$A$2:$A$2336,'Medical Exam Transform'!$D$2:$D$2336)</f>
        <v>Yes</v>
      </c>
      <c r="F702" s="14" t="str">
        <f>_xlfn.XLOOKUP(A702,'Medical Exam Transform'!$A$2:$A$2336,'Medical Exam Transform'!$E$2:$E$2336)</f>
        <v>No</v>
      </c>
      <c r="G702" s="14" t="str">
        <f>_xlfn.XLOOKUP(A702,'Medical Exam Transform'!$A$2:$A$2336,'Medical Exam Transform'!$F$2:$F$2336)</f>
        <v>No</v>
      </c>
      <c r="H702" s="14">
        <f>_xlfn.XLOOKUP(A702,'Medical Exam Transform'!$A$2:$A$2336,'Medical Exam Transform'!$G$2:$G$2336)</f>
        <v>1</v>
      </c>
      <c r="I702" s="14" t="str">
        <f>_xlfn.XLOOKUP(A702,'Medical Exam Transform'!$A$2:$A$2336,'Medical Exam Transform'!$H$2:$H$2336)</f>
        <v>No</v>
      </c>
      <c r="J702" s="14" t="str">
        <f>_xlfn.XLOOKUP(A702,'Medical Exam Transform'!$A$2:$A$2336,'Medical Exam Transform'!$I$2:$I$2336)</f>
        <v>Obesity</v>
      </c>
      <c r="K702" s="14" t="str">
        <f>_xlfn.XLOOKUP(A702,'Medical Exam Transform'!$A$2:$A$2336,'Medical Exam Transform'!$J$2:$J$2336)</f>
        <v>Prediabetes</v>
      </c>
      <c r="L702" s="60">
        <f>_xlfn.XLOOKUP(A702,'Hospitalisation Transform'!$A$2:$A$2344,'Hospitalisation Transform'!$B$2:$B$2344)</f>
        <v>32463</v>
      </c>
      <c r="M702" s="82">
        <f>_xlfn.XLOOKUP(A702,'Hospitalisation Transform'!$A$2:$A$2344,'Hospitalisation Transform'!$D$2:$D$2344)</f>
        <v>14358.36</v>
      </c>
      <c r="N702" s="14" t="str">
        <f>_xlfn.XLOOKUP(A702,'Hospitalisation Transform'!$A$2:$A$2344,'Hospitalisation Transform'!$E$2:$E$2344)</f>
        <v>tier - 2</v>
      </c>
      <c r="O702" s="14" t="str">
        <f>_xlfn.XLOOKUP(A702,'Hospitalisation Transform'!$A$2:$A$2344,'Hospitalisation Transform'!$F$2:$F$2344)</f>
        <v>tier - 2</v>
      </c>
      <c r="P702" s="14" t="str">
        <f>_xlfn.XLOOKUP(A702,'Hospitalisation Transform'!$A$2:$A$2344,'Hospitalisation Transform'!$G$2:$G$2344)</f>
        <v>R1011</v>
      </c>
      <c r="Q702" s="14">
        <f>_xlfn.XLOOKUP(A702,'Hospitalisation Transform'!$A$2:$A$2344,'Hospitalisation Transform'!$H$2:$H$2344)</f>
        <v>35</v>
      </c>
    </row>
    <row r="703" spans="1:17" ht="15.5" x14ac:dyDescent="0.35">
      <c r="A703" s="59" t="s">
        <v>1670</v>
      </c>
      <c r="B703" s="39" t="str">
        <f>_xlfn.XLOOKUP(A703,'Customer Names Transform'!$A$2:$A$2336,'Customer Names Transform'!$D$2:$D$2336)</f>
        <v>Brianne</v>
      </c>
      <c r="C703" s="28">
        <f>_xlfn.XLOOKUP(A703,'Medical Exam Transform'!$A$2:$A$2336,'Medical Exam Transform'!$B$2:$B$2336)</f>
        <v>35.869999999999997</v>
      </c>
      <c r="D703" s="14">
        <f>_xlfn.XLOOKUP(A703,'Medical Exam Transform'!$A$2:$A$2336,'Medical Exam Transform'!$C$2:$C$2336)</f>
        <v>9.91</v>
      </c>
      <c r="E703" s="14" t="str">
        <f>_xlfn.XLOOKUP(A703,'Medical Exam Transform'!$A$2:$A$2336,'Medical Exam Transform'!$D$2:$D$2336)</f>
        <v>Yes</v>
      </c>
      <c r="F703" s="14" t="str">
        <f>_xlfn.XLOOKUP(A703,'Medical Exam Transform'!$A$2:$A$2336,'Medical Exam Transform'!$E$2:$E$2336)</f>
        <v>No</v>
      </c>
      <c r="G703" s="14" t="str">
        <f>_xlfn.XLOOKUP(A703,'Medical Exam Transform'!$A$2:$A$2336,'Medical Exam Transform'!$F$2:$F$2336)</f>
        <v>No</v>
      </c>
      <c r="H703" s="14">
        <f>_xlfn.XLOOKUP(A703,'Medical Exam Transform'!$A$2:$A$2336,'Medical Exam Transform'!$G$2:$G$2336)</f>
        <v>0</v>
      </c>
      <c r="I703" s="14" t="str">
        <f>_xlfn.XLOOKUP(A703,'Medical Exam Transform'!$A$2:$A$2336,'Medical Exam Transform'!$H$2:$H$2336)</f>
        <v>No</v>
      </c>
      <c r="J703" s="14" t="str">
        <f>_xlfn.XLOOKUP(A703,'Medical Exam Transform'!$A$2:$A$2336,'Medical Exam Transform'!$I$2:$I$2336)</f>
        <v>Obesity</v>
      </c>
      <c r="K703" s="14" t="str">
        <f>_xlfn.XLOOKUP(A703,'Medical Exam Transform'!$A$2:$A$2336,'Medical Exam Transform'!$J$2:$J$2336)</f>
        <v>Diabetes</v>
      </c>
      <c r="L703" s="60">
        <f>_xlfn.XLOOKUP(A703,'Hospitalisation Transform'!$A$2:$A$2344,'Hospitalisation Transform'!$B$2:$B$2344)</f>
        <v>24755</v>
      </c>
      <c r="M703" s="82">
        <f>_xlfn.XLOOKUP(A703,'Hospitalisation Transform'!$A$2:$A$2344,'Hospitalisation Transform'!$D$2:$D$2344)</f>
        <v>14355.43</v>
      </c>
      <c r="N703" s="14" t="str">
        <f>_xlfn.XLOOKUP(A703,'Hospitalisation Transform'!$A$2:$A$2344,'Hospitalisation Transform'!$E$2:$E$2344)</f>
        <v>tier - 2</v>
      </c>
      <c r="O703" s="14" t="str">
        <f>_xlfn.XLOOKUP(A703,'Hospitalisation Transform'!$A$2:$A$2344,'Hospitalisation Transform'!$F$2:$F$2344)</f>
        <v>tier - 1</v>
      </c>
      <c r="P703" s="14" t="str">
        <f>_xlfn.XLOOKUP(A703,'Hospitalisation Transform'!$A$2:$A$2344,'Hospitalisation Transform'!$G$2:$G$2344)</f>
        <v>R1026</v>
      </c>
      <c r="Q703" s="14">
        <f>_xlfn.XLOOKUP(A703,'Hospitalisation Transform'!$A$2:$A$2344,'Hospitalisation Transform'!$H$2:$H$2344)</f>
        <v>56</v>
      </c>
    </row>
    <row r="704" spans="1:17" ht="15.5" x14ac:dyDescent="0.35">
      <c r="A704" s="59" t="s">
        <v>1669</v>
      </c>
      <c r="B704" s="39" t="str">
        <f>_xlfn.XLOOKUP(A704,'Customer Names Transform'!$A$2:$A$2336,'Customer Names Transform'!$D$2:$D$2336)</f>
        <v>Hiroki</v>
      </c>
      <c r="C704" s="28">
        <f>_xlfn.XLOOKUP(A704,'Medical Exam Transform'!$A$2:$A$2336,'Medical Exam Transform'!$B$2:$B$2336)</f>
        <v>21.66</v>
      </c>
      <c r="D704" s="14">
        <f>_xlfn.XLOOKUP(A704,'Medical Exam Transform'!$A$2:$A$2336,'Medical Exam Transform'!$C$2:$C$2336)</f>
        <v>4.1399999999999997</v>
      </c>
      <c r="E704" s="14" t="str">
        <f>_xlfn.XLOOKUP(A704,'Medical Exam Transform'!$A$2:$A$2336,'Medical Exam Transform'!$D$2:$D$2336)</f>
        <v>Yes</v>
      </c>
      <c r="F704" s="14" t="str">
        <f>_xlfn.XLOOKUP(A704,'Medical Exam Transform'!$A$2:$A$2336,'Medical Exam Transform'!$E$2:$E$2336)</f>
        <v>No</v>
      </c>
      <c r="G704" s="14" t="str">
        <f>_xlfn.XLOOKUP(A704,'Medical Exam Transform'!$A$2:$A$2336,'Medical Exam Transform'!$F$2:$F$2336)</f>
        <v>No</v>
      </c>
      <c r="H704" s="14">
        <f>_xlfn.XLOOKUP(A704,'Medical Exam Transform'!$A$2:$A$2336,'Medical Exam Transform'!$G$2:$G$2336)</f>
        <v>2</v>
      </c>
      <c r="I704" s="14" t="str">
        <f>_xlfn.XLOOKUP(A704,'Medical Exam Transform'!$A$2:$A$2336,'Medical Exam Transform'!$H$2:$H$2336)</f>
        <v>No</v>
      </c>
      <c r="J704" s="14" t="str">
        <f>_xlfn.XLOOKUP(A704,'Medical Exam Transform'!$A$2:$A$2336,'Medical Exam Transform'!$I$2:$I$2336)</f>
        <v>Normalweight</v>
      </c>
      <c r="K704" s="14" t="str">
        <f>_xlfn.XLOOKUP(A704,'Medical Exam Transform'!$A$2:$A$2336,'Medical Exam Transform'!$J$2:$J$2336)</f>
        <v>Prediabetes</v>
      </c>
      <c r="L704" s="60">
        <f>_xlfn.XLOOKUP(A704,'Hospitalisation Transform'!$A$2:$A$2344,'Hospitalisation Transform'!$B$2:$B$2344)</f>
        <v>21908</v>
      </c>
      <c r="M704" s="82">
        <f>_xlfn.XLOOKUP(A704,'Hospitalisation Transform'!$A$2:$A$2344,'Hospitalisation Transform'!$D$2:$D$2344)</f>
        <v>14349.85</v>
      </c>
      <c r="N704" s="14" t="str">
        <f>_xlfn.XLOOKUP(A704,'Hospitalisation Transform'!$A$2:$A$2344,'Hospitalisation Transform'!$E$2:$E$2344)</f>
        <v>tier - 2</v>
      </c>
      <c r="O704" s="14" t="str">
        <f>_xlfn.XLOOKUP(A704,'Hospitalisation Transform'!$A$2:$A$2344,'Hospitalisation Transform'!$F$2:$F$2344)</f>
        <v>tier - 2</v>
      </c>
      <c r="P704" s="14" t="str">
        <f>_xlfn.XLOOKUP(A704,'Hospitalisation Transform'!$A$2:$A$2344,'Hospitalisation Transform'!$G$2:$G$2344)</f>
        <v>R1012</v>
      </c>
      <c r="Q704" s="14">
        <f>_xlfn.XLOOKUP(A704,'Hospitalisation Transform'!$A$2:$A$2344,'Hospitalisation Transform'!$H$2:$H$2344)</f>
        <v>63</v>
      </c>
    </row>
    <row r="705" spans="1:17" ht="15.5" x14ac:dyDescent="0.35">
      <c r="A705" s="59" t="s">
        <v>1668</v>
      </c>
      <c r="B705" s="39" t="str">
        <f>_xlfn.XLOOKUP(A705,'Customer Names Transform'!$A$2:$A$2336,'Customer Names Transform'!$D$2:$D$2336)</f>
        <v>Anders</v>
      </c>
      <c r="C705" s="28">
        <f>_xlfn.XLOOKUP(A705,'Medical Exam Transform'!$A$2:$A$2336,'Medical Exam Transform'!$B$2:$B$2336)</f>
        <v>37.72</v>
      </c>
      <c r="D705" s="14">
        <f>_xlfn.XLOOKUP(A705,'Medical Exam Transform'!$A$2:$A$2336,'Medical Exam Transform'!$C$2:$C$2336)</f>
        <v>4.38</v>
      </c>
      <c r="E705" s="14" t="str">
        <f>_xlfn.XLOOKUP(A705,'Medical Exam Transform'!$A$2:$A$2336,'Medical Exam Transform'!$D$2:$D$2336)</f>
        <v>Yes</v>
      </c>
      <c r="F705" s="14" t="str">
        <f>_xlfn.XLOOKUP(A705,'Medical Exam Transform'!$A$2:$A$2336,'Medical Exam Transform'!$E$2:$E$2336)</f>
        <v>No</v>
      </c>
      <c r="G705" s="14" t="str">
        <f>_xlfn.XLOOKUP(A705,'Medical Exam Transform'!$A$2:$A$2336,'Medical Exam Transform'!$F$2:$F$2336)</f>
        <v>Yes</v>
      </c>
      <c r="H705" s="14">
        <f>_xlfn.XLOOKUP(A705,'Medical Exam Transform'!$A$2:$A$2336,'Medical Exam Transform'!$G$2:$G$2336)</f>
        <v>1</v>
      </c>
      <c r="I705" s="14" t="str">
        <f>_xlfn.XLOOKUP(A705,'Medical Exam Transform'!$A$2:$A$2336,'Medical Exam Transform'!$H$2:$H$2336)</f>
        <v>No</v>
      </c>
      <c r="J705" s="14" t="str">
        <f>_xlfn.XLOOKUP(A705,'Medical Exam Transform'!$A$2:$A$2336,'Medical Exam Transform'!$I$2:$I$2336)</f>
        <v>Obesity</v>
      </c>
      <c r="K705" s="14" t="str">
        <f>_xlfn.XLOOKUP(A705,'Medical Exam Transform'!$A$2:$A$2336,'Medical Exam Transform'!$J$2:$J$2336)</f>
        <v>Normal</v>
      </c>
      <c r="L705" s="60">
        <f>_xlfn.XLOOKUP(A705,'Hospitalisation Transform'!$A$2:$A$2344,'Hospitalisation Transform'!$B$2:$B$2344)</f>
        <v>25472</v>
      </c>
      <c r="M705" s="82">
        <f>_xlfn.XLOOKUP(A705,'Hospitalisation Transform'!$A$2:$A$2344,'Hospitalisation Transform'!$D$2:$D$2344)</f>
        <v>14337.91</v>
      </c>
      <c r="N705" s="14" t="str">
        <f>_xlfn.XLOOKUP(A705,'Hospitalisation Transform'!$A$2:$A$2344,'Hospitalisation Transform'!$E$2:$E$2344)</f>
        <v>tier - 2</v>
      </c>
      <c r="O705" s="14" t="str">
        <f>_xlfn.XLOOKUP(A705,'Hospitalisation Transform'!$A$2:$A$2344,'Hospitalisation Transform'!$F$2:$F$2344)</f>
        <v>tier - 3</v>
      </c>
      <c r="P705" s="14" t="str">
        <f>_xlfn.XLOOKUP(A705,'Hospitalisation Transform'!$A$2:$A$2344,'Hospitalisation Transform'!$G$2:$G$2344)</f>
        <v>R1022</v>
      </c>
      <c r="Q705" s="14">
        <f>_xlfn.XLOOKUP(A705,'Hospitalisation Transform'!$A$2:$A$2344,'Hospitalisation Transform'!$H$2:$H$2344)</f>
        <v>54</v>
      </c>
    </row>
    <row r="706" spans="1:17" ht="15.5" x14ac:dyDescent="0.35">
      <c r="A706" s="59" t="s">
        <v>1667</v>
      </c>
      <c r="B706" s="39" t="str">
        <f>_xlfn.XLOOKUP(A706,'Customer Names Transform'!$A$2:$A$2336,'Customer Names Transform'!$D$2:$D$2336)</f>
        <v>Danielle</v>
      </c>
      <c r="C706" s="28">
        <f>_xlfn.XLOOKUP(A706,'Medical Exam Transform'!$A$2:$A$2336,'Medical Exam Transform'!$B$2:$B$2336)</f>
        <v>39.700000000000003</v>
      </c>
      <c r="D706" s="14">
        <f>_xlfn.XLOOKUP(A706,'Medical Exam Transform'!$A$2:$A$2336,'Medical Exam Transform'!$C$2:$C$2336)</f>
        <v>9.83</v>
      </c>
      <c r="E706" s="14" t="str">
        <f>_xlfn.XLOOKUP(A706,'Medical Exam Transform'!$A$2:$A$2336,'Medical Exam Transform'!$D$2:$D$2336)</f>
        <v>No</v>
      </c>
      <c r="F706" s="14" t="str">
        <f>_xlfn.XLOOKUP(A706,'Medical Exam Transform'!$A$2:$A$2336,'Medical Exam Transform'!$E$2:$E$2336)</f>
        <v>No</v>
      </c>
      <c r="G706" s="14" t="str">
        <f>_xlfn.XLOOKUP(A706,'Medical Exam Transform'!$A$2:$A$2336,'Medical Exam Transform'!$F$2:$F$2336)</f>
        <v>No</v>
      </c>
      <c r="H706" s="14">
        <f>_xlfn.XLOOKUP(A706,'Medical Exam Transform'!$A$2:$A$2336,'Medical Exam Transform'!$G$2:$G$2336)</f>
        <v>3</v>
      </c>
      <c r="I706" s="14" t="str">
        <f>_xlfn.XLOOKUP(A706,'Medical Exam Transform'!$A$2:$A$2336,'Medical Exam Transform'!$H$2:$H$2336)</f>
        <v>No</v>
      </c>
      <c r="J706" s="14" t="str">
        <f>_xlfn.XLOOKUP(A706,'Medical Exam Transform'!$A$2:$A$2336,'Medical Exam Transform'!$I$2:$I$2336)</f>
        <v>Obesity</v>
      </c>
      <c r="K706" s="14" t="str">
        <f>_xlfn.XLOOKUP(A706,'Medical Exam Transform'!$A$2:$A$2336,'Medical Exam Transform'!$J$2:$J$2336)</f>
        <v>Normal</v>
      </c>
      <c r="L706" s="60">
        <f>_xlfn.XLOOKUP(A706,'Hospitalisation Transform'!$A$2:$A$2344,'Hospitalisation Transform'!$B$2:$B$2344)</f>
        <v>21376</v>
      </c>
      <c r="M706" s="82">
        <f>_xlfn.XLOOKUP(A706,'Hospitalisation Transform'!$A$2:$A$2344,'Hospitalisation Transform'!$D$2:$D$2344)</f>
        <v>14319.03</v>
      </c>
      <c r="N706" s="14" t="str">
        <f>_xlfn.XLOOKUP(A706,'Hospitalisation Transform'!$A$2:$A$2344,'Hospitalisation Transform'!$E$2:$E$2344)</f>
        <v>tier - 2</v>
      </c>
      <c r="O706" s="14" t="str">
        <f>_xlfn.XLOOKUP(A706,'Hospitalisation Transform'!$A$2:$A$2344,'Hospitalisation Transform'!$F$2:$F$2344)</f>
        <v>tier - 2</v>
      </c>
      <c r="P706" s="14" t="str">
        <f>_xlfn.XLOOKUP(A706,'Hospitalisation Transform'!$A$2:$A$2344,'Hospitalisation Transform'!$G$2:$G$2344)</f>
        <v>R1011</v>
      </c>
      <c r="Q706" s="14">
        <f>_xlfn.XLOOKUP(A706,'Hospitalisation Transform'!$A$2:$A$2344,'Hospitalisation Transform'!$H$2:$H$2344)</f>
        <v>65</v>
      </c>
    </row>
    <row r="707" spans="1:17" ht="15.5" x14ac:dyDescent="0.35">
      <c r="A707" s="59" t="s">
        <v>1666</v>
      </c>
      <c r="B707" s="39" t="str">
        <f>_xlfn.XLOOKUP(A707,'Customer Names Transform'!$A$2:$A$2336,'Customer Names Transform'!$D$2:$D$2336)</f>
        <v>Candace N</v>
      </c>
      <c r="C707" s="28">
        <f>_xlfn.XLOOKUP(A707,'Medical Exam Transform'!$A$2:$A$2336,'Medical Exam Transform'!$B$2:$B$2336)</f>
        <v>35.97</v>
      </c>
      <c r="D707" s="14">
        <f>_xlfn.XLOOKUP(A707,'Medical Exam Transform'!$A$2:$A$2336,'Medical Exam Transform'!$C$2:$C$2336)</f>
        <v>11.08</v>
      </c>
      <c r="E707" s="14" t="str">
        <f>_xlfn.XLOOKUP(A707,'Medical Exam Transform'!$A$2:$A$2336,'Medical Exam Transform'!$D$2:$D$2336)</f>
        <v>No</v>
      </c>
      <c r="F707" s="14" t="str">
        <f>_xlfn.XLOOKUP(A707,'Medical Exam Transform'!$A$2:$A$2336,'Medical Exam Transform'!$E$2:$E$2336)</f>
        <v>No</v>
      </c>
      <c r="G707" s="14" t="str">
        <f>_xlfn.XLOOKUP(A707,'Medical Exam Transform'!$A$2:$A$2336,'Medical Exam Transform'!$F$2:$F$2336)</f>
        <v>No</v>
      </c>
      <c r="H707" s="14">
        <f>_xlfn.XLOOKUP(A707,'Medical Exam Transform'!$A$2:$A$2336,'Medical Exam Transform'!$G$2:$G$2336)</f>
        <v>3</v>
      </c>
      <c r="I707" s="14" t="str">
        <f>_xlfn.XLOOKUP(A707,'Medical Exam Transform'!$A$2:$A$2336,'Medical Exam Transform'!$H$2:$H$2336)</f>
        <v>No</v>
      </c>
      <c r="J707" s="14" t="str">
        <f>_xlfn.XLOOKUP(A707,'Medical Exam Transform'!$A$2:$A$2336,'Medical Exam Transform'!$I$2:$I$2336)</f>
        <v>Obesity</v>
      </c>
      <c r="K707" s="14" t="str">
        <f>_xlfn.XLOOKUP(A707,'Medical Exam Transform'!$A$2:$A$2336,'Medical Exam Transform'!$J$2:$J$2336)</f>
        <v>Diabetes</v>
      </c>
      <c r="L707" s="60">
        <f>_xlfn.XLOOKUP(A707,'Hospitalisation Transform'!$A$2:$A$2344,'Hospitalisation Transform'!$B$2:$B$2344)</f>
        <v>21473</v>
      </c>
      <c r="M707" s="82">
        <f>_xlfn.XLOOKUP(A707,'Hospitalisation Transform'!$A$2:$A$2344,'Hospitalisation Transform'!$D$2:$D$2344)</f>
        <v>14313.85</v>
      </c>
      <c r="N707" s="14" t="str">
        <f>_xlfn.XLOOKUP(A707,'Hospitalisation Transform'!$A$2:$A$2344,'Hospitalisation Transform'!$E$2:$E$2344)</f>
        <v>tier - 2</v>
      </c>
      <c r="O707" s="14" t="str">
        <f>_xlfn.XLOOKUP(A707,'Hospitalisation Transform'!$A$2:$A$2344,'Hospitalisation Transform'!$F$2:$F$2344)</f>
        <v>tier - 3</v>
      </c>
      <c r="P707" s="14" t="str">
        <f>_xlfn.XLOOKUP(A707,'Hospitalisation Transform'!$A$2:$A$2344,'Hospitalisation Transform'!$G$2:$G$2344)</f>
        <v>R1013</v>
      </c>
      <c r="Q707" s="14">
        <f>_xlfn.XLOOKUP(A707,'Hospitalisation Transform'!$A$2:$A$2344,'Hospitalisation Transform'!$H$2:$H$2344)</f>
        <v>65</v>
      </c>
    </row>
    <row r="708" spans="1:17" ht="15.5" x14ac:dyDescent="0.35">
      <c r="A708" s="59" t="s">
        <v>1665</v>
      </c>
      <c r="B708" s="39" t="str">
        <f>_xlfn.XLOOKUP(A708,'Customer Names Transform'!$A$2:$A$2336,'Customer Names Transform'!$D$2:$D$2336)</f>
        <v>Bruno F.</v>
      </c>
      <c r="C708" s="28">
        <f>_xlfn.XLOOKUP(A708,'Medical Exam Transform'!$A$2:$A$2336,'Medical Exam Transform'!$B$2:$B$2336)</f>
        <v>37.85</v>
      </c>
      <c r="D708" s="14">
        <f>_xlfn.XLOOKUP(A708,'Medical Exam Transform'!$A$2:$A$2336,'Medical Exam Transform'!$C$2:$C$2336)</f>
        <v>11.01</v>
      </c>
      <c r="E708" s="14" t="str">
        <f>_xlfn.XLOOKUP(A708,'Medical Exam Transform'!$A$2:$A$2336,'Medical Exam Transform'!$D$2:$D$2336)</f>
        <v>No</v>
      </c>
      <c r="F708" s="14" t="str">
        <f>_xlfn.XLOOKUP(A708,'Medical Exam Transform'!$A$2:$A$2336,'Medical Exam Transform'!$E$2:$E$2336)</f>
        <v>No</v>
      </c>
      <c r="G708" s="14" t="str">
        <f>_xlfn.XLOOKUP(A708,'Medical Exam Transform'!$A$2:$A$2336,'Medical Exam Transform'!$F$2:$F$2336)</f>
        <v>No</v>
      </c>
      <c r="H708" s="14">
        <f>_xlfn.XLOOKUP(A708,'Medical Exam Transform'!$A$2:$A$2336,'Medical Exam Transform'!$G$2:$G$2336)</f>
        <v>0</v>
      </c>
      <c r="I708" s="14" t="str">
        <f>_xlfn.XLOOKUP(A708,'Medical Exam Transform'!$A$2:$A$2336,'Medical Exam Transform'!$H$2:$H$2336)</f>
        <v>No</v>
      </c>
      <c r="J708" s="14" t="str">
        <f>_xlfn.XLOOKUP(A708,'Medical Exam Transform'!$A$2:$A$2336,'Medical Exam Transform'!$I$2:$I$2336)</f>
        <v>Obesity</v>
      </c>
      <c r="K708" s="14" t="str">
        <f>_xlfn.XLOOKUP(A708,'Medical Exam Transform'!$A$2:$A$2336,'Medical Exam Transform'!$J$2:$J$2336)</f>
        <v>Diabetes</v>
      </c>
      <c r="L708" s="60">
        <f>_xlfn.XLOOKUP(A708,'Hospitalisation Transform'!$A$2:$A$2344,'Hospitalisation Transform'!$B$2:$B$2344)</f>
        <v>25187</v>
      </c>
      <c r="M708" s="82">
        <f>_xlfn.XLOOKUP(A708,'Hospitalisation Transform'!$A$2:$A$2344,'Hospitalisation Transform'!$D$2:$D$2344)</f>
        <v>14285.9</v>
      </c>
      <c r="N708" s="14" t="str">
        <f>_xlfn.XLOOKUP(A708,'Hospitalisation Transform'!$A$2:$A$2344,'Hospitalisation Transform'!$E$2:$E$2344)</f>
        <v>tier - 2</v>
      </c>
      <c r="O708" s="14" t="str">
        <f>_xlfn.XLOOKUP(A708,'Hospitalisation Transform'!$A$2:$A$2344,'Hospitalisation Transform'!$F$2:$F$2344)</f>
        <v>tier - 3</v>
      </c>
      <c r="P708" s="14" t="str">
        <f>_xlfn.XLOOKUP(A708,'Hospitalisation Transform'!$A$2:$A$2344,'Hospitalisation Transform'!$G$2:$G$2344)</f>
        <v>R1012</v>
      </c>
      <c r="Q708" s="14">
        <f>_xlfn.XLOOKUP(A708,'Hospitalisation Transform'!$A$2:$A$2344,'Hospitalisation Transform'!$H$2:$H$2344)</f>
        <v>55</v>
      </c>
    </row>
    <row r="709" spans="1:17" ht="15.5" x14ac:dyDescent="0.35">
      <c r="A709" s="59" t="s">
        <v>1664</v>
      </c>
      <c r="B709" s="39" t="str">
        <f>_xlfn.XLOOKUP(A709,'Customer Names Transform'!$A$2:$A$2336,'Customer Names Transform'!$D$2:$D$2336)</f>
        <v>Emily</v>
      </c>
      <c r="C709" s="28">
        <f>_xlfn.XLOOKUP(A709,'Medical Exam Transform'!$A$2:$A$2336,'Medical Exam Transform'!$B$2:$B$2336)</f>
        <v>21.66</v>
      </c>
      <c r="D709" s="14">
        <f>_xlfn.XLOOKUP(A709,'Medical Exam Transform'!$A$2:$A$2336,'Medical Exam Transform'!$C$2:$C$2336)</f>
        <v>4.37</v>
      </c>
      <c r="E709" s="14" t="str">
        <f>_xlfn.XLOOKUP(A709,'Medical Exam Transform'!$A$2:$A$2336,'Medical Exam Transform'!$D$2:$D$2336)</f>
        <v>No</v>
      </c>
      <c r="F709" s="14" t="str">
        <f>_xlfn.XLOOKUP(A709,'Medical Exam Transform'!$A$2:$A$2336,'Medical Exam Transform'!$E$2:$E$2336)</f>
        <v>yes</v>
      </c>
      <c r="G709" s="14" t="str">
        <f>_xlfn.XLOOKUP(A709,'Medical Exam Transform'!$A$2:$A$2336,'Medical Exam Transform'!$F$2:$F$2336)</f>
        <v>No</v>
      </c>
      <c r="H709" s="14">
        <f>_xlfn.XLOOKUP(A709,'Medical Exam Transform'!$A$2:$A$2336,'Medical Exam Transform'!$G$2:$G$2336)</f>
        <v>1</v>
      </c>
      <c r="I709" s="14" t="str">
        <f>_xlfn.XLOOKUP(A709,'Medical Exam Transform'!$A$2:$A$2336,'Medical Exam Transform'!$H$2:$H$2336)</f>
        <v>Yes</v>
      </c>
      <c r="J709" s="14" t="str">
        <f>_xlfn.XLOOKUP(A709,'Medical Exam Transform'!$A$2:$A$2336,'Medical Exam Transform'!$I$2:$I$2336)</f>
        <v>Normalweight</v>
      </c>
      <c r="K709" s="14" t="str">
        <f>_xlfn.XLOOKUP(A709,'Medical Exam Transform'!$A$2:$A$2336,'Medical Exam Transform'!$J$2:$J$2336)</f>
        <v>Normal</v>
      </c>
      <c r="L709" s="60">
        <f>_xlfn.XLOOKUP(A709,'Hospitalisation Transform'!$A$2:$A$2344,'Hospitalisation Transform'!$B$2:$B$2344)</f>
        <v>38236</v>
      </c>
      <c r="M709" s="82">
        <f>_xlfn.XLOOKUP(A709,'Hospitalisation Transform'!$A$2:$A$2344,'Hospitalisation Transform'!$D$2:$D$2344)</f>
        <v>14283.46</v>
      </c>
      <c r="N709" s="14" t="str">
        <f>_xlfn.XLOOKUP(A709,'Hospitalisation Transform'!$A$2:$A$2344,'Hospitalisation Transform'!$E$2:$E$2344)</f>
        <v>tier - 2</v>
      </c>
      <c r="O709" s="14" t="str">
        <f>_xlfn.XLOOKUP(A709,'Hospitalisation Transform'!$A$2:$A$2344,'Hospitalisation Transform'!$F$2:$F$2344)</f>
        <v>tier - 2</v>
      </c>
      <c r="P709" s="14" t="str">
        <f>_xlfn.XLOOKUP(A709,'Hospitalisation Transform'!$A$2:$A$2344,'Hospitalisation Transform'!$G$2:$G$2344)</f>
        <v>R1024</v>
      </c>
      <c r="Q709" s="14">
        <f>_xlfn.XLOOKUP(A709,'Hospitalisation Transform'!$A$2:$A$2344,'Hospitalisation Transform'!$H$2:$H$2344)</f>
        <v>19</v>
      </c>
    </row>
    <row r="710" spans="1:17" ht="15.5" x14ac:dyDescent="0.35">
      <c r="A710" s="59" t="s">
        <v>1663</v>
      </c>
      <c r="B710" s="39" t="str">
        <f>_xlfn.XLOOKUP(A710,'Customer Names Transform'!$A$2:$A$2336,'Customer Names Transform'!$D$2:$D$2336)</f>
        <v>Katie</v>
      </c>
      <c r="C710" s="28">
        <f>_xlfn.XLOOKUP(A710,'Medical Exam Transform'!$A$2:$A$2336,'Medical Exam Transform'!$B$2:$B$2336)</f>
        <v>39.369999999999997</v>
      </c>
      <c r="D710" s="14">
        <f>_xlfn.XLOOKUP(A710,'Medical Exam Transform'!$A$2:$A$2336,'Medical Exam Transform'!$C$2:$C$2336)</f>
        <v>5.91</v>
      </c>
      <c r="E710" s="14" t="str">
        <f>_xlfn.XLOOKUP(A710,'Medical Exam Transform'!$A$2:$A$2336,'Medical Exam Transform'!$D$2:$D$2336)</f>
        <v>No</v>
      </c>
      <c r="F710" s="14" t="str">
        <f>_xlfn.XLOOKUP(A710,'Medical Exam Transform'!$A$2:$A$2336,'Medical Exam Transform'!$E$2:$E$2336)</f>
        <v>No</v>
      </c>
      <c r="G710" s="14" t="str">
        <f>_xlfn.XLOOKUP(A710,'Medical Exam Transform'!$A$2:$A$2336,'Medical Exam Transform'!$F$2:$F$2336)</f>
        <v>No</v>
      </c>
      <c r="H710" s="14">
        <f>_xlfn.XLOOKUP(A710,'Medical Exam Transform'!$A$2:$A$2336,'Medical Exam Transform'!$G$2:$G$2336)</f>
        <v>2</v>
      </c>
      <c r="I710" s="14" t="str">
        <f>_xlfn.XLOOKUP(A710,'Medical Exam Transform'!$A$2:$A$2336,'Medical Exam Transform'!$H$2:$H$2336)</f>
        <v>No</v>
      </c>
      <c r="J710" s="14" t="str">
        <f>_xlfn.XLOOKUP(A710,'Medical Exam Transform'!$A$2:$A$2336,'Medical Exam Transform'!$I$2:$I$2336)</f>
        <v>Obesity</v>
      </c>
      <c r="K710" s="14" t="str">
        <f>_xlfn.XLOOKUP(A710,'Medical Exam Transform'!$A$2:$A$2336,'Medical Exam Transform'!$J$2:$J$2336)</f>
        <v>Prediabetes</v>
      </c>
      <c r="L710" s="60">
        <f>_xlfn.XLOOKUP(A710,'Hospitalisation Transform'!$A$2:$A$2344,'Hospitalisation Transform'!$B$2:$B$2344)</f>
        <v>26493</v>
      </c>
      <c r="M710" s="82">
        <f>_xlfn.XLOOKUP(A710,'Hospitalisation Transform'!$A$2:$A$2344,'Hospitalisation Transform'!$D$2:$D$2344)</f>
        <v>14258.33</v>
      </c>
      <c r="N710" s="14" t="str">
        <f>_xlfn.XLOOKUP(A710,'Hospitalisation Transform'!$A$2:$A$2344,'Hospitalisation Transform'!$E$2:$E$2344)</f>
        <v>tier - 2</v>
      </c>
      <c r="O710" s="14" t="str">
        <f>_xlfn.XLOOKUP(A710,'Hospitalisation Transform'!$A$2:$A$2344,'Hospitalisation Transform'!$F$2:$F$2344)</f>
        <v>tier - 2</v>
      </c>
      <c r="P710" s="14" t="str">
        <f>_xlfn.XLOOKUP(A710,'Hospitalisation Transform'!$A$2:$A$2344,'Hospitalisation Transform'!$G$2:$G$2344)</f>
        <v>R1026</v>
      </c>
      <c r="Q710" s="14">
        <f>_xlfn.XLOOKUP(A710,'Hospitalisation Transform'!$A$2:$A$2344,'Hospitalisation Transform'!$H$2:$H$2344)</f>
        <v>51</v>
      </c>
    </row>
    <row r="711" spans="1:17" ht="15.5" x14ac:dyDescent="0.35">
      <c r="A711" s="59" t="s">
        <v>1662</v>
      </c>
      <c r="B711" s="39" t="str">
        <f>_xlfn.XLOOKUP(A711,'Customer Names Transform'!$A$2:$A$2336,'Customer Names Transform'!$D$2:$D$2336)</f>
        <v>Sally</v>
      </c>
      <c r="C711" s="28">
        <f>_xlfn.XLOOKUP(A711,'Medical Exam Transform'!$A$2:$A$2336,'Medical Exam Transform'!$B$2:$B$2336)</f>
        <v>40.880000000000003</v>
      </c>
      <c r="D711" s="14">
        <f>_xlfn.XLOOKUP(A711,'Medical Exam Transform'!$A$2:$A$2336,'Medical Exam Transform'!$C$2:$C$2336)</f>
        <v>7.65</v>
      </c>
      <c r="E711" s="14" t="str">
        <f>_xlfn.XLOOKUP(A711,'Medical Exam Transform'!$A$2:$A$2336,'Medical Exam Transform'!$D$2:$D$2336)</f>
        <v>No</v>
      </c>
      <c r="F711" s="14" t="str">
        <f>_xlfn.XLOOKUP(A711,'Medical Exam Transform'!$A$2:$A$2336,'Medical Exam Transform'!$E$2:$E$2336)</f>
        <v>No</v>
      </c>
      <c r="G711" s="14" t="str">
        <f>_xlfn.XLOOKUP(A711,'Medical Exam Transform'!$A$2:$A$2336,'Medical Exam Transform'!$F$2:$F$2336)</f>
        <v>No</v>
      </c>
      <c r="H711" s="14">
        <f>_xlfn.XLOOKUP(A711,'Medical Exam Transform'!$A$2:$A$2336,'Medical Exam Transform'!$G$2:$G$2336)</f>
        <v>0</v>
      </c>
      <c r="I711" s="14" t="str">
        <f>_xlfn.XLOOKUP(A711,'Medical Exam Transform'!$A$2:$A$2336,'Medical Exam Transform'!$H$2:$H$2336)</f>
        <v>No</v>
      </c>
      <c r="J711" s="14" t="str">
        <f>_xlfn.XLOOKUP(A711,'Medical Exam Transform'!$A$2:$A$2336,'Medical Exam Transform'!$I$2:$I$2336)</f>
        <v>Obesity</v>
      </c>
      <c r="K711" s="14" t="str">
        <f>_xlfn.XLOOKUP(A711,'Medical Exam Transform'!$A$2:$A$2336,'Medical Exam Transform'!$J$2:$J$2336)</f>
        <v>Diabetes</v>
      </c>
      <c r="L711" s="60">
        <f>_xlfn.XLOOKUP(A711,'Hospitalisation Transform'!$A$2:$A$2344,'Hospitalisation Transform'!$B$2:$B$2344)</f>
        <v>27389</v>
      </c>
      <c r="M711" s="82">
        <f>_xlfn.XLOOKUP(A711,'Hospitalisation Transform'!$A$2:$A$2344,'Hospitalisation Transform'!$D$2:$D$2344)</f>
        <v>14256.79</v>
      </c>
      <c r="N711" s="14" t="str">
        <f>_xlfn.XLOOKUP(A711,'Hospitalisation Transform'!$A$2:$A$2344,'Hospitalisation Transform'!$E$2:$E$2344)</f>
        <v>tier - 2</v>
      </c>
      <c r="O711" s="14" t="str">
        <f>_xlfn.XLOOKUP(A711,'Hospitalisation Transform'!$A$2:$A$2344,'Hospitalisation Transform'!$F$2:$F$2344)</f>
        <v>tier - 2</v>
      </c>
      <c r="P711" s="14" t="str">
        <f>_xlfn.XLOOKUP(A711,'Hospitalisation Transform'!$A$2:$A$2344,'Hospitalisation Transform'!$G$2:$G$2344)</f>
        <v>R1026</v>
      </c>
      <c r="Q711" s="14">
        <f>_xlfn.XLOOKUP(A711,'Hospitalisation Transform'!$A$2:$A$2344,'Hospitalisation Transform'!$H$2:$H$2344)</f>
        <v>48</v>
      </c>
    </row>
    <row r="712" spans="1:17" ht="15.5" x14ac:dyDescent="0.35">
      <c r="A712" s="59" t="s">
        <v>1661</v>
      </c>
      <c r="B712" s="39" t="str">
        <f>_xlfn.XLOOKUP(A712,'Customer Names Transform'!$A$2:$A$2336,'Customer Names Transform'!$D$2:$D$2336)</f>
        <v>Meaghan J</v>
      </c>
      <c r="C712" s="28">
        <f>_xlfn.XLOOKUP(A712,'Medical Exam Transform'!$A$2:$A$2336,'Medical Exam Transform'!$B$2:$B$2336)</f>
        <v>26.22</v>
      </c>
      <c r="D712" s="14">
        <f>_xlfn.XLOOKUP(A712,'Medical Exam Transform'!$A$2:$A$2336,'Medical Exam Transform'!$C$2:$C$2336)</f>
        <v>5.37</v>
      </c>
      <c r="E712" s="14" t="str">
        <f>_xlfn.XLOOKUP(A712,'Medical Exam Transform'!$A$2:$A$2336,'Medical Exam Transform'!$D$2:$D$2336)</f>
        <v>Yes</v>
      </c>
      <c r="F712" s="14" t="str">
        <f>_xlfn.XLOOKUP(A712,'Medical Exam Transform'!$A$2:$A$2336,'Medical Exam Transform'!$E$2:$E$2336)</f>
        <v>No</v>
      </c>
      <c r="G712" s="14" t="str">
        <f>_xlfn.XLOOKUP(A712,'Medical Exam Transform'!$A$2:$A$2336,'Medical Exam Transform'!$F$2:$F$2336)</f>
        <v>No</v>
      </c>
      <c r="H712" s="14">
        <f>_xlfn.XLOOKUP(A712,'Medical Exam Transform'!$A$2:$A$2336,'Medical Exam Transform'!$G$2:$G$2336)</f>
        <v>2</v>
      </c>
      <c r="I712" s="14" t="str">
        <f>_xlfn.XLOOKUP(A712,'Medical Exam Transform'!$A$2:$A$2336,'Medical Exam Transform'!$H$2:$H$2336)</f>
        <v>No</v>
      </c>
      <c r="J712" s="14" t="str">
        <f>_xlfn.XLOOKUP(A712,'Medical Exam Transform'!$A$2:$A$2336,'Medical Exam Transform'!$I$2:$I$2336)</f>
        <v>Overweight</v>
      </c>
      <c r="K712" s="14" t="str">
        <f>_xlfn.XLOOKUP(A712,'Medical Exam Transform'!$A$2:$A$2336,'Medical Exam Transform'!$J$2:$J$2336)</f>
        <v>Prediabetes</v>
      </c>
      <c r="L712" s="60">
        <f>_xlfn.XLOOKUP(A712,'Hospitalisation Transform'!$A$2:$A$2344,'Hospitalisation Transform'!$B$2:$B$2344)</f>
        <v>21862</v>
      </c>
      <c r="M712" s="82">
        <f>_xlfn.XLOOKUP(A712,'Hospitalisation Transform'!$A$2:$A$2344,'Hospitalisation Transform'!$D$2:$D$2344)</f>
        <v>14256.19</v>
      </c>
      <c r="N712" s="14" t="str">
        <f>_xlfn.XLOOKUP(A712,'Hospitalisation Transform'!$A$2:$A$2344,'Hospitalisation Transform'!$E$2:$E$2344)</f>
        <v>tier - 2</v>
      </c>
      <c r="O712" s="14" t="str">
        <f>_xlfn.XLOOKUP(A712,'Hospitalisation Transform'!$A$2:$A$2344,'Hospitalisation Transform'!$F$2:$F$2344)</f>
        <v>tier - 3</v>
      </c>
      <c r="P712" s="14" t="str">
        <f>_xlfn.XLOOKUP(A712,'Hospitalisation Transform'!$A$2:$A$2344,'Hospitalisation Transform'!$G$2:$G$2344)</f>
        <v>R1012</v>
      </c>
      <c r="Q712" s="14">
        <f>_xlfn.XLOOKUP(A712,'Hospitalisation Transform'!$A$2:$A$2344,'Hospitalisation Transform'!$H$2:$H$2344)</f>
        <v>64</v>
      </c>
    </row>
    <row r="713" spans="1:17" ht="15.5" x14ac:dyDescent="0.35">
      <c r="A713" s="59" t="s">
        <v>1660</v>
      </c>
      <c r="B713" s="39" t="str">
        <f>_xlfn.XLOOKUP(A713,'Customer Names Transform'!$A$2:$A$2336,'Customer Names Transform'!$D$2:$D$2336)</f>
        <v>Rina</v>
      </c>
      <c r="C713" s="28">
        <f>_xlfn.XLOOKUP(A713,'Medical Exam Transform'!$A$2:$A$2336,'Medical Exam Transform'!$B$2:$B$2336)</f>
        <v>25.08</v>
      </c>
      <c r="D713" s="14">
        <f>_xlfn.XLOOKUP(A713,'Medical Exam Transform'!$A$2:$A$2336,'Medical Exam Transform'!$C$2:$C$2336)</f>
        <v>5.75</v>
      </c>
      <c r="E713" s="14" t="str">
        <f>_xlfn.XLOOKUP(A713,'Medical Exam Transform'!$A$2:$A$2336,'Medical Exam Transform'!$D$2:$D$2336)</f>
        <v>Yes</v>
      </c>
      <c r="F713" s="14" t="str">
        <f>_xlfn.XLOOKUP(A713,'Medical Exam Transform'!$A$2:$A$2336,'Medical Exam Transform'!$E$2:$E$2336)</f>
        <v>No</v>
      </c>
      <c r="G713" s="14" t="str">
        <f>_xlfn.XLOOKUP(A713,'Medical Exam Transform'!$A$2:$A$2336,'Medical Exam Transform'!$F$2:$F$2336)</f>
        <v>No</v>
      </c>
      <c r="H713" s="14">
        <f>_xlfn.XLOOKUP(A713,'Medical Exam Transform'!$A$2:$A$2336,'Medical Exam Transform'!$G$2:$G$2336)</f>
        <v>2</v>
      </c>
      <c r="I713" s="14" t="str">
        <f>_xlfn.XLOOKUP(A713,'Medical Exam Transform'!$A$2:$A$2336,'Medical Exam Transform'!$H$2:$H$2336)</f>
        <v>No</v>
      </c>
      <c r="J713" s="14" t="str">
        <f>_xlfn.XLOOKUP(A713,'Medical Exam Transform'!$A$2:$A$2336,'Medical Exam Transform'!$I$2:$I$2336)</f>
        <v>Overweight</v>
      </c>
      <c r="K713" s="14" t="str">
        <f>_xlfn.XLOOKUP(A713,'Medical Exam Transform'!$A$2:$A$2336,'Medical Exam Transform'!$J$2:$J$2336)</f>
        <v>Normal</v>
      </c>
      <c r="L713" s="60">
        <f>_xlfn.XLOOKUP(A713,'Hospitalisation Transform'!$A$2:$A$2344,'Hospitalisation Transform'!$B$2:$B$2344)</f>
        <v>21833</v>
      </c>
      <c r="M713" s="82">
        <f>_xlfn.XLOOKUP(A713,'Hospitalisation Transform'!$A$2:$A$2344,'Hospitalisation Transform'!$D$2:$D$2344)</f>
        <v>14254.61</v>
      </c>
      <c r="N713" s="14" t="str">
        <f>_xlfn.XLOOKUP(A713,'Hospitalisation Transform'!$A$2:$A$2344,'Hospitalisation Transform'!$E$2:$E$2344)</f>
        <v>tier - 2</v>
      </c>
      <c r="O713" s="14" t="str">
        <f>_xlfn.XLOOKUP(A713,'Hospitalisation Transform'!$A$2:$A$2344,'Hospitalisation Transform'!$F$2:$F$2344)</f>
        <v>tier - 1</v>
      </c>
      <c r="P713" s="14" t="str">
        <f>_xlfn.XLOOKUP(A713,'Hospitalisation Transform'!$A$2:$A$2344,'Hospitalisation Transform'!$G$2:$G$2344)</f>
        <v>R1012</v>
      </c>
      <c r="Q713" s="14">
        <f>_xlfn.XLOOKUP(A713,'Hospitalisation Transform'!$A$2:$A$2344,'Hospitalisation Transform'!$H$2:$H$2344)</f>
        <v>64</v>
      </c>
    </row>
    <row r="714" spans="1:17" ht="15.5" x14ac:dyDescent="0.35">
      <c r="A714" s="59" t="s">
        <v>1659</v>
      </c>
      <c r="B714" s="39" t="str">
        <f>_xlfn.XLOOKUP(A714,'Customer Names Transform'!$A$2:$A$2336,'Customer Names Transform'!$D$2:$D$2336)</f>
        <v>Kristin P.</v>
      </c>
      <c r="C714" s="28">
        <f>_xlfn.XLOOKUP(A714,'Medical Exam Transform'!$A$2:$A$2336,'Medical Exam Transform'!$B$2:$B$2336)</f>
        <v>39.1</v>
      </c>
      <c r="D714" s="14">
        <f>_xlfn.XLOOKUP(A714,'Medical Exam Transform'!$A$2:$A$2336,'Medical Exam Transform'!$C$2:$C$2336)</f>
        <v>6.79</v>
      </c>
      <c r="E714" s="14" t="str">
        <f>_xlfn.XLOOKUP(A714,'Medical Exam Transform'!$A$2:$A$2336,'Medical Exam Transform'!$D$2:$D$2336)</f>
        <v>Yes</v>
      </c>
      <c r="F714" s="14" t="str">
        <f>_xlfn.XLOOKUP(A714,'Medical Exam Transform'!$A$2:$A$2336,'Medical Exam Transform'!$E$2:$E$2336)</f>
        <v>No</v>
      </c>
      <c r="G714" s="14" t="str">
        <f>_xlfn.XLOOKUP(A714,'Medical Exam Transform'!$A$2:$A$2336,'Medical Exam Transform'!$F$2:$F$2336)</f>
        <v>No</v>
      </c>
      <c r="H714" s="14">
        <f>_xlfn.XLOOKUP(A714,'Medical Exam Transform'!$A$2:$A$2336,'Medical Exam Transform'!$G$2:$G$2336)</f>
        <v>2</v>
      </c>
      <c r="I714" s="14" t="str">
        <f>_xlfn.XLOOKUP(A714,'Medical Exam Transform'!$A$2:$A$2336,'Medical Exam Transform'!$H$2:$H$2336)</f>
        <v>No</v>
      </c>
      <c r="J714" s="14" t="str">
        <f>_xlfn.XLOOKUP(A714,'Medical Exam Transform'!$A$2:$A$2336,'Medical Exam Transform'!$I$2:$I$2336)</f>
        <v>Obesity</v>
      </c>
      <c r="K714" s="14" t="str">
        <f>_xlfn.XLOOKUP(A714,'Medical Exam Transform'!$A$2:$A$2336,'Medical Exam Transform'!$J$2:$J$2336)</f>
        <v>Diabetes</v>
      </c>
      <c r="L714" s="60">
        <f>_xlfn.XLOOKUP(A714,'Hospitalisation Transform'!$A$2:$A$2344,'Hospitalisation Transform'!$B$2:$B$2344)</f>
        <v>22549</v>
      </c>
      <c r="M714" s="82">
        <f>_xlfn.XLOOKUP(A714,'Hospitalisation Transform'!$A$2:$A$2344,'Hospitalisation Transform'!$D$2:$D$2344)</f>
        <v>14235.07</v>
      </c>
      <c r="N714" s="14" t="str">
        <f>_xlfn.XLOOKUP(A714,'Hospitalisation Transform'!$A$2:$A$2344,'Hospitalisation Transform'!$E$2:$E$2344)</f>
        <v>tier - 2</v>
      </c>
      <c r="O714" s="14" t="str">
        <f>_xlfn.XLOOKUP(A714,'Hospitalisation Transform'!$A$2:$A$2344,'Hospitalisation Transform'!$F$2:$F$2344)</f>
        <v>tier - 1</v>
      </c>
      <c r="P714" s="14" t="str">
        <f>_xlfn.XLOOKUP(A714,'Hospitalisation Transform'!$A$2:$A$2344,'Hospitalisation Transform'!$G$2:$G$2344)</f>
        <v>R1011</v>
      </c>
      <c r="Q714" s="14">
        <f>_xlfn.XLOOKUP(A714,'Hospitalisation Transform'!$A$2:$A$2344,'Hospitalisation Transform'!$H$2:$H$2344)</f>
        <v>62</v>
      </c>
    </row>
    <row r="715" spans="1:17" ht="15.5" x14ac:dyDescent="0.35">
      <c r="A715" s="59" t="s">
        <v>1658</v>
      </c>
      <c r="B715" s="39" t="str">
        <f>_xlfn.XLOOKUP(A715,'Customer Names Transform'!$A$2:$A$2336,'Customer Names Transform'!$D$2:$D$2336)</f>
        <v>Albert</v>
      </c>
      <c r="C715" s="28">
        <f>_xlfn.XLOOKUP(A715,'Medical Exam Transform'!$A$2:$A$2336,'Medical Exam Transform'!$B$2:$B$2336)</f>
        <v>37.905000000000001</v>
      </c>
      <c r="D715" s="14">
        <f>_xlfn.XLOOKUP(A715,'Medical Exam Transform'!$A$2:$A$2336,'Medical Exam Transform'!$C$2:$C$2336)</f>
        <v>7.03</v>
      </c>
      <c r="E715" s="14" t="str">
        <f>_xlfn.XLOOKUP(A715,'Medical Exam Transform'!$A$2:$A$2336,'Medical Exam Transform'!$D$2:$D$2336)</f>
        <v>No</v>
      </c>
      <c r="F715" s="14" t="str">
        <f>_xlfn.XLOOKUP(A715,'Medical Exam Transform'!$A$2:$A$2336,'Medical Exam Transform'!$E$2:$E$2336)</f>
        <v>No</v>
      </c>
      <c r="G715" s="14" t="str">
        <f>_xlfn.XLOOKUP(A715,'Medical Exam Transform'!$A$2:$A$2336,'Medical Exam Transform'!$F$2:$F$2336)</f>
        <v>No</v>
      </c>
      <c r="H715" s="14">
        <f>_xlfn.XLOOKUP(A715,'Medical Exam Transform'!$A$2:$A$2336,'Medical Exam Transform'!$G$2:$G$2336)</f>
        <v>3</v>
      </c>
      <c r="I715" s="14" t="str">
        <f>_xlfn.XLOOKUP(A715,'Medical Exam Transform'!$A$2:$A$2336,'Medical Exam Transform'!$H$2:$H$2336)</f>
        <v>No</v>
      </c>
      <c r="J715" s="14" t="str">
        <f>_xlfn.XLOOKUP(A715,'Medical Exam Transform'!$A$2:$A$2336,'Medical Exam Transform'!$I$2:$I$2336)</f>
        <v>Obesity</v>
      </c>
      <c r="K715" s="14" t="str">
        <f>_xlfn.XLOOKUP(A715,'Medical Exam Transform'!$A$2:$A$2336,'Medical Exam Transform'!$J$2:$J$2336)</f>
        <v>Normal</v>
      </c>
      <c r="L715" s="60">
        <f>_xlfn.XLOOKUP(A715,'Hospitalisation Transform'!$A$2:$A$2344,'Hospitalisation Transform'!$B$2:$B$2344)</f>
        <v>21449</v>
      </c>
      <c r="M715" s="82">
        <f>_xlfn.XLOOKUP(A715,'Hospitalisation Transform'!$A$2:$A$2344,'Hospitalisation Transform'!$D$2:$D$2344)</f>
        <v>14210.54</v>
      </c>
      <c r="N715" s="14" t="str">
        <f>_xlfn.XLOOKUP(A715,'Hospitalisation Transform'!$A$2:$A$2344,'Hospitalisation Transform'!$E$2:$E$2344)</f>
        <v>tier - 2</v>
      </c>
      <c r="O715" s="14" t="str">
        <f>_xlfn.XLOOKUP(A715,'Hospitalisation Transform'!$A$2:$A$2344,'Hospitalisation Transform'!$F$2:$F$2344)</f>
        <v>tier - 2</v>
      </c>
      <c r="P715" s="14" t="str">
        <f>_xlfn.XLOOKUP(A715,'Hospitalisation Transform'!$A$2:$A$2344,'Hospitalisation Transform'!$G$2:$G$2344)</f>
        <v>R1012</v>
      </c>
      <c r="Q715" s="14">
        <f>_xlfn.XLOOKUP(A715,'Hospitalisation Transform'!$A$2:$A$2344,'Hospitalisation Transform'!$H$2:$H$2344)</f>
        <v>65</v>
      </c>
    </row>
    <row r="716" spans="1:17" ht="15.5" x14ac:dyDescent="0.35">
      <c r="A716" s="59" t="s">
        <v>1657</v>
      </c>
      <c r="B716" s="39" t="str">
        <f>_xlfn.XLOOKUP(A716,'Customer Names Transform'!$A$2:$A$2336,'Customer Names Transform'!$D$2:$D$2336)</f>
        <v>Ashley</v>
      </c>
      <c r="C716" s="28">
        <f>_xlfn.XLOOKUP(A716,'Medical Exam Transform'!$A$2:$A$2336,'Medical Exam Transform'!$B$2:$B$2336)</f>
        <v>43.35</v>
      </c>
      <c r="D716" s="14">
        <f>_xlfn.XLOOKUP(A716,'Medical Exam Transform'!$A$2:$A$2336,'Medical Exam Transform'!$C$2:$C$2336)</f>
        <v>5.41</v>
      </c>
      <c r="E716" s="14" t="str">
        <f>_xlfn.XLOOKUP(A716,'Medical Exam Transform'!$A$2:$A$2336,'Medical Exam Transform'!$D$2:$D$2336)</f>
        <v>Yes</v>
      </c>
      <c r="F716" s="14" t="str">
        <f>_xlfn.XLOOKUP(A716,'Medical Exam Transform'!$A$2:$A$2336,'Medical Exam Transform'!$E$2:$E$2336)</f>
        <v>No</v>
      </c>
      <c r="G716" s="14" t="str">
        <f>_xlfn.XLOOKUP(A716,'Medical Exam Transform'!$A$2:$A$2336,'Medical Exam Transform'!$F$2:$F$2336)</f>
        <v>Yes</v>
      </c>
      <c r="H716" s="14">
        <f>_xlfn.XLOOKUP(A716,'Medical Exam Transform'!$A$2:$A$2336,'Medical Exam Transform'!$G$2:$G$2336)</f>
        <v>1</v>
      </c>
      <c r="I716" s="14" t="str">
        <f>_xlfn.XLOOKUP(A716,'Medical Exam Transform'!$A$2:$A$2336,'Medical Exam Transform'!$H$2:$H$2336)</f>
        <v>No</v>
      </c>
      <c r="J716" s="14" t="str">
        <f>_xlfn.XLOOKUP(A716,'Medical Exam Transform'!$A$2:$A$2336,'Medical Exam Transform'!$I$2:$I$2336)</f>
        <v>Obesity</v>
      </c>
      <c r="K716" s="14" t="str">
        <f>_xlfn.XLOOKUP(A716,'Medical Exam Transform'!$A$2:$A$2336,'Medical Exam Transform'!$J$2:$J$2336)</f>
        <v>Normal</v>
      </c>
      <c r="L716" s="60">
        <f>_xlfn.XLOOKUP(A716,'Hospitalisation Transform'!$A$2:$A$2344,'Hospitalisation Transform'!$B$2:$B$2344)</f>
        <v>30637</v>
      </c>
      <c r="M716" s="82">
        <f>_xlfn.XLOOKUP(A716,'Hospitalisation Transform'!$A$2:$A$2344,'Hospitalisation Transform'!$D$2:$D$2344)</f>
        <v>14209.4</v>
      </c>
      <c r="N716" s="14" t="str">
        <f>_xlfn.XLOOKUP(A716,'Hospitalisation Transform'!$A$2:$A$2344,'Hospitalisation Transform'!$E$2:$E$2344)</f>
        <v>tier - 2</v>
      </c>
      <c r="O716" s="14" t="str">
        <f>_xlfn.XLOOKUP(A716,'Hospitalisation Transform'!$A$2:$A$2344,'Hospitalisation Transform'!$F$2:$F$2344)</f>
        <v>tier - 1</v>
      </c>
      <c r="P716" s="14" t="str">
        <f>_xlfn.XLOOKUP(A716,'Hospitalisation Transform'!$A$2:$A$2344,'Hospitalisation Transform'!$G$2:$G$2344)</f>
        <v>R1026</v>
      </c>
      <c r="Q716" s="14">
        <f>_xlfn.XLOOKUP(A716,'Hospitalisation Transform'!$A$2:$A$2344,'Hospitalisation Transform'!$H$2:$H$2344)</f>
        <v>40</v>
      </c>
    </row>
    <row r="717" spans="1:17" ht="15.5" x14ac:dyDescent="0.35">
      <c r="A717" s="59" t="s">
        <v>1656</v>
      </c>
      <c r="B717" s="39" t="str">
        <f>_xlfn.XLOOKUP(A717,'Customer Names Transform'!$A$2:$A$2336,'Customer Names Transform'!$D$2:$D$2336)</f>
        <v>Shannon L</v>
      </c>
      <c r="C717" s="28">
        <f>_xlfn.XLOOKUP(A717,'Medical Exam Transform'!$A$2:$A$2336,'Medical Exam Transform'!$B$2:$B$2336)</f>
        <v>36.15</v>
      </c>
      <c r="D717" s="14">
        <f>_xlfn.XLOOKUP(A717,'Medical Exam Transform'!$A$2:$A$2336,'Medical Exam Transform'!$C$2:$C$2336)</f>
        <v>8.0500000000000007</v>
      </c>
      <c r="E717" s="14" t="str">
        <f>_xlfn.XLOOKUP(A717,'Medical Exam Transform'!$A$2:$A$2336,'Medical Exam Transform'!$D$2:$D$2336)</f>
        <v>No</v>
      </c>
      <c r="F717" s="14" t="str">
        <f>_xlfn.XLOOKUP(A717,'Medical Exam Transform'!$A$2:$A$2336,'Medical Exam Transform'!$E$2:$E$2336)</f>
        <v>No</v>
      </c>
      <c r="G717" s="14" t="str">
        <f>_xlfn.XLOOKUP(A717,'Medical Exam Transform'!$A$2:$A$2336,'Medical Exam Transform'!$F$2:$F$2336)</f>
        <v>No</v>
      </c>
      <c r="H717" s="14">
        <f>_xlfn.XLOOKUP(A717,'Medical Exam Transform'!$A$2:$A$2336,'Medical Exam Transform'!$G$2:$G$2336)</f>
        <v>0</v>
      </c>
      <c r="I717" s="14" t="str">
        <f>_xlfn.XLOOKUP(A717,'Medical Exam Transform'!$A$2:$A$2336,'Medical Exam Transform'!$H$2:$H$2336)</f>
        <v>No</v>
      </c>
      <c r="J717" s="14" t="str">
        <f>_xlfn.XLOOKUP(A717,'Medical Exam Transform'!$A$2:$A$2336,'Medical Exam Transform'!$I$2:$I$2336)</f>
        <v>Obesity</v>
      </c>
      <c r="K717" s="14" t="str">
        <f>_xlfn.XLOOKUP(A717,'Medical Exam Transform'!$A$2:$A$2336,'Medical Exam Transform'!$J$2:$J$2336)</f>
        <v>Normal</v>
      </c>
      <c r="L717" s="60">
        <f>_xlfn.XLOOKUP(A717,'Hospitalisation Transform'!$A$2:$A$2344,'Hospitalisation Transform'!$B$2:$B$2344)</f>
        <v>25197</v>
      </c>
      <c r="M717" s="82">
        <f>_xlfn.XLOOKUP(A717,'Hospitalisation Transform'!$A$2:$A$2344,'Hospitalisation Transform'!$D$2:$D$2344)</f>
        <v>14193.55</v>
      </c>
      <c r="N717" s="14" t="str">
        <f>_xlfn.XLOOKUP(A717,'Hospitalisation Transform'!$A$2:$A$2344,'Hospitalisation Transform'!$E$2:$E$2344)</f>
        <v>tier - 2</v>
      </c>
      <c r="O717" s="14" t="str">
        <f>_xlfn.XLOOKUP(A717,'Hospitalisation Transform'!$A$2:$A$2344,'Hospitalisation Transform'!$F$2:$F$2344)</f>
        <v>tier - 1</v>
      </c>
      <c r="P717" s="14" t="str">
        <f>_xlfn.XLOOKUP(A717,'Hospitalisation Transform'!$A$2:$A$2344,'Hospitalisation Transform'!$G$2:$G$2344)</f>
        <v>R1026</v>
      </c>
      <c r="Q717" s="14">
        <f>_xlfn.XLOOKUP(A717,'Hospitalisation Transform'!$A$2:$A$2344,'Hospitalisation Transform'!$H$2:$H$2344)</f>
        <v>54</v>
      </c>
    </row>
    <row r="718" spans="1:17" ht="15.5" x14ac:dyDescent="0.35">
      <c r="A718" s="59" t="s">
        <v>1655</v>
      </c>
      <c r="B718" s="39" t="str">
        <f>_xlfn.XLOOKUP(A718,'Customer Names Transform'!$A$2:$A$2336,'Customer Names Transform'!$D$2:$D$2336)</f>
        <v>Amy B</v>
      </c>
      <c r="C718" s="28">
        <f>_xlfn.XLOOKUP(A718,'Medical Exam Transform'!$A$2:$A$2336,'Medical Exam Transform'!$B$2:$B$2336)</f>
        <v>44.98</v>
      </c>
      <c r="D718" s="14">
        <f>_xlfn.XLOOKUP(A718,'Medical Exam Transform'!$A$2:$A$2336,'Medical Exam Transform'!$C$2:$C$2336)</f>
        <v>5.94</v>
      </c>
      <c r="E718" s="14" t="str">
        <f>_xlfn.XLOOKUP(A718,'Medical Exam Transform'!$A$2:$A$2336,'Medical Exam Transform'!$D$2:$D$2336)</f>
        <v>No</v>
      </c>
      <c r="F718" s="14" t="str">
        <f>_xlfn.XLOOKUP(A718,'Medical Exam Transform'!$A$2:$A$2336,'Medical Exam Transform'!$E$2:$E$2336)</f>
        <v>No</v>
      </c>
      <c r="G718" s="14" t="str">
        <f>_xlfn.XLOOKUP(A718,'Medical Exam Transform'!$A$2:$A$2336,'Medical Exam Transform'!$F$2:$F$2336)</f>
        <v>No</v>
      </c>
      <c r="H718" s="14">
        <f>_xlfn.XLOOKUP(A718,'Medical Exam Transform'!$A$2:$A$2336,'Medical Exam Transform'!$G$2:$G$2336)</f>
        <v>1</v>
      </c>
      <c r="I718" s="14" t="str">
        <f>_xlfn.XLOOKUP(A718,'Medical Exam Transform'!$A$2:$A$2336,'Medical Exam Transform'!$H$2:$H$2336)</f>
        <v>No</v>
      </c>
      <c r="J718" s="14" t="str">
        <f>_xlfn.XLOOKUP(A718,'Medical Exam Transform'!$A$2:$A$2336,'Medical Exam Transform'!$I$2:$I$2336)</f>
        <v>Obesity</v>
      </c>
      <c r="K718" s="14" t="str">
        <f>_xlfn.XLOOKUP(A718,'Medical Exam Transform'!$A$2:$A$2336,'Medical Exam Transform'!$J$2:$J$2336)</f>
        <v>Prediabetes</v>
      </c>
      <c r="L718" s="60">
        <f>_xlfn.XLOOKUP(A718,'Hospitalisation Transform'!$A$2:$A$2344,'Hospitalisation Transform'!$B$2:$B$2344)</f>
        <v>30870</v>
      </c>
      <c r="M718" s="82">
        <f>_xlfn.XLOOKUP(A718,'Hospitalisation Transform'!$A$2:$A$2344,'Hospitalisation Transform'!$D$2:$D$2344)</f>
        <v>14152.46</v>
      </c>
      <c r="N718" s="14" t="str">
        <f>_xlfn.XLOOKUP(A718,'Hospitalisation Transform'!$A$2:$A$2344,'Hospitalisation Transform'!$E$2:$E$2344)</f>
        <v>tier - 2</v>
      </c>
      <c r="O718" s="14" t="str">
        <f>_xlfn.XLOOKUP(A718,'Hospitalisation Transform'!$A$2:$A$2344,'Hospitalisation Transform'!$F$2:$F$2344)</f>
        <v>tier - 1</v>
      </c>
      <c r="P718" s="14" t="str">
        <f>_xlfn.XLOOKUP(A718,'Hospitalisation Transform'!$A$2:$A$2344,'Hospitalisation Transform'!$G$2:$G$2344)</f>
        <v>R1012</v>
      </c>
      <c r="Q718" s="14">
        <f>_xlfn.XLOOKUP(A718,'Hospitalisation Transform'!$A$2:$A$2344,'Hospitalisation Transform'!$H$2:$H$2344)</f>
        <v>39</v>
      </c>
    </row>
    <row r="719" spans="1:17" ht="15.5" x14ac:dyDescent="0.35">
      <c r="A719" s="59" t="s">
        <v>1654</v>
      </c>
      <c r="B719" s="39" t="str">
        <f>_xlfn.XLOOKUP(A719,'Customer Names Transform'!$A$2:$A$2336,'Customer Names Transform'!$D$2:$D$2336)</f>
        <v>A Danielle</v>
      </c>
      <c r="C719" s="28">
        <f>_xlfn.XLOOKUP(A719,'Medical Exam Transform'!$A$2:$A$2336,'Medical Exam Transform'!$B$2:$B$2336)</f>
        <v>38.28</v>
      </c>
      <c r="D719" s="14">
        <f>_xlfn.XLOOKUP(A719,'Medical Exam Transform'!$A$2:$A$2336,'Medical Exam Transform'!$C$2:$C$2336)</f>
        <v>5.51</v>
      </c>
      <c r="E719" s="14" t="str">
        <f>_xlfn.XLOOKUP(A719,'Medical Exam Transform'!$A$2:$A$2336,'Medical Exam Transform'!$D$2:$D$2336)</f>
        <v>No</v>
      </c>
      <c r="F719" s="14" t="str">
        <f>_xlfn.XLOOKUP(A719,'Medical Exam Transform'!$A$2:$A$2336,'Medical Exam Transform'!$E$2:$E$2336)</f>
        <v>yes</v>
      </c>
      <c r="G719" s="14" t="str">
        <f>_xlfn.XLOOKUP(A719,'Medical Exam Transform'!$A$2:$A$2336,'Medical Exam Transform'!$F$2:$F$2336)</f>
        <v>No</v>
      </c>
      <c r="H719" s="14">
        <f>_xlfn.XLOOKUP(A719,'Medical Exam Transform'!$A$2:$A$2336,'Medical Exam Transform'!$G$2:$G$2336)</f>
        <v>1</v>
      </c>
      <c r="I719" s="14" t="str">
        <f>_xlfn.XLOOKUP(A719,'Medical Exam Transform'!$A$2:$A$2336,'Medical Exam Transform'!$H$2:$H$2336)</f>
        <v>No</v>
      </c>
      <c r="J719" s="14" t="str">
        <f>_xlfn.XLOOKUP(A719,'Medical Exam Transform'!$A$2:$A$2336,'Medical Exam Transform'!$I$2:$I$2336)</f>
        <v>Obesity</v>
      </c>
      <c r="K719" s="14" t="str">
        <f>_xlfn.XLOOKUP(A719,'Medical Exam Transform'!$A$2:$A$2336,'Medical Exam Transform'!$J$2:$J$2336)</f>
        <v>Prediabetes</v>
      </c>
      <c r="L719" s="60">
        <f>_xlfn.XLOOKUP(A719,'Hospitalisation Transform'!$A$2:$A$2344,'Hospitalisation Transform'!$B$2:$B$2344)</f>
        <v>38174</v>
      </c>
      <c r="M719" s="82">
        <f>_xlfn.XLOOKUP(A719,'Hospitalisation Transform'!$A$2:$A$2344,'Hospitalisation Transform'!$D$2:$D$2344)</f>
        <v>14133.04</v>
      </c>
      <c r="N719" s="14" t="str">
        <f>_xlfn.XLOOKUP(A719,'Hospitalisation Transform'!$A$2:$A$2344,'Hospitalisation Transform'!$E$2:$E$2344)</f>
        <v>tier - 2</v>
      </c>
      <c r="O719" s="14" t="str">
        <f>_xlfn.XLOOKUP(A719,'Hospitalisation Transform'!$A$2:$A$2344,'Hospitalisation Transform'!$F$2:$F$2344)</f>
        <v>tier - 3</v>
      </c>
      <c r="P719" s="14" t="str">
        <f>_xlfn.XLOOKUP(A719,'Hospitalisation Transform'!$A$2:$A$2344,'Hospitalisation Transform'!$G$2:$G$2344)</f>
        <v>R1013</v>
      </c>
      <c r="Q719" s="14">
        <f>_xlfn.XLOOKUP(A719,'Hospitalisation Transform'!$A$2:$A$2344,'Hospitalisation Transform'!$H$2:$H$2344)</f>
        <v>19</v>
      </c>
    </row>
    <row r="720" spans="1:17" ht="15.5" x14ac:dyDescent="0.35">
      <c r="A720" s="59" t="s">
        <v>1653</v>
      </c>
      <c r="B720" s="39" t="str">
        <f>_xlfn.XLOOKUP(A720,'Customer Names Transform'!$A$2:$A$2336,'Customer Names Transform'!$D$2:$D$2336)</f>
        <v>Conrad F</v>
      </c>
      <c r="C720" s="28">
        <f>_xlfn.XLOOKUP(A720,'Medical Exam Transform'!$A$2:$A$2336,'Medical Exam Transform'!$B$2:$B$2336)</f>
        <v>32.299999999999997</v>
      </c>
      <c r="D720" s="14">
        <f>_xlfn.XLOOKUP(A720,'Medical Exam Transform'!$A$2:$A$2336,'Medical Exam Transform'!$C$2:$C$2336)</f>
        <v>6.55</v>
      </c>
      <c r="E720" s="14" t="str">
        <f>_xlfn.XLOOKUP(A720,'Medical Exam Transform'!$A$2:$A$2336,'Medical Exam Transform'!$D$2:$D$2336)</f>
        <v>Yes</v>
      </c>
      <c r="F720" s="14" t="str">
        <f>_xlfn.XLOOKUP(A720,'Medical Exam Transform'!$A$2:$A$2336,'Medical Exam Transform'!$E$2:$E$2336)</f>
        <v>No</v>
      </c>
      <c r="G720" s="14" t="str">
        <f>_xlfn.XLOOKUP(A720,'Medical Exam Transform'!$A$2:$A$2336,'Medical Exam Transform'!$F$2:$F$2336)</f>
        <v>No</v>
      </c>
      <c r="H720" s="14">
        <f>_xlfn.XLOOKUP(A720,'Medical Exam Transform'!$A$2:$A$2336,'Medical Exam Transform'!$G$2:$G$2336)</f>
        <v>2</v>
      </c>
      <c r="I720" s="14" t="str">
        <f>_xlfn.XLOOKUP(A720,'Medical Exam Transform'!$A$2:$A$2336,'Medical Exam Transform'!$H$2:$H$2336)</f>
        <v>No</v>
      </c>
      <c r="J720" s="14" t="str">
        <f>_xlfn.XLOOKUP(A720,'Medical Exam Transform'!$A$2:$A$2336,'Medical Exam Transform'!$I$2:$I$2336)</f>
        <v>Obesity</v>
      </c>
      <c r="K720" s="14" t="str">
        <f>_xlfn.XLOOKUP(A720,'Medical Exam Transform'!$A$2:$A$2336,'Medical Exam Transform'!$J$2:$J$2336)</f>
        <v>Normal</v>
      </c>
      <c r="L720" s="60">
        <f>_xlfn.XLOOKUP(A720,'Hospitalisation Transform'!$A$2:$A$2344,'Hospitalisation Transform'!$B$2:$B$2344)</f>
        <v>22446</v>
      </c>
      <c r="M720" s="82">
        <f>_xlfn.XLOOKUP(A720,'Hospitalisation Transform'!$A$2:$A$2344,'Hospitalisation Transform'!$D$2:$D$2344)</f>
        <v>14119.62</v>
      </c>
      <c r="N720" s="14" t="str">
        <f>_xlfn.XLOOKUP(A720,'Hospitalisation Transform'!$A$2:$A$2344,'Hospitalisation Transform'!$E$2:$E$2344)</f>
        <v>tier - 2</v>
      </c>
      <c r="O720" s="14" t="str">
        <f>_xlfn.XLOOKUP(A720,'Hospitalisation Transform'!$A$2:$A$2344,'Hospitalisation Transform'!$F$2:$F$2344)</f>
        <v>tier - 1</v>
      </c>
      <c r="P720" s="14" t="str">
        <f>_xlfn.XLOOKUP(A720,'Hospitalisation Transform'!$A$2:$A$2344,'Hospitalisation Transform'!$G$2:$G$2344)</f>
        <v>R1012</v>
      </c>
      <c r="Q720" s="14">
        <f>_xlfn.XLOOKUP(A720,'Hospitalisation Transform'!$A$2:$A$2344,'Hospitalisation Transform'!$H$2:$H$2344)</f>
        <v>62</v>
      </c>
    </row>
    <row r="721" spans="1:17" ht="15.5" x14ac:dyDescent="0.35">
      <c r="A721" s="59" t="s">
        <v>1652</v>
      </c>
      <c r="B721" s="39" t="str">
        <f>_xlfn.XLOOKUP(A721,'Customer Names Transform'!$A$2:$A$2336,'Customer Names Transform'!$D$2:$D$2336)</f>
        <v>Josh</v>
      </c>
      <c r="C721" s="28">
        <f>_xlfn.XLOOKUP(A721,'Medical Exam Transform'!$A$2:$A$2336,'Medical Exam Transform'!$B$2:$B$2336)</f>
        <v>39.51</v>
      </c>
      <c r="D721" s="14">
        <f>_xlfn.XLOOKUP(A721,'Medical Exam Transform'!$A$2:$A$2336,'Medical Exam Transform'!$C$2:$C$2336)</f>
        <v>5.79</v>
      </c>
      <c r="E721" s="14" t="str">
        <f>_xlfn.XLOOKUP(A721,'Medical Exam Transform'!$A$2:$A$2336,'Medical Exam Transform'!$D$2:$D$2336)</f>
        <v>Yes</v>
      </c>
      <c r="F721" s="14" t="str">
        <f>_xlfn.XLOOKUP(A721,'Medical Exam Transform'!$A$2:$A$2336,'Medical Exam Transform'!$E$2:$E$2336)</f>
        <v>No</v>
      </c>
      <c r="G721" s="14" t="str">
        <f>_xlfn.XLOOKUP(A721,'Medical Exam Transform'!$A$2:$A$2336,'Medical Exam Transform'!$F$2:$F$2336)</f>
        <v>No</v>
      </c>
      <c r="H721" s="14">
        <f>_xlfn.XLOOKUP(A721,'Medical Exam Transform'!$A$2:$A$2336,'Medical Exam Transform'!$G$2:$G$2336)</f>
        <v>0</v>
      </c>
      <c r="I721" s="14" t="str">
        <f>_xlfn.XLOOKUP(A721,'Medical Exam Transform'!$A$2:$A$2336,'Medical Exam Transform'!$H$2:$H$2336)</f>
        <v>No</v>
      </c>
      <c r="J721" s="14" t="str">
        <f>_xlfn.XLOOKUP(A721,'Medical Exam Transform'!$A$2:$A$2336,'Medical Exam Transform'!$I$2:$I$2336)</f>
        <v>Obesity</v>
      </c>
      <c r="K721" s="14" t="str">
        <f>_xlfn.XLOOKUP(A721,'Medical Exam Transform'!$A$2:$A$2336,'Medical Exam Transform'!$J$2:$J$2336)</f>
        <v>Prediabetes</v>
      </c>
      <c r="L721" s="60">
        <f>_xlfn.XLOOKUP(A721,'Hospitalisation Transform'!$A$2:$A$2344,'Hospitalisation Transform'!$B$2:$B$2344)</f>
        <v>28029</v>
      </c>
      <c r="M721" s="82">
        <f>_xlfn.XLOOKUP(A721,'Hospitalisation Transform'!$A$2:$A$2344,'Hospitalisation Transform'!$D$2:$D$2344)</f>
        <v>14098.07</v>
      </c>
      <c r="N721" s="14" t="str">
        <f>_xlfn.XLOOKUP(A721,'Hospitalisation Transform'!$A$2:$A$2344,'Hospitalisation Transform'!$E$2:$E$2344)</f>
        <v>tier - 2</v>
      </c>
      <c r="O721" s="14" t="str">
        <f>_xlfn.XLOOKUP(A721,'Hospitalisation Transform'!$A$2:$A$2344,'Hospitalisation Transform'!$F$2:$F$2344)</f>
        <v>tier - 3</v>
      </c>
      <c r="P721" s="14" t="str">
        <f>_xlfn.XLOOKUP(A721,'Hospitalisation Transform'!$A$2:$A$2344,'Hospitalisation Transform'!$G$2:$G$2344)</f>
        <v>R1023</v>
      </c>
      <c r="Q721" s="14">
        <f>_xlfn.XLOOKUP(A721,'Hospitalisation Transform'!$A$2:$A$2344,'Hospitalisation Transform'!$H$2:$H$2344)</f>
        <v>47</v>
      </c>
    </row>
    <row r="722" spans="1:17" ht="15.5" x14ac:dyDescent="0.35">
      <c r="A722" s="59" t="s">
        <v>1651</v>
      </c>
      <c r="B722" s="39" t="str">
        <f>_xlfn.XLOOKUP(A722,'Customer Names Transform'!$A$2:$A$2336,'Customer Names Transform'!$D$2:$D$2336)</f>
        <v>Maxime</v>
      </c>
      <c r="C722" s="28">
        <f>_xlfn.XLOOKUP(A722,'Medical Exam Transform'!$A$2:$A$2336,'Medical Exam Transform'!$B$2:$B$2336)</f>
        <v>50.46</v>
      </c>
      <c r="D722" s="14">
        <f>_xlfn.XLOOKUP(A722,'Medical Exam Transform'!$A$2:$A$2336,'Medical Exam Transform'!$C$2:$C$2336)</f>
        <v>4.5599999999999996</v>
      </c>
      <c r="E722" s="14" t="str">
        <f>_xlfn.XLOOKUP(A722,'Medical Exam Transform'!$A$2:$A$2336,'Medical Exam Transform'!$D$2:$D$2336)</f>
        <v>No</v>
      </c>
      <c r="F722" s="14" t="str">
        <f>_xlfn.XLOOKUP(A722,'Medical Exam Transform'!$A$2:$A$2336,'Medical Exam Transform'!$E$2:$E$2336)</f>
        <v>No</v>
      </c>
      <c r="G722" s="14" t="str">
        <f>_xlfn.XLOOKUP(A722,'Medical Exam Transform'!$A$2:$A$2336,'Medical Exam Transform'!$F$2:$F$2336)</f>
        <v>No</v>
      </c>
      <c r="H722" s="14">
        <f>_xlfn.XLOOKUP(A722,'Medical Exam Transform'!$A$2:$A$2336,'Medical Exam Transform'!$G$2:$G$2336)</f>
        <v>0</v>
      </c>
      <c r="I722" s="14" t="str">
        <f>_xlfn.XLOOKUP(A722,'Medical Exam Transform'!$A$2:$A$2336,'Medical Exam Transform'!$H$2:$H$2336)</f>
        <v>No</v>
      </c>
      <c r="J722" s="14" t="str">
        <f>_xlfn.XLOOKUP(A722,'Medical Exam Transform'!$A$2:$A$2336,'Medical Exam Transform'!$I$2:$I$2336)</f>
        <v>Obesity</v>
      </c>
      <c r="K722" s="14" t="str">
        <f>_xlfn.XLOOKUP(A722,'Medical Exam Transform'!$A$2:$A$2336,'Medical Exam Transform'!$J$2:$J$2336)</f>
        <v>Normal</v>
      </c>
      <c r="L722" s="60">
        <f>_xlfn.XLOOKUP(A722,'Hospitalisation Transform'!$A$2:$A$2344,'Hospitalisation Transform'!$B$2:$B$2344)</f>
        <v>33493</v>
      </c>
      <c r="M722" s="82">
        <f>_xlfn.XLOOKUP(A722,'Hospitalisation Transform'!$A$2:$A$2344,'Hospitalisation Transform'!$D$2:$D$2344)</f>
        <v>14081.93</v>
      </c>
      <c r="N722" s="14" t="str">
        <f>_xlfn.XLOOKUP(A722,'Hospitalisation Transform'!$A$2:$A$2344,'Hospitalisation Transform'!$E$2:$E$2344)</f>
        <v>tier - 2</v>
      </c>
      <c r="O722" s="14" t="str">
        <f>_xlfn.XLOOKUP(A722,'Hospitalisation Transform'!$A$2:$A$2344,'Hospitalisation Transform'!$F$2:$F$2344)</f>
        <v>tier - 3</v>
      </c>
      <c r="P722" s="14" t="str">
        <f>_xlfn.XLOOKUP(A722,'Hospitalisation Transform'!$A$2:$A$2344,'Hospitalisation Transform'!$G$2:$G$2344)</f>
        <v>R1012</v>
      </c>
      <c r="Q722" s="14">
        <f>_xlfn.XLOOKUP(A722,'Hospitalisation Transform'!$A$2:$A$2344,'Hospitalisation Transform'!$H$2:$H$2344)</f>
        <v>32</v>
      </c>
    </row>
    <row r="723" spans="1:17" ht="15.5" x14ac:dyDescent="0.35">
      <c r="A723" s="59" t="s">
        <v>1650</v>
      </c>
      <c r="B723" s="39" t="str">
        <f>_xlfn.XLOOKUP(A723,'Customer Names Transform'!$A$2:$A$2336,'Customer Names Transform'!$D$2:$D$2336)</f>
        <v>Natalie</v>
      </c>
      <c r="C723" s="28">
        <f>_xlfn.XLOOKUP(A723,'Medical Exam Transform'!$A$2:$A$2336,'Medical Exam Transform'!$B$2:$B$2336)</f>
        <v>31.73</v>
      </c>
      <c r="D723" s="14">
        <f>_xlfn.XLOOKUP(A723,'Medical Exam Transform'!$A$2:$A$2336,'Medical Exam Transform'!$C$2:$C$2336)</f>
        <v>7</v>
      </c>
      <c r="E723" s="14" t="str">
        <f>_xlfn.XLOOKUP(A723,'Medical Exam Transform'!$A$2:$A$2336,'Medical Exam Transform'!$D$2:$D$2336)</f>
        <v>No</v>
      </c>
      <c r="F723" s="14" t="str">
        <f>_xlfn.XLOOKUP(A723,'Medical Exam Transform'!$A$2:$A$2336,'Medical Exam Transform'!$E$2:$E$2336)</f>
        <v>No</v>
      </c>
      <c r="G723" s="14" t="str">
        <f>_xlfn.XLOOKUP(A723,'Medical Exam Transform'!$A$2:$A$2336,'Medical Exam Transform'!$F$2:$F$2336)</f>
        <v>No</v>
      </c>
      <c r="H723" s="14">
        <f>_xlfn.XLOOKUP(A723,'Medical Exam Transform'!$A$2:$A$2336,'Medical Exam Transform'!$G$2:$G$2336)</f>
        <v>0</v>
      </c>
      <c r="I723" s="14" t="str">
        <f>_xlfn.XLOOKUP(A723,'Medical Exam Transform'!$A$2:$A$2336,'Medical Exam Transform'!$H$2:$H$2336)</f>
        <v>No</v>
      </c>
      <c r="J723" s="14" t="str">
        <f>_xlfn.XLOOKUP(A723,'Medical Exam Transform'!$A$2:$A$2336,'Medical Exam Transform'!$I$2:$I$2336)</f>
        <v>Obesity</v>
      </c>
      <c r="K723" s="14" t="str">
        <f>_xlfn.XLOOKUP(A723,'Medical Exam Transform'!$A$2:$A$2336,'Medical Exam Transform'!$J$2:$J$2336)</f>
        <v>Diabetes</v>
      </c>
      <c r="L723" s="60">
        <f>_xlfn.XLOOKUP(A723,'Hospitalisation Transform'!$A$2:$A$2344,'Hospitalisation Transform'!$B$2:$B$2344)</f>
        <v>22228</v>
      </c>
      <c r="M723" s="82">
        <f>_xlfn.XLOOKUP(A723,'Hospitalisation Transform'!$A$2:$A$2344,'Hospitalisation Transform'!$D$2:$D$2344)</f>
        <v>14043.48</v>
      </c>
      <c r="N723" s="14" t="str">
        <f>_xlfn.XLOOKUP(A723,'Hospitalisation Transform'!$A$2:$A$2344,'Hospitalisation Transform'!$E$2:$E$2344)</f>
        <v>tier - 2</v>
      </c>
      <c r="O723" s="14" t="str">
        <f>_xlfn.XLOOKUP(A723,'Hospitalisation Transform'!$A$2:$A$2344,'Hospitalisation Transform'!$F$2:$F$2344)</f>
        <v>tier - 3</v>
      </c>
      <c r="P723" s="14" t="str">
        <f>_xlfn.XLOOKUP(A723,'Hospitalisation Transform'!$A$2:$A$2344,'Hospitalisation Transform'!$G$2:$G$2344)</f>
        <v>R1024</v>
      </c>
      <c r="Q723" s="14">
        <f>_xlfn.XLOOKUP(A723,'Hospitalisation Transform'!$A$2:$A$2344,'Hospitalisation Transform'!$H$2:$H$2344)</f>
        <v>63</v>
      </c>
    </row>
    <row r="724" spans="1:17" ht="15.5" x14ac:dyDescent="0.35">
      <c r="A724" s="59" t="s">
        <v>1649</v>
      </c>
      <c r="B724" s="39" t="str">
        <f>_xlfn.XLOOKUP(A724,'Customer Names Transform'!$A$2:$A$2336,'Customer Names Transform'!$D$2:$D$2336)</f>
        <v>Melissa</v>
      </c>
      <c r="C724" s="28">
        <f>_xlfn.XLOOKUP(A724,'Medical Exam Transform'!$A$2:$A$2336,'Medical Exam Transform'!$B$2:$B$2336)</f>
        <v>32.1</v>
      </c>
      <c r="D724" s="14">
        <f>_xlfn.XLOOKUP(A724,'Medical Exam Transform'!$A$2:$A$2336,'Medical Exam Transform'!$C$2:$C$2336)</f>
        <v>6.57</v>
      </c>
      <c r="E724" s="14" t="str">
        <f>_xlfn.XLOOKUP(A724,'Medical Exam Transform'!$A$2:$A$2336,'Medical Exam Transform'!$D$2:$D$2336)</f>
        <v>Yes</v>
      </c>
      <c r="F724" s="14" t="str">
        <f>_xlfn.XLOOKUP(A724,'Medical Exam Transform'!$A$2:$A$2336,'Medical Exam Transform'!$E$2:$E$2336)</f>
        <v>No</v>
      </c>
      <c r="G724" s="14" t="str">
        <f>_xlfn.XLOOKUP(A724,'Medical Exam Transform'!$A$2:$A$2336,'Medical Exam Transform'!$F$2:$F$2336)</f>
        <v>Yes</v>
      </c>
      <c r="H724" s="14">
        <f>_xlfn.XLOOKUP(A724,'Medical Exam Transform'!$A$2:$A$2336,'Medical Exam Transform'!$G$2:$G$2336)</f>
        <v>1</v>
      </c>
      <c r="I724" s="14" t="str">
        <f>_xlfn.XLOOKUP(A724,'Medical Exam Transform'!$A$2:$A$2336,'Medical Exam Transform'!$H$2:$H$2336)</f>
        <v>No</v>
      </c>
      <c r="J724" s="14" t="str">
        <f>_xlfn.XLOOKUP(A724,'Medical Exam Transform'!$A$2:$A$2336,'Medical Exam Transform'!$I$2:$I$2336)</f>
        <v>Obesity</v>
      </c>
      <c r="K724" s="14" t="str">
        <f>_xlfn.XLOOKUP(A724,'Medical Exam Transform'!$A$2:$A$2336,'Medical Exam Transform'!$J$2:$J$2336)</f>
        <v>Normal</v>
      </c>
      <c r="L724" s="60">
        <f>_xlfn.XLOOKUP(A724,'Hospitalisation Transform'!$A$2:$A$2344,'Hospitalisation Transform'!$B$2:$B$2344)</f>
        <v>23200</v>
      </c>
      <c r="M724" s="82">
        <f>_xlfn.XLOOKUP(A724,'Hospitalisation Transform'!$A$2:$A$2344,'Hospitalisation Transform'!$D$2:$D$2344)</f>
        <v>14007.22</v>
      </c>
      <c r="N724" s="14" t="str">
        <f>_xlfn.XLOOKUP(A724,'Hospitalisation Transform'!$A$2:$A$2344,'Hospitalisation Transform'!$E$2:$E$2344)</f>
        <v>tier - 2</v>
      </c>
      <c r="O724" s="14" t="str">
        <f>_xlfn.XLOOKUP(A724,'Hospitalisation Transform'!$A$2:$A$2344,'Hospitalisation Transform'!$F$2:$F$2344)</f>
        <v>tier - 3</v>
      </c>
      <c r="P724" s="14" t="str">
        <f>_xlfn.XLOOKUP(A724,'Hospitalisation Transform'!$A$2:$A$2344,'Hospitalisation Transform'!$G$2:$G$2344)</f>
        <v>R1011</v>
      </c>
      <c r="Q724" s="14">
        <f>_xlfn.XLOOKUP(A724,'Hospitalisation Transform'!$A$2:$A$2344,'Hospitalisation Transform'!$H$2:$H$2344)</f>
        <v>60</v>
      </c>
    </row>
    <row r="725" spans="1:17" ht="15.5" x14ac:dyDescent="0.35">
      <c r="A725" s="59" t="s">
        <v>1648</v>
      </c>
      <c r="B725" s="39" t="str">
        <f>_xlfn.XLOOKUP(A725,'Customer Names Transform'!$A$2:$A$2336,'Customer Names Transform'!$D$2:$D$2336)</f>
        <v>Laura P.</v>
      </c>
      <c r="C725" s="28">
        <f>_xlfn.XLOOKUP(A725,'Medical Exam Transform'!$A$2:$A$2336,'Medical Exam Transform'!$B$2:$B$2336)</f>
        <v>27.83</v>
      </c>
      <c r="D725" s="14">
        <f>_xlfn.XLOOKUP(A725,'Medical Exam Transform'!$A$2:$A$2336,'Medical Exam Transform'!$C$2:$C$2336)</f>
        <v>11.61</v>
      </c>
      <c r="E725" s="14" t="str">
        <f>_xlfn.XLOOKUP(A725,'Medical Exam Transform'!$A$2:$A$2336,'Medical Exam Transform'!$D$2:$D$2336)</f>
        <v>Yes</v>
      </c>
      <c r="F725" s="14" t="str">
        <f>_xlfn.XLOOKUP(A725,'Medical Exam Transform'!$A$2:$A$2336,'Medical Exam Transform'!$E$2:$E$2336)</f>
        <v>No</v>
      </c>
      <c r="G725" s="14" t="str">
        <f>_xlfn.XLOOKUP(A725,'Medical Exam Transform'!$A$2:$A$2336,'Medical Exam Transform'!$F$2:$F$2336)</f>
        <v>Yes</v>
      </c>
      <c r="H725" s="14">
        <f>_xlfn.XLOOKUP(A725,'Medical Exam Transform'!$A$2:$A$2336,'Medical Exam Transform'!$G$2:$G$2336)</f>
        <v>1</v>
      </c>
      <c r="I725" s="14" t="str">
        <f>_xlfn.XLOOKUP(A725,'Medical Exam Transform'!$A$2:$A$2336,'Medical Exam Transform'!$H$2:$H$2336)</f>
        <v>No</v>
      </c>
      <c r="J725" s="14" t="str">
        <f>_xlfn.XLOOKUP(A725,'Medical Exam Transform'!$A$2:$A$2336,'Medical Exam Transform'!$I$2:$I$2336)</f>
        <v>Overweight</v>
      </c>
      <c r="K725" s="14" t="str">
        <f>_xlfn.XLOOKUP(A725,'Medical Exam Transform'!$A$2:$A$2336,'Medical Exam Transform'!$J$2:$J$2336)</f>
        <v>Diabetes</v>
      </c>
      <c r="L725" s="60">
        <f>_xlfn.XLOOKUP(A725,'Hospitalisation Transform'!$A$2:$A$2344,'Hospitalisation Transform'!$B$2:$B$2344)</f>
        <v>23198</v>
      </c>
      <c r="M725" s="82">
        <f>_xlfn.XLOOKUP(A725,'Hospitalisation Transform'!$A$2:$A$2344,'Hospitalisation Transform'!$D$2:$D$2344)</f>
        <v>14001.29</v>
      </c>
      <c r="N725" s="14" t="str">
        <f>_xlfn.XLOOKUP(A725,'Hospitalisation Transform'!$A$2:$A$2344,'Hospitalisation Transform'!$E$2:$E$2344)</f>
        <v>tier - 2</v>
      </c>
      <c r="O725" s="14" t="str">
        <f>_xlfn.XLOOKUP(A725,'Hospitalisation Transform'!$A$2:$A$2344,'Hospitalisation Transform'!$F$2:$F$2344)</f>
        <v>tier - 2</v>
      </c>
      <c r="P725" s="14" t="str">
        <f>_xlfn.XLOOKUP(A725,'Hospitalisation Transform'!$A$2:$A$2344,'Hospitalisation Transform'!$G$2:$G$2344)</f>
        <v>R1013</v>
      </c>
      <c r="Q725" s="14">
        <f>_xlfn.XLOOKUP(A725,'Hospitalisation Transform'!$A$2:$A$2344,'Hospitalisation Transform'!$H$2:$H$2344)</f>
        <v>60</v>
      </c>
    </row>
    <row r="726" spans="1:17" ht="15.5" x14ac:dyDescent="0.35">
      <c r="A726" s="59" t="s">
        <v>1647</v>
      </c>
      <c r="B726" s="39" t="str">
        <f>_xlfn.XLOOKUP(A726,'Customer Names Transform'!$A$2:$A$2336,'Customer Names Transform'!$D$2:$D$2336)</f>
        <v>Lisa</v>
      </c>
      <c r="C726" s="28">
        <f>_xlfn.XLOOKUP(A726,'Medical Exam Transform'!$A$2:$A$2336,'Medical Exam Transform'!$B$2:$B$2336)</f>
        <v>27.72</v>
      </c>
      <c r="D726" s="14">
        <f>_xlfn.XLOOKUP(A726,'Medical Exam Transform'!$A$2:$A$2336,'Medical Exam Transform'!$C$2:$C$2336)</f>
        <v>8.16</v>
      </c>
      <c r="E726" s="14" t="str">
        <f>_xlfn.XLOOKUP(A726,'Medical Exam Transform'!$A$2:$A$2336,'Medical Exam Transform'!$D$2:$D$2336)</f>
        <v>Yes</v>
      </c>
      <c r="F726" s="14" t="str">
        <f>_xlfn.XLOOKUP(A726,'Medical Exam Transform'!$A$2:$A$2336,'Medical Exam Transform'!$E$2:$E$2336)</f>
        <v>No</v>
      </c>
      <c r="G726" s="14" t="str">
        <f>_xlfn.XLOOKUP(A726,'Medical Exam Transform'!$A$2:$A$2336,'Medical Exam Transform'!$F$2:$F$2336)</f>
        <v>Yes</v>
      </c>
      <c r="H726" s="14">
        <f>_xlfn.XLOOKUP(A726,'Medical Exam Transform'!$A$2:$A$2336,'Medical Exam Transform'!$G$2:$G$2336)</f>
        <v>1</v>
      </c>
      <c r="I726" s="14" t="str">
        <f>_xlfn.XLOOKUP(A726,'Medical Exam Transform'!$A$2:$A$2336,'Medical Exam Transform'!$H$2:$H$2336)</f>
        <v>No</v>
      </c>
      <c r="J726" s="14" t="str">
        <f>_xlfn.XLOOKUP(A726,'Medical Exam Transform'!$A$2:$A$2336,'Medical Exam Transform'!$I$2:$I$2336)</f>
        <v>Overweight</v>
      </c>
      <c r="K726" s="14" t="str">
        <f>_xlfn.XLOOKUP(A726,'Medical Exam Transform'!$A$2:$A$2336,'Medical Exam Transform'!$J$2:$J$2336)</f>
        <v>Normal</v>
      </c>
      <c r="L726" s="60">
        <f>_xlfn.XLOOKUP(A726,'Hospitalisation Transform'!$A$2:$A$2344,'Hospitalisation Transform'!$B$2:$B$2344)</f>
        <v>23368</v>
      </c>
      <c r="M726" s="82">
        <f>_xlfn.XLOOKUP(A726,'Hospitalisation Transform'!$A$2:$A$2344,'Hospitalisation Transform'!$D$2:$D$2344)</f>
        <v>14001.13</v>
      </c>
      <c r="N726" s="14" t="str">
        <f>_xlfn.XLOOKUP(A726,'Hospitalisation Transform'!$A$2:$A$2344,'Hospitalisation Transform'!$E$2:$E$2344)</f>
        <v>tier - 2</v>
      </c>
      <c r="O726" s="14" t="str">
        <f>_xlfn.XLOOKUP(A726,'Hospitalisation Transform'!$A$2:$A$2344,'Hospitalisation Transform'!$F$2:$F$2344)</f>
        <v>tier - 1</v>
      </c>
      <c r="P726" s="14" t="str">
        <f>_xlfn.XLOOKUP(A726,'Hospitalisation Transform'!$A$2:$A$2344,'Hospitalisation Transform'!$G$2:$G$2344)</f>
        <v>R1013</v>
      </c>
      <c r="Q726" s="14">
        <f>_xlfn.XLOOKUP(A726,'Hospitalisation Transform'!$A$2:$A$2344,'Hospitalisation Transform'!$H$2:$H$2344)</f>
        <v>59</v>
      </c>
    </row>
    <row r="727" spans="1:17" ht="15.5" x14ac:dyDescent="0.35">
      <c r="A727" s="59" t="s">
        <v>1646</v>
      </c>
      <c r="B727" s="39" t="str">
        <f>_xlfn.XLOOKUP(A727,'Customer Names Transform'!$A$2:$A$2336,'Customer Names Transform'!$D$2:$D$2336)</f>
        <v>William D. Jr.</v>
      </c>
      <c r="C727" s="28">
        <f>_xlfn.XLOOKUP(A727,'Medical Exam Transform'!$A$2:$A$2336,'Medical Exam Transform'!$B$2:$B$2336)</f>
        <v>36.765000000000001</v>
      </c>
      <c r="D727" s="14">
        <f>_xlfn.XLOOKUP(A727,'Medical Exam Transform'!$A$2:$A$2336,'Medical Exam Transform'!$C$2:$C$2336)</f>
        <v>4.4800000000000004</v>
      </c>
      <c r="E727" s="14" t="str">
        <f>_xlfn.XLOOKUP(A727,'Medical Exam Transform'!$A$2:$A$2336,'Medical Exam Transform'!$D$2:$D$2336)</f>
        <v>Yes</v>
      </c>
      <c r="F727" s="14" t="str">
        <f>_xlfn.XLOOKUP(A727,'Medical Exam Transform'!$A$2:$A$2336,'Medical Exam Transform'!$E$2:$E$2336)</f>
        <v>No</v>
      </c>
      <c r="G727" s="14" t="str">
        <f>_xlfn.XLOOKUP(A727,'Medical Exam Transform'!$A$2:$A$2336,'Medical Exam Transform'!$F$2:$F$2336)</f>
        <v>No</v>
      </c>
      <c r="H727" s="14">
        <f>_xlfn.XLOOKUP(A727,'Medical Exam Transform'!$A$2:$A$2336,'Medical Exam Transform'!$G$2:$G$2336)</f>
        <v>2</v>
      </c>
      <c r="I727" s="14" t="str">
        <f>_xlfn.XLOOKUP(A727,'Medical Exam Transform'!$A$2:$A$2336,'Medical Exam Transform'!$H$2:$H$2336)</f>
        <v>No</v>
      </c>
      <c r="J727" s="14" t="str">
        <f>_xlfn.XLOOKUP(A727,'Medical Exam Transform'!$A$2:$A$2336,'Medical Exam Transform'!$I$2:$I$2336)</f>
        <v>Obesity</v>
      </c>
      <c r="K727" s="14" t="str">
        <f>_xlfn.XLOOKUP(A727,'Medical Exam Transform'!$A$2:$A$2336,'Medical Exam Transform'!$J$2:$J$2336)</f>
        <v>Normal</v>
      </c>
      <c r="L727" s="60">
        <f>_xlfn.XLOOKUP(A727,'Hospitalisation Transform'!$A$2:$A$2344,'Hospitalisation Transform'!$B$2:$B$2344)</f>
        <v>21799</v>
      </c>
      <c r="M727" s="82">
        <f>_xlfn.XLOOKUP(A727,'Hospitalisation Transform'!$A$2:$A$2344,'Hospitalisation Transform'!$D$2:$D$2344)</f>
        <v>13981.85</v>
      </c>
      <c r="N727" s="14" t="str">
        <f>_xlfn.XLOOKUP(A727,'Hospitalisation Transform'!$A$2:$A$2344,'Hospitalisation Transform'!$E$2:$E$2344)</f>
        <v>tier - 2</v>
      </c>
      <c r="O727" s="14" t="str">
        <f>_xlfn.XLOOKUP(A727,'Hospitalisation Transform'!$A$2:$A$2344,'Hospitalisation Transform'!$F$2:$F$2344)</f>
        <v>tier - 1</v>
      </c>
      <c r="P727" s="14" t="str">
        <f>_xlfn.XLOOKUP(A727,'Hospitalisation Transform'!$A$2:$A$2344,'Hospitalisation Transform'!$G$2:$G$2344)</f>
        <v>R1016</v>
      </c>
      <c r="Q727" s="14">
        <f>_xlfn.XLOOKUP(A727,'Hospitalisation Transform'!$A$2:$A$2344,'Hospitalisation Transform'!$H$2:$H$2344)</f>
        <v>64</v>
      </c>
    </row>
    <row r="728" spans="1:17" ht="15.5" x14ac:dyDescent="0.35">
      <c r="A728" s="59" t="s">
        <v>1645</v>
      </c>
      <c r="B728" s="39" t="str">
        <f>_xlfn.XLOOKUP(A728,'Customer Names Transform'!$A$2:$A$2336,'Customer Names Transform'!$D$2:$D$2336)</f>
        <v>James</v>
      </c>
      <c r="C728" s="28">
        <f>_xlfn.XLOOKUP(A728,'Medical Exam Transform'!$A$2:$A$2336,'Medical Exam Transform'!$B$2:$B$2336)</f>
        <v>48.36</v>
      </c>
      <c r="D728" s="14">
        <f>_xlfn.XLOOKUP(A728,'Medical Exam Transform'!$A$2:$A$2336,'Medical Exam Transform'!$C$2:$C$2336)</f>
        <v>4.08</v>
      </c>
      <c r="E728" s="14" t="str">
        <f>_xlfn.XLOOKUP(A728,'Medical Exam Transform'!$A$2:$A$2336,'Medical Exam Transform'!$D$2:$D$2336)</f>
        <v>No</v>
      </c>
      <c r="F728" s="14" t="str">
        <f>_xlfn.XLOOKUP(A728,'Medical Exam Transform'!$A$2:$A$2336,'Medical Exam Transform'!$E$2:$E$2336)</f>
        <v>No</v>
      </c>
      <c r="G728" s="14" t="str">
        <f>_xlfn.XLOOKUP(A728,'Medical Exam Transform'!$A$2:$A$2336,'Medical Exam Transform'!$F$2:$F$2336)</f>
        <v>No</v>
      </c>
      <c r="H728" s="14">
        <f>_xlfn.XLOOKUP(A728,'Medical Exam Transform'!$A$2:$A$2336,'Medical Exam Transform'!$G$2:$G$2336)</f>
        <v>0</v>
      </c>
      <c r="I728" s="14" t="str">
        <f>_xlfn.XLOOKUP(A728,'Medical Exam Transform'!$A$2:$A$2336,'Medical Exam Transform'!$H$2:$H$2336)</f>
        <v>No</v>
      </c>
      <c r="J728" s="14" t="str">
        <f>_xlfn.XLOOKUP(A728,'Medical Exam Transform'!$A$2:$A$2336,'Medical Exam Transform'!$I$2:$I$2336)</f>
        <v>Obesity</v>
      </c>
      <c r="K728" s="14" t="str">
        <f>_xlfn.XLOOKUP(A728,'Medical Exam Transform'!$A$2:$A$2336,'Medical Exam Transform'!$J$2:$J$2336)</f>
        <v>Prediabetes</v>
      </c>
      <c r="L728" s="60">
        <f>_xlfn.XLOOKUP(A728,'Hospitalisation Transform'!$A$2:$A$2344,'Hospitalisation Transform'!$B$2:$B$2344)</f>
        <v>33067</v>
      </c>
      <c r="M728" s="82">
        <f>_xlfn.XLOOKUP(A728,'Hospitalisation Transform'!$A$2:$A$2344,'Hospitalisation Transform'!$D$2:$D$2344)</f>
        <v>13979.45</v>
      </c>
      <c r="N728" s="14" t="str">
        <f>_xlfn.XLOOKUP(A728,'Hospitalisation Transform'!$A$2:$A$2344,'Hospitalisation Transform'!$E$2:$E$2344)</f>
        <v>tier - 2</v>
      </c>
      <c r="O728" s="14" t="str">
        <f>_xlfn.XLOOKUP(A728,'Hospitalisation Transform'!$A$2:$A$2344,'Hospitalisation Transform'!$F$2:$F$2344)</f>
        <v>tier - 1</v>
      </c>
      <c r="P728" s="14" t="str">
        <f>_xlfn.XLOOKUP(A728,'Hospitalisation Transform'!$A$2:$A$2344,'Hospitalisation Transform'!$G$2:$G$2344)</f>
        <v>R1023</v>
      </c>
      <c r="Q728" s="14">
        <f>_xlfn.XLOOKUP(A728,'Hospitalisation Transform'!$A$2:$A$2344,'Hospitalisation Transform'!$H$2:$H$2344)</f>
        <v>33</v>
      </c>
    </row>
    <row r="729" spans="1:17" ht="15.5" x14ac:dyDescent="0.35">
      <c r="A729" s="59" t="s">
        <v>1644</v>
      </c>
      <c r="B729" s="39" t="str">
        <f>_xlfn.XLOOKUP(A729,'Customer Names Transform'!$A$2:$A$2336,'Customer Names Transform'!$D$2:$D$2336)</f>
        <v>John</v>
      </c>
      <c r="C729" s="28">
        <f>_xlfn.XLOOKUP(A729,'Medical Exam Transform'!$A$2:$A$2336,'Medical Exam Transform'!$B$2:$B$2336)</f>
        <v>31.445</v>
      </c>
      <c r="D729" s="14">
        <f>_xlfn.XLOOKUP(A729,'Medical Exam Transform'!$A$2:$A$2336,'Medical Exam Transform'!$C$2:$C$2336)</f>
        <v>4.4000000000000004</v>
      </c>
      <c r="E729" s="14" t="str">
        <f>_xlfn.XLOOKUP(A729,'Medical Exam Transform'!$A$2:$A$2336,'Medical Exam Transform'!$D$2:$D$2336)</f>
        <v>Yes</v>
      </c>
      <c r="F729" s="14" t="str">
        <f>_xlfn.XLOOKUP(A729,'Medical Exam Transform'!$A$2:$A$2336,'Medical Exam Transform'!$E$2:$E$2336)</f>
        <v>No</v>
      </c>
      <c r="G729" s="14" t="str">
        <f>_xlfn.XLOOKUP(A729,'Medical Exam Transform'!$A$2:$A$2336,'Medical Exam Transform'!$F$2:$F$2336)</f>
        <v>No</v>
      </c>
      <c r="H729" s="14">
        <f>_xlfn.XLOOKUP(A729,'Medical Exam Transform'!$A$2:$A$2336,'Medical Exam Transform'!$G$2:$G$2336)</f>
        <v>2</v>
      </c>
      <c r="I729" s="14" t="str">
        <f>_xlfn.XLOOKUP(A729,'Medical Exam Transform'!$A$2:$A$2336,'Medical Exam Transform'!$H$2:$H$2336)</f>
        <v>No</v>
      </c>
      <c r="J729" s="14" t="str">
        <f>_xlfn.XLOOKUP(A729,'Medical Exam Transform'!$A$2:$A$2336,'Medical Exam Transform'!$I$2:$I$2336)</f>
        <v>Obesity</v>
      </c>
      <c r="K729" s="14" t="str">
        <f>_xlfn.XLOOKUP(A729,'Medical Exam Transform'!$A$2:$A$2336,'Medical Exam Transform'!$J$2:$J$2336)</f>
        <v>Prediabetes</v>
      </c>
      <c r="L729" s="60">
        <f>_xlfn.XLOOKUP(A729,'Hospitalisation Transform'!$A$2:$A$2344,'Hospitalisation Transform'!$B$2:$B$2344)</f>
        <v>21791</v>
      </c>
      <c r="M729" s="82">
        <f>_xlfn.XLOOKUP(A729,'Hospitalisation Transform'!$A$2:$A$2344,'Hospitalisation Transform'!$D$2:$D$2344)</f>
        <v>13974.46</v>
      </c>
      <c r="N729" s="14" t="str">
        <f>_xlfn.XLOOKUP(A729,'Hospitalisation Transform'!$A$2:$A$2344,'Hospitalisation Transform'!$E$2:$E$2344)</f>
        <v>tier - 2</v>
      </c>
      <c r="O729" s="14" t="str">
        <f>_xlfn.XLOOKUP(A729,'Hospitalisation Transform'!$A$2:$A$2344,'Hospitalisation Transform'!$F$2:$F$2344)</f>
        <v>tier - 2</v>
      </c>
      <c r="P729" s="14" t="str">
        <f>_xlfn.XLOOKUP(A729,'Hospitalisation Transform'!$A$2:$A$2344,'Hospitalisation Transform'!$G$2:$G$2344)</f>
        <v>R1019</v>
      </c>
      <c r="Q729" s="14">
        <f>_xlfn.XLOOKUP(A729,'Hospitalisation Transform'!$A$2:$A$2344,'Hospitalisation Transform'!$H$2:$H$2344)</f>
        <v>64</v>
      </c>
    </row>
    <row r="730" spans="1:17" ht="15.5" x14ac:dyDescent="0.35">
      <c r="A730" s="59" t="s">
        <v>1643</v>
      </c>
      <c r="B730" s="39" t="str">
        <f>_xlfn.XLOOKUP(A730,'Customer Names Transform'!$A$2:$A$2336,'Customer Names Transform'!$D$2:$D$2336)</f>
        <v>Adam S</v>
      </c>
      <c r="C730" s="28">
        <f>_xlfn.XLOOKUP(A730,'Medical Exam Transform'!$A$2:$A$2336,'Medical Exam Transform'!$B$2:$B$2336)</f>
        <v>27.55</v>
      </c>
      <c r="D730" s="14">
        <f>_xlfn.XLOOKUP(A730,'Medical Exam Transform'!$A$2:$A$2336,'Medical Exam Transform'!$C$2:$C$2336)</f>
        <v>9.02</v>
      </c>
      <c r="E730" s="14" t="str">
        <f>_xlfn.XLOOKUP(A730,'Medical Exam Transform'!$A$2:$A$2336,'Medical Exam Transform'!$D$2:$D$2336)</f>
        <v>No</v>
      </c>
      <c r="F730" s="14" t="str">
        <f>_xlfn.XLOOKUP(A730,'Medical Exam Transform'!$A$2:$A$2336,'Medical Exam Transform'!$E$2:$E$2336)</f>
        <v>No</v>
      </c>
      <c r="G730" s="14" t="str">
        <f>_xlfn.XLOOKUP(A730,'Medical Exam Transform'!$A$2:$A$2336,'Medical Exam Transform'!$F$2:$F$2336)</f>
        <v>No</v>
      </c>
      <c r="H730" s="14">
        <f>_xlfn.XLOOKUP(A730,'Medical Exam Transform'!$A$2:$A$2336,'Medical Exam Transform'!$G$2:$G$2336)</f>
        <v>0</v>
      </c>
      <c r="I730" s="14" t="str">
        <f>_xlfn.XLOOKUP(A730,'Medical Exam Transform'!$A$2:$A$2336,'Medical Exam Transform'!$H$2:$H$2336)</f>
        <v>No</v>
      </c>
      <c r="J730" s="14" t="str">
        <f>_xlfn.XLOOKUP(A730,'Medical Exam Transform'!$A$2:$A$2336,'Medical Exam Transform'!$I$2:$I$2336)</f>
        <v>Overweight</v>
      </c>
      <c r="K730" s="14" t="str">
        <f>_xlfn.XLOOKUP(A730,'Medical Exam Transform'!$A$2:$A$2336,'Medical Exam Transform'!$J$2:$J$2336)</f>
        <v>Diabetes</v>
      </c>
      <c r="L730" s="60">
        <f>_xlfn.XLOOKUP(A730,'Hospitalisation Transform'!$A$2:$A$2344,'Hospitalisation Transform'!$B$2:$B$2344)</f>
        <v>22085</v>
      </c>
      <c r="M730" s="82">
        <f>_xlfn.XLOOKUP(A730,'Hospitalisation Transform'!$A$2:$A$2344,'Hospitalisation Transform'!$D$2:$D$2344)</f>
        <v>13937.67</v>
      </c>
      <c r="N730" s="14" t="str">
        <f>_xlfn.XLOOKUP(A730,'Hospitalisation Transform'!$A$2:$A$2344,'Hospitalisation Transform'!$E$2:$E$2344)</f>
        <v>tier - 2</v>
      </c>
      <c r="O730" s="14" t="str">
        <f>_xlfn.XLOOKUP(A730,'Hospitalisation Transform'!$A$2:$A$2344,'Hospitalisation Transform'!$F$2:$F$2344)</f>
        <v>tier - 1</v>
      </c>
      <c r="P730" s="14" t="str">
        <f>_xlfn.XLOOKUP(A730,'Hospitalisation Transform'!$A$2:$A$2344,'Hospitalisation Transform'!$G$2:$G$2344)</f>
        <v>R1012</v>
      </c>
      <c r="Q730" s="14">
        <f>_xlfn.XLOOKUP(A730,'Hospitalisation Transform'!$A$2:$A$2344,'Hospitalisation Transform'!$H$2:$H$2344)</f>
        <v>63</v>
      </c>
    </row>
    <row r="731" spans="1:17" ht="15.5" x14ac:dyDescent="0.35">
      <c r="A731" s="59" t="s">
        <v>1642</v>
      </c>
      <c r="B731" s="39" t="str">
        <f>_xlfn.XLOOKUP(A731,'Customer Names Transform'!$A$2:$A$2336,'Customer Names Transform'!$D$2:$D$2336)</f>
        <v>Armando</v>
      </c>
      <c r="C731" s="28">
        <f>_xlfn.XLOOKUP(A731,'Medical Exam Transform'!$A$2:$A$2336,'Medical Exam Transform'!$B$2:$B$2336)</f>
        <v>33.11</v>
      </c>
      <c r="D731" s="14">
        <f>_xlfn.XLOOKUP(A731,'Medical Exam Transform'!$A$2:$A$2336,'Medical Exam Transform'!$C$2:$C$2336)</f>
        <v>8.06</v>
      </c>
      <c r="E731" s="14" t="str">
        <f>_xlfn.XLOOKUP(A731,'Medical Exam Transform'!$A$2:$A$2336,'Medical Exam Transform'!$D$2:$D$2336)</f>
        <v>No</v>
      </c>
      <c r="F731" s="14" t="str">
        <f>_xlfn.XLOOKUP(A731,'Medical Exam Transform'!$A$2:$A$2336,'Medical Exam Transform'!$E$2:$E$2336)</f>
        <v>No</v>
      </c>
      <c r="G731" s="14" t="str">
        <f>_xlfn.XLOOKUP(A731,'Medical Exam Transform'!$A$2:$A$2336,'Medical Exam Transform'!$F$2:$F$2336)</f>
        <v>No</v>
      </c>
      <c r="H731" s="14">
        <f>_xlfn.XLOOKUP(A731,'Medical Exam Transform'!$A$2:$A$2336,'Medical Exam Transform'!$G$2:$G$2336)</f>
        <v>0</v>
      </c>
      <c r="I731" s="14" t="str">
        <f>_xlfn.XLOOKUP(A731,'Medical Exam Transform'!$A$2:$A$2336,'Medical Exam Transform'!$H$2:$H$2336)</f>
        <v>No</v>
      </c>
      <c r="J731" s="14" t="str">
        <f>_xlfn.XLOOKUP(A731,'Medical Exam Transform'!$A$2:$A$2336,'Medical Exam Transform'!$I$2:$I$2336)</f>
        <v>Obesity</v>
      </c>
      <c r="K731" s="14" t="str">
        <f>_xlfn.XLOOKUP(A731,'Medical Exam Transform'!$A$2:$A$2336,'Medical Exam Transform'!$J$2:$J$2336)</f>
        <v>Normal</v>
      </c>
      <c r="L731" s="60">
        <f>_xlfn.XLOOKUP(A731,'Hospitalisation Transform'!$A$2:$A$2344,'Hospitalisation Transform'!$B$2:$B$2344)</f>
        <v>22854</v>
      </c>
      <c r="M731" s="82">
        <f>_xlfn.XLOOKUP(A731,'Hospitalisation Transform'!$A$2:$A$2344,'Hospitalisation Transform'!$D$2:$D$2344)</f>
        <v>13919.82</v>
      </c>
      <c r="N731" s="14" t="str">
        <f>_xlfn.XLOOKUP(A731,'Hospitalisation Transform'!$A$2:$A$2344,'Hospitalisation Transform'!$E$2:$E$2344)</f>
        <v>tier - 2</v>
      </c>
      <c r="O731" s="14" t="str">
        <f>_xlfn.XLOOKUP(A731,'Hospitalisation Transform'!$A$2:$A$2344,'Hospitalisation Transform'!$F$2:$F$2344)</f>
        <v>tier - 2</v>
      </c>
      <c r="P731" s="14" t="str">
        <f>_xlfn.XLOOKUP(A731,'Hospitalisation Transform'!$A$2:$A$2344,'Hospitalisation Transform'!$G$2:$G$2344)</f>
        <v>R1013</v>
      </c>
      <c r="Q731" s="14">
        <f>_xlfn.XLOOKUP(A731,'Hospitalisation Transform'!$A$2:$A$2344,'Hospitalisation Transform'!$H$2:$H$2344)</f>
        <v>61</v>
      </c>
    </row>
    <row r="732" spans="1:17" ht="15.5" x14ac:dyDescent="0.35">
      <c r="A732" s="59" t="s">
        <v>1641</v>
      </c>
      <c r="B732" s="39" t="str">
        <f>_xlfn.XLOOKUP(A732,'Customer Names Transform'!$A$2:$A$2336,'Customer Names Transform'!$D$2:$D$2336)</f>
        <v>Dana</v>
      </c>
      <c r="C732" s="28">
        <f>_xlfn.XLOOKUP(A732,'Medical Exam Transform'!$A$2:$A$2336,'Medical Exam Transform'!$B$2:$B$2336)</f>
        <v>36.85</v>
      </c>
      <c r="D732" s="14">
        <f>_xlfn.XLOOKUP(A732,'Medical Exam Transform'!$A$2:$A$2336,'Medical Exam Transform'!$C$2:$C$2336)</f>
        <v>6.21</v>
      </c>
      <c r="E732" s="14" t="str">
        <f>_xlfn.XLOOKUP(A732,'Medical Exam Transform'!$A$2:$A$2336,'Medical Exam Transform'!$D$2:$D$2336)</f>
        <v>Yes</v>
      </c>
      <c r="F732" s="14" t="str">
        <f>_xlfn.XLOOKUP(A732,'Medical Exam Transform'!$A$2:$A$2336,'Medical Exam Transform'!$E$2:$E$2336)</f>
        <v>No</v>
      </c>
      <c r="G732" s="14" t="str">
        <f>_xlfn.XLOOKUP(A732,'Medical Exam Transform'!$A$2:$A$2336,'Medical Exam Transform'!$F$2:$F$2336)</f>
        <v>No</v>
      </c>
      <c r="H732" s="14">
        <f>_xlfn.XLOOKUP(A732,'Medical Exam Transform'!$A$2:$A$2336,'Medical Exam Transform'!$G$2:$G$2336)</f>
        <v>2</v>
      </c>
      <c r="I732" s="14" t="str">
        <f>_xlfn.XLOOKUP(A732,'Medical Exam Transform'!$A$2:$A$2336,'Medical Exam Transform'!$H$2:$H$2336)</f>
        <v>No</v>
      </c>
      <c r="J732" s="14" t="str">
        <f>_xlfn.XLOOKUP(A732,'Medical Exam Transform'!$A$2:$A$2336,'Medical Exam Transform'!$I$2:$I$2336)</f>
        <v>Obesity</v>
      </c>
      <c r="K732" s="14" t="str">
        <f>_xlfn.XLOOKUP(A732,'Medical Exam Transform'!$A$2:$A$2336,'Medical Exam Transform'!$J$2:$J$2336)</f>
        <v>Prediabetes</v>
      </c>
      <c r="L732" s="60">
        <f>_xlfn.XLOOKUP(A732,'Hospitalisation Transform'!$A$2:$A$2344,'Hospitalisation Transform'!$B$2:$B$2344)</f>
        <v>21738</v>
      </c>
      <c r="M732" s="82">
        <f>_xlfn.XLOOKUP(A732,'Hospitalisation Transform'!$A$2:$A$2344,'Hospitalisation Transform'!$D$2:$D$2344)</f>
        <v>13887.97</v>
      </c>
      <c r="N732" s="14" t="str">
        <f>_xlfn.XLOOKUP(A732,'Hospitalisation Transform'!$A$2:$A$2344,'Hospitalisation Transform'!$E$2:$E$2344)</f>
        <v>tier - 2</v>
      </c>
      <c r="O732" s="14" t="str">
        <f>_xlfn.XLOOKUP(A732,'Hospitalisation Transform'!$A$2:$A$2344,'Hospitalisation Transform'!$F$2:$F$2344)</f>
        <v>tier - 2</v>
      </c>
      <c r="P732" s="14" t="str">
        <f>_xlfn.XLOOKUP(A732,'Hospitalisation Transform'!$A$2:$A$2344,'Hospitalisation Transform'!$G$2:$G$2344)</f>
        <v>R1013</v>
      </c>
      <c r="Q732" s="14">
        <f>_xlfn.XLOOKUP(A732,'Hospitalisation Transform'!$A$2:$A$2344,'Hospitalisation Transform'!$H$2:$H$2344)</f>
        <v>64</v>
      </c>
    </row>
    <row r="733" spans="1:17" ht="15.5" x14ac:dyDescent="0.35">
      <c r="A733" s="59" t="s">
        <v>1640</v>
      </c>
      <c r="B733" s="39" t="str">
        <f>_xlfn.XLOOKUP(A733,'Customer Names Transform'!$A$2:$A$2336,'Customer Names Transform'!$D$2:$D$2336)</f>
        <v>Jennifer L</v>
      </c>
      <c r="C733" s="28">
        <f>_xlfn.XLOOKUP(A733,'Medical Exam Transform'!$A$2:$A$2336,'Medical Exam Transform'!$B$2:$B$2336)</f>
        <v>36.299999999999997</v>
      </c>
      <c r="D733" s="14">
        <f>_xlfn.XLOOKUP(A733,'Medical Exam Transform'!$A$2:$A$2336,'Medical Exam Transform'!$C$2:$C$2336)</f>
        <v>5.79</v>
      </c>
      <c r="E733" s="14" t="str">
        <f>_xlfn.XLOOKUP(A733,'Medical Exam Transform'!$A$2:$A$2336,'Medical Exam Transform'!$D$2:$D$2336)</f>
        <v>Yes</v>
      </c>
      <c r="F733" s="14" t="str">
        <f>_xlfn.XLOOKUP(A733,'Medical Exam Transform'!$A$2:$A$2336,'Medical Exam Transform'!$E$2:$E$2336)</f>
        <v>No</v>
      </c>
      <c r="G733" s="14" t="str">
        <f>_xlfn.XLOOKUP(A733,'Medical Exam Transform'!$A$2:$A$2336,'Medical Exam Transform'!$F$2:$F$2336)</f>
        <v>No</v>
      </c>
      <c r="H733" s="14">
        <f>_xlfn.XLOOKUP(A733,'Medical Exam Transform'!$A$2:$A$2336,'Medical Exam Transform'!$G$2:$G$2336)</f>
        <v>2</v>
      </c>
      <c r="I733" s="14" t="str">
        <f>_xlfn.XLOOKUP(A733,'Medical Exam Transform'!$A$2:$A$2336,'Medical Exam Transform'!$H$2:$H$2336)</f>
        <v>No</v>
      </c>
      <c r="J733" s="14" t="str">
        <f>_xlfn.XLOOKUP(A733,'Medical Exam Transform'!$A$2:$A$2336,'Medical Exam Transform'!$I$2:$I$2336)</f>
        <v>Obesity</v>
      </c>
      <c r="K733" s="14" t="str">
        <f>_xlfn.XLOOKUP(A733,'Medical Exam Transform'!$A$2:$A$2336,'Medical Exam Transform'!$J$2:$J$2336)</f>
        <v>Prediabetes</v>
      </c>
      <c r="L733" s="60">
        <f>_xlfn.XLOOKUP(A733,'Hospitalisation Transform'!$A$2:$A$2344,'Hospitalisation Transform'!$B$2:$B$2344)</f>
        <v>21913</v>
      </c>
      <c r="M733" s="82">
        <f>_xlfn.XLOOKUP(A733,'Hospitalisation Transform'!$A$2:$A$2344,'Hospitalisation Transform'!$D$2:$D$2344)</f>
        <v>13887.2</v>
      </c>
      <c r="N733" s="14" t="str">
        <f>_xlfn.XLOOKUP(A733,'Hospitalisation Transform'!$A$2:$A$2344,'Hospitalisation Transform'!$E$2:$E$2344)</f>
        <v>tier - 2</v>
      </c>
      <c r="O733" s="14" t="str">
        <f>_xlfn.XLOOKUP(A733,'Hospitalisation Transform'!$A$2:$A$2344,'Hospitalisation Transform'!$F$2:$F$2344)</f>
        <v>tier - 3</v>
      </c>
      <c r="P733" s="14" t="str">
        <f>_xlfn.XLOOKUP(A733,'Hospitalisation Transform'!$A$2:$A$2344,'Hospitalisation Transform'!$G$2:$G$2344)</f>
        <v>R1013</v>
      </c>
      <c r="Q733" s="14">
        <f>_xlfn.XLOOKUP(A733,'Hospitalisation Transform'!$A$2:$A$2344,'Hospitalisation Transform'!$H$2:$H$2344)</f>
        <v>63</v>
      </c>
    </row>
    <row r="734" spans="1:17" ht="15.5" x14ac:dyDescent="0.35">
      <c r="A734" s="59" t="s">
        <v>1639</v>
      </c>
      <c r="B734" s="39" t="str">
        <f>_xlfn.XLOOKUP(A734,'Customer Names Transform'!$A$2:$A$2336,'Customer Names Transform'!$D$2:$D$2336)</f>
        <v>Benjamin</v>
      </c>
      <c r="C734" s="28">
        <f>_xlfn.XLOOKUP(A734,'Medical Exam Transform'!$A$2:$A$2336,'Medical Exam Transform'!$B$2:$B$2336)</f>
        <v>45.34</v>
      </c>
      <c r="D734" s="14">
        <f>_xlfn.XLOOKUP(A734,'Medical Exam Transform'!$A$2:$A$2336,'Medical Exam Transform'!$C$2:$C$2336)</f>
        <v>5.69</v>
      </c>
      <c r="E734" s="14" t="str">
        <f>_xlfn.XLOOKUP(A734,'Medical Exam Transform'!$A$2:$A$2336,'Medical Exam Transform'!$D$2:$D$2336)</f>
        <v>Yes</v>
      </c>
      <c r="F734" s="14" t="str">
        <f>_xlfn.XLOOKUP(A734,'Medical Exam Transform'!$A$2:$A$2336,'Medical Exam Transform'!$E$2:$E$2336)</f>
        <v>No</v>
      </c>
      <c r="G734" s="14" t="str">
        <f>_xlfn.XLOOKUP(A734,'Medical Exam Transform'!$A$2:$A$2336,'Medical Exam Transform'!$F$2:$F$2336)</f>
        <v>No</v>
      </c>
      <c r="H734" s="14">
        <f>_xlfn.XLOOKUP(A734,'Medical Exam Transform'!$A$2:$A$2336,'Medical Exam Transform'!$G$2:$G$2336)</f>
        <v>0</v>
      </c>
      <c r="I734" s="14" t="str">
        <f>_xlfn.XLOOKUP(A734,'Medical Exam Transform'!$A$2:$A$2336,'Medical Exam Transform'!$H$2:$H$2336)</f>
        <v>No</v>
      </c>
      <c r="J734" s="14" t="str">
        <f>_xlfn.XLOOKUP(A734,'Medical Exam Transform'!$A$2:$A$2336,'Medical Exam Transform'!$I$2:$I$2336)</f>
        <v>Obesity</v>
      </c>
      <c r="K734" s="14" t="str">
        <f>_xlfn.XLOOKUP(A734,'Medical Exam Transform'!$A$2:$A$2336,'Medical Exam Transform'!$J$2:$J$2336)</f>
        <v>Prediabetes</v>
      </c>
      <c r="L734" s="60">
        <f>_xlfn.XLOOKUP(A734,'Hospitalisation Transform'!$A$2:$A$2344,'Hospitalisation Transform'!$B$2:$B$2344)</f>
        <v>31315</v>
      </c>
      <c r="M734" s="82">
        <f>_xlfn.XLOOKUP(A734,'Hospitalisation Transform'!$A$2:$A$2344,'Hospitalisation Transform'!$D$2:$D$2344)</f>
        <v>13886.4</v>
      </c>
      <c r="N734" s="14" t="str">
        <f>_xlfn.XLOOKUP(A734,'Hospitalisation Transform'!$A$2:$A$2344,'Hospitalisation Transform'!$E$2:$E$2344)</f>
        <v>tier - 2</v>
      </c>
      <c r="O734" s="14" t="str">
        <f>_xlfn.XLOOKUP(A734,'Hospitalisation Transform'!$A$2:$A$2344,'Hospitalisation Transform'!$F$2:$F$2344)</f>
        <v>tier - 2</v>
      </c>
      <c r="P734" s="14" t="str">
        <f>_xlfn.XLOOKUP(A734,'Hospitalisation Transform'!$A$2:$A$2344,'Hospitalisation Transform'!$G$2:$G$2344)</f>
        <v>R1012</v>
      </c>
      <c r="Q734" s="14">
        <f>_xlfn.XLOOKUP(A734,'Hospitalisation Transform'!$A$2:$A$2344,'Hospitalisation Transform'!$H$2:$H$2344)</f>
        <v>38</v>
      </c>
    </row>
    <row r="735" spans="1:17" ht="15.5" x14ac:dyDescent="0.35">
      <c r="A735" s="59" t="s">
        <v>1638</v>
      </c>
      <c r="B735" s="39" t="str">
        <f>_xlfn.XLOOKUP(A735,'Customer Names Transform'!$A$2:$A$2336,'Customer Names Transform'!$D$2:$D$2336)</f>
        <v>Tanya</v>
      </c>
      <c r="C735" s="28">
        <f>_xlfn.XLOOKUP(A735,'Medical Exam Transform'!$A$2:$A$2336,'Medical Exam Transform'!$B$2:$B$2336)</f>
        <v>31.8</v>
      </c>
      <c r="D735" s="14">
        <f>_xlfn.XLOOKUP(A735,'Medical Exam Transform'!$A$2:$A$2336,'Medical Exam Transform'!$C$2:$C$2336)</f>
        <v>5.36</v>
      </c>
      <c r="E735" s="14" t="str">
        <f>_xlfn.XLOOKUP(A735,'Medical Exam Transform'!$A$2:$A$2336,'Medical Exam Transform'!$D$2:$D$2336)</f>
        <v>Yes</v>
      </c>
      <c r="F735" s="14" t="str">
        <f>_xlfn.XLOOKUP(A735,'Medical Exam Transform'!$A$2:$A$2336,'Medical Exam Transform'!$E$2:$E$2336)</f>
        <v>No</v>
      </c>
      <c r="G735" s="14" t="str">
        <f>_xlfn.XLOOKUP(A735,'Medical Exam Transform'!$A$2:$A$2336,'Medical Exam Transform'!$F$2:$F$2336)</f>
        <v>No</v>
      </c>
      <c r="H735" s="14">
        <f>_xlfn.XLOOKUP(A735,'Medical Exam Transform'!$A$2:$A$2336,'Medical Exam Transform'!$G$2:$G$2336)</f>
        <v>2</v>
      </c>
      <c r="I735" s="14" t="str">
        <f>_xlfn.XLOOKUP(A735,'Medical Exam Transform'!$A$2:$A$2336,'Medical Exam Transform'!$H$2:$H$2336)</f>
        <v>No</v>
      </c>
      <c r="J735" s="14" t="str">
        <f>_xlfn.XLOOKUP(A735,'Medical Exam Transform'!$A$2:$A$2336,'Medical Exam Transform'!$I$2:$I$2336)</f>
        <v>Obesity</v>
      </c>
      <c r="K735" s="14" t="str">
        <f>_xlfn.XLOOKUP(A735,'Medical Exam Transform'!$A$2:$A$2336,'Medical Exam Transform'!$J$2:$J$2336)</f>
        <v>Normal</v>
      </c>
      <c r="L735" s="60">
        <f>_xlfn.XLOOKUP(A735,'Hospitalisation Transform'!$A$2:$A$2344,'Hospitalisation Transform'!$B$2:$B$2344)</f>
        <v>21828</v>
      </c>
      <c r="M735" s="82">
        <f>_xlfn.XLOOKUP(A735,'Hospitalisation Transform'!$A$2:$A$2344,'Hospitalisation Transform'!$D$2:$D$2344)</f>
        <v>13880.95</v>
      </c>
      <c r="N735" s="14" t="str">
        <f>_xlfn.XLOOKUP(A735,'Hospitalisation Transform'!$A$2:$A$2344,'Hospitalisation Transform'!$E$2:$E$2344)</f>
        <v>tier - 2</v>
      </c>
      <c r="O735" s="14" t="str">
        <f>_xlfn.XLOOKUP(A735,'Hospitalisation Transform'!$A$2:$A$2344,'Hospitalisation Transform'!$F$2:$F$2344)</f>
        <v>tier - 2</v>
      </c>
      <c r="P735" s="14" t="str">
        <f>_xlfn.XLOOKUP(A735,'Hospitalisation Transform'!$A$2:$A$2344,'Hospitalisation Transform'!$G$2:$G$2344)</f>
        <v>R1011</v>
      </c>
      <c r="Q735" s="14">
        <f>_xlfn.XLOOKUP(A735,'Hospitalisation Transform'!$A$2:$A$2344,'Hospitalisation Transform'!$H$2:$H$2344)</f>
        <v>64</v>
      </c>
    </row>
    <row r="736" spans="1:17" ht="15.5" x14ac:dyDescent="0.35">
      <c r="A736" s="59" t="s">
        <v>1637</v>
      </c>
      <c r="B736" s="39" t="str">
        <f>_xlfn.XLOOKUP(A736,'Customer Names Transform'!$A$2:$A$2336,'Customer Names Transform'!$D$2:$D$2336)</f>
        <v>Tracy</v>
      </c>
      <c r="C736" s="28">
        <f>_xlfn.XLOOKUP(A736,'Medical Exam Transform'!$A$2:$A$2336,'Medical Exam Transform'!$B$2:$B$2336)</f>
        <v>41.02</v>
      </c>
      <c r="D736" s="14">
        <f>_xlfn.XLOOKUP(A736,'Medical Exam Transform'!$A$2:$A$2336,'Medical Exam Transform'!$C$2:$C$2336)</f>
        <v>11.37</v>
      </c>
      <c r="E736" s="14" t="str">
        <f>_xlfn.XLOOKUP(A736,'Medical Exam Transform'!$A$2:$A$2336,'Medical Exam Transform'!$D$2:$D$2336)</f>
        <v>No</v>
      </c>
      <c r="F736" s="14" t="str">
        <f>_xlfn.XLOOKUP(A736,'Medical Exam Transform'!$A$2:$A$2336,'Medical Exam Transform'!$E$2:$E$2336)</f>
        <v>No</v>
      </c>
      <c r="G736" s="14" t="str">
        <f>_xlfn.XLOOKUP(A736,'Medical Exam Transform'!$A$2:$A$2336,'Medical Exam Transform'!$F$2:$F$2336)</f>
        <v>No</v>
      </c>
      <c r="H736" s="14">
        <f>_xlfn.XLOOKUP(A736,'Medical Exam Transform'!$A$2:$A$2336,'Medical Exam Transform'!$G$2:$G$2336)</f>
        <v>0</v>
      </c>
      <c r="I736" s="14" t="str">
        <f>_xlfn.XLOOKUP(A736,'Medical Exam Transform'!$A$2:$A$2336,'Medical Exam Transform'!$H$2:$H$2336)</f>
        <v>No</v>
      </c>
      <c r="J736" s="14" t="str">
        <f>_xlfn.XLOOKUP(A736,'Medical Exam Transform'!$A$2:$A$2336,'Medical Exam Transform'!$I$2:$I$2336)</f>
        <v>Obesity</v>
      </c>
      <c r="K736" s="14" t="str">
        <f>_xlfn.XLOOKUP(A736,'Medical Exam Transform'!$A$2:$A$2336,'Medical Exam Transform'!$J$2:$J$2336)</f>
        <v>Diabetes</v>
      </c>
      <c r="L736" s="60">
        <f>_xlfn.XLOOKUP(A736,'Hospitalisation Transform'!$A$2:$A$2344,'Hospitalisation Transform'!$B$2:$B$2344)</f>
        <v>28843</v>
      </c>
      <c r="M736" s="82">
        <f>_xlfn.XLOOKUP(A736,'Hospitalisation Transform'!$A$2:$A$2344,'Hospitalisation Transform'!$D$2:$D$2344)</f>
        <v>13874.89</v>
      </c>
      <c r="N736" s="14" t="str">
        <f>_xlfn.XLOOKUP(A736,'Hospitalisation Transform'!$A$2:$A$2344,'Hospitalisation Transform'!$E$2:$E$2344)</f>
        <v>tier - 2</v>
      </c>
      <c r="O736" s="14" t="str">
        <f>_xlfn.XLOOKUP(A736,'Hospitalisation Transform'!$A$2:$A$2344,'Hospitalisation Transform'!$F$2:$F$2344)</f>
        <v>tier - 1</v>
      </c>
      <c r="P736" s="14" t="str">
        <f>_xlfn.XLOOKUP(A736,'Hospitalisation Transform'!$A$2:$A$2344,'Hospitalisation Transform'!$G$2:$G$2344)</f>
        <v>R1012</v>
      </c>
      <c r="Q736" s="14">
        <f>_xlfn.XLOOKUP(A736,'Hospitalisation Transform'!$A$2:$A$2344,'Hospitalisation Transform'!$H$2:$H$2344)</f>
        <v>44</v>
      </c>
    </row>
    <row r="737" spans="1:17" ht="15.5" x14ac:dyDescent="0.35">
      <c r="A737" s="59" t="s">
        <v>1636</v>
      </c>
      <c r="B737" s="39" t="str">
        <f>_xlfn.XLOOKUP(A737,'Customer Names Transform'!$A$2:$A$2336,'Customer Names Transform'!$D$2:$D$2336)</f>
        <v>Emily S</v>
      </c>
      <c r="C737" s="28">
        <f>_xlfn.XLOOKUP(A737,'Medical Exam Transform'!$A$2:$A$2336,'Medical Exam Transform'!$B$2:$B$2336)</f>
        <v>32.68</v>
      </c>
      <c r="D737" s="14">
        <f>_xlfn.XLOOKUP(A737,'Medical Exam Transform'!$A$2:$A$2336,'Medical Exam Transform'!$C$2:$C$2336)</f>
        <v>11.87</v>
      </c>
      <c r="E737" s="14" t="str">
        <f>_xlfn.XLOOKUP(A737,'Medical Exam Transform'!$A$2:$A$2336,'Medical Exam Transform'!$D$2:$D$2336)</f>
        <v>No</v>
      </c>
      <c r="F737" s="14" t="str">
        <f>_xlfn.XLOOKUP(A737,'Medical Exam Transform'!$A$2:$A$2336,'Medical Exam Transform'!$E$2:$E$2336)</f>
        <v>No</v>
      </c>
      <c r="G737" s="14" t="str">
        <f>_xlfn.XLOOKUP(A737,'Medical Exam Transform'!$A$2:$A$2336,'Medical Exam Transform'!$F$2:$F$2336)</f>
        <v>No</v>
      </c>
      <c r="H737" s="14">
        <f>_xlfn.XLOOKUP(A737,'Medical Exam Transform'!$A$2:$A$2336,'Medical Exam Transform'!$G$2:$G$2336)</f>
        <v>0</v>
      </c>
      <c r="I737" s="14" t="str">
        <f>_xlfn.XLOOKUP(A737,'Medical Exam Transform'!$A$2:$A$2336,'Medical Exam Transform'!$H$2:$H$2336)</f>
        <v>No</v>
      </c>
      <c r="J737" s="14" t="str">
        <f>_xlfn.XLOOKUP(A737,'Medical Exam Transform'!$A$2:$A$2336,'Medical Exam Transform'!$I$2:$I$2336)</f>
        <v>Obesity</v>
      </c>
      <c r="K737" s="14" t="str">
        <f>_xlfn.XLOOKUP(A737,'Medical Exam Transform'!$A$2:$A$2336,'Medical Exam Transform'!$J$2:$J$2336)</f>
        <v>Diabetes</v>
      </c>
      <c r="L737" s="60">
        <f>_xlfn.XLOOKUP(A737,'Hospitalisation Transform'!$A$2:$A$2344,'Hospitalisation Transform'!$B$2:$B$2344)</f>
        <v>22118</v>
      </c>
      <c r="M737" s="82">
        <f>_xlfn.XLOOKUP(A737,'Hospitalisation Transform'!$A$2:$A$2344,'Hospitalisation Transform'!$D$2:$D$2344)</f>
        <v>13844.8</v>
      </c>
      <c r="N737" s="14" t="str">
        <f>_xlfn.XLOOKUP(A737,'Hospitalisation Transform'!$A$2:$A$2344,'Hospitalisation Transform'!$E$2:$E$2344)</f>
        <v>tier - 2</v>
      </c>
      <c r="O737" s="14" t="str">
        <f>_xlfn.XLOOKUP(A737,'Hospitalisation Transform'!$A$2:$A$2344,'Hospitalisation Transform'!$F$2:$F$2344)</f>
        <v>tier - 2</v>
      </c>
      <c r="P737" s="14" t="str">
        <f>_xlfn.XLOOKUP(A737,'Hospitalisation Transform'!$A$2:$A$2344,'Hospitalisation Transform'!$G$2:$G$2344)</f>
        <v>R1012</v>
      </c>
      <c r="Q737" s="14">
        <f>_xlfn.XLOOKUP(A737,'Hospitalisation Transform'!$A$2:$A$2344,'Hospitalisation Transform'!$H$2:$H$2344)</f>
        <v>63</v>
      </c>
    </row>
    <row r="738" spans="1:17" ht="15.5" x14ac:dyDescent="0.35">
      <c r="A738" s="59" t="s">
        <v>1635</v>
      </c>
      <c r="B738" s="39" t="str">
        <f>_xlfn.XLOOKUP(A738,'Customer Names Transform'!$A$2:$A$2336,'Customer Names Transform'!$D$2:$D$2336)</f>
        <v>Kelly R</v>
      </c>
      <c r="C738" s="28">
        <f>_xlfn.XLOOKUP(A738,'Medical Exam Transform'!$A$2:$A$2336,'Medical Exam Transform'!$B$2:$B$2336)</f>
        <v>21.7</v>
      </c>
      <c r="D738" s="14">
        <f>_xlfn.XLOOKUP(A738,'Medical Exam Transform'!$A$2:$A$2336,'Medical Exam Transform'!$C$2:$C$2336)</f>
        <v>4.9000000000000004</v>
      </c>
      <c r="E738" s="14" t="str">
        <f>_xlfn.XLOOKUP(A738,'Medical Exam Transform'!$A$2:$A$2336,'Medical Exam Transform'!$D$2:$D$2336)</f>
        <v>No</v>
      </c>
      <c r="F738" s="14" t="str">
        <f>_xlfn.XLOOKUP(A738,'Medical Exam Transform'!$A$2:$A$2336,'Medical Exam Transform'!$E$2:$E$2336)</f>
        <v>No</v>
      </c>
      <c r="G738" s="14" t="str">
        <f>_xlfn.XLOOKUP(A738,'Medical Exam Transform'!$A$2:$A$2336,'Medical Exam Transform'!$F$2:$F$2336)</f>
        <v>Yes</v>
      </c>
      <c r="H738" s="14">
        <f>_xlfn.XLOOKUP(A738,'Medical Exam Transform'!$A$2:$A$2336,'Medical Exam Transform'!$G$2:$G$2336)</f>
        <v>1</v>
      </c>
      <c r="I738" s="14" t="str">
        <f>_xlfn.XLOOKUP(A738,'Medical Exam Transform'!$A$2:$A$2336,'Medical Exam Transform'!$H$2:$H$2336)</f>
        <v>Yes</v>
      </c>
      <c r="J738" s="14" t="str">
        <f>_xlfn.XLOOKUP(A738,'Medical Exam Transform'!$A$2:$A$2336,'Medical Exam Transform'!$I$2:$I$2336)</f>
        <v>Normalweight</v>
      </c>
      <c r="K738" s="14" t="str">
        <f>_xlfn.XLOOKUP(A738,'Medical Exam Transform'!$A$2:$A$2336,'Medical Exam Transform'!$J$2:$J$2336)</f>
        <v>Prediabetes</v>
      </c>
      <c r="L738" s="60">
        <f>_xlfn.XLOOKUP(A738,'Hospitalisation Transform'!$A$2:$A$2344,'Hospitalisation Transform'!$B$2:$B$2344)</f>
        <v>37779</v>
      </c>
      <c r="M738" s="82">
        <f>_xlfn.XLOOKUP(A738,'Hospitalisation Transform'!$A$2:$A$2344,'Hospitalisation Transform'!$D$2:$D$2344)</f>
        <v>13844.51</v>
      </c>
      <c r="N738" s="14" t="str">
        <f>_xlfn.XLOOKUP(A738,'Hospitalisation Transform'!$A$2:$A$2344,'Hospitalisation Transform'!$E$2:$E$2344)</f>
        <v>tier - 2</v>
      </c>
      <c r="O738" s="14" t="str">
        <f>_xlfn.XLOOKUP(A738,'Hospitalisation Transform'!$A$2:$A$2344,'Hospitalisation Transform'!$F$2:$F$2344)</f>
        <v>tier - 1</v>
      </c>
      <c r="P738" s="14" t="str">
        <f>_xlfn.XLOOKUP(A738,'Hospitalisation Transform'!$A$2:$A$2344,'Hospitalisation Transform'!$G$2:$G$2344)</f>
        <v>R1011</v>
      </c>
      <c r="Q738" s="14">
        <f>_xlfn.XLOOKUP(A738,'Hospitalisation Transform'!$A$2:$A$2344,'Hospitalisation Transform'!$H$2:$H$2344)</f>
        <v>20</v>
      </c>
    </row>
    <row r="739" spans="1:17" ht="15.5" x14ac:dyDescent="0.35">
      <c r="A739" s="59" t="s">
        <v>1634</v>
      </c>
      <c r="B739" s="39" t="str">
        <f>_xlfn.XLOOKUP(A739,'Customer Names Transform'!$A$2:$A$2336,'Customer Names Transform'!$D$2:$D$2336)</f>
        <v>Kyle</v>
      </c>
      <c r="C739" s="28">
        <f>_xlfn.XLOOKUP(A739,'Medical Exam Transform'!$A$2:$A$2336,'Medical Exam Transform'!$B$2:$B$2336)</f>
        <v>40.479999999999997</v>
      </c>
      <c r="D739" s="14">
        <f>_xlfn.XLOOKUP(A739,'Medical Exam Transform'!$A$2:$A$2336,'Medical Exam Transform'!$C$2:$C$2336)</f>
        <v>6.7</v>
      </c>
      <c r="E739" s="14" t="str">
        <f>_xlfn.XLOOKUP(A739,'Medical Exam Transform'!$A$2:$A$2336,'Medical Exam Transform'!$D$2:$D$2336)</f>
        <v>No</v>
      </c>
      <c r="F739" s="14" t="str">
        <f>_xlfn.XLOOKUP(A739,'Medical Exam Transform'!$A$2:$A$2336,'Medical Exam Transform'!$E$2:$E$2336)</f>
        <v>No</v>
      </c>
      <c r="G739" s="14" t="str">
        <f>_xlfn.XLOOKUP(A739,'Medical Exam Transform'!$A$2:$A$2336,'Medical Exam Transform'!$F$2:$F$2336)</f>
        <v>No</v>
      </c>
      <c r="H739" s="14">
        <f>_xlfn.XLOOKUP(A739,'Medical Exam Transform'!$A$2:$A$2336,'Medical Exam Transform'!$G$2:$G$2336)</f>
        <v>3</v>
      </c>
      <c r="I739" s="14" t="str">
        <f>_xlfn.XLOOKUP(A739,'Medical Exam Transform'!$A$2:$A$2336,'Medical Exam Transform'!$H$2:$H$2336)</f>
        <v>No</v>
      </c>
      <c r="J739" s="14" t="str">
        <f>_xlfn.XLOOKUP(A739,'Medical Exam Transform'!$A$2:$A$2336,'Medical Exam Transform'!$I$2:$I$2336)</f>
        <v>Obesity</v>
      </c>
      <c r="K739" s="14" t="str">
        <f>_xlfn.XLOOKUP(A739,'Medical Exam Transform'!$A$2:$A$2336,'Medical Exam Transform'!$J$2:$J$2336)</f>
        <v>Diabetes</v>
      </c>
      <c r="L739" s="60">
        <f>_xlfn.XLOOKUP(A739,'Hospitalisation Transform'!$A$2:$A$2344,'Hospitalisation Transform'!$B$2:$B$2344)</f>
        <v>21529</v>
      </c>
      <c r="M739" s="82">
        <f>_xlfn.XLOOKUP(A739,'Hospitalisation Transform'!$A$2:$A$2344,'Hospitalisation Transform'!$D$2:$D$2344)</f>
        <v>13831.12</v>
      </c>
      <c r="N739" s="14" t="str">
        <f>_xlfn.XLOOKUP(A739,'Hospitalisation Transform'!$A$2:$A$2344,'Hospitalisation Transform'!$E$2:$E$2344)</f>
        <v>tier - 3</v>
      </c>
      <c r="O739" s="14" t="str">
        <f>_xlfn.XLOOKUP(A739,'Hospitalisation Transform'!$A$2:$A$2344,'Hospitalisation Transform'!$F$2:$F$2344)</f>
        <v>tier - 1</v>
      </c>
      <c r="P739" s="14" t="str">
        <f>_xlfn.XLOOKUP(A739,'Hospitalisation Transform'!$A$2:$A$2344,'Hospitalisation Transform'!$G$2:$G$2344)</f>
        <v>R1013</v>
      </c>
      <c r="Q739" s="14">
        <f>_xlfn.XLOOKUP(A739,'Hospitalisation Transform'!$A$2:$A$2344,'Hospitalisation Transform'!$H$2:$H$2344)</f>
        <v>65</v>
      </c>
    </row>
    <row r="740" spans="1:17" ht="15.5" x14ac:dyDescent="0.35">
      <c r="A740" s="59" t="s">
        <v>1633</v>
      </c>
      <c r="B740" s="39" t="str">
        <f>_xlfn.XLOOKUP(A740,'Customer Names Transform'!$A$2:$A$2336,'Customer Names Transform'!$D$2:$D$2336)</f>
        <v>Bruce A Jr.</v>
      </c>
      <c r="C740" s="28">
        <f>_xlfn.XLOOKUP(A740,'Medical Exam Transform'!$A$2:$A$2336,'Medical Exam Transform'!$B$2:$B$2336)</f>
        <v>34.5</v>
      </c>
      <c r="D740" s="14">
        <f>_xlfn.XLOOKUP(A740,'Medical Exam Transform'!$A$2:$A$2336,'Medical Exam Transform'!$C$2:$C$2336)</f>
        <v>10.3</v>
      </c>
      <c r="E740" s="14" t="str">
        <f>_xlfn.XLOOKUP(A740,'Medical Exam Transform'!$A$2:$A$2336,'Medical Exam Transform'!$D$2:$D$2336)</f>
        <v>No</v>
      </c>
      <c r="F740" s="14" t="str">
        <f>_xlfn.XLOOKUP(A740,'Medical Exam Transform'!$A$2:$A$2336,'Medical Exam Transform'!$E$2:$E$2336)</f>
        <v>No</v>
      </c>
      <c r="G740" s="14" t="str">
        <f>_xlfn.XLOOKUP(A740,'Medical Exam Transform'!$A$2:$A$2336,'Medical Exam Transform'!$F$2:$F$2336)</f>
        <v>No</v>
      </c>
      <c r="H740" s="14">
        <f>_xlfn.XLOOKUP(A740,'Medical Exam Transform'!$A$2:$A$2336,'Medical Exam Transform'!$G$2:$G$2336)</f>
        <v>3</v>
      </c>
      <c r="I740" s="14" t="str">
        <f>_xlfn.XLOOKUP(A740,'Medical Exam Transform'!$A$2:$A$2336,'Medical Exam Transform'!$H$2:$H$2336)</f>
        <v>No</v>
      </c>
      <c r="J740" s="14" t="str">
        <f>_xlfn.XLOOKUP(A740,'Medical Exam Transform'!$A$2:$A$2336,'Medical Exam Transform'!$I$2:$I$2336)</f>
        <v>Obesity</v>
      </c>
      <c r="K740" s="14" t="str">
        <f>_xlfn.XLOOKUP(A740,'Medical Exam Transform'!$A$2:$A$2336,'Medical Exam Transform'!$J$2:$J$2336)</f>
        <v>Normal</v>
      </c>
      <c r="L740" s="60">
        <f>_xlfn.XLOOKUP(A740,'Hospitalisation Transform'!$A$2:$A$2344,'Hospitalisation Transform'!$B$2:$B$2344)</f>
        <v>21514</v>
      </c>
      <c r="M740" s="82">
        <f>_xlfn.XLOOKUP(A740,'Hospitalisation Transform'!$A$2:$A$2344,'Hospitalisation Transform'!$D$2:$D$2344)</f>
        <v>13822.8</v>
      </c>
      <c r="N740" s="14" t="str">
        <f>_xlfn.XLOOKUP(A740,'Hospitalisation Transform'!$A$2:$A$2344,'Hospitalisation Transform'!$E$2:$E$2344)</f>
        <v>tier - 3</v>
      </c>
      <c r="O740" s="14" t="str">
        <f>_xlfn.XLOOKUP(A740,'Hospitalisation Transform'!$A$2:$A$2344,'Hospitalisation Transform'!$F$2:$F$2344)</f>
        <v>tier - 3</v>
      </c>
      <c r="P740" s="14" t="str">
        <f>_xlfn.XLOOKUP(A740,'Hospitalisation Transform'!$A$2:$A$2344,'Hospitalisation Transform'!$G$2:$G$2344)</f>
        <v>R1011</v>
      </c>
      <c r="Q740" s="14">
        <f>_xlfn.XLOOKUP(A740,'Hospitalisation Transform'!$A$2:$A$2344,'Hospitalisation Transform'!$H$2:$H$2344)</f>
        <v>65</v>
      </c>
    </row>
    <row r="741" spans="1:17" ht="15.5" x14ac:dyDescent="0.35">
      <c r="A741" s="59" t="s">
        <v>1632</v>
      </c>
      <c r="B741" s="39" t="str">
        <f>_xlfn.XLOOKUP(A741,'Customer Names Transform'!$A$2:$A$2336,'Customer Names Transform'!$D$2:$D$2336)</f>
        <v>Cary J</v>
      </c>
      <c r="C741" s="28">
        <f>_xlfn.XLOOKUP(A741,'Medical Exam Transform'!$A$2:$A$2336,'Medical Exam Transform'!$B$2:$B$2336)</f>
        <v>45.9</v>
      </c>
      <c r="D741" s="14">
        <f>_xlfn.XLOOKUP(A741,'Medical Exam Transform'!$A$2:$A$2336,'Medical Exam Transform'!$C$2:$C$2336)</f>
        <v>11.14</v>
      </c>
      <c r="E741" s="14" t="str">
        <f>_xlfn.XLOOKUP(A741,'Medical Exam Transform'!$A$2:$A$2336,'Medical Exam Transform'!$D$2:$D$2336)</f>
        <v>Yes</v>
      </c>
      <c r="F741" s="14" t="str">
        <f>_xlfn.XLOOKUP(A741,'Medical Exam Transform'!$A$2:$A$2336,'Medical Exam Transform'!$E$2:$E$2336)</f>
        <v>No</v>
      </c>
      <c r="G741" s="14" t="str">
        <f>_xlfn.XLOOKUP(A741,'Medical Exam Transform'!$A$2:$A$2336,'Medical Exam Transform'!$F$2:$F$2336)</f>
        <v>No</v>
      </c>
      <c r="H741" s="14">
        <f>_xlfn.XLOOKUP(A741,'Medical Exam Transform'!$A$2:$A$2336,'Medical Exam Transform'!$G$2:$G$2336)</f>
        <v>1</v>
      </c>
      <c r="I741" s="14" t="str">
        <f>_xlfn.XLOOKUP(A741,'Medical Exam Transform'!$A$2:$A$2336,'Medical Exam Transform'!$H$2:$H$2336)</f>
        <v>No</v>
      </c>
      <c r="J741" s="14" t="str">
        <f>_xlfn.XLOOKUP(A741,'Medical Exam Transform'!$A$2:$A$2336,'Medical Exam Transform'!$I$2:$I$2336)</f>
        <v>Obesity</v>
      </c>
      <c r="K741" s="14" t="str">
        <f>_xlfn.XLOOKUP(A741,'Medical Exam Transform'!$A$2:$A$2336,'Medical Exam Transform'!$J$2:$J$2336)</f>
        <v>Diabetes</v>
      </c>
      <c r="L741" s="60">
        <f>_xlfn.XLOOKUP(A741,'Hospitalisation Transform'!$A$2:$A$2344,'Hospitalisation Transform'!$B$2:$B$2344)</f>
        <v>31754</v>
      </c>
      <c r="M741" s="82">
        <f>_xlfn.XLOOKUP(A741,'Hospitalisation Transform'!$A$2:$A$2344,'Hospitalisation Transform'!$D$2:$D$2344)</f>
        <v>13819.49</v>
      </c>
      <c r="N741" s="14" t="str">
        <f>_xlfn.XLOOKUP(A741,'Hospitalisation Transform'!$A$2:$A$2344,'Hospitalisation Transform'!$E$2:$E$2344)</f>
        <v>tier - 3</v>
      </c>
      <c r="O741" s="14" t="str">
        <f>_xlfn.XLOOKUP(A741,'Hospitalisation Transform'!$A$2:$A$2344,'Hospitalisation Transform'!$F$2:$F$2344)</f>
        <v>tier - 2</v>
      </c>
      <c r="P741" s="14" t="str">
        <f>_xlfn.XLOOKUP(A741,'Hospitalisation Transform'!$A$2:$A$2344,'Hospitalisation Transform'!$G$2:$G$2344)</f>
        <v>R1012</v>
      </c>
      <c r="Q741" s="14">
        <f>_xlfn.XLOOKUP(A741,'Hospitalisation Transform'!$A$2:$A$2344,'Hospitalisation Transform'!$H$2:$H$2344)</f>
        <v>37</v>
      </c>
    </row>
    <row r="742" spans="1:17" ht="15.5" x14ac:dyDescent="0.35">
      <c r="A742" s="59" t="s">
        <v>1631</v>
      </c>
      <c r="B742" s="39" t="str">
        <f>_xlfn.XLOOKUP(A742,'Customer Names Transform'!$A$2:$A$2336,'Customer Names Transform'!$D$2:$D$2336)</f>
        <v>Jill M</v>
      </c>
      <c r="C742" s="28">
        <f>_xlfn.XLOOKUP(A742,'Medical Exam Transform'!$A$2:$A$2336,'Medical Exam Transform'!$B$2:$B$2336)</f>
        <v>33.479999999999997</v>
      </c>
      <c r="D742" s="14">
        <f>_xlfn.XLOOKUP(A742,'Medical Exam Transform'!$A$2:$A$2336,'Medical Exam Transform'!$C$2:$C$2336)</f>
        <v>4.74</v>
      </c>
      <c r="E742" s="14" t="str">
        <f>_xlfn.XLOOKUP(A742,'Medical Exam Transform'!$A$2:$A$2336,'Medical Exam Transform'!$D$2:$D$2336)</f>
        <v>Yes</v>
      </c>
      <c r="F742" s="14" t="str">
        <f>_xlfn.XLOOKUP(A742,'Medical Exam Transform'!$A$2:$A$2336,'Medical Exam Transform'!$E$2:$E$2336)</f>
        <v>No</v>
      </c>
      <c r="G742" s="14" t="str">
        <f>_xlfn.XLOOKUP(A742,'Medical Exam Transform'!$A$2:$A$2336,'Medical Exam Transform'!$F$2:$F$2336)</f>
        <v>No</v>
      </c>
      <c r="H742" s="14">
        <f>_xlfn.XLOOKUP(A742,'Medical Exam Transform'!$A$2:$A$2336,'Medical Exam Transform'!$G$2:$G$2336)</f>
        <v>2</v>
      </c>
      <c r="I742" s="14" t="str">
        <f>_xlfn.XLOOKUP(A742,'Medical Exam Transform'!$A$2:$A$2336,'Medical Exam Transform'!$H$2:$H$2336)</f>
        <v>No</v>
      </c>
      <c r="J742" s="14" t="str">
        <f>_xlfn.XLOOKUP(A742,'Medical Exam Transform'!$A$2:$A$2336,'Medical Exam Transform'!$I$2:$I$2336)</f>
        <v>Obesity</v>
      </c>
      <c r="K742" s="14" t="str">
        <f>_xlfn.XLOOKUP(A742,'Medical Exam Transform'!$A$2:$A$2336,'Medical Exam Transform'!$J$2:$J$2336)</f>
        <v>Normal</v>
      </c>
      <c r="L742" s="60">
        <f>_xlfn.XLOOKUP(A742,'Hospitalisation Transform'!$A$2:$A$2344,'Hospitalisation Transform'!$B$2:$B$2344)</f>
        <v>24421</v>
      </c>
      <c r="M742" s="82">
        <f>_xlfn.XLOOKUP(A742,'Hospitalisation Transform'!$A$2:$A$2344,'Hospitalisation Transform'!$D$2:$D$2344)</f>
        <v>13801.61</v>
      </c>
      <c r="N742" s="14" t="str">
        <f>_xlfn.XLOOKUP(A742,'Hospitalisation Transform'!$A$2:$A$2344,'Hospitalisation Transform'!$E$2:$E$2344)</f>
        <v>tier - 3</v>
      </c>
      <c r="O742" s="14" t="str">
        <f>_xlfn.XLOOKUP(A742,'Hospitalisation Transform'!$A$2:$A$2344,'Hospitalisation Transform'!$F$2:$F$2344)</f>
        <v>tier - 3</v>
      </c>
      <c r="P742" s="14" t="str">
        <f>_xlfn.XLOOKUP(A742,'Hospitalisation Transform'!$A$2:$A$2344,'Hospitalisation Transform'!$G$2:$G$2344)</f>
        <v>R1026</v>
      </c>
      <c r="Q742" s="14">
        <f>_xlfn.XLOOKUP(A742,'Hospitalisation Transform'!$A$2:$A$2344,'Hospitalisation Transform'!$H$2:$H$2344)</f>
        <v>57</v>
      </c>
    </row>
    <row r="743" spans="1:17" ht="15.5" x14ac:dyDescent="0.35">
      <c r="A743" s="59" t="s">
        <v>1630</v>
      </c>
      <c r="B743" s="39" t="str">
        <f>_xlfn.XLOOKUP(A743,'Customer Names Transform'!$A$2:$A$2336,'Customer Names Transform'!$D$2:$D$2336)</f>
        <v>Chris</v>
      </c>
      <c r="C743" s="28">
        <f>_xlfn.XLOOKUP(A743,'Medical Exam Transform'!$A$2:$A$2336,'Medical Exam Transform'!$B$2:$B$2336)</f>
        <v>28.31</v>
      </c>
      <c r="D743" s="14">
        <f>_xlfn.XLOOKUP(A743,'Medical Exam Transform'!$A$2:$A$2336,'Medical Exam Transform'!$C$2:$C$2336)</f>
        <v>5.96</v>
      </c>
      <c r="E743" s="14" t="str">
        <f>_xlfn.XLOOKUP(A743,'Medical Exam Transform'!$A$2:$A$2336,'Medical Exam Transform'!$D$2:$D$2336)</f>
        <v>Yes</v>
      </c>
      <c r="F743" s="14" t="str">
        <f>_xlfn.XLOOKUP(A743,'Medical Exam Transform'!$A$2:$A$2336,'Medical Exam Transform'!$E$2:$E$2336)</f>
        <v>No</v>
      </c>
      <c r="G743" s="14" t="str">
        <f>_xlfn.XLOOKUP(A743,'Medical Exam Transform'!$A$2:$A$2336,'Medical Exam Transform'!$F$2:$F$2336)</f>
        <v>No</v>
      </c>
      <c r="H743" s="14">
        <f>_xlfn.XLOOKUP(A743,'Medical Exam Transform'!$A$2:$A$2336,'Medical Exam Transform'!$G$2:$G$2336)</f>
        <v>2</v>
      </c>
      <c r="I743" s="14" t="str">
        <f>_xlfn.XLOOKUP(A743,'Medical Exam Transform'!$A$2:$A$2336,'Medical Exam Transform'!$H$2:$H$2336)</f>
        <v>No</v>
      </c>
      <c r="J743" s="14" t="str">
        <f>_xlfn.XLOOKUP(A743,'Medical Exam Transform'!$A$2:$A$2336,'Medical Exam Transform'!$I$2:$I$2336)</f>
        <v>Overweight</v>
      </c>
      <c r="K743" s="14" t="str">
        <f>_xlfn.XLOOKUP(A743,'Medical Exam Transform'!$A$2:$A$2336,'Medical Exam Transform'!$J$2:$J$2336)</f>
        <v>Prediabetes</v>
      </c>
      <c r="L743" s="60">
        <f>_xlfn.XLOOKUP(A743,'Hospitalisation Transform'!$A$2:$A$2344,'Hospitalisation Transform'!$B$2:$B$2344)</f>
        <v>21768</v>
      </c>
      <c r="M743" s="82">
        <f>_xlfn.XLOOKUP(A743,'Hospitalisation Transform'!$A$2:$A$2344,'Hospitalisation Transform'!$D$2:$D$2344)</f>
        <v>13770.1</v>
      </c>
      <c r="N743" s="14" t="str">
        <f>_xlfn.XLOOKUP(A743,'Hospitalisation Transform'!$A$2:$A$2344,'Hospitalisation Transform'!$E$2:$E$2344)</f>
        <v>tier - 3</v>
      </c>
      <c r="O743" s="14" t="str">
        <f>_xlfn.XLOOKUP(A743,'Hospitalisation Transform'!$A$2:$A$2344,'Hospitalisation Transform'!$F$2:$F$2344)</f>
        <v>tier - 1</v>
      </c>
      <c r="P743" s="14" t="str">
        <f>_xlfn.XLOOKUP(A743,'Hospitalisation Transform'!$A$2:$A$2344,'Hospitalisation Transform'!$G$2:$G$2344)</f>
        <v>R1012</v>
      </c>
      <c r="Q743" s="14">
        <f>_xlfn.XLOOKUP(A743,'Hospitalisation Transform'!$A$2:$A$2344,'Hospitalisation Transform'!$H$2:$H$2344)</f>
        <v>64</v>
      </c>
    </row>
    <row r="744" spans="1:17" ht="15.5" x14ac:dyDescent="0.35">
      <c r="A744" s="59" t="s">
        <v>1629</v>
      </c>
      <c r="B744" s="39" t="str">
        <f>_xlfn.XLOOKUP(A744,'Customer Names Transform'!$A$2:$A$2336,'Customer Names Transform'!$D$2:$D$2336)</f>
        <v>Michael E.</v>
      </c>
      <c r="C744" s="28">
        <f>_xlfn.XLOOKUP(A744,'Medical Exam Transform'!$A$2:$A$2336,'Medical Exam Transform'!$B$2:$B$2336)</f>
        <v>21.565000000000001</v>
      </c>
      <c r="D744" s="14">
        <f>_xlfn.XLOOKUP(A744,'Medical Exam Transform'!$A$2:$A$2336,'Medical Exam Transform'!$C$2:$C$2336)</f>
        <v>4.95</v>
      </c>
      <c r="E744" s="14" t="str">
        <f>_xlfn.XLOOKUP(A744,'Medical Exam Transform'!$A$2:$A$2336,'Medical Exam Transform'!$D$2:$D$2336)</f>
        <v>No</v>
      </c>
      <c r="F744" s="14" t="str">
        <f>_xlfn.XLOOKUP(A744,'Medical Exam Transform'!$A$2:$A$2336,'Medical Exam Transform'!$E$2:$E$2336)</f>
        <v>yes</v>
      </c>
      <c r="G744" s="14" t="str">
        <f>_xlfn.XLOOKUP(A744,'Medical Exam Transform'!$A$2:$A$2336,'Medical Exam Transform'!$F$2:$F$2336)</f>
        <v>No</v>
      </c>
      <c r="H744" s="14">
        <f>_xlfn.XLOOKUP(A744,'Medical Exam Transform'!$A$2:$A$2336,'Medical Exam Transform'!$G$2:$G$2336)</f>
        <v>1</v>
      </c>
      <c r="I744" s="14" t="str">
        <f>_xlfn.XLOOKUP(A744,'Medical Exam Transform'!$A$2:$A$2336,'Medical Exam Transform'!$H$2:$H$2336)</f>
        <v>Yes</v>
      </c>
      <c r="J744" s="14" t="str">
        <f>_xlfn.XLOOKUP(A744,'Medical Exam Transform'!$A$2:$A$2336,'Medical Exam Transform'!$I$2:$I$2336)</f>
        <v>Normalweight</v>
      </c>
      <c r="K744" s="14" t="str">
        <f>_xlfn.XLOOKUP(A744,'Medical Exam Transform'!$A$2:$A$2336,'Medical Exam Transform'!$J$2:$J$2336)</f>
        <v>Prediabetes</v>
      </c>
      <c r="L744" s="60">
        <f>_xlfn.XLOOKUP(A744,'Hospitalisation Transform'!$A$2:$A$2344,'Hospitalisation Transform'!$B$2:$B$2344)</f>
        <v>38184</v>
      </c>
      <c r="M744" s="82">
        <f>_xlfn.XLOOKUP(A744,'Hospitalisation Transform'!$A$2:$A$2344,'Hospitalisation Transform'!$D$2:$D$2344)</f>
        <v>13747.87</v>
      </c>
      <c r="N744" s="14" t="str">
        <f>_xlfn.XLOOKUP(A744,'Hospitalisation Transform'!$A$2:$A$2344,'Hospitalisation Transform'!$E$2:$E$2344)</f>
        <v>tier - 3</v>
      </c>
      <c r="O744" s="14" t="str">
        <f>_xlfn.XLOOKUP(A744,'Hospitalisation Transform'!$A$2:$A$2344,'Hospitalisation Transform'!$F$2:$F$2344)</f>
        <v>tier - 2</v>
      </c>
      <c r="P744" s="14" t="str">
        <f>_xlfn.XLOOKUP(A744,'Hospitalisation Transform'!$A$2:$A$2344,'Hospitalisation Transform'!$G$2:$G$2344)</f>
        <v>R1018</v>
      </c>
      <c r="Q744" s="14">
        <f>_xlfn.XLOOKUP(A744,'Hospitalisation Transform'!$A$2:$A$2344,'Hospitalisation Transform'!$H$2:$H$2344)</f>
        <v>19</v>
      </c>
    </row>
    <row r="745" spans="1:17" ht="15.5" x14ac:dyDescent="0.35">
      <c r="A745" s="59" t="s">
        <v>1628</v>
      </c>
      <c r="B745" s="39" t="str">
        <f>_xlfn.XLOOKUP(A745,'Customer Names Transform'!$A$2:$A$2336,'Customer Names Transform'!$D$2:$D$2336)</f>
        <v>Lauren</v>
      </c>
      <c r="C745" s="28">
        <f>_xlfn.XLOOKUP(A745,'Medical Exam Transform'!$A$2:$A$2336,'Medical Exam Transform'!$B$2:$B$2336)</f>
        <v>35.590000000000003</v>
      </c>
      <c r="D745" s="14">
        <f>_xlfn.XLOOKUP(A745,'Medical Exam Transform'!$A$2:$A$2336,'Medical Exam Transform'!$C$2:$C$2336)</f>
        <v>5.21</v>
      </c>
      <c r="E745" s="14" t="str">
        <f>_xlfn.XLOOKUP(A745,'Medical Exam Transform'!$A$2:$A$2336,'Medical Exam Transform'!$D$2:$D$2336)</f>
        <v>Yes</v>
      </c>
      <c r="F745" s="14" t="str">
        <f>_xlfn.XLOOKUP(A745,'Medical Exam Transform'!$A$2:$A$2336,'Medical Exam Transform'!$E$2:$E$2336)</f>
        <v>No</v>
      </c>
      <c r="G745" s="14" t="str">
        <f>_xlfn.XLOOKUP(A745,'Medical Exam Transform'!$A$2:$A$2336,'Medical Exam Transform'!$F$2:$F$2336)</f>
        <v>Yes</v>
      </c>
      <c r="H745" s="14">
        <f>_xlfn.XLOOKUP(A745,'Medical Exam Transform'!$A$2:$A$2336,'Medical Exam Transform'!$G$2:$G$2336)</f>
        <v>1</v>
      </c>
      <c r="I745" s="14" t="str">
        <f>_xlfn.XLOOKUP(A745,'Medical Exam Transform'!$A$2:$A$2336,'Medical Exam Transform'!$H$2:$H$2336)</f>
        <v>No</v>
      </c>
      <c r="J745" s="14" t="str">
        <f>_xlfn.XLOOKUP(A745,'Medical Exam Transform'!$A$2:$A$2336,'Medical Exam Transform'!$I$2:$I$2336)</f>
        <v>Obesity</v>
      </c>
      <c r="K745" s="14" t="str">
        <f>_xlfn.XLOOKUP(A745,'Medical Exam Transform'!$A$2:$A$2336,'Medical Exam Transform'!$J$2:$J$2336)</f>
        <v>Prediabetes</v>
      </c>
      <c r="L745" s="60">
        <f>_xlfn.XLOOKUP(A745,'Hospitalisation Transform'!$A$2:$A$2344,'Hospitalisation Transform'!$B$2:$B$2344)</f>
        <v>25499</v>
      </c>
      <c r="M745" s="82">
        <f>_xlfn.XLOOKUP(A745,'Hospitalisation Transform'!$A$2:$A$2344,'Hospitalisation Transform'!$D$2:$D$2344)</f>
        <v>13746.74</v>
      </c>
      <c r="N745" s="14" t="str">
        <f>_xlfn.XLOOKUP(A745,'Hospitalisation Transform'!$A$2:$A$2344,'Hospitalisation Transform'!$E$2:$E$2344)</f>
        <v>tier - 3</v>
      </c>
      <c r="O745" s="14" t="str">
        <f>_xlfn.XLOOKUP(A745,'Hospitalisation Transform'!$A$2:$A$2344,'Hospitalisation Transform'!$F$2:$F$2344)</f>
        <v>tier - 2</v>
      </c>
      <c r="P745" s="14" t="str">
        <f>_xlfn.XLOOKUP(A745,'Hospitalisation Transform'!$A$2:$A$2344,'Hospitalisation Transform'!$G$2:$G$2344)</f>
        <v>R1026</v>
      </c>
      <c r="Q745" s="14">
        <f>_xlfn.XLOOKUP(A745,'Hospitalisation Transform'!$A$2:$A$2344,'Hospitalisation Transform'!$H$2:$H$2344)</f>
        <v>54</v>
      </c>
    </row>
    <row r="746" spans="1:17" ht="15.5" x14ac:dyDescent="0.35">
      <c r="A746" s="59" t="s">
        <v>1627</v>
      </c>
      <c r="B746" s="39" t="str">
        <f>_xlfn.XLOOKUP(A746,'Customer Names Transform'!$A$2:$A$2336,'Customer Names Transform'!$D$2:$D$2336)</f>
        <v>Kathryn E</v>
      </c>
      <c r="C746" s="28">
        <f>_xlfn.XLOOKUP(A746,'Medical Exam Transform'!$A$2:$A$2336,'Medical Exam Transform'!$B$2:$B$2336)</f>
        <v>43.44</v>
      </c>
      <c r="D746" s="14">
        <f>_xlfn.XLOOKUP(A746,'Medical Exam Transform'!$A$2:$A$2336,'Medical Exam Transform'!$C$2:$C$2336)</f>
        <v>4.8600000000000003</v>
      </c>
      <c r="E746" s="14" t="str">
        <f>_xlfn.XLOOKUP(A746,'Medical Exam Transform'!$A$2:$A$2336,'Medical Exam Transform'!$D$2:$D$2336)</f>
        <v>Yes</v>
      </c>
      <c r="F746" s="14" t="str">
        <f>_xlfn.XLOOKUP(A746,'Medical Exam Transform'!$A$2:$A$2336,'Medical Exam Transform'!$E$2:$E$2336)</f>
        <v>No</v>
      </c>
      <c r="G746" s="14" t="str">
        <f>_xlfn.XLOOKUP(A746,'Medical Exam Transform'!$A$2:$A$2336,'Medical Exam Transform'!$F$2:$F$2336)</f>
        <v>No</v>
      </c>
      <c r="H746" s="14">
        <f>_xlfn.XLOOKUP(A746,'Medical Exam Transform'!$A$2:$A$2336,'Medical Exam Transform'!$G$2:$G$2336)</f>
        <v>0</v>
      </c>
      <c r="I746" s="14" t="str">
        <f>_xlfn.XLOOKUP(A746,'Medical Exam Transform'!$A$2:$A$2336,'Medical Exam Transform'!$H$2:$H$2336)</f>
        <v>No</v>
      </c>
      <c r="J746" s="14" t="str">
        <f>_xlfn.XLOOKUP(A746,'Medical Exam Transform'!$A$2:$A$2336,'Medical Exam Transform'!$I$2:$I$2336)</f>
        <v>Obesity</v>
      </c>
      <c r="K746" s="14" t="str">
        <f>_xlfn.XLOOKUP(A746,'Medical Exam Transform'!$A$2:$A$2336,'Medical Exam Transform'!$J$2:$J$2336)</f>
        <v>Normal</v>
      </c>
      <c r="L746" s="60">
        <f>_xlfn.XLOOKUP(A746,'Hospitalisation Transform'!$A$2:$A$2344,'Hospitalisation Transform'!$B$2:$B$2344)</f>
        <v>31288</v>
      </c>
      <c r="M746" s="82">
        <f>_xlfn.XLOOKUP(A746,'Hospitalisation Transform'!$A$2:$A$2344,'Hospitalisation Transform'!$D$2:$D$2344)</f>
        <v>13726.21</v>
      </c>
      <c r="N746" s="14" t="str">
        <f>_xlfn.XLOOKUP(A746,'Hospitalisation Transform'!$A$2:$A$2344,'Hospitalisation Transform'!$E$2:$E$2344)</f>
        <v>tier - 3</v>
      </c>
      <c r="O746" s="14" t="str">
        <f>_xlfn.XLOOKUP(A746,'Hospitalisation Transform'!$A$2:$A$2344,'Hospitalisation Transform'!$F$2:$F$2344)</f>
        <v>tier - 3</v>
      </c>
      <c r="P746" s="14" t="str">
        <f>_xlfn.XLOOKUP(A746,'Hospitalisation Transform'!$A$2:$A$2344,'Hospitalisation Transform'!$G$2:$G$2344)</f>
        <v>R1026</v>
      </c>
      <c r="Q746" s="14">
        <f>_xlfn.XLOOKUP(A746,'Hospitalisation Transform'!$A$2:$A$2344,'Hospitalisation Transform'!$H$2:$H$2344)</f>
        <v>38</v>
      </c>
    </row>
    <row r="747" spans="1:17" ht="15.5" x14ac:dyDescent="0.35">
      <c r="A747" s="59" t="s">
        <v>1626</v>
      </c>
      <c r="B747" s="39" t="str">
        <f>_xlfn.XLOOKUP(A747,'Customer Names Transform'!$A$2:$A$2336,'Customer Names Transform'!$D$2:$D$2336)</f>
        <v>Polly</v>
      </c>
      <c r="C747" s="28">
        <f>_xlfn.XLOOKUP(A747,'Medical Exam Transform'!$A$2:$A$2336,'Medical Exam Transform'!$B$2:$B$2336)</f>
        <v>21.754999999999999</v>
      </c>
      <c r="D747" s="14">
        <f>_xlfn.XLOOKUP(A747,'Medical Exam Transform'!$A$2:$A$2336,'Medical Exam Transform'!$C$2:$C$2336)</f>
        <v>7.79</v>
      </c>
      <c r="E747" s="14" t="str">
        <f>_xlfn.XLOOKUP(A747,'Medical Exam Transform'!$A$2:$A$2336,'Medical Exam Transform'!$D$2:$D$2336)</f>
        <v>Yes</v>
      </c>
      <c r="F747" s="14" t="str">
        <f>_xlfn.XLOOKUP(A747,'Medical Exam Transform'!$A$2:$A$2336,'Medical Exam Transform'!$E$2:$E$2336)</f>
        <v>No</v>
      </c>
      <c r="G747" s="14" t="str">
        <f>_xlfn.XLOOKUP(A747,'Medical Exam Transform'!$A$2:$A$2336,'Medical Exam Transform'!$F$2:$F$2336)</f>
        <v>No</v>
      </c>
      <c r="H747" s="14">
        <f>_xlfn.XLOOKUP(A747,'Medical Exam Transform'!$A$2:$A$2336,'Medical Exam Transform'!$G$2:$G$2336)</f>
        <v>0</v>
      </c>
      <c r="I747" s="14" t="str">
        <f>_xlfn.XLOOKUP(A747,'Medical Exam Transform'!$A$2:$A$2336,'Medical Exam Transform'!$H$2:$H$2336)</f>
        <v>No</v>
      </c>
      <c r="J747" s="14" t="str">
        <f>_xlfn.XLOOKUP(A747,'Medical Exam Transform'!$A$2:$A$2336,'Medical Exam Transform'!$I$2:$I$2336)</f>
        <v>Normalweight</v>
      </c>
      <c r="K747" s="14" t="str">
        <f>_xlfn.XLOOKUP(A747,'Medical Exam Transform'!$A$2:$A$2336,'Medical Exam Transform'!$J$2:$J$2336)</f>
        <v>Normal</v>
      </c>
      <c r="L747" s="60">
        <f>_xlfn.XLOOKUP(A747,'Hospitalisation Transform'!$A$2:$A$2344,'Hospitalisation Transform'!$B$2:$B$2344)</f>
        <v>29800</v>
      </c>
      <c r="M747" s="82">
        <f>_xlfn.XLOOKUP(A747,'Hospitalisation Transform'!$A$2:$A$2344,'Hospitalisation Transform'!$D$2:$D$2344)</f>
        <v>13725.47</v>
      </c>
      <c r="N747" s="14" t="str">
        <f>_xlfn.XLOOKUP(A747,'Hospitalisation Transform'!$A$2:$A$2344,'Hospitalisation Transform'!$E$2:$E$2344)</f>
        <v>tier - 3</v>
      </c>
      <c r="O747" s="14" t="str">
        <f>_xlfn.XLOOKUP(A747,'Hospitalisation Transform'!$A$2:$A$2344,'Hospitalisation Transform'!$F$2:$F$2344)</f>
        <v>tier - 2</v>
      </c>
      <c r="P747" s="14" t="str">
        <f>_xlfn.XLOOKUP(A747,'Hospitalisation Transform'!$A$2:$A$2344,'Hospitalisation Transform'!$G$2:$G$2344)</f>
        <v>R1024</v>
      </c>
      <c r="Q747" s="14">
        <f>_xlfn.XLOOKUP(A747,'Hospitalisation Transform'!$A$2:$A$2344,'Hospitalisation Transform'!$H$2:$H$2344)</f>
        <v>42</v>
      </c>
    </row>
    <row r="748" spans="1:17" ht="15.5" x14ac:dyDescent="0.35">
      <c r="A748" s="59" t="s">
        <v>1625</v>
      </c>
      <c r="B748" s="39" t="str">
        <f>_xlfn.XLOOKUP(A748,'Customer Names Transform'!$A$2:$A$2336,'Customer Names Transform'!$D$2:$D$2336)</f>
        <v>Mark H.</v>
      </c>
      <c r="C748" s="28">
        <f>_xlfn.XLOOKUP(A748,'Medical Exam Transform'!$A$2:$A$2336,'Medical Exam Transform'!$B$2:$B$2336)</f>
        <v>44.55</v>
      </c>
      <c r="D748" s="14">
        <f>_xlfn.XLOOKUP(A748,'Medical Exam Transform'!$A$2:$A$2336,'Medical Exam Transform'!$C$2:$C$2336)</f>
        <v>7.12</v>
      </c>
      <c r="E748" s="14" t="str">
        <f>_xlfn.XLOOKUP(A748,'Medical Exam Transform'!$A$2:$A$2336,'Medical Exam Transform'!$D$2:$D$2336)</f>
        <v>Yes</v>
      </c>
      <c r="F748" s="14" t="str">
        <f>_xlfn.XLOOKUP(A748,'Medical Exam Transform'!$A$2:$A$2336,'Medical Exam Transform'!$E$2:$E$2336)</f>
        <v>No</v>
      </c>
      <c r="G748" s="14" t="str">
        <f>_xlfn.XLOOKUP(A748,'Medical Exam Transform'!$A$2:$A$2336,'Medical Exam Transform'!$F$2:$F$2336)</f>
        <v>No</v>
      </c>
      <c r="H748" s="14">
        <f>_xlfn.XLOOKUP(A748,'Medical Exam Transform'!$A$2:$A$2336,'Medical Exam Transform'!$G$2:$G$2336)</f>
        <v>1</v>
      </c>
      <c r="I748" s="14" t="str">
        <f>_xlfn.XLOOKUP(A748,'Medical Exam Transform'!$A$2:$A$2336,'Medical Exam Transform'!$H$2:$H$2336)</f>
        <v>No</v>
      </c>
      <c r="J748" s="14" t="str">
        <f>_xlfn.XLOOKUP(A748,'Medical Exam Transform'!$A$2:$A$2336,'Medical Exam Transform'!$I$2:$I$2336)</f>
        <v>Obesity</v>
      </c>
      <c r="K748" s="14" t="str">
        <f>_xlfn.XLOOKUP(A748,'Medical Exam Transform'!$A$2:$A$2336,'Medical Exam Transform'!$J$2:$J$2336)</f>
        <v>Normal</v>
      </c>
      <c r="L748" s="60">
        <f>_xlfn.XLOOKUP(A748,'Hospitalisation Transform'!$A$2:$A$2344,'Hospitalisation Transform'!$B$2:$B$2344)</f>
        <v>31740</v>
      </c>
      <c r="M748" s="82">
        <f>_xlfn.XLOOKUP(A748,'Hospitalisation Transform'!$A$2:$A$2344,'Hospitalisation Transform'!$D$2:$D$2344)</f>
        <v>13714.55</v>
      </c>
      <c r="N748" s="14" t="str">
        <f>_xlfn.XLOOKUP(A748,'Hospitalisation Transform'!$A$2:$A$2344,'Hospitalisation Transform'!$E$2:$E$2344)</f>
        <v>tier - 3</v>
      </c>
      <c r="O748" s="14" t="str">
        <f>_xlfn.XLOOKUP(A748,'Hospitalisation Transform'!$A$2:$A$2344,'Hospitalisation Transform'!$F$2:$F$2344)</f>
        <v>tier - 2</v>
      </c>
      <c r="P748" s="14" t="str">
        <f>_xlfn.XLOOKUP(A748,'Hospitalisation Transform'!$A$2:$A$2344,'Hospitalisation Transform'!$G$2:$G$2344)</f>
        <v>R1023</v>
      </c>
      <c r="Q748" s="14">
        <f>_xlfn.XLOOKUP(A748,'Hospitalisation Transform'!$A$2:$A$2344,'Hospitalisation Transform'!$H$2:$H$2344)</f>
        <v>37</v>
      </c>
    </row>
    <row r="749" spans="1:17" ht="15.5" x14ac:dyDescent="0.35">
      <c r="A749" s="59" t="s">
        <v>1624</v>
      </c>
      <c r="B749" s="39" t="str">
        <f>_xlfn.XLOOKUP(A749,'Customer Names Transform'!$A$2:$A$2336,'Customer Names Transform'!$D$2:$D$2336)</f>
        <v>Jessie M.</v>
      </c>
      <c r="C749" s="28">
        <f>_xlfn.XLOOKUP(A749,'Medical Exam Transform'!$A$2:$A$2336,'Medical Exam Transform'!$B$2:$B$2336)</f>
        <v>43.32</v>
      </c>
      <c r="D749" s="14">
        <f>_xlfn.XLOOKUP(A749,'Medical Exam Transform'!$A$2:$A$2336,'Medical Exam Transform'!$C$2:$C$2336)</f>
        <v>4.67</v>
      </c>
      <c r="E749" s="14" t="str">
        <f>_xlfn.XLOOKUP(A749,'Medical Exam Transform'!$A$2:$A$2336,'Medical Exam Transform'!$D$2:$D$2336)</f>
        <v>Yes</v>
      </c>
      <c r="F749" s="14" t="str">
        <f>_xlfn.XLOOKUP(A749,'Medical Exam Transform'!$A$2:$A$2336,'Medical Exam Transform'!$E$2:$E$2336)</f>
        <v>No</v>
      </c>
      <c r="G749" s="14" t="str">
        <f>_xlfn.XLOOKUP(A749,'Medical Exam Transform'!$A$2:$A$2336,'Medical Exam Transform'!$F$2:$F$2336)</f>
        <v>No</v>
      </c>
      <c r="H749" s="14">
        <f>_xlfn.XLOOKUP(A749,'Medical Exam Transform'!$A$2:$A$2336,'Medical Exam Transform'!$G$2:$G$2336)</f>
        <v>0</v>
      </c>
      <c r="I749" s="14" t="str">
        <f>_xlfn.XLOOKUP(A749,'Medical Exam Transform'!$A$2:$A$2336,'Medical Exam Transform'!$H$2:$H$2336)</f>
        <v>No</v>
      </c>
      <c r="J749" s="14" t="str">
        <f>_xlfn.XLOOKUP(A749,'Medical Exam Transform'!$A$2:$A$2336,'Medical Exam Transform'!$I$2:$I$2336)</f>
        <v>Obesity</v>
      </c>
      <c r="K749" s="14" t="str">
        <f>_xlfn.XLOOKUP(A749,'Medical Exam Transform'!$A$2:$A$2336,'Medical Exam Transform'!$J$2:$J$2336)</f>
        <v>Normal</v>
      </c>
      <c r="L749" s="60">
        <f>_xlfn.XLOOKUP(A749,'Hospitalisation Transform'!$A$2:$A$2344,'Hospitalisation Transform'!$B$2:$B$2344)</f>
        <v>31304</v>
      </c>
      <c r="M749" s="82">
        <f>_xlfn.XLOOKUP(A749,'Hospitalisation Transform'!$A$2:$A$2344,'Hospitalisation Transform'!$D$2:$D$2344)</f>
        <v>13685.51</v>
      </c>
      <c r="N749" s="14" t="str">
        <f>_xlfn.XLOOKUP(A749,'Hospitalisation Transform'!$A$2:$A$2344,'Hospitalisation Transform'!$E$2:$E$2344)</f>
        <v>tier - 3</v>
      </c>
      <c r="O749" s="14" t="str">
        <f>_xlfn.XLOOKUP(A749,'Hospitalisation Transform'!$A$2:$A$2344,'Hospitalisation Transform'!$F$2:$F$2344)</f>
        <v>tier - 1</v>
      </c>
      <c r="P749" s="14" t="str">
        <f>_xlfn.XLOOKUP(A749,'Hospitalisation Transform'!$A$2:$A$2344,'Hospitalisation Transform'!$G$2:$G$2344)</f>
        <v>R1026</v>
      </c>
      <c r="Q749" s="14">
        <f>_xlfn.XLOOKUP(A749,'Hospitalisation Transform'!$A$2:$A$2344,'Hospitalisation Transform'!$H$2:$H$2344)</f>
        <v>38</v>
      </c>
    </row>
    <row r="750" spans="1:17" ht="15.5" x14ac:dyDescent="0.35">
      <c r="A750" s="59" t="s">
        <v>1623</v>
      </c>
      <c r="B750" s="39" t="str">
        <f>_xlfn.XLOOKUP(A750,'Customer Names Transform'!$A$2:$A$2336,'Customer Names Transform'!$D$2:$D$2336)</f>
        <v>Chris</v>
      </c>
      <c r="C750" s="28">
        <f>_xlfn.XLOOKUP(A750,'Medical Exam Transform'!$A$2:$A$2336,'Medical Exam Transform'!$B$2:$B$2336)</f>
        <v>31.23</v>
      </c>
      <c r="D750" s="14">
        <f>_xlfn.XLOOKUP(A750,'Medical Exam Transform'!$A$2:$A$2336,'Medical Exam Transform'!$C$2:$C$2336)</f>
        <v>9.1199999999999992</v>
      </c>
      <c r="E750" s="14" t="str">
        <f>_xlfn.XLOOKUP(A750,'Medical Exam Transform'!$A$2:$A$2336,'Medical Exam Transform'!$D$2:$D$2336)</f>
        <v>Yes</v>
      </c>
      <c r="F750" s="14" t="str">
        <f>_xlfn.XLOOKUP(A750,'Medical Exam Transform'!$A$2:$A$2336,'Medical Exam Transform'!$E$2:$E$2336)</f>
        <v>No</v>
      </c>
      <c r="G750" s="14" t="str">
        <f>_xlfn.XLOOKUP(A750,'Medical Exam Transform'!$A$2:$A$2336,'Medical Exam Transform'!$F$2:$F$2336)</f>
        <v>Yes</v>
      </c>
      <c r="H750" s="14">
        <f>_xlfn.XLOOKUP(A750,'Medical Exam Transform'!$A$2:$A$2336,'Medical Exam Transform'!$G$2:$G$2336)</f>
        <v>1</v>
      </c>
      <c r="I750" s="14" t="str">
        <f>_xlfn.XLOOKUP(A750,'Medical Exam Transform'!$A$2:$A$2336,'Medical Exam Transform'!$H$2:$H$2336)</f>
        <v>No</v>
      </c>
      <c r="J750" s="14" t="str">
        <f>_xlfn.XLOOKUP(A750,'Medical Exam Transform'!$A$2:$A$2336,'Medical Exam Transform'!$I$2:$I$2336)</f>
        <v>Obesity</v>
      </c>
      <c r="K750" s="14" t="str">
        <f>_xlfn.XLOOKUP(A750,'Medical Exam Transform'!$A$2:$A$2336,'Medical Exam Transform'!$J$2:$J$2336)</f>
        <v>Normal</v>
      </c>
      <c r="L750" s="60">
        <f>_xlfn.XLOOKUP(A750,'Hospitalisation Transform'!$A$2:$A$2344,'Hospitalisation Transform'!$B$2:$B$2344)</f>
        <v>23227</v>
      </c>
      <c r="M750" s="82">
        <f>_xlfn.XLOOKUP(A750,'Hospitalisation Transform'!$A$2:$A$2344,'Hospitalisation Transform'!$D$2:$D$2344)</f>
        <v>13677.68</v>
      </c>
      <c r="N750" s="14" t="str">
        <f>_xlfn.XLOOKUP(A750,'Hospitalisation Transform'!$A$2:$A$2344,'Hospitalisation Transform'!$E$2:$E$2344)</f>
        <v>tier - 3</v>
      </c>
      <c r="O750" s="14" t="str">
        <f>_xlfn.XLOOKUP(A750,'Hospitalisation Transform'!$A$2:$A$2344,'Hospitalisation Transform'!$F$2:$F$2344)</f>
        <v>tier - 2</v>
      </c>
      <c r="P750" s="14" t="str">
        <f>_xlfn.XLOOKUP(A750,'Hospitalisation Transform'!$A$2:$A$2344,'Hospitalisation Transform'!$G$2:$G$2344)</f>
        <v>R1021</v>
      </c>
      <c r="Q750" s="14">
        <f>_xlfn.XLOOKUP(A750,'Hospitalisation Transform'!$A$2:$A$2344,'Hospitalisation Transform'!$H$2:$H$2344)</f>
        <v>60</v>
      </c>
    </row>
    <row r="751" spans="1:17" ht="15.5" x14ac:dyDescent="0.35">
      <c r="A751" s="59" t="s">
        <v>1622</v>
      </c>
      <c r="B751" s="39" t="str">
        <f>_xlfn.XLOOKUP(A751,'Customer Names Transform'!$A$2:$A$2336,'Customer Names Transform'!$D$2:$D$2336)</f>
        <v>Daniel</v>
      </c>
      <c r="C751" s="28">
        <f>_xlfn.XLOOKUP(A751,'Medical Exam Transform'!$A$2:$A$2336,'Medical Exam Transform'!$B$2:$B$2336)</f>
        <v>42.81</v>
      </c>
      <c r="D751" s="14">
        <f>_xlfn.XLOOKUP(A751,'Medical Exam Transform'!$A$2:$A$2336,'Medical Exam Transform'!$C$2:$C$2336)</f>
        <v>4.1500000000000004</v>
      </c>
      <c r="E751" s="14" t="str">
        <f>_xlfn.XLOOKUP(A751,'Medical Exam Transform'!$A$2:$A$2336,'Medical Exam Transform'!$D$2:$D$2336)</f>
        <v>No</v>
      </c>
      <c r="F751" s="14" t="str">
        <f>_xlfn.XLOOKUP(A751,'Medical Exam Transform'!$A$2:$A$2336,'Medical Exam Transform'!$E$2:$E$2336)</f>
        <v>No</v>
      </c>
      <c r="G751" s="14" t="str">
        <f>_xlfn.XLOOKUP(A751,'Medical Exam Transform'!$A$2:$A$2336,'Medical Exam Transform'!$F$2:$F$2336)</f>
        <v>No</v>
      </c>
      <c r="H751" s="14">
        <f>_xlfn.XLOOKUP(A751,'Medical Exam Transform'!$A$2:$A$2336,'Medical Exam Transform'!$G$2:$G$2336)</f>
        <v>1</v>
      </c>
      <c r="I751" s="14" t="str">
        <f>_xlfn.XLOOKUP(A751,'Medical Exam Transform'!$A$2:$A$2336,'Medical Exam Transform'!$H$2:$H$2336)</f>
        <v>No</v>
      </c>
      <c r="J751" s="14" t="str">
        <f>_xlfn.XLOOKUP(A751,'Medical Exam Transform'!$A$2:$A$2336,'Medical Exam Transform'!$I$2:$I$2336)</f>
        <v>Obesity</v>
      </c>
      <c r="K751" s="14" t="str">
        <f>_xlfn.XLOOKUP(A751,'Medical Exam Transform'!$A$2:$A$2336,'Medical Exam Transform'!$J$2:$J$2336)</f>
        <v>Normal</v>
      </c>
      <c r="L751" s="60">
        <f>_xlfn.XLOOKUP(A751,'Hospitalisation Transform'!$A$2:$A$2344,'Hospitalisation Transform'!$B$2:$B$2344)</f>
        <v>30883</v>
      </c>
      <c r="M751" s="82">
        <f>_xlfn.XLOOKUP(A751,'Hospitalisation Transform'!$A$2:$A$2344,'Hospitalisation Transform'!$D$2:$D$2344)</f>
        <v>13638.06</v>
      </c>
      <c r="N751" s="14" t="str">
        <f>_xlfn.XLOOKUP(A751,'Hospitalisation Transform'!$A$2:$A$2344,'Hospitalisation Transform'!$E$2:$E$2344)</f>
        <v>tier - 3</v>
      </c>
      <c r="O751" s="14" t="str">
        <f>_xlfn.XLOOKUP(A751,'Hospitalisation Transform'!$A$2:$A$2344,'Hospitalisation Transform'!$F$2:$F$2344)</f>
        <v>tier - 3</v>
      </c>
      <c r="P751" s="14" t="str">
        <f>_xlfn.XLOOKUP(A751,'Hospitalisation Transform'!$A$2:$A$2344,'Hospitalisation Transform'!$G$2:$G$2344)</f>
        <v>R1023</v>
      </c>
      <c r="Q751" s="14">
        <f>_xlfn.XLOOKUP(A751,'Hospitalisation Transform'!$A$2:$A$2344,'Hospitalisation Transform'!$H$2:$H$2344)</f>
        <v>39</v>
      </c>
    </row>
    <row r="752" spans="1:17" ht="15.5" x14ac:dyDescent="0.35">
      <c r="A752" s="59" t="s">
        <v>1621</v>
      </c>
      <c r="B752" s="39" t="str">
        <f>_xlfn.XLOOKUP(A752,'Customer Names Transform'!$A$2:$A$2336,'Customer Names Transform'!$D$2:$D$2336)</f>
        <v>Megan</v>
      </c>
      <c r="C752" s="28">
        <f>_xlfn.XLOOKUP(A752,'Medical Exam Transform'!$A$2:$A$2336,'Medical Exam Transform'!$B$2:$B$2336)</f>
        <v>35.909999999999997</v>
      </c>
      <c r="D752" s="14">
        <f>_xlfn.XLOOKUP(A752,'Medical Exam Transform'!$A$2:$A$2336,'Medical Exam Transform'!$C$2:$C$2336)</f>
        <v>6.72</v>
      </c>
      <c r="E752" s="14" t="str">
        <f>_xlfn.XLOOKUP(A752,'Medical Exam Transform'!$A$2:$A$2336,'Medical Exam Transform'!$D$2:$D$2336)</f>
        <v>Yes</v>
      </c>
      <c r="F752" s="14" t="str">
        <f>_xlfn.XLOOKUP(A752,'Medical Exam Transform'!$A$2:$A$2336,'Medical Exam Transform'!$E$2:$E$2336)</f>
        <v>No</v>
      </c>
      <c r="G752" s="14" t="str">
        <f>_xlfn.XLOOKUP(A752,'Medical Exam Transform'!$A$2:$A$2336,'Medical Exam Transform'!$F$2:$F$2336)</f>
        <v>No</v>
      </c>
      <c r="H752" s="14">
        <f>_xlfn.XLOOKUP(A752,'Medical Exam Transform'!$A$2:$A$2336,'Medical Exam Transform'!$G$2:$G$2336)</f>
        <v>2</v>
      </c>
      <c r="I752" s="14" t="str">
        <f>_xlfn.XLOOKUP(A752,'Medical Exam Transform'!$A$2:$A$2336,'Medical Exam Transform'!$H$2:$H$2336)</f>
        <v>No</v>
      </c>
      <c r="J752" s="14" t="str">
        <f>_xlfn.XLOOKUP(A752,'Medical Exam Transform'!$A$2:$A$2336,'Medical Exam Transform'!$I$2:$I$2336)</f>
        <v>Obesity</v>
      </c>
      <c r="K752" s="14" t="str">
        <f>_xlfn.XLOOKUP(A752,'Medical Exam Transform'!$A$2:$A$2336,'Medical Exam Transform'!$J$2:$J$2336)</f>
        <v>Diabetes</v>
      </c>
      <c r="L752" s="60">
        <f>_xlfn.XLOOKUP(A752,'Hospitalisation Transform'!$A$2:$A$2344,'Hospitalisation Transform'!$B$2:$B$2344)</f>
        <v>22639</v>
      </c>
      <c r="M752" s="82">
        <f>_xlfn.XLOOKUP(A752,'Hospitalisation Transform'!$A$2:$A$2344,'Hospitalisation Transform'!$D$2:$D$2344)</f>
        <v>13635.64</v>
      </c>
      <c r="N752" s="14" t="str">
        <f>_xlfn.XLOOKUP(A752,'Hospitalisation Transform'!$A$2:$A$2344,'Hospitalisation Transform'!$E$2:$E$2344)</f>
        <v>tier - 3</v>
      </c>
      <c r="O752" s="14" t="str">
        <f>_xlfn.XLOOKUP(A752,'Hospitalisation Transform'!$A$2:$A$2344,'Hospitalisation Transform'!$F$2:$F$2344)</f>
        <v>tier - 3</v>
      </c>
      <c r="P752" s="14" t="str">
        <f>_xlfn.XLOOKUP(A752,'Hospitalisation Transform'!$A$2:$A$2344,'Hospitalisation Transform'!$G$2:$G$2344)</f>
        <v>R1024</v>
      </c>
      <c r="Q752" s="14">
        <f>_xlfn.XLOOKUP(A752,'Hospitalisation Transform'!$A$2:$A$2344,'Hospitalisation Transform'!$H$2:$H$2344)</f>
        <v>61</v>
      </c>
    </row>
    <row r="753" spans="1:17" ht="15.5" x14ac:dyDescent="0.35">
      <c r="A753" s="59" t="s">
        <v>1620</v>
      </c>
      <c r="B753" s="39" t="str">
        <f>_xlfn.XLOOKUP(A753,'Customer Names Transform'!$A$2:$A$2336,'Customer Names Transform'!$D$2:$D$2336)</f>
        <v>Kevin</v>
      </c>
      <c r="C753" s="28">
        <f>_xlfn.XLOOKUP(A753,'Medical Exam Transform'!$A$2:$A$2336,'Medical Exam Transform'!$B$2:$B$2336)</f>
        <v>36.65</v>
      </c>
      <c r="D753" s="14">
        <f>_xlfn.XLOOKUP(A753,'Medical Exam Transform'!$A$2:$A$2336,'Medical Exam Transform'!$C$2:$C$2336)</f>
        <v>5.01</v>
      </c>
      <c r="E753" s="14" t="str">
        <f>_xlfn.XLOOKUP(A753,'Medical Exam Transform'!$A$2:$A$2336,'Medical Exam Transform'!$D$2:$D$2336)</f>
        <v>Yes</v>
      </c>
      <c r="F753" s="14" t="str">
        <f>_xlfn.XLOOKUP(A753,'Medical Exam Transform'!$A$2:$A$2336,'Medical Exam Transform'!$E$2:$E$2336)</f>
        <v>No</v>
      </c>
      <c r="G753" s="14" t="str">
        <f>_xlfn.XLOOKUP(A753,'Medical Exam Transform'!$A$2:$A$2336,'Medical Exam Transform'!$F$2:$F$2336)</f>
        <v>Yes</v>
      </c>
      <c r="H753" s="14">
        <f>_xlfn.XLOOKUP(A753,'Medical Exam Transform'!$A$2:$A$2336,'Medical Exam Transform'!$G$2:$G$2336)</f>
        <v>1</v>
      </c>
      <c r="I753" s="14" t="str">
        <f>_xlfn.XLOOKUP(A753,'Medical Exam Transform'!$A$2:$A$2336,'Medical Exam Transform'!$H$2:$H$2336)</f>
        <v>No</v>
      </c>
      <c r="J753" s="14" t="str">
        <f>_xlfn.XLOOKUP(A753,'Medical Exam Transform'!$A$2:$A$2336,'Medical Exam Transform'!$I$2:$I$2336)</f>
        <v>Obesity</v>
      </c>
      <c r="K753" s="14" t="str">
        <f>_xlfn.XLOOKUP(A753,'Medical Exam Transform'!$A$2:$A$2336,'Medical Exam Transform'!$J$2:$J$2336)</f>
        <v>Normal</v>
      </c>
      <c r="L753" s="60">
        <f>_xlfn.XLOOKUP(A753,'Hospitalisation Transform'!$A$2:$A$2344,'Hospitalisation Transform'!$B$2:$B$2344)</f>
        <v>25410</v>
      </c>
      <c r="M753" s="82">
        <f>_xlfn.XLOOKUP(A753,'Hospitalisation Transform'!$A$2:$A$2344,'Hospitalisation Transform'!$D$2:$D$2344)</f>
        <v>13622.01</v>
      </c>
      <c r="N753" s="14" t="str">
        <f>_xlfn.XLOOKUP(A753,'Hospitalisation Transform'!$A$2:$A$2344,'Hospitalisation Transform'!$E$2:$E$2344)</f>
        <v>tier - 3</v>
      </c>
      <c r="O753" s="14" t="str">
        <f>_xlfn.XLOOKUP(A753,'Hospitalisation Transform'!$A$2:$A$2344,'Hospitalisation Transform'!$F$2:$F$2344)</f>
        <v>tier - 3</v>
      </c>
      <c r="P753" s="14" t="str">
        <f>_xlfn.XLOOKUP(A753,'Hospitalisation Transform'!$A$2:$A$2344,'Hospitalisation Transform'!$G$2:$G$2344)</f>
        <v>R1012</v>
      </c>
      <c r="Q753" s="14">
        <f>_xlfn.XLOOKUP(A753,'Hospitalisation Transform'!$A$2:$A$2344,'Hospitalisation Transform'!$H$2:$H$2344)</f>
        <v>54</v>
      </c>
    </row>
    <row r="754" spans="1:17" ht="15.5" x14ac:dyDescent="0.35">
      <c r="A754" s="59" t="s">
        <v>1619</v>
      </c>
      <c r="B754" s="39" t="str">
        <f>_xlfn.XLOOKUP(A754,'Customer Names Transform'!$A$2:$A$2336,'Customer Names Transform'!$D$2:$D$2336)</f>
        <v>Caroline S.</v>
      </c>
      <c r="C754" s="28">
        <f>_xlfn.XLOOKUP(A754,'Medical Exam Transform'!$A$2:$A$2336,'Medical Exam Transform'!$B$2:$B$2336)</f>
        <v>22.04</v>
      </c>
      <c r="D754" s="14">
        <f>_xlfn.XLOOKUP(A754,'Medical Exam Transform'!$A$2:$A$2336,'Medical Exam Transform'!$C$2:$C$2336)</f>
        <v>10.9</v>
      </c>
      <c r="E754" s="14" t="str">
        <f>_xlfn.XLOOKUP(A754,'Medical Exam Transform'!$A$2:$A$2336,'Medical Exam Transform'!$D$2:$D$2336)</f>
        <v>Yes</v>
      </c>
      <c r="F754" s="14" t="str">
        <f>_xlfn.XLOOKUP(A754,'Medical Exam Transform'!$A$2:$A$2336,'Medical Exam Transform'!$E$2:$E$2336)</f>
        <v>No</v>
      </c>
      <c r="G754" s="14" t="str">
        <f>_xlfn.XLOOKUP(A754,'Medical Exam Transform'!$A$2:$A$2336,'Medical Exam Transform'!$F$2:$F$2336)</f>
        <v>No</v>
      </c>
      <c r="H754" s="14">
        <f>_xlfn.XLOOKUP(A754,'Medical Exam Transform'!$A$2:$A$2336,'Medical Exam Transform'!$G$2:$G$2336)</f>
        <v>2</v>
      </c>
      <c r="I754" s="14" t="str">
        <f>_xlfn.XLOOKUP(A754,'Medical Exam Transform'!$A$2:$A$2336,'Medical Exam Transform'!$H$2:$H$2336)</f>
        <v>No</v>
      </c>
      <c r="J754" s="14" t="str">
        <f>_xlfn.XLOOKUP(A754,'Medical Exam Transform'!$A$2:$A$2336,'Medical Exam Transform'!$I$2:$I$2336)</f>
        <v>Normalweight</v>
      </c>
      <c r="K754" s="14" t="str">
        <f>_xlfn.XLOOKUP(A754,'Medical Exam Transform'!$A$2:$A$2336,'Medical Exam Transform'!$J$2:$J$2336)</f>
        <v>Normal</v>
      </c>
      <c r="L754" s="60">
        <f>_xlfn.XLOOKUP(A754,'Hospitalisation Transform'!$A$2:$A$2344,'Hospitalisation Transform'!$B$2:$B$2344)</f>
        <v>22603</v>
      </c>
      <c r="M754" s="82">
        <f>_xlfn.XLOOKUP(A754,'Hospitalisation Transform'!$A$2:$A$2344,'Hospitalisation Transform'!$D$2:$D$2344)</f>
        <v>13616.36</v>
      </c>
      <c r="N754" s="14" t="str">
        <f>_xlfn.XLOOKUP(A754,'Hospitalisation Transform'!$A$2:$A$2344,'Hospitalisation Transform'!$E$2:$E$2344)</f>
        <v>tier - 3</v>
      </c>
      <c r="O754" s="14" t="str">
        <f>_xlfn.XLOOKUP(A754,'Hospitalisation Transform'!$A$2:$A$2344,'Hospitalisation Transform'!$F$2:$F$2344)</f>
        <v>tier - 3</v>
      </c>
      <c r="P754" s="14" t="str">
        <f>_xlfn.XLOOKUP(A754,'Hospitalisation Transform'!$A$2:$A$2344,'Hospitalisation Transform'!$G$2:$G$2344)</f>
        <v>R1024</v>
      </c>
      <c r="Q754" s="14">
        <f>_xlfn.XLOOKUP(A754,'Hospitalisation Transform'!$A$2:$A$2344,'Hospitalisation Transform'!$H$2:$H$2344)</f>
        <v>62</v>
      </c>
    </row>
    <row r="755" spans="1:17" ht="15.5" x14ac:dyDescent="0.35">
      <c r="A755" s="59" t="s">
        <v>1618</v>
      </c>
      <c r="B755" s="39" t="str">
        <f>_xlfn.XLOOKUP(A755,'Customer Names Transform'!$A$2:$A$2336,'Customer Names Transform'!$D$2:$D$2336)</f>
        <v>Nuta</v>
      </c>
      <c r="C755" s="28">
        <f>_xlfn.XLOOKUP(A755,'Medical Exam Transform'!$A$2:$A$2336,'Medical Exam Transform'!$B$2:$B$2336)</f>
        <v>31.824999999999999</v>
      </c>
      <c r="D755" s="14">
        <f>_xlfn.XLOOKUP(A755,'Medical Exam Transform'!$A$2:$A$2336,'Medical Exam Transform'!$C$2:$C$2336)</f>
        <v>5.52</v>
      </c>
      <c r="E755" s="14" t="str">
        <f>_xlfn.XLOOKUP(A755,'Medical Exam Transform'!$A$2:$A$2336,'Medical Exam Transform'!$D$2:$D$2336)</f>
        <v>Yes</v>
      </c>
      <c r="F755" s="14" t="str">
        <f>_xlfn.XLOOKUP(A755,'Medical Exam Transform'!$A$2:$A$2336,'Medical Exam Transform'!$E$2:$E$2336)</f>
        <v>No</v>
      </c>
      <c r="G755" s="14" t="str">
        <f>_xlfn.XLOOKUP(A755,'Medical Exam Transform'!$A$2:$A$2336,'Medical Exam Transform'!$F$2:$F$2336)</f>
        <v>No</v>
      </c>
      <c r="H755" s="14">
        <f>_xlfn.XLOOKUP(A755,'Medical Exam Transform'!$A$2:$A$2336,'Medical Exam Transform'!$G$2:$G$2336)</f>
        <v>1</v>
      </c>
      <c r="I755" s="14" t="str">
        <f>_xlfn.XLOOKUP(A755,'Medical Exam Transform'!$A$2:$A$2336,'Medical Exam Transform'!$H$2:$H$2336)</f>
        <v>No</v>
      </c>
      <c r="J755" s="14" t="str">
        <f>_xlfn.XLOOKUP(A755,'Medical Exam Transform'!$A$2:$A$2336,'Medical Exam Transform'!$I$2:$I$2336)</f>
        <v>Obesity</v>
      </c>
      <c r="K755" s="14" t="str">
        <f>_xlfn.XLOOKUP(A755,'Medical Exam Transform'!$A$2:$A$2336,'Medical Exam Transform'!$J$2:$J$2336)</f>
        <v>Prediabetes</v>
      </c>
      <c r="L755" s="60">
        <f>_xlfn.XLOOKUP(A755,'Hospitalisation Transform'!$A$2:$A$2344,'Hospitalisation Transform'!$B$2:$B$2344)</f>
        <v>23630</v>
      </c>
      <c r="M755" s="82">
        <f>_xlfn.XLOOKUP(A755,'Hospitalisation Transform'!$A$2:$A$2344,'Hospitalisation Transform'!$D$2:$D$2344)</f>
        <v>13607.37</v>
      </c>
      <c r="N755" s="14" t="str">
        <f>_xlfn.XLOOKUP(A755,'Hospitalisation Transform'!$A$2:$A$2344,'Hospitalisation Transform'!$E$2:$E$2344)</f>
        <v>tier - 3</v>
      </c>
      <c r="O755" s="14" t="str">
        <f>_xlfn.XLOOKUP(A755,'Hospitalisation Transform'!$A$2:$A$2344,'Hospitalisation Transform'!$F$2:$F$2344)</f>
        <v>tier - 1</v>
      </c>
      <c r="P755" s="14" t="str">
        <f>_xlfn.XLOOKUP(A755,'Hospitalisation Transform'!$A$2:$A$2344,'Hospitalisation Transform'!$G$2:$G$2344)</f>
        <v>R1024</v>
      </c>
      <c r="Q755" s="14">
        <f>_xlfn.XLOOKUP(A755,'Hospitalisation Transform'!$A$2:$A$2344,'Hospitalisation Transform'!$H$2:$H$2344)</f>
        <v>59</v>
      </c>
    </row>
    <row r="756" spans="1:17" ht="15.5" x14ac:dyDescent="0.35">
      <c r="A756" s="59" t="s">
        <v>1617</v>
      </c>
      <c r="B756" s="39" t="str">
        <f>_xlfn.XLOOKUP(A756,'Customer Names Transform'!$A$2:$A$2336,'Customer Names Transform'!$D$2:$D$2336)</f>
        <v>Margie</v>
      </c>
      <c r="C756" s="28">
        <f>_xlfn.XLOOKUP(A756,'Medical Exam Transform'!$A$2:$A$2336,'Medical Exam Transform'!$B$2:$B$2336)</f>
        <v>53.58</v>
      </c>
      <c r="D756" s="14">
        <f>_xlfn.XLOOKUP(A756,'Medical Exam Transform'!$A$2:$A$2336,'Medical Exam Transform'!$C$2:$C$2336)</f>
        <v>4.55</v>
      </c>
      <c r="E756" s="14" t="str">
        <f>_xlfn.XLOOKUP(A756,'Medical Exam Transform'!$A$2:$A$2336,'Medical Exam Transform'!$D$2:$D$2336)</f>
        <v>No</v>
      </c>
      <c r="F756" s="14" t="str">
        <f>_xlfn.XLOOKUP(A756,'Medical Exam Transform'!$A$2:$A$2336,'Medical Exam Transform'!$E$2:$E$2336)</f>
        <v>No</v>
      </c>
      <c r="G756" s="14" t="str">
        <f>_xlfn.XLOOKUP(A756,'Medical Exam Transform'!$A$2:$A$2336,'Medical Exam Transform'!$F$2:$F$2336)</f>
        <v>No</v>
      </c>
      <c r="H756" s="14">
        <f>_xlfn.XLOOKUP(A756,'Medical Exam Transform'!$A$2:$A$2336,'Medical Exam Transform'!$G$2:$G$2336)</f>
        <v>1</v>
      </c>
      <c r="I756" s="14" t="str">
        <f>_xlfn.XLOOKUP(A756,'Medical Exam Transform'!$A$2:$A$2336,'Medical Exam Transform'!$H$2:$H$2336)</f>
        <v>No</v>
      </c>
      <c r="J756" s="14" t="str">
        <f>_xlfn.XLOOKUP(A756,'Medical Exam Transform'!$A$2:$A$2336,'Medical Exam Transform'!$I$2:$I$2336)</f>
        <v>Obesity</v>
      </c>
      <c r="K756" s="14" t="str">
        <f>_xlfn.XLOOKUP(A756,'Medical Exam Transform'!$A$2:$A$2336,'Medical Exam Transform'!$J$2:$J$2336)</f>
        <v>Prediabetes</v>
      </c>
      <c r="L756" s="60">
        <f>_xlfn.XLOOKUP(A756,'Hospitalisation Transform'!$A$2:$A$2344,'Hospitalisation Transform'!$B$2:$B$2344)</f>
        <v>33830</v>
      </c>
      <c r="M756" s="82">
        <f>_xlfn.XLOOKUP(A756,'Hospitalisation Transform'!$A$2:$A$2344,'Hospitalisation Transform'!$D$2:$D$2344)</f>
        <v>13588.17</v>
      </c>
      <c r="N756" s="14" t="str">
        <f>_xlfn.XLOOKUP(A756,'Hospitalisation Transform'!$A$2:$A$2344,'Hospitalisation Transform'!$E$2:$E$2344)</f>
        <v>tier - 3</v>
      </c>
      <c r="O756" s="14" t="str">
        <f>_xlfn.XLOOKUP(A756,'Hospitalisation Transform'!$A$2:$A$2344,'Hospitalisation Transform'!$F$2:$F$2344)</f>
        <v>tier - 1</v>
      </c>
      <c r="P756" s="14" t="str">
        <f>_xlfn.XLOOKUP(A756,'Hospitalisation Transform'!$A$2:$A$2344,'Hospitalisation Transform'!$G$2:$G$2344)</f>
        <v>R1012</v>
      </c>
      <c r="Q756" s="14">
        <f>_xlfn.XLOOKUP(A756,'Hospitalisation Transform'!$A$2:$A$2344,'Hospitalisation Transform'!$H$2:$H$2344)</f>
        <v>31</v>
      </c>
    </row>
    <row r="757" spans="1:17" ht="15.5" x14ac:dyDescent="0.35">
      <c r="A757" s="59" t="s">
        <v>1616</v>
      </c>
      <c r="B757" s="39" t="str">
        <f>_xlfn.XLOOKUP(A757,'Customer Names Transform'!$A$2:$A$2336,'Customer Names Transform'!$D$2:$D$2336)</f>
        <v>Heidi</v>
      </c>
      <c r="C757" s="28">
        <f>_xlfn.XLOOKUP(A757,'Medical Exam Transform'!$A$2:$A$2336,'Medical Exam Transform'!$B$2:$B$2336)</f>
        <v>34.299999999999997</v>
      </c>
      <c r="D757" s="14">
        <f>_xlfn.XLOOKUP(A757,'Medical Exam Transform'!$A$2:$A$2336,'Medical Exam Transform'!$C$2:$C$2336)</f>
        <v>11.76</v>
      </c>
      <c r="E757" s="14" t="str">
        <f>_xlfn.XLOOKUP(A757,'Medical Exam Transform'!$A$2:$A$2336,'Medical Exam Transform'!$D$2:$D$2336)</f>
        <v>No</v>
      </c>
      <c r="F757" s="14" t="str">
        <f>_xlfn.XLOOKUP(A757,'Medical Exam Transform'!$A$2:$A$2336,'Medical Exam Transform'!$E$2:$E$2336)</f>
        <v>No</v>
      </c>
      <c r="G757" s="14" t="str">
        <f>_xlfn.XLOOKUP(A757,'Medical Exam Transform'!$A$2:$A$2336,'Medical Exam Transform'!$F$2:$F$2336)</f>
        <v>No</v>
      </c>
      <c r="H757" s="14">
        <f>_xlfn.XLOOKUP(A757,'Medical Exam Transform'!$A$2:$A$2336,'Medical Exam Transform'!$G$2:$G$2336)</f>
        <v>0</v>
      </c>
      <c r="I757" s="14" t="str">
        <f>_xlfn.XLOOKUP(A757,'Medical Exam Transform'!$A$2:$A$2336,'Medical Exam Transform'!$H$2:$H$2336)</f>
        <v>No</v>
      </c>
      <c r="J757" s="14" t="str">
        <f>_xlfn.XLOOKUP(A757,'Medical Exam Transform'!$A$2:$A$2336,'Medical Exam Transform'!$I$2:$I$2336)</f>
        <v>Obesity</v>
      </c>
      <c r="K757" s="14" t="str">
        <f>_xlfn.XLOOKUP(A757,'Medical Exam Transform'!$A$2:$A$2336,'Medical Exam Transform'!$J$2:$J$2336)</f>
        <v>Diabetes</v>
      </c>
      <c r="L757" s="60">
        <f>_xlfn.XLOOKUP(A757,'Hospitalisation Transform'!$A$2:$A$2344,'Hospitalisation Transform'!$B$2:$B$2344)</f>
        <v>25034</v>
      </c>
      <c r="M757" s="82">
        <f>_xlfn.XLOOKUP(A757,'Hospitalisation Transform'!$A$2:$A$2344,'Hospitalisation Transform'!$D$2:$D$2344)</f>
        <v>13566.04</v>
      </c>
      <c r="N757" s="14" t="str">
        <f>_xlfn.XLOOKUP(A757,'Hospitalisation Transform'!$A$2:$A$2344,'Hospitalisation Transform'!$E$2:$E$2344)</f>
        <v>tier - 3</v>
      </c>
      <c r="O757" s="14" t="str">
        <f>_xlfn.XLOOKUP(A757,'Hospitalisation Transform'!$A$2:$A$2344,'Hospitalisation Transform'!$F$2:$F$2344)</f>
        <v>tier - 3</v>
      </c>
      <c r="P757" s="14" t="str">
        <f>_xlfn.XLOOKUP(A757,'Hospitalisation Transform'!$A$2:$A$2344,'Hospitalisation Transform'!$G$2:$G$2344)</f>
        <v>R1026</v>
      </c>
      <c r="Q757" s="14">
        <f>_xlfn.XLOOKUP(A757,'Hospitalisation Transform'!$A$2:$A$2344,'Hospitalisation Transform'!$H$2:$H$2344)</f>
        <v>55</v>
      </c>
    </row>
    <row r="758" spans="1:17" ht="15.5" x14ac:dyDescent="0.35">
      <c r="A758" s="59" t="s">
        <v>1615</v>
      </c>
      <c r="B758" s="39" t="str">
        <f>_xlfn.XLOOKUP(A758,'Customer Names Transform'!$A$2:$A$2336,'Customer Names Transform'!$D$2:$D$2336)</f>
        <v>Diego J</v>
      </c>
      <c r="C758" s="28">
        <f>_xlfn.XLOOKUP(A758,'Medical Exam Transform'!$A$2:$A$2336,'Medical Exam Transform'!$B$2:$B$2336)</f>
        <v>32.11</v>
      </c>
      <c r="D758" s="14">
        <f>_xlfn.XLOOKUP(A758,'Medical Exam Transform'!$A$2:$A$2336,'Medical Exam Transform'!$C$2:$C$2336)</f>
        <v>7.06</v>
      </c>
      <c r="E758" s="14" t="str">
        <f>_xlfn.XLOOKUP(A758,'Medical Exam Transform'!$A$2:$A$2336,'Medical Exam Transform'!$D$2:$D$2336)</f>
        <v>No</v>
      </c>
      <c r="F758" s="14" t="str">
        <f>_xlfn.XLOOKUP(A758,'Medical Exam Transform'!$A$2:$A$2336,'Medical Exam Transform'!$E$2:$E$2336)</f>
        <v>No</v>
      </c>
      <c r="G758" s="14" t="str">
        <f>_xlfn.XLOOKUP(A758,'Medical Exam Transform'!$A$2:$A$2336,'Medical Exam Transform'!$F$2:$F$2336)</f>
        <v>No</v>
      </c>
      <c r="H758" s="14">
        <f>_xlfn.XLOOKUP(A758,'Medical Exam Transform'!$A$2:$A$2336,'Medical Exam Transform'!$G$2:$G$2336)</f>
        <v>0</v>
      </c>
      <c r="I758" s="14" t="str">
        <f>_xlfn.XLOOKUP(A758,'Medical Exam Transform'!$A$2:$A$2336,'Medical Exam Transform'!$H$2:$H$2336)</f>
        <v>No</v>
      </c>
      <c r="J758" s="14" t="str">
        <f>_xlfn.XLOOKUP(A758,'Medical Exam Transform'!$A$2:$A$2336,'Medical Exam Transform'!$I$2:$I$2336)</f>
        <v>Obesity</v>
      </c>
      <c r="K758" s="14" t="str">
        <f>_xlfn.XLOOKUP(A758,'Medical Exam Transform'!$A$2:$A$2336,'Medical Exam Transform'!$J$2:$J$2336)</f>
        <v>Diabetes</v>
      </c>
      <c r="L758" s="60">
        <f>_xlfn.XLOOKUP(A758,'Hospitalisation Transform'!$A$2:$A$2344,'Hospitalisation Transform'!$B$2:$B$2344)</f>
        <v>22108</v>
      </c>
      <c r="M758" s="82">
        <f>_xlfn.XLOOKUP(A758,'Hospitalisation Transform'!$A$2:$A$2344,'Hospitalisation Transform'!$D$2:$D$2344)</f>
        <v>13555</v>
      </c>
      <c r="N758" s="14" t="str">
        <f>_xlfn.XLOOKUP(A758,'Hospitalisation Transform'!$A$2:$A$2344,'Hospitalisation Transform'!$E$2:$E$2344)</f>
        <v>tier - 3</v>
      </c>
      <c r="O758" s="14" t="str">
        <f>_xlfn.XLOOKUP(A758,'Hospitalisation Transform'!$A$2:$A$2344,'Hospitalisation Transform'!$F$2:$F$2344)</f>
        <v>tier - 3</v>
      </c>
      <c r="P758" s="14" t="str">
        <f>_xlfn.XLOOKUP(A758,'Hospitalisation Transform'!$A$2:$A$2344,'Hospitalisation Transform'!$G$2:$G$2344)</f>
        <v>R1017</v>
      </c>
      <c r="Q758" s="14">
        <f>_xlfn.XLOOKUP(A758,'Hospitalisation Transform'!$A$2:$A$2344,'Hospitalisation Transform'!$H$2:$H$2344)</f>
        <v>63</v>
      </c>
    </row>
    <row r="759" spans="1:17" ht="15.5" x14ac:dyDescent="0.35">
      <c r="A759" s="59" t="s">
        <v>1614</v>
      </c>
      <c r="B759" s="39" t="str">
        <f>_xlfn.XLOOKUP(A759,'Customer Names Transform'!$A$2:$A$2336,'Customer Names Transform'!$D$2:$D$2336)</f>
        <v>Enrique M Sr.</v>
      </c>
      <c r="C759" s="28">
        <f>_xlfn.XLOOKUP(A759,'Medical Exam Transform'!$A$2:$A$2336,'Medical Exam Transform'!$B$2:$B$2336)</f>
        <v>31.78</v>
      </c>
      <c r="D759" s="14">
        <f>_xlfn.XLOOKUP(A759,'Medical Exam Transform'!$A$2:$A$2336,'Medical Exam Transform'!$C$2:$C$2336)</f>
        <v>11.35</v>
      </c>
      <c r="E759" s="14" t="str">
        <f>_xlfn.XLOOKUP(A759,'Medical Exam Transform'!$A$2:$A$2336,'Medical Exam Transform'!$D$2:$D$2336)</f>
        <v>Yes</v>
      </c>
      <c r="F759" s="14" t="str">
        <f>_xlfn.XLOOKUP(A759,'Medical Exam Transform'!$A$2:$A$2336,'Medical Exam Transform'!$E$2:$E$2336)</f>
        <v>No</v>
      </c>
      <c r="G759" s="14" t="str">
        <f>_xlfn.XLOOKUP(A759,'Medical Exam Transform'!$A$2:$A$2336,'Medical Exam Transform'!$F$2:$F$2336)</f>
        <v>Yes</v>
      </c>
      <c r="H759" s="14">
        <f>_xlfn.XLOOKUP(A759,'Medical Exam Transform'!$A$2:$A$2336,'Medical Exam Transform'!$G$2:$G$2336)</f>
        <v>1</v>
      </c>
      <c r="I759" s="14" t="str">
        <f>_xlfn.XLOOKUP(A759,'Medical Exam Transform'!$A$2:$A$2336,'Medical Exam Transform'!$H$2:$H$2336)</f>
        <v>No</v>
      </c>
      <c r="J759" s="14" t="str">
        <f>_xlfn.XLOOKUP(A759,'Medical Exam Transform'!$A$2:$A$2336,'Medical Exam Transform'!$I$2:$I$2336)</f>
        <v>Obesity</v>
      </c>
      <c r="K759" s="14" t="str">
        <f>_xlfn.XLOOKUP(A759,'Medical Exam Transform'!$A$2:$A$2336,'Medical Exam Transform'!$J$2:$J$2336)</f>
        <v>Normal</v>
      </c>
      <c r="L759" s="60">
        <f>_xlfn.XLOOKUP(A759,'Hospitalisation Transform'!$A$2:$A$2344,'Hospitalisation Transform'!$B$2:$B$2344)</f>
        <v>23298</v>
      </c>
      <c r="M759" s="82">
        <f>_xlfn.XLOOKUP(A759,'Hospitalisation Transform'!$A$2:$A$2344,'Hospitalisation Transform'!$D$2:$D$2344)</f>
        <v>13511.28</v>
      </c>
      <c r="N759" s="14" t="str">
        <f>_xlfn.XLOOKUP(A759,'Hospitalisation Transform'!$A$2:$A$2344,'Hospitalisation Transform'!$E$2:$E$2344)</f>
        <v>tier - 3</v>
      </c>
      <c r="O759" s="14" t="str">
        <f>_xlfn.XLOOKUP(A759,'Hospitalisation Transform'!$A$2:$A$2344,'Hospitalisation Transform'!$F$2:$F$2344)</f>
        <v>tier - 1</v>
      </c>
      <c r="P759" s="14" t="str">
        <f>_xlfn.XLOOKUP(A759,'Hospitalisation Transform'!$A$2:$A$2344,'Hospitalisation Transform'!$G$2:$G$2344)</f>
        <v>R1012</v>
      </c>
      <c r="Q759" s="14">
        <f>_xlfn.XLOOKUP(A759,'Hospitalisation Transform'!$A$2:$A$2344,'Hospitalisation Transform'!$H$2:$H$2344)</f>
        <v>60</v>
      </c>
    </row>
    <row r="760" spans="1:17" ht="15.5" x14ac:dyDescent="0.35">
      <c r="A760" s="59" t="s">
        <v>1613</v>
      </c>
      <c r="B760" s="39" t="str">
        <f>_xlfn.XLOOKUP(A760,'Customer Names Transform'!$A$2:$A$2336,'Customer Names Transform'!$D$2:$D$2336)</f>
        <v>Greg</v>
      </c>
      <c r="C760" s="28">
        <f>_xlfn.XLOOKUP(A760,'Medical Exam Transform'!$A$2:$A$2336,'Medical Exam Transform'!$B$2:$B$2336)</f>
        <v>46.89</v>
      </c>
      <c r="D760" s="14">
        <f>_xlfn.XLOOKUP(A760,'Medical Exam Transform'!$A$2:$A$2336,'Medical Exam Transform'!$C$2:$C$2336)</f>
        <v>5.52</v>
      </c>
      <c r="E760" s="14" t="str">
        <f>_xlfn.XLOOKUP(A760,'Medical Exam Transform'!$A$2:$A$2336,'Medical Exam Transform'!$D$2:$D$2336)</f>
        <v>No</v>
      </c>
      <c r="F760" s="14" t="str">
        <f>_xlfn.XLOOKUP(A760,'Medical Exam Transform'!$A$2:$A$2336,'Medical Exam Transform'!$E$2:$E$2336)</f>
        <v>No</v>
      </c>
      <c r="G760" s="14" t="str">
        <f>_xlfn.XLOOKUP(A760,'Medical Exam Transform'!$A$2:$A$2336,'Medical Exam Transform'!$F$2:$F$2336)</f>
        <v>No</v>
      </c>
      <c r="H760" s="14">
        <f>_xlfn.XLOOKUP(A760,'Medical Exam Transform'!$A$2:$A$2336,'Medical Exam Transform'!$G$2:$G$2336)</f>
        <v>0</v>
      </c>
      <c r="I760" s="14" t="str">
        <f>_xlfn.XLOOKUP(A760,'Medical Exam Transform'!$A$2:$A$2336,'Medical Exam Transform'!$H$2:$H$2336)</f>
        <v>No</v>
      </c>
      <c r="J760" s="14" t="str">
        <f>_xlfn.XLOOKUP(A760,'Medical Exam Transform'!$A$2:$A$2336,'Medical Exam Transform'!$I$2:$I$2336)</f>
        <v>Obesity</v>
      </c>
      <c r="K760" s="14" t="str">
        <f>_xlfn.XLOOKUP(A760,'Medical Exam Transform'!$A$2:$A$2336,'Medical Exam Transform'!$J$2:$J$2336)</f>
        <v>Prediabetes</v>
      </c>
      <c r="L760" s="60">
        <f>_xlfn.XLOOKUP(A760,'Hospitalisation Transform'!$A$2:$A$2344,'Hospitalisation Transform'!$B$2:$B$2344)</f>
        <v>33115</v>
      </c>
      <c r="M760" s="82">
        <f>_xlfn.XLOOKUP(A760,'Hospitalisation Transform'!$A$2:$A$2344,'Hospitalisation Transform'!$D$2:$D$2344)</f>
        <v>13480.83</v>
      </c>
      <c r="N760" s="14" t="str">
        <f>_xlfn.XLOOKUP(A760,'Hospitalisation Transform'!$A$2:$A$2344,'Hospitalisation Transform'!$E$2:$E$2344)</f>
        <v>tier - 3</v>
      </c>
      <c r="O760" s="14" t="str">
        <f>_xlfn.XLOOKUP(A760,'Hospitalisation Transform'!$A$2:$A$2344,'Hospitalisation Transform'!$F$2:$F$2344)</f>
        <v>tier - 2</v>
      </c>
      <c r="P760" s="14" t="str">
        <f>_xlfn.XLOOKUP(A760,'Hospitalisation Transform'!$A$2:$A$2344,'Hospitalisation Transform'!$G$2:$G$2344)</f>
        <v>R1023</v>
      </c>
      <c r="Q760" s="14">
        <f>_xlfn.XLOOKUP(A760,'Hospitalisation Transform'!$A$2:$A$2344,'Hospitalisation Transform'!$H$2:$H$2344)</f>
        <v>33</v>
      </c>
    </row>
    <row r="761" spans="1:17" ht="15.5" x14ac:dyDescent="0.35">
      <c r="A761" s="59" t="s">
        <v>1612</v>
      </c>
      <c r="B761" s="39" t="str">
        <f>_xlfn.XLOOKUP(A761,'Customer Names Transform'!$A$2:$A$2336,'Customer Names Transform'!$D$2:$D$2336)</f>
        <v>Filip</v>
      </c>
      <c r="C761" s="28">
        <f>_xlfn.XLOOKUP(A761,'Medical Exam Transform'!$A$2:$A$2336,'Medical Exam Transform'!$B$2:$B$2336)</f>
        <v>39.35</v>
      </c>
      <c r="D761" s="14">
        <f>_xlfn.XLOOKUP(A761,'Medical Exam Transform'!$A$2:$A$2336,'Medical Exam Transform'!$C$2:$C$2336)</f>
        <v>7.86</v>
      </c>
      <c r="E761" s="14" t="str">
        <f>_xlfn.XLOOKUP(A761,'Medical Exam Transform'!$A$2:$A$2336,'Medical Exam Transform'!$D$2:$D$2336)</f>
        <v>Yes</v>
      </c>
      <c r="F761" s="14" t="str">
        <f>_xlfn.XLOOKUP(A761,'Medical Exam Transform'!$A$2:$A$2336,'Medical Exam Transform'!$E$2:$E$2336)</f>
        <v>No</v>
      </c>
      <c r="G761" s="14" t="str">
        <f>_xlfn.XLOOKUP(A761,'Medical Exam Transform'!$A$2:$A$2336,'Medical Exam Transform'!$F$2:$F$2336)</f>
        <v>No</v>
      </c>
      <c r="H761" s="14">
        <f>_xlfn.XLOOKUP(A761,'Medical Exam Transform'!$A$2:$A$2336,'Medical Exam Transform'!$G$2:$G$2336)</f>
        <v>1</v>
      </c>
      <c r="I761" s="14" t="str">
        <f>_xlfn.XLOOKUP(A761,'Medical Exam Transform'!$A$2:$A$2336,'Medical Exam Transform'!$H$2:$H$2336)</f>
        <v>No</v>
      </c>
      <c r="J761" s="14" t="str">
        <f>_xlfn.XLOOKUP(A761,'Medical Exam Transform'!$A$2:$A$2336,'Medical Exam Transform'!$I$2:$I$2336)</f>
        <v>Obesity</v>
      </c>
      <c r="K761" s="14" t="str">
        <f>_xlfn.XLOOKUP(A761,'Medical Exam Transform'!$A$2:$A$2336,'Medical Exam Transform'!$J$2:$J$2336)</f>
        <v>Diabetes</v>
      </c>
      <c r="L761" s="60">
        <f>_xlfn.XLOOKUP(A761,'Hospitalisation Transform'!$A$2:$A$2344,'Hospitalisation Transform'!$B$2:$B$2344)</f>
        <v>27613</v>
      </c>
      <c r="M761" s="82">
        <f>_xlfn.XLOOKUP(A761,'Hospitalisation Transform'!$A$2:$A$2344,'Hospitalisation Transform'!$D$2:$D$2344)</f>
        <v>13472.19</v>
      </c>
      <c r="N761" s="14" t="str">
        <f>_xlfn.XLOOKUP(A761,'Hospitalisation Transform'!$A$2:$A$2344,'Hospitalisation Transform'!$E$2:$E$2344)</f>
        <v>tier - 3</v>
      </c>
      <c r="O761" s="14" t="str">
        <f>_xlfn.XLOOKUP(A761,'Hospitalisation Transform'!$A$2:$A$2344,'Hospitalisation Transform'!$F$2:$F$2344)</f>
        <v>tier - 2</v>
      </c>
      <c r="P761" s="14" t="str">
        <f>_xlfn.XLOOKUP(A761,'Hospitalisation Transform'!$A$2:$A$2344,'Hospitalisation Transform'!$G$2:$G$2344)</f>
        <v>R1012</v>
      </c>
      <c r="Q761" s="14">
        <f>_xlfn.XLOOKUP(A761,'Hospitalisation Transform'!$A$2:$A$2344,'Hospitalisation Transform'!$H$2:$H$2344)</f>
        <v>48</v>
      </c>
    </row>
    <row r="762" spans="1:17" ht="15.5" x14ac:dyDescent="0.35">
      <c r="A762" s="59" t="s">
        <v>1611</v>
      </c>
      <c r="B762" s="39" t="str">
        <f>_xlfn.XLOOKUP(A762,'Customer Names Transform'!$A$2:$A$2336,'Customer Names Transform'!$D$2:$D$2336)</f>
        <v>Rosemary E.</v>
      </c>
      <c r="C762" s="28">
        <f>_xlfn.XLOOKUP(A762,'Medical Exam Transform'!$A$2:$A$2336,'Medical Exam Transform'!$B$2:$B$2336)</f>
        <v>39.200000000000003</v>
      </c>
      <c r="D762" s="14">
        <f>_xlfn.XLOOKUP(A762,'Medical Exam Transform'!$A$2:$A$2336,'Medical Exam Transform'!$C$2:$C$2336)</f>
        <v>11.38</v>
      </c>
      <c r="E762" s="14" t="str">
        <f>_xlfn.XLOOKUP(A762,'Medical Exam Transform'!$A$2:$A$2336,'Medical Exam Transform'!$D$2:$D$2336)</f>
        <v>No</v>
      </c>
      <c r="F762" s="14" t="str">
        <f>_xlfn.XLOOKUP(A762,'Medical Exam Transform'!$A$2:$A$2336,'Medical Exam Transform'!$E$2:$E$2336)</f>
        <v>No</v>
      </c>
      <c r="G762" s="14" t="str">
        <f>_xlfn.XLOOKUP(A762,'Medical Exam Transform'!$A$2:$A$2336,'Medical Exam Transform'!$F$2:$F$2336)</f>
        <v>No</v>
      </c>
      <c r="H762" s="14">
        <f>_xlfn.XLOOKUP(A762,'Medical Exam Transform'!$A$2:$A$2336,'Medical Exam Transform'!$G$2:$G$2336)</f>
        <v>0</v>
      </c>
      <c r="I762" s="14" t="str">
        <f>_xlfn.XLOOKUP(A762,'Medical Exam Transform'!$A$2:$A$2336,'Medical Exam Transform'!$H$2:$H$2336)</f>
        <v>No</v>
      </c>
      <c r="J762" s="14" t="str">
        <f>_xlfn.XLOOKUP(A762,'Medical Exam Transform'!$A$2:$A$2336,'Medical Exam Transform'!$I$2:$I$2336)</f>
        <v>Obesity</v>
      </c>
      <c r="K762" s="14" t="str">
        <f>_xlfn.XLOOKUP(A762,'Medical Exam Transform'!$A$2:$A$2336,'Medical Exam Transform'!$J$2:$J$2336)</f>
        <v>Diabetes</v>
      </c>
      <c r="L762" s="60">
        <f>_xlfn.XLOOKUP(A762,'Hospitalisation Transform'!$A$2:$A$2344,'Hospitalisation Transform'!$B$2:$B$2344)</f>
        <v>22121</v>
      </c>
      <c r="M762" s="82">
        <f>_xlfn.XLOOKUP(A762,'Hospitalisation Transform'!$A$2:$A$2344,'Hospitalisation Transform'!$D$2:$D$2344)</f>
        <v>13470.86</v>
      </c>
      <c r="N762" s="14" t="str">
        <f>_xlfn.XLOOKUP(A762,'Hospitalisation Transform'!$A$2:$A$2344,'Hospitalisation Transform'!$E$2:$E$2344)</f>
        <v>tier - 3</v>
      </c>
      <c r="O762" s="14" t="str">
        <f>_xlfn.XLOOKUP(A762,'Hospitalisation Transform'!$A$2:$A$2344,'Hospitalisation Transform'!$F$2:$F$2344)</f>
        <v>tier - 3</v>
      </c>
      <c r="P762" s="14" t="str">
        <f>_xlfn.XLOOKUP(A762,'Hospitalisation Transform'!$A$2:$A$2344,'Hospitalisation Transform'!$G$2:$G$2344)</f>
        <v>R1011</v>
      </c>
      <c r="Q762" s="14">
        <f>_xlfn.XLOOKUP(A762,'Hospitalisation Transform'!$A$2:$A$2344,'Hospitalisation Transform'!$H$2:$H$2344)</f>
        <v>63</v>
      </c>
    </row>
    <row r="763" spans="1:17" ht="15.5" x14ac:dyDescent="0.35">
      <c r="A763" s="59" t="s">
        <v>1610</v>
      </c>
      <c r="B763" s="39" t="str">
        <f>_xlfn.XLOOKUP(A763,'Customer Names Transform'!$A$2:$A$2336,'Customer Names Transform'!$D$2:$D$2336)</f>
        <v>Lisa</v>
      </c>
      <c r="C763" s="28">
        <f>_xlfn.XLOOKUP(A763,'Medical Exam Transform'!$A$2:$A$2336,'Medical Exam Transform'!$B$2:$B$2336)</f>
        <v>39.159999999999997</v>
      </c>
      <c r="D763" s="14">
        <f>_xlfn.XLOOKUP(A763,'Medical Exam Transform'!$A$2:$A$2336,'Medical Exam Transform'!$C$2:$C$2336)</f>
        <v>10.48</v>
      </c>
      <c r="E763" s="14" t="str">
        <f>_xlfn.XLOOKUP(A763,'Medical Exam Transform'!$A$2:$A$2336,'Medical Exam Transform'!$D$2:$D$2336)</f>
        <v>No</v>
      </c>
      <c r="F763" s="14" t="str">
        <f>_xlfn.XLOOKUP(A763,'Medical Exam Transform'!$A$2:$A$2336,'Medical Exam Transform'!$E$2:$E$2336)</f>
        <v>No</v>
      </c>
      <c r="G763" s="14" t="str">
        <f>_xlfn.XLOOKUP(A763,'Medical Exam Transform'!$A$2:$A$2336,'Medical Exam Transform'!$F$2:$F$2336)</f>
        <v>No</v>
      </c>
      <c r="H763" s="14">
        <f>_xlfn.XLOOKUP(A763,'Medical Exam Transform'!$A$2:$A$2336,'Medical Exam Transform'!$G$2:$G$2336)</f>
        <v>0</v>
      </c>
      <c r="I763" s="14" t="str">
        <f>_xlfn.XLOOKUP(A763,'Medical Exam Transform'!$A$2:$A$2336,'Medical Exam Transform'!$H$2:$H$2336)</f>
        <v>No</v>
      </c>
      <c r="J763" s="14" t="str">
        <f>_xlfn.XLOOKUP(A763,'Medical Exam Transform'!$A$2:$A$2336,'Medical Exam Transform'!$I$2:$I$2336)</f>
        <v>Obesity</v>
      </c>
      <c r="K763" s="14" t="str">
        <f>_xlfn.XLOOKUP(A763,'Medical Exam Transform'!$A$2:$A$2336,'Medical Exam Transform'!$J$2:$J$2336)</f>
        <v>Diabetes</v>
      </c>
      <c r="L763" s="60">
        <f>_xlfn.XLOOKUP(A763,'Hospitalisation Transform'!$A$2:$A$2344,'Hospitalisation Transform'!$B$2:$B$2344)</f>
        <v>22125</v>
      </c>
      <c r="M763" s="82">
        <f>_xlfn.XLOOKUP(A763,'Hospitalisation Transform'!$A$2:$A$2344,'Hospitalisation Transform'!$D$2:$D$2344)</f>
        <v>13470.8</v>
      </c>
      <c r="N763" s="14" t="str">
        <f>_xlfn.XLOOKUP(A763,'Hospitalisation Transform'!$A$2:$A$2344,'Hospitalisation Transform'!$E$2:$E$2344)</f>
        <v>tier - 3</v>
      </c>
      <c r="O763" s="14" t="str">
        <f>_xlfn.XLOOKUP(A763,'Hospitalisation Transform'!$A$2:$A$2344,'Hospitalisation Transform'!$F$2:$F$2344)</f>
        <v>tier - 2</v>
      </c>
      <c r="P763" s="14" t="str">
        <f>_xlfn.XLOOKUP(A763,'Hospitalisation Transform'!$A$2:$A$2344,'Hospitalisation Transform'!$G$2:$G$2344)</f>
        <v>R1013</v>
      </c>
      <c r="Q763" s="14">
        <f>_xlfn.XLOOKUP(A763,'Hospitalisation Transform'!$A$2:$A$2344,'Hospitalisation Transform'!$H$2:$H$2344)</f>
        <v>63</v>
      </c>
    </row>
    <row r="764" spans="1:17" ht="15.5" x14ac:dyDescent="0.35">
      <c r="A764" s="59" t="s">
        <v>1609</v>
      </c>
      <c r="B764" s="39" t="str">
        <f>_xlfn.XLOOKUP(A764,'Customer Names Transform'!$A$2:$A$2336,'Customer Names Transform'!$D$2:$D$2336)</f>
        <v>Jason</v>
      </c>
      <c r="C764" s="28">
        <f>_xlfn.XLOOKUP(A764,'Medical Exam Transform'!$A$2:$A$2336,'Medical Exam Transform'!$B$2:$B$2336)</f>
        <v>44.1</v>
      </c>
      <c r="D764" s="14">
        <f>_xlfn.XLOOKUP(A764,'Medical Exam Transform'!$A$2:$A$2336,'Medical Exam Transform'!$C$2:$C$2336)</f>
        <v>5.04</v>
      </c>
      <c r="E764" s="14" t="str">
        <f>_xlfn.XLOOKUP(A764,'Medical Exam Transform'!$A$2:$A$2336,'Medical Exam Transform'!$D$2:$D$2336)</f>
        <v>Yes</v>
      </c>
      <c r="F764" s="14" t="str">
        <f>_xlfn.XLOOKUP(A764,'Medical Exam Transform'!$A$2:$A$2336,'Medical Exam Transform'!$E$2:$E$2336)</f>
        <v>No</v>
      </c>
      <c r="G764" s="14" t="str">
        <f>_xlfn.XLOOKUP(A764,'Medical Exam Transform'!$A$2:$A$2336,'Medical Exam Transform'!$F$2:$F$2336)</f>
        <v>No</v>
      </c>
      <c r="H764" s="14">
        <f>_xlfn.XLOOKUP(A764,'Medical Exam Transform'!$A$2:$A$2336,'Medical Exam Transform'!$G$2:$G$2336)</f>
        <v>0</v>
      </c>
      <c r="I764" s="14" t="str">
        <f>_xlfn.XLOOKUP(A764,'Medical Exam Transform'!$A$2:$A$2336,'Medical Exam Transform'!$H$2:$H$2336)</f>
        <v>No</v>
      </c>
      <c r="J764" s="14" t="str">
        <f>_xlfn.XLOOKUP(A764,'Medical Exam Transform'!$A$2:$A$2336,'Medical Exam Transform'!$I$2:$I$2336)</f>
        <v>Obesity</v>
      </c>
      <c r="K764" s="14" t="str">
        <f>_xlfn.XLOOKUP(A764,'Medical Exam Transform'!$A$2:$A$2336,'Medical Exam Transform'!$J$2:$J$2336)</f>
        <v>Normal</v>
      </c>
      <c r="L764" s="60">
        <f>_xlfn.XLOOKUP(A764,'Hospitalisation Transform'!$A$2:$A$2344,'Hospitalisation Transform'!$B$2:$B$2344)</f>
        <v>31278</v>
      </c>
      <c r="M764" s="82">
        <f>_xlfn.XLOOKUP(A764,'Hospitalisation Transform'!$A$2:$A$2344,'Hospitalisation Transform'!$D$2:$D$2344)</f>
        <v>13465.8</v>
      </c>
      <c r="N764" s="14" t="str">
        <f>_xlfn.XLOOKUP(A764,'Hospitalisation Transform'!$A$2:$A$2344,'Hospitalisation Transform'!$E$2:$E$2344)</f>
        <v>tier - 3</v>
      </c>
      <c r="O764" s="14" t="str">
        <f>_xlfn.XLOOKUP(A764,'Hospitalisation Transform'!$A$2:$A$2344,'Hospitalisation Transform'!$F$2:$F$2344)</f>
        <v>tier - 1</v>
      </c>
      <c r="P764" s="14" t="str">
        <f>_xlfn.XLOOKUP(A764,'Hospitalisation Transform'!$A$2:$A$2344,'Hospitalisation Transform'!$G$2:$G$2344)</f>
        <v>R1012</v>
      </c>
      <c r="Q764" s="14">
        <f>_xlfn.XLOOKUP(A764,'Hospitalisation Transform'!$A$2:$A$2344,'Hospitalisation Transform'!$H$2:$H$2344)</f>
        <v>38</v>
      </c>
    </row>
    <row r="765" spans="1:17" ht="15.5" x14ac:dyDescent="0.35">
      <c r="A765" s="59" t="s">
        <v>1608</v>
      </c>
      <c r="B765" s="39" t="str">
        <f>_xlfn.XLOOKUP(A765,'Customer Names Transform'!$A$2:$A$2336,'Customer Names Transform'!$D$2:$D$2336)</f>
        <v>Courtney</v>
      </c>
      <c r="C765" s="28">
        <f>_xlfn.XLOOKUP(A765,'Medical Exam Transform'!$A$2:$A$2336,'Medical Exam Transform'!$B$2:$B$2336)</f>
        <v>33.200000000000003</v>
      </c>
      <c r="D765" s="14">
        <f>_xlfn.XLOOKUP(A765,'Medical Exam Transform'!$A$2:$A$2336,'Medical Exam Transform'!$C$2:$C$2336)</f>
        <v>9.06</v>
      </c>
      <c r="E765" s="14" t="str">
        <f>_xlfn.XLOOKUP(A765,'Medical Exam Transform'!$A$2:$A$2336,'Medical Exam Transform'!$D$2:$D$2336)</f>
        <v>No</v>
      </c>
      <c r="F765" s="14" t="str">
        <f>_xlfn.XLOOKUP(A765,'Medical Exam Transform'!$A$2:$A$2336,'Medical Exam Transform'!$E$2:$E$2336)</f>
        <v>No</v>
      </c>
      <c r="G765" s="14" t="str">
        <f>_xlfn.XLOOKUP(A765,'Medical Exam Transform'!$A$2:$A$2336,'Medical Exam Transform'!$F$2:$F$2336)</f>
        <v>No</v>
      </c>
      <c r="H765" s="14">
        <f>_xlfn.XLOOKUP(A765,'Medical Exam Transform'!$A$2:$A$2336,'Medical Exam Transform'!$G$2:$G$2336)</f>
        <v>0</v>
      </c>
      <c r="I765" s="14" t="str">
        <f>_xlfn.XLOOKUP(A765,'Medical Exam Transform'!$A$2:$A$2336,'Medical Exam Transform'!$H$2:$H$2336)</f>
        <v>No</v>
      </c>
      <c r="J765" s="14" t="str">
        <f>_xlfn.XLOOKUP(A765,'Medical Exam Transform'!$A$2:$A$2336,'Medical Exam Transform'!$I$2:$I$2336)</f>
        <v>Obesity</v>
      </c>
      <c r="K765" s="14" t="str">
        <f>_xlfn.XLOOKUP(A765,'Medical Exam Transform'!$A$2:$A$2336,'Medical Exam Transform'!$J$2:$J$2336)</f>
        <v>Diabetes</v>
      </c>
      <c r="L765" s="60">
        <f>_xlfn.XLOOKUP(A765,'Hospitalisation Transform'!$A$2:$A$2344,'Hospitalisation Transform'!$B$2:$B$2344)</f>
        <v>22266</v>
      </c>
      <c r="M765" s="82">
        <f>_xlfn.XLOOKUP(A765,'Hospitalisation Transform'!$A$2:$A$2344,'Hospitalisation Transform'!$D$2:$D$2344)</f>
        <v>13462.52</v>
      </c>
      <c r="N765" s="14" t="str">
        <f>_xlfn.XLOOKUP(A765,'Hospitalisation Transform'!$A$2:$A$2344,'Hospitalisation Transform'!$E$2:$E$2344)</f>
        <v>tier - 3</v>
      </c>
      <c r="O765" s="14" t="str">
        <f>_xlfn.XLOOKUP(A765,'Hospitalisation Transform'!$A$2:$A$2344,'Hospitalisation Transform'!$F$2:$F$2344)</f>
        <v>tier - 2</v>
      </c>
      <c r="P765" s="14" t="str">
        <f>_xlfn.XLOOKUP(A765,'Hospitalisation Transform'!$A$2:$A$2344,'Hospitalisation Transform'!$G$2:$G$2344)</f>
        <v>R1011</v>
      </c>
      <c r="Q765" s="14">
        <f>_xlfn.XLOOKUP(A765,'Hospitalisation Transform'!$A$2:$A$2344,'Hospitalisation Transform'!$H$2:$H$2344)</f>
        <v>63</v>
      </c>
    </row>
    <row r="766" spans="1:17" ht="15.5" x14ac:dyDescent="0.35">
      <c r="A766" s="59" t="s">
        <v>1607</v>
      </c>
      <c r="B766" s="39" t="str">
        <f>_xlfn.XLOOKUP(A766,'Customer Names Transform'!$A$2:$A$2336,'Customer Names Transform'!$D$2:$D$2336)</f>
        <v>Jennifer R.</v>
      </c>
      <c r="C766" s="28">
        <f>_xlfn.XLOOKUP(A766,'Medical Exam Transform'!$A$2:$A$2336,'Medical Exam Transform'!$B$2:$B$2336)</f>
        <v>29.92</v>
      </c>
      <c r="D766" s="14">
        <f>_xlfn.XLOOKUP(A766,'Medical Exam Transform'!$A$2:$A$2336,'Medical Exam Transform'!$C$2:$C$2336)</f>
        <v>11.07</v>
      </c>
      <c r="E766" s="14" t="str">
        <f>_xlfn.XLOOKUP(A766,'Medical Exam Transform'!$A$2:$A$2336,'Medical Exam Transform'!$D$2:$D$2336)</f>
        <v>No</v>
      </c>
      <c r="F766" s="14" t="str">
        <f>_xlfn.XLOOKUP(A766,'Medical Exam Transform'!$A$2:$A$2336,'Medical Exam Transform'!$E$2:$E$2336)</f>
        <v>No</v>
      </c>
      <c r="G766" s="14" t="str">
        <f>_xlfn.XLOOKUP(A766,'Medical Exam Transform'!$A$2:$A$2336,'Medical Exam Transform'!$F$2:$F$2336)</f>
        <v>No</v>
      </c>
      <c r="H766" s="14">
        <f>_xlfn.XLOOKUP(A766,'Medical Exam Transform'!$A$2:$A$2336,'Medical Exam Transform'!$G$2:$G$2336)</f>
        <v>0</v>
      </c>
      <c r="I766" s="14" t="str">
        <f>_xlfn.XLOOKUP(A766,'Medical Exam Transform'!$A$2:$A$2336,'Medical Exam Transform'!$H$2:$H$2336)</f>
        <v>No</v>
      </c>
      <c r="J766" s="14" t="str">
        <f>_xlfn.XLOOKUP(A766,'Medical Exam Transform'!$A$2:$A$2336,'Medical Exam Transform'!$I$2:$I$2336)</f>
        <v>Overweight</v>
      </c>
      <c r="K766" s="14" t="str">
        <f>_xlfn.XLOOKUP(A766,'Medical Exam Transform'!$A$2:$A$2336,'Medical Exam Transform'!$J$2:$J$2336)</f>
        <v>Normal</v>
      </c>
      <c r="L766" s="60">
        <f>_xlfn.XLOOKUP(A766,'Hospitalisation Transform'!$A$2:$A$2344,'Hospitalisation Transform'!$B$2:$B$2344)</f>
        <v>22108</v>
      </c>
      <c r="M766" s="82">
        <f>_xlfn.XLOOKUP(A766,'Hospitalisation Transform'!$A$2:$A$2344,'Hospitalisation Transform'!$D$2:$D$2344)</f>
        <v>13457.96</v>
      </c>
      <c r="N766" s="14" t="str">
        <f>_xlfn.XLOOKUP(A766,'Hospitalisation Transform'!$A$2:$A$2344,'Hospitalisation Transform'!$E$2:$E$2344)</f>
        <v>tier - 3</v>
      </c>
      <c r="O766" s="14" t="str">
        <f>_xlfn.XLOOKUP(A766,'Hospitalisation Transform'!$A$2:$A$2344,'Hospitalisation Transform'!$F$2:$F$2344)</f>
        <v>tier - 1</v>
      </c>
      <c r="P766" s="14" t="str">
        <f>_xlfn.XLOOKUP(A766,'Hospitalisation Transform'!$A$2:$A$2344,'Hospitalisation Transform'!$G$2:$G$2344)</f>
        <v>R1013</v>
      </c>
      <c r="Q766" s="14">
        <f>_xlfn.XLOOKUP(A766,'Hospitalisation Transform'!$A$2:$A$2344,'Hospitalisation Transform'!$H$2:$H$2344)</f>
        <v>63</v>
      </c>
    </row>
    <row r="767" spans="1:17" ht="15.5" x14ac:dyDescent="0.35">
      <c r="A767" s="59" t="s">
        <v>1606</v>
      </c>
      <c r="B767" s="39" t="str">
        <f>_xlfn.XLOOKUP(A767,'Customer Names Transform'!$A$2:$A$2336,'Customer Names Transform'!$D$2:$D$2336)</f>
        <v>Lauren E</v>
      </c>
      <c r="C767" s="28">
        <f>_xlfn.XLOOKUP(A767,'Medical Exam Transform'!$A$2:$A$2336,'Medical Exam Transform'!$B$2:$B$2336)</f>
        <v>25</v>
      </c>
      <c r="D767" s="14">
        <f>_xlfn.XLOOKUP(A767,'Medical Exam Transform'!$A$2:$A$2336,'Medical Exam Transform'!$C$2:$C$2336)</f>
        <v>10.45</v>
      </c>
      <c r="E767" s="14" t="str">
        <f>_xlfn.XLOOKUP(A767,'Medical Exam Transform'!$A$2:$A$2336,'Medical Exam Transform'!$D$2:$D$2336)</f>
        <v>No</v>
      </c>
      <c r="F767" s="14" t="str">
        <f>_xlfn.XLOOKUP(A767,'Medical Exam Transform'!$A$2:$A$2336,'Medical Exam Transform'!$E$2:$E$2336)</f>
        <v>No</v>
      </c>
      <c r="G767" s="14" t="str">
        <f>_xlfn.XLOOKUP(A767,'Medical Exam Transform'!$A$2:$A$2336,'Medical Exam Transform'!$F$2:$F$2336)</f>
        <v>No</v>
      </c>
      <c r="H767" s="14">
        <f>_xlfn.XLOOKUP(A767,'Medical Exam Transform'!$A$2:$A$2336,'Medical Exam Transform'!$G$2:$G$2336)</f>
        <v>0</v>
      </c>
      <c r="I767" s="14" t="str">
        <f>_xlfn.XLOOKUP(A767,'Medical Exam Transform'!$A$2:$A$2336,'Medical Exam Transform'!$H$2:$H$2336)</f>
        <v>No</v>
      </c>
      <c r="J767" s="14" t="str">
        <f>_xlfn.XLOOKUP(A767,'Medical Exam Transform'!$A$2:$A$2336,'Medical Exam Transform'!$I$2:$I$2336)</f>
        <v>Overweight</v>
      </c>
      <c r="K767" s="14" t="str">
        <f>_xlfn.XLOOKUP(A767,'Medical Exam Transform'!$A$2:$A$2336,'Medical Exam Transform'!$J$2:$J$2336)</f>
        <v>Diabetes</v>
      </c>
      <c r="L767" s="60">
        <f>_xlfn.XLOOKUP(A767,'Hospitalisation Transform'!$A$2:$A$2344,'Hospitalisation Transform'!$B$2:$B$2344)</f>
        <v>22141</v>
      </c>
      <c r="M767" s="82">
        <f>_xlfn.XLOOKUP(A767,'Hospitalisation Transform'!$A$2:$A$2344,'Hospitalisation Transform'!$D$2:$D$2344)</f>
        <v>13451.12</v>
      </c>
      <c r="N767" s="14" t="str">
        <f>_xlfn.XLOOKUP(A767,'Hospitalisation Transform'!$A$2:$A$2344,'Hospitalisation Transform'!$E$2:$E$2344)</f>
        <v>tier - 3</v>
      </c>
      <c r="O767" s="14" t="str">
        <f>_xlfn.XLOOKUP(A767,'Hospitalisation Transform'!$A$2:$A$2344,'Hospitalisation Transform'!$F$2:$F$2344)</f>
        <v>tier - 1</v>
      </c>
      <c r="P767" s="14" t="str">
        <f>_xlfn.XLOOKUP(A767,'Hospitalisation Transform'!$A$2:$A$2344,'Hospitalisation Transform'!$G$2:$G$2344)</f>
        <v>R1011</v>
      </c>
      <c r="Q767" s="14">
        <f>_xlfn.XLOOKUP(A767,'Hospitalisation Transform'!$A$2:$A$2344,'Hospitalisation Transform'!$H$2:$H$2344)</f>
        <v>63</v>
      </c>
    </row>
    <row r="768" spans="1:17" ht="15.5" x14ac:dyDescent="0.35">
      <c r="A768" s="59" t="s">
        <v>1605</v>
      </c>
      <c r="B768" s="39" t="str">
        <f>_xlfn.XLOOKUP(A768,'Customer Names Transform'!$A$2:$A$2336,'Customer Names Transform'!$D$2:$D$2336)</f>
        <v>Ashley M.</v>
      </c>
      <c r="C768" s="28">
        <f>_xlfn.XLOOKUP(A768,'Medical Exam Transform'!$A$2:$A$2336,'Medical Exam Transform'!$B$2:$B$2336)</f>
        <v>38.869999999999997</v>
      </c>
      <c r="D768" s="14">
        <f>_xlfn.XLOOKUP(A768,'Medical Exam Transform'!$A$2:$A$2336,'Medical Exam Transform'!$C$2:$C$2336)</f>
        <v>8.6300000000000008</v>
      </c>
      <c r="E768" s="14" t="str">
        <f>_xlfn.XLOOKUP(A768,'Medical Exam Transform'!$A$2:$A$2336,'Medical Exam Transform'!$D$2:$D$2336)</f>
        <v>Yes</v>
      </c>
      <c r="F768" s="14" t="str">
        <f>_xlfn.XLOOKUP(A768,'Medical Exam Transform'!$A$2:$A$2336,'Medical Exam Transform'!$E$2:$E$2336)</f>
        <v>No</v>
      </c>
      <c r="G768" s="14" t="str">
        <f>_xlfn.XLOOKUP(A768,'Medical Exam Transform'!$A$2:$A$2336,'Medical Exam Transform'!$F$2:$F$2336)</f>
        <v>No</v>
      </c>
      <c r="H768" s="14">
        <f>_xlfn.XLOOKUP(A768,'Medical Exam Transform'!$A$2:$A$2336,'Medical Exam Transform'!$G$2:$G$2336)</f>
        <v>1</v>
      </c>
      <c r="I768" s="14" t="str">
        <f>_xlfn.XLOOKUP(A768,'Medical Exam Transform'!$A$2:$A$2336,'Medical Exam Transform'!$H$2:$H$2336)</f>
        <v>No</v>
      </c>
      <c r="J768" s="14" t="str">
        <f>_xlfn.XLOOKUP(A768,'Medical Exam Transform'!$A$2:$A$2336,'Medical Exam Transform'!$I$2:$I$2336)</f>
        <v>Obesity</v>
      </c>
      <c r="K768" s="14" t="str">
        <f>_xlfn.XLOOKUP(A768,'Medical Exam Transform'!$A$2:$A$2336,'Medical Exam Transform'!$J$2:$J$2336)</f>
        <v>Diabetes</v>
      </c>
      <c r="L768" s="60">
        <f>_xlfn.XLOOKUP(A768,'Hospitalisation Transform'!$A$2:$A$2344,'Hospitalisation Transform'!$B$2:$B$2344)</f>
        <v>27574</v>
      </c>
      <c r="M768" s="82">
        <f>_xlfn.XLOOKUP(A768,'Hospitalisation Transform'!$A$2:$A$2344,'Hospitalisation Transform'!$D$2:$D$2344)</f>
        <v>13440.7</v>
      </c>
      <c r="N768" s="14" t="str">
        <f>_xlfn.XLOOKUP(A768,'Hospitalisation Transform'!$A$2:$A$2344,'Hospitalisation Transform'!$E$2:$E$2344)</f>
        <v>tier - 3</v>
      </c>
      <c r="O768" s="14" t="str">
        <f>_xlfn.XLOOKUP(A768,'Hospitalisation Transform'!$A$2:$A$2344,'Hospitalisation Transform'!$F$2:$F$2344)</f>
        <v>tier - 2</v>
      </c>
      <c r="P768" s="14" t="str">
        <f>_xlfn.XLOOKUP(A768,'Hospitalisation Transform'!$A$2:$A$2344,'Hospitalisation Transform'!$G$2:$G$2344)</f>
        <v>R1012</v>
      </c>
      <c r="Q768" s="14">
        <f>_xlfn.XLOOKUP(A768,'Hospitalisation Transform'!$A$2:$A$2344,'Hospitalisation Transform'!$H$2:$H$2344)</f>
        <v>48</v>
      </c>
    </row>
    <row r="769" spans="1:17" ht="15.5" x14ac:dyDescent="0.35">
      <c r="A769" s="59" t="s">
        <v>1604</v>
      </c>
      <c r="B769" s="39" t="str">
        <f>_xlfn.XLOOKUP(A769,'Customer Names Transform'!$A$2:$A$2336,'Customer Names Transform'!$D$2:$D$2336)</f>
        <v>Alison R.</v>
      </c>
      <c r="C769" s="28">
        <f>_xlfn.XLOOKUP(A769,'Medical Exam Transform'!$A$2:$A$2336,'Medical Exam Transform'!$B$2:$B$2336)</f>
        <v>32.299999999999997</v>
      </c>
      <c r="D769" s="14">
        <f>_xlfn.XLOOKUP(A769,'Medical Exam Transform'!$A$2:$A$2336,'Medical Exam Transform'!$C$2:$C$2336)</f>
        <v>5.28</v>
      </c>
      <c r="E769" s="14" t="str">
        <f>_xlfn.XLOOKUP(A769,'Medical Exam Transform'!$A$2:$A$2336,'Medical Exam Transform'!$D$2:$D$2336)</f>
        <v>Yes</v>
      </c>
      <c r="F769" s="14" t="str">
        <f>_xlfn.XLOOKUP(A769,'Medical Exam Transform'!$A$2:$A$2336,'Medical Exam Transform'!$E$2:$E$2336)</f>
        <v>No</v>
      </c>
      <c r="G769" s="14" t="str">
        <f>_xlfn.XLOOKUP(A769,'Medical Exam Transform'!$A$2:$A$2336,'Medical Exam Transform'!$F$2:$F$2336)</f>
        <v>No</v>
      </c>
      <c r="H769" s="14">
        <f>_xlfn.XLOOKUP(A769,'Medical Exam Transform'!$A$2:$A$2336,'Medical Exam Transform'!$G$2:$G$2336)</f>
        <v>2</v>
      </c>
      <c r="I769" s="14" t="str">
        <f>_xlfn.XLOOKUP(A769,'Medical Exam Transform'!$A$2:$A$2336,'Medical Exam Transform'!$H$2:$H$2336)</f>
        <v>No</v>
      </c>
      <c r="J769" s="14" t="str">
        <f>_xlfn.XLOOKUP(A769,'Medical Exam Transform'!$A$2:$A$2336,'Medical Exam Transform'!$I$2:$I$2336)</f>
        <v>Obesity</v>
      </c>
      <c r="K769" s="14" t="str">
        <f>_xlfn.XLOOKUP(A769,'Medical Exam Transform'!$A$2:$A$2336,'Medical Exam Transform'!$J$2:$J$2336)</f>
        <v>Prediabetes</v>
      </c>
      <c r="L769" s="60">
        <f>_xlfn.XLOOKUP(A769,'Hospitalisation Transform'!$A$2:$A$2344,'Hospitalisation Transform'!$B$2:$B$2344)</f>
        <v>24425</v>
      </c>
      <c r="M769" s="82">
        <f>_xlfn.XLOOKUP(A769,'Hospitalisation Transform'!$A$2:$A$2344,'Hospitalisation Transform'!$D$2:$D$2344)</f>
        <v>13430.27</v>
      </c>
      <c r="N769" s="14" t="str">
        <f>_xlfn.XLOOKUP(A769,'Hospitalisation Transform'!$A$2:$A$2344,'Hospitalisation Transform'!$E$2:$E$2344)</f>
        <v>tier - 3</v>
      </c>
      <c r="O769" s="14" t="str">
        <f>_xlfn.XLOOKUP(A769,'Hospitalisation Transform'!$A$2:$A$2344,'Hospitalisation Transform'!$F$2:$F$2344)</f>
        <v>tier - 3</v>
      </c>
      <c r="P769" s="14" t="str">
        <f>_xlfn.XLOOKUP(A769,'Hospitalisation Transform'!$A$2:$A$2344,'Hospitalisation Transform'!$G$2:$G$2344)</f>
        <v>R1024</v>
      </c>
      <c r="Q769" s="14">
        <f>_xlfn.XLOOKUP(A769,'Hospitalisation Transform'!$A$2:$A$2344,'Hospitalisation Transform'!$H$2:$H$2344)</f>
        <v>57</v>
      </c>
    </row>
    <row r="770" spans="1:17" ht="15.5" x14ac:dyDescent="0.35">
      <c r="A770" s="59" t="s">
        <v>1603</v>
      </c>
      <c r="B770" s="39" t="str">
        <f>_xlfn.XLOOKUP(A770,'Customer Names Transform'!$A$2:$A$2336,'Customer Names Transform'!$D$2:$D$2336)</f>
        <v>Madeleine</v>
      </c>
      <c r="C770" s="28">
        <f>_xlfn.XLOOKUP(A770,'Medical Exam Transform'!$A$2:$A$2336,'Medical Exam Transform'!$B$2:$B$2336)</f>
        <v>31.16</v>
      </c>
      <c r="D770" s="14">
        <f>_xlfn.XLOOKUP(A770,'Medical Exam Transform'!$A$2:$A$2336,'Medical Exam Transform'!$C$2:$C$2336)</f>
        <v>7.49</v>
      </c>
      <c r="E770" s="14" t="str">
        <f>_xlfn.XLOOKUP(A770,'Medical Exam Transform'!$A$2:$A$2336,'Medical Exam Transform'!$D$2:$D$2336)</f>
        <v>Yes</v>
      </c>
      <c r="F770" s="14" t="str">
        <f>_xlfn.XLOOKUP(A770,'Medical Exam Transform'!$A$2:$A$2336,'Medical Exam Transform'!$E$2:$E$2336)</f>
        <v>No</v>
      </c>
      <c r="G770" s="14" t="str">
        <f>_xlfn.XLOOKUP(A770,'Medical Exam Transform'!$A$2:$A$2336,'Medical Exam Transform'!$F$2:$F$2336)</f>
        <v>No</v>
      </c>
      <c r="H770" s="14">
        <f>_xlfn.XLOOKUP(A770,'Medical Exam Transform'!$A$2:$A$2336,'Medical Exam Transform'!$G$2:$G$2336)</f>
        <v>2</v>
      </c>
      <c r="I770" s="14" t="str">
        <f>_xlfn.XLOOKUP(A770,'Medical Exam Transform'!$A$2:$A$2336,'Medical Exam Transform'!$H$2:$H$2336)</f>
        <v>No</v>
      </c>
      <c r="J770" s="14" t="str">
        <f>_xlfn.XLOOKUP(A770,'Medical Exam Transform'!$A$2:$A$2336,'Medical Exam Transform'!$I$2:$I$2336)</f>
        <v>Obesity</v>
      </c>
      <c r="K770" s="14" t="str">
        <f>_xlfn.XLOOKUP(A770,'Medical Exam Transform'!$A$2:$A$2336,'Medical Exam Transform'!$J$2:$J$2336)</f>
        <v>Diabetes</v>
      </c>
      <c r="L770" s="60">
        <f>_xlfn.XLOOKUP(A770,'Hospitalisation Transform'!$A$2:$A$2344,'Hospitalisation Transform'!$B$2:$B$2344)</f>
        <v>22588</v>
      </c>
      <c r="M770" s="82">
        <f>_xlfn.XLOOKUP(A770,'Hospitalisation Transform'!$A$2:$A$2344,'Hospitalisation Transform'!$D$2:$D$2344)</f>
        <v>13429.04</v>
      </c>
      <c r="N770" s="14" t="str">
        <f>_xlfn.XLOOKUP(A770,'Hospitalisation Transform'!$A$2:$A$2344,'Hospitalisation Transform'!$E$2:$E$2344)</f>
        <v>tier - 3</v>
      </c>
      <c r="O770" s="14" t="str">
        <f>_xlfn.XLOOKUP(A770,'Hospitalisation Transform'!$A$2:$A$2344,'Hospitalisation Transform'!$F$2:$F$2344)</f>
        <v>tier - 3</v>
      </c>
      <c r="P770" s="14" t="str">
        <f>_xlfn.XLOOKUP(A770,'Hospitalisation Transform'!$A$2:$A$2344,'Hospitalisation Transform'!$G$2:$G$2344)</f>
        <v>R1012</v>
      </c>
      <c r="Q770" s="14">
        <f>_xlfn.XLOOKUP(A770,'Hospitalisation Transform'!$A$2:$A$2344,'Hospitalisation Transform'!$H$2:$H$2344)</f>
        <v>62</v>
      </c>
    </row>
    <row r="771" spans="1:17" ht="15.5" x14ac:dyDescent="0.35">
      <c r="A771" s="59" t="s">
        <v>1602</v>
      </c>
      <c r="B771" s="39" t="str">
        <f>_xlfn.XLOOKUP(A771,'Customer Names Transform'!$A$2:$A$2336,'Customer Names Transform'!$D$2:$D$2336)</f>
        <v>Stacey</v>
      </c>
      <c r="C771" s="28">
        <f>_xlfn.XLOOKUP(A771,'Medical Exam Transform'!$A$2:$A$2336,'Medical Exam Transform'!$B$2:$B$2336)</f>
        <v>54.59</v>
      </c>
      <c r="D771" s="14">
        <f>_xlfn.XLOOKUP(A771,'Medical Exam Transform'!$A$2:$A$2336,'Medical Exam Transform'!$C$2:$C$2336)</f>
        <v>4.2699999999999996</v>
      </c>
      <c r="E771" s="14" t="str">
        <f>_xlfn.XLOOKUP(A771,'Medical Exam Transform'!$A$2:$A$2336,'Medical Exam Transform'!$D$2:$D$2336)</f>
        <v>No</v>
      </c>
      <c r="F771" s="14" t="str">
        <f>_xlfn.XLOOKUP(A771,'Medical Exam Transform'!$A$2:$A$2336,'Medical Exam Transform'!$E$2:$E$2336)</f>
        <v>No</v>
      </c>
      <c r="G771" s="14" t="str">
        <f>_xlfn.XLOOKUP(A771,'Medical Exam Transform'!$A$2:$A$2336,'Medical Exam Transform'!$F$2:$F$2336)</f>
        <v>No</v>
      </c>
      <c r="H771" s="14">
        <f>_xlfn.XLOOKUP(A771,'Medical Exam Transform'!$A$2:$A$2336,'Medical Exam Transform'!$G$2:$G$2336)</f>
        <v>0</v>
      </c>
      <c r="I771" s="14" t="str">
        <f>_xlfn.XLOOKUP(A771,'Medical Exam Transform'!$A$2:$A$2336,'Medical Exam Transform'!$H$2:$H$2336)</f>
        <v>No</v>
      </c>
      <c r="J771" s="14" t="str">
        <f>_xlfn.XLOOKUP(A771,'Medical Exam Transform'!$A$2:$A$2336,'Medical Exam Transform'!$I$2:$I$2336)</f>
        <v>Obesity</v>
      </c>
      <c r="K771" s="14" t="str">
        <f>_xlfn.XLOOKUP(A771,'Medical Exam Transform'!$A$2:$A$2336,'Medical Exam Transform'!$J$2:$J$2336)</f>
        <v>Prediabetes</v>
      </c>
      <c r="L771" s="60">
        <f>_xlfn.XLOOKUP(A771,'Hospitalisation Transform'!$A$2:$A$2344,'Hospitalisation Transform'!$B$2:$B$2344)</f>
        <v>34502</v>
      </c>
      <c r="M771" s="82">
        <f>_xlfn.XLOOKUP(A771,'Hospitalisation Transform'!$A$2:$A$2344,'Hospitalisation Transform'!$D$2:$D$2344)</f>
        <v>13417.05</v>
      </c>
      <c r="N771" s="14" t="str">
        <f>_xlfn.XLOOKUP(A771,'Hospitalisation Transform'!$A$2:$A$2344,'Hospitalisation Transform'!$E$2:$E$2344)</f>
        <v>tier - 3</v>
      </c>
      <c r="O771" s="14" t="str">
        <f>_xlfn.XLOOKUP(A771,'Hospitalisation Transform'!$A$2:$A$2344,'Hospitalisation Transform'!$F$2:$F$2344)</f>
        <v>tier - 3</v>
      </c>
      <c r="P771" s="14" t="str">
        <f>_xlfn.XLOOKUP(A771,'Hospitalisation Transform'!$A$2:$A$2344,'Hospitalisation Transform'!$G$2:$G$2344)</f>
        <v>R1012</v>
      </c>
      <c r="Q771" s="14">
        <f>_xlfn.XLOOKUP(A771,'Hospitalisation Transform'!$A$2:$A$2344,'Hospitalisation Transform'!$H$2:$H$2344)</f>
        <v>29</v>
      </c>
    </row>
    <row r="772" spans="1:17" ht="15.5" x14ac:dyDescent="0.35">
      <c r="A772" s="59" t="s">
        <v>1601</v>
      </c>
      <c r="B772" s="39" t="str">
        <f>_xlfn.XLOOKUP(A772,'Customer Names Transform'!$A$2:$A$2336,'Customer Names Transform'!$D$2:$D$2336)</f>
        <v>Kimberly</v>
      </c>
      <c r="C772" s="28">
        <f>_xlfn.XLOOKUP(A772,'Medical Exam Transform'!$A$2:$A$2336,'Medical Exam Transform'!$B$2:$B$2336)</f>
        <v>21.09</v>
      </c>
      <c r="D772" s="14">
        <f>_xlfn.XLOOKUP(A772,'Medical Exam Transform'!$A$2:$A$2336,'Medical Exam Transform'!$C$2:$C$2336)</f>
        <v>9.2200000000000006</v>
      </c>
      <c r="E772" s="14" t="str">
        <f>_xlfn.XLOOKUP(A772,'Medical Exam Transform'!$A$2:$A$2336,'Medical Exam Transform'!$D$2:$D$2336)</f>
        <v>Yes</v>
      </c>
      <c r="F772" s="14" t="str">
        <f>_xlfn.XLOOKUP(A772,'Medical Exam Transform'!$A$2:$A$2336,'Medical Exam Transform'!$E$2:$E$2336)</f>
        <v>No</v>
      </c>
      <c r="G772" s="14" t="str">
        <f>_xlfn.XLOOKUP(A772,'Medical Exam Transform'!$A$2:$A$2336,'Medical Exam Transform'!$F$2:$F$2336)</f>
        <v>No</v>
      </c>
      <c r="H772" s="14">
        <f>_xlfn.XLOOKUP(A772,'Medical Exam Transform'!$A$2:$A$2336,'Medical Exam Transform'!$G$2:$G$2336)</f>
        <v>2</v>
      </c>
      <c r="I772" s="14" t="str">
        <f>_xlfn.XLOOKUP(A772,'Medical Exam Transform'!$A$2:$A$2336,'Medical Exam Transform'!$H$2:$H$2336)</f>
        <v>No</v>
      </c>
      <c r="J772" s="14" t="str">
        <f>_xlfn.XLOOKUP(A772,'Medical Exam Transform'!$A$2:$A$2336,'Medical Exam Transform'!$I$2:$I$2336)</f>
        <v>Normalweight</v>
      </c>
      <c r="K772" s="14" t="str">
        <f>_xlfn.XLOOKUP(A772,'Medical Exam Transform'!$A$2:$A$2336,'Medical Exam Transform'!$J$2:$J$2336)</f>
        <v>Diabetes</v>
      </c>
      <c r="L772" s="60">
        <f>_xlfn.XLOOKUP(A772,'Hospitalisation Transform'!$A$2:$A$2344,'Hospitalisation Transform'!$B$2:$B$2344)</f>
        <v>22484</v>
      </c>
      <c r="M772" s="82">
        <f>_xlfn.XLOOKUP(A772,'Hospitalisation Transform'!$A$2:$A$2344,'Hospitalisation Transform'!$D$2:$D$2344)</f>
        <v>13415.04</v>
      </c>
      <c r="N772" s="14" t="str">
        <f>_xlfn.XLOOKUP(A772,'Hospitalisation Transform'!$A$2:$A$2344,'Hospitalisation Transform'!$E$2:$E$2344)</f>
        <v>tier - 3</v>
      </c>
      <c r="O772" s="14" t="str">
        <f>_xlfn.XLOOKUP(A772,'Hospitalisation Transform'!$A$2:$A$2344,'Hospitalisation Transform'!$F$2:$F$2344)</f>
        <v>tier - 2</v>
      </c>
      <c r="P772" s="14" t="str">
        <f>_xlfn.XLOOKUP(A772,'Hospitalisation Transform'!$A$2:$A$2344,'Hospitalisation Transform'!$G$2:$G$2344)</f>
        <v>R1012</v>
      </c>
      <c r="Q772" s="14">
        <f>_xlfn.XLOOKUP(A772,'Hospitalisation Transform'!$A$2:$A$2344,'Hospitalisation Transform'!$H$2:$H$2344)</f>
        <v>62</v>
      </c>
    </row>
    <row r="773" spans="1:17" ht="15.5" x14ac:dyDescent="0.35">
      <c r="A773" s="59" t="s">
        <v>1600</v>
      </c>
      <c r="B773" s="39" t="str">
        <f>_xlfn.XLOOKUP(A773,'Customer Names Transform'!$A$2:$A$2336,'Customer Names Transform'!$D$2:$D$2336)</f>
        <v>Matthew D</v>
      </c>
      <c r="C773" s="28">
        <f>_xlfn.XLOOKUP(A773,'Medical Exam Transform'!$A$2:$A$2336,'Medical Exam Transform'!$B$2:$B$2336)</f>
        <v>52.41</v>
      </c>
      <c r="D773" s="14">
        <f>_xlfn.XLOOKUP(A773,'Medical Exam Transform'!$A$2:$A$2336,'Medical Exam Transform'!$C$2:$C$2336)</f>
        <v>5.99</v>
      </c>
      <c r="E773" s="14" t="str">
        <f>_xlfn.XLOOKUP(A773,'Medical Exam Transform'!$A$2:$A$2336,'Medical Exam Transform'!$D$2:$D$2336)</f>
        <v>No</v>
      </c>
      <c r="F773" s="14" t="str">
        <f>_xlfn.XLOOKUP(A773,'Medical Exam Transform'!$A$2:$A$2336,'Medical Exam Transform'!$E$2:$E$2336)</f>
        <v>No</v>
      </c>
      <c r="G773" s="14" t="str">
        <f>_xlfn.XLOOKUP(A773,'Medical Exam Transform'!$A$2:$A$2336,'Medical Exam Transform'!$F$2:$F$2336)</f>
        <v>No</v>
      </c>
      <c r="H773" s="14">
        <f>_xlfn.XLOOKUP(A773,'Medical Exam Transform'!$A$2:$A$2336,'Medical Exam Transform'!$G$2:$G$2336)</f>
        <v>1</v>
      </c>
      <c r="I773" s="14" t="str">
        <f>_xlfn.XLOOKUP(A773,'Medical Exam Transform'!$A$2:$A$2336,'Medical Exam Transform'!$H$2:$H$2336)</f>
        <v>No</v>
      </c>
      <c r="J773" s="14" t="str">
        <f>_xlfn.XLOOKUP(A773,'Medical Exam Transform'!$A$2:$A$2336,'Medical Exam Transform'!$I$2:$I$2336)</f>
        <v>Obesity</v>
      </c>
      <c r="K773" s="14" t="str">
        <f>_xlfn.XLOOKUP(A773,'Medical Exam Transform'!$A$2:$A$2336,'Medical Exam Transform'!$J$2:$J$2336)</f>
        <v>Prediabetes</v>
      </c>
      <c r="L773" s="60">
        <f>_xlfn.XLOOKUP(A773,'Hospitalisation Transform'!$A$2:$A$2344,'Hospitalisation Transform'!$B$2:$B$2344)</f>
        <v>33957</v>
      </c>
      <c r="M773" s="82">
        <f>_xlfn.XLOOKUP(A773,'Hospitalisation Transform'!$A$2:$A$2344,'Hospitalisation Transform'!$D$2:$D$2344)</f>
        <v>13412.97</v>
      </c>
      <c r="N773" s="14" t="str">
        <f>_xlfn.XLOOKUP(A773,'Hospitalisation Transform'!$A$2:$A$2344,'Hospitalisation Transform'!$E$2:$E$2344)</f>
        <v>tier - 3</v>
      </c>
      <c r="O773" s="14" t="str">
        <f>_xlfn.XLOOKUP(A773,'Hospitalisation Transform'!$A$2:$A$2344,'Hospitalisation Transform'!$F$2:$F$2344)</f>
        <v>tier - 3</v>
      </c>
      <c r="P773" s="14" t="str">
        <f>_xlfn.XLOOKUP(A773,'Hospitalisation Transform'!$A$2:$A$2344,'Hospitalisation Transform'!$G$2:$G$2344)</f>
        <v>R1023</v>
      </c>
      <c r="Q773" s="14">
        <f>_xlfn.XLOOKUP(A773,'Hospitalisation Transform'!$A$2:$A$2344,'Hospitalisation Transform'!$H$2:$H$2344)</f>
        <v>30</v>
      </c>
    </row>
    <row r="774" spans="1:17" ht="15.5" x14ac:dyDescent="0.35">
      <c r="A774" s="59" t="s">
        <v>1599</v>
      </c>
      <c r="B774" s="39" t="str">
        <f>_xlfn.XLOOKUP(A774,'Customer Names Transform'!$A$2:$A$2336,'Customer Names Transform'!$D$2:$D$2336)</f>
        <v>Michael</v>
      </c>
      <c r="C774" s="28">
        <f>_xlfn.XLOOKUP(A774,'Medical Exam Transform'!$A$2:$A$2336,'Medical Exam Transform'!$B$2:$B$2336)</f>
        <v>41.47</v>
      </c>
      <c r="D774" s="14">
        <f>_xlfn.XLOOKUP(A774,'Medical Exam Transform'!$A$2:$A$2336,'Medical Exam Transform'!$C$2:$C$2336)</f>
        <v>5.86</v>
      </c>
      <c r="E774" s="14" t="str">
        <f>_xlfn.XLOOKUP(A774,'Medical Exam Transform'!$A$2:$A$2336,'Medical Exam Transform'!$D$2:$D$2336)</f>
        <v>Yes</v>
      </c>
      <c r="F774" s="14" t="str">
        <f>_xlfn.XLOOKUP(A774,'Medical Exam Transform'!$A$2:$A$2336,'Medical Exam Transform'!$E$2:$E$2336)</f>
        <v>No</v>
      </c>
      <c r="G774" s="14" t="str">
        <f>_xlfn.XLOOKUP(A774,'Medical Exam Transform'!$A$2:$A$2336,'Medical Exam Transform'!$F$2:$F$2336)</f>
        <v>No</v>
      </c>
      <c r="H774" s="14">
        <f>_xlfn.XLOOKUP(A774,'Medical Exam Transform'!$A$2:$A$2336,'Medical Exam Transform'!$G$2:$G$2336)</f>
        <v>2</v>
      </c>
      <c r="I774" s="14" t="str">
        <f>_xlfn.XLOOKUP(A774,'Medical Exam Transform'!$A$2:$A$2336,'Medical Exam Transform'!$H$2:$H$2336)</f>
        <v>No</v>
      </c>
      <c r="J774" s="14" t="str">
        <f>_xlfn.XLOOKUP(A774,'Medical Exam Transform'!$A$2:$A$2336,'Medical Exam Transform'!$I$2:$I$2336)</f>
        <v>Obesity</v>
      </c>
      <c r="K774" s="14" t="str">
        <f>_xlfn.XLOOKUP(A774,'Medical Exam Transform'!$A$2:$A$2336,'Medical Exam Transform'!$J$2:$J$2336)</f>
        <v>Prediabetes</v>
      </c>
      <c r="L774" s="60">
        <f>_xlfn.XLOOKUP(A774,'Hospitalisation Transform'!$A$2:$A$2344,'Hospitalisation Transform'!$B$2:$B$2344)</f>
        <v>21904</v>
      </c>
      <c r="M774" s="82">
        <f>_xlfn.XLOOKUP(A774,'Hospitalisation Transform'!$A$2:$A$2344,'Hospitalisation Transform'!$D$2:$D$2344)</f>
        <v>13405.39</v>
      </c>
      <c r="N774" s="14" t="str">
        <f>_xlfn.XLOOKUP(A774,'Hospitalisation Transform'!$A$2:$A$2344,'Hospitalisation Transform'!$E$2:$E$2344)</f>
        <v>tier - 3</v>
      </c>
      <c r="O774" s="14" t="str">
        <f>_xlfn.XLOOKUP(A774,'Hospitalisation Transform'!$A$2:$A$2344,'Hospitalisation Transform'!$F$2:$F$2344)</f>
        <v>tier - 3</v>
      </c>
      <c r="P774" s="14" t="str">
        <f>_xlfn.XLOOKUP(A774,'Hospitalisation Transform'!$A$2:$A$2344,'Hospitalisation Transform'!$G$2:$G$2344)</f>
        <v>R1013</v>
      </c>
      <c r="Q774" s="14">
        <f>_xlfn.XLOOKUP(A774,'Hospitalisation Transform'!$A$2:$A$2344,'Hospitalisation Transform'!$H$2:$H$2344)</f>
        <v>64</v>
      </c>
    </row>
    <row r="775" spans="1:17" ht="15.5" x14ac:dyDescent="0.35">
      <c r="A775" s="59" t="s">
        <v>1598</v>
      </c>
      <c r="B775" s="39" t="str">
        <f>_xlfn.XLOOKUP(A775,'Customer Names Transform'!$A$2:$A$2336,'Customer Names Transform'!$D$2:$D$2336)</f>
        <v>Ben</v>
      </c>
      <c r="C775" s="28">
        <f>_xlfn.XLOOKUP(A775,'Medical Exam Transform'!$A$2:$A$2336,'Medical Exam Transform'!$B$2:$B$2336)</f>
        <v>33.1</v>
      </c>
      <c r="D775" s="14">
        <f>_xlfn.XLOOKUP(A775,'Medical Exam Transform'!$A$2:$A$2336,'Medical Exam Transform'!$C$2:$C$2336)</f>
        <v>5.19</v>
      </c>
      <c r="E775" s="14" t="str">
        <f>_xlfn.XLOOKUP(A775,'Medical Exam Transform'!$A$2:$A$2336,'Medical Exam Transform'!$D$2:$D$2336)</f>
        <v>Yes</v>
      </c>
      <c r="F775" s="14" t="str">
        <f>_xlfn.XLOOKUP(A775,'Medical Exam Transform'!$A$2:$A$2336,'Medical Exam Transform'!$E$2:$E$2336)</f>
        <v>No</v>
      </c>
      <c r="G775" s="14" t="str">
        <f>_xlfn.XLOOKUP(A775,'Medical Exam Transform'!$A$2:$A$2336,'Medical Exam Transform'!$F$2:$F$2336)</f>
        <v>No</v>
      </c>
      <c r="H775" s="14">
        <f>_xlfn.XLOOKUP(A775,'Medical Exam Transform'!$A$2:$A$2336,'Medical Exam Transform'!$G$2:$G$2336)</f>
        <v>2</v>
      </c>
      <c r="I775" s="14" t="str">
        <f>_xlfn.XLOOKUP(A775,'Medical Exam Transform'!$A$2:$A$2336,'Medical Exam Transform'!$H$2:$H$2336)</f>
        <v>No</v>
      </c>
      <c r="J775" s="14" t="str">
        <f>_xlfn.XLOOKUP(A775,'Medical Exam Transform'!$A$2:$A$2336,'Medical Exam Transform'!$I$2:$I$2336)</f>
        <v>Obesity</v>
      </c>
      <c r="K775" s="14" t="str">
        <f>_xlfn.XLOOKUP(A775,'Medical Exam Transform'!$A$2:$A$2336,'Medical Exam Transform'!$J$2:$J$2336)</f>
        <v>Prediabetes</v>
      </c>
      <c r="L775" s="60">
        <f>_xlfn.XLOOKUP(A775,'Hospitalisation Transform'!$A$2:$A$2344,'Hospitalisation Transform'!$B$2:$B$2344)</f>
        <v>21879</v>
      </c>
      <c r="M775" s="82">
        <f>_xlfn.XLOOKUP(A775,'Hospitalisation Transform'!$A$2:$A$2344,'Hospitalisation Transform'!$D$2:$D$2344)</f>
        <v>13393.76</v>
      </c>
      <c r="N775" s="14" t="str">
        <f>_xlfn.XLOOKUP(A775,'Hospitalisation Transform'!$A$2:$A$2344,'Hospitalisation Transform'!$E$2:$E$2344)</f>
        <v>tier - 3</v>
      </c>
      <c r="O775" s="14" t="str">
        <f>_xlfn.XLOOKUP(A775,'Hospitalisation Transform'!$A$2:$A$2344,'Hospitalisation Transform'!$F$2:$F$2344)</f>
        <v>tier - 1</v>
      </c>
      <c r="P775" s="14" t="str">
        <f>_xlfn.XLOOKUP(A775,'Hospitalisation Transform'!$A$2:$A$2344,'Hospitalisation Transform'!$G$2:$G$2344)</f>
        <v>R1011</v>
      </c>
      <c r="Q775" s="14">
        <f>_xlfn.XLOOKUP(A775,'Hospitalisation Transform'!$A$2:$A$2344,'Hospitalisation Transform'!$H$2:$H$2344)</f>
        <v>64</v>
      </c>
    </row>
    <row r="776" spans="1:17" ht="15.5" x14ac:dyDescent="0.35">
      <c r="A776" s="59" t="s">
        <v>1597</v>
      </c>
      <c r="B776" s="39" t="str">
        <f>_xlfn.XLOOKUP(A776,'Customer Names Transform'!$A$2:$A$2336,'Customer Names Transform'!$D$2:$D$2336)</f>
        <v>Chris</v>
      </c>
      <c r="C776" s="28">
        <f>_xlfn.XLOOKUP(A776,'Medical Exam Transform'!$A$2:$A$2336,'Medical Exam Transform'!$B$2:$B$2336)</f>
        <v>30.8</v>
      </c>
      <c r="D776" s="14">
        <f>_xlfn.XLOOKUP(A776,'Medical Exam Transform'!$A$2:$A$2336,'Medical Exam Transform'!$C$2:$C$2336)</f>
        <v>4.37</v>
      </c>
      <c r="E776" s="14" t="str">
        <f>_xlfn.XLOOKUP(A776,'Medical Exam Transform'!$A$2:$A$2336,'Medical Exam Transform'!$D$2:$D$2336)</f>
        <v>Yes</v>
      </c>
      <c r="F776" s="14" t="str">
        <f>_xlfn.XLOOKUP(A776,'Medical Exam Transform'!$A$2:$A$2336,'Medical Exam Transform'!$E$2:$E$2336)</f>
        <v>No</v>
      </c>
      <c r="G776" s="14" t="str">
        <f>_xlfn.XLOOKUP(A776,'Medical Exam Transform'!$A$2:$A$2336,'Medical Exam Transform'!$F$2:$F$2336)</f>
        <v>No</v>
      </c>
      <c r="H776" s="14">
        <f>_xlfn.XLOOKUP(A776,'Medical Exam Transform'!$A$2:$A$2336,'Medical Exam Transform'!$G$2:$G$2336)</f>
        <v>2</v>
      </c>
      <c r="I776" s="14" t="str">
        <f>_xlfn.XLOOKUP(A776,'Medical Exam Transform'!$A$2:$A$2336,'Medical Exam Transform'!$H$2:$H$2336)</f>
        <v>No</v>
      </c>
      <c r="J776" s="14" t="str">
        <f>_xlfn.XLOOKUP(A776,'Medical Exam Transform'!$A$2:$A$2336,'Medical Exam Transform'!$I$2:$I$2336)</f>
        <v>Obesity</v>
      </c>
      <c r="K776" s="14" t="str">
        <f>_xlfn.XLOOKUP(A776,'Medical Exam Transform'!$A$2:$A$2336,'Medical Exam Transform'!$J$2:$J$2336)</f>
        <v>Normal</v>
      </c>
      <c r="L776" s="60">
        <f>_xlfn.XLOOKUP(A776,'Hospitalisation Transform'!$A$2:$A$2344,'Hospitalisation Transform'!$B$2:$B$2344)</f>
        <v>21893</v>
      </c>
      <c r="M776" s="82">
        <f>_xlfn.XLOOKUP(A776,'Hospitalisation Transform'!$A$2:$A$2344,'Hospitalisation Transform'!$D$2:$D$2344)</f>
        <v>13390.56</v>
      </c>
      <c r="N776" s="14" t="str">
        <f>_xlfn.XLOOKUP(A776,'Hospitalisation Transform'!$A$2:$A$2344,'Hospitalisation Transform'!$E$2:$E$2344)</f>
        <v>tier - 3</v>
      </c>
      <c r="O776" s="14" t="str">
        <f>_xlfn.XLOOKUP(A776,'Hospitalisation Transform'!$A$2:$A$2344,'Hospitalisation Transform'!$F$2:$F$2344)</f>
        <v>tier - 3</v>
      </c>
      <c r="P776" s="14" t="str">
        <f>_xlfn.XLOOKUP(A776,'Hospitalisation Transform'!$A$2:$A$2344,'Hospitalisation Transform'!$G$2:$G$2344)</f>
        <v>R1011</v>
      </c>
      <c r="Q776" s="14">
        <f>_xlfn.XLOOKUP(A776,'Hospitalisation Transform'!$A$2:$A$2344,'Hospitalisation Transform'!$H$2:$H$2344)</f>
        <v>64</v>
      </c>
    </row>
    <row r="777" spans="1:17" ht="15.5" x14ac:dyDescent="0.35">
      <c r="A777" s="59" t="s">
        <v>1596</v>
      </c>
      <c r="B777" s="39" t="str">
        <f>_xlfn.XLOOKUP(A777,'Customer Names Transform'!$A$2:$A$2336,'Customer Names Transform'!$D$2:$D$2336)</f>
        <v>Jeremy J</v>
      </c>
      <c r="C777" s="28">
        <f>_xlfn.XLOOKUP(A777,'Medical Exam Transform'!$A$2:$A$2336,'Medical Exam Transform'!$B$2:$B$2336)</f>
        <v>42.06</v>
      </c>
      <c r="D777" s="14">
        <f>_xlfn.XLOOKUP(A777,'Medical Exam Transform'!$A$2:$A$2336,'Medical Exam Transform'!$C$2:$C$2336)</f>
        <v>5.32</v>
      </c>
      <c r="E777" s="14" t="str">
        <f>_xlfn.XLOOKUP(A777,'Medical Exam Transform'!$A$2:$A$2336,'Medical Exam Transform'!$D$2:$D$2336)</f>
        <v>No</v>
      </c>
      <c r="F777" s="14" t="str">
        <f>_xlfn.XLOOKUP(A777,'Medical Exam Transform'!$A$2:$A$2336,'Medical Exam Transform'!$E$2:$E$2336)</f>
        <v>No</v>
      </c>
      <c r="G777" s="14" t="str">
        <f>_xlfn.XLOOKUP(A777,'Medical Exam Transform'!$A$2:$A$2336,'Medical Exam Transform'!$F$2:$F$2336)</f>
        <v>No</v>
      </c>
      <c r="H777" s="14">
        <f>_xlfn.XLOOKUP(A777,'Medical Exam Transform'!$A$2:$A$2336,'Medical Exam Transform'!$G$2:$G$2336)</f>
        <v>1</v>
      </c>
      <c r="I777" s="14" t="str">
        <f>_xlfn.XLOOKUP(A777,'Medical Exam Transform'!$A$2:$A$2336,'Medical Exam Transform'!$H$2:$H$2336)</f>
        <v>No</v>
      </c>
      <c r="J777" s="14" t="str">
        <f>_xlfn.XLOOKUP(A777,'Medical Exam Transform'!$A$2:$A$2336,'Medical Exam Transform'!$I$2:$I$2336)</f>
        <v>Obesity</v>
      </c>
      <c r="K777" s="14" t="str">
        <f>_xlfn.XLOOKUP(A777,'Medical Exam Transform'!$A$2:$A$2336,'Medical Exam Transform'!$J$2:$J$2336)</f>
        <v>Prediabetes</v>
      </c>
      <c r="L777" s="60">
        <f>_xlfn.XLOOKUP(A777,'Hospitalisation Transform'!$A$2:$A$2344,'Hospitalisation Transform'!$B$2:$B$2344)</f>
        <v>30839</v>
      </c>
      <c r="M777" s="82">
        <f>_xlfn.XLOOKUP(A777,'Hospitalisation Transform'!$A$2:$A$2344,'Hospitalisation Transform'!$D$2:$D$2344)</f>
        <v>13383.67</v>
      </c>
      <c r="N777" s="14" t="str">
        <f>_xlfn.XLOOKUP(A777,'Hospitalisation Transform'!$A$2:$A$2344,'Hospitalisation Transform'!$E$2:$E$2344)</f>
        <v>tier - 3</v>
      </c>
      <c r="O777" s="14" t="str">
        <f>_xlfn.XLOOKUP(A777,'Hospitalisation Transform'!$A$2:$A$2344,'Hospitalisation Transform'!$F$2:$F$2344)</f>
        <v>tier - 2</v>
      </c>
      <c r="P777" s="14" t="str">
        <f>_xlfn.XLOOKUP(A777,'Hospitalisation Transform'!$A$2:$A$2344,'Hospitalisation Transform'!$G$2:$G$2344)</f>
        <v>R1023</v>
      </c>
      <c r="Q777" s="14">
        <f>_xlfn.XLOOKUP(A777,'Hospitalisation Transform'!$A$2:$A$2344,'Hospitalisation Transform'!$H$2:$H$2344)</f>
        <v>39</v>
      </c>
    </row>
    <row r="778" spans="1:17" ht="15.5" x14ac:dyDescent="0.35">
      <c r="A778" s="59" t="s">
        <v>1595</v>
      </c>
      <c r="B778" s="39" t="str">
        <f>_xlfn.XLOOKUP(A778,'Customer Names Transform'!$A$2:$A$2336,'Customer Names Transform'!$D$2:$D$2336)</f>
        <v>Amy L.</v>
      </c>
      <c r="C778" s="28">
        <f>_xlfn.XLOOKUP(A778,'Medical Exam Transform'!$A$2:$A$2336,'Medical Exam Transform'!$B$2:$B$2336)</f>
        <v>39.270000000000003</v>
      </c>
      <c r="D778" s="14">
        <f>_xlfn.XLOOKUP(A778,'Medical Exam Transform'!$A$2:$A$2336,'Medical Exam Transform'!$C$2:$C$2336)</f>
        <v>5.64</v>
      </c>
      <c r="E778" s="14" t="str">
        <f>_xlfn.XLOOKUP(A778,'Medical Exam Transform'!$A$2:$A$2336,'Medical Exam Transform'!$D$2:$D$2336)</f>
        <v>No</v>
      </c>
      <c r="F778" s="14" t="str">
        <f>_xlfn.XLOOKUP(A778,'Medical Exam Transform'!$A$2:$A$2336,'Medical Exam Transform'!$E$2:$E$2336)</f>
        <v>No</v>
      </c>
      <c r="G778" s="14" t="str">
        <f>_xlfn.XLOOKUP(A778,'Medical Exam Transform'!$A$2:$A$2336,'Medical Exam Transform'!$F$2:$F$2336)</f>
        <v>Yes</v>
      </c>
      <c r="H778" s="14">
        <f>_xlfn.XLOOKUP(A778,'Medical Exam Transform'!$A$2:$A$2336,'Medical Exam Transform'!$G$2:$G$2336)</f>
        <v>1</v>
      </c>
      <c r="I778" s="14" t="str">
        <f>_xlfn.XLOOKUP(A778,'Medical Exam Transform'!$A$2:$A$2336,'Medical Exam Transform'!$H$2:$H$2336)</f>
        <v>No</v>
      </c>
      <c r="J778" s="14" t="str">
        <f>_xlfn.XLOOKUP(A778,'Medical Exam Transform'!$A$2:$A$2336,'Medical Exam Transform'!$I$2:$I$2336)</f>
        <v>Obesity</v>
      </c>
      <c r="K778" s="14" t="str">
        <f>_xlfn.XLOOKUP(A778,'Medical Exam Transform'!$A$2:$A$2336,'Medical Exam Transform'!$J$2:$J$2336)</f>
        <v>Normal</v>
      </c>
      <c r="L778" s="60">
        <f>_xlfn.XLOOKUP(A778,'Hospitalisation Transform'!$A$2:$A$2344,'Hospitalisation Transform'!$B$2:$B$2344)</f>
        <v>29128</v>
      </c>
      <c r="M778" s="82">
        <f>_xlfn.XLOOKUP(A778,'Hospitalisation Transform'!$A$2:$A$2344,'Hospitalisation Transform'!$D$2:$D$2344)</f>
        <v>13377.41</v>
      </c>
      <c r="N778" s="14" t="str">
        <f>_xlfn.XLOOKUP(A778,'Hospitalisation Transform'!$A$2:$A$2344,'Hospitalisation Transform'!$E$2:$E$2344)</f>
        <v>tier - 3</v>
      </c>
      <c r="O778" s="14" t="str">
        <f>_xlfn.XLOOKUP(A778,'Hospitalisation Transform'!$A$2:$A$2344,'Hospitalisation Transform'!$F$2:$F$2344)</f>
        <v>tier - 3</v>
      </c>
      <c r="P778" s="14" t="str">
        <f>_xlfn.XLOOKUP(A778,'Hospitalisation Transform'!$A$2:$A$2344,'Hospitalisation Transform'!$G$2:$G$2344)</f>
        <v>R1026</v>
      </c>
      <c r="Q778" s="14">
        <f>_xlfn.XLOOKUP(A778,'Hospitalisation Transform'!$A$2:$A$2344,'Hospitalisation Transform'!$H$2:$H$2344)</f>
        <v>44</v>
      </c>
    </row>
    <row r="779" spans="1:17" ht="15.5" x14ac:dyDescent="0.35">
      <c r="A779" s="59" t="s">
        <v>1594</v>
      </c>
      <c r="B779" s="39" t="str">
        <f>_xlfn.XLOOKUP(A779,'Customer Names Transform'!$A$2:$A$2336,'Customer Names Transform'!$D$2:$D$2336)</f>
        <v>Karen L.</v>
      </c>
      <c r="C779" s="28">
        <f>_xlfn.XLOOKUP(A779,'Medical Exam Transform'!$A$2:$A$2336,'Medical Exam Transform'!$B$2:$B$2336)</f>
        <v>30.71</v>
      </c>
      <c r="D779" s="14">
        <f>_xlfn.XLOOKUP(A779,'Medical Exam Transform'!$A$2:$A$2336,'Medical Exam Transform'!$C$2:$C$2336)</f>
        <v>5.59</v>
      </c>
      <c r="E779" s="14" t="str">
        <f>_xlfn.XLOOKUP(A779,'Medical Exam Transform'!$A$2:$A$2336,'Medical Exam Transform'!$D$2:$D$2336)</f>
        <v>Yes</v>
      </c>
      <c r="F779" s="14" t="str">
        <f>_xlfn.XLOOKUP(A779,'Medical Exam Transform'!$A$2:$A$2336,'Medical Exam Transform'!$E$2:$E$2336)</f>
        <v>No</v>
      </c>
      <c r="G779" s="14" t="str">
        <f>_xlfn.XLOOKUP(A779,'Medical Exam Transform'!$A$2:$A$2336,'Medical Exam Transform'!$F$2:$F$2336)</f>
        <v>No</v>
      </c>
      <c r="H779" s="14">
        <f>_xlfn.XLOOKUP(A779,'Medical Exam Transform'!$A$2:$A$2336,'Medical Exam Transform'!$G$2:$G$2336)</f>
        <v>1</v>
      </c>
      <c r="I779" s="14" t="str">
        <f>_xlfn.XLOOKUP(A779,'Medical Exam Transform'!$A$2:$A$2336,'Medical Exam Transform'!$H$2:$H$2336)</f>
        <v>No</v>
      </c>
      <c r="J779" s="14" t="str">
        <f>_xlfn.XLOOKUP(A779,'Medical Exam Transform'!$A$2:$A$2336,'Medical Exam Transform'!$I$2:$I$2336)</f>
        <v>Obesity</v>
      </c>
      <c r="K779" s="14" t="str">
        <f>_xlfn.XLOOKUP(A779,'Medical Exam Transform'!$A$2:$A$2336,'Medical Exam Transform'!$J$2:$J$2336)</f>
        <v>Prediabetes</v>
      </c>
      <c r="L779" s="60">
        <f>_xlfn.XLOOKUP(A779,'Hospitalisation Transform'!$A$2:$A$2344,'Hospitalisation Transform'!$B$2:$B$2344)</f>
        <v>23644</v>
      </c>
      <c r="M779" s="82">
        <f>_xlfn.XLOOKUP(A779,'Hospitalisation Transform'!$A$2:$A$2344,'Hospitalisation Transform'!$D$2:$D$2344)</f>
        <v>13375.76</v>
      </c>
      <c r="N779" s="14" t="str">
        <f>_xlfn.XLOOKUP(A779,'Hospitalisation Transform'!$A$2:$A$2344,'Hospitalisation Transform'!$E$2:$E$2344)</f>
        <v>tier - 3</v>
      </c>
      <c r="O779" s="14" t="str">
        <f>_xlfn.XLOOKUP(A779,'Hospitalisation Transform'!$A$2:$A$2344,'Hospitalisation Transform'!$F$2:$F$2344)</f>
        <v>tier - 2</v>
      </c>
      <c r="P779" s="14" t="str">
        <f>_xlfn.XLOOKUP(A779,'Hospitalisation Transform'!$A$2:$A$2344,'Hospitalisation Transform'!$G$2:$G$2344)</f>
        <v>R1025</v>
      </c>
      <c r="Q779" s="14">
        <f>_xlfn.XLOOKUP(A779,'Hospitalisation Transform'!$A$2:$A$2344,'Hospitalisation Transform'!$H$2:$H$2344)</f>
        <v>59</v>
      </c>
    </row>
    <row r="780" spans="1:17" ht="15.5" x14ac:dyDescent="0.35">
      <c r="A780" s="59" t="s">
        <v>1593</v>
      </c>
      <c r="B780" s="39" t="str">
        <f>_xlfn.XLOOKUP(A780,'Customer Names Transform'!$A$2:$A$2336,'Customer Names Transform'!$D$2:$D$2336)</f>
        <v>Tennille</v>
      </c>
      <c r="C780" s="28">
        <f>_xlfn.XLOOKUP(A780,'Medical Exam Transform'!$A$2:$A$2336,'Medical Exam Transform'!$B$2:$B$2336)</f>
        <v>47.19</v>
      </c>
      <c r="D780" s="14">
        <f>_xlfn.XLOOKUP(A780,'Medical Exam Transform'!$A$2:$A$2336,'Medical Exam Transform'!$C$2:$C$2336)</f>
        <v>5.29</v>
      </c>
      <c r="E780" s="14" t="str">
        <f>_xlfn.XLOOKUP(A780,'Medical Exam Transform'!$A$2:$A$2336,'Medical Exam Transform'!$D$2:$D$2336)</f>
        <v>No</v>
      </c>
      <c r="F780" s="14" t="str">
        <f>_xlfn.XLOOKUP(A780,'Medical Exam Transform'!$A$2:$A$2336,'Medical Exam Transform'!$E$2:$E$2336)</f>
        <v>No</v>
      </c>
      <c r="G780" s="14" t="str">
        <f>_xlfn.XLOOKUP(A780,'Medical Exam Transform'!$A$2:$A$2336,'Medical Exam Transform'!$F$2:$F$2336)</f>
        <v>No</v>
      </c>
      <c r="H780" s="14">
        <f>_xlfn.XLOOKUP(A780,'Medical Exam Transform'!$A$2:$A$2336,'Medical Exam Transform'!$G$2:$G$2336)</f>
        <v>0</v>
      </c>
      <c r="I780" s="14" t="str">
        <f>_xlfn.XLOOKUP(A780,'Medical Exam Transform'!$A$2:$A$2336,'Medical Exam Transform'!$H$2:$H$2336)</f>
        <v>No</v>
      </c>
      <c r="J780" s="14" t="str">
        <f>_xlfn.XLOOKUP(A780,'Medical Exam Transform'!$A$2:$A$2336,'Medical Exam Transform'!$I$2:$I$2336)</f>
        <v>Obesity</v>
      </c>
      <c r="K780" s="14" t="str">
        <f>_xlfn.XLOOKUP(A780,'Medical Exam Transform'!$A$2:$A$2336,'Medical Exam Transform'!$J$2:$J$2336)</f>
        <v>Prediabetes</v>
      </c>
      <c r="L780" s="60">
        <f>_xlfn.XLOOKUP(A780,'Hospitalisation Transform'!$A$2:$A$2344,'Hospitalisation Transform'!$B$2:$B$2344)</f>
        <v>33148</v>
      </c>
      <c r="M780" s="82">
        <f>_xlfn.XLOOKUP(A780,'Hospitalisation Transform'!$A$2:$A$2344,'Hospitalisation Transform'!$D$2:$D$2344)</f>
        <v>13360.94</v>
      </c>
      <c r="N780" s="14" t="str">
        <f>_xlfn.XLOOKUP(A780,'Hospitalisation Transform'!$A$2:$A$2344,'Hospitalisation Transform'!$E$2:$E$2344)</f>
        <v>tier - 3</v>
      </c>
      <c r="O780" s="14" t="str">
        <f>_xlfn.XLOOKUP(A780,'Hospitalisation Transform'!$A$2:$A$2344,'Hospitalisation Transform'!$F$2:$F$2344)</f>
        <v>tier - 1</v>
      </c>
      <c r="P780" s="14" t="str">
        <f>_xlfn.XLOOKUP(A780,'Hospitalisation Transform'!$A$2:$A$2344,'Hospitalisation Transform'!$G$2:$G$2344)</f>
        <v>R1012</v>
      </c>
      <c r="Q780" s="14">
        <f>_xlfn.XLOOKUP(A780,'Hospitalisation Transform'!$A$2:$A$2344,'Hospitalisation Transform'!$H$2:$H$2344)</f>
        <v>33</v>
      </c>
    </row>
    <row r="781" spans="1:17" ht="15.5" x14ac:dyDescent="0.35">
      <c r="A781" s="59" t="s">
        <v>1592</v>
      </c>
      <c r="B781" s="39" t="str">
        <f>_xlfn.XLOOKUP(A781,'Customer Names Transform'!$A$2:$A$2336,'Customer Names Transform'!$D$2:$D$2336)</f>
        <v>Matt</v>
      </c>
      <c r="C781" s="28">
        <f>_xlfn.XLOOKUP(A781,'Medical Exam Transform'!$A$2:$A$2336,'Medical Exam Transform'!$B$2:$B$2336)</f>
        <v>30.02</v>
      </c>
      <c r="D781" s="14">
        <f>_xlfn.XLOOKUP(A781,'Medical Exam Transform'!$A$2:$A$2336,'Medical Exam Transform'!$C$2:$C$2336)</f>
        <v>6.65</v>
      </c>
      <c r="E781" s="14" t="str">
        <f>_xlfn.XLOOKUP(A781,'Medical Exam Transform'!$A$2:$A$2336,'Medical Exam Transform'!$D$2:$D$2336)</f>
        <v>No</v>
      </c>
      <c r="F781" s="14" t="str">
        <f>_xlfn.XLOOKUP(A781,'Medical Exam Transform'!$A$2:$A$2336,'Medical Exam Transform'!$E$2:$E$2336)</f>
        <v>No</v>
      </c>
      <c r="G781" s="14" t="str">
        <f>_xlfn.XLOOKUP(A781,'Medical Exam Transform'!$A$2:$A$2336,'Medical Exam Transform'!$F$2:$F$2336)</f>
        <v>No</v>
      </c>
      <c r="H781" s="14">
        <f>_xlfn.XLOOKUP(A781,'Medical Exam Transform'!$A$2:$A$2336,'Medical Exam Transform'!$G$2:$G$2336)</f>
        <v>0</v>
      </c>
      <c r="I781" s="14" t="str">
        <f>_xlfn.XLOOKUP(A781,'Medical Exam Transform'!$A$2:$A$2336,'Medical Exam Transform'!$H$2:$H$2336)</f>
        <v>No</v>
      </c>
      <c r="J781" s="14" t="str">
        <f>_xlfn.XLOOKUP(A781,'Medical Exam Transform'!$A$2:$A$2336,'Medical Exam Transform'!$I$2:$I$2336)</f>
        <v>Obesity</v>
      </c>
      <c r="K781" s="14" t="str">
        <f>_xlfn.XLOOKUP(A781,'Medical Exam Transform'!$A$2:$A$2336,'Medical Exam Transform'!$J$2:$J$2336)</f>
        <v>Diabetes</v>
      </c>
      <c r="L781" s="60">
        <f>_xlfn.XLOOKUP(A781,'Hospitalisation Transform'!$A$2:$A$2344,'Hospitalisation Transform'!$B$2:$B$2344)</f>
        <v>22231</v>
      </c>
      <c r="M781" s="82">
        <f>_xlfn.XLOOKUP(A781,'Hospitalisation Transform'!$A$2:$A$2344,'Hospitalisation Transform'!$D$2:$D$2344)</f>
        <v>13352.1</v>
      </c>
      <c r="N781" s="14" t="str">
        <f>_xlfn.XLOOKUP(A781,'Hospitalisation Transform'!$A$2:$A$2344,'Hospitalisation Transform'!$E$2:$E$2344)</f>
        <v>tier - 3</v>
      </c>
      <c r="O781" s="14" t="str">
        <f>_xlfn.XLOOKUP(A781,'Hospitalisation Transform'!$A$2:$A$2344,'Hospitalisation Transform'!$F$2:$F$2344)</f>
        <v>tier - 1</v>
      </c>
      <c r="P781" s="14" t="str">
        <f>_xlfn.XLOOKUP(A781,'Hospitalisation Transform'!$A$2:$A$2344,'Hospitalisation Transform'!$G$2:$G$2344)</f>
        <v>R1012</v>
      </c>
      <c r="Q781" s="14">
        <f>_xlfn.XLOOKUP(A781,'Hospitalisation Transform'!$A$2:$A$2344,'Hospitalisation Transform'!$H$2:$H$2344)</f>
        <v>63</v>
      </c>
    </row>
    <row r="782" spans="1:17" ht="15.5" x14ac:dyDescent="0.35">
      <c r="A782" s="59" t="s">
        <v>1591</v>
      </c>
      <c r="B782" s="39" t="str">
        <f>_xlfn.XLOOKUP(A782,'Customer Names Transform'!$A$2:$A$2336,'Customer Names Transform'!$D$2:$D$2336)</f>
        <v>Emily</v>
      </c>
      <c r="C782" s="28">
        <f>_xlfn.XLOOKUP(A782,'Medical Exam Transform'!$A$2:$A$2336,'Medical Exam Transform'!$B$2:$B$2336)</f>
        <v>37.909999999999997</v>
      </c>
      <c r="D782" s="14">
        <f>_xlfn.XLOOKUP(A782,'Medical Exam Transform'!$A$2:$A$2336,'Medical Exam Transform'!$C$2:$C$2336)</f>
        <v>5.68</v>
      </c>
      <c r="E782" s="14" t="str">
        <f>_xlfn.XLOOKUP(A782,'Medical Exam Transform'!$A$2:$A$2336,'Medical Exam Transform'!$D$2:$D$2336)</f>
        <v>Yes</v>
      </c>
      <c r="F782" s="14" t="str">
        <f>_xlfn.XLOOKUP(A782,'Medical Exam Transform'!$A$2:$A$2336,'Medical Exam Transform'!$E$2:$E$2336)</f>
        <v>No</v>
      </c>
      <c r="G782" s="14" t="str">
        <f>_xlfn.XLOOKUP(A782,'Medical Exam Transform'!$A$2:$A$2336,'Medical Exam Transform'!$F$2:$F$2336)</f>
        <v>No</v>
      </c>
      <c r="H782" s="14">
        <f>_xlfn.XLOOKUP(A782,'Medical Exam Transform'!$A$2:$A$2336,'Medical Exam Transform'!$G$2:$G$2336)</f>
        <v>0</v>
      </c>
      <c r="I782" s="14" t="str">
        <f>_xlfn.XLOOKUP(A782,'Medical Exam Transform'!$A$2:$A$2336,'Medical Exam Transform'!$H$2:$H$2336)</f>
        <v>No</v>
      </c>
      <c r="J782" s="14" t="str">
        <f>_xlfn.XLOOKUP(A782,'Medical Exam Transform'!$A$2:$A$2336,'Medical Exam Transform'!$I$2:$I$2336)</f>
        <v>Obesity</v>
      </c>
      <c r="K782" s="14" t="str">
        <f>_xlfn.XLOOKUP(A782,'Medical Exam Transform'!$A$2:$A$2336,'Medical Exam Transform'!$J$2:$J$2336)</f>
        <v>Normal</v>
      </c>
      <c r="L782" s="60">
        <f>_xlfn.XLOOKUP(A782,'Hospitalisation Transform'!$A$2:$A$2344,'Hospitalisation Transform'!$B$2:$B$2344)</f>
        <v>27995</v>
      </c>
      <c r="M782" s="82">
        <f>_xlfn.XLOOKUP(A782,'Hospitalisation Transform'!$A$2:$A$2344,'Hospitalisation Transform'!$D$2:$D$2344)</f>
        <v>13333.71</v>
      </c>
      <c r="N782" s="14" t="str">
        <f>_xlfn.XLOOKUP(A782,'Hospitalisation Transform'!$A$2:$A$2344,'Hospitalisation Transform'!$E$2:$E$2344)</f>
        <v>tier - 3</v>
      </c>
      <c r="O782" s="14" t="str">
        <f>_xlfn.XLOOKUP(A782,'Hospitalisation Transform'!$A$2:$A$2344,'Hospitalisation Transform'!$F$2:$F$2344)</f>
        <v>tier - 2</v>
      </c>
      <c r="P782" s="14" t="str">
        <f>_xlfn.XLOOKUP(A782,'Hospitalisation Transform'!$A$2:$A$2344,'Hospitalisation Transform'!$G$2:$G$2344)</f>
        <v>R1012</v>
      </c>
      <c r="Q782" s="14">
        <f>_xlfn.XLOOKUP(A782,'Hospitalisation Transform'!$A$2:$A$2344,'Hospitalisation Transform'!$H$2:$H$2344)</f>
        <v>47</v>
      </c>
    </row>
    <row r="783" spans="1:17" ht="15.5" x14ac:dyDescent="0.35">
      <c r="A783" s="59" t="s">
        <v>1590</v>
      </c>
      <c r="B783" s="39" t="str">
        <f>_xlfn.XLOOKUP(A783,'Customer Names Transform'!$A$2:$A$2336,'Customer Names Transform'!$D$2:$D$2336)</f>
        <v>Justin E</v>
      </c>
      <c r="C783" s="28">
        <f>_xlfn.XLOOKUP(A783,'Medical Exam Transform'!$A$2:$A$2336,'Medical Exam Transform'!$B$2:$B$2336)</f>
        <v>54.61</v>
      </c>
      <c r="D783" s="14">
        <f>_xlfn.XLOOKUP(A783,'Medical Exam Transform'!$A$2:$A$2336,'Medical Exam Transform'!$C$2:$C$2336)</f>
        <v>4.49</v>
      </c>
      <c r="E783" s="14" t="str">
        <f>_xlfn.XLOOKUP(A783,'Medical Exam Transform'!$A$2:$A$2336,'Medical Exam Transform'!$D$2:$D$2336)</f>
        <v>No</v>
      </c>
      <c r="F783" s="14" t="str">
        <f>_xlfn.XLOOKUP(A783,'Medical Exam Transform'!$A$2:$A$2336,'Medical Exam Transform'!$E$2:$E$2336)</f>
        <v>No</v>
      </c>
      <c r="G783" s="14" t="str">
        <f>_xlfn.XLOOKUP(A783,'Medical Exam Transform'!$A$2:$A$2336,'Medical Exam Transform'!$F$2:$F$2336)</f>
        <v>No</v>
      </c>
      <c r="H783" s="14">
        <f>_xlfn.XLOOKUP(A783,'Medical Exam Transform'!$A$2:$A$2336,'Medical Exam Transform'!$G$2:$G$2336)</f>
        <v>0</v>
      </c>
      <c r="I783" s="14" t="str">
        <f>_xlfn.XLOOKUP(A783,'Medical Exam Transform'!$A$2:$A$2336,'Medical Exam Transform'!$H$2:$H$2336)</f>
        <v>No</v>
      </c>
      <c r="J783" s="14" t="str">
        <f>_xlfn.XLOOKUP(A783,'Medical Exam Transform'!$A$2:$A$2336,'Medical Exam Transform'!$I$2:$I$2336)</f>
        <v>Obesity</v>
      </c>
      <c r="K783" s="14" t="str">
        <f>_xlfn.XLOOKUP(A783,'Medical Exam Transform'!$A$2:$A$2336,'Medical Exam Transform'!$J$2:$J$2336)</f>
        <v>Prediabetes</v>
      </c>
      <c r="L783" s="60">
        <f>_xlfn.XLOOKUP(A783,'Hospitalisation Transform'!$A$2:$A$2344,'Hospitalisation Transform'!$B$2:$B$2344)</f>
        <v>34516</v>
      </c>
      <c r="M783" s="82">
        <f>_xlfn.XLOOKUP(A783,'Hospitalisation Transform'!$A$2:$A$2344,'Hospitalisation Transform'!$D$2:$D$2344)</f>
        <v>13292.52</v>
      </c>
      <c r="N783" s="14" t="str">
        <f>_xlfn.XLOOKUP(A783,'Hospitalisation Transform'!$A$2:$A$2344,'Hospitalisation Transform'!$E$2:$E$2344)</f>
        <v>tier - 3</v>
      </c>
      <c r="O783" s="14" t="str">
        <f>_xlfn.XLOOKUP(A783,'Hospitalisation Transform'!$A$2:$A$2344,'Hospitalisation Transform'!$F$2:$F$2344)</f>
        <v>tier - 3</v>
      </c>
      <c r="P783" s="14" t="str">
        <f>_xlfn.XLOOKUP(A783,'Hospitalisation Transform'!$A$2:$A$2344,'Hospitalisation Transform'!$G$2:$G$2344)</f>
        <v>R1012</v>
      </c>
      <c r="Q783" s="14">
        <f>_xlfn.XLOOKUP(A783,'Hospitalisation Transform'!$A$2:$A$2344,'Hospitalisation Transform'!$H$2:$H$2344)</f>
        <v>29</v>
      </c>
    </row>
    <row r="784" spans="1:17" ht="15.5" x14ac:dyDescent="0.35">
      <c r="A784" s="59" t="s">
        <v>1589</v>
      </c>
      <c r="B784" s="39" t="str">
        <f>_xlfn.XLOOKUP(A784,'Customer Names Transform'!$A$2:$A$2336,'Customer Names Transform'!$D$2:$D$2336)</f>
        <v>Shalane</v>
      </c>
      <c r="C784" s="28">
        <f>_xlfn.XLOOKUP(A784,'Medical Exam Transform'!$A$2:$A$2336,'Medical Exam Transform'!$B$2:$B$2336)</f>
        <v>36.005000000000003</v>
      </c>
      <c r="D784" s="14">
        <f>_xlfn.XLOOKUP(A784,'Medical Exam Transform'!$A$2:$A$2336,'Medical Exam Transform'!$C$2:$C$2336)</f>
        <v>6.9</v>
      </c>
      <c r="E784" s="14" t="str">
        <f>_xlfn.XLOOKUP(A784,'Medical Exam Transform'!$A$2:$A$2336,'Medical Exam Transform'!$D$2:$D$2336)</f>
        <v>No</v>
      </c>
      <c r="F784" s="14" t="str">
        <f>_xlfn.XLOOKUP(A784,'Medical Exam Transform'!$A$2:$A$2336,'Medical Exam Transform'!$E$2:$E$2336)</f>
        <v>No</v>
      </c>
      <c r="G784" s="14" t="str">
        <f>_xlfn.XLOOKUP(A784,'Medical Exam Transform'!$A$2:$A$2336,'Medical Exam Transform'!$F$2:$F$2336)</f>
        <v>No</v>
      </c>
      <c r="H784" s="14">
        <f>_xlfn.XLOOKUP(A784,'Medical Exam Transform'!$A$2:$A$2336,'Medical Exam Transform'!$G$2:$G$2336)</f>
        <v>0</v>
      </c>
      <c r="I784" s="14" t="str">
        <f>_xlfn.XLOOKUP(A784,'Medical Exam Transform'!$A$2:$A$2336,'Medical Exam Transform'!$H$2:$H$2336)</f>
        <v>No</v>
      </c>
      <c r="J784" s="14" t="str">
        <f>_xlfn.XLOOKUP(A784,'Medical Exam Transform'!$A$2:$A$2336,'Medical Exam Transform'!$I$2:$I$2336)</f>
        <v>Obesity</v>
      </c>
      <c r="K784" s="14" t="str">
        <f>_xlfn.XLOOKUP(A784,'Medical Exam Transform'!$A$2:$A$2336,'Medical Exam Transform'!$J$2:$J$2336)</f>
        <v>Diabetes</v>
      </c>
      <c r="L784" s="60">
        <f>_xlfn.XLOOKUP(A784,'Hospitalisation Transform'!$A$2:$A$2344,'Hospitalisation Transform'!$B$2:$B$2344)</f>
        <v>22930</v>
      </c>
      <c r="M784" s="82">
        <f>_xlfn.XLOOKUP(A784,'Hospitalisation Transform'!$A$2:$A$2344,'Hospitalisation Transform'!$D$2:$D$2344)</f>
        <v>13228.85</v>
      </c>
      <c r="N784" s="14" t="str">
        <f>_xlfn.XLOOKUP(A784,'Hospitalisation Transform'!$A$2:$A$2344,'Hospitalisation Transform'!$E$2:$E$2344)</f>
        <v>tier - 3</v>
      </c>
      <c r="O784" s="14" t="str">
        <f>_xlfn.XLOOKUP(A784,'Hospitalisation Transform'!$A$2:$A$2344,'Hospitalisation Transform'!$F$2:$F$2344)</f>
        <v>tier - 3</v>
      </c>
      <c r="P784" s="14" t="str">
        <f>_xlfn.XLOOKUP(A784,'Hospitalisation Transform'!$A$2:$A$2344,'Hospitalisation Transform'!$G$2:$G$2344)</f>
        <v>R1023</v>
      </c>
      <c r="Q784" s="14">
        <f>_xlfn.XLOOKUP(A784,'Hospitalisation Transform'!$A$2:$A$2344,'Hospitalisation Transform'!$H$2:$H$2344)</f>
        <v>61</v>
      </c>
    </row>
    <row r="785" spans="1:17" ht="15.5" x14ac:dyDescent="0.35">
      <c r="A785" s="59" t="s">
        <v>1588</v>
      </c>
      <c r="B785" s="39" t="str">
        <f>_xlfn.XLOOKUP(A785,'Customer Names Transform'!$A$2:$A$2336,'Customer Names Transform'!$D$2:$D$2336)</f>
        <v>Jessica N.</v>
      </c>
      <c r="C785" s="28">
        <f>_xlfn.XLOOKUP(A785,'Medical Exam Transform'!$A$2:$A$2336,'Medical Exam Transform'!$B$2:$B$2336)</f>
        <v>28.7</v>
      </c>
      <c r="D785" s="14">
        <f>_xlfn.XLOOKUP(A785,'Medical Exam Transform'!$A$2:$A$2336,'Medical Exam Transform'!$C$2:$C$2336)</f>
        <v>11.52</v>
      </c>
      <c r="E785" s="14" t="str">
        <f>_xlfn.XLOOKUP(A785,'Medical Exam Transform'!$A$2:$A$2336,'Medical Exam Transform'!$D$2:$D$2336)</f>
        <v>No</v>
      </c>
      <c r="F785" s="14" t="str">
        <f>_xlfn.XLOOKUP(A785,'Medical Exam Transform'!$A$2:$A$2336,'Medical Exam Transform'!$E$2:$E$2336)</f>
        <v>No</v>
      </c>
      <c r="G785" s="14" t="str">
        <f>_xlfn.XLOOKUP(A785,'Medical Exam Transform'!$A$2:$A$2336,'Medical Exam Transform'!$F$2:$F$2336)</f>
        <v>No</v>
      </c>
      <c r="H785" s="14">
        <f>_xlfn.XLOOKUP(A785,'Medical Exam Transform'!$A$2:$A$2336,'Medical Exam Transform'!$G$2:$G$2336)</f>
        <v>0</v>
      </c>
      <c r="I785" s="14" t="str">
        <f>_xlfn.XLOOKUP(A785,'Medical Exam Transform'!$A$2:$A$2336,'Medical Exam Transform'!$H$2:$H$2336)</f>
        <v>No</v>
      </c>
      <c r="J785" s="14" t="str">
        <f>_xlfn.XLOOKUP(A785,'Medical Exam Transform'!$A$2:$A$2336,'Medical Exam Transform'!$I$2:$I$2336)</f>
        <v>Overweight</v>
      </c>
      <c r="K785" s="14" t="str">
        <f>_xlfn.XLOOKUP(A785,'Medical Exam Transform'!$A$2:$A$2336,'Medical Exam Transform'!$J$2:$J$2336)</f>
        <v>Diabetes</v>
      </c>
      <c r="L785" s="60">
        <f>_xlfn.XLOOKUP(A785,'Hospitalisation Transform'!$A$2:$A$2344,'Hospitalisation Transform'!$B$2:$B$2344)</f>
        <v>22974</v>
      </c>
      <c r="M785" s="82">
        <f>_xlfn.XLOOKUP(A785,'Hospitalisation Transform'!$A$2:$A$2344,'Hospitalisation Transform'!$D$2:$D$2344)</f>
        <v>13224.69</v>
      </c>
      <c r="N785" s="14" t="str">
        <f>_xlfn.XLOOKUP(A785,'Hospitalisation Transform'!$A$2:$A$2344,'Hospitalisation Transform'!$E$2:$E$2344)</f>
        <v>tier - 3</v>
      </c>
      <c r="O785" s="14" t="str">
        <f>_xlfn.XLOOKUP(A785,'Hospitalisation Transform'!$A$2:$A$2344,'Hospitalisation Transform'!$F$2:$F$2344)</f>
        <v>tier - 2</v>
      </c>
      <c r="P785" s="14" t="str">
        <f>_xlfn.XLOOKUP(A785,'Hospitalisation Transform'!$A$2:$A$2344,'Hospitalisation Transform'!$G$2:$G$2344)</f>
        <v>R1011</v>
      </c>
      <c r="Q785" s="14">
        <f>_xlfn.XLOOKUP(A785,'Hospitalisation Transform'!$A$2:$A$2344,'Hospitalisation Transform'!$H$2:$H$2344)</f>
        <v>61</v>
      </c>
    </row>
    <row r="786" spans="1:17" ht="15.5" x14ac:dyDescent="0.35">
      <c r="A786" s="59" t="s">
        <v>1587</v>
      </c>
      <c r="B786" s="39" t="str">
        <f>_xlfn.XLOOKUP(A786,'Customer Names Transform'!$A$2:$A$2336,'Customer Names Transform'!$D$2:$D$2336)</f>
        <v>Melanie</v>
      </c>
      <c r="C786" s="28">
        <f>_xlfn.XLOOKUP(A786,'Medical Exam Transform'!$A$2:$A$2336,'Medical Exam Transform'!$B$2:$B$2336)</f>
        <v>34.295000000000002</v>
      </c>
      <c r="D786" s="14">
        <f>_xlfn.XLOOKUP(A786,'Medical Exam Transform'!$A$2:$A$2336,'Medical Exam Transform'!$C$2:$C$2336)</f>
        <v>11.24</v>
      </c>
      <c r="E786" s="14" t="str">
        <f>_xlfn.XLOOKUP(A786,'Medical Exam Transform'!$A$2:$A$2336,'Medical Exam Transform'!$D$2:$D$2336)</f>
        <v>No</v>
      </c>
      <c r="F786" s="14" t="str">
        <f>_xlfn.XLOOKUP(A786,'Medical Exam Transform'!$A$2:$A$2336,'Medical Exam Transform'!$E$2:$E$2336)</f>
        <v>No</v>
      </c>
      <c r="G786" s="14" t="str">
        <f>_xlfn.XLOOKUP(A786,'Medical Exam Transform'!$A$2:$A$2336,'Medical Exam Transform'!$F$2:$F$2336)</f>
        <v>No</v>
      </c>
      <c r="H786" s="14">
        <f>_xlfn.XLOOKUP(A786,'Medical Exam Transform'!$A$2:$A$2336,'Medical Exam Transform'!$G$2:$G$2336)</f>
        <v>0</v>
      </c>
      <c r="I786" s="14" t="str">
        <f>_xlfn.XLOOKUP(A786,'Medical Exam Transform'!$A$2:$A$2336,'Medical Exam Transform'!$H$2:$H$2336)</f>
        <v>No</v>
      </c>
      <c r="J786" s="14" t="str">
        <f>_xlfn.XLOOKUP(A786,'Medical Exam Transform'!$A$2:$A$2336,'Medical Exam Transform'!$I$2:$I$2336)</f>
        <v>Obesity</v>
      </c>
      <c r="K786" s="14" t="str">
        <f>_xlfn.XLOOKUP(A786,'Medical Exam Transform'!$A$2:$A$2336,'Medical Exam Transform'!$J$2:$J$2336)</f>
        <v>Diabetes</v>
      </c>
      <c r="L786" s="60">
        <f>_xlfn.XLOOKUP(A786,'Hospitalisation Transform'!$A$2:$A$2344,'Hospitalisation Transform'!$B$2:$B$2344)</f>
        <v>24059</v>
      </c>
      <c r="M786" s="82">
        <f>_xlfn.XLOOKUP(A786,'Hospitalisation Transform'!$A$2:$A$2344,'Hospitalisation Transform'!$D$2:$D$2344)</f>
        <v>13224.06</v>
      </c>
      <c r="N786" s="14" t="str">
        <f>_xlfn.XLOOKUP(A786,'Hospitalisation Transform'!$A$2:$A$2344,'Hospitalisation Transform'!$E$2:$E$2344)</f>
        <v>tier - 3</v>
      </c>
      <c r="O786" s="14" t="str">
        <f>_xlfn.XLOOKUP(A786,'Hospitalisation Transform'!$A$2:$A$2344,'Hospitalisation Transform'!$F$2:$F$2344)</f>
        <v>tier - 3</v>
      </c>
      <c r="P786" s="14" t="str">
        <f>_xlfn.XLOOKUP(A786,'Hospitalisation Transform'!$A$2:$A$2344,'Hospitalisation Transform'!$G$2:$G$2344)</f>
        <v>R1024</v>
      </c>
      <c r="Q786" s="14">
        <f>_xlfn.XLOOKUP(A786,'Hospitalisation Transform'!$A$2:$A$2344,'Hospitalisation Transform'!$H$2:$H$2344)</f>
        <v>58</v>
      </c>
    </row>
    <row r="787" spans="1:17" ht="15.5" x14ac:dyDescent="0.35">
      <c r="A787" s="59" t="s">
        <v>1586</v>
      </c>
      <c r="B787" s="39" t="str">
        <f>_xlfn.XLOOKUP(A787,'Customer Names Transform'!$A$2:$A$2336,'Customer Names Transform'!$D$2:$D$2336)</f>
        <v>Ruth Angelica</v>
      </c>
      <c r="C787" s="28">
        <f>_xlfn.XLOOKUP(A787,'Medical Exam Transform'!$A$2:$A$2336,'Medical Exam Transform'!$B$2:$B$2336)</f>
        <v>27.55</v>
      </c>
      <c r="D787" s="14">
        <f>_xlfn.XLOOKUP(A787,'Medical Exam Transform'!$A$2:$A$2336,'Medical Exam Transform'!$C$2:$C$2336)</f>
        <v>10.98</v>
      </c>
      <c r="E787" s="14" t="str">
        <f>_xlfn.XLOOKUP(A787,'Medical Exam Transform'!$A$2:$A$2336,'Medical Exam Transform'!$D$2:$D$2336)</f>
        <v>No</v>
      </c>
      <c r="F787" s="14" t="str">
        <f>_xlfn.XLOOKUP(A787,'Medical Exam Transform'!$A$2:$A$2336,'Medical Exam Transform'!$E$2:$E$2336)</f>
        <v>No</v>
      </c>
      <c r="G787" s="14" t="str">
        <f>_xlfn.XLOOKUP(A787,'Medical Exam Transform'!$A$2:$A$2336,'Medical Exam Transform'!$F$2:$F$2336)</f>
        <v>No</v>
      </c>
      <c r="H787" s="14">
        <f>_xlfn.XLOOKUP(A787,'Medical Exam Transform'!$A$2:$A$2336,'Medical Exam Transform'!$G$2:$G$2336)</f>
        <v>0</v>
      </c>
      <c r="I787" s="14" t="str">
        <f>_xlfn.XLOOKUP(A787,'Medical Exam Transform'!$A$2:$A$2336,'Medical Exam Transform'!$H$2:$H$2336)</f>
        <v>No</v>
      </c>
      <c r="J787" s="14" t="str">
        <f>_xlfn.XLOOKUP(A787,'Medical Exam Transform'!$A$2:$A$2336,'Medical Exam Transform'!$I$2:$I$2336)</f>
        <v>Overweight</v>
      </c>
      <c r="K787" s="14" t="str">
        <f>_xlfn.XLOOKUP(A787,'Medical Exam Transform'!$A$2:$A$2336,'Medical Exam Transform'!$J$2:$J$2336)</f>
        <v>Diabetes</v>
      </c>
      <c r="L787" s="60">
        <f>_xlfn.XLOOKUP(A787,'Hospitalisation Transform'!$A$2:$A$2344,'Hospitalisation Transform'!$B$2:$B$2344)</f>
        <v>22987</v>
      </c>
      <c r="M787" s="82">
        <f>_xlfn.XLOOKUP(A787,'Hospitalisation Transform'!$A$2:$A$2344,'Hospitalisation Transform'!$D$2:$D$2344)</f>
        <v>13217.09</v>
      </c>
      <c r="N787" s="14" t="str">
        <f>_xlfn.XLOOKUP(A787,'Hospitalisation Transform'!$A$2:$A$2344,'Hospitalisation Transform'!$E$2:$E$2344)</f>
        <v>tier - 3</v>
      </c>
      <c r="O787" s="14" t="str">
        <f>_xlfn.XLOOKUP(A787,'Hospitalisation Transform'!$A$2:$A$2344,'Hospitalisation Transform'!$F$2:$F$2344)</f>
        <v>tier - 1</v>
      </c>
      <c r="P787" s="14" t="str">
        <f>_xlfn.XLOOKUP(A787,'Hospitalisation Transform'!$A$2:$A$2344,'Hospitalisation Transform'!$G$2:$G$2344)</f>
        <v>R1024</v>
      </c>
      <c r="Q787" s="14">
        <f>_xlfn.XLOOKUP(A787,'Hospitalisation Transform'!$A$2:$A$2344,'Hospitalisation Transform'!$H$2:$H$2344)</f>
        <v>61</v>
      </c>
    </row>
    <row r="788" spans="1:17" ht="15.5" x14ac:dyDescent="0.35">
      <c r="A788" s="59" t="s">
        <v>1585</v>
      </c>
      <c r="B788" s="39" t="str">
        <f>_xlfn.XLOOKUP(A788,'Customer Names Transform'!$A$2:$A$2336,'Customer Names Transform'!$D$2:$D$2336)</f>
        <v>Una M</v>
      </c>
      <c r="C788" s="28">
        <f>_xlfn.XLOOKUP(A788,'Medical Exam Transform'!$A$2:$A$2336,'Medical Exam Transform'!$B$2:$B$2336)</f>
        <v>40.700000000000003</v>
      </c>
      <c r="D788" s="14">
        <f>_xlfn.XLOOKUP(A788,'Medical Exam Transform'!$A$2:$A$2336,'Medical Exam Transform'!$C$2:$C$2336)</f>
        <v>5.42</v>
      </c>
      <c r="E788" s="14" t="str">
        <f>_xlfn.XLOOKUP(A788,'Medical Exam Transform'!$A$2:$A$2336,'Medical Exam Transform'!$D$2:$D$2336)</f>
        <v>No</v>
      </c>
      <c r="F788" s="14" t="str">
        <f>_xlfn.XLOOKUP(A788,'Medical Exam Transform'!$A$2:$A$2336,'Medical Exam Transform'!$E$2:$E$2336)</f>
        <v>No</v>
      </c>
      <c r="G788" s="14" t="str">
        <f>_xlfn.XLOOKUP(A788,'Medical Exam Transform'!$A$2:$A$2336,'Medical Exam Transform'!$F$2:$F$2336)</f>
        <v>No</v>
      </c>
      <c r="H788" s="14">
        <f>_xlfn.XLOOKUP(A788,'Medical Exam Transform'!$A$2:$A$2336,'Medical Exam Transform'!$G$2:$G$2336)</f>
        <v>0</v>
      </c>
      <c r="I788" s="14" t="str">
        <f>_xlfn.XLOOKUP(A788,'Medical Exam Transform'!$A$2:$A$2336,'Medical Exam Transform'!$H$2:$H$2336)</f>
        <v>No</v>
      </c>
      <c r="J788" s="14" t="str">
        <f>_xlfn.XLOOKUP(A788,'Medical Exam Transform'!$A$2:$A$2336,'Medical Exam Transform'!$I$2:$I$2336)</f>
        <v>Obesity</v>
      </c>
      <c r="K788" s="14" t="str">
        <f>_xlfn.XLOOKUP(A788,'Medical Exam Transform'!$A$2:$A$2336,'Medical Exam Transform'!$J$2:$J$2336)</f>
        <v>Normal</v>
      </c>
      <c r="L788" s="60">
        <f>_xlfn.XLOOKUP(A788,'Hospitalisation Transform'!$A$2:$A$2344,'Hospitalisation Transform'!$B$2:$B$2344)</f>
        <v>30239</v>
      </c>
      <c r="M788" s="82">
        <f>_xlfn.XLOOKUP(A788,'Hospitalisation Transform'!$A$2:$A$2344,'Hospitalisation Transform'!$D$2:$D$2344)</f>
        <v>13214.43</v>
      </c>
      <c r="N788" s="14" t="str">
        <f>_xlfn.XLOOKUP(A788,'Hospitalisation Transform'!$A$2:$A$2344,'Hospitalisation Transform'!$E$2:$E$2344)</f>
        <v>tier - 3</v>
      </c>
      <c r="O788" s="14" t="str">
        <f>_xlfn.XLOOKUP(A788,'Hospitalisation Transform'!$A$2:$A$2344,'Hospitalisation Transform'!$F$2:$F$2344)</f>
        <v>tier - 2</v>
      </c>
      <c r="P788" s="14" t="str">
        <f>_xlfn.XLOOKUP(A788,'Hospitalisation Transform'!$A$2:$A$2344,'Hospitalisation Transform'!$G$2:$G$2344)</f>
        <v>R1012</v>
      </c>
      <c r="Q788" s="14">
        <f>_xlfn.XLOOKUP(A788,'Hospitalisation Transform'!$A$2:$A$2344,'Hospitalisation Transform'!$H$2:$H$2344)</f>
        <v>41</v>
      </c>
    </row>
    <row r="789" spans="1:17" ht="15.5" x14ac:dyDescent="0.35">
      <c r="A789" s="59" t="s">
        <v>1584</v>
      </c>
      <c r="B789" s="39" t="str">
        <f>_xlfn.XLOOKUP(A789,'Customer Names Transform'!$A$2:$A$2336,'Customer Names Transform'!$D$2:$D$2336)</f>
        <v>Taralyn</v>
      </c>
      <c r="C789" s="28">
        <f>_xlfn.XLOOKUP(A789,'Medical Exam Transform'!$A$2:$A$2336,'Medical Exam Transform'!$B$2:$B$2336)</f>
        <v>18.335000000000001</v>
      </c>
      <c r="D789" s="14">
        <f>_xlfn.XLOOKUP(A789,'Medical Exam Transform'!$A$2:$A$2336,'Medical Exam Transform'!$C$2:$C$2336)</f>
        <v>10.97</v>
      </c>
      <c r="E789" s="14" t="str">
        <f>_xlfn.XLOOKUP(A789,'Medical Exam Transform'!$A$2:$A$2336,'Medical Exam Transform'!$D$2:$D$2336)</f>
        <v>No</v>
      </c>
      <c r="F789" s="14" t="str">
        <f>_xlfn.XLOOKUP(A789,'Medical Exam Transform'!$A$2:$A$2336,'Medical Exam Transform'!$E$2:$E$2336)</f>
        <v>No</v>
      </c>
      <c r="G789" s="14" t="str">
        <f>_xlfn.XLOOKUP(A789,'Medical Exam Transform'!$A$2:$A$2336,'Medical Exam Transform'!$F$2:$F$2336)</f>
        <v>No</v>
      </c>
      <c r="H789" s="14">
        <f>_xlfn.XLOOKUP(A789,'Medical Exam Transform'!$A$2:$A$2336,'Medical Exam Transform'!$G$2:$G$2336)</f>
        <v>0</v>
      </c>
      <c r="I789" s="14" t="str">
        <f>_xlfn.XLOOKUP(A789,'Medical Exam Transform'!$A$2:$A$2336,'Medical Exam Transform'!$H$2:$H$2336)</f>
        <v>No</v>
      </c>
      <c r="J789" s="14" t="str">
        <f>_xlfn.XLOOKUP(A789,'Medical Exam Transform'!$A$2:$A$2336,'Medical Exam Transform'!$I$2:$I$2336)</f>
        <v>Underweight</v>
      </c>
      <c r="K789" s="14" t="str">
        <f>_xlfn.XLOOKUP(A789,'Medical Exam Transform'!$A$2:$A$2336,'Medical Exam Transform'!$J$2:$J$2336)</f>
        <v>Diabetes</v>
      </c>
      <c r="L789" s="60">
        <f>_xlfn.XLOOKUP(A789,'Hospitalisation Transform'!$A$2:$A$2344,'Hospitalisation Transform'!$B$2:$B$2344)</f>
        <v>22863</v>
      </c>
      <c r="M789" s="82">
        <f>_xlfn.XLOOKUP(A789,'Hospitalisation Transform'!$A$2:$A$2344,'Hospitalisation Transform'!$D$2:$D$2344)</f>
        <v>13204.29</v>
      </c>
      <c r="N789" s="14" t="str">
        <f>_xlfn.XLOOKUP(A789,'Hospitalisation Transform'!$A$2:$A$2344,'Hospitalisation Transform'!$E$2:$E$2344)</f>
        <v>tier - 3</v>
      </c>
      <c r="O789" s="14" t="str">
        <f>_xlfn.XLOOKUP(A789,'Hospitalisation Transform'!$A$2:$A$2344,'Hospitalisation Transform'!$F$2:$F$2344)</f>
        <v>tier - 1</v>
      </c>
      <c r="P789" s="14" t="str">
        <f>_xlfn.XLOOKUP(A789,'Hospitalisation Transform'!$A$2:$A$2344,'Hospitalisation Transform'!$G$2:$G$2344)</f>
        <v>R1024</v>
      </c>
      <c r="Q789" s="14">
        <f>_xlfn.XLOOKUP(A789,'Hospitalisation Transform'!$A$2:$A$2344,'Hospitalisation Transform'!$H$2:$H$2344)</f>
        <v>61</v>
      </c>
    </row>
    <row r="790" spans="1:17" ht="15.5" x14ac:dyDescent="0.35">
      <c r="A790" s="59" t="s">
        <v>1583</v>
      </c>
      <c r="B790" s="39" t="str">
        <f>_xlfn.XLOOKUP(A790,'Customer Names Transform'!$A$2:$A$2336,'Customer Names Transform'!$D$2:$D$2336)</f>
        <v>James A</v>
      </c>
      <c r="C790" s="28">
        <f>_xlfn.XLOOKUP(A790,'Medical Exam Transform'!$A$2:$A$2336,'Medical Exam Transform'!$B$2:$B$2336)</f>
        <v>33.914999999999999</v>
      </c>
      <c r="D790" s="14">
        <f>_xlfn.XLOOKUP(A790,'Medical Exam Transform'!$A$2:$A$2336,'Medical Exam Transform'!$C$2:$C$2336)</f>
        <v>9.56</v>
      </c>
      <c r="E790" s="14" t="str">
        <f>_xlfn.XLOOKUP(A790,'Medical Exam Transform'!$A$2:$A$2336,'Medical Exam Transform'!$D$2:$D$2336)</f>
        <v>Yes</v>
      </c>
      <c r="F790" s="14" t="str">
        <f>_xlfn.XLOOKUP(A790,'Medical Exam Transform'!$A$2:$A$2336,'Medical Exam Transform'!$E$2:$E$2336)</f>
        <v>No</v>
      </c>
      <c r="G790" s="14" t="str">
        <f>_xlfn.XLOOKUP(A790,'Medical Exam Transform'!$A$2:$A$2336,'Medical Exam Transform'!$F$2:$F$2336)</f>
        <v>No</v>
      </c>
      <c r="H790" s="14">
        <f>_xlfn.XLOOKUP(A790,'Medical Exam Transform'!$A$2:$A$2336,'Medical Exam Transform'!$G$2:$G$2336)</f>
        <v>2</v>
      </c>
      <c r="I790" s="14" t="str">
        <f>_xlfn.XLOOKUP(A790,'Medical Exam Transform'!$A$2:$A$2336,'Medical Exam Transform'!$H$2:$H$2336)</f>
        <v>No</v>
      </c>
      <c r="J790" s="14" t="str">
        <f>_xlfn.XLOOKUP(A790,'Medical Exam Transform'!$A$2:$A$2336,'Medical Exam Transform'!$I$2:$I$2336)</f>
        <v>Obesity</v>
      </c>
      <c r="K790" s="14" t="str">
        <f>_xlfn.XLOOKUP(A790,'Medical Exam Transform'!$A$2:$A$2336,'Medical Exam Transform'!$J$2:$J$2336)</f>
        <v>Diabetes</v>
      </c>
      <c r="L790" s="60">
        <f>_xlfn.XLOOKUP(A790,'Hospitalisation Transform'!$A$2:$A$2344,'Hospitalisation Transform'!$B$2:$B$2344)</f>
        <v>22621</v>
      </c>
      <c r="M790" s="82">
        <f>_xlfn.XLOOKUP(A790,'Hospitalisation Transform'!$A$2:$A$2344,'Hospitalisation Transform'!$D$2:$D$2344)</f>
        <v>13143.86</v>
      </c>
      <c r="N790" s="14" t="str">
        <f>_xlfn.XLOOKUP(A790,'Hospitalisation Transform'!$A$2:$A$2344,'Hospitalisation Transform'!$E$2:$E$2344)</f>
        <v>tier - 3</v>
      </c>
      <c r="O790" s="14" t="str">
        <f>_xlfn.XLOOKUP(A790,'Hospitalisation Transform'!$A$2:$A$2344,'Hospitalisation Transform'!$F$2:$F$2344)</f>
        <v>tier - 2</v>
      </c>
      <c r="P790" s="14" t="str">
        <f>_xlfn.XLOOKUP(A790,'Hospitalisation Transform'!$A$2:$A$2344,'Hospitalisation Transform'!$G$2:$G$2344)</f>
        <v>R1016</v>
      </c>
      <c r="Q790" s="14">
        <f>_xlfn.XLOOKUP(A790,'Hospitalisation Transform'!$A$2:$A$2344,'Hospitalisation Transform'!$H$2:$H$2344)</f>
        <v>62</v>
      </c>
    </row>
    <row r="791" spans="1:17" ht="15.5" x14ac:dyDescent="0.35">
      <c r="A791" s="59" t="s">
        <v>1582</v>
      </c>
      <c r="B791" s="39" t="str">
        <f>_xlfn.XLOOKUP(A791,'Customer Names Transform'!$A$2:$A$2336,'Customer Names Transform'!$D$2:$D$2336)</f>
        <v>Ning</v>
      </c>
      <c r="C791" s="28">
        <f>_xlfn.XLOOKUP(A791,'Medical Exam Transform'!$A$2:$A$2336,'Medical Exam Transform'!$B$2:$B$2336)</f>
        <v>33.534999999999997</v>
      </c>
      <c r="D791" s="14">
        <f>_xlfn.XLOOKUP(A791,'Medical Exam Transform'!$A$2:$A$2336,'Medical Exam Transform'!$C$2:$C$2336)</f>
        <v>9.4</v>
      </c>
      <c r="E791" s="14" t="str">
        <f>_xlfn.XLOOKUP(A791,'Medical Exam Transform'!$A$2:$A$2336,'Medical Exam Transform'!$D$2:$D$2336)</f>
        <v>Yes</v>
      </c>
      <c r="F791" s="14" t="str">
        <f>_xlfn.XLOOKUP(A791,'Medical Exam Transform'!$A$2:$A$2336,'Medical Exam Transform'!$E$2:$E$2336)</f>
        <v>No</v>
      </c>
      <c r="G791" s="14" t="str">
        <f>_xlfn.XLOOKUP(A791,'Medical Exam Transform'!$A$2:$A$2336,'Medical Exam Transform'!$F$2:$F$2336)</f>
        <v>No</v>
      </c>
      <c r="H791" s="14">
        <f>_xlfn.XLOOKUP(A791,'Medical Exam Transform'!$A$2:$A$2336,'Medical Exam Transform'!$G$2:$G$2336)</f>
        <v>2</v>
      </c>
      <c r="I791" s="14" t="str">
        <f>_xlfn.XLOOKUP(A791,'Medical Exam Transform'!$A$2:$A$2336,'Medical Exam Transform'!$H$2:$H$2336)</f>
        <v>No</v>
      </c>
      <c r="J791" s="14" t="str">
        <f>_xlfn.XLOOKUP(A791,'Medical Exam Transform'!$A$2:$A$2336,'Medical Exam Transform'!$I$2:$I$2336)</f>
        <v>Obesity</v>
      </c>
      <c r="K791" s="14" t="str">
        <f>_xlfn.XLOOKUP(A791,'Medical Exam Transform'!$A$2:$A$2336,'Medical Exam Transform'!$J$2:$J$2336)</f>
        <v>Diabetes</v>
      </c>
      <c r="L791" s="60">
        <f>_xlfn.XLOOKUP(A791,'Hospitalisation Transform'!$A$2:$A$2344,'Hospitalisation Transform'!$B$2:$B$2344)</f>
        <v>22621</v>
      </c>
      <c r="M791" s="82">
        <f>_xlfn.XLOOKUP(A791,'Hospitalisation Transform'!$A$2:$A$2344,'Hospitalisation Transform'!$D$2:$D$2344)</f>
        <v>13143.34</v>
      </c>
      <c r="N791" s="14" t="str">
        <f>_xlfn.XLOOKUP(A791,'Hospitalisation Transform'!$A$2:$A$2344,'Hospitalisation Transform'!$E$2:$E$2344)</f>
        <v>tier - 3</v>
      </c>
      <c r="O791" s="14" t="str">
        <f>_xlfn.XLOOKUP(A791,'Hospitalisation Transform'!$A$2:$A$2344,'Hospitalisation Transform'!$F$2:$F$2344)</f>
        <v>tier - 2</v>
      </c>
      <c r="P791" s="14" t="str">
        <f>_xlfn.XLOOKUP(A791,'Hospitalisation Transform'!$A$2:$A$2344,'Hospitalisation Transform'!$G$2:$G$2344)</f>
        <v>R1020</v>
      </c>
      <c r="Q791" s="14">
        <f>_xlfn.XLOOKUP(A791,'Hospitalisation Transform'!$A$2:$A$2344,'Hospitalisation Transform'!$H$2:$H$2344)</f>
        <v>62</v>
      </c>
    </row>
    <row r="792" spans="1:17" ht="15.5" x14ac:dyDescent="0.35">
      <c r="A792" s="59" t="s">
        <v>1581</v>
      </c>
      <c r="B792" s="39" t="str">
        <f>_xlfn.XLOOKUP(A792,'Customer Names Transform'!$A$2:$A$2336,'Customer Names Transform'!$D$2:$D$2336)</f>
        <v>Joel</v>
      </c>
      <c r="C792" s="28">
        <f>_xlfn.XLOOKUP(A792,'Medical Exam Transform'!$A$2:$A$2336,'Medical Exam Transform'!$B$2:$B$2336)</f>
        <v>23.655000000000001</v>
      </c>
      <c r="D792" s="14">
        <f>_xlfn.XLOOKUP(A792,'Medical Exam Transform'!$A$2:$A$2336,'Medical Exam Transform'!$C$2:$C$2336)</f>
        <v>8.48</v>
      </c>
      <c r="E792" s="14" t="str">
        <f>_xlfn.XLOOKUP(A792,'Medical Exam Transform'!$A$2:$A$2336,'Medical Exam Transform'!$D$2:$D$2336)</f>
        <v>Yes</v>
      </c>
      <c r="F792" s="14" t="str">
        <f>_xlfn.XLOOKUP(A792,'Medical Exam Transform'!$A$2:$A$2336,'Medical Exam Transform'!$E$2:$E$2336)</f>
        <v>No</v>
      </c>
      <c r="G792" s="14" t="str">
        <f>_xlfn.XLOOKUP(A792,'Medical Exam Transform'!$A$2:$A$2336,'Medical Exam Transform'!$F$2:$F$2336)</f>
        <v>No</v>
      </c>
      <c r="H792" s="14">
        <f>_xlfn.XLOOKUP(A792,'Medical Exam Transform'!$A$2:$A$2336,'Medical Exam Transform'!$G$2:$G$2336)</f>
        <v>2</v>
      </c>
      <c r="I792" s="14" t="str">
        <f>_xlfn.XLOOKUP(A792,'Medical Exam Transform'!$A$2:$A$2336,'Medical Exam Transform'!$H$2:$H$2336)</f>
        <v>No</v>
      </c>
      <c r="J792" s="14" t="str">
        <f>_xlfn.XLOOKUP(A792,'Medical Exam Transform'!$A$2:$A$2336,'Medical Exam Transform'!$I$2:$I$2336)</f>
        <v>Normalweight</v>
      </c>
      <c r="K792" s="14" t="str">
        <f>_xlfn.XLOOKUP(A792,'Medical Exam Transform'!$A$2:$A$2336,'Medical Exam Transform'!$J$2:$J$2336)</f>
        <v>Normal</v>
      </c>
      <c r="L792" s="60">
        <f>_xlfn.XLOOKUP(A792,'Hospitalisation Transform'!$A$2:$A$2344,'Hospitalisation Transform'!$B$2:$B$2344)</f>
        <v>22531</v>
      </c>
      <c r="M792" s="82">
        <f>_xlfn.XLOOKUP(A792,'Hospitalisation Transform'!$A$2:$A$2344,'Hospitalisation Transform'!$D$2:$D$2344)</f>
        <v>13129.6</v>
      </c>
      <c r="N792" s="14" t="str">
        <f>_xlfn.XLOOKUP(A792,'Hospitalisation Transform'!$A$2:$A$2344,'Hospitalisation Transform'!$E$2:$E$2344)</f>
        <v>tier - 3</v>
      </c>
      <c r="O792" s="14" t="str">
        <f>_xlfn.XLOOKUP(A792,'Hospitalisation Transform'!$A$2:$A$2344,'Hospitalisation Transform'!$F$2:$F$2344)</f>
        <v>tier - 2</v>
      </c>
      <c r="P792" s="14" t="str">
        <f>_xlfn.XLOOKUP(A792,'Hospitalisation Transform'!$A$2:$A$2344,'Hospitalisation Transform'!$G$2:$G$2344)</f>
        <v>R1017</v>
      </c>
      <c r="Q792" s="14">
        <f>_xlfn.XLOOKUP(A792,'Hospitalisation Transform'!$A$2:$A$2344,'Hospitalisation Transform'!$H$2:$H$2344)</f>
        <v>62</v>
      </c>
    </row>
    <row r="793" spans="1:17" ht="15.5" x14ac:dyDescent="0.35">
      <c r="A793" s="59" t="s">
        <v>1580</v>
      </c>
      <c r="B793" s="39" t="str">
        <f>_xlfn.XLOOKUP(A793,'Customer Names Transform'!$A$2:$A$2336,'Customer Names Transform'!$D$2:$D$2336)</f>
        <v>Pamela J.</v>
      </c>
      <c r="C793" s="28">
        <f>_xlfn.XLOOKUP(A793,'Medical Exam Transform'!$A$2:$A$2336,'Medical Exam Transform'!$B$2:$B$2336)</f>
        <v>28</v>
      </c>
      <c r="D793" s="14">
        <f>_xlfn.XLOOKUP(A793,'Medical Exam Transform'!$A$2:$A$2336,'Medical Exam Transform'!$C$2:$C$2336)</f>
        <v>5.57</v>
      </c>
      <c r="E793" s="14" t="str">
        <f>_xlfn.XLOOKUP(A793,'Medical Exam Transform'!$A$2:$A$2336,'Medical Exam Transform'!$D$2:$D$2336)</f>
        <v>No</v>
      </c>
      <c r="F793" s="14" t="str">
        <f>_xlfn.XLOOKUP(A793,'Medical Exam Transform'!$A$2:$A$2336,'Medical Exam Transform'!$E$2:$E$2336)</f>
        <v>No</v>
      </c>
      <c r="G793" s="14" t="str">
        <f>_xlfn.XLOOKUP(A793,'Medical Exam Transform'!$A$2:$A$2336,'Medical Exam Transform'!$F$2:$F$2336)</f>
        <v>No</v>
      </c>
      <c r="H793" s="14">
        <f>_xlfn.XLOOKUP(A793,'Medical Exam Transform'!$A$2:$A$2336,'Medical Exam Transform'!$G$2:$G$2336)</f>
        <v>0</v>
      </c>
      <c r="I793" s="14" t="str">
        <f>_xlfn.XLOOKUP(A793,'Medical Exam Transform'!$A$2:$A$2336,'Medical Exam Transform'!$H$2:$H$2336)</f>
        <v>No</v>
      </c>
      <c r="J793" s="14" t="str">
        <f>_xlfn.XLOOKUP(A793,'Medical Exam Transform'!$A$2:$A$2336,'Medical Exam Transform'!$I$2:$I$2336)</f>
        <v>Overweight</v>
      </c>
      <c r="K793" s="14" t="str">
        <f>_xlfn.XLOOKUP(A793,'Medical Exam Transform'!$A$2:$A$2336,'Medical Exam Transform'!$J$2:$J$2336)</f>
        <v>Normal</v>
      </c>
      <c r="L793" s="60">
        <f>_xlfn.XLOOKUP(A793,'Hospitalisation Transform'!$A$2:$A$2344,'Hospitalisation Transform'!$B$2:$B$2344)</f>
        <v>36388</v>
      </c>
      <c r="M793" s="82">
        <f>_xlfn.XLOOKUP(A793,'Hospitalisation Transform'!$A$2:$A$2344,'Hospitalisation Transform'!$D$2:$D$2344)</f>
        <v>13126.68</v>
      </c>
      <c r="N793" s="14" t="str">
        <f>_xlfn.XLOOKUP(A793,'Hospitalisation Transform'!$A$2:$A$2344,'Hospitalisation Transform'!$E$2:$E$2344)</f>
        <v>tier - 3</v>
      </c>
      <c r="O793" s="14" t="str">
        <f>_xlfn.XLOOKUP(A793,'Hospitalisation Transform'!$A$2:$A$2344,'Hospitalisation Transform'!$F$2:$F$2344)</f>
        <v>tier - 3</v>
      </c>
      <c r="P793" s="14" t="str">
        <f>_xlfn.XLOOKUP(A793,'Hospitalisation Transform'!$A$2:$A$2344,'Hospitalisation Transform'!$G$2:$G$2344)</f>
        <v>R1011</v>
      </c>
      <c r="Q793" s="14">
        <f>_xlfn.XLOOKUP(A793,'Hospitalisation Transform'!$A$2:$A$2344,'Hospitalisation Transform'!$H$2:$H$2344)</f>
        <v>24</v>
      </c>
    </row>
    <row r="794" spans="1:17" ht="15.5" x14ac:dyDescent="0.35">
      <c r="A794" s="59" t="s">
        <v>1579</v>
      </c>
      <c r="B794" s="39" t="str">
        <f>_xlfn.XLOOKUP(A794,'Customer Names Transform'!$A$2:$A$2336,'Customer Names Transform'!$D$2:$D$2336)</f>
        <v>Brittney</v>
      </c>
      <c r="C794" s="28">
        <f>_xlfn.XLOOKUP(A794,'Medical Exam Transform'!$A$2:$A$2336,'Medical Exam Transform'!$B$2:$B$2336)</f>
        <v>30.23</v>
      </c>
      <c r="D794" s="14">
        <f>_xlfn.XLOOKUP(A794,'Medical Exam Transform'!$A$2:$A$2336,'Medical Exam Transform'!$C$2:$C$2336)</f>
        <v>6.94</v>
      </c>
      <c r="E794" s="14" t="str">
        <f>_xlfn.XLOOKUP(A794,'Medical Exam Transform'!$A$2:$A$2336,'Medical Exam Transform'!$D$2:$D$2336)</f>
        <v>Yes</v>
      </c>
      <c r="F794" s="14" t="str">
        <f>_xlfn.XLOOKUP(A794,'Medical Exam Transform'!$A$2:$A$2336,'Medical Exam Transform'!$E$2:$E$2336)</f>
        <v>No</v>
      </c>
      <c r="G794" s="14" t="str">
        <f>_xlfn.XLOOKUP(A794,'Medical Exam Transform'!$A$2:$A$2336,'Medical Exam Transform'!$F$2:$F$2336)</f>
        <v>Yes</v>
      </c>
      <c r="H794" s="14">
        <f>_xlfn.XLOOKUP(A794,'Medical Exam Transform'!$A$2:$A$2336,'Medical Exam Transform'!$G$2:$G$2336)</f>
        <v>1</v>
      </c>
      <c r="I794" s="14" t="str">
        <f>_xlfn.XLOOKUP(A794,'Medical Exam Transform'!$A$2:$A$2336,'Medical Exam Transform'!$H$2:$H$2336)</f>
        <v>No</v>
      </c>
      <c r="J794" s="14" t="str">
        <f>_xlfn.XLOOKUP(A794,'Medical Exam Transform'!$A$2:$A$2336,'Medical Exam Transform'!$I$2:$I$2336)</f>
        <v>Obesity</v>
      </c>
      <c r="K794" s="14" t="str">
        <f>_xlfn.XLOOKUP(A794,'Medical Exam Transform'!$A$2:$A$2336,'Medical Exam Transform'!$J$2:$J$2336)</f>
        <v>Diabetes</v>
      </c>
      <c r="L794" s="60">
        <f>_xlfn.XLOOKUP(A794,'Hospitalisation Transform'!$A$2:$A$2344,'Hospitalisation Transform'!$B$2:$B$2344)</f>
        <v>23268</v>
      </c>
      <c r="M794" s="82">
        <f>_xlfn.XLOOKUP(A794,'Hospitalisation Transform'!$A$2:$A$2344,'Hospitalisation Transform'!$D$2:$D$2344)</f>
        <v>13116.84</v>
      </c>
      <c r="N794" s="14" t="str">
        <f>_xlfn.XLOOKUP(A794,'Hospitalisation Transform'!$A$2:$A$2344,'Hospitalisation Transform'!$E$2:$E$2344)</f>
        <v>tier - 3</v>
      </c>
      <c r="O794" s="14" t="str">
        <f>_xlfn.XLOOKUP(A794,'Hospitalisation Transform'!$A$2:$A$2344,'Hospitalisation Transform'!$F$2:$F$2344)</f>
        <v>tier - 1</v>
      </c>
      <c r="P794" s="14" t="str">
        <f>_xlfn.XLOOKUP(A794,'Hospitalisation Transform'!$A$2:$A$2344,'Hospitalisation Transform'!$G$2:$G$2344)</f>
        <v>R1012</v>
      </c>
      <c r="Q794" s="14">
        <f>_xlfn.XLOOKUP(A794,'Hospitalisation Transform'!$A$2:$A$2344,'Hospitalisation Transform'!$H$2:$H$2344)</f>
        <v>60</v>
      </c>
    </row>
    <row r="795" spans="1:17" ht="15.5" x14ac:dyDescent="0.35">
      <c r="A795" s="59" t="s">
        <v>1578</v>
      </c>
      <c r="B795" s="39" t="str">
        <f>_xlfn.XLOOKUP(A795,'Customer Names Transform'!$A$2:$A$2336,'Customer Names Transform'!$D$2:$D$2336)</f>
        <v>Sheila</v>
      </c>
      <c r="C795" s="28">
        <f>_xlfn.XLOOKUP(A795,'Medical Exam Transform'!$A$2:$A$2336,'Medical Exam Transform'!$B$2:$B$2336)</f>
        <v>51.14</v>
      </c>
      <c r="D795" s="14">
        <f>_xlfn.XLOOKUP(A795,'Medical Exam Transform'!$A$2:$A$2336,'Medical Exam Transform'!$C$2:$C$2336)</f>
        <v>4.05</v>
      </c>
      <c r="E795" s="14" t="str">
        <f>_xlfn.XLOOKUP(A795,'Medical Exam Transform'!$A$2:$A$2336,'Medical Exam Transform'!$D$2:$D$2336)</f>
        <v>No</v>
      </c>
      <c r="F795" s="14" t="str">
        <f>_xlfn.XLOOKUP(A795,'Medical Exam Transform'!$A$2:$A$2336,'Medical Exam Transform'!$E$2:$E$2336)</f>
        <v>No</v>
      </c>
      <c r="G795" s="14" t="str">
        <f>_xlfn.XLOOKUP(A795,'Medical Exam Transform'!$A$2:$A$2336,'Medical Exam Transform'!$F$2:$F$2336)</f>
        <v>No</v>
      </c>
      <c r="H795" s="14">
        <f>_xlfn.XLOOKUP(A795,'Medical Exam Transform'!$A$2:$A$2336,'Medical Exam Transform'!$G$2:$G$2336)</f>
        <v>1</v>
      </c>
      <c r="I795" s="14" t="str">
        <f>_xlfn.XLOOKUP(A795,'Medical Exam Transform'!$A$2:$A$2336,'Medical Exam Transform'!$H$2:$H$2336)</f>
        <v>No</v>
      </c>
      <c r="J795" s="14" t="str">
        <f>_xlfn.XLOOKUP(A795,'Medical Exam Transform'!$A$2:$A$2336,'Medical Exam Transform'!$I$2:$I$2336)</f>
        <v>Obesity</v>
      </c>
      <c r="K795" s="14" t="str">
        <f>_xlfn.XLOOKUP(A795,'Medical Exam Transform'!$A$2:$A$2336,'Medical Exam Transform'!$J$2:$J$2336)</f>
        <v>Prediabetes</v>
      </c>
      <c r="L795" s="60">
        <f>_xlfn.XLOOKUP(A795,'Hospitalisation Transform'!$A$2:$A$2344,'Hospitalisation Transform'!$B$2:$B$2344)</f>
        <v>33828</v>
      </c>
      <c r="M795" s="82">
        <f>_xlfn.XLOOKUP(A795,'Hospitalisation Transform'!$A$2:$A$2344,'Hospitalisation Transform'!$D$2:$D$2344)</f>
        <v>13113.51</v>
      </c>
      <c r="N795" s="14" t="str">
        <f>_xlfn.XLOOKUP(A795,'Hospitalisation Transform'!$A$2:$A$2344,'Hospitalisation Transform'!$E$2:$E$2344)</f>
        <v>tier - 3</v>
      </c>
      <c r="O795" s="14" t="str">
        <f>_xlfn.XLOOKUP(A795,'Hospitalisation Transform'!$A$2:$A$2344,'Hospitalisation Transform'!$F$2:$F$2344)</f>
        <v>tier - 2</v>
      </c>
      <c r="P795" s="14" t="str">
        <f>_xlfn.XLOOKUP(A795,'Hospitalisation Transform'!$A$2:$A$2344,'Hospitalisation Transform'!$G$2:$G$2344)</f>
        <v>R1026</v>
      </c>
      <c r="Q795" s="14">
        <f>_xlfn.XLOOKUP(A795,'Hospitalisation Transform'!$A$2:$A$2344,'Hospitalisation Transform'!$H$2:$H$2344)</f>
        <v>31</v>
      </c>
    </row>
    <row r="796" spans="1:17" ht="15.5" x14ac:dyDescent="0.35">
      <c r="A796" s="59" t="s">
        <v>1577</v>
      </c>
      <c r="B796" s="39" t="str">
        <f>_xlfn.XLOOKUP(A796,'Customer Names Transform'!$A$2:$A$2336,'Customer Names Transform'!$D$2:$D$2336)</f>
        <v>Koji</v>
      </c>
      <c r="C796" s="28">
        <f>_xlfn.XLOOKUP(A796,'Medical Exam Transform'!$A$2:$A$2336,'Medical Exam Transform'!$B$2:$B$2336)</f>
        <v>24.32</v>
      </c>
      <c r="D796" s="14">
        <f>_xlfn.XLOOKUP(A796,'Medical Exam Transform'!$A$2:$A$2336,'Medical Exam Transform'!$C$2:$C$2336)</f>
        <v>10.220000000000001</v>
      </c>
      <c r="E796" s="14" t="str">
        <f>_xlfn.XLOOKUP(A796,'Medical Exam Transform'!$A$2:$A$2336,'Medical Exam Transform'!$D$2:$D$2336)</f>
        <v>No</v>
      </c>
      <c r="F796" s="14" t="str">
        <f>_xlfn.XLOOKUP(A796,'Medical Exam Transform'!$A$2:$A$2336,'Medical Exam Transform'!$E$2:$E$2336)</f>
        <v>No</v>
      </c>
      <c r="G796" s="14" t="str">
        <f>_xlfn.XLOOKUP(A796,'Medical Exam Transform'!$A$2:$A$2336,'Medical Exam Transform'!$F$2:$F$2336)</f>
        <v>No</v>
      </c>
      <c r="H796" s="14">
        <f>_xlfn.XLOOKUP(A796,'Medical Exam Transform'!$A$2:$A$2336,'Medical Exam Transform'!$G$2:$G$2336)</f>
        <v>0</v>
      </c>
      <c r="I796" s="14" t="str">
        <f>_xlfn.XLOOKUP(A796,'Medical Exam Transform'!$A$2:$A$2336,'Medical Exam Transform'!$H$2:$H$2336)</f>
        <v>No</v>
      </c>
      <c r="J796" s="14" t="str">
        <f>_xlfn.XLOOKUP(A796,'Medical Exam Transform'!$A$2:$A$2336,'Medical Exam Transform'!$I$2:$I$2336)</f>
        <v>Normalweight</v>
      </c>
      <c r="K796" s="14" t="str">
        <f>_xlfn.XLOOKUP(A796,'Medical Exam Transform'!$A$2:$A$2336,'Medical Exam Transform'!$J$2:$J$2336)</f>
        <v>Normal</v>
      </c>
      <c r="L796" s="60">
        <f>_xlfn.XLOOKUP(A796,'Hospitalisation Transform'!$A$2:$A$2344,'Hospitalisation Transform'!$B$2:$B$2344)</f>
        <v>22860</v>
      </c>
      <c r="M796" s="82">
        <f>_xlfn.XLOOKUP(A796,'Hospitalisation Transform'!$A$2:$A$2344,'Hospitalisation Transform'!$D$2:$D$2344)</f>
        <v>13112.6</v>
      </c>
      <c r="N796" s="14" t="str">
        <f>_xlfn.XLOOKUP(A796,'Hospitalisation Transform'!$A$2:$A$2344,'Hospitalisation Transform'!$E$2:$E$2344)</f>
        <v>tier - 3</v>
      </c>
      <c r="O796" s="14" t="str">
        <f>_xlfn.XLOOKUP(A796,'Hospitalisation Transform'!$A$2:$A$2344,'Hospitalisation Transform'!$F$2:$F$2344)</f>
        <v>tier - 3</v>
      </c>
      <c r="P796" s="14" t="str">
        <f>_xlfn.XLOOKUP(A796,'Hospitalisation Transform'!$A$2:$A$2344,'Hospitalisation Transform'!$G$2:$G$2344)</f>
        <v>R1012</v>
      </c>
      <c r="Q796" s="14">
        <f>_xlfn.XLOOKUP(A796,'Hospitalisation Transform'!$A$2:$A$2344,'Hospitalisation Transform'!$H$2:$H$2344)</f>
        <v>61</v>
      </c>
    </row>
    <row r="797" spans="1:17" ht="15.5" x14ac:dyDescent="0.35">
      <c r="A797" s="59" t="s">
        <v>1576</v>
      </c>
      <c r="B797" s="39" t="str">
        <f>_xlfn.XLOOKUP(A797,'Customer Names Transform'!$A$2:$A$2336,'Customer Names Transform'!$D$2:$D$2336)</f>
        <v>Sarah</v>
      </c>
      <c r="C797" s="28">
        <f>_xlfn.XLOOKUP(A797,'Medical Exam Transform'!$A$2:$A$2336,'Medical Exam Transform'!$B$2:$B$2336)</f>
        <v>38.06</v>
      </c>
      <c r="D797" s="14">
        <f>_xlfn.XLOOKUP(A797,'Medical Exam Transform'!$A$2:$A$2336,'Medical Exam Transform'!$C$2:$C$2336)</f>
        <v>9.24</v>
      </c>
      <c r="E797" s="14" t="str">
        <f>_xlfn.XLOOKUP(A797,'Medical Exam Transform'!$A$2:$A$2336,'Medical Exam Transform'!$D$2:$D$2336)</f>
        <v>No</v>
      </c>
      <c r="F797" s="14" t="str">
        <f>_xlfn.XLOOKUP(A797,'Medical Exam Transform'!$A$2:$A$2336,'Medical Exam Transform'!$E$2:$E$2336)</f>
        <v>No</v>
      </c>
      <c r="G797" s="14" t="str">
        <f>_xlfn.XLOOKUP(A797,'Medical Exam Transform'!$A$2:$A$2336,'Medical Exam Transform'!$F$2:$F$2336)</f>
        <v>No</v>
      </c>
      <c r="H797" s="14">
        <f>_xlfn.XLOOKUP(A797,'Medical Exam Transform'!$A$2:$A$2336,'Medical Exam Transform'!$G$2:$G$2336)</f>
        <v>0</v>
      </c>
      <c r="I797" s="14" t="str">
        <f>_xlfn.XLOOKUP(A797,'Medical Exam Transform'!$A$2:$A$2336,'Medical Exam Transform'!$H$2:$H$2336)</f>
        <v>No</v>
      </c>
      <c r="J797" s="14" t="str">
        <f>_xlfn.XLOOKUP(A797,'Medical Exam Transform'!$A$2:$A$2336,'Medical Exam Transform'!$I$2:$I$2336)</f>
        <v>Obesity</v>
      </c>
      <c r="K797" s="14" t="str">
        <f>_xlfn.XLOOKUP(A797,'Medical Exam Transform'!$A$2:$A$2336,'Medical Exam Transform'!$J$2:$J$2336)</f>
        <v>Normal</v>
      </c>
      <c r="L797" s="60">
        <f>_xlfn.XLOOKUP(A797,'Hospitalisation Transform'!$A$2:$A$2344,'Hospitalisation Transform'!$B$2:$B$2344)</f>
        <v>26236</v>
      </c>
      <c r="M797" s="82">
        <f>_xlfn.XLOOKUP(A797,'Hospitalisation Transform'!$A$2:$A$2344,'Hospitalisation Transform'!$D$2:$D$2344)</f>
        <v>13110.79</v>
      </c>
      <c r="N797" s="14" t="str">
        <f>_xlfn.XLOOKUP(A797,'Hospitalisation Transform'!$A$2:$A$2344,'Hospitalisation Transform'!$E$2:$E$2344)</f>
        <v>tier - 3</v>
      </c>
      <c r="O797" s="14" t="str">
        <f>_xlfn.XLOOKUP(A797,'Hospitalisation Transform'!$A$2:$A$2344,'Hospitalisation Transform'!$F$2:$F$2344)</f>
        <v>tier - 2</v>
      </c>
      <c r="P797" s="14" t="str">
        <f>_xlfn.XLOOKUP(A797,'Hospitalisation Transform'!$A$2:$A$2344,'Hospitalisation Transform'!$G$2:$G$2344)</f>
        <v>R1011</v>
      </c>
      <c r="Q797" s="14">
        <f>_xlfn.XLOOKUP(A797,'Hospitalisation Transform'!$A$2:$A$2344,'Hospitalisation Transform'!$H$2:$H$2344)</f>
        <v>52</v>
      </c>
    </row>
    <row r="798" spans="1:17" ht="15.5" x14ac:dyDescent="0.35">
      <c r="A798" s="59" t="s">
        <v>1575</v>
      </c>
      <c r="B798" s="39" t="str">
        <f>_xlfn.XLOOKUP(A798,'Customer Names Transform'!$A$2:$A$2336,'Customer Names Transform'!$D$2:$D$2336)</f>
        <v>Colleen M</v>
      </c>
      <c r="C798" s="28">
        <f>_xlfn.XLOOKUP(A798,'Medical Exam Transform'!$A$2:$A$2336,'Medical Exam Transform'!$B$2:$B$2336)</f>
        <v>37.700000000000003</v>
      </c>
      <c r="D798" s="14">
        <f>_xlfn.XLOOKUP(A798,'Medical Exam Transform'!$A$2:$A$2336,'Medical Exam Transform'!$C$2:$C$2336)</f>
        <v>8.6</v>
      </c>
      <c r="E798" s="14" t="str">
        <f>_xlfn.XLOOKUP(A798,'Medical Exam Transform'!$A$2:$A$2336,'Medical Exam Transform'!$D$2:$D$2336)</f>
        <v>No</v>
      </c>
      <c r="F798" s="14" t="str">
        <f>_xlfn.XLOOKUP(A798,'Medical Exam Transform'!$A$2:$A$2336,'Medical Exam Transform'!$E$2:$E$2336)</f>
        <v>No</v>
      </c>
      <c r="G798" s="14" t="str">
        <f>_xlfn.XLOOKUP(A798,'Medical Exam Transform'!$A$2:$A$2336,'Medical Exam Transform'!$F$2:$F$2336)</f>
        <v>No</v>
      </c>
      <c r="H798" s="14">
        <f>_xlfn.XLOOKUP(A798,'Medical Exam Transform'!$A$2:$A$2336,'Medical Exam Transform'!$G$2:$G$2336)</f>
        <v>0</v>
      </c>
      <c r="I798" s="14" t="str">
        <f>_xlfn.XLOOKUP(A798,'Medical Exam Transform'!$A$2:$A$2336,'Medical Exam Transform'!$H$2:$H$2336)</f>
        <v>No</v>
      </c>
      <c r="J798" s="14" t="str">
        <f>_xlfn.XLOOKUP(A798,'Medical Exam Transform'!$A$2:$A$2336,'Medical Exam Transform'!$I$2:$I$2336)</f>
        <v>Obesity</v>
      </c>
      <c r="K798" s="14" t="str">
        <f>_xlfn.XLOOKUP(A798,'Medical Exam Transform'!$A$2:$A$2336,'Medical Exam Transform'!$J$2:$J$2336)</f>
        <v>Diabetes</v>
      </c>
      <c r="L798" s="60">
        <f>_xlfn.XLOOKUP(A798,'Hospitalisation Transform'!$A$2:$A$2344,'Hospitalisation Transform'!$B$2:$B$2344)</f>
        <v>28688</v>
      </c>
      <c r="M798" s="82">
        <f>_xlfn.XLOOKUP(A798,'Hospitalisation Transform'!$A$2:$A$2344,'Hospitalisation Transform'!$D$2:$D$2344)</f>
        <v>13101.74</v>
      </c>
      <c r="N798" s="14" t="str">
        <f>_xlfn.XLOOKUP(A798,'Hospitalisation Transform'!$A$2:$A$2344,'Hospitalisation Transform'!$E$2:$E$2344)</f>
        <v>tier - 3</v>
      </c>
      <c r="O798" s="14" t="str">
        <f>_xlfn.XLOOKUP(A798,'Hospitalisation Transform'!$A$2:$A$2344,'Hospitalisation Transform'!$F$2:$F$2344)</f>
        <v>tier - 2</v>
      </c>
      <c r="P798" s="14" t="str">
        <f>_xlfn.XLOOKUP(A798,'Hospitalisation Transform'!$A$2:$A$2344,'Hospitalisation Transform'!$G$2:$G$2344)</f>
        <v>R1026</v>
      </c>
      <c r="Q798" s="14">
        <f>_xlfn.XLOOKUP(A798,'Hospitalisation Transform'!$A$2:$A$2344,'Hospitalisation Transform'!$H$2:$H$2344)</f>
        <v>45</v>
      </c>
    </row>
    <row r="799" spans="1:17" ht="15.5" x14ac:dyDescent="0.35">
      <c r="A799" s="59" t="s">
        <v>1574</v>
      </c>
      <c r="B799" s="39" t="str">
        <f>_xlfn.XLOOKUP(A799,'Customer Names Transform'!$A$2:$A$2336,'Customer Names Transform'!$D$2:$D$2336)</f>
        <v>Deedra G.</v>
      </c>
      <c r="C799" s="28">
        <f>_xlfn.XLOOKUP(A799,'Medical Exam Transform'!$A$2:$A$2336,'Medical Exam Transform'!$B$2:$B$2336)</f>
        <v>44</v>
      </c>
      <c r="D799" s="14">
        <f>_xlfn.XLOOKUP(A799,'Medical Exam Transform'!$A$2:$A$2336,'Medical Exam Transform'!$C$2:$C$2336)</f>
        <v>9.32</v>
      </c>
      <c r="E799" s="14" t="str">
        <f>_xlfn.XLOOKUP(A799,'Medical Exam Transform'!$A$2:$A$2336,'Medical Exam Transform'!$D$2:$D$2336)</f>
        <v>Yes</v>
      </c>
      <c r="F799" s="14" t="str">
        <f>_xlfn.XLOOKUP(A799,'Medical Exam Transform'!$A$2:$A$2336,'Medical Exam Transform'!$E$2:$E$2336)</f>
        <v>No</v>
      </c>
      <c r="G799" s="14" t="str">
        <f>_xlfn.XLOOKUP(A799,'Medical Exam Transform'!$A$2:$A$2336,'Medical Exam Transform'!$F$2:$F$2336)</f>
        <v>No</v>
      </c>
      <c r="H799" s="14">
        <f>_xlfn.XLOOKUP(A799,'Medical Exam Transform'!$A$2:$A$2336,'Medical Exam Transform'!$G$2:$G$2336)</f>
        <v>2</v>
      </c>
      <c r="I799" s="14" t="str">
        <f>_xlfn.XLOOKUP(A799,'Medical Exam Transform'!$A$2:$A$2336,'Medical Exam Transform'!$H$2:$H$2336)</f>
        <v>No</v>
      </c>
      <c r="J799" s="14" t="str">
        <f>_xlfn.XLOOKUP(A799,'Medical Exam Transform'!$A$2:$A$2336,'Medical Exam Transform'!$I$2:$I$2336)</f>
        <v>Obesity</v>
      </c>
      <c r="K799" s="14" t="str">
        <f>_xlfn.XLOOKUP(A799,'Medical Exam Transform'!$A$2:$A$2336,'Medical Exam Transform'!$J$2:$J$2336)</f>
        <v>Diabetes</v>
      </c>
      <c r="L799" s="60">
        <f>_xlfn.XLOOKUP(A799,'Hospitalisation Transform'!$A$2:$A$2344,'Hospitalisation Transform'!$B$2:$B$2344)</f>
        <v>22591</v>
      </c>
      <c r="M799" s="82">
        <f>_xlfn.XLOOKUP(A799,'Hospitalisation Transform'!$A$2:$A$2344,'Hospitalisation Transform'!$D$2:$D$2344)</f>
        <v>13063.88</v>
      </c>
      <c r="N799" s="14" t="str">
        <f>_xlfn.XLOOKUP(A799,'Hospitalisation Transform'!$A$2:$A$2344,'Hospitalisation Transform'!$E$2:$E$2344)</f>
        <v>tier - 3</v>
      </c>
      <c r="O799" s="14" t="str">
        <f>_xlfn.XLOOKUP(A799,'Hospitalisation Transform'!$A$2:$A$2344,'Hospitalisation Transform'!$F$2:$F$2344)</f>
        <v>tier - 2</v>
      </c>
      <c r="P799" s="14" t="str">
        <f>_xlfn.XLOOKUP(A799,'Hospitalisation Transform'!$A$2:$A$2344,'Hospitalisation Transform'!$G$2:$G$2344)</f>
        <v>R1011</v>
      </c>
      <c r="Q799" s="14">
        <f>_xlfn.XLOOKUP(A799,'Hospitalisation Transform'!$A$2:$A$2344,'Hospitalisation Transform'!$H$2:$H$2344)</f>
        <v>62</v>
      </c>
    </row>
    <row r="800" spans="1:17" ht="15.5" x14ac:dyDescent="0.35">
      <c r="A800" s="59" t="s">
        <v>1573</v>
      </c>
      <c r="B800" s="39" t="str">
        <f>_xlfn.XLOOKUP(A800,'Customer Names Transform'!$A$2:$A$2336,'Customer Names Transform'!$D$2:$D$2336)</f>
        <v>Kulwinder</v>
      </c>
      <c r="C800" s="28">
        <f>_xlfn.XLOOKUP(A800,'Medical Exam Transform'!$A$2:$A$2336,'Medical Exam Transform'!$B$2:$B$2336)</f>
        <v>41.45</v>
      </c>
      <c r="D800" s="14">
        <f>_xlfn.XLOOKUP(A800,'Medical Exam Transform'!$A$2:$A$2336,'Medical Exam Transform'!$C$2:$C$2336)</f>
        <v>6.12</v>
      </c>
      <c r="E800" s="14" t="str">
        <f>_xlfn.XLOOKUP(A800,'Medical Exam Transform'!$A$2:$A$2336,'Medical Exam Transform'!$D$2:$D$2336)</f>
        <v>Yes</v>
      </c>
      <c r="F800" s="14" t="str">
        <f>_xlfn.XLOOKUP(A800,'Medical Exam Transform'!$A$2:$A$2336,'Medical Exam Transform'!$E$2:$E$2336)</f>
        <v>No</v>
      </c>
      <c r="G800" s="14" t="str">
        <f>_xlfn.XLOOKUP(A800,'Medical Exam Transform'!$A$2:$A$2336,'Medical Exam Transform'!$F$2:$F$2336)</f>
        <v>No</v>
      </c>
      <c r="H800" s="14">
        <f>_xlfn.XLOOKUP(A800,'Medical Exam Transform'!$A$2:$A$2336,'Medical Exam Transform'!$G$2:$G$2336)</f>
        <v>0</v>
      </c>
      <c r="I800" s="14" t="str">
        <f>_xlfn.XLOOKUP(A800,'Medical Exam Transform'!$A$2:$A$2336,'Medical Exam Transform'!$H$2:$H$2336)</f>
        <v>No</v>
      </c>
      <c r="J800" s="14" t="str">
        <f>_xlfn.XLOOKUP(A800,'Medical Exam Transform'!$A$2:$A$2336,'Medical Exam Transform'!$I$2:$I$2336)</f>
        <v>Obesity</v>
      </c>
      <c r="K800" s="14" t="str">
        <f>_xlfn.XLOOKUP(A800,'Medical Exam Transform'!$A$2:$A$2336,'Medical Exam Transform'!$J$2:$J$2336)</f>
        <v>Prediabetes</v>
      </c>
      <c r="L800" s="60">
        <f>_xlfn.XLOOKUP(A800,'Hospitalisation Transform'!$A$2:$A$2344,'Hospitalisation Transform'!$B$2:$B$2344)</f>
        <v>31346</v>
      </c>
      <c r="M800" s="82">
        <f>_xlfn.XLOOKUP(A800,'Hospitalisation Transform'!$A$2:$A$2344,'Hospitalisation Transform'!$D$2:$D$2344)</f>
        <v>13051.22</v>
      </c>
      <c r="N800" s="14" t="str">
        <f>_xlfn.XLOOKUP(A800,'Hospitalisation Transform'!$A$2:$A$2344,'Hospitalisation Transform'!$E$2:$E$2344)</f>
        <v>tier - 3</v>
      </c>
      <c r="O800" s="14" t="str">
        <f>_xlfn.XLOOKUP(A800,'Hospitalisation Transform'!$A$2:$A$2344,'Hospitalisation Transform'!$F$2:$F$2344)</f>
        <v>tier - 1</v>
      </c>
      <c r="P800" s="14" t="str">
        <f>_xlfn.XLOOKUP(A800,'Hospitalisation Transform'!$A$2:$A$2344,'Hospitalisation Transform'!$G$2:$G$2344)</f>
        <v>R1026</v>
      </c>
      <c r="Q800" s="14">
        <f>_xlfn.XLOOKUP(A800,'Hospitalisation Transform'!$A$2:$A$2344,'Hospitalisation Transform'!$H$2:$H$2344)</f>
        <v>38</v>
      </c>
    </row>
    <row r="801" spans="1:17" ht="15.5" x14ac:dyDescent="0.35">
      <c r="A801" s="59" t="s">
        <v>1572</v>
      </c>
      <c r="B801" s="39" t="str">
        <f>_xlfn.XLOOKUP(A801,'Customer Names Transform'!$A$2:$A$2336,'Customer Names Transform'!$D$2:$D$2336)</f>
        <v>Ann M.</v>
      </c>
      <c r="C801" s="28">
        <f>_xlfn.XLOOKUP(A801,'Medical Exam Transform'!$A$2:$A$2336,'Medical Exam Transform'!$B$2:$B$2336)</f>
        <v>25.364999999999998</v>
      </c>
      <c r="D801" s="14">
        <f>_xlfn.XLOOKUP(A801,'Medical Exam Transform'!$A$2:$A$2336,'Medical Exam Transform'!$C$2:$C$2336)</f>
        <v>9.19</v>
      </c>
      <c r="E801" s="14" t="str">
        <f>_xlfn.XLOOKUP(A801,'Medical Exam Transform'!$A$2:$A$2336,'Medical Exam Transform'!$D$2:$D$2336)</f>
        <v>Yes</v>
      </c>
      <c r="F801" s="14" t="str">
        <f>_xlfn.XLOOKUP(A801,'Medical Exam Transform'!$A$2:$A$2336,'Medical Exam Transform'!$E$2:$E$2336)</f>
        <v>No</v>
      </c>
      <c r="G801" s="14" t="str">
        <f>_xlfn.XLOOKUP(A801,'Medical Exam Transform'!$A$2:$A$2336,'Medical Exam Transform'!$F$2:$F$2336)</f>
        <v>No</v>
      </c>
      <c r="H801" s="14">
        <f>_xlfn.XLOOKUP(A801,'Medical Exam Transform'!$A$2:$A$2336,'Medical Exam Transform'!$G$2:$G$2336)</f>
        <v>0</v>
      </c>
      <c r="I801" s="14" t="str">
        <f>_xlfn.XLOOKUP(A801,'Medical Exam Transform'!$A$2:$A$2336,'Medical Exam Transform'!$H$2:$H$2336)</f>
        <v>No</v>
      </c>
      <c r="J801" s="14" t="str">
        <f>_xlfn.XLOOKUP(A801,'Medical Exam Transform'!$A$2:$A$2336,'Medical Exam Transform'!$I$2:$I$2336)</f>
        <v>Overweight</v>
      </c>
      <c r="K801" s="14" t="str">
        <f>_xlfn.XLOOKUP(A801,'Medical Exam Transform'!$A$2:$A$2336,'Medical Exam Transform'!$J$2:$J$2336)</f>
        <v>Normal</v>
      </c>
      <c r="L801" s="60">
        <f>_xlfn.XLOOKUP(A801,'Hospitalisation Transform'!$A$2:$A$2344,'Hospitalisation Transform'!$B$2:$B$2344)</f>
        <v>24690</v>
      </c>
      <c r="M801" s="82">
        <f>_xlfn.XLOOKUP(A801,'Hospitalisation Transform'!$A$2:$A$2344,'Hospitalisation Transform'!$D$2:$D$2344)</f>
        <v>13047.33</v>
      </c>
      <c r="N801" s="14" t="str">
        <f>_xlfn.XLOOKUP(A801,'Hospitalisation Transform'!$A$2:$A$2344,'Hospitalisation Transform'!$E$2:$E$2344)</f>
        <v>tier - 3</v>
      </c>
      <c r="O801" s="14" t="str">
        <f>_xlfn.XLOOKUP(A801,'Hospitalisation Transform'!$A$2:$A$2344,'Hospitalisation Transform'!$F$2:$F$2344)</f>
        <v>tier - 3</v>
      </c>
      <c r="P801" s="14" t="str">
        <f>_xlfn.XLOOKUP(A801,'Hospitalisation Transform'!$A$2:$A$2344,'Hospitalisation Transform'!$G$2:$G$2344)</f>
        <v>R1024</v>
      </c>
      <c r="Q801" s="14">
        <f>_xlfn.XLOOKUP(A801,'Hospitalisation Transform'!$A$2:$A$2344,'Hospitalisation Transform'!$H$2:$H$2344)</f>
        <v>56</v>
      </c>
    </row>
    <row r="802" spans="1:17" ht="15.5" x14ac:dyDescent="0.35">
      <c r="A802" s="59" t="s">
        <v>1571</v>
      </c>
      <c r="B802" s="39" t="str">
        <f>_xlfn.XLOOKUP(A802,'Customer Names Transform'!$A$2:$A$2336,'Customer Names Transform'!$D$2:$D$2336)</f>
        <v>Sarah E</v>
      </c>
      <c r="C802" s="28">
        <f>_xlfn.XLOOKUP(A802,'Medical Exam Transform'!$A$2:$A$2336,'Medical Exam Transform'!$B$2:$B$2336)</f>
        <v>34.56</v>
      </c>
      <c r="D802" s="14">
        <f>_xlfn.XLOOKUP(A802,'Medical Exam Transform'!$A$2:$A$2336,'Medical Exam Transform'!$C$2:$C$2336)</f>
        <v>5.84</v>
      </c>
      <c r="E802" s="14" t="str">
        <f>_xlfn.XLOOKUP(A802,'Medical Exam Transform'!$A$2:$A$2336,'Medical Exam Transform'!$D$2:$D$2336)</f>
        <v>Yes</v>
      </c>
      <c r="F802" s="14" t="str">
        <f>_xlfn.XLOOKUP(A802,'Medical Exam Transform'!$A$2:$A$2336,'Medical Exam Transform'!$E$2:$E$2336)</f>
        <v>No</v>
      </c>
      <c r="G802" s="14" t="str">
        <f>_xlfn.XLOOKUP(A802,'Medical Exam Transform'!$A$2:$A$2336,'Medical Exam Transform'!$F$2:$F$2336)</f>
        <v>Yes</v>
      </c>
      <c r="H802" s="14">
        <f>_xlfn.XLOOKUP(A802,'Medical Exam Transform'!$A$2:$A$2336,'Medical Exam Transform'!$G$2:$G$2336)</f>
        <v>1</v>
      </c>
      <c r="I802" s="14" t="str">
        <f>_xlfn.XLOOKUP(A802,'Medical Exam Transform'!$A$2:$A$2336,'Medical Exam Transform'!$H$2:$H$2336)</f>
        <v>No</v>
      </c>
      <c r="J802" s="14" t="str">
        <f>_xlfn.XLOOKUP(A802,'Medical Exam Transform'!$A$2:$A$2336,'Medical Exam Transform'!$I$2:$I$2336)</f>
        <v>Obesity</v>
      </c>
      <c r="K802" s="14" t="str">
        <f>_xlfn.XLOOKUP(A802,'Medical Exam Transform'!$A$2:$A$2336,'Medical Exam Transform'!$J$2:$J$2336)</f>
        <v>Prediabetes</v>
      </c>
      <c r="L802" s="60">
        <f>_xlfn.XLOOKUP(A802,'Hospitalisation Transform'!$A$2:$A$2344,'Hospitalisation Transform'!$B$2:$B$2344)</f>
        <v>25469</v>
      </c>
      <c r="M802" s="82">
        <f>_xlfn.XLOOKUP(A802,'Hospitalisation Transform'!$A$2:$A$2344,'Hospitalisation Transform'!$D$2:$D$2344)</f>
        <v>13044.41</v>
      </c>
      <c r="N802" s="14" t="str">
        <f>_xlfn.XLOOKUP(A802,'Hospitalisation Transform'!$A$2:$A$2344,'Hospitalisation Transform'!$E$2:$E$2344)</f>
        <v>tier - 3</v>
      </c>
      <c r="O802" s="14" t="str">
        <f>_xlfn.XLOOKUP(A802,'Hospitalisation Transform'!$A$2:$A$2344,'Hospitalisation Transform'!$F$2:$F$2344)</f>
        <v>tier - 1</v>
      </c>
      <c r="P802" s="14" t="str">
        <f>_xlfn.XLOOKUP(A802,'Hospitalisation Transform'!$A$2:$A$2344,'Hospitalisation Transform'!$G$2:$G$2344)</f>
        <v>R1012</v>
      </c>
      <c r="Q802" s="14">
        <f>_xlfn.XLOOKUP(A802,'Hospitalisation Transform'!$A$2:$A$2344,'Hospitalisation Transform'!$H$2:$H$2344)</f>
        <v>54</v>
      </c>
    </row>
    <row r="803" spans="1:17" ht="15.5" x14ac:dyDescent="0.35">
      <c r="A803" s="59" t="s">
        <v>1570</v>
      </c>
      <c r="B803" s="39" t="str">
        <f>_xlfn.XLOOKUP(A803,'Customer Names Transform'!$A$2:$A$2336,'Customer Names Transform'!$D$2:$D$2336)</f>
        <v>Apryl J.</v>
      </c>
      <c r="C803" s="28">
        <f>_xlfn.XLOOKUP(A803,'Medical Exam Transform'!$A$2:$A$2336,'Medical Exam Transform'!$B$2:$B$2336)</f>
        <v>28.2</v>
      </c>
      <c r="D803" s="14">
        <f>_xlfn.XLOOKUP(A803,'Medical Exam Transform'!$A$2:$A$2336,'Medical Exam Transform'!$C$2:$C$2336)</f>
        <v>7.19</v>
      </c>
      <c r="E803" s="14" t="str">
        <f>_xlfn.XLOOKUP(A803,'Medical Exam Transform'!$A$2:$A$2336,'Medical Exam Transform'!$D$2:$D$2336)</f>
        <v>Yes</v>
      </c>
      <c r="F803" s="14" t="str">
        <f>_xlfn.XLOOKUP(A803,'Medical Exam Transform'!$A$2:$A$2336,'Medical Exam Transform'!$E$2:$E$2336)</f>
        <v>No</v>
      </c>
      <c r="G803" s="14" t="str">
        <f>_xlfn.XLOOKUP(A803,'Medical Exam Transform'!$A$2:$A$2336,'Medical Exam Transform'!$F$2:$F$2336)</f>
        <v>No</v>
      </c>
      <c r="H803" s="14">
        <f>_xlfn.XLOOKUP(A803,'Medical Exam Transform'!$A$2:$A$2336,'Medical Exam Transform'!$G$2:$G$2336)</f>
        <v>2</v>
      </c>
      <c r="I803" s="14" t="str">
        <f>_xlfn.XLOOKUP(A803,'Medical Exam Transform'!$A$2:$A$2336,'Medical Exam Transform'!$H$2:$H$2336)</f>
        <v>No</v>
      </c>
      <c r="J803" s="14" t="str">
        <f>_xlfn.XLOOKUP(A803,'Medical Exam Transform'!$A$2:$A$2336,'Medical Exam Transform'!$I$2:$I$2336)</f>
        <v>Overweight</v>
      </c>
      <c r="K803" s="14" t="str">
        <f>_xlfn.XLOOKUP(A803,'Medical Exam Transform'!$A$2:$A$2336,'Medical Exam Transform'!$J$2:$J$2336)</f>
        <v>Normal</v>
      </c>
      <c r="L803" s="60">
        <f>_xlfn.XLOOKUP(A803,'Hospitalisation Transform'!$A$2:$A$2344,'Hospitalisation Transform'!$B$2:$B$2344)</f>
        <v>22594</v>
      </c>
      <c r="M803" s="82">
        <f>_xlfn.XLOOKUP(A803,'Hospitalisation Transform'!$A$2:$A$2344,'Hospitalisation Transform'!$D$2:$D$2344)</f>
        <v>13041.92</v>
      </c>
      <c r="N803" s="14" t="str">
        <f>_xlfn.XLOOKUP(A803,'Hospitalisation Transform'!$A$2:$A$2344,'Hospitalisation Transform'!$E$2:$E$2344)</f>
        <v>tier - 3</v>
      </c>
      <c r="O803" s="14" t="str">
        <f>_xlfn.XLOOKUP(A803,'Hospitalisation Transform'!$A$2:$A$2344,'Hospitalisation Transform'!$F$2:$F$2344)</f>
        <v>tier - 1</v>
      </c>
      <c r="P803" s="14" t="str">
        <f>_xlfn.XLOOKUP(A803,'Hospitalisation Transform'!$A$2:$A$2344,'Hospitalisation Transform'!$G$2:$G$2344)</f>
        <v>R1011</v>
      </c>
      <c r="Q803" s="14">
        <f>_xlfn.XLOOKUP(A803,'Hospitalisation Transform'!$A$2:$A$2344,'Hospitalisation Transform'!$H$2:$H$2344)</f>
        <v>62</v>
      </c>
    </row>
    <row r="804" spans="1:17" ht="15.5" x14ac:dyDescent="0.35">
      <c r="A804" s="59" t="s">
        <v>1569</v>
      </c>
      <c r="B804" s="39" t="str">
        <f>_xlfn.XLOOKUP(A804,'Customer Names Transform'!$A$2:$A$2336,'Customer Names Transform'!$D$2:$D$2336)</f>
        <v>Ilana</v>
      </c>
      <c r="C804" s="28">
        <f>_xlfn.XLOOKUP(A804,'Medical Exam Transform'!$A$2:$A$2336,'Medical Exam Transform'!$B$2:$B$2336)</f>
        <v>30.43</v>
      </c>
      <c r="D804" s="14">
        <f>_xlfn.XLOOKUP(A804,'Medical Exam Transform'!$A$2:$A$2336,'Medical Exam Transform'!$C$2:$C$2336)</f>
        <v>9.39</v>
      </c>
      <c r="E804" s="14" t="str">
        <f>_xlfn.XLOOKUP(A804,'Medical Exam Transform'!$A$2:$A$2336,'Medical Exam Transform'!$D$2:$D$2336)</f>
        <v>No</v>
      </c>
      <c r="F804" s="14" t="str">
        <f>_xlfn.XLOOKUP(A804,'Medical Exam Transform'!$A$2:$A$2336,'Medical Exam Transform'!$E$2:$E$2336)</f>
        <v>No</v>
      </c>
      <c r="G804" s="14" t="str">
        <f>_xlfn.XLOOKUP(A804,'Medical Exam Transform'!$A$2:$A$2336,'Medical Exam Transform'!$F$2:$F$2336)</f>
        <v>No</v>
      </c>
      <c r="H804" s="14">
        <f>_xlfn.XLOOKUP(A804,'Medical Exam Transform'!$A$2:$A$2336,'Medical Exam Transform'!$G$2:$G$2336)</f>
        <v>0</v>
      </c>
      <c r="I804" s="14" t="str">
        <f>_xlfn.XLOOKUP(A804,'Medical Exam Transform'!$A$2:$A$2336,'Medical Exam Transform'!$H$2:$H$2336)</f>
        <v>No</v>
      </c>
      <c r="J804" s="14" t="str">
        <f>_xlfn.XLOOKUP(A804,'Medical Exam Transform'!$A$2:$A$2336,'Medical Exam Transform'!$I$2:$I$2336)</f>
        <v>Obesity</v>
      </c>
      <c r="K804" s="14" t="str">
        <f>_xlfn.XLOOKUP(A804,'Medical Exam Transform'!$A$2:$A$2336,'Medical Exam Transform'!$J$2:$J$2336)</f>
        <v>Diabetes</v>
      </c>
      <c r="L804" s="60">
        <f>_xlfn.XLOOKUP(A804,'Hospitalisation Transform'!$A$2:$A$2344,'Hospitalisation Transform'!$B$2:$B$2344)</f>
        <v>24050</v>
      </c>
      <c r="M804" s="82">
        <f>_xlfn.XLOOKUP(A804,'Hospitalisation Transform'!$A$2:$A$2344,'Hospitalisation Transform'!$D$2:$D$2344)</f>
        <v>13023.93</v>
      </c>
      <c r="N804" s="14" t="str">
        <f>_xlfn.XLOOKUP(A804,'Hospitalisation Transform'!$A$2:$A$2344,'Hospitalisation Transform'!$E$2:$E$2344)</f>
        <v>tier - 3</v>
      </c>
      <c r="O804" s="14" t="str">
        <f>_xlfn.XLOOKUP(A804,'Hospitalisation Transform'!$A$2:$A$2344,'Hospitalisation Transform'!$F$2:$F$2344)</f>
        <v>tier - 2</v>
      </c>
      <c r="P804" s="14" t="str">
        <f>_xlfn.XLOOKUP(A804,'Hospitalisation Transform'!$A$2:$A$2344,'Hospitalisation Transform'!$G$2:$G$2344)</f>
        <v>R1025</v>
      </c>
      <c r="Q804" s="14">
        <f>_xlfn.XLOOKUP(A804,'Hospitalisation Transform'!$A$2:$A$2344,'Hospitalisation Transform'!$H$2:$H$2344)</f>
        <v>58</v>
      </c>
    </row>
    <row r="805" spans="1:17" ht="15.5" x14ac:dyDescent="0.35">
      <c r="A805" s="59" t="s">
        <v>1568</v>
      </c>
      <c r="B805" s="39" t="str">
        <f>_xlfn.XLOOKUP(A805,'Customer Names Transform'!$A$2:$A$2336,'Customer Names Transform'!$D$2:$D$2336)</f>
        <v>Katherine</v>
      </c>
      <c r="C805" s="28">
        <f>_xlfn.XLOOKUP(A805,'Medical Exam Transform'!$A$2:$A$2336,'Medical Exam Transform'!$B$2:$B$2336)</f>
        <v>32.395000000000003</v>
      </c>
      <c r="D805" s="14">
        <f>_xlfn.XLOOKUP(A805,'Medical Exam Transform'!$A$2:$A$2336,'Medical Exam Transform'!$C$2:$C$2336)</f>
        <v>4.2699999999999996</v>
      </c>
      <c r="E805" s="14" t="str">
        <f>_xlfn.XLOOKUP(A805,'Medical Exam Transform'!$A$2:$A$2336,'Medical Exam Transform'!$D$2:$D$2336)</f>
        <v>Yes</v>
      </c>
      <c r="F805" s="14" t="str">
        <f>_xlfn.XLOOKUP(A805,'Medical Exam Transform'!$A$2:$A$2336,'Medical Exam Transform'!$E$2:$E$2336)</f>
        <v>No</v>
      </c>
      <c r="G805" s="14" t="str">
        <f>_xlfn.XLOOKUP(A805,'Medical Exam Transform'!$A$2:$A$2336,'Medical Exam Transform'!$F$2:$F$2336)</f>
        <v>No</v>
      </c>
      <c r="H805" s="14">
        <f>_xlfn.XLOOKUP(A805,'Medical Exam Transform'!$A$2:$A$2336,'Medical Exam Transform'!$G$2:$G$2336)</f>
        <v>1</v>
      </c>
      <c r="I805" s="14" t="str">
        <f>_xlfn.XLOOKUP(A805,'Medical Exam Transform'!$A$2:$A$2336,'Medical Exam Transform'!$H$2:$H$2336)</f>
        <v>No</v>
      </c>
      <c r="J805" s="14" t="str">
        <f>_xlfn.XLOOKUP(A805,'Medical Exam Transform'!$A$2:$A$2336,'Medical Exam Transform'!$I$2:$I$2336)</f>
        <v>Obesity</v>
      </c>
      <c r="K805" s="14" t="str">
        <f>_xlfn.XLOOKUP(A805,'Medical Exam Transform'!$A$2:$A$2336,'Medical Exam Transform'!$J$2:$J$2336)</f>
        <v>Prediabetes</v>
      </c>
      <c r="L805" s="60">
        <f>_xlfn.XLOOKUP(A805,'Hospitalisation Transform'!$A$2:$A$2344,'Hospitalisation Transform'!$B$2:$B$2344)</f>
        <v>23643</v>
      </c>
      <c r="M805" s="82">
        <f>_xlfn.XLOOKUP(A805,'Hospitalisation Transform'!$A$2:$A$2344,'Hospitalisation Transform'!$D$2:$D$2344)</f>
        <v>13019.16</v>
      </c>
      <c r="N805" s="14" t="str">
        <f>_xlfn.XLOOKUP(A805,'Hospitalisation Transform'!$A$2:$A$2344,'Hospitalisation Transform'!$E$2:$E$2344)</f>
        <v>tier - 3</v>
      </c>
      <c r="O805" s="14" t="str">
        <f>_xlfn.XLOOKUP(A805,'Hospitalisation Transform'!$A$2:$A$2344,'Hospitalisation Transform'!$F$2:$F$2344)</f>
        <v>tier - 1</v>
      </c>
      <c r="P805" s="14" t="str">
        <f>_xlfn.XLOOKUP(A805,'Hospitalisation Transform'!$A$2:$A$2344,'Hospitalisation Transform'!$G$2:$G$2344)</f>
        <v>R1024</v>
      </c>
      <c r="Q805" s="14">
        <f>_xlfn.XLOOKUP(A805,'Hospitalisation Transform'!$A$2:$A$2344,'Hospitalisation Transform'!$H$2:$H$2344)</f>
        <v>59</v>
      </c>
    </row>
    <row r="806" spans="1:17" ht="15.5" x14ac:dyDescent="0.35">
      <c r="A806" s="59" t="s">
        <v>1567</v>
      </c>
      <c r="B806" s="39" t="str">
        <f>_xlfn.XLOOKUP(A806,'Customer Names Transform'!$A$2:$A$2336,'Customer Names Transform'!$D$2:$D$2336)</f>
        <v>Katherine</v>
      </c>
      <c r="C806" s="28">
        <f>_xlfn.XLOOKUP(A806,'Medical Exam Transform'!$A$2:$A$2336,'Medical Exam Transform'!$B$2:$B$2336)</f>
        <v>24.035</v>
      </c>
      <c r="D806" s="14">
        <f>_xlfn.XLOOKUP(A806,'Medical Exam Transform'!$A$2:$A$2336,'Medical Exam Transform'!$C$2:$C$2336)</f>
        <v>11.71</v>
      </c>
      <c r="E806" s="14" t="str">
        <f>_xlfn.XLOOKUP(A806,'Medical Exam Transform'!$A$2:$A$2336,'Medical Exam Transform'!$D$2:$D$2336)</f>
        <v>No</v>
      </c>
      <c r="F806" s="14" t="str">
        <f>_xlfn.XLOOKUP(A806,'Medical Exam Transform'!$A$2:$A$2336,'Medical Exam Transform'!$E$2:$E$2336)</f>
        <v>No</v>
      </c>
      <c r="G806" s="14" t="str">
        <f>_xlfn.XLOOKUP(A806,'Medical Exam Transform'!$A$2:$A$2336,'Medical Exam Transform'!$F$2:$F$2336)</f>
        <v>No</v>
      </c>
      <c r="H806" s="14">
        <f>_xlfn.XLOOKUP(A806,'Medical Exam Transform'!$A$2:$A$2336,'Medical Exam Transform'!$G$2:$G$2336)</f>
        <v>0</v>
      </c>
      <c r="I806" s="14" t="str">
        <f>_xlfn.XLOOKUP(A806,'Medical Exam Transform'!$A$2:$A$2336,'Medical Exam Transform'!$H$2:$H$2336)</f>
        <v>No</v>
      </c>
      <c r="J806" s="14" t="str">
        <f>_xlfn.XLOOKUP(A806,'Medical Exam Transform'!$A$2:$A$2336,'Medical Exam Transform'!$I$2:$I$2336)</f>
        <v>Normalweight</v>
      </c>
      <c r="K806" s="14" t="str">
        <f>_xlfn.XLOOKUP(A806,'Medical Exam Transform'!$A$2:$A$2336,'Medical Exam Transform'!$J$2:$J$2336)</f>
        <v>Diabetes</v>
      </c>
      <c r="L806" s="60">
        <f>_xlfn.XLOOKUP(A806,'Hospitalisation Transform'!$A$2:$A$2344,'Hospitalisation Transform'!$B$2:$B$2344)</f>
        <v>22847</v>
      </c>
      <c r="M806" s="82">
        <f>_xlfn.XLOOKUP(A806,'Hospitalisation Transform'!$A$2:$A$2344,'Hospitalisation Transform'!$D$2:$D$2344)</f>
        <v>13012.21</v>
      </c>
      <c r="N806" s="14" t="str">
        <f>_xlfn.XLOOKUP(A806,'Hospitalisation Transform'!$A$2:$A$2344,'Hospitalisation Transform'!$E$2:$E$2344)</f>
        <v>tier - 3</v>
      </c>
      <c r="O806" s="14" t="str">
        <f>_xlfn.XLOOKUP(A806,'Hospitalisation Transform'!$A$2:$A$2344,'Hospitalisation Transform'!$F$2:$F$2344)</f>
        <v>tier - 1</v>
      </c>
      <c r="P806" s="14" t="str">
        <f>_xlfn.XLOOKUP(A806,'Hospitalisation Transform'!$A$2:$A$2344,'Hospitalisation Transform'!$G$2:$G$2344)</f>
        <v>R1012</v>
      </c>
      <c r="Q806" s="14">
        <f>_xlfn.XLOOKUP(A806,'Hospitalisation Transform'!$A$2:$A$2344,'Hospitalisation Transform'!$H$2:$H$2344)</f>
        <v>61</v>
      </c>
    </row>
    <row r="807" spans="1:17" ht="15.5" x14ac:dyDescent="0.35">
      <c r="A807" s="59" t="s">
        <v>1566</v>
      </c>
      <c r="B807" s="39" t="str">
        <f>_xlfn.XLOOKUP(A807,'Customer Names Transform'!$A$2:$A$2336,'Customer Names Transform'!$D$2:$D$2336)</f>
        <v>Karl</v>
      </c>
      <c r="C807" s="28">
        <f>_xlfn.XLOOKUP(A807,'Medical Exam Transform'!$A$2:$A$2336,'Medical Exam Transform'!$B$2:$B$2336)</f>
        <v>37.119999999999997</v>
      </c>
      <c r="D807" s="14">
        <f>_xlfn.XLOOKUP(A807,'Medical Exam Transform'!$A$2:$A$2336,'Medical Exam Transform'!$C$2:$C$2336)</f>
        <v>5.29</v>
      </c>
      <c r="E807" s="14" t="str">
        <f>_xlfn.XLOOKUP(A807,'Medical Exam Transform'!$A$2:$A$2336,'Medical Exam Transform'!$D$2:$D$2336)</f>
        <v>No</v>
      </c>
      <c r="F807" s="14" t="str">
        <f>_xlfn.XLOOKUP(A807,'Medical Exam Transform'!$A$2:$A$2336,'Medical Exam Transform'!$E$2:$E$2336)</f>
        <v>No</v>
      </c>
      <c r="G807" s="14" t="str">
        <f>_xlfn.XLOOKUP(A807,'Medical Exam Transform'!$A$2:$A$2336,'Medical Exam Transform'!$F$2:$F$2336)</f>
        <v>No</v>
      </c>
      <c r="H807" s="14">
        <f>_xlfn.XLOOKUP(A807,'Medical Exam Transform'!$A$2:$A$2336,'Medical Exam Transform'!$G$2:$G$2336)</f>
        <v>2</v>
      </c>
      <c r="I807" s="14" t="str">
        <f>_xlfn.XLOOKUP(A807,'Medical Exam Transform'!$A$2:$A$2336,'Medical Exam Transform'!$H$2:$H$2336)</f>
        <v>No</v>
      </c>
      <c r="J807" s="14" t="str">
        <f>_xlfn.XLOOKUP(A807,'Medical Exam Transform'!$A$2:$A$2336,'Medical Exam Transform'!$I$2:$I$2336)</f>
        <v>Obesity</v>
      </c>
      <c r="K807" s="14" t="str">
        <f>_xlfn.XLOOKUP(A807,'Medical Exam Transform'!$A$2:$A$2336,'Medical Exam Transform'!$J$2:$J$2336)</f>
        <v>Prediabetes</v>
      </c>
      <c r="L807" s="60">
        <f>_xlfn.XLOOKUP(A807,'Hospitalisation Transform'!$A$2:$A$2344,'Hospitalisation Transform'!$B$2:$B$2344)</f>
        <v>26569</v>
      </c>
      <c r="M807" s="82">
        <f>_xlfn.XLOOKUP(A807,'Hospitalisation Transform'!$A$2:$A$2344,'Hospitalisation Transform'!$D$2:$D$2344)</f>
        <v>13010.86</v>
      </c>
      <c r="N807" s="14" t="str">
        <f>_xlfn.XLOOKUP(A807,'Hospitalisation Transform'!$A$2:$A$2344,'Hospitalisation Transform'!$E$2:$E$2344)</f>
        <v>tier - 3</v>
      </c>
      <c r="O807" s="14" t="str">
        <f>_xlfn.XLOOKUP(A807,'Hospitalisation Transform'!$A$2:$A$2344,'Hospitalisation Transform'!$F$2:$F$2344)</f>
        <v>tier - 2</v>
      </c>
      <c r="P807" s="14" t="str">
        <f>_xlfn.XLOOKUP(A807,'Hospitalisation Transform'!$A$2:$A$2344,'Hospitalisation Transform'!$G$2:$G$2344)</f>
        <v>R1012</v>
      </c>
      <c r="Q807" s="14">
        <f>_xlfn.XLOOKUP(A807,'Hospitalisation Transform'!$A$2:$A$2344,'Hospitalisation Transform'!$H$2:$H$2344)</f>
        <v>51</v>
      </c>
    </row>
    <row r="808" spans="1:17" ht="15.5" x14ac:dyDescent="0.35">
      <c r="A808" s="59" t="s">
        <v>1565</v>
      </c>
      <c r="B808" s="39" t="str">
        <f>_xlfn.XLOOKUP(A808,'Customer Names Transform'!$A$2:$A$2336,'Customer Names Transform'!$D$2:$D$2336)</f>
        <v>Stephen</v>
      </c>
      <c r="C808" s="28">
        <f>_xlfn.XLOOKUP(A808,'Medical Exam Transform'!$A$2:$A$2336,'Medical Exam Transform'!$B$2:$B$2336)</f>
        <v>34.840000000000003</v>
      </c>
      <c r="D808" s="14">
        <f>_xlfn.XLOOKUP(A808,'Medical Exam Transform'!$A$2:$A$2336,'Medical Exam Transform'!$C$2:$C$2336)</f>
        <v>6</v>
      </c>
      <c r="E808" s="14" t="str">
        <f>_xlfn.XLOOKUP(A808,'Medical Exam Transform'!$A$2:$A$2336,'Medical Exam Transform'!$D$2:$D$2336)</f>
        <v>Yes</v>
      </c>
      <c r="F808" s="14" t="str">
        <f>_xlfn.XLOOKUP(A808,'Medical Exam Transform'!$A$2:$A$2336,'Medical Exam Transform'!$E$2:$E$2336)</f>
        <v>No</v>
      </c>
      <c r="G808" s="14" t="str">
        <f>_xlfn.XLOOKUP(A808,'Medical Exam Transform'!$A$2:$A$2336,'Medical Exam Transform'!$F$2:$F$2336)</f>
        <v>Yes</v>
      </c>
      <c r="H808" s="14">
        <f>_xlfn.XLOOKUP(A808,'Medical Exam Transform'!$A$2:$A$2336,'Medical Exam Transform'!$G$2:$G$2336)</f>
        <v>1</v>
      </c>
      <c r="I808" s="14" t="str">
        <f>_xlfn.XLOOKUP(A808,'Medical Exam Transform'!$A$2:$A$2336,'Medical Exam Transform'!$H$2:$H$2336)</f>
        <v>No</v>
      </c>
      <c r="J808" s="14" t="str">
        <f>_xlfn.XLOOKUP(A808,'Medical Exam Transform'!$A$2:$A$2336,'Medical Exam Transform'!$I$2:$I$2336)</f>
        <v>Obesity</v>
      </c>
      <c r="K808" s="14" t="str">
        <f>_xlfn.XLOOKUP(A808,'Medical Exam Transform'!$A$2:$A$2336,'Medical Exam Transform'!$J$2:$J$2336)</f>
        <v>Prediabetes</v>
      </c>
      <c r="L808" s="60">
        <f>_xlfn.XLOOKUP(A808,'Hospitalisation Transform'!$A$2:$A$2344,'Hospitalisation Transform'!$B$2:$B$2344)</f>
        <v>25550</v>
      </c>
      <c r="M808" s="82">
        <f>_xlfn.XLOOKUP(A808,'Hospitalisation Transform'!$A$2:$A$2344,'Hospitalisation Transform'!$D$2:$D$2344)</f>
        <v>13008.07</v>
      </c>
      <c r="N808" s="14" t="str">
        <f>_xlfn.XLOOKUP(A808,'Hospitalisation Transform'!$A$2:$A$2344,'Hospitalisation Transform'!$E$2:$E$2344)</f>
        <v>tier - 3</v>
      </c>
      <c r="O808" s="14" t="str">
        <f>_xlfn.XLOOKUP(A808,'Hospitalisation Transform'!$A$2:$A$2344,'Hospitalisation Transform'!$F$2:$F$2344)</f>
        <v>tier - 3</v>
      </c>
      <c r="P808" s="14" t="str">
        <f>_xlfn.XLOOKUP(A808,'Hospitalisation Transform'!$A$2:$A$2344,'Hospitalisation Transform'!$G$2:$G$2344)</f>
        <v>R1012</v>
      </c>
      <c r="Q808" s="14">
        <f>_xlfn.XLOOKUP(A808,'Hospitalisation Transform'!$A$2:$A$2344,'Hospitalisation Transform'!$H$2:$H$2344)</f>
        <v>54</v>
      </c>
    </row>
    <row r="809" spans="1:17" ht="15.5" x14ac:dyDescent="0.35">
      <c r="A809" s="59" t="s">
        <v>1564</v>
      </c>
      <c r="B809" s="39" t="str">
        <f>_xlfn.XLOOKUP(A809,'Customer Names Transform'!$A$2:$A$2336,'Customer Names Transform'!$D$2:$D$2336)</f>
        <v>Will</v>
      </c>
      <c r="C809" s="28">
        <f>_xlfn.XLOOKUP(A809,'Medical Exam Transform'!$A$2:$A$2336,'Medical Exam Transform'!$B$2:$B$2336)</f>
        <v>29.53</v>
      </c>
      <c r="D809" s="14">
        <f>_xlfn.XLOOKUP(A809,'Medical Exam Transform'!$A$2:$A$2336,'Medical Exam Transform'!$C$2:$C$2336)</f>
        <v>10.64</v>
      </c>
      <c r="E809" s="14" t="str">
        <f>_xlfn.XLOOKUP(A809,'Medical Exam Transform'!$A$2:$A$2336,'Medical Exam Transform'!$D$2:$D$2336)</f>
        <v>No</v>
      </c>
      <c r="F809" s="14" t="str">
        <f>_xlfn.XLOOKUP(A809,'Medical Exam Transform'!$A$2:$A$2336,'Medical Exam Transform'!$E$2:$E$2336)</f>
        <v>No</v>
      </c>
      <c r="G809" s="14" t="str">
        <f>_xlfn.XLOOKUP(A809,'Medical Exam Transform'!$A$2:$A$2336,'Medical Exam Transform'!$F$2:$F$2336)</f>
        <v>No</v>
      </c>
      <c r="H809" s="14">
        <f>_xlfn.XLOOKUP(A809,'Medical Exam Transform'!$A$2:$A$2336,'Medical Exam Transform'!$G$2:$G$2336)</f>
        <v>0</v>
      </c>
      <c r="I809" s="14" t="str">
        <f>_xlfn.XLOOKUP(A809,'Medical Exam Transform'!$A$2:$A$2336,'Medical Exam Transform'!$H$2:$H$2336)</f>
        <v>No</v>
      </c>
      <c r="J809" s="14" t="str">
        <f>_xlfn.XLOOKUP(A809,'Medical Exam Transform'!$A$2:$A$2336,'Medical Exam Transform'!$I$2:$I$2336)</f>
        <v>Overweight</v>
      </c>
      <c r="K809" s="14" t="str">
        <f>_xlfn.XLOOKUP(A809,'Medical Exam Transform'!$A$2:$A$2336,'Medical Exam Transform'!$J$2:$J$2336)</f>
        <v>Diabetes</v>
      </c>
      <c r="L809" s="60">
        <f>_xlfn.XLOOKUP(A809,'Hospitalisation Transform'!$A$2:$A$2344,'Hospitalisation Transform'!$B$2:$B$2344)</f>
        <v>22821</v>
      </c>
      <c r="M809" s="82">
        <f>_xlfn.XLOOKUP(A809,'Hospitalisation Transform'!$A$2:$A$2344,'Hospitalisation Transform'!$D$2:$D$2344)</f>
        <v>13004.95</v>
      </c>
      <c r="N809" s="14" t="str">
        <f>_xlfn.XLOOKUP(A809,'Hospitalisation Transform'!$A$2:$A$2344,'Hospitalisation Transform'!$E$2:$E$2344)</f>
        <v>tier - 3</v>
      </c>
      <c r="O809" s="14" t="str">
        <f>_xlfn.XLOOKUP(A809,'Hospitalisation Transform'!$A$2:$A$2344,'Hospitalisation Transform'!$F$2:$F$2344)</f>
        <v>tier - 1</v>
      </c>
      <c r="P809" s="14" t="str">
        <f>_xlfn.XLOOKUP(A809,'Hospitalisation Transform'!$A$2:$A$2344,'Hospitalisation Transform'!$G$2:$G$2344)</f>
        <v>R1012</v>
      </c>
      <c r="Q809" s="14">
        <f>_xlfn.XLOOKUP(A809,'Hospitalisation Transform'!$A$2:$A$2344,'Hospitalisation Transform'!$H$2:$H$2344)</f>
        <v>61</v>
      </c>
    </row>
    <row r="810" spans="1:17" ht="15.5" x14ac:dyDescent="0.35">
      <c r="A810" s="59" t="s">
        <v>1563</v>
      </c>
      <c r="B810" s="39" t="str">
        <f>_xlfn.XLOOKUP(A810,'Customer Names Transform'!$A$2:$A$2336,'Customer Names Transform'!$D$2:$D$2336)</f>
        <v>Bradley D</v>
      </c>
      <c r="C810" s="28">
        <f>_xlfn.XLOOKUP(A810,'Medical Exam Transform'!$A$2:$A$2336,'Medical Exam Transform'!$B$2:$B$2336)</f>
        <v>42.51</v>
      </c>
      <c r="D810" s="14">
        <f>_xlfn.XLOOKUP(A810,'Medical Exam Transform'!$A$2:$A$2336,'Medical Exam Transform'!$C$2:$C$2336)</f>
        <v>8.2100000000000009</v>
      </c>
      <c r="E810" s="14" t="str">
        <f>_xlfn.XLOOKUP(A810,'Medical Exam Transform'!$A$2:$A$2336,'Medical Exam Transform'!$D$2:$D$2336)</f>
        <v>Yes</v>
      </c>
      <c r="F810" s="14" t="str">
        <f>_xlfn.XLOOKUP(A810,'Medical Exam Transform'!$A$2:$A$2336,'Medical Exam Transform'!$E$2:$E$2336)</f>
        <v>No</v>
      </c>
      <c r="G810" s="14" t="str">
        <f>_xlfn.XLOOKUP(A810,'Medical Exam Transform'!$A$2:$A$2336,'Medical Exam Transform'!$F$2:$F$2336)</f>
        <v>No</v>
      </c>
      <c r="H810" s="14">
        <f>_xlfn.XLOOKUP(A810,'Medical Exam Transform'!$A$2:$A$2336,'Medical Exam Transform'!$G$2:$G$2336)</f>
        <v>0</v>
      </c>
      <c r="I810" s="14" t="str">
        <f>_xlfn.XLOOKUP(A810,'Medical Exam Transform'!$A$2:$A$2336,'Medical Exam Transform'!$H$2:$H$2336)</f>
        <v>No</v>
      </c>
      <c r="J810" s="14" t="str">
        <f>_xlfn.XLOOKUP(A810,'Medical Exam Transform'!$A$2:$A$2336,'Medical Exam Transform'!$I$2:$I$2336)</f>
        <v>Obesity</v>
      </c>
      <c r="K810" s="14" t="str">
        <f>_xlfn.XLOOKUP(A810,'Medical Exam Transform'!$A$2:$A$2336,'Medical Exam Transform'!$J$2:$J$2336)</f>
        <v>Diabetes</v>
      </c>
      <c r="L810" s="60">
        <f>_xlfn.XLOOKUP(A810,'Hospitalisation Transform'!$A$2:$A$2344,'Hospitalisation Transform'!$B$2:$B$2344)</f>
        <v>29889</v>
      </c>
      <c r="M810" s="82">
        <f>_xlfn.XLOOKUP(A810,'Hospitalisation Transform'!$A$2:$A$2344,'Hospitalisation Transform'!$D$2:$D$2344)</f>
        <v>13002.91</v>
      </c>
      <c r="N810" s="14" t="str">
        <f>_xlfn.XLOOKUP(A810,'Hospitalisation Transform'!$A$2:$A$2344,'Hospitalisation Transform'!$E$2:$E$2344)</f>
        <v>tier - 3</v>
      </c>
      <c r="O810" s="14" t="str">
        <f>_xlfn.XLOOKUP(A810,'Hospitalisation Transform'!$A$2:$A$2344,'Hospitalisation Transform'!$F$2:$F$2344)</f>
        <v>tier - 1</v>
      </c>
      <c r="P810" s="14" t="str">
        <f>_xlfn.XLOOKUP(A810,'Hospitalisation Transform'!$A$2:$A$2344,'Hospitalisation Transform'!$G$2:$G$2344)</f>
        <v>R1012</v>
      </c>
      <c r="Q810" s="14">
        <f>_xlfn.XLOOKUP(A810,'Hospitalisation Transform'!$A$2:$A$2344,'Hospitalisation Transform'!$H$2:$H$2344)</f>
        <v>42</v>
      </c>
    </row>
    <row r="811" spans="1:17" ht="15.5" x14ac:dyDescent="0.35">
      <c r="A811" s="59" t="s">
        <v>1562</v>
      </c>
      <c r="B811" s="39" t="str">
        <f>_xlfn.XLOOKUP(A811,'Customer Names Transform'!$A$2:$A$2336,'Customer Names Transform'!$D$2:$D$2336)</f>
        <v>Amy M</v>
      </c>
      <c r="C811" s="28">
        <f>_xlfn.XLOOKUP(A811,'Medical Exam Transform'!$A$2:$A$2336,'Medical Exam Transform'!$B$2:$B$2336)</f>
        <v>38.14</v>
      </c>
      <c r="D811" s="14">
        <f>_xlfn.XLOOKUP(A811,'Medical Exam Transform'!$A$2:$A$2336,'Medical Exam Transform'!$C$2:$C$2336)</f>
        <v>5.58</v>
      </c>
      <c r="E811" s="14" t="str">
        <f>_xlfn.XLOOKUP(A811,'Medical Exam Transform'!$A$2:$A$2336,'Medical Exam Transform'!$D$2:$D$2336)</f>
        <v>No</v>
      </c>
      <c r="F811" s="14" t="str">
        <f>_xlfn.XLOOKUP(A811,'Medical Exam Transform'!$A$2:$A$2336,'Medical Exam Transform'!$E$2:$E$2336)</f>
        <v>No</v>
      </c>
      <c r="G811" s="14" t="str">
        <f>_xlfn.XLOOKUP(A811,'Medical Exam Transform'!$A$2:$A$2336,'Medical Exam Transform'!$F$2:$F$2336)</f>
        <v>Yes</v>
      </c>
      <c r="H811" s="14">
        <f>_xlfn.XLOOKUP(A811,'Medical Exam Transform'!$A$2:$A$2336,'Medical Exam Transform'!$G$2:$G$2336)</f>
        <v>1</v>
      </c>
      <c r="I811" s="14" t="str">
        <f>_xlfn.XLOOKUP(A811,'Medical Exam Transform'!$A$2:$A$2336,'Medical Exam Transform'!$H$2:$H$2336)</f>
        <v>No</v>
      </c>
      <c r="J811" s="14" t="str">
        <f>_xlfn.XLOOKUP(A811,'Medical Exam Transform'!$A$2:$A$2336,'Medical Exam Transform'!$I$2:$I$2336)</f>
        <v>Obesity</v>
      </c>
      <c r="K811" s="14" t="str">
        <f>_xlfn.XLOOKUP(A811,'Medical Exam Transform'!$A$2:$A$2336,'Medical Exam Transform'!$J$2:$J$2336)</f>
        <v>Prediabetes</v>
      </c>
      <c r="L811" s="60">
        <f>_xlfn.XLOOKUP(A811,'Hospitalisation Transform'!$A$2:$A$2344,'Hospitalisation Transform'!$B$2:$B$2344)</f>
        <v>29186</v>
      </c>
      <c r="M811" s="82">
        <f>_xlfn.XLOOKUP(A811,'Hospitalisation Transform'!$A$2:$A$2344,'Hospitalisation Transform'!$D$2:$D$2344)</f>
        <v>12994.12</v>
      </c>
      <c r="N811" s="14" t="str">
        <f>_xlfn.XLOOKUP(A811,'Hospitalisation Transform'!$A$2:$A$2344,'Hospitalisation Transform'!$E$2:$E$2344)</f>
        <v>tier - 3</v>
      </c>
      <c r="O811" s="14" t="str">
        <f>_xlfn.XLOOKUP(A811,'Hospitalisation Transform'!$A$2:$A$2344,'Hospitalisation Transform'!$F$2:$F$2344)</f>
        <v>tier - 2</v>
      </c>
      <c r="P811" s="14" t="str">
        <f>_xlfn.XLOOKUP(A811,'Hospitalisation Transform'!$A$2:$A$2344,'Hospitalisation Transform'!$G$2:$G$2344)</f>
        <v>R1026</v>
      </c>
      <c r="Q811" s="14">
        <f>_xlfn.XLOOKUP(A811,'Hospitalisation Transform'!$A$2:$A$2344,'Hospitalisation Transform'!$H$2:$H$2344)</f>
        <v>44</v>
      </c>
    </row>
    <row r="812" spans="1:17" ht="15.5" x14ac:dyDescent="0.35">
      <c r="A812" s="59" t="s">
        <v>1561</v>
      </c>
      <c r="B812" s="39" t="str">
        <f>_xlfn.XLOOKUP(A812,'Customer Names Transform'!$A$2:$A$2336,'Customer Names Transform'!$D$2:$D$2336)</f>
        <v>Matthew W.</v>
      </c>
      <c r="C812" s="28">
        <f>_xlfn.XLOOKUP(A812,'Medical Exam Transform'!$A$2:$A$2336,'Medical Exam Transform'!$B$2:$B$2336)</f>
        <v>39.93</v>
      </c>
      <c r="D812" s="14">
        <f>_xlfn.XLOOKUP(A812,'Medical Exam Transform'!$A$2:$A$2336,'Medical Exam Transform'!$C$2:$C$2336)</f>
        <v>8.75</v>
      </c>
      <c r="E812" s="14" t="str">
        <f>_xlfn.XLOOKUP(A812,'Medical Exam Transform'!$A$2:$A$2336,'Medical Exam Transform'!$D$2:$D$2336)</f>
        <v>No</v>
      </c>
      <c r="F812" s="14" t="str">
        <f>_xlfn.XLOOKUP(A812,'Medical Exam Transform'!$A$2:$A$2336,'Medical Exam Transform'!$E$2:$E$2336)</f>
        <v>No</v>
      </c>
      <c r="G812" s="14" t="str">
        <f>_xlfn.XLOOKUP(A812,'Medical Exam Transform'!$A$2:$A$2336,'Medical Exam Transform'!$F$2:$F$2336)</f>
        <v>No</v>
      </c>
      <c r="H812" s="14">
        <f>_xlfn.XLOOKUP(A812,'Medical Exam Transform'!$A$2:$A$2336,'Medical Exam Transform'!$G$2:$G$2336)</f>
        <v>0</v>
      </c>
      <c r="I812" s="14" t="str">
        <f>_xlfn.XLOOKUP(A812,'Medical Exam Transform'!$A$2:$A$2336,'Medical Exam Transform'!$H$2:$H$2336)</f>
        <v>No</v>
      </c>
      <c r="J812" s="14" t="str">
        <f>_xlfn.XLOOKUP(A812,'Medical Exam Transform'!$A$2:$A$2336,'Medical Exam Transform'!$I$2:$I$2336)</f>
        <v>Obesity</v>
      </c>
      <c r="K812" s="14" t="str">
        <f>_xlfn.XLOOKUP(A812,'Medical Exam Transform'!$A$2:$A$2336,'Medical Exam Transform'!$J$2:$J$2336)</f>
        <v>Diabetes</v>
      </c>
      <c r="L812" s="60">
        <f>_xlfn.XLOOKUP(A812,'Hospitalisation Transform'!$A$2:$A$2344,'Hospitalisation Transform'!$B$2:$B$2344)</f>
        <v>22248</v>
      </c>
      <c r="M812" s="82">
        <f>_xlfn.XLOOKUP(A812,'Hospitalisation Transform'!$A$2:$A$2344,'Hospitalisation Transform'!$D$2:$D$2344)</f>
        <v>12982.87</v>
      </c>
      <c r="N812" s="14" t="str">
        <f>_xlfn.XLOOKUP(A812,'Hospitalisation Transform'!$A$2:$A$2344,'Hospitalisation Transform'!$E$2:$E$2344)</f>
        <v>tier - 3</v>
      </c>
      <c r="O812" s="14" t="str">
        <f>_xlfn.XLOOKUP(A812,'Hospitalisation Transform'!$A$2:$A$2344,'Hospitalisation Transform'!$F$2:$F$2344)</f>
        <v>tier - 1</v>
      </c>
      <c r="P812" s="14" t="str">
        <f>_xlfn.XLOOKUP(A812,'Hospitalisation Transform'!$A$2:$A$2344,'Hospitalisation Transform'!$G$2:$G$2344)</f>
        <v>R1013</v>
      </c>
      <c r="Q812" s="14">
        <f>_xlfn.XLOOKUP(A812,'Hospitalisation Transform'!$A$2:$A$2344,'Hospitalisation Transform'!$H$2:$H$2344)</f>
        <v>63</v>
      </c>
    </row>
    <row r="813" spans="1:17" ht="15.5" x14ac:dyDescent="0.35">
      <c r="A813" s="59" t="s">
        <v>1560</v>
      </c>
      <c r="B813" s="39" t="str">
        <f>_xlfn.XLOOKUP(A813,'Customer Names Transform'!$A$2:$A$2336,'Customer Names Transform'!$D$2:$D$2336)</f>
        <v>Doug</v>
      </c>
      <c r="C813" s="28">
        <f>_xlfn.XLOOKUP(A813,'Medical Exam Transform'!$A$2:$A$2336,'Medical Exam Transform'!$B$2:$B$2336)</f>
        <v>38.83</v>
      </c>
      <c r="D813" s="14">
        <f>_xlfn.XLOOKUP(A813,'Medical Exam Transform'!$A$2:$A$2336,'Medical Exam Transform'!$C$2:$C$2336)</f>
        <v>11.86</v>
      </c>
      <c r="E813" s="14" t="str">
        <f>_xlfn.XLOOKUP(A813,'Medical Exam Transform'!$A$2:$A$2336,'Medical Exam Transform'!$D$2:$D$2336)</f>
        <v>No</v>
      </c>
      <c r="F813" s="14" t="str">
        <f>_xlfn.XLOOKUP(A813,'Medical Exam Transform'!$A$2:$A$2336,'Medical Exam Transform'!$E$2:$E$2336)</f>
        <v>No</v>
      </c>
      <c r="G813" s="14" t="str">
        <f>_xlfn.XLOOKUP(A813,'Medical Exam Transform'!$A$2:$A$2336,'Medical Exam Transform'!$F$2:$F$2336)</f>
        <v>No</v>
      </c>
      <c r="H813" s="14">
        <f>_xlfn.XLOOKUP(A813,'Medical Exam Transform'!$A$2:$A$2336,'Medical Exam Transform'!$G$2:$G$2336)</f>
        <v>0</v>
      </c>
      <c r="I813" s="14" t="str">
        <f>_xlfn.XLOOKUP(A813,'Medical Exam Transform'!$A$2:$A$2336,'Medical Exam Transform'!$H$2:$H$2336)</f>
        <v>No</v>
      </c>
      <c r="J813" s="14" t="str">
        <f>_xlfn.XLOOKUP(A813,'Medical Exam Transform'!$A$2:$A$2336,'Medical Exam Transform'!$I$2:$I$2336)</f>
        <v>Obesity</v>
      </c>
      <c r="K813" s="14" t="str">
        <f>_xlfn.XLOOKUP(A813,'Medical Exam Transform'!$A$2:$A$2336,'Medical Exam Transform'!$J$2:$J$2336)</f>
        <v>Diabetes</v>
      </c>
      <c r="L813" s="60">
        <f>_xlfn.XLOOKUP(A813,'Hospitalisation Transform'!$A$2:$A$2344,'Hospitalisation Transform'!$B$2:$B$2344)</f>
        <v>22182</v>
      </c>
      <c r="M813" s="82">
        <f>_xlfn.XLOOKUP(A813,'Hospitalisation Transform'!$A$2:$A$2344,'Hospitalisation Transform'!$D$2:$D$2344)</f>
        <v>12981.35</v>
      </c>
      <c r="N813" s="14" t="str">
        <f>_xlfn.XLOOKUP(A813,'Hospitalisation Transform'!$A$2:$A$2344,'Hospitalisation Transform'!$E$2:$E$2344)</f>
        <v>tier - 3</v>
      </c>
      <c r="O813" s="14" t="str">
        <f>_xlfn.XLOOKUP(A813,'Hospitalisation Transform'!$A$2:$A$2344,'Hospitalisation Transform'!$F$2:$F$2344)</f>
        <v>tier - 3</v>
      </c>
      <c r="P813" s="14" t="str">
        <f>_xlfn.XLOOKUP(A813,'Hospitalisation Transform'!$A$2:$A$2344,'Hospitalisation Transform'!$G$2:$G$2344)</f>
        <v>R1013</v>
      </c>
      <c r="Q813" s="14">
        <f>_xlfn.XLOOKUP(A813,'Hospitalisation Transform'!$A$2:$A$2344,'Hospitalisation Transform'!$H$2:$H$2344)</f>
        <v>63</v>
      </c>
    </row>
    <row r="814" spans="1:17" ht="15.5" x14ac:dyDescent="0.35">
      <c r="A814" s="59" t="s">
        <v>1559</v>
      </c>
      <c r="B814" s="39" t="str">
        <f>_xlfn.XLOOKUP(A814,'Customer Names Transform'!$A$2:$A$2336,'Customer Names Transform'!$D$2:$D$2336)</f>
        <v>Tom</v>
      </c>
      <c r="C814" s="28">
        <f>_xlfn.XLOOKUP(A814,'Medical Exam Transform'!$A$2:$A$2336,'Medical Exam Transform'!$B$2:$B$2336)</f>
        <v>37.4</v>
      </c>
      <c r="D814" s="14">
        <f>_xlfn.XLOOKUP(A814,'Medical Exam Transform'!$A$2:$A$2336,'Medical Exam Transform'!$C$2:$C$2336)</f>
        <v>11.46</v>
      </c>
      <c r="E814" s="14" t="str">
        <f>_xlfn.XLOOKUP(A814,'Medical Exam Transform'!$A$2:$A$2336,'Medical Exam Transform'!$D$2:$D$2336)</f>
        <v>No</v>
      </c>
      <c r="F814" s="14" t="str">
        <f>_xlfn.XLOOKUP(A814,'Medical Exam Transform'!$A$2:$A$2336,'Medical Exam Transform'!$E$2:$E$2336)</f>
        <v>No</v>
      </c>
      <c r="G814" s="14" t="str">
        <f>_xlfn.XLOOKUP(A814,'Medical Exam Transform'!$A$2:$A$2336,'Medical Exam Transform'!$F$2:$F$2336)</f>
        <v>No</v>
      </c>
      <c r="H814" s="14">
        <f>_xlfn.XLOOKUP(A814,'Medical Exam Transform'!$A$2:$A$2336,'Medical Exam Transform'!$G$2:$G$2336)</f>
        <v>0</v>
      </c>
      <c r="I814" s="14" t="str">
        <f>_xlfn.XLOOKUP(A814,'Medical Exam Transform'!$A$2:$A$2336,'Medical Exam Transform'!$H$2:$H$2336)</f>
        <v>No</v>
      </c>
      <c r="J814" s="14" t="str">
        <f>_xlfn.XLOOKUP(A814,'Medical Exam Transform'!$A$2:$A$2336,'Medical Exam Transform'!$I$2:$I$2336)</f>
        <v>Obesity</v>
      </c>
      <c r="K814" s="14" t="str">
        <f>_xlfn.XLOOKUP(A814,'Medical Exam Transform'!$A$2:$A$2336,'Medical Exam Transform'!$J$2:$J$2336)</f>
        <v>Diabetes</v>
      </c>
      <c r="L814" s="60">
        <f>_xlfn.XLOOKUP(A814,'Hospitalisation Transform'!$A$2:$A$2344,'Hospitalisation Transform'!$B$2:$B$2344)</f>
        <v>22089</v>
      </c>
      <c r="M814" s="82">
        <f>_xlfn.XLOOKUP(A814,'Hospitalisation Transform'!$A$2:$A$2344,'Hospitalisation Transform'!$D$2:$D$2344)</f>
        <v>12979.36</v>
      </c>
      <c r="N814" s="14" t="str">
        <f>_xlfn.XLOOKUP(A814,'Hospitalisation Transform'!$A$2:$A$2344,'Hospitalisation Transform'!$E$2:$E$2344)</f>
        <v>tier - 3</v>
      </c>
      <c r="O814" s="14" t="str">
        <f>_xlfn.XLOOKUP(A814,'Hospitalisation Transform'!$A$2:$A$2344,'Hospitalisation Transform'!$F$2:$F$2344)</f>
        <v>tier - 1</v>
      </c>
      <c r="P814" s="14" t="str">
        <f>_xlfn.XLOOKUP(A814,'Hospitalisation Transform'!$A$2:$A$2344,'Hospitalisation Transform'!$G$2:$G$2344)</f>
        <v>R1011</v>
      </c>
      <c r="Q814" s="14">
        <f>_xlfn.XLOOKUP(A814,'Hospitalisation Transform'!$A$2:$A$2344,'Hospitalisation Transform'!$H$2:$H$2344)</f>
        <v>63</v>
      </c>
    </row>
    <row r="815" spans="1:17" ht="15.5" x14ac:dyDescent="0.35">
      <c r="A815" s="59" t="s">
        <v>1558</v>
      </c>
      <c r="B815" s="39" t="str">
        <f>_xlfn.XLOOKUP(A815,'Customer Names Transform'!$A$2:$A$2336,'Customer Names Transform'!$D$2:$D$2336)</f>
        <v>Jonathan</v>
      </c>
      <c r="C815" s="28">
        <f>_xlfn.XLOOKUP(A815,'Medical Exam Transform'!$A$2:$A$2336,'Medical Exam Transform'!$B$2:$B$2336)</f>
        <v>21.4</v>
      </c>
      <c r="D815" s="14">
        <f>_xlfn.XLOOKUP(A815,'Medical Exam Transform'!$A$2:$A$2336,'Medical Exam Transform'!$C$2:$C$2336)</f>
        <v>9.0299999999999994</v>
      </c>
      <c r="E815" s="14" t="str">
        <f>_xlfn.XLOOKUP(A815,'Medical Exam Transform'!$A$2:$A$2336,'Medical Exam Transform'!$D$2:$D$2336)</f>
        <v>No</v>
      </c>
      <c r="F815" s="14" t="str">
        <f>_xlfn.XLOOKUP(A815,'Medical Exam Transform'!$A$2:$A$2336,'Medical Exam Transform'!$E$2:$E$2336)</f>
        <v>No</v>
      </c>
      <c r="G815" s="14" t="str">
        <f>_xlfn.XLOOKUP(A815,'Medical Exam Transform'!$A$2:$A$2336,'Medical Exam Transform'!$F$2:$F$2336)</f>
        <v>No</v>
      </c>
      <c r="H815" s="14">
        <f>_xlfn.XLOOKUP(A815,'Medical Exam Transform'!$A$2:$A$2336,'Medical Exam Transform'!$G$2:$G$2336)</f>
        <v>0</v>
      </c>
      <c r="I815" s="14" t="str">
        <f>_xlfn.XLOOKUP(A815,'Medical Exam Transform'!$A$2:$A$2336,'Medical Exam Transform'!$H$2:$H$2336)</f>
        <v>No</v>
      </c>
      <c r="J815" s="14" t="str">
        <f>_xlfn.XLOOKUP(A815,'Medical Exam Transform'!$A$2:$A$2336,'Medical Exam Transform'!$I$2:$I$2336)</f>
        <v>Normalweight</v>
      </c>
      <c r="K815" s="14" t="str">
        <f>_xlfn.XLOOKUP(A815,'Medical Exam Transform'!$A$2:$A$2336,'Medical Exam Transform'!$J$2:$J$2336)</f>
        <v>Diabetes</v>
      </c>
      <c r="L815" s="60">
        <f>_xlfn.XLOOKUP(A815,'Hospitalisation Transform'!$A$2:$A$2344,'Hospitalisation Transform'!$B$2:$B$2344)</f>
        <v>22224</v>
      </c>
      <c r="M815" s="82">
        <f>_xlfn.XLOOKUP(A815,'Hospitalisation Transform'!$A$2:$A$2344,'Hospitalisation Transform'!$D$2:$D$2344)</f>
        <v>12957.12</v>
      </c>
      <c r="N815" s="14" t="str">
        <f>_xlfn.XLOOKUP(A815,'Hospitalisation Transform'!$A$2:$A$2344,'Hospitalisation Transform'!$E$2:$E$2344)</f>
        <v>tier - 3</v>
      </c>
      <c r="O815" s="14" t="str">
        <f>_xlfn.XLOOKUP(A815,'Hospitalisation Transform'!$A$2:$A$2344,'Hospitalisation Transform'!$F$2:$F$2344)</f>
        <v>tier - 1</v>
      </c>
      <c r="P815" s="14" t="str">
        <f>_xlfn.XLOOKUP(A815,'Hospitalisation Transform'!$A$2:$A$2344,'Hospitalisation Transform'!$G$2:$G$2344)</f>
        <v>R1011</v>
      </c>
      <c r="Q815" s="14">
        <f>_xlfn.XLOOKUP(A815,'Hospitalisation Transform'!$A$2:$A$2344,'Hospitalisation Transform'!$H$2:$H$2344)</f>
        <v>63</v>
      </c>
    </row>
    <row r="816" spans="1:17" ht="15.5" x14ac:dyDescent="0.35">
      <c r="A816" s="59" t="s">
        <v>1557</v>
      </c>
      <c r="B816" s="39" t="str">
        <f>_xlfn.XLOOKUP(A816,'Customer Names Transform'!$A$2:$A$2336,'Customer Names Transform'!$D$2:$D$2336)</f>
        <v>Wayne A.</v>
      </c>
      <c r="C816" s="28">
        <f>_xlfn.XLOOKUP(A816,'Medical Exam Transform'!$A$2:$A$2336,'Medical Exam Transform'!$B$2:$B$2336)</f>
        <v>38.380000000000003</v>
      </c>
      <c r="D816" s="14">
        <f>_xlfn.XLOOKUP(A816,'Medical Exam Transform'!$A$2:$A$2336,'Medical Exam Transform'!$C$2:$C$2336)</f>
        <v>8.26</v>
      </c>
      <c r="E816" s="14" t="str">
        <f>_xlfn.XLOOKUP(A816,'Medical Exam Transform'!$A$2:$A$2336,'Medical Exam Transform'!$D$2:$D$2336)</f>
        <v>Yes</v>
      </c>
      <c r="F816" s="14" t="str">
        <f>_xlfn.XLOOKUP(A816,'Medical Exam Transform'!$A$2:$A$2336,'Medical Exam Transform'!$E$2:$E$2336)</f>
        <v>No</v>
      </c>
      <c r="G816" s="14" t="str">
        <f>_xlfn.XLOOKUP(A816,'Medical Exam Transform'!$A$2:$A$2336,'Medical Exam Transform'!$F$2:$F$2336)</f>
        <v>No</v>
      </c>
      <c r="H816" s="14">
        <f>_xlfn.XLOOKUP(A816,'Medical Exam Transform'!$A$2:$A$2336,'Medical Exam Transform'!$G$2:$G$2336)</f>
        <v>2</v>
      </c>
      <c r="I816" s="14" t="str">
        <f>_xlfn.XLOOKUP(A816,'Medical Exam Transform'!$A$2:$A$2336,'Medical Exam Transform'!$H$2:$H$2336)</f>
        <v>No</v>
      </c>
      <c r="J816" s="14" t="str">
        <f>_xlfn.XLOOKUP(A816,'Medical Exam Transform'!$A$2:$A$2336,'Medical Exam Transform'!$I$2:$I$2336)</f>
        <v>Obesity</v>
      </c>
      <c r="K816" s="14" t="str">
        <f>_xlfn.XLOOKUP(A816,'Medical Exam Transform'!$A$2:$A$2336,'Medical Exam Transform'!$J$2:$J$2336)</f>
        <v>Normal</v>
      </c>
      <c r="L816" s="60">
        <f>_xlfn.XLOOKUP(A816,'Hospitalisation Transform'!$A$2:$A$2344,'Hospitalisation Transform'!$B$2:$B$2344)</f>
        <v>22513</v>
      </c>
      <c r="M816" s="82">
        <f>_xlfn.XLOOKUP(A816,'Hospitalisation Transform'!$A$2:$A$2344,'Hospitalisation Transform'!$D$2:$D$2344)</f>
        <v>12950.07</v>
      </c>
      <c r="N816" s="14" t="str">
        <f>_xlfn.XLOOKUP(A816,'Hospitalisation Transform'!$A$2:$A$2344,'Hospitalisation Transform'!$E$2:$E$2344)</f>
        <v>tier - 3</v>
      </c>
      <c r="O816" s="14" t="str">
        <f>_xlfn.XLOOKUP(A816,'Hospitalisation Transform'!$A$2:$A$2344,'Hospitalisation Transform'!$F$2:$F$2344)</f>
        <v>tier - 1</v>
      </c>
      <c r="P816" s="14" t="str">
        <f>_xlfn.XLOOKUP(A816,'Hospitalisation Transform'!$A$2:$A$2344,'Hospitalisation Transform'!$G$2:$G$2344)</f>
        <v>R1012</v>
      </c>
      <c r="Q816" s="14">
        <f>_xlfn.XLOOKUP(A816,'Hospitalisation Transform'!$A$2:$A$2344,'Hospitalisation Transform'!$H$2:$H$2344)</f>
        <v>62</v>
      </c>
    </row>
    <row r="817" spans="1:17" ht="15.5" x14ac:dyDescent="0.35">
      <c r="A817" s="59" t="s">
        <v>1556</v>
      </c>
      <c r="B817" s="39" t="str">
        <f>_xlfn.XLOOKUP(A817,'Customer Names Transform'!$A$2:$A$2336,'Customer Names Transform'!$D$2:$D$2336)</f>
        <v>Nobuyori</v>
      </c>
      <c r="C817" s="28">
        <f>_xlfn.XLOOKUP(A817,'Medical Exam Transform'!$A$2:$A$2336,'Medical Exam Transform'!$B$2:$B$2336)</f>
        <v>33.659999999999997</v>
      </c>
      <c r="D817" s="14">
        <f>_xlfn.XLOOKUP(A817,'Medical Exam Transform'!$A$2:$A$2336,'Medical Exam Transform'!$C$2:$C$2336)</f>
        <v>5.42</v>
      </c>
      <c r="E817" s="14" t="str">
        <f>_xlfn.XLOOKUP(A817,'Medical Exam Transform'!$A$2:$A$2336,'Medical Exam Transform'!$D$2:$D$2336)</f>
        <v>Yes</v>
      </c>
      <c r="F817" s="14" t="str">
        <f>_xlfn.XLOOKUP(A817,'Medical Exam Transform'!$A$2:$A$2336,'Medical Exam Transform'!$E$2:$E$2336)</f>
        <v>No</v>
      </c>
      <c r="G817" s="14" t="str">
        <f>_xlfn.XLOOKUP(A817,'Medical Exam Transform'!$A$2:$A$2336,'Medical Exam Transform'!$F$2:$F$2336)</f>
        <v>No</v>
      </c>
      <c r="H817" s="14">
        <f>_xlfn.XLOOKUP(A817,'Medical Exam Transform'!$A$2:$A$2336,'Medical Exam Transform'!$G$2:$G$2336)</f>
        <v>2</v>
      </c>
      <c r="I817" s="14" t="str">
        <f>_xlfn.XLOOKUP(A817,'Medical Exam Transform'!$A$2:$A$2336,'Medical Exam Transform'!$H$2:$H$2336)</f>
        <v>No</v>
      </c>
      <c r="J817" s="14" t="str">
        <f>_xlfn.XLOOKUP(A817,'Medical Exam Transform'!$A$2:$A$2336,'Medical Exam Transform'!$I$2:$I$2336)</f>
        <v>Obesity</v>
      </c>
      <c r="K817" s="14" t="str">
        <f>_xlfn.XLOOKUP(A817,'Medical Exam Transform'!$A$2:$A$2336,'Medical Exam Transform'!$J$2:$J$2336)</f>
        <v>Prediabetes</v>
      </c>
      <c r="L817" s="60">
        <f>_xlfn.XLOOKUP(A817,'Hospitalisation Transform'!$A$2:$A$2344,'Hospitalisation Transform'!$B$2:$B$2344)</f>
        <v>24463</v>
      </c>
      <c r="M817" s="82">
        <f>_xlfn.XLOOKUP(A817,'Hospitalisation Transform'!$A$2:$A$2344,'Hospitalisation Transform'!$D$2:$D$2344)</f>
        <v>12949.16</v>
      </c>
      <c r="N817" s="14" t="str">
        <f>_xlfn.XLOOKUP(A817,'Hospitalisation Transform'!$A$2:$A$2344,'Hospitalisation Transform'!$E$2:$E$2344)</f>
        <v>tier - 3</v>
      </c>
      <c r="O817" s="14" t="str">
        <f>_xlfn.XLOOKUP(A817,'Hospitalisation Transform'!$A$2:$A$2344,'Hospitalisation Transform'!$F$2:$F$2344)</f>
        <v>tier - 3</v>
      </c>
      <c r="P817" s="14" t="str">
        <f>_xlfn.XLOOKUP(A817,'Hospitalisation Transform'!$A$2:$A$2344,'Hospitalisation Transform'!$G$2:$G$2344)</f>
        <v>R1013</v>
      </c>
      <c r="Q817" s="14">
        <f>_xlfn.XLOOKUP(A817,'Hospitalisation Transform'!$A$2:$A$2344,'Hospitalisation Transform'!$H$2:$H$2344)</f>
        <v>56</v>
      </c>
    </row>
    <row r="818" spans="1:17" ht="15.5" x14ac:dyDescent="0.35">
      <c r="A818" s="59" t="s">
        <v>1555</v>
      </c>
      <c r="B818" s="39" t="str">
        <f>_xlfn.XLOOKUP(A818,'Customer Names Transform'!$A$2:$A$2336,'Customer Names Transform'!$D$2:$D$2336)</f>
        <v>Rich</v>
      </c>
      <c r="C818" s="28">
        <f>_xlfn.XLOOKUP(A818,'Medical Exam Transform'!$A$2:$A$2336,'Medical Exam Transform'!$B$2:$B$2336)</f>
        <v>31.79</v>
      </c>
      <c r="D818" s="14">
        <f>_xlfn.XLOOKUP(A818,'Medical Exam Transform'!$A$2:$A$2336,'Medical Exam Transform'!$C$2:$C$2336)</f>
        <v>11.33</v>
      </c>
      <c r="E818" s="14" t="str">
        <f>_xlfn.XLOOKUP(A818,'Medical Exam Transform'!$A$2:$A$2336,'Medical Exam Transform'!$D$2:$D$2336)</f>
        <v>Yes</v>
      </c>
      <c r="F818" s="14" t="str">
        <f>_xlfn.XLOOKUP(A818,'Medical Exam Transform'!$A$2:$A$2336,'Medical Exam Transform'!$E$2:$E$2336)</f>
        <v>No</v>
      </c>
      <c r="G818" s="14" t="str">
        <f>_xlfn.XLOOKUP(A818,'Medical Exam Transform'!$A$2:$A$2336,'Medical Exam Transform'!$F$2:$F$2336)</f>
        <v>Yes</v>
      </c>
      <c r="H818" s="14">
        <f>_xlfn.XLOOKUP(A818,'Medical Exam Transform'!$A$2:$A$2336,'Medical Exam Transform'!$G$2:$G$2336)</f>
        <v>1</v>
      </c>
      <c r="I818" s="14" t="str">
        <f>_xlfn.XLOOKUP(A818,'Medical Exam Transform'!$A$2:$A$2336,'Medical Exam Transform'!$H$2:$H$2336)</f>
        <v>No</v>
      </c>
      <c r="J818" s="14" t="str">
        <f>_xlfn.XLOOKUP(A818,'Medical Exam Transform'!$A$2:$A$2336,'Medical Exam Transform'!$I$2:$I$2336)</f>
        <v>Obesity</v>
      </c>
      <c r="K818" s="14" t="str">
        <f>_xlfn.XLOOKUP(A818,'Medical Exam Transform'!$A$2:$A$2336,'Medical Exam Transform'!$J$2:$J$2336)</f>
        <v>Diabetes</v>
      </c>
      <c r="L818" s="60">
        <f>_xlfn.XLOOKUP(A818,'Hospitalisation Transform'!$A$2:$A$2344,'Hospitalisation Transform'!$B$2:$B$2344)</f>
        <v>23237</v>
      </c>
      <c r="M818" s="82">
        <f>_xlfn.XLOOKUP(A818,'Hospitalisation Transform'!$A$2:$A$2344,'Hospitalisation Transform'!$D$2:$D$2344)</f>
        <v>12928.79</v>
      </c>
      <c r="N818" s="14" t="str">
        <f>_xlfn.XLOOKUP(A818,'Hospitalisation Transform'!$A$2:$A$2344,'Hospitalisation Transform'!$E$2:$E$2344)</f>
        <v>tier - 3</v>
      </c>
      <c r="O818" s="14" t="str">
        <f>_xlfn.XLOOKUP(A818,'Hospitalisation Transform'!$A$2:$A$2344,'Hospitalisation Transform'!$F$2:$F$2344)</f>
        <v>tier - 2</v>
      </c>
      <c r="P818" s="14" t="str">
        <f>_xlfn.XLOOKUP(A818,'Hospitalisation Transform'!$A$2:$A$2344,'Hospitalisation Transform'!$G$2:$G$2344)</f>
        <v>R1013</v>
      </c>
      <c r="Q818" s="14">
        <f>_xlfn.XLOOKUP(A818,'Hospitalisation Transform'!$A$2:$A$2344,'Hospitalisation Transform'!$H$2:$H$2344)</f>
        <v>60</v>
      </c>
    </row>
    <row r="819" spans="1:17" ht="15.5" x14ac:dyDescent="0.35">
      <c r="A819" s="59" t="s">
        <v>1554</v>
      </c>
      <c r="B819" s="39" t="str">
        <f>_xlfn.XLOOKUP(A819,'Customer Names Transform'!$A$2:$A$2336,'Customer Names Transform'!$D$2:$D$2336)</f>
        <v>Marcos S</v>
      </c>
      <c r="C819" s="28">
        <f>_xlfn.XLOOKUP(A819,'Medical Exam Transform'!$A$2:$A$2336,'Medical Exam Transform'!$B$2:$B$2336)</f>
        <v>29.7</v>
      </c>
      <c r="D819" s="14">
        <f>_xlfn.XLOOKUP(A819,'Medical Exam Transform'!$A$2:$A$2336,'Medical Exam Transform'!$C$2:$C$2336)</f>
        <v>7.69</v>
      </c>
      <c r="E819" s="14" t="str">
        <f>_xlfn.XLOOKUP(A819,'Medical Exam Transform'!$A$2:$A$2336,'Medical Exam Transform'!$D$2:$D$2336)</f>
        <v>Yes</v>
      </c>
      <c r="F819" s="14" t="str">
        <f>_xlfn.XLOOKUP(A819,'Medical Exam Transform'!$A$2:$A$2336,'Medical Exam Transform'!$E$2:$E$2336)</f>
        <v>No</v>
      </c>
      <c r="G819" s="14" t="str">
        <f>_xlfn.XLOOKUP(A819,'Medical Exam Transform'!$A$2:$A$2336,'Medical Exam Transform'!$F$2:$F$2336)</f>
        <v>Yes</v>
      </c>
      <c r="H819" s="14">
        <f>_xlfn.XLOOKUP(A819,'Medical Exam Transform'!$A$2:$A$2336,'Medical Exam Transform'!$G$2:$G$2336)</f>
        <v>1</v>
      </c>
      <c r="I819" s="14" t="str">
        <f>_xlfn.XLOOKUP(A819,'Medical Exam Transform'!$A$2:$A$2336,'Medical Exam Transform'!$H$2:$H$2336)</f>
        <v>No</v>
      </c>
      <c r="J819" s="14" t="str">
        <f>_xlfn.XLOOKUP(A819,'Medical Exam Transform'!$A$2:$A$2336,'Medical Exam Transform'!$I$2:$I$2336)</f>
        <v>Overweight</v>
      </c>
      <c r="K819" s="14" t="str">
        <f>_xlfn.XLOOKUP(A819,'Medical Exam Transform'!$A$2:$A$2336,'Medical Exam Transform'!$J$2:$J$2336)</f>
        <v>Diabetes</v>
      </c>
      <c r="L819" s="60">
        <f>_xlfn.XLOOKUP(A819,'Hospitalisation Transform'!$A$2:$A$2344,'Hospitalisation Transform'!$B$2:$B$2344)</f>
        <v>23255</v>
      </c>
      <c r="M819" s="82">
        <f>_xlfn.XLOOKUP(A819,'Hospitalisation Transform'!$A$2:$A$2344,'Hospitalisation Transform'!$D$2:$D$2344)</f>
        <v>12925.89</v>
      </c>
      <c r="N819" s="14" t="str">
        <f>_xlfn.XLOOKUP(A819,'Hospitalisation Transform'!$A$2:$A$2344,'Hospitalisation Transform'!$E$2:$E$2344)</f>
        <v>tier - 3</v>
      </c>
      <c r="O819" s="14" t="str">
        <f>_xlfn.XLOOKUP(A819,'Hospitalisation Transform'!$A$2:$A$2344,'Hospitalisation Transform'!$F$2:$F$2344)</f>
        <v>tier - 2</v>
      </c>
      <c r="P819" s="14" t="str">
        <f>_xlfn.XLOOKUP(A819,'Hospitalisation Transform'!$A$2:$A$2344,'Hospitalisation Transform'!$G$2:$G$2344)</f>
        <v>R1013</v>
      </c>
      <c r="Q819" s="14">
        <f>_xlfn.XLOOKUP(A819,'Hospitalisation Transform'!$A$2:$A$2344,'Hospitalisation Transform'!$H$2:$H$2344)</f>
        <v>60</v>
      </c>
    </row>
    <row r="820" spans="1:17" ht="15.5" x14ac:dyDescent="0.35">
      <c r="A820" s="59" t="s">
        <v>1553</v>
      </c>
      <c r="B820" s="39" t="str">
        <f>_xlfn.XLOOKUP(A820,'Customer Names Transform'!$A$2:$A$2336,'Customer Names Transform'!$D$2:$D$2336)</f>
        <v>Dave</v>
      </c>
      <c r="C820" s="28">
        <f>_xlfn.XLOOKUP(A820,'Medical Exam Transform'!$A$2:$A$2336,'Medical Exam Transform'!$B$2:$B$2336)</f>
        <v>25.46</v>
      </c>
      <c r="D820" s="14">
        <f>_xlfn.XLOOKUP(A820,'Medical Exam Transform'!$A$2:$A$2336,'Medical Exam Transform'!$C$2:$C$2336)</f>
        <v>8.77</v>
      </c>
      <c r="E820" s="14" t="str">
        <f>_xlfn.XLOOKUP(A820,'Medical Exam Transform'!$A$2:$A$2336,'Medical Exam Transform'!$D$2:$D$2336)</f>
        <v>Yes</v>
      </c>
      <c r="F820" s="14" t="str">
        <f>_xlfn.XLOOKUP(A820,'Medical Exam Transform'!$A$2:$A$2336,'Medical Exam Transform'!$E$2:$E$2336)</f>
        <v>No</v>
      </c>
      <c r="G820" s="14" t="str">
        <f>_xlfn.XLOOKUP(A820,'Medical Exam Transform'!$A$2:$A$2336,'Medical Exam Transform'!$F$2:$F$2336)</f>
        <v>Yes</v>
      </c>
      <c r="H820" s="14">
        <f>_xlfn.XLOOKUP(A820,'Medical Exam Transform'!$A$2:$A$2336,'Medical Exam Transform'!$G$2:$G$2336)</f>
        <v>1</v>
      </c>
      <c r="I820" s="14" t="str">
        <f>_xlfn.XLOOKUP(A820,'Medical Exam Transform'!$A$2:$A$2336,'Medical Exam Transform'!$H$2:$H$2336)</f>
        <v>No</v>
      </c>
      <c r="J820" s="14" t="str">
        <f>_xlfn.XLOOKUP(A820,'Medical Exam Transform'!$A$2:$A$2336,'Medical Exam Transform'!$I$2:$I$2336)</f>
        <v>Overweight</v>
      </c>
      <c r="K820" s="14" t="str">
        <f>_xlfn.XLOOKUP(A820,'Medical Exam Transform'!$A$2:$A$2336,'Medical Exam Transform'!$J$2:$J$2336)</f>
        <v>Diabetes</v>
      </c>
      <c r="L820" s="60">
        <f>_xlfn.XLOOKUP(A820,'Hospitalisation Transform'!$A$2:$A$2344,'Hospitalisation Transform'!$B$2:$B$2344)</f>
        <v>23239</v>
      </c>
      <c r="M820" s="82">
        <f>_xlfn.XLOOKUP(A820,'Hospitalisation Transform'!$A$2:$A$2344,'Hospitalisation Transform'!$D$2:$D$2344)</f>
        <v>12913.99</v>
      </c>
      <c r="N820" s="14" t="str">
        <f>_xlfn.XLOOKUP(A820,'Hospitalisation Transform'!$A$2:$A$2344,'Hospitalisation Transform'!$E$2:$E$2344)</f>
        <v>tier - 3</v>
      </c>
      <c r="O820" s="14" t="str">
        <f>_xlfn.XLOOKUP(A820,'Hospitalisation Transform'!$A$2:$A$2344,'Hospitalisation Transform'!$F$2:$F$2344)</f>
        <v>tier - 2</v>
      </c>
      <c r="P820" s="14" t="str">
        <f>_xlfn.XLOOKUP(A820,'Hospitalisation Transform'!$A$2:$A$2344,'Hospitalisation Transform'!$G$2:$G$2344)</f>
        <v>R1016</v>
      </c>
      <c r="Q820" s="14">
        <f>_xlfn.XLOOKUP(A820,'Hospitalisation Transform'!$A$2:$A$2344,'Hospitalisation Transform'!$H$2:$H$2344)</f>
        <v>60</v>
      </c>
    </row>
    <row r="821" spans="1:17" ht="15.5" x14ac:dyDescent="0.35">
      <c r="A821" s="59" t="s">
        <v>1552</v>
      </c>
      <c r="B821" s="39" t="str">
        <f>_xlfn.XLOOKUP(A821,'Customer Names Transform'!$A$2:$A$2336,'Customer Names Transform'!$D$2:$D$2336)</f>
        <v>Andy</v>
      </c>
      <c r="C821" s="28">
        <f>_xlfn.XLOOKUP(A821,'Medical Exam Transform'!$A$2:$A$2336,'Medical Exam Transform'!$B$2:$B$2336)</f>
        <v>39.14</v>
      </c>
      <c r="D821" s="14">
        <f>_xlfn.XLOOKUP(A821,'Medical Exam Transform'!$A$2:$A$2336,'Medical Exam Transform'!$C$2:$C$2336)</f>
        <v>4.91</v>
      </c>
      <c r="E821" s="14" t="str">
        <f>_xlfn.XLOOKUP(A821,'Medical Exam Transform'!$A$2:$A$2336,'Medical Exam Transform'!$D$2:$D$2336)</f>
        <v>No</v>
      </c>
      <c r="F821" s="14" t="str">
        <f>_xlfn.XLOOKUP(A821,'Medical Exam Transform'!$A$2:$A$2336,'Medical Exam Transform'!$E$2:$E$2336)</f>
        <v>yes</v>
      </c>
      <c r="G821" s="14" t="str">
        <f>_xlfn.XLOOKUP(A821,'Medical Exam Transform'!$A$2:$A$2336,'Medical Exam Transform'!$F$2:$F$2336)</f>
        <v>No</v>
      </c>
      <c r="H821" s="14">
        <f>_xlfn.XLOOKUP(A821,'Medical Exam Transform'!$A$2:$A$2336,'Medical Exam Transform'!$G$2:$G$2336)</f>
        <v>1</v>
      </c>
      <c r="I821" s="14" t="str">
        <f>_xlfn.XLOOKUP(A821,'Medical Exam Transform'!$A$2:$A$2336,'Medical Exam Transform'!$H$2:$H$2336)</f>
        <v>No</v>
      </c>
      <c r="J821" s="14" t="str">
        <f>_xlfn.XLOOKUP(A821,'Medical Exam Transform'!$A$2:$A$2336,'Medical Exam Transform'!$I$2:$I$2336)</f>
        <v>Obesity</v>
      </c>
      <c r="K821" s="14" t="str">
        <f>_xlfn.XLOOKUP(A821,'Medical Exam Transform'!$A$2:$A$2336,'Medical Exam Transform'!$J$2:$J$2336)</f>
        <v>Prediabetes</v>
      </c>
      <c r="L821" s="60">
        <f>_xlfn.XLOOKUP(A821,'Hospitalisation Transform'!$A$2:$A$2344,'Hospitalisation Transform'!$B$2:$B$2344)</f>
        <v>38177</v>
      </c>
      <c r="M821" s="82">
        <f>_xlfn.XLOOKUP(A821,'Hospitalisation Transform'!$A$2:$A$2344,'Hospitalisation Transform'!$D$2:$D$2344)</f>
        <v>12890.06</v>
      </c>
      <c r="N821" s="14" t="str">
        <f>_xlfn.XLOOKUP(A821,'Hospitalisation Transform'!$A$2:$A$2344,'Hospitalisation Transform'!$E$2:$E$2344)</f>
        <v>tier - 3</v>
      </c>
      <c r="O821" s="14" t="str">
        <f>_xlfn.XLOOKUP(A821,'Hospitalisation Transform'!$A$2:$A$2344,'Hospitalisation Transform'!$F$2:$F$2344)</f>
        <v>tier - 1</v>
      </c>
      <c r="P821" s="14" t="str">
        <f>_xlfn.XLOOKUP(A821,'Hospitalisation Transform'!$A$2:$A$2344,'Hospitalisation Transform'!$G$2:$G$2344)</f>
        <v>R1019</v>
      </c>
      <c r="Q821" s="14">
        <f>_xlfn.XLOOKUP(A821,'Hospitalisation Transform'!$A$2:$A$2344,'Hospitalisation Transform'!$H$2:$H$2344)</f>
        <v>19</v>
      </c>
    </row>
    <row r="822" spans="1:17" ht="15.5" x14ac:dyDescent="0.35">
      <c r="A822" s="59" t="s">
        <v>1551</v>
      </c>
      <c r="B822" s="39" t="str">
        <f>_xlfn.XLOOKUP(A822,'Customer Names Transform'!$A$2:$A$2336,'Customer Names Transform'!$D$2:$D$2336)</f>
        <v>Mary</v>
      </c>
      <c r="C822" s="28">
        <f>_xlfn.XLOOKUP(A822,'Medical Exam Transform'!$A$2:$A$2336,'Medical Exam Transform'!$B$2:$B$2336)</f>
        <v>41.2</v>
      </c>
      <c r="D822" s="14">
        <f>_xlfn.XLOOKUP(A822,'Medical Exam Transform'!$A$2:$A$2336,'Medical Exam Transform'!$C$2:$C$2336)</f>
        <v>4.95</v>
      </c>
      <c r="E822" s="14" t="str">
        <f>_xlfn.XLOOKUP(A822,'Medical Exam Transform'!$A$2:$A$2336,'Medical Exam Transform'!$D$2:$D$2336)</f>
        <v>No</v>
      </c>
      <c r="F822" s="14" t="str">
        <f>_xlfn.XLOOKUP(A822,'Medical Exam Transform'!$A$2:$A$2336,'Medical Exam Transform'!$E$2:$E$2336)</f>
        <v>No</v>
      </c>
      <c r="G822" s="14" t="str">
        <f>_xlfn.XLOOKUP(A822,'Medical Exam Transform'!$A$2:$A$2336,'Medical Exam Transform'!$F$2:$F$2336)</f>
        <v>No</v>
      </c>
      <c r="H822" s="14">
        <f>_xlfn.XLOOKUP(A822,'Medical Exam Transform'!$A$2:$A$2336,'Medical Exam Transform'!$G$2:$G$2336)</f>
        <v>1</v>
      </c>
      <c r="I822" s="14" t="str">
        <f>_xlfn.XLOOKUP(A822,'Medical Exam Transform'!$A$2:$A$2336,'Medical Exam Transform'!$H$2:$H$2336)</f>
        <v>No</v>
      </c>
      <c r="J822" s="14" t="str">
        <f>_xlfn.XLOOKUP(A822,'Medical Exam Transform'!$A$2:$A$2336,'Medical Exam Transform'!$I$2:$I$2336)</f>
        <v>Obesity</v>
      </c>
      <c r="K822" s="14" t="str">
        <f>_xlfn.XLOOKUP(A822,'Medical Exam Transform'!$A$2:$A$2336,'Medical Exam Transform'!$J$2:$J$2336)</f>
        <v>Normal</v>
      </c>
      <c r="L822" s="60">
        <f>_xlfn.XLOOKUP(A822,'Hospitalisation Transform'!$A$2:$A$2344,'Hospitalisation Transform'!$B$2:$B$2344)</f>
        <v>30900</v>
      </c>
      <c r="M822" s="82">
        <f>_xlfn.XLOOKUP(A822,'Hospitalisation Transform'!$A$2:$A$2344,'Hospitalisation Transform'!$D$2:$D$2344)</f>
        <v>12870.31</v>
      </c>
      <c r="N822" s="14" t="str">
        <f>_xlfn.XLOOKUP(A822,'Hospitalisation Transform'!$A$2:$A$2344,'Hospitalisation Transform'!$E$2:$E$2344)</f>
        <v>tier - 3</v>
      </c>
      <c r="O822" s="14" t="str">
        <f>_xlfn.XLOOKUP(A822,'Hospitalisation Transform'!$A$2:$A$2344,'Hospitalisation Transform'!$F$2:$F$2344)</f>
        <v>tier - 3</v>
      </c>
      <c r="P822" s="14" t="str">
        <f>_xlfn.XLOOKUP(A822,'Hospitalisation Transform'!$A$2:$A$2344,'Hospitalisation Transform'!$G$2:$G$2344)</f>
        <v>R1012</v>
      </c>
      <c r="Q822" s="14">
        <f>_xlfn.XLOOKUP(A822,'Hospitalisation Transform'!$A$2:$A$2344,'Hospitalisation Transform'!$H$2:$H$2344)</f>
        <v>39</v>
      </c>
    </row>
    <row r="823" spans="1:17" ht="15.5" x14ac:dyDescent="0.35">
      <c r="A823" s="59" t="s">
        <v>1550</v>
      </c>
      <c r="B823" s="39" t="str">
        <f>_xlfn.XLOOKUP(A823,'Customer Names Transform'!$A$2:$A$2336,'Customer Names Transform'!$D$2:$D$2336)</f>
        <v>Marcus B</v>
      </c>
      <c r="C823" s="28">
        <f>_xlfn.XLOOKUP(A823,'Medical Exam Transform'!$A$2:$A$2336,'Medical Exam Transform'!$B$2:$B$2336)</f>
        <v>28.81</v>
      </c>
      <c r="D823" s="14">
        <f>_xlfn.XLOOKUP(A823,'Medical Exam Transform'!$A$2:$A$2336,'Medical Exam Transform'!$C$2:$C$2336)</f>
        <v>10.8</v>
      </c>
      <c r="E823" s="14" t="str">
        <f>_xlfn.XLOOKUP(A823,'Medical Exam Transform'!$A$2:$A$2336,'Medical Exam Transform'!$D$2:$D$2336)</f>
        <v>Yes</v>
      </c>
      <c r="F823" s="14" t="str">
        <f>_xlfn.XLOOKUP(A823,'Medical Exam Transform'!$A$2:$A$2336,'Medical Exam Transform'!$E$2:$E$2336)</f>
        <v>No</v>
      </c>
      <c r="G823" s="14" t="str">
        <f>_xlfn.XLOOKUP(A823,'Medical Exam Transform'!$A$2:$A$2336,'Medical Exam Transform'!$F$2:$F$2336)</f>
        <v>Yes</v>
      </c>
      <c r="H823" s="14">
        <f>_xlfn.XLOOKUP(A823,'Medical Exam Transform'!$A$2:$A$2336,'Medical Exam Transform'!$G$2:$G$2336)</f>
        <v>1</v>
      </c>
      <c r="I823" s="14" t="str">
        <f>_xlfn.XLOOKUP(A823,'Medical Exam Transform'!$A$2:$A$2336,'Medical Exam Transform'!$H$2:$H$2336)</f>
        <v>No</v>
      </c>
      <c r="J823" s="14" t="str">
        <f>_xlfn.XLOOKUP(A823,'Medical Exam Transform'!$A$2:$A$2336,'Medical Exam Transform'!$I$2:$I$2336)</f>
        <v>Overweight</v>
      </c>
      <c r="K823" s="14" t="str">
        <f>_xlfn.XLOOKUP(A823,'Medical Exam Transform'!$A$2:$A$2336,'Medical Exam Transform'!$J$2:$J$2336)</f>
        <v>Diabetes</v>
      </c>
      <c r="L823" s="60">
        <f>_xlfn.XLOOKUP(A823,'Hospitalisation Transform'!$A$2:$A$2344,'Hospitalisation Transform'!$B$2:$B$2344)</f>
        <v>23281</v>
      </c>
      <c r="M823" s="82">
        <f>_xlfn.XLOOKUP(A823,'Hospitalisation Transform'!$A$2:$A$2344,'Hospitalisation Transform'!$D$2:$D$2344)</f>
        <v>12856.84</v>
      </c>
      <c r="N823" s="14" t="str">
        <f>_xlfn.XLOOKUP(A823,'Hospitalisation Transform'!$A$2:$A$2344,'Hospitalisation Transform'!$E$2:$E$2344)</f>
        <v>tier - 3</v>
      </c>
      <c r="O823" s="14" t="str">
        <f>_xlfn.XLOOKUP(A823,'Hospitalisation Transform'!$A$2:$A$2344,'Hospitalisation Transform'!$F$2:$F$2344)</f>
        <v>tier - 3</v>
      </c>
      <c r="P823" s="14" t="str">
        <f>_xlfn.XLOOKUP(A823,'Hospitalisation Transform'!$A$2:$A$2344,'Hospitalisation Transform'!$G$2:$G$2344)</f>
        <v>R1021</v>
      </c>
      <c r="Q823" s="14">
        <f>_xlfn.XLOOKUP(A823,'Hospitalisation Transform'!$A$2:$A$2344,'Hospitalisation Transform'!$H$2:$H$2344)</f>
        <v>60</v>
      </c>
    </row>
    <row r="824" spans="1:17" ht="15.5" x14ac:dyDescent="0.35">
      <c r="A824" s="59" t="s">
        <v>1549</v>
      </c>
      <c r="B824" s="39" t="str">
        <f>_xlfn.XLOOKUP(A824,'Customer Names Transform'!$A$2:$A$2336,'Customer Names Transform'!$D$2:$D$2336)</f>
        <v>Thomas K.</v>
      </c>
      <c r="C824" s="28">
        <f>_xlfn.XLOOKUP(A824,'Medical Exam Transform'!$A$2:$A$2336,'Medical Exam Transform'!$B$2:$B$2336)</f>
        <v>37.409999999999997</v>
      </c>
      <c r="D824" s="14">
        <f>_xlfn.XLOOKUP(A824,'Medical Exam Transform'!$A$2:$A$2336,'Medical Exam Transform'!$C$2:$C$2336)</f>
        <v>7.21</v>
      </c>
      <c r="E824" s="14" t="str">
        <f>_xlfn.XLOOKUP(A824,'Medical Exam Transform'!$A$2:$A$2336,'Medical Exam Transform'!$D$2:$D$2336)</f>
        <v>No</v>
      </c>
      <c r="F824" s="14" t="str">
        <f>_xlfn.XLOOKUP(A824,'Medical Exam Transform'!$A$2:$A$2336,'Medical Exam Transform'!$E$2:$E$2336)</f>
        <v>No</v>
      </c>
      <c r="G824" s="14" t="str">
        <f>_xlfn.XLOOKUP(A824,'Medical Exam Transform'!$A$2:$A$2336,'Medical Exam Transform'!$F$2:$F$2336)</f>
        <v>No</v>
      </c>
      <c r="H824" s="14">
        <f>_xlfn.XLOOKUP(A824,'Medical Exam Transform'!$A$2:$A$2336,'Medical Exam Transform'!$G$2:$G$2336)</f>
        <v>2</v>
      </c>
      <c r="I824" s="14" t="str">
        <f>_xlfn.XLOOKUP(A824,'Medical Exam Transform'!$A$2:$A$2336,'Medical Exam Transform'!$H$2:$H$2336)</f>
        <v>No</v>
      </c>
      <c r="J824" s="14" t="str">
        <f>_xlfn.XLOOKUP(A824,'Medical Exam Transform'!$A$2:$A$2336,'Medical Exam Transform'!$I$2:$I$2336)</f>
        <v>Obesity</v>
      </c>
      <c r="K824" s="14" t="str">
        <f>_xlfn.XLOOKUP(A824,'Medical Exam Transform'!$A$2:$A$2336,'Medical Exam Transform'!$J$2:$J$2336)</f>
        <v>Diabetes</v>
      </c>
      <c r="L824" s="60">
        <f>_xlfn.XLOOKUP(A824,'Hospitalisation Transform'!$A$2:$A$2344,'Hospitalisation Transform'!$B$2:$B$2344)</f>
        <v>26929</v>
      </c>
      <c r="M824" s="82">
        <f>_xlfn.XLOOKUP(A824,'Hospitalisation Transform'!$A$2:$A$2344,'Hospitalisation Transform'!$D$2:$D$2344)</f>
        <v>12852.37</v>
      </c>
      <c r="N824" s="14" t="str">
        <f>_xlfn.XLOOKUP(A824,'Hospitalisation Transform'!$A$2:$A$2344,'Hospitalisation Transform'!$E$2:$E$2344)</f>
        <v>tier - 3</v>
      </c>
      <c r="O824" s="14" t="str">
        <f>_xlfn.XLOOKUP(A824,'Hospitalisation Transform'!$A$2:$A$2344,'Hospitalisation Transform'!$F$2:$F$2344)</f>
        <v>tier - 1</v>
      </c>
      <c r="P824" s="14" t="str">
        <f>_xlfn.XLOOKUP(A824,'Hospitalisation Transform'!$A$2:$A$2344,'Hospitalisation Transform'!$G$2:$G$2344)</f>
        <v>R1012</v>
      </c>
      <c r="Q824" s="14">
        <f>_xlfn.XLOOKUP(A824,'Hospitalisation Transform'!$A$2:$A$2344,'Hospitalisation Transform'!$H$2:$H$2344)</f>
        <v>50</v>
      </c>
    </row>
    <row r="825" spans="1:17" ht="15.5" x14ac:dyDescent="0.35">
      <c r="A825" s="59" t="s">
        <v>1548</v>
      </c>
      <c r="B825" s="39" t="str">
        <f>_xlfn.XLOOKUP(A825,'Customer Names Transform'!$A$2:$A$2336,'Customer Names Transform'!$D$2:$D$2336)</f>
        <v>Robert</v>
      </c>
      <c r="C825" s="28">
        <f>_xlfn.XLOOKUP(A825,'Medical Exam Transform'!$A$2:$A$2336,'Medical Exam Transform'!$B$2:$B$2336)</f>
        <v>52.54</v>
      </c>
      <c r="D825" s="14">
        <f>_xlfn.XLOOKUP(A825,'Medical Exam Transform'!$A$2:$A$2336,'Medical Exam Transform'!$C$2:$C$2336)</f>
        <v>5.12</v>
      </c>
      <c r="E825" s="14" t="str">
        <f>_xlfn.XLOOKUP(A825,'Medical Exam Transform'!$A$2:$A$2336,'Medical Exam Transform'!$D$2:$D$2336)</f>
        <v>No</v>
      </c>
      <c r="F825" s="14" t="str">
        <f>_xlfn.XLOOKUP(A825,'Medical Exam Transform'!$A$2:$A$2336,'Medical Exam Transform'!$E$2:$E$2336)</f>
        <v>No</v>
      </c>
      <c r="G825" s="14" t="str">
        <f>_xlfn.XLOOKUP(A825,'Medical Exam Transform'!$A$2:$A$2336,'Medical Exam Transform'!$F$2:$F$2336)</f>
        <v>Yes</v>
      </c>
      <c r="H825" s="14">
        <f>_xlfn.XLOOKUP(A825,'Medical Exam Transform'!$A$2:$A$2336,'Medical Exam Transform'!$G$2:$G$2336)</f>
        <v>1</v>
      </c>
      <c r="I825" s="14" t="str">
        <f>_xlfn.XLOOKUP(A825,'Medical Exam Transform'!$A$2:$A$2336,'Medical Exam Transform'!$H$2:$H$2336)</f>
        <v>No</v>
      </c>
      <c r="J825" s="14" t="str">
        <f>_xlfn.XLOOKUP(A825,'Medical Exam Transform'!$A$2:$A$2336,'Medical Exam Transform'!$I$2:$I$2336)</f>
        <v>Obesity</v>
      </c>
      <c r="K825" s="14" t="str">
        <f>_xlfn.XLOOKUP(A825,'Medical Exam Transform'!$A$2:$A$2336,'Medical Exam Transform'!$J$2:$J$2336)</f>
        <v>Normal</v>
      </c>
      <c r="L825" s="60">
        <f>_xlfn.XLOOKUP(A825,'Hospitalisation Transform'!$A$2:$A$2344,'Hospitalisation Transform'!$B$2:$B$2344)</f>
        <v>34239</v>
      </c>
      <c r="M825" s="82">
        <f>_xlfn.XLOOKUP(A825,'Hospitalisation Transform'!$A$2:$A$2344,'Hospitalisation Transform'!$D$2:$D$2344)</f>
        <v>12847.24</v>
      </c>
      <c r="N825" s="14" t="str">
        <f>_xlfn.XLOOKUP(A825,'Hospitalisation Transform'!$A$2:$A$2344,'Hospitalisation Transform'!$E$2:$E$2344)</f>
        <v>tier - 3</v>
      </c>
      <c r="O825" s="14" t="str">
        <f>_xlfn.XLOOKUP(A825,'Hospitalisation Transform'!$A$2:$A$2344,'Hospitalisation Transform'!$F$2:$F$2344)</f>
        <v>tier - 2</v>
      </c>
      <c r="P825" s="14" t="str">
        <f>_xlfn.XLOOKUP(A825,'Hospitalisation Transform'!$A$2:$A$2344,'Hospitalisation Transform'!$G$2:$G$2344)</f>
        <v>R1012</v>
      </c>
      <c r="Q825" s="14">
        <f>_xlfn.XLOOKUP(A825,'Hospitalisation Transform'!$A$2:$A$2344,'Hospitalisation Transform'!$H$2:$H$2344)</f>
        <v>30</v>
      </c>
    </row>
    <row r="826" spans="1:17" ht="15.5" x14ac:dyDescent="0.35">
      <c r="A826" s="59" t="s">
        <v>1547</v>
      </c>
      <c r="B826" s="39" t="str">
        <f>_xlfn.XLOOKUP(A826,'Customer Names Transform'!$A$2:$A$2336,'Customer Names Transform'!$D$2:$D$2336)</f>
        <v>Geoff</v>
      </c>
      <c r="C826" s="28">
        <f>_xlfn.XLOOKUP(A826,'Medical Exam Transform'!$A$2:$A$2336,'Medical Exam Transform'!$B$2:$B$2336)</f>
        <v>17.29</v>
      </c>
      <c r="D826" s="14">
        <f>_xlfn.XLOOKUP(A826,'Medical Exam Transform'!$A$2:$A$2336,'Medical Exam Transform'!$C$2:$C$2336)</f>
        <v>4.62</v>
      </c>
      <c r="E826" s="14" t="str">
        <f>_xlfn.XLOOKUP(A826,'Medical Exam Transform'!$A$2:$A$2336,'Medical Exam Transform'!$D$2:$D$2336)</f>
        <v>No</v>
      </c>
      <c r="F826" s="14" t="str">
        <f>_xlfn.XLOOKUP(A826,'Medical Exam Transform'!$A$2:$A$2336,'Medical Exam Transform'!$E$2:$E$2336)</f>
        <v>yes</v>
      </c>
      <c r="G826" s="14" t="str">
        <f>_xlfn.XLOOKUP(A826,'Medical Exam Transform'!$A$2:$A$2336,'Medical Exam Transform'!$F$2:$F$2336)</f>
        <v>No</v>
      </c>
      <c r="H826" s="14">
        <f>_xlfn.XLOOKUP(A826,'Medical Exam Transform'!$A$2:$A$2336,'Medical Exam Transform'!$G$2:$G$2336)</f>
        <v>1</v>
      </c>
      <c r="I826" s="14" t="str">
        <f>_xlfn.XLOOKUP(A826,'Medical Exam Transform'!$A$2:$A$2336,'Medical Exam Transform'!$H$2:$H$2336)</f>
        <v>Yes</v>
      </c>
      <c r="J826" s="14" t="str">
        <f>_xlfn.XLOOKUP(A826,'Medical Exam Transform'!$A$2:$A$2336,'Medical Exam Transform'!$I$2:$I$2336)</f>
        <v>Underweight</v>
      </c>
      <c r="K826" s="14" t="str">
        <f>_xlfn.XLOOKUP(A826,'Medical Exam Transform'!$A$2:$A$2336,'Medical Exam Transform'!$J$2:$J$2336)</f>
        <v>Prediabetes</v>
      </c>
      <c r="L826" s="60">
        <f>_xlfn.XLOOKUP(A826,'Hospitalisation Transform'!$A$2:$A$2344,'Hospitalisation Transform'!$B$2:$B$2344)</f>
        <v>38300</v>
      </c>
      <c r="M826" s="82">
        <f>_xlfn.XLOOKUP(A826,'Hospitalisation Transform'!$A$2:$A$2344,'Hospitalisation Transform'!$D$2:$D$2344)</f>
        <v>12829.46</v>
      </c>
      <c r="N826" s="14" t="str">
        <f>_xlfn.XLOOKUP(A826,'Hospitalisation Transform'!$A$2:$A$2344,'Hospitalisation Transform'!$E$2:$E$2344)</f>
        <v>tier - 3</v>
      </c>
      <c r="O826" s="14" t="str">
        <f>_xlfn.XLOOKUP(A826,'Hospitalisation Transform'!$A$2:$A$2344,'Hospitalisation Transform'!$F$2:$F$2344)</f>
        <v>tier - 3</v>
      </c>
      <c r="P826" s="14" t="str">
        <f>_xlfn.XLOOKUP(A826,'Hospitalisation Transform'!$A$2:$A$2344,'Hospitalisation Transform'!$G$2:$G$2344)</f>
        <v>R1016</v>
      </c>
      <c r="Q826" s="14">
        <f>_xlfn.XLOOKUP(A826,'Hospitalisation Transform'!$A$2:$A$2344,'Hospitalisation Transform'!$H$2:$H$2344)</f>
        <v>19</v>
      </c>
    </row>
    <row r="827" spans="1:17" ht="15.5" x14ac:dyDescent="0.35">
      <c r="A827" s="59" t="s">
        <v>1546</v>
      </c>
      <c r="B827" s="39" t="str">
        <f>_xlfn.XLOOKUP(A827,'Customer Names Transform'!$A$2:$A$2336,'Customer Names Transform'!$D$2:$D$2336)</f>
        <v>Chris J.</v>
      </c>
      <c r="C827" s="28">
        <f>_xlfn.XLOOKUP(A827,'Medical Exam Transform'!$A$2:$A$2336,'Medical Exam Transform'!$B$2:$B$2336)</f>
        <v>31.74</v>
      </c>
      <c r="D827" s="14">
        <f>_xlfn.XLOOKUP(A827,'Medical Exam Transform'!$A$2:$A$2336,'Medical Exam Transform'!$C$2:$C$2336)</f>
        <v>7.68</v>
      </c>
      <c r="E827" s="14" t="str">
        <f>_xlfn.XLOOKUP(A827,'Medical Exam Transform'!$A$2:$A$2336,'Medical Exam Transform'!$D$2:$D$2336)</f>
        <v>Yes</v>
      </c>
      <c r="F827" s="14" t="str">
        <f>_xlfn.XLOOKUP(A827,'Medical Exam Transform'!$A$2:$A$2336,'Medical Exam Transform'!$E$2:$E$2336)</f>
        <v>No</v>
      </c>
      <c r="G827" s="14" t="str">
        <f>_xlfn.XLOOKUP(A827,'Medical Exam Transform'!$A$2:$A$2336,'Medical Exam Transform'!$F$2:$F$2336)</f>
        <v>No</v>
      </c>
      <c r="H827" s="14">
        <f>_xlfn.XLOOKUP(A827,'Medical Exam Transform'!$A$2:$A$2336,'Medical Exam Transform'!$G$2:$G$2336)</f>
        <v>0</v>
      </c>
      <c r="I827" s="14" t="str">
        <f>_xlfn.XLOOKUP(A827,'Medical Exam Transform'!$A$2:$A$2336,'Medical Exam Transform'!$H$2:$H$2336)</f>
        <v>No</v>
      </c>
      <c r="J827" s="14" t="str">
        <f>_xlfn.XLOOKUP(A827,'Medical Exam Transform'!$A$2:$A$2336,'Medical Exam Transform'!$I$2:$I$2336)</f>
        <v>Obesity</v>
      </c>
      <c r="K827" s="14" t="str">
        <f>_xlfn.XLOOKUP(A827,'Medical Exam Transform'!$A$2:$A$2336,'Medical Exam Transform'!$J$2:$J$2336)</f>
        <v>Diabetes</v>
      </c>
      <c r="L827" s="60">
        <f>_xlfn.XLOOKUP(A827,'Hospitalisation Transform'!$A$2:$A$2344,'Hospitalisation Transform'!$B$2:$B$2344)</f>
        <v>24740</v>
      </c>
      <c r="M827" s="82">
        <f>_xlfn.XLOOKUP(A827,'Hospitalisation Transform'!$A$2:$A$2344,'Hospitalisation Transform'!$D$2:$D$2344)</f>
        <v>12823.25</v>
      </c>
      <c r="N827" s="14" t="str">
        <f>_xlfn.XLOOKUP(A827,'Hospitalisation Transform'!$A$2:$A$2344,'Hospitalisation Transform'!$E$2:$E$2344)</f>
        <v>tier - 3</v>
      </c>
      <c r="O827" s="14" t="str">
        <f>_xlfn.XLOOKUP(A827,'Hospitalisation Transform'!$A$2:$A$2344,'Hospitalisation Transform'!$F$2:$F$2344)</f>
        <v>tier - 3</v>
      </c>
      <c r="P827" s="14" t="str">
        <f>_xlfn.XLOOKUP(A827,'Hospitalisation Transform'!$A$2:$A$2344,'Hospitalisation Transform'!$G$2:$G$2344)</f>
        <v>R1021</v>
      </c>
      <c r="Q827" s="14">
        <f>_xlfn.XLOOKUP(A827,'Hospitalisation Transform'!$A$2:$A$2344,'Hospitalisation Transform'!$H$2:$H$2344)</f>
        <v>56</v>
      </c>
    </row>
    <row r="828" spans="1:17" ht="15.5" x14ac:dyDescent="0.35">
      <c r="A828" s="59" t="s">
        <v>1545</v>
      </c>
      <c r="B828" s="39" t="str">
        <f>_xlfn.XLOOKUP(A828,'Customer Names Transform'!$A$2:$A$2336,'Customer Names Transform'!$D$2:$D$2336)</f>
        <v>Kate A.</v>
      </c>
      <c r="C828" s="28">
        <f>_xlfn.XLOOKUP(A828,'Medical Exam Transform'!$A$2:$A$2336,'Medical Exam Transform'!$B$2:$B$2336)</f>
        <v>26.504999999999999</v>
      </c>
      <c r="D828" s="14">
        <f>_xlfn.XLOOKUP(A828,'Medical Exam Transform'!$A$2:$A$2336,'Medical Exam Transform'!$C$2:$C$2336)</f>
        <v>6.79</v>
      </c>
      <c r="E828" s="14" t="str">
        <f>_xlfn.XLOOKUP(A828,'Medical Exam Transform'!$A$2:$A$2336,'Medical Exam Transform'!$D$2:$D$2336)</f>
        <v>Yes</v>
      </c>
      <c r="F828" s="14" t="str">
        <f>_xlfn.XLOOKUP(A828,'Medical Exam Transform'!$A$2:$A$2336,'Medical Exam Transform'!$E$2:$E$2336)</f>
        <v>No</v>
      </c>
      <c r="G828" s="14" t="str">
        <f>_xlfn.XLOOKUP(A828,'Medical Exam Transform'!$A$2:$A$2336,'Medical Exam Transform'!$F$2:$F$2336)</f>
        <v>Yes</v>
      </c>
      <c r="H828" s="14">
        <f>_xlfn.XLOOKUP(A828,'Medical Exam Transform'!$A$2:$A$2336,'Medical Exam Transform'!$G$2:$G$2336)</f>
        <v>1</v>
      </c>
      <c r="I828" s="14" t="str">
        <f>_xlfn.XLOOKUP(A828,'Medical Exam Transform'!$A$2:$A$2336,'Medical Exam Transform'!$H$2:$H$2336)</f>
        <v>No</v>
      </c>
      <c r="J828" s="14" t="str">
        <f>_xlfn.XLOOKUP(A828,'Medical Exam Transform'!$A$2:$A$2336,'Medical Exam Transform'!$I$2:$I$2336)</f>
        <v>Overweight</v>
      </c>
      <c r="K828" s="14" t="str">
        <f>_xlfn.XLOOKUP(A828,'Medical Exam Transform'!$A$2:$A$2336,'Medical Exam Transform'!$J$2:$J$2336)</f>
        <v>Diabetes</v>
      </c>
      <c r="L828" s="60">
        <f>_xlfn.XLOOKUP(A828,'Hospitalisation Transform'!$A$2:$A$2344,'Hospitalisation Transform'!$B$2:$B$2344)</f>
        <v>23212</v>
      </c>
      <c r="M828" s="82">
        <f>_xlfn.XLOOKUP(A828,'Hospitalisation Transform'!$A$2:$A$2344,'Hospitalisation Transform'!$D$2:$D$2344)</f>
        <v>12815.44</v>
      </c>
      <c r="N828" s="14" t="str">
        <f>_xlfn.XLOOKUP(A828,'Hospitalisation Transform'!$A$2:$A$2344,'Hospitalisation Transform'!$E$2:$E$2344)</f>
        <v>tier - 3</v>
      </c>
      <c r="O828" s="14" t="str">
        <f>_xlfn.XLOOKUP(A828,'Hospitalisation Transform'!$A$2:$A$2344,'Hospitalisation Transform'!$F$2:$F$2344)</f>
        <v>tier - 3</v>
      </c>
      <c r="P828" s="14" t="str">
        <f>_xlfn.XLOOKUP(A828,'Hospitalisation Transform'!$A$2:$A$2344,'Hospitalisation Transform'!$G$2:$G$2344)</f>
        <v>R1024</v>
      </c>
      <c r="Q828" s="14">
        <f>_xlfn.XLOOKUP(A828,'Hospitalisation Transform'!$A$2:$A$2344,'Hospitalisation Transform'!$H$2:$H$2344)</f>
        <v>60</v>
      </c>
    </row>
    <row r="829" spans="1:17" ht="15.5" x14ac:dyDescent="0.35">
      <c r="A829" s="59" t="s">
        <v>1544</v>
      </c>
      <c r="B829" s="39" t="str">
        <f>_xlfn.XLOOKUP(A829,'Customer Names Transform'!$A$2:$A$2336,'Customer Names Transform'!$D$2:$D$2336)</f>
        <v>Kelli</v>
      </c>
      <c r="C829" s="28">
        <f>_xlfn.XLOOKUP(A829,'Medical Exam Transform'!$A$2:$A$2336,'Medical Exam Transform'!$B$2:$B$2336)</f>
        <v>36.479999999999997</v>
      </c>
      <c r="D829" s="14">
        <f>_xlfn.XLOOKUP(A829,'Medical Exam Transform'!$A$2:$A$2336,'Medical Exam Transform'!$C$2:$C$2336)</f>
        <v>11.09</v>
      </c>
      <c r="E829" s="14" t="str">
        <f>_xlfn.XLOOKUP(A829,'Medical Exam Transform'!$A$2:$A$2336,'Medical Exam Transform'!$D$2:$D$2336)</f>
        <v>No</v>
      </c>
      <c r="F829" s="14" t="str">
        <f>_xlfn.XLOOKUP(A829,'Medical Exam Transform'!$A$2:$A$2336,'Medical Exam Transform'!$E$2:$E$2336)</f>
        <v>No</v>
      </c>
      <c r="G829" s="14" t="str">
        <f>_xlfn.XLOOKUP(A829,'Medical Exam Transform'!$A$2:$A$2336,'Medical Exam Transform'!$F$2:$F$2336)</f>
        <v>No</v>
      </c>
      <c r="H829" s="14">
        <f>_xlfn.XLOOKUP(A829,'Medical Exam Transform'!$A$2:$A$2336,'Medical Exam Transform'!$G$2:$G$2336)</f>
        <v>0</v>
      </c>
      <c r="I829" s="14" t="str">
        <f>_xlfn.XLOOKUP(A829,'Medical Exam Transform'!$A$2:$A$2336,'Medical Exam Transform'!$H$2:$H$2336)</f>
        <v>No</v>
      </c>
      <c r="J829" s="14" t="str">
        <f>_xlfn.XLOOKUP(A829,'Medical Exam Transform'!$A$2:$A$2336,'Medical Exam Transform'!$I$2:$I$2336)</f>
        <v>Obesity</v>
      </c>
      <c r="K829" s="14" t="str">
        <f>_xlfn.XLOOKUP(A829,'Medical Exam Transform'!$A$2:$A$2336,'Medical Exam Transform'!$J$2:$J$2336)</f>
        <v>Normal</v>
      </c>
      <c r="L829" s="60">
        <f>_xlfn.XLOOKUP(A829,'Hospitalisation Transform'!$A$2:$A$2344,'Hospitalisation Transform'!$B$2:$B$2344)</f>
        <v>28695</v>
      </c>
      <c r="M829" s="82">
        <f>_xlfn.XLOOKUP(A829,'Hospitalisation Transform'!$A$2:$A$2344,'Hospitalisation Transform'!$D$2:$D$2344)</f>
        <v>12797.21</v>
      </c>
      <c r="N829" s="14" t="str">
        <f>_xlfn.XLOOKUP(A829,'Hospitalisation Transform'!$A$2:$A$2344,'Hospitalisation Transform'!$E$2:$E$2344)</f>
        <v>tier - 3</v>
      </c>
      <c r="O829" s="14" t="str">
        <f>_xlfn.XLOOKUP(A829,'Hospitalisation Transform'!$A$2:$A$2344,'Hospitalisation Transform'!$F$2:$F$2344)</f>
        <v>tier - 1</v>
      </c>
      <c r="P829" s="14" t="str">
        <f>_xlfn.XLOOKUP(A829,'Hospitalisation Transform'!$A$2:$A$2344,'Hospitalisation Transform'!$G$2:$G$2344)</f>
        <v>R1024</v>
      </c>
      <c r="Q829" s="14">
        <f>_xlfn.XLOOKUP(A829,'Hospitalisation Transform'!$A$2:$A$2344,'Hospitalisation Transform'!$H$2:$H$2344)</f>
        <v>45</v>
      </c>
    </row>
    <row r="830" spans="1:17" ht="15.5" x14ac:dyDescent="0.35">
      <c r="A830" s="59" t="s">
        <v>1543</v>
      </c>
      <c r="B830" s="39" t="str">
        <f>_xlfn.XLOOKUP(A830,'Customer Names Transform'!$A$2:$A$2336,'Customer Names Transform'!$D$2:$D$2336)</f>
        <v>Maggie M</v>
      </c>
      <c r="C830" s="28">
        <f>_xlfn.XLOOKUP(A830,'Medical Exam Transform'!$A$2:$A$2336,'Medical Exam Transform'!$B$2:$B$2336)</f>
        <v>39.159999999999997</v>
      </c>
      <c r="D830" s="14">
        <f>_xlfn.XLOOKUP(A830,'Medical Exam Transform'!$A$2:$A$2336,'Medical Exam Transform'!$C$2:$C$2336)</f>
        <v>5.24</v>
      </c>
      <c r="E830" s="14" t="str">
        <f>_xlfn.XLOOKUP(A830,'Medical Exam Transform'!$A$2:$A$2336,'Medical Exam Transform'!$D$2:$D$2336)</f>
        <v>Yes</v>
      </c>
      <c r="F830" s="14" t="str">
        <f>_xlfn.XLOOKUP(A830,'Medical Exam Transform'!$A$2:$A$2336,'Medical Exam Transform'!$E$2:$E$2336)</f>
        <v>No</v>
      </c>
      <c r="G830" s="14" t="str">
        <f>_xlfn.XLOOKUP(A830,'Medical Exam Transform'!$A$2:$A$2336,'Medical Exam Transform'!$F$2:$F$2336)</f>
        <v>Yes</v>
      </c>
      <c r="H830" s="14">
        <f>_xlfn.XLOOKUP(A830,'Medical Exam Transform'!$A$2:$A$2336,'Medical Exam Transform'!$G$2:$G$2336)</f>
        <v>1</v>
      </c>
      <c r="I830" s="14" t="str">
        <f>_xlfn.XLOOKUP(A830,'Medical Exam Transform'!$A$2:$A$2336,'Medical Exam Transform'!$H$2:$H$2336)</f>
        <v>No</v>
      </c>
      <c r="J830" s="14" t="str">
        <f>_xlfn.XLOOKUP(A830,'Medical Exam Transform'!$A$2:$A$2336,'Medical Exam Transform'!$I$2:$I$2336)</f>
        <v>Obesity</v>
      </c>
      <c r="K830" s="14" t="str">
        <f>_xlfn.XLOOKUP(A830,'Medical Exam Transform'!$A$2:$A$2336,'Medical Exam Transform'!$J$2:$J$2336)</f>
        <v>Prediabetes</v>
      </c>
      <c r="L830" s="60">
        <f>_xlfn.XLOOKUP(A830,'Hospitalisation Transform'!$A$2:$A$2344,'Hospitalisation Transform'!$B$2:$B$2344)</f>
        <v>30618</v>
      </c>
      <c r="M830" s="82">
        <f>_xlfn.XLOOKUP(A830,'Hospitalisation Transform'!$A$2:$A$2344,'Hospitalisation Transform'!$D$2:$D$2344)</f>
        <v>12788.18</v>
      </c>
      <c r="N830" s="14" t="str">
        <f>_xlfn.XLOOKUP(A830,'Hospitalisation Transform'!$A$2:$A$2344,'Hospitalisation Transform'!$E$2:$E$2344)</f>
        <v>tier - 3</v>
      </c>
      <c r="O830" s="14" t="str">
        <f>_xlfn.XLOOKUP(A830,'Hospitalisation Transform'!$A$2:$A$2344,'Hospitalisation Transform'!$F$2:$F$2344)</f>
        <v>tier - 1</v>
      </c>
      <c r="P830" s="14" t="str">
        <f>_xlfn.XLOOKUP(A830,'Hospitalisation Transform'!$A$2:$A$2344,'Hospitalisation Transform'!$G$2:$G$2344)</f>
        <v>R1026</v>
      </c>
      <c r="Q830" s="14">
        <f>_xlfn.XLOOKUP(A830,'Hospitalisation Transform'!$A$2:$A$2344,'Hospitalisation Transform'!$H$2:$H$2344)</f>
        <v>40</v>
      </c>
    </row>
    <row r="831" spans="1:17" ht="15.5" x14ac:dyDescent="0.35">
      <c r="A831" s="59" t="s">
        <v>1542</v>
      </c>
      <c r="B831" s="39" t="str">
        <f>_xlfn.XLOOKUP(A831,'Customer Names Transform'!$A$2:$A$2336,'Customer Names Transform'!$D$2:$D$2336)</f>
        <v>Michelle L.</v>
      </c>
      <c r="C831" s="28">
        <f>_xlfn.XLOOKUP(A831,'Medical Exam Transform'!$A$2:$A$2336,'Medical Exam Transform'!$B$2:$B$2336)</f>
        <v>28.22</v>
      </c>
      <c r="D831" s="14">
        <f>_xlfn.XLOOKUP(A831,'Medical Exam Transform'!$A$2:$A$2336,'Medical Exam Transform'!$C$2:$C$2336)</f>
        <v>7.51</v>
      </c>
      <c r="E831" s="14" t="str">
        <f>_xlfn.XLOOKUP(A831,'Medical Exam Transform'!$A$2:$A$2336,'Medical Exam Transform'!$D$2:$D$2336)</f>
        <v>Yes</v>
      </c>
      <c r="F831" s="14" t="str">
        <f>_xlfn.XLOOKUP(A831,'Medical Exam Transform'!$A$2:$A$2336,'Medical Exam Transform'!$E$2:$E$2336)</f>
        <v>No</v>
      </c>
      <c r="G831" s="14" t="str">
        <f>_xlfn.XLOOKUP(A831,'Medical Exam Transform'!$A$2:$A$2336,'Medical Exam Transform'!$F$2:$F$2336)</f>
        <v>Yes</v>
      </c>
      <c r="H831" s="14">
        <f>_xlfn.XLOOKUP(A831,'Medical Exam Transform'!$A$2:$A$2336,'Medical Exam Transform'!$G$2:$G$2336)</f>
        <v>1</v>
      </c>
      <c r="I831" s="14" t="str">
        <f>_xlfn.XLOOKUP(A831,'Medical Exam Transform'!$A$2:$A$2336,'Medical Exam Transform'!$H$2:$H$2336)</f>
        <v>No</v>
      </c>
      <c r="J831" s="14" t="str">
        <f>_xlfn.XLOOKUP(A831,'Medical Exam Transform'!$A$2:$A$2336,'Medical Exam Transform'!$I$2:$I$2336)</f>
        <v>Overweight</v>
      </c>
      <c r="K831" s="14" t="str">
        <f>_xlfn.XLOOKUP(A831,'Medical Exam Transform'!$A$2:$A$2336,'Medical Exam Transform'!$J$2:$J$2336)</f>
        <v>Diabetes</v>
      </c>
      <c r="L831" s="60">
        <f>_xlfn.XLOOKUP(A831,'Hospitalisation Transform'!$A$2:$A$2344,'Hospitalisation Transform'!$B$2:$B$2344)</f>
        <v>23350</v>
      </c>
      <c r="M831" s="82">
        <f>_xlfn.XLOOKUP(A831,'Hospitalisation Transform'!$A$2:$A$2344,'Hospitalisation Transform'!$D$2:$D$2344)</f>
        <v>12788.03</v>
      </c>
      <c r="N831" s="14" t="str">
        <f>_xlfn.XLOOKUP(A831,'Hospitalisation Transform'!$A$2:$A$2344,'Hospitalisation Transform'!$E$2:$E$2344)</f>
        <v>tier - 3</v>
      </c>
      <c r="O831" s="14" t="str">
        <f>_xlfn.XLOOKUP(A831,'Hospitalisation Transform'!$A$2:$A$2344,'Hospitalisation Transform'!$F$2:$F$2344)</f>
        <v>tier - 3</v>
      </c>
      <c r="P831" s="14" t="str">
        <f>_xlfn.XLOOKUP(A831,'Hospitalisation Transform'!$A$2:$A$2344,'Hospitalisation Transform'!$G$2:$G$2344)</f>
        <v>R1025</v>
      </c>
      <c r="Q831" s="14">
        <f>_xlfn.XLOOKUP(A831,'Hospitalisation Transform'!$A$2:$A$2344,'Hospitalisation Transform'!$H$2:$H$2344)</f>
        <v>60</v>
      </c>
    </row>
    <row r="832" spans="1:17" ht="15.5" x14ac:dyDescent="0.35">
      <c r="A832" s="59" t="s">
        <v>1541</v>
      </c>
      <c r="B832" s="39" t="str">
        <f>_xlfn.XLOOKUP(A832,'Customer Names Transform'!$A$2:$A$2336,'Customer Names Transform'!$D$2:$D$2336)</f>
        <v>Ashley K</v>
      </c>
      <c r="C832" s="28">
        <f>_xlfn.XLOOKUP(A832,'Medical Exam Transform'!$A$2:$A$2336,'Medical Exam Transform'!$B$2:$B$2336)</f>
        <v>35</v>
      </c>
      <c r="D832" s="14">
        <f>_xlfn.XLOOKUP(A832,'Medical Exam Transform'!$A$2:$A$2336,'Medical Exam Transform'!$C$2:$C$2336)</f>
        <v>4.13</v>
      </c>
      <c r="E832" s="14" t="str">
        <f>_xlfn.XLOOKUP(A832,'Medical Exam Transform'!$A$2:$A$2336,'Medical Exam Transform'!$D$2:$D$2336)</f>
        <v>No</v>
      </c>
      <c r="F832" s="14" t="str">
        <f>_xlfn.XLOOKUP(A832,'Medical Exam Transform'!$A$2:$A$2336,'Medical Exam Transform'!$E$2:$E$2336)</f>
        <v>No</v>
      </c>
      <c r="G832" s="14" t="str">
        <f>_xlfn.XLOOKUP(A832,'Medical Exam Transform'!$A$2:$A$2336,'Medical Exam Transform'!$F$2:$F$2336)</f>
        <v>No</v>
      </c>
      <c r="H832" s="14">
        <f>_xlfn.XLOOKUP(A832,'Medical Exam Transform'!$A$2:$A$2336,'Medical Exam Transform'!$G$2:$G$2336)</f>
        <v>2</v>
      </c>
      <c r="I832" s="14" t="str">
        <f>_xlfn.XLOOKUP(A832,'Medical Exam Transform'!$A$2:$A$2336,'Medical Exam Transform'!$H$2:$H$2336)</f>
        <v>No</v>
      </c>
      <c r="J832" s="14" t="str">
        <f>_xlfn.XLOOKUP(A832,'Medical Exam Transform'!$A$2:$A$2336,'Medical Exam Transform'!$I$2:$I$2336)</f>
        <v>Obesity</v>
      </c>
      <c r="K832" s="14" t="str">
        <f>_xlfn.XLOOKUP(A832,'Medical Exam Transform'!$A$2:$A$2336,'Medical Exam Transform'!$J$2:$J$2336)</f>
        <v>Prediabetes</v>
      </c>
      <c r="L832" s="60">
        <f>_xlfn.XLOOKUP(A832,'Hospitalisation Transform'!$A$2:$A$2344,'Hospitalisation Transform'!$B$2:$B$2344)</f>
        <v>26579</v>
      </c>
      <c r="M832" s="82">
        <f>_xlfn.XLOOKUP(A832,'Hospitalisation Transform'!$A$2:$A$2344,'Hospitalisation Transform'!$D$2:$D$2344)</f>
        <v>12776.05</v>
      </c>
      <c r="N832" s="14" t="str">
        <f>_xlfn.XLOOKUP(A832,'Hospitalisation Transform'!$A$2:$A$2344,'Hospitalisation Transform'!$E$2:$E$2344)</f>
        <v>tier - 3</v>
      </c>
      <c r="O832" s="14" t="str">
        <f>_xlfn.XLOOKUP(A832,'Hospitalisation Transform'!$A$2:$A$2344,'Hospitalisation Transform'!$F$2:$F$2344)</f>
        <v>tier - 3</v>
      </c>
      <c r="P832" s="14" t="str">
        <f>_xlfn.XLOOKUP(A832,'Hospitalisation Transform'!$A$2:$A$2344,'Hospitalisation Transform'!$G$2:$G$2344)</f>
        <v>R1026</v>
      </c>
      <c r="Q832" s="14">
        <f>_xlfn.XLOOKUP(A832,'Hospitalisation Transform'!$A$2:$A$2344,'Hospitalisation Transform'!$H$2:$H$2344)</f>
        <v>51</v>
      </c>
    </row>
    <row r="833" spans="1:17" ht="15.5" x14ac:dyDescent="0.35">
      <c r="A833" s="59" t="s">
        <v>1540</v>
      </c>
      <c r="B833" s="39" t="str">
        <f>_xlfn.XLOOKUP(A833,'Customer Names Transform'!$A$2:$A$2336,'Customer Names Transform'!$D$2:$D$2336)</f>
        <v>Michael</v>
      </c>
      <c r="C833" s="28">
        <f>_xlfn.XLOOKUP(A833,'Medical Exam Transform'!$A$2:$A$2336,'Medical Exam Transform'!$B$2:$B$2336)</f>
        <v>36.24</v>
      </c>
      <c r="D833" s="14">
        <f>_xlfn.XLOOKUP(A833,'Medical Exam Transform'!$A$2:$A$2336,'Medical Exam Transform'!$C$2:$C$2336)</f>
        <v>8.3800000000000008</v>
      </c>
      <c r="E833" s="14" t="str">
        <f>_xlfn.XLOOKUP(A833,'Medical Exam Transform'!$A$2:$A$2336,'Medical Exam Transform'!$D$2:$D$2336)</f>
        <v>Yes</v>
      </c>
      <c r="F833" s="14" t="str">
        <f>_xlfn.XLOOKUP(A833,'Medical Exam Transform'!$A$2:$A$2336,'Medical Exam Transform'!$E$2:$E$2336)</f>
        <v>No</v>
      </c>
      <c r="G833" s="14" t="str">
        <f>_xlfn.XLOOKUP(A833,'Medical Exam Transform'!$A$2:$A$2336,'Medical Exam Transform'!$F$2:$F$2336)</f>
        <v>No</v>
      </c>
      <c r="H833" s="14">
        <f>_xlfn.XLOOKUP(A833,'Medical Exam Transform'!$A$2:$A$2336,'Medical Exam Transform'!$G$2:$G$2336)</f>
        <v>1</v>
      </c>
      <c r="I833" s="14" t="str">
        <f>_xlfn.XLOOKUP(A833,'Medical Exam Transform'!$A$2:$A$2336,'Medical Exam Transform'!$H$2:$H$2336)</f>
        <v>No</v>
      </c>
      <c r="J833" s="14" t="str">
        <f>_xlfn.XLOOKUP(A833,'Medical Exam Transform'!$A$2:$A$2336,'Medical Exam Transform'!$I$2:$I$2336)</f>
        <v>Obesity</v>
      </c>
      <c r="K833" s="14" t="str">
        <f>_xlfn.XLOOKUP(A833,'Medical Exam Transform'!$A$2:$A$2336,'Medical Exam Transform'!$J$2:$J$2336)</f>
        <v>Diabetes</v>
      </c>
      <c r="L833" s="60">
        <f>_xlfn.XLOOKUP(A833,'Hospitalisation Transform'!$A$2:$A$2344,'Hospitalisation Transform'!$B$2:$B$2344)</f>
        <v>27662</v>
      </c>
      <c r="M833" s="82">
        <f>_xlfn.XLOOKUP(A833,'Hospitalisation Transform'!$A$2:$A$2344,'Hospitalisation Transform'!$D$2:$D$2344)</f>
        <v>12770.27</v>
      </c>
      <c r="N833" s="14" t="str">
        <f>_xlfn.XLOOKUP(A833,'Hospitalisation Transform'!$A$2:$A$2344,'Hospitalisation Transform'!$E$2:$E$2344)</f>
        <v>tier - 3</v>
      </c>
      <c r="O833" s="14" t="str">
        <f>_xlfn.XLOOKUP(A833,'Hospitalisation Transform'!$A$2:$A$2344,'Hospitalisation Transform'!$F$2:$F$2344)</f>
        <v>tier - 3</v>
      </c>
      <c r="P833" s="14" t="str">
        <f>_xlfn.XLOOKUP(A833,'Hospitalisation Transform'!$A$2:$A$2344,'Hospitalisation Transform'!$G$2:$G$2344)</f>
        <v>R1021</v>
      </c>
      <c r="Q833" s="14">
        <f>_xlfn.XLOOKUP(A833,'Hospitalisation Transform'!$A$2:$A$2344,'Hospitalisation Transform'!$H$2:$H$2344)</f>
        <v>48</v>
      </c>
    </row>
    <row r="834" spans="1:17" ht="15.5" x14ac:dyDescent="0.35">
      <c r="A834" s="59" t="s">
        <v>1539</v>
      </c>
      <c r="B834" s="39" t="str">
        <f>_xlfn.XLOOKUP(A834,'Customer Names Transform'!$A$2:$A$2336,'Customer Names Transform'!$D$2:$D$2336)</f>
        <v>Ryan K.</v>
      </c>
      <c r="C834" s="28">
        <f>_xlfn.XLOOKUP(A834,'Medical Exam Transform'!$A$2:$A$2336,'Medical Exam Transform'!$B$2:$B$2336)</f>
        <v>36.954999999999998</v>
      </c>
      <c r="D834" s="14">
        <f>_xlfn.XLOOKUP(A834,'Medical Exam Transform'!$A$2:$A$2336,'Medical Exam Transform'!$C$2:$C$2336)</f>
        <v>8.07</v>
      </c>
      <c r="E834" s="14" t="str">
        <f>_xlfn.XLOOKUP(A834,'Medical Exam Transform'!$A$2:$A$2336,'Medical Exam Transform'!$D$2:$D$2336)</f>
        <v>No</v>
      </c>
      <c r="F834" s="14" t="str">
        <f>_xlfn.XLOOKUP(A834,'Medical Exam Transform'!$A$2:$A$2336,'Medical Exam Transform'!$E$2:$E$2336)</f>
        <v>No</v>
      </c>
      <c r="G834" s="14" t="str">
        <f>_xlfn.XLOOKUP(A834,'Medical Exam Transform'!$A$2:$A$2336,'Medical Exam Transform'!$F$2:$F$2336)</f>
        <v>No</v>
      </c>
      <c r="H834" s="14">
        <f>_xlfn.XLOOKUP(A834,'Medical Exam Transform'!$A$2:$A$2336,'Medical Exam Transform'!$G$2:$G$2336)</f>
        <v>0</v>
      </c>
      <c r="I834" s="14" t="str">
        <f>_xlfn.XLOOKUP(A834,'Medical Exam Transform'!$A$2:$A$2336,'Medical Exam Transform'!$H$2:$H$2336)</f>
        <v>No</v>
      </c>
      <c r="J834" s="14" t="str">
        <f>_xlfn.XLOOKUP(A834,'Medical Exam Transform'!$A$2:$A$2336,'Medical Exam Transform'!$I$2:$I$2336)</f>
        <v>Obesity</v>
      </c>
      <c r="K834" s="14" t="str">
        <f>_xlfn.XLOOKUP(A834,'Medical Exam Transform'!$A$2:$A$2336,'Medical Exam Transform'!$J$2:$J$2336)</f>
        <v>Normal</v>
      </c>
      <c r="L834" s="60">
        <f>_xlfn.XLOOKUP(A834,'Hospitalisation Transform'!$A$2:$A$2344,'Hospitalisation Transform'!$B$2:$B$2344)</f>
        <v>22920</v>
      </c>
      <c r="M834" s="82">
        <f>_xlfn.XLOOKUP(A834,'Hospitalisation Transform'!$A$2:$A$2344,'Hospitalisation Transform'!$D$2:$D$2344)</f>
        <v>12741.17</v>
      </c>
      <c r="N834" s="14" t="str">
        <f>_xlfn.XLOOKUP(A834,'Hospitalisation Transform'!$A$2:$A$2344,'Hospitalisation Transform'!$E$2:$E$2344)</f>
        <v>tier - 3</v>
      </c>
      <c r="O834" s="14" t="str">
        <f>_xlfn.XLOOKUP(A834,'Hospitalisation Transform'!$A$2:$A$2344,'Hospitalisation Transform'!$F$2:$F$2344)</f>
        <v>tier - 1</v>
      </c>
      <c r="P834" s="14" t="str">
        <f>_xlfn.XLOOKUP(A834,'Hospitalisation Transform'!$A$2:$A$2344,'Hospitalisation Transform'!$G$2:$G$2344)</f>
        <v>R1017</v>
      </c>
      <c r="Q834" s="14">
        <f>_xlfn.XLOOKUP(A834,'Hospitalisation Transform'!$A$2:$A$2344,'Hospitalisation Transform'!$H$2:$H$2344)</f>
        <v>61</v>
      </c>
    </row>
    <row r="835" spans="1:17" ht="15.5" x14ac:dyDescent="0.35">
      <c r="A835" s="59" t="s">
        <v>1538</v>
      </c>
      <c r="B835" s="39" t="str">
        <f>_xlfn.XLOOKUP(A835,'Customer Names Transform'!$A$2:$A$2336,'Customer Names Transform'!$D$2:$D$2336)</f>
        <v>Matthew J</v>
      </c>
      <c r="C835" s="28">
        <f>_xlfn.XLOOKUP(A835,'Medical Exam Transform'!$A$2:$A$2336,'Medical Exam Transform'!$B$2:$B$2336)</f>
        <v>29.64</v>
      </c>
      <c r="D835" s="14">
        <f>_xlfn.XLOOKUP(A835,'Medical Exam Transform'!$A$2:$A$2336,'Medical Exam Transform'!$C$2:$C$2336)</f>
        <v>8.9499999999999993</v>
      </c>
      <c r="E835" s="14" t="str">
        <f>_xlfn.XLOOKUP(A835,'Medical Exam Transform'!$A$2:$A$2336,'Medical Exam Transform'!$D$2:$D$2336)</f>
        <v>No</v>
      </c>
      <c r="F835" s="14" t="str">
        <f>_xlfn.XLOOKUP(A835,'Medical Exam Transform'!$A$2:$A$2336,'Medical Exam Transform'!$E$2:$E$2336)</f>
        <v>No</v>
      </c>
      <c r="G835" s="14" t="str">
        <f>_xlfn.XLOOKUP(A835,'Medical Exam Transform'!$A$2:$A$2336,'Medical Exam Transform'!$F$2:$F$2336)</f>
        <v>No</v>
      </c>
      <c r="H835" s="14">
        <f>_xlfn.XLOOKUP(A835,'Medical Exam Transform'!$A$2:$A$2336,'Medical Exam Transform'!$G$2:$G$2336)</f>
        <v>0</v>
      </c>
      <c r="I835" s="14" t="str">
        <f>_xlfn.XLOOKUP(A835,'Medical Exam Transform'!$A$2:$A$2336,'Medical Exam Transform'!$H$2:$H$2336)</f>
        <v>No</v>
      </c>
      <c r="J835" s="14" t="str">
        <f>_xlfn.XLOOKUP(A835,'Medical Exam Transform'!$A$2:$A$2336,'Medical Exam Transform'!$I$2:$I$2336)</f>
        <v>Overweight</v>
      </c>
      <c r="K835" s="14" t="str">
        <f>_xlfn.XLOOKUP(A835,'Medical Exam Transform'!$A$2:$A$2336,'Medical Exam Transform'!$J$2:$J$2336)</f>
        <v>Diabetes</v>
      </c>
      <c r="L835" s="60">
        <f>_xlfn.XLOOKUP(A835,'Hospitalisation Transform'!$A$2:$A$2344,'Hospitalisation Transform'!$B$2:$B$2344)</f>
        <v>22891</v>
      </c>
      <c r="M835" s="82">
        <f>_xlfn.XLOOKUP(A835,'Hospitalisation Transform'!$A$2:$A$2344,'Hospitalisation Transform'!$D$2:$D$2344)</f>
        <v>12731</v>
      </c>
      <c r="N835" s="14" t="str">
        <f>_xlfn.XLOOKUP(A835,'Hospitalisation Transform'!$A$2:$A$2344,'Hospitalisation Transform'!$E$2:$E$2344)</f>
        <v>tier - 3</v>
      </c>
      <c r="O835" s="14" t="str">
        <f>_xlfn.XLOOKUP(A835,'Hospitalisation Transform'!$A$2:$A$2344,'Hospitalisation Transform'!$F$2:$F$2344)</f>
        <v>tier - 3</v>
      </c>
      <c r="P835" s="14" t="str">
        <f>_xlfn.XLOOKUP(A835,'Hospitalisation Transform'!$A$2:$A$2344,'Hospitalisation Transform'!$G$2:$G$2344)</f>
        <v>R1016</v>
      </c>
      <c r="Q835" s="14">
        <f>_xlfn.XLOOKUP(A835,'Hospitalisation Transform'!$A$2:$A$2344,'Hospitalisation Transform'!$H$2:$H$2344)</f>
        <v>61</v>
      </c>
    </row>
    <row r="836" spans="1:17" ht="15.5" x14ac:dyDescent="0.35">
      <c r="A836" s="59" t="s">
        <v>1537</v>
      </c>
      <c r="B836" s="39" t="str">
        <f>_xlfn.XLOOKUP(A836,'Customer Names Transform'!$A$2:$A$2336,'Customer Names Transform'!$D$2:$D$2336)</f>
        <v>Karine</v>
      </c>
      <c r="C836" s="28">
        <f>_xlfn.XLOOKUP(A836,'Medical Exam Transform'!$A$2:$A$2336,'Medical Exam Transform'!$B$2:$B$2336)</f>
        <v>42.74</v>
      </c>
      <c r="D836" s="14">
        <f>_xlfn.XLOOKUP(A836,'Medical Exam Transform'!$A$2:$A$2336,'Medical Exam Transform'!$C$2:$C$2336)</f>
        <v>6.31</v>
      </c>
      <c r="E836" s="14" t="str">
        <f>_xlfn.XLOOKUP(A836,'Medical Exam Transform'!$A$2:$A$2336,'Medical Exam Transform'!$D$2:$D$2336)</f>
        <v>Yes</v>
      </c>
      <c r="F836" s="14" t="str">
        <f>_xlfn.XLOOKUP(A836,'Medical Exam Transform'!$A$2:$A$2336,'Medical Exam Transform'!$E$2:$E$2336)</f>
        <v>No</v>
      </c>
      <c r="G836" s="14" t="str">
        <f>_xlfn.XLOOKUP(A836,'Medical Exam Transform'!$A$2:$A$2336,'Medical Exam Transform'!$F$2:$F$2336)</f>
        <v>No</v>
      </c>
      <c r="H836" s="14">
        <f>_xlfn.XLOOKUP(A836,'Medical Exam Transform'!$A$2:$A$2336,'Medical Exam Transform'!$G$2:$G$2336)</f>
        <v>1</v>
      </c>
      <c r="I836" s="14" t="str">
        <f>_xlfn.XLOOKUP(A836,'Medical Exam Transform'!$A$2:$A$2336,'Medical Exam Transform'!$H$2:$H$2336)</f>
        <v>No</v>
      </c>
      <c r="J836" s="14" t="str">
        <f>_xlfn.XLOOKUP(A836,'Medical Exam Transform'!$A$2:$A$2336,'Medical Exam Transform'!$I$2:$I$2336)</f>
        <v>Obesity</v>
      </c>
      <c r="K836" s="14" t="str">
        <f>_xlfn.XLOOKUP(A836,'Medical Exam Transform'!$A$2:$A$2336,'Medical Exam Transform'!$J$2:$J$2336)</f>
        <v>Normal</v>
      </c>
      <c r="L836" s="60">
        <f>_xlfn.XLOOKUP(A836,'Hospitalisation Transform'!$A$2:$A$2344,'Hospitalisation Transform'!$B$2:$B$2344)</f>
        <v>32341</v>
      </c>
      <c r="M836" s="82">
        <f>_xlfn.XLOOKUP(A836,'Hospitalisation Transform'!$A$2:$A$2344,'Hospitalisation Transform'!$D$2:$D$2344)</f>
        <v>12718.21</v>
      </c>
      <c r="N836" s="14" t="str">
        <f>_xlfn.XLOOKUP(A836,'Hospitalisation Transform'!$A$2:$A$2344,'Hospitalisation Transform'!$E$2:$E$2344)</f>
        <v>tier - 3</v>
      </c>
      <c r="O836" s="14" t="str">
        <f>_xlfn.XLOOKUP(A836,'Hospitalisation Transform'!$A$2:$A$2344,'Hospitalisation Transform'!$F$2:$F$2344)</f>
        <v>tier - 1</v>
      </c>
      <c r="P836" s="14" t="str">
        <f>_xlfn.XLOOKUP(A836,'Hospitalisation Transform'!$A$2:$A$2344,'Hospitalisation Transform'!$G$2:$G$2344)</f>
        <v>R1026</v>
      </c>
      <c r="Q836" s="14">
        <f>_xlfn.XLOOKUP(A836,'Hospitalisation Transform'!$A$2:$A$2344,'Hospitalisation Transform'!$H$2:$H$2344)</f>
        <v>35</v>
      </c>
    </row>
    <row r="837" spans="1:17" ht="15.5" x14ac:dyDescent="0.35">
      <c r="A837" s="59" t="s">
        <v>1536</v>
      </c>
      <c r="B837" s="39" t="str">
        <f>_xlfn.XLOOKUP(A837,'Customer Names Transform'!$A$2:$A$2336,'Customer Names Transform'!$D$2:$D$2336)</f>
        <v>Antonia G</v>
      </c>
      <c r="C837" s="28">
        <f>_xlfn.XLOOKUP(A837,'Medical Exam Transform'!$A$2:$A$2336,'Medical Exam Transform'!$B$2:$B$2336)</f>
        <v>36.130000000000003</v>
      </c>
      <c r="D837" s="14">
        <f>_xlfn.XLOOKUP(A837,'Medical Exam Transform'!$A$2:$A$2336,'Medical Exam Transform'!$C$2:$C$2336)</f>
        <v>7.19</v>
      </c>
      <c r="E837" s="14" t="str">
        <f>_xlfn.XLOOKUP(A837,'Medical Exam Transform'!$A$2:$A$2336,'Medical Exam Transform'!$D$2:$D$2336)</f>
        <v>Yes</v>
      </c>
      <c r="F837" s="14" t="str">
        <f>_xlfn.XLOOKUP(A837,'Medical Exam Transform'!$A$2:$A$2336,'Medical Exam Transform'!$E$2:$E$2336)</f>
        <v>No</v>
      </c>
      <c r="G837" s="14" t="str">
        <f>_xlfn.XLOOKUP(A837,'Medical Exam Transform'!$A$2:$A$2336,'Medical Exam Transform'!$F$2:$F$2336)</f>
        <v>No</v>
      </c>
      <c r="H837" s="14">
        <f>_xlfn.XLOOKUP(A837,'Medical Exam Transform'!$A$2:$A$2336,'Medical Exam Transform'!$G$2:$G$2336)</f>
        <v>2</v>
      </c>
      <c r="I837" s="14" t="str">
        <f>_xlfn.XLOOKUP(A837,'Medical Exam Transform'!$A$2:$A$2336,'Medical Exam Transform'!$H$2:$H$2336)</f>
        <v>No</v>
      </c>
      <c r="J837" s="14" t="str">
        <f>_xlfn.XLOOKUP(A837,'Medical Exam Transform'!$A$2:$A$2336,'Medical Exam Transform'!$I$2:$I$2336)</f>
        <v>Obesity</v>
      </c>
      <c r="K837" s="14" t="str">
        <f>_xlfn.XLOOKUP(A837,'Medical Exam Transform'!$A$2:$A$2336,'Medical Exam Transform'!$J$2:$J$2336)</f>
        <v>Normal</v>
      </c>
      <c r="L837" s="60">
        <f>_xlfn.XLOOKUP(A837,'Hospitalisation Transform'!$A$2:$A$2344,'Hospitalisation Transform'!$B$2:$B$2344)</f>
        <v>25757</v>
      </c>
      <c r="M837" s="82">
        <f>_xlfn.XLOOKUP(A837,'Hospitalisation Transform'!$A$2:$A$2344,'Hospitalisation Transform'!$D$2:$D$2344)</f>
        <v>12713</v>
      </c>
      <c r="N837" s="14" t="str">
        <f>_xlfn.XLOOKUP(A837,'Hospitalisation Transform'!$A$2:$A$2344,'Hospitalisation Transform'!$E$2:$E$2344)</f>
        <v>tier - 3</v>
      </c>
      <c r="O837" s="14" t="str">
        <f>_xlfn.XLOOKUP(A837,'Hospitalisation Transform'!$A$2:$A$2344,'Hospitalisation Transform'!$F$2:$F$2344)</f>
        <v>tier - 1</v>
      </c>
      <c r="P837" s="14" t="str">
        <f>_xlfn.XLOOKUP(A837,'Hospitalisation Transform'!$A$2:$A$2344,'Hospitalisation Transform'!$G$2:$G$2344)</f>
        <v>R1011</v>
      </c>
      <c r="Q837" s="14">
        <f>_xlfn.XLOOKUP(A837,'Hospitalisation Transform'!$A$2:$A$2344,'Hospitalisation Transform'!$H$2:$H$2344)</f>
        <v>53</v>
      </c>
    </row>
    <row r="838" spans="1:17" ht="15.5" x14ac:dyDescent="0.35">
      <c r="A838" s="59" t="s">
        <v>1535</v>
      </c>
      <c r="B838" s="39" t="str">
        <f>_xlfn.XLOOKUP(A838,'Customer Names Transform'!$A$2:$A$2336,'Customer Names Transform'!$D$2:$D$2336)</f>
        <v>Casondra L</v>
      </c>
      <c r="C838" s="28">
        <f>_xlfn.XLOOKUP(A838,'Medical Exam Transform'!$A$2:$A$2336,'Medical Exam Transform'!$B$2:$B$2336)</f>
        <v>31.55</v>
      </c>
      <c r="D838" s="14">
        <f>_xlfn.XLOOKUP(A838,'Medical Exam Transform'!$A$2:$A$2336,'Medical Exam Transform'!$C$2:$C$2336)</f>
        <v>6.11</v>
      </c>
      <c r="E838" s="14" t="str">
        <f>_xlfn.XLOOKUP(A838,'Medical Exam Transform'!$A$2:$A$2336,'Medical Exam Transform'!$D$2:$D$2336)</f>
        <v>Yes</v>
      </c>
      <c r="F838" s="14" t="str">
        <f>_xlfn.XLOOKUP(A838,'Medical Exam Transform'!$A$2:$A$2336,'Medical Exam Transform'!$E$2:$E$2336)</f>
        <v>No</v>
      </c>
      <c r="G838" s="14" t="str">
        <f>_xlfn.XLOOKUP(A838,'Medical Exam Transform'!$A$2:$A$2336,'Medical Exam Transform'!$F$2:$F$2336)</f>
        <v>No</v>
      </c>
      <c r="H838" s="14">
        <f>_xlfn.XLOOKUP(A838,'Medical Exam Transform'!$A$2:$A$2336,'Medical Exam Transform'!$G$2:$G$2336)</f>
        <v>1</v>
      </c>
      <c r="I838" s="14" t="str">
        <f>_xlfn.XLOOKUP(A838,'Medical Exam Transform'!$A$2:$A$2336,'Medical Exam Transform'!$H$2:$H$2336)</f>
        <v>No</v>
      </c>
      <c r="J838" s="14" t="str">
        <f>_xlfn.XLOOKUP(A838,'Medical Exam Transform'!$A$2:$A$2336,'Medical Exam Transform'!$I$2:$I$2336)</f>
        <v>Obesity</v>
      </c>
      <c r="K838" s="14" t="str">
        <f>_xlfn.XLOOKUP(A838,'Medical Exam Transform'!$A$2:$A$2336,'Medical Exam Transform'!$J$2:$J$2336)</f>
        <v>Normal</v>
      </c>
      <c r="L838" s="60">
        <f>_xlfn.XLOOKUP(A838,'Hospitalisation Transform'!$A$2:$A$2344,'Hospitalisation Transform'!$B$2:$B$2344)</f>
        <v>23709</v>
      </c>
      <c r="M838" s="82">
        <f>_xlfn.XLOOKUP(A838,'Hospitalisation Transform'!$A$2:$A$2344,'Hospitalisation Transform'!$D$2:$D$2344)</f>
        <v>12700.63</v>
      </c>
      <c r="N838" s="14" t="str">
        <f>_xlfn.XLOOKUP(A838,'Hospitalisation Transform'!$A$2:$A$2344,'Hospitalisation Transform'!$E$2:$E$2344)</f>
        <v>tier - 3</v>
      </c>
      <c r="O838" s="14" t="str">
        <f>_xlfn.XLOOKUP(A838,'Hospitalisation Transform'!$A$2:$A$2344,'Hospitalisation Transform'!$F$2:$F$2344)</f>
        <v>tier - 3</v>
      </c>
      <c r="P838" s="14" t="str">
        <f>_xlfn.XLOOKUP(A838,'Hospitalisation Transform'!$A$2:$A$2344,'Hospitalisation Transform'!$G$2:$G$2344)</f>
        <v>R1011</v>
      </c>
      <c r="Q838" s="14">
        <f>_xlfn.XLOOKUP(A838,'Hospitalisation Transform'!$A$2:$A$2344,'Hospitalisation Transform'!$H$2:$H$2344)</f>
        <v>59</v>
      </c>
    </row>
    <row r="839" spans="1:17" ht="15.5" x14ac:dyDescent="0.35">
      <c r="A839" s="59" t="s">
        <v>1534</v>
      </c>
      <c r="B839" s="39" t="str">
        <f>_xlfn.XLOOKUP(A839,'Customer Names Transform'!$A$2:$A$2336,'Customer Names Transform'!$D$2:$D$2336)</f>
        <v>Wendy</v>
      </c>
      <c r="C839" s="28">
        <f>_xlfn.XLOOKUP(A839,'Medical Exam Transform'!$A$2:$A$2336,'Medical Exam Transform'!$B$2:$B$2336)</f>
        <v>52.75</v>
      </c>
      <c r="D839" s="14">
        <f>_xlfn.XLOOKUP(A839,'Medical Exam Transform'!$A$2:$A$2336,'Medical Exam Transform'!$C$2:$C$2336)</f>
        <v>6.02</v>
      </c>
      <c r="E839" s="14" t="str">
        <f>_xlfn.XLOOKUP(A839,'Medical Exam Transform'!$A$2:$A$2336,'Medical Exam Transform'!$D$2:$D$2336)</f>
        <v>No</v>
      </c>
      <c r="F839" s="14" t="str">
        <f>_xlfn.XLOOKUP(A839,'Medical Exam Transform'!$A$2:$A$2336,'Medical Exam Transform'!$E$2:$E$2336)</f>
        <v>No</v>
      </c>
      <c r="G839" s="14" t="str">
        <f>_xlfn.XLOOKUP(A839,'Medical Exam Transform'!$A$2:$A$2336,'Medical Exam Transform'!$F$2:$F$2336)</f>
        <v>No</v>
      </c>
      <c r="H839" s="14">
        <f>_xlfn.XLOOKUP(A839,'Medical Exam Transform'!$A$2:$A$2336,'Medical Exam Transform'!$G$2:$G$2336)</f>
        <v>1</v>
      </c>
      <c r="I839" s="14" t="str">
        <f>_xlfn.XLOOKUP(A839,'Medical Exam Transform'!$A$2:$A$2336,'Medical Exam Transform'!$H$2:$H$2336)</f>
        <v>No</v>
      </c>
      <c r="J839" s="14" t="str">
        <f>_xlfn.XLOOKUP(A839,'Medical Exam Transform'!$A$2:$A$2336,'Medical Exam Transform'!$I$2:$I$2336)</f>
        <v>Obesity</v>
      </c>
      <c r="K839" s="14" t="str">
        <f>_xlfn.XLOOKUP(A839,'Medical Exam Transform'!$A$2:$A$2336,'Medical Exam Transform'!$J$2:$J$2336)</f>
        <v>Prediabetes</v>
      </c>
      <c r="L839" s="60">
        <f>_xlfn.XLOOKUP(A839,'Hospitalisation Transform'!$A$2:$A$2344,'Hospitalisation Transform'!$B$2:$B$2344)</f>
        <v>33792</v>
      </c>
      <c r="M839" s="82">
        <f>_xlfn.XLOOKUP(A839,'Hospitalisation Transform'!$A$2:$A$2344,'Hospitalisation Transform'!$D$2:$D$2344)</f>
        <v>12699.56</v>
      </c>
      <c r="N839" s="14" t="str">
        <f>_xlfn.XLOOKUP(A839,'Hospitalisation Transform'!$A$2:$A$2344,'Hospitalisation Transform'!$E$2:$E$2344)</f>
        <v>tier - 3</v>
      </c>
      <c r="O839" s="14" t="str">
        <f>_xlfn.XLOOKUP(A839,'Hospitalisation Transform'!$A$2:$A$2344,'Hospitalisation Transform'!$F$2:$F$2344)</f>
        <v>tier - 2</v>
      </c>
      <c r="P839" s="14" t="str">
        <f>_xlfn.XLOOKUP(A839,'Hospitalisation Transform'!$A$2:$A$2344,'Hospitalisation Transform'!$G$2:$G$2344)</f>
        <v>R1011</v>
      </c>
      <c r="Q839" s="14">
        <f>_xlfn.XLOOKUP(A839,'Hospitalisation Transform'!$A$2:$A$2344,'Hospitalisation Transform'!$H$2:$H$2344)</f>
        <v>31</v>
      </c>
    </row>
    <row r="840" spans="1:17" ht="15.5" x14ac:dyDescent="0.35">
      <c r="A840" s="59" t="s">
        <v>1533</v>
      </c>
      <c r="B840" s="39" t="str">
        <f>_xlfn.XLOOKUP(A840,'Customer Names Transform'!$A$2:$A$2336,'Customer Names Transform'!$D$2:$D$2336)</f>
        <v>Eric D</v>
      </c>
      <c r="C840" s="28">
        <f>_xlfn.XLOOKUP(A840,'Medical Exam Transform'!$A$2:$A$2336,'Medical Exam Transform'!$B$2:$B$2336)</f>
        <v>36.67</v>
      </c>
      <c r="D840" s="14">
        <f>_xlfn.XLOOKUP(A840,'Medical Exam Transform'!$A$2:$A$2336,'Medical Exam Transform'!$C$2:$C$2336)</f>
        <v>11.86</v>
      </c>
      <c r="E840" s="14" t="str">
        <f>_xlfn.XLOOKUP(A840,'Medical Exam Transform'!$A$2:$A$2336,'Medical Exam Transform'!$D$2:$D$2336)</f>
        <v>No</v>
      </c>
      <c r="F840" s="14" t="str">
        <f>_xlfn.XLOOKUP(A840,'Medical Exam Transform'!$A$2:$A$2336,'Medical Exam Transform'!$E$2:$E$2336)</f>
        <v>No</v>
      </c>
      <c r="G840" s="14" t="str">
        <f>_xlfn.XLOOKUP(A840,'Medical Exam Transform'!$A$2:$A$2336,'Medical Exam Transform'!$F$2:$F$2336)</f>
        <v>No</v>
      </c>
      <c r="H840" s="14">
        <f>_xlfn.XLOOKUP(A840,'Medical Exam Transform'!$A$2:$A$2336,'Medical Exam Transform'!$G$2:$G$2336)</f>
        <v>0</v>
      </c>
      <c r="I840" s="14" t="str">
        <f>_xlfn.XLOOKUP(A840,'Medical Exam Transform'!$A$2:$A$2336,'Medical Exam Transform'!$H$2:$H$2336)</f>
        <v>No</v>
      </c>
      <c r="J840" s="14" t="str">
        <f>_xlfn.XLOOKUP(A840,'Medical Exam Transform'!$A$2:$A$2336,'Medical Exam Transform'!$I$2:$I$2336)</f>
        <v>Obesity</v>
      </c>
      <c r="K840" s="14" t="str">
        <f>_xlfn.XLOOKUP(A840,'Medical Exam Transform'!$A$2:$A$2336,'Medical Exam Transform'!$J$2:$J$2336)</f>
        <v>Normal</v>
      </c>
      <c r="L840" s="60">
        <f>_xlfn.XLOOKUP(A840,'Hospitalisation Transform'!$A$2:$A$2344,'Hospitalisation Transform'!$B$2:$B$2344)</f>
        <v>27296</v>
      </c>
      <c r="M840" s="82">
        <f>_xlfn.XLOOKUP(A840,'Hospitalisation Transform'!$A$2:$A$2344,'Hospitalisation Transform'!$D$2:$D$2344)</f>
        <v>12697.48</v>
      </c>
      <c r="N840" s="14" t="str">
        <f>_xlfn.XLOOKUP(A840,'Hospitalisation Transform'!$A$2:$A$2344,'Hospitalisation Transform'!$E$2:$E$2344)</f>
        <v>tier - 3</v>
      </c>
      <c r="O840" s="14" t="str">
        <f>_xlfn.XLOOKUP(A840,'Hospitalisation Transform'!$A$2:$A$2344,'Hospitalisation Transform'!$F$2:$F$2344)</f>
        <v>tier - 3</v>
      </c>
      <c r="P840" s="14" t="str">
        <f>_xlfn.XLOOKUP(A840,'Hospitalisation Transform'!$A$2:$A$2344,'Hospitalisation Transform'!$G$2:$G$2344)</f>
        <v>R1021</v>
      </c>
      <c r="Q840" s="14">
        <f>_xlfn.XLOOKUP(A840,'Hospitalisation Transform'!$A$2:$A$2344,'Hospitalisation Transform'!$H$2:$H$2344)</f>
        <v>49</v>
      </c>
    </row>
    <row r="841" spans="1:17" ht="15.5" x14ac:dyDescent="0.35">
      <c r="A841" s="59" t="s">
        <v>1532</v>
      </c>
      <c r="B841" s="39" t="str">
        <f>_xlfn.XLOOKUP(A841,'Customer Names Transform'!$A$2:$A$2336,'Customer Names Transform'!$D$2:$D$2336)</f>
        <v>Elizabeth</v>
      </c>
      <c r="C841" s="28">
        <f>_xlfn.XLOOKUP(A841,'Medical Exam Transform'!$A$2:$A$2336,'Medical Exam Transform'!$B$2:$B$2336)</f>
        <v>38.06</v>
      </c>
      <c r="D841" s="14">
        <f>_xlfn.XLOOKUP(A841,'Medical Exam Transform'!$A$2:$A$2336,'Medical Exam Transform'!$C$2:$C$2336)</f>
        <v>8.25</v>
      </c>
      <c r="E841" s="14" t="str">
        <f>_xlfn.XLOOKUP(A841,'Medical Exam Transform'!$A$2:$A$2336,'Medical Exam Transform'!$D$2:$D$2336)</f>
        <v>No</v>
      </c>
      <c r="F841" s="14" t="str">
        <f>_xlfn.XLOOKUP(A841,'Medical Exam Transform'!$A$2:$A$2336,'Medical Exam Transform'!$E$2:$E$2336)</f>
        <v>No</v>
      </c>
      <c r="G841" s="14" t="str">
        <f>_xlfn.XLOOKUP(A841,'Medical Exam Transform'!$A$2:$A$2336,'Medical Exam Transform'!$F$2:$F$2336)</f>
        <v>No</v>
      </c>
      <c r="H841" s="14">
        <f>_xlfn.XLOOKUP(A841,'Medical Exam Transform'!$A$2:$A$2336,'Medical Exam Transform'!$G$2:$G$2336)</f>
        <v>0</v>
      </c>
      <c r="I841" s="14" t="str">
        <f>_xlfn.XLOOKUP(A841,'Medical Exam Transform'!$A$2:$A$2336,'Medical Exam Transform'!$H$2:$H$2336)</f>
        <v>No</v>
      </c>
      <c r="J841" s="14" t="str">
        <f>_xlfn.XLOOKUP(A841,'Medical Exam Transform'!$A$2:$A$2336,'Medical Exam Transform'!$I$2:$I$2336)</f>
        <v>Obesity</v>
      </c>
      <c r="K841" s="14" t="str">
        <f>_xlfn.XLOOKUP(A841,'Medical Exam Transform'!$A$2:$A$2336,'Medical Exam Transform'!$J$2:$J$2336)</f>
        <v>Diabetes</v>
      </c>
      <c r="L841" s="60">
        <f>_xlfn.XLOOKUP(A841,'Hospitalisation Transform'!$A$2:$A$2344,'Hospitalisation Transform'!$B$2:$B$2344)</f>
        <v>22885</v>
      </c>
      <c r="M841" s="82">
        <f>_xlfn.XLOOKUP(A841,'Hospitalisation Transform'!$A$2:$A$2344,'Hospitalisation Transform'!$D$2:$D$2344)</f>
        <v>12648.7</v>
      </c>
      <c r="N841" s="14" t="str">
        <f>_xlfn.XLOOKUP(A841,'Hospitalisation Transform'!$A$2:$A$2344,'Hospitalisation Transform'!$E$2:$E$2344)</f>
        <v>tier - 3</v>
      </c>
      <c r="O841" s="14" t="str">
        <f>_xlfn.XLOOKUP(A841,'Hospitalisation Transform'!$A$2:$A$2344,'Hospitalisation Transform'!$F$2:$F$2344)</f>
        <v>tier - 2</v>
      </c>
      <c r="P841" s="14" t="str">
        <f>_xlfn.XLOOKUP(A841,'Hospitalisation Transform'!$A$2:$A$2344,'Hospitalisation Transform'!$G$2:$G$2344)</f>
        <v>R1013</v>
      </c>
      <c r="Q841" s="14">
        <f>_xlfn.XLOOKUP(A841,'Hospitalisation Transform'!$A$2:$A$2344,'Hospitalisation Transform'!$H$2:$H$2344)</f>
        <v>61</v>
      </c>
    </row>
    <row r="842" spans="1:17" ht="15.5" x14ac:dyDescent="0.35">
      <c r="A842" s="59" t="s">
        <v>1531</v>
      </c>
      <c r="B842" s="39" t="str">
        <f>_xlfn.XLOOKUP(A842,'Customer Names Transform'!$A$2:$A$2336,'Customer Names Transform'!$D$2:$D$2336)</f>
        <v>Laura F</v>
      </c>
      <c r="C842" s="28">
        <f>_xlfn.XLOOKUP(A842,'Medical Exam Transform'!$A$2:$A$2336,'Medical Exam Transform'!$B$2:$B$2336)</f>
        <v>38</v>
      </c>
      <c r="D842" s="14">
        <f>_xlfn.XLOOKUP(A842,'Medical Exam Transform'!$A$2:$A$2336,'Medical Exam Transform'!$C$2:$C$2336)</f>
        <v>8.1300000000000008</v>
      </c>
      <c r="E842" s="14" t="str">
        <f>_xlfn.XLOOKUP(A842,'Medical Exam Transform'!$A$2:$A$2336,'Medical Exam Transform'!$D$2:$D$2336)</f>
        <v>No</v>
      </c>
      <c r="F842" s="14" t="str">
        <f>_xlfn.XLOOKUP(A842,'Medical Exam Transform'!$A$2:$A$2336,'Medical Exam Transform'!$E$2:$E$2336)</f>
        <v>No</v>
      </c>
      <c r="G842" s="14" t="str">
        <f>_xlfn.XLOOKUP(A842,'Medical Exam Transform'!$A$2:$A$2336,'Medical Exam Transform'!$F$2:$F$2336)</f>
        <v>No</v>
      </c>
      <c r="H842" s="14">
        <f>_xlfn.XLOOKUP(A842,'Medical Exam Transform'!$A$2:$A$2336,'Medical Exam Transform'!$G$2:$G$2336)</f>
        <v>0</v>
      </c>
      <c r="I842" s="14" t="str">
        <f>_xlfn.XLOOKUP(A842,'Medical Exam Transform'!$A$2:$A$2336,'Medical Exam Transform'!$H$2:$H$2336)</f>
        <v>No</v>
      </c>
      <c r="J842" s="14" t="str">
        <f>_xlfn.XLOOKUP(A842,'Medical Exam Transform'!$A$2:$A$2336,'Medical Exam Transform'!$I$2:$I$2336)</f>
        <v>Obesity</v>
      </c>
      <c r="K842" s="14" t="str">
        <f>_xlfn.XLOOKUP(A842,'Medical Exam Transform'!$A$2:$A$2336,'Medical Exam Transform'!$J$2:$J$2336)</f>
        <v>Diabetes</v>
      </c>
      <c r="L842" s="60">
        <f>_xlfn.XLOOKUP(A842,'Hospitalisation Transform'!$A$2:$A$2344,'Hospitalisation Transform'!$B$2:$B$2344)</f>
        <v>23999</v>
      </c>
      <c r="M842" s="82">
        <f>_xlfn.XLOOKUP(A842,'Hospitalisation Transform'!$A$2:$A$2344,'Hospitalisation Transform'!$D$2:$D$2344)</f>
        <v>12646.21</v>
      </c>
      <c r="N842" s="14" t="str">
        <f>_xlfn.XLOOKUP(A842,'Hospitalisation Transform'!$A$2:$A$2344,'Hospitalisation Transform'!$E$2:$E$2344)</f>
        <v>tier - 3</v>
      </c>
      <c r="O842" s="14" t="str">
        <f>_xlfn.XLOOKUP(A842,'Hospitalisation Transform'!$A$2:$A$2344,'Hospitalisation Transform'!$F$2:$F$2344)</f>
        <v>tier - 2</v>
      </c>
      <c r="P842" s="14" t="str">
        <f>_xlfn.XLOOKUP(A842,'Hospitalisation Transform'!$A$2:$A$2344,'Hospitalisation Transform'!$G$2:$G$2344)</f>
        <v>R1011</v>
      </c>
      <c r="Q842" s="14">
        <f>_xlfn.XLOOKUP(A842,'Hospitalisation Transform'!$A$2:$A$2344,'Hospitalisation Transform'!$H$2:$H$2344)</f>
        <v>58</v>
      </c>
    </row>
    <row r="843" spans="1:17" ht="15.5" x14ac:dyDescent="0.35">
      <c r="A843" s="59" t="s">
        <v>1530</v>
      </c>
      <c r="B843" s="39" t="str">
        <f>_xlfn.XLOOKUP(A843,'Customer Names Transform'!$A$2:$A$2336,'Customer Names Transform'!$D$2:$D$2336)</f>
        <v>Amelia F.</v>
      </c>
      <c r="C843" s="28">
        <f>_xlfn.XLOOKUP(A843,'Medical Exam Transform'!$A$2:$A$2336,'Medical Exam Transform'!$B$2:$B$2336)</f>
        <v>35.1</v>
      </c>
      <c r="D843" s="14">
        <f>_xlfn.XLOOKUP(A843,'Medical Exam Transform'!$A$2:$A$2336,'Medical Exam Transform'!$C$2:$C$2336)</f>
        <v>10.1</v>
      </c>
      <c r="E843" s="14" t="str">
        <f>_xlfn.XLOOKUP(A843,'Medical Exam Transform'!$A$2:$A$2336,'Medical Exam Transform'!$D$2:$D$2336)</f>
        <v>No</v>
      </c>
      <c r="F843" s="14" t="str">
        <f>_xlfn.XLOOKUP(A843,'Medical Exam Transform'!$A$2:$A$2336,'Medical Exam Transform'!$E$2:$E$2336)</f>
        <v>No</v>
      </c>
      <c r="G843" s="14" t="str">
        <f>_xlfn.XLOOKUP(A843,'Medical Exam Transform'!$A$2:$A$2336,'Medical Exam Transform'!$F$2:$F$2336)</f>
        <v>No</v>
      </c>
      <c r="H843" s="14">
        <f>_xlfn.XLOOKUP(A843,'Medical Exam Transform'!$A$2:$A$2336,'Medical Exam Transform'!$G$2:$G$2336)</f>
        <v>0</v>
      </c>
      <c r="I843" s="14" t="str">
        <f>_xlfn.XLOOKUP(A843,'Medical Exam Transform'!$A$2:$A$2336,'Medical Exam Transform'!$H$2:$H$2336)</f>
        <v>No</v>
      </c>
      <c r="J843" s="14" t="str">
        <f>_xlfn.XLOOKUP(A843,'Medical Exam Transform'!$A$2:$A$2336,'Medical Exam Transform'!$I$2:$I$2336)</f>
        <v>Obesity</v>
      </c>
      <c r="K843" s="14" t="str">
        <f>_xlfn.XLOOKUP(A843,'Medical Exam Transform'!$A$2:$A$2336,'Medical Exam Transform'!$J$2:$J$2336)</f>
        <v>Diabetes</v>
      </c>
      <c r="L843" s="60">
        <f>_xlfn.XLOOKUP(A843,'Hospitalisation Transform'!$A$2:$A$2344,'Hospitalisation Transform'!$B$2:$B$2344)</f>
        <v>22838</v>
      </c>
      <c r="M843" s="82">
        <f>_xlfn.XLOOKUP(A843,'Hospitalisation Transform'!$A$2:$A$2344,'Hospitalisation Transform'!$D$2:$D$2344)</f>
        <v>12644.59</v>
      </c>
      <c r="N843" s="14" t="str">
        <f>_xlfn.XLOOKUP(A843,'Hospitalisation Transform'!$A$2:$A$2344,'Hospitalisation Transform'!$E$2:$E$2344)</f>
        <v>tier - 3</v>
      </c>
      <c r="O843" s="14" t="str">
        <f>_xlfn.XLOOKUP(A843,'Hospitalisation Transform'!$A$2:$A$2344,'Hospitalisation Transform'!$F$2:$F$2344)</f>
        <v>tier - 2</v>
      </c>
      <c r="P843" s="14" t="str">
        <f>_xlfn.XLOOKUP(A843,'Hospitalisation Transform'!$A$2:$A$2344,'Hospitalisation Transform'!$G$2:$G$2344)</f>
        <v>R1011</v>
      </c>
      <c r="Q843" s="14">
        <f>_xlfn.XLOOKUP(A843,'Hospitalisation Transform'!$A$2:$A$2344,'Hospitalisation Transform'!$H$2:$H$2344)</f>
        <v>61</v>
      </c>
    </row>
    <row r="844" spans="1:17" ht="15.5" x14ac:dyDescent="0.35">
      <c r="A844" s="59" t="s">
        <v>1529</v>
      </c>
      <c r="B844" s="39" t="str">
        <f>_xlfn.XLOOKUP(A844,'Customer Names Transform'!$A$2:$A$2336,'Customer Names Transform'!$D$2:$D$2336)</f>
        <v>Amy L.</v>
      </c>
      <c r="C844" s="28">
        <f>_xlfn.XLOOKUP(A844,'Medical Exam Transform'!$A$2:$A$2336,'Medical Exam Transform'!$B$2:$B$2336)</f>
        <v>33.82</v>
      </c>
      <c r="D844" s="14">
        <f>_xlfn.XLOOKUP(A844,'Medical Exam Transform'!$A$2:$A$2336,'Medical Exam Transform'!$C$2:$C$2336)</f>
        <v>5.89</v>
      </c>
      <c r="E844" s="14" t="str">
        <f>_xlfn.XLOOKUP(A844,'Medical Exam Transform'!$A$2:$A$2336,'Medical Exam Transform'!$D$2:$D$2336)</f>
        <v>Yes</v>
      </c>
      <c r="F844" s="14" t="str">
        <f>_xlfn.XLOOKUP(A844,'Medical Exam Transform'!$A$2:$A$2336,'Medical Exam Transform'!$E$2:$E$2336)</f>
        <v>No</v>
      </c>
      <c r="G844" s="14" t="str">
        <f>_xlfn.XLOOKUP(A844,'Medical Exam Transform'!$A$2:$A$2336,'Medical Exam Transform'!$F$2:$F$2336)</f>
        <v>No</v>
      </c>
      <c r="H844" s="14">
        <f>_xlfn.XLOOKUP(A844,'Medical Exam Transform'!$A$2:$A$2336,'Medical Exam Transform'!$G$2:$G$2336)</f>
        <v>2</v>
      </c>
      <c r="I844" s="14" t="str">
        <f>_xlfn.XLOOKUP(A844,'Medical Exam Transform'!$A$2:$A$2336,'Medical Exam Transform'!$H$2:$H$2336)</f>
        <v>No</v>
      </c>
      <c r="J844" s="14" t="str">
        <f>_xlfn.XLOOKUP(A844,'Medical Exam Transform'!$A$2:$A$2336,'Medical Exam Transform'!$I$2:$I$2336)</f>
        <v>Obesity</v>
      </c>
      <c r="K844" s="14" t="str">
        <f>_xlfn.XLOOKUP(A844,'Medical Exam Transform'!$A$2:$A$2336,'Medical Exam Transform'!$J$2:$J$2336)</f>
        <v>Prediabetes</v>
      </c>
      <c r="L844" s="60">
        <f>_xlfn.XLOOKUP(A844,'Hospitalisation Transform'!$A$2:$A$2344,'Hospitalisation Transform'!$B$2:$B$2344)</f>
        <v>24458</v>
      </c>
      <c r="M844" s="82">
        <f>_xlfn.XLOOKUP(A844,'Hospitalisation Transform'!$A$2:$A$2344,'Hospitalisation Transform'!$D$2:$D$2344)</f>
        <v>12643.38</v>
      </c>
      <c r="N844" s="14" t="str">
        <f>_xlfn.XLOOKUP(A844,'Hospitalisation Transform'!$A$2:$A$2344,'Hospitalisation Transform'!$E$2:$E$2344)</f>
        <v>tier - 3</v>
      </c>
      <c r="O844" s="14" t="str">
        <f>_xlfn.XLOOKUP(A844,'Hospitalisation Transform'!$A$2:$A$2344,'Hospitalisation Transform'!$F$2:$F$2344)</f>
        <v>tier - 1</v>
      </c>
      <c r="P844" s="14" t="str">
        <f>_xlfn.XLOOKUP(A844,'Hospitalisation Transform'!$A$2:$A$2344,'Hospitalisation Transform'!$G$2:$G$2344)</f>
        <v>R1012</v>
      </c>
      <c r="Q844" s="14">
        <f>_xlfn.XLOOKUP(A844,'Hospitalisation Transform'!$A$2:$A$2344,'Hospitalisation Transform'!$H$2:$H$2344)</f>
        <v>57</v>
      </c>
    </row>
    <row r="845" spans="1:17" ht="15.5" x14ac:dyDescent="0.35">
      <c r="A845" s="59" t="s">
        <v>1528</v>
      </c>
      <c r="B845" s="39" t="str">
        <f>_xlfn.XLOOKUP(A845,'Customer Names Transform'!$A$2:$A$2336,'Customer Names Transform'!$D$2:$D$2336)</f>
        <v>Katie J</v>
      </c>
      <c r="C845" s="28">
        <f>_xlfn.XLOOKUP(A845,'Medical Exam Transform'!$A$2:$A$2336,'Medical Exam Transform'!$B$2:$B$2336)</f>
        <v>37.43</v>
      </c>
      <c r="D845" s="14">
        <f>_xlfn.XLOOKUP(A845,'Medical Exam Transform'!$A$2:$A$2336,'Medical Exam Transform'!$C$2:$C$2336)</f>
        <v>4.97</v>
      </c>
      <c r="E845" s="14" t="str">
        <f>_xlfn.XLOOKUP(A845,'Medical Exam Transform'!$A$2:$A$2336,'Medical Exam Transform'!$D$2:$D$2336)</f>
        <v>No</v>
      </c>
      <c r="F845" s="14" t="str">
        <f>_xlfn.XLOOKUP(A845,'Medical Exam Transform'!$A$2:$A$2336,'Medical Exam Transform'!$E$2:$E$2336)</f>
        <v>No</v>
      </c>
      <c r="G845" s="14" t="str">
        <f>_xlfn.XLOOKUP(A845,'Medical Exam Transform'!$A$2:$A$2336,'Medical Exam Transform'!$F$2:$F$2336)</f>
        <v>No</v>
      </c>
      <c r="H845" s="14">
        <f>_xlfn.XLOOKUP(A845,'Medical Exam Transform'!$A$2:$A$2336,'Medical Exam Transform'!$G$2:$G$2336)</f>
        <v>2</v>
      </c>
      <c r="I845" s="14" t="str">
        <f>_xlfn.XLOOKUP(A845,'Medical Exam Transform'!$A$2:$A$2336,'Medical Exam Transform'!$H$2:$H$2336)</f>
        <v>No</v>
      </c>
      <c r="J845" s="14" t="str">
        <f>_xlfn.XLOOKUP(A845,'Medical Exam Transform'!$A$2:$A$2336,'Medical Exam Transform'!$I$2:$I$2336)</f>
        <v>Obesity</v>
      </c>
      <c r="K845" s="14" t="str">
        <f>_xlfn.XLOOKUP(A845,'Medical Exam Transform'!$A$2:$A$2336,'Medical Exam Transform'!$J$2:$J$2336)</f>
        <v>Normal</v>
      </c>
      <c r="L845" s="60">
        <f>_xlfn.XLOOKUP(A845,'Hospitalisation Transform'!$A$2:$A$2344,'Hospitalisation Transform'!$B$2:$B$2344)</f>
        <v>26547</v>
      </c>
      <c r="M845" s="82">
        <f>_xlfn.XLOOKUP(A845,'Hospitalisation Transform'!$A$2:$A$2344,'Hospitalisation Transform'!$D$2:$D$2344)</f>
        <v>12640.24</v>
      </c>
      <c r="N845" s="14" t="str">
        <f>_xlfn.XLOOKUP(A845,'Hospitalisation Transform'!$A$2:$A$2344,'Hospitalisation Transform'!$E$2:$E$2344)</f>
        <v>tier - 3</v>
      </c>
      <c r="O845" s="14" t="str">
        <f>_xlfn.XLOOKUP(A845,'Hospitalisation Transform'!$A$2:$A$2344,'Hospitalisation Transform'!$F$2:$F$2344)</f>
        <v>tier - 1</v>
      </c>
      <c r="P845" s="14" t="str">
        <f>_xlfn.XLOOKUP(A845,'Hospitalisation Transform'!$A$2:$A$2344,'Hospitalisation Transform'!$G$2:$G$2344)</f>
        <v>R1011</v>
      </c>
      <c r="Q845" s="14">
        <f>_xlfn.XLOOKUP(A845,'Hospitalisation Transform'!$A$2:$A$2344,'Hospitalisation Transform'!$H$2:$H$2344)</f>
        <v>51</v>
      </c>
    </row>
    <row r="846" spans="1:17" ht="15.5" x14ac:dyDescent="0.35">
      <c r="A846" s="59" t="s">
        <v>1527</v>
      </c>
      <c r="B846" s="39" t="str">
        <f>_xlfn.XLOOKUP(A846,'Customer Names Transform'!$A$2:$A$2336,'Customer Names Transform'!$D$2:$D$2336)</f>
        <v>Laura E.</v>
      </c>
      <c r="C846" s="28">
        <f>_xlfn.XLOOKUP(A846,'Medical Exam Transform'!$A$2:$A$2336,'Medical Exam Transform'!$B$2:$B$2336)</f>
        <v>30.5</v>
      </c>
      <c r="D846" s="14">
        <f>_xlfn.XLOOKUP(A846,'Medical Exam Transform'!$A$2:$A$2336,'Medical Exam Transform'!$C$2:$C$2336)</f>
        <v>9.9</v>
      </c>
      <c r="E846" s="14" t="str">
        <f>_xlfn.XLOOKUP(A846,'Medical Exam Transform'!$A$2:$A$2336,'Medical Exam Transform'!$D$2:$D$2336)</f>
        <v>No</v>
      </c>
      <c r="F846" s="14" t="str">
        <f>_xlfn.XLOOKUP(A846,'Medical Exam Transform'!$A$2:$A$2336,'Medical Exam Transform'!$E$2:$E$2336)</f>
        <v>No</v>
      </c>
      <c r="G846" s="14" t="str">
        <f>_xlfn.XLOOKUP(A846,'Medical Exam Transform'!$A$2:$A$2336,'Medical Exam Transform'!$F$2:$F$2336)</f>
        <v>No</v>
      </c>
      <c r="H846" s="14">
        <f>_xlfn.XLOOKUP(A846,'Medical Exam Transform'!$A$2:$A$2336,'Medical Exam Transform'!$G$2:$G$2336)</f>
        <v>0</v>
      </c>
      <c r="I846" s="14" t="str">
        <f>_xlfn.XLOOKUP(A846,'Medical Exam Transform'!$A$2:$A$2336,'Medical Exam Transform'!$H$2:$H$2336)</f>
        <v>No</v>
      </c>
      <c r="J846" s="14" t="str">
        <f>_xlfn.XLOOKUP(A846,'Medical Exam Transform'!$A$2:$A$2336,'Medical Exam Transform'!$I$2:$I$2336)</f>
        <v>Obesity</v>
      </c>
      <c r="K846" s="14" t="str">
        <f>_xlfn.XLOOKUP(A846,'Medical Exam Transform'!$A$2:$A$2336,'Medical Exam Transform'!$J$2:$J$2336)</f>
        <v>Normal</v>
      </c>
      <c r="L846" s="60">
        <f>_xlfn.XLOOKUP(A846,'Hospitalisation Transform'!$A$2:$A$2344,'Hospitalisation Transform'!$B$2:$B$2344)</f>
        <v>22849</v>
      </c>
      <c r="M846" s="82">
        <f>_xlfn.XLOOKUP(A846,'Hospitalisation Transform'!$A$2:$A$2344,'Hospitalisation Transform'!$D$2:$D$2344)</f>
        <v>12638.2</v>
      </c>
      <c r="N846" s="14" t="str">
        <f>_xlfn.XLOOKUP(A846,'Hospitalisation Transform'!$A$2:$A$2344,'Hospitalisation Transform'!$E$2:$E$2344)</f>
        <v>tier - 3</v>
      </c>
      <c r="O846" s="14" t="str">
        <f>_xlfn.XLOOKUP(A846,'Hospitalisation Transform'!$A$2:$A$2344,'Hospitalisation Transform'!$F$2:$F$2344)</f>
        <v>tier - 1</v>
      </c>
      <c r="P846" s="14" t="str">
        <f>_xlfn.XLOOKUP(A846,'Hospitalisation Transform'!$A$2:$A$2344,'Hospitalisation Transform'!$G$2:$G$2344)</f>
        <v>R1011</v>
      </c>
      <c r="Q846" s="14">
        <f>_xlfn.XLOOKUP(A846,'Hospitalisation Transform'!$A$2:$A$2344,'Hospitalisation Transform'!$H$2:$H$2344)</f>
        <v>61</v>
      </c>
    </row>
    <row r="847" spans="1:17" ht="15.5" x14ac:dyDescent="0.35">
      <c r="A847" s="59" t="s">
        <v>1526</v>
      </c>
      <c r="B847" s="39" t="str">
        <f>_xlfn.XLOOKUP(A847,'Customer Names Transform'!$A$2:$A$2336,'Customer Names Transform'!$D$2:$D$2336)</f>
        <v>Mayumi</v>
      </c>
      <c r="C847" s="28">
        <f>_xlfn.XLOOKUP(A847,'Medical Exam Transform'!$A$2:$A$2336,'Medical Exam Transform'!$B$2:$B$2336)</f>
        <v>24.53</v>
      </c>
      <c r="D847" s="14">
        <f>_xlfn.XLOOKUP(A847,'Medical Exam Transform'!$A$2:$A$2336,'Medical Exam Transform'!$C$2:$C$2336)</f>
        <v>9.0500000000000007</v>
      </c>
      <c r="E847" s="14" t="str">
        <f>_xlfn.XLOOKUP(A847,'Medical Exam Transform'!$A$2:$A$2336,'Medical Exam Transform'!$D$2:$D$2336)</f>
        <v>No</v>
      </c>
      <c r="F847" s="14" t="str">
        <f>_xlfn.XLOOKUP(A847,'Medical Exam Transform'!$A$2:$A$2336,'Medical Exam Transform'!$E$2:$E$2336)</f>
        <v>No</v>
      </c>
      <c r="G847" s="14" t="str">
        <f>_xlfn.XLOOKUP(A847,'Medical Exam Transform'!$A$2:$A$2336,'Medical Exam Transform'!$F$2:$F$2336)</f>
        <v>No</v>
      </c>
      <c r="H847" s="14">
        <f>_xlfn.XLOOKUP(A847,'Medical Exam Transform'!$A$2:$A$2336,'Medical Exam Transform'!$G$2:$G$2336)</f>
        <v>0</v>
      </c>
      <c r="I847" s="14" t="str">
        <f>_xlfn.XLOOKUP(A847,'Medical Exam Transform'!$A$2:$A$2336,'Medical Exam Transform'!$H$2:$H$2336)</f>
        <v>No</v>
      </c>
      <c r="J847" s="14" t="str">
        <f>_xlfn.XLOOKUP(A847,'Medical Exam Transform'!$A$2:$A$2336,'Medical Exam Transform'!$I$2:$I$2336)</f>
        <v>Normalweight</v>
      </c>
      <c r="K847" s="14" t="str">
        <f>_xlfn.XLOOKUP(A847,'Medical Exam Transform'!$A$2:$A$2336,'Medical Exam Transform'!$J$2:$J$2336)</f>
        <v>Diabetes</v>
      </c>
      <c r="L847" s="60">
        <f>_xlfn.XLOOKUP(A847,'Hospitalisation Transform'!$A$2:$A$2344,'Hospitalisation Transform'!$B$2:$B$2344)</f>
        <v>22972</v>
      </c>
      <c r="M847" s="82">
        <f>_xlfn.XLOOKUP(A847,'Hospitalisation Transform'!$A$2:$A$2344,'Hospitalisation Transform'!$D$2:$D$2344)</f>
        <v>12629.9</v>
      </c>
      <c r="N847" s="14" t="str">
        <f>_xlfn.XLOOKUP(A847,'Hospitalisation Transform'!$A$2:$A$2344,'Hospitalisation Transform'!$E$2:$E$2344)</f>
        <v>tier - 3</v>
      </c>
      <c r="O847" s="14" t="str">
        <f>_xlfn.XLOOKUP(A847,'Hospitalisation Transform'!$A$2:$A$2344,'Hospitalisation Transform'!$F$2:$F$2344)</f>
        <v>tier - 3</v>
      </c>
      <c r="P847" s="14" t="str">
        <f>_xlfn.XLOOKUP(A847,'Hospitalisation Transform'!$A$2:$A$2344,'Hospitalisation Transform'!$G$2:$G$2344)</f>
        <v>R1013</v>
      </c>
      <c r="Q847" s="14">
        <f>_xlfn.XLOOKUP(A847,'Hospitalisation Transform'!$A$2:$A$2344,'Hospitalisation Transform'!$H$2:$H$2344)</f>
        <v>61</v>
      </c>
    </row>
    <row r="848" spans="1:17" ht="15.5" x14ac:dyDescent="0.35">
      <c r="A848" s="59" t="s">
        <v>1525</v>
      </c>
      <c r="B848" s="39" t="str">
        <f>_xlfn.XLOOKUP(A848,'Customer Names Transform'!$A$2:$A$2336,'Customer Names Transform'!$D$2:$D$2336)</f>
        <v>Vanessa</v>
      </c>
      <c r="C848" s="28">
        <f>_xlfn.XLOOKUP(A848,'Medical Exam Transform'!$A$2:$A$2336,'Medical Exam Transform'!$B$2:$B$2336)</f>
        <v>25.74</v>
      </c>
      <c r="D848" s="14">
        <f>_xlfn.XLOOKUP(A848,'Medical Exam Transform'!$A$2:$A$2336,'Medical Exam Transform'!$C$2:$C$2336)</f>
        <v>10.93</v>
      </c>
      <c r="E848" s="14" t="str">
        <f>_xlfn.XLOOKUP(A848,'Medical Exam Transform'!$A$2:$A$2336,'Medical Exam Transform'!$D$2:$D$2336)</f>
        <v>No</v>
      </c>
      <c r="F848" s="14" t="str">
        <f>_xlfn.XLOOKUP(A848,'Medical Exam Transform'!$A$2:$A$2336,'Medical Exam Transform'!$E$2:$E$2336)</f>
        <v>No</v>
      </c>
      <c r="G848" s="14" t="str">
        <f>_xlfn.XLOOKUP(A848,'Medical Exam Transform'!$A$2:$A$2336,'Medical Exam Transform'!$F$2:$F$2336)</f>
        <v>No</v>
      </c>
      <c r="H848" s="14">
        <f>_xlfn.XLOOKUP(A848,'Medical Exam Transform'!$A$2:$A$2336,'Medical Exam Transform'!$G$2:$G$2336)</f>
        <v>0</v>
      </c>
      <c r="I848" s="14" t="str">
        <f>_xlfn.XLOOKUP(A848,'Medical Exam Transform'!$A$2:$A$2336,'Medical Exam Transform'!$H$2:$H$2336)</f>
        <v>No</v>
      </c>
      <c r="J848" s="14" t="str">
        <f>_xlfn.XLOOKUP(A848,'Medical Exam Transform'!$A$2:$A$2336,'Medical Exam Transform'!$I$2:$I$2336)</f>
        <v>Overweight</v>
      </c>
      <c r="K848" s="14" t="str">
        <f>_xlfn.XLOOKUP(A848,'Medical Exam Transform'!$A$2:$A$2336,'Medical Exam Transform'!$J$2:$J$2336)</f>
        <v>Diabetes</v>
      </c>
      <c r="L848" s="60">
        <f>_xlfn.XLOOKUP(A848,'Hospitalisation Transform'!$A$2:$A$2344,'Hospitalisation Transform'!$B$2:$B$2344)</f>
        <v>24019</v>
      </c>
      <c r="M848" s="82">
        <f>_xlfn.XLOOKUP(A848,'Hospitalisation Transform'!$A$2:$A$2344,'Hospitalisation Transform'!$D$2:$D$2344)</f>
        <v>12629.17</v>
      </c>
      <c r="N848" s="14" t="str">
        <f>_xlfn.XLOOKUP(A848,'Hospitalisation Transform'!$A$2:$A$2344,'Hospitalisation Transform'!$E$2:$E$2344)</f>
        <v>tier - 3</v>
      </c>
      <c r="O848" s="14" t="str">
        <f>_xlfn.XLOOKUP(A848,'Hospitalisation Transform'!$A$2:$A$2344,'Hospitalisation Transform'!$F$2:$F$2344)</f>
        <v>tier - 1</v>
      </c>
      <c r="P848" s="14" t="str">
        <f>_xlfn.XLOOKUP(A848,'Hospitalisation Transform'!$A$2:$A$2344,'Hospitalisation Transform'!$G$2:$G$2344)</f>
        <v>R1013</v>
      </c>
      <c r="Q848" s="14">
        <f>_xlfn.XLOOKUP(A848,'Hospitalisation Transform'!$A$2:$A$2344,'Hospitalisation Transform'!$H$2:$H$2344)</f>
        <v>58</v>
      </c>
    </row>
    <row r="849" spans="1:17" ht="15.5" x14ac:dyDescent="0.35">
      <c r="A849" s="59" t="s">
        <v>1524</v>
      </c>
      <c r="B849" s="39" t="str">
        <f>_xlfn.XLOOKUP(A849,'Customer Names Transform'!$A$2:$A$2336,'Customer Names Transform'!$D$2:$D$2336)</f>
        <v>Natali N</v>
      </c>
      <c r="C849" s="28">
        <f>_xlfn.XLOOKUP(A849,'Medical Exam Transform'!$A$2:$A$2336,'Medical Exam Transform'!$B$2:$B$2336)</f>
        <v>34.08</v>
      </c>
      <c r="D849" s="14">
        <f>_xlfn.XLOOKUP(A849,'Medical Exam Transform'!$A$2:$A$2336,'Medical Exam Transform'!$C$2:$C$2336)</f>
        <v>7.58</v>
      </c>
      <c r="E849" s="14" t="str">
        <f>_xlfn.XLOOKUP(A849,'Medical Exam Transform'!$A$2:$A$2336,'Medical Exam Transform'!$D$2:$D$2336)</f>
        <v>Yes</v>
      </c>
      <c r="F849" s="14" t="str">
        <f>_xlfn.XLOOKUP(A849,'Medical Exam Transform'!$A$2:$A$2336,'Medical Exam Transform'!$E$2:$E$2336)</f>
        <v>No</v>
      </c>
      <c r="G849" s="14" t="str">
        <f>_xlfn.XLOOKUP(A849,'Medical Exam Transform'!$A$2:$A$2336,'Medical Exam Transform'!$F$2:$F$2336)</f>
        <v>No</v>
      </c>
      <c r="H849" s="14">
        <f>_xlfn.XLOOKUP(A849,'Medical Exam Transform'!$A$2:$A$2336,'Medical Exam Transform'!$G$2:$G$2336)</f>
        <v>2</v>
      </c>
      <c r="I849" s="14" t="str">
        <f>_xlfn.XLOOKUP(A849,'Medical Exam Transform'!$A$2:$A$2336,'Medical Exam Transform'!$H$2:$H$2336)</f>
        <v>No</v>
      </c>
      <c r="J849" s="14" t="str">
        <f>_xlfn.XLOOKUP(A849,'Medical Exam Transform'!$A$2:$A$2336,'Medical Exam Transform'!$I$2:$I$2336)</f>
        <v>Obesity</v>
      </c>
      <c r="K849" s="14" t="str">
        <f>_xlfn.XLOOKUP(A849,'Medical Exam Transform'!$A$2:$A$2336,'Medical Exam Transform'!$J$2:$J$2336)</f>
        <v>Normal</v>
      </c>
      <c r="L849" s="60">
        <f>_xlfn.XLOOKUP(A849,'Hospitalisation Transform'!$A$2:$A$2344,'Hospitalisation Transform'!$B$2:$B$2344)</f>
        <v>25930</v>
      </c>
      <c r="M849" s="82">
        <f>_xlfn.XLOOKUP(A849,'Hospitalisation Transform'!$A$2:$A$2344,'Hospitalisation Transform'!$D$2:$D$2344)</f>
        <v>12624.74</v>
      </c>
      <c r="N849" s="14" t="str">
        <f>_xlfn.XLOOKUP(A849,'Hospitalisation Transform'!$A$2:$A$2344,'Hospitalisation Transform'!$E$2:$E$2344)</f>
        <v>tier - 3</v>
      </c>
      <c r="O849" s="14" t="str">
        <f>_xlfn.XLOOKUP(A849,'Hospitalisation Transform'!$A$2:$A$2344,'Hospitalisation Transform'!$F$2:$F$2344)</f>
        <v>tier - 1</v>
      </c>
      <c r="P849" s="14" t="str">
        <f>_xlfn.XLOOKUP(A849,'Hospitalisation Transform'!$A$2:$A$2344,'Hospitalisation Transform'!$G$2:$G$2344)</f>
        <v>R1012</v>
      </c>
      <c r="Q849" s="14">
        <f>_xlfn.XLOOKUP(A849,'Hospitalisation Transform'!$A$2:$A$2344,'Hospitalisation Transform'!$H$2:$H$2344)</f>
        <v>52</v>
      </c>
    </row>
    <row r="850" spans="1:17" ht="15.5" x14ac:dyDescent="0.35">
      <c r="A850" s="59" t="s">
        <v>1523</v>
      </c>
      <c r="B850" s="39" t="str">
        <f>_xlfn.XLOOKUP(A850,'Customer Names Transform'!$A$2:$A$2336,'Customer Names Transform'!$D$2:$D$2336)</f>
        <v>Beth</v>
      </c>
      <c r="C850" s="28">
        <f>_xlfn.XLOOKUP(A850,'Medical Exam Transform'!$A$2:$A$2336,'Medical Exam Transform'!$B$2:$B$2336)</f>
        <v>31.35</v>
      </c>
      <c r="D850" s="14">
        <f>_xlfn.XLOOKUP(A850,'Medical Exam Transform'!$A$2:$A$2336,'Medical Exam Transform'!$C$2:$C$2336)</f>
        <v>11</v>
      </c>
      <c r="E850" s="14" t="str">
        <f>_xlfn.XLOOKUP(A850,'Medical Exam Transform'!$A$2:$A$2336,'Medical Exam Transform'!$D$2:$D$2336)</f>
        <v>Yes</v>
      </c>
      <c r="F850" s="14" t="str">
        <f>_xlfn.XLOOKUP(A850,'Medical Exam Transform'!$A$2:$A$2336,'Medical Exam Transform'!$E$2:$E$2336)</f>
        <v>No</v>
      </c>
      <c r="G850" s="14" t="str">
        <f>_xlfn.XLOOKUP(A850,'Medical Exam Transform'!$A$2:$A$2336,'Medical Exam Transform'!$F$2:$F$2336)</f>
        <v>Yes</v>
      </c>
      <c r="H850" s="14">
        <f>_xlfn.XLOOKUP(A850,'Medical Exam Transform'!$A$2:$A$2336,'Medical Exam Transform'!$G$2:$G$2336)</f>
        <v>1</v>
      </c>
      <c r="I850" s="14" t="str">
        <f>_xlfn.XLOOKUP(A850,'Medical Exam Transform'!$A$2:$A$2336,'Medical Exam Transform'!$H$2:$H$2336)</f>
        <v>No</v>
      </c>
      <c r="J850" s="14" t="str">
        <f>_xlfn.XLOOKUP(A850,'Medical Exam Transform'!$A$2:$A$2336,'Medical Exam Transform'!$I$2:$I$2336)</f>
        <v>Obesity</v>
      </c>
      <c r="K850" s="14" t="str">
        <f>_xlfn.XLOOKUP(A850,'Medical Exam Transform'!$A$2:$A$2336,'Medical Exam Transform'!$J$2:$J$2336)</f>
        <v>Diabetes</v>
      </c>
      <c r="L850" s="60">
        <f>_xlfn.XLOOKUP(A850,'Hospitalisation Transform'!$A$2:$A$2344,'Hospitalisation Transform'!$B$2:$B$2344)</f>
        <v>23242</v>
      </c>
      <c r="M850" s="82">
        <f>_xlfn.XLOOKUP(A850,'Hospitalisation Transform'!$A$2:$A$2344,'Hospitalisation Transform'!$D$2:$D$2344)</f>
        <v>12622.18</v>
      </c>
      <c r="N850" s="14" t="str">
        <f>_xlfn.XLOOKUP(A850,'Hospitalisation Transform'!$A$2:$A$2344,'Hospitalisation Transform'!$E$2:$E$2344)</f>
        <v>tier - 3</v>
      </c>
      <c r="O850" s="14" t="str">
        <f>_xlfn.XLOOKUP(A850,'Hospitalisation Transform'!$A$2:$A$2344,'Hospitalisation Transform'!$F$2:$F$2344)</f>
        <v>tier - 1</v>
      </c>
      <c r="P850" s="14" t="str">
        <f>_xlfn.XLOOKUP(A850,'Hospitalisation Transform'!$A$2:$A$2344,'Hospitalisation Transform'!$G$2:$G$2344)</f>
        <v>R1012</v>
      </c>
      <c r="Q850" s="14">
        <f>_xlfn.XLOOKUP(A850,'Hospitalisation Transform'!$A$2:$A$2344,'Hospitalisation Transform'!$H$2:$H$2344)</f>
        <v>60</v>
      </c>
    </row>
    <row r="851" spans="1:17" ht="15.5" x14ac:dyDescent="0.35">
      <c r="A851" s="59" t="s">
        <v>1522</v>
      </c>
      <c r="B851" s="39" t="str">
        <f>_xlfn.XLOOKUP(A851,'Customer Names Transform'!$A$2:$A$2336,'Customer Names Transform'!$D$2:$D$2336)</f>
        <v>Alex</v>
      </c>
      <c r="C851" s="28">
        <f>_xlfn.XLOOKUP(A851,'Medical Exam Transform'!$A$2:$A$2336,'Medical Exam Transform'!$B$2:$B$2336)</f>
        <v>26.79</v>
      </c>
      <c r="D851" s="14">
        <f>_xlfn.XLOOKUP(A851,'Medical Exam Transform'!$A$2:$A$2336,'Medical Exam Transform'!$C$2:$C$2336)</f>
        <v>5.0599999999999996</v>
      </c>
      <c r="E851" s="14" t="str">
        <f>_xlfn.XLOOKUP(A851,'Medical Exam Transform'!$A$2:$A$2336,'Medical Exam Transform'!$D$2:$D$2336)</f>
        <v>No</v>
      </c>
      <c r="F851" s="14" t="str">
        <f>_xlfn.XLOOKUP(A851,'Medical Exam Transform'!$A$2:$A$2336,'Medical Exam Transform'!$E$2:$E$2336)</f>
        <v>No</v>
      </c>
      <c r="G851" s="14" t="str">
        <f>_xlfn.XLOOKUP(A851,'Medical Exam Transform'!$A$2:$A$2336,'Medical Exam Transform'!$F$2:$F$2336)</f>
        <v>No</v>
      </c>
      <c r="H851" s="14">
        <f>_xlfn.XLOOKUP(A851,'Medical Exam Transform'!$A$2:$A$2336,'Medical Exam Transform'!$G$2:$G$2336)</f>
        <v>1</v>
      </c>
      <c r="I851" s="14" t="str">
        <f>_xlfn.XLOOKUP(A851,'Medical Exam Transform'!$A$2:$A$2336,'Medical Exam Transform'!$H$2:$H$2336)</f>
        <v>No</v>
      </c>
      <c r="J851" s="14" t="str">
        <f>_xlfn.XLOOKUP(A851,'Medical Exam Transform'!$A$2:$A$2336,'Medical Exam Transform'!$I$2:$I$2336)</f>
        <v>Overweight</v>
      </c>
      <c r="K851" s="14" t="str">
        <f>_xlfn.XLOOKUP(A851,'Medical Exam Transform'!$A$2:$A$2336,'Medical Exam Transform'!$J$2:$J$2336)</f>
        <v>Normal</v>
      </c>
      <c r="L851" s="60">
        <f>_xlfn.XLOOKUP(A851,'Hospitalisation Transform'!$A$2:$A$2344,'Hospitalisation Transform'!$B$2:$B$2344)</f>
        <v>36117</v>
      </c>
      <c r="M851" s="82">
        <f>_xlfn.XLOOKUP(A851,'Hospitalisation Transform'!$A$2:$A$2344,'Hospitalisation Transform'!$D$2:$D$2344)</f>
        <v>12609.89</v>
      </c>
      <c r="N851" s="14" t="str">
        <f>_xlfn.XLOOKUP(A851,'Hospitalisation Transform'!$A$2:$A$2344,'Hospitalisation Transform'!$E$2:$E$2344)</f>
        <v>tier - 3</v>
      </c>
      <c r="O851" s="14" t="str">
        <f>_xlfn.XLOOKUP(A851,'Hospitalisation Transform'!$A$2:$A$2344,'Hospitalisation Transform'!$F$2:$F$2344)</f>
        <v>tier - 3</v>
      </c>
      <c r="P851" s="14" t="str">
        <f>_xlfn.XLOOKUP(A851,'Hospitalisation Transform'!$A$2:$A$2344,'Hospitalisation Transform'!$G$2:$G$2344)</f>
        <v>R1012</v>
      </c>
      <c r="Q851" s="14">
        <f>_xlfn.XLOOKUP(A851,'Hospitalisation Transform'!$A$2:$A$2344,'Hospitalisation Transform'!$H$2:$H$2344)</f>
        <v>25</v>
      </c>
    </row>
    <row r="852" spans="1:17" ht="15.5" x14ac:dyDescent="0.35">
      <c r="A852" s="59" t="s">
        <v>1521</v>
      </c>
      <c r="B852" s="39" t="str">
        <f>_xlfn.XLOOKUP(A852,'Customer Names Transform'!$A$2:$A$2336,'Customer Names Transform'!$D$2:$D$2336)</f>
        <v>Spencer</v>
      </c>
      <c r="C852" s="28">
        <f>_xlfn.XLOOKUP(A852,'Medical Exam Transform'!$A$2:$A$2336,'Medical Exam Transform'!$B$2:$B$2336)</f>
        <v>42.78</v>
      </c>
      <c r="D852" s="14">
        <f>_xlfn.XLOOKUP(A852,'Medical Exam Transform'!$A$2:$A$2336,'Medical Exam Transform'!$C$2:$C$2336)</f>
        <v>6.11</v>
      </c>
      <c r="E852" s="14" t="str">
        <f>_xlfn.XLOOKUP(A852,'Medical Exam Transform'!$A$2:$A$2336,'Medical Exam Transform'!$D$2:$D$2336)</f>
        <v>Yes</v>
      </c>
      <c r="F852" s="14" t="str">
        <f>_xlfn.XLOOKUP(A852,'Medical Exam Transform'!$A$2:$A$2336,'Medical Exam Transform'!$E$2:$E$2336)</f>
        <v>No</v>
      </c>
      <c r="G852" s="14" t="str">
        <f>_xlfn.XLOOKUP(A852,'Medical Exam Transform'!$A$2:$A$2336,'Medical Exam Transform'!$F$2:$F$2336)</f>
        <v>No</v>
      </c>
      <c r="H852" s="14">
        <f>_xlfn.XLOOKUP(A852,'Medical Exam Transform'!$A$2:$A$2336,'Medical Exam Transform'!$G$2:$G$2336)</f>
        <v>1</v>
      </c>
      <c r="I852" s="14" t="str">
        <f>_xlfn.XLOOKUP(A852,'Medical Exam Transform'!$A$2:$A$2336,'Medical Exam Transform'!$H$2:$H$2336)</f>
        <v>No</v>
      </c>
      <c r="J852" s="14" t="str">
        <f>_xlfn.XLOOKUP(A852,'Medical Exam Transform'!$A$2:$A$2336,'Medical Exam Transform'!$I$2:$I$2336)</f>
        <v>Obesity</v>
      </c>
      <c r="K852" s="14" t="str">
        <f>_xlfn.XLOOKUP(A852,'Medical Exam Transform'!$A$2:$A$2336,'Medical Exam Transform'!$J$2:$J$2336)</f>
        <v>Prediabetes</v>
      </c>
      <c r="L852" s="60">
        <f>_xlfn.XLOOKUP(A852,'Hospitalisation Transform'!$A$2:$A$2344,'Hospitalisation Transform'!$B$2:$B$2344)</f>
        <v>32366</v>
      </c>
      <c r="M852" s="82">
        <f>_xlfn.XLOOKUP(A852,'Hospitalisation Transform'!$A$2:$A$2344,'Hospitalisation Transform'!$D$2:$D$2344)</f>
        <v>12600.46</v>
      </c>
      <c r="N852" s="14" t="str">
        <f>_xlfn.XLOOKUP(A852,'Hospitalisation Transform'!$A$2:$A$2344,'Hospitalisation Transform'!$E$2:$E$2344)</f>
        <v>tier - 3</v>
      </c>
      <c r="O852" s="14" t="str">
        <f>_xlfn.XLOOKUP(A852,'Hospitalisation Transform'!$A$2:$A$2344,'Hospitalisation Transform'!$F$2:$F$2344)</f>
        <v>tier - 1</v>
      </c>
      <c r="P852" s="14" t="str">
        <f>_xlfn.XLOOKUP(A852,'Hospitalisation Transform'!$A$2:$A$2344,'Hospitalisation Transform'!$G$2:$G$2344)</f>
        <v>R1023</v>
      </c>
      <c r="Q852" s="14">
        <f>_xlfn.XLOOKUP(A852,'Hospitalisation Transform'!$A$2:$A$2344,'Hospitalisation Transform'!$H$2:$H$2344)</f>
        <v>35</v>
      </c>
    </row>
    <row r="853" spans="1:17" ht="15.5" x14ac:dyDescent="0.35">
      <c r="A853" s="59" t="s">
        <v>1520</v>
      </c>
      <c r="B853" s="39" t="str">
        <f>_xlfn.XLOOKUP(A853,'Customer Names Transform'!$A$2:$A$2336,'Customer Names Transform'!$D$2:$D$2336)</f>
        <v>Andee W.</v>
      </c>
      <c r="C853" s="28">
        <f>_xlfn.XLOOKUP(A853,'Medical Exam Transform'!$A$2:$A$2336,'Medical Exam Transform'!$B$2:$B$2336)</f>
        <v>46.75</v>
      </c>
      <c r="D853" s="14">
        <f>_xlfn.XLOOKUP(A853,'Medical Exam Transform'!$A$2:$A$2336,'Medical Exam Transform'!$C$2:$C$2336)</f>
        <v>6.66</v>
      </c>
      <c r="E853" s="14" t="str">
        <f>_xlfn.XLOOKUP(A853,'Medical Exam Transform'!$A$2:$A$2336,'Medical Exam Transform'!$D$2:$D$2336)</f>
        <v>Yes</v>
      </c>
      <c r="F853" s="14" t="str">
        <f>_xlfn.XLOOKUP(A853,'Medical Exam Transform'!$A$2:$A$2336,'Medical Exam Transform'!$E$2:$E$2336)</f>
        <v>No</v>
      </c>
      <c r="G853" s="14" t="str">
        <f>_xlfn.XLOOKUP(A853,'Medical Exam Transform'!$A$2:$A$2336,'Medical Exam Transform'!$F$2:$F$2336)</f>
        <v>No</v>
      </c>
      <c r="H853" s="14">
        <f>_xlfn.XLOOKUP(A853,'Medical Exam Transform'!$A$2:$A$2336,'Medical Exam Transform'!$G$2:$G$2336)</f>
        <v>2</v>
      </c>
      <c r="I853" s="14" t="str">
        <f>_xlfn.XLOOKUP(A853,'Medical Exam Transform'!$A$2:$A$2336,'Medical Exam Transform'!$H$2:$H$2336)</f>
        <v>No</v>
      </c>
      <c r="J853" s="14" t="str">
        <f>_xlfn.XLOOKUP(A853,'Medical Exam Transform'!$A$2:$A$2336,'Medical Exam Transform'!$I$2:$I$2336)</f>
        <v>Obesity</v>
      </c>
      <c r="K853" s="14" t="str">
        <f>_xlfn.XLOOKUP(A853,'Medical Exam Transform'!$A$2:$A$2336,'Medical Exam Transform'!$J$2:$J$2336)</f>
        <v>Diabetes</v>
      </c>
      <c r="L853" s="60">
        <f>_xlfn.XLOOKUP(A853,'Hospitalisation Transform'!$A$2:$A$2344,'Hospitalisation Transform'!$B$2:$B$2344)</f>
        <v>25737</v>
      </c>
      <c r="M853" s="82">
        <f>_xlfn.XLOOKUP(A853,'Hospitalisation Transform'!$A$2:$A$2344,'Hospitalisation Transform'!$D$2:$D$2344)</f>
        <v>12592.53</v>
      </c>
      <c r="N853" s="14" t="str">
        <f>_xlfn.XLOOKUP(A853,'Hospitalisation Transform'!$A$2:$A$2344,'Hospitalisation Transform'!$E$2:$E$2344)</f>
        <v>tier - 3</v>
      </c>
      <c r="O853" s="14" t="str">
        <f>_xlfn.XLOOKUP(A853,'Hospitalisation Transform'!$A$2:$A$2344,'Hospitalisation Transform'!$F$2:$F$2344)</f>
        <v>tier - 2</v>
      </c>
      <c r="P853" s="14" t="str">
        <f>_xlfn.XLOOKUP(A853,'Hospitalisation Transform'!$A$2:$A$2344,'Hospitalisation Transform'!$G$2:$G$2344)</f>
        <v>R1013</v>
      </c>
      <c r="Q853" s="14">
        <f>_xlfn.XLOOKUP(A853,'Hospitalisation Transform'!$A$2:$A$2344,'Hospitalisation Transform'!$H$2:$H$2344)</f>
        <v>53</v>
      </c>
    </row>
    <row r="854" spans="1:17" ht="15.5" x14ac:dyDescent="0.35">
      <c r="A854" s="59" t="s">
        <v>1519</v>
      </c>
      <c r="B854" s="39" t="str">
        <f>_xlfn.XLOOKUP(A854,'Customer Names Transform'!$A$2:$A$2336,'Customer Names Transform'!$D$2:$D$2336)</f>
        <v>Amy</v>
      </c>
      <c r="C854" s="28">
        <f>_xlfn.XLOOKUP(A854,'Medical Exam Transform'!$A$2:$A$2336,'Medical Exam Transform'!$B$2:$B$2336)</f>
        <v>32.15</v>
      </c>
      <c r="D854" s="14">
        <f>_xlfn.XLOOKUP(A854,'Medical Exam Transform'!$A$2:$A$2336,'Medical Exam Transform'!$C$2:$C$2336)</f>
        <v>4.0199999999999996</v>
      </c>
      <c r="E854" s="14" t="str">
        <f>_xlfn.XLOOKUP(A854,'Medical Exam Transform'!$A$2:$A$2336,'Medical Exam Transform'!$D$2:$D$2336)</f>
        <v>Yes</v>
      </c>
      <c r="F854" s="14" t="str">
        <f>_xlfn.XLOOKUP(A854,'Medical Exam Transform'!$A$2:$A$2336,'Medical Exam Transform'!$E$2:$E$2336)</f>
        <v>No</v>
      </c>
      <c r="G854" s="14" t="str">
        <f>_xlfn.XLOOKUP(A854,'Medical Exam Transform'!$A$2:$A$2336,'Medical Exam Transform'!$F$2:$F$2336)</f>
        <v>Yes</v>
      </c>
      <c r="H854" s="14">
        <f>_xlfn.XLOOKUP(A854,'Medical Exam Transform'!$A$2:$A$2336,'Medical Exam Transform'!$G$2:$G$2336)</f>
        <v>1</v>
      </c>
      <c r="I854" s="14" t="str">
        <f>_xlfn.XLOOKUP(A854,'Medical Exam Transform'!$A$2:$A$2336,'Medical Exam Transform'!$H$2:$H$2336)</f>
        <v>No</v>
      </c>
      <c r="J854" s="14" t="str">
        <f>_xlfn.XLOOKUP(A854,'Medical Exam Transform'!$A$2:$A$2336,'Medical Exam Transform'!$I$2:$I$2336)</f>
        <v>Obesity</v>
      </c>
      <c r="K854" s="14" t="str">
        <f>_xlfn.XLOOKUP(A854,'Medical Exam Transform'!$A$2:$A$2336,'Medical Exam Transform'!$J$2:$J$2336)</f>
        <v>Normal</v>
      </c>
      <c r="L854" s="60">
        <f>_xlfn.XLOOKUP(A854,'Hospitalisation Transform'!$A$2:$A$2344,'Hospitalisation Transform'!$B$2:$B$2344)</f>
        <v>25533</v>
      </c>
      <c r="M854" s="82">
        <f>_xlfn.XLOOKUP(A854,'Hospitalisation Transform'!$A$2:$A$2344,'Hospitalisation Transform'!$D$2:$D$2344)</f>
        <v>12579.92</v>
      </c>
      <c r="N854" s="14" t="str">
        <f>_xlfn.XLOOKUP(A854,'Hospitalisation Transform'!$A$2:$A$2344,'Hospitalisation Transform'!$E$2:$E$2344)</f>
        <v>tier - 3</v>
      </c>
      <c r="O854" s="14" t="str">
        <f>_xlfn.XLOOKUP(A854,'Hospitalisation Transform'!$A$2:$A$2344,'Hospitalisation Transform'!$F$2:$F$2344)</f>
        <v>tier - 1</v>
      </c>
      <c r="P854" s="14" t="str">
        <f>_xlfn.XLOOKUP(A854,'Hospitalisation Transform'!$A$2:$A$2344,'Hospitalisation Transform'!$G$2:$G$2344)</f>
        <v>R1025</v>
      </c>
      <c r="Q854" s="14">
        <f>_xlfn.XLOOKUP(A854,'Hospitalisation Transform'!$A$2:$A$2344,'Hospitalisation Transform'!$H$2:$H$2344)</f>
        <v>54</v>
      </c>
    </row>
    <row r="855" spans="1:17" ht="15.5" x14ac:dyDescent="0.35">
      <c r="A855" s="59" t="s">
        <v>1518</v>
      </c>
      <c r="B855" s="39" t="str">
        <f>_xlfn.XLOOKUP(A855,'Customer Names Transform'!$A$2:$A$2336,'Customer Names Transform'!$D$2:$D$2336)</f>
        <v>Joshua</v>
      </c>
      <c r="C855" s="28">
        <f>_xlfn.XLOOKUP(A855,'Medical Exam Transform'!$A$2:$A$2336,'Medical Exam Transform'!$B$2:$B$2336)</f>
        <v>43.4</v>
      </c>
      <c r="D855" s="14">
        <f>_xlfn.XLOOKUP(A855,'Medical Exam Transform'!$A$2:$A$2336,'Medical Exam Transform'!$C$2:$C$2336)</f>
        <v>8.81</v>
      </c>
      <c r="E855" s="14" t="str">
        <f>_xlfn.XLOOKUP(A855,'Medical Exam Transform'!$A$2:$A$2336,'Medical Exam Transform'!$D$2:$D$2336)</f>
        <v>Yes</v>
      </c>
      <c r="F855" s="14" t="str">
        <f>_xlfn.XLOOKUP(A855,'Medical Exam Transform'!$A$2:$A$2336,'Medical Exam Transform'!$E$2:$E$2336)</f>
        <v>No</v>
      </c>
      <c r="G855" s="14" t="str">
        <f>_xlfn.XLOOKUP(A855,'Medical Exam Transform'!$A$2:$A$2336,'Medical Exam Transform'!$F$2:$F$2336)</f>
        <v>No</v>
      </c>
      <c r="H855" s="14">
        <f>_xlfn.XLOOKUP(A855,'Medical Exam Transform'!$A$2:$A$2336,'Medical Exam Transform'!$G$2:$G$2336)</f>
        <v>2</v>
      </c>
      <c r="I855" s="14" t="str">
        <f>_xlfn.XLOOKUP(A855,'Medical Exam Transform'!$A$2:$A$2336,'Medical Exam Transform'!$H$2:$H$2336)</f>
        <v>No</v>
      </c>
      <c r="J855" s="14" t="str">
        <f>_xlfn.XLOOKUP(A855,'Medical Exam Transform'!$A$2:$A$2336,'Medical Exam Transform'!$I$2:$I$2336)</f>
        <v>Obesity</v>
      </c>
      <c r="K855" s="14" t="str">
        <f>_xlfn.XLOOKUP(A855,'Medical Exam Transform'!$A$2:$A$2336,'Medical Exam Transform'!$J$2:$J$2336)</f>
        <v>Normal</v>
      </c>
      <c r="L855" s="60">
        <f>_xlfn.XLOOKUP(A855,'Hospitalisation Transform'!$A$2:$A$2344,'Hospitalisation Transform'!$B$2:$B$2344)</f>
        <v>22613</v>
      </c>
      <c r="M855" s="82">
        <f>_xlfn.XLOOKUP(A855,'Hospitalisation Transform'!$A$2:$A$2344,'Hospitalisation Transform'!$D$2:$D$2344)</f>
        <v>12574.05</v>
      </c>
      <c r="N855" s="14" t="str">
        <f>_xlfn.XLOOKUP(A855,'Hospitalisation Transform'!$A$2:$A$2344,'Hospitalisation Transform'!$E$2:$E$2344)</f>
        <v>tier - 3</v>
      </c>
      <c r="O855" s="14" t="str">
        <f>_xlfn.XLOOKUP(A855,'Hospitalisation Transform'!$A$2:$A$2344,'Hospitalisation Transform'!$F$2:$F$2344)</f>
        <v>tier - 1</v>
      </c>
      <c r="P855" s="14" t="str">
        <f>_xlfn.XLOOKUP(A855,'Hospitalisation Transform'!$A$2:$A$2344,'Hospitalisation Transform'!$G$2:$G$2344)</f>
        <v>R1011</v>
      </c>
      <c r="Q855" s="14">
        <f>_xlfn.XLOOKUP(A855,'Hospitalisation Transform'!$A$2:$A$2344,'Hospitalisation Transform'!$H$2:$H$2344)</f>
        <v>62</v>
      </c>
    </row>
    <row r="856" spans="1:17" ht="15.5" x14ac:dyDescent="0.35">
      <c r="A856" s="59" t="s">
        <v>1517</v>
      </c>
      <c r="B856" s="39" t="str">
        <f>_xlfn.XLOOKUP(A856,'Customer Names Transform'!$A$2:$A$2336,'Customer Names Transform'!$D$2:$D$2336)</f>
        <v>C Fred</v>
      </c>
      <c r="C856" s="28">
        <f>_xlfn.XLOOKUP(A856,'Medical Exam Transform'!$A$2:$A$2336,'Medical Exam Transform'!$B$2:$B$2336)</f>
        <v>31.57</v>
      </c>
      <c r="D856" s="14">
        <f>_xlfn.XLOOKUP(A856,'Medical Exam Transform'!$A$2:$A$2336,'Medical Exam Transform'!$C$2:$C$2336)</f>
        <v>7.92</v>
      </c>
      <c r="E856" s="14" t="str">
        <f>_xlfn.XLOOKUP(A856,'Medical Exam Transform'!$A$2:$A$2336,'Medical Exam Transform'!$D$2:$D$2336)</f>
        <v>Yes</v>
      </c>
      <c r="F856" s="14" t="str">
        <f>_xlfn.XLOOKUP(A856,'Medical Exam Transform'!$A$2:$A$2336,'Medical Exam Transform'!$E$2:$E$2336)</f>
        <v>No</v>
      </c>
      <c r="G856" s="14" t="str">
        <f>_xlfn.XLOOKUP(A856,'Medical Exam Transform'!$A$2:$A$2336,'Medical Exam Transform'!$F$2:$F$2336)</f>
        <v>No</v>
      </c>
      <c r="H856" s="14">
        <f>_xlfn.XLOOKUP(A856,'Medical Exam Transform'!$A$2:$A$2336,'Medical Exam Transform'!$G$2:$G$2336)</f>
        <v>2</v>
      </c>
      <c r="I856" s="14" t="str">
        <f>_xlfn.XLOOKUP(A856,'Medical Exam Transform'!$A$2:$A$2336,'Medical Exam Transform'!$H$2:$H$2336)</f>
        <v>No</v>
      </c>
      <c r="J856" s="14" t="str">
        <f>_xlfn.XLOOKUP(A856,'Medical Exam Transform'!$A$2:$A$2336,'Medical Exam Transform'!$I$2:$I$2336)</f>
        <v>Obesity</v>
      </c>
      <c r="K856" s="14" t="str">
        <f>_xlfn.XLOOKUP(A856,'Medical Exam Transform'!$A$2:$A$2336,'Medical Exam Transform'!$J$2:$J$2336)</f>
        <v>Diabetes</v>
      </c>
      <c r="L856" s="60">
        <f>_xlfn.XLOOKUP(A856,'Hospitalisation Transform'!$A$2:$A$2344,'Hospitalisation Transform'!$B$2:$B$2344)</f>
        <v>22613</v>
      </c>
      <c r="M856" s="82">
        <f>_xlfn.XLOOKUP(A856,'Hospitalisation Transform'!$A$2:$A$2344,'Hospitalisation Transform'!$D$2:$D$2344)</f>
        <v>12557.61</v>
      </c>
      <c r="N856" s="14" t="str">
        <f>_xlfn.XLOOKUP(A856,'Hospitalisation Transform'!$A$2:$A$2344,'Hospitalisation Transform'!$E$2:$E$2344)</f>
        <v>tier - 3</v>
      </c>
      <c r="O856" s="14" t="str">
        <f>_xlfn.XLOOKUP(A856,'Hospitalisation Transform'!$A$2:$A$2344,'Hospitalisation Transform'!$F$2:$F$2344)</f>
        <v>tier - 3</v>
      </c>
      <c r="P856" s="14" t="str">
        <f>_xlfn.XLOOKUP(A856,'Hospitalisation Transform'!$A$2:$A$2344,'Hospitalisation Transform'!$G$2:$G$2344)</f>
        <v>R1013</v>
      </c>
      <c r="Q856" s="14">
        <f>_xlfn.XLOOKUP(A856,'Hospitalisation Transform'!$A$2:$A$2344,'Hospitalisation Transform'!$H$2:$H$2344)</f>
        <v>62</v>
      </c>
    </row>
    <row r="857" spans="1:17" ht="15.5" x14ac:dyDescent="0.35">
      <c r="A857" s="59" t="s">
        <v>1516</v>
      </c>
      <c r="B857" s="39" t="str">
        <f>_xlfn.XLOOKUP(A857,'Customer Names Transform'!$A$2:$A$2336,'Customer Names Transform'!$D$2:$D$2336)</f>
        <v>Jeremy</v>
      </c>
      <c r="C857" s="28">
        <f>_xlfn.XLOOKUP(A857,'Medical Exam Transform'!$A$2:$A$2336,'Medical Exam Transform'!$B$2:$B$2336)</f>
        <v>24.32</v>
      </c>
      <c r="D857" s="14">
        <f>_xlfn.XLOOKUP(A857,'Medical Exam Transform'!$A$2:$A$2336,'Medical Exam Transform'!$C$2:$C$2336)</f>
        <v>7.48</v>
      </c>
      <c r="E857" s="14" t="str">
        <f>_xlfn.XLOOKUP(A857,'Medical Exam Transform'!$A$2:$A$2336,'Medical Exam Transform'!$D$2:$D$2336)</f>
        <v>No</v>
      </c>
      <c r="F857" s="14" t="str">
        <f>_xlfn.XLOOKUP(A857,'Medical Exam Transform'!$A$2:$A$2336,'Medical Exam Transform'!$E$2:$E$2336)</f>
        <v>No</v>
      </c>
      <c r="G857" s="14" t="str">
        <f>_xlfn.XLOOKUP(A857,'Medical Exam Transform'!$A$2:$A$2336,'Medical Exam Transform'!$F$2:$F$2336)</f>
        <v>No</v>
      </c>
      <c r="H857" s="14">
        <f>_xlfn.XLOOKUP(A857,'Medical Exam Transform'!$A$2:$A$2336,'Medical Exam Transform'!$G$2:$G$2336)</f>
        <v>0</v>
      </c>
      <c r="I857" s="14" t="str">
        <f>_xlfn.XLOOKUP(A857,'Medical Exam Transform'!$A$2:$A$2336,'Medical Exam Transform'!$H$2:$H$2336)</f>
        <v>No</v>
      </c>
      <c r="J857" s="14" t="str">
        <f>_xlfn.XLOOKUP(A857,'Medical Exam Transform'!$A$2:$A$2336,'Medical Exam Transform'!$I$2:$I$2336)</f>
        <v>Normalweight</v>
      </c>
      <c r="K857" s="14" t="str">
        <f>_xlfn.XLOOKUP(A857,'Medical Exam Transform'!$A$2:$A$2336,'Medical Exam Transform'!$J$2:$J$2336)</f>
        <v>Diabetes</v>
      </c>
      <c r="L857" s="60">
        <f>_xlfn.XLOOKUP(A857,'Hospitalisation Transform'!$A$2:$A$2344,'Hospitalisation Transform'!$B$2:$B$2344)</f>
        <v>22935</v>
      </c>
      <c r="M857" s="82">
        <f>_xlfn.XLOOKUP(A857,'Hospitalisation Transform'!$A$2:$A$2344,'Hospitalisation Transform'!$D$2:$D$2344)</f>
        <v>12523.6</v>
      </c>
      <c r="N857" s="14" t="str">
        <f>_xlfn.XLOOKUP(A857,'Hospitalisation Transform'!$A$2:$A$2344,'Hospitalisation Transform'!$E$2:$E$2344)</f>
        <v>tier - 3</v>
      </c>
      <c r="O857" s="14" t="str">
        <f>_xlfn.XLOOKUP(A857,'Hospitalisation Transform'!$A$2:$A$2344,'Hospitalisation Transform'!$F$2:$F$2344)</f>
        <v>tier - 3</v>
      </c>
      <c r="P857" s="14" t="str">
        <f>_xlfn.XLOOKUP(A857,'Hospitalisation Transform'!$A$2:$A$2344,'Hospitalisation Transform'!$G$2:$G$2344)</f>
        <v>R1012</v>
      </c>
      <c r="Q857" s="14">
        <f>_xlfn.XLOOKUP(A857,'Hospitalisation Transform'!$A$2:$A$2344,'Hospitalisation Transform'!$H$2:$H$2344)</f>
        <v>61</v>
      </c>
    </row>
    <row r="858" spans="1:17" ht="15.5" x14ac:dyDescent="0.35">
      <c r="A858" s="59" t="s">
        <v>1515</v>
      </c>
      <c r="B858" s="39" t="str">
        <f>_xlfn.XLOOKUP(A858,'Customer Names Transform'!$A$2:$A$2336,'Customer Names Transform'!$D$2:$D$2336)</f>
        <v>Patrick Sr.</v>
      </c>
      <c r="C858" s="28">
        <f>_xlfn.XLOOKUP(A858,'Medical Exam Transform'!$A$2:$A$2336,'Medical Exam Transform'!$B$2:$B$2336)</f>
        <v>31.07</v>
      </c>
      <c r="D858" s="14">
        <f>_xlfn.XLOOKUP(A858,'Medical Exam Transform'!$A$2:$A$2336,'Medical Exam Transform'!$C$2:$C$2336)</f>
        <v>4.62</v>
      </c>
      <c r="E858" s="14" t="str">
        <f>_xlfn.XLOOKUP(A858,'Medical Exam Transform'!$A$2:$A$2336,'Medical Exam Transform'!$D$2:$D$2336)</f>
        <v>Yes</v>
      </c>
      <c r="F858" s="14" t="str">
        <f>_xlfn.XLOOKUP(A858,'Medical Exam Transform'!$A$2:$A$2336,'Medical Exam Transform'!$E$2:$E$2336)</f>
        <v>No</v>
      </c>
      <c r="G858" s="14" t="str">
        <f>_xlfn.XLOOKUP(A858,'Medical Exam Transform'!$A$2:$A$2336,'Medical Exam Transform'!$F$2:$F$2336)</f>
        <v>No</v>
      </c>
      <c r="H858" s="14">
        <f>_xlfn.XLOOKUP(A858,'Medical Exam Transform'!$A$2:$A$2336,'Medical Exam Transform'!$G$2:$G$2336)</f>
        <v>2</v>
      </c>
      <c r="I858" s="14" t="str">
        <f>_xlfn.XLOOKUP(A858,'Medical Exam Transform'!$A$2:$A$2336,'Medical Exam Transform'!$H$2:$H$2336)</f>
        <v>No</v>
      </c>
      <c r="J858" s="14" t="str">
        <f>_xlfn.XLOOKUP(A858,'Medical Exam Transform'!$A$2:$A$2336,'Medical Exam Transform'!$I$2:$I$2336)</f>
        <v>Obesity</v>
      </c>
      <c r="K858" s="14" t="str">
        <f>_xlfn.XLOOKUP(A858,'Medical Exam Transform'!$A$2:$A$2336,'Medical Exam Transform'!$J$2:$J$2336)</f>
        <v>Prediabetes</v>
      </c>
      <c r="L858" s="60">
        <f>_xlfn.XLOOKUP(A858,'Hospitalisation Transform'!$A$2:$A$2344,'Hospitalisation Transform'!$B$2:$B$2344)</f>
        <v>24300</v>
      </c>
      <c r="M858" s="82">
        <f>_xlfn.XLOOKUP(A858,'Hospitalisation Transform'!$A$2:$A$2344,'Hospitalisation Transform'!$D$2:$D$2344)</f>
        <v>12499.88</v>
      </c>
      <c r="N858" s="14" t="str">
        <f>_xlfn.XLOOKUP(A858,'Hospitalisation Transform'!$A$2:$A$2344,'Hospitalisation Transform'!$E$2:$E$2344)</f>
        <v>tier - 3</v>
      </c>
      <c r="O858" s="14" t="str">
        <f>_xlfn.XLOOKUP(A858,'Hospitalisation Transform'!$A$2:$A$2344,'Hospitalisation Transform'!$F$2:$F$2344)</f>
        <v>tier - 2</v>
      </c>
      <c r="P858" s="14" t="str">
        <f>_xlfn.XLOOKUP(A858,'Hospitalisation Transform'!$A$2:$A$2344,'Hospitalisation Transform'!$G$2:$G$2344)</f>
        <v>R1012</v>
      </c>
      <c r="Q858" s="14">
        <f>_xlfn.XLOOKUP(A858,'Hospitalisation Transform'!$A$2:$A$2344,'Hospitalisation Transform'!$H$2:$H$2344)</f>
        <v>57</v>
      </c>
    </row>
    <row r="859" spans="1:17" ht="15.5" x14ac:dyDescent="0.35">
      <c r="A859" s="59" t="s">
        <v>1514</v>
      </c>
      <c r="B859" s="39" t="str">
        <f>_xlfn.XLOOKUP(A859,'Customer Names Transform'!$A$2:$A$2336,'Customer Names Transform'!$D$2:$D$2336)</f>
        <v>Kelly M.</v>
      </c>
      <c r="C859" s="28">
        <f>_xlfn.XLOOKUP(A859,'Medical Exam Transform'!$A$2:$A$2336,'Medical Exam Transform'!$B$2:$B$2336)</f>
        <v>35.814999999999998</v>
      </c>
      <c r="D859" s="14">
        <f>_xlfn.XLOOKUP(A859,'Medical Exam Transform'!$A$2:$A$2336,'Medical Exam Transform'!$C$2:$C$2336)</f>
        <v>8.4700000000000006</v>
      </c>
      <c r="E859" s="14" t="str">
        <f>_xlfn.XLOOKUP(A859,'Medical Exam Transform'!$A$2:$A$2336,'Medical Exam Transform'!$D$2:$D$2336)</f>
        <v>No</v>
      </c>
      <c r="F859" s="14" t="str">
        <f>_xlfn.XLOOKUP(A859,'Medical Exam Transform'!$A$2:$A$2336,'Medical Exam Transform'!$E$2:$E$2336)</f>
        <v>No</v>
      </c>
      <c r="G859" s="14" t="str">
        <f>_xlfn.XLOOKUP(A859,'Medical Exam Transform'!$A$2:$A$2336,'Medical Exam Transform'!$F$2:$F$2336)</f>
        <v>No</v>
      </c>
      <c r="H859" s="14">
        <f>_xlfn.XLOOKUP(A859,'Medical Exam Transform'!$A$2:$A$2336,'Medical Exam Transform'!$G$2:$G$2336)</f>
        <v>0</v>
      </c>
      <c r="I859" s="14" t="str">
        <f>_xlfn.XLOOKUP(A859,'Medical Exam Transform'!$A$2:$A$2336,'Medical Exam Transform'!$H$2:$H$2336)</f>
        <v>No</v>
      </c>
      <c r="J859" s="14" t="str">
        <f>_xlfn.XLOOKUP(A859,'Medical Exam Transform'!$A$2:$A$2336,'Medical Exam Transform'!$I$2:$I$2336)</f>
        <v>Obesity</v>
      </c>
      <c r="K859" s="14" t="str">
        <f>_xlfn.XLOOKUP(A859,'Medical Exam Transform'!$A$2:$A$2336,'Medical Exam Transform'!$J$2:$J$2336)</f>
        <v>Diabetes</v>
      </c>
      <c r="L859" s="60">
        <f>_xlfn.XLOOKUP(A859,'Hospitalisation Transform'!$A$2:$A$2344,'Hospitalisation Transform'!$B$2:$B$2344)</f>
        <v>25175</v>
      </c>
      <c r="M859" s="82">
        <f>_xlfn.XLOOKUP(A859,'Hospitalisation Transform'!$A$2:$A$2344,'Hospitalisation Transform'!$D$2:$D$2344)</f>
        <v>12495.29</v>
      </c>
      <c r="N859" s="14" t="str">
        <f>_xlfn.XLOOKUP(A859,'Hospitalisation Transform'!$A$2:$A$2344,'Hospitalisation Transform'!$E$2:$E$2344)</f>
        <v>tier - 3</v>
      </c>
      <c r="O859" s="14" t="str">
        <f>_xlfn.XLOOKUP(A859,'Hospitalisation Transform'!$A$2:$A$2344,'Hospitalisation Transform'!$F$2:$F$2344)</f>
        <v>tier - 3</v>
      </c>
      <c r="P859" s="14" t="str">
        <f>_xlfn.XLOOKUP(A859,'Hospitalisation Transform'!$A$2:$A$2344,'Hospitalisation Transform'!$G$2:$G$2344)</f>
        <v>R1012</v>
      </c>
      <c r="Q859" s="14">
        <f>_xlfn.XLOOKUP(A859,'Hospitalisation Transform'!$A$2:$A$2344,'Hospitalisation Transform'!$H$2:$H$2344)</f>
        <v>55</v>
      </c>
    </row>
    <row r="860" spans="1:17" ht="15.5" x14ac:dyDescent="0.35">
      <c r="A860" s="59" t="s">
        <v>1513</v>
      </c>
      <c r="B860" s="39" t="str">
        <f>_xlfn.XLOOKUP(A860,'Customer Names Transform'!$A$2:$A$2336,'Customer Names Transform'!$D$2:$D$2336)</f>
        <v>Katherine</v>
      </c>
      <c r="C860" s="28">
        <f>_xlfn.XLOOKUP(A860,'Medical Exam Transform'!$A$2:$A$2336,'Medical Exam Transform'!$B$2:$B$2336)</f>
        <v>40.81</v>
      </c>
      <c r="D860" s="14">
        <f>_xlfn.XLOOKUP(A860,'Medical Exam Transform'!$A$2:$A$2336,'Medical Exam Transform'!$C$2:$C$2336)</f>
        <v>10.58</v>
      </c>
      <c r="E860" s="14" t="str">
        <f>_xlfn.XLOOKUP(A860,'Medical Exam Transform'!$A$2:$A$2336,'Medical Exam Transform'!$D$2:$D$2336)</f>
        <v>Yes</v>
      </c>
      <c r="F860" s="14" t="str">
        <f>_xlfn.XLOOKUP(A860,'Medical Exam Transform'!$A$2:$A$2336,'Medical Exam Transform'!$E$2:$E$2336)</f>
        <v>No</v>
      </c>
      <c r="G860" s="14" t="str">
        <f>_xlfn.XLOOKUP(A860,'Medical Exam Transform'!$A$2:$A$2336,'Medical Exam Transform'!$F$2:$F$2336)</f>
        <v>No</v>
      </c>
      <c r="H860" s="14">
        <f>_xlfn.XLOOKUP(A860,'Medical Exam Transform'!$A$2:$A$2336,'Medical Exam Transform'!$G$2:$G$2336)</f>
        <v>0</v>
      </c>
      <c r="I860" s="14" t="str">
        <f>_xlfn.XLOOKUP(A860,'Medical Exam Transform'!$A$2:$A$2336,'Medical Exam Transform'!$H$2:$H$2336)</f>
        <v>No</v>
      </c>
      <c r="J860" s="14" t="str">
        <f>_xlfn.XLOOKUP(A860,'Medical Exam Transform'!$A$2:$A$2336,'Medical Exam Transform'!$I$2:$I$2336)</f>
        <v>Obesity</v>
      </c>
      <c r="K860" s="14" t="str">
        <f>_xlfn.XLOOKUP(A860,'Medical Exam Transform'!$A$2:$A$2336,'Medical Exam Transform'!$J$2:$J$2336)</f>
        <v>Diabetes</v>
      </c>
      <c r="L860" s="60">
        <f>_xlfn.XLOOKUP(A860,'Hospitalisation Transform'!$A$2:$A$2344,'Hospitalisation Transform'!$B$2:$B$2344)</f>
        <v>24716</v>
      </c>
      <c r="M860" s="82">
        <f>_xlfn.XLOOKUP(A860,'Hospitalisation Transform'!$A$2:$A$2344,'Hospitalisation Transform'!$D$2:$D$2344)</f>
        <v>12485.8</v>
      </c>
      <c r="N860" s="14" t="str">
        <f>_xlfn.XLOOKUP(A860,'Hospitalisation Transform'!$A$2:$A$2344,'Hospitalisation Transform'!$E$2:$E$2344)</f>
        <v>tier - 3</v>
      </c>
      <c r="O860" s="14" t="str">
        <f>_xlfn.XLOOKUP(A860,'Hospitalisation Transform'!$A$2:$A$2344,'Hospitalisation Transform'!$F$2:$F$2344)</f>
        <v>tier - 3</v>
      </c>
      <c r="P860" s="14" t="str">
        <f>_xlfn.XLOOKUP(A860,'Hospitalisation Transform'!$A$2:$A$2344,'Hospitalisation Transform'!$G$2:$G$2344)</f>
        <v>R1013</v>
      </c>
      <c r="Q860" s="14">
        <f>_xlfn.XLOOKUP(A860,'Hospitalisation Transform'!$A$2:$A$2344,'Hospitalisation Transform'!$H$2:$H$2344)</f>
        <v>56</v>
      </c>
    </row>
    <row r="861" spans="1:17" ht="15.5" x14ac:dyDescent="0.35">
      <c r="A861" s="59" t="s">
        <v>1512</v>
      </c>
      <c r="B861" s="39" t="str">
        <f>_xlfn.XLOOKUP(A861,'Customer Names Transform'!$A$2:$A$2336,'Customer Names Transform'!$D$2:$D$2336)</f>
        <v>Keila L</v>
      </c>
      <c r="C861" s="28">
        <f>_xlfn.XLOOKUP(A861,'Medical Exam Transform'!$A$2:$A$2336,'Medical Exam Transform'!$B$2:$B$2336)</f>
        <v>24.605</v>
      </c>
      <c r="D861" s="14">
        <f>_xlfn.XLOOKUP(A861,'Medical Exam Transform'!$A$2:$A$2336,'Medical Exam Transform'!$C$2:$C$2336)</f>
        <v>7.48</v>
      </c>
      <c r="E861" s="14" t="str">
        <f>_xlfn.XLOOKUP(A861,'Medical Exam Transform'!$A$2:$A$2336,'Medical Exam Transform'!$D$2:$D$2336)</f>
        <v>No</v>
      </c>
      <c r="F861" s="14" t="str">
        <f>_xlfn.XLOOKUP(A861,'Medical Exam Transform'!$A$2:$A$2336,'Medical Exam Transform'!$E$2:$E$2336)</f>
        <v>No</v>
      </c>
      <c r="G861" s="14" t="str">
        <f>_xlfn.XLOOKUP(A861,'Medical Exam Transform'!$A$2:$A$2336,'Medical Exam Transform'!$F$2:$F$2336)</f>
        <v>No</v>
      </c>
      <c r="H861" s="14">
        <f>_xlfn.XLOOKUP(A861,'Medical Exam Transform'!$A$2:$A$2336,'Medical Exam Transform'!$G$2:$G$2336)</f>
        <v>0</v>
      </c>
      <c r="I861" s="14" t="str">
        <f>_xlfn.XLOOKUP(A861,'Medical Exam Transform'!$A$2:$A$2336,'Medical Exam Transform'!$H$2:$H$2336)</f>
        <v>No</v>
      </c>
      <c r="J861" s="14" t="str">
        <f>_xlfn.XLOOKUP(A861,'Medical Exam Transform'!$A$2:$A$2336,'Medical Exam Transform'!$I$2:$I$2336)</f>
        <v>Normalweight</v>
      </c>
      <c r="K861" s="14" t="str">
        <f>_xlfn.XLOOKUP(A861,'Medical Exam Transform'!$A$2:$A$2336,'Medical Exam Transform'!$J$2:$J$2336)</f>
        <v>Diabetes</v>
      </c>
      <c r="L861" s="60">
        <f>_xlfn.XLOOKUP(A861,'Hospitalisation Transform'!$A$2:$A$2344,'Hospitalisation Transform'!$B$2:$B$2344)</f>
        <v>25154</v>
      </c>
      <c r="M861" s="82">
        <f>_xlfn.XLOOKUP(A861,'Hospitalisation Transform'!$A$2:$A$2344,'Hospitalisation Transform'!$D$2:$D$2344)</f>
        <v>12479.71</v>
      </c>
      <c r="N861" s="14" t="str">
        <f>_xlfn.XLOOKUP(A861,'Hospitalisation Transform'!$A$2:$A$2344,'Hospitalisation Transform'!$E$2:$E$2344)</f>
        <v>tier - 3</v>
      </c>
      <c r="O861" s="14" t="str">
        <f>_xlfn.XLOOKUP(A861,'Hospitalisation Transform'!$A$2:$A$2344,'Hospitalisation Transform'!$F$2:$F$2344)</f>
        <v>tier - 3</v>
      </c>
      <c r="P861" s="14" t="str">
        <f>_xlfn.XLOOKUP(A861,'Hospitalisation Transform'!$A$2:$A$2344,'Hospitalisation Transform'!$G$2:$G$2344)</f>
        <v>R1012</v>
      </c>
      <c r="Q861" s="14">
        <f>_xlfn.XLOOKUP(A861,'Hospitalisation Transform'!$A$2:$A$2344,'Hospitalisation Transform'!$H$2:$H$2344)</f>
        <v>55</v>
      </c>
    </row>
    <row r="862" spans="1:17" ht="15.5" x14ac:dyDescent="0.35">
      <c r="A862" s="59" t="s">
        <v>1511</v>
      </c>
      <c r="B862" s="39" t="str">
        <f>_xlfn.XLOOKUP(A862,'Customer Names Transform'!$A$2:$A$2336,'Customer Names Transform'!$D$2:$D$2336)</f>
        <v>Zanae E</v>
      </c>
      <c r="C862" s="28">
        <f>_xlfn.XLOOKUP(A862,'Medical Exam Transform'!$A$2:$A$2336,'Medical Exam Transform'!$B$2:$B$2336)</f>
        <v>21.47</v>
      </c>
      <c r="D862" s="14">
        <f>_xlfn.XLOOKUP(A862,'Medical Exam Transform'!$A$2:$A$2336,'Medical Exam Transform'!$C$2:$C$2336)</f>
        <v>7.82</v>
      </c>
      <c r="E862" s="14" t="str">
        <f>_xlfn.XLOOKUP(A862,'Medical Exam Transform'!$A$2:$A$2336,'Medical Exam Transform'!$D$2:$D$2336)</f>
        <v>No</v>
      </c>
      <c r="F862" s="14" t="str">
        <f>_xlfn.XLOOKUP(A862,'Medical Exam Transform'!$A$2:$A$2336,'Medical Exam Transform'!$E$2:$E$2336)</f>
        <v>No</v>
      </c>
      <c r="G862" s="14" t="str">
        <f>_xlfn.XLOOKUP(A862,'Medical Exam Transform'!$A$2:$A$2336,'Medical Exam Transform'!$F$2:$F$2336)</f>
        <v>No</v>
      </c>
      <c r="H862" s="14">
        <f>_xlfn.XLOOKUP(A862,'Medical Exam Transform'!$A$2:$A$2336,'Medical Exam Transform'!$G$2:$G$2336)</f>
        <v>0</v>
      </c>
      <c r="I862" s="14" t="str">
        <f>_xlfn.XLOOKUP(A862,'Medical Exam Transform'!$A$2:$A$2336,'Medical Exam Transform'!$H$2:$H$2336)</f>
        <v>No</v>
      </c>
      <c r="J862" s="14" t="str">
        <f>_xlfn.XLOOKUP(A862,'Medical Exam Transform'!$A$2:$A$2336,'Medical Exam Transform'!$I$2:$I$2336)</f>
        <v>Normalweight</v>
      </c>
      <c r="K862" s="14" t="str">
        <f>_xlfn.XLOOKUP(A862,'Medical Exam Transform'!$A$2:$A$2336,'Medical Exam Transform'!$J$2:$J$2336)</f>
        <v>Diabetes</v>
      </c>
      <c r="L862" s="60">
        <f>_xlfn.XLOOKUP(A862,'Hospitalisation Transform'!$A$2:$A$2344,'Hospitalisation Transform'!$B$2:$B$2344)</f>
        <v>25168</v>
      </c>
      <c r="M862" s="82">
        <f>_xlfn.XLOOKUP(A862,'Hospitalisation Transform'!$A$2:$A$2344,'Hospitalisation Transform'!$D$2:$D$2344)</f>
        <v>12475.35</v>
      </c>
      <c r="N862" s="14" t="str">
        <f>_xlfn.XLOOKUP(A862,'Hospitalisation Transform'!$A$2:$A$2344,'Hospitalisation Transform'!$E$2:$E$2344)</f>
        <v>tier - 3</v>
      </c>
      <c r="O862" s="14" t="str">
        <f>_xlfn.XLOOKUP(A862,'Hospitalisation Transform'!$A$2:$A$2344,'Hospitalisation Transform'!$F$2:$F$2344)</f>
        <v>tier - 1</v>
      </c>
      <c r="P862" s="14" t="str">
        <f>_xlfn.XLOOKUP(A862,'Hospitalisation Transform'!$A$2:$A$2344,'Hospitalisation Transform'!$G$2:$G$2344)</f>
        <v>R1012</v>
      </c>
      <c r="Q862" s="14">
        <f>_xlfn.XLOOKUP(A862,'Hospitalisation Transform'!$A$2:$A$2344,'Hospitalisation Transform'!$H$2:$H$2344)</f>
        <v>55</v>
      </c>
    </row>
    <row r="863" spans="1:17" ht="15.5" x14ac:dyDescent="0.35">
      <c r="A863" s="59" t="s">
        <v>1510</v>
      </c>
      <c r="B863" s="39" t="str">
        <f>_xlfn.XLOOKUP(A863,'Customer Names Transform'!$A$2:$A$2336,'Customer Names Transform'!$D$2:$D$2336)</f>
        <v>Alex</v>
      </c>
      <c r="C863" s="28">
        <f>_xlfn.XLOOKUP(A863,'Medical Exam Transform'!$A$2:$A$2336,'Medical Exam Transform'!$B$2:$B$2336)</f>
        <v>52.89</v>
      </c>
      <c r="D863" s="14">
        <f>_xlfn.XLOOKUP(A863,'Medical Exam Transform'!$A$2:$A$2336,'Medical Exam Transform'!$C$2:$C$2336)</f>
        <v>4.96</v>
      </c>
      <c r="E863" s="14" t="str">
        <f>_xlfn.XLOOKUP(A863,'Medical Exam Transform'!$A$2:$A$2336,'Medical Exam Transform'!$D$2:$D$2336)</f>
        <v>Yes</v>
      </c>
      <c r="F863" s="14" t="str">
        <f>_xlfn.XLOOKUP(A863,'Medical Exam Transform'!$A$2:$A$2336,'Medical Exam Transform'!$E$2:$E$2336)</f>
        <v>No</v>
      </c>
      <c r="G863" s="14" t="str">
        <f>_xlfn.XLOOKUP(A863,'Medical Exam Transform'!$A$2:$A$2336,'Medical Exam Transform'!$F$2:$F$2336)</f>
        <v>No</v>
      </c>
      <c r="H863" s="14">
        <f>_xlfn.XLOOKUP(A863,'Medical Exam Transform'!$A$2:$A$2336,'Medical Exam Transform'!$G$2:$G$2336)</f>
        <v>1</v>
      </c>
      <c r="I863" s="14" t="str">
        <f>_xlfn.XLOOKUP(A863,'Medical Exam Transform'!$A$2:$A$2336,'Medical Exam Transform'!$H$2:$H$2336)</f>
        <v>No</v>
      </c>
      <c r="J863" s="14" t="str">
        <f>_xlfn.XLOOKUP(A863,'Medical Exam Transform'!$A$2:$A$2336,'Medical Exam Transform'!$I$2:$I$2336)</f>
        <v>Obesity</v>
      </c>
      <c r="K863" s="14" t="str">
        <f>_xlfn.XLOOKUP(A863,'Medical Exam Transform'!$A$2:$A$2336,'Medical Exam Transform'!$J$2:$J$2336)</f>
        <v>Prediabetes</v>
      </c>
      <c r="L863" s="60">
        <f>_xlfn.XLOOKUP(A863,'Hospitalisation Transform'!$A$2:$A$2344,'Hospitalisation Transform'!$B$2:$B$2344)</f>
        <v>34920</v>
      </c>
      <c r="M863" s="82">
        <f>_xlfn.XLOOKUP(A863,'Hospitalisation Transform'!$A$2:$A$2344,'Hospitalisation Transform'!$D$2:$D$2344)</f>
        <v>12452.25</v>
      </c>
      <c r="N863" s="14" t="str">
        <f>_xlfn.XLOOKUP(A863,'Hospitalisation Transform'!$A$2:$A$2344,'Hospitalisation Transform'!$E$2:$E$2344)</f>
        <v>tier - 3</v>
      </c>
      <c r="O863" s="14" t="str">
        <f>_xlfn.XLOOKUP(A863,'Hospitalisation Transform'!$A$2:$A$2344,'Hospitalisation Transform'!$F$2:$F$2344)</f>
        <v>tier - 3</v>
      </c>
      <c r="P863" s="14" t="str">
        <f>_xlfn.XLOOKUP(A863,'Hospitalisation Transform'!$A$2:$A$2344,'Hospitalisation Transform'!$G$2:$G$2344)</f>
        <v>R1012</v>
      </c>
      <c r="Q863" s="14">
        <f>_xlfn.XLOOKUP(A863,'Hospitalisation Transform'!$A$2:$A$2344,'Hospitalisation Transform'!$H$2:$H$2344)</f>
        <v>28</v>
      </c>
    </row>
    <row r="864" spans="1:17" ht="15.5" x14ac:dyDescent="0.35">
      <c r="A864" s="59" t="s">
        <v>1509</v>
      </c>
      <c r="B864" s="39" t="str">
        <f>_xlfn.XLOOKUP(A864,'Customer Names Transform'!$A$2:$A$2336,'Customer Names Transform'!$D$2:$D$2336)</f>
        <v>Kathryn</v>
      </c>
      <c r="C864" s="28">
        <f>_xlfn.XLOOKUP(A864,'Medical Exam Transform'!$A$2:$A$2336,'Medical Exam Transform'!$B$2:$B$2336)</f>
        <v>32.965000000000003</v>
      </c>
      <c r="D864" s="14">
        <f>_xlfn.XLOOKUP(A864,'Medical Exam Transform'!$A$2:$A$2336,'Medical Exam Transform'!$C$2:$C$2336)</f>
        <v>6.15</v>
      </c>
      <c r="E864" s="14" t="str">
        <f>_xlfn.XLOOKUP(A864,'Medical Exam Transform'!$A$2:$A$2336,'Medical Exam Transform'!$D$2:$D$2336)</f>
        <v>Yes</v>
      </c>
      <c r="F864" s="14" t="str">
        <f>_xlfn.XLOOKUP(A864,'Medical Exam Transform'!$A$2:$A$2336,'Medical Exam Transform'!$E$2:$E$2336)</f>
        <v>No</v>
      </c>
      <c r="G864" s="14" t="str">
        <f>_xlfn.XLOOKUP(A864,'Medical Exam Transform'!$A$2:$A$2336,'Medical Exam Transform'!$F$2:$F$2336)</f>
        <v>No</v>
      </c>
      <c r="H864" s="14">
        <f>_xlfn.XLOOKUP(A864,'Medical Exam Transform'!$A$2:$A$2336,'Medical Exam Transform'!$G$2:$G$2336)</f>
        <v>1</v>
      </c>
      <c r="I864" s="14" t="str">
        <f>_xlfn.XLOOKUP(A864,'Medical Exam Transform'!$A$2:$A$2336,'Medical Exam Transform'!$H$2:$H$2336)</f>
        <v>No</v>
      </c>
      <c r="J864" s="14" t="str">
        <f>_xlfn.XLOOKUP(A864,'Medical Exam Transform'!$A$2:$A$2336,'Medical Exam Transform'!$I$2:$I$2336)</f>
        <v>Obesity</v>
      </c>
      <c r="K864" s="14" t="str">
        <f>_xlfn.XLOOKUP(A864,'Medical Exam Transform'!$A$2:$A$2336,'Medical Exam Transform'!$J$2:$J$2336)</f>
        <v>Prediabetes</v>
      </c>
      <c r="L864" s="60">
        <f>_xlfn.XLOOKUP(A864,'Hospitalisation Transform'!$A$2:$A$2344,'Hospitalisation Transform'!$B$2:$B$2344)</f>
        <v>23593</v>
      </c>
      <c r="M864" s="82">
        <f>_xlfn.XLOOKUP(A864,'Hospitalisation Transform'!$A$2:$A$2344,'Hospitalisation Transform'!$D$2:$D$2344)</f>
        <v>12430.95</v>
      </c>
      <c r="N864" s="14" t="str">
        <f>_xlfn.XLOOKUP(A864,'Hospitalisation Transform'!$A$2:$A$2344,'Hospitalisation Transform'!$E$2:$E$2344)</f>
        <v>tier - 3</v>
      </c>
      <c r="O864" s="14" t="str">
        <f>_xlfn.XLOOKUP(A864,'Hospitalisation Transform'!$A$2:$A$2344,'Hospitalisation Transform'!$F$2:$F$2344)</f>
        <v>tier - 3</v>
      </c>
      <c r="P864" s="14" t="str">
        <f>_xlfn.XLOOKUP(A864,'Hospitalisation Transform'!$A$2:$A$2344,'Hospitalisation Transform'!$G$2:$G$2344)</f>
        <v>R1024</v>
      </c>
      <c r="Q864" s="14">
        <f>_xlfn.XLOOKUP(A864,'Hospitalisation Transform'!$A$2:$A$2344,'Hospitalisation Transform'!$H$2:$H$2344)</f>
        <v>59</v>
      </c>
    </row>
    <row r="865" spans="1:17" ht="15.5" x14ac:dyDescent="0.35">
      <c r="A865" s="59" t="s">
        <v>1508</v>
      </c>
      <c r="B865" s="39" t="str">
        <f>_xlfn.XLOOKUP(A865,'Customer Names Transform'!$A$2:$A$2336,'Customer Names Transform'!$D$2:$D$2336)</f>
        <v>Jason L.</v>
      </c>
      <c r="C865" s="28">
        <f>_xlfn.XLOOKUP(A865,'Medical Exam Transform'!$A$2:$A$2336,'Medical Exam Transform'!$B$2:$B$2336)</f>
        <v>36.799999999999997</v>
      </c>
      <c r="D865" s="14">
        <f>_xlfn.XLOOKUP(A865,'Medical Exam Transform'!$A$2:$A$2336,'Medical Exam Transform'!$C$2:$C$2336)</f>
        <v>4.62</v>
      </c>
      <c r="E865" s="14" t="str">
        <f>_xlfn.XLOOKUP(A865,'Medical Exam Transform'!$A$2:$A$2336,'Medical Exam Transform'!$D$2:$D$2336)</f>
        <v>No</v>
      </c>
      <c r="F865" s="14" t="str">
        <f>_xlfn.XLOOKUP(A865,'Medical Exam Transform'!$A$2:$A$2336,'Medical Exam Transform'!$E$2:$E$2336)</f>
        <v>No</v>
      </c>
      <c r="G865" s="14" t="str">
        <f>_xlfn.XLOOKUP(A865,'Medical Exam Transform'!$A$2:$A$2336,'Medical Exam Transform'!$F$2:$F$2336)</f>
        <v>Yes</v>
      </c>
      <c r="H865" s="14">
        <f>_xlfn.XLOOKUP(A865,'Medical Exam Transform'!$A$2:$A$2336,'Medical Exam Transform'!$G$2:$G$2336)</f>
        <v>1</v>
      </c>
      <c r="I865" s="14" t="str">
        <f>_xlfn.XLOOKUP(A865,'Medical Exam Transform'!$A$2:$A$2336,'Medical Exam Transform'!$H$2:$H$2336)</f>
        <v>No</v>
      </c>
      <c r="J865" s="14" t="str">
        <f>_xlfn.XLOOKUP(A865,'Medical Exam Transform'!$A$2:$A$2336,'Medical Exam Transform'!$I$2:$I$2336)</f>
        <v>Obesity</v>
      </c>
      <c r="K865" s="14" t="str">
        <f>_xlfn.XLOOKUP(A865,'Medical Exam Transform'!$A$2:$A$2336,'Medical Exam Transform'!$J$2:$J$2336)</f>
        <v>Prediabetes</v>
      </c>
      <c r="L865" s="60">
        <f>_xlfn.XLOOKUP(A865,'Hospitalisation Transform'!$A$2:$A$2344,'Hospitalisation Transform'!$B$2:$B$2344)</f>
        <v>29050</v>
      </c>
      <c r="M865" s="82">
        <f>_xlfn.XLOOKUP(A865,'Hospitalisation Transform'!$A$2:$A$2344,'Hospitalisation Transform'!$D$2:$D$2344)</f>
        <v>12408.29</v>
      </c>
      <c r="N865" s="14" t="str">
        <f>_xlfn.XLOOKUP(A865,'Hospitalisation Transform'!$A$2:$A$2344,'Hospitalisation Transform'!$E$2:$E$2344)</f>
        <v>tier - 3</v>
      </c>
      <c r="O865" s="14" t="str">
        <f>_xlfn.XLOOKUP(A865,'Hospitalisation Transform'!$A$2:$A$2344,'Hospitalisation Transform'!$F$2:$F$2344)</f>
        <v>tier - 1</v>
      </c>
      <c r="P865" s="14" t="str">
        <f>_xlfn.XLOOKUP(A865,'Hospitalisation Transform'!$A$2:$A$2344,'Hospitalisation Transform'!$G$2:$G$2344)</f>
        <v>R1022</v>
      </c>
      <c r="Q865" s="14">
        <f>_xlfn.XLOOKUP(A865,'Hospitalisation Transform'!$A$2:$A$2344,'Hospitalisation Transform'!$H$2:$H$2344)</f>
        <v>44</v>
      </c>
    </row>
    <row r="866" spans="1:17" ht="15.5" x14ac:dyDescent="0.35">
      <c r="A866" s="59" t="s">
        <v>1507</v>
      </c>
      <c r="B866" s="39" t="str">
        <f>_xlfn.XLOOKUP(A866,'Customer Names Transform'!$A$2:$A$2336,'Customer Names Transform'!$D$2:$D$2336)</f>
        <v>Benjamin J.</v>
      </c>
      <c r="C866" s="28">
        <f>_xlfn.XLOOKUP(A866,'Medical Exam Transform'!$A$2:$A$2336,'Medical Exam Transform'!$B$2:$B$2336)</f>
        <v>34.299999999999997</v>
      </c>
      <c r="D866" s="14">
        <f>_xlfn.XLOOKUP(A866,'Medical Exam Transform'!$A$2:$A$2336,'Medical Exam Transform'!$C$2:$C$2336)</f>
        <v>4.87</v>
      </c>
      <c r="E866" s="14" t="str">
        <f>_xlfn.XLOOKUP(A866,'Medical Exam Transform'!$A$2:$A$2336,'Medical Exam Transform'!$D$2:$D$2336)</f>
        <v>No</v>
      </c>
      <c r="F866" s="14" t="str">
        <f>_xlfn.XLOOKUP(A866,'Medical Exam Transform'!$A$2:$A$2336,'Medical Exam Transform'!$E$2:$E$2336)</f>
        <v>No</v>
      </c>
      <c r="G866" s="14" t="str">
        <f>_xlfn.XLOOKUP(A866,'Medical Exam Transform'!$A$2:$A$2336,'Medical Exam Transform'!$F$2:$F$2336)</f>
        <v>No</v>
      </c>
      <c r="H866" s="14">
        <f>_xlfn.XLOOKUP(A866,'Medical Exam Transform'!$A$2:$A$2336,'Medical Exam Transform'!$G$2:$G$2336)</f>
        <v>2</v>
      </c>
      <c r="I866" s="14" t="str">
        <f>_xlfn.XLOOKUP(A866,'Medical Exam Transform'!$A$2:$A$2336,'Medical Exam Transform'!$H$2:$H$2336)</f>
        <v>No</v>
      </c>
      <c r="J866" s="14" t="str">
        <f>_xlfn.XLOOKUP(A866,'Medical Exam Transform'!$A$2:$A$2336,'Medical Exam Transform'!$I$2:$I$2336)</f>
        <v>Obesity</v>
      </c>
      <c r="K866" s="14" t="str">
        <f>_xlfn.XLOOKUP(A866,'Medical Exam Transform'!$A$2:$A$2336,'Medical Exam Transform'!$J$2:$J$2336)</f>
        <v>Normal</v>
      </c>
      <c r="L866" s="60">
        <f>_xlfn.XLOOKUP(A866,'Hospitalisation Transform'!$A$2:$A$2344,'Hospitalisation Transform'!$B$2:$B$2344)</f>
        <v>26532</v>
      </c>
      <c r="M866" s="82">
        <f>_xlfn.XLOOKUP(A866,'Hospitalisation Transform'!$A$2:$A$2344,'Hospitalisation Transform'!$D$2:$D$2344)</f>
        <v>12407.3</v>
      </c>
      <c r="N866" s="14" t="str">
        <f>_xlfn.XLOOKUP(A866,'Hospitalisation Transform'!$A$2:$A$2344,'Hospitalisation Transform'!$E$2:$E$2344)</f>
        <v>tier - 3</v>
      </c>
      <c r="O866" s="14" t="str">
        <f>_xlfn.XLOOKUP(A866,'Hospitalisation Transform'!$A$2:$A$2344,'Hospitalisation Transform'!$F$2:$F$2344)</f>
        <v>tier - 2</v>
      </c>
      <c r="P866" s="14" t="str">
        <f>_xlfn.XLOOKUP(A866,'Hospitalisation Transform'!$A$2:$A$2344,'Hospitalisation Transform'!$G$2:$G$2344)</f>
        <v>R1021</v>
      </c>
      <c r="Q866" s="14">
        <f>_xlfn.XLOOKUP(A866,'Hospitalisation Transform'!$A$2:$A$2344,'Hospitalisation Transform'!$H$2:$H$2344)</f>
        <v>51</v>
      </c>
    </row>
    <row r="867" spans="1:17" ht="15.5" x14ac:dyDescent="0.35">
      <c r="A867" s="59" t="s">
        <v>1506</v>
      </c>
      <c r="B867" s="39" t="str">
        <f>_xlfn.XLOOKUP(A867,'Customer Names Transform'!$A$2:$A$2336,'Customer Names Transform'!$D$2:$D$2336)</f>
        <v>Steven M.</v>
      </c>
      <c r="C867" s="28">
        <f>_xlfn.XLOOKUP(A867,'Medical Exam Transform'!$A$2:$A$2336,'Medical Exam Transform'!$B$2:$B$2336)</f>
        <v>35.244999999999997</v>
      </c>
      <c r="D867" s="14">
        <f>_xlfn.XLOOKUP(A867,'Medical Exam Transform'!$A$2:$A$2336,'Medical Exam Transform'!$C$2:$C$2336)</f>
        <v>4.63</v>
      </c>
      <c r="E867" s="14" t="str">
        <f>_xlfn.XLOOKUP(A867,'Medical Exam Transform'!$A$2:$A$2336,'Medical Exam Transform'!$D$2:$D$2336)</f>
        <v>No</v>
      </c>
      <c r="F867" s="14" t="str">
        <f>_xlfn.XLOOKUP(A867,'Medical Exam Transform'!$A$2:$A$2336,'Medical Exam Transform'!$E$2:$E$2336)</f>
        <v>No</v>
      </c>
      <c r="G867" s="14" t="str">
        <f>_xlfn.XLOOKUP(A867,'Medical Exam Transform'!$A$2:$A$2336,'Medical Exam Transform'!$F$2:$F$2336)</f>
        <v>No</v>
      </c>
      <c r="H867" s="14">
        <f>_xlfn.XLOOKUP(A867,'Medical Exam Transform'!$A$2:$A$2336,'Medical Exam Transform'!$G$2:$G$2336)</f>
        <v>0</v>
      </c>
      <c r="I867" s="14" t="str">
        <f>_xlfn.XLOOKUP(A867,'Medical Exam Transform'!$A$2:$A$2336,'Medical Exam Transform'!$H$2:$H$2336)</f>
        <v>No</v>
      </c>
      <c r="J867" s="14" t="str">
        <f>_xlfn.XLOOKUP(A867,'Medical Exam Transform'!$A$2:$A$2336,'Medical Exam Transform'!$I$2:$I$2336)</f>
        <v>Obesity</v>
      </c>
      <c r="K867" s="14" t="str">
        <f>_xlfn.XLOOKUP(A867,'Medical Exam Transform'!$A$2:$A$2336,'Medical Exam Transform'!$J$2:$J$2336)</f>
        <v>Prediabetes</v>
      </c>
      <c r="L867" s="60">
        <f>_xlfn.XLOOKUP(A867,'Hospitalisation Transform'!$A$2:$A$2344,'Hospitalisation Transform'!$B$2:$B$2344)</f>
        <v>32871</v>
      </c>
      <c r="M867" s="82">
        <f>_xlfn.XLOOKUP(A867,'Hospitalisation Transform'!$A$2:$A$2344,'Hospitalisation Transform'!$D$2:$D$2344)</f>
        <v>12404.88</v>
      </c>
      <c r="N867" s="14" t="str">
        <f>_xlfn.XLOOKUP(A867,'Hospitalisation Transform'!$A$2:$A$2344,'Hospitalisation Transform'!$E$2:$E$2344)</f>
        <v>tier - 3</v>
      </c>
      <c r="O867" s="14" t="str">
        <f>_xlfn.XLOOKUP(A867,'Hospitalisation Transform'!$A$2:$A$2344,'Hospitalisation Transform'!$F$2:$F$2344)</f>
        <v>tier - 3</v>
      </c>
      <c r="P867" s="14" t="str">
        <f>_xlfn.XLOOKUP(A867,'Hospitalisation Transform'!$A$2:$A$2344,'Hospitalisation Transform'!$G$2:$G$2344)</f>
        <v>R1016</v>
      </c>
      <c r="Q867" s="14">
        <f>_xlfn.XLOOKUP(A867,'Hospitalisation Transform'!$A$2:$A$2344,'Hospitalisation Transform'!$H$2:$H$2344)</f>
        <v>33</v>
      </c>
    </row>
    <row r="868" spans="1:17" ht="15.5" x14ac:dyDescent="0.35">
      <c r="A868" s="59" t="s">
        <v>1505</v>
      </c>
      <c r="B868" s="39" t="str">
        <f>_xlfn.XLOOKUP(A868,'Customer Names Transform'!$A$2:$A$2336,'Customer Names Transform'!$D$2:$D$2336)</f>
        <v>Erika</v>
      </c>
      <c r="C868" s="28">
        <f>_xlfn.XLOOKUP(A868,'Medical Exam Transform'!$A$2:$A$2336,'Medical Exam Transform'!$B$2:$B$2336)</f>
        <v>26.23</v>
      </c>
      <c r="D868" s="14">
        <f>_xlfn.XLOOKUP(A868,'Medical Exam Transform'!$A$2:$A$2336,'Medical Exam Transform'!$C$2:$C$2336)</f>
        <v>11.93</v>
      </c>
      <c r="E868" s="14" t="str">
        <f>_xlfn.XLOOKUP(A868,'Medical Exam Transform'!$A$2:$A$2336,'Medical Exam Transform'!$D$2:$D$2336)</f>
        <v>No</v>
      </c>
      <c r="F868" s="14" t="str">
        <f>_xlfn.XLOOKUP(A868,'Medical Exam Transform'!$A$2:$A$2336,'Medical Exam Transform'!$E$2:$E$2336)</f>
        <v>No</v>
      </c>
      <c r="G868" s="14" t="str">
        <f>_xlfn.XLOOKUP(A868,'Medical Exam Transform'!$A$2:$A$2336,'Medical Exam Transform'!$F$2:$F$2336)</f>
        <v>No</v>
      </c>
      <c r="H868" s="14">
        <f>_xlfn.XLOOKUP(A868,'Medical Exam Transform'!$A$2:$A$2336,'Medical Exam Transform'!$G$2:$G$2336)</f>
        <v>0</v>
      </c>
      <c r="I868" s="14" t="str">
        <f>_xlfn.XLOOKUP(A868,'Medical Exam Transform'!$A$2:$A$2336,'Medical Exam Transform'!$H$2:$H$2336)</f>
        <v>No</v>
      </c>
      <c r="J868" s="14" t="str">
        <f>_xlfn.XLOOKUP(A868,'Medical Exam Transform'!$A$2:$A$2336,'Medical Exam Transform'!$I$2:$I$2336)</f>
        <v>Overweight</v>
      </c>
      <c r="K868" s="14" t="str">
        <f>_xlfn.XLOOKUP(A868,'Medical Exam Transform'!$A$2:$A$2336,'Medical Exam Transform'!$J$2:$J$2336)</f>
        <v>Diabetes</v>
      </c>
      <c r="L868" s="60">
        <f>_xlfn.XLOOKUP(A868,'Hospitalisation Transform'!$A$2:$A$2344,'Hospitalisation Transform'!$B$2:$B$2344)</f>
        <v>22915</v>
      </c>
      <c r="M868" s="82">
        <f>_xlfn.XLOOKUP(A868,'Hospitalisation Transform'!$A$2:$A$2344,'Hospitalisation Transform'!$D$2:$D$2344)</f>
        <v>12369.89</v>
      </c>
      <c r="N868" s="14" t="str">
        <f>_xlfn.XLOOKUP(A868,'Hospitalisation Transform'!$A$2:$A$2344,'Hospitalisation Transform'!$E$2:$E$2344)</f>
        <v>tier - 3</v>
      </c>
      <c r="O868" s="14" t="str">
        <f>_xlfn.XLOOKUP(A868,'Hospitalisation Transform'!$A$2:$A$2344,'Hospitalisation Transform'!$F$2:$F$2344)</f>
        <v>tier - 2</v>
      </c>
      <c r="P868" s="14" t="str">
        <f>_xlfn.XLOOKUP(A868,'Hospitalisation Transform'!$A$2:$A$2344,'Hospitalisation Transform'!$G$2:$G$2344)</f>
        <v>R1024</v>
      </c>
      <c r="Q868" s="14">
        <f>_xlfn.XLOOKUP(A868,'Hospitalisation Transform'!$A$2:$A$2344,'Hospitalisation Transform'!$H$2:$H$2344)</f>
        <v>61</v>
      </c>
    </row>
    <row r="869" spans="1:17" ht="15.5" x14ac:dyDescent="0.35">
      <c r="A869" s="59" t="s">
        <v>1504</v>
      </c>
      <c r="B869" s="39" t="str">
        <f>_xlfn.XLOOKUP(A869,'Customer Names Transform'!$A$2:$A$2336,'Customer Names Transform'!$D$2:$D$2336)</f>
        <v>Chad</v>
      </c>
      <c r="C869" s="28">
        <f>_xlfn.XLOOKUP(A869,'Medical Exam Transform'!$A$2:$A$2336,'Medical Exam Transform'!$B$2:$B$2336)</f>
        <v>36.1</v>
      </c>
      <c r="D869" s="14">
        <f>_xlfn.XLOOKUP(A869,'Medical Exam Transform'!$A$2:$A$2336,'Medical Exam Transform'!$C$2:$C$2336)</f>
        <v>5.65</v>
      </c>
      <c r="E869" s="14" t="str">
        <f>_xlfn.XLOOKUP(A869,'Medical Exam Transform'!$A$2:$A$2336,'Medical Exam Transform'!$D$2:$D$2336)</f>
        <v>Yes</v>
      </c>
      <c r="F869" s="14" t="str">
        <f>_xlfn.XLOOKUP(A869,'Medical Exam Transform'!$A$2:$A$2336,'Medical Exam Transform'!$E$2:$E$2336)</f>
        <v>No</v>
      </c>
      <c r="G869" s="14" t="str">
        <f>_xlfn.XLOOKUP(A869,'Medical Exam Transform'!$A$2:$A$2336,'Medical Exam Transform'!$F$2:$F$2336)</f>
        <v>No</v>
      </c>
      <c r="H869" s="14">
        <f>_xlfn.XLOOKUP(A869,'Medical Exam Transform'!$A$2:$A$2336,'Medical Exam Transform'!$G$2:$G$2336)</f>
        <v>2</v>
      </c>
      <c r="I869" s="14" t="str">
        <f>_xlfn.XLOOKUP(A869,'Medical Exam Transform'!$A$2:$A$2336,'Medical Exam Transform'!$H$2:$H$2336)</f>
        <v>No</v>
      </c>
      <c r="J869" s="14" t="str">
        <f>_xlfn.XLOOKUP(A869,'Medical Exam Transform'!$A$2:$A$2336,'Medical Exam Transform'!$I$2:$I$2336)</f>
        <v>Obesity</v>
      </c>
      <c r="K869" s="14" t="str">
        <f>_xlfn.XLOOKUP(A869,'Medical Exam Transform'!$A$2:$A$2336,'Medical Exam Transform'!$J$2:$J$2336)</f>
        <v>Prediabetes</v>
      </c>
      <c r="L869" s="60">
        <f>_xlfn.XLOOKUP(A869,'Hospitalisation Transform'!$A$2:$A$2344,'Hospitalisation Transform'!$B$2:$B$2344)</f>
        <v>24470</v>
      </c>
      <c r="M869" s="82">
        <f>_xlfn.XLOOKUP(A869,'Hospitalisation Transform'!$A$2:$A$2344,'Hospitalisation Transform'!$D$2:$D$2344)</f>
        <v>12363.55</v>
      </c>
      <c r="N869" s="14" t="str">
        <f>_xlfn.XLOOKUP(A869,'Hospitalisation Transform'!$A$2:$A$2344,'Hospitalisation Transform'!$E$2:$E$2344)</f>
        <v>tier - 3</v>
      </c>
      <c r="O869" s="14" t="str">
        <f>_xlfn.XLOOKUP(A869,'Hospitalisation Transform'!$A$2:$A$2344,'Hospitalisation Transform'!$F$2:$F$2344)</f>
        <v>tier - 3</v>
      </c>
      <c r="P869" s="14" t="str">
        <f>_xlfn.XLOOKUP(A869,'Hospitalisation Transform'!$A$2:$A$2344,'Hospitalisation Transform'!$G$2:$G$2344)</f>
        <v>R1011</v>
      </c>
      <c r="Q869" s="14">
        <f>_xlfn.XLOOKUP(A869,'Hospitalisation Transform'!$A$2:$A$2344,'Hospitalisation Transform'!$H$2:$H$2344)</f>
        <v>56</v>
      </c>
    </row>
    <row r="870" spans="1:17" ht="15.5" x14ac:dyDescent="0.35">
      <c r="A870" s="59" t="s">
        <v>1503</v>
      </c>
      <c r="B870" s="39" t="str">
        <f>_xlfn.XLOOKUP(A870,'Customer Names Transform'!$A$2:$A$2336,'Customer Names Transform'!$D$2:$D$2336)</f>
        <v>Mark</v>
      </c>
      <c r="C870" s="28">
        <f>_xlfn.XLOOKUP(A870,'Medical Exam Transform'!$A$2:$A$2336,'Medical Exam Transform'!$B$2:$B$2336)</f>
        <v>37.1</v>
      </c>
      <c r="D870" s="14">
        <f>_xlfn.XLOOKUP(A870,'Medical Exam Transform'!$A$2:$A$2336,'Medical Exam Transform'!$C$2:$C$2336)</f>
        <v>11.21</v>
      </c>
      <c r="E870" s="14" t="str">
        <f>_xlfn.XLOOKUP(A870,'Medical Exam Transform'!$A$2:$A$2336,'Medical Exam Transform'!$D$2:$D$2336)</f>
        <v>Yes</v>
      </c>
      <c r="F870" s="14" t="str">
        <f>_xlfn.XLOOKUP(A870,'Medical Exam Transform'!$A$2:$A$2336,'Medical Exam Transform'!$E$2:$E$2336)</f>
        <v>No</v>
      </c>
      <c r="G870" s="14" t="str">
        <f>_xlfn.XLOOKUP(A870,'Medical Exam Transform'!$A$2:$A$2336,'Medical Exam Transform'!$F$2:$F$2336)</f>
        <v>Yes</v>
      </c>
      <c r="H870" s="14">
        <f>_xlfn.XLOOKUP(A870,'Medical Exam Transform'!$A$2:$A$2336,'Medical Exam Transform'!$G$2:$G$2336)</f>
        <v>1</v>
      </c>
      <c r="I870" s="14" t="str">
        <f>_xlfn.XLOOKUP(A870,'Medical Exam Transform'!$A$2:$A$2336,'Medical Exam Transform'!$H$2:$H$2336)</f>
        <v>No</v>
      </c>
      <c r="J870" s="14" t="str">
        <f>_xlfn.XLOOKUP(A870,'Medical Exam Transform'!$A$2:$A$2336,'Medical Exam Transform'!$I$2:$I$2336)</f>
        <v>Obesity</v>
      </c>
      <c r="K870" s="14" t="str">
        <f>_xlfn.XLOOKUP(A870,'Medical Exam Transform'!$A$2:$A$2336,'Medical Exam Transform'!$J$2:$J$2336)</f>
        <v>Diabetes</v>
      </c>
      <c r="L870" s="60">
        <f>_xlfn.XLOOKUP(A870,'Hospitalisation Transform'!$A$2:$A$2344,'Hospitalisation Transform'!$B$2:$B$2344)</f>
        <v>23276</v>
      </c>
      <c r="M870" s="82">
        <f>_xlfn.XLOOKUP(A870,'Hospitalisation Transform'!$A$2:$A$2344,'Hospitalisation Transform'!$D$2:$D$2344)</f>
        <v>12347.17</v>
      </c>
      <c r="N870" s="14" t="str">
        <f>_xlfn.XLOOKUP(A870,'Hospitalisation Transform'!$A$2:$A$2344,'Hospitalisation Transform'!$E$2:$E$2344)</f>
        <v>tier - 3</v>
      </c>
      <c r="O870" s="14" t="str">
        <f>_xlfn.XLOOKUP(A870,'Hospitalisation Transform'!$A$2:$A$2344,'Hospitalisation Transform'!$F$2:$F$2344)</f>
        <v>tier - 3</v>
      </c>
      <c r="P870" s="14" t="str">
        <f>_xlfn.XLOOKUP(A870,'Hospitalisation Transform'!$A$2:$A$2344,'Hospitalisation Transform'!$G$2:$G$2344)</f>
        <v>R1011</v>
      </c>
      <c r="Q870" s="14">
        <f>_xlfn.XLOOKUP(A870,'Hospitalisation Transform'!$A$2:$A$2344,'Hospitalisation Transform'!$H$2:$H$2344)</f>
        <v>60</v>
      </c>
    </row>
    <row r="871" spans="1:17" ht="15.5" x14ac:dyDescent="0.35">
      <c r="A871" s="59" t="s">
        <v>1502</v>
      </c>
      <c r="B871" s="39" t="str">
        <f>_xlfn.XLOOKUP(A871,'Customer Names Transform'!$A$2:$A$2336,'Customer Names Transform'!$D$2:$D$2336)</f>
        <v>David</v>
      </c>
      <c r="C871" s="28">
        <f>_xlfn.XLOOKUP(A871,'Medical Exam Transform'!$A$2:$A$2336,'Medical Exam Transform'!$B$2:$B$2336)</f>
        <v>27.5</v>
      </c>
      <c r="D871" s="14">
        <f>_xlfn.XLOOKUP(A871,'Medical Exam Transform'!$A$2:$A$2336,'Medical Exam Transform'!$C$2:$C$2336)</f>
        <v>10.62</v>
      </c>
      <c r="E871" s="14" t="str">
        <f>_xlfn.XLOOKUP(A871,'Medical Exam Transform'!$A$2:$A$2336,'Medical Exam Transform'!$D$2:$D$2336)</f>
        <v>Yes</v>
      </c>
      <c r="F871" s="14" t="str">
        <f>_xlfn.XLOOKUP(A871,'Medical Exam Transform'!$A$2:$A$2336,'Medical Exam Transform'!$E$2:$E$2336)</f>
        <v>No</v>
      </c>
      <c r="G871" s="14" t="str">
        <f>_xlfn.XLOOKUP(A871,'Medical Exam Transform'!$A$2:$A$2336,'Medical Exam Transform'!$F$2:$F$2336)</f>
        <v>Yes</v>
      </c>
      <c r="H871" s="14">
        <f>_xlfn.XLOOKUP(A871,'Medical Exam Transform'!$A$2:$A$2336,'Medical Exam Transform'!$G$2:$G$2336)</f>
        <v>1</v>
      </c>
      <c r="I871" s="14" t="str">
        <f>_xlfn.XLOOKUP(A871,'Medical Exam Transform'!$A$2:$A$2336,'Medical Exam Transform'!$H$2:$H$2336)</f>
        <v>No</v>
      </c>
      <c r="J871" s="14" t="str">
        <f>_xlfn.XLOOKUP(A871,'Medical Exam Transform'!$A$2:$A$2336,'Medical Exam Transform'!$I$2:$I$2336)</f>
        <v>Overweight</v>
      </c>
      <c r="K871" s="14" t="str">
        <f>_xlfn.XLOOKUP(A871,'Medical Exam Transform'!$A$2:$A$2336,'Medical Exam Transform'!$J$2:$J$2336)</f>
        <v>Diabetes</v>
      </c>
      <c r="L871" s="60">
        <f>_xlfn.XLOOKUP(A871,'Hospitalisation Transform'!$A$2:$A$2344,'Hospitalisation Transform'!$B$2:$B$2344)</f>
        <v>23225</v>
      </c>
      <c r="M871" s="82">
        <f>_xlfn.XLOOKUP(A871,'Hospitalisation Transform'!$A$2:$A$2344,'Hospitalisation Transform'!$D$2:$D$2344)</f>
        <v>12333.83</v>
      </c>
      <c r="N871" s="14" t="str">
        <f>_xlfn.XLOOKUP(A871,'Hospitalisation Transform'!$A$2:$A$2344,'Hospitalisation Transform'!$E$2:$E$2344)</f>
        <v>tier - 3</v>
      </c>
      <c r="O871" s="14" t="str">
        <f>_xlfn.XLOOKUP(A871,'Hospitalisation Transform'!$A$2:$A$2344,'Hospitalisation Transform'!$F$2:$F$2344)</f>
        <v>tier - 2</v>
      </c>
      <c r="P871" s="14" t="str">
        <f>_xlfn.XLOOKUP(A871,'Hospitalisation Transform'!$A$2:$A$2344,'Hospitalisation Transform'!$G$2:$G$2344)</f>
        <v>R1011</v>
      </c>
      <c r="Q871" s="14">
        <f>_xlfn.XLOOKUP(A871,'Hospitalisation Transform'!$A$2:$A$2344,'Hospitalisation Transform'!$H$2:$H$2344)</f>
        <v>60</v>
      </c>
    </row>
    <row r="872" spans="1:17" ht="15.5" x14ac:dyDescent="0.35">
      <c r="A872" s="59" t="s">
        <v>1501</v>
      </c>
      <c r="B872" s="39" t="str">
        <f>_xlfn.XLOOKUP(A872,'Customer Names Transform'!$A$2:$A$2336,'Customer Names Transform'!$D$2:$D$2336)</f>
        <v>Matthew R</v>
      </c>
      <c r="C872" s="28">
        <f>_xlfn.XLOOKUP(A872,'Medical Exam Transform'!$A$2:$A$2336,'Medical Exam Transform'!$B$2:$B$2336)</f>
        <v>24.7</v>
      </c>
      <c r="D872" s="14">
        <f>_xlfn.XLOOKUP(A872,'Medical Exam Transform'!$A$2:$A$2336,'Medical Exam Transform'!$C$2:$C$2336)</f>
        <v>10.7</v>
      </c>
      <c r="E872" s="14" t="str">
        <f>_xlfn.XLOOKUP(A872,'Medical Exam Transform'!$A$2:$A$2336,'Medical Exam Transform'!$D$2:$D$2336)</f>
        <v>Yes</v>
      </c>
      <c r="F872" s="14" t="str">
        <f>_xlfn.XLOOKUP(A872,'Medical Exam Transform'!$A$2:$A$2336,'Medical Exam Transform'!$E$2:$E$2336)</f>
        <v>No</v>
      </c>
      <c r="G872" s="14" t="str">
        <f>_xlfn.XLOOKUP(A872,'Medical Exam Transform'!$A$2:$A$2336,'Medical Exam Transform'!$F$2:$F$2336)</f>
        <v>Yes</v>
      </c>
      <c r="H872" s="14">
        <f>_xlfn.XLOOKUP(A872,'Medical Exam Transform'!$A$2:$A$2336,'Medical Exam Transform'!$G$2:$G$2336)</f>
        <v>1</v>
      </c>
      <c r="I872" s="14" t="str">
        <f>_xlfn.XLOOKUP(A872,'Medical Exam Transform'!$A$2:$A$2336,'Medical Exam Transform'!$H$2:$H$2336)</f>
        <v>No</v>
      </c>
      <c r="J872" s="14" t="str">
        <f>_xlfn.XLOOKUP(A872,'Medical Exam Transform'!$A$2:$A$2336,'Medical Exam Transform'!$I$2:$I$2336)</f>
        <v>Normalweight</v>
      </c>
      <c r="K872" s="14" t="str">
        <f>_xlfn.XLOOKUP(A872,'Medical Exam Transform'!$A$2:$A$2336,'Medical Exam Transform'!$J$2:$J$2336)</f>
        <v>Diabetes</v>
      </c>
      <c r="L872" s="60">
        <f>_xlfn.XLOOKUP(A872,'Hospitalisation Transform'!$A$2:$A$2344,'Hospitalisation Transform'!$B$2:$B$2344)</f>
        <v>23252</v>
      </c>
      <c r="M872" s="82">
        <f>_xlfn.XLOOKUP(A872,'Hospitalisation Transform'!$A$2:$A$2344,'Hospitalisation Transform'!$D$2:$D$2344)</f>
        <v>12323.94</v>
      </c>
      <c r="N872" s="14" t="str">
        <f>_xlfn.XLOOKUP(A872,'Hospitalisation Transform'!$A$2:$A$2344,'Hospitalisation Transform'!$E$2:$E$2344)</f>
        <v>tier - 3</v>
      </c>
      <c r="O872" s="14" t="str">
        <f>_xlfn.XLOOKUP(A872,'Hospitalisation Transform'!$A$2:$A$2344,'Hospitalisation Transform'!$F$2:$F$2344)</f>
        <v>tier - 3</v>
      </c>
      <c r="P872" s="14" t="str">
        <f>_xlfn.XLOOKUP(A872,'Hospitalisation Transform'!$A$2:$A$2344,'Hospitalisation Transform'!$G$2:$G$2344)</f>
        <v>R1017</v>
      </c>
      <c r="Q872" s="14">
        <f>_xlfn.XLOOKUP(A872,'Hospitalisation Transform'!$A$2:$A$2344,'Hospitalisation Transform'!$H$2:$H$2344)</f>
        <v>60</v>
      </c>
    </row>
    <row r="873" spans="1:17" ht="15.5" x14ac:dyDescent="0.35">
      <c r="A873" s="59" t="s">
        <v>1500</v>
      </c>
      <c r="B873" s="39" t="str">
        <f>_xlfn.XLOOKUP(A873,'Customer Names Transform'!$A$2:$A$2336,'Customer Names Transform'!$D$2:$D$2336)</f>
        <v>Orla</v>
      </c>
      <c r="C873" s="28">
        <f>_xlfn.XLOOKUP(A873,'Medical Exam Transform'!$A$2:$A$2336,'Medical Exam Transform'!$B$2:$B$2336)</f>
        <v>26.78</v>
      </c>
      <c r="D873" s="14">
        <f>_xlfn.XLOOKUP(A873,'Medical Exam Transform'!$A$2:$A$2336,'Medical Exam Transform'!$C$2:$C$2336)</f>
        <v>10.02</v>
      </c>
      <c r="E873" s="14" t="str">
        <f>_xlfn.XLOOKUP(A873,'Medical Exam Transform'!$A$2:$A$2336,'Medical Exam Transform'!$D$2:$D$2336)</f>
        <v>Yes</v>
      </c>
      <c r="F873" s="14" t="str">
        <f>_xlfn.XLOOKUP(A873,'Medical Exam Transform'!$A$2:$A$2336,'Medical Exam Transform'!$E$2:$E$2336)</f>
        <v>No</v>
      </c>
      <c r="G873" s="14" t="str">
        <f>_xlfn.XLOOKUP(A873,'Medical Exam Transform'!$A$2:$A$2336,'Medical Exam Transform'!$F$2:$F$2336)</f>
        <v>Yes</v>
      </c>
      <c r="H873" s="14">
        <f>_xlfn.XLOOKUP(A873,'Medical Exam Transform'!$A$2:$A$2336,'Medical Exam Transform'!$G$2:$G$2336)</f>
        <v>1</v>
      </c>
      <c r="I873" s="14" t="str">
        <f>_xlfn.XLOOKUP(A873,'Medical Exam Transform'!$A$2:$A$2336,'Medical Exam Transform'!$H$2:$H$2336)</f>
        <v>No</v>
      </c>
      <c r="J873" s="14" t="str">
        <f>_xlfn.XLOOKUP(A873,'Medical Exam Transform'!$A$2:$A$2336,'Medical Exam Transform'!$I$2:$I$2336)</f>
        <v>Overweight</v>
      </c>
      <c r="K873" s="14" t="str">
        <f>_xlfn.XLOOKUP(A873,'Medical Exam Transform'!$A$2:$A$2336,'Medical Exam Transform'!$J$2:$J$2336)</f>
        <v>Diabetes</v>
      </c>
      <c r="L873" s="60">
        <f>_xlfn.XLOOKUP(A873,'Hospitalisation Transform'!$A$2:$A$2344,'Hospitalisation Transform'!$B$2:$B$2344)</f>
        <v>23312</v>
      </c>
      <c r="M873" s="82">
        <f>_xlfn.XLOOKUP(A873,'Hospitalisation Transform'!$A$2:$A$2344,'Hospitalisation Transform'!$D$2:$D$2344)</f>
        <v>12299.59</v>
      </c>
      <c r="N873" s="14" t="str">
        <f>_xlfn.XLOOKUP(A873,'Hospitalisation Transform'!$A$2:$A$2344,'Hospitalisation Transform'!$E$2:$E$2344)</f>
        <v>tier - 3</v>
      </c>
      <c r="O873" s="14" t="str">
        <f>_xlfn.XLOOKUP(A873,'Hospitalisation Transform'!$A$2:$A$2344,'Hospitalisation Transform'!$F$2:$F$2344)</f>
        <v>tier - 1</v>
      </c>
      <c r="P873" s="14" t="str">
        <f>_xlfn.XLOOKUP(A873,'Hospitalisation Transform'!$A$2:$A$2344,'Hospitalisation Transform'!$G$2:$G$2344)</f>
        <v>R1025</v>
      </c>
      <c r="Q873" s="14">
        <f>_xlfn.XLOOKUP(A873,'Hospitalisation Transform'!$A$2:$A$2344,'Hospitalisation Transform'!$H$2:$H$2344)</f>
        <v>60</v>
      </c>
    </row>
    <row r="874" spans="1:17" ht="15.5" x14ac:dyDescent="0.35">
      <c r="A874" s="59" t="s">
        <v>1499</v>
      </c>
      <c r="B874" s="39" t="str">
        <f>_xlfn.XLOOKUP(A874,'Customer Names Transform'!$A$2:$A$2336,'Customer Names Transform'!$D$2:$D$2336)</f>
        <v>Shaista S</v>
      </c>
      <c r="C874" s="28">
        <f>_xlfn.XLOOKUP(A874,'Medical Exam Transform'!$A$2:$A$2336,'Medical Exam Transform'!$B$2:$B$2336)</f>
        <v>45.8</v>
      </c>
      <c r="D874" s="14">
        <f>_xlfn.XLOOKUP(A874,'Medical Exam Transform'!$A$2:$A$2336,'Medical Exam Transform'!$C$2:$C$2336)</f>
        <v>4.8499999999999996</v>
      </c>
      <c r="E874" s="14" t="str">
        <f>_xlfn.XLOOKUP(A874,'Medical Exam Transform'!$A$2:$A$2336,'Medical Exam Transform'!$D$2:$D$2336)</f>
        <v>No</v>
      </c>
      <c r="F874" s="14" t="str">
        <f>_xlfn.XLOOKUP(A874,'Medical Exam Transform'!$A$2:$A$2336,'Medical Exam Transform'!$E$2:$E$2336)</f>
        <v>No</v>
      </c>
      <c r="G874" s="14" t="str">
        <f>_xlfn.XLOOKUP(A874,'Medical Exam Transform'!$A$2:$A$2336,'Medical Exam Transform'!$F$2:$F$2336)</f>
        <v>No</v>
      </c>
      <c r="H874" s="14">
        <f>_xlfn.XLOOKUP(A874,'Medical Exam Transform'!$A$2:$A$2336,'Medical Exam Transform'!$G$2:$G$2336)</f>
        <v>0</v>
      </c>
      <c r="I874" s="14" t="str">
        <f>_xlfn.XLOOKUP(A874,'Medical Exam Transform'!$A$2:$A$2336,'Medical Exam Transform'!$H$2:$H$2336)</f>
        <v>No</v>
      </c>
      <c r="J874" s="14" t="str">
        <f>_xlfn.XLOOKUP(A874,'Medical Exam Transform'!$A$2:$A$2336,'Medical Exam Transform'!$I$2:$I$2336)</f>
        <v>Obesity</v>
      </c>
      <c r="K874" s="14" t="str">
        <f>_xlfn.XLOOKUP(A874,'Medical Exam Transform'!$A$2:$A$2336,'Medical Exam Transform'!$J$2:$J$2336)</f>
        <v>Normal</v>
      </c>
      <c r="L874" s="60">
        <f>_xlfn.XLOOKUP(A874,'Hospitalisation Transform'!$A$2:$A$2344,'Hospitalisation Transform'!$B$2:$B$2344)</f>
        <v>33175</v>
      </c>
      <c r="M874" s="82">
        <f>_xlfn.XLOOKUP(A874,'Hospitalisation Transform'!$A$2:$A$2344,'Hospitalisation Transform'!$D$2:$D$2344)</f>
        <v>12282.38</v>
      </c>
      <c r="N874" s="14" t="str">
        <f>_xlfn.XLOOKUP(A874,'Hospitalisation Transform'!$A$2:$A$2344,'Hospitalisation Transform'!$E$2:$E$2344)</f>
        <v>tier - 3</v>
      </c>
      <c r="O874" s="14" t="str">
        <f>_xlfn.XLOOKUP(A874,'Hospitalisation Transform'!$A$2:$A$2344,'Hospitalisation Transform'!$F$2:$F$2344)</f>
        <v>tier - 1</v>
      </c>
      <c r="P874" s="14" t="str">
        <f>_xlfn.XLOOKUP(A874,'Hospitalisation Transform'!$A$2:$A$2344,'Hospitalisation Transform'!$G$2:$G$2344)</f>
        <v>R1011</v>
      </c>
      <c r="Q874" s="14">
        <f>_xlfn.XLOOKUP(A874,'Hospitalisation Transform'!$A$2:$A$2344,'Hospitalisation Transform'!$H$2:$H$2344)</f>
        <v>33</v>
      </c>
    </row>
    <row r="875" spans="1:17" ht="15.5" x14ac:dyDescent="0.35">
      <c r="A875" s="59" t="s">
        <v>1498</v>
      </c>
      <c r="B875" s="39" t="str">
        <f>_xlfn.XLOOKUP(A875,'Customer Names Transform'!$A$2:$A$2336,'Customer Names Transform'!$D$2:$D$2336)</f>
        <v>Emily</v>
      </c>
      <c r="C875" s="28">
        <f>_xlfn.XLOOKUP(A875,'Medical Exam Transform'!$A$2:$A$2336,'Medical Exam Transform'!$B$2:$B$2336)</f>
        <v>29</v>
      </c>
      <c r="D875" s="14">
        <f>_xlfn.XLOOKUP(A875,'Medical Exam Transform'!$A$2:$A$2336,'Medical Exam Transform'!$C$2:$C$2336)</f>
        <v>4.3899999999999997</v>
      </c>
      <c r="E875" s="14" t="str">
        <f>_xlfn.XLOOKUP(A875,'Medical Exam Transform'!$A$2:$A$2336,'Medical Exam Transform'!$D$2:$D$2336)</f>
        <v>Yes</v>
      </c>
      <c r="F875" s="14" t="str">
        <f>_xlfn.XLOOKUP(A875,'Medical Exam Transform'!$A$2:$A$2336,'Medical Exam Transform'!$E$2:$E$2336)</f>
        <v>No</v>
      </c>
      <c r="G875" s="14" t="str">
        <f>_xlfn.XLOOKUP(A875,'Medical Exam Transform'!$A$2:$A$2336,'Medical Exam Transform'!$F$2:$F$2336)</f>
        <v>No</v>
      </c>
      <c r="H875" s="14">
        <f>_xlfn.XLOOKUP(A875,'Medical Exam Transform'!$A$2:$A$2336,'Medical Exam Transform'!$G$2:$G$2336)</f>
        <v>2</v>
      </c>
      <c r="I875" s="14" t="str">
        <f>_xlfn.XLOOKUP(A875,'Medical Exam Transform'!$A$2:$A$2336,'Medical Exam Transform'!$H$2:$H$2336)</f>
        <v>No</v>
      </c>
      <c r="J875" s="14" t="str">
        <f>_xlfn.XLOOKUP(A875,'Medical Exam Transform'!$A$2:$A$2336,'Medical Exam Transform'!$I$2:$I$2336)</f>
        <v>Overweight</v>
      </c>
      <c r="K875" s="14" t="str">
        <f>_xlfn.XLOOKUP(A875,'Medical Exam Transform'!$A$2:$A$2336,'Medical Exam Transform'!$J$2:$J$2336)</f>
        <v>Normal</v>
      </c>
      <c r="L875" s="60">
        <f>_xlfn.XLOOKUP(A875,'Hospitalisation Transform'!$A$2:$A$2344,'Hospitalisation Transform'!$B$2:$B$2344)</f>
        <v>24427</v>
      </c>
      <c r="M875" s="82">
        <f>_xlfn.XLOOKUP(A875,'Hospitalisation Transform'!$A$2:$A$2344,'Hospitalisation Transform'!$D$2:$D$2344)</f>
        <v>12282.03</v>
      </c>
      <c r="N875" s="14" t="str">
        <f>_xlfn.XLOOKUP(A875,'Hospitalisation Transform'!$A$2:$A$2344,'Hospitalisation Transform'!$E$2:$E$2344)</f>
        <v>tier - 3</v>
      </c>
      <c r="O875" s="14" t="str">
        <f>_xlfn.XLOOKUP(A875,'Hospitalisation Transform'!$A$2:$A$2344,'Hospitalisation Transform'!$F$2:$F$2344)</f>
        <v>tier - 1</v>
      </c>
      <c r="P875" s="14" t="str">
        <f>_xlfn.XLOOKUP(A875,'Hospitalisation Transform'!$A$2:$A$2344,'Hospitalisation Transform'!$G$2:$G$2344)</f>
        <v>R1025</v>
      </c>
      <c r="Q875" s="14">
        <f>_xlfn.XLOOKUP(A875,'Hospitalisation Transform'!$A$2:$A$2344,'Hospitalisation Transform'!$H$2:$H$2344)</f>
        <v>57</v>
      </c>
    </row>
    <row r="876" spans="1:17" ht="15.5" x14ac:dyDescent="0.35">
      <c r="A876" s="59" t="s">
        <v>1497</v>
      </c>
      <c r="B876" s="39" t="str">
        <f>_xlfn.XLOOKUP(A876,'Customer Names Transform'!$A$2:$A$2336,'Customer Names Transform'!$D$2:$D$2336)</f>
        <v>Julie A.</v>
      </c>
      <c r="C876" s="28">
        <f>_xlfn.XLOOKUP(A876,'Medical Exam Transform'!$A$2:$A$2336,'Medical Exam Transform'!$B$2:$B$2336)</f>
        <v>33.534999999999997</v>
      </c>
      <c r="D876" s="14">
        <f>_xlfn.XLOOKUP(A876,'Medical Exam Transform'!$A$2:$A$2336,'Medical Exam Transform'!$C$2:$C$2336)</f>
        <v>8.24</v>
      </c>
      <c r="E876" s="14" t="str">
        <f>_xlfn.XLOOKUP(A876,'Medical Exam Transform'!$A$2:$A$2336,'Medical Exam Transform'!$D$2:$D$2336)</f>
        <v>Yes</v>
      </c>
      <c r="F876" s="14" t="str">
        <f>_xlfn.XLOOKUP(A876,'Medical Exam Transform'!$A$2:$A$2336,'Medical Exam Transform'!$E$2:$E$2336)</f>
        <v>No</v>
      </c>
      <c r="G876" s="14" t="str">
        <f>_xlfn.XLOOKUP(A876,'Medical Exam Transform'!$A$2:$A$2336,'Medical Exam Transform'!$F$2:$F$2336)</f>
        <v>No</v>
      </c>
      <c r="H876" s="14">
        <f>_xlfn.XLOOKUP(A876,'Medical Exam Transform'!$A$2:$A$2336,'Medical Exam Transform'!$G$2:$G$2336)</f>
        <v>0</v>
      </c>
      <c r="I876" s="14" t="str">
        <f>_xlfn.XLOOKUP(A876,'Medical Exam Transform'!$A$2:$A$2336,'Medical Exam Transform'!$H$2:$H$2336)</f>
        <v>No</v>
      </c>
      <c r="J876" s="14" t="str">
        <f>_xlfn.XLOOKUP(A876,'Medical Exam Transform'!$A$2:$A$2336,'Medical Exam Transform'!$I$2:$I$2336)</f>
        <v>Obesity</v>
      </c>
      <c r="K876" s="14" t="str">
        <f>_xlfn.XLOOKUP(A876,'Medical Exam Transform'!$A$2:$A$2336,'Medical Exam Transform'!$J$2:$J$2336)</f>
        <v>Diabetes</v>
      </c>
      <c r="L876" s="60">
        <f>_xlfn.XLOOKUP(A876,'Hospitalisation Transform'!$A$2:$A$2344,'Hospitalisation Transform'!$B$2:$B$2344)</f>
        <v>24712</v>
      </c>
      <c r="M876" s="82">
        <f>_xlfn.XLOOKUP(A876,'Hospitalisation Transform'!$A$2:$A$2344,'Hospitalisation Transform'!$D$2:$D$2344)</f>
        <v>12269.69</v>
      </c>
      <c r="N876" s="14" t="str">
        <f>_xlfn.XLOOKUP(A876,'Hospitalisation Transform'!$A$2:$A$2344,'Hospitalisation Transform'!$E$2:$E$2344)</f>
        <v>tier - 3</v>
      </c>
      <c r="O876" s="14" t="str">
        <f>_xlfn.XLOOKUP(A876,'Hospitalisation Transform'!$A$2:$A$2344,'Hospitalisation Transform'!$F$2:$F$2344)</f>
        <v>tier - 2</v>
      </c>
      <c r="P876" s="14" t="str">
        <f>_xlfn.XLOOKUP(A876,'Hospitalisation Transform'!$A$2:$A$2344,'Hospitalisation Transform'!$G$2:$G$2344)</f>
        <v>R1012</v>
      </c>
      <c r="Q876" s="14">
        <f>_xlfn.XLOOKUP(A876,'Hospitalisation Transform'!$A$2:$A$2344,'Hospitalisation Transform'!$H$2:$H$2344)</f>
        <v>56</v>
      </c>
    </row>
    <row r="877" spans="1:17" ht="15.5" x14ac:dyDescent="0.35">
      <c r="A877" s="59" t="s">
        <v>1496</v>
      </c>
      <c r="B877" s="39" t="str">
        <f>_xlfn.XLOOKUP(A877,'Customer Names Transform'!$A$2:$A$2336,'Customer Names Transform'!$D$2:$D$2336)</f>
        <v>Megumi</v>
      </c>
      <c r="C877" s="28">
        <f>_xlfn.XLOOKUP(A877,'Medical Exam Transform'!$A$2:$A$2336,'Medical Exam Transform'!$B$2:$B$2336)</f>
        <v>32.774999999999999</v>
      </c>
      <c r="D877" s="14">
        <f>_xlfn.XLOOKUP(A877,'Medical Exam Transform'!$A$2:$A$2336,'Medical Exam Transform'!$C$2:$C$2336)</f>
        <v>9.77</v>
      </c>
      <c r="E877" s="14" t="str">
        <f>_xlfn.XLOOKUP(A877,'Medical Exam Transform'!$A$2:$A$2336,'Medical Exam Transform'!$D$2:$D$2336)</f>
        <v>Yes</v>
      </c>
      <c r="F877" s="14" t="str">
        <f>_xlfn.XLOOKUP(A877,'Medical Exam Transform'!$A$2:$A$2336,'Medical Exam Transform'!$E$2:$E$2336)</f>
        <v>No</v>
      </c>
      <c r="G877" s="14" t="str">
        <f>_xlfn.XLOOKUP(A877,'Medical Exam Transform'!$A$2:$A$2336,'Medical Exam Transform'!$F$2:$F$2336)</f>
        <v>No</v>
      </c>
      <c r="H877" s="14">
        <f>_xlfn.XLOOKUP(A877,'Medical Exam Transform'!$A$2:$A$2336,'Medical Exam Transform'!$G$2:$G$2336)</f>
        <v>0</v>
      </c>
      <c r="I877" s="14" t="str">
        <f>_xlfn.XLOOKUP(A877,'Medical Exam Transform'!$A$2:$A$2336,'Medical Exam Transform'!$H$2:$H$2336)</f>
        <v>No</v>
      </c>
      <c r="J877" s="14" t="str">
        <f>_xlfn.XLOOKUP(A877,'Medical Exam Transform'!$A$2:$A$2336,'Medical Exam Transform'!$I$2:$I$2336)</f>
        <v>Obesity</v>
      </c>
      <c r="K877" s="14" t="str">
        <f>_xlfn.XLOOKUP(A877,'Medical Exam Transform'!$A$2:$A$2336,'Medical Exam Transform'!$J$2:$J$2336)</f>
        <v>Diabetes</v>
      </c>
      <c r="L877" s="60">
        <f>_xlfn.XLOOKUP(A877,'Hospitalisation Transform'!$A$2:$A$2344,'Hospitalisation Transform'!$B$2:$B$2344)</f>
        <v>24836</v>
      </c>
      <c r="M877" s="82">
        <f>_xlfn.XLOOKUP(A877,'Hospitalisation Transform'!$A$2:$A$2344,'Hospitalisation Transform'!$D$2:$D$2344)</f>
        <v>12268.63</v>
      </c>
      <c r="N877" s="14" t="str">
        <f>_xlfn.XLOOKUP(A877,'Hospitalisation Transform'!$A$2:$A$2344,'Hospitalisation Transform'!$E$2:$E$2344)</f>
        <v>tier - 3</v>
      </c>
      <c r="O877" s="14" t="str">
        <f>_xlfn.XLOOKUP(A877,'Hospitalisation Transform'!$A$2:$A$2344,'Hospitalisation Transform'!$F$2:$F$2344)</f>
        <v>tier - 1</v>
      </c>
      <c r="P877" s="14" t="str">
        <f>_xlfn.XLOOKUP(A877,'Hospitalisation Transform'!$A$2:$A$2344,'Hospitalisation Transform'!$G$2:$G$2344)</f>
        <v>R1012</v>
      </c>
      <c r="Q877" s="14">
        <f>_xlfn.XLOOKUP(A877,'Hospitalisation Transform'!$A$2:$A$2344,'Hospitalisation Transform'!$H$2:$H$2344)</f>
        <v>55</v>
      </c>
    </row>
    <row r="878" spans="1:17" ht="15.5" x14ac:dyDescent="0.35">
      <c r="A878" s="59" t="s">
        <v>1495</v>
      </c>
      <c r="B878" s="39" t="str">
        <f>_xlfn.XLOOKUP(A878,'Customer Names Transform'!$A$2:$A$2336,'Customer Names Transform'!$D$2:$D$2336)</f>
        <v>Skylar</v>
      </c>
      <c r="C878" s="28">
        <f>_xlfn.XLOOKUP(A878,'Medical Exam Transform'!$A$2:$A$2336,'Medical Exam Transform'!$B$2:$B$2336)</f>
        <v>37.51</v>
      </c>
      <c r="D878" s="14">
        <f>_xlfn.XLOOKUP(A878,'Medical Exam Transform'!$A$2:$A$2336,'Medical Exam Transform'!$C$2:$C$2336)</f>
        <v>5.5</v>
      </c>
      <c r="E878" s="14" t="str">
        <f>_xlfn.XLOOKUP(A878,'Medical Exam Transform'!$A$2:$A$2336,'Medical Exam Transform'!$D$2:$D$2336)</f>
        <v>Yes</v>
      </c>
      <c r="F878" s="14" t="str">
        <f>_xlfn.XLOOKUP(A878,'Medical Exam Transform'!$A$2:$A$2336,'Medical Exam Transform'!$E$2:$E$2336)</f>
        <v>No</v>
      </c>
      <c r="G878" s="14" t="str">
        <f>_xlfn.XLOOKUP(A878,'Medical Exam Transform'!$A$2:$A$2336,'Medical Exam Transform'!$F$2:$F$2336)</f>
        <v>No</v>
      </c>
      <c r="H878" s="14">
        <f>_xlfn.XLOOKUP(A878,'Medical Exam Transform'!$A$2:$A$2336,'Medical Exam Transform'!$G$2:$G$2336)</f>
        <v>2</v>
      </c>
      <c r="I878" s="14" t="str">
        <f>_xlfn.XLOOKUP(A878,'Medical Exam Transform'!$A$2:$A$2336,'Medical Exam Transform'!$H$2:$H$2336)</f>
        <v>No</v>
      </c>
      <c r="J878" s="14" t="str">
        <f>_xlfn.XLOOKUP(A878,'Medical Exam Transform'!$A$2:$A$2336,'Medical Exam Transform'!$I$2:$I$2336)</f>
        <v>Obesity</v>
      </c>
      <c r="K878" s="14" t="str">
        <f>_xlfn.XLOOKUP(A878,'Medical Exam Transform'!$A$2:$A$2336,'Medical Exam Transform'!$J$2:$J$2336)</f>
        <v>Prediabetes</v>
      </c>
      <c r="L878" s="60">
        <f>_xlfn.XLOOKUP(A878,'Hospitalisation Transform'!$A$2:$A$2344,'Hospitalisation Transform'!$B$2:$B$2344)</f>
        <v>24447</v>
      </c>
      <c r="M878" s="82">
        <f>_xlfn.XLOOKUP(A878,'Hospitalisation Transform'!$A$2:$A$2344,'Hospitalisation Transform'!$D$2:$D$2344)</f>
        <v>12265.51</v>
      </c>
      <c r="N878" s="14" t="str">
        <f>_xlfn.XLOOKUP(A878,'Hospitalisation Transform'!$A$2:$A$2344,'Hospitalisation Transform'!$E$2:$E$2344)</f>
        <v>tier - 3</v>
      </c>
      <c r="O878" s="14" t="str">
        <f>_xlfn.XLOOKUP(A878,'Hospitalisation Transform'!$A$2:$A$2344,'Hospitalisation Transform'!$F$2:$F$2344)</f>
        <v>tier - 3</v>
      </c>
      <c r="P878" s="14" t="str">
        <f>_xlfn.XLOOKUP(A878,'Hospitalisation Transform'!$A$2:$A$2344,'Hospitalisation Transform'!$G$2:$G$2344)</f>
        <v>R1013</v>
      </c>
      <c r="Q878" s="14">
        <f>_xlfn.XLOOKUP(A878,'Hospitalisation Transform'!$A$2:$A$2344,'Hospitalisation Transform'!$H$2:$H$2344)</f>
        <v>57</v>
      </c>
    </row>
    <row r="879" spans="1:17" ht="15.5" x14ac:dyDescent="0.35">
      <c r="A879" s="59" t="s">
        <v>1494</v>
      </c>
      <c r="B879" s="39" t="str">
        <f>_xlfn.XLOOKUP(A879,'Customer Names Transform'!$A$2:$A$2336,'Customer Names Transform'!$D$2:$D$2336)</f>
        <v>Victoria</v>
      </c>
      <c r="C879" s="28">
        <f>_xlfn.XLOOKUP(A879,'Medical Exam Transform'!$A$2:$A$2336,'Medical Exam Transform'!$B$2:$B$2336)</f>
        <v>39.86</v>
      </c>
      <c r="D879" s="14">
        <f>_xlfn.XLOOKUP(A879,'Medical Exam Transform'!$A$2:$A$2336,'Medical Exam Transform'!$C$2:$C$2336)</f>
        <v>11.84</v>
      </c>
      <c r="E879" s="14" t="str">
        <f>_xlfn.XLOOKUP(A879,'Medical Exam Transform'!$A$2:$A$2336,'Medical Exam Transform'!$D$2:$D$2336)</f>
        <v>Yes</v>
      </c>
      <c r="F879" s="14" t="str">
        <f>_xlfn.XLOOKUP(A879,'Medical Exam Transform'!$A$2:$A$2336,'Medical Exam Transform'!$E$2:$E$2336)</f>
        <v>No</v>
      </c>
      <c r="G879" s="14" t="str">
        <f>_xlfn.XLOOKUP(A879,'Medical Exam Transform'!$A$2:$A$2336,'Medical Exam Transform'!$F$2:$F$2336)</f>
        <v>No</v>
      </c>
      <c r="H879" s="14">
        <f>_xlfn.XLOOKUP(A879,'Medical Exam Transform'!$A$2:$A$2336,'Medical Exam Transform'!$G$2:$G$2336)</f>
        <v>1</v>
      </c>
      <c r="I879" s="14" t="str">
        <f>_xlfn.XLOOKUP(A879,'Medical Exam Transform'!$A$2:$A$2336,'Medical Exam Transform'!$H$2:$H$2336)</f>
        <v>No</v>
      </c>
      <c r="J879" s="14" t="str">
        <f>_xlfn.XLOOKUP(A879,'Medical Exam Transform'!$A$2:$A$2336,'Medical Exam Transform'!$I$2:$I$2336)</f>
        <v>Obesity</v>
      </c>
      <c r="K879" s="14" t="str">
        <f>_xlfn.XLOOKUP(A879,'Medical Exam Transform'!$A$2:$A$2336,'Medical Exam Transform'!$J$2:$J$2336)</f>
        <v>Normal</v>
      </c>
      <c r="L879" s="60">
        <f>_xlfn.XLOOKUP(A879,'Hospitalisation Transform'!$A$2:$A$2344,'Hospitalisation Transform'!$B$2:$B$2344)</f>
        <v>31637</v>
      </c>
      <c r="M879" s="82">
        <f>_xlfn.XLOOKUP(A879,'Hospitalisation Transform'!$A$2:$A$2344,'Hospitalisation Transform'!$D$2:$D$2344)</f>
        <v>12255.04</v>
      </c>
      <c r="N879" s="14" t="str">
        <f>_xlfn.XLOOKUP(A879,'Hospitalisation Transform'!$A$2:$A$2344,'Hospitalisation Transform'!$E$2:$E$2344)</f>
        <v>tier - 3</v>
      </c>
      <c r="O879" s="14" t="str">
        <f>_xlfn.XLOOKUP(A879,'Hospitalisation Transform'!$A$2:$A$2344,'Hospitalisation Transform'!$F$2:$F$2344)</f>
        <v>tier - 2</v>
      </c>
      <c r="P879" s="14" t="str">
        <f>_xlfn.XLOOKUP(A879,'Hospitalisation Transform'!$A$2:$A$2344,'Hospitalisation Transform'!$G$2:$G$2344)</f>
        <v>R1026</v>
      </c>
      <c r="Q879" s="14">
        <f>_xlfn.XLOOKUP(A879,'Hospitalisation Transform'!$A$2:$A$2344,'Hospitalisation Transform'!$H$2:$H$2344)</f>
        <v>37</v>
      </c>
    </row>
    <row r="880" spans="1:17" ht="15.5" x14ac:dyDescent="0.35">
      <c r="A880" s="59" t="s">
        <v>1493</v>
      </c>
      <c r="B880" s="39" t="str">
        <f>_xlfn.XLOOKUP(A880,'Customer Names Transform'!$A$2:$A$2336,'Customer Names Transform'!$D$2:$D$2336)</f>
        <v>Amanda L</v>
      </c>
      <c r="C880" s="28">
        <f>_xlfn.XLOOKUP(A880,'Medical Exam Transform'!$A$2:$A$2336,'Medical Exam Transform'!$B$2:$B$2336)</f>
        <v>42.13</v>
      </c>
      <c r="D880" s="14">
        <f>_xlfn.XLOOKUP(A880,'Medical Exam Transform'!$A$2:$A$2336,'Medical Exam Transform'!$C$2:$C$2336)</f>
        <v>4.66</v>
      </c>
      <c r="E880" s="14" t="str">
        <f>_xlfn.XLOOKUP(A880,'Medical Exam Transform'!$A$2:$A$2336,'Medical Exam Transform'!$D$2:$D$2336)</f>
        <v>No</v>
      </c>
      <c r="F880" s="14" t="str">
        <f>_xlfn.XLOOKUP(A880,'Medical Exam Transform'!$A$2:$A$2336,'Medical Exam Transform'!$E$2:$E$2336)</f>
        <v>No</v>
      </c>
      <c r="G880" s="14" t="str">
        <f>_xlfn.XLOOKUP(A880,'Medical Exam Transform'!$A$2:$A$2336,'Medical Exam Transform'!$F$2:$F$2336)</f>
        <v>No</v>
      </c>
      <c r="H880" s="14">
        <f>_xlfn.XLOOKUP(A880,'Medical Exam Transform'!$A$2:$A$2336,'Medical Exam Transform'!$G$2:$G$2336)</f>
        <v>0</v>
      </c>
      <c r="I880" s="14" t="str">
        <f>_xlfn.XLOOKUP(A880,'Medical Exam Transform'!$A$2:$A$2336,'Medical Exam Transform'!$H$2:$H$2336)</f>
        <v>No</v>
      </c>
      <c r="J880" s="14" t="str">
        <f>_xlfn.XLOOKUP(A880,'Medical Exam Transform'!$A$2:$A$2336,'Medical Exam Transform'!$I$2:$I$2336)</f>
        <v>Obesity</v>
      </c>
      <c r="K880" s="14" t="str">
        <f>_xlfn.XLOOKUP(A880,'Medical Exam Transform'!$A$2:$A$2336,'Medical Exam Transform'!$J$2:$J$2336)</f>
        <v>Prediabetes</v>
      </c>
      <c r="L880" s="60">
        <f>_xlfn.XLOOKUP(A880,'Hospitalisation Transform'!$A$2:$A$2344,'Hospitalisation Transform'!$B$2:$B$2344)</f>
        <v>32835</v>
      </c>
      <c r="M880" s="82">
        <f>_xlfn.XLOOKUP(A880,'Hospitalisation Transform'!$A$2:$A$2344,'Hospitalisation Transform'!$D$2:$D$2344)</f>
        <v>12254.44</v>
      </c>
      <c r="N880" s="14" t="str">
        <f>_xlfn.XLOOKUP(A880,'Hospitalisation Transform'!$A$2:$A$2344,'Hospitalisation Transform'!$E$2:$E$2344)</f>
        <v>tier - 3</v>
      </c>
      <c r="O880" s="14" t="str">
        <f>_xlfn.XLOOKUP(A880,'Hospitalisation Transform'!$A$2:$A$2344,'Hospitalisation Transform'!$F$2:$F$2344)</f>
        <v>tier - 3</v>
      </c>
      <c r="P880" s="14" t="str">
        <f>_xlfn.XLOOKUP(A880,'Hospitalisation Transform'!$A$2:$A$2344,'Hospitalisation Transform'!$G$2:$G$2344)</f>
        <v>R1026</v>
      </c>
      <c r="Q880" s="14">
        <f>_xlfn.XLOOKUP(A880,'Hospitalisation Transform'!$A$2:$A$2344,'Hospitalisation Transform'!$H$2:$H$2344)</f>
        <v>34</v>
      </c>
    </row>
    <row r="881" spans="1:17" ht="15.5" x14ac:dyDescent="0.35">
      <c r="A881" s="59" t="s">
        <v>1492</v>
      </c>
      <c r="B881" s="39" t="str">
        <f>_xlfn.XLOOKUP(A881,'Customer Names Transform'!$A$2:$A$2336,'Customer Names Transform'!$D$2:$D$2336)</f>
        <v>Renee</v>
      </c>
      <c r="C881" s="28">
        <f>_xlfn.XLOOKUP(A881,'Medical Exam Transform'!$A$2:$A$2336,'Medical Exam Transform'!$B$2:$B$2336)</f>
        <v>35.99</v>
      </c>
      <c r="D881" s="14">
        <f>_xlfn.XLOOKUP(A881,'Medical Exam Transform'!$A$2:$A$2336,'Medical Exam Transform'!$C$2:$C$2336)</f>
        <v>11.11</v>
      </c>
      <c r="E881" s="14" t="str">
        <f>_xlfn.XLOOKUP(A881,'Medical Exam Transform'!$A$2:$A$2336,'Medical Exam Transform'!$D$2:$D$2336)</f>
        <v>No</v>
      </c>
      <c r="F881" s="14" t="str">
        <f>_xlfn.XLOOKUP(A881,'Medical Exam Transform'!$A$2:$A$2336,'Medical Exam Transform'!$E$2:$E$2336)</f>
        <v>No</v>
      </c>
      <c r="G881" s="14" t="str">
        <f>_xlfn.XLOOKUP(A881,'Medical Exam Transform'!$A$2:$A$2336,'Medical Exam Transform'!$F$2:$F$2336)</f>
        <v>No</v>
      </c>
      <c r="H881" s="14">
        <f>_xlfn.XLOOKUP(A881,'Medical Exam Transform'!$A$2:$A$2336,'Medical Exam Transform'!$G$2:$G$2336)</f>
        <v>0</v>
      </c>
      <c r="I881" s="14" t="str">
        <f>_xlfn.XLOOKUP(A881,'Medical Exam Transform'!$A$2:$A$2336,'Medical Exam Transform'!$H$2:$H$2336)</f>
        <v>No</v>
      </c>
      <c r="J881" s="14" t="str">
        <f>_xlfn.XLOOKUP(A881,'Medical Exam Transform'!$A$2:$A$2336,'Medical Exam Transform'!$I$2:$I$2336)</f>
        <v>Obesity</v>
      </c>
      <c r="K881" s="14" t="str">
        <f>_xlfn.XLOOKUP(A881,'Medical Exam Transform'!$A$2:$A$2336,'Medical Exam Transform'!$J$2:$J$2336)</f>
        <v>Diabetes</v>
      </c>
      <c r="L881" s="60">
        <f>_xlfn.XLOOKUP(A881,'Hospitalisation Transform'!$A$2:$A$2344,'Hospitalisation Transform'!$B$2:$B$2344)</f>
        <v>27203</v>
      </c>
      <c r="M881" s="82">
        <f>_xlfn.XLOOKUP(A881,'Hospitalisation Transform'!$A$2:$A$2344,'Hospitalisation Transform'!$D$2:$D$2344)</f>
        <v>12245.17</v>
      </c>
      <c r="N881" s="14" t="str">
        <f>_xlfn.XLOOKUP(A881,'Hospitalisation Transform'!$A$2:$A$2344,'Hospitalisation Transform'!$E$2:$E$2344)</f>
        <v>tier - 3</v>
      </c>
      <c r="O881" s="14" t="str">
        <f>_xlfn.XLOOKUP(A881,'Hospitalisation Transform'!$A$2:$A$2344,'Hospitalisation Transform'!$F$2:$F$2344)</f>
        <v>tier - 1</v>
      </c>
      <c r="P881" s="14" t="str">
        <f>_xlfn.XLOOKUP(A881,'Hospitalisation Transform'!$A$2:$A$2344,'Hospitalisation Transform'!$G$2:$G$2344)</f>
        <v>R1012</v>
      </c>
      <c r="Q881" s="14">
        <f>_xlfn.XLOOKUP(A881,'Hospitalisation Transform'!$A$2:$A$2344,'Hospitalisation Transform'!$H$2:$H$2344)</f>
        <v>49</v>
      </c>
    </row>
    <row r="882" spans="1:17" ht="15.5" x14ac:dyDescent="0.35">
      <c r="A882" s="59" t="s">
        <v>1491</v>
      </c>
      <c r="B882" s="39" t="str">
        <f>_xlfn.XLOOKUP(A882,'Customer Names Transform'!$A$2:$A$2336,'Customer Names Transform'!$D$2:$D$2336)</f>
        <v>Nellie A.</v>
      </c>
      <c r="C882" s="28">
        <f>_xlfn.XLOOKUP(A882,'Medical Exam Transform'!$A$2:$A$2336,'Medical Exam Transform'!$B$2:$B$2336)</f>
        <v>35.200000000000003</v>
      </c>
      <c r="D882" s="14">
        <f>_xlfn.XLOOKUP(A882,'Medical Exam Transform'!$A$2:$A$2336,'Medical Exam Transform'!$C$2:$C$2336)</f>
        <v>7.72</v>
      </c>
      <c r="E882" s="14" t="str">
        <f>_xlfn.XLOOKUP(A882,'Medical Exam Transform'!$A$2:$A$2336,'Medical Exam Transform'!$D$2:$D$2336)</f>
        <v>Yes</v>
      </c>
      <c r="F882" s="14" t="str">
        <f>_xlfn.XLOOKUP(A882,'Medical Exam Transform'!$A$2:$A$2336,'Medical Exam Transform'!$E$2:$E$2336)</f>
        <v>No</v>
      </c>
      <c r="G882" s="14" t="str">
        <f>_xlfn.XLOOKUP(A882,'Medical Exam Transform'!$A$2:$A$2336,'Medical Exam Transform'!$F$2:$F$2336)</f>
        <v>Yes</v>
      </c>
      <c r="H882" s="14">
        <f>_xlfn.XLOOKUP(A882,'Medical Exam Transform'!$A$2:$A$2336,'Medical Exam Transform'!$G$2:$G$2336)</f>
        <v>1</v>
      </c>
      <c r="I882" s="14" t="str">
        <f>_xlfn.XLOOKUP(A882,'Medical Exam Transform'!$A$2:$A$2336,'Medical Exam Transform'!$H$2:$H$2336)</f>
        <v>No</v>
      </c>
      <c r="J882" s="14" t="str">
        <f>_xlfn.XLOOKUP(A882,'Medical Exam Transform'!$A$2:$A$2336,'Medical Exam Transform'!$I$2:$I$2336)</f>
        <v>Obesity</v>
      </c>
      <c r="K882" s="14" t="str">
        <f>_xlfn.XLOOKUP(A882,'Medical Exam Transform'!$A$2:$A$2336,'Medical Exam Transform'!$J$2:$J$2336)</f>
        <v>Normal</v>
      </c>
      <c r="L882" s="60">
        <f>_xlfn.XLOOKUP(A882,'Hospitalisation Transform'!$A$2:$A$2344,'Hospitalisation Transform'!$B$2:$B$2344)</f>
        <v>23209</v>
      </c>
      <c r="M882" s="82">
        <f>_xlfn.XLOOKUP(A882,'Hospitalisation Transform'!$A$2:$A$2344,'Hospitalisation Transform'!$D$2:$D$2344)</f>
        <v>12244.53</v>
      </c>
      <c r="N882" s="14" t="str">
        <f>_xlfn.XLOOKUP(A882,'Hospitalisation Transform'!$A$2:$A$2344,'Hospitalisation Transform'!$E$2:$E$2344)</f>
        <v>tier - 3</v>
      </c>
      <c r="O882" s="14" t="str">
        <f>_xlfn.XLOOKUP(A882,'Hospitalisation Transform'!$A$2:$A$2344,'Hospitalisation Transform'!$F$2:$F$2344)</f>
        <v>tier - 1</v>
      </c>
      <c r="P882" s="14" t="str">
        <f>_xlfn.XLOOKUP(A882,'Hospitalisation Transform'!$A$2:$A$2344,'Hospitalisation Transform'!$G$2:$G$2344)</f>
        <v>R1013</v>
      </c>
      <c r="Q882" s="14">
        <f>_xlfn.XLOOKUP(A882,'Hospitalisation Transform'!$A$2:$A$2344,'Hospitalisation Transform'!$H$2:$H$2344)</f>
        <v>60</v>
      </c>
    </row>
    <row r="883" spans="1:17" ht="15.5" x14ac:dyDescent="0.35">
      <c r="A883" s="59" t="s">
        <v>1490</v>
      </c>
      <c r="B883" s="39" t="str">
        <f>_xlfn.XLOOKUP(A883,'Customer Names Transform'!$A$2:$A$2336,'Customer Names Transform'!$D$2:$D$2336)</f>
        <v>Tamara</v>
      </c>
      <c r="C883" s="28">
        <f>_xlfn.XLOOKUP(A883,'Medical Exam Transform'!$A$2:$A$2336,'Medical Exam Transform'!$B$2:$B$2336)</f>
        <v>29.91</v>
      </c>
      <c r="D883" s="14">
        <f>_xlfn.XLOOKUP(A883,'Medical Exam Transform'!$A$2:$A$2336,'Medical Exam Transform'!$C$2:$C$2336)</f>
        <v>5.55</v>
      </c>
      <c r="E883" s="14" t="str">
        <f>_xlfn.XLOOKUP(A883,'Medical Exam Transform'!$A$2:$A$2336,'Medical Exam Transform'!$D$2:$D$2336)</f>
        <v>Yes</v>
      </c>
      <c r="F883" s="14" t="str">
        <f>_xlfn.XLOOKUP(A883,'Medical Exam Transform'!$A$2:$A$2336,'Medical Exam Transform'!$E$2:$E$2336)</f>
        <v>No</v>
      </c>
      <c r="G883" s="14" t="str">
        <f>_xlfn.XLOOKUP(A883,'Medical Exam Transform'!$A$2:$A$2336,'Medical Exam Transform'!$F$2:$F$2336)</f>
        <v>No</v>
      </c>
      <c r="H883" s="14">
        <f>_xlfn.XLOOKUP(A883,'Medical Exam Transform'!$A$2:$A$2336,'Medical Exam Transform'!$G$2:$G$2336)</f>
        <v>2</v>
      </c>
      <c r="I883" s="14" t="str">
        <f>_xlfn.XLOOKUP(A883,'Medical Exam Transform'!$A$2:$A$2336,'Medical Exam Transform'!$H$2:$H$2336)</f>
        <v>No</v>
      </c>
      <c r="J883" s="14" t="str">
        <f>_xlfn.XLOOKUP(A883,'Medical Exam Transform'!$A$2:$A$2336,'Medical Exam Transform'!$I$2:$I$2336)</f>
        <v>Overweight</v>
      </c>
      <c r="K883" s="14" t="str">
        <f>_xlfn.XLOOKUP(A883,'Medical Exam Transform'!$A$2:$A$2336,'Medical Exam Transform'!$J$2:$J$2336)</f>
        <v>Prediabetes</v>
      </c>
      <c r="L883" s="60">
        <f>_xlfn.XLOOKUP(A883,'Hospitalisation Transform'!$A$2:$A$2344,'Hospitalisation Transform'!$B$2:$B$2344)</f>
        <v>24317</v>
      </c>
      <c r="M883" s="82">
        <f>_xlfn.XLOOKUP(A883,'Hospitalisation Transform'!$A$2:$A$2344,'Hospitalisation Transform'!$D$2:$D$2344)</f>
        <v>12237.73</v>
      </c>
      <c r="N883" s="14" t="str">
        <f>_xlfn.XLOOKUP(A883,'Hospitalisation Transform'!$A$2:$A$2344,'Hospitalisation Transform'!$E$2:$E$2344)</f>
        <v>tier - 3</v>
      </c>
      <c r="O883" s="14" t="str">
        <f>_xlfn.XLOOKUP(A883,'Hospitalisation Transform'!$A$2:$A$2344,'Hospitalisation Transform'!$F$2:$F$2344)</f>
        <v>tier - 3</v>
      </c>
      <c r="P883" s="14" t="str">
        <f>_xlfn.XLOOKUP(A883,'Hospitalisation Transform'!$A$2:$A$2344,'Hospitalisation Transform'!$G$2:$G$2344)</f>
        <v>R1012</v>
      </c>
      <c r="Q883" s="14">
        <f>_xlfn.XLOOKUP(A883,'Hospitalisation Transform'!$A$2:$A$2344,'Hospitalisation Transform'!$H$2:$H$2344)</f>
        <v>57</v>
      </c>
    </row>
    <row r="884" spans="1:17" ht="15.5" x14ac:dyDescent="0.35">
      <c r="A884" s="59" t="s">
        <v>1489</v>
      </c>
      <c r="B884" s="39" t="str">
        <f>_xlfn.XLOOKUP(A884,'Customer Names Transform'!$A$2:$A$2336,'Customer Names Transform'!$D$2:$D$2336)</f>
        <v>Joan</v>
      </c>
      <c r="C884" s="28">
        <f>_xlfn.XLOOKUP(A884,'Medical Exam Transform'!$A$2:$A$2336,'Medical Exam Transform'!$B$2:$B$2336)</f>
        <v>36.479999999999997</v>
      </c>
      <c r="D884" s="14">
        <f>_xlfn.XLOOKUP(A884,'Medical Exam Transform'!$A$2:$A$2336,'Medical Exam Transform'!$C$2:$C$2336)</f>
        <v>5.05</v>
      </c>
      <c r="E884" s="14" t="str">
        <f>_xlfn.XLOOKUP(A884,'Medical Exam Transform'!$A$2:$A$2336,'Medical Exam Transform'!$D$2:$D$2336)</f>
        <v>Yes</v>
      </c>
      <c r="F884" s="14" t="str">
        <f>_xlfn.XLOOKUP(A884,'Medical Exam Transform'!$A$2:$A$2336,'Medical Exam Transform'!$E$2:$E$2336)</f>
        <v>No</v>
      </c>
      <c r="G884" s="14" t="str">
        <f>_xlfn.XLOOKUP(A884,'Medical Exam Transform'!$A$2:$A$2336,'Medical Exam Transform'!$F$2:$F$2336)</f>
        <v>No</v>
      </c>
      <c r="H884" s="14">
        <f>_xlfn.XLOOKUP(A884,'Medical Exam Transform'!$A$2:$A$2336,'Medical Exam Transform'!$G$2:$G$2336)</f>
        <v>1</v>
      </c>
      <c r="I884" s="14" t="str">
        <f>_xlfn.XLOOKUP(A884,'Medical Exam Transform'!$A$2:$A$2336,'Medical Exam Transform'!$H$2:$H$2336)</f>
        <v>No</v>
      </c>
      <c r="J884" s="14" t="str">
        <f>_xlfn.XLOOKUP(A884,'Medical Exam Transform'!$A$2:$A$2336,'Medical Exam Transform'!$I$2:$I$2336)</f>
        <v>Obesity</v>
      </c>
      <c r="K884" s="14" t="str">
        <f>_xlfn.XLOOKUP(A884,'Medical Exam Transform'!$A$2:$A$2336,'Medical Exam Transform'!$J$2:$J$2336)</f>
        <v>Normal</v>
      </c>
      <c r="L884" s="60">
        <f>_xlfn.XLOOKUP(A884,'Hospitalisation Transform'!$A$2:$A$2344,'Hospitalisation Transform'!$B$2:$B$2344)</f>
        <v>23665</v>
      </c>
      <c r="M884" s="82">
        <f>_xlfn.XLOOKUP(A884,'Hospitalisation Transform'!$A$2:$A$2344,'Hospitalisation Transform'!$D$2:$D$2344)</f>
        <v>12235.84</v>
      </c>
      <c r="N884" s="14" t="str">
        <f>_xlfn.XLOOKUP(A884,'Hospitalisation Transform'!$A$2:$A$2344,'Hospitalisation Transform'!$E$2:$E$2344)</f>
        <v>tier - 3</v>
      </c>
      <c r="O884" s="14" t="str">
        <f>_xlfn.XLOOKUP(A884,'Hospitalisation Transform'!$A$2:$A$2344,'Hospitalisation Transform'!$F$2:$F$2344)</f>
        <v>tier - 3</v>
      </c>
      <c r="P884" s="14" t="str">
        <f>_xlfn.XLOOKUP(A884,'Hospitalisation Transform'!$A$2:$A$2344,'Hospitalisation Transform'!$G$2:$G$2344)</f>
        <v>R1012</v>
      </c>
      <c r="Q884" s="14">
        <f>_xlfn.XLOOKUP(A884,'Hospitalisation Transform'!$A$2:$A$2344,'Hospitalisation Transform'!$H$2:$H$2344)</f>
        <v>59</v>
      </c>
    </row>
    <row r="885" spans="1:17" ht="15.5" x14ac:dyDescent="0.35">
      <c r="A885" s="59" t="s">
        <v>1488</v>
      </c>
      <c r="B885" s="39" t="str">
        <f>_xlfn.XLOOKUP(A885,'Customer Names Transform'!$A$2:$A$2336,'Customer Names Transform'!$D$2:$D$2336)</f>
        <v>Aimee J.</v>
      </c>
      <c r="C885" s="28">
        <f>_xlfn.XLOOKUP(A885,'Medical Exam Transform'!$A$2:$A$2336,'Medical Exam Transform'!$B$2:$B$2336)</f>
        <v>27.5</v>
      </c>
      <c r="D885" s="14">
        <f>_xlfn.XLOOKUP(A885,'Medical Exam Transform'!$A$2:$A$2336,'Medical Exam Transform'!$C$2:$C$2336)</f>
        <v>8.69</v>
      </c>
      <c r="E885" s="14" t="str">
        <f>_xlfn.XLOOKUP(A885,'Medical Exam Transform'!$A$2:$A$2336,'Medical Exam Transform'!$D$2:$D$2336)</f>
        <v>Yes</v>
      </c>
      <c r="F885" s="14" t="str">
        <f>_xlfn.XLOOKUP(A885,'Medical Exam Transform'!$A$2:$A$2336,'Medical Exam Transform'!$E$2:$E$2336)</f>
        <v>No</v>
      </c>
      <c r="G885" s="14" t="str">
        <f>_xlfn.XLOOKUP(A885,'Medical Exam Transform'!$A$2:$A$2336,'Medical Exam Transform'!$F$2:$F$2336)</f>
        <v>Yes</v>
      </c>
      <c r="H885" s="14">
        <f>_xlfn.XLOOKUP(A885,'Medical Exam Transform'!$A$2:$A$2336,'Medical Exam Transform'!$G$2:$G$2336)</f>
        <v>1</v>
      </c>
      <c r="I885" s="14" t="str">
        <f>_xlfn.XLOOKUP(A885,'Medical Exam Transform'!$A$2:$A$2336,'Medical Exam Transform'!$H$2:$H$2336)</f>
        <v>No</v>
      </c>
      <c r="J885" s="14" t="str">
        <f>_xlfn.XLOOKUP(A885,'Medical Exam Transform'!$A$2:$A$2336,'Medical Exam Transform'!$I$2:$I$2336)</f>
        <v>Overweight</v>
      </c>
      <c r="K885" s="14" t="str">
        <f>_xlfn.XLOOKUP(A885,'Medical Exam Transform'!$A$2:$A$2336,'Medical Exam Transform'!$J$2:$J$2336)</f>
        <v>Normal</v>
      </c>
      <c r="L885" s="60">
        <f>_xlfn.XLOOKUP(A885,'Hospitalisation Transform'!$A$2:$A$2344,'Hospitalisation Transform'!$B$2:$B$2344)</f>
        <v>23211</v>
      </c>
      <c r="M885" s="82">
        <f>_xlfn.XLOOKUP(A885,'Hospitalisation Transform'!$A$2:$A$2344,'Hospitalisation Transform'!$D$2:$D$2344)</f>
        <v>12233.83</v>
      </c>
      <c r="N885" s="14" t="str">
        <f>_xlfn.XLOOKUP(A885,'Hospitalisation Transform'!$A$2:$A$2344,'Hospitalisation Transform'!$E$2:$E$2344)</f>
        <v>tier - 3</v>
      </c>
      <c r="O885" s="14" t="str">
        <f>_xlfn.XLOOKUP(A885,'Hospitalisation Transform'!$A$2:$A$2344,'Hospitalisation Transform'!$F$2:$F$2344)</f>
        <v>tier - 1</v>
      </c>
      <c r="P885" s="14" t="str">
        <f>_xlfn.XLOOKUP(A885,'Hospitalisation Transform'!$A$2:$A$2344,'Hospitalisation Transform'!$G$2:$G$2344)</f>
        <v>R1011</v>
      </c>
      <c r="Q885" s="14">
        <f>_xlfn.XLOOKUP(A885,'Hospitalisation Transform'!$A$2:$A$2344,'Hospitalisation Transform'!$H$2:$H$2344)</f>
        <v>60</v>
      </c>
    </row>
    <row r="886" spans="1:17" ht="15.5" x14ac:dyDescent="0.35">
      <c r="A886" s="59" t="s">
        <v>1487</v>
      </c>
      <c r="B886" s="39" t="str">
        <f>_xlfn.XLOOKUP(A886,'Customer Names Transform'!$A$2:$A$2336,'Customer Names Transform'!$D$2:$D$2336)</f>
        <v>Suzanne</v>
      </c>
      <c r="C886" s="28">
        <f>_xlfn.XLOOKUP(A886,'Medical Exam Transform'!$A$2:$A$2336,'Medical Exam Transform'!$B$2:$B$2336)</f>
        <v>33.44</v>
      </c>
      <c r="D886" s="14">
        <f>_xlfn.XLOOKUP(A886,'Medical Exam Transform'!$A$2:$A$2336,'Medical Exam Transform'!$C$2:$C$2336)</f>
        <v>5.9</v>
      </c>
      <c r="E886" s="14" t="str">
        <f>_xlfn.XLOOKUP(A886,'Medical Exam Transform'!$A$2:$A$2336,'Medical Exam Transform'!$D$2:$D$2336)</f>
        <v>Yes</v>
      </c>
      <c r="F886" s="14" t="str">
        <f>_xlfn.XLOOKUP(A886,'Medical Exam Transform'!$A$2:$A$2336,'Medical Exam Transform'!$E$2:$E$2336)</f>
        <v>No</v>
      </c>
      <c r="G886" s="14" t="str">
        <f>_xlfn.XLOOKUP(A886,'Medical Exam Transform'!$A$2:$A$2336,'Medical Exam Transform'!$F$2:$F$2336)</f>
        <v>No</v>
      </c>
      <c r="H886" s="14">
        <f>_xlfn.XLOOKUP(A886,'Medical Exam Transform'!$A$2:$A$2336,'Medical Exam Transform'!$G$2:$G$2336)</f>
        <v>1</v>
      </c>
      <c r="I886" s="14" t="str">
        <f>_xlfn.XLOOKUP(A886,'Medical Exam Transform'!$A$2:$A$2336,'Medical Exam Transform'!$H$2:$H$2336)</f>
        <v>No</v>
      </c>
      <c r="J886" s="14" t="str">
        <f>_xlfn.XLOOKUP(A886,'Medical Exam Transform'!$A$2:$A$2336,'Medical Exam Transform'!$I$2:$I$2336)</f>
        <v>Obesity</v>
      </c>
      <c r="K886" s="14" t="str">
        <f>_xlfn.XLOOKUP(A886,'Medical Exam Transform'!$A$2:$A$2336,'Medical Exam Transform'!$J$2:$J$2336)</f>
        <v>Normal</v>
      </c>
      <c r="L886" s="60">
        <f>_xlfn.XLOOKUP(A886,'Hospitalisation Transform'!$A$2:$A$2344,'Hospitalisation Transform'!$B$2:$B$2344)</f>
        <v>23552</v>
      </c>
      <c r="M886" s="82">
        <f>_xlfn.XLOOKUP(A886,'Hospitalisation Transform'!$A$2:$A$2344,'Hospitalisation Transform'!$D$2:$D$2344)</f>
        <v>12231.61</v>
      </c>
      <c r="N886" s="14" t="str">
        <f>_xlfn.XLOOKUP(A886,'Hospitalisation Transform'!$A$2:$A$2344,'Hospitalisation Transform'!$E$2:$E$2344)</f>
        <v>tier - 3</v>
      </c>
      <c r="O886" s="14" t="str">
        <f>_xlfn.XLOOKUP(A886,'Hospitalisation Transform'!$A$2:$A$2344,'Hospitalisation Transform'!$F$2:$F$2344)</f>
        <v>tier - 3</v>
      </c>
      <c r="P886" s="14" t="str">
        <f>_xlfn.XLOOKUP(A886,'Hospitalisation Transform'!$A$2:$A$2344,'Hospitalisation Transform'!$G$2:$G$2344)</f>
        <v>R1012</v>
      </c>
      <c r="Q886" s="14">
        <f>_xlfn.XLOOKUP(A886,'Hospitalisation Transform'!$A$2:$A$2344,'Hospitalisation Transform'!$H$2:$H$2344)</f>
        <v>59</v>
      </c>
    </row>
    <row r="887" spans="1:17" ht="15.5" x14ac:dyDescent="0.35">
      <c r="A887" s="59" t="s">
        <v>1486</v>
      </c>
      <c r="B887" s="39" t="str">
        <f>_xlfn.XLOOKUP(A887,'Customer Names Transform'!$A$2:$A$2336,'Customer Names Transform'!$D$2:$D$2336)</f>
        <v>Kristin A.</v>
      </c>
      <c r="C887" s="28">
        <f>_xlfn.XLOOKUP(A887,'Medical Exam Transform'!$A$2:$A$2336,'Medical Exam Transform'!$B$2:$B$2336)</f>
        <v>28.215</v>
      </c>
      <c r="D887" s="14">
        <f>_xlfn.XLOOKUP(A887,'Medical Exam Transform'!$A$2:$A$2336,'Medical Exam Transform'!$C$2:$C$2336)</f>
        <v>6.29</v>
      </c>
      <c r="E887" s="14" t="str">
        <f>_xlfn.XLOOKUP(A887,'Medical Exam Transform'!$A$2:$A$2336,'Medical Exam Transform'!$D$2:$D$2336)</f>
        <v>Yes</v>
      </c>
      <c r="F887" s="14" t="str">
        <f>_xlfn.XLOOKUP(A887,'Medical Exam Transform'!$A$2:$A$2336,'Medical Exam Transform'!$E$2:$E$2336)</f>
        <v>No</v>
      </c>
      <c r="G887" s="14" t="str">
        <f>_xlfn.XLOOKUP(A887,'Medical Exam Transform'!$A$2:$A$2336,'Medical Exam Transform'!$F$2:$F$2336)</f>
        <v>No</v>
      </c>
      <c r="H887" s="14">
        <f>_xlfn.XLOOKUP(A887,'Medical Exam Transform'!$A$2:$A$2336,'Medical Exam Transform'!$G$2:$G$2336)</f>
        <v>1</v>
      </c>
      <c r="I887" s="14" t="str">
        <f>_xlfn.XLOOKUP(A887,'Medical Exam Transform'!$A$2:$A$2336,'Medical Exam Transform'!$H$2:$H$2336)</f>
        <v>No</v>
      </c>
      <c r="J887" s="14" t="str">
        <f>_xlfn.XLOOKUP(A887,'Medical Exam Transform'!$A$2:$A$2336,'Medical Exam Transform'!$I$2:$I$2336)</f>
        <v>Overweight</v>
      </c>
      <c r="K887" s="14" t="str">
        <f>_xlfn.XLOOKUP(A887,'Medical Exam Transform'!$A$2:$A$2336,'Medical Exam Transform'!$J$2:$J$2336)</f>
        <v>Normal</v>
      </c>
      <c r="L887" s="60">
        <f>_xlfn.XLOOKUP(A887,'Hospitalisation Transform'!$A$2:$A$2344,'Hospitalisation Transform'!$B$2:$B$2344)</f>
        <v>23560</v>
      </c>
      <c r="M887" s="82">
        <f>_xlfn.XLOOKUP(A887,'Hospitalisation Transform'!$A$2:$A$2344,'Hospitalisation Transform'!$D$2:$D$2344)</f>
        <v>12224.35</v>
      </c>
      <c r="N887" s="14" t="str">
        <f>_xlfn.XLOOKUP(A887,'Hospitalisation Transform'!$A$2:$A$2344,'Hospitalisation Transform'!$E$2:$E$2344)</f>
        <v>tier - 3</v>
      </c>
      <c r="O887" s="14" t="str">
        <f>_xlfn.XLOOKUP(A887,'Hospitalisation Transform'!$A$2:$A$2344,'Hospitalisation Transform'!$F$2:$F$2344)</f>
        <v>tier - 1</v>
      </c>
      <c r="P887" s="14" t="str">
        <f>_xlfn.XLOOKUP(A887,'Hospitalisation Transform'!$A$2:$A$2344,'Hospitalisation Transform'!$G$2:$G$2344)</f>
        <v>R1012</v>
      </c>
      <c r="Q887" s="14">
        <f>_xlfn.XLOOKUP(A887,'Hospitalisation Transform'!$A$2:$A$2344,'Hospitalisation Transform'!$H$2:$H$2344)</f>
        <v>59</v>
      </c>
    </row>
    <row r="888" spans="1:17" ht="15.5" x14ac:dyDescent="0.35">
      <c r="A888" s="59" t="s">
        <v>1485</v>
      </c>
      <c r="B888" s="39" t="str">
        <f>_xlfn.XLOOKUP(A888,'Customer Names Transform'!$A$2:$A$2336,'Customer Names Transform'!$D$2:$D$2336)</f>
        <v>Bronwyn</v>
      </c>
      <c r="C888" s="28">
        <f>_xlfn.XLOOKUP(A888,'Medical Exam Transform'!$A$2:$A$2336,'Medical Exam Transform'!$B$2:$B$2336)</f>
        <v>27.17</v>
      </c>
      <c r="D888" s="14">
        <f>_xlfn.XLOOKUP(A888,'Medical Exam Transform'!$A$2:$A$2336,'Medical Exam Transform'!$C$2:$C$2336)</f>
        <v>5.84</v>
      </c>
      <c r="E888" s="14" t="str">
        <f>_xlfn.XLOOKUP(A888,'Medical Exam Transform'!$A$2:$A$2336,'Medical Exam Transform'!$D$2:$D$2336)</f>
        <v>Yes</v>
      </c>
      <c r="F888" s="14" t="str">
        <f>_xlfn.XLOOKUP(A888,'Medical Exam Transform'!$A$2:$A$2336,'Medical Exam Transform'!$E$2:$E$2336)</f>
        <v>No</v>
      </c>
      <c r="G888" s="14" t="str">
        <f>_xlfn.XLOOKUP(A888,'Medical Exam Transform'!$A$2:$A$2336,'Medical Exam Transform'!$F$2:$F$2336)</f>
        <v>No</v>
      </c>
      <c r="H888" s="14">
        <f>_xlfn.XLOOKUP(A888,'Medical Exam Transform'!$A$2:$A$2336,'Medical Exam Transform'!$G$2:$G$2336)</f>
        <v>1</v>
      </c>
      <c r="I888" s="14" t="str">
        <f>_xlfn.XLOOKUP(A888,'Medical Exam Transform'!$A$2:$A$2336,'Medical Exam Transform'!$H$2:$H$2336)</f>
        <v>No</v>
      </c>
      <c r="J888" s="14" t="str">
        <f>_xlfn.XLOOKUP(A888,'Medical Exam Transform'!$A$2:$A$2336,'Medical Exam Transform'!$I$2:$I$2336)</f>
        <v>Overweight</v>
      </c>
      <c r="K888" s="14" t="str">
        <f>_xlfn.XLOOKUP(A888,'Medical Exam Transform'!$A$2:$A$2336,'Medical Exam Transform'!$J$2:$J$2336)</f>
        <v>Normal</v>
      </c>
      <c r="L888" s="60">
        <f>_xlfn.XLOOKUP(A888,'Hospitalisation Transform'!$A$2:$A$2344,'Hospitalisation Transform'!$B$2:$B$2344)</f>
        <v>23578</v>
      </c>
      <c r="M888" s="82">
        <f>_xlfn.XLOOKUP(A888,'Hospitalisation Transform'!$A$2:$A$2344,'Hospitalisation Transform'!$D$2:$D$2344)</f>
        <v>12222.9</v>
      </c>
      <c r="N888" s="14" t="str">
        <f>_xlfn.XLOOKUP(A888,'Hospitalisation Transform'!$A$2:$A$2344,'Hospitalisation Transform'!$E$2:$E$2344)</f>
        <v>tier - 3</v>
      </c>
      <c r="O888" s="14" t="str">
        <f>_xlfn.XLOOKUP(A888,'Hospitalisation Transform'!$A$2:$A$2344,'Hospitalisation Transform'!$F$2:$F$2344)</f>
        <v>tier - 2</v>
      </c>
      <c r="P888" s="14" t="str">
        <f>_xlfn.XLOOKUP(A888,'Hospitalisation Transform'!$A$2:$A$2344,'Hospitalisation Transform'!$G$2:$G$2344)</f>
        <v>R1012</v>
      </c>
      <c r="Q888" s="14">
        <f>_xlfn.XLOOKUP(A888,'Hospitalisation Transform'!$A$2:$A$2344,'Hospitalisation Transform'!$H$2:$H$2344)</f>
        <v>59</v>
      </c>
    </row>
    <row r="889" spans="1:17" ht="15.5" x14ac:dyDescent="0.35">
      <c r="A889" s="59" t="s">
        <v>1484</v>
      </c>
      <c r="B889" s="39" t="str">
        <f>_xlfn.XLOOKUP(A889,'Customer Names Transform'!$A$2:$A$2336,'Customer Names Transform'!$D$2:$D$2336)</f>
        <v>Taylor J</v>
      </c>
      <c r="C889" s="28">
        <f>_xlfn.XLOOKUP(A889,'Medical Exam Transform'!$A$2:$A$2336,'Medical Exam Transform'!$B$2:$B$2336)</f>
        <v>35.380000000000003</v>
      </c>
      <c r="D889" s="14">
        <f>_xlfn.XLOOKUP(A889,'Medical Exam Transform'!$A$2:$A$2336,'Medical Exam Transform'!$C$2:$C$2336)</f>
        <v>6.12</v>
      </c>
      <c r="E889" s="14" t="str">
        <f>_xlfn.XLOOKUP(A889,'Medical Exam Transform'!$A$2:$A$2336,'Medical Exam Transform'!$D$2:$D$2336)</f>
        <v>No</v>
      </c>
      <c r="F889" s="14" t="str">
        <f>_xlfn.XLOOKUP(A889,'Medical Exam Transform'!$A$2:$A$2336,'Medical Exam Transform'!$E$2:$E$2336)</f>
        <v>No</v>
      </c>
      <c r="G889" s="14" t="str">
        <f>_xlfn.XLOOKUP(A889,'Medical Exam Transform'!$A$2:$A$2336,'Medical Exam Transform'!$F$2:$F$2336)</f>
        <v>No</v>
      </c>
      <c r="H889" s="14">
        <f>_xlfn.XLOOKUP(A889,'Medical Exam Transform'!$A$2:$A$2336,'Medical Exam Transform'!$G$2:$G$2336)</f>
        <v>0</v>
      </c>
      <c r="I889" s="14" t="str">
        <f>_xlfn.XLOOKUP(A889,'Medical Exam Transform'!$A$2:$A$2336,'Medical Exam Transform'!$H$2:$H$2336)</f>
        <v>No</v>
      </c>
      <c r="J889" s="14" t="str">
        <f>_xlfn.XLOOKUP(A889,'Medical Exam Transform'!$A$2:$A$2336,'Medical Exam Transform'!$I$2:$I$2336)</f>
        <v>Obesity</v>
      </c>
      <c r="K889" s="14" t="str">
        <f>_xlfn.XLOOKUP(A889,'Medical Exam Transform'!$A$2:$A$2336,'Medical Exam Transform'!$J$2:$J$2336)</f>
        <v>Normal</v>
      </c>
      <c r="L889" s="60">
        <f>_xlfn.XLOOKUP(A889,'Hospitalisation Transform'!$A$2:$A$2344,'Hospitalisation Transform'!$B$2:$B$2344)</f>
        <v>28351</v>
      </c>
      <c r="M889" s="82">
        <f>_xlfn.XLOOKUP(A889,'Hospitalisation Transform'!$A$2:$A$2344,'Hospitalisation Transform'!$D$2:$D$2344)</f>
        <v>12218.7</v>
      </c>
      <c r="N889" s="14" t="str">
        <f>_xlfn.XLOOKUP(A889,'Hospitalisation Transform'!$A$2:$A$2344,'Hospitalisation Transform'!$E$2:$E$2344)</f>
        <v>tier - 3</v>
      </c>
      <c r="O889" s="14" t="str">
        <f>_xlfn.XLOOKUP(A889,'Hospitalisation Transform'!$A$2:$A$2344,'Hospitalisation Transform'!$F$2:$F$2344)</f>
        <v>tier - 1</v>
      </c>
      <c r="P889" s="14" t="str">
        <f>_xlfn.XLOOKUP(A889,'Hospitalisation Transform'!$A$2:$A$2344,'Hospitalisation Transform'!$G$2:$G$2344)</f>
        <v>R1012</v>
      </c>
      <c r="Q889" s="14">
        <f>_xlfn.XLOOKUP(A889,'Hospitalisation Transform'!$A$2:$A$2344,'Hospitalisation Transform'!$H$2:$H$2344)</f>
        <v>46</v>
      </c>
    </row>
    <row r="890" spans="1:17" ht="15.5" x14ac:dyDescent="0.35">
      <c r="A890" s="59" t="s">
        <v>1483</v>
      </c>
      <c r="B890" s="39" t="str">
        <f>_xlfn.XLOOKUP(A890,'Customer Names Transform'!$A$2:$A$2336,'Customer Names Transform'!$D$2:$D$2336)</f>
        <v>Kimberly M.</v>
      </c>
      <c r="C890" s="28">
        <f>_xlfn.XLOOKUP(A890,'Medical Exam Transform'!$A$2:$A$2336,'Medical Exam Transform'!$B$2:$B$2336)</f>
        <v>43.48</v>
      </c>
      <c r="D890" s="14">
        <f>_xlfn.XLOOKUP(A890,'Medical Exam Transform'!$A$2:$A$2336,'Medical Exam Transform'!$C$2:$C$2336)</f>
        <v>6.24</v>
      </c>
      <c r="E890" s="14" t="str">
        <f>_xlfn.XLOOKUP(A890,'Medical Exam Transform'!$A$2:$A$2336,'Medical Exam Transform'!$D$2:$D$2336)</f>
        <v>No</v>
      </c>
      <c r="F890" s="14" t="str">
        <f>_xlfn.XLOOKUP(A890,'Medical Exam Transform'!$A$2:$A$2336,'Medical Exam Transform'!$E$2:$E$2336)</f>
        <v>No</v>
      </c>
      <c r="G890" s="14" t="str">
        <f>_xlfn.XLOOKUP(A890,'Medical Exam Transform'!$A$2:$A$2336,'Medical Exam Transform'!$F$2:$F$2336)</f>
        <v>No</v>
      </c>
      <c r="H890" s="14">
        <f>_xlfn.XLOOKUP(A890,'Medical Exam Transform'!$A$2:$A$2336,'Medical Exam Transform'!$G$2:$G$2336)</f>
        <v>0</v>
      </c>
      <c r="I890" s="14" t="str">
        <f>_xlfn.XLOOKUP(A890,'Medical Exam Transform'!$A$2:$A$2336,'Medical Exam Transform'!$H$2:$H$2336)</f>
        <v>No</v>
      </c>
      <c r="J890" s="14" t="str">
        <f>_xlfn.XLOOKUP(A890,'Medical Exam Transform'!$A$2:$A$2336,'Medical Exam Transform'!$I$2:$I$2336)</f>
        <v>Obesity</v>
      </c>
      <c r="K890" s="14" t="str">
        <f>_xlfn.XLOOKUP(A890,'Medical Exam Transform'!$A$2:$A$2336,'Medical Exam Transform'!$J$2:$J$2336)</f>
        <v>Prediabetes</v>
      </c>
      <c r="L890" s="60">
        <f>_xlfn.XLOOKUP(A890,'Hospitalisation Transform'!$A$2:$A$2344,'Hospitalisation Transform'!$B$2:$B$2344)</f>
        <v>33479</v>
      </c>
      <c r="M890" s="82">
        <f>_xlfn.XLOOKUP(A890,'Hospitalisation Transform'!$A$2:$A$2344,'Hospitalisation Transform'!$D$2:$D$2344)</f>
        <v>12198.64</v>
      </c>
      <c r="N890" s="14" t="str">
        <f>_xlfn.XLOOKUP(A890,'Hospitalisation Transform'!$A$2:$A$2344,'Hospitalisation Transform'!$E$2:$E$2344)</f>
        <v>tier - 3</v>
      </c>
      <c r="O890" s="14" t="str">
        <f>_xlfn.XLOOKUP(A890,'Hospitalisation Transform'!$A$2:$A$2344,'Hospitalisation Transform'!$F$2:$F$2344)</f>
        <v>tier - 3</v>
      </c>
      <c r="P890" s="14" t="str">
        <f>_xlfn.XLOOKUP(A890,'Hospitalisation Transform'!$A$2:$A$2344,'Hospitalisation Transform'!$G$2:$G$2344)</f>
        <v>R1026</v>
      </c>
      <c r="Q890" s="14">
        <f>_xlfn.XLOOKUP(A890,'Hospitalisation Transform'!$A$2:$A$2344,'Hospitalisation Transform'!$H$2:$H$2344)</f>
        <v>32</v>
      </c>
    </row>
    <row r="891" spans="1:17" ht="15.5" x14ac:dyDescent="0.35">
      <c r="A891" s="59" t="s">
        <v>1482</v>
      </c>
      <c r="B891" s="39" t="str">
        <f>_xlfn.XLOOKUP(A891,'Customer Names Transform'!$A$2:$A$2336,'Customer Names Transform'!$D$2:$D$2336)</f>
        <v>Joshua E.</v>
      </c>
      <c r="C891" s="28">
        <f>_xlfn.XLOOKUP(A891,'Medical Exam Transform'!$A$2:$A$2336,'Medical Exam Transform'!$B$2:$B$2336)</f>
        <v>41.73</v>
      </c>
      <c r="D891" s="14">
        <f>_xlfn.XLOOKUP(A891,'Medical Exam Transform'!$A$2:$A$2336,'Medical Exam Transform'!$C$2:$C$2336)</f>
        <v>6.25</v>
      </c>
      <c r="E891" s="14" t="str">
        <f>_xlfn.XLOOKUP(A891,'Medical Exam Transform'!$A$2:$A$2336,'Medical Exam Transform'!$D$2:$D$2336)</f>
        <v>No</v>
      </c>
      <c r="F891" s="14" t="str">
        <f>_xlfn.XLOOKUP(A891,'Medical Exam Transform'!$A$2:$A$2336,'Medical Exam Transform'!$E$2:$E$2336)</f>
        <v>No</v>
      </c>
      <c r="G891" s="14" t="str">
        <f>_xlfn.XLOOKUP(A891,'Medical Exam Transform'!$A$2:$A$2336,'Medical Exam Transform'!$F$2:$F$2336)</f>
        <v>No</v>
      </c>
      <c r="H891" s="14">
        <f>_xlfn.XLOOKUP(A891,'Medical Exam Transform'!$A$2:$A$2336,'Medical Exam Transform'!$G$2:$G$2336)</f>
        <v>1</v>
      </c>
      <c r="I891" s="14" t="str">
        <f>_xlfn.XLOOKUP(A891,'Medical Exam Transform'!$A$2:$A$2336,'Medical Exam Transform'!$H$2:$H$2336)</f>
        <v>No</v>
      </c>
      <c r="J891" s="14" t="str">
        <f>_xlfn.XLOOKUP(A891,'Medical Exam Transform'!$A$2:$A$2336,'Medical Exam Transform'!$I$2:$I$2336)</f>
        <v>Obesity</v>
      </c>
      <c r="K891" s="14" t="str">
        <f>_xlfn.XLOOKUP(A891,'Medical Exam Transform'!$A$2:$A$2336,'Medical Exam Transform'!$J$2:$J$2336)</f>
        <v>Prediabetes</v>
      </c>
      <c r="L891" s="60">
        <f>_xlfn.XLOOKUP(A891,'Hospitalisation Transform'!$A$2:$A$2344,'Hospitalisation Transform'!$B$2:$B$2344)</f>
        <v>32055</v>
      </c>
      <c r="M891" s="82">
        <f>_xlfn.XLOOKUP(A891,'Hospitalisation Transform'!$A$2:$A$2344,'Hospitalisation Transform'!$D$2:$D$2344)</f>
        <v>12148.2</v>
      </c>
      <c r="N891" s="14" t="str">
        <f>_xlfn.XLOOKUP(A891,'Hospitalisation Transform'!$A$2:$A$2344,'Hospitalisation Transform'!$E$2:$E$2344)</f>
        <v>tier - 3</v>
      </c>
      <c r="O891" s="14" t="str">
        <f>_xlfn.XLOOKUP(A891,'Hospitalisation Transform'!$A$2:$A$2344,'Hospitalisation Transform'!$F$2:$F$2344)</f>
        <v>tier - 3</v>
      </c>
      <c r="P891" s="14" t="str">
        <f>_xlfn.XLOOKUP(A891,'Hospitalisation Transform'!$A$2:$A$2344,'Hospitalisation Transform'!$G$2:$G$2344)</f>
        <v>R1012</v>
      </c>
      <c r="Q891" s="14">
        <f>_xlfn.XLOOKUP(A891,'Hospitalisation Transform'!$A$2:$A$2344,'Hospitalisation Transform'!$H$2:$H$2344)</f>
        <v>36</v>
      </c>
    </row>
    <row r="892" spans="1:17" ht="15.5" x14ac:dyDescent="0.35">
      <c r="A892" s="59" t="s">
        <v>1481</v>
      </c>
      <c r="B892" s="39" t="str">
        <f>_xlfn.XLOOKUP(A892,'Customer Names Transform'!$A$2:$A$2336,'Customer Names Transform'!$D$2:$D$2336)</f>
        <v>Jeffrey</v>
      </c>
      <c r="C892" s="28">
        <f>_xlfn.XLOOKUP(A892,'Medical Exam Transform'!$A$2:$A$2336,'Medical Exam Transform'!$B$2:$B$2336)</f>
        <v>28.9</v>
      </c>
      <c r="D892" s="14">
        <f>_xlfn.XLOOKUP(A892,'Medical Exam Transform'!$A$2:$A$2336,'Medical Exam Transform'!$C$2:$C$2336)</f>
        <v>11.96</v>
      </c>
      <c r="E892" s="14" t="str">
        <f>_xlfn.XLOOKUP(A892,'Medical Exam Transform'!$A$2:$A$2336,'Medical Exam Transform'!$D$2:$D$2336)</f>
        <v>No</v>
      </c>
      <c r="F892" s="14" t="str">
        <f>_xlfn.XLOOKUP(A892,'Medical Exam Transform'!$A$2:$A$2336,'Medical Exam Transform'!$E$2:$E$2336)</f>
        <v>No</v>
      </c>
      <c r="G892" s="14" t="str">
        <f>_xlfn.XLOOKUP(A892,'Medical Exam Transform'!$A$2:$A$2336,'Medical Exam Transform'!$F$2:$F$2336)</f>
        <v>No</v>
      </c>
      <c r="H892" s="14">
        <f>_xlfn.XLOOKUP(A892,'Medical Exam Transform'!$A$2:$A$2336,'Medical Exam Transform'!$G$2:$G$2336)</f>
        <v>0</v>
      </c>
      <c r="I892" s="14" t="str">
        <f>_xlfn.XLOOKUP(A892,'Medical Exam Transform'!$A$2:$A$2336,'Medical Exam Transform'!$H$2:$H$2336)</f>
        <v>No</v>
      </c>
      <c r="J892" s="14" t="str">
        <f>_xlfn.XLOOKUP(A892,'Medical Exam Transform'!$A$2:$A$2336,'Medical Exam Transform'!$I$2:$I$2336)</f>
        <v>Overweight</v>
      </c>
      <c r="K892" s="14" t="str">
        <f>_xlfn.XLOOKUP(A892,'Medical Exam Transform'!$A$2:$A$2336,'Medical Exam Transform'!$J$2:$J$2336)</f>
        <v>Diabetes</v>
      </c>
      <c r="L892" s="60">
        <f>_xlfn.XLOOKUP(A892,'Hospitalisation Transform'!$A$2:$A$2344,'Hospitalisation Transform'!$B$2:$B$2344)</f>
        <v>22904</v>
      </c>
      <c r="M892" s="82">
        <f>_xlfn.XLOOKUP(A892,'Hospitalisation Transform'!$A$2:$A$2344,'Hospitalisation Transform'!$D$2:$D$2344)</f>
        <v>12146.97</v>
      </c>
      <c r="N892" s="14" t="str">
        <f>_xlfn.XLOOKUP(A892,'Hospitalisation Transform'!$A$2:$A$2344,'Hospitalisation Transform'!$E$2:$E$2344)</f>
        <v>tier - 3</v>
      </c>
      <c r="O892" s="14" t="str">
        <f>_xlfn.XLOOKUP(A892,'Hospitalisation Transform'!$A$2:$A$2344,'Hospitalisation Transform'!$F$2:$F$2344)</f>
        <v>tier - 3</v>
      </c>
      <c r="P892" s="14" t="str">
        <f>_xlfn.XLOOKUP(A892,'Hospitalisation Transform'!$A$2:$A$2344,'Hospitalisation Transform'!$G$2:$G$2344)</f>
        <v>R1011</v>
      </c>
      <c r="Q892" s="14">
        <f>_xlfn.XLOOKUP(A892,'Hospitalisation Transform'!$A$2:$A$2344,'Hospitalisation Transform'!$H$2:$H$2344)</f>
        <v>61</v>
      </c>
    </row>
    <row r="893" spans="1:17" ht="15.5" x14ac:dyDescent="0.35">
      <c r="A893" s="59" t="s">
        <v>1480</v>
      </c>
      <c r="B893" s="39" t="str">
        <f>_xlfn.XLOOKUP(A893,'Customer Names Transform'!$A$2:$A$2336,'Customer Names Transform'!$D$2:$D$2336)</f>
        <v>Andrew R</v>
      </c>
      <c r="C893" s="28">
        <f>_xlfn.XLOOKUP(A893,'Medical Exam Transform'!$A$2:$A$2336,'Medical Exam Transform'!$B$2:$B$2336)</f>
        <v>25.74</v>
      </c>
      <c r="D893" s="14">
        <f>_xlfn.XLOOKUP(A893,'Medical Exam Transform'!$A$2:$A$2336,'Medical Exam Transform'!$C$2:$C$2336)</f>
        <v>7.69</v>
      </c>
      <c r="E893" s="14" t="str">
        <f>_xlfn.XLOOKUP(A893,'Medical Exam Transform'!$A$2:$A$2336,'Medical Exam Transform'!$D$2:$D$2336)</f>
        <v>No</v>
      </c>
      <c r="F893" s="14" t="str">
        <f>_xlfn.XLOOKUP(A893,'Medical Exam Transform'!$A$2:$A$2336,'Medical Exam Transform'!$E$2:$E$2336)</f>
        <v>No</v>
      </c>
      <c r="G893" s="14" t="str">
        <f>_xlfn.XLOOKUP(A893,'Medical Exam Transform'!$A$2:$A$2336,'Medical Exam Transform'!$F$2:$F$2336)</f>
        <v>No</v>
      </c>
      <c r="H893" s="14">
        <f>_xlfn.XLOOKUP(A893,'Medical Exam Transform'!$A$2:$A$2336,'Medical Exam Transform'!$G$2:$G$2336)</f>
        <v>0</v>
      </c>
      <c r="I893" s="14" t="str">
        <f>_xlfn.XLOOKUP(A893,'Medical Exam Transform'!$A$2:$A$2336,'Medical Exam Transform'!$H$2:$H$2336)</f>
        <v>No</v>
      </c>
      <c r="J893" s="14" t="str">
        <f>_xlfn.XLOOKUP(A893,'Medical Exam Transform'!$A$2:$A$2336,'Medical Exam Transform'!$I$2:$I$2336)</f>
        <v>Overweight</v>
      </c>
      <c r="K893" s="14" t="str">
        <f>_xlfn.XLOOKUP(A893,'Medical Exam Transform'!$A$2:$A$2336,'Medical Exam Transform'!$J$2:$J$2336)</f>
        <v>Diabetes</v>
      </c>
      <c r="L893" s="60">
        <f>_xlfn.XLOOKUP(A893,'Hospitalisation Transform'!$A$2:$A$2344,'Hospitalisation Transform'!$B$2:$B$2344)</f>
        <v>22954</v>
      </c>
      <c r="M893" s="82">
        <f>_xlfn.XLOOKUP(A893,'Hospitalisation Transform'!$A$2:$A$2344,'Hospitalisation Transform'!$D$2:$D$2344)</f>
        <v>12142.58</v>
      </c>
      <c r="N893" s="14" t="str">
        <f>_xlfn.XLOOKUP(A893,'Hospitalisation Transform'!$A$2:$A$2344,'Hospitalisation Transform'!$E$2:$E$2344)</f>
        <v>tier - 3</v>
      </c>
      <c r="O893" s="14" t="str">
        <f>_xlfn.XLOOKUP(A893,'Hospitalisation Transform'!$A$2:$A$2344,'Hospitalisation Transform'!$F$2:$F$2344)</f>
        <v>tier - 2</v>
      </c>
      <c r="P893" s="14" t="str">
        <f>_xlfn.XLOOKUP(A893,'Hospitalisation Transform'!$A$2:$A$2344,'Hospitalisation Transform'!$G$2:$G$2344)</f>
        <v>R1013</v>
      </c>
      <c r="Q893" s="14">
        <f>_xlfn.XLOOKUP(A893,'Hospitalisation Transform'!$A$2:$A$2344,'Hospitalisation Transform'!$H$2:$H$2344)</f>
        <v>61</v>
      </c>
    </row>
    <row r="894" spans="1:17" ht="15.5" x14ac:dyDescent="0.35">
      <c r="A894" s="59" t="s">
        <v>1479</v>
      </c>
      <c r="B894" s="39" t="str">
        <f>_xlfn.XLOOKUP(A894,'Customer Names Transform'!$A$2:$A$2336,'Customer Names Transform'!$D$2:$D$2336)</f>
        <v>Francisco J. Sr.</v>
      </c>
      <c r="C894" s="28">
        <f>_xlfn.XLOOKUP(A894,'Medical Exam Transform'!$A$2:$A$2336,'Medical Exam Transform'!$B$2:$B$2336)</f>
        <v>36.06</v>
      </c>
      <c r="D894" s="14">
        <f>_xlfn.XLOOKUP(A894,'Medical Exam Transform'!$A$2:$A$2336,'Medical Exam Transform'!$C$2:$C$2336)</f>
        <v>8.83</v>
      </c>
      <c r="E894" s="14" t="str">
        <f>_xlfn.XLOOKUP(A894,'Medical Exam Transform'!$A$2:$A$2336,'Medical Exam Transform'!$D$2:$D$2336)</f>
        <v>No</v>
      </c>
      <c r="F894" s="14" t="str">
        <f>_xlfn.XLOOKUP(A894,'Medical Exam Transform'!$A$2:$A$2336,'Medical Exam Transform'!$E$2:$E$2336)</f>
        <v>No</v>
      </c>
      <c r="G894" s="14" t="str">
        <f>_xlfn.XLOOKUP(A894,'Medical Exam Transform'!$A$2:$A$2336,'Medical Exam Transform'!$F$2:$F$2336)</f>
        <v>No</v>
      </c>
      <c r="H894" s="14">
        <f>_xlfn.XLOOKUP(A894,'Medical Exam Transform'!$A$2:$A$2336,'Medical Exam Transform'!$G$2:$G$2336)</f>
        <v>0</v>
      </c>
      <c r="I894" s="14" t="str">
        <f>_xlfn.XLOOKUP(A894,'Medical Exam Transform'!$A$2:$A$2336,'Medical Exam Transform'!$H$2:$H$2336)</f>
        <v>No</v>
      </c>
      <c r="J894" s="14" t="str">
        <f>_xlfn.XLOOKUP(A894,'Medical Exam Transform'!$A$2:$A$2336,'Medical Exam Transform'!$I$2:$I$2336)</f>
        <v>Obesity</v>
      </c>
      <c r="K894" s="14" t="str">
        <f>_xlfn.XLOOKUP(A894,'Medical Exam Transform'!$A$2:$A$2336,'Medical Exam Transform'!$J$2:$J$2336)</f>
        <v>Normal</v>
      </c>
      <c r="L894" s="60">
        <f>_xlfn.XLOOKUP(A894,'Hospitalisation Transform'!$A$2:$A$2344,'Hospitalisation Transform'!$B$2:$B$2344)</f>
        <v>27288</v>
      </c>
      <c r="M894" s="82">
        <f>_xlfn.XLOOKUP(A894,'Hospitalisation Transform'!$A$2:$A$2344,'Hospitalisation Transform'!$D$2:$D$2344)</f>
        <v>12137.6</v>
      </c>
      <c r="N894" s="14" t="str">
        <f>_xlfn.XLOOKUP(A894,'Hospitalisation Transform'!$A$2:$A$2344,'Hospitalisation Transform'!$E$2:$E$2344)</f>
        <v>tier - 3</v>
      </c>
      <c r="O894" s="14" t="str">
        <f>_xlfn.XLOOKUP(A894,'Hospitalisation Transform'!$A$2:$A$2344,'Hospitalisation Transform'!$F$2:$F$2344)</f>
        <v>tier - 3</v>
      </c>
      <c r="P894" s="14" t="str">
        <f>_xlfn.XLOOKUP(A894,'Hospitalisation Transform'!$A$2:$A$2344,'Hospitalisation Transform'!$G$2:$G$2344)</f>
        <v>R1012</v>
      </c>
      <c r="Q894" s="14">
        <f>_xlfn.XLOOKUP(A894,'Hospitalisation Transform'!$A$2:$A$2344,'Hospitalisation Transform'!$H$2:$H$2344)</f>
        <v>49</v>
      </c>
    </row>
    <row r="895" spans="1:17" ht="15.5" x14ac:dyDescent="0.35">
      <c r="A895" s="59" t="s">
        <v>1478</v>
      </c>
      <c r="B895" s="39" t="str">
        <f>_xlfn.XLOOKUP(A895,'Customer Names Transform'!$A$2:$A$2336,'Customer Names Transform'!$D$2:$D$2336)</f>
        <v>Rhonda</v>
      </c>
      <c r="C895" s="28">
        <f>_xlfn.XLOOKUP(A895,'Medical Exam Transform'!$A$2:$A$2336,'Medical Exam Transform'!$B$2:$B$2336)</f>
        <v>43.28</v>
      </c>
      <c r="D895" s="14">
        <f>_xlfn.XLOOKUP(A895,'Medical Exam Transform'!$A$2:$A$2336,'Medical Exam Transform'!$C$2:$C$2336)</f>
        <v>4.41</v>
      </c>
      <c r="E895" s="14" t="str">
        <f>_xlfn.XLOOKUP(A895,'Medical Exam Transform'!$A$2:$A$2336,'Medical Exam Transform'!$D$2:$D$2336)</f>
        <v>No</v>
      </c>
      <c r="F895" s="14" t="str">
        <f>_xlfn.XLOOKUP(A895,'Medical Exam Transform'!$A$2:$A$2336,'Medical Exam Transform'!$E$2:$E$2336)</f>
        <v>No</v>
      </c>
      <c r="G895" s="14" t="str">
        <f>_xlfn.XLOOKUP(A895,'Medical Exam Transform'!$A$2:$A$2336,'Medical Exam Transform'!$F$2:$F$2336)</f>
        <v>No</v>
      </c>
      <c r="H895" s="14">
        <f>_xlfn.XLOOKUP(A895,'Medical Exam Transform'!$A$2:$A$2336,'Medical Exam Transform'!$G$2:$G$2336)</f>
        <v>0</v>
      </c>
      <c r="I895" s="14" t="str">
        <f>_xlfn.XLOOKUP(A895,'Medical Exam Transform'!$A$2:$A$2336,'Medical Exam Transform'!$H$2:$H$2336)</f>
        <v>No</v>
      </c>
      <c r="J895" s="14" t="str">
        <f>_xlfn.XLOOKUP(A895,'Medical Exam Transform'!$A$2:$A$2336,'Medical Exam Transform'!$I$2:$I$2336)</f>
        <v>Obesity</v>
      </c>
      <c r="K895" s="14" t="str">
        <f>_xlfn.XLOOKUP(A895,'Medical Exam Transform'!$A$2:$A$2336,'Medical Exam Transform'!$J$2:$J$2336)</f>
        <v>Normal</v>
      </c>
      <c r="L895" s="60">
        <f>_xlfn.XLOOKUP(A895,'Hospitalisation Transform'!$A$2:$A$2344,'Hospitalisation Transform'!$B$2:$B$2344)</f>
        <v>33548</v>
      </c>
      <c r="M895" s="82">
        <f>_xlfn.XLOOKUP(A895,'Hospitalisation Transform'!$A$2:$A$2344,'Hospitalisation Transform'!$D$2:$D$2344)</f>
        <v>12130.8</v>
      </c>
      <c r="N895" s="14" t="str">
        <f>_xlfn.XLOOKUP(A895,'Hospitalisation Transform'!$A$2:$A$2344,'Hospitalisation Transform'!$E$2:$E$2344)</f>
        <v>tier - 3</v>
      </c>
      <c r="O895" s="14" t="str">
        <f>_xlfn.XLOOKUP(A895,'Hospitalisation Transform'!$A$2:$A$2344,'Hospitalisation Transform'!$F$2:$F$2344)</f>
        <v>tier - 3</v>
      </c>
      <c r="P895" s="14" t="str">
        <f>_xlfn.XLOOKUP(A895,'Hospitalisation Transform'!$A$2:$A$2344,'Hospitalisation Transform'!$G$2:$G$2344)</f>
        <v>R1026</v>
      </c>
      <c r="Q895" s="14">
        <f>_xlfn.XLOOKUP(A895,'Hospitalisation Transform'!$A$2:$A$2344,'Hospitalisation Transform'!$H$2:$H$2344)</f>
        <v>32</v>
      </c>
    </row>
    <row r="896" spans="1:17" ht="15.5" x14ac:dyDescent="0.35">
      <c r="A896" s="59" t="s">
        <v>1477</v>
      </c>
      <c r="B896" s="39" t="str">
        <f>_xlfn.XLOOKUP(A896,'Customer Names Transform'!$A$2:$A$2336,'Customer Names Transform'!$D$2:$D$2336)</f>
        <v>John</v>
      </c>
      <c r="C896" s="28">
        <f>_xlfn.XLOOKUP(A896,'Medical Exam Transform'!$A$2:$A$2336,'Medical Exam Transform'!$B$2:$B$2336)</f>
        <v>28.785</v>
      </c>
      <c r="D896" s="14">
        <f>_xlfn.XLOOKUP(A896,'Medical Exam Transform'!$A$2:$A$2336,'Medical Exam Transform'!$C$2:$C$2336)</f>
        <v>9.1</v>
      </c>
      <c r="E896" s="14" t="str">
        <f>_xlfn.XLOOKUP(A896,'Medical Exam Transform'!$A$2:$A$2336,'Medical Exam Transform'!$D$2:$D$2336)</f>
        <v>Yes</v>
      </c>
      <c r="F896" s="14" t="str">
        <f>_xlfn.XLOOKUP(A896,'Medical Exam Transform'!$A$2:$A$2336,'Medical Exam Transform'!$E$2:$E$2336)</f>
        <v>No</v>
      </c>
      <c r="G896" s="14" t="str">
        <f>_xlfn.XLOOKUP(A896,'Medical Exam Transform'!$A$2:$A$2336,'Medical Exam Transform'!$F$2:$F$2336)</f>
        <v>Yes</v>
      </c>
      <c r="H896" s="14">
        <f>_xlfn.XLOOKUP(A896,'Medical Exam Transform'!$A$2:$A$2336,'Medical Exam Transform'!$G$2:$G$2336)</f>
        <v>1</v>
      </c>
      <c r="I896" s="14" t="str">
        <f>_xlfn.XLOOKUP(A896,'Medical Exam Transform'!$A$2:$A$2336,'Medical Exam Transform'!$H$2:$H$2336)</f>
        <v>No</v>
      </c>
      <c r="J896" s="14" t="str">
        <f>_xlfn.XLOOKUP(A896,'Medical Exam Transform'!$A$2:$A$2336,'Medical Exam Transform'!$I$2:$I$2336)</f>
        <v>Overweight</v>
      </c>
      <c r="K896" s="14" t="str">
        <f>_xlfn.XLOOKUP(A896,'Medical Exam Transform'!$A$2:$A$2336,'Medical Exam Transform'!$J$2:$J$2336)</f>
        <v>Diabetes</v>
      </c>
      <c r="L896" s="60">
        <f>_xlfn.XLOOKUP(A896,'Hospitalisation Transform'!$A$2:$A$2344,'Hospitalisation Transform'!$B$2:$B$2344)</f>
        <v>23166</v>
      </c>
      <c r="M896" s="82">
        <f>_xlfn.XLOOKUP(A896,'Hospitalisation Transform'!$A$2:$A$2344,'Hospitalisation Transform'!$D$2:$D$2344)</f>
        <v>12129.61</v>
      </c>
      <c r="N896" s="14" t="str">
        <f>_xlfn.XLOOKUP(A896,'Hospitalisation Transform'!$A$2:$A$2344,'Hospitalisation Transform'!$E$2:$E$2344)</f>
        <v>tier - 3</v>
      </c>
      <c r="O896" s="14" t="str">
        <f>_xlfn.XLOOKUP(A896,'Hospitalisation Transform'!$A$2:$A$2344,'Hospitalisation Transform'!$F$2:$F$2344)</f>
        <v>tier - 1</v>
      </c>
      <c r="P896" s="14" t="str">
        <f>_xlfn.XLOOKUP(A896,'Hospitalisation Transform'!$A$2:$A$2344,'Hospitalisation Transform'!$G$2:$G$2344)</f>
        <v>R1012</v>
      </c>
      <c r="Q896" s="14">
        <f>_xlfn.XLOOKUP(A896,'Hospitalisation Transform'!$A$2:$A$2344,'Hospitalisation Transform'!$H$2:$H$2344)</f>
        <v>60</v>
      </c>
    </row>
    <row r="897" spans="1:17" ht="15.5" x14ac:dyDescent="0.35">
      <c r="A897" s="59" t="s">
        <v>1476</v>
      </c>
      <c r="B897" s="39" t="str">
        <f>_xlfn.XLOOKUP(A897,'Customer Names Transform'!$A$2:$A$2336,'Customer Names Transform'!$D$2:$D$2336)</f>
        <v>Miles J.</v>
      </c>
      <c r="C897" s="28">
        <f>_xlfn.XLOOKUP(A897,'Medical Exam Transform'!$A$2:$A$2336,'Medical Exam Transform'!$B$2:$B$2336)</f>
        <v>25.46</v>
      </c>
      <c r="D897" s="14">
        <f>_xlfn.XLOOKUP(A897,'Medical Exam Transform'!$A$2:$A$2336,'Medical Exam Transform'!$C$2:$C$2336)</f>
        <v>11.52</v>
      </c>
      <c r="E897" s="14" t="str">
        <f>_xlfn.XLOOKUP(A897,'Medical Exam Transform'!$A$2:$A$2336,'Medical Exam Transform'!$D$2:$D$2336)</f>
        <v>Yes</v>
      </c>
      <c r="F897" s="14" t="str">
        <f>_xlfn.XLOOKUP(A897,'Medical Exam Transform'!$A$2:$A$2336,'Medical Exam Transform'!$E$2:$E$2336)</f>
        <v>No</v>
      </c>
      <c r="G897" s="14" t="str">
        <f>_xlfn.XLOOKUP(A897,'Medical Exam Transform'!$A$2:$A$2336,'Medical Exam Transform'!$F$2:$F$2336)</f>
        <v>Yes</v>
      </c>
      <c r="H897" s="14">
        <f>_xlfn.XLOOKUP(A897,'Medical Exam Transform'!$A$2:$A$2336,'Medical Exam Transform'!$G$2:$G$2336)</f>
        <v>1</v>
      </c>
      <c r="I897" s="14" t="str">
        <f>_xlfn.XLOOKUP(A897,'Medical Exam Transform'!$A$2:$A$2336,'Medical Exam Transform'!$H$2:$H$2336)</f>
        <v>No</v>
      </c>
      <c r="J897" s="14" t="str">
        <f>_xlfn.XLOOKUP(A897,'Medical Exam Transform'!$A$2:$A$2336,'Medical Exam Transform'!$I$2:$I$2336)</f>
        <v>Overweight</v>
      </c>
      <c r="K897" s="14" t="str">
        <f>_xlfn.XLOOKUP(A897,'Medical Exam Transform'!$A$2:$A$2336,'Medical Exam Transform'!$J$2:$J$2336)</f>
        <v>Normal</v>
      </c>
      <c r="L897" s="60">
        <f>_xlfn.XLOOKUP(A897,'Hospitalisation Transform'!$A$2:$A$2344,'Hospitalisation Transform'!$B$2:$B$2344)</f>
        <v>23212</v>
      </c>
      <c r="M897" s="82">
        <f>_xlfn.XLOOKUP(A897,'Hospitalisation Transform'!$A$2:$A$2344,'Hospitalisation Transform'!$D$2:$D$2344)</f>
        <v>12124.99</v>
      </c>
      <c r="N897" s="14" t="str">
        <f>_xlfn.XLOOKUP(A897,'Hospitalisation Transform'!$A$2:$A$2344,'Hospitalisation Transform'!$E$2:$E$2344)</f>
        <v>tier - 3</v>
      </c>
      <c r="O897" s="14" t="str">
        <f>_xlfn.XLOOKUP(A897,'Hospitalisation Transform'!$A$2:$A$2344,'Hospitalisation Transform'!$F$2:$F$2344)</f>
        <v>tier - 1</v>
      </c>
      <c r="P897" s="14" t="str">
        <f>_xlfn.XLOOKUP(A897,'Hospitalisation Transform'!$A$2:$A$2344,'Hospitalisation Transform'!$G$2:$G$2344)</f>
        <v>R1012</v>
      </c>
      <c r="Q897" s="14">
        <f>_xlfn.XLOOKUP(A897,'Hospitalisation Transform'!$A$2:$A$2344,'Hospitalisation Transform'!$H$2:$H$2344)</f>
        <v>60</v>
      </c>
    </row>
    <row r="898" spans="1:17" ht="15.5" x14ac:dyDescent="0.35">
      <c r="A898" s="59" t="s">
        <v>1475</v>
      </c>
      <c r="B898" s="39" t="str">
        <f>_xlfn.XLOOKUP(A898,'Customer Names Transform'!$A$2:$A$2336,'Customer Names Transform'!$D$2:$D$2336)</f>
        <v>Justyna I.</v>
      </c>
      <c r="C898" s="28">
        <f>_xlfn.XLOOKUP(A898,'Medical Exam Transform'!$A$2:$A$2336,'Medical Exam Transform'!$B$2:$B$2336)</f>
        <v>30.8</v>
      </c>
      <c r="D898" s="14">
        <f>_xlfn.XLOOKUP(A898,'Medical Exam Transform'!$A$2:$A$2336,'Medical Exam Transform'!$C$2:$C$2336)</f>
        <v>10.95</v>
      </c>
      <c r="E898" s="14" t="str">
        <f>_xlfn.XLOOKUP(A898,'Medical Exam Transform'!$A$2:$A$2336,'Medical Exam Transform'!$D$2:$D$2336)</f>
        <v>No</v>
      </c>
      <c r="F898" s="14" t="str">
        <f>_xlfn.XLOOKUP(A898,'Medical Exam Transform'!$A$2:$A$2336,'Medical Exam Transform'!$E$2:$E$2336)</f>
        <v>No</v>
      </c>
      <c r="G898" s="14" t="str">
        <f>_xlfn.XLOOKUP(A898,'Medical Exam Transform'!$A$2:$A$2336,'Medical Exam Transform'!$F$2:$F$2336)</f>
        <v>No</v>
      </c>
      <c r="H898" s="14">
        <f>_xlfn.XLOOKUP(A898,'Medical Exam Transform'!$A$2:$A$2336,'Medical Exam Transform'!$G$2:$G$2336)</f>
        <v>0</v>
      </c>
      <c r="I898" s="14" t="str">
        <f>_xlfn.XLOOKUP(A898,'Medical Exam Transform'!$A$2:$A$2336,'Medical Exam Transform'!$H$2:$H$2336)</f>
        <v>No</v>
      </c>
      <c r="J898" s="14" t="str">
        <f>_xlfn.XLOOKUP(A898,'Medical Exam Transform'!$A$2:$A$2336,'Medical Exam Transform'!$I$2:$I$2336)</f>
        <v>Obesity</v>
      </c>
      <c r="K898" s="14" t="str">
        <f>_xlfn.XLOOKUP(A898,'Medical Exam Transform'!$A$2:$A$2336,'Medical Exam Transform'!$J$2:$J$2336)</f>
        <v>Diabetes</v>
      </c>
      <c r="L898" s="60">
        <f>_xlfn.XLOOKUP(A898,'Hospitalisation Transform'!$A$2:$A$2344,'Hospitalisation Transform'!$B$2:$B$2344)</f>
        <v>25136</v>
      </c>
      <c r="M898" s="82">
        <f>_xlfn.XLOOKUP(A898,'Hospitalisation Transform'!$A$2:$A$2344,'Hospitalisation Transform'!$D$2:$D$2344)</f>
        <v>12105.32</v>
      </c>
      <c r="N898" s="14" t="str">
        <f>_xlfn.XLOOKUP(A898,'Hospitalisation Transform'!$A$2:$A$2344,'Hospitalisation Transform'!$E$2:$E$2344)</f>
        <v>tier - 3</v>
      </c>
      <c r="O898" s="14" t="str">
        <f>_xlfn.XLOOKUP(A898,'Hospitalisation Transform'!$A$2:$A$2344,'Hospitalisation Transform'!$F$2:$F$2344)</f>
        <v>tier - 3</v>
      </c>
      <c r="P898" s="14" t="str">
        <f>_xlfn.XLOOKUP(A898,'Hospitalisation Transform'!$A$2:$A$2344,'Hospitalisation Transform'!$G$2:$G$2344)</f>
        <v>R1011</v>
      </c>
      <c r="Q898" s="14">
        <f>_xlfn.XLOOKUP(A898,'Hospitalisation Transform'!$A$2:$A$2344,'Hospitalisation Transform'!$H$2:$H$2344)</f>
        <v>55</v>
      </c>
    </row>
    <row r="899" spans="1:17" ht="15.5" x14ac:dyDescent="0.35">
      <c r="A899" s="59" t="s">
        <v>1474</v>
      </c>
      <c r="B899" s="39" t="str">
        <f>_xlfn.XLOOKUP(A899,'Customer Names Transform'!$A$2:$A$2336,'Customer Names Transform'!$D$2:$D$2336)</f>
        <v>Lucille</v>
      </c>
      <c r="C899" s="28">
        <f>_xlfn.XLOOKUP(A899,'Medical Exam Transform'!$A$2:$A$2336,'Medical Exam Transform'!$B$2:$B$2336)</f>
        <v>28.88</v>
      </c>
      <c r="D899" s="14">
        <f>_xlfn.XLOOKUP(A899,'Medical Exam Transform'!$A$2:$A$2336,'Medical Exam Transform'!$C$2:$C$2336)</f>
        <v>11.5</v>
      </c>
      <c r="E899" s="14" t="str">
        <f>_xlfn.XLOOKUP(A899,'Medical Exam Transform'!$A$2:$A$2336,'Medical Exam Transform'!$D$2:$D$2336)</f>
        <v>No</v>
      </c>
      <c r="F899" s="14" t="str">
        <f>_xlfn.XLOOKUP(A899,'Medical Exam Transform'!$A$2:$A$2336,'Medical Exam Transform'!$E$2:$E$2336)</f>
        <v>No</v>
      </c>
      <c r="G899" s="14" t="str">
        <f>_xlfn.XLOOKUP(A899,'Medical Exam Transform'!$A$2:$A$2336,'Medical Exam Transform'!$F$2:$F$2336)</f>
        <v>No</v>
      </c>
      <c r="H899" s="14">
        <f>_xlfn.XLOOKUP(A899,'Medical Exam Transform'!$A$2:$A$2336,'Medical Exam Transform'!$G$2:$G$2336)</f>
        <v>0</v>
      </c>
      <c r="I899" s="14" t="str">
        <f>_xlfn.XLOOKUP(A899,'Medical Exam Transform'!$A$2:$A$2336,'Medical Exam Transform'!$H$2:$H$2336)</f>
        <v>No</v>
      </c>
      <c r="J899" s="14" t="str">
        <f>_xlfn.XLOOKUP(A899,'Medical Exam Transform'!$A$2:$A$2336,'Medical Exam Transform'!$I$2:$I$2336)</f>
        <v>Overweight</v>
      </c>
      <c r="K899" s="14" t="str">
        <f>_xlfn.XLOOKUP(A899,'Medical Exam Transform'!$A$2:$A$2336,'Medical Exam Transform'!$J$2:$J$2336)</f>
        <v>Diabetes</v>
      </c>
      <c r="L899" s="60">
        <f>_xlfn.XLOOKUP(A899,'Hospitalisation Transform'!$A$2:$A$2344,'Hospitalisation Transform'!$B$2:$B$2344)</f>
        <v>25181</v>
      </c>
      <c r="M899" s="82">
        <f>_xlfn.XLOOKUP(A899,'Hospitalisation Transform'!$A$2:$A$2344,'Hospitalisation Transform'!$D$2:$D$2344)</f>
        <v>12096.65</v>
      </c>
      <c r="N899" s="14" t="str">
        <f>_xlfn.XLOOKUP(A899,'Hospitalisation Transform'!$A$2:$A$2344,'Hospitalisation Transform'!$E$2:$E$2344)</f>
        <v>tier - 3</v>
      </c>
      <c r="O899" s="14" t="str">
        <f>_xlfn.XLOOKUP(A899,'Hospitalisation Transform'!$A$2:$A$2344,'Hospitalisation Transform'!$F$2:$F$2344)</f>
        <v>tier - 1</v>
      </c>
      <c r="P899" s="14" t="str">
        <f>_xlfn.XLOOKUP(A899,'Hospitalisation Transform'!$A$2:$A$2344,'Hospitalisation Transform'!$G$2:$G$2344)</f>
        <v>R1024</v>
      </c>
      <c r="Q899" s="14">
        <f>_xlfn.XLOOKUP(A899,'Hospitalisation Transform'!$A$2:$A$2344,'Hospitalisation Transform'!$H$2:$H$2344)</f>
        <v>55</v>
      </c>
    </row>
    <row r="900" spans="1:17" ht="15.5" x14ac:dyDescent="0.35">
      <c r="A900" s="59" t="s">
        <v>1473</v>
      </c>
      <c r="B900" s="39" t="str">
        <f>_xlfn.XLOOKUP(A900,'Customer Names Transform'!$A$2:$A$2336,'Customer Names Transform'!$D$2:$D$2336)</f>
        <v>April</v>
      </c>
      <c r="C900" s="28">
        <f>_xlfn.XLOOKUP(A900,'Medical Exam Transform'!$A$2:$A$2336,'Medical Exam Transform'!$B$2:$B$2336)</f>
        <v>23</v>
      </c>
      <c r="D900" s="14">
        <f>_xlfn.XLOOKUP(A900,'Medical Exam Transform'!$A$2:$A$2336,'Medical Exam Transform'!$C$2:$C$2336)</f>
        <v>9.8800000000000008</v>
      </c>
      <c r="E900" s="14" t="str">
        <f>_xlfn.XLOOKUP(A900,'Medical Exam Transform'!$A$2:$A$2336,'Medical Exam Transform'!$D$2:$D$2336)</f>
        <v>No</v>
      </c>
      <c r="F900" s="14" t="str">
        <f>_xlfn.XLOOKUP(A900,'Medical Exam Transform'!$A$2:$A$2336,'Medical Exam Transform'!$E$2:$E$2336)</f>
        <v>No</v>
      </c>
      <c r="G900" s="14" t="str">
        <f>_xlfn.XLOOKUP(A900,'Medical Exam Transform'!$A$2:$A$2336,'Medical Exam Transform'!$F$2:$F$2336)</f>
        <v>No</v>
      </c>
      <c r="H900" s="14">
        <f>_xlfn.XLOOKUP(A900,'Medical Exam Transform'!$A$2:$A$2336,'Medical Exam Transform'!$G$2:$G$2336)</f>
        <v>0</v>
      </c>
      <c r="I900" s="14" t="str">
        <f>_xlfn.XLOOKUP(A900,'Medical Exam Transform'!$A$2:$A$2336,'Medical Exam Transform'!$H$2:$H$2336)</f>
        <v>No</v>
      </c>
      <c r="J900" s="14" t="str">
        <f>_xlfn.XLOOKUP(A900,'Medical Exam Transform'!$A$2:$A$2336,'Medical Exam Transform'!$I$2:$I$2336)</f>
        <v>Normalweight</v>
      </c>
      <c r="K900" s="14" t="str">
        <f>_xlfn.XLOOKUP(A900,'Medical Exam Transform'!$A$2:$A$2336,'Medical Exam Transform'!$J$2:$J$2336)</f>
        <v>Normal</v>
      </c>
      <c r="L900" s="60">
        <f>_xlfn.XLOOKUP(A900,'Hospitalisation Transform'!$A$2:$A$2344,'Hospitalisation Transform'!$B$2:$B$2344)</f>
        <v>25010</v>
      </c>
      <c r="M900" s="82">
        <f>_xlfn.XLOOKUP(A900,'Hospitalisation Transform'!$A$2:$A$2344,'Hospitalisation Transform'!$D$2:$D$2344)</f>
        <v>12094.48</v>
      </c>
      <c r="N900" s="14" t="str">
        <f>_xlfn.XLOOKUP(A900,'Hospitalisation Transform'!$A$2:$A$2344,'Hospitalisation Transform'!$E$2:$E$2344)</f>
        <v>tier - 3</v>
      </c>
      <c r="O900" s="14" t="str">
        <f>_xlfn.XLOOKUP(A900,'Hospitalisation Transform'!$A$2:$A$2344,'Hospitalisation Transform'!$F$2:$F$2344)</f>
        <v>tier - 3</v>
      </c>
      <c r="P900" s="14" t="str">
        <f>_xlfn.XLOOKUP(A900,'Hospitalisation Transform'!$A$2:$A$2344,'Hospitalisation Transform'!$G$2:$G$2344)</f>
        <v>R1011</v>
      </c>
      <c r="Q900" s="14">
        <f>_xlfn.XLOOKUP(A900,'Hospitalisation Transform'!$A$2:$A$2344,'Hospitalisation Transform'!$H$2:$H$2344)</f>
        <v>55</v>
      </c>
    </row>
    <row r="901" spans="1:17" ht="15.5" x14ac:dyDescent="0.35">
      <c r="A901" s="59" t="s">
        <v>1472</v>
      </c>
      <c r="B901" s="39" t="str">
        <f>_xlfn.XLOOKUP(A901,'Customer Names Transform'!$A$2:$A$2336,'Customer Names Transform'!$D$2:$D$2336)</f>
        <v>Robert</v>
      </c>
      <c r="C901" s="28">
        <f>_xlfn.XLOOKUP(A901,'Medical Exam Transform'!$A$2:$A$2336,'Medical Exam Transform'!$B$2:$B$2336)</f>
        <v>38.25</v>
      </c>
      <c r="D901" s="14">
        <f>_xlfn.XLOOKUP(A901,'Medical Exam Transform'!$A$2:$A$2336,'Medical Exam Transform'!$C$2:$C$2336)</f>
        <v>6.2</v>
      </c>
      <c r="E901" s="14" t="str">
        <f>_xlfn.XLOOKUP(A901,'Medical Exam Transform'!$A$2:$A$2336,'Medical Exam Transform'!$D$2:$D$2336)</f>
        <v>No</v>
      </c>
      <c r="F901" s="14" t="str">
        <f>_xlfn.XLOOKUP(A901,'Medical Exam Transform'!$A$2:$A$2336,'Medical Exam Transform'!$E$2:$E$2336)</f>
        <v>No</v>
      </c>
      <c r="G901" s="14" t="str">
        <f>_xlfn.XLOOKUP(A901,'Medical Exam Transform'!$A$2:$A$2336,'Medical Exam Transform'!$F$2:$F$2336)</f>
        <v>No</v>
      </c>
      <c r="H901" s="14">
        <f>_xlfn.XLOOKUP(A901,'Medical Exam Transform'!$A$2:$A$2336,'Medical Exam Transform'!$G$2:$G$2336)</f>
        <v>1</v>
      </c>
      <c r="I901" s="14" t="str">
        <f>_xlfn.XLOOKUP(A901,'Medical Exam Transform'!$A$2:$A$2336,'Medical Exam Transform'!$H$2:$H$2336)</f>
        <v>No</v>
      </c>
      <c r="J901" s="14" t="str">
        <f>_xlfn.XLOOKUP(A901,'Medical Exam Transform'!$A$2:$A$2336,'Medical Exam Transform'!$I$2:$I$2336)</f>
        <v>Obesity</v>
      </c>
      <c r="K901" s="14" t="str">
        <f>_xlfn.XLOOKUP(A901,'Medical Exam Transform'!$A$2:$A$2336,'Medical Exam Transform'!$J$2:$J$2336)</f>
        <v>Prediabetes</v>
      </c>
      <c r="L901" s="60">
        <f>_xlfn.XLOOKUP(A901,'Hospitalisation Transform'!$A$2:$A$2344,'Hospitalisation Transform'!$B$2:$B$2344)</f>
        <v>30927</v>
      </c>
      <c r="M901" s="82">
        <f>_xlfn.XLOOKUP(A901,'Hospitalisation Transform'!$A$2:$A$2344,'Hospitalisation Transform'!$D$2:$D$2344)</f>
        <v>12091.34</v>
      </c>
      <c r="N901" s="14" t="str">
        <f>_xlfn.XLOOKUP(A901,'Hospitalisation Transform'!$A$2:$A$2344,'Hospitalisation Transform'!$E$2:$E$2344)</f>
        <v>tier - 3</v>
      </c>
      <c r="O901" s="14" t="str">
        <f>_xlfn.XLOOKUP(A901,'Hospitalisation Transform'!$A$2:$A$2344,'Hospitalisation Transform'!$F$2:$F$2344)</f>
        <v>tier - 2</v>
      </c>
      <c r="P901" s="14" t="str">
        <f>_xlfn.XLOOKUP(A901,'Hospitalisation Transform'!$A$2:$A$2344,'Hospitalisation Transform'!$G$2:$G$2344)</f>
        <v>R1022</v>
      </c>
      <c r="Q901" s="14">
        <f>_xlfn.XLOOKUP(A901,'Hospitalisation Transform'!$A$2:$A$2344,'Hospitalisation Transform'!$H$2:$H$2344)</f>
        <v>39</v>
      </c>
    </row>
    <row r="902" spans="1:17" ht="15.5" x14ac:dyDescent="0.35">
      <c r="A902" s="59" t="s">
        <v>1471</v>
      </c>
      <c r="B902" s="39" t="str">
        <f>_xlfn.XLOOKUP(A902,'Customer Names Transform'!$A$2:$A$2336,'Customer Names Transform'!$D$2:$D$2336)</f>
        <v>Alyssa</v>
      </c>
      <c r="C902" s="28">
        <f>_xlfn.XLOOKUP(A902,'Medical Exam Transform'!$A$2:$A$2336,'Medical Exam Transform'!$B$2:$B$2336)</f>
        <v>39.25</v>
      </c>
      <c r="D902" s="14">
        <f>_xlfn.XLOOKUP(A902,'Medical Exam Transform'!$A$2:$A$2336,'Medical Exam Transform'!$C$2:$C$2336)</f>
        <v>8.41</v>
      </c>
      <c r="E902" s="14" t="str">
        <f>_xlfn.XLOOKUP(A902,'Medical Exam Transform'!$A$2:$A$2336,'Medical Exam Transform'!$D$2:$D$2336)</f>
        <v>Yes</v>
      </c>
      <c r="F902" s="14" t="str">
        <f>_xlfn.XLOOKUP(A902,'Medical Exam Transform'!$A$2:$A$2336,'Medical Exam Transform'!$E$2:$E$2336)</f>
        <v>No</v>
      </c>
      <c r="G902" s="14" t="str">
        <f>_xlfn.XLOOKUP(A902,'Medical Exam Transform'!$A$2:$A$2336,'Medical Exam Transform'!$F$2:$F$2336)</f>
        <v>No</v>
      </c>
      <c r="H902" s="14">
        <f>_xlfn.XLOOKUP(A902,'Medical Exam Transform'!$A$2:$A$2336,'Medical Exam Transform'!$G$2:$G$2336)</f>
        <v>1</v>
      </c>
      <c r="I902" s="14" t="str">
        <f>_xlfn.XLOOKUP(A902,'Medical Exam Transform'!$A$2:$A$2336,'Medical Exam Transform'!$H$2:$H$2336)</f>
        <v>No</v>
      </c>
      <c r="J902" s="14" t="str">
        <f>_xlfn.XLOOKUP(A902,'Medical Exam Transform'!$A$2:$A$2336,'Medical Exam Transform'!$I$2:$I$2336)</f>
        <v>Obesity</v>
      </c>
      <c r="K902" s="14" t="str">
        <f>_xlfn.XLOOKUP(A902,'Medical Exam Transform'!$A$2:$A$2336,'Medical Exam Transform'!$J$2:$J$2336)</f>
        <v>Normal</v>
      </c>
      <c r="L902" s="60">
        <f>_xlfn.XLOOKUP(A902,'Hospitalisation Transform'!$A$2:$A$2344,'Hospitalisation Transform'!$B$2:$B$2344)</f>
        <v>31662</v>
      </c>
      <c r="M902" s="82">
        <f>_xlfn.XLOOKUP(A902,'Hospitalisation Transform'!$A$2:$A$2344,'Hospitalisation Transform'!$D$2:$D$2344)</f>
        <v>12048.13</v>
      </c>
      <c r="N902" s="14" t="str">
        <f>_xlfn.XLOOKUP(A902,'Hospitalisation Transform'!$A$2:$A$2344,'Hospitalisation Transform'!$E$2:$E$2344)</f>
        <v>tier - 3</v>
      </c>
      <c r="O902" s="14" t="str">
        <f>_xlfn.XLOOKUP(A902,'Hospitalisation Transform'!$A$2:$A$2344,'Hospitalisation Transform'!$F$2:$F$2344)</f>
        <v>tier - 2</v>
      </c>
      <c r="P902" s="14" t="str">
        <f>_xlfn.XLOOKUP(A902,'Hospitalisation Transform'!$A$2:$A$2344,'Hospitalisation Transform'!$G$2:$G$2344)</f>
        <v>R1026</v>
      </c>
      <c r="Q902" s="14">
        <f>_xlfn.XLOOKUP(A902,'Hospitalisation Transform'!$A$2:$A$2344,'Hospitalisation Transform'!$H$2:$H$2344)</f>
        <v>37</v>
      </c>
    </row>
    <row r="903" spans="1:17" ht="15.5" x14ac:dyDescent="0.35">
      <c r="A903" s="59" t="s">
        <v>1470</v>
      </c>
      <c r="B903" s="39" t="str">
        <f>_xlfn.XLOOKUP(A903,'Customer Names Transform'!$A$2:$A$2336,'Customer Names Transform'!$D$2:$D$2336)</f>
        <v>Jessica E.</v>
      </c>
      <c r="C903" s="28">
        <f>_xlfn.XLOOKUP(A903,'Medical Exam Transform'!$A$2:$A$2336,'Medical Exam Transform'!$B$2:$B$2336)</f>
        <v>26.6</v>
      </c>
      <c r="D903" s="14">
        <f>_xlfn.XLOOKUP(A903,'Medical Exam Transform'!$A$2:$A$2336,'Medical Exam Transform'!$C$2:$C$2336)</f>
        <v>5.07</v>
      </c>
      <c r="E903" s="14" t="str">
        <f>_xlfn.XLOOKUP(A903,'Medical Exam Transform'!$A$2:$A$2336,'Medical Exam Transform'!$D$2:$D$2336)</f>
        <v>Yes</v>
      </c>
      <c r="F903" s="14" t="str">
        <f>_xlfn.XLOOKUP(A903,'Medical Exam Transform'!$A$2:$A$2336,'Medical Exam Transform'!$E$2:$E$2336)</f>
        <v>No</v>
      </c>
      <c r="G903" s="14" t="str">
        <f>_xlfn.XLOOKUP(A903,'Medical Exam Transform'!$A$2:$A$2336,'Medical Exam Transform'!$F$2:$F$2336)</f>
        <v>No</v>
      </c>
      <c r="H903" s="14">
        <f>_xlfn.XLOOKUP(A903,'Medical Exam Transform'!$A$2:$A$2336,'Medical Exam Transform'!$G$2:$G$2336)</f>
        <v>2</v>
      </c>
      <c r="I903" s="14" t="str">
        <f>_xlfn.XLOOKUP(A903,'Medical Exam Transform'!$A$2:$A$2336,'Medical Exam Transform'!$H$2:$H$2336)</f>
        <v>No</v>
      </c>
      <c r="J903" s="14" t="str">
        <f>_xlfn.XLOOKUP(A903,'Medical Exam Transform'!$A$2:$A$2336,'Medical Exam Transform'!$I$2:$I$2336)</f>
        <v>Overweight</v>
      </c>
      <c r="K903" s="14" t="str">
        <f>_xlfn.XLOOKUP(A903,'Medical Exam Transform'!$A$2:$A$2336,'Medical Exam Transform'!$J$2:$J$2336)</f>
        <v>Normal</v>
      </c>
      <c r="L903" s="60">
        <f>_xlfn.XLOOKUP(A903,'Hospitalisation Transform'!$A$2:$A$2344,'Hospitalisation Transform'!$B$2:$B$2344)</f>
        <v>24435</v>
      </c>
      <c r="M903" s="82">
        <f>_xlfn.XLOOKUP(A903,'Hospitalisation Transform'!$A$2:$A$2344,'Hospitalisation Transform'!$D$2:$D$2344)</f>
        <v>12044.34</v>
      </c>
      <c r="N903" s="14" t="str">
        <f>_xlfn.XLOOKUP(A903,'Hospitalisation Transform'!$A$2:$A$2344,'Hospitalisation Transform'!$E$2:$E$2344)</f>
        <v>tier - 3</v>
      </c>
      <c r="O903" s="14" t="str">
        <f>_xlfn.XLOOKUP(A903,'Hospitalisation Transform'!$A$2:$A$2344,'Hospitalisation Transform'!$F$2:$F$2344)</f>
        <v>tier - 1</v>
      </c>
      <c r="P903" s="14" t="str">
        <f>_xlfn.XLOOKUP(A903,'Hospitalisation Transform'!$A$2:$A$2344,'Hospitalisation Transform'!$G$2:$G$2344)</f>
        <v>R1012</v>
      </c>
      <c r="Q903" s="14">
        <f>_xlfn.XLOOKUP(A903,'Hospitalisation Transform'!$A$2:$A$2344,'Hospitalisation Transform'!$H$2:$H$2344)</f>
        <v>57</v>
      </c>
    </row>
    <row r="904" spans="1:17" ht="15.5" x14ac:dyDescent="0.35">
      <c r="A904" s="59" t="s">
        <v>1469</v>
      </c>
      <c r="B904" s="39" t="str">
        <f>_xlfn.XLOOKUP(A904,'Customer Names Transform'!$A$2:$A$2336,'Customer Names Transform'!$D$2:$D$2336)</f>
        <v>Patrick J.</v>
      </c>
      <c r="C904" s="28">
        <f>_xlfn.XLOOKUP(A904,'Medical Exam Transform'!$A$2:$A$2336,'Medical Exam Transform'!$B$2:$B$2336)</f>
        <v>35.700000000000003</v>
      </c>
      <c r="D904" s="14">
        <f>_xlfn.XLOOKUP(A904,'Medical Exam Transform'!$A$2:$A$2336,'Medical Exam Transform'!$C$2:$C$2336)</f>
        <v>4.0599999999999996</v>
      </c>
      <c r="E904" s="14" t="str">
        <f>_xlfn.XLOOKUP(A904,'Medical Exam Transform'!$A$2:$A$2336,'Medical Exam Transform'!$D$2:$D$2336)</f>
        <v>No</v>
      </c>
      <c r="F904" s="14" t="str">
        <f>_xlfn.XLOOKUP(A904,'Medical Exam Transform'!$A$2:$A$2336,'Medical Exam Transform'!$E$2:$E$2336)</f>
        <v>No</v>
      </c>
      <c r="G904" s="14" t="str">
        <f>_xlfn.XLOOKUP(A904,'Medical Exam Transform'!$A$2:$A$2336,'Medical Exam Transform'!$F$2:$F$2336)</f>
        <v>Yes</v>
      </c>
      <c r="H904" s="14">
        <f>_xlfn.XLOOKUP(A904,'Medical Exam Transform'!$A$2:$A$2336,'Medical Exam Transform'!$G$2:$G$2336)</f>
        <v>1</v>
      </c>
      <c r="I904" s="14" t="str">
        <f>_xlfn.XLOOKUP(A904,'Medical Exam Transform'!$A$2:$A$2336,'Medical Exam Transform'!$H$2:$H$2336)</f>
        <v>No</v>
      </c>
      <c r="J904" s="14" t="str">
        <f>_xlfn.XLOOKUP(A904,'Medical Exam Transform'!$A$2:$A$2336,'Medical Exam Transform'!$I$2:$I$2336)</f>
        <v>Obesity</v>
      </c>
      <c r="K904" s="14" t="str">
        <f>_xlfn.XLOOKUP(A904,'Medical Exam Transform'!$A$2:$A$2336,'Medical Exam Transform'!$J$2:$J$2336)</f>
        <v>Prediabetes</v>
      </c>
      <c r="L904" s="60">
        <f>_xlfn.XLOOKUP(A904,'Hospitalisation Transform'!$A$2:$A$2344,'Hospitalisation Transform'!$B$2:$B$2344)</f>
        <v>29144</v>
      </c>
      <c r="M904" s="82">
        <f>_xlfn.XLOOKUP(A904,'Hospitalisation Transform'!$A$2:$A$2344,'Hospitalisation Transform'!$D$2:$D$2344)</f>
        <v>12035.18</v>
      </c>
      <c r="N904" s="14" t="str">
        <f>_xlfn.XLOOKUP(A904,'Hospitalisation Transform'!$A$2:$A$2344,'Hospitalisation Transform'!$E$2:$E$2344)</f>
        <v>tier - 3</v>
      </c>
      <c r="O904" s="14" t="str">
        <f>_xlfn.XLOOKUP(A904,'Hospitalisation Transform'!$A$2:$A$2344,'Hospitalisation Transform'!$F$2:$F$2344)</f>
        <v>tier - 3</v>
      </c>
      <c r="P904" s="14" t="str">
        <f>_xlfn.XLOOKUP(A904,'Hospitalisation Transform'!$A$2:$A$2344,'Hospitalisation Transform'!$G$2:$G$2344)</f>
        <v>R1021</v>
      </c>
      <c r="Q904" s="14">
        <f>_xlfn.XLOOKUP(A904,'Hospitalisation Transform'!$A$2:$A$2344,'Hospitalisation Transform'!$H$2:$H$2344)</f>
        <v>44</v>
      </c>
    </row>
    <row r="905" spans="1:17" ht="15.5" x14ac:dyDescent="0.35">
      <c r="A905" s="59" t="s">
        <v>1468</v>
      </c>
      <c r="B905" s="39" t="str">
        <f>_xlfn.XLOOKUP(A905,'Customer Names Transform'!$A$2:$A$2336,'Customer Names Transform'!$D$2:$D$2336)</f>
        <v>Emilie</v>
      </c>
      <c r="C905" s="28">
        <f>_xlfn.XLOOKUP(A905,'Medical Exam Transform'!$A$2:$A$2336,'Medical Exam Transform'!$B$2:$B$2336)</f>
        <v>20.100000000000001</v>
      </c>
      <c r="D905" s="14">
        <f>_xlfn.XLOOKUP(A905,'Medical Exam Transform'!$A$2:$A$2336,'Medical Exam Transform'!$C$2:$C$2336)</f>
        <v>10.52</v>
      </c>
      <c r="E905" s="14" t="str">
        <f>_xlfn.XLOOKUP(A905,'Medical Exam Transform'!$A$2:$A$2336,'Medical Exam Transform'!$D$2:$D$2336)</f>
        <v>No</v>
      </c>
      <c r="F905" s="14" t="str">
        <f>_xlfn.XLOOKUP(A905,'Medical Exam Transform'!$A$2:$A$2336,'Medical Exam Transform'!$E$2:$E$2336)</f>
        <v>No</v>
      </c>
      <c r="G905" s="14" t="str">
        <f>_xlfn.XLOOKUP(A905,'Medical Exam Transform'!$A$2:$A$2336,'Medical Exam Transform'!$F$2:$F$2336)</f>
        <v>No</v>
      </c>
      <c r="H905" s="14">
        <f>_xlfn.XLOOKUP(A905,'Medical Exam Transform'!$A$2:$A$2336,'Medical Exam Transform'!$G$2:$G$2336)</f>
        <v>0</v>
      </c>
      <c r="I905" s="14" t="str">
        <f>_xlfn.XLOOKUP(A905,'Medical Exam Transform'!$A$2:$A$2336,'Medical Exam Transform'!$H$2:$H$2336)</f>
        <v>No</v>
      </c>
      <c r="J905" s="14" t="str">
        <f>_xlfn.XLOOKUP(A905,'Medical Exam Transform'!$A$2:$A$2336,'Medical Exam Transform'!$I$2:$I$2336)</f>
        <v>Normalweight</v>
      </c>
      <c r="K905" s="14" t="str">
        <f>_xlfn.XLOOKUP(A905,'Medical Exam Transform'!$A$2:$A$2336,'Medical Exam Transform'!$J$2:$J$2336)</f>
        <v>Diabetes</v>
      </c>
      <c r="L905" s="60">
        <f>_xlfn.XLOOKUP(A905,'Hospitalisation Transform'!$A$2:$A$2344,'Hospitalisation Transform'!$B$2:$B$2344)</f>
        <v>24044</v>
      </c>
      <c r="M905" s="82">
        <f>_xlfn.XLOOKUP(A905,'Hospitalisation Transform'!$A$2:$A$2344,'Hospitalisation Transform'!$D$2:$D$2344)</f>
        <v>12032.33</v>
      </c>
      <c r="N905" s="14" t="str">
        <f>_xlfn.XLOOKUP(A905,'Hospitalisation Transform'!$A$2:$A$2344,'Hospitalisation Transform'!$E$2:$E$2344)</f>
        <v>tier - 3</v>
      </c>
      <c r="O905" s="14" t="str">
        <f>_xlfn.XLOOKUP(A905,'Hospitalisation Transform'!$A$2:$A$2344,'Hospitalisation Transform'!$F$2:$F$2344)</f>
        <v>tier - 1</v>
      </c>
      <c r="P905" s="14" t="str">
        <f>_xlfn.XLOOKUP(A905,'Hospitalisation Transform'!$A$2:$A$2344,'Hospitalisation Transform'!$G$2:$G$2344)</f>
        <v>R1011</v>
      </c>
      <c r="Q905" s="14">
        <f>_xlfn.XLOOKUP(A905,'Hospitalisation Transform'!$A$2:$A$2344,'Hospitalisation Transform'!$H$2:$H$2344)</f>
        <v>58</v>
      </c>
    </row>
    <row r="906" spans="1:17" ht="15.5" x14ac:dyDescent="0.35">
      <c r="A906" s="59" t="s">
        <v>1467</v>
      </c>
      <c r="B906" s="39" t="str">
        <f>_xlfn.XLOOKUP(A906,'Customer Names Transform'!$A$2:$A$2336,'Customer Names Transform'!$D$2:$D$2336)</f>
        <v>Caitlin B.</v>
      </c>
      <c r="C906" s="28">
        <f>_xlfn.XLOOKUP(A906,'Medical Exam Transform'!$A$2:$A$2336,'Medical Exam Transform'!$B$2:$B$2336)</f>
        <v>22.23</v>
      </c>
      <c r="D906" s="14">
        <f>_xlfn.XLOOKUP(A906,'Medical Exam Transform'!$A$2:$A$2336,'Medical Exam Transform'!$C$2:$C$2336)</f>
        <v>9.65</v>
      </c>
      <c r="E906" s="14" t="str">
        <f>_xlfn.XLOOKUP(A906,'Medical Exam Transform'!$A$2:$A$2336,'Medical Exam Transform'!$D$2:$D$2336)</f>
        <v>No</v>
      </c>
      <c r="F906" s="14" t="str">
        <f>_xlfn.XLOOKUP(A906,'Medical Exam Transform'!$A$2:$A$2336,'Medical Exam Transform'!$E$2:$E$2336)</f>
        <v>No</v>
      </c>
      <c r="G906" s="14" t="str">
        <f>_xlfn.XLOOKUP(A906,'Medical Exam Transform'!$A$2:$A$2336,'Medical Exam Transform'!$F$2:$F$2336)</f>
        <v>No</v>
      </c>
      <c r="H906" s="14">
        <f>_xlfn.XLOOKUP(A906,'Medical Exam Transform'!$A$2:$A$2336,'Medical Exam Transform'!$G$2:$G$2336)</f>
        <v>0</v>
      </c>
      <c r="I906" s="14" t="str">
        <f>_xlfn.XLOOKUP(A906,'Medical Exam Transform'!$A$2:$A$2336,'Medical Exam Transform'!$H$2:$H$2336)</f>
        <v>No</v>
      </c>
      <c r="J906" s="14" t="str">
        <f>_xlfn.XLOOKUP(A906,'Medical Exam Transform'!$A$2:$A$2336,'Medical Exam Transform'!$I$2:$I$2336)</f>
        <v>Normalweight</v>
      </c>
      <c r="K906" s="14" t="str">
        <f>_xlfn.XLOOKUP(A906,'Medical Exam Transform'!$A$2:$A$2336,'Medical Exam Transform'!$J$2:$J$2336)</f>
        <v>Diabetes</v>
      </c>
      <c r="L906" s="60">
        <f>_xlfn.XLOOKUP(A906,'Hospitalisation Transform'!$A$2:$A$2344,'Hospitalisation Transform'!$B$2:$B$2344)</f>
        <v>23902</v>
      </c>
      <c r="M906" s="82">
        <f>_xlfn.XLOOKUP(A906,'Hospitalisation Transform'!$A$2:$A$2344,'Hospitalisation Transform'!$D$2:$D$2344)</f>
        <v>12029.29</v>
      </c>
      <c r="N906" s="14" t="str">
        <f>_xlfn.XLOOKUP(A906,'Hospitalisation Transform'!$A$2:$A$2344,'Hospitalisation Transform'!$E$2:$E$2344)</f>
        <v>tier - 3</v>
      </c>
      <c r="O906" s="14" t="str">
        <f>_xlfn.XLOOKUP(A906,'Hospitalisation Transform'!$A$2:$A$2344,'Hospitalisation Transform'!$F$2:$F$2344)</f>
        <v>tier - 2</v>
      </c>
      <c r="P906" s="14" t="str">
        <f>_xlfn.XLOOKUP(A906,'Hospitalisation Transform'!$A$2:$A$2344,'Hospitalisation Transform'!$G$2:$G$2344)</f>
        <v>R1024</v>
      </c>
      <c r="Q906" s="14">
        <f>_xlfn.XLOOKUP(A906,'Hospitalisation Transform'!$A$2:$A$2344,'Hospitalisation Transform'!$H$2:$H$2344)</f>
        <v>58</v>
      </c>
    </row>
    <row r="907" spans="1:17" ht="15.5" x14ac:dyDescent="0.35">
      <c r="A907" s="59" t="s">
        <v>1466</v>
      </c>
      <c r="B907" s="39" t="str">
        <f>_xlfn.XLOOKUP(A907,'Customer Names Transform'!$A$2:$A$2336,'Customer Names Transform'!$D$2:$D$2336)</f>
        <v>Joseph W</v>
      </c>
      <c r="C907" s="28">
        <f>_xlfn.XLOOKUP(A907,'Medical Exam Transform'!$A$2:$A$2336,'Medical Exam Transform'!$B$2:$B$2336)</f>
        <v>36.47</v>
      </c>
      <c r="D907" s="14">
        <f>_xlfn.XLOOKUP(A907,'Medical Exam Transform'!$A$2:$A$2336,'Medical Exam Transform'!$C$2:$C$2336)</f>
        <v>6.21</v>
      </c>
      <c r="E907" s="14" t="str">
        <f>_xlfn.XLOOKUP(A907,'Medical Exam Transform'!$A$2:$A$2336,'Medical Exam Transform'!$D$2:$D$2336)</f>
        <v>No</v>
      </c>
      <c r="F907" s="14" t="str">
        <f>_xlfn.XLOOKUP(A907,'Medical Exam Transform'!$A$2:$A$2336,'Medical Exam Transform'!$E$2:$E$2336)</f>
        <v>No</v>
      </c>
      <c r="G907" s="14" t="str">
        <f>_xlfn.XLOOKUP(A907,'Medical Exam Transform'!$A$2:$A$2336,'Medical Exam Transform'!$F$2:$F$2336)</f>
        <v>No</v>
      </c>
      <c r="H907" s="14">
        <f>_xlfn.XLOOKUP(A907,'Medical Exam Transform'!$A$2:$A$2336,'Medical Exam Transform'!$G$2:$G$2336)</f>
        <v>0</v>
      </c>
      <c r="I907" s="14" t="str">
        <f>_xlfn.XLOOKUP(A907,'Medical Exam Transform'!$A$2:$A$2336,'Medical Exam Transform'!$H$2:$H$2336)</f>
        <v>No</v>
      </c>
      <c r="J907" s="14" t="str">
        <f>_xlfn.XLOOKUP(A907,'Medical Exam Transform'!$A$2:$A$2336,'Medical Exam Transform'!$I$2:$I$2336)</f>
        <v>Obesity</v>
      </c>
      <c r="K907" s="14" t="str">
        <f>_xlfn.XLOOKUP(A907,'Medical Exam Transform'!$A$2:$A$2336,'Medical Exam Transform'!$J$2:$J$2336)</f>
        <v>Prediabetes</v>
      </c>
      <c r="L907" s="60">
        <f>_xlfn.XLOOKUP(A907,'Hospitalisation Transform'!$A$2:$A$2344,'Hospitalisation Transform'!$B$2:$B$2344)</f>
        <v>30241</v>
      </c>
      <c r="M907" s="82">
        <f>_xlfn.XLOOKUP(A907,'Hospitalisation Transform'!$A$2:$A$2344,'Hospitalisation Transform'!$D$2:$D$2344)</f>
        <v>12001.29</v>
      </c>
      <c r="N907" s="14" t="str">
        <f>_xlfn.XLOOKUP(A907,'Hospitalisation Transform'!$A$2:$A$2344,'Hospitalisation Transform'!$E$2:$E$2344)</f>
        <v>tier - 3</v>
      </c>
      <c r="O907" s="14" t="str">
        <f>_xlfn.XLOOKUP(A907,'Hospitalisation Transform'!$A$2:$A$2344,'Hospitalisation Transform'!$F$2:$F$2344)</f>
        <v>tier - 3</v>
      </c>
      <c r="P907" s="14" t="str">
        <f>_xlfn.XLOOKUP(A907,'Hospitalisation Transform'!$A$2:$A$2344,'Hospitalisation Transform'!$G$2:$G$2344)</f>
        <v>R1021</v>
      </c>
      <c r="Q907" s="14">
        <f>_xlfn.XLOOKUP(A907,'Hospitalisation Transform'!$A$2:$A$2344,'Hospitalisation Transform'!$H$2:$H$2344)</f>
        <v>41</v>
      </c>
    </row>
    <row r="908" spans="1:17" ht="15.5" x14ac:dyDescent="0.35">
      <c r="A908" s="59" t="s">
        <v>1465</v>
      </c>
      <c r="B908" s="39" t="str">
        <f>_xlfn.XLOOKUP(A908,'Customer Names Transform'!$A$2:$A$2336,'Customer Names Transform'!$D$2:$D$2336)</f>
        <v>Wendy</v>
      </c>
      <c r="C908" s="28">
        <f>_xlfn.XLOOKUP(A908,'Medical Exam Transform'!$A$2:$A$2336,'Medical Exam Transform'!$B$2:$B$2336)</f>
        <v>49.64</v>
      </c>
      <c r="D908" s="14">
        <f>_xlfn.XLOOKUP(A908,'Medical Exam Transform'!$A$2:$A$2336,'Medical Exam Transform'!$C$2:$C$2336)</f>
        <v>4.76</v>
      </c>
      <c r="E908" s="14" t="str">
        <f>_xlfn.XLOOKUP(A908,'Medical Exam Transform'!$A$2:$A$2336,'Medical Exam Transform'!$D$2:$D$2336)</f>
        <v>No</v>
      </c>
      <c r="F908" s="14" t="str">
        <f>_xlfn.XLOOKUP(A908,'Medical Exam Transform'!$A$2:$A$2336,'Medical Exam Transform'!$E$2:$E$2336)</f>
        <v>No</v>
      </c>
      <c r="G908" s="14" t="str">
        <f>_xlfn.XLOOKUP(A908,'Medical Exam Transform'!$A$2:$A$2336,'Medical Exam Transform'!$F$2:$F$2336)</f>
        <v>Yes</v>
      </c>
      <c r="H908" s="14">
        <f>_xlfn.XLOOKUP(A908,'Medical Exam Transform'!$A$2:$A$2336,'Medical Exam Transform'!$G$2:$G$2336)</f>
        <v>1</v>
      </c>
      <c r="I908" s="14" t="str">
        <f>_xlfn.XLOOKUP(A908,'Medical Exam Transform'!$A$2:$A$2336,'Medical Exam Transform'!$H$2:$H$2336)</f>
        <v>No</v>
      </c>
      <c r="J908" s="14" t="str">
        <f>_xlfn.XLOOKUP(A908,'Medical Exam Transform'!$A$2:$A$2336,'Medical Exam Transform'!$I$2:$I$2336)</f>
        <v>Obesity</v>
      </c>
      <c r="K908" s="14" t="str">
        <f>_xlfn.XLOOKUP(A908,'Medical Exam Transform'!$A$2:$A$2336,'Medical Exam Transform'!$J$2:$J$2336)</f>
        <v>Normal</v>
      </c>
      <c r="L908" s="60">
        <f>_xlfn.XLOOKUP(A908,'Hospitalisation Transform'!$A$2:$A$2344,'Hospitalisation Transform'!$B$2:$B$2344)</f>
        <v>34315</v>
      </c>
      <c r="M908" s="82">
        <f>_xlfn.XLOOKUP(A908,'Hospitalisation Transform'!$A$2:$A$2344,'Hospitalisation Transform'!$D$2:$D$2344)</f>
        <v>11994.89</v>
      </c>
      <c r="N908" s="14" t="str">
        <f>_xlfn.XLOOKUP(A908,'Hospitalisation Transform'!$A$2:$A$2344,'Hospitalisation Transform'!$E$2:$E$2344)</f>
        <v>tier - 3</v>
      </c>
      <c r="O908" s="14" t="str">
        <f>_xlfn.XLOOKUP(A908,'Hospitalisation Transform'!$A$2:$A$2344,'Hospitalisation Transform'!$F$2:$F$2344)</f>
        <v>tier - 2</v>
      </c>
      <c r="P908" s="14" t="str">
        <f>_xlfn.XLOOKUP(A908,'Hospitalisation Transform'!$A$2:$A$2344,'Hospitalisation Transform'!$G$2:$G$2344)</f>
        <v>R1012</v>
      </c>
      <c r="Q908" s="14">
        <f>_xlfn.XLOOKUP(A908,'Hospitalisation Transform'!$A$2:$A$2344,'Hospitalisation Transform'!$H$2:$H$2344)</f>
        <v>30</v>
      </c>
    </row>
    <row r="909" spans="1:17" ht="15.5" x14ac:dyDescent="0.35">
      <c r="A909" s="59" t="s">
        <v>1464</v>
      </c>
      <c r="B909" s="39" t="str">
        <f>_xlfn.XLOOKUP(A909,'Customer Names Transform'!$A$2:$A$2336,'Customer Names Transform'!$D$2:$D$2336)</f>
        <v>Leah L.</v>
      </c>
      <c r="C909" s="28">
        <f>_xlfn.XLOOKUP(A909,'Medical Exam Transform'!$A$2:$A$2336,'Medical Exam Transform'!$B$2:$B$2336)</f>
        <v>36.799999999999997</v>
      </c>
      <c r="D909" s="14">
        <f>_xlfn.XLOOKUP(A909,'Medical Exam Transform'!$A$2:$A$2336,'Medical Exam Transform'!$C$2:$C$2336)</f>
        <v>5.73</v>
      </c>
      <c r="E909" s="14" t="str">
        <f>_xlfn.XLOOKUP(A909,'Medical Exam Transform'!$A$2:$A$2336,'Medical Exam Transform'!$D$2:$D$2336)</f>
        <v>Yes</v>
      </c>
      <c r="F909" s="14" t="str">
        <f>_xlfn.XLOOKUP(A909,'Medical Exam Transform'!$A$2:$A$2336,'Medical Exam Transform'!$E$2:$E$2336)</f>
        <v>No</v>
      </c>
      <c r="G909" s="14" t="str">
        <f>_xlfn.XLOOKUP(A909,'Medical Exam Transform'!$A$2:$A$2336,'Medical Exam Transform'!$F$2:$F$2336)</f>
        <v>Yes</v>
      </c>
      <c r="H909" s="14">
        <f>_xlfn.XLOOKUP(A909,'Medical Exam Transform'!$A$2:$A$2336,'Medical Exam Transform'!$G$2:$G$2336)</f>
        <v>1</v>
      </c>
      <c r="I909" s="14" t="str">
        <f>_xlfn.XLOOKUP(A909,'Medical Exam Transform'!$A$2:$A$2336,'Medical Exam Transform'!$H$2:$H$2336)</f>
        <v>No</v>
      </c>
      <c r="J909" s="14" t="str">
        <f>_xlfn.XLOOKUP(A909,'Medical Exam Transform'!$A$2:$A$2336,'Medical Exam Transform'!$I$2:$I$2336)</f>
        <v>Obesity</v>
      </c>
      <c r="K909" s="14" t="str">
        <f>_xlfn.XLOOKUP(A909,'Medical Exam Transform'!$A$2:$A$2336,'Medical Exam Transform'!$J$2:$J$2336)</f>
        <v>Normal</v>
      </c>
      <c r="L909" s="60">
        <f>_xlfn.XLOOKUP(A909,'Hospitalisation Transform'!$A$2:$A$2344,'Hospitalisation Transform'!$B$2:$B$2344)</f>
        <v>30501</v>
      </c>
      <c r="M909" s="82">
        <f>_xlfn.XLOOKUP(A909,'Hospitalisation Transform'!$A$2:$A$2344,'Hospitalisation Transform'!$D$2:$D$2344)</f>
        <v>11987.68</v>
      </c>
      <c r="N909" s="14" t="str">
        <f>_xlfn.XLOOKUP(A909,'Hospitalisation Transform'!$A$2:$A$2344,'Hospitalisation Transform'!$E$2:$E$2344)</f>
        <v>tier - 3</v>
      </c>
      <c r="O909" s="14" t="str">
        <f>_xlfn.XLOOKUP(A909,'Hospitalisation Transform'!$A$2:$A$2344,'Hospitalisation Transform'!$F$2:$F$2344)</f>
        <v>tier - 2</v>
      </c>
      <c r="P909" s="14" t="str">
        <f>_xlfn.XLOOKUP(A909,'Hospitalisation Transform'!$A$2:$A$2344,'Hospitalisation Transform'!$G$2:$G$2344)</f>
        <v>R1026</v>
      </c>
      <c r="Q909" s="14">
        <f>_xlfn.XLOOKUP(A909,'Hospitalisation Transform'!$A$2:$A$2344,'Hospitalisation Transform'!$H$2:$H$2344)</f>
        <v>40</v>
      </c>
    </row>
    <row r="910" spans="1:17" ht="15.5" x14ac:dyDescent="0.35">
      <c r="A910" s="59" t="s">
        <v>1463</v>
      </c>
      <c r="B910" s="39" t="str">
        <f>_xlfn.XLOOKUP(A910,'Customer Names Transform'!$A$2:$A$2336,'Customer Names Transform'!$D$2:$D$2336)</f>
        <v>Wayne L.</v>
      </c>
      <c r="C910" s="28">
        <f>_xlfn.XLOOKUP(A910,'Medical Exam Transform'!$A$2:$A$2336,'Medical Exam Transform'!$B$2:$B$2336)</f>
        <v>33.880000000000003</v>
      </c>
      <c r="D910" s="14">
        <f>_xlfn.XLOOKUP(A910,'Medical Exam Transform'!$A$2:$A$2336,'Medical Exam Transform'!$C$2:$C$2336)</f>
        <v>10.78</v>
      </c>
      <c r="E910" s="14" t="str">
        <f>_xlfn.XLOOKUP(A910,'Medical Exam Transform'!$A$2:$A$2336,'Medical Exam Transform'!$D$2:$D$2336)</f>
        <v>Yes</v>
      </c>
      <c r="F910" s="14" t="str">
        <f>_xlfn.XLOOKUP(A910,'Medical Exam Transform'!$A$2:$A$2336,'Medical Exam Transform'!$E$2:$E$2336)</f>
        <v>No</v>
      </c>
      <c r="G910" s="14" t="str">
        <f>_xlfn.XLOOKUP(A910,'Medical Exam Transform'!$A$2:$A$2336,'Medical Exam Transform'!$F$2:$F$2336)</f>
        <v>No</v>
      </c>
      <c r="H910" s="14">
        <f>_xlfn.XLOOKUP(A910,'Medical Exam Transform'!$A$2:$A$2336,'Medical Exam Transform'!$G$2:$G$2336)</f>
        <v>0</v>
      </c>
      <c r="I910" s="14" t="str">
        <f>_xlfn.XLOOKUP(A910,'Medical Exam Transform'!$A$2:$A$2336,'Medical Exam Transform'!$H$2:$H$2336)</f>
        <v>No</v>
      </c>
      <c r="J910" s="14" t="str">
        <f>_xlfn.XLOOKUP(A910,'Medical Exam Transform'!$A$2:$A$2336,'Medical Exam Transform'!$I$2:$I$2336)</f>
        <v>Obesity</v>
      </c>
      <c r="K910" s="14" t="str">
        <f>_xlfn.XLOOKUP(A910,'Medical Exam Transform'!$A$2:$A$2336,'Medical Exam Transform'!$J$2:$J$2336)</f>
        <v>Diabetes</v>
      </c>
      <c r="L910" s="60">
        <f>_xlfn.XLOOKUP(A910,'Hospitalisation Transform'!$A$2:$A$2344,'Hospitalisation Transform'!$B$2:$B$2344)</f>
        <v>24828</v>
      </c>
      <c r="M910" s="82">
        <f>_xlfn.XLOOKUP(A910,'Hospitalisation Transform'!$A$2:$A$2344,'Hospitalisation Transform'!$D$2:$D$2344)</f>
        <v>11987.17</v>
      </c>
      <c r="N910" s="14" t="str">
        <f>_xlfn.XLOOKUP(A910,'Hospitalisation Transform'!$A$2:$A$2344,'Hospitalisation Transform'!$E$2:$E$2344)</f>
        <v>tier - 3</v>
      </c>
      <c r="O910" s="14" t="str">
        <f>_xlfn.XLOOKUP(A910,'Hospitalisation Transform'!$A$2:$A$2344,'Hospitalisation Transform'!$F$2:$F$2344)</f>
        <v>tier - 3</v>
      </c>
      <c r="P910" s="14" t="str">
        <f>_xlfn.XLOOKUP(A910,'Hospitalisation Transform'!$A$2:$A$2344,'Hospitalisation Transform'!$G$2:$G$2344)</f>
        <v>R1013</v>
      </c>
      <c r="Q910" s="14">
        <f>_xlfn.XLOOKUP(A910,'Hospitalisation Transform'!$A$2:$A$2344,'Hospitalisation Transform'!$H$2:$H$2344)</f>
        <v>55</v>
      </c>
    </row>
    <row r="911" spans="1:17" ht="15.5" x14ac:dyDescent="0.35">
      <c r="A911" s="59" t="s">
        <v>1462</v>
      </c>
      <c r="B911" s="39" t="str">
        <f>_xlfn.XLOOKUP(A911,'Customer Names Transform'!$A$2:$A$2336,'Customer Names Transform'!$D$2:$D$2336)</f>
        <v>Jason M.</v>
      </c>
      <c r="C911" s="28">
        <f>_xlfn.XLOOKUP(A911,'Medical Exam Transform'!$A$2:$A$2336,'Medical Exam Transform'!$B$2:$B$2336)</f>
        <v>32.01</v>
      </c>
      <c r="D911" s="14">
        <f>_xlfn.XLOOKUP(A911,'Medical Exam Transform'!$A$2:$A$2336,'Medical Exam Transform'!$C$2:$C$2336)</f>
        <v>5.08</v>
      </c>
      <c r="E911" s="14" t="str">
        <f>_xlfn.XLOOKUP(A911,'Medical Exam Transform'!$A$2:$A$2336,'Medical Exam Transform'!$D$2:$D$2336)</f>
        <v>Yes</v>
      </c>
      <c r="F911" s="14" t="str">
        <f>_xlfn.XLOOKUP(A911,'Medical Exam Transform'!$A$2:$A$2336,'Medical Exam Transform'!$E$2:$E$2336)</f>
        <v>No</v>
      </c>
      <c r="G911" s="14" t="str">
        <f>_xlfn.XLOOKUP(A911,'Medical Exam Transform'!$A$2:$A$2336,'Medical Exam Transform'!$F$2:$F$2336)</f>
        <v>No</v>
      </c>
      <c r="H911" s="14">
        <f>_xlfn.XLOOKUP(A911,'Medical Exam Transform'!$A$2:$A$2336,'Medical Exam Transform'!$G$2:$G$2336)</f>
        <v>1</v>
      </c>
      <c r="I911" s="14" t="str">
        <f>_xlfn.XLOOKUP(A911,'Medical Exam Transform'!$A$2:$A$2336,'Medical Exam Transform'!$H$2:$H$2336)</f>
        <v>No</v>
      </c>
      <c r="J911" s="14" t="str">
        <f>_xlfn.XLOOKUP(A911,'Medical Exam Transform'!$A$2:$A$2336,'Medical Exam Transform'!$I$2:$I$2336)</f>
        <v>Obesity</v>
      </c>
      <c r="K911" s="14" t="str">
        <f>_xlfn.XLOOKUP(A911,'Medical Exam Transform'!$A$2:$A$2336,'Medical Exam Transform'!$J$2:$J$2336)</f>
        <v>Normal</v>
      </c>
      <c r="L911" s="60">
        <f>_xlfn.XLOOKUP(A911,'Hospitalisation Transform'!$A$2:$A$2344,'Hospitalisation Transform'!$B$2:$B$2344)</f>
        <v>23649</v>
      </c>
      <c r="M911" s="82">
        <f>_xlfn.XLOOKUP(A911,'Hospitalisation Transform'!$A$2:$A$2344,'Hospitalisation Transform'!$D$2:$D$2344)</f>
        <v>11946.63</v>
      </c>
      <c r="N911" s="14" t="str">
        <f>_xlfn.XLOOKUP(A911,'Hospitalisation Transform'!$A$2:$A$2344,'Hospitalisation Transform'!$E$2:$E$2344)</f>
        <v>tier - 3</v>
      </c>
      <c r="O911" s="14" t="str">
        <f>_xlfn.XLOOKUP(A911,'Hospitalisation Transform'!$A$2:$A$2344,'Hospitalisation Transform'!$F$2:$F$2344)</f>
        <v>tier - 2</v>
      </c>
      <c r="P911" s="14" t="str">
        <f>_xlfn.XLOOKUP(A911,'Hospitalisation Transform'!$A$2:$A$2344,'Hospitalisation Transform'!$G$2:$G$2344)</f>
        <v>R1013</v>
      </c>
      <c r="Q911" s="14">
        <f>_xlfn.XLOOKUP(A911,'Hospitalisation Transform'!$A$2:$A$2344,'Hospitalisation Transform'!$H$2:$H$2344)</f>
        <v>59</v>
      </c>
    </row>
    <row r="912" spans="1:17" ht="15.5" x14ac:dyDescent="0.35">
      <c r="A912" s="59" t="s">
        <v>1461</v>
      </c>
      <c r="B912" s="39" t="str">
        <f>_xlfn.XLOOKUP(A912,'Customer Names Transform'!$A$2:$A$2336,'Customer Names Transform'!$D$2:$D$2336)</f>
        <v>Floris</v>
      </c>
      <c r="C912" s="28">
        <f>_xlfn.XLOOKUP(A912,'Medical Exam Transform'!$A$2:$A$2336,'Medical Exam Transform'!$B$2:$B$2336)</f>
        <v>33.630000000000003</v>
      </c>
      <c r="D912" s="14">
        <f>_xlfn.XLOOKUP(A912,'Medical Exam Transform'!$A$2:$A$2336,'Medical Exam Transform'!$C$2:$C$2336)</f>
        <v>11.39</v>
      </c>
      <c r="E912" s="14" t="str">
        <f>_xlfn.XLOOKUP(A912,'Medical Exam Transform'!$A$2:$A$2336,'Medical Exam Transform'!$D$2:$D$2336)</f>
        <v>No</v>
      </c>
      <c r="F912" s="14" t="str">
        <f>_xlfn.XLOOKUP(A912,'Medical Exam Transform'!$A$2:$A$2336,'Medical Exam Transform'!$E$2:$E$2336)</f>
        <v>No</v>
      </c>
      <c r="G912" s="14" t="str">
        <f>_xlfn.XLOOKUP(A912,'Medical Exam Transform'!$A$2:$A$2336,'Medical Exam Transform'!$F$2:$F$2336)</f>
        <v>No</v>
      </c>
      <c r="H912" s="14">
        <f>_xlfn.XLOOKUP(A912,'Medical Exam Transform'!$A$2:$A$2336,'Medical Exam Transform'!$G$2:$G$2336)</f>
        <v>0</v>
      </c>
      <c r="I912" s="14" t="str">
        <f>_xlfn.XLOOKUP(A912,'Medical Exam Transform'!$A$2:$A$2336,'Medical Exam Transform'!$H$2:$H$2336)</f>
        <v>No</v>
      </c>
      <c r="J912" s="14" t="str">
        <f>_xlfn.XLOOKUP(A912,'Medical Exam Transform'!$A$2:$A$2336,'Medical Exam Transform'!$I$2:$I$2336)</f>
        <v>Obesity</v>
      </c>
      <c r="K912" s="14" t="str">
        <f>_xlfn.XLOOKUP(A912,'Medical Exam Transform'!$A$2:$A$2336,'Medical Exam Transform'!$J$2:$J$2336)</f>
        <v>Normal</v>
      </c>
      <c r="L912" s="60">
        <f>_xlfn.XLOOKUP(A912,'Hospitalisation Transform'!$A$2:$A$2344,'Hospitalisation Transform'!$B$2:$B$2344)</f>
        <v>24047</v>
      </c>
      <c r="M912" s="82">
        <f>_xlfn.XLOOKUP(A912,'Hospitalisation Transform'!$A$2:$A$2344,'Hospitalisation Transform'!$D$2:$D$2344)</f>
        <v>11945.13</v>
      </c>
      <c r="N912" s="14" t="str">
        <f>_xlfn.XLOOKUP(A912,'Hospitalisation Transform'!$A$2:$A$2344,'Hospitalisation Transform'!$E$2:$E$2344)</f>
        <v>tier - 3</v>
      </c>
      <c r="O912" s="14" t="str">
        <f>_xlfn.XLOOKUP(A912,'Hospitalisation Transform'!$A$2:$A$2344,'Hospitalisation Transform'!$F$2:$F$2344)</f>
        <v>tier - 2</v>
      </c>
      <c r="P912" s="14" t="str">
        <f>_xlfn.XLOOKUP(A912,'Hospitalisation Transform'!$A$2:$A$2344,'Hospitalisation Transform'!$G$2:$G$2344)</f>
        <v>R1012</v>
      </c>
      <c r="Q912" s="14">
        <f>_xlfn.XLOOKUP(A912,'Hospitalisation Transform'!$A$2:$A$2344,'Hospitalisation Transform'!$H$2:$H$2344)</f>
        <v>58</v>
      </c>
    </row>
    <row r="913" spans="1:17" ht="15.5" x14ac:dyDescent="0.35">
      <c r="A913" s="59" t="s">
        <v>1460</v>
      </c>
      <c r="B913" s="39" t="str">
        <f>_xlfn.XLOOKUP(A913,'Customer Names Transform'!$A$2:$A$2336,'Customer Names Transform'!$D$2:$D$2336)</f>
        <v>Marc</v>
      </c>
      <c r="C913" s="28">
        <f>_xlfn.XLOOKUP(A913,'Medical Exam Transform'!$A$2:$A$2336,'Medical Exam Transform'!$B$2:$B$2336)</f>
        <v>34.865000000000002</v>
      </c>
      <c r="D913" s="14">
        <f>_xlfn.XLOOKUP(A913,'Medical Exam Transform'!$A$2:$A$2336,'Medical Exam Transform'!$C$2:$C$2336)</f>
        <v>5.35</v>
      </c>
      <c r="E913" s="14" t="str">
        <f>_xlfn.XLOOKUP(A913,'Medical Exam Transform'!$A$2:$A$2336,'Medical Exam Transform'!$D$2:$D$2336)</f>
        <v>Yes</v>
      </c>
      <c r="F913" s="14" t="str">
        <f>_xlfn.XLOOKUP(A913,'Medical Exam Transform'!$A$2:$A$2336,'Medical Exam Transform'!$E$2:$E$2336)</f>
        <v>No</v>
      </c>
      <c r="G913" s="14" t="str">
        <f>_xlfn.XLOOKUP(A913,'Medical Exam Transform'!$A$2:$A$2336,'Medical Exam Transform'!$F$2:$F$2336)</f>
        <v>No</v>
      </c>
      <c r="H913" s="14">
        <f>_xlfn.XLOOKUP(A913,'Medical Exam Transform'!$A$2:$A$2336,'Medical Exam Transform'!$G$2:$G$2336)</f>
        <v>1</v>
      </c>
      <c r="I913" s="14" t="str">
        <f>_xlfn.XLOOKUP(A913,'Medical Exam Transform'!$A$2:$A$2336,'Medical Exam Transform'!$H$2:$H$2336)</f>
        <v>No</v>
      </c>
      <c r="J913" s="14" t="str">
        <f>_xlfn.XLOOKUP(A913,'Medical Exam Transform'!$A$2:$A$2336,'Medical Exam Transform'!$I$2:$I$2336)</f>
        <v>Obesity</v>
      </c>
      <c r="K913" s="14" t="str">
        <f>_xlfn.XLOOKUP(A913,'Medical Exam Transform'!$A$2:$A$2336,'Medical Exam Transform'!$J$2:$J$2336)</f>
        <v>Prediabetes</v>
      </c>
      <c r="L913" s="60">
        <f>_xlfn.XLOOKUP(A913,'Hospitalisation Transform'!$A$2:$A$2344,'Hospitalisation Transform'!$B$2:$B$2344)</f>
        <v>23736</v>
      </c>
      <c r="M913" s="82">
        <f>_xlfn.XLOOKUP(A913,'Hospitalisation Transform'!$A$2:$A$2344,'Hospitalisation Transform'!$D$2:$D$2344)</f>
        <v>11944.59</v>
      </c>
      <c r="N913" s="14" t="str">
        <f>_xlfn.XLOOKUP(A913,'Hospitalisation Transform'!$A$2:$A$2344,'Hospitalisation Transform'!$E$2:$E$2344)</f>
        <v>tier - 3</v>
      </c>
      <c r="O913" s="14" t="str">
        <f>_xlfn.XLOOKUP(A913,'Hospitalisation Transform'!$A$2:$A$2344,'Hospitalisation Transform'!$F$2:$F$2344)</f>
        <v>tier - 2</v>
      </c>
      <c r="P913" s="14" t="str">
        <f>_xlfn.XLOOKUP(A913,'Hospitalisation Transform'!$A$2:$A$2344,'Hospitalisation Transform'!$G$2:$G$2344)</f>
        <v>R1016</v>
      </c>
      <c r="Q913" s="14">
        <f>_xlfn.XLOOKUP(A913,'Hospitalisation Transform'!$A$2:$A$2344,'Hospitalisation Transform'!$H$2:$H$2344)</f>
        <v>58</v>
      </c>
    </row>
    <row r="914" spans="1:17" ht="15.5" x14ac:dyDescent="0.35">
      <c r="A914" s="59" t="s">
        <v>1459</v>
      </c>
      <c r="B914" s="39" t="str">
        <f>_xlfn.XLOOKUP(A914,'Customer Names Transform'!$A$2:$A$2336,'Customer Names Transform'!$D$2:$D$2336)</f>
        <v>Christopher</v>
      </c>
      <c r="C914" s="28">
        <f>_xlfn.XLOOKUP(A914,'Medical Exam Transform'!$A$2:$A$2336,'Medical Exam Transform'!$B$2:$B$2336)</f>
        <v>43.11</v>
      </c>
      <c r="D914" s="14">
        <f>_xlfn.XLOOKUP(A914,'Medical Exam Transform'!$A$2:$A$2336,'Medical Exam Transform'!$C$2:$C$2336)</f>
        <v>5.6</v>
      </c>
      <c r="E914" s="14" t="str">
        <f>_xlfn.XLOOKUP(A914,'Medical Exam Transform'!$A$2:$A$2336,'Medical Exam Transform'!$D$2:$D$2336)</f>
        <v>No</v>
      </c>
      <c r="F914" s="14" t="str">
        <f>_xlfn.XLOOKUP(A914,'Medical Exam Transform'!$A$2:$A$2336,'Medical Exam Transform'!$E$2:$E$2336)</f>
        <v>No</v>
      </c>
      <c r="G914" s="14" t="str">
        <f>_xlfn.XLOOKUP(A914,'Medical Exam Transform'!$A$2:$A$2336,'Medical Exam Transform'!$F$2:$F$2336)</f>
        <v>No</v>
      </c>
      <c r="H914" s="14">
        <f>_xlfn.XLOOKUP(A914,'Medical Exam Transform'!$A$2:$A$2336,'Medical Exam Transform'!$G$2:$G$2336)</f>
        <v>0</v>
      </c>
      <c r="I914" s="14" t="str">
        <f>_xlfn.XLOOKUP(A914,'Medical Exam Transform'!$A$2:$A$2336,'Medical Exam Transform'!$H$2:$H$2336)</f>
        <v>No</v>
      </c>
      <c r="J914" s="14" t="str">
        <f>_xlfn.XLOOKUP(A914,'Medical Exam Transform'!$A$2:$A$2336,'Medical Exam Transform'!$I$2:$I$2336)</f>
        <v>Obesity</v>
      </c>
      <c r="K914" s="14" t="str">
        <f>_xlfn.XLOOKUP(A914,'Medical Exam Transform'!$A$2:$A$2336,'Medical Exam Transform'!$J$2:$J$2336)</f>
        <v>Normal</v>
      </c>
      <c r="L914" s="60">
        <f>_xlfn.XLOOKUP(A914,'Hospitalisation Transform'!$A$2:$A$2344,'Hospitalisation Transform'!$B$2:$B$2344)</f>
        <v>33530</v>
      </c>
      <c r="M914" s="82">
        <f>_xlfn.XLOOKUP(A914,'Hospitalisation Transform'!$A$2:$A$2344,'Hospitalisation Transform'!$D$2:$D$2344)</f>
        <v>11941.83</v>
      </c>
      <c r="N914" s="14" t="str">
        <f>_xlfn.XLOOKUP(A914,'Hospitalisation Transform'!$A$2:$A$2344,'Hospitalisation Transform'!$E$2:$E$2344)</f>
        <v>tier - 3</v>
      </c>
      <c r="O914" s="14" t="str">
        <f>_xlfn.XLOOKUP(A914,'Hospitalisation Transform'!$A$2:$A$2344,'Hospitalisation Transform'!$F$2:$F$2344)</f>
        <v>tier - 1</v>
      </c>
      <c r="P914" s="14" t="str">
        <f>_xlfn.XLOOKUP(A914,'Hospitalisation Transform'!$A$2:$A$2344,'Hospitalisation Transform'!$G$2:$G$2344)</f>
        <v>R1023</v>
      </c>
      <c r="Q914" s="14">
        <f>_xlfn.XLOOKUP(A914,'Hospitalisation Transform'!$A$2:$A$2344,'Hospitalisation Transform'!$H$2:$H$2344)</f>
        <v>32</v>
      </c>
    </row>
    <row r="915" spans="1:17" ht="15.5" x14ac:dyDescent="0.35">
      <c r="A915" s="59" t="s">
        <v>1458</v>
      </c>
      <c r="B915" s="39" t="str">
        <f>_xlfn.XLOOKUP(A915,'Customer Names Transform'!$A$2:$A$2336,'Customer Names Transform'!$D$2:$D$2336)</f>
        <v>Kevin</v>
      </c>
      <c r="C915" s="28">
        <f>_xlfn.XLOOKUP(A915,'Medical Exam Transform'!$A$2:$A$2336,'Medical Exam Transform'!$B$2:$B$2336)</f>
        <v>30.305</v>
      </c>
      <c r="D915" s="14">
        <f>_xlfn.XLOOKUP(A915,'Medical Exam Transform'!$A$2:$A$2336,'Medical Exam Transform'!$C$2:$C$2336)</f>
        <v>4.2699999999999996</v>
      </c>
      <c r="E915" s="14" t="str">
        <f>_xlfn.XLOOKUP(A915,'Medical Exam Transform'!$A$2:$A$2336,'Medical Exam Transform'!$D$2:$D$2336)</f>
        <v>Yes</v>
      </c>
      <c r="F915" s="14" t="str">
        <f>_xlfn.XLOOKUP(A915,'Medical Exam Transform'!$A$2:$A$2336,'Medical Exam Transform'!$E$2:$E$2336)</f>
        <v>No</v>
      </c>
      <c r="G915" s="14" t="str">
        <f>_xlfn.XLOOKUP(A915,'Medical Exam Transform'!$A$2:$A$2336,'Medical Exam Transform'!$F$2:$F$2336)</f>
        <v>No</v>
      </c>
      <c r="H915" s="14">
        <f>_xlfn.XLOOKUP(A915,'Medical Exam Transform'!$A$2:$A$2336,'Medical Exam Transform'!$G$2:$G$2336)</f>
        <v>1</v>
      </c>
      <c r="I915" s="14" t="str">
        <f>_xlfn.XLOOKUP(A915,'Medical Exam Transform'!$A$2:$A$2336,'Medical Exam Transform'!$H$2:$H$2336)</f>
        <v>No</v>
      </c>
      <c r="J915" s="14" t="str">
        <f>_xlfn.XLOOKUP(A915,'Medical Exam Transform'!$A$2:$A$2336,'Medical Exam Transform'!$I$2:$I$2336)</f>
        <v>Obesity</v>
      </c>
      <c r="K915" s="14" t="str">
        <f>_xlfn.XLOOKUP(A915,'Medical Exam Transform'!$A$2:$A$2336,'Medical Exam Transform'!$J$2:$J$2336)</f>
        <v>Normal</v>
      </c>
      <c r="L915" s="60">
        <f>_xlfn.XLOOKUP(A915,'Hospitalisation Transform'!$A$2:$A$2344,'Hospitalisation Transform'!$B$2:$B$2344)</f>
        <v>23591</v>
      </c>
      <c r="M915" s="82">
        <f>_xlfn.XLOOKUP(A915,'Hospitalisation Transform'!$A$2:$A$2344,'Hospitalisation Transform'!$D$2:$D$2344)</f>
        <v>11938.26</v>
      </c>
      <c r="N915" s="14" t="str">
        <f>_xlfn.XLOOKUP(A915,'Hospitalisation Transform'!$A$2:$A$2344,'Hospitalisation Transform'!$E$2:$E$2344)</f>
        <v>tier - 3</v>
      </c>
      <c r="O915" s="14" t="str">
        <f>_xlfn.XLOOKUP(A915,'Hospitalisation Transform'!$A$2:$A$2344,'Hospitalisation Transform'!$F$2:$F$2344)</f>
        <v>tier - 3</v>
      </c>
      <c r="P915" s="14" t="str">
        <f>_xlfn.XLOOKUP(A915,'Hospitalisation Transform'!$A$2:$A$2344,'Hospitalisation Transform'!$G$2:$G$2344)</f>
        <v>R1019</v>
      </c>
      <c r="Q915" s="14">
        <f>_xlfn.XLOOKUP(A915,'Hospitalisation Transform'!$A$2:$A$2344,'Hospitalisation Transform'!$H$2:$H$2344)</f>
        <v>59</v>
      </c>
    </row>
    <row r="916" spans="1:17" ht="15.5" x14ac:dyDescent="0.35">
      <c r="A916" s="59" t="s">
        <v>1457</v>
      </c>
      <c r="B916" s="39" t="str">
        <f>_xlfn.XLOOKUP(A916,'Customer Names Transform'!$A$2:$A$2336,'Customer Names Transform'!$D$2:$D$2336)</f>
        <v>Aharon N</v>
      </c>
      <c r="C916" s="28">
        <f>_xlfn.XLOOKUP(A916,'Medical Exam Transform'!$A$2:$A$2336,'Medical Exam Transform'!$B$2:$B$2336)</f>
        <v>25.175000000000001</v>
      </c>
      <c r="D916" s="14">
        <f>_xlfn.XLOOKUP(A916,'Medical Exam Transform'!$A$2:$A$2336,'Medical Exam Transform'!$C$2:$C$2336)</f>
        <v>5.57</v>
      </c>
      <c r="E916" s="14" t="str">
        <f>_xlfn.XLOOKUP(A916,'Medical Exam Transform'!$A$2:$A$2336,'Medical Exam Transform'!$D$2:$D$2336)</f>
        <v>Yes</v>
      </c>
      <c r="F916" s="14" t="str">
        <f>_xlfn.XLOOKUP(A916,'Medical Exam Transform'!$A$2:$A$2336,'Medical Exam Transform'!$E$2:$E$2336)</f>
        <v>No</v>
      </c>
      <c r="G916" s="14" t="str">
        <f>_xlfn.XLOOKUP(A916,'Medical Exam Transform'!$A$2:$A$2336,'Medical Exam Transform'!$F$2:$F$2336)</f>
        <v>No</v>
      </c>
      <c r="H916" s="14">
        <f>_xlfn.XLOOKUP(A916,'Medical Exam Transform'!$A$2:$A$2336,'Medical Exam Transform'!$G$2:$G$2336)</f>
        <v>1</v>
      </c>
      <c r="I916" s="14" t="str">
        <f>_xlfn.XLOOKUP(A916,'Medical Exam Transform'!$A$2:$A$2336,'Medical Exam Transform'!$H$2:$H$2336)</f>
        <v>No</v>
      </c>
      <c r="J916" s="14" t="str">
        <f>_xlfn.XLOOKUP(A916,'Medical Exam Transform'!$A$2:$A$2336,'Medical Exam Transform'!$I$2:$I$2336)</f>
        <v>Overweight</v>
      </c>
      <c r="K916" s="14" t="str">
        <f>_xlfn.XLOOKUP(A916,'Medical Exam Transform'!$A$2:$A$2336,'Medical Exam Transform'!$J$2:$J$2336)</f>
        <v>Normal</v>
      </c>
      <c r="L916" s="60">
        <f>_xlfn.XLOOKUP(A916,'Hospitalisation Transform'!$A$2:$A$2344,'Hospitalisation Transform'!$B$2:$B$2344)</f>
        <v>23731</v>
      </c>
      <c r="M916" s="82">
        <f>_xlfn.XLOOKUP(A916,'Hospitalisation Transform'!$A$2:$A$2344,'Hospitalisation Transform'!$D$2:$D$2344)</f>
        <v>11931.13</v>
      </c>
      <c r="N916" s="14" t="str">
        <f>_xlfn.XLOOKUP(A916,'Hospitalisation Transform'!$A$2:$A$2344,'Hospitalisation Transform'!$E$2:$E$2344)</f>
        <v>tier - 3</v>
      </c>
      <c r="O916" s="14" t="str">
        <f>_xlfn.XLOOKUP(A916,'Hospitalisation Transform'!$A$2:$A$2344,'Hospitalisation Transform'!$F$2:$F$2344)</f>
        <v>tier - 1</v>
      </c>
      <c r="P916" s="14" t="str">
        <f>_xlfn.XLOOKUP(A916,'Hospitalisation Transform'!$A$2:$A$2344,'Hospitalisation Transform'!$G$2:$G$2344)</f>
        <v>R1019</v>
      </c>
      <c r="Q916" s="14">
        <f>_xlfn.XLOOKUP(A916,'Hospitalisation Transform'!$A$2:$A$2344,'Hospitalisation Transform'!$H$2:$H$2344)</f>
        <v>59</v>
      </c>
    </row>
    <row r="917" spans="1:17" ht="15.5" x14ac:dyDescent="0.35">
      <c r="A917" s="59" t="s">
        <v>1456</v>
      </c>
      <c r="B917" s="39" t="str">
        <f>_xlfn.XLOOKUP(A917,'Customer Names Transform'!$A$2:$A$2336,'Customer Names Transform'!$D$2:$D$2336)</f>
        <v>Lawrence D.</v>
      </c>
      <c r="C917" s="28">
        <f>_xlfn.XLOOKUP(A917,'Medical Exam Transform'!$A$2:$A$2336,'Medical Exam Transform'!$B$2:$B$2336)</f>
        <v>26.8</v>
      </c>
      <c r="D917" s="14">
        <f>_xlfn.XLOOKUP(A917,'Medical Exam Transform'!$A$2:$A$2336,'Medical Exam Transform'!$C$2:$C$2336)</f>
        <v>5.68</v>
      </c>
      <c r="E917" s="14" t="str">
        <f>_xlfn.XLOOKUP(A917,'Medical Exam Transform'!$A$2:$A$2336,'Medical Exam Transform'!$D$2:$D$2336)</f>
        <v>Yes</v>
      </c>
      <c r="F917" s="14" t="str">
        <f>_xlfn.XLOOKUP(A917,'Medical Exam Transform'!$A$2:$A$2336,'Medical Exam Transform'!$E$2:$E$2336)</f>
        <v>No</v>
      </c>
      <c r="G917" s="14" t="str">
        <f>_xlfn.XLOOKUP(A917,'Medical Exam Transform'!$A$2:$A$2336,'Medical Exam Transform'!$F$2:$F$2336)</f>
        <v>No</v>
      </c>
      <c r="H917" s="14">
        <f>_xlfn.XLOOKUP(A917,'Medical Exam Transform'!$A$2:$A$2336,'Medical Exam Transform'!$G$2:$G$2336)</f>
        <v>1</v>
      </c>
      <c r="I917" s="14" t="str">
        <f>_xlfn.XLOOKUP(A917,'Medical Exam Transform'!$A$2:$A$2336,'Medical Exam Transform'!$H$2:$H$2336)</f>
        <v>No</v>
      </c>
      <c r="J917" s="14" t="str">
        <f>_xlfn.XLOOKUP(A917,'Medical Exam Transform'!$A$2:$A$2336,'Medical Exam Transform'!$I$2:$I$2336)</f>
        <v>Overweight</v>
      </c>
      <c r="K917" s="14" t="str">
        <f>_xlfn.XLOOKUP(A917,'Medical Exam Transform'!$A$2:$A$2336,'Medical Exam Transform'!$J$2:$J$2336)</f>
        <v>Normal</v>
      </c>
      <c r="L917" s="60">
        <f>_xlfn.XLOOKUP(A917,'Hospitalisation Transform'!$A$2:$A$2344,'Hospitalisation Transform'!$B$2:$B$2344)</f>
        <v>23700</v>
      </c>
      <c r="M917" s="82">
        <f>_xlfn.XLOOKUP(A917,'Hospitalisation Transform'!$A$2:$A$2344,'Hospitalisation Transform'!$D$2:$D$2344)</f>
        <v>11918.2</v>
      </c>
      <c r="N917" s="14" t="str">
        <f>_xlfn.XLOOKUP(A917,'Hospitalisation Transform'!$A$2:$A$2344,'Hospitalisation Transform'!$E$2:$E$2344)</f>
        <v>tier - 3</v>
      </c>
      <c r="O917" s="14" t="str">
        <f>_xlfn.XLOOKUP(A917,'Hospitalisation Transform'!$A$2:$A$2344,'Hospitalisation Transform'!$F$2:$F$2344)</f>
        <v>tier - 1</v>
      </c>
      <c r="P917" s="14" t="str">
        <f>_xlfn.XLOOKUP(A917,'Hospitalisation Transform'!$A$2:$A$2344,'Hospitalisation Transform'!$G$2:$G$2344)</f>
        <v>R1021</v>
      </c>
      <c r="Q917" s="14">
        <f>_xlfn.XLOOKUP(A917,'Hospitalisation Transform'!$A$2:$A$2344,'Hospitalisation Transform'!$H$2:$H$2344)</f>
        <v>59</v>
      </c>
    </row>
    <row r="918" spans="1:17" ht="15.5" x14ac:dyDescent="0.35">
      <c r="A918" s="59" t="s">
        <v>1455</v>
      </c>
      <c r="B918" s="39" t="str">
        <f>_xlfn.XLOOKUP(A918,'Customer Names Transform'!$A$2:$A$2336,'Customer Names Transform'!$D$2:$D$2336)</f>
        <v>Malcolm</v>
      </c>
      <c r="C918" s="28">
        <f>_xlfn.XLOOKUP(A918,'Medical Exam Transform'!$A$2:$A$2336,'Medical Exam Transform'!$B$2:$B$2336)</f>
        <v>21.78</v>
      </c>
      <c r="D918" s="14">
        <f>_xlfn.XLOOKUP(A918,'Medical Exam Transform'!$A$2:$A$2336,'Medical Exam Transform'!$C$2:$C$2336)</f>
        <v>5.3</v>
      </c>
      <c r="E918" s="14" t="str">
        <f>_xlfn.XLOOKUP(A918,'Medical Exam Transform'!$A$2:$A$2336,'Medical Exam Transform'!$D$2:$D$2336)</f>
        <v>No</v>
      </c>
      <c r="F918" s="14" t="str">
        <f>_xlfn.XLOOKUP(A918,'Medical Exam Transform'!$A$2:$A$2336,'Medical Exam Transform'!$E$2:$E$2336)</f>
        <v>yes</v>
      </c>
      <c r="G918" s="14" t="str">
        <f>_xlfn.XLOOKUP(A918,'Medical Exam Transform'!$A$2:$A$2336,'Medical Exam Transform'!$F$2:$F$2336)</f>
        <v>No</v>
      </c>
      <c r="H918" s="14">
        <f>_xlfn.XLOOKUP(A918,'Medical Exam Transform'!$A$2:$A$2336,'Medical Exam Transform'!$G$2:$G$2336)</f>
        <v>1</v>
      </c>
      <c r="I918" s="14" t="str">
        <f>_xlfn.XLOOKUP(A918,'Medical Exam Transform'!$A$2:$A$2336,'Medical Exam Transform'!$H$2:$H$2336)</f>
        <v>No</v>
      </c>
      <c r="J918" s="14" t="str">
        <f>_xlfn.XLOOKUP(A918,'Medical Exam Transform'!$A$2:$A$2336,'Medical Exam Transform'!$I$2:$I$2336)</f>
        <v>Normalweight</v>
      </c>
      <c r="K918" s="14" t="str">
        <f>_xlfn.XLOOKUP(A918,'Medical Exam Transform'!$A$2:$A$2336,'Medical Exam Transform'!$J$2:$J$2336)</f>
        <v>Normal</v>
      </c>
      <c r="L918" s="60">
        <f>_xlfn.XLOOKUP(A918,'Hospitalisation Transform'!$A$2:$A$2344,'Hospitalisation Transform'!$B$2:$B$2344)</f>
        <v>38140</v>
      </c>
      <c r="M918" s="82">
        <f>_xlfn.XLOOKUP(A918,'Hospitalisation Transform'!$A$2:$A$2344,'Hospitalisation Transform'!$D$2:$D$2344)</f>
        <v>11884.05</v>
      </c>
      <c r="N918" s="14" t="str">
        <f>_xlfn.XLOOKUP(A918,'Hospitalisation Transform'!$A$2:$A$2344,'Hospitalisation Transform'!$E$2:$E$2344)</f>
        <v>tier - 3</v>
      </c>
      <c r="O918" s="14" t="str">
        <f>_xlfn.XLOOKUP(A918,'Hospitalisation Transform'!$A$2:$A$2344,'Hospitalisation Transform'!$F$2:$F$2344)</f>
        <v>tier - 3</v>
      </c>
      <c r="P918" s="14" t="str">
        <f>_xlfn.XLOOKUP(A918,'Hospitalisation Transform'!$A$2:$A$2344,'Hospitalisation Transform'!$G$2:$G$2344)</f>
        <v>R1013</v>
      </c>
      <c r="Q918" s="14">
        <f>_xlfn.XLOOKUP(A918,'Hospitalisation Transform'!$A$2:$A$2344,'Hospitalisation Transform'!$H$2:$H$2344)</f>
        <v>19</v>
      </c>
    </row>
    <row r="919" spans="1:17" ht="15.5" x14ac:dyDescent="0.35">
      <c r="A919" s="59" t="s">
        <v>1454</v>
      </c>
      <c r="B919" s="39" t="str">
        <f>_xlfn.XLOOKUP(A919,'Customer Names Transform'!$A$2:$A$2336,'Customer Names Transform'!$D$2:$D$2336)</f>
        <v>Anna E.</v>
      </c>
      <c r="C919" s="28">
        <f>_xlfn.XLOOKUP(A919,'Medical Exam Transform'!$A$2:$A$2336,'Medical Exam Transform'!$B$2:$B$2336)</f>
        <v>30.14</v>
      </c>
      <c r="D919" s="14">
        <f>_xlfn.XLOOKUP(A919,'Medical Exam Transform'!$A$2:$A$2336,'Medical Exam Transform'!$C$2:$C$2336)</f>
        <v>9.4499999999999993</v>
      </c>
      <c r="E919" s="14" t="str">
        <f>_xlfn.XLOOKUP(A919,'Medical Exam Transform'!$A$2:$A$2336,'Medical Exam Transform'!$D$2:$D$2336)</f>
        <v>Yes</v>
      </c>
      <c r="F919" s="14" t="str">
        <f>_xlfn.XLOOKUP(A919,'Medical Exam Transform'!$A$2:$A$2336,'Medical Exam Transform'!$E$2:$E$2336)</f>
        <v>No</v>
      </c>
      <c r="G919" s="14" t="str">
        <f>_xlfn.XLOOKUP(A919,'Medical Exam Transform'!$A$2:$A$2336,'Medical Exam Transform'!$F$2:$F$2336)</f>
        <v>No</v>
      </c>
      <c r="H919" s="14">
        <f>_xlfn.XLOOKUP(A919,'Medical Exam Transform'!$A$2:$A$2336,'Medical Exam Transform'!$G$2:$G$2336)</f>
        <v>0</v>
      </c>
      <c r="I919" s="14" t="str">
        <f>_xlfn.XLOOKUP(A919,'Medical Exam Transform'!$A$2:$A$2336,'Medical Exam Transform'!$H$2:$H$2336)</f>
        <v>No</v>
      </c>
      <c r="J919" s="14" t="str">
        <f>_xlfn.XLOOKUP(A919,'Medical Exam Transform'!$A$2:$A$2336,'Medical Exam Transform'!$I$2:$I$2336)</f>
        <v>Obesity</v>
      </c>
      <c r="K919" s="14" t="str">
        <f>_xlfn.XLOOKUP(A919,'Medical Exam Transform'!$A$2:$A$2336,'Medical Exam Transform'!$J$2:$J$2336)</f>
        <v>Diabetes</v>
      </c>
      <c r="L919" s="60">
        <f>_xlfn.XLOOKUP(A919,'Hospitalisation Transform'!$A$2:$A$2344,'Hospitalisation Transform'!$B$2:$B$2344)</f>
        <v>24774</v>
      </c>
      <c r="M919" s="82">
        <f>_xlfn.XLOOKUP(A919,'Hospitalisation Transform'!$A$2:$A$2344,'Hospitalisation Transform'!$D$2:$D$2344)</f>
        <v>11881.97</v>
      </c>
      <c r="N919" s="14" t="str">
        <f>_xlfn.XLOOKUP(A919,'Hospitalisation Transform'!$A$2:$A$2344,'Hospitalisation Transform'!$E$2:$E$2344)</f>
        <v>tier - 3</v>
      </c>
      <c r="O919" s="14" t="str">
        <f>_xlfn.XLOOKUP(A919,'Hospitalisation Transform'!$A$2:$A$2344,'Hospitalisation Transform'!$F$2:$F$2344)</f>
        <v>tier - 1</v>
      </c>
      <c r="P919" s="14" t="str">
        <f>_xlfn.XLOOKUP(A919,'Hospitalisation Transform'!$A$2:$A$2344,'Hospitalisation Transform'!$G$2:$G$2344)</f>
        <v>R1013</v>
      </c>
      <c r="Q919" s="14">
        <f>_xlfn.XLOOKUP(A919,'Hospitalisation Transform'!$A$2:$A$2344,'Hospitalisation Transform'!$H$2:$H$2344)</f>
        <v>56</v>
      </c>
    </row>
    <row r="920" spans="1:17" ht="15.5" x14ac:dyDescent="0.35">
      <c r="A920" s="59" t="s">
        <v>1453</v>
      </c>
      <c r="B920" s="39" t="str">
        <f>_xlfn.XLOOKUP(A920,'Customer Names Transform'!$A$2:$A$2336,'Customer Names Transform'!$D$2:$D$2336)</f>
        <v>Jenny</v>
      </c>
      <c r="C920" s="28">
        <f>_xlfn.XLOOKUP(A920,'Medical Exam Transform'!$A$2:$A$2336,'Medical Exam Transform'!$B$2:$B$2336)</f>
        <v>29.7</v>
      </c>
      <c r="D920" s="14">
        <f>_xlfn.XLOOKUP(A920,'Medical Exam Transform'!$A$2:$A$2336,'Medical Exam Transform'!$C$2:$C$2336)</f>
        <v>6.79</v>
      </c>
      <c r="E920" s="14" t="str">
        <f>_xlfn.XLOOKUP(A920,'Medical Exam Transform'!$A$2:$A$2336,'Medical Exam Transform'!$D$2:$D$2336)</f>
        <v>Yes</v>
      </c>
      <c r="F920" s="14" t="str">
        <f>_xlfn.XLOOKUP(A920,'Medical Exam Transform'!$A$2:$A$2336,'Medical Exam Transform'!$E$2:$E$2336)</f>
        <v>No</v>
      </c>
      <c r="G920" s="14" t="str">
        <f>_xlfn.XLOOKUP(A920,'Medical Exam Transform'!$A$2:$A$2336,'Medical Exam Transform'!$F$2:$F$2336)</f>
        <v>No</v>
      </c>
      <c r="H920" s="14">
        <f>_xlfn.XLOOKUP(A920,'Medical Exam Transform'!$A$2:$A$2336,'Medical Exam Transform'!$G$2:$G$2336)</f>
        <v>0</v>
      </c>
      <c r="I920" s="14" t="str">
        <f>_xlfn.XLOOKUP(A920,'Medical Exam Transform'!$A$2:$A$2336,'Medical Exam Transform'!$H$2:$H$2336)</f>
        <v>No</v>
      </c>
      <c r="J920" s="14" t="str">
        <f>_xlfn.XLOOKUP(A920,'Medical Exam Transform'!$A$2:$A$2336,'Medical Exam Transform'!$I$2:$I$2336)</f>
        <v>Overweight</v>
      </c>
      <c r="K920" s="14" t="str">
        <f>_xlfn.XLOOKUP(A920,'Medical Exam Transform'!$A$2:$A$2336,'Medical Exam Transform'!$J$2:$J$2336)</f>
        <v>Normal</v>
      </c>
      <c r="L920" s="60">
        <f>_xlfn.XLOOKUP(A920,'Hospitalisation Transform'!$A$2:$A$2344,'Hospitalisation Transform'!$B$2:$B$2344)</f>
        <v>24667</v>
      </c>
      <c r="M920" s="82">
        <f>_xlfn.XLOOKUP(A920,'Hospitalisation Transform'!$A$2:$A$2344,'Hospitalisation Transform'!$D$2:$D$2344)</f>
        <v>11881.36</v>
      </c>
      <c r="N920" s="14" t="str">
        <f>_xlfn.XLOOKUP(A920,'Hospitalisation Transform'!$A$2:$A$2344,'Hospitalisation Transform'!$E$2:$E$2344)</f>
        <v>tier - 3</v>
      </c>
      <c r="O920" s="14" t="str">
        <f>_xlfn.XLOOKUP(A920,'Hospitalisation Transform'!$A$2:$A$2344,'Hospitalisation Transform'!$F$2:$F$2344)</f>
        <v>tier - 2</v>
      </c>
      <c r="P920" s="14" t="str">
        <f>_xlfn.XLOOKUP(A920,'Hospitalisation Transform'!$A$2:$A$2344,'Hospitalisation Transform'!$G$2:$G$2344)</f>
        <v>R1011</v>
      </c>
      <c r="Q920" s="14">
        <f>_xlfn.XLOOKUP(A920,'Hospitalisation Transform'!$A$2:$A$2344,'Hospitalisation Transform'!$H$2:$H$2344)</f>
        <v>56</v>
      </c>
    </row>
    <row r="921" spans="1:17" ht="15.5" x14ac:dyDescent="0.35">
      <c r="A921" s="59" t="s">
        <v>1452</v>
      </c>
      <c r="B921" s="39" t="str">
        <f>_xlfn.XLOOKUP(A921,'Customer Names Transform'!$A$2:$A$2336,'Customer Names Transform'!$D$2:$D$2336)</f>
        <v>Melissa L</v>
      </c>
      <c r="C921" s="28">
        <f>_xlfn.XLOOKUP(A921,'Medical Exam Transform'!$A$2:$A$2336,'Medical Exam Transform'!$B$2:$B$2336)</f>
        <v>32.395000000000003</v>
      </c>
      <c r="D921" s="14">
        <f>_xlfn.XLOOKUP(A921,'Medical Exam Transform'!$A$2:$A$2336,'Medical Exam Transform'!$C$2:$C$2336)</f>
        <v>11.1</v>
      </c>
      <c r="E921" s="14" t="str">
        <f>_xlfn.XLOOKUP(A921,'Medical Exam Transform'!$A$2:$A$2336,'Medical Exam Transform'!$D$2:$D$2336)</f>
        <v>Yes</v>
      </c>
      <c r="F921" s="14" t="str">
        <f>_xlfn.XLOOKUP(A921,'Medical Exam Transform'!$A$2:$A$2336,'Medical Exam Transform'!$E$2:$E$2336)</f>
        <v>No</v>
      </c>
      <c r="G921" s="14" t="str">
        <f>_xlfn.XLOOKUP(A921,'Medical Exam Transform'!$A$2:$A$2336,'Medical Exam Transform'!$F$2:$F$2336)</f>
        <v>No</v>
      </c>
      <c r="H921" s="14">
        <f>_xlfn.XLOOKUP(A921,'Medical Exam Transform'!$A$2:$A$2336,'Medical Exam Transform'!$G$2:$G$2336)</f>
        <v>0</v>
      </c>
      <c r="I921" s="14" t="str">
        <f>_xlfn.XLOOKUP(A921,'Medical Exam Transform'!$A$2:$A$2336,'Medical Exam Transform'!$H$2:$H$2336)</f>
        <v>No</v>
      </c>
      <c r="J921" s="14" t="str">
        <f>_xlfn.XLOOKUP(A921,'Medical Exam Transform'!$A$2:$A$2336,'Medical Exam Transform'!$I$2:$I$2336)</f>
        <v>Obesity</v>
      </c>
      <c r="K921" s="14" t="str">
        <f>_xlfn.XLOOKUP(A921,'Medical Exam Transform'!$A$2:$A$2336,'Medical Exam Transform'!$J$2:$J$2336)</f>
        <v>Diabetes</v>
      </c>
      <c r="L921" s="60">
        <f>_xlfn.XLOOKUP(A921,'Hospitalisation Transform'!$A$2:$A$2344,'Hospitalisation Transform'!$B$2:$B$2344)</f>
        <v>24708</v>
      </c>
      <c r="M921" s="82">
        <f>_xlfn.XLOOKUP(A921,'Hospitalisation Transform'!$A$2:$A$2344,'Hospitalisation Transform'!$D$2:$D$2344)</f>
        <v>11879.1</v>
      </c>
      <c r="N921" s="14" t="str">
        <f>_xlfn.XLOOKUP(A921,'Hospitalisation Transform'!$A$2:$A$2344,'Hospitalisation Transform'!$E$2:$E$2344)</f>
        <v>tier - 3</v>
      </c>
      <c r="O921" s="14" t="str">
        <f>_xlfn.XLOOKUP(A921,'Hospitalisation Transform'!$A$2:$A$2344,'Hospitalisation Transform'!$F$2:$F$2344)</f>
        <v>tier - 3</v>
      </c>
      <c r="P921" s="14" t="str">
        <f>_xlfn.XLOOKUP(A921,'Hospitalisation Transform'!$A$2:$A$2344,'Hospitalisation Transform'!$G$2:$G$2344)</f>
        <v>R1024</v>
      </c>
      <c r="Q921" s="14">
        <f>_xlfn.XLOOKUP(A921,'Hospitalisation Transform'!$A$2:$A$2344,'Hospitalisation Transform'!$H$2:$H$2344)</f>
        <v>56</v>
      </c>
    </row>
    <row r="922" spans="1:17" ht="15.5" x14ac:dyDescent="0.35">
      <c r="A922" s="59" t="s">
        <v>1451</v>
      </c>
      <c r="B922" s="39" t="str">
        <f>_xlfn.XLOOKUP(A922,'Customer Names Transform'!$A$2:$A$2336,'Customer Names Transform'!$D$2:$D$2336)</f>
        <v>Chia J.</v>
      </c>
      <c r="C922" s="28">
        <f>_xlfn.XLOOKUP(A922,'Medical Exam Transform'!$A$2:$A$2336,'Medical Exam Transform'!$B$2:$B$2336)</f>
        <v>36.64</v>
      </c>
      <c r="D922" s="14">
        <f>_xlfn.XLOOKUP(A922,'Medical Exam Transform'!$A$2:$A$2336,'Medical Exam Transform'!$C$2:$C$2336)</f>
        <v>7.26</v>
      </c>
      <c r="E922" s="14" t="str">
        <f>_xlfn.XLOOKUP(A922,'Medical Exam Transform'!$A$2:$A$2336,'Medical Exam Transform'!$D$2:$D$2336)</f>
        <v>No</v>
      </c>
      <c r="F922" s="14" t="str">
        <f>_xlfn.XLOOKUP(A922,'Medical Exam Transform'!$A$2:$A$2336,'Medical Exam Transform'!$E$2:$E$2336)</f>
        <v>No</v>
      </c>
      <c r="G922" s="14" t="str">
        <f>_xlfn.XLOOKUP(A922,'Medical Exam Transform'!$A$2:$A$2336,'Medical Exam Transform'!$F$2:$F$2336)</f>
        <v>No</v>
      </c>
      <c r="H922" s="14">
        <f>_xlfn.XLOOKUP(A922,'Medical Exam Transform'!$A$2:$A$2336,'Medical Exam Transform'!$G$2:$G$2336)</f>
        <v>0</v>
      </c>
      <c r="I922" s="14" t="str">
        <f>_xlfn.XLOOKUP(A922,'Medical Exam Transform'!$A$2:$A$2336,'Medical Exam Transform'!$H$2:$H$2336)</f>
        <v>No</v>
      </c>
      <c r="J922" s="14" t="str">
        <f>_xlfn.XLOOKUP(A922,'Medical Exam Transform'!$A$2:$A$2336,'Medical Exam Transform'!$I$2:$I$2336)</f>
        <v>Obesity</v>
      </c>
      <c r="K922" s="14" t="str">
        <f>_xlfn.XLOOKUP(A922,'Medical Exam Transform'!$A$2:$A$2336,'Medical Exam Transform'!$J$2:$J$2336)</f>
        <v>Diabetes</v>
      </c>
      <c r="L922" s="60">
        <f>_xlfn.XLOOKUP(A922,'Hospitalisation Transform'!$A$2:$A$2344,'Hospitalisation Transform'!$B$2:$B$2344)</f>
        <v>27217</v>
      </c>
      <c r="M922" s="82">
        <f>_xlfn.XLOOKUP(A922,'Hospitalisation Transform'!$A$2:$A$2344,'Hospitalisation Transform'!$D$2:$D$2344)</f>
        <v>11858.56</v>
      </c>
      <c r="N922" s="14" t="str">
        <f>_xlfn.XLOOKUP(A922,'Hospitalisation Transform'!$A$2:$A$2344,'Hospitalisation Transform'!$E$2:$E$2344)</f>
        <v>tier - 3</v>
      </c>
      <c r="O922" s="14" t="str">
        <f>_xlfn.XLOOKUP(A922,'Hospitalisation Transform'!$A$2:$A$2344,'Hospitalisation Transform'!$F$2:$F$2344)</f>
        <v>tier - 3</v>
      </c>
      <c r="P922" s="14" t="str">
        <f>_xlfn.XLOOKUP(A922,'Hospitalisation Transform'!$A$2:$A$2344,'Hospitalisation Transform'!$G$2:$G$2344)</f>
        <v>R1011</v>
      </c>
      <c r="Q922" s="14">
        <f>_xlfn.XLOOKUP(A922,'Hospitalisation Transform'!$A$2:$A$2344,'Hospitalisation Transform'!$H$2:$H$2344)</f>
        <v>49</v>
      </c>
    </row>
    <row r="923" spans="1:17" ht="15.5" x14ac:dyDescent="0.35">
      <c r="A923" s="59" t="s">
        <v>1450</v>
      </c>
      <c r="B923" s="39" t="str">
        <f>_xlfn.XLOOKUP(A923,'Customer Names Transform'!$A$2:$A$2336,'Customer Names Transform'!$D$2:$D$2336)</f>
        <v>Laura A</v>
      </c>
      <c r="C923" s="28">
        <f>_xlfn.XLOOKUP(A923,'Medical Exam Transform'!$A$2:$A$2336,'Medical Exam Transform'!$B$2:$B$2336)</f>
        <v>39.049999999999997</v>
      </c>
      <c r="D923" s="14">
        <f>_xlfn.XLOOKUP(A923,'Medical Exam Transform'!$A$2:$A$2336,'Medical Exam Transform'!$C$2:$C$2336)</f>
        <v>5.27</v>
      </c>
      <c r="E923" s="14" t="str">
        <f>_xlfn.XLOOKUP(A923,'Medical Exam Transform'!$A$2:$A$2336,'Medical Exam Transform'!$D$2:$D$2336)</f>
        <v>Yes</v>
      </c>
      <c r="F923" s="14" t="str">
        <f>_xlfn.XLOOKUP(A923,'Medical Exam Transform'!$A$2:$A$2336,'Medical Exam Transform'!$E$2:$E$2336)</f>
        <v>No</v>
      </c>
      <c r="G923" s="14" t="str">
        <f>_xlfn.XLOOKUP(A923,'Medical Exam Transform'!$A$2:$A$2336,'Medical Exam Transform'!$F$2:$F$2336)</f>
        <v>No</v>
      </c>
      <c r="H923" s="14">
        <f>_xlfn.XLOOKUP(A923,'Medical Exam Transform'!$A$2:$A$2336,'Medical Exam Transform'!$G$2:$G$2336)</f>
        <v>1</v>
      </c>
      <c r="I923" s="14" t="str">
        <f>_xlfn.XLOOKUP(A923,'Medical Exam Transform'!$A$2:$A$2336,'Medical Exam Transform'!$H$2:$H$2336)</f>
        <v>No</v>
      </c>
      <c r="J923" s="14" t="str">
        <f>_xlfn.XLOOKUP(A923,'Medical Exam Transform'!$A$2:$A$2336,'Medical Exam Transform'!$I$2:$I$2336)</f>
        <v>Obesity</v>
      </c>
      <c r="K923" s="14" t="str">
        <f>_xlfn.XLOOKUP(A923,'Medical Exam Transform'!$A$2:$A$2336,'Medical Exam Transform'!$J$2:$J$2336)</f>
        <v>Prediabetes</v>
      </c>
      <c r="L923" s="60">
        <f>_xlfn.XLOOKUP(A923,'Hospitalisation Transform'!$A$2:$A$2344,'Hospitalisation Transform'!$B$2:$B$2344)</f>
        <v>23649</v>
      </c>
      <c r="M923" s="82">
        <f>_xlfn.XLOOKUP(A923,'Hospitalisation Transform'!$A$2:$A$2344,'Hospitalisation Transform'!$D$2:$D$2344)</f>
        <v>11856.41</v>
      </c>
      <c r="N923" s="14" t="str">
        <f>_xlfn.XLOOKUP(A923,'Hospitalisation Transform'!$A$2:$A$2344,'Hospitalisation Transform'!$E$2:$E$2344)</f>
        <v>tier - 3</v>
      </c>
      <c r="O923" s="14" t="str">
        <f>_xlfn.XLOOKUP(A923,'Hospitalisation Transform'!$A$2:$A$2344,'Hospitalisation Transform'!$F$2:$F$2344)</f>
        <v>tier - 2</v>
      </c>
      <c r="P923" s="14" t="str">
        <f>_xlfn.XLOOKUP(A923,'Hospitalisation Transform'!$A$2:$A$2344,'Hospitalisation Transform'!$G$2:$G$2344)</f>
        <v>R1013</v>
      </c>
      <c r="Q923" s="14">
        <f>_xlfn.XLOOKUP(A923,'Hospitalisation Transform'!$A$2:$A$2344,'Hospitalisation Transform'!$H$2:$H$2344)</f>
        <v>59</v>
      </c>
    </row>
    <row r="924" spans="1:17" ht="15.5" x14ac:dyDescent="0.35">
      <c r="A924" s="59" t="s">
        <v>1449</v>
      </c>
      <c r="B924" s="39" t="str">
        <f>_xlfn.XLOOKUP(A924,'Customer Names Transform'!$A$2:$A$2336,'Customer Names Transform'!$D$2:$D$2336)</f>
        <v>Aditi</v>
      </c>
      <c r="C924" s="28">
        <f>_xlfn.XLOOKUP(A924,'Medical Exam Transform'!$A$2:$A$2336,'Medical Exam Transform'!$B$2:$B$2336)</f>
        <v>33.1</v>
      </c>
      <c r="D924" s="14">
        <f>_xlfn.XLOOKUP(A924,'Medical Exam Transform'!$A$2:$A$2336,'Medical Exam Transform'!$C$2:$C$2336)</f>
        <v>5.46</v>
      </c>
      <c r="E924" s="14" t="str">
        <f>_xlfn.XLOOKUP(A924,'Medical Exam Transform'!$A$2:$A$2336,'Medical Exam Transform'!$D$2:$D$2336)</f>
        <v>Yes</v>
      </c>
      <c r="F924" s="14" t="str">
        <f>_xlfn.XLOOKUP(A924,'Medical Exam Transform'!$A$2:$A$2336,'Medical Exam Transform'!$E$2:$E$2336)</f>
        <v>No</v>
      </c>
      <c r="G924" s="14" t="str">
        <f>_xlfn.XLOOKUP(A924,'Medical Exam Transform'!$A$2:$A$2336,'Medical Exam Transform'!$F$2:$F$2336)</f>
        <v>No</v>
      </c>
      <c r="H924" s="14">
        <f>_xlfn.XLOOKUP(A924,'Medical Exam Transform'!$A$2:$A$2336,'Medical Exam Transform'!$G$2:$G$2336)</f>
        <v>1</v>
      </c>
      <c r="I924" s="14" t="str">
        <f>_xlfn.XLOOKUP(A924,'Medical Exam Transform'!$A$2:$A$2336,'Medical Exam Transform'!$H$2:$H$2336)</f>
        <v>No</v>
      </c>
      <c r="J924" s="14" t="str">
        <f>_xlfn.XLOOKUP(A924,'Medical Exam Transform'!$A$2:$A$2336,'Medical Exam Transform'!$I$2:$I$2336)</f>
        <v>Obesity</v>
      </c>
      <c r="K924" s="14" t="str">
        <f>_xlfn.XLOOKUP(A924,'Medical Exam Transform'!$A$2:$A$2336,'Medical Exam Transform'!$J$2:$J$2336)</f>
        <v>Prediabetes</v>
      </c>
      <c r="L924" s="60">
        <f>_xlfn.XLOOKUP(A924,'Hospitalisation Transform'!$A$2:$A$2344,'Hospitalisation Transform'!$B$2:$B$2344)</f>
        <v>23555</v>
      </c>
      <c r="M924" s="82">
        <f>_xlfn.XLOOKUP(A924,'Hospitalisation Transform'!$A$2:$A$2344,'Hospitalisation Transform'!$D$2:$D$2344)</f>
        <v>11848.14</v>
      </c>
      <c r="N924" s="14" t="str">
        <f>_xlfn.XLOOKUP(A924,'Hospitalisation Transform'!$A$2:$A$2344,'Hospitalisation Transform'!$E$2:$E$2344)</f>
        <v>tier - 3</v>
      </c>
      <c r="O924" s="14" t="str">
        <f>_xlfn.XLOOKUP(A924,'Hospitalisation Transform'!$A$2:$A$2344,'Hospitalisation Transform'!$F$2:$F$2344)</f>
        <v>tier - 2</v>
      </c>
      <c r="P924" s="14" t="str">
        <f>_xlfn.XLOOKUP(A924,'Hospitalisation Transform'!$A$2:$A$2344,'Hospitalisation Transform'!$G$2:$G$2344)</f>
        <v>R1011</v>
      </c>
      <c r="Q924" s="14">
        <f>_xlfn.XLOOKUP(A924,'Hospitalisation Transform'!$A$2:$A$2344,'Hospitalisation Transform'!$H$2:$H$2344)</f>
        <v>59</v>
      </c>
    </row>
    <row r="925" spans="1:17" ht="15.5" x14ac:dyDescent="0.35">
      <c r="A925" s="59" t="s">
        <v>1448</v>
      </c>
      <c r="B925" s="39" t="str">
        <f>_xlfn.XLOOKUP(A925,'Customer Names Transform'!$A$2:$A$2336,'Customer Names Transform'!$D$2:$D$2336)</f>
        <v>Leah A.</v>
      </c>
      <c r="C925" s="28">
        <f>_xlfn.XLOOKUP(A925,'Medical Exam Transform'!$A$2:$A$2336,'Medical Exam Transform'!$B$2:$B$2336)</f>
        <v>31.824999999999999</v>
      </c>
      <c r="D925" s="14">
        <f>_xlfn.XLOOKUP(A925,'Medical Exam Transform'!$A$2:$A$2336,'Medical Exam Transform'!$C$2:$C$2336)</f>
        <v>8.1300000000000008</v>
      </c>
      <c r="E925" s="14" t="str">
        <f>_xlfn.XLOOKUP(A925,'Medical Exam Transform'!$A$2:$A$2336,'Medical Exam Transform'!$D$2:$D$2336)</f>
        <v>No</v>
      </c>
      <c r="F925" s="14" t="str">
        <f>_xlfn.XLOOKUP(A925,'Medical Exam Transform'!$A$2:$A$2336,'Medical Exam Transform'!$E$2:$E$2336)</f>
        <v>No</v>
      </c>
      <c r="G925" s="14" t="str">
        <f>_xlfn.XLOOKUP(A925,'Medical Exam Transform'!$A$2:$A$2336,'Medical Exam Transform'!$F$2:$F$2336)</f>
        <v>No</v>
      </c>
      <c r="H925" s="14">
        <f>_xlfn.XLOOKUP(A925,'Medical Exam Transform'!$A$2:$A$2336,'Medical Exam Transform'!$G$2:$G$2336)</f>
        <v>0</v>
      </c>
      <c r="I925" s="14" t="str">
        <f>_xlfn.XLOOKUP(A925,'Medical Exam Transform'!$A$2:$A$2336,'Medical Exam Transform'!$H$2:$H$2336)</f>
        <v>No</v>
      </c>
      <c r="J925" s="14" t="str">
        <f>_xlfn.XLOOKUP(A925,'Medical Exam Transform'!$A$2:$A$2336,'Medical Exam Transform'!$I$2:$I$2336)</f>
        <v>Obesity</v>
      </c>
      <c r="K925" s="14" t="str">
        <f>_xlfn.XLOOKUP(A925,'Medical Exam Transform'!$A$2:$A$2336,'Medical Exam Transform'!$J$2:$J$2336)</f>
        <v>Diabetes</v>
      </c>
      <c r="L925" s="60">
        <f>_xlfn.XLOOKUP(A925,'Hospitalisation Transform'!$A$2:$A$2344,'Hospitalisation Transform'!$B$2:$B$2344)</f>
        <v>24056</v>
      </c>
      <c r="M925" s="82">
        <f>_xlfn.XLOOKUP(A925,'Hospitalisation Transform'!$A$2:$A$2344,'Hospitalisation Transform'!$D$2:$D$2344)</f>
        <v>11842.62</v>
      </c>
      <c r="N925" s="14" t="str">
        <f>_xlfn.XLOOKUP(A925,'Hospitalisation Transform'!$A$2:$A$2344,'Hospitalisation Transform'!$E$2:$E$2344)</f>
        <v>tier - 3</v>
      </c>
      <c r="O925" s="14" t="str">
        <f>_xlfn.XLOOKUP(A925,'Hospitalisation Transform'!$A$2:$A$2344,'Hospitalisation Transform'!$F$2:$F$2344)</f>
        <v>tier - 3</v>
      </c>
      <c r="P925" s="14" t="str">
        <f>_xlfn.XLOOKUP(A925,'Hospitalisation Transform'!$A$2:$A$2344,'Hospitalisation Transform'!$G$2:$G$2344)</f>
        <v>R1012</v>
      </c>
      <c r="Q925" s="14">
        <f>_xlfn.XLOOKUP(A925,'Hospitalisation Transform'!$A$2:$A$2344,'Hospitalisation Transform'!$H$2:$H$2344)</f>
        <v>58</v>
      </c>
    </row>
    <row r="926" spans="1:17" ht="15.5" x14ac:dyDescent="0.35">
      <c r="A926" s="59" t="s">
        <v>1447</v>
      </c>
      <c r="B926" s="39" t="str">
        <f>_xlfn.XLOOKUP(A926,'Customer Names Transform'!$A$2:$A$2336,'Customer Names Transform'!$D$2:$D$2336)</f>
        <v>Marianne</v>
      </c>
      <c r="C926" s="28">
        <f>_xlfn.XLOOKUP(A926,'Medical Exam Transform'!$A$2:$A$2336,'Medical Exam Transform'!$B$2:$B$2336)</f>
        <v>29</v>
      </c>
      <c r="D926" s="14">
        <f>_xlfn.XLOOKUP(A926,'Medical Exam Transform'!$A$2:$A$2336,'Medical Exam Transform'!$C$2:$C$2336)</f>
        <v>4.25</v>
      </c>
      <c r="E926" s="14" t="str">
        <f>_xlfn.XLOOKUP(A926,'Medical Exam Transform'!$A$2:$A$2336,'Medical Exam Transform'!$D$2:$D$2336)</f>
        <v>Yes</v>
      </c>
      <c r="F926" s="14" t="str">
        <f>_xlfn.XLOOKUP(A926,'Medical Exam Transform'!$A$2:$A$2336,'Medical Exam Transform'!$E$2:$E$2336)</f>
        <v>No</v>
      </c>
      <c r="G926" s="14" t="str">
        <f>_xlfn.XLOOKUP(A926,'Medical Exam Transform'!$A$2:$A$2336,'Medical Exam Transform'!$F$2:$F$2336)</f>
        <v>No</v>
      </c>
      <c r="H926" s="14">
        <f>_xlfn.XLOOKUP(A926,'Medical Exam Transform'!$A$2:$A$2336,'Medical Exam Transform'!$G$2:$G$2336)</f>
        <v>1</v>
      </c>
      <c r="I926" s="14" t="str">
        <f>_xlfn.XLOOKUP(A926,'Medical Exam Transform'!$A$2:$A$2336,'Medical Exam Transform'!$H$2:$H$2336)</f>
        <v>No</v>
      </c>
      <c r="J926" s="14" t="str">
        <f>_xlfn.XLOOKUP(A926,'Medical Exam Transform'!$A$2:$A$2336,'Medical Exam Transform'!$I$2:$I$2336)</f>
        <v>Overweight</v>
      </c>
      <c r="K926" s="14" t="str">
        <f>_xlfn.XLOOKUP(A926,'Medical Exam Transform'!$A$2:$A$2336,'Medical Exam Transform'!$J$2:$J$2336)</f>
        <v>Prediabetes</v>
      </c>
      <c r="L926" s="60">
        <f>_xlfn.XLOOKUP(A926,'Hospitalisation Transform'!$A$2:$A$2344,'Hospitalisation Transform'!$B$2:$B$2344)</f>
        <v>23569</v>
      </c>
      <c r="M926" s="82">
        <f>_xlfn.XLOOKUP(A926,'Hospitalisation Transform'!$A$2:$A$2344,'Hospitalisation Transform'!$D$2:$D$2344)</f>
        <v>11842.44</v>
      </c>
      <c r="N926" s="14" t="str">
        <f>_xlfn.XLOOKUP(A926,'Hospitalisation Transform'!$A$2:$A$2344,'Hospitalisation Transform'!$E$2:$E$2344)</f>
        <v>tier - 3</v>
      </c>
      <c r="O926" s="14" t="str">
        <f>_xlfn.XLOOKUP(A926,'Hospitalisation Transform'!$A$2:$A$2344,'Hospitalisation Transform'!$F$2:$F$2344)</f>
        <v>tier - 2</v>
      </c>
      <c r="P926" s="14" t="str">
        <f>_xlfn.XLOOKUP(A926,'Hospitalisation Transform'!$A$2:$A$2344,'Hospitalisation Transform'!$G$2:$G$2344)</f>
        <v>R1011</v>
      </c>
      <c r="Q926" s="14">
        <f>_xlfn.XLOOKUP(A926,'Hospitalisation Transform'!$A$2:$A$2344,'Hospitalisation Transform'!$H$2:$H$2344)</f>
        <v>59</v>
      </c>
    </row>
    <row r="927" spans="1:17" ht="15.5" x14ac:dyDescent="0.35">
      <c r="A927" s="59" t="s">
        <v>1446</v>
      </c>
      <c r="B927" s="39" t="str">
        <f>_xlfn.XLOOKUP(A927,'Customer Names Transform'!$A$2:$A$2336,'Customer Names Transform'!$D$2:$D$2336)</f>
        <v>Carla</v>
      </c>
      <c r="C927" s="28">
        <f>_xlfn.XLOOKUP(A927,'Medical Exam Transform'!$A$2:$A$2336,'Medical Exam Transform'!$B$2:$B$2336)</f>
        <v>30.495000000000001</v>
      </c>
      <c r="D927" s="14">
        <f>_xlfn.XLOOKUP(A927,'Medical Exam Transform'!$A$2:$A$2336,'Medical Exam Transform'!$C$2:$C$2336)</f>
        <v>8.68</v>
      </c>
      <c r="E927" s="14" t="str">
        <f>_xlfn.XLOOKUP(A927,'Medical Exam Transform'!$A$2:$A$2336,'Medical Exam Transform'!$D$2:$D$2336)</f>
        <v>No</v>
      </c>
      <c r="F927" s="14" t="str">
        <f>_xlfn.XLOOKUP(A927,'Medical Exam Transform'!$A$2:$A$2336,'Medical Exam Transform'!$E$2:$E$2336)</f>
        <v>No</v>
      </c>
      <c r="G927" s="14" t="str">
        <f>_xlfn.XLOOKUP(A927,'Medical Exam Transform'!$A$2:$A$2336,'Medical Exam Transform'!$F$2:$F$2336)</f>
        <v>No</v>
      </c>
      <c r="H927" s="14">
        <f>_xlfn.XLOOKUP(A927,'Medical Exam Transform'!$A$2:$A$2336,'Medical Exam Transform'!$G$2:$G$2336)</f>
        <v>0</v>
      </c>
      <c r="I927" s="14" t="str">
        <f>_xlfn.XLOOKUP(A927,'Medical Exam Transform'!$A$2:$A$2336,'Medical Exam Transform'!$H$2:$H$2336)</f>
        <v>No</v>
      </c>
      <c r="J927" s="14" t="str">
        <f>_xlfn.XLOOKUP(A927,'Medical Exam Transform'!$A$2:$A$2336,'Medical Exam Transform'!$I$2:$I$2336)</f>
        <v>Obesity</v>
      </c>
      <c r="K927" s="14" t="str">
        <f>_xlfn.XLOOKUP(A927,'Medical Exam Transform'!$A$2:$A$2336,'Medical Exam Transform'!$J$2:$J$2336)</f>
        <v>Diabetes</v>
      </c>
      <c r="L927" s="60">
        <f>_xlfn.XLOOKUP(A927,'Hospitalisation Transform'!$A$2:$A$2344,'Hospitalisation Transform'!$B$2:$B$2344)</f>
        <v>24010</v>
      </c>
      <c r="M927" s="82">
        <f>_xlfn.XLOOKUP(A927,'Hospitalisation Transform'!$A$2:$A$2344,'Hospitalisation Transform'!$D$2:$D$2344)</f>
        <v>11840.78</v>
      </c>
      <c r="N927" s="14" t="str">
        <f>_xlfn.XLOOKUP(A927,'Hospitalisation Transform'!$A$2:$A$2344,'Hospitalisation Transform'!$E$2:$E$2344)</f>
        <v>tier - 3</v>
      </c>
      <c r="O927" s="14" t="str">
        <f>_xlfn.XLOOKUP(A927,'Hospitalisation Transform'!$A$2:$A$2344,'Hospitalisation Transform'!$F$2:$F$2344)</f>
        <v>tier - 2</v>
      </c>
      <c r="P927" s="14" t="str">
        <f>_xlfn.XLOOKUP(A927,'Hospitalisation Transform'!$A$2:$A$2344,'Hospitalisation Transform'!$G$2:$G$2344)</f>
        <v>R1012</v>
      </c>
      <c r="Q927" s="14">
        <f>_xlfn.XLOOKUP(A927,'Hospitalisation Transform'!$A$2:$A$2344,'Hospitalisation Transform'!$H$2:$H$2344)</f>
        <v>58</v>
      </c>
    </row>
    <row r="928" spans="1:17" ht="15.5" x14ac:dyDescent="0.35">
      <c r="A928" s="59" t="s">
        <v>1445</v>
      </c>
      <c r="B928" s="39" t="str">
        <f>_xlfn.XLOOKUP(A928,'Customer Names Transform'!$A$2:$A$2336,'Customer Names Transform'!$D$2:$D$2336)</f>
        <v>Oksana</v>
      </c>
      <c r="C928" s="28">
        <f>_xlfn.XLOOKUP(A928,'Medical Exam Transform'!$A$2:$A$2336,'Medical Exam Transform'!$B$2:$B$2336)</f>
        <v>25.2</v>
      </c>
      <c r="D928" s="14">
        <f>_xlfn.XLOOKUP(A928,'Medical Exam Transform'!$A$2:$A$2336,'Medical Exam Transform'!$C$2:$C$2336)</f>
        <v>6.25</v>
      </c>
      <c r="E928" s="14" t="str">
        <f>_xlfn.XLOOKUP(A928,'Medical Exam Transform'!$A$2:$A$2336,'Medical Exam Transform'!$D$2:$D$2336)</f>
        <v>Yes</v>
      </c>
      <c r="F928" s="14" t="str">
        <f>_xlfn.XLOOKUP(A928,'Medical Exam Transform'!$A$2:$A$2336,'Medical Exam Transform'!$E$2:$E$2336)</f>
        <v>No</v>
      </c>
      <c r="G928" s="14" t="str">
        <f>_xlfn.XLOOKUP(A928,'Medical Exam Transform'!$A$2:$A$2336,'Medical Exam Transform'!$F$2:$F$2336)</f>
        <v>No</v>
      </c>
      <c r="H928" s="14">
        <f>_xlfn.XLOOKUP(A928,'Medical Exam Transform'!$A$2:$A$2336,'Medical Exam Transform'!$G$2:$G$2336)</f>
        <v>1</v>
      </c>
      <c r="I928" s="14" t="str">
        <f>_xlfn.XLOOKUP(A928,'Medical Exam Transform'!$A$2:$A$2336,'Medical Exam Transform'!$H$2:$H$2336)</f>
        <v>No</v>
      </c>
      <c r="J928" s="14" t="str">
        <f>_xlfn.XLOOKUP(A928,'Medical Exam Transform'!$A$2:$A$2336,'Medical Exam Transform'!$I$2:$I$2336)</f>
        <v>Overweight</v>
      </c>
      <c r="K928" s="14" t="str">
        <f>_xlfn.XLOOKUP(A928,'Medical Exam Transform'!$A$2:$A$2336,'Medical Exam Transform'!$J$2:$J$2336)</f>
        <v>Prediabetes</v>
      </c>
      <c r="L928" s="60">
        <f>_xlfn.XLOOKUP(A928,'Hospitalisation Transform'!$A$2:$A$2344,'Hospitalisation Transform'!$B$2:$B$2344)</f>
        <v>23631</v>
      </c>
      <c r="M928" s="82">
        <f>_xlfn.XLOOKUP(A928,'Hospitalisation Transform'!$A$2:$A$2344,'Hospitalisation Transform'!$D$2:$D$2344)</f>
        <v>11837.16</v>
      </c>
      <c r="N928" s="14" t="str">
        <f>_xlfn.XLOOKUP(A928,'Hospitalisation Transform'!$A$2:$A$2344,'Hospitalisation Transform'!$E$2:$E$2344)</f>
        <v>tier - 3</v>
      </c>
      <c r="O928" s="14" t="str">
        <f>_xlfn.XLOOKUP(A928,'Hospitalisation Transform'!$A$2:$A$2344,'Hospitalisation Transform'!$F$2:$F$2344)</f>
        <v>tier - 3</v>
      </c>
      <c r="P928" s="14" t="str">
        <f>_xlfn.XLOOKUP(A928,'Hospitalisation Transform'!$A$2:$A$2344,'Hospitalisation Transform'!$G$2:$G$2344)</f>
        <v>R1011</v>
      </c>
      <c r="Q928" s="14">
        <f>_xlfn.XLOOKUP(A928,'Hospitalisation Transform'!$A$2:$A$2344,'Hospitalisation Transform'!$H$2:$H$2344)</f>
        <v>59</v>
      </c>
    </row>
    <row r="929" spans="1:17" ht="15.5" x14ac:dyDescent="0.35">
      <c r="A929" s="59" t="s">
        <v>1444</v>
      </c>
      <c r="B929" s="39" t="str">
        <f>_xlfn.XLOOKUP(A929,'Customer Names Transform'!$A$2:$A$2336,'Customer Names Transform'!$D$2:$D$2336)</f>
        <v>Rebecca B.</v>
      </c>
      <c r="C929" s="28">
        <f>_xlfn.XLOOKUP(A929,'Medical Exam Transform'!$A$2:$A$2336,'Medical Exam Transform'!$B$2:$B$2336)</f>
        <v>22.77</v>
      </c>
      <c r="D929" s="14">
        <f>_xlfn.XLOOKUP(A929,'Medical Exam Transform'!$A$2:$A$2336,'Medical Exam Transform'!$C$2:$C$2336)</f>
        <v>4.47</v>
      </c>
      <c r="E929" s="14" t="str">
        <f>_xlfn.XLOOKUP(A929,'Medical Exam Transform'!$A$2:$A$2336,'Medical Exam Transform'!$D$2:$D$2336)</f>
        <v>Yes</v>
      </c>
      <c r="F929" s="14" t="str">
        <f>_xlfn.XLOOKUP(A929,'Medical Exam Transform'!$A$2:$A$2336,'Medical Exam Transform'!$E$2:$E$2336)</f>
        <v>No</v>
      </c>
      <c r="G929" s="14" t="str">
        <f>_xlfn.XLOOKUP(A929,'Medical Exam Transform'!$A$2:$A$2336,'Medical Exam Transform'!$F$2:$F$2336)</f>
        <v>No</v>
      </c>
      <c r="H929" s="14">
        <f>_xlfn.XLOOKUP(A929,'Medical Exam Transform'!$A$2:$A$2336,'Medical Exam Transform'!$G$2:$G$2336)</f>
        <v>1</v>
      </c>
      <c r="I929" s="14" t="str">
        <f>_xlfn.XLOOKUP(A929,'Medical Exam Transform'!$A$2:$A$2336,'Medical Exam Transform'!$H$2:$H$2336)</f>
        <v>No</v>
      </c>
      <c r="J929" s="14" t="str">
        <f>_xlfn.XLOOKUP(A929,'Medical Exam Transform'!$A$2:$A$2336,'Medical Exam Transform'!$I$2:$I$2336)</f>
        <v>Normalweight</v>
      </c>
      <c r="K929" s="14" t="str">
        <f>_xlfn.XLOOKUP(A929,'Medical Exam Transform'!$A$2:$A$2336,'Medical Exam Transform'!$J$2:$J$2336)</f>
        <v>Normal</v>
      </c>
      <c r="L929" s="60">
        <f>_xlfn.XLOOKUP(A929,'Hospitalisation Transform'!$A$2:$A$2344,'Hospitalisation Transform'!$B$2:$B$2344)</f>
        <v>23555</v>
      </c>
      <c r="M929" s="82">
        <f>_xlfn.XLOOKUP(A929,'Hospitalisation Transform'!$A$2:$A$2344,'Hospitalisation Transform'!$D$2:$D$2344)</f>
        <v>11833.78</v>
      </c>
      <c r="N929" s="14" t="str">
        <f>_xlfn.XLOOKUP(A929,'Hospitalisation Transform'!$A$2:$A$2344,'Hospitalisation Transform'!$E$2:$E$2344)</f>
        <v>tier - 3</v>
      </c>
      <c r="O929" s="14" t="str">
        <f>_xlfn.XLOOKUP(A929,'Hospitalisation Transform'!$A$2:$A$2344,'Hospitalisation Transform'!$F$2:$F$2344)</f>
        <v>tier - 3</v>
      </c>
      <c r="P929" s="14" t="str">
        <f>_xlfn.XLOOKUP(A929,'Hospitalisation Transform'!$A$2:$A$2344,'Hospitalisation Transform'!$G$2:$G$2344)</f>
        <v>R1013</v>
      </c>
      <c r="Q929" s="14">
        <f>_xlfn.XLOOKUP(A929,'Hospitalisation Transform'!$A$2:$A$2344,'Hospitalisation Transform'!$H$2:$H$2344)</f>
        <v>59</v>
      </c>
    </row>
    <row r="930" spans="1:17" ht="15.5" x14ac:dyDescent="0.35">
      <c r="A930" s="59" t="s">
        <v>1443</v>
      </c>
      <c r="B930" s="39" t="str">
        <f>_xlfn.XLOOKUP(A930,'Customer Names Transform'!$A$2:$A$2336,'Customer Names Transform'!$D$2:$D$2336)</f>
        <v>Maria A.</v>
      </c>
      <c r="C930" s="28">
        <f>_xlfn.XLOOKUP(A930,'Medical Exam Transform'!$A$2:$A$2336,'Medical Exam Transform'!$B$2:$B$2336)</f>
        <v>23.18</v>
      </c>
      <c r="D930" s="14">
        <f>_xlfn.XLOOKUP(A930,'Medical Exam Transform'!$A$2:$A$2336,'Medical Exam Transform'!$C$2:$C$2336)</f>
        <v>8.31</v>
      </c>
      <c r="E930" s="14" t="str">
        <f>_xlfn.XLOOKUP(A930,'Medical Exam Transform'!$A$2:$A$2336,'Medical Exam Transform'!$D$2:$D$2336)</f>
        <v>No</v>
      </c>
      <c r="F930" s="14" t="str">
        <f>_xlfn.XLOOKUP(A930,'Medical Exam Transform'!$A$2:$A$2336,'Medical Exam Transform'!$E$2:$E$2336)</f>
        <v>No</v>
      </c>
      <c r="G930" s="14" t="str">
        <f>_xlfn.XLOOKUP(A930,'Medical Exam Transform'!$A$2:$A$2336,'Medical Exam Transform'!$F$2:$F$2336)</f>
        <v>No</v>
      </c>
      <c r="H930" s="14">
        <f>_xlfn.XLOOKUP(A930,'Medical Exam Transform'!$A$2:$A$2336,'Medical Exam Transform'!$G$2:$G$2336)</f>
        <v>0</v>
      </c>
      <c r="I930" s="14" t="str">
        <f>_xlfn.XLOOKUP(A930,'Medical Exam Transform'!$A$2:$A$2336,'Medical Exam Transform'!$H$2:$H$2336)</f>
        <v>No</v>
      </c>
      <c r="J930" s="14" t="str">
        <f>_xlfn.XLOOKUP(A930,'Medical Exam Transform'!$A$2:$A$2336,'Medical Exam Transform'!$I$2:$I$2336)</f>
        <v>Normalweight</v>
      </c>
      <c r="K930" s="14" t="str">
        <f>_xlfn.XLOOKUP(A930,'Medical Exam Transform'!$A$2:$A$2336,'Medical Exam Transform'!$J$2:$J$2336)</f>
        <v>Diabetes</v>
      </c>
      <c r="L930" s="60">
        <f>_xlfn.XLOOKUP(A930,'Hospitalisation Transform'!$A$2:$A$2344,'Hospitalisation Transform'!$B$2:$B$2344)</f>
        <v>24018</v>
      </c>
      <c r="M930" s="82">
        <f>_xlfn.XLOOKUP(A930,'Hospitalisation Transform'!$A$2:$A$2344,'Hospitalisation Transform'!$D$2:$D$2344)</f>
        <v>11830.61</v>
      </c>
      <c r="N930" s="14" t="str">
        <f>_xlfn.XLOOKUP(A930,'Hospitalisation Transform'!$A$2:$A$2344,'Hospitalisation Transform'!$E$2:$E$2344)</f>
        <v>tier - 3</v>
      </c>
      <c r="O930" s="14" t="str">
        <f>_xlfn.XLOOKUP(A930,'Hospitalisation Transform'!$A$2:$A$2344,'Hospitalisation Transform'!$F$2:$F$2344)</f>
        <v>tier - 1</v>
      </c>
      <c r="P930" s="14" t="str">
        <f>_xlfn.XLOOKUP(A930,'Hospitalisation Transform'!$A$2:$A$2344,'Hospitalisation Transform'!$G$2:$G$2344)</f>
        <v>R1012</v>
      </c>
      <c r="Q930" s="14">
        <f>_xlfn.XLOOKUP(A930,'Hospitalisation Transform'!$A$2:$A$2344,'Hospitalisation Transform'!$H$2:$H$2344)</f>
        <v>58</v>
      </c>
    </row>
    <row r="931" spans="1:17" ht="15.5" x14ac:dyDescent="0.35">
      <c r="A931" s="59" t="s">
        <v>1442</v>
      </c>
      <c r="B931" s="39" t="str">
        <f>_xlfn.XLOOKUP(A931,'Customer Names Transform'!$A$2:$A$2336,'Customer Names Transform'!$D$2:$D$2336)</f>
        <v>Lisa M</v>
      </c>
      <c r="C931" s="28">
        <f>_xlfn.XLOOKUP(A931,'Medical Exam Transform'!$A$2:$A$2336,'Medical Exam Transform'!$B$2:$B$2336)</f>
        <v>35.409999999999997</v>
      </c>
      <c r="D931" s="14">
        <f>_xlfn.XLOOKUP(A931,'Medical Exam Transform'!$A$2:$A$2336,'Medical Exam Transform'!$C$2:$C$2336)</f>
        <v>5.68</v>
      </c>
      <c r="E931" s="14" t="str">
        <f>_xlfn.XLOOKUP(A931,'Medical Exam Transform'!$A$2:$A$2336,'Medical Exam Transform'!$D$2:$D$2336)</f>
        <v>No</v>
      </c>
      <c r="F931" s="14" t="str">
        <f>_xlfn.XLOOKUP(A931,'Medical Exam Transform'!$A$2:$A$2336,'Medical Exam Transform'!$E$2:$E$2336)</f>
        <v>No</v>
      </c>
      <c r="G931" s="14" t="str">
        <f>_xlfn.XLOOKUP(A931,'Medical Exam Transform'!$A$2:$A$2336,'Medical Exam Transform'!$F$2:$F$2336)</f>
        <v>No</v>
      </c>
      <c r="H931" s="14">
        <f>_xlfn.XLOOKUP(A931,'Medical Exam Transform'!$A$2:$A$2336,'Medical Exam Transform'!$G$2:$G$2336)</f>
        <v>0</v>
      </c>
      <c r="I931" s="14" t="str">
        <f>_xlfn.XLOOKUP(A931,'Medical Exam Transform'!$A$2:$A$2336,'Medical Exam Transform'!$H$2:$H$2336)</f>
        <v>No</v>
      </c>
      <c r="J931" s="14" t="str">
        <f>_xlfn.XLOOKUP(A931,'Medical Exam Transform'!$A$2:$A$2336,'Medical Exam Transform'!$I$2:$I$2336)</f>
        <v>Obesity</v>
      </c>
      <c r="K931" s="14" t="str">
        <f>_xlfn.XLOOKUP(A931,'Medical Exam Transform'!$A$2:$A$2336,'Medical Exam Transform'!$J$2:$J$2336)</f>
        <v>Prediabetes</v>
      </c>
      <c r="L931" s="60">
        <f>_xlfn.XLOOKUP(A931,'Hospitalisation Transform'!$A$2:$A$2344,'Hospitalisation Transform'!$B$2:$B$2344)</f>
        <v>30275</v>
      </c>
      <c r="M931" s="82">
        <f>_xlfn.XLOOKUP(A931,'Hospitalisation Transform'!$A$2:$A$2344,'Hospitalisation Transform'!$D$2:$D$2344)</f>
        <v>11773.06</v>
      </c>
      <c r="N931" s="14" t="str">
        <f>_xlfn.XLOOKUP(A931,'Hospitalisation Transform'!$A$2:$A$2344,'Hospitalisation Transform'!$E$2:$E$2344)</f>
        <v>tier - 3</v>
      </c>
      <c r="O931" s="14" t="str">
        <f>_xlfn.XLOOKUP(A931,'Hospitalisation Transform'!$A$2:$A$2344,'Hospitalisation Transform'!$F$2:$F$2344)</f>
        <v>tier - 3</v>
      </c>
      <c r="P931" s="14" t="str">
        <f>_xlfn.XLOOKUP(A931,'Hospitalisation Transform'!$A$2:$A$2344,'Hospitalisation Transform'!$G$2:$G$2344)</f>
        <v>R1026</v>
      </c>
      <c r="Q931" s="14">
        <f>_xlfn.XLOOKUP(A931,'Hospitalisation Transform'!$A$2:$A$2344,'Hospitalisation Transform'!$H$2:$H$2344)</f>
        <v>41</v>
      </c>
    </row>
    <row r="932" spans="1:17" ht="15.5" x14ac:dyDescent="0.35">
      <c r="A932" s="59" t="s">
        <v>1441</v>
      </c>
      <c r="B932" s="39" t="str">
        <f>_xlfn.XLOOKUP(A932,'Customer Names Transform'!$A$2:$A$2336,'Customer Names Transform'!$D$2:$D$2336)</f>
        <v>Steve Jr.</v>
      </c>
      <c r="C932" s="28">
        <f>_xlfn.XLOOKUP(A932,'Medical Exam Transform'!$A$2:$A$2336,'Medical Exam Transform'!$B$2:$B$2336)</f>
        <v>32.11</v>
      </c>
      <c r="D932" s="14">
        <f>_xlfn.XLOOKUP(A932,'Medical Exam Transform'!$A$2:$A$2336,'Medical Exam Transform'!$C$2:$C$2336)</f>
        <v>4.75</v>
      </c>
      <c r="E932" s="14" t="str">
        <f>_xlfn.XLOOKUP(A932,'Medical Exam Transform'!$A$2:$A$2336,'Medical Exam Transform'!$D$2:$D$2336)</f>
        <v>Yes</v>
      </c>
      <c r="F932" s="14" t="str">
        <f>_xlfn.XLOOKUP(A932,'Medical Exam Transform'!$A$2:$A$2336,'Medical Exam Transform'!$E$2:$E$2336)</f>
        <v>No</v>
      </c>
      <c r="G932" s="14" t="str">
        <f>_xlfn.XLOOKUP(A932,'Medical Exam Transform'!$A$2:$A$2336,'Medical Exam Transform'!$F$2:$F$2336)</f>
        <v>No</v>
      </c>
      <c r="H932" s="14">
        <f>_xlfn.XLOOKUP(A932,'Medical Exam Transform'!$A$2:$A$2336,'Medical Exam Transform'!$G$2:$G$2336)</f>
        <v>2</v>
      </c>
      <c r="I932" s="14" t="str">
        <f>_xlfn.XLOOKUP(A932,'Medical Exam Transform'!$A$2:$A$2336,'Medical Exam Transform'!$H$2:$H$2336)</f>
        <v>No</v>
      </c>
      <c r="J932" s="14" t="str">
        <f>_xlfn.XLOOKUP(A932,'Medical Exam Transform'!$A$2:$A$2336,'Medical Exam Transform'!$I$2:$I$2336)</f>
        <v>Obesity</v>
      </c>
      <c r="K932" s="14" t="str">
        <f>_xlfn.XLOOKUP(A932,'Medical Exam Transform'!$A$2:$A$2336,'Medical Exam Transform'!$J$2:$J$2336)</f>
        <v>Normal</v>
      </c>
      <c r="L932" s="60">
        <f>_xlfn.XLOOKUP(A932,'Hospitalisation Transform'!$A$2:$A$2344,'Hospitalisation Transform'!$B$2:$B$2344)</f>
        <v>24313</v>
      </c>
      <c r="M932" s="82">
        <f>_xlfn.XLOOKUP(A932,'Hospitalisation Transform'!$A$2:$A$2344,'Hospitalisation Transform'!$D$2:$D$2344)</f>
        <v>11763</v>
      </c>
      <c r="N932" s="14" t="str">
        <f>_xlfn.XLOOKUP(A932,'Hospitalisation Transform'!$A$2:$A$2344,'Hospitalisation Transform'!$E$2:$E$2344)</f>
        <v>tier - 3</v>
      </c>
      <c r="O932" s="14" t="str">
        <f>_xlfn.XLOOKUP(A932,'Hospitalisation Transform'!$A$2:$A$2344,'Hospitalisation Transform'!$F$2:$F$2344)</f>
        <v>tier - 3</v>
      </c>
      <c r="P932" s="14" t="str">
        <f>_xlfn.XLOOKUP(A932,'Hospitalisation Transform'!$A$2:$A$2344,'Hospitalisation Transform'!$G$2:$G$2344)</f>
        <v>R1016</v>
      </c>
      <c r="Q932" s="14">
        <f>_xlfn.XLOOKUP(A932,'Hospitalisation Transform'!$A$2:$A$2344,'Hospitalisation Transform'!$H$2:$H$2344)</f>
        <v>57</v>
      </c>
    </row>
    <row r="933" spans="1:17" ht="15.5" x14ac:dyDescent="0.35">
      <c r="A933" s="59" t="s">
        <v>1440</v>
      </c>
      <c r="B933" s="39" t="str">
        <f>_xlfn.XLOOKUP(A933,'Customer Names Transform'!$A$2:$A$2336,'Customer Names Transform'!$D$2:$D$2336)</f>
        <v>Tiffany</v>
      </c>
      <c r="C933" s="28">
        <f>_xlfn.XLOOKUP(A933,'Medical Exam Transform'!$A$2:$A$2336,'Medical Exam Transform'!$B$2:$B$2336)</f>
        <v>34.479999999999997</v>
      </c>
      <c r="D933" s="14">
        <f>_xlfn.XLOOKUP(A933,'Medical Exam Transform'!$A$2:$A$2336,'Medical Exam Transform'!$C$2:$C$2336)</f>
        <v>6.31</v>
      </c>
      <c r="E933" s="14" t="str">
        <f>_xlfn.XLOOKUP(A933,'Medical Exam Transform'!$A$2:$A$2336,'Medical Exam Transform'!$D$2:$D$2336)</f>
        <v>No</v>
      </c>
      <c r="F933" s="14" t="str">
        <f>_xlfn.XLOOKUP(A933,'Medical Exam Transform'!$A$2:$A$2336,'Medical Exam Transform'!$E$2:$E$2336)</f>
        <v>No</v>
      </c>
      <c r="G933" s="14" t="str">
        <f>_xlfn.XLOOKUP(A933,'Medical Exam Transform'!$A$2:$A$2336,'Medical Exam Transform'!$F$2:$F$2336)</f>
        <v>Yes</v>
      </c>
      <c r="H933" s="14">
        <f>_xlfn.XLOOKUP(A933,'Medical Exam Transform'!$A$2:$A$2336,'Medical Exam Transform'!$G$2:$G$2336)</f>
        <v>1</v>
      </c>
      <c r="I933" s="14" t="str">
        <f>_xlfn.XLOOKUP(A933,'Medical Exam Transform'!$A$2:$A$2336,'Medical Exam Transform'!$H$2:$H$2336)</f>
        <v>No</v>
      </c>
      <c r="J933" s="14" t="str">
        <f>_xlfn.XLOOKUP(A933,'Medical Exam Transform'!$A$2:$A$2336,'Medical Exam Transform'!$I$2:$I$2336)</f>
        <v>Obesity</v>
      </c>
      <c r="K933" s="14" t="str">
        <f>_xlfn.XLOOKUP(A933,'Medical Exam Transform'!$A$2:$A$2336,'Medical Exam Transform'!$J$2:$J$2336)</f>
        <v>Normal</v>
      </c>
      <c r="L933" s="60">
        <f>_xlfn.XLOOKUP(A933,'Hospitalisation Transform'!$A$2:$A$2344,'Hospitalisation Transform'!$B$2:$B$2344)</f>
        <v>29165</v>
      </c>
      <c r="M933" s="82">
        <f>_xlfn.XLOOKUP(A933,'Hospitalisation Transform'!$A$2:$A$2344,'Hospitalisation Transform'!$D$2:$D$2344)</f>
        <v>11752.68</v>
      </c>
      <c r="N933" s="14" t="str">
        <f>_xlfn.XLOOKUP(A933,'Hospitalisation Transform'!$A$2:$A$2344,'Hospitalisation Transform'!$E$2:$E$2344)</f>
        <v>tier - 3</v>
      </c>
      <c r="O933" s="14" t="str">
        <f>_xlfn.XLOOKUP(A933,'Hospitalisation Transform'!$A$2:$A$2344,'Hospitalisation Transform'!$F$2:$F$2344)</f>
        <v>tier - 1</v>
      </c>
      <c r="P933" s="14" t="str">
        <f>_xlfn.XLOOKUP(A933,'Hospitalisation Transform'!$A$2:$A$2344,'Hospitalisation Transform'!$G$2:$G$2344)</f>
        <v>R1026</v>
      </c>
      <c r="Q933" s="14">
        <f>_xlfn.XLOOKUP(A933,'Hospitalisation Transform'!$A$2:$A$2344,'Hospitalisation Transform'!$H$2:$H$2344)</f>
        <v>44</v>
      </c>
    </row>
    <row r="934" spans="1:17" ht="15.5" x14ac:dyDescent="0.35">
      <c r="A934" s="59" t="s">
        <v>1439</v>
      </c>
      <c r="B934" s="39" t="str">
        <f>_xlfn.XLOOKUP(A934,'Customer Names Transform'!$A$2:$A$2336,'Customer Names Transform'!$D$2:$D$2336)</f>
        <v>Greg</v>
      </c>
      <c r="C934" s="28">
        <f>_xlfn.XLOOKUP(A934,'Medical Exam Transform'!$A$2:$A$2336,'Medical Exam Transform'!$B$2:$B$2336)</f>
        <v>34.39</v>
      </c>
      <c r="D934" s="14">
        <f>_xlfn.XLOOKUP(A934,'Medical Exam Transform'!$A$2:$A$2336,'Medical Exam Transform'!$C$2:$C$2336)</f>
        <v>6.28</v>
      </c>
      <c r="E934" s="14" t="str">
        <f>_xlfn.XLOOKUP(A934,'Medical Exam Transform'!$A$2:$A$2336,'Medical Exam Transform'!$D$2:$D$2336)</f>
        <v>Yes</v>
      </c>
      <c r="F934" s="14" t="str">
        <f>_xlfn.XLOOKUP(A934,'Medical Exam Transform'!$A$2:$A$2336,'Medical Exam Transform'!$E$2:$E$2336)</f>
        <v>No</v>
      </c>
      <c r="G934" s="14" t="str">
        <f>_xlfn.XLOOKUP(A934,'Medical Exam Transform'!$A$2:$A$2336,'Medical Exam Transform'!$F$2:$F$2336)</f>
        <v>No</v>
      </c>
      <c r="H934" s="14">
        <f>_xlfn.XLOOKUP(A934,'Medical Exam Transform'!$A$2:$A$2336,'Medical Exam Transform'!$G$2:$G$2336)</f>
        <v>1</v>
      </c>
      <c r="I934" s="14" t="str">
        <f>_xlfn.XLOOKUP(A934,'Medical Exam Transform'!$A$2:$A$2336,'Medical Exam Transform'!$H$2:$H$2336)</f>
        <v>No</v>
      </c>
      <c r="J934" s="14" t="str">
        <f>_xlfn.XLOOKUP(A934,'Medical Exam Transform'!$A$2:$A$2336,'Medical Exam Transform'!$I$2:$I$2336)</f>
        <v>Obesity</v>
      </c>
      <c r="K934" s="14" t="str">
        <f>_xlfn.XLOOKUP(A934,'Medical Exam Transform'!$A$2:$A$2336,'Medical Exam Transform'!$J$2:$J$2336)</f>
        <v>Normal</v>
      </c>
      <c r="L934" s="60">
        <f>_xlfn.XLOOKUP(A934,'Hospitalisation Transform'!$A$2:$A$2344,'Hospitalisation Transform'!$B$2:$B$2344)</f>
        <v>23713</v>
      </c>
      <c r="M934" s="82">
        <f>_xlfn.XLOOKUP(A934,'Hospitalisation Transform'!$A$2:$A$2344,'Hospitalisation Transform'!$D$2:$D$2344)</f>
        <v>11743.93</v>
      </c>
      <c r="N934" s="14" t="str">
        <f>_xlfn.XLOOKUP(A934,'Hospitalisation Transform'!$A$2:$A$2344,'Hospitalisation Transform'!$E$2:$E$2344)</f>
        <v>tier - 3</v>
      </c>
      <c r="O934" s="14" t="str">
        <f>_xlfn.XLOOKUP(A934,'Hospitalisation Transform'!$A$2:$A$2344,'Hospitalisation Transform'!$F$2:$F$2344)</f>
        <v>tier - 1</v>
      </c>
      <c r="P934" s="14" t="str">
        <f>_xlfn.XLOOKUP(A934,'Hospitalisation Transform'!$A$2:$A$2344,'Hospitalisation Transform'!$G$2:$G$2344)</f>
        <v>R1012</v>
      </c>
      <c r="Q934" s="14">
        <f>_xlfn.XLOOKUP(A934,'Hospitalisation Transform'!$A$2:$A$2344,'Hospitalisation Transform'!$H$2:$H$2344)</f>
        <v>59</v>
      </c>
    </row>
    <row r="935" spans="1:17" ht="15.5" x14ac:dyDescent="0.35">
      <c r="A935" s="59" t="s">
        <v>1438</v>
      </c>
      <c r="B935" s="39" t="str">
        <f>_xlfn.XLOOKUP(A935,'Customer Names Transform'!$A$2:$A$2336,'Customer Names Transform'!$D$2:$D$2336)</f>
        <v>Dale</v>
      </c>
      <c r="C935" s="28">
        <f>_xlfn.XLOOKUP(A935,'Medical Exam Transform'!$A$2:$A$2336,'Medical Exam Transform'!$B$2:$B$2336)</f>
        <v>26.4</v>
      </c>
      <c r="D935" s="14">
        <f>_xlfn.XLOOKUP(A935,'Medical Exam Transform'!$A$2:$A$2336,'Medical Exam Transform'!$C$2:$C$2336)</f>
        <v>9.2899999999999991</v>
      </c>
      <c r="E935" s="14" t="str">
        <f>_xlfn.XLOOKUP(A935,'Medical Exam Transform'!$A$2:$A$2336,'Medical Exam Transform'!$D$2:$D$2336)</f>
        <v>Yes</v>
      </c>
      <c r="F935" s="14" t="str">
        <f>_xlfn.XLOOKUP(A935,'Medical Exam Transform'!$A$2:$A$2336,'Medical Exam Transform'!$E$2:$E$2336)</f>
        <v>No</v>
      </c>
      <c r="G935" s="14" t="str">
        <f>_xlfn.XLOOKUP(A935,'Medical Exam Transform'!$A$2:$A$2336,'Medical Exam Transform'!$F$2:$F$2336)</f>
        <v>Yes</v>
      </c>
      <c r="H935" s="14">
        <f>_xlfn.XLOOKUP(A935,'Medical Exam Transform'!$A$2:$A$2336,'Medical Exam Transform'!$G$2:$G$2336)</f>
        <v>1</v>
      </c>
      <c r="I935" s="14" t="str">
        <f>_xlfn.XLOOKUP(A935,'Medical Exam Transform'!$A$2:$A$2336,'Medical Exam Transform'!$H$2:$H$2336)</f>
        <v>No</v>
      </c>
      <c r="J935" s="14" t="str">
        <f>_xlfn.XLOOKUP(A935,'Medical Exam Transform'!$A$2:$A$2336,'Medical Exam Transform'!$I$2:$I$2336)</f>
        <v>Overweight</v>
      </c>
      <c r="K935" s="14" t="str">
        <f>_xlfn.XLOOKUP(A935,'Medical Exam Transform'!$A$2:$A$2336,'Medical Exam Transform'!$J$2:$J$2336)</f>
        <v>Diabetes</v>
      </c>
      <c r="L935" s="60">
        <f>_xlfn.XLOOKUP(A935,'Hospitalisation Transform'!$A$2:$A$2344,'Hospitalisation Transform'!$B$2:$B$2344)</f>
        <v>23171</v>
      </c>
      <c r="M935" s="82">
        <f>_xlfn.XLOOKUP(A935,'Hospitalisation Transform'!$A$2:$A$2344,'Hospitalisation Transform'!$D$2:$D$2344)</f>
        <v>11743.3</v>
      </c>
      <c r="N935" s="14" t="str">
        <f>_xlfn.XLOOKUP(A935,'Hospitalisation Transform'!$A$2:$A$2344,'Hospitalisation Transform'!$E$2:$E$2344)</f>
        <v>tier - 3</v>
      </c>
      <c r="O935" s="14" t="str">
        <f>_xlfn.XLOOKUP(A935,'Hospitalisation Transform'!$A$2:$A$2344,'Hospitalisation Transform'!$F$2:$F$2344)</f>
        <v>tier - 3</v>
      </c>
      <c r="P935" s="14" t="str">
        <f>_xlfn.XLOOKUP(A935,'Hospitalisation Transform'!$A$2:$A$2344,'Hospitalisation Transform'!$G$2:$G$2344)</f>
        <v>R1013</v>
      </c>
      <c r="Q935" s="14">
        <f>_xlfn.XLOOKUP(A935,'Hospitalisation Transform'!$A$2:$A$2344,'Hospitalisation Transform'!$H$2:$H$2344)</f>
        <v>60</v>
      </c>
    </row>
    <row r="936" spans="1:17" ht="15.5" x14ac:dyDescent="0.35">
      <c r="A936" s="59" t="s">
        <v>1437</v>
      </c>
      <c r="B936" s="39" t="str">
        <f>_xlfn.XLOOKUP(A936,'Customer Names Transform'!$A$2:$A$2336,'Customer Names Transform'!$D$2:$D$2336)</f>
        <v>Brittany A.</v>
      </c>
      <c r="C936" s="28">
        <f>_xlfn.XLOOKUP(A936,'Medical Exam Transform'!$A$2:$A$2336,'Medical Exam Transform'!$B$2:$B$2336)</f>
        <v>28.1</v>
      </c>
      <c r="D936" s="14">
        <f>_xlfn.XLOOKUP(A936,'Medical Exam Transform'!$A$2:$A$2336,'Medical Exam Transform'!$C$2:$C$2336)</f>
        <v>5.79</v>
      </c>
      <c r="E936" s="14" t="str">
        <f>_xlfn.XLOOKUP(A936,'Medical Exam Transform'!$A$2:$A$2336,'Medical Exam Transform'!$D$2:$D$2336)</f>
        <v>Yes</v>
      </c>
      <c r="F936" s="14" t="str">
        <f>_xlfn.XLOOKUP(A936,'Medical Exam Transform'!$A$2:$A$2336,'Medical Exam Transform'!$E$2:$E$2336)</f>
        <v>No</v>
      </c>
      <c r="G936" s="14" t="str">
        <f>_xlfn.XLOOKUP(A936,'Medical Exam Transform'!$A$2:$A$2336,'Medical Exam Transform'!$F$2:$F$2336)</f>
        <v>Yes</v>
      </c>
      <c r="H936" s="14">
        <f>_xlfn.XLOOKUP(A936,'Medical Exam Transform'!$A$2:$A$2336,'Medical Exam Transform'!$G$2:$G$2336)</f>
        <v>1</v>
      </c>
      <c r="I936" s="14" t="str">
        <f>_xlfn.XLOOKUP(A936,'Medical Exam Transform'!$A$2:$A$2336,'Medical Exam Transform'!$H$2:$H$2336)</f>
        <v>No</v>
      </c>
      <c r="J936" s="14" t="str">
        <f>_xlfn.XLOOKUP(A936,'Medical Exam Transform'!$A$2:$A$2336,'Medical Exam Transform'!$I$2:$I$2336)</f>
        <v>Overweight</v>
      </c>
      <c r="K936" s="14" t="str">
        <f>_xlfn.XLOOKUP(A936,'Medical Exam Transform'!$A$2:$A$2336,'Medical Exam Transform'!$J$2:$J$2336)</f>
        <v>Normal</v>
      </c>
      <c r="L936" s="60">
        <f>_xlfn.XLOOKUP(A936,'Hospitalisation Transform'!$A$2:$A$2344,'Hospitalisation Transform'!$B$2:$B$2344)</f>
        <v>25519</v>
      </c>
      <c r="M936" s="82">
        <f>_xlfn.XLOOKUP(A936,'Hospitalisation Transform'!$A$2:$A$2344,'Hospitalisation Transform'!$D$2:$D$2344)</f>
        <v>11741.73</v>
      </c>
      <c r="N936" s="14" t="str">
        <f>_xlfn.XLOOKUP(A936,'Hospitalisation Transform'!$A$2:$A$2344,'Hospitalisation Transform'!$E$2:$E$2344)</f>
        <v>tier - 3</v>
      </c>
      <c r="O936" s="14" t="str">
        <f>_xlfn.XLOOKUP(A936,'Hospitalisation Transform'!$A$2:$A$2344,'Hospitalisation Transform'!$F$2:$F$2344)</f>
        <v>tier - 1</v>
      </c>
      <c r="P936" s="14" t="str">
        <f>_xlfn.XLOOKUP(A936,'Hospitalisation Transform'!$A$2:$A$2344,'Hospitalisation Transform'!$G$2:$G$2344)</f>
        <v>R1011</v>
      </c>
      <c r="Q936" s="14">
        <f>_xlfn.XLOOKUP(A936,'Hospitalisation Transform'!$A$2:$A$2344,'Hospitalisation Transform'!$H$2:$H$2344)</f>
        <v>54</v>
      </c>
    </row>
    <row r="937" spans="1:17" ht="15.5" x14ac:dyDescent="0.35">
      <c r="A937" s="59" t="s">
        <v>1436</v>
      </c>
      <c r="B937" s="39" t="str">
        <f>_xlfn.XLOOKUP(A937,'Customer Names Transform'!$A$2:$A$2336,'Customer Names Transform'!$D$2:$D$2336)</f>
        <v>Robert S</v>
      </c>
      <c r="C937" s="28">
        <f>_xlfn.XLOOKUP(A937,'Medical Exam Transform'!$A$2:$A$2336,'Medical Exam Transform'!$B$2:$B$2336)</f>
        <v>27</v>
      </c>
      <c r="D937" s="14">
        <f>_xlfn.XLOOKUP(A937,'Medical Exam Transform'!$A$2:$A$2336,'Medical Exam Transform'!$C$2:$C$2336)</f>
        <v>4.54</v>
      </c>
      <c r="E937" s="14" t="str">
        <f>_xlfn.XLOOKUP(A937,'Medical Exam Transform'!$A$2:$A$2336,'Medical Exam Transform'!$D$2:$D$2336)</f>
        <v>Yes</v>
      </c>
      <c r="F937" s="14" t="str">
        <f>_xlfn.XLOOKUP(A937,'Medical Exam Transform'!$A$2:$A$2336,'Medical Exam Transform'!$E$2:$E$2336)</f>
        <v>No</v>
      </c>
      <c r="G937" s="14" t="str">
        <f>_xlfn.XLOOKUP(A937,'Medical Exam Transform'!$A$2:$A$2336,'Medical Exam Transform'!$F$2:$F$2336)</f>
        <v>No</v>
      </c>
      <c r="H937" s="14">
        <f>_xlfn.XLOOKUP(A937,'Medical Exam Transform'!$A$2:$A$2336,'Medical Exam Transform'!$G$2:$G$2336)</f>
        <v>1</v>
      </c>
      <c r="I937" s="14" t="str">
        <f>_xlfn.XLOOKUP(A937,'Medical Exam Transform'!$A$2:$A$2336,'Medical Exam Transform'!$H$2:$H$2336)</f>
        <v>No</v>
      </c>
      <c r="J937" s="14" t="str">
        <f>_xlfn.XLOOKUP(A937,'Medical Exam Transform'!$A$2:$A$2336,'Medical Exam Transform'!$I$2:$I$2336)</f>
        <v>Overweight</v>
      </c>
      <c r="K937" s="14" t="str">
        <f>_xlfn.XLOOKUP(A937,'Medical Exam Transform'!$A$2:$A$2336,'Medical Exam Transform'!$J$2:$J$2336)</f>
        <v>Normal</v>
      </c>
      <c r="L937" s="60">
        <f>_xlfn.XLOOKUP(A937,'Hospitalisation Transform'!$A$2:$A$2344,'Hospitalisation Transform'!$B$2:$B$2344)</f>
        <v>32391</v>
      </c>
      <c r="M937" s="82">
        <f>_xlfn.XLOOKUP(A937,'Hospitalisation Transform'!$A$2:$A$2344,'Hospitalisation Transform'!$D$2:$D$2344)</f>
        <v>11737.85</v>
      </c>
      <c r="N937" s="14" t="str">
        <f>_xlfn.XLOOKUP(A937,'Hospitalisation Transform'!$A$2:$A$2344,'Hospitalisation Transform'!$E$2:$E$2344)</f>
        <v>tier - 3</v>
      </c>
      <c r="O937" s="14" t="str">
        <f>_xlfn.XLOOKUP(A937,'Hospitalisation Transform'!$A$2:$A$2344,'Hospitalisation Transform'!$F$2:$F$2344)</f>
        <v>tier - 1</v>
      </c>
      <c r="P937" s="14" t="str">
        <f>_xlfn.XLOOKUP(A937,'Hospitalisation Transform'!$A$2:$A$2344,'Hospitalisation Transform'!$G$2:$G$2344)</f>
        <v>R1011</v>
      </c>
      <c r="Q937" s="14">
        <f>_xlfn.XLOOKUP(A937,'Hospitalisation Transform'!$A$2:$A$2344,'Hospitalisation Transform'!$H$2:$H$2344)</f>
        <v>35</v>
      </c>
    </row>
    <row r="938" spans="1:17" ht="15.5" x14ac:dyDescent="0.35">
      <c r="A938" s="59" t="s">
        <v>1435</v>
      </c>
      <c r="B938" s="39" t="str">
        <f>_xlfn.XLOOKUP(A938,'Customer Names Transform'!$A$2:$A$2336,'Customer Names Transform'!$D$2:$D$2336)</f>
        <v>Cameron</v>
      </c>
      <c r="C938" s="28">
        <f>_xlfn.XLOOKUP(A938,'Medical Exam Transform'!$A$2:$A$2336,'Medical Exam Transform'!$B$2:$B$2336)</f>
        <v>28.594999999999999</v>
      </c>
      <c r="D938" s="14">
        <f>_xlfn.XLOOKUP(A938,'Medical Exam Transform'!$A$2:$A$2336,'Medical Exam Transform'!$C$2:$C$2336)</f>
        <v>4.68</v>
      </c>
      <c r="E938" s="14" t="str">
        <f>_xlfn.XLOOKUP(A938,'Medical Exam Transform'!$A$2:$A$2336,'Medical Exam Transform'!$D$2:$D$2336)</f>
        <v>Yes</v>
      </c>
      <c r="F938" s="14" t="str">
        <f>_xlfn.XLOOKUP(A938,'Medical Exam Transform'!$A$2:$A$2336,'Medical Exam Transform'!$E$2:$E$2336)</f>
        <v>No</v>
      </c>
      <c r="G938" s="14" t="str">
        <f>_xlfn.XLOOKUP(A938,'Medical Exam Transform'!$A$2:$A$2336,'Medical Exam Transform'!$F$2:$F$2336)</f>
        <v>No</v>
      </c>
      <c r="H938" s="14">
        <f>_xlfn.XLOOKUP(A938,'Medical Exam Transform'!$A$2:$A$2336,'Medical Exam Transform'!$G$2:$G$2336)</f>
        <v>1</v>
      </c>
      <c r="I938" s="14" t="str">
        <f>_xlfn.XLOOKUP(A938,'Medical Exam Transform'!$A$2:$A$2336,'Medical Exam Transform'!$H$2:$H$2336)</f>
        <v>No</v>
      </c>
      <c r="J938" s="14" t="str">
        <f>_xlfn.XLOOKUP(A938,'Medical Exam Transform'!$A$2:$A$2336,'Medical Exam Transform'!$I$2:$I$2336)</f>
        <v>Overweight</v>
      </c>
      <c r="K938" s="14" t="str">
        <f>_xlfn.XLOOKUP(A938,'Medical Exam Transform'!$A$2:$A$2336,'Medical Exam Transform'!$J$2:$J$2336)</f>
        <v>Prediabetes</v>
      </c>
      <c r="L938" s="60">
        <f>_xlfn.XLOOKUP(A938,'Hospitalisation Transform'!$A$2:$A$2344,'Hospitalisation Transform'!$B$2:$B$2344)</f>
        <v>23690</v>
      </c>
      <c r="M938" s="82">
        <f>_xlfn.XLOOKUP(A938,'Hospitalisation Transform'!$A$2:$A$2344,'Hospitalisation Transform'!$D$2:$D$2344)</f>
        <v>11735.88</v>
      </c>
      <c r="N938" s="14" t="str">
        <f>_xlfn.XLOOKUP(A938,'Hospitalisation Transform'!$A$2:$A$2344,'Hospitalisation Transform'!$E$2:$E$2344)</f>
        <v>tier - 3</v>
      </c>
      <c r="O938" s="14" t="str">
        <f>_xlfn.XLOOKUP(A938,'Hospitalisation Transform'!$A$2:$A$2344,'Hospitalisation Transform'!$F$2:$F$2344)</f>
        <v>tier - 1</v>
      </c>
      <c r="P938" s="14" t="str">
        <f>_xlfn.XLOOKUP(A938,'Hospitalisation Transform'!$A$2:$A$2344,'Hospitalisation Transform'!$G$2:$G$2344)</f>
        <v>R1012</v>
      </c>
      <c r="Q938" s="14">
        <f>_xlfn.XLOOKUP(A938,'Hospitalisation Transform'!$A$2:$A$2344,'Hospitalisation Transform'!$H$2:$H$2344)</f>
        <v>59</v>
      </c>
    </row>
    <row r="939" spans="1:17" ht="15.5" x14ac:dyDescent="0.35">
      <c r="A939" s="59" t="s">
        <v>1434</v>
      </c>
      <c r="B939" s="39" t="str">
        <f>_xlfn.XLOOKUP(A939,'Customer Names Transform'!$A$2:$A$2336,'Customer Names Transform'!$D$2:$D$2336)</f>
        <v>Ulrike</v>
      </c>
      <c r="C939" s="28">
        <f>_xlfn.XLOOKUP(A939,'Medical Exam Transform'!$A$2:$A$2336,'Medical Exam Transform'!$B$2:$B$2336)</f>
        <v>36.799999999999997</v>
      </c>
      <c r="D939" s="14">
        <f>_xlfn.XLOOKUP(A939,'Medical Exam Transform'!$A$2:$A$2336,'Medical Exam Transform'!$C$2:$C$2336)</f>
        <v>5.88</v>
      </c>
      <c r="E939" s="14" t="str">
        <f>_xlfn.XLOOKUP(A939,'Medical Exam Transform'!$A$2:$A$2336,'Medical Exam Transform'!$D$2:$D$2336)</f>
        <v>No</v>
      </c>
      <c r="F939" s="14" t="str">
        <f>_xlfn.XLOOKUP(A939,'Medical Exam Transform'!$A$2:$A$2336,'Medical Exam Transform'!$E$2:$E$2336)</f>
        <v>No</v>
      </c>
      <c r="G939" s="14" t="str">
        <f>_xlfn.XLOOKUP(A939,'Medical Exam Transform'!$A$2:$A$2336,'Medical Exam Transform'!$F$2:$F$2336)</f>
        <v>No</v>
      </c>
      <c r="H939" s="14">
        <f>_xlfn.XLOOKUP(A939,'Medical Exam Transform'!$A$2:$A$2336,'Medical Exam Transform'!$G$2:$G$2336)</f>
        <v>1</v>
      </c>
      <c r="I939" s="14" t="str">
        <f>_xlfn.XLOOKUP(A939,'Medical Exam Transform'!$A$2:$A$2336,'Medical Exam Transform'!$H$2:$H$2336)</f>
        <v>No</v>
      </c>
      <c r="J939" s="14" t="str">
        <f>_xlfn.XLOOKUP(A939,'Medical Exam Transform'!$A$2:$A$2336,'Medical Exam Transform'!$I$2:$I$2336)</f>
        <v>Obesity</v>
      </c>
      <c r="K939" s="14" t="str">
        <f>_xlfn.XLOOKUP(A939,'Medical Exam Transform'!$A$2:$A$2336,'Medical Exam Transform'!$J$2:$J$2336)</f>
        <v>Normal</v>
      </c>
      <c r="L939" s="60">
        <f>_xlfn.XLOOKUP(A939,'Hospitalisation Transform'!$A$2:$A$2344,'Hospitalisation Transform'!$B$2:$B$2344)</f>
        <v>31012</v>
      </c>
      <c r="M939" s="82">
        <f>_xlfn.XLOOKUP(A939,'Hospitalisation Transform'!$A$2:$A$2344,'Hospitalisation Transform'!$D$2:$D$2344)</f>
        <v>11730.82</v>
      </c>
      <c r="N939" s="14" t="str">
        <f>_xlfn.XLOOKUP(A939,'Hospitalisation Transform'!$A$2:$A$2344,'Hospitalisation Transform'!$E$2:$E$2344)</f>
        <v>tier - 3</v>
      </c>
      <c r="O939" s="14" t="str">
        <f>_xlfn.XLOOKUP(A939,'Hospitalisation Transform'!$A$2:$A$2344,'Hospitalisation Transform'!$F$2:$F$2344)</f>
        <v>tier - 3</v>
      </c>
      <c r="P939" s="14" t="str">
        <f>_xlfn.XLOOKUP(A939,'Hospitalisation Transform'!$A$2:$A$2344,'Hospitalisation Transform'!$G$2:$G$2344)</f>
        <v>R1026</v>
      </c>
      <c r="Q939" s="14">
        <f>_xlfn.XLOOKUP(A939,'Hospitalisation Transform'!$A$2:$A$2344,'Hospitalisation Transform'!$H$2:$H$2344)</f>
        <v>39</v>
      </c>
    </row>
    <row r="940" spans="1:17" ht="15.5" x14ac:dyDescent="0.35">
      <c r="A940" s="59" t="s">
        <v>1433</v>
      </c>
      <c r="B940" s="39" t="str">
        <f>_xlfn.XLOOKUP(A940,'Customer Names Transform'!$A$2:$A$2336,'Customer Names Transform'!$D$2:$D$2336)</f>
        <v>Katlyn A.</v>
      </c>
      <c r="C940" s="28">
        <f>_xlfn.XLOOKUP(A940,'Medical Exam Transform'!$A$2:$A$2336,'Medical Exam Transform'!$B$2:$B$2336)</f>
        <v>23.75</v>
      </c>
      <c r="D940" s="14">
        <f>_xlfn.XLOOKUP(A940,'Medical Exam Transform'!$A$2:$A$2336,'Medical Exam Transform'!$C$2:$C$2336)</f>
        <v>5.42</v>
      </c>
      <c r="E940" s="14" t="str">
        <f>_xlfn.XLOOKUP(A940,'Medical Exam Transform'!$A$2:$A$2336,'Medical Exam Transform'!$D$2:$D$2336)</f>
        <v>Yes</v>
      </c>
      <c r="F940" s="14" t="str">
        <f>_xlfn.XLOOKUP(A940,'Medical Exam Transform'!$A$2:$A$2336,'Medical Exam Transform'!$E$2:$E$2336)</f>
        <v>No</v>
      </c>
      <c r="G940" s="14" t="str">
        <f>_xlfn.XLOOKUP(A940,'Medical Exam Transform'!$A$2:$A$2336,'Medical Exam Transform'!$F$2:$F$2336)</f>
        <v>Yes</v>
      </c>
      <c r="H940" s="14">
        <f>_xlfn.XLOOKUP(A940,'Medical Exam Transform'!$A$2:$A$2336,'Medical Exam Transform'!$G$2:$G$2336)</f>
        <v>1</v>
      </c>
      <c r="I940" s="14" t="str">
        <f>_xlfn.XLOOKUP(A940,'Medical Exam Transform'!$A$2:$A$2336,'Medical Exam Transform'!$H$2:$H$2336)</f>
        <v>No</v>
      </c>
      <c r="J940" s="14" t="str">
        <f>_xlfn.XLOOKUP(A940,'Medical Exam Transform'!$A$2:$A$2336,'Medical Exam Transform'!$I$2:$I$2336)</f>
        <v>Normalweight</v>
      </c>
      <c r="K940" s="14" t="str">
        <f>_xlfn.XLOOKUP(A940,'Medical Exam Transform'!$A$2:$A$2336,'Medical Exam Transform'!$J$2:$J$2336)</f>
        <v>Prediabetes</v>
      </c>
      <c r="L940" s="60">
        <f>_xlfn.XLOOKUP(A940,'Hospitalisation Transform'!$A$2:$A$2344,'Hospitalisation Transform'!$B$2:$B$2344)</f>
        <v>25488</v>
      </c>
      <c r="M940" s="82">
        <f>_xlfn.XLOOKUP(A940,'Hospitalisation Transform'!$A$2:$A$2344,'Hospitalisation Transform'!$D$2:$D$2344)</f>
        <v>11729.68</v>
      </c>
      <c r="N940" s="14" t="str">
        <f>_xlfn.XLOOKUP(A940,'Hospitalisation Transform'!$A$2:$A$2344,'Hospitalisation Transform'!$E$2:$E$2344)</f>
        <v>tier - 3</v>
      </c>
      <c r="O940" s="14" t="str">
        <f>_xlfn.XLOOKUP(A940,'Hospitalisation Transform'!$A$2:$A$2344,'Hospitalisation Transform'!$F$2:$F$2344)</f>
        <v>tier - 1</v>
      </c>
      <c r="P940" s="14" t="str">
        <f>_xlfn.XLOOKUP(A940,'Hospitalisation Transform'!$A$2:$A$2344,'Hospitalisation Transform'!$G$2:$G$2344)</f>
        <v>R1024</v>
      </c>
      <c r="Q940" s="14">
        <f>_xlfn.XLOOKUP(A940,'Hospitalisation Transform'!$A$2:$A$2344,'Hospitalisation Transform'!$H$2:$H$2344)</f>
        <v>54</v>
      </c>
    </row>
    <row r="941" spans="1:17" ht="15.5" x14ac:dyDescent="0.35">
      <c r="A941" s="59" t="s">
        <v>1432</v>
      </c>
      <c r="B941" s="39" t="str">
        <f>_xlfn.XLOOKUP(A941,'Customer Names Transform'!$A$2:$A$2336,'Customer Names Transform'!$D$2:$D$2336)</f>
        <v>Morgan B.</v>
      </c>
      <c r="C941" s="28">
        <f>_xlfn.XLOOKUP(A941,'Medical Exam Transform'!$A$2:$A$2336,'Medical Exam Transform'!$B$2:$B$2336)</f>
        <v>35.619999999999997</v>
      </c>
      <c r="D941" s="14">
        <f>_xlfn.XLOOKUP(A941,'Medical Exam Transform'!$A$2:$A$2336,'Medical Exam Transform'!$C$2:$C$2336)</f>
        <v>4.16</v>
      </c>
      <c r="E941" s="14" t="str">
        <f>_xlfn.XLOOKUP(A941,'Medical Exam Transform'!$A$2:$A$2336,'Medical Exam Transform'!$D$2:$D$2336)</f>
        <v>No</v>
      </c>
      <c r="F941" s="14" t="str">
        <f>_xlfn.XLOOKUP(A941,'Medical Exam Transform'!$A$2:$A$2336,'Medical Exam Transform'!$E$2:$E$2336)</f>
        <v>No</v>
      </c>
      <c r="G941" s="14" t="str">
        <f>_xlfn.XLOOKUP(A941,'Medical Exam Transform'!$A$2:$A$2336,'Medical Exam Transform'!$F$2:$F$2336)</f>
        <v>No</v>
      </c>
      <c r="H941" s="14">
        <f>_xlfn.XLOOKUP(A941,'Medical Exam Transform'!$A$2:$A$2336,'Medical Exam Transform'!$G$2:$G$2336)</f>
        <v>0</v>
      </c>
      <c r="I941" s="14" t="str">
        <f>_xlfn.XLOOKUP(A941,'Medical Exam Transform'!$A$2:$A$2336,'Medical Exam Transform'!$H$2:$H$2336)</f>
        <v>No</v>
      </c>
      <c r="J941" s="14" t="str">
        <f>_xlfn.XLOOKUP(A941,'Medical Exam Transform'!$A$2:$A$2336,'Medical Exam Transform'!$I$2:$I$2336)</f>
        <v>Obesity</v>
      </c>
      <c r="K941" s="14" t="str">
        <f>_xlfn.XLOOKUP(A941,'Medical Exam Transform'!$A$2:$A$2336,'Medical Exam Transform'!$J$2:$J$2336)</f>
        <v>Normal</v>
      </c>
      <c r="L941" s="60">
        <f>_xlfn.XLOOKUP(A941,'Hospitalisation Transform'!$A$2:$A$2344,'Hospitalisation Transform'!$B$2:$B$2344)</f>
        <v>30245</v>
      </c>
      <c r="M941" s="82">
        <f>_xlfn.XLOOKUP(A941,'Hospitalisation Transform'!$A$2:$A$2344,'Hospitalisation Transform'!$D$2:$D$2344)</f>
        <v>11712.97</v>
      </c>
      <c r="N941" s="14" t="str">
        <f>_xlfn.XLOOKUP(A941,'Hospitalisation Transform'!$A$2:$A$2344,'Hospitalisation Transform'!$E$2:$E$2344)</f>
        <v>tier - 3</v>
      </c>
      <c r="O941" s="14" t="str">
        <f>_xlfn.XLOOKUP(A941,'Hospitalisation Transform'!$A$2:$A$2344,'Hospitalisation Transform'!$F$2:$F$2344)</f>
        <v>tier - 2</v>
      </c>
      <c r="P941" s="14" t="str">
        <f>_xlfn.XLOOKUP(A941,'Hospitalisation Transform'!$A$2:$A$2344,'Hospitalisation Transform'!$G$2:$G$2344)</f>
        <v>R1021</v>
      </c>
      <c r="Q941" s="14">
        <f>_xlfn.XLOOKUP(A941,'Hospitalisation Transform'!$A$2:$A$2344,'Hospitalisation Transform'!$H$2:$H$2344)</f>
        <v>41</v>
      </c>
    </row>
    <row r="942" spans="1:17" ht="15.5" x14ac:dyDescent="0.35">
      <c r="A942" s="59" t="s">
        <v>1431</v>
      </c>
      <c r="B942" s="39" t="str">
        <f>_xlfn.XLOOKUP(A942,'Customer Names Transform'!$A$2:$A$2336,'Customer Names Transform'!$D$2:$D$2336)</f>
        <v>Peter</v>
      </c>
      <c r="C942" s="28">
        <f>_xlfn.XLOOKUP(A942,'Medical Exam Transform'!$A$2:$A$2336,'Medical Exam Transform'!$B$2:$B$2336)</f>
        <v>30.69</v>
      </c>
      <c r="D942" s="14">
        <f>_xlfn.XLOOKUP(A942,'Medical Exam Transform'!$A$2:$A$2336,'Medical Exam Transform'!$C$2:$C$2336)</f>
        <v>7.05</v>
      </c>
      <c r="E942" s="14" t="str">
        <f>_xlfn.XLOOKUP(A942,'Medical Exam Transform'!$A$2:$A$2336,'Medical Exam Transform'!$D$2:$D$2336)</f>
        <v>Yes</v>
      </c>
      <c r="F942" s="14" t="str">
        <f>_xlfn.XLOOKUP(A942,'Medical Exam Transform'!$A$2:$A$2336,'Medical Exam Transform'!$E$2:$E$2336)</f>
        <v>No</v>
      </c>
      <c r="G942" s="14" t="str">
        <f>_xlfn.XLOOKUP(A942,'Medical Exam Transform'!$A$2:$A$2336,'Medical Exam Transform'!$F$2:$F$2336)</f>
        <v>No</v>
      </c>
      <c r="H942" s="14">
        <f>_xlfn.XLOOKUP(A942,'Medical Exam Transform'!$A$2:$A$2336,'Medical Exam Transform'!$G$2:$G$2336)</f>
        <v>2</v>
      </c>
      <c r="I942" s="14" t="str">
        <f>_xlfn.XLOOKUP(A942,'Medical Exam Transform'!$A$2:$A$2336,'Medical Exam Transform'!$H$2:$H$2336)</f>
        <v>No</v>
      </c>
      <c r="J942" s="14" t="str">
        <f>_xlfn.XLOOKUP(A942,'Medical Exam Transform'!$A$2:$A$2336,'Medical Exam Transform'!$I$2:$I$2336)</f>
        <v>Obesity</v>
      </c>
      <c r="K942" s="14" t="str">
        <f>_xlfn.XLOOKUP(A942,'Medical Exam Transform'!$A$2:$A$2336,'Medical Exam Transform'!$J$2:$J$2336)</f>
        <v>Normal</v>
      </c>
      <c r="L942" s="60">
        <f>_xlfn.XLOOKUP(A942,'Hospitalisation Transform'!$A$2:$A$2344,'Hospitalisation Transform'!$B$2:$B$2344)</f>
        <v>25903</v>
      </c>
      <c r="M942" s="82">
        <f>_xlfn.XLOOKUP(A942,'Hospitalisation Transform'!$A$2:$A$2344,'Hospitalisation Transform'!$D$2:$D$2344)</f>
        <v>11696.52</v>
      </c>
      <c r="N942" s="14" t="str">
        <f>_xlfn.XLOOKUP(A942,'Hospitalisation Transform'!$A$2:$A$2344,'Hospitalisation Transform'!$E$2:$E$2344)</f>
        <v>tier - 3</v>
      </c>
      <c r="O942" s="14" t="str">
        <f>_xlfn.XLOOKUP(A942,'Hospitalisation Transform'!$A$2:$A$2344,'Hospitalisation Transform'!$F$2:$F$2344)</f>
        <v>tier - 1</v>
      </c>
      <c r="P942" s="14" t="str">
        <f>_xlfn.XLOOKUP(A942,'Hospitalisation Transform'!$A$2:$A$2344,'Hospitalisation Transform'!$G$2:$G$2344)</f>
        <v>R1021</v>
      </c>
      <c r="Q942" s="14">
        <f>_xlfn.XLOOKUP(A942,'Hospitalisation Transform'!$A$2:$A$2344,'Hospitalisation Transform'!$H$2:$H$2344)</f>
        <v>53</v>
      </c>
    </row>
    <row r="943" spans="1:17" ht="15.5" x14ac:dyDescent="0.35">
      <c r="A943" s="59" t="s">
        <v>1430</v>
      </c>
      <c r="B943" s="39" t="str">
        <f>_xlfn.XLOOKUP(A943,'Customer Names Transform'!$A$2:$A$2336,'Customer Names Transform'!$D$2:$D$2336)</f>
        <v>Chandler</v>
      </c>
      <c r="C943" s="28">
        <f>_xlfn.XLOOKUP(A943,'Medical Exam Transform'!$A$2:$A$2336,'Medical Exam Transform'!$B$2:$B$2336)</f>
        <v>35.799999999999997</v>
      </c>
      <c r="D943" s="14">
        <f>_xlfn.XLOOKUP(A943,'Medical Exam Transform'!$A$2:$A$2336,'Medical Exam Transform'!$C$2:$C$2336)</f>
        <v>5.63</v>
      </c>
      <c r="E943" s="14" t="str">
        <f>_xlfn.XLOOKUP(A943,'Medical Exam Transform'!$A$2:$A$2336,'Medical Exam Transform'!$D$2:$D$2336)</f>
        <v>Yes</v>
      </c>
      <c r="F943" s="14" t="str">
        <f>_xlfn.XLOOKUP(A943,'Medical Exam Transform'!$A$2:$A$2336,'Medical Exam Transform'!$E$2:$E$2336)</f>
        <v>No</v>
      </c>
      <c r="G943" s="14" t="str">
        <f>_xlfn.XLOOKUP(A943,'Medical Exam Transform'!$A$2:$A$2336,'Medical Exam Transform'!$F$2:$F$2336)</f>
        <v>No</v>
      </c>
      <c r="H943" s="14">
        <f>_xlfn.XLOOKUP(A943,'Medical Exam Transform'!$A$2:$A$2336,'Medical Exam Transform'!$G$2:$G$2336)</f>
        <v>2</v>
      </c>
      <c r="I943" s="14" t="str">
        <f>_xlfn.XLOOKUP(A943,'Medical Exam Transform'!$A$2:$A$2336,'Medical Exam Transform'!$H$2:$H$2336)</f>
        <v>No</v>
      </c>
      <c r="J943" s="14" t="str">
        <f>_xlfn.XLOOKUP(A943,'Medical Exam Transform'!$A$2:$A$2336,'Medical Exam Transform'!$I$2:$I$2336)</f>
        <v>Obesity</v>
      </c>
      <c r="K943" s="14" t="str">
        <f>_xlfn.XLOOKUP(A943,'Medical Exam Transform'!$A$2:$A$2336,'Medical Exam Transform'!$J$2:$J$2336)</f>
        <v>Normal</v>
      </c>
      <c r="L943" s="60">
        <f>_xlfn.XLOOKUP(A943,'Hospitalisation Transform'!$A$2:$A$2344,'Hospitalisation Transform'!$B$2:$B$2344)</f>
        <v>24420</v>
      </c>
      <c r="M943" s="82">
        <f>_xlfn.XLOOKUP(A943,'Hospitalisation Transform'!$A$2:$A$2344,'Hospitalisation Transform'!$D$2:$D$2344)</f>
        <v>11674.13</v>
      </c>
      <c r="N943" s="14" t="str">
        <f>_xlfn.XLOOKUP(A943,'Hospitalisation Transform'!$A$2:$A$2344,'Hospitalisation Transform'!$E$2:$E$2344)</f>
        <v>tier - 3</v>
      </c>
      <c r="O943" s="14" t="str">
        <f>_xlfn.XLOOKUP(A943,'Hospitalisation Transform'!$A$2:$A$2344,'Hospitalisation Transform'!$F$2:$F$2344)</f>
        <v>tier - 1</v>
      </c>
      <c r="P943" s="14" t="str">
        <f>_xlfn.XLOOKUP(A943,'Hospitalisation Transform'!$A$2:$A$2344,'Hospitalisation Transform'!$G$2:$G$2344)</f>
        <v>R1011</v>
      </c>
      <c r="Q943" s="14">
        <f>_xlfn.XLOOKUP(A943,'Hospitalisation Transform'!$A$2:$A$2344,'Hospitalisation Transform'!$H$2:$H$2344)</f>
        <v>57</v>
      </c>
    </row>
    <row r="944" spans="1:17" ht="15.5" x14ac:dyDescent="0.35">
      <c r="A944" s="59" t="s">
        <v>1429</v>
      </c>
      <c r="B944" s="39" t="str">
        <f>_xlfn.XLOOKUP(A944,'Customer Names Transform'!$A$2:$A$2336,'Customer Names Transform'!$D$2:$D$2336)</f>
        <v>Silvana M.</v>
      </c>
      <c r="C944" s="28">
        <f>_xlfn.XLOOKUP(A944,'Medical Exam Transform'!$A$2:$A$2336,'Medical Exam Transform'!$B$2:$B$2336)</f>
        <v>28.785</v>
      </c>
      <c r="D944" s="14">
        <f>_xlfn.XLOOKUP(A944,'Medical Exam Transform'!$A$2:$A$2336,'Medical Exam Transform'!$C$2:$C$2336)</f>
        <v>4.24</v>
      </c>
      <c r="E944" s="14" t="str">
        <f>_xlfn.XLOOKUP(A944,'Medical Exam Transform'!$A$2:$A$2336,'Medical Exam Transform'!$D$2:$D$2336)</f>
        <v>Yes</v>
      </c>
      <c r="F944" s="14" t="str">
        <f>_xlfn.XLOOKUP(A944,'Medical Exam Transform'!$A$2:$A$2336,'Medical Exam Transform'!$E$2:$E$2336)</f>
        <v>No</v>
      </c>
      <c r="G944" s="14" t="str">
        <f>_xlfn.XLOOKUP(A944,'Medical Exam Transform'!$A$2:$A$2336,'Medical Exam Transform'!$F$2:$F$2336)</f>
        <v>No</v>
      </c>
      <c r="H944" s="14">
        <f>_xlfn.XLOOKUP(A944,'Medical Exam Transform'!$A$2:$A$2336,'Medical Exam Transform'!$G$2:$G$2336)</f>
        <v>2</v>
      </c>
      <c r="I944" s="14" t="str">
        <f>_xlfn.XLOOKUP(A944,'Medical Exam Transform'!$A$2:$A$2336,'Medical Exam Transform'!$H$2:$H$2336)</f>
        <v>No</v>
      </c>
      <c r="J944" s="14" t="str">
        <f>_xlfn.XLOOKUP(A944,'Medical Exam Transform'!$A$2:$A$2336,'Medical Exam Transform'!$I$2:$I$2336)</f>
        <v>Overweight</v>
      </c>
      <c r="K944" s="14" t="str">
        <f>_xlfn.XLOOKUP(A944,'Medical Exam Transform'!$A$2:$A$2336,'Medical Exam Transform'!$J$2:$J$2336)</f>
        <v>Prediabetes</v>
      </c>
      <c r="L944" s="60">
        <f>_xlfn.XLOOKUP(A944,'Hospitalisation Transform'!$A$2:$A$2344,'Hospitalisation Transform'!$B$2:$B$2344)</f>
        <v>24342</v>
      </c>
      <c r="M944" s="82">
        <f>_xlfn.XLOOKUP(A944,'Hospitalisation Transform'!$A$2:$A$2344,'Hospitalisation Transform'!$D$2:$D$2344)</f>
        <v>11658.38</v>
      </c>
      <c r="N944" s="14" t="str">
        <f>_xlfn.XLOOKUP(A944,'Hospitalisation Transform'!$A$2:$A$2344,'Hospitalisation Transform'!$E$2:$E$2344)</f>
        <v>tier - 3</v>
      </c>
      <c r="O944" s="14" t="str">
        <f>_xlfn.XLOOKUP(A944,'Hospitalisation Transform'!$A$2:$A$2344,'Hospitalisation Transform'!$F$2:$F$2344)</f>
        <v>tier - 3</v>
      </c>
      <c r="P944" s="14" t="str">
        <f>_xlfn.XLOOKUP(A944,'Hospitalisation Transform'!$A$2:$A$2344,'Hospitalisation Transform'!$G$2:$G$2344)</f>
        <v>R1024</v>
      </c>
      <c r="Q944" s="14">
        <f>_xlfn.XLOOKUP(A944,'Hospitalisation Transform'!$A$2:$A$2344,'Hospitalisation Transform'!$H$2:$H$2344)</f>
        <v>57</v>
      </c>
    </row>
    <row r="945" spans="1:17" ht="15.5" x14ac:dyDescent="0.35">
      <c r="A945" s="59" t="s">
        <v>1428</v>
      </c>
      <c r="B945" s="39" t="str">
        <f>_xlfn.XLOOKUP(A945,'Customer Names Transform'!$A$2:$A$2336,'Customer Names Transform'!$D$2:$D$2336)</f>
        <v>Natty</v>
      </c>
      <c r="C945" s="28">
        <f>_xlfn.XLOOKUP(A945,'Medical Exam Transform'!$A$2:$A$2336,'Medical Exam Transform'!$B$2:$B$2336)</f>
        <v>28.594999999999999</v>
      </c>
      <c r="D945" s="14">
        <f>_xlfn.XLOOKUP(A945,'Medical Exam Transform'!$A$2:$A$2336,'Medical Exam Transform'!$C$2:$C$2336)</f>
        <v>4.96</v>
      </c>
      <c r="E945" s="14" t="str">
        <f>_xlfn.XLOOKUP(A945,'Medical Exam Transform'!$A$2:$A$2336,'Medical Exam Transform'!$D$2:$D$2336)</f>
        <v>Yes</v>
      </c>
      <c r="F945" s="14" t="str">
        <f>_xlfn.XLOOKUP(A945,'Medical Exam Transform'!$A$2:$A$2336,'Medical Exam Transform'!$E$2:$E$2336)</f>
        <v>No</v>
      </c>
      <c r="G945" s="14" t="str">
        <f>_xlfn.XLOOKUP(A945,'Medical Exam Transform'!$A$2:$A$2336,'Medical Exam Transform'!$F$2:$F$2336)</f>
        <v>No</v>
      </c>
      <c r="H945" s="14">
        <f>_xlfn.XLOOKUP(A945,'Medical Exam Transform'!$A$2:$A$2336,'Medical Exam Transform'!$G$2:$G$2336)</f>
        <v>2</v>
      </c>
      <c r="I945" s="14" t="str">
        <f>_xlfn.XLOOKUP(A945,'Medical Exam Transform'!$A$2:$A$2336,'Medical Exam Transform'!$H$2:$H$2336)</f>
        <v>No</v>
      </c>
      <c r="J945" s="14" t="str">
        <f>_xlfn.XLOOKUP(A945,'Medical Exam Transform'!$A$2:$A$2336,'Medical Exam Transform'!$I$2:$I$2336)</f>
        <v>Overweight</v>
      </c>
      <c r="K945" s="14" t="str">
        <f>_xlfn.XLOOKUP(A945,'Medical Exam Transform'!$A$2:$A$2336,'Medical Exam Transform'!$J$2:$J$2336)</f>
        <v>Prediabetes</v>
      </c>
      <c r="L945" s="60">
        <f>_xlfn.XLOOKUP(A945,'Hospitalisation Transform'!$A$2:$A$2344,'Hospitalisation Transform'!$B$2:$B$2344)</f>
        <v>24294</v>
      </c>
      <c r="M945" s="82">
        <f>_xlfn.XLOOKUP(A945,'Hospitalisation Transform'!$A$2:$A$2344,'Hospitalisation Transform'!$D$2:$D$2344)</f>
        <v>11658.12</v>
      </c>
      <c r="N945" s="14" t="str">
        <f>_xlfn.XLOOKUP(A945,'Hospitalisation Transform'!$A$2:$A$2344,'Hospitalisation Transform'!$E$2:$E$2344)</f>
        <v>tier - 3</v>
      </c>
      <c r="O945" s="14" t="str">
        <f>_xlfn.XLOOKUP(A945,'Hospitalisation Transform'!$A$2:$A$2344,'Hospitalisation Transform'!$F$2:$F$2344)</f>
        <v>tier - 1</v>
      </c>
      <c r="P945" s="14" t="str">
        <f>_xlfn.XLOOKUP(A945,'Hospitalisation Transform'!$A$2:$A$2344,'Hospitalisation Transform'!$G$2:$G$2344)</f>
        <v>R1024</v>
      </c>
      <c r="Q945" s="14">
        <f>_xlfn.XLOOKUP(A945,'Hospitalisation Transform'!$A$2:$A$2344,'Hospitalisation Transform'!$H$2:$H$2344)</f>
        <v>57</v>
      </c>
    </row>
    <row r="946" spans="1:17" ht="15.5" x14ac:dyDescent="0.35">
      <c r="A946" s="59" t="s">
        <v>1427</v>
      </c>
      <c r="B946" s="39" t="str">
        <f>_xlfn.XLOOKUP(A946,'Customer Names Transform'!$A$2:$A$2336,'Customer Names Transform'!$D$2:$D$2336)</f>
        <v>Nicholas T</v>
      </c>
      <c r="C946" s="28">
        <f>_xlfn.XLOOKUP(A946,'Medical Exam Transform'!$A$2:$A$2336,'Medical Exam Transform'!$B$2:$B$2336)</f>
        <v>48.75</v>
      </c>
      <c r="D946" s="14">
        <f>_xlfn.XLOOKUP(A946,'Medical Exam Transform'!$A$2:$A$2336,'Medical Exam Transform'!$C$2:$C$2336)</f>
        <v>4.34</v>
      </c>
      <c r="E946" s="14" t="str">
        <f>_xlfn.XLOOKUP(A946,'Medical Exam Transform'!$A$2:$A$2336,'Medical Exam Transform'!$D$2:$D$2336)</f>
        <v>No</v>
      </c>
      <c r="F946" s="14" t="str">
        <f>_xlfn.XLOOKUP(A946,'Medical Exam Transform'!$A$2:$A$2336,'Medical Exam Transform'!$E$2:$E$2336)</f>
        <v>No</v>
      </c>
      <c r="G946" s="14" t="str">
        <f>_xlfn.XLOOKUP(A946,'Medical Exam Transform'!$A$2:$A$2336,'Medical Exam Transform'!$F$2:$F$2336)</f>
        <v>No</v>
      </c>
      <c r="H946" s="14">
        <f>_xlfn.XLOOKUP(A946,'Medical Exam Transform'!$A$2:$A$2336,'Medical Exam Transform'!$G$2:$G$2336)</f>
        <v>0</v>
      </c>
      <c r="I946" s="14" t="str">
        <f>_xlfn.XLOOKUP(A946,'Medical Exam Transform'!$A$2:$A$2336,'Medical Exam Transform'!$H$2:$H$2336)</f>
        <v>No</v>
      </c>
      <c r="J946" s="14" t="str">
        <f>_xlfn.XLOOKUP(A946,'Medical Exam Transform'!$A$2:$A$2336,'Medical Exam Transform'!$I$2:$I$2336)</f>
        <v>Obesity</v>
      </c>
      <c r="K946" s="14" t="str">
        <f>_xlfn.XLOOKUP(A946,'Medical Exam Transform'!$A$2:$A$2336,'Medical Exam Transform'!$J$2:$J$2336)</f>
        <v>Prediabetes</v>
      </c>
      <c r="L946" s="60">
        <f>_xlfn.XLOOKUP(A946,'Hospitalisation Transform'!$A$2:$A$2344,'Hospitalisation Transform'!$B$2:$B$2344)</f>
        <v>34535</v>
      </c>
      <c r="M946" s="82">
        <f>_xlfn.XLOOKUP(A946,'Hospitalisation Transform'!$A$2:$A$2344,'Hospitalisation Transform'!$D$2:$D$2344)</f>
        <v>11657.81</v>
      </c>
      <c r="N946" s="14" t="str">
        <f>_xlfn.XLOOKUP(A946,'Hospitalisation Transform'!$A$2:$A$2344,'Hospitalisation Transform'!$E$2:$E$2344)</f>
        <v>tier - 3</v>
      </c>
      <c r="O946" s="14" t="str">
        <f>_xlfn.XLOOKUP(A946,'Hospitalisation Transform'!$A$2:$A$2344,'Hospitalisation Transform'!$F$2:$F$2344)</f>
        <v>tier - 2</v>
      </c>
      <c r="P946" s="14" t="str">
        <f>_xlfn.XLOOKUP(A946,'Hospitalisation Transform'!$A$2:$A$2344,'Hospitalisation Transform'!$G$2:$G$2344)</f>
        <v>R1023</v>
      </c>
      <c r="Q946" s="14">
        <f>_xlfn.XLOOKUP(A946,'Hospitalisation Transform'!$A$2:$A$2344,'Hospitalisation Transform'!$H$2:$H$2344)</f>
        <v>29</v>
      </c>
    </row>
    <row r="947" spans="1:17" ht="15.5" x14ac:dyDescent="0.35">
      <c r="A947" s="59" t="s">
        <v>1426</v>
      </c>
      <c r="B947" s="39" t="str">
        <f>_xlfn.XLOOKUP(A947,'Customer Names Transform'!$A$2:$A$2336,'Customer Names Transform'!$D$2:$D$2336)</f>
        <v>Rebecca</v>
      </c>
      <c r="C947" s="28">
        <f>_xlfn.XLOOKUP(A947,'Medical Exam Transform'!$A$2:$A$2336,'Medical Exam Transform'!$B$2:$B$2336)</f>
        <v>28.31</v>
      </c>
      <c r="D947" s="14">
        <f>_xlfn.XLOOKUP(A947,'Medical Exam Transform'!$A$2:$A$2336,'Medical Exam Transform'!$C$2:$C$2336)</f>
        <v>5.43</v>
      </c>
      <c r="E947" s="14" t="str">
        <f>_xlfn.XLOOKUP(A947,'Medical Exam Transform'!$A$2:$A$2336,'Medical Exam Transform'!$D$2:$D$2336)</f>
        <v>Yes</v>
      </c>
      <c r="F947" s="14" t="str">
        <f>_xlfn.XLOOKUP(A947,'Medical Exam Transform'!$A$2:$A$2336,'Medical Exam Transform'!$E$2:$E$2336)</f>
        <v>No</v>
      </c>
      <c r="G947" s="14" t="str">
        <f>_xlfn.XLOOKUP(A947,'Medical Exam Transform'!$A$2:$A$2336,'Medical Exam Transform'!$F$2:$F$2336)</f>
        <v>No</v>
      </c>
      <c r="H947" s="14">
        <f>_xlfn.XLOOKUP(A947,'Medical Exam Transform'!$A$2:$A$2336,'Medical Exam Transform'!$G$2:$G$2336)</f>
        <v>2</v>
      </c>
      <c r="I947" s="14" t="str">
        <f>_xlfn.XLOOKUP(A947,'Medical Exam Transform'!$A$2:$A$2336,'Medical Exam Transform'!$H$2:$H$2336)</f>
        <v>No</v>
      </c>
      <c r="J947" s="14" t="str">
        <f>_xlfn.XLOOKUP(A947,'Medical Exam Transform'!$A$2:$A$2336,'Medical Exam Transform'!$I$2:$I$2336)</f>
        <v>Overweight</v>
      </c>
      <c r="K947" s="14" t="str">
        <f>_xlfn.XLOOKUP(A947,'Medical Exam Transform'!$A$2:$A$2336,'Medical Exam Transform'!$J$2:$J$2336)</f>
        <v>Normal</v>
      </c>
      <c r="L947" s="60">
        <f>_xlfn.XLOOKUP(A947,'Hospitalisation Transform'!$A$2:$A$2344,'Hospitalisation Transform'!$B$2:$B$2344)</f>
        <v>24384</v>
      </c>
      <c r="M947" s="82">
        <f>_xlfn.XLOOKUP(A947,'Hospitalisation Transform'!$A$2:$A$2344,'Hospitalisation Transform'!$D$2:$D$2344)</f>
        <v>11657.72</v>
      </c>
      <c r="N947" s="14" t="str">
        <f>_xlfn.XLOOKUP(A947,'Hospitalisation Transform'!$A$2:$A$2344,'Hospitalisation Transform'!$E$2:$E$2344)</f>
        <v>tier - 3</v>
      </c>
      <c r="O947" s="14" t="str">
        <f>_xlfn.XLOOKUP(A947,'Hospitalisation Transform'!$A$2:$A$2344,'Hospitalisation Transform'!$F$2:$F$2344)</f>
        <v>tier - 2</v>
      </c>
      <c r="P947" s="14" t="str">
        <f>_xlfn.XLOOKUP(A947,'Hospitalisation Transform'!$A$2:$A$2344,'Hospitalisation Transform'!$G$2:$G$2344)</f>
        <v>R1024</v>
      </c>
      <c r="Q947" s="14">
        <f>_xlfn.XLOOKUP(A947,'Hospitalisation Transform'!$A$2:$A$2344,'Hospitalisation Transform'!$H$2:$H$2344)</f>
        <v>57</v>
      </c>
    </row>
    <row r="948" spans="1:17" ht="15.5" x14ac:dyDescent="0.35">
      <c r="A948" s="59" t="s">
        <v>1425</v>
      </c>
      <c r="B948" s="39" t="str">
        <f>_xlfn.XLOOKUP(A948,'Customer Names Transform'!$A$2:$A$2336,'Customer Names Transform'!$D$2:$D$2336)</f>
        <v>John</v>
      </c>
      <c r="C948" s="28">
        <f>_xlfn.XLOOKUP(A948,'Medical Exam Transform'!$A$2:$A$2336,'Medical Exam Transform'!$B$2:$B$2336)</f>
        <v>38.39</v>
      </c>
      <c r="D948" s="14">
        <f>_xlfn.XLOOKUP(A948,'Medical Exam Transform'!$A$2:$A$2336,'Medical Exam Transform'!$C$2:$C$2336)</f>
        <v>8.33</v>
      </c>
      <c r="E948" s="14" t="str">
        <f>_xlfn.XLOOKUP(A948,'Medical Exam Transform'!$A$2:$A$2336,'Medical Exam Transform'!$D$2:$D$2336)</f>
        <v>Yes</v>
      </c>
      <c r="F948" s="14" t="str">
        <f>_xlfn.XLOOKUP(A948,'Medical Exam Transform'!$A$2:$A$2336,'Medical Exam Transform'!$E$2:$E$2336)</f>
        <v>No</v>
      </c>
      <c r="G948" s="14" t="str">
        <f>_xlfn.XLOOKUP(A948,'Medical Exam Transform'!$A$2:$A$2336,'Medical Exam Transform'!$F$2:$F$2336)</f>
        <v>No</v>
      </c>
      <c r="H948" s="14">
        <f>_xlfn.XLOOKUP(A948,'Medical Exam Transform'!$A$2:$A$2336,'Medical Exam Transform'!$G$2:$G$2336)</f>
        <v>1</v>
      </c>
      <c r="I948" s="14" t="str">
        <f>_xlfn.XLOOKUP(A948,'Medical Exam Transform'!$A$2:$A$2336,'Medical Exam Transform'!$H$2:$H$2336)</f>
        <v>No</v>
      </c>
      <c r="J948" s="14" t="str">
        <f>_xlfn.XLOOKUP(A948,'Medical Exam Transform'!$A$2:$A$2336,'Medical Exam Transform'!$I$2:$I$2336)</f>
        <v>Obesity</v>
      </c>
      <c r="K948" s="14" t="str">
        <f>_xlfn.XLOOKUP(A948,'Medical Exam Transform'!$A$2:$A$2336,'Medical Exam Transform'!$J$2:$J$2336)</f>
        <v>Normal</v>
      </c>
      <c r="L948" s="60">
        <f>_xlfn.XLOOKUP(A948,'Hospitalisation Transform'!$A$2:$A$2344,'Hospitalisation Transform'!$B$2:$B$2344)</f>
        <v>31610</v>
      </c>
      <c r="M948" s="82">
        <f>_xlfn.XLOOKUP(A948,'Hospitalisation Transform'!$A$2:$A$2344,'Hospitalisation Transform'!$D$2:$D$2344)</f>
        <v>11625.11</v>
      </c>
      <c r="N948" s="14" t="str">
        <f>_xlfn.XLOOKUP(A948,'Hospitalisation Transform'!$A$2:$A$2344,'Hospitalisation Transform'!$E$2:$E$2344)</f>
        <v>tier - 3</v>
      </c>
      <c r="O948" s="14" t="str">
        <f>_xlfn.XLOOKUP(A948,'Hospitalisation Transform'!$A$2:$A$2344,'Hospitalisation Transform'!$F$2:$F$2344)</f>
        <v>tier - 3</v>
      </c>
      <c r="P948" s="14" t="str">
        <f>_xlfn.XLOOKUP(A948,'Hospitalisation Transform'!$A$2:$A$2344,'Hospitalisation Transform'!$G$2:$G$2344)</f>
        <v>R1022</v>
      </c>
      <c r="Q948" s="14">
        <f>_xlfn.XLOOKUP(A948,'Hospitalisation Transform'!$A$2:$A$2344,'Hospitalisation Transform'!$H$2:$H$2344)</f>
        <v>37</v>
      </c>
    </row>
    <row r="949" spans="1:17" ht="15.5" x14ac:dyDescent="0.35">
      <c r="A949" s="59" t="s">
        <v>1424</v>
      </c>
      <c r="B949" s="39" t="str">
        <f>_xlfn.XLOOKUP(A949,'Customer Names Transform'!$A$2:$A$2336,'Customer Names Transform'!$D$2:$D$2336)</f>
        <v>Antony G</v>
      </c>
      <c r="C949" s="28">
        <f>_xlfn.XLOOKUP(A949,'Medical Exam Transform'!$A$2:$A$2336,'Medical Exam Transform'!$B$2:$B$2336)</f>
        <v>25.87</v>
      </c>
      <c r="D949" s="14">
        <f>_xlfn.XLOOKUP(A949,'Medical Exam Transform'!$A$2:$A$2336,'Medical Exam Transform'!$C$2:$C$2336)</f>
        <v>5.63</v>
      </c>
      <c r="E949" s="14" t="str">
        <f>_xlfn.XLOOKUP(A949,'Medical Exam Transform'!$A$2:$A$2336,'Medical Exam Transform'!$D$2:$D$2336)</f>
        <v>Yes</v>
      </c>
      <c r="F949" s="14" t="str">
        <f>_xlfn.XLOOKUP(A949,'Medical Exam Transform'!$A$2:$A$2336,'Medical Exam Transform'!$E$2:$E$2336)</f>
        <v>No</v>
      </c>
      <c r="G949" s="14" t="str">
        <f>_xlfn.XLOOKUP(A949,'Medical Exam Transform'!$A$2:$A$2336,'Medical Exam Transform'!$F$2:$F$2336)</f>
        <v>No</v>
      </c>
      <c r="H949" s="14">
        <f>_xlfn.XLOOKUP(A949,'Medical Exam Transform'!$A$2:$A$2336,'Medical Exam Transform'!$G$2:$G$2336)</f>
        <v>1</v>
      </c>
      <c r="I949" s="14" t="str">
        <f>_xlfn.XLOOKUP(A949,'Medical Exam Transform'!$A$2:$A$2336,'Medical Exam Transform'!$H$2:$H$2336)</f>
        <v>No</v>
      </c>
      <c r="J949" s="14" t="str">
        <f>_xlfn.XLOOKUP(A949,'Medical Exam Transform'!$A$2:$A$2336,'Medical Exam Transform'!$I$2:$I$2336)</f>
        <v>Overweight</v>
      </c>
      <c r="K949" s="14" t="str">
        <f>_xlfn.XLOOKUP(A949,'Medical Exam Transform'!$A$2:$A$2336,'Medical Exam Transform'!$J$2:$J$2336)</f>
        <v>Prediabetes</v>
      </c>
      <c r="L949" s="60">
        <f>_xlfn.XLOOKUP(A949,'Hospitalisation Transform'!$A$2:$A$2344,'Hospitalisation Transform'!$B$2:$B$2344)</f>
        <v>23548</v>
      </c>
      <c r="M949" s="82">
        <f>_xlfn.XLOOKUP(A949,'Hospitalisation Transform'!$A$2:$A$2344,'Hospitalisation Transform'!$D$2:$D$2344)</f>
        <v>11602.75</v>
      </c>
      <c r="N949" s="14" t="str">
        <f>_xlfn.XLOOKUP(A949,'Hospitalisation Transform'!$A$2:$A$2344,'Hospitalisation Transform'!$E$2:$E$2344)</f>
        <v>tier - 3</v>
      </c>
      <c r="O949" s="14" t="str">
        <f>_xlfn.XLOOKUP(A949,'Hospitalisation Transform'!$A$2:$A$2344,'Hospitalisation Transform'!$F$2:$F$2344)</f>
        <v>tier - 1</v>
      </c>
      <c r="P949" s="14" t="str">
        <f>_xlfn.XLOOKUP(A949,'Hospitalisation Transform'!$A$2:$A$2344,'Hospitalisation Transform'!$G$2:$G$2344)</f>
        <v>R1020</v>
      </c>
      <c r="Q949" s="14">
        <f>_xlfn.XLOOKUP(A949,'Hospitalisation Transform'!$A$2:$A$2344,'Hospitalisation Transform'!$H$2:$H$2344)</f>
        <v>59</v>
      </c>
    </row>
    <row r="950" spans="1:17" ht="15.5" x14ac:dyDescent="0.35">
      <c r="A950" s="59" t="s">
        <v>1423</v>
      </c>
      <c r="B950" s="39" t="str">
        <f>_xlfn.XLOOKUP(A950,'Customer Names Transform'!$A$2:$A$2336,'Customer Names Transform'!$D$2:$D$2336)</f>
        <v>Eric</v>
      </c>
      <c r="C950" s="28">
        <f>_xlfn.XLOOKUP(A950,'Medical Exam Transform'!$A$2:$A$2336,'Medical Exam Transform'!$B$2:$B$2336)</f>
        <v>43.7</v>
      </c>
      <c r="D950" s="14">
        <f>_xlfn.XLOOKUP(A950,'Medical Exam Transform'!$A$2:$A$2336,'Medical Exam Transform'!$C$2:$C$2336)</f>
        <v>7.23</v>
      </c>
      <c r="E950" s="14" t="str">
        <f>_xlfn.XLOOKUP(A950,'Medical Exam Transform'!$A$2:$A$2336,'Medical Exam Transform'!$D$2:$D$2336)</f>
        <v>No</v>
      </c>
      <c r="F950" s="14" t="str">
        <f>_xlfn.XLOOKUP(A950,'Medical Exam Transform'!$A$2:$A$2336,'Medical Exam Transform'!$E$2:$E$2336)</f>
        <v>No</v>
      </c>
      <c r="G950" s="14" t="str">
        <f>_xlfn.XLOOKUP(A950,'Medical Exam Transform'!$A$2:$A$2336,'Medical Exam Transform'!$F$2:$F$2336)</f>
        <v>No</v>
      </c>
      <c r="H950" s="14">
        <f>_xlfn.XLOOKUP(A950,'Medical Exam Transform'!$A$2:$A$2336,'Medical Exam Transform'!$G$2:$G$2336)</f>
        <v>0</v>
      </c>
      <c r="I950" s="14" t="str">
        <f>_xlfn.XLOOKUP(A950,'Medical Exam Transform'!$A$2:$A$2336,'Medical Exam Transform'!$H$2:$H$2336)</f>
        <v>No</v>
      </c>
      <c r="J950" s="14" t="str">
        <f>_xlfn.XLOOKUP(A950,'Medical Exam Transform'!$A$2:$A$2336,'Medical Exam Transform'!$I$2:$I$2336)</f>
        <v>Obesity</v>
      </c>
      <c r="K950" s="14" t="str">
        <f>_xlfn.XLOOKUP(A950,'Medical Exam Transform'!$A$2:$A$2336,'Medical Exam Transform'!$J$2:$J$2336)</f>
        <v>Diabetes</v>
      </c>
      <c r="L950" s="60">
        <f>_xlfn.XLOOKUP(A950,'Hospitalisation Transform'!$A$2:$A$2344,'Hospitalisation Transform'!$B$2:$B$2344)</f>
        <v>24052</v>
      </c>
      <c r="M950" s="82">
        <f>_xlfn.XLOOKUP(A950,'Hospitalisation Transform'!$A$2:$A$2344,'Hospitalisation Transform'!$D$2:$D$2344)</f>
        <v>11576.13</v>
      </c>
      <c r="N950" s="14" t="str">
        <f>_xlfn.XLOOKUP(A950,'Hospitalisation Transform'!$A$2:$A$2344,'Hospitalisation Transform'!$E$2:$E$2344)</f>
        <v>tier - 3</v>
      </c>
      <c r="O950" s="14" t="str">
        <f>_xlfn.XLOOKUP(A950,'Hospitalisation Transform'!$A$2:$A$2344,'Hospitalisation Transform'!$F$2:$F$2344)</f>
        <v>tier - 3</v>
      </c>
      <c r="P950" s="14" t="str">
        <f>_xlfn.XLOOKUP(A950,'Hospitalisation Transform'!$A$2:$A$2344,'Hospitalisation Transform'!$G$2:$G$2344)</f>
        <v>R1011</v>
      </c>
      <c r="Q950" s="14">
        <f>_xlfn.XLOOKUP(A950,'Hospitalisation Transform'!$A$2:$A$2344,'Hospitalisation Transform'!$H$2:$H$2344)</f>
        <v>58</v>
      </c>
    </row>
    <row r="951" spans="1:17" ht="15.5" x14ac:dyDescent="0.35">
      <c r="A951" s="59" t="s">
        <v>1422</v>
      </c>
      <c r="B951" s="39" t="str">
        <f>_xlfn.XLOOKUP(A951,'Customer Names Transform'!$A$2:$A$2336,'Customer Names Transform'!$D$2:$D$2336)</f>
        <v>Erik</v>
      </c>
      <c r="C951" s="28">
        <f>_xlfn.XLOOKUP(A951,'Medical Exam Transform'!$A$2:$A$2336,'Medical Exam Transform'!$B$2:$B$2336)</f>
        <v>40.945</v>
      </c>
      <c r="D951" s="14">
        <f>_xlfn.XLOOKUP(A951,'Medical Exam Transform'!$A$2:$A$2336,'Medical Exam Transform'!$C$2:$C$2336)</f>
        <v>10.57</v>
      </c>
      <c r="E951" s="14" t="str">
        <f>_xlfn.XLOOKUP(A951,'Medical Exam Transform'!$A$2:$A$2336,'Medical Exam Transform'!$D$2:$D$2336)</f>
        <v>No</v>
      </c>
      <c r="F951" s="14" t="str">
        <f>_xlfn.XLOOKUP(A951,'Medical Exam Transform'!$A$2:$A$2336,'Medical Exam Transform'!$E$2:$E$2336)</f>
        <v>No</v>
      </c>
      <c r="G951" s="14" t="str">
        <f>_xlfn.XLOOKUP(A951,'Medical Exam Transform'!$A$2:$A$2336,'Medical Exam Transform'!$F$2:$F$2336)</f>
        <v>No</v>
      </c>
      <c r="H951" s="14">
        <f>_xlfn.XLOOKUP(A951,'Medical Exam Transform'!$A$2:$A$2336,'Medical Exam Transform'!$G$2:$G$2336)</f>
        <v>0</v>
      </c>
      <c r="I951" s="14" t="str">
        <f>_xlfn.XLOOKUP(A951,'Medical Exam Transform'!$A$2:$A$2336,'Medical Exam Transform'!$H$2:$H$2336)</f>
        <v>No</v>
      </c>
      <c r="J951" s="14" t="str">
        <f>_xlfn.XLOOKUP(A951,'Medical Exam Transform'!$A$2:$A$2336,'Medical Exam Transform'!$I$2:$I$2336)</f>
        <v>Obesity</v>
      </c>
      <c r="K951" s="14" t="str">
        <f>_xlfn.XLOOKUP(A951,'Medical Exam Transform'!$A$2:$A$2336,'Medical Exam Transform'!$J$2:$J$2336)</f>
        <v>Diabetes</v>
      </c>
      <c r="L951" s="60">
        <f>_xlfn.XLOOKUP(A951,'Hospitalisation Transform'!$A$2:$A$2344,'Hospitalisation Transform'!$B$2:$B$2344)</f>
        <v>24101</v>
      </c>
      <c r="M951" s="82">
        <f>_xlfn.XLOOKUP(A951,'Hospitalisation Transform'!$A$2:$A$2344,'Hospitalisation Transform'!$D$2:$D$2344)</f>
        <v>11566.3</v>
      </c>
      <c r="N951" s="14" t="str">
        <f>_xlfn.XLOOKUP(A951,'Hospitalisation Transform'!$A$2:$A$2344,'Hospitalisation Transform'!$E$2:$E$2344)</f>
        <v>tier - 3</v>
      </c>
      <c r="O951" s="14" t="str">
        <f>_xlfn.XLOOKUP(A951,'Hospitalisation Transform'!$A$2:$A$2344,'Hospitalisation Transform'!$F$2:$F$2344)</f>
        <v>tier - 3</v>
      </c>
      <c r="P951" s="14" t="str">
        <f>_xlfn.XLOOKUP(A951,'Hospitalisation Transform'!$A$2:$A$2344,'Hospitalisation Transform'!$G$2:$G$2344)</f>
        <v>R1016</v>
      </c>
      <c r="Q951" s="14">
        <f>_xlfn.XLOOKUP(A951,'Hospitalisation Transform'!$A$2:$A$2344,'Hospitalisation Transform'!$H$2:$H$2344)</f>
        <v>57</v>
      </c>
    </row>
    <row r="952" spans="1:17" ht="15.5" x14ac:dyDescent="0.35">
      <c r="A952" s="59" t="s">
        <v>1421</v>
      </c>
      <c r="B952" s="39" t="str">
        <f>_xlfn.XLOOKUP(A952,'Customer Names Transform'!$A$2:$A$2336,'Customer Names Transform'!$D$2:$D$2336)</f>
        <v>Matthew T</v>
      </c>
      <c r="C952" s="28">
        <f>_xlfn.XLOOKUP(A952,'Medical Exam Transform'!$A$2:$A$2336,'Medical Exam Transform'!$B$2:$B$2336)</f>
        <v>27.94</v>
      </c>
      <c r="D952" s="14">
        <f>_xlfn.XLOOKUP(A952,'Medical Exam Transform'!$A$2:$A$2336,'Medical Exam Transform'!$C$2:$C$2336)</f>
        <v>7.92</v>
      </c>
      <c r="E952" s="14" t="str">
        <f>_xlfn.XLOOKUP(A952,'Medical Exam Transform'!$A$2:$A$2336,'Medical Exam Transform'!$D$2:$D$2336)</f>
        <v>No</v>
      </c>
      <c r="F952" s="14" t="str">
        <f>_xlfn.XLOOKUP(A952,'Medical Exam Transform'!$A$2:$A$2336,'Medical Exam Transform'!$E$2:$E$2336)</f>
        <v>No</v>
      </c>
      <c r="G952" s="14" t="str">
        <f>_xlfn.XLOOKUP(A952,'Medical Exam Transform'!$A$2:$A$2336,'Medical Exam Transform'!$F$2:$F$2336)</f>
        <v>No</v>
      </c>
      <c r="H952" s="14">
        <f>_xlfn.XLOOKUP(A952,'Medical Exam Transform'!$A$2:$A$2336,'Medical Exam Transform'!$G$2:$G$2336)</f>
        <v>0</v>
      </c>
      <c r="I952" s="14" t="str">
        <f>_xlfn.XLOOKUP(A952,'Medical Exam Transform'!$A$2:$A$2336,'Medical Exam Transform'!$H$2:$H$2336)</f>
        <v>No</v>
      </c>
      <c r="J952" s="14" t="str">
        <f>_xlfn.XLOOKUP(A952,'Medical Exam Transform'!$A$2:$A$2336,'Medical Exam Transform'!$I$2:$I$2336)</f>
        <v>Overweight</v>
      </c>
      <c r="K952" s="14" t="str">
        <f>_xlfn.XLOOKUP(A952,'Medical Exam Transform'!$A$2:$A$2336,'Medical Exam Transform'!$J$2:$J$2336)</f>
        <v>Diabetes</v>
      </c>
      <c r="L952" s="60">
        <f>_xlfn.XLOOKUP(A952,'Hospitalisation Transform'!$A$2:$A$2344,'Hospitalisation Transform'!$B$2:$B$2344)</f>
        <v>24042</v>
      </c>
      <c r="M952" s="82">
        <f>_xlfn.XLOOKUP(A952,'Hospitalisation Transform'!$A$2:$A$2344,'Hospitalisation Transform'!$D$2:$D$2344)</f>
        <v>11554.22</v>
      </c>
      <c r="N952" s="14" t="str">
        <f>_xlfn.XLOOKUP(A952,'Hospitalisation Transform'!$A$2:$A$2344,'Hospitalisation Transform'!$E$2:$E$2344)</f>
        <v>tier - 3</v>
      </c>
      <c r="O952" s="14" t="str">
        <f>_xlfn.XLOOKUP(A952,'Hospitalisation Transform'!$A$2:$A$2344,'Hospitalisation Transform'!$F$2:$F$2344)</f>
        <v>tier - 1</v>
      </c>
      <c r="P952" s="14" t="str">
        <f>_xlfn.XLOOKUP(A952,'Hospitalisation Transform'!$A$2:$A$2344,'Hospitalisation Transform'!$G$2:$G$2344)</f>
        <v>R1013</v>
      </c>
      <c r="Q952" s="14">
        <f>_xlfn.XLOOKUP(A952,'Hospitalisation Transform'!$A$2:$A$2344,'Hospitalisation Transform'!$H$2:$H$2344)</f>
        <v>58</v>
      </c>
    </row>
    <row r="953" spans="1:17" ht="15.5" x14ac:dyDescent="0.35">
      <c r="A953" s="59" t="s">
        <v>1420</v>
      </c>
      <c r="B953" s="39" t="str">
        <f>_xlfn.XLOOKUP(A953,'Customer Names Transform'!$A$2:$A$2336,'Customer Names Transform'!$D$2:$D$2336)</f>
        <v>Cassandra</v>
      </c>
      <c r="C953" s="28">
        <f>_xlfn.XLOOKUP(A953,'Medical Exam Transform'!$A$2:$A$2336,'Medical Exam Transform'!$B$2:$B$2336)</f>
        <v>31.9</v>
      </c>
      <c r="D953" s="14">
        <f>_xlfn.XLOOKUP(A953,'Medical Exam Transform'!$A$2:$A$2336,'Medical Exam Transform'!$C$2:$C$2336)</f>
        <v>10.119999999999999</v>
      </c>
      <c r="E953" s="14" t="str">
        <f>_xlfn.XLOOKUP(A953,'Medical Exam Transform'!$A$2:$A$2336,'Medical Exam Transform'!$D$2:$D$2336)</f>
        <v>No</v>
      </c>
      <c r="F953" s="14" t="str">
        <f>_xlfn.XLOOKUP(A953,'Medical Exam Transform'!$A$2:$A$2336,'Medical Exam Transform'!$E$2:$E$2336)</f>
        <v>No</v>
      </c>
      <c r="G953" s="14" t="str">
        <f>_xlfn.XLOOKUP(A953,'Medical Exam Transform'!$A$2:$A$2336,'Medical Exam Transform'!$F$2:$F$2336)</f>
        <v>No</v>
      </c>
      <c r="H953" s="14">
        <f>_xlfn.XLOOKUP(A953,'Medical Exam Transform'!$A$2:$A$2336,'Medical Exam Transform'!$G$2:$G$2336)</f>
        <v>2</v>
      </c>
      <c r="I953" s="14" t="str">
        <f>_xlfn.XLOOKUP(A953,'Medical Exam Transform'!$A$2:$A$2336,'Medical Exam Transform'!$H$2:$H$2336)</f>
        <v>No</v>
      </c>
      <c r="J953" s="14" t="str">
        <f>_xlfn.XLOOKUP(A953,'Medical Exam Transform'!$A$2:$A$2336,'Medical Exam Transform'!$I$2:$I$2336)</f>
        <v>Obesity</v>
      </c>
      <c r="K953" s="14" t="str">
        <f>_xlfn.XLOOKUP(A953,'Medical Exam Transform'!$A$2:$A$2336,'Medical Exam Transform'!$J$2:$J$2336)</f>
        <v>Normal</v>
      </c>
      <c r="L953" s="60">
        <f>_xlfn.XLOOKUP(A953,'Hospitalisation Transform'!$A$2:$A$2344,'Hospitalisation Transform'!$B$2:$B$2344)</f>
        <v>26868</v>
      </c>
      <c r="M953" s="82">
        <f>_xlfn.XLOOKUP(A953,'Hospitalisation Transform'!$A$2:$A$2344,'Hospitalisation Transform'!$D$2:$D$2344)</f>
        <v>11552.9</v>
      </c>
      <c r="N953" s="14" t="str">
        <f>_xlfn.XLOOKUP(A953,'Hospitalisation Transform'!$A$2:$A$2344,'Hospitalisation Transform'!$E$2:$E$2344)</f>
        <v>tier - 3</v>
      </c>
      <c r="O953" s="14" t="str">
        <f>_xlfn.XLOOKUP(A953,'Hospitalisation Transform'!$A$2:$A$2344,'Hospitalisation Transform'!$F$2:$F$2344)</f>
        <v>tier - 2</v>
      </c>
      <c r="P953" s="14" t="str">
        <f>_xlfn.XLOOKUP(A953,'Hospitalisation Transform'!$A$2:$A$2344,'Hospitalisation Transform'!$G$2:$G$2344)</f>
        <v>R1011</v>
      </c>
      <c r="Q953" s="14">
        <f>_xlfn.XLOOKUP(A953,'Hospitalisation Transform'!$A$2:$A$2344,'Hospitalisation Transform'!$H$2:$H$2344)</f>
        <v>50</v>
      </c>
    </row>
    <row r="954" spans="1:17" ht="15.5" x14ac:dyDescent="0.35">
      <c r="A954" s="59" t="s">
        <v>1419</v>
      </c>
      <c r="B954" s="39" t="str">
        <f>_xlfn.XLOOKUP(A954,'Customer Names Transform'!$A$2:$A$2336,'Customer Names Transform'!$D$2:$D$2336)</f>
        <v>Rosemary C</v>
      </c>
      <c r="C954" s="28">
        <f>_xlfn.XLOOKUP(A954,'Medical Exam Transform'!$A$2:$A$2336,'Medical Exam Transform'!$B$2:$B$2336)</f>
        <v>31.64</v>
      </c>
      <c r="D954" s="14">
        <f>_xlfn.XLOOKUP(A954,'Medical Exam Transform'!$A$2:$A$2336,'Medical Exam Transform'!$C$2:$C$2336)</f>
        <v>7.91</v>
      </c>
      <c r="E954" s="14" t="str">
        <f>_xlfn.XLOOKUP(A954,'Medical Exam Transform'!$A$2:$A$2336,'Medical Exam Transform'!$D$2:$D$2336)</f>
        <v>No</v>
      </c>
      <c r="F954" s="14" t="str">
        <f>_xlfn.XLOOKUP(A954,'Medical Exam Transform'!$A$2:$A$2336,'Medical Exam Transform'!$E$2:$E$2336)</f>
        <v>No</v>
      </c>
      <c r="G954" s="14" t="str">
        <f>_xlfn.XLOOKUP(A954,'Medical Exam Transform'!$A$2:$A$2336,'Medical Exam Transform'!$F$2:$F$2336)</f>
        <v>No</v>
      </c>
      <c r="H954" s="14">
        <f>_xlfn.XLOOKUP(A954,'Medical Exam Transform'!$A$2:$A$2336,'Medical Exam Transform'!$G$2:$G$2336)</f>
        <v>0</v>
      </c>
      <c r="I954" s="14" t="str">
        <f>_xlfn.XLOOKUP(A954,'Medical Exam Transform'!$A$2:$A$2336,'Medical Exam Transform'!$H$2:$H$2336)</f>
        <v>No</v>
      </c>
      <c r="J954" s="14" t="str">
        <f>_xlfn.XLOOKUP(A954,'Medical Exam Transform'!$A$2:$A$2336,'Medical Exam Transform'!$I$2:$I$2336)</f>
        <v>Obesity</v>
      </c>
      <c r="K954" s="14" t="str">
        <f>_xlfn.XLOOKUP(A954,'Medical Exam Transform'!$A$2:$A$2336,'Medical Exam Transform'!$J$2:$J$2336)</f>
        <v>Diabetes</v>
      </c>
      <c r="L954" s="60">
        <f>_xlfn.XLOOKUP(A954,'Hospitalisation Transform'!$A$2:$A$2344,'Hospitalisation Transform'!$B$2:$B$2344)</f>
        <v>26268</v>
      </c>
      <c r="M954" s="82">
        <f>_xlfn.XLOOKUP(A954,'Hospitalisation Transform'!$A$2:$A$2344,'Hospitalisation Transform'!$D$2:$D$2344)</f>
        <v>11540.25</v>
      </c>
      <c r="N954" s="14" t="str">
        <f>_xlfn.XLOOKUP(A954,'Hospitalisation Transform'!$A$2:$A$2344,'Hospitalisation Transform'!$E$2:$E$2344)</f>
        <v>tier - 3</v>
      </c>
      <c r="O954" s="14" t="str">
        <f>_xlfn.XLOOKUP(A954,'Hospitalisation Transform'!$A$2:$A$2344,'Hospitalisation Transform'!$F$2:$F$2344)</f>
        <v>tier - 1</v>
      </c>
      <c r="P954" s="14" t="str">
        <f>_xlfn.XLOOKUP(A954,'Hospitalisation Transform'!$A$2:$A$2344,'Hospitalisation Transform'!$G$2:$G$2344)</f>
        <v>R1012</v>
      </c>
      <c r="Q954" s="14">
        <f>_xlfn.XLOOKUP(A954,'Hospitalisation Transform'!$A$2:$A$2344,'Hospitalisation Transform'!$H$2:$H$2344)</f>
        <v>52</v>
      </c>
    </row>
    <row r="955" spans="1:17" ht="15.5" x14ac:dyDescent="0.35">
      <c r="A955" s="59" t="s">
        <v>1418</v>
      </c>
      <c r="B955" s="39" t="str">
        <f>_xlfn.XLOOKUP(A955,'Customer Names Transform'!$A$2:$A$2336,'Customer Names Transform'!$D$2:$D$2336)</f>
        <v>Carrie A.</v>
      </c>
      <c r="C955" s="28">
        <f>_xlfn.XLOOKUP(A955,'Medical Exam Transform'!$A$2:$A$2336,'Medical Exam Transform'!$B$2:$B$2336)</f>
        <v>46.7</v>
      </c>
      <c r="D955" s="14">
        <f>_xlfn.XLOOKUP(A955,'Medical Exam Transform'!$A$2:$A$2336,'Medical Exam Transform'!$C$2:$C$2336)</f>
        <v>10.9</v>
      </c>
      <c r="E955" s="14" t="str">
        <f>_xlfn.XLOOKUP(A955,'Medical Exam Transform'!$A$2:$A$2336,'Medical Exam Transform'!$D$2:$D$2336)</f>
        <v>No</v>
      </c>
      <c r="F955" s="14" t="str">
        <f>_xlfn.XLOOKUP(A955,'Medical Exam Transform'!$A$2:$A$2336,'Medical Exam Transform'!$E$2:$E$2336)</f>
        <v>No</v>
      </c>
      <c r="G955" s="14" t="str">
        <f>_xlfn.XLOOKUP(A955,'Medical Exam Transform'!$A$2:$A$2336,'Medical Exam Transform'!$F$2:$F$2336)</f>
        <v>No</v>
      </c>
      <c r="H955" s="14">
        <f>_xlfn.XLOOKUP(A955,'Medical Exam Transform'!$A$2:$A$2336,'Medical Exam Transform'!$G$2:$G$2336)</f>
        <v>0</v>
      </c>
      <c r="I955" s="14" t="str">
        <f>_xlfn.XLOOKUP(A955,'Medical Exam Transform'!$A$2:$A$2336,'Medical Exam Transform'!$H$2:$H$2336)</f>
        <v>No</v>
      </c>
      <c r="J955" s="14" t="str">
        <f>_xlfn.XLOOKUP(A955,'Medical Exam Transform'!$A$2:$A$2336,'Medical Exam Transform'!$I$2:$I$2336)</f>
        <v>Obesity</v>
      </c>
      <c r="K955" s="14" t="str">
        <f>_xlfn.XLOOKUP(A955,'Medical Exam Transform'!$A$2:$A$2336,'Medical Exam Transform'!$J$2:$J$2336)</f>
        <v>Diabetes</v>
      </c>
      <c r="L955" s="60">
        <f>_xlfn.XLOOKUP(A955,'Hospitalisation Transform'!$A$2:$A$2344,'Hospitalisation Transform'!$B$2:$B$2344)</f>
        <v>25156</v>
      </c>
      <c r="M955" s="82">
        <f>_xlfn.XLOOKUP(A955,'Hospitalisation Transform'!$A$2:$A$2344,'Hospitalisation Transform'!$D$2:$D$2344)</f>
        <v>11538.42</v>
      </c>
      <c r="N955" s="14" t="str">
        <f>_xlfn.XLOOKUP(A955,'Hospitalisation Transform'!$A$2:$A$2344,'Hospitalisation Transform'!$E$2:$E$2344)</f>
        <v>tier - 3</v>
      </c>
      <c r="O955" s="14" t="str">
        <f>_xlfn.XLOOKUP(A955,'Hospitalisation Transform'!$A$2:$A$2344,'Hospitalisation Transform'!$F$2:$F$2344)</f>
        <v>tier - 1</v>
      </c>
      <c r="P955" s="14" t="str">
        <f>_xlfn.XLOOKUP(A955,'Hospitalisation Transform'!$A$2:$A$2344,'Hospitalisation Transform'!$G$2:$G$2344)</f>
        <v>R1011</v>
      </c>
      <c r="Q955" s="14">
        <f>_xlfn.XLOOKUP(A955,'Hospitalisation Transform'!$A$2:$A$2344,'Hospitalisation Transform'!$H$2:$H$2344)</f>
        <v>55</v>
      </c>
    </row>
    <row r="956" spans="1:17" ht="15.5" x14ac:dyDescent="0.35">
      <c r="A956" s="59" t="s">
        <v>1417</v>
      </c>
      <c r="B956" s="39" t="str">
        <f>_xlfn.XLOOKUP(A956,'Customer Names Transform'!$A$2:$A$2336,'Customer Names Transform'!$D$2:$D$2336)</f>
        <v>Gerardo Sr.</v>
      </c>
      <c r="C956" s="28">
        <f>_xlfn.XLOOKUP(A956,'Medical Exam Transform'!$A$2:$A$2336,'Medical Exam Transform'!$B$2:$B$2336)</f>
        <v>18.335000000000001</v>
      </c>
      <c r="D956" s="14">
        <f>_xlfn.XLOOKUP(A956,'Medical Exam Transform'!$A$2:$A$2336,'Medical Exam Transform'!$C$2:$C$2336)</f>
        <v>11.83</v>
      </c>
      <c r="E956" s="14" t="str">
        <f>_xlfn.XLOOKUP(A956,'Medical Exam Transform'!$A$2:$A$2336,'Medical Exam Transform'!$D$2:$D$2336)</f>
        <v>No</v>
      </c>
      <c r="F956" s="14" t="str">
        <f>_xlfn.XLOOKUP(A956,'Medical Exam Transform'!$A$2:$A$2336,'Medical Exam Transform'!$E$2:$E$2336)</f>
        <v>No</v>
      </c>
      <c r="G956" s="14" t="str">
        <f>_xlfn.XLOOKUP(A956,'Medical Exam Transform'!$A$2:$A$2336,'Medical Exam Transform'!$F$2:$F$2336)</f>
        <v>No</v>
      </c>
      <c r="H956" s="14">
        <f>_xlfn.XLOOKUP(A956,'Medical Exam Transform'!$A$2:$A$2336,'Medical Exam Transform'!$G$2:$G$2336)</f>
        <v>0</v>
      </c>
      <c r="I956" s="14" t="str">
        <f>_xlfn.XLOOKUP(A956,'Medical Exam Transform'!$A$2:$A$2336,'Medical Exam Transform'!$H$2:$H$2336)</f>
        <v>No</v>
      </c>
      <c r="J956" s="14" t="str">
        <f>_xlfn.XLOOKUP(A956,'Medical Exam Transform'!$A$2:$A$2336,'Medical Exam Transform'!$I$2:$I$2336)</f>
        <v>Underweight</v>
      </c>
      <c r="K956" s="14" t="str">
        <f>_xlfn.XLOOKUP(A956,'Medical Exam Transform'!$A$2:$A$2336,'Medical Exam Transform'!$J$2:$J$2336)</f>
        <v>Normal</v>
      </c>
      <c r="L956" s="60">
        <f>_xlfn.XLOOKUP(A956,'Hospitalisation Transform'!$A$2:$A$2344,'Hospitalisation Transform'!$B$2:$B$2344)</f>
        <v>24018</v>
      </c>
      <c r="M956" s="82">
        <f>_xlfn.XLOOKUP(A956,'Hospitalisation Transform'!$A$2:$A$2344,'Hospitalisation Transform'!$D$2:$D$2344)</f>
        <v>11534.87</v>
      </c>
      <c r="N956" s="14" t="str">
        <f>_xlfn.XLOOKUP(A956,'Hospitalisation Transform'!$A$2:$A$2344,'Hospitalisation Transform'!$E$2:$E$2344)</f>
        <v>tier - 3</v>
      </c>
      <c r="O956" s="14" t="str">
        <f>_xlfn.XLOOKUP(A956,'Hospitalisation Transform'!$A$2:$A$2344,'Hospitalisation Transform'!$F$2:$F$2344)</f>
        <v>tier - 1</v>
      </c>
      <c r="P956" s="14" t="str">
        <f>_xlfn.XLOOKUP(A956,'Hospitalisation Transform'!$A$2:$A$2344,'Hospitalisation Transform'!$G$2:$G$2344)</f>
        <v>R1017</v>
      </c>
      <c r="Q956" s="14">
        <f>_xlfn.XLOOKUP(A956,'Hospitalisation Transform'!$A$2:$A$2344,'Hospitalisation Transform'!$H$2:$H$2344)</f>
        <v>58</v>
      </c>
    </row>
    <row r="957" spans="1:17" ht="15.5" x14ac:dyDescent="0.35">
      <c r="A957" s="59" t="s">
        <v>1416</v>
      </c>
      <c r="B957" s="39" t="str">
        <f>_xlfn.XLOOKUP(A957,'Customer Names Transform'!$A$2:$A$2336,'Customer Names Transform'!$D$2:$D$2336)</f>
        <v>Matthew R.</v>
      </c>
      <c r="C957" s="28">
        <f>_xlfn.XLOOKUP(A957,'Medical Exam Transform'!$A$2:$A$2336,'Medical Exam Transform'!$B$2:$B$2336)</f>
        <v>31.24</v>
      </c>
      <c r="D957" s="14">
        <f>_xlfn.XLOOKUP(A957,'Medical Exam Transform'!$A$2:$A$2336,'Medical Exam Transform'!$C$2:$C$2336)</f>
        <v>7.42</v>
      </c>
      <c r="E957" s="14" t="str">
        <f>_xlfn.XLOOKUP(A957,'Medical Exam Transform'!$A$2:$A$2336,'Medical Exam Transform'!$D$2:$D$2336)</f>
        <v>Yes</v>
      </c>
      <c r="F957" s="14" t="str">
        <f>_xlfn.XLOOKUP(A957,'Medical Exam Transform'!$A$2:$A$2336,'Medical Exam Transform'!$E$2:$E$2336)</f>
        <v>No</v>
      </c>
      <c r="G957" s="14" t="str">
        <f>_xlfn.XLOOKUP(A957,'Medical Exam Transform'!$A$2:$A$2336,'Medical Exam Transform'!$F$2:$F$2336)</f>
        <v>No</v>
      </c>
      <c r="H957" s="14">
        <f>_xlfn.XLOOKUP(A957,'Medical Exam Transform'!$A$2:$A$2336,'Medical Exam Transform'!$G$2:$G$2336)</f>
        <v>2</v>
      </c>
      <c r="I957" s="14" t="str">
        <f>_xlfn.XLOOKUP(A957,'Medical Exam Transform'!$A$2:$A$2336,'Medical Exam Transform'!$H$2:$H$2336)</f>
        <v>No</v>
      </c>
      <c r="J957" s="14" t="str">
        <f>_xlfn.XLOOKUP(A957,'Medical Exam Transform'!$A$2:$A$2336,'Medical Exam Transform'!$I$2:$I$2336)</f>
        <v>Obesity</v>
      </c>
      <c r="K957" s="14" t="str">
        <f>_xlfn.XLOOKUP(A957,'Medical Exam Transform'!$A$2:$A$2336,'Medical Exam Transform'!$J$2:$J$2336)</f>
        <v>Diabetes</v>
      </c>
      <c r="L957" s="60">
        <f>_xlfn.XLOOKUP(A957,'Hospitalisation Transform'!$A$2:$A$2344,'Hospitalisation Transform'!$B$2:$B$2344)</f>
        <v>25772</v>
      </c>
      <c r="M957" s="82">
        <f>_xlfn.XLOOKUP(A957,'Hospitalisation Transform'!$A$2:$A$2344,'Hospitalisation Transform'!$D$2:$D$2344)</f>
        <v>11530.12</v>
      </c>
      <c r="N957" s="14" t="str">
        <f>_xlfn.XLOOKUP(A957,'Hospitalisation Transform'!$A$2:$A$2344,'Hospitalisation Transform'!$E$2:$E$2344)</f>
        <v>tier - 3</v>
      </c>
      <c r="O957" s="14" t="str">
        <f>_xlfn.XLOOKUP(A957,'Hospitalisation Transform'!$A$2:$A$2344,'Hospitalisation Transform'!$F$2:$F$2344)</f>
        <v>tier - 1</v>
      </c>
      <c r="P957" s="14" t="str">
        <f>_xlfn.XLOOKUP(A957,'Hospitalisation Transform'!$A$2:$A$2344,'Hospitalisation Transform'!$G$2:$G$2344)</f>
        <v>R1012</v>
      </c>
      <c r="Q957" s="14">
        <f>_xlfn.XLOOKUP(A957,'Hospitalisation Transform'!$A$2:$A$2344,'Hospitalisation Transform'!$H$2:$H$2344)</f>
        <v>53</v>
      </c>
    </row>
    <row r="958" spans="1:17" ht="15.5" x14ac:dyDescent="0.35">
      <c r="A958" s="59" t="s">
        <v>1415</v>
      </c>
      <c r="B958" s="39" t="str">
        <f>_xlfn.XLOOKUP(A958,'Customer Names Transform'!$A$2:$A$2336,'Customer Names Transform'!$D$2:$D$2336)</f>
        <v>Meghan E</v>
      </c>
      <c r="C958" s="28">
        <f>_xlfn.XLOOKUP(A958,'Medical Exam Transform'!$A$2:$A$2336,'Medical Exam Transform'!$B$2:$B$2336)</f>
        <v>39.22</v>
      </c>
      <c r="D958" s="14">
        <f>_xlfn.XLOOKUP(A958,'Medical Exam Transform'!$A$2:$A$2336,'Medical Exam Transform'!$C$2:$C$2336)</f>
        <v>5.62</v>
      </c>
      <c r="E958" s="14" t="str">
        <f>_xlfn.XLOOKUP(A958,'Medical Exam Transform'!$A$2:$A$2336,'Medical Exam Transform'!$D$2:$D$2336)</f>
        <v>Yes</v>
      </c>
      <c r="F958" s="14" t="str">
        <f>_xlfn.XLOOKUP(A958,'Medical Exam Transform'!$A$2:$A$2336,'Medical Exam Transform'!$E$2:$E$2336)</f>
        <v>No</v>
      </c>
      <c r="G958" s="14" t="str">
        <f>_xlfn.XLOOKUP(A958,'Medical Exam Transform'!$A$2:$A$2336,'Medical Exam Transform'!$F$2:$F$2336)</f>
        <v>No</v>
      </c>
      <c r="H958" s="14">
        <f>_xlfn.XLOOKUP(A958,'Medical Exam Transform'!$A$2:$A$2336,'Medical Exam Transform'!$G$2:$G$2336)</f>
        <v>1</v>
      </c>
      <c r="I958" s="14" t="str">
        <f>_xlfn.XLOOKUP(A958,'Medical Exam Transform'!$A$2:$A$2336,'Medical Exam Transform'!$H$2:$H$2336)</f>
        <v>No</v>
      </c>
      <c r="J958" s="14" t="str">
        <f>_xlfn.XLOOKUP(A958,'Medical Exam Transform'!$A$2:$A$2336,'Medical Exam Transform'!$I$2:$I$2336)</f>
        <v>Obesity</v>
      </c>
      <c r="K958" s="14" t="str">
        <f>_xlfn.XLOOKUP(A958,'Medical Exam Transform'!$A$2:$A$2336,'Medical Exam Transform'!$J$2:$J$2336)</f>
        <v>Normal</v>
      </c>
      <c r="L958" s="60">
        <f>_xlfn.XLOOKUP(A958,'Hospitalisation Transform'!$A$2:$A$2344,'Hospitalisation Transform'!$B$2:$B$2344)</f>
        <v>32306</v>
      </c>
      <c r="M958" s="82">
        <f>_xlfn.XLOOKUP(A958,'Hospitalisation Transform'!$A$2:$A$2344,'Hospitalisation Transform'!$D$2:$D$2344)</f>
        <v>11524.25</v>
      </c>
      <c r="N958" s="14" t="str">
        <f>_xlfn.XLOOKUP(A958,'Hospitalisation Transform'!$A$2:$A$2344,'Hospitalisation Transform'!$E$2:$E$2344)</f>
        <v>tier - 3</v>
      </c>
      <c r="O958" s="14" t="str">
        <f>_xlfn.XLOOKUP(A958,'Hospitalisation Transform'!$A$2:$A$2344,'Hospitalisation Transform'!$F$2:$F$2344)</f>
        <v>tier - 1</v>
      </c>
      <c r="P958" s="14" t="str">
        <f>_xlfn.XLOOKUP(A958,'Hospitalisation Transform'!$A$2:$A$2344,'Hospitalisation Transform'!$G$2:$G$2344)</f>
        <v>R1026</v>
      </c>
      <c r="Q958" s="14">
        <f>_xlfn.XLOOKUP(A958,'Hospitalisation Transform'!$A$2:$A$2344,'Hospitalisation Transform'!$H$2:$H$2344)</f>
        <v>35</v>
      </c>
    </row>
    <row r="959" spans="1:17" ht="15.5" x14ac:dyDescent="0.35">
      <c r="A959" s="59" t="s">
        <v>1414</v>
      </c>
      <c r="B959" s="39" t="str">
        <f>_xlfn.XLOOKUP(A959,'Customer Names Transform'!$A$2:$A$2336,'Customer Names Transform'!$D$2:$D$2336)</f>
        <v>Eric</v>
      </c>
      <c r="C959" s="28">
        <f>_xlfn.XLOOKUP(A959,'Medical Exam Transform'!$A$2:$A$2336,'Medical Exam Transform'!$B$2:$B$2336)</f>
        <v>24.414999999999999</v>
      </c>
      <c r="D959" s="14">
        <f>_xlfn.XLOOKUP(A959,'Medical Exam Transform'!$A$2:$A$2336,'Medical Exam Transform'!$C$2:$C$2336)</f>
        <v>7.16</v>
      </c>
      <c r="E959" s="14" t="str">
        <f>_xlfn.XLOOKUP(A959,'Medical Exam Transform'!$A$2:$A$2336,'Medical Exam Transform'!$D$2:$D$2336)</f>
        <v>No</v>
      </c>
      <c r="F959" s="14" t="str">
        <f>_xlfn.XLOOKUP(A959,'Medical Exam Transform'!$A$2:$A$2336,'Medical Exam Transform'!$E$2:$E$2336)</f>
        <v>No</v>
      </c>
      <c r="G959" s="14" t="str">
        <f>_xlfn.XLOOKUP(A959,'Medical Exam Transform'!$A$2:$A$2336,'Medical Exam Transform'!$F$2:$F$2336)</f>
        <v>No</v>
      </c>
      <c r="H959" s="14">
        <f>_xlfn.XLOOKUP(A959,'Medical Exam Transform'!$A$2:$A$2336,'Medical Exam Transform'!$G$2:$G$2336)</f>
        <v>0</v>
      </c>
      <c r="I959" s="14" t="str">
        <f>_xlfn.XLOOKUP(A959,'Medical Exam Transform'!$A$2:$A$2336,'Medical Exam Transform'!$H$2:$H$2336)</f>
        <v>No</v>
      </c>
      <c r="J959" s="14" t="str">
        <f>_xlfn.XLOOKUP(A959,'Medical Exam Transform'!$A$2:$A$2336,'Medical Exam Transform'!$I$2:$I$2336)</f>
        <v>Normalweight</v>
      </c>
      <c r="K959" s="14" t="str">
        <f>_xlfn.XLOOKUP(A959,'Medical Exam Transform'!$A$2:$A$2336,'Medical Exam Transform'!$J$2:$J$2336)</f>
        <v>Diabetes</v>
      </c>
      <c r="L959" s="60">
        <f>_xlfn.XLOOKUP(A959,'Hospitalisation Transform'!$A$2:$A$2344,'Hospitalisation Transform'!$B$2:$B$2344)</f>
        <v>26286</v>
      </c>
      <c r="M959" s="82">
        <f>_xlfn.XLOOKUP(A959,'Hospitalisation Transform'!$A$2:$A$2344,'Hospitalisation Transform'!$D$2:$D$2344)</f>
        <v>11520.1</v>
      </c>
      <c r="N959" s="14" t="str">
        <f>_xlfn.XLOOKUP(A959,'Hospitalisation Transform'!$A$2:$A$2344,'Hospitalisation Transform'!$E$2:$E$2344)</f>
        <v>tier - 3</v>
      </c>
      <c r="O959" s="14" t="str">
        <f>_xlfn.XLOOKUP(A959,'Hospitalisation Transform'!$A$2:$A$2344,'Hospitalisation Transform'!$F$2:$F$2344)</f>
        <v>tier - 1</v>
      </c>
      <c r="P959" s="14" t="str">
        <f>_xlfn.XLOOKUP(A959,'Hospitalisation Transform'!$A$2:$A$2344,'Hospitalisation Transform'!$G$2:$G$2344)</f>
        <v>R1012</v>
      </c>
      <c r="Q959" s="14">
        <f>_xlfn.XLOOKUP(A959,'Hospitalisation Transform'!$A$2:$A$2344,'Hospitalisation Transform'!$H$2:$H$2344)</f>
        <v>52</v>
      </c>
    </row>
    <row r="960" spans="1:17" ht="15.5" x14ac:dyDescent="0.35">
      <c r="A960" s="59" t="s">
        <v>1413</v>
      </c>
      <c r="B960" s="39" t="str">
        <f>_xlfn.XLOOKUP(A960,'Customer Names Transform'!$A$2:$A$2336,'Customer Names Transform'!$D$2:$D$2336)</f>
        <v>Lisa B</v>
      </c>
      <c r="C960" s="28">
        <f>_xlfn.XLOOKUP(A960,'Medical Exam Transform'!$A$2:$A$2336,'Medical Exam Transform'!$B$2:$B$2336)</f>
        <v>32.299999999999997</v>
      </c>
      <c r="D960" s="14">
        <f>_xlfn.XLOOKUP(A960,'Medical Exam Transform'!$A$2:$A$2336,'Medical Exam Transform'!$C$2:$C$2336)</f>
        <v>9.89</v>
      </c>
      <c r="E960" s="14" t="str">
        <f>_xlfn.XLOOKUP(A960,'Medical Exam Transform'!$A$2:$A$2336,'Medical Exam Transform'!$D$2:$D$2336)</f>
        <v>No</v>
      </c>
      <c r="F960" s="14" t="str">
        <f>_xlfn.XLOOKUP(A960,'Medical Exam Transform'!$A$2:$A$2336,'Medical Exam Transform'!$E$2:$E$2336)</f>
        <v>No</v>
      </c>
      <c r="G960" s="14" t="str">
        <f>_xlfn.XLOOKUP(A960,'Medical Exam Transform'!$A$2:$A$2336,'Medical Exam Transform'!$F$2:$F$2336)</f>
        <v>No</v>
      </c>
      <c r="H960" s="14">
        <f>_xlfn.XLOOKUP(A960,'Medical Exam Transform'!$A$2:$A$2336,'Medical Exam Transform'!$G$2:$G$2336)</f>
        <v>0</v>
      </c>
      <c r="I960" s="14" t="str">
        <f>_xlfn.XLOOKUP(A960,'Medical Exam Transform'!$A$2:$A$2336,'Medical Exam Transform'!$H$2:$H$2336)</f>
        <v>No</v>
      </c>
      <c r="J960" s="14" t="str">
        <f>_xlfn.XLOOKUP(A960,'Medical Exam Transform'!$A$2:$A$2336,'Medical Exam Transform'!$I$2:$I$2336)</f>
        <v>Obesity</v>
      </c>
      <c r="K960" s="14" t="str">
        <f>_xlfn.XLOOKUP(A960,'Medical Exam Transform'!$A$2:$A$2336,'Medical Exam Transform'!$J$2:$J$2336)</f>
        <v>Diabetes</v>
      </c>
      <c r="L960" s="60">
        <f>_xlfn.XLOOKUP(A960,'Hospitalisation Transform'!$A$2:$A$2344,'Hospitalisation Transform'!$B$2:$B$2344)</f>
        <v>25013</v>
      </c>
      <c r="M960" s="82">
        <f>_xlfn.XLOOKUP(A960,'Hospitalisation Transform'!$A$2:$A$2344,'Hospitalisation Transform'!$D$2:$D$2344)</f>
        <v>11512.41</v>
      </c>
      <c r="N960" s="14" t="str">
        <f>_xlfn.XLOOKUP(A960,'Hospitalisation Transform'!$A$2:$A$2344,'Hospitalisation Transform'!$E$2:$E$2344)</f>
        <v>tier - 3</v>
      </c>
      <c r="O960" s="14" t="str">
        <f>_xlfn.XLOOKUP(A960,'Hospitalisation Transform'!$A$2:$A$2344,'Hospitalisation Transform'!$F$2:$F$2344)</f>
        <v>tier - 1</v>
      </c>
      <c r="P960" s="14" t="str">
        <f>_xlfn.XLOOKUP(A960,'Hospitalisation Transform'!$A$2:$A$2344,'Hospitalisation Transform'!$G$2:$G$2344)</f>
        <v>R1024</v>
      </c>
      <c r="Q960" s="14">
        <f>_xlfn.XLOOKUP(A960,'Hospitalisation Transform'!$A$2:$A$2344,'Hospitalisation Transform'!$H$2:$H$2344)</f>
        <v>55</v>
      </c>
    </row>
    <row r="961" spans="1:17" ht="15.5" x14ac:dyDescent="0.35">
      <c r="A961" s="59" t="s">
        <v>1412</v>
      </c>
      <c r="B961" s="39" t="str">
        <f>_xlfn.XLOOKUP(A961,'Customer Names Transform'!$A$2:$A$2336,'Customer Names Transform'!$D$2:$D$2336)</f>
        <v>Jane R.</v>
      </c>
      <c r="C961" s="28">
        <f>_xlfn.XLOOKUP(A961,'Medical Exam Transform'!$A$2:$A$2336,'Medical Exam Transform'!$B$2:$B$2336)</f>
        <v>39.94</v>
      </c>
      <c r="D961" s="14">
        <f>_xlfn.XLOOKUP(A961,'Medical Exam Transform'!$A$2:$A$2336,'Medical Exam Transform'!$C$2:$C$2336)</f>
        <v>5.14</v>
      </c>
      <c r="E961" s="14" t="str">
        <f>_xlfn.XLOOKUP(A961,'Medical Exam Transform'!$A$2:$A$2336,'Medical Exam Transform'!$D$2:$D$2336)</f>
        <v>No</v>
      </c>
      <c r="F961" s="14" t="str">
        <f>_xlfn.XLOOKUP(A961,'Medical Exam Transform'!$A$2:$A$2336,'Medical Exam Transform'!$E$2:$E$2336)</f>
        <v>No</v>
      </c>
      <c r="G961" s="14" t="str">
        <f>_xlfn.XLOOKUP(A961,'Medical Exam Transform'!$A$2:$A$2336,'Medical Exam Transform'!$F$2:$F$2336)</f>
        <v>No</v>
      </c>
      <c r="H961" s="14">
        <f>_xlfn.XLOOKUP(A961,'Medical Exam Transform'!$A$2:$A$2336,'Medical Exam Transform'!$G$2:$G$2336)</f>
        <v>0</v>
      </c>
      <c r="I961" s="14" t="str">
        <f>_xlfn.XLOOKUP(A961,'Medical Exam Transform'!$A$2:$A$2336,'Medical Exam Transform'!$H$2:$H$2336)</f>
        <v>No</v>
      </c>
      <c r="J961" s="14" t="str">
        <f>_xlfn.XLOOKUP(A961,'Medical Exam Transform'!$A$2:$A$2336,'Medical Exam Transform'!$I$2:$I$2336)</f>
        <v>Obesity</v>
      </c>
      <c r="K961" s="14" t="str">
        <f>_xlfn.XLOOKUP(A961,'Medical Exam Transform'!$A$2:$A$2336,'Medical Exam Transform'!$J$2:$J$2336)</f>
        <v>Normal</v>
      </c>
      <c r="L961" s="60">
        <f>_xlfn.XLOOKUP(A961,'Hospitalisation Transform'!$A$2:$A$2344,'Hospitalisation Transform'!$B$2:$B$2344)</f>
        <v>32787</v>
      </c>
      <c r="M961" s="82">
        <f>_xlfn.XLOOKUP(A961,'Hospitalisation Transform'!$A$2:$A$2344,'Hospitalisation Transform'!$D$2:$D$2344)</f>
        <v>11511.61</v>
      </c>
      <c r="N961" s="14" t="str">
        <f>_xlfn.XLOOKUP(A961,'Hospitalisation Transform'!$A$2:$A$2344,'Hospitalisation Transform'!$E$2:$E$2344)</f>
        <v>tier - 3</v>
      </c>
      <c r="O961" s="14" t="str">
        <f>_xlfn.XLOOKUP(A961,'Hospitalisation Transform'!$A$2:$A$2344,'Hospitalisation Transform'!$F$2:$F$2344)</f>
        <v>tier - 3</v>
      </c>
      <c r="P961" s="14" t="str">
        <f>_xlfn.XLOOKUP(A961,'Hospitalisation Transform'!$A$2:$A$2344,'Hospitalisation Transform'!$G$2:$G$2344)</f>
        <v>R1026</v>
      </c>
      <c r="Q961" s="14">
        <f>_xlfn.XLOOKUP(A961,'Hospitalisation Transform'!$A$2:$A$2344,'Hospitalisation Transform'!$H$2:$H$2344)</f>
        <v>34</v>
      </c>
    </row>
    <row r="962" spans="1:17" ht="15.5" x14ac:dyDescent="0.35">
      <c r="A962" s="59" t="s">
        <v>1411</v>
      </c>
      <c r="B962" s="39" t="str">
        <f>_xlfn.XLOOKUP(A962,'Customer Names Transform'!$A$2:$A$2336,'Customer Names Transform'!$D$2:$D$2336)</f>
        <v>Allison M</v>
      </c>
      <c r="C962" s="28">
        <f>_xlfn.XLOOKUP(A962,'Medical Exam Transform'!$A$2:$A$2336,'Medical Exam Transform'!$B$2:$B$2336)</f>
        <v>30</v>
      </c>
      <c r="D962" s="14">
        <f>_xlfn.XLOOKUP(A962,'Medical Exam Transform'!$A$2:$A$2336,'Medical Exam Transform'!$C$2:$C$2336)</f>
        <v>5.61</v>
      </c>
      <c r="E962" s="14" t="str">
        <f>_xlfn.XLOOKUP(A962,'Medical Exam Transform'!$A$2:$A$2336,'Medical Exam Transform'!$D$2:$D$2336)</f>
        <v>Yes</v>
      </c>
      <c r="F962" s="14" t="str">
        <f>_xlfn.XLOOKUP(A962,'Medical Exam Transform'!$A$2:$A$2336,'Medical Exam Transform'!$E$2:$E$2336)</f>
        <v>No</v>
      </c>
      <c r="G962" s="14" t="str">
        <f>_xlfn.XLOOKUP(A962,'Medical Exam Transform'!$A$2:$A$2336,'Medical Exam Transform'!$F$2:$F$2336)</f>
        <v>Yes</v>
      </c>
      <c r="H962" s="14">
        <f>_xlfn.XLOOKUP(A962,'Medical Exam Transform'!$A$2:$A$2336,'Medical Exam Transform'!$G$2:$G$2336)</f>
        <v>1</v>
      </c>
      <c r="I962" s="14" t="str">
        <f>_xlfn.XLOOKUP(A962,'Medical Exam Transform'!$A$2:$A$2336,'Medical Exam Transform'!$H$2:$H$2336)</f>
        <v>No</v>
      </c>
      <c r="J962" s="14" t="str">
        <f>_xlfn.XLOOKUP(A962,'Medical Exam Transform'!$A$2:$A$2336,'Medical Exam Transform'!$I$2:$I$2336)</f>
        <v>Obesity</v>
      </c>
      <c r="K962" s="14" t="str">
        <f>_xlfn.XLOOKUP(A962,'Medical Exam Transform'!$A$2:$A$2336,'Medical Exam Transform'!$J$2:$J$2336)</f>
        <v>Prediabetes</v>
      </c>
      <c r="L962" s="60">
        <f>_xlfn.XLOOKUP(A962,'Hospitalisation Transform'!$A$2:$A$2344,'Hospitalisation Transform'!$B$2:$B$2344)</f>
        <v>25426</v>
      </c>
      <c r="M962" s="82">
        <f>_xlfn.XLOOKUP(A962,'Hospitalisation Transform'!$A$2:$A$2344,'Hospitalisation Transform'!$D$2:$D$2344)</f>
        <v>11497.69</v>
      </c>
      <c r="N962" s="14" t="str">
        <f>_xlfn.XLOOKUP(A962,'Hospitalisation Transform'!$A$2:$A$2344,'Hospitalisation Transform'!$E$2:$E$2344)</f>
        <v>tier - 3</v>
      </c>
      <c r="O962" s="14" t="str">
        <f>_xlfn.XLOOKUP(A962,'Hospitalisation Transform'!$A$2:$A$2344,'Hospitalisation Transform'!$F$2:$F$2344)</f>
        <v>tier - 1</v>
      </c>
      <c r="P962" s="14" t="str">
        <f>_xlfn.XLOOKUP(A962,'Hospitalisation Transform'!$A$2:$A$2344,'Hospitalisation Transform'!$G$2:$G$2344)</f>
        <v>R1012</v>
      </c>
      <c r="Q962" s="14">
        <f>_xlfn.XLOOKUP(A962,'Hospitalisation Transform'!$A$2:$A$2344,'Hospitalisation Transform'!$H$2:$H$2344)</f>
        <v>54</v>
      </c>
    </row>
    <row r="963" spans="1:17" ht="15.5" x14ac:dyDescent="0.35">
      <c r="A963" s="59" t="s">
        <v>1410</v>
      </c>
      <c r="B963" s="39" t="str">
        <f>_xlfn.XLOOKUP(A963,'Customer Names Transform'!$A$2:$A$2336,'Customer Names Transform'!$D$2:$D$2336)</f>
        <v>Sarah E.</v>
      </c>
      <c r="C963" s="28">
        <f>_xlfn.XLOOKUP(A963,'Medical Exam Transform'!$A$2:$A$2336,'Medical Exam Transform'!$B$2:$B$2336)</f>
        <v>35.340000000000003</v>
      </c>
      <c r="D963" s="14">
        <f>_xlfn.XLOOKUP(A963,'Medical Exam Transform'!$A$2:$A$2336,'Medical Exam Transform'!$C$2:$C$2336)</f>
        <v>5.51</v>
      </c>
      <c r="E963" s="14" t="str">
        <f>_xlfn.XLOOKUP(A963,'Medical Exam Transform'!$A$2:$A$2336,'Medical Exam Transform'!$D$2:$D$2336)</f>
        <v>Yes</v>
      </c>
      <c r="F963" s="14" t="str">
        <f>_xlfn.XLOOKUP(A963,'Medical Exam Transform'!$A$2:$A$2336,'Medical Exam Transform'!$E$2:$E$2336)</f>
        <v>No</v>
      </c>
      <c r="G963" s="14" t="str">
        <f>_xlfn.XLOOKUP(A963,'Medical Exam Transform'!$A$2:$A$2336,'Medical Exam Transform'!$F$2:$F$2336)</f>
        <v>Yes</v>
      </c>
      <c r="H963" s="14">
        <f>_xlfn.XLOOKUP(A963,'Medical Exam Transform'!$A$2:$A$2336,'Medical Exam Transform'!$G$2:$G$2336)</f>
        <v>1</v>
      </c>
      <c r="I963" s="14" t="str">
        <f>_xlfn.XLOOKUP(A963,'Medical Exam Transform'!$A$2:$A$2336,'Medical Exam Transform'!$H$2:$H$2336)</f>
        <v>No</v>
      </c>
      <c r="J963" s="14" t="str">
        <f>_xlfn.XLOOKUP(A963,'Medical Exam Transform'!$A$2:$A$2336,'Medical Exam Transform'!$I$2:$I$2336)</f>
        <v>Obesity</v>
      </c>
      <c r="K963" s="14" t="str">
        <f>_xlfn.XLOOKUP(A963,'Medical Exam Transform'!$A$2:$A$2336,'Medical Exam Transform'!$J$2:$J$2336)</f>
        <v>Prediabetes</v>
      </c>
      <c r="L963" s="60">
        <f>_xlfn.XLOOKUP(A963,'Hospitalisation Transform'!$A$2:$A$2344,'Hospitalisation Transform'!$B$2:$B$2344)</f>
        <v>30474</v>
      </c>
      <c r="M963" s="82">
        <f>_xlfn.XLOOKUP(A963,'Hospitalisation Transform'!$A$2:$A$2344,'Hospitalisation Transform'!$D$2:$D$2344)</f>
        <v>11492.46</v>
      </c>
      <c r="N963" s="14" t="str">
        <f>_xlfn.XLOOKUP(A963,'Hospitalisation Transform'!$A$2:$A$2344,'Hospitalisation Transform'!$E$2:$E$2344)</f>
        <v>tier - 3</v>
      </c>
      <c r="O963" s="14" t="str">
        <f>_xlfn.XLOOKUP(A963,'Hospitalisation Transform'!$A$2:$A$2344,'Hospitalisation Transform'!$F$2:$F$2344)</f>
        <v>tier - 3</v>
      </c>
      <c r="P963" s="14" t="str">
        <f>_xlfn.XLOOKUP(A963,'Hospitalisation Transform'!$A$2:$A$2344,'Hospitalisation Transform'!$G$2:$G$2344)</f>
        <v>R1026</v>
      </c>
      <c r="Q963" s="14">
        <f>_xlfn.XLOOKUP(A963,'Hospitalisation Transform'!$A$2:$A$2344,'Hospitalisation Transform'!$H$2:$H$2344)</f>
        <v>40</v>
      </c>
    </row>
    <row r="964" spans="1:17" ht="15.5" x14ac:dyDescent="0.35">
      <c r="A964" s="59" t="s">
        <v>1409</v>
      </c>
      <c r="B964" s="39" t="str">
        <f>_xlfn.XLOOKUP(A964,'Customer Names Transform'!$A$2:$A$2336,'Customer Names Transform'!$D$2:$D$2336)</f>
        <v>Philip J</v>
      </c>
      <c r="C964" s="28">
        <f>_xlfn.XLOOKUP(A964,'Medical Exam Transform'!$A$2:$A$2336,'Medical Exam Transform'!$B$2:$B$2336)</f>
        <v>32.204999999999998</v>
      </c>
      <c r="D964" s="14">
        <f>_xlfn.XLOOKUP(A964,'Medical Exam Transform'!$A$2:$A$2336,'Medical Exam Transform'!$C$2:$C$2336)</f>
        <v>8.3800000000000008</v>
      </c>
      <c r="E964" s="14" t="str">
        <f>_xlfn.XLOOKUP(A964,'Medical Exam Transform'!$A$2:$A$2336,'Medical Exam Transform'!$D$2:$D$2336)</f>
        <v>Yes</v>
      </c>
      <c r="F964" s="14" t="str">
        <f>_xlfn.XLOOKUP(A964,'Medical Exam Transform'!$A$2:$A$2336,'Medical Exam Transform'!$E$2:$E$2336)</f>
        <v>No</v>
      </c>
      <c r="G964" s="14" t="str">
        <f>_xlfn.XLOOKUP(A964,'Medical Exam Transform'!$A$2:$A$2336,'Medical Exam Transform'!$F$2:$F$2336)</f>
        <v>No</v>
      </c>
      <c r="H964" s="14">
        <f>_xlfn.XLOOKUP(A964,'Medical Exam Transform'!$A$2:$A$2336,'Medical Exam Transform'!$G$2:$G$2336)</f>
        <v>2</v>
      </c>
      <c r="I964" s="14" t="str">
        <f>_xlfn.XLOOKUP(A964,'Medical Exam Transform'!$A$2:$A$2336,'Medical Exam Transform'!$H$2:$H$2336)</f>
        <v>No</v>
      </c>
      <c r="J964" s="14" t="str">
        <f>_xlfn.XLOOKUP(A964,'Medical Exam Transform'!$A$2:$A$2336,'Medical Exam Transform'!$I$2:$I$2336)</f>
        <v>Obesity</v>
      </c>
      <c r="K964" s="14" t="str">
        <f>_xlfn.XLOOKUP(A964,'Medical Exam Transform'!$A$2:$A$2336,'Medical Exam Transform'!$J$2:$J$2336)</f>
        <v>Normal</v>
      </c>
      <c r="L964" s="60">
        <f>_xlfn.XLOOKUP(A964,'Hospitalisation Transform'!$A$2:$A$2344,'Hospitalisation Transform'!$B$2:$B$2344)</f>
        <v>25854</v>
      </c>
      <c r="M964" s="82">
        <f>_xlfn.XLOOKUP(A964,'Hospitalisation Transform'!$A$2:$A$2344,'Hospitalisation Transform'!$D$2:$D$2344)</f>
        <v>11488.32</v>
      </c>
      <c r="N964" s="14" t="str">
        <f>_xlfn.XLOOKUP(A964,'Hospitalisation Transform'!$A$2:$A$2344,'Hospitalisation Transform'!$E$2:$E$2344)</f>
        <v>tier - 3</v>
      </c>
      <c r="O964" s="14" t="str">
        <f>_xlfn.XLOOKUP(A964,'Hospitalisation Transform'!$A$2:$A$2344,'Hospitalisation Transform'!$F$2:$F$2344)</f>
        <v>tier - 1</v>
      </c>
      <c r="P964" s="14" t="str">
        <f>_xlfn.XLOOKUP(A964,'Hospitalisation Transform'!$A$2:$A$2344,'Hospitalisation Transform'!$G$2:$G$2344)</f>
        <v>R1014</v>
      </c>
      <c r="Q964" s="14">
        <f>_xlfn.XLOOKUP(A964,'Hospitalisation Transform'!$A$2:$A$2344,'Hospitalisation Transform'!$H$2:$H$2344)</f>
        <v>53</v>
      </c>
    </row>
    <row r="965" spans="1:17" ht="15.5" x14ac:dyDescent="0.35">
      <c r="A965" s="59" t="s">
        <v>1408</v>
      </c>
      <c r="B965" s="39" t="str">
        <f>_xlfn.XLOOKUP(A965,'Customer Names Transform'!$A$2:$A$2336,'Customer Names Transform'!$D$2:$D$2336)</f>
        <v>Jillian A.</v>
      </c>
      <c r="C965" s="28">
        <f>_xlfn.XLOOKUP(A965,'Medical Exam Transform'!$A$2:$A$2336,'Medical Exam Transform'!$B$2:$B$2336)</f>
        <v>33.880000000000003</v>
      </c>
      <c r="D965" s="14">
        <f>_xlfn.XLOOKUP(A965,'Medical Exam Transform'!$A$2:$A$2336,'Medical Exam Transform'!$C$2:$C$2336)</f>
        <v>4.68</v>
      </c>
      <c r="E965" s="14" t="str">
        <f>_xlfn.XLOOKUP(A965,'Medical Exam Transform'!$A$2:$A$2336,'Medical Exam Transform'!$D$2:$D$2336)</f>
        <v>No</v>
      </c>
      <c r="F965" s="14" t="str">
        <f>_xlfn.XLOOKUP(A965,'Medical Exam Transform'!$A$2:$A$2336,'Medical Exam Transform'!$E$2:$E$2336)</f>
        <v>yes</v>
      </c>
      <c r="G965" s="14" t="str">
        <f>_xlfn.XLOOKUP(A965,'Medical Exam Transform'!$A$2:$A$2336,'Medical Exam Transform'!$F$2:$F$2336)</f>
        <v>No</v>
      </c>
      <c r="H965" s="14">
        <f>_xlfn.XLOOKUP(A965,'Medical Exam Transform'!$A$2:$A$2336,'Medical Exam Transform'!$G$2:$G$2336)</f>
        <v>1</v>
      </c>
      <c r="I965" s="14" t="str">
        <f>_xlfn.XLOOKUP(A965,'Medical Exam Transform'!$A$2:$A$2336,'Medical Exam Transform'!$H$2:$H$2336)</f>
        <v>No</v>
      </c>
      <c r="J965" s="14" t="str">
        <f>_xlfn.XLOOKUP(A965,'Medical Exam Transform'!$A$2:$A$2336,'Medical Exam Transform'!$I$2:$I$2336)</f>
        <v>Obesity</v>
      </c>
      <c r="K965" s="14" t="str">
        <f>_xlfn.XLOOKUP(A965,'Medical Exam Transform'!$A$2:$A$2336,'Medical Exam Transform'!$J$2:$J$2336)</f>
        <v>Normal</v>
      </c>
      <c r="L965" s="60">
        <f>_xlfn.XLOOKUP(A965,'Hospitalisation Transform'!$A$2:$A$2344,'Hospitalisation Transform'!$B$2:$B$2344)</f>
        <v>38240</v>
      </c>
      <c r="M965" s="82">
        <f>_xlfn.XLOOKUP(A965,'Hospitalisation Transform'!$A$2:$A$2344,'Hospitalisation Transform'!$D$2:$D$2344)</f>
        <v>11482.63</v>
      </c>
      <c r="N965" s="14" t="str">
        <f>_xlfn.XLOOKUP(A965,'Hospitalisation Transform'!$A$2:$A$2344,'Hospitalisation Transform'!$E$2:$E$2344)</f>
        <v>tier - 3</v>
      </c>
      <c r="O965" s="14" t="str">
        <f>_xlfn.XLOOKUP(A965,'Hospitalisation Transform'!$A$2:$A$2344,'Hospitalisation Transform'!$F$2:$F$2344)</f>
        <v>tier - 2</v>
      </c>
      <c r="P965" s="14" t="str">
        <f>_xlfn.XLOOKUP(A965,'Hospitalisation Transform'!$A$2:$A$2344,'Hospitalisation Transform'!$G$2:$G$2344)</f>
        <v>R1013</v>
      </c>
      <c r="Q965" s="14">
        <f>_xlfn.XLOOKUP(A965,'Hospitalisation Transform'!$A$2:$A$2344,'Hospitalisation Transform'!$H$2:$H$2344)</f>
        <v>19</v>
      </c>
    </row>
    <row r="966" spans="1:17" ht="15.5" x14ac:dyDescent="0.35">
      <c r="A966" s="59" t="s">
        <v>1407</v>
      </c>
      <c r="B966" s="39" t="str">
        <f>_xlfn.XLOOKUP(A966,'Customer Names Transform'!$A$2:$A$2336,'Customer Names Transform'!$D$2:$D$2336)</f>
        <v>Laura D</v>
      </c>
      <c r="C966" s="28">
        <f>_xlfn.XLOOKUP(A966,'Medical Exam Transform'!$A$2:$A$2336,'Medical Exam Transform'!$B$2:$B$2336)</f>
        <v>26.63</v>
      </c>
      <c r="D966" s="14">
        <f>_xlfn.XLOOKUP(A966,'Medical Exam Transform'!$A$2:$A$2336,'Medical Exam Transform'!$C$2:$C$2336)</f>
        <v>4.3600000000000003</v>
      </c>
      <c r="E966" s="14" t="str">
        <f>_xlfn.XLOOKUP(A966,'Medical Exam Transform'!$A$2:$A$2336,'Medical Exam Transform'!$D$2:$D$2336)</f>
        <v>Yes</v>
      </c>
      <c r="F966" s="14" t="str">
        <f>_xlfn.XLOOKUP(A966,'Medical Exam Transform'!$A$2:$A$2336,'Medical Exam Transform'!$E$2:$E$2336)</f>
        <v>No</v>
      </c>
      <c r="G966" s="14" t="str">
        <f>_xlfn.XLOOKUP(A966,'Medical Exam Transform'!$A$2:$A$2336,'Medical Exam Transform'!$F$2:$F$2336)</f>
        <v>No</v>
      </c>
      <c r="H966" s="14">
        <f>_xlfn.XLOOKUP(A966,'Medical Exam Transform'!$A$2:$A$2336,'Medical Exam Transform'!$G$2:$G$2336)</f>
        <v>2</v>
      </c>
      <c r="I966" s="14" t="str">
        <f>_xlfn.XLOOKUP(A966,'Medical Exam Transform'!$A$2:$A$2336,'Medical Exam Transform'!$H$2:$H$2336)</f>
        <v>No</v>
      </c>
      <c r="J966" s="14" t="str">
        <f>_xlfn.XLOOKUP(A966,'Medical Exam Transform'!$A$2:$A$2336,'Medical Exam Transform'!$I$2:$I$2336)</f>
        <v>Overweight</v>
      </c>
      <c r="K966" s="14" t="str">
        <f>_xlfn.XLOOKUP(A966,'Medical Exam Transform'!$A$2:$A$2336,'Medical Exam Transform'!$J$2:$J$2336)</f>
        <v>Prediabetes</v>
      </c>
      <c r="L966" s="60">
        <f>_xlfn.XLOOKUP(A966,'Hospitalisation Transform'!$A$2:$A$2344,'Hospitalisation Transform'!$B$2:$B$2344)</f>
        <v>24357</v>
      </c>
      <c r="M966" s="82">
        <f>_xlfn.XLOOKUP(A966,'Hospitalisation Transform'!$A$2:$A$2344,'Hospitalisation Transform'!$D$2:$D$2344)</f>
        <v>11478.14</v>
      </c>
      <c r="N966" s="14" t="str">
        <f>_xlfn.XLOOKUP(A966,'Hospitalisation Transform'!$A$2:$A$2344,'Hospitalisation Transform'!$E$2:$E$2344)</f>
        <v>tier - 3</v>
      </c>
      <c r="O966" s="14" t="str">
        <f>_xlfn.XLOOKUP(A966,'Hospitalisation Transform'!$A$2:$A$2344,'Hospitalisation Transform'!$F$2:$F$2344)</f>
        <v>tier - 2</v>
      </c>
      <c r="P966" s="14" t="str">
        <f>_xlfn.XLOOKUP(A966,'Hospitalisation Transform'!$A$2:$A$2344,'Hospitalisation Transform'!$G$2:$G$2344)</f>
        <v>R1025</v>
      </c>
      <c r="Q966" s="14">
        <f>_xlfn.XLOOKUP(A966,'Hospitalisation Transform'!$A$2:$A$2344,'Hospitalisation Transform'!$H$2:$H$2344)</f>
        <v>57</v>
      </c>
    </row>
    <row r="967" spans="1:17" ht="15.5" x14ac:dyDescent="0.35">
      <c r="A967" s="59" t="s">
        <v>1406</v>
      </c>
      <c r="B967" s="39" t="str">
        <f>_xlfn.XLOOKUP(A967,'Customer Names Transform'!$A$2:$A$2336,'Customer Names Transform'!$D$2:$D$2336)</f>
        <v>Megan E.</v>
      </c>
      <c r="C967" s="28">
        <f>_xlfn.XLOOKUP(A967,'Medical Exam Transform'!$A$2:$A$2336,'Medical Exam Transform'!$B$2:$B$2336)</f>
        <v>28.7</v>
      </c>
      <c r="D967" s="14">
        <f>_xlfn.XLOOKUP(A967,'Medical Exam Transform'!$A$2:$A$2336,'Medical Exam Transform'!$C$2:$C$2336)</f>
        <v>7.74</v>
      </c>
      <c r="E967" s="14" t="str">
        <f>_xlfn.XLOOKUP(A967,'Medical Exam Transform'!$A$2:$A$2336,'Medical Exam Transform'!$D$2:$D$2336)</f>
        <v>No</v>
      </c>
      <c r="F967" s="14" t="str">
        <f>_xlfn.XLOOKUP(A967,'Medical Exam Transform'!$A$2:$A$2336,'Medical Exam Transform'!$E$2:$E$2336)</f>
        <v>No</v>
      </c>
      <c r="G967" s="14" t="str">
        <f>_xlfn.XLOOKUP(A967,'Medical Exam Transform'!$A$2:$A$2336,'Medical Exam Transform'!$F$2:$F$2336)</f>
        <v>No</v>
      </c>
      <c r="H967" s="14">
        <f>_xlfn.XLOOKUP(A967,'Medical Exam Transform'!$A$2:$A$2336,'Medical Exam Transform'!$G$2:$G$2336)</f>
        <v>0</v>
      </c>
      <c r="I967" s="14" t="str">
        <f>_xlfn.XLOOKUP(A967,'Medical Exam Transform'!$A$2:$A$2336,'Medical Exam Transform'!$H$2:$H$2336)</f>
        <v>No</v>
      </c>
      <c r="J967" s="14" t="str">
        <f>_xlfn.XLOOKUP(A967,'Medical Exam Transform'!$A$2:$A$2336,'Medical Exam Transform'!$I$2:$I$2336)</f>
        <v>Overweight</v>
      </c>
      <c r="K967" s="14" t="str">
        <f>_xlfn.XLOOKUP(A967,'Medical Exam Transform'!$A$2:$A$2336,'Medical Exam Transform'!$J$2:$J$2336)</f>
        <v>Diabetes</v>
      </c>
      <c r="L967" s="60">
        <f>_xlfn.XLOOKUP(A967,'Hospitalisation Transform'!$A$2:$A$2344,'Hospitalisation Transform'!$B$2:$B$2344)</f>
        <v>23916</v>
      </c>
      <c r="M967" s="82">
        <f>_xlfn.XLOOKUP(A967,'Hospitalisation Transform'!$A$2:$A$2344,'Hospitalisation Transform'!$D$2:$D$2344)</f>
        <v>11455.28</v>
      </c>
      <c r="N967" s="14" t="str">
        <f>_xlfn.XLOOKUP(A967,'Hospitalisation Transform'!$A$2:$A$2344,'Hospitalisation Transform'!$E$2:$E$2344)</f>
        <v>tier - 3</v>
      </c>
      <c r="O967" s="14" t="str">
        <f>_xlfn.XLOOKUP(A967,'Hospitalisation Transform'!$A$2:$A$2344,'Hospitalisation Transform'!$F$2:$F$2344)</f>
        <v>tier - 2</v>
      </c>
      <c r="P967" s="14" t="str">
        <f>_xlfn.XLOOKUP(A967,'Hospitalisation Transform'!$A$2:$A$2344,'Hospitalisation Transform'!$G$2:$G$2344)</f>
        <v>R1011</v>
      </c>
      <c r="Q967" s="14">
        <f>_xlfn.XLOOKUP(A967,'Hospitalisation Transform'!$A$2:$A$2344,'Hospitalisation Transform'!$H$2:$H$2344)</f>
        <v>58</v>
      </c>
    </row>
    <row r="968" spans="1:17" ht="15.5" x14ac:dyDescent="0.35">
      <c r="A968" s="59" t="s">
        <v>1405</v>
      </c>
      <c r="B968" s="39" t="str">
        <f>_xlfn.XLOOKUP(A968,'Customer Names Transform'!$A$2:$A$2336,'Customer Names Transform'!$D$2:$D$2336)</f>
        <v>Shannon J.</v>
      </c>
      <c r="C968" s="28">
        <f>_xlfn.XLOOKUP(A968,'Medical Exam Transform'!$A$2:$A$2336,'Medical Exam Transform'!$B$2:$B$2336)</f>
        <v>25.65</v>
      </c>
      <c r="D968" s="14">
        <f>_xlfn.XLOOKUP(A968,'Medical Exam Transform'!$A$2:$A$2336,'Medical Exam Transform'!$C$2:$C$2336)</f>
        <v>4.05</v>
      </c>
      <c r="E968" s="14" t="str">
        <f>_xlfn.XLOOKUP(A968,'Medical Exam Transform'!$A$2:$A$2336,'Medical Exam Transform'!$D$2:$D$2336)</f>
        <v>Yes</v>
      </c>
      <c r="F968" s="14" t="str">
        <f>_xlfn.XLOOKUP(A968,'Medical Exam Transform'!$A$2:$A$2336,'Medical Exam Transform'!$E$2:$E$2336)</f>
        <v>No</v>
      </c>
      <c r="G968" s="14" t="str">
        <f>_xlfn.XLOOKUP(A968,'Medical Exam Transform'!$A$2:$A$2336,'Medical Exam Transform'!$F$2:$F$2336)</f>
        <v>No</v>
      </c>
      <c r="H968" s="14">
        <f>_xlfn.XLOOKUP(A968,'Medical Exam Transform'!$A$2:$A$2336,'Medical Exam Transform'!$G$2:$G$2336)</f>
        <v>2</v>
      </c>
      <c r="I968" s="14" t="str">
        <f>_xlfn.XLOOKUP(A968,'Medical Exam Transform'!$A$2:$A$2336,'Medical Exam Transform'!$H$2:$H$2336)</f>
        <v>No</v>
      </c>
      <c r="J968" s="14" t="str">
        <f>_xlfn.XLOOKUP(A968,'Medical Exam Transform'!$A$2:$A$2336,'Medical Exam Transform'!$I$2:$I$2336)</f>
        <v>Overweight</v>
      </c>
      <c r="K968" s="14" t="str">
        <f>_xlfn.XLOOKUP(A968,'Medical Exam Transform'!$A$2:$A$2336,'Medical Exam Transform'!$J$2:$J$2336)</f>
        <v>Normal</v>
      </c>
      <c r="L968" s="60">
        <f>_xlfn.XLOOKUP(A968,'Hospitalisation Transform'!$A$2:$A$2344,'Hospitalisation Transform'!$B$2:$B$2344)</f>
        <v>24272</v>
      </c>
      <c r="M968" s="82">
        <f>_xlfn.XLOOKUP(A968,'Hospitalisation Transform'!$A$2:$A$2344,'Hospitalisation Transform'!$D$2:$D$2344)</f>
        <v>11454.02</v>
      </c>
      <c r="N968" s="14" t="str">
        <f>_xlfn.XLOOKUP(A968,'Hospitalisation Transform'!$A$2:$A$2344,'Hospitalisation Transform'!$E$2:$E$2344)</f>
        <v>tier - 3</v>
      </c>
      <c r="O968" s="14" t="str">
        <f>_xlfn.XLOOKUP(A968,'Hospitalisation Transform'!$A$2:$A$2344,'Hospitalisation Transform'!$F$2:$F$2344)</f>
        <v>tier - 1</v>
      </c>
      <c r="P968" s="14" t="str">
        <f>_xlfn.XLOOKUP(A968,'Hospitalisation Transform'!$A$2:$A$2344,'Hospitalisation Transform'!$G$2:$G$2344)</f>
        <v>R1012</v>
      </c>
      <c r="Q968" s="14">
        <f>_xlfn.XLOOKUP(A968,'Hospitalisation Transform'!$A$2:$A$2344,'Hospitalisation Transform'!$H$2:$H$2344)</f>
        <v>57</v>
      </c>
    </row>
    <row r="969" spans="1:17" ht="15.5" x14ac:dyDescent="0.35">
      <c r="A969" s="59" t="s">
        <v>1404</v>
      </c>
      <c r="B969" s="39" t="str">
        <f>_xlfn.XLOOKUP(A969,'Customer Names Transform'!$A$2:$A$2336,'Customer Names Transform'!$D$2:$D$2336)</f>
        <v>Rachelle M</v>
      </c>
      <c r="C969" s="28">
        <f>_xlfn.XLOOKUP(A969,'Medical Exam Transform'!$A$2:$A$2336,'Medical Exam Transform'!$B$2:$B$2336)</f>
        <v>36.384999999999998</v>
      </c>
      <c r="D969" s="14">
        <f>_xlfn.XLOOKUP(A969,'Medical Exam Transform'!$A$2:$A$2336,'Medical Exam Transform'!$C$2:$C$2336)</f>
        <v>11.49</v>
      </c>
      <c r="E969" s="14" t="str">
        <f>_xlfn.XLOOKUP(A969,'Medical Exam Transform'!$A$2:$A$2336,'Medical Exam Transform'!$D$2:$D$2336)</f>
        <v>No</v>
      </c>
      <c r="F969" s="14" t="str">
        <f>_xlfn.XLOOKUP(A969,'Medical Exam Transform'!$A$2:$A$2336,'Medical Exam Transform'!$E$2:$E$2336)</f>
        <v>No</v>
      </c>
      <c r="G969" s="14" t="str">
        <f>_xlfn.XLOOKUP(A969,'Medical Exam Transform'!$A$2:$A$2336,'Medical Exam Transform'!$F$2:$F$2336)</f>
        <v>No</v>
      </c>
      <c r="H969" s="14">
        <f>_xlfn.XLOOKUP(A969,'Medical Exam Transform'!$A$2:$A$2336,'Medical Exam Transform'!$G$2:$G$2336)</f>
        <v>0</v>
      </c>
      <c r="I969" s="14" t="str">
        <f>_xlfn.XLOOKUP(A969,'Medical Exam Transform'!$A$2:$A$2336,'Medical Exam Transform'!$H$2:$H$2336)</f>
        <v>No</v>
      </c>
      <c r="J969" s="14" t="str">
        <f>_xlfn.XLOOKUP(A969,'Medical Exam Transform'!$A$2:$A$2336,'Medical Exam Transform'!$I$2:$I$2336)</f>
        <v>Obesity</v>
      </c>
      <c r="K969" s="14" t="str">
        <f>_xlfn.XLOOKUP(A969,'Medical Exam Transform'!$A$2:$A$2336,'Medical Exam Transform'!$J$2:$J$2336)</f>
        <v>Diabetes</v>
      </c>
      <c r="L969" s="60">
        <f>_xlfn.XLOOKUP(A969,'Hospitalisation Transform'!$A$2:$A$2344,'Hospitalisation Transform'!$B$2:$B$2344)</f>
        <v>26188</v>
      </c>
      <c r="M969" s="82">
        <f>_xlfn.XLOOKUP(A969,'Hospitalisation Transform'!$A$2:$A$2344,'Hospitalisation Transform'!$D$2:$D$2344)</f>
        <v>11436.74</v>
      </c>
      <c r="N969" s="14" t="str">
        <f>_xlfn.XLOOKUP(A969,'Hospitalisation Transform'!$A$2:$A$2344,'Hospitalisation Transform'!$E$2:$E$2344)</f>
        <v>tier - 3</v>
      </c>
      <c r="O969" s="14" t="str">
        <f>_xlfn.XLOOKUP(A969,'Hospitalisation Transform'!$A$2:$A$2344,'Hospitalisation Transform'!$F$2:$F$2344)</f>
        <v>tier - 3</v>
      </c>
      <c r="P969" s="14" t="str">
        <f>_xlfn.XLOOKUP(A969,'Hospitalisation Transform'!$A$2:$A$2344,'Hospitalisation Transform'!$G$2:$G$2344)</f>
        <v>R1012</v>
      </c>
      <c r="Q969" s="14">
        <f>_xlfn.XLOOKUP(A969,'Hospitalisation Transform'!$A$2:$A$2344,'Hospitalisation Transform'!$H$2:$H$2344)</f>
        <v>52</v>
      </c>
    </row>
    <row r="970" spans="1:17" ht="15.5" x14ac:dyDescent="0.35">
      <c r="A970" s="59" t="s">
        <v>1403</v>
      </c>
      <c r="B970" s="39" t="str">
        <f>_xlfn.XLOOKUP(A970,'Customer Names Transform'!$A$2:$A$2336,'Customer Names Transform'!$D$2:$D$2336)</f>
        <v>Casey</v>
      </c>
      <c r="C970" s="28">
        <f>_xlfn.XLOOKUP(A970,'Medical Exam Transform'!$A$2:$A$2336,'Medical Exam Transform'!$B$2:$B$2336)</f>
        <v>34.69</v>
      </c>
      <c r="D970" s="14">
        <f>_xlfn.XLOOKUP(A970,'Medical Exam Transform'!$A$2:$A$2336,'Medical Exam Transform'!$C$2:$C$2336)</f>
        <v>5.65</v>
      </c>
      <c r="E970" s="14" t="str">
        <f>_xlfn.XLOOKUP(A970,'Medical Exam Transform'!$A$2:$A$2336,'Medical Exam Transform'!$D$2:$D$2336)</f>
        <v>No</v>
      </c>
      <c r="F970" s="14" t="str">
        <f>_xlfn.XLOOKUP(A970,'Medical Exam Transform'!$A$2:$A$2336,'Medical Exam Transform'!$E$2:$E$2336)</f>
        <v>No</v>
      </c>
      <c r="G970" s="14" t="str">
        <f>_xlfn.XLOOKUP(A970,'Medical Exam Transform'!$A$2:$A$2336,'Medical Exam Transform'!$F$2:$F$2336)</f>
        <v>No</v>
      </c>
      <c r="H970" s="14">
        <f>_xlfn.XLOOKUP(A970,'Medical Exam Transform'!$A$2:$A$2336,'Medical Exam Transform'!$G$2:$G$2336)</f>
        <v>0</v>
      </c>
      <c r="I970" s="14" t="str">
        <f>_xlfn.XLOOKUP(A970,'Medical Exam Transform'!$A$2:$A$2336,'Medical Exam Transform'!$H$2:$H$2336)</f>
        <v>No</v>
      </c>
      <c r="J970" s="14" t="str">
        <f>_xlfn.XLOOKUP(A970,'Medical Exam Transform'!$A$2:$A$2336,'Medical Exam Transform'!$I$2:$I$2336)</f>
        <v>Obesity</v>
      </c>
      <c r="K970" s="14" t="str">
        <f>_xlfn.XLOOKUP(A970,'Medical Exam Transform'!$A$2:$A$2336,'Medical Exam Transform'!$J$2:$J$2336)</f>
        <v>Normal</v>
      </c>
      <c r="L970" s="60">
        <f>_xlfn.XLOOKUP(A970,'Hospitalisation Transform'!$A$2:$A$2344,'Hospitalisation Transform'!$B$2:$B$2344)</f>
        <v>29419</v>
      </c>
      <c r="M970" s="82">
        <f>_xlfn.XLOOKUP(A970,'Hospitalisation Transform'!$A$2:$A$2344,'Hospitalisation Transform'!$D$2:$D$2344)</f>
        <v>11435.74</v>
      </c>
      <c r="N970" s="14" t="str">
        <f>_xlfn.XLOOKUP(A970,'Hospitalisation Transform'!$A$2:$A$2344,'Hospitalisation Transform'!$E$2:$E$2344)</f>
        <v>tier - 3</v>
      </c>
      <c r="O970" s="14" t="str">
        <f>_xlfn.XLOOKUP(A970,'Hospitalisation Transform'!$A$2:$A$2344,'Hospitalisation Transform'!$F$2:$F$2344)</f>
        <v>tier - 3</v>
      </c>
      <c r="P970" s="14" t="str">
        <f>_xlfn.XLOOKUP(A970,'Hospitalisation Transform'!$A$2:$A$2344,'Hospitalisation Transform'!$G$2:$G$2344)</f>
        <v>R1021</v>
      </c>
      <c r="Q970" s="14">
        <f>_xlfn.XLOOKUP(A970,'Hospitalisation Transform'!$A$2:$A$2344,'Hospitalisation Transform'!$H$2:$H$2344)</f>
        <v>43</v>
      </c>
    </row>
    <row r="971" spans="1:17" ht="15.5" x14ac:dyDescent="0.35">
      <c r="A971" s="59" t="s">
        <v>1402</v>
      </c>
      <c r="B971" s="39" t="str">
        <f>_xlfn.XLOOKUP(A971,'Customer Names Transform'!$A$2:$A$2336,'Customer Names Transform'!$D$2:$D$2336)</f>
        <v>Jessica L</v>
      </c>
      <c r="C971" s="28">
        <f>_xlfn.XLOOKUP(A971,'Medical Exam Transform'!$A$2:$A$2336,'Medical Exam Transform'!$B$2:$B$2336)</f>
        <v>37.68</v>
      </c>
      <c r="D971" s="14">
        <f>_xlfn.XLOOKUP(A971,'Medical Exam Transform'!$A$2:$A$2336,'Medical Exam Transform'!$C$2:$C$2336)</f>
        <v>4.29</v>
      </c>
      <c r="E971" s="14" t="str">
        <f>_xlfn.XLOOKUP(A971,'Medical Exam Transform'!$A$2:$A$2336,'Medical Exam Transform'!$D$2:$D$2336)</f>
        <v>Yes</v>
      </c>
      <c r="F971" s="14" t="str">
        <f>_xlfn.XLOOKUP(A971,'Medical Exam Transform'!$A$2:$A$2336,'Medical Exam Transform'!$E$2:$E$2336)</f>
        <v>No</v>
      </c>
      <c r="G971" s="14" t="str">
        <f>_xlfn.XLOOKUP(A971,'Medical Exam Transform'!$A$2:$A$2336,'Medical Exam Transform'!$F$2:$F$2336)</f>
        <v>No</v>
      </c>
      <c r="H971" s="14">
        <f>_xlfn.XLOOKUP(A971,'Medical Exam Transform'!$A$2:$A$2336,'Medical Exam Transform'!$G$2:$G$2336)</f>
        <v>0</v>
      </c>
      <c r="I971" s="14" t="str">
        <f>_xlfn.XLOOKUP(A971,'Medical Exam Transform'!$A$2:$A$2336,'Medical Exam Transform'!$H$2:$H$2336)</f>
        <v>No</v>
      </c>
      <c r="J971" s="14" t="str">
        <f>_xlfn.XLOOKUP(A971,'Medical Exam Transform'!$A$2:$A$2336,'Medical Exam Transform'!$I$2:$I$2336)</f>
        <v>Obesity</v>
      </c>
      <c r="K971" s="14" t="str">
        <f>_xlfn.XLOOKUP(A971,'Medical Exam Transform'!$A$2:$A$2336,'Medical Exam Transform'!$J$2:$J$2336)</f>
        <v>Prediabetes</v>
      </c>
      <c r="L971" s="60">
        <f>_xlfn.XLOOKUP(A971,'Hospitalisation Transform'!$A$2:$A$2344,'Hospitalisation Transform'!$B$2:$B$2344)</f>
        <v>31207</v>
      </c>
      <c r="M971" s="82">
        <f>_xlfn.XLOOKUP(A971,'Hospitalisation Transform'!$A$2:$A$2344,'Hospitalisation Transform'!$D$2:$D$2344)</f>
        <v>11419.49</v>
      </c>
      <c r="N971" s="14" t="str">
        <f>_xlfn.XLOOKUP(A971,'Hospitalisation Transform'!$A$2:$A$2344,'Hospitalisation Transform'!$E$2:$E$2344)</f>
        <v>tier - 3</v>
      </c>
      <c r="O971" s="14" t="str">
        <f>_xlfn.XLOOKUP(A971,'Hospitalisation Transform'!$A$2:$A$2344,'Hospitalisation Transform'!$F$2:$F$2344)</f>
        <v>tier - 1</v>
      </c>
      <c r="P971" s="14" t="str">
        <f>_xlfn.XLOOKUP(A971,'Hospitalisation Transform'!$A$2:$A$2344,'Hospitalisation Transform'!$G$2:$G$2344)</f>
        <v>R1012</v>
      </c>
      <c r="Q971" s="14">
        <f>_xlfn.XLOOKUP(A971,'Hospitalisation Transform'!$A$2:$A$2344,'Hospitalisation Transform'!$H$2:$H$2344)</f>
        <v>38</v>
      </c>
    </row>
    <row r="972" spans="1:17" ht="15.5" x14ac:dyDescent="0.35">
      <c r="A972" s="59" t="s">
        <v>1401</v>
      </c>
      <c r="B972" s="39" t="str">
        <f>_xlfn.XLOOKUP(A972,'Customer Names Transform'!$A$2:$A$2336,'Customer Names Transform'!$D$2:$D$2336)</f>
        <v>Brandon F</v>
      </c>
      <c r="C972" s="28">
        <f>_xlfn.XLOOKUP(A972,'Medical Exam Transform'!$A$2:$A$2336,'Medical Exam Transform'!$B$2:$B$2336)</f>
        <v>35.49</v>
      </c>
      <c r="D972" s="14">
        <f>_xlfn.XLOOKUP(A972,'Medical Exam Transform'!$A$2:$A$2336,'Medical Exam Transform'!$C$2:$C$2336)</f>
        <v>4.74</v>
      </c>
      <c r="E972" s="14" t="str">
        <f>_xlfn.XLOOKUP(A972,'Medical Exam Transform'!$A$2:$A$2336,'Medical Exam Transform'!$D$2:$D$2336)</f>
        <v>Yes</v>
      </c>
      <c r="F972" s="14" t="str">
        <f>_xlfn.XLOOKUP(A972,'Medical Exam Transform'!$A$2:$A$2336,'Medical Exam Transform'!$E$2:$E$2336)</f>
        <v>No</v>
      </c>
      <c r="G972" s="14" t="str">
        <f>_xlfn.XLOOKUP(A972,'Medical Exam Transform'!$A$2:$A$2336,'Medical Exam Transform'!$F$2:$F$2336)</f>
        <v>Yes</v>
      </c>
      <c r="H972" s="14">
        <f>_xlfn.XLOOKUP(A972,'Medical Exam Transform'!$A$2:$A$2336,'Medical Exam Transform'!$G$2:$G$2336)</f>
        <v>1</v>
      </c>
      <c r="I972" s="14" t="str">
        <f>_xlfn.XLOOKUP(A972,'Medical Exam Transform'!$A$2:$A$2336,'Medical Exam Transform'!$H$2:$H$2336)</f>
        <v>No</v>
      </c>
      <c r="J972" s="14" t="str">
        <f>_xlfn.XLOOKUP(A972,'Medical Exam Transform'!$A$2:$A$2336,'Medical Exam Transform'!$I$2:$I$2336)</f>
        <v>Obesity</v>
      </c>
      <c r="K972" s="14" t="str">
        <f>_xlfn.XLOOKUP(A972,'Medical Exam Transform'!$A$2:$A$2336,'Medical Exam Transform'!$J$2:$J$2336)</f>
        <v>Normal</v>
      </c>
      <c r="L972" s="60">
        <f>_xlfn.XLOOKUP(A972,'Hospitalisation Transform'!$A$2:$A$2344,'Hospitalisation Transform'!$B$2:$B$2344)</f>
        <v>30612</v>
      </c>
      <c r="M972" s="82">
        <f>_xlfn.XLOOKUP(A972,'Hospitalisation Transform'!$A$2:$A$2344,'Hospitalisation Transform'!$D$2:$D$2344)</f>
        <v>11412.02</v>
      </c>
      <c r="N972" s="14" t="str">
        <f>_xlfn.XLOOKUP(A972,'Hospitalisation Transform'!$A$2:$A$2344,'Hospitalisation Transform'!$E$2:$E$2344)</f>
        <v>tier - 3</v>
      </c>
      <c r="O972" s="14" t="str">
        <f>_xlfn.XLOOKUP(A972,'Hospitalisation Transform'!$A$2:$A$2344,'Hospitalisation Transform'!$F$2:$F$2344)</f>
        <v>tier - 1</v>
      </c>
      <c r="P972" s="14" t="str">
        <f>_xlfn.XLOOKUP(A972,'Hospitalisation Transform'!$A$2:$A$2344,'Hospitalisation Transform'!$G$2:$G$2344)</f>
        <v>R1021</v>
      </c>
      <c r="Q972" s="14">
        <f>_xlfn.XLOOKUP(A972,'Hospitalisation Transform'!$A$2:$A$2344,'Hospitalisation Transform'!$H$2:$H$2344)</f>
        <v>40</v>
      </c>
    </row>
    <row r="973" spans="1:17" ht="15.5" x14ac:dyDescent="0.35">
      <c r="A973" s="59" t="s">
        <v>1400</v>
      </c>
      <c r="B973" s="39" t="str">
        <f>_xlfn.XLOOKUP(A973,'Customer Names Transform'!$A$2:$A$2336,'Customer Names Transform'!$D$2:$D$2336)</f>
        <v>Melissa</v>
      </c>
      <c r="C973" s="28">
        <f>_xlfn.XLOOKUP(A973,'Medical Exam Transform'!$A$2:$A$2336,'Medical Exam Transform'!$B$2:$B$2336)</f>
        <v>44.7</v>
      </c>
      <c r="D973" s="14">
        <f>_xlfn.XLOOKUP(A973,'Medical Exam Transform'!$A$2:$A$2336,'Medical Exam Transform'!$C$2:$C$2336)</f>
        <v>7.6</v>
      </c>
      <c r="E973" s="14" t="str">
        <f>_xlfn.XLOOKUP(A973,'Medical Exam Transform'!$A$2:$A$2336,'Medical Exam Transform'!$D$2:$D$2336)</f>
        <v>Yes</v>
      </c>
      <c r="F973" s="14" t="str">
        <f>_xlfn.XLOOKUP(A973,'Medical Exam Transform'!$A$2:$A$2336,'Medical Exam Transform'!$E$2:$E$2336)</f>
        <v>No</v>
      </c>
      <c r="G973" s="14" t="str">
        <f>_xlfn.XLOOKUP(A973,'Medical Exam Transform'!$A$2:$A$2336,'Medical Exam Transform'!$F$2:$F$2336)</f>
        <v>No</v>
      </c>
      <c r="H973" s="14">
        <f>_xlfn.XLOOKUP(A973,'Medical Exam Transform'!$A$2:$A$2336,'Medical Exam Transform'!$G$2:$G$2336)</f>
        <v>2</v>
      </c>
      <c r="I973" s="14" t="str">
        <f>_xlfn.XLOOKUP(A973,'Medical Exam Transform'!$A$2:$A$2336,'Medical Exam Transform'!$H$2:$H$2336)</f>
        <v>No</v>
      </c>
      <c r="J973" s="14" t="str">
        <f>_xlfn.XLOOKUP(A973,'Medical Exam Transform'!$A$2:$A$2336,'Medical Exam Transform'!$I$2:$I$2336)</f>
        <v>Obesity</v>
      </c>
      <c r="K973" s="14" t="str">
        <f>_xlfn.XLOOKUP(A973,'Medical Exam Transform'!$A$2:$A$2336,'Medical Exam Transform'!$J$2:$J$2336)</f>
        <v>Normal</v>
      </c>
      <c r="L973" s="60">
        <f>_xlfn.XLOOKUP(A973,'Hospitalisation Transform'!$A$2:$A$2344,'Hospitalisation Transform'!$B$2:$B$2344)</f>
        <v>25848</v>
      </c>
      <c r="M973" s="82">
        <f>_xlfn.XLOOKUP(A973,'Hospitalisation Transform'!$A$2:$A$2344,'Hospitalisation Transform'!$D$2:$D$2344)</f>
        <v>11411.69</v>
      </c>
      <c r="N973" s="14" t="str">
        <f>_xlfn.XLOOKUP(A973,'Hospitalisation Transform'!$A$2:$A$2344,'Hospitalisation Transform'!$E$2:$E$2344)</f>
        <v>tier - 3</v>
      </c>
      <c r="O973" s="14" t="str">
        <f>_xlfn.XLOOKUP(A973,'Hospitalisation Transform'!$A$2:$A$2344,'Hospitalisation Transform'!$F$2:$F$2344)</f>
        <v>tier - 2</v>
      </c>
      <c r="P973" s="14" t="str">
        <f>_xlfn.XLOOKUP(A973,'Hospitalisation Transform'!$A$2:$A$2344,'Hospitalisation Transform'!$G$2:$G$2344)</f>
        <v>R1011</v>
      </c>
      <c r="Q973" s="14">
        <f>_xlfn.XLOOKUP(A973,'Hospitalisation Transform'!$A$2:$A$2344,'Hospitalisation Transform'!$H$2:$H$2344)</f>
        <v>53</v>
      </c>
    </row>
    <row r="974" spans="1:17" ht="15.5" x14ac:dyDescent="0.35">
      <c r="A974" s="59" t="s">
        <v>1399</v>
      </c>
      <c r="B974" s="39" t="str">
        <f>_xlfn.XLOOKUP(A974,'Customer Names Transform'!$A$2:$A$2336,'Customer Names Transform'!$D$2:$D$2336)</f>
        <v>Danielle N</v>
      </c>
      <c r="C974" s="28">
        <f>_xlfn.XLOOKUP(A974,'Medical Exam Transform'!$A$2:$A$2336,'Medical Exam Transform'!$B$2:$B$2336)</f>
        <v>38.380000000000003</v>
      </c>
      <c r="D974" s="14">
        <f>_xlfn.XLOOKUP(A974,'Medical Exam Transform'!$A$2:$A$2336,'Medical Exam Transform'!$C$2:$C$2336)</f>
        <v>8.5</v>
      </c>
      <c r="E974" s="14" t="str">
        <f>_xlfn.XLOOKUP(A974,'Medical Exam Transform'!$A$2:$A$2336,'Medical Exam Transform'!$D$2:$D$2336)</f>
        <v>Yes</v>
      </c>
      <c r="F974" s="14" t="str">
        <f>_xlfn.XLOOKUP(A974,'Medical Exam Transform'!$A$2:$A$2336,'Medical Exam Transform'!$E$2:$E$2336)</f>
        <v>No</v>
      </c>
      <c r="G974" s="14" t="str">
        <f>_xlfn.XLOOKUP(A974,'Medical Exam Transform'!$A$2:$A$2336,'Medical Exam Transform'!$F$2:$F$2336)</f>
        <v>No</v>
      </c>
      <c r="H974" s="14">
        <f>_xlfn.XLOOKUP(A974,'Medical Exam Transform'!$A$2:$A$2336,'Medical Exam Transform'!$G$2:$G$2336)</f>
        <v>2</v>
      </c>
      <c r="I974" s="14" t="str">
        <f>_xlfn.XLOOKUP(A974,'Medical Exam Transform'!$A$2:$A$2336,'Medical Exam Transform'!$H$2:$H$2336)</f>
        <v>No</v>
      </c>
      <c r="J974" s="14" t="str">
        <f>_xlfn.XLOOKUP(A974,'Medical Exam Transform'!$A$2:$A$2336,'Medical Exam Transform'!$I$2:$I$2336)</f>
        <v>Obesity</v>
      </c>
      <c r="K974" s="14" t="str">
        <f>_xlfn.XLOOKUP(A974,'Medical Exam Transform'!$A$2:$A$2336,'Medical Exam Transform'!$J$2:$J$2336)</f>
        <v>Diabetes</v>
      </c>
      <c r="L974" s="60">
        <f>_xlfn.XLOOKUP(A974,'Hospitalisation Transform'!$A$2:$A$2344,'Hospitalisation Transform'!$B$2:$B$2344)</f>
        <v>25843</v>
      </c>
      <c r="M974" s="82">
        <f>_xlfn.XLOOKUP(A974,'Hospitalisation Transform'!$A$2:$A$2344,'Hospitalisation Transform'!$D$2:$D$2344)</f>
        <v>11396.9</v>
      </c>
      <c r="N974" s="14" t="str">
        <f>_xlfn.XLOOKUP(A974,'Hospitalisation Transform'!$A$2:$A$2344,'Hospitalisation Transform'!$E$2:$E$2344)</f>
        <v>tier - 3</v>
      </c>
      <c r="O974" s="14" t="str">
        <f>_xlfn.XLOOKUP(A974,'Hospitalisation Transform'!$A$2:$A$2344,'Hospitalisation Transform'!$F$2:$F$2344)</f>
        <v>tier - 3</v>
      </c>
      <c r="P974" s="14" t="str">
        <f>_xlfn.XLOOKUP(A974,'Hospitalisation Transform'!$A$2:$A$2344,'Hospitalisation Transform'!$G$2:$G$2344)</f>
        <v>R1024</v>
      </c>
      <c r="Q974" s="14">
        <f>_xlfn.XLOOKUP(A974,'Hospitalisation Transform'!$A$2:$A$2344,'Hospitalisation Transform'!$H$2:$H$2344)</f>
        <v>53</v>
      </c>
    </row>
    <row r="975" spans="1:17" ht="15.5" x14ac:dyDescent="0.35">
      <c r="A975" s="59" t="s">
        <v>1398</v>
      </c>
      <c r="B975" s="39" t="str">
        <f>_xlfn.XLOOKUP(A975,'Customer Names Transform'!$A$2:$A$2336,'Customer Names Transform'!$D$2:$D$2336)</f>
        <v>Matthew</v>
      </c>
      <c r="C975" s="28">
        <f>_xlfn.XLOOKUP(A975,'Medical Exam Transform'!$A$2:$A$2336,'Medical Exam Transform'!$B$2:$B$2336)</f>
        <v>35.244999999999997</v>
      </c>
      <c r="D975" s="14">
        <f>_xlfn.XLOOKUP(A975,'Medical Exam Transform'!$A$2:$A$2336,'Medical Exam Transform'!$C$2:$C$2336)</f>
        <v>11.22</v>
      </c>
      <c r="E975" s="14" t="str">
        <f>_xlfn.XLOOKUP(A975,'Medical Exam Transform'!$A$2:$A$2336,'Medical Exam Transform'!$D$2:$D$2336)</f>
        <v>Yes</v>
      </c>
      <c r="F975" s="14" t="str">
        <f>_xlfn.XLOOKUP(A975,'Medical Exam Transform'!$A$2:$A$2336,'Medical Exam Transform'!$E$2:$E$2336)</f>
        <v>No</v>
      </c>
      <c r="G975" s="14" t="str">
        <f>_xlfn.XLOOKUP(A975,'Medical Exam Transform'!$A$2:$A$2336,'Medical Exam Transform'!$F$2:$F$2336)</f>
        <v>No</v>
      </c>
      <c r="H975" s="14">
        <f>_xlfn.XLOOKUP(A975,'Medical Exam Transform'!$A$2:$A$2336,'Medical Exam Transform'!$G$2:$G$2336)</f>
        <v>0</v>
      </c>
      <c r="I975" s="14" t="str">
        <f>_xlfn.XLOOKUP(A975,'Medical Exam Transform'!$A$2:$A$2336,'Medical Exam Transform'!$H$2:$H$2336)</f>
        <v>No</v>
      </c>
      <c r="J975" s="14" t="str">
        <f>_xlfn.XLOOKUP(A975,'Medical Exam Transform'!$A$2:$A$2336,'Medical Exam Transform'!$I$2:$I$2336)</f>
        <v>Obesity</v>
      </c>
      <c r="K975" s="14" t="str">
        <f>_xlfn.XLOOKUP(A975,'Medical Exam Transform'!$A$2:$A$2336,'Medical Exam Transform'!$J$2:$J$2336)</f>
        <v>Diabetes</v>
      </c>
      <c r="L975" s="60">
        <f>_xlfn.XLOOKUP(A975,'Hospitalisation Transform'!$A$2:$A$2344,'Hospitalisation Transform'!$B$2:$B$2344)</f>
        <v>24825</v>
      </c>
      <c r="M975" s="82">
        <f>_xlfn.XLOOKUP(A975,'Hospitalisation Transform'!$A$2:$A$2344,'Hospitalisation Transform'!$D$2:$D$2344)</f>
        <v>11394.07</v>
      </c>
      <c r="N975" s="14" t="str">
        <f>_xlfn.XLOOKUP(A975,'Hospitalisation Transform'!$A$2:$A$2344,'Hospitalisation Transform'!$E$2:$E$2344)</f>
        <v>tier - 3</v>
      </c>
      <c r="O975" s="14" t="str">
        <f>_xlfn.XLOOKUP(A975,'Hospitalisation Transform'!$A$2:$A$2344,'Hospitalisation Transform'!$F$2:$F$2344)</f>
        <v>tier - 1</v>
      </c>
      <c r="P975" s="14" t="str">
        <f>_xlfn.XLOOKUP(A975,'Hospitalisation Transform'!$A$2:$A$2344,'Hospitalisation Transform'!$G$2:$G$2344)</f>
        <v>R1018</v>
      </c>
      <c r="Q975" s="14">
        <f>_xlfn.XLOOKUP(A975,'Hospitalisation Transform'!$A$2:$A$2344,'Hospitalisation Transform'!$H$2:$H$2344)</f>
        <v>56</v>
      </c>
    </row>
    <row r="976" spans="1:17" ht="15.5" x14ac:dyDescent="0.35">
      <c r="A976" s="59" t="s">
        <v>1397</v>
      </c>
      <c r="B976" s="39" t="str">
        <f>_xlfn.XLOOKUP(A976,'Customer Names Transform'!$A$2:$A$2336,'Customer Names Transform'!$D$2:$D$2336)</f>
        <v>Bettina</v>
      </c>
      <c r="C976" s="28">
        <f>_xlfn.XLOOKUP(A976,'Medical Exam Transform'!$A$2:$A$2336,'Medical Exam Transform'!$B$2:$B$2336)</f>
        <v>49.84</v>
      </c>
      <c r="D976" s="14">
        <f>_xlfn.XLOOKUP(A976,'Medical Exam Transform'!$A$2:$A$2336,'Medical Exam Transform'!$C$2:$C$2336)</f>
        <v>5.0999999999999996</v>
      </c>
      <c r="E976" s="14" t="str">
        <f>_xlfn.XLOOKUP(A976,'Medical Exam Transform'!$A$2:$A$2336,'Medical Exam Transform'!$D$2:$D$2336)</f>
        <v>Yes</v>
      </c>
      <c r="F976" s="14" t="str">
        <f>_xlfn.XLOOKUP(A976,'Medical Exam Transform'!$A$2:$A$2336,'Medical Exam Transform'!$E$2:$E$2336)</f>
        <v>No</v>
      </c>
      <c r="G976" s="14" t="str">
        <f>_xlfn.XLOOKUP(A976,'Medical Exam Transform'!$A$2:$A$2336,'Medical Exam Transform'!$F$2:$F$2336)</f>
        <v>Yes</v>
      </c>
      <c r="H976" s="14">
        <f>_xlfn.XLOOKUP(A976,'Medical Exam Transform'!$A$2:$A$2336,'Medical Exam Transform'!$G$2:$G$2336)</f>
        <v>1</v>
      </c>
      <c r="I976" s="14" t="str">
        <f>_xlfn.XLOOKUP(A976,'Medical Exam Transform'!$A$2:$A$2336,'Medical Exam Transform'!$H$2:$H$2336)</f>
        <v>No</v>
      </c>
      <c r="J976" s="14" t="str">
        <f>_xlfn.XLOOKUP(A976,'Medical Exam Transform'!$A$2:$A$2336,'Medical Exam Transform'!$I$2:$I$2336)</f>
        <v>Obesity</v>
      </c>
      <c r="K976" s="14" t="str">
        <f>_xlfn.XLOOKUP(A976,'Medical Exam Transform'!$A$2:$A$2336,'Medical Exam Transform'!$J$2:$J$2336)</f>
        <v>Prediabetes</v>
      </c>
      <c r="L976" s="60">
        <f>_xlfn.XLOOKUP(A976,'Hospitalisation Transform'!$A$2:$A$2344,'Hospitalisation Transform'!$B$2:$B$2344)</f>
        <v>35639</v>
      </c>
      <c r="M976" s="82">
        <f>_xlfn.XLOOKUP(A976,'Hospitalisation Transform'!$A$2:$A$2344,'Hospitalisation Transform'!$D$2:$D$2344)</f>
        <v>11388.27</v>
      </c>
      <c r="N976" s="14" t="str">
        <f>_xlfn.XLOOKUP(A976,'Hospitalisation Transform'!$A$2:$A$2344,'Hospitalisation Transform'!$E$2:$E$2344)</f>
        <v>tier - 3</v>
      </c>
      <c r="O976" s="14" t="str">
        <f>_xlfn.XLOOKUP(A976,'Hospitalisation Transform'!$A$2:$A$2344,'Hospitalisation Transform'!$F$2:$F$2344)</f>
        <v>tier - 2</v>
      </c>
      <c r="P976" s="14" t="str">
        <f>_xlfn.XLOOKUP(A976,'Hospitalisation Transform'!$A$2:$A$2344,'Hospitalisation Transform'!$G$2:$G$2344)</f>
        <v>R1026</v>
      </c>
      <c r="Q976" s="14">
        <f>_xlfn.XLOOKUP(A976,'Hospitalisation Transform'!$A$2:$A$2344,'Hospitalisation Transform'!$H$2:$H$2344)</f>
        <v>26</v>
      </c>
    </row>
    <row r="977" spans="1:17" ht="15.5" x14ac:dyDescent="0.35">
      <c r="A977" s="59" t="s">
        <v>1396</v>
      </c>
      <c r="B977" s="39" t="str">
        <f>_xlfn.XLOOKUP(A977,'Customer Names Transform'!$A$2:$A$2336,'Customer Names Transform'!$D$2:$D$2336)</f>
        <v>Alexander</v>
      </c>
      <c r="C977" s="28">
        <f>_xlfn.XLOOKUP(A977,'Medical Exam Transform'!$A$2:$A$2336,'Medical Exam Transform'!$B$2:$B$2336)</f>
        <v>49.06</v>
      </c>
      <c r="D977" s="14">
        <f>_xlfn.XLOOKUP(A977,'Medical Exam Transform'!$A$2:$A$2336,'Medical Exam Transform'!$C$2:$C$2336)</f>
        <v>5.43</v>
      </c>
      <c r="E977" s="14" t="str">
        <f>_xlfn.XLOOKUP(A977,'Medical Exam Transform'!$A$2:$A$2336,'Medical Exam Transform'!$D$2:$D$2336)</f>
        <v>Yes</v>
      </c>
      <c r="F977" s="14" t="str">
        <f>_xlfn.XLOOKUP(A977,'Medical Exam Transform'!$A$2:$A$2336,'Medical Exam Transform'!$E$2:$E$2336)</f>
        <v>No</v>
      </c>
      <c r="G977" s="14" t="str">
        <f>_xlfn.XLOOKUP(A977,'Medical Exam Transform'!$A$2:$A$2336,'Medical Exam Transform'!$F$2:$F$2336)</f>
        <v>No</v>
      </c>
      <c r="H977" s="14">
        <f>_xlfn.XLOOKUP(A977,'Medical Exam Transform'!$A$2:$A$2336,'Medical Exam Transform'!$G$2:$G$2336)</f>
        <v>1</v>
      </c>
      <c r="I977" s="14" t="str">
        <f>_xlfn.XLOOKUP(A977,'Medical Exam Transform'!$A$2:$A$2336,'Medical Exam Transform'!$H$2:$H$2336)</f>
        <v>No</v>
      </c>
      <c r="J977" s="14" t="str">
        <f>_xlfn.XLOOKUP(A977,'Medical Exam Transform'!$A$2:$A$2336,'Medical Exam Transform'!$I$2:$I$2336)</f>
        <v>Obesity</v>
      </c>
      <c r="K977" s="14" t="str">
        <f>_xlfn.XLOOKUP(A977,'Medical Exam Transform'!$A$2:$A$2336,'Medical Exam Transform'!$J$2:$J$2336)</f>
        <v>Normal</v>
      </c>
      <c r="L977" s="60">
        <f>_xlfn.XLOOKUP(A977,'Hospitalisation Transform'!$A$2:$A$2344,'Hospitalisation Transform'!$B$2:$B$2344)</f>
        <v>23541</v>
      </c>
      <c r="M977" s="82">
        <f>_xlfn.XLOOKUP(A977,'Hospitalisation Transform'!$A$2:$A$2344,'Hospitalisation Transform'!$D$2:$D$2344)</f>
        <v>11381.33</v>
      </c>
      <c r="N977" s="14" t="str">
        <f>_xlfn.XLOOKUP(A977,'Hospitalisation Transform'!$A$2:$A$2344,'Hospitalisation Transform'!$E$2:$E$2344)</f>
        <v>tier - 3</v>
      </c>
      <c r="O977" s="14" t="str">
        <f>_xlfn.XLOOKUP(A977,'Hospitalisation Transform'!$A$2:$A$2344,'Hospitalisation Transform'!$F$2:$F$2344)</f>
        <v>tier - 2</v>
      </c>
      <c r="P977" s="14" t="str">
        <f>_xlfn.XLOOKUP(A977,'Hospitalisation Transform'!$A$2:$A$2344,'Hospitalisation Transform'!$G$2:$G$2344)</f>
        <v>R1013</v>
      </c>
      <c r="Q977" s="14">
        <f>_xlfn.XLOOKUP(A977,'Hospitalisation Transform'!$A$2:$A$2344,'Hospitalisation Transform'!$H$2:$H$2344)</f>
        <v>59</v>
      </c>
    </row>
    <row r="978" spans="1:17" ht="15.5" x14ac:dyDescent="0.35">
      <c r="A978" s="59" t="s">
        <v>1395</v>
      </c>
      <c r="B978" s="39" t="str">
        <f>_xlfn.XLOOKUP(A978,'Customer Names Transform'!$A$2:$A$2336,'Customer Names Transform'!$D$2:$D$2336)</f>
        <v>Holli</v>
      </c>
      <c r="C978" s="28">
        <f>_xlfn.XLOOKUP(A978,'Medical Exam Transform'!$A$2:$A$2336,'Medical Exam Transform'!$B$2:$B$2336)</f>
        <v>30.88</v>
      </c>
      <c r="D978" s="14">
        <f>_xlfn.XLOOKUP(A978,'Medical Exam Transform'!$A$2:$A$2336,'Medical Exam Transform'!$C$2:$C$2336)</f>
        <v>5.82</v>
      </c>
      <c r="E978" s="14" t="str">
        <f>_xlfn.XLOOKUP(A978,'Medical Exam Transform'!$A$2:$A$2336,'Medical Exam Transform'!$D$2:$D$2336)</f>
        <v>No</v>
      </c>
      <c r="F978" s="14" t="str">
        <f>_xlfn.XLOOKUP(A978,'Medical Exam Transform'!$A$2:$A$2336,'Medical Exam Transform'!$E$2:$E$2336)</f>
        <v>No</v>
      </c>
      <c r="G978" s="14" t="str">
        <f>_xlfn.XLOOKUP(A978,'Medical Exam Transform'!$A$2:$A$2336,'Medical Exam Transform'!$F$2:$F$2336)</f>
        <v>No</v>
      </c>
      <c r="H978" s="14">
        <f>_xlfn.XLOOKUP(A978,'Medical Exam Transform'!$A$2:$A$2336,'Medical Exam Transform'!$G$2:$G$2336)</f>
        <v>2</v>
      </c>
      <c r="I978" s="14" t="str">
        <f>_xlfn.XLOOKUP(A978,'Medical Exam Transform'!$A$2:$A$2336,'Medical Exam Transform'!$H$2:$H$2336)</f>
        <v>No</v>
      </c>
      <c r="J978" s="14" t="str">
        <f>_xlfn.XLOOKUP(A978,'Medical Exam Transform'!$A$2:$A$2336,'Medical Exam Transform'!$I$2:$I$2336)</f>
        <v>Obesity</v>
      </c>
      <c r="K978" s="14" t="str">
        <f>_xlfn.XLOOKUP(A978,'Medical Exam Transform'!$A$2:$A$2336,'Medical Exam Transform'!$J$2:$J$2336)</f>
        <v>Prediabetes</v>
      </c>
      <c r="L978" s="60">
        <f>_xlfn.XLOOKUP(A978,'Hospitalisation Transform'!$A$2:$A$2344,'Hospitalisation Transform'!$B$2:$B$2344)</f>
        <v>26639</v>
      </c>
      <c r="M978" s="82">
        <f>_xlfn.XLOOKUP(A978,'Hospitalisation Transform'!$A$2:$A$2344,'Hospitalisation Transform'!$D$2:$D$2344)</f>
        <v>11378.57</v>
      </c>
      <c r="N978" s="14" t="str">
        <f>_xlfn.XLOOKUP(A978,'Hospitalisation Transform'!$A$2:$A$2344,'Hospitalisation Transform'!$E$2:$E$2344)</f>
        <v>tier - 3</v>
      </c>
      <c r="O978" s="14" t="str">
        <f>_xlfn.XLOOKUP(A978,'Hospitalisation Transform'!$A$2:$A$2344,'Hospitalisation Transform'!$F$2:$F$2344)</f>
        <v>tier - 2</v>
      </c>
      <c r="P978" s="14" t="str">
        <f>_xlfn.XLOOKUP(A978,'Hospitalisation Transform'!$A$2:$A$2344,'Hospitalisation Transform'!$G$2:$G$2344)</f>
        <v>R1025</v>
      </c>
      <c r="Q978" s="14">
        <f>_xlfn.XLOOKUP(A978,'Hospitalisation Transform'!$A$2:$A$2344,'Hospitalisation Transform'!$H$2:$H$2344)</f>
        <v>51</v>
      </c>
    </row>
    <row r="979" spans="1:17" ht="15.5" x14ac:dyDescent="0.35">
      <c r="A979" s="59" t="s">
        <v>1394</v>
      </c>
      <c r="B979" s="39" t="str">
        <f>_xlfn.XLOOKUP(A979,'Customer Names Transform'!$A$2:$A$2336,'Customer Names Transform'!$D$2:$D$2336)</f>
        <v>Heather C</v>
      </c>
      <c r="C979" s="28">
        <f>_xlfn.XLOOKUP(A979,'Medical Exam Transform'!$A$2:$A$2336,'Medical Exam Transform'!$B$2:$B$2336)</f>
        <v>33.35</v>
      </c>
      <c r="D979" s="14">
        <f>_xlfn.XLOOKUP(A979,'Medical Exam Transform'!$A$2:$A$2336,'Medical Exam Transform'!$C$2:$C$2336)</f>
        <v>6.05</v>
      </c>
      <c r="E979" s="14" t="str">
        <f>_xlfn.XLOOKUP(A979,'Medical Exam Transform'!$A$2:$A$2336,'Medical Exam Transform'!$D$2:$D$2336)</f>
        <v>No</v>
      </c>
      <c r="F979" s="14" t="str">
        <f>_xlfn.XLOOKUP(A979,'Medical Exam Transform'!$A$2:$A$2336,'Medical Exam Transform'!$E$2:$E$2336)</f>
        <v>No</v>
      </c>
      <c r="G979" s="14" t="str">
        <f>_xlfn.XLOOKUP(A979,'Medical Exam Transform'!$A$2:$A$2336,'Medical Exam Transform'!$F$2:$F$2336)</f>
        <v>Yes</v>
      </c>
      <c r="H979" s="14">
        <f>_xlfn.XLOOKUP(A979,'Medical Exam Transform'!$A$2:$A$2336,'Medical Exam Transform'!$G$2:$G$2336)</f>
        <v>1</v>
      </c>
      <c r="I979" s="14" t="str">
        <f>_xlfn.XLOOKUP(A979,'Medical Exam Transform'!$A$2:$A$2336,'Medical Exam Transform'!$H$2:$H$2336)</f>
        <v>No</v>
      </c>
      <c r="J979" s="14" t="str">
        <f>_xlfn.XLOOKUP(A979,'Medical Exam Transform'!$A$2:$A$2336,'Medical Exam Transform'!$I$2:$I$2336)</f>
        <v>Obesity</v>
      </c>
      <c r="K979" s="14" t="str">
        <f>_xlfn.XLOOKUP(A979,'Medical Exam Transform'!$A$2:$A$2336,'Medical Exam Transform'!$J$2:$J$2336)</f>
        <v>Normal</v>
      </c>
      <c r="L979" s="60">
        <f>_xlfn.XLOOKUP(A979,'Hospitalisation Transform'!$A$2:$A$2344,'Hospitalisation Transform'!$B$2:$B$2344)</f>
        <v>29013</v>
      </c>
      <c r="M979" s="82">
        <f>_xlfn.XLOOKUP(A979,'Hospitalisation Transform'!$A$2:$A$2344,'Hospitalisation Transform'!$D$2:$D$2344)</f>
        <v>11369.39</v>
      </c>
      <c r="N979" s="14" t="str">
        <f>_xlfn.XLOOKUP(A979,'Hospitalisation Transform'!$A$2:$A$2344,'Hospitalisation Transform'!$E$2:$E$2344)</f>
        <v>tier - 3</v>
      </c>
      <c r="O979" s="14" t="str">
        <f>_xlfn.XLOOKUP(A979,'Hospitalisation Transform'!$A$2:$A$2344,'Hospitalisation Transform'!$F$2:$F$2344)</f>
        <v>tier - 1</v>
      </c>
      <c r="P979" s="14" t="str">
        <f>_xlfn.XLOOKUP(A979,'Hospitalisation Transform'!$A$2:$A$2344,'Hospitalisation Transform'!$G$2:$G$2344)</f>
        <v>R1026</v>
      </c>
      <c r="Q979" s="14">
        <f>_xlfn.XLOOKUP(A979,'Hospitalisation Transform'!$A$2:$A$2344,'Hospitalisation Transform'!$H$2:$H$2344)</f>
        <v>44</v>
      </c>
    </row>
    <row r="980" spans="1:17" ht="15.5" x14ac:dyDescent="0.35">
      <c r="A980" s="59" t="s">
        <v>1393</v>
      </c>
      <c r="B980" s="39" t="str">
        <f>_xlfn.XLOOKUP(A980,'Customer Names Transform'!$A$2:$A$2336,'Customer Names Transform'!$D$2:$D$2336)</f>
        <v>Kyle</v>
      </c>
      <c r="C980" s="28">
        <f>_xlfn.XLOOKUP(A980,'Medical Exam Transform'!$A$2:$A$2336,'Medical Exam Transform'!$B$2:$B$2336)</f>
        <v>38</v>
      </c>
      <c r="D980" s="14">
        <f>_xlfn.XLOOKUP(A980,'Medical Exam Transform'!$A$2:$A$2336,'Medical Exam Transform'!$C$2:$C$2336)</f>
        <v>6.38</v>
      </c>
      <c r="E980" s="14" t="str">
        <f>_xlfn.XLOOKUP(A980,'Medical Exam Transform'!$A$2:$A$2336,'Medical Exam Transform'!$D$2:$D$2336)</f>
        <v>Yes</v>
      </c>
      <c r="F980" s="14" t="str">
        <f>_xlfn.XLOOKUP(A980,'Medical Exam Transform'!$A$2:$A$2336,'Medical Exam Transform'!$E$2:$E$2336)</f>
        <v>No</v>
      </c>
      <c r="G980" s="14" t="str">
        <f>_xlfn.XLOOKUP(A980,'Medical Exam Transform'!$A$2:$A$2336,'Medical Exam Transform'!$F$2:$F$2336)</f>
        <v>No</v>
      </c>
      <c r="H980" s="14">
        <f>_xlfn.XLOOKUP(A980,'Medical Exam Transform'!$A$2:$A$2336,'Medical Exam Transform'!$G$2:$G$2336)</f>
        <v>1</v>
      </c>
      <c r="I980" s="14" t="str">
        <f>_xlfn.XLOOKUP(A980,'Medical Exam Transform'!$A$2:$A$2336,'Medical Exam Transform'!$H$2:$H$2336)</f>
        <v>No</v>
      </c>
      <c r="J980" s="14" t="str">
        <f>_xlfn.XLOOKUP(A980,'Medical Exam Transform'!$A$2:$A$2336,'Medical Exam Transform'!$I$2:$I$2336)</f>
        <v>Obesity</v>
      </c>
      <c r="K980" s="14" t="str">
        <f>_xlfn.XLOOKUP(A980,'Medical Exam Transform'!$A$2:$A$2336,'Medical Exam Transform'!$J$2:$J$2336)</f>
        <v>Normal</v>
      </c>
      <c r="L980" s="60">
        <f>_xlfn.XLOOKUP(A980,'Hospitalisation Transform'!$A$2:$A$2344,'Hospitalisation Transform'!$B$2:$B$2344)</f>
        <v>23724</v>
      </c>
      <c r="M980" s="82">
        <f>_xlfn.XLOOKUP(A980,'Hospitalisation Transform'!$A$2:$A$2344,'Hospitalisation Transform'!$D$2:$D$2344)</f>
        <v>11365.95</v>
      </c>
      <c r="N980" s="14" t="str">
        <f>_xlfn.XLOOKUP(A980,'Hospitalisation Transform'!$A$2:$A$2344,'Hospitalisation Transform'!$E$2:$E$2344)</f>
        <v>tier - 3</v>
      </c>
      <c r="O980" s="14" t="str">
        <f>_xlfn.XLOOKUP(A980,'Hospitalisation Transform'!$A$2:$A$2344,'Hospitalisation Transform'!$F$2:$F$2344)</f>
        <v>tier - 2</v>
      </c>
      <c r="P980" s="14" t="str">
        <f>_xlfn.XLOOKUP(A980,'Hospitalisation Transform'!$A$2:$A$2344,'Hospitalisation Transform'!$G$2:$G$2344)</f>
        <v>R1011</v>
      </c>
      <c r="Q980" s="14">
        <f>_xlfn.XLOOKUP(A980,'Hospitalisation Transform'!$A$2:$A$2344,'Hospitalisation Transform'!$H$2:$H$2344)</f>
        <v>59</v>
      </c>
    </row>
    <row r="981" spans="1:17" ht="15.5" x14ac:dyDescent="0.35">
      <c r="A981" s="59" t="s">
        <v>1392</v>
      </c>
      <c r="B981" s="39" t="str">
        <f>_xlfn.XLOOKUP(A981,'Customer Names Transform'!$A$2:$A$2336,'Customer Names Transform'!$D$2:$D$2336)</f>
        <v>Thomas J</v>
      </c>
      <c r="C981" s="28">
        <f>_xlfn.XLOOKUP(A981,'Medical Exam Transform'!$A$2:$A$2336,'Medical Exam Transform'!$B$2:$B$2336)</f>
        <v>36.08</v>
      </c>
      <c r="D981" s="14">
        <f>_xlfn.XLOOKUP(A981,'Medical Exam Transform'!$A$2:$A$2336,'Medical Exam Transform'!$C$2:$C$2336)</f>
        <v>5.73</v>
      </c>
      <c r="E981" s="14" t="str">
        <f>_xlfn.XLOOKUP(A981,'Medical Exam Transform'!$A$2:$A$2336,'Medical Exam Transform'!$D$2:$D$2336)</f>
        <v>Yes</v>
      </c>
      <c r="F981" s="14" t="str">
        <f>_xlfn.XLOOKUP(A981,'Medical Exam Transform'!$A$2:$A$2336,'Medical Exam Transform'!$E$2:$E$2336)</f>
        <v>No</v>
      </c>
      <c r="G981" s="14" t="str">
        <f>_xlfn.XLOOKUP(A981,'Medical Exam Transform'!$A$2:$A$2336,'Medical Exam Transform'!$F$2:$F$2336)</f>
        <v>No</v>
      </c>
      <c r="H981" s="14">
        <f>_xlfn.XLOOKUP(A981,'Medical Exam Transform'!$A$2:$A$2336,'Medical Exam Transform'!$G$2:$G$2336)</f>
        <v>1</v>
      </c>
      <c r="I981" s="14" t="str">
        <f>_xlfn.XLOOKUP(A981,'Medical Exam Transform'!$A$2:$A$2336,'Medical Exam Transform'!$H$2:$H$2336)</f>
        <v>No</v>
      </c>
      <c r="J981" s="14" t="str">
        <f>_xlfn.XLOOKUP(A981,'Medical Exam Transform'!$A$2:$A$2336,'Medical Exam Transform'!$I$2:$I$2336)</f>
        <v>Obesity</v>
      </c>
      <c r="K981" s="14" t="str">
        <f>_xlfn.XLOOKUP(A981,'Medical Exam Transform'!$A$2:$A$2336,'Medical Exam Transform'!$J$2:$J$2336)</f>
        <v>Normal</v>
      </c>
      <c r="L981" s="60">
        <f>_xlfn.XLOOKUP(A981,'Hospitalisation Transform'!$A$2:$A$2344,'Hospitalisation Transform'!$B$2:$B$2344)</f>
        <v>23561</v>
      </c>
      <c r="M981" s="82">
        <f>_xlfn.XLOOKUP(A981,'Hospitalisation Transform'!$A$2:$A$2344,'Hospitalisation Transform'!$D$2:$D$2344)</f>
        <v>11363.28</v>
      </c>
      <c r="N981" s="14" t="str">
        <f>_xlfn.XLOOKUP(A981,'Hospitalisation Transform'!$A$2:$A$2344,'Hospitalisation Transform'!$E$2:$E$2344)</f>
        <v>tier - 3</v>
      </c>
      <c r="O981" s="14" t="str">
        <f>_xlfn.XLOOKUP(A981,'Hospitalisation Transform'!$A$2:$A$2344,'Hospitalisation Transform'!$F$2:$F$2344)</f>
        <v>tier - 1</v>
      </c>
      <c r="P981" s="14" t="str">
        <f>_xlfn.XLOOKUP(A981,'Hospitalisation Transform'!$A$2:$A$2344,'Hospitalisation Transform'!$G$2:$G$2344)</f>
        <v>R1013</v>
      </c>
      <c r="Q981" s="14">
        <f>_xlfn.XLOOKUP(A981,'Hospitalisation Transform'!$A$2:$A$2344,'Hospitalisation Transform'!$H$2:$H$2344)</f>
        <v>59</v>
      </c>
    </row>
    <row r="982" spans="1:17" ht="15.5" x14ac:dyDescent="0.35">
      <c r="A982" s="59" t="s">
        <v>1391</v>
      </c>
      <c r="B982" s="39" t="str">
        <f>_xlfn.XLOOKUP(A982,'Customer Names Transform'!$A$2:$A$2336,'Customer Names Transform'!$D$2:$D$2336)</f>
        <v>Chris</v>
      </c>
      <c r="C982" s="28">
        <f>_xlfn.XLOOKUP(A982,'Medical Exam Transform'!$A$2:$A$2336,'Medical Exam Transform'!$B$2:$B$2336)</f>
        <v>35.700000000000003</v>
      </c>
      <c r="D982" s="14">
        <f>_xlfn.XLOOKUP(A982,'Medical Exam Transform'!$A$2:$A$2336,'Medical Exam Transform'!$C$2:$C$2336)</f>
        <v>5.47</v>
      </c>
      <c r="E982" s="14" t="str">
        <f>_xlfn.XLOOKUP(A982,'Medical Exam Transform'!$A$2:$A$2336,'Medical Exam Transform'!$D$2:$D$2336)</f>
        <v>Yes</v>
      </c>
      <c r="F982" s="14" t="str">
        <f>_xlfn.XLOOKUP(A982,'Medical Exam Transform'!$A$2:$A$2336,'Medical Exam Transform'!$E$2:$E$2336)</f>
        <v>No</v>
      </c>
      <c r="G982" s="14" t="str">
        <f>_xlfn.XLOOKUP(A982,'Medical Exam Transform'!$A$2:$A$2336,'Medical Exam Transform'!$F$2:$F$2336)</f>
        <v>No</v>
      </c>
      <c r="H982" s="14">
        <f>_xlfn.XLOOKUP(A982,'Medical Exam Transform'!$A$2:$A$2336,'Medical Exam Transform'!$G$2:$G$2336)</f>
        <v>1</v>
      </c>
      <c r="I982" s="14" t="str">
        <f>_xlfn.XLOOKUP(A982,'Medical Exam Transform'!$A$2:$A$2336,'Medical Exam Transform'!$H$2:$H$2336)</f>
        <v>No</v>
      </c>
      <c r="J982" s="14" t="str">
        <f>_xlfn.XLOOKUP(A982,'Medical Exam Transform'!$A$2:$A$2336,'Medical Exam Transform'!$I$2:$I$2336)</f>
        <v>Obesity</v>
      </c>
      <c r="K982" s="14" t="str">
        <f>_xlfn.XLOOKUP(A982,'Medical Exam Transform'!$A$2:$A$2336,'Medical Exam Transform'!$J$2:$J$2336)</f>
        <v>Normal</v>
      </c>
      <c r="L982" s="60">
        <f>_xlfn.XLOOKUP(A982,'Hospitalisation Transform'!$A$2:$A$2344,'Hospitalisation Transform'!$B$2:$B$2344)</f>
        <v>23562</v>
      </c>
      <c r="M982" s="82">
        <f>_xlfn.XLOOKUP(A982,'Hospitalisation Transform'!$A$2:$A$2344,'Hospitalisation Transform'!$D$2:$D$2344)</f>
        <v>11362.76</v>
      </c>
      <c r="N982" s="14" t="str">
        <f>_xlfn.XLOOKUP(A982,'Hospitalisation Transform'!$A$2:$A$2344,'Hospitalisation Transform'!$E$2:$E$2344)</f>
        <v>tier - 3</v>
      </c>
      <c r="O982" s="14" t="str">
        <f>_xlfn.XLOOKUP(A982,'Hospitalisation Transform'!$A$2:$A$2344,'Hospitalisation Transform'!$F$2:$F$2344)</f>
        <v>tier - 1</v>
      </c>
      <c r="P982" s="14" t="str">
        <f>_xlfn.XLOOKUP(A982,'Hospitalisation Transform'!$A$2:$A$2344,'Hospitalisation Transform'!$G$2:$G$2344)</f>
        <v>R1011</v>
      </c>
      <c r="Q982" s="14">
        <f>_xlfn.XLOOKUP(A982,'Hospitalisation Transform'!$A$2:$A$2344,'Hospitalisation Transform'!$H$2:$H$2344)</f>
        <v>59</v>
      </c>
    </row>
    <row r="983" spans="1:17" ht="15.5" x14ac:dyDescent="0.35">
      <c r="A983" s="59" t="s">
        <v>1390</v>
      </c>
      <c r="B983" s="39" t="str">
        <f>_xlfn.XLOOKUP(A983,'Customer Names Transform'!$A$2:$A$2336,'Customer Names Transform'!$D$2:$D$2336)</f>
        <v>Graham</v>
      </c>
      <c r="C983" s="28">
        <f>_xlfn.XLOOKUP(A983,'Medical Exam Transform'!$A$2:$A$2336,'Medical Exam Transform'!$B$2:$B$2336)</f>
        <v>34.01</v>
      </c>
      <c r="D983" s="14">
        <f>_xlfn.XLOOKUP(A983,'Medical Exam Transform'!$A$2:$A$2336,'Medical Exam Transform'!$C$2:$C$2336)</f>
        <v>11.3</v>
      </c>
      <c r="E983" s="14" t="str">
        <f>_xlfn.XLOOKUP(A983,'Medical Exam Transform'!$A$2:$A$2336,'Medical Exam Transform'!$D$2:$D$2336)</f>
        <v>No</v>
      </c>
      <c r="F983" s="14" t="str">
        <f>_xlfn.XLOOKUP(A983,'Medical Exam Transform'!$A$2:$A$2336,'Medical Exam Transform'!$E$2:$E$2336)</f>
        <v>No</v>
      </c>
      <c r="G983" s="14" t="str">
        <f>_xlfn.XLOOKUP(A983,'Medical Exam Transform'!$A$2:$A$2336,'Medical Exam Transform'!$F$2:$F$2336)</f>
        <v>No</v>
      </c>
      <c r="H983" s="14">
        <f>_xlfn.XLOOKUP(A983,'Medical Exam Transform'!$A$2:$A$2336,'Medical Exam Transform'!$G$2:$G$2336)</f>
        <v>0</v>
      </c>
      <c r="I983" s="14" t="str">
        <f>_xlfn.XLOOKUP(A983,'Medical Exam Transform'!$A$2:$A$2336,'Medical Exam Transform'!$H$2:$H$2336)</f>
        <v>No</v>
      </c>
      <c r="J983" s="14" t="str">
        <f>_xlfn.XLOOKUP(A983,'Medical Exam Transform'!$A$2:$A$2336,'Medical Exam Transform'!$I$2:$I$2336)</f>
        <v>Obesity</v>
      </c>
      <c r="K983" s="14" t="str">
        <f>_xlfn.XLOOKUP(A983,'Medical Exam Transform'!$A$2:$A$2336,'Medical Exam Transform'!$J$2:$J$2336)</f>
        <v>Diabetes</v>
      </c>
      <c r="L983" s="60">
        <f>_xlfn.XLOOKUP(A983,'Hospitalisation Transform'!$A$2:$A$2344,'Hospitalisation Transform'!$B$2:$B$2344)</f>
        <v>24011</v>
      </c>
      <c r="M983" s="82">
        <f>_xlfn.XLOOKUP(A983,'Hospitalisation Transform'!$A$2:$A$2344,'Hospitalisation Transform'!$D$2:$D$2344)</f>
        <v>11356.66</v>
      </c>
      <c r="N983" s="14" t="str">
        <f>_xlfn.XLOOKUP(A983,'Hospitalisation Transform'!$A$2:$A$2344,'Hospitalisation Transform'!$E$2:$E$2344)</f>
        <v>tier - 3</v>
      </c>
      <c r="O983" s="14" t="str">
        <f>_xlfn.XLOOKUP(A983,'Hospitalisation Transform'!$A$2:$A$2344,'Hospitalisation Transform'!$F$2:$F$2344)</f>
        <v>tier - 3</v>
      </c>
      <c r="P983" s="14" t="str">
        <f>_xlfn.XLOOKUP(A983,'Hospitalisation Transform'!$A$2:$A$2344,'Hospitalisation Transform'!$G$2:$G$2344)</f>
        <v>R1012</v>
      </c>
      <c r="Q983" s="14">
        <f>_xlfn.XLOOKUP(A983,'Hospitalisation Transform'!$A$2:$A$2344,'Hospitalisation Transform'!$H$2:$H$2344)</f>
        <v>58</v>
      </c>
    </row>
    <row r="984" spans="1:17" ht="15.5" x14ac:dyDescent="0.35">
      <c r="A984" s="59" t="s">
        <v>1389</v>
      </c>
      <c r="B984" s="39" t="str">
        <f>_xlfn.XLOOKUP(A984,'Customer Names Transform'!$A$2:$A$2336,'Customer Names Transform'!$D$2:$D$2336)</f>
        <v>Garrett</v>
      </c>
      <c r="C984" s="28">
        <f>_xlfn.XLOOKUP(A984,'Medical Exam Transform'!$A$2:$A$2336,'Medical Exam Transform'!$B$2:$B$2336)</f>
        <v>31.54</v>
      </c>
      <c r="D984" s="14">
        <f>_xlfn.XLOOKUP(A984,'Medical Exam Transform'!$A$2:$A$2336,'Medical Exam Transform'!$C$2:$C$2336)</f>
        <v>6.72</v>
      </c>
      <c r="E984" s="14" t="str">
        <f>_xlfn.XLOOKUP(A984,'Medical Exam Transform'!$A$2:$A$2336,'Medical Exam Transform'!$D$2:$D$2336)</f>
        <v>No</v>
      </c>
      <c r="F984" s="14" t="str">
        <f>_xlfn.XLOOKUP(A984,'Medical Exam Transform'!$A$2:$A$2336,'Medical Exam Transform'!$E$2:$E$2336)</f>
        <v>No</v>
      </c>
      <c r="G984" s="14" t="str">
        <f>_xlfn.XLOOKUP(A984,'Medical Exam Transform'!$A$2:$A$2336,'Medical Exam Transform'!$F$2:$F$2336)</f>
        <v>No</v>
      </c>
      <c r="H984" s="14">
        <f>_xlfn.XLOOKUP(A984,'Medical Exam Transform'!$A$2:$A$2336,'Medical Exam Transform'!$G$2:$G$2336)</f>
        <v>0</v>
      </c>
      <c r="I984" s="14" t="str">
        <f>_xlfn.XLOOKUP(A984,'Medical Exam Transform'!$A$2:$A$2336,'Medical Exam Transform'!$H$2:$H$2336)</f>
        <v>No</v>
      </c>
      <c r="J984" s="14" t="str">
        <f>_xlfn.XLOOKUP(A984,'Medical Exam Transform'!$A$2:$A$2336,'Medical Exam Transform'!$I$2:$I$2336)</f>
        <v>Obesity</v>
      </c>
      <c r="K984" s="14" t="str">
        <f>_xlfn.XLOOKUP(A984,'Medical Exam Transform'!$A$2:$A$2336,'Medical Exam Transform'!$J$2:$J$2336)</f>
        <v>Normal</v>
      </c>
      <c r="L984" s="60">
        <f>_xlfn.XLOOKUP(A984,'Hospitalisation Transform'!$A$2:$A$2344,'Hospitalisation Transform'!$B$2:$B$2344)</f>
        <v>24075</v>
      </c>
      <c r="M984" s="82">
        <f>_xlfn.XLOOKUP(A984,'Hospitalisation Transform'!$A$2:$A$2344,'Hospitalisation Transform'!$D$2:$D$2344)</f>
        <v>11353.23</v>
      </c>
      <c r="N984" s="14" t="str">
        <f>_xlfn.XLOOKUP(A984,'Hospitalisation Transform'!$A$2:$A$2344,'Hospitalisation Transform'!$E$2:$E$2344)</f>
        <v>tier - 3</v>
      </c>
      <c r="O984" s="14" t="str">
        <f>_xlfn.XLOOKUP(A984,'Hospitalisation Transform'!$A$2:$A$2344,'Hospitalisation Transform'!$F$2:$F$2344)</f>
        <v>tier - 1</v>
      </c>
      <c r="P984" s="14" t="str">
        <f>_xlfn.XLOOKUP(A984,'Hospitalisation Transform'!$A$2:$A$2344,'Hospitalisation Transform'!$G$2:$G$2344)</f>
        <v>R1012</v>
      </c>
      <c r="Q984" s="14">
        <f>_xlfn.XLOOKUP(A984,'Hospitalisation Transform'!$A$2:$A$2344,'Hospitalisation Transform'!$H$2:$H$2344)</f>
        <v>58</v>
      </c>
    </row>
    <row r="985" spans="1:17" ht="15.5" x14ac:dyDescent="0.35">
      <c r="A985" s="59" t="s">
        <v>1388</v>
      </c>
      <c r="B985" s="39" t="str">
        <f>_xlfn.XLOOKUP(A985,'Customer Names Transform'!$A$2:$A$2336,'Customer Names Transform'!$D$2:$D$2336)</f>
        <v>Andrew</v>
      </c>
      <c r="C985" s="28">
        <f>_xlfn.XLOOKUP(A985,'Medical Exam Transform'!$A$2:$A$2336,'Medical Exam Transform'!$B$2:$B$2336)</f>
        <v>23.3</v>
      </c>
      <c r="D985" s="14">
        <f>_xlfn.XLOOKUP(A985,'Medical Exam Transform'!$A$2:$A$2336,'Medical Exam Transform'!$C$2:$C$2336)</f>
        <v>5.36</v>
      </c>
      <c r="E985" s="14" t="str">
        <f>_xlfn.XLOOKUP(A985,'Medical Exam Transform'!$A$2:$A$2336,'Medical Exam Transform'!$D$2:$D$2336)</f>
        <v>Yes</v>
      </c>
      <c r="F985" s="14" t="str">
        <f>_xlfn.XLOOKUP(A985,'Medical Exam Transform'!$A$2:$A$2336,'Medical Exam Transform'!$E$2:$E$2336)</f>
        <v>No</v>
      </c>
      <c r="G985" s="14" t="str">
        <f>_xlfn.XLOOKUP(A985,'Medical Exam Transform'!$A$2:$A$2336,'Medical Exam Transform'!$F$2:$F$2336)</f>
        <v>No</v>
      </c>
      <c r="H985" s="14">
        <f>_xlfn.XLOOKUP(A985,'Medical Exam Transform'!$A$2:$A$2336,'Medical Exam Transform'!$G$2:$G$2336)</f>
        <v>1</v>
      </c>
      <c r="I985" s="14" t="str">
        <f>_xlfn.XLOOKUP(A985,'Medical Exam Transform'!$A$2:$A$2336,'Medical Exam Transform'!$H$2:$H$2336)</f>
        <v>No</v>
      </c>
      <c r="J985" s="14" t="str">
        <f>_xlfn.XLOOKUP(A985,'Medical Exam Transform'!$A$2:$A$2336,'Medical Exam Transform'!$I$2:$I$2336)</f>
        <v>Normalweight</v>
      </c>
      <c r="K985" s="14" t="str">
        <f>_xlfn.XLOOKUP(A985,'Medical Exam Transform'!$A$2:$A$2336,'Medical Exam Transform'!$J$2:$J$2336)</f>
        <v>Prediabetes</v>
      </c>
      <c r="L985" s="60">
        <f>_xlfn.XLOOKUP(A985,'Hospitalisation Transform'!$A$2:$A$2344,'Hospitalisation Transform'!$B$2:$B$2344)</f>
        <v>23570</v>
      </c>
      <c r="M985" s="82">
        <f>_xlfn.XLOOKUP(A985,'Hospitalisation Transform'!$A$2:$A$2344,'Hospitalisation Transform'!$D$2:$D$2344)</f>
        <v>11345.52</v>
      </c>
      <c r="N985" s="14" t="str">
        <f>_xlfn.XLOOKUP(A985,'Hospitalisation Transform'!$A$2:$A$2344,'Hospitalisation Transform'!$E$2:$E$2344)</f>
        <v>tier - 3</v>
      </c>
      <c r="O985" s="14" t="str">
        <f>_xlfn.XLOOKUP(A985,'Hospitalisation Transform'!$A$2:$A$2344,'Hospitalisation Transform'!$F$2:$F$2344)</f>
        <v>tier - 3</v>
      </c>
      <c r="P985" s="14" t="str">
        <f>_xlfn.XLOOKUP(A985,'Hospitalisation Transform'!$A$2:$A$2344,'Hospitalisation Transform'!$G$2:$G$2344)</f>
        <v>R1011</v>
      </c>
      <c r="Q985" s="14">
        <f>_xlfn.XLOOKUP(A985,'Hospitalisation Transform'!$A$2:$A$2344,'Hospitalisation Transform'!$H$2:$H$2344)</f>
        <v>59</v>
      </c>
    </row>
    <row r="986" spans="1:17" ht="15.5" x14ac:dyDescent="0.35">
      <c r="A986" s="59" t="s">
        <v>1387</v>
      </c>
      <c r="B986" s="39" t="str">
        <f>_xlfn.XLOOKUP(A986,'Customer Names Transform'!$A$2:$A$2336,'Customer Names Transform'!$D$2:$D$2336)</f>
        <v>Annabelle M</v>
      </c>
      <c r="C986" s="28">
        <f>_xlfn.XLOOKUP(A986,'Medical Exam Transform'!$A$2:$A$2336,'Medical Exam Transform'!$B$2:$B$2336)</f>
        <v>27.75</v>
      </c>
      <c r="D986" s="14">
        <f>_xlfn.XLOOKUP(A986,'Medical Exam Transform'!$A$2:$A$2336,'Medical Exam Transform'!$C$2:$C$2336)</f>
        <v>9.8800000000000008</v>
      </c>
      <c r="E986" s="14" t="str">
        <f>_xlfn.XLOOKUP(A986,'Medical Exam Transform'!$A$2:$A$2336,'Medical Exam Transform'!$D$2:$D$2336)</f>
        <v>No</v>
      </c>
      <c r="F986" s="14" t="str">
        <f>_xlfn.XLOOKUP(A986,'Medical Exam Transform'!$A$2:$A$2336,'Medical Exam Transform'!$E$2:$E$2336)</f>
        <v>No</v>
      </c>
      <c r="G986" s="14" t="str">
        <f>_xlfn.XLOOKUP(A986,'Medical Exam Transform'!$A$2:$A$2336,'Medical Exam Transform'!$F$2:$F$2336)</f>
        <v>No</v>
      </c>
      <c r="H986" s="14">
        <f>_xlfn.XLOOKUP(A986,'Medical Exam Transform'!$A$2:$A$2336,'Medical Exam Transform'!$G$2:$G$2336)</f>
        <v>0</v>
      </c>
      <c r="I986" s="14" t="str">
        <f>_xlfn.XLOOKUP(A986,'Medical Exam Transform'!$A$2:$A$2336,'Medical Exam Transform'!$H$2:$H$2336)</f>
        <v>No</v>
      </c>
      <c r="J986" s="14" t="str">
        <f>_xlfn.XLOOKUP(A986,'Medical Exam Transform'!$A$2:$A$2336,'Medical Exam Transform'!$I$2:$I$2336)</f>
        <v>Overweight</v>
      </c>
      <c r="K986" s="14" t="str">
        <f>_xlfn.XLOOKUP(A986,'Medical Exam Transform'!$A$2:$A$2336,'Medical Exam Transform'!$J$2:$J$2336)</f>
        <v>Diabetes</v>
      </c>
      <c r="L986" s="60">
        <f>_xlfn.XLOOKUP(A986,'Hospitalisation Transform'!$A$2:$A$2344,'Hospitalisation Transform'!$B$2:$B$2344)</f>
        <v>25144</v>
      </c>
      <c r="M986" s="82">
        <f>_xlfn.XLOOKUP(A986,'Hospitalisation Transform'!$A$2:$A$2344,'Hospitalisation Transform'!$D$2:$D$2344)</f>
        <v>11344.32</v>
      </c>
      <c r="N986" s="14" t="str">
        <f>_xlfn.XLOOKUP(A986,'Hospitalisation Transform'!$A$2:$A$2344,'Hospitalisation Transform'!$E$2:$E$2344)</f>
        <v>tier - 3</v>
      </c>
      <c r="O986" s="14" t="str">
        <f>_xlfn.XLOOKUP(A986,'Hospitalisation Transform'!$A$2:$A$2344,'Hospitalisation Transform'!$F$2:$F$2344)</f>
        <v>tier - 2</v>
      </c>
      <c r="P986" s="14" t="str">
        <f>_xlfn.XLOOKUP(A986,'Hospitalisation Transform'!$A$2:$A$2344,'Hospitalisation Transform'!$G$2:$G$2344)</f>
        <v>R1025</v>
      </c>
      <c r="Q986" s="14">
        <f>_xlfn.XLOOKUP(A986,'Hospitalisation Transform'!$A$2:$A$2344,'Hospitalisation Transform'!$H$2:$H$2344)</f>
        <v>55</v>
      </c>
    </row>
    <row r="987" spans="1:17" ht="15.5" x14ac:dyDescent="0.35">
      <c r="A987" s="59" t="s">
        <v>1386</v>
      </c>
      <c r="B987" s="39" t="str">
        <f>_xlfn.XLOOKUP(A987,'Customer Names Transform'!$A$2:$A$2336,'Customer Names Transform'!$D$2:$D$2336)</f>
        <v>Daniel T.</v>
      </c>
      <c r="C987" s="28">
        <f>_xlfn.XLOOKUP(A987,'Medical Exam Transform'!$A$2:$A$2336,'Medical Exam Transform'!$B$2:$B$2336)</f>
        <v>42.46</v>
      </c>
      <c r="D987" s="14">
        <f>_xlfn.XLOOKUP(A987,'Medical Exam Transform'!$A$2:$A$2336,'Medical Exam Transform'!$C$2:$C$2336)</f>
        <v>4.1100000000000003</v>
      </c>
      <c r="E987" s="14" t="str">
        <f>_xlfn.XLOOKUP(A987,'Medical Exam Transform'!$A$2:$A$2336,'Medical Exam Transform'!$D$2:$D$2336)</f>
        <v>No</v>
      </c>
      <c r="F987" s="14" t="str">
        <f>_xlfn.XLOOKUP(A987,'Medical Exam Transform'!$A$2:$A$2336,'Medical Exam Transform'!$E$2:$E$2336)</f>
        <v>No</v>
      </c>
      <c r="G987" s="14" t="str">
        <f>_xlfn.XLOOKUP(A987,'Medical Exam Transform'!$A$2:$A$2336,'Medical Exam Transform'!$F$2:$F$2336)</f>
        <v>No</v>
      </c>
      <c r="H987" s="14">
        <f>_xlfn.XLOOKUP(A987,'Medical Exam Transform'!$A$2:$A$2336,'Medical Exam Transform'!$G$2:$G$2336)</f>
        <v>0</v>
      </c>
      <c r="I987" s="14" t="str">
        <f>_xlfn.XLOOKUP(A987,'Medical Exam Transform'!$A$2:$A$2336,'Medical Exam Transform'!$H$2:$H$2336)</f>
        <v>No</v>
      </c>
      <c r="J987" s="14" t="str">
        <f>_xlfn.XLOOKUP(A987,'Medical Exam Transform'!$A$2:$A$2336,'Medical Exam Transform'!$I$2:$I$2336)</f>
        <v>Obesity</v>
      </c>
      <c r="K987" s="14" t="str">
        <f>_xlfn.XLOOKUP(A987,'Medical Exam Transform'!$A$2:$A$2336,'Medical Exam Transform'!$J$2:$J$2336)</f>
        <v>Normal</v>
      </c>
      <c r="L987" s="60">
        <f>_xlfn.XLOOKUP(A987,'Hospitalisation Transform'!$A$2:$A$2344,'Hospitalisation Transform'!$B$2:$B$2344)</f>
        <v>32739</v>
      </c>
      <c r="M987" s="82">
        <f>_xlfn.XLOOKUP(A987,'Hospitalisation Transform'!$A$2:$A$2344,'Hospitalisation Transform'!$D$2:$D$2344)</f>
        <v>11326.71</v>
      </c>
      <c r="N987" s="14" t="str">
        <f>_xlfn.XLOOKUP(A987,'Hospitalisation Transform'!$A$2:$A$2344,'Hospitalisation Transform'!$E$2:$E$2344)</f>
        <v>tier - 3</v>
      </c>
      <c r="O987" s="14" t="str">
        <f>_xlfn.XLOOKUP(A987,'Hospitalisation Transform'!$A$2:$A$2344,'Hospitalisation Transform'!$F$2:$F$2344)</f>
        <v>tier - 3</v>
      </c>
      <c r="P987" s="14" t="str">
        <f>_xlfn.XLOOKUP(A987,'Hospitalisation Transform'!$A$2:$A$2344,'Hospitalisation Transform'!$G$2:$G$2344)</f>
        <v>R1013</v>
      </c>
      <c r="Q987" s="14">
        <f>_xlfn.XLOOKUP(A987,'Hospitalisation Transform'!$A$2:$A$2344,'Hospitalisation Transform'!$H$2:$H$2344)</f>
        <v>34</v>
      </c>
    </row>
    <row r="988" spans="1:17" ht="15.5" x14ac:dyDescent="0.35">
      <c r="A988" s="59" t="s">
        <v>1385</v>
      </c>
      <c r="B988" s="39" t="str">
        <f>_xlfn.XLOOKUP(A988,'Customer Names Transform'!$A$2:$A$2336,'Customer Names Transform'!$D$2:$D$2336)</f>
        <v>Deanne</v>
      </c>
      <c r="C988" s="28">
        <f>_xlfn.XLOOKUP(A988,'Medical Exam Transform'!$A$2:$A$2336,'Medical Exam Transform'!$B$2:$B$2336)</f>
        <v>54.47</v>
      </c>
      <c r="D988" s="14">
        <f>_xlfn.XLOOKUP(A988,'Medical Exam Transform'!$A$2:$A$2336,'Medical Exam Transform'!$C$2:$C$2336)</f>
        <v>7.48</v>
      </c>
      <c r="E988" s="14" t="str">
        <f>_xlfn.XLOOKUP(A988,'Medical Exam Transform'!$A$2:$A$2336,'Medical Exam Transform'!$D$2:$D$2336)</f>
        <v>No</v>
      </c>
      <c r="F988" s="14" t="str">
        <f>_xlfn.XLOOKUP(A988,'Medical Exam Transform'!$A$2:$A$2336,'Medical Exam Transform'!$E$2:$E$2336)</f>
        <v>No</v>
      </c>
      <c r="G988" s="14" t="str">
        <f>_xlfn.XLOOKUP(A988,'Medical Exam Transform'!$A$2:$A$2336,'Medical Exam Transform'!$F$2:$F$2336)</f>
        <v>No</v>
      </c>
      <c r="H988" s="14">
        <f>_xlfn.XLOOKUP(A988,'Medical Exam Transform'!$A$2:$A$2336,'Medical Exam Transform'!$G$2:$G$2336)</f>
        <v>0</v>
      </c>
      <c r="I988" s="14" t="str">
        <f>_xlfn.XLOOKUP(A988,'Medical Exam Transform'!$A$2:$A$2336,'Medical Exam Transform'!$H$2:$H$2336)</f>
        <v>No</v>
      </c>
      <c r="J988" s="14" t="str">
        <f>_xlfn.XLOOKUP(A988,'Medical Exam Transform'!$A$2:$A$2336,'Medical Exam Transform'!$I$2:$I$2336)</f>
        <v>Obesity</v>
      </c>
      <c r="K988" s="14" t="str">
        <f>_xlfn.XLOOKUP(A988,'Medical Exam Transform'!$A$2:$A$2336,'Medical Exam Transform'!$J$2:$J$2336)</f>
        <v>Diabetes</v>
      </c>
      <c r="L988" s="60">
        <f>_xlfn.XLOOKUP(A988,'Hospitalisation Transform'!$A$2:$A$2344,'Hospitalisation Transform'!$B$2:$B$2344)</f>
        <v>37519</v>
      </c>
      <c r="M988" s="82">
        <f>_xlfn.XLOOKUP(A988,'Hospitalisation Transform'!$A$2:$A$2344,'Hospitalisation Transform'!$D$2:$D$2344)</f>
        <v>11321.49</v>
      </c>
      <c r="N988" s="14" t="str">
        <f>_xlfn.XLOOKUP(A988,'Hospitalisation Transform'!$A$2:$A$2344,'Hospitalisation Transform'!$E$2:$E$2344)</f>
        <v>tier - 3</v>
      </c>
      <c r="O988" s="14" t="str">
        <f>_xlfn.XLOOKUP(A988,'Hospitalisation Transform'!$A$2:$A$2344,'Hospitalisation Transform'!$F$2:$F$2344)</f>
        <v>tier - 3</v>
      </c>
      <c r="P988" s="14" t="str">
        <f>_xlfn.XLOOKUP(A988,'Hospitalisation Transform'!$A$2:$A$2344,'Hospitalisation Transform'!$G$2:$G$2344)</f>
        <v>R1012</v>
      </c>
      <c r="Q988" s="14">
        <f>_xlfn.XLOOKUP(A988,'Hospitalisation Transform'!$A$2:$A$2344,'Hospitalisation Transform'!$H$2:$H$2344)</f>
        <v>21</v>
      </c>
    </row>
    <row r="989" spans="1:17" ht="15.5" x14ac:dyDescent="0.35">
      <c r="A989" s="59" t="s">
        <v>1384</v>
      </c>
      <c r="B989" s="39" t="str">
        <f>_xlfn.XLOOKUP(A989,'Customer Names Transform'!$A$2:$A$2336,'Customer Names Transform'!$D$2:$D$2336)</f>
        <v>Carrie</v>
      </c>
      <c r="C989" s="28">
        <f>_xlfn.XLOOKUP(A989,'Medical Exam Transform'!$A$2:$A$2336,'Medical Exam Transform'!$B$2:$B$2336)</f>
        <v>24.93</v>
      </c>
      <c r="D989" s="14">
        <f>_xlfn.XLOOKUP(A989,'Medical Exam Transform'!$A$2:$A$2336,'Medical Exam Transform'!$C$2:$C$2336)</f>
        <v>9.18</v>
      </c>
      <c r="E989" s="14" t="str">
        <f>_xlfn.XLOOKUP(A989,'Medical Exam Transform'!$A$2:$A$2336,'Medical Exam Transform'!$D$2:$D$2336)</f>
        <v>Yes</v>
      </c>
      <c r="F989" s="14" t="str">
        <f>_xlfn.XLOOKUP(A989,'Medical Exam Transform'!$A$2:$A$2336,'Medical Exam Transform'!$E$2:$E$2336)</f>
        <v>No</v>
      </c>
      <c r="G989" s="14" t="str">
        <f>_xlfn.XLOOKUP(A989,'Medical Exam Transform'!$A$2:$A$2336,'Medical Exam Transform'!$F$2:$F$2336)</f>
        <v>Yes</v>
      </c>
      <c r="H989" s="14">
        <f>_xlfn.XLOOKUP(A989,'Medical Exam Transform'!$A$2:$A$2336,'Medical Exam Transform'!$G$2:$G$2336)</f>
        <v>1</v>
      </c>
      <c r="I989" s="14" t="str">
        <f>_xlfn.XLOOKUP(A989,'Medical Exam Transform'!$A$2:$A$2336,'Medical Exam Transform'!$H$2:$H$2336)</f>
        <v>No</v>
      </c>
      <c r="J989" s="14" t="str">
        <f>_xlfn.XLOOKUP(A989,'Medical Exam Transform'!$A$2:$A$2336,'Medical Exam Transform'!$I$2:$I$2336)</f>
        <v>Normalweight</v>
      </c>
      <c r="K989" s="14" t="str">
        <f>_xlfn.XLOOKUP(A989,'Medical Exam Transform'!$A$2:$A$2336,'Medical Exam Transform'!$J$2:$J$2336)</f>
        <v>Normal</v>
      </c>
      <c r="L989" s="60">
        <f>_xlfn.XLOOKUP(A989,'Hospitalisation Transform'!$A$2:$A$2344,'Hospitalisation Transform'!$B$2:$B$2344)</f>
        <v>23203</v>
      </c>
      <c r="M989" s="82">
        <f>_xlfn.XLOOKUP(A989,'Hospitalisation Transform'!$A$2:$A$2344,'Hospitalisation Transform'!$D$2:$D$2344)</f>
        <v>11319.12</v>
      </c>
      <c r="N989" s="14" t="str">
        <f>_xlfn.XLOOKUP(A989,'Hospitalisation Transform'!$A$2:$A$2344,'Hospitalisation Transform'!$E$2:$E$2344)</f>
        <v>tier - 3</v>
      </c>
      <c r="O989" s="14" t="str">
        <f>_xlfn.XLOOKUP(A989,'Hospitalisation Transform'!$A$2:$A$2344,'Hospitalisation Transform'!$F$2:$F$2344)</f>
        <v>tier - 1</v>
      </c>
      <c r="P989" s="14" t="str">
        <f>_xlfn.XLOOKUP(A989,'Hospitalisation Transform'!$A$2:$A$2344,'Hospitalisation Transform'!$G$2:$G$2344)</f>
        <v>R1012</v>
      </c>
      <c r="Q989" s="14">
        <f>_xlfn.XLOOKUP(A989,'Hospitalisation Transform'!$A$2:$A$2344,'Hospitalisation Transform'!$H$2:$H$2344)</f>
        <v>60</v>
      </c>
    </row>
    <row r="990" spans="1:17" ht="15.5" x14ac:dyDescent="0.35">
      <c r="A990" s="59" t="s">
        <v>1383</v>
      </c>
      <c r="B990" s="39" t="str">
        <f>_xlfn.XLOOKUP(A990,'Customer Names Transform'!$A$2:$A$2336,'Customer Names Transform'!$D$2:$D$2336)</f>
        <v>Suzanne</v>
      </c>
      <c r="C990" s="28">
        <f>_xlfn.XLOOKUP(A990,'Medical Exam Transform'!$A$2:$A$2336,'Medical Exam Transform'!$B$2:$B$2336)</f>
        <v>48.12</v>
      </c>
      <c r="D990" s="14">
        <f>_xlfn.XLOOKUP(A990,'Medical Exam Transform'!$A$2:$A$2336,'Medical Exam Transform'!$C$2:$C$2336)</f>
        <v>4.51</v>
      </c>
      <c r="E990" s="14" t="str">
        <f>_xlfn.XLOOKUP(A990,'Medical Exam Transform'!$A$2:$A$2336,'Medical Exam Transform'!$D$2:$D$2336)</f>
        <v>Yes</v>
      </c>
      <c r="F990" s="14" t="str">
        <f>_xlfn.XLOOKUP(A990,'Medical Exam Transform'!$A$2:$A$2336,'Medical Exam Transform'!$E$2:$E$2336)</f>
        <v>No</v>
      </c>
      <c r="G990" s="14" t="str">
        <f>_xlfn.XLOOKUP(A990,'Medical Exam Transform'!$A$2:$A$2336,'Medical Exam Transform'!$F$2:$F$2336)</f>
        <v>No</v>
      </c>
      <c r="H990" s="14">
        <f>_xlfn.XLOOKUP(A990,'Medical Exam Transform'!$A$2:$A$2336,'Medical Exam Transform'!$G$2:$G$2336)</f>
        <v>1</v>
      </c>
      <c r="I990" s="14" t="str">
        <f>_xlfn.XLOOKUP(A990,'Medical Exam Transform'!$A$2:$A$2336,'Medical Exam Transform'!$H$2:$H$2336)</f>
        <v>No</v>
      </c>
      <c r="J990" s="14" t="str">
        <f>_xlfn.XLOOKUP(A990,'Medical Exam Transform'!$A$2:$A$2336,'Medical Exam Transform'!$I$2:$I$2336)</f>
        <v>Obesity</v>
      </c>
      <c r="K990" s="14" t="str">
        <f>_xlfn.XLOOKUP(A990,'Medical Exam Transform'!$A$2:$A$2336,'Medical Exam Transform'!$J$2:$J$2336)</f>
        <v>Normal</v>
      </c>
      <c r="L990" s="60">
        <f>_xlfn.XLOOKUP(A990,'Hospitalisation Transform'!$A$2:$A$2344,'Hospitalisation Transform'!$B$2:$B$2344)</f>
        <v>35043</v>
      </c>
      <c r="M990" s="82">
        <f>_xlfn.XLOOKUP(A990,'Hospitalisation Transform'!$A$2:$A$2344,'Hospitalisation Transform'!$D$2:$D$2344)</f>
        <v>11318.57</v>
      </c>
      <c r="N990" s="14" t="str">
        <f>_xlfn.XLOOKUP(A990,'Hospitalisation Transform'!$A$2:$A$2344,'Hospitalisation Transform'!$E$2:$E$2344)</f>
        <v>tier - 3</v>
      </c>
      <c r="O990" s="14" t="str">
        <f>_xlfn.XLOOKUP(A990,'Hospitalisation Transform'!$A$2:$A$2344,'Hospitalisation Transform'!$F$2:$F$2344)</f>
        <v>tier - 2</v>
      </c>
      <c r="P990" s="14" t="str">
        <f>_xlfn.XLOOKUP(A990,'Hospitalisation Transform'!$A$2:$A$2344,'Hospitalisation Transform'!$G$2:$G$2344)</f>
        <v>R1026</v>
      </c>
      <c r="Q990" s="14">
        <f>_xlfn.XLOOKUP(A990,'Hospitalisation Transform'!$A$2:$A$2344,'Hospitalisation Transform'!$H$2:$H$2344)</f>
        <v>28</v>
      </c>
    </row>
    <row r="991" spans="1:17" ht="15.5" x14ac:dyDescent="0.35">
      <c r="A991" s="59" t="s">
        <v>1382</v>
      </c>
      <c r="B991" s="39" t="str">
        <f>_xlfn.XLOOKUP(A991,'Customer Names Transform'!$A$2:$A$2336,'Customer Names Transform'!$D$2:$D$2336)</f>
        <v>Jasmine P.</v>
      </c>
      <c r="C991" s="28">
        <f>_xlfn.XLOOKUP(A991,'Medical Exam Transform'!$A$2:$A$2336,'Medical Exam Transform'!$B$2:$B$2336)</f>
        <v>24.91</v>
      </c>
      <c r="D991" s="14">
        <f>_xlfn.XLOOKUP(A991,'Medical Exam Transform'!$A$2:$A$2336,'Medical Exam Transform'!$C$2:$C$2336)</f>
        <v>7.33</v>
      </c>
      <c r="E991" s="14" t="str">
        <f>_xlfn.XLOOKUP(A991,'Medical Exam Transform'!$A$2:$A$2336,'Medical Exam Transform'!$D$2:$D$2336)</f>
        <v>Yes</v>
      </c>
      <c r="F991" s="14" t="str">
        <f>_xlfn.XLOOKUP(A991,'Medical Exam Transform'!$A$2:$A$2336,'Medical Exam Transform'!$E$2:$E$2336)</f>
        <v>No</v>
      </c>
      <c r="G991" s="14" t="str">
        <f>_xlfn.XLOOKUP(A991,'Medical Exam Transform'!$A$2:$A$2336,'Medical Exam Transform'!$F$2:$F$2336)</f>
        <v>Yes</v>
      </c>
      <c r="H991" s="14">
        <f>_xlfn.XLOOKUP(A991,'Medical Exam Transform'!$A$2:$A$2336,'Medical Exam Transform'!$G$2:$G$2336)</f>
        <v>1</v>
      </c>
      <c r="I991" s="14" t="str">
        <f>_xlfn.XLOOKUP(A991,'Medical Exam Transform'!$A$2:$A$2336,'Medical Exam Transform'!$H$2:$H$2336)</f>
        <v>No</v>
      </c>
      <c r="J991" s="14" t="str">
        <f>_xlfn.XLOOKUP(A991,'Medical Exam Transform'!$A$2:$A$2336,'Medical Exam Transform'!$I$2:$I$2336)</f>
        <v>Normalweight</v>
      </c>
      <c r="K991" s="14" t="str">
        <f>_xlfn.XLOOKUP(A991,'Medical Exam Transform'!$A$2:$A$2336,'Medical Exam Transform'!$J$2:$J$2336)</f>
        <v>Diabetes</v>
      </c>
      <c r="L991" s="60">
        <f>_xlfn.XLOOKUP(A991,'Hospitalisation Transform'!$A$2:$A$2344,'Hospitalisation Transform'!$B$2:$B$2344)</f>
        <v>23337</v>
      </c>
      <c r="M991" s="82">
        <f>_xlfn.XLOOKUP(A991,'Hospitalisation Transform'!$A$2:$A$2344,'Hospitalisation Transform'!$D$2:$D$2344)</f>
        <v>11312.33</v>
      </c>
      <c r="N991" s="14" t="str">
        <f>_xlfn.XLOOKUP(A991,'Hospitalisation Transform'!$A$2:$A$2344,'Hospitalisation Transform'!$E$2:$E$2344)</f>
        <v>tier - 3</v>
      </c>
      <c r="O991" s="14" t="str">
        <f>_xlfn.XLOOKUP(A991,'Hospitalisation Transform'!$A$2:$A$2344,'Hospitalisation Transform'!$F$2:$F$2344)</f>
        <v>tier - 3</v>
      </c>
      <c r="P991" s="14" t="str">
        <f>_xlfn.XLOOKUP(A991,'Hospitalisation Transform'!$A$2:$A$2344,'Hospitalisation Transform'!$G$2:$G$2344)</f>
        <v>R1012</v>
      </c>
      <c r="Q991" s="14">
        <f>_xlfn.XLOOKUP(A991,'Hospitalisation Transform'!$A$2:$A$2344,'Hospitalisation Transform'!$H$2:$H$2344)</f>
        <v>60</v>
      </c>
    </row>
    <row r="992" spans="1:17" ht="15.5" x14ac:dyDescent="0.35">
      <c r="A992" s="59" t="s">
        <v>1381</v>
      </c>
      <c r="B992" s="39" t="str">
        <f>_xlfn.XLOOKUP(A992,'Customer Names Transform'!$A$2:$A$2336,'Customer Names Transform'!$D$2:$D$2336)</f>
        <v>Jennifer</v>
      </c>
      <c r="C992" s="28">
        <f>_xlfn.XLOOKUP(A992,'Medical Exam Transform'!$A$2:$A$2336,'Medical Exam Transform'!$B$2:$B$2336)</f>
        <v>27.645</v>
      </c>
      <c r="D992" s="14">
        <f>_xlfn.XLOOKUP(A992,'Medical Exam Transform'!$A$2:$A$2336,'Medical Exam Transform'!$C$2:$C$2336)</f>
        <v>10.56</v>
      </c>
      <c r="E992" s="14" t="str">
        <f>_xlfn.XLOOKUP(A992,'Medical Exam Transform'!$A$2:$A$2336,'Medical Exam Transform'!$D$2:$D$2336)</f>
        <v>No</v>
      </c>
      <c r="F992" s="14" t="str">
        <f>_xlfn.XLOOKUP(A992,'Medical Exam Transform'!$A$2:$A$2336,'Medical Exam Transform'!$E$2:$E$2336)</f>
        <v>No</v>
      </c>
      <c r="G992" s="14" t="str">
        <f>_xlfn.XLOOKUP(A992,'Medical Exam Transform'!$A$2:$A$2336,'Medical Exam Transform'!$F$2:$F$2336)</f>
        <v>No</v>
      </c>
      <c r="H992" s="14">
        <f>_xlfn.XLOOKUP(A992,'Medical Exam Transform'!$A$2:$A$2336,'Medical Exam Transform'!$G$2:$G$2336)</f>
        <v>0</v>
      </c>
      <c r="I992" s="14" t="str">
        <f>_xlfn.XLOOKUP(A992,'Medical Exam Transform'!$A$2:$A$2336,'Medical Exam Transform'!$H$2:$H$2336)</f>
        <v>No</v>
      </c>
      <c r="J992" s="14" t="str">
        <f>_xlfn.XLOOKUP(A992,'Medical Exam Transform'!$A$2:$A$2336,'Medical Exam Transform'!$I$2:$I$2336)</f>
        <v>Overweight</v>
      </c>
      <c r="K992" s="14" t="str">
        <f>_xlfn.XLOOKUP(A992,'Medical Exam Transform'!$A$2:$A$2336,'Medical Exam Transform'!$J$2:$J$2336)</f>
        <v>Normal</v>
      </c>
      <c r="L992" s="60">
        <f>_xlfn.XLOOKUP(A992,'Hospitalisation Transform'!$A$2:$A$2344,'Hospitalisation Transform'!$B$2:$B$2344)</f>
        <v>25117</v>
      </c>
      <c r="M992" s="82">
        <f>_xlfn.XLOOKUP(A992,'Hospitalisation Transform'!$A$2:$A$2344,'Hospitalisation Transform'!$D$2:$D$2344)</f>
        <v>11305.93</v>
      </c>
      <c r="N992" s="14" t="str">
        <f>_xlfn.XLOOKUP(A992,'Hospitalisation Transform'!$A$2:$A$2344,'Hospitalisation Transform'!$E$2:$E$2344)</f>
        <v>tier - 3</v>
      </c>
      <c r="O992" s="14" t="str">
        <f>_xlfn.XLOOKUP(A992,'Hospitalisation Transform'!$A$2:$A$2344,'Hospitalisation Transform'!$F$2:$F$2344)</f>
        <v>tier - 1</v>
      </c>
      <c r="P992" s="14" t="str">
        <f>_xlfn.XLOOKUP(A992,'Hospitalisation Transform'!$A$2:$A$2344,'Hospitalisation Transform'!$G$2:$G$2344)</f>
        <v>R1012</v>
      </c>
      <c r="Q992" s="14">
        <f>_xlfn.XLOOKUP(A992,'Hospitalisation Transform'!$A$2:$A$2344,'Hospitalisation Transform'!$H$2:$H$2344)</f>
        <v>55</v>
      </c>
    </row>
    <row r="993" spans="1:17" ht="15.5" x14ac:dyDescent="0.35">
      <c r="A993" s="59" t="s">
        <v>1380</v>
      </c>
      <c r="B993" s="39" t="str">
        <f>_xlfn.XLOOKUP(A993,'Customer Names Transform'!$A$2:$A$2336,'Customer Names Transform'!$D$2:$D$2336)</f>
        <v>Tracie</v>
      </c>
      <c r="C993" s="28">
        <f>_xlfn.XLOOKUP(A993,'Medical Exam Transform'!$A$2:$A$2336,'Medical Exam Transform'!$B$2:$B$2336)</f>
        <v>33.700000000000003</v>
      </c>
      <c r="D993" s="14">
        <f>_xlfn.XLOOKUP(A993,'Medical Exam Transform'!$A$2:$A$2336,'Medical Exam Transform'!$C$2:$C$2336)</f>
        <v>4.01</v>
      </c>
      <c r="E993" s="14" t="str">
        <f>_xlfn.XLOOKUP(A993,'Medical Exam Transform'!$A$2:$A$2336,'Medical Exam Transform'!$D$2:$D$2336)</f>
        <v>No</v>
      </c>
      <c r="F993" s="14" t="str">
        <f>_xlfn.XLOOKUP(A993,'Medical Exam Transform'!$A$2:$A$2336,'Medical Exam Transform'!$E$2:$E$2336)</f>
        <v>No</v>
      </c>
      <c r="G993" s="14" t="str">
        <f>_xlfn.XLOOKUP(A993,'Medical Exam Transform'!$A$2:$A$2336,'Medical Exam Transform'!$F$2:$F$2336)</f>
        <v>No</v>
      </c>
      <c r="H993" s="14">
        <f>_xlfn.XLOOKUP(A993,'Medical Exam Transform'!$A$2:$A$2336,'Medical Exam Transform'!$G$2:$G$2336)</f>
        <v>2</v>
      </c>
      <c r="I993" s="14" t="str">
        <f>_xlfn.XLOOKUP(A993,'Medical Exam Transform'!$A$2:$A$2336,'Medical Exam Transform'!$H$2:$H$2336)</f>
        <v>No</v>
      </c>
      <c r="J993" s="14" t="str">
        <f>_xlfn.XLOOKUP(A993,'Medical Exam Transform'!$A$2:$A$2336,'Medical Exam Transform'!$I$2:$I$2336)</f>
        <v>Obesity</v>
      </c>
      <c r="K993" s="14" t="str">
        <f>_xlfn.XLOOKUP(A993,'Medical Exam Transform'!$A$2:$A$2336,'Medical Exam Transform'!$J$2:$J$2336)</f>
        <v>Prediabetes</v>
      </c>
      <c r="L993" s="60">
        <f>_xlfn.XLOOKUP(A993,'Hospitalisation Transform'!$A$2:$A$2344,'Hospitalisation Transform'!$B$2:$B$2344)</f>
        <v>26567</v>
      </c>
      <c r="M993" s="82">
        <f>_xlfn.XLOOKUP(A993,'Hospitalisation Transform'!$A$2:$A$2344,'Hospitalisation Transform'!$D$2:$D$2344)</f>
        <v>11299.34</v>
      </c>
      <c r="N993" s="14" t="str">
        <f>_xlfn.XLOOKUP(A993,'Hospitalisation Transform'!$A$2:$A$2344,'Hospitalisation Transform'!$E$2:$E$2344)</f>
        <v>tier - 3</v>
      </c>
      <c r="O993" s="14" t="str">
        <f>_xlfn.XLOOKUP(A993,'Hospitalisation Transform'!$A$2:$A$2344,'Hospitalisation Transform'!$F$2:$F$2344)</f>
        <v>tier - 2</v>
      </c>
      <c r="P993" s="14" t="str">
        <f>_xlfn.XLOOKUP(A993,'Hospitalisation Transform'!$A$2:$A$2344,'Hospitalisation Transform'!$G$2:$G$2344)</f>
        <v>R1011</v>
      </c>
      <c r="Q993" s="14">
        <f>_xlfn.XLOOKUP(A993,'Hospitalisation Transform'!$A$2:$A$2344,'Hospitalisation Transform'!$H$2:$H$2344)</f>
        <v>51</v>
      </c>
    </row>
    <row r="994" spans="1:17" ht="15.5" x14ac:dyDescent="0.35">
      <c r="A994" s="59" t="s">
        <v>1379</v>
      </c>
      <c r="B994" s="39" t="str">
        <f>_xlfn.XLOOKUP(A994,'Customer Names Transform'!$A$2:$A$2336,'Customer Names Transform'!$D$2:$D$2336)</f>
        <v>Tristan D.</v>
      </c>
      <c r="C994" s="28">
        <f>_xlfn.XLOOKUP(A994,'Medical Exam Transform'!$A$2:$A$2336,'Medical Exam Transform'!$B$2:$B$2336)</f>
        <v>38.93</v>
      </c>
      <c r="D994" s="14">
        <f>_xlfn.XLOOKUP(A994,'Medical Exam Transform'!$A$2:$A$2336,'Medical Exam Transform'!$C$2:$C$2336)</f>
        <v>5.64</v>
      </c>
      <c r="E994" s="14" t="str">
        <f>_xlfn.XLOOKUP(A994,'Medical Exam Transform'!$A$2:$A$2336,'Medical Exam Transform'!$D$2:$D$2336)</f>
        <v>Yes</v>
      </c>
      <c r="F994" s="14" t="str">
        <f>_xlfn.XLOOKUP(A994,'Medical Exam Transform'!$A$2:$A$2336,'Medical Exam Transform'!$E$2:$E$2336)</f>
        <v>No</v>
      </c>
      <c r="G994" s="14" t="str">
        <f>_xlfn.XLOOKUP(A994,'Medical Exam Transform'!$A$2:$A$2336,'Medical Exam Transform'!$F$2:$F$2336)</f>
        <v>No</v>
      </c>
      <c r="H994" s="14">
        <f>_xlfn.XLOOKUP(A994,'Medical Exam Transform'!$A$2:$A$2336,'Medical Exam Transform'!$G$2:$G$2336)</f>
        <v>1</v>
      </c>
      <c r="I994" s="14" t="str">
        <f>_xlfn.XLOOKUP(A994,'Medical Exam Transform'!$A$2:$A$2336,'Medical Exam Transform'!$H$2:$H$2336)</f>
        <v>No</v>
      </c>
      <c r="J994" s="14" t="str">
        <f>_xlfn.XLOOKUP(A994,'Medical Exam Transform'!$A$2:$A$2336,'Medical Exam Transform'!$I$2:$I$2336)</f>
        <v>Obesity</v>
      </c>
      <c r="K994" s="14" t="str">
        <f>_xlfn.XLOOKUP(A994,'Medical Exam Transform'!$A$2:$A$2336,'Medical Exam Transform'!$J$2:$J$2336)</f>
        <v>Normal</v>
      </c>
      <c r="L994" s="60">
        <f>_xlfn.XLOOKUP(A994,'Hospitalisation Transform'!$A$2:$A$2344,'Hospitalisation Transform'!$B$2:$B$2344)</f>
        <v>32461</v>
      </c>
      <c r="M994" s="82">
        <f>_xlfn.XLOOKUP(A994,'Hospitalisation Transform'!$A$2:$A$2344,'Hospitalisation Transform'!$D$2:$D$2344)</f>
        <v>11294.57</v>
      </c>
      <c r="N994" s="14" t="str">
        <f>_xlfn.XLOOKUP(A994,'Hospitalisation Transform'!$A$2:$A$2344,'Hospitalisation Transform'!$E$2:$E$2344)</f>
        <v>tier - 3</v>
      </c>
      <c r="O994" s="14" t="str">
        <f>_xlfn.XLOOKUP(A994,'Hospitalisation Transform'!$A$2:$A$2344,'Hospitalisation Transform'!$F$2:$F$2344)</f>
        <v>tier - 1</v>
      </c>
      <c r="P994" s="14" t="str">
        <f>_xlfn.XLOOKUP(A994,'Hospitalisation Transform'!$A$2:$A$2344,'Hospitalisation Transform'!$G$2:$G$2344)</f>
        <v>R1022</v>
      </c>
      <c r="Q994" s="14">
        <f>_xlfn.XLOOKUP(A994,'Hospitalisation Transform'!$A$2:$A$2344,'Hospitalisation Transform'!$H$2:$H$2344)</f>
        <v>35</v>
      </c>
    </row>
    <row r="995" spans="1:17" ht="15.5" x14ac:dyDescent="0.35">
      <c r="A995" s="59" t="s">
        <v>1378</v>
      </c>
      <c r="B995" s="39" t="str">
        <f>_xlfn.XLOOKUP(A995,'Customer Names Transform'!$A$2:$A$2336,'Customer Names Transform'!$D$2:$D$2336)</f>
        <v>Peiweng</v>
      </c>
      <c r="C995" s="28">
        <f>_xlfn.XLOOKUP(A995,'Medical Exam Transform'!$A$2:$A$2336,'Medical Exam Transform'!$B$2:$B$2336)</f>
        <v>32.774999999999999</v>
      </c>
      <c r="D995" s="14">
        <f>_xlfn.XLOOKUP(A995,'Medical Exam Transform'!$A$2:$A$2336,'Medical Exam Transform'!$C$2:$C$2336)</f>
        <v>8.02</v>
      </c>
      <c r="E995" s="14" t="str">
        <f>_xlfn.XLOOKUP(A995,'Medical Exam Transform'!$A$2:$A$2336,'Medical Exam Transform'!$D$2:$D$2336)</f>
        <v>Yes</v>
      </c>
      <c r="F995" s="14" t="str">
        <f>_xlfn.XLOOKUP(A995,'Medical Exam Transform'!$A$2:$A$2336,'Medical Exam Transform'!$E$2:$E$2336)</f>
        <v>No</v>
      </c>
      <c r="G995" s="14" t="str">
        <f>_xlfn.XLOOKUP(A995,'Medical Exam Transform'!$A$2:$A$2336,'Medical Exam Transform'!$F$2:$F$2336)</f>
        <v>No</v>
      </c>
      <c r="H995" s="14">
        <f>_xlfn.XLOOKUP(A995,'Medical Exam Transform'!$A$2:$A$2336,'Medical Exam Transform'!$G$2:$G$2336)</f>
        <v>2</v>
      </c>
      <c r="I995" s="14" t="str">
        <f>_xlfn.XLOOKUP(A995,'Medical Exam Transform'!$A$2:$A$2336,'Medical Exam Transform'!$H$2:$H$2336)</f>
        <v>No</v>
      </c>
      <c r="J995" s="14" t="str">
        <f>_xlfn.XLOOKUP(A995,'Medical Exam Transform'!$A$2:$A$2336,'Medical Exam Transform'!$I$2:$I$2336)</f>
        <v>Obesity</v>
      </c>
      <c r="K995" s="14" t="str">
        <f>_xlfn.XLOOKUP(A995,'Medical Exam Transform'!$A$2:$A$2336,'Medical Exam Transform'!$J$2:$J$2336)</f>
        <v>Normal</v>
      </c>
      <c r="L995" s="60">
        <f>_xlfn.XLOOKUP(A995,'Hospitalisation Transform'!$A$2:$A$2344,'Hospitalisation Transform'!$B$2:$B$2344)</f>
        <v>25741</v>
      </c>
      <c r="M995" s="82">
        <f>_xlfn.XLOOKUP(A995,'Hospitalisation Transform'!$A$2:$A$2344,'Hospitalisation Transform'!$D$2:$D$2344)</f>
        <v>11289.11</v>
      </c>
      <c r="N995" s="14" t="str">
        <f>_xlfn.XLOOKUP(A995,'Hospitalisation Transform'!$A$2:$A$2344,'Hospitalisation Transform'!$E$2:$E$2344)</f>
        <v>tier - 3</v>
      </c>
      <c r="O995" s="14" t="str">
        <f>_xlfn.XLOOKUP(A995,'Hospitalisation Transform'!$A$2:$A$2344,'Hospitalisation Transform'!$F$2:$F$2344)</f>
        <v>tier - 1</v>
      </c>
      <c r="P995" s="14" t="str">
        <f>_xlfn.XLOOKUP(A995,'Hospitalisation Transform'!$A$2:$A$2344,'Hospitalisation Transform'!$G$2:$G$2344)</f>
        <v>R1012</v>
      </c>
      <c r="Q995" s="14">
        <f>_xlfn.XLOOKUP(A995,'Hospitalisation Transform'!$A$2:$A$2344,'Hospitalisation Transform'!$H$2:$H$2344)</f>
        <v>53</v>
      </c>
    </row>
    <row r="996" spans="1:17" ht="15.5" x14ac:dyDescent="0.35">
      <c r="A996" s="59" t="s">
        <v>1377</v>
      </c>
      <c r="B996" s="39" t="str">
        <f>_xlfn.XLOOKUP(A996,'Customer Names Transform'!$A$2:$A$2336,'Customer Names Transform'!$D$2:$D$2336)</f>
        <v>Theresa M.</v>
      </c>
      <c r="C996" s="28">
        <f>_xlfn.XLOOKUP(A996,'Medical Exam Transform'!$A$2:$A$2336,'Medical Exam Transform'!$B$2:$B$2336)</f>
        <v>29.83</v>
      </c>
      <c r="D996" s="14">
        <f>_xlfn.XLOOKUP(A996,'Medical Exam Transform'!$A$2:$A$2336,'Medical Exam Transform'!$C$2:$C$2336)</f>
        <v>7.2</v>
      </c>
      <c r="E996" s="14" t="str">
        <f>_xlfn.XLOOKUP(A996,'Medical Exam Transform'!$A$2:$A$2336,'Medical Exam Transform'!$D$2:$D$2336)</f>
        <v>Yes</v>
      </c>
      <c r="F996" s="14" t="str">
        <f>_xlfn.XLOOKUP(A996,'Medical Exam Transform'!$A$2:$A$2336,'Medical Exam Transform'!$E$2:$E$2336)</f>
        <v>No</v>
      </c>
      <c r="G996" s="14" t="str">
        <f>_xlfn.XLOOKUP(A996,'Medical Exam Transform'!$A$2:$A$2336,'Medical Exam Transform'!$F$2:$F$2336)</f>
        <v>No</v>
      </c>
      <c r="H996" s="14">
        <f>_xlfn.XLOOKUP(A996,'Medical Exam Transform'!$A$2:$A$2336,'Medical Exam Transform'!$G$2:$G$2336)</f>
        <v>0</v>
      </c>
      <c r="I996" s="14" t="str">
        <f>_xlfn.XLOOKUP(A996,'Medical Exam Transform'!$A$2:$A$2336,'Medical Exam Transform'!$H$2:$H$2336)</f>
        <v>No</v>
      </c>
      <c r="J996" s="14" t="str">
        <f>_xlfn.XLOOKUP(A996,'Medical Exam Transform'!$A$2:$A$2336,'Medical Exam Transform'!$I$2:$I$2336)</f>
        <v>Overweight</v>
      </c>
      <c r="K996" s="14" t="str">
        <f>_xlfn.XLOOKUP(A996,'Medical Exam Transform'!$A$2:$A$2336,'Medical Exam Transform'!$J$2:$J$2336)</f>
        <v>Diabetes</v>
      </c>
      <c r="L996" s="60">
        <f>_xlfn.XLOOKUP(A996,'Hospitalisation Transform'!$A$2:$A$2344,'Hospitalisation Transform'!$B$2:$B$2344)</f>
        <v>24637</v>
      </c>
      <c r="M996" s="82">
        <f>_xlfn.XLOOKUP(A996,'Hospitalisation Transform'!$A$2:$A$2344,'Hospitalisation Transform'!$D$2:$D$2344)</f>
        <v>11286.54</v>
      </c>
      <c r="N996" s="14" t="str">
        <f>_xlfn.XLOOKUP(A996,'Hospitalisation Transform'!$A$2:$A$2344,'Hospitalisation Transform'!$E$2:$E$2344)</f>
        <v>tier - 3</v>
      </c>
      <c r="O996" s="14" t="str">
        <f>_xlfn.XLOOKUP(A996,'Hospitalisation Transform'!$A$2:$A$2344,'Hospitalisation Transform'!$F$2:$F$2344)</f>
        <v>tier - 3</v>
      </c>
      <c r="P996" s="14" t="str">
        <f>_xlfn.XLOOKUP(A996,'Hospitalisation Transform'!$A$2:$A$2344,'Hospitalisation Transform'!$G$2:$G$2344)</f>
        <v>R1024</v>
      </c>
      <c r="Q996" s="14">
        <f>_xlfn.XLOOKUP(A996,'Hospitalisation Transform'!$A$2:$A$2344,'Hospitalisation Transform'!$H$2:$H$2344)</f>
        <v>56</v>
      </c>
    </row>
    <row r="997" spans="1:17" ht="15.5" x14ac:dyDescent="0.35">
      <c r="A997" s="59" t="s">
        <v>1376</v>
      </c>
      <c r="B997" s="39" t="str">
        <f>_xlfn.XLOOKUP(A997,'Customer Names Transform'!$A$2:$A$2336,'Customer Names Transform'!$D$2:$D$2336)</f>
        <v>Daniel J</v>
      </c>
      <c r="C997" s="28">
        <f>_xlfn.XLOOKUP(A997,'Medical Exam Transform'!$A$2:$A$2336,'Medical Exam Transform'!$B$2:$B$2336)</f>
        <v>28.31</v>
      </c>
      <c r="D997" s="14">
        <f>_xlfn.XLOOKUP(A997,'Medical Exam Transform'!$A$2:$A$2336,'Medical Exam Transform'!$C$2:$C$2336)</f>
        <v>4.55</v>
      </c>
      <c r="E997" s="14" t="str">
        <f>_xlfn.XLOOKUP(A997,'Medical Exam Transform'!$A$2:$A$2336,'Medical Exam Transform'!$D$2:$D$2336)</f>
        <v>No</v>
      </c>
      <c r="F997" s="14" t="str">
        <f>_xlfn.XLOOKUP(A997,'Medical Exam Transform'!$A$2:$A$2336,'Medical Exam Transform'!$E$2:$E$2336)</f>
        <v>yes</v>
      </c>
      <c r="G997" s="14" t="str">
        <f>_xlfn.XLOOKUP(A997,'Medical Exam Transform'!$A$2:$A$2336,'Medical Exam Transform'!$F$2:$F$2336)</f>
        <v>No</v>
      </c>
      <c r="H997" s="14">
        <f>_xlfn.XLOOKUP(A997,'Medical Exam Transform'!$A$2:$A$2336,'Medical Exam Transform'!$G$2:$G$2336)</f>
        <v>1</v>
      </c>
      <c r="I997" s="14" t="str">
        <f>_xlfn.XLOOKUP(A997,'Medical Exam Transform'!$A$2:$A$2336,'Medical Exam Transform'!$H$2:$H$2336)</f>
        <v>No</v>
      </c>
      <c r="J997" s="14" t="str">
        <f>_xlfn.XLOOKUP(A997,'Medical Exam Transform'!$A$2:$A$2336,'Medical Exam Transform'!$I$2:$I$2336)</f>
        <v>Overweight</v>
      </c>
      <c r="K997" s="14" t="str">
        <f>_xlfn.XLOOKUP(A997,'Medical Exam Transform'!$A$2:$A$2336,'Medical Exam Transform'!$J$2:$J$2336)</f>
        <v>Prediabetes</v>
      </c>
      <c r="L997" s="60">
        <f>_xlfn.XLOOKUP(A997,'Hospitalisation Transform'!$A$2:$A$2344,'Hospitalisation Transform'!$B$2:$B$2344)</f>
        <v>38264</v>
      </c>
      <c r="M997" s="82">
        <f>_xlfn.XLOOKUP(A997,'Hospitalisation Transform'!$A$2:$A$2344,'Hospitalisation Transform'!$D$2:$D$2344)</f>
        <v>11272.33</v>
      </c>
      <c r="N997" s="14" t="str">
        <f>_xlfn.XLOOKUP(A997,'Hospitalisation Transform'!$A$2:$A$2344,'Hospitalisation Transform'!$E$2:$E$2344)</f>
        <v>tier - 3</v>
      </c>
      <c r="O997" s="14" t="str">
        <f>_xlfn.XLOOKUP(A997,'Hospitalisation Transform'!$A$2:$A$2344,'Hospitalisation Transform'!$F$2:$F$2344)</f>
        <v>tier - 2</v>
      </c>
      <c r="P997" s="14" t="str">
        <f>_xlfn.XLOOKUP(A997,'Hospitalisation Transform'!$A$2:$A$2344,'Hospitalisation Transform'!$G$2:$G$2344)</f>
        <v>R1019</v>
      </c>
      <c r="Q997" s="14">
        <f>_xlfn.XLOOKUP(A997,'Hospitalisation Transform'!$A$2:$A$2344,'Hospitalisation Transform'!$H$2:$H$2344)</f>
        <v>19</v>
      </c>
    </row>
    <row r="998" spans="1:17" ht="15.5" x14ac:dyDescent="0.35">
      <c r="A998" s="59" t="s">
        <v>1375</v>
      </c>
      <c r="B998" s="39" t="str">
        <f>_xlfn.XLOOKUP(A998,'Customer Names Transform'!$A$2:$A$2336,'Customer Names Transform'!$D$2:$D$2336)</f>
        <v>Courtney M.</v>
      </c>
      <c r="C998" s="28">
        <f>_xlfn.XLOOKUP(A998,'Medical Exam Transform'!$A$2:$A$2336,'Medical Exam Transform'!$B$2:$B$2336)</f>
        <v>29.79</v>
      </c>
      <c r="D998" s="14">
        <f>_xlfn.XLOOKUP(A998,'Medical Exam Transform'!$A$2:$A$2336,'Medical Exam Transform'!$C$2:$C$2336)</f>
        <v>9.0299999999999994</v>
      </c>
      <c r="E998" s="14" t="str">
        <f>_xlfn.XLOOKUP(A998,'Medical Exam Transform'!$A$2:$A$2336,'Medical Exam Transform'!$D$2:$D$2336)</f>
        <v>No</v>
      </c>
      <c r="F998" s="14" t="str">
        <f>_xlfn.XLOOKUP(A998,'Medical Exam Transform'!$A$2:$A$2336,'Medical Exam Transform'!$E$2:$E$2336)</f>
        <v>No</v>
      </c>
      <c r="G998" s="14" t="str">
        <f>_xlfn.XLOOKUP(A998,'Medical Exam Transform'!$A$2:$A$2336,'Medical Exam Transform'!$F$2:$F$2336)</f>
        <v>No</v>
      </c>
      <c r="H998" s="14">
        <f>_xlfn.XLOOKUP(A998,'Medical Exam Transform'!$A$2:$A$2336,'Medical Exam Transform'!$G$2:$G$2336)</f>
        <v>0</v>
      </c>
      <c r="I998" s="14" t="str">
        <f>_xlfn.XLOOKUP(A998,'Medical Exam Transform'!$A$2:$A$2336,'Medical Exam Transform'!$H$2:$H$2336)</f>
        <v>No</v>
      </c>
      <c r="J998" s="14" t="str">
        <f>_xlfn.XLOOKUP(A998,'Medical Exam Transform'!$A$2:$A$2336,'Medical Exam Transform'!$I$2:$I$2336)</f>
        <v>Overweight</v>
      </c>
      <c r="K998" s="14" t="str">
        <f>_xlfn.XLOOKUP(A998,'Medical Exam Transform'!$A$2:$A$2336,'Medical Exam Transform'!$J$2:$J$2336)</f>
        <v>Normal</v>
      </c>
      <c r="L998" s="60">
        <f>_xlfn.XLOOKUP(A998,'Hospitalisation Transform'!$A$2:$A$2344,'Hospitalisation Transform'!$B$2:$B$2344)</f>
        <v>26293</v>
      </c>
      <c r="M998" s="82">
        <f>_xlfn.XLOOKUP(A998,'Hospitalisation Transform'!$A$2:$A$2344,'Hospitalisation Transform'!$D$2:$D$2344)</f>
        <v>11265.71</v>
      </c>
      <c r="N998" s="14" t="str">
        <f>_xlfn.XLOOKUP(A998,'Hospitalisation Transform'!$A$2:$A$2344,'Hospitalisation Transform'!$E$2:$E$2344)</f>
        <v>tier - 3</v>
      </c>
      <c r="O998" s="14" t="str">
        <f>_xlfn.XLOOKUP(A998,'Hospitalisation Transform'!$A$2:$A$2344,'Hospitalisation Transform'!$F$2:$F$2344)</f>
        <v>tier - 1</v>
      </c>
      <c r="P998" s="14" t="str">
        <f>_xlfn.XLOOKUP(A998,'Hospitalisation Transform'!$A$2:$A$2344,'Hospitalisation Transform'!$G$2:$G$2344)</f>
        <v>R1025</v>
      </c>
      <c r="Q998" s="14">
        <f>_xlfn.XLOOKUP(A998,'Hospitalisation Transform'!$A$2:$A$2344,'Hospitalisation Transform'!$H$2:$H$2344)</f>
        <v>51</v>
      </c>
    </row>
    <row r="999" spans="1:17" ht="15.5" x14ac:dyDescent="0.35">
      <c r="A999" s="59" t="s">
        <v>1374</v>
      </c>
      <c r="B999" s="39" t="str">
        <f>_xlfn.XLOOKUP(A999,'Customer Names Transform'!$A$2:$A$2336,'Customer Names Transform'!$D$2:$D$2336)</f>
        <v>Jose A.</v>
      </c>
      <c r="C999" s="28">
        <f>_xlfn.XLOOKUP(A999,'Medical Exam Transform'!$A$2:$A$2336,'Medical Exam Transform'!$B$2:$B$2336)</f>
        <v>36.6</v>
      </c>
      <c r="D999" s="14">
        <f>_xlfn.XLOOKUP(A999,'Medical Exam Transform'!$A$2:$A$2336,'Medical Exam Transform'!$C$2:$C$2336)</f>
        <v>5.2</v>
      </c>
      <c r="E999" s="14" t="str">
        <f>_xlfn.XLOOKUP(A999,'Medical Exam Transform'!$A$2:$A$2336,'Medical Exam Transform'!$D$2:$D$2336)</f>
        <v>Yes</v>
      </c>
      <c r="F999" s="14" t="str">
        <f>_xlfn.XLOOKUP(A999,'Medical Exam Transform'!$A$2:$A$2336,'Medical Exam Transform'!$E$2:$E$2336)</f>
        <v>No</v>
      </c>
      <c r="G999" s="14" t="str">
        <f>_xlfn.XLOOKUP(A999,'Medical Exam Transform'!$A$2:$A$2336,'Medical Exam Transform'!$F$2:$F$2336)</f>
        <v>Yes</v>
      </c>
      <c r="H999" s="14">
        <f>_xlfn.XLOOKUP(A999,'Medical Exam Transform'!$A$2:$A$2336,'Medical Exam Transform'!$G$2:$G$2336)</f>
        <v>1</v>
      </c>
      <c r="I999" s="14" t="str">
        <f>_xlfn.XLOOKUP(A999,'Medical Exam Transform'!$A$2:$A$2336,'Medical Exam Transform'!$H$2:$H$2336)</f>
        <v>No</v>
      </c>
      <c r="J999" s="14" t="str">
        <f>_xlfn.XLOOKUP(A999,'Medical Exam Transform'!$A$2:$A$2336,'Medical Exam Transform'!$I$2:$I$2336)</f>
        <v>Obesity</v>
      </c>
      <c r="K999" s="14" t="str">
        <f>_xlfn.XLOOKUP(A999,'Medical Exam Transform'!$A$2:$A$2336,'Medical Exam Transform'!$J$2:$J$2336)</f>
        <v>Prediabetes</v>
      </c>
      <c r="L999" s="60">
        <f>_xlfn.XLOOKUP(A999,'Hospitalisation Transform'!$A$2:$A$2344,'Hospitalisation Transform'!$B$2:$B$2344)</f>
        <v>25487</v>
      </c>
      <c r="M999" s="82">
        <f>_xlfn.XLOOKUP(A999,'Hospitalisation Transform'!$A$2:$A$2344,'Hospitalisation Transform'!$D$2:$D$2344)</f>
        <v>11264.54</v>
      </c>
      <c r="N999" s="14" t="str">
        <f>_xlfn.XLOOKUP(A999,'Hospitalisation Transform'!$A$2:$A$2344,'Hospitalisation Transform'!$E$2:$E$2344)</f>
        <v>tier - 3</v>
      </c>
      <c r="O999" s="14" t="str">
        <f>_xlfn.XLOOKUP(A999,'Hospitalisation Transform'!$A$2:$A$2344,'Hospitalisation Transform'!$F$2:$F$2344)</f>
        <v>tier - 2</v>
      </c>
      <c r="P999" s="14" t="str">
        <f>_xlfn.XLOOKUP(A999,'Hospitalisation Transform'!$A$2:$A$2344,'Hospitalisation Transform'!$G$2:$G$2344)</f>
        <v>R1011</v>
      </c>
      <c r="Q999" s="14">
        <f>_xlfn.XLOOKUP(A999,'Hospitalisation Transform'!$A$2:$A$2344,'Hospitalisation Transform'!$H$2:$H$2344)</f>
        <v>54</v>
      </c>
    </row>
    <row r="1000" spans="1:17" ht="15.5" x14ac:dyDescent="0.35">
      <c r="A1000" s="59" t="s">
        <v>1373</v>
      </c>
      <c r="B1000" s="39" t="str">
        <f>_xlfn.XLOOKUP(A1000,'Customer Names Transform'!$A$2:$A$2336,'Customer Names Transform'!$D$2:$D$2336)</f>
        <v>Lauren</v>
      </c>
      <c r="C1000" s="28">
        <f>_xlfn.XLOOKUP(A1000,'Medical Exam Transform'!$A$2:$A$2336,'Medical Exam Transform'!$B$2:$B$2336)</f>
        <v>35.93</v>
      </c>
      <c r="D1000" s="14">
        <f>_xlfn.XLOOKUP(A1000,'Medical Exam Transform'!$A$2:$A$2336,'Medical Exam Transform'!$C$2:$C$2336)</f>
        <v>8.3000000000000007</v>
      </c>
      <c r="E1000" s="14" t="str">
        <f>_xlfn.XLOOKUP(A1000,'Medical Exam Transform'!$A$2:$A$2336,'Medical Exam Transform'!$D$2:$D$2336)</f>
        <v>Yes</v>
      </c>
      <c r="F1000" s="14" t="str">
        <f>_xlfn.XLOOKUP(A1000,'Medical Exam Transform'!$A$2:$A$2336,'Medical Exam Transform'!$E$2:$E$2336)</f>
        <v>No</v>
      </c>
      <c r="G1000" s="14" t="str">
        <f>_xlfn.XLOOKUP(A1000,'Medical Exam Transform'!$A$2:$A$2336,'Medical Exam Transform'!$F$2:$F$2336)</f>
        <v>No</v>
      </c>
      <c r="H1000" s="14">
        <f>_xlfn.XLOOKUP(A1000,'Medical Exam Transform'!$A$2:$A$2336,'Medical Exam Transform'!$G$2:$G$2336)</f>
        <v>0</v>
      </c>
      <c r="I1000" s="14" t="str">
        <f>_xlfn.XLOOKUP(A1000,'Medical Exam Transform'!$A$2:$A$2336,'Medical Exam Transform'!$H$2:$H$2336)</f>
        <v>No</v>
      </c>
      <c r="J1000" s="14" t="str">
        <f>_xlfn.XLOOKUP(A1000,'Medical Exam Transform'!$A$2:$A$2336,'Medical Exam Transform'!$I$2:$I$2336)</f>
        <v>Obesity</v>
      </c>
      <c r="K1000" s="14" t="str">
        <f>_xlfn.XLOOKUP(A1000,'Medical Exam Transform'!$A$2:$A$2336,'Medical Exam Transform'!$J$2:$J$2336)</f>
        <v>Diabetes</v>
      </c>
      <c r="L1000" s="60">
        <f>_xlfn.XLOOKUP(A1000,'Hospitalisation Transform'!$A$2:$A$2344,'Hospitalisation Transform'!$B$2:$B$2344)</f>
        <v>29861</v>
      </c>
      <c r="M1000" s="82">
        <f>_xlfn.XLOOKUP(A1000,'Hospitalisation Transform'!$A$2:$A$2344,'Hospitalisation Transform'!$D$2:$D$2344)</f>
        <v>11255.29</v>
      </c>
      <c r="N1000" s="14" t="str">
        <f>_xlfn.XLOOKUP(A1000,'Hospitalisation Transform'!$A$2:$A$2344,'Hospitalisation Transform'!$E$2:$E$2344)</f>
        <v>tier - 3</v>
      </c>
      <c r="O1000" s="14" t="str">
        <f>_xlfn.XLOOKUP(A1000,'Hospitalisation Transform'!$A$2:$A$2344,'Hospitalisation Transform'!$F$2:$F$2344)</f>
        <v>tier - 1</v>
      </c>
      <c r="P1000" s="14" t="str">
        <f>_xlfn.XLOOKUP(A1000,'Hospitalisation Transform'!$A$2:$A$2344,'Hospitalisation Transform'!$G$2:$G$2344)</f>
        <v>R1026</v>
      </c>
      <c r="Q1000" s="14">
        <f>_xlfn.XLOOKUP(A1000,'Hospitalisation Transform'!$A$2:$A$2344,'Hospitalisation Transform'!$H$2:$H$2344)</f>
        <v>42</v>
      </c>
    </row>
    <row r="1001" spans="1:17" ht="15.5" x14ac:dyDescent="0.35">
      <c r="A1001" s="59" t="s">
        <v>1372</v>
      </c>
      <c r="B1001" s="39" t="str">
        <f>_xlfn.XLOOKUP(A1001,'Customer Names Transform'!$A$2:$A$2336,'Customer Names Transform'!$D$2:$D$2336)</f>
        <v>Jonathon M.</v>
      </c>
      <c r="C1001" s="28">
        <f>_xlfn.XLOOKUP(A1001,'Medical Exam Transform'!$A$2:$A$2336,'Medical Exam Transform'!$B$2:$B$2336)</f>
        <v>28.6</v>
      </c>
      <c r="D1001" s="14">
        <f>_xlfn.XLOOKUP(A1001,'Medical Exam Transform'!$A$2:$A$2336,'Medical Exam Transform'!$C$2:$C$2336)</f>
        <v>5.56</v>
      </c>
      <c r="E1001" s="14" t="str">
        <f>_xlfn.XLOOKUP(A1001,'Medical Exam Transform'!$A$2:$A$2336,'Medical Exam Transform'!$D$2:$D$2336)</f>
        <v>Yes</v>
      </c>
      <c r="F1001" s="14" t="str">
        <f>_xlfn.XLOOKUP(A1001,'Medical Exam Transform'!$A$2:$A$2336,'Medical Exam Transform'!$E$2:$E$2336)</f>
        <v>No</v>
      </c>
      <c r="G1001" s="14" t="str">
        <f>_xlfn.XLOOKUP(A1001,'Medical Exam Transform'!$A$2:$A$2336,'Medical Exam Transform'!$F$2:$F$2336)</f>
        <v>Yes</v>
      </c>
      <c r="H1001" s="14">
        <f>_xlfn.XLOOKUP(A1001,'Medical Exam Transform'!$A$2:$A$2336,'Medical Exam Transform'!$G$2:$G$2336)</f>
        <v>1</v>
      </c>
      <c r="I1001" s="14" t="str">
        <f>_xlfn.XLOOKUP(A1001,'Medical Exam Transform'!$A$2:$A$2336,'Medical Exam Transform'!$H$2:$H$2336)</f>
        <v>No</v>
      </c>
      <c r="J1001" s="14" t="str">
        <f>_xlfn.XLOOKUP(A1001,'Medical Exam Transform'!$A$2:$A$2336,'Medical Exam Transform'!$I$2:$I$2336)</f>
        <v>Overweight</v>
      </c>
      <c r="K1001" s="14" t="str">
        <f>_xlfn.XLOOKUP(A1001,'Medical Exam Transform'!$A$2:$A$2336,'Medical Exam Transform'!$J$2:$J$2336)</f>
        <v>Normal</v>
      </c>
      <c r="L1001" s="60">
        <f>_xlfn.XLOOKUP(A1001,'Hospitalisation Transform'!$A$2:$A$2344,'Hospitalisation Transform'!$B$2:$B$2344)</f>
        <v>25435</v>
      </c>
      <c r="M1001" s="82">
        <f>_xlfn.XLOOKUP(A1001,'Hospitalisation Transform'!$A$2:$A$2344,'Hospitalisation Transform'!$D$2:$D$2344)</f>
        <v>11253.42</v>
      </c>
      <c r="N1001" s="14" t="str">
        <f>_xlfn.XLOOKUP(A1001,'Hospitalisation Transform'!$A$2:$A$2344,'Hospitalisation Transform'!$E$2:$E$2344)</f>
        <v>tier - 3</v>
      </c>
      <c r="O1001" s="14" t="str">
        <f>_xlfn.XLOOKUP(A1001,'Hospitalisation Transform'!$A$2:$A$2344,'Hospitalisation Transform'!$F$2:$F$2344)</f>
        <v>tier - 1</v>
      </c>
      <c r="P1001" s="14" t="str">
        <f>_xlfn.XLOOKUP(A1001,'Hospitalisation Transform'!$A$2:$A$2344,'Hospitalisation Transform'!$G$2:$G$2344)</f>
        <v>R1011</v>
      </c>
      <c r="Q1001" s="14">
        <f>_xlfn.XLOOKUP(A1001,'Hospitalisation Transform'!$A$2:$A$2344,'Hospitalisation Transform'!$H$2:$H$2344)</f>
        <v>54</v>
      </c>
    </row>
    <row r="1002" spans="1:17" ht="15.5" x14ac:dyDescent="0.35">
      <c r="A1002" s="59" t="s">
        <v>1371</v>
      </c>
      <c r="B1002" s="39" t="str">
        <f>_xlfn.XLOOKUP(A1002,'Customer Names Transform'!$A$2:$A$2336,'Customer Names Transform'!$D$2:$D$2336)</f>
        <v>Stephanie A</v>
      </c>
      <c r="C1002" s="28">
        <f>_xlfn.XLOOKUP(A1002,'Medical Exam Transform'!$A$2:$A$2336,'Medical Exam Transform'!$B$2:$B$2336)</f>
        <v>39.17</v>
      </c>
      <c r="D1002" s="14">
        <f>_xlfn.XLOOKUP(A1002,'Medical Exam Transform'!$A$2:$A$2336,'Medical Exam Transform'!$C$2:$C$2336)</f>
        <v>4.1500000000000004</v>
      </c>
      <c r="E1002" s="14" t="str">
        <f>_xlfn.XLOOKUP(A1002,'Medical Exam Transform'!$A$2:$A$2336,'Medical Exam Transform'!$D$2:$D$2336)</f>
        <v>No</v>
      </c>
      <c r="F1002" s="14" t="str">
        <f>_xlfn.XLOOKUP(A1002,'Medical Exam Transform'!$A$2:$A$2336,'Medical Exam Transform'!$E$2:$E$2336)</f>
        <v>No</v>
      </c>
      <c r="G1002" s="14" t="str">
        <f>_xlfn.XLOOKUP(A1002,'Medical Exam Transform'!$A$2:$A$2336,'Medical Exam Transform'!$F$2:$F$2336)</f>
        <v>No</v>
      </c>
      <c r="H1002" s="14">
        <f>_xlfn.XLOOKUP(A1002,'Medical Exam Transform'!$A$2:$A$2336,'Medical Exam Transform'!$G$2:$G$2336)</f>
        <v>0</v>
      </c>
      <c r="I1002" s="14" t="str">
        <f>_xlfn.XLOOKUP(A1002,'Medical Exam Transform'!$A$2:$A$2336,'Medical Exam Transform'!$H$2:$H$2336)</f>
        <v>No</v>
      </c>
      <c r="J1002" s="14" t="str">
        <f>_xlfn.XLOOKUP(A1002,'Medical Exam Transform'!$A$2:$A$2336,'Medical Exam Transform'!$I$2:$I$2336)</f>
        <v>Obesity</v>
      </c>
      <c r="K1002" s="14" t="str">
        <f>_xlfn.XLOOKUP(A1002,'Medical Exam Transform'!$A$2:$A$2336,'Medical Exam Transform'!$J$2:$J$2336)</f>
        <v>Prediabetes</v>
      </c>
      <c r="L1002" s="60">
        <f>_xlfn.XLOOKUP(A1002,'Hospitalisation Transform'!$A$2:$A$2344,'Hospitalisation Transform'!$B$2:$B$2344)</f>
        <v>32859</v>
      </c>
      <c r="M1002" s="82">
        <f>_xlfn.XLOOKUP(A1002,'Hospitalisation Transform'!$A$2:$A$2344,'Hospitalisation Transform'!$D$2:$D$2344)</f>
        <v>11250.43</v>
      </c>
      <c r="N1002" s="14" t="str">
        <f>_xlfn.XLOOKUP(A1002,'Hospitalisation Transform'!$A$2:$A$2344,'Hospitalisation Transform'!$E$2:$E$2344)</f>
        <v>tier - 3</v>
      </c>
      <c r="O1002" s="14" t="str">
        <f>_xlfn.XLOOKUP(A1002,'Hospitalisation Transform'!$A$2:$A$2344,'Hospitalisation Transform'!$F$2:$F$2344)</f>
        <v>tier - 2</v>
      </c>
      <c r="P1002" s="14" t="str">
        <f>_xlfn.XLOOKUP(A1002,'Hospitalisation Transform'!$A$2:$A$2344,'Hospitalisation Transform'!$G$2:$G$2344)</f>
        <v>R1026</v>
      </c>
      <c r="Q1002" s="14">
        <f>_xlfn.XLOOKUP(A1002,'Hospitalisation Transform'!$A$2:$A$2344,'Hospitalisation Transform'!$H$2:$H$2344)</f>
        <v>33</v>
      </c>
    </row>
    <row r="1003" spans="1:17" ht="15.5" x14ac:dyDescent="0.35">
      <c r="A1003" s="59" t="s">
        <v>1370</v>
      </c>
      <c r="B1003" s="39" t="str">
        <f>_xlfn.XLOOKUP(A1003,'Customer Names Transform'!$A$2:$A$2336,'Customer Names Transform'!$D$2:$D$2336)</f>
        <v>Patrick</v>
      </c>
      <c r="C1003" s="28">
        <f>_xlfn.XLOOKUP(A1003,'Medical Exam Transform'!$A$2:$A$2336,'Medical Exam Transform'!$B$2:$B$2336)</f>
        <v>26.41</v>
      </c>
      <c r="D1003" s="14">
        <f>_xlfn.XLOOKUP(A1003,'Medical Exam Transform'!$A$2:$A$2336,'Medical Exam Transform'!$C$2:$C$2336)</f>
        <v>5.99</v>
      </c>
      <c r="E1003" s="14" t="str">
        <f>_xlfn.XLOOKUP(A1003,'Medical Exam Transform'!$A$2:$A$2336,'Medical Exam Transform'!$D$2:$D$2336)</f>
        <v>Yes</v>
      </c>
      <c r="F1003" s="14" t="str">
        <f>_xlfn.XLOOKUP(A1003,'Medical Exam Transform'!$A$2:$A$2336,'Medical Exam Transform'!$E$2:$E$2336)</f>
        <v>No</v>
      </c>
      <c r="G1003" s="14" t="str">
        <f>_xlfn.XLOOKUP(A1003,'Medical Exam Transform'!$A$2:$A$2336,'Medical Exam Transform'!$F$2:$F$2336)</f>
        <v>Yes</v>
      </c>
      <c r="H1003" s="14">
        <f>_xlfn.XLOOKUP(A1003,'Medical Exam Transform'!$A$2:$A$2336,'Medical Exam Transform'!$G$2:$G$2336)</f>
        <v>1</v>
      </c>
      <c r="I1003" s="14" t="str">
        <f>_xlfn.XLOOKUP(A1003,'Medical Exam Transform'!$A$2:$A$2336,'Medical Exam Transform'!$H$2:$H$2336)</f>
        <v>No</v>
      </c>
      <c r="J1003" s="14" t="str">
        <f>_xlfn.XLOOKUP(A1003,'Medical Exam Transform'!$A$2:$A$2336,'Medical Exam Transform'!$I$2:$I$2336)</f>
        <v>Overweight</v>
      </c>
      <c r="K1003" s="14" t="str">
        <f>_xlfn.XLOOKUP(A1003,'Medical Exam Transform'!$A$2:$A$2336,'Medical Exam Transform'!$J$2:$J$2336)</f>
        <v>Normal</v>
      </c>
      <c r="L1003" s="60">
        <f>_xlfn.XLOOKUP(A1003,'Hospitalisation Transform'!$A$2:$A$2344,'Hospitalisation Transform'!$B$2:$B$2344)</f>
        <v>25567</v>
      </c>
      <c r="M1003" s="82">
        <f>_xlfn.XLOOKUP(A1003,'Hospitalisation Transform'!$A$2:$A$2344,'Hospitalisation Transform'!$D$2:$D$2344)</f>
        <v>11244.38</v>
      </c>
      <c r="N1003" s="14" t="str">
        <f>_xlfn.XLOOKUP(A1003,'Hospitalisation Transform'!$A$2:$A$2344,'Hospitalisation Transform'!$E$2:$E$2344)</f>
        <v>tier - 3</v>
      </c>
      <c r="O1003" s="14" t="str">
        <f>_xlfn.XLOOKUP(A1003,'Hospitalisation Transform'!$A$2:$A$2344,'Hospitalisation Transform'!$F$2:$F$2344)</f>
        <v>tier - 1</v>
      </c>
      <c r="P1003" s="14" t="str">
        <f>_xlfn.XLOOKUP(A1003,'Hospitalisation Transform'!$A$2:$A$2344,'Hospitalisation Transform'!$G$2:$G$2344)</f>
        <v>R1016</v>
      </c>
      <c r="Q1003" s="14">
        <f>_xlfn.XLOOKUP(A1003,'Hospitalisation Transform'!$A$2:$A$2344,'Hospitalisation Transform'!$H$2:$H$2344)</f>
        <v>53</v>
      </c>
    </row>
    <row r="1004" spans="1:17" ht="15.5" x14ac:dyDescent="0.35">
      <c r="A1004" s="59" t="s">
        <v>1369</v>
      </c>
      <c r="B1004" s="39" t="str">
        <f>_xlfn.XLOOKUP(A1004,'Customer Names Transform'!$A$2:$A$2336,'Customer Names Transform'!$D$2:$D$2336)</f>
        <v>Krista</v>
      </c>
      <c r="C1004" s="28">
        <f>_xlfn.XLOOKUP(A1004,'Medical Exam Transform'!$A$2:$A$2336,'Medical Exam Transform'!$B$2:$B$2336)</f>
        <v>30.63</v>
      </c>
      <c r="D1004" s="14">
        <f>_xlfn.XLOOKUP(A1004,'Medical Exam Transform'!$A$2:$A$2336,'Medical Exam Transform'!$C$2:$C$2336)</f>
        <v>5.8</v>
      </c>
      <c r="E1004" s="14" t="str">
        <f>_xlfn.XLOOKUP(A1004,'Medical Exam Transform'!$A$2:$A$2336,'Medical Exam Transform'!$D$2:$D$2336)</f>
        <v>Yes</v>
      </c>
      <c r="F1004" s="14" t="str">
        <f>_xlfn.XLOOKUP(A1004,'Medical Exam Transform'!$A$2:$A$2336,'Medical Exam Transform'!$E$2:$E$2336)</f>
        <v>No</v>
      </c>
      <c r="G1004" s="14" t="str">
        <f>_xlfn.XLOOKUP(A1004,'Medical Exam Transform'!$A$2:$A$2336,'Medical Exam Transform'!$F$2:$F$2336)</f>
        <v>No</v>
      </c>
      <c r="H1004" s="14">
        <f>_xlfn.XLOOKUP(A1004,'Medical Exam Transform'!$A$2:$A$2336,'Medical Exam Transform'!$G$2:$G$2336)</f>
        <v>0</v>
      </c>
      <c r="I1004" s="14" t="str">
        <f>_xlfn.XLOOKUP(A1004,'Medical Exam Transform'!$A$2:$A$2336,'Medical Exam Transform'!$H$2:$H$2336)</f>
        <v>No</v>
      </c>
      <c r="J1004" s="14" t="str">
        <f>_xlfn.XLOOKUP(A1004,'Medical Exam Transform'!$A$2:$A$2336,'Medical Exam Transform'!$I$2:$I$2336)</f>
        <v>Obesity</v>
      </c>
      <c r="K1004" s="14" t="str">
        <f>_xlfn.XLOOKUP(A1004,'Medical Exam Transform'!$A$2:$A$2336,'Medical Exam Transform'!$J$2:$J$2336)</f>
        <v>Prediabetes</v>
      </c>
      <c r="L1004" s="60">
        <f>_xlfn.XLOOKUP(A1004,'Hospitalisation Transform'!$A$2:$A$2344,'Hospitalisation Transform'!$B$2:$B$2344)</f>
        <v>27939</v>
      </c>
      <c r="M1004" s="82">
        <f>_xlfn.XLOOKUP(A1004,'Hospitalisation Transform'!$A$2:$A$2344,'Hospitalisation Transform'!$D$2:$D$2344)</f>
        <v>11217.35</v>
      </c>
      <c r="N1004" s="14" t="str">
        <f>_xlfn.XLOOKUP(A1004,'Hospitalisation Transform'!$A$2:$A$2344,'Hospitalisation Transform'!$E$2:$E$2344)</f>
        <v>tier - 3</v>
      </c>
      <c r="O1004" s="14" t="str">
        <f>_xlfn.XLOOKUP(A1004,'Hospitalisation Transform'!$A$2:$A$2344,'Hospitalisation Transform'!$F$2:$F$2344)</f>
        <v>tier - 2</v>
      </c>
      <c r="P1004" s="14" t="str">
        <f>_xlfn.XLOOKUP(A1004,'Hospitalisation Transform'!$A$2:$A$2344,'Hospitalisation Transform'!$G$2:$G$2344)</f>
        <v>R1025</v>
      </c>
      <c r="Q1004" s="14">
        <f>_xlfn.XLOOKUP(A1004,'Hospitalisation Transform'!$A$2:$A$2344,'Hospitalisation Transform'!$H$2:$H$2344)</f>
        <v>47</v>
      </c>
    </row>
    <row r="1005" spans="1:17" ht="15.5" x14ac:dyDescent="0.35">
      <c r="A1005" s="59" t="s">
        <v>1368</v>
      </c>
      <c r="B1005" s="39" t="str">
        <f>_xlfn.XLOOKUP(A1005,'Customer Names Transform'!$A$2:$A$2336,'Customer Names Transform'!$D$2:$D$2336)</f>
        <v>Jenessa</v>
      </c>
      <c r="C1005" s="28">
        <f>_xlfn.XLOOKUP(A1005,'Medical Exam Transform'!$A$2:$A$2336,'Medical Exam Transform'!$B$2:$B$2336)</f>
        <v>31.73</v>
      </c>
      <c r="D1005" s="14">
        <f>_xlfn.XLOOKUP(A1005,'Medical Exam Transform'!$A$2:$A$2336,'Medical Exam Transform'!$C$2:$C$2336)</f>
        <v>7.32</v>
      </c>
      <c r="E1005" s="14" t="str">
        <f>_xlfn.XLOOKUP(A1005,'Medical Exam Transform'!$A$2:$A$2336,'Medical Exam Transform'!$D$2:$D$2336)</f>
        <v>Yes</v>
      </c>
      <c r="F1005" s="14" t="str">
        <f>_xlfn.XLOOKUP(A1005,'Medical Exam Transform'!$A$2:$A$2336,'Medical Exam Transform'!$E$2:$E$2336)</f>
        <v>No</v>
      </c>
      <c r="G1005" s="14" t="str">
        <f>_xlfn.XLOOKUP(A1005,'Medical Exam Transform'!$A$2:$A$2336,'Medical Exam Transform'!$F$2:$F$2336)</f>
        <v>No</v>
      </c>
      <c r="H1005" s="14">
        <f>_xlfn.XLOOKUP(A1005,'Medical Exam Transform'!$A$2:$A$2336,'Medical Exam Transform'!$G$2:$G$2336)</f>
        <v>2</v>
      </c>
      <c r="I1005" s="14" t="str">
        <f>_xlfn.XLOOKUP(A1005,'Medical Exam Transform'!$A$2:$A$2336,'Medical Exam Transform'!$H$2:$H$2336)</f>
        <v>No</v>
      </c>
      <c r="J1005" s="14" t="str">
        <f>_xlfn.XLOOKUP(A1005,'Medical Exam Transform'!$A$2:$A$2336,'Medical Exam Transform'!$I$2:$I$2336)</f>
        <v>Obesity</v>
      </c>
      <c r="K1005" s="14" t="str">
        <f>_xlfn.XLOOKUP(A1005,'Medical Exam Transform'!$A$2:$A$2336,'Medical Exam Transform'!$J$2:$J$2336)</f>
        <v>Normal</v>
      </c>
      <c r="L1005" s="60">
        <f>_xlfn.XLOOKUP(A1005,'Hospitalisation Transform'!$A$2:$A$2344,'Hospitalisation Transform'!$B$2:$B$2344)</f>
        <v>25733</v>
      </c>
      <c r="M1005" s="82">
        <f>_xlfn.XLOOKUP(A1005,'Hospitalisation Transform'!$A$2:$A$2344,'Hospitalisation Transform'!$D$2:$D$2344)</f>
        <v>11187.66</v>
      </c>
      <c r="N1005" s="14" t="str">
        <f>_xlfn.XLOOKUP(A1005,'Hospitalisation Transform'!$A$2:$A$2344,'Hospitalisation Transform'!$E$2:$E$2344)</f>
        <v>tier - 3</v>
      </c>
      <c r="O1005" s="14" t="str">
        <f>_xlfn.XLOOKUP(A1005,'Hospitalisation Transform'!$A$2:$A$2344,'Hospitalisation Transform'!$F$2:$F$2344)</f>
        <v>tier - 2</v>
      </c>
      <c r="P1005" s="14" t="str">
        <f>_xlfn.XLOOKUP(A1005,'Hospitalisation Transform'!$A$2:$A$2344,'Hospitalisation Transform'!$G$2:$G$2344)</f>
        <v>R1012</v>
      </c>
      <c r="Q1005" s="14">
        <f>_xlfn.XLOOKUP(A1005,'Hospitalisation Transform'!$A$2:$A$2344,'Hospitalisation Transform'!$H$2:$H$2344)</f>
        <v>53</v>
      </c>
    </row>
    <row r="1006" spans="1:17" ht="15.5" x14ac:dyDescent="0.35">
      <c r="A1006" s="59" t="s">
        <v>1367</v>
      </c>
      <c r="B1006" s="39" t="str">
        <f>_xlfn.XLOOKUP(A1006,'Customer Names Transform'!$A$2:$A$2336,'Customer Names Transform'!$D$2:$D$2336)</f>
        <v>Ryan M.</v>
      </c>
      <c r="C1006" s="28">
        <f>_xlfn.XLOOKUP(A1006,'Medical Exam Transform'!$A$2:$A$2336,'Medical Exam Transform'!$B$2:$B$2336)</f>
        <v>30.7</v>
      </c>
      <c r="D1006" s="14">
        <f>_xlfn.XLOOKUP(A1006,'Medical Exam Transform'!$A$2:$A$2336,'Medical Exam Transform'!$C$2:$C$2336)</f>
        <v>5.16</v>
      </c>
      <c r="E1006" s="14" t="str">
        <f>_xlfn.XLOOKUP(A1006,'Medical Exam Transform'!$A$2:$A$2336,'Medical Exam Transform'!$D$2:$D$2336)</f>
        <v>No</v>
      </c>
      <c r="F1006" s="14" t="str">
        <f>_xlfn.XLOOKUP(A1006,'Medical Exam Transform'!$A$2:$A$2336,'Medical Exam Transform'!$E$2:$E$2336)</f>
        <v>No</v>
      </c>
      <c r="G1006" s="14" t="str">
        <f>_xlfn.XLOOKUP(A1006,'Medical Exam Transform'!$A$2:$A$2336,'Medical Exam Transform'!$F$2:$F$2336)</f>
        <v>No</v>
      </c>
      <c r="H1006" s="14">
        <f>_xlfn.XLOOKUP(A1006,'Medical Exam Transform'!$A$2:$A$2336,'Medical Exam Transform'!$G$2:$G$2336)</f>
        <v>2</v>
      </c>
      <c r="I1006" s="14" t="str">
        <f>_xlfn.XLOOKUP(A1006,'Medical Exam Transform'!$A$2:$A$2336,'Medical Exam Transform'!$H$2:$H$2336)</f>
        <v>No</v>
      </c>
      <c r="J1006" s="14" t="str">
        <f>_xlfn.XLOOKUP(A1006,'Medical Exam Transform'!$A$2:$A$2336,'Medical Exam Transform'!$I$2:$I$2336)</f>
        <v>Obesity</v>
      </c>
      <c r="K1006" s="14" t="str">
        <f>_xlfn.XLOOKUP(A1006,'Medical Exam Transform'!$A$2:$A$2336,'Medical Exam Transform'!$J$2:$J$2336)</f>
        <v>Prediabetes</v>
      </c>
      <c r="L1006" s="60">
        <f>_xlfn.XLOOKUP(A1006,'Hospitalisation Transform'!$A$2:$A$2344,'Hospitalisation Transform'!$B$2:$B$2344)</f>
        <v>26545</v>
      </c>
      <c r="M1006" s="82">
        <f>_xlfn.XLOOKUP(A1006,'Hospitalisation Transform'!$A$2:$A$2344,'Hospitalisation Transform'!$D$2:$D$2344)</f>
        <v>11186.2</v>
      </c>
      <c r="N1006" s="14" t="str">
        <f>_xlfn.XLOOKUP(A1006,'Hospitalisation Transform'!$A$2:$A$2344,'Hospitalisation Transform'!$E$2:$E$2344)</f>
        <v>tier - 3</v>
      </c>
      <c r="O1006" s="14" t="str">
        <f>_xlfn.XLOOKUP(A1006,'Hospitalisation Transform'!$A$2:$A$2344,'Hospitalisation Transform'!$F$2:$F$2344)</f>
        <v>tier - 2</v>
      </c>
      <c r="P1006" s="14" t="str">
        <f>_xlfn.XLOOKUP(A1006,'Hospitalisation Transform'!$A$2:$A$2344,'Hospitalisation Transform'!$G$2:$G$2344)</f>
        <v>R1021</v>
      </c>
      <c r="Q1006" s="14">
        <f>_xlfn.XLOOKUP(A1006,'Hospitalisation Transform'!$A$2:$A$2344,'Hospitalisation Transform'!$H$2:$H$2344)</f>
        <v>51</v>
      </c>
    </row>
    <row r="1007" spans="1:17" ht="15.5" x14ac:dyDescent="0.35">
      <c r="A1007" s="59" t="s">
        <v>1366</v>
      </c>
      <c r="B1007" s="39" t="str">
        <f>_xlfn.XLOOKUP(A1007,'Customer Names Transform'!$A$2:$A$2336,'Customer Names Transform'!$D$2:$D$2336)</f>
        <v>Thomas</v>
      </c>
      <c r="C1007" s="28">
        <f>_xlfn.XLOOKUP(A1007,'Medical Exam Transform'!$A$2:$A$2336,'Medical Exam Transform'!$B$2:$B$2336)</f>
        <v>25.934999999999999</v>
      </c>
      <c r="D1007" s="14">
        <f>_xlfn.XLOOKUP(A1007,'Medical Exam Transform'!$A$2:$A$2336,'Medical Exam Transform'!$C$2:$C$2336)</f>
        <v>5.96</v>
      </c>
      <c r="E1007" s="14" t="str">
        <f>_xlfn.XLOOKUP(A1007,'Medical Exam Transform'!$A$2:$A$2336,'Medical Exam Transform'!$D$2:$D$2336)</f>
        <v>Yes</v>
      </c>
      <c r="F1007" s="14" t="str">
        <f>_xlfn.XLOOKUP(A1007,'Medical Exam Transform'!$A$2:$A$2336,'Medical Exam Transform'!$E$2:$E$2336)</f>
        <v>No</v>
      </c>
      <c r="G1007" s="14" t="str">
        <f>_xlfn.XLOOKUP(A1007,'Medical Exam Transform'!$A$2:$A$2336,'Medical Exam Transform'!$F$2:$F$2336)</f>
        <v>No</v>
      </c>
      <c r="H1007" s="14">
        <f>_xlfn.XLOOKUP(A1007,'Medical Exam Transform'!$A$2:$A$2336,'Medical Exam Transform'!$G$2:$G$2336)</f>
        <v>2</v>
      </c>
      <c r="I1007" s="14" t="str">
        <f>_xlfn.XLOOKUP(A1007,'Medical Exam Transform'!$A$2:$A$2336,'Medical Exam Transform'!$H$2:$H$2336)</f>
        <v>No</v>
      </c>
      <c r="J1007" s="14" t="str">
        <f>_xlfn.XLOOKUP(A1007,'Medical Exam Transform'!$A$2:$A$2336,'Medical Exam Transform'!$I$2:$I$2336)</f>
        <v>Overweight</v>
      </c>
      <c r="K1007" s="14" t="str">
        <f>_xlfn.XLOOKUP(A1007,'Medical Exam Transform'!$A$2:$A$2336,'Medical Exam Transform'!$J$2:$J$2336)</f>
        <v>Prediabetes</v>
      </c>
      <c r="L1007" s="60">
        <f>_xlfn.XLOOKUP(A1007,'Hospitalisation Transform'!$A$2:$A$2344,'Hospitalisation Transform'!$B$2:$B$2344)</f>
        <v>24325</v>
      </c>
      <c r="M1007" s="82">
        <f>_xlfn.XLOOKUP(A1007,'Hospitalisation Transform'!$A$2:$A$2344,'Hospitalisation Transform'!$D$2:$D$2344)</f>
        <v>11165.42</v>
      </c>
      <c r="N1007" s="14" t="str">
        <f>_xlfn.XLOOKUP(A1007,'Hospitalisation Transform'!$A$2:$A$2344,'Hospitalisation Transform'!$E$2:$E$2344)</f>
        <v>tier - 3</v>
      </c>
      <c r="O1007" s="14" t="str">
        <f>_xlfn.XLOOKUP(A1007,'Hospitalisation Transform'!$A$2:$A$2344,'Hospitalisation Transform'!$F$2:$F$2344)</f>
        <v>tier - 1</v>
      </c>
      <c r="P1007" s="14" t="str">
        <f>_xlfn.XLOOKUP(A1007,'Hospitalisation Transform'!$A$2:$A$2344,'Hospitalisation Transform'!$G$2:$G$2344)</f>
        <v>R1016</v>
      </c>
      <c r="Q1007" s="14">
        <f>_xlfn.XLOOKUP(A1007,'Hospitalisation Transform'!$A$2:$A$2344,'Hospitalisation Transform'!$H$2:$H$2344)</f>
        <v>57</v>
      </c>
    </row>
    <row r="1008" spans="1:17" ht="15.5" x14ac:dyDescent="0.35">
      <c r="A1008" s="59" t="s">
        <v>1365</v>
      </c>
      <c r="B1008" s="39" t="str">
        <f>_xlfn.XLOOKUP(A1008,'Customer Names Transform'!$A$2:$A$2336,'Customer Names Transform'!$D$2:$D$2336)</f>
        <v>Amanda N.</v>
      </c>
      <c r="C1008" s="28">
        <f>_xlfn.XLOOKUP(A1008,'Medical Exam Transform'!$A$2:$A$2336,'Medical Exam Transform'!$B$2:$B$2336)</f>
        <v>35.9</v>
      </c>
      <c r="D1008" s="14">
        <f>_xlfn.XLOOKUP(A1008,'Medical Exam Transform'!$A$2:$A$2336,'Medical Exam Transform'!$C$2:$C$2336)</f>
        <v>4.8499999999999996</v>
      </c>
      <c r="E1008" s="14" t="str">
        <f>_xlfn.XLOOKUP(A1008,'Medical Exam Transform'!$A$2:$A$2336,'Medical Exam Transform'!$D$2:$D$2336)</f>
        <v>Yes</v>
      </c>
      <c r="F1008" s="14" t="str">
        <f>_xlfn.XLOOKUP(A1008,'Medical Exam Transform'!$A$2:$A$2336,'Medical Exam Transform'!$E$2:$E$2336)</f>
        <v>No</v>
      </c>
      <c r="G1008" s="14" t="str">
        <f>_xlfn.XLOOKUP(A1008,'Medical Exam Transform'!$A$2:$A$2336,'Medical Exam Transform'!$F$2:$F$2336)</f>
        <v>Yes</v>
      </c>
      <c r="H1008" s="14">
        <f>_xlfn.XLOOKUP(A1008,'Medical Exam Transform'!$A$2:$A$2336,'Medical Exam Transform'!$G$2:$G$2336)</f>
        <v>1</v>
      </c>
      <c r="I1008" s="14" t="str">
        <f>_xlfn.XLOOKUP(A1008,'Medical Exam Transform'!$A$2:$A$2336,'Medical Exam Transform'!$H$2:$H$2336)</f>
        <v>No</v>
      </c>
      <c r="J1008" s="14" t="str">
        <f>_xlfn.XLOOKUP(A1008,'Medical Exam Transform'!$A$2:$A$2336,'Medical Exam Transform'!$I$2:$I$2336)</f>
        <v>Obesity</v>
      </c>
      <c r="K1008" s="14" t="str">
        <f>_xlfn.XLOOKUP(A1008,'Medical Exam Transform'!$A$2:$A$2336,'Medical Exam Transform'!$J$2:$J$2336)</f>
        <v>Normal</v>
      </c>
      <c r="L1008" s="60">
        <f>_xlfn.XLOOKUP(A1008,'Hospitalisation Transform'!$A$2:$A$2344,'Hospitalisation Transform'!$B$2:$B$2344)</f>
        <v>25379</v>
      </c>
      <c r="M1008" s="82">
        <f>_xlfn.XLOOKUP(A1008,'Hospitalisation Transform'!$A$2:$A$2344,'Hospitalisation Transform'!$D$2:$D$2344)</f>
        <v>11163.57</v>
      </c>
      <c r="N1008" s="14" t="str">
        <f>_xlfn.XLOOKUP(A1008,'Hospitalisation Transform'!$A$2:$A$2344,'Hospitalisation Transform'!$E$2:$E$2344)</f>
        <v>tier - 3</v>
      </c>
      <c r="O1008" s="14" t="str">
        <f>_xlfn.XLOOKUP(A1008,'Hospitalisation Transform'!$A$2:$A$2344,'Hospitalisation Transform'!$F$2:$F$2344)</f>
        <v>tier - 2</v>
      </c>
      <c r="P1008" s="14" t="str">
        <f>_xlfn.XLOOKUP(A1008,'Hospitalisation Transform'!$A$2:$A$2344,'Hospitalisation Transform'!$G$2:$G$2344)</f>
        <v>R1011</v>
      </c>
      <c r="Q1008" s="14">
        <f>_xlfn.XLOOKUP(A1008,'Hospitalisation Transform'!$A$2:$A$2344,'Hospitalisation Transform'!$H$2:$H$2344)</f>
        <v>54</v>
      </c>
    </row>
    <row r="1009" spans="1:17" ht="15.5" x14ac:dyDescent="0.35">
      <c r="A1009" s="59" t="s">
        <v>1364</v>
      </c>
      <c r="B1009" s="39" t="str">
        <f>_xlfn.XLOOKUP(A1009,'Customer Names Transform'!$A$2:$A$2336,'Customer Names Transform'!$D$2:$D$2336)</f>
        <v>Teresa P.</v>
      </c>
      <c r="C1009" s="28">
        <f>_xlfn.XLOOKUP(A1009,'Medical Exam Transform'!$A$2:$A$2336,'Medical Exam Transform'!$B$2:$B$2336)</f>
        <v>26.7</v>
      </c>
      <c r="D1009" s="14">
        <f>_xlfn.XLOOKUP(A1009,'Medical Exam Transform'!$A$2:$A$2336,'Medical Exam Transform'!$C$2:$C$2336)</f>
        <v>5.09</v>
      </c>
      <c r="E1009" s="14" t="str">
        <f>_xlfn.XLOOKUP(A1009,'Medical Exam Transform'!$A$2:$A$2336,'Medical Exam Transform'!$D$2:$D$2336)</f>
        <v>Yes</v>
      </c>
      <c r="F1009" s="14" t="str">
        <f>_xlfn.XLOOKUP(A1009,'Medical Exam Transform'!$A$2:$A$2336,'Medical Exam Transform'!$E$2:$E$2336)</f>
        <v>No</v>
      </c>
      <c r="G1009" s="14" t="str">
        <f>_xlfn.XLOOKUP(A1009,'Medical Exam Transform'!$A$2:$A$2336,'Medical Exam Transform'!$F$2:$F$2336)</f>
        <v>Yes</v>
      </c>
      <c r="H1009" s="14">
        <f>_xlfn.XLOOKUP(A1009,'Medical Exam Transform'!$A$2:$A$2336,'Medical Exam Transform'!$G$2:$G$2336)</f>
        <v>1</v>
      </c>
      <c r="I1009" s="14" t="str">
        <f>_xlfn.XLOOKUP(A1009,'Medical Exam Transform'!$A$2:$A$2336,'Medical Exam Transform'!$H$2:$H$2336)</f>
        <v>No</v>
      </c>
      <c r="J1009" s="14" t="str">
        <f>_xlfn.XLOOKUP(A1009,'Medical Exam Transform'!$A$2:$A$2336,'Medical Exam Transform'!$I$2:$I$2336)</f>
        <v>Overweight</v>
      </c>
      <c r="K1009" s="14" t="str">
        <f>_xlfn.XLOOKUP(A1009,'Medical Exam Transform'!$A$2:$A$2336,'Medical Exam Transform'!$J$2:$J$2336)</f>
        <v>Prediabetes</v>
      </c>
      <c r="L1009" s="60">
        <f>_xlfn.XLOOKUP(A1009,'Hospitalisation Transform'!$A$2:$A$2344,'Hospitalisation Transform'!$B$2:$B$2344)</f>
        <v>25537</v>
      </c>
      <c r="M1009" s="82">
        <f>_xlfn.XLOOKUP(A1009,'Hospitalisation Transform'!$A$2:$A$2344,'Hospitalisation Transform'!$D$2:$D$2344)</f>
        <v>11150.78</v>
      </c>
      <c r="N1009" s="14" t="str">
        <f>_xlfn.XLOOKUP(A1009,'Hospitalisation Transform'!$A$2:$A$2344,'Hospitalisation Transform'!$E$2:$E$2344)</f>
        <v>tier - 3</v>
      </c>
      <c r="O1009" s="14" t="str">
        <f>_xlfn.XLOOKUP(A1009,'Hospitalisation Transform'!$A$2:$A$2344,'Hospitalisation Transform'!$F$2:$F$2344)</f>
        <v>tier - 2</v>
      </c>
      <c r="P1009" s="14" t="str">
        <f>_xlfn.XLOOKUP(A1009,'Hospitalisation Transform'!$A$2:$A$2344,'Hospitalisation Transform'!$G$2:$G$2344)</f>
        <v>R1011</v>
      </c>
      <c r="Q1009" s="14">
        <f>_xlfn.XLOOKUP(A1009,'Hospitalisation Transform'!$A$2:$A$2344,'Hospitalisation Transform'!$H$2:$H$2344)</f>
        <v>54</v>
      </c>
    </row>
    <row r="1010" spans="1:17" ht="15.5" x14ac:dyDescent="0.35">
      <c r="A1010" s="59" t="s">
        <v>1363</v>
      </c>
      <c r="B1010" s="39" t="str">
        <f>_xlfn.XLOOKUP(A1010,'Customer Names Transform'!$A$2:$A$2336,'Customer Names Transform'!$D$2:$D$2336)</f>
        <v>Dorian</v>
      </c>
      <c r="C1010" s="28">
        <f>_xlfn.XLOOKUP(A1010,'Medical Exam Transform'!$A$2:$A$2336,'Medical Exam Transform'!$B$2:$B$2336)</f>
        <v>33.71</v>
      </c>
      <c r="D1010" s="14">
        <f>_xlfn.XLOOKUP(A1010,'Medical Exam Transform'!$A$2:$A$2336,'Medical Exam Transform'!$C$2:$C$2336)</f>
        <v>4.9400000000000004</v>
      </c>
      <c r="E1010" s="14" t="str">
        <f>_xlfn.XLOOKUP(A1010,'Medical Exam Transform'!$A$2:$A$2336,'Medical Exam Transform'!$D$2:$D$2336)</f>
        <v>No</v>
      </c>
      <c r="F1010" s="14" t="str">
        <f>_xlfn.XLOOKUP(A1010,'Medical Exam Transform'!$A$2:$A$2336,'Medical Exam Transform'!$E$2:$E$2336)</f>
        <v>No</v>
      </c>
      <c r="G1010" s="14" t="str">
        <f>_xlfn.XLOOKUP(A1010,'Medical Exam Transform'!$A$2:$A$2336,'Medical Exam Transform'!$F$2:$F$2336)</f>
        <v>No</v>
      </c>
      <c r="H1010" s="14">
        <f>_xlfn.XLOOKUP(A1010,'Medical Exam Transform'!$A$2:$A$2336,'Medical Exam Transform'!$G$2:$G$2336)</f>
        <v>0</v>
      </c>
      <c r="I1010" s="14" t="str">
        <f>_xlfn.XLOOKUP(A1010,'Medical Exam Transform'!$A$2:$A$2336,'Medical Exam Transform'!$H$2:$H$2336)</f>
        <v>No</v>
      </c>
      <c r="J1010" s="14" t="str">
        <f>_xlfn.XLOOKUP(A1010,'Medical Exam Transform'!$A$2:$A$2336,'Medical Exam Transform'!$I$2:$I$2336)</f>
        <v>Obesity</v>
      </c>
      <c r="K1010" s="14" t="str">
        <f>_xlfn.XLOOKUP(A1010,'Medical Exam Transform'!$A$2:$A$2336,'Medical Exam Transform'!$J$2:$J$2336)</f>
        <v>Prediabetes</v>
      </c>
      <c r="L1010" s="60">
        <f>_xlfn.XLOOKUP(A1010,'Hospitalisation Transform'!$A$2:$A$2344,'Hospitalisation Transform'!$B$2:$B$2344)</f>
        <v>29453</v>
      </c>
      <c r="M1010" s="82">
        <f>_xlfn.XLOOKUP(A1010,'Hospitalisation Transform'!$A$2:$A$2344,'Hospitalisation Transform'!$D$2:$D$2344)</f>
        <v>11103.33</v>
      </c>
      <c r="N1010" s="14" t="str">
        <f>_xlfn.XLOOKUP(A1010,'Hospitalisation Transform'!$A$2:$A$2344,'Hospitalisation Transform'!$E$2:$E$2344)</f>
        <v>tier - 3</v>
      </c>
      <c r="O1010" s="14" t="str">
        <f>_xlfn.XLOOKUP(A1010,'Hospitalisation Transform'!$A$2:$A$2344,'Hospitalisation Transform'!$F$2:$F$2344)</f>
        <v>tier - 1</v>
      </c>
      <c r="P1010" s="14" t="str">
        <f>_xlfn.XLOOKUP(A1010,'Hospitalisation Transform'!$A$2:$A$2344,'Hospitalisation Transform'!$G$2:$G$2344)</f>
        <v>R1021</v>
      </c>
      <c r="Q1010" s="14">
        <f>_xlfn.XLOOKUP(A1010,'Hospitalisation Transform'!$A$2:$A$2344,'Hospitalisation Transform'!$H$2:$H$2344)</f>
        <v>43</v>
      </c>
    </row>
    <row r="1011" spans="1:17" ht="15.5" x14ac:dyDescent="0.35">
      <c r="A1011" s="59" t="s">
        <v>1362</v>
      </c>
      <c r="B1011" s="39" t="str">
        <f>_xlfn.XLOOKUP(A1011,'Customer Names Transform'!$A$2:$A$2336,'Customer Names Transform'!$D$2:$D$2336)</f>
        <v>Amy</v>
      </c>
      <c r="C1011" s="28">
        <f>_xlfn.XLOOKUP(A1011,'Medical Exam Transform'!$A$2:$A$2336,'Medical Exam Transform'!$B$2:$B$2336)</f>
        <v>41.91</v>
      </c>
      <c r="D1011" s="14">
        <f>_xlfn.XLOOKUP(A1011,'Medical Exam Transform'!$A$2:$A$2336,'Medical Exam Transform'!$C$2:$C$2336)</f>
        <v>4.92</v>
      </c>
      <c r="E1011" s="14" t="str">
        <f>_xlfn.XLOOKUP(A1011,'Medical Exam Transform'!$A$2:$A$2336,'Medical Exam Transform'!$D$2:$D$2336)</f>
        <v>Yes</v>
      </c>
      <c r="F1011" s="14" t="str">
        <f>_xlfn.XLOOKUP(A1011,'Medical Exam Transform'!$A$2:$A$2336,'Medical Exam Transform'!$E$2:$E$2336)</f>
        <v>No</v>
      </c>
      <c r="G1011" s="14" t="str">
        <f>_xlfn.XLOOKUP(A1011,'Medical Exam Transform'!$A$2:$A$2336,'Medical Exam Transform'!$F$2:$F$2336)</f>
        <v>No</v>
      </c>
      <c r="H1011" s="14">
        <f>_xlfn.XLOOKUP(A1011,'Medical Exam Transform'!$A$2:$A$2336,'Medical Exam Transform'!$G$2:$G$2336)</f>
        <v>2</v>
      </c>
      <c r="I1011" s="14" t="str">
        <f>_xlfn.XLOOKUP(A1011,'Medical Exam Transform'!$A$2:$A$2336,'Medical Exam Transform'!$H$2:$H$2336)</f>
        <v>No</v>
      </c>
      <c r="J1011" s="14" t="str">
        <f>_xlfn.XLOOKUP(A1011,'Medical Exam Transform'!$A$2:$A$2336,'Medical Exam Transform'!$I$2:$I$2336)</f>
        <v>Obesity</v>
      </c>
      <c r="K1011" s="14" t="str">
        <f>_xlfn.XLOOKUP(A1011,'Medical Exam Transform'!$A$2:$A$2336,'Medical Exam Transform'!$J$2:$J$2336)</f>
        <v>Prediabetes</v>
      </c>
      <c r="L1011" s="60">
        <f>_xlfn.XLOOKUP(A1011,'Hospitalisation Transform'!$A$2:$A$2344,'Hospitalisation Transform'!$B$2:$B$2344)</f>
        <v>24293</v>
      </c>
      <c r="M1011" s="82">
        <f>_xlfn.XLOOKUP(A1011,'Hospitalisation Transform'!$A$2:$A$2344,'Hospitalisation Transform'!$D$2:$D$2344)</f>
        <v>11093.62</v>
      </c>
      <c r="N1011" s="14" t="str">
        <f>_xlfn.XLOOKUP(A1011,'Hospitalisation Transform'!$A$2:$A$2344,'Hospitalisation Transform'!$E$2:$E$2344)</f>
        <v>tier - 3</v>
      </c>
      <c r="O1011" s="14" t="str">
        <f>_xlfn.XLOOKUP(A1011,'Hospitalisation Transform'!$A$2:$A$2344,'Hospitalisation Transform'!$F$2:$F$2344)</f>
        <v>tier - 1</v>
      </c>
      <c r="P1011" s="14" t="str">
        <f>_xlfn.XLOOKUP(A1011,'Hospitalisation Transform'!$A$2:$A$2344,'Hospitalisation Transform'!$G$2:$G$2344)</f>
        <v>R1013</v>
      </c>
      <c r="Q1011" s="14">
        <f>_xlfn.XLOOKUP(A1011,'Hospitalisation Transform'!$A$2:$A$2344,'Hospitalisation Transform'!$H$2:$H$2344)</f>
        <v>57</v>
      </c>
    </row>
    <row r="1012" spans="1:17" ht="15.5" x14ac:dyDescent="0.35">
      <c r="A1012" s="59" t="s">
        <v>1361</v>
      </c>
      <c r="B1012" s="39" t="str">
        <f>_xlfn.XLOOKUP(A1012,'Customer Names Transform'!$A$2:$A$2336,'Customer Names Transform'!$D$2:$D$2336)</f>
        <v>Aberu</v>
      </c>
      <c r="C1012" s="28">
        <f>_xlfn.XLOOKUP(A1012,'Medical Exam Transform'!$A$2:$A$2336,'Medical Exam Transform'!$B$2:$B$2336)</f>
        <v>39.82</v>
      </c>
      <c r="D1012" s="14">
        <f>_xlfn.XLOOKUP(A1012,'Medical Exam Transform'!$A$2:$A$2336,'Medical Exam Transform'!$C$2:$C$2336)</f>
        <v>6.05</v>
      </c>
      <c r="E1012" s="14" t="str">
        <f>_xlfn.XLOOKUP(A1012,'Medical Exam Transform'!$A$2:$A$2336,'Medical Exam Transform'!$D$2:$D$2336)</f>
        <v>Yes</v>
      </c>
      <c r="F1012" s="14" t="str">
        <f>_xlfn.XLOOKUP(A1012,'Medical Exam Transform'!$A$2:$A$2336,'Medical Exam Transform'!$E$2:$E$2336)</f>
        <v>No</v>
      </c>
      <c r="G1012" s="14" t="str">
        <f>_xlfn.XLOOKUP(A1012,'Medical Exam Transform'!$A$2:$A$2336,'Medical Exam Transform'!$F$2:$F$2336)</f>
        <v>No</v>
      </c>
      <c r="H1012" s="14">
        <f>_xlfn.XLOOKUP(A1012,'Medical Exam Transform'!$A$2:$A$2336,'Medical Exam Transform'!$G$2:$G$2336)</f>
        <v>2</v>
      </c>
      <c r="I1012" s="14" t="str">
        <f>_xlfn.XLOOKUP(A1012,'Medical Exam Transform'!$A$2:$A$2336,'Medical Exam Transform'!$H$2:$H$2336)</f>
        <v>No</v>
      </c>
      <c r="J1012" s="14" t="str">
        <f>_xlfn.XLOOKUP(A1012,'Medical Exam Transform'!$A$2:$A$2336,'Medical Exam Transform'!$I$2:$I$2336)</f>
        <v>Obesity</v>
      </c>
      <c r="K1012" s="14" t="str">
        <f>_xlfn.XLOOKUP(A1012,'Medical Exam Transform'!$A$2:$A$2336,'Medical Exam Transform'!$J$2:$J$2336)</f>
        <v>Prediabetes</v>
      </c>
      <c r="L1012" s="60">
        <f>_xlfn.XLOOKUP(A1012,'Hospitalisation Transform'!$A$2:$A$2344,'Hospitalisation Transform'!$B$2:$B$2344)</f>
        <v>24359</v>
      </c>
      <c r="M1012" s="82">
        <f>_xlfn.XLOOKUP(A1012,'Hospitalisation Transform'!$A$2:$A$2344,'Hospitalisation Transform'!$D$2:$D$2344)</f>
        <v>11090.72</v>
      </c>
      <c r="N1012" s="14" t="str">
        <f>_xlfn.XLOOKUP(A1012,'Hospitalisation Transform'!$A$2:$A$2344,'Hospitalisation Transform'!$E$2:$E$2344)</f>
        <v>tier - 3</v>
      </c>
      <c r="O1012" s="14" t="str">
        <f>_xlfn.XLOOKUP(A1012,'Hospitalisation Transform'!$A$2:$A$2344,'Hospitalisation Transform'!$F$2:$F$2344)</f>
        <v>tier - 1</v>
      </c>
      <c r="P1012" s="14" t="str">
        <f>_xlfn.XLOOKUP(A1012,'Hospitalisation Transform'!$A$2:$A$2344,'Hospitalisation Transform'!$G$2:$G$2344)</f>
        <v>R1013</v>
      </c>
      <c r="Q1012" s="14">
        <f>_xlfn.XLOOKUP(A1012,'Hospitalisation Transform'!$A$2:$A$2344,'Hospitalisation Transform'!$H$2:$H$2344)</f>
        <v>57</v>
      </c>
    </row>
    <row r="1013" spans="1:17" ht="15.5" x14ac:dyDescent="0.35">
      <c r="A1013" s="59" t="s">
        <v>1360</v>
      </c>
      <c r="B1013" s="39" t="str">
        <f>_xlfn.XLOOKUP(A1013,'Customer Names Transform'!$A$2:$A$2336,'Customer Names Transform'!$D$2:$D$2336)</f>
        <v>Ashley</v>
      </c>
      <c r="C1013" s="28">
        <f>_xlfn.XLOOKUP(A1013,'Medical Exam Transform'!$A$2:$A$2336,'Medical Exam Transform'!$B$2:$B$2336)</f>
        <v>28.12</v>
      </c>
      <c r="D1013" s="14">
        <f>_xlfn.XLOOKUP(A1013,'Medical Exam Transform'!$A$2:$A$2336,'Medical Exam Transform'!$C$2:$C$2336)</f>
        <v>4.67</v>
      </c>
      <c r="E1013" s="14" t="str">
        <f>_xlfn.XLOOKUP(A1013,'Medical Exam Transform'!$A$2:$A$2336,'Medical Exam Transform'!$D$2:$D$2336)</f>
        <v>No</v>
      </c>
      <c r="F1013" s="14" t="str">
        <f>_xlfn.XLOOKUP(A1013,'Medical Exam Transform'!$A$2:$A$2336,'Medical Exam Transform'!$E$2:$E$2336)</f>
        <v>No</v>
      </c>
      <c r="G1013" s="14" t="str">
        <f>_xlfn.XLOOKUP(A1013,'Medical Exam Transform'!$A$2:$A$2336,'Medical Exam Transform'!$F$2:$F$2336)</f>
        <v>No</v>
      </c>
      <c r="H1013" s="14">
        <f>_xlfn.XLOOKUP(A1013,'Medical Exam Transform'!$A$2:$A$2336,'Medical Exam Transform'!$G$2:$G$2336)</f>
        <v>2</v>
      </c>
      <c r="I1013" s="14" t="str">
        <f>_xlfn.XLOOKUP(A1013,'Medical Exam Transform'!$A$2:$A$2336,'Medical Exam Transform'!$H$2:$H$2336)</f>
        <v>No</v>
      </c>
      <c r="J1013" s="14" t="str">
        <f>_xlfn.XLOOKUP(A1013,'Medical Exam Transform'!$A$2:$A$2336,'Medical Exam Transform'!$I$2:$I$2336)</f>
        <v>Overweight</v>
      </c>
      <c r="K1013" s="14" t="str">
        <f>_xlfn.XLOOKUP(A1013,'Medical Exam Transform'!$A$2:$A$2336,'Medical Exam Transform'!$J$2:$J$2336)</f>
        <v>Prediabetes</v>
      </c>
      <c r="L1013" s="60">
        <f>_xlfn.XLOOKUP(A1013,'Hospitalisation Transform'!$A$2:$A$2344,'Hospitalisation Transform'!$B$2:$B$2344)</f>
        <v>26579</v>
      </c>
      <c r="M1013" s="82">
        <f>_xlfn.XLOOKUP(A1013,'Hospitalisation Transform'!$A$2:$A$2344,'Hospitalisation Transform'!$D$2:$D$2344)</f>
        <v>11085.59</v>
      </c>
      <c r="N1013" s="14" t="str">
        <f>_xlfn.XLOOKUP(A1013,'Hospitalisation Transform'!$A$2:$A$2344,'Hospitalisation Transform'!$E$2:$E$2344)</f>
        <v>tier - 3</v>
      </c>
      <c r="O1013" s="14" t="str">
        <f>_xlfn.XLOOKUP(A1013,'Hospitalisation Transform'!$A$2:$A$2344,'Hospitalisation Transform'!$F$2:$F$2344)</f>
        <v>tier - 2</v>
      </c>
      <c r="P1013" s="14" t="str">
        <f>_xlfn.XLOOKUP(A1013,'Hospitalisation Transform'!$A$2:$A$2344,'Hospitalisation Transform'!$G$2:$G$2344)</f>
        <v>R1012</v>
      </c>
      <c r="Q1013" s="14">
        <f>_xlfn.XLOOKUP(A1013,'Hospitalisation Transform'!$A$2:$A$2344,'Hospitalisation Transform'!$H$2:$H$2344)</f>
        <v>51</v>
      </c>
    </row>
    <row r="1014" spans="1:17" ht="15.5" x14ac:dyDescent="0.35">
      <c r="A1014" s="59" t="s">
        <v>1359</v>
      </c>
      <c r="B1014" s="39" t="str">
        <f>_xlfn.XLOOKUP(A1014,'Customer Names Transform'!$A$2:$A$2336,'Customer Names Transform'!$D$2:$D$2336)</f>
        <v>Anna E</v>
      </c>
      <c r="C1014" s="28">
        <f>_xlfn.XLOOKUP(A1014,'Medical Exam Transform'!$A$2:$A$2336,'Medical Exam Transform'!$B$2:$B$2336)</f>
        <v>26.98</v>
      </c>
      <c r="D1014" s="14">
        <f>_xlfn.XLOOKUP(A1014,'Medical Exam Transform'!$A$2:$A$2336,'Medical Exam Transform'!$C$2:$C$2336)</f>
        <v>9.81</v>
      </c>
      <c r="E1014" s="14" t="str">
        <f>_xlfn.XLOOKUP(A1014,'Medical Exam Transform'!$A$2:$A$2336,'Medical Exam Transform'!$D$2:$D$2336)</f>
        <v>Yes</v>
      </c>
      <c r="F1014" s="14" t="str">
        <f>_xlfn.XLOOKUP(A1014,'Medical Exam Transform'!$A$2:$A$2336,'Medical Exam Transform'!$E$2:$E$2336)</f>
        <v>No</v>
      </c>
      <c r="G1014" s="14" t="str">
        <f>_xlfn.XLOOKUP(A1014,'Medical Exam Transform'!$A$2:$A$2336,'Medical Exam Transform'!$F$2:$F$2336)</f>
        <v>No</v>
      </c>
      <c r="H1014" s="14">
        <f>_xlfn.XLOOKUP(A1014,'Medical Exam Transform'!$A$2:$A$2336,'Medical Exam Transform'!$G$2:$G$2336)</f>
        <v>0</v>
      </c>
      <c r="I1014" s="14" t="str">
        <f>_xlfn.XLOOKUP(A1014,'Medical Exam Transform'!$A$2:$A$2336,'Medical Exam Transform'!$H$2:$H$2336)</f>
        <v>No</v>
      </c>
      <c r="J1014" s="14" t="str">
        <f>_xlfn.XLOOKUP(A1014,'Medical Exam Transform'!$A$2:$A$2336,'Medical Exam Transform'!$I$2:$I$2336)</f>
        <v>Overweight</v>
      </c>
      <c r="K1014" s="14" t="str">
        <f>_xlfn.XLOOKUP(A1014,'Medical Exam Transform'!$A$2:$A$2336,'Medical Exam Transform'!$J$2:$J$2336)</f>
        <v>Diabetes</v>
      </c>
      <c r="L1014" s="60">
        <f>_xlfn.XLOOKUP(A1014,'Hospitalisation Transform'!$A$2:$A$2344,'Hospitalisation Transform'!$B$2:$B$2344)</f>
        <v>24719</v>
      </c>
      <c r="M1014" s="82">
        <f>_xlfn.XLOOKUP(A1014,'Hospitalisation Transform'!$A$2:$A$2344,'Hospitalisation Transform'!$D$2:$D$2344)</f>
        <v>11082.58</v>
      </c>
      <c r="N1014" s="14" t="str">
        <f>_xlfn.XLOOKUP(A1014,'Hospitalisation Transform'!$A$2:$A$2344,'Hospitalisation Transform'!$E$2:$E$2344)</f>
        <v>tier - 3</v>
      </c>
      <c r="O1014" s="14" t="str">
        <f>_xlfn.XLOOKUP(A1014,'Hospitalisation Transform'!$A$2:$A$2344,'Hospitalisation Transform'!$F$2:$F$2344)</f>
        <v>tier - 2</v>
      </c>
      <c r="P1014" s="14" t="str">
        <f>_xlfn.XLOOKUP(A1014,'Hospitalisation Transform'!$A$2:$A$2344,'Hospitalisation Transform'!$G$2:$G$2344)</f>
        <v>R1012</v>
      </c>
      <c r="Q1014" s="14">
        <f>_xlfn.XLOOKUP(A1014,'Hospitalisation Transform'!$A$2:$A$2344,'Hospitalisation Transform'!$H$2:$H$2344)</f>
        <v>56</v>
      </c>
    </row>
    <row r="1015" spans="1:17" ht="15.5" x14ac:dyDescent="0.35">
      <c r="A1015" s="59" t="s">
        <v>1358</v>
      </c>
      <c r="B1015" s="39" t="str">
        <f>_xlfn.XLOOKUP(A1015,'Customer Names Transform'!$A$2:$A$2336,'Customer Names Transform'!$D$2:$D$2336)</f>
        <v>Tania K.</v>
      </c>
      <c r="C1015" s="28">
        <f>_xlfn.XLOOKUP(A1015,'Medical Exam Transform'!$A$2:$A$2336,'Medical Exam Transform'!$B$2:$B$2336)</f>
        <v>27.2</v>
      </c>
      <c r="D1015" s="14">
        <f>_xlfn.XLOOKUP(A1015,'Medical Exam Transform'!$A$2:$A$2336,'Medical Exam Transform'!$C$2:$C$2336)</f>
        <v>6.06</v>
      </c>
      <c r="E1015" s="14" t="str">
        <f>_xlfn.XLOOKUP(A1015,'Medical Exam Transform'!$A$2:$A$2336,'Medical Exam Transform'!$D$2:$D$2336)</f>
        <v>Yes</v>
      </c>
      <c r="F1015" s="14" t="str">
        <f>_xlfn.XLOOKUP(A1015,'Medical Exam Transform'!$A$2:$A$2336,'Medical Exam Transform'!$E$2:$E$2336)</f>
        <v>No</v>
      </c>
      <c r="G1015" s="14" t="str">
        <f>_xlfn.XLOOKUP(A1015,'Medical Exam Transform'!$A$2:$A$2336,'Medical Exam Transform'!$F$2:$F$2336)</f>
        <v>No</v>
      </c>
      <c r="H1015" s="14">
        <f>_xlfn.XLOOKUP(A1015,'Medical Exam Transform'!$A$2:$A$2336,'Medical Exam Transform'!$G$2:$G$2336)</f>
        <v>2</v>
      </c>
      <c r="I1015" s="14" t="str">
        <f>_xlfn.XLOOKUP(A1015,'Medical Exam Transform'!$A$2:$A$2336,'Medical Exam Transform'!$H$2:$H$2336)</f>
        <v>No</v>
      </c>
      <c r="J1015" s="14" t="str">
        <f>_xlfn.XLOOKUP(A1015,'Medical Exam Transform'!$A$2:$A$2336,'Medical Exam Transform'!$I$2:$I$2336)</f>
        <v>Overweight</v>
      </c>
      <c r="K1015" s="14" t="str">
        <f>_xlfn.XLOOKUP(A1015,'Medical Exam Transform'!$A$2:$A$2336,'Medical Exam Transform'!$J$2:$J$2336)</f>
        <v>Normal</v>
      </c>
      <c r="L1015" s="60">
        <f>_xlfn.XLOOKUP(A1015,'Hospitalisation Transform'!$A$2:$A$2344,'Hospitalisation Transform'!$B$2:$B$2344)</f>
        <v>24431</v>
      </c>
      <c r="M1015" s="82">
        <f>_xlfn.XLOOKUP(A1015,'Hospitalisation Transform'!$A$2:$A$2344,'Hospitalisation Transform'!$D$2:$D$2344)</f>
        <v>11073.18</v>
      </c>
      <c r="N1015" s="14" t="str">
        <f>_xlfn.XLOOKUP(A1015,'Hospitalisation Transform'!$A$2:$A$2344,'Hospitalisation Transform'!$E$2:$E$2344)</f>
        <v>tier - 3</v>
      </c>
      <c r="O1015" s="14" t="str">
        <f>_xlfn.XLOOKUP(A1015,'Hospitalisation Transform'!$A$2:$A$2344,'Hospitalisation Transform'!$F$2:$F$2344)</f>
        <v>tier - 3</v>
      </c>
      <c r="P1015" s="14" t="str">
        <f>_xlfn.XLOOKUP(A1015,'Hospitalisation Transform'!$A$2:$A$2344,'Hospitalisation Transform'!$G$2:$G$2344)</f>
        <v>R1011</v>
      </c>
      <c r="Q1015" s="14">
        <f>_xlfn.XLOOKUP(A1015,'Hospitalisation Transform'!$A$2:$A$2344,'Hospitalisation Transform'!$H$2:$H$2344)</f>
        <v>57</v>
      </c>
    </row>
    <row r="1016" spans="1:17" ht="15.5" x14ac:dyDescent="0.35">
      <c r="A1016" s="59" t="s">
        <v>1357</v>
      </c>
      <c r="B1016" s="39" t="str">
        <f>_xlfn.XLOOKUP(A1016,'Customer Names Transform'!$A$2:$A$2336,'Customer Names Transform'!$D$2:$D$2336)</f>
        <v>Ashley E</v>
      </c>
      <c r="C1016" s="28">
        <f>_xlfn.XLOOKUP(A1016,'Medical Exam Transform'!$A$2:$A$2336,'Medical Exam Transform'!$B$2:$B$2336)</f>
        <v>25.3</v>
      </c>
      <c r="D1016" s="14">
        <f>_xlfn.XLOOKUP(A1016,'Medical Exam Transform'!$A$2:$A$2336,'Medical Exam Transform'!$C$2:$C$2336)</f>
        <v>5.19</v>
      </c>
      <c r="E1016" s="14" t="str">
        <f>_xlfn.XLOOKUP(A1016,'Medical Exam Transform'!$A$2:$A$2336,'Medical Exam Transform'!$D$2:$D$2336)</f>
        <v>Yes</v>
      </c>
      <c r="F1016" s="14" t="str">
        <f>_xlfn.XLOOKUP(A1016,'Medical Exam Transform'!$A$2:$A$2336,'Medical Exam Transform'!$E$2:$E$2336)</f>
        <v>No</v>
      </c>
      <c r="G1016" s="14" t="str">
        <f>_xlfn.XLOOKUP(A1016,'Medical Exam Transform'!$A$2:$A$2336,'Medical Exam Transform'!$F$2:$F$2336)</f>
        <v>No</v>
      </c>
      <c r="H1016" s="14">
        <f>_xlfn.XLOOKUP(A1016,'Medical Exam Transform'!$A$2:$A$2336,'Medical Exam Transform'!$G$2:$G$2336)</f>
        <v>2</v>
      </c>
      <c r="I1016" s="14" t="str">
        <f>_xlfn.XLOOKUP(A1016,'Medical Exam Transform'!$A$2:$A$2336,'Medical Exam Transform'!$H$2:$H$2336)</f>
        <v>No</v>
      </c>
      <c r="J1016" s="14" t="str">
        <f>_xlfn.XLOOKUP(A1016,'Medical Exam Transform'!$A$2:$A$2336,'Medical Exam Transform'!$I$2:$I$2336)</f>
        <v>Overweight</v>
      </c>
      <c r="K1016" s="14" t="str">
        <f>_xlfn.XLOOKUP(A1016,'Medical Exam Transform'!$A$2:$A$2336,'Medical Exam Transform'!$J$2:$J$2336)</f>
        <v>Prediabetes</v>
      </c>
      <c r="L1016" s="60">
        <f>_xlfn.XLOOKUP(A1016,'Hospitalisation Transform'!$A$2:$A$2344,'Hospitalisation Transform'!$B$2:$B$2344)</f>
        <v>24418</v>
      </c>
      <c r="M1016" s="82">
        <f>_xlfn.XLOOKUP(A1016,'Hospitalisation Transform'!$A$2:$A$2344,'Hospitalisation Transform'!$D$2:$D$2344)</f>
        <v>11070.54</v>
      </c>
      <c r="N1016" s="14" t="str">
        <f>_xlfn.XLOOKUP(A1016,'Hospitalisation Transform'!$A$2:$A$2344,'Hospitalisation Transform'!$E$2:$E$2344)</f>
        <v>tier - 3</v>
      </c>
      <c r="O1016" s="14" t="str">
        <f>_xlfn.XLOOKUP(A1016,'Hospitalisation Transform'!$A$2:$A$2344,'Hospitalisation Transform'!$F$2:$F$2344)</f>
        <v>tier - 3</v>
      </c>
      <c r="P1016" s="14" t="str">
        <f>_xlfn.XLOOKUP(A1016,'Hospitalisation Transform'!$A$2:$A$2344,'Hospitalisation Transform'!$G$2:$G$2344)</f>
        <v>R1011</v>
      </c>
      <c r="Q1016" s="14">
        <f>_xlfn.XLOOKUP(A1016,'Hospitalisation Transform'!$A$2:$A$2344,'Hospitalisation Transform'!$H$2:$H$2344)</f>
        <v>57</v>
      </c>
    </row>
    <row r="1017" spans="1:17" ht="15.5" x14ac:dyDescent="0.35">
      <c r="A1017" s="59" t="s">
        <v>1356</v>
      </c>
      <c r="B1017" s="39" t="str">
        <f>_xlfn.XLOOKUP(A1017,'Customer Names Transform'!$A$2:$A$2336,'Customer Names Transform'!$D$2:$D$2336)</f>
        <v>Aleksandra</v>
      </c>
      <c r="C1017" s="28">
        <f>_xlfn.XLOOKUP(A1017,'Medical Exam Transform'!$A$2:$A$2336,'Medical Exam Transform'!$B$2:$B$2336)</f>
        <v>30.25</v>
      </c>
      <c r="D1017" s="14">
        <f>_xlfn.XLOOKUP(A1017,'Medical Exam Transform'!$A$2:$A$2336,'Medical Exam Transform'!$C$2:$C$2336)</f>
        <v>10.16</v>
      </c>
      <c r="E1017" s="14" t="str">
        <f>_xlfn.XLOOKUP(A1017,'Medical Exam Transform'!$A$2:$A$2336,'Medical Exam Transform'!$D$2:$D$2336)</f>
        <v>No</v>
      </c>
      <c r="F1017" s="14" t="str">
        <f>_xlfn.XLOOKUP(A1017,'Medical Exam Transform'!$A$2:$A$2336,'Medical Exam Transform'!$E$2:$E$2336)</f>
        <v>No</v>
      </c>
      <c r="G1017" s="14" t="str">
        <f>_xlfn.XLOOKUP(A1017,'Medical Exam Transform'!$A$2:$A$2336,'Medical Exam Transform'!$F$2:$F$2336)</f>
        <v>No</v>
      </c>
      <c r="H1017" s="14">
        <f>_xlfn.XLOOKUP(A1017,'Medical Exam Transform'!$A$2:$A$2336,'Medical Exam Transform'!$G$2:$G$2336)</f>
        <v>0</v>
      </c>
      <c r="I1017" s="14" t="str">
        <f>_xlfn.XLOOKUP(A1017,'Medical Exam Transform'!$A$2:$A$2336,'Medical Exam Transform'!$H$2:$H$2336)</f>
        <v>No</v>
      </c>
      <c r="J1017" s="14" t="str">
        <f>_xlfn.XLOOKUP(A1017,'Medical Exam Transform'!$A$2:$A$2336,'Medical Exam Transform'!$I$2:$I$2336)</f>
        <v>Obesity</v>
      </c>
      <c r="K1017" s="14" t="str">
        <f>_xlfn.XLOOKUP(A1017,'Medical Exam Transform'!$A$2:$A$2336,'Medical Exam Transform'!$J$2:$J$2336)</f>
        <v>Diabetes</v>
      </c>
      <c r="L1017" s="60">
        <f>_xlfn.XLOOKUP(A1017,'Hospitalisation Transform'!$A$2:$A$2344,'Hospitalisation Transform'!$B$2:$B$2344)</f>
        <v>26246</v>
      </c>
      <c r="M1017" s="82">
        <f>_xlfn.XLOOKUP(A1017,'Hospitalisation Transform'!$A$2:$A$2344,'Hospitalisation Transform'!$D$2:$D$2344)</f>
        <v>11068.77</v>
      </c>
      <c r="N1017" s="14" t="str">
        <f>_xlfn.XLOOKUP(A1017,'Hospitalisation Transform'!$A$2:$A$2344,'Hospitalisation Transform'!$E$2:$E$2344)</f>
        <v>tier - 3</v>
      </c>
      <c r="O1017" s="14" t="str">
        <f>_xlfn.XLOOKUP(A1017,'Hospitalisation Transform'!$A$2:$A$2344,'Hospitalisation Transform'!$F$2:$F$2344)</f>
        <v>tier - 2</v>
      </c>
      <c r="P1017" s="14" t="str">
        <f>_xlfn.XLOOKUP(A1017,'Hospitalisation Transform'!$A$2:$A$2344,'Hospitalisation Transform'!$G$2:$G$2344)</f>
        <v>R1012</v>
      </c>
      <c r="Q1017" s="14">
        <f>_xlfn.XLOOKUP(A1017,'Hospitalisation Transform'!$A$2:$A$2344,'Hospitalisation Transform'!$H$2:$H$2344)</f>
        <v>52</v>
      </c>
    </row>
    <row r="1018" spans="1:17" ht="15.5" x14ac:dyDescent="0.35">
      <c r="A1018" s="59" t="s">
        <v>1355</v>
      </c>
      <c r="B1018" s="39" t="str">
        <f>_xlfn.XLOOKUP(A1018,'Customer Names Transform'!$A$2:$A$2336,'Customer Names Transform'!$D$2:$D$2336)</f>
        <v>Valery L</v>
      </c>
      <c r="C1018" s="28">
        <f>_xlfn.XLOOKUP(A1018,'Medical Exam Transform'!$A$2:$A$2336,'Medical Exam Transform'!$B$2:$B$2336)</f>
        <v>54</v>
      </c>
      <c r="D1018" s="14">
        <f>_xlfn.XLOOKUP(A1018,'Medical Exam Transform'!$A$2:$A$2336,'Medical Exam Transform'!$C$2:$C$2336)</f>
        <v>4.68</v>
      </c>
      <c r="E1018" s="14" t="str">
        <f>_xlfn.XLOOKUP(A1018,'Medical Exam Transform'!$A$2:$A$2336,'Medical Exam Transform'!$D$2:$D$2336)</f>
        <v>Yes</v>
      </c>
      <c r="F1018" s="14" t="str">
        <f>_xlfn.XLOOKUP(A1018,'Medical Exam Transform'!$A$2:$A$2336,'Medical Exam Transform'!$E$2:$E$2336)</f>
        <v>yes</v>
      </c>
      <c r="G1018" s="14" t="str">
        <f>_xlfn.XLOOKUP(A1018,'Medical Exam Transform'!$A$2:$A$2336,'Medical Exam Transform'!$F$2:$F$2336)</f>
        <v>No</v>
      </c>
      <c r="H1018" s="14">
        <f>_xlfn.XLOOKUP(A1018,'Medical Exam Transform'!$A$2:$A$2336,'Medical Exam Transform'!$G$2:$G$2336)</f>
        <v>2</v>
      </c>
      <c r="I1018" s="14" t="str">
        <f>_xlfn.XLOOKUP(A1018,'Medical Exam Transform'!$A$2:$A$2336,'Medical Exam Transform'!$H$2:$H$2336)</f>
        <v>No</v>
      </c>
      <c r="J1018" s="14" t="str">
        <f>_xlfn.XLOOKUP(A1018,'Medical Exam Transform'!$A$2:$A$2336,'Medical Exam Transform'!$I$2:$I$2336)</f>
        <v>Obesity</v>
      </c>
      <c r="K1018" s="14" t="str">
        <f>_xlfn.XLOOKUP(A1018,'Medical Exam Transform'!$A$2:$A$2336,'Medical Exam Transform'!$J$2:$J$2336)</f>
        <v>Prediabetes</v>
      </c>
      <c r="L1018" s="60">
        <f>_xlfn.XLOOKUP(A1018,'Hospitalisation Transform'!$A$2:$A$2344,'Hospitalisation Transform'!$B$2:$B$2344)</f>
        <v>36787</v>
      </c>
      <c r="M1018" s="82">
        <f>_xlfn.XLOOKUP(A1018,'Hospitalisation Transform'!$A$2:$A$2344,'Hospitalisation Transform'!$D$2:$D$2344)</f>
        <v>11068.7</v>
      </c>
      <c r="N1018" s="14" t="str">
        <f>_xlfn.XLOOKUP(A1018,'Hospitalisation Transform'!$A$2:$A$2344,'Hospitalisation Transform'!$E$2:$E$2344)</f>
        <v>tier - 3</v>
      </c>
      <c r="O1018" s="14" t="str">
        <f>_xlfn.XLOOKUP(A1018,'Hospitalisation Transform'!$A$2:$A$2344,'Hospitalisation Transform'!$F$2:$F$2344)</f>
        <v>tier - 1</v>
      </c>
      <c r="P1018" s="14" t="str">
        <f>_xlfn.XLOOKUP(A1018,'Hospitalisation Transform'!$A$2:$A$2344,'Hospitalisation Transform'!$G$2:$G$2344)</f>
        <v>R1011</v>
      </c>
      <c r="Q1018" s="14">
        <f>_xlfn.XLOOKUP(A1018,'Hospitalisation Transform'!$A$2:$A$2344,'Hospitalisation Transform'!$H$2:$H$2344)</f>
        <v>23</v>
      </c>
    </row>
    <row r="1019" spans="1:17" ht="15.5" x14ac:dyDescent="0.35">
      <c r="A1019" s="59" t="s">
        <v>1354</v>
      </c>
      <c r="B1019" s="39" t="str">
        <f>_xlfn.XLOOKUP(A1019,'Customer Names Transform'!$A$2:$A$2336,'Customer Names Transform'!$D$2:$D$2336)</f>
        <v>Joanna G.</v>
      </c>
      <c r="C1019" s="28">
        <f>_xlfn.XLOOKUP(A1019,'Medical Exam Transform'!$A$2:$A$2336,'Medical Exam Transform'!$B$2:$B$2336)</f>
        <v>51.86</v>
      </c>
      <c r="D1019" s="14">
        <f>_xlfn.XLOOKUP(A1019,'Medical Exam Transform'!$A$2:$A$2336,'Medical Exam Transform'!$C$2:$C$2336)</f>
        <v>5.32</v>
      </c>
      <c r="E1019" s="14" t="str">
        <f>_xlfn.XLOOKUP(A1019,'Medical Exam Transform'!$A$2:$A$2336,'Medical Exam Transform'!$D$2:$D$2336)</f>
        <v>Yes</v>
      </c>
      <c r="F1019" s="14" t="str">
        <f>_xlfn.XLOOKUP(A1019,'Medical Exam Transform'!$A$2:$A$2336,'Medical Exam Transform'!$E$2:$E$2336)</f>
        <v>No</v>
      </c>
      <c r="G1019" s="14" t="str">
        <f>_xlfn.XLOOKUP(A1019,'Medical Exam Transform'!$A$2:$A$2336,'Medical Exam Transform'!$F$2:$F$2336)</f>
        <v>No</v>
      </c>
      <c r="H1019" s="14">
        <f>_xlfn.XLOOKUP(A1019,'Medical Exam Transform'!$A$2:$A$2336,'Medical Exam Transform'!$G$2:$G$2336)</f>
        <v>0</v>
      </c>
      <c r="I1019" s="14" t="str">
        <f>_xlfn.XLOOKUP(A1019,'Medical Exam Transform'!$A$2:$A$2336,'Medical Exam Transform'!$H$2:$H$2336)</f>
        <v>No</v>
      </c>
      <c r="J1019" s="14" t="str">
        <f>_xlfn.XLOOKUP(A1019,'Medical Exam Transform'!$A$2:$A$2336,'Medical Exam Transform'!$I$2:$I$2336)</f>
        <v>Obesity</v>
      </c>
      <c r="K1019" s="14" t="str">
        <f>_xlfn.XLOOKUP(A1019,'Medical Exam Transform'!$A$2:$A$2336,'Medical Exam Transform'!$J$2:$J$2336)</f>
        <v>Prediabetes</v>
      </c>
      <c r="L1019" s="60">
        <f>_xlfn.XLOOKUP(A1019,'Hospitalisation Transform'!$A$2:$A$2344,'Hospitalisation Transform'!$B$2:$B$2344)</f>
        <v>37242</v>
      </c>
      <c r="M1019" s="82">
        <f>_xlfn.XLOOKUP(A1019,'Hospitalisation Transform'!$A$2:$A$2344,'Hospitalisation Transform'!$D$2:$D$2344)</f>
        <v>11046.02</v>
      </c>
      <c r="N1019" s="14" t="str">
        <f>_xlfn.XLOOKUP(A1019,'Hospitalisation Transform'!$A$2:$A$2344,'Hospitalisation Transform'!$E$2:$E$2344)</f>
        <v>tier - 3</v>
      </c>
      <c r="O1019" s="14" t="str">
        <f>_xlfn.XLOOKUP(A1019,'Hospitalisation Transform'!$A$2:$A$2344,'Hospitalisation Transform'!$F$2:$F$2344)</f>
        <v>tier - 1</v>
      </c>
      <c r="P1019" s="14" t="str">
        <f>_xlfn.XLOOKUP(A1019,'Hospitalisation Transform'!$A$2:$A$2344,'Hospitalisation Transform'!$G$2:$G$2344)</f>
        <v>R1026</v>
      </c>
      <c r="Q1019" s="14">
        <f>_xlfn.XLOOKUP(A1019,'Hospitalisation Transform'!$A$2:$A$2344,'Hospitalisation Transform'!$H$2:$H$2344)</f>
        <v>21</v>
      </c>
    </row>
    <row r="1020" spans="1:17" ht="15.5" x14ac:dyDescent="0.35">
      <c r="A1020" s="59" t="s">
        <v>1353</v>
      </c>
      <c r="B1020" s="39" t="str">
        <f>_xlfn.XLOOKUP(A1020,'Customer Names Transform'!$A$2:$A$2336,'Customer Names Transform'!$D$2:$D$2336)</f>
        <v>Stefanie F.</v>
      </c>
      <c r="C1020" s="28">
        <f>_xlfn.XLOOKUP(A1020,'Medical Exam Transform'!$A$2:$A$2336,'Medical Exam Transform'!$B$2:$B$2336)</f>
        <v>31.39</v>
      </c>
      <c r="D1020" s="14">
        <f>_xlfn.XLOOKUP(A1020,'Medical Exam Transform'!$A$2:$A$2336,'Medical Exam Transform'!$C$2:$C$2336)</f>
        <v>6.99</v>
      </c>
      <c r="E1020" s="14" t="str">
        <f>_xlfn.XLOOKUP(A1020,'Medical Exam Transform'!$A$2:$A$2336,'Medical Exam Transform'!$D$2:$D$2336)</f>
        <v>No</v>
      </c>
      <c r="F1020" s="14" t="str">
        <f>_xlfn.XLOOKUP(A1020,'Medical Exam Transform'!$A$2:$A$2336,'Medical Exam Transform'!$E$2:$E$2336)</f>
        <v>No</v>
      </c>
      <c r="G1020" s="14" t="str">
        <f>_xlfn.XLOOKUP(A1020,'Medical Exam Transform'!$A$2:$A$2336,'Medical Exam Transform'!$F$2:$F$2336)</f>
        <v>No</v>
      </c>
      <c r="H1020" s="14">
        <f>_xlfn.XLOOKUP(A1020,'Medical Exam Transform'!$A$2:$A$2336,'Medical Exam Transform'!$G$2:$G$2336)</f>
        <v>0</v>
      </c>
      <c r="I1020" s="14" t="str">
        <f>_xlfn.XLOOKUP(A1020,'Medical Exam Transform'!$A$2:$A$2336,'Medical Exam Transform'!$H$2:$H$2336)</f>
        <v>No</v>
      </c>
      <c r="J1020" s="14" t="str">
        <f>_xlfn.XLOOKUP(A1020,'Medical Exam Transform'!$A$2:$A$2336,'Medical Exam Transform'!$I$2:$I$2336)</f>
        <v>Obesity</v>
      </c>
      <c r="K1020" s="14" t="str">
        <f>_xlfn.XLOOKUP(A1020,'Medical Exam Transform'!$A$2:$A$2336,'Medical Exam Transform'!$J$2:$J$2336)</f>
        <v>Normal</v>
      </c>
      <c r="L1020" s="60">
        <f>_xlfn.XLOOKUP(A1020,'Hospitalisation Transform'!$A$2:$A$2344,'Hospitalisation Transform'!$B$2:$B$2344)</f>
        <v>27271</v>
      </c>
      <c r="M1020" s="82">
        <f>_xlfn.XLOOKUP(A1020,'Hospitalisation Transform'!$A$2:$A$2344,'Hospitalisation Transform'!$D$2:$D$2344)</f>
        <v>11037.85</v>
      </c>
      <c r="N1020" s="14" t="str">
        <f>_xlfn.XLOOKUP(A1020,'Hospitalisation Transform'!$A$2:$A$2344,'Hospitalisation Transform'!$E$2:$E$2344)</f>
        <v>tier - 3</v>
      </c>
      <c r="O1020" s="14" t="str">
        <f>_xlfn.XLOOKUP(A1020,'Hospitalisation Transform'!$A$2:$A$2344,'Hospitalisation Transform'!$F$2:$F$2344)</f>
        <v>tier - 2</v>
      </c>
      <c r="P1020" s="14" t="str">
        <f>_xlfn.XLOOKUP(A1020,'Hospitalisation Transform'!$A$2:$A$2344,'Hospitalisation Transform'!$G$2:$G$2344)</f>
        <v>R1025</v>
      </c>
      <c r="Q1020" s="14">
        <f>_xlfn.XLOOKUP(A1020,'Hospitalisation Transform'!$A$2:$A$2344,'Hospitalisation Transform'!$H$2:$H$2344)</f>
        <v>49</v>
      </c>
    </row>
    <row r="1021" spans="1:17" ht="15.5" x14ac:dyDescent="0.35">
      <c r="A1021" s="59" t="s">
        <v>1352</v>
      </c>
      <c r="B1021" s="39" t="str">
        <f>_xlfn.XLOOKUP(A1021,'Customer Names Transform'!$A$2:$A$2336,'Customer Names Transform'!$D$2:$D$2336)</f>
        <v>Stephen</v>
      </c>
      <c r="C1021" s="28">
        <f>_xlfn.XLOOKUP(A1021,'Medical Exam Transform'!$A$2:$A$2336,'Medical Exam Transform'!$B$2:$B$2336)</f>
        <v>39.97</v>
      </c>
      <c r="D1021" s="14">
        <f>_xlfn.XLOOKUP(A1021,'Medical Exam Transform'!$A$2:$A$2336,'Medical Exam Transform'!$C$2:$C$2336)</f>
        <v>5.55</v>
      </c>
      <c r="E1021" s="14" t="str">
        <f>_xlfn.XLOOKUP(A1021,'Medical Exam Transform'!$A$2:$A$2336,'Medical Exam Transform'!$D$2:$D$2336)</f>
        <v>No</v>
      </c>
      <c r="F1021" s="14" t="str">
        <f>_xlfn.XLOOKUP(A1021,'Medical Exam Transform'!$A$2:$A$2336,'Medical Exam Transform'!$E$2:$E$2336)</f>
        <v>No</v>
      </c>
      <c r="G1021" s="14" t="str">
        <f>_xlfn.XLOOKUP(A1021,'Medical Exam Transform'!$A$2:$A$2336,'Medical Exam Transform'!$F$2:$F$2336)</f>
        <v>No</v>
      </c>
      <c r="H1021" s="14">
        <f>_xlfn.XLOOKUP(A1021,'Medical Exam Transform'!$A$2:$A$2336,'Medical Exam Transform'!$G$2:$G$2336)</f>
        <v>0</v>
      </c>
      <c r="I1021" s="14" t="str">
        <f>_xlfn.XLOOKUP(A1021,'Medical Exam Transform'!$A$2:$A$2336,'Medical Exam Transform'!$H$2:$H$2336)</f>
        <v>No</v>
      </c>
      <c r="J1021" s="14" t="str">
        <f>_xlfn.XLOOKUP(A1021,'Medical Exam Transform'!$A$2:$A$2336,'Medical Exam Transform'!$I$2:$I$2336)</f>
        <v>Obesity</v>
      </c>
      <c r="K1021" s="14" t="str">
        <f>_xlfn.XLOOKUP(A1021,'Medical Exam Transform'!$A$2:$A$2336,'Medical Exam Transform'!$J$2:$J$2336)</f>
        <v>Prediabetes</v>
      </c>
      <c r="L1021" s="60">
        <f>_xlfn.XLOOKUP(A1021,'Hospitalisation Transform'!$A$2:$A$2344,'Hospitalisation Transform'!$B$2:$B$2344)</f>
        <v>32806</v>
      </c>
      <c r="M1021" s="82">
        <f>_xlfn.XLOOKUP(A1021,'Hospitalisation Transform'!$A$2:$A$2344,'Hospitalisation Transform'!$D$2:$D$2344)</f>
        <v>11037.51</v>
      </c>
      <c r="N1021" s="14" t="str">
        <f>_xlfn.XLOOKUP(A1021,'Hospitalisation Transform'!$A$2:$A$2344,'Hospitalisation Transform'!$E$2:$E$2344)</f>
        <v>tier - 3</v>
      </c>
      <c r="O1021" s="14" t="str">
        <f>_xlfn.XLOOKUP(A1021,'Hospitalisation Transform'!$A$2:$A$2344,'Hospitalisation Transform'!$F$2:$F$2344)</f>
        <v>tier - 1</v>
      </c>
      <c r="P1021" s="14" t="str">
        <f>_xlfn.XLOOKUP(A1021,'Hospitalisation Transform'!$A$2:$A$2344,'Hospitalisation Transform'!$G$2:$G$2344)</f>
        <v>R1012</v>
      </c>
      <c r="Q1021" s="14">
        <f>_xlfn.XLOOKUP(A1021,'Hospitalisation Transform'!$A$2:$A$2344,'Hospitalisation Transform'!$H$2:$H$2344)</f>
        <v>34</v>
      </c>
    </row>
    <row r="1022" spans="1:17" ht="15.5" x14ac:dyDescent="0.35">
      <c r="A1022" s="59" t="s">
        <v>1351</v>
      </c>
      <c r="B1022" s="39" t="str">
        <f>_xlfn.XLOOKUP(A1022,'Customer Names Transform'!$A$2:$A$2336,'Customer Names Transform'!$D$2:$D$2336)</f>
        <v>Liza J.</v>
      </c>
      <c r="C1022" s="28">
        <f>_xlfn.XLOOKUP(A1022,'Medical Exam Transform'!$A$2:$A$2336,'Medical Exam Transform'!$B$2:$B$2336)</f>
        <v>41.23</v>
      </c>
      <c r="D1022" s="14">
        <f>_xlfn.XLOOKUP(A1022,'Medical Exam Transform'!$A$2:$A$2336,'Medical Exam Transform'!$C$2:$C$2336)</f>
        <v>6.94</v>
      </c>
      <c r="E1022" s="14" t="str">
        <f>_xlfn.XLOOKUP(A1022,'Medical Exam Transform'!$A$2:$A$2336,'Medical Exam Transform'!$D$2:$D$2336)</f>
        <v>No</v>
      </c>
      <c r="F1022" s="14" t="str">
        <f>_xlfn.XLOOKUP(A1022,'Medical Exam Transform'!$A$2:$A$2336,'Medical Exam Transform'!$E$2:$E$2336)</f>
        <v>No</v>
      </c>
      <c r="G1022" s="14" t="str">
        <f>_xlfn.XLOOKUP(A1022,'Medical Exam Transform'!$A$2:$A$2336,'Medical Exam Transform'!$F$2:$F$2336)</f>
        <v>No</v>
      </c>
      <c r="H1022" s="14">
        <f>_xlfn.XLOOKUP(A1022,'Medical Exam Transform'!$A$2:$A$2336,'Medical Exam Transform'!$G$2:$G$2336)</f>
        <v>0</v>
      </c>
      <c r="I1022" s="14" t="str">
        <f>_xlfn.XLOOKUP(A1022,'Medical Exam Transform'!$A$2:$A$2336,'Medical Exam Transform'!$H$2:$H$2336)</f>
        <v>No</v>
      </c>
      <c r="J1022" s="14" t="str">
        <f>_xlfn.XLOOKUP(A1022,'Medical Exam Transform'!$A$2:$A$2336,'Medical Exam Transform'!$I$2:$I$2336)</f>
        <v>Obesity</v>
      </c>
      <c r="K1022" s="14" t="str">
        <f>_xlfn.XLOOKUP(A1022,'Medical Exam Transform'!$A$2:$A$2336,'Medical Exam Transform'!$J$2:$J$2336)</f>
        <v>Diabetes</v>
      </c>
      <c r="L1022" s="60">
        <f>_xlfn.XLOOKUP(A1022,'Hospitalisation Transform'!$A$2:$A$2344,'Hospitalisation Transform'!$B$2:$B$2344)</f>
        <v>27373</v>
      </c>
      <c r="M1022" s="82">
        <f>_xlfn.XLOOKUP(A1022,'Hospitalisation Transform'!$A$2:$A$2344,'Hospitalisation Transform'!$D$2:$D$2344)</f>
        <v>11033.66</v>
      </c>
      <c r="N1022" s="14" t="str">
        <f>_xlfn.XLOOKUP(A1022,'Hospitalisation Transform'!$A$2:$A$2344,'Hospitalisation Transform'!$E$2:$E$2344)</f>
        <v>tier - 3</v>
      </c>
      <c r="O1022" s="14" t="str">
        <f>_xlfn.XLOOKUP(A1022,'Hospitalisation Transform'!$A$2:$A$2344,'Hospitalisation Transform'!$F$2:$F$2344)</f>
        <v>tier - 3</v>
      </c>
      <c r="P1022" s="14" t="str">
        <f>_xlfn.XLOOKUP(A1022,'Hospitalisation Transform'!$A$2:$A$2344,'Hospitalisation Transform'!$G$2:$G$2344)</f>
        <v>R1012</v>
      </c>
      <c r="Q1022" s="14">
        <f>_xlfn.XLOOKUP(A1022,'Hospitalisation Transform'!$A$2:$A$2344,'Hospitalisation Transform'!$H$2:$H$2344)</f>
        <v>49</v>
      </c>
    </row>
    <row r="1023" spans="1:17" ht="15.5" x14ac:dyDescent="0.35">
      <c r="A1023" s="59" t="s">
        <v>1350</v>
      </c>
      <c r="B1023" s="39" t="str">
        <f>_xlfn.XLOOKUP(A1023,'Customer Names Transform'!$A$2:$A$2336,'Customer Names Transform'!$D$2:$D$2336)</f>
        <v>Ian M.</v>
      </c>
      <c r="C1023" s="28">
        <f>_xlfn.XLOOKUP(A1023,'Medical Exam Transform'!$A$2:$A$2336,'Medical Exam Transform'!$B$2:$B$2336)</f>
        <v>49.45</v>
      </c>
      <c r="D1023" s="14">
        <f>_xlfn.XLOOKUP(A1023,'Medical Exam Transform'!$A$2:$A$2336,'Medical Exam Transform'!$C$2:$C$2336)</f>
        <v>4.2</v>
      </c>
      <c r="E1023" s="14" t="str">
        <f>_xlfn.XLOOKUP(A1023,'Medical Exam Transform'!$A$2:$A$2336,'Medical Exam Transform'!$D$2:$D$2336)</f>
        <v>Yes</v>
      </c>
      <c r="F1023" s="14" t="str">
        <f>_xlfn.XLOOKUP(A1023,'Medical Exam Transform'!$A$2:$A$2336,'Medical Exam Transform'!$E$2:$E$2336)</f>
        <v>No</v>
      </c>
      <c r="G1023" s="14" t="str">
        <f>_xlfn.XLOOKUP(A1023,'Medical Exam Transform'!$A$2:$A$2336,'Medical Exam Transform'!$F$2:$F$2336)</f>
        <v>No</v>
      </c>
      <c r="H1023" s="14">
        <f>_xlfn.XLOOKUP(A1023,'Medical Exam Transform'!$A$2:$A$2336,'Medical Exam Transform'!$G$2:$G$2336)</f>
        <v>0</v>
      </c>
      <c r="I1023" s="14" t="str">
        <f>_xlfn.XLOOKUP(A1023,'Medical Exam Transform'!$A$2:$A$2336,'Medical Exam Transform'!$H$2:$H$2336)</f>
        <v>No</v>
      </c>
      <c r="J1023" s="14" t="str">
        <f>_xlfn.XLOOKUP(A1023,'Medical Exam Transform'!$A$2:$A$2336,'Medical Exam Transform'!$I$2:$I$2336)</f>
        <v>Obesity</v>
      </c>
      <c r="K1023" s="14" t="str">
        <f>_xlfn.XLOOKUP(A1023,'Medical Exam Transform'!$A$2:$A$2336,'Medical Exam Transform'!$J$2:$J$2336)</f>
        <v>Normal</v>
      </c>
      <c r="L1023" s="60">
        <f>_xlfn.XLOOKUP(A1023,'Hospitalisation Transform'!$A$2:$A$2344,'Hospitalisation Transform'!$B$2:$B$2344)</f>
        <v>35267</v>
      </c>
      <c r="M1023" s="82">
        <f>_xlfn.XLOOKUP(A1023,'Hospitalisation Transform'!$A$2:$A$2344,'Hospitalisation Transform'!$D$2:$D$2344)</f>
        <v>11028.56</v>
      </c>
      <c r="N1023" s="14" t="str">
        <f>_xlfn.XLOOKUP(A1023,'Hospitalisation Transform'!$A$2:$A$2344,'Hospitalisation Transform'!$E$2:$E$2344)</f>
        <v>tier - 3</v>
      </c>
      <c r="O1023" s="14" t="str">
        <f>_xlfn.XLOOKUP(A1023,'Hospitalisation Transform'!$A$2:$A$2344,'Hospitalisation Transform'!$F$2:$F$2344)</f>
        <v>tier - 3</v>
      </c>
      <c r="P1023" s="14" t="str">
        <f>_xlfn.XLOOKUP(A1023,'Hospitalisation Transform'!$A$2:$A$2344,'Hospitalisation Transform'!$G$2:$G$2344)</f>
        <v>R1012</v>
      </c>
      <c r="Q1023" s="14">
        <f>_xlfn.XLOOKUP(A1023,'Hospitalisation Transform'!$A$2:$A$2344,'Hospitalisation Transform'!$H$2:$H$2344)</f>
        <v>27</v>
      </c>
    </row>
    <row r="1024" spans="1:17" ht="15.5" x14ac:dyDescent="0.35">
      <c r="A1024" s="59" t="s">
        <v>1349</v>
      </c>
      <c r="B1024" s="39" t="str">
        <f>_xlfn.XLOOKUP(A1024,'Customer Names Transform'!$A$2:$A$2336,'Customer Names Transform'!$D$2:$D$2336)</f>
        <v>Claudia L.</v>
      </c>
      <c r="C1024" s="28">
        <f>_xlfn.XLOOKUP(A1024,'Medical Exam Transform'!$A$2:$A$2336,'Medical Exam Transform'!$B$2:$B$2336)</f>
        <v>41.04</v>
      </c>
      <c r="D1024" s="14">
        <f>_xlfn.XLOOKUP(A1024,'Medical Exam Transform'!$A$2:$A$2336,'Medical Exam Transform'!$C$2:$C$2336)</f>
        <v>5.59</v>
      </c>
      <c r="E1024" s="14" t="str">
        <f>_xlfn.XLOOKUP(A1024,'Medical Exam Transform'!$A$2:$A$2336,'Medical Exam Transform'!$D$2:$D$2336)</f>
        <v>No</v>
      </c>
      <c r="F1024" s="14" t="str">
        <f>_xlfn.XLOOKUP(A1024,'Medical Exam Transform'!$A$2:$A$2336,'Medical Exam Transform'!$E$2:$E$2336)</f>
        <v>No</v>
      </c>
      <c r="G1024" s="14" t="str">
        <f>_xlfn.XLOOKUP(A1024,'Medical Exam Transform'!$A$2:$A$2336,'Medical Exam Transform'!$F$2:$F$2336)</f>
        <v>No</v>
      </c>
      <c r="H1024" s="14">
        <f>_xlfn.XLOOKUP(A1024,'Medical Exam Transform'!$A$2:$A$2336,'Medical Exam Transform'!$G$2:$G$2336)</f>
        <v>0</v>
      </c>
      <c r="I1024" s="14" t="str">
        <f>_xlfn.XLOOKUP(A1024,'Medical Exam Transform'!$A$2:$A$2336,'Medical Exam Transform'!$H$2:$H$2336)</f>
        <v>No</v>
      </c>
      <c r="J1024" s="14" t="str">
        <f>_xlfn.XLOOKUP(A1024,'Medical Exam Transform'!$A$2:$A$2336,'Medical Exam Transform'!$I$2:$I$2336)</f>
        <v>Obesity</v>
      </c>
      <c r="K1024" s="14" t="str">
        <f>_xlfn.XLOOKUP(A1024,'Medical Exam Transform'!$A$2:$A$2336,'Medical Exam Transform'!$J$2:$J$2336)</f>
        <v>Normal</v>
      </c>
      <c r="L1024" s="60">
        <f>_xlfn.XLOOKUP(A1024,'Hospitalisation Transform'!$A$2:$A$2344,'Hospitalisation Transform'!$B$2:$B$2344)</f>
        <v>33415</v>
      </c>
      <c r="M1024" s="82">
        <f>_xlfn.XLOOKUP(A1024,'Hospitalisation Transform'!$A$2:$A$2344,'Hospitalisation Transform'!$D$2:$D$2344)</f>
        <v>11018.05</v>
      </c>
      <c r="N1024" s="14" t="str">
        <f>_xlfn.XLOOKUP(A1024,'Hospitalisation Transform'!$A$2:$A$2344,'Hospitalisation Transform'!$E$2:$E$2344)</f>
        <v>tier - 3</v>
      </c>
      <c r="O1024" s="14" t="str">
        <f>_xlfn.XLOOKUP(A1024,'Hospitalisation Transform'!$A$2:$A$2344,'Hospitalisation Transform'!$F$2:$F$2344)</f>
        <v>tier - 2</v>
      </c>
      <c r="P1024" s="14" t="str">
        <f>_xlfn.XLOOKUP(A1024,'Hospitalisation Transform'!$A$2:$A$2344,'Hospitalisation Transform'!$G$2:$G$2344)</f>
        <v>R1012</v>
      </c>
      <c r="Q1024" s="14">
        <f>_xlfn.XLOOKUP(A1024,'Hospitalisation Transform'!$A$2:$A$2344,'Hospitalisation Transform'!$H$2:$H$2344)</f>
        <v>32</v>
      </c>
    </row>
    <row r="1025" spans="1:17" ht="15.5" x14ac:dyDescent="0.35">
      <c r="A1025" s="59" t="s">
        <v>1348</v>
      </c>
      <c r="B1025" s="39" t="str">
        <f>_xlfn.XLOOKUP(A1025,'Customer Names Transform'!$A$2:$A$2336,'Customer Names Transform'!$D$2:$D$2336)</f>
        <v>Jessica M</v>
      </c>
      <c r="C1025" s="28">
        <f>_xlfn.XLOOKUP(A1025,'Medical Exam Transform'!$A$2:$A$2336,'Medical Exam Transform'!$B$2:$B$2336)</f>
        <v>27.93</v>
      </c>
      <c r="D1025" s="14">
        <f>_xlfn.XLOOKUP(A1025,'Medical Exam Transform'!$A$2:$A$2336,'Medical Exam Transform'!$C$2:$C$2336)</f>
        <v>9.9600000000000009</v>
      </c>
      <c r="E1025" s="14" t="str">
        <f>_xlfn.XLOOKUP(A1025,'Medical Exam Transform'!$A$2:$A$2336,'Medical Exam Transform'!$D$2:$D$2336)</f>
        <v>No</v>
      </c>
      <c r="F1025" s="14" t="str">
        <f>_xlfn.XLOOKUP(A1025,'Medical Exam Transform'!$A$2:$A$2336,'Medical Exam Transform'!$E$2:$E$2336)</f>
        <v>No</v>
      </c>
      <c r="G1025" s="14" t="str">
        <f>_xlfn.XLOOKUP(A1025,'Medical Exam Transform'!$A$2:$A$2336,'Medical Exam Transform'!$F$2:$F$2336)</f>
        <v>No</v>
      </c>
      <c r="H1025" s="14">
        <f>_xlfn.XLOOKUP(A1025,'Medical Exam Transform'!$A$2:$A$2336,'Medical Exam Transform'!$G$2:$G$2336)</f>
        <v>0</v>
      </c>
      <c r="I1025" s="14" t="str">
        <f>_xlfn.XLOOKUP(A1025,'Medical Exam Transform'!$A$2:$A$2336,'Medical Exam Transform'!$H$2:$H$2336)</f>
        <v>No</v>
      </c>
      <c r="J1025" s="14" t="str">
        <f>_xlfn.XLOOKUP(A1025,'Medical Exam Transform'!$A$2:$A$2336,'Medical Exam Transform'!$I$2:$I$2336)</f>
        <v>Overweight</v>
      </c>
      <c r="K1025" s="14" t="str">
        <f>_xlfn.XLOOKUP(A1025,'Medical Exam Transform'!$A$2:$A$2336,'Medical Exam Transform'!$J$2:$J$2336)</f>
        <v>Normal</v>
      </c>
      <c r="L1025" s="60">
        <f>_xlfn.XLOOKUP(A1025,'Hospitalisation Transform'!$A$2:$A$2344,'Hospitalisation Transform'!$B$2:$B$2344)</f>
        <v>27378</v>
      </c>
      <c r="M1025" s="82">
        <f>_xlfn.XLOOKUP(A1025,'Hospitalisation Transform'!$A$2:$A$2344,'Hospitalisation Transform'!$D$2:$D$2344)</f>
        <v>11015.17</v>
      </c>
      <c r="N1025" s="14" t="str">
        <f>_xlfn.XLOOKUP(A1025,'Hospitalisation Transform'!$A$2:$A$2344,'Hospitalisation Transform'!$E$2:$E$2344)</f>
        <v>tier - 3</v>
      </c>
      <c r="O1025" s="14" t="str">
        <f>_xlfn.XLOOKUP(A1025,'Hospitalisation Transform'!$A$2:$A$2344,'Hospitalisation Transform'!$F$2:$F$2344)</f>
        <v>tier - 1</v>
      </c>
      <c r="P1025" s="14" t="str">
        <f>_xlfn.XLOOKUP(A1025,'Hospitalisation Transform'!$A$2:$A$2344,'Hospitalisation Transform'!$G$2:$G$2344)</f>
        <v>R1012</v>
      </c>
      <c r="Q1025" s="14">
        <f>_xlfn.XLOOKUP(A1025,'Hospitalisation Transform'!$A$2:$A$2344,'Hospitalisation Transform'!$H$2:$H$2344)</f>
        <v>49</v>
      </c>
    </row>
    <row r="1026" spans="1:17" ht="15.5" x14ac:dyDescent="0.35">
      <c r="A1026" s="59" t="s">
        <v>1347</v>
      </c>
      <c r="B1026" s="39" t="str">
        <f>_xlfn.XLOOKUP(A1026,'Customer Names Transform'!$A$2:$A$2336,'Customer Names Transform'!$D$2:$D$2336)</f>
        <v>Billy Jr.</v>
      </c>
      <c r="C1026" s="28">
        <f>_xlfn.XLOOKUP(A1026,'Medical Exam Transform'!$A$2:$A$2336,'Medical Exam Transform'!$B$2:$B$2336)</f>
        <v>21.01</v>
      </c>
      <c r="D1026" s="14">
        <f>_xlfn.XLOOKUP(A1026,'Medical Exam Transform'!$A$2:$A$2336,'Medical Exam Transform'!$C$2:$C$2336)</f>
        <v>7.37</v>
      </c>
      <c r="E1026" s="14" t="str">
        <f>_xlfn.XLOOKUP(A1026,'Medical Exam Transform'!$A$2:$A$2336,'Medical Exam Transform'!$D$2:$D$2336)</f>
        <v>No</v>
      </c>
      <c r="F1026" s="14" t="str">
        <f>_xlfn.XLOOKUP(A1026,'Medical Exam Transform'!$A$2:$A$2336,'Medical Exam Transform'!$E$2:$E$2336)</f>
        <v>No</v>
      </c>
      <c r="G1026" s="14" t="str">
        <f>_xlfn.XLOOKUP(A1026,'Medical Exam Transform'!$A$2:$A$2336,'Medical Exam Transform'!$F$2:$F$2336)</f>
        <v>No</v>
      </c>
      <c r="H1026" s="14">
        <f>_xlfn.XLOOKUP(A1026,'Medical Exam Transform'!$A$2:$A$2336,'Medical Exam Transform'!$G$2:$G$2336)</f>
        <v>0</v>
      </c>
      <c r="I1026" s="14" t="str">
        <f>_xlfn.XLOOKUP(A1026,'Medical Exam Transform'!$A$2:$A$2336,'Medical Exam Transform'!$H$2:$H$2336)</f>
        <v>No</v>
      </c>
      <c r="J1026" s="14" t="str">
        <f>_xlfn.XLOOKUP(A1026,'Medical Exam Transform'!$A$2:$A$2336,'Medical Exam Transform'!$I$2:$I$2336)</f>
        <v>Normalweight</v>
      </c>
      <c r="K1026" s="14" t="str">
        <f>_xlfn.XLOOKUP(A1026,'Medical Exam Transform'!$A$2:$A$2336,'Medical Exam Transform'!$J$2:$J$2336)</f>
        <v>Diabetes</v>
      </c>
      <c r="L1026" s="60">
        <f>_xlfn.XLOOKUP(A1026,'Hospitalisation Transform'!$A$2:$A$2344,'Hospitalisation Transform'!$B$2:$B$2344)</f>
        <v>25135</v>
      </c>
      <c r="M1026" s="82">
        <f>_xlfn.XLOOKUP(A1026,'Hospitalisation Transform'!$A$2:$A$2344,'Hospitalisation Transform'!$D$2:$D$2344)</f>
        <v>11013.71</v>
      </c>
      <c r="N1026" s="14" t="str">
        <f>_xlfn.XLOOKUP(A1026,'Hospitalisation Transform'!$A$2:$A$2344,'Hospitalisation Transform'!$E$2:$E$2344)</f>
        <v>tier - 3</v>
      </c>
      <c r="O1026" s="14" t="str">
        <f>_xlfn.XLOOKUP(A1026,'Hospitalisation Transform'!$A$2:$A$2344,'Hospitalisation Transform'!$F$2:$F$2344)</f>
        <v>tier - 1</v>
      </c>
      <c r="P1026" s="14" t="str">
        <f>_xlfn.XLOOKUP(A1026,'Hospitalisation Transform'!$A$2:$A$2344,'Hospitalisation Transform'!$G$2:$G$2344)</f>
        <v>R1013</v>
      </c>
      <c r="Q1026" s="14">
        <f>_xlfn.XLOOKUP(A1026,'Hospitalisation Transform'!$A$2:$A$2344,'Hospitalisation Transform'!$H$2:$H$2344)</f>
        <v>55</v>
      </c>
    </row>
    <row r="1027" spans="1:17" ht="15.5" x14ac:dyDescent="0.35">
      <c r="A1027" s="59" t="s">
        <v>1346</v>
      </c>
      <c r="B1027" s="39" t="str">
        <f>_xlfn.XLOOKUP(A1027,'Customer Names Transform'!$A$2:$A$2336,'Customer Names Transform'!$D$2:$D$2336)</f>
        <v>David</v>
      </c>
      <c r="C1027" s="28">
        <f>_xlfn.XLOOKUP(A1027,'Medical Exam Transform'!$A$2:$A$2336,'Medical Exam Transform'!$B$2:$B$2336)</f>
        <v>52.37</v>
      </c>
      <c r="D1027" s="14">
        <f>_xlfn.XLOOKUP(A1027,'Medical Exam Transform'!$A$2:$A$2336,'Medical Exam Transform'!$C$2:$C$2336)</f>
        <v>5.0599999999999996</v>
      </c>
      <c r="E1027" s="14" t="str">
        <f>_xlfn.XLOOKUP(A1027,'Medical Exam Transform'!$A$2:$A$2336,'Medical Exam Transform'!$D$2:$D$2336)</f>
        <v>Yes</v>
      </c>
      <c r="F1027" s="14" t="str">
        <f>_xlfn.XLOOKUP(A1027,'Medical Exam Transform'!$A$2:$A$2336,'Medical Exam Transform'!$E$2:$E$2336)</f>
        <v>yes</v>
      </c>
      <c r="G1027" s="14" t="str">
        <f>_xlfn.XLOOKUP(A1027,'Medical Exam Transform'!$A$2:$A$2336,'Medical Exam Transform'!$F$2:$F$2336)</f>
        <v>No</v>
      </c>
      <c r="H1027" s="14">
        <f>_xlfn.XLOOKUP(A1027,'Medical Exam Transform'!$A$2:$A$2336,'Medical Exam Transform'!$G$2:$G$2336)</f>
        <v>2</v>
      </c>
      <c r="I1027" s="14" t="str">
        <f>_xlfn.XLOOKUP(A1027,'Medical Exam Transform'!$A$2:$A$2336,'Medical Exam Transform'!$H$2:$H$2336)</f>
        <v>No</v>
      </c>
      <c r="J1027" s="14" t="str">
        <f>_xlfn.XLOOKUP(A1027,'Medical Exam Transform'!$A$2:$A$2336,'Medical Exam Transform'!$I$2:$I$2336)</f>
        <v>Obesity</v>
      </c>
      <c r="K1027" s="14" t="str">
        <f>_xlfn.XLOOKUP(A1027,'Medical Exam Transform'!$A$2:$A$2336,'Medical Exam Transform'!$J$2:$J$2336)</f>
        <v>Normal</v>
      </c>
      <c r="L1027" s="60">
        <f>_xlfn.XLOOKUP(A1027,'Hospitalisation Transform'!$A$2:$A$2344,'Hospitalisation Transform'!$B$2:$B$2344)</f>
        <v>36786</v>
      </c>
      <c r="M1027" s="82">
        <f>_xlfn.XLOOKUP(A1027,'Hospitalisation Transform'!$A$2:$A$2344,'Hospitalisation Transform'!$D$2:$D$2344)</f>
        <v>10991.58</v>
      </c>
      <c r="N1027" s="14" t="str">
        <f>_xlfn.XLOOKUP(A1027,'Hospitalisation Transform'!$A$2:$A$2344,'Hospitalisation Transform'!$E$2:$E$2344)</f>
        <v>tier - 3</v>
      </c>
      <c r="O1027" s="14" t="str">
        <f>_xlfn.XLOOKUP(A1027,'Hospitalisation Transform'!$A$2:$A$2344,'Hospitalisation Transform'!$F$2:$F$2344)</f>
        <v>tier - 3</v>
      </c>
      <c r="P1027" s="14" t="str">
        <f>_xlfn.XLOOKUP(A1027,'Hospitalisation Transform'!$A$2:$A$2344,'Hospitalisation Transform'!$G$2:$G$2344)</f>
        <v>R1012</v>
      </c>
      <c r="Q1027" s="14">
        <f>_xlfn.XLOOKUP(A1027,'Hospitalisation Transform'!$A$2:$A$2344,'Hospitalisation Transform'!$H$2:$H$2344)</f>
        <v>23</v>
      </c>
    </row>
    <row r="1028" spans="1:17" ht="15.5" x14ac:dyDescent="0.35">
      <c r="A1028" s="59" t="s">
        <v>1345</v>
      </c>
      <c r="B1028" s="39" t="str">
        <f>_xlfn.XLOOKUP(A1028,'Customer Names Transform'!$A$2:$A$2336,'Customer Names Transform'!$D$2:$D$2336)</f>
        <v>Tim</v>
      </c>
      <c r="C1028" s="28">
        <f>_xlfn.XLOOKUP(A1028,'Medical Exam Transform'!$A$2:$A$2336,'Medical Exam Transform'!$B$2:$B$2336)</f>
        <v>40.369999999999997</v>
      </c>
      <c r="D1028" s="14">
        <f>_xlfn.XLOOKUP(A1028,'Medical Exam Transform'!$A$2:$A$2336,'Medical Exam Transform'!$C$2:$C$2336)</f>
        <v>8.2100000000000009</v>
      </c>
      <c r="E1028" s="14" t="str">
        <f>_xlfn.XLOOKUP(A1028,'Medical Exam Transform'!$A$2:$A$2336,'Medical Exam Transform'!$D$2:$D$2336)</f>
        <v>No</v>
      </c>
      <c r="F1028" s="14" t="str">
        <f>_xlfn.XLOOKUP(A1028,'Medical Exam Transform'!$A$2:$A$2336,'Medical Exam Transform'!$E$2:$E$2336)</f>
        <v>No</v>
      </c>
      <c r="G1028" s="14" t="str">
        <f>_xlfn.XLOOKUP(A1028,'Medical Exam Transform'!$A$2:$A$2336,'Medical Exam Transform'!$F$2:$F$2336)</f>
        <v>No</v>
      </c>
      <c r="H1028" s="14">
        <f>_xlfn.XLOOKUP(A1028,'Medical Exam Transform'!$A$2:$A$2336,'Medical Exam Transform'!$G$2:$G$2336)</f>
        <v>0</v>
      </c>
      <c r="I1028" s="14" t="str">
        <f>_xlfn.XLOOKUP(A1028,'Medical Exam Transform'!$A$2:$A$2336,'Medical Exam Transform'!$H$2:$H$2336)</f>
        <v>No</v>
      </c>
      <c r="J1028" s="14" t="str">
        <f>_xlfn.XLOOKUP(A1028,'Medical Exam Transform'!$A$2:$A$2336,'Medical Exam Transform'!$I$2:$I$2336)</f>
        <v>Obesity</v>
      </c>
      <c r="K1028" s="14" t="str">
        <f>_xlfn.XLOOKUP(A1028,'Medical Exam Transform'!$A$2:$A$2336,'Medical Exam Transform'!$J$2:$J$2336)</f>
        <v>Normal</v>
      </c>
      <c r="L1028" s="60">
        <f>_xlfn.XLOOKUP(A1028,'Hospitalisation Transform'!$A$2:$A$2344,'Hospitalisation Transform'!$B$2:$B$2344)</f>
        <v>24094</v>
      </c>
      <c r="M1028" s="82">
        <f>_xlfn.XLOOKUP(A1028,'Hospitalisation Transform'!$A$2:$A$2344,'Hospitalisation Transform'!$D$2:$D$2344)</f>
        <v>10982.5</v>
      </c>
      <c r="N1028" s="14" t="str">
        <f>_xlfn.XLOOKUP(A1028,'Hospitalisation Transform'!$A$2:$A$2344,'Hospitalisation Transform'!$E$2:$E$2344)</f>
        <v>tier - 3</v>
      </c>
      <c r="O1028" s="14" t="str">
        <f>_xlfn.XLOOKUP(A1028,'Hospitalisation Transform'!$A$2:$A$2344,'Hospitalisation Transform'!$F$2:$F$2344)</f>
        <v>tier - 3</v>
      </c>
      <c r="P1028" s="14" t="str">
        <f>_xlfn.XLOOKUP(A1028,'Hospitalisation Transform'!$A$2:$A$2344,'Hospitalisation Transform'!$G$2:$G$2344)</f>
        <v>R1013</v>
      </c>
      <c r="Q1028" s="14">
        <f>_xlfn.XLOOKUP(A1028,'Hospitalisation Transform'!$A$2:$A$2344,'Hospitalisation Transform'!$H$2:$H$2344)</f>
        <v>58</v>
      </c>
    </row>
    <row r="1029" spans="1:17" ht="15.5" x14ac:dyDescent="0.35">
      <c r="A1029" s="59" t="s">
        <v>1344</v>
      </c>
      <c r="B1029" s="39" t="str">
        <f>_xlfn.XLOOKUP(A1029,'Customer Names Transform'!$A$2:$A$2336,'Customer Names Transform'!$D$2:$D$2336)</f>
        <v>Emma M</v>
      </c>
      <c r="C1029" s="28">
        <f>_xlfn.XLOOKUP(A1029,'Medical Exam Transform'!$A$2:$A$2336,'Medical Exam Transform'!$B$2:$B$2336)</f>
        <v>41.47</v>
      </c>
      <c r="D1029" s="14">
        <f>_xlfn.XLOOKUP(A1029,'Medical Exam Transform'!$A$2:$A$2336,'Medical Exam Transform'!$C$2:$C$2336)</f>
        <v>10.34</v>
      </c>
      <c r="E1029" s="14" t="str">
        <f>_xlfn.XLOOKUP(A1029,'Medical Exam Transform'!$A$2:$A$2336,'Medical Exam Transform'!$D$2:$D$2336)</f>
        <v>No</v>
      </c>
      <c r="F1029" s="14" t="str">
        <f>_xlfn.XLOOKUP(A1029,'Medical Exam Transform'!$A$2:$A$2336,'Medical Exam Transform'!$E$2:$E$2336)</f>
        <v>No</v>
      </c>
      <c r="G1029" s="14" t="str">
        <f>_xlfn.XLOOKUP(A1029,'Medical Exam Transform'!$A$2:$A$2336,'Medical Exam Transform'!$F$2:$F$2336)</f>
        <v>No</v>
      </c>
      <c r="H1029" s="14">
        <f>_xlfn.XLOOKUP(A1029,'Medical Exam Transform'!$A$2:$A$2336,'Medical Exam Transform'!$G$2:$G$2336)</f>
        <v>2</v>
      </c>
      <c r="I1029" s="14" t="str">
        <f>_xlfn.XLOOKUP(A1029,'Medical Exam Transform'!$A$2:$A$2336,'Medical Exam Transform'!$H$2:$H$2336)</f>
        <v>No</v>
      </c>
      <c r="J1029" s="14" t="str">
        <f>_xlfn.XLOOKUP(A1029,'Medical Exam Transform'!$A$2:$A$2336,'Medical Exam Transform'!$I$2:$I$2336)</f>
        <v>Obesity</v>
      </c>
      <c r="K1029" s="14" t="str">
        <f>_xlfn.XLOOKUP(A1029,'Medical Exam Transform'!$A$2:$A$2336,'Medical Exam Transform'!$J$2:$J$2336)</f>
        <v>Diabetes</v>
      </c>
      <c r="L1029" s="60">
        <f>_xlfn.XLOOKUP(A1029,'Hospitalisation Transform'!$A$2:$A$2344,'Hospitalisation Transform'!$B$2:$B$2344)</f>
        <v>26958</v>
      </c>
      <c r="M1029" s="82">
        <f>_xlfn.XLOOKUP(A1029,'Hospitalisation Transform'!$A$2:$A$2344,'Hospitalisation Transform'!$D$2:$D$2344)</f>
        <v>10977.21</v>
      </c>
      <c r="N1029" s="14" t="str">
        <f>_xlfn.XLOOKUP(A1029,'Hospitalisation Transform'!$A$2:$A$2344,'Hospitalisation Transform'!$E$2:$E$2344)</f>
        <v>tier - 3</v>
      </c>
      <c r="O1029" s="14" t="str">
        <f>_xlfn.XLOOKUP(A1029,'Hospitalisation Transform'!$A$2:$A$2344,'Hospitalisation Transform'!$F$2:$F$2344)</f>
        <v>tier - 1</v>
      </c>
      <c r="P1029" s="14" t="str">
        <f>_xlfn.XLOOKUP(A1029,'Hospitalisation Transform'!$A$2:$A$2344,'Hospitalisation Transform'!$G$2:$G$2344)</f>
        <v>R1013</v>
      </c>
      <c r="Q1029" s="14">
        <f>_xlfn.XLOOKUP(A1029,'Hospitalisation Transform'!$A$2:$A$2344,'Hospitalisation Transform'!$H$2:$H$2344)</f>
        <v>50</v>
      </c>
    </row>
    <row r="1030" spans="1:17" ht="15.5" x14ac:dyDescent="0.35">
      <c r="A1030" s="59" t="s">
        <v>1343</v>
      </c>
      <c r="B1030" s="39" t="str">
        <f>_xlfn.XLOOKUP(A1030,'Customer Names Transform'!$A$2:$A$2336,'Customer Names Transform'!$D$2:$D$2336)</f>
        <v>Tim</v>
      </c>
      <c r="C1030" s="28">
        <f>_xlfn.XLOOKUP(A1030,'Medical Exam Transform'!$A$2:$A$2336,'Medical Exam Transform'!$B$2:$B$2336)</f>
        <v>33.725000000000001</v>
      </c>
      <c r="D1030" s="14">
        <f>_xlfn.XLOOKUP(A1030,'Medical Exam Transform'!$A$2:$A$2336,'Medical Exam Transform'!$C$2:$C$2336)</f>
        <v>5.51</v>
      </c>
      <c r="E1030" s="14" t="str">
        <f>_xlfn.XLOOKUP(A1030,'Medical Exam Transform'!$A$2:$A$2336,'Medical Exam Transform'!$D$2:$D$2336)</f>
        <v>Yes</v>
      </c>
      <c r="F1030" s="14" t="str">
        <f>_xlfn.XLOOKUP(A1030,'Medical Exam Transform'!$A$2:$A$2336,'Medical Exam Transform'!$E$2:$E$2336)</f>
        <v>No</v>
      </c>
      <c r="G1030" s="14" t="str">
        <f>_xlfn.XLOOKUP(A1030,'Medical Exam Transform'!$A$2:$A$2336,'Medical Exam Transform'!$F$2:$F$2336)</f>
        <v>No</v>
      </c>
      <c r="H1030" s="14">
        <f>_xlfn.XLOOKUP(A1030,'Medical Exam Transform'!$A$2:$A$2336,'Medical Exam Transform'!$G$2:$G$2336)</f>
        <v>2</v>
      </c>
      <c r="I1030" s="14" t="str">
        <f>_xlfn.XLOOKUP(A1030,'Medical Exam Transform'!$A$2:$A$2336,'Medical Exam Transform'!$H$2:$H$2336)</f>
        <v>No</v>
      </c>
      <c r="J1030" s="14" t="str">
        <f>_xlfn.XLOOKUP(A1030,'Medical Exam Transform'!$A$2:$A$2336,'Medical Exam Transform'!$I$2:$I$2336)</f>
        <v>Obesity</v>
      </c>
      <c r="K1030" s="14" t="str">
        <f>_xlfn.XLOOKUP(A1030,'Medical Exam Transform'!$A$2:$A$2336,'Medical Exam Transform'!$J$2:$J$2336)</f>
        <v>Prediabetes</v>
      </c>
      <c r="L1030" s="60">
        <f>_xlfn.XLOOKUP(A1030,'Hospitalisation Transform'!$A$2:$A$2344,'Hospitalisation Transform'!$B$2:$B$2344)</f>
        <v>24297</v>
      </c>
      <c r="M1030" s="82">
        <f>_xlfn.XLOOKUP(A1030,'Hospitalisation Transform'!$A$2:$A$2344,'Hospitalisation Transform'!$D$2:$D$2344)</f>
        <v>10976.25</v>
      </c>
      <c r="N1030" s="14" t="str">
        <f>_xlfn.XLOOKUP(A1030,'Hospitalisation Transform'!$A$2:$A$2344,'Hospitalisation Transform'!$E$2:$E$2344)</f>
        <v>tier - 3</v>
      </c>
      <c r="O1030" s="14" t="str">
        <f>_xlfn.XLOOKUP(A1030,'Hospitalisation Transform'!$A$2:$A$2344,'Hospitalisation Transform'!$F$2:$F$2344)</f>
        <v>tier - 2</v>
      </c>
      <c r="P1030" s="14" t="str">
        <f>_xlfn.XLOOKUP(A1030,'Hospitalisation Transform'!$A$2:$A$2344,'Hospitalisation Transform'!$G$2:$G$2344)</f>
        <v>R1012</v>
      </c>
      <c r="Q1030" s="14">
        <f>_xlfn.XLOOKUP(A1030,'Hospitalisation Transform'!$A$2:$A$2344,'Hospitalisation Transform'!$H$2:$H$2344)</f>
        <v>57</v>
      </c>
    </row>
    <row r="1031" spans="1:17" ht="15.5" x14ac:dyDescent="0.35">
      <c r="A1031" s="59" t="s">
        <v>1342</v>
      </c>
      <c r="B1031" s="39" t="str">
        <f>_xlfn.XLOOKUP(A1031,'Customer Names Transform'!$A$2:$A$2336,'Customer Names Transform'!$D$2:$D$2336)</f>
        <v>Patrick</v>
      </c>
      <c r="C1031" s="28">
        <f>_xlfn.XLOOKUP(A1031,'Medical Exam Transform'!$A$2:$A$2336,'Medical Exam Transform'!$B$2:$B$2336)</f>
        <v>28.1</v>
      </c>
      <c r="D1031" s="14">
        <f>_xlfn.XLOOKUP(A1031,'Medical Exam Transform'!$A$2:$A$2336,'Medical Exam Transform'!$C$2:$C$2336)</f>
        <v>11.2</v>
      </c>
      <c r="E1031" s="14" t="str">
        <f>_xlfn.XLOOKUP(A1031,'Medical Exam Transform'!$A$2:$A$2336,'Medical Exam Transform'!$D$2:$D$2336)</f>
        <v>No</v>
      </c>
      <c r="F1031" s="14" t="str">
        <f>_xlfn.XLOOKUP(A1031,'Medical Exam Transform'!$A$2:$A$2336,'Medical Exam Transform'!$E$2:$E$2336)</f>
        <v>No</v>
      </c>
      <c r="G1031" s="14" t="str">
        <f>_xlfn.XLOOKUP(A1031,'Medical Exam Transform'!$A$2:$A$2336,'Medical Exam Transform'!$F$2:$F$2336)</f>
        <v>No</v>
      </c>
      <c r="H1031" s="14">
        <f>_xlfn.XLOOKUP(A1031,'Medical Exam Transform'!$A$2:$A$2336,'Medical Exam Transform'!$G$2:$G$2336)</f>
        <v>0</v>
      </c>
      <c r="I1031" s="14" t="str">
        <f>_xlfn.XLOOKUP(A1031,'Medical Exam Transform'!$A$2:$A$2336,'Medical Exam Transform'!$H$2:$H$2336)</f>
        <v>No</v>
      </c>
      <c r="J1031" s="14" t="str">
        <f>_xlfn.XLOOKUP(A1031,'Medical Exam Transform'!$A$2:$A$2336,'Medical Exam Transform'!$I$2:$I$2336)</f>
        <v>Overweight</v>
      </c>
      <c r="K1031" s="14" t="str">
        <f>_xlfn.XLOOKUP(A1031,'Medical Exam Transform'!$A$2:$A$2336,'Medical Exam Transform'!$J$2:$J$2336)</f>
        <v>Diabetes</v>
      </c>
      <c r="L1031" s="60">
        <f>_xlfn.XLOOKUP(A1031,'Hospitalisation Transform'!$A$2:$A$2344,'Hospitalisation Transform'!$B$2:$B$2344)</f>
        <v>23912</v>
      </c>
      <c r="M1031" s="82">
        <f>_xlfn.XLOOKUP(A1031,'Hospitalisation Transform'!$A$2:$A$2344,'Hospitalisation Transform'!$D$2:$D$2344)</f>
        <v>10965.45</v>
      </c>
      <c r="N1031" s="14" t="str">
        <f>_xlfn.XLOOKUP(A1031,'Hospitalisation Transform'!$A$2:$A$2344,'Hospitalisation Transform'!$E$2:$E$2344)</f>
        <v>tier - 3</v>
      </c>
      <c r="O1031" s="14" t="str">
        <f>_xlfn.XLOOKUP(A1031,'Hospitalisation Transform'!$A$2:$A$2344,'Hospitalisation Transform'!$F$2:$F$2344)</f>
        <v>tier - 2</v>
      </c>
      <c r="P1031" s="14" t="str">
        <f>_xlfn.XLOOKUP(A1031,'Hospitalisation Transform'!$A$2:$A$2344,'Hospitalisation Transform'!$G$2:$G$2344)</f>
        <v>R1011</v>
      </c>
      <c r="Q1031" s="14">
        <f>_xlfn.XLOOKUP(A1031,'Hospitalisation Transform'!$A$2:$A$2344,'Hospitalisation Transform'!$H$2:$H$2344)</f>
        <v>58</v>
      </c>
    </row>
    <row r="1032" spans="1:17" ht="15.5" x14ac:dyDescent="0.35">
      <c r="A1032" s="59" t="s">
        <v>1341</v>
      </c>
      <c r="B1032" s="39" t="str">
        <f>_xlfn.XLOOKUP(A1032,'Customer Names Transform'!$A$2:$A$2336,'Customer Names Transform'!$D$2:$D$2336)</f>
        <v>Bridget K.</v>
      </c>
      <c r="C1032" s="28">
        <f>_xlfn.XLOOKUP(A1032,'Medical Exam Transform'!$A$2:$A$2336,'Medical Exam Transform'!$B$2:$B$2336)</f>
        <v>37.43</v>
      </c>
      <c r="D1032" s="14">
        <f>_xlfn.XLOOKUP(A1032,'Medical Exam Transform'!$A$2:$A$2336,'Medical Exam Transform'!$C$2:$C$2336)</f>
        <v>4.3499999999999996</v>
      </c>
      <c r="E1032" s="14" t="str">
        <f>_xlfn.XLOOKUP(A1032,'Medical Exam Transform'!$A$2:$A$2336,'Medical Exam Transform'!$D$2:$D$2336)</f>
        <v>Yes</v>
      </c>
      <c r="F1032" s="14" t="str">
        <f>_xlfn.XLOOKUP(A1032,'Medical Exam Transform'!$A$2:$A$2336,'Medical Exam Transform'!$E$2:$E$2336)</f>
        <v>No</v>
      </c>
      <c r="G1032" s="14" t="str">
        <f>_xlfn.XLOOKUP(A1032,'Medical Exam Transform'!$A$2:$A$2336,'Medical Exam Transform'!$F$2:$F$2336)</f>
        <v>Yes</v>
      </c>
      <c r="H1032" s="14">
        <f>_xlfn.XLOOKUP(A1032,'Medical Exam Transform'!$A$2:$A$2336,'Medical Exam Transform'!$G$2:$G$2336)</f>
        <v>1</v>
      </c>
      <c r="I1032" s="14" t="str">
        <f>_xlfn.XLOOKUP(A1032,'Medical Exam Transform'!$A$2:$A$2336,'Medical Exam Transform'!$H$2:$H$2336)</f>
        <v>No</v>
      </c>
      <c r="J1032" s="14" t="str">
        <f>_xlfn.XLOOKUP(A1032,'Medical Exam Transform'!$A$2:$A$2336,'Medical Exam Transform'!$I$2:$I$2336)</f>
        <v>Obesity</v>
      </c>
      <c r="K1032" s="14" t="str">
        <f>_xlfn.XLOOKUP(A1032,'Medical Exam Transform'!$A$2:$A$2336,'Medical Exam Transform'!$J$2:$J$2336)</f>
        <v>Normal</v>
      </c>
      <c r="L1032" s="60">
        <f>_xlfn.XLOOKUP(A1032,'Hospitalisation Transform'!$A$2:$A$2344,'Hospitalisation Transform'!$B$2:$B$2344)</f>
        <v>25429</v>
      </c>
      <c r="M1032" s="82">
        <f>_xlfn.XLOOKUP(A1032,'Hospitalisation Transform'!$A$2:$A$2344,'Hospitalisation Transform'!$D$2:$D$2344)</f>
        <v>10959.69</v>
      </c>
      <c r="N1032" s="14" t="str">
        <f>_xlfn.XLOOKUP(A1032,'Hospitalisation Transform'!$A$2:$A$2344,'Hospitalisation Transform'!$E$2:$E$2344)</f>
        <v>tier - 3</v>
      </c>
      <c r="O1032" s="14" t="str">
        <f>_xlfn.XLOOKUP(A1032,'Hospitalisation Transform'!$A$2:$A$2344,'Hospitalisation Transform'!$F$2:$F$2344)</f>
        <v>tier - 3</v>
      </c>
      <c r="P1032" s="14" t="str">
        <f>_xlfn.XLOOKUP(A1032,'Hospitalisation Transform'!$A$2:$A$2344,'Hospitalisation Transform'!$G$2:$G$2344)</f>
        <v>R1012</v>
      </c>
      <c r="Q1032" s="14">
        <f>_xlfn.XLOOKUP(A1032,'Hospitalisation Transform'!$A$2:$A$2344,'Hospitalisation Transform'!$H$2:$H$2344)</f>
        <v>54</v>
      </c>
    </row>
    <row r="1033" spans="1:17" ht="15.5" x14ac:dyDescent="0.35">
      <c r="A1033" s="59" t="s">
        <v>1340</v>
      </c>
      <c r="B1033" s="39" t="str">
        <f>_xlfn.XLOOKUP(A1033,'Customer Names Transform'!$A$2:$A$2336,'Customer Names Transform'!$D$2:$D$2336)</f>
        <v>Gabriel</v>
      </c>
      <c r="C1033" s="28">
        <f>_xlfn.XLOOKUP(A1033,'Medical Exam Transform'!$A$2:$A$2336,'Medical Exam Transform'!$B$2:$B$2336)</f>
        <v>23.7</v>
      </c>
      <c r="D1033" s="14">
        <f>_xlfn.XLOOKUP(A1033,'Medical Exam Transform'!$A$2:$A$2336,'Medical Exam Transform'!$C$2:$C$2336)</f>
        <v>10.45</v>
      </c>
      <c r="E1033" s="14" t="str">
        <f>_xlfn.XLOOKUP(A1033,'Medical Exam Transform'!$A$2:$A$2336,'Medical Exam Transform'!$D$2:$D$2336)</f>
        <v>No</v>
      </c>
      <c r="F1033" s="14" t="str">
        <f>_xlfn.XLOOKUP(A1033,'Medical Exam Transform'!$A$2:$A$2336,'Medical Exam Transform'!$E$2:$E$2336)</f>
        <v>No</v>
      </c>
      <c r="G1033" s="14" t="str">
        <f>_xlfn.XLOOKUP(A1033,'Medical Exam Transform'!$A$2:$A$2336,'Medical Exam Transform'!$F$2:$F$2336)</f>
        <v>No</v>
      </c>
      <c r="H1033" s="14">
        <f>_xlfn.XLOOKUP(A1033,'Medical Exam Transform'!$A$2:$A$2336,'Medical Exam Transform'!$G$2:$G$2336)</f>
        <v>0</v>
      </c>
      <c r="I1033" s="14" t="str">
        <f>_xlfn.XLOOKUP(A1033,'Medical Exam Transform'!$A$2:$A$2336,'Medical Exam Transform'!$H$2:$H$2336)</f>
        <v>No</v>
      </c>
      <c r="J1033" s="14" t="str">
        <f>_xlfn.XLOOKUP(A1033,'Medical Exam Transform'!$A$2:$A$2336,'Medical Exam Transform'!$I$2:$I$2336)</f>
        <v>Normalweight</v>
      </c>
      <c r="K1033" s="14" t="str">
        <f>_xlfn.XLOOKUP(A1033,'Medical Exam Transform'!$A$2:$A$2336,'Medical Exam Transform'!$J$2:$J$2336)</f>
        <v>Diabetes</v>
      </c>
      <c r="L1033" s="60">
        <f>_xlfn.XLOOKUP(A1033,'Hospitalisation Transform'!$A$2:$A$2344,'Hospitalisation Transform'!$B$2:$B$2344)</f>
        <v>24080</v>
      </c>
      <c r="M1033" s="82">
        <f>_xlfn.XLOOKUP(A1033,'Hospitalisation Transform'!$A$2:$A$2344,'Hospitalisation Transform'!$D$2:$D$2344)</f>
        <v>10959.33</v>
      </c>
      <c r="N1033" s="14" t="str">
        <f>_xlfn.XLOOKUP(A1033,'Hospitalisation Transform'!$A$2:$A$2344,'Hospitalisation Transform'!$E$2:$E$2344)</f>
        <v>tier - 3</v>
      </c>
      <c r="O1033" s="14" t="str">
        <f>_xlfn.XLOOKUP(A1033,'Hospitalisation Transform'!$A$2:$A$2344,'Hospitalisation Transform'!$F$2:$F$2344)</f>
        <v>tier - 3</v>
      </c>
      <c r="P1033" s="14" t="str">
        <f>_xlfn.XLOOKUP(A1033,'Hospitalisation Transform'!$A$2:$A$2344,'Hospitalisation Transform'!$G$2:$G$2344)</f>
        <v>R1011</v>
      </c>
      <c r="Q1033" s="14">
        <f>_xlfn.XLOOKUP(A1033,'Hospitalisation Transform'!$A$2:$A$2344,'Hospitalisation Transform'!$H$2:$H$2344)</f>
        <v>58</v>
      </c>
    </row>
    <row r="1034" spans="1:17" ht="15.5" x14ac:dyDescent="0.35">
      <c r="A1034" s="59" t="s">
        <v>1339</v>
      </c>
      <c r="B1034" s="39" t="str">
        <f>_xlfn.XLOOKUP(A1034,'Customer Names Transform'!$A$2:$A$2336,'Customer Names Transform'!$D$2:$D$2336)</f>
        <v>Natasha</v>
      </c>
      <c r="C1034" s="28">
        <f>_xlfn.XLOOKUP(A1034,'Medical Exam Transform'!$A$2:$A$2336,'Medical Exam Transform'!$B$2:$B$2336)</f>
        <v>24.795000000000002</v>
      </c>
      <c r="D1034" s="14">
        <f>_xlfn.XLOOKUP(A1034,'Medical Exam Transform'!$A$2:$A$2336,'Medical Exam Transform'!$C$2:$C$2336)</f>
        <v>4.07</v>
      </c>
      <c r="E1034" s="14" t="str">
        <f>_xlfn.XLOOKUP(A1034,'Medical Exam Transform'!$A$2:$A$2336,'Medical Exam Transform'!$D$2:$D$2336)</f>
        <v>Yes</v>
      </c>
      <c r="F1034" s="14" t="str">
        <f>_xlfn.XLOOKUP(A1034,'Medical Exam Transform'!$A$2:$A$2336,'Medical Exam Transform'!$E$2:$E$2336)</f>
        <v>No</v>
      </c>
      <c r="G1034" s="14" t="str">
        <f>_xlfn.XLOOKUP(A1034,'Medical Exam Transform'!$A$2:$A$2336,'Medical Exam Transform'!$F$2:$F$2336)</f>
        <v>Yes</v>
      </c>
      <c r="H1034" s="14">
        <f>_xlfn.XLOOKUP(A1034,'Medical Exam Transform'!$A$2:$A$2336,'Medical Exam Transform'!$G$2:$G$2336)</f>
        <v>1</v>
      </c>
      <c r="I1034" s="14" t="str">
        <f>_xlfn.XLOOKUP(A1034,'Medical Exam Transform'!$A$2:$A$2336,'Medical Exam Transform'!$H$2:$H$2336)</f>
        <v>No</v>
      </c>
      <c r="J1034" s="14" t="str">
        <f>_xlfn.XLOOKUP(A1034,'Medical Exam Transform'!$A$2:$A$2336,'Medical Exam Transform'!$I$2:$I$2336)</f>
        <v>Normalweight</v>
      </c>
      <c r="K1034" s="14" t="str">
        <f>_xlfn.XLOOKUP(A1034,'Medical Exam Transform'!$A$2:$A$2336,'Medical Exam Transform'!$J$2:$J$2336)</f>
        <v>Normal</v>
      </c>
      <c r="L1034" s="60">
        <f>_xlfn.XLOOKUP(A1034,'Hospitalisation Transform'!$A$2:$A$2344,'Hospitalisation Transform'!$B$2:$B$2344)</f>
        <v>25517</v>
      </c>
      <c r="M1034" s="82">
        <f>_xlfn.XLOOKUP(A1034,'Hospitalisation Transform'!$A$2:$A$2344,'Hospitalisation Transform'!$D$2:$D$2344)</f>
        <v>10942.13</v>
      </c>
      <c r="N1034" s="14" t="str">
        <f>_xlfn.XLOOKUP(A1034,'Hospitalisation Transform'!$A$2:$A$2344,'Hospitalisation Transform'!$E$2:$E$2344)</f>
        <v>tier - 3</v>
      </c>
      <c r="O1034" s="14" t="str">
        <f>_xlfn.XLOOKUP(A1034,'Hospitalisation Transform'!$A$2:$A$2344,'Hospitalisation Transform'!$F$2:$F$2344)</f>
        <v>tier - 3</v>
      </c>
      <c r="P1034" s="14" t="str">
        <f>_xlfn.XLOOKUP(A1034,'Hospitalisation Transform'!$A$2:$A$2344,'Hospitalisation Transform'!$G$2:$G$2344)</f>
        <v>R1012</v>
      </c>
      <c r="Q1034" s="14">
        <f>_xlfn.XLOOKUP(A1034,'Hospitalisation Transform'!$A$2:$A$2344,'Hospitalisation Transform'!$H$2:$H$2344)</f>
        <v>54</v>
      </c>
    </row>
    <row r="1035" spans="1:17" ht="15.5" x14ac:dyDescent="0.35">
      <c r="A1035" s="59" t="s">
        <v>1338</v>
      </c>
      <c r="B1035" s="39" t="str">
        <f>_xlfn.XLOOKUP(A1035,'Customer Names Transform'!$A$2:$A$2336,'Customer Names Transform'!$D$2:$D$2336)</f>
        <v>Abby A.</v>
      </c>
      <c r="C1035" s="28">
        <f>_xlfn.XLOOKUP(A1035,'Medical Exam Transform'!$A$2:$A$2336,'Medical Exam Transform'!$B$2:$B$2336)</f>
        <v>31.9</v>
      </c>
      <c r="D1035" s="14">
        <f>_xlfn.XLOOKUP(A1035,'Medical Exam Transform'!$A$2:$A$2336,'Medical Exam Transform'!$C$2:$C$2336)</f>
        <v>8.34</v>
      </c>
      <c r="E1035" s="14" t="str">
        <f>_xlfn.XLOOKUP(A1035,'Medical Exam Transform'!$A$2:$A$2336,'Medical Exam Transform'!$D$2:$D$2336)</f>
        <v>No</v>
      </c>
      <c r="F1035" s="14" t="str">
        <f>_xlfn.XLOOKUP(A1035,'Medical Exam Transform'!$A$2:$A$2336,'Medical Exam Transform'!$E$2:$E$2336)</f>
        <v>No</v>
      </c>
      <c r="G1035" s="14" t="str">
        <f>_xlfn.XLOOKUP(A1035,'Medical Exam Transform'!$A$2:$A$2336,'Medical Exam Transform'!$F$2:$F$2336)</f>
        <v>No</v>
      </c>
      <c r="H1035" s="14">
        <f>_xlfn.XLOOKUP(A1035,'Medical Exam Transform'!$A$2:$A$2336,'Medical Exam Transform'!$G$2:$G$2336)</f>
        <v>0</v>
      </c>
      <c r="I1035" s="14" t="str">
        <f>_xlfn.XLOOKUP(A1035,'Medical Exam Transform'!$A$2:$A$2336,'Medical Exam Transform'!$H$2:$H$2336)</f>
        <v>No</v>
      </c>
      <c r="J1035" s="14" t="str">
        <f>_xlfn.XLOOKUP(A1035,'Medical Exam Transform'!$A$2:$A$2336,'Medical Exam Transform'!$I$2:$I$2336)</f>
        <v>Obesity</v>
      </c>
      <c r="K1035" s="14" t="str">
        <f>_xlfn.XLOOKUP(A1035,'Medical Exam Transform'!$A$2:$A$2336,'Medical Exam Transform'!$J$2:$J$2336)</f>
        <v>Normal</v>
      </c>
      <c r="L1035" s="60">
        <f>_xlfn.XLOOKUP(A1035,'Hospitalisation Transform'!$A$2:$A$2344,'Hospitalisation Transform'!$B$2:$B$2344)</f>
        <v>25154</v>
      </c>
      <c r="M1035" s="82">
        <f>_xlfn.XLOOKUP(A1035,'Hospitalisation Transform'!$A$2:$A$2344,'Hospitalisation Transform'!$D$2:$D$2344)</f>
        <v>10928.85</v>
      </c>
      <c r="N1035" s="14" t="str">
        <f>_xlfn.XLOOKUP(A1035,'Hospitalisation Transform'!$A$2:$A$2344,'Hospitalisation Transform'!$E$2:$E$2344)</f>
        <v>tier - 3</v>
      </c>
      <c r="O1035" s="14" t="str">
        <f>_xlfn.XLOOKUP(A1035,'Hospitalisation Transform'!$A$2:$A$2344,'Hospitalisation Transform'!$F$2:$F$2344)</f>
        <v>tier - 3</v>
      </c>
      <c r="P1035" s="14" t="str">
        <f>_xlfn.XLOOKUP(A1035,'Hospitalisation Transform'!$A$2:$A$2344,'Hospitalisation Transform'!$G$2:$G$2344)</f>
        <v>R1013</v>
      </c>
      <c r="Q1035" s="14">
        <f>_xlfn.XLOOKUP(A1035,'Hospitalisation Transform'!$A$2:$A$2344,'Hospitalisation Transform'!$H$2:$H$2344)</f>
        <v>55</v>
      </c>
    </row>
    <row r="1036" spans="1:17" ht="15.5" x14ac:dyDescent="0.35">
      <c r="A1036" s="59" t="s">
        <v>1337</v>
      </c>
      <c r="B1036" s="39" t="str">
        <f>_xlfn.XLOOKUP(A1036,'Customer Names Transform'!$A$2:$A$2336,'Customer Names Transform'!$D$2:$D$2336)</f>
        <v>Michelle</v>
      </c>
      <c r="C1036" s="28">
        <f>_xlfn.XLOOKUP(A1036,'Medical Exam Transform'!$A$2:$A$2336,'Medical Exam Transform'!$B$2:$B$2336)</f>
        <v>32.68</v>
      </c>
      <c r="D1036" s="14">
        <f>_xlfn.XLOOKUP(A1036,'Medical Exam Transform'!$A$2:$A$2336,'Medical Exam Transform'!$C$2:$C$2336)</f>
        <v>7.41</v>
      </c>
      <c r="E1036" s="14" t="str">
        <f>_xlfn.XLOOKUP(A1036,'Medical Exam Transform'!$A$2:$A$2336,'Medical Exam Transform'!$D$2:$D$2336)</f>
        <v>No</v>
      </c>
      <c r="F1036" s="14" t="str">
        <f>_xlfn.XLOOKUP(A1036,'Medical Exam Transform'!$A$2:$A$2336,'Medical Exam Transform'!$E$2:$E$2336)</f>
        <v>No</v>
      </c>
      <c r="G1036" s="14" t="str">
        <f>_xlfn.XLOOKUP(A1036,'Medical Exam Transform'!$A$2:$A$2336,'Medical Exam Transform'!$F$2:$F$2336)</f>
        <v>No</v>
      </c>
      <c r="H1036" s="14">
        <f>_xlfn.XLOOKUP(A1036,'Medical Exam Transform'!$A$2:$A$2336,'Medical Exam Transform'!$G$2:$G$2336)</f>
        <v>0</v>
      </c>
      <c r="I1036" s="14" t="str">
        <f>_xlfn.XLOOKUP(A1036,'Medical Exam Transform'!$A$2:$A$2336,'Medical Exam Transform'!$H$2:$H$2336)</f>
        <v>No</v>
      </c>
      <c r="J1036" s="14" t="str">
        <f>_xlfn.XLOOKUP(A1036,'Medical Exam Transform'!$A$2:$A$2336,'Medical Exam Transform'!$I$2:$I$2336)</f>
        <v>Obesity</v>
      </c>
      <c r="K1036" s="14" t="str">
        <f>_xlfn.XLOOKUP(A1036,'Medical Exam Transform'!$A$2:$A$2336,'Medical Exam Transform'!$J$2:$J$2336)</f>
        <v>Diabetes</v>
      </c>
      <c r="L1036" s="60">
        <f>_xlfn.XLOOKUP(A1036,'Hospitalisation Transform'!$A$2:$A$2344,'Hospitalisation Transform'!$B$2:$B$2344)</f>
        <v>25155</v>
      </c>
      <c r="M1036" s="82">
        <f>_xlfn.XLOOKUP(A1036,'Hospitalisation Transform'!$A$2:$A$2344,'Hospitalisation Transform'!$D$2:$D$2344)</f>
        <v>10923.93</v>
      </c>
      <c r="N1036" s="14" t="str">
        <f>_xlfn.XLOOKUP(A1036,'Hospitalisation Transform'!$A$2:$A$2344,'Hospitalisation Transform'!$E$2:$E$2344)</f>
        <v>tier - 3</v>
      </c>
      <c r="O1036" s="14" t="str">
        <f>_xlfn.XLOOKUP(A1036,'Hospitalisation Transform'!$A$2:$A$2344,'Hospitalisation Transform'!$F$2:$F$2344)</f>
        <v>tier - 1</v>
      </c>
      <c r="P1036" s="14" t="str">
        <f>_xlfn.XLOOKUP(A1036,'Hospitalisation Transform'!$A$2:$A$2344,'Hospitalisation Transform'!$G$2:$G$2344)</f>
        <v>R1024</v>
      </c>
      <c r="Q1036" s="14">
        <f>_xlfn.XLOOKUP(A1036,'Hospitalisation Transform'!$A$2:$A$2344,'Hospitalisation Transform'!$H$2:$H$2344)</f>
        <v>55</v>
      </c>
    </row>
    <row r="1037" spans="1:17" ht="15.5" x14ac:dyDescent="0.35">
      <c r="A1037" s="59" t="s">
        <v>1336</v>
      </c>
      <c r="B1037" s="39" t="str">
        <f>_xlfn.XLOOKUP(A1037,'Customer Names Transform'!$A$2:$A$2336,'Customer Names Transform'!$D$2:$D$2336)</f>
        <v>Mckendree</v>
      </c>
      <c r="C1037" s="28">
        <f>_xlfn.XLOOKUP(A1037,'Medical Exam Transform'!$A$2:$A$2336,'Medical Exam Transform'!$B$2:$B$2336)</f>
        <v>47.13</v>
      </c>
      <c r="D1037" s="14">
        <f>_xlfn.XLOOKUP(A1037,'Medical Exam Transform'!$A$2:$A$2336,'Medical Exam Transform'!$C$2:$C$2336)</f>
        <v>4.3099999999999996</v>
      </c>
      <c r="E1037" s="14" t="str">
        <f>_xlfn.XLOOKUP(A1037,'Medical Exam Transform'!$A$2:$A$2336,'Medical Exam Transform'!$D$2:$D$2336)</f>
        <v>No</v>
      </c>
      <c r="F1037" s="14" t="str">
        <f>_xlfn.XLOOKUP(A1037,'Medical Exam Transform'!$A$2:$A$2336,'Medical Exam Transform'!$E$2:$E$2336)</f>
        <v>No</v>
      </c>
      <c r="G1037" s="14" t="str">
        <f>_xlfn.XLOOKUP(A1037,'Medical Exam Transform'!$A$2:$A$2336,'Medical Exam Transform'!$F$2:$F$2336)</f>
        <v>No</v>
      </c>
      <c r="H1037" s="14">
        <f>_xlfn.XLOOKUP(A1037,'Medical Exam Transform'!$A$2:$A$2336,'Medical Exam Transform'!$G$2:$G$2336)</f>
        <v>0</v>
      </c>
      <c r="I1037" s="14" t="str">
        <f>_xlfn.XLOOKUP(A1037,'Medical Exam Transform'!$A$2:$A$2336,'Medical Exam Transform'!$H$2:$H$2336)</f>
        <v>No</v>
      </c>
      <c r="J1037" s="14" t="str">
        <f>_xlfn.XLOOKUP(A1037,'Medical Exam Transform'!$A$2:$A$2336,'Medical Exam Transform'!$I$2:$I$2336)</f>
        <v>Obesity</v>
      </c>
      <c r="K1037" s="14" t="str">
        <f>_xlfn.XLOOKUP(A1037,'Medical Exam Transform'!$A$2:$A$2336,'Medical Exam Transform'!$J$2:$J$2336)</f>
        <v>Prediabetes</v>
      </c>
      <c r="L1037" s="60">
        <f>_xlfn.XLOOKUP(A1037,'Hospitalisation Transform'!$A$2:$A$2344,'Hospitalisation Transform'!$B$2:$B$2344)</f>
        <v>34583</v>
      </c>
      <c r="M1037" s="82">
        <f>_xlfn.XLOOKUP(A1037,'Hospitalisation Transform'!$A$2:$A$2344,'Hospitalisation Transform'!$D$2:$D$2344)</f>
        <v>10886.66</v>
      </c>
      <c r="N1037" s="14" t="str">
        <f>_xlfn.XLOOKUP(A1037,'Hospitalisation Transform'!$A$2:$A$2344,'Hospitalisation Transform'!$E$2:$E$2344)</f>
        <v>tier - 3</v>
      </c>
      <c r="O1037" s="14" t="str">
        <f>_xlfn.XLOOKUP(A1037,'Hospitalisation Transform'!$A$2:$A$2344,'Hospitalisation Transform'!$F$2:$F$2344)</f>
        <v>tier - 3</v>
      </c>
      <c r="P1037" s="14" t="str">
        <f>_xlfn.XLOOKUP(A1037,'Hospitalisation Transform'!$A$2:$A$2344,'Hospitalisation Transform'!$G$2:$G$2344)</f>
        <v>R1012</v>
      </c>
      <c r="Q1037" s="14">
        <f>_xlfn.XLOOKUP(A1037,'Hospitalisation Transform'!$A$2:$A$2344,'Hospitalisation Transform'!$H$2:$H$2344)</f>
        <v>29</v>
      </c>
    </row>
    <row r="1038" spans="1:17" ht="15.5" x14ac:dyDescent="0.35">
      <c r="A1038" s="59" t="s">
        <v>1335</v>
      </c>
      <c r="B1038" s="39" t="str">
        <f>_xlfn.XLOOKUP(A1038,'Customer Names Transform'!$A$2:$A$2336,'Customer Names Transform'!$D$2:$D$2336)</f>
        <v>Tara</v>
      </c>
      <c r="C1038" s="28">
        <f>_xlfn.XLOOKUP(A1038,'Medical Exam Transform'!$A$2:$A$2336,'Medical Exam Transform'!$B$2:$B$2336)</f>
        <v>36.67</v>
      </c>
      <c r="D1038" s="14">
        <f>_xlfn.XLOOKUP(A1038,'Medical Exam Transform'!$A$2:$A$2336,'Medical Exam Transform'!$C$2:$C$2336)</f>
        <v>10.83</v>
      </c>
      <c r="E1038" s="14" t="str">
        <f>_xlfn.XLOOKUP(A1038,'Medical Exam Transform'!$A$2:$A$2336,'Medical Exam Transform'!$D$2:$D$2336)</f>
        <v>No</v>
      </c>
      <c r="F1038" s="14" t="str">
        <f>_xlfn.XLOOKUP(A1038,'Medical Exam Transform'!$A$2:$A$2336,'Medical Exam Transform'!$E$2:$E$2336)</f>
        <v>No</v>
      </c>
      <c r="G1038" s="14" t="str">
        <f>_xlfn.XLOOKUP(A1038,'Medical Exam Transform'!$A$2:$A$2336,'Medical Exam Transform'!$F$2:$F$2336)</f>
        <v>No</v>
      </c>
      <c r="H1038" s="14">
        <f>_xlfn.XLOOKUP(A1038,'Medical Exam Transform'!$A$2:$A$2336,'Medical Exam Transform'!$G$2:$G$2336)</f>
        <v>0</v>
      </c>
      <c r="I1038" s="14" t="str">
        <f>_xlfn.XLOOKUP(A1038,'Medical Exam Transform'!$A$2:$A$2336,'Medical Exam Transform'!$H$2:$H$2336)</f>
        <v>No</v>
      </c>
      <c r="J1038" s="14" t="str">
        <f>_xlfn.XLOOKUP(A1038,'Medical Exam Transform'!$A$2:$A$2336,'Medical Exam Transform'!$I$2:$I$2336)</f>
        <v>Obesity</v>
      </c>
      <c r="K1038" s="14" t="str">
        <f>_xlfn.XLOOKUP(A1038,'Medical Exam Transform'!$A$2:$A$2336,'Medical Exam Transform'!$J$2:$J$2336)</f>
        <v>Normal</v>
      </c>
      <c r="L1038" s="60">
        <f>_xlfn.XLOOKUP(A1038,'Hospitalisation Transform'!$A$2:$A$2344,'Hospitalisation Transform'!$B$2:$B$2344)</f>
        <v>26287</v>
      </c>
      <c r="M1038" s="82">
        <f>_xlfn.XLOOKUP(A1038,'Hospitalisation Transform'!$A$2:$A$2344,'Hospitalisation Transform'!$D$2:$D$2344)</f>
        <v>10848.13</v>
      </c>
      <c r="N1038" s="14" t="str">
        <f>_xlfn.XLOOKUP(A1038,'Hospitalisation Transform'!$A$2:$A$2344,'Hospitalisation Transform'!$E$2:$E$2344)</f>
        <v>tier - 3</v>
      </c>
      <c r="O1038" s="14" t="str">
        <f>_xlfn.XLOOKUP(A1038,'Hospitalisation Transform'!$A$2:$A$2344,'Hospitalisation Transform'!$F$2:$F$2344)</f>
        <v>tier - 3</v>
      </c>
      <c r="P1038" s="14" t="str">
        <f>_xlfn.XLOOKUP(A1038,'Hospitalisation Transform'!$A$2:$A$2344,'Hospitalisation Transform'!$G$2:$G$2344)</f>
        <v>R1012</v>
      </c>
      <c r="Q1038" s="14">
        <f>_xlfn.XLOOKUP(A1038,'Hospitalisation Transform'!$A$2:$A$2344,'Hospitalisation Transform'!$H$2:$H$2344)</f>
        <v>52</v>
      </c>
    </row>
    <row r="1039" spans="1:17" ht="15.5" x14ac:dyDescent="0.35">
      <c r="A1039" s="59" t="s">
        <v>1334</v>
      </c>
      <c r="B1039" s="39" t="str">
        <f>_xlfn.XLOOKUP(A1039,'Customer Names Transform'!$A$2:$A$2336,'Customer Names Transform'!$D$2:$D$2336)</f>
        <v>Daniel</v>
      </c>
      <c r="C1039" s="28">
        <f>_xlfn.XLOOKUP(A1039,'Medical Exam Transform'!$A$2:$A$2336,'Medical Exam Transform'!$B$2:$B$2336)</f>
        <v>33.630000000000003</v>
      </c>
      <c r="D1039" s="14">
        <f>_xlfn.XLOOKUP(A1039,'Medical Exam Transform'!$A$2:$A$2336,'Medical Exam Transform'!$C$2:$C$2336)</f>
        <v>11.31</v>
      </c>
      <c r="E1039" s="14" t="str">
        <f>_xlfn.XLOOKUP(A1039,'Medical Exam Transform'!$A$2:$A$2336,'Medical Exam Transform'!$D$2:$D$2336)</f>
        <v>No</v>
      </c>
      <c r="F1039" s="14" t="str">
        <f>_xlfn.XLOOKUP(A1039,'Medical Exam Transform'!$A$2:$A$2336,'Medical Exam Transform'!$E$2:$E$2336)</f>
        <v>No</v>
      </c>
      <c r="G1039" s="14" t="str">
        <f>_xlfn.XLOOKUP(A1039,'Medical Exam Transform'!$A$2:$A$2336,'Medical Exam Transform'!$F$2:$F$2336)</f>
        <v>No</v>
      </c>
      <c r="H1039" s="14">
        <f>_xlfn.XLOOKUP(A1039,'Medical Exam Transform'!$A$2:$A$2336,'Medical Exam Transform'!$G$2:$G$2336)</f>
        <v>0</v>
      </c>
      <c r="I1039" s="14" t="str">
        <f>_xlfn.XLOOKUP(A1039,'Medical Exam Transform'!$A$2:$A$2336,'Medical Exam Transform'!$H$2:$H$2336)</f>
        <v>No</v>
      </c>
      <c r="J1039" s="14" t="str">
        <f>_xlfn.XLOOKUP(A1039,'Medical Exam Transform'!$A$2:$A$2336,'Medical Exam Transform'!$I$2:$I$2336)</f>
        <v>Obesity</v>
      </c>
      <c r="K1039" s="14" t="str">
        <f>_xlfn.XLOOKUP(A1039,'Medical Exam Transform'!$A$2:$A$2336,'Medical Exam Transform'!$J$2:$J$2336)</f>
        <v>Normal</v>
      </c>
      <c r="L1039" s="60">
        <f>_xlfn.XLOOKUP(A1039,'Hospitalisation Transform'!$A$2:$A$2344,'Hospitalisation Transform'!$B$2:$B$2344)</f>
        <v>25047</v>
      </c>
      <c r="M1039" s="82">
        <f>_xlfn.XLOOKUP(A1039,'Hospitalisation Transform'!$A$2:$A$2344,'Hospitalisation Transform'!$D$2:$D$2344)</f>
        <v>10825.25</v>
      </c>
      <c r="N1039" s="14" t="str">
        <f>_xlfn.XLOOKUP(A1039,'Hospitalisation Transform'!$A$2:$A$2344,'Hospitalisation Transform'!$E$2:$E$2344)</f>
        <v>tier - 3</v>
      </c>
      <c r="O1039" s="14" t="str">
        <f>_xlfn.XLOOKUP(A1039,'Hospitalisation Transform'!$A$2:$A$2344,'Hospitalisation Transform'!$F$2:$F$2344)</f>
        <v>tier - 3</v>
      </c>
      <c r="P1039" s="14" t="str">
        <f>_xlfn.XLOOKUP(A1039,'Hospitalisation Transform'!$A$2:$A$2344,'Hospitalisation Transform'!$G$2:$G$2344)</f>
        <v>R1012</v>
      </c>
      <c r="Q1039" s="14">
        <f>_xlfn.XLOOKUP(A1039,'Hospitalisation Transform'!$A$2:$A$2344,'Hospitalisation Transform'!$H$2:$H$2344)</f>
        <v>55</v>
      </c>
    </row>
    <row r="1040" spans="1:17" ht="15.5" x14ac:dyDescent="0.35">
      <c r="A1040" s="59" t="s">
        <v>1333</v>
      </c>
      <c r="B1040" s="39" t="str">
        <f>_xlfn.XLOOKUP(A1040,'Customer Names Transform'!$A$2:$A$2336,'Customer Names Transform'!$D$2:$D$2336)</f>
        <v>Joshua P</v>
      </c>
      <c r="C1040" s="28">
        <f>_xlfn.XLOOKUP(A1040,'Medical Exam Transform'!$A$2:$A$2336,'Medical Exam Transform'!$B$2:$B$2336)</f>
        <v>32.67</v>
      </c>
      <c r="D1040" s="14">
        <f>_xlfn.XLOOKUP(A1040,'Medical Exam Transform'!$A$2:$A$2336,'Medical Exam Transform'!$C$2:$C$2336)</f>
        <v>11.81</v>
      </c>
      <c r="E1040" s="14" t="str">
        <f>_xlfn.XLOOKUP(A1040,'Medical Exam Transform'!$A$2:$A$2336,'Medical Exam Transform'!$D$2:$D$2336)</f>
        <v>Yes</v>
      </c>
      <c r="F1040" s="14" t="str">
        <f>_xlfn.XLOOKUP(A1040,'Medical Exam Transform'!$A$2:$A$2336,'Medical Exam Transform'!$E$2:$E$2336)</f>
        <v>No</v>
      </c>
      <c r="G1040" s="14" t="str">
        <f>_xlfn.XLOOKUP(A1040,'Medical Exam Transform'!$A$2:$A$2336,'Medical Exam Transform'!$F$2:$F$2336)</f>
        <v>No</v>
      </c>
      <c r="H1040" s="14">
        <f>_xlfn.XLOOKUP(A1040,'Medical Exam Transform'!$A$2:$A$2336,'Medical Exam Transform'!$G$2:$G$2336)</f>
        <v>0</v>
      </c>
      <c r="I1040" s="14" t="str">
        <f>_xlfn.XLOOKUP(A1040,'Medical Exam Transform'!$A$2:$A$2336,'Medical Exam Transform'!$H$2:$H$2336)</f>
        <v>No</v>
      </c>
      <c r="J1040" s="14" t="str">
        <f>_xlfn.XLOOKUP(A1040,'Medical Exam Transform'!$A$2:$A$2336,'Medical Exam Transform'!$I$2:$I$2336)</f>
        <v>Obesity</v>
      </c>
      <c r="K1040" s="14" t="str">
        <f>_xlfn.XLOOKUP(A1040,'Medical Exam Transform'!$A$2:$A$2336,'Medical Exam Transform'!$J$2:$J$2336)</f>
        <v>Normal</v>
      </c>
      <c r="L1040" s="60">
        <f>_xlfn.XLOOKUP(A1040,'Hospitalisation Transform'!$A$2:$A$2344,'Hospitalisation Transform'!$B$2:$B$2344)</f>
        <v>24747</v>
      </c>
      <c r="M1040" s="82">
        <f>_xlfn.XLOOKUP(A1040,'Hospitalisation Transform'!$A$2:$A$2344,'Hospitalisation Transform'!$D$2:$D$2344)</f>
        <v>10807.49</v>
      </c>
      <c r="N1040" s="14" t="str">
        <f>_xlfn.XLOOKUP(A1040,'Hospitalisation Transform'!$A$2:$A$2344,'Hospitalisation Transform'!$E$2:$E$2344)</f>
        <v>tier - 3</v>
      </c>
      <c r="O1040" s="14" t="str">
        <f>_xlfn.XLOOKUP(A1040,'Hospitalisation Transform'!$A$2:$A$2344,'Hospitalisation Transform'!$F$2:$F$2344)</f>
        <v>tier - 2</v>
      </c>
      <c r="P1040" s="14" t="str">
        <f>_xlfn.XLOOKUP(A1040,'Hospitalisation Transform'!$A$2:$A$2344,'Hospitalisation Transform'!$G$2:$G$2344)</f>
        <v>R1013</v>
      </c>
      <c r="Q1040" s="14">
        <f>_xlfn.XLOOKUP(A1040,'Hospitalisation Transform'!$A$2:$A$2344,'Hospitalisation Transform'!$H$2:$H$2344)</f>
        <v>56</v>
      </c>
    </row>
    <row r="1041" spans="1:17" ht="15.5" x14ac:dyDescent="0.35">
      <c r="A1041" s="59" t="s">
        <v>1332</v>
      </c>
      <c r="B1041" s="39" t="str">
        <f>_xlfn.XLOOKUP(A1041,'Customer Names Transform'!$A$2:$A$2336,'Customer Names Transform'!$D$2:$D$2336)</f>
        <v>Erin C</v>
      </c>
      <c r="C1041" s="28">
        <f>_xlfn.XLOOKUP(A1041,'Medical Exam Transform'!$A$2:$A$2336,'Medical Exam Transform'!$B$2:$B$2336)</f>
        <v>33.299999999999997</v>
      </c>
      <c r="D1041" s="14">
        <f>_xlfn.XLOOKUP(A1041,'Medical Exam Transform'!$A$2:$A$2336,'Medical Exam Transform'!$C$2:$C$2336)</f>
        <v>8.26</v>
      </c>
      <c r="E1041" s="14" t="str">
        <f>_xlfn.XLOOKUP(A1041,'Medical Exam Transform'!$A$2:$A$2336,'Medical Exam Transform'!$D$2:$D$2336)</f>
        <v>Yes</v>
      </c>
      <c r="F1041" s="14" t="str">
        <f>_xlfn.XLOOKUP(A1041,'Medical Exam Transform'!$A$2:$A$2336,'Medical Exam Transform'!$E$2:$E$2336)</f>
        <v>No</v>
      </c>
      <c r="G1041" s="14" t="str">
        <f>_xlfn.XLOOKUP(A1041,'Medical Exam Transform'!$A$2:$A$2336,'Medical Exam Transform'!$F$2:$F$2336)</f>
        <v>No</v>
      </c>
      <c r="H1041" s="14">
        <f>_xlfn.XLOOKUP(A1041,'Medical Exam Transform'!$A$2:$A$2336,'Medical Exam Transform'!$G$2:$G$2336)</f>
        <v>2</v>
      </c>
      <c r="I1041" s="14" t="str">
        <f>_xlfn.XLOOKUP(A1041,'Medical Exam Transform'!$A$2:$A$2336,'Medical Exam Transform'!$H$2:$H$2336)</f>
        <v>No</v>
      </c>
      <c r="J1041" s="14" t="str">
        <f>_xlfn.XLOOKUP(A1041,'Medical Exam Transform'!$A$2:$A$2336,'Medical Exam Transform'!$I$2:$I$2336)</f>
        <v>Obesity</v>
      </c>
      <c r="K1041" s="14" t="str">
        <f>_xlfn.XLOOKUP(A1041,'Medical Exam Transform'!$A$2:$A$2336,'Medical Exam Transform'!$J$2:$J$2336)</f>
        <v>Diabetes</v>
      </c>
      <c r="L1041" s="60">
        <f>_xlfn.XLOOKUP(A1041,'Hospitalisation Transform'!$A$2:$A$2344,'Hospitalisation Transform'!$B$2:$B$2344)</f>
        <v>25920</v>
      </c>
      <c r="M1041" s="82">
        <f>_xlfn.XLOOKUP(A1041,'Hospitalisation Transform'!$A$2:$A$2344,'Hospitalisation Transform'!$D$2:$D$2344)</f>
        <v>10806.84</v>
      </c>
      <c r="N1041" s="14" t="str">
        <f>_xlfn.XLOOKUP(A1041,'Hospitalisation Transform'!$A$2:$A$2344,'Hospitalisation Transform'!$E$2:$E$2344)</f>
        <v>tier - 3</v>
      </c>
      <c r="O1041" s="14" t="str">
        <f>_xlfn.XLOOKUP(A1041,'Hospitalisation Transform'!$A$2:$A$2344,'Hospitalisation Transform'!$F$2:$F$2344)</f>
        <v>tier - 2</v>
      </c>
      <c r="P1041" s="14" t="str">
        <f>_xlfn.XLOOKUP(A1041,'Hospitalisation Transform'!$A$2:$A$2344,'Hospitalisation Transform'!$G$2:$G$2344)</f>
        <v>R1011</v>
      </c>
      <c r="Q1041" s="14">
        <f>_xlfn.XLOOKUP(A1041,'Hospitalisation Transform'!$A$2:$A$2344,'Hospitalisation Transform'!$H$2:$H$2344)</f>
        <v>53</v>
      </c>
    </row>
    <row r="1042" spans="1:17" ht="15.5" x14ac:dyDescent="0.35">
      <c r="A1042" s="59" t="s">
        <v>1331</v>
      </c>
      <c r="B1042" s="39" t="str">
        <f>_xlfn.XLOOKUP(A1042,'Customer Names Transform'!$A$2:$A$2336,'Customer Names Transform'!$D$2:$D$2336)</f>
        <v>Shure</v>
      </c>
      <c r="C1042" s="28">
        <f>_xlfn.XLOOKUP(A1042,'Medical Exam Transform'!$A$2:$A$2336,'Medical Exam Transform'!$B$2:$B$2336)</f>
        <v>30.78</v>
      </c>
      <c r="D1042" s="14">
        <f>_xlfn.XLOOKUP(A1042,'Medical Exam Transform'!$A$2:$A$2336,'Medical Exam Transform'!$C$2:$C$2336)</f>
        <v>10.74</v>
      </c>
      <c r="E1042" s="14" t="str">
        <f>_xlfn.XLOOKUP(A1042,'Medical Exam Transform'!$A$2:$A$2336,'Medical Exam Transform'!$D$2:$D$2336)</f>
        <v>Yes</v>
      </c>
      <c r="F1042" s="14" t="str">
        <f>_xlfn.XLOOKUP(A1042,'Medical Exam Transform'!$A$2:$A$2336,'Medical Exam Transform'!$E$2:$E$2336)</f>
        <v>No</v>
      </c>
      <c r="G1042" s="14" t="str">
        <f>_xlfn.XLOOKUP(A1042,'Medical Exam Transform'!$A$2:$A$2336,'Medical Exam Transform'!$F$2:$F$2336)</f>
        <v>No</v>
      </c>
      <c r="H1042" s="14">
        <f>_xlfn.XLOOKUP(A1042,'Medical Exam Transform'!$A$2:$A$2336,'Medical Exam Transform'!$G$2:$G$2336)</f>
        <v>2</v>
      </c>
      <c r="I1042" s="14" t="str">
        <f>_xlfn.XLOOKUP(A1042,'Medical Exam Transform'!$A$2:$A$2336,'Medical Exam Transform'!$H$2:$H$2336)</f>
        <v>No</v>
      </c>
      <c r="J1042" s="14" t="str">
        <f>_xlfn.XLOOKUP(A1042,'Medical Exam Transform'!$A$2:$A$2336,'Medical Exam Transform'!$I$2:$I$2336)</f>
        <v>Obesity</v>
      </c>
      <c r="K1042" s="14" t="str">
        <f>_xlfn.XLOOKUP(A1042,'Medical Exam Transform'!$A$2:$A$2336,'Medical Exam Transform'!$J$2:$J$2336)</f>
        <v>Diabetes</v>
      </c>
      <c r="L1042" s="60">
        <f>_xlfn.XLOOKUP(A1042,'Hospitalisation Transform'!$A$2:$A$2344,'Hospitalisation Transform'!$B$2:$B$2344)</f>
        <v>25869</v>
      </c>
      <c r="M1042" s="82">
        <f>_xlfn.XLOOKUP(A1042,'Hospitalisation Transform'!$A$2:$A$2344,'Hospitalisation Transform'!$D$2:$D$2344)</f>
        <v>10797.34</v>
      </c>
      <c r="N1042" s="14" t="str">
        <f>_xlfn.XLOOKUP(A1042,'Hospitalisation Transform'!$A$2:$A$2344,'Hospitalisation Transform'!$E$2:$E$2344)</f>
        <v>tier - 3</v>
      </c>
      <c r="O1042" s="14" t="str">
        <f>_xlfn.XLOOKUP(A1042,'Hospitalisation Transform'!$A$2:$A$2344,'Hospitalisation Transform'!$F$2:$F$2344)</f>
        <v>tier - 2</v>
      </c>
      <c r="P1042" s="14" t="str">
        <f>_xlfn.XLOOKUP(A1042,'Hospitalisation Transform'!$A$2:$A$2344,'Hospitalisation Transform'!$G$2:$G$2344)</f>
        <v>R1023</v>
      </c>
      <c r="Q1042" s="14">
        <f>_xlfn.XLOOKUP(A1042,'Hospitalisation Transform'!$A$2:$A$2344,'Hospitalisation Transform'!$H$2:$H$2344)</f>
        <v>53</v>
      </c>
    </row>
    <row r="1043" spans="1:17" ht="15.5" x14ac:dyDescent="0.35">
      <c r="A1043" s="59" t="s">
        <v>1330</v>
      </c>
      <c r="B1043" s="39" t="str">
        <f>_xlfn.XLOOKUP(A1043,'Customer Names Transform'!$A$2:$A$2336,'Customer Names Transform'!$D$2:$D$2336)</f>
        <v>Richard</v>
      </c>
      <c r="C1043" s="28">
        <f>_xlfn.XLOOKUP(A1043,'Medical Exam Transform'!$A$2:$A$2336,'Medical Exam Transform'!$B$2:$B$2336)</f>
        <v>28.975000000000001</v>
      </c>
      <c r="D1043" s="14">
        <f>_xlfn.XLOOKUP(A1043,'Medical Exam Transform'!$A$2:$A$2336,'Medical Exam Transform'!$C$2:$C$2336)</f>
        <v>7.69</v>
      </c>
      <c r="E1043" s="14" t="str">
        <f>_xlfn.XLOOKUP(A1043,'Medical Exam Transform'!$A$2:$A$2336,'Medical Exam Transform'!$D$2:$D$2336)</f>
        <v>Yes</v>
      </c>
      <c r="F1043" s="14" t="str">
        <f>_xlfn.XLOOKUP(A1043,'Medical Exam Transform'!$A$2:$A$2336,'Medical Exam Transform'!$E$2:$E$2336)</f>
        <v>No</v>
      </c>
      <c r="G1043" s="14" t="str">
        <f>_xlfn.XLOOKUP(A1043,'Medical Exam Transform'!$A$2:$A$2336,'Medical Exam Transform'!$F$2:$F$2336)</f>
        <v>No</v>
      </c>
      <c r="H1043" s="14">
        <f>_xlfn.XLOOKUP(A1043,'Medical Exam Transform'!$A$2:$A$2336,'Medical Exam Transform'!$G$2:$G$2336)</f>
        <v>0</v>
      </c>
      <c r="I1043" s="14" t="str">
        <f>_xlfn.XLOOKUP(A1043,'Medical Exam Transform'!$A$2:$A$2336,'Medical Exam Transform'!$H$2:$H$2336)</f>
        <v>No</v>
      </c>
      <c r="J1043" s="14" t="str">
        <f>_xlfn.XLOOKUP(A1043,'Medical Exam Transform'!$A$2:$A$2336,'Medical Exam Transform'!$I$2:$I$2336)</f>
        <v>Overweight</v>
      </c>
      <c r="K1043" s="14" t="str">
        <f>_xlfn.XLOOKUP(A1043,'Medical Exam Transform'!$A$2:$A$2336,'Medical Exam Transform'!$J$2:$J$2336)</f>
        <v>Normal</v>
      </c>
      <c r="L1043" s="60">
        <f>_xlfn.XLOOKUP(A1043,'Hospitalisation Transform'!$A$2:$A$2344,'Hospitalisation Transform'!$B$2:$B$2344)</f>
        <v>24768</v>
      </c>
      <c r="M1043" s="82">
        <f>_xlfn.XLOOKUP(A1043,'Hospitalisation Transform'!$A$2:$A$2344,'Hospitalisation Transform'!$D$2:$D$2344)</f>
        <v>10796.35</v>
      </c>
      <c r="N1043" s="14" t="str">
        <f>_xlfn.XLOOKUP(A1043,'Hospitalisation Transform'!$A$2:$A$2344,'Hospitalisation Transform'!$E$2:$E$2344)</f>
        <v>tier - 3</v>
      </c>
      <c r="O1043" s="14" t="str">
        <f>_xlfn.XLOOKUP(A1043,'Hospitalisation Transform'!$A$2:$A$2344,'Hospitalisation Transform'!$F$2:$F$2344)</f>
        <v>tier - 1</v>
      </c>
      <c r="P1043" s="14" t="str">
        <f>_xlfn.XLOOKUP(A1043,'Hospitalisation Transform'!$A$2:$A$2344,'Hospitalisation Transform'!$G$2:$G$2344)</f>
        <v>R1019</v>
      </c>
      <c r="Q1043" s="14">
        <f>_xlfn.XLOOKUP(A1043,'Hospitalisation Transform'!$A$2:$A$2344,'Hospitalisation Transform'!$H$2:$H$2344)</f>
        <v>56</v>
      </c>
    </row>
    <row r="1044" spans="1:17" ht="15.5" x14ac:dyDescent="0.35">
      <c r="A1044" s="59" t="s">
        <v>1329</v>
      </c>
      <c r="B1044" s="39" t="str">
        <f>_xlfn.XLOOKUP(A1044,'Customer Names Transform'!$A$2:$A$2336,'Customer Names Transform'!$D$2:$D$2336)</f>
        <v>Brenda</v>
      </c>
      <c r="C1044" s="28">
        <f>_xlfn.XLOOKUP(A1044,'Medical Exam Transform'!$A$2:$A$2336,'Medical Exam Transform'!$B$2:$B$2336)</f>
        <v>33.4</v>
      </c>
      <c r="D1044" s="14">
        <f>_xlfn.XLOOKUP(A1044,'Medical Exam Transform'!$A$2:$A$2336,'Medical Exam Transform'!$C$2:$C$2336)</f>
        <v>4.84</v>
      </c>
      <c r="E1044" s="14" t="str">
        <f>_xlfn.XLOOKUP(A1044,'Medical Exam Transform'!$A$2:$A$2336,'Medical Exam Transform'!$D$2:$D$2336)</f>
        <v>No</v>
      </c>
      <c r="F1044" s="14" t="str">
        <f>_xlfn.XLOOKUP(A1044,'Medical Exam Transform'!$A$2:$A$2336,'Medical Exam Transform'!$E$2:$E$2336)</f>
        <v>No</v>
      </c>
      <c r="G1044" s="14" t="str">
        <f>_xlfn.XLOOKUP(A1044,'Medical Exam Transform'!$A$2:$A$2336,'Medical Exam Transform'!$F$2:$F$2336)</f>
        <v>No</v>
      </c>
      <c r="H1044" s="14">
        <f>_xlfn.XLOOKUP(A1044,'Medical Exam Transform'!$A$2:$A$2336,'Medical Exam Transform'!$G$2:$G$2336)</f>
        <v>0</v>
      </c>
      <c r="I1044" s="14" t="str">
        <f>_xlfn.XLOOKUP(A1044,'Medical Exam Transform'!$A$2:$A$2336,'Medical Exam Transform'!$H$2:$H$2336)</f>
        <v>No</v>
      </c>
      <c r="J1044" s="14" t="str">
        <f>_xlfn.XLOOKUP(A1044,'Medical Exam Transform'!$A$2:$A$2336,'Medical Exam Transform'!$I$2:$I$2336)</f>
        <v>Obesity</v>
      </c>
      <c r="K1044" s="14" t="str">
        <f>_xlfn.XLOOKUP(A1044,'Medical Exam Transform'!$A$2:$A$2336,'Medical Exam Transform'!$J$2:$J$2336)</f>
        <v>Prediabetes</v>
      </c>
      <c r="L1044" s="60">
        <f>_xlfn.XLOOKUP(A1044,'Hospitalisation Transform'!$A$2:$A$2344,'Hospitalisation Transform'!$B$2:$B$2344)</f>
        <v>36518</v>
      </c>
      <c r="M1044" s="82">
        <f>_xlfn.XLOOKUP(A1044,'Hospitalisation Transform'!$A$2:$A$2344,'Hospitalisation Transform'!$D$2:$D$2344)</f>
        <v>10795.94</v>
      </c>
      <c r="N1044" s="14" t="str">
        <f>_xlfn.XLOOKUP(A1044,'Hospitalisation Transform'!$A$2:$A$2344,'Hospitalisation Transform'!$E$2:$E$2344)</f>
        <v>tier - 3</v>
      </c>
      <c r="O1044" s="14" t="str">
        <f>_xlfn.XLOOKUP(A1044,'Hospitalisation Transform'!$A$2:$A$2344,'Hospitalisation Transform'!$F$2:$F$2344)</f>
        <v>tier - 1</v>
      </c>
      <c r="P1044" s="14" t="str">
        <f>_xlfn.XLOOKUP(A1044,'Hospitalisation Transform'!$A$2:$A$2344,'Hospitalisation Transform'!$G$2:$G$2344)</f>
        <v>R1011</v>
      </c>
      <c r="Q1044" s="14">
        <f>_xlfn.XLOOKUP(A1044,'Hospitalisation Transform'!$A$2:$A$2344,'Hospitalisation Transform'!$H$2:$H$2344)</f>
        <v>23</v>
      </c>
    </row>
    <row r="1045" spans="1:17" ht="15.5" x14ac:dyDescent="0.35">
      <c r="A1045" s="59" t="s">
        <v>1328</v>
      </c>
      <c r="B1045" s="39" t="str">
        <f>_xlfn.XLOOKUP(A1045,'Customer Names Transform'!$A$2:$A$2336,'Customer Names Transform'!$D$2:$D$2336)</f>
        <v>Joseph M</v>
      </c>
      <c r="C1045" s="28">
        <f>_xlfn.XLOOKUP(A1045,'Medical Exam Transform'!$A$2:$A$2336,'Medical Exam Transform'!$B$2:$B$2336)</f>
        <v>21.5</v>
      </c>
      <c r="D1045" s="14">
        <f>_xlfn.XLOOKUP(A1045,'Medical Exam Transform'!$A$2:$A$2336,'Medical Exam Transform'!$C$2:$C$2336)</f>
        <v>9.77</v>
      </c>
      <c r="E1045" s="14" t="str">
        <f>_xlfn.XLOOKUP(A1045,'Medical Exam Transform'!$A$2:$A$2336,'Medical Exam Transform'!$D$2:$D$2336)</f>
        <v>Yes</v>
      </c>
      <c r="F1045" s="14" t="str">
        <f>_xlfn.XLOOKUP(A1045,'Medical Exam Transform'!$A$2:$A$2336,'Medical Exam Transform'!$E$2:$E$2336)</f>
        <v>No</v>
      </c>
      <c r="G1045" s="14" t="str">
        <f>_xlfn.XLOOKUP(A1045,'Medical Exam Transform'!$A$2:$A$2336,'Medical Exam Transform'!$F$2:$F$2336)</f>
        <v>No</v>
      </c>
      <c r="H1045" s="14">
        <f>_xlfn.XLOOKUP(A1045,'Medical Exam Transform'!$A$2:$A$2336,'Medical Exam Transform'!$G$2:$G$2336)</f>
        <v>0</v>
      </c>
      <c r="I1045" s="14" t="str">
        <f>_xlfn.XLOOKUP(A1045,'Medical Exam Transform'!$A$2:$A$2336,'Medical Exam Transform'!$H$2:$H$2336)</f>
        <v>No</v>
      </c>
      <c r="J1045" s="14" t="str">
        <f>_xlfn.XLOOKUP(A1045,'Medical Exam Transform'!$A$2:$A$2336,'Medical Exam Transform'!$I$2:$I$2336)</f>
        <v>Normalweight</v>
      </c>
      <c r="K1045" s="14" t="str">
        <f>_xlfn.XLOOKUP(A1045,'Medical Exam Transform'!$A$2:$A$2336,'Medical Exam Transform'!$J$2:$J$2336)</f>
        <v>Diabetes</v>
      </c>
      <c r="L1045" s="60">
        <f>_xlfn.XLOOKUP(A1045,'Hospitalisation Transform'!$A$2:$A$2344,'Hospitalisation Transform'!$B$2:$B$2344)</f>
        <v>24787</v>
      </c>
      <c r="M1045" s="82">
        <f>_xlfn.XLOOKUP(A1045,'Hospitalisation Transform'!$A$2:$A$2344,'Hospitalisation Transform'!$D$2:$D$2344)</f>
        <v>10791.96</v>
      </c>
      <c r="N1045" s="14" t="str">
        <f>_xlfn.XLOOKUP(A1045,'Hospitalisation Transform'!$A$2:$A$2344,'Hospitalisation Transform'!$E$2:$E$2344)</f>
        <v>tier - 3</v>
      </c>
      <c r="O1045" s="14" t="str">
        <f>_xlfn.XLOOKUP(A1045,'Hospitalisation Transform'!$A$2:$A$2344,'Hospitalisation Transform'!$F$2:$F$2344)</f>
        <v>tier - 2</v>
      </c>
      <c r="P1045" s="14" t="str">
        <f>_xlfn.XLOOKUP(A1045,'Hospitalisation Transform'!$A$2:$A$2344,'Hospitalisation Transform'!$G$2:$G$2344)</f>
        <v>R1011</v>
      </c>
      <c r="Q1045" s="14">
        <f>_xlfn.XLOOKUP(A1045,'Hospitalisation Transform'!$A$2:$A$2344,'Hospitalisation Transform'!$H$2:$H$2344)</f>
        <v>56</v>
      </c>
    </row>
    <row r="1046" spans="1:17" ht="15.5" x14ac:dyDescent="0.35">
      <c r="A1046" s="59" t="s">
        <v>1327</v>
      </c>
      <c r="B1046" s="39" t="str">
        <f>_xlfn.XLOOKUP(A1046,'Customer Names Transform'!$A$2:$A$2336,'Customer Names Transform'!$D$2:$D$2336)</f>
        <v>Stephen J.</v>
      </c>
      <c r="C1046" s="28">
        <f>_xlfn.XLOOKUP(A1046,'Medical Exam Transform'!$A$2:$A$2336,'Medical Exam Transform'!$B$2:$B$2336)</f>
        <v>38.14</v>
      </c>
      <c r="D1046" s="14">
        <f>_xlfn.XLOOKUP(A1046,'Medical Exam Transform'!$A$2:$A$2336,'Medical Exam Transform'!$C$2:$C$2336)</f>
        <v>5.84</v>
      </c>
      <c r="E1046" s="14" t="str">
        <f>_xlfn.XLOOKUP(A1046,'Medical Exam Transform'!$A$2:$A$2336,'Medical Exam Transform'!$D$2:$D$2336)</f>
        <v>No</v>
      </c>
      <c r="F1046" s="14" t="str">
        <f>_xlfn.XLOOKUP(A1046,'Medical Exam Transform'!$A$2:$A$2336,'Medical Exam Transform'!$E$2:$E$2336)</f>
        <v>No</v>
      </c>
      <c r="G1046" s="14" t="str">
        <f>_xlfn.XLOOKUP(A1046,'Medical Exam Transform'!$A$2:$A$2336,'Medical Exam Transform'!$F$2:$F$2336)</f>
        <v>No</v>
      </c>
      <c r="H1046" s="14">
        <f>_xlfn.XLOOKUP(A1046,'Medical Exam Transform'!$A$2:$A$2336,'Medical Exam Transform'!$G$2:$G$2336)</f>
        <v>0</v>
      </c>
      <c r="I1046" s="14" t="str">
        <f>_xlfn.XLOOKUP(A1046,'Medical Exam Transform'!$A$2:$A$2336,'Medical Exam Transform'!$H$2:$H$2336)</f>
        <v>No</v>
      </c>
      <c r="J1046" s="14" t="str">
        <f>_xlfn.XLOOKUP(A1046,'Medical Exam Transform'!$A$2:$A$2336,'Medical Exam Transform'!$I$2:$I$2336)</f>
        <v>Obesity</v>
      </c>
      <c r="K1046" s="14" t="str">
        <f>_xlfn.XLOOKUP(A1046,'Medical Exam Transform'!$A$2:$A$2336,'Medical Exam Transform'!$J$2:$J$2336)</f>
        <v>Prediabetes</v>
      </c>
      <c r="L1046" s="60">
        <f>_xlfn.XLOOKUP(A1046,'Hospitalisation Transform'!$A$2:$A$2344,'Hospitalisation Transform'!$B$2:$B$2344)</f>
        <v>32837</v>
      </c>
      <c r="M1046" s="82">
        <f>_xlfn.XLOOKUP(A1046,'Hospitalisation Transform'!$A$2:$A$2344,'Hospitalisation Transform'!$D$2:$D$2344)</f>
        <v>10769.75</v>
      </c>
      <c r="N1046" s="14" t="str">
        <f>_xlfn.XLOOKUP(A1046,'Hospitalisation Transform'!$A$2:$A$2344,'Hospitalisation Transform'!$E$2:$E$2344)</f>
        <v>tier - 3</v>
      </c>
      <c r="O1046" s="14" t="str">
        <f>_xlfn.XLOOKUP(A1046,'Hospitalisation Transform'!$A$2:$A$2344,'Hospitalisation Transform'!$F$2:$F$2344)</f>
        <v>tier - 2</v>
      </c>
      <c r="P1046" s="14" t="str">
        <f>_xlfn.XLOOKUP(A1046,'Hospitalisation Transform'!$A$2:$A$2344,'Hospitalisation Transform'!$G$2:$G$2344)</f>
        <v>R1022</v>
      </c>
      <c r="Q1046" s="14">
        <f>_xlfn.XLOOKUP(A1046,'Hospitalisation Transform'!$A$2:$A$2344,'Hospitalisation Transform'!$H$2:$H$2344)</f>
        <v>34</v>
      </c>
    </row>
    <row r="1047" spans="1:17" ht="15.5" x14ac:dyDescent="0.35">
      <c r="A1047" s="59" t="s">
        <v>1326</v>
      </c>
      <c r="B1047" s="39" t="str">
        <f>_xlfn.XLOOKUP(A1047,'Customer Names Transform'!$A$2:$A$2336,'Customer Names Transform'!$D$2:$D$2336)</f>
        <v>Kathya</v>
      </c>
      <c r="C1047" s="28">
        <f>_xlfn.XLOOKUP(A1047,'Medical Exam Transform'!$A$2:$A$2336,'Medical Exam Transform'!$B$2:$B$2336)</f>
        <v>35.42</v>
      </c>
      <c r="D1047" s="14">
        <f>_xlfn.XLOOKUP(A1047,'Medical Exam Transform'!$A$2:$A$2336,'Medical Exam Transform'!$C$2:$C$2336)</f>
        <v>8.6999999999999993</v>
      </c>
      <c r="E1047" s="14" t="str">
        <f>_xlfn.XLOOKUP(A1047,'Medical Exam Transform'!$A$2:$A$2336,'Medical Exam Transform'!$D$2:$D$2336)</f>
        <v>Yes</v>
      </c>
      <c r="F1047" s="14" t="str">
        <f>_xlfn.XLOOKUP(A1047,'Medical Exam Transform'!$A$2:$A$2336,'Medical Exam Transform'!$E$2:$E$2336)</f>
        <v>No</v>
      </c>
      <c r="G1047" s="14" t="str">
        <f>_xlfn.XLOOKUP(A1047,'Medical Exam Transform'!$A$2:$A$2336,'Medical Exam Transform'!$F$2:$F$2336)</f>
        <v>No</v>
      </c>
      <c r="H1047" s="14">
        <f>_xlfn.XLOOKUP(A1047,'Medical Exam Transform'!$A$2:$A$2336,'Medical Exam Transform'!$G$2:$G$2336)</f>
        <v>1</v>
      </c>
      <c r="I1047" s="14" t="str">
        <f>_xlfn.XLOOKUP(A1047,'Medical Exam Transform'!$A$2:$A$2336,'Medical Exam Transform'!$H$2:$H$2336)</f>
        <v>No</v>
      </c>
      <c r="J1047" s="14" t="str">
        <f>_xlfn.XLOOKUP(A1047,'Medical Exam Transform'!$A$2:$A$2336,'Medical Exam Transform'!$I$2:$I$2336)</f>
        <v>Obesity</v>
      </c>
      <c r="K1047" s="14" t="str">
        <f>_xlfn.XLOOKUP(A1047,'Medical Exam Transform'!$A$2:$A$2336,'Medical Exam Transform'!$J$2:$J$2336)</f>
        <v>Normal</v>
      </c>
      <c r="L1047" s="60">
        <f>_xlfn.XLOOKUP(A1047,'Hospitalisation Transform'!$A$2:$A$2344,'Hospitalisation Transform'!$B$2:$B$2344)</f>
        <v>31653</v>
      </c>
      <c r="M1047" s="82">
        <f>_xlfn.XLOOKUP(A1047,'Hospitalisation Transform'!$A$2:$A$2344,'Hospitalisation Transform'!$D$2:$D$2344)</f>
        <v>10749.02</v>
      </c>
      <c r="N1047" s="14" t="str">
        <f>_xlfn.XLOOKUP(A1047,'Hospitalisation Transform'!$A$2:$A$2344,'Hospitalisation Transform'!$E$2:$E$2344)</f>
        <v>tier - 3</v>
      </c>
      <c r="O1047" s="14" t="str">
        <f>_xlfn.XLOOKUP(A1047,'Hospitalisation Transform'!$A$2:$A$2344,'Hospitalisation Transform'!$F$2:$F$2344)</f>
        <v>tier - 1</v>
      </c>
      <c r="P1047" s="14" t="str">
        <f>_xlfn.XLOOKUP(A1047,'Hospitalisation Transform'!$A$2:$A$2344,'Hospitalisation Transform'!$G$2:$G$2344)</f>
        <v>R1026</v>
      </c>
      <c r="Q1047" s="14">
        <f>_xlfn.XLOOKUP(A1047,'Hospitalisation Transform'!$A$2:$A$2344,'Hospitalisation Transform'!$H$2:$H$2344)</f>
        <v>37</v>
      </c>
    </row>
    <row r="1048" spans="1:17" ht="15.5" x14ac:dyDescent="0.35">
      <c r="A1048" s="59" t="s">
        <v>1325</v>
      </c>
      <c r="B1048" s="39" t="str">
        <f>_xlfn.XLOOKUP(A1048,'Customer Names Transform'!$A$2:$A$2336,'Customer Names Transform'!$D$2:$D$2336)</f>
        <v>Wesley</v>
      </c>
      <c r="C1048" s="28">
        <f>_xlfn.XLOOKUP(A1048,'Medical Exam Transform'!$A$2:$A$2336,'Medical Exam Transform'!$B$2:$B$2336)</f>
        <v>35.625</v>
      </c>
      <c r="D1048" s="14">
        <f>_xlfn.XLOOKUP(A1048,'Medical Exam Transform'!$A$2:$A$2336,'Medical Exam Transform'!$C$2:$C$2336)</f>
        <v>10.79</v>
      </c>
      <c r="E1048" s="14" t="str">
        <f>_xlfn.XLOOKUP(A1048,'Medical Exam Transform'!$A$2:$A$2336,'Medical Exam Transform'!$D$2:$D$2336)</f>
        <v>No</v>
      </c>
      <c r="F1048" s="14" t="str">
        <f>_xlfn.XLOOKUP(A1048,'Medical Exam Transform'!$A$2:$A$2336,'Medical Exam Transform'!$E$2:$E$2336)</f>
        <v>No</v>
      </c>
      <c r="G1048" s="14" t="str">
        <f>_xlfn.XLOOKUP(A1048,'Medical Exam Transform'!$A$2:$A$2336,'Medical Exam Transform'!$F$2:$F$2336)</f>
        <v>No</v>
      </c>
      <c r="H1048" s="14">
        <f>_xlfn.XLOOKUP(A1048,'Medical Exam Transform'!$A$2:$A$2336,'Medical Exam Transform'!$G$2:$G$2336)</f>
        <v>0</v>
      </c>
      <c r="I1048" s="14" t="str">
        <f>_xlfn.XLOOKUP(A1048,'Medical Exam Transform'!$A$2:$A$2336,'Medical Exam Transform'!$H$2:$H$2336)</f>
        <v>No</v>
      </c>
      <c r="J1048" s="14" t="str">
        <f>_xlfn.XLOOKUP(A1048,'Medical Exam Transform'!$A$2:$A$2336,'Medical Exam Transform'!$I$2:$I$2336)</f>
        <v>Obesity</v>
      </c>
      <c r="K1048" s="14" t="str">
        <f>_xlfn.XLOOKUP(A1048,'Medical Exam Transform'!$A$2:$A$2336,'Medical Exam Transform'!$J$2:$J$2336)</f>
        <v>Normal</v>
      </c>
      <c r="L1048" s="60">
        <f>_xlfn.XLOOKUP(A1048,'Hospitalisation Transform'!$A$2:$A$2344,'Hospitalisation Transform'!$B$2:$B$2344)</f>
        <v>27372</v>
      </c>
      <c r="M1048" s="82">
        <f>_xlfn.XLOOKUP(A1048,'Hospitalisation Transform'!$A$2:$A$2344,'Hospitalisation Transform'!$D$2:$D$2344)</f>
        <v>10736.87</v>
      </c>
      <c r="N1048" s="14" t="str">
        <f>_xlfn.XLOOKUP(A1048,'Hospitalisation Transform'!$A$2:$A$2344,'Hospitalisation Transform'!$E$2:$E$2344)</f>
        <v>tier - 3</v>
      </c>
      <c r="O1048" s="14" t="str">
        <f>_xlfn.XLOOKUP(A1048,'Hospitalisation Transform'!$A$2:$A$2344,'Hospitalisation Transform'!$F$2:$F$2344)</f>
        <v>tier - 1</v>
      </c>
      <c r="P1048" s="14" t="str">
        <f>_xlfn.XLOOKUP(A1048,'Hospitalisation Transform'!$A$2:$A$2344,'Hospitalisation Transform'!$G$2:$G$2344)</f>
        <v>R1016</v>
      </c>
      <c r="Q1048" s="14">
        <f>_xlfn.XLOOKUP(A1048,'Hospitalisation Transform'!$A$2:$A$2344,'Hospitalisation Transform'!$H$2:$H$2344)</f>
        <v>49</v>
      </c>
    </row>
    <row r="1049" spans="1:17" ht="15.5" x14ac:dyDescent="0.35">
      <c r="A1049" s="59" t="s">
        <v>1324</v>
      </c>
      <c r="B1049" s="39" t="str">
        <f>_xlfn.XLOOKUP(A1049,'Customer Names Transform'!$A$2:$A$2336,'Customer Names Transform'!$D$2:$D$2336)</f>
        <v>Tim</v>
      </c>
      <c r="C1049" s="28">
        <f>_xlfn.XLOOKUP(A1049,'Medical Exam Transform'!$A$2:$A$2336,'Medical Exam Transform'!$B$2:$B$2336)</f>
        <v>45.51</v>
      </c>
      <c r="D1049" s="14">
        <f>_xlfn.XLOOKUP(A1049,'Medical Exam Transform'!$A$2:$A$2336,'Medical Exam Transform'!$C$2:$C$2336)</f>
        <v>4.32</v>
      </c>
      <c r="E1049" s="14" t="str">
        <f>_xlfn.XLOOKUP(A1049,'Medical Exam Transform'!$A$2:$A$2336,'Medical Exam Transform'!$D$2:$D$2336)</f>
        <v>No</v>
      </c>
      <c r="F1049" s="14" t="str">
        <f>_xlfn.XLOOKUP(A1049,'Medical Exam Transform'!$A$2:$A$2336,'Medical Exam Transform'!$E$2:$E$2336)</f>
        <v>No</v>
      </c>
      <c r="G1049" s="14" t="str">
        <f>_xlfn.XLOOKUP(A1049,'Medical Exam Transform'!$A$2:$A$2336,'Medical Exam Transform'!$F$2:$F$2336)</f>
        <v>No</v>
      </c>
      <c r="H1049" s="14">
        <f>_xlfn.XLOOKUP(A1049,'Medical Exam Transform'!$A$2:$A$2336,'Medical Exam Transform'!$G$2:$G$2336)</f>
        <v>1</v>
      </c>
      <c r="I1049" s="14" t="str">
        <f>_xlfn.XLOOKUP(A1049,'Medical Exam Transform'!$A$2:$A$2336,'Medical Exam Transform'!$H$2:$H$2336)</f>
        <v>No</v>
      </c>
      <c r="J1049" s="14" t="str">
        <f>_xlfn.XLOOKUP(A1049,'Medical Exam Transform'!$A$2:$A$2336,'Medical Exam Transform'!$I$2:$I$2336)</f>
        <v>Obesity</v>
      </c>
      <c r="K1049" s="14" t="str">
        <f>_xlfn.XLOOKUP(A1049,'Medical Exam Transform'!$A$2:$A$2336,'Medical Exam Transform'!$J$2:$J$2336)</f>
        <v>Normal</v>
      </c>
      <c r="L1049" s="60">
        <f>_xlfn.XLOOKUP(A1049,'Hospitalisation Transform'!$A$2:$A$2344,'Hospitalisation Transform'!$B$2:$B$2344)</f>
        <v>33780</v>
      </c>
      <c r="M1049" s="82">
        <f>_xlfn.XLOOKUP(A1049,'Hospitalisation Transform'!$A$2:$A$2344,'Hospitalisation Transform'!$D$2:$D$2344)</f>
        <v>10719.57</v>
      </c>
      <c r="N1049" s="14" t="str">
        <f>_xlfn.XLOOKUP(A1049,'Hospitalisation Transform'!$A$2:$A$2344,'Hospitalisation Transform'!$E$2:$E$2344)</f>
        <v>tier - 3</v>
      </c>
      <c r="O1049" s="14" t="str">
        <f>_xlfn.XLOOKUP(A1049,'Hospitalisation Transform'!$A$2:$A$2344,'Hospitalisation Transform'!$F$2:$F$2344)</f>
        <v>tier - 1</v>
      </c>
      <c r="P1049" s="14" t="str">
        <f>_xlfn.XLOOKUP(A1049,'Hospitalisation Transform'!$A$2:$A$2344,'Hospitalisation Transform'!$G$2:$G$2344)</f>
        <v>R1012</v>
      </c>
      <c r="Q1049" s="14">
        <f>_xlfn.XLOOKUP(A1049,'Hospitalisation Transform'!$A$2:$A$2344,'Hospitalisation Transform'!$H$2:$H$2344)</f>
        <v>31</v>
      </c>
    </row>
    <row r="1050" spans="1:17" ht="15.5" x14ac:dyDescent="0.35">
      <c r="A1050" s="59" t="s">
        <v>1323</v>
      </c>
      <c r="B1050" s="39" t="str">
        <f>_xlfn.XLOOKUP(A1050,'Customer Names Transform'!$A$2:$A$2336,'Customer Names Transform'!$D$2:$D$2336)</f>
        <v>Jamie L.</v>
      </c>
      <c r="C1050" s="28">
        <f>_xlfn.XLOOKUP(A1050,'Medical Exam Transform'!$A$2:$A$2336,'Medical Exam Transform'!$B$2:$B$2336)</f>
        <v>37.1</v>
      </c>
      <c r="D1050" s="14">
        <f>_xlfn.XLOOKUP(A1050,'Medical Exam Transform'!$A$2:$A$2336,'Medical Exam Transform'!$C$2:$C$2336)</f>
        <v>7.19</v>
      </c>
      <c r="E1050" s="14" t="str">
        <f>_xlfn.XLOOKUP(A1050,'Medical Exam Transform'!$A$2:$A$2336,'Medical Exam Transform'!$D$2:$D$2336)</f>
        <v>Yes</v>
      </c>
      <c r="F1050" s="14" t="str">
        <f>_xlfn.XLOOKUP(A1050,'Medical Exam Transform'!$A$2:$A$2336,'Medical Exam Transform'!$E$2:$E$2336)</f>
        <v>No</v>
      </c>
      <c r="G1050" s="14" t="str">
        <f>_xlfn.XLOOKUP(A1050,'Medical Exam Transform'!$A$2:$A$2336,'Medical Exam Transform'!$F$2:$F$2336)</f>
        <v>No</v>
      </c>
      <c r="H1050" s="14">
        <f>_xlfn.XLOOKUP(A1050,'Medical Exam Transform'!$A$2:$A$2336,'Medical Exam Transform'!$G$2:$G$2336)</f>
        <v>0</v>
      </c>
      <c r="I1050" s="14" t="str">
        <f>_xlfn.XLOOKUP(A1050,'Medical Exam Transform'!$A$2:$A$2336,'Medical Exam Transform'!$H$2:$H$2336)</f>
        <v>No</v>
      </c>
      <c r="J1050" s="14" t="str">
        <f>_xlfn.XLOOKUP(A1050,'Medical Exam Transform'!$A$2:$A$2336,'Medical Exam Transform'!$I$2:$I$2336)</f>
        <v>Obesity</v>
      </c>
      <c r="K1050" s="14" t="str">
        <f>_xlfn.XLOOKUP(A1050,'Medical Exam Transform'!$A$2:$A$2336,'Medical Exam Transform'!$J$2:$J$2336)</f>
        <v>Normal</v>
      </c>
      <c r="L1050" s="60">
        <f>_xlfn.XLOOKUP(A1050,'Hospitalisation Transform'!$A$2:$A$2344,'Hospitalisation Transform'!$B$2:$B$2344)</f>
        <v>24750</v>
      </c>
      <c r="M1050" s="82">
        <f>_xlfn.XLOOKUP(A1050,'Hospitalisation Transform'!$A$2:$A$2344,'Hospitalisation Transform'!$D$2:$D$2344)</f>
        <v>10713.64</v>
      </c>
      <c r="N1050" s="14" t="str">
        <f>_xlfn.XLOOKUP(A1050,'Hospitalisation Transform'!$A$2:$A$2344,'Hospitalisation Transform'!$E$2:$E$2344)</f>
        <v>tier - 3</v>
      </c>
      <c r="O1050" s="14" t="str">
        <f>_xlfn.XLOOKUP(A1050,'Hospitalisation Transform'!$A$2:$A$2344,'Hospitalisation Transform'!$F$2:$F$2344)</f>
        <v>tier - 3</v>
      </c>
      <c r="P1050" s="14" t="str">
        <f>_xlfn.XLOOKUP(A1050,'Hospitalisation Transform'!$A$2:$A$2344,'Hospitalisation Transform'!$G$2:$G$2344)</f>
        <v>R1011</v>
      </c>
      <c r="Q1050" s="14">
        <f>_xlfn.XLOOKUP(A1050,'Hospitalisation Transform'!$A$2:$A$2344,'Hospitalisation Transform'!$H$2:$H$2344)</f>
        <v>56</v>
      </c>
    </row>
    <row r="1051" spans="1:17" ht="15.5" x14ac:dyDescent="0.35">
      <c r="A1051" s="59" t="s">
        <v>1322</v>
      </c>
      <c r="B1051" s="39" t="str">
        <f>_xlfn.XLOOKUP(A1051,'Customer Names Transform'!$A$2:$A$2336,'Customer Names Transform'!$D$2:$D$2336)</f>
        <v>Alexandra</v>
      </c>
      <c r="C1051" s="28">
        <f>_xlfn.XLOOKUP(A1051,'Medical Exam Transform'!$A$2:$A$2336,'Medical Exam Transform'!$B$2:$B$2336)</f>
        <v>30.5</v>
      </c>
      <c r="D1051" s="14">
        <f>_xlfn.XLOOKUP(A1051,'Medical Exam Transform'!$A$2:$A$2336,'Medical Exam Transform'!$C$2:$C$2336)</f>
        <v>11.94</v>
      </c>
      <c r="E1051" s="14" t="str">
        <f>_xlfn.XLOOKUP(A1051,'Medical Exam Transform'!$A$2:$A$2336,'Medical Exam Transform'!$D$2:$D$2336)</f>
        <v>Yes</v>
      </c>
      <c r="F1051" s="14" t="str">
        <f>_xlfn.XLOOKUP(A1051,'Medical Exam Transform'!$A$2:$A$2336,'Medical Exam Transform'!$E$2:$E$2336)</f>
        <v>No</v>
      </c>
      <c r="G1051" s="14" t="str">
        <f>_xlfn.XLOOKUP(A1051,'Medical Exam Transform'!$A$2:$A$2336,'Medical Exam Transform'!$F$2:$F$2336)</f>
        <v>No</v>
      </c>
      <c r="H1051" s="14">
        <f>_xlfn.XLOOKUP(A1051,'Medical Exam Transform'!$A$2:$A$2336,'Medical Exam Transform'!$G$2:$G$2336)</f>
        <v>0</v>
      </c>
      <c r="I1051" s="14" t="str">
        <f>_xlfn.XLOOKUP(A1051,'Medical Exam Transform'!$A$2:$A$2336,'Medical Exam Transform'!$H$2:$H$2336)</f>
        <v>No</v>
      </c>
      <c r="J1051" s="14" t="str">
        <f>_xlfn.XLOOKUP(A1051,'Medical Exam Transform'!$A$2:$A$2336,'Medical Exam Transform'!$I$2:$I$2336)</f>
        <v>Obesity</v>
      </c>
      <c r="K1051" s="14" t="str">
        <f>_xlfn.XLOOKUP(A1051,'Medical Exam Transform'!$A$2:$A$2336,'Medical Exam Transform'!$J$2:$J$2336)</f>
        <v>Diabetes</v>
      </c>
      <c r="L1051" s="60">
        <f>_xlfn.XLOOKUP(A1051,'Hospitalisation Transform'!$A$2:$A$2344,'Hospitalisation Transform'!$B$2:$B$2344)</f>
        <v>24683</v>
      </c>
      <c r="M1051" s="82">
        <f>_xlfn.XLOOKUP(A1051,'Hospitalisation Transform'!$A$2:$A$2344,'Hospitalisation Transform'!$D$2:$D$2344)</f>
        <v>10704.47</v>
      </c>
      <c r="N1051" s="14" t="str">
        <f>_xlfn.XLOOKUP(A1051,'Hospitalisation Transform'!$A$2:$A$2344,'Hospitalisation Transform'!$E$2:$E$2344)</f>
        <v>tier - 3</v>
      </c>
      <c r="O1051" s="14" t="str">
        <f>_xlfn.XLOOKUP(A1051,'Hospitalisation Transform'!$A$2:$A$2344,'Hospitalisation Transform'!$F$2:$F$2344)</f>
        <v>tier - 2</v>
      </c>
      <c r="P1051" s="14" t="str">
        <f>_xlfn.XLOOKUP(A1051,'Hospitalisation Transform'!$A$2:$A$2344,'Hospitalisation Transform'!$G$2:$G$2344)</f>
        <v>R1011</v>
      </c>
      <c r="Q1051" s="14">
        <f>_xlfn.XLOOKUP(A1051,'Hospitalisation Transform'!$A$2:$A$2344,'Hospitalisation Transform'!$H$2:$H$2344)</f>
        <v>56</v>
      </c>
    </row>
    <row r="1052" spans="1:17" ht="15.5" x14ac:dyDescent="0.35">
      <c r="A1052" s="59" t="s">
        <v>1321</v>
      </c>
      <c r="B1052" s="39" t="str">
        <f>_xlfn.XLOOKUP(A1052,'Customer Names Transform'!$A$2:$A$2336,'Customer Names Transform'!$D$2:$D$2336)</f>
        <v>Tiffany</v>
      </c>
      <c r="C1052" s="28">
        <f>_xlfn.XLOOKUP(A1052,'Medical Exam Transform'!$A$2:$A$2336,'Medical Exam Transform'!$B$2:$B$2336)</f>
        <v>28.16</v>
      </c>
      <c r="D1052" s="14">
        <f>_xlfn.XLOOKUP(A1052,'Medical Exam Transform'!$A$2:$A$2336,'Medical Exam Transform'!$C$2:$C$2336)</f>
        <v>5.56</v>
      </c>
      <c r="E1052" s="14" t="str">
        <f>_xlfn.XLOOKUP(A1052,'Medical Exam Transform'!$A$2:$A$2336,'Medical Exam Transform'!$D$2:$D$2336)</f>
        <v>No</v>
      </c>
      <c r="F1052" s="14" t="str">
        <f>_xlfn.XLOOKUP(A1052,'Medical Exam Transform'!$A$2:$A$2336,'Medical Exam Transform'!$E$2:$E$2336)</f>
        <v>No</v>
      </c>
      <c r="G1052" s="14" t="str">
        <f>_xlfn.XLOOKUP(A1052,'Medical Exam Transform'!$A$2:$A$2336,'Medical Exam Transform'!$F$2:$F$2336)</f>
        <v>No</v>
      </c>
      <c r="H1052" s="14">
        <f>_xlfn.XLOOKUP(A1052,'Medical Exam Transform'!$A$2:$A$2336,'Medical Exam Transform'!$G$2:$G$2336)</f>
        <v>2</v>
      </c>
      <c r="I1052" s="14" t="str">
        <f>_xlfn.XLOOKUP(A1052,'Medical Exam Transform'!$A$2:$A$2336,'Medical Exam Transform'!$H$2:$H$2336)</f>
        <v>No</v>
      </c>
      <c r="J1052" s="14" t="str">
        <f>_xlfn.XLOOKUP(A1052,'Medical Exam Transform'!$A$2:$A$2336,'Medical Exam Transform'!$I$2:$I$2336)</f>
        <v>Overweight</v>
      </c>
      <c r="K1052" s="14" t="str">
        <f>_xlfn.XLOOKUP(A1052,'Medical Exam Transform'!$A$2:$A$2336,'Medical Exam Transform'!$J$2:$J$2336)</f>
        <v>Prediabetes</v>
      </c>
      <c r="L1052" s="60">
        <f>_xlfn.XLOOKUP(A1052,'Hospitalisation Transform'!$A$2:$A$2344,'Hospitalisation Transform'!$B$2:$B$2344)</f>
        <v>26596</v>
      </c>
      <c r="M1052" s="82">
        <f>_xlfn.XLOOKUP(A1052,'Hospitalisation Transform'!$A$2:$A$2344,'Hospitalisation Transform'!$D$2:$D$2344)</f>
        <v>10702.64</v>
      </c>
      <c r="N1052" s="14" t="str">
        <f>_xlfn.XLOOKUP(A1052,'Hospitalisation Transform'!$A$2:$A$2344,'Hospitalisation Transform'!$E$2:$E$2344)</f>
        <v>tier - 3</v>
      </c>
      <c r="O1052" s="14" t="str">
        <f>_xlfn.XLOOKUP(A1052,'Hospitalisation Transform'!$A$2:$A$2344,'Hospitalisation Transform'!$F$2:$F$2344)</f>
        <v>tier - 3</v>
      </c>
      <c r="P1052" s="14" t="str">
        <f>_xlfn.XLOOKUP(A1052,'Hospitalisation Transform'!$A$2:$A$2344,'Hospitalisation Transform'!$G$2:$G$2344)</f>
        <v>R1013</v>
      </c>
      <c r="Q1052" s="14">
        <f>_xlfn.XLOOKUP(A1052,'Hospitalisation Transform'!$A$2:$A$2344,'Hospitalisation Transform'!$H$2:$H$2344)</f>
        <v>51</v>
      </c>
    </row>
    <row r="1053" spans="1:17" ht="15.5" x14ac:dyDescent="0.35">
      <c r="A1053" s="59" t="s">
        <v>1320</v>
      </c>
      <c r="B1053" s="39" t="str">
        <f>_xlfn.XLOOKUP(A1053,'Customer Names Transform'!$A$2:$A$2336,'Customer Names Transform'!$D$2:$D$2336)</f>
        <v>Rebecca J</v>
      </c>
      <c r="C1053" s="28">
        <f>_xlfn.XLOOKUP(A1053,'Medical Exam Transform'!$A$2:$A$2336,'Medical Exam Transform'!$B$2:$B$2336)</f>
        <v>29.1</v>
      </c>
      <c r="D1053" s="14">
        <f>_xlfn.XLOOKUP(A1053,'Medical Exam Transform'!$A$2:$A$2336,'Medical Exam Transform'!$C$2:$C$2336)</f>
        <v>5.64</v>
      </c>
      <c r="E1053" s="14" t="str">
        <f>_xlfn.XLOOKUP(A1053,'Medical Exam Transform'!$A$2:$A$2336,'Medical Exam Transform'!$D$2:$D$2336)</f>
        <v>Yes</v>
      </c>
      <c r="F1053" s="14" t="str">
        <f>_xlfn.XLOOKUP(A1053,'Medical Exam Transform'!$A$2:$A$2336,'Medical Exam Transform'!$E$2:$E$2336)</f>
        <v>No</v>
      </c>
      <c r="G1053" s="14" t="str">
        <f>_xlfn.XLOOKUP(A1053,'Medical Exam Transform'!$A$2:$A$2336,'Medical Exam Transform'!$F$2:$F$2336)</f>
        <v>No</v>
      </c>
      <c r="H1053" s="14">
        <f>_xlfn.XLOOKUP(A1053,'Medical Exam Transform'!$A$2:$A$2336,'Medical Exam Transform'!$G$2:$G$2336)</f>
        <v>0</v>
      </c>
      <c r="I1053" s="14" t="str">
        <f>_xlfn.XLOOKUP(A1053,'Medical Exam Transform'!$A$2:$A$2336,'Medical Exam Transform'!$H$2:$H$2336)</f>
        <v>No</v>
      </c>
      <c r="J1053" s="14" t="str">
        <f>_xlfn.XLOOKUP(A1053,'Medical Exam Transform'!$A$2:$A$2336,'Medical Exam Transform'!$I$2:$I$2336)</f>
        <v>Overweight</v>
      </c>
      <c r="K1053" s="14" t="str">
        <f>_xlfn.XLOOKUP(A1053,'Medical Exam Transform'!$A$2:$A$2336,'Medical Exam Transform'!$J$2:$J$2336)</f>
        <v>Prediabetes</v>
      </c>
      <c r="L1053" s="60">
        <f>_xlfn.XLOOKUP(A1053,'Hospitalisation Transform'!$A$2:$A$2344,'Hospitalisation Transform'!$B$2:$B$2344)</f>
        <v>28033</v>
      </c>
      <c r="M1053" s="82">
        <f>_xlfn.XLOOKUP(A1053,'Hospitalisation Transform'!$A$2:$A$2344,'Hospitalisation Transform'!$D$2:$D$2344)</f>
        <v>10698.38</v>
      </c>
      <c r="N1053" s="14" t="str">
        <f>_xlfn.XLOOKUP(A1053,'Hospitalisation Transform'!$A$2:$A$2344,'Hospitalisation Transform'!$E$2:$E$2344)</f>
        <v>tier - 3</v>
      </c>
      <c r="O1053" s="14" t="str">
        <f>_xlfn.XLOOKUP(A1053,'Hospitalisation Transform'!$A$2:$A$2344,'Hospitalisation Transform'!$F$2:$F$2344)</f>
        <v>tier - 1</v>
      </c>
      <c r="P1053" s="14" t="str">
        <f>_xlfn.XLOOKUP(A1053,'Hospitalisation Transform'!$A$2:$A$2344,'Hospitalisation Transform'!$G$2:$G$2344)</f>
        <v>R1025</v>
      </c>
      <c r="Q1053" s="14">
        <f>_xlfn.XLOOKUP(A1053,'Hospitalisation Transform'!$A$2:$A$2344,'Hospitalisation Transform'!$H$2:$H$2344)</f>
        <v>47</v>
      </c>
    </row>
    <row r="1054" spans="1:17" ht="15.5" x14ac:dyDescent="0.35">
      <c r="A1054" s="59" t="s">
        <v>1319</v>
      </c>
      <c r="B1054" s="39" t="str">
        <f>_xlfn.XLOOKUP(A1054,'Customer Names Transform'!$A$2:$A$2336,'Customer Names Transform'!$D$2:$D$2336)</f>
        <v>Austin T.</v>
      </c>
      <c r="C1054" s="28">
        <f>_xlfn.XLOOKUP(A1054,'Medical Exam Transform'!$A$2:$A$2336,'Medical Exam Transform'!$B$2:$B$2336)</f>
        <v>30.22</v>
      </c>
      <c r="D1054" s="14">
        <f>_xlfn.XLOOKUP(A1054,'Medical Exam Transform'!$A$2:$A$2336,'Medical Exam Transform'!$C$2:$C$2336)</f>
        <v>4.6500000000000004</v>
      </c>
      <c r="E1054" s="14" t="str">
        <f>_xlfn.XLOOKUP(A1054,'Medical Exam Transform'!$A$2:$A$2336,'Medical Exam Transform'!$D$2:$D$2336)</f>
        <v>No</v>
      </c>
      <c r="F1054" s="14" t="str">
        <f>_xlfn.XLOOKUP(A1054,'Medical Exam Transform'!$A$2:$A$2336,'Medical Exam Transform'!$E$2:$E$2336)</f>
        <v>No</v>
      </c>
      <c r="G1054" s="14" t="str">
        <f>_xlfn.XLOOKUP(A1054,'Medical Exam Transform'!$A$2:$A$2336,'Medical Exam Transform'!$F$2:$F$2336)</f>
        <v>No</v>
      </c>
      <c r="H1054" s="14">
        <f>_xlfn.XLOOKUP(A1054,'Medical Exam Transform'!$A$2:$A$2336,'Medical Exam Transform'!$G$2:$G$2336)</f>
        <v>0</v>
      </c>
      <c r="I1054" s="14" t="str">
        <f>_xlfn.XLOOKUP(A1054,'Medical Exam Transform'!$A$2:$A$2336,'Medical Exam Transform'!$H$2:$H$2336)</f>
        <v>No</v>
      </c>
      <c r="J1054" s="14" t="str">
        <f>_xlfn.XLOOKUP(A1054,'Medical Exam Transform'!$A$2:$A$2336,'Medical Exam Transform'!$I$2:$I$2336)</f>
        <v>Obesity</v>
      </c>
      <c r="K1054" s="14" t="str">
        <f>_xlfn.XLOOKUP(A1054,'Medical Exam Transform'!$A$2:$A$2336,'Medical Exam Transform'!$J$2:$J$2336)</f>
        <v>Prediabetes</v>
      </c>
      <c r="L1054" s="60">
        <f>_xlfn.XLOOKUP(A1054,'Hospitalisation Transform'!$A$2:$A$2344,'Hospitalisation Transform'!$B$2:$B$2344)</f>
        <v>28339</v>
      </c>
      <c r="M1054" s="82">
        <f>_xlfn.XLOOKUP(A1054,'Hospitalisation Transform'!$A$2:$A$2344,'Hospitalisation Transform'!$D$2:$D$2344)</f>
        <v>10690.11</v>
      </c>
      <c r="N1054" s="14" t="str">
        <f>_xlfn.XLOOKUP(A1054,'Hospitalisation Transform'!$A$2:$A$2344,'Hospitalisation Transform'!$E$2:$E$2344)</f>
        <v>tier - 3</v>
      </c>
      <c r="O1054" s="14" t="str">
        <f>_xlfn.XLOOKUP(A1054,'Hospitalisation Transform'!$A$2:$A$2344,'Hospitalisation Transform'!$F$2:$F$2344)</f>
        <v>tier - 2</v>
      </c>
      <c r="P1054" s="14" t="str">
        <f>_xlfn.XLOOKUP(A1054,'Hospitalisation Transform'!$A$2:$A$2344,'Hospitalisation Transform'!$G$2:$G$2344)</f>
        <v>R1021</v>
      </c>
      <c r="Q1054" s="14">
        <f>_xlfn.XLOOKUP(A1054,'Hospitalisation Transform'!$A$2:$A$2344,'Hospitalisation Transform'!$H$2:$H$2344)</f>
        <v>46</v>
      </c>
    </row>
    <row r="1055" spans="1:17" ht="15.5" x14ac:dyDescent="0.35">
      <c r="A1055" s="59" t="s">
        <v>1318</v>
      </c>
      <c r="B1055" s="39" t="str">
        <f>_xlfn.XLOOKUP(A1055,'Customer Names Transform'!$A$2:$A$2336,'Customer Names Transform'!$D$2:$D$2336)</f>
        <v>Jamie T</v>
      </c>
      <c r="C1055" s="28">
        <f>_xlfn.XLOOKUP(A1055,'Medical Exam Transform'!$A$2:$A$2336,'Medical Exam Transform'!$B$2:$B$2336)</f>
        <v>24.29</v>
      </c>
      <c r="D1055" s="14">
        <f>_xlfn.XLOOKUP(A1055,'Medical Exam Transform'!$A$2:$A$2336,'Medical Exam Transform'!$C$2:$C$2336)</f>
        <v>9.0500000000000007</v>
      </c>
      <c r="E1055" s="14" t="str">
        <f>_xlfn.XLOOKUP(A1055,'Medical Exam Transform'!$A$2:$A$2336,'Medical Exam Transform'!$D$2:$D$2336)</f>
        <v>No</v>
      </c>
      <c r="F1055" s="14" t="str">
        <f>_xlfn.XLOOKUP(A1055,'Medical Exam Transform'!$A$2:$A$2336,'Medical Exam Transform'!$E$2:$E$2336)</f>
        <v>No</v>
      </c>
      <c r="G1055" s="14" t="str">
        <f>_xlfn.XLOOKUP(A1055,'Medical Exam Transform'!$A$2:$A$2336,'Medical Exam Transform'!$F$2:$F$2336)</f>
        <v>No</v>
      </c>
      <c r="H1055" s="14">
        <f>_xlfn.XLOOKUP(A1055,'Medical Exam Transform'!$A$2:$A$2336,'Medical Exam Transform'!$G$2:$G$2336)</f>
        <v>0</v>
      </c>
      <c r="I1055" s="14" t="str">
        <f>_xlfn.XLOOKUP(A1055,'Medical Exam Transform'!$A$2:$A$2336,'Medical Exam Transform'!$H$2:$H$2336)</f>
        <v>No</v>
      </c>
      <c r="J1055" s="14" t="str">
        <f>_xlfn.XLOOKUP(A1055,'Medical Exam Transform'!$A$2:$A$2336,'Medical Exam Transform'!$I$2:$I$2336)</f>
        <v>Normalweight</v>
      </c>
      <c r="K1055" s="14" t="str">
        <f>_xlfn.XLOOKUP(A1055,'Medical Exam Transform'!$A$2:$A$2336,'Medical Exam Transform'!$J$2:$J$2336)</f>
        <v>Diabetes</v>
      </c>
      <c r="L1055" s="60">
        <f>_xlfn.XLOOKUP(A1055,'Hospitalisation Transform'!$A$2:$A$2344,'Hospitalisation Transform'!$B$2:$B$2344)</f>
        <v>22896</v>
      </c>
      <c r="M1055" s="82">
        <f>_xlfn.XLOOKUP(A1055,'Hospitalisation Transform'!$A$2:$A$2344,'Hospitalisation Transform'!$D$2:$D$2344)</f>
        <v>10676.83</v>
      </c>
      <c r="N1055" s="14" t="str">
        <f>_xlfn.XLOOKUP(A1055,'Hospitalisation Transform'!$A$2:$A$2344,'Hospitalisation Transform'!$E$2:$E$2344)</f>
        <v>tier - 3</v>
      </c>
      <c r="O1055" s="14" t="str">
        <f>_xlfn.XLOOKUP(A1055,'Hospitalisation Transform'!$A$2:$A$2344,'Hospitalisation Transform'!$F$2:$F$2344)</f>
        <v>tier - 3</v>
      </c>
      <c r="P1055" s="14" t="str">
        <f>_xlfn.XLOOKUP(A1055,'Hospitalisation Transform'!$A$2:$A$2344,'Hospitalisation Transform'!$G$2:$G$2344)</f>
        <v>R1013</v>
      </c>
      <c r="Q1055" s="14">
        <f>_xlfn.XLOOKUP(A1055,'Hospitalisation Transform'!$A$2:$A$2344,'Hospitalisation Transform'!$H$2:$H$2344)</f>
        <v>61</v>
      </c>
    </row>
    <row r="1056" spans="1:17" ht="15.5" x14ac:dyDescent="0.35">
      <c r="A1056" s="59" t="s">
        <v>1317</v>
      </c>
      <c r="B1056" s="39" t="str">
        <f>_xlfn.XLOOKUP(A1056,'Customer Names Transform'!$A$2:$A$2336,'Customer Names Transform'!$D$2:$D$2336)</f>
        <v>Matthew T.</v>
      </c>
      <c r="C1056" s="28">
        <f>_xlfn.XLOOKUP(A1056,'Medical Exam Transform'!$A$2:$A$2336,'Medical Exam Transform'!$B$2:$B$2336)</f>
        <v>29.39</v>
      </c>
      <c r="D1056" s="14">
        <f>_xlfn.XLOOKUP(A1056,'Medical Exam Transform'!$A$2:$A$2336,'Medical Exam Transform'!$C$2:$C$2336)</f>
        <v>4.5199999999999996</v>
      </c>
      <c r="E1056" s="14" t="str">
        <f>_xlfn.XLOOKUP(A1056,'Medical Exam Transform'!$A$2:$A$2336,'Medical Exam Transform'!$D$2:$D$2336)</f>
        <v>Yes</v>
      </c>
      <c r="F1056" s="14" t="str">
        <f>_xlfn.XLOOKUP(A1056,'Medical Exam Transform'!$A$2:$A$2336,'Medical Exam Transform'!$E$2:$E$2336)</f>
        <v>No</v>
      </c>
      <c r="G1056" s="14" t="str">
        <f>_xlfn.XLOOKUP(A1056,'Medical Exam Transform'!$A$2:$A$2336,'Medical Exam Transform'!$F$2:$F$2336)</f>
        <v>No</v>
      </c>
      <c r="H1056" s="14">
        <f>_xlfn.XLOOKUP(A1056,'Medical Exam Transform'!$A$2:$A$2336,'Medical Exam Transform'!$G$2:$G$2336)</f>
        <v>0</v>
      </c>
      <c r="I1056" s="14" t="str">
        <f>_xlfn.XLOOKUP(A1056,'Medical Exam Transform'!$A$2:$A$2336,'Medical Exam Transform'!$H$2:$H$2336)</f>
        <v>No</v>
      </c>
      <c r="J1056" s="14" t="str">
        <f>_xlfn.XLOOKUP(A1056,'Medical Exam Transform'!$A$2:$A$2336,'Medical Exam Transform'!$I$2:$I$2336)</f>
        <v>Overweight</v>
      </c>
      <c r="K1056" s="14" t="str">
        <f>_xlfn.XLOOKUP(A1056,'Medical Exam Transform'!$A$2:$A$2336,'Medical Exam Transform'!$J$2:$J$2336)</f>
        <v>Prediabetes</v>
      </c>
      <c r="L1056" s="60">
        <f>_xlfn.XLOOKUP(A1056,'Hospitalisation Transform'!$A$2:$A$2344,'Hospitalisation Transform'!$B$2:$B$2344)</f>
        <v>28086</v>
      </c>
      <c r="M1056" s="82">
        <f>_xlfn.XLOOKUP(A1056,'Hospitalisation Transform'!$A$2:$A$2344,'Hospitalisation Transform'!$D$2:$D$2344)</f>
        <v>10665.44</v>
      </c>
      <c r="N1056" s="14" t="str">
        <f>_xlfn.XLOOKUP(A1056,'Hospitalisation Transform'!$A$2:$A$2344,'Hospitalisation Transform'!$E$2:$E$2344)</f>
        <v>tier - 3</v>
      </c>
      <c r="O1056" s="14" t="str">
        <f>_xlfn.XLOOKUP(A1056,'Hospitalisation Transform'!$A$2:$A$2344,'Hospitalisation Transform'!$F$2:$F$2344)</f>
        <v>tier - 2</v>
      </c>
      <c r="P1056" s="14" t="str">
        <f>_xlfn.XLOOKUP(A1056,'Hospitalisation Transform'!$A$2:$A$2344,'Hospitalisation Transform'!$G$2:$G$2344)</f>
        <v>R1021</v>
      </c>
      <c r="Q1056" s="14">
        <f>_xlfn.XLOOKUP(A1056,'Hospitalisation Transform'!$A$2:$A$2344,'Hospitalisation Transform'!$H$2:$H$2344)</f>
        <v>47</v>
      </c>
    </row>
    <row r="1057" spans="1:17" ht="15.5" x14ac:dyDescent="0.35">
      <c r="A1057" s="59" t="s">
        <v>1316</v>
      </c>
      <c r="B1057" s="39" t="str">
        <f>_xlfn.XLOOKUP(A1057,'Customer Names Transform'!$A$2:$A$2336,'Customer Names Transform'!$D$2:$D$2336)</f>
        <v>Emily</v>
      </c>
      <c r="C1057" s="28">
        <f>_xlfn.XLOOKUP(A1057,'Medical Exam Transform'!$A$2:$A$2336,'Medical Exam Transform'!$B$2:$B$2336)</f>
        <v>25.66</v>
      </c>
      <c r="D1057" s="14">
        <f>_xlfn.XLOOKUP(A1057,'Medical Exam Transform'!$A$2:$A$2336,'Medical Exam Transform'!$C$2:$C$2336)</f>
        <v>4.62</v>
      </c>
      <c r="E1057" s="14" t="str">
        <f>_xlfn.XLOOKUP(A1057,'Medical Exam Transform'!$A$2:$A$2336,'Medical Exam Transform'!$D$2:$D$2336)</f>
        <v>Yes</v>
      </c>
      <c r="F1057" s="14" t="str">
        <f>_xlfn.XLOOKUP(A1057,'Medical Exam Transform'!$A$2:$A$2336,'Medical Exam Transform'!$E$2:$E$2336)</f>
        <v>No</v>
      </c>
      <c r="G1057" s="14" t="str">
        <f>_xlfn.XLOOKUP(A1057,'Medical Exam Transform'!$A$2:$A$2336,'Medical Exam Transform'!$F$2:$F$2336)</f>
        <v>No</v>
      </c>
      <c r="H1057" s="14">
        <f>_xlfn.XLOOKUP(A1057,'Medical Exam Transform'!$A$2:$A$2336,'Medical Exam Transform'!$G$2:$G$2336)</f>
        <v>1</v>
      </c>
      <c r="I1057" s="14" t="str">
        <f>_xlfn.XLOOKUP(A1057,'Medical Exam Transform'!$A$2:$A$2336,'Medical Exam Transform'!$H$2:$H$2336)</f>
        <v>No</v>
      </c>
      <c r="J1057" s="14" t="str">
        <f>_xlfn.XLOOKUP(A1057,'Medical Exam Transform'!$A$2:$A$2336,'Medical Exam Transform'!$I$2:$I$2336)</f>
        <v>Overweight</v>
      </c>
      <c r="K1057" s="14" t="str">
        <f>_xlfn.XLOOKUP(A1057,'Medical Exam Transform'!$A$2:$A$2336,'Medical Exam Transform'!$J$2:$J$2336)</f>
        <v>Normal</v>
      </c>
      <c r="L1057" s="60">
        <f>_xlfn.XLOOKUP(A1057,'Hospitalisation Transform'!$A$2:$A$2344,'Hospitalisation Transform'!$B$2:$B$2344)</f>
        <v>23597</v>
      </c>
      <c r="M1057" s="82">
        <f>_xlfn.XLOOKUP(A1057,'Hospitalisation Transform'!$A$2:$A$2344,'Hospitalisation Transform'!$D$2:$D$2344)</f>
        <v>10627.81</v>
      </c>
      <c r="N1057" s="14" t="str">
        <f>_xlfn.XLOOKUP(A1057,'Hospitalisation Transform'!$A$2:$A$2344,'Hospitalisation Transform'!$E$2:$E$2344)</f>
        <v>tier - 3</v>
      </c>
      <c r="O1057" s="14" t="str">
        <f>_xlfn.XLOOKUP(A1057,'Hospitalisation Transform'!$A$2:$A$2344,'Hospitalisation Transform'!$F$2:$F$2344)</f>
        <v>tier - 3</v>
      </c>
      <c r="P1057" s="14" t="str">
        <f>_xlfn.XLOOKUP(A1057,'Hospitalisation Transform'!$A$2:$A$2344,'Hospitalisation Transform'!$G$2:$G$2344)</f>
        <v>R1013</v>
      </c>
      <c r="Q1057" s="14">
        <f>_xlfn.XLOOKUP(A1057,'Hospitalisation Transform'!$A$2:$A$2344,'Hospitalisation Transform'!$H$2:$H$2344)</f>
        <v>59</v>
      </c>
    </row>
    <row r="1058" spans="1:17" ht="15.5" x14ac:dyDescent="0.35">
      <c r="A1058" s="59" t="s">
        <v>1315</v>
      </c>
      <c r="B1058" s="39" t="str">
        <f>_xlfn.XLOOKUP(A1058,'Customer Names Transform'!$A$2:$A$2336,'Customer Names Transform'!$D$2:$D$2336)</f>
        <v>Gillian</v>
      </c>
      <c r="C1058" s="28">
        <f>_xlfn.XLOOKUP(A1058,'Medical Exam Transform'!$A$2:$A$2336,'Medical Exam Transform'!$B$2:$B$2336)</f>
        <v>39.11</v>
      </c>
      <c r="D1058" s="14">
        <f>_xlfn.XLOOKUP(A1058,'Medical Exam Transform'!$A$2:$A$2336,'Medical Exam Transform'!$C$2:$C$2336)</f>
        <v>5.87</v>
      </c>
      <c r="E1058" s="14" t="str">
        <f>_xlfn.XLOOKUP(A1058,'Medical Exam Transform'!$A$2:$A$2336,'Medical Exam Transform'!$D$2:$D$2336)</f>
        <v>No</v>
      </c>
      <c r="F1058" s="14" t="str">
        <f>_xlfn.XLOOKUP(A1058,'Medical Exam Transform'!$A$2:$A$2336,'Medical Exam Transform'!$E$2:$E$2336)</f>
        <v>No</v>
      </c>
      <c r="G1058" s="14" t="str">
        <f>_xlfn.XLOOKUP(A1058,'Medical Exam Transform'!$A$2:$A$2336,'Medical Exam Transform'!$F$2:$F$2336)</f>
        <v>No</v>
      </c>
      <c r="H1058" s="14">
        <f>_xlfn.XLOOKUP(A1058,'Medical Exam Transform'!$A$2:$A$2336,'Medical Exam Transform'!$G$2:$G$2336)</f>
        <v>0</v>
      </c>
      <c r="I1058" s="14" t="str">
        <f>_xlfn.XLOOKUP(A1058,'Medical Exam Transform'!$A$2:$A$2336,'Medical Exam Transform'!$H$2:$H$2336)</f>
        <v>No</v>
      </c>
      <c r="J1058" s="14" t="str">
        <f>_xlfn.XLOOKUP(A1058,'Medical Exam Transform'!$A$2:$A$2336,'Medical Exam Transform'!$I$2:$I$2336)</f>
        <v>Obesity</v>
      </c>
      <c r="K1058" s="14" t="str">
        <f>_xlfn.XLOOKUP(A1058,'Medical Exam Transform'!$A$2:$A$2336,'Medical Exam Transform'!$J$2:$J$2336)</f>
        <v>Prediabetes</v>
      </c>
      <c r="L1058" s="60">
        <f>_xlfn.XLOOKUP(A1058,'Hospitalisation Transform'!$A$2:$A$2344,'Hospitalisation Transform'!$B$2:$B$2344)</f>
        <v>33060</v>
      </c>
      <c r="M1058" s="82">
        <f>_xlfn.XLOOKUP(A1058,'Hospitalisation Transform'!$A$2:$A$2344,'Hospitalisation Transform'!$D$2:$D$2344)</f>
        <v>10620.26</v>
      </c>
      <c r="N1058" s="14" t="str">
        <f>_xlfn.XLOOKUP(A1058,'Hospitalisation Transform'!$A$2:$A$2344,'Hospitalisation Transform'!$E$2:$E$2344)</f>
        <v>tier - 3</v>
      </c>
      <c r="O1058" s="14" t="str">
        <f>_xlfn.XLOOKUP(A1058,'Hospitalisation Transform'!$A$2:$A$2344,'Hospitalisation Transform'!$F$2:$F$2344)</f>
        <v>tier - 3</v>
      </c>
      <c r="P1058" s="14" t="str">
        <f>_xlfn.XLOOKUP(A1058,'Hospitalisation Transform'!$A$2:$A$2344,'Hospitalisation Transform'!$G$2:$G$2344)</f>
        <v>R1012</v>
      </c>
      <c r="Q1058" s="14">
        <f>_xlfn.XLOOKUP(A1058,'Hospitalisation Transform'!$A$2:$A$2344,'Hospitalisation Transform'!$H$2:$H$2344)</f>
        <v>33</v>
      </c>
    </row>
    <row r="1059" spans="1:17" ht="15.5" x14ac:dyDescent="0.35">
      <c r="A1059" s="59" t="s">
        <v>1314</v>
      </c>
      <c r="B1059" s="39" t="str">
        <f>_xlfn.XLOOKUP(A1059,'Customer Names Transform'!$A$2:$A$2336,'Customer Names Transform'!$D$2:$D$2336)</f>
        <v>Brenn E.</v>
      </c>
      <c r="C1059" s="28">
        <f>_xlfn.XLOOKUP(A1059,'Medical Exam Transform'!$A$2:$A$2336,'Medical Exam Transform'!$B$2:$B$2336)</f>
        <v>43.78</v>
      </c>
      <c r="D1059" s="14">
        <f>_xlfn.XLOOKUP(A1059,'Medical Exam Transform'!$A$2:$A$2336,'Medical Exam Transform'!$C$2:$C$2336)</f>
        <v>5.71</v>
      </c>
      <c r="E1059" s="14" t="str">
        <f>_xlfn.XLOOKUP(A1059,'Medical Exam Transform'!$A$2:$A$2336,'Medical Exam Transform'!$D$2:$D$2336)</f>
        <v>No</v>
      </c>
      <c r="F1059" s="14" t="str">
        <f>_xlfn.XLOOKUP(A1059,'Medical Exam Transform'!$A$2:$A$2336,'Medical Exam Transform'!$E$2:$E$2336)</f>
        <v>No</v>
      </c>
      <c r="G1059" s="14" t="str">
        <f>_xlfn.XLOOKUP(A1059,'Medical Exam Transform'!$A$2:$A$2336,'Medical Exam Transform'!$F$2:$F$2336)</f>
        <v>No</v>
      </c>
      <c r="H1059" s="14">
        <f>_xlfn.XLOOKUP(A1059,'Medical Exam Transform'!$A$2:$A$2336,'Medical Exam Transform'!$G$2:$G$2336)</f>
        <v>1</v>
      </c>
      <c r="I1059" s="14" t="str">
        <f>_xlfn.XLOOKUP(A1059,'Medical Exam Transform'!$A$2:$A$2336,'Medical Exam Transform'!$H$2:$H$2336)</f>
        <v>No</v>
      </c>
      <c r="J1059" s="14" t="str">
        <f>_xlfn.XLOOKUP(A1059,'Medical Exam Transform'!$A$2:$A$2336,'Medical Exam Transform'!$I$2:$I$2336)</f>
        <v>Obesity</v>
      </c>
      <c r="K1059" s="14" t="str">
        <f>_xlfn.XLOOKUP(A1059,'Medical Exam Transform'!$A$2:$A$2336,'Medical Exam Transform'!$J$2:$J$2336)</f>
        <v>Normal</v>
      </c>
      <c r="L1059" s="60">
        <f>_xlfn.XLOOKUP(A1059,'Hospitalisation Transform'!$A$2:$A$2344,'Hospitalisation Transform'!$B$2:$B$2344)</f>
        <v>33808</v>
      </c>
      <c r="M1059" s="82">
        <f>_xlfn.XLOOKUP(A1059,'Hospitalisation Transform'!$A$2:$A$2344,'Hospitalisation Transform'!$D$2:$D$2344)</f>
        <v>10617.04</v>
      </c>
      <c r="N1059" s="14" t="str">
        <f>_xlfn.XLOOKUP(A1059,'Hospitalisation Transform'!$A$2:$A$2344,'Hospitalisation Transform'!$E$2:$E$2344)</f>
        <v>tier - 3</v>
      </c>
      <c r="O1059" s="14" t="str">
        <f>_xlfn.XLOOKUP(A1059,'Hospitalisation Transform'!$A$2:$A$2344,'Hospitalisation Transform'!$F$2:$F$2344)</f>
        <v>tier - 3</v>
      </c>
      <c r="P1059" s="14" t="str">
        <f>_xlfn.XLOOKUP(A1059,'Hospitalisation Transform'!$A$2:$A$2344,'Hospitalisation Transform'!$G$2:$G$2344)</f>
        <v>R1026</v>
      </c>
      <c r="Q1059" s="14">
        <f>_xlfn.XLOOKUP(A1059,'Hospitalisation Transform'!$A$2:$A$2344,'Hospitalisation Transform'!$H$2:$H$2344)</f>
        <v>31</v>
      </c>
    </row>
    <row r="1060" spans="1:17" ht="15.5" x14ac:dyDescent="0.35">
      <c r="A1060" s="59" t="s">
        <v>1313</v>
      </c>
      <c r="B1060" s="39" t="str">
        <f>_xlfn.XLOOKUP(A1060,'Customer Names Transform'!$A$2:$A$2336,'Customer Names Transform'!$D$2:$D$2336)</f>
        <v>Lisa M</v>
      </c>
      <c r="C1060" s="28">
        <f>_xlfn.XLOOKUP(A1060,'Medical Exam Transform'!$A$2:$A$2336,'Medical Exam Transform'!$B$2:$B$2336)</f>
        <v>24.35</v>
      </c>
      <c r="D1060" s="14">
        <f>_xlfn.XLOOKUP(A1060,'Medical Exam Transform'!$A$2:$A$2336,'Medical Exam Transform'!$C$2:$C$2336)</f>
        <v>9.08</v>
      </c>
      <c r="E1060" s="14" t="str">
        <f>_xlfn.XLOOKUP(A1060,'Medical Exam Transform'!$A$2:$A$2336,'Medical Exam Transform'!$D$2:$D$2336)</f>
        <v>No</v>
      </c>
      <c r="F1060" s="14" t="str">
        <f>_xlfn.XLOOKUP(A1060,'Medical Exam Transform'!$A$2:$A$2336,'Medical Exam Transform'!$E$2:$E$2336)</f>
        <v>No</v>
      </c>
      <c r="G1060" s="14" t="str">
        <f>_xlfn.XLOOKUP(A1060,'Medical Exam Transform'!$A$2:$A$2336,'Medical Exam Transform'!$F$2:$F$2336)</f>
        <v>No</v>
      </c>
      <c r="H1060" s="14">
        <f>_xlfn.XLOOKUP(A1060,'Medical Exam Transform'!$A$2:$A$2336,'Medical Exam Transform'!$G$2:$G$2336)</f>
        <v>0</v>
      </c>
      <c r="I1060" s="14" t="str">
        <f>_xlfn.XLOOKUP(A1060,'Medical Exam Transform'!$A$2:$A$2336,'Medical Exam Transform'!$H$2:$H$2336)</f>
        <v>No</v>
      </c>
      <c r="J1060" s="14" t="str">
        <f>_xlfn.XLOOKUP(A1060,'Medical Exam Transform'!$A$2:$A$2336,'Medical Exam Transform'!$I$2:$I$2336)</f>
        <v>Normalweight</v>
      </c>
      <c r="K1060" s="14" t="str">
        <f>_xlfn.XLOOKUP(A1060,'Medical Exam Transform'!$A$2:$A$2336,'Medical Exam Transform'!$J$2:$J$2336)</f>
        <v>Diabetes</v>
      </c>
      <c r="L1060" s="60">
        <f>_xlfn.XLOOKUP(A1060,'Hospitalisation Transform'!$A$2:$A$2344,'Hospitalisation Transform'!$B$2:$B$2344)</f>
        <v>23920</v>
      </c>
      <c r="M1060" s="82">
        <f>_xlfn.XLOOKUP(A1060,'Hospitalisation Transform'!$A$2:$A$2344,'Hospitalisation Transform'!$D$2:$D$2344)</f>
        <v>10608.67</v>
      </c>
      <c r="N1060" s="14" t="str">
        <f>_xlfn.XLOOKUP(A1060,'Hospitalisation Transform'!$A$2:$A$2344,'Hospitalisation Transform'!$E$2:$E$2344)</f>
        <v>tier - 3</v>
      </c>
      <c r="O1060" s="14" t="str">
        <f>_xlfn.XLOOKUP(A1060,'Hospitalisation Transform'!$A$2:$A$2344,'Hospitalisation Transform'!$F$2:$F$2344)</f>
        <v>tier - 3</v>
      </c>
      <c r="P1060" s="14" t="str">
        <f>_xlfn.XLOOKUP(A1060,'Hospitalisation Transform'!$A$2:$A$2344,'Hospitalisation Transform'!$G$2:$G$2344)</f>
        <v>R1012</v>
      </c>
      <c r="Q1060" s="14">
        <f>_xlfn.XLOOKUP(A1060,'Hospitalisation Transform'!$A$2:$A$2344,'Hospitalisation Transform'!$H$2:$H$2344)</f>
        <v>58</v>
      </c>
    </row>
    <row r="1061" spans="1:17" ht="15.5" x14ac:dyDescent="0.35">
      <c r="A1061" s="59" t="s">
        <v>1312</v>
      </c>
      <c r="B1061" s="39" t="str">
        <f>_xlfn.XLOOKUP(A1061,'Customer Names Transform'!$A$2:$A$2336,'Customer Names Transform'!$D$2:$D$2336)</f>
        <v>Matt</v>
      </c>
      <c r="C1061" s="28">
        <f>_xlfn.XLOOKUP(A1061,'Medical Exam Transform'!$A$2:$A$2336,'Medical Exam Transform'!$B$2:$B$2336)</f>
        <v>40.299999999999997</v>
      </c>
      <c r="D1061" s="14">
        <f>_xlfn.XLOOKUP(A1061,'Medical Exam Transform'!$A$2:$A$2336,'Medical Exam Transform'!$C$2:$C$2336)</f>
        <v>5.3</v>
      </c>
      <c r="E1061" s="14" t="str">
        <f>_xlfn.XLOOKUP(A1061,'Medical Exam Transform'!$A$2:$A$2336,'Medical Exam Transform'!$D$2:$D$2336)</f>
        <v>Yes</v>
      </c>
      <c r="F1061" s="14" t="str">
        <f>_xlfn.XLOOKUP(A1061,'Medical Exam Transform'!$A$2:$A$2336,'Medical Exam Transform'!$E$2:$E$2336)</f>
        <v>No</v>
      </c>
      <c r="G1061" s="14" t="str">
        <f>_xlfn.XLOOKUP(A1061,'Medical Exam Transform'!$A$2:$A$2336,'Medical Exam Transform'!$F$2:$F$2336)</f>
        <v>No</v>
      </c>
      <c r="H1061" s="14">
        <f>_xlfn.XLOOKUP(A1061,'Medical Exam Transform'!$A$2:$A$2336,'Medical Exam Transform'!$G$2:$G$2336)</f>
        <v>2</v>
      </c>
      <c r="I1061" s="14" t="str">
        <f>_xlfn.XLOOKUP(A1061,'Medical Exam Transform'!$A$2:$A$2336,'Medical Exam Transform'!$H$2:$H$2336)</f>
        <v>No</v>
      </c>
      <c r="J1061" s="14" t="str">
        <f>_xlfn.XLOOKUP(A1061,'Medical Exam Transform'!$A$2:$A$2336,'Medical Exam Transform'!$I$2:$I$2336)</f>
        <v>Obesity</v>
      </c>
      <c r="K1061" s="14" t="str">
        <f>_xlfn.XLOOKUP(A1061,'Medical Exam Transform'!$A$2:$A$2336,'Medical Exam Transform'!$J$2:$J$2336)</f>
        <v>Prediabetes</v>
      </c>
      <c r="L1061" s="60">
        <f>_xlfn.XLOOKUP(A1061,'Hospitalisation Transform'!$A$2:$A$2344,'Hospitalisation Transform'!$B$2:$B$2344)</f>
        <v>24290</v>
      </c>
      <c r="M1061" s="82">
        <f>_xlfn.XLOOKUP(A1061,'Hospitalisation Transform'!$A$2:$A$2344,'Hospitalisation Transform'!$D$2:$D$2344)</f>
        <v>10602.39</v>
      </c>
      <c r="N1061" s="14" t="str">
        <f>_xlfn.XLOOKUP(A1061,'Hospitalisation Transform'!$A$2:$A$2344,'Hospitalisation Transform'!$E$2:$E$2344)</f>
        <v>tier - 3</v>
      </c>
      <c r="O1061" s="14" t="str">
        <f>_xlfn.XLOOKUP(A1061,'Hospitalisation Transform'!$A$2:$A$2344,'Hospitalisation Transform'!$F$2:$F$2344)</f>
        <v>tier - 3</v>
      </c>
      <c r="P1061" s="14" t="str">
        <f>_xlfn.XLOOKUP(A1061,'Hospitalisation Transform'!$A$2:$A$2344,'Hospitalisation Transform'!$G$2:$G$2344)</f>
        <v>R1011</v>
      </c>
      <c r="Q1061" s="14">
        <f>_xlfn.XLOOKUP(A1061,'Hospitalisation Transform'!$A$2:$A$2344,'Hospitalisation Transform'!$H$2:$H$2344)</f>
        <v>57</v>
      </c>
    </row>
    <row r="1062" spans="1:17" ht="15.5" x14ac:dyDescent="0.35">
      <c r="A1062" s="59" t="s">
        <v>1311</v>
      </c>
      <c r="B1062" s="39" t="str">
        <f>_xlfn.XLOOKUP(A1062,'Customer Names Transform'!$A$2:$A$2336,'Customer Names Transform'!$D$2:$D$2336)</f>
        <v>Thomas A.</v>
      </c>
      <c r="C1062" s="28">
        <f>_xlfn.XLOOKUP(A1062,'Medical Exam Transform'!$A$2:$A$2336,'Medical Exam Transform'!$B$2:$B$2336)</f>
        <v>32.774999999999999</v>
      </c>
      <c r="D1062" s="14">
        <f>_xlfn.XLOOKUP(A1062,'Medical Exam Transform'!$A$2:$A$2336,'Medical Exam Transform'!$C$2:$C$2336)</f>
        <v>11.76</v>
      </c>
      <c r="E1062" s="14" t="str">
        <f>_xlfn.XLOOKUP(A1062,'Medical Exam Transform'!$A$2:$A$2336,'Medical Exam Transform'!$D$2:$D$2336)</f>
        <v>Yes</v>
      </c>
      <c r="F1062" s="14" t="str">
        <f>_xlfn.XLOOKUP(A1062,'Medical Exam Transform'!$A$2:$A$2336,'Medical Exam Transform'!$E$2:$E$2336)</f>
        <v>No</v>
      </c>
      <c r="G1062" s="14" t="str">
        <f>_xlfn.XLOOKUP(A1062,'Medical Exam Transform'!$A$2:$A$2336,'Medical Exam Transform'!$F$2:$F$2336)</f>
        <v>No</v>
      </c>
      <c r="H1062" s="14">
        <f>_xlfn.XLOOKUP(A1062,'Medical Exam Transform'!$A$2:$A$2336,'Medical Exam Transform'!$G$2:$G$2336)</f>
        <v>0</v>
      </c>
      <c r="I1062" s="14" t="str">
        <f>_xlfn.XLOOKUP(A1062,'Medical Exam Transform'!$A$2:$A$2336,'Medical Exam Transform'!$H$2:$H$2336)</f>
        <v>No</v>
      </c>
      <c r="J1062" s="14" t="str">
        <f>_xlfn.XLOOKUP(A1062,'Medical Exam Transform'!$A$2:$A$2336,'Medical Exam Transform'!$I$2:$I$2336)</f>
        <v>Obesity</v>
      </c>
      <c r="K1062" s="14" t="str">
        <f>_xlfn.XLOOKUP(A1062,'Medical Exam Transform'!$A$2:$A$2336,'Medical Exam Transform'!$J$2:$J$2336)</f>
        <v>Diabetes</v>
      </c>
      <c r="L1062" s="60">
        <f>_xlfn.XLOOKUP(A1062,'Hospitalisation Transform'!$A$2:$A$2344,'Hospitalisation Transform'!$B$2:$B$2344)</f>
        <v>24646</v>
      </c>
      <c r="M1062" s="82">
        <f>_xlfn.XLOOKUP(A1062,'Hospitalisation Transform'!$A$2:$A$2344,'Hospitalisation Transform'!$D$2:$D$2344)</f>
        <v>10601.63</v>
      </c>
      <c r="N1062" s="14" t="str">
        <f>_xlfn.XLOOKUP(A1062,'Hospitalisation Transform'!$A$2:$A$2344,'Hospitalisation Transform'!$E$2:$E$2344)</f>
        <v>tier - 3</v>
      </c>
      <c r="O1062" s="14" t="str">
        <f>_xlfn.XLOOKUP(A1062,'Hospitalisation Transform'!$A$2:$A$2344,'Hospitalisation Transform'!$F$2:$F$2344)</f>
        <v>tier - 2</v>
      </c>
      <c r="P1062" s="14" t="str">
        <f>_xlfn.XLOOKUP(A1062,'Hospitalisation Transform'!$A$2:$A$2344,'Hospitalisation Transform'!$G$2:$G$2344)</f>
        <v>R1012</v>
      </c>
      <c r="Q1062" s="14">
        <f>_xlfn.XLOOKUP(A1062,'Hospitalisation Transform'!$A$2:$A$2344,'Hospitalisation Transform'!$H$2:$H$2344)</f>
        <v>56</v>
      </c>
    </row>
    <row r="1063" spans="1:17" ht="15.5" x14ac:dyDescent="0.35">
      <c r="A1063" s="59" t="s">
        <v>1310</v>
      </c>
      <c r="B1063" s="39" t="str">
        <f>_xlfn.XLOOKUP(A1063,'Customer Names Transform'!$A$2:$A$2336,'Customer Names Transform'!$D$2:$D$2336)</f>
        <v>Kevin J</v>
      </c>
      <c r="C1063" s="28">
        <f>_xlfn.XLOOKUP(A1063,'Medical Exam Transform'!$A$2:$A$2336,'Medical Exam Transform'!$B$2:$B$2336)</f>
        <v>39.6</v>
      </c>
      <c r="D1063" s="14">
        <f>_xlfn.XLOOKUP(A1063,'Medical Exam Transform'!$A$2:$A$2336,'Medical Exam Transform'!$C$2:$C$2336)</f>
        <v>5.1100000000000003</v>
      </c>
      <c r="E1063" s="14" t="str">
        <f>_xlfn.XLOOKUP(A1063,'Medical Exam Transform'!$A$2:$A$2336,'Medical Exam Transform'!$D$2:$D$2336)</f>
        <v>Yes</v>
      </c>
      <c r="F1063" s="14" t="str">
        <f>_xlfn.XLOOKUP(A1063,'Medical Exam Transform'!$A$2:$A$2336,'Medical Exam Transform'!$E$2:$E$2336)</f>
        <v>No</v>
      </c>
      <c r="G1063" s="14" t="str">
        <f>_xlfn.XLOOKUP(A1063,'Medical Exam Transform'!$A$2:$A$2336,'Medical Exam Transform'!$F$2:$F$2336)</f>
        <v>No</v>
      </c>
      <c r="H1063" s="14">
        <f>_xlfn.XLOOKUP(A1063,'Medical Exam Transform'!$A$2:$A$2336,'Medical Exam Transform'!$G$2:$G$2336)</f>
        <v>2</v>
      </c>
      <c r="I1063" s="14" t="str">
        <f>_xlfn.XLOOKUP(A1063,'Medical Exam Transform'!$A$2:$A$2336,'Medical Exam Transform'!$H$2:$H$2336)</f>
        <v>No</v>
      </c>
      <c r="J1063" s="14" t="str">
        <f>_xlfn.XLOOKUP(A1063,'Medical Exam Transform'!$A$2:$A$2336,'Medical Exam Transform'!$I$2:$I$2336)</f>
        <v>Obesity</v>
      </c>
      <c r="K1063" s="14" t="str">
        <f>_xlfn.XLOOKUP(A1063,'Medical Exam Transform'!$A$2:$A$2336,'Medical Exam Transform'!$J$2:$J$2336)</f>
        <v>Normal</v>
      </c>
      <c r="L1063" s="60">
        <f>_xlfn.XLOOKUP(A1063,'Hospitalisation Transform'!$A$2:$A$2344,'Hospitalisation Transform'!$B$2:$B$2344)</f>
        <v>24308</v>
      </c>
      <c r="M1063" s="82">
        <f>_xlfn.XLOOKUP(A1063,'Hospitalisation Transform'!$A$2:$A$2344,'Hospitalisation Transform'!$D$2:$D$2344)</f>
        <v>10601.41</v>
      </c>
      <c r="N1063" s="14" t="str">
        <f>_xlfn.XLOOKUP(A1063,'Hospitalisation Transform'!$A$2:$A$2344,'Hospitalisation Transform'!$E$2:$E$2344)</f>
        <v>tier - 3</v>
      </c>
      <c r="O1063" s="14" t="str">
        <f>_xlfn.XLOOKUP(A1063,'Hospitalisation Transform'!$A$2:$A$2344,'Hospitalisation Transform'!$F$2:$F$2344)</f>
        <v>tier - 2</v>
      </c>
      <c r="P1063" s="14" t="str">
        <f>_xlfn.XLOOKUP(A1063,'Hospitalisation Transform'!$A$2:$A$2344,'Hospitalisation Transform'!$G$2:$G$2344)</f>
        <v>R1011</v>
      </c>
      <c r="Q1063" s="14">
        <f>_xlfn.XLOOKUP(A1063,'Hospitalisation Transform'!$A$2:$A$2344,'Hospitalisation Transform'!$H$2:$H$2344)</f>
        <v>57</v>
      </c>
    </row>
    <row r="1064" spans="1:17" ht="15.5" x14ac:dyDescent="0.35">
      <c r="A1064" s="59" t="s">
        <v>1309</v>
      </c>
      <c r="B1064" s="39" t="str">
        <f>_xlfn.XLOOKUP(A1064,'Customer Names Transform'!$A$2:$A$2336,'Customer Names Transform'!$D$2:$D$2336)</f>
        <v>William H. III</v>
      </c>
      <c r="C1064" s="28">
        <f>_xlfn.XLOOKUP(A1064,'Medical Exam Transform'!$A$2:$A$2336,'Medical Exam Transform'!$B$2:$B$2336)</f>
        <v>30.97</v>
      </c>
      <c r="D1064" s="14">
        <f>_xlfn.XLOOKUP(A1064,'Medical Exam Transform'!$A$2:$A$2336,'Medical Exam Transform'!$C$2:$C$2336)</f>
        <v>5.54</v>
      </c>
      <c r="E1064" s="14" t="str">
        <f>_xlfn.XLOOKUP(A1064,'Medical Exam Transform'!$A$2:$A$2336,'Medical Exam Transform'!$D$2:$D$2336)</f>
        <v>No</v>
      </c>
      <c r="F1064" s="14" t="str">
        <f>_xlfn.XLOOKUP(A1064,'Medical Exam Transform'!$A$2:$A$2336,'Medical Exam Transform'!$E$2:$E$2336)</f>
        <v>No</v>
      </c>
      <c r="G1064" s="14" t="str">
        <f>_xlfn.XLOOKUP(A1064,'Medical Exam Transform'!$A$2:$A$2336,'Medical Exam Transform'!$F$2:$F$2336)</f>
        <v>No</v>
      </c>
      <c r="H1064" s="14">
        <f>_xlfn.XLOOKUP(A1064,'Medical Exam Transform'!$A$2:$A$2336,'Medical Exam Transform'!$G$2:$G$2336)</f>
        <v>2</v>
      </c>
      <c r="I1064" s="14" t="str">
        <f>_xlfn.XLOOKUP(A1064,'Medical Exam Transform'!$A$2:$A$2336,'Medical Exam Transform'!$H$2:$H$2336)</f>
        <v>No</v>
      </c>
      <c r="J1064" s="14" t="str">
        <f>_xlfn.XLOOKUP(A1064,'Medical Exam Transform'!$A$2:$A$2336,'Medical Exam Transform'!$I$2:$I$2336)</f>
        <v>Obesity</v>
      </c>
      <c r="K1064" s="14" t="str">
        <f>_xlfn.XLOOKUP(A1064,'Medical Exam Transform'!$A$2:$A$2336,'Medical Exam Transform'!$J$2:$J$2336)</f>
        <v>Prediabetes</v>
      </c>
      <c r="L1064" s="60">
        <f>_xlfn.XLOOKUP(A1064,'Hospitalisation Transform'!$A$2:$A$2344,'Hospitalisation Transform'!$B$2:$B$2344)</f>
        <v>26647</v>
      </c>
      <c r="M1064" s="82">
        <f>_xlfn.XLOOKUP(A1064,'Hospitalisation Transform'!$A$2:$A$2344,'Hospitalisation Transform'!$D$2:$D$2344)</f>
        <v>10600.55</v>
      </c>
      <c r="N1064" s="14" t="str">
        <f>_xlfn.XLOOKUP(A1064,'Hospitalisation Transform'!$A$2:$A$2344,'Hospitalisation Transform'!$E$2:$E$2344)</f>
        <v>tier - 3</v>
      </c>
      <c r="O1064" s="14" t="str">
        <f>_xlfn.XLOOKUP(A1064,'Hospitalisation Transform'!$A$2:$A$2344,'Hospitalisation Transform'!$F$2:$F$2344)</f>
        <v>tier - 1</v>
      </c>
      <c r="P1064" s="14" t="str">
        <f>_xlfn.XLOOKUP(A1064,'Hospitalisation Transform'!$A$2:$A$2344,'Hospitalisation Transform'!$G$2:$G$2344)</f>
        <v>R1012</v>
      </c>
      <c r="Q1064" s="14">
        <f>_xlfn.XLOOKUP(A1064,'Hospitalisation Transform'!$A$2:$A$2344,'Hospitalisation Transform'!$H$2:$H$2344)</f>
        <v>51</v>
      </c>
    </row>
    <row r="1065" spans="1:17" ht="15.5" x14ac:dyDescent="0.35">
      <c r="A1065" s="59" t="s">
        <v>1308</v>
      </c>
      <c r="B1065" s="39" t="str">
        <f>_xlfn.XLOOKUP(A1065,'Customer Names Transform'!$A$2:$A$2336,'Customer Names Transform'!$D$2:$D$2336)</f>
        <v>Gal</v>
      </c>
      <c r="C1065" s="28">
        <f>_xlfn.XLOOKUP(A1065,'Medical Exam Transform'!$A$2:$A$2336,'Medical Exam Transform'!$B$2:$B$2336)</f>
        <v>27.645</v>
      </c>
      <c r="D1065" s="14">
        <f>_xlfn.XLOOKUP(A1065,'Medical Exam Transform'!$A$2:$A$2336,'Medical Exam Transform'!$C$2:$C$2336)</f>
        <v>8.8699999999999992</v>
      </c>
      <c r="E1065" s="14" t="str">
        <f>_xlfn.XLOOKUP(A1065,'Medical Exam Transform'!$A$2:$A$2336,'Medical Exam Transform'!$D$2:$D$2336)</f>
        <v>Yes</v>
      </c>
      <c r="F1065" s="14" t="str">
        <f>_xlfn.XLOOKUP(A1065,'Medical Exam Transform'!$A$2:$A$2336,'Medical Exam Transform'!$E$2:$E$2336)</f>
        <v>No</v>
      </c>
      <c r="G1065" s="14" t="str">
        <f>_xlfn.XLOOKUP(A1065,'Medical Exam Transform'!$A$2:$A$2336,'Medical Exam Transform'!$F$2:$F$2336)</f>
        <v>No</v>
      </c>
      <c r="H1065" s="14">
        <f>_xlfn.XLOOKUP(A1065,'Medical Exam Transform'!$A$2:$A$2336,'Medical Exam Transform'!$G$2:$G$2336)</f>
        <v>0</v>
      </c>
      <c r="I1065" s="14" t="str">
        <f>_xlfn.XLOOKUP(A1065,'Medical Exam Transform'!$A$2:$A$2336,'Medical Exam Transform'!$H$2:$H$2336)</f>
        <v>No</v>
      </c>
      <c r="J1065" s="14" t="str">
        <f>_xlfn.XLOOKUP(A1065,'Medical Exam Transform'!$A$2:$A$2336,'Medical Exam Transform'!$I$2:$I$2336)</f>
        <v>Overweight</v>
      </c>
      <c r="K1065" s="14" t="str">
        <f>_xlfn.XLOOKUP(A1065,'Medical Exam Transform'!$A$2:$A$2336,'Medical Exam Transform'!$J$2:$J$2336)</f>
        <v>Diabetes</v>
      </c>
      <c r="L1065" s="60">
        <f>_xlfn.XLOOKUP(A1065,'Hospitalisation Transform'!$A$2:$A$2344,'Hospitalisation Transform'!$B$2:$B$2344)</f>
        <v>24805</v>
      </c>
      <c r="M1065" s="82">
        <f>_xlfn.XLOOKUP(A1065,'Hospitalisation Transform'!$A$2:$A$2344,'Hospitalisation Transform'!$D$2:$D$2344)</f>
        <v>10594.5</v>
      </c>
      <c r="N1065" s="14" t="str">
        <f>_xlfn.XLOOKUP(A1065,'Hospitalisation Transform'!$A$2:$A$2344,'Hospitalisation Transform'!$E$2:$E$2344)</f>
        <v>tier - 3</v>
      </c>
      <c r="O1065" s="14" t="str">
        <f>_xlfn.XLOOKUP(A1065,'Hospitalisation Transform'!$A$2:$A$2344,'Hospitalisation Transform'!$F$2:$F$2344)</f>
        <v>tier - 1</v>
      </c>
      <c r="P1065" s="14" t="str">
        <f>_xlfn.XLOOKUP(A1065,'Hospitalisation Transform'!$A$2:$A$2344,'Hospitalisation Transform'!$G$2:$G$2344)</f>
        <v>R1012</v>
      </c>
      <c r="Q1065" s="14">
        <f>_xlfn.XLOOKUP(A1065,'Hospitalisation Transform'!$A$2:$A$2344,'Hospitalisation Transform'!$H$2:$H$2344)</f>
        <v>56</v>
      </c>
    </row>
    <row r="1066" spans="1:17" ht="15.5" x14ac:dyDescent="0.35">
      <c r="A1066" s="59" t="s">
        <v>1307</v>
      </c>
      <c r="B1066" s="39" t="str">
        <f>_xlfn.XLOOKUP(A1066,'Customer Names Transform'!$A$2:$A$2336,'Customer Names Transform'!$D$2:$D$2336)</f>
        <v>Anton</v>
      </c>
      <c r="C1066" s="28">
        <f>_xlfn.XLOOKUP(A1066,'Medical Exam Transform'!$A$2:$A$2336,'Medical Exam Transform'!$B$2:$B$2336)</f>
        <v>34.43</v>
      </c>
      <c r="D1066" s="14">
        <f>_xlfn.XLOOKUP(A1066,'Medical Exam Transform'!$A$2:$A$2336,'Medical Exam Transform'!$C$2:$C$2336)</f>
        <v>5.96</v>
      </c>
      <c r="E1066" s="14" t="str">
        <f>_xlfn.XLOOKUP(A1066,'Medical Exam Transform'!$A$2:$A$2336,'Medical Exam Transform'!$D$2:$D$2336)</f>
        <v>Yes</v>
      </c>
      <c r="F1066" s="14" t="str">
        <f>_xlfn.XLOOKUP(A1066,'Medical Exam Transform'!$A$2:$A$2336,'Medical Exam Transform'!$E$2:$E$2336)</f>
        <v>No</v>
      </c>
      <c r="G1066" s="14" t="str">
        <f>_xlfn.XLOOKUP(A1066,'Medical Exam Transform'!$A$2:$A$2336,'Medical Exam Transform'!$F$2:$F$2336)</f>
        <v>No</v>
      </c>
      <c r="H1066" s="14">
        <f>_xlfn.XLOOKUP(A1066,'Medical Exam Transform'!$A$2:$A$2336,'Medical Exam Transform'!$G$2:$G$2336)</f>
        <v>2</v>
      </c>
      <c r="I1066" s="14" t="str">
        <f>_xlfn.XLOOKUP(A1066,'Medical Exam Transform'!$A$2:$A$2336,'Medical Exam Transform'!$H$2:$H$2336)</f>
        <v>No</v>
      </c>
      <c r="J1066" s="14" t="str">
        <f>_xlfn.XLOOKUP(A1066,'Medical Exam Transform'!$A$2:$A$2336,'Medical Exam Transform'!$I$2:$I$2336)</f>
        <v>Obesity</v>
      </c>
      <c r="K1066" s="14" t="str">
        <f>_xlfn.XLOOKUP(A1066,'Medical Exam Transform'!$A$2:$A$2336,'Medical Exam Transform'!$J$2:$J$2336)</f>
        <v>Prediabetes</v>
      </c>
      <c r="L1066" s="60">
        <f>_xlfn.XLOOKUP(A1066,'Hospitalisation Transform'!$A$2:$A$2344,'Hospitalisation Transform'!$B$2:$B$2344)</f>
        <v>24414</v>
      </c>
      <c r="M1066" s="82">
        <f>_xlfn.XLOOKUP(A1066,'Hospitalisation Transform'!$A$2:$A$2344,'Hospitalisation Transform'!$D$2:$D$2344)</f>
        <v>10594.23</v>
      </c>
      <c r="N1066" s="14" t="str">
        <f>_xlfn.XLOOKUP(A1066,'Hospitalisation Transform'!$A$2:$A$2344,'Hospitalisation Transform'!$E$2:$E$2344)</f>
        <v>tier - 3</v>
      </c>
      <c r="O1066" s="14" t="str">
        <f>_xlfn.XLOOKUP(A1066,'Hospitalisation Transform'!$A$2:$A$2344,'Hospitalisation Transform'!$F$2:$F$2344)</f>
        <v>tier - 3</v>
      </c>
      <c r="P1066" s="14" t="str">
        <f>_xlfn.XLOOKUP(A1066,'Hospitalisation Transform'!$A$2:$A$2344,'Hospitalisation Transform'!$G$2:$G$2344)</f>
        <v>R1013</v>
      </c>
      <c r="Q1066" s="14">
        <f>_xlfn.XLOOKUP(A1066,'Hospitalisation Transform'!$A$2:$A$2344,'Hospitalisation Transform'!$H$2:$H$2344)</f>
        <v>57</v>
      </c>
    </row>
    <row r="1067" spans="1:17" ht="15.5" x14ac:dyDescent="0.35">
      <c r="A1067" s="59" t="s">
        <v>1306</v>
      </c>
      <c r="B1067" s="39" t="str">
        <f>_xlfn.XLOOKUP(A1067,'Customer Names Transform'!$A$2:$A$2336,'Customer Names Transform'!$D$2:$D$2336)</f>
        <v>Yazmin</v>
      </c>
      <c r="C1067" s="28">
        <f>_xlfn.XLOOKUP(A1067,'Medical Exam Transform'!$A$2:$A$2336,'Medical Exam Transform'!$B$2:$B$2336)</f>
        <v>39.6</v>
      </c>
      <c r="D1067" s="14">
        <f>_xlfn.XLOOKUP(A1067,'Medical Exam Transform'!$A$2:$A$2336,'Medical Exam Transform'!$C$2:$C$2336)</f>
        <v>4.4400000000000004</v>
      </c>
      <c r="E1067" s="14" t="str">
        <f>_xlfn.XLOOKUP(A1067,'Medical Exam Transform'!$A$2:$A$2336,'Medical Exam Transform'!$D$2:$D$2336)</f>
        <v>Yes</v>
      </c>
      <c r="F1067" s="14" t="str">
        <f>_xlfn.XLOOKUP(A1067,'Medical Exam Transform'!$A$2:$A$2336,'Medical Exam Transform'!$E$2:$E$2336)</f>
        <v>No</v>
      </c>
      <c r="G1067" s="14" t="str">
        <f>_xlfn.XLOOKUP(A1067,'Medical Exam Transform'!$A$2:$A$2336,'Medical Exam Transform'!$F$2:$F$2336)</f>
        <v>Yes</v>
      </c>
      <c r="H1067" s="14">
        <f>_xlfn.XLOOKUP(A1067,'Medical Exam Transform'!$A$2:$A$2336,'Medical Exam Transform'!$G$2:$G$2336)</f>
        <v>1</v>
      </c>
      <c r="I1067" s="14" t="str">
        <f>_xlfn.XLOOKUP(A1067,'Medical Exam Transform'!$A$2:$A$2336,'Medical Exam Transform'!$H$2:$H$2336)</f>
        <v>No</v>
      </c>
      <c r="J1067" s="14" t="str">
        <f>_xlfn.XLOOKUP(A1067,'Medical Exam Transform'!$A$2:$A$2336,'Medical Exam Transform'!$I$2:$I$2336)</f>
        <v>Obesity</v>
      </c>
      <c r="K1067" s="14" t="str">
        <f>_xlfn.XLOOKUP(A1067,'Medical Exam Transform'!$A$2:$A$2336,'Medical Exam Transform'!$J$2:$J$2336)</f>
        <v>Normal</v>
      </c>
      <c r="L1067" s="60">
        <f>_xlfn.XLOOKUP(A1067,'Hospitalisation Transform'!$A$2:$A$2344,'Hospitalisation Transform'!$B$2:$B$2344)</f>
        <v>25562</v>
      </c>
      <c r="M1067" s="82">
        <f>_xlfn.XLOOKUP(A1067,'Hospitalisation Transform'!$A$2:$A$2344,'Hospitalisation Transform'!$D$2:$D$2344)</f>
        <v>10579.71</v>
      </c>
      <c r="N1067" s="14" t="str">
        <f>_xlfn.XLOOKUP(A1067,'Hospitalisation Transform'!$A$2:$A$2344,'Hospitalisation Transform'!$E$2:$E$2344)</f>
        <v>tier - 3</v>
      </c>
      <c r="O1067" s="14" t="str">
        <f>_xlfn.XLOOKUP(A1067,'Hospitalisation Transform'!$A$2:$A$2344,'Hospitalisation Transform'!$F$2:$F$2344)</f>
        <v>tier - 3</v>
      </c>
      <c r="P1067" s="14" t="str">
        <f>_xlfn.XLOOKUP(A1067,'Hospitalisation Transform'!$A$2:$A$2344,'Hospitalisation Transform'!$G$2:$G$2344)</f>
        <v>R1013</v>
      </c>
      <c r="Q1067" s="14">
        <f>_xlfn.XLOOKUP(A1067,'Hospitalisation Transform'!$A$2:$A$2344,'Hospitalisation Transform'!$H$2:$H$2344)</f>
        <v>53</v>
      </c>
    </row>
    <row r="1068" spans="1:17" ht="15.5" x14ac:dyDescent="0.35">
      <c r="A1068" s="59" t="s">
        <v>1305</v>
      </c>
      <c r="B1068" s="39" t="str">
        <f>_xlfn.XLOOKUP(A1068,'Customer Names Transform'!$A$2:$A$2336,'Customer Names Transform'!$D$2:$D$2336)</f>
        <v>Florian</v>
      </c>
      <c r="C1068" s="28">
        <f>_xlfn.XLOOKUP(A1068,'Medical Exam Transform'!$A$2:$A$2336,'Medical Exam Transform'!$B$2:$B$2336)</f>
        <v>22.1</v>
      </c>
      <c r="D1068" s="14">
        <f>_xlfn.XLOOKUP(A1068,'Medical Exam Transform'!$A$2:$A$2336,'Medical Exam Transform'!$C$2:$C$2336)</f>
        <v>4.6500000000000004</v>
      </c>
      <c r="E1068" s="14" t="str">
        <f>_xlfn.XLOOKUP(A1068,'Medical Exam Transform'!$A$2:$A$2336,'Medical Exam Transform'!$D$2:$D$2336)</f>
        <v>Yes</v>
      </c>
      <c r="F1068" s="14" t="str">
        <f>_xlfn.XLOOKUP(A1068,'Medical Exam Transform'!$A$2:$A$2336,'Medical Exam Transform'!$E$2:$E$2336)</f>
        <v>No</v>
      </c>
      <c r="G1068" s="14" t="str">
        <f>_xlfn.XLOOKUP(A1068,'Medical Exam Transform'!$A$2:$A$2336,'Medical Exam Transform'!$F$2:$F$2336)</f>
        <v>No</v>
      </c>
      <c r="H1068" s="14">
        <f>_xlfn.XLOOKUP(A1068,'Medical Exam Transform'!$A$2:$A$2336,'Medical Exam Transform'!$G$2:$G$2336)</f>
        <v>2</v>
      </c>
      <c r="I1068" s="14" t="str">
        <f>_xlfn.XLOOKUP(A1068,'Medical Exam Transform'!$A$2:$A$2336,'Medical Exam Transform'!$H$2:$H$2336)</f>
        <v>No</v>
      </c>
      <c r="J1068" s="14" t="str">
        <f>_xlfn.XLOOKUP(A1068,'Medical Exam Transform'!$A$2:$A$2336,'Medical Exam Transform'!$I$2:$I$2336)</f>
        <v>Normalweight</v>
      </c>
      <c r="K1068" s="14" t="str">
        <f>_xlfn.XLOOKUP(A1068,'Medical Exam Transform'!$A$2:$A$2336,'Medical Exam Transform'!$J$2:$J$2336)</f>
        <v>Prediabetes</v>
      </c>
      <c r="L1068" s="60">
        <f>_xlfn.XLOOKUP(A1068,'Hospitalisation Transform'!$A$2:$A$2344,'Hospitalisation Transform'!$B$2:$B$2344)</f>
        <v>24452</v>
      </c>
      <c r="M1068" s="82">
        <f>_xlfn.XLOOKUP(A1068,'Hospitalisation Transform'!$A$2:$A$2344,'Hospitalisation Transform'!$D$2:$D$2344)</f>
        <v>10577.09</v>
      </c>
      <c r="N1068" s="14" t="str">
        <f>_xlfn.XLOOKUP(A1068,'Hospitalisation Transform'!$A$2:$A$2344,'Hospitalisation Transform'!$E$2:$E$2344)</f>
        <v>tier - 3</v>
      </c>
      <c r="O1068" s="14" t="str">
        <f>_xlfn.XLOOKUP(A1068,'Hospitalisation Transform'!$A$2:$A$2344,'Hospitalisation Transform'!$F$2:$F$2344)</f>
        <v>tier - 3</v>
      </c>
      <c r="P1068" s="14" t="str">
        <f>_xlfn.XLOOKUP(A1068,'Hospitalisation Transform'!$A$2:$A$2344,'Hospitalisation Transform'!$G$2:$G$2344)</f>
        <v>R1011</v>
      </c>
      <c r="Q1068" s="14">
        <f>_xlfn.XLOOKUP(A1068,'Hospitalisation Transform'!$A$2:$A$2344,'Hospitalisation Transform'!$H$2:$H$2344)</f>
        <v>57</v>
      </c>
    </row>
    <row r="1069" spans="1:17" ht="15.5" x14ac:dyDescent="0.35">
      <c r="A1069" s="59" t="s">
        <v>1304</v>
      </c>
      <c r="B1069" s="39" t="str">
        <f>_xlfn.XLOOKUP(A1069,'Customer Names Transform'!$A$2:$A$2336,'Customer Names Transform'!$D$2:$D$2336)</f>
        <v>Karen L</v>
      </c>
      <c r="C1069" s="28">
        <f>_xlfn.XLOOKUP(A1069,'Medical Exam Transform'!$A$2:$A$2336,'Medical Exam Transform'!$B$2:$B$2336)</f>
        <v>33.25</v>
      </c>
      <c r="D1069" s="14">
        <f>_xlfn.XLOOKUP(A1069,'Medical Exam Transform'!$A$2:$A$2336,'Medical Exam Transform'!$C$2:$C$2336)</f>
        <v>5.64</v>
      </c>
      <c r="E1069" s="14" t="str">
        <f>_xlfn.XLOOKUP(A1069,'Medical Exam Transform'!$A$2:$A$2336,'Medical Exam Transform'!$D$2:$D$2336)</f>
        <v>Yes</v>
      </c>
      <c r="F1069" s="14" t="str">
        <f>_xlfn.XLOOKUP(A1069,'Medical Exam Transform'!$A$2:$A$2336,'Medical Exam Transform'!$E$2:$E$2336)</f>
        <v>No</v>
      </c>
      <c r="G1069" s="14" t="str">
        <f>_xlfn.XLOOKUP(A1069,'Medical Exam Transform'!$A$2:$A$2336,'Medical Exam Transform'!$F$2:$F$2336)</f>
        <v>Yes</v>
      </c>
      <c r="H1069" s="14">
        <f>_xlfn.XLOOKUP(A1069,'Medical Exam Transform'!$A$2:$A$2336,'Medical Exam Transform'!$G$2:$G$2336)</f>
        <v>1</v>
      </c>
      <c r="I1069" s="14" t="str">
        <f>_xlfn.XLOOKUP(A1069,'Medical Exam Transform'!$A$2:$A$2336,'Medical Exam Transform'!$H$2:$H$2336)</f>
        <v>No</v>
      </c>
      <c r="J1069" s="14" t="str">
        <f>_xlfn.XLOOKUP(A1069,'Medical Exam Transform'!$A$2:$A$2336,'Medical Exam Transform'!$I$2:$I$2336)</f>
        <v>Obesity</v>
      </c>
      <c r="K1069" s="14" t="str">
        <f>_xlfn.XLOOKUP(A1069,'Medical Exam Transform'!$A$2:$A$2336,'Medical Exam Transform'!$J$2:$J$2336)</f>
        <v>Prediabetes</v>
      </c>
      <c r="L1069" s="60">
        <f>_xlfn.XLOOKUP(A1069,'Hospitalisation Transform'!$A$2:$A$2344,'Hospitalisation Transform'!$B$2:$B$2344)</f>
        <v>25401</v>
      </c>
      <c r="M1069" s="82">
        <f>_xlfn.XLOOKUP(A1069,'Hospitalisation Transform'!$A$2:$A$2344,'Hospitalisation Transform'!$D$2:$D$2344)</f>
        <v>10564.88</v>
      </c>
      <c r="N1069" s="14" t="str">
        <f>_xlfn.XLOOKUP(A1069,'Hospitalisation Transform'!$A$2:$A$2344,'Hospitalisation Transform'!$E$2:$E$2344)</f>
        <v>tier - 3</v>
      </c>
      <c r="O1069" s="14" t="str">
        <f>_xlfn.XLOOKUP(A1069,'Hospitalisation Transform'!$A$2:$A$2344,'Hospitalisation Transform'!$F$2:$F$2344)</f>
        <v>tier - 1</v>
      </c>
      <c r="P1069" s="14" t="str">
        <f>_xlfn.XLOOKUP(A1069,'Hospitalisation Transform'!$A$2:$A$2344,'Hospitalisation Transform'!$G$2:$G$2344)</f>
        <v>R1024</v>
      </c>
      <c r="Q1069" s="14">
        <f>_xlfn.XLOOKUP(A1069,'Hospitalisation Transform'!$A$2:$A$2344,'Hospitalisation Transform'!$H$2:$H$2344)</f>
        <v>54</v>
      </c>
    </row>
    <row r="1070" spans="1:17" ht="15.5" x14ac:dyDescent="0.35">
      <c r="A1070" s="59" t="s">
        <v>1303</v>
      </c>
      <c r="B1070" s="39" t="str">
        <f>_xlfn.XLOOKUP(A1070,'Customer Names Transform'!$A$2:$A$2336,'Customer Names Transform'!$D$2:$D$2336)</f>
        <v>Scott</v>
      </c>
      <c r="C1070" s="28">
        <f>_xlfn.XLOOKUP(A1070,'Medical Exam Transform'!$A$2:$A$2336,'Medical Exam Transform'!$B$2:$B$2336)</f>
        <v>33.33</v>
      </c>
      <c r="D1070" s="14">
        <f>_xlfn.XLOOKUP(A1070,'Medical Exam Transform'!$A$2:$A$2336,'Medical Exam Transform'!$C$2:$C$2336)</f>
        <v>10.19</v>
      </c>
      <c r="E1070" s="14" t="str">
        <f>_xlfn.XLOOKUP(A1070,'Medical Exam Transform'!$A$2:$A$2336,'Medical Exam Transform'!$D$2:$D$2336)</f>
        <v>No</v>
      </c>
      <c r="F1070" s="14" t="str">
        <f>_xlfn.XLOOKUP(A1070,'Medical Exam Transform'!$A$2:$A$2336,'Medical Exam Transform'!$E$2:$E$2336)</f>
        <v>No</v>
      </c>
      <c r="G1070" s="14" t="str">
        <f>_xlfn.XLOOKUP(A1070,'Medical Exam Transform'!$A$2:$A$2336,'Medical Exam Transform'!$F$2:$F$2336)</f>
        <v>No</v>
      </c>
      <c r="H1070" s="14">
        <f>_xlfn.XLOOKUP(A1070,'Medical Exam Transform'!$A$2:$A$2336,'Medical Exam Transform'!$G$2:$G$2336)</f>
        <v>0</v>
      </c>
      <c r="I1070" s="14" t="str">
        <f>_xlfn.XLOOKUP(A1070,'Medical Exam Transform'!$A$2:$A$2336,'Medical Exam Transform'!$H$2:$H$2336)</f>
        <v>No</v>
      </c>
      <c r="J1070" s="14" t="str">
        <f>_xlfn.XLOOKUP(A1070,'Medical Exam Transform'!$A$2:$A$2336,'Medical Exam Transform'!$I$2:$I$2336)</f>
        <v>Obesity</v>
      </c>
      <c r="K1070" s="14" t="str">
        <f>_xlfn.XLOOKUP(A1070,'Medical Exam Transform'!$A$2:$A$2336,'Medical Exam Transform'!$J$2:$J$2336)</f>
        <v>Normal</v>
      </c>
      <c r="L1070" s="60">
        <f>_xlfn.XLOOKUP(A1070,'Hospitalisation Transform'!$A$2:$A$2344,'Hospitalisation Transform'!$B$2:$B$2344)</f>
        <v>26113</v>
      </c>
      <c r="M1070" s="82">
        <f>_xlfn.XLOOKUP(A1070,'Hospitalisation Transform'!$A$2:$A$2344,'Hospitalisation Transform'!$D$2:$D$2344)</f>
        <v>10560.49</v>
      </c>
      <c r="N1070" s="14" t="str">
        <f>_xlfn.XLOOKUP(A1070,'Hospitalisation Transform'!$A$2:$A$2344,'Hospitalisation Transform'!$E$2:$E$2344)</f>
        <v>tier - 3</v>
      </c>
      <c r="O1070" s="14" t="str">
        <f>_xlfn.XLOOKUP(A1070,'Hospitalisation Transform'!$A$2:$A$2344,'Hospitalisation Transform'!$F$2:$F$2344)</f>
        <v>tier - 2</v>
      </c>
      <c r="P1070" s="14" t="str">
        <f>_xlfn.XLOOKUP(A1070,'Hospitalisation Transform'!$A$2:$A$2344,'Hospitalisation Transform'!$G$2:$G$2344)</f>
        <v>R1013</v>
      </c>
      <c r="Q1070" s="14">
        <f>_xlfn.XLOOKUP(A1070,'Hospitalisation Transform'!$A$2:$A$2344,'Hospitalisation Transform'!$H$2:$H$2344)</f>
        <v>52</v>
      </c>
    </row>
    <row r="1071" spans="1:17" ht="15.5" x14ac:dyDescent="0.35">
      <c r="A1071" s="59" t="s">
        <v>1302</v>
      </c>
      <c r="B1071" s="39" t="str">
        <f>_xlfn.XLOOKUP(A1071,'Customer Names Transform'!$A$2:$A$2336,'Customer Names Transform'!$D$2:$D$2336)</f>
        <v>Claire</v>
      </c>
      <c r="C1071" s="28">
        <f>_xlfn.XLOOKUP(A1071,'Medical Exam Transform'!$A$2:$A$2336,'Medical Exam Transform'!$B$2:$B$2336)</f>
        <v>30.5</v>
      </c>
      <c r="D1071" s="14">
        <f>_xlfn.XLOOKUP(A1071,'Medical Exam Transform'!$A$2:$A$2336,'Medical Exam Transform'!$C$2:$C$2336)</f>
        <v>10.79</v>
      </c>
      <c r="E1071" s="14" t="str">
        <f>_xlfn.XLOOKUP(A1071,'Medical Exam Transform'!$A$2:$A$2336,'Medical Exam Transform'!$D$2:$D$2336)</f>
        <v>No</v>
      </c>
      <c r="F1071" s="14" t="str">
        <f>_xlfn.XLOOKUP(A1071,'Medical Exam Transform'!$A$2:$A$2336,'Medical Exam Transform'!$E$2:$E$2336)</f>
        <v>No</v>
      </c>
      <c r="G1071" s="14" t="str">
        <f>_xlfn.XLOOKUP(A1071,'Medical Exam Transform'!$A$2:$A$2336,'Medical Exam Transform'!$F$2:$F$2336)</f>
        <v>No</v>
      </c>
      <c r="H1071" s="14">
        <f>_xlfn.XLOOKUP(A1071,'Medical Exam Transform'!$A$2:$A$2336,'Medical Exam Transform'!$G$2:$G$2336)</f>
        <v>0</v>
      </c>
      <c r="I1071" s="14" t="str">
        <f>_xlfn.XLOOKUP(A1071,'Medical Exam Transform'!$A$2:$A$2336,'Medical Exam Transform'!$H$2:$H$2336)</f>
        <v>No</v>
      </c>
      <c r="J1071" s="14" t="str">
        <f>_xlfn.XLOOKUP(A1071,'Medical Exam Transform'!$A$2:$A$2336,'Medical Exam Transform'!$I$2:$I$2336)</f>
        <v>Obesity</v>
      </c>
      <c r="K1071" s="14" t="str">
        <f>_xlfn.XLOOKUP(A1071,'Medical Exam Transform'!$A$2:$A$2336,'Medical Exam Transform'!$J$2:$J$2336)</f>
        <v>Diabetes</v>
      </c>
      <c r="L1071" s="60">
        <f>_xlfn.XLOOKUP(A1071,'Hospitalisation Transform'!$A$2:$A$2344,'Hospitalisation Transform'!$B$2:$B$2344)</f>
        <v>26202</v>
      </c>
      <c r="M1071" s="82">
        <f>_xlfn.XLOOKUP(A1071,'Hospitalisation Transform'!$A$2:$A$2344,'Hospitalisation Transform'!$D$2:$D$2344)</f>
        <v>10546.48</v>
      </c>
      <c r="N1071" s="14" t="str">
        <f>_xlfn.XLOOKUP(A1071,'Hospitalisation Transform'!$A$2:$A$2344,'Hospitalisation Transform'!$E$2:$E$2344)</f>
        <v>tier - 3</v>
      </c>
      <c r="O1071" s="14" t="str">
        <f>_xlfn.XLOOKUP(A1071,'Hospitalisation Transform'!$A$2:$A$2344,'Hospitalisation Transform'!$F$2:$F$2344)</f>
        <v>tier - 3</v>
      </c>
      <c r="P1071" s="14" t="str">
        <f>_xlfn.XLOOKUP(A1071,'Hospitalisation Transform'!$A$2:$A$2344,'Hospitalisation Transform'!$G$2:$G$2344)</f>
        <v>R1011</v>
      </c>
      <c r="Q1071" s="14">
        <f>_xlfn.XLOOKUP(A1071,'Hospitalisation Transform'!$A$2:$A$2344,'Hospitalisation Transform'!$H$2:$H$2344)</f>
        <v>52</v>
      </c>
    </row>
    <row r="1072" spans="1:17" ht="15.5" x14ac:dyDescent="0.35">
      <c r="A1072" s="59" t="s">
        <v>1301</v>
      </c>
      <c r="B1072" s="39" t="str">
        <f>_xlfn.XLOOKUP(A1072,'Customer Names Transform'!$A$2:$A$2336,'Customer Names Transform'!$D$2:$D$2336)</f>
        <v>Lynn M.</v>
      </c>
      <c r="C1072" s="28">
        <f>_xlfn.XLOOKUP(A1072,'Medical Exam Transform'!$A$2:$A$2336,'Medical Exam Transform'!$B$2:$B$2336)</f>
        <v>30.3</v>
      </c>
      <c r="D1072" s="14">
        <f>_xlfn.XLOOKUP(A1072,'Medical Exam Transform'!$A$2:$A$2336,'Medical Exam Transform'!$C$2:$C$2336)</f>
        <v>4.24</v>
      </c>
      <c r="E1072" s="14" t="str">
        <f>_xlfn.XLOOKUP(A1072,'Medical Exam Transform'!$A$2:$A$2336,'Medical Exam Transform'!$D$2:$D$2336)</f>
        <v>No</v>
      </c>
      <c r="F1072" s="14" t="str">
        <f>_xlfn.XLOOKUP(A1072,'Medical Exam Transform'!$A$2:$A$2336,'Medical Exam Transform'!$E$2:$E$2336)</f>
        <v>No</v>
      </c>
      <c r="G1072" s="14" t="str">
        <f>_xlfn.XLOOKUP(A1072,'Medical Exam Transform'!$A$2:$A$2336,'Medical Exam Transform'!$F$2:$F$2336)</f>
        <v>No</v>
      </c>
      <c r="H1072" s="14">
        <f>_xlfn.XLOOKUP(A1072,'Medical Exam Transform'!$A$2:$A$2336,'Medical Exam Transform'!$G$2:$G$2336)</f>
        <v>0</v>
      </c>
      <c r="I1072" s="14" t="str">
        <f>_xlfn.XLOOKUP(A1072,'Medical Exam Transform'!$A$2:$A$2336,'Medical Exam Transform'!$H$2:$H$2336)</f>
        <v>No</v>
      </c>
      <c r="J1072" s="14" t="str">
        <f>_xlfn.XLOOKUP(A1072,'Medical Exam Transform'!$A$2:$A$2336,'Medical Exam Transform'!$I$2:$I$2336)</f>
        <v>Obesity</v>
      </c>
      <c r="K1072" s="14" t="str">
        <f>_xlfn.XLOOKUP(A1072,'Medical Exam Transform'!$A$2:$A$2336,'Medical Exam Transform'!$J$2:$J$2336)</f>
        <v>Prediabetes</v>
      </c>
      <c r="L1072" s="60">
        <f>_xlfn.XLOOKUP(A1072,'Hospitalisation Transform'!$A$2:$A$2344,'Hospitalisation Transform'!$B$2:$B$2344)</f>
        <v>28423</v>
      </c>
      <c r="M1072" s="82">
        <f>_xlfn.XLOOKUP(A1072,'Hospitalisation Transform'!$A$2:$A$2344,'Hospitalisation Transform'!$D$2:$D$2344)</f>
        <v>10495.6</v>
      </c>
      <c r="N1072" s="14" t="str">
        <f>_xlfn.XLOOKUP(A1072,'Hospitalisation Transform'!$A$2:$A$2344,'Hospitalisation Transform'!$E$2:$E$2344)</f>
        <v>tier - 3</v>
      </c>
      <c r="O1072" s="14" t="str">
        <f>_xlfn.XLOOKUP(A1072,'Hospitalisation Transform'!$A$2:$A$2344,'Hospitalisation Transform'!$F$2:$F$2344)</f>
        <v>tier - 1</v>
      </c>
      <c r="P1072" s="14" t="str">
        <f>_xlfn.XLOOKUP(A1072,'Hospitalisation Transform'!$A$2:$A$2344,'Hospitalisation Transform'!$G$2:$G$2344)</f>
        <v>R1012</v>
      </c>
      <c r="Q1072" s="14">
        <f>_xlfn.XLOOKUP(A1072,'Hospitalisation Transform'!$A$2:$A$2344,'Hospitalisation Transform'!$H$2:$H$2344)</f>
        <v>46</v>
      </c>
    </row>
    <row r="1073" spans="1:17" ht="15.5" x14ac:dyDescent="0.35">
      <c r="A1073" s="59" t="s">
        <v>1300</v>
      </c>
      <c r="B1073" s="39" t="str">
        <f>_xlfn.XLOOKUP(A1073,'Customer Names Transform'!$A$2:$A$2336,'Customer Names Transform'!$D$2:$D$2336)</f>
        <v>Sharon</v>
      </c>
      <c r="C1073" s="28">
        <f>_xlfn.XLOOKUP(A1073,'Medical Exam Transform'!$A$2:$A$2336,'Medical Exam Transform'!$B$2:$B$2336)</f>
        <v>26.22</v>
      </c>
      <c r="D1073" s="14">
        <f>_xlfn.XLOOKUP(A1073,'Medical Exam Transform'!$A$2:$A$2336,'Medical Exam Transform'!$C$2:$C$2336)</f>
        <v>5.83</v>
      </c>
      <c r="E1073" s="14" t="str">
        <f>_xlfn.XLOOKUP(A1073,'Medical Exam Transform'!$A$2:$A$2336,'Medical Exam Transform'!$D$2:$D$2336)</f>
        <v>No</v>
      </c>
      <c r="F1073" s="14" t="str">
        <f>_xlfn.XLOOKUP(A1073,'Medical Exam Transform'!$A$2:$A$2336,'Medical Exam Transform'!$E$2:$E$2336)</f>
        <v>No</v>
      </c>
      <c r="G1073" s="14" t="str">
        <f>_xlfn.XLOOKUP(A1073,'Medical Exam Transform'!$A$2:$A$2336,'Medical Exam Transform'!$F$2:$F$2336)</f>
        <v>No</v>
      </c>
      <c r="H1073" s="14">
        <f>_xlfn.XLOOKUP(A1073,'Medical Exam Transform'!$A$2:$A$2336,'Medical Exam Transform'!$G$2:$G$2336)</f>
        <v>2</v>
      </c>
      <c r="I1073" s="14" t="str">
        <f>_xlfn.XLOOKUP(A1073,'Medical Exam Transform'!$A$2:$A$2336,'Medical Exam Transform'!$H$2:$H$2336)</f>
        <v>No</v>
      </c>
      <c r="J1073" s="14" t="str">
        <f>_xlfn.XLOOKUP(A1073,'Medical Exam Transform'!$A$2:$A$2336,'Medical Exam Transform'!$I$2:$I$2336)</f>
        <v>Overweight</v>
      </c>
      <c r="K1073" s="14" t="str">
        <f>_xlfn.XLOOKUP(A1073,'Medical Exam Transform'!$A$2:$A$2336,'Medical Exam Transform'!$J$2:$J$2336)</f>
        <v>Prediabetes</v>
      </c>
      <c r="L1073" s="60">
        <f>_xlfn.XLOOKUP(A1073,'Hospitalisation Transform'!$A$2:$A$2344,'Hospitalisation Transform'!$B$2:$B$2344)</f>
        <v>26591</v>
      </c>
      <c r="M1073" s="82">
        <f>_xlfn.XLOOKUP(A1073,'Hospitalisation Transform'!$A$2:$A$2344,'Hospitalisation Transform'!$D$2:$D$2344)</f>
        <v>10493.95</v>
      </c>
      <c r="N1073" s="14" t="str">
        <f>_xlfn.XLOOKUP(A1073,'Hospitalisation Transform'!$A$2:$A$2344,'Hospitalisation Transform'!$E$2:$E$2344)</f>
        <v>tier - 3</v>
      </c>
      <c r="O1073" s="14" t="str">
        <f>_xlfn.XLOOKUP(A1073,'Hospitalisation Transform'!$A$2:$A$2344,'Hospitalisation Transform'!$F$2:$F$2344)</f>
        <v>tier - 1</v>
      </c>
      <c r="P1073" s="14" t="str">
        <f>_xlfn.XLOOKUP(A1073,'Hospitalisation Transform'!$A$2:$A$2344,'Hospitalisation Transform'!$G$2:$G$2344)</f>
        <v>R1012</v>
      </c>
      <c r="Q1073" s="14">
        <f>_xlfn.XLOOKUP(A1073,'Hospitalisation Transform'!$A$2:$A$2344,'Hospitalisation Transform'!$H$2:$H$2344)</f>
        <v>51</v>
      </c>
    </row>
    <row r="1074" spans="1:17" ht="15.5" x14ac:dyDescent="0.35">
      <c r="A1074" s="59" t="s">
        <v>1299</v>
      </c>
      <c r="B1074" s="39" t="str">
        <f>_xlfn.XLOOKUP(A1074,'Customer Names Transform'!$A$2:$A$2336,'Customer Names Transform'!$D$2:$D$2336)</f>
        <v>Candice</v>
      </c>
      <c r="C1074" s="28">
        <f>_xlfn.XLOOKUP(A1074,'Medical Exam Transform'!$A$2:$A$2336,'Medical Exam Transform'!$B$2:$B$2336)</f>
        <v>29.99</v>
      </c>
      <c r="D1074" s="14">
        <f>_xlfn.XLOOKUP(A1074,'Medical Exam Transform'!$A$2:$A$2336,'Medical Exam Transform'!$C$2:$C$2336)</f>
        <v>11.85</v>
      </c>
      <c r="E1074" s="14" t="str">
        <f>_xlfn.XLOOKUP(A1074,'Medical Exam Transform'!$A$2:$A$2336,'Medical Exam Transform'!$D$2:$D$2336)</f>
        <v>No</v>
      </c>
      <c r="F1074" s="14" t="str">
        <f>_xlfn.XLOOKUP(A1074,'Medical Exam Transform'!$A$2:$A$2336,'Medical Exam Transform'!$E$2:$E$2336)</f>
        <v>No</v>
      </c>
      <c r="G1074" s="14" t="str">
        <f>_xlfn.XLOOKUP(A1074,'Medical Exam Transform'!$A$2:$A$2336,'Medical Exam Transform'!$F$2:$F$2336)</f>
        <v>No</v>
      </c>
      <c r="H1074" s="14">
        <f>_xlfn.XLOOKUP(A1074,'Medical Exam Transform'!$A$2:$A$2336,'Medical Exam Transform'!$G$2:$G$2336)</f>
        <v>0</v>
      </c>
      <c r="I1074" s="14" t="str">
        <f>_xlfn.XLOOKUP(A1074,'Medical Exam Transform'!$A$2:$A$2336,'Medical Exam Transform'!$H$2:$H$2336)</f>
        <v>No</v>
      </c>
      <c r="J1074" s="14" t="str">
        <f>_xlfn.XLOOKUP(A1074,'Medical Exam Transform'!$A$2:$A$2336,'Medical Exam Transform'!$I$2:$I$2336)</f>
        <v>Overweight</v>
      </c>
      <c r="K1074" s="14" t="str">
        <f>_xlfn.XLOOKUP(A1074,'Medical Exam Transform'!$A$2:$A$2336,'Medical Exam Transform'!$J$2:$J$2336)</f>
        <v>Diabetes</v>
      </c>
      <c r="L1074" s="60">
        <f>_xlfn.XLOOKUP(A1074,'Hospitalisation Transform'!$A$2:$A$2344,'Hospitalisation Transform'!$B$2:$B$2344)</f>
        <v>28723</v>
      </c>
      <c r="M1074" s="82">
        <f>_xlfn.XLOOKUP(A1074,'Hospitalisation Transform'!$A$2:$A$2344,'Hospitalisation Transform'!$D$2:$D$2344)</f>
        <v>10486.55</v>
      </c>
      <c r="N1074" s="14" t="str">
        <f>_xlfn.XLOOKUP(A1074,'Hospitalisation Transform'!$A$2:$A$2344,'Hospitalisation Transform'!$E$2:$E$2344)</f>
        <v>tier - 3</v>
      </c>
      <c r="O1074" s="14" t="str">
        <f>_xlfn.XLOOKUP(A1074,'Hospitalisation Transform'!$A$2:$A$2344,'Hospitalisation Transform'!$F$2:$F$2344)</f>
        <v>tier - 3</v>
      </c>
      <c r="P1074" s="14" t="str">
        <f>_xlfn.XLOOKUP(A1074,'Hospitalisation Transform'!$A$2:$A$2344,'Hospitalisation Transform'!$G$2:$G$2344)</f>
        <v>R1025</v>
      </c>
      <c r="Q1074" s="14">
        <f>_xlfn.XLOOKUP(A1074,'Hospitalisation Transform'!$A$2:$A$2344,'Hospitalisation Transform'!$H$2:$H$2344)</f>
        <v>45</v>
      </c>
    </row>
    <row r="1075" spans="1:17" ht="15.5" x14ac:dyDescent="0.35">
      <c r="A1075" s="59" t="s">
        <v>1298</v>
      </c>
      <c r="B1075" s="39" t="str">
        <f>_xlfn.XLOOKUP(A1075,'Customer Names Transform'!$A$2:$A$2336,'Customer Names Transform'!$D$2:$D$2336)</f>
        <v>Jennifer D</v>
      </c>
      <c r="C1075" s="28">
        <f>_xlfn.XLOOKUP(A1075,'Medical Exam Transform'!$A$2:$A$2336,'Medical Exam Transform'!$B$2:$B$2336)</f>
        <v>36.380000000000003</v>
      </c>
      <c r="D1075" s="14">
        <f>_xlfn.XLOOKUP(A1075,'Medical Exam Transform'!$A$2:$A$2336,'Medical Exam Transform'!$C$2:$C$2336)</f>
        <v>5.98</v>
      </c>
      <c r="E1075" s="14" t="str">
        <f>_xlfn.XLOOKUP(A1075,'Medical Exam Transform'!$A$2:$A$2336,'Medical Exam Transform'!$D$2:$D$2336)</f>
        <v>No</v>
      </c>
      <c r="F1075" s="14" t="str">
        <f>_xlfn.XLOOKUP(A1075,'Medical Exam Transform'!$A$2:$A$2336,'Medical Exam Transform'!$E$2:$E$2336)</f>
        <v>No</v>
      </c>
      <c r="G1075" s="14" t="str">
        <f>_xlfn.XLOOKUP(A1075,'Medical Exam Transform'!$A$2:$A$2336,'Medical Exam Transform'!$F$2:$F$2336)</f>
        <v>No</v>
      </c>
      <c r="H1075" s="14">
        <f>_xlfn.XLOOKUP(A1075,'Medical Exam Transform'!$A$2:$A$2336,'Medical Exam Transform'!$G$2:$G$2336)</f>
        <v>1</v>
      </c>
      <c r="I1075" s="14" t="str">
        <f>_xlfn.XLOOKUP(A1075,'Medical Exam Transform'!$A$2:$A$2336,'Medical Exam Transform'!$H$2:$H$2336)</f>
        <v>No</v>
      </c>
      <c r="J1075" s="14" t="str">
        <f>_xlfn.XLOOKUP(A1075,'Medical Exam Transform'!$A$2:$A$2336,'Medical Exam Transform'!$I$2:$I$2336)</f>
        <v>Obesity</v>
      </c>
      <c r="K1075" s="14" t="str">
        <f>_xlfn.XLOOKUP(A1075,'Medical Exam Transform'!$A$2:$A$2336,'Medical Exam Transform'!$J$2:$J$2336)</f>
        <v>Prediabetes</v>
      </c>
      <c r="L1075" s="60">
        <f>_xlfn.XLOOKUP(A1075,'Hospitalisation Transform'!$A$2:$A$2344,'Hospitalisation Transform'!$B$2:$B$2344)</f>
        <v>31956</v>
      </c>
      <c r="M1075" s="82">
        <f>_xlfn.XLOOKUP(A1075,'Hospitalisation Transform'!$A$2:$A$2344,'Hospitalisation Transform'!$D$2:$D$2344)</f>
        <v>10464.83</v>
      </c>
      <c r="N1075" s="14" t="str">
        <f>_xlfn.XLOOKUP(A1075,'Hospitalisation Transform'!$A$2:$A$2344,'Hospitalisation Transform'!$E$2:$E$2344)</f>
        <v>tier - 3</v>
      </c>
      <c r="O1075" s="14" t="str">
        <f>_xlfn.XLOOKUP(A1075,'Hospitalisation Transform'!$A$2:$A$2344,'Hospitalisation Transform'!$F$2:$F$2344)</f>
        <v>tier - 1</v>
      </c>
      <c r="P1075" s="14" t="str">
        <f>_xlfn.XLOOKUP(A1075,'Hospitalisation Transform'!$A$2:$A$2344,'Hospitalisation Transform'!$G$2:$G$2344)</f>
        <v>R1012</v>
      </c>
      <c r="Q1075" s="14">
        <f>_xlfn.XLOOKUP(A1075,'Hospitalisation Transform'!$A$2:$A$2344,'Hospitalisation Transform'!$H$2:$H$2344)</f>
        <v>36</v>
      </c>
    </row>
    <row r="1076" spans="1:17" ht="15.5" x14ac:dyDescent="0.35">
      <c r="A1076" s="59" t="s">
        <v>1297</v>
      </c>
      <c r="B1076" s="39" t="str">
        <f>_xlfn.XLOOKUP(A1076,'Customer Names Transform'!$A$2:$A$2336,'Customer Names Transform'!$D$2:$D$2336)</f>
        <v>Eric</v>
      </c>
      <c r="C1076" s="28">
        <f>_xlfn.XLOOKUP(A1076,'Medical Exam Transform'!$A$2:$A$2336,'Medical Exam Transform'!$B$2:$B$2336)</f>
        <v>31.16</v>
      </c>
      <c r="D1076" s="14">
        <f>_xlfn.XLOOKUP(A1076,'Medical Exam Transform'!$A$2:$A$2336,'Medical Exam Transform'!$C$2:$C$2336)</f>
        <v>4.26</v>
      </c>
      <c r="E1076" s="14" t="str">
        <f>_xlfn.XLOOKUP(A1076,'Medical Exam Transform'!$A$2:$A$2336,'Medical Exam Transform'!$D$2:$D$2336)</f>
        <v>Yes</v>
      </c>
      <c r="F1076" s="14" t="str">
        <f>_xlfn.XLOOKUP(A1076,'Medical Exam Transform'!$A$2:$A$2336,'Medical Exam Transform'!$E$2:$E$2336)</f>
        <v>No</v>
      </c>
      <c r="G1076" s="14" t="str">
        <f>_xlfn.XLOOKUP(A1076,'Medical Exam Transform'!$A$2:$A$2336,'Medical Exam Transform'!$F$2:$F$2336)</f>
        <v>Yes</v>
      </c>
      <c r="H1076" s="14">
        <f>_xlfn.XLOOKUP(A1076,'Medical Exam Transform'!$A$2:$A$2336,'Medical Exam Transform'!$G$2:$G$2336)</f>
        <v>1</v>
      </c>
      <c r="I1076" s="14" t="str">
        <f>_xlfn.XLOOKUP(A1076,'Medical Exam Transform'!$A$2:$A$2336,'Medical Exam Transform'!$H$2:$H$2336)</f>
        <v>No</v>
      </c>
      <c r="J1076" s="14" t="str">
        <f>_xlfn.XLOOKUP(A1076,'Medical Exam Transform'!$A$2:$A$2336,'Medical Exam Transform'!$I$2:$I$2336)</f>
        <v>Obesity</v>
      </c>
      <c r="K1076" s="14" t="str">
        <f>_xlfn.XLOOKUP(A1076,'Medical Exam Transform'!$A$2:$A$2336,'Medical Exam Transform'!$J$2:$J$2336)</f>
        <v>Prediabetes</v>
      </c>
      <c r="L1076" s="60">
        <f>_xlfn.XLOOKUP(A1076,'Hospitalisation Transform'!$A$2:$A$2344,'Hospitalisation Transform'!$B$2:$B$2344)</f>
        <v>25468</v>
      </c>
      <c r="M1076" s="82">
        <f>_xlfn.XLOOKUP(A1076,'Hospitalisation Transform'!$A$2:$A$2344,'Hospitalisation Transform'!$D$2:$D$2344)</f>
        <v>10461.98</v>
      </c>
      <c r="N1076" s="14" t="str">
        <f>_xlfn.XLOOKUP(A1076,'Hospitalisation Transform'!$A$2:$A$2344,'Hospitalisation Transform'!$E$2:$E$2344)</f>
        <v>tier - 3</v>
      </c>
      <c r="O1076" s="14" t="str">
        <f>_xlfn.XLOOKUP(A1076,'Hospitalisation Transform'!$A$2:$A$2344,'Hospitalisation Transform'!$F$2:$F$2344)</f>
        <v>tier - 1</v>
      </c>
      <c r="P1076" s="14" t="str">
        <f>_xlfn.XLOOKUP(A1076,'Hospitalisation Transform'!$A$2:$A$2344,'Hospitalisation Transform'!$G$2:$G$2344)</f>
        <v>R1012</v>
      </c>
      <c r="Q1076" s="14">
        <f>_xlfn.XLOOKUP(A1076,'Hospitalisation Transform'!$A$2:$A$2344,'Hospitalisation Transform'!$H$2:$H$2344)</f>
        <v>54</v>
      </c>
    </row>
    <row r="1077" spans="1:17" ht="15.5" x14ac:dyDescent="0.35">
      <c r="A1077" s="59" t="s">
        <v>1296</v>
      </c>
      <c r="B1077" s="39" t="str">
        <f>_xlfn.XLOOKUP(A1077,'Customer Names Transform'!$A$2:$A$2336,'Customer Names Transform'!$D$2:$D$2336)</f>
        <v>Bryan</v>
      </c>
      <c r="C1077" s="28">
        <f>_xlfn.XLOOKUP(A1077,'Medical Exam Transform'!$A$2:$A$2336,'Medical Exam Transform'!$B$2:$B$2336)</f>
        <v>25.55</v>
      </c>
      <c r="D1077" s="14">
        <f>_xlfn.XLOOKUP(A1077,'Medical Exam Transform'!$A$2:$A$2336,'Medical Exam Transform'!$C$2:$C$2336)</f>
        <v>4.96</v>
      </c>
      <c r="E1077" s="14" t="str">
        <f>_xlfn.XLOOKUP(A1077,'Medical Exam Transform'!$A$2:$A$2336,'Medical Exam Transform'!$D$2:$D$2336)</f>
        <v>Yes</v>
      </c>
      <c r="F1077" s="14" t="str">
        <f>_xlfn.XLOOKUP(A1077,'Medical Exam Transform'!$A$2:$A$2336,'Medical Exam Transform'!$E$2:$E$2336)</f>
        <v>No</v>
      </c>
      <c r="G1077" s="14" t="str">
        <f>_xlfn.XLOOKUP(A1077,'Medical Exam Transform'!$A$2:$A$2336,'Medical Exam Transform'!$F$2:$F$2336)</f>
        <v>No</v>
      </c>
      <c r="H1077" s="14">
        <f>_xlfn.XLOOKUP(A1077,'Medical Exam Transform'!$A$2:$A$2336,'Medical Exam Transform'!$G$2:$G$2336)</f>
        <v>1</v>
      </c>
      <c r="I1077" s="14" t="str">
        <f>_xlfn.XLOOKUP(A1077,'Medical Exam Transform'!$A$2:$A$2336,'Medical Exam Transform'!$H$2:$H$2336)</f>
        <v>No</v>
      </c>
      <c r="J1077" s="14" t="str">
        <f>_xlfn.XLOOKUP(A1077,'Medical Exam Transform'!$A$2:$A$2336,'Medical Exam Transform'!$I$2:$I$2336)</f>
        <v>Overweight</v>
      </c>
      <c r="K1077" s="14" t="str">
        <f>_xlfn.XLOOKUP(A1077,'Medical Exam Transform'!$A$2:$A$2336,'Medical Exam Transform'!$J$2:$J$2336)</f>
        <v>Prediabetes</v>
      </c>
      <c r="L1077" s="60">
        <f>_xlfn.XLOOKUP(A1077,'Hospitalisation Transform'!$A$2:$A$2344,'Hospitalisation Transform'!$B$2:$B$2344)</f>
        <v>23585</v>
      </c>
      <c r="M1077" s="82">
        <f>_xlfn.XLOOKUP(A1077,'Hospitalisation Transform'!$A$2:$A$2344,'Hospitalisation Transform'!$D$2:$D$2344)</f>
        <v>10459.19</v>
      </c>
      <c r="N1077" s="14" t="str">
        <f>_xlfn.XLOOKUP(A1077,'Hospitalisation Transform'!$A$2:$A$2344,'Hospitalisation Transform'!$E$2:$E$2344)</f>
        <v>tier - 3</v>
      </c>
      <c r="O1077" s="14" t="str">
        <f>_xlfn.XLOOKUP(A1077,'Hospitalisation Transform'!$A$2:$A$2344,'Hospitalisation Transform'!$F$2:$F$2344)</f>
        <v>tier - 1</v>
      </c>
      <c r="P1077" s="14" t="str">
        <f>_xlfn.XLOOKUP(A1077,'Hospitalisation Transform'!$A$2:$A$2344,'Hospitalisation Transform'!$G$2:$G$2344)</f>
        <v>R1013</v>
      </c>
      <c r="Q1077" s="14">
        <f>_xlfn.XLOOKUP(A1077,'Hospitalisation Transform'!$A$2:$A$2344,'Hospitalisation Transform'!$H$2:$H$2344)</f>
        <v>59</v>
      </c>
    </row>
    <row r="1078" spans="1:17" ht="15.5" x14ac:dyDescent="0.35">
      <c r="A1078" s="59" t="s">
        <v>1295</v>
      </c>
      <c r="B1078" s="39" t="str">
        <f>_xlfn.XLOOKUP(A1078,'Customer Names Transform'!$A$2:$A$2336,'Customer Names Transform'!$D$2:$D$2336)</f>
        <v>Devon R.</v>
      </c>
      <c r="C1078" s="28">
        <f>_xlfn.XLOOKUP(A1078,'Medical Exam Transform'!$A$2:$A$2336,'Medical Exam Transform'!$B$2:$B$2336)</f>
        <v>28.77</v>
      </c>
      <c r="D1078" s="14">
        <f>_xlfn.XLOOKUP(A1078,'Medical Exam Transform'!$A$2:$A$2336,'Medical Exam Transform'!$C$2:$C$2336)</f>
        <v>4</v>
      </c>
      <c r="E1078" s="14" t="str">
        <f>_xlfn.XLOOKUP(A1078,'Medical Exam Transform'!$A$2:$A$2336,'Medical Exam Transform'!$D$2:$D$2336)</f>
        <v>Yes</v>
      </c>
      <c r="F1078" s="14" t="str">
        <f>_xlfn.XLOOKUP(A1078,'Medical Exam Transform'!$A$2:$A$2336,'Medical Exam Transform'!$E$2:$E$2336)</f>
        <v>No</v>
      </c>
      <c r="G1078" s="14" t="str">
        <f>_xlfn.XLOOKUP(A1078,'Medical Exam Transform'!$A$2:$A$2336,'Medical Exam Transform'!$F$2:$F$2336)</f>
        <v>No</v>
      </c>
      <c r="H1078" s="14">
        <f>_xlfn.XLOOKUP(A1078,'Medical Exam Transform'!$A$2:$A$2336,'Medical Exam Transform'!$G$2:$G$2336)</f>
        <v>0</v>
      </c>
      <c r="I1078" s="14" t="str">
        <f>_xlfn.XLOOKUP(A1078,'Medical Exam Transform'!$A$2:$A$2336,'Medical Exam Transform'!$H$2:$H$2336)</f>
        <v>No</v>
      </c>
      <c r="J1078" s="14" t="str">
        <f>_xlfn.XLOOKUP(A1078,'Medical Exam Transform'!$A$2:$A$2336,'Medical Exam Transform'!$I$2:$I$2336)</f>
        <v>Overweight</v>
      </c>
      <c r="K1078" s="14" t="str">
        <f>_xlfn.XLOOKUP(A1078,'Medical Exam Transform'!$A$2:$A$2336,'Medical Exam Transform'!$J$2:$J$2336)</f>
        <v>Prediabetes</v>
      </c>
      <c r="L1078" s="60">
        <f>_xlfn.XLOOKUP(A1078,'Hospitalisation Transform'!$A$2:$A$2344,'Hospitalisation Transform'!$B$2:$B$2344)</f>
        <v>27975</v>
      </c>
      <c r="M1078" s="82">
        <f>_xlfn.XLOOKUP(A1078,'Hospitalisation Transform'!$A$2:$A$2344,'Hospitalisation Transform'!$D$2:$D$2344)</f>
        <v>10455.14</v>
      </c>
      <c r="N1078" s="14" t="str">
        <f>_xlfn.XLOOKUP(A1078,'Hospitalisation Transform'!$A$2:$A$2344,'Hospitalisation Transform'!$E$2:$E$2344)</f>
        <v>tier - 3</v>
      </c>
      <c r="O1078" s="14" t="str">
        <f>_xlfn.XLOOKUP(A1078,'Hospitalisation Transform'!$A$2:$A$2344,'Hospitalisation Transform'!$F$2:$F$2344)</f>
        <v>tier - 2</v>
      </c>
      <c r="P1078" s="14" t="str">
        <f>_xlfn.XLOOKUP(A1078,'Hospitalisation Transform'!$A$2:$A$2344,'Hospitalisation Transform'!$G$2:$G$2344)</f>
        <v>R1021</v>
      </c>
      <c r="Q1078" s="14">
        <f>_xlfn.XLOOKUP(A1078,'Hospitalisation Transform'!$A$2:$A$2344,'Hospitalisation Transform'!$H$2:$H$2344)</f>
        <v>47</v>
      </c>
    </row>
    <row r="1079" spans="1:17" ht="15.5" x14ac:dyDescent="0.35">
      <c r="A1079" s="59" t="s">
        <v>1294</v>
      </c>
      <c r="B1079" s="39" t="str">
        <f>_xlfn.XLOOKUP(A1079,'Customer Names Transform'!$A$2:$A$2336,'Customer Names Transform'!$D$2:$D$2336)</f>
        <v>Elena</v>
      </c>
      <c r="C1079" s="28">
        <f>_xlfn.XLOOKUP(A1079,'Medical Exam Transform'!$A$2:$A$2336,'Medical Exam Transform'!$B$2:$B$2336)</f>
        <v>23.14</v>
      </c>
      <c r="D1079" s="14">
        <f>_xlfn.XLOOKUP(A1079,'Medical Exam Transform'!$A$2:$A$2336,'Medical Exam Transform'!$C$2:$C$2336)</f>
        <v>4.1500000000000004</v>
      </c>
      <c r="E1079" s="14" t="str">
        <f>_xlfn.XLOOKUP(A1079,'Medical Exam Transform'!$A$2:$A$2336,'Medical Exam Transform'!$D$2:$D$2336)</f>
        <v>Yes</v>
      </c>
      <c r="F1079" s="14" t="str">
        <f>_xlfn.XLOOKUP(A1079,'Medical Exam Transform'!$A$2:$A$2336,'Medical Exam Transform'!$E$2:$E$2336)</f>
        <v>No</v>
      </c>
      <c r="G1079" s="14" t="str">
        <f>_xlfn.XLOOKUP(A1079,'Medical Exam Transform'!$A$2:$A$2336,'Medical Exam Transform'!$F$2:$F$2336)</f>
        <v>No</v>
      </c>
      <c r="H1079" s="14">
        <f>_xlfn.XLOOKUP(A1079,'Medical Exam Transform'!$A$2:$A$2336,'Medical Exam Transform'!$G$2:$G$2336)</f>
        <v>1</v>
      </c>
      <c r="I1079" s="14" t="str">
        <f>_xlfn.XLOOKUP(A1079,'Medical Exam Transform'!$A$2:$A$2336,'Medical Exam Transform'!$H$2:$H$2336)</f>
        <v>No</v>
      </c>
      <c r="J1079" s="14" t="str">
        <f>_xlfn.XLOOKUP(A1079,'Medical Exam Transform'!$A$2:$A$2336,'Medical Exam Transform'!$I$2:$I$2336)</f>
        <v>Normalweight</v>
      </c>
      <c r="K1079" s="14" t="str">
        <f>_xlfn.XLOOKUP(A1079,'Medical Exam Transform'!$A$2:$A$2336,'Medical Exam Transform'!$J$2:$J$2336)</f>
        <v>Prediabetes</v>
      </c>
      <c r="L1079" s="60">
        <f>_xlfn.XLOOKUP(A1079,'Hospitalisation Transform'!$A$2:$A$2344,'Hospitalisation Transform'!$B$2:$B$2344)</f>
        <v>23664</v>
      </c>
      <c r="M1079" s="82">
        <f>_xlfn.XLOOKUP(A1079,'Hospitalisation Transform'!$A$2:$A$2344,'Hospitalisation Transform'!$D$2:$D$2344)</f>
        <v>10455.1</v>
      </c>
      <c r="N1079" s="14" t="str">
        <f>_xlfn.XLOOKUP(A1079,'Hospitalisation Transform'!$A$2:$A$2344,'Hospitalisation Transform'!$E$2:$E$2344)</f>
        <v>tier - 3</v>
      </c>
      <c r="O1079" s="14" t="str">
        <f>_xlfn.XLOOKUP(A1079,'Hospitalisation Transform'!$A$2:$A$2344,'Hospitalisation Transform'!$F$2:$F$2344)</f>
        <v>tier - 1</v>
      </c>
      <c r="P1079" s="14" t="str">
        <f>_xlfn.XLOOKUP(A1079,'Hospitalisation Transform'!$A$2:$A$2344,'Hospitalisation Transform'!$G$2:$G$2344)</f>
        <v>R1012</v>
      </c>
      <c r="Q1079" s="14">
        <f>_xlfn.XLOOKUP(A1079,'Hospitalisation Transform'!$A$2:$A$2344,'Hospitalisation Transform'!$H$2:$H$2344)</f>
        <v>59</v>
      </c>
    </row>
    <row r="1080" spans="1:17" ht="15.5" x14ac:dyDescent="0.35">
      <c r="A1080" s="59" t="s">
        <v>1293</v>
      </c>
      <c r="B1080" s="39" t="str">
        <f>_xlfn.XLOOKUP(A1080,'Customer Names Transform'!$A$2:$A$2336,'Customer Names Transform'!$D$2:$D$2336)</f>
        <v>Chris</v>
      </c>
      <c r="C1080" s="28">
        <f>_xlfn.XLOOKUP(A1080,'Medical Exam Transform'!$A$2:$A$2336,'Medical Exam Transform'!$B$2:$B$2336)</f>
        <v>39.6</v>
      </c>
      <c r="D1080" s="14">
        <f>_xlfn.XLOOKUP(A1080,'Medical Exam Transform'!$A$2:$A$2336,'Medical Exam Transform'!$C$2:$C$2336)</f>
        <v>11.36</v>
      </c>
      <c r="E1080" s="14" t="str">
        <f>_xlfn.XLOOKUP(A1080,'Medical Exam Transform'!$A$2:$A$2336,'Medical Exam Transform'!$D$2:$D$2336)</f>
        <v>No</v>
      </c>
      <c r="F1080" s="14" t="str">
        <f>_xlfn.XLOOKUP(A1080,'Medical Exam Transform'!$A$2:$A$2336,'Medical Exam Transform'!$E$2:$E$2336)</f>
        <v>No</v>
      </c>
      <c r="G1080" s="14" t="str">
        <f>_xlfn.XLOOKUP(A1080,'Medical Exam Transform'!$A$2:$A$2336,'Medical Exam Transform'!$F$2:$F$2336)</f>
        <v>No</v>
      </c>
      <c r="H1080" s="14">
        <f>_xlfn.XLOOKUP(A1080,'Medical Exam Transform'!$A$2:$A$2336,'Medical Exam Transform'!$G$2:$G$2336)</f>
        <v>0</v>
      </c>
      <c r="I1080" s="14" t="str">
        <f>_xlfn.XLOOKUP(A1080,'Medical Exam Transform'!$A$2:$A$2336,'Medical Exam Transform'!$H$2:$H$2336)</f>
        <v>No</v>
      </c>
      <c r="J1080" s="14" t="str">
        <f>_xlfn.XLOOKUP(A1080,'Medical Exam Transform'!$A$2:$A$2336,'Medical Exam Transform'!$I$2:$I$2336)</f>
        <v>Obesity</v>
      </c>
      <c r="K1080" s="14" t="str">
        <f>_xlfn.XLOOKUP(A1080,'Medical Exam Transform'!$A$2:$A$2336,'Medical Exam Transform'!$J$2:$J$2336)</f>
        <v>Diabetes</v>
      </c>
      <c r="L1080" s="60">
        <f>_xlfn.XLOOKUP(A1080,'Hospitalisation Transform'!$A$2:$A$2344,'Hospitalisation Transform'!$B$2:$B$2344)</f>
        <v>25150</v>
      </c>
      <c r="M1080" s="82">
        <f>_xlfn.XLOOKUP(A1080,'Hospitalisation Transform'!$A$2:$A$2344,'Hospitalisation Transform'!$D$2:$D$2344)</f>
        <v>10450.549999999999</v>
      </c>
      <c r="N1080" s="14" t="str">
        <f>_xlfn.XLOOKUP(A1080,'Hospitalisation Transform'!$A$2:$A$2344,'Hospitalisation Transform'!$E$2:$E$2344)</f>
        <v>tier - 3</v>
      </c>
      <c r="O1080" s="14" t="str">
        <f>_xlfn.XLOOKUP(A1080,'Hospitalisation Transform'!$A$2:$A$2344,'Hospitalisation Transform'!$F$2:$F$2344)</f>
        <v>tier - 1</v>
      </c>
      <c r="P1080" s="14" t="str">
        <f>_xlfn.XLOOKUP(A1080,'Hospitalisation Transform'!$A$2:$A$2344,'Hospitalisation Transform'!$G$2:$G$2344)</f>
        <v>R1011</v>
      </c>
      <c r="Q1080" s="14">
        <f>_xlfn.XLOOKUP(A1080,'Hospitalisation Transform'!$A$2:$A$2344,'Hospitalisation Transform'!$H$2:$H$2344)</f>
        <v>55</v>
      </c>
    </row>
    <row r="1081" spans="1:17" ht="15.5" x14ac:dyDescent="0.35">
      <c r="A1081" s="59" t="s">
        <v>1292</v>
      </c>
      <c r="B1081" s="39" t="str">
        <f>_xlfn.XLOOKUP(A1081,'Customer Names Transform'!$A$2:$A$2336,'Customer Names Transform'!$D$2:$D$2336)</f>
        <v>Bert</v>
      </c>
      <c r="C1081" s="28">
        <f>_xlfn.XLOOKUP(A1081,'Medical Exam Transform'!$A$2:$A$2336,'Medical Exam Transform'!$B$2:$B$2336)</f>
        <v>29.2</v>
      </c>
      <c r="D1081" s="14">
        <f>_xlfn.XLOOKUP(A1081,'Medical Exam Transform'!$A$2:$A$2336,'Medical Exam Transform'!$C$2:$C$2336)</f>
        <v>7.53</v>
      </c>
      <c r="E1081" s="14" t="str">
        <f>_xlfn.XLOOKUP(A1081,'Medical Exam Transform'!$A$2:$A$2336,'Medical Exam Transform'!$D$2:$D$2336)</f>
        <v>No</v>
      </c>
      <c r="F1081" s="14" t="str">
        <f>_xlfn.XLOOKUP(A1081,'Medical Exam Transform'!$A$2:$A$2336,'Medical Exam Transform'!$E$2:$E$2336)</f>
        <v>No</v>
      </c>
      <c r="G1081" s="14" t="str">
        <f>_xlfn.XLOOKUP(A1081,'Medical Exam Transform'!$A$2:$A$2336,'Medical Exam Transform'!$F$2:$F$2336)</f>
        <v>No</v>
      </c>
      <c r="H1081" s="14">
        <f>_xlfn.XLOOKUP(A1081,'Medical Exam Transform'!$A$2:$A$2336,'Medical Exam Transform'!$G$2:$G$2336)</f>
        <v>0</v>
      </c>
      <c r="I1081" s="14" t="str">
        <f>_xlfn.XLOOKUP(A1081,'Medical Exam Transform'!$A$2:$A$2336,'Medical Exam Transform'!$H$2:$H$2336)</f>
        <v>No</v>
      </c>
      <c r="J1081" s="14" t="str">
        <f>_xlfn.XLOOKUP(A1081,'Medical Exam Transform'!$A$2:$A$2336,'Medical Exam Transform'!$I$2:$I$2336)</f>
        <v>Overweight</v>
      </c>
      <c r="K1081" s="14" t="str">
        <f>_xlfn.XLOOKUP(A1081,'Medical Exam Transform'!$A$2:$A$2336,'Medical Exam Transform'!$J$2:$J$2336)</f>
        <v>Diabetes</v>
      </c>
      <c r="L1081" s="60">
        <f>_xlfn.XLOOKUP(A1081,'Hospitalisation Transform'!$A$2:$A$2344,'Hospitalisation Transform'!$B$2:$B$2344)</f>
        <v>25079</v>
      </c>
      <c r="M1081" s="82">
        <f>_xlfn.XLOOKUP(A1081,'Hospitalisation Transform'!$A$2:$A$2344,'Hospitalisation Transform'!$D$2:$D$2344)</f>
        <v>10436.1</v>
      </c>
      <c r="N1081" s="14" t="str">
        <f>_xlfn.XLOOKUP(A1081,'Hospitalisation Transform'!$A$2:$A$2344,'Hospitalisation Transform'!$E$2:$E$2344)</f>
        <v>tier - 3</v>
      </c>
      <c r="O1081" s="14" t="str">
        <f>_xlfn.XLOOKUP(A1081,'Hospitalisation Transform'!$A$2:$A$2344,'Hospitalisation Transform'!$F$2:$F$2344)</f>
        <v>tier - 3</v>
      </c>
      <c r="P1081" s="14" t="str">
        <f>_xlfn.XLOOKUP(A1081,'Hospitalisation Transform'!$A$2:$A$2344,'Hospitalisation Transform'!$G$2:$G$2344)</f>
        <v>R1011</v>
      </c>
      <c r="Q1081" s="14">
        <f>_xlfn.XLOOKUP(A1081,'Hospitalisation Transform'!$A$2:$A$2344,'Hospitalisation Transform'!$H$2:$H$2344)</f>
        <v>55</v>
      </c>
    </row>
    <row r="1082" spans="1:17" ht="15.5" x14ac:dyDescent="0.35">
      <c r="A1082" s="59" t="s">
        <v>1291</v>
      </c>
      <c r="B1082" s="39" t="str">
        <f>_xlfn.XLOOKUP(A1082,'Customer Names Transform'!$A$2:$A$2336,'Customer Names Transform'!$D$2:$D$2336)</f>
        <v>John P.</v>
      </c>
      <c r="C1082" s="28">
        <f>_xlfn.XLOOKUP(A1082,'Medical Exam Transform'!$A$2:$A$2336,'Medical Exam Transform'!$B$2:$B$2336)</f>
        <v>32.774999999999999</v>
      </c>
      <c r="D1082" s="14">
        <f>_xlfn.XLOOKUP(A1082,'Medical Exam Transform'!$A$2:$A$2336,'Medical Exam Transform'!$C$2:$C$2336)</f>
        <v>7.95</v>
      </c>
      <c r="E1082" s="14" t="str">
        <f>_xlfn.XLOOKUP(A1082,'Medical Exam Transform'!$A$2:$A$2336,'Medical Exam Transform'!$D$2:$D$2336)</f>
        <v>No</v>
      </c>
      <c r="F1082" s="14" t="str">
        <f>_xlfn.XLOOKUP(A1082,'Medical Exam Transform'!$A$2:$A$2336,'Medical Exam Transform'!$E$2:$E$2336)</f>
        <v>No</v>
      </c>
      <c r="G1082" s="14" t="str">
        <f>_xlfn.XLOOKUP(A1082,'Medical Exam Transform'!$A$2:$A$2336,'Medical Exam Transform'!$F$2:$F$2336)</f>
        <v>No</v>
      </c>
      <c r="H1082" s="14">
        <f>_xlfn.XLOOKUP(A1082,'Medical Exam Transform'!$A$2:$A$2336,'Medical Exam Transform'!$G$2:$G$2336)</f>
        <v>0</v>
      </c>
      <c r="I1082" s="14" t="str">
        <f>_xlfn.XLOOKUP(A1082,'Medical Exam Transform'!$A$2:$A$2336,'Medical Exam Transform'!$H$2:$H$2336)</f>
        <v>No</v>
      </c>
      <c r="J1082" s="14" t="str">
        <f>_xlfn.XLOOKUP(A1082,'Medical Exam Transform'!$A$2:$A$2336,'Medical Exam Transform'!$I$2:$I$2336)</f>
        <v>Obesity</v>
      </c>
      <c r="K1082" s="14" t="str">
        <f>_xlfn.XLOOKUP(A1082,'Medical Exam Transform'!$A$2:$A$2336,'Medical Exam Transform'!$J$2:$J$2336)</f>
        <v>Normal</v>
      </c>
      <c r="L1082" s="60">
        <f>_xlfn.XLOOKUP(A1082,'Hospitalisation Transform'!$A$2:$A$2344,'Hospitalisation Transform'!$B$2:$B$2344)</f>
        <v>25073</v>
      </c>
      <c r="M1082" s="82">
        <f>_xlfn.XLOOKUP(A1082,'Hospitalisation Transform'!$A$2:$A$2344,'Hospitalisation Transform'!$D$2:$D$2344)</f>
        <v>10435.07</v>
      </c>
      <c r="N1082" s="14" t="str">
        <f>_xlfn.XLOOKUP(A1082,'Hospitalisation Transform'!$A$2:$A$2344,'Hospitalisation Transform'!$E$2:$E$2344)</f>
        <v>tier - 3</v>
      </c>
      <c r="O1082" s="14" t="str">
        <f>_xlfn.XLOOKUP(A1082,'Hospitalisation Transform'!$A$2:$A$2344,'Hospitalisation Transform'!$F$2:$F$2344)</f>
        <v>tier - 1</v>
      </c>
      <c r="P1082" s="14" t="str">
        <f>_xlfn.XLOOKUP(A1082,'Hospitalisation Transform'!$A$2:$A$2344,'Hospitalisation Transform'!$G$2:$G$2344)</f>
        <v>R1016</v>
      </c>
      <c r="Q1082" s="14">
        <f>_xlfn.XLOOKUP(A1082,'Hospitalisation Transform'!$A$2:$A$2344,'Hospitalisation Transform'!$H$2:$H$2344)</f>
        <v>55</v>
      </c>
    </row>
    <row r="1083" spans="1:17" ht="15.5" x14ac:dyDescent="0.35">
      <c r="A1083" s="59" t="s">
        <v>1290</v>
      </c>
      <c r="B1083" s="39" t="str">
        <f>_xlfn.XLOOKUP(A1083,'Customer Names Transform'!$A$2:$A$2336,'Customer Names Transform'!$D$2:$D$2336)</f>
        <v>Daniel P</v>
      </c>
      <c r="C1083" s="28">
        <f>_xlfn.XLOOKUP(A1083,'Medical Exam Transform'!$A$2:$A$2336,'Medical Exam Transform'!$B$2:$B$2336)</f>
        <v>24.035</v>
      </c>
      <c r="D1083" s="14">
        <f>_xlfn.XLOOKUP(A1083,'Medical Exam Transform'!$A$2:$A$2336,'Medical Exam Transform'!$C$2:$C$2336)</f>
        <v>8.5</v>
      </c>
      <c r="E1083" s="14" t="str">
        <f>_xlfn.XLOOKUP(A1083,'Medical Exam Transform'!$A$2:$A$2336,'Medical Exam Transform'!$D$2:$D$2336)</f>
        <v>No</v>
      </c>
      <c r="F1083" s="14" t="str">
        <f>_xlfn.XLOOKUP(A1083,'Medical Exam Transform'!$A$2:$A$2336,'Medical Exam Transform'!$E$2:$E$2336)</f>
        <v>No</v>
      </c>
      <c r="G1083" s="14" t="str">
        <f>_xlfn.XLOOKUP(A1083,'Medical Exam Transform'!$A$2:$A$2336,'Medical Exam Transform'!$F$2:$F$2336)</f>
        <v>No</v>
      </c>
      <c r="H1083" s="14">
        <f>_xlfn.XLOOKUP(A1083,'Medical Exam Transform'!$A$2:$A$2336,'Medical Exam Transform'!$G$2:$G$2336)</f>
        <v>0</v>
      </c>
      <c r="I1083" s="14" t="str">
        <f>_xlfn.XLOOKUP(A1083,'Medical Exam Transform'!$A$2:$A$2336,'Medical Exam Transform'!$H$2:$H$2336)</f>
        <v>No</v>
      </c>
      <c r="J1083" s="14" t="str">
        <f>_xlfn.XLOOKUP(A1083,'Medical Exam Transform'!$A$2:$A$2336,'Medical Exam Transform'!$I$2:$I$2336)</f>
        <v>Normalweight</v>
      </c>
      <c r="K1083" s="14" t="str">
        <f>_xlfn.XLOOKUP(A1083,'Medical Exam Transform'!$A$2:$A$2336,'Medical Exam Transform'!$J$2:$J$2336)</f>
        <v>Diabetes</v>
      </c>
      <c r="L1083" s="60">
        <f>_xlfn.XLOOKUP(A1083,'Hospitalisation Transform'!$A$2:$A$2344,'Hospitalisation Transform'!$B$2:$B$2344)</f>
        <v>25199</v>
      </c>
      <c r="M1083" s="82">
        <f>_xlfn.XLOOKUP(A1083,'Hospitalisation Transform'!$A$2:$A$2344,'Hospitalisation Transform'!$D$2:$D$2344)</f>
        <v>10422.92</v>
      </c>
      <c r="N1083" s="14" t="str">
        <f>_xlfn.XLOOKUP(A1083,'Hospitalisation Transform'!$A$2:$A$2344,'Hospitalisation Transform'!$E$2:$E$2344)</f>
        <v>tier - 3</v>
      </c>
      <c r="O1083" s="14" t="str">
        <f>_xlfn.XLOOKUP(A1083,'Hospitalisation Transform'!$A$2:$A$2344,'Hospitalisation Transform'!$F$2:$F$2344)</f>
        <v>tier - 1</v>
      </c>
      <c r="P1083" s="14" t="str">
        <f>_xlfn.XLOOKUP(A1083,'Hospitalisation Transform'!$A$2:$A$2344,'Hospitalisation Transform'!$G$2:$G$2344)</f>
        <v>R1017</v>
      </c>
      <c r="Q1083" s="14">
        <f>_xlfn.XLOOKUP(A1083,'Hospitalisation Transform'!$A$2:$A$2344,'Hospitalisation Transform'!$H$2:$H$2344)</f>
        <v>54</v>
      </c>
    </row>
    <row r="1084" spans="1:17" ht="15.5" x14ac:dyDescent="0.35">
      <c r="A1084" s="59" t="s">
        <v>1289</v>
      </c>
      <c r="B1084" s="39" t="str">
        <f>_xlfn.XLOOKUP(A1084,'Customer Names Transform'!$A$2:$A$2336,'Customer Names Transform'!$D$2:$D$2336)</f>
        <v>Lisa K.</v>
      </c>
      <c r="C1084" s="28">
        <f>_xlfn.XLOOKUP(A1084,'Medical Exam Transform'!$A$2:$A$2336,'Medical Exam Transform'!$B$2:$B$2336)</f>
        <v>30.55</v>
      </c>
      <c r="D1084" s="14">
        <f>_xlfn.XLOOKUP(A1084,'Medical Exam Transform'!$A$2:$A$2336,'Medical Exam Transform'!$C$2:$C$2336)</f>
        <v>5.89</v>
      </c>
      <c r="E1084" s="14" t="str">
        <f>_xlfn.XLOOKUP(A1084,'Medical Exam Transform'!$A$2:$A$2336,'Medical Exam Transform'!$D$2:$D$2336)</f>
        <v>No</v>
      </c>
      <c r="F1084" s="14" t="str">
        <f>_xlfn.XLOOKUP(A1084,'Medical Exam Transform'!$A$2:$A$2336,'Medical Exam Transform'!$E$2:$E$2336)</f>
        <v>No</v>
      </c>
      <c r="G1084" s="14" t="str">
        <f>_xlfn.XLOOKUP(A1084,'Medical Exam Transform'!$A$2:$A$2336,'Medical Exam Transform'!$F$2:$F$2336)</f>
        <v>Yes</v>
      </c>
      <c r="H1084" s="14">
        <f>_xlfn.XLOOKUP(A1084,'Medical Exam Transform'!$A$2:$A$2336,'Medical Exam Transform'!$G$2:$G$2336)</f>
        <v>1</v>
      </c>
      <c r="I1084" s="14" t="str">
        <f>_xlfn.XLOOKUP(A1084,'Medical Exam Transform'!$A$2:$A$2336,'Medical Exam Transform'!$H$2:$H$2336)</f>
        <v>No</v>
      </c>
      <c r="J1084" s="14" t="str">
        <f>_xlfn.XLOOKUP(A1084,'Medical Exam Transform'!$A$2:$A$2336,'Medical Exam Transform'!$I$2:$I$2336)</f>
        <v>Obesity</v>
      </c>
      <c r="K1084" s="14" t="str">
        <f>_xlfn.XLOOKUP(A1084,'Medical Exam Transform'!$A$2:$A$2336,'Medical Exam Transform'!$J$2:$J$2336)</f>
        <v>Prediabetes</v>
      </c>
      <c r="L1084" s="60">
        <f>_xlfn.XLOOKUP(A1084,'Hospitalisation Transform'!$A$2:$A$2344,'Hospitalisation Transform'!$B$2:$B$2344)</f>
        <v>29184</v>
      </c>
      <c r="M1084" s="82">
        <f>_xlfn.XLOOKUP(A1084,'Hospitalisation Transform'!$A$2:$A$2344,'Hospitalisation Transform'!$D$2:$D$2344)</f>
        <v>10419.65</v>
      </c>
      <c r="N1084" s="14" t="str">
        <f>_xlfn.XLOOKUP(A1084,'Hospitalisation Transform'!$A$2:$A$2344,'Hospitalisation Transform'!$E$2:$E$2344)</f>
        <v>tier - 3</v>
      </c>
      <c r="O1084" s="14" t="str">
        <f>_xlfn.XLOOKUP(A1084,'Hospitalisation Transform'!$A$2:$A$2344,'Hospitalisation Transform'!$F$2:$F$2344)</f>
        <v>tier - 2</v>
      </c>
      <c r="P1084" s="14" t="str">
        <f>_xlfn.XLOOKUP(A1084,'Hospitalisation Transform'!$A$2:$A$2344,'Hospitalisation Transform'!$G$2:$G$2344)</f>
        <v>R1025</v>
      </c>
      <c r="Q1084" s="14">
        <f>_xlfn.XLOOKUP(A1084,'Hospitalisation Transform'!$A$2:$A$2344,'Hospitalisation Transform'!$H$2:$H$2344)</f>
        <v>44</v>
      </c>
    </row>
    <row r="1085" spans="1:17" ht="15.5" x14ac:dyDescent="0.35">
      <c r="A1085" s="59" t="s">
        <v>1288</v>
      </c>
      <c r="B1085" s="39" t="str">
        <f>_xlfn.XLOOKUP(A1085,'Customer Names Transform'!$A$2:$A$2336,'Customer Names Transform'!$D$2:$D$2336)</f>
        <v>Kristine</v>
      </c>
      <c r="C1085" s="28">
        <f>_xlfn.XLOOKUP(A1085,'Medical Exam Transform'!$A$2:$A$2336,'Medical Exam Transform'!$B$2:$B$2336)</f>
        <v>28.81</v>
      </c>
      <c r="D1085" s="14">
        <f>_xlfn.XLOOKUP(A1085,'Medical Exam Transform'!$A$2:$A$2336,'Medical Exam Transform'!$C$2:$C$2336)</f>
        <v>8.76</v>
      </c>
      <c r="E1085" s="14" t="str">
        <f>_xlfn.XLOOKUP(A1085,'Medical Exam Transform'!$A$2:$A$2336,'Medical Exam Transform'!$D$2:$D$2336)</f>
        <v>No</v>
      </c>
      <c r="F1085" s="14" t="str">
        <f>_xlfn.XLOOKUP(A1085,'Medical Exam Transform'!$A$2:$A$2336,'Medical Exam Transform'!$E$2:$E$2336)</f>
        <v>No</v>
      </c>
      <c r="G1085" s="14" t="str">
        <f>_xlfn.XLOOKUP(A1085,'Medical Exam Transform'!$A$2:$A$2336,'Medical Exam Transform'!$F$2:$F$2336)</f>
        <v>No</v>
      </c>
      <c r="H1085" s="14">
        <f>_xlfn.XLOOKUP(A1085,'Medical Exam Transform'!$A$2:$A$2336,'Medical Exam Transform'!$G$2:$G$2336)</f>
        <v>2</v>
      </c>
      <c r="I1085" s="14" t="str">
        <f>_xlfn.XLOOKUP(A1085,'Medical Exam Transform'!$A$2:$A$2336,'Medical Exam Transform'!$H$2:$H$2336)</f>
        <v>No</v>
      </c>
      <c r="J1085" s="14" t="str">
        <f>_xlfn.XLOOKUP(A1085,'Medical Exam Transform'!$A$2:$A$2336,'Medical Exam Transform'!$I$2:$I$2336)</f>
        <v>Overweight</v>
      </c>
      <c r="K1085" s="14" t="str">
        <f>_xlfn.XLOOKUP(A1085,'Medical Exam Transform'!$A$2:$A$2336,'Medical Exam Transform'!$J$2:$J$2336)</f>
        <v>Diabetes</v>
      </c>
      <c r="L1085" s="60">
        <f>_xlfn.XLOOKUP(A1085,'Hospitalisation Transform'!$A$2:$A$2344,'Hospitalisation Transform'!$B$2:$B$2344)</f>
        <v>26948</v>
      </c>
      <c r="M1085" s="82">
        <f>_xlfn.XLOOKUP(A1085,'Hospitalisation Transform'!$A$2:$A$2344,'Hospitalisation Transform'!$D$2:$D$2344)</f>
        <v>10419.59</v>
      </c>
      <c r="N1085" s="14" t="str">
        <f>_xlfn.XLOOKUP(A1085,'Hospitalisation Transform'!$A$2:$A$2344,'Hospitalisation Transform'!$E$2:$E$2344)</f>
        <v>tier - 3</v>
      </c>
      <c r="O1085" s="14" t="str">
        <f>_xlfn.XLOOKUP(A1085,'Hospitalisation Transform'!$A$2:$A$2344,'Hospitalisation Transform'!$F$2:$F$2344)</f>
        <v>tier - 2</v>
      </c>
      <c r="P1085" s="14" t="str">
        <f>_xlfn.XLOOKUP(A1085,'Hospitalisation Transform'!$A$2:$A$2344,'Hospitalisation Transform'!$G$2:$G$2344)</f>
        <v>R1025</v>
      </c>
      <c r="Q1085" s="14">
        <f>_xlfn.XLOOKUP(A1085,'Hospitalisation Transform'!$A$2:$A$2344,'Hospitalisation Transform'!$H$2:$H$2344)</f>
        <v>50</v>
      </c>
    </row>
    <row r="1086" spans="1:17" ht="15.5" x14ac:dyDescent="0.35">
      <c r="A1086" s="59" t="s">
        <v>1287</v>
      </c>
      <c r="B1086" s="39" t="str">
        <f>_xlfn.XLOOKUP(A1086,'Customer Names Transform'!$A$2:$A$2336,'Customer Names Transform'!$D$2:$D$2336)</f>
        <v>Paul A</v>
      </c>
      <c r="C1086" s="28">
        <f>_xlfn.XLOOKUP(A1086,'Medical Exam Transform'!$A$2:$A$2336,'Medical Exam Transform'!$B$2:$B$2336)</f>
        <v>31.66</v>
      </c>
      <c r="D1086" s="14">
        <f>_xlfn.XLOOKUP(A1086,'Medical Exam Transform'!$A$2:$A$2336,'Medical Exam Transform'!$C$2:$C$2336)</f>
        <v>4.1100000000000003</v>
      </c>
      <c r="E1086" s="14" t="str">
        <f>_xlfn.XLOOKUP(A1086,'Medical Exam Transform'!$A$2:$A$2336,'Medical Exam Transform'!$D$2:$D$2336)</f>
        <v>No</v>
      </c>
      <c r="F1086" s="14" t="str">
        <f>_xlfn.XLOOKUP(A1086,'Medical Exam Transform'!$A$2:$A$2336,'Medical Exam Transform'!$E$2:$E$2336)</f>
        <v>No</v>
      </c>
      <c r="G1086" s="14" t="str">
        <f>_xlfn.XLOOKUP(A1086,'Medical Exam Transform'!$A$2:$A$2336,'Medical Exam Transform'!$F$2:$F$2336)</f>
        <v>No</v>
      </c>
      <c r="H1086" s="14">
        <f>_xlfn.XLOOKUP(A1086,'Medical Exam Transform'!$A$2:$A$2336,'Medical Exam Transform'!$G$2:$G$2336)</f>
        <v>0</v>
      </c>
      <c r="I1086" s="14" t="str">
        <f>_xlfn.XLOOKUP(A1086,'Medical Exam Transform'!$A$2:$A$2336,'Medical Exam Transform'!$H$2:$H$2336)</f>
        <v>No</v>
      </c>
      <c r="J1086" s="14" t="str">
        <f>_xlfn.XLOOKUP(A1086,'Medical Exam Transform'!$A$2:$A$2336,'Medical Exam Transform'!$I$2:$I$2336)</f>
        <v>Obesity</v>
      </c>
      <c r="K1086" s="14" t="str">
        <f>_xlfn.XLOOKUP(A1086,'Medical Exam Transform'!$A$2:$A$2336,'Medical Exam Transform'!$J$2:$J$2336)</f>
        <v>Prediabetes</v>
      </c>
      <c r="L1086" s="60">
        <f>_xlfn.XLOOKUP(A1086,'Hospitalisation Transform'!$A$2:$A$2344,'Hospitalisation Transform'!$B$2:$B$2344)</f>
        <v>29518</v>
      </c>
      <c r="M1086" s="82">
        <f>_xlfn.XLOOKUP(A1086,'Hospitalisation Transform'!$A$2:$A$2344,'Hospitalisation Transform'!$D$2:$D$2344)</f>
        <v>10407.98</v>
      </c>
      <c r="N1086" s="14" t="str">
        <f>_xlfn.XLOOKUP(A1086,'Hospitalisation Transform'!$A$2:$A$2344,'Hospitalisation Transform'!$E$2:$E$2344)</f>
        <v>tier - 3</v>
      </c>
      <c r="O1086" s="14" t="str">
        <f>_xlfn.XLOOKUP(A1086,'Hospitalisation Transform'!$A$2:$A$2344,'Hospitalisation Transform'!$F$2:$F$2344)</f>
        <v>tier - 1</v>
      </c>
      <c r="P1086" s="14" t="str">
        <f>_xlfn.XLOOKUP(A1086,'Hospitalisation Transform'!$A$2:$A$2344,'Hospitalisation Transform'!$G$2:$G$2344)</f>
        <v>R1021</v>
      </c>
      <c r="Q1086" s="14">
        <f>_xlfn.XLOOKUP(A1086,'Hospitalisation Transform'!$A$2:$A$2344,'Hospitalisation Transform'!$H$2:$H$2344)</f>
        <v>43</v>
      </c>
    </row>
    <row r="1087" spans="1:17" ht="15.5" x14ac:dyDescent="0.35">
      <c r="A1087" s="59" t="s">
        <v>1286</v>
      </c>
      <c r="B1087" s="39" t="str">
        <f>_xlfn.XLOOKUP(A1087,'Customer Names Transform'!$A$2:$A$2336,'Customer Names Transform'!$D$2:$D$2336)</f>
        <v>Bryan</v>
      </c>
      <c r="C1087" s="28">
        <f>_xlfn.XLOOKUP(A1087,'Medical Exam Transform'!$A$2:$A$2336,'Medical Exam Transform'!$B$2:$B$2336)</f>
        <v>28.215</v>
      </c>
      <c r="D1087" s="14">
        <f>_xlfn.XLOOKUP(A1087,'Medical Exam Transform'!$A$2:$A$2336,'Medical Exam Transform'!$C$2:$C$2336)</f>
        <v>7.56</v>
      </c>
      <c r="E1087" s="14" t="str">
        <f>_xlfn.XLOOKUP(A1087,'Medical Exam Transform'!$A$2:$A$2336,'Medical Exam Transform'!$D$2:$D$2336)</f>
        <v>Yes</v>
      </c>
      <c r="F1087" s="14" t="str">
        <f>_xlfn.XLOOKUP(A1087,'Medical Exam Transform'!$A$2:$A$2336,'Medical Exam Transform'!$E$2:$E$2336)</f>
        <v>No</v>
      </c>
      <c r="G1087" s="14" t="str">
        <f>_xlfn.XLOOKUP(A1087,'Medical Exam Transform'!$A$2:$A$2336,'Medical Exam Transform'!$F$2:$F$2336)</f>
        <v>No</v>
      </c>
      <c r="H1087" s="14">
        <f>_xlfn.XLOOKUP(A1087,'Medical Exam Transform'!$A$2:$A$2336,'Medical Exam Transform'!$G$2:$G$2336)</f>
        <v>1</v>
      </c>
      <c r="I1087" s="14" t="str">
        <f>_xlfn.XLOOKUP(A1087,'Medical Exam Transform'!$A$2:$A$2336,'Medical Exam Transform'!$H$2:$H$2336)</f>
        <v>No</v>
      </c>
      <c r="J1087" s="14" t="str">
        <f>_xlfn.XLOOKUP(A1087,'Medical Exam Transform'!$A$2:$A$2336,'Medical Exam Transform'!$I$2:$I$2336)</f>
        <v>Overweight</v>
      </c>
      <c r="K1087" s="14" t="str">
        <f>_xlfn.XLOOKUP(A1087,'Medical Exam Transform'!$A$2:$A$2336,'Medical Exam Transform'!$J$2:$J$2336)</f>
        <v>Diabetes</v>
      </c>
      <c r="L1087" s="60">
        <f>_xlfn.XLOOKUP(A1087,'Hospitalisation Transform'!$A$2:$A$2344,'Hospitalisation Transform'!$B$2:$B$2344)</f>
        <v>27550</v>
      </c>
      <c r="M1087" s="82">
        <f>_xlfn.XLOOKUP(A1087,'Hospitalisation Transform'!$A$2:$A$2344,'Hospitalisation Transform'!$D$2:$D$2344)</f>
        <v>10407.09</v>
      </c>
      <c r="N1087" s="14" t="str">
        <f>_xlfn.XLOOKUP(A1087,'Hospitalisation Transform'!$A$2:$A$2344,'Hospitalisation Transform'!$E$2:$E$2344)</f>
        <v>tier - 3</v>
      </c>
      <c r="O1087" s="14" t="str">
        <f>_xlfn.XLOOKUP(A1087,'Hospitalisation Transform'!$A$2:$A$2344,'Hospitalisation Transform'!$F$2:$F$2344)</f>
        <v>tier - 1</v>
      </c>
      <c r="P1087" s="14" t="str">
        <f>_xlfn.XLOOKUP(A1087,'Hospitalisation Transform'!$A$2:$A$2344,'Hospitalisation Transform'!$G$2:$G$2344)</f>
        <v>R1015</v>
      </c>
      <c r="Q1087" s="14">
        <f>_xlfn.XLOOKUP(A1087,'Hospitalisation Transform'!$A$2:$A$2344,'Hospitalisation Transform'!$H$2:$H$2344)</f>
        <v>48</v>
      </c>
    </row>
    <row r="1088" spans="1:17" ht="15.5" x14ac:dyDescent="0.35">
      <c r="A1088" s="59" t="s">
        <v>1285</v>
      </c>
      <c r="B1088" s="39" t="str">
        <f>_xlfn.XLOOKUP(A1088,'Customer Names Transform'!$A$2:$A$2336,'Customer Names Transform'!$D$2:$D$2336)</f>
        <v>Chris</v>
      </c>
      <c r="C1088" s="28">
        <f>_xlfn.XLOOKUP(A1088,'Medical Exam Transform'!$A$2:$A$2336,'Medical Exam Transform'!$B$2:$B$2336)</f>
        <v>26.12</v>
      </c>
      <c r="D1088" s="14">
        <f>_xlfn.XLOOKUP(A1088,'Medical Exam Transform'!$A$2:$A$2336,'Medical Exam Transform'!$C$2:$C$2336)</f>
        <v>4.17</v>
      </c>
      <c r="E1088" s="14" t="str">
        <f>_xlfn.XLOOKUP(A1088,'Medical Exam Transform'!$A$2:$A$2336,'Medical Exam Transform'!$D$2:$D$2336)</f>
        <v>Yes</v>
      </c>
      <c r="F1088" s="14" t="str">
        <f>_xlfn.XLOOKUP(A1088,'Medical Exam Transform'!$A$2:$A$2336,'Medical Exam Transform'!$E$2:$E$2336)</f>
        <v>No</v>
      </c>
      <c r="G1088" s="14" t="str">
        <f>_xlfn.XLOOKUP(A1088,'Medical Exam Transform'!$A$2:$A$2336,'Medical Exam Transform'!$F$2:$F$2336)</f>
        <v>Yes</v>
      </c>
      <c r="H1088" s="14">
        <f>_xlfn.XLOOKUP(A1088,'Medical Exam Transform'!$A$2:$A$2336,'Medical Exam Transform'!$G$2:$G$2336)</f>
        <v>1</v>
      </c>
      <c r="I1088" s="14" t="str">
        <f>_xlfn.XLOOKUP(A1088,'Medical Exam Transform'!$A$2:$A$2336,'Medical Exam Transform'!$H$2:$H$2336)</f>
        <v>No</v>
      </c>
      <c r="J1088" s="14" t="str">
        <f>_xlfn.XLOOKUP(A1088,'Medical Exam Transform'!$A$2:$A$2336,'Medical Exam Transform'!$I$2:$I$2336)</f>
        <v>Overweight</v>
      </c>
      <c r="K1088" s="14" t="str">
        <f>_xlfn.XLOOKUP(A1088,'Medical Exam Transform'!$A$2:$A$2336,'Medical Exam Transform'!$J$2:$J$2336)</f>
        <v>Prediabetes</v>
      </c>
      <c r="L1088" s="60">
        <f>_xlfn.XLOOKUP(A1088,'Hospitalisation Transform'!$A$2:$A$2344,'Hospitalisation Transform'!$B$2:$B$2344)</f>
        <v>25391</v>
      </c>
      <c r="M1088" s="82">
        <f>_xlfn.XLOOKUP(A1088,'Hospitalisation Transform'!$A$2:$A$2344,'Hospitalisation Transform'!$D$2:$D$2344)</f>
        <v>10403.27</v>
      </c>
      <c r="N1088" s="14" t="str">
        <f>_xlfn.XLOOKUP(A1088,'Hospitalisation Transform'!$A$2:$A$2344,'Hospitalisation Transform'!$E$2:$E$2344)</f>
        <v>tier - 3</v>
      </c>
      <c r="O1088" s="14" t="str">
        <f>_xlfn.XLOOKUP(A1088,'Hospitalisation Transform'!$A$2:$A$2344,'Hospitalisation Transform'!$F$2:$F$2344)</f>
        <v>tier - 2</v>
      </c>
      <c r="P1088" s="14" t="str">
        <f>_xlfn.XLOOKUP(A1088,'Hospitalisation Transform'!$A$2:$A$2344,'Hospitalisation Transform'!$G$2:$G$2344)</f>
        <v>R1020</v>
      </c>
      <c r="Q1088" s="14">
        <f>_xlfn.XLOOKUP(A1088,'Hospitalisation Transform'!$A$2:$A$2344,'Hospitalisation Transform'!$H$2:$H$2344)</f>
        <v>54</v>
      </c>
    </row>
    <row r="1089" spans="1:17" ht="15.5" x14ac:dyDescent="0.35">
      <c r="A1089" s="59" t="s">
        <v>1284</v>
      </c>
      <c r="B1089" s="39" t="str">
        <f>_xlfn.XLOOKUP(A1089,'Customer Names Transform'!$A$2:$A$2336,'Customer Names Transform'!$D$2:$D$2336)</f>
        <v>Milah B</v>
      </c>
      <c r="C1089" s="28">
        <f>_xlfn.XLOOKUP(A1089,'Medical Exam Transform'!$A$2:$A$2336,'Medical Exam Transform'!$B$2:$B$2336)</f>
        <v>36.630000000000003</v>
      </c>
      <c r="D1089" s="14">
        <f>_xlfn.XLOOKUP(A1089,'Medical Exam Transform'!$A$2:$A$2336,'Medical Exam Transform'!$C$2:$C$2336)</f>
        <v>11.42</v>
      </c>
      <c r="E1089" s="14" t="str">
        <f>_xlfn.XLOOKUP(A1089,'Medical Exam Transform'!$A$2:$A$2336,'Medical Exam Transform'!$D$2:$D$2336)</f>
        <v>No</v>
      </c>
      <c r="F1089" s="14" t="str">
        <f>_xlfn.XLOOKUP(A1089,'Medical Exam Transform'!$A$2:$A$2336,'Medical Exam Transform'!$E$2:$E$2336)</f>
        <v>No</v>
      </c>
      <c r="G1089" s="14" t="str">
        <f>_xlfn.XLOOKUP(A1089,'Medical Exam Transform'!$A$2:$A$2336,'Medical Exam Transform'!$F$2:$F$2336)</f>
        <v>No</v>
      </c>
      <c r="H1089" s="14">
        <f>_xlfn.XLOOKUP(A1089,'Medical Exam Transform'!$A$2:$A$2336,'Medical Exam Transform'!$G$2:$G$2336)</f>
        <v>2</v>
      </c>
      <c r="I1089" s="14" t="str">
        <f>_xlfn.XLOOKUP(A1089,'Medical Exam Transform'!$A$2:$A$2336,'Medical Exam Transform'!$H$2:$H$2336)</f>
        <v>No</v>
      </c>
      <c r="J1089" s="14" t="str">
        <f>_xlfn.XLOOKUP(A1089,'Medical Exam Transform'!$A$2:$A$2336,'Medical Exam Transform'!$I$2:$I$2336)</f>
        <v>Obesity</v>
      </c>
      <c r="K1089" s="14" t="str">
        <f>_xlfn.XLOOKUP(A1089,'Medical Exam Transform'!$A$2:$A$2336,'Medical Exam Transform'!$J$2:$J$2336)</f>
        <v>Diabetes</v>
      </c>
      <c r="L1089" s="60">
        <f>_xlfn.XLOOKUP(A1089,'Hospitalisation Transform'!$A$2:$A$2344,'Hospitalisation Transform'!$B$2:$B$2344)</f>
        <v>26926</v>
      </c>
      <c r="M1089" s="82">
        <f>_xlfn.XLOOKUP(A1089,'Hospitalisation Transform'!$A$2:$A$2344,'Hospitalisation Transform'!$D$2:$D$2344)</f>
        <v>10381.48</v>
      </c>
      <c r="N1089" s="14" t="str">
        <f>_xlfn.XLOOKUP(A1089,'Hospitalisation Transform'!$A$2:$A$2344,'Hospitalisation Transform'!$E$2:$E$2344)</f>
        <v>tier - 3</v>
      </c>
      <c r="O1089" s="14" t="str">
        <f>_xlfn.XLOOKUP(A1089,'Hospitalisation Transform'!$A$2:$A$2344,'Hospitalisation Transform'!$F$2:$F$2344)</f>
        <v>tier - 3</v>
      </c>
      <c r="P1089" s="14" t="str">
        <f>_xlfn.XLOOKUP(A1089,'Hospitalisation Transform'!$A$2:$A$2344,'Hospitalisation Transform'!$G$2:$G$2344)</f>
        <v>R1013</v>
      </c>
      <c r="Q1089" s="14">
        <f>_xlfn.XLOOKUP(A1089,'Hospitalisation Transform'!$A$2:$A$2344,'Hospitalisation Transform'!$H$2:$H$2344)</f>
        <v>50</v>
      </c>
    </row>
    <row r="1090" spans="1:17" ht="15.5" x14ac:dyDescent="0.35">
      <c r="A1090" s="59" t="s">
        <v>1283</v>
      </c>
      <c r="B1090" s="39" t="str">
        <f>_xlfn.XLOOKUP(A1090,'Customer Names Transform'!$A$2:$A$2336,'Customer Names Transform'!$D$2:$D$2336)</f>
        <v>Annette M.</v>
      </c>
      <c r="C1090" s="28">
        <f>_xlfn.XLOOKUP(A1090,'Medical Exam Transform'!$A$2:$A$2336,'Medical Exam Transform'!$B$2:$B$2336)</f>
        <v>33.344999999999999</v>
      </c>
      <c r="D1090" s="14">
        <f>_xlfn.XLOOKUP(A1090,'Medical Exam Transform'!$A$2:$A$2336,'Medical Exam Transform'!$C$2:$C$2336)</f>
        <v>7.33</v>
      </c>
      <c r="E1090" s="14" t="str">
        <f>_xlfn.XLOOKUP(A1090,'Medical Exam Transform'!$A$2:$A$2336,'Medical Exam Transform'!$D$2:$D$2336)</f>
        <v>No</v>
      </c>
      <c r="F1090" s="14" t="str">
        <f>_xlfn.XLOOKUP(A1090,'Medical Exam Transform'!$A$2:$A$2336,'Medical Exam Transform'!$E$2:$E$2336)</f>
        <v>No</v>
      </c>
      <c r="G1090" s="14" t="str">
        <f>_xlfn.XLOOKUP(A1090,'Medical Exam Transform'!$A$2:$A$2336,'Medical Exam Transform'!$F$2:$F$2336)</f>
        <v>No</v>
      </c>
      <c r="H1090" s="14">
        <f>_xlfn.XLOOKUP(A1090,'Medical Exam Transform'!$A$2:$A$2336,'Medical Exam Transform'!$G$2:$G$2336)</f>
        <v>2</v>
      </c>
      <c r="I1090" s="14" t="str">
        <f>_xlfn.XLOOKUP(A1090,'Medical Exam Transform'!$A$2:$A$2336,'Medical Exam Transform'!$H$2:$H$2336)</f>
        <v>No</v>
      </c>
      <c r="J1090" s="14" t="str">
        <f>_xlfn.XLOOKUP(A1090,'Medical Exam Transform'!$A$2:$A$2336,'Medical Exam Transform'!$I$2:$I$2336)</f>
        <v>Obesity</v>
      </c>
      <c r="K1090" s="14" t="str">
        <f>_xlfn.XLOOKUP(A1090,'Medical Exam Transform'!$A$2:$A$2336,'Medical Exam Transform'!$J$2:$J$2336)</f>
        <v>Normal</v>
      </c>
      <c r="L1090" s="60">
        <f>_xlfn.XLOOKUP(A1090,'Hospitalisation Transform'!$A$2:$A$2344,'Hospitalisation Transform'!$B$2:$B$2344)</f>
        <v>26936</v>
      </c>
      <c r="M1090" s="82">
        <f>_xlfn.XLOOKUP(A1090,'Hospitalisation Transform'!$A$2:$A$2344,'Hospitalisation Transform'!$D$2:$D$2344)</f>
        <v>10370.91</v>
      </c>
      <c r="N1090" s="14" t="str">
        <f>_xlfn.XLOOKUP(A1090,'Hospitalisation Transform'!$A$2:$A$2344,'Hospitalisation Transform'!$E$2:$E$2344)</f>
        <v>tier - 3</v>
      </c>
      <c r="O1090" s="14" t="str">
        <f>_xlfn.XLOOKUP(A1090,'Hospitalisation Transform'!$A$2:$A$2344,'Hospitalisation Transform'!$F$2:$F$2344)</f>
        <v>tier - 3</v>
      </c>
      <c r="P1090" s="14" t="str">
        <f>_xlfn.XLOOKUP(A1090,'Hospitalisation Transform'!$A$2:$A$2344,'Hospitalisation Transform'!$G$2:$G$2344)</f>
        <v>R1024</v>
      </c>
      <c r="Q1090" s="14">
        <f>_xlfn.XLOOKUP(A1090,'Hospitalisation Transform'!$A$2:$A$2344,'Hospitalisation Transform'!$H$2:$H$2344)</f>
        <v>50</v>
      </c>
    </row>
    <row r="1091" spans="1:17" ht="15.5" x14ac:dyDescent="0.35">
      <c r="A1091" s="59" t="s">
        <v>1282</v>
      </c>
      <c r="B1091" s="39" t="str">
        <f>_xlfn.XLOOKUP(A1091,'Customer Names Transform'!$A$2:$A$2336,'Customer Names Transform'!$D$2:$D$2336)</f>
        <v>Yoko</v>
      </c>
      <c r="C1091" s="28">
        <f>_xlfn.XLOOKUP(A1091,'Medical Exam Transform'!$A$2:$A$2336,'Medical Exam Transform'!$B$2:$B$2336)</f>
        <v>27.11</v>
      </c>
      <c r="D1091" s="14">
        <f>_xlfn.XLOOKUP(A1091,'Medical Exam Transform'!$A$2:$A$2336,'Medical Exam Transform'!$C$2:$C$2336)</f>
        <v>6.7</v>
      </c>
      <c r="E1091" s="14" t="str">
        <f>_xlfn.XLOOKUP(A1091,'Medical Exam Transform'!$A$2:$A$2336,'Medical Exam Transform'!$D$2:$D$2336)</f>
        <v>No</v>
      </c>
      <c r="F1091" s="14" t="str">
        <f>_xlfn.XLOOKUP(A1091,'Medical Exam Transform'!$A$2:$A$2336,'Medical Exam Transform'!$E$2:$E$2336)</f>
        <v>No</v>
      </c>
      <c r="G1091" s="14" t="str">
        <f>_xlfn.XLOOKUP(A1091,'Medical Exam Transform'!$A$2:$A$2336,'Medical Exam Transform'!$F$2:$F$2336)</f>
        <v>No</v>
      </c>
      <c r="H1091" s="14">
        <f>_xlfn.XLOOKUP(A1091,'Medical Exam Transform'!$A$2:$A$2336,'Medical Exam Transform'!$G$2:$G$2336)</f>
        <v>0</v>
      </c>
      <c r="I1091" s="14" t="str">
        <f>_xlfn.XLOOKUP(A1091,'Medical Exam Transform'!$A$2:$A$2336,'Medical Exam Transform'!$H$2:$H$2336)</f>
        <v>No</v>
      </c>
      <c r="J1091" s="14" t="str">
        <f>_xlfn.XLOOKUP(A1091,'Medical Exam Transform'!$A$2:$A$2336,'Medical Exam Transform'!$I$2:$I$2336)</f>
        <v>Overweight</v>
      </c>
      <c r="K1091" s="14" t="str">
        <f>_xlfn.XLOOKUP(A1091,'Medical Exam Transform'!$A$2:$A$2336,'Medical Exam Transform'!$J$2:$J$2336)</f>
        <v>Normal</v>
      </c>
      <c r="L1091" s="60">
        <f>_xlfn.XLOOKUP(A1091,'Hospitalisation Transform'!$A$2:$A$2344,'Hospitalisation Transform'!$B$2:$B$2344)</f>
        <v>26182</v>
      </c>
      <c r="M1091" s="82">
        <f>_xlfn.XLOOKUP(A1091,'Hospitalisation Transform'!$A$2:$A$2344,'Hospitalisation Transform'!$D$2:$D$2344)</f>
        <v>10356.67</v>
      </c>
      <c r="N1091" s="14" t="str">
        <f>_xlfn.XLOOKUP(A1091,'Hospitalisation Transform'!$A$2:$A$2344,'Hospitalisation Transform'!$E$2:$E$2344)</f>
        <v>tier - 3</v>
      </c>
      <c r="O1091" s="14" t="str">
        <f>_xlfn.XLOOKUP(A1091,'Hospitalisation Transform'!$A$2:$A$2344,'Hospitalisation Transform'!$F$2:$F$2344)</f>
        <v>tier - 1</v>
      </c>
      <c r="P1091" s="14" t="str">
        <f>_xlfn.XLOOKUP(A1091,'Hospitalisation Transform'!$A$2:$A$2344,'Hospitalisation Transform'!$G$2:$G$2344)</f>
        <v>R1025</v>
      </c>
      <c r="Q1091" s="14">
        <f>_xlfn.XLOOKUP(A1091,'Hospitalisation Transform'!$A$2:$A$2344,'Hospitalisation Transform'!$H$2:$H$2344)</f>
        <v>52</v>
      </c>
    </row>
    <row r="1092" spans="1:17" ht="15.5" x14ac:dyDescent="0.35">
      <c r="A1092" s="59" t="s">
        <v>1281</v>
      </c>
      <c r="B1092" s="39" t="str">
        <f>_xlfn.XLOOKUP(A1092,'Customer Names Transform'!$A$2:$A$2336,'Customer Names Transform'!$D$2:$D$2336)</f>
        <v>Laura</v>
      </c>
      <c r="C1092" s="28">
        <f>_xlfn.XLOOKUP(A1092,'Medical Exam Transform'!$A$2:$A$2336,'Medical Exam Transform'!$B$2:$B$2336)</f>
        <v>26.6</v>
      </c>
      <c r="D1092" s="14">
        <f>_xlfn.XLOOKUP(A1092,'Medical Exam Transform'!$A$2:$A$2336,'Medical Exam Transform'!$C$2:$C$2336)</f>
        <v>5.27</v>
      </c>
      <c r="E1092" s="14" t="str">
        <f>_xlfn.XLOOKUP(A1092,'Medical Exam Transform'!$A$2:$A$2336,'Medical Exam Transform'!$D$2:$D$2336)</f>
        <v>Yes</v>
      </c>
      <c r="F1092" s="14" t="str">
        <f>_xlfn.XLOOKUP(A1092,'Medical Exam Transform'!$A$2:$A$2336,'Medical Exam Transform'!$E$2:$E$2336)</f>
        <v>No</v>
      </c>
      <c r="G1092" s="14" t="str">
        <f>_xlfn.XLOOKUP(A1092,'Medical Exam Transform'!$A$2:$A$2336,'Medical Exam Transform'!$F$2:$F$2336)</f>
        <v>Yes</v>
      </c>
      <c r="H1092" s="14">
        <f>_xlfn.XLOOKUP(A1092,'Medical Exam Transform'!$A$2:$A$2336,'Medical Exam Transform'!$G$2:$G$2336)</f>
        <v>1</v>
      </c>
      <c r="I1092" s="14" t="str">
        <f>_xlfn.XLOOKUP(A1092,'Medical Exam Transform'!$A$2:$A$2336,'Medical Exam Transform'!$H$2:$H$2336)</f>
        <v>No</v>
      </c>
      <c r="J1092" s="14" t="str">
        <f>_xlfn.XLOOKUP(A1092,'Medical Exam Transform'!$A$2:$A$2336,'Medical Exam Transform'!$I$2:$I$2336)</f>
        <v>Overweight</v>
      </c>
      <c r="K1092" s="14" t="str">
        <f>_xlfn.XLOOKUP(A1092,'Medical Exam Transform'!$A$2:$A$2336,'Medical Exam Transform'!$J$2:$J$2336)</f>
        <v>Normal</v>
      </c>
      <c r="L1092" s="60">
        <f>_xlfn.XLOOKUP(A1092,'Hospitalisation Transform'!$A$2:$A$2344,'Hospitalisation Transform'!$B$2:$B$2344)</f>
        <v>25371</v>
      </c>
      <c r="M1092" s="82">
        <f>_xlfn.XLOOKUP(A1092,'Hospitalisation Transform'!$A$2:$A$2344,'Hospitalisation Transform'!$D$2:$D$2344)</f>
        <v>10355.64</v>
      </c>
      <c r="N1092" s="14" t="str">
        <f>_xlfn.XLOOKUP(A1092,'Hospitalisation Transform'!$A$2:$A$2344,'Hospitalisation Transform'!$E$2:$E$2344)</f>
        <v>tier - 3</v>
      </c>
      <c r="O1092" s="14" t="str">
        <f>_xlfn.XLOOKUP(A1092,'Hospitalisation Transform'!$A$2:$A$2344,'Hospitalisation Transform'!$F$2:$F$2344)</f>
        <v>tier - 1</v>
      </c>
      <c r="P1092" s="14" t="str">
        <f>_xlfn.XLOOKUP(A1092,'Hospitalisation Transform'!$A$2:$A$2344,'Hospitalisation Transform'!$G$2:$G$2344)</f>
        <v>R1012</v>
      </c>
      <c r="Q1092" s="14">
        <f>_xlfn.XLOOKUP(A1092,'Hospitalisation Transform'!$A$2:$A$2344,'Hospitalisation Transform'!$H$2:$H$2344)</f>
        <v>54</v>
      </c>
    </row>
    <row r="1093" spans="1:17" ht="15.5" x14ac:dyDescent="0.35">
      <c r="A1093" s="59" t="s">
        <v>1280</v>
      </c>
      <c r="B1093" s="39" t="str">
        <f>_xlfn.XLOOKUP(A1093,'Customer Names Transform'!$A$2:$A$2336,'Customer Names Transform'!$D$2:$D$2336)</f>
        <v>Tess A.</v>
      </c>
      <c r="C1093" s="28">
        <f>_xlfn.XLOOKUP(A1093,'Medical Exam Transform'!$A$2:$A$2336,'Medical Exam Transform'!$B$2:$B$2336)</f>
        <v>30.41</v>
      </c>
      <c r="D1093" s="14">
        <f>_xlfn.XLOOKUP(A1093,'Medical Exam Transform'!$A$2:$A$2336,'Medical Exam Transform'!$C$2:$C$2336)</f>
        <v>7.72</v>
      </c>
      <c r="E1093" s="14" t="str">
        <f>_xlfn.XLOOKUP(A1093,'Medical Exam Transform'!$A$2:$A$2336,'Medical Exam Transform'!$D$2:$D$2336)</f>
        <v>No</v>
      </c>
      <c r="F1093" s="14" t="str">
        <f>_xlfn.XLOOKUP(A1093,'Medical Exam Transform'!$A$2:$A$2336,'Medical Exam Transform'!$E$2:$E$2336)</f>
        <v>No</v>
      </c>
      <c r="G1093" s="14" t="str">
        <f>_xlfn.XLOOKUP(A1093,'Medical Exam Transform'!$A$2:$A$2336,'Medical Exam Transform'!$F$2:$F$2336)</f>
        <v>No</v>
      </c>
      <c r="H1093" s="14">
        <f>_xlfn.XLOOKUP(A1093,'Medical Exam Transform'!$A$2:$A$2336,'Medical Exam Transform'!$G$2:$G$2336)</f>
        <v>0</v>
      </c>
      <c r="I1093" s="14" t="str">
        <f>_xlfn.XLOOKUP(A1093,'Medical Exam Transform'!$A$2:$A$2336,'Medical Exam Transform'!$H$2:$H$2336)</f>
        <v>No</v>
      </c>
      <c r="J1093" s="14" t="str">
        <f>_xlfn.XLOOKUP(A1093,'Medical Exam Transform'!$A$2:$A$2336,'Medical Exam Transform'!$I$2:$I$2336)</f>
        <v>Obesity</v>
      </c>
      <c r="K1093" s="14" t="str">
        <f>_xlfn.XLOOKUP(A1093,'Medical Exam Transform'!$A$2:$A$2336,'Medical Exam Transform'!$J$2:$J$2336)</f>
        <v>Normal</v>
      </c>
      <c r="L1093" s="60">
        <f>_xlfn.XLOOKUP(A1093,'Hospitalisation Transform'!$A$2:$A$2344,'Hospitalisation Transform'!$B$2:$B$2344)</f>
        <v>27301</v>
      </c>
      <c r="M1093" s="82">
        <f>_xlfn.XLOOKUP(A1093,'Hospitalisation Transform'!$A$2:$A$2344,'Hospitalisation Transform'!$D$2:$D$2344)</f>
        <v>10352.48</v>
      </c>
      <c r="N1093" s="14" t="str">
        <f>_xlfn.XLOOKUP(A1093,'Hospitalisation Transform'!$A$2:$A$2344,'Hospitalisation Transform'!$E$2:$E$2344)</f>
        <v>tier - 3</v>
      </c>
      <c r="O1093" s="14" t="str">
        <f>_xlfn.XLOOKUP(A1093,'Hospitalisation Transform'!$A$2:$A$2344,'Hospitalisation Transform'!$F$2:$F$2344)</f>
        <v>tier - 1</v>
      </c>
      <c r="P1093" s="14" t="str">
        <f>_xlfn.XLOOKUP(A1093,'Hospitalisation Transform'!$A$2:$A$2344,'Hospitalisation Transform'!$G$2:$G$2344)</f>
        <v>R1012</v>
      </c>
      <c r="Q1093" s="14">
        <f>_xlfn.XLOOKUP(A1093,'Hospitalisation Transform'!$A$2:$A$2344,'Hospitalisation Transform'!$H$2:$H$2344)</f>
        <v>49</v>
      </c>
    </row>
    <row r="1094" spans="1:17" ht="15.5" x14ac:dyDescent="0.35">
      <c r="A1094" s="59" t="s">
        <v>1279</v>
      </c>
      <c r="B1094" s="39" t="str">
        <f>_xlfn.XLOOKUP(A1094,'Customer Names Transform'!$A$2:$A$2336,'Customer Names Transform'!$D$2:$D$2336)</f>
        <v>William G.</v>
      </c>
      <c r="C1094" s="28">
        <f>_xlfn.XLOOKUP(A1094,'Medical Exam Transform'!$A$2:$A$2336,'Medical Exam Transform'!$B$2:$B$2336)</f>
        <v>28.98</v>
      </c>
      <c r="D1094" s="14">
        <f>_xlfn.XLOOKUP(A1094,'Medical Exam Transform'!$A$2:$A$2336,'Medical Exam Transform'!$C$2:$C$2336)</f>
        <v>8.68</v>
      </c>
      <c r="E1094" s="14" t="str">
        <f>_xlfn.XLOOKUP(A1094,'Medical Exam Transform'!$A$2:$A$2336,'Medical Exam Transform'!$D$2:$D$2336)</f>
        <v>No</v>
      </c>
      <c r="F1094" s="14" t="str">
        <f>_xlfn.XLOOKUP(A1094,'Medical Exam Transform'!$A$2:$A$2336,'Medical Exam Transform'!$E$2:$E$2336)</f>
        <v>No</v>
      </c>
      <c r="G1094" s="14" t="str">
        <f>_xlfn.XLOOKUP(A1094,'Medical Exam Transform'!$A$2:$A$2336,'Medical Exam Transform'!$F$2:$F$2336)</f>
        <v>No</v>
      </c>
      <c r="H1094" s="14">
        <f>_xlfn.XLOOKUP(A1094,'Medical Exam Transform'!$A$2:$A$2336,'Medical Exam Transform'!$G$2:$G$2336)</f>
        <v>2</v>
      </c>
      <c r="I1094" s="14" t="str">
        <f>_xlfn.XLOOKUP(A1094,'Medical Exam Transform'!$A$2:$A$2336,'Medical Exam Transform'!$H$2:$H$2336)</f>
        <v>No</v>
      </c>
      <c r="J1094" s="14" t="str">
        <f>_xlfn.XLOOKUP(A1094,'Medical Exam Transform'!$A$2:$A$2336,'Medical Exam Transform'!$I$2:$I$2336)</f>
        <v>Overweight</v>
      </c>
      <c r="K1094" s="14" t="str">
        <f>_xlfn.XLOOKUP(A1094,'Medical Exam Transform'!$A$2:$A$2336,'Medical Exam Transform'!$J$2:$J$2336)</f>
        <v>Diabetes</v>
      </c>
      <c r="L1094" s="60">
        <f>_xlfn.XLOOKUP(A1094,'Hospitalisation Transform'!$A$2:$A$2344,'Hospitalisation Transform'!$B$2:$B$2344)</f>
        <v>26884</v>
      </c>
      <c r="M1094" s="82">
        <f>_xlfn.XLOOKUP(A1094,'Hospitalisation Transform'!$A$2:$A$2344,'Hospitalisation Transform'!$D$2:$D$2344)</f>
        <v>10345.93</v>
      </c>
      <c r="N1094" s="14" t="str">
        <f>_xlfn.XLOOKUP(A1094,'Hospitalisation Transform'!$A$2:$A$2344,'Hospitalisation Transform'!$E$2:$E$2344)</f>
        <v>tier - 3</v>
      </c>
      <c r="O1094" s="14" t="str">
        <f>_xlfn.XLOOKUP(A1094,'Hospitalisation Transform'!$A$2:$A$2344,'Hospitalisation Transform'!$F$2:$F$2344)</f>
        <v>tier - 2</v>
      </c>
      <c r="P1094" s="14" t="str">
        <f>_xlfn.XLOOKUP(A1094,'Hospitalisation Transform'!$A$2:$A$2344,'Hospitalisation Transform'!$G$2:$G$2344)</f>
        <v>R1021</v>
      </c>
      <c r="Q1094" s="14">
        <f>_xlfn.XLOOKUP(A1094,'Hospitalisation Transform'!$A$2:$A$2344,'Hospitalisation Transform'!$H$2:$H$2344)</f>
        <v>50</v>
      </c>
    </row>
    <row r="1095" spans="1:17" ht="15.5" x14ac:dyDescent="0.35">
      <c r="A1095" s="59" t="s">
        <v>1278</v>
      </c>
      <c r="B1095" s="39" t="str">
        <f>_xlfn.XLOOKUP(A1095,'Customer Names Transform'!$A$2:$A$2336,'Customer Names Transform'!$D$2:$D$2336)</f>
        <v>Paige</v>
      </c>
      <c r="C1095" s="28">
        <f>_xlfn.XLOOKUP(A1095,'Medical Exam Transform'!$A$2:$A$2336,'Medical Exam Transform'!$B$2:$B$2336)</f>
        <v>31.24</v>
      </c>
      <c r="D1095" s="14">
        <f>_xlfn.XLOOKUP(A1095,'Medical Exam Transform'!$A$2:$A$2336,'Medical Exam Transform'!$C$2:$C$2336)</f>
        <v>9.8000000000000007</v>
      </c>
      <c r="E1095" s="14" t="str">
        <f>_xlfn.XLOOKUP(A1095,'Medical Exam Transform'!$A$2:$A$2336,'Medical Exam Transform'!$D$2:$D$2336)</f>
        <v>No</v>
      </c>
      <c r="F1095" s="14" t="str">
        <f>_xlfn.XLOOKUP(A1095,'Medical Exam Transform'!$A$2:$A$2336,'Medical Exam Transform'!$E$2:$E$2336)</f>
        <v>No</v>
      </c>
      <c r="G1095" s="14" t="str">
        <f>_xlfn.XLOOKUP(A1095,'Medical Exam Transform'!$A$2:$A$2336,'Medical Exam Transform'!$F$2:$F$2336)</f>
        <v>No</v>
      </c>
      <c r="H1095" s="14">
        <f>_xlfn.XLOOKUP(A1095,'Medical Exam Transform'!$A$2:$A$2336,'Medical Exam Transform'!$G$2:$G$2336)</f>
        <v>0</v>
      </c>
      <c r="I1095" s="14" t="str">
        <f>_xlfn.XLOOKUP(A1095,'Medical Exam Transform'!$A$2:$A$2336,'Medical Exam Transform'!$H$2:$H$2336)</f>
        <v>No</v>
      </c>
      <c r="J1095" s="14" t="str">
        <f>_xlfn.XLOOKUP(A1095,'Medical Exam Transform'!$A$2:$A$2336,'Medical Exam Transform'!$I$2:$I$2336)</f>
        <v>Obesity</v>
      </c>
      <c r="K1095" s="14" t="str">
        <f>_xlfn.XLOOKUP(A1095,'Medical Exam Transform'!$A$2:$A$2336,'Medical Exam Transform'!$J$2:$J$2336)</f>
        <v>Diabetes</v>
      </c>
      <c r="L1095" s="60">
        <f>_xlfn.XLOOKUP(A1095,'Hospitalisation Transform'!$A$2:$A$2344,'Hospitalisation Transform'!$B$2:$B$2344)</f>
        <v>25038</v>
      </c>
      <c r="M1095" s="82">
        <f>_xlfn.XLOOKUP(A1095,'Hospitalisation Transform'!$A$2:$A$2344,'Hospitalisation Transform'!$D$2:$D$2344)</f>
        <v>10338.93</v>
      </c>
      <c r="N1095" s="14" t="str">
        <f>_xlfn.XLOOKUP(A1095,'Hospitalisation Transform'!$A$2:$A$2344,'Hospitalisation Transform'!$E$2:$E$2344)</f>
        <v>tier - 3</v>
      </c>
      <c r="O1095" s="14" t="str">
        <f>_xlfn.XLOOKUP(A1095,'Hospitalisation Transform'!$A$2:$A$2344,'Hospitalisation Transform'!$F$2:$F$2344)</f>
        <v>tier - 1</v>
      </c>
      <c r="P1095" s="14" t="str">
        <f>_xlfn.XLOOKUP(A1095,'Hospitalisation Transform'!$A$2:$A$2344,'Hospitalisation Transform'!$G$2:$G$2344)</f>
        <v>R1013</v>
      </c>
      <c r="Q1095" s="14">
        <f>_xlfn.XLOOKUP(A1095,'Hospitalisation Transform'!$A$2:$A$2344,'Hospitalisation Transform'!$H$2:$H$2344)</f>
        <v>55</v>
      </c>
    </row>
    <row r="1096" spans="1:17" ht="15.5" x14ac:dyDescent="0.35">
      <c r="A1096" s="59" t="s">
        <v>1277</v>
      </c>
      <c r="B1096" s="39" t="str">
        <f>_xlfn.XLOOKUP(A1096,'Customer Names Transform'!$A$2:$A$2336,'Customer Names Transform'!$D$2:$D$2336)</f>
        <v>Matthew J</v>
      </c>
      <c r="C1096" s="28">
        <f>_xlfn.XLOOKUP(A1096,'Medical Exam Transform'!$A$2:$A$2336,'Medical Exam Transform'!$B$2:$B$2336)</f>
        <v>31.54</v>
      </c>
      <c r="D1096" s="14">
        <f>_xlfn.XLOOKUP(A1096,'Medical Exam Transform'!$A$2:$A$2336,'Medical Exam Transform'!$C$2:$C$2336)</f>
        <v>4.4400000000000004</v>
      </c>
      <c r="E1096" s="14" t="str">
        <f>_xlfn.XLOOKUP(A1096,'Medical Exam Transform'!$A$2:$A$2336,'Medical Exam Transform'!$D$2:$D$2336)</f>
        <v>No</v>
      </c>
      <c r="F1096" s="14" t="str">
        <f>_xlfn.XLOOKUP(A1096,'Medical Exam Transform'!$A$2:$A$2336,'Medical Exam Transform'!$E$2:$E$2336)</f>
        <v>No</v>
      </c>
      <c r="G1096" s="14" t="str">
        <f>_xlfn.XLOOKUP(A1096,'Medical Exam Transform'!$A$2:$A$2336,'Medical Exam Transform'!$F$2:$F$2336)</f>
        <v>No</v>
      </c>
      <c r="H1096" s="14">
        <f>_xlfn.XLOOKUP(A1096,'Medical Exam Transform'!$A$2:$A$2336,'Medical Exam Transform'!$G$2:$G$2336)</f>
        <v>0</v>
      </c>
      <c r="I1096" s="14" t="str">
        <f>_xlfn.XLOOKUP(A1096,'Medical Exam Transform'!$A$2:$A$2336,'Medical Exam Transform'!$H$2:$H$2336)</f>
        <v>No</v>
      </c>
      <c r="J1096" s="14" t="str">
        <f>_xlfn.XLOOKUP(A1096,'Medical Exam Transform'!$A$2:$A$2336,'Medical Exam Transform'!$I$2:$I$2336)</f>
        <v>Obesity</v>
      </c>
      <c r="K1096" s="14" t="str">
        <f>_xlfn.XLOOKUP(A1096,'Medical Exam Transform'!$A$2:$A$2336,'Medical Exam Transform'!$J$2:$J$2336)</f>
        <v>Prediabetes</v>
      </c>
      <c r="L1096" s="60">
        <f>_xlfn.XLOOKUP(A1096,'Hospitalisation Transform'!$A$2:$A$2344,'Hospitalisation Transform'!$B$2:$B$2344)</f>
        <v>30153</v>
      </c>
      <c r="M1096" s="82">
        <f>_xlfn.XLOOKUP(A1096,'Hospitalisation Transform'!$A$2:$A$2344,'Hospitalisation Transform'!$D$2:$D$2344)</f>
        <v>10329.06</v>
      </c>
      <c r="N1096" s="14" t="str">
        <f>_xlfn.XLOOKUP(A1096,'Hospitalisation Transform'!$A$2:$A$2344,'Hospitalisation Transform'!$E$2:$E$2344)</f>
        <v>tier - 3</v>
      </c>
      <c r="O1096" s="14" t="str">
        <f>_xlfn.XLOOKUP(A1096,'Hospitalisation Transform'!$A$2:$A$2344,'Hospitalisation Transform'!$F$2:$F$2344)</f>
        <v>tier - 1</v>
      </c>
      <c r="P1096" s="14" t="str">
        <f>_xlfn.XLOOKUP(A1096,'Hospitalisation Transform'!$A$2:$A$2344,'Hospitalisation Transform'!$G$2:$G$2344)</f>
        <v>R1021</v>
      </c>
      <c r="Q1096" s="14">
        <f>_xlfn.XLOOKUP(A1096,'Hospitalisation Transform'!$A$2:$A$2344,'Hospitalisation Transform'!$H$2:$H$2344)</f>
        <v>41</v>
      </c>
    </row>
    <row r="1097" spans="1:17" ht="15.5" x14ac:dyDescent="0.35">
      <c r="A1097" s="59" t="s">
        <v>1276</v>
      </c>
      <c r="B1097" s="39" t="str">
        <f>_xlfn.XLOOKUP(A1097,'Customer Names Transform'!$A$2:$A$2336,'Customer Names Transform'!$D$2:$D$2336)</f>
        <v>Matthew</v>
      </c>
      <c r="C1097" s="28">
        <f>_xlfn.XLOOKUP(A1097,'Medical Exam Transform'!$A$2:$A$2336,'Medical Exam Transform'!$B$2:$B$2336)</f>
        <v>38.6</v>
      </c>
      <c r="D1097" s="14">
        <f>_xlfn.XLOOKUP(A1097,'Medical Exam Transform'!$A$2:$A$2336,'Medical Exam Transform'!$C$2:$C$2336)</f>
        <v>7.19</v>
      </c>
      <c r="E1097" s="14" t="str">
        <f>_xlfn.XLOOKUP(A1097,'Medical Exam Transform'!$A$2:$A$2336,'Medical Exam Transform'!$D$2:$D$2336)</f>
        <v>Yes</v>
      </c>
      <c r="F1097" s="14" t="str">
        <f>_xlfn.XLOOKUP(A1097,'Medical Exam Transform'!$A$2:$A$2336,'Medical Exam Transform'!$E$2:$E$2336)</f>
        <v>No</v>
      </c>
      <c r="G1097" s="14" t="str">
        <f>_xlfn.XLOOKUP(A1097,'Medical Exam Transform'!$A$2:$A$2336,'Medical Exam Transform'!$F$2:$F$2336)</f>
        <v>No</v>
      </c>
      <c r="H1097" s="14">
        <f>_xlfn.XLOOKUP(A1097,'Medical Exam Transform'!$A$2:$A$2336,'Medical Exam Transform'!$G$2:$G$2336)</f>
        <v>2</v>
      </c>
      <c r="I1097" s="14" t="str">
        <f>_xlfn.XLOOKUP(A1097,'Medical Exam Transform'!$A$2:$A$2336,'Medical Exam Transform'!$H$2:$H$2336)</f>
        <v>No</v>
      </c>
      <c r="J1097" s="14" t="str">
        <f>_xlfn.XLOOKUP(A1097,'Medical Exam Transform'!$A$2:$A$2336,'Medical Exam Transform'!$I$2:$I$2336)</f>
        <v>Obesity</v>
      </c>
      <c r="K1097" s="14" t="str">
        <f>_xlfn.XLOOKUP(A1097,'Medical Exam Transform'!$A$2:$A$2336,'Medical Exam Transform'!$J$2:$J$2336)</f>
        <v>Diabetes</v>
      </c>
      <c r="L1097" s="60">
        <f>_xlfn.XLOOKUP(A1097,'Hospitalisation Transform'!$A$2:$A$2344,'Hospitalisation Transform'!$B$2:$B$2344)</f>
        <v>25903</v>
      </c>
      <c r="M1097" s="82">
        <f>_xlfn.XLOOKUP(A1097,'Hospitalisation Transform'!$A$2:$A$2344,'Hospitalisation Transform'!$D$2:$D$2344)</f>
        <v>10325.209999999999</v>
      </c>
      <c r="N1097" s="14" t="str">
        <f>_xlfn.XLOOKUP(A1097,'Hospitalisation Transform'!$A$2:$A$2344,'Hospitalisation Transform'!$E$2:$E$2344)</f>
        <v>tier - 3</v>
      </c>
      <c r="O1097" s="14" t="str">
        <f>_xlfn.XLOOKUP(A1097,'Hospitalisation Transform'!$A$2:$A$2344,'Hospitalisation Transform'!$F$2:$F$2344)</f>
        <v>tier - 3</v>
      </c>
      <c r="P1097" s="14" t="str">
        <f>_xlfn.XLOOKUP(A1097,'Hospitalisation Transform'!$A$2:$A$2344,'Hospitalisation Transform'!$G$2:$G$2344)</f>
        <v>R1011</v>
      </c>
      <c r="Q1097" s="14">
        <f>_xlfn.XLOOKUP(A1097,'Hospitalisation Transform'!$A$2:$A$2344,'Hospitalisation Transform'!$H$2:$H$2344)</f>
        <v>53</v>
      </c>
    </row>
    <row r="1098" spans="1:17" ht="15.5" x14ac:dyDescent="0.35">
      <c r="A1098" s="59" t="s">
        <v>1275</v>
      </c>
      <c r="B1098" s="39" t="str">
        <f>_xlfn.XLOOKUP(A1098,'Customer Names Transform'!$A$2:$A$2336,'Customer Names Transform'!$D$2:$D$2336)</f>
        <v>Maria</v>
      </c>
      <c r="C1098" s="28">
        <f>_xlfn.XLOOKUP(A1098,'Medical Exam Transform'!$A$2:$A$2336,'Medical Exam Transform'!$B$2:$B$2336)</f>
        <v>37.950000000000003</v>
      </c>
      <c r="D1098" s="14">
        <f>_xlfn.XLOOKUP(A1098,'Medical Exam Transform'!$A$2:$A$2336,'Medical Exam Transform'!$C$2:$C$2336)</f>
        <v>6.06</v>
      </c>
      <c r="E1098" s="14" t="str">
        <f>_xlfn.XLOOKUP(A1098,'Medical Exam Transform'!$A$2:$A$2336,'Medical Exam Transform'!$D$2:$D$2336)</f>
        <v>No</v>
      </c>
      <c r="F1098" s="14" t="str">
        <f>_xlfn.XLOOKUP(A1098,'Medical Exam Transform'!$A$2:$A$2336,'Medical Exam Transform'!$E$2:$E$2336)</f>
        <v>No</v>
      </c>
      <c r="G1098" s="14" t="str">
        <f>_xlfn.XLOOKUP(A1098,'Medical Exam Transform'!$A$2:$A$2336,'Medical Exam Transform'!$F$2:$F$2336)</f>
        <v>No</v>
      </c>
      <c r="H1098" s="14">
        <f>_xlfn.XLOOKUP(A1098,'Medical Exam Transform'!$A$2:$A$2336,'Medical Exam Transform'!$G$2:$G$2336)</f>
        <v>0</v>
      </c>
      <c r="I1098" s="14" t="str">
        <f>_xlfn.XLOOKUP(A1098,'Medical Exam Transform'!$A$2:$A$2336,'Medical Exam Transform'!$H$2:$H$2336)</f>
        <v>No</v>
      </c>
      <c r="J1098" s="14" t="str">
        <f>_xlfn.XLOOKUP(A1098,'Medical Exam Transform'!$A$2:$A$2336,'Medical Exam Transform'!$I$2:$I$2336)</f>
        <v>Obesity</v>
      </c>
      <c r="K1098" s="14" t="str">
        <f>_xlfn.XLOOKUP(A1098,'Medical Exam Transform'!$A$2:$A$2336,'Medical Exam Transform'!$J$2:$J$2336)</f>
        <v>Prediabetes</v>
      </c>
      <c r="L1098" s="60">
        <f>_xlfn.XLOOKUP(A1098,'Hospitalisation Transform'!$A$2:$A$2344,'Hospitalisation Transform'!$B$2:$B$2344)</f>
        <v>33471</v>
      </c>
      <c r="M1098" s="82">
        <f>_xlfn.XLOOKUP(A1098,'Hospitalisation Transform'!$A$2:$A$2344,'Hospitalisation Transform'!$D$2:$D$2344)</f>
        <v>10322.9</v>
      </c>
      <c r="N1098" s="14" t="str">
        <f>_xlfn.XLOOKUP(A1098,'Hospitalisation Transform'!$A$2:$A$2344,'Hospitalisation Transform'!$E$2:$E$2344)</f>
        <v>tier - 3</v>
      </c>
      <c r="O1098" s="14" t="str">
        <f>_xlfn.XLOOKUP(A1098,'Hospitalisation Transform'!$A$2:$A$2344,'Hospitalisation Transform'!$F$2:$F$2344)</f>
        <v>tier - 1</v>
      </c>
      <c r="P1098" s="14" t="str">
        <f>_xlfn.XLOOKUP(A1098,'Hospitalisation Transform'!$A$2:$A$2344,'Hospitalisation Transform'!$G$2:$G$2344)</f>
        <v>R1026</v>
      </c>
      <c r="Q1098" s="14">
        <f>_xlfn.XLOOKUP(A1098,'Hospitalisation Transform'!$A$2:$A$2344,'Hospitalisation Transform'!$H$2:$H$2344)</f>
        <v>32</v>
      </c>
    </row>
    <row r="1099" spans="1:17" ht="15.5" x14ac:dyDescent="0.35">
      <c r="A1099" s="59" t="s">
        <v>1274</v>
      </c>
      <c r="B1099" s="39" t="str">
        <f>_xlfn.XLOOKUP(A1099,'Customer Names Transform'!$A$2:$A$2336,'Customer Names Transform'!$D$2:$D$2336)</f>
        <v>Stephanie D</v>
      </c>
      <c r="C1099" s="28">
        <f>_xlfn.XLOOKUP(A1099,'Medical Exam Transform'!$A$2:$A$2336,'Medical Exam Transform'!$B$2:$B$2336)</f>
        <v>38.97</v>
      </c>
      <c r="D1099" s="14">
        <f>_xlfn.XLOOKUP(A1099,'Medical Exam Transform'!$A$2:$A$2336,'Medical Exam Transform'!$C$2:$C$2336)</f>
        <v>5.12</v>
      </c>
      <c r="E1099" s="14" t="str">
        <f>_xlfn.XLOOKUP(A1099,'Medical Exam Transform'!$A$2:$A$2336,'Medical Exam Transform'!$D$2:$D$2336)</f>
        <v>No</v>
      </c>
      <c r="F1099" s="14" t="str">
        <f>_xlfn.XLOOKUP(A1099,'Medical Exam Transform'!$A$2:$A$2336,'Medical Exam Transform'!$E$2:$E$2336)</f>
        <v>No</v>
      </c>
      <c r="G1099" s="14" t="str">
        <f>_xlfn.XLOOKUP(A1099,'Medical Exam Transform'!$A$2:$A$2336,'Medical Exam Transform'!$F$2:$F$2336)</f>
        <v>No</v>
      </c>
      <c r="H1099" s="14">
        <f>_xlfn.XLOOKUP(A1099,'Medical Exam Transform'!$A$2:$A$2336,'Medical Exam Transform'!$G$2:$G$2336)</f>
        <v>0</v>
      </c>
      <c r="I1099" s="14" t="str">
        <f>_xlfn.XLOOKUP(A1099,'Medical Exam Transform'!$A$2:$A$2336,'Medical Exam Transform'!$H$2:$H$2336)</f>
        <v>No</v>
      </c>
      <c r="J1099" s="14" t="str">
        <f>_xlfn.XLOOKUP(A1099,'Medical Exam Transform'!$A$2:$A$2336,'Medical Exam Transform'!$I$2:$I$2336)</f>
        <v>Obesity</v>
      </c>
      <c r="K1099" s="14" t="str">
        <f>_xlfn.XLOOKUP(A1099,'Medical Exam Transform'!$A$2:$A$2336,'Medical Exam Transform'!$J$2:$J$2336)</f>
        <v>Prediabetes</v>
      </c>
      <c r="L1099" s="60">
        <f>_xlfn.XLOOKUP(A1099,'Hospitalisation Transform'!$A$2:$A$2344,'Hospitalisation Transform'!$B$2:$B$2344)</f>
        <v>33559</v>
      </c>
      <c r="M1099" s="82">
        <f>_xlfn.XLOOKUP(A1099,'Hospitalisation Transform'!$A$2:$A$2344,'Hospitalisation Transform'!$D$2:$D$2344)</f>
        <v>10315.91</v>
      </c>
      <c r="N1099" s="14" t="str">
        <f>_xlfn.XLOOKUP(A1099,'Hospitalisation Transform'!$A$2:$A$2344,'Hospitalisation Transform'!$E$2:$E$2344)</f>
        <v>tier - 3</v>
      </c>
      <c r="O1099" s="14" t="str">
        <f>_xlfn.XLOOKUP(A1099,'Hospitalisation Transform'!$A$2:$A$2344,'Hospitalisation Transform'!$F$2:$F$2344)</f>
        <v>tier - 2</v>
      </c>
      <c r="P1099" s="14" t="str">
        <f>_xlfn.XLOOKUP(A1099,'Hospitalisation Transform'!$A$2:$A$2344,'Hospitalisation Transform'!$G$2:$G$2344)</f>
        <v>R1012</v>
      </c>
      <c r="Q1099" s="14">
        <f>_xlfn.XLOOKUP(A1099,'Hospitalisation Transform'!$A$2:$A$2344,'Hospitalisation Transform'!$H$2:$H$2344)</f>
        <v>32</v>
      </c>
    </row>
    <row r="1100" spans="1:17" ht="15.5" x14ac:dyDescent="0.35">
      <c r="A1100" s="59" t="s">
        <v>1273</v>
      </c>
      <c r="B1100" s="39" t="str">
        <f>_xlfn.XLOOKUP(A1100,'Customer Names Transform'!$A$2:$A$2336,'Customer Names Transform'!$D$2:$D$2336)</f>
        <v>Tiffany</v>
      </c>
      <c r="C1100" s="28">
        <f>_xlfn.XLOOKUP(A1100,'Medical Exam Transform'!$A$2:$A$2336,'Medical Exam Transform'!$B$2:$B$2336)</f>
        <v>21.2</v>
      </c>
      <c r="D1100" s="14">
        <f>_xlfn.XLOOKUP(A1100,'Medical Exam Transform'!$A$2:$A$2336,'Medical Exam Transform'!$C$2:$C$2336)</f>
        <v>10.72</v>
      </c>
      <c r="E1100" s="14" t="str">
        <f>_xlfn.XLOOKUP(A1100,'Medical Exam Transform'!$A$2:$A$2336,'Medical Exam Transform'!$D$2:$D$2336)</f>
        <v>No</v>
      </c>
      <c r="F1100" s="14" t="str">
        <f>_xlfn.XLOOKUP(A1100,'Medical Exam Transform'!$A$2:$A$2336,'Medical Exam Transform'!$E$2:$E$2336)</f>
        <v>No</v>
      </c>
      <c r="G1100" s="14" t="str">
        <f>_xlfn.XLOOKUP(A1100,'Medical Exam Transform'!$A$2:$A$2336,'Medical Exam Transform'!$F$2:$F$2336)</f>
        <v>No</v>
      </c>
      <c r="H1100" s="14">
        <f>_xlfn.XLOOKUP(A1100,'Medical Exam Transform'!$A$2:$A$2336,'Medical Exam Transform'!$G$2:$G$2336)</f>
        <v>0</v>
      </c>
      <c r="I1100" s="14" t="str">
        <f>_xlfn.XLOOKUP(A1100,'Medical Exam Transform'!$A$2:$A$2336,'Medical Exam Transform'!$H$2:$H$2336)</f>
        <v>No</v>
      </c>
      <c r="J1100" s="14" t="str">
        <f>_xlfn.XLOOKUP(A1100,'Medical Exam Transform'!$A$2:$A$2336,'Medical Exam Transform'!$I$2:$I$2336)</f>
        <v>Normalweight</v>
      </c>
      <c r="K1100" s="14" t="str">
        <f>_xlfn.XLOOKUP(A1100,'Medical Exam Transform'!$A$2:$A$2336,'Medical Exam Transform'!$J$2:$J$2336)</f>
        <v>Diabetes</v>
      </c>
      <c r="L1100" s="60">
        <f>_xlfn.XLOOKUP(A1100,'Hospitalisation Transform'!$A$2:$A$2344,'Hospitalisation Transform'!$B$2:$B$2344)</f>
        <v>22839</v>
      </c>
      <c r="M1100" s="82">
        <f>_xlfn.XLOOKUP(A1100,'Hospitalisation Transform'!$A$2:$A$2344,'Hospitalisation Transform'!$D$2:$D$2344)</f>
        <v>10310.780000000001</v>
      </c>
      <c r="N1100" s="14" t="str">
        <f>_xlfn.XLOOKUP(A1100,'Hospitalisation Transform'!$A$2:$A$2344,'Hospitalisation Transform'!$E$2:$E$2344)</f>
        <v>tier - 3</v>
      </c>
      <c r="O1100" s="14" t="str">
        <f>_xlfn.XLOOKUP(A1100,'Hospitalisation Transform'!$A$2:$A$2344,'Hospitalisation Transform'!$F$2:$F$2344)</f>
        <v>tier - 3</v>
      </c>
      <c r="P1100" s="14" t="str">
        <f>_xlfn.XLOOKUP(A1100,'Hospitalisation Transform'!$A$2:$A$2344,'Hospitalisation Transform'!$G$2:$G$2344)</f>
        <v>R1012</v>
      </c>
      <c r="Q1100" s="14">
        <f>_xlfn.XLOOKUP(A1100,'Hospitalisation Transform'!$A$2:$A$2344,'Hospitalisation Transform'!$H$2:$H$2344)</f>
        <v>61</v>
      </c>
    </row>
    <row r="1101" spans="1:17" ht="15.5" x14ac:dyDescent="0.35">
      <c r="A1101" s="59" t="s">
        <v>1272</v>
      </c>
      <c r="B1101" s="39" t="str">
        <f>_xlfn.XLOOKUP(A1101,'Customer Names Transform'!$A$2:$A$2336,'Customer Names Transform'!$D$2:$D$2336)</f>
        <v>Sara M.</v>
      </c>
      <c r="C1101" s="28">
        <f>_xlfn.XLOOKUP(A1101,'Medical Exam Transform'!$A$2:$A$2336,'Medical Exam Transform'!$B$2:$B$2336)</f>
        <v>23.96</v>
      </c>
      <c r="D1101" s="14">
        <f>_xlfn.XLOOKUP(A1101,'Medical Exam Transform'!$A$2:$A$2336,'Medical Exam Transform'!$C$2:$C$2336)</f>
        <v>9.58</v>
      </c>
      <c r="E1101" s="14" t="str">
        <f>_xlfn.XLOOKUP(A1101,'Medical Exam Transform'!$A$2:$A$2336,'Medical Exam Transform'!$D$2:$D$2336)</f>
        <v>Yes</v>
      </c>
      <c r="F1101" s="14" t="str">
        <f>_xlfn.XLOOKUP(A1101,'Medical Exam Transform'!$A$2:$A$2336,'Medical Exam Transform'!$E$2:$E$2336)</f>
        <v>No</v>
      </c>
      <c r="G1101" s="14" t="str">
        <f>_xlfn.XLOOKUP(A1101,'Medical Exam Transform'!$A$2:$A$2336,'Medical Exam Transform'!$F$2:$F$2336)</f>
        <v>Yes</v>
      </c>
      <c r="H1101" s="14">
        <f>_xlfn.XLOOKUP(A1101,'Medical Exam Transform'!$A$2:$A$2336,'Medical Exam Transform'!$G$2:$G$2336)</f>
        <v>1</v>
      </c>
      <c r="I1101" s="14" t="str">
        <f>_xlfn.XLOOKUP(A1101,'Medical Exam Transform'!$A$2:$A$2336,'Medical Exam Transform'!$H$2:$H$2336)</f>
        <v>No</v>
      </c>
      <c r="J1101" s="14" t="str">
        <f>_xlfn.XLOOKUP(A1101,'Medical Exam Transform'!$A$2:$A$2336,'Medical Exam Transform'!$I$2:$I$2336)</f>
        <v>Normalweight</v>
      </c>
      <c r="K1101" s="14" t="str">
        <f>_xlfn.XLOOKUP(A1101,'Medical Exam Transform'!$A$2:$A$2336,'Medical Exam Transform'!$J$2:$J$2336)</f>
        <v>Diabetes</v>
      </c>
      <c r="L1101" s="60">
        <f>_xlfn.XLOOKUP(A1101,'Hospitalisation Transform'!$A$2:$A$2344,'Hospitalisation Transform'!$B$2:$B$2344)</f>
        <v>23278</v>
      </c>
      <c r="M1101" s="82">
        <f>_xlfn.XLOOKUP(A1101,'Hospitalisation Transform'!$A$2:$A$2344,'Hospitalisation Transform'!$D$2:$D$2344)</f>
        <v>10308.040000000001</v>
      </c>
      <c r="N1101" s="14" t="str">
        <f>_xlfn.XLOOKUP(A1101,'Hospitalisation Transform'!$A$2:$A$2344,'Hospitalisation Transform'!$E$2:$E$2344)</f>
        <v>tier - 3</v>
      </c>
      <c r="O1101" s="14" t="str">
        <f>_xlfn.XLOOKUP(A1101,'Hospitalisation Transform'!$A$2:$A$2344,'Hospitalisation Transform'!$F$2:$F$2344)</f>
        <v>tier - 1</v>
      </c>
      <c r="P1101" s="14" t="str">
        <f>_xlfn.XLOOKUP(A1101,'Hospitalisation Transform'!$A$2:$A$2344,'Hospitalisation Transform'!$G$2:$G$2344)</f>
        <v>R1013</v>
      </c>
      <c r="Q1101" s="14">
        <f>_xlfn.XLOOKUP(A1101,'Hospitalisation Transform'!$A$2:$A$2344,'Hospitalisation Transform'!$H$2:$H$2344)</f>
        <v>60</v>
      </c>
    </row>
    <row r="1102" spans="1:17" ht="15.5" x14ac:dyDescent="0.35">
      <c r="A1102" s="59" t="s">
        <v>1271</v>
      </c>
      <c r="B1102" s="39" t="str">
        <f>_xlfn.XLOOKUP(A1102,'Customer Names Transform'!$A$2:$A$2336,'Customer Names Transform'!$D$2:$D$2336)</f>
        <v>Scott A.</v>
      </c>
      <c r="C1102" s="28">
        <f>_xlfn.XLOOKUP(A1102,'Medical Exam Transform'!$A$2:$A$2336,'Medical Exam Transform'!$B$2:$B$2336)</f>
        <v>35.93</v>
      </c>
      <c r="D1102" s="14">
        <f>_xlfn.XLOOKUP(A1102,'Medical Exam Transform'!$A$2:$A$2336,'Medical Exam Transform'!$C$2:$C$2336)</f>
        <v>6.4</v>
      </c>
      <c r="E1102" s="14" t="str">
        <f>_xlfn.XLOOKUP(A1102,'Medical Exam Transform'!$A$2:$A$2336,'Medical Exam Transform'!$D$2:$D$2336)</f>
        <v>Yes</v>
      </c>
      <c r="F1102" s="14" t="str">
        <f>_xlfn.XLOOKUP(A1102,'Medical Exam Transform'!$A$2:$A$2336,'Medical Exam Transform'!$E$2:$E$2336)</f>
        <v>No</v>
      </c>
      <c r="G1102" s="14" t="str">
        <f>_xlfn.XLOOKUP(A1102,'Medical Exam Transform'!$A$2:$A$2336,'Medical Exam Transform'!$F$2:$F$2336)</f>
        <v>No</v>
      </c>
      <c r="H1102" s="14">
        <f>_xlfn.XLOOKUP(A1102,'Medical Exam Transform'!$A$2:$A$2336,'Medical Exam Transform'!$G$2:$G$2336)</f>
        <v>1</v>
      </c>
      <c r="I1102" s="14" t="str">
        <f>_xlfn.XLOOKUP(A1102,'Medical Exam Transform'!$A$2:$A$2336,'Medical Exam Transform'!$H$2:$H$2336)</f>
        <v>No</v>
      </c>
      <c r="J1102" s="14" t="str">
        <f>_xlfn.XLOOKUP(A1102,'Medical Exam Transform'!$A$2:$A$2336,'Medical Exam Transform'!$I$2:$I$2336)</f>
        <v>Obesity</v>
      </c>
      <c r="K1102" s="14" t="str">
        <f>_xlfn.XLOOKUP(A1102,'Medical Exam Transform'!$A$2:$A$2336,'Medical Exam Transform'!$J$2:$J$2336)</f>
        <v>Normal</v>
      </c>
      <c r="L1102" s="60">
        <f>_xlfn.XLOOKUP(A1102,'Hospitalisation Transform'!$A$2:$A$2344,'Hospitalisation Transform'!$B$2:$B$2344)</f>
        <v>32400</v>
      </c>
      <c r="M1102" s="82">
        <f>_xlfn.XLOOKUP(A1102,'Hospitalisation Transform'!$A$2:$A$2344,'Hospitalisation Transform'!$D$2:$D$2344)</f>
        <v>10276.99</v>
      </c>
      <c r="N1102" s="14" t="str">
        <f>_xlfn.XLOOKUP(A1102,'Hospitalisation Transform'!$A$2:$A$2344,'Hospitalisation Transform'!$E$2:$E$2344)</f>
        <v>tier - 3</v>
      </c>
      <c r="O1102" s="14" t="str">
        <f>_xlfn.XLOOKUP(A1102,'Hospitalisation Transform'!$A$2:$A$2344,'Hospitalisation Transform'!$F$2:$F$2344)</f>
        <v>tier - 1</v>
      </c>
      <c r="P1102" s="14" t="str">
        <f>_xlfn.XLOOKUP(A1102,'Hospitalisation Transform'!$A$2:$A$2344,'Hospitalisation Transform'!$G$2:$G$2344)</f>
        <v>R1021</v>
      </c>
      <c r="Q1102" s="14">
        <f>_xlfn.XLOOKUP(A1102,'Hospitalisation Transform'!$A$2:$A$2344,'Hospitalisation Transform'!$H$2:$H$2344)</f>
        <v>35</v>
      </c>
    </row>
    <row r="1103" spans="1:17" ht="15.5" x14ac:dyDescent="0.35">
      <c r="A1103" s="59" t="s">
        <v>1270</v>
      </c>
      <c r="B1103" s="39" t="str">
        <f>_xlfn.XLOOKUP(A1103,'Customer Names Transform'!$A$2:$A$2336,'Customer Names Transform'!$D$2:$D$2336)</f>
        <v>Lauren</v>
      </c>
      <c r="C1103" s="28">
        <f>_xlfn.XLOOKUP(A1103,'Medical Exam Transform'!$A$2:$A$2336,'Medical Exam Transform'!$B$2:$B$2336)</f>
        <v>26.11</v>
      </c>
      <c r="D1103" s="14">
        <f>_xlfn.XLOOKUP(A1103,'Medical Exam Transform'!$A$2:$A$2336,'Medical Exam Transform'!$C$2:$C$2336)</f>
        <v>6.8</v>
      </c>
      <c r="E1103" s="14" t="str">
        <f>_xlfn.XLOOKUP(A1103,'Medical Exam Transform'!$A$2:$A$2336,'Medical Exam Transform'!$D$2:$D$2336)</f>
        <v>Yes</v>
      </c>
      <c r="F1103" s="14" t="str">
        <f>_xlfn.XLOOKUP(A1103,'Medical Exam Transform'!$A$2:$A$2336,'Medical Exam Transform'!$E$2:$E$2336)</f>
        <v>No</v>
      </c>
      <c r="G1103" s="14" t="str">
        <f>_xlfn.XLOOKUP(A1103,'Medical Exam Transform'!$A$2:$A$2336,'Medical Exam Transform'!$F$2:$F$2336)</f>
        <v>No</v>
      </c>
      <c r="H1103" s="14">
        <f>_xlfn.XLOOKUP(A1103,'Medical Exam Transform'!$A$2:$A$2336,'Medical Exam Transform'!$G$2:$G$2336)</f>
        <v>2</v>
      </c>
      <c r="I1103" s="14" t="str">
        <f>_xlfn.XLOOKUP(A1103,'Medical Exam Transform'!$A$2:$A$2336,'Medical Exam Transform'!$H$2:$H$2336)</f>
        <v>No</v>
      </c>
      <c r="J1103" s="14" t="str">
        <f>_xlfn.XLOOKUP(A1103,'Medical Exam Transform'!$A$2:$A$2336,'Medical Exam Transform'!$I$2:$I$2336)</f>
        <v>Overweight</v>
      </c>
      <c r="K1103" s="14" t="str">
        <f>_xlfn.XLOOKUP(A1103,'Medical Exam Transform'!$A$2:$A$2336,'Medical Exam Transform'!$J$2:$J$2336)</f>
        <v>Normal</v>
      </c>
      <c r="L1103" s="60">
        <f>_xlfn.XLOOKUP(A1103,'Hospitalisation Transform'!$A$2:$A$2344,'Hospitalisation Transform'!$B$2:$B$2344)</f>
        <v>25740</v>
      </c>
      <c r="M1103" s="82">
        <f>_xlfn.XLOOKUP(A1103,'Hospitalisation Transform'!$A$2:$A$2344,'Hospitalisation Transform'!$D$2:$D$2344)</f>
        <v>10274.33</v>
      </c>
      <c r="N1103" s="14" t="str">
        <f>_xlfn.XLOOKUP(A1103,'Hospitalisation Transform'!$A$2:$A$2344,'Hospitalisation Transform'!$E$2:$E$2344)</f>
        <v>tier - 3</v>
      </c>
      <c r="O1103" s="14" t="str">
        <f>_xlfn.XLOOKUP(A1103,'Hospitalisation Transform'!$A$2:$A$2344,'Hospitalisation Transform'!$F$2:$F$2344)</f>
        <v>tier - 1</v>
      </c>
      <c r="P1103" s="14" t="str">
        <f>_xlfn.XLOOKUP(A1103,'Hospitalisation Transform'!$A$2:$A$2344,'Hospitalisation Transform'!$G$2:$G$2344)</f>
        <v>R1024</v>
      </c>
      <c r="Q1103" s="14">
        <f>_xlfn.XLOOKUP(A1103,'Hospitalisation Transform'!$A$2:$A$2344,'Hospitalisation Transform'!$H$2:$H$2344)</f>
        <v>53</v>
      </c>
    </row>
    <row r="1104" spans="1:17" ht="15.5" x14ac:dyDescent="0.35">
      <c r="A1104" s="59" t="s">
        <v>1269</v>
      </c>
      <c r="B1104" s="39" t="str">
        <f>_xlfn.XLOOKUP(A1104,'Customer Names Transform'!$A$2:$A$2336,'Customer Names Transform'!$D$2:$D$2336)</f>
        <v>Scott</v>
      </c>
      <c r="C1104" s="28">
        <f>_xlfn.XLOOKUP(A1104,'Medical Exam Transform'!$A$2:$A$2336,'Medical Exam Transform'!$B$2:$B$2336)</f>
        <v>32.299999999999997</v>
      </c>
      <c r="D1104" s="14">
        <f>_xlfn.XLOOKUP(A1104,'Medical Exam Transform'!$A$2:$A$2336,'Medical Exam Transform'!$C$2:$C$2336)</f>
        <v>9.48</v>
      </c>
      <c r="E1104" s="14" t="str">
        <f>_xlfn.XLOOKUP(A1104,'Medical Exam Transform'!$A$2:$A$2336,'Medical Exam Transform'!$D$2:$D$2336)</f>
        <v>No</v>
      </c>
      <c r="F1104" s="14" t="str">
        <f>_xlfn.XLOOKUP(A1104,'Medical Exam Transform'!$A$2:$A$2336,'Medical Exam Transform'!$E$2:$E$2336)</f>
        <v>No</v>
      </c>
      <c r="G1104" s="14" t="str">
        <f>_xlfn.XLOOKUP(A1104,'Medical Exam Transform'!$A$2:$A$2336,'Medical Exam Transform'!$F$2:$F$2336)</f>
        <v>No</v>
      </c>
      <c r="H1104" s="14">
        <f>_xlfn.XLOOKUP(A1104,'Medical Exam Transform'!$A$2:$A$2336,'Medical Exam Transform'!$G$2:$G$2336)</f>
        <v>2</v>
      </c>
      <c r="I1104" s="14" t="str">
        <f>_xlfn.XLOOKUP(A1104,'Medical Exam Transform'!$A$2:$A$2336,'Medical Exam Transform'!$H$2:$H$2336)</f>
        <v>No</v>
      </c>
      <c r="J1104" s="14" t="str">
        <f>_xlfn.XLOOKUP(A1104,'Medical Exam Transform'!$A$2:$A$2336,'Medical Exam Transform'!$I$2:$I$2336)</f>
        <v>Obesity</v>
      </c>
      <c r="K1104" s="14" t="str">
        <f>_xlfn.XLOOKUP(A1104,'Medical Exam Transform'!$A$2:$A$2336,'Medical Exam Transform'!$J$2:$J$2336)</f>
        <v>Normal</v>
      </c>
      <c r="L1104" s="60">
        <f>_xlfn.XLOOKUP(A1104,'Hospitalisation Transform'!$A$2:$A$2344,'Hospitalisation Transform'!$B$2:$B$2344)</f>
        <v>26995</v>
      </c>
      <c r="M1104" s="82">
        <f>_xlfn.XLOOKUP(A1104,'Hospitalisation Transform'!$A$2:$A$2344,'Hospitalisation Transform'!$D$2:$D$2344)</f>
        <v>10269.459999999999</v>
      </c>
      <c r="N1104" s="14" t="str">
        <f>_xlfn.XLOOKUP(A1104,'Hospitalisation Transform'!$A$2:$A$2344,'Hospitalisation Transform'!$E$2:$E$2344)</f>
        <v>tier - 3</v>
      </c>
      <c r="O1104" s="14" t="str">
        <f>_xlfn.XLOOKUP(A1104,'Hospitalisation Transform'!$A$2:$A$2344,'Hospitalisation Transform'!$F$2:$F$2344)</f>
        <v>tier - 3</v>
      </c>
      <c r="P1104" s="14" t="str">
        <f>_xlfn.XLOOKUP(A1104,'Hospitalisation Transform'!$A$2:$A$2344,'Hospitalisation Transform'!$G$2:$G$2344)</f>
        <v>R1012</v>
      </c>
      <c r="Q1104" s="14">
        <f>_xlfn.XLOOKUP(A1104,'Hospitalisation Transform'!$A$2:$A$2344,'Hospitalisation Transform'!$H$2:$H$2344)</f>
        <v>50</v>
      </c>
    </row>
    <row r="1105" spans="1:17" ht="15.5" x14ac:dyDescent="0.35">
      <c r="A1105" s="59" t="s">
        <v>1268</v>
      </c>
      <c r="B1105" s="39" t="str">
        <f>_xlfn.XLOOKUP(A1105,'Customer Names Transform'!$A$2:$A$2336,'Customer Names Transform'!$D$2:$D$2336)</f>
        <v>Brian A.</v>
      </c>
      <c r="C1105" s="28">
        <f>_xlfn.XLOOKUP(A1105,'Medical Exam Transform'!$A$2:$A$2336,'Medical Exam Transform'!$B$2:$B$2336)</f>
        <v>28.69</v>
      </c>
      <c r="D1105" s="14">
        <f>_xlfn.XLOOKUP(A1105,'Medical Exam Transform'!$A$2:$A$2336,'Medical Exam Transform'!$C$2:$C$2336)</f>
        <v>7.45</v>
      </c>
      <c r="E1105" s="14" t="str">
        <f>_xlfn.XLOOKUP(A1105,'Medical Exam Transform'!$A$2:$A$2336,'Medical Exam Transform'!$D$2:$D$2336)</f>
        <v>No</v>
      </c>
      <c r="F1105" s="14" t="str">
        <f>_xlfn.XLOOKUP(A1105,'Medical Exam Transform'!$A$2:$A$2336,'Medical Exam Transform'!$E$2:$E$2336)</f>
        <v>No</v>
      </c>
      <c r="G1105" s="14" t="str">
        <f>_xlfn.XLOOKUP(A1105,'Medical Exam Transform'!$A$2:$A$2336,'Medical Exam Transform'!$F$2:$F$2336)</f>
        <v>No</v>
      </c>
      <c r="H1105" s="14">
        <f>_xlfn.XLOOKUP(A1105,'Medical Exam Transform'!$A$2:$A$2336,'Medical Exam Transform'!$G$2:$G$2336)</f>
        <v>2</v>
      </c>
      <c r="I1105" s="14" t="str">
        <f>_xlfn.XLOOKUP(A1105,'Medical Exam Transform'!$A$2:$A$2336,'Medical Exam Transform'!$H$2:$H$2336)</f>
        <v>No</v>
      </c>
      <c r="J1105" s="14" t="str">
        <f>_xlfn.XLOOKUP(A1105,'Medical Exam Transform'!$A$2:$A$2336,'Medical Exam Transform'!$I$2:$I$2336)</f>
        <v>Overweight</v>
      </c>
      <c r="K1105" s="14" t="str">
        <f>_xlfn.XLOOKUP(A1105,'Medical Exam Transform'!$A$2:$A$2336,'Medical Exam Transform'!$J$2:$J$2336)</f>
        <v>Normal</v>
      </c>
      <c r="L1105" s="60">
        <f>_xlfn.XLOOKUP(A1105,'Hospitalisation Transform'!$A$2:$A$2344,'Hospitalisation Transform'!$B$2:$B$2344)</f>
        <v>26912</v>
      </c>
      <c r="M1105" s="82">
        <f>_xlfn.XLOOKUP(A1105,'Hospitalisation Transform'!$A$2:$A$2344,'Hospitalisation Transform'!$D$2:$D$2344)</f>
        <v>10264.44</v>
      </c>
      <c r="N1105" s="14" t="str">
        <f>_xlfn.XLOOKUP(A1105,'Hospitalisation Transform'!$A$2:$A$2344,'Hospitalisation Transform'!$E$2:$E$2344)</f>
        <v>tier - 3</v>
      </c>
      <c r="O1105" s="14" t="str">
        <f>_xlfn.XLOOKUP(A1105,'Hospitalisation Transform'!$A$2:$A$2344,'Hospitalisation Transform'!$F$2:$F$2344)</f>
        <v>tier - 2</v>
      </c>
      <c r="P1105" s="14" t="str">
        <f>_xlfn.XLOOKUP(A1105,'Hospitalisation Transform'!$A$2:$A$2344,'Hospitalisation Transform'!$G$2:$G$2344)</f>
        <v>R1012</v>
      </c>
      <c r="Q1105" s="14">
        <f>_xlfn.XLOOKUP(A1105,'Hospitalisation Transform'!$A$2:$A$2344,'Hospitalisation Transform'!$H$2:$H$2344)</f>
        <v>50</v>
      </c>
    </row>
    <row r="1106" spans="1:17" ht="15.5" x14ac:dyDescent="0.35">
      <c r="A1106" s="59" t="s">
        <v>1267</v>
      </c>
      <c r="B1106" s="39" t="str">
        <f>_xlfn.XLOOKUP(A1106,'Customer Names Transform'!$A$2:$A$2336,'Customer Names Transform'!$D$2:$D$2336)</f>
        <v>Kaitlin R.</v>
      </c>
      <c r="C1106" s="28">
        <f>_xlfn.XLOOKUP(A1106,'Medical Exam Transform'!$A$2:$A$2336,'Medical Exam Transform'!$B$2:$B$2336)</f>
        <v>31.28</v>
      </c>
      <c r="D1106" s="14">
        <f>_xlfn.XLOOKUP(A1106,'Medical Exam Transform'!$A$2:$A$2336,'Medical Exam Transform'!$C$2:$C$2336)</f>
        <v>6.94</v>
      </c>
      <c r="E1106" s="14" t="str">
        <f>_xlfn.XLOOKUP(A1106,'Medical Exam Transform'!$A$2:$A$2336,'Medical Exam Transform'!$D$2:$D$2336)</f>
        <v>Yes</v>
      </c>
      <c r="F1106" s="14" t="str">
        <f>_xlfn.XLOOKUP(A1106,'Medical Exam Transform'!$A$2:$A$2336,'Medical Exam Transform'!$E$2:$E$2336)</f>
        <v>No</v>
      </c>
      <c r="G1106" s="14" t="str">
        <f>_xlfn.XLOOKUP(A1106,'Medical Exam Transform'!$A$2:$A$2336,'Medical Exam Transform'!$F$2:$F$2336)</f>
        <v>No</v>
      </c>
      <c r="H1106" s="14">
        <f>_xlfn.XLOOKUP(A1106,'Medical Exam Transform'!$A$2:$A$2336,'Medical Exam Transform'!$G$2:$G$2336)</f>
        <v>1</v>
      </c>
      <c r="I1106" s="14" t="str">
        <f>_xlfn.XLOOKUP(A1106,'Medical Exam Transform'!$A$2:$A$2336,'Medical Exam Transform'!$H$2:$H$2336)</f>
        <v>No</v>
      </c>
      <c r="J1106" s="14" t="str">
        <f>_xlfn.XLOOKUP(A1106,'Medical Exam Transform'!$A$2:$A$2336,'Medical Exam Transform'!$I$2:$I$2336)</f>
        <v>Obesity</v>
      </c>
      <c r="K1106" s="14" t="str">
        <f>_xlfn.XLOOKUP(A1106,'Medical Exam Transform'!$A$2:$A$2336,'Medical Exam Transform'!$J$2:$J$2336)</f>
        <v>Diabetes</v>
      </c>
      <c r="L1106" s="60">
        <f>_xlfn.XLOOKUP(A1106,'Hospitalisation Transform'!$A$2:$A$2344,'Hospitalisation Transform'!$B$2:$B$2344)</f>
        <v>27621</v>
      </c>
      <c r="M1106" s="82">
        <f>_xlfn.XLOOKUP(A1106,'Hospitalisation Transform'!$A$2:$A$2344,'Hospitalisation Transform'!$D$2:$D$2344)</f>
        <v>10259.129999999999</v>
      </c>
      <c r="N1106" s="14" t="str">
        <f>_xlfn.XLOOKUP(A1106,'Hospitalisation Transform'!$A$2:$A$2344,'Hospitalisation Transform'!$E$2:$E$2344)</f>
        <v>tier - 3</v>
      </c>
      <c r="O1106" s="14" t="str">
        <f>_xlfn.XLOOKUP(A1106,'Hospitalisation Transform'!$A$2:$A$2344,'Hospitalisation Transform'!$F$2:$F$2344)</f>
        <v>tier - 2</v>
      </c>
      <c r="P1106" s="14" t="str">
        <f>_xlfn.XLOOKUP(A1106,'Hospitalisation Transform'!$A$2:$A$2344,'Hospitalisation Transform'!$G$2:$G$2344)</f>
        <v>R1011</v>
      </c>
      <c r="Q1106" s="14">
        <f>_xlfn.XLOOKUP(A1106,'Hospitalisation Transform'!$A$2:$A$2344,'Hospitalisation Transform'!$H$2:$H$2344)</f>
        <v>48</v>
      </c>
    </row>
    <row r="1107" spans="1:17" ht="15.5" x14ac:dyDescent="0.35">
      <c r="A1107" s="59" t="s">
        <v>1266</v>
      </c>
      <c r="B1107" s="39" t="str">
        <f>_xlfn.XLOOKUP(A1107,'Customer Names Transform'!$A$2:$A$2336,'Customer Names Transform'!$D$2:$D$2336)</f>
        <v>Mohammad</v>
      </c>
      <c r="C1107" s="28">
        <f>_xlfn.XLOOKUP(A1107,'Medical Exam Transform'!$A$2:$A$2336,'Medical Exam Transform'!$B$2:$B$2336)</f>
        <v>30.21</v>
      </c>
      <c r="D1107" s="14">
        <f>_xlfn.XLOOKUP(A1107,'Medical Exam Transform'!$A$2:$A$2336,'Medical Exam Transform'!$C$2:$C$2336)</f>
        <v>7.83</v>
      </c>
      <c r="E1107" s="14" t="str">
        <f>_xlfn.XLOOKUP(A1107,'Medical Exam Transform'!$A$2:$A$2336,'Medical Exam Transform'!$D$2:$D$2336)</f>
        <v>No</v>
      </c>
      <c r="F1107" s="14" t="str">
        <f>_xlfn.XLOOKUP(A1107,'Medical Exam Transform'!$A$2:$A$2336,'Medical Exam Transform'!$E$2:$E$2336)</f>
        <v>No</v>
      </c>
      <c r="G1107" s="14" t="str">
        <f>_xlfn.XLOOKUP(A1107,'Medical Exam Transform'!$A$2:$A$2336,'Medical Exam Transform'!$F$2:$F$2336)</f>
        <v>No</v>
      </c>
      <c r="H1107" s="14">
        <f>_xlfn.XLOOKUP(A1107,'Medical Exam Transform'!$A$2:$A$2336,'Medical Exam Transform'!$G$2:$G$2336)</f>
        <v>0</v>
      </c>
      <c r="I1107" s="14" t="str">
        <f>_xlfn.XLOOKUP(A1107,'Medical Exam Transform'!$A$2:$A$2336,'Medical Exam Transform'!$H$2:$H$2336)</f>
        <v>No</v>
      </c>
      <c r="J1107" s="14" t="str">
        <f>_xlfn.XLOOKUP(A1107,'Medical Exam Transform'!$A$2:$A$2336,'Medical Exam Transform'!$I$2:$I$2336)</f>
        <v>Obesity</v>
      </c>
      <c r="K1107" s="14" t="str">
        <f>_xlfn.XLOOKUP(A1107,'Medical Exam Transform'!$A$2:$A$2336,'Medical Exam Transform'!$J$2:$J$2336)</f>
        <v>Normal</v>
      </c>
      <c r="L1107" s="60">
        <f>_xlfn.XLOOKUP(A1107,'Hospitalisation Transform'!$A$2:$A$2344,'Hospitalisation Transform'!$B$2:$B$2344)</f>
        <v>25104</v>
      </c>
      <c r="M1107" s="82">
        <f>_xlfn.XLOOKUP(A1107,'Hospitalisation Transform'!$A$2:$A$2344,'Hospitalisation Transform'!$D$2:$D$2344)</f>
        <v>10231.5</v>
      </c>
      <c r="N1107" s="14" t="str">
        <f>_xlfn.XLOOKUP(A1107,'Hospitalisation Transform'!$A$2:$A$2344,'Hospitalisation Transform'!$E$2:$E$2344)</f>
        <v>tier - 3</v>
      </c>
      <c r="O1107" s="14" t="str">
        <f>_xlfn.XLOOKUP(A1107,'Hospitalisation Transform'!$A$2:$A$2344,'Hospitalisation Transform'!$F$2:$F$2344)</f>
        <v>tier - 1</v>
      </c>
      <c r="P1107" s="14" t="str">
        <f>_xlfn.XLOOKUP(A1107,'Hospitalisation Transform'!$A$2:$A$2344,'Hospitalisation Transform'!$G$2:$G$2344)</f>
        <v>R1012</v>
      </c>
      <c r="Q1107" s="14">
        <f>_xlfn.XLOOKUP(A1107,'Hospitalisation Transform'!$A$2:$A$2344,'Hospitalisation Transform'!$H$2:$H$2344)</f>
        <v>55</v>
      </c>
    </row>
    <row r="1108" spans="1:17" ht="15.5" x14ac:dyDescent="0.35">
      <c r="A1108" s="59" t="s">
        <v>1265</v>
      </c>
      <c r="B1108" s="39" t="str">
        <f>_xlfn.XLOOKUP(A1108,'Customer Names Transform'!$A$2:$A$2336,'Customer Names Transform'!$D$2:$D$2336)</f>
        <v>Charlie</v>
      </c>
      <c r="C1108" s="28">
        <f>_xlfn.XLOOKUP(A1108,'Medical Exam Transform'!$A$2:$A$2336,'Medical Exam Transform'!$B$2:$B$2336)</f>
        <v>38.28</v>
      </c>
      <c r="D1108" s="14">
        <f>_xlfn.XLOOKUP(A1108,'Medical Exam Transform'!$A$2:$A$2336,'Medical Exam Transform'!$C$2:$C$2336)</f>
        <v>10.17</v>
      </c>
      <c r="E1108" s="14" t="str">
        <f>_xlfn.XLOOKUP(A1108,'Medical Exam Transform'!$A$2:$A$2336,'Medical Exam Transform'!$D$2:$D$2336)</f>
        <v>Yes</v>
      </c>
      <c r="F1108" s="14" t="str">
        <f>_xlfn.XLOOKUP(A1108,'Medical Exam Transform'!$A$2:$A$2336,'Medical Exam Transform'!$E$2:$E$2336)</f>
        <v>No</v>
      </c>
      <c r="G1108" s="14" t="str">
        <f>_xlfn.XLOOKUP(A1108,'Medical Exam Transform'!$A$2:$A$2336,'Medical Exam Transform'!$F$2:$F$2336)</f>
        <v>No</v>
      </c>
      <c r="H1108" s="14">
        <f>_xlfn.XLOOKUP(A1108,'Medical Exam Transform'!$A$2:$A$2336,'Medical Exam Transform'!$G$2:$G$2336)</f>
        <v>0</v>
      </c>
      <c r="I1108" s="14" t="str">
        <f>_xlfn.XLOOKUP(A1108,'Medical Exam Transform'!$A$2:$A$2336,'Medical Exam Transform'!$H$2:$H$2336)</f>
        <v>No</v>
      </c>
      <c r="J1108" s="14" t="str">
        <f>_xlfn.XLOOKUP(A1108,'Medical Exam Transform'!$A$2:$A$2336,'Medical Exam Transform'!$I$2:$I$2336)</f>
        <v>Obesity</v>
      </c>
      <c r="K1108" s="14" t="str">
        <f>_xlfn.XLOOKUP(A1108,'Medical Exam Transform'!$A$2:$A$2336,'Medical Exam Transform'!$J$2:$J$2336)</f>
        <v>Normal</v>
      </c>
      <c r="L1108" s="60">
        <f>_xlfn.XLOOKUP(A1108,'Hospitalisation Transform'!$A$2:$A$2344,'Hospitalisation Transform'!$B$2:$B$2344)</f>
        <v>24651</v>
      </c>
      <c r="M1108" s="82">
        <f>_xlfn.XLOOKUP(A1108,'Hospitalisation Transform'!$A$2:$A$2344,'Hospitalisation Transform'!$D$2:$D$2344)</f>
        <v>10226.280000000001</v>
      </c>
      <c r="N1108" s="14" t="str">
        <f>_xlfn.XLOOKUP(A1108,'Hospitalisation Transform'!$A$2:$A$2344,'Hospitalisation Transform'!$E$2:$E$2344)</f>
        <v>tier - 3</v>
      </c>
      <c r="O1108" s="14" t="str">
        <f>_xlfn.XLOOKUP(A1108,'Hospitalisation Transform'!$A$2:$A$2344,'Hospitalisation Transform'!$F$2:$F$2344)</f>
        <v>tier - 3</v>
      </c>
      <c r="P1108" s="14" t="str">
        <f>_xlfn.XLOOKUP(A1108,'Hospitalisation Transform'!$A$2:$A$2344,'Hospitalisation Transform'!$G$2:$G$2344)</f>
        <v>R1013</v>
      </c>
      <c r="Q1108" s="14">
        <f>_xlfn.XLOOKUP(A1108,'Hospitalisation Transform'!$A$2:$A$2344,'Hospitalisation Transform'!$H$2:$H$2344)</f>
        <v>56</v>
      </c>
    </row>
    <row r="1109" spans="1:17" ht="15.5" x14ac:dyDescent="0.35">
      <c r="A1109" s="59" t="s">
        <v>1264</v>
      </c>
      <c r="B1109" s="39" t="str">
        <f>_xlfn.XLOOKUP(A1109,'Customer Names Transform'!$A$2:$A$2336,'Customer Names Transform'!$D$2:$D$2336)</f>
        <v>Brent</v>
      </c>
      <c r="C1109" s="28">
        <f>_xlfn.XLOOKUP(A1109,'Medical Exam Transform'!$A$2:$A$2336,'Medical Exam Transform'!$B$2:$B$2336)</f>
        <v>29.9</v>
      </c>
      <c r="D1109" s="14">
        <f>_xlfn.XLOOKUP(A1109,'Medical Exam Transform'!$A$2:$A$2336,'Medical Exam Transform'!$C$2:$C$2336)</f>
        <v>8.9600000000000009</v>
      </c>
      <c r="E1109" s="14" t="str">
        <f>_xlfn.XLOOKUP(A1109,'Medical Exam Transform'!$A$2:$A$2336,'Medical Exam Transform'!$D$2:$D$2336)</f>
        <v>Yes</v>
      </c>
      <c r="F1109" s="14" t="str">
        <f>_xlfn.XLOOKUP(A1109,'Medical Exam Transform'!$A$2:$A$2336,'Medical Exam Transform'!$E$2:$E$2336)</f>
        <v>No</v>
      </c>
      <c r="G1109" s="14" t="str">
        <f>_xlfn.XLOOKUP(A1109,'Medical Exam Transform'!$A$2:$A$2336,'Medical Exam Transform'!$F$2:$F$2336)</f>
        <v>No</v>
      </c>
      <c r="H1109" s="14">
        <f>_xlfn.XLOOKUP(A1109,'Medical Exam Transform'!$A$2:$A$2336,'Medical Exam Transform'!$G$2:$G$2336)</f>
        <v>0</v>
      </c>
      <c r="I1109" s="14" t="str">
        <f>_xlfn.XLOOKUP(A1109,'Medical Exam Transform'!$A$2:$A$2336,'Medical Exam Transform'!$H$2:$H$2336)</f>
        <v>No</v>
      </c>
      <c r="J1109" s="14" t="str">
        <f>_xlfn.XLOOKUP(A1109,'Medical Exam Transform'!$A$2:$A$2336,'Medical Exam Transform'!$I$2:$I$2336)</f>
        <v>Overweight</v>
      </c>
      <c r="K1109" s="14" t="str">
        <f>_xlfn.XLOOKUP(A1109,'Medical Exam Transform'!$A$2:$A$2336,'Medical Exam Transform'!$J$2:$J$2336)</f>
        <v>Diabetes</v>
      </c>
      <c r="L1109" s="60">
        <f>_xlfn.XLOOKUP(A1109,'Hospitalisation Transform'!$A$2:$A$2344,'Hospitalisation Transform'!$B$2:$B$2344)</f>
        <v>24741</v>
      </c>
      <c r="M1109" s="82">
        <f>_xlfn.XLOOKUP(A1109,'Hospitalisation Transform'!$A$2:$A$2344,'Hospitalisation Transform'!$D$2:$D$2344)</f>
        <v>10214.64</v>
      </c>
      <c r="N1109" s="14" t="str">
        <f>_xlfn.XLOOKUP(A1109,'Hospitalisation Transform'!$A$2:$A$2344,'Hospitalisation Transform'!$E$2:$E$2344)</f>
        <v>tier - 3</v>
      </c>
      <c r="O1109" s="14" t="str">
        <f>_xlfn.XLOOKUP(A1109,'Hospitalisation Transform'!$A$2:$A$2344,'Hospitalisation Transform'!$F$2:$F$2344)</f>
        <v>tier - 2</v>
      </c>
      <c r="P1109" s="14" t="str">
        <f>_xlfn.XLOOKUP(A1109,'Hospitalisation Transform'!$A$2:$A$2344,'Hospitalisation Transform'!$G$2:$G$2344)</f>
        <v>R1011</v>
      </c>
      <c r="Q1109" s="14">
        <f>_xlfn.XLOOKUP(A1109,'Hospitalisation Transform'!$A$2:$A$2344,'Hospitalisation Transform'!$H$2:$H$2344)</f>
        <v>56</v>
      </c>
    </row>
    <row r="1110" spans="1:17" ht="15.5" x14ac:dyDescent="0.35">
      <c r="A1110" s="59" t="s">
        <v>1263</v>
      </c>
      <c r="B1110" s="39" t="str">
        <f>_xlfn.XLOOKUP(A1110,'Customer Names Transform'!$A$2:$A$2336,'Customer Names Transform'!$D$2:$D$2336)</f>
        <v>Kelli M</v>
      </c>
      <c r="C1110" s="28">
        <f>_xlfn.XLOOKUP(A1110,'Medical Exam Transform'!$A$2:$A$2336,'Medical Exam Transform'!$B$2:$B$2336)</f>
        <v>23.18</v>
      </c>
      <c r="D1110" s="14">
        <f>_xlfn.XLOOKUP(A1110,'Medical Exam Transform'!$A$2:$A$2336,'Medical Exam Transform'!$C$2:$C$2336)</f>
        <v>6.96</v>
      </c>
      <c r="E1110" s="14" t="str">
        <f>_xlfn.XLOOKUP(A1110,'Medical Exam Transform'!$A$2:$A$2336,'Medical Exam Transform'!$D$2:$D$2336)</f>
        <v>Yes</v>
      </c>
      <c r="F1110" s="14" t="str">
        <f>_xlfn.XLOOKUP(A1110,'Medical Exam Transform'!$A$2:$A$2336,'Medical Exam Transform'!$E$2:$E$2336)</f>
        <v>No</v>
      </c>
      <c r="G1110" s="14" t="str">
        <f>_xlfn.XLOOKUP(A1110,'Medical Exam Transform'!$A$2:$A$2336,'Medical Exam Transform'!$F$2:$F$2336)</f>
        <v>No</v>
      </c>
      <c r="H1110" s="14">
        <f>_xlfn.XLOOKUP(A1110,'Medical Exam Transform'!$A$2:$A$2336,'Medical Exam Transform'!$G$2:$G$2336)</f>
        <v>2</v>
      </c>
      <c r="I1110" s="14" t="str">
        <f>_xlfn.XLOOKUP(A1110,'Medical Exam Transform'!$A$2:$A$2336,'Medical Exam Transform'!$H$2:$H$2336)</f>
        <v>No</v>
      </c>
      <c r="J1110" s="14" t="str">
        <f>_xlfn.XLOOKUP(A1110,'Medical Exam Transform'!$A$2:$A$2336,'Medical Exam Transform'!$I$2:$I$2336)</f>
        <v>Normalweight</v>
      </c>
      <c r="K1110" s="14" t="str">
        <f>_xlfn.XLOOKUP(A1110,'Medical Exam Transform'!$A$2:$A$2336,'Medical Exam Transform'!$J$2:$J$2336)</f>
        <v>Diabetes</v>
      </c>
      <c r="L1110" s="60">
        <f>_xlfn.XLOOKUP(A1110,'Hospitalisation Transform'!$A$2:$A$2344,'Hospitalisation Transform'!$B$2:$B$2344)</f>
        <v>25926</v>
      </c>
      <c r="M1110" s="82">
        <f>_xlfn.XLOOKUP(A1110,'Hospitalisation Transform'!$A$2:$A$2344,'Hospitalisation Transform'!$D$2:$D$2344)</f>
        <v>10197.77</v>
      </c>
      <c r="N1110" s="14" t="str">
        <f>_xlfn.XLOOKUP(A1110,'Hospitalisation Transform'!$A$2:$A$2344,'Hospitalisation Transform'!$E$2:$E$2344)</f>
        <v>tier - 3</v>
      </c>
      <c r="O1110" s="14" t="str">
        <f>_xlfn.XLOOKUP(A1110,'Hospitalisation Transform'!$A$2:$A$2344,'Hospitalisation Transform'!$F$2:$F$2344)</f>
        <v>tier - 1</v>
      </c>
      <c r="P1110" s="14" t="str">
        <f>_xlfn.XLOOKUP(A1110,'Hospitalisation Transform'!$A$2:$A$2344,'Hospitalisation Transform'!$G$2:$G$2344)</f>
        <v>R1024</v>
      </c>
      <c r="Q1110" s="14">
        <f>_xlfn.XLOOKUP(A1110,'Hospitalisation Transform'!$A$2:$A$2344,'Hospitalisation Transform'!$H$2:$H$2344)</f>
        <v>52</v>
      </c>
    </row>
    <row r="1111" spans="1:17" ht="15.5" x14ac:dyDescent="0.35">
      <c r="A1111" s="59" t="s">
        <v>1262</v>
      </c>
      <c r="B1111" s="39" t="str">
        <f>_xlfn.XLOOKUP(A1111,'Customer Names Transform'!$A$2:$A$2336,'Customer Names Transform'!$D$2:$D$2336)</f>
        <v>Sheridan H</v>
      </c>
      <c r="C1111" s="28">
        <f>_xlfn.XLOOKUP(A1111,'Medical Exam Transform'!$A$2:$A$2336,'Medical Exam Transform'!$B$2:$B$2336)</f>
        <v>33.020000000000003</v>
      </c>
      <c r="D1111" s="14">
        <f>_xlfn.XLOOKUP(A1111,'Medical Exam Transform'!$A$2:$A$2336,'Medical Exam Transform'!$C$2:$C$2336)</f>
        <v>5.07</v>
      </c>
      <c r="E1111" s="14" t="str">
        <f>_xlfn.XLOOKUP(A1111,'Medical Exam Transform'!$A$2:$A$2336,'Medical Exam Transform'!$D$2:$D$2336)</f>
        <v>Yes</v>
      </c>
      <c r="F1111" s="14" t="str">
        <f>_xlfn.XLOOKUP(A1111,'Medical Exam Transform'!$A$2:$A$2336,'Medical Exam Transform'!$E$2:$E$2336)</f>
        <v>No</v>
      </c>
      <c r="G1111" s="14" t="str">
        <f>_xlfn.XLOOKUP(A1111,'Medical Exam Transform'!$A$2:$A$2336,'Medical Exam Transform'!$F$2:$F$2336)</f>
        <v>No</v>
      </c>
      <c r="H1111" s="14">
        <f>_xlfn.XLOOKUP(A1111,'Medical Exam Transform'!$A$2:$A$2336,'Medical Exam Transform'!$G$2:$G$2336)</f>
        <v>0</v>
      </c>
      <c r="I1111" s="14" t="str">
        <f>_xlfn.XLOOKUP(A1111,'Medical Exam Transform'!$A$2:$A$2336,'Medical Exam Transform'!$H$2:$H$2336)</f>
        <v>No</v>
      </c>
      <c r="J1111" s="14" t="str">
        <f>_xlfn.XLOOKUP(A1111,'Medical Exam Transform'!$A$2:$A$2336,'Medical Exam Transform'!$I$2:$I$2336)</f>
        <v>Obesity</v>
      </c>
      <c r="K1111" s="14" t="str">
        <f>_xlfn.XLOOKUP(A1111,'Medical Exam Transform'!$A$2:$A$2336,'Medical Exam Transform'!$J$2:$J$2336)</f>
        <v>Prediabetes</v>
      </c>
      <c r="L1111" s="60">
        <f>_xlfn.XLOOKUP(A1111,'Hospitalisation Transform'!$A$2:$A$2344,'Hospitalisation Transform'!$B$2:$B$2344)</f>
        <v>31336</v>
      </c>
      <c r="M1111" s="82">
        <f>_xlfn.XLOOKUP(A1111,'Hospitalisation Transform'!$A$2:$A$2344,'Hospitalisation Transform'!$D$2:$D$2344)</f>
        <v>10191.82</v>
      </c>
      <c r="N1111" s="14" t="str">
        <f>_xlfn.XLOOKUP(A1111,'Hospitalisation Transform'!$A$2:$A$2344,'Hospitalisation Transform'!$E$2:$E$2344)</f>
        <v>tier - 3</v>
      </c>
      <c r="O1111" s="14" t="str">
        <f>_xlfn.XLOOKUP(A1111,'Hospitalisation Transform'!$A$2:$A$2344,'Hospitalisation Transform'!$F$2:$F$2344)</f>
        <v>tier - 2</v>
      </c>
      <c r="P1111" s="14" t="str">
        <f>_xlfn.XLOOKUP(A1111,'Hospitalisation Transform'!$A$2:$A$2344,'Hospitalisation Transform'!$G$2:$G$2344)</f>
        <v>R1026</v>
      </c>
      <c r="Q1111" s="14">
        <f>_xlfn.XLOOKUP(A1111,'Hospitalisation Transform'!$A$2:$A$2344,'Hospitalisation Transform'!$H$2:$H$2344)</f>
        <v>38</v>
      </c>
    </row>
    <row r="1112" spans="1:17" ht="15.5" x14ac:dyDescent="0.35">
      <c r="A1112" s="59" t="s">
        <v>1261</v>
      </c>
      <c r="B1112" s="39" t="str">
        <f>_xlfn.XLOOKUP(A1112,'Customer Names Transform'!$A$2:$A$2336,'Customer Names Transform'!$D$2:$D$2336)</f>
        <v>Sarah M.</v>
      </c>
      <c r="C1112" s="28">
        <f>_xlfn.XLOOKUP(A1112,'Medical Exam Transform'!$A$2:$A$2336,'Medical Exam Transform'!$B$2:$B$2336)</f>
        <v>27.29</v>
      </c>
      <c r="D1112" s="14">
        <f>_xlfn.XLOOKUP(A1112,'Medical Exam Transform'!$A$2:$A$2336,'Medical Exam Transform'!$C$2:$C$2336)</f>
        <v>5.85</v>
      </c>
      <c r="E1112" s="14" t="str">
        <f>_xlfn.XLOOKUP(A1112,'Medical Exam Transform'!$A$2:$A$2336,'Medical Exam Transform'!$D$2:$D$2336)</f>
        <v>No</v>
      </c>
      <c r="F1112" s="14" t="str">
        <f>_xlfn.XLOOKUP(A1112,'Medical Exam Transform'!$A$2:$A$2336,'Medical Exam Transform'!$E$2:$E$2336)</f>
        <v>No</v>
      </c>
      <c r="G1112" s="14" t="str">
        <f>_xlfn.XLOOKUP(A1112,'Medical Exam Transform'!$A$2:$A$2336,'Medical Exam Transform'!$F$2:$F$2336)</f>
        <v>No</v>
      </c>
      <c r="H1112" s="14">
        <f>_xlfn.XLOOKUP(A1112,'Medical Exam Transform'!$A$2:$A$2336,'Medical Exam Transform'!$G$2:$G$2336)</f>
        <v>2</v>
      </c>
      <c r="I1112" s="14" t="str">
        <f>_xlfn.XLOOKUP(A1112,'Medical Exam Transform'!$A$2:$A$2336,'Medical Exam Transform'!$H$2:$H$2336)</f>
        <v>No</v>
      </c>
      <c r="J1112" s="14" t="str">
        <f>_xlfn.XLOOKUP(A1112,'Medical Exam Transform'!$A$2:$A$2336,'Medical Exam Transform'!$I$2:$I$2336)</f>
        <v>Overweight</v>
      </c>
      <c r="K1112" s="14" t="str">
        <f>_xlfn.XLOOKUP(A1112,'Medical Exam Transform'!$A$2:$A$2336,'Medical Exam Transform'!$J$2:$J$2336)</f>
        <v>Prediabetes</v>
      </c>
      <c r="L1112" s="60">
        <f>_xlfn.XLOOKUP(A1112,'Hospitalisation Transform'!$A$2:$A$2344,'Hospitalisation Transform'!$B$2:$B$2344)</f>
        <v>26490</v>
      </c>
      <c r="M1112" s="82">
        <f>_xlfn.XLOOKUP(A1112,'Hospitalisation Transform'!$A$2:$A$2344,'Hospitalisation Transform'!$D$2:$D$2344)</f>
        <v>10160.870000000001</v>
      </c>
      <c r="N1112" s="14" t="str">
        <f>_xlfn.XLOOKUP(A1112,'Hospitalisation Transform'!$A$2:$A$2344,'Hospitalisation Transform'!$E$2:$E$2344)</f>
        <v>tier - 3</v>
      </c>
      <c r="O1112" s="14" t="str">
        <f>_xlfn.XLOOKUP(A1112,'Hospitalisation Transform'!$A$2:$A$2344,'Hospitalisation Transform'!$F$2:$F$2344)</f>
        <v>tier - 3</v>
      </c>
      <c r="P1112" s="14" t="str">
        <f>_xlfn.XLOOKUP(A1112,'Hospitalisation Transform'!$A$2:$A$2344,'Hospitalisation Transform'!$G$2:$G$2344)</f>
        <v>R1025</v>
      </c>
      <c r="Q1112" s="14">
        <f>_xlfn.XLOOKUP(A1112,'Hospitalisation Transform'!$A$2:$A$2344,'Hospitalisation Transform'!$H$2:$H$2344)</f>
        <v>51</v>
      </c>
    </row>
    <row r="1113" spans="1:17" ht="15.5" x14ac:dyDescent="0.35">
      <c r="A1113" s="59" t="s">
        <v>1260</v>
      </c>
      <c r="B1113" s="39" t="str">
        <f>_xlfn.XLOOKUP(A1113,'Customer Names Transform'!$A$2:$A$2336,'Customer Names Transform'!$D$2:$D$2336)</f>
        <v>Jennifer</v>
      </c>
      <c r="C1113" s="28">
        <f>_xlfn.XLOOKUP(A1113,'Medical Exam Transform'!$A$2:$A$2336,'Medical Exam Transform'!$B$2:$B$2336)</f>
        <v>23.18</v>
      </c>
      <c r="D1113" s="14">
        <f>_xlfn.XLOOKUP(A1113,'Medical Exam Transform'!$A$2:$A$2336,'Medical Exam Transform'!$C$2:$C$2336)</f>
        <v>10.56</v>
      </c>
      <c r="E1113" s="14" t="str">
        <f>_xlfn.XLOOKUP(A1113,'Medical Exam Transform'!$A$2:$A$2336,'Medical Exam Transform'!$D$2:$D$2336)</f>
        <v>No</v>
      </c>
      <c r="F1113" s="14" t="str">
        <f>_xlfn.XLOOKUP(A1113,'Medical Exam Transform'!$A$2:$A$2336,'Medical Exam Transform'!$E$2:$E$2336)</f>
        <v>No</v>
      </c>
      <c r="G1113" s="14" t="str">
        <f>_xlfn.XLOOKUP(A1113,'Medical Exam Transform'!$A$2:$A$2336,'Medical Exam Transform'!$F$2:$F$2336)</f>
        <v>No</v>
      </c>
      <c r="H1113" s="14">
        <f>_xlfn.XLOOKUP(A1113,'Medical Exam Transform'!$A$2:$A$2336,'Medical Exam Transform'!$G$2:$G$2336)</f>
        <v>2</v>
      </c>
      <c r="I1113" s="14" t="str">
        <f>_xlfn.XLOOKUP(A1113,'Medical Exam Transform'!$A$2:$A$2336,'Medical Exam Transform'!$H$2:$H$2336)</f>
        <v>No</v>
      </c>
      <c r="J1113" s="14" t="str">
        <f>_xlfn.XLOOKUP(A1113,'Medical Exam Transform'!$A$2:$A$2336,'Medical Exam Transform'!$I$2:$I$2336)</f>
        <v>Normalweight</v>
      </c>
      <c r="K1113" s="14" t="str">
        <f>_xlfn.XLOOKUP(A1113,'Medical Exam Transform'!$A$2:$A$2336,'Medical Exam Transform'!$J$2:$J$2336)</f>
        <v>Diabetes</v>
      </c>
      <c r="L1113" s="60">
        <f>_xlfn.XLOOKUP(A1113,'Hospitalisation Transform'!$A$2:$A$2344,'Hospitalisation Transform'!$B$2:$B$2344)</f>
        <v>26950</v>
      </c>
      <c r="M1113" s="82">
        <f>_xlfn.XLOOKUP(A1113,'Hospitalisation Transform'!$A$2:$A$2344,'Hospitalisation Transform'!$D$2:$D$2344)</f>
        <v>10156.780000000001</v>
      </c>
      <c r="N1113" s="14" t="str">
        <f>_xlfn.XLOOKUP(A1113,'Hospitalisation Transform'!$A$2:$A$2344,'Hospitalisation Transform'!$E$2:$E$2344)</f>
        <v>tier - 3</v>
      </c>
      <c r="O1113" s="14" t="str">
        <f>_xlfn.XLOOKUP(A1113,'Hospitalisation Transform'!$A$2:$A$2344,'Hospitalisation Transform'!$F$2:$F$2344)</f>
        <v>tier - 2</v>
      </c>
      <c r="P1113" s="14" t="str">
        <f>_xlfn.XLOOKUP(A1113,'Hospitalisation Transform'!$A$2:$A$2344,'Hospitalisation Transform'!$G$2:$G$2344)</f>
        <v>R1012</v>
      </c>
      <c r="Q1113" s="14">
        <f>_xlfn.XLOOKUP(A1113,'Hospitalisation Transform'!$A$2:$A$2344,'Hospitalisation Transform'!$H$2:$H$2344)</f>
        <v>50</v>
      </c>
    </row>
    <row r="1114" spans="1:17" ht="15.5" x14ac:dyDescent="0.35">
      <c r="A1114" s="59" t="s">
        <v>1259</v>
      </c>
      <c r="B1114" s="39" t="str">
        <f>_xlfn.XLOOKUP(A1114,'Customer Names Transform'!$A$2:$A$2336,'Customer Names Transform'!$D$2:$D$2336)</f>
        <v>Laura J</v>
      </c>
      <c r="C1114" s="28">
        <f>_xlfn.XLOOKUP(A1114,'Medical Exam Transform'!$A$2:$A$2336,'Medical Exam Transform'!$B$2:$B$2336)</f>
        <v>32.659999999999997</v>
      </c>
      <c r="D1114" s="14">
        <f>_xlfn.XLOOKUP(A1114,'Medical Exam Transform'!$A$2:$A$2336,'Medical Exam Transform'!$C$2:$C$2336)</f>
        <v>8.92</v>
      </c>
      <c r="E1114" s="14" t="str">
        <f>_xlfn.XLOOKUP(A1114,'Medical Exam Transform'!$A$2:$A$2336,'Medical Exam Transform'!$D$2:$D$2336)</f>
        <v>Yes</v>
      </c>
      <c r="F1114" s="14" t="str">
        <f>_xlfn.XLOOKUP(A1114,'Medical Exam Transform'!$A$2:$A$2336,'Medical Exam Transform'!$E$2:$E$2336)</f>
        <v>No</v>
      </c>
      <c r="G1114" s="14" t="str">
        <f>_xlfn.XLOOKUP(A1114,'Medical Exam Transform'!$A$2:$A$2336,'Medical Exam Transform'!$F$2:$F$2336)</f>
        <v>No</v>
      </c>
      <c r="H1114" s="14">
        <f>_xlfn.XLOOKUP(A1114,'Medical Exam Transform'!$A$2:$A$2336,'Medical Exam Transform'!$G$2:$G$2336)</f>
        <v>0</v>
      </c>
      <c r="I1114" s="14" t="str">
        <f>_xlfn.XLOOKUP(A1114,'Medical Exam Transform'!$A$2:$A$2336,'Medical Exam Transform'!$H$2:$H$2336)</f>
        <v>No</v>
      </c>
      <c r="J1114" s="14" t="str">
        <f>_xlfn.XLOOKUP(A1114,'Medical Exam Transform'!$A$2:$A$2336,'Medical Exam Transform'!$I$2:$I$2336)</f>
        <v>Obesity</v>
      </c>
      <c r="K1114" s="14" t="str">
        <f>_xlfn.XLOOKUP(A1114,'Medical Exam Transform'!$A$2:$A$2336,'Medical Exam Transform'!$J$2:$J$2336)</f>
        <v>Normal</v>
      </c>
      <c r="L1114" s="60">
        <f>_xlfn.XLOOKUP(A1114,'Hospitalisation Transform'!$A$2:$A$2344,'Hospitalisation Transform'!$B$2:$B$2344)</f>
        <v>29749</v>
      </c>
      <c r="M1114" s="82">
        <f>_xlfn.XLOOKUP(A1114,'Hospitalisation Transform'!$A$2:$A$2344,'Hospitalisation Transform'!$D$2:$D$2344)</f>
        <v>10146.129999999999</v>
      </c>
      <c r="N1114" s="14" t="str">
        <f>_xlfn.XLOOKUP(A1114,'Hospitalisation Transform'!$A$2:$A$2344,'Hospitalisation Transform'!$E$2:$E$2344)</f>
        <v>tier - 3</v>
      </c>
      <c r="O1114" s="14" t="str">
        <f>_xlfn.XLOOKUP(A1114,'Hospitalisation Transform'!$A$2:$A$2344,'Hospitalisation Transform'!$F$2:$F$2344)</f>
        <v>tier - 1</v>
      </c>
      <c r="P1114" s="14" t="str">
        <f>_xlfn.XLOOKUP(A1114,'Hospitalisation Transform'!$A$2:$A$2344,'Hospitalisation Transform'!$G$2:$G$2344)</f>
        <v>R1025</v>
      </c>
      <c r="Q1114" s="14">
        <f>_xlfn.XLOOKUP(A1114,'Hospitalisation Transform'!$A$2:$A$2344,'Hospitalisation Transform'!$H$2:$H$2344)</f>
        <v>42</v>
      </c>
    </row>
    <row r="1115" spans="1:17" ht="15.5" x14ac:dyDescent="0.35">
      <c r="A1115" s="59" t="s">
        <v>1258</v>
      </c>
      <c r="B1115" s="39" t="str">
        <f>_xlfn.XLOOKUP(A1115,'Customer Names Transform'!$A$2:$A$2336,'Customer Names Transform'!$D$2:$D$2336)</f>
        <v>Thomas</v>
      </c>
      <c r="C1115" s="28">
        <f>_xlfn.XLOOKUP(A1115,'Medical Exam Transform'!$A$2:$A$2336,'Medical Exam Transform'!$B$2:$B$2336)</f>
        <v>30.78</v>
      </c>
      <c r="D1115" s="14">
        <f>_xlfn.XLOOKUP(A1115,'Medical Exam Transform'!$A$2:$A$2336,'Medical Exam Transform'!$C$2:$C$2336)</f>
        <v>8.6300000000000008</v>
      </c>
      <c r="E1115" s="14" t="str">
        <f>_xlfn.XLOOKUP(A1115,'Medical Exam Transform'!$A$2:$A$2336,'Medical Exam Transform'!$D$2:$D$2336)</f>
        <v>No</v>
      </c>
      <c r="F1115" s="14" t="str">
        <f>_xlfn.XLOOKUP(A1115,'Medical Exam Transform'!$A$2:$A$2336,'Medical Exam Transform'!$E$2:$E$2336)</f>
        <v>No</v>
      </c>
      <c r="G1115" s="14" t="str">
        <f>_xlfn.XLOOKUP(A1115,'Medical Exam Transform'!$A$2:$A$2336,'Medical Exam Transform'!$F$2:$F$2336)</f>
        <v>No</v>
      </c>
      <c r="H1115" s="14">
        <f>_xlfn.XLOOKUP(A1115,'Medical Exam Transform'!$A$2:$A$2336,'Medical Exam Transform'!$G$2:$G$2336)</f>
        <v>0</v>
      </c>
      <c r="I1115" s="14" t="str">
        <f>_xlfn.XLOOKUP(A1115,'Medical Exam Transform'!$A$2:$A$2336,'Medical Exam Transform'!$H$2:$H$2336)</f>
        <v>No</v>
      </c>
      <c r="J1115" s="14" t="str">
        <f>_xlfn.XLOOKUP(A1115,'Medical Exam Transform'!$A$2:$A$2336,'Medical Exam Transform'!$I$2:$I$2336)</f>
        <v>Obesity</v>
      </c>
      <c r="K1115" s="14" t="str">
        <f>_xlfn.XLOOKUP(A1115,'Medical Exam Transform'!$A$2:$A$2336,'Medical Exam Transform'!$J$2:$J$2336)</f>
        <v>Diabetes</v>
      </c>
      <c r="L1115" s="60">
        <f>_xlfn.XLOOKUP(A1115,'Hospitalisation Transform'!$A$2:$A$2344,'Hospitalisation Transform'!$B$2:$B$2344)</f>
        <v>27393</v>
      </c>
      <c r="M1115" s="82">
        <f>_xlfn.XLOOKUP(A1115,'Hospitalisation Transform'!$A$2:$A$2344,'Hospitalisation Transform'!$D$2:$D$2344)</f>
        <v>10141.14</v>
      </c>
      <c r="N1115" s="14" t="str">
        <f>_xlfn.XLOOKUP(A1115,'Hospitalisation Transform'!$A$2:$A$2344,'Hospitalisation Transform'!$E$2:$E$2344)</f>
        <v>tier - 3</v>
      </c>
      <c r="O1115" s="14" t="str">
        <f>_xlfn.XLOOKUP(A1115,'Hospitalisation Transform'!$A$2:$A$2344,'Hospitalisation Transform'!$F$2:$F$2344)</f>
        <v>tier - 1</v>
      </c>
      <c r="P1115" s="14" t="str">
        <f>_xlfn.XLOOKUP(A1115,'Hospitalisation Transform'!$A$2:$A$2344,'Hospitalisation Transform'!$G$2:$G$2344)</f>
        <v>R1016</v>
      </c>
      <c r="Q1115" s="14">
        <f>_xlfn.XLOOKUP(A1115,'Hospitalisation Transform'!$A$2:$A$2344,'Hospitalisation Transform'!$H$2:$H$2344)</f>
        <v>48</v>
      </c>
    </row>
    <row r="1116" spans="1:17" ht="15.5" x14ac:dyDescent="0.35">
      <c r="A1116" s="59" t="s">
        <v>1257</v>
      </c>
      <c r="B1116" s="39" t="str">
        <f>_xlfn.XLOOKUP(A1116,'Customer Names Transform'!$A$2:$A$2336,'Customer Names Transform'!$D$2:$D$2336)</f>
        <v>Gisele</v>
      </c>
      <c r="C1116" s="28">
        <f>_xlfn.XLOOKUP(A1116,'Medical Exam Transform'!$A$2:$A$2336,'Medical Exam Transform'!$B$2:$B$2336)</f>
        <v>47.2</v>
      </c>
      <c r="D1116" s="14">
        <f>_xlfn.XLOOKUP(A1116,'Medical Exam Transform'!$A$2:$A$2336,'Medical Exam Transform'!$C$2:$C$2336)</f>
        <v>6.29</v>
      </c>
      <c r="E1116" s="14" t="str">
        <f>_xlfn.XLOOKUP(A1116,'Medical Exam Transform'!$A$2:$A$2336,'Medical Exam Transform'!$D$2:$D$2336)</f>
        <v>Yes</v>
      </c>
      <c r="F1116" s="14" t="str">
        <f>_xlfn.XLOOKUP(A1116,'Medical Exam Transform'!$A$2:$A$2336,'Medical Exam Transform'!$E$2:$E$2336)</f>
        <v>No</v>
      </c>
      <c r="G1116" s="14" t="str">
        <f>_xlfn.XLOOKUP(A1116,'Medical Exam Transform'!$A$2:$A$2336,'Medical Exam Transform'!$F$2:$F$2336)</f>
        <v>Yes</v>
      </c>
      <c r="H1116" s="14">
        <f>_xlfn.XLOOKUP(A1116,'Medical Exam Transform'!$A$2:$A$2336,'Medical Exam Transform'!$G$2:$G$2336)</f>
        <v>1</v>
      </c>
      <c r="I1116" s="14" t="str">
        <f>_xlfn.XLOOKUP(A1116,'Medical Exam Transform'!$A$2:$A$2336,'Medical Exam Transform'!$H$2:$H$2336)</f>
        <v>No</v>
      </c>
      <c r="J1116" s="14" t="str">
        <f>_xlfn.XLOOKUP(A1116,'Medical Exam Transform'!$A$2:$A$2336,'Medical Exam Transform'!$I$2:$I$2336)</f>
        <v>Obesity</v>
      </c>
      <c r="K1116" s="14" t="str">
        <f>_xlfn.XLOOKUP(A1116,'Medical Exam Transform'!$A$2:$A$2336,'Medical Exam Transform'!$J$2:$J$2336)</f>
        <v>Prediabetes</v>
      </c>
      <c r="L1116" s="60">
        <f>_xlfn.XLOOKUP(A1116,'Hospitalisation Transform'!$A$2:$A$2344,'Hospitalisation Transform'!$B$2:$B$2344)</f>
        <v>35678</v>
      </c>
      <c r="M1116" s="82">
        <f>_xlfn.XLOOKUP(A1116,'Hospitalisation Transform'!$A$2:$A$2344,'Hospitalisation Transform'!$D$2:$D$2344)</f>
        <v>10139.84</v>
      </c>
      <c r="N1116" s="14" t="str">
        <f>_xlfn.XLOOKUP(A1116,'Hospitalisation Transform'!$A$2:$A$2344,'Hospitalisation Transform'!$E$2:$E$2344)</f>
        <v>tier - 3</v>
      </c>
      <c r="O1116" s="14" t="str">
        <f>_xlfn.XLOOKUP(A1116,'Hospitalisation Transform'!$A$2:$A$2344,'Hospitalisation Transform'!$F$2:$F$2344)</f>
        <v>tier - 2</v>
      </c>
      <c r="P1116" s="14" t="str">
        <f>_xlfn.XLOOKUP(A1116,'Hospitalisation Transform'!$A$2:$A$2344,'Hospitalisation Transform'!$G$2:$G$2344)</f>
        <v>R1012</v>
      </c>
      <c r="Q1116" s="14">
        <f>_xlfn.XLOOKUP(A1116,'Hospitalisation Transform'!$A$2:$A$2344,'Hospitalisation Transform'!$H$2:$H$2344)</f>
        <v>26</v>
      </c>
    </row>
    <row r="1117" spans="1:17" ht="15.5" x14ac:dyDescent="0.35">
      <c r="A1117" s="59" t="s">
        <v>1256</v>
      </c>
      <c r="B1117" s="39" t="str">
        <f>_xlfn.XLOOKUP(A1117,'Customer Names Transform'!$A$2:$A$2336,'Customer Names Transform'!$D$2:$D$2336)</f>
        <v>Myra L</v>
      </c>
      <c r="C1117" s="28">
        <f>_xlfn.XLOOKUP(A1117,'Medical Exam Transform'!$A$2:$A$2336,'Medical Exam Transform'!$B$2:$B$2336)</f>
        <v>31.6</v>
      </c>
      <c r="D1117" s="14">
        <f>_xlfn.XLOOKUP(A1117,'Medical Exam Transform'!$A$2:$A$2336,'Medical Exam Transform'!$C$2:$C$2336)</f>
        <v>5.75</v>
      </c>
      <c r="E1117" s="14" t="str">
        <f>_xlfn.XLOOKUP(A1117,'Medical Exam Transform'!$A$2:$A$2336,'Medical Exam Transform'!$D$2:$D$2336)</f>
        <v>No</v>
      </c>
      <c r="F1117" s="14" t="str">
        <f>_xlfn.XLOOKUP(A1117,'Medical Exam Transform'!$A$2:$A$2336,'Medical Exam Transform'!$E$2:$E$2336)</f>
        <v>No</v>
      </c>
      <c r="G1117" s="14" t="str">
        <f>_xlfn.XLOOKUP(A1117,'Medical Exam Transform'!$A$2:$A$2336,'Medical Exam Transform'!$F$2:$F$2336)</f>
        <v>No</v>
      </c>
      <c r="H1117" s="14">
        <f>_xlfn.XLOOKUP(A1117,'Medical Exam Transform'!$A$2:$A$2336,'Medical Exam Transform'!$G$2:$G$2336)</f>
        <v>2</v>
      </c>
      <c r="I1117" s="14" t="str">
        <f>_xlfn.XLOOKUP(A1117,'Medical Exam Transform'!$A$2:$A$2336,'Medical Exam Transform'!$H$2:$H$2336)</f>
        <v>No</v>
      </c>
      <c r="J1117" s="14" t="str">
        <f>_xlfn.XLOOKUP(A1117,'Medical Exam Transform'!$A$2:$A$2336,'Medical Exam Transform'!$I$2:$I$2336)</f>
        <v>Obesity</v>
      </c>
      <c r="K1117" s="14" t="str">
        <f>_xlfn.XLOOKUP(A1117,'Medical Exam Transform'!$A$2:$A$2336,'Medical Exam Transform'!$J$2:$J$2336)</f>
        <v>Prediabetes</v>
      </c>
      <c r="L1117" s="60">
        <f>_xlfn.XLOOKUP(A1117,'Hospitalisation Transform'!$A$2:$A$2344,'Hospitalisation Transform'!$B$2:$B$2344)</f>
        <v>26619</v>
      </c>
      <c r="M1117" s="82">
        <f>_xlfn.XLOOKUP(A1117,'Hospitalisation Transform'!$A$2:$A$2344,'Hospitalisation Transform'!$D$2:$D$2344)</f>
        <v>10118.42</v>
      </c>
      <c r="N1117" s="14" t="str">
        <f>_xlfn.XLOOKUP(A1117,'Hospitalisation Transform'!$A$2:$A$2344,'Hospitalisation Transform'!$E$2:$E$2344)</f>
        <v>tier - 3</v>
      </c>
      <c r="O1117" s="14" t="str">
        <f>_xlfn.XLOOKUP(A1117,'Hospitalisation Transform'!$A$2:$A$2344,'Hospitalisation Transform'!$F$2:$F$2344)</f>
        <v>tier - 3</v>
      </c>
      <c r="P1117" s="14" t="str">
        <f>_xlfn.XLOOKUP(A1117,'Hospitalisation Transform'!$A$2:$A$2344,'Hospitalisation Transform'!$G$2:$G$2344)</f>
        <v>R1011</v>
      </c>
      <c r="Q1117" s="14">
        <f>_xlfn.XLOOKUP(A1117,'Hospitalisation Transform'!$A$2:$A$2344,'Hospitalisation Transform'!$H$2:$H$2344)</f>
        <v>51</v>
      </c>
    </row>
    <row r="1118" spans="1:17" ht="15.5" x14ac:dyDescent="0.35">
      <c r="A1118" s="59" t="s">
        <v>1255</v>
      </c>
      <c r="B1118" s="39" t="str">
        <f>_xlfn.XLOOKUP(A1118,'Customer Names Transform'!$A$2:$A$2336,'Customer Names Transform'!$D$2:$D$2336)</f>
        <v>Melissa M.</v>
      </c>
      <c r="C1118" s="28">
        <f>_xlfn.XLOOKUP(A1118,'Medical Exam Transform'!$A$2:$A$2336,'Medical Exam Transform'!$B$2:$B$2336)</f>
        <v>33.914999999999999</v>
      </c>
      <c r="D1118" s="14">
        <f>_xlfn.XLOOKUP(A1118,'Medical Exam Transform'!$A$2:$A$2336,'Medical Exam Transform'!$C$2:$C$2336)</f>
        <v>6.66</v>
      </c>
      <c r="E1118" s="14" t="str">
        <f>_xlfn.XLOOKUP(A1118,'Medical Exam Transform'!$A$2:$A$2336,'Medical Exam Transform'!$D$2:$D$2336)</f>
        <v>Yes</v>
      </c>
      <c r="F1118" s="14" t="str">
        <f>_xlfn.XLOOKUP(A1118,'Medical Exam Transform'!$A$2:$A$2336,'Medical Exam Transform'!$E$2:$E$2336)</f>
        <v>No</v>
      </c>
      <c r="G1118" s="14" t="str">
        <f>_xlfn.XLOOKUP(A1118,'Medical Exam Transform'!$A$2:$A$2336,'Medical Exam Transform'!$F$2:$F$2336)</f>
        <v>No</v>
      </c>
      <c r="H1118" s="14">
        <f>_xlfn.XLOOKUP(A1118,'Medical Exam Transform'!$A$2:$A$2336,'Medical Exam Transform'!$G$2:$G$2336)</f>
        <v>1</v>
      </c>
      <c r="I1118" s="14" t="str">
        <f>_xlfn.XLOOKUP(A1118,'Medical Exam Transform'!$A$2:$A$2336,'Medical Exam Transform'!$H$2:$H$2336)</f>
        <v>No</v>
      </c>
      <c r="J1118" s="14" t="str">
        <f>_xlfn.XLOOKUP(A1118,'Medical Exam Transform'!$A$2:$A$2336,'Medical Exam Transform'!$I$2:$I$2336)</f>
        <v>Obesity</v>
      </c>
      <c r="K1118" s="14" t="str">
        <f>_xlfn.XLOOKUP(A1118,'Medical Exam Transform'!$A$2:$A$2336,'Medical Exam Transform'!$J$2:$J$2336)</f>
        <v>Diabetes</v>
      </c>
      <c r="L1118" s="60">
        <f>_xlfn.XLOOKUP(A1118,'Hospitalisation Transform'!$A$2:$A$2344,'Hospitalisation Transform'!$B$2:$B$2344)</f>
        <v>27577</v>
      </c>
      <c r="M1118" s="82">
        <f>_xlfn.XLOOKUP(A1118,'Hospitalisation Transform'!$A$2:$A$2344,'Hospitalisation Transform'!$D$2:$D$2344)</f>
        <v>10115.01</v>
      </c>
      <c r="N1118" s="14" t="str">
        <f>_xlfn.XLOOKUP(A1118,'Hospitalisation Transform'!$A$2:$A$2344,'Hospitalisation Transform'!$E$2:$E$2344)</f>
        <v>tier - 3</v>
      </c>
      <c r="O1118" s="14" t="str">
        <f>_xlfn.XLOOKUP(A1118,'Hospitalisation Transform'!$A$2:$A$2344,'Hospitalisation Transform'!$F$2:$F$2344)</f>
        <v>tier - 3</v>
      </c>
      <c r="P1118" s="14" t="str">
        <f>_xlfn.XLOOKUP(A1118,'Hospitalisation Transform'!$A$2:$A$2344,'Hospitalisation Transform'!$G$2:$G$2344)</f>
        <v>R1012</v>
      </c>
      <c r="Q1118" s="14">
        <f>_xlfn.XLOOKUP(A1118,'Hospitalisation Transform'!$A$2:$A$2344,'Hospitalisation Transform'!$H$2:$H$2344)</f>
        <v>48</v>
      </c>
    </row>
    <row r="1119" spans="1:17" ht="15.5" x14ac:dyDescent="0.35">
      <c r="A1119" s="59" t="s">
        <v>1254</v>
      </c>
      <c r="B1119" s="39" t="str">
        <f>_xlfn.XLOOKUP(A1119,'Customer Names Transform'!$A$2:$A$2336,'Customer Names Transform'!$D$2:$D$2336)</f>
        <v>Eleanor F.</v>
      </c>
      <c r="C1119" s="28">
        <f>_xlfn.XLOOKUP(A1119,'Medical Exam Transform'!$A$2:$A$2336,'Medical Exam Transform'!$B$2:$B$2336)</f>
        <v>23.54</v>
      </c>
      <c r="D1119" s="14">
        <f>_xlfn.XLOOKUP(A1119,'Medical Exam Transform'!$A$2:$A$2336,'Medical Exam Transform'!$C$2:$C$2336)</f>
        <v>5.0999999999999996</v>
      </c>
      <c r="E1119" s="14" t="str">
        <f>_xlfn.XLOOKUP(A1119,'Medical Exam Transform'!$A$2:$A$2336,'Medical Exam Transform'!$D$2:$D$2336)</f>
        <v>No</v>
      </c>
      <c r="F1119" s="14" t="str">
        <f>_xlfn.XLOOKUP(A1119,'Medical Exam Transform'!$A$2:$A$2336,'Medical Exam Transform'!$E$2:$E$2336)</f>
        <v>No</v>
      </c>
      <c r="G1119" s="14" t="str">
        <f>_xlfn.XLOOKUP(A1119,'Medical Exam Transform'!$A$2:$A$2336,'Medical Exam Transform'!$F$2:$F$2336)</f>
        <v>No</v>
      </c>
      <c r="H1119" s="14">
        <f>_xlfn.XLOOKUP(A1119,'Medical Exam Transform'!$A$2:$A$2336,'Medical Exam Transform'!$G$2:$G$2336)</f>
        <v>2</v>
      </c>
      <c r="I1119" s="14" t="str">
        <f>_xlfn.XLOOKUP(A1119,'Medical Exam Transform'!$A$2:$A$2336,'Medical Exam Transform'!$H$2:$H$2336)</f>
        <v>No</v>
      </c>
      <c r="J1119" s="14" t="str">
        <f>_xlfn.XLOOKUP(A1119,'Medical Exam Transform'!$A$2:$A$2336,'Medical Exam Transform'!$I$2:$I$2336)</f>
        <v>Normalweight</v>
      </c>
      <c r="K1119" s="14" t="str">
        <f>_xlfn.XLOOKUP(A1119,'Medical Exam Transform'!$A$2:$A$2336,'Medical Exam Transform'!$J$2:$J$2336)</f>
        <v>Prediabetes</v>
      </c>
      <c r="L1119" s="60">
        <f>_xlfn.XLOOKUP(A1119,'Hospitalisation Transform'!$A$2:$A$2344,'Hospitalisation Transform'!$B$2:$B$2344)</f>
        <v>26519</v>
      </c>
      <c r="M1119" s="82">
        <f>_xlfn.XLOOKUP(A1119,'Hospitalisation Transform'!$A$2:$A$2344,'Hospitalisation Transform'!$D$2:$D$2344)</f>
        <v>10107.219999999999</v>
      </c>
      <c r="N1119" s="14" t="str">
        <f>_xlfn.XLOOKUP(A1119,'Hospitalisation Transform'!$A$2:$A$2344,'Hospitalisation Transform'!$E$2:$E$2344)</f>
        <v>tier - 3</v>
      </c>
      <c r="O1119" s="14" t="str">
        <f>_xlfn.XLOOKUP(A1119,'Hospitalisation Transform'!$A$2:$A$2344,'Hospitalisation Transform'!$F$2:$F$2344)</f>
        <v>tier - 1</v>
      </c>
      <c r="P1119" s="14" t="str">
        <f>_xlfn.XLOOKUP(A1119,'Hospitalisation Transform'!$A$2:$A$2344,'Hospitalisation Transform'!$G$2:$G$2344)</f>
        <v>R1013</v>
      </c>
      <c r="Q1119" s="14">
        <f>_xlfn.XLOOKUP(A1119,'Hospitalisation Transform'!$A$2:$A$2344,'Hospitalisation Transform'!$H$2:$H$2344)</f>
        <v>51</v>
      </c>
    </row>
    <row r="1120" spans="1:17" ht="15.5" x14ac:dyDescent="0.35">
      <c r="A1120" s="59" t="s">
        <v>1253</v>
      </c>
      <c r="B1120" s="39" t="str">
        <f>_xlfn.XLOOKUP(A1120,'Customer Names Transform'!$A$2:$A$2336,'Customer Names Transform'!$D$2:$D$2336)</f>
        <v>Elizabeth</v>
      </c>
      <c r="C1120" s="28">
        <f>_xlfn.XLOOKUP(A1120,'Medical Exam Transform'!$A$2:$A$2336,'Medical Exam Transform'!$B$2:$B$2336)</f>
        <v>27.074999999999999</v>
      </c>
      <c r="D1120" s="14">
        <f>_xlfn.XLOOKUP(A1120,'Medical Exam Transform'!$A$2:$A$2336,'Medical Exam Transform'!$C$2:$C$2336)</f>
        <v>4.41</v>
      </c>
      <c r="E1120" s="14" t="str">
        <f>_xlfn.XLOOKUP(A1120,'Medical Exam Transform'!$A$2:$A$2336,'Medical Exam Transform'!$D$2:$D$2336)</f>
        <v>No</v>
      </c>
      <c r="F1120" s="14" t="str">
        <f>_xlfn.XLOOKUP(A1120,'Medical Exam Transform'!$A$2:$A$2336,'Medical Exam Transform'!$E$2:$E$2336)</f>
        <v>No</v>
      </c>
      <c r="G1120" s="14" t="str">
        <f>_xlfn.XLOOKUP(A1120,'Medical Exam Transform'!$A$2:$A$2336,'Medical Exam Transform'!$F$2:$F$2336)</f>
        <v>No</v>
      </c>
      <c r="H1120" s="14">
        <f>_xlfn.XLOOKUP(A1120,'Medical Exam Transform'!$A$2:$A$2336,'Medical Exam Transform'!$G$2:$G$2336)</f>
        <v>2</v>
      </c>
      <c r="I1120" s="14" t="str">
        <f>_xlfn.XLOOKUP(A1120,'Medical Exam Transform'!$A$2:$A$2336,'Medical Exam Transform'!$H$2:$H$2336)</f>
        <v>No</v>
      </c>
      <c r="J1120" s="14" t="str">
        <f>_xlfn.XLOOKUP(A1120,'Medical Exam Transform'!$A$2:$A$2336,'Medical Exam Transform'!$I$2:$I$2336)</f>
        <v>Overweight</v>
      </c>
      <c r="K1120" s="14" t="str">
        <f>_xlfn.XLOOKUP(A1120,'Medical Exam Transform'!$A$2:$A$2336,'Medical Exam Transform'!$J$2:$J$2336)</f>
        <v>Normal</v>
      </c>
      <c r="L1120" s="60">
        <f>_xlfn.XLOOKUP(A1120,'Hospitalisation Transform'!$A$2:$A$2344,'Hospitalisation Transform'!$B$2:$B$2344)</f>
        <v>26591</v>
      </c>
      <c r="M1120" s="82">
        <f>_xlfn.XLOOKUP(A1120,'Hospitalisation Transform'!$A$2:$A$2344,'Hospitalisation Transform'!$D$2:$D$2344)</f>
        <v>10106.129999999999</v>
      </c>
      <c r="N1120" s="14" t="str">
        <f>_xlfn.XLOOKUP(A1120,'Hospitalisation Transform'!$A$2:$A$2344,'Hospitalisation Transform'!$E$2:$E$2344)</f>
        <v>tier - 3</v>
      </c>
      <c r="O1120" s="14" t="str">
        <f>_xlfn.XLOOKUP(A1120,'Hospitalisation Transform'!$A$2:$A$2344,'Hospitalisation Transform'!$F$2:$F$2344)</f>
        <v>tier - 1</v>
      </c>
      <c r="P1120" s="14" t="str">
        <f>_xlfn.XLOOKUP(A1120,'Hospitalisation Transform'!$A$2:$A$2344,'Hospitalisation Transform'!$G$2:$G$2344)</f>
        <v>R1024</v>
      </c>
      <c r="Q1120" s="14">
        <f>_xlfn.XLOOKUP(A1120,'Hospitalisation Transform'!$A$2:$A$2344,'Hospitalisation Transform'!$H$2:$H$2344)</f>
        <v>51</v>
      </c>
    </row>
    <row r="1121" spans="1:17" ht="15.5" x14ac:dyDescent="0.35">
      <c r="A1121" s="59" t="s">
        <v>1252</v>
      </c>
      <c r="B1121" s="39" t="str">
        <f>_xlfn.XLOOKUP(A1121,'Customer Names Transform'!$A$2:$A$2336,'Customer Names Transform'!$D$2:$D$2336)</f>
        <v>Kenneth</v>
      </c>
      <c r="C1121" s="28">
        <f>_xlfn.XLOOKUP(A1121,'Medical Exam Transform'!$A$2:$A$2336,'Medical Exam Transform'!$B$2:$B$2336)</f>
        <v>25.8</v>
      </c>
      <c r="D1121" s="14">
        <f>_xlfn.XLOOKUP(A1121,'Medical Exam Transform'!$A$2:$A$2336,'Medical Exam Transform'!$C$2:$C$2336)</f>
        <v>5.52</v>
      </c>
      <c r="E1121" s="14" t="str">
        <f>_xlfn.XLOOKUP(A1121,'Medical Exam Transform'!$A$2:$A$2336,'Medical Exam Transform'!$D$2:$D$2336)</f>
        <v>Yes</v>
      </c>
      <c r="F1121" s="14" t="str">
        <f>_xlfn.XLOOKUP(A1121,'Medical Exam Transform'!$A$2:$A$2336,'Medical Exam Transform'!$E$2:$E$2336)</f>
        <v>No</v>
      </c>
      <c r="G1121" s="14" t="str">
        <f>_xlfn.XLOOKUP(A1121,'Medical Exam Transform'!$A$2:$A$2336,'Medical Exam Transform'!$F$2:$F$2336)</f>
        <v>No</v>
      </c>
      <c r="H1121" s="14">
        <f>_xlfn.XLOOKUP(A1121,'Medical Exam Transform'!$A$2:$A$2336,'Medical Exam Transform'!$G$2:$G$2336)</f>
        <v>0</v>
      </c>
      <c r="I1121" s="14" t="str">
        <f>_xlfn.XLOOKUP(A1121,'Medical Exam Transform'!$A$2:$A$2336,'Medical Exam Transform'!$H$2:$H$2336)</f>
        <v>No</v>
      </c>
      <c r="J1121" s="14" t="str">
        <f>_xlfn.XLOOKUP(A1121,'Medical Exam Transform'!$A$2:$A$2336,'Medical Exam Transform'!$I$2:$I$2336)</f>
        <v>Overweight</v>
      </c>
      <c r="K1121" s="14" t="str">
        <f>_xlfn.XLOOKUP(A1121,'Medical Exam Transform'!$A$2:$A$2336,'Medical Exam Transform'!$J$2:$J$2336)</f>
        <v>Prediabetes</v>
      </c>
      <c r="L1121" s="60">
        <f>_xlfn.XLOOKUP(A1121,'Hospitalisation Transform'!$A$2:$A$2344,'Hospitalisation Transform'!$B$2:$B$2344)</f>
        <v>28113</v>
      </c>
      <c r="M1121" s="82">
        <f>_xlfn.XLOOKUP(A1121,'Hospitalisation Transform'!$A$2:$A$2344,'Hospitalisation Transform'!$D$2:$D$2344)</f>
        <v>10096.969999999999</v>
      </c>
      <c r="N1121" s="14" t="str">
        <f>_xlfn.XLOOKUP(A1121,'Hospitalisation Transform'!$A$2:$A$2344,'Hospitalisation Transform'!$E$2:$E$2344)</f>
        <v>tier - 3</v>
      </c>
      <c r="O1121" s="14" t="str">
        <f>_xlfn.XLOOKUP(A1121,'Hospitalisation Transform'!$A$2:$A$2344,'Hospitalisation Transform'!$F$2:$F$2344)</f>
        <v>tier - 2</v>
      </c>
      <c r="P1121" s="14" t="str">
        <f>_xlfn.XLOOKUP(A1121,'Hospitalisation Transform'!$A$2:$A$2344,'Hospitalisation Transform'!$G$2:$G$2344)</f>
        <v>R1011</v>
      </c>
      <c r="Q1121" s="14">
        <f>_xlfn.XLOOKUP(A1121,'Hospitalisation Transform'!$A$2:$A$2344,'Hospitalisation Transform'!$H$2:$H$2344)</f>
        <v>46</v>
      </c>
    </row>
    <row r="1122" spans="1:17" ht="15.5" x14ac:dyDescent="0.35">
      <c r="A1122" s="59" t="s">
        <v>1251</v>
      </c>
      <c r="B1122" s="39" t="str">
        <f>_xlfn.XLOOKUP(A1122,'Customer Names Transform'!$A$2:$A$2336,'Customer Names Transform'!$D$2:$D$2336)</f>
        <v>Robert G.</v>
      </c>
      <c r="C1122" s="28">
        <f>_xlfn.XLOOKUP(A1122,'Medical Exam Transform'!$A$2:$A$2336,'Medical Exam Transform'!$B$2:$B$2336)</f>
        <v>36.1</v>
      </c>
      <c r="D1122" s="14">
        <f>_xlfn.XLOOKUP(A1122,'Medical Exam Transform'!$A$2:$A$2336,'Medical Exam Transform'!$C$2:$C$2336)</f>
        <v>4.62</v>
      </c>
      <c r="E1122" s="14" t="str">
        <f>_xlfn.XLOOKUP(A1122,'Medical Exam Transform'!$A$2:$A$2336,'Medical Exam Transform'!$D$2:$D$2336)</f>
        <v>Yes</v>
      </c>
      <c r="F1122" s="14" t="str">
        <f>_xlfn.XLOOKUP(A1122,'Medical Exam Transform'!$A$2:$A$2336,'Medical Exam Transform'!$E$2:$E$2336)</f>
        <v>No</v>
      </c>
      <c r="G1122" s="14" t="str">
        <f>_xlfn.XLOOKUP(A1122,'Medical Exam Transform'!$A$2:$A$2336,'Medical Exam Transform'!$F$2:$F$2336)</f>
        <v>Yes</v>
      </c>
      <c r="H1122" s="14">
        <f>_xlfn.XLOOKUP(A1122,'Medical Exam Transform'!$A$2:$A$2336,'Medical Exam Transform'!$G$2:$G$2336)</f>
        <v>1</v>
      </c>
      <c r="I1122" s="14" t="str">
        <f>_xlfn.XLOOKUP(A1122,'Medical Exam Transform'!$A$2:$A$2336,'Medical Exam Transform'!$H$2:$H$2336)</f>
        <v>No</v>
      </c>
      <c r="J1122" s="14" t="str">
        <f>_xlfn.XLOOKUP(A1122,'Medical Exam Transform'!$A$2:$A$2336,'Medical Exam Transform'!$I$2:$I$2336)</f>
        <v>Obesity</v>
      </c>
      <c r="K1122" s="14" t="str">
        <f>_xlfn.XLOOKUP(A1122,'Medical Exam Transform'!$A$2:$A$2336,'Medical Exam Transform'!$J$2:$J$2336)</f>
        <v>Prediabetes</v>
      </c>
      <c r="L1122" s="60">
        <f>_xlfn.XLOOKUP(A1122,'Hospitalisation Transform'!$A$2:$A$2344,'Hospitalisation Transform'!$B$2:$B$2344)</f>
        <v>25387</v>
      </c>
      <c r="M1122" s="82">
        <f>_xlfn.XLOOKUP(A1122,'Hospitalisation Transform'!$A$2:$A$2344,'Hospitalisation Transform'!$D$2:$D$2344)</f>
        <v>10085.85</v>
      </c>
      <c r="N1122" s="14" t="str">
        <f>_xlfn.XLOOKUP(A1122,'Hospitalisation Transform'!$A$2:$A$2344,'Hospitalisation Transform'!$E$2:$E$2344)</f>
        <v>tier - 3</v>
      </c>
      <c r="O1122" s="14" t="str">
        <f>_xlfn.XLOOKUP(A1122,'Hospitalisation Transform'!$A$2:$A$2344,'Hospitalisation Transform'!$F$2:$F$2344)</f>
        <v>tier - 3</v>
      </c>
      <c r="P1122" s="14" t="str">
        <f>_xlfn.XLOOKUP(A1122,'Hospitalisation Transform'!$A$2:$A$2344,'Hospitalisation Transform'!$G$2:$G$2344)</f>
        <v>R1011</v>
      </c>
      <c r="Q1122" s="14">
        <f>_xlfn.XLOOKUP(A1122,'Hospitalisation Transform'!$A$2:$A$2344,'Hospitalisation Transform'!$H$2:$H$2344)</f>
        <v>54</v>
      </c>
    </row>
    <row r="1123" spans="1:17" ht="15.5" x14ac:dyDescent="0.35">
      <c r="A1123" s="59" t="s">
        <v>1250</v>
      </c>
      <c r="B1123" s="39" t="str">
        <f>_xlfn.XLOOKUP(A1123,'Customer Names Transform'!$A$2:$A$2336,'Customer Names Transform'!$D$2:$D$2336)</f>
        <v>Thomas C.</v>
      </c>
      <c r="C1123" s="28">
        <f>_xlfn.XLOOKUP(A1123,'Medical Exam Transform'!$A$2:$A$2336,'Medical Exam Transform'!$B$2:$B$2336)</f>
        <v>30.495000000000001</v>
      </c>
      <c r="D1123" s="14">
        <f>_xlfn.XLOOKUP(A1123,'Medical Exam Transform'!$A$2:$A$2336,'Medical Exam Transform'!$C$2:$C$2336)</f>
        <v>5.74</v>
      </c>
      <c r="E1123" s="14" t="str">
        <f>_xlfn.XLOOKUP(A1123,'Medical Exam Transform'!$A$2:$A$2336,'Medical Exam Transform'!$D$2:$D$2336)</f>
        <v>Yes</v>
      </c>
      <c r="F1123" s="14" t="str">
        <f>_xlfn.XLOOKUP(A1123,'Medical Exam Transform'!$A$2:$A$2336,'Medical Exam Transform'!$E$2:$E$2336)</f>
        <v>No</v>
      </c>
      <c r="G1123" s="14" t="str">
        <f>_xlfn.XLOOKUP(A1123,'Medical Exam Transform'!$A$2:$A$2336,'Medical Exam Transform'!$F$2:$F$2336)</f>
        <v>Yes</v>
      </c>
      <c r="H1123" s="14">
        <f>_xlfn.XLOOKUP(A1123,'Medical Exam Transform'!$A$2:$A$2336,'Medical Exam Transform'!$G$2:$G$2336)</f>
        <v>1</v>
      </c>
      <c r="I1123" s="14" t="str">
        <f>_xlfn.XLOOKUP(A1123,'Medical Exam Transform'!$A$2:$A$2336,'Medical Exam Transform'!$H$2:$H$2336)</f>
        <v>No</v>
      </c>
      <c r="J1123" s="14" t="str">
        <f>_xlfn.XLOOKUP(A1123,'Medical Exam Transform'!$A$2:$A$2336,'Medical Exam Transform'!$I$2:$I$2336)</f>
        <v>Obesity</v>
      </c>
      <c r="K1123" s="14" t="str">
        <f>_xlfn.XLOOKUP(A1123,'Medical Exam Transform'!$A$2:$A$2336,'Medical Exam Transform'!$J$2:$J$2336)</f>
        <v>Prediabetes</v>
      </c>
      <c r="L1123" s="60">
        <f>_xlfn.XLOOKUP(A1123,'Hospitalisation Transform'!$A$2:$A$2344,'Hospitalisation Transform'!$B$2:$B$2344)</f>
        <v>25503</v>
      </c>
      <c r="M1123" s="82">
        <f>_xlfn.XLOOKUP(A1123,'Hospitalisation Transform'!$A$2:$A$2344,'Hospitalisation Transform'!$D$2:$D$2344)</f>
        <v>10072.06</v>
      </c>
      <c r="N1123" s="14" t="str">
        <f>_xlfn.XLOOKUP(A1123,'Hospitalisation Transform'!$A$2:$A$2344,'Hospitalisation Transform'!$E$2:$E$2344)</f>
        <v>tier - 3</v>
      </c>
      <c r="O1123" s="14" t="str">
        <f>_xlfn.XLOOKUP(A1123,'Hospitalisation Transform'!$A$2:$A$2344,'Hospitalisation Transform'!$F$2:$F$2344)</f>
        <v>tier - 1</v>
      </c>
      <c r="P1123" s="14" t="str">
        <f>_xlfn.XLOOKUP(A1123,'Hospitalisation Transform'!$A$2:$A$2344,'Hospitalisation Transform'!$G$2:$G$2344)</f>
        <v>R1017</v>
      </c>
      <c r="Q1123" s="14">
        <f>_xlfn.XLOOKUP(A1123,'Hospitalisation Transform'!$A$2:$A$2344,'Hospitalisation Transform'!$H$2:$H$2344)</f>
        <v>54</v>
      </c>
    </row>
    <row r="1124" spans="1:17" ht="15.5" x14ac:dyDescent="0.35">
      <c r="A1124" s="59" t="s">
        <v>1249</v>
      </c>
      <c r="B1124" s="39" t="str">
        <f>_xlfn.XLOOKUP(A1124,'Customer Names Transform'!$A$2:$A$2336,'Customer Names Transform'!$D$2:$D$2336)</f>
        <v>Matthew J.</v>
      </c>
      <c r="C1124" s="28">
        <f>_xlfn.XLOOKUP(A1124,'Medical Exam Transform'!$A$2:$A$2336,'Medical Exam Transform'!$B$2:$B$2336)</f>
        <v>21.4</v>
      </c>
      <c r="D1124" s="14">
        <f>_xlfn.XLOOKUP(A1124,'Medical Exam Transform'!$A$2:$A$2336,'Medical Exam Transform'!$C$2:$C$2336)</f>
        <v>6.3</v>
      </c>
      <c r="E1124" s="14" t="str">
        <f>_xlfn.XLOOKUP(A1124,'Medical Exam Transform'!$A$2:$A$2336,'Medical Exam Transform'!$D$2:$D$2336)</f>
        <v>Yes</v>
      </c>
      <c r="F1124" s="14" t="str">
        <f>_xlfn.XLOOKUP(A1124,'Medical Exam Transform'!$A$2:$A$2336,'Medical Exam Transform'!$E$2:$E$2336)</f>
        <v>No</v>
      </c>
      <c r="G1124" s="14" t="str">
        <f>_xlfn.XLOOKUP(A1124,'Medical Exam Transform'!$A$2:$A$2336,'Medical Exam Transform'!$F$2:$F$2336)</f>
        <v>Yes</v>
      </c>
      <c r="H1124" s="14">
        <f>_xlfn.XLOOKUP(A1124,'Medical Exam Transform'!$A$2:$A$2336,'Medical Exam Transform'!$G$2:$G$2336)</f>
        <v>1</v>
      </c>
      <c r="I1124" s="14" t="str">
        <f>_xlfn.XLOOKUP(A1124,'Medical Exam Transform'!$A$2:$A$2336,'Medical Exam Transform'!$H$2:$H$2336)</f>
        <v>No</v>
      </c>
      <c r="J1124" s="14" t="str">
        <f>_xlfn.XLOOKUP(A1124,'Medical Exam Transform'!$A$2:$A$2336,'Medical Exam Transform'!$I$2:$I$2336)</f>
        <v>Normalweight</v>
      </c>
      <c r="K1124" s="14" t="str">
        <f>_xlfn.XLOOKUP(A1124,'Medical Exam Transform'!$A$2:$A$2336,'Medical Exam Transform'!$J$2:$J$2336)</f>
        <v>Prediabetes</v>
      </c>
      <c r="L1124" s="60">
        <f>_xlfn.XLOOKUP(A1124,'Hospitalisation Transform'!$A$2:$A$2344,'Hospitalisation Transform'!$B$2:$B$2344)</f>
        <v>25437</v>
      </c>
      <c r="M1124" s="82">
        <f>_xlfn.XLOOKUP(A1124,'Hospitalisation Transform'!$A$2:$A$2344,'Hospitalisation Transform'!$D$2:$D$2344)</f>
        <v>10065.41</v>
      </c>
      <c r="N1124" s="14" t="str">
        <f>_xlfn.XLOOKUP(A1124,'Hospitalisation Transform'!$A$2:$A$2344,'Hospitalisation Transform'!$E$2:$E$2344)</f>
        <v>tier - 3</v>
      </c>
      <c r="O1124" s="14" t="str">
        <f>_xlfn.XLOOKUP(A1124,'Hospitalisation Transform'!$A$2:$A$2344,'Hospitalisation Transform'!$F$2:$F$2344)</f>
        <v>tier - 2</v>
      </c>
      <c r="P1124" s="14" t="str">
        <f>_xlfn.XLOOKUP(A1124,'Hospitalisation Transform'!$A$2:$A$2344,'Hospitalisation Transform'!$G$2:$G$2344)</f>
        <v>R1011</v>
      </c>
      <c r="Q1124" s="14">
        <f>_xlfn.XLOOKUP(A1124,'Hospitalisation Transform'!$A$2:$A$2344,'Hospitalisation Transform'!$H$2:$H$2344)</f>
        <v>54</v>
      </c>
    </row>
    <row r="1125" spans="1:17" ht="15.5" x14ac:dyDescent="0.35">
      <c r="A1125" s="59" t="s">
        <v>1248</v>
      </c>
      <c r="B1125" s="39" t="str">
        <f>_xlfn.XLOOKUP(A1125,'Customer Names Transform'!$A$2:$A$2336,'Customer Names Transform'!$D$2:$D$2336)</f>
        <v>Mallory D.</v>
      </c>
      <c r="C1125" s="28">
        <f>_xlfn.XLOOKUP(A1125,'Medical Exam Transform'!$A$2:$A$2336,'Medical Exam Transform'!$B$2:$B$2336)</f>
        <v>32.299999999999997</v>
      </c>
      <c r="D1125" s="14">
        <f>_xlfn.XLOOKUP(A1125,'Medical Exam Transform'!$A$2:$A$2336,'Medical Exam Transform'!$C$2:$C$2336)</f>
        <v>10.27</v>
      </c>
      <c r="E1125" s="14" t="str">
        <f>_xlfn.XLOOKUP(A1125,'Medical Exam Transform'!$A$2:$A$2336,'Medical Exam Transform'!$D$2:$D$2336)</f>
        <v>No</v>
      </c>
      <c r="F1125" s="14" t="str">
        <f>_xlfn.XLOOKUP(A1125,'Medical Exam Transform'!$A$2:$A$2336,'Medical Exam Transform'!$E$2:$E$2336)</f>
        <v>No</v>
      </c>
      <c r="G1125" s="14" t="str">
        <f>_xlfn.XLOOKUP(A1125,'Medical Exam Transform'!$A$2:$A$2336,'Medical Exam Transform'!$F$2:$F$2336)</f>
        <v>No</v>
      </c>
      <c r="H1125" s="14">
        <f>_xlfn.XLOOKUP(A1125,'Medical Exam Transform'!$A$2:$A$2336,'Medical Exam Transform'!$G$2:$G$2336)</f>
        <v>0</v>
      </c>
      <c r="I1125" s="14" t="str">
        <f>_xlfn.XLOOKUP(A1125,'Medical Exam Transform'!$A$2:$A$2336,'Medical Exam Transform'!$H$2:$H$2336)</f>
        <v>No</v>
      </c>
      <c r="J1125" s="14" t="str">
        <f>_xlfn.XLOOKUP(A1125,'Medical Exam Transform'!$A$2:$A$2336,'Medical Exam Transform'!$I$2:$I$2336)</f>
        <v>Obesity</v>
      </c>
      <c r="K1125" s="14" t="str">
        <f>_xlfn.XLOOKUP(A1125,'Medical Exam Transform'!$A$2:$A$2336,'Medical Exam Transform'!$J$2:$J$2336)</f>
        <v>Normal</v>
      </c>
      <c r="L1125" s="60">
        <f>_xlfn.XLOOKUP(A1125,'Hospitalisation Transform'!$A$2:$A$2344,'Hospitalisation Transform'!$B$2:$B$2344)</f>
        <v>27271</v>
      </c>
      <c r="M1125" s="82">
        <f>_xlfn.XLOOKUP(A1125,'Hospitalisation Transform'!$A$2:$A$2344,'Hospitalisation Transform'!$D$2:$D$2344)</f>
        <v>10043.25</v>
      </c>
      <c r="N1125" s="14" t="str">
        <f>_xlfn.XLOOKUP(A1125,'Hospitalisation Transform'!$A$2:$A$2344,'Hospitalisation Transform'!$E$2:$E$2344)</f>
        <v>tier - 3</v>
      </c>
      <c r="O1125" s="14" t="str">
        <f>_xlfn.XLOOKUP(A1125,'Hospitalisation Transform'!$A$2:$A$2344,'Hospitalisation Transform'!$F$2:$F$2344)</f>
        <v>tier - 2</v>
      </c>
      <c r="P1125" s="14" t="str">
        <f>_xlfn.XLOOKUP(A1125,'Hospitalisation Transform'!$A$2:$A$2344,'Hospitalisation Transform'!$G$2:$G$2344)</f>
        <v>R1024</v>
      </c>
      <c r="Q1125" s="14">
        <f>_xlfn.XLOOKUP(A1125,'Hospitalisation Transform'!$A$2:$A$2344,'Hospitalisation Transform'!$H$2:$H$2344)</f>
        <v>49</v>
      </c>
    </row>
    <row r="1126" spans="1:17" ht="15.5" x14ac:dyDescent="0.35">
      <c r="A1126" s="59" t="s">
        <v>1247</v>
      </c>
      <c r="B1126" s="39" t="str">
        <f>_xlfn.XLOOKUP(A1126,'Customer Names Transform'!$A$2:$A$2336,'Customer Names Transform'!$D$2:$D$2336)</f>
        <v>Christopher D.</v>
      </c>
      <c r="C1126" s="28">
        <f>_xlfn.XLOOKUP(A1126,'Medical Exam Transform'!$A$2:$A$2336,'Medical Exam Transform'!$B$2:$B$2336)</f>
        <v>29.78</v>
      </c>
      <c r="D1126" s="14">
        <f>_xlfn.XLOOKUP(A1126,'Medical Exam Transform'!$A$2:$A$2336,'Medical Exam Transform'!$C$2:$C$2336)</f>
        <v>5.85</v>
      </c>
      <c r="E1126" s="14" t="str">
        <f>_xlfn.XLOOKUP(A1126,'Medical Exam Transform'!$A$2:$A$2336,'Medical Exam Transform'!$D$2:$D$2336)</f>
        <v>No</v>
      </c>
      <c r="F1126" s="14" t="str">
        <f>_xlfn.XLOOKUP(A1126,'Medical Exam Transform'!$A$2:$A$2336,'Medical Exam Transform'!$E$2:$E$2336)</f>
        <v>No</v>
      </c>
      <c r="G1126" s="14" t="str">
        <f>_xlfn.XLOOKUP(A1126,'Medical Exam Transform'!$A$2:$A$2336,'Medical Exam Transform'!$F$2:$F$2336)</f>
        <v>Yes</v>
      </c>
      <c r="H1126" s="14">
        <f>_xlfn.XLOOKUP(A1126,'Medical Exam Transform'!$A$2:$A$2336,'Medical Exam Transform'!$G$2:$G$2336)</f>
        <v>1</v>
      </c>
      <c r="I1126" s="14" t="str">
        <f>_xlfn.XLOOKUP(A1126,'Medical Exam Transform'!$A$2:$A$2336,'Medical Exam Transform'!$H$2:$H$2336)</f>
        <v>No</v>
      </c>
      <c r="J1126" s="14" t="str">
        <f>_xlfn.XLOOKUP(A1126,'Medical Exam Transform'!$A$2:$A$2336,'Medical Exam Transform'!$I$2:$I$2336)</f>
        <v>Overweight</v>
      </c>
      <c r="K1126" s="14" t="str">
        <f>_xlfn.XLOOKUP(A1126,'Medical Exam Transform'!$A$2:$A$2336,'Medical Exam Transform'!$J$2:$J$2336)</f>
        <v>Prediabetes</v>
      </c>
      <c r="L1126" s="60">
        <f>_xlfn.XLOOKUP(A1126,'Hospitalisation Transform'!$A$2:$A$2344,'Hospitalisation Transform'!$B$2:$B$2344)</f>
        <v>29217</v>
      </c>
      <c r="M1126" s="82">
        <f>_xlfn.XLOOKUP(A1126,'Hospitalisation Transform'!$A$2:$A$2344,'Hospitalisation Transform'!$D$2:$D$2344)</f>
        <v>10027.15</v>
      </c>
      <c r="N1126" s="14" t="str">
        <f>_xlfn.XLOOKUP(A1126,'Hospitalisation Transform'!$A$2:$A$2344,'Hospitalisation Transform'!$E$2:$E$2344)</f>
        <v>tier - 3</v>
      </c>
      <c r="O1126" s="14" t="str">
        <f>_xlfn.XLOOKUP(A1126,'Hospitalisation Transform'!$A$2:$A$2344,'Hospitalisation Transform'!$F$2:$F$2344)</f>
        <v>tier - 1</v>
      </c>
      <c r="P1126" s="14" t="str">
        <f>_xlfn.XLOOKUP(A1126,'Hospitalisation Transform'!$A$2:$A$2344,'Hospitalisation Transform'!$G$2:$G$2344)</f>
        <v>R1021</v>
      </c>
      <c r="Q1126" s="14">
        <f>_xlfn.XLOOKUP(A1126,'Hospitalisation Transform'!$A$2:$A$2344,'Hospitalisation Transform'!$H$2:$H$2344)</f>
        <v>43</v>
      </c>
    </row>
    <row r="1127" spans="1:17" ht="15.5" x14ac:dyDescent="0.35">
      <c r="A1127" s="59" t="s">
        <v>1246</v>
      </c>
      <c r="B1127" s="39" t="str">
        <f>_xlfn.XLOOKUP(A1127,'Customer Names Transform'!$A$2:$A$2336,'Customer Names Transform'!$D$2:$D$2336)</f>
        <v>Jamie</v>
      </c>
      <c r="C1127" s="28">
        <f>_xlfn.XLOOKUP(A1127,'Medical Exam Transform'!$A$2:$A$2336,'Medical Exam Transform'!$B$2:$B$2336)</f>
        <v>34.76</v>
      </c>
      <c r="D1127" s="14">
        <f>_xlfn.XLOOKUP(A1127,'Medical Exam Transform'!$A$2:$A$2336,'Medical Exam Transform'!$C$2:$C$2336)</f>
        <v>5.92</v>
      </c>
      <c r="E1127" s="14" t="str">
        <f>_xlfn.XLOOKUP(A1127,'Medical Exam Transform'!$A$2:$A$2336,'Medical Exam Transform'!$D$2:$D$2336)</f>
        <v>Yes</v>
      </c>
      <c r="F1127" s="14" t="str">
        <f>_xlfn.XLOOKUP(A1127,'Medical Exam Transform'!$A$2:$A$2336,'Medical Exam Transform'!$E$2:$E$2336)</f>
        <v>No</v>
      </c>
      <c r="G1127" s="14" t="str">
        <f>_xlfn.XLOOKUP(A1127,'Medical Exam Transform'!$A$2:$A$2336,'Medical Exam Transform'!$F$2:$F$2336)</f>
        <v>No</v>
      </c>
      <c r="H1127" s="14">
        <f>_xlfn.XLOOKUP(A1127,'Medical Exam Transform'!$A$2:$A$2336,'Medical Exam Transform'!$G$2:$G$2336)</f>
        <v>1</v>
      </c>
      <c r="I1127" s="14" t="str">
        <f>_xlfn.XLOOKUP(A1127,'Medical Exam Transform'!$A$2:$A$2336,'Medical Exam Transform'!$H$2:$H$2336)</f>
        <v>No</v>
      </c>
      <c r="J1127" s="14" t="str">
        <f>_xlfn.XLOOKUP(A1127,'Medical Exam Transform'!$A$2:$A$2336,'Medical Exam Transform'!$I$2:$I$2336)</f>
        <v>Obesity</v>
      </c>
      <c r="K1127" s="14" t="str">
        <f>_xlfn.XLOOKUP(A1127,'Medical Exam Transform'!$A$2:$A$2336,'Medical Exam Transform'!$J$2:$J$2336)</f>
        <v>Prediabetes</v>
      </c>
      <c r="L1127" s="60">
        <f>_xlfn.XLOOKUP(A1127,'Hospitalisation Transform'!$A$2:$A$2344,'Hospitalisation Transform'!$B$2:$B$2344)</f>
        <v>32327</v>
      </c>
      <c r="M1127" s="82">
        <f>_xlfn.XLOOKUP(A1127,'Hospitalisation Transform'!$A$2:$A$2344,'Hospitalisation Transform'!$D$2:$D$2344)</f>
        <v>10011.44</v>
      </c>
      <c r="N1127" s="14" t="str">
        <f>_xlfn.XLOOKUP(A1127,'Hospitalisation Transform'!$A$2:$A$2344,'Hospitalisation Transform'!$E$2:$E$2344)</f>
        <v>tier - 3</v>
      </c>
      <c r="O1127" s="14" t="str">
        <f>_xlfn.XLOOKUP(A1127,'Hospitalisation Transform'!$A$2:$A$2344,'Hospitalisation Transform'!$F$2:$F$2344)</f>
        <v>tier - 3</v>
      </c>
      <c r="P1127" s="14" t="str">
        <f>_xlfn.XLOOKUP(A1127,'Hospitalisation Transform'!$A$2:$A$2344,'Hospitalisation Transform'!$G$2:$G$2344)</f>
        <v>R1026</v>
      </c>
      <c r="Q1127" s="14">
        <f>_xlfn.XLOOKUP(A1127,'Hospitalisation Transform'!$A$2:$A$2344,'Hospitalisation Transform'!$H$2:$H$2344)</f>
        <v>35</v>
      </c>
    </row>
    <row r="1128" spans="1:17" ht="15.5" x14ac:dyDescent="0.35">
      <c r="A1128" s="59" t="s">
        <v>1245</v>
      </c>
      <c r="B1128" s="39" t="str">
        <f>_xlfn.XLOOKUP(A1128,'Customer Names Transform'!$A$2:$A$2336,'Customer Names Transform'!$D$2:$D$2336)</f>
        <v>Ariell</v>
      </c>
      <c r="C1128" s="28">
        <f>_xlfn.XLOOKUP(A1128,'Medical Exam Transform'!$A$2:$A$2336,'Medical Exam Transform'!$B$2:$B$2336)</f>
        <v>18.335000000000001</v>
      </c>
      <c r="D1128" s="14">
        <f>_xlfn.XLOOKUP(A1128,'Medical Exam Transform'!$A$2:$A$2336,'Medical Exam Transform'!$C$2:$C$2336)</f>
        <v>10.01</v>
      </c>
      <c r="E1128" s="14" t="str">
        <f>_xlfn.XLOOKUP(A1128,'Medical Exam Transform'!$A$2:$A$2336,'Medical Exam Transform'!$D$2:$D$2336)</f>
        <v>Yes</v>
      </c>
      <c r="F1128" s="14" t="str">
        <f>_xlfn.XLOOKUP(A1128,'Medical Exam Transform'!$A$2:$A$2336,'Medical Exam Transform'!$E$2:$E$2336)</f>
        <v>No</v>
      </c>
      <c r="G1128" s="14" t="str">
        <f>_xlfn.XLOOKUP(A1128,'Medical Exam Transform'!$A$2:$A$2336,'Medical Exam Transform'!$F$2:$F$2336)</f>
        <v>No</v>
      </c>
      <c r="H1128" s="14">
        <f>_xlfn.XLOOKUP(A1128,'Medical Exam Transform'!$A$2:$A$2336,'Medical Exam Transform'!$G$2:$G$2336)</f>
        <v>2</v>
      </c>
      <c r="I1128" s="14" t="str">
        <f>_xlfn.XLOOKUP(A1128,'Medical Exam Transform'!$A$2:$A$2336,'Medical Exam Transform'!$H$2:$H$2336)</f>
        <v>No</v>
      </c>
      <c r="J1128" s="14" t="str">
        <f>_xlfn.XLOOKUP(A1128,'Medical Exam Transform'!$A$2:$A$2336,'Medical Exam Transform'!$I$2:$I$2336)</f>
        <v>Underweight</v>
      </c>
      <c r="K1128" s="14" t="str">
        <f>_xlfn.XLOOKUP(A1128,'Medical Exam Transform'!$A$2:$A$2336,'Medical Exam Transform'!$J$2:$J$2336)</f>
        <v>Diabetes</v>
      </c>
      <c r="L1128" s="60">
        <f>_xlfn.XLOOKUP(A1128,'Hospitalisation Transform'!$A$2:$A$2344,'Hospitalisation Transform'!$B$2:$B$2344)</f>
        <v>25791</v>
      </c>
      <c r="M1128" s="82">
        <f>_xlfn.XLOOKUP(A1128,'Hospitalisation Transform'!$A$2:$A$2344,'Hospitalisation Transform'!$D$2:$D$2344)</f>
        <v>9991.0400000000009</v>
      </c>
      <c r="N1128" s="14" t="str">
        <f>_xlfn.XLOOKUP(A1128,'Hospitalisation Transform'!$A$2:$A$2344,'Hospitalisation Transform'!$E$2:$E$2344)</f>
        <v>tier - 2</v>
      </c>
      <c r="O1128" s="14" t="str">
        <f>_xlfn.XLOOKUP(A1128,'Hospitalisation Transform'!$A$2:$A$2344,'Hospitalisation Transform'!$F$2:$F$2344)</f>
        <v>tier - 3</v>
      </c>
      <c r="P1128" s="14" t="str">
        <f>_xlfn.XLOOKUP(A1128,'Hospitalisation Transform'!$A$2:$A$2344,'Hospitalisation Transform'!$G$2:$G$2344)</f>
        <v>R1012</v>
      </c>
      <c r="Q1128" s="14">
        <f>_xlfn.XLOOKUP(A1128,'Hospitalisation Transform'!$A$2:$A$2344,'Hospitalisation Transform'!$H$2:$H$2344)</f>
        <v>53</v>
      </c>
    </row>
    <row r="1129" spans="1:17" ht="15.5" x14ac:dyDescent="0.35">
      <c r="A1129" s="59" t="s">
        <v>1244</v>
      </c>
      <c r="B1129" s="39" t="str">
        <f>_xlfn.XLOOKUP(A1129,'Customer Names Transform'!$A$2:$A$2336,'Customer Names Transform'!$D$2:$D$2336)</f>
        <v>Christopher</v>
      </c>
      <c r="C1129" s="28">
        <f>_xlfn.XLOOKUP(A1129,'Medical Exam Transform'!$A$2:$A$2336,'Medical Exam Transform'!$B$2:$B$2336)</f>
        <v>32.299999999999997</v>
      </c>
      <c r="D1129" s="14">
        <f>_xlfn.XLOOKUP(A1129,'Medical Exam Transform'!$A$2:$A$2336,'Medical Exam Transform'!$C$2:$C$2336)</f>
        <v>9.59</v>
      </c>
      <c r="E1129" s="14" t="str">
        <f>_xlfn.XLOOKUP(A1129,'Medical Exam Transform'!$A$2:$A$2336,'Medical Exam Transform'!$D$2:$D$2336)</f>
        <v>No</v>
      </c>
      <c r="F1129" s="14" t="str">
        <f>_xlfn.XLOOKUP(A1129,'Medical Exam Transform'!$A$2:$A$2336,'Medical Exam Transform'!$E$2:$E$2336)</f>
        <v>No</v>
      </c>
      <c r="G1129" s="14" t="str">
        <f>_xlfn.XLOOKUP(A1129,'Medical Exam Transform'!$A$2:$A$2336,'Medical Exam Transform'!$F$2:$F$2336)</f>
        <v>No</v>
      </c>
      <c r="H1129" s="14">
        <f>_xlfn.XLOOKUP(A1129,'Medical Exam Transform'!$A$2:$A$2336,'Medical Exam Transform'!$G$2:$G$2336)</f>
        <v>0</v>
      </c>
      <c r="I1129" s="14" t="str">
        <f>_xlfn.XLOOKUP(A1129,'Medical Exam Transform'!$A$2:$A$2336,'Medical Exam Transform'!$H$2:$H$2336)</f>
        <v>No</v>
      </c>
      <c r="J1129" s="14" t="str">
        <f>_xlfn.XLOOKUP(A1129,'Medical Exam Transform'!$A$2:$A$2336,'Medical Exam Transform'!$I$2:$I$2336)</f>
        <v>Obesity</v>
      </c>
      <c r="K1129" s="14" t="str">
        <f>_xlfn.XLOOKUP(A1129,'Medical Exam Transform'!$A$2:$A$2336,'Medical Exam Transform'!$J$2:$J$2336)</f>
        <v>Diabetes</v>
      </c>
      <c r="L1129" s="60">
        <f>_xlfn.XLOOKUP(A1129,'Hospitalisation Transform'!$A$2:$A$2344,'Hospitalisation Transform'!$B$2:$B$2344)</f>
        <v>26212</v>
      </c>
      <c r="M1129" s="82">
        <f>_xlfn.XLOOKUP(A1129,'Hospitalisation Transform'!$A$2:$A$2344,'Hospitalisation Transform'!$D$2:$D$2344)</f>
        <v>9964.06</v>
      </c>
      <c r="N1129" s="14" t="str">
        <f>_xlfn.XLOOKUP(A1129,'Hospitalisation Transform'!$A$2:$A$2344,'Hospitalisation Transform'!$E$2:$E$2344)</f>
        <v>tier - 2</v>
      </c>
      <c r="O1129" s="14" t="str">
        <f>_xlfn.XLOOKUP(A1129,'Hospitalisation Transform'!$A$2:$A$2344,'Hospitalisation Transform'!$F$2:$F$2344)</f>
        <v>tier - 2</v>
      </c>
      <c r="P1129" s="14" t="str">
        <f>_xlfn.XLOOKUP(A1129,'Hospitalisation Transform'!$A$2:$A$2344,'Hospitalisation Transform'!$G$2:$G$2344)</f>
        <v>R1019</v>
      </c>
      <c r="Q1129" s="14">
        <f>_xlfn.XLOOKUP(A1129,'Hospitalisation Transform'!$A$2:$A$2344,'Hospitalisation Transform'!$H$2:$H$2344)</f>
        <v>52</v>
      </c>
    </row>
    <row r="1130" spans="1:17" ht="15.5" x14ac:dyDescent="0.35">
      <c r="A1130" s="59" t="s">
        <v>1243</v>
      </c>
      <c r="B1130" s="39" t="str">
        <f>_xlfn.XLOOKUP(A1130,'Customer Names Transform'!$A$2:$A$2336,'Customer Names Transform'!$D$2:$D$2336)</f>
        <v>Ryan</v>
      </c>
      <c r="C1130" s="28">
        <f>_xlfn.XLOOKUP(A1130,'Medical Exam Transform'!$A$2:$A$2336,'Medical Exam Transform'!$B$2:$B$2336)</f>
        <v>27.74</v>
      </c>
      <c r="D1130" s="14">
        <f>_xlfn.XLOOKUP(A1130,'Medical Exam Transform'!$A$2:$A$2336,'Medical Exam Transform'!$C$2:$C$2336)</f>
        <v>10.37</v>
      </c>
      <c r="E1130" s="14" t="str">
        <f>_xlfn.XLOOKUP(A1130,'Medical Exam Transform'!$A$2:$A$2336,'Medical Exam Transform'!$D$2:$D$2336)</f>
        <v>No</v>
      </c>
      <c r="F1130" s="14" t="str">
        <f>_xlfn.XLOOKUP(A1130,'Medical Exam Transform'!$A$2:$A$2336,'Medical Exam Transform'!$E$2:$E$2336)</f>
        <v>No</v>
      </c>
      <c r="G1130" s="14" t="str">
        <f>_xlfn.XLOOKUP(A1130,'Medical Exam Transform'!$A$2:$A$2336,'Medical Exam Transform'!$F$2:$F$2336)</f>
        <v>No</v>
      </c>
      <c r="H1130" s="14">
        <f>_xlfn.XLOOKUP(A1130,'Medical Exam Transform'!$A$2:$A$2336,'Medical Exam Transform'!$G$2:$G$2336)</f>
        <v>0</v>
      </c>
      <c r="I1130" s="14" t="str">
        <f>_xlfn.XLOOKUP(A1130,'Medical Exam Transform'!$A$2:$A$2336,'Medical Exam Transform'!$H$2:$H$2336)</f>
        <v>No</v>
      </c>
      <c r="J1130" s="14" t="str">
        <f>_xlfn.XLOOKUP(A1130,'Medical Exam Transform'!$A$2:$A$2336,'Medical Exam Transform'!$I$2:$I$2336)</f>
        <v>Overweight</v>
      </c>
      <c r="K1130" s="14" t="str">
        <f>_xlfn.XLOOKUP(A1130,'Medical Exam Transform'!$A$2:$A$2336,'Medical Exam Transform'!$J$2:$J$2336)</f>
        <v>Diabetes</v>
      </c>
      <c r="L1130" s="60">
        <f>_xlfn.XLOOKUP(A1130,'Hospitalisation Transform'!$A$2:$A$2344,'Hospitalisation Transform'!$B$2:$B$2344)</f>
        <v>26293</v>
      </c>
      <c r="M1130" s="82">
        <f>_xlfn.XLOOKUP(A1130,'Hospitalisation Transform'!$A$2:$A$2344,'Hospitalisation Transform'!$D$2:$D$2344)</f>
        <v>9957.7199999999993</v>
      </c>
      <c r="N1130" s="14" t="str">
        <f>_xlfn.XLOOKUP(A1130,'Hospitalisation Transform'!$A$2:$A$2344,'Hospitalisation Transform'!$E$2:$E$2344)</f>
        <v>tier - 2</v>
      </c>
      <c r="O1130" s="14" t="str">
        <f>_xlfn.XLOOKUP(A1130,'Hospitalisation Transform'!$A$2:$A$2344,'Hospitalisation Transform'!$F$2:$F$2344)</f>
        <v>tier - 3</v>
      </c>
      <c r="P1130" s="14" t="str">
        <f>_xlfn.XLOOKUP(A1130,'Hospitalisation Transform'!$A$2:$A$2344,'Hospitalisation Transform'!$G$2:$G$2344)</f>
        <v>R1018</v>
      </c>
      <c r="Q1130" s="14">
        <f>_xlfn.XLOOKUP(A1130,'Hospitalisation Transform'!$A$2:$A$2344,'Hospitalisation Transform'!$H$2:$H$2344)</f>
        <v>51</v>
      </c>
    </row>
    <row r="1131" spans="1:17" ht="15.5" x14ac:dyDescent="0.35">
      <c r="A1131" s="59" t="s">
        <v>1242</v>
      </c>
      <c r="B1131" s="39" t="str">
        <f>_xlfn.XLOOKUP(A1131,'Customer Names Transform'!$A$2:$A$2336,'Customer Names Transform'!$D$2:$D$2336)</f>
        <v>Thomas B.</v>
      </c>
      <c r="C1131" s="28">
        <f>_xlfn.XLOOKUP(A1131,'Medical Exam Transform'!$A$2:$A$2336,'Medical Exam Transform'!$B$2:$B$2336)</f>
        <v>24</v>
      </c>
      <c r="D1131" s="14">
        <f>_xlfn.XLOOKUP(A1131,'Medical Exam Transform'!$A$2:$A$2336,'Medical Exam Transform'!$C$2:$C$2336)</f>
        <v>4.01</v>
      </c>
      <c r="E1131" s="14" t="str">
        <f>_xlfn.XLOOKUP(A1131,'Medical Exam Transform'!$A$2:$A$2336,'Medical Exam Transform'!$D$2:$D$2336)</f>
        <v>Yes</v>
      </c>
      <c r="F1131" s="14" t="str">
        <f>_xlfn.XLOOKUP(A1131,'Medical Exam Transform'!$A$2:$A$2336,'Medical Exam Transform'!$E$2:$E$2336)</f>
        <v>No</v>
      </c>
      <c r="G1131" s="14" t="str">
        <f>_xlfn.XLOOKUP(A1131,'Medical Exam Transform'!$A$2:$A$2336,'Medical Exam Transform'!$F$2:$F$2336)</f>
        <v>No</v>
      </c>
      <c r="H1131" s="14">
        <f>_xlfn.XLOOKUP(A1131,'Medical Exam Transform'!$A$2:$A$2336,'Medical Exam Transform'!$G$2:$G$2336)</f>
        <v>1</v>
      </c>
      <c r="I1131" s="14" t="str">
        <f>_xlfn.XLOOKUP(A1131,'Medical Exam Transform'!$A$2:$A$2336,'Medical Exam Transform'!$H$2:$H$2336)</f>
        <v>No</v>
      </c>
      <c r="J1131" s="14" t="str">
        <f>_xlfn.XLOOKUP(A1131,'Medical Exam Transform'!$A$2:$A$2336,'Medical Exam Transform'!$I$2:$I$2336)</f>
        <v>Normalweight</v>
      </c>
      <c r="K1131" s="14" t="str">
        <f>_xlfn.XLOOKUP(A1131,'Medical Exam Transform'!$A$2:$A$2336,'Medical Exam Transform'!$J$2:$J$2336)</f>
        <v>Prediabetes</v>
      </c>
      <c r="L1131" s="60">
        <f>_xlfn.XLOOKUP(A1131,'Hospitalisation Transform'!$A$2:$A$2344,'Hospitalisation Transform'!$B$2:$B$2344)</f>
        <v>23631</v>
      </c>
      <c r="M1131" s="82">
        <f>_xlfn.XLOOKUP(A1131,'Hospitalisation Transform'!$A$2:$A$2344,'Hospitalisation Transform'!$D$2:$D$2344)</f>
        <v>9933.44</v>
      </c>
      <c r="N1131" s="14" t="str">
        <f>_xlfn.XLOOKUP(A1131,'Hospitalisation Transform'!$A$2:$A$2344,'Hospitalisation Transform'!$E$2:$E$2344)</f>
        <v>tier - 3</v>
      </c>
      <c r="O1131" s="14" t="str">
        <f>_xlfn.XLOOKUP(A1131,'Hospitalisation Transform'!$A$2:$A$2344,'Hospitalisation Transform'!$F$2:$F$2344)</f>
        <v>tier - 3</v>
      </c>
      <c r="P1131" s="14" t="str">
        <f>_xlfn.XLOOKUP(A1131,'Hospitalisation Transform'!$A$2:$A$2344,'Hospitalisation Transform'!$G$2:$G$2344)</f>
        <v>R1013</v>
      </c>
      <c r="Q1131" s="14">
        <f>_xlfn.XLOOKUP(A1131,'Hospitalisation Transform'!$A$2:$A$2344,'Hospitalisation Transform'!$H$2:$H$2344)</f>
        <v>59</v>
      </c>
    </row>
    <row r="1132" spans="1:17" ht="15.5" x14ac:dyDescent="0.35">
      <c r="A1132" s="59" t="s">
        <v>1241</v>
      </c>
      <c r="B1132" s="39" t="str">
        <f>_xlfn.XLOOKUP(A1132,'Customer Names Transform'!$A$2:$A$2336,'Customer Names Transform'!$D$2:$D$2336)</f>
        <v>Katie</v>
      </c>
      <c r="C1132" s="28">
        <f>_xlfn.XLOOKUP(A1132,'Medical Exam Transform'!$A$2:$A$2336,'Medical Exam Transform'!$B$2:$B$2336)</f>
        <v>31.78</v>
      </c>
      <c r="D1132" s="14">
        <f>_xlfn.XLOOKUP(A1132,'Medical Exam Transform'!$A$2:$A$2336,'Medical Exam Transform'!$C$2:$C$2336)</f>
        <v>4.24</v>
      </c>
      <c r="E1132" s="14" t="str">
        <f>_xlfn.XLOOKUP(A1132,'Medical Exam Transform'!$A$2:$A$2336,'Medical Exam Transform'!$D$2:$D$2336)</f>
        <v>Yes</v>
      </c>
      <c r="F1132" s="14" t="str">
        <f>_xlfn.XLOOKUP(A1132,'Medical Exam Transform'!$A$2:$A$2336,'Medical Exam Transform'!$E$2:$E$2336)</f>
        <v>No</v>
      </c>
      <c r="G1132" s="14" t="str">
        <f>_xlfn.XLOOKUP(A1132,'Medical Exam Transform'!$A$2:$A$2336,'Medical Exam Transform'!$F$2:$F$2336)</f>
        <v>Yes</v>
      </c>
      <c r="H1132" s="14">
        <f>_xlfn.XLOOKUP(A1132,'Medical Exam Transform'!$A$2:$A$2336,'Medical Exam Transform'!$G$2:$G$2336)</f>
        <v>1</v>
      </c>
      <c r="I1132" s="14" t="str">
        <f>_xlfn.XLOOKUP(A1132,'Medical Exam Transform'!$A$2:$A$2336,'Medical Exam Transform'!$H$2:$H$2336)</f>
        <v>No</v>
      </c>
      <c r="J1132" s="14" t="str">
        <f>_xlfn.XLOOKUP(A1132,'Medical Exam Transform'!$A$2:$A$2336,'Medical Exam Transform'!$I$2:$I$2336)</f>
        <v>Obesity</v>
      </c>
      <c r="K1132" s="14" t="str">
        <f>_xlfn.XLOOKUP(A1132,'Medical Exam Transform'!$A$2:$A$2336,'Medical Exam Transform'!$J$2:$J$2336)</f>
        <v>Prediabetes</v>
      </c>
      <c r="L1132" s="60">
        <f>_xlfn.XLOOKUP(A1132,'Hospitalisation Transform'!$A$2:$A$2344,'Hospitalisation Transform'!$B$2:$B$2344)</f>
        <v>30653</v>
      </c>
      <c r="M1132" s="82">
        <f>_xlfn.XLOOKUP(A1132,'Hospitalisation Transform'!$A$2:$A$2344,'Hospitalisation Transform'!$D$2:$D$2344)</f>
        <v>9931.9599999999991</v>
      </c>
      <c r="N1132" s="14" t="str">
        <f>_xlfn.XLOOKUP(A1132,'Hospitalisation Transform'!$A$2:$A$2344,'Hospitalisation Transform'!$E$2:$E$2344)</f>
        <v>tier - 2</v>
      </c>
      <c r="O1132" s="14" t="str">
        <f>_xlfn.XLOOKUP(A1132,'Hospitalisation Transform'!$A$2:$A$2344,'Hospitalisation Transform'!$F$2:$F$2344)</f>
        <v>tier - 2</v>
      </c>
      <c r="P1132" s="14" t="str">
        <f>_xlfn.XLOOKUP(A1132,'Hospitalisation Transform'!$A$2:$A$2344,'Hospitalisation Transform'!$G$2:$G$2344)</f>
        <v>R1012</v>
      </c>
      <c r="Q1132" s="14">
        <f>_xlfn.XLOOKUP(A1132,'Hospitalisation Transform'!$A$2:$A$2344,'Hospitalisation Transform'!$H$2:$H$2344)</f>
        <v>40</v>
      </c>
    </row>
    <row r="1133" spans="1:17" ht="15.5" x14ac:dyDescent="0.35">
      <c r="A1133" s="59" t="s">
        <v>1240</v>
      </c>
      <c r="B1133" s="39" t="str">
        <f>_xlfn.XLOOKUP(A1133,'Customer Names Transform'!$A$2:$A$2336,'Customer Names Transform'!$D$2:$D$2336)</f>
        <v>Rachelle L</v>
      </c>
      <c r="C1133" s="28">
        <f>_xlfn.XLOOKUP(A1133,'Medical Exam Transform'!$A$2:$A$2336,'Medical Exam Transform'!$B$2:$B$2336)</f>
        <v>32.25</v>
      </c>
      <c r="D1133" s="14">
        <f>_xlfn.XLOOKUP(A1133,'Medical Exam Transform'!$A$2:$A$2336,'Medical Exam Transform'!$C$2:$C$2336)</f>
        <v>5.36</v>
      </c>
      <c r="E1133" s="14" t="str">
        <f>_xlfn.XLOOKUP(A1133,'Medical Exam Transform'!$A$2:$A$2336,'Medical Exam Transform'!$D$2:$D$2336)</f>
        <v>Yes</v>
      </c>
      <c r="F1133" s="14" t="str">
        <f>_xlfn.XLOOKUP(A1133,'Medical Exam Transform'!$A$2:$A$2336,'Medical Exam Transform'!$E$2:$E$2336)</f>
        <v>No</v>
      </c>
      <c r="G1133" s="14" t="str">
        <f>_xlfn.XLOOKUP(A1133,'Medical Exam Transform'!$A$2:$A$2336,'Medical Exam Transform'!$F$2:$F$2336)</f>
        <v>No</v>
      </c>
      <c r="H1133" s="14">
        <f>_xlfn.XLOOKUP(A1133,'Medical Exam Transform'!$A$2:$A$2336,'Medical Exam Transform'!$G$2:$G$2336)</f>
        <v>0</v>
      </c>
      <c r="I1133" s="14" t="str">
        <f>_xlfn.XLOOKUP(A1133,'Medical Exam Transform'!$A$2:$A$2336,'Medical Exam Transform'!$H$2:$H$2336)</f>
        <v>No</v>
      </c>
      <c r="J1133" s="14" t="str">
        <f>_xlfn.XLOOKUP(A1133,'Medical Exam Transform'!$A$2:$A$2336,'Medical Exam Transform'!$I$2:$I$2336)</f>
        <v>Obesity</v>
      </c>
      <c r="K1133" s="14" t="str">
        <f>_xlfn.XLOOKUP(A1133,'Medical Exam Transform'!$A$2:$A$2336,'Medical Exam Transform'!$J$2:$J$2336)</f>
        <v>Prediabetes</v>
      </c>
      <c r="L1133" s="60">
        <f>_xlfn.XLOOKUP(A1133,'Hospitalisation Transform'!$A$2:$A$2344,'Hospitalisation Transform'!$B$2:$B$2344)</f>
        <v>31278</v>
      </c>
      <c r="M1133" s="82">
        <f>_xlfn.XLOOKUP(A1133,'Hospitalisation Transform'!$A$2:$A$2344,'Hospitalisation Transform'!$D$2:$D$2344)</f>
        <v>9930.64</v>
      </c>
      <c r="N1133" s="14" t="str">
        <f>_xlfn.XLOOKUP(A1133,'Hospitalisation Transform'!$A$2:$A$2344,'Hospitalisation Transform'!$E$2:$E$2344)</f>
        <v>tier - 2</v>
      </c>
      <c r="O1133" s="14" t="str">
        <f>_xlfn.XLOOKUP(A1133,'Hospitalisation Transform'!$A$2:$A$2344,'Hospitalisation Transform'!$F$2:$F$2344)</f>
        <v>tier - 3</v>
      </c>
      <c r="P1133" s="14" t="str">
        <f>_xlfn.XLOOKUP(A1133,'Hospitalisation Transform'!$A$2:$A$2344,'Hospitalisation Transform'!$G$2:$G$2344)</f>
        <v>R1025</v>
      </c>
      <c r="Q1133" s="14">
        <f>_xlfn.XLOOKUP(A1133,'Hospitalisation Transform'!$A$2:$A$2344,'Hospitalisation Transform'!$H$2:$H$2344)</f>
        <v>38</v>
      </c>
    </row>
    <row r="1134" spans="1:17" ht="15.5" x14ac:dyDescent="0.35">
      <c r="A1134" s="59" t="s">
        <v>1239</v>
      </c>
      <c r="B1134" s="39" t="str">
        <f>_xlfn.XLOOKUP(A1134,'Customer Names Transform'!$A$2:$A$2336,'Customer Names Transform'!$D$2:$D$2336)</f>
        <v>Colleen</v>
      </c>
      <c r="C1134" s="28">
        <f>_xlfn.XLOOKUP(A1134,'Medical Exam Transform'!$A$2:$A$2336,'Medical Exam Transform'!$B$2:$B$2336)</f>
        <v>30.114999999999998</v>
      </c>
      <c r="D1134" s="14">
        <f>_xlfn.XLOOKUP(A1134,'Medical Exam Transform'!$A$2:$A$2336,'Medical Exam Transform'!$C$2:$C$2336)</f>
        <v>4.99</v>
      </c>
      <c r="E1134" s="14" t="str">
        <f>_xlfn.XLOOKUP(A1134,'Medical Exam Transform'!$A$2:$A$2336,'Medical Exam Transform'!$D$2:$D$2336)</f>
        <v>No</v>
      </c>
      <c r="F1134" s="14" t="str">
        <f>_xlfn.XLOOKUP(A1134,'Medical Exam Transform'!$A$2:$A$2336,'Medical Exam Transform'!$E$2:$E$2336)</f>
        <v>No</v>
      </c>
      <c r="G1134" s="14" t="str">
        <f>_xlfn.XLOOKUP(A1134,'Medical Exam Transform'!$A$2:$A$2336,'Medical Exam Transform'!$F$2:$F$2336)</f>
        <v>No</v>
      </c>
      <c r="H1134" s="14">
        <f>_xlfn.XLOOKUP(A1134,'Medical Exam Transform'!$A$2:$A$2336,'Medical Exam Transform'!$G$2:$G$2336)</f>
        <v>2</v>
      </c>
      <c r="I1134" s="14" t="str">
        <f>_xlfn.XLOOKUP(A1134,'Medical Exam Transform'!$A$2:$A$2336,'Medical Exam Transform'!$H$2:$H$2336)</f>
        <v>No</v>
      </c>
      <c r="J1134" s="14" t="str">
        <f>_xlfn.XLOOKUP(A1134,'Medical Exam Transform'!$A$2:$A$2336,'Medical Exam Transform'!$I$2:$I$2336)</f>
        <v>Obesity</v>
      </c>
      <c r="K1134" s="14" t="str">
        <f>_xlfn.XLOOKUP(A1134,'Medical Exam Transform'!$A$2:$A$2336,'Medical Exam Transform'!$J$2:$J$2336)</f>
        <v>Normal</v>
      </c>
      <c r="L1134" s="60">
        <f>_xlfn.XLOOKUP(A1134,'Hospitalisation Transform'!$A$2:$A$2344,'Hospitalisation Transform'!$B$2:$B$2344)</f>
        <v>26556</v>
      </c>
      <c r="M1134" s="82">
        <f>_xlfn.XLOOKUP(A1134,'Hospitalisation Transform'!$A$2:$A$2344,'Hospitalisation Transform'!$D$2:$D$2344)</f>
        <v>9910.36</v>
      </c>
      <c r="N1134" s="14" t="str">
        <f>_xlfn.XLOOKUP(A1134,'Hospitalisation Transform'!$A$2:$A$2344,'Hospitalisation Transform'!$E$2:$E$2344)</f>
        <v>tier - 2</v>
      </c>
      <c r="O1134" s="14" t="str">
        <f>_xlfn.XLOOKUP(A1134,'Hospitalisation Transform'!$A$2:$A$2344,'Hospitalisation Transform'!$F$2:$F$2344)</f>
        <v>tier - 3</v>
      </c>
      <c r="P1134" s="14" t="str">
        <f>_xlfn.XLOOKUP(A1134,'Hospitalisation Transform'!$A$2:$A$2344,'Hospitalisation Transform'!$G$2:$G$2344)</f>
        <v>R1012</v>
      </c>
      <c r="Q1134" s="14">
        <f>_xlfn.XLOOKUP(A1134,'Hospitalisation Transform'!$A$2:$A$2344,'Hospitalisation Transform'!$H$2:$H$2344)</f>
        <v>51</v>
      </c>
    </row>
    <row r="1135" spans="1:17" ht="15.5" x14ac:dyDescent="0.35">
      <c r="A1135" s="59" t="s">
        <v>1238</v>
      </c>
      <c r="B1135" s="39" t="str">
        <f>_xlfn.XLOOKUP(A1135,'Customer Names Transform'!$A$2:$A$2336,'Customer Names Transform'!$D$2:$D$2336)</f>
        <v>Gregory A</v>
      </c>
      <c r="C1135" s="28">
        <f>_xlfn.XLOOKUP(A1135,'Medical Exam Transform'!$A$2:$A$2336,'Medical Exam Transform'!$B$2:$B$2336)</f>
        <v>22.41</v>
      </c>
      <c r="D1135" s="14">
        <f>_xlfn.XLOOKUP(A1135,'Medical Exam Transform'!$A$2:$A$2336,'Medical Exam Transform'!$C$2:$C$2336)</f>
        <v>8.68</v>
      </c>
      <c r="E1135" s="14" t="str">
        <f>_xlfn.XLOOKUP(A1135,'Medical Exam Transform'!$A$2:$A$2336,'Medical Exam Transform'!$D$2:$D$2336)</f>
        <v>No</v>
      </c>
      <c r="F1135" s="14" t="str">
        <f>_xlfn.XLOOKUP(A1135,'Medical Exam Transform'!$A$2:$A$2336,'Medical Exam Transform'!$E$2:$E$2336)</f>
        <v>No</v>
      </c>
      <c r="G1135" s="14" t="str">
        <f>_xlfn.XLOOKUP(A1135,'Medical Exam Transform'!$A$2:$A$2336,'Medical Exam Transform'!$F$2:$F$2336)</f>
        <v>No</v>
      </c>
      <c r="H1135" s="14">
        <f>_xlfn.XLOOKUP(A1135,'Medical Exam Transform'!$A$2:$A$2336,'Medical Exam Transform'!$G$2:$G$2336)</f>
        <v>0</v>
      </c>
      <c r="I1135" s="14" t="str">
        <f>_xlfn.XLOOKUP(A1135,'Medical Exam Transform'!$A$2:$A$2336,'Medical Exam Transform'!$H$2:$H$2336)</f>
        <v>No</v>
      </c>
      <c r="J1135" s="14" t="str">
        <f>_xlfn.XLOOKUP(A1135,'Medical Exam Transform'!$A$2:$A$2336,'Medical Exam Transform'!$I$2:$I$2336)</f>
        <v>Normalweight</v>
      </c>
      <c r="K1135" s="14" t="str">
        <f>_xlfn.XLOOKUP(A1135,'Medical Exam Transform'!$A$2:$A$2336,'Medical Exam Transform'!$J$2:$J$2336)</f>
        <v>Diabetes</v>
      </c>
      <c r="L1135" s="60">
        <f>_xlfn.XLOOKUP(A1135,'Hospitalisation Transform'!$A$2:$A$2344,'Hospitalisation Transform'!$B$2:$B$2344)</f>
        <v>22875</v>
      </c>
      <c r="M1135" s="82">
        <f>_xlfn.XLOOKUP(A1135,'Hospitalisation Transform'!$A$2:$A$2344,'Hospitalisation Transform'!$D$2:$D$2344)</f>
        <v>9907.83</v>
      </c>
      <c r="N1135" s="14" t="str">
        <f>_xlfn.XLOOKUP(A1135,'Hospitalisation Transform'!$A$2:$A$2344,'Hospitalisation Transform'!$E$2:$E$2344)</f>
        <v>tier - 3</v>
      </c>
      <c r="O1135" s="14" t="str">
        <f>_xlfn.XLOOKUP(A1135,'Hospitalisation Transform'!$A$2:$A$2344,'Hospitalisation Transform'!$F$2:$F$2344)</f>
        <v>tier - 2</v>
      </c>
      <c r="P1135" s="14" t="str">
        <f>_xlfn.XLOOKUP(A1135,'Hospitalisation Transform'!$A$2:$A$2344,'Hospitalisation Transform'!$G$2:$G$2344)</f>
        <v>R1013</v>
      </c>
      <c r="Q1135" s="14">
        <f>_xlfn.XLOOKUP(A1135,'Hospitalisation Transform'!$A$2:$A$2344,'Hospitalisation Transform'!$H$2:$H$2344)</f>
        <v>61</v>
      </c>
    </row>
    <row r="1136" spans="1:17" ht="15.5" x14ac:dyDescent="0.35">
      <c r="A1136" s="59" t="s">
        <v>1237</v>
      </c>
      <c r="B1136" s="39" t="str">
        <f>_xlfn.XLOOKUP(A1136,'Customer Names Transform'!$A$2:$A$2336,'Customer Names Transform'!$D$2:$D$2336)</f>
        <v>Lara</v>
      </c>
      <c r="C1136" s="28">
        <f>_xlfn.XLOOKUP(A1136,'Medical Exam Transform'!$A$2:$A$2336,'Medical Exam Transform'!$B$2:$B$2336)</f>
        <v>45.72</v>
      </c>
      <c r="D1136" s="14">
        <f>_xlfn.XLOOKUP(A1136,'Medical Exam Transform'!$A$2:$A$2336,'Medical Exam Transform'!$C$2:$C$2336)</f>
        <v>4.2300000000000004</v>
      </c>
      <c r="E1136" s="14" t="str">
        <f>_xlfn.XLOOKUP(A1136,'Medical Exam Transform'!$A$2:$A$2336,'Medical Exam Transform'!$D$2:$D$2336)</f>
        <v>Yes</v>
      </c>
      <c r="F1136" s="14" t="str">
        <f>_xlfn.XLOOKUP(A1136,'Medical Exam Transform'!$A$2:$A$2336,'Medical Exam Transform'!$E$2:$E$2336)</f>
        <v>No</v>
      </c>
      <c r="G1136" s="14" t="str">
        <f>_xlfn.XLOOKUP(A1136,'Medical Exam Transform'!$A$2:$A$2336,'Medical Exam Transform'!$F$2:$F$2336)</f>
        <v>No</v>
      </c>
      <c r="H1136" s="14">
        <f>_xlfn.XLOOKUP(A1136,'Medical Exam Transform'!$A$2:$A$2336,'Medical Exam Transform'!$G$2:$G$2336)</f>
        <v>0</v>
      </c>
      <c r="I1136" s="14" t="str">
        <f>_xlfn.XLOOKUP(A1136,'Medical Exam Transform'!$A$2:$A$2336,'Medical Exam Transform'!$H$2:$H$2336)</f>
        <v>No</v>
      </c>
      <c r="J1136" s="14" t="str">
        <f>_xlfn.XLOOKUP(A1136,'Medical Exam Transform'!$A$2:$A$2336,'Medical Exam Transform'!$I$2:$I$2336)</f>
        <v>Obesity</v>
      </c>
      <c r="K1136" s="14" t="str">
        <f>_xlfn.XLOOKUP(A1136,'Medical Exam Transform'!$A$2:$A$2336,'Medical Exam Transform'!$J$2:$J$2336)</f>
        <v>Normal</v>
      </c>
      <c r="L1136" s="60">
        <f>_xlfn.XLOOKUP(A1136,'Hospitalisation Transform'!$A$2:$A$2344,'Hospitalisation Transform'!$B$2:$B$2344)</f>
        <v>35254</v>
      </c>
      <c r="M1136" s="82">
        <f>_xlfn.XLOOKUP(A1136,'Hospitalisation Transform'!$A$2:$A$2344,'Hospitalisation Transform'!$D$2:$D$2344)</f>
        <v>9894.69</v>
      </c>
      <c r="N1136" s="14" t="str">
        <f>_xlfn.XLOOKUP(A1136,'Hospitalisation Transform'!$A$2:$A$2344,'Hospitalisation Transform'!$E$2:$E$2344)</f>
        <v>tier - 2</v>
      </c>
      <c r="O1136" s="14" t="str">
        <f>_xlfn.XLOOKUP(A1136,'Hospitalisation Transform'!$A$2:$A$2344,'Hospitalisation Transform'!$F$2:$F$2344)</f>
        <v>tier - 3</v>
      </c>
      <c r="P1136" s="14" t="str">
        <f>_xlfn.XLOOKUP(A1136,'Hospitalisation Transform'!$A$2:$A$2344,'Hospitalisation Transform'!$G$2:$G$2344)</f>
        <v>R1012</v>
      </c>
      <c r="Q1136" s="14">
        <f>_xlfn.XLOOKUP(A1136,'Hospitalisation Transform'!$A$2:$A$2344,'Hospitalisation Transform'!$H$2:$H$2344)</f>
        <v>27</v>
      </c>
    </row>
    <row r="1137" spans="1:17" ht="15.5" x14ac:dyDescent="0.35">
      <c r="A1137" s="59" t="s">
        <v>1236</v>
      </c>
      <c r="B1137" s="39" t="str">
        <f>_xlfn.XLOOKUP(A1137,'Customer Names Transform'!$A$2:$A$2336,'Customer Names Transform'!$D$2:$D$2336)</f>
        <v>Megan</v>
      </c>
      <c r="C1137" s="28">
        <f>_xlfn.XLOOKUP(A1137,'Medical Exam Transform'!$A$2:$A$2336,'Medical Exam Transform'!$B$2:$B$2336)</f>
        <v>25</v>
      </c>
      <c r="D1137" s="14">
        <f>_xlfn.XLOOKUP(A1137,'Medical Exam Transform'!$A$2:$A$2336,'Medical Exam Transform'!$C$2:$C$2336)</f>
        <v>5.32</v>
      </c>
      <c r="E1137" s="14" t="str">
        <f>_xlfn.XLOOKUP(A1137,'Medical Exam Transform'!$A$2:$A$2336,'Medical Exam Transform'!$D$2:$D$2336)</f>
        <v>Yes</v>
      </c>
      <c r="F1137" s="14" t="str">
        <f>_xlfn.XLOOKUP(A1137,'Medical Exam Transform'!$A$2:$A$2336,'Medical Exam Transform'!$E$2:$E$2336)</f>
        <v>No</v>
      </c>
      <c r="G1137" s="14" t="str">
        <f>_xlfn.XLOOKUP(A1137,'Medical Exam Transform'!$A$2:$A$2336,'Medical Exam Transform'!$F$2:$F$2336)</f>
        <v>No</v>
      </c>
      <c r="H1137" s="14">
        <f>_xlfn.XLOOKUP(A1137,'Medical Exam Transform'!$A$2:$A$2336,'Medical Exam Transform'!$G$2:$G$2336)</f>
        <v>2</v>
      </c>
      <c r="I1137" s="14" t="str">
        <f>_xlfn.XLOOKUP(A1137,'Medical Exam Transform'!$A$2:$A$2336,'Medical Exam Transform'!$H$2:$H$2336)</f>
        <v>No</v>
      </c>
      <c r="J1137" s="14" t="str">
        <f>_xlfn.XLOOKUP(A1137,'Medical Exam Transform'!$A$2:$A$2336,'Medical Exam Transform'!$I$2:$I$2336)</f>
        <v>Overweight</v>
      </c>
      <c r="K1137" s="14" t="str">
        <f>_xlfn.XLOOKUP(A1137,'Medical Exam Transform'!$A$2:$A$2336,'Medical Exam Transform'!$J$2:$J$2336)</f>
        <v>Prediabetes</v>
      </c>
      <c r="L1137" s="60">
        <f>_xlfn.XLOOKUP(A1137,'Hospitalisation Transform'!$A$2:$A$2344,'Hospitalisation Transform'!$B$2:$B$2344)</f>
        <v>24416</v>
      </c>
      <c r="M1137" s="82">
        <f>_xlfn.XLOOKUP(A1137,'Hospitalisation Transform'!$A$2:$A$2344,'Hospitalisation Transform'!$D$2:$D$2344)</f>
        <v>9890.23</v>
      </c>
      <c r="N1137" s="14" t="str">
        <f>_xlfn.XLOOKUP(A1137,'Hospitalisation Transform'!$A$2:$A$2344,'Hospitalisation Transform'!$E$2:$E$2344)</f>
        <v>tier - 3</v>
      </c>
      <c r="O1137" s="14" t="str">
        <f>_xlfn.XLOOKUP(A1137,'Hospitalisation Transform'!$A$2:$A$2344,'Hospitalisation Transform'!$F$2:$F$2344)</f>
        <v>tier - 3</v>
      </c>
      <c r="P1137" s="14" t="str">
        <f>_xlfn.XLOOKUP(A1137,'Hospitalisation Transform'!$A$2:$A$2344,'Hospitalisation Transform'!$G$2:$G$2344)</f>
        <v>R1013</v>
      </c>
      <c r="Q1137" s="14">
        <f>_xlfn.XLOOKUP(A1137,'Hospitalisation Transform'!$A$2:$A$2344,'Hospitalisation Transform'!$H$2:$H$2344)</f>
        <v>57</v>
      </c>
    </row>
    <row r="1138" spans="1:17" ht="15.5" x14ac:dyDescent="0.35">
      <c r="A1138" s="59" t="s">
        <v>1235</v>
      </c>
      <c r="B1138" s="39" t="str">
        <f>_xlfn.XLOOKUP(A1138,'Customer Names Transform'!$A$2:$A$2336,'Customer Names Transform'!$D$2:$D$2336)</f>
        <v>Sara</v>
      </c>
      <c r="C1138" s="28">
        <f>_xlfn.XLOOKUP(A1138,'Medical Exam Transform'!$A$2:$A$2336,'Medical Exam Transform'!$B$2:$B$2336)</f>
        <v>39.5</v>
      </c>
      <c r="D1138" s="14">
        <f>_xlfn.XLOOKUP(A1138,'Medical Exam Transform'!$A$2:$A$2336,'Medical Exam Transform'!$C$2:$C$2336)</f>
        <v>6.66</v>
      </c>
      <c r="E1138" s="14" t="str">
        <f>_xlfn.XLOOKUP(A1138,'Medical Exam Transform'!$A$2:$A$2336,'Medical Exam Transform'!$D$2:$D$2336)</f>
        <v>No</v>
      </c>
      <c r="F1138" s="14" t="str">
        <f>_xlfn.XLOOKUP(A1138,'Medical Exam Transform'!$A$2:$A$2336,'Medical Exam Transform'!$E$2:$E$2336)</f>
        <v>No</v>
      </c>
      <c r="G1138" s="14" t="str">
        <f>_xlfn.XLOOKUP(A1138,'Medical Exam Transform'!$A$2:$A$2336,'Medical Exam Transform'!$F$2:$F$2336)</f>
        <v>No</v>
      </c>
      <c r="H1138" s="14">
        <f>_xlfn.XLOOKUP(A1138,'Medical Exam Transform'!$A$2:$A$2336,'Medical Exam Transform'!$G$2:$G$2336)</f>
        <v>0</v>
      </c>
      <c r="I1138" s="14" t="str">
        <f>_xlfn.XLOOKUP(A1138,'Medical Exam Transform'!$A$2:$A$2336,'Medical Exam Transform'!$H$2:$H$2336)</f>
        <v>No</v>
      </c>
      <c r="J1138" s="14" t="str">
        <f>_xlfn.XLOOKUP(A1138,'Medical Exam Transform'!$A$2:$A$2336,'Medical Exam Transform'!$I$2:$I$2336)</f>
        <v>Obesity</v>
      </c>
      <c r="K1138" s="14" t="str">
        <f>_xlfn.XLOOKUP(A1138,'Medical Exam Transform'!$A$2:$A$2336,'Medical Exam Transform'!$J$2:$J$2336)</f>
        <v>Diabetes</v>
      </c>
      <c r="L1138" s="60">
        <f>_xlfn.XLOOKUP(A1138,'Hospitalisation Transform'!$A$2:$A$2344,'Hospitalisation Transform'!$B$2:$B$2344)</f>
        <v>26245</v>
      </c>
      <c r="M1138" s="82">
        <f>_xlfn.XLOOKUP(A1138,'Hospitalisation Transform'!$A$2:$A$2344,'Hospitalisation Transform'!$D$2:$D$2344)</f>
        <v>9880.07</v>
      </c>
      <c r="N1138" s="14" t="str">
        <f>_xlfn.XLOOKUP(A1138,'Hospitalisation Transform'!$A$2:$A$2344,'Hospitalisation Transform'!$E$2:$E$2344)</f>
        <v>tier - 2</v>
      </c>
      <c r="O1138" s="14" t="str">
        <f>_xlfn.XLOOKUP(A1138,'Hospitalisation Transform'!$A$2:$A$2344,'Hospitalisation Transform'!$F$2:$F$2344)</f>
        <v>tier - 3</v>
      </c>
      <c r="P1138" s="14" t="str">
        <f>_xlfn.XLOOKUP(A1138,'Hospitalisation Transform'!$A$2:$A$2344,'Hospitalisation Transform'!$G$2:$G$2344)</f>
        <v>R1011</v>
      </c>
      <c r="Q1138" s="14">
        <f>_xlfn.XLOOKUP(A1138,'Hospitalisation Transform'!$A$2:$A$2344,'Hospitalisation Transform'!$H$2:$H$2344)</f>
        <v>52</v>
      </c>
    </row>
    <row r="1139" spans="1:17" ht="15.5" x14ac:dyDescent="0.35">
      <c r="A1139" s="59" t="s">
        <v>1234</v>
      </c>
      <c r="B1139" s="39" t="str">
        <f>_xlfn.XLOOKUP(A1139,'Customer Names Transform'!$A$2:$A$2336,'Customer Names Transform'!$D$2:$D$2336)</f>
        <v>Lucie J.</v>
      </c>
      <c r="C1139" s="28">
        <f>_xlfn.XLOOKUP(A1139,'Medical Exam Transform'!$A$2:$A$2336,'Medical Exam Transform'!$B$2:$B$2336)</f>
        <v>37.729999999999997</v>
      </c>
      <c r="D1139" s="14">
        <f>_xlfn.XLOOKUP(A1139,'Medical Exam Transform'!$A$2:$A$2336,'Medical Exam Transform'!$C$2:$C$2336)</f>
        <v>7.4</v>
      </c>
      <c r="E1139" s="14" t="str">
        <f>_xlfn.XLOOKUP(A1139,'Medical Exam Transform'!$A$2:$A$2336,'Medical Exam Transform'!$D$2:$D$2336)</f>
        <v>No</v>
      </c>
      <c r="F1139" s="14" t="str">
        <f>_xlfn.XLOOKUP(A1139,'Medical Exam Transform'!$A$2:$A$2336,'Medical Exam Transform'!$E$2:$E$2336)</f>
        <v>No</v>
      </c>
      <c r="G1139" s="14" t="str">
        <f>_xlfn.XLOOKUP(A1139,'Medical Exam Transform'!$A$2:$A$2336,'Medical Exam Transform'!$F$2:$F$2336)</f>
        <v>No</v>
      </c>
      <c r="H1139" s="14">
        <f>_xlfn.XLOOKUP(A1139,'Medical Exam Transform'!$A$2:$A$2336,'Medical Exam Transform'!$G$2:$G$2336)</f>
        <v>0</v>
      </c>
      <c r="I1139" s="14" t="str">
        <f>_xlfn.XLOOKUP(A1139,'Medical Exam Transform'!$A$2:$A$2336,'Medical Exam Transform'!$H$2:$H$2336)</f>
        <v>No</v>
      </c>
      <c r="J1139" s="14" t="str">
        <f>_xlfn.XLOOKUP(A1139,'Medical Exam Transform'!$A$2:$A$2336,'Medical Exam Transform'!$I$2:$I$2336)</f>
        <v>Obesity</v>
      </c>
      <c r="K1139" s="14" t="str">
        <f>_xlfn.XLOOKUP(A1139,'Medical Exam Transform'!$A$2:$A$2336,'Medical Exam Transform'!$J$2:$J$2336)</f>
        <v>Diabetes</v>
      </c>
      <c r="L1139" s="60">
        <f>_xlfn.XLOOKUP(A1139,'Hospitalisation Transform'!$A$2:$A$2344,'Hospitalisation Transform'!$B$2:$B$2344)</f>
        <v>26209</v>
      </c>
      <c r="M1139" s="82">
        <f>_xlfn.XLOOKUP(A1139,'Hospitalisation Transform'!$A$2:$A$2344,'Hospitalisation Transform'!$D$2:$D$2344)</f>
        <v>9877.61</v>
      </c>
      <c r="N1139" s="14" t="str">
        <f>_xlfn.XLOOKUP(A1139,'Hospitalisation Transform'!$A$2:$A$2344,'Hospitalisation Transform'!$E$2:$E$2344)</f>
        <v>tier - 2</v>
      </c>
      <c r="O1139" s="14" t="str">
        <f>_xlfn.XLOOKUP(A1139,'Hospitalisation Transform'!$A$2:$A$2344,'Hospitalisation Transform'!$F$2:$F$2344)</f>
        <v>tier - 1</v>
      </c>
      <c r="P1139" s="14" t="str">
        <f>_xlfn.XLOOKUP(A1139,'Hospitalisation Transform'!$A$2:$A$2344,'Hospitalisation Transform'!$G$2:$G$2344)</f>
        <v>R1013</v>
      </c>
      <c r="Q1139" s="14">
        <f>_xlfn.XLOOKUP(A1139,'Hospitalisation Transform'!$A$2:$A$2344,'Hospitalisation Transform'!$H$2:$H$2344)</f>
        <v>52</v>
      </c>
    </row>
    <row r="1140" spans="1:17" ht="15.5" x14ac:dyDescent="0.35">
      <c r="A1140" s="59" t="s">
        <v>1233</v>
      </c>
      <c r="B1140" s="39" t="str">
        <f>_xlfn.XLOOKUP(A1140,'Customer Names Transform'!$A$2:$A$2336,'Customer Names Transform'!$D$2:$D$2336)</f>
        <v>Elizabeth S.</v>
      </c>
      <c r="C1140" s="28">
        <f>_xlfn.XLOOKUP(A1140,'Medical Exam Transform'!$A$2:$A$2336,'Medical Exam Transform'!$B$2:$B$2336)</f>
        <v>40.659999999999997</v>
      </c>
      <c r="D1140" s="14">
        <f>_xlfn.XLOOKUP(A1140,'Medical Exam Transform'!$A$2:$A$2336,'Medical Exam Transform'!$C$2:$C$2336)</f>
        <v>10.08</v>
      </c>
      <c r="E1140" s="14" t="str">
        <f>_xlfn.XLOOKUP(A1140,'Medical Exam Transform'!$A$2:$A$2336,'Medical Exam Transform'!$D$2:$D$2336)</f>
        <v>No</v>
      </c>
      <c r="F1140" s="14" t="str">
        <f>_xlfn.XLOOKUP(A1140,'Medical Exam Transform'!$A$2:$A$2336,'Medical Exam Transform'!$E$2:$E$2336)</f>
        <v>No</v>
      </c>
      <c r="G1140" s="14" t="str">
        <f>_xlfn.XLOOKUP(A1140,'Medical Exam Transform'!$A$2:$A$2336,'Medical Exam Transform'!$F$2:$F$2336)</f>
        <v>No</v>
      </c>
      <c r="H1140" s="14">
        <f>_xlfn.XLOOKUP(A1140,'Medical Exam Transform'!$A$2:$A$2336,'Medical Exam Transform'!$G$2:$G$2336)</f>
        <v>0</v>
      </c>
      <c r="I1140" s="14" t="str">
        <f>_xlfn.XLOOKUP(A1140,'Medical Exam Transform'!$A$2:$A$2336,'Medical Exam Transform'!$H$2:$H$2336)</f>
        <v>No</v>
      </c>
      <c r="J1140" s="14" t="str">
        <f>_xlfn.XLOOKUP(A1140,'Medical Exam Transform'!$A$2:$A$2336,'Medical Exam Transform'!$I$2:$I$2336)</f>
        <v>Obesity</v>
      </c>
      <c r="K1140" s="14" t="str">
        <f>_xlfn.XLOOKUP(A1140,'Medical Exam Transform'!$A$2:$A$2336,'Medical Exam Transform'!$J$2:$J$2336)</f>
        <v>Diabetes</v>
      </c>
      <c r="L1140" s="60">
        <f>_xlfn.XLOOKUP(A1140,'Hospitalisation Transform'!$A$2:$A$2344,'Hospitalisation Transform'!$B$2:$B$2344)</f>
        <v>26117</v>
      </c>
      <c r="M1140" s="82">
        <f>_xlfn.XLOOKUP(A1140,'Hospitalisation Transform'!$A$2:$A$2344,'Hospitalisation Transform'!$D$2:$D$2344)</f>
        <v>9875.68</v>
      </c>
      <c r="N1140" s="14" t="str">
        <f>_xlfn.XLOOKUP(A1140,'Hospitalisation Transform'!$A$2:$A$2344,'Hospitalisation Transform'!$E$2:$E$2344)</f>
        <v>tier - 2</v>
      </c>
      <c r="O1140" s="14" t="str">
        <f>_xlfn.XLOOKUP(A1140,'Hospitalisation Transform'!$A$2:$A$2344,'Hospitalisation Transform'!$F$2:$F$2344)</f>
        <v>tier - 3</v>
      </c>
      <c r="P1140" s="14" t="str">
        <f>_xlfn.XLOOKUP(A1140,'Hospitalisation Transform'!$A$2:$A$2344,'Hospitalisation Transform'!$G$2:$G$2344)</f>
        <v>R1024</v>
      </c>
      <c r="Q1140" s="14">
        <f>_xlfn.XLOOKUP(A1140,'Hospitalisation Transform'!$A$2:$A$2344,'Hospitalisation Transform'!$H$2:$H$2344)</f>
        <v>52</v>
      </c>
    </row>
    <row r="1141" spans="1:17" ht="15.5" x14ac:dyDescent="0.35">
      <c r="A1141" s="59" t="s">
        <v>1232</v>
      </c>
      <c r="B1141" s="39" t="str">
        <f>_xlfn.XLOOKUP(A1141,'Customer Names Transform'!$A$2:$A$2336,'Customer Names Transform'!$D$2:$D$2336)</f>
        <v>Carma S</v>
      </c>
      <c r="C1141" s="28">
        <f>_xlfn.XLOOKUP(A1141,'Medical Exam Transform'!$A$2:$A$2336,'Medical Exam Transform'!$B$2:$B$2336)</f>
        <v>34.200000000000003</v>
      </c>
      <c r="D1141" s="14">
        <f>_xlfn.XLOOKUP(A1141,'Medical Exam Transform'!$A$2:$A$2336,'Medical Exam Transform'!$C$2:$C$2336)</f>
        <v>8.58</v>
      </c>
      <c r="E1141" s="14" t="str">
        <f>_xlfn.XLOOKUP(A1141,'Medical Exam Transform'!$A$2:$A$2336,'Medical Exam Transform'!$D$2:$D$2336)</f>
        <v>No</v>
      </c>
      <c r="F1141" s="14" t="str">
        <f>_xlfn.XLOOKUP(A1141,'Medical Exam Transform'!$A$2:$A$2336,'Medical Exam Transform'!$E$2:$E$2336)</f>
        <v>No</v>
      </c>
      <c r="G1141" s="14" t="str">
        <f>_xlfn.XLOOKUP(A1141,'Medical Exam Transform'!$A$2:$A$2336,'Medical Exam Transform'!$F$2:$F$2336)</f>
        <v>No</v>
      </c>
      <c r="H1141" s="14">
        <f>_xlfn.XLOOKUP(A1141,'Medical Exam Transform'!$A$2:$A$2336,'Medical Exam Transform'!$G$2:$G$2336)</f>
        <v>0</v>
      </c>
      <c r="I1141" s="14" t="str">
        <f>_xlfn.XLOOKUP(A1141,'Medical Exam Transform'!$A$2:$A$2336,'Medical Exam Transform'!$H$2:$H$2336)</f>
        <v>No</v>
      </c>
      <c r="J1141" s="14" t="str">
        <f>_xlfn.XLOOKUP(A1141,'Medical Exam Transform'!$A$2:$A$2336,'Medical Exam Transform'!$I$2:$I$2336)</f>
        <v>Obesity</v>
      </c>
      <c r="K1141" s="14" t="str">
        <f>_xlfn.XLOOKUP(A1141,'Medical Exam Transform'!$A$2:$A$2336,'Medical Exam Transform'!$J$2:$J$2336)</f>
        <v>Diabetes</v>
      </c>
      <c r="L1141" s="60">
        <f>_xlfn.XLOOKUP(A1141,'Hospitalisation Transform'!$A$2:$A$2344,'Hospitalisation Transform'!$B$2:$B$2344)</f>
        <v>26289</v>
      </c>
      <c r="M1141" s="82">
        <f>_xlfn.XLOOKUP(A1141,'Hospitalisation Transform'!$A$2:$A$2344,'Hospitalisation Transform'!$D$2:$D$2344)</f>
        <v>9872.7000000000007</v>
      </c>
      <c r="N1141" s="14" t="str">
        <f>_xlfn.XLOOKUP(A1141,'Hospitalisation Transform'!$A$2:$A$2344,'Hospitalisation Transform'!$E$2:$E$2344)</f>
        <v>tier - 2</v>
      </c>
      <c r="O1141" s="14" t="str">
        <f>_xlfn.XLOOKUP(A1141,'Hospitalisation Transform'!$A$2:$A$2344,'Hospitalisation Transform'!$F$2:$F$2344)</f>
        <v>tier - 2</v>
      </c>
      <c r="P1141" s="14" t="str">
        <f>_xlfn.XLOOKUP(A1141,'Hospitalisation Transform'!$A$2:$A$2344,'Hospitalisation Transform'!$G$2:$G$2344)</f>
        <v>R1011</v>
      </c>
      <c r="Q1141" s="14">
        <f>_xlfn.XLOOKUP(A1141,'Hospitalisation Transform'!$A$2:$A$2344,'Hospitalisation Transform'!$H$2:$H$2344)</f>
        <v>51</v>
      </c>
    </row>
    <row r="1142" spans="1:17" ht="15.5" x14ac:dyDescent="0.35">
      <c r="A1142" s="59" t="s">
        <v>1231</v>
      </c>
      <c r="B1142" s="39" t="str">
        <f>_xlfn.XLOOKUP(A1142,'Customer Names Transform'!$A$2:$A$2336,'Customer Names Transform'!$D$2:$D$2336)</f>
        <v>Ryan</v>
      </c>
      <c r="C1142" s="28">
        <f>_xlfn.XLOOKUP(A1142,'Medical Exam Transform'!$A$2:$A$2336,'Medical Exam Transform'!$B$2:$B$2336)</f>
        <v>46.51</v>
      </c>
      <c r="D1142" s="14">
        <f>_xlfn.XLOOKUP(A1142,'Medical Exam Transform'!$A$2:$A$2336,'Medical Exam Transform'!$C$2:$C$2336)</f>
        <v>5.84</v>
      </c>
      <c r="E1142" s="14" t="str">
        <f>_xlfn.XLOOKUP(A1142,'Medical Exam Transform'!$A$2:$A$2336,'Medical Exam Transform'!$D$2:$D$2336)</f>
        <v>No</v>
      </c>
      <c r="F1142" s="14" t="str">
        <f>_xlfn.XLOOKUP(A1142,'Medical Exam Transform'!$A$2:$A$2336,'Medical Exam Transform'!$E$2:$E$2336)</f>
        <v>No</v>
      </c>
      <c r="G1142" s="14" t="str">
        <f>_xlfn.XLOOKUP(A1142,'Medical Exam Transform'!$A$2:$A$2336,'Medical Exam Transform'!$F$2:$F$2336)</f>
        <v>No</v>
      </c>
      <c r="H1142" s="14">
        <f>_xlfn.XLOOKUP(A1142,'Medical Exam Transform'!$A$2:$A$2336,'Medical Exam Transform'!$G$2:$G$2336)</f>
        <v>1</v>
      </c>
      <c r="I1142" s="14" t="str">
        <f>_xlfn.XLOOKUP(A1142,'Medical Exam Transform'!$A$2:$A$2336,'Medical Exam Transform'!$H$2:$H$2336)</f>
        <v>No</v>
      </c>
      <c r="J1142" s="14" t="str">
        <f>_xlfn.XLOOKUP(A1142,'Medical Exam Transform'!$A$2:$A$2336,'Medical Exam Transform'!$I$2:$I$2336)</f>
        <v>Obesity</v>
      </c>
      <c r="K1142" s="14" t="str">
        <f>_xlfn.XLOOKUP(A1142,'Medical Exam Transform'!$A$2:$A$2336,'Medical Exam Transform'!$J$2:$J$2336)</f>
        <v>Normal</v>
      </c>
      <c r="L1142" s="60">
        <f>_xlfn.XLOOKUP(A1142,'Hospitalisation Transform'!$A$2:$A$2344,'Hospitalisation Transform'!$B$2:$B$2344)</f>
        <v>35982</v>
      </c>
      <c r="M1142" s="82">
        <f>_xlfn.XLOOKUP(A1142,'Hospitalisation Transform'!$A$2:$A$2344,'Hospitalisation Transform'!$D$2:$D$2344)</f>
        <v>9870.59</v>
      </c>
      <c r="N1142" s="14" t="str">
        <f>_xlfn.XLOOKUP(A1142,'Hospitalisation Transform'!$A$2:$A$2344,'Hospitalisation Transform'!$E$2:$E$2344)</f>
        <v>tier - 2</v>
      </c>
      <c r="O1142" s="14" t="str">
        <f>_xlfn.XLOOKUP(A1142,'Hospitalisation Transform'!$A$2:$A$2344,'Hospitalisation Transform'!$F$2:$F$2344)</f>
        <v>tier - 2</v>
      </c>
      <c r="P1142" s="14" t="str">
        <f>_xlfn.XLOOKUP(A1142,'Hospitalisation Transform'!$A$2:$A$2344,'Hospitalisation Transform'!$G$2:$G$2344)</f>
        <v>R1023</v>
      </c>
      <c r="Q1142" s="14">
        <f>_xlfn.XLOOKUP(A1142,'Hospitalisation Transform'!$A$2:$A$2344,'Hospitalisation Transform'!$H$2:$H$2344)</f>
        <v>25</v>
      </c>
    </row>
    <row r="1143" spans="1:17" ht="15.5" x14ac:dyDescent="0.35">
      <c r="A1143" s="59" t="s">
        <v>1230</v>
      </c>
      <c r="B1143" s="39" t="str">
        <f>_xlfn.XLOOKUP(A1143,'Customer Names Transform'!$A$2:$A$2336,'Customer Names Transform'!$D$2:$D$2336)</f>
        <v>Daniel</v>
      </c>
      <c r="C1143" s="28">
        <f>_xlfn.XLOOKUP(A1143,'Medical Exam Transform'!$A$2:$A$2336,'Medical Exam Transform'!$B$2:$B$2336)</f>
        <v>28.88</v>
      </c>
      <c r="D1143" s="14">
        <f>_xlfn.XLOOKUP(A1143,'Medical Exam Transform'!$A$2:$A$2336,'Medical Exam Transform'!$C$2:$C$2336)</f>
        <v>4.8600000000000003</v>
      </c>
      <c r="E1143" s="14" t="str">
        <f>_xlfn.XLOOKUP(A1143,'Medical Exam Transform'!$A$2:$A$2336,'Medical Exam Transform'!$D$2:$D$2336)</f>
        <v>Yes</v>
      </c>
      <c r="F1143" s="14" t="str">
        <f>_xlfn.XLOOKUP(A1143,'Medical Exam Transform'!$A$2:$A$2336,'Medical Exam Transform'!$E$2:$E$2336)</f>
        <v>No</v>
      </c>
      <c r="G1143" s="14" t="str">
        <f>_xlfn.XLOOKUP(A1143,'Medical Exam Transform'!$A$2:$A$2336,'Medical Exam Transform'!$F$2:$F$2336)</f>
        <v>Yes</v>
      </c>
      <c r="H1143" s="14">
        <f>_xlfn.XLOOKUP(A1143,'Medical Exam Transform'!$A$2:$A$2336,'Medical Exam Transform'!$G$2:$G$2336)</f>
        <v>1</v>
      </c>
      <c r="I1143" s="14" t="str">
        <f>_xlfn.XLOOKUP(A1143,'Medical Exam Transform'!$A$2:$A$2336,'Medical Exam Transform'!$H$2:$H$2336)</f>
        <v>No</v>
      </c>
      <c r="J1143" s="14" t="str">
        <f>_xlfn.XLOOKUP(A1143,'Medical Exam Transform'!$A$2:$A$2336,'Medical Exam Transform'!$I$2:$I$2336)</f>
        <v>Overweight</v>
      </c>
      <c r="K1143" s="14" t="str">
        <f>_xlfn.XLOOKUP(A1143,'Medical Exam Transform'!$A$2:$A$2336,'Medical Exam Transform'!$J$2:$J$2336)</f>
        <v>Prediabetes</v>
      </c>
      <c r="L1143" s="60">
        <f>_xlfn.XLOOKUP(A1143,'Hospitalisation Transform'!$A$2:$A$2344,'Hospitalisation Transform'!$B$2:$B$2344)</f>
        <v>25428</v>
      </c>
      <c r="M1143" s="82">
        <f>_xlfn.XLOOKUP(A1143,'Hospitalisation Transform'!$A$2:$A$2344,'Hospitalisation Transform'!$D$2:$D$2344)</f>
        <v>9869.81</v>
      </c>
      <c r="N1143" s="14" t="str">
        <f>_xlfn.XLOOKUP(A1143,'Hospitalisation Transform'!$A$2:$A$2344,'Hospitalisation Transform'!$E$2:$E$2344)</f>
        <v>tier - 3</v>
      </c>
      <c r="O1143" s="14" t="str">
        <f>_xlfn.XLOOKUP(A1143,'Hospitalisation Transform'!$A$2:$A$2344,'Hospitalisation Transform'!$F$2:$F$2344)</f>
        <v>tier - 3</v>
      </c>
      <c r="P1143" s="14" t="str">
        <f>_xlfn.XLOOKUP(A1143,'Hospitalisation Transform'!$A$2:$A$2344,'Hospitalisation Transform'!$G$2:$G$2344)</f>
        <v>R1012</v>
      </c>
      <c r="Q1143" s="14">
        <f>_xlfn.XLOOKUP(A1143,'Hospitalisation Transform'!$A$2:$A$2344,'Hospitalisation Transform'!$H$2:$H$2344)</f>
        <v>54</v>
      </c>
    </row>
    <row r="1144" spans="1:17" ht="15.5" x14ac:dyDescent="0.35">
      <c r="A1144" s="59" t="s">
        <v>1229</v>
      </c>
      <c r="B1144" s="39" t="str">
        <f>_xlfn.XLOOKUP(A1144,'Customer Names Transform'!$A$2:$A$2336,'Customer Names Transform'!$D$2:$D$2336)</f>
        <v>Sarah</v>
      </c>
      <c r="C1144" s="28">
        <f>_xlfn.XLOOKUP(A1144,'Medical Exam Transform'!$A$2:$A$2336,'Medical Exam Transform'!$B$2:$B$2336)</f>
        <v>33.914999999999999</v>
      </c>
      <c r="D1144" s="14">
        <f>_xlfn.XLOOKUP(A1144,'Medical Exam Transform'!$A$2:$A$2336,'Medical Exam Transform'!$C$2:$C$2336)</f>
        <v>11.52</v>
      </c>
      <c r="E1144" s="14" t="str">
        <f>_xlfn.XLOOKUP(A1144,'Medical Exam Transform'!$A$2:$A$2336,'Medical Exam Transform'!$D$2:$D$2336)</f>
        <v>No</v>
      </c>
      <c r="F1144" s="14" t="str">
        <f>_xlfn.XLOOKUP(A1144,'Medical Exam Transform'!$A$2:$A$2336,'Medical Exam Transform'!$E$2:$E$2336)</f>
        <v>No</v>
      </c>
      <c r="G1144" s="14" t="str">
        <f>_xlfn.XLOOKUP(A1144,'Medical Exam Transform'!$A$2:$A$2336,'Medical Exam Transform'!$F$2:$F$2336)</f>
        <v>No</v>
      </c>
      <c r="H1144" s="14">
        <f>_xlfn.XLOOKUP(A1144,'Medical Exam Transform'!$A$2:$A$2336,'Medical Exam Transform'!$G$2:$G$2336)</f>
        <v>0</v>
      </c>
      <c r="I1144" s="14" t="str">
        <f>_xlfn.XLOOKUP(A1144,'Medical Exam Transform'!$A$2:$A$2336,'Medical Exam Transform'!$H$2:$H$2336)</f>
        <v>No</v>
      </c>
      <c r="J1144" s="14" t="str">
        <f>_xlfn.XLOOKUP(A1144,'Medical Exam Transform'!$A$2:$A$2336,'Medical Exam Transform'!$I$2:$I$2336)</f>
        <v>Obesity</v>
      </c>
      <c r="K1144" s="14" t="str">
        <f>_xlfn.XLOOKUP(A1144,'Medical Exam Transform'!$A$2:$A$2336,'Medical Exam Transform'!$J$2:$J$2336)</f>
        <v>Normal</v>
      </c>
      <c r="L1144" s="60">
        <f>_xlfn.XLOOKUP(A1144,'Hospitalisation Transform'!$A$2:$A$2344,'Hospitalisation Transform'!$B$2:$B$2344)</f>
        <v>26246</v>
      </c>
      <c r="M1144" s="82">
        <f>_xlfn.XLOOKUP(A1144,'Hospitalisation Transform'!$A$2:$A$2344,'Hospitalisation Transform'!$D$2:$D$2344)</f>
        <v>9866.2999999999993</v>
      </c>
      <c r="N1144" s="14" t="str">
        <f>_xlfn.XLOOKUP(A1144,'Hospitalisation Transform'!$A$2:$A$2344,'Hospitalisation Transform'!$E$2:$E$2344)</f>
        <v>tier - 2</v>
      </c>
      <c r="O1144" s="14" t="str">
        <f>_xlfn.XLOOKUP(A1144,'Hospitalisation Transform'!$A$2:$A$2344,'Hospitalisation Transform'!$F$2:$F$2344)</f>
        <v>tier - 3</v>
      </c>
      <c r="P1144" s="14" t="str">
        <f>_xlfn.XLOOKUP(A1144,'Hospitalisation Transform'!$A$2:$A$2344,'Hospitalisation Transform'!$G$2:$G$2344)</f>
        <v>R1024</v>
      </c>
      <c r="Q1144" s="14">
        <f>_xlfn.XLOOKUP(A1144,'Hospitalisation Transform'!$A$2:$A$2344,'Hospitalisation Transform'!$H$2:$H$2344)</f>
        <v>52</v>
      </c>
    </row>
    <row r="1145" spans="1:17" ht="15.5" x14ac:dyDescent="0.35">
      <c r="A1145" s="59" t="s">
        <v>1228</v>
      </c>
      <c r="B1145" s="39" t="str">
        <f>_xlfn.XLOOKUP(A1145,'Customer Names Transform'!$A$2:$A$2336,'Customer Names Transform'!$D$2:$D$2336)</f>
        <v>Matthew J</v>
      </c>
      <c r="C1145" s="28">
        <f>_xlfn.XLOOKUP(A1145,'Medical Exam Transform'!$A$2:$A$2336,'Medical Exam Transform'!$B$2:$B$2336)</f>
        <v>24.32</v>
      </c>
      <c r="D1145" s="14">
        <f>_xlfn.XLOOKUP(A1145,'Medical Exam Transform'!$A$2:$A$2336,'Medical Exam Transform'!$C$2:$C$2336)</f>
        <v>6.15</v>
      </c>
      <c r="E1145" s="14" t="str">
        <f>_xlfn.XLOOKUP(A1145,'Medical Exam Transform'!$A$2:$A$2336,'Medical Exam Transform'!$D$2:$D$2336)</f>
        <v>Yes</v>
      </c>
      <c r="F1145" s="14" t="str">
        <f>_xlfn.XLOOKUP(A1145,'Medical Exam Transform'!$A$2:$A$2336,'Medical Exam Transform'!$E$2:$E$2336)</f>
        <v>No</v>
      </c>
      <c r="G1145" s="14" t="str">
        <f>_xlfn.XLOOKUP(A1145,'Medical Exam Transform'!$A$2:$A$2336,'Medical Exam Transform'!$F$2:$F$2336)</f>
        <v>Yes</v>
      </c>
      <c r="H1145" s="14">
        <f>_xlfn.XLOOKUP(A1145,'Medical Exam Transform'!$A$2:$A$2336,'Medical Exam Transform'!$G$2:$G$2336)</f>
        <v>1</v>
      </c>
      <c r="I1145" s="14" t="str">
        <f>_xlfn.XLOOKUP(A1145,'Medical Exam Transform'!$A$2:$A$2336,'Medical Exam Transform'!$H$2:$H$2336)</f>
        <v>No</v>
      </c>
      <c r="J1145" s="14" t="str">
        <f>_xlfn.XLOOKUP(A1145,'Medical Exam Transform'!$A$2:$A$2336,'Medical Exam Transform'!$I$2:$I$2336)</f>
        <v>Normalweight</v>
      </c>
      <c r="K1145" s="14" t="str">
        <f>_xlfn.XLOOKUP(A1145,'Medical Exam Transform'!$A$2:$A$2336,'Medical Exam Transform'!$J$2:$J$2336)</f>
        <v>Prediabetes</v>
      </c>
      <c r="L1145" s="60">
        <f>_xlfn.XLOOKUP(A1145,'Hospitalisation Transform'!$A$2:$A$2344,'Hospitalisation Transform'!$B$2:$B$2344)</f>
        <v>25496</v>
      </c>
      <c r="M1145" s="82">
        <f>_xlfn.XLOOKUP(A1145,'Hospitalisation Transform'!$A$2:$A$2344,'Hospitalisation Transform'!$D$2:$D$2344)</f>
        <v>9863.4699999999993</v>
      </c>
      <c r="N1145" s="14" t="str">
        <f>_xlfn.XLOOKUP(A1145,'Hospitalisation Transform'!$A$2:$A$2344,'Hospitalisation Transform'!$E$2:$E$2344)</f>
        <v>tier - 3</v>
      </c>
      <c r="O1145" s="14" t="str">
        <f>_xlfn.XLOOKUP(A1145,'Hospitalisation Transform'!$A$2:$A$2344,'Hospitalisation Transform'!$F$2:$F$2344)</f>
        <v>tier - 3</v>
      </c>
      <c r="P1145" s="14" t="str">
        <f>_xlfn.XLOOKUP(A1145,'Hospitalisation Transform'!$A$2:$A$2344,'Hospitalisation Transform'!$G$2:$G$2344)</f>
        <v>R1012</v>
      </c>
      <c r="Q1145" s="14">
        <f>_xlfn.XLOOKUP(A1145,'Hospitalisation Transform'!$A$2:$A$2344,'Hospitalisation Transform'!$H$2:$H$2344)</f>
        <v>54</v>
      </c>
    </row>
    <row r="1146" spans="1:17" ht="15.5" x14ac:dyDescent="0.35">
      <c r="A1146" s="59" t="s">
        <v>1227</v>
      </c>
      <c r="B1146" s="39" t="str">
        <f>_xlfn.XLOOKUP(A1146,'Customer Names Transform'!$A$2:$A$2336,'Customer Names Transform'!$D$2:$D$2336)</f>
        <v>Francesca</v>
      </c>
      <c r="C1146" s="28">
        <f>_xlfn.XLOOKUP(A1146,'Medical Exam Transform'!$A$2:$A$2336,'Medical Exam Transform'!$B$2:$B$2336)</f>
        <v>25.8</v>
      </c>
      <c r="D1146" s="14">
        <f>_xlfn.XLOOKUP(A1146,'Medical Exam Transform'!$A$2:$A$2336,'Medical Exam Transform'!$C$2:$C$2336)</f>
        <v>9.94</v>
      </c>
      <c r="E1146" s="14" t="str">
        <f>_xlfn.XLOOKUP(A1146,'Medical Exam Transform'!$A$2:$A$2336,'Medical Exam Transform'!$D$2:$D$2336)</f>
        <v>No</v>
      </c>
      <c r="F1146" s="14" t="str">
        <f>_xlfn.XLOOKUP(A1146,'Medical Exam Transform'!$A$2:$A$2336,'Medical Exam Transform'!$E$2:$E$2336)</f>
        <v>No</v>
      </c>
      <c r="G1146" s="14" t="str">
        <f>_xlfn.XLOOKUP(A1146,'Medical Exam Transform'!$A$2:$A$2336,'Medical Exam Transform'!$F$2:$F$2336)</f>
        <v>No</v>
      </c>
      <c r="H1146" s="14">
        <f>_xlfn.XLOOKUP(A1146,'Medical Exam Transform'!$A$2:$A$2336,'Medical Exam Transform'!$G$2:$G$2336)</f>
        <v>0</v>
      </c>
      <c r="I1146" s="14" t="str">
        <f>_xlfn.XLOOKUP(A1146,'Medical Exam Transform'!$A$2:$A$2336,'Medical Exam Transform'!$H$2:$H$2336)</f>
        <v>No</v>
      </c>
      <c r="J1146" s="14" t="str">
        <f>_xlfn.XLOOKUP(A1146,'Medical Exam Transform'!$A$2:$A$2336,'Medical Exam Transform'!$I$2:$I$2336)</f>
        <v>Overweight</v>
      </c>
      <c r="K1146" s="14" t="str">
        <f>_xlfn.XLOOKUP(A1146,'Medical Exam Transform'!$A$2:$A$2336,'Medical Exam Transform'!$J$2:$J$2336)</f>
        <v>Diabetes</v>
      </c>
      <c r="L1146" s="60">
        <f>_xlfn.XLOOKUP(A1146,'Hospitalisation Transform'!$A$2:$A$2344,'Hospitalisation Transform'!$B$2:$B$2344)</f>
        <v>26131</v>
      </c>
      <c r="M1146" s="82">
        <f>_xlfn.XLOOKUP(A1146,'Hospitalisation Transform'!$A$2:$A$2344,'Hospitalisation Transform'!$D$2:$D$2344)</f>
        <v>9861.0300000000007</v>
      </c>
      <c r="N1146" s="14" t="str">
        <f>_xlfn.XLOOKUP(A1146,'Hospitalisation Transform'!$A$2:$A$2344,'Hospitalisation Transform'!$E$2:$E$2344)</f>
        <v>tier - 2</v>
      </c>
      <c r="O1146" s="14" t="str">
        <f>_xlfn.XLOOKUP(A1146,'Hospitalisation Transform'!$A$2:$A$2344,'Hospitalisation Transform'!$F$2:$F$2344)</f>
        <v>tier - 2</v>
      </c>
      <c r="P1146" s="14" t="str">
        <f>_xlfn.XLOOKUP(A1146,'Hospitalisation Transform'!$A$2:$A$2344,'Hospitalisation Transform'!$G$2:$G$2344)</f>
        <v>R1011</v>
      </c>
      <c r="Q1146" s="14">
        <f>_xlfn.XLOOKUP(A1146,'Hospitalisation Transform'!$A$2:$A$2344,'Hospitalisation Transform'!$H$2:$H$2344)</f>
        <v>52</v>
      </c>
    </row>
    <row r="1147" spans="1:17" ht="15.5" x14ac:dyDescent="0.35">
      <c r="A1147" s="59" t="s">
        <v>1226</v>
      </c>
      <c r="B1147" s="39" t="str">
        <f>_xlfn.XLOOKUP(A1147,'Customer Names Transform'!$A$2:$A$2336,'Customer Names Transform'!$D$2:$D$2336)</f>
        <v>Nicole</v>
      </c>
      <c r="C1147" s="28">
        <f>_xlfn.XLOOKUP(A1147,'Medical Exam Transform'!$A$2:$A$2336,'Medical Exam Transform'!$B$2:$B$2336)</f>
        <v>21.56</v>
      </c>
      <c r="D1147" s="14">
        <f>_xlfn.XLOOKUP(A1147,'Medical Exam Transform'!$A$2:$A$2336,'Medical Exam Transform'!$C$2:$C$2336)</f>
        <v>10.56</v>
      </c>
      <c r="E1147" s="14" t="str">
        <f>_xlfn.XLOOKUP(A1147,'Medical Exam Transform'!$A$2:$A$2336,'Medical Exam Transform'!$D$2:$D$2336)</f>
        <v>No</v>
      </c>
      <c r="F1147" s="14" t="str">
        <f>_xlfn.XLOOKUP(A1147,'Medical Exam Transform'!$A$2:$A$2336,'Medical Exam Transform'!$E$2:$E$2336)</f>
        <v>No</v>
      </c>
      <c r="G1147" s="14" t="str">
        <f>_xlfn.XLOOKUP(A1147,'Medical Exam Transform'!$A$2:$A$2336,'Medical Exam Transform'!$F$2:$F$2336)</f>
        <v>No</v>
      </c>
      <c r="H1147" s="14">
        <f>_xlfn.XLOOKUP(A1147,'Medical Exam Transform'!$A$2:$A$2336,'Medical Exam Transform'!$G$2:$G$2336)</f>
        <v>0</v>
      </c>
      <c r="I1147" s="14" t="str">
        <f>_xlfn.XLOOKUP(A1147,'Medical Exam Transform'!$A$2:$A$2336,'Medical Exam Transform'!$H$2:$H$2336)</f>
        <v>No</v>
      </c>
      <c r="J1147" s="14" t="str">
        <f>_xlfn.XLOOKUP(A1147,'Medical Exam Transform'!$A$2:$A$2336,'Medical Exam Transform'!$I$2:$I$2336)</f>
        <v>Normalweight</v>
      </c>
      <c r="K1147" s="14" t="str">
        <f>_xlfn.XLOOKUP(A1147,'Medical Exam Transform'!$A$2:$A$2336,'Medical Exam Transform'!$J$2:$J$2336)</f>
        <v>Normal</v>
      </c>
      <c r="L1147" s="60">
        <f>_xlfn.XLOOKUP(A1147,'Hospitalisation Transform'!$A$2:$A$2344,'Hospitalisation Transform'!$B$2:$B$2344)</f>
        <v>26229</v>
      </c>
      <c r="M1147" s="82">
        <f>_xlfn.XLOOKUP(A1147,'Hospitalisation Transform'!$A$2:$A$2344,'Hospitalisation Transform'!$D$2:$D$2344)</f>
        <v>9855.1299999999992</v>
      </c>
      <c r="N1147" s="14" t="str">
        <f>_xlfn.XLOOKUP(A1147,'Hospitalisation Transform'!$A$2:$A$2344,'Hospitalisation Transform'!$E$2:$E$2344)</f>
        <v>tier - 2</v>
      </c>
      <c r="O1147" s="14" t="str">
        <f>_xlfn.XLOOKUP(A1147,'Hospitalisation Transform'!$A$2:$A$2344,'Hospitalisation Transform'!$F$2:$F$2344)</f>
        <v>tier - 3</v>
      </c>
      <c r="P1147" s="14" t="str">
        <f>_xlfn.XLOOKUP(A1147,'Hospitalisation Transform'!$A$2:$A$2344,'Hospitalisation Transform'!$G$2:$G$2344)</f>
        <v>R1013</v>
      </c>
      <c r="Q1147" s="14">
        <f>_xlfn.XLOOKUP(A1147,'Hospitalisation Transform'!$A$2:$A$2344,'Hospitalisation Transform'!$H$2:$H$2344)</f>
        <v>52</v>
      </c>
    </row>
    <row r="1148" spans="1:17" ht="15.5" x14ac:dyDescent="0.35">
      <c r="A1148" s="59" t="s">
        <v>1225</v>
      </c>
      <c r="B1148" s="39" t="str">
        <f>_xlfn.XLOOKUP(A1148,'Customer Names Transform'!$A$2:$A$2336,'Customer Names Transform'!$D$2:$D$2336)</f>
        <v>Toshiyuki</v>
      </c>
      <c r="C1148" s="28">
        <f>_xlfn.XLOOKUP(A1148,'Medical Exam Transform'!$A$2:$A$2336,'Medical Exam Transform'!$B$2:$B$2336)</f>
        <v>31.6</v>
      </c>
      <c r="D1148" s="14">
        <f>_xlfn.XLOOKUP(A1148,'Medical Exam Transform'!$A$2:$A$2336,'Medical Exam Transform'!$C$2:$C$2336)</f>
        <v>6.79</v>
      </c>
      <c r="E1148" s="14" t="str">
        <f>_xlfn.XLOOKUP(A1148,'Medical Exam Transform'!$A$2:$A$2336,'Medical Exam Transform'!$D$2:$D$2336)</f>
        <v>No</v>
      </c>
      <c r="F1148" s="14" t="str">
        <f>_xlfn.XLOOKUP(A1148,'Medical Exam Transform'!$A$2:$A$2336,'Medical Exam Transform'!$E$2:$E$2336)</f>
        <v>No</v>
      </c>
      <c r="G1148" s="14" t="str">
        <f>_xlfn.XLOOKUP(A1148,'Medical Exam Transform'!$A$2:$A$2336,'Medical Exam Transform'!$F$2:$F$2336)</f>
        <v>No</v>
      </c>
      <c r="H1148" s="14">
        <f>_xlfn.XLOOKUP(A1148,'Medical Exam Transform'!$A$2:$A$2336,'Medical Exam Transform'!$G$2:$G$2336)</f>
        <v>0</v>
      </c>
      <c r="I1148" s="14" t="str">
        <f>_xlfn.XLOOKUP(A1148,'Medical Exam Transform'!$A$2:$A$2336,'Medical Exam Transform'!$H$2:$H$2336)</f>
        <v>No</v>
      </c>
      <c r="J1148" s="14" t="str">
        <f>_xlfn.XLOOKUP(A1148,'Medical Exam Transform'!$A$2:$A$2336,'Medical Exam Transform'!$I$2:$I$2336)</f>
        <v>Obesity</v>
      </c>
      <c r="K1148" s="14" t="str">
        <f>_xlfn.XLOOKUP(A1148,'Medical Exam Transform'!$A$2:$A$2336,'Medical Exam Transform'!$J$2:$J$2336)</f>
        <v>Diabetes</v>
      </c>
      <c r="L1148" s="60">
        <f>_xlfn.XLOOKUP(A1148,'Hospitalisation Transform'!$A$2:$A$2344,'Hospitalisation Transform'!$B$2:$B$2344)</f>
        <v>25146</v>
      </c>
      <c r="M1148" s="82">
        <f>_xlfn.XLOOKUP(A1148,'Hospitalisation Transform'!$A$2:$A$2344,'Hospitalisation Transform'!$D$2:$D$2344)</f>
        <v>9850.43</v>
      </c>
      <c r="N1148" s="14" t="str">
        <f>_xlfn.XLOOKUP(A1148,'Hospitalisation Transform'!$A$2:$A$2344,'Hospitalisation Transform'!$E$2:$E$2344)</f>
        <v>tier - 3</v>
      </c>
      <c r="O1148" s="14" t="str">
        <f>_xlfn.XLOOKUP(A1148,'Hospitalisation Transform'!$A$2:$A$2344,'Hospitalisation Transform'!$F$2:$F$2344)</f>
        <v>tier - 3</v>
      </c>
      <c r="P1148" s="14" t="str">
        <f>_xlfn.XLOOKUP(A1148,'Hospitalisation Transform'!$A$2:$A$2344,'Hospitalisation Transform'!$G$2:$G$2344)</f>
        <v>R1011</v>
      </c>
      <c r="Q1148" s="14">
        <f>_xlfn.XLOOKUP(A1148,'Hospitalisation Transform'!$A$2:$A$2344,'Hospitalisation Transform'!$H$2:$H$2344)</f>
        <v>55</v>
      </c>
    </row>
    <row r="1149" spans="1:17" ht="15.5" x14ac:dyDescent="0.35">
      <c r="A1149" s="59" t="s">
        <v>1224</v>
      </c>
      <c r="B1149" s="39" t="str">
        <f>_xlfn.XLOOKUP(A1149,'Customer Names Transform'!$A$2:$A$2336,'Customer Names Transform'!$D$2:$D$2336)</f>
        <v>Tom L.</v>
      </c>
      <c r="C1149" s="28">
        <f>_xlfn.XLOOKUP(A1149,'Medical Exam Transform'!$A$2:$A$2336,'Medical Exam Transform'!$B$2:$B$2336)</f>
        <v>42.93</v>
      </c>
      <c r="D1149" s="14">
        <f>_xlfn.XLOOKUP(A1149,'Medical Exam Transform'!$A$2:$A$2336,'Medical Exam Transform'!$C$2:$C$2336)</f>
        <v>4.8</v>
      </c>
      <c r="E1149" s="14" t="str">
        <f>_xlfn.XLOOKUP(A1149,'Medical Exam Transform'!$A$2:$A$2336,'Medical Exam Transform'!$D$2:$D$2336)</f>
        <v>No</v>
      </c>
      <c r="F1149" s="14" t="str">
        <f>_xlfn.XLOOKUP(A1149,'Medical Exam Transform'!$A$2:$A$2336,'Medical Exam Transform'!$E$2:$E$2336)</f>
        <v>No</v>
      </c>
      <c r="G1149" s="14" t="str">
        <f>_xlfn.XLOOKUP(A1149,'Medical Exam Transform'!$A$2:$A$2336,'Medical Exam Transform'!$F$2:$F$2336)</f>
        <v>No</v>
      </c>
      <c r="H1149" s="14">
        <f>_xlfn.XLOOKUP(A1149,'Medical Exam Transform'!$A$2:$A$2336,'Medical Exam Transform'!$G$2:$G$2336)</f>
        <v>1</v>
      </c>
      <c r="I1149" s="14" t="str">
        <f>_xlfn.XLOOKUP(A1149,'Medical Exam Transform'!$A$2:$A$2336,'Medical Exam Transform'!$H$2:$H$2336)</f>
        <v>No</v>
      </c>
      <c r="J1149" s="14" t="str">
        <f>_xlfn.XLOOKUP(A1149,'Medical Exam Transform'!$A$2:$A$2336,'Medical Exam Transform'!$I$2:$I$2336)</f>
        <v>Obesity</v>
      </c>
      <c r="K1149" s="14" t="str">
        <f>_xlfn.XLOOKUP(A1149,'Medical Exam Transform'!$A$2:$A$2336,'Medical Exam Transform'!$J$2:$J$2336)</f>
        <v>Prediabetes</v>
      </c>
      <c r="L1149" s="60">
        <f>_xlfn.XLOOKUP(A1149,'Hospitalisation Transform'!$A$2:$A$2344,'Hospitalisation Transform'!$B$2:$B$2344)</f>
        <v>33829</v>
      </c>
      <c r="M1149" s="82">
        <f>_xlfn.XLOOKUP(A1149,'Hospitalisation Transform'!$A$2:$A$2344,'Hospitalisation Transform'!$D$2:$D$2344)</f>
        <v>9844.4500000000007</v>
      </c>
      <c r="N1149" s="14" t="str">
        <f>_xlfn.XLOOKUP(A1149,'Hospitalisation Transform'!$A$2:$A$2344,'Hospitalisation Transform'!$E$2:$E$2344)</f>
        <v>tier - 2</v>
      </c>
      <c r="O1149" s="14" t="str">
        <f>_xlfn.XLOOKUP(A1149,'Hospitalisation Transform'!$A$2:$A$2344,'Hospitalisation Transform'!$F$2:$F$2344)</f>
        <v>tier - 1</v>
      </c>
      <c r="P1149" s="14" t="str">
        <f>_xlfn.XLOOKUP(A1149,'Hospitalisation Transform'!$A$2:$A$2344,'Hospitalisation Transform'!$G$2:$G$2344)</f>
        <v>R1012</v>
      </c>
      <c r="Q1149" s="14">
        <f>_xlfn.XLOOKUP(A1149,'Hospitalisation Transform'!$A$2:$A$2344,'Hospitalisation Transform'!$H$2:$H$2344)</f>
        <v>31</v>
      </c>
    </row>
    <row r="1150" spans="1:17" ht="15.5" x14ac:dyDescent="0.35">
      <c r="A1150" s="59" t="s">
        <v>1223</v>
      </c>
      <c r="B1150" s="39" t="str">
        <f>_xlfn.XLOOKUP(A1150,'Customer Names Transform'!$A$2:$A$2336,'Customer Names Transform'!$D$2:$D$2336)</f>
        <v>Brian</v>
      </c>
      <c r="C1150" s="28">
        <f>_xlfn.XLOOKUP(A1150,'Medical Exam Transform'!$A$2:$A$2336,'Medical Exam Transform'!$B$2:$B$2336)</f>
        <v>26.72</v>
      </c>
      <c r="D1150" s="14">
        <f>_xlfn.XLOOKUP(A1150,'Medical Exam Transform'!$A$2:$A$2336,'Medical Exam Transform'!$C$2:$C$2336)</f>
        <v>5.75</v>
      </c>
      <c r="E1150" s="14" t="str">
        <f>_xlfn.XLOOKUP(A1150,'Medical Exam Transform'!$A$2:$A$2336,'Medical Exam Transform'!$D$2:$D$2336)</f>
        <v>No</v>
      </c>
      <c r="F1150" s="14" t="str">
        <f>_xlfn.XLOOKUP(A1150,'Medical Exam Transform'!$A$2:$A$2336,'Medical Exam Transform'!$E$2:$E$2336)</f>
        <v>No</v>
      </c>
      <c r="G1150" s="14" t="str">
        <f>_xlfn.XLOOKUP(A1150,'Medical Exam Transform'!$A$2:$A$2336,'Medical Exam Transform'!$F$2:$F$2336)</f>
        <v>No</v>
      </c>
      <c r="H1150" s="14">
        <f>_xlfn.XLOOKUP(A1150,'Medical Exam Transform'!$A$2:$A$2336,'Medical Exam Transform'!$G$2:$G$2336)</f>
        <v>2</v>
      </c>
      <c r="I1150" s="14" t="str">
        <f>_xlfn.XLOOKUP(A1150,'Medical Exam Transform'!$A$2:$A$2336,'Medical Exam Transform'!$H$2:$H$2336)</f>
        <v>No</v>
      </c>
      <c r="J1150" s="14" t="str">
        <f>_xlfn.XLOOKUP(A1150,'Medical Exam Transform'!$A$2:$A$2336,'Medical Exam Transform'!$I$2:$I$2336)</f>
        <v>Overweight</v>
      </c>
      <c r="K1150" s="14" t="str">
        <f>_xlfn.XLOOKUP(A1150,'Medical Exam Transform'!$A$2:$A$2336,'Medical Exam Transform'!$J$2:$J$2336)</f>
        <v>Prediabetes</v>
      </c>
      <c r="L1150" s="60">
        <f>_xlfn.XLOOKUP(A1150,'Hospitalisation Transform'!$A$2:$A$2344,'Hospitalisation Transform'!$B$2:$B$2344)</f>
        <v>26568</v>
      </c>
      <c r="M1150" s="82">
        <f>_xlfn.XLOOKUP(A1150,'Hospitalisation Transform'!$A$2:$A$2344,'Hospitalisation Transform'!$D$2:$D$2344)</f>
        <v>9836.2099999999991</v>
      </c>
      <c r="N1150" s="14" t="str">
        <f>_xlfn.XLOOKUP(A1150,'Hospitalisation Transform'!$A$2:$A$2344,'Hospitalisation Transform'!$E$2:$E$2344)</f>
        <v>tier - 2</v>
      </c>
      <c r="O1150" s="14" t="str">
        <f>_xlfn.XLOOKUP(A1150,'Hospitalisation Transform'!$A$2:$A$2344,'Hospitalisation Transform'!$F$2:$F$2344)</f>
        <v>tier - 3</v>
      </c>
      <c r="P1150" s="14" t="str">
        <f>_xlfn.XLOOKUP(A1150,'Hospitalisation Transform'!$A$2:$A$2344,'Hospitalisation Transform'!$G$2:$G$2344)</f>
        <v>R1021</v>
      </c>
      <c r="Q1150" s="14">
        <f>_xlfn.XLOOKUP(A1150,'Hospitalisation Transform'!$A$2:$A$2344,'Hospitalisation Transform'!$H$2:$H$2344)</f>
        <v>51</v>
      </c>
    </row>
    <row r="1151" spans="1:17" ht="15.5" x14ac:dyDescent="0.35">
      <c r="A1151" s="59" t="s">
        <v>1222</v>
      </c>
      <c r="B1151" s="39" t="str">
        <f>_xlfn.XLOOKUP(A1151,'Customer Names Transform'!$A$2:$A$2336,'Customer Names Transform'!$D$2:$D$2336)</f>
        <v>Matthew</v>
      </c>
      <c r="C1151" s="28">
        <f>_xlfn.XLOOKUP(A1151,'Medical Exam Transform'!$A$2:$A$2336,'Medical Exam Transform'!$B$2:$B$2336)</f>
        <v>26.67</v>
      </c>
      <c r="D1151" s="14">
        <f>_xlfn.XLOOKUP(A1151,'Medical Exam Transform'!$A$2:$A$2336,'Medical Exam Transform'!$C$2:$C$2336)</f>
        <v>5.81</v>
      </c>
      <c r="E1151" s="14" t="str">
        <f>_xlfn.XLOOKUP(A1151,'Medical Exam Transform'!$A$2:$A$2336,'Medical Exam Transform'!$D$2:$D$2336)</f>
        <v>No</v>
      </c>
      <c r="F1151" s="14" t="str">
        <f>_xlfn.XLOOKUP(A1151,'Medical Exam Transform'!$A$2:$A$2336,'Medical Exam Transform'!$E$2:$E$2336)</f>
        <v>No</v>
      </c>
      <c r="G1151" s="14" t="str">
        <f>_xlfn.XLOOKUP(A1151,'Medical Exam Transform'!$A$2:$A$2336,'Medical Exam Transform'!$F$2:$F$2336)</f>
        <v>No</v>
      </c>
      <c r="H1151" s="14">
        <f>_xlfn.XLOOKUP(A1151,'Medical Exam Transform'!$A$2:$A$2336,'Medical Exam Transform'!$G$2:$G$2336)</f>
        <v>2</v>
      </c>
      <c r="I1151" s="14" t="str">
        <f>_xlfn.XLOOKUP(A1151,'Medical Exam Transform'!$A$2:$A$2336,'Medical Exam Transform'!$H$2:$H$2336)</f>
        <v>No</v>
      </c>
      <c r="J1151" s="14" t="str">
        <f>_xlfn.XLOOKUP(A1151,'Medical Exam Transform'!$A$2:$A$2336,'Medical Exam Transform'!$I$2:$I$2336)</f>
        <v>Overweight</v>
      </c>
      <c r="K1151" s="14" t="str">
        <f>_xlfn.XLOOKUP(A1151,'Medical Exam Transform'!$A$2:$A$2336,'Medical Exam Transform'!$J$2:$J$2336)</f>
        <v>Prediabetes</v>
      </c>
      <c r="L1151" s="60">
        <f>_xlfn.XLOOKUP(A1151,'Hospitalisation Transform'!$A$2:$A$2344,'Hospitalisation Transform'!$B$2:$B$2344)</f>
        <v>26478</v>
      </c>
      <c r="M1151" s="82">
        <f>_xlfn.XLOOKUP(A1151,'Hospitalisation Transform'!$A$2:$A$2344,'Hospitalisation Transform'!$D$2:$D$2344)</f>
        <v>9819.25</v>
      </c>
      <c r="N1151" s="14" t="str">
        <f>_xlfn.XLOOKUP(A1151,'Hospitalisation Transform'!$A$2:$A$2344,'Hospitalisation Transform'!$E$2:$E$2344)</f>
        <v>tier - 2</v>
      </c>
      <c r="O1151" s="14" t="str">
        <f>_xlfn.XLOOKUP(A1151,'Hospitalisation Transform'!$A$2:$A$2344,'Hospitalisation Transform'!$F$2:$F$2344)</f>
        <v>tier - 2</v>
      </c>
      <c r="P1151" s="14" t="str">
        <f>_xlfn.XLOOKUP(A1151,'Hospitalisation Transform'!$A$2:$A$2344,'Hospitalisation Transform'!$G$2:$G$2344)</f>
        <v>R1021</v>
      </c>
      <c r="Q1151" s="14">
        <f>_xlfn.XLOOKUP(A1151,'Hospitalisation Transform'!$A$2:$A$2344,'Hospitalisation Transform'!$H$2:$H$2344)</f>
        <v>51</v>
      </c>
    </row>
    <row r="1152" spans="1:17" ht="15.5" x14ac:dyDescent="0.35">
      <c r="A1152" s="59" t="s">
        <v>1221</v>
      </c>
      <c r="B1152" s="39" t="str">
        <f>_xlfn.XLOOKUP(A1152,'Customer Names Transform'!$A$2:$A$2336,'Customer Names Transform'!$D$2:$D$2336)</f>
        <v>Julee</v>
      </c>
      <c r="C1152" s="28">
        <f>_xlfn.XLOOKUP(A1152,'Medical Exam Transform'!$A$2:$A$2336,'Medical Exam Transform'!$B$2:$B$2336)</f>
        <v>42.68</v>
      </c>
      <c r="D1152" s="14">
        <f>_xlfn.XLOOKUP(A1152,'Medical Exam Transform'!$A$2:$A$2336,'Medical Exam Transform'!$C$2:$C$2336)</f>
        <v>9.2799999999999994</v>
      </c>
      <c r="E1152" s="14" t="str">
        <f>_xlfn.XLOOKUP(A1152,'Medical Exam Transform'!$A$2:$A$2336,'Medical Exam Transform'!$D$2:$D$2336)</f>
        <v>No</v>
      </c>
      <c r="F1152" s="14" t="str">
        <f>_xlfn.XLOOKUP(A1152,'Medical Exam Transform'!$A$2:$A$2336,'Medical Exam Transform'!$E$2:$E$2336)</f>
        <v>No</v>
      </c>
      <c r="G1152" s="14" t="str">
        <f>_xlfn.XLOOKUP(A1152,'Medical Exam Transform'!$A$2:$A$2336,'Medical Exam Transform'!$F$2:$F$2336)</f>
        <v>No</v>
      </c>
      <c r="H1152" s="14">
        <f>_xlfn.XLOOKUP(A1152,'Medical Exam Transform'!$A$2:$A$2336,'Medical Exam Transform'!$G$2:$G$2336)</f>
        <v>2</v>
      </c>
      <c r="I1152" s="14" t="str">
        <f>_xlfn.XLOOKUP(A1152,'Medical Exam Transform'!$A$2:$A$2336,'Medical Exam Transform'!$H$2:$H$2336)</f>
        <v>No</v>
      </c>
      <c r="J1152" s="14" t="str">
        <f>_xlfn.XLOOKUP(A1152,'Medical Exam Transform'!$A$2:$A$2336,'Medical Exam Transform'!$I$2:$I$2336)</f>
        <v>Obesity</v>
      </c>
      <c r="K1152" s="14" t="str">
        <f>_xlfn.XLOOKUP(A1152,'Medical Exam Transform'!$A$2:$A$2336,'Medical Exam Transform'!$J$2:$J$2336)</f>
        <v>Normal</v>
      </c>
      <c r="L1152" s="60">
        <f>_xlfn.XLOOKUP(A1152,'Hospitalisation Transform'!$A$2:$A$2344,'Hospitalisation Transform'!$B$2:$B$2344)</f>
        <v>26924</v>
      </c>
      <c r="M1152" s="82">
        <f>_xlfn.XLOOKUP(A1152,'Hospitalisation Transform'!$A$2:$A$2344,'Hospitalisation Transform'!$D$2:$D$2344)</f>
        <v>9800.89</v>
      </c>
      <c r="N1152" s="14" t="str">
        <f>_xlfn.XLOOKUP(A1152,'Hospitalisation Transform'!$A$2:$A$2344,'Hospitalisation Transform'!$E$2:$E$2344)</f>
        <v>tier - 2</v>
      </c>
      <c r="O1152" s="14" t="str">
        <f>_xlfn.XLOOKUP(A1152,'Hospitalisation Transform'!$A$2:$A$2344,'Hospitalisation Transform'!$F$2:$F$2344)</f>
        <v>tier - 1</v>
      </c>
      <c r="P1152" s="14" t="str">
        <f>_xlfn.XLOOKUP(A1152,'Hospitalisation Transform'!$A$2:$A$2344,'Hospitalisation Transform'!$G$2:$G$2344)</f>
        <v>R1013</v>
      </c>
      <c r="Q1152" s="14">
        <f>_xlfn.XLOOKUP(A1152,'Hospitalisation Transform'!$A$2:$A$2344,'Hospitalisation Transform'!$H$2:$H$2344)</f>
        <v>50</v>
      </c>
    </row>
    <row r="1153" spans="1:17" ht="15.5" x14ac:dyDescent="0.35">
      <c r="A1153" s="59" t="s">
        <v>1220</v>
      </c>
      <c r="B1153" s="39" t="str">
        <f>_xlfn.XLOOKUP(A1153,'Customer Names Transform'!$A$2:$A$2336,'Customer Names Transform'!$D$2:$D$2336)</f>
        <v>Christopher M.</v>
      </c>
      <c r="C1153" s="28">
        <f>_xlfn.XLOOKUP(A1153,'Medical Exam Transform'!$A$2:$A$2336,'Medical Exam Transform'!$B$2:$B$2336)</f>
        <v>24.31</v>
      </c>
      <c r="D1153" s="14">
        <f>_xlfn.XLOOKUP(A1153,'Medical Exam Transform'!$A$2:$A$2336,'Medical Exam Transform'!$C$2:$C$2336)</f>
        <v>6.37</v>
      </c>
      <c r="E1153" s="14" t="str">
        <f>_xlfn.XLOOKUP(A1153,'Medical Exam Transform'!$A$2:$A$2336,'Medical Exam Transform'!$D$2:$D$2336)</f>
        <v>No</v>
      </c>
      <c r="F1153" s="14" t="str">
        <f>_xlfn.XLOOKUP(A1153,'Medical Exam Transform'!$A$2:$A$2336,'Medical Exam Transform'!$E$2:$E$2336)</f>
        <v>No</v>
      </c>
      <c r="G1153" s="14" t="str">
        <f>_xlfn.XLOOKUP(A1153,'Medical Exam Transform'!$A$2:$A$2336,'Medical Exam Transform'!$F$2:$F$2336)</f>
        <v>No</v>
      </c>
      <c r="H1153" s="14">
        <f>_xlfn.XLOOKUP(A1153,'Medical Exam Transform'!$A$2:$A$2336,'Medical Exam Transform'!$G$2:$G$2336)</f>
        <v>0</v>
      </c>
      <c r="I1153" s="14" t="str">
        <f>_xlfn.XLOOKUP(A1153,'Medical Exam Transform'!$A$2:$A$2336,'Medical Exam Transform'!$H$2:$H$2336)</f>
        <v>No</v>
      </c>
      <c r="J1153" s="14" t="str">
        <f>_xlfn.XLOOKUP(A1153,'Medical Exam Transform'!$A$2:$A$2336,'Medical Exam Transform'!$I$2:$I$2336)</f>
        <v>Normalweight</v>
      </c>
      <c r="K1153" s="14" t="str">
        <f>_xlfn.XLOOKUP(A1153,'Medical Exam Transform'!$A$2:$A$2336,'Medical Exam Transform'!$J$2:$J$2336)</f>
        <v>Prediabetes</v>
      </c>
      <c r="L1153" s="60">
        <f>_xlfn.XLOOKUP(A1153,'Hospitalisation Transform'!$A$2:$A$2344,'Hospitalisation Transform'!$B$2:$B$2344)</f>
        <v>28283</v>
      </c>
      <c r="M1153" s="82">
        <f>_xlfn.XLOOKUP(A1153,'Hospitalisation Transform'!$A$2:$A$2344,'Hospitalisation Transform'!$D$2:$D$2344)</f>
        <v>9788.8700000000008</v>
      </c>
      <c r="N1153" s="14" t="str">
        <f>_xlfn.XLOOKUP(A1153,'Hospitalisation Transform'!$A$2:$A$2344,'Hospitalisation Transform'!$E$2:$E$2344)</f>
        <v>tier - 3</v>
      </c>
      <c r="O1153" s="14" t="str">
        <f>_xlfn.XLOOKUP(A1153,'Hospitalisation Transform'!$A$2:$A$2344,'Hospitalisation Transform'!$F$2:$F$2344)</f>
        <v>tier - 2</v>
      </c>
      <c r="P1153" s="14" t="str">
        <f>_xlfn.XLOOKUP(A1153,'Hospitalisation Transform'!$A$2:$A$2344,'Hospitalisation Transform'!$G$2:$G$2344)</f>
        <v>R1013</v>
      </c>
      <c r="Q1153" s="14">
        <f>_xlfn.XLOOKUP(A1153,'Hospitalisation Transform'!$A$2:$A$2344,'Hospitalisation Transform'!$H$2:$H$2344)</f>
        <v>46</v>
      </c>
    </row>
    <row r="1154" spans="1:17" ht="15.5" x14ac:dyDescent="0.35">
      <c r="A1154" s="59" t="s">
        <v>1219</v>
      </c>
      <c r="B1154" s="39" t="str">
        <f>_xlfn.XLOOKUP(A1154,'Customer Names Transform'!$A$2:$A$2336,'Customer Names Transform'!$D$2:$D$2336)</f>
        <v>Ciaran</v>
      </c>
      <c r="C1154" s="28">
        <f>_xlfn.XLOOKUP(A1154,'Medical Exam Transform'!$A$2:$A$2336,'Medical Exam Transform'!$B$2:$B$2336)</f>
        <v>44.75</v>
      </c>
      <c r="D1154" s="14">
        <f>_xlfn.XLOOKUP(A1154,'Medical Exam Transform'!$A$2:$A$2336,'Medical Exam Transform'!$C$2:$C$2336)</f>
        <v>5.09</v>
      </c>
      <c r="E1154" s="14" t="str">
        <f>_xlfn.XLOOKUP(A1154,'Medical Exam Transform'!$A$2:$A$2336,'Medical Exam Transform'!$D$2:$D$2336)</f>
        <v>Yes</v>
      </c>
      <c r="F1154" s="14" t="str">
        <f>_xlfn.XLOOKUP(A1154,'Medical Exam Transform'!$A$2:$A$2336,'Medical Exam Transform'!$E$2:$E$2336)</f>
        <v>No</v>
      </c>
      <c r="G1154" s="14" t="str">
        <f>_xlfn.XLOOKUP(A1154,'Medical Exam Transform'!$A$2:$A$2336,'Medical Exam Transform'!$F$2:$F$2336)</f>
        <v>No</v>
      </c>
      <c r="H1154" s="14">
        <f>_xlfn.XLOOKUP(A1154,'Medical Exam Transform'!$A$2:$A$2336,'Medical Exam Transform'!$G$2:$G$2336)</f>
        <v>0</v>
      </c>
      <c r="I1154" s="14" t="str">
        <f>_xlfn.XLOOKUP(A1154,'Medical Exam Transform'!$A$2:$A$2336,'Medical Exam Transform'!$H$2:$H$2336)</f>
        <v>No</v>
      </c>
      <c r="J1154" s="14" t="str">
        <f>_xlfn.XLOOKUP(A1154,'Medical Exam Transform'!$A$2:$A$2336,'Medical Exam Transform'!$I$2:$I$2336)</f>
        <v>Obesity</v>
      </c>
      <c r="K1154" s="14" t="str">
        <f>_xlfn.XLOOKUP(A1154,'Medical Exam Transform'!$A$2:$A$2336,'Medical Exam Transform'!$J$2:$J$2336)</f>
        <v>Prediabetes</v>
      </c>
      <c r="L1154" s="60">
        <f>_xlfn.XLOOKUP(A1154,'Hospitalisation Transform'!$A$2:$A$2344,'Hospitalisation Transform'!$B$2:$B$2344)</f>
        <v>35285</v>
      </c>
      <c r="M1154" s="82">
        <f>_xlfn.XLOOKUP(A1154,'Hospitalisation Transform'!$A$2:$A$2344,'Hospitalisation Transform'!$D$2:$D$2344)</f>
        <v>9787.32</v>
      </c>
      <c r="N1154" s="14" t="str">
        <f>_xlfn.XLOOKUP(A1154,'Hospitalisation Transform'!$A$2:$A$2344,'Hospitalisation Transform'!$E$2:$E$2344)</f>
        <v>tier - 2</v>
      </c>
      <c r="O1154" s="14" t="str">
        <f>_xlfn.XLOOKUP(A1154,'Hospitalisation Transform'!$A$2:$A$2344,'Hospitalisation Transform'!$F$2:$F$2344)</f>
        <v>tier - 3</v>
      </c>
      <c r="P1154" s="14" t="str">
        <f>_xlfn.XLOOKUP(A1154,'Hospitalisation Transform'!$A$2:$A$2344,'Hospitalisation Transform'!$G$2:$G$2344)</f>
        <v>R1023</v>
      </c>
      <c r="Q1154" s="14">
        <f>_xlfn.XLOOKUP(A1154,'Hospitalisation Transform'!$A$2:$A$2344,'Hospitalisation Transform'!$H$2:$H$2344)</f>
        <v>27</v>
      </c>
    </row>
    <row r="1155" spans="1:17" ht="15.5" x14ac:dyDescent="0.35">
      <c r="A1155" s="59" t="s">
        <v>1218</v>
      </c>
      <c r="B1155" s="39" t="str">
        <f>_xlfn.XLOOKUP(A1155,'Customer Names Transform'!$A$2:$A$2336,'Customer Names Transform'!$D$2:$D$2336)</f>
        <v>Kara</v>
      </c>
      <c r="C1155" s="28">
        <f>_xlfn.XLOOKUP(A1155,'Medical Exam Transform'!$A$2:$A$2336,'Medical Exam Transform'!$B$2:$B$2336)</f>
        <v>30.78</v>
      </c>
      <c r="D1155" s="14">
        <f>_xlfn.XLOOKUP(A1155,'Medical Exam Transform'!$A$2:$A$2336,'Medical Exam Transform'!$C$2:$C$2336)</f>
        <v>7.94</v>
      </c>
      <c r="E1155" s="14" t="str">
        <f>_xlfn.XLOOKUP(A1155,'Medical Exam Transform'!$A$2:$A$2336,'Medical Exam Transform'!$D$2:$D$2336)</f>
        <v>No</v>
      </c>
      <c r="F1155" s="14" t="str">
        <f>_xlfn.XLOOKUP(A1155,'Medical Exam Transform'!$A$2:$A$2336,'Medical Exam Transform'!$E$2:$E$2336)</f>
        <v>No</v>
      </c>
      <c r="G1155" s="14" t="str">
        <f>_xlfn.XLOOKUP(A1155,'Medical Exam Transform'!$A$2:$A$2336,'Medical Exam Transform'!$F$2:$F$2336)</f>
        <v>No</v>
      </c>
      <c r="H1155" s="14">
        <f>_xlfn.XLOOKUP(A1155,'Medical Exam Transform'!$A$2:$A$2336,'Medical Exam Transform'!$G$2:$G$2336)</f>
        <v>2</v>
      </c>
      <c r="I1155" s="14" t="str">
        <f>_xlfn.XLOOKUP(A1155,'Medical Exam Transform'!$A$2:$A$2336,'Medical Exam Transform'!$H$2:$H$2336)</f>
        <v>No</v>
      </c>
      <c r="J1155" s="14" t="str">
        <f>_xlfn.XLOOKUP(A1155,'Medical Exam Transform'!$A$2:$A$2336,'Medical Exam Transform'!$I$2:$I$2336)</f>
        <v>Obesity</v>
      </c>
      <c r="K1155" s="14" t="str">
        <f>_xlfn.XLOOKUP(A1155,'Medical Exam Transform'!$A$2:$A$2336,'Medical Exam Transform'!$J$2:$J$2336)</f>
        <v>Normal</v>
      </c>
      <c r="L1155" s="60">
        <f>_xlfn.XLOOKUP(A1155,'Hospitalisation Transform'!$A$2:$A$2344,'Hospitalisation Transform'!$B$2:$B$2344)</f>
        <v>26852</v>
      </c>
      <c r="M1155" s="82">
        <f>_xlfn.XLOOKUP(A1155,'Hospitalisation Transform'!$A$2:$A$2344,'Hospitalisation Transform'!$D$2:$D$2344)</f>
        <v>9778.35</v>
      </c>
      <c r="N1155" s="14" t="str">
        <f>_xlfn.XLOOKUP(A1155,'Hospitalisation Transform'!$A$2:$A$2344,'Hospitalisation Transform'!$E$2:$E$2344)</f>
        <v>tier - 2</v>
      </c>
      <c r="O1155" s="14" t="str">
        <f>_xlfn.XLOOKUP(A1155,'Hospitalisation Transform'!$A$2:$A$2344,'Hospitalisation Transform'!$F$2:$F$2344)</f>
        <v>tier - 2</v>
      </c>
      <c r="P1155" s="14" t="str">
        <f>_xlfn.XLOOKUP(A1155,'Hospitalisation Transform'!$A$2:$A$2344,'Hospitalisation Transform'!$G$2:$G$2344)</f>
        <v>R1024</v>
      </c>
      <c r="Q1155" s="14">
        <f>_xlfn.XLOOKUP(A1155,'Hospitalisation Transform'!$A$2:$A$2344,'Hospitalisation Transform'!$H$2:$H$2344)</f>
        <v>50</v>
      </c>
    </row>
    <row r="1156" spans="1:17" ht="15.5" x14ac:dyDescent="0.35">
      <c r="A1156" s="59" t="s">
        <v>1217</v>
      </c>
      <c r="B1156" s="39" t="str">
        <f>_xlfn.XLOOKUP(A1156,'Customer Names Transform'!$A$2:$A$2336,'Customer Names Transform'!$D$2:$D$2336)</f>
        <v>Makie</v>
      </c>
      <c r="C1156" s="28">
        <f>_xlfn.XLOOKUP(A1156,'Medical Exam Transform'!$A$2:$A$2336,'Medical Exam Transform'!$B$2:$B$2336)</f>
        <v>21.86</v>
      </c>
      <c r="D1156" s="14">
        <f>_xlfn.XLOOKUP(A1156,'Medical Exam Transform'!$A$2:$A$2336,'Medical Exam Transform'!$C$2:$C$2336)</f>
        <v>10.95</v>
      </c>
      <c r="E1156" s="14" t="str">
        <f>_xlfn.XLOOKUP(A1156,'Medical Exam Transform'!$A$2:$A$2336,'Medical Exam Transform'!$D$2:$D$2336)</f>
        <v>No</v>
      </c>
      <c r="F1156" s="14" t="str">
        <f>_xlfn.XLOOKUP(A1156,'Medical Exam Transform'!$A$2:$A$2336,'Medical Exam Transform'!$E$2:$E$2336)</f>
        <v>No</v>
      </c>
      <c r="G1156" s="14" t="str">
        <f>_xlfn.XLOOKUP(A1156,'Medical Exam Transform'!$A$2:$A$2336,'Medical Exam Transform'!$F$2:$F$2336)</f>
        <v>No</v>
      </c>
      <c r="H1156" s="14">
        <f>_xlfn.XLOOKUP(A1156,'Medical Exam Transform'!$A$2:$A$2336,'Medical Exam Transform'!$G$2:$G$2336)</f>
        <v>0</v>
      </c>
      <c r="I1156" s="14" t="str">
        <f>_xlfn.XLOOKUP(A1156,'Medical Exam Transform'!$A$2:$A$2336,'Medical Exam Transform'!$H$2:$H$2336)</f>
        <v>No</v>
      </c>
      <c r="J1156" s="14" t="str">
        <f>_xlfn.XLOOKUP(A1156,'Medical Exam Transform'!$A$2:$A$2336,'Medical Exam Transform'!$I$2:$I$2336)</f>
        <v>Normalweight</v>
      </c>
      <c r="K1156" s="14" t="str">
        <f>_xlfn.XLOOKUP(A1156,'Medical Exam Transform'!$A$2:$A$2336,'Medical Exam Transform'!$J$2:$J$2336)</f>
        <v>Normal</v>
      </c>
      <c r="L1156" s="60">
        <f>_xlfn.XLOOKUP(A1156,'Hospitalisation Transform'!$A$2:$A$2344,'Hospitalisation Transform'!$B$2:$B$2344)</f>
        <v>23990</v>
      </c>
      <c r="M1156" s="82">
        <f>_xlfn.XLOOKUP(A1156,'Hospitalisation Transform'!$A$2:$A$2344,'Hospitalisation Transform'!$D$2:$D$2344)</f>
        <v>9764.08</v>
      </c>
      <c r="N1156" s="14" t="str">
        <f>_xlfn.XLOOKUP(A1156,'Hospitalisation Transform'!$A$2:$A$2344,'Hospitalisation Transform'!$E$2:$E$2344)</f>
        <v>tier - 3</v>
      </c>
      <c r="O1156" s="14" t="str">
        <f>_xlfn.XLOOKUP(A1156,'Hospitalisation Transform'!$A$2:$A$2344,'Hospitalisation Transform'!$F$2:$F$2344)</f>
        <v>tier - 1</v>
      </c>
      <c r="P1156" s="14" t="str">
        <f>_xlfn.XLOOKUP(A1156,'Hospitalisation Transform'!$A$2:$A$2344,'Hospitalisation Transform'!$G$2:$G$2344)</f>
        <v>R1012</v>
      </c>
      <c r="Q1156" s="14">
        <f>_xlfn.XLOOKUP(A1156,'Hospitalisation Transform'!$A$2:$A$2344,'Hospitalisation Transform'!$H$2:$H$2344)</f>
        <v>58</v>
      </c>
    </row>
    <row r="1157" spans="1:17" ht="15.5" x14ac:dyDescent="0.35">
      <c r="A1157" s="59" t="s">
        <v>1216</v>
      </c>
      <c r="B1157" s="39" t="str">
        <f>_xlfn.XLOOKUP(A1157,'Customer Names Transform'!$A$2:$A$2336,'Customer Names Transform'!$D$2:$D$2336)</f>
        <v>Emily E</v>
      </c>
      <c r="C1157" s="28">
        <f>_xlfn.XLOOKUP(A1157,'Medical Exam Transform'!$A$2:$A$2336,'Medical Exam Transform'!$B$2:$B$2336)</f>
        <v>49.09</v>
      </c>
      <c r="D1157" s="14">
        <f>_xlfn.XLOOKUP(A1157,'Medical Exam Transform'!$A$2:$A$2336,'Medical Exam Transform'!$C$2:$C$2336)</f>
        <v>6.3</v>
      </c>
      <c r="E1157" s="14" t="str">
        <f>_xlfn.XLOOKUP(A1157,'Medical Exam Transform'!$A$2:$A$2336,'Medical Exam Transform'!$D$2:$D$2336)</f>
        <v>Yes</v>
      </c>
      <c r="F1157" s="14" t="str">
        <f>_xlfn.XLOOKUP(A1157,'Medical Exam Transform'!$A$2:$A$2336,'Medical Exam Transform'!$E$2:$E$2336)</f>
        <v>No</v>
      </c>
      <c r="G1157" s="14" t="str">
        <f>_xlfn.XLOOKUP(A1157,'Medical Exam Transform'!$A$2:$A$2336,'Medical Exam Transform'!$F$2:$F$2336)</f>
        <v>No</v>
      </c>
      <c r="H1157" s="14">
        <f>_xlfn.XLOOKUP(A1157,'Medical Exam Transform'!$A$2:$A$2336,'Medical Exam Transform'!$G$2:$G$2336)</f>
        <v>0</v>
      </c>
      <c r="I1157" s="14" t="str">
        <f>_xlfn.XLOOKUP(A1157,'Medical Exam Transform'!$A$2:$A$2336,'Medical Exam Transform'!$H$2:$H$2336)</f>
        <v>No</v>
      </c>
      <c r="J1157" s="14" t="str">
        <f>_xlfn.XLOOKUP(A1157,'Medical Exam Transform'!$A$2:$A$2336,'Medical Exam Transform'!$I$2:$I$2336)</f>
        <v>Obesity</v>
      </c>
      <c r="K1157" s="14" t="str">
        <f>_xlfn.XLOOKUP(A1157,'Medical Exam Transform'!$A$2:$A$2336,'Medical Exam Transform'!$J$2:$J$2336)</f>
        <v>Prediabetes</v>
      </c>
      <c r="L1157" s="60">
        <f>_xlfn.XLOOKUP(A1157,'Hospitalisation Transform'!$A$2:$A$2344,'Hospitalisation Transform'!$B$2:$B$2344)</f>
        <v>37086</v>
      </c>
      <c r="M1157" s="82">
        <f>_xlfn.XLOOKUP(A1157,'Hospitalisation Transform'!$A$2:$A$2344,'Hospitalisation Transform'!$D$2:$D$2344)</f>
        <v>9753.49</v>
      </c>
      <c r="N1157" s="14" t="str">
        <f>_xlfn.XLOOKUP(A1157,'Hospitalisation Transform'!$A$2:$A$2344,'Hospitalisation Transform'!$E$2:$E$2344)</f>
        <v>tier - 2</v>
      </c>
      <c r="O1157" s="14" t="str">
        <f>_xlfn.XLOOKUP(A1157,'Hospitalisation Transform'!$A$2:$A$2344,'Hospitalisation Transform'!$F$2:$F$2344)</f>
        <v>tier - 2</v>
      </c>
      <c r="P1157" s="14" t="str">
        <f>_xlfn.XLOOKUP(A1157,'Hospitalisation Transform'!$A$2:$A$2344,'Hospitalisation Transform'!$G$2:$G$2344)</f>
        <v>R1012</v>
      </c>
      <c r="Q1157" s="14">
        <f>_xlfn.XLOOKUP(A1157,'Hospitalisation Transform'!$A$2:$A$2344,'Hospitalisation Transform'!$H$2:$H$2344)</f>
        <v>22</v>
      </c>
    </row>
    <row r="1158" spans="1:17" ht="15.5" x14ac:dyDescent="0.35">
      <c r="A1158" s="59" t="s">
        <v>1215</v>
      </c>
      <c r="B1158" s="39" t="str">
        <f>_xlfn.XLOOKUP(A1158,'Customer Names Transform'!$A$2:$A$2336,'Customer Names Transform'!$D$2:$D$2336)</f>
        <v>Cary</v>
      </c>
      <c r="C1158" s="28">
        <f>_xlfn.XLOOKUP(A1158,'Medical Exam Transform'!$A$2:$A$2336,'Medical Exam Transform'!$B$2:$B$2336)</f>
        <v>47.74</v>
      </c>
      <c r="D1158" s="14">
        <f>_xlfn.XLOOKUP(A1158,'Medical Exam Transform'!$A$2:$A$2336,'Medical Exam Transform'!$C$2:$C$2336)</f>
        <v>8.0500000000000007</v>
      </c>
      <c r="E1158" s="14" t="str">
        <f>_xlfn.XLOOKUP(A1158,'Medical Exam Transform'!$A$2:$A$2336,'Medical Exam Transform'!$D$2:$D$2336)</f>
        <v>Yes</v>
      </c>
      <c r="F1158" s="14" t="str">
        <f>_xlfn.XLOOKUP(A1158,'Medical Exam Transform'!$A$2:$A$2336,'Medical Exam Transform'!$E$2:$E$2336)</f>
        <v>No</v>
      </c>
      <c r="G1158" s="14" t="str">
        <f>_xlfn.XLOOKUP(A1158,'Medical Exam Transform'!$A$2:$A$2336,'Medical Exam Transform'!$F$2:$F$2336)</f>
        <v>No</v>
      </c>
      <c r="H1158" s="14">
        <f>_xlfn.XLOOKUP(A1158,'Medical Exam Transform'!$A$2:$A$2336,'Medical Exam Transform'!$G$2:$G$2336)</f>
        <v>2</v>
      </c>
      <c r="I1158" s="14" t="str">
        <f>_xlfn.XLOOKUP(A1158,'Medical Exam Transform'!$A$2:$A$2336,'Medical Exam Transform'!$H$2:$H$2336)</f>
        <v>No</v>
      </c>
      <c r="J1158" s="14" t="str">
        <f>_xlfn.XLOOKUP(A1158,'Medical Exam Transform'!$A$2:$A$2336,'Medical Exam Transform'!$I$2:$I$2336)</f>
        <v>Obesity</v>
      </c>
      <c r="K1158" s="14" t="str">
        <f>_xlfn.XLOOKUP(A1158,'Medical Exam Transform'!$A$2:$A$2336,'Medical Exam Transform'!$J$2:$J$2336)</f>
        <v>Diabetes</v>
      </c>
      <c r="L1158" s="60">
        <f>_xlfn.XLOOKUP(A1158,'Hospitalisation Transform'!$A$2:$A$2344,'Hospitalisation Transform'!$B$2:$B$2344)</f>
        <v>25753</v>
      </c>
      <c r="M1158" s="82">
        <f>_xlfn.XLOOKUP(A1158,'Hospitalisation Transform'!$A$2:$A$2344,'Hospitalisation Transform'!$D$2:$D$2344)</f>
        <v>9748.91</v>
      </c>
      <c r="N1158" s="14" t="str">
        <f>_xlfn.XLOOKUP(A1158,'Hospitalisation Transform'!$A$2:$A$2344,'Hospitalisation Transform'!$E$2:$E$2344)</f>
        <v>tier - 2</v>
      </c>
      <c r="O1158" s="14" t="str">
        <f>_xlfn.XLOOKUP(A1158,'Hospitalisation Transform'!$A$2:$A$2344,'Hospitalisation Transform'!$F$2:$F$2344)</f>
        <v>tier - 1</v>
      </c>
      <c r="P1158" s="14" t="str">
        <f>_xlfn.XLOOKUP(A1158,'Hospitalisation Transform'!$A$2:$A$2344,'Hospitalisation Transform'!$G$2:$G$2344)</f>
        <v>R1013</v>
      </c>
      <c r="Q1158" s="14">
        <f>_xlfn.XLOOKUP(A1158,'Hospitalisation Transform'!$A$2:$A$2344,'Hospitalisation Transform'!$H$2:$H$2344)</f>
        <v>53</v>
      </c>
    </row>
    <row r="1159" spans="1:17" ht="15.5" x14ac:dyDescent="0.35">
      <c r="A1159" s="59" t="s">
        <v>1214</v>
      </c>
      <c r="B1159" s="39" t="str">
        <f>_xlfn.XLOOKUP(A1159,'Customer Names Transform'!$A$2:$A$2336,'Customer Names Transform'!$D$2:$D$2336)</f>
        <v>Steven</v>
      </c>
      <c r="C1159" s="28">
        <f>_xlfn.XLOOKUP(A1159,'Medical Exam Transform'!$A$2:$A$2336,'Medical Exam Transform'!$B$2:$B$2336)</f>
        <v>30.2</v>
      </c>
      <c r="D1159" s="14">
        <f>_xlfn.XLOOKUP(A1159,'Medical Exam Transform'!$A$2:$A$2336,'Medical Exam Transform'!$C$2:$C$2336)</f>
        <v>9.8800000000000008</v>
      </c>
      <c r="E1159" s="14" t="str">
        <f>_xlfn.XLOOKUP(A1159,'Medical Exam Transform'!$A$2:$A$2336,'Medical Exam Transform'!$D$2:$D$2336)</f>
        <v>Yes</v>
      </c>
      <c r="F1159" s="14" t="str">
        <f>_xlfn.XLOOKUP(A1159,'Medical Exam Transform'!$A$2:$A$2336,'Medical Exam Transform'!$E$2:$E$2336)</f>
        <v>No</v>
      </c>
      <c r="G1159" s="14" t="str">
        <f>_xlfn.XLOOKUP(A1159,'Medical Exam Transform'!$A$2:$A$2336,'Medical Exam Transform'!$F$2:$F$2336)</f>
        <v>No</v>
      </c>
      <c r="H1159" s="14">
        <f>_xlfn.XLOOKUP(A1159,'Medical Exam Transform'!$A$2:$A$2336,'Medical Exam Transform'!$G$2:$G$2336)</f>
        <v>2</v>
      </c>
      <c r="I1159" s="14" t="str">
        <f>_xlfn.XLOOKUP(A1159,'Medical Exam Transform'!$A$2:$A$2336,'Medical Exam Transform'!$H$2:$H$2336)</f>
        <v>No</v>
      </c>
      <c r="J1159" s="14" t="str">
        <f>_xlfn.XLOOKUP(A1159,'Medical Exam Transform'!$A$2:$A$2336,'Medical Exam Transform'!$I$2:$I$2336)</f>
        <v>Obesity</v>
      </c>
      <c r="K1159" s="14" t="str">
        <f>_xlfn.XLOOKUP(A1159,'Medical Exam Transform'!$A$2:$A$2336,'Medical Exam Transform'!$J$2:$J$2336)</f>
        <v>Diabetes</v>
      </c>
      <c r="L1159" s="60">
        <f>_xlfn.XLOOKUP(A1159,'Hospitalisation Transform'!$A$2:$A$2344,'Hospitalisation Transform'!$B$2:$B$2344)</f>
        <v>25798</v>
      </c>
      <c r="M1159" s="82">
        <f>_xlfn.XLOOKUP(A1159,'Hospitalisation Transform'!$A$2:$A$2344,'Hospitalisation Transform'!$D$2:$D$2344)</f>
        <v>9724.5300000000007</v>
      </c>
      <c r="N1159" s="14" t="str">
        <f>_xlfn.XLOOKUP(A1159,'Hospitalisation Transform'!$A$2:$A$2344,'Hospitalisation Transform'!$E$2:$E$2344)</f>
        <v>tier - 3</v>
      </c>
      <c r="O1159" s="14" t="str">
        <f>_xlfn.XLOOKUP(A1159,'Hospitalisation Transform'!$A$2:$A$2344,'Hospitalisation Transform'!$F$2:$F$2344)</f>
        <v>tier - 1</v>
      </c>
      <c r="P1159" s="14" t="str">
        <f>_xlfn.XLOOKUP(A1159,'Hospitalisation Transform'!$A$2:$A$2344,'Hospitalisation Transform'!$G$2:$G$2344)</f>
        <v>R1011</v>
      </c>
      <c r="Q1159" s="14">
        <f>_xlfn.XLOOKUP(A1159,'Hospitalisation Transform'!$A$2:$A$2344,'Hospitalisation Transform'!$H$2:$H$2344)</f>
        <v>53</v>
      </c>
    </row>
    <row r="1160" spans="1:17" ht="15.5" x14ac:dyDescent="0.35">
      <c r="A1160" s="59" t="s">
        <v>1213</v>
      </c>
      <c r="B1160" s="39" t="str">
        <f>_xlfn.XLOOKUP(A1160,'Customer Names Transform'!$A$2:$A$2336,'Customer Names Transform'!$D$2:$D$2336)</f>
        <v>Jose Antonio Sr.</v>
      </c>
      <c r="C1160" s="28">
        <f>_xlfn.XLOOKUP(A1160,'Medical Exam Transform'!$A$2:$A$2336,'Medical Exam Transform'!$B$2:$B$2336)</f>
        <v>33.25</v>
      </c>
      <c r="D1160" s="14">
        <f>_xlfn.XLOOKUP(A1160,'Medical Exam Transform'!$A$2:$A$2336,'Medical Exam Transform'!$C$2:$C$2336)</f>
        <v>7.42</v>
      </c>
      <c r="E1160" s="14" t="str">
        <f>_xlfn.XLOOKUP(A1160,'Medical Exam Transform'!$A$2:$A$2336,'Medical Exam Transform'!$D$2:$D$2336)</f>
        <v>Yes</v>
      </c>
      <c r="F1160" s="14" t="str">
        <f>_xlfn.XLOOKUP(A1160,'Medical Exam Transform'!$A$2:$A$2336,'Medical Exam Transform'!$E$2:$E$2336)</f>
        <v>No</v>
      </c>
      <c r="G1160" s="14" t="str">
        <f>_xlfn.XLOOKUP(A1160,'Medical Exam Transform'!$A$2:$A$2336,'Medical Exam Transform'!$F$2:$F$2336)</f>
        <v>No</v>
      </c>
      <c r="H1160" s="14">
        <f>_xlfn.XLOOKUP(A1160,'Medical Exam Transform'!$A$2:$A$2336,'Medical Exam Transform'!$G$2:$G$2336)</f>
        <v>2</v>
      </c>
      <c r="I1160" s="14" t="str">
        <f>_xlfn.XLOOKUP(A1160,'Medical Exam Transform'!$A$2:$A$2336,'Medical Exam Transform'!$H$2:$H$2336)</f>
        <v>No</v>
      </c>
      <c r="J1160" s="14" t="str">
        <f>_xlfn.XLOOKUP(A1160,'Medical Exam Transform'!$A$2:$A$2336,'Medical Exam Transform'!$I$2:$I$2336)</f>
        <v>Obesity</v>
      </c>
      <c r="K1160" s="14" t="str">
        <f>_xlfn.XLOOKUP(A1160,'Medical Exam Transform'!$A$2:$A$2336,'Medical Exam Transform'!$J$2:$J$2336)</f>
        <v>Normal</v>
      </c>
      <c r="L1160" s="60">
        <f>_xlfn.XLOOKUP(A1160,'Hospitalisation Transform'!$A$2:$A$2344,'Hospitalisation Transform'!$B$2:$B$2344)</f>
        <v>25823</v>
      </c>
      <c r="M1160" s="82">
        <f>_xlfn.XLOOKUP(A1160,'Hospitalisation Transform'!$A$2:$A$2344,'Hospitalisation Transform'!$D$2:$D$2344)</f>
        <v>9722.77</v>
      </c>
      <c r="N1160" s="14" t="str">
        <f>_xlfn.XLOOKUP(A1160,'Hospitalisation Transform'!$A$2:$A$2344,'Hospitalisation Transform'!$E$2:$E$2344)</f>
        <v>tier - 3</v>
      </c>
      <c r="O1160" s="14" t="str">
        <f>_xlfn.XLOOKUP(A1160,'Hospitalisation Transform'!$A$2:$A$2344,'Hospitalisation Transform'!$F$2:$F$2344)</f>
        <v>tier - 1</v>
      </c>
      <c r="P1160" s="14" t="str">
        <f>_xlfn.XLOOKUP(A1160,'Hospitalisation Transform'!$A$2:$A$2344,'Hospitalisation Transform'!$G$2:$G$2344)</f>
        <v>R1016</v>
      </c>
      <c r="Q1160" s="14">
        <f>_xlfn.XLOOKUP(A1160,'Hospitalisation Transform'!$A$2:$A$2344,'Hospitalisation Transform'!$H$2:$H$2344)</f>
        <v>53</v>
      </c>
    </row>
    <row r="1161" spans="1:17" ht="15.5" x14ac:dyDescent="0.35">
      <c r="A1161" s="59" t="s">
        <v>1212</v>
      </c>
      <c r="B1161" s="39" t="str">
        <f>_xlfn.XLOOKUP(A1161,'Customer Names Transform'!$A$2:$A$2336,'Customer Names Transform'!$D$2:$D$2336)</f>
        <v>Tatiana</v>
      </c>
      <c r="C1161" s="28">
        <f>_xlfn.XLOOKUP(A1161,'Medical Exam Transform'!$A$2:$A$2336,'Medical Exam Transform'!$B$2:$B$2336)</f>
        <v>26.6</v>
      </c>
      <c r="D1161" s="14">
        <f>_xlfn.XLOOKUP(A1161,'Medical Exam Transform'!$A$2:$A$2336,'Medical Exam Transform'!$C$2:$C$2336)</f>
        <v>8.4499999999999993</v>
      </c>
      <c r="E1161" s="14" t="str">
        <f>_xlfn.XLOOKUP(A1161,'Medical Exam Transform'!$A$2:$A$2336,'Medical Exam Transform'!$D$2:$D$2336)</f>
        <v>Yes</v>
      </c>
      <c r="F1161" s="14" t="str">
        <f>_xlfn.XLOOKUP(A1161,'Medical Exam Transform'!$A$2:$A$2336,'Medical Exam Transform'!$E$2:$E$2336)</f>
        <v>No</v>
      </c>
      <c r="G1161" s="14" t="str">
        <f>_xlfn.XLOOKUP(A1161,'Medical Exam Transform'!$A$2:$A$2336,'Medical Exam Transform'!$F$2:$F$2336)</f>
        <v>No</v>
      </c>
      <c r="H1161" s="14">
        <f>_xlfn.XLOOKUP(A1161,'Medical Exam Transform'!$A$2:$A$2336,'Medical Exam Transform'!$G$2:$G$2336)</f>
        <v>1</v>
      </c>
      <c r="I1161" s="14" t="str">
        <f>_xlfn.XLOOKUP(A1161,'Medical Exam Transform'!$A$2:$A$2336,'Medical Exam Transform'!$H$2:$H$2336)</f>
        <v>No</v>
      </c>
      <c r="J1161" s="14" t="str">
        <f>_xlfn.XLOOKUP(A1161,'Medical Exam Transform'!$A$2:$A$2336,'Medical Exam Transform'!$I$2:$I$2336)</f>
        <v>Overweight</v>
      </c>
      <c r="K1161" s="14" t="str">
        <f>_xlfn.XLOOKUP(A1161,'Medical Exam Transform'!$A$2:$A$2336,'Medical Exam Transform'!$J$2:$J$2336)</f>
        <v>Normal</v>
      </c>
      <c r="L1161" s="60">
        <f>_xlfn.XLOOKUP(A1161,'Hospitalisation Transform'!$A$2:$A$2344,'Hospitalisation Transform'!$B$2:$B$2344)</f>
        <v>27572</v>
      </c>
      <c r="M1161" s="82">
        <f>_xlfn.XLOOKUP(A1161,'Hospitalisation Transform'!$A$2:$A$2344,'Hospitalisation Transform'!$D$2:$D$2344)</f>
        <v>9715.84</v>
      </c>
      <c r="N1161" s="14" t="str">
        <f>_xlfn.XLOOKUP(A1161,'Hospitalisation Transform'!$A$2:$A$2344,'Hospitalisation Transform'!$E$2:$E$2344)</f>
        <v>tier - 2</v>
      </c>
      <c r="O1161" s="14" t="str">
        <f>_xlfn.XLOOKUP(A1161,'Hospitalisation Transform'!$A$2:$A$2344,'Hospitalisation Transform'!$F$2:$F$2344)</f>
        <v>tier - 1</v>
      </c>
      <c r="P1161" s="14" t="str">
        <f>_xlfn.XLOOKUP(A1161,'Hospitalisation Transform'!$A$2:$A$2344,'Hospitalisation Transform'!$G$2:$G$2344)</f>
        <v>R1024</v>
      </c>
      <c r="Q1161" s="14">
        <f>_xlfn.XLOOKUP(A1161,'Hospitalisation Transform'!$A$2:$A$2344,'Hospitalisation Transform'!$H$2:$H$2344)</f>
        <v>48</v>
      </c>
    </row>
    <row r="1162" spans="1:17" ht="15.5" x14ac:dyDescent="0.35">
      <c r="A1162" s="59" t="s">
        <v>1211</v>
      </c>
      <c r="B1162" s="39" t="str">
        <f>_xlfn.XLOOKUP(A1162,'Customer Names Transform'!$A$2:$A$2336,'Customer Names Transform'!$D$2:$D$2336)</f>
        <v>Dan T.</v>
      </c>
      <c r="C1162" s="28">
        <f>_xlfn.XLOOKUP(A1162,'Medical Exam Transform'!$A$2:$A$2336,'Medical Exam Transform'!$B$2:$B$2336)</f>
        <v>26.35</v>
      </c>
      <c r="D1162" s="14">
        <f>_xlfn.XLOOKUP(A1162,'Medical Exam Transform'!$A$2:$A$2336,'Medical Exam Transform'!$C$2:$C$2336)</f>
        <v>6.21</v>
      </c>
      <c r="E1162" s="14" t="str">
        <f>_xlfn.XLOOKUP(A1162,'Medical Exam Transform'!$A$2:$A$2336,'Medical Exam Transform'!$D$2:$D$2336)</f>
        <v>No</v>
      </c>
      <c r="F1162" s="14" t="str">
        <f>_xlfn.XLOOKUP(A1162,'Medical Exam Transform'!$A$2:$A$2336,'Medical Exam Transform'!$E$2:$E$2336)</f>
        <v>No</v>
      </c>
      <c r="G1162" s="14" t="str">
        <f>_xlfn.XLOOKUP(A1162,'Medical Exam Transform'!$A$2:$A$2336,'Medical Exam Transform'!$F$2:$F$2336)</f>
        <v>No</v>
      </c>
      <c r="H1162" s="14">
        <f>_xlfn.XLOOKUP(A1162,'Medical Exam Transform'!$A$2:$A$2336,'Medical Exam Transform'!$G$2:$G$2336)</f>
        <v>2</v>
      </c>
      <c r="I1162" s="14" t="str">
        <f>_xlfn.XLOOKUP(A1162,'Medical Exam Transform'!$A$2:$A$2336,'Medical Exam Transform'!$H$2:$H$2336)</f>
        <v>No</v>
      </c>
      <c r="J1162" s="14" t="str">
        <f>_xlfn.XLOOKUP(A1162,'Medical Exam Transform'!$A$2:$A$2336,'Medical Exam Transform'!$I$2:$I$2336)</f>
        <v>Overweight</v>
      </c>
      <c r="K1162" s="14" t="str">
        <f>_xlfn.XLOOKUP(A1162,'Medical Exam Transform'!$A$2:$A$2336,'Medical Exam Transform'!$J$2:$J$2336)</f>
        <v>Prediabetes</v>
      </c>
      <c r="L1162" s="60">
        <f>_xlfn.XLOOKUP(A1162,'Hospitalisation Transform'!$A$2:$A$2344,'Hospitalisation Transform'!$B$2:$B$2344)</f>
        <v>26490</v>
      </c>
      <c r="M1162" s="82">
        <f>_xlfn.XLOOKUP(A1162,'Hospitalisation Transform'!$A$2:$A$2344,'Hospitalisation Transform'!$D$2:$D$2344)</f>
        <v>9710.7099999999991</v>
      </c>
      <c r="N1162" s="14" t="str">
        <f>_xlfn.XLOOKUP(A1162,'Hospitalisation Transform'!$A$2:$A$2344,'Hospitalisation Transform'!$E$2:$E$2344)</f>
        <v>tier - 2</v>
      </c>
      <c r="O1162" s="14" t="str">
        <f>_xlfn.XLOOKUP(A1162,'Hospitalisation Transform'!$A$2:$A$2344,'Hospitalisation Transform'!$F$2:$F$2344)</f>
        <v>tier - 1</v>
      </c>
      <c r="P1162" s="14" t="str">
        <f>_xlfn.XLOOKUP(A1162,'Hospitalisation Transform'!$A$2:$A$2344,'Hospitalisation Transform'!$G$2:$G$2344)</f>
        <v>R1021</v>
      </c>
      <c r="Q1162" s="14">
        <f>_xlfn.XLOOKUP(A1162,'Hospitalisation Transform'!$A$2:$A$2344,'Hospitalisation Transform'!$H$2:$H$2344)</f>
        <v>51</v>
      </c>
    </row>
    <row r="1163" spans="1:17" ht="15.5" x14ac:dyDescent="0.35">
      <c r="A1163" s="59" t="s">
        <v>1210</v>
      </c>
      <c r="B1163" s="39" t="str">
        <f>_xlfn.XLOOKUP(A1163,'Customer Names Transform'!$A$2:$A$2336,'Customer Names Transform'!$D$2:$D$2336)</f>
        <v>Liisa A.</v>
      </c>
      <c r="C1163" s="28">
        <f>_xlfn.XLOOKUP(A1163,'Medical Exam Transform'!$A$2:$A$2336,'Medical Exam Transform'!$B$2:$B$2336)</f>
        <v>39.994999999999997</v>
      </c>
      <c r="D1163" s="14">
        <f>_xlfn.XLOOKUP(A1163,'Medical Exam Transform'!$A$2:$A$2336,'Medical Exam Transform'!$C$2:$C$2336)</f>
        <v>4.6500000000000004</v>
      </c>
      <c r="E1163" s="14" t="str">
        <f>_xlfn.XLOOKUP(A1163,'Medical Exam Transform'!$A$2:$A$2336,'Medical Exam Transform'!$D$2:$D$2336)</f>
        <v>No</v>
      </c>
      <c r="F1163" s="14" t="str">
        <f>_xlfn.XLOOKUP(A1163,'Medical Exam Transform'!$A$2:$A$2336,'Medical Exam Transform'!$E$2:$E$2336)</f>
        <v>No</v>
      </c>
      <c r="G1163" s="14" t="str">
        <f>_xlfn.XLOOKUP(A1163,'Medical Exam Transform'!$A$2:$A$2336,'Medical Exam Transform'!$F$2:$F$2336)</f>
        <v>No</v>
      </c>
      <c r="H1163" s="14">
        <f>_xlfn.XLOOKUP(A1163,'Medical Exam Transform'!$A$2:$A$2336,'Medical Exam Transform'!$G$2:$G$2336)</f>
        <v>0</v>
      </c>
      <c r="I1163" s="14" t="str">
        <f>_xlfn.XLOOKUP(A1163,'Medical Exam Transform'!$A$2:$A$2336,'Medical Exam Transform'!$H$2:$H$2336)</f>
        <v>No</v>
      </c>
      <c r="J1163" s="14" t="str">
        <f>_xlfn.XLOOKUP(A1163,'Medical Exam Transform'!$A$2:$A$2336,'Medical Exam Transform'!$I$2:$I$2336)</f>
        <v>Obesity</v>
      </c>
      <c r="K1163" s="14" t="str">
        <f>_xlfn.XLOOKUP(A1163,'Medical Exam Transform'!$A$2:$A$2336,'Medical Exam Transform'!$J$2:$J$2336)</f>
        <v>Normal</v>
      </c>
      <c r="L1163" s="60">
        <f>_xlfn.XLOOKUP(A1163,'Hospitalisation Transform'!$A$2:$A$2344,'Hospitalisation Transform'!$B$2:$B$2344)</f>
        <v>28387</v>
      </c>
      <c r="M1163" s="82">
        <f>_xlfn.XLOOKUP(A1163,'Hospitalisation Transform'!$A$2:$A$2344,'Hospitalisation Transform'!$D$2:$D$2344)</f>
        <v>9704.67</v>
      </c>
      <c r="N1163" s="14" t="str">
        <f>_xlfn.XLOOKUP(A1163,'Hospitalisation Transform'!$A$2:$A$2344,'Hospitalisation Transform'!$E$2:$E$2344)</f>
        <v>tier - 2</v>
      </c>
      <c r="O1163" s="14" t="str">
        <f>_xlfn.XLOOKUP(A1163,'Hospitalisation Transform'!$A$2:$A$2344,'Hospitalisation Transform'!$F$2:$F$2344)</f>
        <v>tier - 3</v>
      </c>
      <c r="P1163" s="14" t="str">
        <f>_xlfn.XLOOKUP(A1163,'Hospitalisation Transform'!$A$2:$A$2344,'Hospitalisation Transform'!$G$2:$G$2344)</f>
        <v>R1024</v>
      </c>
      <c r="Q1163" s="14">
        <f>_xlfn.XLOOKUP(A1163,'Hospitalisation Transform'!$A$2:$A$2344,'Hospitalisation Transform'!$H$2:$H$2344)</f>
        <v>46</v>
      </c>
    </row>
    <row r="1164" spans="1:17" ht="15.5" x14ac:dyDescent="0.35">
      <c r="A1164" s="59" t="s">
        <v>1209</v>
      </c>
      <c r="B1164" s="39" t="str">
        <f>_xlfn.XLOOKUP(A1164,'Customer Names Transform'!$A$2:$A$2336,'Customer Names Transform'!$D$2:$D$2336)</f>
        <v>Kathryn E.</v>
      </c>
      <c r="C1164" s="28">
        <f>_xlfn.XLOOKUP(A1164,'Medical Exam Transform'!$A$2:$A$2336,'Medical Exam Transform'!$B$2:$B$2336)</f>
        <v>22.92</v>
      </c>
      <c r="D1164" s="14">
        <f>_xlfn.XLOOKUP(A1164,'Medical Exam Transform'!$A$2:$A$2336,'Medical Exam Transform'!$C$2:$C$2336)</f>
        <v>5.87</v>
      </c>
      <c r="E1164" s="14" t="str">
        <f>_xlfn.XLOOKUP(A1164,'Medical Exam Transform'!$A$2:$A$2336,'Medical Exam Transform'!$D$2:$D$2336)</f>
        <v>Yes</v>
      </c>
      <c r="F1164" s="14" t="str">
        <f>_xlfn.XLOOKUP(A1164,'Medical Exam Transform'!$A$2:$A$2336,'Medical Exam Transform'!$E$2:$E$2336)</f>
        <v>No</v>
      </c>
      <c r="G1164" s="14" t="str">
        <f>_xlfn.XLOOKUP(A1164,'Medical Exam Transform'!$A$2:$A$2336,'Medical Exam Transform'!$F$2:$F$2336)</f>
        <v>No</v>
      </c>
      <c r="H1164" s="14">
        <f>_xlfn.XLOOKUP(A1164,'Medical Exam Transform'!$A$2:$A$2336,'Medical Exam Transform'!$G$2:$G$2336)</f>
        <v>1</v>
      </c>
      <c r="I1164" s="14" t="str">
        <f>_xlfn.XLOOKUP(A1164,'Medical Exam Transform'!$A$2:$A$2336,'Medical Exam Transform'!$H$2:$H$2336)</f>
        <v>No</v>
      </c>
      <c r="J1164" s="14" t="str">
        <f>_xlfn.XLOOKUP(A1164,'Medical Exam Transform'!$A$2:$A$2336,'Medical Exam Transform'!$I$2:$I$2336)</f>
        <v>Normalweight</v>
      </c>
      <c r="K1164" s="14" t="str">
        <f>_xlfn.XLOOKUP(A1164,'Medical Exam Transform'!$A$2:$A$2336,'Medical Exam Transform'!$J$2:$J$2336)</f>
        <v>Prediabetes</v>
      </c>
      <c r="L1164" s="60">
        <f>_xlfn.XLOOKUP(A1164,'Hospitalisation Transform'!$A$2:$A$2344,'Hospitalisation Transform'!$B$2:$B$2344)</f>
        <v>23688</v>
      </c>
      <c r="M1164" s="82">
        <f>_xlfn.XLOOKUP(A1164,'Hospitalisation Transform'!$A$2:$A$2344,'Hospitalisation Transform'!$D$2:$D$2344)</f>
        <v>9698.42</v>
      </c>
      <c r="N1164" s="14" t="str">
        <f>_xlfn.XLOOKUP(A1164,'Hospitalisation Transform'!$A$2:$A$2344,'Hospitalisation Transform'!$E$2:$E$2344)</f>
        <v>tier - 3</v>
      </c>
      <c r="O1164" s="14" t="str">
        <f>_xlfn.XLOOKUP(A1164,'Hospitalisation Transform'!$A$2:$A$2344,'Hospitalisation Transform'!$F$2:$F$2344)</f>
        <v>tier - 3</v>
      </c>
      <c r="P1164" s="14" t="str">
        <f>_xlfn.XLOOKUP(A1164,'Hospitalisation Transform'!$A$2:$A$2344,'Hospitalisation Transform'!$G$2:$G$2344)</f>
        <v>R1013</v>
      </c>
      <c r="Q1164" s="14">
        <f>_xlfn.XLOOKUP(A1164,'Hospitalisation Transform'!$A$2:$A$2344,'Hospitalisation Transform'!$H$2:$H$2344)</f>
        <v>59</v>
      </c>
    </row>
    <row r="1165" spans="1:17" ht="15.5" x14ac:dyDescent="0.35">
      <c r="A1165" s="59" t="s">
        <v>1208</v>
      </c>
      <c r="B1165" s="39" t="str">
        <f>_xlfn.XLOOKUP(A1165,'Customer Names Transform'!$A$2:$A$2336,'Customer Names Transform'!$D$2:$D$2336)</f>
        <v>Maxwell</v>
      </c>
      <c r="C1165" s="28">
        <f>_xlfn.XLOOKUP(A1165,'Medical Exam Transform'!$A$2:$A$2336,'Medical Exam Transform'!$B$2:$B$2336)</f>
        <v>24.78</v>
      </c>
      <c r="D1165" s="14">
        <f>_xlfn.XLOOKUP(A1165,'Medical Exam Transform'!$A$2:$A$2336,'Medical Exam Transform'!$C$2:$C$2336)</f>
        <v>4.24</v>
      </c>
      <c r="E1165" s="14" t="str">
        <f>_xlfn.XLOOKUP(A1165,'Medical Exam Transform'!$A$2:$A$2336,'Medical Exam Transform'!$D$2:$D$2336)</f>
        <v>Yes</v>
      </c>
      <c r="F1165" s="14" t="str">
        <f>_xlfn.XLOOKUP(A1165,'Medical Exam Transform'!$A$2:$A$2336,'Medical Exam Transform'!$E$2:$E$2336)</f>
        <v>No</v>
      </c>
      <c r="G1165" s="14" t="str">
        <f>_xlfn.XLOOKUP(A1165,'Medical Exam Transform'!$A$2:$A$2336,'Medical Exam Transform'!$F$2:$F$2336)</f>
        <v>No</v>
      </c>
      <c r="H1165" s="14">
        <f>_xlfn.XLOOKUP(A1165,'Medical Exam Transform'!$A$2:$A$2336,'Medical Exam Transform'!$G$2:$G$2336)</f>
        <v>2</v>
      </c>
      <c r="I1165" s="14" t="str">
        <f>_xlfn.XLOOKUP(A1165,'Medical Exam Transform'!$A$2:$A$2336,'Medical Exam Transform'!$H$2:$H$2336)</f>
        <v>No</v>
      </c>
      <c r="J1165" s="14" t="str">
        <f>_xlfn.XLOOKUP(A1165,'Medical Exam Transform'!$A$2:$A$2336,'Medical Exam Transform'!$I$2:$I$2336)</f>
        <v>Normalweight</v>
      </c>
      <c r="K1165" s="14" t="str">
        <f>_xlfn.XLOOKUP(A1165,'Medical Exam Transform'!$A$2:$A$2336,'Medical Exam Transform'!$J$2:$J$2336)</f>
        <v>Normal</v>
      </c>
      <c r="L1165" s="60">
        <f>_xlfn.XLOOKUP(A1165,'Hospitalisation Transform'!$A$2:$A$2344,'Hospitalisation Transform'!$B$2:$B$2344)</f>
        <v>24366</v>
      </c>
      <c r="M1165" s="82">
        <f>_xlfn.XLOOKUP(A1165,'Hospitalisation Transform'!$A$2:$A$2344,'Hospitalisation Transform'!$D$2:$D$2344)</f>
        <v>9684.2900000000009</v>
      </c>
      <c r="N1165" s="14" t="str">
        <f>_xlfn.XLOOKUP(A1165,'Hospitalisation Transform'!$A$2:$A$2344,'Hospitalisation Transform'!$E$2:$E$2344)</f>
        <v>tier - 3</v>
      </c>
      <c r="O1165" s="14" t="str">
        <f>_xlfn.XLOOKUP(A1165,'Hospitalisation Transform'!$A$2:$A$2344,'Hospitalisation Transform'!$F$2:$F$2344)</f>
        <v>tier - 2</v>
      </c>
      <c r="P1165" s="14" t="str">
        <f>_xlfn.XLOOKUP(A1165,'Hospitalisation Transform'!$A$2:$A$2344,'Hospitalisation Transform'!$G$2:$G$2344)</f>
        <v>R1013</v>
      </c>
      <c r="Q1165" s="14">
        <f>_xlfn.XLOOKUP(A1165,'Hospitalisation Transform'!$A$2:$A$2344,'Hospitalisation Transform'!$H$2:$H$2344)</f>
        <v>57</v>
      </c>
    </row>
    <row r="1166" spans="1:17" ht="15.5" x14ac:dyDescent="0.35">
      <c r="A1166" s="59" t="s">
        <v>1207</v>
      </c>
      <c r="B1166" s="39" t="str">
        <f>_xlfn.XLOOKUP(A1166,'Customer Names Transform'!$A$2:$A$2336,'Customer Names Transform'!$D$2:$D$2336)</f>
        <v>Pascale</v>
      </c>
      <c r="C1166" s="28">
        <f>_xlfn.XLOOKUP(A1166,'Medical Exam Transform'!$A$2:$A$2336,'Medical Exam Transform'!$B$2:$B$2336)</f>
        <v>34.07</v>
      </c>
      <c r="D1166" s="14">
        <f>_xlfn.XLOOKUP(A1166,'Medical Exam Transform'!$A$2:$A$2336,'Medical Exam Transform'!$C$2:$C$2336)</f>
        <v>7.81</v>
      </c>
      <c r="E1166" s="14" t="str">
        <f>_xlfn.XLOOKUP(A1166,'Medical Exam Transform'!$A$2:$A$2336,'Medical Exam Transform'!$D$2:$D$2336)</f>
        <v>Yes</v>
      </c>
      <c r="F1166" s="14" t="str">
        <f>_xlfn.XLOOKUP(A1166,'Medical Exam Transform'!$A$2:$A$2336,'Medical Exam Transform'!$E$2:$E$2336)</f>
        <v>No</v>
      </c>
      <c r="G1166" s="14" t="str">
        <f>_xlfn.XLOOKUP(A1166,'Medical Exam Transform'!$A$2:$A$2336,'Medical Exam Transform'!$F$2:$F$2336)</f>
        <v>No</v>
      </c>
      <c r="H1166" s="14">
        <f>_xlfn.XLOOKUP(A1166,'Medical Exam Transform'!$A$2:$A$2336,'Medical Exam Transform'!$G$2:$G$2336)</f>
        <v>0</v>
      </c>
      <c r="I1166" s="14" t="str">
        <f>_xlfn.XLOOKUP(A1166,'Medical Exam Transform'!$A$2:$A$2336,'Medical Exam Transform'!$H$2:$H$2336)</f>
        <v>No</v>
      </c>
      <c r="J1166" s="14" t="str">
        <f>_xlfn.XLOOKUP(A1166,'Medical Exam Transform'!$A$2:$A$2336,'Medical Exam Transform'!$I$2:$I$2336)</f>
        <v>Obesity</v>
      </c>
      <c r="K1166" s="14" t="str">
        <f>_xlfn.XLOOKUP(A1166,'Medical Exam Transform'!$A$2:$A$2336,'Medical Exam Transform'!$J$2:$J$2336)</f>
        <v>Diabetes</v>
      </c>
      <c r="L1166" s="60">
        <f>_xlfn.XLOOKUP(A1166,'Hospitalisation Transform'!$A$2:$A$2344,'Hospitalisation Transform'!$B$2:$B$2344)</f>
        <v>29806</v>
      </c>
      <c r="M1166" s="82">
        <f>_xlfn.XLOOKUP(A1166,'Hospitalisation Transform'!$A$2:$A$2344,'Hospitalisation Transform'!$D$2:$D$2344)</f>
        <v>9664.34</v>
      </c>
      <c r="N1166" s="14" t="str">
        <f>_xlfn.XLOOKUP(A1166,'Hospitalisation Transform'!$A$2:$A$2344,'Hospitalisation Transform'!$E$2:$E$2344)</f>
        <v>tier - 2</v>
      </c>
      <c r="O1166" s="14" t="str">
        <f>_xlfn.XLOOKUP(A1166,'Hospitalisation Transform'!$A$2:$A$2344,'Hospitalisation Transform'!$F$2:$F$2344)</f>
        <v>tier - 3</v>
      </c>
      <c r="P1166" s="14" t="str">
        <f>_xlfn.XLOOKUP(A1166,'Hospitalisation Transform'!$A$2:$A$2344,'Hospitalisation Transform'!$G$2:$G$2344)</f>
        <v>R1011</v>
      </c>
      <c r="Q1166" s="14">
        <f>_xlfn.XLOOKUP(A1166,'Hospitalisation Transform'!$A$2:$A$2344,'Hospitalisation Transform'!$H$2:$H$2344)</f>
        <v>42</v>
      </c>
    </row>
    <row r="1167" spans="1:17" ht="15.5" x14ac:dyDescent="0.35">
      <c r="A1167" s="59" t="s">
        <v>1206</v>
      </c>
      <c r="B1167" s="39" t="str">
        <f>_xlfn.XLOOKUP(A1167,'Customer Names Transform'!$A$2:$A$2336,'Customer Names Transform'!$D$2:$D$2336)</f>
        <v>Becca</v>
      </c>
      <c r="C1167" s="28">
        <f>_xlfn.XLOOKUP(A1167,'Medical Exam Transform'!$A$2:$A$2336,'Medical Exam Transform'!$B$2:$B$2336)</f>
        <v>30.14</v>
      </c>
      <c r="D1167" s="14">
        <f>_xlfn.XLOOKUP(A1167,'Medical Exam Transform'!$A$2:$A$2336,'Medical Exam Transform'!$C$2:$C$2336)</f>
        <v>9.85</v>
      </c>
      <c r="E1167" s="14" t="str">
        <f>_xlfn.XLOOKUP(A1167,'Medical Exam Transform'!$A$2:$A$2336,'Medical Exam Transform'!$D$2:$D$2336)</f>
        <v>No</v>
      </c>
      <c r="F1167" s="14" t="str">
        <f>_xlfn.XLOOKUP(A1167,'Medical Exam Transform'!$A$2:$A$2336,'Medical Exam Transform'!$E$2:$E$2336)</f>
        <v>No</v>
      </c>
      <c r="G1167" s="14" t="str">
        <f>_xlfn.XLOOKUP(A1167,'Medical Exam Transform'!$A$2:$A$2336,'Medical Exam Transform'!$F$2:$F$2336)</f>
        <v>No</v>
      </c>
      <c r="H1167" s="14">
        <f>_xlfn.XLOOKUP(A1167,'Medical Exam Transform'!$A$2:$A$2336,'Medical Exam Transform'!$G$2:$G$2336)</f>
        <v>0</v>
      </c>
      <c r="I1167" s="14" t="str">
        <f>_xlfn.XLOOKUP(A1167,'Medical Exam Transform'!$A$2:$A$2336,'Medical Exam Transform'!$H$2:$H$2336)</f>
        <v>No</v>
      </c>
      <c r="J1167" s="14" t="str">
        <f>_xlfn.XLOOKUP(A1167,'Medical Exam Transform'!$A$2:$A$2336,'Medical Exam Transform'!$I$2:$I$2336)</f>
        <v>Obesity</v>
      </c>
      <c r="K1167" s="14" t="str">
        <f>_xlfn.XLOOKUP(A1167,'Medical Exam Transform'!$A$2:$A$2336,'Medical Exam Transform'!$J$2:$J$2336)</f>
        <v>Diabetes</v>
      </c>
      <c r="L1167" s="60">
        <f>_xlfn.XLOOKUP(A1167,'Hospitalisation Transform'!$A$2:$A$2344,'Hospitalisation Transform'!$B$2:$B$2344)</f>
        <v>27218</v>
      </c>
      <c r="M1167" s="82">
        <f>_xlfn.XLOOKUP(A1167,'Hospitalisation Transform'!$A$2:$A$2344,'Hospitalisation Transform'!$D$2:$D$2344)</f>
        <v>9653.81</v>
      </c>
      <c r="N1167" s="14" t="str">
        <f>_xlfn.XLOOKUP(A1167,'Hospitalisation Transform'!$A$2:$A$2344,'Hospitalisation Transform'!$E$2:$E$2344)</f>
        <v>tier - 2</v>
      </c>
      <c r="O1167" s="14" t="str">
        <f>_xlfn.XLOOKUP(A1167,'Hospitalisation Transform'!$A$2:$A$2344,'Hospitalisation Transform'!$F$2:$F$2344)</f>
        <v>tier - 2</v>
      </c>
      <c r="P1167" s="14" t="str">
        <f>_xlfn.XLOOKUP(A1167,'Hospitalisation Transform'!$A$2:$A$2344,'Hospitalisation Transform'!$G$2:$G$2344)</f>
        <v>R1011</v>
      </c>
      <c r="Q1167" s="14">
        <f>_xlfn.XLOOKUP(A1167,'Hospitalisation Transform'!$A$2:$A$2344,'Hospitalisation Transform'!$H$2:$H$2344)</f>
        <v>49</v>
      </c>
    </row>
    <row r="1168" spans="1:17" ht="15.5" x14ac:dyDescent="0.35">
      <c r="A1168" s="59" t="s">
        <v>1205</v>
      </c>
      <c r="B1168" s="39" t="str">
        <f>_xlfn.XLOOKUP(A1168,'Customer Names Transform'!$A$2:$A$2336,'Customer Names Transform'!$D$2:$D$2336)</f>
        <v>Grace</v>
      </c>
      <c r="C1168" s="28">
        <f>_xlfn.XLOOKUP(A1168,'Medical Exam Transform'!$A$2:$A$2336,'Medical Exam Transform'!$B$2:$B$2336)</f>
        <v>18.05</v>
      </c>
      <c r="D1168" s="14">
        <f>_xlfn.XLOOKUP(A1168,'Medical Exam Transform'!$A$2:$A$2336,'Medical Exam Transform'!$C$2:$C$2336)</f>
        <v>6.94</v>
      </c>
      <c r="E1168" s="14" t="str">
        <f>_xlfn.XLOOKUP(A1168,'Medical Exam Transform'!$A$2:$A$2336,'Medical Exam Transform'!$D$2:$D$2336)</f>
        <v>No</v>
      </c>
      <c r="F1168" s="14" t="str">
        <f>_xlfn.XLOOKUP(A1168,'Medical Exam Transform'!$A$2:$A$2336,'Medical Exam Transform'!$E$2:$E$2336)</f>
        <v>No</v>
      </c>
      <c r="G1168" s="14" t="str">
        <f>_xlfn.XLOOKUP(A1168,'Medical Exam Transform'!$A$2:$A$2336,'Medical Exam Transform'!$F$2:$F$2336)</f>
        <v>No</v>
      </c>
      <c r="H1168" s="14">
        <f>_xlfn.XLOOKUP(A1168,'Medical Exam Transform'!$A$2:$A$2336,'Medical Exam Transform'!$G$2:$G$2336)</f>
        <v>0</v>
      </c>
      <c r="I1168" s="14" t="str">
        <f>_xlfn.XLOOKUP(A1168,'Medical Exam Transform'!$A$2:$A$2336,'Medical Exam Transform'!$H$2:$H$2336)</f>
        <v>No</v>
      </c>
      <c r="J1168" s="14" t="str">
        <f>_xlfn.XLOOKUP(A1168,'Medical Exam Transform'!$A$2:$A$2336,'Medical Exam Transform'!$I$2:$I$2336)</f>
        <v>Underweight</v>
      </c>
      <c r="K1168" s="14" t="str">
        <f>_xlfn.XLOOKUP(A1168,'Medical Exam Transform'!$A$2:$A$2336,'Medical Exam Transform'!$J$2:$J$2336)</f>
        <v>Normal</v>
      </c>
      <c r="L1168" s="60">
        <f>_xlfn.XLOOKUP(A1168,'Hospitalisation Transform'!$A$2:$A$2344,'Hospitalisation Transform'!$B$2:$B$2344)</f>
        <v>26133</v>
      </c>
      <c r="M1168" s="82">
        <f>_xlfn.XLOOKUP(A1168,'Hospitalisation Transform'!$A$2:$A$2344,'Hospitalisation Transform'!$D$2:$D$2344)</f>
        <v>9644.25</v>
      </c>
      <c r="N1168" s="14" t="str">
        <f>_xlfn.XLOOKUP(A1168,'Hospitalisation Transform'!$A$2:$A$2344,'Hospitalisation Transform'!$E$2:$E$2344)</f>
        <v>tier - 2</v>
      </c>
      <c r="O1168" s="14" t="str">
        <f>_xlfn.XLOOKUP(A1168,'Hospitalisation Transform'!$A$2:$A$2344,'Hospitalisation Transform'!$F$2:$F$2344)</f>
        <v>tier - 1</v>
      </c>
      <c r="P1168" s="14" t="str">
        <f>_xlfn.XLOOKUP(A1168,'Hospitalisation Transform'!$A$2:$A$2344,'Hospitalisation Transform'!$G$2:$G$2344)</f>
        <v>R1012</v>
      </c>
      <c r="Q1168" s="14">
        <f>_xlfn.XLOOKUP(A1168,'Hospitalisation Transform'!$A$2:$A$2344,'Hospitalisation Transform'!$H$2:$H$2344)</f>
        <v>52</v>
      </c>
    </row>
    <row r="1169" spans="1:17" ht="15.5" x14ac:dyDescent="0.35">
      <c r="A1169" s="59" t="s">
        <v>1204</v>
      </c>
      <c r="B1169" s="39" t="str">
        <f>_xlfn.XLOOKUP(A1169,'Customer Names Transform'!$A$2:$A$2336,'Customer Names Transform'!$D$2:$D$2336)</f>
        <v>Samantha</v>
      </c>
      <c r="C1169" s="28">
        <f>_xlfn.XLOOKUP(A1169,'Medical Exam Transform'!$A$2:$A$2336,'Medical Exam Transform'!$B$2:$B$2336)</f>
        <v>37.4</v>
      </c>
      <c r="D1169" s="14">
        <f>_xlfn.XLOOKUP(A1169,'Medical Exam Transform'!$A$2:$A$2336,'Medical Exam Transform'!$C$2:$C$2336)</f>
        <v>11.3</v>
      </c>
      <c r="E1169" s="14" t="str">
        <f>_xlfn.XLOOKUP(A1169,'Medical Exam Transform'!$A$2:$A$2336,'Medical Exam Transform'!$D$2:$D$2336)</f>
        <v>Yes</v>
      </c>
      <c r="F1169" s="14" t="str">
        <f>_xlfn.XLOOKUP(A1169,'Medical Exam Transform'!$A$2:$A$2336,'Medical Exam Transform'!$E$2:$E$2336)</f>
        <v>No</v>
      </c>
      <c r="G1169" s="14" t="str">
        <f>_xlfn.XLOOKUP(A1169,'Medical Exam Transform'!$A$2:$A$2336,'Medical Exam Transform'!$F$2:$F$2336)</f>
        <v>No</v>
      </c>
      <c r="H1169" s="14">
        <f>_xlfn.XLOOKUP(A1169,'Medical Exam Transform'!$A$2:$A$2336,'Medical Exam Transform'!$G$2:$G$2336)</f>
        <v>2</v>
      </c>
      <c r="I1169" s="14" t="str">
        <f>_xlfn.XLOOKUP(A1169,'Medical Exam Transform'!$A$2:$A$2336,'Medical Exam Transform'!$H$2:$H$2336)</f>
        <v>No</v>
      </c>
      <c r="J1169" s="14" t="str">
        <f>_xlfn.XLOOKUP(A1169,'Medical Exam Transform'!$A$2:$A$2336,'Medical Exam Transform'!$I$2:$I$2336)</f>
        <v>Obesity</v>
      </c>
      <c r="K1169" s="14" t="str">
        <f>_xlfn.XLOOKUP(A1169,'Medical Exam Transform'!$A$2:$A$2336,'Medical Exam Transform'!$J$2:$J$2336)</f>
        <v>Normal</v>
      </c>
      <c r="L1169" s="60">
        <f>_xlfn.XLOOKUP(A1169,'Hospitalisation Transform'!$A$2:$A$2344,'Hospitalisation Transform'!$B$2:$B$2344)</f>
        <v>25841</v>
      </c>
      <c r="M1169" s="82">
        <f>_xlfn.XLOOKUP(A1169,'Hospitalisation Transform'!$A$2:$A$2344,'Hospitalisation Transform'!$D$2:$D$2344)</f>
        <v>9634.5400000000009</v>
      </c>
      <c r="N1169" s="14" t="str">
        <f>_xlfn.XLOOKUP(A1169,'Hospitalisation Transform'!$A$2:$A$2344,'Hospitalisation Transform'!$E$2:$E$2344)</f>
        <v>tier - 2</v>
      </c>
      <c r="O1169" s="14" t="str">
        <f>_xlfn.XLOOKUP(A1169,'Hospitalisation Transform'!$A$2:$A$2344,'Hospitalisation Transform'!$F$2:$F$2344)</f>
        <v>tier - 2</v>
      </c>
      <c r="P1169" s="14" t="str">
        <f>_xlfn.XLOOKUP(A1169,'Hospitalisation Transform'!$A$2:$A$2344,'Hospitalisation Transform'!$G$2:$G$2344)</f>
        <v>R1011</v>
      </c>
      <c r="Q1169" s="14">
        <f>_xlfn.XLOOKUP(A1169,'Hospitalisation Transform'!$A$2:$A$2344,'Hospitalisation Transform'!$H$2:$H$2344)</f>
        <v>53</v>
      </c>
    </row>
    <row r="1170" spans="1:17" ht="15.5" x14ac:dyDescent="0.35">
      <c r="A1170" s="59" t="s">
        <v>1203</v>
      </c>
      <c r="B1170" s="39" t="str">
        <f>_xlfn.XLOOKUP(A1170,'Customer Names Transform'!$A$2:$A$2336,'Customer Names Transform'!$D$2:$D$2336)</f>
        <v>Nicole R.</v>
      </c>
      <c r="C1170" s="28">
        <f>_xlfn.XLOOKUP(A1170,'Medical Exam Transform'!$A$2:$A$2336,'Medical Exam Transform'!$B$2:$B$2336)</f>
        <v>25.75</v>
      </c>
      <c r="D1170" s="14">
        <f>_xlfn.XLOOKUP(A1170,'Medical Exam Transform'!$A$2:$A$2336,'Medical Exam Transform'!$C$2:$C$2336)</f>
        <v>9.23</v>
      </c>
      <c r="E1170" s="14" t="str">
        <f>_xlfn.XLOOKUP(A1170,'Medical Exam Transform'!$A$2:$A$2336,'Medical Exam Transform'!$D$2:$D$2336)</f>
        <v>No</v>
      </c>
      <c r="F1170" s="14" t="str">
        <f>_xlfn.XLOOKUP(A1170,'Medical Exam Transform'!$A$2:$A$2336,'Medical Exam Transform'!$E$2:$E$2336)</f>
        <v>No</v>
      </c>
      <c r="G1170" s="14" t="str">
        <f>_xlfn.XLOOKUP(A1170,'Medical Exam Transform'!$A$2:$A$2336,'Medical Exam Transform'!$F$2:$F$2336)</f>
        <v>No</v>
      </c>
      <c r="H1170" s="14">
        <f>_xlfn.XLOOKUP(A1170,'Medical Exam Transform'!$A$2:$A$2336,'Medical Exam Transform'!$G$2:$G$2336)</f>
        <v>0</v>
      </c>
      <c r="I1170" s="14" t="str">
        <f>_xlfn.XLOOKUP(A1170,'Medical Exam Transform'!$A$2:$A$2336,'Medical Exam Transform'!$H$2:$H$2336)</f>
        <v>No</v>
      </c>
      <c r="J1170" s="14" t="str">
        <f>_xlfn.XLOOKUP(A1170,'Medical Exam Transform'!$A$2:$A$2336,'Medical Exam Transform'!$I$2:$I$2336)</f>
        <v>Overweight</v>
      </c>
      <c r="K1170" s="14" t="str">
        <f>_xlfn.XLOOKUP(A1170,'Medical Exam Transform'!$A$2:$A$2336,'Medical Exam Transform'!$J$2:$J$2336)</f>
        <v>Normal</v>
      </c>
      <c r="L1170" s="60">
        <f>_xlfn.XLOOKUP(A1170,'Hospitalisation Transform'!$A$2:$A$2344,'Hospitalisation Transform'!$B$2:$B$2344)</f>
        <v>25011</v>
      </c>
      <c r="M1170" s="82">
        <f>_xlfn.XLOOKUP(A1170,'Hospitalisation Transform'!$A$2:$A$2344,'Hospitalisation Transform'!$D$2:$D$2344)</f>
        <v>9630.91</v>
      </c>
      <c r="N1170" s="14" t="str">
        <f>_xlfn.XLOOKUP(A1170,'Hospitalisation Transform'!$A$2:$A$2344,'Hospitalisation Transform'!$E$2:$E$2344)</f>
        <v>tier - 3</v>
      </c>
      <c r="O1170" s="14" t="str">
        <f>_xlfn.XLOOKUP(A1170,'Hospitalisation Transform'!$A$2:$A$2344,'Hospitalisation Transform'!$F$2:$F$2344)</f>
        <v>tier - 2</v>
      </c>
      <c r="P1170" s="14" t="str">
        <f>_xlfn.XLOOKUP(A1170,'Hospitalisation Transform'!$A$2:$A$2344,'Hospitalisation Transform'!$G$2:$G$2344)</f>
        <v>R1013</v>
      </c>
      <c r="Q1170" s="14">
        <f>_xlfn.XLOOKUP(A1170,'Hospitalisation Transform'!$A$2:$A$2344,'Hospitalisation Transform'!$H$2:$H$2344)</f>
        <v>55</v>
      </c>
    </row>
    <row r="1171" spans="1:17" ht="15.5" x14ac:dyDescent="0.35">
      <c r="A1171" s="59" t="s">
        <v>1202</v>
      </c>
      <c r="B1171" s="39" t="str">
        <f>_xlfn.XLOOKUP(A1171,'Customer Names Transform'!$A$2:$A$2336,'Customer Names Transform'!$D$2:$D$2336)</f>
        <v>David W</v>
      </c>
      <c r="C1171" s="28">
        <f>_xlfn.XLOOKUP(A1171,'Medical Exam Transform'!$A$2:$A$2336,'Medical Exam Transform'!$B$2:$B$2336)</f>
        <v>32.299999999999997</v>
      </c>
      <c r="D1171" s="14">
        <f>_xlfn.XLOOKUP(A1171,'Medical Exam Transform'!$A$2:$A$2336,'Medical Exam Transform'!$C$2:$C$2336)</f>
        <v>4.37</v>
      </c>
      <c r="E1171" s="14" t="str">
        <f>_xlfn.XLOOKUP(A1171,'Medical Exam Transform'!$A$2:$A$2336,'Medical Exam Transform'!$D$2:$D$2336)</f>
        <v>No</v>
      </c>
      <c r="F1171" s="14" t="str">
        <f>_xlfn.XLOOKUP(A1171,'Medical Exam Transform'!$A$2:$A$2336,'Medical Exam Transform'!$E$2:$E$2336)</f>
        <v>No</v>
      </c>
      <c r="G1171" s="14" t="str">
        <f>_xlfn.XLOOKUP(A1171,'Medical Exam Transform'!$A$2:$A$2336,'Medical Exam Transform'!$F$2:$F$2336)</f>
        <v>No</v>
      </c>
      <c r="H1171" s="14">
        <f>_xlfn.XLOOKUP(A1171,'Medical Exam Transform'!$A$2:$A$2336,'Medical Exam Transform'!$G$2:$G$2336)</f>
        <v>2</v>
      </c>
      <c r="I1171" s="14" t="str">
        <f>_xlfn.XLOOKUP(A1171,'Medical Exam Transform'!$A$2:$A$2336,'Medical Exam Transform'!$H$2:$H$2336)</f>
        <v>No</v>
      </c>
      <c r="J1171" s="14" t="str">
        <f>_xlfn.XLOOKUP(A1171,'Medical Exam Transform'!$A$2:$A$2336,'Medical Exam Transform'!$I$2:$I$2336)</f>
        <v>Obesity</v>
      </c>
      <c r="K1171" s="14" t="str">
        <f>_xlfn.XLOOKUP(A1171,'Medical Exam Transform'!$A$2:$A$2336,'Medical Exam Transform'!$J$2:$J$2336)</f>
        <v>Prediabetes</v>
      </c>
      <c r="L1171" s="60">
        <f>_xlfn.XLOOKUP(A1171,'Hospitalisation Transform'!$A$2:$A$2344,'Hospitalisation Transform'!$B$2:$B$2344)</f>
        <v>26595</v>
      </c>
      <c r="M1171" s="82">
        <f>_xlfn.XLOOKUP(A1171,'Hospitalisation Transform'!$A$2:$A$2344,'Hospitalisation Transform'!$D$2:$D$2344)</f>
        <v>9630.4</v>
      </c>
      <c r="N1171" s="14" t="str">
        <f>_xlfn.XLOOKUP(A1171,'Hospitalisation Transform'!$A$2:$A$2344,'Hospitalisation Transform'!$E$2:$E$2344)</f>
        <v>tier - 2</v>
      </c>
      <c r="O1171" s="14" t="str">
        <f>_xlfn.XLOOKUP(A1171,'Hospitalisation Transform'!$A$2:$A$2344,'Hospitalisation Transform'!$F$2:$F$2344)</f>
        <v>tier - 2</v>
      </c>
      <c r="P1171" s="14" t="str">
        <f>_xlfn.XLOOKUP(A1171,'Hospitalisation Transform'!$A$2:$A$2344,'Hospitalisation Transform'!$G$2:$G$2344)</f>
        <v>R1011</v>
      </c>
      <c r="Q1171" s="14">
        <f>_xlfn.XLOOKUP(A1171,'Hospitalisation Transform'!$A$2:$A$2344,'Hospitalisation Transform'!$H$2:$H$2344)</f>
        <v>51</v>
      </c>
    </row>
    <row r="1172" spans="1:17" ht="15.5" x14ac:dyDescent="0.35">
      <c r="A1172" s="59" t="s">
        <v>1201</v>
      </c>
      <c r="B1172" s="39" t="str">
        <f>_xlfn.XLOOKUP(A1172,'Customer Names Transform'!$A$2:$A$2336,'Customer Names Transform'!$D$2:$D$2336)</f>
        <v>Grant</v>
      </c>
      <c r="C1172" s="28">
        <f>_xlfn.XLOOKUP(A1172,'Medical Exam Transform'!$A$2:$A$2336,'Medical Exam Transform'!$B$2:$B$2336)</f>
        <v>28.61</v>
      </c>
      <c r="D1172" s="14">
        <f>_xlfn.XLOOKUP(A1172,'Medical Exam Transform'!$A$2:$A$2336,'Medical Exam Transform'!$C$2:$C$2336)</f>
        <v>5.76</v>
      </c>
      <c r="E1172" s="14" t="str">
        <f>_xlfn.XLOOKUP(A1172,'Medical Exam Transform'!$A$2:$A$2336,'Medical Exam Transform'!$D$2:$D$2336)</f>
        <v>No</v>
      </c>
      <c r="F1172" s="14" t="str">
        <f>_xlfn.XLOOKUP(A1172,'Medical Exam Transform'!$A$2:$A$2336,'Medical Exam Transform'!$E$2:$E$2336)</f>
        <v>No</v>
      </c>
      <c r="G1172" s="14" t="str">
        <f>_xlfn.XLOOKUP(A1172,'Medical Exam Transform'!$A$2:$A$2336,'Medical Exam Transform'!$F$2:$F$2336)</f>
        <v>Yes</v>
      </c>
      <c r="H1172" s="14">
        <f>_xlfn.XLOOKUP(A1172,'Medical Exam Transform'!$A$2:$A$2336,'Medical Exam Transform'!$G$2:$G$2336)</f>
        <v>1</v>
      </c>
      <c r="I1172" s="14" t="str">
        <f>_xlfn.XLOOKUP(A1172,'Medical Exam Transform'!$A$2:$A$2336,'Medical Exam Transform'!$H$2:$H$2336)</f>
        <v>No</v>
      </c>
      <c r="J1172" s="14" t="str">
        <f>_xlfn.XLOOKUP(A1172,'Medical Exam Transform'!$A$2:$A$2336,'Medical Exam Transform'!$I$2:$I$2336)</f>
        <v>Overweight</v>
      </c>
      <c r="K1172" s="14" t="str">
        <f>_xlfn.XLOOKUP(A1172,'Medical Exam Transform'!$A$2:$A$2336,'Medical Exam Transform'!$J$2:$J$2336)</f>
        <v>Prediabetes</v>
      </c>
      <c r="L1172" s="60">
        <f>_xlfn.XLOOKUP(A1172,'Hospitalisation Transform'!$A$2:$A$2344,'Hospitalisation Transform'!$B$2:$B$2344)</f>
        <v>29208</v>
      </c>
      <c r="M1172" s="82">
        <f>_xlfn.XLOOKUP(A1172,'Hospitalisation Transform'!$A$2:$A$2344,'Hospitalisation Transform'!$D$2:$D$2344)</f>
        <v>9630.2999999999993</v>
      </c>
      <c r="N1172" s="14" t="str">
        <f>_xlfn.XLOOKUP(A1172,'Hospitalisation Transform'!$A$2:$A$2344,'Hospitalisation Transform'!$E$2:$E$2344)</f>
        <v>tier - 2</v>
      </c>
      <c r="O1172" s="14" t="str">
        <f>_xlfn.XLOOKUP(A1172,'Hospitalisation Transform'!$A$2:$A$2344,'Hospitalisation Transform'!$F$2:$F$2344)</f>
        <v>tier - 2</v>
      </c>
      <c r="P1172" s="14" t="str">
        <f>_xlfn.XLOOKUP(A1172,'Hospitalisation Transform'!$A$2:$A$2344,'Hospitalisation Transform'!$G$2:$G$2344)</f>
        <v>R1021</v>
      </c>
      <c r="Q1172" s="14">
        <f>_xlfn.XLOOKUP(A1172,'Hospitalisation Transform'!$A$2:$A$2344,'Hospitalisation Transform'!$H$2:$H$2344)</f>
        <v>43</v>
      </c>
    </row>
    <row r="1173" spans="1:17" ht="15.5" x14ac:dyDescent="0.35">
      <c r="A1173" s="59" t="s">
        <v>1200</v>
      </c>
      <c r="B1173" s="39" t="str">
        <f>_xlfn.XLOOKUP(A1173,'Customer Names Transform'!$A$2:$A$2336,'Customer Names Transform'!$D$2:$D$2336)</f>
        <v>Sophia</v>
      </c>
      <c r="C1173" s="28">
        <f>_xlfn.XLOOKUP(A1173,'Medical Exam Transform'!$A$2:$A$2336,'Medical Exam Transform'!$B$2:$B$2336)</f>
        <v>45.41</v>
      </c>
      <c r="D1173" s="14">
        <f>_xlfn.XLOOKUP(A1173,'Medical Exam Transform'!$A$2:$A$2336,'Medical Exam Transform'!$C$2:$C$2336)</f>
        <v>4.96</v>
      </c>
      <c r="E1173" s="14" t="str">
        <f>_xlfn.XLOOKUP(A1173,'Medical Exam Transform'!$A$2:$A$2336,'Medical Exam Transform'!$D$2:$D$2336)</f>
        <v>No</v>
      </c>
      <c r="F1173" s="14" t="str">
        <f>_xlfn.XLOOKUP(A1173,'Medical Exam Transform'!$A$2:$A$2336,'Medical Exam Transform'!$E$2:$E$2336)</f>
        <v>No</v>
      </c>
      <c r="G1173" s="14" t="str">
        <f>_xlfn.XLOOKUP(A1173,'Medical Exam Transform'!$A$2:$A$2336,'Medical Exam Transform'!$F$2:$F$2336)</f>
        <v>No</v>
      </c>
      <c r="H1173" s="14">
        <f>_xlfn.XLOOKUP(A1173,'Medical Exam Transform'!$A$2:$A$2336,'Medical Exam Transform'!$G$2:$G$2336)</f>
        <v>1</v>
      </c>
      <c r="I1173" s="14" t="str">
        <f>_xlfn.XLOOKUP(A1173,'Medical Exam Transform'!$A$2:$A$2336,'Medical Exam Transform'!$H$2:$H$2336)</f>
        <v>No</v>
      </c>
      <c r="J1173" s="14" t="str">
        <f>_xlfn.XLOOKUP(A1173,'Medical Exam Transform'!$A$2:$A$2336,'Medical Exam Transform'!$I$2:$I$2336)</f>
        <v>Obesity</v>
      </c>
      <c r="K1173" s="14" t="str">
        <f>_xlfn.XLOOKUP(A1173,'Medical Exam Transform'!$A$2:$A$2336,'Medical Exam Transform'!$J$2:$J$2336)</f>
        <v>Prediabetes</v>
      </c>
      <c r="L1173" s="60">
        <f>_xlfn.XLOOKUP(A1173,'Hospitalisation Transform'!$A$2:$A$2344,'Hospitalisation Transform'!$B$2:$B$2344)</f>
        <v>35969</v>
      </c>
      <c r="M1173" s="82">
        <f>_xlfn.XLOOKUP(A1173,'Hospitalisation Transform'!$A$2:$A$2344,'Hospitalisation Transform'!$D$2:$D$2344)</f>
        <v>9628.7900000000009</v>
      </c>
      <c r="N1173" s="14" t="str">
        <f>_xlfn.XLOOKUP(A1173,'Hospitalisation Transform'!$A$2:$A$2344,'Hospitalisation Transform'!$E$2:$E$2344)</f>
        <v>tier - 2</v>
      </c>
      <c r="O1173" s="14" t="str">
        <f>_xlfn.XLOOKUP(A1173,'Hospitalisation Transform'!$A$2:$A$2344,'Hospitalisation Transform'!$F$2:$F$2344)</f>
        <v>tier - 2</v>
      </c>
      <c r="P1173" s="14" t="str">
        <f>_xlfn.XLOOKUP(A1173,'Hospitalisation Transform'!$A$2:$A$2344,'Hospitalisation Transform'!$G$2:$G$2344)</f>
        <v>R1026</v>
      </c>
      <c r="Q1173" s="14">
        <f>_xlfn.XLOOKUP(A1173,'Hospitalisation Transform'!$A$2:$A$2344,'Hospitalisation Transform'!$H$2:$H$2344)</f>
        <v>25</v>
      </c>
    </row>
    <row r="1174" spans="1:17" ht="15.5" x14ac:dyDescent="0.35">
      <c r="A1174" s="59" t="s">
        <v>1199</v>
      </c>
      <c r="B1174" s="39" t="str">
        <f>_xlfn.XLOOKUP(A1174,'Customer Names Transform'!$A$2:$A$2336,'Customer Names Transform'!$D$2:$D$2336)</f>
        <v>Christina</v>
      </c>
      <c r="C1174" s="28">
        <f>_xlfn.XLOOKUP(A1174,'Medical Exam Transform'!$A$2:$A$2336,'Medical Exam Transform'!$B$2:$B$2336)</f>
        <v>31.2</v>
      </c>
      <c r="D1174" s="14">
        <f>_xlfn.XLOOKUP(A1174,'Medical Exam Transform'!$A$2:$A$2336,'Medical Exam Transform'!$C$2:$C$2336)</f>
        <v>11.04</v>
      </c>
      <c r="E1174" s="14" t="str">
        <f>_xlfn.XLOOKUP(A1174,'Medical Exam Transform'!$A$2:$A$2336,'Medical Exam Transform'!$D$2:$D$2336)</f>
        <v>Yes</v>
      </c>
      <c r="F1174" s="14" t="str">
        <f>_xlfn.XLOOKUP(A1174,'Medical Exam Transform'!$A$2:$A$2336,'Medical Exam Transform'!$E$2:$E$2336)</f>
        <v>No</v>
      </c>
      <c r="G1174" s="14" t="str">
        <f>_xlfn.XLOOKUP(A1174,'Medical Exam Transform'!$A$2:$A$2336,'Medical Exam Transform'!$F$2:$F$2336)</f>
        <v>No</v>
      </c>
      <c r="H1174" s="14">
        <f>_xlfn.XLOOKUP(A1174,'Medical Exam Transform'!$A$2:$A$2336,'Medical Exam Transform'!$G$2:$G$2336)</f>
        <v>2</v>
      </c>
      <c r="I1174" s="14" t="str">
        <f>_xlfn.XLOOKUP(A1174,'Medical Exam Transform'!$A$2:$A$2336,'Medical Exam Transform'!$H$2:$H$2336)</f>
        <v>No</v>
      </c>
      <c r="J1174" s="14" t="str">
        <f>_xlfn.XLOOKUP(A1174,'Medical Exam Transform'!$A$2:$A$2336,'Medical Exam Transform'!$I$2:$I$2336)</f>
        <v>Obesity</v>
      </c>
      <c r="K1174" s="14" t="str">
        <f>_xlfn.XLOOKUP(A1174,'Medical Exam Transform'!$A$2:$A$2336,'Medical Exam Transform'!$J$2:$J$2336)</f>
        <v>Diabetes</v>
      </c>
      <c r="L1174" s="60">
        <f>_xlfn.XLOOKUP(A1174,'Hospitalisation Transform'!$A$2:$A$2344,'Hospitalisation Transform'!$B$2:$B$2344)</f>
        <v>25918</v>
      </c>
      <c r="M1174" s="82">
        <f>_xlfn.XLOOKUP(A1174,'Hospitalisation Transform'!$A$2:$A$2344,'Hospitalisation Transform'!$D$2:$D$2344)</f>
        <v>9625.92</v>
      </c>
      <c r="N1174" s="14" t="str">
        <f>_xlfn.XLOOKUP(A1174,'Hospitalisation Transform'!$A$2:$A$2344,'Hospitalisation Transform'!$E$2:$E$2344)</f>
        <v>tier - 2</v>
      </c>
      <c r="O1174" s="14" t="str">
        <f>_xlfn.XLOOKUP(A1174,'Hospitalisation Transform'!$A$2:$A$2344,'Hospitalisation Transform'!$F$2:$F$2344)</f>
        <v>tier - 3</v>
      </c>
      <c r="P1174" s="14" t="str">
        <f>_xlfn.XLOOKUP(A1174,'Hospitalisation Transform'!$A$2:$A$2344,'Hospitalisation Transform'!$G$2:$G$2344)</f>
        <v>R1011</v>
      </c>
      <c r="Q1174" s="14">
        <f>_xlfn.XLOOKUP(A1174,'Hospitalisation Transform'!$A$2:$A$2344,'Hospitalisation Transform'!$H$2:$H$2344)</f>
        <v>53</v>
      </c>
    </row>
    <row r="1175" spans="1:17" ht="15.5" x14ac:dyDescent="0.35">
      <c r="A1175" s="59" t="s">
        <v>1198</v>
      </c>
      <c r="B1175" s="39" t="str">
        <f>_xlfn.XLOOKUP(A1175,'Customer Names Transform'!$A$2:$A$2336,'Customer Names Transform'!$D$2:$D$2336)</f>
        <v>Sam L.</v>
      </c>
      <c r="C1175" s="28">
        <f>_xlfn.XLOOKUP(A1175,'Medical Exam Transform'!$A$2:$A$2336,'Medical Exam Transform'!$B$2:$B$2336)</f>
        <v>29.83</v>
      </c>
      <c r="D1175" s="14">
        <f>_xlfn.XLOOKUP(A1175,'Medical Exam Transform'!$A$2:$A$2336,'Medical Exam Transform'!$C$2:$C$2336)</f>
        <v>7.81</v>
      </c>
      <c r="E1175" s="14" t="str">
        <f>_xlfn.XLOOKUP(A1175,'Medical Exam Transform'!$A$2:$A$2336,'Medical Exam Transform'!$D$2:$D$2336)</f>
        <v>Yes</v>
      </c>
      <c r="F1175" s="14" t="str">
        <f>_xlfn.XLOOKUP(A1175,'Medical Exam Transform'!$A$2:$A$2336,'Medical Exam Transform'!$E$2:$E$2336)</f>
        <v>No</v>
      </c>
      <c r="G1175" s="14" t="str">
        <f>_xlfn.XLOOKUP(A1175,'Medical Exam Transform'!$A$2:$A$2336,'Medical Exam Transform'!$F$2:$F$2336)</f>
        <v>No</v>
      </c>
      <c r="H1175" s="14">
        <f>_xlfn.XLOOKUP(A1175,'Medical Exam Transform'!$A$2:$A$2336,'Medical Exam Transform'!$G$2:$G$2336)</f>
        <v>1</v>
      </c>
      <c r="I1175" s="14" t="str">
        <f>_xlfn.XLOOKUP(A1175,'Medical Exam Transform'!$A$2:$A$2336,'Medical Exam Transform'!$H$2:$H$2336)</f>
        <v>No</v>
      </c>
      <c r="J1175" s="14" t="str">
        <f>_xlfn.XLOOKUP(A1175,'Medical Exam Transform'!$A$2:$A$2336,'Medical Exam Transform'!$I$2:$I$2336)</f>
        <v>Overweight</v>
      </c>
      <c r="K1175" s="14" t="str">
        <f>_xlfn.XLOOKUP(A1175,'Medical Exam Transform'!$A$2:$A$2336,'Medical Exam Transform'!$J$2:$J$2336)</f>
        <v>Diabetes</v>
      </c>
      <c r="L1175" s="60">
        <f>_xlfn.XLOOKUP(A1175,'Hospitalisation Transform'!$A$2:$A$2344,'Hospitalisation Transform'!$B$2:$B$2344)</f>
        <v>27696</v>
      </c>
      <c r="M1175" s="82">
        <f>_xlfn.XLOOKUP(A1175,'Hospitalisation Transform'!$A$2:$A$2344,'Hospitalisation Transform'!$D$2:$D$2344)</f>
        <v>9620.33</v>
      </c>
      <c r="N1175" s="14" t="str">
        <f>_xlfn.XLOOKUP(A1175,'Hospitalisation Transform'!$A$2:$A$2344,'Hospitalisation Transform'!$E$2:$E$2344)</f>
        <v>tier - 3</v>
      </c>
      <c r="O1175" s="14" t="str">
        <f>_xlfn.XLOOKUP(A1175,'Hospitalisation Transform'!$A$2:$A$2344,'Hospitalisation Transform'!$F$2:$F$2344)</f>
        <v>tier - 3</v>
      </c>
      <c r="P1175" s="14" t="str">
        <f>_xlfn.XLOOKUP(A1175,'Hospitalisation Transform'!$A$2:$A$2344,'Hospitalisation Transform'!$G$2:$G$2344)</f>
        <v>R1012</v>
      </c>
      <c r="Q1175" s="14">
        <f>_xlfn.XLOOKUP(A1175,'Hospitalisation Transform'!$A$2:$A$2344,'Hospitalisation Transform'!$H$2:$H$2344)</f>
        <v>48</v>
      </c>
    </row>
    <row r="1176" spans="1:17" ht="15.5" x14ac:dyDescent="0.35">
      <c r="A1176" s="59" t="s">
        <v>1197</v>
      </c>
      <c r="B1176" s="39" t="str">
        <f>_xlfn.XLOOKUP(A1176,'Customer Names Transform'!$A$2:$A$2336,'Customer Names Transform'!$D$2:$D$2336)</f>
        <v>Haley R.</v>
      </c>
      <c r="C1176" s="28">
        <f>_xlfn.XLOOKUP(A1176,'Medical Exam Transform'!$A$2:$A$2336,'Medical Exam Transform'!$B$2:$B$2336)</f>
        <v>29.06</v>
      </c>
      <c r="D1176" s="14">
        <f>_xlfn.XLOOKUP(A1176,'Medical Exam Transform'!$A$2:$A$2336,'Medical Exam Transform'!$C$2:$C$2336)</f>
        <v>4.55</v>
      </c>
      <c r="E1176" s="14" t="str">
        <f>_xlfn.XLOOKUP(A1176,'Medical Exam Transform'!$A$2:$A$2336,'Medical Exam Transform'!$D$2:$D$2336)</f>
        <v>No</v>
      </c>
      <c r="F1176" s="14" t="str">
        <f>_xlfn.XLOOKUP(A1176,'Medical Exam Transform'!$A$2:$A$2336,'Medical Exam Transform'!$E$2:$E$2336)</f>
        <v>No</v>
      </c>
      <c r="G1176" s="14" t="str">
        <f>_xlfn.XLOOKUP(A1176,'Medical Exam Transform'!$A$2:$A$2336,'Medical Exam Transform'!$F$2:$F$2336)</f>
        <v>No</v>
      </c>
      <c r="H1176" s="14">
        <f>_xlfn.XLOOKUP(A1176,'Medical Exam Transform'!$A$2:$A$2336,'Medical Exam Transform'!$G$2:$G$2336)</f>
        <v>0</v>
      </c>
      <c r="I1176" s="14" t="str">
        <f>_xlfn.XLOOKUP(A1176,'Medical Exam Transform'!$A$2:$A$2336,'Medical Exam Transform'!$H$2:$H$2336)</f>
        <v>No</v>
      </c>
      <c r="J1176" s="14" t="str">
        <f>_xlfn.XLOOKUP(A1176,'Medical Exam Transform'!$A$2:$A$2336,'Medical Exam Transform'!$I$2:$I$2336)</f>
        <v>Overweight</v>
      </c>
      <c r="K1176" s="14" t="str">
        <f>_xlfn.XLOOKUP(A1176,'Medical Exam Transform'!$A$2:$A$2336,'Medical Exam Transform'!$J$2:$J$2336)</f>
        <v>Prediabetes</v>
      </c>
      <c r="L1176" s="60">
        <f>_xlfn.XLOOKUP(A1176,'Hospitalisation Transform'!$A$2:$A$2344,'Hospitalisation Transform'!$B$2:$B$2344)</f>
        <v>30192</v>
      </c>
      <c r="M1176" s="82">
        <f>_xlfn.XLOOKUP(A1176,'Hospitalisation Transform'!$A$2:$A$2344,'Hospitalisation Transform'!$D$2:$D$2344)</f>
        <v>9619.18</v>
      </c>
      <c r="N1176" s="14" t="str">
        <f>_xlfn.XLOOKUP(A1176,'Hospitalisation Transform'!$A$2:$A$2344,'Hospitalisation Transform'!$E$2:$E$2344)</f>
        <v>tier - 2</v>
      </c>
      <c r="O1176" s="14" t="str">
        <f>_xlfn.XLOOKUP(A1176,'Hospitalisation Transform'!$A$2:$A$2344,'Hospitalisation Transform'!$F$2:$F$2344)</f>
        <v>tier - 1</v>
      </c>
      <c r="P1176" s="14" t="str">
        <f>_xlfn.XLOOKUP(A1176,'Hospitalisation Transform'!$A$2:$A$2344,'Hospitalisation Transform'!$G$2:$G$2344)</f>
        <v>R1025</v>
      </c>
      <c r="Q1176" s="14">
        <f>_xlfn.XLOOKUP(A1176,'Hospitalisation Transform'!$A$2:$A$2344,'Hospitalisation Transform'!$H$2:$H$2344)</f>
        <v>41</v>
      </c>
    </row>
    <row r="1177" spans="1:17" ht="15.5" x14ac:dyDescent="0.35">
      <c r="A1177" s="59" t="s">
        <v>1196</v>
      </c>
      <c r="B1177" s="39" t="str">
        <f>_xlfn.XLOOKUP(A1177,'Customer Names Transform'!$A$2:$A$2336,'Customer Names Transform'!$D$2:$D$2336)</f>
        <v>Ethan</v>
      </c>
      <c r="C1177" s="28">
        <f>_xlfn.XLOOKUP(A1177,'Medical Exam Transform'!$A$2:$A$2336,'Medical Exam Transform'!$B$2:$B$2336)</f>
        <v>27.454999999999998</v>
      </c>
      <c r="D1177" s="14">
        <f>_xlfn.XLOOKUP(A1177,'Medical Exam Transform'!$A$2:$A$2336,'Medical Exam Transform'!$C$2:$C$2336)</f>
        <v>6.13</v>
      </c>
      <c r="E1177" s="14" t="str">
        <f>_xlfn.XLOOKUP(A1177,'Medical Exam Transform'!$A$2:$A$2336,'Medical Exam Transform'!$D$2:$D$2336)</f>
        <v>No</v>
      </c>
      <c r="F1177" s="14" t="str">
        <f>_xlfn.XLOOKUP(A1177,'Medical Exam Transform'!$A$2:$A$2336,'Medical Exam Transform'!$E$2:$E$2336)</f>
        <v>No</v>
      </c>
      <c r="G1177" s="14" t="str">
        <f>_xlfn.XLOOKUP(A1177,'Medical Exam Transform'!$A$2:$A$2336,'Medical Exam Transform'!$F$2:$F$2336)</f>
        <v>No</v>
      </c>
      <c r="H1177" s="14">
        <f>_xlfn.XLOOKUP(A1177,'Medical Exam Transform'!$A$2:$A$2336,'Medical Exam Transform'!$G$2:$G$2336)</f>
        <v>2</v>
      </c>
      <c r="I1177" s="14" t="str">
        <f>_xlfn.XLOOKUP(A1177,'Medical Exam Transform'!$A$2:$A$2336,'Medical Exam Transform'!$H$2:$H$2336)</f>
        <v>No</v>
      </c>
      <c r="J1177" s="14" t="str">
        <f>_xlfn.XLOOKUP(A1177,'Medical Exam Transform'!$A$2:$A$2336,'Medical Exam Transform'!$I$2:$I$2336)</f>
        <v>Overweight</v>
      </c>
      <c r="K1177" s="14" t="str">
        <f>_xlfn.XLOOKUP(A1177,'Medical Exam Transform'!$A$2:$A$2336,'Medical Exam Transform'!$J$2:$J$2336)</f>
        <v>Prediabetes</v>
      </c>
      <c r="L1177" s="60">
        <f>_xlfn.XLOOKUP(A1177,'Hospitalisation Transform'!$A$2:$A$2344,'Hospitalisation Transform'!$B$2:$B$2344)</f>
        <v>26660</v>
      </c>
      <c r="M1177" s="82">
        <f>_xlfn.XLOOKUP(A1177,'Hospitalisation Transform'!$A$2:$A$2344,'Hospitalisation Transform'!$D$2:$D$2344)</f>
        <v>9617.66</v>
      </c>
      <c r="N1177" s="14" t="str">
        <f>_xlfn.XLOOKUP(A1177,'Hospitalisation Transform'!$A$2:$A$2344,'Hospitalisation Transform'!$E$2:$E$2344)</f>
        <v>tier - 3</v>
      </c>
      <c r="O1177" s="14" t="str">
        <f>_xlfn.XLOOKUP(A1177,'Hospitalisation Transform'!$A$2:$A$2344,'Hospitalisation Transform'!$F$2:$F$2344)</f>
        <v>tier - 3</v>
      </c>
      <c r="P1177" s="14" t="str">
        <f>_xlfn.XLOOKUP(A1177,'Hospitalisation Transform'!$A$2:$A$2344,'Hospitalisation Transform'!$G$2:$G$2344)</f>
        <v>R1016</v>
      </c>
      <c r="Q1177" s="14">
        <f>_xlfn.XLOOKUP(A1177,'Hospitalisation Transform'!$A$2:$A$2344,'Hospitalisation Transform'!$H$2:$H$2344)</f>
        <v>50</v>
      </c>
    </row>
    <row r="1178" spans="1:17" ht="15.5" x14ac:dyDescent="0.35">
      <c r="A1178" s="59" t="s">
        <v>1195</v>
      </c>
      <c r="B1178" s="39" t="str">
        <f>_xlfn.XLOOKUP(A1178,'Customer Names Transform'!$A$2:$A$2336,'Customer Names Transform'!$D$2:$D$2336)</f>
        <v>Andrew W</v>
      </c>
      <c r="C1178" s="28">
        <f>_xlfn.XLOOKUP(A1178,'Medical Exam Transform'!$A$2:$A$2336,'Medical Exam Transform'!$B$2:$B$2336)</f>
        <v>23.01</v>
      </c>
      <c r="D1178" s="14">
        <f>_xlfn.XLOOKUP(A1178,'Medical Exam Transform'!$A$2:$A$2336,'Medical Exam Transform'!$C$2:$C$2336)</f>
        <v>6.04</v>
      </c>
      <c r="E1178" s="14" t="str">
        <f>_xlfn.XLOOKUP(A1178,'Medical Exam Transform'!$A$2:$A$2336,'Medical Exam Transform'!$D$2:$D$2336)</f>
        <v>Yes</v>
      </c>
      <c r="F1178" s="14" t="str">
        <f>_xlfn.XLOOKUP(A1178,'Medical Exam Transform'!$A$2:$A$2336,'Medical Exam Transform'!$E$2:$E$2336)</f>
        <v>No</v>
      </c>
      <c r="G1178" s="14" t="str">
        <f>_xlfn.XLOOKUP(A1178,'Medical Exam Transform'!$A$2:$A$2336,'Medical Exam Transform'!$F$2:$F$2336)</f>
        <v>No</v>
      </c>
      <c r="H1178" s="14">
        <f>_xlfn.XLOOKUP(A1178,'Medical Exam Transform'!$A$2:$A$2336,'Medical Exam Transform'!$G$2:$G$2336)</f>
        <v>1</v>
      </c>
      <c r="I1178" s="14" t="str">
        <f>_xlfn.XLOOKUP(A1178,'Medical Exam Transform'!$A$2:$A$2336,'Medical Exam Transform'!$H$2:$H$2336)</f>
        <v>No</v>
      </c>
      <c r="J1178" s="14" t="str">
        <f>_xlfn.XLOOKUP(A1178,'Medical Exam Transform'!$A$2:$A$2336,'Medical Exam Transform'!$I$2:$I$2336)</f>
        <v>Normalweight</v>
      </c>
      <c r="K1178" s="14" t="str">
        <f>_xlfn.XLOOKUP(A1178,'Medical Exam Transform'!$A$2:$A$2336,'Medical Exam Transform'!$J$2:$J$2336)</f>
        <v>Prediabetes</v>
      </c>
      <c r="L1178" s="60">
        <f>_xlfn.XLOOKUP(A1178,'Hospitalisation Transform'!$A$2:$A$2344,'Hospitalisation Transform'!$B$2:$B$2344)</f>
        <v>23726</v>
      </c>
      <c r="M1178" s="82">
        <f>_xlfn.XLOOKUP(A1178,'Hospitalisation Transform'!$A$2:$A$2344,'Hospitalisation Transform'!$D$2:$D$2344)</f>
        <v>9597.6299999999992</v>
      </c>
      <c r="N1178" s="14" t="str">
        <f>_xlfn.XLOOKUP(A1178,'Hospitalisation Transform'!$A$2:$A$2344,'Hospitalisation Transform'!$E$2:$E$2344)</f>
        <v>tier - 3</v>
      </c>
      <c r="O1178" s="14" t="str">
        <f>_xlfn.XLOOKUP(A1178,'Hospitalisation Transform'!$A$2:$A$2344,'Hospitalisation Transform'!$F$2:$F$2344)</f>
        <v>tier - 3</v>
      </c>
      <c r="P1178" s="14" t="str">
        <f>_xlfn.XLOOKUP(A1178,'Hospitalisation Transform'!$A$2:$A$2344,'Hospitalisation Transform'!$G$2:$G$2344)</f>
        <v>R1013</v>
      </c>
      <c r="Q1178" s="14">
        <f>_xlfn.XLOOKUP(A1178,'Hospitalisation Transform'!$A$2:$A$2344,'Hospitalisation Transform'!$H$2:$H$2344)</f>
        <v>59</v>
      </c>
    </row>
    <row r="1179" spans="1:17" ht="15.5" x14ac:dyDescent="0.35">
      <c r="A1179" s="59" t="s">
        <v>1194</v>
      </c>
      <c r="B1179" s="39" t="str">
        <f>_xlfn.XLOOKUP(A1179,'Customer Names Transform'!$A$2:$A$2336,'Customer Names Transform'!$D$2:$D$2336)</f>
        <v>Mark G</v>
      </c>
      <c r="C1179" s="28">
        <f>_xlfn.XLOOKUP(A1179,'Medical Exam Transform'!$A$2:$A$2336,'Medical Exam Transform'!$B$2:$B$2336)</f>
        <v>31.39</v>
      </c>
      <c r="D1179" s="14">
        <f>_xlfn.XLOOKUP(A1179,'Medical Exam Transform'!$A$2:$A$2336,'Medical Exam Transform'!$C$2:$C$2336)</f>
        <v>8.85</v>
      </c>
      <c r="E1179" s="14" t="str">
        <f>_xlfn.XLOOKUP(A1179,'Medical Exam Transform'!$A$2:$A$2336,'Medical Exam Transform'!$D$2:$D$2336)</f>
        <v>Yes</v>
      </c>
      <c r="F1179" s="14" t="str">
        <f>_xlfn.XLOOKUP(A1179,'Medical Exam Transform'!$A$2:$A$2336,'Medical Exam Transform'!$E$2:$E$2336)</f>
        <v>No</v>
      </c>
      <c r="G1179" s="14" t="str">
        <f>_xlfn.XLOOKUP(A1179,'Medical Exam Transform'!$A$2:$A$2336,'Medical Exam Transform'!$F$2:$F$2336)</f>
        <v>No</v>
      </c>
      <c r="H1179" s="14">
        <f>_xlfn.XLOOKUP(A1179,'Medical Exam Transform'!$A$2:$A$2336,'Medical Exam Transform'!$G$2:$G$2336)</f>
        <v>0</v>
      </c>
      <c r="I1179" s="14" t="str">
        <f>_xlfn.XLOOKUP(A1179,'Medical Exam Transform'!$A$2:$A$2336,'Medical Exam Transform'!$H$2:$H$2336)</f>
        <v>No</v>
      </c>
      <c r="J1179" s="14" t="str">
        <f>_xlfn.XLOOKUP(A1179,'Medical Exam Transform'!$A$2:$A$2336,'Medical Exam Transform'!$I$2:$I$2336)</f>
        <v>Obesity</v>
      </c>
      <c r="K1179" s="14" t="str">
        <f>_xlfn.XLOOKUP(A1179,'Medical Exam Transform'!$A$2:$A$2336,'Medical Exam Transform'!$J$2:$J$2336)</f>
        <v>Normal</v>
      </c>
      <c r="L1179" s="60">
        <f>_xlfn.XLOOKUP(A1179,'Hospitalisation Transform'!$A$2:$A$2344,'Hospitalisation Transform'!$B$2:$B$2344)</f>
        <v>29877</v>
      </c>
      <c r="M1179" s="82">
        <f>_xlfn.XLOOKUP(A1179,'Hospitalisation Transform'!$A$2:$A$2344,'Hospitalisation Transform'!$D$2:$D$2344)</f>
        <v>9584.0400000000009</v>
      </c>
      <c r="N1179" s="14" t="str">
        <f>_xlfn.XLOOKUP(A1179,'Hospitalisation Transform'!$A$2:$A$2344,'Hospitalisation Transform'!$E$2:$E$2344)</f>
        <v>tier - 2</v>
      </c>
      <c r="O1179" s="14" t="str">
        <f>_xlfn.XLOOKUP(A1179,'Hospitalisation Transform'!$A$2:$A$2344,'Hospitalisation Transform'!$F$2:$F$2344)</f>
        <v>tier - 1</v>
      </c>
      <c r="P1179" s="14" t="str">
        <f>_xlfn.XLOOKUP(A1179,'Hospitalisation Transform'!$A$2:$A$2344,'Hospitalisation Transform'!$G$2:$G$2344)</f>
        <v>R1021</v>
      </c>
      <c r="Q1179" s="14">
        <f>_xlfn.XLOOKUP(A1179,'Hospitalisation Transform'!$A$2:$A$2344,'Hospitalisation Transform'!$H$2:$H$2344)</f>
        <v>42</v>
      </c>
    </row>
    <row r="1180" spans="1:17" ht="15.5" x14ac:dyDescent="0.35">
      <c r="A1180" s="59" t="s">
        <v>1193</v>
      </c>
      <c r="B1180" s="39" t="str">
        <f>_xlfn.XLOOKUP(A1180,'Customer Names Transform'!$A$2:$A$2336,'Customer Names Transform'!$D$2:$D$2336)</f>
        <v>Kasey E.</v>
      </c>
      <c r="C1180" s="28">
        <f>_xlfn.XLOOKUP(A1180,'Medical Exam Transform'!$A$2:$A$2336,'Medical Exam Transform'!$B$2:$B$2336)</f>
        <v>34.770000000000003</v>
      </c>
      <c r="D1180" s="14">
        <f>_xlfn.XLOOKUP(A1180,'Medical Exam Transform'!$A$2:$A$2336,'Medical Exam Transform'!$C$2:$C$2336)</f>
        <v>10.54</v>
      </c>
      <c r="E1180" s="14" t="str">
        <f>_xlfn.XLOOKUP(A1180,'Medical Exam Transform'!$A$2:$A$2336,'Medical Exam Transform'!$D$2:$D$2336)</f>
        <v>No</v>
      </c>
      <c r="F1180" s="14" t="str">
        <f>_xlfn.XLOOKUP(A1180,'Medical Exam Transform'!$A$2:$A$2336,'Medical Exam Transform'!$E$2:$E$2336)</f>
        <v>No</v>
      </c>
      <c r="G1180" s="14" t="str">
        <f>_xlfn.XLOOKUP(A1180,'Medical Exam Transform'!$A$2:$A$2336,'Medical Exam Transform'!$F$2:$F$2336)</f>
        <v>No</v>
      </c>
      <c r="H1180" s="14">
        <f>_xlfn.XLOOKUP(A1180,'Medical Exam Transform'!$A$2:$A$2336,'Medical Exam Transform'!$G$2:$G$2336)</f>
        <v>2</v>
      </c>
      <c r="I1180" s="14" t="str">
        <f>_xlfn.XLOOKUP(A1180,'Medical Exam Transform'!$A$2:$A$2336,'Medical Exam Transform'!$H$2:$H$2336)</f>
        <v>No</v>
      </c>
      <c r="J1180" s="14" t="str">
        <f>_xlfn.XLOOKUP(A1180,'Medical Exam Transform'!$A$2:$A$2336,'Medical Exam Transform'!$I$2:$I$2336)</f>
        <v>Obesity</v>
      </c>
      <c r="K1180" s="14" t="str">
        <f>_xlfn.XLOOKUP(A1180,'Medical Exam Transform'!$A$2:$A$2336,'Medical Exam Transform'!$J$2:$J$2336)</f>
        <v>Diabetes</v>
      </c>
      <c r="L1180" s="60">
        <f>_xlfn.XLOOKUP(A1180,'Hospitalisation Transform'!$A$2:$A$2344,'Hospitalisation Transform'!$B$2:$B$2344)</f>
        <v>26996</v>
      </c>
      <c r="M1180" s="82">
        <f>_xlfn.XLOOKUP(A1180,'Hospitalisation Transform'!$A$2:$A$2344,'Hospitalisation Transform'!$D$2:$D$2344)</f>
        <v>9583.89</v>
      </c>
      <c r="N1180" s="14" t="str">
        <f>_xlfn.XLOOKUP(A1180,'Hospitalisation Transform'!$A$2:$A$2344,'Hospitalisation Transform'!$E$2:$E$2344)</f>
        <v>tier - 2</v>
      </c>
      <c r="O1180" s="14" t="str">
        <f>_xlfn.XLOOKUP(A1180,'Hospitalisation Transform'!$A$2:$A$2344,'Hospitalisation Transform'!$F$2:$F$2344)</f>
        <v>tier - 3</v>
      </c>
      <c r="P1180" s="14" t="str">
        <f>_xlfn.XLOOKUP(A1180,'Hospitalisation Transform'!$A$2:$A$2344,'Hospitalisation Transform'!$G$2:$G$2344)</f>
        <v>R1012</v>
      </c>
      <c r="Q1180" s="14">
        <f>_xlfn.XLOOKUP(A1180,'Hospitalisation Transform'!$A$2:$A$2344,'Hospitalisation Transform'!$H$2:$H$2344)</f>
        <v>50</v>
      </c>
    </row>
    <row r="1181" spans="1:17" ht="15.5" x14ac:dyDescent="0.35">
      <c r="A1181" s="59" t="s">
        <v>1192</v>
      </c>
      <c r="B1181" s="39" t="str">
        <f>_xlfn.XLOOKUP(A1181,'Customer Names Transform'!$A$2:$A$2336,'Customer Names Transform'!$D$2:$D$2336)</f>
        <v>Jeff</v>
      </c>
      <c r="C1181" s="28">
        <f>_xlfn.XLOOKUP(A1181,'Medical Exam Transform'!$A$2:$A$2336,'Medical Exam Transform'!$B$2:$B$2336)</f>
        <v>24.48</v>
      </c>
      <c r="D1181" s="14">
        <f>_xlfn.XLOOKUP(A1181,'Medical Exam Transform'!$A$2:$A$2336,'Medical Exam Transform'!$C$2:$C$2336)</f>
        <v>4.37</v>
      </c>
      <c r="E1181" s="14" t="str">
        <f>_xlfn.XLOOKUP(A1181,'Medical Exam Transform'!$A$2:$A$2336,'Medical Exam Transform'!$D$2:$D$2336)</f>
        <v>Yes</v>
      </c>
      <c r="F1181" s="14" t="str">
        <f>_xlfn.XLOOKUP(A1181,'Medical Exam Transform'!$A$2:$A$2336,'Medical Exam Transform'!$E$2:$E$2336)</f>
        <v>No</v>
      </c>
      <c r="G1181" s="14" t="str">
        <f>_xlfn.XLOOKUP(A1181,'Medical Exam Transform'!$A$2:$A$2336,'Medical Exam Transform'!$F$2:$F$2336)</f>
        <v>No</v>
      </c>
      <c r="H1181" s="14">
        <f>_xlfn.XLOOKUP(A1181,'Medical Exam Transform'!$A$2:$A$2336,'Medical Exam Transform'!$G$2:$G$2336)</f>
        <v>2</v>
      </c>
      <c r="I1181" s="14" t="str">
        <f>_xlfn.XLOOKUP(A1181,'Medical Exam Transform'!$A$2:$A$2336,'Medical Exam Transform'!$H$2:$H$2336)</f>
        <v>No</v>
      </c>
      <c r="J1181" s="14" t="str">
        <f>_xlfn.XLOOKUP(A1181,'Medical Exam Transform'!$A$2:$A$2336,'Medical Exam Transform'!$I$2:$I$2336)</f>
        <v>Normalweight</v>
      </c>
      <c r="K1181" s="14" t="str">
        <f>_xlfn.XLOOKUP(A1181,'Medical Exam Transform'!$A$2:$A$2336,'Medical Exam Transform'!$J$2:$J$2336)</f>
        <v>Prediabetes</v>
      </c>
      <c r="L1181" s="60">
        <f>_xlfn.XLOOKUP(A1181,'Hospitalisation Transform'!$A$2:$A$2344,'Hospitalisation Transform'!$B$2:$B$2344)</f>
        <v>24445</v>
      </c>
      <c r="M1181" s="82">
        <f>_xlfn.XLOOKUP(A1181,'Hospitalisation Transform'!$A$2:$A$2344,'Hospitalisation Transform'!$D$2:$D$2344)</f>
        <v>9582.5400000000009</v>
      </c>
      <c r="N1181" s="14" t="str">
        <f>_xlfn.XLOOKUP(A1181,'Hospitalisation Transform'!$A$2:$A$2344,'Hospitalisation Transform'!$E$2:$E$2344)</f>
        <v>tier - 3</v>
      </c>
      <c r="O1181" s="14" t="str">
        <f>_xlfn.XLOOKUP(A1181,'Hospitalisation Transform'!$A$2:$A$2344,'Hospitalisation Transform'!$F$2:$F$2344)</f>
        <v>tier - 2</v>
      </c>
      <c r="P1181" s="14" t="str">
        <f>_xlfn.XLOOKUP(A1181,'Hospitalisation Transform'!$A$2:$A$2344,'Hospitalisation Transform'!$G$2:$G$2344)</f>
        <v>R1013</v>
      </c>
      <c r="Q1181" s="14">
        <f>_xlfn.XLOOKUP(A1181,'Hospitalisation Transform'!$A$2:$A$2344,'Hospitalisation Transform'!$H$2:$H$2344)</f>
        <v>57</v>
      </c>
    </row>
    <row r="1182" spans="1:17" ht="15.5" x14ac:dyDescent="0.35">
      <c r="A1182" s="59" t="s">
        <v>1191</v>
      </c>
      <c r="B1182" s="39" t="str">
        <f>_xlfn.XLOOKUP(A1182,'Customer Names Transform'!$A$2:$A$2336,'Customer Names Transform'!$D$2:$D$2336)</f>
        <v>Amy</v>
      </c>
      <c r="C1182" s="28">
        <f>_xlfn.XLOOKUP(A1182,'Medical Exam Transform'!$A$2:$A$2336,'Medical Exam Transform'!$B$2:$B$2336)</f>
        <v>22.61</v>
      </c>
      <c r="D1182" s="14">
        <f>_xlfn.XLOOKUP(A1182,'Medical Exam Transform'!$A$2:$A$2336,'Medical Exam Transform'!$C$2:$C$2336)</f>
        <v>9.6300000000000008</v>
      </c>
      <c r="E1182" s="14" t="str">
        <f>_xlfn.XLOOKUP(A1182,'Medical Exam Transform'!$A$2:$A$2336,'Medical Exam Transform'!$D$2:$D$2336)</f>
        <v>No</v>
      </c>
      <c r="F1182" s="14" t="str">
        <f>_xlfn.XLOOKUP(A1182,'Medical Exam Transform'!$A$2:$A$2336,'Medical Exam Transform'!$E$2:$E$2336)</f>
        <v>No</v>
      </c>
      <c r="G1182" s="14" t="str">
        <f>_xlfn.XLOOKUP(A1182,'Medical Exam Transform'!$A$2:$A$2336,'Medical Exam Transform'!$F$2:$F$2336)</f>
        <v>No</v>
      </c>
      <c r="H1182" s="14">
        <f>_xlfn.XLOOKUP(A1182,'Medical Exam Transform'!$A$2:$A$2336,'Medical Exam Transform'!$G$2:$G$2336)</f>
        <v>2</v>
      </c>
      <c r="I1182" s="14" t="str">
        <f>_xlfn.XLOOKUP(A1182,'Medical Exam Transform'!$A$2:$A$2336,'Medical Exam Transform'!$H$2:$H$2336)</f>
        <v>No</v>
      </c>
      <c r="J1182" s="14" t="str">
        <f>_xlfn.XLOOKUP(A1182,'Medical Exam Transform'!$A$2:$A$2336,'Medical Exam Transform'!$I$2:$I$2336)</f>
        <v>Normalweight</v>
      </c>
      <c r="K1182" s="14" t="str">
        <f>_xlfn.XLOOKUP(A1182,'Medical Exam Transform'!$A$2:$A$2336,'Medical Exam Transform'!$J$2:$J$2336)</f>
        <v>Diabetes</v>
      </c>
      <c r="L1182" s="60">
        <f>_xlfn.XLOOKUP(A1182,'Hospitalisation Transform'!$A$2:$A$2344,'Hospitalisation Transform'!$B$2:$B$2344)</f>
        <v>26999</v>
      </c>
      <c r="M1182" s="82">
        <f>_xlfn.XLOOKUP(A1182,'Hospitalisation Transform'!$A$2:$A$2344,'Hospitalisation Transform'!$D$2:$D$2344)</f>
        <v>9566.99</v>
      </c>
      <c r="N1182" s="14" t="str">
        <f>_xlfn.XLOOKUP(A1182,'Hospitalisation Transform'!$A$2:$A$2344,'Hospitalisation Transform'!$E$2:$E$2344)</f>
        <v>tier - 2</v>
      </c>
      <c r="O1182" s="14" t="str">
        <f>_xlfn.XLOOKUP(A1182,'Hospitalisation Transform'!$A$2:$A$2344,'Hospitalisation Transform'!$F$2:$F$2344)</f>
        <v>tier - 1</v>
      </c>
      <c r="P1182" s="14" t="str">
        <f>_xlfn.XLOOKUP(A1182,'Hospitalisation Transform'!$A$2:$A$2344,'Hospitalisation Transform'!$G$2:$G$2344)</f>
        <v>R1012</v>
      </c>
      <c r="Q1182" s="14">
        <f>_xlfn.XLOOKUP(A1182,'Hospitalisation Transform'!$A$2:$A$2344,'Hospitalisation Transform'!$H$2:$H$2344)</f>
        <v>50</v>
      </c>
    </row>
    <row r="1183" spans="1:17" ht="15.5" x14ac:dyDescent="0.35">
      <c r="A1183" s="59" t="s">
        <v>1190</v>
      </c>
      <c r="B1183" s="39" t="str">
        <f>_xlfn.XLOOKUP(A1183,'Customer Names Transform'!$A$2:$A$2336,'Customer Names Transform'!$D$2:$D$2336)</f>
        <v>Adam</v>
      </c>
      <c r="C1183" s="28">
        <f>_xlfn.XLOOKUP(A1183,'Medical Exam Transform'!$A$2:$A$2336,'Medical Exam Transform'!$B$2:$B$2336)</f>
        <v>34.299999999999997</v>
      </c>
      <c r="D1183" s="14">
        <f>_xlfn.XLOOKUP(A1183,'Medical Exam Transform'!$A$2:$A$2336,'Medical Exam Transform'!$C$2:$C$2336)</f>
        <v>10.37</v>
      </c>
      <c r="E1183" s="14" t="str">
        <f>_xlfn.XLOOKUP(A1183,'Medical Exam Transform'!$A$2:$A$2336,'Medical Exam Transform'!$D$2:$D$2336)</f>
        <v>No</v>
      </c>
      <c r="F1183" s="14" t="str">
        <f>_xlfn.XLOOKUP(A1183,'Medical Exam Transform'!$A$2:$A$2336,'Medical Exam Transform'!$E$2:$E$2336)</f>
        <v>No</v>
      </c>
      <c r="G1183" s="14" t="str">
        <f>_xlfn.XLOOKUP(A1183,'Medical Exam Transform'!$A$2:$A$2336,'Medical Exam Transform'!$F$2:$F$2336)</f>
        <v>No</v>
      </c>
      <c r="H1183" s="14">
        <f>_xlfn.XLOOKUP(A1183,'Medical Exam Transform'!$A$2:$A$2336,'Medical Exam Transform'!$G$2:$G$2336)</f>
        <v>0</v>
      </c>
      <c r="I1183" s="14" t="str">
        <f>_xlfn.XLOOKUP(A1183,'Medical Exam Transform'!$A$2:$A$2336,'Medical Exam Transform'!$H$2:$H$2336)</f>
        <v>No</v>
      </c>
      <c r="J1183" s="14" t="str">
        <f>_xlfn.XLOOKUP(A1183,'Medical Exam Transform'!$A$2:$A$2336,'Medical Exam Transform'!$I$2:$I$2336)</f>
        <v>Obesity</v>
      </c>
      <c r="K1183" s="14" t="str">
        <f>_xlfn.XLOOKUP(A1183,'Medical Exam Transform'!$A$2:$A$2336,'Medical Exam Transform'!$J$2:$J$2336)</f>
        <v>Diabetes</v>
      </c>
      <c r="L1183" s="60">
        <f>_xlfn.XLOOKUP(A1183,'Hospitalisation Transform'!$A$2:$A$2344,'Hospitalisation Transform'!$B$2:$B$2344)</f>
        <v>27255</v>
      </c>
      <c r="M1183" s="82">
        <f>_xlfn.XLOOKUP(A1183,'Hospitalisation Transform'!$A$2:$A$2344,'Hospitalisation Transform'!$D$2:$D$2344)</f>
        <v>9563.0300000000007</v>
      </c>
      <c r="N1183" s="14" t="str">
        <f>_xlfn.XLOOKUP(A1183,'Hospitalisation Transform'!$A$2:$A$2344,'Hospitalisation Transform'!$E$2:$E$2344)</f>
        <v>tier - 3</v>
      </c>
      <c r="O1183" s="14" t="str">
        <f>_xlfn.XLOOKUP(A1183,'Hospitalisation Transform'!$A$2:$A$2344,'Hospitalisation Transform'!$F$2:$F$2344)</f>
        <v>tier - 1</v>
      </c>
      <c r="P1183" s="14" t="str">
        <f>_xlfn.XLOOKUP(A1183,'Hospitalisation Transform'!$A$2:$A$2344,'Hospitalisation Transform'!$G$2:$G$2344)</f>
        <v>R1011</v>
      </c>
      <c r="Q1183" s="14">
        <f>_xlfn.XLOOKUP(A1183,'Hospitalisation Transform'!$A$2:$A$2344,'Hospitalisation Transform'!$H$2:$H$2344)</f>
        <v>49</v>
      </c>
    </row>
    <row r="1184" spans="1:17" ht="15.5" x14ac:dyDescent="0.35">
      <c r="A1184" s="59" t="s">
        <v>1189</v>
      </c>
      <c r="B1184" s="39" t="str">
        <f>_xlfn.XLOOKUP(A1184,'Customer Names Transform'!$A$2:$A$2336,'Customer Names Transform'!$D$2:$D$2336)</f>
        <v>Kristin M</v>
      </c>
      <c r="C1184" s="28">
        <f>_xlfn.XLOOKUP(A1184,'Medical Exam Transform'!$A$2:$A$2336,'Medical Exam Transform'!$B$2:$B$2336)</f>
        <v>46.09</v>
      </c>
      <c r="D1184" s="14">
        <f>_xlfn.XLOOKUP(A1184,'Medical Exam Transform'!$A$2:$A$2336,'Medical Exam Transform'!$C$2:$C$2336)</f>
        <v>5.44</v>
      </c>
      <c r="E1184" s="14" t="str">
        <f>_xlfn.XLOOKUP(A1184,'Medical Exam Transform'!$A$2:$A$2336,'Medical Exam Transform'!$D$2:$D$2336)</f>
        <v>No</v>
      </c>
      <c r="F1184" s="14" t="str">
        <f>_xlfn.XLOOKUP(A1184,'Medical Exam Transform'!$A$2:$A$2336,'Medical Exam Transform'!$E$2:$E$2336)</f>
        <v>No</v>
      </c>
      <c r="G1184" s="14" t="str">
        <f>_xlfn.XLOOKUP(A1184,'Medical Exam Transform'!$A$2:$A$2336,'Medical Exam Transform'!$F$2:$F$2336)</f>
        <v>No</v>
      </c>
      <c r="H1184" s="14">
        <f>_xlfn.XLOOKUP(A1184,'Medical Exam Transform'!$A$2:$A$2336,'Medical Exam Transform'!$G$2:$G$2336)</f>
        <v>2</v>
      </c>
      <c r="I1184" s="14" t="str">
        <f>_xlfn.XLOOKUP(A1184,'Medical Exam Transform'!$A$2:$A$2336,'Medical Exam Transform'!$H$2:$H$2336)</f>
        <v>No</v>
      </c>
      <c r="J1184" s="14" t="str">
        <f>_xlfn.XLOOKUP(A1184,'Medical Exam Transform'!$A$2:$A$2336,'Medical Exam Transform'!$I$2:$I$2336)</f>
        <v>Obesity</v>
      </c>
      <c r="K1184" s="14" t="str">
        <f>_xlfn.XLOOKUP(A1184,'Medical Exam Transform'!$A$2:$A$2336,'Medical Exam Transform'!$J$2:$J$2336)</f>
        <v>Prediabetes</v>
      </c>
      <c r="L1184" s="60">
        <f>_xlfn.XLOOKUP(A1184,'Hospitalisation Transform'!$A$2:$A$2344,'Hospitalisation Transform'!$B$2:$B$2344)</f>
        <v>26564</v>
      </c>
      <c r="M1184" s="82">
        <f>_xlfn.XLOOKUP(A1184,'Hospitalisation Transform'!$A$2:$A$2344,'Hospitalisation Transform'!$D$2:$D$2344)</f>
        <v>9549.57</v>
      </c>
      <c r="N1184" s="14" t="str">
        <f>_xlfn.XLOOKUP(A1184,'Hospitalisation Transform'!$A$2:$A$2344,'Hospitalisation Transform'!$E$2:$E$2344)</f>
        <v>tier - 2</v>
      </c>
      <c r="O1184" s="14" t="str">
        <f>_xlfn.XLOOKUP(A1184,'Hospitalisation Transform'!$A$2:$A$2344,'Hospitalisation Transform'!$F$2:$F$2344)</f>
        <v>tier - 1</v>
      </c>
      <c r="P1184" s="14" t="str">
        <f>_xlfn.XLOOKUP(A1184,'Hospitalisation Transform'!$A$2:$A$2344,'Hospitalisation Transform'!$G$2:$G$2344)</f>
        <v>R1013</v>
      </c>
      <c r="Q1184" s="14">
        <f>_xlfn.XLOOKUP(A1184,'Hospitalisation Transform'!$A$2:$A$2344,'Hospitalisation Transform'!$H$2:$H$2344)</f>
        <v>51</v>
      </c>
    </row>
    <row r="1185" spans="1:17" ht="15.5" x14ac:dyDescent="0.35">
      <c r="A1185" s="59" t="s">
        <v>1188</v>
      </c>
      <c r="B1185" s="39" t="str">
        <f>_xlfn.XLOOKUP(A1185,'Customer Names Transform'!$A$2:$A$2336,'Customer Names Transform'!$D$2:$D$2336)</f>
        <v>Mary-Lynn B.</v>
      </c>
      <c r="C1185" s="28">
        <f>_xlfn.XLOOKUP(A1185,'Medical Exam Transform'!$A$2:$A$2336,'Medical Exam Transform'!$B$2:$B$2336)</f>
        <v>44.744999999999997</v>
      </c>
      <c r="D1185" s="14">
        <f>_xlfn.XLOOKUP(A1185,'Medical Exam Transform'!$A$2:$A$2336,'Medical Exam Transform'!$C$2:$C$2336)</f>
        <v>5.19</v>
      </c>
      <c r="E1185" s="14" t="str">
        <f>_xlfn.XLOOKUP(A1185,'Medical Exam Transform'!$A$2:$A$2336,'Medical Exam Transform'!$D$2:$D$2336)</f>
        <v>No</v>
      </c>
      <c r="F1185" s="14" t="str">
        <f>_xlfn.XLOOKUP(A1185,'Medical Exam Transform'!$A$2:$A$2336,'Medical Exam Transform'!$E$2:$E$2336)</f>
        <v>No</v>
      </c>
      <c r="G1185" s="14" t="str">
        <f>_xlfn.XLOOKUP(A1185,'Medical Exam Transform'!$A$2:$A$2336,'Medical Exam Transform'!$F$2:$F$2336)</f>
        <v>No</v>
      </c>
      <c r="H1185" s="14">
        <f>_xlfn.XLOOKUP(A1185,'Medical Exam Transform'!$A$2:$A$2336,'Medical Exam Transform'!$G$2:$G$2336)</f>
        <v>2</v>
      </c>
      <c r="I1185" s="14" t="str">
        <f>_xlfn.XLOOKUP(A1185,'Medical Exam Transform'!$A$2:$A$2336,'Medical Exam Transform'!$H$2:$H$2336)</f>
        <v>No</v>
      </c>
      <c r="J1185" s="14" t="str">
        <f>_xlfn.XLOOKUP(A1185,'Medical Exam Transform'!$A$2:$A$2336,'Medical Exam Transform'!$I$2:$I$2336)</f>
        <v>Obesity</v>
      </c>
      <c r="K1185" s="14" t="str">
        <f>_xlfn.XLOOKUP(A1185,'Medical Exam Transform'!$A$2:$A$2336,'Medical Exam Transform'!$J$2:$J$2336)</f>
        <v>Prediabetes</v>
      </c>
      <c r="L1185" s="60">
        <f>_xlfn.XLOOKUP(A1185,'Hospitalisation Transform'!$A$2:$A$2344,'Hospitalisation Transform'!$B$2:$B$2344)</f>
        <v>26564</v>
      </c>
      <c r="M1185" s="82">
        <f>_xlfn.XLOOKUP(A1185,'Hospitalisation Transform'!$A$2:$A$2344,'Hospitalisation Transform'!$D$2:$D$2344)</f>
        <v>9541.7000000000007</v>
      </c>
      <c r="N1185" s="14" t="str">
        <f>_xlfn.XLOOKUP(A1185,'Hospitalisation Transform'!$A$2:$A$2344,'Hospitalisation Transform'!$E$2:$E$2344)</f>
        <v>tier - 2</v>
      </c>
      <c r="O1185" s="14" t="str">
        <f>_xlfn.XLOOKUP(A1185,'Hospitalisation Transform'!$A$2:$A$2344,'Hospitalisation Transform'!$F$2:$F$2344)</f>
        <v>tier - 1</v>
      </c>
      <c r="P1185" s="14" t="str">
        <f>_xlfn.XLOOKUP(A1185,'Hospitalisation Transform'!$A$2:$A$2344,'Hospitalisation Transform'!$G$2:$G$2344)</f>
        <v>R1024</v>
      </c>
      <c r="Q1185" s="14">
        <f>_xlfn.XLOOKUP(A1185,'Hospitalisation Transform'!$A$2:$A$2344,'Hospitalisation Transform'!$H$2:$H$2344)</f>
        <v>51</v>
      </c>
    </row>
    <row r="1186" spans="1:17" ht="15.5" x14ac:dyDescent="0.35">
      <c r="A1186" s="59" t="s">
        <v>1187</v>
      </c>
      <c r="B1186" s="39" t="str">
        <f>_xlfn.XLOOKUP(A1186,'Customer Names Transform'!$A$2:$A$2336,'Customer Names Transform'!$D$2:$D$2336)</f>
        <v>Jamie A</v>
      </c>
      <c r="C1186" s="28">
        <f>_xlfn.XLOOKUP(A1186,'Medical Exam Transform'!$A$2:$A$2336,'Medical Exam Transform'!$B$2:$B$2336)</f>
        <v>26.33</v>
      </c>
      <c r="D1186" s="14">
        <f>_xlfn.XLOOKUP(A1186,'Medical Exam Transform'!$A$2:$A$2336,'Medical Exam Transform'!$C$2:$C$2336)</f>
        <v>11.8</v>
      </c>
      <c r="E1186" s="14" t="str">
        <f>_xlfn.XLOOKUP(A1186,'Medical Exam Transform'!$A$2:$A$2336,'Medical Exam Transform'!$D$2:$D$2336)</f>
        <v>Yes</v>
      </c>
      <c r="F1186" s="14" t="str">
        <f>_xlfn.XLOOKUP(A1186,'Medical Exam Transform'!$A$2:$A$2336,'Medical Exam Transform'!$E$2:$E$2336)</f>
        <v>No</v>
      </c>
      <c r="G1186" s="14" t="str">
        <f>_xlfn.XLOOKUP(A1186,'Medical Exam Transform'!$A$2:$A$2336,'Medical Exam Transform'!$F$2:$F$2336)</f>
        <v>No</v>
      </c>
      <c r="H1186" s="14">
        <f>_xlfn.XLOOKUP(A1186,'Medical Exam Transform'!$A$2:$A$2336,'Medical Exam Transform'!$G$2:$G$2336)</f>
        <v>1</v>
      </c>
      <c r="I1186" s="14" t="str">
        <f>_xlfn.XLOOKUP(A1186,'Medical Exam Transform'!$A$2:$A$2336,'Medical Exam Transform'!$H$2:$H$2336)</f>
        <v>No</v>
      </c>
      <c r="J1186" s="14" t="str">
        <f>_xlfn.XLOOKUP(A1186,'Medical Exam Transform'!$A$2:$A$2336,'Medical Exam Transform'!$I$2:$I$2336)</f>
        <v>Overweight</v>
      </c>
      <c r="K1186" s="14" t="str">
        <f>_xlfn.XLOOKUP(A1186,'Medical Exam Transform'!$A$2:$A$2336,'Medical Exam Transform'!$J$2:$J$2336)</f>
        <v>Normal</v>
      </c>
      <c r="L1186" s="60">
        <f>_xlfn.XLOOKUP(A1186,'Hospitalisation Transform'!$A$2:$A$2344,'Hospitalisation Transform'!$B$2:$B$2344)</f>
        <v>27603</v>
      </c>
      <c r="M1186" s="82">
        <f>_xlfn.XLOOKUP(A1186,'Hospitalisation Transform'!$A$2:$A$2344,'Hospitalisation Transform'!$D$2:$D$2344)</f>
        <v>9540.17</v>
      </c>
      <c r="N1186" s="14" t="str">
        <f>_xlfn.XLOOKUP(A1186,'Hospitalisation Transform'!$A$2:$A$2344,'Hospitalisation Transform'!$E$2:$E$2344)</f>
        <v>tier - 2</v>
      </c>
      <c r="O1186" s="14" t="str">
        <f>_xlfn.XLOOKUP(A1186,'Hospitalisation Transform'!$A$2:$A$2344,'Hospitalisation Transform'!$F$2:$F$2344)</f>
        <v>tier - 2</v>
      </c>
      <c r="P1186" s="14" t="str">
        <f>_xlfn.XLOOKUP(A1186,'Hospitalisation Transform'!$A$2:$A$2344,'Hospitalisation Transform'!$G$2:$G$2344)</f>
        <v>R1024</v>
      </c>
      <c r="Q1186" s="14">
        <f>_xlfn.XLOOKUP(A1186,'Hospitalisation Transform'!$A$2:$A$2344,'Hospitalisation Transform'!$H$2:$H$2344)</f>
        <v>48</v>
      </c>
    </row>
    <row r="1187" spans="1:17" ht="15.5" x14ac:dyDescent="0.35">
      <c r="A1187" s="59" t="s">
        <v>1186</v>
      </c>
      <c r="B1187" s="39" t="str">
        <f>_xlfn.XLOOKUP(A1187,'Customer Names Transform'!$A$2:$A$2336,'Customer Names Transform'!$D$2:$D$2336)</f>
        <v>Jeffrey A.</v>
      </c>
      <c r="C1187" s="28">
        <f>_xlfn.XLOOKUP(A1187,'Medical Exam Transform'!$A$2:$A$2336,'Medical Exam Transform'!$B$2:$B$2336)</f>
        <v>26.6</v>
      </c>
      <c r="D1187" s="14">
        <f>_xlfn.XLOOKUP(A1187,'Medical Exam Transform'!$A$2:$A$2336,'Medical Exam Transform'!$C$2:$C$2336)</f>
        <v>8.3800000000000008</v>
      </c>
      <c r="E1187" s="14" t="str">
        <f>_xlfn.XLOOKUP(A1187,'Medical Exam Transform'!$A$2:$A$2336,'Medical Exam Transform'!$D$2:$D$2336)</f>
        <v>No</v>
      </c>
      <c r="F1187" s="14" t="str">
        <f>_xlfn.XLOOKUP(A1187,'Medical Exam Transform'!$A$2:$A$2336,'Medical Exam Transform'!$E$2:$E$2336)</f>
        <v>No</v>
      </c>
      <c r="G1187" s="14" t="str">
        <f>_xlfn.XLOOKUP(A1187,'Medical Exam Transform'!$A$2:$A$2336,'Medical Exam Transform'!$F$2:$F$2336)</f>
        <v>No</v>
      </c>
      <c r="H1187" s="14">
        <f>_xlfn.XLOOKUP(A1187,'Medical Exam Transform'!$A$2:$A$2336,'Medical Exam Transform'!$G$2:$G$2336)</f>
        <v>2</v>
      </c>
      <c r="I1187" s="14" t="str">
        <f>_xlfn.XLOOKUP(A1187,'Medical Exam Transform'!$A$2:$A$2336,'Medical Exam Transform'!$H$2:$H$2336)</f>
        <v>No</v>
      </c>
      <c r="J1187" s="14" t="str">
        <f>_xlfn.XLOOKUP(A1187,'Medical Exam Transform'!$A$2:$A$2336,'Medical Exam Transform'!$I$2:$I$2336)</f>
        <v>Overweight</v>
      </c>
      <c r="K1187" s="14" t="str">
        <f>_xlfn.XLOOKUP(A1187,'Medical Exam Transform'!$A$2:$A$2336,'Medical Exam Transform'!$J$2:$J$2336)</f>
        <v>Diabetes</v>
      </c>
      <c r="L1187" s="60">
        <f>_xlfn.XLOOKUP(A1187,'Hospitalisation Transform'!$A$2:$A$2344,'Hospitalisation Transform'!$B$2:$B$2344)</f>
        <v>27019</v>
      </c>
      <c r="M1187" s="82">
        <f>_xlfn.XLOOKUP(A1187,'Hospitalisation Transform'!$A$2:$A$2344,'Hospitalisation Transform'!$D$2:$D$2344)</f>
        <v>9538.65</v>
      </c>
      <c r="N1187" s="14" t="str">
        <f>_xlfn.XLOOKUP(A1187,'Hospitalisation Transform'!$A$2:$A$2344,'Hospitalisation Transform'!$E$2:$E$2344)</f>
        <v>tier - 2</v>
      </c>
      <c r="O1187" s="14" t="str">
        <f>_xlfn.XLOOKUP(A1187,'Hospitalisation Transform'!$A$2:$A$2344,'Hospitalisation Transform'!$F$2:$F$2344)</f>
        <v>tier - 3</v>
      </c>
      <c r="P1187" s="14" t="str">
        <f>_xlfn.XLOOKUP(A1187,'Hospitalisation Transform'!$A$2:$A$2344,'Hospitalisation Transform'!$G$2:$G$2344)</f>
        <v>R1021</v>
      </c>
      <c r="Q1187" s="14">
        <f>_xlfn.XLOOKUP(A1187,'Hospitalisation Transform'!$A$2:$A$2344,'Hospitalisation Transform'!$H$2:$H$2344)</f>
        <v>49</v>
      </c>
    </row>
    <row r="1188" spans="1:17" ht="15.5" x14ac:dyDescent="0.35">
      <c r="A1188" s="59" t="s">
        <v>1185</v>
      </c>
      <c r="B1188" s="39" t="str">
        <f>_xlfn.XLOOKUP(A1188,'Customer Names Transform'!$A$2:$A$2336,'Customer Names Transform'!$D$2:$D$2336)</f>
        <v>Nicole</v>
      </c>
      <c r="C1188" s="28">
        <f>_xlfn.XLOOKUP(A1188,'Medical Exam Transform'!$A$2:$A$2336,'Medical Exam Transform'!$B$2:$B$2336)</f>
        <v>27.5</v>
      </c>
      <c r="D1188" s="14">
        <f>_xlfn.XLOOKUP(A1188,'Medical Exam Transform'!$A$2:$A$2336,'Medical Exam Transform'!$C$2:$C$2336)</f>
        <v>7.58</v>
      </c>
      <c r="E1188" s="14" t="str">
        <f>_xlfn.XLOOKUP(A1188,'Medical Exam Transform'!$A$2:$A$2336,'Medical Exam Transform'!$D$2:$D$2336)</f>
        <v>No</v>
      </c>
      <c r="F1188" s="14" t="str">
        <f>_xlfn.XLOOKUP(A1188,'Medical Exam Transform'!$A$2:$A$2336,'Medical Exam Transform'!$E$2:$E$2336)</f>
        <v>No</v>
      </c>
      <c r="G1188" s="14" t="str">
        <f>_xlfn.XLOOKUP(A1188,'Medical Exam Transform'!$A$2:$A$2336,'Medical Exam Transform'!$F$2:$F$2336)</f>
        <v>No</v>
      </c>
      <c r="H1188" s="14">
        <f>_xlfn.XLOOKUP(A1188,'Medical Exam Transform'!$A$2:$A$2336,'Medical Exam Transform'!$G$2:$G$2336)</f>
        <v>0</v>
      </c>
      <c r="I1188" s="14" t="str">
        <f>_xlfn.XLOOKUP(A1188,'Medical Exam Transform'!$A$2:$A$2336,'Medical Exam Transform'!$H$2:$H$2336)</f>
        <v>No</v>
      </c>
      <c r="J1188" s="14" t="str">
        <f>_xlfn.XLOOKUP(A1188,'Medical Exam Transform'!$A$2:$A$2336,'Medical Exam Transform'!$I$2:$I$2336)</f>
        <v>Overweight</v>
      </c>
      <c r="K1188" s="14" t="str">
        <f>_xlfn.XLOOKUP(A1188,'Medical Exam Transform'!$A$2:$A$2336,'Medical Exam Transform'!$J$2:$J$2336)</f>
        <v>Diabetes</v>
      </c>
      <c r="L1188" s="60">
        <f>_xlfn.XLOOKUP(A1188,'Hospitalisation Transform'!$A$2:$A$2344,'Hospitalisation Transform'!$B$2:$B$2344)</f>
        <v>26266</v>
      </c>
      <c r="M1188" s="82">
        <f>_xlfn.XLOOKUP(A1188,'Hospitalisation Transform'!$A$2:$A$2344,'Hospitalisation Transform'!$D$2:$D$2344)</f>
        <v>9528.9</v>
      </c>
      <c r="N1188" s="14" t="str">
        <f>_xlfn.XLOOKUP(A1188,'Hospitalisation Transform'!$A$2:$A$2344,'Hospitalisation Transform'!$E$2:$E$2344)</f>
        <v>tier - 2</v>
      </c>
      <c r="O1188" s="14" t="str">
        <f>_xlfn.XLOOKUP(A1188,'Hospitalisation Transform'!$A$2:$A$2344,'Hospitalisation Transform'!$F$2:$F$2344)</f>
        <v>tier - 2</v>
      </c>
      <c r="P1188" s="14" t="str">
        <f>_xlfn.XLOOKUP(A1188,'Hospitalisation Transform'!$A$2:$A$2344,'Hospitalisation Transform'!$G$2:$G$2344)</f>
        <v>R1011</v>
      </c>
      <c r="Q1188" s="14">
        <f>_xlfn.XLOOKUP(A1188,'Hospitalisation Transform'!$A$2:$A$2344,'Hospitalisation Transform'!$H$2:$H$2344)</f>
        <v>52</v>
      </c>
    </row>
    <row r="1189" spans="1:17" ht="15.5" x14ac:dyDescent="0.35">
      <c r="A1189" s="59" t="s">
        <v>1184</v>
      </c>
      <c r="B1189" s="39" t="str">
        <f>_xlfn.XLOOKUP(A1189,'Customer Names Transform'!$A$2:$A$2336,'Customer Names Transform'!$D$2:$D$2336)</f>
        <v>Audrey</v>
      </c>
      <c r="C1189" s="28">
        <f>_xlfn.XLOOKUP(A1189,'Medical Exam Transform'!$A$2:$A$2336,'Medical Exam Transform'!$B$2:$B$2336)</f>
        <v>41.55</v>
      </c>
      <c r="D1189" s="14">
        <f>_xlfn.XLOOKUP(A1189,'Medical Exam Transform'!$A$2:$A$2336,'Medical Exam Transform'!$C$2:$C$2336)</f>
        <v>4.6100000000000003</v>
      </c>
      <c r="E1189" s="14" t="str">
        <f>_xlfn.XLOOKUP(A1189,'Medical Exam Transform'!$A$2:$A$2336,'Medical Exam Transform'!$D$2:$D$2336)</f>
        <v>No</v>
      </c>
      <c r="F1189" s="14" t="str">
        <f>_xlfn.XLOOKUP(A1189,'Medical Exam Transform'!$A$2:$A$2336,'Medical Exam Transform'!$E$2:$E$2336)</f>
        <v>No</v>
      </c>
      <c r="G1189" s="14" t="str">
        <f>_xlfn.XLOOKUP(A1189,'Medical Exam Transform'!$A$2:$A$2336,'Medical Exam Transform'!$F$2:$F$2336)</f>
        <v>No</v>
      </c>
      <c r="H1189" s="14">
        <f>_xlfn.XLOOKUP(A1189,'Medical Exam Transform'!$A$2:$A$2336,'Medical Exam Transform'!$G$2:$G$2336)</f>
        <v>1</v>
      </c>
      <c r="I1189" s="14" t="str">
        <f>_xlfn.XLOOKUP(A1189,'Medical Exam Transform'!$A$2:$A$2336,'Medical Exam Transform'!$H$2:$H$2336)</f>
        <v>No</v>
      </c>
      <c r="J1189" s="14" t="str">
        <f>_xlfn.XLOOKUP(A1189,'Medical Exam Transform'!$A$2:$A$2336,'Medical Exam Transform'!$I$2:$I$2336)</f>
        <v>Obesity</v>
      </c>
      <c r="K1189" s="14" t="str">
        <f>_xlfn.XLOOKUP(A1189,'Medical Exam Transform'!$A$2:$A$2336,'Medical Exam Transform'!$J$2:$J$2336)</f>
        <v>Prediabetes</v>
      </c>
      <c r="L1189" s="60">
        <f>_xlfn.XLOOKUP(A1189,'Hospitalisation Transform'!$A$2:$A$2344,'Hospitalisation Transform'!$B$2:$B$2344)</f>
        <v>33838</v>
      </c>
      <c r="M1189" s="82">
        <f>_xlfn.XLOOKUP(A1189,'Hospitalisation Transform'!$A$2:$A$2344,'Hospitalisation Transform'!$D$2:$D$2344)</f>
        <v>9507.68</v>
      </c>
      <c r="N1189" s="14" t="str">
        <f>_xlfn.XLOOKUP(A1189,'Hospitalisation Transform'!$A$2:$A$2344,'Hospitalisation Transform'!$E$2:$E$2344)</f>
        <v>tier - 2</v>
      </c>
      <c r="O1189" s="14" t="str">
        <f>_xlfn.XLOOKUP(A1189,'Hospitalisation Transform'!$A$2:$A$2344,'Hospitalisation Transform'!$F$2:$F$2344)</f>
        <v>tier - 1</v>
      </c>
      <c r="P1189" s="14" t="str">
        <f>_xlfn.XLOOKUP(A1189,'Hospitalisation Transform'!$A$2:$A$2344,'Hospitalisation Transform'!$G$2:$G$2344)</f>
        <v>R1012</v>
      </c>
      <c r="Q1189" s="14">
        <f>_xlfn.XLOOKUP(A1189,'Hospitalisation Transform'!$A$2:$A$2344,'Hospitalisation Transform'!$H$2:$H$2344)</f>
        <v>31</v>
      </c>
    </row>
    <row r="1190" spans="1:17" ht="15.5" x14ac:dyDescent="0.35">
      <c r="A1190" s="59" t="s">
        <v>1183</v>
      </c>
      <c r="B1190" s="39" t="str">
        <f>_xlfn.XLOOKUP(A1190,'Customer Names Transform'!$A$2:$A$2336,'Customer Names Transform'!$D$2:$D$2336)</f>
        <v>Jacob</v>
      </c>
      <c r="C1190" s="28">
        <f>_xlfn.XLOOKUP(A1190,'Medical Exam Transform'!$A$2:$A$2336,'Medical Exam Transform'!$B$2:$B$2336)</f>
        <v>41.47</v>
      </c>
      <c r="D1190" s="14">
        <f>_xlfn.XLOOKUP(A1190,'Medical Exam Transform'!$A$2:$A$2336,'Medical Exam Transform'!$C$2:$C$2336)</f>
        <v>4.7</v>
      </c>
      <c r="E1190" s="14" t="str">
        <f>_xlfn.XLOOKUP(A1190,'Medical Exam Transform'!$A$2:$A$2336,'Medical Exam Transform'!$D$2:$D$2336)</f>
        <v>Yes</v>
      </c>
      <c r="F1190" s="14" t="str">
        <f>_xlfn.XLOOKUP(A1190,'Medical Exam Transform'!$A$2:$A$2336,'Medical Exam Transform'!$E$2:$E$2336)</f>
        <v>No</v>
      </c>
      <c r="G1190" s="14" t="str">
        <f>_xlfn.XLOOKUP(A1190,'Medical Exam Transform'!$A$2:$A$2336,'Medical Exam Transform'!$F$2:$F$2336)</f>
        <v>Yes</v>
      </c>
      <c r="H1190" s="14">
        <f>_xlfn.XLOOKUP(A1190,'Medical Exam Transform'!$A$2:$A$2336,'Medical Exam Transform'!$G$2:$G$2336)</f>
        <v>1</v>
      </c>
      <c r="I1190" s="14" t="str">
        <f>_xlfn.XLOOKUP(A1190,'Medical Exam Transform'!$A$2:$A$2336,'Medical Exam Transform'!$H$2:$H$2336)</f>
        <v>No</v>
      </c>
      <c r="J1190" s="14" t="str">
        <f>_xlfn.XLOOKUP(A1190,'Medical Exam Transform'!$A$2:$A$2336,'Medical Exam Transform'!$I$2:$I$2336)</f>
        <v>Obesity</v>
      </c>
      <c r="K1190" s="14" t="str">
        <f>_xlfn.XLOOKUP(A1190,'Medical Exam Transform'!$A$2:$A$2336,'Medical Exam Transform'!$J$2:$J$2336)</f>
        <v>Prediabetes</v>
      </c>
      <c r="L1190" s="60">
        <f>_xlfn.XLOOKUP(A1190,'Hospitalisation Transform'!$A$2:$A$2344,'Hospitalisation Transform'!$B$2:$B$2344)</f>
        <v>25439</v>
      </c>
      <c r="M1190" s="82">
        <f>_xlfn.XLOOKUP(A1190,'Hospitalisation Transform'!$A$2:$A$2344,'Hospitalisation Transform'!$D$2:$D$2344)</f>
        <v>9504.31</v>
      </c>
      <c r="N1190" s="14" t="str">
        <f>_xlfn.XLOOKUP(A1190,'Hospitalisation Transform'!$A$2:$A$2344,'Hospitalisation Transform'!$E$2:$E$2344)</f>
        <v>tier - 3</v>
      </c>
      <c r="O1190" s="14" t="str">
        <f>_xlfn.XLOOKUP(A1190,'Hospitalisation Transform'!$A$2:$A$2344,'Hospitalisation Transform'!$F$2:$F$2344)</f>
        <v>tier - 2</v>
      </c>
      <c r="P1190" s="14" t="str">
        <f>_xlfn.XLOOKUP(A1190,'Hospitalisation Transform'!$A$2:$A$2344,'Hospitalisation Transform'!$G$2:$G$2344)</f>
        <v>R1013</v>
      </c>
      <c r="Q1190" s="14">
        <f>_xlfn.XLOOKUP(A1190,'Hospitalisation Transform'!$A$2:$A$2344,'Hospitalisation Transform'!$H$2:$H$2344)</f>
        <v>54</v>
      </c>
    </row>
    <row r="1191" spans="1:17" ht="15.5" x14ac:dyDescent="0.35">
      <c r="A1191" s="59" t="s">
        <v>1182</v>
      </c>
      <c r="B1191" s="39" t="str">
        <f>_xlfn.XLOOKUP(A1191,'Customer Names Transform'!$A$2:$A$2336,'Customer Names Transform'!$D$2:$D$2336)</f>
        <v>Daniel S</v>
      </c>
      <c r="C1191" s="28">
        <f>_xlfn.XLOOKUP(A1191,'Medical Exam Transform'!$A$2:$A$2336,'Medical Exam Transform'!$B$2:$B$2336)</f>
        <v>24.795000000000002</v>
      </c>
      <c r="D1191" s="14">
        <f>_xlfn.XLOOKUP(A1191,'Medical Exam Transform'!$A$2:$A$2336,'Medical Exam Transform'!$C$2:$C$2336)</f>
        <v>6.05</v>
      </c>
      <c r="E1191" s="14" t="str">
        <f>_xlfn.XLOOKUP(A1191,'Medical Exam Transform'!$A$2:$A$2336,'Medical Exam Transform'!$D$2:$D$2336)</f>
        <v>Yes</v>
      </c>
      <c r="F1191" s="14" t="str">
        <f>_xlfn.XLOOKUP(A1191,'Medical Exam Transform'!$A$2:$A$2336,'Medical Exam Transform'!$E$2:$E$2336)</f>
        <v>No</v>
      </c>
      <c r="G1191" s="14" t="str">
        <f>_xlfn.XLOOKUP(A1191,'Medical Exam Transform'!$A$2:$A$2336,'Medical Exam Transform'!$F$2:$F$2336)</f>
        <v>No</v>
      </c>
      <c r="H1191" s="14">
        <f>_xlfn.XLOOKUP(A1191,'Medical Exam Transform'!$A$2:$A$2336,'Medical Exam Transform'!$G$2:$G$2336)</f>
        <v>0</v>
      </c>
      <c r="I1191" s="14" t="str">
        <f>_xlfn.XLOOKUP(A1191,'Medical Exam Transform'!$A$2:$A$2336,'Medical Exam Transform'!$H$2:$H$2336)</f>
        <v>No</v>
      </c>
      <c r="J1191" s="14" t="str">
        <f>_xlfn.XLOOKUP(A1191,'Medical Exam Transform'!$A$2:$A$2336,'Medical Exam Transform'!$I$2:$I$2336)</f>
        <v>Normalweight</v>
      </c>
      <c r="K1191" s="14" t="str">
        <f>_xlfn.XLOOKUP(A1191,'Medical Exam Transform'!$A$2:$A$2336,'Medical Exam Transform'!$J$2:$J$2336)</f>
        <v>Normal</v>
      </c>
      <c r="L1191" s="60">
        <f>_xlfn.XLOOKUP(A1191,'Hospitalisation Transform'!$A$2:$A$2344,'Hospitalisation Transform'!$B$2:$B$2344)</f>
        <v>28092</v>
      </c>
      <c r="M1191" s="82">
        <f>_xlfn.XLOOKUP(A1191,'Hospitalisation Transform'!$A$2:$A$2344,'Hospitalisation Transform'!$D$2:$D$2344)</f>
        <v>9500.57</v>
      </c>
      <c r="N1191" s="14" t="str">
        <f>_xlfn.XLOOKUP(A1191,'Hospitalisation Transform'!$A$2:$A$2344,'Hospitalisation Transform'!$E$2:$E$2344)</f>
        <v>tier - 2</v>
      </c>
      <c r="O1191" s="14" t="str">
        <f>_xlfn.XLOOKUP(A1191,'Hospitalisation Transform'!$A$2:$A$2344,'Hospitalisation Transform'!$F$2:$F$2344)</f>
        <v>tier - 3</v>
      </c>
      <c r="P1191" s="14" t="str">
        <f>_xlfn.XLOOKUP(A1191,'Hospitalisation Transform'!$A$2:$A$2344,'Hospitalisation Transform'!$G$2:$G$2344)</f>
        <v>R1017</v>
      </c>
      <c r="Q1191" s="14">
        <f>_xlfn.XLOOKUP(A1191,'Hospitalisation Transform'!$A$2:$A$2344,'Hospitalisation Transform'!$H$2:$H$2344)</f>
        <v>47</v>
      </c>
    </row>
    <row r="1192" spans="1:17" ht="15.5" x14ac:dyDescent="0.35">
      <c r="A1192" s="59" t="s">
        <v>1181</v>
      </c>
      <c r="B1192" s="39" t="str">
        <f>_xlfn.XLOOKUP(A1192,'Customer Names Transform'!$A$2:$A$2336,'Customer Names Transform'!$D$2:$D$2336)</f>
        <v>Marc C.</v>
      </c>
      <c r="C1192" s="28">
        <f>_xlfn.XLOOKUP(A1192,'Medical Exam Transform'!$A$2:$A$2336,'Medical Exam Transform'!$B$2:$B$2336)</f>
        <v>29.48</v>
      </c>
      <c r="D1192" s="14">
        <f>_xlfn.XLOOKUP(A1192,'Medical Exam Transform'!$A$2:$A$2336,'Medical Exam Transform'!$C$2:$C$2336)</f>
        <v>5.63</v>
      </c>
      <c r="E1192" s="14" t="str">
        <f>_xlfn.XLOOKUP(A1192,'Medical Exam Transform'!$A$2:$A$2336,'Medical Exam Transform'!$D$2:$D$2336)</f>
        <v>Yes</v>
      </c>
      <c r="F1192" s="14" t="str">
        <f>_xlfn.XLOOKUP(A1192,'Medical Exam Transform'!$A$2:$A$2336,'Medical Exam Transform'!$E$2:$E$2336)</f>
        <v>No</v>
      </c>
      <c r="G1192" s="14" t="str">
        <f>_xlfn.XLOOKUP(A1192,'Medical Exam Transform'!$A$2:$A$2336,'Medical Exam Transform'!$F$2:$F$2336)</f>
        <v>Yes</v>
      </c>
      <c r="H1192" s="14">
        <f>_xlfn.XLOOKUP(A1192,'Medical Exam Transform'!$A$2:$A$2336,'Medical Exam Transform'!$G$2:$G$2336)</f>
        <v>1</v>
      </c>
      <c r="I1192" s="14" t="str">
        <f>_xlfn.XLOOKUP(A1192,'Medical Exam Transform'!$A$2:$A$2336,'Medical Exam Transform'!$H$2:$H$2336)</f>
        <v>No</v>
      </c>
      <c r="J1192" s="14" t="str">
        <f>_xlfn.XLOOKUP(A1192,'Medical Exam Transform'!$A$2:$A$2336,'Medical Exam Transform'!$I$2:$I$2336)</f>
        <v>Overweight</v>
      </c>
      <c r="K1192" s="14" t="str">
        <f>_xlfn.XLOOKUP(A1192,'Medical Exam Transform'!$A$2:$A$2336,'Medical Exam Transform'!$J$2:$J$2336)</f>
        <v>Prediabetes</v>
      </c>
      <c r="L1192" s="60">
        <f>_xlfn.XLOOKUP(A1192,'Hospitalisation Transform'!$A$2:$A$2344,'Hospitalisation Transform'!$B$2:$B$2344)</f>
        <v>25358</v>
      </c>
      <c r="M1192" s="82">
        <f>_xlfn.XLOOKUP(A1192,'Hospitalisation Transform'!$A$2:$A$2344,'Hospitalisation Transform'!$D$2:$D$2344)</f>
        <v>9487.64</v>
      </c>
      <c r="N1192" s="14" t="str">
        <f>_xlfn.XLOOKUP(A1192,'Hospitalisation Transform'!$A$2:$A$2344,'Hospitalisation Transform'!$E$2:$E$2344)</f>
        <v>tier - 2</v>
      </c>
      <c r="O1192" s="14" t="str">
        <f>_xlfn.XLOOKUP(A1192,'Hospitalisation Transform'!$A$2:$A$2344,'Hospitalisation Transform'!$F$2:$F$2344)</f>
        <v>tier - 2</v>
      </c>
      <c r="P1192" s="14" t="str">
        <f>_xlfn.XLOOKUP(A1192,'Hospitalisation Transform'!$A$2:$A$2344,'Hospitalisation Transform'!$G$2:$G$2344)</f>
        <v>R1013</v>
      </c>
      <c r="Q1192" s="14">
        <f>_xlfn.XLOOKUP(A1192,'Hospitalisation Transform'!$A$2:$A$2344,'Hospitalisation Transform'!$H$2:$H$2344)</f>
        <v>54</v>
      </c>
    </row>
    <row r="1193" spans="1:17" ht="15.5" x14ac:dyDescent="0.35">
      <c r="A1193" s="59" t="s">
        <v>1180</v>
      </c>
      <c r="B1193" s="39" t="str">
        <f>_xlfn.XLOOKUP(A1193,'Customer Names Transform'!$A$2:$A$2336,'Customer Names Transform'!$D$2:$D$2336)</f>
        <v>Mark S</v>
      </c>
      <c r="C1193" s="28">
        <f>_xlfn.XLOOKUP(A1193,'Medical Exam Transform'!$A$2:$A$2336,'Medical Exam Transform'!$B$2:$B$2336)</f>
        <v>28.09</v>
      </c>
      <c r="D1193" s="14">
        <f>_xlfn.XLOOKUP(A1193,'Medical Exam Transform'!$A$2:$A$2336,'Medical Exam Transform'!$C$2:$C$2336)</f>
        <v>6.06</v>
      </c>
      <c r="E1193" s="14" t="str">
        <f>_xlfn.XLOOKUP(A1193,'Medical Exam Transform'!$A$2:$A$2336,'Medical Exam Transform'!$D$2:$D$2336)</f>
        <v>No</v>
      </c>
      <c r="F1193" s="14" t="str">
        <f>_xlfn.XLOOKUP(A1193,'Medical Exam Transform'!$A$2:$A$2336,'Medical Exam Transform'!$E$2:$E$2336)</f>
        <v>No</v>
      </c>
      <c r="G1193" s="14" t="str">
        <f>_xlfn.XLOOKUP(A1193,'Medical Exam Transform'!$A$2:$A$2336,'Medical Exam Transform'!$F$2:$F$2336)</f>
        <v>Yes</v>
      </c>
      <c r="H1193" s="14">
        <f>_xlfn.XLOOKUP(A1193,'Medical Exam Transform'!$A$2:$A$2336,'Medical Exam Transform'!$G$2:$G$2336)</f>
        <v>1</v>
      </c>
      <c r="I1193" s="14" t="str">
        <f>_xlfn.XLOOKUP(A1193,'Medical Exam Transform'!$A$2:$A$2336,'Medical Exam Transform'!$H$2:$H$2336)</f>
        <v>No</v>
      </c>
      <c r="J1193" s="14" t="str">
        <f>_xlfn.XLOOKUP(A1193,'Medical Exam Transform'!$A$2:$A$2336,'Medical Exam Transform'!$I$2:$I$2336)</f>
        <v>Overweight</v>
      </c>
      <c r="K1193" s="14" t="str">
        <f>_xlfn.XLOOKUP(A1193,'Medical Exam Transform'!$A$2:$A$2336,'Medical Exam Transform'!$J$2:$J$2336)</f>
        <v>Prediabetes</v>
      </c>
      <c r="L1193" s="60">
        <f>_xlfn.XLOOKUP(A1193,'Hospitalisation Transform'!$A$2:$A$2344,'Hospitalisation Transform'!$B$2:$B$2344)</f>
        <v>29053</v>
      </c>
      <c r="M1193" s="82">
        <f>_xlfn.XLOOKUP(A1193,'Hospitalisation Transform'!$A$2:$A$2344,'Hospitalisation Transform'!$D$2:$D$2344)</f>
        <v>9453.92</v>
      </c>
      <c r="N1193" s="14" t="str">
        <f>_xlfn.XLOOKUP(A1193,'Hospitalisation Transform'!$A$2:$A$2344,'Hospitalisation Transform'!$E$2:$E$2344)</f>
        <v>tier - 2</v>
      </c>
      <c r="O1193" s="14" t="str">
        <f>_xlfn.XLOOKUP(A1193,'Hospitalisation Transform'!$A$2:$A$2344,'Hospitalisation Transform'!$F$2:$F$2344)</f>
        <v>tier - 2</v>
      </c>
      <c r="P1193" s="14" t="str">
        <f>_xlfn.XLOOKUP(A1193,'Hospitalisation Transform'!$A$2:$A$2344,'Hospitalisation Transform'!$G$2:$G$2344)</f>
        <v>R1021</v>
      </c>
      <c r="Q1193" s="14">
        <f>_xlfn.XLOOKUP(A1193,'Hospitalisation Transform'!$A$2:$A$2344,'Hospitalisation Transform'!$H$2:$H$2344)</f>
        <v>44</v>
      </c>
    </row>
    <row r="1194" spans="1:17" ht="15.5" x14ac:dyDescent="0.35">
      <c r="A1194" s="59" t="s">
        <v>1179</v>
      </c>
      <c r="B1194" s="39" t="str">
        <f>_xlfn.XLOOKUP(A1194,'Customer Names Transform'!$A$2:$A$2336,'Customer Names Transform'!$D$2:$D$2336)</f>
        <v>Dan</v>
      </c>
      <c r="C1194" s="28">
        <f>_xlfn.XLOOKUP(A1194,'Medical Exam Transform'!$A$2:$A$2336,'Medical Exam Transform'!$B$2:$B$2336)</f>
        <v>32.729999999999997</v>
      </c>
      <c r="D1194" s="14">
        <f>_xlfn.XLOOKUP(A1194,'Medical Exam Transform'!$A$2:$A$2336,'Medical Exam Transform'!$C$2:$C$2336)</f>
        <v>5.19</v>
      </c>
      <c r="E1194" s="14" t="str">
        <f>_xlfn.XLOOKUP(A1194,'Medical Exam Transform'!$A$2:$A$2336,'Medical Exam Transform'!$D$2:$D$2336)</f>
        <v>No</v>
      </c>
      <c r="F1194" s="14" t="str">
        <f>_xlfn.XLOOKUP(A1194,'Medical Exam Transform'!$A$2:$A$2336,'Medical Exam Transform'!$E$2:$E$2336)</f>
        <v>No</v>
      </c>
      <c r="G1194" s="14" t="str">
        <f>_xlfn.XLOOKUP(A1194,'Medical Exam Transform'!$A$2:$A$2336,'Medical Exam Transform'!$F$2:$F$2336)</f>
        <v>No</v>
      </c>
      <c r="H1194" s="14">
        <f>_xlfn.XLOOKUP(A1194,'Medical Exam Transform'!$A$2:$A$2336,'Medical Exam Transform'!$G$2:$G$2336)</f>
        <v>1</v>
      </c>
      <c r="I1194" s="14" t="str">
        <f>_xlfn.XLOOKUP(A1194,'Medical Exam Transform'!$A$2:$A$2336,'Medical Exam Transform'!$H$2:$H$2336)</f>
        <v>No</v>
      </c>
      <c r="J1194" s="14" t="str">
        <f>_xlfn.XLOOKUP(A1194,'Medical Exam Transform'!$A$2:$A$2336,'Medical Exam Transform'!$I$2:$I$2336)</f>
        <v>Obesity</v>
      </c>
      <c r="K1194" s="14" t="str">
        <f>_xlfn.XLOOKUP(A1194,'Medical Exam Transform'!$A$2:$A$2336,'Medical Exam Transform'!$J$2:$J$2336)</f>
        <v>Prediabetes</v>
      </c>
      <c r="L1194" s="60">
        <f>_xlfn.XLOOKUP(A1194,'Hospitalisation Transform'!$A$2:$A$2344,'Hospitalisation Transform'!$B$2:$B$2344)</f>
        <v>32095</v>
      </c>
      <c r="M1194" s="82">
        <f>_xlfn.XLOOKUP(A1194,'Hospitalisation Transform'!$A$2:$A$2344,'Hospitalisation Transform'!$D$2:$D$2344)</f>
        <v>9448.42</v>
      </c>
      <c r="N1194" s="14" t="str">
        <f>_xlfn.XLOOKUP(A1194,'Hospitalisation Transform'!$A$2:$A$2344,'Hospitalisation Transform'!$E$2:$E$2344)</f>
        <v>tier - 2</v>
      </c>
      <c r="O1194" s="14" t="str">
        <f>_xlfn.XLOOKUP(A1194,'Hospitalisation Transform'!$A$2:$A$2344,'Hospitalisation Transform'!$F$2:$F$2344)</f>
        <v>tier - 3</v>
      </c>
      <c r="P1194" s="14" t="str">
        <f>_xlfn.XLOOKUP(A1194,'Hospitalisation Transform'!$A$2:$A$2344,'Hospitalisation Transform'!$G$2:$G$2344)</f>
        <v>R1021</v>
      </c>
      <c r="Q1194" s="14">
        <f>_xlfn.XLOOKUP(A1194,'Hospitalisation Transform'!$A$2:$A$2344,'Hospitalisation Transform'!$H$2:$H$2344)</f>
        <v>36</v>
      </c>
    </row>
    <row r="1195" spans="1:17" ht="15.5" x14ac:dyDescent="0.35">
      <c r="A1195" s="59" t="s">
        <v>1178</v>
      </c>
      <c r="B1195" s="39" t="str">
        <f>_xlfn.XLOOKUP(A1195,'Customer Names Transform'!$A$2:$A$2336,'Customer Names Transform'!$D$2:$D$2336)</f>
        <v>Gabriela</v>
      </c>
      <c r="C1195" s="28">
        <f>_xlfn.XLOOKUP(A1195,'Medical Exam Transform'!$A$2:$A$2336,'Medical Exam Transform'!$B$2:$B$2336)</f>
        <v>27.36</v>
      </c>
      <c r="D1195" s="14">
        <f>_xlfn.XLOOKUP(A1195,'Medical Exam Transform'!$A$2:$A$2336,'Medical Exam Transform'!$C$2:$C$2336)</f>
        <v>8.9600000000000009</v>
      </c>
      <c r="E1195" s="14" t="str">
        <f>_xlfn.XLOOKUP(A1195,'Medical Exam Transform'!$A$2:$A$2336,'Medical Exam Transform'!$D$2:$D$2336)</f>
        <v>No</v>
      </c>
      <c r="F1195" s="14" t="str">
        <f>_xlfn.XLOOKUP(A1195,'Medical Exam Transform'!$A$2:$A$2336,'Medical Exam Transform'!$E$2:$E$2336)</f>
        <v>No</v>
      </c>
      <c r="G1195" s="14" t="str">
        <f>_xlfn.XLOOKUP(A1195,'Medical Exam Transform'!$A$2:$A$2336,'Medical Exam Transform'!$F$2:$F$2336)</f>
        <v>No</v>
      </c>
      <c r="H1195" s="14">
        <f>_xlfn.XLOOKUP(A1195,'Medical Exam Transform'!$A$2:$A$2336,'Medical Exam Transform'!$G$2:$G$2336)</f>
        <v>0</v>
      </c>
      <c r="I1195" s="14" t="str">
        <f>_xlfn.XLOOKUP(A1195,'Medical Exam Transform'!$A$2:$A$2336,'Medical Exam Transform'!$H$2:$H$2336)</f>
        <v>No</v>
      </c>
      <c r="J1195" s="14" t="str">
        <f>_xlfn.XLOOKUP(A1195,'Medical Exam Transform'!$A$2:$A$2336,'Medical Exam Transform'!$I$2:$I$2336)</f>
        <v>Overweight</v>
      </c>
      <c r="K1195" s="14" t="str">
        <f>_xlfn.XLOOKUP(A1195,'Medical Exam Transform'!$A$2:$A$2336,'Medical Exam Transform'!$J$2:$J$2336)</f>
        <v>Diabetes</v>
      </c>
      <c r="L1195" s="60">
        <f>_xlfn.XLOOKUP(A1195,'Hospitalisation Transform'!$A$2:$A$2344,'Hospitalisation Transform'!$B$2:$B$2344)</f>
        <v>27188</v>
      </c>
      <c r="M1195" s="82">
        <f>_xlfn.XLOOKUP(A1195,'Hospitalisation Transform'!$A$2:$A$2344,'Hospitalisation Transform'!$D$2:$D$2344)</f>
        <v>9447.3799999999992</v>
      </c>
      <c r="N1195" s="14" t="str">
        <f>_xlfn.XLOOKUP(A1195,'Hospitalisation Transform'!$A$2:$A$2344,'Hospitalisation Transform'!$E$2:$E$2344)</f>
        <v>tier - 2</v>
      </c>
      <c r="O1195" s="14" t="str">
        <f>_xlfn.XLOOKUP(A1195,'Hospitalisation Transform'!$A$2:$A$2344,'Hospitalisation Transform'!$F$2:$F$2344)</f>
        <v>tier - 3</v>
      </c>
      <c r="P1195" s="14" t="str">
        <f>_xlfn.XLOOKUP(A1195,'Hospitalisation Transform'!$A$2:$A$2344,'Hospitalisation Transform'!$G$2:$G$2344)</f>
        <v>R1024</v>
      </c>
      <c r="Q1195" s="14">
        <f>_xlfn.XLOOKUP(A1195,'Hospitalisation Transform'!$A$2:$A$2344,'Hospitalisation Transform'!$H$2:$H$2344)</f>
        <v>49</v>
      </c>
    </row>
    <row r="1196" spans="1:17" ht="15.5" x14ac:dyDescent="0.35">
      <c r="A1196" s="59" t="s">
        <v>1177</v>
      </c>
      <c r="B1196" s="39" t="str">
        <f>_xlfn.XLOOKUP(A1196,'Customer Names Transform'!$A$2:$A$2336,'Customer Names Transform'!$D$2:$D$2336)</f>
        <v>Amanda</v>
      </c>
      <c r="C1196" s="28">
        <f>_xlfn.XLOOKUP(A1196,'Medical Exam Transform'!$A$2:$A$2336,'Medical Exam Transform'!$B$2:$B$2336)</f>
        <v>27.265000000000001</v>
      </c>
      <c r="D1196" s="14">
        <f>_xlfn.XLOOKUP(A1196,'Medical Exam Transform'!$A$2:$A$2336,'Medical Exam Transform'!$C$2:$C$2336)</f>
        <v>11.39</v>
      </c>
      <c r="E1196" s="14" t="str">
        <f>_xlfn.XLOOKUP(A1196,'Medical Exam Transform'!$A$2:$A$2336,'Medical Exam Transform'!$D$2:$D$2336)</f>
        <v>No</v>
      </c>
      <c r="F1196" s="14" t="str">
        <f>_xlfn.XLOOKUP(A1196,'Medical Exam Transform'!$A$2:$A$2336,'Medical Exam Transform'!$E$2:$E$2336)</f>
        <v>No</v>
      </c>
      <c r="G1196" s="14" t="str">
        <f>_xlfn.XLOOKUP(A1196,'Medical Exam Transform'!$A$2:$A$2336,'Medical Exam Transform'!$F$2:$F$2336)</f>
        <v>No</v>
      </c>
      <c r="H1196" s="14">
        <f>_xlfn.XLOOKUP(A1196,'Medical Exam Transform'!$A$2:$A$2336,'Medical Exam Transform'!$G$2:$G$2336)</f>
        <v>0</v>
      </c>
      <c r="I1196" s="14" t="str">
        <f>_xlfn.XLOOKUP(A1196,'Medical Exam Transform'!$A$2:$A$2336,'Medical Exam Transform'!$H$2:$H$2336)</f>
        <v>No</v>
      </c>
      <c r="J1196" s="14" t="str">
        <f>_xlfn.XLOOKUP(A1196,'Medical Exam Transform'!$A$2:$A$2336,'Medical Exam Transform'!$I$2:$I$2336)</f>
        <v>Overweight</v>
      </c>
      <c r="K1196" s="14" t="str">
        <f>_xlfn.XLOOKUP(A1196,'Medical Exam Transform'!$A$2:$A$2336,'Medical Exam Transform'!$J$2:$J$2336)</f>
        <v>Diabetes</v>
      </c>
      <c r="L1196" s="60">
        <f>_xlfn.XLOOKUP(A1196,'Hospitalisation Transform'!$A$2:$A$2344,'Hospitalisation Transform'!$B$2:$B$2344)</f>
        <v>27360</v>
      </c>
      <c r="M1196" s="82">
        <f>_xlfn.XLOOKUP(A1196,'Hospitalisation Transform'!$A$2:$A$2344,'Hospitalisation Transform'!$D$2:$D$2344)</f>
        <v>9447.25</v>
      </c>
      <c r="N1196" s="14" t="str">
        <f>_xlfn.XLOOKUP(A1196,'Hospitalisation Transform'!$A$2:$A$2344,'Hospitalisation Transform'!$E$2:$E$2344)</f>
        <v>tier - 2</v>
      </c>
      <c r="O1196" s="14" t="str">
        <f>_xlfn.XLOOKUP(A1196,'Hospitalisation Transform'!$A$2:$A$2344,'Hospitalisation Transform'!$F$2:$F$2344)</f>
        <v>tier - 1</v>
      </c>
      <c r="P1196" s="14" t="str">
        <f>_xlfn.XLOOKUP(A1196,'Hospitalisation Transform'!$A$2:$A$2344,'Hospitalisation Transform'!$G$2:$G$2344)</f>
        <v>R1024</v>
      </c>
      <c r="Q1196" s="14">
        <f>_xlfn.XLOOKUP(A1196,'Hospitalisation Transform'!$A$2:$A$2344,'Hospitalisation Transform'!$H$2:$H$2344)</f>
        <v>49</v>
      </c>
    </row>
    <row r="1197" spans="1:17" ht="15.5" x14ac:dyDescent="0.35">
      <c r="A1197" s="59" t="s">
        <v>1176</v>
      </c>
      <c r="B1197" s="39" t="str">
        <f>_xlfn.XLOOKUP(A1197,'Customer Names Transform'!$A$2:$A$2336,'Customer Names Transform'!$D$2:$D$2336)</f>
        <v>Dara</v>
      </c>
      <c r="C1197" s="28">
        <f>_xlfn.XLOOKUP(A1197,'Medical Exam Transform'!$A$2:$A$2336,'Medical Exam Transform'!$B$2:$B$2336)</f>
        <v>48.07</v>
      </c>
      <c r="D1197" s="14">
        <f>_xlfn.XLOOKUP(A1197,'Medical Exam Transform'!$A$2:$A$2336,'Medical Exam Transform'!$C$2:$C$2336)</f>
        <v>4.0599999999999996</v>
      </c>
      <c r="E1197" s="14" t="str">
        <f>_xlfn.XLOOKUP(A1197,'Medical Exam Transform'!$A$2:$A$2336,'Medical Exam Transform'!$D$2:$D$2336)</f>
        <v>Yes</v>
      </c>
      <c r="F1197" s="14" t="str">
        <f>_xlfn.XLOOKUP(A1197,'Medical Exam Transform'!$A$2:$A$2336,'Medical Exam Transform'!$E$2:$E$2336)</f>
        <v>No</v>
      </c>
      <c r="G1197" s="14" t="str">
        <f>_xlfn.XLOOKUP(A1197,'Medical Exam Transform'!$A$2:$A$2336,'Medical Exam Transform'!$F$2:$F$2336)</f>
        <v>No</v>
      </c>
      <c r="H1197" s="14">
        <f>_xlfn.XLOOKUP(A1197,'Medical Exam Transform'!$A$2:$A$2336,'Medical Exam Transform'!$G$2:$G$2336)</f>
        <v>0</v>
      </c>
      <c r="I1197" s="14" t="str">
        <f>_xlfn.XLOOKUP(A1197,'Medical Exam Transform'!$A$2:$A$2336,'Medical Exam Transform'!$H$2:$H$2336)</f>
        <v>No</v>
      </c>
      <c r="J1197" s="14" t="str">
        <f>_xlfn.XLOOKUP(A1197,'Medical Exam Transform'!$A$2:$A$2336,'Medical Exam Transform'!$I$2:$I$2336)</f>
        <v>Obesity</v>
      </c>
      <c r="K1197" s="14" t="str">
        <f>_xlfn.XLOOKUP(A1197,'Medical Exam Transform'!$A$2:$A$2336,'Medical Exam Transform'!$J$2:$J$2336)</f>
        <v>Prediabetes</v>
      </c>
      <c r="L1197" s="60">
        <f>_xlfn.XLOOKUP(A1197,'Hospitalisation Transform'!$A$2:$A$2344,'Hospitalisation Transform'!$B$2:$B$2344)</f>
        <v>28067</v>
      </c>
      <c r="M1197" s="82">
        <f>_xlfn.XLOOKUP(A1197,'Hospitalisation Transform'!$A$2:$A$2344,'Hospitalisation Transform'!$D$2:$D$2344)</f>
        <v>9432.93</v>
      </c>
      <c r="N1197" s="14" t="str">
        <f>_xlfn.XLOOKUP(A1197,'Hospitalisation Transform'!$A$2:$A$2344,'Hospitalisation Transform'!$E$2:$E$2344)</f>
        <v>tier - 2</v>
      </c>
      <c r="O1197" s="14" t="str">
        <f>_xlfn.XLOOKUP(A1197,'Hospitalisation Transform'!$A$2:$A$2344,'Hospitalisation Transform'!$F$2:$F$2344)</f>
        <v>tier - 1</v>
      </c>
      <c r="P1197" s="14" t="str">
        <f>_xlfn.XLOOKUP(A1197,'Hospitalisation Transform'!$A$2:$A$2344,'Hospitalisation Transform'!$G$2:$G$2344)</f>
        <v>R1024</v>
      </c>
      <c r="Q1197" s="14">
        <f>_xlfn.XLOOKUP(A1197,'Hospitalisation Transform'!$A$2:$A$2344,'Hospitalisation Transform'!$H$2:$H$2344)</f>
        <v>47</v>
      </c>
    </row>
    <row r="1198" spans="1:17" ht="15.5" x14ac:dyDescent="0.35">
      <c r="A1198" s="59" t="s">
        <v>1175</v>
      </c>
      <c r="B1198" s="39" t="str">
        <f>_xlfn.XLOOKUP(A1198,'Customer Names Transform'!$A$2:$A$2336,'Customer Names Transform'!$D$2:$D$2336)</f>
        <v>Rachelle R</v>
      </c>
      <c r="C1198" s="28">
        <f>_xlfn.XLOOKUP(A1198,'Medical Exam Transform'!$A$2:$A$2336,'Medical Exam Transform'!$B$2:$B$2336)</f>
        <v>30.8</v>
      </c>
      <c r="D1198" s="14">
        <f>_xlfn.XLOOKUP(A1198,'Medical Exam Transform'!$A$2:$A$2336,'Medical Exam Transform'!$C$2:$C$2336)</f>
        <v>5.23</v>
      </c>
      <c r="E1198" s="14" t="str">
        <f>_xlfn.XLOOKUP(A1198,'Medical Exam Transform'!$A$2:$A$2336,'Medical Exam Transform'!$D$2:$D$2336)</f>
        <v>Yes</v>
      </c>
      <c r="F1198" s="14" t="str">
        <f>_xlfn.XLOOKUP(A1198,'Medical Exam Transform'!$A$2:$A$2336,'Medical Exam Transform'!$E$2:$E$2336)</f>
        <v>No</v>
      </c>
      <c r="G1198" s="14" t="str">
        <f>_xlfn.XLOOKUP(A1198,'Medical Exam Transform'!$A$2:$A$2336,'Medical Exam Transform'!$F$2:$F$2336)</f>
        <v>No</v>
      </c>
      <c r="H1198" s="14">
        <f>_xlfn.XLOOKUP(A1198,'Medical Exam Transform'!$A$2:$A$2336,'Medical Exam Transform'!$G$2:$G$2336)</f>
        <v>0</v>
      </c>
      <c r="I1198" s="14" t="str">
        <f>_xlfn.XLOOKUP(A1198,'Medical Exam Transform'!$A$2:$A$2336,'Medical Exam Transform'!$H$2:$H$2336)</f>
        <v>No</v>
      </c>
      <c r="J1198" s="14" t="str">
        <f>_xlfn.XLOOKUP(A1198,'Medical Exam Transform'!$A$2:$A$2336,'Medical Exam Transform'!$I$2:$I$2336)</f>
        <v>Obesity</v>
      </c>
      <c r="K1198" s="14" t="str">
        <f>_xlfn.XLOOKUP(A1198,'Medical Exam Transform'!$A$2:$A$2336,'Medical Exam Transform'!$J$2:$J$2336)</f>
        <v>Prediabetes</v>
      </c>
      <c r="L1198" s="60">
        <f>_xlfn.XLOOKUP(A1198,'Hospitalisation Transform'!$A$2:$A$2344,'Hospitalisation Transform'!$B$2:$B$2344)</f>
        <v>28063</v>
      </c>
      <c r="M1198" s="82">
        <f>_xlfn.XLOOKUP(A1198,'Hospitalisation Transform'!$A$2:$A$2344,'Hospitalisation Transform'!$D$2:$D$2344)</f>
        <v>9414.92</v>
      </c>
      <c r="N1198" s="14" t="str">
        <f>_xlfn.XLOOKUP(A1198,'Hospitalisation Transform'!$A$2:$A$2344,'Hospitalisation Transform'!$E$2:$E$2344)</f>
        <v>tier - 2</v>
      </c>
      <c r="O1198" s="14" t="str">
        <f>_xlfn.XLOOKUP(A1198,'Hospitalisation Transform'!$A$2:$A$2344,'Hospitalisation Transform'!$F$2:$F$2344)</f>
        <v>tier - 2</v>
      </c>
      <c r="P1198" s="14" t="str">
        <f>_xlfn.XLOOKUP(A1198,'Hospitalisation Transform'!$A$2:$A$2344,'Hospitalisation Transform'!$G$2:$G$2344)</f>
        <v>R1011</v>
      </c>
      <c r="Q1198" s="14">
        <f>_xlfn.XLOOKUP(A1198,'Hospitalisation Transform'!$A$2:$A$2344,'Hospitalisation Transform'!$H$2:$H$2344)</f>
        <v>47</v>
      </c>
    </row>
    <row r="1199" spans="1:17" ht="15.5" x14ac:dyDescent="0.35">
      <c r="A1199" s="59" t="s">
        <v>1174</v>
      </c>
      <c r="B1199" s="39" t="str">
        <f>_xlfn.XLOOKUP(A1199,'Customer Names Transform'!$A$2:$A$2336,'Customer Names Transform'!$D$2:$D$2336)</f>
        <v>Brenda J</v>
      </c>
      <c r="C1199" s="28">
        <f>_xlfn.XLOOKUP(A1199,'Medical Exam Transform'!$A$2:$A$2336,'Medical Exam Transform'!$B$2:$B$2336)</f>
        <v>32.299999999999997</v>
      </c>
      <c r="D1199" s="14">
        <f>_xlfn.XLOOKUP(A1199,'Medical Exam Transform'!$A$2:$A$2336,'Medical Exam Transform'!$C$2:$C$2336)</f>
        <v>5.05</v>
      </c>
      <c r="E1199" s="14" t="str">
        <f>_xlfn.XLOOKUP(A1199,'Medical Exam Transform'!$A$2:$A$2336,'Medical Exam Transform'!$D$2:$D$2336)</f>
        <v>Yes</v>
      </c>
      <c r="F1199" s="14" t="str">
        <f>_xlfn.XLOOKUP(A1199,'Medical Exam Transform'!$A$2:$A$2336,'Medical Exam Transform'!$E$2:$E$2336)</f>
        <v>No</v>
      </c>
      <c r="G1199" s="14" t="str">
        <f>_xlfn.XLOOKUP(A1199,'Medical Exam Transform'!$A$2:$A$2336,'Medical Exam Transform'!$F$2:$F$2336)</f>
        <v>No</v>
      </c>
      <c r="H1199" s="14">
        <f>_xlfn.XLOOKUP(A1199,'Medical Exam Transform'!$A$2:$A$2336,'Medical Exam Transform'!$G$2:$G$2336)</f>
        <v>0</v>
      </c>
      <c r="I1199" s="14" t="str">
        <f>_xlfn.XLOOKUP(A1199,'Medical Exam Transform'!$A$2:$A$2336,'Medical Exam Transform'!$H$2:$H$2336)</f>
        <v>No</v>
      </c>
      <c r="J1199" s="14" t="str">
        <f>_xlfn.XLOOKUP(A1199,'Medical Exam Transform'!$A$2:$A$2336,'Medical Exam Transform'!$I$2:$I$2336)</f>
        <v>Obesity</v>
      </c>
      <c r="K1199" s="14" t="str">
        <f>_xlfn.XLOOKUP(A1199,'Medical Exam Transform'!$A$2:$A$2336,'Medical Exam Transform'!$J$2:$J$2336)</f>
        <v>Prediabetes</v>
      </c>
      <c r="L1199" s="60">
        <f>_xlfn.XLOOKUP(A1199,'Hospitalisation Transform'!$A$2:$A$2344,'Hospitalisation Transform'!$B$2:$B$2344)</f>
        <v>28050</v>
      </c>
      <c r="M1199" s="82">
        <f>_xlfn.XLOOKUP(A1199,'Hospitalisation Transform'!$A$2:$A$2344,'Hospitalisation Transform'!$D$2:$D$2344)</f>
        <v>9411.01</v>
      </c>
      <c r="N1199" s="14" t="str">
        <f>_xlfn.XLOOKUP(A1199,'Hospitalisation Transform'!$A$2:$A$2344,'Hospitalisation Transform'!$E$2:$E$2344)</f>
        <v>tier - 2</v>
      </c>
      <c r="O1199" s="14" t="str">
        <f>_xlfn.XLOOKUP(A1199,'Hospitalisation Transform'!$A$2:$A$2344,'Hospitalisation Transform'!$F$2:$F$2344)</f>
        <v>tier - 3</v>
      </c>
      <c r="P1199" s="14" t="str">
        <f>_xlfn.XLOOKUP(A1199,'Hospitalisation Transform'!$A$2:$A$2344,'Hospitalisation Transform'!$G$2:$G$2344)</f>
        <v>R1024</v>
      </c>
      <c r="Q1199" s="14">
        <f>_xlfn.XLOOKUP(A1199,'Hospitalisation Transform'!$A$2:$A$2344,'Hospitalisation Transform'!$H$2:$H$2344)</f>
        <v>47</v>
      </c>
    </row>
    <row r="1200" spans="1:17" ht="15.5" x14ac:dyDescent="0.35">
      <c r="A1200" s="59" t="s">
        <v>1173</v>
      </c>
      <c r="B1200" s="39" t="str">
        <f>_xlfn.XLOOKUP(A1200,'Customer Names Transform'!$A$2:$A$2336,'Customer Names Transform'!$D$2:$D$2336)</f>
        <v>Tim</v>
      </c>
      <c r="C1200" s="28">
        <f>_xlfn.XLOOKUP(A1200,'Medical Exam Transform'!$A$2:$A$2336,'Medical Exam Transform'!$B$2:$B$2336)</f>
        <v>39.700000000000003</v>
      </c>
      <c r="D1200" s="14">
        <f>_xlfn.XLOOKUP(A1200,'Medical Exam Transform'!$A$2:$A$2336,'Medical Exam Transform'!$C$2:$C$2336)</f>
        <v>7.34</v>
      </c>
      <c r="E1200" s="14" t="str">
        <f>_xlfn.XLOOKUP(A1200,'Medical Exam Transform'!$A$2:$A$2336,'Medical Exam Transform'!$D$2:$D$2336)</f>
        <v>No</v>
      </c>
      <c r="F1200" s="14" t="str">
        <f>_xlfn.XLOOKUP(A1200,'Medical Exam Transform'!$A$2:$A$2336,'Medical Exam Transform'!$E$2:$E$2336)</f>
        <v>No</v>
      </c>
      <c r="G1200" s="14" t="str">
        <f>_xlfn.XLOOKUP(A1200,'Medical Exam Transform'!$A$2:$A$2336,'Medical Exam Transform'!$F$2:$F$2336)</f>
        <v>No</v>
      </c>
      <c r="H1200" s="14">
        <f>_xlfn.XLOOKUP(A1200,'Medical Exam Transform'!$A$2:$A$2336,'Medical Exam Transform'!$G$2:$G$2336)</f>
        <v>0</v>
      </c>
      <c r="I1200" s="14" t="str">
        <f>_xlfn.XLOOKUP(A1200,'Medical Exam Transform'!$A$2:$A$2336,'Medical Exam Transform'!$H$2:$H$2336)</f>
        <v>No</v>
      </c>
      <c r="J1200" s="14" t="str">
        <f>_xlfn.XLOOKUP(A1200,'Medical Exam Transform'!$A$2:$A$2336,'Medical Exam Transform'!$I$2:$I$2336)</f>
        <v>Obesity</v>
      </c>
      <c r="K1200" s="14" t="str">
        <f>_xlfn.XLOOKUP(A1200,'Medical Exam Transform'!$A$2:$A$2336,'Medical Exam Transform'!$J$2:$J$2336)</f>
        <v>Diabetes</v>
      </c>
      <c r="L1200" s="60">
        <f>_xlfn.XLOOKUP(A1200,'Hospitalisation Transform'!$A$2:$A$2344,'Hospitalisation Transform'!$B$2:$B$2344)</f>
        <v>26226</v>
      </c>
      <c r="M1200" s="82">
        <f>_xlfn.XLOOKUP(A1200,'Hospitalisation Transform'!$A$2:$A$2344,'Hospitalisation Transform'!$D$2:$D$2344)</f>
        <v>9391.35</v>
      </c>
      <c r="N1200" s="14" t="str">
        <f>_xlfn.XLOOKUP(A1200,'Hospitalisation Transform'!$A$2:$A$2344,'Hospitalisation Transform'!$E$2:$E$2344)</f>
        <v>tier - 3</v>
      </c>
      <c r="O1200" s="14" t="str">
        <f>_xlfn.XLOOKUP(A1200,'Hospitalisation Transform'!$A$2:$A$2344,'Hospitalisation Transform'!$F$2:$F$2344)</f>
        <v>tier - 3</v>
      </c>
      <c r="P1200" s="14" t="str">
        <f>_xlfn.XLOOKUP(A1200,'Hospitalisation Transform'!$A$2:$A$2344,'Hospitalisation Transform'!$G$2:$G$2344)</f>
        <v>R1011</v>
      </c>
      <c r="Q1200" s="14">
        <f>_xlfn.XLOOKUP(A1200,'Hospitalisation Transform'!$A$2:$A$2344,'Hospitalisation Transform'!$H$2:$H$2344)</f>
        <v>52</v>
      </c>
    </row>
    <row r="1201" spans="1:17" ht="15.5" x14ac:dyDescent="0.35">
      <c r="A1201" s="59" t="s">
        <v>1172</v>
      </c>
      <c r="B1201" s="39" t="str">
        <f>_xlfn.XLOOKUP(A1201,'Customer Names Transform'!$A$2:$A$2336,'Customer Names Transform'!$D$2:$D$2336)</f>
        <v>Sylvain</v>
      </c>
      <c r="C1201" s="28">
        <f>_xlfn.XLOOKUP(A1201,'Medical Exam Transform'!$A$2:$A$2336,'Medical Exam Transform'!$B$2:$B$2336)</f>
        <v>35.97</v>
      </c>
      <c r="D1201" s="14">
        <f>_xlfn.XLOOKUP(A1201,'Medical Exam Transform'!$A$2:$A$2336,'Medical Exam Transform'!$C$2:$C$2336)</f>
        <v>8.1300000000000008</v>
      </c>
      <c r="E1201" s="14" t="str">
        <f>_xlfn.XLOOKUP(A1201,'Medical Exam Transform'!$A$2:$A$2336,'Medical Exam Transform'!$D$2:$D$2336)</f>
        <v>No</v>
      </c>
      <c r="F1201" s="14" t="str">
        <f>_xlfn.XLOOKUP(A1201,'Medical Exam Transform'!$A$2:$A$2336,'Medical Exam Transform'!$E$2:$E$2336)</f>
        <v>No</v>
      </c>
      <c r="G1201" s="14" t="str">
        <f>_xlfn.XLOOKUP(A1201,'Medical Exam Transform'!$A$2:$A$2336,'Medical Exam Transform'!$F$2:$F$2336)</f>
        <v>No</v>
      </c>
      <c r="H1201" s="14">
        <f>_xlfn.XLOOKUP(A1201,'Medical Exam Transform'!$A$2:$A$2336,'Medical Exam Transform'!$G$2:$G$2336)</f>
        <v>0</v>
      </c>
      <c r="I1201" s="14" t="str">
        <f>_xlfn.XLOOKUP(A1201,'Medical Exam Transform'!$A$2:$A$2336,'Medical Exam Transform'!$H$2:$H$2336)</f>
        <v>No</v>
      </c>
      <c r="J1201" s="14" t="str">
        <f>_xlfn.XLOOKUP(A1201,'Medical Exam Transform'!$A$2:$A$2336,'Medical Exam Transform'!$I$2:$I$2336)</f>
        <v>Obesity</v>
      </c>
      <c r="K1201" s="14" t="str">
        <f>_xlfn.XLOOKUP(A1201,'Medical Exam Transform'!$A$2:$A$2336,'Medical Exam Transform'!$J$2:$J$2336)</f>
        <v>Diabetes</v>
      </c>
      <c r="L1201" s="60">
        <f>_xlfn.XLOOKUP(A1201,'Hospitalisation Transform'!$A$2:$A$2344,'Hospitalisation Transform'!$B$2:$B$2344)</f>
        <v>26296</v>
      </c>
      <c r="M1201" s="82">
        <f>_xlfn.XLOOKUP(A1201,'Hospitalisation Transform'!$A$2:$A$2344,'Hospitalisation Transform'!$D$2:$D$2344)</f>
        <v>9386.16</v>
      </c>
      <c r="N1201" s="14" t="str">
        <f>_xlfn.XLOOKUP(A1201,'Hospitalisation Transform'!$A$2:$A$2344,'Hospitalisation Transform'!$E$2:$E$2344)</f>
        <v>tier - 3</v>
      </c>
      <c r="O1201" s="14" t="str">
        <f>_xlfn.XLOOKUP(A1201,'Hospitalisation Transform'!$A$2:$A$2344,'Hospitalisation Transform'!$F$2:$F$2344)</f>
        <v>tier - 2</v>
      </c>
      <c r="P1201" s="14" t="str">
        <f>_xlfn.XLOOKUP(A1201,'Hospitalisation Transform'!$A$2:$A$2344,'Hospitalisation Transform'!$G$2:$G$2344)</f>
        <v>R1013</v>
      </c>
      <c r="Q1201" s="14">
        <f>_xlfn.XLOOKUP(A1201,'Hospitalisation Transform'!$A$2:$A$2344,'Hospitalisation Transform'!$H$2:$H$2344)</f>
        <v>51</v>
      </c>
    </row>
    <row r="1202" spans="1:17" ht="15.5" x14ac:dyDescent="0.35">
      <c r="A1202" s="59" t="s">
        <v>1171</v>
      </c>
      <c r="B1202" s="39" t="str">
        <f>_xlfn.XLOOKUP(A1202,'Customer Names Transform'!$A$2:$A$2336,'Customer Names Transform'!$D$2:$D$2336)</f>
        <v>Lisa M</v>
      </c>
      <c r="C1202" s="28">
        <f>_xlfn.XLOOKUP(A1202,'Medical Exam Transform'!$A$2:$A$2336,'Medical Exam Transform'!$B$2:$B$2336)</f>
        <v>25.86</v>
      </c>
      <c r="D1202" s="14">
        <f>_xlfn.XLOOKUP(A1202,'Medical Exam Transform'!$A$2:$A$2336,'Medical Exam Transform'!$C$2:$C$2336)</f>
        <v>6.68</v>
      </c>
      <c r="E1202" s="14" t="str">
        <f>_xlfn.XLOOKUP(A1202,'Medical Exam Transform'!$A$2:$A$2336,'Medical Exam Transform'!$D$2:$D$2336)</f>
        <v>Yes</v>
      </c>
      <c r="F1202" s="14" t="str">
        <f>_xlfn.XLOOKUP(A1202,'Medical Exam Transform'!$A$2:$A$2336,'Medical Exam Transform'!$E$2:$E$2336)</f>
        <v>No</v>
      </c>
      <c r="G1202" s="14" t="str">
        <f>_xlfn.XLOOKUP(A1202,'Medical Exam Transform'!$A$2:$A$2336,'Medical Exam Transform'!$F$2:$F$2336)</f>
        <v>No</v>
      </c>
      <c r="H1202" s="14">
        <f>_xlfn.XLOOKUP(A1202,'Medical Exam Transform'!$A$2:$A$2336,'Medical Exam Transform'!$G$2:$G$2336)</f>
        <v>1</v>
      </c>
      <c r="I1202" s="14" t="str">
        <f>_xlfn.XLOOKUP(A1202,'Medical Exam Transform'!$A$2:$A$2336,'Medical Exam Transform'!$H$2:$H$2336)</f>
        <v>No</v>
      </c>
      <c r="J1202" s="14" t="str">
        <f>_xlfn.XLOOKUP(A1202,'Medical Exam Transform'!$A$2:$A$2336,'Medical Exam Transform'!$I$2:$I$2336)</f>
        <v>Overweight</v>
      </c>
      <c r="K1202" s="14" t="str">
        <f>_xlfn.XLOOKUP(A1202,'Medical Exam Transform'!$A$2:$A$2336,'Medical Exam Transform'!$J$2:$J$2336)</f>
        <v>Diabetes</v>
      </c>
      <c r="L1202" s="60">
        <f>_xlfn.XLOOKUP(A1202,'Hospitalisation Transform'!$A$2:$A$2344,'Hospitalisation Transform'!$B$2:$B$2344)</f>
        <v>27730</v>
      </c>
      <c r="M1202" s="82">
        <f>_xlfn.XLOOKUP(A1202,'Hospitalisation Transform'!$A$2:$A$2344,'Hospitalisation Transform'!$D$2:$D$2344)</f>
        <v>9380.75</v>
      </c>
      <c r="N1202" s="14" t="str">
        <f>_xlfn.XLOOKUP(A1202,'Hospitalisation Transform'!$A$2:$A$2344,'Hospitalisation Transform'!$E$2:$E$2344)</f>
        <v>tier - 2</v>
      </c>
      <c r="O1202" s="14" t="str">
        <f>_xlfn.XLOOKUP(A1202,'Hospitalisation Transform'!$A$2:$A$2344,'Hospitalisation Transform'!$F$2:$F$2344)</f>
        <v>tier - 2</v>
      </c>
      <c r="P1202" s="14" t="str">
        <f>_xlfn.XLOOKUP(A1202,'Hospitalisation Transform'!$A$2:$A$2344,'Hospitalisation Transform'!$G$2:$G$2344)</f>
        <v>R1024</v>
      </c>
      <c r="Q1202" s="14">
        <f>_xlfn.XLOOKUP(A1202,'Hospitalisation Transform'!$A$2:$A$2344,'Hospitalisation Transform'!$H$2:$H$2344)</f>
        <v>48</v>
      </c>
    </row>
    <row r="1203" spans="1:17" ht="15.5" x14ac:dyDescent="0.35">
      <c r="A1203" s="59" t="s">
        <v>1170</v>
      </c>
      <c r="B1203" s="39" t="str">
        <f>_xlfn.XLOOKUP(A1203,'Customer Names Transform'!$A$2:$A$2336,'Customer Names Transform'!$D$2:$D$2336)</f>
        <v>Ryan</v>
      </c>
      <c r="C1203" s="28">
        <f>_xlfn.XLOOKUP(A1203,'Medical Exam Transform'!$A$2:$A$2336,'Medical Exam Transform'!$B$2:$B$2336)</f>
        <v>30.03</v>
      </c>
      <c r="D1203" s="14">
        <f>_xlfn.XLOOKUP(A1203,'Medical Exam Transform'!$A$2:$A$2336,'Medical Exam Transform'!$C$2:$C$2336)</f>
        <v>11.51</v>
      </c>
      <c r="E1203" s="14" t="str">
        <f>_xlfn.XLOOKUP(A1203,'Medical Exam Transform'!$A$2:$A$2336,'Medical Exam Transform'!$D$2:$D$2336)</f>
        <v>No</v>
      </c>
      <c r="F1203" s="14" t="str">
        <f>_xlfn.XLOOKUP(A1203,'Medical Exam Transform'!$A$2:$A$2336,'Medical Exam Transform'!$E$2:$E$2336)</f>
        <v>No</v>
      </c>
      <c r="G1203" s="14" t="str">
        <f>_xlfn.XLOOKUP(A1203,'Medical Exam Transform'!$A$2:$A$2336,'Medical Exam Transform'!$F$2:$F$2336)</f>
        <v>No</v>
      </c>
      <c r="H1203" s="14">
        <f>_xlfn.XLOOKUP(A1203,'Medical Exam Transform'!$A$2:$A$2336,'Medical Exam Transform'!$G$2:$G$2336)</f>
        <v>0</v>
      </c>
      <c r="I1203" s="14" t="str">
        <f>_xlfn.XLOOKUP(A1203,'Medical Exam Transform'!$A$2:$A$2336,'Medical Exam Transform'!$H$2:$H$2336)</f>
        <v>No</v>
      </c>
      <c r="J1203" s="14" t="str">
        <f>_xlfn.XLOOKUP(A1203,'Medical Exam Transform'!$A$2:$A$2336,'Medical Exam Transform'!$I$2:$I$2336)</f>
        <v>Obesity</v>
      </c>
      <c r="K1203" s="14" t="str">
        <f>_xlfn.XLOOKUP(A1203,'Medical Exam Transform'!$A$2:$A$2336,'Medical Exam Transform'!$J$2:$J$2336)</f>
        <v>Normal</v>
      </c>
      <c r="L1203" s="60">
        <f>_xlfn.XLOOKUP(A1203,'Hospitalisation Transform'!$A$2:$A$2344,'Hospitalisation Transform'!$B$2:$B$2344)</f>
        <v>26263</v>
      </c>
      <c r="M1203" s="82">
        <f>_xlfn.XLOOKUP(A1203,'Hospitalisation Transform'!$A$2:$A$2344,'Hospitalisation Transform'!$D$2:$D$2344)</f>
        <v>9377.9</v>
      </c>
      <c r="N1203" s="14" t="str">
        <f>_xlfn.XLOOKUP(A1203,'Hospitalisation Transform'!$A$2:$A$2344,'Hospitalisation Transform'!$E$2:$E$2344)</f>
        <v>tier - 2</v>
      </c>
      <c r="O1203" s="14" t="str">
        <f>_xlfn.XLOOKUP(A1203,'Hospitalisation Transform'!$A$2:$A$2344,'Hospitalisation Transform'!$F$2:$F$2344)</f>
        <v>tier - 1</v>
      </c>
      <c r="P1203" s="14" t="str">
        <f>_xlfn.XLOOKUP(A1203,'Hospitalisation Transform'!$A$2:$A$2344,'Hospitalisation Transform'!$G$2:$G$2344)</f>
        <v>R1013</v>
      </c>
      <c r="Q1203" s="14">
        <f>_xlfn.XLOOKUP(A1203,'Hospitalisation Transform'!$A$2:$A$2344,'Hospitalisation Transform'!$H$2:$H$2344)</f>
        <v>52</v>
      </c>
    </row>
    <row r="1204" spans="1:17" ht="15.5" x14ac:dyDescent="0.35">
      <c r="A1204" s="59" t="s">
        <v>1169</v>
      </c>
      <c r="B1204" s="39" t="str">
        <f>_xlfn.XLOOKUP(A1204,'Customer Names Transform'!$A$2:$A$2336,'Customer Names Transform'!$D$2:$D$2336)</f>
        <v>Kaitlin M</v>
      </c>
      <c r="C1204" s="28">
        <f>_xlfn.XLOOKUP(A1204,'Medical Exam Transform'!$A$2:$A$2336,'Medical Exam Transform'!$B$2:$B$2336)</f>
        <v>25.76</v>
      </c>
      <c r="D1204" s="14">
        <f>_xlfn.XLOOKUP(A1204,'Medical Exam Transform'!$A$2:$A$2336,'Medical Exam Transform'!$C$2:$C$2336)</f>
        <v>6.02</v>
      </c>
      <c r="E1204" s="14" t="str">
        <f>_xlfn.XLOOKUP(A1204,'Medical Exam Transform'!$A$2:$A$2336,'Medical Exam Transform'!$D$2:$D$2336)</f>
        <v>Yes</v>
      </c>
      <c r="F1204" s="14" t="str">
        <f>_xlfn.XLOOKUP(A1204,'Medical Exam Transform'!$A$2:$A$2336,'Medical Exam Transform'!$E$2:$E$2336)</f>
        <v>No</v>
      </c>
      <c r="G1204" s="14" t="str">
        <f>_xlfn.XLOOKUP(A1204,'Medical Exam Transform'!$A$2:$A$2336,'Medical Exam Transform'!$F$2:$F$2336)</f>
        <v>Yes</v>
      </c>
      <c r="H1204" s="14">
        <f>_xlfn.XLOOKUP(A1204,'Medical Exam Transform'!$A$2:$A$2336,'Medical Exam Transform'!$G$2:$G$2336)</f>
        <v>1</v>
      </c>
      <c r="I1204" s="14" t="str">
        <f>_xlfn.XLOOKUP(A1204,'Medical Exam Transform'!$A$2:$A$2336,'Medical Exam Transform'!$H$2:$H$2336)</f>
        <v>No</v>
      </c>
      <c r="J1204" s="14" t="str">
        <f>_xlfn.XLOOKUP(A1204,'Medical Exam Transform'!$A$2:$A$2336,'Medical Exam Transform'!$I$2:$I$2336)</f>
        <v>Overweight</v>
      </c>
      <c r="K1204" s="14" t="str">
        <f>_xlfn.XLOOKUP(A1204,'Medical Exam Transform'!$A$2:$A$2336,'Medical Exam Transform'!$J$2:$J$2336)</f>
        <v>Prediabetes</v>
      </c>
      <c r="L1204" s="60">
        <f>_xlfn.XLOOKUP(A1204,'Hospitalisation Transform'!$A$2:$A$2344,'Hospitalisation Transform'!$B$2:$B$2344)</f>
        <v>25531</v>
      </c>
      <c r="M1204" s="82">
        <f>_xlfn.XLOOKUP(A1204,'Hospitalisation Transform'!$A$2:$A$2344,'Hospitalisation Transform'!$D$2:$D$2344)</f>
        <v>9377.4500000000007</v>
      </c>
      <c r="N1204" s="14" t="str">
        <f>_xlfn.XLOOKUP(A1204,'Hospitalisation Transform'!$A$2:$A$2344,'Hospitalisation Transform'!$E$2:$E$2344)</f>
        <v>tier - 2</v>
      </c>
      <c r="O1204" s="14" t="str">
        <f>_xlfn.XLOOKUP(A1204,'Hospitalisation Transform'!$A$2:$A$2344,'Hospitalisation Transform'!$F$2:$F$2344)</f>
        <v>tier - 3</v>
      </c>
      <c r="P1204" s="14" t="str">
        <f>_xlfn.XLOOKUP(A1204,'Hospitalisation Transform'!$A$2:$A$2344,'Hospitalisation Transform'!$G$2:$G$2344)</f>
        <v>R1013</v>
      </c>
      <c r="Q1204" s="14">
        <f>_xlfn.XLOOKUP(A1204,'Hospitalisation Transform'!$A$2:$A$2344,'Hospitalisation Transform'!$H$2:$H$2344)</f>
        <v>54</v>
      </c>
    </row>
    <row r="1205" spans="1:17" ht="15.5" x14ac:dyDescent="0.35">
      <c r="A1205" s="59" t="s">
        <v>1168</v>
      </c>
      <c r="B1205" s="39" t="str">
        <f>_xlfn.XLOOKUP(A1205,'Customer Names Transform'!$A$2:$A$2336,'Customer Names Transform'!$D$2:$D$2336)</f>
        <v>William R.</v>
      </c>
      <c r="C1205" s="28">
        <f>_xlfn.XLOOKUP(A1205,'Medical Exam Transform'!$A$2:$A$2336,'Medical Exam Transform'!$B$2:$B$2336)</f>
        <v>22.42</v>
      </c>
      <c r="D1205" s="14">
        <f>_xlfn.XLOOKUP(A1205,'Medical Exam Transform'!$A$2:$A$2336,'Medical Exam Transform'!$C$2:$C$2336)</f>
        <v>7.96</v>
      </c>
      <c r="E1205" s="14" t="str">
        <f>_xlfn.XLOOKUP(A1205,'Medical Exam Transform'!$A$2:$A$2336,'Medical Exam Transform'!$D$2:$D$2336)</f>
        <v>No</v>
      </c>
      <c r="F1205" s="14" t="str">
        <f>_xlfn.XLOOKUP(A1205,'Medical Exam Transform'!$A$2:$A$2336,'Medical Exam Transform'!$E$2:$E$2336)</f>
        <v>No</v>
      </c>
      <c r="G1205" s="14" t="str">
        <f>_xlfn.XLOOKUP(A1205,'Medical Exam Transform'!$A$2:$A$2336,'Medical Exam Transform'!$F$2:$F$2336)</f>
        <v>No</v>
      </c>
      <c r="H1205" s="14">
        <f>_xlfn.XLOOKUP(A1205,'Medical Exam Transform'!$A$2:$A$2336,'Medical Exam Transform'!$G$2:$G$2336)</f>
        <v>0</v>
      </c>
      <c r="I1205" s="14" t="str">
        <f>_xlfn.XLOOKUP(A1205,'Medical Exam Transform'!$A$2:$A$2336,'Medical Exam Transform'!$H$2:$H$2336)</f>
        <v>No</v>
      </c>
      <c r="J1205" s="14" t="str">
        <f>_xlfn.XLOOKUP(A1205,'Medical Exam Transform'!$A$2:$A$2336,'Medical Exam Transform'!$I$2:$I$2336)</f>
        <v>Normalweight</v>
      </c>
      <c r="K1205" s="14" t="str">
        <f>_xlfn.XLOOKUP(A1205,'Medical Exam Transform'!$A$2:$A$2336,'Medical Exam Transform'!$J$2:$J$2336)</f>
        <v>Normal</v>
      </c>
      <c r="L1205" s="60">
        <f>_xlfn.XLOOKUP(A1205,'Hospitalisation Transform'!$A$2:$A$2344,'Hospitalisation Transform'!$B$2:$B$2344)</f>
        <v>26214</v>
      </c>
      <c r="M1205" s="82">
        <f>_xlfn.XLOOKUP(A1205,'Hospitalisation Transform'!$A$2:$A$2344,'Hospitalisation Transform'!$D$2:$D$2344)</f>
        <v>9361.33</v>
      </c>
      <c r="N1205" s="14" t="str">
        <f>_xlfn.XLOOKUP(A1205,'Hospitalisation Transform'!$A$2:$A$2344,'Hospitalisation Transform'!$E$2:$E$2344)</f>
        <v>tier - 3</v>
      </c>
      <c r="O1205" s="14" t="str">
        <f>_xlfn.XLOOKUP(A1205,'Hospitalisation Transform'!$A$2:$A$2344,'Hospitalisation Transform'!$F$2:$F$2344)</f>
        <v>tier - 1</v>
      </c>
      <c r="P1205" s="14" t="str">
        <f>_xlfn.XLOOKUP(A1205,'Hospitalisation Transform'!$A$2:$A$2344,'Hospitalisation Transform'!$G$2:$G$2344)</f>
        <v>R1016</v>
      </c>
      <c r="Q1205" s="14">
        <f>_xlfn.XLOOKUP(A1205,'Hospitalisation Transform'!$A$2:$A$2344,'Hospitalisation Transform'!$H$2:$H$2344)</f>
        <v>52</v>
      </c>
    </row>
    <row r="1206" spans="1:17" ht="15.5" x14ac:dyDescent="0.35">
      <c r="A1206" s="59" t="s">
        <v>1167</v>
      </c>
      <c r="B1206" s="39" t="str">
        <f>_xlfn.XLOOKUP(A1206,'Customer Names Transform'!$A$2:$A$2336,'Customer Names Transform'!$D$2:$D$2336)</f>
        <v>Bruce</v>
      </c>
      <c r="C1206" s="28">
        <f>_xlfn.XLOOKUP(A1206,'Medical Exam Transform'!$A$2:$A$2336,'Medical Exam Transform'!$B$2:$B$2336)</f>
        <v>33.18</v>
      </c>
      <c r="D1206" s="14">
        <f>_xlfn.XLOOKUP(A1206,'Medical Exam Transform'!$A$2:$A$2336,'Medical Exam Transform'!$C$2:$C$2336)</f>
        <v>6.01</v>
      </c>
      <c r="E1206" s="14" t="str">
        <f>_xlfn.XLOOKUP(A1206,'Medical Exam Transform'!$A$2:$A$2336,'Medical Exam Transform'!$D$2:$D$2336)</f>
        <v>Yes</v>
      </c>
      <c r="F1206" s="14" t="str">
        <f>_xlfn.XLOOKUP(A1206,'Medical Exam Transform'!$A$2:$A$2336,'Medical Exam Transform'!$E$2:$E$2336)</f>
        <v>No</v>
      </c>
      <c r="G1206" s="14" t="str">
        <f>_xlfn.XLOOKUP(A1206,'Medical Exam Transform'!$A$2:$A$2336,'Medical Exam Transform'!$F$2:$F$2336)</f>
        <v>No</v>
      </c>
      <c r="H1206" s="14">
        <f>_xlfn.XLOOKUP(A1206,'Medical Exam Transform'!$A$2:$A$2336,'Medical Exam Transform'!$G$2:$G$2336)</f>
        <v>1</v>
      </c>
      <c r="I1206" s="14" t="str">
        <f>_xlfn.XLOOKUP(A1206,'Medical Exam Transform'!$A$2:$A$2336,'Medical Exam Transform'!$H$2:$H$2336)</f>
        <v>No</v>
      </c>
      <c r="J1206" s="14" t="str">
        <f>_xlfn.XLOOKUP(A1206,'Medical Exam Transform'!$A$2:$A$2336,'Medical Exam Transform'!$I$2:$I$2336)</f>
        <v>Obesity</v>
      </c>
      <c r="K1206" s="14" t="str">
        <f>_xlfn.XLOOKUP(A1206,'Medical Exam Transform'!$A$2:$A$2336,'Medical Exam Transform'!$J$2:$J$2336)</f>
        <v>Normal</v>
      </c>
      <c r="L1206" s="60">
        <f>_xlfn.XLOOKUP(A1206,'Hospitalisation Transform'!$A$2:$A$2344,'Hospitalisation Transform'!$B$2:$B$2344)</f>
        <v>32325</v>
      </c>
      <c r="M1206" s="82">
        <f>_xlfn.XLOOKUP(A1206,'Hospitalisation Transform'!$A$2:$A$2344,'Hospitalisation Transform'!$D$2:$D$2344)</f>
        <v>9344.2000000000007</v>
      </c>
      <c r="N1206" s="14" t="str">
        <f>_xlfn.XLOOKUP(A1206,'Hospitalisation Transform'!$A$2:$A$2344,'Hospitalisation Transform'!$E$2:$E$2344)</f>
        <v>tier - 2</v>
      </c>
      <c r="O1206" s="14" t="str">
        <f>_xlfn.XLOOKUP(A1206,'Hospitalisation Transform'!$A$2:$A$2344,'Hospitalisation Transform'!$F$2:$F$2344)</f>
        <v>tier - 1</v>
      </c>
      <c r="P1206" s="14" t="str">
        <f>_xlfn.XLOOKUP(A1206,'Hospitalisation Transform'!$A$2:$A$2344,'Hospitalisation Transform'!$G$2:$G$2344)</f>
        <v>R1021</v>
      </c>
      <c r="Q1206" s="14">
        <f>_xlfn.XLOOKUP(A1206,'Hospitalisation Transform'!$A$2:$A$2344,'Hospitalisation Transform'!$H$2:$H$2344)</f>
        <v>35</v>
      </c>
    </row>
    <row r="1207" spans="1:17" ht="15.5" x14ac:dyDescent="0.35">
      <c r="A1207" s="59" t="s">
        <v>1166</v>
      </c>
      <c r="B1207" s="39" t="str">
        <f>_xlfn.XLOOKUP(A1207,'Customer Names Transform'!$A$2:$A$2336,'Customer Names Transform'!$D$2:$D$2336)</f>
        <v>Veronica</v>
      </c>
      <c r="C1207" s="28">
        <f>_xlfn.XLOOKUP(A1207,'Medical Exam Transform'!$A$2:$A$2336,'Medical Exam Transform'!$B$2:$B$2336)</f>
        <v>43.04</v>
      </c>
      <c r="D1207" s="14">
        <f>_xlfn.XLOOKUP(A1207,'Medical Exam Transform'!$A$2:$A$2336,'Medical Exam Transform'!$C$2:$C$2336)</f>
        <v>5.9</v>
      </c>
      <c r="E1207" s="14" t="str">
        <f>_xlfn.XLOOKUP(A1207,'Medical Exam Transform'!$A$2:$A$2336,'Medical Exam Transform'!$D$2:$D$2336)</f>
        <v>Yes</v>
      </c>
      <c r="F1207" s="14" t="str">
        <f>_xlfn.XLOOKUP(A1207,'Medical Exam Transform'!$A$2:$A$2336,'Medical Exam Transform'!$E$2:$E$2336)</f>
        <v>No</v>
      </c>
      <c r="G1207" s="14" t="str">
        <f>_xlfn.XLOOKUP(A1207,'Medical Exam Transform'!$A$2:$A$2336,'Medical Exam Transform'!$F$2:$F$2336)</f>
        <v>No</v>
      </c>
      <c r="H1207" s="14">
        <f>_xlfn.XLOOKUP(A1207,'Medical Exam Transform'!$A$2:$A$2336,'Medical Exam Transform'!$G$2:$G$2336)</f>
        <v>0</v>
      </c>
      <c r="I1207" s="14" t="str">
        <f>_xlfn.XLOOKUP(A1207,'Medical Exam Transform'!$A$2:$A$2336,'Medical Exam Transform'!$H$2:$H$2336)</f>
        <v>No</v>
      </c>
      <c r="J1207" s="14" t="str">
        <f>_xlfn.XLOOKUP(A1207,'Medical Exam Transform'!$A$2:$A$2336,'Medical Exam Transform'!$I$2:$I$2336)</f>
        <v>Obesity</v>
      </c>
      <c r="K1207" s="14" t="str">
        <f>_xlfn.XLOOKUP(A1207,'Medical Exam Transform'!$A$2:$A$2336,'Medical Exam Transform'!$J$2:$J$2336)</f>
        <v>Normal</v>
      </c>
      <c r="L1207" s="60">
        <f>_xlfn.XLOOKUP(A1207,'Hospitalisation Transform'!$A$2:$A$2344,'Hospitalisation Transform'!$B$2:$B$2344)</f>
        <v>35350</v>
      </c>
      <c r="M1207" s="82">
        <f>_xlfn.XLOOKUP(A1207,'Hospitalisation Transform'!$A$2:$A$2344,'Hospitalisation Transform'!$D$2:$D$2344)</f>
        <v>9338.61</v>
      </c>
      <c r="N1207" s="14" t="str">
        <f>_xlfn.XLOOKUP(A1207,'Hospitalisation Transform'!$A$2:$A$2344,'Hospitalisation Transform'!$E$2:$E$2344)</f>
        <v>tier - 2</v>
      </c>
      <c r="O1207" s="14" t="str">
        <f>_xlfn.XLOOKUP(A1207,'Hospitalisation Transform'!$A$2:$A$2344,'Hospitalisation Transform'!$F$2:$F$2344)</f>
        <v>tier - 1</v>
      </c>
      <c r="P1207" s="14" t="str">
        <f>_xlfn.XLOOKUP(A1207,'Hospitalisation Transform'!$A$2:$A$2344,'Hospitalisation Transform'!$G$2:$G$2344)</f>
        <v>R1026</v>
      </c>
      <c r="Q1207" s="14">
        <f>_xlfn.XLOOKUP(A1207,'Hospitalisation Transform'!$A$2:$A$2344,'Hospitalisation Transform'!$H$2:$H$2344)</f>
        <v>27</v>
      </c>
    </row>
    <row r="1208" spans="1:17" ht="15.5" x14ac:dyDescent="0.35">
      <c r="A1208" s="59" t="s">
        <v>1165</v>
      </c>
      <c r="B1208" s="39" t="str">
        <f>_xlfn.XLOOKUP(A1208,'Customer Names Transform'!$A$2:$A$2336,'Customer Names Transform'!$D$2:$D$2336)</f>
        <v>Warren</v>
      </c>
      <c r="C1208" s="28">
        <f>_xlfn.XLOOKUP(A1208,'Medical Exam Transform'!$A$2:$A$2336,'Medical Exam Transform'!$B$2:$B$2336)</f>
        <v>34.15</v>
      </c>
      <c r="D1208" s="14">
        <f>_xlfn.XLOOKUP(A1208,'Medical Exam Transform'!$A$2:$A$2336,'Medical Exam Transform'!$C$2:$C$2336)</f>
        <v>4.49</v>
      </c>
      <c r="E1208" s="14" t="str">
        <f>_xlfn.XLOOKUP(A1208,'Medical Exam Transform'!$A$2:$A$2336,'Medical Exam Transform'!$D$2:$D$2336)</f>
        <v>Yes</v>
      </c>
      <c r="F1208" s="14" t="str">
        <f>_xlfn.XLOOKUP(A1208,'Medical Exam Transform'!$A$2:$A$2336,'Medical Exam Transform'!$E$2:$E$2336)</f>
        <v>No</v>
      </c>
      <c r="G1208" s="14" t="str">
        <f>_xlfn.XLOOKUP(A1208,'Medical Exam Transform'!$A$2:$A$2336,'Medical Exam Transform'!$F$2:$F$2336)</f>
        <v>No</v>
      </c>
      <c r="H1208" s="14">
        <f>_xlfn.XLOOKUP(A1208,'Medical Exam Transform'!$A$2:$A$2336,'Medical Exam Transform'!$G$2:$G$2336)</f>
        <v>1</v>
      </c>
      <c r="I1208" s="14" t="str">
        <f>_xlfn.XLOOKUP(A1208,'Medical Exam Transform'!$A$2:$A$2336,'Medical Exam Transform'!$H$2:$H$2336)</f>
        <v>No</v>
      </c>
      <c r="J1208" s="14" t="str">
        <f>_xlfn.XLOOKUP(A1208,'Medical Exam Transform'!$A$2:$A$2336,'Medical Exam Transform'!$I$2:$I$2336)</f>
        <v>Obesity</v>
      </c>
      <c r="K1208" s="14" t="str">
        <f>_xlfn.XLOOKUP(A1208,'Medical Exam Transform'!$A$2:$A$2336,'Medical Exam Transform'!$J$2:$J$2336)</f>
        <v>Normal</v>
      </c>
      <c r="L1208" s="60">
        <f>_xlfn.XLOOKUP(A1208,'Hospitalisation Transform'!$A$2:$A$2344,'Hospitalisation Transform'!$B$2:$B$2344)</f>
        <v>32333</v>
      </c>
      <c r="M1208" s="82">
        <f>_xlfn.XLOOKUP(A1208,'Hospitalisation Transform'!$A$2:$A$2344,'Hospitalisation Transform'!$D$2:$D$2344)</f>
        <v>9320.26</v>
      </c>
      <c r="N1208" s="14" t="str">
        <f>_xlfn.XLOOKUP(A1208,'Hospitalisation Transform'!$A$2:$A$2344,'Hospitalisation Transform'!$E$2:$E$2344)</f>
        <v>tier - 2</v>
      </c>
      <c r="O1208" s="14" t="str">
        <f>_xlfn.XLOOKUP(A1208,'Hospitalisation Transform'!$A$2:$A$2344,'Hospitalisation Transform'!$F$2:$F$2344)</f>
        <v>tier - 1</v>
      </c>
      <c r="P1208" s="14" t="str">
        <f>_xlfn.XLOOKUP(A1208,'Hospitalisation Transform'!$A$2:$A$2344,'Hospitalisation Transform'!$G$2:$G$2344)</f>
        <v>R1012</v>
      </c>
      <c r="Q1208" s="14">
        <f>_xlfn.XLOOKUP(A1208,'Hospitalisation Transform'!$A$2:$A$2344,'Hospitalisation Transform'!$H$2:$H$2344)</f>
        <v>35</v>
      </c>
    </row>
    <row r="1209" spans="1:17" ht="15.5" x14ac:dyDescent="0.35">
      <c r="A1209" s="59" t="s">
        <v>1164</v>
      </c>
      <c r="B1209" s="39" t="str">
        <f>_xlfn.XLOOKUP(A1209,'Customer Names Transform'!$A$2:$A$2336,'Customer Names Transform'!$D$2:$D$2336)</f>
        <v>Daniela</v>
      </c>
      <c r="C1209" s="28">
        <f>_xlfn.XLOOKUP(A1209,'Medical Exam Transform'!$A$2:$A$2336,'Medical Exam Transform'!$B$2:$B$2336)</f>
        <v>25.78</v>
      </c>
      <c r="D1209" s="14">
        <f>_xlfn.XLOOKUP(A1209,'Medical Exam Transform'!$A$2:$A$2336,'Medical Exam Transform'!$C$2:$C$2336)</f>
        <v>6.25</v>
      </c>
      <c r="E1209" s="14" t="str">
        <f>_xlfn.XLOOKUP(A1209,'Medical Exam Transform'!$A$2:$A$2336,'Medical Exam Transform'!$D$2:$D$2336)</f>
        <v>No</v>
      </c>
      <c r="F1209" s="14" t="str">
        <f>_xlfn.XLOOKUP(A1209,'Medical Exam Transform'!$A$2:$A$2336,'Medical Exam Transform'!$E$2:$E$2336)</f>
        <v>No</v>
      </c>
      <c r="G1209" s="14" t="str">
        <f>_xlfn.XLOOKUP(A1209,'Medical Exam Transform'!$A$2:$A$2336,'Medical Exam Transform'!$F$2:$F$2336)</f>
        <v>No</v>
      </c>
      <c r="H1209" s="14">
        <f>_xlfn.XLOOKUP(A1209,'Medical Exam Transform'!$A$2:$A$2336,'Medical Exam Transform'!$G$2:$G$2336)</f>
        <v>0</v>
      </c>
      <c r="I1209" s="14" t="str">
        <f>_xlfn.XLOOKUP(A1209,'Medical Exam Transform'!$A$2:$A$2336,'Medical Exam Transform'!$H$2:$H$2336)</f>
        <v>No</v>
      </c>
      <c r="J1209" s="14" t="str">
        <f>_xlfn.XLOOKUP(A1209,'Medical Exam Transform'!$A$2:$A$2336,'Medical Exam Transform'!$I$2:$I$2336)</f>
        <v>Overweight</v>
      </c>
      <c r="K1209" s="14" t="str">
        <f>_xlfn.XLOOKUP(A1209,'Medical Exam Transform'!$A$2:$A$2336,'Medical Exam Transform'!$J$2:$J$2336)</f>
        <v>Normal</v>
      </c>
      <c r="L1209" s="60">
        <f>_xlfn.XLOOKUP(A1209,'Hospitalisation Transform'!$A$2:$A$2344,'Hospitalisation Transform'!$B$2:$B$2344)</f>
        <v>28410</v>
      </c>
      <c r="M1209" s="82">
        <f>_xlfn.XLOOKUP(A1209,'Hospitalisation Transform'!$A$2:$A$2344,'Hospitalisation Transform'!$D$2:$D$2344)</f>
        <v>9315.41</v>
      </c>
      <c r="N1209" s="14" t="str">
        <f>_xlfn.XLOOKUP(A1209,'Hospitalisation Transform'!$A$2:$A$2344,'Hospitalisation Transform'!$E$2:$E$2344)</f>
        <v>tier - 2</v>
      </c>
      <c r="O1209" s="14" t="str">
        <f>_xlfn.XLOOKUP(A1209,'Hospitalisation Transform'!$A$2:$A$2344,'Hospitalisation Transform'!$F$2:$F$2344)</f>
        <v>tier - 1</v>
      </c>
      <c r="P1209" s="14" t="str">
        <f>_xlfn.XLOOKUP(A1209,'Hospitalisation Transform'!$A$2:$A$2344,'Hospitalisation Transform'!$G$2:$G$2344)</f>
        <v>R1024</v>
      </c>
      <c r="Q1209" s="14">
        <f>_xlfn.XLOOKUP(A1209,'Hospitalisation Transform'!$A$2:$A$2344,'Hospitalisation Transform'!$H$2:$H$2344)</f>
        <v>46</v>
      </c>
    </row>
    <row r="1210" spans="1:17" ht="15.5" x14ac:dyDescent="0.35">
      <c r="A1210" s="59" t="s">
        <v>1163</v>
      </c>
      <c r="B1210" s="39" t="str">
        <f>_xlfn.XLOOKUP(A1210,'Customer Names Transform'!$A$2:$A$2336,'Customer Names Transform'!$D$2:$D$2336)</f>
        <v>Deirdre A</v>
      </c>
      <c r="C1210" s="28">
        <f>_xlfn.XLOOKUP(A1210,'Medical Exam Transform'!$A$2:$A$2336,'Medical Exam Transform'!$B$2:$B$2336)</f>
        <v>21.02</v>
      </c>
      <c r="D1210" s="14">
        <f>_xlfn.XLOOKUP(A1210,'Medical Exam Transform'!$A$2:$A$2336,'Medical Exam Transform'!$C$2:$C$2336)</f>
        <v>9.6199999999999992</v>
      </c>
      <c r="E1210" s="14" t="str">
        <f>_xlfn.XLOOKUP(A1210,'Medical Exam Transform'!$A$2:$A$2336,'Medical Exam Transform'!$D$2:$D$2336)</f>
        <v>Yes</v>
      </c>
      <c r="F1210" s="14" t="str">
        <f>_xlfn.XLOOKUP(A1210,'Medical Exam Transform'!$A$2:$A$2336,'Medical Exam Transform'!$E$2:$E$2336)</f>
        <v>No</v>
      </c>
      <c r="G1210" s="14" t="str">
        <f>_xlfn.XLOOKUP(A1210,'Medical Exam Transform'!$A$2:$A$2336,'Medical Exam Transform'!$F$2:$F$2336)</f>
        <v>Yes</v>
      </c>
      <c r="H1210" s="14">
        <f>_xlfn.XLOOKUP(A1210,'Medical Exam Transform'!$A$2:$A$2336,'Medical Exam Transform'!$G$2:$G$2336)</f>
        <v>1</v>
      </c>
      <c r="I1210" s="14" t="str">
        <f>_xlfn.XLOOKUP(A1210,'Medical Exam Transform'!$A$2:$A$2336,'Medical Exam Transform'!$H$2:$H$2336)</f>
        <v>No</v>
      </c>
      <c r="J1210" s="14" t="str">
        <f>_xlfn.XLOOKUP(A1210,'Medical Exam Transform'!$A$2:$A$2336,'Medical Exam Transform'!$I$2:$I$2336)</f>
        <v>Normalweight</v>
      </c>
      <c r="K1210" s="14" t="str">
        <f>_xlfn.XLOOKUP(A1210,'Medical Exam Transform'!$A$2:$A$2336,'Medical Exam Transform'!$J$2:$J$2336)</f>
        <v>Diabetes</v>
      </c>
      <c r="L1210" s="60">
        <f>_xlfn.XLOOKUP(A1210,'Hospitalisation Transform'!$A$2:$A$2344,'Hospitalisation Transform'!$B$2:$B$2344)</f>
        <v>23170</v>
      </c>
      <c r="M1210" s="82">
        <f>_xlfn.XLOOKUP(A1210,'Hospitalisation Transform'!$A$2:$A$2344,'Hospitalisation Transform'!$D$2:$D$2344)</f>
        <v>9310.81</v>
      </c>
      <c r="N1210" s="14" t="str">
        <f>_xlfn.XLOOKUP(A1210,'Hospitalisation Transform'!$A$2:$A$2344,'Hospitalisation Transform'!$E$2:$E$2344)</f>
        <v>tier - 3</v>
      </c>
      <c r="O1210" s="14" t="str">
        <f>_xlfn.XLOOKUP(A1210,'Hospitalisation Transform'!$A$2:$A$2344,'Hospitalisation Transform'!$F$2:$F$2344)</f>
        <v>tier - 1</v>
      </c>
      <c r="P1210" s="14" t="str">
        <f>_xlfn.XLOOKUP(A1210,'Hospitalisation Transform'!$A$2:$A$2344,'Hospitalisation Transform'!$G$2:$G$2344)</f>
        <v>R1013</v>
      </c>
      <c r="Q1210" s="14">
        <f>_xlfn.XLOOKUP(A1210,'Hospitalisation Transform'!$A$2:$A$2344,'Hospitalisation Transform'!$H$2:$H$2344)</f>
        <v>60</v>
      </c>
    </row>
    <row r="1211" spans="1:17" ht="15.5" x14ac:dyDescent="0.35">
      <c r="A1211" s="59" t="s">
        <v>1162</v>
      </c>
      <c r="B1211" s="39" t="str">
        <f>_xlfn.XLOOKUP(A1211,'Customer Names Transform'!$A$2:$A$2336,'Customer Names Transform'!$D$2:$D$2336)</f>
        <v>Mathias</v>
      </c>
      <c r="C1211" s="28">
        <f>_xlfn.XLOOKUP(A1211,'Medical Exam Transform'!$A$2:$A$2336,'Medical Exam Transform'!$B$2:$B$2336)</f>
        <v>37.51</v>
      </c>
      <c r="D1211" s="14">
        <f>_xlfn.XLOOKUP(A1211,'Medical Exam Transform'!$A$2:$A$2336,'Medical Exam Transform'!$C$2:$C$2336)</f>
        <v>11.06</v>
      </c>
      <c r="E1211" s="14" t="str">
        <f>_xlfn.XLOOKUP(A1211,'Medical Exam Transform'!$A$2:$A$2336,'Medical Exam Transform'!$D$2:$D$2336)</f>
        <v>No</v>
      </c>
      <c r="F1211" s="14" t="str">
        <f>_xlfn.XLOOKUP(A1211,'Medical Exam Transform'!$A$2:$A$2336,'Medical Exam Transform'!$E$2:$E$2336)</f>
        <v>No</v>
      </c>
      <c r="G1211" s="14" t="str">
        <f>_xlfn.XLOOKUP(A1211,'Medical Exam Transform'!$A$2:$A$2336,'Medical Exam Transform'!$F$2:$F$2336)</f>
        <v>No</v>
      </c>
      <c r="H1211" s="14">
        <f>_xlfn.XLOOKUP(A1211,'Medical Exam Transform'!$A$2:$A$2336,'Medical Exam Transform'!$G$2:$G$2336)</f>
        <v>2</v>
      </c>
      <c r="I1211" s="14" t="str">
        <f>_xlfn.XLOOKUP(A1211,'Medical Exam Transform'!$A$2:$A$2336,'Medical Exam Transform'!$H$2:$H$2336)</f>
        <v>No</v>
      </c>
      <c r="J1211" s="14" t="str">
        <f>_xlfn.XLOOKUP(A1211,'Medical Exam Transform'!$A$2:$A$2336,'Medical Exam Transform'!$I$2:$I$2336)</f>
        <v>Obesity</v>
      </c>
      <c r="K1211" s="14" t="str">
        <f>_xlfn.XLOOKUP(A1211,'Medical Exam Transform'!$A$2:$A$2336,'Medical Exam Transform'!$J$2:$J$2336)</f>
        <v>Diabetes</v>
      </c>
      <c r="L1211" s="60">
        <f>_xlfn.XLOOKUP(A1211,'Hospitalisation Transform'!$A$2:$A$2344,'Hospitalisation Transform'!$B$2:$B$2344)</f>
        <v>26953</v>
      </c>
      <c r="M1211" s="82">
        <f>_xlfn.XLOOKUP(A1211,'Hospitalisation Transform'!$A$2:$A$2344,'Hospitalisation Transform'!$D$2:$D$2344)</f>
        <v>9304.7000000000007</v>
      </c>
      <c r="N1211" s="14" t="str">
        <f>_xlfn.XLOOKUP(A1211,'Hospitalisation Transform'!$A$2:$A$2344,'Hospitalisation Transform'!$E$2:$E$2344)</f>
        <v>tier - 3</v>
      </c>
      <c r="O1211" s="14" t="str">
        <f>_xlfn.XLOOKUP(A1211,'Hospitalisation Transform'!$A$2:$A$2344,'Hospitalisation Transform'!$F$2:$F$2344)</f>
        <v>tier - 3</v>
      </c>
      <c r="P1211" s="14" t="str">
        <f>_xlfn.XLOOKUP(A1211,'Hospitalisation Transform'!$A$2:$A$2344,'Hospitalisation Transform'!$G$2:$G$2344)</f>
        <v>R1013</v>
      </c>
      <c r="Q1211" s="14">
        <f>_xlfn.XLOOKUP(A1211,'Hospitalisation Transform'!$A$2:$A$2344,'Hospitalisation Transform'!$H$2:$H$2344)</f>
        <v>50</v>
      </c>
    </row>
    <row r="1212" spans="1:17" ht="15.5" x14ac:dyDescent="0.35">
      <c r="A1212" s="59" t="s">
        <v>1161</v>
      </c>
      <c r="B1212" s="39" t="str">
        <f>_xlfn.XLOOKUP(A1212,'Customer Names Transform'!$A$2:$A$2336,'Customer Names Transform'!$D$2:$D$2336)</f>
        <v>Matthew</v>
      </c>
      <c r="C1212" s="28">
        <f>_xlfn.XLOOKUP(A1212,'Medical Exam Transform'!$A$2:$A$2336,'Medical Exam Transform'!$B$2:$B$2336)</f>
        <v>25.745000000000001</v>
      </c>
      <c r="D1212" s="14">
        <f>_xlfn.XLOOKUP(A1212,'Medical Exam Transform'!$A$2:$A$2336,'Medical Exam Transform'!$C$2:$C$2336)</f>
        <v>6.11</v>
      </c>
      <c r="E1212" s="14" t="str">
        <f>_xlfn.XLOOKUP(A1212,'Medical Exam Transform'!$A$2:$A$2336,'Medical Exam Transform'!$D$2:$D$2336)</f>
        <v>Yes</v>
      </c>
      <c r="F1212" s="14" t="str">
        <f>_xlfn.XLOOKUP(A1212,'Medical Exam Transform'!$A$2:$A$2336,'Medical Exam Transform'!$E$2:$E$2336)</f>
        <v>No</v>
      </c>
      <c r="G1212" s="14" t="str">
        <f>_xlfn.XLOOKUP(A1212,'Medical Exam Transform'!$A$2:$A$2336,'Medical Exam Transform'!$F$2:$F$2336)</f>
        <v>No</v>
      </c>
      <c r="H1212" s="14">
        <f>_xlfn.XLOOKUP(A1212,'Medical Exam Transform'!$A$2:$A$2336,'Medical Exam Transform'!$G$2:$G$2336)</f>
        <v>0</v>
      </c>
      <c r="I1212" s="14" t="str">
        <f>_xlfn.XLOOKUP(A1212,'Medical Exam Transform'!$A$2:$A$2336,'Medical Exam Transform'!$H$2:$H$2336)</f>
        <v>No</v>
      </c>
      <c r="J1212" s="14" t="str">
        <f>_xlfn.XLOOKUP(A1212,'Medical Exam Transform'!$A$2:$A$2336,'Medical Exam Transform'!$I$2:$I$2336)</f>
        <v>Overweight</v>
      </c>
      <c r="K1212" s="14" t="str">
        <f>_xlfn.XLOOKUP(A1212,'Medical Exam Transform'!$A$2:$A$2336,'Medical Exam Transform'!$J$2:$J$2336)</f>
        <v>Prediabetes</v>
      </c>
      <c r="L1212" s="60">
        <f>_xlfn.XLOOKUP(A1212,'Hospitalisation Transform'!$A$2:$A$2344,'Hospitalisation Transform'!$B$2:$B$2344)</f>
        <v>28067</v>
      </c>
      <c r="M1212" s="82">
        <f>_xlfn.XLOOKUP(A1212,'Hospitalisation Transform'!$A$2:$A$2344,'Hospitalisation Transform'!$D$2:$D$2344)</f>
        <v>9301.89</v>
      </c>
      <c r="N1212" s="14" t="str">
        <f>_xlfn.XLOOKUP(A1212,'Hospitalisation Transform'!$A$2:$A$2344,'Hospitalisation Transform'!$E$2:$E$2344)</f>
        <v>tier - 2</v>
      </c>
      <c r="O1212" s="14" t="str">
        <f>_xlfn.XLOOKUP(A1212,'Hospitalisation Transform'!$A$2:$A$2344,'Hospitalisation Transform'!$F$2:$F$2344)</f>
        <v>tier - 1</v>
      </c>
      <c r="P1212" s="14" t="str">
        <f>_xlfn.XLOOKUP(A1212,'Hospitalisation Transform'!$A$2:$A$2344,'Hospitalisation Transform'!$G$2:$G$2344)</f>
        <v>R1012</v>
      </c>
      <c r="Q1212" s="14">
        <f>_xlfn.XLOOKUP(A1212,'Hospitalisation Transform'!$A$2:$A$2344,'Hospitalisation Transform'!$H$2:$H$2344)</f>
        <v>47</v>
      </c>
    </row>
    <row r="1213" spans="1:17" ht="15.5" x14ac:dyDescent="0.35">
      <c r="A1213" s="59" t="s">
        <v>1160</v>
      </c>
      <c r="B1213" s="39" t="str">
        <f>_xlfn.XLOOKUP(A1213,'Customer Names Transform'!$A$2:$A$2336,'Customer Names Transform'!$D$2:$D$2336)</f>
        <v>Kurt</v>
      </c>
      <c r="C1213" s="28">
        <f>_xlfn.XLOOKUP(A1213,'Medical Exam Transform'!$A$2:$A$2336,'Medical Exam Transform'!$B$2:$B$2336)</f>
        <v>31.35</v>
      </c>
      <c r="D1213" s="14">
        <f>_xlfn.XLOOKUP(A1213,'Medical Exam Transform'!$A$2:$A$2336,'Medical Exam Transform'!$C$2:$C$2336)</f>
        <v>11.49</v>
      </c>
      <c r="E1213" s="14" t="str">
        <f>_xlfn.XLOOKUP(A1213,'Medical Exam Transform'!$A$2:$A$2336,'Medical Exam Transform'!$D$2:$D$2336)</f>
        <v>No</v>
      </c>
      <c r="F1213" s="14" t="str">
        <f>_xlfn.XLOOKUP(A1213,'Medical Exam Transform'!$A$2:$A$2336,'Medical Exam Transform'!$E$2:$E$2336)</f>
        <v>No</v>
      </c>
      <c r="G1213" s="14" t="str">
        <f>_xlfn.XLOOKUP(A1213,'Medical Exam Transform'!$A$2:$A$2336,'Medical Exam Transform'!$F$2:$F$2336)</f>
        <v>No</v>
      </c>
      <c r="H1213" s="14">
        <f>_xlfn.XLOOKUP(A1213,'Medical Exam Transform'!$A$2:$A$2336,'Medical Exam Transform'!$G$2:$G$2336)</f>
        <v>2</v>
      </c>
      <c r="I1213" s="14" t="str">
        <f>_xlfn.XLOOKUP(A1213,'Medical Exam Transform'!$A$2:$A$2336,'Medical Exam Transform'!$H$2:$H$2336)</f>
        <v>No</v>
      </c>
      <c r="J1213" s="14" t="str">
        <f>_xlfn.XLOOKUP(A1213,'Medical Exam Transform'!$A$2:$A$2336,'Medical Exam Transform'!$I$2:$I$2336)</f>
        <v>Obesity</v>
      </c>
      <c r="K1213" s="14" t="str">
        <f>_xlfn.XLOOKUP(A1213,'Medical Exam Transform'!$A$2:$A$2336,'Medical Exam Transform'!$J$2:$J$2336)</f>
        <v>Normal</v>
      </c>
      <c r="L1213" s="60">
        <f>_xlfn.XLOOKUP(A1213,'Hospitalisation Transform'!$A$2:$A$2344,'Hospitalisation Transform'!$B$2:$B$2344)</f>
        <v>26925</v>
      </c>
      <c r="M1213" s="82">
        <f>_xlfn.XLOOKUP(A1213,'Hospitalisation Transform'!$A$2:$A$2344,'Hospitalisation Transform'!$D$2:$D$2344)</f>
        <v>9290.14</v>
      </c>
      <c r="N1213" s="14" t="str">
        <f>_xlfn.XLOOKUP(A1213,'Hospitalisation Transform'!$A$2:$A$2344,'Hospitalisation Transform'!$E$2:$E$2344)</f>
        <v>tier - 3</v>
      </c>
      <c r="O1213" s="14" t="str">
        <f>_xlfn.XLOOKUP(A1213,'Hospitalisation Transform'!$A$2:$A$2344,'Hospitalisation Transform'!$F$2:$F$2344)</f>
        <v>tier - 3</v>
      </c>
      <c r="P1213" s="14" t="str">
        <f>_xlfn.XLOOKUP(A1213,'Hospitalisation Transform'!$A$2:$A$2344,'Hospitalisation Transform'!$G$2:$G$2344)</f>
        <v>R1016</v>
      </c>
      <c r="Q1213" s="14">
        <f>_xlfn.XLOOKUP(A1213,'Hospitalisation Transform'!$A$2:$A$2344,'Hospitalisation Transform'!$H$2:$H$2344)</f>
        <v>50</v>
      </c>
    </row>
    <row r="1214" spans="1:17" ht="15.5" x14ac:dyDescent="0.35">
      <c r="A1214" s="59" t="s">
        <v>1159</v>
      </c>
      <c r="B1214" s="39" t="str">
        <f>_xlfn.XLOOKUP(A1214,'Customer Names Transform'!$A$2:$A$2336,'Customer Names Transform'!$D$2:$D$2336)</f>
        <v>Samuel</v>
      </c>
      <c r="C1214" s="28">
        <f>_xlfn.XLOOKUP(A1214,'Medical Exam Transform'!$A$2:$A$2336,'Medical Exam Transform'!$B$2:$B$2336)</f>
        <v>29.83</v>
      </c>
      <c r="D1214" s="14">
        <f>_xlfn.XLOOKUP(A1214,'Medical Exam Transform'!$A$2:$A$2336,'Medical Exam Transform'!$C$2:$C$2336)</f>
        <v>8.68</v>
      </c>
      <c r="E1214" s="14" t="str">
        <f>_xlfn.XLOOKUP(A1214,'Medical Exam Transform'!$A$2:$A$2336,'Medical Exam Transform'!$D$2:$D$2336)</f>
        <v>No</v>
      </c>
      <c r="F1214" s="14" t="str">
        <f>_xlfn.XLOOKUP(A1214,'Medical Exam Transform'!$A$2:$A$2336,'Medical Exam Transform'!$E$2:$E$2336)</f>
        <v>No</v>
      </c>
      <c r="G1214" s="14" t="str">
        <f>_xlfn.XLOOKUP(A1214,'Medical Exam Transform'!$A$2:$A$2336,'Medical Exam Transform'!$F$2:$F$2336)</f>
        <v>No</v>
      </c>
      <c r="H1214" s="14">
        <f>_xlfn.XLOOKUP(A1214,'Medical Exam Transform'!$A$2:$A$2336,'Medical Exam Transform'!$G$2:$G$2336)</f>
        <v>2</v>
      </c>
      <c r="I1214" s="14" t="str">
        <f>_xlfn.XLOOKUP(A1214,'Medical Exam Transform'!$A$2:$A$2336,'Medical Exam Transform'!$H$2:$H$2336)</f>
        <v>No</v>
      </c>
      <c r="J1214" s="14" t="str">
        <f>_xlfn.XLOOKUP(A1214,'Medical Exam Transform'!$A$2:$A$2336,'Medical Exam Transform'!$I$2:$I$2336)</f>
        <v>Overweight</v>
      </c>
      <c r="K1214" s="14" t="str">
        <f>_xlfn.XLOOKUP(A1214,'Medical Exam Transform'!$A$2:$A$2336,'Medical Exam Transform'!$J$2:$J$2336)</f>
        <v>Diabetes</v>
      </c>
      <c r="L1214" s="60">
        <f>_xlfn.XLOOKUP(A1214,'Hospitalisation Transform'!$A$2:$A$2344,'Hospitalisation Transform'!$B$2:$B$2344)</f>
        <v>26953</v>
      </c>
      <c r="M1214" s="82">
        <f>_xlfn.XLOOKUP(A1214,'Hospitalisation Transform'!$A$2:$A$2344,'Hospitalisation Transform'!$D$2:$D$2344)</f>
        <v>9288.0300000000007</v>
      </c>
      <c r="N1214" s="14" t="str">
        <f>_xlfn.XLOOKUP(A1214,'Hospitalisation Transform'!$A$2:$A$2344,'Hospitalisation Transform'!$E$2:$E$2344)</f>
        <v>tier - 2</v>
      </c>
      <c r="O1214" s="14" t="str">
        <f>_xlfn.XLOOKUP(A1214,'Hospitalisation Transform'!$A$2:$A$2344,'Hospitalisation Transform'!$F$2:$F$2344)</f>
        <v>tier - 3</v>
      </c>
      <c r="P1214" s="14" t="str">
        <f>_xlfn.XLOOKUP(A1214,'Hospitalisation Transform'!$A$2:$A$2344,'Hospitalisation Transform'!$G$2:$G$2344)</f>
        <v>R1018</v>
      </c>
      <c r="Q1214" s="14">
        <f>_xlfn.XLOOKUP(A1214,'Hospitalisation Transform'!$A$2:$A$2344,'Hospitalisation Transform'!$H$2:$H$2344)</f>
        <v>50</v>
      </c>
    </row>
    <row r="1215" spans="1:17" ht="15.5" x14ac:dyDescent="0.35">
      <c r="A1215" s="59" t="s">
        <v>1158</v>
      </c>
      <c r="B1215" s="39" t="str">
        <f>_xlfn.XLOOKUP(A1215,'Customer Names Transform'!$A$2:$A$2336,'Customer Names Transform'!$D$2:$D$2336)</f>
        <v>Emily</v>
      </c>
      <c r="C1215" s="28">
        <f>_xlfn.XLOOKUP(A1215,'Medical Exam Transform'!$A$2:$A$2336,'Medical Exam Transform'!$B$2:$B$2336)</f>
        <v>25.49</v>
      </c>
      <c r="D1215" s="14">
        <f>_xlfn.XLOOKUP(A1215,'Medical Exam Transform'!$A$2:$A$2336,'Medical Exam Transform'!$C$2:$C$2336)</f>
        <v>5.68</v>
      </c>
      <c r="E1215" s="14" t="str">
        <f>_xlfn.XLOOKUP(A1215,'Medical Exam Transform'!$A$2:$A$2336,'Medical Exam Transform'!$D$2:$D$2336)</f>
        <v>Yes</v>
      </c>
      <c r="F1215" s="14" t="str">
        <f>_xlfn.XLOOKUP(A1215,'Medical Exam Transform'!$A$2:$A$2336,'Medical Exam Transform'!$E$2:$E$2336)</f>
        <v>No</v>
      </c>
      <c r="G1215" s="14" t="str">
        <f>_xlfn.XLOOKUP(A1215,'Medical Exam Transform'!$A$2:$A$2336,'Medical Exam Transform'!$F$2:$F$2336)</f>
        <v>Yes</v>
      </c>
      <c r="H1215" s="14">
        <f>_xlfn.XLOOKUP(A1215,'Medical Exam Transform'!$A$2:$A$2336,'Medical Exam Transform'!$G$2:$G$2336)</f>
        <v>1</v>
      </c>
      <c r="I1215" s="14" t="str">
        <f>_xlfn.XLOOKUP(A1215,'Medical Exam Transform'!$A$2:$A$2336,'Medical Exam Transform'!$H$2:$H$2336)</f>
        <v>No</v>
      </c>
      <c r="J1215" s="14" t="str">
        <f>_xlfn.XLOOKUP(A1215,'Medical Exam Transform'!$A$2:$A$2336,'Medical Exam Transform'!$I$2:$I$2336)</f>
        <v>Overweight</v>
      </c>
      <c r="K1215" s="14" t="str">
        <f>_xlfn.XLOOKUP(A1215,'Medical Exam Transform'!$A$2:$A$2336,'Medical Exam Transform'!$J$2:$J$2336)</f>
        <v>Normal</v>
      </c>
      <c r="L1215" s="60">
        <f>_xlfn.XLOOKUP(A1215,'Hospitalisation Transform'!$A$2:$A$2344,'Hospitalisation Transform'!$B$2:$B$2344)</f>
        <v>25533</v>
      </c>
      <c r="M1215" s="82">
        <f>_xlfn.XLOOKUP(A1215,'Hospitalisation Transform'!$A$2:$A$2344,'Hospitalisation Transform'!$D$2:$D$2344)</f>
        <v>9285.8700000000008</v>
      </c>
      <c r="N1215" s="14" t="str">
        <f>_xlfn.XLOOKUP(A1215,'Hospitalisation Transform'!$A$2:$A$2344,'Hospitalisation Transform'!$E$2:$E$2344)</f>
        <v>tier - 2</v>
      </c>
      <c r="O1215" s="14" t="str">
        <f>_xlfn.XLOOKUP(A1215,'Hospitalisation Transform'!$A$2:$A$2344,'Hospitalisation Transform'!$F$2:$F$2344)</f>
        <v>tier - 3</v>
      </c>
      <c r="P1215" s="14" t="str">
        <f>_xlfn.XLOOKUP(A1215,'Hospitalisation Transform'!$A$2:$A$2344,'Hospitalisation Transform'!$G$2:$G$2344)</f>
        <v>R1013</v>
      </c>
      <c r="Q1215" s="14">
        <f>_xlfn.XLOOKUP(A1215,'Hospitalisation Transform'!$A$2:$A$2344,'Hospitalisation Transform'!$H$2:$H$2344)</f>
        <v>54</v>
      </c>
    </row>
    <row r="1216" spans="1:17" ht="15.5" x14ac:dyDescent="0.35">
      <c r="A1216" s="59" t="s">
        <v>1157</v>
      </c>
      <c r="B1216" s="39" t="str">
        <f>_xlfn.XLOOKUP(A1216,'Customer Names Transform'!$A$2:$A$2336,'Customer Names Transform'!$D$2:$D$2336)</f>
        <v>Tiffany</v>
      </c>
      <c r="C1216" s="28">
        <f>_xlfn.XLOOKUP(A1216,'Medical Exam Transform'!$A$2:$A$2336,'Medical Exam Transform'!$B$2:$B$2336)</f>
        <v>34.1</v>
      </c>
      <c r="D1216" s="14">
        <f>_xlfn.XLOOKUP(A1216,'Medical Exam Transform'!$A$2:$A$2336,'Medical Exam Transform'!$C$2:$C$2336)</f>
        <v>8.4499999999999993</v>
      </c>
      <c r="E1216" s="14" t="str">
        <f>_xlfn.XLOOKUP(A1216,'Medical Exam Transform'!$A$2:$A$2336,'Medical Exam Transform'!$D$2:$D$2336)</f>
        <v>No</v>
      </c>
      <c r="F1216" s="14" t="str">
        <f>_xlfn.XLOOKUP(A1216,'Medical Exam Transform'!$A$2:$A$2336,'Medical Exam Transform'!$E$2:$E$2336)</f>
        <v>No</v>
      </c>
      <c r="G1216" s="14" t="str">
        <f>_xlfn.XLOOKUP(A1216,'Medical Exam Transform'!$A$2:$A$2336,'Medical Exam Transform'!$F$2:$F$2336)</f>
        <v>No</v>
      </c>
      <c r="H1216" s="14">
        <f>_xlfn.XLOOKUP(A1216,'Medical Exam Transform'!$A$2:$A$2336,'Medical Exam Transform'!$G$2:$G$2336)</f>
        <v>0</v>
      </c>
      <c r="I1216" s="14" t="str">
        <f>_xlfn.XLOOKUP(A1216,'Medical Exam Transform'!$A$2:$A$2336,'Medical Exam Transform'!$H$2:$H$2336)</f>
        <v>No</v>
      </c>
      <c r="J1216" s="14" t="str">
        <f>_xlfn.XLOOKUP(A1216,'Medical Exam Transform'!$A$2:$A$2336,'Medical Exam Transform'!$I$2:$I$2336)</f>
        <v>Obesity</v>
      </c>
      <c r="K1216" s="14" t="str">
        <f>_xlfn.XLOOKUP(A1216,'Medical Exam Transform'!$A$2:$A$2336,'Medical Exam Transform'!$J$2:$J$2336)</f>
        <v>Diabetes</v>
      </c>
      <c r="L1216" s="60">
        <f>_xlfn.XLOOKUP(A1216,'Hospitalisation Transform'!$A$2:$A$2344,'Hospitalisation Transform'!$B$2:$B$2344)</f>
        <v>26116</v>
      </c>
      <c r="M1216" s="82">
        <f>_xlfn.XLOOKUP(A1216,'Hospitalisation Transform'!$A$2:$A$2344,'Hospitalisation Transform'!$D$2:$D$2344)</f>
        <v>9283.56</v>
      </c>
      <c r="N1216" s="14" t="str">
        <f>_xlfn.XLOOKUP(A1216,'Hospitalisation Transform'!$A$2:$A$2344,'Hospitalisation Transform'!$E$2:$E$2344)</f>
        <v>tier - 2</v>
      </c>
      <c r="O1216" s="14" t="str">
        <f>_xlfn.XLOOKUP(A1216,'Hospitalisation Transform'!$A$2:$A$2344,'Hospitalisation Transform'!$F$2:$F$2344)</f>
        <v>tier - 3</v>
      </c>
      <c r="P1216" s="14" t="str">
        <f>_xlfn.XLOOKUP(A1216,'Hospitalisation Transform'!$A$2:$A$2344,'Hospitalisation Transform'!$G$2:$G$2344)</f>
        <v>R1013</v>
      </c>
      <c r="Q1216" s="14">
        <f>_xlfn.XLOOKUP(A1216,'Hospitalisation Transform'!$A$2:$A$2344,'Hospitalisation Transform'!$H$2:$H$2344)</f>
        <v>52</v>
      </c>
    </row>
    <row r="1217" spans="1:17" ht="15.5" x14ac:dyDescent="0.35">
      <c r="A1217" s="59" t="s">
        <v>1156</v>
      </c>
      <c r="B1217" s="39" t="str">
        <f>_xlfn.XLOOKUP(A1217,'Customer Names Transform'!$A$2:$A$2336,'Customer Names Transform'!$D$2:$D$2336)</f>
        <v>Alex F</v>
      </c>
      <c r="C1217" s="28">
        <f>_xlfn.XLOOKUP(A1217,'Medical Exam Transform'!$A$2:$A$2336,'Medical Exam Transform'!$B$2:$B$2336)</f>
        <v>25.84</v>
      </c>
      <c r="D1217" s="14">
        <f>_xlfn.XLOOKUP(A1217,'Medical Exam Transform'!$A$2:$A$2336,'Medical Exam Transform'!$C$2:$C$2336)</f>
        <v>8.51</v>
      </c>
      <c r="E1217" s="14" t="str">
        <f>_xlfn.XLOOKUP(A1217,'Medical Exam Transform'!$A$2:$A$2336,'Medical Exam Transform'!$D$2:$D$2336)</f>
        <v>No</v>
      </c>
      <c r="F1217" s="14" t="str">
        <f>_xlfn.XLOOKUP(A1217,'Medical Exam Transform'!$A$2:$A$2336,'Medical Exam Transform'!$E$2:$E$2336)</f>
        <v>No</v>
      </c>
      <c r="G1217" s="14" t="str">
        <f>_xlfn.XLOOKUP(A1217,'Medical Exam Transform'!$A$2:$A$2336,'Medical Exam Transform'!$F$2:$F$2336)</f>
        <v>No</v>
      </c>
      <c r="H1217" s="14">
        <f>_xlfn.XLOOKUP(A1217,'Medical Exam Transform'!$A$2:$A$2336,'Medical Exam Transform'!$G$2:$G$2336)</f>
        <v>2</v>
      </c>
      <c r="I1217" s="14" t="str">
        <f>_xlfn.XLOOKUP(A1217,'Medical Exam Transform'!$A$2:$A$2336,'Medical Exam Transform'!$H$2:$H$2336)</f>
        <v>No</v>
      </c>
      <c r="J1217" s="14" t="str">
        <f>_xlfn.XLOOKUP(A1217,'Medical Exam Transform'!$A$2:$A$2336,'Medical Exam Transform'!$I$2:$I$2336)</f>
        <v>Overweight</v>
      </c>
      <c r="K1217" s="14" t="str">
        <f>_xlfn.XLOOKUP(A1217,'Medical Exam Transform'!$A$2:$A$2336,'Medical Exam Transform'!$J$2:$J$2336)</f>
        <v>Normal</v>
      </c>
      <c r="L1217" s="60">
        <f>_xlfn.XLOOKUP(A1217,'Hospitalisation Transform'!$A$2:$A$2344,'Hospitalisation Transform'!$B$2:$B$2344)</f>
        <v>26964</v>
      </c>
      <c r="M1217" s="82">
        <f>_xlfn.XLOOKUP(A1217,'Hospitalisation Transform'!$A$2:$A$2344,'Hospitalisation Transform'!$D$2:$D$2344)</f>
        <v>9282.48</v>
      </c>
      <c r="N1217" s="14" t="str">
        <f>_xlfn.XLOOKUP(A1217,'Hospitalisation Transform'!$A$2:$A$2344,'Hospitalisation Transform'!$E$2:$E$2344)</f>
        <v>tier - 3</v>
      </c>
      <c r="O1217" s="14" t="str">
        <f>_xlfn.XLOOKUP(A1217,'Hospitalisation Transform'!$A$2:$A$2344,'Hospitalisation Transform'!$F$2:$F$2344)</f>
        <v>tier - 2</v>
      </c>
      <c r="P1217" s="14" t="str">
        <f>_xlfn.XLOOKUP(A1217,'Hospitalisation Transform'!$A$2:$A$2344,'Hospitalisation Transform'!$G$2:$G$2344)</f>
        <v>R1016</v>
      </c>
      <c r="Q1217" s="14">
        <f>_xlfn.XLOOKUP(A1217,'Hospitalisation Transform'!$A$2:$A$2344,'Hospitalisation Transform'!$H$2:$H$2344)</f>
        <v>50</v>
      </c>
    </row>
    <row r="1218" spans="1:17" ht="15.5" x14ac:dyDescent="0.35">
      <c r="A1218" s="59" t="s">
        <v>1155</v>
      </c>
      <c r="B1218" s="39" t="str">
        <f>_xlfn.XLOOKUP(A1218,'Customer Names Transform'!$A$2:$A$2336,'Customer Names Transform'!$D$2:$D$2336)</f>
        <v>Alice</v>
      </c>
      <c r="C1218" s="28">
        <f>_xlfn.XLOOKUP(A1218,'Medical Exam Transform'!$A$2:$A$2336,'Medical Exam Transform'!$B$2:$B$2336)</f>
        <v>20.6</v>
      </c>
      <c r="D1218" s="14">
        <f>_xlfn.XLOOKUP(A1218,'Medical Exam Transform'!$A$2:$A$2336,'Medical Exam Transform'!$C$2:$C$2336)</f>
        <v>7.62</v>
      </c>
      <c r="E1218" s="14" t="str">
        <f>_xlfn.XLOOKUP(A1218,'Medical Exam Transform'!$A$2:$A$2336,'Medical Exam Transform'!$D$2:$D$2336)</f>
        <v>No</v>
      </c>
      <c r="F1218" s="14" t="str">
        <f>_xlfn.XLOOKUP(A1218,'Medical Exam Transform'!$A$2:$A$2336,'Medical Exam Transform'!$E$2:$E$2336)</f>
        <v>No</v>
      </c>
      <c r="G1218" s="14" t="str">
        <f>_xlfn.XLOOKUP(A1218,'Medical Exam Transform'!$A$2:$A$2336,'Medical Exam Transform'!$F$2:$F$2336)</f>
        <v>No</v>
      </c>
      <c r="H1218" s="14">
        <f>_xlfn.XLOOKUP(A1218,'Medical Exam Transform'!$A$2:$A$2336,'Medical Exam Transform'!$G$2:$G$2336)</f>
        <v>0</v>
      </c>
      <c r="I1218" s="14" t="str">
        <f>_xlfn.XLOOKUP(A1218,'Medical Exam Transform'!$A$2:$A$2336,'Medical Exam Transform'!$H$2:$H$2336)</f>
        <v>No</v>
      </c>
      <c r="J1218" s="14" t="str">
        <f>_xlfn.XLOOKUP(A1218,'Medical Exam Transform'!$A$2:$A$2336,'Medical Exam Transform'!$I$2:$I$2336)</f>
        <v>Normalweight</v>
      </c>
      <c r="K1218" s="14" t="str">
        <f>_xlfn.XLOOKUP(A1218,'Medical Exam Transform'!$A$2:$A$2336,'Medical Exam Transform'!$J$2:$J$2336)</f>
        <v>Diabetes</v>
      </c>
      <c r="L1218" s="60">
        <f>_xlfn.XLOOKUP(A1218,'Hospitalisation Transform'!$A$2:$A$2344,'Hospitalisation Transform'!$B$2:$B$2344)</f>
        <v>26151</v>
      </c>
      <c r="M1218" s="82">
        <f>_xlfn.XLOOKUP(A1218,'Hospitalisation Transform'!$A$2:$A$2344,'Hospitalisation Transform'!$D$2:$D$2344)</f>
        <v>9264.7999999999993</v>
      </c>
      <c r="N1218" s="14" t="str">
        <f>_xlfn.XLOOKUP(A1218,'Hospitalisation Transform'!$A$2:$A$2344,'Hospitalisation Transform'!$E$2:$E$2344)</f>
        <v>tier - 2</v>
      </c>
      <c r="O1218" s="14" t="str">
        <f>_xlfn.XLOOKUP(A1218,'Hospitalisation Transform'!$A$2:$A$2344,'Hospitalisation Transform'!$F$2:$F$2344)</f>
        <v>tier - 1</v>
      </c>
      <c r="P1218" s="14" t="str">
        <f>_xlfn.XLOOKUP(A1218,'Hospitalisation Transform'!$A$2:$A$2344,'Hospitalisation Transform'!$G$2:$G$2344)</f>
        <v>R1011</v>
      </c>
      <c r="Q1218" s="14">
        <f>_xlfn.XLOOKUP(A1218,'Hospitalisation Transform'!$A$2:$A$2344,'Hospitalisation Transform'!$H$2:$H$2344)</f>
        <v>52</v>
      </c>
    </row>
    <row r="1219" spans="1:17" ht="15.5" x14ac:dyDescent="0.35">
      <c r="A1219" s="59" t="s">
        <v>1154</v>
      </c>
      <c r="B1219" s="39" t="str">
        <f>_xlfn.XLOOKUP(A1219,'Customer Names Transform'!$A$2:$A$2336,'Customer Names Transform'!$D$2:$D$2336)</f>
        <v>Allison M.</v>
      </c>
      <c r="C1219" s="28">
        <f>_xlfn.XLOOKUP(A1219,'Medical Exam Transform'!$A$2:$A$2336,'Medical Exam Transform'!$B$2:$B$2336)</f>
        <v>28.88</v>
      </c>
      <c r="D1219" s="14">
        <f>_xlfn.XLOOKUP(A1219,'Medical Exam Transform'!$A$2:$A$2336,'Medical Exam Transform'!$C$2:$C$2336)</f>
        <v>10.18</v>
      </c>
      <c r="E1219" s="14" t="str">
        <f>_xlfn.XLOOKUP(A1219,'Medical Exam Transform'!$A$2:$A$2336,'Medical Exam Transform'!$D$2:$D$2336)</f>
        <v>No</v>
      </c>
      <c r="F1219" s="14" t="str">
        <f>_xlfn.XLOOKUP(A1219,'Medical Exam Transform'!$A$2:$A$2336,'Medical Exam Transform'!$E$2:$E$2336)</f>
        <v>No</v>
      </c>
      <c r="G1219" s="14" t="str">
        <f>_xlfn.XLOOKUP(A1219,'Medical Exam Transform'!$A$2:$A$2336,'Medical Exam Transform'!$F$2:$F$2336)</f>
        <v>No</v>
      </c>
      <c r="H1219" s="14">
        <f>_xlfn.XLOOKUP(A1219,'Medical Exam Transform'!$A$2:$A$2336,'Medical Exam Transform'!$G$2:$G$2336)</f>
        <v>0</v>
      </c>
      <c r="I1219" s="14" t="str">
        <f>_xlfn.XLOOKUP(A1219,'Medical Exam Transform'!$A$2:$A$2336,'Medical Exam Transform'!$H$2:$H$2336)</f>
        <v>No</v>
      </c>
      <c r="J1219" s="14" t="str">
        <f>_xlfn.XLOOKUP(A1219,'Medical Exam Transform'!$A$2:$A$2336,'Medical Exam Transform'!$I$2:$I$2336)</f>
        <v>Overweight</v>
      </c>
      <c r="K1219" s="14" t="str">
        <f>_xlfn.XLOOKUP(A1219,'Medical Exam Transform'!$A$2:$A$2336,'Medical Exam Transform'!$J$2:$J$2336)</f>
        <v>Diabetes</v>
      </c>
      <c r="L1219" s="60">
        <f>_xlfn.XLOOKUP(A1219,'Hospitalisation Transform'!$A$2:$A$2344,'Hospitalisation Transform'!$B$2:$B$2344)</f>
        <v>27262</v>
      </c>
      <c r="M1219" s="82">
        <f>_xlfn.XLOOKUP(A1219,'Hospitalisation Transform'!$A$2:$A$2344,'Hospitalisation Transform'!$D$2:$D$2344)</f>
        <v>9249.5</v>
      </c>
      <c r="N1219" s="14" t="str">
        <f>_xlfn.XLOOKUP(A1219,'Hospitalisation Transform'!$A$2:$A$2344,'Hospitalisation Transform'!$E$2:$E$2344)</f>
        <v>tier - 2</v>
      </c>
      <c r="O1219" s="14" t="str">
        <f>_xlfn.XLOOKUP(A1219,'Hospitalisation Transform'!$A$2:$A$2344,'Hospitalisation Transform'!$F$2:$F$2344)</f>
        <v>tier - 1</v>
      </c>
      <c r="P1219" s="14" t="str">
        <f>_xlfn.XLOOKUP(A1219,'Hospitalisation Transform'!$A$2:$A$2344,'Hospitalisation Transform'!$G$2:$G$2344)</f>
        <v>R1012</v>
      </c>
      <c r="Q1219" s="14">
        <f>_xlfn.XLOOKUP(A1219,'Hospitalisation Transform'!$A$2:$A$2344,'Hospitalisation Transform'!$H$2:$H$2344)</f>
        <v>49</v>
      </c>
    </row>
    <row r="1220" spans="1:17" ht="15.5" x14ac:dyDescent="0.35">
      <c r="A1220" s="59" t="s">
        <v>1153</v>
      </c>
      <c r="B1220" s="39" t="str">
        <f>_xlfn.XLOOKUP(A1220,'Customer Names Transform'!$A$2:$A$2336,'Customer Names Transform'!$D$2:$D$2336)</f>
        <v>Johannes Fiskerstand</v>
      </c>
      <c r="C1220" s="28">
        <f>_xlfn.XLOOKUP(A1220,'Medical Exam Transform'!$A$2:$A$2336,'Medical Exam Transform'!$B$2:$B$2336)</f>
        <v>28.24</v>
      </c>
      <c r="D1220" s="14">
        <f>_xlfn.XLOOKUP(A1220,'Medical Exam Transform'!$A$2:$A$2336,'Medical Exam Transform'!$C$2:$C$2336)</f>
        <v>5.36</v>
      </c>
      <c r="E1220" s="14" t="str">
        <f>_xlfn.XLOOKUP(A1220,'Medical Exam Transform'!$A$2:$A$2336,'Medical Exam Transform'!$D$2:$D$2336)</f>
        <v>No</v>
      </c>
      <c r="F1220" s="14" t="str">
        <f>_xlfn.XLOOKUP(A1220,'Medical Exam Transform'!$A$2:$A$2336,'Medical Exam Transform'!$E$2:$E$2336)</f>
        <v>No</v>
      </c>
      <c r="G1220" s="14" t="str">
        <f>_xlfn.XLOOKUP(A1220,'Medical Exam Transform'!$A$2:$A$2336,'Medical Exam Transform'!$F$2:$F$2336)</f>
        <v>No</v>
      </c>
      <c r="H1220" s="14">
        <f>_xlfn.XLOOKUP(A1220,'Medical Exam Transform'!$A$2:$A$2336,'Medical Exam Transform'!$G$2:$G$2336)</f>
        <v>0</v>
      </c>
      <c r="I1220" s="14" t="str">
        <f>_xlfn.XLOOKUP(A1220,'Medical Exam Transform'!$A$2:$A$2336,'Medical Exam Transform'!$H$2:$H$2336)</f>
        <v>No</v>
      </c>
      <c r="J1220" s="14" t="str">
        <f>_xlfn.XLOOKUP(A1220,'Medical Exam Transform'!$A$2:$A$2336,'Medical Exam Transform'!$I$2:$I$2336)</f>
        <v>Overweight</v>
      </c>
      <c r="K1220" s="14" t="str">
        <f>_xlfn.XLOOKUP(A1220,'Medical Exam Transform'!$A$2:$A$2336,'Medical Exam Transform'!$J$2:$J$2336)</f>
        <v>Normal</v>
      </c>
      <c r="L1220" s="60">
        <f>_xlfn.XLOOKUP(A1220,'Hospitalisation Transform'!$A$2:$A$2344,'Hospitalisation Transform'!$B$2:$B$2344)</f>
        <v>29499</v>
      </c>
      <c r="M1220" s="82">
        <f>_xlfn.XLOOKUP(A1220,'Hospitalisation Transform'!$A$2:$A$2344,'Hospitalisation Transform'!$D$2:$D$2344)</f>
        <v>9247.94</v>
      </c>
      <c r="N1220" s="14" t="str">
        <f>_xlfn.XLOOKUP(A1220,'Hospitalisation Transform'!$A$2:$A$2344,'Hospitalisation Transform'!$E$2:$E$2344)</f>
        <v>tier - 2</v>
      </c>
      <c r="O1220" s="14" t="str">
        <f>_xlfn.XLOOKUP(A1220,'Hospitalisation Transform'!$A$2:$A$2344,'Hospitalisation Transform'!$F$2:$F$2344)</f>
        <v>tier - 1</v>
      </c>
      <c r="P1220" s="14" t="str">
        <f>_xlfn.XLOOKUP(A1220,'Hospitalisation Transform'!$A$2:$A$2344,'Hospitalisation Transform'!$G$2:$G$2344)</f>
        <v>R1021</v>
      </c>
      <c r="Q1220" s="14">
        <f>_xlfn.XLOOKUP(A1220,'Hospitalisation Transform'!$A$2:$A$2344,'Hospitalisation Transform'!$H$2:$H$2344)</f>
        <v>43</v>
      </c>
    </row>
    <row r="1221" spans="1:17" ht="15.5" x14ac:dyDescent="0.35">
      <c r="A1221" s="59" t="s">
        <v>1152</v>
      </c>
      <c r="B1221" s="39" t="str">
        <f>_xlfn.XLOOKUP(A1221,'Customer Names Transform'!$A$2:$A$2336,'Customer Names Transform'!$D$2:$D$2336)</f>
        <v>Stephen</v>
      </c>
      <c r="C1221" s="28">
        <f>_xlfn.XLOOKUP(A1221,'Medical Exam Transform'!$A$2:$A$2336,'Medical Exam Transform'!$B$2:$B$2336)</f>
        <v>25.46</v>
      </c>
      <c r="D1221" s="14">
        <f>_xlfn.XLOOKUP(A1221,'Medical Exam Transform'!$A$2:$A$2336,'Medical Exam Transform'!$C$2:$C$2336)</f>
        <v>11.78</v>
      </c>
      <c r="E1221" s="14" t="str">
        <f>_xlfn.XLOOKUP(A1221,'Medical Exam Transform'!$A$2:$A$2336,'Medical Exam Transform'!$D$2:$D$2336)</f>
        <v>Yes</v>
      </c>
      <c r="F1221" s="14" t="str">
        <f>_xlfn.XLOOKUP(A1221,'Medical Exam Transform'!$A$2:$A$2336,'Medical Exam Transform'!$E$2:$E$2336)</f>
        <v>No</v>
      </c>
      <c r="G1221" s="14" t="str">
        <f>_xlfn.XLOOKUP(A1221,'Medical Exam Transform'!$A$2:$A$2336,'Medical Exam Transform'!$F$2:$F$2336)</f>
        <v>No</v>
      </c>
      <c r="H1221" s="14">
        <f>_xlfn.XLOOKUP(A1221,'Medical Exam Transform'!$A$2:$A$2336,'Medical Exam Transform'!$G$2:$G$2336)</f>
        <v>1</v>
      </c>
      <c r="I1221" s="14" t="str">
        <f>_xlfn.XLOOKUP(A1221,'Medical Exam Transform'!$A$2:$A$2336,'Medical Exam Transform'!$H$2:$H$2336)</f>
        <v>No</v>
      </c>
      <c r="J1221" s="14" t="str">
        <f>_xlfn.XLOOKUP(A1221,'Medical Exam Transform'!$A$2:$A$2336,'Medical Exam Transform'!$I$2:$I$2336)</f>
        <v>Overweight</v>
      </c>
      <c r="K1221" s="14" t="str">
        <f>_xlfn.XLOOKUP(A1221,'Medical Exam Transform'!$A$2:$A$2336,'Medical Exam Transform'!$J$2:$J$2336)</f>
        <v>Diabetes</v>
      </c>
      <c r="L1221" s="60">
        <f>_xlfn.XLOOKUP(A1221,'Hospitalisation Transform'!$A$2:$A$2344,'Hospitalisation Transform'!$B$2:$B$2344)</f>
        <v>27734</v>
      </c>
      <c r="M1221" s="82">
        <f>_xlfn.XLOOKUP(A1221,'Hospitalisation Transform'!$A$2:$A$2344,'Hospitalisation Transform'!$D$2:$D$2344)</f>
        <v>9225.26</v>
      </c>
      <c r="N1221" s="14" t="str">
        <f>_xlfn.XLOOKUP(A1221,'Hospitalisation Transform'!$A$2:$A$2344,'Hospitalisation Transform'!$E$2:$E$2344)</f>
        <v>tier - 3</v>
      </c>
      <c r="O1221" s="14" t="str">
        <f>_xlfn.XLOOKUP(A1221,'Hospitalisation Transform'!$A$2:$A$2344,'Hospitalisation Transform'!$F$2:$F$2344)</f>
        <v>tier - 3</v>
      </c>
      <c r="P1221" s="14" t="str">
        <f>_xlfn.XLOOKUP(A1221,'Hospitalisation Transform'!$A$2:$A$2344,'Hospitalisation Transform'!$G$2:$G$2344)</f>
        <v>R1015</v>
      </c>
      <c r="Q1221" s="14">
        <f>_xlfn.XLOOKUP(A1221,'Hospitalisation Transform'!$A$2:$A$2344,'Hospitalisation Transform'!$H$2:$H$2344)</f>
        <v>48</v>
      </c>
    </row>
    <row r="1222" spans="1:17" ht="15.5" x14ac:dyDescent="0.35">
      <c r="A1222" s="59" t="s">
        <v>1151</v>
      </c>
      <c r="B1222" s="39" t="str">
        <f>_xlfn.XLOOKUP(A1222,'Customer Names Transform'!$A$2:$A$2336,'Customer Names Transform'!$D$2:$D$2336)</f>
        <v>Jon M</v>
      </c>
      <c r="C1222" s="28">
        <f>_xlfn.XLOOKUP(A1222,'Medical Exam Transform'!$A$2:$A$2336,'Medical Exam Transform'!$B$2:$B$2336)</f>
        <v>29.64</v>
      </c>
      <c r="D1222" s="14">
        <f>_xlfn.XLOOKUP(A1222,'Medical Exam Transform'!$A$2:$A$2336,'Medical Exam Transform'!$C$2:$C$2336)</f>
        <v>10.82</v>
      </c>
      <c r="E1222" s="14" t="str">
        <f>_xlfn.XLOOKUP(A1222,'Medical Exam Transform'!$A$2:$A$2336,'Medical Exam Transform'!$D$2:$D$2336)</f>
        <v>Yes</v>
      </c>
      <c r="F1222" s="14" t="str">
        <f>_xlfn.XLOOKUP(A1222,'Medical Exam Transform'!$A$2:$A$2336,'Medical Exam Transform'!$E$2:$E$2336)</f>
        <v>No</v>
      </c>
      <c r="G1222" s="14" t="str">
        <f>_xlfn.XLOOKUP(A1222,'Medical Exam Transform'!$A$2:$A$2336,'Medical Exam Transform'!$F$2:$F$2336)</f>
        <v>No</v>
      </c>
      <c r="H1222" s="14">
        <f>_xlfn.XLOOKUP(A1222,'Medical Exam Transform'!$A$2:$A$2336,'Medical Exam Transform'!$G$2:$G$2336)</f>
        <v>0</v>
      </c>
      <c r="I1222" s="14" t="str">
        <f>_xlfn.XLOOKUP(A1222,'Medical Exam Transform'!$A$2:$A$2336,'Medical Exam Transform'!$H$2:$H$2336)</f>
        <v>No</v>
      </c>
      <c r="J1222" s="14" t="str">
        <f>_xlfn.XLOOKUP(A1222,'Medical Exam Transform'!$A$2:$A$2336,'Medical Exam Transform'!$I$2:$I$2336)</f>
        <v>Overweight</v>
      </c>
      <c r="K1222" s="14" t="str">
        <f>_xlfn.XLOOKUP(A1222,'Medical Exam Transform'!$A$2:$A$2336,'Medical Exam Transform'!$J$2:$J$2336)</f>
        <v>Diabetes</v>
      </c>
      <c r="L1222" s="60">
        <f>_xlfn.XLOOKUP(A1222,'Hospitalisation Transform'!$A$2:$A$2344,'Hospitalisation Transform'!$B$2:$B$2344)</f>
        <v>29925</v>
      </c>
      <c r="M1222" s="82">
        <f>_xlfn.XLOOKUP(A1222,'Hospitalisation Transform'!$A$2:$A$2344,'Hospitalisation Transform'!$D$2:$D$2344)</f>
        <v>9222.4</v>
      </c>
      <c r="N1222" s="14" t="str">
        <f>_xlfn.XLOOKUP(A1222,'Hospitalisation Transform'!$A$2:$A$2344,'Hospitalisation Transform'!$E$2:$E$2344)</f>
        <v>tier - 2</v>
      </c>
      <c r="O1222" s="14" t="str">
        <f>_xlfn.XLOOKUP(A1222,'Hospitalisation Transform'!$A$2:$A$2344,'Hospitalisation Transform'!$F$2:$F$2344)</f>
        <v>tier - 3</v>
      </c>
      <c r="P1222" s="14" t="str">
        <f>_xlfn.XLOOKUP(A1222,'Hospitalisation Transform'!$A$2:$A$2344,'Hospitalisation Transform'!$G$2:$G$2344)</f>
        <v>R1019</v>
      </c>
      <c r="Q1222" s="14">
        <f>_xlfn.XLOOKUP(A1222,'Hospitalisation Transform'!$A$2:$A$2344,'Hospitalisation Transform'!$H$2:$H$2344)</f>
        <v>42</v>
      </c>
    </row>
    <row r="1223" spans="1:17" ht="15.5" x14ac:dyDescent="0.35">
      <c r="A1223" s="59" t="s">
        <v>1150</v>
      </c>
      <c r="B1223" s="39" t="str">
        <f>_xlfn.XLOOKUP(A1223,'Customer Names Transform'!$A$2:$A$2336,'Customer Names Transform'!$D$2:$D$2336)</f>
        <v>Fasil</v>
      </c>
      <c r="C1223" s="28">
        <f>_xlfn.XLOOKUP(A1223,'Medical Exam Transform'!$A$2:$A$2336,'Medical Exam Transform'!$B$2:$B$2336)</f>
        <v>31.27</v>
      </c>
      <c r="D1223" s="14">
        <f>_xlfn.XLOOKUP(A1223,'Medical Exam Transform'!$A$2:$A$2336,'Medical Exam Transform'!$C$2:$C$2336)</f>
        <v>7.73</v>
      </c>
      <c r="E1223" s="14" t="str">
        <f>_xlfn.XLOOKUP(A1223,'Medical Exam Transform'!$A$2:$A$2336,'Medical Exam Transform'!$D$2:$D$2336)</f>
        <v>Yes</v>
      </c>
      <c r="F1223" s="14" t="str">
        <f>_xlfn.XLOOKUP(A1223,'Medical Exam Transform'!$A$2:$A$2336,'Medical Exam Transform'!$E$2:$E$2336)</f>
        <v>No</v>
      </c>
      <c r="G1223" s="14" t="str">
        <f>_xlfn.XLOOKUP(A1223,'Medical Exam Transform'!$A$2:$A$2336,'Medical Exam Transform'!$F$2:$F$2336)</f>
        <v>No</v>
      </c>
      <c r="H1223" s="14">
        <f>_xlfn.XLOOKUP(A1223,'Medical Exam Transform'!$A$2:$A$2336,'Medical Exam Transform'!$G$2:$G$2336)</f>
        <v>1</v>
      </c>
      <c r="I1223" s="14" t="str">
        <f>_xlfn.XLOOKUP(A1223,'Medical Exam Transform'!$A$2:$A$2336,'Medical Exam Transform'!$H$2:$H$2336)</f>
        <v>No</v>
      </c>
      <c r="J1223" s="14" t="str">
        <f>_xlfn.XLOOKUP(A1223,'Medical Exam Transform'!$A$2:$A$2336,'Medical Exam Transform'!$I$2:$I$2336)</f>
        <v>Obesity</v>
      </c>
      <c r="K1223" s="14" t="str">
        <f>_xlfn.XLOOKUP(A1223,'Medical Exam Transform'!$A$2:$A$2336,'Medical Exam Transform'!$J$2:$J$2336)</f>
        <v>Diabetes</v>
      </c>
      <c r="L1223" s="60">
        <f>_xlfn.XLOOKUP(A1223,'Hospitalisation Transform'!$A$2:$A$2344,'Hospitalisation Transform'!$B$2:$B$2344)</f>
        <v>31771</v>
      </c>
      <c r="M1223" s="82">
        <f>_xlfn.XLOOKUP(A1223,'Hospitalisation Transform'!$A$2:$A$2344,'Hospitalisation Transform'!$D$2:$D$2344)</f>
        <v>9210.06</v>
      </c>
      <c r="N1223" s="14" t="str">
        <f>_xlfn.XLOOKUP(A1223,'Hospitalisation Transform'!$A$2:$A$2344,'Hospitalisation Transform'!$E$2:$E$2344)</f>
        <v>tier - 2</v>
      </c>
      <c r="O1223" s="14" t="str">
        <f>_xlfn.XLOOKUP(A1223,'Hospitalisation Transform'!$A$2:$A$2344,'Hospitalisation Transform'!$F$2:$F$2344)</f>
        <v>tier - 3</v>
      </c>
      <c r="P1223" s="14" t="str">
        <f>_xlfn.XLOOKUP(A1223,'Hospitalisation Transform'!$A$2:$A$2344,'Hospitalisation Transform'!$G$2:$G$2344)</f>
        <v>R1021</v>
      </c>
      <c r="Q1223" s="14">
        <f>_xlfn.XLOOKUP(A1223,'Hospitalisation Transform'!$A$2:$A$2344,'Hospitalisation Transform'!$H$2:$H$2344)</f>
        <v>36</v>
      </c>
    </row>
    <row r="1224" spans="1:17" ht="15.5" x14ac:dyDescent="0.35">
      <c r="A1224" s="59" t="s">
        <v>1149</v>
      </c>
      <c r="B1224" s="39" t="str">
        <f>_xlfn.XLOOKUP(A1224,'Customer Names Transform'!$A$2:$A$2336,'Customer Names Transform'!$D$2:$D$2336)</f>
        <v>Megan C.</v>
      </c>
      <c r="C1224" s="28">
        <f>_xlfn.XLOOKUP(A1224,'Medical Exam Transform'!$A$2:$A$2336,'Medical Exam Transform'!$B$2:$B$2336)</f>
        <v>19.95</v>
      </c>
      <c r="D1224" s="14">
        <f>_xlfn.XLOOKUP(A1224,'Medical Exam Transform'!$A$2:$A$2336,'Medical Exam Transform'!$C$2:$C$2336)</f>
        <v>6.24</v>
      </c>
      <c r="E1224" s="14" t="str">
        <f>_xlfn.XLOOKUP(A1224,'Medical Exam Transform'!$A$2:$A$2336,'Medical Exam Transform'!$D$2:$D$2336)</f>
        <v>Yes</v>
      </c>
      <c r="F1224" s="14" t="str">
        <f>_xlfn.XLOOKUP(A1224,'Medical Exam Transform'!$A$2:$A$2336,'Medical Exam Transform'!$E$2:$E$2336)</f>
        <v>No</v>
      </c>
      <c r="G1224" s="14" t="str">
        <f>_xlfn.XLOOKUP(A1224,'Medical Exam Transform'!$A$2:$A$2336,'Medical Exam Transform'!$F$2:$F$2336)</f>
        <v>No</v>
      </c>
      <c r="H1224" s="14">
        <f>_xlfn.XLOOKUP(A1224,'Medical Exam Transform'!$A$2:$A$2336,'Medical Exam Transform'!$G$2:$G$2336)</f>
        <v>0</v>
      </c>
      <c r="I1224" s="14" t="str">
        <f>_xlfn.XLOOKUP(A1224,'Medical Exam Transform'!$A$2:$A$2336,'Medical Exam Transform'!$H$2:$H$2336)</f>
        <v>No</v>
      </c>
      <c r="J1224" s="14" t="str">
        <f>_xlfn.XLOOKUP(A1224,'Medical Exam Transform'!$A$2:$A$2336,'Medical Exam Transform'!$I$2:$I$2336)</f>
        <v>Normalweight</v>
      </c>
      <c r="K1224" s="14" t="str">
        <f>_xlfn.XLOOKUP(A1224,'Medical Exam Transform'!$A$2:$A$2336,'Medical Exam Transform'!$J$2:$J$2336)</f>
        <v>Prediabetes</v>
      </c>
      <c r="L1224" s="60">
        <f>_xlfn.XLOOKUP(A1224,'Hospitalisation Transform'!$A$2:$A$2344,'Hospitalisation Transform'!$B$2:$B$2344)</f>
        <v>28013</v>
      </c>
      <c r="M1224" s="82">
        <f>_xlfn.XLOOKUP(A1224,'Hospitalisation Transform'!$A$2:$A$2344,'Hospitalisation Transform'!$D$2:$D$2344)</f>
        <v>9193.84</v>
      </c>
      <c r="N1224" s="14" t="str">
        <f>_xlfn.XLOOKUP(A1224,'Hospitalisation Transform'!$A$2:$A$2344,'Hospitalisation Transform'!$E$2:$E$2344)</f>
        <v>tier - 2</v>
      </c>
      <c r="O1224" s="14" t="str">
        <f>_xlfn.XLOOKUP(A1224,'Hospitalisation Transform'!$A$2:$A$2344,'Hospitalisation Transform'!$F$2:$F$2344)</f>
        <v>tier - 1</v>
      </c>
      <c r="P1224" s="14" t="str">
        <f>_xlfn.XLOOKUP(A1224,'Hospitalisation Transform'!$A$2:$A$2344,'Hospitalisation Transform'!$G$2:$G$2344)</f>
        <v>R1012</v>
      </c>
      <c r="Q1224" s="14">
        <f>_xlfn.XLOOKUP(A1224,'Hospitalisation Transform'!$A$2:$A$2344,'Hospitalisation Transform'!$H$2:$H$2344)</f>
        <v>47</v>
      </c>
    </row>
    <row r="1225" spans="1:17" ht="15.5" x14ac:dyDescent="0.35">
      <c r="A1225" s="59" t="s">
        <v>1148</v>
      </c>
      <c r="B1225" s="39" t="str">
        <f>_xlfn.XLOOKUP(A1225,'Customer Names Transform'!$A$2:$A$2336,'Customer Names Transform'!$D$2:$D$2336)</f>
        <v>Lisa J.</v>
      </c>
      <c r="C1225" s="28">
        <f>_xlfn.XLOOKUP(A1225,'Medical Exam Transform'!$A$2:$A$2336,'Medical Exam Transform'!$B$2:$B$2336)</f>
        <v>21.3</v>
      </c>
      <c r="D1225" s="14">
        <f>_xlfn.XLOOKUP(A1225,'Medical Exam Transform'!$A$2:$A$2336,'Medical Exam Transform'!$C$2:$C$2336)</f>
        <v>10.42</v>
      </c>
      <c r="E1225" s="14" t="str">
        <f>_xlfn.XLOOKUP(A1225,'Medical Exam Transform'!$A$2:$A$2336,'Medical Exam Transform'!$D$2:$D$2336)</f>
        <v>No</v>
      </c>
      <c r="F1225" s="14" t="str">
        <f>_xlfn.XLOOKUP(A1225,'Medical Exam Transform'!$A$2:$A$2336,'Medical Exam Transform'!$E$2:$E$2336)</f>
        <v>No</v>
      </c>
      <c r="G1225" s="14" t="str">
        <f>_xlfn.XLOOKUP(A1225,'Medical Exam Transform'!$A$2:$A$2336,'Medical Exam Transform'!$F$2:$F$2336)</f>
        <v>No</v>
      </c>
      <c r="H1225" s="14">
        <f>_xlfn.XLOOKUP(A1225,'Medical Exam Transform'!$A$2:$A$2336,'Medical Exam Transform'!$G$2:$G$2336)</f>
        <v>2</v>
      </c>
      <c r="I1225" s="14" t="str">
        <f>_xlfn.XLOOKUP(A1225,'Medical Exam Transform'!$A$2:$A$2336,'Medical Exam Transform'!$H$2:$H$2336)</f>
        <v>No</v>
      </c>
      <c r="J1225" s="14" t="str">
        <f>_xlfn.XLOOKUP(A1225,'Medical Exam Transform'!$A$2:$A$2336,'Medical Exam Transform'!$I$2:$I$2336)</f>
        <v>Normalweight</v>
      </c>
      <c r="K1225" s="14" t="str">
        <f>_xlfn.XLOOKUP(A1225,'Medical Exam Transform'!$A$2:$A$2336,'Medical Exam Transform'!$J$2:$J$2336)</f>
        <v>Normal</v>
      </c>
      <c r="L1225" s="60">
        <f>_xlfn.XLOOKUP(A1225,'Hospitalisation Transform'!$A$2:$A$2344,'Hospitalisation Transform'!$B$2:$B$2344)</f>
        <v>27023</v>
      </c>
      <c r="M1225" s="82">
        <f>_xlfn.XLOOKUP(A1225,'Hospitalisation Transform'!$A$2:$A$2344,'Hospitalisation Transform'!$D$2:$D$2344)</f>
        <v>9182.17</v>
      </c>
      <c r="N1225" s="14" t="str">
        <f>_xlfn.XLOOKUP(A1225,'Hospitalisation Transform'!$A$2:$A$2344,'Hospitalisation Transform'!$E$2:$E$2344)</f>
        <v>tier - 2</v>
      </c>
      <c r="O1225" s="14" t="str">
        <f>_xlfn.XLOOKUP(A1225,'Hospitalisation Transform'!$A$2:$A$2344,'Hospitalisation Transform'!$F$2:$F$2344)</f>
        <v>tier - 3</v>
      </c>
      <c r="P1225" s="14" t="str">
        <f>_xlfn.XLOOKUP(A1225,'Hospitalisation Transform'!$A$2:$A$2344,'Hospitalisation Transform'!$G$2:$G$2344)</f>
        <v>R1011</v>
      </c>
      <c r="Q1225" s="14">
        <f>_xlfn.XLOOKUP(A1225,'Hospitalisation Transform'!$A$2:$A$2344,'Hospitalisation Transform'!$H$2:$H$2344)</f>
        <v>49</v>
      </c>
    </row>
    <row r="1226" spans="1:17" ht="15.5" x14ac:dyDescent="0.35">
      <c r="A1226" s="59" t="s">
        <v>1147</v>
      </c>
      <c r="B1226" s="39" t="str">
        <f>_xlfn.XLOOKUP(A1226,'Customer Names Transform'!$A$2:$A$2336,'Customer Names Transform'!$D$2:$D$2336)</f>
        <v>Doron P</v>
      </c>
      <c r="C1226" s="28">
        <f>_xlfn.XLOOKUP(A1226,'Medical Exam Transform'!$A$2:$A$2336,'Medical Exam Transform'!$B$2:$B$2336)</f>
        <v>31.635000000000002</v>
      </c>
      <c r="D1226" s="14">
        <f>_xlfn.XLOOKUP(A1226,'Medical Exam Transform'!$A$2:$A$2336,'Medical Exam Transform'!$C$2:$C$2336)</f>
        <v>11.11</v>
      </c>
      <c r="E1226" s="14" t="str">
        <f>_xlfn.XLOOKUP(A1226,'Medical Exam Transform'!$A$2:$A$2336,'Medical Exam Transform'!$D$2:$D$2336)</f>
        <v>No</v>
      </c>
      <c r="F1226" s="14" t="str">
        <f>_xlfn.XLOOKUP(A1226,'Medical Exam Transform'!$A$2:$A$2336,'Medical Exam Transform'!$E$2:$E$2336)</f>
        <v>No</v>
      </c>
      <c r="G1226" s="14" t="str">
        <f>_xlfn.XLOOKUP(A1226,'Medical Exam Transform'!$A$2:$A$2336,'Medical Exam Transform'!$F$2:$F$2336)</f>
        <v>No</v>
      </c>
      <c r="H1226" s="14">
        <f>_xlfn.XLOOKUP(A1226,'Medical Exam Transform'!$A$2:$A$2336,'Medical Exam Transform'!$G$2:$G$2336)</f>
        <v>0</v>
      </c>
      <c r="I1226" s="14" t="str">
        <f>_xlfn.XLOOKUP(A1226,'Medical Exam Transform'!$A$2:$A$2336,'Medical Exam Transform'!$H$2:$H$2336)</f>
        <v>No</v>
      </c>
      <c r="J1226" s="14" t="str">
        <f>_xlfn.XLOOKUP(A1226,'Medical Exam Transform'!$A$2:$A$2336,'Medical Exam Transform'!$I$2:$I$2336)</f>
        <v>Obesity</v>
      </c>
      <c r="K1226" s="14" t="str">
        <f>_xlfn.XLOOKUP(A1226,'Medical Exam Transform'!$A$2:$A$2336,'Medical Exam Transform'!$J$2:$J$2336)</f>
        <v>Diabetes</v>
      </c>
      <c r="L1226" s="60">
        <f>_xlfn.XLOOKUP(A1226,'Hospitalisation Transform'!$A$2:$A$2344,'Hospitalisation Transform'!$B$2:$B$2344)</f>
        <v>26296</v>
      </c>
      <c r="M1226" s="82">
        <f>_xlfn.XLOOKUP(A1226,'Hospitalisation Transform'!$A$2:$A$2344,'Hospitalisation Transform'!$D$2:$D$2344)</f>
        <v>9174.14</v>
      </c>
      <c r="N1226" s="14" t="str">
        <f>_xlfn.XLOOKUP(A1226,'Hospitalisation Transform'!$A$2:$A$2344,'Hospitalisation Transform'!$E$2:$E$2344)</f>
        <v>tier - 3</v>
      </c>
      <c r="O1226" s="14" t="str">
        <f>_xlfn.XLOOKUP(A1226,'Hospitalisation Transform'!$A$2:$A$2344,'Hospitalisation Transform'!$F$2:$F$2344)</f>
        <v>tier - 1</v>
      </c>
      <c r="P1226" s="14" t="str">
        <f>_xlfn.XLOOKUP(A1226,'Hospitalisation Transform'!$A$2:$A$2344,'Hospitalisation Transform'!$G$2:$G$2344)</f>
        <v>R1012</v>
      </c>
      <c r="Q1226" s="14">
        <f>_xlfn.XLOOKUP(A1226,'Hospitalisation Transform'!$A$2:$A$2344,'Hospitalisation Transform'!$H$2:$H$2344)</f>
        <v>51</v>
      </c>
    </row>
    <row r="1227" spans="1:17" ht="15.5" x14ac:dyDescent="0.35">
      <c r="A1227" s="59" t="s">
        <v>1146</v>
      </c>
      <c r="B1227" s="39" t="str">
        <f>_xlfn.XLOOKUP(A1227,'Customer Names Transform'!$A$2:$A$2336,'Customer Names Transform'!$D$2:$D$2336)</f>
        <v>Katharina</v>
      </c>
      <c r="C1227" s="28">
        <f>_xlfn.XLOOKUP(A1227,'Medical Exam Transform'!$A$2:$A$2336,'Medical Exam Transform'!$B$2:$B$2336)</f>
        <v>23.9</v>
      </c>
      <c r="D1227" s="14">
        <f>_xlfn.XLOOKUP(A1227,'Medical Exam Transform'!$A$2:$A$2336,'Medical Exam Transform'!$C$2:$C$2336)</f>
        <v>7.67</v>
      </c>
      <c r="E1227" s="14" t="str">
        <f>_xlfn.XLOOKUP(A1227,'Medical Exam Transform'!$A$2:$A$2336,'Medical Exam Transform'!$D$2:$D$2336)</f>
        <v>Yes</v>
      </c>
      <c r="F1227" s="14" t="str">
        <f>_xlfn.XLOOKUP(A1227,'Medical Exam Transform'!$A$2:$A$2336,'Medical Exam Transform'!$E$2:$E$2336)</f>
        <v>No</v>
      </c>
      <c r="G1227" s="14" t="str">
        <f>_xlfn.XLOOKUP(A1227,'Medical Exam Transform'!$A$2:$A$2336,'Medical Exam Transform'!$F$2:$F$2336)</f>
        <v>No</v>
      </c>
      <c r="H1227" s="14">
        <f>_xlfn.XLOOKUP(A1227,'Medical Exam Transform'!$A$2:$A$2336,'Medical Exam Transform'!$G$2:$G$2336)</f>
        <v>2</v>
      </c>
      <c r="I1227" s="14" t="str">
        <f>_xlfn.XLOOKUP(A1227,'Medical Exam Transform'!$A$2:$A$2336,'Medical Exam Transform'!$H$2:$H$2336)</f>
        <v>No</v>
      </c>
      <c r="J1227" s="14" t="str">
        <f>_xlfn.XLOOKUP(A1227,'Medical Exam Transform'!$A$2:$A$2336,'Medical Exam Transform'!$I$2:$I$2336)</f>
        <v>Normalweight</v>
      </c>
      <c r="K1227" s="14" t="str">
        <f>_xlfn.XLOOKUP(A1227,'Medical Exam Transform'!$A$2:$A$2336,'Medical Exam Transform'!$J$2:$J$2336)</f>
        <v>Diabetes</v>
      </c>
      <c r="L1227" s="60">
        <f>_xlfn.XLOOKUP(A1227,'Hospitalisation Transform'!$A$2:$A$2344,'Hospitalisation Transform'!$B$2:$B$2344)</f>
        <v>25865</v>
      </c>
      <c r="M1227" s="82">
        <f>_xlfn.XLOOKUP(A1227,'Hospitalisation Transform'!$A$2:$A$2344,'Hospitalisation Transform'!$D$2:$D$2344)</f>
        <v>9171.75</v>
      </c>
      <c r="N1227" s="14" t="str">
        <f>_xlfn.XLOOKUP(A1227,'Hospitalisation Transform'!$A$2:$A$2344,'Hospitalisation Transform'!$E$2:$E$2344)</f>
        <v>tier - 2</v>
      </c>
      <c r="O1227" s="14" t="str">
        <f>_xlfn.XLOOKUP(A1227,'Hospitalisation Transform'!$A$2:$A$2344,'Hospitalisation Transform'!$F$2:$F$2344)</f>
        <v>tier - 2</v>
      </c>
      <c r="P1227" s="14" t="str">
        <f>_xlfn.XLOOKUP(A1227,'Hospitalisation Transform'!$A$2:$A$2344,'Hospitalisation Transform'!$G$2:$G$2344)</f>
        <v>R1012</v>
      </c>
      <c r="Q1227" s="14">
        <f>_xlfn.XLOOKUP(A1227,'Hospitalisation Transform'!$A$2:$A$2344,'Hospitalisation Transform'!$H$2:$H$2344)</f>
        <v>53</v>
      </c>
    </row>
    <row r="1228" spans="1:17" ht="15.5" x14ac:dyDescent="0.35">
      <c r="A1228" s="59" t="s">
        <v>1145</v>
      </c>
      <c r="B1228" s="39" t="str">
        <f>_xlfn.XLOOKUP(A1228,'Customer Names Transform'!$A$2:$A$2336,'Customer Names Transform'!$D$2:$D$2336)</f>
        <v>Carl</v>
      </c>
      <c r="C1228" s="28">
        <f>_xlfn.XLOOKUP(A1228,'Medical Exam Transform'!$A$2:$A$2336,'Medical Exam Transform'!$B$2:$B$2336)</f>
        <v>34.15</v>
      </c>
      <c r="D1228" s="14">
        <f>_xlfn.XLOOKUP(A1228,'Medical Exam Transform'!$A$2:$A$2336,'Medical Exam Transform'!$C$2:$C$2336)</f>
        <v>6.15</v>
      </c>
      <c r="E1228" s="14" t="str">
        <f>_xlfn.XLOOKUP(A1228,'Medical Exam Transform'!$A$2:$A$2336,'Medical Exam Transform'!$D$2:$D$2336)</f>
        <v>No</v>
      </c>
      <c r="F1228" s="14" t="str">
        <f>_xlfn.XLOOKUP(A1228,'Medical Exam Transform'!$A$2:$A$2336,'Medical Exam Transform'!$E$2:$E$2336)</f>
        <v>No</v>
      </c>
      <c r="G1228" s="14" t="str">
        <f>_xlfn.XLOOKUP(A1228,'Medical Exam Transform'!$A$2:$A$2336,'Medical Exam Transform'!$F$2:$F$2336)</f>
        <v>No</v>
      </c>
      <c r="H1228" s="14">
        <f>_xlfn.XLOOKUP(A1228,'Medical Exam Transform'!$A$2:$A$2336,'Medical Exam Transform'!$G$2:$G$2336)</f>
        <v>0</v>
      </c>
      <c r="I1228" s="14" t="str">
        <f>_xlfn.XLOOKUP(A1228,'Medical Exam Transform'!$A$2:$A$2336,'Medical Exam Transform'!$H$2:$H$2336)</f>
        <v>No</v>
      </c>
      <c r="J1228" s="14" t="str">
        <f>_xlfn.XLOOKUP(A1228,'Medical Exam Transform'!$A$2:$A$2336,'Medical Exam Transform'!$I$2:$I$2336)</f>
        <v>Obesity</v>
      </c>
      <c r="K1228" s="14" t="str">
        <f>_xlfn.XLOOKUP(A1228,'Medical Exam Transform'!$A$2:$A$2336,'Medical Exam Transform'!$J$2:$J$2336)</f>
        <v>Prediabetes</v>
      </c>
      <c r="L1228" s="60">
        <f>_xlfn.XLOOKUP(A1228,'Hospitalisation Transform'!$A$2:$A$2344,'Hospitalisation Transform'!$B$2:$B$2344)</f>
        <v>33108</v>
      </c>
      <c r="M1228" s="82">
        <f>_xlfn.XLOOKUP(A1228,'Hospitalisation Transform'!$A$2:$A$2344,'Hospitalisation Transform'!$D$2:$D$2344)</f>
        <v>9159.51</v>
      </c>
      <c r="N1228" s="14" t="str">
        <f>_xlfn.XLOOKUP(A1228,'Hospitalisation Transform'!$A$2:$A$2344,'Hospitalisation Transform'!$E$2:$E$2344)</f>
        <v>tier - 2</v>
      </c>
      <c r="O1228" s="14" t="str">
        <f>_xlfn.XLOOKUP(A1228,'Hospitalisation Transform'!$A$2:$A$2344,'Hospitalisation Transform'!$F$2:$F$2344)</f>
        <v>tier - 2</v>
      </c>
      <c r="P1228" s="14" t="str">
        <f>_xlfn.XLOOKUP(A1228,'Hospitalisation Transform'!$A$2:$A$2344,'Hospitalisation Transform'!$G$2:$G$2344)</f>
        <v>R1021</v>
      </c>
      <c r="Q1228" s="14">
        <f>_xlfn.XLOOKUP(A1228,'Hospitalisation Transform'!$A$2:$A$2344,'Hospitalisation Transform'!$H$2:$H$2344)</f>
        <v>33</v>
      </c>
    </row>
    <row r="1229" spans="1:17" ht="15.5" x14ac:dyDescent="0.35">
      <c r="A1229" s="59" t="s">
        <v>1144</v>
      </c>
      <c r="B1229" s="39" t="str">
        <f>_xlfn.XLOOKUP(A1229,'Customer Names Transform'!$A$2:$A$2336,'Customer Names Transform'!$D$2:$D$2336)</f>
        <v>Kelsey J.</v>
      </c>
      <c r="C1229" s="28">
        <f>_xlfn.XLOOKUP(A1229,'Medical Exam Transform'!$A$2:$A$2336,'Medical Exam Transform'!$B$2:$B$2336)</f>
        <v>28.71</v>
      </c>
      <c r="D1229" s="14">
        <f>_xlfn.XLOOKUP(A1229,'Medical Exam Transform'!$A$2:$A$2336,'Medical Exam Transform'!$C$2:$C$2336)</f>
        <v>5.71</v>
      </c>
      <c r="E1229" s="14" t="str">
        <f>_xlfn.XLOOKUP(A1229,'Medical Exam Transform'!$A$2:$A$2336,'Medical Exam Transform'!$D$2:$D$2336)</f>
        <v>No</v>
      </c>
      <c r="F1229" s="14" t="str">
        <f>_xlfn.XLOOKUP(A1229,'Medical Exam Transform'!$A$2:$A$2336,'Medical Exam Transform'!$E$2:$E$2336)</f>
        <v>No</v>
      </c>
      <c r="G1229" s="14" t="str">
        <f>_xlfn.XLOOKUP(A1229,'Medical Exam Transform'!$A$2:$A$2336,'Medical Exam Transform'!$F$2:$F$2336)</f>
        <v>No</v>
      </c>
      <c r="H1229" s="14">
        <f>_xlfn.XLOOKUP(A1229,'Medical Exam Transform'!$A$2:$A$2336,'Medical Exam Transform'!$G$2:$G$2336)</f>
        <v>0</v>
      </c>
      <c r="I1229" s="14" t="str">
        <f>_xlfn.XLOOKUP(A1229,'Medical Exam Transform'!$A$2:$A$2336,'Medical Exam Transform'!$H$2:$H$2336)</f>
        <v>No</v>
      </c>
      <c r="J1229" s="14" t="str">
        <f>_xlfn.XLOOKUP(A1229,'Medical Exam Transform'!$A$2:$A$2336,'Medical Exam Transform'!$I$2:$I$2336)</f>
        <v>Overweight</v>
      </c>
      <c r="K1229" s="14" t="str">
        <f>_xlfn.XLOOKUP(A1229,'Medical Exam Transform'!$A$2:$A$2336,'Medical Exam Transform'!$J$2:$J$2336)</f>
        <v>Prediabetes</v>
      </c>
      <c r="L1229" s="60">
        <f>_xlfn.XLOOKUP(A1229,'Hospitalisation Transform'!$A$2:$A$2344,'Hospitalisation Transform'!$B$2:$B$2344)</f>
        <v>30293</v>
      </c>
      <c r="M1229" s="82">
        <f>_xlfn.XLOOKUP(A1229,'Hospitalisation Transform'!$A$2:$A$2344,'Hospitalisation Transform'!$D$2:$D$2344)</f>
        <v>9147.5</v>
      </c>
      <c r="N1229" s="14" t="str">
        <f>_xlfn.XLOOKUP(A1229,'Hospitalisation Transform'!$A$2:$A$2344,'Hospitalisation Transform'!$E$2:$E$2344)</f>
        <v>tier - 2</v>
      </c>
      <c r="O1229" s="14" t="str">
        <f>_xlfn.XLOOKUP(A1229,'Hospitalisation Transform'!$A$2:$A$2344,'Hospitalisation Transform'!$F$2:$F$2344)</f>
        <v>tier - 1</v>
      </c>
      <c r="P1229" s="14" t="str">
        <f>_xlfn.XLOOKUP(A1229,'Hospitalisation Transform'!$A$2:$A$2344,'Hospitalisation Transform'!$G$2:$G$2344)</f>
        <v>R1012</v>
      </c>
      <c r="Q1229" s="14">
        <f>_xlfn.XLOOKUP(A1229,'Hospitalisation Transform'!$A$2:$A$2344,'Hospitalisation Transform'!$H$2:$H$2344)</f>
        <v>41</v>
      </c>
    </row>
    <row r="1230" spans="1:17" ht="15.5" x14ac:dyDescent="0.35">
      <c r="A1230" s="59" t="s">
        <v>1143</v>
      </c>
      <c r="B1230" s="39" t="str">
        <f>_xlfn.XLOOKUP(A1230,'Customer Names Transform'!$A$2:$A$2336,'Customer Names Transform'!$D$2:$D$2336)</f>
        <v>Stephen A.</v>
      </c>
      <c r="C1230" s="28">
        <f>_xlfn.XLOOKUP(A1230,'Medical Exam Transform'!$A$2:$A$2336,'Medical Exam Transform'!$B$2:$B$2336)</f>
        <v>36.700000000000003</v>
      </c>
      <c r="D1230" s="14">
        <f>_xlfn.XLOOKUP(A1230,'Medical Exam Transform'!$A$2:$A$2336,'Medical Exam Transform'!$C$2:$C$2336)</f>
        <v>8.6999999999999993</v>
      </c>
      <c r="E1230" s="14" t="str">
        <f>_xlfn.XLOOKUP(A1230,'Medical Exam Transform'!$A$2:$A$2336,'Medical Exam Transform'!$D$2:$D$2336)</f>
        <v>Yes</v>
      </c>
      <c r="F1230" s="14" t="str">
        <f>_xlfn.XLOOKUP(A1230,'Medical Exam Transform'!$A$2:$A$2336,'Medical Exam Transform'!$E$2:$E$2336)</f>
        <v>No</v>
      </c>
      <c r="G1230" s="14" t="str">
        <f>_xlfn.XLOOKUP(A1230,'Medical Exam Transform'!$A$2:$A$2336,'Medical Exam Transform'!$F$2:$F$2336)</f>
        <v>No</v>
      </c>
      <c r="H1230" s="14">
        <f>_xlfn.XLOOKUP(A1230,'Medical Exam Transform'!$A$2:$A$2336,'Medical Exam Transform'!$G$2:$G$2336)</f>
        <v>2</v>
      </c>
      <c r="I1230" s="14" t="str">
        <f>_xlfn.XLOOKUP(A1230,'Medical Exam Transform'!$A$2:$A$2336,'Medical Exam Transform'!$H$2:$H$2336)</f>
        <v>No</v>
      </c>
      <c r="J1230" s="14" t="str">
        <f>_xlfn.XLOOKUP(A1230,'Medical Exam Transform'!$A$2:$A$2336,'Medical Exam Transform'!$I$2:$I$2336)</f>
        <v>Obesity</v>
      </c>
      <c r="K1230" s="14" t="str">
        <f>_xlfn.XLOOKUP(A1230,'Medical Exam Transform'!$A$2:$A$2336,'Medical Exam Transform'!$J$2:$J$2336)</f>
        <v>Normal</v>
      </c>
      <c r="L1230" s="60">
        <f>_xlfn.XLOOKUP(A1230,'Hospitalisation Transform'!$A$2:$A$2344,'Hospitalisation Transform'!$B$2:$B$2344)</f>
        <v>25859</v>
      </c>
      <c r="M1230" s="82">
        <f>_xlfn.XLOOKUP(A1230,'Hospitalisation Transform'!$A$2:$A$2344,'Hospitalisation Transform'!$D$2:$D$2344)</f>
        <v>9144.57</v>
      </c>
      <c r="N1230" s="14" t="str">
        <f>_xlfn.XLOOKUP(A1230,'Hospitalisation Transform'!$A$2:$A$2344,'Hospitalisation Transform'!$E$2:$E$2344)</f>
        <v>tier - 3</v>
      </c>
      <c r="O1230" s="14" t="str">
        <f>_xlfn.XLOOKUP(A1230,'Hospitalisation Transform'!$A$2:$A$2344,'Hospitalisation Transform'!$F$2:$F$2344)</f>
        <v>tier - 2</v>
      </c>
      <c r="P1230" s="14" t="str">
        <f>_xlfn.XLOOKUP(A1230,'Hospitalisation Transform'!$A$2:$A$2344,'Hospitalisation Transform'!$G$2:$G$2344)</f>
        <v>R1011</v>
      </c>
      <c r="Q1230" s="14">
        <f>_xlfn.XLOOKUP(A1230,'Hospitalisation Transform'!$A$2:$A$2344,'Hospitalisation Transform'!$H$2:$H$2344)</f>
        <v>53</v>
      </c>
    </row>
    <row r="1231" spans="1:17" ht="15.5" x14ac:dyDescent="0.35">
      <c r="A1231" s="59" t="s">
        <v>1142</v>
      </c>
      <c r="B1231" s="39" t="str">
        <f>_xlfn.XLOOKUP(A1231,'Customer Names Transform'!$A$2:$A$2336,'Customer Names Transform'!$D$2:$D$2336)</f>
        <v>Dan</v>
      </c>
      <c r="C1231" s="28">
        <f>_xlfn.XLOOKUP(A1231,'Medical Exam Transform'!$A$2:$A$2336,'Medical Exam Transform'!$B$2:$B$2336)</f>
        <v>34.1</v>
      </c>
      <c r="D1231" s="14">
        <f>_xlfn.XLOOKUP(A1231,'Medical Exam Transform'!$A$2:$A$2336,'Medical Exam Transform'!$C$2:$C$2336)</f>
        <v>9.0399999999999991</v>
      </c>
      <c r="E1231" s="14" t="str">
        <f>_xlfn.XLOOKUP(A1231,'Medical Exam Transform'!$A$2:$A$2336,'Medical Exam Transform'!$D$2:$D$2336)</f>
        <v>Yes</v>
      </c>
      <c r="F1231" s="14" t="str">
        <f>_xlfn.XLOOKUP(A1231,'Medical Exam Transform'!$A$2:$A$2336,'Medical Exam Transform'!$E$2:$E$2336)</f>
        <v>No</v>
      </c>
      <c r="G1231" s="14" t="str">
        <f>_xlfn.XLOOKUP(A1231,'Medical Exam Transform'!$A$2:$A$2336,'Medical Exam Transform'!$F$2:$F$2336)</f>
        <v>No</v>
      </c>
      <c r="H1231" s="14">
        <f>_xlfn.XLOOKUP(A1231,'Medical Exam Transform'!$A$2:$A$2336,'Medical Exam Transform'!$G$2:$G$2336)</f>
        <v>2</v>
      </c>
      <c r="I1231" s="14" t="str">
        <f>_xlfn.XLOOKUP(A1231,'Medical Exam Transform'!$A$2:$A$2336,'Medical Exam Transform'!$H$2:$H$2336)</f>
        <v>No</v>
      </c>
      <c r="J1231" s="14" t="str">
        <f>_xlfn.XLOOKUP(A1231,'Medical Exam Transform'!$A$2:$A$2336,'Medical Exam Transform'!$I$2:$I$2336)</f>
        <v>Obesity</v>
      </c>
      <c r="K1231" s="14" t="str">
        <f>_xlfn.XLOOKUP(A1231,'Medical Exam Transform'!$A$2:$A$2336,'Medical Exam Transform'!$J$2:$J$2336)</f>
        <v>Diabetes</v>
      </c>
      <c r="L1231" s="60">
        <f>_xlfn.XLOOKUP(A1231,'Hospitalisation Transform'!$A$2:$A$2344,'Hospitalisation Transform'!$B$2:$B$2344)</f>
        <v>25792</v>
      </c>
      <c r="M1231" s="82">
        <f>_xlfn.XLOOKUP(A1231,'Hospitalisation Transform'!$A$2:$A$2344,'Hospitalisation Transform'!$D$2:$D$2344)</f>
        <v>9140.9500000000007</v>
      </c>
      <c r="N1231" s="14" t="str">
        <f>_xlfn.XLOOKUP(A1231,'Hospitalisation Transform'!$A$2:$A$2344,'Hospitalisation Transform'!$E$2:$E$2344)</f>
        <v>tier - 3</v>
      </c>
      <c r="O1231" s="14" t="str">
        <f>_xlfn.XLOOKUP(A1231,'Hospitalisation Transform'!$A$2:$A$2344,'Hospitalisation Transform'!$F$2:$F$2344)</f>
        <v>tier - 3</v>
      </c>
      <c r="P1231" s="14" t="str">
        <f>_xlfn.XLOOKUP(A1231,'Hospitalisation Transform'!$A$2:$A$2344,'Hospitalisation Transform'!$G$2:$G$2344)</f>
        <v>R1013</v>
      </c>
      <c r="Q1231" s="14">
        <f>_xlfn.XLOOKUP(A1231,'Hospitalisation Transform'!$A$2:$A$2344,'Hospitalisation Transform'!$H$2:$H$2344)</f>
        <v>53</v>
      </c>
    </row>
    <row r="1232" spans="1:17" ht="15.5" x14ac:dyDescent="0.35">
      <c r="A1232" s="59" t="s">
        <v>1141</v>
      </c>
      <c r="B1232" s="39" t="str">
        <f>_xlfn.XLOOKUP(A1232,'Customer Names Transform'!$A$2:$A$2336,'Customer Names Transform'!$D$2:$D$2336)</f>
        <v>Katie C</v>
      </c>
      <c r="C1232" s="28">
        <f>_xlfn.XLOOKUP(A1232,'Medical Exam Transform'!$A$2:$A$2336,'Medical Exam Transform'!$B$2:$B$2336)</f>
        <v>25.7</v>
      </c>
      <c r="D1232" s="14">
        <f>_xlfn.XLOOKUP(A1232,'Medical Exam Transform'!$A$2:$A$2336,'Medical Exam Transform'!$C$2:$C$2336)</f>
        <v>5.61</v>
      </c>
      <c r="E1232" s="14" t="str">
        <f>_xlfn.XLOOKUP(A1232,'Medical Exam Transform'!$A$2:$A$2336,'Medical Exam Transform'!$D$2:$D$2336)</f>
        <v>No</v>
      </c>
      <c r="F1232" s="14" t="str">
        <f>_xlfn.XLOOKUP(A1232,'Medical Exam Transform'!$A$2:$A$2336,'Medical Exam Transform'!$E$2:$E$2336)</f>
        <v>No</v>
      </c>
      <c r="G1232" s="14" t="str">
        <f>_xlfn.XLOOKUP(A1232,'Medical Exam Transform'!$A$2:$A$2336,'Medical Exam Transform'!$F$2:$F$2336)</f>
        <v>No</v>
      </c>
      <c r="H1232" s="14">
        <f>_xlfn.XLOOKUP(A1232,'Medical Exam Transform'!$A$2:$A$2336,'Medical Exam Transform'!$G$2:$G$2336)</f>
        <v>0</v>
      </c>
      <c r="I1232" s="14" t="str">
        <f>_xlfn.XLOOKUP(A1232,'Medical Exam Transform'!$A$2:$A$2336,'Medical Exam Transform'!$H$2:$H$2336)</f>
        <v>No</v>
      </c>
      <c r="J1232" s="14" t="str">
        <f>_xlfn.XLOOKUP(A1232,'Medical Exam Transform'!$A$2:$A$2336,'Medical Exam Transform'!$I$2:$I$2336)</f>
        <v>Overweight</v>
      </c>
      <c r="K1232" s="14" t="str">
        <f>_xlfn.XLOOKUP(A1232,'Medical Exam Transform'!$A$2:$A$2336,'Medical Exam Transform'!$J$2:$J$2336)</f>
        <v>Prediabetes</v>
      </c>
      <c r="L1232" s="60">
        <f>_xlfn.XLOOKUP(A1232,'Hospitalisation Transform'!$A$2:$A$2344,'Hospitalisation Transform'!$B$2:$B$2344)</f>
        <v>28461</v>
      </c>
      <c r="M1232" s="82">
        <f>_xlfn.XLOOKUP(A1232,'Hospitalisation Transform'!$A$2:$A$2344,'Hospitalisation Transform'!$D$2:$D$2344)</f>
        <v>9101.7999999999993</v>
      </c>
      <c r="N1232" s="14" t="str">
        <f>_xlfn.XLOOKUP(A1232,'Hospitalisation Transform'!$A$2:$A$2344,'Hospitalisation Transform'!$E$2:$E$2344)</f>
        <v>tier - 2</v>
      </c>
      <c r="O1232" s="14" t="str">
        <f>_xlfn.XLOOKUP(A1232,'Hospitalisation Transform'!$A$2:$A$2344,'Hospitalisation Transform'!$F$2:$F$2344)</f>
        <v>tier - 1</v>
      </c>
      <c r="P1232" s="14" t="str">
        <f>_xlfn.XLOOKUP(A1232,'Hospitalisation Transform'!$A$2:$A$2344,'Hospitalisation Transform'!$G$2:$G$2344)</f>
        <v>R1011</v>
      </c>
      <c r="Q1232" s="14">
        <f>_xlfn.XLOOKUP(A1232,'Hospitalisation Transform'!$A$2:$A$2344,'Hospitalisation Transform'!$H$2:$H$2344)</f>
        <v>46</v>
      </c>
    </row>
    <row r="1233" spans="1:17" ht="15.5" x14ac:dyDescent="0.35">
      <c r="A1233" s="59" t="s">
        <v>1140</v>
      </c>
      <c r="B1233" s="39" t="str">
        <f>_xlfn.XLOOKUP(A1233,'Customer Names Transform'!$A$2:$A$2336,'Customer Names Transform'!$D$2:$D$2336)</f>
        <v>Melissa K</v>
      </c>
      <c r="C1233" s="28">
        <f>_xlfn.XLOOKUP(A1233,'Medical Exam Transform'!$A$2:$A$2336,'Medical Exam Transform'!$B$2:$B$2336)</f>
        <v>21.68</v>
      </c>
      <c r="D1233" s="14">
        <f>_xlfn.XLOOKUP(A1233,'Medical Exam Transform'!$A$2:$A$2336,'Medical Exam Transform'!$C$2:$C$2336)</f>
        <v>8.1199999999999992</v>
      </c>
      <c r="E1233" s="14" t="str">
        <f>_xlfn.XLOOKUP(A1233,'Medical Exam Transform'!$A$2:$A$2336,'Medical Exam Transform'!$D$2:$D$2336)</f>
        <v>No</v>
      </c>
      <c r="F1233" s="14" t="str">
        <f>_xlfn.XLOOKUP(A1233,'Medical Exam Transform'!$A$2:$A$2336,'Medical Exam Transform'!$E$2:$E$2336)</f>
        <v>No</v>
      </c>
      <c r="G1233" s="14" t="str">
        <f>_xlfn.XLOOKUP(A1233,'Medical Exam Transform'!$A$2:$A$2336,'Medical Exam Transform'!$F$2:$F$2336)</f>
        <v>No</v>
      </c>
      <c r="H1233" s="14">
        <f>_xlfn.XLOOKUP(A1233,'Medical Exam Transform'!$A$2:$A$2336,'Medical Exam Transform'!$G$2:$G$2336)</f>
        <v>0</v>
      </c>
      <c r="I1233" s="14" t="str">
        <f>_xlfn.XLOOKUP(A1233,'Medical Exam Transform'!$A$2:$A$2336,'Medical Exam Transform'!$H$2:$H$2336)</f>
        <v>No</v>
      </c>
      <c r="J1233" s="14" t="str">
        <f>_xlfn.XLOOKUP(A1233,'Medical Exam Transform'!$A$2:$A$2336,'Medical Exam Transform'!$I$2:$I$2336)</f>
        <v>Normalweight</v>
      </c>
      <c r="K1233" s="14" t="str">
        <f>_xlfn.XLOOKUP(A1233,'Medical Exam Transform'!$A$2:$A$2336,'Medical Exam Transform'!$J$2:$J$2336)</f>
        <v>Diabetes</v>
      </c>
      <c r="L1233" s="60">
        <f>_xlfn.XLOOKUP(A1233,'Hospitalisation Transform'!$A$2:$A$2344,'Hospitalisation Transform'!$B$2:$B$2344)</f>
        <v>24055</v>
      </c>
      <c r="M1233" s="82">
        <f>_xlfn.XLOOKUP(A1233,'Hospitalisation Transform'!$A$2:$A$2344,'Hospitalisation Transform'!$D$2:$D$2344)</f>
        <v>9095.94</v>
      </c>
      <c r="N1233" s="14" t="str">
        <f>_xlfn.XLOOKUP(A1233,'Hospitalisation Transform'!$A$2:$A$2344,'Hospitalisation Transform'!$E$2:$E$2344)</f>
        <v>tier - 3</v>
      </c>
      <c r="O1233" s="14" t="str">
        <f>_xlfn.XLOOKUP(A1233,'Hospitalisation Transform'!$A$2:$A$2344,'Hospitalisation Transform'!$F$2:$F$2344)</f>
        <v>tier - 1</v>
      </c>
      <c r="P1233" s="14" t="str">
        <f>_xlfn.XLOOKUP(A1233,'Hospitalisation Transform'!$A$2:$A$2344,'Hospitalisation Transform'!$G$2:$G$2344)</f>
        <v>R1011</v>
      </c>
      <c r="Q1233" s="14">
        <f>_xlfn.XLOOKUP(A1233,'Hospitalisation Transform'!$A$2:$A$2344,'Hospitalisation Transform'!$H$2:$H$2344)</f>
        <v>58</v>
      </c>
    </row>
    <row r="1234" spans="1:17" ht="15.5" x14ac:dyDescent="0.35">
      <c r="A1234" s="59" t="s">
        <v>1139</v>
      </c>
      <c r="B1234" s="39" t="str">
        <f>_xlfn.XLOOKUP(A1234,'Customer Names Transform'!$A$2:$A$2336,'Customer Names Transform'!$D$2:$D$2336)</f>
        <v>Kara H</v>
      </c>
      <c r="C1234" s="28">
        <f>_xlfn.XLOOKUP(A1234,'Medical Exam Transform'!$A$2:$A$2336,'Medical Exam Transform'!$B$2:$B$2336)</f>
        <v>25.175000000000001</v>
      </c>
      <c r="D1234" s="14">
        <f>_xlfn.XLOOKUP(A1234,'Medical Exam Transform'!$A$2:$A$2336,'Medical Exam Transform'!$C$2:$C$2336)</f>
        <v>4.74</v>
      </c>
      <c r="E1234" s="14" t="str">
        <f>_xlfn.XLOOKUP(A1234,'Medical Exam Transform'!$A$2:$A$2336,'Medical Exam Transform'!$D$2:$D$2336)</f>
        <v>No</v>
      </c>
      <c r="F1234" s="14" t="str">
        <f>_xlfn.XLOOKUP(A1234,'Medical Exam Transform'!$A$2:$A$2336,'Medical Exam Transform'!$E$2:$E$2336)</f>
        <v>No</v>
      </c>
      <c r="G1234" s="14" t="str">
        <f>_xlfn.XLOOKUP(A1234,'Medical Exam Transform'!$A$2:$A$2336,'Medical Exam Transform'!$F$2:$F$2336)</f>
        <v>No</v>
      </c>
      <c r="H1234" s="14">
        <f>_xlfn.XLOOKUP(A1234,'Medical Exam Transform'!$A$2:$A$2336,'Medical Exam Transform'!$G$2:$G$2336)</f>
        <v>0</v>
      </c>
      <c r="I1234" s="14" t="str">
        <f>_xlfn.XLOOKUP(A1234,'Medical Exam Transform'!$A$2:$A$2336,'Medical Exam Transform'!$H$2:$H$2336)</f>
        <v>No</v>
      </c>
      <c r="J1234" s="14" t="str">
        <f>_xlfn.XLOOKUP(A1234,'Medical Exam Transform'!$A$2:$A$2336,'Medical Exam Transform'!$I$2:$I$2336)</f>
        <v>Overweight</v>
      </c>
      <c r="K1234" s="14" t="str">
        <f>_xlfn.XLOOKUP(A1234,'Medical Exam Transform'!$A$2:$A$2336,'Medical Exam Transform'!$J$2:$J$2336)</f>
        <v>Prediabetes</v>
      </c>
      <c r="L1234" s="60">
        <f>_xlfn.XLOOKUP(A1234,'Hospitalisation Transform'!$A$2:$A$2344,'Hospitalisation Transform'!$B$2:$B$2344)</f>
        <v>28433</v>
      </c>
      <c r="M1234" s="82">
        <f>_xlfn.XLOOKUP(A1234,'Hospitalisation Transform'!$A$2:$A$2344,'Hospitalisation Transform'!$D$2:$D$2344)</f>
        <v>9095.07</v>
      </c>
      <c r="N1234" s="14" t="str">
        <f>_xlfn.XLOOKUP(A1234,'Hospitalisation Transform'!$A$2:$A$2344,'Hospitalisation Transform'!$E$2:$E$2344)</f>
        <v>tier - 2</v>
      </c>
      <c r="O1234" s="14" t="str">
        <f>_xlfn.XLOOKUP(A1234,'Hospitalisation Transform'!$A$2:$A$2344,'Hospitalisation Transform'!$F$2:$F$2344)</f>
        <v>tier - 2</v>
      </c>
      <c r="P1234" s="14" t="str">
        <f>_xlfn.XLOOKUP(A1234,'Hospitalisation Transform'!$A$2:$A$2344,'Hospitalisation Transform'!$G$2:$G$2344)</f>
        <v>R1024</v>
      </c>
      <c r="Q1234" s="14">
        <f>_xlfn.XLOOKUP(A1234,'Hospitalisation Transform'!$A$2:$A$2344,'Hospitalisation Transform'!$H$2:$H$2344)</f>
        <v>46</v>
      </c>
    </row>
    <row r="1235" spans="1:17" ht="15.5" x14ac:dyDescent="0.35">
      <c r="A1235" s="59" t="s">
        <v>1138</v>
      </c>
      <c r="B1235" s="39" t="str">
        <f>_xlfn.XLOOKUP(A1235,'Customer Names Transform'!$A$2:$A$2336,'Customer Names Transform'!$D$2:$D$2336)</f>
        <v>Juan Carlos</v>
      </c>
      <c r="C1235" s="28">
        <f>_xlfn.XLOOKUP(A1235,'Medical Exam Transform'!$A$2:$A$2336,'Medical Exam Transform'!$B$2:$B$2336)</f>
        <v>44.77</v>
      </c>
      <c r="D1235" s="14">
        <f>_xlfn.XLOOKUP(A1235,'Medical Exam Transform'!$A$2:$A$2336,'Medical Exam Transform'!$C$2:$C$2336)</f>
        <v>4.0599999999999996</v>
      </c>
      <c r="E1235" s="14" t="str">
        <f>_xlfn.XLOOKUP(A1235,'Medical Exam Transform'!$A$2:$A$2336,'Medical Exam Transform'!$D$2:$D$2336)</f>
        <v>No</v>
      </c>
      <c r="F1235" s="14" t="str">
        <f>_xlfn.XLOOKUP(A1235,'Medical Exam Transform'!$A$2:$A$2336,'Medical Exam Transform'!$E$2:$E$2336)</f>
        <v>No</v>
      </c>
      <c r="G1235" s="14" t="str">
        <f>_xlfn.XLOOKUP(A1235,'Medical Exam Transform'!$A$2:$A$2336,'Medical Exam Transform'!$F$2:$F$2336)</f>
        <v>No</v>
      </c>
      <c r="H1235" s="14">
        <f>_xlfn.XLOOKUP(A1235,'Medical Exam Transform'!$A$2:$A$2336,'Medical Exam Transform'!$G$2:$G$2336)</f>
        <v>2</v>
      </c>
      <c r="I1235" s="14" t="str">
        <f>_xlfn.XLOOKUP(A1235,'Medical Exam Transform'!$A$2:$A$2336,'Medical Exam Transform'!$H$2:$H$2336)</f>
        <v>No</v>
      </c>
      <c r="J1235" s="14" t="str">
        <f>_xlfn.XLOOKUP(A1235,'Medical Exam Transform'!$A$2:$A$2336,'Medical Exam Transform'!$I$2:$I$2336)</f>
        <v>Obesity</v>
      </c>
      <c r="K1235" s="14" t="str">
        <f>_xlfn.XLOOKUP(A1235,'Medical Exam Transform'!$A$2:$A$2336,'Medical Exam Transform'!$J$2:$J$2336)</f>
        <v>Normal</v>
      </c>
      <c r="L1235" s="60">
        <f>_xlfn.XLOOKUP(A1235,'Hospitalisation Transform'!$A$2:$A$2344,'Hospitalisation Transform'!$B$2:$B$2344)</f>
        <v>26635</v>
      </c>
      <c r="M1235" s="82">
        <f>_xlfn.XLOOKUP(A1235,'Hospitalisation Transform'!$A$2:$A$2344,'Hospitalisation Transform'!$D$2:$D$2344)</f>
        <v>9058.73</v>
      </c>
      <c r="N1235" s="14" t="str">
        <f>_xlfn.XLOOKUP(A1235,'Hospitalisation Transform'!$A$2:$A$2344,'Hospitalisation Transform'!$E$2:$E$2344)</f>
        <v>tier - 3</v>
      </c>
      <c r="O1235" s="14" t="str">
        <f>_xlfn.XLOOKUP(A1235,'Hospitalisation Transform'!$A$2:$A$2344,'Hospitalisation Transform'!$F$2:$F$2344)</f>
        <v>tier - 2</v>
      </c>
      <c r="P1235" s="14" t="str">
        <f>_xlfn.XLOOKUP(A1235,'Hospitalisation Transform'!$A$2:$A$2344,'Hospitalisation Transform'!$G$2:$G$2344)</f>
        <v>R1013</v>
      </c>
      <c r="Q1235" s="14">
        <f>_xlfn.XLOOKUP(A1235,'Hospitalisation Transform'!$A$2:$A$2344,'Hospitalisation Transform'!$H$2:$H$2344)</f>
        <v>51</v>
      </c>
    </row>
    <row r="1236" spans="1:17" ht="15.5" x14ac:dyDescent="0.35">
      <c r="A1236" s="59" t="s">
        <v>1137</v>
      </c>
      <c r="B1236" s="39" t="str">
        <f>_xlfn.XLOOKUP(A1236,'Customer Names Transform'!$A$2:$A$2336,'Customer Names Transform'!$D$2:$D$2336)</f>
        <v>John III</v>
      </c>
      <c r="C1236" s="28">
        <f>_xlfn.XLOOKUP(A1236,'Medical Exam Transform'!$A$2:$A$2336,'Medical Exam Transform'!$B$2:$B$2336)</f>
        <v>37.07</v>
      </c>
      <c r="D1236" s="14">
        <f>_xlfn.XLOOKUP(A1236,'Medical Exam Transform'!$A$2:$A$2336,'Medical Exam Transform'!$C$2:$C$2336)</f>
        <v>5.69</v>
      </c>
      <c r="E1236" s="14" t="str">
        <f>_xlfn.XLOOKUP(A1236,'Medical Exam Transform'!$A$2:$A$2336,'Medical Exam Transform'!$D$2:$D$2336)</f>
        <v>No</v>
      </c>
      <c r="F1236" s="14" t="str">
        <f>_xlfn.XLOOKUP(A1236,'Medical Exam Transform'!$A$2:$A$2336,'Medical Exam Transform'!$E$2:$E$2336)</f>
        <v>No</v>
      </c>
      <c r="G1236" s="14" t="str">
        <f>_xlfn.XLOOKUP(A1236,'Medical Exam Transform'!$A$2:$A$2336,'Medical Exam Transform'!$F$2:$F$2336)</f>
        <v>No</v>
      </c>
      <c r="H1236" s="14">
        <f>_xlfn.XLOOKUP(A1236,'Medical Exam Transform'!$A$2:$A$2336,'Medical Exam Transform'!$G$2:$G$2336)</f>
        <v>2</v>
      </c>
      <c r="I1236" s="14" t="str">
        <f>_xlfn.XLOOKUP(A1236,'Medical Exam Transform'!$A$2:$A$2336,'Medical Exam Transform'!$H$2:$H$2336)</f>
        <v>No</v>
      </c>
      <c r="J1236" s="14" t="str">
        <f>_xlfn.XLOOKUP(A1236,'Medical Exam Transform'!$A$2:$A$2336,'Medical Exam Transform'!$I$2:$I$2336)</f>
        <v>Obesity</v>
      </c>
      <c r="K1236" s="14" t="str">
        <f>_xlfn.XLOOKUP(A1236,'Medical Exam Transform'!$A$2:$A$2336,'Medical Exam Transform'!$J$2:$J$2336)</f>
        <v>Prediabetes</v>
      </c>
      <c r="L1236" s="60">
        <f>_xlfn.XLOOKUP(A1236,'Hospitalisation Transform'!$A$2:$A$2344,'Hospitalisation Transform'!$B$2:$B$2344)</f>
        <v>26640</v>
      </c>
      <c r="M1236" s="82">
        <f>_xlfn.XLOOKUP(A1236,'Hospitalisation Transform'!$A$2:$A$2344,'Hospitalisation Transform'!$D$2:$D$2344)</f>
        <v>9048.0300000000007</v>
      </c>
      <c r="N1236" s="14" t="str">
        <f>_xlfn.XLOOKUP(A1236,'Hospitalisation Transform'!$A$2:$A$2344,'Hospitalisation Transform'!$E$2:$E$2344)</f>
        <v>tier - 2</v>
      </c>
      <c r="O1236" s="14" t="str">
        <f>_xlfn.XLOOKUP(A1236,'Hospitalisation Transform'!$A$2:$A$2344,'Hospitalisation Transform'!$F$2:$F$2344)</f>
        <v>tier - 2</v>
      </c>
      <c r="P1236" s="14" t="str">
        <f>_xlfn.XLOOKUP(A1236,'Hospitalisation Transform'!$A$2:$A$2344,'Hospitalisation Transform'!$G$2:$G$2344)</f>
        <v>R1013</v>
      </c>
      <c r="Q1236" s="14">
        <f>_xlfn.XLOOKUP(A1236,'Hospitalisation Transform'!$A$2:$A$2344,'Hospitalisation Transform'!$H$2:$H$2344)</f>
        <v>51</v>
      </c>
    </row>
    <row r="1237" spans="1:17" ht="15.5" x14ac:dyDescent="0.35">
      <c r="A1237" s="59" t="s">
        <v>1136</v>
      </c>
      <c r="B1237" s="39" t="str">
        <f>_xlfn.XLOOKUP(A1237,'Customer Names Transform'!$A$2:$A$2336,'Customer Names Transform'!$D$2:$D$2336)</f>
        <v>Sarah M</v>
      </c>
      <c r="C1237" s="28">
        <f>_xlfn.XLOOKUP(A1237,'Medical Exam Transform'!$A$2:$A$2336,'Medical Exam Transform'!$B$2:$B$2336)</f>
        <v>39.799999999999997</v>
      </c>
      <c r="D1237" s="14">
        <f>_xlfn.XLOOKUP(A1237,'Medical Exam Transform'!$A$2:$A$2336,'Medical Exam Transform'!$C$2:$C$2336)</f>
        <v>5.66</v>
      </c>
      <c r="E1237" s="14" t="str">
        <f>_xlfn.XLOOKUP(A1237,'Medical Exam Transform'!$A$2:$A$2336,'Medical Exam Transform'!$D$2:$D$2336)</f>
        <v>No</v>
      </c>
      <c r="F1237" s="14" t="str">
        <f>_xlfn.XLOOKUP(A1237,'Medical Exam Transform'!$A$2:$A$2336,'Medical Exam Transform'!$E$2:$E$2336)</f>
        <v>No</v>
      </c>
      <c r="G1237" s="14" t="str">
        <f>_xlfn.XLOOKUP(A1237,'Medical Exam Transform'!$A$2:$A$2336,'Medical Exam Transform'!$F$2:$F$2336)</f>
        <v>Yes</v>
      </c>
      <c r="H1237" s="14">
        <f>_xlfn.XLOOKUP(A1237,'Medical Exam Transform'!$A$2:$A$2336,'Medical Exam Transform'!$G$2:$G$2336)</f>
        <v>1</v>
      </c>
      <c r="I1237" s="14" t="str">
        <f>_xlfn.XLOOKUP(A1237,'Medical Exam Transform'!$A$2:$A$2336,'Medical Exam Transform'!$H$2:$H$2336)</f>
        <v>No</v>
      </c>
      <c r="J1237" s="14" t="str">
        <f>_xlfn.XLOOKUP(A1237,'Medical Exam Transform'!$A$2:$A$2336,'Medical Exam Transform'!$I$2:$I$2336)</f>
        <v>Obesity</v>
      </c>
      <c r="K1237" s="14" t="str">
        <f>_xlfn.XLOOKUP(A1237,'Medical Exam Transform'!$A$2:$A$2336,'Medical Exam Transform'!$J$2:$J$2336)</f>
        <v>Prediabetes</v>
      </c>
      <c r="L1237" s="60">
        <f>_xlfn.XLOOKUP(A1237,'Hospitalisation Transform'!$A$2:$A$2344,'Hospitalisation Transform'!$B$2:$B$2344)</f>
        <v>34304</v>
      </c>
      <c r="M1237" s="82">
        <f>_xlfn.XLOOKUP(A1237,'Hospitalisation Transform'!$A$2:$A$2344,'Hospitalisation Transform'!$D$2:$D$2344)</f>
        <v>9010.2000000000007</v>
      </c>
      <c r="N1237" s="14" t="str">
        <f>_xlfn.XLOOKUP(A1237,'Hospitalisation Transform'!$A$2:$A$2344,'Hospitalisation Transform'!$E$2:$E$2344)</f>
        <v>tier - 2</v>
      </c>
      <c r="O1237" s="14" t="str">
        <f>_xlfn.XLOOKUP(A1237,'Hospitalisation Transform'!$A$2:$A$2344,'Hospitalisation Transform'!$F$2:$F$2344)</f>
        <v>tier - 3</v>
      </c>
      <c r="P1237" s="14" t="str">
        <f>_xlfn.XLOOKUP(A1237,'Hospitalisation Transform'!$A$2:$A$2344,'Hospitalisation Transform'!$G$2:$G$2344)</f>
        <v>R1026</v>
      </c>
      <c r="Q1237" s="14">
        <f>_xlfn.XLOOKUP(A1237,'Hospitalisation Transform'!$A$2:$A$2344,'Hospitalisation Transform'!$H$2:$H$2344)</f>
        <v>30</v>
      </c>
    </row>
    <row r="1238" spans="1:17" ht="15.5" x14ac:dyDescent="0.35">
      <c r="A1238" s="59" t="s">
        <v>1135</v>
      </c>
      <c r="B1238" s="39" t="str">
        <f>_xlfn.XLOOKUP(A1238,'Customer Names Transform'!$A$2:$A$2336,'Customer Names Transform'!$D$2:$D$2336)</f>
        <v>Kristin C</v>
      </c>
      <c r="C1238" s="28">
        <f>_xlfn.XLOOKUP(A1238,'Medical Exam Transform'!$A$2:$A$2336,'Medical Exam Transform'!$B$2:$B$2336)</f>
        <v>26.36</v>
      </c>
      <c r="D1238" s="14">
        <f>_xlfn.XLOOKUP(A1238,'Medical Exam Transform'!$A$2:$A$2336,'Medical Exam Transform'!$C$2:$C$2336)</f>
        <v>4.32</v>
      </c>
      <c r="E1238" s="14" t="str">
        <f>_xlfn.XLOOKUP(A1238,'Medical Exam Transform'!$A$2:$A$2336,'Medical Exam Transform'!$D$2:$D$2336)</f>
        <v>No</v>
      </c>
      <c r="F1238" s="14" t="str">
        <f>_xlfn.XLOOKUP(A1238,'Medical Exam Transform'!$A$2:$A$2336,'Medical Exam Transform'!$E$2:$E$2336)</f>
        <v>No</v>
      </c>
      <c r="G1238" s="14" t="str">
        <f>_xlfn.XLOOKUP(A1238,'Medical Exam Transform'!$A$2:$A$2336,'Medical Exam Transform'!$F$2:$F$2336)</f>
        <v>Yes</v>
      </c>
      <c r="H1238" s="14">
        <f>_xlfn.XLOOKUP(A1238,'Medical Exam Transform'!$A$2:$A$2336,'Medical Exam Transform'!$G$2:$G$2336)</f>
        <v>1</v>
      </c>
      <c r="I1238" s="14" t="str">
        <f>_xlfn.XLOOKUP(A1238,'Medical Exam Transform'!$A$2:$A$2336,'Medical Exam Transform'!$H$2:$H$2336)</f>
        <v>No</v>
      </c>
      <c r="J1238" s="14" t="str">
        <f>_xlfn.XLOOKUP(A1238,'Medical Exam Transform'!$A$2:$A$2336,'Medical Exam Transform'!$I$2:$I$2336)</f>
        <v>Overweight</v>
      </c>
      <c r="K1238" s="14" t="str">
        <f>_xlfn.XLOOKUP(A1238,'Medical Exam Transform'!$A$2:$A$2336,'Medical Exam Transform'!$J$2:$J$2336)</f>
        <v>Prediabetes</v>
      </c>
      <c r="L1238" s="60">
        <f>_xlfn.XLOOKUP(A1238,'Hospitalisation Transform'!$A$2:$A$2344,'Hospitalisation Transform'!$B$2:$B$2344)</f>
        <v>29205</v>
      </c>
      <c r="M1238" s="82">
        <f>_xlfn.XLOOKUP(A1238,'Hospitalisation Transform'!$A$2:$A$2344,'Hospitalisation Transform'!$D$2:$D$2344)</f>
        <v>8998.43</v>
      </c>
      <c r="N1238" s="14" t="str">
        <f>_xlfn.XLOOKUP(A1238,'Hospitalisation Transform'!$A$2:$A$2344,'Hospitalisation Transform'!$E$2:$E$2344)</f>
        <v>tier - 2</v>
      </c>
      <c r="O1238" s="14" t="str">
        <f>_xlfn.XLOOKUP(A1238,'Hospitalisation Transform'!$A$2:$A$2344,'Hospitalisation Transform'!$F$2:$F$2344)</f>
        <v>tier - 1</v>
      </c>
      <c r="P1238" s="14" t="str">
        <f>_xlfn.XLOOKUP(A1238,'Hospitalisation Transform'!$A$2:$A$2344,'Hospitalisation Transform'!$G$2:$G$2344)</f>
        <v>R1025</v>
      </c>
      <c r="Q1238" s="14">
        <f>_xlfn.XLOOKUP(A1238,'Hospitalisation Transform'!$A$2:$A$2344,'Hospitalisation Transform'!$H$2:$H$2344)</f>
        <v>44</v>
      </c>
    </row>
    <row r="1239" spans="1:17" ht="15.5" x14ac:dyDescent="0.35">
      <c r="A1239" s="59" t="s">
        <v>1134</v>
      </c>
      <c r="B1239" s="39" t="str">
        <f>_xlfn.XLOOKUP(A1239,'Customer Names Transform'!$A$2:$A$2336,'Customer Names Transform'!$D$2:$D$2336)</f>
        <v>Casey M.</v>
      </c>
      <c r="C1239" s="28">
        <f>_xlfn.XLOOKUP(A1239,'Medical Exam Transform'!$A$2:$A$2336,'Medical Exam Transform'!$B$2:$B$2336)</f>
        <v>29.925000000000001</v>
      </c>
      <c r="D1239" s="14">
        <f>_xlfn.XLOOKUP(A1239,'Medical Exam Transform'!$A$2:$A$2336,'Medical Exam Transform'!$C$2:$C$2336)</f>
        <v>8.2899999999999991</v>
      </c>
      <c r="E1239" s="14" t="str">
        <f>_xlfn.XLOOKUP(A1239,'Medical Exam Transform'!$A$2:$A$2336,'Medical Exam Transform'!$D$2:$D$2336)</f>
        <v>No</v>
      </c>
      <c r="F1239" s="14" t="str">
        <f>_xlfn.XLOOKUP(A1239,'Medical Exam Transform'!$A$2:$A$2336,'Medical Exam Transform'!$E$2:$E$2336)</f>
        <v>No</v>
      </c>
      <c r="G1239" s="14" t="str">
        <f>_xlfn.XLOOKUP(A1239,'Medical Exam Transform'!$A$2:$A$2336,'Medical Exam Transform'!$F$2:$F$2336)</f>
        <v>No</v>
      </c>
      <c r="H1239" s="14">
        <f>_xlfn.XLOOKUP(A1239,'Medical Exam Transform'!$A$2:$A$2336,'Medical Exam Transform'!$G$2:$G$2336)</f>
        <v>2</v>
      </c>
      <c r="I1239" s="14" t="str">
        <f>_xlfn.XLOOKUP(A1239,'Medical Exam Transform'!$A$2:$A$2336,'Medical Exam Transform'!$H$2:$H$2336)</f>
        <v>No</v>
      </c>
      <c r="J1239" s="14" t="str">
        <f>_xlfn.XLOOKUP(A1239,'Medical Exam Transform'!$A$2:$A$2336,'Medical Exam Transform'!$I$2:$I$2336)</f>
        <v>Overweight</v>
      </c>
      <c r="K1239" s="14" t="str">
        <f>_xlfn.XLOOKUP(A1239,'Medical Exam Transform'!$A$2:$A$2336,'Medical Exam Transform'!$J$2:$J$2336)</f>
        <v>Normal</v>
      </c>
      <c r="L1239" s="60">
        <f>_xlfn.XLOOKUP(A1239,'Hospitalisation Transform'!$A$2:$A$2344,'Hospitalisation Transform'!$B$2:$B$2344)</f>
        <v>26948</v>
      </c>
      <c r="M1239" s="82">
        <f>_xlfn.XLOOKUP(A1239,'Hospitalisation Transform'!$A$2:$A$2344,'Hospitalisation Transform'!$D$2:$D$2344)</f>
        <v>8988.16</v>
      </c>
      <c r="N1239" s="14" t="str">
        <f>_xlfn.XLOOKUP(A1239,'Hospitalisation Transform'!$A$2:$A$2344,'Hospitalisation Transform'!$E$2:$E$2344)</f>
        <v>tier - 2</v>
      </c>
      <c r="O1239" s="14" t="str">
        <f>_xlfn.XLOOKUP(A1239,'Hospitalisation Transform'!$A$2:$A$2344,'Hospitalisation Transform'!$F$2:$F$2344)</f>
        <v>tier - 1</v>
      </c>
      <c r="P1239" s="14" t="str">
        <f>_xlfn.XLOOKUP(A1239,'Hospitalisation Transform'!$A$2:$A$2344,'Hospitalisation Transform'!$G$2:$G$2344)</f>
        <v>R1012</v>
      </c>
      <c r="Q1239" s="14">
        <f>_xlfn.XLOOKUP(A1239,'Hospitalisation Transform'!$A$2:$A$2344,'Hospitalisation Transform'!$H$2:$H$2344)</f>
        <v>50</v>
      </c>
    </row>
    <row r="1240" spans="1:17" ht="15.5" x14ac:dyDescent="0.35">
      <c r="A1240" s="59" t="s">
        <v>1133</v>
      </c>
      <c r="B1240" s="39" t="str">
        <f>_xlfn.XLOOKUP(A1240,'Customer Names Transform'!$A$2:$A$2336,'Customer Names Transform'!$D$2:$D$2336)</f>
        <v>Samuel</v>
      </c>
      <c r="C1240" s="28">
        <f>_xlfn.XLOOKUP(A1240,'Medical Exam Transform'!$A$2:$A$2336,'Medical Exam Transform'!$B$2:$B$2336)</f>
        <v>37.29</v>
      </c>
      <c r="D1240" s="14">
        <f>_xlfn.XLOOKUP(A1240,'Medical Exam Transform'!$A$2:$A$2336,'Medical Exam Transform'!$C$2:$C$2336)</f>
        <v>10.46</v>
      </c>
      <c r="E1240" s="14" t="str">
        <f>_xlfn.XLOOKUP(A1240,'Medical Exam Transform'!$A$2:$A$2336,'Medical Exam Transform'!$D$2:$D$2336)</f>
        <v>No</v>
      </c>
      <c r="F1240" s="14" t="str">
        <f>_xlfn.XLOOKUP(A1240,'Medical Exam Transform'!$A$2:$A$2336,'Medical Exam Transform'!$E$2:$E$2336)</f>
        <v>No</v>
      </c>
      <c r="G1240" s="14" t="str">
        <f>_xlfn.XLOOKUP(A1240,'Medical Exam Transform'!$A$2:$A$2336,'Medical Exam Transform'!$F$2:$F$2336)</f>
        <v>No</v>
      </c>
      <c r="H1240" s="14">
        <f>_xlfn.XLOOKUP(A1240,'Medical Exam Transform'!$A$2:$A$2336,'Medical Exam Transform'!$G$2:$G$2336)</f>
        <v>0</v>
      </c>
      <c r="I1240" s="14" t="str">
        <f>_xlfn.XLOOKUP(A1240,'Medical Exam Transform'!$A$2:$A$2336,'Medical Exam Transform'!$H$2:$H$2336)</f>
        <v>No</v>
      </c>
      <c r="J1240" s="14" t="str">
        <f>_xlfn.XLOOKUP(A1240,'Medical Exam Transform'!$A$2:$A$2336,'Medical Exam Transform'!$I$2:$I$2336)</f>
        <v>Obesity</v>
      </c>
      <c r="K1240" s="14" t="str">
        <f>_xlfn.XLOOKUP(A1240,'Medical Exam Transform'!$A$2:$A$2336,'Medical Exam Transform'!$J$2:$J$2336)</f>
        <v>Diabetes</v>
      </c>
      <c r="L1240" s="60">
        <f>_xlfn.XLOOKUP(A1240,'Hospitalisation Transform'!$A$2:$A$2344,'Hospitalisation Transform'!$B$2:$B$2344)</f>
        <v>27231</v>
      </c>
      <c r="M1240" s="82">
        <f>_xlfn.XLOOKUP(A1240,'Hospitalisation Transform'!$A$2:$A$2344,'Hospitalisation Transform'!$D$2:$D$2344)</f>
        <v>8978.19</v>
      </c>
      <c r="N1240" s="14" t="str">
        <f>_xlfn.XLOOKUP(A1240,'Hospitalisation Transform'!$A$2:$A$2344,'Hospitalisation Transform'!$E$2:$E$2344)</f>
        <v>tier - 2</v>
      </c>
      <c r="O1240" s="14" t="str">
        <f>_xlfn.XLOOKUP(A1240,'Hospitalisation Transform'!$A$2:$A$2344,'Hospitalisation Transform'!$F$2:$F$2344)</f>
        <v>tier - 2</v>
      </c>
      <c r="P1240" s="14" t="str">
        <f>_xlfn.XLOOKUP(A1240,'Hospitalisation Transform'!$A$2:$A$2344,'Hospitalisation Transform'!$G$2:$G$2344)</f>
        <v>R1013</v>
      </c>
      <c r="Q1240" s="14">
        <f>_xlfn.XLOOKUP(A1240,'Hospitalisation Transform'!$A$2:$A$2344,'Hospitalisation Transform'!$H$2:$H$2344)</f>
        <v>49</v>
      </c>
    </row>
    <row r="1241" spans="1:17" ht="15.5" x14ac:dyDescent="0.35">
      <c r="A1241" s="59" t="s">
        <v>1132</v>
      </c>
      <c r="B1241" s="39" t="str">
        <f>_xlfn.XLOOKUP(A1241,'Customer Names Transform'!$A$2:$A$2336,'Customer Names Transform'!$D$2:$D$2336)</f>
        <v>Braulio</v>
      </c>
      <c r="C1241" s="28">
        <f>_xlfn.XLOOKUP(A1241,'Medical Exam Transform'!$A$2:$A$2336,'Medical Exam Transform'!$B$2:$B$2336)</f>
        <v>30.2</v>
      </c>
      <c r="D1241" s="14">
        <f>_xlfn.XLOOKUP(A1241,'Medical Exam Transform'!$A$2:$A$2336,'Medical Exam Transform'!$C$2:$C$2336)</f>
        <v>11.96</v>
      </c>
      <c r="E1241" s="14" t="str">
        <f>_xlfn.XLOOKUP(A1241,'Medical Exam Transform'!$A$2:$A$2336,'Medical Exam Transform'!$D$2:$D$2336)</f>
        <v>No</v>
      </c>
      <c r="F1241" s="14" t="str">
        <f>_xlfn.XLOOKUP(A1241,'Medical Exam Transform'!$A$2:$A$2336,'Medical Exam Transform'!$E$2:$E$2336)</f>
        <v>No</v>
      </c>
      <c r="G1241" s="14" t="str">
        <f>_xlfn.XLOOKUP(A1241,'Medical Exam Transform'!$A$2:$A$2336,'Medical Exam Transform'!$F$2:$F$2336)</f>
        <v>No</v>
      </c>
      <c r="H1241" s="14">
        <f>_xlfn.XLOOKUP(A1241,'Medical Exam Transform'!$A$2:$A$2336,'Medical Exam Transform'!$G$2:$G$2336)</f>
        <v>0</v>
      </c>
      <c r="I1241" s="14" t="str">
        <f>_xlfn.XLOOKUP(A1241,'Medical Exam Transform'!$A$2:$A$2336,'Medical Exam Transform'!$H$2:$H$2336)</f>
        <v>No</v>
      </c>
      <c r="J1241" s="14" t="str">
        <f>_xlfn.XLOOKUP(A1241,'Medical Exam Transform'!$A$2:$A$2336,'Medical Exam Transform'!$I$2:$I$2336)</f>
        <v>Obesity</v>
      </c>
      <c r="K1241" s="14" t="str">
        <f>_xlfn.XLOOKUP(A1241,'Medical Exam Transform'!$A$2:$A$2336,'Medical Exam Transform'!$J$2:$J$2336)</f>
        <v>Diabetes</v>
      </c>
      <c r="L1241" s="60">
        <f>_xlfn.XLOOKUP(A1241,'Hospitalisation Transform'!$A$2:$A$2344,'Hospitalisation Transform'!$B$2:$B$2344)</f>
        <v>27280</v>
      </c>
      <c r="M1241" s="82">
        <f>_xlfn.XLOOKUP(A1241,'Hospitalisation Transform'!$A$2:$A$2344,'Hospitalisation Transform'!$D$2:$D$2344)</f>
        <v>8968.33</v>
      </c>
      <c r="N1241" s="14" t="str">
        <f>_xlfn.XLOOKUP(A1241,'Hospitalisation Transform'!$A$2:$A$2344,'Hospitalisation Transform'!$E$2:$E$2344)</f>
        <v>tier - 3</v>
      </c>
      <c r="O1241" s="14" t="str">
        <f>_xlfn.XLOOKUP(A1241,'Hospitalisation Transform'!$A$2:$A$2344,'Hospitalisation Transform'!$F$2:$F$2344)</f>
        <v>tier - 2</v>
      </c>
      <c r="P1241" s="14" t="str">
        <f>_xlfn.XLOOKUP(A1241,'Hospitalisation Transform'!$A$2:$A$2344,'Hospitalisation Transform'!$G$2:$G$2344)</f>
        <v>R1011</v>
      </c>
      <c r="Q1241" s="14">
        <f>_xlfn.XLOOKUP(A1241,'Hospitalisation Transform'!$A$2:$A$2344,'Hospitalisation Transform'!$H$2:$H$2344)</f>
        <v>49</v>
      </c>
    </row>
    <row r="1242" spans="1:17" ht="15.5" x14ac:dyDescent="0.35">
      <c r="A1242" s="59" t="s">
        <v>1131</v>
      </c>
      <c r="B1242" s="39" t="str">
        <f>_xlfn.XLOOKUP(A1242,'Customer Names Transform'!$A$2:$A$2336,'Customer Names Transform'!$D$2:$D$2336)</f>
        <v>Anne-Marie</v>
      </c>
      <c r="C1242" s="28">
        <f>_xlfn.XLOOKUP(A1242,'Medical Exam Transform'!$A$2:$A$2336,'Medical Exam Transform'!$B$2:$B$2336)</f>
        <v>24.225000000000001</v>
      </c>
      <c r="D1242" s="14">
        <f>_xlfn.XLOOKUP(A1242,'Medical Exam Transform'!$A$2:$A$2336,'Medical Exam Transform'!$C$2:$C$2336)</f>
        <v>4.25</v>
      </c>
      <c r="E1242" s="14" t="str">
        <f>_xlfn.XLOOKUP(A1242,'Medical Exam Transform'!$A$2:$A$2336,'Medical Exam Transform'!$D$2:$D$2336)</f>
        <v>Yes</v>
      </c>
      <c r="F1242" s="14" t="str">
        <f>_xlfn.XLOOKUP(A1242,'Medical Exam Transform'!$A$2:$A$2336,'Medical Exam Transform'!$E$2:$E$2336)</f>
        <v>No</v>
      </c>
      <c r="G1242" s="14" t="str">
        <f>_xlfn.XLOOKUP(A1242,'Medical Exam Transform'!$A$2:$A$2336,'Medical Exam Transform'!$F$2:$F$2336)</f>
        <v>Yes</v>
      </c>
      <c r="H1242" s="14">
        <f>_xlfn.XLOOKUP(A1242,'Medical Exam Transform'!$A$2:$A$2336,'Medical Exam Transform'!$G$2:$G$2336)</f>
        <v>1</v>
      </c>
      <c r="I1242" s="14" t="str">
        <f>_xlfn.XLOOKUP(A1242,'Medical Exam Transform'!$A$2:$A$2336,'Medical Exam Transform'!$H$2:$H$2336)</f>
        <v>No</v>
      </c>
      <c r="J1242" s="14" t="str">
        <f>_xlfn.XLOOKUP(A1242,'Medical Exam Transform'!$A$2:$A$2336,'Medical Exam Transform'!$I$2:$I$2336)</f>
        <v>Normalweight</v>
      </c>
      <c r="K1242" s="14" t="str">
        <f>_xlfn.XLOOKUP(A1242,'Medical Exam Transform'!$A$2:$A$2336,'Medical Exam Transform'!$J$2:$J$2336)</f>
        <v>Normal</v>
      </c>
      <c r="L1242" s="60">
        <f>_xlfn.XLOOKUP(A1242,'Hospitalisation Transform'!$A$2:$A$2344,'Hospitalisation Transform'!$B$2:$B$2344)</f>
        <v>30512</v>
      </c>
      <c r="M1242" s="82">
        <f>_xlfn.XLOOKUP(A1242,'Hospitalisation Transform'!$A$2:$A$2344,'Hospitalisation Transform'!$D$2:$D$2344)</f>
        <v>8965.7999999999993</v>
      </c>
      <c r="N1242" s="14" t="str">
        <f>_xlfn.XLOOKUP(A1242,'Hospitalisation Transform'!$A$2:$A$2344,'Hospitalisation Transform'!$E$2:$E$2344)</f>
        <v>tier - 2</v>
      </c>
      <c r="O1242" s="14" t="str">
        <f>_xlfn.XLOOKUP(A1242,'Hospitalisation Transform'!$A$2:$A$2344,'Hospitalisation Transform'!$F$2:$F$2344)</f>
        <v>tier - 3</v>
      </c>
      <c r="P1242" s="14" t="str">
        <f>_xlfn.XLOOKUP(A1242,'Hospitalisation Transform'!$A$2:$A$2344,'Hospitalisation Transform'!$G$2:$G$2344)</f>
        <v>R1012</v>
      </c>
      <c r="Q1242" s="14">
        <f>_xlfn.XLOOKUP(A1242,'Hospitalisation Transform'!$A$2:$A$2344,'Hospitalisation Transform'!$H$2:$H$2344)</f>
        <v>40</v>
      </c>
    </row>
    <row r="1243" spans="1:17" ht="15.5" x14ac:dyDescent="0.35">
      <c r="A1243" s="59" t="s">
        <v>1130</v>
      </c>
      <c r="B1243" s="39" t="str">
        <f>_xlfn.XLOOKUP(A1243,'Customer Names Transform'!$A$2:$A$2336,'Customer Names Transform'!$D$2:$D$2336)</f>
        <v>Samuel K.</v>
      </c>
      <c r="C1243" s="28">
        <f>_xlfn.XLOOKUP(A1243,'Medical Exam Transform'!$A$2:$A$2336,'Medical Exam Transform'!$B$2:$B$2336)</f>
        <v>31.445</v>
      </c>
      <c r="D1243" s="14">
        <f>_xlfn.XLOOKUP(A1243,'Medical Exam Transform'!$A$2:$A$2336,'Medical Exam Transform'!$C$2:$C$2336)</f>
        <v>8.33</v>
      </c>
      <c r="E1243" s="14" t="str">
        <f>_xlfn.XLOOKUP(A1243,'Medical Exam Transform'!$A$2:$A$2336,'Medical Exam Transform'!$D$2:$D$2336)</f>
        <v>No</v>
      </c>
      <c r="F1243" s="14" t="str">
        <f>_xlfn.XLOOKUP(A1243,'Medical Exam Transform'!$A$2:$A$2336,'Medical Exam Transform'!$E$2:$E$2336)</f>
        <v>No</v>
      </c>
      <c r="G1243" s="14" t="str">
        <f>_xlfn.XLOOKUP(A1243,'Medical Exam Transform'!$A$2:$A$2336,'Medical Exam Transform'!$F$2:$F$2336)</f>
        <v>No</v>
      </c>
      <c r="H1243" s="14">
        <f>_xlfn.XLOOKUP(A1243,'Medical Exam Transform'!$A$2:$A$2336,'Medical Exam Transform'!$G$2:$G$2336)</f>
        <v>0</v>
      </c>
      <c r="I1243" s="14" t="str">
        <f>_xlfn.XLOOKUP(A1243,'Medical Exam Transform'!$A$2:$A$2336,'Medical Exam Transform'!$H$2:$H$2336)</f>
        <v>No</v>
      </c>
      <c r="J1243" s="14" t="str">
        <f>_xlfn.XLOOKUP(A1243,'Medical Exam Transform'!$A$2:$A$2336,'Medical Exam Transform'!$I$2:$I$2336)</f>
        <v>Obesity</v>
      </c>
      <c r="K1243" s="14" t="str">
        <f>_xlfn.XLOOKUP(A1243,'Medical Exam Transform'!$A$2:$A$2336,'Medical Exam Transform'!$J$2:$J$2336)</f>
        <v>Diabetes</v>
      </c>
      <c r="L1243" s="60">
        <f>_xlfn.XLOOKUP(A1243,'Hospitalisation Transform'!$A$2:$A$2344,'Hospitalisation Transform'!$B$2:$B$2344)</f>
        <v>27258</v>
      </c>
      <c r="M1243" s="82">
        <f>_xlfn.XLOOKUP(A1243,'Hospitalisation Transform'!$A$2:$A$2344,'Hospitalisation Transform'!$D$2:$D$2344)</f>
        <v>8964.06</v>
      </c>
      <c r="N1243" s="14" t="str">
        <f>_xlfn.XLOOKUP(A1243,'Hospitalisation Transform'!$A$2:$A$2344,'Hospitalisation Transform'!$E$2:$E$2344)</f>
        <v>tier - 3</v>
      </c>
      <c r="O1243" s="14" t="str">
        <f>_xlfn.XLOOKUP(A1243,'Hospitalisation Transform'!$A$2:$A$2344,'Hospitalisation Transform'!$F$2:$F$2344)</f>
        <v>tier - 2</v>
      </c>
      <c r="P1243" s="14" t="str">
        <f>_xlfn.XLOOKUP(A1243,'Hospitalisation Transform'!$A$2:$A$2344,'Hospitalisation Transform'!$G$2:$G$2344)</f>
        <v>R1016</v>
      </c>
      <c r="Q1243" s="14">
        <f>_xlfn.XLOOKUP(A1243,'Hospitalisation Transform'!$A$2:$A$2344,'Hospitalisation Transform'!$H$2:$H$2344)</f>
        <v>49</v>
      </c>
    </row>
    <row r="1244" spans="1:17" ht="15.5" x14ac:dyDescent="0.35">
      <c r="A1244" s="59" t="s">
        <v>1129</v>
      </c>
      <c r="B1244" s="39" t="str">
        <f>_xlfn.XLOOKUP(A1244,'Customer Names Transform'!$A$2:$A$2336,'Customer Names Transform'!$D$2:$D$2336)</f>
        <v>Yuki</v>
      </c>
      <c r="C1244" s="28">
        <f>_xlfn.XLOOKUP(A1244,'Medical Exam Transform'!$A$2:$A$2336,'Medical Exam Transform'!$B$2:$B$2336)</f>
        <v>38.880000000000003</v>
      </c>
      <c r="D1244" s="14">
        <f>_xlfn.XLOOKUP(A1244,'Medical Exam Transform'!$A$2:$A$2336,'Medical Exam Transform'!$C$2:$C$2336)</f>
        <v>4.29</v>
      </c>
      <c r="E1244" s="14" t="str">
        <f>_xlfn.XLOOKUP(A1244,'Medical Exam Transform'!$A$2:$A$2336,'Medical Exam Transform'!$D$2:$D$2336)</f>
        <v>No</v>
      </c>
      <c r="F1244" s="14" t="str">
        <f>_xlfn.XLOOKUP(A1244,'Medical Exam Transform'!$A$2:$A$2336,'Medical Exam Transform'!$E$2:$E$2336)</f>
        <v>No</v>
      </c>
      <c r="G1244" s="14" t="str">
        <f>_xlfn.XLOOKUP(A1244,'Medical Exam Transform'!$A$2:$A$2336,'Medical Exam Transform'!$F$2:$F$2336)</f>
        <v>No</v>
      </c>
      <c r="H1244" s="14">
        <f>_xlfn.XLOOKUP(A1244,'Medical Exam Transform'!$A$2:$A$2336,'Medical Exam Transform'!$G$2:$G$2336)</f>
        <v>1</v>
      </c>
      <c r="I1244" s="14" t="str">
        <f>_xlfn.XLOOKUP(A1244,'Medical Exam Transform'!$A$2:$A$2336,'Medical Exam Transform'!$H$2:$H$2336)</f>
        <v>No</v>
      </c>
      <c r="J1244" s="14" t="str">
        <f>_xlfn.XLOOKUP(A1244,'Medical Exam Transform'!$A$2:$A$2336,'Medical Exam Transform'!$I$2:$I$2336)</f>
        <v>Obesity</v>
      </c>
      <c r="K1244" s="14" t="str">
        <f>_xlfn.XLOOKUP(A1244,'Medical Exam Transform'!$A$2:$A$2336,'Medical Exam Transform'!$J$2:$J$2336)</f>
        <v>Prediabetes</v>
      </c>
      <c r="L1244" s="60">
        <f>_xlfn.XLOOKUP(A1244,'Hospitalisation Transform'!$A$2:$A$2344,'Hospitalisation Transform'!$B$2:$B$2344)</f>
        <v>33874</v>
      </c>
      <c r="M1244" s="82">
        <f>_xlfn.XLOOKUP(A1244,'Hospitalisation Transform'!$A$2:$A$2344,'Hospitalisation Transform'!$D$2:$D$2344)</f>
        <v>8954.99</v>
      </c>
      <c r="N1244" s="14" t="str">
        <f>_xlfn.XLOOKUP(A1244,'Hospitalisation Transform'!$A$2:$A$2344,'Hospitalisation Transform'!$E$2:$E$2344)</f>
        <v>tier - 2</v>
      </c>
      <c r="O1244" s="14" t="str">
        <f>_xlfn.XLOOKUP(A1244,'Hospitalisation Transform'!$A$2:$A$2344,'Hospitalisation Transform'!$F$2:$F$2344)</f>
        <v>tier - 3</v>
      </c>
      <c r="P1244" s="14" t="str">
        <f>_xlfn.XLOOKUP(A1244,'Hospitalisation Transform'!$A$2:$A$2344,'Hospitalisation Transform'!$G$2:$G$2344)</f>
        <v>R1026</v>
      </c>
      <c r="Q1244" s="14">
        <f>_xlfn.XLOOKUP(A1244,'Hospitalisation Transform'!$A$2:$A$2344,'Hospitalisation Transform'!$H$2:$H$2344)</f>
        <v>31</v>
      </c>
    </row>
    <row r="1245" spans="1:17" ht="15.5" x14ac:dyDescent="0.35">
      <c r="A1245" s="59" t="s">
        <v>1128</v>
      </c>
      <c r="B1245" s="39" t="str">
        <f>_xlfn.XLOOKUP(A1245,'Customer Names Transform'!$A$2:$A$2336,'Customer Names Transform'!$D$2:$D$2336)</f>
        <v>Rafer</v>
      </c>
      <c r="C1245" s="28">
        <f>_xlfn.XLOOKUP(A1245,'Medical Exam Transform'!$A$2:$A$2336,'Medical Exam Transform'!$B$2:$B$2336)</f>
        <v>43.89</v>
      </c>
      <c r="D1245" s="14">
        <f>_xlfn.XLOOKUP(A1245,'Medical Exam Transform'!$A$2:$A$2336,'Medical Exam Transform'!$C$2:$C$2336)</f>
        <v>6.32</v>
      </c>
      <c r="E1245" s="14" t="str">
        <f>_xlfn.XLOOKUP(A1245,'Medical Exam Transform'!$A$2:$A$2336,'Medical Exam Transform'!$D$2:$D$2336)</f>
        <v>Yes</v>
      </c>
      <c r="F1245" s="14" t="str">
        <f>_xlfn.XLOOKUP(A1245,'Medical Exam Transform'!$A$2:$A$2336,'Medical Exam Transform'!$E$2:$E$2336)</f>
        <v>No</v>
      </c>
      <c r="G1245" s="14" t="str">
        <f>_xlfn.XLOOKUP(A1245,'Medical Exam Transform'!$A$2:$A$2336,'Medical Exam Transform'!$F$2:$F$2336)</f>
        <v>No</v>
      </c>
      <c r="H1245" s="14">
        <f>_xlfn.XLOOKUP(A1245,'Medical Exam Transform'!$A$2:$A$2336,'Medical Exam Transform'!$G$2:$G$2336)</f>
        <v>0</v>
      </c>
      <c r="I1245" s="14" t="str">
        <f>_xlfn.XLOOKUP(A1245,'Medical Exam Transform'!$A$2:$A$2336,'Medical Exam Transform'!$H$2:$H$2336)</f>
        <v>No</v>
      </c>
      <c r="J1245" s="14" t="str">
        <f>_xlfn.XLOOKUP(A1245,'Medical Exam Transform'!$A$2:$A$2336,'Medical Exam Transform'!$I$2:$I$2336)</f>
        <v>Obesity</v>
      </c>
      <c r="K1245" s="14" t="str">
        <f>_xlfn.XLOOKUP(A1245,'Medical Exam Transform'!$A$2:$A$2336,'Medical Exam Transform'!$J$2:$J$2336)</f>
        <v>Prediabetes</v>
      </c>
      <c r="L1245" s="60">
        <f>_xlfn.XLOOKUP(A1245,'Hospitalisation Transform'!$A$2:$A$2344,'Hospitalisation Transform'!$B$2:$B$2344)</f>
        <v>28119</v>
      </c>
      <c r="M1245" s="82">
        <f>_xlfn.XLOOKUP(A1245,'Hospitalisation Transform'!$A$2:$A$2344,'Hospitalisation Transform'!$D$2:$D$2344)</f>
        <v>8944.1200000000008</v>
      </c>
      <c r="N1245" s="14" t="str">
        <f>_xlfn.XLOOKUP(A1245,'Hospitalisation Transform'!$A$2:$A$2344,'Hospitalisation Transform'!$E$2:$E$2344)</f>
        <v>tier - 3</v>
      </c>
      <c r="O1245" s="14" t="str">
        <f>_xlfn.XLOOKUP(A1245,'Hospitalisation Transform'!$A$2:$A$2344,'Hospitalisation Transform'!$F$2:$F$2344)</f>
        <v>tier - 2</v>
      </c>
      <c r="P1245" s="14" t="str">
        <f>_xlfn.XLOOKUP(A1245,'Hospitalisation Transform'!$A$2:$A$2344,'Hospitalisation Transform'!$G$2:$G$2344)</f>
        <v>R1013</v>
      </c>
      <c r="Q1245" s="14">
        <f>_xlfn.XLOOKUP(A1245,'Hospitalisation Transform'!$A$2:$A$2344,'Hospitalisation Transform'!$H$2:$H$2344)</f>
        <v>46</v>
      </c>
    </row>
    <row r="1246" spans="1:17" ht="15.5" x14ac:dyDescent="0.35">
      <c r="A1246" s="59" t="s">
        <v>1127</v>
      </c>
      <c r="B1246" s="39" t="str">
        <f>_xlfn.XLOOKUP(A1246,'Customer Names Transform'!$A$2:$A$2336,'Customer Names Transform'!$D$2:$D$2336)</f>
        <v>Claire</v>
      </c>
      <c r="C1246" s="28">
        <f>_xlfn.XLOOKUP(A1246,'Medical Exam Transform'!$A$2:$A$2336,'Medical Exam Transform'!$B$2:$B$2336)</f>
        <v>25.6</v>
      </c>
      <c r="D1246" s="14">
        <f>_xlfn.XLOOKUP(A1246,'Medical Exam Transform'!$A$2:$A$2336,'Medical Exam Transform'!$C$2:$C$2336)</f>
        <v>5.65</v>
      </c>
      <c r="E1246" s="14" t="str">
        <f>_xlfn.XLOOKUP(A1246,'Medical Exam Transform'!$A$2:$A$2336,'Medical Exam Transform'!$D$2:$D$2336)</f>
        <v>No</v>
      </c>
      <c r="F1246" s="14" t="str">
        <f>_xlfn.XLOOKUP(A1246,'Medical Exam Transform'!$A$2:$A$2336,'Medical Exam Transform'!$E$2:$E$2336)</f>
        <v>No</v>
      </c>
      <c r="G1246" s="14" t="str">
        <f>_xlfn.XLOOKUP(A1246,'Medical Exam Transform'!$A$2:$A$2336,'Medical Exam Transform'!$F$2:$F$2336)</f>
        <v>No</v>
      </c>
      <c r="H1246" s="14">
        <f>_xlfn.XLOOKUP(A1246,'Medical Exam Transform'!$A$2:$A$2336,'Medical Exam Transform'!$G$2:$G$2336)</f>
        <v>2</v>
      </c>
      <c r="I1246" s="14" t="str">
        <f>_xlfn.XLOOKUP(A1246,'Medical Exam Transform'!$A$2:$A$2336,'Medical Exam Transform'!$H$2:$H$2336)</f>
        <v>No</v>
      </c>
      <c r="J1246" s="14" t="str">
        <f>_xlfn.XLOOKUP(A1246,'Medical Exam Transform'!$A$2:$A$2336,'Medical Exam Transform'!$I$2:$I$2336)</f>
        <v>Overweight</v>
      </c>
      <c r="K1246" s="14" t="str">
        <f>_xlfn.XLOOKUP(A1246,'Medical Exam Transform'!$A$2:$A$2336,'Medical Exam Transform'!$J$2:$J$2336)</f>
        <v>Prediabetes</v>
      </c>
      <c r="L1246" s="60">
        <f>_xlfn.XLOOKUP(A1246,'Hospitalisation Transform'!$A$2:$A$2344,'Hospitalisation Transform'!$B$2:$B$2344)</f>
        <v>26456</v>
      </c>
      <c r="M1246" s="82">
        <f>_xlfn.XLOOKUP(A1246,'Hospitalisation Transform'!$A$2:$A$2344,'Hospitalisation Transform'!$D$2:$D$2344)</f>
        <v>8932.08</v>
      </c>
      <c r="N1246" s="14" t="str">
        <f>_xlfn.XLOOKUP(A1246,'Hospitalisation Transform'!$A$2:$A$2344,'Hospitalisation Transform'!$E$2:$E$2344)</f>
        <v>tier - 2</v>
      </c>
      <c r="O1246" s="14" t="str">
        <f>_xlfn.XLOOKUP(A1246,'Hospitalisation Transform'!$A$2:$A$2344,'Hospitalisation Transform'!$F$2:$F$2344)</f>
        <v>tier - 1</v>
      </c>
      <c r="P1246" s="14" t="str">
        <f>_xlfn.XLOOKUP(A1246,'Hospitalisation Transform'!$A$2:$A$2344,'Hospitalisation Transform'!$G$2:$G$2344)</f>
        <v>R1011</v>
      </c>
      <c r="Q1246" s="14">
        <f>_xlfn.XLOOKUP(A1246,'Hospitalisation Transform'!$A$2:$A$2344,'Hospitalisation Transform'!$H$2:$H$2344)</f>
        <v>51</v>
      </c>
    </row>
    <row r="1247" spans="1:17" ht="15.5" x14ac:dyDescent="0.35">
      <c r="A1247" s="59" t="s">
        <v>1126</v>
      </c>
      <c r="B1247" s="39" t="str">
        <f>_xlfn.XLOOKUP(A1247,'Customer Names Transform'!$A$2:$A$2336,'Customer Names Transform'!$D$2:$D$2336)</f>
        <v>Erynn J.</v>
      </c>
      <c r="C1247" s="28">
        <f>_xlfn.XLOOKUP(A1247,'Medical Exam Transform'!$A$2:$A$2336,'Medical Exam Transform'!$B$2:$B$2336)</f>
        <v>29.545000000000002</v>
      </c>
      <c r="D1247" s="14">
        <f>_xlfn.XLOOKUP(A1247,'Medical Exam Transform'!$A$2:$A$2336,'Medical Exam Transform'!$C$2:$C$2336)</f>
        <v>8.41</v>
      </c>
      <c r="E1247" s="14" t="str">
        <f>_xlfn.XLOOKUP(A1247,'Medical Exam Transform'!$A$2:$A$2336,'Medical Exam Transform'!$D$2:$D$2336)</f>
        <v>Yes</v>
      </c>
      <c r="F1247" s="14" t="str">
        <f>_xlfn.XLOOKUP(A1247,'Medical Exam Transform'!$A$2:$A$2336,'Medical Exam Transform'!$E$2:$E$2336)</f>
        <v>No</v>
      </c>
      <c r="G1247" s="14" t="str">
        <f>_xlfn.XLOOKUP(A1247,'Medical Exam Transform'!$A$2:$A$2336,'Medical Exam Transform'!$F$2:$F$2336)</f>
        <v>No</v>
      </c>
      <c r="H1247" s="14">
        <f>_xlfn.XLOOKUP(A1247,'Medical Exam Transform'!$A$2:$A$2336,'Medical Exam Transform'!$G$2:$G$2336)</f>
        <v>1</v>
      </c>
      <c r="I1247" s="14" t="str">
        <f>_xlfn.XLOOKUP(A1247,'Medical Exam Transform'!$A$2:$A$2336,'Medical Exam Transform'!$H$2:$H$2336)</f>
        <v>No</v>
      </c>
      <c r="J1247" s="14" t="str">
        <f>_xlfn.XLOOKUP(A1247,'Medical Exam Transform'!$A$2:$A$2336,'Medical Exam Transform'!$I$2:$I$2336)</f>
        <v>Overweight</v>
      </c>
      <c r="K1247" s="14" t="str">
        <f>_xlfn.XLOOKUP(A1247,'Medical Exam Transform'!$A$2:$A$2336,'Medical Exam Transform'!$J$2:$J$2336)</f>
        <v>Normal</v>
      </c>
      <c r="L1247" s="60">
        <f>_xlfn.XLOOKUP(A1247,'Hospitalisation Transform'!$A$2:$A$2344,'Hospitalisation Transform'!$B$2:$B$2344)</f>
        <v>27582</v>
      </c>
      <c r="M1247" s="82">
        <f>_xlfn.XLOOKUP(A1247,'Hospitalisation Transform'!$A$2:$A$2344,'Hospitalisation Transform'!$D$2:$D$2344)</f>
        <v>8930.93</v>
      </c>
      <c r="N1247" s="14" t="str">
        <f>_xlfn.XLOOKUP(A1247,'Hospitalisation Transform'!$A$2:$A$2344,'Hospitalisation Transform'!$E$2:$E$2344)</f>
        <v>tier - 2</v>
      </c>
      <c r="O1247" s="14" t="str">
        <f>_xlfn.XLOOKUP(A1247,'Hospitalisation Transform'!$A$2:$A$2344,'Hospitalisation Transform'!$F$2:$F$2344)</f>
        <v>tier - 2</v>
      </c>
      <c r="P1247" s="14" t="str">
        <f>_xlfn.XLOOKUP(A1247,'Hospitalisation Transform'!$A$2:$A$2344,'Hospitalisation Transform'!$G$2:$G$2344)</f>
        <v>R1012</v>
      </c>
      <c r="Q1247" s="14">
        <f>_xlfn.XLOOKUP(A1247,'Hospitalisation Transform'!$A$2:$A$2344,'Hospitalisation Transform'!$H$2:$H$2344)</f>
        <v>48</v>
      </c>
    </row>
    <row r="1248" spans="1:17" ht="15.5" x14ac:dyDescent="0.35">
      <c r="A1248" s="59" t="s">
        <v>1125</v>
      </c>
      <c r="B1248" s="39" t="str">
        <f>_xlfn.XLOOKUP(A1248,'Customer Names Transform'!$A$2:$A$2336,'Customer Names Transform'!$D$2:$D$2336)</f>
        <v>Mahesh</v>
      </c>
      <c r="C1248" s="28">
        <f>_xlfn.XLOOKUP(A1248,'Medical Exam Transform'!$A$2:$A$2336,'Medical Exam Transform'!$B$2:$B$2336)</f>
        <v>23.25</v>
      </c>
      <c r="D1248" s="14">
        <f>_xlfn.XLOOKUP(A1248,'Medical Exam Transform'!$A$2:$A$2336,'Medical Exam Transform'!$C$2:$C$2336)</f>
        <v>11.96</v>
      </c>
      <c r="E1248" s="14" t="str">
        <f>_xlfn.XLOOKUP(A1248,'Medical Exam Transform'!$A$2:$A$2336,'Medical Exam Transform'!$D$2:$D$2336)</f>
        <v>Yes</v>
      </c>
      <c r="F1248" s="14" t="str">
        <f>_xlfn.XLOOKUP(A1248,'Medical Exam Transform'!$A$2:$A$2336,'Medical Exam Transform'!$E$2:$E$2336)</f>
        <v>No</v>
      </c>
      <c r="G1248" s="14" t="str">
        <f>_xlfn.XLOOKUP(A1248,'Medical Exam Transform'!$A$2:$A$2336,'Medical Exam Transform'!$F$2:$F$2336)</f>
        <v>No</v>
      </c>
      <c r="H1248" s="14">
        <f>_xlfn.XLOOKUP(A1248,'Medical Exam Transform'!$A$2:$A$2336,'Medical Exam Transform'!$G$2:$G$2336)</f>
        <v>0</v>
      </c>
      <c r="I1248" s="14" t="str">
        <f>_xlfn.XLOOKUP(A1248,'Medical Exam Transform'!$A$2:$A$2336,'Medical Exam Transform'!$H$2:$H$2336)</f>
        <v>No</v>
      </c>
      <c r="J1248" s="14" t="str">
        <f>_xlfn.XLOOKUP(A1248,'Medical Exam Transform'!$A$2:$A$2336,'Medical Exam Transform'!$I$2:$I$2336)</f>
        <v>Normalweight</v>
      </c>
      <c r="K1248" s="14" t="str">
        <f>_xlfn.XLOOKUP(A1248,'Medical Exam Transform'!$A$2:$A$2336,'Medical Exam Transform'!$J$2:$J$2336)</f>
        <v>Diabetes</v>
      </c>
      <c r="L1248" s="60">
        <f>_xlfn.XLOOKUP(A1248,'Hospitalisation Transform'!$A$2:$A$2344,'Hospitalisation Transform'!$B$2:$B$2344)</f>
        <v>24721</v>
      </c>
      <c r="M1248" s="82">
        <f>_xlfn.XLOOKUP(A1248,'Hospitalisation Transform'!$A$2:$A$2344,'Hospitalisation Transform'!$D$2:$D$2344)</f>
        <v>8908.4699999999993</v>
      </c>
      <c r="N1248" s="14" t="str">
        <f>_xlfn.XLOOKUP(A1248,'Hospitalisation Transform'!$A$2:$A$2344,'Hospitalisation Transform'!$E$2:$E$2344)</f>
        <v>tier - 3</v>
      </c>
      <c r="O1248" s="14" t="str">
        <f>_xlfn.XLOOKUP(A1248,'Hospitalisation Transform'!$A$2:$A$2344,'Hospitalisation Transform'!$F$2:$F$2344)</f>
        <v>tier - 2</v>
      </c>
      <c r="P1248" s="14" t="str">
        <f>_xlfn.XLOOKUP(A1248,'Hospitalisation Transform'!$A$2:$A$2344,'Hospitalisation Transform'!$G$2:$G$2344)</f>
        <v>R1013</v>
      </c>
      <c r="Q1248" s="14">
        <f>_xlfn.XLOOKUP(A1248,'Hospitalisation Transform'!$A$2:$A$2344,'Hospitalisation Transform'!$H$2:$H$2344)</f>
        <v>56</v>
      </c>
    </row>
    <row r="1249" spans="1:17" ht="15.5" x14ac:dyDescent="0.35">
      <c r="A1249" s="59" t="s">
        <v>1124</v>
      </c>
      <c r="B1249" s="39" t="str">
        <f>_xlfn.XLOOKUP(A1249,'Customer Names Transform'!$A$2:$A$2336,'Customer Names Transform'!$D$2:$D$2336)</f>
        <v>Stanley</v>
      </c>
      <c r="C1249" s="28">
        <f>_xlfn.XLOOKUP(A1249,'Medical Exam Transform'!$A$2:$A$2336,'Medical Exam Transform'!$B$2:$B$2336)</f>
        <v>43.95</v>
      </c>
      <c r="D1249" s="14">
        <f>_xlfn.XLOOKUP(A1249,'Medical Exam Transform'!$A$2:$A$2336,'Medical Exam Transform'!$C$2:$C$2336)</f>
        <v>5.17</v>
      </c>
      <c r="E1249" s="14" t="str">
        <f>_xlfn.XLOOKUP(A1249,'Medical Exam Transform'!$A$2:$A$2336,'Medical Exam Transform'!$D$2:$D$2336)</f>
        <v>Yes</v>
      </c>
      <c r="F1249" s="14" t="str">
        <f>_xlfn.XLOOKUP(A1249,'Medical Exam Transform'!$A$2:$A$2336,'Medical Exam Transform'!$E$2:$E$2336)</f>
        <v>No</v>
      </c>
      <c r="G1249" s="14" t="str">
        <f>_xlfn.XLOOKUP(A1249,'Medical Exam Transform'!$A$2:$A$2336,'Medical Exam Transform'!$F$2:$F$2336)</f>
        <v>Yes</v>
      </c>
      <c r="H1249" s="14">
        <f>_xlfn.XLOOKUP(A1249,'Medical Exam Transform'!$A$2:$A$2336,'Medical Exam Transform'!$G$2:$G$2336)</f>
        <v>1</v>
      </c>
      <c r="I1249" s="14" t="str">
        <f>_xlfn.XLOOKUP(A1249,'Medical Exam Transform'!$A$2:$A$2336,'Medical Exam Transform'!$H$2:$H$2336)</f>
        <v>No</v>
      </c>
      <c r="J1249" s="14" t="str">
        <f>_xlfn.XLOOKUP(A1249,'Medical Exam Transform'!$A$2:$A$2336,'Medical Exam Transform'!$I$2:$I$2336)</f>
        <v>Obesity</v>
      </c>
      <c r="K1249" s="14" t="str">
        <f>_xlfn.XLOOKUP(A1249,'Medical Exam Transform'!$A$2:$A$2336,'Medical Exam Transform'!$J$2:$J$2336)</f>
        <v>Prediabetes</v>
      </c>
      <c r="L1249" s="60">
        <f>_xlfn.XLOOKUP(A1249,'Hospitalisation Transform'!$A$2:$A$2344,'Hospitalisation Transform'!$B$2:$B$2344)</f>
        <v>35762</v>
      </c>
      <c r="M1249" s="82">
        <f>_xlfn.XLOOKUP(A1249,'Hospitalisation Transform'!$A$2:$A$2344,'Hospitalisation Transform'!$D$2:$D$2344)</f>
        <v>8906.14</v>
      </c>
      <c r="N1249" s="14" t="str">
        <f>_xlfn.XLOOKUP(A1249,'Hospitalisation Transform'!$A$2:$A$2344,'Hospitalisation Transform'!$E$2:$E$2344)</f>
        <v>tier - 2</v>
      </c>
      <c r="O1249" s="14" t="str">
        <f>_xlfn.XLOOKUP(A1249,'Hospitalisation Transform'!$A$2:$A$2344,'Hospitalisation Transform'!$F$2:$F$2344)</f>
        <v>tier - 2</v>
      </c>
      <c r="P1249" s="14" t="str">
        <f>_xlfn.XLOOKUP(A1249,'Hospitalisation Transform'!$A$2:$A$2344,'Hospitalisation Transform'!$G$2:$G$2344)</f>
        <v>R1012</v>
      </c>
      <c r="Q1249" s="14">
        <f>_xlfn.XLOOKUP(A1249,'Hospitalisation Transform'!$A$2:$A$2344,'Hospitalisation Transform'!$H$2:$H$2344)</f>
        <v>26</v>
      </c>
    </row>
    <row r="1250" spans="1:17" ht="15.5" x14ac:dyDescent="0.35">
      <c r="A1250" s="59" t="s">
        <v>1123</v>
      </c>
      <c r="B1250" s="39" t="str">
        <f>_xlfn.XLOOKUP(A1250,'Customer Names Transform'!$A$2:$A$2336,'Customer Names Transform'!$D$2:$D$2336)</f>
        <v>Gregory</v>
      </c>
      <c r="C1250" s="28">
        <f>_xlfn.XLOOKUP(A1250,'Medical Exam Transform'!$A$2:$A$2336,'Medical Exam Transform'!$B$2:$B$2336)</f>
        <v>21.85</v>
      </c>
      <c r="D1250" s="14">
        <f>_xlfn.XLOOKUP(A1250,'Medical Exam Transform'!$A$2:$A$2336,'Medical Exam Transform'!$C$2:$C$2336)</f>
        <v>8.76</v>
      </c>
      <c r="E1250" s="14" t="str">
        <f>_xlfn.XLOOKUP(A1250,'Medical Exam Transform'!$A$2:$A$2336,'Medical Exam Transform'!$D$2:$D$2336)</f>
        <v>No</v>
      </c>
      <c r="F1250" s="14" t="str">
        <f>_xlfn.XLOOKUP(A1250,'Medical Exam Transform'!$A$2:$A$2336,'Medical Exam Transform'!$E$2:$E$2336)</f>
        <v>No</v>
      </c>
      <c r="G1250" s="14" t="str">
        <f>_xlfn.XLOOKUP(A1250,'Medical Exam Transform'!$A$2:$A$2336,'Medical Exam Transform'!$F$2:$F$2336)</f>
        <v>No</v>
      </c>
      <c r="H1250" s="14">
        <f>_xlfn.XLOOKUP(A1250,'Medical Exam Transform'!$A$2:$A$2336,'Medical Exam Transform'!$G$2:$G$2336)</f>
        <v>0</v>
      </c>
      <c r="I1250" s="14" t="str">
        <f>_xlfn.XLOOKUP(A1250,'Medical Exam Transform'!$A$2:$A$2336,'Medical Exam Transform'!$H$2:$H$2336)</f>
        <v>No</v>
      </c>
      <c r="J1250" s="14" t="str">
        <f>_xlfn.XLOOKUP(A1250,'Medical Exam Transform'!$A$2:$A$2336,'Medical Exam Transform'!$I$2:$I$2336)</f>
        <v>Normalweight</v>
      </c>
      <c r="K1250" s="14" t="str">
        <f>_xlfn.XLOOKUP(A1250,'Medical Exam Transform'!$A$2:$A$2336,'Medical Exam Transform'!$J$2:$J$2336)</f>
        <v>Diabetes</v>
      </c>
      <c r="L1250" s="60">
        <f>_xlfn.XLOOKUP(A1250,'Hospitalisation Transform'!$A$2:$A$2344,'Hospitalisation Transform'!$B$2:$B$2344)</f>
        <v>28840</v>
      </c>
      <c r="M1250" s="82">
        <f>_xlfn.XLOOKUP(A1250,'Hospitalisation Transform'!$A$2:$A$2344,'Hospitalisation Transform'!$D$2:$D$2344)</f>
        <v>8891.14</v>
      </c>
      <c r="N1250" s="14" t="str">
        <f>_xlfn.XLOOKUP(A1250,'Hospitalisation Transform'!$A$2:$A$2344,'Hospitalisation Transform'!$E$2:$E$2344)</f>
        <v>tier - 2</v>
      </c>
      <c r="O1250" s="14" t="str">
        <f>_xlfn.XLOOKUP(A1250,'Hospitalisation Transform'!$A$2:$A$2344,'Hospitalisation Transform'!$F$2:$F$2344)</f>
        <v>tier - 3</v>
      </c>
      <c r="P1250" s="14" t="str">
        <f>_xlfn.XLOOKUP(A1250,'Hospitalisation Transform'!$A$2:$A$2344,'Hospitalisation Transform'!$G$2:$G$2344)</f>
        <v>R1017</v>
      </c>
      <c r="Q1250" s="14">
        <f>_xlfn.XLOOKUP(A1250,'Hospitalisation Transform'!$A$2:$A$2344,'Hospitalisation Transform'!$H$2:$H$2344)</f>
        <v>45</v>
      </c>
    </row>
    <row r="1251" spans="1:17" ht="15.5" x14ac:dyDescent="0.35">
      <c r="A1251" s="59" t="s">
        <v>1122</v>
      </c>
      <c r="B1251" s="39" t="str">
        <f>_xlfn.XLOOKUP(A1251,'Customer Names Transform'!$A$2:$A$2336,'Customer Names Transform'!$D$2:$D$2336)</f>
        <v>Eric</v>
      </c>
      <c r="C1251" s="28">
        <f>_xlfn.XLOOKUP(A1251,'Medical Exam Transform'!$A$2:$A$2336,'Medical Exam Transform'!$B$2:$B$2336)</f>
        <v>25.73</v>
      </c>
      <c r="D1251" s="14">
        <f>_xlfn.XLOOKUP(A1251,'Medical Exam Transform'!$A$2:$A$2336,'Medical Exam Transform'!$C$2:$C$2336)</f>
        <v>7.99</v>
      </c>
      <c r="E1251" s="14" t="str">
        <f>_xlfn.XLOOKUP(A1251,'Medical Exam Transform'!$A$2:$A$2336,'Medical Exam Transform'!$D$2:$D$2336)</f>
        <v>No</v>
      </c>
      <c r="F1251" s="14" t="str">
        <f>_xlfn.XLOOKUP(A1251,'Medical Exam Transform'!$A$2:$A$2336,'Medical Exam Transform'!$E$2:$E$2336)</f>
        <v>No</v>
      </c>
      <c r="G1251" s="14" t="str">
        <f>_xlfn.XLOOKUP(A1251,'Medical Exam Transform'!$A$2:$A$2336,'Medical Exam Transform'!$F$2:$F$2336)</f>
        <v>No</v>
      </c>
      <c r="H1251" s="14">
        <f>_xlfn.XLOOKUP(A1251,'Medical Exam Transform'!$A$2:$A$2336,'Medical Exam Transform'!$G$2:$G$2336)</f>
        <v>2</v>
      </c>
      <c r="I1251" s="14" t="str">
        <f>_xlfn.XLOOKUP(A1251,'Medical Exam Transform'!$A$2:$A$2336,'Medical Exam Transform'!$H$2:$H$2336)</f>
        <v>No</v>
      </c>
      <c r="J1251" s="14" t="str">
        <f>_xlfn.XLOOKUP(A1251,'Medical Exam Transform'!$A$2:$A$2336,'Medical Exam Transform'!$I$2:$I$2336)</f>
        <v>Overweight</v>
      </c>
      <c r="K1251" s="14" t="str">
        <f>_xlfn.XLOOKUP(A1251,'Medical Exam Transform'!$A$2:$A$2336,'Medical Exam Transform'!$J$2:$J$2336)</f>
        <v>Normal</v>
      </c>
      <c r="L1251" s="60">
        <f>_xlfn.XLOOKUP(A1251,'Hospitalisation Transform'!$A$2:$A$2344,'Hospitalisation Transform'!$B$2:$B$2344)</f>
        <v>26916</v>
      </c>
      <c r="M1251" s="82">
        <f>_xlfn.XLOOKUP(A1251,'Hospitalisation Transform'!$A$2:$A$2344,'Hospitalisation Transform'!$D$2:$D$2344)</f>
        <v>8890.59</v>
      </c>
      <c r="N1251" s="14" t="str">
        <f>_xlfn.XLOOKUP(A1251,'Hospitalisation Transform'!$A$2:$A$2344,'Hospitalisation Transform'!$E$2:$E$2344)</f>
        <v>tier - 2</v>
      </c>
      <c r="O1251" s="14" t="str">
        <f>_xlfn.XLOOKUP(A1251,'Hospitalisation Transform'!$A$2:$A$2344,'Hospitalisation Transform'!$F$2:$F$2344)</f>
        <v>tier - 3</v>
      </c>
      <c r="P1251" s="14" t="str">
        <f>_xlfn.XLOOKUP(A1251,'Hospitalisation Transform'!$A$2:$A$2344,'Hospitalisation Transform'!$G$2:$G$2344)</f>
        <v>R1012</v>
      </c>
      <c r="Q1251" s="14">
        <f>_xlfn.XLOOKUP(A1251,'Hospitalisation Transform'!$A$2:$A$2344,'Hospitalisation Transform'!$H$2:$H$2344)</f>
        <v>50</v>
      </c>
    </row>
    <row r="1252" spans="1:17" ht="15.5" x14ac:dyDescent="0.35">
      <c r="A1252" s="59" t="s">
        <v>1121</v>
      </c>
      <c r="B1252" s="39" t="str">
        <f>_xlfn.XLOOKUP(A1252,'Customer Names Transform'!$A$2:$A$2336,'Customer Names Transform'!$D$2:$D$2336)</f>
        <v>Rachel M</v>
      </c>
      <c r="C1252" s="28">
        <f>_xlfn.XLOOKUP(A1252,'Medical Exam Transform'!$A$2:$A$2336,'Medical Exam Transform'!$B$2:$B$2336)</f>
        <v>32.229999999999997</v>
      </c>
      <c r="D1252" s="14">
        <f>_xlfn.XLOOKUP(A1252,'Medical Exam Transform'!$A$2:$A$2336,'Medical Exam Transform'!$C$2:$C$2336)</f>
        <v>8.59</v>
      </c>
      <c r="E1252" s="14" t="str">
        <f>_xlfn.XLOOKUP(A1252,'Medical Exam Transform'!$A$2:$A$2336,'Medical Exam Transform'!$D$2:$D$2336)</f>
        <v>No</v>
      </c>
      <c r="F1252" s="14" t="str">
        <f>_xlfn.XLOOKUP(A1252,'Medical Exam Transform'!$A$2:$A$2336,'Medical Exam Transform'!$E$2:$E$2336)</f>
        <v>No</v>
      </c>
      <c r="G1252" s="14" t="str">
        <f>_xlfn.XLOOKUP(A1252,'Medical Exam Transform'!$A$2:$A$2336,'Medical Exam Transform'!$F$2:$F$2336)</f>
        <v>No</v>
      </c>
      <c r="H1252" s="14">
        <f>_xlfn.XLOOKUP(A1252,'Medical Exam Transform'!$A$2:$A$2336,'Medical Exam Transform'!$G$2:$G$2336)</f>
        <v>0</v>
      </c>
      <c r="I1252" s="14" t="str">
        <f>_xlfn.XLOOKUP(A1252,'Medical Exam Transform'!$A$2:$A$2336,'Medical Exam Transform'!$H$2:$H$2336)</f>
        <v>No</v>
      </c>
      <c r="J1252" s="14" t="str">
        <f>_xlfn.XLOOKUP(A1252,'Medical Exam Transform'!$A$2:$A$2336,'Medical Exam Transform'!$I$2:$I$2336)</f>
        <v>Obesity</v>
      </c>
      <c r="K1252" s="14" t="str">
        <f>_xlfn.XLOOKUP(A1252,'Medical Exam Transform'!$A$2:$A$2336,'Medical Exam Transform'!$J$2:$J$2336)</f>
        <v>Normal</v>
      </c>
      <c r="L1252" s="60">
        <f>_xlfn.XLOOKUP(A1252,'Hospitalisation Transform'!$A$2:$A$2344,'Hospitalisation Transform'!$B$2:$B$2344)</f>
        <v>27198</v>
      </c>
      <c r="M1252" s="82">
        <f>_xlfn.XLOOKUP(A1252,'Hospitalisation Transform'!$A$2:$A$2344,'Hospitalisation Transform'!$D$2:$D$2344)</f>
        <v>8871.15</v>
      </c>
      <c r="N1252" s="14" t="str">
        <f>_xlfn.XLOOKUP(A1252,'Hospitalisation Transform'!$A$2:$A$2344,'Hospitalisation Transform'!$E$2:$E$2344)</f>
        <v>tier - 2</v>
      </c>
      <c r="O1252" s="14" t="str">
        <f>_xlfn.XLOOKUP(A1252,'Hospitalisation Transform'!$A$2:$A$2344,'Hospitalisation Transform'!$F$2:$F$2344)</f>
        <v>tier - 3</v>
      </c>
      <c r="P1252" s="14" t="str">
        <f>_xlfn.XLOOKUP(A1252,'Hospitalisation Transform'!$A$2:$A$2344,'Hospitalisation Transform'!$G$2:$G$2344)</f>
        <v>R1013</v>
      </c>
      <c r="Q1252" s="14">
        <f>_xlfn.XLOOKUP(A1252,'Hospitalisation Transform'!$A$2:$A$2344,'Hospitalisation Transform'!$H$2:$H$2344)</f>
        <v>49</v>
      </c>
    </row>
    <row r="1253" spans="1:17" ht="15.5" x14ac:dyDescent="0.35">
      <c r="A1253" s="59" t="s">
        <v>1120</v>
      </c>
      <c r="B1253" s="39" t="str">
        <f>_xlfn.XLOOKUP(A1253,'Customer Names Transform'!$A$2:$A$2336,'Customer Names Transform'!$D$2:$D$2336)</f>
        <v>Fritz</v>
      </c>
      <c r="C1253" s="28">
        <f>_xlfn.XLOOKUP(A1253,'Medical Exam Transform'!$A$2:$A$2336,'Medical Exam Transform'!$B$2:$B$2336)</f>
        <v>32.204999999999998</v>
      </c>
      <c r="D1253" s="14">
        <f>_xlfn.XLOOKUP(A1253,'Medical Exam Transform'!$A$2:$A$2336,'Medical Exam Transform'!$C$2:$C$2336)</f>
        <v>6.14</v>
      </c>
      <c r="E1253" s="14" t="str">
        <f>_xlfn.XLOOKUP(A1253,'Medical Exam Transform'!$A$2:$A$2336,'Medical Exam Transform'!$D$2:$D$2336)</f>
        <v>No</v>
      </c>
      <c r="F1253" s="14" t="str">
        <f>_xlfn.XLOOKUP(A1253,'Medical Exam Transform'!$A$2:$A$2336,'Medical Exam Transform'!$E$2:$E$2336)</f>
        <v>No</v>
      </c>
      <c r="G1253" s="14" t="str">
        <f>_xlfn.XLOOKUP(A1253,'Medical Exam Transform'!$A$2:$A$2336,'Medical Exam Transform'!$F$2:$F$2336)</f>
        <v>No</v>
      </c>
      <c r="H1253" s="14">
        <f>_xlfn.XLOOKUP(A1253,'Medical Exam Transform'!$A$2:$A$2336,'Medical Exam Transform'!$G$2:$G$2336)</f>
        <v>2</v>
      </c>
      <c r="I1253" s="14" t="str">
        <f>_xlfn.XLOOKUP(A1253,'Medical Exam Transform'!$A$2:$A$2336,'Medical Exam Transform'!$H$2:$H$2336)</f>
        <v>No</v>
      </c>
      <c r="J1253" s="14" t="str">
        <f>_xlfn.XLOOKUP(A1253,'Medical Exam Transform'!$A$2:$A$2336,'Medical Exam Transform'!$I$2:$I$2336)</f>
        <v>Obesity</v>
      </c>
      <c r="K1253" s="14" t="str">
        <f>_xlfn.XLOOKUP(A1253,'Medical Exam Transform'!$A$2:$A$2336,'Medical Exam Transform'!$J$2:$J$2336)</f>
        <v>Normal</v>
      </c>
      <c r="L1253" s="60">
        <f>_xlfn.XLOOKUP(A1253,'Hospitalisation Transform'!$A$2:$A$2344,'Hospitalisation Transform'!$B$2:$B$2344)</f>
        <v>26625</v>
      </c>
      <c r="M1253" s="82">
        <f>_xlfn.XLOOKUP(A1253,'Hospitalisation Transform'!$A$2:$A$2344,'Hospitalisation Transform'!$D$2:$D$2344)</f>
        <v>8835.26</v>
      </c>
      <c r="N1253" s="14" t="str">
        <f>_xlfn.XLOOKUP(A1253,'Hospitalisation Transform'!$A$2:$A$2344,'Hospitalisation Transform'!$E$2:$E$2344)</f>
        <v>tier - 3</v>
      </c>
      <c r="O1253" s="14" t="str">
        <f>_xlfn.XLOOKUP(A1253,'Hospitalisation Transform'!$A$2:$A$2344,'Hospitalisation Transform'!$F$2:$F$2344)</f>
        <v>tier - 2</v>
      </c>
      <c r="P1253" s="14" t="str">
        <f>_xlfn.XLOOKUP(A1253,'Hospitalisation Transform'!$A$2:$A$2344,'Hospitalisation Transform'!$G$2:$G$2344)</f>
        <v>R1012</v>
      </c>
      <c r="Q1253" s="14">
        <f>_xlfn.XLOOKUP(A1253,'Hospitalisation Transform'!$A$2:$A$2344,'Hospitalisation Transform'!$H$2:$H$2344)</f>
        <v>51</v>
      </c>
    </row>
    <row r="1254" spans="1:17" ht="15.5" x14ac:dyDescent="0.35">
      <c r="A1254" s="59" t="s">
        <v>1119</v>
      </c>
      <c r="B1254" s="39" t="str">
        <f>_xlfn.XLOOKUP(A1254,'Customer Names Transform'!$A$2:$A$2336,'Customer Names Transform'!$D$2:$D$2336)</f>
        <v>Brad</v>
      </c>
      <c r="C1254" s="28">
        <f>_xlfn.XLOOKUP(A1254,'Medical Exam Transform'!$A$2:$A$2336,'Medical Exam Transform'!$B$2:$B$2336)</f>
        <v>26.41</v>
      </c>
      <c r="D1254" s="14">
        <f>_xlfn.XLOOKUP(A1254,'Medical Exam Transform'!$A$2:$A$2336,'Medical Exam Transform'!$C$2:$C$2336)</f>
        <v>4.08</v>
      </c>
      <c r="E1254" s="14" t="str">
        <f>_xlfn.XLOOKUP(A1254,'Medical Exam Transform'!$A$2:$A$2336,'Medical Exam Transform'!$D$2:$D$2336)</f>
        <v>No</v>
      </c>
      <c r="F1254" s="14" t="str">
        <f>_xlfn.XLOOKUP(A1254,'Medical Exam Transform'!$A$2:$A$2336,'Medical Exam Transform'!$E$2:$E$2336)</f>
        <v>No</v>
      </c>
      <c r="G1254" s="14" t="str">
        <f>_xlfn.XLOOKUP(A1254,'Medical Exam Transform'!$A$2:$A$2336,'Medical Exam Transform'!$F$2:$F$2336)</f>
        <v>No</v>
      </c>
      <c r="H1254" s="14">
        <f>_xlfn.XLOOKUP(A1254,'Medical Exam Transform'!$A$2:$A$2336,'Medical Exam Transform'!$G$2:$G$2336)</f>
        <v>2</v>
      </c>
      <c r="I1254" s="14" t="str">
        <f>_xlfn.XLOOKUP(A1254,'Medical Exam Transform'!$A$2:$A$2336,'Medical Exam Transform'!$H$2:$H$2336)</f>
        <v>No</v>
      </c>
      <c r="J1254" s="14" t="str">
        <f>_xlfn.XLOOKUP(A1254,'Medical Exam Transform'!$A$2:$A$2336,'Medical Exam Transform'!$I$2:$I$2336)</f>
        <v>Overweight</v>
      </c>
      <c r="K1254" s="14" t="str">
        <f>_xlfn.XLOOKUP(A1254,'Medical Exam Transform'!$A$2:$A$2336,'Medical Exam Transform'!$J$2:$J$2336)</f>
        <v>Normal</v>
      </c>
      <c r="L1254" s="60">
        <f>_xlfn.XLOOKUP(A1254,'Hospitalisation Transform'!$A$2:$A$2344,'Hospitalisation Transform'!$B$2:$B$2344)</f>
        <v>26617</v>
      </c>
      <c r="M1254" s="82">
        <f>_xlfn.XLOOKUP(A1254,'Hospitalisation Transform'!$A$2:$A$2344,'Hospitalisation Transform'!$D$2:$D$2344)</f>
        <v>8827.2099999999991</v>
      </c>
      <c r="N1254" s="14" t="str">
        <f>_xlfn.XLOOKUP(A1254,'Hospitalisation Transform'!$A$2:$A$2344,'Hospitalisation Transform'!$E$2:$E$2344)</f>
        <v>tier - 3</v>
      </c>
      <c r="O1254" s="14" t="str">
        <f>_xlfn.XLOOKUP(A1254,'Hospitalisation Transform'!$A$2:$A$2344,'Hospitalisation Transform'!$F$2:$F$2344)</f>
        <v>tier - 1</v>
      </c>
      <c r="P1254" s="14" t="str">
        <f>_xlfn.XLOOKUP(A1254,'Hospitalisation Transform'!$A$2:$A$2344,'Hospitalisation Transform'!$G$2:$G$2344)</f>
        <v>R1012</v>
      </c>
      <c r="Q1254" s="14">
        <f>_xlfn.XLOOKUP(A1254,'Hospitalisation Transform'!$A$2:$A$2344,'Hospitalisation Transform'!$H$2:$H$2344)</f>
        <v>51</v>
      </c>
    </row>
    <row r="1255" spans="1:17" ht="15.5" x14ac:dyDescent="0.35">
      <c r="A1255" s="59" t="s">
        <v>1118</v>
      </c>
      <c r="B1255" s="39" t="str">
        <f>_xlfn.XLOOKUP(A1255,'Customer Names Transform'!$A$2:$A$2336,'Customer Names Transform'!$D$2:$D$2336)</f>
        <v>Claire M</v>
      </c>
      <c r="C1255" s="28">
        <f>_xlfn.XLOOKUP(A1255,'Medical Exam Transform'!$A$2:$A$2336,'Medical Exam Transform'!$B$2:$B$2336)</f>
        <v>30.2</v>
      </c>
      <c r="D1255" s="14">
        <f>_xlfn.XLOOKUP(A1255,'Medical Exam Transform'!$A$2:$A$2336,'Medical Exam Transform'!$C$2:$C$2336)</f>
        <v>6.25</v>
      </c>
      <c r="E1255" s="14" t="str">
        <f>_xlfn.XLOOKUP(A1255,'Medical Exam Transform'!$A$2:$A$2336,'Medical Exam Transform'!$D$2:$D$2336)</f>
        <v>Yes</v>
      </c>
      <c r="F1255" s="14" t="str">
        <f>_xlfn.XLOOKUP(A1255,'Medical Exam Transform'!$A$2:$A$2336,'Medical Exam Transform'!$E$2:$E$2336)</f>
        <v>No</v>
      </c>
      <c r="G1255" s="14" t="str">
        <f>_xlfn.XLOOKUP(A1255,'Medical Exam Transform'!$A$2:$A$2336,'Medical Exam Transform'!$F$2:$F$2336)</f>
        <v>No</v>
      </c>
      <c r="H1255" s="14">
        <f>_xlfn.XLOOKUP(A1255,'Medical Exam Transform'!$A$2:$A$2336,'Medical Exam Transform'!$G$2:$G$2336)</f>
        <v>0</v>
      </c>
      <c r="I1255" s="14" t="str">
        <f>_xlfn.XLOOKUP(A1255,'Medical Exam Transform'!$A$2:$A$2336,'Medical Exam Transform'!$H$2:$H$2336)</f>
        <v>No</v>
      </c>
      <c r="J1255" s="14" t="str">
        <f>_xlfn.XLOOKUP(A1255,'Medical Exam Transform'!$A$2:$A$2336,'Medical Exam Transform'!$I$2:$I$2336)</f>
        <v>Obesity</v>
      </c>
      <c r="K1255" s="14" t="str">
        <f>_xlfn.XLOOKUP(A1255,'Medical Exam Transform'!$A$2:$A$2336,'Medical Exam Transform'!$J$2:$J$2336)</f>
        <v>Prediabetes</v>
      </c>
      <c r="L1255" s="60">
        <f>_xlfn.XLOOKUP(A1255,'Hospitalisation Transform'!$A$2:$A$2344,'Hospitalisation Transform'!$B$2:$B$2344)</f>
        <v>27955</v>
      </c>
      <c r="M1255" s="82">
        <f>_xlfn.XLOOKUP(A1255,'Hospitalisation Transform'!$A$2:$A$2344,'Hospitalisation Transform'!$D$2:$D$2344)</f>
        <v>8825.09</v>
      </c>
      <c r="N1255" s="14" t="str">
        <f>_xlfn.XLOOKUP(A1255,'Hospitalisation Transform'!$A$2:$A$2344,'Hospitalisation Transform'!$E$2:$E$2344)</f>
        <v>tier - 2</v>
      </c>
      <c r="O1255" s="14" t="str">
        <f>_xlfn.XLOOKUP(A1255,'Hospitalisation Transform'!$A$2:$A$2344,'Hospitalisation Transform'!$F$2:$F$2344)</f>
        <v>tier - 3</v>
      </c>
      <c r="P1255" s="14" t="str">
        <f>_xlfn.XLOOKUP(A1255,'Hospitalisation Transform'!$A$2:$A$2344,'Hospitalisation Transform'!$G$2:$G$2344)</f>
        <v>R1011</v>
      </c>
      <c r="Q1255" s="14">
        <f>_xlfn.XLOOKUP(A1255,'Hospitalisation Transform'!$A$2:$A$2344,'Hospitalisation Transform'!$H$2:$H$2344)</f>
        <v>47</v>
      </c>
    </row>
    <row r="1256" spans="1:17" ht="15.5" x14ac:dyDescent="0.35">
      <c r="A1256" s="59" t="s">
        <v>1117</v>
      </c>
      <c r="B1256" s="39" t="str">
        <f>_xlfn.XLOOKUP(A1256,'Customer Names Transform'!$A$2:$A$2336,'Customer Names Transform'!$D$2:$D$2336)</f>
        <v>Jennifer</v>
      </c>
      <c r="C1256" s="28">
        <f>_xlfn.XLOOKUP(A1256,'Medical Exam Transform'!$A$2:$A$2336,'Medical Exam Transform'!$B$2:$B$2336)</f>
        <v>31.26</v>
      </c>
      <c r="D1256" s="14">
        <f>_xlfn.XLOOKUP(A1256,'Medical Exam Transform'!$A$2:$A$2336,'Medical Exam Transform'!$C$2:$C$2336)</f>
        <v>5.94</v>
      </c>
      <c r="E1256" s="14" t="str">
        <f>_xlfn.XLOOKUP(A1256,'Medical Exam Transform'!$A$2:$A$2336,'Medical Exam Transform'!$D$2:$D$2336)</f>
        <v>Yes</v>
      </c>
      <c r="F1256" s="14" t="str">
        <f>_xlfn.XLOOKUP(A1256,'Medical Exam Transform'!$A$2:$A$2336,'Medical Exam Transform'!$E$2:$E$2336)</f>
        <v>No</v>
      </c>
      <c r="G1256" s="14" t="str">
        <f>_xlfn.XLOOKUP(A1256,'Medical Exam Transform'!$A$2:$A$2336,'Medical Exam Transform'!$F$2:$F$2336)</f>
        <v>No</v>
      </c>
      <c r="H1256" s="14">
        <f>_xlfn.XLOOKUP(A1256,'Medical Exam Transform'!$A$2:$A$2336,'Medical Exam Transform'!$G$2:$G$2336)</f>
        <v>1</v>
      </c>
      <c r="I1256" s="14" t="str">
        <f>_xlfn.XLOOKUP(A1256,'Medical Exam Transform'!$A$2:$A$2336,'Medical Exam Transform'!$H$2:$H$2336)</f>
        <v>No</v>
      </c>
      <c r="J1256" s="14" t="str">
        <f>_xlfn.XLOOKUP(A1256,'Medical Exam Transform'!$A$2:$A$2336,'Medical Exam Transform'!$I$2:$I$2336)</f>
        <v>Obesity</v>
      </c>
      <c r="K1256" s="14" t="str">
        <f>_xlfn.XLOOKUP(A1256,'Medical Exam Transform'!$A$2:$A$2336,'Medical Exam Transform'!$J$2:$J$2336)</f>
        <v>Normal</v>
      </c>
      <c r="L1256" s="60">
        <f>_xlfn.XLOOKUP(A1256,'Hospitalisation Transform'!$A$2:$A$2344,'Hospitalisation Transform'!$B$2:$B$2344)</f>
        <v>32377</v>
      </c>
      <c r="M1256" s="82">
        <f>_xlfn.XLOOKUP(A1256,'Hospitalisation Transform'!$A$2:$A$2344,'Hospitalisation Transform'!$D$2:$D$2344)</f>
        <v>8824.27</v>
      </c>
      <c r="N1256" s="14" t="str">
        <f>_xlfn.XLOOKUP(A1256,'Hospitalisation Transform'!$A$2:$A$2344,'Hospitalisation Transform'!$E$2:$E$2344)</f>
        <v>tier - 2</v>
      </c>
      <c r="O1256" s="14" t="str">
        <f>_xlfn.XLOOKUP(A1256,'Hospitalisation Transform'!$A$2:$A$2344,'Hospitalisation Transform'!$F$2:$F$2344)</f>
        <v>tier - 1</v>
      </c>
      <c r="P1256" s="14" t="str">
        <f>_xlfn.XLOOKUP(A1256,'Hospitalisation Transform'!$A$2:$A$2344,'Hospitalisation Transform'!$G$2:$G$2344)</f>
        <v>R1025</v>
      </c>
      <c r="Q1256" s="14">
        <f>_xlfn.XLOOKUP(A1256,'Hospitalisation Transform'!$A$2:$A$2344,'Hospitalisation Transform'!$H$2:$H$2344)</f>
        <v>35</v>
      </c>
    </row>
    <row r="1257" spans="1:17" ht="15.5" x14ac:dyDescent="0.35">
      <c r="A1257" s="59" t="s">
        <v>1116</v>
      </c>
      <c r="B1257" s="39" t="str">
        <f>_xlfn.XLOOKUP(A1257,'Customer Names Transform'!$A$2:$A$2336,'Customer Names Transform'!$D$2:$D$2336)</f>
        <v>Maria S.</v>
      </c>
      <c r="C1257" s="28">
        <f>_xlfn.XLOOKUP(A1257,'Medical Exam Transform'!$A$2:$A$2336,'Medical Exam Transform'!$B$2:$B$2336)</f>
        <v>33.725000000000001</v>
      </c>
      <c r="D1257" s="14">
        <f>_xlfn.XLOOKUP(A1257,'Medical Exam Transform'!$A$2:$A$2336,'Medical Exam Transform'!$C$2:$C$2336)</f>
        <v>6.45</v>
      </c>
      <c r="E1257" s="14" t="str">
        <f>_xlfn.XLOOKUP(A1257,'Medical Exam Transform'!$A$2:$A$2336,'Medical Exam Transform'!$D$2:$D$2336)</f>
        <v>Yes</v>
      </c>
      <c r="F1257" s="14" t="str">
        <f>_xlfn.XLOOKUP(A1257,'Medical Exam Transform'!$A$2:$A$2336,'Medical Exam Transform'!$E$2:$E$2336)</f>
        <v>No</v>
      </c>
      <c r="G1257" s="14" t="str">
        <f>_xlfn.XLOOKUP(A1257,'Medical Exam Transform'!$A$2:$A$2336,'Medical Exam Transform'!$F$2:$F$2336)</f>
        <v>No</v>
      </c>
      <c r="H1257" s="14">
        <f>_xlfn.XLOOKUP(A1257,'Medical Exam Transform'!$A$2:$A$2336,'Medical Exam Transform'!$G$2:$G$2336)</f>
        <v>0</v>
      </c>
      <c r="I1257" s="14" t="str">
        <f>_xlfn.XLOOKUP(A1257,'Medical Exam Transform'!$A$2:$A$2336,'Medical Exam Transform'!$H$2:$H$2336)</f>
        <v>No</v>
      </c>
      <c r="J1257" s="14" t="str">
        <f>_xlfn.XLOOKUP(A1257,'Medical Exam Transform'!$A$2:$A$2336,'Medical Exam Transform'!$I$2:$I$2336)</f>
        <v>Obesity</v>
      </c>
      <c r="K1257" s="14" t="str">
        <f>_xlfn.XLOOKUP(A1257,'Medical Exam Transform'!$A$2:$A$2336,'Medical Exam Transform'!$J$2:$J$2336)</f>
        <v>Prediabetes</v>
      </c>
      <c r="L1257" s="60">
        <f>_xlfn.XLOOKUP(A1257,'Hospitalisation Transform'!$A$2:$A$2344,'Hospitalisation Transform'!$B$2:$B$2344)</f>
        <v>28052</v>
      </c>
      <c r="M1257" s="82">
        <f>_xlfn.XLOOKUP(A1257,'Hospitalisation Transform'!$A$2:$A$2344,'Hospitalisation Transform'!$D$2:$D$2344)</f>
        <v>8823.99</v>
      </c>
      <c r="N1257" s="14" t="str">
        <f>_xlfn.XLOOKUP(A1257,'Hospitalisation Transform'!$A$2:$A$2344,'Hospitalisation Transform'!$E$2:$E$2344)</f>
        <v>tier - 2</v>
      </c>
      <c r="O1257" s="14" t="str">
        <f>_xlfn.XLOOKUP(A1257,'Hospitalisation Transform'!$A$2:$A$2344,'Hospitalisation Transform'!$F$2:$F$2344)</f>
        <v>tier - 3</v>
      </c>
      <c r="P1257" s="14" t="str">
        <f>_xlfn.XLOOKUP(A1257,'Hospitalisation Transform'!$A$2:$A$2344,'Hospitalisation Transform'!$G$2:$G$2344)</f>
        <v>R1024</v>
      </c>
      <c r="Q1257" s="14">
        <f>_xlfn.XLOOKUP(A1257,'Hospitalisation Transform'!$A$2:$A$2344,'Hospitalisation Transform'!$H$2:$H$2344)</f>
        <v>47</v>
      </c>
    </row>
    <row r="1258" spans="1:17" ht="15.5" x14ac:dyDescent="0.35">
      <c r="A1258" s="59" t="s">
        <v>1115</v>
      </c>
      <c r="B1258" s="39" t="str">
        <f>_xlfn.XLOOKUP(A1258,'Customer Names Transform'!$A$2:$A$2336,'Customer Names Transform'!$D$2:$D$2336)</f>
        <v>Katherine E</v>
      </c>
      <c r="C1258" s="28">
        <f>_xlfn.XLOOKUP(A1258,'Medical Exam Transform'!$A$2:$A$2336,'Medical Exam Transform'!$B$2:$B$2336)</f>
        <v>28.9</v>
      </c>
      <c r="D1258" s="14">
        <f>_xlfn.XLOOKUP(A1258,'Medical Exam Transform'!$A$2:$A$2336,'Medical Exam Transform'!$C$2:$C$2336)</f>
        <v>5.74</v>
      </c>
      <c r="E1258" s="14" t="str">
        <f>_xlfn.XLOOKUP(A1258,'Medical Exam Transform'!$A$2:$A$2336,'Medical Exam Transform'!$D$2:$D$2336)</f>
        <v>Yes</v>
      </c>
      <c r="F1258" s="14" t="str">
        <f>_xlfn.XLOOKUP(A1258,'Medical Exam Transform'!$A$2:$A$2336,'Medical Exam Transform'!$E$2:$E$2336)</f>
        <v>No</v>
      </c>
      <c r="G1258" s="14" t="str">
        <f>_xlfn.XLOOKUP(A1258,'Medical Exam Transform'!$A$2:$A$2336,'Medical Exam Transform'!$F$2:$F$2336)</f>
        <v>No</v>
      </c>
      <c r="H1258" s="14">
        <f>_xlfn.XLOOKUP(A1258,'Medical Exam Transform'!$A$2:$A$2336,'Medical Exam Transform'!$G$2:$G$2336)</f>
        <v>0</v>
      </c>
      <c r="I1258" s="14" t="str">
        <f>_xlfn.XLOOKUP(A1258,'Medical Exam Transform'!$A$2:$A$2336,'Medical Exam Transform'!$H$2:$H$2336)</f>
        <v>No</v>
      </c>
      <c r="J1258" s="14" t="str">
        <f>_xlfn.XLOOKUP(A1258,'Medical Exam Transform'!$A$2:$A$2336,'Medical Exam Transform'!$I$2:$I$2336)</f>
        <v>Overweight</v>
      </c>
      <c r="K1258" s="14" t="str">
        <f>_xlfn.XLOOKUP(A1258,'Medical Exam Transform'!$A$2:$A$2336,'Medical Exam Transform'!$J$2:$J$2336)</f>
        <v>Prediabetes</v>
      </c>
      <c r="L1258" s="60">
        <f>_xlfn.XLOOKUP(A1258,'Hospitalisation Transform'!$A$2:$A$2344,'Hospitalisation Transform'!$B$2:$B$2344)</f>
        <v>27925</v>
      </c>
      <c r="M1258" s="82">
        <f>_xlfn.XLOOKUP(A1258,'Hospitalisation Transform'!$A$2:$A$2344,'Hospitalisation Transform'!$D$2:$D$2344)</f>
        <v>8823.2800000000007</v>
      </c>
      <c r="N1258" s="14" t="str">
        <f>_xlfn.XLOOKUP(A1258,'Hospitalisation Transform'!$A$2:$A$2344,'Hospitalisation Transform'!$E$2:$E$2344)</f>
        <v>tier - 2</v>
      </c>
      <c r="O1258" s="14" t="str">
        <f>_xlfn.XLOOKUP(A1258,'Hospitalisation Transform'!$A$2:$A$2344,'Hospitalisation Transform'!$F$2:$F$2344)</f>
        <v>tier - 1</v>
      </c>
      <c r="P1258" s="14" t="str">
        <f>_xlfn.XLOOKUP(A1258,'Hospitalisation Transform'!$A$2:$A$2344,'Hospitalisation Transform'!$G$2:$G$2344)</f>
        <v>R1011</v>
      </c>
      <c r="Q1258" s="14">
        <f>_xlfn.XLOOKUP(A1258,'Hospitalisation Transform'!$A$2:$A$2344,'Hospitalisation Transform'!$H$2:$H$2344)</f>
        <v>47</v>
      </c>
    </row>
    <row r="1259" spans="1:17" ht="15.5" x14ac:dyDescent="0.35">
      <c r="A1259" s="59" t="s">
        <v>1114</v>
      </c>
      <c r="B1259" s="39" t="str">
        <f>_xlfn.XLOOKUP(A1259,'Customer Names Transform'!$A$2:$A$2336,'Customer Names Transform'!$D$2:$D$2336)</f>
        <v>Michael</v>
      </c>
      <c r="C1259" s="28">
        <f>_xlfn.XLOOKUP(A1259,'Medical Exam Transform'!$A$2:$A$2336,'Medical Exam Transform'!$B$2:$B$2336)</f>
        <v>45.69</v>
      </c>
      <c r="D1259" s="14">
        <f>_xlfn.XLOOKUP(A1259,'Medical Exam Transform'!$A$2:$A$2336,'Medical Exam Transform'!$C$2:$C$2336)</f>
        <v>4.43</v>
      </c>
      <c r="E1259" s="14" t="str">
        <f>_xlfn.XLOOKUP(A1259,'Medical Exam Transform'!$A$2:$A$2336,'Medical Exam Transform'!$D$2:$D$2336)</f>
        <v>Yes</v>
      </c>
      <c r="F1259" s="14" t="str">
        <f>_xlfn.XLOOKUP(A1259,'Medical Exam Transform'!$A$2:$A$2336,'Medical Exam Transform'!$E$2:$E$2336)</f>
        <v>No</v>
      </c>
      <c r="G1259" s="14" t="str">
        <f>_xlfn.XLOOKUP(A1259,'Medical Exam Transform'!$A$2:$A$2336,'Medical Exam Transform'!$F$2:$F$2336)</f>
        <v>No</v>
      </c>
      <c r="H1259" s="14">
        <f>_xlfn.XLOOKUP(A1259,'Medical Exam Transform'!$A$2:$A$2336,'Medical Exam Transform'!$G$2:$G$2336)</f>
        <v>0</v>
      </c>
      <c r="I1259" s="14" t="str">
        <f>_xlfn.XLOOKUP(A1259,'Medical Exam Transform'!$A$2:$A$2336,'Medical Exam Transform'!$H$2:$H$2336)</f>
        <v>No</v>
      </c>
      <c r="J1259" s="14" t="str">
        <f>_xlfn.XLOOKUP(A1259,'Medical Exam Transform'!$A$2:$A$2336,'Medical Exam Transform'!$I$2:$I$2336)</f>
        <v>Obesity</v>
      </c>
      <c r="K1259" s="14" t="str">
        <f>_xlfn.XLOOKUP(A1259,'Medical Exam Transform'!$A$2:$A$2336,'Medical Exam Transform'!$J$2:$J$2336)</f>
        <v>Prediabetes</v>
      </c>
      <c r="L1259" s="60">
        <f>_xlfn.XLOOKUP(A1259,'Hospitalisation Transform'!$A$2:$A$2344,'Hospitalisation Transform'!$B$2:$B$2344)</f>
        <v>37202</v>
      </c>
      <c r="M1259" s="82">
        <f>_xlfn.XLOOKUP(A1259,'Hospitalisation Transform'!$A$2:$A$2344,'Hospitalisation Transform'!$D$2:$D$2344)</f>
        <v>8821.8799999999992</v>
      </c>
      <c r="N1259" s="14" t="str">
        <f>_xlfn.XLOOKUP(A1259,'Hospitalisation Transform'!$A$2:$A$2344,'Hospitalisation Transform'!$E$2:$E$2344)</f>
        <v>tier - 2</v>
      </c>
      <c r="O1259" s="14" t="str">
        <f>_xlfn.XLOOKUP(A1259,'Hospitalisation Transform'!$A$2:$A$2344,'Hospitalisation Transform'!$F$2:$F$2344)</f>
        <v>tier - 3</v>
      </c>
      <c r="P1259" s="14" t="str">
        <f>_xlfn.XLOOKUP(A1259,'Hospitalisation Transform'!$A$2:$A$2344,'Hospitalisation Transform'!$G$2:$G$2344)</f>
        <v>R1023</v>
      </c>
      <c r="Q1259" s="14">
        <f>_xlfn.XLOOKUP(A1259,'Hospitalisation Transform'!$A$2:$A$2344,'Hospitalisation Transform'!$H$2:$H$2344)</f>
        <v>22</v>
      </c>
    </row>
    <row r="1260" spans="1:17" ht="15.5" x14ac:dyDescent="0.35">
      <c r="A1260" s="59" t="s">
        <v>1113</v>
      </c>
      <c r="B1260" s="39" t="str">
        <f>_xlfn.XLOOKUP(A1260,'Customer Names Transform'!$A$2:$A$2336,'Customer Names Transform'!$D$2:$D$2336)</f>
        <v>Roxanne</v>
      </c>
      <c r="C1260" s="28">
        <f>_xlfn.XLOOKUP(A1260,'Medical Exam Transform'!$A$2:$A$2336,'Medical Exam Transform'!$B$2:$B$2336)</f>
        <v>21.03</v>
      </c>
      <c r="D1260" s="14">
        <f>_xlfn.XLOOKUP(A1260,'Medical Exam Transform'!$A$2:$A$2336,'Medical Exam Transform'!$C$2:$C$2336)</f>
        <v>6.5</v>
      </c>
      <c r="E1260" s="14" t="str">
        <f>_xlfn.XLOOKUP(A1260,'Medical Exam Transform'!$A$2:$A$2336,'Medical Exam Transform'!$D$2:$D$2336)</f>
        <v>No</v>
      </c>
      <c r="F1260" s="14" t="str">
        <f>_xlfn.XLOOKUP(A1260,'Medical Exam Transform'!$A$2:$A$2336,'Medical Exam Transform'!$E$2:$E$2336)</f>
        <v>No</v>
      </c>
      <c r="G1260" s="14" t="str">
        <f>_xlfn.XLOOKUP(A1260,'Medical Exam Transform'!$A$2:$A$2336,'Medical Exam Transform'!$F$2:$F$2336)</f>
        <v>No</v>
      </c>
      <c r="H1260" s="14">
        <f>_xlfn.XLOOKUP(A1260,'Medical Exam Transform'!$A$2:$A$2336,'Medical Exam Transform'!$G$2:$G$2336)</f>
        <v>0</v>
      </c>
      <c r="I1260" s="14" t="str">
        <f>_xlfn.XLOOKUP(A1260,'Medical Exam Transform'!$A$2:$A$2336,'Medical Exam Transform'!$H$2:$H$2336)</f>
        <v>No</v>
      </c>
      <c r="J1260" s="14" t="str">
        <f>_xlfn.XLOOKUP(A1260,'Medical Exam Transform'!$A$2:$A$2336,'Medical Exam Transform'!$I$2:$I$2336)</f>
        <v>Normalweight</v>
      </c>
      <c r="K1260" s="14" t="str">
        <f>_xlfn.XLOOKUP(A1260,'Medical Exam Transform'!$A$2:$A$2336,'Medical Exam Transform'!$J$2:$J$2336)</f>
        <v>Prediabetes</v>
      </c>
      <c r="L1260" s="60">
        <f>_xlfn.XLOOKUP(A1260,'Hospitalisation Transform'!$A$2:$A$2344,'Hospitalisation Transform'!$B$2:$B$2344)</f>
        <v>23983</v>
      </c>
      <c r="M1260" s="82">
        <f>_xlfn.XLOOKUP(A1260,'Hospitalisation Transform'!$A$2:$A$2344,'Hospitalisation Transform'!$D$2:$D$2344)</f>
        <v>8800.49</v>
      </c>
      <c r="N1260" s="14" t="str">
        <f>_xlfn.XLOOKUP(A1260,'Hospitalisation Transform'!$A$2:$A$2344,'Hospitalisation Transform'!$E$2:$E$2344)</f>
        <v>tier - 3</v>
      </c>
      <c r="O1260" s="14" t="str">
        <f>_xlfn.XLOOKUP(A1260,'Hospitalisation Transform'!$A$2:$A$2344,'Hospitalisation Transform'!$F$2:$F$2344)</f>
        <v>tier - 2</v>
      </c>
      <c r="P1260" s="14" t="str">
        <f>_xlfn.XLOOKUP(A1260,'Hospitalisation Transform'!$A$2:$A$2344,'Hospitalisation Transform'!$G$2:$G$2344)</f>
        <v>R1013</v>
      </c>
      <c r="Q1260" s="14">
        <f>_xlfn.XLOOKUP(A1260,'Hospitalisation Transform'!$A$2:$A$2344,'Hospitalisation Transform'!$H$2:$H$2344)</f>
        <v>58</v>
      </c>
    </row>
    <row r="1261" spans="1:17" ht="15.5" x14ac:dyDescent="0.35">
      <c r="A1261" s="59" t="s">
        <v>1112</v>
      </c>
      <c r="B1261" s="39" t="str">
        <f>_xlfn.XLOOKUP(A1261,'Customer Names Transform'!$A$2:$A$2336,'Customer Names Transform'!$D$2:$D$2336)</f>
        <v>Israel</v>
      </c>
      <c r="C1261" s="28">
        <f>_xlfn.XLOOKUP(A1261,'Medical Exam Transform'!$A$2:$A$2336,'Medical Exam Transform'!$B$2:$B$2336)</f>
        <v>37</v>
      </c>
      <c r="D1261" s="14">
        <f>_xlfn.XLOOKUP(A1261,'Medical Exam Transform'!$A$2:$A$2336,'Medical Exam Transform'!$C$2:$C$2336)</f>
        <v>8.75</v>
      </c>
      <c r="E1261" s="14" t="str">
        <f>_xlfn.XLOOKUP(A1261,'Medical Exam Transform'!$A$2:$A$2336,'Medical Exam Transform'!$D$2:$D$2336)</f>
        <v>No</v>
      </c>
      <c r="F1261" s="14" t="str">
        <f>_xlfn.XLOOKUP(A1261,'Medical Exam Transform'!$A$2:$A$2336,'Medical Exam Transform'!$E$2:$E$2336)</f>
        <v>No</v>
      </c>
      <c r="G1261" s="14" t="str">
        <f>_xlfn.XLOOKUP(A1261,'Medical Exam Transform'!$A$2:$A$2336,'Medical Exam Transform'!$F$2:$F$2336)</f>
        <v>No</v>
      </c>
      <c r="H1261" s="14">
        <f>_xlfn.XLOOKUP(A1261,'Medical Exam Transform'!$A$2:$A$2336,'Medical Exam Transform'!$G$2:$G$2336)</f>
        <v>0</v>
      </c>
      <c r="I1261" s="14" t="str">
        <f>_xlfn.XLOOKUP(A1261,'Medical Exam Transform'!$A$2:$A$2336,'Medical Exam Transform'!$H$2:$H$2336)</f>
        <v>No</v>
      </c>
      <c r="J1261" s="14" t="str">
        <f>_xlfn.XLOOKUP(A1261,'Medical Exam Transform'!$A$2:$A$2336,'Medical Exam Transform'!$I$2:$I$2336)</f>
        <v>Obesity</v>
      </c>
      <c r="K1261" s="14" t="str">
        <f>_xlfn.XLOOKUP(A1261,'Medical Exam Transform'!$A$2:$A$2336,'Medical Exam Transform'!$J$2:$J$2336)</f>
        <v>Diabetes</v>
      </c>
      <c r="L1261" s="60">
        <f>_xlfn.XLOOKUP(A1261,'Hospitalisation Transform'!$A$2:$A$2344,'Hospitalisation Transform'!$B$2:$B$2344)</f>
        <v>26102</v>
      </c>
      <c r="M1261" s="82">
        <f>_xlfn.XLOOKUP(A1261,'Hospitalisation Transform'!$A$2:$A$2344,'Hospitalisation Transform'!$D$2:$D$2344)</f>
        <v>8798.59</v>
      </c>
      <c r="N1261" s="14" t="str">
        <f>_xlfn.XLOOKUP(A1261,'Hospitalisation Transform'!$A$2:$A$2344,'Hospitalisation Transform'!$E$2:$E$2344)</f>
        <v>tier - 2</v>
      </c>
      <c r="O1261" s="14" t="str">
        <f>_xlfn.XLOOKUP(A1261,'Hospitalisation Transform'!$A$2:$A$2344,'Hospitalisation Transform'!$F$2:$F$2344)</f>
        <v>tier - 1</v>
      </c>
      <c r="P1261" s="14" t="str">
        <f>_xlfn.XLOOKUP(A1261,'Hospitalisation Transform'!$A$2:$A$2344,'Hospitalisation Transform'!$G$2:$G$2344)</f>
        <v>R1011</v>
      </c>
      <c r="Q1261" s="14">
        <f>_xlfn.XLOOKUP(A1261,'Hospitalisation Transform'!$A$2:$A$2344,'Hospitalisation Transform'!$H$2:$H$2344)</f>
        <v>52</v>
      </c>
    </row>
    <row r="1262" spans="1:17" ht="15.5" x14ac:dyDescent="0.35">
      <c r="A1262" s="59" t="s">
        <v>1111</v>
      </c>
      <c r="B1262" s="39" t="str">
        <f>_xlfn.XLOOKUP(A1262,'Customer Names Transform'!$A$2:$A$2336,'Customer Names Transform'!$D$2:$D$2336)</f>
        <v>Samalya</v>
      </c>
      <c r="C1262" s="28">
        <f>_xlfn.XLOOKUP(A1262,'Medical Exam Transform'!$A$2:$A$2336,'Medical Exam Transform'!$B$2:$B$2336)</f>
        <v>25.4</v>
      </c>
      <c r="D1262" s="14">
        <f>_xlfn.XLOOKUP(A1262,'Medical Exam Transform'!$A$2:$A$2336,'Medical Exam Transform'!$C$2:$C$2336)</f>
        <v>11.96</v>
      </c>
      <c r="E1262" s="14" t="str">
        <f>_xlfn.XLOOKUP(A1262,'Medical Exam Transform'!$A$2:$A$2336,'Medical Exam Transform'!$D$2:$D$2336)</f>
        <v>No</v>
      </c>
      <c r="F1262" s="14" t="str">
        <f>_xlfn.XLOOKUP(A1262,'Medical Exam Transform'!$A$2:$A$2336,'Medical Exam Transform'!$E$2:$E$2336)</f>
        <v>No</v>
      </c>
      <c r="G1262" s="14" t="str">
        <f>_xlfn.XLOOKUP(A1262,'Medical Exam Transform'!$A$2:$A$2336,'Medical Exam Transform'!$F$2:$F$2336)</f>
        <v>No</v>
      </c>
      <c r="H1262" s="14">
        <f>_xlfn.XLOOKUP(A1262,'Medical Exam Transform'!$A$2:$A$2336,'Medical Exam Transform'!$G$2:$G$2336)</f>
        <v>0</v>
      </c>
      <c r="I1262" s="14" t="str">
        <f>_xlfn.XLOOKUP(A1262,'Medical Exam Transform'!$A$2:$A$2336,'Medical Exam Transform'!$H$2:$H$2336)</f>
        <v>No</v>
      </c>
      <c r="J1262" s="14" t="str">
        <f>_xlfn.XLOOKUP(A1262,'Medical Exam Transform'!$A$2:$A$2336,'Medical Exam Transform'!$I$2:$I$2336)</f>
        <v>Overweight</v>
      </c>
      <c r="K1262" s="14" t="str">
        <f>_xlfn.XLOOKUP(A1262,'Medical Exam Transform'!$A$2:$A$2336,'Medical Exam Transform'!$J$2:$J$2336)</f>
        <v>Diabetes</v>
      </c>
      <c r="L1262" s="60">
        <f>_xlfn.XLOOKUP(A1262,'Hospitalisation Transform'!$A$2:$A$2344,'Hospitalisation Transform'!$B$2:$B$2344)</f>
        <v>26168</v>
      </c>
      <c r="M1262" s="82">
        <f>_xlfn.XLOOKUP(A1262,'Hospitalisation Transform'!$A$2:$A$2344,'Hospitalisation Transform'!$D$2:$D$2344)</f>
        <v>8782.4699999999993</v>
      </c>
      <c r="N1262" s="14" t="str">
        <f>_xlfn.XLOOKUP(A1262,'Hospitalisation Transform'!$A$2:$A$2344,'Hospitalisation Transform'!$E$2:$E$2344)</f>
        <v>tier - 2</v>
      </c>
      <c r="O1262" s="14" t="str">
        <f>_xlfn.XLOOKUP(A1262,'Hospitalisation Transform'!$A$2:$A$2344,'Hospitalisation Transform'!$F$2:$F$2344)</f>
        <v>tier - 3</v>
      </c>
      <c r="P1262" s="14" t="str">
        <f>_xlfn.XLOOKUP(A1262,'Hospitalisation Transform'!$A$2:$A$2344,'Hospitalisation Transform'!$G$2:$G$2344)</f>
        <v>R1011</v>
      </c>
      <c r="Q1262" s="14">
        <f>_xlfn.XLOOKUP(A1262,'Hospitalisation Transform'!$A$2:$A$2344,'Hospitalisation Transform'!$H$2:$H$2344)</f>
        <v>52</v>
      </c>
    </row>
    <row r="1263" spans="1:17" ht="15.5" x14ac:dyDescent="0.35">
      <c r="A1263" s="59" t="s">
        <v>1110</v>
      </c>
      <c r="B1263" s="39" t="str">
        <f>_xlfn.XLOOKUP(A1263,'Customer Names Transform'!$A$2:$A$2336,'Customer Names Transform'!$D$2:$D$2336)</f>
        <v>Peter</v>
      </c>
      <c r="C1263" s="28">
        <f>_xlfn.XLOOKUP(A1263,'Medical Exam Transform'!$A$2:$A$2336,'Medical Exam Transform'!$B$2:$B$2336)</f>
        <v>32.299999999999997</v>
      </c>
      <c r="D1263" s="14">
        <f>_xlfn.XLOOKUP(A1263,'Medical Exam Transform'!$A$2:$A$2336,'Medical Exam Transform'!$C$2:$C$2336)</f>
        <v>10.54</v>
      </c>
      <c r="E1263" s="14" t="str">
        <f>_xlfn.XLOOKUP(A1263,'Medical Exam Transform'!$A$2:$A$2336,'Medical Exam Transform'!$D$2:$D$2336)</f>
        <v>No</v>
      </c>
      <c r="F1263" s="14" t="str">
        <f>_xlfn.XLOOKUP(A1263,'Medical Exam Transform'!$A$2:$A$2336,'Medical Exam Transform'!$E$2:$E$2336)</f>
        <v>No</v>
      </c>
      <c r="G1263" s="14" t="str">
        <f>_xlfn.XLOOKUP(A1263,'Medical Exam Transform'!$A$2:$A$2336,'Medical Exam Transform'!$F$2:$F$2336)</f>
        <v>No</v>
      </c>
      <c r="H1263" s="14">
        <f>_xlfn.XLOOKUP(A1263,'Medical Exam Transform'!$A$2:$A$2336,'Medical Exam Transform'!$G$2:$G$2336)</f>
        <v>0</v>
      </c>
      <c r="I1263" s="14" t="str">
        <f>_xlfn.XLOOKUP(A1263,'Medical Exam Transform'!$A$2:$A$2336,'Medical Exam Transform'!$H$2:$H$2336)</f>
        <v>No</v>
      </c>
      <c r="J1263" s="14" t="str">
        <f>_xlfn.XLOOKUP(A1263,'Medical Exam Transform'!$A$2:$A$2336,'Medical Exam Transform'!$I$2:$I$2336)</f>
        <v>Obesity</v>
      </c>
      <c r="K1263" s="14" t="str">
        <f>_xlfn.XLOOKUP(A1263,'Medical Exam Transform'!$A$2:$A$2336,'Medical Exam Transform'!$J$2:$J$2336)</f>
        <v>Normal</v>
      </c>
      <c r="L1263" s="60">
        <f>_xlfn.XLOOKUP(A1263,'Hospitalisation Transform'!$A$2:$A$2344,'Hospitalisation Transform'!$B$2:$B$2344)</f>
        <v>27278</v>
      </c>
      <c r="M1263" s="82">
        <f>_xlfn.XLOOKUP(A1263,'Hospitalisation Transform'!$A$2:$A$2344,'Hospitalisation Transform'!$D$2:$D$2344)</f>
        <v>8765.25</v>
      </c>
      <c r="N1263" s="14" t="str">
        <f>_xlfn.XLOOKUP(A1263,'Hospitalisation Transform'!$A$2:$A$2344,'Hospitalisation Transform'!$E$2:$E$2344)</f>
        <v>tier - 2</v>
      </c>
      <c r="O1263" s="14" t="str">
        <f>_xlfn.XLOOKUP(A1263,'Hospitalisation Transform'!$A$2:$A$2344,'Hospitalisation Transform'!$F$2:$F$2344)</f>
        <v>tier - 3</v>
      </c>
      <c r="P1263" s="14" t="str">
        <f>_xlfn.XLOOKUP(A1263,'Hospitalisation Transform'!$A$2:$A$2344,'Hospitalisation Transform'!$G$2:$G$2344)</f>
        <v>R1012</v>
      </c>
      <c r="Q1263" s="14">
        <f>_xlfn.XLOOKUP(A1263,'Hospitalisation Transform'!$A$2:$A$2344,'Hospitalisation Transform'!$H$2:$H$2344)</f>
        <v>49</v>
      </c>
    </row>
    <row r="1264" spans="1:17" ht="15.5" x14ac:dyDescent="0.35">
      <c r="A1264" s="59" t="s">
        <v>1109</v>
      </c>
      <c r="B1264" s="39" t="str">
        <f>_xlfn.XLOOKUP(A1264,'Customer Names Transform'!$A$2:$A$2336,'Customer Names Transform'!$D$2:$D$2336)</f>
        <v>Alicia</v>
      </c>
      <c r="C1264" s="28">
        <f>_xlfn.XLOOKUP(A1264,'Medical Exam Transform'!$A$2:$A$2336,'Medical Exam Transform'!$B$2:$B$2336)</f>
        <v>23.94</v>
      </c>
      <c r="D1264" s="14">
        <f>_xlfn.XLOOKUP(A1264,'Medical Exam Transform'!$A$2:$A$2336,'Medical Exam Transform'!$C$2:$C$2336)</f>
        <v>4.54</v>
      </c>
      <c r="E1264" s="14" t="str">
        <f>_xlfn.XLOOKUP(A1264,'Medical Exam Transform'!$A$2:$A$2336,'Medical Exam Transform'!$D$2:$D$2336)</f>
        <v>Yes</v>
      </c>
      <c r="F1264" s="14" t="str">
        <f>_xlfn.XLOOKUP(A1264,'Medical Exam Transform'!$A$2:$A$2336,'Medical Exam Transform'!$E$2:$E$2336)</f>
        <v>No</v>
      </c>
      <c r="G1264" s="14" t="str">
        <f>_xlfn.XLOOKUP(A1264,'Medical Exam Transform'!$A$2:$A$2336,'Medical Exam Transform'!$F$2:$F$2336)</f>
        <v>Yes</v>
      </c>
      <c r="H1264" s="14">
        <f>_xlfn.XLOOKUP(A1264,'Medical Exam Transform'!$A$2:$A$2336,'Medical Exam Transform'!$G$2:$G$2336)</f>
        <v>1</v>
      </c>
      <c r="I1264" s="14" t="str">
        <f>_xlfn.XLOOKUP(A1264,'Medical Exam Transform'!$A$2:$A$2336,'Medical Exam Transform'!$H$2:$H$2336)</f>
        <v>No</v>
      </c>
      <c r="J1264" s="14" t="str">
        <f>_xlfn.XLOOKUP(A1264,'Medical Exam Transform'!$A$2:$A$2336,'Medical Exam Transform'!$I$2:$I$2336)</f>
        <v>Normalweight</v>
      </c>
      <c r="K1264" s="14" t="str">
        <f>_xlfn.XLOOKUP(A1264,'Medical Exam Transform'!$A$2:$A$2336,'Medical Exam Transform'!$J$2:$J$2336)</f>
        <v>Normal</v>
      </c>
      <c r="L1264" s="60">
        <f>_xlfn.XLOOKUP(A1264,'Hospitalisation Transform'!$A$2:$A$2344,'Hospitalisation Transform'!$B$2:$B$2344)</f>
        <v>25455</v>
      </c>
      <c r="M1264" s="82">
        <f>_xlfn.XLOOKUP(A1264,'Hospitalisation Transform'!$A$2:$A$2344,'Hospitalisation Transform'!$D$2:$D$2344)</f>
        <v>8760.1200000000008</v>
      </c>
      <c r="N1264" s="14" t="str">
        <f>_xlfn.XLOOKUP(A1264,'Hospitalisation Transform'!$A$2:$A$2344,'Hospitalisation Transform'!$E$2:$E$2344)</f>
        <v>tier - 2</v>
      </c>
      <c r="O1264" s="14" t="str">
        <f>_xlfn.XLOOKUP(A1264,'Hospitalisation Transform'!$A$2:$A$2344,'Hospitalisation Transform'!$F$2:$F$2344)</f>
        <v>tier - 1</v>
      </c>
      <c r="P1264" s="14" t="str">
        <f>_xlfn.XLOOKUP(A1264,'Hospitalisation Transform'!$A$2:$A$2344,'Hospitalisation Transform'!$G$2:$G$2344)</f>
        <v>R1013</v>
      </c>
      <c r="Q1264" s="14">
        <f>_xlfn.XLOOKUP(A1264,'Hospitalisation Transform'!$A$2:$A$2344,'Hospitalisation Transform'!$H$2:$H$2344)</f>
        <v>54</v>
      </c>
    </row>
    <row r="1265" spans="1:17" ht="15.5" x14ac:dyDescent="0.35">
      <c r="A1265" s="59" t="s">
        <v>1108</v>
      </c>
      <c r="B1265" s="39" t="str">
        <f>_xlfn.XLOOKUP(A1265,'Customer Names Transform'!$A$2:$A$2336,'Customer Names Transform'!$D$2:$D$2336)</f>
        <v>Sarah K.</v>
      </c>
      <c r="C1265" s="28">
        <f>_xlfn.XLOOKUP(A1265,'Medical Exam Transform'!$A$2:$A$2336,'Medical Exam Transform'!$B$2:$B$2336)</f>
        <v>46.4</v>
      </c>
      <c r="D1265" s="14">
        <f>_xlfn.XLOOKUP(A1265,'Medical Exam Transform'!$A$2:$A$2336,'Medical Exam Transform'!$C$2:$C$2336)</f>
        <v>5.71</v>
      </c>
      <c r="E1265" s="14" t="str">
        <f>_xlfn.XLOOKUP(A1265,'Medical Exam Transform'!$A$2:$A$2336,'Medical Exam Transform'!$D$2:$D$2336)</f>
        <v>No</v>
      </c>
      <c r="F1265" s="14" t="str">
        <f>_xlfn.XLOOKUP(A1265,'Medical Exam Transform'!$A$2:$A$2336,'Medical Exam Transform'!$E$2:$E$2336)</f>
        <v>No</v>
      </c>
      <c r="G1265" s="14" t="str">
        <f>_xlfn.XLOOKUP(A1265,'Medical Exam Transform'!$A$2:$A$2336,'Medical Exam Transform'!$F$2:$F$2336)</f>
        <v>No</v>
      </c>
      <c r="H1265" s="14">
        <f>_xlfn.XLOOKUP(A1265,'Medical Exam Transform'!$A$2:$A$2336,'Medical Exam Transform'!$G$2:$G$2336)</f>
        <v>0</v>
      </c>
      <c r="I1265" s="14" t="str">
        <f>_xlfn.XLOOKUP(A1265,'Medical Exam Transform'!$A$2:$A$2336,'Medical Exam Transform'!$H$2:$H$2336)</f>
        <v>No</v>
      </c>
      <c r="J1265" s="14" t="str">
        <f>_xlfn.XLOOKUP(A1265,'Medical Exam Transform'!$A$2:$A$2336,'Medical Exam Transform'!$I$2:$I$2336)</f>
        <v>Obesity</v>
      </c>
      <c r="K1265" s="14" t="str">
        <f>_xlfn.XLOOKUP(A1265,'Medical Exam Transform'!$A$2:$A$2336,'Medical Exam Transform'!$J$2:$J$2336)</f>
        <v>Normal</v>
      </c>
      <c r="L1265" s="60">
        <f>_xlfn.XLOOKUP(A1265,'Hospitalisation Transform'!$A$2:$A$2344,'Hospitalisation Transform'!$B$2:$B$2344)</f>
        <v>36395</v>
      </c>
      <c r="M1265" s="82">
        <f>_xlfn.XLOOKUP(A1265,'Hospitalisation Transform'!$A$2:$A$2344,'Hospitalisation Transform'!$D$2:$D$2344)</f>
        <v>8747.68</v>
      </c>
      <c r="N1265" s="14" t="str">
        <f>_xlfn.XLOOKUP(A1265,'Hospitalisation Transform'!$A$2:$A$2344,'Hospitalisation Transform'!$E$2:$E$2344)</f>
        <v>tier - 2</v>
      </c>
      <c r="O1265" s="14" t="str">
        <f>_xlfn.XLOOKUP(A1265,'Hospitalisation Transform'!$A$2:$A$2344,'Hospitalisation Transform'!$F$2:$F$2344)</f>
        <v>tier - 3</v>
      </c>
      <c r="P1265" s="14" t="str">
        <f>_xlfn.XLOOKUP(A1265,'Hospitalisation Transform'!$A$2:$A$2344,'Hospitalisation Transform'!$G$2:$G$2344)</f>
        <v>R1011</v>
      </c>
      <c r="Q1265" s="14">
        <f>_xlfn.XLOOKUP(A1265,'Hospitalisation Transform'!$A$2:$A$2344,'Hospitalisation Transform'!$H$2:$H$2344)</f>
        <v>24</v>
      </c>
    </row>
    <row r="1266" spans="1:17" ht="15.5" x14ac:dyDescent="0.35">
      <c r="A1266" s="59" t="s">
        <v>1107</v>
      </c>
      <c r="B1266" s="39" t="str">
        <f>_xlfn.XLOOKUP(A1266,'Customer Names Transform'!$A$2:$A$2336,'Customer Names Transform'!$D$2:$D$2336)</f>
        <v>Guomin</v>
      </c>
      <c r="C1266" s="28">
        <f>_xlfn.XLOOKUP(A1266,'Medical Exam Transform'!$A$2:$A$2336,'Medical Exam Transform'!$B$2:$B$2336)</f>
        <v>40.375</v>
      </c>
      <c r="D1266" s="14">
        <f>_xlfn.XLOOKUP(A1266,'Medical Exam Transform'!$A$2:$A$2336,'Medical Exam Transform'!$C$2:$C$2336)</f>
        <v>6.25</v>
      </c>
      <c r="E1266" s="14" t="str">
        <f>_xlfn.XLOOKUP(A1266,'Medical Exam Transform'!$A$2:$A$2336,'Medical Exam Transform'!$D$2:$D$2336)</f>
        <v>Yes</v>
      </c>
      <c r="F1266" s="14" t="str">
        <f>_xlfn.XLOOKUP(A1266,'Medical Exam Transform'!$A$2:$A$2336,'Medical Exam Transform'!$E$2:$E$2336)</f>
        <v>No</v>
      </c>
      <c r="G1266" s="14" t="str">
        <f>_xlfn.XLOOKUP(A1266,'Medical Exam Transform'!$A$2:$A$2336,'Medical Exam Transform'!$F$2:$F$2336)</f>
        <v>No</v>
      </c>
      <c r="H1266" s="14">
        <f>_xlfn.XLOOKUP(A1266,'Medical Exam Transform'!$A$2:$A$2336,'Medical Exam Transform'!$G$2:$G$2336)</f>
        <v>0</v>
      </c>
      <c r="I1266" s="14" t="str">
        <f>_xlfn.XLOOKUP(A1266,'Medical Exam Transform'!$A$2:$A$2336,'Medical Exam Transform'!$H$2:$H$2336)</f>
        <v>No</v>
      </c>
      <c r="J1266" s="14" t="str">
        <f>_xlfn.XLOOKUP(A1266,'Medical Exam Transform'!$A$2:$A$2336,'Medical Exam Transform'!$I$2:$I$2336)</f>
        <v>Obesity</v>
      </c>
      <c r="K1266" s="14" t="str">
        <f>_xlfn.XLOOKUP(A1266,'Medical Exam Transform'!$A$2:$A$2336,'Medical Exam Transform'!$J$2:$J$2336)</f>
        <v>Normal</v>
      </c>
      <c r="L1266" s="60">
        <f>_xlfn.XLOOKUP(A1266,'Hospitalisation Transform'!$A$2:$A$2344,'Hospitalisation Transform'!$B$2:$B$2344)</f>
        <v>27928</v>
      </c>
      <c r="M1266" s="82">
        <f>_xlfn.XLOOKUP(A1266,'Hospitalisation Transform'!$A$2:$A$2344,'Hospitalisation Transform'!$D$2:$D$2344)</f>
        <v>8733.23</v>
      </c>
      <c r="N1266" s="14" t="str">
        <f>_xlfn.XLOOKUP(A1266,'Hospitalisation Transform'!$A$2:$A$2344,'Hospitalisation Transform'!$E$2:$E$2344)</f>
        <v>tier - 2</v>
      </c>
      <c r="O1266" s="14" t="str">
        <f>_xlfn.XLOOKUP(A1266,'Hospitalisation Transform'!$A$2:$A$2344,'Hospitalisation Transform'!$F$2:$F$2344)</f>
        <v>tier - 3</v>
      </c>
      <c r="P1266" s="14" t="str">
        <f>_xlfn.XLOOKUP(A1266,'Hospitalisation Transform'!$A$2:$A$2344,'Hospitalisation Transform'!$G$2:$G$2344)</f>
        <v>R1012</v>
      </c>
      <c r="Q1266" s="14">
        <f>_xlfn.XLOOKUP(A1266,'Hospitalisation Transform'!$A$2:$A$2344,'Hospitalisation Transform'!$H$2:$H$2344)</f>
        <v>47</v>
      </c>
    </row>
    <row r="1267" spans="1:17" ht="15.5" x14ac:dyDescent="0.35">
      <c r="A1267" s="59" t="s">
        <v>1106</v>
      </c>
      <c r="B1267" s="39" t="str">
        <f>_xlfn.XLOOKUP(A1267,'Customer Names Transform'!$A$2:$A$2336,'Customer Names Transform'!$D$2:$D$2336)</f>
        <v>Javier</v>
      </c>
      <c r="C1267" s="28">
        <f>_xlfn.XLOOKUP(A1267,'Medical Exam Transform'!$A$2:$A$2336,'Medical Exam Transform'!$B$2:$B$2336)</f>
        <v>28.7</v>
      </c>
      <c r="D1267" s="14">
        <f>_xlfn.XLOOKUP(A1267,'Medical Exam Transform'!$A$2:$A$2336,'Medical Exam Transform'!$C$2:$C$2336)</f>
        <v>9.4700000000000006</v>
      </c>
      <c r="E1267" s="14" t="str">
        <f>_xlfn.XLOOKUP(A1267,'Medical Exam Transform'!$A$2:$A$2336,'Medical Exam Transform'!$D$2:$D$2336)</f>
        <v>No</v>
      </c>
      <c r="F1267" s="14" t="str">
        <f>_xlfn.XLOOKUP(A1267,'Medical Exam Transform'!$A$2:$A$2336,'Medical Exam Transform'!$E$2:$E$2336)</f>
        <v>No</v>
      </c>
      <c r="G1267" s="14" t="str">
        <f>_xlfn.XLOOKUP(A1267,'Medical Exam Transform'!$A$2:$A$2336,'Medical Exam Transform'!$F$2:$F$2336)</f>
        <v>No</v>
      </c>
      <c r="H1267" s="14">
        <f>_xlfn.XLOOKUP(A1267,'Medical Exam Transform'!$A$2:$A$2336,'Medical Exam Transform'!$G$2:$G$2336)</f>
        <v>2</v>
      </c>
      <c r="I1267" s="14" t="str">
        <f>_xlfn.XLOOKUP(A1267,'Medical Exam Transform'!$A$2:$A$2336,'Medical Exam Transform'!$H$2:$H$2336)</f>
        <v>No</v>
      </c>
      <c r="J1267" s="14" t="str">
        <f>_xlfn.XLOOKUP(A1267,'Medical Exam Transform'!$A$2:$A$2336,'Medical Exam Transform'!$I$2:$I$2336)</f>
        <v>Overweight</v>
      </c>
      <c r="K1267" s="14" t="str">
        <f>_xlfn.XLOOKUP(A1267,'Medical Exam Transform'!$A$2:$A$2336,'Medical Exam Transform'!$J$2:$J$2336)</f>
        <v>Normal</v>
      </c>
      <c r="L1267" s="60">
        <f>_xlfn.XLOOKUP(A1267,'Hospitalisation Transform'!$A$2:$A$2344,'Hospitalisation Transform'!$B$2:$B$2344)</f>
        <v>26840</v>
      </c>
      <c r="M1267" s="82">
        <f>_xlfn.XLOOKUP(A1267,'Hospitalisation Transform'!$A$2:$A$2344,'Hospitalisation Transform'!$D$2:$D$2344)</f>
        <v>8703.4599999999991</v>
      </c>
      <c r="N1267" s="14" t="str">
        <f>_xlfn.XLOOKUP(A1267,'Hospitalisation Transform'!$A$2:$A$2344,'Hospitalisation Transform'!$E$2:$E$2344)</f>
        <v>tier - 3</v>
      </c>
      <c r="O1267" s="14" t="str">
        <f>_xlfn.XLOOKUP(A1267,'Hospitalisation Transform'!$A$2:$A$2344,'Hospitalisation Transform'!$F$2:$F$2344)</f>
        <v>tier - 3</v>
      </c>
      <c r="P1267" s="14" t="str">
        <f>_xlfn.XLOOKUP(A1267,'Hospitalisation Transform'!$A$2:$A$2344,'Hospitalisation Transform'!$G$2:$G$2344)</f>
        <v>R1011</v>
      </c>
      <c r="Q1267" s="14">
        <f>_xlfn.XLOOKUP(A1267,'Hospitalisation Transform'!$A$2:$A$2344,'Hospitalisation Transform'!$H$2:$H$2344)</f>
        <v>50</v>
      </c>
    </row>
    <row r="1268" spans="1:17" ht="15.5" x14ac:dyDescent="0.35">
      <c r="A1268" s="59" t="s">
        <v>1105</v>
      </c>
      <c r="B1268" s="39" t="str">
        <f>_xlfn.XLOOKUP(A1268,'Customer Names Transform'!$A$2:$A$2336,'Customer Names Transform'!$D$2:$D$2336)</f>
        <v>Matt</v>
      </c>
      <c r="C1268" s="28">
        <f>_xlfn.XLOOKUP(A1268,'Medical Exam Transform'!$A$2:$A$2336,'Medical Exam Transform'!$B$2:$B$2336)</f>
        <v>26.63</v>
      </c>
      <c r="D1268" s="14">
        <f>_xlfn.XLOOKUP(A1268,'Medical Exam Transform'!$A$2:$A$2336,'Medical Exam Transform'!$C$2:$C$2336)</f>
        <v>5.7</v>
      </c>
      <c r="E1268" s="14" t="str">
        <f>_xlfn.XLOOKUP(A1268,'Medical Exam Transform'!$A$2:$A$2336,'Medical Exam Transform'!$D$2:$D$2336)</f>
        <v>No</v>
      </c>
      <c r="F1268" s="14" t="str">
        <f>_xlfn.XLOOKUP(A1268,'Medical Exam Transform'!$A$2:$A$2336,'Medical Exam Transform'!$E$2:$E$2336)</f>
        <v>No</v>
      </c>
      <c r="G1268" s="14" t="str">
        <f>_xlfn.XLOOKUP(A1268,'Medical Exam Transform'!$A$2:$A$2336,'Medical Exam Transform'!$F$2:$F$2336)</f>
        <v>No</v>
      </c>
      <c r="H1268" s="14">
        <f>_xlfn.XLOOKUP(A1268,'Medical Exam Transform'!$A$2:$A$2336,'Medical Exam Transform'!$G$2:$G$2336)</f>
        <v>0</v>
      </c>
      <c r="I1268" s="14" t="str">
        <f>_xlfn.XLOOKUP(A1268,'Medical Exam Transform'!$A$2:$A$2336,'Medical Exam Transform'!$H$2:$H$2336)</f>
        <v>No</v>
      </c>
      <c r="J1268" s="14" t="str">
        <f>_xlfn.XLOOKUP(A1268,'Medical Exam Transform'!$A$2:$A$2336,'Medical Exam Transform'!$I$2:$I$2336)</f>
        <v>Overweight</v>
      </c>
      <c r="K1268" s="14" t="str">
        <f>_xlfn.XLOOKUP(A1268,'Medical Exam Transform'!$A$2:$A$2336,'Medical Exam Transform'!$J$2:$J$2336)</f>
        <v>Prediabetes</v>
      </c>
      <c r="L1268" s="60">
        <f>_xlfn.XLOOKUP(A1268,'Hospitalisation Transform'!$A$2:$A$2344,'Hospitalisation Transform'!$B$2:$B$2344)</f>
        <v>29522</v>
      </c>
      <c r="M1268" s="82">
        <f>_xlfn.XLOOKUP(A1268,'Hospitalisation Transform'!$A$2:$A$2344,'Hospitalisation Transform'!$D$2:$D$2344)</f>
        <v>8701.84</v>
      </c>
      <c r="N1268" s="14" t="str">
        <f>_xlfn.XLOOKUP(A1268,'Hospitalisation Transform'!$A$2:$A$2344,'Hospitalisation Transform'!$E$2:$E$2344)</f>
        <v>tier - 2</v>
      </c>
      <c r="O1268" s="14" t="str">
        <f>_xlfn.XLOOKUP(A1268,'Hospitalisation Transform'!$A$2:$A$2344,'Hospitalisation Transform'!$F$2:$F$2344)</f>
        <v>tier - 3</v>
      </c>
      <c r="P1268" s="14" t="str">
        <f>_xlfn.XLOOKUP(A1268,'Hospitalisation Transform'!$A$2:$A$2344,'Hospitalisation Transform'!$G$2:$G$2344)</f>
        <v>R1021</v>
      </c>
      <c r="Q1268" s="14">
        <f>_xlfn.XLOOKUP(A1268,'Hospitalisation Transform'!$A$2:$A$2344,'Hospitalisation Transform'!$H$2:$H$2344)</f>
        <v>43</v>
      </c>
    </row>
    <row r="1269" spans="1:17" ht="15.5" x14ac:dyDescent="0.35">
      <c r="A1269" s="59" t="s">
        <v>1104</v>
      </c>
      <c r="B1269" s="39" t="str">
        <f>_xlfn.XLOOKUP(A1269,'Customer Names Transform'!$A$2:$A$2336,'Customer Names Transform'!$D$2:$D$2336)</f>
        <v>Thomas S</v>
      </c>
      <c r="C1269" s="28">
        <f>_xlfn.XLOOKUP(A1269,'Medical Exam Transform'!$A$2:$A$2336,'Medical Exam Transform'!$B$2:$B$2336)</f>
        <v>22.515000000000001</v>
      </c>
      <c r="D1269" s="14">
        <f>_xlfn.XLOOKUP(A1269,'Medical Exam Transform'!$A$2:$A$2336,'Medical Exam Transform'!$C$2:$C$2336)</f>
        <v>11.18</v>
      </c>
      <c r="E1269" s="14" t="str">
        <f>_xlfn.XLOOKUP(A1269,'Medical Exam Transform'!$A$2:$A$2336,'Medical Exam Transform'!$D$2:$D$2336)</f>
        <v>No</v>
      </c>
      <c r="F1269" s="14" t="str">
        <f>_xlfn.XLOOKUP(A1269,'Medical Exam Transform'!$A$2:$A$2336,'Medical Exam Transform'!$E$2:$E$2336)</f>
        <v>No</v>
      </c>
      <c r="G1269" s="14" t="str">
        <f>_xlfn.XLOOKUP(A1269,'Medical Exam Transform'!$A$2:$A$2336,'Medical Exam Transform'!$F$2:$F$2336)</f>
        <v>No</v>
      </c>
      <c r="H1269" s="14">
        <f>_xlfn.XLOOKUP(A1269,'Medical Exam Transform'!$A$2:$A$2336,'Medical Exam Transform'!$G$2:$G$2336)</f>
        <v>2</v>
      </c>
      <c r="I1269" s="14" t="str">
        <f>_xlfn.XLOOKUP(A1269,'Medical Exam Transform'!$A$2:$A$2336,'Medical Exam Transform'!$H$2:$H$2336)</f>
        <v>No</v>
      </c>
      <c r="J1269" s="14" t="str">
        <f>_xlfn.XLOOKUP(A1269,'Medical Exam Transform'!$A$2:$A$2336,'Medical Exam Transform'!$I$2:$I$2336)</f>
        <v>Normalweight</v>
      </c>
      <c r="K1269" s="14" t="str">
        <f>_xlfn.XLOOKUP(A1269,'Medical Exam Transform'!$A$2:$A$2336,'Medical Exam Transform'!$J$2:$J$2336)</f>
        <v>Diabetes</v>
      </c>
      <c r="L1269" s="60">
        <f>_xlfn.XLOOKUP(A1269,'Hospitalisation Transform'!$A$2:$A$2344,'Hospitalisation Transform'!$B$2:$B$2344)</f>
        <v>26948</v>
      </c>
      <c r="M1269" s="82">
        <f>_xlfn.XLOOKUP(A1269,'Hospitalisation Transform'!$A$2:$A$2344,'Hospitalisation Transform'!$D$2:$D$2344)</f>
        <v>8688.86</v>
      </c>
      <c r="N1269" s="14" t="str">
        <f>_xlfn.XLOOKUP(A1269,'Hospitalisation Transform'!$A$2:$A$2344,'Hospitalisation Transform'!$E$2:$E$2344)</f>
        <v>tier - 2</v>
      </c>
      <c r="O1269" s="14" t="str">
        <f>_xlfn.XLOOKUP(A1269,'Hospitalisation Transform'!$A$2:$A$2344,'Hospitalisation Transform'!$F$2:$F$2344)</f>
        <v>tier - 1</v>
      </c>
      <c r="P1269" s="14" t="str">
        <f>_xlfn.XLOOKUP(A1269,'Hospitalisation Transform'!$A$2:$A$2344,'Hospitalisation Transform'!$G$2:$G$2344)</f>
        <v>R1017</v>
      </c>
      <c r="Q1269" s="14">
        <f>_xlfn.XLOOKUP(A1269,'Hospitalisation Transform'!$A$2:$A$2344,'Hospitalisation Transform'!$H$2:$H$2344)</f>
        <v>50</v>
      </c>
    </row>
    <row r="1270" spans="1:17" ht="15.5" x14ac:dyDescent="0.35">
      <c r="A1270" s="59" t="s">
        <v>1103</v>
      </c>
      <c r="B1270" s="39" t="str">
        <f>_xlfn.XLOOKUP(A1270,'Customer Names Transform'!$A$2:$A$2336,'Customer Names Transform'!$D$2:$D$2336)</f>
        <v>Martha Patricia</v>
      </c>
      <c r="C1270" s="28">
        <f>_xlfn.XLOOKUP(A1270,'Medical Exam Transform'!$A$2:$A$2336,'Medical Exam Transform'!$B$2:$B$2336)</f>
        <v>36.575000000000003</v>
      </c>
      <c r="D1270" s="14">
        <f>_xlfn.XLOOKUP(A1270,'Medical Exam Transform'!$A$2:$A$2336,'Medical Exam Transform'!$C$2:$C$2336)</f>
        <v>10.98</v>
      </c>
      <c r="E1270" s="14" t="str">
        <f>_xlfn.XLOOKUP(A1270,'Medical Exam Transform'!$A$2:$A$2336,'Medical Exam Transform'!$D$2:$D$2336)</f>
        <v>No</v>
      </c>
      <c r="F1270" s="14" t="str">
        <f>_xlfn.XLOOKUP(A1270,'Medical Exam Transform'!$A$2:$A$2336,'Medical Exam Transform'!$E$2:$E$2336)</f>
        <v>No</v>
      </c>
      <c r="G1270" s="14" t="str">
        <f>_xlfn.XLOOKUP(A1270,'Medical Exam Transform'!$A$2:$A$2336,'Medical Exam Transform'!$F$2:$F$2336)</f>
        <v>No</v>
      </c>
      <c r="H1270" s="14">
        <f>_xlfn.XLOOKUP(A1270,'Medical Exam Transform'!$A$2:$A$2336,'Medical Exam Transform'!$G$2:$G$2336)</f>
        <v>0</v>
      </c>
      <c r="I1270" s="14" t="str">
        <f>_xlfn.XLOOKUP(A1270,'Medical Exam Transform'!$A$2:$A$2336,'Medical Exam Transform'!$H$2:$H$2336)</f>
        <v>No</v>
      </c>
      <c r="J1270" s="14" t="str">
        <f>_xlfn.XLOOKUP(A1270,'Medical Exam Transform'!$A$2:$A$2336,'Medical Exam Transform'!$I$2:$I$2336)</f>
        <v>Obesity</v>
      </c>
      <c r="K1270" s="14" t="str">
        <f>_xlfn.XLOOKUP(A1270,'Medical Exam Transform'!$A$2:$A$2336,'Medical Exam Transform'!$J$2:$J$2336)</f>
        <v>Normal</v>
      </c>
      <c r="L1270" s="60">
        <f>_xlfn.XLOOKUP(A1270,'Hospitalisation Transform'!$A$2:$A$2344,'Hospitalisation Transform'!$B$2:$B$2344)</f>
        <v>27257</v>
      </c>
      <c r="M1270" s="82">
        <f>_xlfn.XLOOKUP(A1270,'Hospitalisation Transform'!$A$2:$A$2344,'Hospitalisation Transform'!$D$2:$D$2344)</f>
        <v>8671.19</v>
      </c>
      <c r="N1270" s="14" t="str">
        <f>_xlfn.XLOOKUP(A1270,'Hospitalisation Transform'!$A$2:$A$2344,'Hospitalisation Transform'!$E$2:$E$2344)</f>
        <v>tier - 2</v>
      </c>
      <c r="O1270" s="14" t="str">
        <f>_xlfn.XLOOKUP(A1270,'Hospitalisation Transform'!$A$2:$A$2344,'Hospitalisation Transform'!$F$2:$F$2344)</f>
        <v>tier - 1</v>
      </c>
      <c r="P1270" s="14" t="str">
        <f>_xlfn.XLOOKUP(A1270,'Hospitalisation Transform'!$A$2:$A$2344,'Hospitalisation Transform'!$G$2:$G$2344)</f>
        <v>R1012</v>
      </c>
      <c r="Q1270" s="14">
        <f>_xlfn.XLOOKUP(A1270,'Hospitalisation Transform'!$A$2:$A$2344,'Hospitalisation Transform'!$H$2:$H$2344)</f>
        <v>49</v>
      </c>
    </row>
    <row r="1271" spans="1:17" ht="15.5" x14ac:dyDescent="0.35">
      <c r="A1271" s="59" t="s">
        <v>1102</v>
      </c>
      <c r="B1271" s="39" t="str">
        <f>_xlfn.XLOOKUP(A1271,'Customer Names Transform'!$A$2:$A$2336,'Customer Names Transform'!$D$2:$D$2336)</f>
        <v>Alicia</v>
      </c>
      <c r="C1271" s="28">
        <f>_xlfn.XLOOKUP(A1271,'Medical Exam Transform'!$A$2:$A$2336,'Medical Exam Transform'!$B$2:$B$2336)</f>
        <v>23.66</v>
      </c>
      <c r="D1271" s="14">
        <f>_xlfn.XLOOKUP(A1271,'Medical Exam Transform'!$A$2:$A$2336,'Medical Exam Transform'!$C$2:$C$2336)</f>
        <v>5.1100000000000003</v>
      </c>
      <c r="E1271" s="14" t="str">
        <f>_xlfn.XLOOKUP(A1271,'Medical Exam Transform'!$A$2:$A$2336,'Medical Exam Transform'!$D$2:$D$2336)</f>
        <v>Yes</v>
      </c>
      <c r="F1271" s="14" t="str">
        <f>_xlfn.XLOOKUP(A1271,'Medical Exam Transform'!$A$2:$A$2336,'Medical Exam Transform'!$E$2:$E$2336)</f>
        <v>No</v>
      </c>
      <c r="G1271" s="14" t="str">
        <f>_xlfn.XLOOKUP(A1271,'Medical Exam Transform'!$A$2:$A$2336,'Medical Exam Transform'!$F$2:$F$2336)</f>
        <v>Yes</v>
      </c>
      <c r="H1271" s="14">
        <f>_xlfn.XLOOKUP(A1271,'Medical Exam Transform'!$A$2:$A$2336,'Medical Exam Transform'!$G$2:$G$2336)</f>
        <v>1</v>
      </c>
      <c r="I1271" s="14" t="str">
        <f>_xlfn.XLOOKUP(A1271,'Medical Exam Transform'!$A$2:$A$2336,'Medical Exam Transform'!$H$2:$H$2336)</f>
        <v>No</v>
      </c>
      <c r="J1271" s="14" t="str">
        <f>_xlfn.XLOOKUP(A1271,'Medical Exam Transform'!$A$2:$A$2336,'Medical Exam Transform'!$I$2:$I$2336)</f>
        <v>Normalweight</v>
      </c>
      <c r="K1271" s="14" t="str">
        <f>_xlfn.XLOOKUP(A1271,'Medical Exam Transform'!$A$2:$A$2336,'Medical Exam Transform'!$J$2:$J$2336)</f>
        <v>Normal</v>
      </c>
      <c r="L1271" s="60">
        <f>_xlfn.XLOOKUP(A1271,'Hospitalisation Transform'!$A$2:$A$2344,'Hospitalisation Transform'!$B$2:$B$2344)</f>
        <v>25425</v>
      </c>
      <c r="M1271" s="82">
        <f>_xlfn.XLOOKUP(A1271,'Hospitalisation Transform'!$A$2:$A$2344,'Hospitalisation Transform'!$D$2:$D$2344)</f>
        <v>8665.14</v>
      </c>
      <c r="N1271" s="14" t="str">
        <f>_xlfn.XLOOKUP(A1271,'Hospitalisation Transform'!$A$2:$A$2344,'Hospitalisation Transform'!$E$2:$E$2344)</f>
        <v>tier - 2</v>
      </c>
      <c r="O1271" s="14" t="str">
        <f>_xlfn.XLOOKUP(A1271,'Hospitalisation Transform'!$A$2:$A$2344,'Hospitalisation Transform'!$F$2:$F$2344)</f>
        <v>tier - 3</v>
      </c>
      <c r="P1271" s="14" t="str">
        <f>_xlfn.XLOOKUP(A1271,'Hospitalisation Transform'!$A$2:$A$2344,'Hospitalisation Transform'!$G$2:$G$2344)</f>
        <v>R1013</v>
      </c>
      <c r="Q1271" s="14">
        <f>_xlfn.XLOOKUP(A1271,'Hospitalisation Transform'!$A$2:$A$2344,'Hospitalisation Transform'!$H$2:$H$2344)</f>
        <v>54</v>
      </c>
    </row>
    <row r="1272" spans="1:17" ht="15.5" x14ac:dyDescent="0.35">
      <c r="A1272" s="59" t="s">
        <v>1101</v>
      </c>
      <c r="B1272" s="39" t="str">
        <f>_xlfn.XLOOKUP(A1272,'Customer Names Transform'!$A$2:$A$2336,'Customer Names Transform'!$D$2:$D$2336)</f>
        <v>Jennifer V.</v>
      </c>
      <c r="C1272" s="28">
        <f>_xlfn.XLOOKUP(A1272,'Medical Exam Transform'!$A$2:$A$2336,'Medical Exam Transform'!$B$2:$B$2336)</f>
        <v>18.62</v>
      </c>
      <c r="D1272" s="14">
        <f>_xlfn.XLOOKUP(A1272,'Medical Exam Transform'!$A$2:$A$2336,'Medical Exam Transform'!$C$2:$C$2336)</f>
        <v>10.24</v>
      </c>
      <c r="E1272" s="14" t="str">
        <f>_xlfn.XLOOKUP(A1272,'Medical Exam Transform'!$A$2:$A$2336,'Medical Exam Transform'!$D$2:$D$2336)</f>
        <v>No</v>
      </c>
      <c r="F1272" s="14" t="str">
        <f>_xlfn.XLOOKUP(A1272,'Medical Exam Transform'!$A$2:$A$2336,'Medical Exam Transform'!$E$2:$E$2336)</f>
        <v>No</v>
      </c>
      <c r="G1272" s="14" t="str">
        <f>_xlfn.XLOOKUP(A1272,'Medical Exam Transform'!$A$2:$A$2336,'Medical Exam Transform'!$F$2:$F$2336)</f>
        <v>No</v>
      </c>
      <c r="H1272" s="14">
        <f>_xlfn.XLOOKUP(A1272,'Medical Exam Transform'!$A$2:$A$2336,'Medical Exam Transform'!$G$2:$G$2336)</f>
        <v>0</v>
      </c>
      <c r="I1272" s="14" t="str">
        <f>_xlfn.XLOOKUP(A1272,'Medical Exam Transform'!$A$2:$A$2336,'Medical Exam Transform'!$H$2:$H$2336)</f>
        <v>No</v>
      </c>
      <c r="J1272" s="14" t="str">
        <f>_xlfn.XLOOKUP(A1272,'Medical Exam Transform'!$A$2:$A$2336,'Medical Exam Transform'!$I$2:$I$2336)</f>
        <v>Normalweight</v>
      </c>
      <c r="K1272" s="14" t="str">
        <f>_xlfn.XLOOKUP(A1272,'Medical Exam Transform'!$A$2:$A$2336,'Medical Exam Transform'!$J$2:$J$2336)</f>
        <v>Normal</v>
      </c>
      <c r="L1272" s="60">
        <f>_xlfn.XLOOKUP(A1272,'Hospitalisation Transform'!$A$2:$A$2344,'Hospitalisation Transform'!$B$2:$B$2344)</f>
        <v>24036</v>
      </c>
      <c r="M1272" s="82">
        <f>_xlfn.XLOOKUP(A1272,'Hospitalisation Transform'!$A$2:$A$2344,'Hospitalisation Transform'!$D$2:$D$2344)</f>
        <v>8665.09</v>
      </c>
      <c r="N1272" s="14" t="str">
        <f>_xlfn.XLOOKUP(A1272,'Hospitalisation Transform'!$A$2:$A$2344,'Hospitalisation Transform'!$E$2:$E$2344)</f>
        <v>tier - 3</v>
      </c>
      <c r="O1272" s="14" t="str">
        <f>_xlfn.XLOOKUP(A1272,'Hospitalisation Transform'!$A$2:$A$2344,'Hospitalisation Transform'!$F$2:$F$2344)</f>
        <v>tier - 2</v>
      </c>
      <c r="P1272" s="14" t="str">
        <f>_xlfn.XLOOKUP(A1272,'Hospitalisation Transform'!$A$2:$A$2344,'Hospitalisation Transform'!$G$2:$G$2344)</f>
        <v>R1012</v>
      </c>
      <c r="Q1272" s="14">
        <f>_xlfn.XLOOKUP(A1272,'Hospitalisation Transform'!$A$2:$A$2344,'Hospitalisation Transform'!$H$2:$H$2344)</f>
        <v>58</v>
      </c>
    </row>
    <row r="1273" spans="1:17" ht="15.5" x14ac:dyDescent="0.35">
      <c r="A1273" s="59" t="s">
        <v>1100</v>
      </c>
      <c r="B1273" s="39" t="str">
        <f>_xlfn.XLOOKUP(A1273,'Customer Names Transform'!$A$2:$A$2336,'Customer Names Transform'!$D$2:$D$2336)</f>
        <v>Michael W.</v>
      </c>
      <c r="C1273" s="28">
        <f>_xlfn.XLOOKUP(A1273,'Medical Exam Transform'!$A$2:$A$2336,'Medical Exam Transform'!$B$2:$B$2336)</f>
        <v>19.190000000000001</v>
      </c>
      <c r="D1273" s="14">
        <f>_xlfn.XLOOKUP(A1273,'Medical Exam Transform'!$A$2:$A$2336,'Medical Exam Transform'!$C$2:$C$2336)</f>
        <v>7.71</v>
      </c>
      <c r="E1273" s="14" t="str">
        <f>_xlfn.XLOOKUP(A1273,'Medical Exam Transform'!$A$2:$A$2336,'Medical Exam Transform'!$D$2:$D$2336)</f>
        <v>Yes</v>
      </c>
      <c r="F1273" s="14" t="str">
        <f>_xlfn.XLOOKUP(A1273,'Medical Exam Transform'!$A$2:$A$2336,'Medical Exam Transform'!$E$2:$E$2336)</f>
        <v>No</v>
      </c>
      <c r="G1273" s="14" t="str">
        <f>_xlfn.XLOOKUP(A1273,'Medical Exam Transform'!$A$2:$A$2336,'Medical Exam Transform'!$F$2:$F$2336)</f>
        <v>No</v>
      </c>
      <c r="H1273" s="14">
        <f>_xlfn.XLOOKUP(A1273,'Medical Exam Transform'!$A$2:$A$2336,'Medical Exam Transform'!$G$2:$G$2336)</f>
        <v>1</v>
      </c>
      <c r="I1273" s="14" t="str">
        <f>_xlfn.XLOOKUP(A1273,'Medical Exam Transform'!$A$2:$A$2336,'Medical Exam Transform'!$H$2:$H$2336)</f>
        <v>No</v>
      </c>
      <c r="J1273" s="14" t="str">
        <f>_xlfn.XLOOKUP(A1273,'Medical Exam Transform'!$A$2:$A$2336,'Medical Exam Transform'!$I$2:$I$2336)</f>
        <v>Normalweight</v>
      </c>
      <c r="K1273" s="14" t="str">
        <f>_xlfn.XLOOKUP(A1273,'Medical Exam Transform'!$A$2:$A$2336,'Medical Exam Transform'!$J$2:$J$2336)</f>
        <v>Diabetes</v>
      </c>
      <c r="L1273" s="60">
        <f>_xlfn.XLOOKUP(A1273,'Hospitalisation Transform'!$A$2:$A$2344,'Hospitalisation Transform'!$B$2:$B$2344)</f>
        <v>27609</v>
      </c>
      <c r="M1273" s="82">
        <f>_xlfn.XLOOKUP(A1273,'Hospitalisation Transform'!$A$2:$A$2344,'Hospitalisation Transform'!$D$2:$D$2344)</f>
        <v>8627.5400000000009</v>
      </c>
      <c r="N1273" s="14" t="str">
        <f>_xlfn.XLOOKUP(A1273,'Hospitalisation Transform'!$A$2:$A$2344,'Hospitalisation Transform'!$E$2:$E$2344)</f>
        <v>tier - 2</v>
      </c>
      <c r="O1273" s="14" t="str">
        <f>_xlfn.XLOOKUP(A1273,'Hospitalisation Transform'!$A$2:$A$2344,'Hospitalisation Transform'!$F$2:$F$2344)</f>
        <v>tier - 2</v>
      </c>
      <c r="P1273" s="14" t="str">
        <f>_xlfn.XLOOKUP(A1273,'Hospitalisation Transform'!$A$2:$A$2344,'Hospitalisation Transform'!$G$2:$G$2344)</f>
        <v>R1017</v>
      </c>
      <c r="Q1273" s="14">
        <f>_xlfn.XLOOKUP(A1273,'Hospitalisation Transform'!$A$2:$A$2344,'Hospitalisation Transform'!$H$2:$H$2344)</f>
        <v>48</v>
      </c>
    </row>
    <row r="1274" spans="1:17" ht="15.5" x14ac:dyDescent="0.35">
      <c r="A1274" s="59" t="s">
        <v>1099</v>
      </c>
      <c r="B1274" s="39" t="str">
        <f>_xlfn.XLOOKUP(A1274,'Customer Names Transform'!$A$2:$A$2336,'Customer Names Transform'!$D$2:$D$2336)</f>
        <v>Eddie C</v>
      </c>
      <c r="C1274" s="28">
        <f>_xlfn.XLOOKUP(A1274,'Medical Exam Transform'!$A$2:$A$2336,'Medical Exam Transform'!$B$2:$B$2336)</f>
        <v>27.5</v>
      </c>
      <c r="D1274" s="14">
        <f>_xlfn.XLOOKUP(A1274,'Medical Exam Transform'!$A$2:$A$2336,'Medical Exam Transform'!$C$2:$C$2336)</f>
        <v>6.03</v>
      </c>
      <c r="E1274" s="14" t="str">
        <f>_xlfn.XLOOKUP(A1274,'Medical Exam Transform'!$A$2:$A$2336,'Medical Exam Transform'!$D$2:$D$2336)</f>
        <v>No</v>
      </c>
      <c r="F1274" s="14" t="str">
        <f>_xlfn.XLOOKUP(A1274,'Medical Exam Transform'!$A$2:$A$2336,'Medical Exam Transform'!$E$2:$E$2336)</f>
        <v>No</v>
      </c>
      <c r="G1274" s="14" t="str">
        <f>_xlfn.XLOOKUP(A1274,'Medical Exam Transform'!$A$2:$A$2336,'Medical Exam Transform'!$F$2:$F$2336)</f>
        <v>No</v>
      </c>
      <c r="H1274" s="14">
        <f>_xlfn.XLOOKUP(A1274,'Medical Exam Transform'!$A$2:$A$2336,'Medical Exam Transform'!$G$2:$G$2336)</f>
        <v>0</v>
      </c>
      <c r="I1274" s="14" t="str">
        <f>_xlfn.XLOOKUP(A1274,'Medical Exam Transform'!$A$2:$A$2336,'Medical Exam Transform'!$H$2:$H$2336)</f>
        <v>No</v>
      </c>
      <c r="J1274" s="14" t="str">
        <f>_xlfn.XLOOKUP(A1274,'Medical Exam Transform'!$A$2:$A$2336,'Medical Exam Transform'!$I$2:$I$2336)</f>
        <v>Overweight</v>
      </c>
      <c r="K1274" s="14" t="str">
        <f>_xlfn.XLOOKUP(A1274,'Medical Exam Transform'!$A$2:$A$2336,'Medical Exam Transform'!$J$2:$J$2336)</f>
        <v>Normal</v>
      </c>
      <c r="L1274" s="60">
        <f>_xlfn.XLOOKUP(A1274,'Hospitalisation Transform'!$A$2:$A$2344,'Hospitalisation Transform'!$B$2:$B$2344)</f>
        <v>28370</v>
      </c>
      <c r="M1274" s="82">
        <f>_xlfn.XLOOKUP(A1274,'Hospitalisation Transform'!$A$2:$A$2344,'Hospitalisation Transform'!$D$2:$D$2344)</f>
        <v>8615.2999999999993</v>
      </c>
      <c r="N1274" s="14" t="str">
        <f>_xlfn.XLOOKUP(A1274,'Hospitalisation Transform'!$A$2:$A$2344,'Hospitalisation Transform'!$E$2:$E$2344)</f>
        <v>tier - 2</v>
      </c>
      <c r="O1274" s="14" t="str">
        <f>_xlfn.XLOOKUP(A1274,'Hospitalisation Transform'!$A$2:$A$2344,'Hospitalisation Transform'!$F$2:$F$2344)</f>
        <v>tier - 3</v>
      </c>
      <c r="P1274" s="14" t="str">
        <f>_xlfn.XLOOKUP(A1274,'Hospitalisation Transform'!$A$2:$A$2344,'Hospitalisation Transform'!$G$2:$G$2344)</f>
        <v>R1011</v>
      </c>
      <c r="Q1274" s="14">
        <f>_xlfn.XLOOKUP(A1274,'Hospitalisation Transform'!$A$2:$A$2344,'Hospitalisation Transform'!$H$2:$H$2344)</f>
        <v>46</v>
      </c>
    </row>
    <row r="1275" spans="1:17" ht="15.5" x14ac:dyDescent="0.35">
      <c r="A1275" s="59" t="s">
        <v>1098</v>
      </c>
      <c r="B1275" s="39" t="str">
        <f>_xlfn.XLOOKUP(A1275,'Customer Names Transform'!$A$2:$A$2336,'Customer Names Transform'!$D$2:$D$2336)</f>
        <v>Maxime M</v>
      </c>
      <c r="C1275" s="28">
        <f>_xlfn.XLOOKUP(A1275,'Medical Exam Transform'!$A$2:$A$2336,'Medical Exam Transform'!$B$2:$B$2336)</f>
        <v>27.36</v>
      </c>
      <c r="D1275" s="14">
        <f>_xlfn.XLOOKUP(A1275,'Medical Exam Transform'!$A$2:$A$2336,'Medical Exam Transform'!$C$2:$C$2336)</f>
        <v>5.96</v>
      </c>
      <c r="E1275" s="14" t="str">
        <f>_xlfn.XLOOKUP(A1275,'Medical Exam Transform'!$A$2:$A$2336,'Medical Exam Transform'!$D$2:$D$2336)</f>
        <v>No</v>
      </c>
      <c r="F1275" s="14" t="str">
        <f>_xlfn.XLOOKUP(A1275,'Medical Exam Transform'!$A$2:$A$2336,'Medical Exam Transform'!$E$2:$E$2336)</f>
        <v>No</v>
      </c>
      <c r="G1275" s="14" t="str">
        <f>_xlfn.XLOOKUP(A1275,'Medical Exam Transform'!$A$2:$A$2336,'Medical Exam Transform'!$F$2:$F$2336)</f>
        <v>Yes</v>
      </c>
      <c r="H1275" s="14">
        <f>_xlfn.XLOOKUP(A1275,'Medical Exam Transform'!$A$2:$A$2336,'Medical Exam Transform'!$G$2:$G$2336)</f>
        <v>1</v>
      </c>
      <c r="I1275" s="14" t="str">
        <f>_xlfn.XLOOKUP(A1275,'Medical Exam Transform'!$A$2:$A$2336,'Medical Exam Transform'!$H$2:$H$2336)</f>
        <v>No</v>
      </c>
      <c r="J1275" s="14" t="str">
        <f>_xlfn.XLOOKUP(A1275,'Medical Exam Transform'!$A$2:$A$2336,'Medical Exam Transform'!$I$2:$I$2336)</f>
        <v>Overweight</v>
      </c>
      <c r="K1275" s="14" t="str">
        <f>_xlfn.XLOOKUP(A1275,'Medical Exam Transform'!$A$2:$A$2336,'Medical Exam Transform'!$J$2:$J$2336)</f>
        <v>Prediabetes</v>
      </c>
      <c r="L1275" s="60">
        <f>_xlfn.XLOOKUP(A1275,'Hospitalisation Transform'!$A$2:$A$2344,'Hospitalisation Transform'!$B$2:$B$2344)</f>
        <v>29053</v>
      </c>
      <c r="M1275" s="82">
        <f>_xlfn.XLOOKUP(A1275,'Hospitalisation Transform'!$A$2:$A$2344,'Hospitalisation Transform'!$D$2:$D$2344)</f>
        <v>8606.2199999999993</v>
      </c>
      <c r="N1275" s="14" t="str">
        <f>_xlfn.XLOOKUP(A1275,'Hospitalisation Transform'!$A$2:$A$2344,'Hospitalisation Transform'!$E$2:$E$2344)</f>
        <v>tier - 1</v>
      </c>
      <c r="O1275" s="14" t="str">
        <f>_xlfn.XLOOKUP(A1275,'Hospitalisation Transform'!$A$2:$A$2344,'Hospitalisation Transform'!$F$2:$F$2344)</f>
        <v>tier - 2</v>
      </c>
      <c r="P1275" s="14" t="str">
        <f>_xlfn.XLOOKUP(A1275,'Hospitalisation Transform'!$A$2:$A$2344,'Hospitalisation Transform'!$G$2:$G$2344)</f>
        <v>R1014</v>
      </c>
      <c r="Q1275" s="14">
        <f>_xlfn.XLOOKUP(A1275,'Hospitalisation Transform'!$A$2:$A$2344,'Hospitalisation Transform'!$H$2:$H$2344)</f>
        <v>44</v>
      </c>
    </row>
    <row r="1276" spans="1:17" ht="15.5" x14ac:dyDescent="0.35">
      <c r="A1276" s="59" t="s">
        <v>1097</v>
      </c>
      <c r="B1276" s="39" t="str">
        <f>_xlfn.XLOOKUP(A1276,'Customer Names Transform'!$A$2:$A$2336,'Customer Names Transform'!$D$2:$D$2336)</f>
        <v>Mark D</v>
      </c>
      <c r="C1276" s="28">
        <f>_xlfn.XLOOKUP(A1276,'Medical Exam Transform'!$A$2:$A$2336,'Medical Exam Transform'!$B$2:$B$2336)</f>
        <v>20.350000000000001</v>
      </c>
      <c r="D1276" s="14">
        <f>_xlfn.XLOOKUP(A1276,'Medical Exam Transform'!$A$2:$A$2336,'Medical Exam Transform'!$C$2:$C$2336)</f>
        <v>4.16</v>
      </c>
      <c r="E1276" s="14" t="str">
        <f>_xlfn.XLOOKUP(A1276,'Medical Exam Transform'!$A$2:$A$2336,'Medical Exam Transform'!$D$2:$D$2336)</f>
        <v>No</v>
      </c>
      <c r="F1276" s="14" t="str">
        <f>_xlfn.XLOOKUP(A1276,'Medical Exam Transform'!$A$2:$A$2336,'Medical Exam Transform'!$E$2:$E$2336)</f>
        <v>No</v>
      </c>
      <c r="G1276" s="14" t="str">
        <f>_xlfn.XLOOKUP(A1276,'Medical Exam Transform'!$A$2:$A$2336,'Medical Exam Transform'!$F$2:$F$2336)</f>
        <v>No</v>
      </c>
      <c r="H1276" s="14">
        <f>_xlfn.XLOOKUP(A1276,'Medical Exam Transform'!$A$2:$A$2336,'Medical Exam Transform'!$G$2:$G$2336)</f>
        <v>0</v>
      </c>
      <c r="I1276" s="14" t="str">
        <f>_xlfn.XLOOKUP(A1276,'Medical Exam Transform'!$A$2:$A$2336,'Medical Exam Transform'!$H$2:$H$2336)</f>
        <v>No</v>
      </c>
      <c r="J1276" s="14" t="str">
        <f>_xlfn.XLOOKUP(A1276,'Medical Exam Transform'!$A$2:$A$2336,'Medical Exam Transform'!$I$2:$I$2336)</f>
        <v>Normalweight</v>
      </c>
      <c r="K1276" s="14" t="str">
        <f>_xlfn.XLOOKUP(A1276,'Medical Exam Transform'!$A$2:$A$2336,'Medical Exam Transform'!$J$2:$J$2336)</f>
        <v>Prediabetes</v>
      </c>
      <c r="L1276" s="60">
        <f>_xlfn.XLOOKUP(A1276,'Hospitalisation Transform'!$A$2:$A$2344,'Hospitalisation Transform'!$B$2:$B$2344)</f>
        <v>28413</v>
      </c>
      <c r="M1276" s="82">
        <f>_xlfn.XLOOKUP(A1276,'Hospitalisation Transform'!$A$2:$A$2344,'Hospitalisation Transform'!$D$2:$D$2344)</f>
        <v>8605.36</v>
      </c>
      <c r="N1276" s="14" t="str">
        <f>_xlfn.XLOOKUP(A1276,'Hospitalisation Transform'!$A$2:$A$2344,'Hospitalisation Transform'!$E$2:$E$2344)</f>
        <v>tier - 2</v>
      </c>
      <c r="O1276" s="14" t="str">
        <f>_xlfn.XLOOKUP(A1276,'Hospitalisation Transform'!$A$2:$A$2344,'Hospitalisation Transform'!$F$2:$F$2344)</f>
        <v>tier - 2</v>
      </c>
      <c r="P1276" s="14" t="str">
        <f>_xlfn.XLOOKUP(A1276,'Hospitalisation Transform'!$A$2:$A$2344,'Hospitalisation Transform'!$G$2:$G$2344)</f>
        <v>R1013</v>
      </c>
      <c r="Q1276" s="14">
        <f>_xlfn.XLOOKUP(A1276,'Hospitalisation Transform'!$A$2:$A$2344,'Hospitalisation Transform'!$H$2:$H$2344)</f>
        <v>46</v>
      </c>
    </row>
    <row r="1277" spans="1:17" ht="15.5" x14ac:dyDescent="0.35">
      <c r="A1277" s="59" t="s">
        <v>1096</v>
      </c>
      <c r="B1277" s="39" t="str">
        <f>_xlfn.XLOOKUP(A1277,'Customer Names Transform'!$A$2:$A$2336,'Customer Names Transform'!$D$2:$D$2336)</f>
        <v>Adam</v>
      </c>
      <c r="C1277" s="28">
        <f>_xlfn.XLOOKUP(A1277,'Medical Exam Transform'!$A$2:$A$2336,'Medical Exam Transform'!$B$2:$B$2336)</f>
        <v>24.035</v>
      </c>
      <c r="D1277" s="14">
        <f>_xlfn.XLOOKUP(A1277,'Medical Exam Transform'!$A$2:$A$2336,'Medical Exam Transform'!$C$2:$C$2336)</f>
        <v>6.11</v>
      </c>
      <c r="E1277" s="14" t="str">
        <f>_xlfn.XLOOKUP(A1277,'Medical Exam Transform'!$A$2:$A$2336,'Medical Exam Transform'!$D$2:$D$2336)</f>
        <v>No</v>
      </c>
      <c r="F1277" s="14" t="str">
        <f>_xlfn.XLOOKUP(A1277,'Medical Exam Transform'!$A$2:$A$2336,'Medical Exam Transform'!$E$2:$E$2336)</f>
        <v>No</v>
      </c>
      <c r="G1277" s="14" t="str">
        <f>_xlfn.XLOOKUP(A1277,'Medical Exam Transform'!$A$2:$A$2336,'Medical Exam Transform'!$F$2:$F$2336)</f>
        <v>No</v>
      </c>
      <c r="H1277" s="14">
        <f>_xlfn.XLOOKUP(A1277,'Medical Exam Transform'!$A$2:$A$2336,'Medical Exam Transform'!$G$2:$G$2336)</f>
        <v>0</v>
      </c>
      <c r="I1277" s="14" t="str">
        <f>_xlfn.XLOOKUP(A1277,'Medical Exam Transform'!$A$2:$A$2336,'Medical Exam Transform'!$H$2:$H$2336)</f>
        <v>No</v>
      </c>
      <c r="J1277" s="14" t="str">
        <f>_xlfn.XLOOKUP(A1277,'Medical Exam Transform'!$A$2:$A$2336,'Medical Exam Transform'!$I$2:$I$2336)</f>
        <v>Normalweight</v>
      </c>
      <c r="K1277" s="14" t="str">
        <f>_xlfn.XLOOKUP(A1277,'Medical Exam Transform'!$A$2:$A$2336,'Medical Exam Transform'!$J$2:$J$2336)</f>
        <v>Prediabetes</v>
      </c>
      <c r="L1277" s="60">
        <f>_xlfn.XLOOKUP(A1277,'Hospitalisation Transform'!$A$2:$A$2344,'Hospitalisation Transform'!$B$2:$B$2344)</f>
        <v>28441</v>
      </c>
      <c r="M1277" s="82">
        <f>_xlfn.XLOOKUP(A1277,'Hospitalisation Transform'!$A$2:$A$2344,'Hospitalisation Transform'!$D$2:$D$2344)</f>
        <v>8604.48</v>
      </c>
      <c r="N1277" s="14" t="str">
        <f>_xlfn.XLOOKUP(A1277,'Hospitalisation Transform'!$A$2:$A$2344,'Hospitalisation Transform'!$E$2:$E$2344)</f>
        <v>tier - 3</v>
      </c>
      <c r="O1277" s="14" t="str">
        <f>_xlfn.XLOOKUP(A1277,'Hospitalisation Transform'!$A$2:$A$2344,'Hospitalisation Transform'!$F$2:$F$2344)</f>
        <v>tier - 2</v>
      </c>
      <c r="P1277" s="14" t="str">
        <f>_xlfn.XLOOKUP(A1277,'Hospitalisation Transform'!$A$2:$A$2344,'Hospitalisation Transform'!$G$2:$G$2344)</f>
        <v>R1016</v>
      </c>
      <c r="Q1277" s="14">
        <f>_xlfn.XLOOKUP(A1277,'Hospitalisation Transform'!$A$2:$A$2344,'Hospitalisation Transform'!$H$2:$H$2344)</f>
        <v>46</v>
      </c>
    </row>
    <row r="1278" spans="1:17" ht="15.5" x14ac:dyDescent="0.35">
      <c r="A1278" s="59" t="s">
        <v>1095</v>
      </c>
      <c r="B1278" s="39" t="str">
        <f>_xlfn.XLOOKUP(A1278,'Customer Names Transform'!$A$2:$A$2336,'Customer Names Transform'!$D$2:$D$2336)</f>
        <v>Justin M</v>
      </c>
      <c r="C1278" s="28">
        <f>_xlfn.XLOOKUP(A1278,'Medical Exam Transform'!$A$2:$A$2336,'Medical Exam Transform'!$B$2:$B$2336)</f>
        <v>23.56</v>
      </c>
      <c r="D1278" s="14">
        <f>_xlfn.XLOOKUP(A1278,'Medical Exam Transform'!$A$2:$A$2336,'Medical Exam Transform'!$C$2:$C$2336)</f>
        <v>5.97</v>
      </c>
      <c r="E1278" s="14" t="str">
        <f>_xlfn.XLOOKUP(A1278,'Medical Exam Transform'!$A$2:$A$2336,'Medical Exam Transform'!$D$2:$D$2336)</f>
        <v>No</v>
      </c>
      <c r="F1278" s="14" t="str">
        <f>_xlfn.XLOOKUP(A1278,'Medical Exam Transform'!$A$2:$A$2336,'Medical Exam Transform'!$E$2:$E$2336)</f>
        <v>No</v>
      </c>
      <c r="G1278" s="14" t="str">
        <f>_xlfn.XLOOKUP(A1278,'Medical Exam Transform'!$A$2:$A$2336,'Medical Exam Transform'!$F$2:$F$2336)</f>
        <v>No</v>
      </c>
      <c r="H1278" s="14">
        <f>_xlfn.XLOOKUP(A1278,'Medical Exam Transform'!$A$2:$A$2336,'Medical Exam Transform'!$G$2:$G$2336)</f>
        <v>0</v>
      </c>
      <c r="I1278" s="14" t="str">
        <f>_xlfn.XLOOKUP(A1278,'Medical Exam Transform'!$A$2:$A$2336,'Medical Exam Transform'!$H$2:$H$2336)</f>
        <v>No</v>
      </c>
      <c r="J1278" s="14" t="str">
        <f>_xlfn.XLOOKUP(A1278,'Medical Exam Transform'!$A$2:$A$2336,'Medical Exam Transform'!$I$2:$I$2336)</f>
        <v>Normalweight</v>
      </c>
      <c r="K1278" s="14" t="str">
        <f>_xlfn.XLOOKUP(A1278,'Medical Exam Transform'!$A$2:$A$2336,'Medical Exam Transform'!$J$2:$J$2336)</f>
        <v>Prediabetes</v>
      </c>
      <c r="L1278" s="60">
        <f>_xlfn.XLOOKUP(A1278,'Hospitalisation Transform'!$A$2:$A$2344,'Hospitalisation Transform'!$B$2:$B$2344)</f>
        <v>28392</v>
      </c>
      <c r="M1278" s="82">
        <f>_xlfn.XLOOKUP(A1278,'Hospitalisation Transform'!$A$2:$A$2344,'Hospitalisation Transform'!$D$2:$D$2344)</f>
        <v>8603.82</v>
      </c>
      <c r="N1278" s="14" t="str">
        <f>_xlfn.XLOOKUP(A1278,'Hospitalisation Transform'!$A$2:$A$2344,'Hospitalisation Transform'!$E$2:$E$2344)</f>
        <v>tier - 2</v>
      </c>
      <c r="O1278" s="14" t="str">
        <f>_xlfn.XLOOKUP(A1278,'Hospitalisation Transform'!$A$2:$A$2344,'Hospitalisation Transform'!$F$2:$F$2344)</f>
        <v>tier - 1</v>
      </c>
      <c r="P1278" s="14" t="str">
        <f>_xlfn.XLOOKUP(A1278,'Hospitalisation Transform'!$A$2:$A$2344,'Hospitalisation Transform'!$G$2:$G$2344)</f>
        <v>R1019</v>
      </c>
      <c r="Q1278" s="14">
        <f>_xlfn.XLOOKUP(A1278,'Hospitalisation Transform'!$A$2:$A$2344,'Hospitalisation Transform'!$H$2:$H$2344)</f>
        <v>46</v>
      </c>
    </row>
    <row r="1279" spans="1:17" ht="15.5" x14ac:dyDescent="0.35">
      <c r="A1279" s="59" t="s">
        <v>1094</v>
      </c>
      <c r="B1279" s="39" t="str">
        <f>_xlfn.XLOOKUP(A1279,'Customer Names Transform'!$A$2:$A$2336,'Customer Names Transform'!$D$2:$D$2336)</f>
        <v>Svetlana V.</v>
      </c>
      <c r="C1279" s="28">
        <f>_xlfn.XLOOKUP(A1279,'Medical Exam Transform'!$A$2:$A$2336,'Medical Exam Transform'!$B$2:$B$2336)</f>
        <v>27.17</v>
      </c>
      <c r="D1279" s="14">
        <f>_xlfn.XLOOKUP(A1279,'Medical Exam Transform'!$A$2:$A$2336,'Medical Exam Transform'!$C$2:$C$2336)</f>
        <v>10.81</v>
      </c>
      <c r="E1279" s="14" t="str">
        <f>_xlfn.XLOOKUP(A1279,'Medical Exam Transform'!$A$2:$A$2336,'Medical Exam Transform'!$D$2:$D$2336)</f>
        <v>No</v>
      </c>
      <c r="F1279" s="14" t="str">
        <f>_xlfn.XLOOKUP(A1279,'Medical Exam Transform'!$A$2:$A$2336,'Medical Exam Transform'!$E$2:$E$2336)</f>
        <v>No</v>
      </c>
      <c r="G1279" s="14" t="str">
        <f>_xlfn.XLOOKUP(A1279,'Medical Exam Transform'!$A$2:$A$2336,'Medical Exam Transform'!$F$2:$F$2336)</f>
        <v>No</v>
      </c>
      <c r="H1279" s="14">
        <f>_xlfn.XLOOKUP(A1279,'Medical Exam Transform'!$A$2:$A$2336,'Medical Exam Transform'!$G$2:$G$2336)</f>
        <v>2</v>
      </c>
      <c r="I1279" s="14" t="str">
        <f>_xlfn.XLOOKUP(A1279,'Medical Exam Transform'!$A$2:$A$2336,'Medical Exam Transform'!$H$2:$H$2336)</f>
        <v>No</v>
      </c>
      <c r="J1279" s="14" t="str">
        <f>_xlfn.XLOOKUP(A1279,'Medical Exam Transform'!$A$2:$A$2336,'Medical Exam Transform'!$I$2:$I$2336)</f>
        <v>Overweight</v>
      </c>
      <c r="K1279" s="14" t="str">
        <f>_xlfn.XLOOKUP(A1279,'Medical Exam Transform'!$A$2:$A$2336,'Medical Exam Transform'!$J$2:$J$2336)</f>
        <v>Diabetes</v>
      </c>
      <c r="L1279" s="60">
        <f>_xlfn.XLOOKUP(A1279,'Hospitalisation Transform'!$A$2:$A$2344,'Hospitalisation Transform'!$B$2:$B$2344)</f>
        <v>26856</v>
      </c>
      <c r="M1279" s="82">
        <f>_xlfn.XLOOKUP(A1279,'Hospitalisation Transform'!$A$2:$A$2344,'Hospitalisation Transform'!$D$2:$D$2344)</f>
        <v>8601.33</v>
      </c>
      <c r="N1279" s="14" t="str">
        <f>_xlfn.XLOOKUP(A1279,'Hospitalisation Transform'!$A$2:$A$2344,'Hospitalisation Transform'!$E$2:$E$2344)</f>
        <v>tier - 2</v>
      </c>
      <c r="O1279" s="14" t="str">
        <f>_xlfn.XLOOKUP(A1279,'Hospitalisation Transform'!$A$2:$A$2344,'Hospitalisation Transform'!$F$2:$F$2344)</f>
        <v>tier - 1</v>
      </c>
      <c r="P1279" s="14" t="str">
        <f>_xlfn.XLOOKUP(A1279,'Hospitalisation Transform'!$A$2:$A$2344,'Hospitalisation Transform'!$G$2:$G$2344)</f>
        <v>R1013</v>
      </c>
      <c r="Q1279" s="14">
        <f>_xlfn.XLOOKUP(A1279,'Hospitalisation Transform'!$A$2:$A$2344,'Hospitalisation Transform'!$H$2:$H$2344)</f>
        <v>50</v>
      </c>
    </row>
    <row r="1280" spans="1:17" ht="15.5" x14ac:dyDescent="0.35">
      <c r="A1280" s="59" t="s">
        <v>1093</v>
      </c>
      <c r="B1280" s="39" t="str">
        <f>_xlfn.XLOOKUP(A1280,'Customer Names Transform'!$A$2:$A$2336,'Customer Names Transform'!$D$2:$D$2336)</f>
        <v>Jana L</v>
      </c>
      <c r="C1280" s="28">
        <f>_xlfn.XLOOKUP(A1280,'Medical Exam Transform'!$A$2:$A$2336,'Medical Exam Transform'!$B$2:$B$2336)</f>
        <v>34.32</v>
      </c>
      <c r="D1280" s="14">
        <f>_xlfn.XLOOKUP(A1280,'Medical Exam Transform'!$A$2:$A$2336,'Medical Exam Transform'!$C$2:$C$2336)</f>
        <v>5.7</v>
      </c>
      <c r="E1280" s="14" t="str">
        <f>_xlfn.XLOOKUP(A1280,'Medical Exam Transform'!$A$2:$A$2336,'Medical Exam Transform'!$D$2:$D$2336)</f>
        <v>Yes</v>
      </c>
      <c r="F1280" s="14" t="str">
        <f>_xlfn.XLOOKUP(A1280,'Medical Exam Transform'!$A$2:$A$2336,'Medical Exam Transform'!$E$2:$E$2336)</f>
        <v>No</v>
      </c>
      <c r="G1280" s="14" t="str">
        <f>_xlfn.XLOOKUP(A1280,'Medical Exam Transform'!$A$2:$A$2336,'Medical Exam Transform'!$F$2:$F$2336)</f>
        <v>Yes</v>
      </c>
      <c r="H1280" s="14">
        <f>_xlfn.XLOOKUP(A1280,'Medical Exam Transform'!$A$2:$A$2336,'Medical Exam Transform'!$G$2:$G$2336)</f>
        <v>1</v>
      </c>
      <c r="I1280" s="14" t="str">
        <f>_xlfn.XLOOKUP(A1280,'Medical Exam Transform'!$A$2:$A$2336,'Medical Exam Transform'!$H$2:$H$2336)</f>
        <v>No</v>
      </c>
      <c r="J1280" s="14" t="str">
        <f>_xlfn.XLOOKUP(A1280,'Medical Exam Transform'!$A$2:$A$2336,'Medical Exam Transform'!$I$2:$I$2336)</f>
        <v>Obesity</v>
      </c>
      <c r="K1280" s="14" t="str">
        <f>_xlfn.XLOOKUP(A1280,'Medical Exam Transform'!$A$2:$A$2336,'Medical Exam Transform'!$J$2:$J$2336)</f>
        <v>Prediabetes</v>
      </c>
      <c r="L1280" s="60">
        <f>_xlfn.XLOOKUP(A1280,'Hospitalisation Transform'!$A$2:$A$2344,'Hospitalisation Transform'!$B$2:$B$2344)</f>
        <v>30522</v>
      </c>
      <c r="M1280" s="82">
        <f>_xlfn.XLOOKUP(A1280,'Hospitalisation Transform'!$A$2:$A$2344,'Hospitalisation Transform'!$D$2:$D$2344)</f>
        <v>8596.83</v>
      </c>
      <c r="N1280" s="14" t="str">
        <f>_xlfn.XLOOKUP(A1280,'Hospitalisation Transform'!$A$2:$A$2344,'Hospitalisation Transform'!$E$2:$E$2344)</f>
        <v>tier - 2</v>
      </c>
      <c r="O1280" s="14" t="str">
        <f>_xlfn.XLOOKUP(A1280,'Hospitalisation Transform'!$A$2:$A$2344,'Hospitalisation Transform'!$F$2:$F$2344)</f>
        <v>tier - 3</v>
      </c>
      <c r="P1280" s="14" t="str">
        <f>_xlfn.XLOOKUP(A1280,'Hospitalisation Transform'!$A$2:$A$2344,'Hospitalisation Transform'!$G$2:$G$2344)</f>
        <v>R1013</v>
      </c>
      <c r="Q1280" s="14">
        <f>_xlfn.XLOOKUP(A1280,'Hospitalisation Transform'!$A$2:$A$2344,'Hospitalisation Transform'!$H$2:$H$2344)</f>
        <v>40</v>
      </c>
    </row>
    <row r="1281" spans="1:17" ht="15.5" x14ac:dyDescent="0.35">
      <c r="A1281" s="59" t="s">
        <v>1092</v>
      </c>
      <c r="B1281" s="39" t="str">
        <f>_xlfn.XLOOKUP(A1281,'Customer Names Transform'!$A$2:$A$2336,'Customer Names Transform'!$D$2:$D$2336)</f>
        <v>Laura</v>
      </c>
      <c r="C1281" s="28">
        <f>_xlfn.XLOOKUP(A1281,'Medical Exam Transform'!$A$2:$A$2336,'Medical Exam Transform'!$B$2:$B$2336)</f>
        <v>23.87</v>
      </c>
      <c r="D1281" s="14">
        <f>_xlfn.XLOOKUP(A1281,'Medical Exam Transform'!$A$2:$A$2336,'Medical Exam Transform'!$C$2:$C$2336)</f>
        <v>4.7699999999999996</v>
      </c>
      <c r="E1281" s="14" t="str">
        <f>_xlfn.XLOOKUP(A1281,'Medical Exam Transform'!$A$2:$A$2336,'Medical Exam Transform'!$D$2:$D$2336)</f>
        <v>Yes</v>
      </c>
      <c r="F1281" s="14" t="str">
        <f>_xlfn.XLOOKUP(A1281,'Medical Exam Transform'!$A$2:$A$2336,'Medical Exam Transform'!$E$2:$E$2336)</f>
        <v>No</v>
      </c>
      <c r="G1281" s="14" t="str">
        <f>_xlfn.XLOOKUP(A1281,'Medical Exam Transform'!$A$2:$A$2336,'Medical Exam Transform'!$F$2:$F$2336)</f>
        <v>Yes</v>
      </c>
      <c r="H1281" s="14">
        <f>_xlfn.XLOOKUP(A1281,'Medical Exam Transform'!$A$2:$A$2336,'Medical Exam Transform'!$G$2:$G$2336)</f>
        <v>1</v>
      </c>
      <c r="I1281" s="14" t="str">
        <f>_xlfn.XLOOKUP(A1281,'Medical Exam Transform'!$A$2:$A$2336,'Medical Exam Transform'!$H$2:$H$2336)</f>
        <v>No</v>
      </c>
      <c r="J1281" s="14" t="str">
        <f>_xlfn.XLOOKUP(A1281,'Medical Exam Transform'!$A$2:$A$2336,'Medical Exam Transform'!$I$2:$I$2336)</f>
        <v>Normalweight</v>
      </c>
      <c r="K1281" s="14" t="str">
        <f>_xlfn.XLOOKUP(A1281,'Medical Exam Transform'!$A$2:$A$2336,'Medical Exam Transform'!$J$2:$J$2336)</f>
        <v>Prediabetes</v>
      </c>
      <c r="L1281" s="60">
        <f>_xlfn.XLOOKUP(A1281,'Hospitalisation Transform'!$A$2:$A$2344,'Hospitalisation Transform'!$B$2:$B$2344)</f>
        <v>30680</v>
      </c>
      <c r="M1281" s="82">
        <f>_xlfn.XLOOKUP(A1281,'Hospitalisation Transform'!$A$2:$A$2344,'Hospitalisation Transform'!$D$2:$D$2344)</f>
        <v>8582.2999999999993</v>
      </c>
      <c r="N1281" s="14" t="str">
        <f>_xlfn.XLOOKUP(A1281,'Hospitalisation Transform'!$A$2:$A$2344,'Hospitalisation Transform'!$E$2:$E$2344)</f>
        <v>tier - 2</v>
      </c>
      <c r="O1281" s="14" t="str">
        <f>_xlfn.XLOOKUP(A1281,'Hospitalisation Transform'!$A$2:$A$2344,'Hospitalisation Transform'!$F$2:$F$2344)</f>
        <v>tier - 1</v>
      </c>
      <c r="P1281" s="14" t="str">
        <f>_xlfn.XLOOKUP(A1281,'Hospitalisation Transform'!$A$2:$A$2344,'Hospitalisation Transform'!$G$2:$G$2344)</f>
        <v>R1013</v>
      </c>
      <c r="Q1281" s="14">
        <f>_xlfn.XLOOKUP(A1281,'Hospitalisation Transform'!$A$2:$A$2344,'Hospitalisation Transform'!$H$2:$H$2344)</f>
        <v>39</v>
      </c>
    </row>
    <row r="1282" spans="1:17" ht="15.5" x14ac:dyDescent="0.35">
      <c r="A1282" s="59" t="s">
        <v>1091</v>
      </c>
      <c r="B1282" s="39" t="str">
        <f>_xlfn.XLOOKUP(A1282,'Customer Names Transform'!$A$2:$A$2336,'Customer Names Transform'!$D$2:$D$2336)</f>
        <v>Torrey C III</v>
      </c>
      <c r="C1282" s="28">
        <f>_xlfn.XLOOKUP(A1282,'Medical Exam Transform'!$A$2:$A$2336,'Medical Exam Transform'!$B$2:$B$2336)</f>
        <v>30.15</v>
      </c>
      <c r="D1282" s="14">
        <f>_xlfn.XLOOKUP(A1282,'Medical Exam Transform'!$A$2:$A$2336,'Medical Exam Transform'!$C$2:$C$2336)</f>
        <v>4.25</v>
      </c>
      <c r="E1282" s="14" t="str">
        <f>_xlfn.XLOOKUP(A1282,'Medical Exam Transform'!$A$2:$A$2336,'Medical Exam Transform'!$D$2:$D$2336)</f>
        <v>No</v>
      </c>
      <c r="F1282" s="14" t="str">
        <f>_xlfn.XLOOKUP(A1282,'Medical Exam Transform'!$A$2:$A$2336,'Medical Exam Transform'!$E$2:$E$2336)</f>
        <v>No</v>
      </c>
      <c r="G1282" s="14" t="str">
        <f>_xlfn.XLOOKUP(A1282,'Medical Exam Transform'!$A$2:$A$2336,'Medical Exam Transform'!$F$2:$F$2336)</f>
        <v>No</v>
      </c>
      <c r="H1282" s="14">
        <f>_xlfn.XLOOKUP(A1282,'Medical Exam Transform'!$A$2:$A$2336,'Medical Exam Transform'!$G$2:$G$2336)</f>
        <v>1</v>
      </c>
      <c r="I1282" s="14" t="str">
        <f>_xlfn.XLOOKUP(A1282,'Medical Exam Transform'!$A$2:$A$2336,'Medical Exam Transform'!$H$2:$H$2336)</f>
        <v>No</v>
      </c>
      <c r="J1282" s="14" t="str">
        <f>_xlfn.XLOOKUP(A1282,'Medical Exam Transform'!$A$2:$A$2336,'Medical Exam Transform'!$I$2:$I$2336)</f>
        <v>Obesity</v>
      </c>
      <c r="K1282" s="14" t="str">
        <f>_xlfn.XLOOKUP(A1282,'Medical Exam Transform'!$A$2:$A$2336,'Medical Exam Transform'!$J$2:$J$2336)</f>
        <v>Normal</v>
      </c>
      <c r="L1282" s="60">
        <f>_xlfn.XLOOKUP(A1282,'Hospitalisation Transform'!$A$2:$A$2344,'Hospitalisation Transform'!$B$2:$B$2344)</f>
        <v>32092</v>
      </c>
      <c r="M1282" s="82">
        <f>_xlfn.XLOOKUP(A1282,'Hospitalisation Transform'!$A$2:$A$2344,'Hospitalisation Transform'!$D$2:$D$2344)</f>
        <v>8573.2999999999993</v>
      </c>
      <c r="N1282" s="14" t="str">
        <f>_xlfn.XLOOKUP(A1282,'Hospitalisation Transform'!$A$2:$A$2344,'Hospitalisation Transform'!$E$2:$E$2344)</f>
        <v>tier - 2</v>
      </c>
      <c r="O1282" s="14" t="str">
        <f>_xlfn.XLOOKUP(A1282,'Hospitalisation Transform'!$A$2:$A$2344,'Hospitalisation Transform'!$F$2:$F$2344)</f>
        <v>tier - 2</v>
      </c>
      <c r="P1282" s="14" t="str">
        <f>_xlfn.XLOOKUP(A1282,'Hospitalisation Transform'!$A$2:$A$2344,'Hospitalisation Transform'!$G$2:$G$2344)</f>
        <v>R1021</v>
      </c>
      <c r="Q1282" s="14">
        <f>_xlfn.XLOOKUP(A1282,'Hospitalisation Transform'!$A$2:$A$2344,'Hospitalisation Transform'!$H$2:$H$2344)</f>
        <v>36</v>
      </c>
    </row>
    <row r="1283" spans="1:17" ht="15.5" x14ac:dyDescent="0.35">
      <c r="A1283" s="59" t="s">
        <v>1090</v>
      </c>
      <c r="B1283" s="39" t="str">
        <f>_xlfn.XLOOKUP(A1283,'Customer Names Transform'!$A$2:$A$2336,'Customer Names Transform'!$D$2:$D$2336)</f>
        <v>Paul</v>
      </c>
      <c r="C1283" s="28">
        <f>_xlfn.XLOOKUP(A1283,'Medical Exam Transform'!$A$2:$A$2336,'Medical Exam Transform'!$B$2:$B$2336)</f>
        <v>26.36</v>
      </c>
      <c r="D1283" s="14">
        <f>_xlfn.XLOOKUP(A1283,'Medical Exam Transform'!$A$2:$A$2336,'Medical Exam Transform'!$C$2:$C$2336)</f>
        <v>5.52</v>
      </c>
      <c r="E1283" s="14" t="str">
        <f>_xlfn.XLOOKUP(A1283,'Medical Exam Transform'!$A$2:$A$2336,'Medical Exam Transform'!$D$2:$D$2336)</f>
        <v>No</v>
      </c>
      <c r="F1283" s="14" t="str">
        <f>_xlfn.XLOOKUP(A1283,'Medical Exam Transform'!$A$2:$A$2336,'Medical Exam Transform'!$E$2:$E$2336)</f>
        <v>No</v>
      </c>
      <c r="G1283" s="14" t="str">
        <f>_xlfn.XLOOKUP(A1283,'Medical Exam Transform'!$A$2:$A$2336,'Medical Exam Transform'!$F$2:$F$2336)</f>
        <v>No</v>
      </c>
      <c r="H1283" s="14">
        <f>_xlfn.XLOOKUP(A1283,'Medical Exam Transform'!$A$2:$A$2336,'Medical Exam Transform'!$G$2:$G$2336)</f>
        <v>0</v>
      </c>
      <c r="I1283" s="14" t="str">
        <f>_xlfn.XLOOKUP(A1283,'Medical Exam Transform'!$A$2:$A$2336,'Medical Exam Transform'!$H$2:$H$2336)</f>
        <v>No</v>
      </c>
      <c r="J1283" s="14" t="str">
        <f>_xlfn.XLOOKUP(A1283,'Medical Exam Transform'!$A$2:$A$2336,'Medical Exam Transform'!$I$2:$I$2336)</f>
        <v>Overweight</v>
      </c>
      <c r="K1283" s="14" t="str">
        <f>_xlfn.XLOOKUP(A1283,'Medical Exam Transform'!$A$2:$A$2336,'Medical Exam Transform'!$J$2:$J$2336)</f>
        <v>Normal</v>
      </c>
      <c r="L1283" s="60">
        <f>_xlfn.XLOOKUP(A1283,'Hospitalisation Transform'!$A$2:$A$2344,'Hospitalisation Transform'!$B$2:$B$2344)</f>
        <v>30291</v>
      </c>
      <c r="M1283" s="82">
        <f>_xlfn.XLOOKUP(A1283,'Hospitalisation Transform'!$A$2:$A$2344,'Hospitalisation Transform'!$D$2:$D$2344)</f>
        <v>8572.0400000000009</v>
      </c>
      <c r="N1283" s="14" t="str">
        <f>_xlfn.XLOOKUP(A1283,'Hospitalisation Transform'!$A$2:$A$2344,'Hospitalisation Transform'!$E$2:$E$2344)</f>
        <v>tier - 2</v>
      </c>
      <c r="O1283" s="14" t="str">
        <f>_xlfn.XLOOKUP(A1283,'Hospitalisation Transform'!$A$2:$A$2344,'Hospitalisation Transform'!$F$2:$F$2344)</f>
        <v>tier - 2</v>
      </c>
      <c r="P1283" s="14" t="str">
        <f>_xlfn.XLOOKUP(A1283,'Hospitalisation Transform'!$A$2:$A$2344,'Hospitalisation Transform'!$G$2:$G$2344)</f>
        <v>R1021</v>
      </c>
      <c r="Q1283" s="14">
        <f>_xlfn.XLOOKUP(A1283,'Hospitalisation Transform'!$A$2:$A$2344,'Hospitalisation Transform'!$H$2:$H$2344)</f>
        <v>41</v>
      </c>
    </row>
    <row r="1284" spans="1:17" ht="15.5" x14ac:dyDescent="0.35">
      <c r="A1284" s="59" t="s">
        <v>1089</v>
      </c>
      <c r="B1284" s="39" t="str">
        <f>_xlfn.XLOOKUP(A1284,'Customer Names Transform'!$A$2:$A$2336,'Customer Names Transform'!$D$2:$D$2336)</f>
        <v>Jennifer D.</v>
      </c>
      <c r="C1284" s="28">
        <f>_xlfn.XLOOKUP(A1284,'Medical Exam Transform'!$A$2:$A$2336,'Medical Exam Transform'!$B$2:$B$2336)</f>
        <v>45.32</v>
      </c>
      <c r="D1284" s="14">
        <f>_xlfn.XLOOKUP(A1284,'Medical Exam Transform'!$A$2:$A$2336,'Medical Exam Transform'!$C$2:$C$2336)</f>
        <v>6.53</v>
      </c>
      <c r="E1284" s="14" t="str">
        <f>_xlfn.XLOOKUP(A1284,'Medical Exam Transform'!$A$2:$A$2336,'Medical Exam Transform'!$D$2:$D$2336)</f>
        <v>Yes</v>
      </c>
      <c r="F1284" s="14" t="str">
        <f>_xlfn.XLOOKUP(A1284,'Medical Exam Transform'!$A$2:$A$2336,'Medical Exam Transform'!$E$2:$E$2336)</f>
        <v>No</v>
      </c>
      <c r="G1284" s="14" t="str">
        <f>_xlfn.XLOOKUP(A1284,'Medical Exam Transform'!$A$2:$A$2336,'Medical Exam Transform'!$F$2:$F$2336)</f>
        <v>No</v>
      </c>
      <c r="H1284" s="14">
        <f>_xlfn.XLOOKUP(A1284,'Medical Exam Transform'!$A$2:$A$2336,'Medical Exam Transform'!$G$2:$G$2336)</f>
        <v>1</v>
      </c>
      <c r="I1284" s="14" t="str">
        <f>_xlfn.XLOOKUP(A1284,'Medical Exam Transform'!$A$2:$A$2336,'Medical Exam Transform'!$H$2:$H$2336)</f>
        <v>No</v>
      </c>
      <c r="J1284" s="14" t="str">
        <f>_xlfn.XLOOKUP(A1284,'Medical Exam Transform'!$A$2:$A$2336,'Medical Exam Transform'!$I$2:$I$2336)</f>
        <v>Obesity</v>
      </c>
      <c r="K1284" s="14" t="str">
        <f>_xlfn.XLOOKUP(A1284,'Medical Exam Transform'!$A$2:$A$2336,'Medical Exam Transform'!$J$2:$J$2336)</f>
        <v>Diabetes</v>
      </c>
      <c r="L1284" s="60">
        <f>_xlfn.XLOOKUP(A1284,'Hospitalisation Transform'!$A$2:$A$2344,'Hospitalisation Transform'!$B$2:$B$2344)</f>
        <v>27663</v>
      </c>
      <c r="M1284" s="82">
        <f>_xlfn.XLOOKUP(A1284,'Hospitalisation Transform'!$A$2:$A$2344,'Hospitalisation Transform'!$D$2:$D$2344)</f>
        <v>8569.86</v>
      </c>
      <c r="N1284" s="14" t="str">
        <f>_xlfn.XLOOKUP(A1284,'Hospitalisation Transform'!$A$2:$A$2344,'Hospitalisation Transform'!$E$2:$E$2344)</f>
        <v>tier - 2</v>
      </c>
      <c r="O1284" s="14" t="str">
        <f>_xlfn.XLOOKUP(A1284,'Hospitalisation Transform'!$A$2:$A$2344,'Hospitalisation Transform'!$F$2:$F$2344)</f>
        <v>tier - 3</v>
      </c>
      <c r="P1284" s="14" t="str">
        <f>_xlfn.XLOOKUP(A1284,'Hospitalisation Transform'!$A$2:$A$2344,'Hospitalisation Transform'!$G$2:$G$2344)</f>
        <v>R1013</v>
      </c>
      <c r="Q1284" s="14">
        <f>_xlfn.XLOOKUP(A1284,'Hospitalisation Transform'!$A$2:$A$2344,'Hospitalisation Transform'!$H$2:$H$2344)</f>
        <v>48</v>
      </c>
    </row>
    <row r="1285" spans="1:17" ht="15.5" x14ac:dyDescent="0.35">
      <c r="A1285" s="59" t="s">
        <v>1088</v>
      </c>
      <c r="B1285" s="39" t="str">
        <f>_xlfn.XLOOKUP(A1285,'Customer Names Transform'!$A$2:$A$2336,'Customer Names Transform'!$D$2:$D$2336)</f>
        <v>Erik</v>
      </c>
      <c r="C1285" s="28">
        <f>_xlfn.XLOOKUP(A1285,'Medical Exam Transform'!$A$2:$A$2336,'Medical Exam Transform'!$B$2:$B$2336)</f>
        <v>31.93</v>
      </c>
      <c r="D1285" s="14">
        <f>_xlfn.XLOOKUP(A1285,'Medical Exam Transform'!$A$2:$A$2336,'Medical Exam Transform'!$C$2:$C$2336)</f>
        <v>4.82</v>
      </c>
      <c r="E1285" s="14" t="str">
        <f>_xlfn.XLOOKUP(A1285,'Medical Exam Transform'!$A$2:$A$2336,'Medical Exam Transform'!$D$2:$D$2336)</f>
        <v>Yes</v>
      </c>
      <c r="F1285" s="14" t="str">
        <f>_xlfn.XLOOKUP(A1285,'Medical Exam Transform'!$A$2:$A$2336,'Medical Exam Transform'!$E$2:$E$2336)</f>
        <v>No</v>
      </c>
      <c r="G1285" s="14" t="str">
        <f>_xlfn.XLOOKUP(A1285,'Medical Exam Transform'!$A$2:$A$2336,'Medical Exam Transform'!$F$2:$F$2336)</f>
        <v>No</v>
      </c>
      <c r="H1285" s="14">
        <f>_xlfn.XLOOKUP(A1285,'Medical Exam Transform'!$A$2:$A$2336,'Medical Exam Transform'!$G$2:$G$2336)</f>
        <v>1</v>
      </c>
      <c r="I1285" s="14" t="str">
        <f>_xlfn.XLOOKUP(A1285,'Medical Exam Transform'!$A$2:$A$2336,'Medical Exam Transform'!$H$2:$H$2336)</f>
        <v>No</v>
      </c>
      <c r="J1285" s="14" t="str">
        <f>_xlfn.XLOOKUP(A1285,'Medical Exam Transform'!$A$2:$A$2336,'Medical Exam Transform'!$I$2:$I$2336)</f>
        <v>Obesity</v>
      </c>
      <c r="K1285" s="14" t="str">
        <f>_xlfn.XLOOKUP(A1285,'Medical Exam Transform'!$A$2:$A$2336,'Medical Exam Transform'!$J$2:$J$2336)</f>
        <v>Normal</v>
      </c>
      <c r="L1285" s="60">
        <f>_xlfn.XLOOKUP(A1285,'Hospitalisation Transform'!$A$2:$A$2344,'Hospitalisation Transform'!$B$2:$B$2344)</f>
        <v>32407</v>
      </c>
      <c r="M1285" s="82">
        <f>_xlfn.XLOOKUP(A1285,'Hospitalisation Transform'!$A$2:$A$2344,'Hospitalisation Transform'!$D$2:$D$2344)</f>
        <v>8567.25</v>
      </c>
      <c r="N1285" s="14" t="str">
        <f>_xlfn.XLOOKUP(A1285,'Hospitalisation Transform'!$A$2:$A$2344,'Hospitalisation Transform'!$E$2:$E$2344)</f>
        <v>tier - 2</v>
      </c>
      <c r="O1285" s="14" t="str">
        <f>_xlfn.XLOOKUP(A1285,'Hospitalisation Transform'!$A$2:$A$2344,'Hospitalisation Transform'!$F$2:$F$2344)</f>
        <v>tier - 1</v>
      </c>
      <c r="P1285" s="14" t="str">
        <f>_xlfn.XLOOKUP(A1285,'Hospitalisation Transform'!$A$2:$A$2344,'Hospitalisation Transform'!$G$2:$G$2344)</f>
        <v>R1012</v>
      </c>
      <c r="Q1285" s="14">
        <f>_xlfn.XLOOKUP(A1285,'Hospitalisation Transform'!$A$2:$A$2344,'Hospitalisation Transform'!$H$2:$H$2344)</f>
        <v>35</v>
      </c>
    </row>
    <row r="1286" spans="1:17" ht="15.5" x14ac:dyDescent="0.35">
      <c r="A1286" s="59" t="s">
        <v>1087</v>
      </c>
      <c r="B1286" s="39" t="str">
        <f>_xlfn.XLOOKUP(A1286,'Customer Names Transform'!$A$2:$A$2336,'Customer Names Transform'!$D$2:$D$2336)</f>
        <v>Lana J</v>
      </c>
      <c r="C1286" s="28">
        <f>_xlfn.XLOOKUP(A1286,'Medical Exam Transform'!$A$2:$A$2336,'Medical Exam Transform'!$B$2:$B$2336)</f>
        <v>36</v>
      </c>
      <c r="D1286" s="14">
        <f>_xlfn.XLOOKUP(A1286,'Medical Exam Transform'!$A$2:$A$2336,'Medical Exam Transform'!$C$2:$C$2336)</f>
        <v>11.94</v>
      </c>
      <c r="E1286" s="14" t="str">
        <f>_xlfn.XLOOKUP(A1286,'Medical Exam Transform'!$A$2:$A$2336,'Medical Exam Transform'!$D$2:$D$2336)</f>
        <v>Yes</v>
      </c>
      <c r="F1286" s="14" t="str">
        <f>_xlfn.XLOOKUP(A1286,'Medical Exam Transform'!$A$2:$A$2336,'Medical Exam Transform'!$E$2:$E$2336)</f>
        <v>No</v>
      </c>
      <c r="G1286" s="14" t="str">
        <f>_xlfn.XLOOKUP(A1286,'Medical Exam Transform'!$A$2:$A$2336,'Medical Exam Transform'!$F$2:$F$2336)</f>
        <v>No</v>
      </c>
      <c r="H1286" s="14">
        <f>_xlfn.XLOOKUP(A1286,'Medical Exam Transform'!$A$2:$A$2336,'Medical Exam Transform'!$G$2:$G$2336)</f>
        <v>1</v>
      </c>
      <c r="I1286" s="14" t="str">
        <f>_xlfn.XLOOKUP(A1286,'Medical Exam Transform'!$A$2:$A$2336,'Medical Exam Transform'!$H$2:$H$2336)</f>
        <v>No</v>
      </c>
      <c r="J1286" s="14" t="str">
        <f>_xlfn.XLOOKUP(A1286,'Medical Exam Transform'!$A$2:$A$2336,'Medical Exam Transform'!$I$2:$I$2336)</f>
        <v>Obesity</v>
      </c>
      <c r="K1286" s="14" t="str">
        <f>_xlfn.XLOOKUP(A1286,'Medical Exam Transform'!$A$2:$A$2336,'Medical Exam Transform'!$J$2:$J$2336)</f>
        <v>Normal</v>
      </c>
      <c r="L1286" s="60">
        <f>_xlfn.XLOOKUP(A1286,'Hospitalisation Transform'!$A$2:$A$2344,'Hospitalisation Transform'!$B$2:$B$2344)</f>
        <v>27627</v>
      </c>
      <c r="M1286" s="82">
        <f>_xlfn.XLOOKUP(A1286,'Hospitalisation Transform'!$A$2:$A$2344,'Hospitalisation Transform'!$D$2:$D$2344)</f>
        <v>8556.91</v>
      </c>
      <c r="N1286" s="14" t="str">
        <f>_xlfn.XLOOKUP(A1286,'Hospitalisation Transform'!$A$2:$A$2344,'Hospitalisation Transform'!$E$2:$E$2344)</f>
        <v>tier - 2</v>
      </c>
      <c r="O1286" s="14" t="str">
        <f>_xlfn.XLOOKUP(A1286,'Hospitalisation Transform'!$A$2:$A$2344,'Hospitalisation Transform'!$F$2:$F$2344)</f>
        <v>tier - 1</v>
      </c>
      <c r="P1286" s="14" t="str">
        <f>_xlfn.XLOOKUP(A1286,'Hospitalisation Transform'!$A$2:$A$2344,'Hospitalisation Transform'!$G$2:$G$2344)</f>
        <v>R1011</v>
      </c>
      <c r="Q1286" s="14">
        <f>_xlfn.XLOOKUP(A1286,'Hospitalisation Transform'!$A$2:$A$2344,'Hospitalisation Transform'!$H$2:$H$2344)</f>
        <v>48</v>
      </c>
    </row>
    <row r="1287" spans="1:17" ht="15.5" x14ac:dyDescent="0.35">
      <c r="A1287" s="59" t="s">
        <v>1086</v>
      </c>
      <c r="B1287" s="39" t="str">
        <f>_xlfn.XLOOKUP(A1287,'Customer Names Transform'!$A$2:$A$2336,'Customer Names Transform'!$D$2:$D$2336)</f>
        <v>Rebecca E</v>
      </c>
      <c r="C1287" s="28">
        <f>_xlfn.XLOOKUP(A1287,'Medical Exam Transform'!$A$2:$A$2336,'Medical Exam Transform'!$B$2:$B$2336)</f>
        <v>32</v>
      </c>
      <c r="D1287" s="14">
        <f>_xlfn.XLOOKUP(A1287,'Medical Exam Transform'!$A$2:$A$2336,'Medical Exam Transform'!$C$2:$C$2336)</f>
        <v>7.85</v>
      </c>
      <c r="E1287" s="14" t="str">
        <f>_xlfn.XLOOKUP(A1287,'Medical Exam Transform'!$A$2:$A$2336,'Medical Exam Transform'!$D$2:$D$2336)</f>
        <v>Yes</v>
      </c>
      <c r="F1287" s="14" t="str">
        <f>_xlfn.XLOOKUP(A1287,'Medical Exam Transform'!$A$2:$A$2336,'Medical Exam Transform'!$E$2:$E$2336)</f>
        <v>No</v>
      </c>
      <c r="G1287" s="14" t="str">
        <f>_xlfn.XLOOKUP(A1287,'Medical Exam Transform'!$A$2:$A$2336,'Medical Exam Transform'!$F$2:$F$2336)</f>
        <v>No</v>
      </c>
      <c r="H1287" s="14">
        <f>_xlfn.XLOOKUP(A1287,'Medical Exam Transform'!$A$2:$A$2336,'Medical Exam Transform'!$G$2:$G$2336)</f>
        <v>1</v>
      </c>
      <c r="I1287" s="14" t="str">
        <f>_xlfn.XLOOKUP(A1287,'Medical Exam Transform'!$A$2:$A$2336,'Medical Exam Transform'!$H$2:$H$2336)</f>
        <v>No</v>
      </c>
      <c r="J1287" s="14" t="str">
        <f>_xlfn.XLOOKUP(A1287,'Medical Exam Transform'!$A$2:$A$2336,'Medical Exam Transform'!$I$2:$I$2336)</f>
        <v>Obesity</v>
      </c>
      <c r="K1287" s="14" t="str">
        <f>_xlfn.XLOOKUP(A1287,'Medical Exam Transform'!$A$2:$A$2336,'Medical Exam Transform'!$J$2:$J$2336)</f>
        <v>Normal</v>
      </c>
      <c r="L1287" s="60">
        <f>_xlfn.XLOOKUP(A1287,'Hospitalisation Transform'!$A$2:$A$2344,'Hospitalisation Transform'!$B$2:$B$2344)</f>
        <v>27612</v>
      </c>
      <c r="M1287" s="82">
        <f>_xlfn.XLOOKUP(A1287,'Hospitalisation Transform'!$A$2:$A$2344,'Hospitalisation Transform'!$D$2:$D$2344)</f>
        <v>8551.35</v>
      </c>
      <c r="N1287" s="14" t="str">
        <f>_xlfn.XLOOKUP(A1287,'Hospitalisation Transform'!$A$2:$A$2344,'Hospitalisation Transform'!$E$2:$E$2344)</f>
        <v>tier - 2</v>
      </c>
      <c r="O1287" s="14" t="str">
        <f>_xlfn.XLOOKUP(A1287,'Hospitalisation Transform'!$A$2:$A$2344,'Hospitalisation Transform'!$F$2:$F$2344)</f>
        <v>tier - 2</v>
      </c>
      <c r="P1287" s="14" t="str">
        <f>_xlfn.XLOOKUP(A1287,'Hospitalisation Transform'!$A$2:$A$2344,'Hospitalisation Transform'!$G$2:$G$2344)</f>
        <v>R1011</v>
      </c>
      <c r="Q1287" s="14">
        <f>_xlfn.XLOOKUP(A1287,'Hospitalisation Transform'!$A$2:$A$2344,'Hospitalisation Transform'!$H$2:$H$2344)</f>
        <v>48</v>
      </c>
    </row>
    <row r="1288" spans="1:17" ht="15.5" x14ac:dyDescent="0.35">
      <c r="A1288" s="59" t="s">
        <v>1085</v>
      </c>
      <c r="B1288" s="39" t="str">
        <f>_xlfn.XLOOKUP(A1288,'Customer Names Transform'!$A$2:$A$2336,'Customer Names Transform'!$D$2:$D$2336)</f>
        <v>Katie M.</v>
      </c>
      <c r="C1288" s="28">
        <f>_xlfn.XLOOKUP(A1288,'Medical Exam Transform'!$A$2:$A$2336,'Medical Exam Transform'!$B$2:$B$2336)</f>
        <v>29.37</v>
      </c>
      <c r="D1288" s="14">
        <f>_xlfn.XLOOKUP(A1288,'Medical Exam Transform'!$A$2:$A$2336,'Medical Exam Transform'!$C$2:$C$2336)</f>
        <v>8.01</v>
      </c>
      <c r="E1288" s="14" t="str">
        <f>_xlfn.XLOOKUP(A1288,'Medical Exam Transform'!$A$2:$A$2336,'Medical Exam Transform'!$D$2:$D$2336)</f>
        <v>Yes</v>
      </c>
      <c r="F1288" s="14" t="str">
        <f>_xlfn.XLOOKUP(A1288,'Medical Exam Transform'!$A$2:$A$2336,'Medical Exam Transform'!$E$2:$E$2336)</f>
        <v>No</v>
      </c>
      <c r="G1288" s="14" t="str">
        <f>_xlfn.XLOOKUP(A1288,'Medical Exam Transform'!$A$2:$A$2336,'Medical Exam Transform'!$F$2:$F$2336)</f>
        <v>No</v>
      </c>
      <c r="H1288" s="14">
        <f>_xlfn.XLOOKUP(A1288,'Medical Exam Transform'!$A$2:$A$2336,'Medical Exam Transform'!$G$2:$G$2336)</f>
        <v>1</v>
      </c>
      <c r="I1288" s="14" t="str">
        <f>_xlfn.XLOOKUP(A1288,'Medical Exam Transform'!$A$2:$A$2336,'Medical Exam Transform'!$H$2:$H$2336)</f>
        <v>No</v>
      </c>
      <c r="J1288" s="14" t="str">
        <f>_xlfn.XLOOKUP(A1288,'Medical Exam Transform'!$A$2:$A$2336,'Medical Exam Transform'!$I$2:$I$2336)</f>
        <v>Overweight</v>
      </c>
      <c r="K1288" s="14" t="str">
        <f>_xlfn.XLOOKUP(A1288,'Medical Exam Transform'!$A$2:$A$2336,'Medical Exam Transform'!$J$2:$J$2336)</f>
        <v>Diabetes</v>
      </c>
      <c r="L1288" s="60">
        <f>_xlfn.XLOOKUP(A1288,'Hospitalisation Transform'!$A$2:$A$2344,'Hospitalisation Transform'!$B$2:$B$2344)</f>
        <v>30662</v>
      </c>
      <c r="M1288" s="82">
        <f>_xlfn.XLOOKUP(A1288,'Hospitalisation Transform'!$A$2:$A$2344,'Hospitalisation Transform'!$D$2:$D$2344)</f>
        <v>8547.69</v>
      </c>
      <c r="N1288" s="14" t="str">
        <f>_xlfn.XLOOKUP(A1288,'Hospitalisation Transform'!$A$2:$A$2344,'Hospitalisation Transform'!$E$2:$E$2344)</f>
        <v>tier - 2</v>
      </c>
      <c r="O1288" s="14" t="str">
        <f>_xlfn.XLOOKUP(A1288,'Hospitalisation Transform'!$A$2:$A$2344,'Hospitalisation Transform'!$F$2:$F$2344)</f>
        <v>tier - 1</v>
      </c>
      <c r="P1288" s="14" t="str">
        <f>_xlfn.XLOOKUP(A1288,'Hospitalisation Transform'!$A$2:$A$2344,'Hospitalisation Transform'!$G$2:$G$2344)</f>
        <v>R1013</v>
      </c>
      <c r="Q1288" s="14">
        <f>_xlfn.XLOOKUP(A1288,'Hospitalisation Transform'!$A$2:$A$2344,'Hospitalisation Transform'!$H$2:$H$2344)</f>
        <v>40</v>
      </c>
    </row>
    <row r="1289" spans="1:17" ht="15.5" x14ac:dyDescent="0.35">
      <c r="A1289" s="59" t="s">
        <v>1084</v>
      </c>
      <c r="B1289" s="39" t="str">
        <f>_xlfn.XLOOKUP(A1289,'Customer Names Transform'!$A$2:$A$2336,'Customer Names Transform'!$D$2:$D$2336)</f>
        <v>Elizabeth A.</v>
      </c>
      <c r="C1289" s="28">
        <f>_xlfn.XLOOKUP(A1289,'Medical Exam Transform'!$A$2:$A$2336,'Medical Exam Transform'!$B$2:$B$2336)</f>
        <v>23.6</v>
      </c>
      <c r="D1289" s="14">
        <f>_xlfn.XLOOKUP(A1289,'Medical Exam Transform'!$A$2:$A$2336,'Medical Exam Transform'!$C$2:$C$2336)</f>
        <v>7.4</v>
      </c>
      <c r="E1289" s="14" t="str">
        <f>_xlfn.XLOOKUP(A1289,'Medical Exam Transform'!$A$2:$A$2336,'Medical Exam Transform'!$D$2:$D$2336)</f>
        <v>Yes</v>
      </c>
      <c r="F1289" s="14" t="str">
        <f>_xlfn.XLOOKUP(A1289,'Medical Exam Transform'!$A$2:$A$2336,'Medical Exam Transform'!$E$2:$E$2336)</f>
        <v>No</v>
      </c>
      <c r="G1289" s="14" t="str">
        <f>_xlfn.XLOOKUP(A1289,'Medical Exam Transform'!$A$2:$A$2336,'Medical Exam Transform'!$F$2:$F$2336)</f>
        <v>No</v>
      </c>
      <c r="H1289" s="14">
        <f>_xlfn.XLOOKUP(A1289,'Medical Exam Transform'!$A$2:$A$2336,'Medical Exam Transform'!$G$2:$G$2336)</f>
        <v>1</v>
      </c>
      <c r="I1289" s="14" t="str">
        <f>_xlfn.XLOOKUP(A1289,'Medical Exam Transform'!$A$2:$A$2336,'Medical Exam Transform'!$H$2:$H$2336)</f>
        <v>No</v>
      </c>
      <c r="J1289" s="14" t="str">
        <f>_xlfn.XLOOKUP(A1289,'Medical Exam Transform'!$A$2:$A$2336,'Medical Exam Transform'!$I$2:$I$2336)</f>
        <v>Normalweight</v>
      </c>
      <c r="K1289" s="14" t="str">
        <f>_xlfn.XLOOKUP(A1289,'Medical Exam Transform'!$A$2:$A$2336,'Medical Exam Transform'!$J$2:$J$2336)</f>
        <v>Diabetes</v>
      </c>
      <c r="L1289" s="60">
        <f>_xlfn.XLOOKUP(A1289,'Hospitalisation Transform'!$A$2:$A$2344,'Hospitalisation Transform'!$B$2:$B$2344)</f>
        <v>27704</v>
      </c>
      <c r="M1289" s="82">
        <f>_xlfn.XLOOKUP(A1289,'Hospitalisation Transform'!$A$2:$A$2344,'Hospitalisation Transform'!$D$2:$D$2344)</f>
        <v>8539.67</v>
      </c>
      <c r="N1289" s="14" t="str">
        <f>_xlfn.XLOOKUP(A1289,'Hospitalisation Transform'!$A$2:$A$2344,'Hospitalisation Transform'!$E$2:$E$2344)</f>
        <v>tier - 2</v>
      </c>
      <c r="O1289" s="14" t="str">
        <f>_xlfn.XLOOKUP(A1289,'Hospitalisation Transform'!$A$2:$A$2344,'Hospitalisation Transform'!$F$2:$F$2344)</f>
        <v>tier - 3</v>
      </c>
      <c r="P1289" s="14" t="str">
        <f>_xlfn.XLOOKUP(A1289,'Hospitalisation Transform'!$A$2:$A$2344,'Hospitalisation Transform'!$G$2:$G$2344)</f>
        <v>R1011</v>
      </c>
      <c r="Q1289" s="14">
        <f>_xlfn.XLOOKUP(A1289,'Hospitalisation Transform'!$A$2:$A$2344,'Hospitalisation Transform'!$H$2:$H$2344)</f>
        <v>48</v>
      </c>
    </row>
    <row r="1290" spans="1:17" ht="15.5" x14ac:dyDescent="0.35">
      <c r="A1290" s="59" t="s">
        <v>1083</v>
      </c>
      <c r="B1290" s="39" t="str">
        <f>_xlfn.XLOOKUP(A1290,'Customer Names Transform'!$A$2:$A$2336,'Customer Names Transform'!$D$2:$D$2336)</f>
        <v>Sarah</v>
      </c>
      <c r="C1290" s="28">
        <f>_xlfn.XLOOKUP(A1290,'Medical Exam Transform'!$A$2:$A$2336,'Medical Exam Transform'!$B$2:$B$2336)</f>
        <v>33.155000000000001</v>
      </c>
      <c r="D1290" s="14">
        <f>_xlfn.XLOOKUP(A1290,'Medical Exam Transform'!$A$2:$A$2336,'Medical Exam Transform'!$C$2:$C$2336)</f>
        <v>8.3800000000000008</v>
      </c>
      <c r="E1290" s="14" t="str">
        <f>_xlfn.XLOOKUP(A1290,'Medical Exam Transform'!$A$2:$A$2336,'Medical Exam Transform'!$D$2:$D$2336)</f>
        <v>Yes</v>
      </c>
      <c r="F1290" s="14" t="str">
        <f>_xlfn.XLOOKUP(A1290,'Medical Exam Transform'!$A$2:$A$2336,'Medical Exam Transform'!$E$2:$E$2336)</f>
        <v>No</v>
      </c>
      <c r="G1290" s="14" t="str">
        <f>_xlfn.XLOOKUP(A1290,'Medical Exam Transform'!$A$2:$A$2336,'Medical Exam Transform'!$F$2:$F$2336)</f>
        <v>No</v>
      </c>
      <c r="H1290" s="14">
        <f>_xlfn.XLOOKUP(A1290,'Medical Exam Transform'!$A$2:$A$2336,'Medical Exam Transform'!$G$2:$G$2336)</f>
        <v>0</v>
      </c>
      <c r="I1290" s="14" t="str">
        <f>_xlfn.XLOOKUP(A1290,'Medical Exam Transform'!$A$2:$A$2336,'Medical Exam Transform'!$H$2:$H$2336)</f>
        <v>No</v>
      </c>
      <c r="J1290" s="14" t="str">
        <f>_xlfn.XLOOKUP(A1290,'Medical Exam Transform'!$A$2:$A$2336,'Medical Exam Transform'!$I$2:$I$2336)</f>
        <v>Obesity</v>
      </c>
      <c r="K1290" s="14" t="str">
        <f>_xlfn.XLOOKUP(A1290,'Medical Exam Transform'!$A$2:$A$2336,'Medical Exam Transform'!$J$2:$J$2336)</f>
        <v>Diabetes</v>
      </c>
      <c r="L1290" s="60">
        <f>_xlfn.XLOOKUP(A1290,'Hospitalisation Transform'!$A$2:$A$2344,'Hospitalisation Transform'!$B$2:$B$2344)</f>
        <v>29947</v>
      </c>
      <c r="M1290" s="82">
        <f>_xlfn.XLOOKUP(A1290,'Hospitalisation Transform'!$A$2:$A$2344,'Hospitalisation Transform'!$D$2:$D$2344)</f>
        <v>8538.2900000000009</v>
      </c>
      <c r="N1290" s="14" t="str">
        <f>_xlfn.XLOOKUP(A1290,'Hospitalisation Transform'!$A$2:$A$2344,'Hospitalisation Transform'!$E$2:$E$2344)</f>
        <v>tier - 2</v>
      </c>
      <c r="O1290" s="14" t="str">
        <f>_xlfn.XLOOKUP(A1290,'Hospitalisation Transform'!$A$2:$A$2344,'Hospitalisation Transform'!$F$2:$F$2344)</f>
        <v>tier - 3</v>
      </c>
      <c r="P1290" s="14" t="str">
        <f>_xlfn.XLOOKUP(A1290,'Hospitalisation Transform'!$A$2:$A$2344,'Hospitalisation Transform'!$G$2:$G$2344)</f>
        <v>R1024</v>
      </c>
      <c r="Q1290" s="14">
        <f>_xlfn.XLOOKUP(A1290,'Hospitalisation Transform'!$A$2:$A$2344,'Hospitalisation Transform'!$H$2:$H$2344)</f>
        <v>41</v>
      </c>
    </row>
    <row r="1291" spans="1:17" ht="15.5" x14ac:dyDescent="0.35">
      <c r="A1291" s="59" t="s">
        <v>1082</v>
      </c>
      <c r="B1291" s="39" t="str">
        <f>_xlfn.XLOOKUP(A1291,'Customer Names Transform'!$A$2:$A$2336,'Customer Names Transform'!$D$2:$D$2336)</f>
        <v>Annie J.</v>
      </c>
      <c r="C1291" s="28">
        <f>_xlfn.XLOOKUP(A1291,'Medical Exam Transform'!$A$2:$A$2336,'Medical Exam Transform'!$B$2:$B$2336)</f>
        <v>24.32</v>
      </c>
      <c r="D1291" s="14">
        <f>_xlfn.XLOOKUP(A1291,'Medical Exam Transform'!$A$2:$A$2336,'Medical Exam Transform'!$C$2:$C$2336)</f>
        <v>11.56</v>
      </c>
      <c r="E1291" s="14" t="str">
        <f>_xlfn.XLOOKUP(A1291,'Medical Exam Transform'!$A$2:$A$2336,'Medical Exam Transform'!$D$2:$D$2336)</f>
        <v>Yes</v>
      </c>
      <c r="F1291" s="14" t="str">
        <f>_xlfn.XLOOKUP(A1291,'Medical Exam Transform'!$A$2:$A$2336,'Medical Exam Transform'!$E$2:$E$2336)</f>
        <v>No</v>
      </c>
      <c r="G1291" s="14" t="str">
        <f>_xlfn.XLOOKUP(A1291,'Medical Exam Transform'!$A$2:$A$2336,'Medical Exam Transform'!$F$2:$F$2336)</f>
        <v>No</v>
      </c>
      <c r="H1291" s="14">
        <f>_xlfn.XLOOKUP(A1291,'Medical Exam Transform'!$A$2:$A$2336,'Medical Exam Transform'!$G$2:$G$2336)</f>
        <v>1</v>
      </c>
      <c r="I1291" s="14" t="str">
        <f>_xlfn.XLOOKUP(A1291,'Medical Exam Transform'!$A$2:$A$2336,'Medical Exam Transform'!$H$2:$H$2336)</f>
        <v>No</v>
      </c>
      <c r="J1291" s="14" t="str">
        <f>_xlfn.XLOOKUP(A1291,'Medical Exam Transform'!$A$2:$A$2336,'Medical Exam Transform'!$I$2:$I$2336)</f>
        <v>Normalweight</v>
      </c>
      <c r="K1291" s="14" t="str">
        <f>_xlfn.XLOOKUP(A1291,'Medical Exam Transform'!$A$2:$A$2336,'Medical Exam Transform'!$J$2:$J$2336)</f>
        <v>Diabetes</v>
      </c>
      <c r="L1291" s="60">
        <f>_xlfn.XLOOKUP(A1291,'Hospitalisation Transform'!$A$2:$A$2344,'Hospitalisation Transform'!$B$2:$B$2344)</f>
        <v>30521</v>
      </c>
      <c r="M1291" s="82">
        <f>_xlfn.XLOOKUP(A1291,'Hospitalisation Transform'!$A$2:$A$2344,'Hospitalisation Transform'!$D$2:$D$2344)</f>
        <v>8534.67</v>
      </c>
      <c r="N1291" s="14" t="str">
        <f>_xlfn.XLOOKUP(A1291,'Hospitalisation Transform'!$A$2:$A$2344,'Hospitalisation Transform'!$E$2:$E$2344)</f>
        <v>tier - 2</v>
      </c>
      <c r="O1291" s="14" t="str">
        <f>_xlfn.XLOOKUP(A1291,'Hospitalisation Transform'!$A$2:$A$2344,'Hospitalisation Transform'!$F$2:$F$2344)</f>
        <v>tier - 3</v>
      </c>
      <c r="P1291" s="14" t="str">
        <f>_xlfn.XLOOKUP(A1291,'Hospitalisation Transform'!$A$2:$A$2344,'Hospitalisation Transform'!$G$2:$G$2344)</f>
        <v>R1024</v>
      </c>
      <c r="Q1291" s="14">
        <f>_xlfn.XLOOKUP(A1291,'Hospitalisation Transform'!$A$2:$A$2344,'Hospitalisation Transform'!$H$2:$H$2344)</f>
        <v>40</v>
      </c>
    </row>
    <row r="1292" spans="1:17" ht="15.5" x14ac:dyDescent="0.35">
      <c r="A1292" s="59" t="s">
        <v>1081</v>
      </c>
      <c r="B1292" s="39" t="str">
        <f>_xlfn.XLOOKUP(A1292,'Customer Names Transform'!$A$2:$A$2336,'Customer Names Transform'!$D$2:$D$2336)</f>
        <v>Annie</v>
      </c>
      <c r="C1292" s="28">
        <f>_xlfn.XLOOKUP(A1292,'Medical Exam Transform'!$A$2:$A$2336,'Medical Exam Transform'!$B$2:$B$2336)</f>
        <v>36.299999999999997</v>
      </c>
      <c r="D1292" s="14">
        <f>_xlfn.XLOOKUP(A1292,'Medical Exam Transform'!$A$2:$A$2336,'Medical Exam Transform'!$C$2:$C$2336)</f>
        <v>4.6100000000000003</v>
      </c>
      <c r="E1292" s="14" t="str">
        <f>_xlfn.XLOOKUP(A1292,'Medical Exam Transform'!$A$2:$A$2336,'Medical Exam Transform'!$D$2:$D$2336)</f>
        <v>No</v>
      </c>
      <c r="F1292" s="14" t="str">
        <f>_xlfn.XLOOKUP(A1292,'Medical Exam Transform'!$A$2:$A$2336,'Medical Exam Transform'!$E$2:$E$2336)</f>
        <v>No</v>
      </c>
      <c r="G1292" s="14" t="str">
        <f>_xlfn.XLOOKUP(A1292,'Medical Exam Transform'!$A$2:$A$2336,'Medical Exam Transform'!$F$2:$F$2336)</f>
        <v>No</v>
      </c>
      <c r="H1292" s="14">
        <f>_xlfn.XLOOKUP(A1292,'Medical Exam Transform'!$A$2:$A$2336,'Medical Exam Transform'!$G$2:$G$2336)</f>
        <v>0</v>
      </c>
      <c r="I1292" s="14" t="str">
        <f>_xlfn.XLOOKUP(A1292,'Medical Exam Transform'!$A$2:$A$2336,'Medical Exam Transform'!$H$2:$H$2336)</f>
        <v>No</v>
      </c>
      <c r="J1292" s="14" t="str">
        <f>_xlfn.XLOOKUP(A1292,'Medical Exam Transform'!$A$2:$A$2336,'Medical Exam Transform'!$I$2:$I$2336)</f>
        <v>Obesity</v>
      </c>
      <c r="K1292" s="14" t="str">
        <f>_xlfn.XLOOKUP(A1292,'Medical Exam Transform'!$A$2:$A$2336,'Medical Exam Transform'!$J$2:$J$2336)</f>
        <v>Prediabetes</v>
      </c>
      <c r="L1292" s="60">
        <f>_xlfn.XLOOKUP(A1292,'Hospitalisation Transform'!$A$2:$A$2344,'Hospitalisation Transform'!$B$2:$B$2344)</f>
        <v>28332</v>
      </c>
      <c r="M1292" s="82">
        <f>_xlfn.XLOOKUP(A1292,'Hospitalisation Transform'!$A$2:$A$2344,'Hospitalisation Transform'!$D$2:$D$2344)</f>
        <v>8527.5300000000007</v>
      </c>
      <c r="N1292" s="14" t="str">
        <f>_xlfn.XLOOKUP(A1292,'Hospitalisation Transform'!$A$2:$A$2344,'Hospitalisation Transform'!$E$2:$E$2344)</f>
        <v>tier - 2</v>
      </c>
      <c r="O1292" s="14" t="str">
        <f>_xlfn.XLOOKUP(A1292,'Hospitalisation Transform'!$A$2:$A$2344,'Hospitalisation Transform'!$F$2:$F$2344)</f>
        <v>tier - 2</v>
      </c>
      <c r="P1292" s="14" t="str">
        <f>_xlfn.XLOOKUP(A1292,'Hospitalisation Transform'!$A$2:$A$2344,'Hospitalisation Transform'!$G$2:$G$2344)</f>
        <v>R1013</v>
      </c>
      <c r="Q1292" s="14">
        <f>_xlfn.XLOOKUP(A1292,'Hospitalisation Transform'!$A$2:$A$2344,'Hospitalisation Transform'!$H$2:$H$2344)</f>
        <v>46</v>
      </c>
    </row>
    <row r="1293" spans="1:17" ht="15.5" x14ac:dyDescent="0.35">
      <c r="A1293" s="59" t="s">
        <v>1080</v>
      </c>
      <c r="B1293" s="39" t="str">
        <f>_xlfn.XLOOKUP(A1293,'Customer Names Transform'!$A$2:$A$2336,'Customer Names Transform'!$D$2:$D$2336)</f>
        <v>Lindsey</v>
      </c>
      <c r="C1293" s="28">
        <f>_xlfn.XLOOKUP(A1293,'Medical Exam Transform'!$A$2:$A$2336,'Medical Exam Transform'!$B$2:$B$2336)</f>
        <v>34.4</v>
      </c>
      <c r="D1293" s="14">
        <f>_xlfn.XLOOKUP(A1293,'Medical Exam Transform'!$A$2:$A$2336,'Medical Exam Transform'!$C$2:$C$2336)</f>
        <v>4.95</v>
      </c>
      <c r="E1293" s="14" t="str">
        <f>_xlfn.XLOOKUP(A1293,'Medical Exam Transform'!$A$2:$A$2336,'Medical Exam Transform'!$D$2:$D$2336)</f>
        <v>No</v>
      </c>
      <c r="F1293" s="14" t="str">
        <f>_xlfn.XLOOKUP(A1293,'Medical Exam Transform'!$A$2:$A$2336,'Medical Exam Transform'!$E$2:$E$2336)</f>
        <v>No</v>
      </c>
      <c r="G1293" s="14" t="str">
        <f>_xlfn.XLOOKUP(A1293,'Medical Exam Transform'!$A$2:$A$2336,'Medical Exam Transform'!$F$2:$F$2336)</f>
        <v>Yes</v>
      </c>
      <c r="H1293" s="14">
        <f>_xlfn.XLOOKUP(A1293,'Medical Exam Transform'!$A$2:$A$2336,'Medical Exam Transform'!$G$2:$G$2336)</f>
        <v>1</v>
      </c>
      <c r="I1293" s="14" t="str">
        <f>_xlfn.XLOOKUP(A1293,'Medical Exam Transform'!$A$2:$A$2336,'Medical Exam Transform'!$H$2:$H$2336)</f>
        <v>No</v>
      </c>
      <c r="J1293" s="14" t="str">
        <f>_xlfn.XLOOKUP(A1293,'Medical Exam Transform'!$A$2:$A$2336,'Medical Exam Transform'!$I$2:$I$2336)</f>
        <v>Obesity</v>
      </c>
      <c r="K1293" s="14" t="str">
        <f>_xlfn.XLOOKUP(A1293,'Medical Exam Transform'!$A$2:$A$2336,'Medical Exam Transform'!$J$2:$J$2336)</f>
        <v>Prediabetes</v>
      </c>
      <c r="L1293" s="60">
        <f>_xlfn.XLOOKUP(A1293,'Hospitalisation Transform'!$A$2:$A$2344,'Hospitalisation Transform'!$B$2:$B$2344)</f>
        <v>29080</v>
      </c>
      <c r="M1293" s="82">
        <f>_xlfn.XLOOKUP(A1293,'Hospitalisation Transform'!$A$2:$A$2344,'Hospitalisation Transform'!$D$2:$D$2344)</f>
        <v>8522</v>
      </c>
      <c r="N1293" s="14" t="str">
        <f>_xlfn.XLOOKUP(A1293,'Hospitalisation Transform'!$A$2:$A$2344,'Hospitalisation Transform'!$E$2:$E$2344)</f>
        <v>tier - 2</v>
      </c>
      <c r="O1293" s="14" t="str">
        <f>_xlfn.XLOOKUP(A1293,'Hospitalisation Transform'!$A$2:$A$2344,'Hospitalisation Transform'!$F$2:$F$2344)</f>
        <v>tier - 2</v>
      </c>
      <c r="P1293" s="14" t="str">
        <f>_xlfn.XLOOKUP(A1293,'Hospitalisation Transform'!$A$2:$A$2344,'Hospitalisation Transform'!$G$2:$G$2344)</f>
        <v>R1011</v>
      </c>
      <c r="Q1293" s="14">
        <f>_xlfn.XLOOKUP(A1293,'Hospitalisation Transform'!$A$2:$A$2344,'Hospitalisation Transform'!$H$2:$H$2344)</f>
        <v>44</v>
      </c>
    </row>
    <row r="1294" spans="1:17" ht="15.5" x14ac:dyDescent="0.35">
      <c r="A1294" s="59" t="s">
        <v>1079</v>
      </c>
      <c r="B1294" s="39" t="str">
        <f>_xlfn.XLOOKUP(A1294,'Customer Names Transform'!$A$2:$A$2336,'Customer Names Transform'!$D$2:$D$2336)</f>
        <v>Laura</v>
      </c>
      <c r="C1294" s="28">
        <f>_xlfn.XLOOKUP(A1294,'Medical Exam Transform'!$A$2:$A$2336,'Medical Exam Transform'!$B$2:$B$2336)</f>
        <v>30.9</v>
      </c>
      <c r="D1294" s="14">
        <f>_xlfn.XLOOKUP(A1294,'Medical Exam Transform'!$A$2:$A$2336,'Medical Exam Transform'!$C$2:$C$2336)</f>
        <v>5.04</v>
      </c>
      <c r="E1294" s="14" t="str">
        <f>_xlfn.XLOOKUP(A1294,'Medical Exam Transform'!$A$2:$A$2336,'Medical Exam Transform'!$D$2:$D$2336)</f>
        <v>No</v>
      </c>
      <c r="F1294" s="14" t="str">
        <f>_xlfn.XLOOKUP(A1294,'Medical Exam Transform'!$A$2:$A$2336,'Medical Exam Transform'!$E$2:$E$2336)</f>
        <v>No</v>
      </c>
      <c r="G1294" s="14" t="str">
        <f>_xlfn.XLOOKUP(A1294,'Medical Exam Transform'!$A$2:$A$2336,'Medical Exam Transform'!$F$2:$F$2336)</f>
        <v>No</v>
      </c>
      <c r="H1294" s="14">
        <f>_xlfn.XLOOKUP(A1294,'Medical Exam Transform'!$A$2:$A$2336,'Medical Exam Transform'!$G$2:$G$2336)</f>
        <v>0</v>
      </c>
      <c r="I1294" s="14" t="str">
        <f>_xlfn.XLOOKUP(A1294,'Medical Exam Transform'!$A$2:$A$2336,'Medical Exam Transform'!$H$2:$H$2336)</f>
        <v>No</v>
      </c>
      <c r="J1294" s="14" t="str">
        <f>_xlfn.XLOOKUP(A1294,'Medical Exam Transform'!$A$2:$A$2336,'Medical Exam Transform'!$I$2:$I$2336)</f>
        <v>Obesity</v>
      </c>
      <c r="K1294" s="14" t="str">
        <f>_xlfn.XLOOKUP(A1294,'Medical Exam Transform'!$A$2:$A$2336,'Medical Exam Transform'!$J$2:$J$2336)</f>
        <v>Normal</v>
      </c>
      <c r="L1294" s="60">
        <f>_xlfn.XLOOKUP(A1294,'Hospitalisation Transform'!$A$2:$A$2344,'Hospitalisation Transform'!$B$2:$B$2344)</f>
        <v>28488</v>
      </c>
      <c r="M1294" s="82">
        <f>_xlfn.XLOOKUP(A1294,'Hospitalisation Transform'!$A$2:$A$2344,'Hospitalisation Transform'!$D$2:$D$2344)</f>
        <v>8520.0300000000007</v>
      </c>
      <c r="N1294" s="14" t="str">
        <f>_xlfn.XLOOKUP(A1294,'Hospitalisation Transform'!$A$2:$A$2344,'Hospitalisation Transform'!$E$2:$E$2344)</f>
        <v>tier - 2</v>
      </c>
      <c r="O1294" s="14" t="str">
        <f>_xlfn.XLOOKUP(A1294,'Hospitalisation Transform'!$A$2:$A$2344,'Hospitalisation Transform'!$F$2:$F$2344)</f>
        <v>tier - 3</v>
      </c>
      <c r="P1294" s="14" t="str">
        <f>_xlfn.XLOOKUP(A1294,'Hospitalisation Transform'!$A$2:$A$2344,'Hospitalisation Transform'!$G$2:$G$2344)</f>
        <v>R1011</v>
      </c>
      <c r="Q1294" s="14">
        <f>_xlfn.XLOOKUP(A1294,'Hospitalisation Transform'!$A$2:$A$2344,'Hospitalisation Transform'!$H$2:$H$2344)</f>
        <v>45</v>
      </c>
    </row>
    <row r="1295" spans="1:17" ht="15.5" x14ac:dyDescent="0.35">
      <c r="A1295" s="59" t="s">
        <v>1078</v>
      </c>
      <c r="B1295" s="39" t="str">
        <f>_xlfn.XLOOKUP(A1295,'Customer Names Transform'!$A$2:$A$2336,'Customer Names Transform'!$D$2:$D$2336)</f>
        <v>Amy T</v>
      </c>
      <c r="C1295" s="28">
        <f>_xlfn.XLOOKUP(A1295,'Medical Exam Transform'!$A$2:$A$2336,'Medical Exam Transform'!$B$2:$B$2336)</f>
        <v>28.6</v>
      </c>
      <c r="D1295" s="14">
        <f>_xlfn.XLOOKUP(A1295,'Medical Exam Transform'!$A$2:$A$2336,'Medical Exam Transform'!$C$2:$C$2336)</f>
        <v>5.42</v>
      </c>
      <c r="E1295" s="14" t="str">
        <f>_xlfn.XLOOKUP(A1295,'Medical Exam Transform'!$A$2:$A$2336,'Medical Exam Transform'!$D$2:$D$2336)</f>
        <v>No</v>
      </c>
      <c r="F1295" s="14" t="str">
        <f>_xlfn.XLOOKUP(A1295,'Medical Exam Transform'!$A$2:$A$2336,'Medical Exam Transform'!$E$2:$E$2336)</f>
        <v>No</v>
      </c>
      <c r="G1295" s="14" t="str">
        <f>_xlfn.XLOOKUP(A1295,'Medical Exam Transform'!$A$2:$A$2336,'Medical Exam Transform'!$F$2:$F$2336)</f>
        <v>No</v>
      </c>
      <c r="H1295" s="14">
        <f>_xlfn.XLOOKUP(A1295,'Medical Exam Transform'!$A$2:$A$2336,'Medical Exam Transform'!$G$2:$G$2336)</f>
        <v>0</v>
      </c>
      <c r="I1295" s="14" t="str">
        <f>_xlfn.XLOOKUP(A1295,'Medical Exam Transform'!$A$2:$A$2336,'Medical Exam Transform'!$H$2:$H$2336)</f>
        <v>No</v>
      </c>
      <c r="J1295" s="14" t="str">
        <f>_xlfn.XLOOKUP(A1295,'Medical Exam Transform'!$A$2:$A$2336,'Medical Exam Transform'!$I$2:$I$2336)</f>
        <v>Overweight</v>
      </c>
      <c r="K1295" s="14" t="str">
        <f>_xlfn.XLOOKUP(A1295,'Medical Exam Transform'!$A$2:$A$2336,'Medical Exam Transform'!$J$2:$J$2336)</f>
        <v>Normal</v>
      </c>
      <c r="L1295" s="60">
        <f>_xlfn.XLOOKUP(A1295,'Hospitalisation Transform'!$A$2:$A$2344,'Hospitalisation Transform'!$B$2:$B$2344)</f>
        <v>28297</v>
      </c>
      <c r="M1295" s="82">
        <f>_xlfn.XLOOKUP(A1295,'Hospitalisation Transform'!$A$2:$A$2344,'Hospitalisation Transform'!$D$2:$D$2344)</f>
        <v>8516.83</v>
      </c>
      <c r="N1295" s="14" t="str">
        <f>_xlfn.XLOOKUP(A1295,'Hospitalisation Transform'!$A$2:$A$2344,'Hospitalisation Transform'!$E$2:$E$2344)</f>
        <v>tier - 2</v>
      </c>
      <c r="O1295" s="14" t="str">
        <f>_xlfn.XLOOKUP(A1295,'Hospitalisation Transform'!$A$2:$A$2344,'Hospitalisation Transform'!$F$2:$F$2344)</f>
        <v>tier - 1</v>
      </c>
      <c r="P1295" s="14" t="str">
        <f>_xlfn.XLOOKUP(A1295,'Hospitalisation Transform'!$A$2:$A$2344,'Hospitalisation Transform'!$G$2:$G$2344)</f>
        <v>R1013</v>
      </c>
      <c r="Q1295" s="14">
        <f>_xlfn.XLOOKUP(A1295,'Hospitalisation Transform'!$A$2:$A$2344,'Hospitalisation Transform'!$H$2:$H$2344)</f>
        <v>46</v>
      </c>
    </row>
    <row r="1296" spans="1:17" ht="15.5" x14ac:dyDescent="0.35">
      <c r="A1296" s="59" t="s">
        <v>1077</v>
      </c>
      <c r="B1296" s="39" t="str">
        <f>_xlfn.XLOOKUP(A1296,'Customer Names Transform'!$A$2:$A$2336,'Customer Names Transform'!$D$2:$D$2336)</f>
        <v>Katarina D</v>
      </c>
      <c r="C1296" s="28">
        <f>_xlfn.XLOOKUP(A1296,'Medical Exam Transform'!$A$2:$A$2336,'Medical Exam Transform'!$B$2:$B$2336)</f>
        <v>27.83</v>
      </c>
      <c r="D1296" s="14">
        <f>_xlfn.XLOOKUP(A1296,'Medical Exam Transform'!$A$2:$A$2336,'Medical Exam Transform'!$C$2:$C$2336)</f>
        <v>5.39</v>
      </c>
      <c r="E1296" s="14" t="str">
        <f>_xlfn.XLOOKUP(A1296,'Medical Exam Transform'!$A$2:$A$2336,'Medical Exam Transform'!$D$2:$D$2336)</f>
        <v>No</v>
      </c>
      <c r="F1296" s="14" t="str">
        <f>_xlfn.XLOOKUP(A1296,'Medical Exam Transform'!$A$2:$A$2336,'Medical Exam Transform'!$E$2:$E$2336)</f>
        <v>No</v>
      </c>
      <c r="G1296" s="14" t="str">
        <f>_xlfn.XLOOKUP(A1296,'Medical Exam Transform'!$A$2:$A$2336,'Medical Exam Transform'!$F$2:$F$2336)</f>
        <v>No</v>
      </c>
      <c r="H1296" s="14">
        <f>_xlfn.XLOOKUP(A1296,'Medical Exam Transform'!$A$2:$A$2336,'Medical Exam Transform'!$G$2:$G$2336)</f>
        <v>0</v>
      </c>
      <c r="I1296" s="14" t="str">
        <f>_xlfn.XLOOKUP(A1296,'Medical Exam Transform'!$A$2:$A$2336,'Medical Exam Transform'!$H$2:$H$2336)</f>
        <v>No</v>
      </c>
      <c r="J1296" s="14" t="str">
        <f>_xlfn.XLOOKUP(A1296,'Medical Exam Transform'!$A$2:$A$2336,'Medical Exam Transform'!$I$2:$I$2336)</f>
        <v>Overweight</v>
      </c>
      <c r="K1296" s="14" t="str">
        <f>_xlfn.XLOOKUP(A1296,'Medical Exam Transform'!$A$2:$A$2336,'Medical Exam Transform'!$J$2:$J$2336)</f>
        <v>Normal</v>
      </c>
      <c r="L1296" s="60">
        <f>_xlfn.XLOOKUP(A1296,'Hospitalisation Transform'!$A$2:$A$2344,'Hospitalisation Transform'!$B$2:$B$2344)</f>
        <v>28485</v>
      </c>
      <c r="M1296" s="82">
        <f>_xlfn.XLOOKUP(A1296,'Hospitalisation Transform'!$A$2:$A$2344,'Hospitalisation Transform'!$D$2:$D$2344)</f>
        <v>8515.76</v>
      </c>
      <c r="N1296" s="14" t="str">
        <f>_xlfn.XLOOKUP(A1296,'Hospitalisation Transform'!$A$2:$A$2344,'Hospitalisation Transform'!$E$2:$E$2344)</f>
        <v>tier - 2</v>
      </c>
      <c r="O1296" s="14" t="str">
        <f>_xlfn.XLOOKUP(A1296,'Hospitalisation Transform'!$A$2:$A$2344,'Hospitalisation Transform'!$F$2:$F$2344)</f>
        <v>tier - 2</v>
      </c>
      <c r="P1296" s="14" t="str">
        <f>_xlfn.XLOOKUP(A1296,'Hospitalisation Transform'!$A$2:$A$2344,'Hospitalisation Transform'!$G$2:$G$2344)</f>
        <v>R1013</v>
      </c>
      <c r="Q1296" s="14">
        <f>_xlfn.XLOOKUP(A1296,'Hospitalisation Transform'!$A$2:$A$2344,'Hospitalisation Transform'!$H$2:$H$2344)</f>
        <v>45</v>
      </c>
    </row>
    <row r="1297" spans="1:17" ht="15.5" x14ac:dyDescent="0.35">
      <c r="A1297" s="59" t="s">
        <v>1076</v>
      </c>
      <c r="B1297" s="39" t="str">
        <f>_xlfn.XLOOKUP(A1297,'Customer Names Transform'!$A$2:$A$2336,'Customer Names Transform'!$D$2:$D$2336)</f>
        <v>B.j.</v>
      </c>
      <c r="C1297" s="28">
        <f>_xlfn.XLOOKUP(A1297,'Medical Exam Transform'!$A$2:$A$2336,'Medical Exam Transform'!$B$2:$B$2336)</f>
        <v>39.64</v>
      </c>
      <c r="D1297" s="14">
        <f>_xlfn.XLOOKUP(A1297,'Medical Exam Transform'!$A$2:$A$2336,'Medical Exam Transform'!$C$2:$C$2336)</f>
        <v>6</v>
      </c>
      <c r="E1297" s="14" t="str">
        <f>_xlfn.XLOOKUP(A1297,'Medical Exam Transform'!$A$2:$A$2336,'Medical Exam Transform'!$D$2:$D$2336)</f>
        <v>No</v>
      </c>
      <c r="F1297" s="14" t="str">
        <f>_xlfn.XLOOKUP(A1297,'Medical Exam Transform'!$A$2:$A$2336,'Medical Exam Transform'!$E$2:$E$2336)</f>
        <v>No</v>
      </c>
      <c r="G1297" s="14" t="str">
        <f>_xlfn.XLOOKUP(A1297,'Medical Exam Transform'!$A$2:$A$2336,'Medical Exam Transform'!$F$2:$F$2336)</f>
        <v>Yes</v>
      </c>
      <c r="H1297" s="14">
        <f>_xlfn.XLOOKUP(A1297,'Medical Exam Transform'!$A$2:$A$2336,'Medical Exam Transform'!$G$2:$G$2336)</f>
        <v>1</v>
      </c>
      <c r="I1297" s="14" t="str">
        <f>_xlfn.XLOOKUP(A1297,'Medical Exam Transform'!$A$2:$A$2336,'Medical Exam Transform'!$H$2:$H$2336)</f>
        <v>No</v>
      </c>
      <c r="J1297" s="14" t="str">
        <f>_xlfn.XLOOKUP(A1297,'Medical Exam Transform'!$A$2:$A$2336,'Medical Exam Transform'!$I$2:$I$2336)</f>
        <v>Obesity</v>
      </c>
      <c r="K1297" s="14" t="str">
        <f>_xlfn.XLOOKUP(A1297,'Medical Exam Transform'!$A$2:$A$2336,'Medical Exam Transform'!$J$2:$J$2336)</f>
        <v>Normal</v>
      </c>
      <c r="L1297" s="60">
        <f>_xlfn.XLOOKUP(A1297,'Hospitalisation Transform'!$A$2:$A$2344,'Hospitalisation Transform'!$B$2:$B$2344)</f>
        <v>34283</v>
      </c>
      <c r="M1297" s="82">
        <f>_xlfn.XLOOKUP(A1297,'Hospitalisation Transform'!$A$2:$A$2344,'Hospitalisation Transform'!$D$2:$D$2344)</f>
        <v>8471.65</v>
      </c>
      <c r="N1297" s="14" t="str">
        <f>_xlfn.XLOOKUP(A1297,'Hospitalisation Transform'!$A$2:$A$2344,'Hospitalisation Transform'!$E$2:$E$2344)</f>
        <v>tier - 2</v>
      </c>
      <c r="O1297" s="14" t="str">
        <f>_xlfn.XLOOKUP(A1297,'Hospitalisation Transform'!$A$2:$A$2344,'Hospitalisation Transform'!$F$2:$F$2344)</f>
        <v>tier - 1</v>
      </c>
      <c r="P1297" s="14" t="str">
        <f>_xlfn.XLOOKUP(A1297,'Hospitalisation Transform'!$A$2:$A$2344,'Hospitalisation Transform'!$G$2:$G$2344)</f>
        <v>R1012</v>
      </c>
      <c r="Q1297" s="14">
        <f>_xlfn.XLOOKUP(A1297,'Hospitalisation Transform'!$A$2:$A$2344,'Hospitalisation Transform'!$H$2:$H$2344)</f>
        <v>30</v>
      </c>
    </row>
    <row r="1298" spans="1:17" ht="15.5" x14ac:dyDescent="0.35">
      <c r="A1298" s="59" t="s">
        <v>1075</v>
      </c>
      <c r="B1298" s="39" t="str">
        <f>_xlfn.XLOOKUP(A1298,'Customer Names Transform'!$A$2:$A$2336,'Customer Names Transform'!$D$2:$D$2336)</f>
        <v>Alison</v>
      </c>
      <c r="C1298" s="28">
        <f>_xlfn.XLOOKUP(A1298,'Medical Exam Transform'!$A$2:$A$2336,'Medical Exam Transform'!$B$2:$B$2336)</f>
        <v>38.479999999999997</v>
      </c>
      <c r="D1298" s="14">
        <f>_xlfn.XLOOKUP(A1298,'Medical Exam Transform'!$A$2:$A$2336,'Medical Exam Transform'!$C$2:$C$2336)</f>
        <v>6.02</v>
      </c>
      <c r="E1298" s="14" t="str">
        <f>_xlfn.XLOOKUP(A1298,'Medical Exam Transform'!$A$2:$A$2336,'Medical Exam Transform'!$D$2:$D$2336)</f>
        <v>No</v>
      </c>
      <c r="F1298" s="14" t="str">
        <f>_xlfn.XLOOKUP(A1298,'Medical Exam Transform'!$A$2:$A$2336,'Medical Exam Transform'!$E$2:$E$2336)</f>
        <v>No</v>
      </c>
      <c r="G1298" s="14" t="str">
        <f>_xlfn.XLOOKUP(A1298,'Medical Exam Transform'!$A$2:$A$2336,'Medical Exam Transform'!$F$2:$F$2336)</f>
        <v>No</v>
      </c>
      <c r="H1298" s="14">
        <f>_xlfn.XLOOKUP(A1298,'Medical Exam Transform'!$A$2:$A$2336,'Medical Exam Transform'!$G$2:$G$2336)</f>
        <v>1</v>
      </c>
      <c r="I1298" s="14" t="str">
        <f>_xlfn.XLOOKUP(A1298,'Medical Exam Transform'!$A$2:$A$2336,'Medical Exam Transform'!$H$2:$H$2336)</f>
        <v>No</v>
      </c>
      <c r="J1298" s="14" t="str">
        <f>_xlfn.XLOOKUP(A1298,'Medical Exam Transform'!$A$2:$A$2336,'Medical Exam Transform'!$I$2:$I$2336)</f>
        <v>Obesity</v>
      </c>
      <c r="K1298" s="14" t="str">
        <f>_xlfn.XLOOKUP(A1298,'Medical Exam Transform'!$A$2:$A$2336,'Medical Exam Transform'!$J$2:$J$2336)</f>
        <v>Prediabetes</v>
      </c>
      <c r="L1298" s="60">
        <f>_xlfn.XLOOKUP(A1298,'Hospitalisation Transform'!$A$2:$A$2344,'Hospitalisation Transform'!$B$2:$B$2344)</f>
        <v>33856</v>
      </c>
      <c r="M1298" s="82">
        <f>_xlfn.XLOOKUP(A1298,'Hospitalisation Transform'!$A$2:$A$2344,'Hospitalisation Transform'!$D$2:$D$2344)</f>
        <v>8466.35</v>
      </c>
      <c r="N1298" s="14" t="str">
        <f>_xlfn.XLOOKUP(A1298,'Hospitalisation Transform'!$A$2:$A$2344,'Hospitalisation Transform'!$E$2:$E$2344)</f>
        <v>tier - 2</v>
      </c>
      <c r="O1298" s="14" t="str">
        <f>_xlfn.XLOOKUP(A1298,'Hospitalisation Transform'!$A$2:$A$2344,'Hospitalisation Transform'!$F$2:$F$2344)</f>
        <v>tier - 2</v>
      </c>
      <c r="P1298" s="14" t="str">
        <f>_xlfn.XLOOKUP(A1298,'Hospitalisation Transform'!$A$2:$A$2344,'Hospitalisation Transform'!$G$2:$G$2344)</f>
        <v>R1012</v>
      </c>
      <c r="Q1298" s="14">
        <f>_xlfn.XLOOKUP(A1298,'Hospitalisation Transform'!$A$2:$A$2344,'Hospitalisation Transform'!$H$2:$H$2344)</f>
        <v>31</v>
      </c>
    </row>
    <row r="1299" spans="1:17" ht="15.5" x14ac:dyDescent="0.35">
      <c r="A1299" s="59" t="s">
        <v>1074</v>
      </c>
      <c r="B1299" s="39" t="str">
        <f>_xlfn.XLOOKUP(A1299,'Customer Names Transform'!$A$2:$A$2336,'Customer Names Transform'!$D$2:$D$2336)</f>
        <v>Neil K.</v>
      </c>
      <c r="C1299" s="28">
        <f>_xlfn.XLOOKUP(A1299,'Medical Exam Transform'!$A$2:$A$2336,'Medical Exam Transform'!$B$2:$B$2336)</f>
        <v>36.200000000000003</v>
      </c>
      <c r="D1299" s="14">
        <f>_xlfn.XLOOKUP(A1299,'Medical Exam Transform'!$A$2:$A$2336,'Medical Exam Transform'!$C$2:$C$2336)</f>
        <v>4.62</v>
      </c>
      <c r="E1299" s="14" t="str">
        <f>_xlfn.XLOOKUP(A1299,'Medical Exam Transform'!$A$2:$A$2336,'Medical Exam Transform'!$D$2:$D$2336)</f>
        <v>No</v>
      </c>
      <c r="F1299" s="14" t="str">
        <f>_xlfn.XLOOKUP(A1299,'Medical Exam Transform'!$A$2:$A$2336,'Medical Exam Transform'!$E$2:$E$2336)</f>
        <v>No</v>
      </c>
      <c r="G1299" s="14" t="str">
        <f>_xlfn.XLOOKUP(A1299,'Medical Exam Transform'!$A$2:$A$2336,'Medical Exam Transform'!$F$2:$F$2336)</f>
        <v>No</v>
      </c>
      <c r="H1299" s="14">
        <f>_xlfn.XLOOKUP(A1299,'Medical Exam Transform'!$A$2:$A$2336,'Medical Exam Transform'!$G$2:$G$2336)</f>
        <v>2</v>
      </c>
      <c r="I1299" s="14" t="str">
        <f>_xlfn.XLOOKUP(A1299,'Medical Exam Transform'!$A$2:$A$2336,'Medical Exam Transform'!$H$2:$H$2336)</f>
        <v>No</v>
      </c>
      <c r="J1299" s="14" t="str">
        <f>_xlfn.XLOOKUP(A1299,'Medical Exam Transform'!$A$2:$A$2336,'Medical Exam Transform'!$I$2:$I$2336)</f>
        <v>Obesity</v>
      </c>
      <c r="K1299" s="14" t="str">
        <f>_xlfn.XLOOKUP(A1299,'Medical Exam Transform'!$A$2:$A$2336,'Medical Exam Transform'!$J$2:$J$2336)</f>
        <v>Prediabetes</v>
      </c>
      <c r="L1299" s="60">
        <f>_xlfn.XLOOKUP(A1299,'Hospitalisation Transform'!$A$2:$A$2344,'Hospitalisation Transform'!$B$2:$B$2344)</f>
        <v>26659</v>
      </c>
      <c r="M1299" s="82">
        <f>_xlfn.XLOOKUP(A1299,'Hospitalisation Transform'!$A$2:$A$2344,'Hospitalisation Transform'!$D$2:$D$2344)</f>
        <v>8457.82</v>
      </c>
      <c r="N1299" s="14" t="str">
        <f>_xlfn.XLOOKUP(A1299,'Hospitalisation Transform'!$A$2:$A$2344,'Hospitalisation Transform'!$E$2:$E$2344)</f>
        <v>tier - 2</v>
      </c>
      <c r="O1299" s="14" t="str">
        <f>_xlfn.XLOOKUP(A1299,'Hospitalisation Transform'!$A$2:$A$2344,'Hospitalisation Transform'!$F$2:$F$2344)</f>
        <v>tier - 3</v>
      </c>
      <c r="P1299" s="14" t="str">
        <f>_xlfn.XLOOKUP(A1299,'Hospitalisation Transform'!$A$2:$A$2344,'Hospitalisation Transform'!$G$2:$G$2344)</f>
        <v>R1011</v>
      </c>
      <c r="Q1299" s="14">
        <f>_xlfn.XLOOKUP(A1299,'Hospitalisation Transform'!$A$2:$A$2344,'Hospitalisation Transform'!$H$2:$H$2344)</f>
        <v>50</v>
      </c>
    </row>
    <row r="1300" spans="1:17" ht="15.5" x14ac:dyDescent="0.35">
      <c r="A1300" s="59" t="s">
        <v>1073</v>
      </c>
      <c r="B1300" s="39" t="str">
        <f>_xlfn.XLOOKUP(A1300,'Customer Names Transform'!$A$2:$A$2336,'Customer Names Transform'!$D$2:$D$2336)</f>
        <v>Anne Hunter</v>
      </c>
      <c r="C1300" s="28">
        <f>_xlfn.XLOOKUP(A1300,'Medical Exam Transform'!$A$2:$A$2336,'Medical Exam Transform'!$B$2:$B$2336)</f>
        <v>27.13</v>
      </c>
      <c r="D1300" s="14">
        <f>_xlfn.XLOOKUP(A1300,'Medical Exam Transform'!$A$2:$A$2336,'Medical Exam Transform'!$C$2:$C$2336)</f>
        <v>5.59</v>
      </c>
      <c r="E1300" s="14" t="str">
        <f>_xlfn.XLOOKUP(A1300,'Medical Exam Transform'!$A$2:$A$2336,'Medical Exam Transform'!$D$2:$D$2336)</f>
        <v>No</v>
      </c>
      <c r="F1300" s="14" t="str">
        <f>_xlfn.XLOOKUP(A1300,'Medical Exam Transform'!$A$2:$A$2336,'Medical Exam Transform'!$E$2:$E$2336)</f>
        <v>No</v>
      </c>
      <c r="G1300" s="14" t="str">
        <f>_xlfn.XLOOKUP(A1300,'Medical Exam Transform'!$A$2:$A$2336,'Medical Exam Transform'!$F$2:$F$2336)</f>
        <v>No</v>
      </c>
      <c r="H1300" s="14">
        <f>_xlfn.XLOOKUP(A1300,'Medical Exam Transform'!$A$2:$A$2336,'Medical Exam Transform'!$G$2:$G$2336)</f>
        <v>1</v>
      </c>
      <c r="I1300" s="14" t="str">
        <f>_xlfn.XLOOKUP(A1300,'Medical Exam Transform'!$A$2:$A$2336,'Medical Exam Transform'!$H$2:$H$2336)</f>
        <v>No</v>
      </c>
      <c r="J1300" s="14" t="str">
        <f>_xlfn.XLOOKUP(A1300,'Medical Exam Transform'!$A$2:$A$2336,'Medical Exam Transform'!$I$2:$I$2336)</f>
        <v>Overweight</v>
      </c>
      <c r="K1300" s="14" t="str">
        <f>_xlfn.XLOOKUP(A1300,'Medical Exam Transform'!$A$2:$A$2336,'Medical Exam Transform'!$J$2:$J$2336)</f>
        <v>Prediabetes</v>
      </c>
      <c r="L1300" s="60">
        <f>_xlfn.XLOOKUP(A1300,'Hospitalisation Transform'!$A$2:$A$2344,'Hospitalisation Transform'!$B$2:$B$2344)</f>
        <v>30852</v>
      </c>
      <c r="M1300" s="82">
        <f>_xlfn.XLOOKUP(A1300,'Hospitalisation Transform'!$A$2:$A$2344,'Hospitalisation Transform'!$D$2:$D$2344)</f>
        <v>8450.82</v>
      </c>
      <c r="N1300" s="14" t="str">
        <f>_xlfn.XLOOKUP(A1300,'Hospitalisation Transform'!$A$2:$A$2344,'Hospitalisation Transform'!$E$2:$E$2344)</f>
        <v>tier - 2</v>
      </c>
      <c r="O1300" s="14" t="str">
        <f>_xlfn.XLOOKUP(A1300,'Hospitalisation Transform'!$A$2:$A$2344,'Hospitalisation Transform'!$F$2:$F$2344)</f>
        <v>tier - 2</v>
      </c>
      <c r="P1300" s="14" t="str">
        <f>_xlfn.XLOOKUP(A1300,'Hospitalisation Transform'!$A$2:$A$2344,'Hospitalisation Transform'!$G$2:$G$2344)</f>
        <v>R1025</v>
      </c>
      <c r="Q1300" s="14">
        <f>_xlfn.XLOOKUP(A1300,'Hospitalisation Transform'!$A$2:$A$2344,'Hospitalisation Transform'!$H$2:$H$2344)</f>
        <v>39</v>
      </c>
    </row>
    <row r="1301" spans="1:17" ht="15.5" x14ac:dyDescent="0.35">
      <c r="A1301" s="59" t="s">
        <v>1072</v>
      </c>
      <c r="B1301" s="39" t="str">
        <f>_xlfn.XLOOKUP(A1301,'Customer Names Transform'!$A$2:$A$2336,'Customer Names Transform'!$D$2:$D$2336)</f>
        <v>Sandra</v>
      </c>
      <c r="C1301" s="28">
        <f>_xlfn.XLOOKUP(A1301,'Medical Exam Transform'!$A$2:$A$2336,'Medical Exam Transform'!$B$2:$B$2336)</f>
        <v>20.75</v>
      </c>
      <c r="D1301" s="14">
        <f>_xlfn.XLOOKUP(A1301,'Medical Exam Transform'!$A$2:$A$2336,'Medical Exam Transform'!$C$2:$C$2336)</f>
        <v>5.18</v>
      </c>
      <c r="E1301" s="14" t="str">
        <f>_xlfn.XLOOKUP(A1301,'Medical Exam Transform'!$A$2:$A$2336,'Medical Exam Transform'!$D$2:$D$2336)</f>
        <v>Yes</v>
      </c>
      <c r="F1301" s="14" t="str">
        <f>_xlfn.XLOOKUP(A1301,'Medical Exam Transform'!$A$2:$A$2336,'Medical Exam Transform'!$E$2:$E$2336)</f>
        <v>No</v>
      </c>
      <c r="G1301" s="14" t="str">
        <f>_xlfn.XLOOKUP(A1301,'Medical Exam Transform'!$A$2:$A$2336,'Medical Exam Transform'!$F$2:$F$2336)</f>
        <v>No</v>
      </c>
      <c r="H1301" s="14">
        <f>_xlfn.XLOOKUP(A1301,'Medical Exam Transform'!$A$2:$A$2336,'Medical Exam Transform'!$G$2:$G$2336)</f>
        <v>2</v>
      </c>
      <c r="I1301" s="14" t="str">
        <f>_xlfn.XLOOKUP(A1301,'Medical Exam Transform'!$A$2:$A$2336,'Medical Exam Transform'!$H$2:$H$2336)</f>
        <v>No</v>
      </c>
      <c r="J1301" s="14" t="str">
        <f>_xlfn.XLOOKUP(A1301,'Medical Exam Transform'!$A$2:$A$2336,'Medical Exam Transform'!$I$2:$I$2336)</f>
        <v>Normalweight</v>
      </c>
      <c r="K1301" s="14" t="str">
        <f>_xlfn.XLOOKUP(A1301,'Medical Exam Transform'!$A$2:$A$2336,'Medical Exam Transform'!$J$2:$J$2336)</f>
        <v>Prediabetes</v>
      </c>
      <c r="L1301" s="60">
        <f>_xlfn.XLOOKUP(A1301,'Hospitalisation Transform'!$A$2:$A$2344,'Hospitalisation Transform'!$B$2:$B$2344)</f>
        <v>24270</v>
      </c>
      <c r="M1301" s="82">
        <f>_xlfn.XLOOKUP(A1301,'Hospitalisation Transform'!$A$2:$A$2344,'Hospitalisation Transform'!$D$2:$D$2344)</f>
        <v>8448.66</v>
      </c>
      <c r="N1301" s="14" t="str">
        <f>_xlfn.XLOOKUP(A1301,'Hospitalisation Transform'!$A$2:$A$2344,'Hospitalisation Transform'!$E$2:$E$2344)</f>
        <v>tier - 3</v>
      </c>
      <c r="O1301" s="14" t="str">
        <f>_xlfn.XLOOKUP(A1301,'Hospitalisation Transform'!$A$2:$A$2344,'Hospitalisation Transform'!$F$2:$F$2344)</f>
        <v>tier - 1</v>
      </c>
      <c r="P1301" s="14" t="str">
        <f>_xlfn.XLOOKUP(A1301,'Hospitalisation Transform'!$A$2:$A$2344,'Hospitalisation Transform'!$G$2:$G$2344)</f>
        <v>R1013</v>
      </c>
      <c r="Q1301" s="14">
        <f>_xlfn.XLOOKUP(A1301,'Hospitalisation Transform'!$A$2:$A$2344,'Hospitalisation Transform'!$H$2:$H$2344)</f>
        <v>57</v>
      </c>
    </row>
    <row r="1302" spans="1:17" ht="15.5" x14ac:dyDescent="0.35">
      <c r="A1302" s="59" t="s">
        <v>1071</v>
      </c>
      <c r="B1302" s="39" t="str">
        <f>_xlfn.XLOOKUP(A1302,'Customer Names Transform'!$A$2:$A$2336,'Customer Names Transform'!$D$2:$D$2336)</f>
        <v>Robert</v>
      </c>
      <c r="C1302" s="28">
        <f>_xlfn.XLOOKUP(A1302,'Medical Exam Transform'!$A$2:$A$2336,'Medical Exam Transform'!$B$2:$B$2336)</f>
        <v>26.6</v>
      </c>
      <c r="D1302" s="14">
        <f>_xlfn.XLOOKUP(A1302,'Medical Exam Transform'!$A$2:$A$2336,'Medical Exam Transform'!$C$2:$C$2336)</f>
        <v>6.29</v>
      </c>
      <c r="E1302" s="14" t="str">
        <f>_xlfn.XLOOKUP(A1302,'Medical Exam Transform'!$A$2:$A$2336,'Medical Exam Transform'!$D$2:$D$2336)</f>
        <v>No</v>
      </c>
      <c r="F1302" s="14" t="str">
        <f>_xlfn.XLOOKUP(A1302,'Medical Exam Transform'!$A$2:$A$2336,'Medical Exam Transform'!$E$2:$E$2336)</f>
        <v>No</v>
      </c>
      <c r="G1302" s="14" t="str">
        <f>_xlfn.XLOOKUP(A1302,'Medical Exam Transform'!$A$2:$A$2336,'Medical Exam Transform'!$F$2:$F$2336)</f>
        <v>No</v>
      </c>
      <c r="H1302" s="14">
        <f>_xlfn.XLOOKUP(A1302,'Medical Exam Transform'!$A$2:$A$2336,'Medical Exam Transform'!$G$2:$G$2336)</f>
        <v>2</v>
      </c>
      <c r="I1302" s="14" t="str">
        <f>_xlfn.XLOOKUP(A1302,'Medical Exam Transform'!$A$2:$A$2336,'Medical Exam Transform'!$H$2:$H$2336)</f>
        <v>No</v>
      </c>
      <c r="J1302" s="14" t="str">
        <f>_xlfn.XLOOKUP(A1302,'Medical Exam Transform'!$A$2:$A$2336,'Medical Exam Transform'!$I$2:$I$2336)</f>
        <v>Overweight</v>
      </c>
      <c r="K1302" s="14" t="str">
        <f>_xlfn.XLOOKUP(A1302,'Medical Exam Transform'!$A$2:$A$2336,'Medical Exam Transform'!$J$2:$J$2336)</f>
        <v>Normal</v>
      </c>
      <c r="L1302" s="60">
        <f>_xlfn.XLOOKUP(A1302,'Hospitalisation Transform'!$A$2:$A$2344,'Hospitalisation Transform'!$B$2:$B$2344)</f>
        <v>26546</v>
      </c>
      <c r="M1302" s="82">
        <f>_xlfn.XLOOKUP(A1302,'Hospitalisation Transform'!$A$2:$A$2344,'Hospitalisation Transform'!$D$2:$D$2344)</f>
        <v>8444.4699999999993</v>
      </c>
      <c r="N1302" s="14" t="str">
        <f>_xlfn.XLOOKUP(A1302,'Hospitalisation Transform'!$A$2:$A$2344,'Hospitalisation Transform'!$E$2:$E$2344)</f>
        <v>tier - 3</v>
      </c>
      <c r="O1302" s="14" t="str">
        <f>_xlfn.XLOOKUP(A1302,'Hospitalisation Transform'!$A$2:$A$2344,'Hospitalisation Transform'!$F$2:$F$2344)</f>
        <v>tier - 1</v>
      </c>
      <c r="P1302" s="14" t="str">
        <f>_xlfn.XLOOKUP(A1302,'Hospitalisation Transform'!$A$2:$A$2344,'Hospitalisation Transform'!$G$2:$G$2344)</f>
        <v>R1011</v>
      </c>
      <c r="Q1302" s="14">
        <f>_xlfn.XLOOKUP(A1302,'Hospitalisation Transform'!$A$2:$A$2344,'Hospitalisation Transform'!$H$2:$H$2344)</f>
        <v>51</v>
      </c>
    </row>
    <row r="1303" spans="1:17" ht="15.5" x14ac:dyDescent="0.35">
      <c r="A1303" s="59" t="s">
        <v>1070</v>
      </c>
      <c r="B1303" s="39" t="str">
        <f>_xlfn.XLOOKUP(A1303,'Customer Names Transform'!$A$2:$A$2336,'Customer Names Transform'!$D$2:$D$2336)</f>
        <v>Rodney</v>
      </c>
      <c r="C1303" s="28">
        <f>_xlfn.XLOOKUP(A1303,'Medical Exam Transform'!$A$2:$A$2336,'Medical Exam Transform'!$B$2:$B$2336)</f>
        <v>25.3</v>
      </c>
      <c r="D1303" s="14">
        <f>_xlfn.XLOOKUP(A1303,'Medical Exam Transform'!$A$2:$A$2336,'Medical Exam Transform'!$C$2:$C$2336)</f>
        <v>4.49</v>
      </c>
      <c r="E1303" s="14" t="str">
        <f>_xlfn.XLOOKUP(A1303,'Medical Exam Transform'!$A$2:$A$2336,'Medical Exam Transform'!$D$2:$D$2336)</f>
        <v>No</v>
      </c>
      <c r="F1303" s="14" t="str">
        <f>_xlfn.XLOOKUP(A1303,'Medical Exam Transform'!$A$2:$A$2336,'Medical Exam Transform'!$E$2:$E$2336)</f>
        <v>No</v>
      </c>
      <c r="G1303" s="14" t="str">
        <f>_xlfn.XLOOKUP(A1303,'Medical Exam Transform'!$A$2:$A$2336,'Medical Exam Transform'!$F$2:$F$2336)</f>
        <v>No</v>
      </c>
      <c r="H1303" s="14">
        <f>_xlfn.XLOOKUP(A1303,'Medical Exam Transform'!$A$2:$A$2336,'Medical Exam Transform'!$G$2:$G$2336)</f>
        <v>2</v>
      </c>
      <c r="I1303" s="14" t="str">
        <f>_xlfn.XLOOKUP(A1303,'Medical Exam Transform'!$A$2:$A$2336,'Medical Exam Transform'!$H$2:$H$2336)</f>
        <v>No</v>
      </c>
      <c r="J1303" s="14" t="str">
        <f>_xlfn.XLOOKUP(A1303,'Medical Exam Transform'!$A$2:$A$2336,'Medical Exam Transform'!$I$2:$I$2336)</f>
        <v>Overweight</v>
      </c>
      <c r="K1303" s="14" t="str">
        <f>_xlfn.XLOOKUP(A1303,'Medical Exam Transform'!$A$2:$A$2336,'Medical Exam Transform'!$J$2:$J$2336)</f>
        <v>Normal</v>
      </c>
      <c r="L1303" s="60">
        <f>_xlfn.XLOOKUP(A1303,'Hospitalisation Transform'!$A$2:$A$2344,'Hospitalisation Transform'!$B$2:$B$2344)</f>
        <v>26551</v>
      </c>
      <c r="M1303" s="82">
        <f>_xlfn.XLOOKUP(A1303,'Hospitalisation Transform'!$A$2:$A$2344,'Hospitalisation Transform'!$D$2:$D$2344)</f>
        <v>8442.67</v>
      </c>
      <c r="N1303" s="14" t="str">
        <f>_xlfn.XLOOKUP(A1303,'Hospitalisation Transform'!$A$2:$A$2344,'Hospitalisation Transform'!$E$2:$E$2344)</f>
        <v>tier - 2</v>
      </c>
      <c r="O1303" s="14" t="str">
        <f>_xlfn.XLOOKUP(A1303,'Hospitalisation Transform'!$A$2:$A$2344,'Hospitalisation Transform'!$F$2:$F$2344)</f>
        <v>tier - 3</v>
      </c>
      <c r="P1303" s="14" t="str">
        <f>_xlfn.XLOOKUP(A1303,'Hospitalisation Transform'!$A$2:$A$2344,'Hospitalisation Transform'!$G$2:$G$2344)</f>
        <v>R1013</v>
      </c>
      <c r="Q1303" s="14">
        <f>_xlfn.XLOOKUP(A1303,'Hospitalisation Transform'!$A$2:$A$2344,'Hospitalisation Transform'!$H$2:$H$2344)</f>
        <v>51</v>
      </c>
    </row>
    <row r="1304" spans="1:17" ht="15.5" x14ac:dyDescent="0.35">
      <c r="A1304" s="59" t="s">
        <v>1069</v>
      </c>
      <c r="B1304" s="39" t="str">
        <f>_xlfn.XLOOKUP(A1304,'Customer Names Transform'!$A$2:$A$2336,'Customer Names Transform'!$D$2:$D$2336)</f>
        <v>Carl R</v>
      </c>
      <c r="C1304" s="28">
        <f>_xlfn.XLOOKUP(A1304,'Medical Exam Transform'!$A$2:$A$2336,'Medical Exam Transform'!$B$2:$B$2336)</f>
        <v>18.84</v>
      </c>
      <c r="D1304" s="14">
        <f>_xlfn.XLOOKUP(A1304,'Medical Exam Transform'!$A$2:$A$2336,'Medical Exam Transform'!$C$2:$C$2336)</f>
        <v>11.82</v>
      </c>
      <c r="E1304" s="14" t="str">
        <f>_xlfn.XLOOKUP(A1304,'Medical Exam Transform'!$A$2:$A$2336,'Medical Exam Transform'!$D$2:$D$2336)</f>
        <v>Yes</v>
      </c>
      <c r="F1304" s="14" t="str">
        <f>_xlfn.XLOOKUP(A1304,'Medical Exam Transform'!$A$2:$A$2336,'Medical Exam Transform'!$E$2:$E$2336)</f>
        <v>No</v>
      </c>
      <c r="G1304" s="14" t="str">
        <f>_xlfn.XLOOKUP(A1304,'Medical Exam Transform'!$A$2:$A$2336,'Medical Exam Transform'!$F$2:$F$2336)</f>
        <v>Yes</v>
      </c>
      <c r="H1304" s="14">
        <f>_xlfn.XLOOKUP(A1304,'Medical Exam Transform'!$A$2:$A$2336,'Medical Exam Transform'!$G$2:$G$2336)</f>
        <v>1</v>
      </c>
      <c r="I1304" s="14" t="str">
        <f>_xlfn.XLOOKUP(A1304,'Medical Exam Transform'!$A$2:$A$2336,'Medical Exam Transform'!$H$2:$H$2336)</f>
        <v>No</v>
      </c>
      <c r="J1304" s="14" t="str">
        <f>_xlfn.XLOOKUP(A1304,'Medical Exam Transform'!$A$2:$A$2336,'Medical Exam Transform'!$I$2:$I$2336)</f>
        <v>Normalweight</v>
      </c>
      <c r="K1304" s="14" t="str">
        <f>_xlfn.XLOOKUP(A1304,'Medical Exam Transform'!$A$2:$A$2336,'Medical Exam Transform'!$J$2:$J$2336)</f>
        <v>Diabetes</v>
      </c>
      <c r="L1304" s="60">
        <f>_xlfn.XLOOKUP(A1304,'Hospitalisation Transform'!$A$2:$A$2344,'Hospitalisation Transform'!$B$2:$B$2344)</f>
        <v>23278</v>
      </c>
      <c r="M1304" s="82">
        <f>_xlfn.XLOOKUP(A1304,'Hospitalisation Transform'!$A$2:$A$2344,'Hospitalisation Transform'!$D$2:$D$2344)</f>
        <v>8440.0499999999993</v>
      </c>
      <c r="N1304" s="14" t="str">
        <f>_xlfn.XLOOKUP(A1304,'Hospitalisation Transform'!$A$2:$A$2344,'Hospitalisation Transform'!$E$2:$E$2344)</f>
        <v>tier - 3</v>
      </c>
      <c r="O1304" s="14" t="str">
        <f>_xlfn.XLOOKUP(A1304,'Hospitalisation Transform'!$A$2:$A$2344,'Hospitalisation Transform'!$F$2:$F$2344)</f>
        <v>tier - 2</v>
      </c>
      <c r="P1304" s="14" t="str">
        <f>_xlfn.XLOOKUP(A1304,'Hospitalisation Transform'!$A$2:$A$2344,'Hospitalisation Transform'!$G$2:$G$2344)</f>
        <v>R1013</v>
      </c>
      <c r="Q1304" s="14">
        <f>_xlfn.XLOOKUP(A1304,'Hospitalisation Transform'!$A$2:$A$2344,'Hospitalisation Transform'!$H$2:$H$2344)</f>
        <v>60</v>
      </c>
    </row>
    <row r="1305" spans="1:17" ht="15.5" x14ac:dyDescent="0.35">
      <c r="A1305" s="59" t="s">
        <v>1068</v>
      </c>
      <c r="B1305" s="39" t="str">
        <f>_xlfn.XLOOKUP(A1305,'Customer Names Transform'!$A$2:$A$2336,'Customer Names Transform'!$D$2:$D$2336)</f>
        <v>Maximilian</v>
      </c>
      <c r="C1305" s="28">
        <f>_xlfn.XLOOKUP(A1305,'Medical Exam Transform'!$A$2:$A$2336,'Medical Exam Transform'!$B$2:$B$2336)</f>
        <v>19.57</v>
      </c>
      <c r="D1305" s="14">
        <f>_xlfn.XLOOKUP(A1305,'Medical Exam Transform'!$A$2:$A$2336,'Medical Exam Transform'!$C$2:$C$2336)</f>
        <v>7.41</v>
      </c>
      <c r="E1305" s="14" t="str">
        <f>_xlfn.XLOOKUP(A1305,'Medical Exam Transform'!$A$2:$A$2336,'Medical Exam Transform'!$D$2:$D$2336)</f>
        <v>Yes</v>
      </c>
      <c r="F1305" s="14" t="str">
        <f>_xlfn.XLOOKUP(A1305,'Medical Exam Transform'!$A$2:$A$2336,'Medical Exam Transform'!$E$2:$E$2336)</f>
        <v>No</v>
      </c>
      <c r="G1305" s="14" t="str">
        <f>_xlfn.XLOOKUP(A1305,'Medical Exam Transform'!$A$2:$A$2336,'Medical Exam Transform'!$F$2:$F$2336)</f>
        <v>No</v>
      </c>
      <c r="H1305" s="14">
        <f>_xlfn.XLOOKUP(A1305,'Medical Exam Transform'!$A$2:$A$2336,'Medical Exam Transform'!$G$2:$G$2336)</f>
        <v>1</v>
      </c>
      <c r="I1305" s="14" t="str">
        <f>_xlfn.XLOOKUP(A1305,'Medical Exam Transform'!$A$2:$A$2336,'Medical Exam Transform'!$H$2:$H$2336)</f>
        <v>No</v>
      </c>
      <c r="J1305" s="14" t="str">
        <f>_xlfn.XLOOKUP(A1305,'Medical Exam Transform'!$A$2:$A$2336,'Medical Exam Transform'!$I$2:$I$2336)</f>
        <v>Normalweight</v>
      </c>
      <c r="K1305" s="14" t="str">
        <f>_xlfn.XLOOKUP(A1305,'Medical Exam Transform'!$A$2:$A$2336,'Medical Exam Transform'!$J$2:$J$2336)</f>
        <v>Normal</v>
      </c>
      <c r="L1305" s="60">
        <f>_xlfn.XLOOKUP(A1305,'Hospitalisation Transform'!$A$2:$A$2344,'Hospitalisation Transform'!$B$2:$B$2344)</f>
        <v>27665</v>
      </c>
      <c r="M1305" s="82">
        <f>_xlfn.XLOOKUP(A1305,'Hospitalisation Transform'!$A$2:$A$2344,'Hospitalisation Transform'!$D$2:$D$2344)</f>
        <v>8428.07</v>
      </c>
      <c r="N1305" s="14" t="str">
        <f>_xlfn.XLOOKUP(A1305,'Hospitalisation Transform'!$A$2:$A$2344,'Hospitalisation Transform'!$E$2:$E$2344)</f>
        <v>tier - 3</v>
      </c>
      <c r="O1305" s="14" t="str">
        <f>_xlfn.XLOOKUP(A1305,'Hospitalisation Transform'!$A$2:$A$2344,'Hospitalisation Transform'!$F$2:$F$2344)</f>
        <v>tier - 2</v>
      </c>
      <c r="P1305" s="14" t="str">
        <f>_xlfn.XLOOKUP(A1305,'Hospitalisation Transform'!$A$2:$A$2344,'Hospitalisation Transform'!$G$2:$G$2344)</f>
        <v>R1012</v>
      </c>
      <c r="Q1305" s="14">
        <f>_xlfn.XLOOKUP(A1305,'Hospitalisation Transform'!$A$2:$A$2344,'Hospitalisation Transform'!$H$2:$H$2344)</f>
        <v>48</v>
      </c>
    </row>
    <row r="1306" spans="1:17" ht="15.5" x14ac:dyDescent="0.35">
      <c r="A1306" s="59" t="s">
        <v>1067</v>
      </c>
      <c r="B1306" s="39" t="str">
        <f>_xlfn.XLOOKUP(A1306,'Customer Names Transform'!$A$2:$A$2336,'Customer Names Transform'!$D$2:$D$2336)</f>
        <v>Erik</v>
      </c>
      <c r="C1306" s="28">
        <f>_xlfn.XLOOKUP(A1306,'Medical Exam Transform'!$A$2:$A$2336,'Medical Exam Transform'!$B$2:$B$2336)</f>
        <v>30.495000000000001</v>
      </c>
      <c r="D1306" s="14">
        <f>_xlfn.XLOOKUP(A1306,'Medical Exam Transform'!$A$2:$A$2336,'Medical Exam Transform'!$C$2:$C$2336)</f>
        <v>5.97</v>
      </c>
      <c r="E1306" s="14" t="str">
        <f>_xlfn.XLOOKUP(A1306,'Medical Exam Transform'!$A$2:$A$2336,'Medical Exam Transform'!$D$2:$D$2336)</f>
        <v>No</v>
      </c>
      <c r="F1306" s="14" t="str">
        <f>_xlfn.XLOOKUP(A1306,'Medical Exam Transform'!$A$2:$A$2336,'Medical Exam Transform'!$E$2:$E$2336)</f>
        <v>No</v>
      </c>
      <c r="G1306" s="14" t="str">
        <f>_xlfn.XLOOKUP(A1306,'Medical Exam Transform'!$A$2:$A$2336,'Medical Exam Transform'!$F$2:$F$2336)</f>
        <v>No</v>
      </c>
      <c r="H1306" s="14">
        <f>_xlfn.XLOOKUP(A1306,'Medical Exam Transform'!$A$2:$A$2336,'Medical Exam Transform'!$G$2:$G$2336)</f>
        <v>0</v>
      </c>
      <c r="I1306" s="14" t="str">
        <f>_xlfn.XLOOKUP(A1306,'Medical Exam Transform'!$A$2:$A$2336,'Medical Exam Transform'!$H$2:$H$2336)</f>
        <v>No</v>
      </c>
      <c r="J1306" s="14" t="str">
        <f>_xlfn.XLOOKUP(A1306,'Medical Exam Transform'!$A$2:$A$2336,'Medical Exam Transform'!$I$2:$I$2336)</f>
        <v>Obesity</v>
      </c>
      <c r="K1306" s="14" t="str">
        <f>_xlfn.XLOOKUP(A1306,'Medical Exam Transform'!$A$2:$A$2336,'Medical Exam Transform'!$J$2:$J$2336)</f>
        <v>Normal</v>
      </c>
      <c r="L1306" s="60">
        <f>_xlfn.XLOOKUP(A1306,'Hospitalisation Transform'!$A$2:$A$2344,'Hospitalisation Transform'!$B$2:$B$2344)</f>
        <v>28372</v>
      </c>
      <c r="M1306" s="82">
        <f>_xlfn.XLOOKUP(A1306,'Hospitalisation Transform'!$A$2:$A$2344,'Hospitalisation Transform'!$D$2:$D$2344)</f>
        <v>8413.4599999999991</v>
      </c>
      <c r="N1306" s="14" t="str">
        <f>_xlfn.XLOOKUP(A1306,'Hospitalisation Transform'!$A$2:$A$2344,'Hospitalisation Transform'!$E$2:$E$2344)</f>
        <v>tier - 3</v>
      </c>
      <c r="O1306" s="14" t="str">
        <f>_xlfn.XLOOKUP(A1306,'Hospitalisation Transform'!$A$2:$A$2344,'Hospitalisation Transform'!$F$2:$F$2344)</f>
        <v>tier - 1</v>
      </c>
      <c r="P1306" s="14" t="str">
        <f>_xlfn.XLOOKUP(A1306,'Hospitalisation Transform'!$A$2:$A$2344,'Hospitalisation Transform'!$G$2:$G$2344)</f>
        <v>R1012</v>
      </c>
      <c r="Q1306" s="14">
        <f>_xlfn.XLOOKUP(A1306,'Hospitalisation Transform'!$A$2:$A$2344,'Hospitalisation Transform'!$H$2:$H$2344)</f>
        <v>46</v>
      </c>
    </row>
    <row r="1307" spans="1:17" ht="15.5" x14ac:dyDescent="0.35">
      <c r="A1307" s="59" t="s">
        <v>1066</v>
      </c>
      <c r="B1307" s="39" t="str">
        <f>_xlfn.XLOOKUP(A1307,'Customer Names Transform'!$A$2:$A$2336,'Customer Names Transform'!$D$2:$D$2336)</f>
        <v>Christopher</v>
      </c>
      <c r="C1307" s="28">
        <f>_xlfn.XLOOKUP(A1307,'Medical Exam Transform'!$A$2:$A$2336,'Medical Exam Transform'!$B$2:$B$2336)</f>
        <v>30.114999999999998</v>
      </c>
      <c r="D1307" s="14">
        <f>_xlfn.XLOOKUP(A1307,'Medical Exam Transform'!$A$2:$A$2336,'Medical Exam Transform'!$C$2:$C$2336)</f>
        <v>5.74</v>
      </c>
      <c r="E1307" s="14" t="str">
        <f>_xlfn.XLOOKUP(A1307,'Medical Exam Transform'!$A$2:$A$2336,'Medical Exam Transform'!$D$2:$D$2336)</f>
        <v>No</v>
      </c>
      <c r="F1307" s="14" t="str">
        <f>_xlfn.XLOOKUP(A1307,'Medical Exam Transform'!$A$2:$A$2336,'Medical Exam Transform'!$E$2:$E$2336)</f>
        <v>No</v>
      </c>
      <c r="G1307" s="14" t="str">
        <f>_xlfn.XLOOKUP(A1307,'Medical Exam Transform'!$A$2:$A$2336,'Medical Exam Transform'!$F$2:$F$2336)</f>
        <v>Yes</v>
      </c>
      <c r="H1307" s="14">
        <f>_xlfn.XLOOKUP(A1307,'Medical Exam Transform'!$A$2:$A$2336,'Medical Exam Transform'!$G$2:$G$2336)</f>
        <v>1</v>
      </c>
      <c r="I1307" s="14" t="str">
        <f>_xlfn.XLOOKUP(A1307,'Medical Exam Transform'!$A$2:$A$2336,'Medical Exam Transform'!$H$2:$H$2336)</f>
        <v>No</v>
      </c>
      <c r="J1307" s="14" t="str">
        <f>_xlfn.XLOOKUP(A1307,'Medical Exam Transform'!$A$2:$A$2336,'Medical Exam Transform'!$I$2:$I$2336)</f>
        <v>Obesity</v>
      </c>
      <c r="K1307" s="14" t="str">
        <f>_xlfn.XLOOKUP(A1307,'Medical Exam Transform'!$A$2:$A$2336,'Medical Exam Transform'!$J$2:$J$2336)</f>
        <v>Prediabetes</v>
      </c>
      <c r="L1307" s="60">
        <f>_xlfn.XLOOKUP(A1307,'Hospitalisation Transform'!$A$2:$A$2344,'Hospitalisation Transform'!$B$2:$B$2344)</f>
        <v>29017</v>
      </c>
      <c r="M1307" s="82">
        <f>_xlfn.XLOOKUP(A1307,'Hospitalisation Transform'!$A$2:$A$2344,'Hospitalisation Transform'!$D$2:$D$2344)</f>
        <v>8410.0499999999993</v>
      </c>
      <c r="N1307" s="14" t="str">
        <f>_xlfn.XLOOKUP(A1307,'Hospitalisation Transform'!$A$2:$A$2344,'Hospitalisation Transform'!$E$2:$E$2344)</f>
        <v>tier - 2</v>
      </c>
      <c r="O1307" s="14" t="str">
        <f>_xlfn.XLOOKUP(A1307,'Hospitalisation Transform'!$A$2:$A$2344,'Hospitalisation Transform'!$F$2:$F$2344)</f>
        <v>tier - 2</v>
      </c>
      <c r="P1307" s="14" t="str">
        <f>_xlfn.XLOOKUP(A1307,'Hospitalisation Transform'!$A$2:$A$2344,'Hospitalisation Transform'!$G$2:$G$2344)</f>
        <v>R1012</v>
      </c>
      <c r="Q1307" s="14">
        <f>_xlfn.XLOOKUP(A1307,'Hospitalisation Transform'!$A$2:$A$2344,'Hospitalisation Transform'!$H$2:$H$2344)</f>
        <v>44</v>
      </c>
    </row>
    <row r="1308" spans="1:17" ht="15.5" x14ac:dyDescent="0.35">
      <c r="A1308" s="59" t="s">
        <v>1065</v>
      </c>
      <c r="B1308" s="39" t="str">
        <f>_xlfn.XLOOKUP(A1308,'Customer Names Transform'!$A$2:$A$2336,'Customer Names Transform'!$D$2:$D$2336)</f>
        <v>Eirik</v>
      </c>
      <c r="C1308" s="28">
        <f>_xlfn.XLOOKUP(A1308,'Medical Exam Transform'!$A$2:$A$2336,'Medical Exam Transform'!$B$2:$B$2336)</f>
        <v>24.78</v>
      </c>
      <c r="D1308" s="14">
        <f>_xlfn.XLOOKUP(A1308,'Medical Exam Transform'!$A$2:$A$2336,'Medical Exam Transform'!$C$2:$C$2336)</f>
        <v>9.85</v>
      </c>
      <c r="E1308" s="14" t="str">
        <f>_xlfn.XLOOKUP(A1308,'Medical Exam Transform'!$A$2:$A$2336,'Medical Exam Transform'!$D$2:$D$2336)</f>
        <v>No</v>
      </c>
      <c r="F1308" s="14" t="str">
        <f>_xlfn.XLOOKUP(A1308,'Medical Exam Transform'!$A$2:$A$2336,'Medical Exam Transform'!$E$2:$E$2336)</f>
        <v>No</v>
      </c>
      <c r="G1308" s="14" t="str">
        <f>_xlfn.XLOOKUP(A1308,'Medical Exam Transform'!$A$2:$A$2336,'Medical Exam Transform'!$F$2:$F$2336)</f>
        <v>No</v>
      </c>
      <c r="H1308" s="14">
        <f>_xlfn.XLOOKUP(A1308,'Medical Exam Transform'!$A$2:$A$2336,'Medical Exam Transform'!$G$2:$G$2336)</f>
        <v>0</v>
      </c>
      <c r="I1308" s="14" t="str">
        <f>_xlfn.XLOOKUP(A1308,'Medical Exam Transform'!$A$2:$A$2336,'Medical Exam Transform'!$H$2:$H$2336)</f>
        <v>No</v>
      </c>
      <c r="J1308" s="14" t="str">
        <f>_xlfn.XLOOKUP(A1308,'Medical Exam Transform'!$A$2:$A$2336,'Medical Exam Transform'!$I$2:$I$2336)</f>
        <v>Normalweight</v>
      </c>
      <c r="K1308" s="14" t="str">
        <f>_xlfn.XLOOKUP(A1308,'Medical Exam Transform'!$A$2:$A$2336,'Medical Exam Transform'!$J$2:$J$2336)</f>
        <v>Diabetes</v>
      </c>
      <c r="L1308" s="60">
        <f>_xlfn.XLOOKUP(A1308,'Hospitalisation Transform'!$A$2:$A$2344,'Hospitalisation Transform'!$B$2:$B$2344)</f>
        <v>26194</v>
      </c>
      <c r="M1308" s="82">
        <f>_xlfn.XLOOKUP(A1308,'Hospitalisation Transform'!$A$2:$A$2344,'Hospitalisation Transform'!$D$2:$D$2344)</f>
        <v>8400.01</v>
      </c>
      <c r="N1308" s="14" t="str">
        <f>_xlfn.XLOOKUP(A1308,'Hospitalisation Transform'!$A$2:$A$2344,'Hospitalisation Transform'!$E$2:$E$2344)</f>
        <v>tier - 2</v>
      </c>
      <c r="O1308" s="14" t="str">
        <f>_xlfn.XLOOKUP(A1308,'Hospitalisation Transform'!$A$2:$A$2344,'Hospitalisation Transform'!$F$2:$F$2344)</f>
        <v>tier - 3</v>
      </c>
      <c r="P1308" s="14" t="str">
        <f>_xlfn.XLOOKUP(A1308,'Hospitalisation Transform'!$A$2:$A$2344,'Hospitalisation Transform'!$G$2:$G$2344)</f>
        <v>R1013</v>
      </c>
      <c r="Q1308" s="14">
        <f>_xlfn.XLOOKUP(A1308,'Hospitalisation Transform'!$A$2:$A$2344,'Hospitalisation Transform'!$H$2:$H$2344)</f>
        <v>52</v>
      </c>
    </row>
    <row r="1309" spans="1:17" ht="15.5" x14ac:dyDescent="0.35">
      <c r="A1309" s="59" t="s">
        <v>1064</v>
      </c>
      <c r="B1309" s="39" t="str">
        <f>_xlfn.XLOOKUP(A1309,'Customer Names Transform'!$A$2:$A$2336,'Customer Names Transform'!$D$2:$D$2336)</f>
        <v>Rik</v>
      </c>
      <c r="C1309" s="28">
        <f>_xlfn.XLOOKUP(A1309,'Medical Exam Transform'!$A$2:$A$2336,'Medical Exam Transform'!$B$2:$B$2336)</f>
        <v>24.77</v>
      </c>
      <c r="D1309" s="14">
        <f>_xlfn.XLOOKUP(A1309,'Medical Exam Transform'!$A$2:$A$2336,'Medical Exam Transform'!$C$2:$C$2336)</f>
        <v>7.59</v>
      </c>
      <c r="E1309" s="14" t="str">
        <f>_xlfn.XLOOKUP(A1309,'Medical Exam Transform'!$A$2:$A$2336,'Medical Exam Transform'!$D$2:$D$2336)</f>
        <v>No</v>
      </c>
      <c r="F1309" s="14" t="str">
        <f>_xlfn.XLOOKUP(A1309,'Medical Exam Transform'!$A$2:$A$2336,'Medical Exam Transform'!$E$2:$E$2336)</f>
        <v>No</v>
      </c>
      <c r="G1309" s="14" t="str">
        <f>_xlfn.XLOOKUP(A1309,'Medical Exam Transform'!$A$2:$A$2336,'Medical Exam Transform'!$F$2:$F$2336)</f>
        <v>No</v>
      </c>
      <c r="H1309" s="14">
        <f>_xlfn.XLOOKUP(A1309,'Medical Exam Transform'!$A$2:$A$2336,'Medical Exam Transform'!$G$2:$G$2336)</f>
        <v>0</v>
      </c>
      <c r="I1309" s="14" t="str">
        <f>_xlfn.XLOOKUP(A1309,'Medical Exam Transform'!$A$2:$A$2336,'Medical Exam Transform'!$H$2:$H$2336)</f>
        <v>No</v>
      </c>
      <c r="J1309" s="14" t="str">
        <f>_xlfn.XLOOKUP(A1309,'Medical Exam Transform'!$A$2:$A$2336,'Medical Exam Transform'!$I$2:$I$2336)</f>
        <v>Normalweight</v>
      </c>
      <c r="K1309" s="14" t="str">
        <f>_xlfn.XLOOKUP(A1309,'Medical Exam Transform'!$A$2:$A$2336,'Medical Exam Transform'!$J$2:$J$2336)</f>
        <v>Diabetes</v>
      </c>
      <c r="L1309" s="60">
        <f>_xlfn.XLOOKUP(A1309,'Hospitalisation Transform'!$A$2:$A$2344,'Hospitalisation Transform'!$B$2:$B$2344)</f>
        <v>26180</v>
      </c>
      <c r="M1309" s="82">
        <f>_xlfn.XLOOKUP(A1309,'Hospitalisation Transform'!$A$2:$A$2344,'Hospitalisation Transform'!$D$2:$D$2344)</f>
        <v>8396.6200000000008</v>
      </c>
      <c r="N1309" s="14" t="str">
        <f>_xlfn.XLOOKUP(A1309,'Hospitalisation Transform'!$A$2:$A$2344,'Hospitalisation Transform'!$E$2:$E$2344)</f>
        <v>tier - 2</v>
      </c>
      <c r="O1309" s="14" t="str">
        <f>_xlfn.XLOOKUP(A1309,'Hospitalisation Transform'!$A$2:$A$2344,'Hospitalisation Transform'!$F$2:$F$2344)</f>
        <v>tier - 3</v>
      </c>
      <c r="P1309" s="14" t="str">
        <f>_xlfn.XLOOKUP(A1309,'Hospitalisation Transform'!$A$2:$A$2344,'Hospitalisation Transform'!$G$2:$G$2344)</f>
        <v>R1013</v>
      </c>
      <c r="Q1309" s="14">
        <f>_xlfn.XLOOKUP(A1309,'Hospitalisation Transform'!$A$2:$A$2344,'Hospitalisation Transform'!$H$2:$H$2344)</f>
        <v>52</v>
      </c>
    </row>
    <row r="1310" spans="1:17" ht="15.5" x14ac:dyDescent="0.35">
      <c r="A1310" s="59" t="s">
        <v>1063</v>
      </c>
      <c r="B1310" s="39" t="str">
        <f>_xlfn.XLOOKUP(A1310,'Customer Names Transform'!$A$2:$A$2336,'Customer Names Transform'!$D$2:$D$2336)</f>
        <v>Matthew R</v>
      </c>
      <c r="C1310" s="28">
        <f>_xlfn.XLOOKUP(A1310,'Medical Exam Transform'!$A$2:$A$2336,'Medical Exam Transform'!$B$2:$B$2336)</f>
        <v>16.579999999999998</v>
      </c>
      <c r="D1310" s="14">
        <f>_xlfn.XLOOKUP(A1310,'Medical Exam Transform'!$A$2:$A$2336,'Medical Exam Transform'!$C$2:$C$2336)</f>
        <v>6.98</v>
      </c>
      <c r="E1310" s="14" t="str">
        <f>_xlfn.XLOOKUP(A1310,'Medical Exam Transform'!$A$2:$A$2336,'Medical Exam Transform'!$D$2:$D$2336)</f>
        <v>Yes</v>
      </c>
      <c r="F1310" s="14" t="str">
        <f>_xlfn.XLOOKUP(A1310,'Medical Exam Transform'!$A$2:$A$2336,'Medical Exam Transform'!$E$2:$E$2336)</f>
        <v>No</v>
      </c>
      <c r="G1310" s="14" t="str">
        <f>_xlfn.XLOOKUP(A1310,'Medical Exam Transform'!$A$2:$A$2336,'Medical Exam Transform'!$F$2:$F$2336)</f>
        <v>Yes</v>
      </c>
      <c r="H1310" s="14">
        <f>_xlfn.XLOOKUP(A1310,'Medical Exam Transform'!$A$2:$A$2336,'Medical Exam Transform'!$G$2:$G$2336)</f>
        <v>1</v>
      </c>
      <c r="I1310" s="14" t="str">
        <f>_xlfn.XLOOKUP(A1310,'Medical Exam Transform'!$A$2:$A$2336,'Medical Exam Transform'!$H$2:$H$2336)</f>
        <v>No</v>
      </c>
      <c r="J1310" s="14" t="str">
        <f>_xlfn.XLOOKUP(A1310,'Medical Exam Transform'!$A$2:$A$2336,'Medical Exam Transform'!$I$2:$I$2336)</f>
        <v>Underweight</v>
      </c>
      <c r="K1310" s="14" t="str">
        <f>_xlfn.XLOOKUP(A1310,'Medical Exam Transform'!$A$2:$A$2336,'Medical Exam Transform'!$J$2:$J$2336)</f>
        <v>Diabetes</v>
      </c>
      <c r="L1310" s="60">
        <f>_xlfn.XLOOKUP(A1310,'Hospitalisation Transform'!$A$2:$A$2344,'Hospitalisation Transform'!$B$2:$B$2344)</f>
        <v>23275</v>
      </c>
      <c r="M1310" s="82">
        <f>_xlfn.XLOOKUP(A1310,'Hospitalisation Transform'!$A$2:$A$2344,'Hospitalisation Transform'!$D$2:$D$2344)</f>
        <v>8355.5400000000009</v>
      </c>
      <c r="N1310" s="14" t="str">
        <f>_xlfn.XLOOKUP(A1310,'Hospitalisation Transform'!$A$2:$A$2344,'Hospitalisation Transform'!$E$2:$E$2344)</f>
        <v>tier - 3</v>
      </c>
      <c r="O1310" s="14" t="str">
        <f>_xlfn.XLOOKUP(A1310,'Hospitalisation Transform'!$A$2:$A$2344,'Hospitalisation Transform'!$F$2:$F$2344)</f>
        <v>tier - 3</v>
      </c>
      <c r="P1310" s="14" t="str">
        <f>_xlfn.XLOOKUP(A1310,'Hospitalisation Transform'!$A$2:$A$2344,'Hospitalisation Transform'!$G$2:$G$2344)</f>
        <v>R1012</v>
      </c>
      <c r="Q1310" s="14">
        <f>_xlfn.XLOOKUP(A1310,'Hospitalisation Transform'!$A$2:$A$2344,'Hospitalisation Transform'!$H$2:$H$2344)</f>
        <v>60</v>
      </c>
    </row>
    <row r="1311" spans="1:17" ht="15.5" x14ac:dyDescent="0.35">
      <c r="A1311" s="59" t="s">
        <v>1062</v>
      </c>
      <c r="B1311" s="39" t="str">
        <f>_xlfn.XLOOKUP(A1311,'Customer Names Transform'!$A$2:$A$2336,'Customer Names Transform'!$D$2:$D$2336)</f>
        <v>Daniel G</v>
      </c>
      <c r="C1311" s="28">
        <f>_xlfn.XLOOKUP(A1311,'Medical Exam Transform'!$A$2:$A$2336,'Medical Exam Transform'!$B$2:$B$2336)</f>
        <v>38.17</v>
      </c>
      <c r="D1311" s="14">
        <f>_xlfn.XLOOKUP(A1311,'Medical Exam Transform'!$A$2:$A$2336,'Medical Exam Transform'!$C$2:$C$2336)</f>
        <v>4.7300000000000004</v>
      </c>
      <c r="E1311" s="14" t="str">
        <f>_xlfn.XLOOKUP(A1311,'Medical Exam Transform'!$A$2:$A$2336,'Medical Exam Transform'!$D$2:$D$2336)</f>
        <v>Yes</v>
      </c>
      <c r="F1311" s="14" t="str">
        <f>_xlfn.XLOOKUP(A1311,'Medical Exam Transform'!$A$2:$A$2336,'Medical Exam Transform'!$E$2:$E$2336)</f>
        <v>No</v>
      </c>
      <c r="G1311" s="14" t="str">
        <f>_xlfn.XLOOKUP(A1311,'Medical Exam Transform'!$A$2:$A$2336,'Medical Exam Transform'!$F$2:$F$2336)</f>
        <v>No</v>
      </c>
      <c r="H1311" s="14">
        <f>_xlfn.XLOOKUP(A1311,'Medical Exam Transform'!$A$2:$A$2336,'Medical Exam Transform'!$G$2:$G$2336)</f>
        <v>0</v>
      </c>
      <c r="I1311" s="14" t="str">
        <f>_xlfn.XLOOKUP(A1311,'Medical Exam Transform'!$A$2:$A$2336,'Medical Exam Transform'!$H$2:$H$2336)</f>
        <v>No</v>
      </c>
      <c r="J1311" s="14" t="str">
        <f>_xlfn.XLOOKUP(A1311,'Medical Exam Transform'!$A$2:$A$2336,'Medical Exam Transform'!$I$2:$I$2336)</f>
        <v>Obesity</v>
      </c>
      <c r="K1311" s="14" t="str">
        <f>_xlfn.XLOOKUP(A1311,'Medical Exam Transform'!$A$2:$A$2336,'Medical Exam Transform'!$J$2:$J$2336)</f>
        <v>Prediabetes</v>
      </c>
      <c r="L1311" s="60">
        <f>_xlfn.XLOOKUP(A1311,'Hospitalisation Transform'!$A$2:$A$2344,'Hospitalisation Transform'!$B$2:$B$2344)</f>
        <v>27923</v>
      </c>
      <c r="M1311" s="82">
        <f>_xlfn.XLOOKUP(A1311,'Hospitalisation Transform'!$A$2:$A$2344,'Hospitalisation Transform'!$D$2:$D$2344)</f>
        <v>8347.16</v>
      </c>
      <c r="N1311" s="14" t="str">
        <f>_xlfn.XLOOKUP(A1311,'Hospitalisation Transform'!$A$2:$A$2344,'Hospitalisation Transform'!$E$2:$E$2344)</f>
        <v>tier - 2</v>
      </c>
      <c r="O1311" s="14" t="str">
        <f>_xlfn.XLOOKUP(A1311,'Hospitalisation Transform'!$A$2:$A$2344,'Hospitalisation Transform'!$F$2:$F$2344)</f>
        <v>tier - 1</v>
      </c>
      <c r="P1311" s="14" t="str">
        <f>_xlfn.XLOOKUP(A1311,'Hospitalisation Transform'!$A$2:$A$2344,'Hospitalisation Transform'!$G$2:$G$2344)</f>
        <v>R1013</v>
      </c>
      <c r="Q1311" s="14">
        <f>_xlfn.XLOOKUP(A1311,'Hospitalisation Transform'!$A$2:$A$2344,'Hospitalisation Transform'!$H$2:$H$2344)</f>
        <v>47</v>
      </c>
    </row>
    <row r="1312" spans="1:17" ht="15.5" x14ac:dyDescent="0.35">
      <c r="A1312" s="59" t="s">
        <v>1061</v>
      </c>
      <c r="B1312" s="39" t="str">
        <f>_xlfn.XLOOKUP(A1312,'Customer Names Transform'!$A$2:$A$2336,'Customer Names Transform'!$D$2:$D$2336)</f>
        <v>Yannick</v>
      </c>
      <c r="C1312" s="28">
        <f>_xlfn.XLOOKUP(A1312,'Medical Exam Transform'!$A$2:$A$2336,'Medical Exam Transform'!$B$2:$B$2336)</f>
        <v>39.424999999999997</v>
      </c>
      <c r="D1312" s="14">
        <f>_xlfn.XLOOKUP(A1312,'Medical Exam Transform'!$A$2:$A$2336,'Medical Exam Transform'!$C$2:$C$2336)</f>
        <v>4.76</v>
      </c>
      <c r="E1312" s="14" t="str">
        <f>_xlfn.XLOOKUP(A1312,'Medical Exam Transform'!$A$2:$A$2336,'Medical Exam Transform'!$D$2:$D$2336)</f>
        <v>Yes</v>
      </c>
      <c r="F1312" s="14" t="str">
        <f>_xlfn.XLOOKUP(A1312,'Medical Exam Transform'!$A$2:$A$2336,'Medical Exam Transform'!$E$2:$E$2336)</f>
        <v>No</v>
      </c>
      <c r="G1312" s="14" t="str">
        <f>_xlfn.XLOOKUP(A1312,'Medical Exam Transform'!$A$2:$A$2336,'Medical Exam Transform'!$F$2:$F$2336)</f>
        <v>No</v>
      </c>
      <c r="H1312" s="14">
        <f>_xlfn.XLOOKUP(A1312,'Medical Exam Transform'!$A$2:$A$2336,'Medical Exam Transform'!$G$2:$G$2336)</f>
        <v>0</v>
      </c>
      <c r="I1312" s="14" t="str">
        <f>_xlfn.XLOOKUP(A1312,'Medical Exam Transform'!$A$2:$A$2336,'Medical Exam Transform'!$H$2:$H$2336)</f>
        <v>No</v>
      </c>
      <c r="J1312" s="14" t="str">
        <f>_xlfn.XLOOKUP(A1312,'Medical Exam Transform'!$A$2:$A$2336,'Medical Exam Transform'!$I$2:$I$2336)</f>
        <v>Obesity</v>
      </c>
      <c r="K1312" s="14" t="str">
        <f>_xlfn.XLOOKUP(A1312,'Medical Exam Transform'!$A$2:$A$2336,'Medical Exam Transform'!$J$2:$J$2336)</f>
        <v>Prediabetes</v>
      </c>
      <c r="L1312" s="60">
        <f>_xlfn.XLOOKUP(A1312,'Hospitalisation Transform'!$A$2:$A$2344,'Hospitalisation Transform'!$B$2:$B$2344)</f>
        <v>27948</v>
      </c>
      <c r="M1312" s="82">
        <f>_xlfn.XLOOKUP(A1312,'Hospitalisation Transform'!$A$2:$A$2344,'Hospitalisation Transform'!$D$2:$D$2344)</f>
        <v>8342.91</v>
      </c>
      <c r="N1312" s="14" t="str">
        <f>_xlfn.XLOOKUP(A1312,'Hospitalisation Transform'!$A$2:$A$2344,'Hospitalisation Transform'!$E$2:$E$2344)</f>
        <v>tier - 3</v>
      </c>
      <c r="O1312" s="14" t="str">
        <f>_xlfn.XLOOKUP(A1312,'Hospitalisation Transform'!$A$2:$A$2344,'Hospitalisation Transform'!$F$2:$F$2344)</f>
        <v>tier - 1</v>
      </c>
      <c r="P1312" s="14" t="str">
        <f>_xlfn.XLOOKUP(A1312,'Hospitalisation Transform'!$A$2:$A$2344,'Hospitalisation Transform'!$G$2:$G$2344)</f>
        <v>R1016</v>
      </c>
      <c r="Q1312" s="14">
        <f>_xlfn.XLOOKUP(A1312,'Hospitalisation Transform'!$A$2:$A$2344,'Hospitalisation Transform'!$H$2:$H$2344)</f>
        <v>47</v>
      </c>
    </row>
    <row r="1313" spans="1:17" ht="15.5" x14ac:dyDescent="0.35">
      <c r="A1313" s="59" t="s">
        <v>1060</v>
      </c>
      <c r="B1313" s="39" t="str">
        <f>_xlfn.XLOOKUP(A1313,'Customer Names Transform'!$A$2:$A$2336,'Customer Names Transform'!$D$2:$D$2336)</f>
        <v>Sean R</v>
      </c>
      <c r="C1313" s="28">
        <f>_xlfn.XLOOKUP(A1313,'Medical Exam Transform'!$A$2:$A$2336,'Medical Exam Transform'!$B$2:$B$2336)</f>
        <v>33.44</v>
      </c>
      <c r="D1313" s="14">
        <f>_xlfn.XLOOKUP(A1313,'Medical Exam Transform'!$A$2:$A$2336,'Medical Exam Transform'!$C$2:$C$2336)</f>
        <v>6.24</v>
      </c>
      <c r="E1313" s="14" t="str">
        <f>_xlfn.XLOOKUP(A1313,'Medical Exam Transform'!$A$2:$A$2336,'Medical Exam Transform'!$D$2:$D$2336)</f>
        <v>Yes</v>
      </c>
      <c r="F1313" s="14" t="str">
        <f>_xlfn.XLOOKUP(A1313,'Medical Exam Transform'!$A$2:$A$2336,'Medical Exam Transform'!$E$2:$E$2336)</f>
        <v>No</v>
      </c>
      <c r="G1313" s="14" t="str">
        <f>_xlfn.XLOOKUP(A1313,'Medical Exam Transform'!$A$2:$A$2336,'Medical Exam Transform'!$F$2:$F$2336)</f>
        <v>No</v>
      </c>
      <c r="H1313" s="14">
        <f>_xlfn.XLOOKUP(A1313,'Medical Exam Transform'!$A$2:$A$2336,'Medical Exam Transform'!$G$2:$G$2336)</f>
        <v>0</v>
      </c>
      <c r="I1313" s="14" t="str">
        <f>_xlfn.XLOOKUP(A1313,'Medical Exam Transform'!$A$2:$A$2336,'Medical Exam Transform'!$H$2:$H$2336)</f>
        <v>No</v>
      </c>
      <c r="J1313" s="14" t="str">
        <f>_xlfn.XLOOKUP(A1313,'Medical Exam Transform'!$A$2:$A$2336,'Medical Exam Transform'!$I$2:$I$2336)</f>
        <v>Obesity</v>
      </c>
      <c r="K1313" s="14" t="str">
        <f>_xlfn.XLOOKUP(A1313,'Medical Exam Transform'!$A$2:$A$2336,'Medical Exam Transform'!$J$2:$J$2336)</f>
        <v>Prediabetes</v>
      </c>
      <c r="L1313" s="60">
        <f>_xlfn.XLOOKUP(A1313,'Hospitalisation Transform'!$A$2:$A$2344,'Hospitalisation Transform'!$B$2:$B$2344)</f>
        <v>27961</v>
      </c>
      <c r="M1313" s="82">
        <f>_xlfn.XLOOKUP(A1313,'Hospitalisation Transform'!$A$2:$A$2344,'Hospitalisation Transform'!$D$2:$D$2344)</f>
        <v>8334.59</v>
      </c>
      <c r="N1313" s="14" t="str">
        <f>_xlfn.XLOOKUP(A1313,'Hospitalisation Transform'!$A$2:$A$2344,'Hospitalisation Transform'!$E$2:$E$2344)</f>
        <v>tier - 3</v>
      </c>
      <c r="O1313" s="14" t="str">
        <f>_xlfn.XLOOKUP(A1313,'Hospitalisation Transform'!$A$2:$A$2344,'Hospitalisation Transform'!$F$2:$F$2344)</f>
        <v>tier - 2</v>
      </c>
      <c r="P1313" s="14" t="str">
        <f>_xlfn.XLOOKUP(A1313,'Hospitalisation Transform'!$A$2:$A$2344,'Hospitalisation Transform'!$G$2:$G$2344)</f>
        <v>R1016</v>
      </c>
      <c r="Q1313" s="14">
        <f>_xlfn.XLOOKUP(A1313,'Hospitalisation Transform'!$A$2:$A$2344,'Hospitalisation Transform'!$H$2:$H$2344)</f>
        <v>47</v>
      </c>
    </row>
    <row r="1314" spans="1:17" ht="15.5" x14ac:dyDescent="0.35">
      <c r="A1314" s="59" t="s">
        <v>1059</v>
      </c>
      <c r="B1314" s="39" t="str">
        <f>_xlfn.XLOOKUP(A1314,'Customer Names Transform'!$A$2:$A$2336,'Customer Names Transform'!$D$2:$D$2336)</f>
        <v>Peter</v>
      </c>
      <c r="C1314" s="28">
        <f>_xlfn.XLOOKUP(A1314,'Medical Exam Transform'!$A$2:$A$2336,'Medical Exam Transform'!$B$2:$B$2336)</f>
        <v>33.344999999999999</v>
      </c>
      <c r="D1314" s="14">
        <f>_xlfn.XLOOKUP(A1314,'Medical Exam Transform'!$A$2:$A$2336,'Medical Exam Transform'!$C$2:$C$2336)</f>
        <v>5.44</v>
      </c>
      <c r="E1314" s="14" t="str">
        <f>_xlfn.XLOOKUP(A1314,'Medical Exam Transform'!$A$2:$A$2336,'Medical Exam Transform'!$D$2:$D$2336)</f>
        <v>Yes</v>
      </c>
      <c r="F1314" s="14" t="str">
        <f>_xlfn.XLOOKUP(A1314,'Medical Exam Transform'!$A$2:$A$2336,'Medical Exam Transform'!$E$2:$E$2336)</f>
        <v>No</v>
      </c>
      <c r="G1314" s="14" t="str">
        <f>_xlfn.XLOOKUP(A1314,'Medical Exam Transform'!$A$2:$A$2336,'Medical Exam Transform'!$F$2:$F$2336)</f>
        <v>No</v>
      </c>
      <c r="H1314" s="14">
        <f>_xlfn.XLOOKUP(A1314,'Medical Exam Transform'!$A$2:$A$2336,'Medical Exam Transform'!$G$2:$G$2336)</f>
        <v>0</v>
      </c>
      <c r="I1314" s="14" t="str">
        <f>_xlfn.XLOOKUP(A1314,'Medical Exam Transform'!$A$2:$A$2336,'Medical Exam Transform'!$H$2:$H$2336)</f>
        <v>No</v>
      </c>
      <c r="J1314" s="14" t="str">
        <f>_xlfn.XLOOKUP(A1314,'Medical Exam Transform'!$A$2:$A$2336,'Medical Exam Transform'!$I$2:$I$2336)</f>
        <v>Obesity</v>
      </c>
      <c r="K1314" s="14" t="str">
        <f>_xlfn.XLOOKUP(A1314,'Medical Exam Transform'!$A$2:$A$2336,'Medical Exam Transform'!$J$2:$J$2336)</f>
        <v>Prediabetes</v>
      </c>
      <c r="L1314" s="60">
        <f>_xlfn.XLOOKUP(A1314,'Hospitalisation Transform'!$A$2:$A$2344,'Hospitalisation Transform'!$B$2:$B$2344)</f>
        <v>27953</v>
      </c>
      <c r="M1314" s="82">
        <f>_xlfn.XLOOKUP(A1314,'Hospitalisation Transform'!$A$2:$A$2344,'Hospitalisation Transform'!$D$2:$D$2344)</f>
        <v>8334.4599999999991</v>
      </c>
      <c r="N1314" s="14" t="str">
        <f>_xlfn.XLOOKUP(A1314,'Hospitalisation Transform'!$A$2:$A$2344,'Hospitalisation Transform'!$E$2:$E$2344)</f>
        <v>tier - 3</v>
      </c>
      <c r="O1314" s="14" t="str">
        <f>_xlfn.XLOOKUP(A1314,'Hospitalisation Transform'!$A$2:$A$2344,'Hospitalisation Transform'!$F$2:$F$2344)</f>
        <v>tier - 2</v>
      </c>
      <c r="P1314" s="14" t="str">
        <f>_xlfn.XLOOKUP(A1314,'Hospitalisation Transform'!$A$2:$A$2344,'Hospitalisation Transform'!$G$2:$G$2344)</f>
        <v>R1016</v>
      </c>
      <c r="Q1314" s="14">
        <f>_xlfn.XLOOKUP(A1314,'Hospitalisation Transform'!$A$2:$A$2344,'Hospitalisation Transform'!$H$2:$H$2344)</f>
        <v>47</v>
      </c>
    </row>
    <row r="1315" spans="1:17" ht="15.5" x14ac:dyDescent="0.35">
      <c r="A1315" s="59" t="s">
        <v>1058</v>
      </c>
      <c r="B1315" s="39" t="str">
        <f>_xlfn.XLOOKUP(A1315,'Customer Names Transform'!$A$2:$A$2336,'Customer Names Transform'!$D$2:$D$2336)</f>
        <v>Sara A.</v>
      </c>
      <c r="C1315" s="28">
        <f>_xlfn.XLOOKUP(A1315,'Medical Exam Transform'!$A$2:$A$2336,'Medical Exam Transform'!$B$2:$B$2336)</f>
        <v>38.79</v>
      </c>
      <c r="D1315" s="14">
        <f>_xlfn.XLOOKUP(A1315,'Medical Exam Transform'!$A$2:$A$2336,'Medical Exam Transform'!$C$2:$C$2336)</f>
        <v>5.08</v>
      </c>
      <c r="E1315" s="14" t="str">
        <f>_xlfn.XLOOKUP(A1315,'Medical Exam Transform'!$A$2:$A$2336,'Medical Exam Transform'!$D$2:$D$2336)</f>
        <v>No</v>
      </c>
      <c r="F1315" s="14" t="str">
        <f>_xlfn.XLOOKUP(A1315,'Medical Exam Transform'!$A$2:$A$2336,'Medical Exam Transform'!$E$2:$E$2336)</f>
        <v>No</v>
      </c>
      <c r="G1315" s="14" t="str">
        <f>_xlfn.XLOOKUP(A1315,'Medical Exam Transform'!$A$2:$A$2336,'Medical Exam Transform'!$F$2:$F$2336)</f>
        <v>Yes</v>
      </c>
      <c r="H1315" s="14">
        <f>_xlfn.XLOOKUP(A1315,'Medical Exam Transform'!$A$2:$A$2336,'Medical Exam Transform'!$G$2:$G$2336)</f>
        <v>1</v>
      </c>
      <c r="I1315" s="14" t="str">
        <f>_xlfn.XLOOKUP(A1315,'Medical Exam Transform'!$A$2:$A$2336,'Medical Exam Transform'!$H$2:$H$2336)</f>
        <v>No</v>
      </c>
      <c r="J1315" s="14" t="str">
        <f>_xlfn.XLOOKUP(A1315,'Medical Exam Transform'!$A$2:$A$2336,'Medical Exam Transform'!$I$2:$I$2336)</f>
        <v>Obesity</v>
      </c>
      <c r="K1315" s="14" t="str">
        <f>_xlfn.XLOOKUP(A1315,'Medical Exam Transform'!$A$2:$A$2336,'Medical Exam Transform'!$J$2:$J$2336)</f>
        <v>Normal</v>
      </c>
      <c r="L1315" s="60">
        <f>_xlfn.XLOOKUP(A1315,'Hospitalisation Transform'!$A$2:$A$2344,'Hospitalisation Transform'!$B$2:$B$2344)</f>
        <v>34142</v>
      </c>
      <c r="M1315" s="82">
        <f>_xlfn.XLOOKUP(A1315,'Hospitalisation Transform'!$A$2:$A$2344,'Hospitalisation Transform'!$D$2:$D$2344)</f>
        <v>8314.65</v>
      </c>
      <c r="N1315" s="14" t="str">
        <f>_xlfn.XLOOKUP(A1315,'Hospitalisation Transform'!$A$2:$A$2344,'Hospitalisation Transform'!$E$2:$E$2344)</f>
        <v>tier - 2</v>
      </c>
      <c r="O1315" s="14" t="str">
        <f>_xlfn.XLOOKUP(A1315,'Hospitalisation Transform'!$A$2:$A$2344,'Hospitalisation Transform'!$F$2:$F$2344)</f>
        <v>tier - 1</v>
      </c>
      <c r="P1315" s="14" t="str">
        <f>_xlfn.XLOOKUP(A1315,'Hospitalisation Transform'!$A$2:$A$2344,'Hospitalisation Transform'!$G$2:$G$2344)</f>
        <v>R1012</v>
      </c>
      <c r="Q1315" s="14">
        <f>_xlfn.XLOOKUP(A1315,'Hospitalisation Transform'!$A$2:$A$2344,'Hospitalisation Transform'!$H$2:$H$2344)</f>
        <v>30</v>
      </c>
    </row>
    <row r="1316" spans="1:17" ht="15.5" x14ac:dyDescent="0.35">
      <c r="A1316" s="59" t="s">
        <v>1057</v>
      </c>
      <c r="B1316" s="39" t="str">
        <f>_xlfn.XLOOKUP(A1316,'Customer Names Transform'!$A$2:$A$2336,'Customer Names Transform'!$D$2:$D$2336)</f>
        <v>Erin C.</v>
      </c>
      <c r="C1316" s="28">
        <f>_xlfn.XLOOKUP(A1316,'Medical Exam Transform'!$A$2:$A$2336,'Medical Exam Transform'!$B$2:$B$2336)</f>
        <v>30.684999999999999</v>
      </c>
      <c r="D1316" s="14">
        <f>_xlfn.XLOOKUP(A1316,'Medical Exam Transform'!$A$2:$A$2336,'Medical Exam Transform'!$C$2:$C$2336)</f>
        <v>4.87</v>
      </c>
      <c r="E1316" s="14" t="str">
        <f>_xlfn.XLOOKUP(A1316,'Medical Exam Transform'!$A$2:$A$2336,'Medical Exam Transform'!$D$2:$D$2336)</f>
        <v>No</v>
      </c>
      <c r="F1316" s="14" t="str">
        <f>_xlfn.XLOOKUP(A1316,'Medical Exam Transform'!$A$2:$A$2336,'Medical Exam Transform'!$E$2:$E$2336)</f>
        <v>No</v>
      </c>
      <c r="G1316" s="14" t="str">
        <f>_xlfn.XLOOKUP(A1316,'Medical Exam Transform'!$A$2:$A$2336,'Medical Exam Transform'!$F$2:$F$2336)</f>
        <v>Yes</v>
      </c>
      <c r="H1316" s="14">
        <f>_xlfn.XLOOKUP(A1316,'Medical Exam Transform'!$A$2:$A$2336,'Medical Exam Transform'!$G$2:$G$2336)</f>
        <v>1</v>
      </c>
      <c r="I1316" s="14" t="str">
        <f>_xlfn.XLOOKUP(A1316,'Medical Exam Transform'!$A$2:$A$2336,'Medical Exam Transform'!$H$2:$H$2336)</f>
        <v>No</v>
      </c>
      <c r="J1316" s="14" t="str">
        <f>_xlfn.XLOOKUP(A1316,'Medical Exam Transform'!$A$2:$A$2336,'Medical Exam Transform'!$I$2:$I$2336)</f>
        <v>Obesity</v>
      </c>
      <c r="K1316" s="14" t="str">
        <f>_xlfn.XLOOKUP(A1316,'Medical Exam Transform'!$A$2:$A$2336,'Medical Exam Transform'!$J$2:$J$2336)</f>
        <v>Normal</v>
      </c>
      <c r="L1316" s="60">
        <f>_xlfn.XLOOKUP(A1316,'Hospitalisation Transform'!$A$2:$A$2344,'Hospitalisation Transform'!$B$2:$B$2344)</f>
        <v>29074</v>
      </c>
      <c r="M1316" s="82">
        <f>_xlfn.XLOOKUP(A1316,'Hospitalisation Transform'!$A$2:$A$2344,'Hospitalisation Transform'!$D$2:$D$2344)</f>
        <v>8310.84</v>
      </c>
      <c r="N1316" s="14" t="str">
        <f>_xlfn.XLOOKUP(A1316,'Hospitalisation Transform'!$A$2:$A$2344,'Hospitalisation Transform'!$E$2:$E$2344)</f>
        <v>tier - 2</v>
      </c>
      <c r="O1316" s="14" t="str">
        <f>_xlfn.XLOOKUP(A1316,'Hospitalisation Transform'!$A$2:$A$2344,'Hospitalisation Transform'!$F$2:$F$2344)</f>
        <v>tier - 2</v>
      </c>
      <c r="P1316" s="14" t="str">
        <f>_xlfn.XLOOKUP(A1316,'Hospitalisation Transform'!$A$2:$A$2344,'Hospitalisation Transform'!$G$2:$G$2344)</f>
        <v>R1012</v>
      </c>
      <c r="Q1316" s="14">
        <f>_xlfn.XLOOKUP(A1316,'Hospitalisation Transform'!$A$2:$A$2344,'Hospitalisation Transform'!$H$2:$H$2344)</f>
        <v>44</v>
      </c>
    </row>
    <row r="1317" spans="1:17" ht="15.5" x14ac:dyDescent="0.35">
      <c r="A1317" s="59" t="s">
        <v>1056</v>
      </c>
      <c r="B1317" s="39" t="str">
        <f>_xlfn.XLOOKUP(A1317,'Customer Names Transform'!$A$2:$A$2336,'Customer Names Transform'!$D$2:$D$2336)</f>
        <v>Thibaud</v>
      </c>
      <c r="C1317" s="28">
        <f>_xlfn.XLOOKUP(A1317,'Medical Exam Transform'!$A$2:$A$2336,'Medical Exam Transform'!$B$2:$B$2336)</f>
        <v>22.135000000000002</v>
      </c>
      <c r="D1317" s="14">
        <f>_xlfn.XLOOKUP(A1317,'Medical Exam Transform'!$A$2:$A$2336,'Medical Exam Transform'!$C$2:$C$2336)</f>
        <v>8.17</v>
      </c>
      <c r="E1317" s="14" t="str">
        <f>_xlfn.XLOOKUP(A1317,'Medical Exam Transform'!$A$2:$A$2336,'Medical Exam Transform'!$D$2:$D$2336)</f>
        <v>No</v>
      </c>
      <c r="F1317" s="14" t="str">
        <f>_xlfn.XLOOKUP(A1317,'Medical Exam Transform'!$A$2:$A$2336,'Medical Exam Transform'!$E$2:$E$2336)</f>
        <v>No</v>
      </c>
      <c r="G1317" s="14" t="str">
        <f>_xlfn.XLOOKUP(A1317,'Medical Exam Transform'!$A$2:$A$2336,'Medical Exam Transform'!$F$2:$F$2336)</f>
        <v>No</v>
      </c>
      <c r="H1317" s="14">
        <f>_xlfn.XLOOKUP(A1317,'Medical Exam Transform'!$A$2:$A$2336,'Medical Exam Transform'!$G$2:$G$2336)</f>
        <v>0</v>
      </c>
      <c r="I1317" s="14" t="str">
        <f>_xlfn.XLOOKUP(A1317,'Medical Exam Transform'!$A$2:$A$2336,'Medical Exam Transform'!$H$2:$H$2336)</f>
        <v>No</v>
      </c>
      <c r="J1317" s="14" t="str">
        <f>_xlfn.XLOOKUP(A1317,'Medical Exam Transform'!$A$2:$A$2336,'Medical Exam Transform'!$I$2:$I$2336)</f>
        <v>Normalweight</v>
      </c>
      <c r="K1317" s="14" t="str">
        <f>_xlfn.XLOOKUP(A1317,'Medical Exam Transform'!$A$2:$A$2336,'Medical Exam Transform'!$J$2:$J$2336)</f>
        <v>Diabetes</v>
      </c>
      <c r="L1317" s="60">
        <f>_xlfn.XLOOKUP(A1317,'Hospitalisation Transform'!$A$2:$A$2344,'Hospitalisation Transform'!$B$2:$B$2344)</f>
        <v>28667</v>
      </c>
      <c r="M1317" s="82">
        <f>_xlfn.XLOOKUP(A1317,'Hospitalisation Transform'!$A$2:$A$2344,'Hospitalisation Transform'!$D$2:$D$2344)</f>
        <v>8302.5400000000009</v>
      </c>
      <c r="N1317" s="14" t="str">
        <f>_xlfn.XLOOKUP(A1317,'Hospitalisation Transform'!$A$2:$A$2344,'Hospitalisation Transform'!$E$2:$E$2344)</f>
        <v>tier - 3</v>
      </c>
      <c r="O1317" s="14" t="str">
        <f>_xlfn.XLOOKUP(A1317,'Hospitalisation Transform'!$A$2:$A$2344,'Hospitalisation Transform'!$F$2:$F$2344)</f>
        <v>tier - 3</v>
      </c>
      <c r="P1317" s="14" t="str">
        <f>_xlfn.XLOOKUP(A1317,'Hospitalisation Transform'!$A$2:$A$2344,'Hospitalisation Transform'!$G$2:$G$2344)</f>
        <v>R1016</v>
      </c>
      <c r="Q1317" s="14">
        <f>_xlfn.XLOOKUP(A1317,'Hospitalisation Transform'!$A$2:$A$2344,'Hospitalisation Transform'!$H$2:$H$2344)</f>
        <v>45</v>
      </c>
    </row>
    <row r="1318" spans="1:17" ht="15.5" x14ac:dyDescent="0.35">
      <c r="A1318" s="59" t="s">
        <v>1055</v>
      </c>
      <c r="B1318" s="39" t="str">
        <f>_xlfn.XLOOKUP(A1318,'Customer Names Transform'!$A$2:$A$2336,'Customer Names Transform'!$D$2:$D$2336)</f>
        <v>Lisa</v>
      </c>
      <c r="C1318" s="28">
        <f>_xlfn.XLOOKUP(A1318,'Medical Exam Transform'!$A$2:$A$2336,'Medical Exam Transform'!$B$2:$B$2336)</f>
        <v>33.33</v>
      </c>
      <c r="D1318" s="14">
        <f>_xlfn.XLOOKUP(A1318,'Medical Exam Transform'!$A$2:$A$2336,'Medical Exam Transform'!$C$2:$C$2336)</f>
        <v>7.61</v>
      </c>
      <c r="E1318" s="14" t="str">
        <f>_xlfn.XLOOKUP(A1318,'Medical Exam Transform'!$A$2:$A$2336,'Medical Exam Transform'!$D$2:$D$2336)</f>
        <v>No</v>
      </c>
      <c r="F1318" s="14" t="str">
        <f>_xlfn.XLOOKUP(A1318,'Medical Exam Transform'!$A$2:$A$2336,'Medical Exam Transform'!$E$2:$E$2336)</f>
        <v>No</v>
      </c>
      <c r="G1318" s="14" t="str">
        <f>_xlfn.XLOOKUP(A1318,'Medical Exam Transform'!$A$2:$A$2336,'Medical Exam Transform'!$F$2:$F$2336)</f>
        <v>No</v>
      </c>
      <c r="H1318" s="14">
        <f>_xlfn.XLOOKUP(A1318,'Medical Exam Transform'!$A$2:$A$2336,'Medical Exam Transform'!$G$2:$G$2336)</f>
        <v>0</v>
      </c>
      <c r="I1318" s="14" t="str">
        <f>_xlfn.XLOOKUP(A1318,'Medical Exam Transform'!$A$2:$A$2336,'Medical Exam Transform'!$H$2:$H$2336)</f>
        <v>No</v>
      </c>
      <c r="J1318" s="14" t="str">
        <f>_xlfn.XLOOKUP(A1318,'Medical Exam Transform'!$A$2:$A$2336,'Medical Exam Transform'!$I$2:$I$2336)</f>
        <v>Obesity</v>
      </c>
      <c r="K1318" s="14" t="str">
        <f>_xlfn.XLOOKUP(A1318,'Medical Exam Transform'!$A$2:$A$2336,'Medical Exam Transform'!$J$2:$J$2336)</f>
        <v>Diabetes</v>
      </c>
      <c r="L1318" s="60">
        <f>_xlfn.XLOOKUP(A1318,'Hospitalisation Transform'!$A$2:$A$2344,'Hospitalisation Transform'!$B$2:$B$2344)</f>
        <v>27186</v>
      </c>
      <c r="M1318" s="82">
        <f>_xlfn.XLOOKUP(A1318,'Hospitalisation Transform'!$A$2:$A$2344,'Hospitalisation Transform'!$D$2:$D$2344)</f>
        <v>8283.68</v>
      </c>
      <c r="N1318" s="14" t="str">
        <f>_xlfn.XLOOKUP(A1318,'Hospitalisation Transform'!$A$2:$A$2344,'Hospitalisation Transform'!$E$2:$E$2344)</f>
        <v>tier - 2</v>
      </c>
      <c r="O1318" s="14" t="str">
        <f>_xlfn.XLOOKUP(A1318,'Hospitalisation Transform'!$A$2:$A$2344,'Hospitalisation Transform'!$F$2:$F$2344)</f>
        <v>tier - 3</v>
      </c>
      <c r="P1318" s="14" t="str">
        <f>_xlfn.XLOOKUP(A1318,'Hospitalisation Transform'!$A$2:$A$2344,'Hospitalisation Transform'!$G$2:$G$2344)</f>
        <v>R1013</v>
      </c>
      <c r="Q1318" s="14">
        <f>_xlfn.XLOOKUP(A1318,'Hospitalisation Transform'!$A$2:$A$2344,'Hospitalisation Transform'!$H$2:$H$2344)</f>
        <v>49</v>
      </c>
    </row>
    <row r="1319" spans="1:17" ht="15.5" x14ac:dyDescent="0.35">
      <c r="A1319" s="59" t="s">
        <v>1054</v>
      </c>
      <c r="B1319" s="39" t="str">
        <f>_xlfn.XLOOKUP(A1319,'Customer Names Transform'!$A$2:$A$2336,'Customer Names Transform'!$D$2:$D$2336)</f>
        <v>Gretchen K.</v>
      </c>
      <c r="C1319" s="28">
        <f>_xlfn.XLOOKUP(A1319,'Medical Exam Transform'!$A$2:$A$2336,'Medical Exam Transform'!$B$2:$B$2336)</f>
        <v>31.13</v>
      </c>
      <c r="D1319" s="14">
        <f>_xlfn.XLOOKUP(A1319,'Medical Exam Transform'!$A$2:$A$2336,'Medical Exam Transform'!$C$2:$C$2336)</f>
        <v>10.1</v>
      </c>
      <c r="E1319" s="14" t="str">
        <f>_xlfn.XLOOKUP(A1319,'Medical Exam Transform'!$A$2:$A$2336,'Medical Exam Transform'!$D$2:$D$2336)</f>
        <v>No</v>
      </c>
      <c r="F1319" s="14" t="str">
        <f>_xlfn.XLOOKUP(A1319,'Medical Exam Transform'!$A$2:$A$2336,'Medical Exam Transform'!$E$2:$E$2336)</f>
        <v>No</v>
      </c>
      <c r="G1319" s="14" t="str">
        <f>_xlfn.XLOOKUP(A1319,'Medical Exam Transform'!$A$2:$A$2336,'Medical Exam Transform'!$F$2:$F$2336)</f>
        <v>No</v>
      </c>
      <c r="H1319" s="14">
        <f>_xlfn.XLOOKUP(A1319,'Medical Exam Transform'!$A$2:$A$2336,'Medical Exam Transform'!$G$2:$G$2336)</f>
        <v>0</v>
      </c>
      <c r="I1319" s="14" t="str">
        <f>_xlfn.XLOOKUP(A1319,'Medical Exam Transform'!$A$2:$A$2336,'Medical Exam Transform'!$H$2:$H$2336)</f>
        <v>No</v>
      </c>
      <c r="J1319" s="14" t="str">
        <f>_xlfn.XLOOKUP(A1319,'Medical Exam Transform'!$A$2:$A$2336,'Medical Exam Transform'!$I$2:$I$2336)</f>
        <v>Obesity</v>
      </c>
      <c r="K1319" s="14" t="str">
        <f>_xlfn.XLOOKUP(A1319,'Medical Exam Transform'!$A$2:$A$2336,'Medical Exam Transform'!$J$2:$J$2336)</f>
        <v>Diabetes</v>
      </c>
      <c r="L1319" s="60">
        <f>_xlfn.XLOOKUP(A1319,'Hospitalisation Transform'!$A$2:$A$2344,'Hospitalisation Transform'!$B$2:$B$2344)</f>
        <v>27385</v>
      </c>
      <c r="M1319" s="82">
        <f>_xlfn.XLOOKUP(A1319,'Hospitalisation Transform'!$A$2:$A$2344,'Hospitalisation Transform'!$D$2:$D$2344)</f>
        <v>8280.6200000000008</v>
      </c>
      <c r="N1319" s="14" t="str">
        <f>_xlfn.XLOOKUP(A1319,'Hospitalisation Transform'!$A$2:$A$2344,'Hospitalisation Transform'!$E$2:$E$2344)</f>
        <v>tier - 2</v>
      </c>
      <c r="O1319" s="14" t="str">
        <f>_xlfn.XLOOKUP(A1319,'Hospitalisation Transform'!$A$2:$A$2344,'Hospitalisation Transform'!$F$2:$F$2344)</f>
        <v>tier - 2</v>
      </c>
      <c r="P1319" s="14" t="str">
        <f>_xlfn.XLOOKUP(A1319,'Hospitalisation Transform'!$A$2:$A$2344,'Hospitalisation Transform'!$G$2:$G$2344)</f>
        <v>R1013</v>
      </c>
      <c r="Q1319" s="14">
        <f>_xlfn.XLOOKUP(A1319,'Hospitalisation Transform'!$A$2:$A$2344,'Hospitalisation Transform'!$H$2:$H$2344)</f>
        <v>48</v>
      </c>
    </row>
    <row r="1320" spans="1:17" ht="15.5" x14ac:dyDescent="0.35">
      <c r="A1320" s="59" t="s">
        <v>1053</v>
      </c>
      <c r="B1320" s="39" t="str">
        <f>_xlfn.XLOOKUP(A1320,'Customer Names Transform'!$A$2:$A$2336,'Customer Names Transform'!$D$2:$D$2336)</f>
        <v>Martina</v>
      </c>
      <c r="C1320" s="28">
        <f>_xlfn.XLOOKUP(A1320,'Medical Exam Transform'!$A$2:$A$2336,'Medical Exam Transform'!$B$2:$B$2336)</f>
        <v>28.9</v>
      </c>
      <c r="D1320" s="14">
        <f>_xlfn.XLOOKUP(A1320,'Medical Exam Transform'!$A$2:$A$2336,'Medical Exam Transform'!$C$2:$C$2336)</f>
        <v>11.24</v>
      </c>
      <c r="E1320" s="14" t="str">
        <f>_xlfn.XLOOKUP(A1320,'Medical Exam Transform'!$A$2:$A$2336,'Medical Exam Transform'!$D$2:$D$2336)</f>
        <v>No</v>
      </c>
      <c r="F1320" s="14" t="str">
        <f>_xlfn.XLOOKUP(A1320,'Medical Exam Transform'!$A$2:$A$2336,'Medical Exam Transform'!$E$2:$E$2336)</f>
        <v>No</v>
      </c>
      <c r="G1320" s="14" t="str">
        <f>_xlfn.XLOOKUP(A1320,'Medical Exam Transform'!$A$2:$A$2336,'Medical Exam Transform'!$F$2:$F$2336)</f>
        <v>No</v>
      </c>
      <c r="H1320" s="14">
        <f>_xlfn.XLOOKUP(A1320,'Medical Exam Transform'!$A$2:$A$2336,'Medical Exam Transform'!$G$2:$G$2336)</f>
        <v>0</v>
      </c>
      <c r="I1320" s="14" t="str">
        <f>_xlfn.XLOOKUP(A1320,'Medical Exam Transform'!$A$2:$A$2336,'Medical Exam Transform'!$H$2:$H$2336)</f>
        <v>No</v>
      </c>
      <c r="J1320" s="14" t="str">
        <f>_xlfn.XLOOKUP(A1320,'Medical Exam Transform'!$A$2:$A$2336,'Medical Exam Transform'!$I$2:$I$2336)</f>
        <v>Overweight</v>
      </c>
      <c r="K1320" s="14" t="str">
        <f>_xlfn.XLOOKUP(A1320,'Medical Exam Transform'!$A$2:$A$2336,'Medical Exam Transform'!$J$2:$J$2336)</f>
        <v>Diabetes</v>
      </c>
      <c r="L1320" s="60">
        <f>_xlfn.XLOOKUP(A1320,'Hospitalisation Transform'!$A$2:$A$2344,'Hospitalisation Transform'!$B$2:$B$2344)</f>
        <v>27298</v>
      </c>
      <c r="M1320" s="82">
        <f>_xlfn.XLOOKUP(A1320,'Hospitalisation Transform'!$A$2:$A$2344,'Hospitalisation Transform'!$D$2:$D$2344)</f>
        <v>8277.52</v>
      </c>
      <c r="N1320" s="14" t="str">
        <f>_xlfn.XLOOKUP(A1320,'Hospitalisation Transform'!$A$2:$A$2344,'Hospitalisation Transform'!$E$2:$E$2344)</f>
        <v>tier - 2</v>
      </c>
      <c r="O1320" s="14" t="str">
        <f>_xlfn.XLOOKUP(A1320,'Hospitalisation Transform'!$A$2:$A$2344,'Hospitalisation Transform'!$F$2:$F$2344)</f>
        <v>tier - 2</v>
      </c>
      <c r="P1320" s="14" t="str">
        <f>_xlfn.XLOOKUP(A1320,'Hospitalisation Transform'!$A$2:$A$2344,'Hospitalisation Transform'!$G$2:$G$2344)</f>
        <v>R1011</v>
      </c>
      <c r="Q1320" s="14">
        <f>_xlfn.XLOOKUP(A1320,'Hospitalisation Transform'!$A$2:$A$2344,'Hospitalisation Transform'!$H$2:$H$2344)</f>
        <v>49</v>
      </c>
    </row>
    <row r="1321" spans="1:17" ht="15.5" x14ac:dyDescent="0.35">
      <c r="A1321" s="59" t="s">
        <v>1052</v>
      </c>
      <c r="B1321" s="39" t="str">
        <f>_xlfn.XLOOKUP(A1321,'Customer Names Transform'!$A$2:$A$2336,'Customer Names Transform'!$D$2:$D$2336)</f>
        <v>Dustin J</v>
      </c>
      <c r="C1321" s="28">
        <f>_xlfn.XLOOKUP(A1321,'Medical Exam Transform'!$A$2:$A$2336,'Medical Exam Transform'!$B$2:$B$2336)</f>
        <v>43.31</v>
      </c>
      <c r="D1321" s="14">
        <f>_xlfn.XLOOKUP(A1321,'Medical Exam Transform'!$A$2:$A$2336,'Medical Exam Transform'!$C$2:$C$2336)</f>
        <v>6.1</v>
      </c>
      <c r="E1321" s="14" t="str">
        <f>_xlfn.XLOOKUP(A1321,'Medical Exam Transform'!$A$2:$A$2336,'Medical Exam Transform'!$D$2:$D$2336)</f>
        <v>Yes</v>
      </c>
      <c r="F1321" s="14" t="str">
        <f>_xlfn.XLOOKUP(A1321,'Medical Exam Transform'!$A$2:$A$2336,'Medical Exam Transform'!$E$2:$E$2336)</f>
        <v>yes</v>
      </c>
      <c r="G1321" s="14" t="str">
        <f>_xlfn.XLOOKUP(A1321,'Medical Exam Transform'!$A$2:$A$2336,'Medical Exam Transform'!$F$2:$F$2336)</f>
        <v>No</v>
      </c>
      <c r="H1321" s="14">
        <f>_xlfn.XLOOKUP(A1321,'Medical Exam Transform'!$A$2:$A$2336,'Medical Exam Transform'!$G$2:$G$2336)</f>
        <v>1</v>
      </c>
      <c r="I1321" s="14" t="str">
        <f>_xlfn.XLOOKUP(A1321,'Medical Exam Transform'!$A$2:$A$2336,'Medical Exam Transform'!$H$2:$H$2336)</f>
        <v>No</v>
      </c>
      <c r="J1321" s="14" t="str">
        <f>_xlfn.XLOOKUP(A1321,'Medical Exam Transform'!$A$2:$A$2336,'Medical Exam Transform'!$I$2:$I$2336)</f>
        <v>Obesity</v>
      </c>
      <c r="K1321" s="14" t="str">
        <f>_xlfn.XLOOKUP(A1321,'Medical Exam Transform'!$A$2:$A$2336,'Medical Exam Transform'!$J$2:$J$2336)</f>
        <v>Prediabetes</v>
      </c>
      <c r="L1321" s="60">
        <f>_xlfn.XLOOKUP(A1321,'Hospitalisation Transform'!$A$2:$A$2344,'Hospitalisation Transform'!$B$2:$B$2344)</f>
        <v>36858</v>
      </c>
      <c r="M1321" s="82">
        <f>_xlfn.XLOOKUP(A1321,'Hospitalisation Transform'!$A$2:$A$2344,'Hospitalisation Transform'!$D$2:$D$2344)</f>
        <v>8271.4599999999991</v>
      </c>
      <c r="N1321" s="14" t="str">
        <f>_xlfn.XLOOKUP(A1321,'Hospitalisation Transform'!$A$2:$A$2344,'Hospitalisation Transform'!$E$2:$E$2344)</f>
        <v>tier - 2</v>
      </c>
      <c r="O1321" s="14" t="str">
        <f>_xlfn.XLOOKUP(A1321,'Hospitalisation Transform'!$A$2:$A$2344,'Hospitalisation Transform'!$F$2:$F$2344)</f>
        <v>tier - 1</v>
      </c>
      <c r="P1321" s="14" t="str">
        <f>_xlfn.XLOOKUP(A1321,'Hospitalisation Transform'!$A$2:$A$2344,'Hospitalisation Transform'!$G$2:$G$2344)</f>
        <v>R1023</v>
      </c>
      <c r="Q1321" s="14">
        <f>_xlfn.XLOOKUP(A1321,'Hospitalisation Transform'!$A$2:$A$2344,'Hospitalisation Transform'!$H$2:$H$2344)</f>
        <v>23</v>
      </c>
    </row>
    <row r="1322" spans="1:17" ht="15.5" x14ac:dyDescent="0.35">
      <c r="A1322" s="59" t="s">
        <v>1051</v>
      </c>
      <c r="B1322" s="39" t="str">
        <f>_xlfn.XLOOKUP(A1322,'Customer Names Transform'!$A$2:$A$2336,'Customer Names Transform'!$D$2:$D$2336)</f>
        <v>Kelsey</v>
      </c>
      <c r="C1322" s="28">
        <f>_xlfn.XLOOKUP(A1322,'Medical Exam Transform'!$A$2:$A$2336,'Medical Exam Transform'!$B$2:$B$2336)</f>
        <v>22.8</v>
      </c>
      <c r="D1322" s="14">
        <f>_xlfn.XLOOKUP(A1322,'Medical Exam Transform'!$A$2:$A$2336,'Medical Exam Transform'!$C$2:$C$2336)</f>
        <v>6.98</v>
      </c>
      <c r="E1322" s="14" t="str">
        <f>_xlfn.XLOOKUP(A1322,'Medical Exam Transform'!$A$2:$A$2336,'Medical Exam Transform'!$D$2:$D$2336)</f>
        <v>No</v>
      </c>
      <c r="F1322" s="14" t="str">
        <f>_xlfn.XLOOKUP(A1322,'Medical Exam Transform'!$A$2:$A$2336,'Medical Exam Transform'!$E$2:$E$2336)</f>
        <v>No</v>
      </c>
      <c r="G1322" s="14" t="str">
        <f>_xlfn.XLOOKUP(A1322,'Medical Exam Transform'!$A$2:$A$2336,'Medical Exam Transform'!$F$2:$F$2336)</f>
        <v>No</v>
      </c>
      <c r="H1322" s="14">
        <f>_xlfn.XLOOKUP(A1322,'Medical Exam Transform'!$A$2:$A$2336,'Medical Exam Transform'!$G$2:$G$2336)</f>
        <v>0</v>
      </c>
      <c r="I1322" s="14" t="str">
        <f>_xlfn.XLOOKUP(A1322,'Medical Exam Transform'!$A$2:$A$2336,'Medical Exam Transform'!$H$2:$H$2336)</f>
        <v>No</v>
      </c>
      <c r="J1322" s="14" t="str">
        <f>_xlfn.XLOOKUP(A1322,'Medical Exam Transform'!$A$2:$A$2336,'Medical Exam Transform'!$I$2:$I$2336)</f>
        <v>Normalweight</v>
      </c>
      <c r="K1322" s="14" t="str">
        <f>_xlfn.XLOOKUP(A1322,'Medical Exam Transform'!$A$2:$A$2336,'Medical Exam Transform'!$J$2:$J$2336)</f>
        <v>Normal</v>
      </c>
      <c r="L1322" s="60">
        <f>_xlfn.XLOOKUP(A1322,'Hospitalisation Transform'!$A$2:$A$2344,'Hospitalisation Transform'!$B$2:$B$2344)</f>
        <v>27246</v>
      </c>
      <c r="M1322" s="82">
        <f>_xlfn.XLOOKUP(A1322,'Hospitalisation Transform'!$A$2:$A$2344,'Hospitalisation Transform'!$D$2:$D$2344)</f>
        <v>8269.0400000000009</v>
      </c>
      <c r="N1322" s="14" t="str">
        <f>_xlfn.XLOOKUP(A1322,'Hospitalisation Transform'!$A$2:$A$2344,'Hospitalisation Transform'!$E$2:$E$2344)</f>
        <v>tier - 2</v>
      </c>
      <c r="O1322" s="14" t="str">
        <f>_xlfn.XLOOKUP(A1322,'Hospitalisation Transform'!$A$2:$A$2344,'Hospitalisation Transform'!$F$2:$F$2344)</f>
        <v>tier - 1</v>
      </c>
      <c r="P1322" s="14" t="str">
        <f>_xlfn.XLOOKUP(A1322,'Hospitalisation Transform'!$A$2:$A$2344,'Hospitalisation Transform'!$G$2:$G$2344)</f>
        <v>R1011</v>
      </c>
      <c r="Q1322" s="14">
        <f>_xlfn.XLOOKUP(A1322,'Hospitalisation Transform'!$A$2:$A$2344,'Hospitalisation Transform'!$H$2:$H$2344)</f>
        <v>49</v>
      </c>
    </row>
    <row r="1323" spans="1:17" ht="15.5" x14ac:dyDescent="0.35">
      <c r="A1323" s="59" t="s">
        <v>1050</v>
      </c>
      <c r="B1323" s="39" t="str">
        <f>_xlfn.XLOOKUP(A1323,'Customer Names Transform'!$A$2:$A$2336,'Customer Names Transform'!$D$2:$D$2336)</f>
        <v>Daniel V.</v>
      </c>
      <c r="C1323" s="28">
        <f>_xlfn.XLOOKUP(A1323,'Medical Exam Transform'!$A$2:$A$2336,'Medical Exam Transform'!$B$2:$B$2336)</f>
        <v>19.09</v>
      </c>
      <c r="D1323" s="14">
        <f>_xlfn.XLOOKUP(A1323,'Medical Exam Transform'!$A$2:$A$2336,'Medical Exam Transform'!$C$2:$C$2336)</f>
        <v>4</v>
      </c>
      <c r="E1323" s="14" t="str">
        <f>_xlfn.XLOOKUP(A1323,'Medical Exam Transform'!$A$2:$A$2336,'Medical Exam Transform'!$D$2:$D$2336)</f>
        <v>Yes</v>
      </c>
      <c r="F1323" s="14" t="str">
        <f>_xlfn.XLOOKUP(A1323,'Medical Exam Transform'!$A$2:$A$2336,'Medical Exam Transform'!$E$2:$E$2336)</f>
        <v>No</v>
      </c>
      <c r="G1323" s="14" t="str">
        <f>_xlfn.XLOOKUP(A1323,'Medical Exam Transform'!$A$2:$A$2336,'Medical Exam Transform'!$F$2:$F$2336)</f>
        <v>No</v>
      </c>
      <c r="H1323" s="14">
        <f>_xlfn.XLOOKUP(A1323,'Medical Exam Transform'!$A$2:$A$2336,'Medical Exam Transform'!$G$2:$G$2336)</f>
        <v>1</v>
      </c>
      <c r="I1323" s="14" t="str">
        <f>_xlfn.XLOOKUP(A1323,'Medical Exam Transform'!$A$2:$A$2336,'Medical Exam Transform'!$H$2:$H$2336)</f>
        <v>No</v>
      </c>
      <c r="J1323" s="14" t="str">
        <f>_xlfn.XLOOKUP(A1323,'Medical Exam Transform'!$A$2:$A$2336,'Medical Exam Transform'!$I$2:$I$2336)</f>
        <v>Normalweight</v>
      </c>
      <c r="K1323" s="14" t="str">
        <f>_xlfn.XLOOKUP(A1323,'Medical Exam Transform'!$A$2:$A$2336,'Medical Exam Transform'!$J$2:$J$2336)</f>
        <v>Normal</v>
      </c>
      <c r="L1323" s="60">
        <f>_xlfn.XLOOKUP(A1323,'Hospitalisation Transform'!$A$2:$A$2344,'Hospitalisation Transform'!$B$2:$B$2344)</f>
        <v>23625</v>
      </c>
      <c r="M1323" s="82">
        <f>_xlfn.XLOOKUP(A1323,'Hospitalisation Transform'!$A$2:$A$2344,'Hospitalisation Transform'!$D$2:$D$2344)</f>
        <v>8268</v>
      </c>
      <c r="N1323" s="14" t="str">
        <f>_xlfn.XLOOKUP(A1323,'Hospitalisation Transform'!$A$2:$A$2344,'Hospitalisation Transform'!$E$2:$E$2344)</f>
        <v>tier - 3</v>
      </c>
      <c r="O1323" s="14" t="str">
        <f>_xlfn.XLOOKUP(A1323,'Hospitalisation Transform'!$A$2:$A$2344,'Hospitalisation Transform'!$F$2:$F$2344)</f>
        <v>tier - 3</v>
      </c>
      <c r="P1323" s="14" t="str">
        <f>_xlfn.XLOOKUP(A1323,'Hospitalisation Transform'!$A$2:$A$2344,'Hospitalisation Transform'!$G$2:$G$2344)</f>
        <v>R1013</v>
      </c>
      <c r="Q1323" s="14">
        <f>_xlfn.XLOOKUP(A1323,'Hospitalisation Transform'!$A$2:$A$2344,'Hospitalisation Transform'!$H$2:$H$2344)</f>
        <v>59</v>
      </c>
    </row>
    <row r="1324" spans="1:17" ht="15.5" x14ac:dyDescent="0.35">
      <c r="A1324" s="59" t="s">
        <v>1049</v>
      </c>
      <c r="B1324" s="39" t="str">
        <f>_xlfn.XLOOKUP(A1324,'Customer Names Transform'!$A$2:$A$2336,'Customer Names Transform'!$D$2:$D$2336)</f>
        <v>Saeger</v>
      </c>
      <c r="C1324" s="28">
        <f>_xlfn.XLOOKUP(A1324,'Medical Exam Transform'!$A$2:$A$2336,'Medical Exam Transform'!$B$2:$B$2336)</f>
        <v>23.37</v>
      </c>
      <c r="D1324" s="14">
        <f>_xlfn.XLOOKUP(A1324,'Medical Exam Transform'!$A$2:$A$2336,'Medical Exam Transform'!$C$2:$C$2336)</f>
        <v>4.2300000000000004</v>
      </c>
      <c r="E1324" s="14" t="str">
        <f>_xlfn.XLOOKUP(A1324,'Medical Exam Transform'!$A$2:$A$2336,'Medical Exam Transform'!$D$2:$D$2336)</f>
        <v>No</v>
      </c>
      <c r="F1324" s="14" t="str">
        <f>_xlfn.XLOOKUP(A1324,'Medical Exam Transform'!$A$2:$A$2336,'Medical Exam Transform'!$E$2:$E$2336)</f>
        <v>No</v>
      </c>
      <c r="G1324" s="14" t="str">
        <f>_xlfn.XLOOKUP(A1324,'Medical Exam Transform'!$A$2:$A$2336,'Medical Exam Transform'!$F$2:$F$2336)</f>
        <v>No</v>
      </c>
      <c r="H1324" s="14">
        <f>_xlfn.XLOOKUP(A1324,'Medical Exam Transform'!$A$2:$A$2336,'Medical Exam Transform'!$G$2:$G$2336)</f>
        <v>0</v>
      </c>
      <c r="I1324" s="14" t="str">
        <f>_xlfn.XLOOKUP(A1324,'Medical Exam Transform'!$A$2:$A$2336,'Medical Exam Transform'!$H$2:$H$2336)</f>
        <v>No</v>
      </c>
      <c r="J1324" s="14" t="str">
        <f>_xlfn.XLOOKUP(A1324,'Medical Exam Transform'!$A$2:$A$2336,'Medical Exam Transform'!$I$2:$I$2336)</f>
        <v>Normalweight</v>
      </c>
      <c r="K1324" s="14" t="str">
        <f>_xlfn.XLOOKUP(A1324,'Medical Exam Transform'!$A$2:$A$2336,'Medical Exam Transform'!$J$2:$J$2336)</f>
        <v>Prediabetes</v>
      </c>
      <c r="L1324" s="60">
        <f>_xlfn.XLOOKUP(A1324,'Hospitalisation Transform'!$A$2:$A$2344,'Hospitalisation Transform'!$B$2:$B$2344)</f>
        <v>30221</v>
      </c>
      <c r="M1324" s="82">
        <f>_xlfn.XLOOKUP(A1324,'Hospitalisation Transform'!$A$2:$A$2344,'Hospitalisation Transform'!$D$2:$D$2344)</f>
        <v>8252.2800000000007</v>
      </c>
      <c r="N1324" s="14" t="str">
        <f>_xlfn.XLOOKUP(A1324,'Hospitalisation Transform'!$A$2:$A$2344,'Hospitalisation Transform'!$E$2:$E$2344)</f>
        <v>tier - 2</v>
      </c>
      <c r="O1324" s="14" t="str">
        <f>_xlfn.XLOOKUP(A1324,'Hospitalisation Transform'!$A$2:$A$2344,'Hospitalisation Transform'!$F$2:$F$2344)</f>
        <v>tier - 2</v>
      </c>
      <c r="P1324" s="14" t="str">
        <f>_xlfn.XLOOKUP(A1324,'Hospitalisation Transform'!$A$2:$A$2344,'Hospitalisation Transform'!$G$2:$G$2344)</f>
        <v>R1024</v>
      </c>
      <c r="Q1324" s="14">
        <f>_xlfn.XLOOKUP(A1324,'Hospitalisation Transform'!$A$2:$A$2344,'Hospitalisation Transform'!$H$2:$H$2344)</f>
        <v>41</v>
      </c>
    </row>
    <row r="1325" spans="1:17" ht="15.5" x14ac:dyDescent="0.35">
      <c r="A1325" s="59" t="s">
        <v>1048</v>
      </c>
      <c r="B1325" s="39" t="str">
        <f>_xlfn.XLOOKUP(A1325,'Customer Names Transform'!$A$2:$A$2336,'Customer Names Transform'!$D$2:$D$2336)</f>
        <v>Buzunesh</v>
      </c>
      <c r="C1325" s="28">
        <f>_xlfn.XLOOKUP(A1325,'Medical Exam Transform'!$A$2:$A$2336,'Medical Exam Transform'!$B$2:$B$2336)</f>
        <v>33.44</v>
      </c>
      <c r="D1325" s="14">
        <f>_xlfn.XLOOKUP(A1325,'Medical Exam Transform'!$A$2:$A$2336,'Medical Exam Transform'!$C$2:$C$2336)</f>
        <v>4.72</v>
      </c>
      <c r="E1325" s="14" t="str">
        <f>_xlfn.XLOOKUP(A1325,'Medical Exam Transform'!$A$2:$A$2336,'Medical Exam Transform'!$D$2:$D$2336)</f>
        <v>Yes</v>
      </c>
      <c r="F1325" s="14" t="str">
        <f>_xlfn.XLOOKUP(A1325,'Medical Exam Transform'!$A$2:$A$2336,'Medical Exam Transform'!$E$2:$E$2336)</f>
        <v>No</v>
      </c>
      <c r="G1325" s="14" t="str">
        <f>_xlfn.XLOOKUP(A1325,'Medical Exam Transform'!$A$2:$A$2336,'Medical Exam Transform'!$F$2:$F$2336)</f>
        <v>No</v>
      </c>
      <c r="H1325" s="14">
        <f>_xlfn.XLOOKUP(A1325,'Medical Exam Transform'!$A$2:$A$2336,'Medical Exam Transform'!$G$2:$G$2336)</f>
        <v>0</v>
      </c>
      <c r="I1325" s="14" t="str">
        <f>_xlfn.XLOOKUP(A1325,'Medical Exam Transform'!$A$2:$A$2336,'Medical Exam Transform'!$H$2:$H$2336)</f>
        <v>No</v>
      </c>
      <c r="J1325" s="14" t="str">
        <f>_xlfn.XLOOKUP(A1325,'Medical Exam Transform'!$A$2:$A$2336,'Medical Exam Transform'!$I$2:$I$2336)</f>
        <v>Obesity</v>
      </c>
      <c r="K1325" s="14" t="str">
        <f>_xlfn.XLOOKUP(A1325,'Medical Exam Transform'!$A$2:$A$2336,'Medical Exam Transform'!$J$2:$J$2336)</f>
        <v>Normal</v>
      </c>
      <c r="L1325" s="60">
        <f>_xlfn.XLOOKUP(A1325,'Hospitalisation Transform'!$A$2:$A$2344,'Hospitalisation Transform'!$B$2:$B$2344)</f>
        <v>28005</v>
      </c>
      <c r="M1325" s="82">
        <f>_xlfn.XLOOKUP(A1325,'Hospitalisation Transform'!$A$2:$A$2344,'Hospitalisation Transform'!$D$2:$D$2344)</f>
        <v>8240.59</v>
      </c>
      <c r="N1325" s="14" t="str">
        <f>_xlfn.XLOOKUP(A1325,'Hospitalisation Transform'!$A$2:$A$2344,'Hospitalisation Transform'!$E$2:$E$2344)</f>
        <v>tier - 2</v>
      </c>
      <c r="O1325" s="14" t="str">
        <f>_xlfn.XLOOKUP(A1325,'Hospitalisation Transform'!$A$2:$A$2344,'Hospitalisation Transform'!$F$2:$F$2344)</f>
        <v>tier - 2</v>
      </c>
      <c r="P1325" s="14" t="str">
        <f>_xlfn.XLOOKUP(A1325,'Hospitalisation Transform'!$A$2:$A$2344,'Hospitalisation Transform'!$G$2:$G$2344)</f>
        <v>R1013</v>
      </c>
      <c r="Q1325" s="14">
        <f>_xlfn.XLOOKUP(A1325,'Hospitalisation Transform'!$A$2:$A$2344,'Hospitalisation Transform'!$H$2:$H$2344)</f>
        <v>47</v>
      </c>
    </row>
    <row r="1326" spans="1:17" ht="15.5" x14ac:dyDescent="0.35">
      <c r="A1326" s="59" t="s">
        <v>1047</v>
      </c>
      <c r="B1326" s="39" t="str">
        <f>_xlfn.XLOOKUP(A1326,'Customer Names Transform'!$A$2:$A$2336,'Customer Names Transform'!$D$2:$D$2336)</f>
        <v>Mirte</v>
      </c>
      <c r="C1326" s="28">
        <f>_xlfn.XLOOKUP(A1326,'Medical Exam Transform'!$A$2:$A$2336,'Medical Exam Transform'!$B$2:$B$2336)</f>
        <v>28.05</v>
      </c>
      <c r="D1326" s="14">
        <f>_xlfn.XLOOKUP(A1326,'Medical Exam Transform'!$A$2:$A$2336,'Medical Exam Transform'!$C$2:$C$2336)</f>
        <v>5.63</v>
      </c>
      <c r="E1326" s="14" t="str">
        <f>_xlfn.XLOOKUP(A1326,'Medical Exam Transform'!$A$2:$A$2336,'Medical Exam Transform'!$D$2:$D$2336)</f>
        <v>Yes</v>
      </c>
      <c r="F1326" s="14" t="str">
        <f>_xlfn.XLOOKUP(A1326,'Medical Exam Transform'!$A$2:$A$2336,'Medical Exam Transform'!$E$2:$E$2336)</f>
        <v>No</v>
      </c>
      <c r="G1326" s="14" t="str">
        <f>_xlfn.XLOOKUP(A1326,'Medical Exam Transform'!$A$2:$A$2336,'Medical Exam Transform'!$F$2:$F$2336)</f>
        <v>No</v>
      </c>
      <c r="H1326" s="14">
        <f>_xlfn.XLOOKUP(A1326,'Medical Exam Transform'!$A$2:$A$2336,'Medical Exam Transform'!$G$2:$G$2336)</f>
        <v>0</v>
      </c>
      <c r="I1326" s="14" t="str">
        <f>_xlfn.XLOOKUP(A1326,'Medical Exam Transform'!$A$2:$A$2336,'Medical Exam Transform'!$H$2:$H$2336)</f>
        <v>No</v>
      </c>
      <c r="J1326" s="14" t="str">
        <f>_xlfn.XLOOKUP(A1326,'Medical Exam Transform'!$A$2:$A$2336,'Medical Exam Transform'!$I$2:$I$2336)</f>
        <v>Overweight</v>
      </c>
      <c r="K1326" s="14" t="str">
        <f>_xlfn.XLOOKUP(A1326,'Medical Exam Transform'!$A$2:$A$2336,'Medical Exam Transform'!$J$2:$J$2336)</f>
        <v>Prediabetes</v>
      </c>
      <c r="L1326" s="60">
        <f>_xlfn.XLOOKUP(A1326,'Hospitalisation Transform'!$A$2:$A$2344,'Hospitalisation Transform'!$B$2:$B$2344)</f>
        <v>27941</v>
      </c>
      <c r="M1326" s="82">
        <f>_xlfn.XLOOKUP(A1326,'Hospitalisation Transform'!$A$2:$A$2344,'Hospitalisation Transform'!$D$2:$D$2344)</f>
        <v>8233.1</v>
      </c>
      <c r="N1326" s="14" t="str">
        <f>_xlfn.XLOOKUP(A1326,'Hospitalisation Transform'!$A$2:$A$2344,'Hospitalisation Transform'!$E$2:$E$2344)</f>
        <v>tier - 2</v>
      </c>
      <c r="O1326" s="14" t="str">
        <f>_xlfn.XLOOKUP(A1326,'Hospitalisation Transform'!$A$2:$A$2344,'Hospitalisation Transform'!$F$2:$F$2344)</f>
        <v>tier - 2</v>
      </c>
      <c r="P1326" s="14" t="str">
        <f>_xlfn.XLOOKUP(A1326,'Hospitalisation Transform'!$A$2:$A$2344,'Hospitalisation Transform'!$G$2:$G$2344)</f>
        <v>R1013</v>
      </c>
      <c r="Q1326" s="14">
        <f>_xlfn.XLOOKUP(A1326,'Hospitalisation Transform'!$A$2:$A$2344,'Hospitalisation Transform'!$H$2:$H$2344)</f>
        <v>47</v>
      </c>
    </row>
    <row r="1327" spans="1:17" ht="15.5" x14ac:dyDescent="0.35">
      <c r="A1327" s="59" t="s">
        <v>1046</v>
      </c>
      <c r="B1327" s="39" t="str">
        <f>_xlfn.XLOOKUP(A1327,'Customer Names Transform'!$A$2:$A$2336,'Customer Names Transform'!$D$2:$D$2336)</f>
        <v>Megan</v>
      </c>
      <c r="C1327" s="28">
        <f>_xlfn.XLOOKUP(A1327,'Medical Exam Transform'!$A$2:$A$2336,'Medical Exam Transform'!$B$2:$B$2336)</f>
        <v>27.72</v>
      </c>
      <c r="D1327" s="14">
        <f>_xlfn.XLOOKUP(A1327,'Medical Exam Transform'!$A$2:$A$2336,'Medical Exam Transform'!$C$2:$C$2336)</f>
        <v>5.83</v>
      </c>
      <c r="E1327" s="14" t="str">
        <f>_xlfn.XLOOKUP(A1327,'Medical Exam Transform'!$A$2:$A$2336,'Medical Exam Transform'!$D$2:$D$2336)</f>
        <v>Yes</v>
      </c>
      <c r="F1327" s="14" t="str">
        <f>_xlfn.XLOOKUP(A1327,'Medical Exam Transform'!$A$2:$A$2336,'Medical Exam Transform'!$E$2:$E$2336)</f>
        <v>No</v>
      </c>
      <c r="G1327" s="14" t="str">
        <f>_xlfn.XLOOKUP(A1327,'Medical Exam Transform'!$A$2:$A$2336,'Medical Exam Transform'!$F$2:$F$2336)</f>
        <v>No</v>
      </c>
      <c r="H1327" s="14">
        <f>_xlfn.XLOOKUP(A1327,'Medical Exam Transform'!$A$2:$A$2336,'Medical Exam Transform'!$G$2:$G$2336)</f>
        <v>0</v>
      </c>
      <c r="I1327" s="14" t="str">
        <f>_xlfn.XLOOKUP(A1327,'Medical Exam Transform'!$A$2:$A$2336,'Medical Exam Transform'!$H$2:$H$2336)</f>
        <v>No</v>
      </c>
      <c r="J1327" s="14" t="str">
        <f>_xlfn.XLOOKUP(A1327,'Medical Exam Transform'!$A$2:$A$2336,'Medical Exam Transform'!$I$2:$I$2336)</f>
        <v>Overweight</v>
      </c>
      <c r="K1327" s="14" t="str">
        <f>_xlfn.XLOOKUP(A1327,'Medical Exam Transform'!$A$2:$A$2336,'Medical Exam Transform'!$J$2:$J$2336)</f>
        <v>Prediabetes</v>
      </c>
      <c r="L1327" s="60">
        <f>_xlfn.XLOOKUP(A1327,'Hospitalisation Transform'!$A$2:$A$2344,'Hospitalisation Transform'!$B$2:$B$2344)</f>
        <v>28006</v>
      </c>
      <c r="M1327" s="82">
        <f>_xlfn.XLOOKUP(A1327,'Hospitalisation Transform'!$A$2:$A$2344,'Hospitalisation Transform'!$D$2:$D$2344)</f>
        <v>8232.64</v>
      </c>
      <c r="N1327" s="14" t="str">
        <f>_xlfn.XLOOKUP(A1327,'Hospitalisation Transform'!$A$2:$A$2344,'Hospitalisation Transform'!$E$2:$E$2344)</f>
        <v>tier - 2</v>
      </c>
      <c r="O1327" s="14" t="str">
        <f>_xlfn.XLOOKUP(A1327,'Hospitalisation Transform'!$A$2:$A$2344,'Hospitalisation Transform'!$F$2:$F$2344)</f>
        <v>tier - 3</v>
      </c>
      <c r="P1327" s="14" t="str">
        <f>_xlfn.XLOOKUP(A1327,'Hospitalisation Transform'!$A$2:$A$2344,'Hospitalisation Transform'!$G$2:$G$2344)</f>
        <v>R1013</v>
      </c>
      <c r="Q1327" s="14">
        <f>_xlfn.XLOOKUP(A1327,'Hospitalisation Transform'!$A$2:$A$2344,'Hospitalisation Transform'!$H$2:$H$2344)</f>
        <v>47</v>
      </c>
    </row>
    <row r="1328" spans="1:17" ht="15.5" x14ac:dyDescent="0.35">
      <c r="A1328" s="59" t="s">
        <v>1045</v>
      </c>
      <c r="B1328" s="39" t="str">
        <f>_xlfn.XLOOKUP(A1328,'Customer Names Transform'!$A$2:$A$2336,'Customer Names Transform'!$D$2:$D$2336)</f>
        <v>Kerry A.</v>
      </c>
      <c r="C1328" s="28">
        <f>_xlfn.XLOOKUP(A1328,'Medical Exam Transform'!$A$2:$A$2336,'Medical Exam Transform'!$B$2:$B$2336)</f>
        <v>29.81</v>
      </c>
      <c r="D1328" s="14">
        <f>_xlfn.XLOOKUP(A1328,'Medical Exam Transform'!$A$2:$A$2336,'Medical Exam Transform'!$C$2:$C$2336)</f>
        <v>9.23</v>
      </c>
      <c r="E1328" s="14" t="str">
        <f>_xlfn.XLOOKUP(A1328,'Medical Exam Transform'!$A$2:$A$2336,'Medical Exam Transform'!$D$2:$D$2336)</f>
        <v>No</v>
      </c>
      <c r="F1328" s="14" t="str">
        <f>_xlfn.XLOOKUP(A1328,'Medical Exam Transform'!$A$2:$A$2336,'Medical Exam Transform'!$E$2:$E$2336)</f>
        <v>No</v>
      </c>
      <c r="G1328" s="14" t="str">
        <f>_xlfn.XLOOKUP(A1328,'Medical Exam Transform'!$A$2:$A$2336,'Medical Exam Transform'!$F$2:$F$2336)</f>
        <v>No</v>
      </c>
      <c r="H1328" s="14">
        <f>_xlfn.XLOOKUP(A1328,'Medical Exam Transform'!$A$2:$A$2336,'Medical Exam Transform'!$G$2:$G$2336)</f>
        <v>0</v>
      </c>
      <c r="I1328" s="14" t="str">
        <f>_xlfn.XLOOKUP(A1328,'Medical Exam Transform'!$A$2:$A$2336,'Medical Exam Transform'!$H$2:$H$2336)</f>
        <v>No</v>
      </c>
      <c r="J1328" s="14" t="str">
        <f>_xlfn.XLOOKUP(A1328,'Medical Exam Transform'!$A$2:$A$2336,'Medical Exam Transform'!$I$2:$I$2336)</f>
        <v>Overweight</v>
      </c>
      <c r="K1328" s="14" t="str">
        <f>_xlfn.XLOOKUP(A1328,'Medical Exam Transform'!$A$2:$A$2336,'Medical Exam Transform'!$J$2:$J$2336)</f>
        <v>Diabetes</v>
      </c>
      <c r="L1328" s="60">
        <f>_xlfn.XLOOKUP(A1328,'Hospitalisation Transform'!$A$2:$A$2344,'Hospitalisation Transform'!$B$2:$B$2344)</f>
        <v>28671</v>
      </c>
      <c r="M1328" s="82">
        <f>_xlfn.XLOOKUP(A1328,'Hospitalisation Transform'!$A$2:$A$2344,'Hospitalisation Transform'!$D$2:$D$2344)</f>
        <v>8219.2000000000007</v>
      </c>
      <c r="N1328" s="14" t="str">
        <f>_xlfn.XLOOKUP(A1328,'Hospitalisation Transform'!$A$2:$A$2344,'Hospitalisation Transform'!$E$2:$E$2344)</f>
        <v>tier - 2</v>
      </c>
      <c r="O1328" s="14" t="str">
        <f>_xlfn.XLOOKUP(A1328,'Hospitalisation Transform'!$A$2:$A$2344,'Hospitalisation Transform'!$F$2:$F$2344)</f>
        <v>tier - 2</v>
      </c>
      <c r="P1328" s="14" t="str">
        <f>_xlfn.XLOOKUP(A1328,'Hospitalisation Transform'!$A$2:$A$2344,'Hospitalisation Transform'!$G$2:$G$2344)</f>
        <v>R1013</v>
      </c>
      <c r="Q1328" s="14">
        <f>_xlfn.XLOOKUP(A1328,'Hospitalisation Transform'!$A$2:$A$2344,'Hospitalisation Transform'!$H$2:$H$2344)</f>
        <v>45</v>
      </c>
    </row>
    <row r="1329" spans="1:17" ht="15.5" x14ac:dyDescent="0.35">
      <c r="A1329" s="59" t="s">
        <v>1044</v>
      </c>
      <c r="B1329" s="39" t="str">
        <f>_xlfn.XLOOKUP(A1329,'Customer Names Transform'!$A$2:$A$2336,'Customer Names Transform'!$D$2:$D$2336)</f>
        <v>Kristin</v>
      </c>
      <c r="C1329" s="28">
        <f>_xlfn.XLOOKUP(A1329,'Medical Exam Transform'!$A$2:$A$2336,'Medical Exam Transform'!$B$2:$B$2336)</f>
        <v>23.98</v>
      </c>
      <c r="D1329" s="14">
        <f>_xlfn.XLOOKUP(A1329,'Medical Exam Transform'!$A$2:$A$2336,'Medical Exam Transform'!$C$2:$C$2336)</f>
        <v>9.89</v>
      </c>
      <c r="E1329" s="14" t="str">
        <f>_xlfn.XLOOKUP(A1329,'Medical Exam Transform'!$A$2:$A$2336,'Medical Exam Transform'!$D$2:$D$2336)</f>
        <v>No</v>
      </c>
      <c r="F1329" s="14" t="str">
        <f>_xlfn.XLOOKUP(A1329,'Medical Exam Transform'!$A$2:$A$2336,'Medical Exam Transform'!$E$2:$E$2336)</f>
        <v>No</v>
      </c>
      <c r="G1329" s="14" t="str">
        <f>_xlfn.XLOOKUP(A1329,'Medical Exam Transform'!$A$2:$A$2336,'Medical Exam Transform'!$F$2:$F$2336)</f>
        <v>No</v>
      </c>
      <c r="H1329" s="14">
        <f>_xlfn.XLOOKUP(A1329,'Medical Exam Transform'!$A$2:$A$2336,'Medical Exam Transform'!$G$2:$G$2336)</f>
        <v>0</v>
      </c>
      <c r="I1329" s="14" t="str">
        <f>_xlfn.XLOOKUP(A1329,'Medical Exam Transform'!$A$2:$A$2336,'Medical Exam Transform'!$H$2:$H$2336)</f>
        <v>No</v>
      </c>
      <c r="J1329" s="14" t="str">
        <f>_xlfn.XLOOKUP(A1329,'Medical Exam Transform'!$A$2:$A$2336,'Medical Exam Transform'!$I$2:$I$2336)</f>
        <v>Normalweight</v>
      </c>
      <c r="K1329" s="14" t="str">
        <f>_xlfn.XLOOKUP(A1329,'Medical Exam Transform'!$A$2:$A$2336,'Medical Exam Transform'!$J$2:$J$2336)</f>
        <v>Normal</v>
      </c>
      <c r="L1329" s="60">
        <f>_xlfn.XLOOKUP(A1329,'Hospitalisation Transform'!$A$2:$A$2344,'Hospitalisation Transform'!$B$2:$B$2344)</f>
        <v>28787</v>
      </c>
      <c r="M1329" s="82">
        <f>_xlfn.XLOOKUP(A1329,'Hospitalisation Transform'!$A$2:$A$2344,'Hospitalisation Transform'!$D$2:$D$2344)</f>
        <v>8211.1</v>
      </c>
      <c r="N1329" s="14" t="str">
        <f>_xlfn.XLOOKUP(A1329,'Hospitalisation Transform'!$A$2:$A$2344,'Hospitalisation Transform'!$E$2:$E$2344)</f>
        <v>tier - 2</v>
      </c>
      <c r="O1329" s="14" t="str">
        <f>_xlfn.XLOOKUP(A1329,'Hospitalisation Transform'!$A$2:$A$2344,'Hospitalisation Transform'!$F$2:$F$2344)</f>
        <v>tier - 3</v>
      </c>
      <c r="P1329" s="14" t="str">
        <f>_xlfn.XLOOKUP(A1329,'Hospitalisation Transform'!$A$2:$A$2344,'Hospitalisation Transform'!$G$2:$G$2344)</f>
        <v>R1013</v>
      </c>
      <c r="Q1329" s="14">
        <f>_xlfn.XLOOKUP(A1329,'Hospitalisation Transform'!$A$2:$A$2344,'Hospitalisation Transform'!$H$2:$H$2344)</f>
        <v>45</v>
      </c>
    </row>
    <row r="1330" spans="1:17" ht="15.5" x14ac:dyDescent="0.35">
      <c r="A1330" s="59" t="s">
        <v>1043</v>
      </c>
      <c r="B1330" s="39" t="str">
        <f>_xlfn.XLOOKUP(A1330,'Customer Names Transform'!$A$2:$A$2336,'Customer Names Transform'!$D$2:$D$2336)</f>
        <v>Christopher R.</v>
      </c>
      <c r="C1330" s="28">
        <f>_xlfn.XLOOKUP(A1330,'Medical Exam Transform'!$A$2:$A$2336,'Medical Exam Transform'!$B$2:$B$2336)</f>
        <v>17.34</v>
      </c>
      <c r="D1330" s="14">
        <f>_xlfn.XLOOKUP(A1330,'Medical Exam Transform'!$A$2:$A$2336,'Medical Exam Transform'!$C$2:$C$2336)</f>
        <v>12</v>
      </c>
      <c r="E1330" s="14" t="str">
        <f>_xlfn.XLOOKUP(A1330,'Medical Exam Transform'!$A$2:$A$2336,'Medical Exam Transform'!$D$2:$D$2336)</f>
        <v>No</v>
      </c>
      <c r="F1330" s="14" t="str">
        <f>_xlfn.XLOOKUP(A1330,'Medical Exam Transform'!$A$2:$A$2336,'Medical Exam Transform'!$E$2:$E$2336)</f>
        <v>No</v>
      </c>
      <c r="G1330" s="14" t="str">
        <f>_xlfn.XLOOKUP(A1330,'Medical Exam Transform'!$A$2:$A$2336,'Medical Exam Transform'!$F$2:$F$2336)</f>
        <v>No</v>
      </c>
      <c r="H1330" s="14">
        <f>_xlfn.XLOOKUP(A1330,'Medical Exam Transform'!$A$2:$A$2336,'Medical Exam Transform'!$G$2:$G$2336)</f>
        <v>0</v>
      </c>
      <c r="I1330" s="14" t="str">
        <f>_xlfn.XLOOKUP(A1330,'Medical Exam Transform'!$A$2:$A$2336,'Medical Exam Transform'!$H$2:$H$2336)</f>
        <v>No</v>
      </c>
      <c r="J1330" s="14" t="str">
        <f>_xlfn.XLOOKUP(A1330,'Medical Exam Transform'!$A$2:$A$2336,'Medical Exam Transform'!$I$2:$I$2336)</f>
        <v>Underweight</v>
      </c>
      <c r="K1330" s="14" t="str">
        <f>_xlfn.XLOOKUP(A1330,'Medical Exam Transform'!$A$2:$A$2336,'Medical Exam Transform'!$J$2:$J$2336)</f>
        <v>Normal</v>
      </c>
      <c r="L1330" s="60">
        <f>_xlfn.XLOOKUP(A1330,'Hospitalisation Transform'!$A$2:$A$2344,'Hospitalisation Transform'!$B$2:$B$2344)</f>
        <v>22973</v>
      </c>
      <c r="M1330" s="82">
        <f>_xlfn.XLOOKUP(A1330,'Hospitalisation Transform'!$A$2:$A$2344,'Hospitalisation Transform'!$D$2:$D$2344)</f>
        <v>8188.12</v>
      </c>
      <c r="N1330" s="14" t="str">
        <f>_xlfn.XLOOKUP(A1330,'Hospitalisation Transform'!$A$2:$A$2344,'Hospitalisation Transform'!$E$2:$E$2344)</f>
        <v>tier - 3</v>
      </c>
      <c r="O1330" s="14" t="str">
        <f>_xlfn.XLOOKUP(A1330,'Hospitalisation Transform'!$A$2:$A$2344,'Hospitalisation Transform'!$F$2:$F$2344)</f>
        <v>tier - 3</v>
      </c>
      <c r="P1330" s="14" t="str">
        <f>_xlfn.XLOOKUP(A1330,'Hospitalisation Transform'!$A$2:$A$2344,'Hospitalisation Transform'!$G$2:$G$2344)</f>
        <v>R1013</v>
      </c>
      <c r="Q1330" s="14">
        <f>_xlfn.XLOOKUP(A1330,'Hospitalisation Transform'!$A$2:$A$2344,'Hospitalisation Transform'!$H$2:$H$2344)</f>
        <v>61</v>
      </c>
    </row>
    <row r="1331" spans="1:17" ht="15.5" x14ac:dyDescent="0.35">
      <c r="A1331" s="59" t="s">
        <v>1042</v>
      </c>
      <c r="B1331" s="39" t="str">
        <f>_xlfn.XLOOKUP(A1331,'Customer Names Transform'!$A$2:$A$2336,'Customer Names Transform'!$D$2:$D$2336)</f>
        <v>Elizabeth A</v>
      </c>
      <c r="C1331" s="28">
        <f>_xlfn.XLOOKUP(A1331,'Medical Exam Transform'!$A$2:$A$2336,'Medical Exam Transform'!$B$2:$B$2336)</f>
        <v>40.39</v>
      </c>
      <c r="D1331" s="14">
        <f>_xlfn.XLOOKUP(A1331,'Medical Exam Transform'!$A$2:$A$2336,'Medical Exam Transform'!$C$2:$C$2336)</f>
        <v>4.24</v>
      </c>
      <c r="E1331" s="14" t="str">
        <f>_xlfn.XLOOKUP(A1331,'Medical Exam Transform'!$A$2:$A$2336,'Medical Exam Transform'!$D$2:$D$2336)</f>
        <v>Yes</v>
      </c>
      <c r="F1331" s="14" t="str">
        <f>_xlfn.XLOOKUP(A1331,'Medical Exam Transform'!$A$2:$A$2336,'Medical Exam Transform'!$E$2:$E$2336)</f>
        <v>No</v>
      </c>
      <c r="G1331" s="14" t="str">
        <f>_xlfn.XLOOKUP(A1331,'Medical Exam Transform'!$A$2:$A$2336,'Medical Exam Transform'!$F$2:$F$2336)</f>
        <v>Yes</v>
      </c>
      <c r="H1331" s="14">
        <f>_xlfn.XLOOKUP(A1331,'Medical Exam Transform'!$A$2:$A$2336,'Medical Exam Transform'!$G$2:$G$2336)</f>
        <v>1</v>
      </c>
      <c r="I1331" s="14" t="str">
        <f>_xlfn.XLOOKUP(A1331,'Medical Exam Transform'!$A$2:$A$2336,'Medical Exam Transform'!$H$2:$H$2336)</f>
        <v>No</v>
      </c>
      <c r="J1331" s="14" t="str">
        <f>_xlfn.XLOOKUP(A1331,'Medical Exam Transform'!$A$2:$A$2336,'Medical Exam Transform'!$I$2:$I$2336)</f>
        <v>Obesity</v>
      </c>
      <c r="K1331" s="14" t="str">
        <f>_xlfn.XLOOKUP(A1331,'Medical Exam Transform'!$A$2:$A$2336,'Medical Exam Transform'!$J$2:$J$2336)</f>
        <v>Prediabetes</v>
      </c>
      <c r="L1331" s="60">
        <f>_xlfn.XLOOKUP(A1331,'Hospitalisation Transform'!$A$2:$A$2344,'Hospitalisation Transform'!$B$2:$B$2344)</f>
        <v>35724</v>
      </c>
      <c r="M1331" s="82">
        <f>_xlfn.XLOOKUP(A1331,'Hospitalisation Transform'!$A$2:$A$2344,'Hospitalisation Transform'!$D$2:$D$2344)</f>
        <v>8182.89</v>
      </c>
      <c r="N1331" s="14" t="str">
        <f>_xlfn.XLOOKUP(A1331,'Hospitalisation Transform'!$A$2:$A$2344,'Hospitalisation Transform'!$E$2:$E$2344)</f>
        <v>tier - 2</v>
      </c>
      <c r="O1331" s="14" t="str">
        <f>_xlfn.XLOOKUP(A1331,'Hospitalisation Transform'!$A$2:$A$2344,'Hospitalisation Transform'!$F$2:$F$2344)</f>
        <v>tier - 1</v>
      </c>
      <c r="P1331" s="14" t="str">
        <f>_xlfn.XLOOKUP(A1331,'Hospitalisation Transform'!$A$2:$A$2344,'Hospitalisation Transform'!$G$2:$G$2344)</f>
        <v>R1026</v>
      </c>
      <c r="Q1331" s="14">
        <f>_xlfn.XLOOKUP(A1331,'Hospitalisation Transform'!$A$2:$A$2344,'Hospitalisation Transform'!$H$2:$H$2344)</f>
        <v>26</v>
      </c>
    </row>
    <row r="1332" spans="1:17" ht="15.5" x14ac:dyDescent="0.35">
      <c r="A1332" s="59" t="s">
        <v>1041</v>
      </c>
      <c r="B1332" s="39" t="str">
        <f>_xlfn.XLOOKUP(A1332,'Customer Names Transform'!$A$2:$A$2336,'Customer Names Transform'!$D$2:$D$2336)</f>
        <v>Andrew</v>
      </c>
      <c r="C1332" s="28">
        <f>_xlfn.XLOOKUP(A1332,'Medical Exam Transform'!$A$2:$A$2336,'Medical Exam Transform'!$B$2:$B$2336)</f>
        <v>25.96</v>
      </c>
      <c r="D1332" s="14">
        <f>_xlfn.XLOOKUP(A1332,'Medical Exam Transform'!$A$2:$A$2336,'Medical Exam Transform'!$C$2:$C$2336)</f>
        <v>4.68</v>
      </c>
      <c r="E1332" s="14" t="str">
        <f>_xlfn.XLOOKUP(A1332,'Medical Exam Transform'!$A$2:$A$2336,'Medical Exam Transform'!$D$2:$D$2336)</f>
        <v>Yes</v>
      </c>
      <c r="F1332" s="14" t="str">
        <f>_xlfn.XLOOKUP(A1332,'Medical Exam Transform'!$A$2:$A$2336,'Medical Exam Transform'!$E$2:$E$2336)</f>
        <v>No</v>
      </c>
      <c r="G1332" s="14" t="str">
        <f>_xlfn.XLOOKUP(A1332,'Medical Exam Transform'!$A$2:$A$2336,'Medical Exam Transform'!$F$2:$F$2336)</f>
        <v>Yes</v>
      </c>
      <c r="H1332" s="14">
        <f>_xlfn.XLOOKUP(A1332,'Medical Exam Transform'!$A$2:$A$2336,'Medical Exam Transform'!$G$2:$G$2336)</f>
        <v>1</v>
      </c>
      <c r="I1332" s="14" t="str">
        <f>_xlfn.XLOOKUP(A1332,'Medical Exam Transform'!$A$2:$A$2336,'Medical Exam Transform'!$H$2:$H$2336)</f>
        <v>No</v>
      </c>
      <c r="J1332" s="14" t="str">
        <f>_xlfn.XLOOKUP(A1332,'Medical Exam Transform'!$A$2:$A$2336,'Medical Exam Transform'!$I$2:$I$2336)</f>
        <v>Overweight</v>
      </c>
      <c r="K1332" s="14" t="str">
        <f>_xlfn.XLOOKUP(A1332,'Medical Exam Transform'!$A$2:$A$2336,'Medical Exam Transform'!$J$2:$J$2336)</f>
        <v>Prediabetes</v>
      </c>
      <c r="L1332" s="60">
        <f>_xlfn.XLOOKUP(A1332,'Hospitalisation Transform'!$A$2:$A$2344,'Hospitalisation Transform'!$B$2:$B$2344)</f>
        <v>30475</v>
      </c>
      <c r="M1332" s="82">
        <f>_xlfn.XLOOKUP(A1332,'Hospitalisation Transform'!$A$2:$A$2344,'Hospitalisation Transform'!$D$2:$D$2344)</f>
        <v>8179.51</v>
      </c>
      <c r="N1332" s="14" t="str">
        <f>_xlfn.XLOOKUP(A1332,'Hospitalisation Transform'!$A$2:$A$2344,'Hospitalisation Transform'!$E$2:$E$2344)</f>
        <v>tier - 2</v>
      </c>
      <c r="O1332" s="14" t="str">
        <f>_xlfn.XLOOKUP(A1332,'Hospitalisation Transform'!$A$2:$A$2344,'Hospitalisation Transform'!$F$2:$F$2344)</f>
        <v>tier - 2</v>
      </c>
      <c r="P1332" s="14" t="str">
        <f>_xlfn.XLOOKUP(A1332,'Hospitalisation Transform'!$A$2:$A$2344,'Hospitalisation Transform'!$G$2:$G$2344)</f>
        <v>R1020</v>
      </c>
      <c r="Q1332" s="14">
        <f>_xlfn.XLOOKUP(A1332,'Hospitalisation Transform'!$A$2:$A$2344,'Hospitalisation Transform'!$H$2:$H$2344)</f>
        <v>40</v>
      </c>
    </row>
    <row r="1333" spans="1:17" ht="15.5" x14ac:dyDescent="0.35">
      <c r="A1333" s="59" t="s">
        <v>1040</v>
      </c>
      <c r="B1333" s="39" t="str">
        <f>_xlfn.XLOOKUP(A1333,'Customer Names Transform'!$A$2:$A$2336,'Customer Names Transform'!$D$2:$D$2336)</f>
        <v>Dawn M.</v>
      </c>
      <c r="C1333" s="28">
        <f>_xlfn.XLOOKUP(A1333,'Medical Exam Transform'!$A$2:$A$2336,'Medical Exam Transform'!$B$2:$B$2336)</f>
        <v>17.68</v>
      </c>
      <c r="D1333" s="14">
        <f>_xlfn.XLOOKUP(A1333,'Medical Exam Transform'!$A$2:$A$2336,'Medical Exam Transform'!$C$2:$C$2336)</f>
        <v>8.57</v>
      </c>
      <c r="E1333" s="14" t="str">
        <f>_xlfn.XLOOKUP(A1333,'Medical Exam Transform'!$A$2:$A$2336,'Medical Exam Transform'!$D$2:$D$2336)</f>
        <v>Yes</v>
      </c>
      <c r="F1333" s="14" t="str">
        <f>_xlfn.XLOOKUP(A1333,'Medical Exam Transform'!$A$2:$A$2336,'Medical Exam Transform'!$E$2:$E$2336)</f>
        <v>No</v>
      </c>
      <c r="G1333" s="14" t="str">
        <f>_xlfn.XLOOKUP(A1333,'Medical Exam Transform'!$A$2:$A$2336,'Medical Exam Transform'!$F$2:$F$2336)</f>
        <v>Yes</v>
      </c>
      <c r="H1333" s="14">
        <f>_xlfn.XLOOKUP(A1333,'Medical Exam Transform'!$A$2:$A$2336,'Medical Exam Transform'!$G$2:$G$2336)</f>
        <v>1</v>
      </c>
      <c r="I1333" s="14" t="str">
        <f>_xlfn.XLOOKUP(A1333,'Medical Exam Transform'!$A$2:$A$2336,'Medical Exam Transform'!$H$2:$H$2336)</f>
        <v>No</v>
      </c>
      <c r="J1333" s="14" t="str">
        <f>_xlfn.XLOOKUP(A1333,'Medical Exam Transform'!$A$2:$A$2336,'Medical Exam Transform'!$I$2:$I$2336)</f>
        <v>Underweight</v>
      </c>
      <c r="K1333" s="14" t="str">
        <f>_xlfn.XLOOKUP(A1333,'Medical Exam Transform'!$A$2:$A$2336,'Medical Exam Transform'!$J$2:$J$2336)</f>
        <v>Normal</v>
      </c>
      <c r="L1333" s="60">
        <f>_xlfn.XLOOKUP(A1333,'Hospitalisation Transform'!$A$2:$A$2344,'Hospitalisation Transform'!$B$2:$B$2344)</f>
        <v>23320</v>
      </c>
      <c r="M1333" s="82">
        <f>_xlfn.XLOOKUP(A1333,'Hospitalisation Transform'!$A$2:$A$2344,'Hospitalisation Transform'!$D$2:$D$2344)</f>
        <v>8177.9</v>
      </c>
      <c r="N1333" s="14" t="str">
        <f>_xlfn.XLOOKUP(A1333,'Hospitalisation Transform'!$A$2:$A$2344,'Hospitalisation Transform'!$E$2:$E$2344)</f>
        <v>tier - 3</v>
      </c>
      <c r="O1333" s="14" t="str">
        <f>_xlfn.XLOOKUP(A1333,'Hospitalisation Transform'!$A$2:$A$2344,'Hospitalisation Transform'!$F$2:$F$2344)</f>
        <v>tier - 1</v>
      </c>
      <c r="P1333" s="14" t="str">
        <f>_xlfn.XLOOKUP(A1333,'Hospitalisation Transform'!$A$2:$A$2344,'Hospitalisation Transform'!$G$2:$G$2344)</f>
        <v>R1013</v>
      </c>
      <c r="Q1333" s="14">
        <f>_xlfn.XLOOKUP(A1333,'Hospitalisation Transform'!$A$2:$A$2344,'Hospitalisation Transform'!$H$2:$H$2344)</f>
        <v>60</v>
      </c>
    </row>
    <row r="1334" spans="1:17" ht="15.5" x14ac:dyDescent="0.35">
      <c r="A1334" s="59" t="s">
        <v>1039</v>
      </c>
      <c r="B1334" s="39" t="str">
        <f>_xlfn.XLOOKUP(A1334,'Customer Names Transform'!$A$2:$A$2336,'Customer Names Transform'!$D$2:$D$2336)</f>
        <v>Jonathan P</v>
      </c>
      <c r="C1334" s="28">
        <f>_xlfn.XLOOKUP(A1334,'Medical Exam Transform'!$A$2:$A$2336,'Medical Exam Transform'!$B$2:$B$2336)</f>
        <v>30.875</v>
      </c>
      <c r="D1334" s="14">
        <f>_xlfn.XLOOKUP(A1334,'Medical Exam Transform'!$A$2:$A$2336,'Medical Exam Transform'!$C$2:$C$2336)</f>
        <v>4.0999999999999996</v>
      </c>
      <c r="E1334" s="14" t="str">
        <f>_xlfn.XLOOKUP(A1334,'Medical Exam Transform'!$A$2:$A$2336,'Medical Exam Transform'!$D$2:$D$2336)</f>
        <v>No</v>
      </c>
      <c r="F1334" s="14" t="str">
        <f>_xlfn.XLOOKUP(A1334,'Medical Exam Transform'!$A$2:$A$2336,'Medical Exam Transform'!$E$2:$E$2336)</f>
        <v>No</v>
      </c>
      <c r="G1334" s="14" t="str">
        <f>_xlfn.XLOOKUP(A1334,'Medical Exam Transform'!$A$2:$A$2336,'Medical Exam Transform'!$F$2:$F$2336)</f>
        <v>No</v>
      </c>
      <c r="H1334" s="14">
        <f>_xlfn.XLOOKUP(A1334,'Medical Exam Transform'!$A$2:$A$2336,'Medical Exam Transform'!$G$2:$G$2336)</f>
        <v>0</v>
      </c>
      <c r="I1334" s="14" t="str">
        <f>_xlfn.XLOOKUP(A1334,'Medical Exam Transform'!$A$2:$A$2336,'Medical Exam Transform'!$H$2:$H$2336)</f>
        <v>No</v>
      </c>
      <c r="J1334" s="14" t="str">
        <f>_xlfn.XLOOKUP(A1334,'Medical Exam Transform'!$A$2:$A$2336,'Medical Exam Transform'!$I$2:$I$2336)</f>
        <v>Obesity</v>
      </c>
      <c r="K1334" s="14" t="str">
        <f>_xlfn.XLOOKUP(A1334,'Medical Exam Transform'!$A$2:$A$2336,'Medical Exam Transform'!$J$2:$J$2336)</f>
        <v>Normal</v>
      </c>
      <c r="L1334" s="60">
        <f>_xlfn.XLOOKUP(A1334,'Hospitalisation Transform'!$A$2:$A$2344,'Hospitalisation Transform'!$B$2:$B$2344)</f>
        <v>30130</v>
      </c>
      <c r="M1334" s="82">
        <f>_xlfn.XLOOKUP(A1334,'Hospitalisation Transform'!$A$2:$A$2344,'Hospitalisation Transform'!$D$2:$D$2344)</f>
        <v>8162.72</v>
      </c>
      <c r="N1334" s="14" t="str">
        <f>_xlfn.XLOOKUP(A1334,'Hospitalisation Transform'!$A$2:$A$2344,'Hospitalisation Transform'!$E$2:$E$2344)</f>
        <v>tier - 3</v>
      </c>
      <c r="O1334" s="14" t="str">
        <f>_xlfn.XLOOKUP(A1334,'Hospitalisation Transform'!$A$2:$A$2344,'Hospitalisation Transform'!$F$2:$F$2344)</f>
        <v>tier - 3</v>
      </c>
      <c r="P1334" s="14" t="str">
        <f>_xlfn.XLOOKUP(A1334,'Hospitalisation Transform'!$A$2:$A$2344,'Hospitalisation Transform'!$G$2:$G$2344)</f>
        <v>R1012</v>
      </c>
      <c r="Q1334" s="14">
        <f>_xlfn.XLOOKUP(A1334,'Hospitalisation Transform'!$A$2:$A$2344,'Hospitalisation Transform'!$H$2:$H$2344)</f>
        <v>41</v>
      </c>
    </row>
    <row r="1335" spans="1:17" ht="15.5" x14ac:dyDescent="0.35">
      <c r="A1335" s="59" t="s">
        <v>1038</v>
      </c>
      <c r="B1335" s="39" t="str">
        <f>_xlfn.XLOOKUP(A1335,'Customer Names Transform'!$A$2:$A$2336,'Customer Names Transform'!$D$2:$D$2336)</f>
        <v>Gina</v>
      </c>
      <c r="C1335" s="28">
        <f>_xlfn.XLOOKUP(A1335,'Medical Exam Transform'!$A$2:$A$2336,'Medical Exam Transform'!$B$2:$B$2336)</f>
        <v>30.81</v>
      </c>
      <c r="D1335" s="14">
        <f>_xlfn.XLOOKUP(A1335,'Medical Exam Transform'!$A$2:$A$2336,'Medical Exam Transform'!$C$2:$C$2336)</f>
        <v>4.49</v>
      </c>
      <c r="E1335" s="14" t="str">
        <f>_xlfn.XLOOKUP(A1335,'Medical Exam Transform'!$A$2:$A$2336,'Medical Exam Transform'!$D$2:$D$2336)</f>
        <v>No</v>
      </c>
      <c r="F1335" s="14" t="str">
        <f>_xlfn.XLOOKUP(A1335,'Medical Exam Transform'!$A$2:$A$2336,'Medical Exam Transform'!$E$2:$E$2336)</f>
        <v>No</v>
      </c>
      <c r="G1335" s="14" t="str">
        <f>_xlfn.XLOOKUP(A1335,'Medical Exam Transform'!$A$2:$A$2336,'Medical Exam Transform'!$F$2:$F$2336)</f>
        <v>No</v>
      </c>
      <c r="H1335" s="14">
        <f>_xlfn.XLOOKUP(A1335,'Medical Exam Transform'!$A$2:$A$2336,'Medical Exam Transform'!$G$2:$G$2336)</f>
        <v>0</v>
      </c>
      <c r="I1335" s="14" t="str">
        <f>_xlfn.XLOOKUP(A1335,'Medical Exam Transform'!$A$2:$A$2336,'Medical Exam Transform'!$H$2:$H$2336)</f>
        <v>No</v>
      </c>
      <c r="J1335" s="14" t="str">
        <f>_xlfn.XLOOKUP(A1335,'Medical Exam Transform'!$A$2:$A$2336,'Medical Exam Transform'!$I$2:$I$2336)</f>
        <v>Obesity</v>
      </c>
      <c r="K1335" s="14" t="str">
        <f>_xlfn.XLOOKUP(A1335,'Medical Exam Transform'!$A$2:$A$2336,'Medical Exam Transform'!$J$2:$J$2336)</f>
        <v>Prediabetes</v>
      </c>
      <c r="L1335" s="60">
        <f>_xlfn.XLOOKUP(A1335,'Hospitalisation Transform'!$A$2:$A$2344,'Hospitalisation Transform'!$B$2:$B$2344)</f>
        <v>33045</v>
      </c>
      <c r="M1335" s="82">
        <f>_xlfn.XLOOKUP(A1335,'Hospitalisation Transform'!$A$2:$A$2344,'Hospitalisation Transform'!$D$2:$D$2344)</f>
        <v>8157.92</v>
      </c>
      <c r="N1335" s="14" t="str">
        <f>_xlfn.XLOOKUP(A1335,'Hospitalisation Transform'!$A$2:$A$2344,'Hospitalisation Transform'!$E$2:$E$2344)</f>
        <v>tier - 2</v>
      </c>
      <c r="O1335" s="14" t="str">
        <f>_xlfn.XLOOKUP(A1335,'Hospitalisation Transform'!$A$2:$A$2344,'Hospitalisation Transform'!$F$2:$F$2344)</f>
        <v>tier - 3</v>
      </c>
      <c r="P1335" s="14" t="str">
        <f>_xlfn.XLOOKUP(A1335,'Hospitalisation Transform'!$A$2:$A$2344,'Hospitalisation Transform'!$G$2:$G$2344)</f>
        <v>R1025</v>
      </c>
      <c r="Q1335" s="14">
        <f>_xlfn.XLOOKUP(A1335,'Hospitalisation Transform'!$A$2:$A$2344,'Hospitalisation Transform'!$H$2:$H$2344)</f>
        <v>33</v>
      </c>
    </row>
    <row r="1336" spans="1:17" ht="15.5" x14ac:dyDescent="0.35">
      <c r="A1336" s="59" t="s">
        <v>1037</v>
      </c>
      <c r="B1336" s="39" t="str">
        <f>_xlfn.XLOOKUP(A1336,'Customer Names Transform'!$A$2:$A$2336,'Customer Names Transform'!$D$2:$D$2336)</f>
        <v>Dino</v>
      </c>
      <c r="C1336" s="28">
        <f>_xlfn.XLOOKUP(A1336,'Medical Exam Transform'!$A$2:$A$2336,'Medical Exam Transform'!$B$2:$B$2336)</f>
        <v>36.85</v>
      </c>
      <c r="D1336" s="14">
        <f>_xlfn.XLOOKUP(A1336,'Medical Exam Transform'!$A$2:$A$2336,'Medical Exam Transform'!$C$2:$C$2336)</f>
        <v>8.8000000000000007</v>
      </c>
      <c r="E1336" s="14" t="str">
        <f>_xlfn.XLOOKUP(A1336,'Medical Exam Transform'!$A$2:$A$2336,'Medical Exam Transform'!$D$2:$D$2336)</f>
        <v>No</v>
      </c>
      <c r="F1336" s="14" t="str">
        <f>_xlfn.XLOOKUP(A1336,'Medical Exam Transform'!$A$2:$A$2336,'Medical Exam Transform'!$E$2:$E$2336)</f>
        <v>No</v>
      </c>
      <c r="G1336" s="14" t="str">
        <f>_xlfn.XLOOKUP(A1336,'Medical Exam Transform'!$A$2:$A$2336,'Medical Exam Transform'!$F$2:$F$2336)</f>
        <v>No</v>
      </c>
      <c r="H1336" s="14">
        <f>_xlfn.XLOOKUP(A1336,'Medical Exam Transform'!$A$2:$A$2336,'Medical Exam Transform'!$G$2:$G$2336)</f>
        <v>2</v>
      </c>
      <c r="I1336" s="14" t="str">
        <f>_xlfn.XLOOKUP(A1336,'Medical Exam Transform'!$A$2:$A$2336,'Medical Exam Transform'!$H$2:$H$2336)</f>
        <v>No</v>
      </c>
      <c r="J1336" s="14" t="str">
        <f>_xlfn.XLOOKUP(A1336,'Medical Exam Transform'!$A$2:$A$2336,'Medical Exam Transform'!$I$2:$I$2336)</f>
        <v>Obesity</v>
      </c>
      <c r="K1336" s="14" t="str">
        <f>_xlfn.XLOOKUP(A1336,'Medical Exam Transform'!$A$2:$A$2336,'Medical Exam Transform'!$J$2:$J$2336)</f>
        <v>Diabetes</v>
      </c>
      <c r="L1336" s="60">
        <f>_xlfn.XLOOKUP(A1336,'Hospitalisation Transform'!$A$2:$A$2344,'Hospitalisation Transform'!$B$2:$B$2344)</f>
        <v>26910</v>
      </c>
      <c r="M1336" s="82">
        <f>_xlfn.XLOOKUP(A1336,'Hospitalisation Transform'!$A$2:$A$2344,'Hospitalisation Transform'!$D$2:$D$2344)</f>
        <v>8125.78</v>
      </c>
      <c r="N1336" s="14" t="str">
        <f>_xlfn.XLOOKUP(A1336,'Hospitalisation Transform'!$A$2:$A$2344,'Hospitalisation Transform'!$E$2:$E$2344)</f>
        <v>tier - 2</v>
      </c>
      <c r="O1336" s="14" t="str">
        <f>_xlfn.XLOOKUP(A1336,'Hospitalisation Transform'!$A$2:$A$2344,'Hospitalisation Transform'!$F$2:$F$2344)</f>
        <v>tier - 2</v>
      </c>
      <c r="P1336" s="14" t="str">
        <f>_xlfn.XLOOKUP(A1336,'Hospitalisation Transform'!$A$2:$A$2344,'Hospitalisation Transform'!$G$2:$G$2344)</f>
        <v>R1013</v>
      </c>
      <c r="Q1336" s="14">
        <f>_xlfn.XLOOKUP(A1336,'Hospitalisation Transform'!$A$2:$A$2344,'Hospitalisation Transform'!$H$2:$H$2344)</f>
        <v>50</v>
      </c>
    </row>
    <row r="1337" spans="1:17" ht="15.5" x14ac:dyDescent="0.35">
      <c r="A1337" s="59" t="s">
        <v>1036</v>
      </c>
      <c r="B1337" s="39" t="str">
        <f>_xlfn.XLOOKUP(A1337,'Customer Names Transform'!$A$2:$A$2336,'Customer Names Transform'!$D$2:$D$2336)</f>
        <v>Jan</v>
      </c>
      <c r="C1337" s="28">
        <f>_xlfn.XLOOKUP(A1337,'Medical Exam Transform'!$A$2:$A$2336,'Medical Exam Transform'!$B$2:$B$2336)</f>
        <v>35.86</v>
      </c>
      <c r="D1337" s="14">
        <f>_xlfn.XLOOKUP(A1337,'Medical Exam Transform'!$A$2:$A$2336,'Medical Exam Transform'!$C$2:$C$2336)</f>
        <v>7.93</v>
      </c>
      <c r="E1337" s="14" t="str">
        <f>_xlfn.XLOOKUP(A1337,'Medical Exam Transform'!$A$2:$A$2336,'Medical Exam Transform'!$D$2:$D$2336)</f>
        <v>No</v>
      </c>
      <c r="F1337" s="14" t="str">
        <f>_xlfn.XLOOKUP(A1337,'Medical Exam Transform'!$A$2:$A$2336,'Medical Exam Transform'!$E$2:$E$2336)</f>
        <v>No</v>
      </c>
      <c r="G1337" s="14" t="str">
        <f>_xlfn.XLOOKUP(A1337,'Medical Exam Transform'!$A$2:$A$2336,'Medical Exam Transform'!$F$2:$F$2336)</f>
        <v>No</v>
      </c>
      <c r="H1337" s="14">
        <f>_xlfn.XLOOKUP(A1337,'Medical Exam Transform'!$A$2:$A$2336,'Medical Exam Transform'!$G$2:$G$2336)</f>
        <v>2</v>
      </c>
      <c r="I1337" s="14" t="str">
        <f>_xlfn.XLOOKUP(A1337,'Medical Exam Transform'!$A$2:$A$2336,'Medical Exam Transform'!$H$2:$H$2336)</f>
        <v>No</v>
      </c>
      <c r="J1337" s="14" t="str">
        <f>_xlfn.XLOOKUP(A1337,'Medical Exam Transform'!$A$2:$A$2336,'Medical Exam Transform'!$I$2:$I$2336)</f>
        <v>Obesity</v>
      </c>
      <c r="K1337" s="14" t="str">
        <f>_xlfn.XLOOKUP(A1337,'Medical Exam Transform'!$A$2:$A$2336,'Medical Exam Transform'!$J$2:$J$2336)</f>
        <v>Diabetes</v>
      </c>
      <c r="L1337" s="60">
        <f>_xlfn.XLOOKUP(A1337,'Hospitalisation Transform'!$A$2:$A$2344,'Hospitalisation Transform'!$B$2:$B$2344)</f>
        <v>26906</v>
      </c>
      <c r="M1337" s="82">
        <f>_xlfn.XLOOKUP(A1337,'Hospitalisation Transform'!$A$2:$A$2344,'Hospitalisation Transform'!$D$2:$D$2344)</f>
        <v>8124.41</v>
      </c>
      <c r="N1337" s="14" t="str">
        <f>_xlfn.XLOOKUP(A1337,'Hospitalisation Transform'!$A$2:$A$2344,'Hospitalisation Transform'!$E$2:$E$2344)</f>
        <v>tier - 3</v>
      </c>
      <c r="O1337" s="14" t="str">
        <f>_xlfn.XLOOKUP(A1337,'Hospitalisation Transform'!$A$2:$A$2344,'Hospitalisation Transform'!$F$2:$F$2344)</f>
        <v>tier - 1</v>
      </c>
      <c r="P1337" s="14" t="str">
        <f>_xlfn.XLOOKUP(A1337,'Hospitalisation Transform'!$A$2:$A$2344,'Hospitalisation Transform'!$G$2:$G$2344)</f>
        <v>R1013</v>
      </c>
      <c r="Q1337" s="14">
        <f>_xlfn.XLOOKUP(A1337,'Hospitalisation Transform'!$A$2:$A$2344,'Hospitalisation Transform'!$H$2:$H$2344)</f>
        <v>50</v>
      </c>
    </row>
    <row r="1338" spans="1:17" ht="15.5" x14ac:dyDescent="0.35">
      <c r="A1338" s="59" t="s">
        <v>1035</v>
      </c>
      <c r="B1338" s="39" t="str">
        <f>_xlfn.XLOOKUP(A1338,'Customer Names Transform'!$A$2:$A$2336,'Customer Names Transform'!$D$2:$D$2336)</f>
        <v>Jonathan E.</v>
      </c>
      <c r="C1338" s="28">
        <f>_xlfn.XLOOKUP(A1338,'Medical Exam Transform'!$A$2:$A$2336,'Medical Exam Transform'!$B$2:$B$2336)</f>
        <v>30.3</v>
      </c>
      <c r="D1338" s="14">
        <f>_xlfn.XLOOKUP(A1338,'Medical Exam Transform'!$A$2:$A$2336,'Medical Exam Transform'!$C$2:$C$2336)</f>
        <v>9.4499999999999993</v>
      </c>
      <c r="E1338" s="14" t="str">
        <f>_xlfn.XLOOKUP(A1338,'Medical Exam Transform'!$A$2:$A$2336,'Medical Exam Transform'!$D$2:$D$2336)</f>
        <v>No</v>
      </c>
      <c r="F1338" s="14" t="str">
        <f>_xlfn.XLOOKUP(A1338,'Medical Exam Transform'!$A$2:$A$2336,'Medical Exam Transform'!$E$2:$E$2336)</f>
        <v>No</v>
      </c>
      <c r="G1338" s="14" t="str">
        <f>_xlfn.XLOOKUP(A1338,'Medical Exam Transform'!$A$2:$A$2336,'Medical Exam Transform'!$F$2:$F$2336)</f>
        <v>No</v>
      </c>
      <c r="H1338" s="14">
        <f>_xlfn.XLOOKUP(A1338,'Medical Exam Transform'!$A$2:$A$2336,'Medical Exam Transform'!$G$2:$G$2336)</f>
        <v>2</v>
      </c>
      <c r="I1338" s="14" t="str">
        <f>_xlfn.XLOOKUP(A1338,'Medical Exam Transform'!$A$2:$A$2336,'Medical Exam Transform'!$H$2:$H$2336)</f>
        <v>No</v>
      </c>
      <c r="J1338" s="14" t="str">
        <f>_xlfn.XLOOKUP(A1338,'Medical Exam Transform'!$A$2:$A$2336,'Medical Exam Transform'!$I$2:$I$2336)</f>
        <v>Obesity</v>
      </c>
      <c r="K1338" s="14" t="str">
        <f>_xlfn.XLOOKUP(A1338,'Medical Exam Transform'!$A$2:$A$2336,'Medical Exam Transform'!$J$2:$J$2336)</f>
        <v>Diabetes</v>
      </c>
      <c r="L1338" s="60">
        <f>_xlfn.XLOOKUP(A1338,'Hospitalisation Transform'!$A$2:$A$2344,'Hospitalisation Transform'!$B$2:$B$2344)</f>
        <v>27014</v>
      </c>
      <c r="M1338" s="82">
        <f>_xlfn.XLOOKUP(A1338,'Hospitalisation Transform'!$A$2:$A$2344,'Hospitalisation Transform'!$D$2:$D$2344)</f>
        <v>8116.68</v>
      </c>
      <c r="N1338" s="14" t="str">
        <f>_xlfn.XLOOKUP(A1338,'Hospitalisation Transform'!$A$2:$A$2344,'Hospitalisation Transform'!$E$2:$E$2344)</f>
        <v>tier - 3</v>
      </c>
      <c r="O1338" s="14" t="str">
        <f>_xlfn.XLOOKUP(A1338,'Hospitalisation Transform'!$A$2:$A$2344,'Hospitalisation Transform'!$F$2:$F$2344)</f>
        <v>tier - 1</v>
      </c>
      <c r="P1338" s="14" t="str">
        <f>_xlfn.XLOOKUP(A1338,'Hospitalisation Transform'!$A$2:$A$2344,'Hospitalisation Transform'!$G$2:$G$2344)</f>
        <v>R1011</v>
      </c>
      <c r="Q1338" s="14">
        <f>_xlfn.XLOOKUP(A1338,'Hospitalisation Transform'!$A$2:$A$2344,'Hospitalisation Transform'!$H$2:$H$2344)</f>
        <v>50</v>
      </c>
    </row>
    <row r="1339" spans="1:17" ht="15.5" x14ac:dyDescent="0.35">
      <c r="A1339" s="59" t="s">
        <v>1034</v>
      </c>
      <c r="B1339" s="39" t="str">
        <f>_xlfn.XLOOKUP(A1339,'Customer Names Transform'!$A$2:$A$2336,'Customer Names Transform'!$D$2:$D$2336)</f>
        <v>Mark A</v>
      </c>
      <c r="C1339" s="28">
        <f>_xlfn.XLOOKUP(A1339,'Medical Exam Transform'!$A$2:$A$2336,'Medical Exam Transform'!$B$2:$B$2336)</f>
        <v>32.015000000000001</v>
      </c>
      <c r="D1339" s="14">
        <f>_xlfn.XLOOKUP(A1339,'Medical Exam Transform'!$A$2:$A$2336,'Medical Exam Transform'!$C$2:$C$2336)</f>
        <v>7.67</v>
      </c>
      <c r="E1339" s="14" t="str">
        <f>_xlfn.XLOOKUP(A1339,'Medical Exam Transform'!$A$2:$A$2336,'Medical Exam Transform'!$D$2:$D$2336)</f>
        <v>No</v>
      </c>
      <c r="F1339" s="14" t="str">
        <f>_xlfn.XLOOKUP(A1339,'Medical Exam Transform'!$A$2:$A$2336,'Medical Exam Transform'!$E$2:$E$2336)</f>
        <v>No</v>
      </c>
      <c r="G1339" s="14" t="str">
        <f>_xlfn.XLOOKUP(A1339,'Medical Exam Transform'!$A$2:$A$2336,'Medical Exam Transform'!$F$2:$F$2336)</f>
        <v>No</v>
      </c>
      <c r="H1339" s="14">
        <f>_xlfn.XLOOKUP(A1339,'Medical Exam Transform'!$A$2:$A$2336,'Medical Exam Transform'!$G$2:$G$2336)</f>
        <v>0</v>
      </c>
      <c r="I1339" s="14" t="str">
        <f>_xlfn.XLOOKUP(A1339,'Medical Exam Transform'!$A$2:$A$2336,'Medical Exam Transform'!$H$2:$H$2336)</f>
        <v>No</v>
      </c>
      <c r="J1339" s="14" t="str">
        <f>_xlfn.XLOOKUP(A1339,'Medical Exam Transform'!$A$2:$A$2336,'Medical Exam Transform'!$I$2:$I$2336)</f>
        <v>Obesity</v>
      </c>
      <c r="K1339" s="14" t="str">
        <f>_xlfn.XLOOKUP(A1339,'Medical Exam Transform'!$A$2:$A$2336,'Medical Exam Transform'!$J$2:$J$2336)</f>
        <v>Diabetes</v>
      </c>
      <c r="L1339" s="60">
        <f>_xlfn.XLOOKUP(A1339,'Hospitalisation Transform'!$A$2:$A$2344,'Hospitalisation Transform'!$B$2:$B$2344)</f>
        <v>28734</v>
      </c>
      <c r="M1339" s="82">
        <f>_xlfn.XLOOKUP(A1339,'Hospitalisation Transform'!$A$2:$A$2344,'Hospitalisation Transform'!$D$2:$D$2344)</f>
        <v>8116.27</v>
      </c>
      <c r="N1339" s="14" t="str">
        <f>_xlfn.XLOOKUP(A1339,'Hospitalisation Transform'!$A$2:$A$2344,'Hospitalisation Transform'!$E$2:$E$2344)</f>
        <v>tier - 3</v>
      </c>
      <c r="O1339" s="14" t="str">
        <f>_xlfn.XLOOKUP(A1339,'Hospitalisation Transform'!$A$2:$A$2344,'Hospitalisation Transform'!$F$2:$F$2344)</f>
        <v>tier - 1</v>
      </c>
      <c r="P1339" s="14" t="str">
        <f>_xlfn.XLOOKUP(A1339,'Hospitalisation Transform'!$A$2:$A$2344,'Hospitalisation Transform'!$G$2:$G$2344)</f>
        <v>R1012</v>
      </c>
      <c r="Q1339" s="14">
        <f>_xlfn.XLOOKUP(A1339,'Hospitalisation Transform'!$A$2:$A$2344,'Hospitalisation Transform'!$H$2:$H$2344)</f>
        <v>45</v>
      </c>
    </row>
    <row r="1340" spans="1:17" ht="15.5" x14ac:dyDescent="0.35">
      <c r="A1340" s="59" t="s">
        <v>1033</v>
      </c>
      <c r="B1340" s="39" t="str">
        <f>_xlfn.XLOOKUP(A1340,'Customer Names Transform'!$A$2:$A$2336,'Customer Names Transform'!$D$2:$D$2336)</f>
        <v>Mary</v>
      </c>
      <c r="C1340" s="28">
        <f>_xlfn.XLOOKUP(A1340,'Medical Exam Transform'!$A$2:$A$2336,'Medical Exam Transform'!$B$2:$B$2336)</f>
        <v>25.06</v>
      </c>
      <c r="D1340" s="14">
        <f>_xlfn.XLOOKUP(A1340,'Medical Exam Transform'!$A$2:$A$2336,'Medical Exam Transform'!$C$2:$C$2336)</f>
        <v>10.53</v>
      </c>
      <c r="E1340" s="14" t="str">
        <f>_xlfn.XLOOKUP(A1340,'Medical Exam Transform'!$A$2:$A$2336,'Medical Exam Transform'!$D$2:$D$2336)</f>
        <v>No</v>
      </c>
      <c r="F1340" s="14" t="str">
        <f>_xlfn.XLOOKUP(A1340,'Medical Exam Transform'!$A$2:$A$2336,'Medical Exam Transform'!$E$2:$E$2336)</f>
        <v>No</v>
      </c>
      <c r="G1340" s="14" t="str">
        <f>_xlfn.XLOOKUP(A1340,'Medical Exam Transform'!$A$2:$A$2336,'Medical Exam Transform'!$F$2:$F$2336)</f>
        <v>No</v>
      </c>
      <c r="H1340" s="14">
        <f>_xlfn.XLOOKUP(A1340,'Medical Exam Transform'!$A$2:$A$2336,'Medical Exam Transform'!$G$2:$G$2336)</f>
        <v>2</v>
      </c>
      <c r="I1340" s="14" t="str">
        <f>_xlfn.XLOOKUP(A1340,'Medical Exam Transform'!$A$2:$A$2336,'Medical Exam Transform'!$H$2:$H$2336)</f>
        <v>No</v>
      </c>
      <c r="J1340" s="14" t="str">
        <f>_xlfn.XLOOKUP(A1340,'Medical Exam Transform'!$A$2:$A$2336,'Medical Exam Transform'!$I$2:$I$2336)</f>
        <v>Overweight</v>
      </c>
      <c r="K1340" s="14" t="str">
        <f>_xlfn.XLOOKUP(A1340,'Medical Exam Transform'!$A$2:$A$2336,'Medical Exam Transform'!$J$2:$J$2336)</f>
        <v>Normal</v>
      </c>
      <c r="L1340" s="60">
        <f>_xlfn.XLOOKUP(A1340,'Hospitalisation Transform'!$A$2:$A$2344,'Hospitalisation Transform'!$B$2:$B$2344)</f>
        <v>26948</v>
      </c>
      <c r="M1340" s="82">
        <f>_xlfn.XLOOKUP(A1340,'Hospitalisation Transform'!$A$2:$A$2344,'Hospitalisation Transform'!$D$2:$D$2344)</f>
        <v>8112.59</v>
      </c>
      <c r="N1340" s="14" t="str">
        <f>_xlfn.XLOOKUP(A1340,'Hospitalisation Transform'!$A$2:$A$2344,'Hospitalisation Transform'!$E$2:$E$2344)</f>
        <v>tier - 2</v>
      </c>
      <c r="O1340" s="14" t="str">
        <f>_xlfn.XLOOKUP(A1340,'Hospitalisation Transform'!$A$2:$A$2344,'Hospitalisation Transform'!$F$2:$F$2344)</f>
        <v>tier - 2</v>
      </c>
      <c r="P1340" s="14" t="str">
        <f>_xlfn.XLOOKUP(A1340,'Hospitalisation Transform'!$A$2:$A$2344,'Hospitalisation Transform'!$G$2:$G$2344)</f>
        <v>R1013</v>
      </c>
      <c r="Q1340" s="14">
        <f>_xlfn.XLOOKUP(A1340,'Hospitalisation Transform'!$A$2:$A$2344,'Hospitalisation Transform'!$H$2:$H$2344)</f>
        <v>50</v>
      </c>
    </row>
    <row r="1341" spans="1:17" ht="15.5" x14ac:dyDescent="0.35">
      <c r="A1341" s="59" t="s">
        <v>1032</v>
      </c>
      <c r="B1341" s="39" t="str">
        <f>_xlfn.XLOOKUP(A1341,'Customer Names Transform'!$A$2:$A$2336,'Customer Names Transform'!$D$2:$D$2336)</f>
        <v>Samuel</v>
      </c>
      <c r="C1341" s="28">
        <f>_xlfn.XLOOKUP(A1341,'Medical Exam Transform'!$A$2:$A$2336,'Medical Exam Transform'!$B$2:$B$2336)</f>
        <v>18.829999999999998</v>
      </c>
      <c r="D1341" s="14">
        <f>_xlfn.XLOOKUP(A1341,'Medical Exam Transform'!$A$2:$A$2336,'Medical Exam Transform'!$C$2:$C$2336)</f>
        <v>10.08</v>
      </c>
      <c r="E1341" s="14" t="str">
        <f>_xlfn.XLOOKUP(A1341,'Medical Exam Transform'!$A$2:$A$2336,'Medical Exam Transform'!$D$2:$D$2336)</f>
        <v>Yes</v>
      </c>
      <c r="F1341" s="14" t="str">
        <f>_xlfn.XLOOKUP(A1341,'Medical Exam Transform'!$A$2:$A$2336,'Medical Exam Transform'!$E$2:$E$2336)</f>
        <v>No</v>
      </c>
      <c r="G1341" s="14" t="str">
        <f>_xlfn.XLOOKUP(A1341,'Medical Exam Transform'!$A$2:$A$2336,'Medical Exam Transform'!$F$2:$F$2336)</f>
        <v>No</v>
      </c>
      <c r="H1341" s="14">
        <f>_xlfn.XLOOKUP(A1341,'Medical Exam Transform'!$A$2:$A$2336,'Medical Exam Transform'!$G$2:$G$2336)</f>
        <v>0</v>
      </c>
      <c r="I1341" s="14" t="str">
        <f>_xlfn.XLOOKUP(A1341,'Medical Exam Transform'!$A$2:$A$2336,'Medical Exam Transform'!$H$2:$H$2336)</f>
        <v>No</v>
      </c>
      <c r="J1341" s="14" t="str">
        <f>_xlfn.XLOOKUP(A1341,'Medical Exam Transform'!$A$2:$A$2336,'Medical Exam Transform'!$I$2:$I$2336)</f>
        <v>Normalweight</v>
      </c>
      <c r="K1341" s="14" t="str">
        <f>_xlfn.XLOOKUP(A1341,'Medical Exam Transform'!$A$2:$A$2336,'Medical Exam Transform'!$J$2:$J$2336)</f>
        <v>Diabetes</v>
      </c>
      <c r="L1341" s="60">
        <f>_xlfn.XLOOKUP(A1341,'Hospitalisation Transform'!$A$2:$A$2344,'Hospitalisation Transform'!$B$2:$B$2344)</f>
        <v>24633</v>
      </c>
      <c r="M1341" s="82">
        <f>_xlfn.XLOOKUP(A1341,'Hospitalisation Transform'!$A$2:$A$2344,'Hospitalisation Transform'!$D$2:$D$2344)</f>
        <v>8091.3</v>
      </c>
      <c r="N1341" s="14" t="str">
        <f>_xlfn.XLOOKUP(A1341,'Hospitalisation Transform'!$A$2:$A$2344,'Hospitalisation Transform'!$E$2:$E$2344)</f>
        <v>tier - 3</v>
      </c>
      <c r="O1341" s="14" t="str">
        <f>_xlfn.XLOOKUP(A1341,'Hospitalisation Transform'!$A$2:$A$2344,'Hospitalisation Transform'!$F$2:$F$2344)</f>
        <v>tier - 1</v>
      </c>
      <c r="P1341" s="14" t="str">
        <f>_xlfn.XLOOKUP(A1341,'Hospitalisation Transform'!$A$2:$A$2344,'Hospitalisation Transform'!$G$2:$G$2344)</f>
        <v>R1012</v>
      </c>
      <c r="Q1341" s="14">
        <f>_xlfn.XLOOKUP(A1341,'Hospitalisation Transform'!$A$2:$A$2344,'Hospitalisation Transform'!$H$2:$H$2344)</f>
        <v>56</v>
      </c>
    </row>
    <row r="1342" spans="1:17" ht="15.5" x14ac:dyDescent="0.35">
      <c r="A1342" s="59" t="s">
        <v>1031</v>
      </c>
      <c r="B1342" s="39" t="str">
        <f>_xlfn.XLOOKUP(A1342,'Customer Names Transform'!$A$2:$A$2336,'Customer Names Transform'!$D$2:$D$2336)</f>
        <v>Stan J</v>
      </c>
      <c r="C1342" s="28">
        <f>_xlfn.XLOOKUP(A1342,'Medical Exam Transform'!$A$2:$A$2336,'Medical Exam Transform'!$B$2:$B$2336)</f>
        <v>47.52</v>
      </c>
      <c r="D1342" s="14">
        <f>_xlfn.XLOOKUP(A1342,'Medical Exam Transform'!$A$2:$A$2336,'Medical Exam Transform'!$C$2:$C$2336)</f>
        <v>11.39</v>
      </c>
      <c r="E1342" s="14" t="str">
        <f>_xlfn.XLOOKUP(A1342,'Medical Exam Transform'!$A$2:$A$2336,'Medical Exam Transform'!$D$2:$D$2336)</f>
        <v>Yes</v>
      </c>
      <c r="F1342" s="14" t="str">
        <f>_xlfn.XLOOKUP(A1342,'Medical Exam Transform'!$A$2:$A$2336,'Medical Exam Transform'!$E$2:$E$2336)</f>
        <v>No</v>
      </c>
      <c r="G1342" s="14" t="str">
        <f>_xlfn.XLOOKUP(A1342,'Medical Exam Transform'!$A$2:$A$2336,'Medical Exam Transform'!$F$2:$F$2336)</f>
        <v>No</v>
      </c>
      <c r="H1342" s="14">
        <f>_xlfn.XLOOKUP(A1342,'Medical Exam Transform'!$A$2:$A$2336,'Medical Exam Transform'!$G$2:$G$2336)</f>
        <v>1</v>
      </c>
      <c r="I1342" s="14" t="str">
        <f>_xlfn.XLOOKUP(A1342,'Medical Exam Transform'!$A$2:$A$2336,'Medical Exam Transform'!$H$2:$H$2336)</f>
        <v>No</v>
      </c>
      <c r="J1342" s="14" t="str">
        <f>_xlfn.XLOOKUP(A1342,'Medical Exam Transform'!$A$2:$A$2336,'Medical Exam Transform'!$I$2:$I$2336)</f>
        <v>Obesity</v>
      </c>
      <c r="K1342" s="14" t="str">
        <f>_xlfn.XLOOKUP(A1342,'Medical Exam Transform'!$A$2:$A$2336,'Medical Exam Transform'!$J$2:$J$2336)</f>
        <v>Diabetes</v>
      </c>
      <c r="L1342" s="60">
        <f>_xlfn.XLOOKUP(A1342,'Hospitalisation Transform'!$A$2:$A$2344,'Hospitalisation Transform'!$B$2:$B$2344)</f>
        <v>27749</v>
      </c>
      <c r="M1342" s="82">
        <f>_xlfn.XLOOKUP(A1342,'Hospitalisation Transform'!$A$2:$A$2344,'Hospitalisation Transform'!$D$2:$D$2344)</f>
        <v>8083.92</v>
      </c>
      <c r="N1342" s="14" t="str">
        <f>_xlfn.XLOOKUP(A1342,'Hospitalisation Transform'!$A$2:$A$2344,'Hospitalisation Transform'!$E$2:$E$2344)</f>
        <v>tier - 3</v>
      </c>
      <c r="O1342" s="14" t="str">
        <f>_xlfn.XLOOKUP(A1342,'Hospitalisation Transform'!$A$2:$A$2344,'Hospitalisation Transform'!$F$2:$F$2344)</f>
        <v>tier - 3</v>
      </c>
      <c r="P1342" s="14" t="str">
        <f>_xlfn.XLOOKUP(A1342,'Hospitalisation Transform'!$A$2:$A$2344,'Hospitalisation Transform'!$G$2:$G$2344)</f>
        <v>R1013</v>
      </c>
      <c r="Q1342" s="14">
        <f>_xlfn.XLOOKUP(A1342,'Hospitalisation Transform'!$A$2:$A$2344,'Hospitalisation Transform'!$H$2:$H$2344)</f>
        <v>47</v>
      </c>
    </row>
    <row r="1343" spans="1:17" ht="15.5" x14ac:dyDescent="0.35">
      <c r="A1343" s="59" t="s">
        <v>1030</v>
      </c>
      <c r="B1343" s="39" t="str">
        <f>_xlfn.XLOOKUP(A1343,'Customer Names Transform'!$A$2:$A$2336,'Customer Names Transform'!$D$2:$D$2336)</f>
        <v>Jessica L.</v>
      </c>
      <c r="C1343" s="28">
        <f>_xlfn.XLOOKUP(A1343,'Medical Exam Transform'!$A$2:$A$2336,'Medical Exam Transform'!$B$2:$B$2336)</f>
        <v>37.82</v>
      </c>
      <c r="D1343" s="14">
        <f>_xlfn.XLOOKUP(A1343,'Medical Exam Transform'!$A$2:$A$2336,'Medical Exam Transform'!$C$2:$C$2336)</f>
        <v>6.36</v>
      </c>
      <c r="E1343" s="14" t="str">
        <f>_xlfn.XLOOKUP(A1343,'Medical Exam Transform'!$A$2:$A$2336,'Medical Exam Transform'!$D$2:$D$2336)</f>
        <v>No</v>
      </c>
      <c r="F1343" s="14" t="str">
        <f>_xlfn.XLOOKUP(A1343,'Medical Exam Transform'!$A$2:$A$2336,'Medical Exam Transform'!$E$2:$E$2336)</f>
        <v>No</v>
      </c>
      <c r="G1343" s="14" t="str">
        <f>_xlfn.XLOOKUP(A1343,'Medical Exam Transform'!$A$2:$A$2336,'Medical Exam Transform'!$F$2:$F$2336)</f>
        <v>No</v>
      </c>
      <c r="H1343" s="14">
        <f>_xlfn.XLOOKUP(A1343,'Medical Exam Transform'!$A$2:$A$2336,'Medical Exam Transform'!$G$2:$G$2336)</f>
        <v>0</v>
      </c>
      <c r="I1343" s="14" t="str">
        <f>_xlfn.XLOOKUP(A1343,'Medical Exam Transform'!$A$2:$A$2336,'Medical Exam Transform'!$H$2:$H$2336)</f>
        <v>No</v>
      </c>
      <c r="J1343" s="14" t="str">
        <f>_xlfn.XLOOKUP(A1343,'Medical Exam Transform'!$A$2:$A$2336,'Medical Exam Transform'!$I$2:$I$2336)</f>
        <v>Obesity</v>
      </c>
      <c r="K1343" s="14" t="str">
        <f>_xlfn.XLOOKUP(A1343,'Medical Exam Transform'!$A$2:$A$2336,'Medical Exam Transform'!$J$2:$J$2336)</f>
        <v>Normal</v>
      </c>
      <c r="L1343" s="60">
        <f>_xlfn.XLOOKUP(A1343,'Hospitalisation Transform'!$A$2:$A$2344,'Hospitalisation Transform'!$B$2:$B$2344)</f>
        <v>34619</v>
      </c>
      <c r="M1343" s="82">
        <f>_xlfn.XLOOKUP(A1343,'Hospitalisation Transform'!$A$2:$A$2344,'Hospitalisation Transform'!$D$2:$D$2344)</f>
        <v>8081.74</v>
      </c>
      <c r="N1343" s="14" t="str">
        <f>_xlfn.XLOOKUP(A1343,'Hospitalisation Transform'!$A$2:$A$2344,'Hospitalisation Transform'!$E$2:$E$2344)</f>
        <v>tier - 2</v>
      </c>
      <c r="O1343" s="14" t="str">
        <f>_xlfn.XLOOKUP(A1343,'Hospitalisation Transform'!$A$2:$A$2344,'Hospitalisation Transform'!$F$2:$F$2344)</f>
        <v>tier - 2</v>
      </c>
      <c r="P1343" s="14" t="str">
        <f>_xlfn.XLOOKUP(A1343,'Hospitalisation Transform'!$A$2:$A$2344,'Hospitalisation Transform'!$G$2:$G$2344)</f>
        <v>R1026</v>
      </c>
      <c r="Q1343" s="14">
        <f>_xlfn.XLOOKUP(A1343,'Hospitalisation Transform'!$A$2:$A$2344,'Hospitalisation Transform'!$H$2:$H$2344)</f>
        <v>29</v>
      </c>
    </row>
    <row r="1344" spans="1:17" ht="15.5" x14ac:dyDescent="0.35">
      <c r="A1344" s="59" t="s">
        <v>1029</v>
      </c>
      <c r="B1344" s="39" t="str">
        <f>_xlfn.XLOOKUP(A1344,'Customer Names Transform'!$A$2:$A$2336,'Customer Names Transform'!$D$2:$D$2336)</f>
        <v>Krysta</v>
      </c>
      <c r="C1344" s="28">
        <f>_xlfn.XLOOKUP(A1344,'Medical Exam Transform'!$A$2:$A$2336,'Medical Exam Transform'!$B$2:$B$2336)</f>
        <v>44.16</v>
      </c>
      <c r="D1344" s="14">
        <f>_xlfn.XLOOKUP(A1344,'Medical Exam Transform'!$A$2:$A$2336,'Medical Exam Transform'!$C$2:$C$2336)</f>
        <v>5.31</v>
      </c>
      <c r="E1344" s="14" t="str">
        <f>_xlfn.XLOOKUP(A1344,'Medical Exam Transform'!$A$2:$A$2336,'Medical Exam Transform'!$D$2:$D$2336)</f>
        <v>Yes</v>
      </c>
      <c r="F1344" s="14" t="str">
        <f>_xlfn.XLOOKUP(A1344,'Medical Exam Transform'!$A$2:$A$2336,'Medical Exam Transform'!$E$2:$E$2336)</f>
        <v>No</v>
      </c>
      <c r="G1344" s="14" t="str">
        <f>_xlfn.XLOOKUP(A1344,'Medical Exam Transform'!$A$2:$A$2336,'Medical Exam Transform'!$F$2:$F$2336)</f>
        <v>No</v>
      </c>
      <c r="H1344" s="14">
        <f>_xlfn.XLOOKUP(A1344,'Medical Exam Transform'!$A$2:$A$2336,'Medical Exam Transform'!$G$2:$G$2336)</f>
        <v>0</v>
      </c>
      <c r="I1344" s="14" t="str">
        <f>_xlfn.XLOOKUP(A1344,'Medical Exam Transform'!$A$2:$A$2336,'Medical Exam Transform'!$H$2:$H$2336)</f>
        <v>No</v>
      </c>
      <c r="J1344" s="14" t="str">
        <f>_xlfn.XLOOKUP(A1344,'Medical Exam Transform'!$A$2:$A$2336,'Medical Exam Transform'!$I$2:$I$2336)</f>
        <v>Obesity</v>
      </c>
      <c r="K1344" s="14" t="str">
        <f>_xlfn.XLOOKUP(A1344,'Medical Exam Transform'!$A$2:$A$2336,'Medical Exam Transform'!$J$2:$J$2336)</f>
        <v>Normal</v>
      </c>
      <c r="L1344" s="60">
        <f>_xlfn.XLOOKUP(A1344,'Hospitalisation Transform'!$A$2:$A$2344,'Hospitalisation Transform'!$B$2:$B$2344)</f>
        <v>37131</v>
      </c>
      <c r="M1344" s="82">
        <f>_xlfn.XLOOKUP(A1344,'Hospitalisation Transform'!$A$2:$A$2344,'Hospitalisation Transform'!$D$2:$D$2344)</f>
        <v>8081.26</v>
      </c>
      <c r="N1344" s="14" t="str">
        <f>_xlfn.XLOOKUP(A1344,'Hospitalisation Transform'!$A$2:$A$2344,'Hospitalisation Transform'!$E$2:$E$2344)</f>
        <v>tier - 2</v>
      </c>
      <c r="O1344" s="14" t="str">
        <f>_xlfn.XLOOKUP(A1344,'Hospitalisation Transform'!$A$2:$A$2344,'Hospitalisation Transform'!$F$2:$F$2344)</f>
        <v>tier - 2</v>
      </c>
      <c r="P1344" s="14" t="str">
        <f>_xlfn.XLOOKUP(A1344,'Hospitalisation Transform'!$A$2:$A$2344,'Hospitalisation Transform'!$G$2:$G$2344)</f>
        <v>R1012</v>
      </c>
      <c r="Q1344" s="14">
        <f>_xlfn.XLOOKUP(A1344,'Hospitalisation Transform'!$A$2:$A$2344,'Hospitalisation Transform'!$H$2:$H$2344)</f>
        <v>22</v>
      </c>
    </row>
    <row r="1345" spans="1:17" ht="15.5" x14ac:dyDescent="0.35">
      <c r="A1345" s="59" t="s">
        <v>1028</v>
      </c>
      <c r="B1345" s="39" t="str">
        <f>_xlfn.XLOOKUP(A1345,'Customer Names Transform'!$A$2:$A$2336,'Customer Names Transform'!$D$2:$D$2336)</f>
        <v>Natascia</v>
      </c>
      <c r="C1345" s="28">
        <f>_xlfn.XLOOKUP(A1345,'Medical Exam Transform'!$A$2:$A$2336,'Medical Exam Transform'!$B$2:$B$2336)</f>
        <v>37.049999999999997</v>
      </c>
      <c r="D1345" s="14">
        <f>_xlfn.XLOOKUP(A1345,'Medical Exam Transform'!$A$2:$A$2336,'Medical Exam Transform'!$C$2:$C$2336)</f>
        <v>4.74</v>
      </c>
      <c r="E1345" s="14" t="str">
        <f>_xlfn.XLOOKUP(A1345,'Medical Exam Transform'!$A$2:$A$2336,'Medical Exam Transform'!$D$2:$D$2336)</f>
        <v>No</v>
      </c>
      <c r="F1345" s="14" t="str">
        <f>_xlfn.XLOOKUP(A1345,'Medical Exam Transform'!$A$2:$A$2336,'Medical Exam Transform'!$E$2:$E$2336)</f>
        <v>No</v>
      </c>
      <c r="G1345" s="14" t="str">
        <f>_xlfn.XLOOKUP(A1345,'Medical Exam Transform'!$A$2:$A$2336,'Medical Exam Transform'!$F$2:$F$2336)</f>
        <v>Yes</v>
      </c>
      <c r="H1345" s="14">
        <f>_xlfn.XLOOKUP(A1345,'Medical Exam Transform'!$A$2:$A$2336,'Medical Exam Transform'!$G$2:$G$2336)</f>
        <v>1</v>
      </c>
      <c r="I1345" s="14" t="str">
        <f>_xlfn.XLOOKUP(A1345,'Medical Exam Transform'!$A$2:$A$2336,'Medical Exam Transform'!$H$2:$H$2336)</f>
        <v>No</v>
      </c>
      <c r="J1345" s="14" t="str">
        <f>_xlfn.XLOOKUP(A1345,'Medical Exam Transform'!$A$2:$A$2336,'Medical Exam Transform'!$I$2:$I$2336)</f>
        <v>Obesity</v>
      </c>
      <c r="K1345" s="14" t="str">
        <f>_xlfn.XLOOKUP(A1345,'Medical Exam Transform'!$A$2:$A$2336,'Medical Exam Transform'!$J$2:$J$2336)</f>
        <v>Prediabetes</v>
      </c>
      <c r="L1345" s="60">
        <f>_xlfn.XLOOKUP(A1345,'Hospitalisation Transform'!$A$2:$A$2344,'Hospitalisation Transform'!$B$2:$B$2344)</f>
        <v>34280</v>
      </c>
      <c r="M1345" s="82">
        <f>_xlfn.XLOOKUP(A1345,'Hospitalisation Transform'!$A$2:$A$2344,'Hospitalisation Transform'!$D$2:$D$2344)</f>
        <v>8077.41</v>
      </c>
      <c r="N1345" s="14" t="str">
        <f>_xlfn.XLOOKUP(A1345,'Hospitalisation Transform'!$A$2:$A$2344,'Hospitalisation Transform'!$E$2:$E$2344)</f>
        <v>tier - 2</v>
      </c>
      <c r="O1345" s="14" t="str">
        <f>_xlfn.XLOOKUP(A1345,'Hospitalisation Transform'!$A$2:$A$2344,'Hospitalisation Transform'!$F$2:$F$2344)</f>
        <v>tier - 1</v>
      </c>
      <c r="P1345" s="14" t="str">
        <f>_xlfn.XLOOKUP(A1345,'Hospitalisation Transform'!$A$2:$A$2344,'Hospitalisation Transform'!$G$2:$G$2344)</f>
        <v>R1026</v>
      </c>
      <c r="Q1345" s="14">
        <f>_xlfn.XLOOKUP(A1345,'Hospitalisation Transform'!$A$2:$A$2344,'Hospitalisation Transform'!$H$2:$H$2344)</f>
        <v>30</v>
      </c>
    </row>
    <row r="1346" spans="1:17" ht="15.5" x14ac:dyDescent="0.35">
      <c r="A1346" s="59" t="s">
        <v>1027</v>
      </c>
      <c r="B1346" s="39" t="str">
        <f>_xlfn.XLOOKUP(A1346,'Customer Names Transform'!$A$2:$A$2336,'Customer Names Transform'!$D$2:$D$2336)</f>
        <v>Jenny</v>
      </c>
      <c r="C1346" s="28">
        <f>_xlfn.XLOOKUP(A1346,'Medical Exam Transform'!$A$2:$A$2336,'Medical Exam Transform'!$B$2:$B$2336)</f>
        <v>18.66</v>
      </c>
      <c r="D1346" s="14">
        <f>_xlfn.XLOOKUP(A1346,'Medical Exam Transform'!$A$2:$A$2336,'Medical Exam Transform'!$C$2:$C$2336)</f>
        <v>11.35</v>
      </c>
      <c r="E1346" s="14" t="str">
        <f>_xlfn.XLOOKUP(A1346,'Medical Exam Transform'!$A$2:$A$2336,'Medical Exam Transform'!$D$2:$D$2336)</f>
        <v>No</v>
      </c>
      <c r="F1346" s="14" t="str">
        <f>_xlfn.XLOOKUP(A1346,'Medical Exam Transform'!$A$2:$A$2336,'Medical Exam Transform'!$E$2:$E$2336)</f>
        <v>No</v>
      </c>
      <c r="G1346" s="14" t="str">
        <f>_xlfn.XLOOKUP(A1346,'Medical Exam Transform'!$A$2:$A$2336,'Medical Exam Transform'!$F$2:$F$2336)</f>
        <v>No</v>
      </c>
      <c r="H1346" s="14">
        <f>_xlfn.XLOOKUP(A1346,'Medical Exam Transform'!$A$2:$A$2336,'Medical Exam Transform'!$G$2:$G$2336)</f>
        <v>0</v>
      </c>
      <c r="I1346" s="14" t="str">
        <f>_xlfn.XLOOKUP(A1346,'Medical Exam Transform'!$A$2:$A$2336,'Medical Exam Transform'!$H$2:$H$2336)</f>
        <v>No</v>
      </c>
      <c r="J1346" s="14" t="str">
        <f>_xlfn.XLOOKUP(A1346,'Medical Exam Transform'!$A$2:$A$2336,'Medical Exam Transform'!$I$2:$I$2336)</f>
        <v>Normalweight</v>
      </c>
      <c r="K1346" s="14" t="str">
        <f>_xlfn.XLOOKUP(A1346,'Medical Exam Transform'!$A$2:$A$2336,'Medical Exam Transform'!$J$2:$J$2336)</f>
        <v>Diabetes</v>
      </c>
      <c r="L1346" s="60">
        <f>_xlfn.XLOOKUP(A1346,'Hospitalisation Transform'!$A$2:$A$2344,'Hospitalisation Transform'!$B$2:$B$2344)</f>
        <v>24036</v>
      </c>
      <c r="M1346" s="82">
        <f>_xlfn.XLOOKUP(A1346,'Hospitalisation Transform'!$A$2:$A$2344,'Hospitalisation Transform'!$D$2:$D$2344)</f>
        <v>8071.57</v>
      </c>
      <c r="N1346" s="14" t="str">
        <f>_xlfn.XLOOKUP(A1346,'Hospitalisation Transform'!$A$2:$A$2344,'Hospitalisation Transform'!$E$2:$E$2344)</f>
        <v>tier - 3</v>
      </c>
      <c r="O1346" s="14" t="str">
        <f>_xlfn.XLOOKUP(A1346,'Hospitalisation Transform'!$A$2:$A$2344,'Hospitalisation Transform'!$F$2:$F$2344)</f>
        <v>tier - 1</v>
      </c>
      <c r="P1346" s="14" t="str">
        <f>_xlfn.XLOOKUP(A1346,'Hospitalisation Transform'!$A$2:$A$2344,'Hospitalisation Transform'!$G$2:$G$2344)</f>
        <v>R1011</v>
      </c>
      <c r="Q1346" s="14">
        <f>_xlfn.XLOOKUP(A1346,'Hospitalisation Transform'!$A$2:$A$2344,'Hospitalisation Transform'!$H$2:$H$2344)</f>
        <v>58</v>
      </c>
    </row>
    <row r="1347" spans="1:17" ht="15.5" x14ac:dyDescent="0.35">
      <c r="A1347" s="59" t="s">
        <v>1026</v>
      </c>
      <c r="B1347" s="39" t="str">
        <f>_xlfn.XLOOKUP(A1347,'Customer Names Transform'!$A$2:$A$2336,'Customer Names Transform'!$D$2:$D$2336)</f>
        <v>Brian</v>
      </c>
      <c r="C1347" s="28">
        <f>_xlfn.XLOOKUP(A1347,'Medical Exam Transform'!$A$2:$A$2336,'Medical Exam Transform'!$B$2:$B$2336)</f>
        <v>36.200000000000003</v>
      </c>
      <c r="D1347" s="14">
        <f>_xlfn.XLOOKUP(A1347,'Medical Exam Transform'!$A$2:$A$2336,'Medical Exam Transform'!$C$2:$C$2336)</f>
        <v>6.81</v>
      </c>
      <c r="E1347" s="14" t="str">
        <f>_xlfn.XLOOKUP(A1347,'Medical Exam Transform'!$A$2:$A$2336,'Medical Exam Transform'!$D$2:$D$2336)</f>
        <v>Yes</v>
      </c>
      <c r="F1347" s="14" t="str">
        <f>_xlfn.XLOOKUP(A1347,'Medical Exam Transform'!$A$2:$A$2336,'Medical Exam Transform'!$E$2:$E$2336)</f>
        <v>No</v>
      </c>
      <c r="G1347" s="14" t="str">
        <f>_xlfn.XLOOKUP(A1347,'Medical Exam Transform'!$A$2:$A$2336,'Medical Exam Transform'!$F$2:$F$2336)</f>
        <v>No</v>
      </c>
      <c r="H1347" s="14">
        <f>_xlfn.XLOOKUP(A1347,'Medical Exam Transform'!$A$2:$A$2336,'Medical Exam Transform'!$G$2:$G$2336)</f>
        <v>1</v>
      </c>
      <c r="I1347" s="14" t="str">
        <f>_xlfn.XLOOKUP(A1347,'Medical Exam Transform'!$A$2:$A$2336,'Medical Exam Transform'!$H$2:$H$2336)</f>
        <v>No</v>
      </c>
      <c r="J1347" s="14" t="str">
        <f>_xlfn.XLOOKUP(A1347,'Medical Exam Transform'!$A$2:$A$2336,'Medical Exam Transform'!$I$2:$I$2336)</f>
        <v>Obesity</v>
      </c>
      <c r="K1347" s="14" t="str">
        <f>_xlfn.XLOOKUP(A1347,'Medical Exam Transform'!$A$2:$A$2336,'Medical Exam Transform'!$J$2:$J$2336)</f>
        <v>Diabetes</v>
      </c>
      <c r="L1347" s="60">
        <f>_xlfn.XLOOKUP(A1347,'Hospitalisation Transform'!$A$2:$A$2344,'Hospitalisation Transform'!$B$2:$B$2344)</f>
        <v>27743</v>
      </c>
      <c r="M1347" s="82">
        <f>_xlfn.XLOOKUP(A1347,'Hospitalisation Transform'!$A$2:$A$2344,'Hospitalisation Transform'!$D$2:$D$2344)</f>
        <v>8068.19</v>
      </c>
      <c r="N1347" s="14" t="str">
        <f>_xlfn.XLOOKUP(A1347,'Hospitalisation Transform'!$A$2:$A$2344,'Hospitalisation Transform'!$E$2:$E$2344)</f>
        <v>tier - 3</v>
      </c>
      <c r="O1347" s="14" t="str">
        <f>_xlfn.XLOOKUP(A1347,'Hospitalisation Transform'!$A$2:$A$2344,'Hospitalisation Transform'!$F$2:$F$2344)</f>
        <v>tier - 2</v>
      </c>
      <c r="P1347" s="14" t="str">
        <f>_xlfn.XLOOKUP(A1347,'Hospitalisation Transform'!$A$2:$A$2344,'Hospitalisation Transform'!$G$2:$G$2344)</f>
        <v>R1011</v>
      </c>
      <c r="Q1347" s="14">
        <f>_xlfn.XLOOKUP(A1347,'Hospitalisation Transform'!$A$2:$A$2344,'Hospitalisation Transform'!$H$2:$H$2344)</f>
        <v>48</v>
      </c>
    </row>
    <row r="1348" spans="1:17" ht="15.5" x14ac:dyDescent="0.35">
      <c r="A1348" s="59" t="s">
        <v>1025</v>
      </c>
      <c r="B1348" s="39" t="str">
        <f>_xlfn.XLOOKUP(A1348,'Customer Names Transform'!$A$2:$A$2336,'Customer Names Transform'!$D$2:$D$2336)</f>
        <v>Monica</v>
      </c>
      <c r="C1348" s="28">
        <f>_xlfn.XLOOKUP(A1348,'Medical Exam Transform'!$A$2:$A$2336,'Medical Exam Transform'!$B$2:$B$2336)</f>
        <v>18.87</v>
      </c>
      <c r="D1348" s="14">
        <f>_xlfn.XLOOKUP(A1348,'Medical Exam Transform'!$A$2:$A$2336,'Medical Exam Transform'!$C$2:$C$2336)</f>
        <v>8.06</v>
      </c>
      <c r="E1348" s="14" t="str">
        <f>_xlfn.XLOOKUP(A1348,'Medical Exam Transform'!$A$2:$A$2336,'Medical Exam Transform'!$D$2:$D$2336)</f>
        <v>No</v>
      </c>
      <c r="F1348" s="14" t="str">
        <f>_xlfn.XLOOKUP(A1348,'Medical Exam Transform'!$A$2:$A$2336,'Medical Exam Transform'!$E$2:$E$2336)</f>
        <v>No</v>
      </c>
      <c r="G1348" s="14" t="str">
        <f>_xlfn.XLOOKUP(A1348,'Medical Exam Transform'!$A$2:$A$2336,'Medical Exam Transform'!$F$2:$F$2336)</f>
        <v>No</v>
      </c>
      <c r="H1348" s="14">
        <f>_xlfn.XLOOKUP(A1348,'Medical Exam Transform'!$A$2:$A$2336,'Medical Exam Transform'!$G$2:$G$2336)</f>
        <v>0</v>
      </c>
      <c r="I1348" s="14" t="str">
        <f>_xlfn.XLOOKUP(A1348,'Medical Exam Transform'!$A$2:$A$2336,'Medical Exam Transform'!$H$2:$H$2336)</f>
        <v>No</v>
      </c>
      <c r="J1348" s="14" t="str">
        <f>_xlfn.XLOOKUP(A1348,'Medical Exam Transform'!$A$2:$A$2336,'Medical Exam Transform'!$I$2:$I$2336)</f>
        <v>Normalweight</v>
      </c>
      <c r="K1348" s="14" t="str">
        <f>_xlfn.XLOOKUP(A1348,'Medical Exam Transform'!$A$2:$A$2336,'Medical Exam Transform'!$J$2:$J$2336)</f>
        <v>Normal</v>
      </c>
      <c r="L1348" s="60">
        <f>_xlfn.XLOOKUP(A1348,'Hospitalisation Transform'!$A$2:$A$2344,'Hospitalisation Transform'!$B$2:$B$2344)</f>
        <v>23965</v>
      </c>
      <c r="M1348" s="82">
        <f>_xlfn.XLOOKUP(A1348,'Hospitalisation Transform'!$A$2:$A$2344,'Hospitalisation Transform'!$D$2:$D$2344)</f>
        <v>8067.83</v>
      </c>
      <c r="N1348" s="14" t="str">
        <f>_xlfn.XLOOKUP(A1348,'Hospitalisation Transform'!$A$2:$A$2344,'Hospitalisation Transform'!$E$2:$E$2344)</f>
        <v>tier - 3</v>
      </c>
      <c r="O1348" s="14" t="str">
        <f>_xlfn.XLOOKUP(A1348,'Hospitalisation Transform'!$A$2:$A$2344,'Hospitalisation Transform'!$F$2:$F$2344)</f>
        <v>tier - 1</v>
      </c>
      <c r="P1348" s="14" t="str">
        <f>_xlfn.XLOOKUP(A1348,'Hospitalisation Transform'!$A$2:$A$2344,'Hospitalisation Transform'!$G$2:$G$2344)</f>
        <v>R1013</v>
      </c>
      <c r="Q1348" s="14">
        <f>_xlfn.XLOOKUP(A1348,'Hospitalisation Transform'!$A$2:$A$2344,'Hospitalisation Transform'!$H$2:$H$2344)</f>
        <v>58</v>
      </c>
    </row>
    <row r="1349" spans="1:17" ht="15.5" x14ac:dyDescent="0.35">
      <c r="A1349" s="59" t="s">
        <v>1024</v>
      </c>
      <c r="B1349" s="39" t="str">
        <f>_xlfn.XLOOKUP(A1349,'Customer Names Transform'!$A$2:$A$2336,'Customer Names Transform'!$D$2:$D$2336)</f>
        <v>Tyler</v>
      </c>
      <c r="C1349" s="28">
        <f>_xlfn.XLOOKUP(A1349,'Medical Exam Transform'!$A$2:$A$2336,'Medical Exam Transform'!$B$2:$B$2336)</f>
        <v>32.299999999999997</v>
      </c>
      <c r="D1349" s="14">
        <f>_xlfn.XLOOKUP(A1349,'Medical Exam Transform'!$A$2:$A$2336,'Medical Exam Transform'!$C$2:$C$2336)</f>
        <v>6.74</v>
      </c>
      <c r="E1349" s="14" t="str">
        <f>_xlfn.XLOOKUP(A1349,'Medical Exam Transform'!$A$2:$A$2336,'Medical Exam Transform'!$D$2:$D$2336)</f>
        <v>Yes</v>
      </c>
      <c r="F1349" s="14" t="str">
        <f>_xlfn.XLOOKUP(A1349,'Medical Exam Transform'!$A$2:$A$2336,'Medical Exam Transform'!$E$2:$E$2336)</f>
        <v>No</v>
      </c>
      <c r="G1349" s="14" t="str">
        <f>_xlfn.XLOOKUP(A1349,'Medical Exam Transform'!$A$2:$A$2336,'Medical Exam Transform'!$F$2:$F$2336)</f>
        <v>No</v>
      </c>
      <c r="H1349" s="14">
        <f>_xlfn.XLOOKUP(A1349,'Medical Exam Transform'!$A$2:$A$2336,'Medical Exam Transform'!$G$2:$G$2336)</f>
        <v>1</v>
      </c>
      <c r="I1349" s="14" t="str">
        <f>_xlfn.XLOOKUP(A1349,'Medical Exam Transform'!$A$2:$A$2336,'Medical Exam Transform'!$H$2:$H$2336)</f>
        <v>No</v>
      </c>
      <c r="J1349" s="14" t="str">
        <f>_xlfn.XLOOKUP(A1349,'Medical Exam Transform'!$A$2:$A$2336,'Medical Exam Transform'!$I$2:$I$2336)</f>
        <v>Obesity</v>
      </c>
      <c r="K1349" s="14" t="str">
        <f>_xlfn.XLOOKUP(A1349,'Medical Exam Transform'!$A$2:$A$2336,'Medical Exam Transform'!$J$2:$J$2336)</f>
        <v>Diabetes</v>
      </c>
      <c r="L1349" s="60">
        <f>_xlfn.XLOOKUP(A1349,'Hospitalisation Transform'!$A$2:$A$2344,'Hospitalisation Transform'!$B$2:$B$2344)</f>
        <v>27573</v>
      </c>
      <c r="M1349" s="82">
        <f>_xlfn.XLOOKUP(A1349,'Hospitalisation Transform'!$A$2:$A$2344,'Hospitalisation Transform'!$D$2:$D$2344)</f>
        <v>8062.76</v>
      </c>
      <c r="N1349" s="14" t="str">
        <f>_xlfn.XLOOKUP(A1349,'Hospitalisation Transform'!$A$2:$A$2344,'Hospitalisation Transform'!$E$2:$E$2344)</f>
        <v>tier - 3</v>
      </c>
      <c r="O1349" s="14" t="str">
        <f>_xlfn.XLOOKUP(A1349,'Hospitalisation Transform'!$A$2:$A$2344,'Hospitalisation Transform'!$F$2:$F$2344)</f>
        <v>tier - 3</v>
      </c>
      <c r="P1349" s="14" t="str">
        <f>_xlfn.XLOOKUP(A1349,'Hospitalisation Transform'!$A$2:$A$2344,'Hospitalisation Transform'!$G$2:$G$2344)</f>
        <v>R1011</v>
      </c>
      <c r="Q1349" s="14">
        <f>_xlfn.XLOOKUP(A1349,'Hospitalisation Transform'!$A$2:$A$2344,'Hospitalisation Transform'!$H$2:$H$2344)</f>
        <v>48</v>
      </c>
    </row>
    <row r="1350" spans="1:17" ht="15.5" x14ac:dyDescent="0.35">
      <c r="A1350" s="59" t="s">
        <v>1023</v>
      </c>
      <c r="B1350" s="39" t="str">
        <f>_xlfn.XLOOKUP(A1350,'Customer Names Transform'!$A$2:$A$2336,'Customer Names Transform'!$D$2:$D$2336)</f>
        <v>Kelly C</v>
      </c>
      <c r="C1350" s="28">
        <f>_xlfn.XLOOKUP(A1350,'Medical Exam Transform'!$A$2:$A$2336,'Medical Exam Transform'!$B$2:$B$2336)</f>
        <v>22.64</v>
      </c>
      <c r="D1350" s="14">
        <f>_xlfn.XLOOKUP(A1350,'Medical Exam Transform'!$A$2:$A$2336,'Medical Exam Transform'!$C$2:$C$2336)</f>
        <v>6.54</v>
      </c>
      <c r="E1350" s="14" t="str">
        <f>_xlfn.XLOOKUP(A1350,'Medical Exam Transform'!$A$2:$A$2336,'Medical Exam Transform'!$D$2:$D$2336)</f>
        <v>Yes</v>
      </c>
      <c r="F1350" s="14" t="str">
        <f>_xlfn.XLOOKUP(A1350,'Medical Exam Transform'!$A$2:$A$2336,'Medical Exam Transform'!$E$2:$E$2336)</f>
        <v>No</v>
      </c>
      <c r="G1350" s="14" t="str">
        <f>_xlfn.XLOOKUP(A1350,'Medical Exam Transform'!$A$2:$A$2336,'Medical Exam Transform'!$F$2:$F$2336)</f>
        <v>No</v>
      </c>
      <c r="H1350" s="14">
        <f>_xlfn.XLOOKUP(A1350,'Medical Exam Transform'!$A$2:$A$2336,'Medical Exam Transform'!$G$2:$G$2336)</f>
        <v>2</v>
      </c>
      <c r="I1350" s="14" t="str">
        <f>_xlfn.XLOOKUP(A1350,'Medical Exam Transform'!$A$2:$A$2336,'Medical Exam Transform'!$H$2:$H$2336)</f>
        <v>No</v>
      </c>
      <c r="J1350" s="14" t="str">
        <f>_xlfn.XLOOKUP(A1350,'Medical Exam Transform'!$A$2:$A$2336,'Medical Exam Transform'!$I$2:$I$2336)</f>
        <v>Normalweight</v>
      </c>
      <c r="K1350" s="14" t="str">
        <f>_xlfn.XLOOKUP(A1350,'Medical Exam Transform'!$A$2:$A$2336,'Medical Exam Transform'!$J$2:$J$2336)</f>
        <v>Normal</v>
      </c>
      <c r="L1350" s="60">
        <f>_xlfn.XLOOKUP(A1350,'Hospitalisation Transform'!$A$2:$A$2344,'Hospitalisation Transform'!$B$2:$B$2344)</f>
        <v>25914</v>
      </c>
      <c r="M1350" s="82">
        <f>_xlfn.XLOOKUP(A1350,'Hospitalisation Transform'!$A$2:$A$2344,'Hospitalisation Transform'!$D$2:$D$2344)</f>
        <v>8062.31</v>
      </c>
      <c r="N1350" s="14" t="str">
        <f>_xlfn.XLOOKUP(A1350,'Hospitalisation Transform'!$A$2:$A$2344,'Hospitalisation Transform'!$E$2:$E$2344)</f>
        <v>tier - 2</v>
      </c>
      <c r="O1350" s="14" t="str">
        <f>_xlfn.XLOOKUP(A1350,'Hospitalisation Transform'!$A$2:$A$2344,'Hospitalisation Transform'!$F$2:$F$2344)</f>
        <v>tier - 1</v>
      </c>
      <c r="P1350" s="14" t="str">
        <f>_xlfn.XLOOKUP(A1350,'Hospitalisation Transform'!$A$2:$A$2344,'Hospitalisation Transform'!$G$2:$G$2344)</f>
        <v>R1013</v>
      </c>
      <c r="Q1350" s="14">
        <f>_xlfn.XLOOKUP(A1350,'Hospitalisation Transform'!$A$2:$A$2344,'Hospitalisation Transform'!$H$2:$H$2344)</f>
        <v>53</v>
      </c>
    </row>
    <row r="1351" spans="1:17" ht="15.5" x14ac:dyDescent="0.35">
      <c r="A1351" s="59" t="s">
        <v>1022</v>
      </c>
      <c r="B1351" s="39" t="str">
        <f>_xlfn.XLOOKUP(A1351,'Customer Names Transform'!$A$2:$A$2336,'Customer Names Transform'!$D$2:$D$2336)</f>
        <v>Emily</v>
      </c>
      <c r="C1351" s="28">
        <f>_xlfn.XLOOKUP(A1351,'Medical Exam Transform'!$A$2:$A$2336,'Medical Exam Transform'!$B$2:$B$2336)</f>
        <v>28.69</v>
      </c>
      <c r="D1351" s="14">
        <f>_xlfn.XLOOKUP(A1351,'Medical Exam Transform'!$A$2:$A$2336,'Medical Exam Transform'!$C$2:$C$2336)</f>
        <v>5.4</v>
      </c>
      <c r="E1351" s="14" t="str">
        <f>_xlfn.XLOOKUP(A1351,'Medical Exam Transform'!$A$2:$A$2336,'Medical Exam Transform'!$D$2:$D$2336)</f>
        <v>No</v>
      </c>
      <c r="F1351" s="14" t="str">
        <f>_xlfn.XLOOKUP(A1351,'Medical Exam Transform'!$A$2:$A$2336,'Medical Exam Transform'!$E$2:$E$2336)</f>
        <v>No</v>
      </c>
      <c r="G1351" s="14" t="str">
        <f>_xlfn.XLOOKUP(A1351,'Medical Exam Transform'!$A$2:$A$2336,'Medical Exam Transform'!$F$2:$F$2336)</f>
        <v>No</v>
      </c>
      <c r="H1351" s="14">
        <f>_xlfn.XLOOKUP(A1351,'Medical Exam Transform'!$A$2:$A$2336,'Medical Exam Transform'!$G$2:$G$2336)</f>
        <v>0</v>
      </c>
      <c r="I1351" s="14" t="str">
        <f>_xlfn.XLOOKUP(A1351,'Medical Exam Transform'!$A$2:$A$2336,'Medical Exam Transform'!$H$2:$H$2336)</f>
        <v>No</v>
      </c>
      <c r="J1351" s="14" t="str">
        <f>_xlfn.XLOOKUP(A1351,'Medical Exam Transform'!$A$2:$A$2336,'Medical Exam Transform'!$I$2:$I$2336)</f>
        <v>Overweight</v>
      </c>
      <c r="K1351" s="14" t="str">
        <f>_xlfn.XLOOKUP(A1351,'Medical Exam Transform'!$A$2:$A$2336,'Medical Exam Transform'!$J$2:$J$2336)</f>
        <v>Prediabetes</v>
      </c>
      <c r="L1351" s="60">
        <f>_xlfn.XLOOKUP(A1351,'Hospitalisation Transform'!$A$2:$A$2344,'Hospitalisation Transform'!$B$2:$B$2344)</f>
        <v>30312</v>
      </c>
      <c r="M1351" s="82">
        <f>_xlfn.XLOOKUP(A1351,'Hospitalisation Transform'!$A$2:$A$2344,'Hospitalisation Transform'!$D$2:$D$2344)</f>
        <v>8059.68</v>
      </c>
      <c r="N1351" s="14" t="str">
        <f>_xlfn.XLOOKUP(A1351,'Hospitalisation Transform'!$A$2:$A$2344,'Hospitalisation Transform'!$E$2:$E$2344)</f>
        <v>tier - 2</v>
      </c>
      <c r="O1351" s="14" t="str">
        <f>_xlfn.XLOOKUP(A1351,'Hospitalisation Transform'!$A$2:$A$2344,'Hospitalisation Transform'!$F$2:$F$2344)</f>
        <v>tier - 3</v>
      </c>
      <c r="P1351" s="14" t="str">
        <f>_xlfn.XLOOKUP(A1351,'Hospitalisation Transform'!$A$2:$A$2344,'Hospitalisation Transform'!$G$2:$G$2344)</f>
        <v>R1012</v>
      </c>
      <c r="Q1351" s="14">
        <f>_xlfn.XLOOKUP(A1351,'Hospitalisation Transform'!$A$2:$A$2344,'Hospitalisation Transform'!$H$2:$H$2344)</f>
        <v>40</v>
      </c>
    </row>
    <row r="1352" spans="1:17" ht="15.5" x14ac:dyDescent="0.35">
      <c r="A1352" s="59" t="s">
        <v>1021</v>
      </c>
      <c r="B1352" s="39" t="str">
        <f>_xlfn.XLOOKUP(A1352,'Customer Names Transform'!$A$2:$A$2336,'Customer Names Transform'!$D$2:$D$2336)</f>
        <v>James V</v>
      </c>
      <c r="C1352" s="28">
        <f>_xlfn.XLOOKUP(A1352,'Medical Exam Transform'!$A$2:$A$2336,'Medical Exam Transform'!$B$2:$B$2336)</f>
        <v>28.16</v>
      </c>
      <c r="D1352" s="14">
        <f>_xlfn.XLOOKUP(A1352,'Medical Exam Transform'!$A$2:$A$2336,'Medical Exam Transform'!$C$2:$C$2336)</f>
        <v>5.58</v>
      </c>
      <c r="E1352" s="14" t="str">
        <f>_xlfn.XLOOKUP(A1352,'Medical Exam Transform'!$A$2:$A$2336,'Medical Exam Transform'!$D$2:$D$2336)</f>
        <v>Yes</v>
      </c>
      <c r="F1352" s="14" t="str">
        <f>_xlfn.XLOOKUP(A1352,'Medical Exam Transform'!$A$2:$A$2336,'Medical Exam Transform'!$E$2:$E$2336)</f>
        <v>No</v>
      </c>
      <c r="G1352" s="14" t="str">
        <f>_xlfn.XLOOKUP(A1352,'Medical Exam Transform'!$A$2:$A$2336,'Medical Exam Transform'!$F$2:$F$2336)</f>
        <v>No</v>
      </c>
      <c r="H1352" s="14">
        <f>_xlfn.XLOOKUP(A1352,'Medical Exam Transform'!$A$2:$A$2336,'Medical Exam Transform'!$G$2:$G$2336)</f>
        <v>0</v>
      </c>
      <c r="I1352" s="14" t="str">
        <f>_xlfn.XLOOKUP(A1352,'Medical Exam Transform'!$A$2:$A$2336,'Medical Exam Transform'!$H$2:$H$2336)</f>
        <v>No</v>
      </c>
      <c r="J1352" s="14" t="str">
        <f>_xlfn.XLOOKUP(A1352,'Medical Exam Transform'!$A$2:$A$2336,'Medical Exam Transform'!$I$2:$I$2336)</f>
        <v>Overweight</v>
      </c>
      <c r="K1352" s="14" t="str">
        <f>_xlfn.XLOOKUP(A1352,'Medical Exam Transform'!$A$2:$A$2336,'Medical Exam Transform'!$J$2:$J$2336)</f>
        <v>Prediabetes</v>
      </c>
      <c r="L1352" s="60">
        <f>_xlfn.XLOOKUP(A1352,'Hospitalisation Transform'!$A$2:$A$2344,'Hospitalisation Transform'!$B$2:$B$2344)</f>
        <v>31379</v>
      </c>
      <c r="M1352" s="82">
        <f>_xlfn.XLOOKUP(A1352,'Hospitalisation Transform'!$A$2:$A$2344,'Hospitalisation Transform'!$D$2:$D$2344)</f>
        <v>8059.06</v>
      </c>
      <c r="N1352" s="14" t="str">
        <f>_xlfn.XLOOKUP(A1352,'Hospitalisation Transform'!$A$2:$A$2344,'Hospitalisation Transform'!$E$2:$E$2344)</f>
        <v>tier - 2</v>
      </c>
      <c r="O1352" s="14" t="str">
        <f>_xlfn.XLOOKUP(A1352,'Hospitalisation Transform'!$A$2:$A$2344,'Hospitalisation Transform'!$F$2:$F$2344)</f>
        <v>tier - 3</v>
      </c>
      <c r="P1352" s="14" t="str">
        <f>_xlfn.XLOOKUP(A1352,'Hospitalisation Transform'!$A$2:$A$2344,'Hospitalisation Transform'!$G$2:$G$2344)</f>
        <v>R1012</v>
      </c>
      <c r="Q1352" s="14">
        <f>_xlfn.XLOOKUP(A1352,'Hospitalisation Transform'!$A$2:$A$2344,'Hospitalisation Transform'!$H$2:$H$2344)</f>
        <v>38</v>
      </c>
    </row>
    <row r="1353" spans="1:17" ht="15.5" x14ac:dyDescent="0.35">
      <c r="A1353" s="59" t="s">
        <v>1020</v>
      </c>
      <c r="B1353" s="39" t="str">
        <f>_xlfn.XLOOKUP(A1353,'Customer Names Transform'!$A$2:$A$2336,'Customer Names Transform'!$D$2:$D$2336)</f>
        <v>Angie</v>
      </c>
      <c r="C1353" s="28">
        <f>_xlfn.XLOOKUP(A1353,'Medical Exam Transform'!$A$2:$A$2336,'Medical Exam Transform'!$B$2:$B$2336)</f>
        <v>45.54</v>
      </c>
      <c r="D1353" s="14">
        <f>_xlfn.XLOOKUP(A1353,'Medical Exam Transform'!$A$2:$A$2336,'Medical Exam Transform'!$C$2:$C$2336)</f>
        <v>5.84</v>
      </c>
      <c r="E1353" s="14" t="str">
        <f>_xlfn.XLOOKUP(A1353,'Medical Exam Transform'!$A$2:$A$2336,'Medical Exam Transform'!$D$2:$D$2336)</f>
        <v>No</v>
      </c>
      <c r="F1353" s="14" t="str">
        <f>_xlfn.XLOOKUP(A1353,'Medical Exam Transform'!$A$2:$A$2336,'Medical Exam Transform'!$E$2:$E$2336)</f>
        <v>No</v>
      </c>
      <c r="G1353" s="14" t="str">
        <f>_xlfn.XLOOKUP(A1353,'Medical Exam Transform'!$A$2:$A$2336,'Medical Exam Transform'!$F$2:$F$2336)</f>
        <v>Yes</v>
      </c>
      <c r="H1353" s="14">
        <f>_xlfn.XLOOKUP(A1353,'Medical Exam Transform'!$A$2:$A$2336,'Medical Exam Transform'!$G$2:$G$2336)</f>
        <v>1</v>
      </c>
      <c r="I1353" s="14" t="str">
        <f>_xlfn.XLOOKUP(A1353,'Medical Exam Transform'!$A$2:$A$2336,'Medical Exam Transform'!$H$2:$H$2336)</f>
        <v>No</v>
      </c>
      <c r="J1353" s="14" t="str">
        <f>_xlfn.XLOOKUP(A1353,'Medical Exam Transform'!$A$2:$A$2336,'Medical Exam Transform'!$I$2:$I$2336)</f>
        <v>Obesity</v>
      </c>
      <c r="K1353" s="14" t="str">
        <f>_xlfn.XLOOKUP(A1353,'Medical Exam Transform'!$A$2:$A$2336,'Medical Exam Transform'!$J$2:$J$2336)</f>
        <v>Prediabetes</v>
      </c>
      <c r="L1353" s="60">
        <f>_xlfn.XLOOKUP(A1353,'Hospitalisation Transform'!$A$2:$A$2344,'Hospitalisation Transform'!$B$2:$B$2344)</f>
        <v>37967</v>
      </c>
      <c r="M1353" s="82">
        <f>_xlfn.XLOOKUP(A1353,'Hospitalisation Transform'!$A$2:$A$2344,'Hospitalisation Transform'!$D$2:$D$2344)</f>
        <v>8035.64</v>
      </c>
      <c r="N1353" s="14" t="str">
        <f>_xlfn.XLOOKUP(A1353,'Hospitalisation Transform'!$A$2:$A$2344,'Hospitalisation Transform'!$E$2:$E$2344)</f>
        <v>tier - 2</v>
      </c>
      <c r="O1353" s="14" t="str">
        <f>_xlfn.XLOOKUP(A1353,'Hospitalisation Transform'!$A$2:$A$2344,'Hospitalisation Transform'!$F$2:$F$2344)</f>
        <v>tier - 2</v>
      </c>
      <c r="P1353" s="14" t="str">
        <f>_xlfn.XLOOKUP(A1353,'Hospitalisation Transform'!$A$2:$A$2344,'Hospitalisation Transform'!$G$2:$G$2344)</f>
        <v>R1012</v>
      </c>
      <c r="Q1353" s="14">
        <f>_xlfn.XLOOKUP(A1353,'Hospitalisation Transform'!$A$2:$A$2344,'Hospitalisation Transform'!$H$2:$H$2344)</f>
        <v>20</v>
      </c>
    </row>
    <row r="1354" spans="1:17" ht="15.5" x14ac:dyDescent="0.35">
      <c r="A1354" s="59" t="s">
        <v>1019</v>
      </c>
      <c r="B1354" s="39" t="str">
        <f>_xlfn.XLOOKUP(A1354,'Customer Names Transform'!$A$2:$A$2336,'Customer Names Transform'!$D$2:$D$2336)</f>
        <v>Michael J.</v>
      </c>
      <c r="C1354" s="28">
        <f>_xlfn.XLOOKUP(A1354,'Medical Exam Transform'!$A$2:$A$2336,'Medical Exam Transform'!$B$2:$B$2336)</f>
        <v>28.7</v>
      </c>
      <c r="D1354" s="14">
        <f>_xlfn.XLOOKUP(A1354,'Medical Exam Transform'!$A$2:$A$2336,'Medical Exam Transform'!$C$2:$C$2336)</f>
        <v>4.2</v>
      </c>
      <c r="E1354" s="14" t="str">
        <f>_xlfn.XLOOKUP(A1354,'Medical Exam Transform'!$A$2:$A$2336,'Medical Exam Transform'!$D$2:$D$2336)</f>
        <v>No</v>
      </c>
      <c r="F1354" s="14" t="str">
        <f>_xlfn.XLOOKUP(A1354,'Medical Exam Transform'!$A$2:$A$2336,'Medical Exam Transform'!$E$2:$E$2336)</f>
        <v>No</v>
      </c>
      <c r="G1354" s="14" t="str">
        <f>_xlfn.XLOOKUP(A1354,'Medical Exam Transform'!$A$2:$A$2336,'Medical Exam Transform'!$F$2:$F$2336)</f>
        <v>No</v>
      </c>
      <c r="H1354" s="14">
        <f>_xlfn.XLOOKUP(A1354,'Medical Exam Transform'!$A$2:$A$2336,'Medical Exam Transform'!$G$2:$G$2336)</f>
        <v>0</v>
      </c>
      <c r="I1354" s="14" t="str">
        <f>_xlfn.XLOOKUP(A1354,'Medical Exam Transform'!$A$2:$A$2336,'Medical Exam Transform'!$H$2:$H$2336)</f>
        <v>No</v>
      </c>
      <c r="J1354" s="14" t="str">
        <f>_xlfn.XLOOKUP(A1354,'Medical Exam Transform'!$A$2:$A$2336,'Medical Exam Transform'!$I$2:$I$2336)</f>
        <v>Overweight</v>
      </c>
      <c r="K1354" s="14" t="str">
        <f>_xlfn.XLOOKUP(A1354,'Medical Exam Transform'!$A$2:$A$2336,'Medical Exam Transform'!$J$2:$J$2336)</f>
        <v>Prediabetes</v>
      </c>
      <c r="L1354" s="60">
        <f>_xlfn.XLOOKUP(A1354,'Hospitalisation Transform'!$A$2:$A$2344,'Hospitalisation Transform'!$B$2:$B$2344)</f>
        <v>28435</v>
      </c>
      <c r="M1354" s="82">
        <f>_xlfn.XLOOKUP(A1354,'Hospitalisation Transform'!$A$2:$A$2344,'Hospitalisation Transform'!$D$2:$D$2344)</f>
        <v>8027.97</v>
      </c>
      <c r="N1354" s="14" t="str">
        <f>_xlfn.XLOOKUP(A1354,'Hospitalisation Transform'!$A$2:$A$2344,'Hospitalisation Transform'!$E$2:$E$2344)</f>
        <v>tier - 3</v>
      </c>
      <c r="O1354" s="14" t="str">
        <f>_xlfn.XLOOKUP(A1354,'Hospitalisation Transform'!$A$2:$A$2344,'Hospitalisation Transform'!$F$2:$F$2344)</f>
        <v>tier - 2</v>
      </c>
      <c r="P1354" s="14" t="str">
        <f>_xlfn.XLOOKUP(A1354,'Hospitalisation Transform'!$A$2:$A$2344,'Hospitalisation Transform'!$G$2:$G$2344)</f>
        <v>R1011</v>
      </c>
      <c r="Q1354" s="14">
        <f>_xlfn.XLOOKUP(A1354,'Hospitalisation Transform'!$A$2:$A$2344,'Hospitalisation Transform'!$H$2:$H$2344)</f>
        <v>46</v>
      </c>
    </row>
    <row r="1355" spans="1:17" ht="15.5" x14ac:dyDescent="0.35">
      <c r="A1355" s="59" t="s">
        <v>1018</v>
      </c>
      <c r="B1355" s="39" t="str">
        <f>_xlfn.XLOOKUP(A1355,'Customer Names Transform'!$A$2:$A$2336,'Customer Names Transform'!$D$2:$D$2336)</f>
        <v>Sabina</v>
      </c>
      <c r="C1355" s="28">
        <f>_xlfn.XLOOKUP(A1355,'Medical Exam Transform'!$A$2:$A$2336,'Medical Exam Transform'!$B$2:$B$2336)</f>
        <v>27.74</v>
      </c>
      <c r="D1355" s="14">
        <f>_xlfn.XLOOKUP(A1355,'Medical Exam Transform'!$A$2:$A$2336,'Medical Exam Transform'!$C$2:$C$2336)</f>
        <v>6.06</v>
      </c>
      <c r="E1355" s="14" t="str">
        <f>_xlfn.XLOOKUP(A1355,'Medical Exam Transform'!$A$2:$A$2336,'Medical Exam Transform'!$D$2:$D$2336)</f>
        <v>Yes</v>
      </c>
      <c r="F1355" s="14" t="str">
        <f>_xlfn.XLOOKUP(A1355,'Medical Exam Transform'!$A$2:$A$2336,'Medical Exam Transform'!$E$2:$E$2336)</f>
        <v>No</v>
      </c>
      <c r="G1355" s="14" t="str">
        <f>_xlfn.XLOOKUP(A1355,'Medical Exam Transform'!$A$2:$A$2336,'Medical Exam Transform'!$F$2:$F$2336)</f>
        <v>No</v>
      </c>
      <c r="H1355" s="14">
        <f>_xlfn.XLOOKUP(A1355,'Medical Exam Transform'!$A$2:$A$2336,'Medical Exam Transform'!$G$2:$G$2336)</f>
        <v>0</v>
      </c>
      <c r="I1355" s="14" t="str">
        <f>_xlfn.XLOOKUP(A1355,'Medical Exam Transform'!$A$2:$A$2336,'Medical Exam Transform'!$H$2:$H$2336)</f>
        <v>No</v>
      </c>
      <c r="J1355" s="14" t="str">
        <f>_xlfn.XLOOKUP(A1355,'Medical Exam Transform'!$A$2:$A$2336,'Medical Exam Transform'!$I$2:$I$2336)</f>
        <v>Overweight</v>
      </c>
      <c r="K1355" s="14" t="str">
        <f>_xlfn.XLOOKUP(A1355,'Medical Exam Transform'!$A$2:$A$2336,'Medical Exam Transform'!$J$2:$J$2336)</f>
        <v>Prediabetes</v>
      </c>
      <c r="L1355" s="60">
        <f>_xlfn.XLOOKUP(A1355,'Hospitalisation Transform'!$A$2:$A$2344,'Hospitalisation Transform'!$B$2:$B$2344)</f>
        <v>28114</v>
      </c>
      <c r="M1355" s="82">
        <f>_xlfn.XLOOKUP(A1355,'Hospitalisation Transform'!$A$2:$A$2344,'Hospitalisation Transform'!$D$2:$D$2344)</f>
        <v>8026.67</v>
      </c>
      <c r="N1355" s="14" t="str">
        <f>_xlfn.XLOOKUP(A1355,'Hospitalisation Transform'!$A$2:$A$2344,'Hospitalisation Transform'!$E$2:$E$2344)</f>
        <v>tier - 2</v>
      </c>
      <c r="O1355" s="14" t="str">
        <f>_xlfn.XLOOKUP(A1355,'Hospitalisation Transform'!$A$2:$A$2344,'Hospitalisation Transform'!$F$2:$F$2344)</f>
        <v>tier - 2</v>
      </c>
      <c r="P1355" s="14" t="str">
        <f>_xlfn.XLOOKUP(A1355,'Hospitalisation Transform'!$A$2:$A$2344,'Hospitalisation Transform'!$G$2:$G$2344)</f>
        <v>R1012</v>
      </c>
      <c r="Q1355" s="14">
        <f>_xlfn.XLOOKUP(A1355,'Hospitalisation Transform'!$A$2:$A$2344,'Hospitalisation Transform'!$H$2:$H$2344)</f>
        <v>46</v>
      </c>
    </row>
    <row r="1356" spans="1:17" ht="15.5" x14ac:dyDescent="0.35">
      <c r="A1356" s="59" t="s">
        <v>1017</v>
      </c>
      <c r="B1356" s="39" t="str">
        <f>_xlfn.XLOOKUP(A1356,'Customer Names Transform'!$A$2:$A$2336,'Customer Names Transform'!$D$2:$D$2336)</f>
        <v>Amy C</v>
      </c>
      <c r="C1356" s="28">
        <f>_xlfn.XLOOKUP(A1356,'Medical Exam Transform'!$A$2:$A$2336,'Medical Exam Transform'!$B$2:$B$2336)</f>
        <v>36.954999999999998</v>
      </c>
      <c r="D1356" s="14">
        <f>_xlfn.XLOOKUP(A1356,'Medical Exam Transform'!$A$2:$A$2336,'Medical Exam Transform'!$C$2:$C$2336)</f>
        <v>7.57</v>
      </c>
      <c r="E1356" s="14" t="str">
        <f>_xlfn.XLOOKUP(A1356,'Medical Exam Transform'!$A$2:$A$2336,'Medical Exam Transform'!$D$2:$D$2336)</f>
        <v>No</v>
      </c>
      <c r="F1356" s="14" t="str">
        <f>_xlfn.XLOOKUP(A1356,'Medical Exam Transform'!$A$2:$A$2336,'Medical Exam Transform'!$E$2:$E$2336)</f>
        <v>No</v>
      </c>
      <c r="G1356" s="14" t="str">
        <f>_xlfn.XLOOKUP(A1356,'Medical Exam Transform'!$A$2:$A$2336,'Medical Exam Transform'!$F$2:$F$2336)</f>
        <v>No</v>
      </c>
      <c r="H1356" s="14">
        <f>_xlfn.XLOOKUP(A1356,'Medical Exam Transform'!$A$2:$A$2336,'Medical Exam Transform'!$G$2:$G$2336)</f>
        <v>0</v>
      </c>
      <c r="I1356" s="14" t="str">
        <f>_xlfn.XLOOKUP(A1356,'Medical Exam Transform'!$A$2:$A$2336,'Medical Exam Transform'!$H$2:$H$2336)</f>
        <v>No</v>
      </c>
      <c r="J1356" s="14" t="str">
        <f>_xlfn.XLOOKUP(A1356,'Medical Exam Transform'!$A$2:$A$2336,'Medical Exam Transform'!$I$2:$I$2336)</f>
        <v>Obesity</v>
      </c>
      <c r="K1356" s="14" t="str">
        <f>_xlfn.XLOOKUP(A1356,'Medical Exam Transform'!$A$2:$A$2336,'Medical Exam Transform'!$J$2:$J$2336)</f>
        <v>Diabetes</v>
      </c>
      <c r="L1356" s="60">
        <f>_xlfn.XLOOKUP(A1356,'Hospitalisation Transform'!$A$2:$A$2344,'Hospitalisation Transform'!$B$2:$B$2344)</f>
        <v>28688</v>
      </c>
      <c r="M1356" s="82">
        <f>_xlfn.XLOOKUP(A1356,'Hospitalisation Transform'!$A$2:$A$2344,'Hospitalisation Transform'!$D$2:$D$2344)</f>
        <v>8023.14</v>
      </c>
      <c r="N1356" s="14" t="str">
        <f>_xlfn.XLOOKUP(A1356,'Hospitalisation Transform'!$A$2:$A$2344,'Hospitalisation Transform'!$E$2:$E$2344)</f>
        <v>tier - 2</v>
      </c>
      <c r="O1356" s="14" t="str">
        <f>_xlfn.XLOOKUP(A1356,'Hospitalisation Transform'!$A$2:$A$2344,'Hospitalisation Transform'!$F$2:$F$2344)</f>
        <v>tier - 3</v>
      </c>
      <c r="P1356" s="14" t="str">
        <f>_xlfn.XLOOKUP(A1356,'Hospitalisation Transform'!$A$2:$A$2344,'Hospitalisation Transform'!$G$2:$G$2344)</f>
        <v>R1012</v>
      </c>
      <c r="Q1356" s="14">
        <f>_xlfn.XLOOKUP(A1356,'Hospitalisation Transform'!$A$2:$A$2344,'Hospitalisation Transform'!$H$2:$H$2344)</f>
        <v>45</v>
      </c>
    </row>
    <row r="1357" spans="1:17" ht="15.5" x14ac:dyDescent="0.35">
      <c r="A1357" s="59" t="s">
        <v>1016</v>
      </c>
      <c r="B1357" s="39" t="str">
        <f>_xlfn.XLOOKUP(A1357,'Customer Names Transform'!$A$2:$A$2336,'Customer Names Transform'!$D$2:$D$2336)</f>
        <v>Victoria U</v>
      </c>
      <c r="C1357" s="28">
        <f>_xlfn.XLOOKUP(A1357,'Medical Exam Transform'!$A$2:$A$2336,'Medical Exam Transform'!$B$2:$B$2336)</f>
        <v>30.69</v>
      </c>
      <c r="D1357" s="14">
        <f>_xlfn.XLOOKUP(A1357,'Medical Exam Transform'!$A$2:$A$2336,'Medical Exam Transform'!$C$2:$C$2336)</f>
        <v>6.15</v>
      </c>
      <c r="E1357" s="14" t="str">
        <f>_xlfn.XLOOKUP(A1357,'Medical Exam Transform'!$A$2:$A$2336,'Medical Exam Transform'!$D$2:$D$2336)</f>
        <v>No</v>
      </c>
      <c r="F1357" s="14" t="str">
        <f>_xlfn.XLOOKUP(A1357,'Medical Exam Transform'!$A$2:$A$2336,'Medical Exam Transform'!$E$2:$E$2336)</f>
        <v>No</v>
      </c>
      <c r="G1357" s="14" t="str">
        <f>_xlfn.XLOOKUP(A1357,'Medical Exam Transform'!$A$2:$A$2336,'Medical Exam Transform'!$F$2:$F$2336)</f>
        <v>No</v>
      </c>
      <c r="H1357" s="14">
        <f>_xlfn.XLOOKUP(A1357,'Medical Exam Transform'!$A$2:$A$2336,'Medical Exam Transform'!$G$2:$G$2336)</f>
        <v>0</v>
      </c>
      <c r="I1357" s="14" t="str">
        <f>_xlfn.XLOOKUP(A1357,'Medical Exam Transform'!$A$2:$A$2336,'Medical Exam Transform'!$H$2:$H$2336)</f>
        <v>No</v>
      </c>
      <c r="J1357" s="14" t="str">
        <f>_xlfn.XLOOKUP(A1357,'Medical Exam Transform'!$A$2:$A$2336,'Medical Exam Transform'!$I$2:$I$2336)</f>
        <v>Obesity</v>
      </c>
      <c r="K1357" s="14" t="str">
        <f>_xlfn.XLOOKUP(A1357,'Medical Exam Transform'!$A$2:$A$2336,'Medical Exam Transform'!$J$2:$J$2336)</f>
        <v>Normal</v>
      </c>
      <c r="L1357" s="60">
        <f>_xlfn.XLOOKUP(A1357,'Hospitalisation Transform'!$A$2:$A$2344,'Hospitalisation Transform'!$B$2:$B$2344)</f>
        <v>32815</v>
      </c>
      <c r="M1357" s="82">
        <f>_xlfn.XLOOKUP(A1357,'Hospitalisation Transform'!$A$2:$A$2344,'Hospitalisation Transform'!$D$2:$D$2344)</f>
        <v>8021.11</v>
      </c>
      <c r="N1357" s="14" t="str">
        <f>_xlfn.XLOOKUP(A1357,'Hospitalisation Transform'!$A$2:$A$2344,'Hospitalisation Transform'!$E$2:$E$2344)</f>
        <v>tier - 2</v>
      </c>
      <c r="O1357" s="14" t="str">
        <f>_xlfn.XLOOKUP(A1357,'Hospitalisation Transform'!$A$2:$A$2344,'Hospitalisation Transform'!$F$2:$F$2344)</f>
        <v>tier - 1</v>
      </c>
      <c r="P1357" s="14" t="str">
        <f>_xlfn.XLOOKUP(A1357,'Hospitalisation Transform'!$A$2:$A$2344,'Hospitalisation Transform'!$G$2:$G$2344)</f>
        <v>R1012</v>
      </c>
      <c r="Q1357" s="14">
        <f>_xlfn.XLOOKUP(A1357,'Hospitalisation Transform'!$A$2:$A$2344,'Hospitalisation Transform'!$H$2:$H$2344)</f>
        <v>34</v>
      </c>
    </row>
    <row r="1358" spans="1:17" ht="15.5" x14ac:dyDescent="0.35">
      <c r="A1358" s="59" t="s">
        <v>1015</v>
      </c>
      <c r="B1358" s="39" t="str">
        <f>_xlfn.XLOOKUP(A1358,'Customer Names Transform'!$A$2:$A$2336,'Customer Names Transform'!$D$2:$D$2336)</f>
        <v>Amelia B</v>
      </c>
      <c r="C1358" s="28">
        <f>_xlfn.XLOOKUP(A1358,'Medical Exam Transform'!$A$2:$A$2336,'Medical Exam Transform'!$B$2:$B$2336)</f>
        <v>24.984999999999999</v>
      </c>
      <c r="D1358" s="14">
        <f>_xlfn.XLOOKUP(A1358,'Medical Exam Transform'!$A$2:$A$2336,'Medical Exam Transform'!$C$2:$C$2336)</f>
        <v>4.5599999999999996</v>
      </c>
      <c r="E1358" s="14" t="str">
        <f>_xlfn.XLOOKUP(A1358,'Medical Exam Transform'!$A$2:$A$2336,'Medical Exam Transform'!$D$2:$D$2336)</f>
        <v>No</v>
      </c>
      <c r="F1358" s="14" t="str">
        <f>_xlfn.XLOOKUP(A1358,'Medical Exam Transform'!$A$2:$A$2336,'Medical Exam Transform'!$E$2:$E$2336)</f>
        <v>No</v>
      </c>
      <c r="G1358" s="14" t="str">
        <f>_xlfn.XLOOKUP(A1358,'Medical Exam Transform'!$A$2:$A$2336,'Medical Exam Transform'!$F$2:$F$2336)</f>
        <v>No</v>
      </c>
      <c r="H1358" s="14">
        <f>_xlfn.XLOOKUP(A1358,'Medical Exam Transform'!$A$2:$A$2336,'Medical Exam Transform'!$G$2:$G$2336)</f>
        <v>0</v>
      </c>
      <c r="I1358" s="14" t="str">
        <f>_xlfn.XLOOKUP(A1358,'Medical Exam Transform'!$A$2:$A$2336,'Medical Exam Transform'!$H$2:$H$2336)</f>
        <v>No</v>
      </c>
      <c r="J1358" s="14" t="str">
        <f>_xlfn.XLOOKUP(A1358,'Medical Exam Transform'!$A$2:$A$2336,'Medical Exam Transform'!$I$2:$I$2336)</f>
        <v>Normalweight</v>
      </c>
      <c r="K1358" s="14" t="str">
        <f>_xlfn.XLOOKUP(A1358,'Medical Exam Transform'!$A$2:$A$2336,'Medical Exam Transform'!$J$2:$J$2336)</f>
        <v>Prediabetes</v>
      </c>
      <c r="L1358" s="60">
        <f>_xlfn.XLOOKUP(A1358,'Hospitalisation Transform'!$A$2:$A$2344,'Hospitalisation Transform'!$B$2:$B$2344)</f>
        <v>29533</v>
      </c>
      <c r="M1358" s="82">
        <f>_xlfn.XLOOKUP(A1358,'Hospitalisation Transform'!$A$2:$A$2344,'Hospitalisation Transform'!$D$2:$D$2344)</f>
        <v>8017.06</v>
      </c>
      <c r="N1358" s="14" t="str">
        <f>_xlfn.XLOOKUP(A1358,'Hospitalisation Transform'!$A$2:$A$2344,'Hospitalisation Transform'!$E$2:$E$2344)</f>
        <v>tier - 2</v>
      </c>
      <c r="O1358" s="14" t="str">
        <f>_xlfn.XLOOKUP(A1358,'Hospitalisation Transform'!$A$2:$A$2344,'Hospitalisation Transform'!$F$2:$F$2344)</f>
        <v>tier - 2</v>
      </c>
      <c r="P1358" s="14" t="str">
        <f>_xlfn.XLOOKUP(A1358,'Hospitalisation Transform'!$A$2:$A$2344,'Hospitalisation Transform'!$G$2:$G$2344)</f>
        <v>R1012</v>
      </c>
      <c r="Q1358" s="14">
        <f>_xlfn.XLOOKUP(A1358,'Hospitalisation Transform'!$A$2:$A$2344,'Hospitalisation Transform'!$H$2:$H$2344)</f>
        <v>43</v>
      </c>
    </row>
    <row r="1359" spans="1:17" ht="15.5" x14ac:dyDescent="0.35">
      <c r="A1359" s="59" t="s">
        <v>1014</v>
      </c>
      <c r="B1359" s="39" t="str">
        <f>_xlfn.XLOOKUP(A1359,'Customer Names Transform'!$A$2:$A$2336,'Customer Names Transform'!$D$2:$D$2336)</f>
        <v>Jackie J</v>
      </c>
      <c r="C1359" s="28">
        <f>_xlfn.XLOOKUP(A1359,'Medical Exam Transform'!$A$2:$A$2336,'Medical Exam Transform'!$B$2:$B$2336)</f>
        <v>39.42</v>
      </c>
      <c r="D1359" s="14">
        <f>_xlfn.XLOOKUP(A1359,'Medical Exam Transform'!$A$2:$A$2336,'Medical Exam Transform'!$C$2:$C$2336)</f>
        <v>4.72</v>
      </c>
      <c r="E1359" s="14" t="str">
        <f>_xlfn.XLOOKUP(A1359,'Medical Exam Transform'!$A$2:$A$2336,'Medical Exam Transform'!$D$2:$D$2336)</f>
        <v>Yes</v>
      </c>
      <c r="F1359" s="14" t="str">
        <f>_xlfn.XLOOKUP(A1359,'Medical Exam Transform'!$A$2:$A$2336,'Medical Exam Transform'!$E$2:$E$2336)</f>
        <v>No</v>
      </c>
      <c r="G1359" s="14" t="str">
        <f>_xlfn.XLOOKUP(A1359,'Medical Exam Transform'!$A$2:$A$2336,'Medical Exam Transform'!$F$2:$F$2336)</f>
        <v>No</v>
      </c>
      <c r="H1359" s="14">
        <f>_xlfn.XLOOKUP(A1359,'Medical Exam Transform'!$A$2:$A$2336,'Medical Exam Transform'!$G$2:$G$2336)</f>
        <v>1</v>
      </c>
      <c r="I1359" s="14" t="str">
        <f>_xlfn.XLOOKUP(A1359,'Medical Exam Transform'!$A$2:$A$2336,'Medical Exam Transform'!$H$2:$H$2336)</f>
        <v>No</v>
      </c>
      <c r="J1359" s="14" t="str">
        <f>_xlfn.XLOOKUP(A1359,'Medical Exam Transform'!$A$2:$A$2336,'Medical Exam Transform'!$I$2:$I$2336)</f>
        <v>Obesity</v>
      </c>
      <c r="K1359" s="14" t="str">
        <f>_xlfn.XLOOKUP(A1359,'Medical Exam Transform'!$A$2:$A$2336,'Medical Exam Transform'!$J$2:$J$2336)</f>
        <v>Prediabetes</v>
      </c>
      <c r="L1359" s="60">
        <f>_xlfn.XLOOKUP(A1359,'Hospitalisation Transform'!$A$2:$A$2344,'Hospitalisation Transform'!$B$2:$B$2344)</f>
        <v>34960</v>
      </c>
      <c r="M1359" s="82">
        <f>_xlfn.XLOOKUP(A1359,'Hospitalisation Transform'!$A$2:$A$2344,'Hospitalisation Transform'!$D$2:$D$2344)</f>
        <v>8014.62</v>
      </c>
      <c r="N1359" s="14" t="str">
        <f>_xlfn.XLOOKUP(A1359,'Hospitalisation Transform'!$A$2:$A$2344,'Hospitalisation Transform'!$E$2:$E$2344)</f>
        <v>tier - 2</v>
      </c>
      <c r="O1359" s="14" t="str">
        <f>_xlfn.XLOOKUP(A1359,'Hospitalisation Transform'!$A$2:$A$2344,'Hospitalisation Transform'!$F$2:$F$2344)</f>
        <v>tier - 3</v>
      </c>
      <c r="P1359" s="14" t="str">
        <f>_xlfn.XLOOKUP(A1359,'Hospitalisation Transform'!$A$2:$A$2344,'Hospitalisation Transform'!$G$2:$G$2344)</f>
        <v>R1012</v>
      </c>
      <c r="Q1359" s="14">
        <f>_xlfn.XLOOKUP(A1359,'Hospitalisation Transform'!$A$2:$A$2344,'Hospitalisation Transform'!$H$2:$H$2344)</f>
        <v>28</v>
      </c>
    </row>
    <row r="1360" spans="1:17" ht="15.5" x14ac:dyDescent="0.35">
      <c r="A1360" s="59" t="s">
        <v>1013</v>
      </c>
      <c r="B1360" s="39" t="str">
        <f>_xlfn.XLOOKUP(A1360,'Customer Names Transform'!$A$2:$A$2336,'Customer Names Transform'!$D$2:$D$2336)</f>
        <v>Justin</v>
      </c>
      <c r="C1360" s="28">
        <f>_xlfn.XLOOKUP(A1360,'Medical Exam Transform'!$A$2:$A$2336,'Medical Exam Transform'!$B$2:$B$2336)</f>
        <v>16.8</v>
      </c>
      <c r="D1360" s="14">
        <f>_xlfn.XLOOKUP(A1360,'Medical Exam Transform'!$A$2:$A$2336,'Medical Exam Transform'!$C$2:$C$2336)</f>
        <v>7.98</v>
      </c>
      <c r="E1360" s="14" t="str">
        <f>_xlfn.XLOOKUP(A1360,'Medical Exam Transform'!$A$2:$A$2336,'Medical Exam Transform'!$D$2:$D$2336)</f>
        <v>No</v>
      </c>
      <c r="F1360" s="14" t="str">
        <f>_xlfn.XLOOKUP(A1360,'Medical Exam Transform'!$A$2:$A$2336,'Medical Exam Transform'!$E$2:$E$2336)</f>
        <v>No</v>
      </c>
      <c r="G1360" s="14" t="str">
        <f>_xlfn.XLOOKUP(A1360,'Medical Exam Transform'!$A$2:$A$2336,'Medical Exam Transform'!$F$2:$F$2336)</f>
        <v>No</v>
      </c>
      <c r="H1360" s="14">
        <f>_xlfn.XLOOKUP(A1360,'Medical Exam Transform'!$A$2:$A$2336,'Medical Exam Transform'!$G$2:$G$2336)</f>
        <v>0</v>
      </c>
      <c r="I1360" s="14" t="str">
        <f>_xlfn.XLOOKUP(A1360,'Medical Exam Transform'!$A$2:$A$2336,'Medical Exam Transform'!$H$2:$H$2336)</f>
        <v>No</v>
      </c>
      <c r="J1360" s="14" t="str">
        <f>_xlfn.XLOOKUP(A1360,'Medical Exam Transform'!$A$2:$A$2336,'Medical Exam Transform'!$I$2:$I$2336)</f>
        <v>Underweight</v>
      </c>
      <c r="K1360" s="14" t="str">
        <f>_xlfn.XLOOKUP(A1360,'Medical Exam Transform'!$A$2:$A$2336,'Medical Exam Transform'!$J$2:$J$2336)</f>
        <v>Normal</v>
      </c>
      <c r="L1360" s="60">
        <f>_xlfn.XLOOKUP(A1360,'Hospitalisation Transform'!$A$2:$A$2344,'Hospitalisation Transform'!$B$2:$B$2344)</f>
        <v>22880</v>
      </c>
      <c r="M1360" s="82">
        <f>_xlfn.XLOOKUP(A1360,'Hospitalisation Transform'!$A$2:$A$2344,'Hospitalisation Transform'!$D$2:$D$2344)</f>
        <v>8004.96</v>
      </c>
      <c r="N1360" s="14" t="str">
        <f>_xlfn.XLOOKUP(A1360,'Hospitalisation Transform'!$A$2:$A$2344,'Hospitalisation Transform'!$E$2:$E$2344)</f>
        <v>tier - 3</v>
      </c>
      <c r="O1360" s="14" t="str">
        <f>_xlfn.XLOOKUP(A1360,'Hospitalisation Transform'!$A$2:$A$2344,'Hospitalisation Transform'!$F$2:$F$2344)</f>
        <v>tier - 1</v>
      </c>
      <c r="P1360" s="14" t="str">
        <f>_xlfn.XLOOKUP(A1360,'Hospitalisation Transform'!$A$2:$A$2344,'Hospitalisation Transform'!$G$2:$G$2344)</f>
        <v>R1013</v>
      </c>
      <c r="Q1360" s="14">
        <f>_xlfn.XLOOKUP(A1360,'Hospitalisation Transform'!$A$2:$A$2344,'Hospitalisation Transform'!$H$2:$H$2344)</f>
        <v>61</v>
      </c>
    </row>
    <row r="1361" spans="1:17" ht="15.5" x14ac:dyDescent="0.35">
      <c r="A1361" s="59" t="s">
        <v>1012</v>
      </c>
      <c r="B1361" s="39" t="str">
        <f>_xlfn.XLOOKUP(A1361,'Customer Names Transform'!$A$2:$A$2336,'Customer Names Transform'!$D$2:$D$2336)</f>
        <v>Kerry</v>
      </c>
      <c r="C1361" s="28">
        <f>_xlfn.XLOOKUP(A1361,'Medical Exam Transform'!$A$2:$A$2336,'Medical Exam Transform'!$B$2:$B$2336)</f>
        <v>23.274999999999999</v>
      </c>
      <c r="D1361" s="14">
        <f>_xlfn.XLOOKUP(A1361,'Medical Exam Transform'!$A$2:$A$2336,'Medical Exam Transform'!$C$2:$C$2336)</f>
        <v>6.26</v>
      </c>
      <c r="E1361" s="14" t="str">
        <f>_xlfn.XLOOKUP(A1361,'Medical Exam Transform'!$A$2:$A$2336,'Medical Exam Transform'!$D$2:$D$2336)</f>
        <v>Yes</v>
      </c>
      <c r="F1361" s="14" t="str">
        <f>_xlfn.XLOOKUP(A1361,'Medical Exam Transform'!$A$2:$A$2336,'Medical Exam Transform'!$E$2:$E$2336)</f>
        <v>No</v>
      </c>
      <c r="G1361" s="14" t="str">
        <f>_xlfn.XLOOKUP(A1361,'Medical Exam Transform'!$A$2:$A$2336,'Medical Exam Transform'!$F$2:$F$2336)</f>
        <v>Yes</v>
      </c>
      <c r="H1361" s="14">
        <f>_xlfn.XLOOKUP(A1361,'Medical Exam Transform'!$A$2:$A$2336,'Medical Exam Transform'!$G$2:$G$2336)</f>
        <v>1</v>
      </c>
      <c r="I1361" s="14" t="str">
        <f>_xlfn.XLOOKUP(A1361,'Medical Exam Transform'!$A$2:$A$2336,'Medical Exam Transform'!$H$2:$H$2336)</f>
        <v>No</v>
      </c>
      <c r="J1361" s="14" t="str">
        <f>_xlfn.XLOOKUP(A1361,'Medical Exam Transform'!$A$2:$A$2336,'Medical Exam Transform'!$I$2:$I$2336)</f>
        <v>Normalweight</v>
      </c>
      <c r="K1361" s="14" t="str">
        <f>_xlfn.XLOOKUP(A1361,'Medical Exam Transform'!$A$2:$A$2336,'Medical Exam Transform'!$J$2:$J$2336)</f>
        <v>Normal</v>
      </c>
      <c r="L1361" s="60">
        <f>_xlfn.XLOOKUP(A1361,'Hospitalisation Transform'!$A$2:$A$2344,'Hospitalisation Transform'!$B$2:$B$2344)</f>
        <v>30548</v>
      </c>
      <c r="M1361" s="82">
        <f>_xlfn.XLOOKUP(A1361,'Hospitalisation Transform'!$A$2:$A$2344,'Hospitalisation Transform'!$D$2:$D$2344)</f>
        <v>7986.48</v>
      </c>
      <c r="N1361" s="14" t="str">
        <f>_xlfn.XLOOKUP(A1361,'Hospitalisation Transform'!$A$2:$A$2344,'Hospitalisation Transform'!$E$2:$E$2344)</f>
        <v>tier - 2</v>
      </c>
      <c r="O1361" s="14" t="str">
        <f>_xlfn.XLOOKUP(A1361,'Hospitalisation Transform'!$A$2:$A$2344,'Hospitalisation Transform'!$F$2:$F$2344)</f>
        <v>tier - 3</v>
      </c>
      <c r="P1361" s="14" t="str">
        <f>_xlfn.XLOOKUP(A1361,'Hospitalisation Transform'!$A$2:$A$2344,'Hospitalisation Transform'!$G$2:$G$2344)</f>
        <v>R1024</v>
      </c>
      <c r="Q1361" s="14">
        <f>_xlfn.XLOOKUP(A1361,'Hospitalisation Transform'!$A$2:$A$2344,'Hospitalisation Transform'!$H$2:$H$2344)</f>
        <v>40</v>
      </c>
    </row>
    <row r="1362" spans="1:17" ht="15.5" x14ac:dyDescent="0.35">
      <c r="A1362" s="59" t="s">
        <v>1011</v>
      </c>
      <c r="B1362" s="39" t="str">
        <f>_xlfn.XLOOKUP(A1362,'Customer Names Transform'!$A$2:$A$2336,'Customer Names Transform'!$D$2:$D$2336)</f>
        <v>Cindy G.</v>
      </c>
      <c r="C1362" s="28">
        <f>_xlfn.XLOOKUP(A1362,'Medical Exam Transform'!$A$2:$A$2336,'Medical Exam Transform'!$B$2:$B$2336)</f>
        <v>22.8</v>
      </c>
      <c r="D1362" s="14">
        <f>_xlfn.XLOOKUP(A1362,'Medical Exam Transform'!$A$2:$A$2336,'Medical Exam Transform'!$C$2:$C$2336)</f>
        <v>4.29</v>
      </c>
      <c r="E1362" s="14" t="str">
        <f>_xlfn.XLOOKUP(A1362,'Medical Exam Transform'!$A$2:$A$2336,'Medical Exam Transform'!$D$2:$D$2336)</f>
        <v>Yes</v>
      </c>
      <c r="F1362" s="14" t="str">
        <f>_xlfn.XLOOKUP(A1362,'Medical Exam Transform'!$A$2:$A$2336,'Medical Exam Transform'!$E$2:$E$2336)</f>
        <v>No</v>
      </c>
      <c r="G1362" s="14" t="str">
        <f>_xlfn.XLOOKUP(A1362,'Medical Exam Transform'!$A$2:$A$2336,'Medical Exam Transform'!$F$2:$F$2336)</f>
        <v>Yes</v>
      </c>
      <c r="H1362" s="14">
        <f>_xlfn.XLOOKUP(A1362,'Medical Exam Transform'!$A$2:$A$2336,'Medical Exam Transform'!$G$2:$G$2336)</f>
        <v>1</v>
      </c>
      <c r="I1362" s="14" t="str">
        <f>_xlfn.XLOOKUP(A1362,'Medical Exam Transform'!$A$2:$A$2336,'Medical Exam Transform'!$H$2:$H$2336)</f>
        <v>No</v>
      </c>
      <c r="J1362" s="14" t="str">
        <f>_xlfn.XLOOKUP(A1362,'Medical Exam Transform'!$A$2:$A$2336,'Medical Exam Transform'!$I$2:$I$2336)</f>
        <v>Normalweight</v>
      </c>
      <c r="K1362" s="14" t="str">
        <f>_xlfn.XLOOKUP(A1362,'Medical Exam Transform'!$A$2:$A$2336,'Medical Exam Transform'!$J$2:$J$2336)</f>
        <v>Prediabetes</v>
      </c>
      <c r="L1362" s="60">
        <f>_xlfn.XLOOKUP(A1362,'Hospitalisation Transform'!$A$2:$A$2344,'Hospitalisation Transform'!$B$2:$B$2344)</f>
        <v>30556</v>
      </c>
      <c r="M1362" s="82">
        <f>_xlfn.XLOOKUP(A1362,'Hospitalisation Transform'!$A$2:$A$2344,'Hospitalisation Transform'!$D$2:$D$2344)</f>
        <v>7985.82</v>
      </c>
      <c r="N1362" s="14" t="str">
        <f>_xlfn.XLOOKUP(A1362,'Hospitalisation Transform'!$A$2:$A$2344,'Hospitalisation Transform'!$E$2:$E$2344)</f>
        <v>tier - 2</v>
      </c>
      <c r="O1362" s="14" t="str">
        <f>_xlfn.XLOOKUP(A1362,'Hospitalisation Transform'!$A$2:$A$2344,'Hospitalisation Transform'!$F$2:$F$2344)</f>
        <v>tier - 1</v>
      </c>
      <c r="P1362" s="14" t="str">
        <f>_xlfn.XLOOKUP(A1362,'Hospitalisation Transform'!$A$2:$A$2344,'Hospitalisation Transform'!$G$2:$G$2344)</f>
        <v>R1024</v>
      </c>
      <c r="Q1362" s="14">
        <f>_xlfn.XLOOKUP(A1362,'Hospitalisation Transform'!$A$2:$A$2344,'Hospitalisation Transform'!$H$2:$H$2344)</f>
        <v>40</v>
      </c>
    </row>
    <row r="1363" spans="1:17" ht="15.5" x14ac:dyDescent="0.35">
      <c r="A1363" s="59" t="s">
        <v>1010</v>
      </c>
      <c r="B1363" s="39" t="str">
        <f>_xlfn.XLOOKUP(A1363,'Customer Names Transform'!$A$2:$A$2336,'Customer Names Transform'!$D$2:$D$2336)</f>
        <v>Gennaro</v>
      </c>
      <c r="C1363" s="28">
        <f>_xlfn.XLOOKUP(A1363,'Medical Exam Transform'!$A$2:$A$2336,'Medical Exam Transform'!$B$2:$B$2336)</f>
        <v>24.3</v>
      </c>
      <c r="D1363" s="14">
        <f>_xlfn.XLOOKUP(A1363,'Medical Exam Transform'!$A$2:$A$2336,'Medical Exam Transform'!$C$2:$C$2336)</f>
        <v>5.43</v>
      </c>
      <c r="E1363" s="14" t="str">
        <f>_xlfn.XLOOKUP(A1363,'Medical Exam Transform'!$A$2:$A$2336,'Medical Exam Transform'!$D$2:$D$2336)</f>
        <v>No</v>
      </c>
      <c r="F1363" s="14" t="str">
        <f>_xlfn.XLOOKUP(A1363,'Medical Exam Transform'!$A$2:$A$2336,'Medical Exam Transform'!$E$2:$E$2336)</f>
        <v>No</v>
      </c>
      <c r="G1363" s="14" t="str">
        <f>_xlfn.XLOOKUP(A1363,'Medical Exam Transform'!$A$2:$A$2336,'Medical Exam Transform'!$F$2:$F$2336)</f>
        <v>No</v>
      </c>
      <c r="H1363" s="14">
        <f>_xlfn.XLOOKUP(A1363,'Medical Exam Transform'!$A$2:$A$2336,'Medical Exam Transform'!$G$2:$G$2336)</f>
        <v>2</v>
      </c>
      <c r="I1363" s="14" t="str">
        <f>_xlfn.XLOOKUP(A1363,'Medical Exam Transform'!$A$2:$A$2336,'Medical Exam Transform'!$H$2:$H$2336)</f>
        <v>No</v>
      </c>
      <c r="J1363" s="14" t="str">
        <f>_xlfn.XLOOKUP(A1363,'Medical Exam Transform'!$A$2:$A$2336,'Medical Exam Transform'!$I$2:$I$2336)</f>
        <v>Normalweight</v>
      </c>
      <c r="K1363" s="14" t="str">
        <f>_xlfn.XLOOKUP(A1363,'Medical Exam Transform'!$A$2:$A$2336,'Medical Exam Transform'!$J$2:$J$2336)</f>
        <v>Prediabetes</v>
      </c>
      <c r="L1363" s="60">
        <f>_xlfn.XLOOKUP(A1363,'Hospitalisation Transform'!$A$2:$A$2344,'Hospitalisation Transform'!$B$2:$B$2344)</f>
        <v>26626</v>
      </c>
      <c r="M1363" s="82">
        <f>_xlfn.XLOOKUP(A1363,'Hospitalisation Transform'!$A$2:$A$2344,'Hospitalisation Transform'!$D$2:$D$2344)</f>
        <v>7980.34</v>
      </c>
      <c r="N1363" s="14" t="str">
        <f>_xlfn.XLOOKUP(A1363,'Hospitalisation Transform'!$A$2:$A$2344,'Hospitalisation Transform'!$E$2:$E$2344)</f>
        <v>tier - 2</v>
      </c>
      <c r="O1363" s="14" t="str">
        <f>_xlfn.XLOOKUP(A1363,'Hospitalisation Transform'!$A$2:$A$2344,'Hospitalisation Transform'!$F$2:$F$2344)</f>
        <v>tier - 2</v>
      </c>
      <c r="P1363" s="14" t="str">
        <f>_xlfn.XLOOKUP(A1363,'Hospitalisation Transform'!$A$2:$A$2344,'Hospitalisation Transform'!$G$2:$G$2344)</f>
        <v>R1013</v>
      </c>
      <c r="Q1363" s="14">
        <f>_xlfn.XLOOKUP(A1363,'Hospitalisation Transform'!$A$2:$A$2344,'Hospitalisation Transform'!$H$2:$H$2344)</f>
        <v>51</v>
      </c>
    </row>
    <row r="1364" spans="1:17" ht="15.5" x14ac:dyDescent="0.35">
      <c r="A1364" s="59" t="s">
        <v>1009</v>
      </c>
      <c r="B1364" s="39" t="str">
        <f>_xlfn.XLOOKUP(A1364,'Customer Names Transform'!$A$2:$A$2336,'Customer Names Transform'!$D$2:$D$2336)</f>
        <v>Terry</v>
      </c>
      <c r="C1364" s="28">
        <f>_xlfn.XLOOKUP(A1364,'Medical Exam Transform'!$A$2:$A$2336,'Medical Exam Transform'!$B$2:$B$2336)</f>
        <v>25.13</v>
      </c>
      <c r="D1364" s="14">
        <f>_xlfn.XLOOKUP(A1364,'Medical Exam Transform'!$A$2:$A$2336,'Medical Exam Transform'!$C$2:$C$2336)</f>
        <v>8</v>
      </c>
      <c r="E1364" s="14" t="str">
        <f>_xlfn.XLOOKUP(A1364,'Medical Exam Transform'!$A$2:$A$2336,'Medical Exam Transform'!$D$2:$D$2336)</f>
        <v>Yes</v>
      </c>
      <c r="F1364" s="14" t="str">
        <f>_xlfn.XLOOKUP(A1364,'Medical Exam Transform'!$A$2:$A$2336,'Medical Exam Transform'!$E$2:$E$2336)</f>
        <v>No</v>
      </c>
      <c r="G1364" s="14" t="str">
        <f>_xlfn.XLOOKUP(A1364,'Medical Exam Transform'!$A$2:$A$2336,'Medical Exam Transform'!$F$2:$F$2336)</f>
        <v>No</v>
      </c>
      <c r="H1364" s="14">
        <f>_xlfn.XLOOKUP(A1364,'Medical Exam Transform'!$A$2:$A$2336,'Medical Exam Transform'!$G$2:$G$2336)</f>
        <v>1</v>
      </c>
      <c r="I1364" s="14" t="str">
        <f>_xlfn.XLOOKUP(A1364,'Medical Exam Transform'!$A$2:$A$2336,'Medical Exam Transform'!$H$2:$H$2336)</f>
        <v>No</v>
      </c>
      <c r="J1364" s="14" t="str">
        <f>_xlfn.XLOOKUP(A1364,'Medical Exam Transform'!$A$2:$A$2336,'Medical Exam Transform'!$I$2:$I$2336)</f>
        <v>Overweight</v>
      </c>
      <c r="K1364" s="14" t="str">
        <f>_xlfn.XLOOKUP(A1364,'Medical Exam Transform'!$A$2:$A$2336,'Medical Exam Transform'!$J$2:$J$2336)</f>
        <v>Diabetes</v>
      </c>
      <c r="L1364" s="60">
        <f>_xlfn.XLOOKUP(A1364,'Hospitalisation Transform'!$A$2:$A$2344,'Hospitalisation Transform'!$B$2:$B$2344)</f>
        <v>27616</v>
      </c>
      <c r="M1364" s="82">
        <f>_xlfn.XLOOKUP(A1364,'Hospitalisation Transform'!$A$2:$A$2344,'Hospitalisation Transform'!$D$2:$D$2344)</f>
        <v>7966.81</v>
      </c>
      <c r="N1364" s="14" t="str">
        <f>_xlfn.XLOOKUP(A1364,'Hospitalisation Transform'!$A$2:$A$2344,'Hospitalisation Transform'!$E$2:$E$2344)</f>
        <v>tier - 2</v>
      </c>
      <c r="O1364" s="14" t="str">
        <f>_xlfn.XLOOKUP(A1364,'Hospitalisation Transform'!$A$2:$A$2344,'Hospitalisation Transform'!$F$2:$F$2344)</f>
        <v>tier - 2</v>
      </c>
      <c r="P1364" s="14" t="str">
        <f>_xlfn.XLOOKUP(A1364,'Hospitalisation Transform'!$A$2:$A$2344,'Hospitalisation Transform'!$G$2:$G$2344)</f>
        <v>R1013</v>
      </c>
      <c r="Q1364" s="14">
        <f>_xlfn.XLOOKUP(A1364,'Hospitalisation Transform'!$A$2:$A$2344,'Hospitalisation Transform'!$H$2:$H$2344)</f>
        <v>48</v>
      </c>
    </row>
    <row r="1365" spans="1:17" ht="15.5" x14ac:dyDescent="0.35">
      <c r="A1365" s="59" t="s">
        <v>1008</v>
      </c>
      <c r="B1365" s="39" t="str">
        <f>_xlfn.XLOOKUP(A1365,'Customer Names Transform'!$A$2:$A$2336,'Customer Names Transform'!$D$2:$D$2336)</f>
        <v>Patrick J</v>
      </c>
      <c r="C1365" s="28">
        <f>_xlfn.XLOOKUP(A1365,'Medical Exam Transform'!$A$2:$A$2336,'Medical Exam Transform'!$B$2:$B$2336)</f>
        <v>22.72</v>
      </c>
      <c r="D1365" s="14">
        <f>_xlfn.XLOOKUP(A1365,'Medical Exam Transform'!$A$2:$A$2336,'Medical Exam Transform'!$C$2:$C$2336)</f>
        <v>9.9600000000000009</v>
      </c>
      <c r="E1365" s="14" t="str">
        <f>_xlfn.XLOOKUP(A1365,'Medical Exam Transform'!$A$2:$A$2336,'Medical Exam Transform'!$D$2:$D$2336)</f>
        <v>Yes</v>
      </c>
      <c r="F1365" s="14" t="str">
        <f>_xlfn.XLOOKUP(A1365,'Medical Exam Transform'!$A$2:$A$2336,'Medical Exam Transform'!$E$2:$E$2336)</f>
        <v>No</v>
      </c>
      <c r="G1365" s="14" t="str">
        <f>_xlfn.XLOOKUP(A1365,'Medical Exam Transform'!$A$2:$A$2336,'Medical Exam Transform'!$F$2:$F$2336)</f>
        <v>No</v>
      </c>
      <c r="H1365" s="14">
        <f>_xlfn.XLOOKUP(A1365,'Medical Exam Transform'!$A$2:$A$2336,'Medical Exam Transform'!$G$2:$G$2336)</f>
        <v>2</v>
      </c>
      <c r="I1365" s="14" t="str">
        <f>_xlfn.XLOOKUP(A1365,'Medical Exam Transform'!$A$2:$A$2336,'Medical Exam Transform'!$H$2:$H$2336)</f>
        <v>No</v>
      </c>
      <c r="J1365" s="14" t="str">
        <f>_xlfn.XLOOKUP(A1365,'Medical Exam Transform'!$A$2:$A$2336,'Medical Exam Transform'!$I$2:$I$2336)</f>
        <v>Normalweight</v>
      </c>
      <c r="K1365" s="14" t="str">
        <f>_xlfn.XLOOKUP(A1365,'Medical Exam Transform'!$A$2:$A$2336,'Medical Exam Transform'!$J$2:$J$2336)</f>
        <v>Normal</v>
      </c>
      <c r="L1365" s="60">
        <f>_xlfn.XLOOKUP(A1365,'Hospitalisation Transform'!$A$2:$A$2344,'Hospitalisation Transform'!$B$2:$B$2344)</f>
        <v>25738</v>
      </c>
      <c r="M1365" s="82">
        <f>_xlfn.XLOOKUP(A1365,'Hospitalisation Transform'!$A$2:$A$2344,'Hospitalisation Transform'!$D$2:$D$2344)</f>
        <v>7958.13</v>
      </c>
      <c r="N1365" s="14" t="str">
        <f>_xlfn.XLOOKUP(A1365,'Hospitalisation Transform'!$A$2:$A$2344,'Hospitalisation Transform'!$E$2:$E$2344)</f>
        <v>tier - 2</v>
      </c>
      <c r="O1365" s="14" t="str">
        <f>_xlfn.XLOOKUP(A1365,'Hospitalisation Transform'!$A$2:$A$2344,'Hospitalisation Transform'!$F$2:$F$2344)</f>
        <v>tier - 2</v>
      </c>
      <c r="P1365" s="14" t="str">
        <f>_xlfn.XLOOKUP(A1365,'Hospitalisation Transform'!$A$2:$A$2344,'Hospitalisation Transform'!$G$2:$G$2344)</f>
        <v>R1013</v>
      </c>
      <c r="Q1365" s="14">
        <f>_xlfn.XLOOKUP(A1365,'Hospitalisation Transform'!$A$2:$A$2344,'Hospitalisation Transform'!$H$2:$H$2344)</f>
        <v>53</v>
      </c>
    </row>
    <row r="1366" spans="1:17" ht="15.5" x14ac:dyDescent="0.35">
      <c r="A1366" s="59" t="s">
        <v>1007</v>
      </c>
      <c r="B1366" s="39" t="str">
        <f>_xlfn.XLOOKUP(A1366,'Customer Names Transform'!$A$2:$A$2336,'Customer Names Transform'!$D$2:$D$2336)</f>
        <v>Keara</v>
      </c>
      <c r="C1366" s="28">
        <f>_xlfn.XLOOKUP(A1366,'Medical Exam Transform'!$A$2:$A$2336,'Medical Exam Transform'!$B$2:$B$2336)</f>
        <v>32.6</v>
      </c>
      <c r="D1366" s="14">
        <f>_xlfn.XLOOKUP(A1366,'Medical Exam Transform'!$A$2:$A$2336,'Medical Exam Transform'!$C$2:$C$2336)</f>
        <v>6.8</v>
      </c>
      <c r="E1366" s="14" t="str">
        <f>_xlfn.XLOOKUP(A1366,'Medical Exam Transform'!$A$2:$A$2336,'Medical Exam Transform'!$D$2:$D$2336)</f>
        <v>Yes</v>
      </c>
      <c r="F1366" s="14" t="str">
        <f>_xlfn.XLOOKUP(A1366,'Medical Exam Transform'!$A$2:$A$2336,'Medical Exam Transform'!$E$2:$E$2336)</f>
        <v>No</v>
      </c>
      <c r="G1366" s="14" t="str">
        <f>_xlfn.XLOOKUP(A1366,'Medical Exam Transform'!$A$2:$A$2336,'Medical Exam Transform'!$F$2:$F$2336)</f>
        <v>No</v>
      </c>
      <c r="H1366" s="14">
        <f>_xlfn.XLOOKUP(A1366,'Medical Exam Transform'!$A$2:$A$2336,'Medical Exam Transform'!$G$2:$G$2336)</f>
        <v>0</v>
      </c>
      <c r="I1366" s="14" t="str">
        <f>_xlfn.XLOOKUP(A1366,'Medical Exam Transform'!$A$2:$A$2336,'Medical Exam Transform'!$H$2:$H$2336)</f>
        <v>No</v>
      </c>
      <c r="J1366" s="14" t="str">
        <f>_xlfn.XLOOKUP(A1366,'Medical Exam Transform'!$A$2:$A$2336,'Medical Exam Transform'!$I$2:$I$2336)</f>
        <v>Obesity</v>
      </c>
      <c r="K1366" s="14" t="str">
        <f>_xlfn.XLOOKUP(A1366,'Medical Exam Transform'!$A$2:$A$2336,'Medical Exam Transform'!$J$2:$J$2336)</f>
        <v>Diabetes</v>
      </c>
      <c r="L1366" s="60">
        <f>_xlfn.XLOOKUP(A1366,'Hospitalisation Transform'!$A$2:$A$2344,'Hospitalisation Transform'!$B$2:$B$2344)</f>
        <v>29948</v>
      </c>
      <c r="M1366" s="82">
        <f>_xlfn.XLOOKUP(A1366,'Hospitalisation Transform'!$A$2:$A$2344,'Hospitalisation Transform'!$D$2:$D$2344)</f>
        <v>7954.52</v>
      </c>
      <c r="N1366" s="14" t="str">
        <f>_xlfn.XLOOKUP(A1366,'Hospitalisation Transform'!$A$2:$A$2344,'Hospitalisation Transform'!$E$2:$E$2344)</f>
        <v>tier - 2</v>
      </c>
      <c r="O1366" s="14" t="str">
        <f>_xlfn.XLOOKUP(A1366,'Hospitalisation Transform'!$A$2:$A$2344,'Hospitalisation Transform'!$F$2:$F$2344)</f>
        <v>tier - 2</v>
      </c>
      <c r="P1366" s="14" t="str">
        <f>_xlfn.XLOOKUP(A1366,'Hospitalisation Transform'!$A$2:$A$2344,'Hospitalisation Transform'!$G$2:$G$2344)</f>
        <v>R1011</v>
      </c>
      <c r="Q1366" s="14">
        <f>_xlfn.XLOOKUP(A1366,'Hospitalisation Transform'!$A$2:$A$2344,'Hospitalisation Transform'!$H$2:$H$2344)</f>
        <v>41</v>
      </c>
    </row>
    <row r="1367" spans="1:17" ht="15.5" x14ac:dyDescent="0.35">
      <c r="A1367" s="59" t="s">
        <v>1006</v>
      </c>
      <c r="B1367" s="39" t="str">
        <f>_xlfn.XLOOKUP(A1367,'Customer Names Transform'!$A$2:$A$2336,'Customer Names Transform'!$D$2:$D$2336)</f>
        <v>Nicole</v>
      </c>
      <c r="C1367" s="28">
        <f>_xlfn.XLOOKUP(A1367,'Medical Exam Transform'!$A$2:$A$2336,'Medical Exam Transform'!$B$2:$B$2336)</f>
        <v>17.28</v>
      </c>
      <c r="D1367" s="14">
        <f>_xlfn.XLOOKUP(A1367,'Medical Exam Transform'!$A$2:$A$2336,'Medical Exam Transform'!$C$2:$C$2336)</f>
        <v>6.22</v>
      </c>
      <c r="E1367" s="14" t="str">
        <f>_xlfn.XLOOKUP(A1367,'Medical Exam Transform'!$A$2:$A$2336,'Medical Exam Transform'!$D$2:$D$2336)</f>
        <v>Yes</v>
      </c>
      <c r="F1367" s="14" t="str">
        <f>_xlfn.XLOOKUP(A1367,'Medical Exam Transform'!$A$2:$A$2336,'Medical Exam Transform'!$E$2:$E$2336)</f>
        <v>No</v>
      </c>
      <c r="G1367" s="14" t="str">
        <f>_xlfn.XLOOKUP(A1367,'Medical Exam Transform'!$A$2:$A$2336,'Medical Exam Transform'!$F$2:$F$2336)</f>
        <v>No</v>
      </c>
      <c r="H1367" s="14">
        <f>_xlfn.XLOOKUP(A1367,'Medical Exam Transform'!$A$2:$A$2336,'Medical Exam Transform'!$G$2:$G$2336)</f>
        <v>2</v>
      </c>
      <c r="I1367" s="14" t="str">
        <f>_xlfn.XLOOKUP(A1367,'Medical Exam Transform'!$A$2:$A$2336,'Medical Exam Transform'!$H$2:$H$2336)</f>
        <v>No</v>
      </c>
      <c r="J1367" s="14" t="str">
        <f>_xlfn.XLOOKUP(A1367,'Medical Exam Transform'!$A$2:$A$2336,'Medical Exam Transform'!$I$2:$I$2336)</f>
        <v>Underweight</v>
      </c>
      <c r="K1367" s="14" t="str">
        <f>_xlfn.XLOOKUP(A1367,'Medical Exam Transform'!$A$2:$A$2336,'Medical Exam Transform'!$J$2:$J$2336)</f>
        <v>Prediabetes</v>
      </c>
      <c r="L1367" s="60">
        <f>_xlfn.XLOOKUP(A1367,'Hospitalisation Transform'!$A$2:$A$2344,'Hospitalisation Transform'!$B$2:$B$2344)</f>
        <v>24297</v>
      </c>
      <c r="M1367" s="82">
        <f>_xlfn.XLOOKUP(A1367,'Hospitalisation Transform'!$A$2:$A$2344,'Hospitalisation Transform'!$D$2:$D$2344)</f>
        <v>7953.72</v>
      </c>
      <c r="N1367" s="14" t="str">
        <f>_xlfn.XLOOKUP(A1367,'Hospitalisation Transform'!$A$2:$A$2344,'Hospitalisation Transform'!$E$2:$E$2344)</f>
        <v>tier - 3</v>
      </c>
      <c r="O1367" s="14" t="str">
        <f>_xlfn.XLOOKUP(A1367,'Hospitalisation Transform'!$A$2:$A$2344,'Hospitalisation Transform'!$F$2:$F$2344)</f>
        <v>tier - 3</v>
      </c>
      <c r="P1367" s="14" t="str">
        <f>_xlfn.XLOOKUP(A1367,'Hospitalisation Transform'!$A$2:$A$2344,'Hospitalisation Transform'!$G$2:$G$2344)</f>
        <v>R1012</v>
      </c>
      <c r="Q1367" s="14">
        <f>_xlfn.XLOOKUP(A1367,'Hospitalisation Transform'!$A$2:$A$2344,'Hospitalisation Transform'!$H$2:$H$2344)</f>
        <v>57</v>
      </c>
    </row>
    <row r="1368" spans="1:17" ht="15.5" x14ac:dyDescent="0.35">
      <c r="A1368" s="59" t="s">
        <v>1005</v>
      </c>
      <c r="B1368" s="39" t="str">
        <f>_xlfn.XLOOKUP(A1368,'Customer Names Transform'!$A$2:$A$2336,'Customer Names Transform'!$D$2:$D$2336)</f>
        <v>Katena</v>
      </c>
      <c r="C1368" s="28">
        <f>_xlfn.XLOOKUP(A1368,'Medical Exam Transform'!$A$2:$A$2336,'Medical Exam Transform'!$B$2:$B$2336)</f>
        <v>27.92</v>
      </c>
      <c r="D1368" s="14">
        <f>_xlfn.XLOOKUP(A1368,'Medical Exam Transform'!$A$2:$A$2336,'Medical Exam Transform'!$C$2:$C$2336)</f>
        <v>5.79</v>
      </c>
      <c r="E1368" s="14" t="str">
        <f>_xlfn.XLOOKUP(A1368,'Medical Exam Transform'!$A$2:$A$2336,'Medical Exam Transform'!$D$2:$D$2336)</f>
        <v>No</v>
      </c>
      <c r="F1368" s="14" t="str">
        <f>_xlfn.XLOOKUP(A1368,'Medical Exam Transform'!$A$2:$A$2336,'Medical Exam Transform'!$E$2:$E$2336)</f>
        <v>No</v>
      </c>
      <c r="G1368" s="14" t="str">
        <f>_xlfn.XLOOKUP(A1368,'Medical Exam Transform'!$A$2:$A$2336,'Medical Exam Transform'!$F$2:$F$2336)</f>
        <v>No</v>
      </c>
      <c r="H1368" s="14">
        <f>_xlfn.XLOOKUP(A1368,'Medical Exam Transform'!$A$2:$A$2336,'Medical Exam Transform'!$G$2:$G$2336)</f>
        <v>1</v>
      </c>
      <c r="I1368" s="14" t="str">
        <f>_xlfn.XLOOKUP(A1368,'Medical Exam Transform'!$A$2:$A$2336,'Medical Exam Transform'!$H$2:$H$2336)</f>
        <v>No</v>
      </c>
      <c r="J1368" s="14" t="str">
        <f>_xlfn.XLOOKUP(A1368,'Medical Exam Transform'!$A$2:$A$2336,'Medical Exam Transform'!$I$2:$I$2336)</f>
        <v>Overweight</v>
      </c>
      <c r="K1368" s="14" t="str">
        <f>_xlfn.XLOOKUP(A1368,'Medical Exam Transform'!$A$2:$A$2336,'Medical Exam Transform'!$J$2:$J$2336)</f>
        <v>Normal</v>
      </c>
      <c r="L1368" s="60">
        <f>_xlfn.XLOOKUP(A1368,'Hospitalisation Transform'!$A$2:$A$2344,'Hospitalisation Transform'!$B$2:$B$2344)</f>
        <v>32079</v>
      </c>
      <c r="M1368" s="82">
        <f>_xlfn.XLOOKUP(A1368,'Hospitalisation Transform'!$A$2:$A$2344,'Hospitalisation Transform'!$D$2:$D$2344)</f>
        <v>7948.22</v>
      </c>
      <c r="N1368" s="14" t="str">
        <f>_xlfn.XLOOKUP(A1368,'Hospitalisation Transform'!$A$2:$A$2344,'Hospitalisation Transform'!$E$2:$E$2344)</f>
        <v>tier - 2</v>
      </c>
      <c r="O1368" s="14" t="str">
        <f>_xlfn.XLOOKUP(A1368,'Hospitalisation Transform'!$A$2:$A$2344,'Hospitalisation Transform'!$F$2:$F$2344)</f>
        <v>tier - 3</v>
      </c>
      <c r="P1368" s="14" t="str">
        <f>_xlfn.XLOOKUP(A1368,'Hospitalisation Transform'!$A$2:$A$2344,'Hospitalisation Transform'!$G$2:$G$2344)</f>
        <v>R1025</v>
      </c>
      <c r="Q1368" s="14">
        <f>_xlfn.XLOOKUP(A1368,'Hospitalisation Transform'!$A$2:$A$2344,'Hospitalisation Transform'!$H$2:$H$2344)</f>
        <v>36</v>
      </c>
    </row>
    <row r="1369" spans="1:17" ht="15.5" x14ac:dyDescent="0.35">
      <c r="A1369" s="59" t="s">
        <v>1004</v>
      </c>
      <c r="B1369" s="39" t="str">
        <f>_xlfn.XLOOKUP(A1369,'Customer Names Transform'!$A$2:$A$2336,'Customer Names Transform'!$D$2:$D$2336)</f>
        <v>Bean K.</v>
      </c>
      <c r="C1369" s="28">
        <f>_xlfn.XLOOKUP(A1369,'Medical Exam Transform'!$A$2:$A$2336,'Medical Exam Transform'!$B$2:$B$2336)</f>
        <v>38.284999999999997</v>
      </c>
      <c r="D1369" s="14">
        <f>_xlfn.XLOOKUP(A1369,'Medical Exam Transform'!$A$2:$A$2336,'Medical Exam Transform'!$C$2:$C$2336)</f>
        <v>5.41</v>
      </c>
      <c r="E1369" s="14" t="str">
        <f>_xlfn.XLOOKUP(A1369,'Medical Exam Transform'!$A$2:$A$2336,'Medical Exam Transform'!$D$2:$D$2336)</f>
        <v>No</v>
      </c>
      <c r="F1369" s="14" t="str">
        <f>_xlfn.XLOOKUP(A1369,'Medical Exam Transform'!$A$2:$A$2336,'Medical Exam Transform'!$E$2:$E$2336)</f>
        <v>No</v>
      </c>
      <c r="G1369" s="14" t="str">
        <f>_xlfn.XLOOKUP(A1369,'Medical Exam Transform'!$A$2:$A$2336,'Medical Exam Transform'!$F$2:$F$2336)</f>
        <v>No</v>
      </c>
      <c r="H1369" s="14">
        <f>_xlfn.XLOOKUP(A1369,'Medical Exam Transform'!$A$2:$A$2336,'Medical Exam Transform'!$G$2:$G$2336)</f>
        <v>0</v>
      </c>
      <c r="I1369" s="14" t="str">
        <f>_xlfn.XLOOKUP(A1369,'Medical Exam Transform'!$A$2:$A$2336,'Medical Exam Transform'!$H$2:$H$2336)</f>
        <v>No</v>
      </c>
      <c r="J1369" s="14" t="str">
        <f>_xlfn.XLOOKUP(A1369,'Medical Exam Transform'!$A$2:$A$2336,'Medical Exam Transform'!$I$2:$I$2336)</f>
        <v>Obesity</v>
      </c>
      <c r="K1369" s="14" t="str">
        <f>_xlfn.XLOOKUP(A1369,'Medical Exam Transform'!$A$2:$A$2336,'Medical Exam Transform'!$J$2:$J$2336)</f>
        <v>Normal</v>
      </c>
      <c r="L1369" s="60">
        <f>_xlfn.XLOOKUP(A1369,'Hospitalisation Transform'!$A$2:$A$2344,'Hospitalisation Transform'!$B$2:$B$2344)</f>
        <v>28326</v>
      </c>
      <c r="M1369" s="82">
        <f>_xlfn.XLOOKUP(A1369,'Hospitalisation Transform'!$A$2:$A$2344,'Hospitalisation Transform'!$D$2:$D$2344)</f>
        <v>7935.29</v>
      </c>
      <c r="N1369" s="14" t="str">
        <f>_xlfn.XLOOKUP(A1369,'Hospitalisation Transform'!$A$2:$A$2344,'Hospitalisation Transform'!$E$2:$E$2344)</f>
        <v>tier - 2</v>
      </c>
      <c r="O1369" s="14" t="str">
        <f>_xlfn.XLOOKUP(A1369,'Hospitalisation Transform'!$A$2:$A$2344,'Hospitalisation Transform'!$F$2:$F$2344)</f>
        <v>tier - 1</v>
      </c>
      <c r="P1369" s="14" t="str">
        <f>_xlfn.XLOOKUP(A1369,'Hospitalisation Transform'!$A$2:$A$2344,'Hospitalisation Transform'!$G$2:$G$2344)</f>
        <v>R1024</v>
      </c>
      <c r="Q1369" s="14">
        <f>_xlfn.XLOOKUP(A1369,'Hospitalisation Transform'!$A$2:$A$2344,'Hospitalisation Transform'!$H$2:$H$2344)</f>
        <v>46</v>
      </c>
    </row>
    <row r="1370" spans="1:17" ht="15.5" x14ac:dyDescent="0.35">
      <c r="A1370" s="59" t="s">
        <v>1003</v>
      </c>
      <c r="B1370" s="39" t="str">
        <f>_xlfn.XLOOKUP(A1370,'Customer Names Transform'!$A$2:$A$2336,'Customer Names Transform'!$D$2:$D$2336)</f>
        <v>Brian</v>
      </c>
      <c r="C1370" s="28">
        <f>_xlfn.XLOOKUP(A1370,'Medical Exam Transform'!$A$2:$A$2336,'Medical Exam Transform'!$B$2:$B$2336)</f>
        <v>16.48</v>
      </c>
      <c r="D1370" s="14">
        <f>_xlfn.XLOOKUP(A1370,'Medical Exam Transform'!$A$2:$A$2336,'Medical Exam Transform'!$C$2:$C$2336)</f>
        <v>11.05</v>
      </c>
      <c r="E1370" s="14" t="str">
        <f>_xlfn.XLOOKUP(A1370,'Medical Exam Transform'!$A$2:$A$2336,'Medical Exam Transform'!$D$2:$D$2336)</f>
        <v>No</v>
      </c>
      <c r="F1370" s="14" t="str">
        <f>_xlfn.XLOOKUP(A1370,'Medical Exam Transform'!$A$2:$A$2336,'Medical Exam Transform'!$E$2:$E$2336)</f>
        <v>No</v>
      </c>
      <c r="G1370" s="14" t="str">
        <f>_xlfn.XLOOKUP(A1370,'Medical Exam Transform'!$A$2:$A$2336,'Medical Exam Transform'!$F$2:$F$2336)</f>
        <v>No</v>
      </c>
      <c r="H1370" s="14">
        <f>_xlfn.XLOOKUP(A1370,'Medical Exam Transform'!$A$2:$A$2336,'Medical Exam Transform'!$G$2:$G$2336)</f>
        <v>0</v>
      </c>
      <c r="I1370" s="14" t="str">
        <f>_xlfn.XLOOKUP(A1370,'Medical Exam Transform'!$A$2:$A$2336,'Medical Exam Transform'!$H$2:$H$2336)</f>
        <v>No</v>
      </c>
      <c r="J1370" s="14" t="str">
        <f>_xlfn.XLOOKUP(A1370,'Medical Exam Transform'!$A$2:$A$2336,'Medical Exam Transform'!$I$2:$I$2336)</f>
        <v>Underweight</v>
      </c>
      <c r="K1370" s="14" t="str">
        <f>_xlfn.XLOOKUP(A1370,'Medical Exam Transform'!$A$2:$A$2336,'Medical Exam Transform'!$J$2:$J$2336)</f>
        <v>Diabetes</v>
      </c>
      <c r="L1370" s="60">
        <f>_xlfn.XLOOKUP(A1370,'Hospitalisation Transform'!$A$2:$A$2344,'Hospitalisation Transform'!$B$2:$B$2344)</f>
        <v>22929</v>
      </c>
      <c r="M1370" s="82">
        <f>_xlfn.XLOOKUP(A1370,'Hospitalisation Transform'!$A$2:$A$2344,'Hospitalisation Transform'!$D$2:$D$2344)</f>
        <v>7896.41</v>
      </c>
      <c r="N1370" s="14" t="str">
        <f>_xlfn.XLOOKUP(A1370,'Hospitalisation Transform'!$A$2:$A$2344,'Hospitalisation Transform'!$E$2:$E$2344)</f>
        <v>tier - 3</v>
      </c>
      <c r="O1370" s="14" t="str">
        <f>_xlfn.XLOOKUP(A1370,'Hospitalisation Transform'!$A$2:$A$2344,'Hospitalisation Transform'!$F$2:$F$2344)</f>
        <v>tier - 2</v>
      </c>
      <c r="P1370" s="14" t="str">
        <f>_xlfn.XLOOKUP(A1370,'Hospitalisation Transform'!$A$2:$A$2344,'Hospitalisation Transform'!$G$2:$G$2344)</f>
        <v>R1013</v>
      </c>
      <c r="Q1370" s="14">
        <f>_xlfn.XLOOKUP(A1370,'Hospitalisation Transform'!$A$2:$A$2344,'Hospitalisation Transform'!$H$2:$H$2344)</f>
        <v>61</v>
      </c>
    </row>
    <row r="1371" spans="1:17" ht="15.5" x14ac:dyDescent="0.35">
      <c r="A1371" s="59" t="s">
        <v>1002</v>
      </c>
      <c r="B1371" s="39" t="str">
        <f>_xlfn.XLOOKUP(A1371,'Customer Names Transform'!$A$2:$A$2336,'Customer Names Transform'!$D$2:$D$2336)</f>
        <v>Jan-Patrick</v>
      </c>
      <c r="C1371" s="28">
        <f>_xlfn.XLOOKUP(A1371,'Medical Exam Transform'!$A$2:$A$2336,'Medical Exam Transform'!$B$2:$B$2336)</f>
        <v>38.57</v>
      </c>
      <c r="D1371" s="14">
        <f>_xlfn.XLOOKUP(A1371,'Medical Exam Transform'!$A$2:$A$2336,'Medical Exam Transform'!$C$2:$C$2336)</f>
        <v>6.27</v>
      </c>
      <c r="E1371" s="14" t="str">
        <f>_xlfn.XLOOKUP(A1371,'Medical Exam Transform'!$A$2:$A$2336,'Medical Exam Transform'!$D$2:$D$2336)</f>
        <v>No</v>
      </c>
      <c r="F1371" s="14" t="str">
        <f>_xlfn.XLOOKUP(A1371,'Medical Exam Transform'!$A$2:$A$2336,'Medical Exam Transform'!$E$2:$E$2336)</f>
        <v>No</v>
      </c>
      <c r="G1371" s="14" t="str">
        <f>_xlfn.XLOOKUP(A1371,'Medical Exam Transform'!$A$2:$A$2336,'Medical Exam Transform'!$F$2:$F$2336)</f>
        <v>No</v>
      </c>
      <c r="H1371" s="14">
        <f>_xlfn.XLOOKUP(A1371,'Medical Exam Transform'!$A$2:$A$2336,'Medical Exam Transform'!$G$2:$G$2336)</f>
        <v>0</v>
      </c>
      <c r="I1371" s="14" t="str">
        <f>_xlfn.XLOOKUP(A1371,'Medical Exam Transform'!$A$2:$A$2336,'Medical Exam Transform'!$H$2:$H$2336)</f>
        <v>No</v>
      </c>
      <c r="J1371" s="14" t="str">
        <f>_xlfn.XLOOKUP(A1371,'Medical Exam Transform'!$A$2:$A$2336,'Medical Exam Transform'!$I$2:$I$2336)</f>
        <v>Obesity</v>
      </c>
      <c r="K1371" s="14" t="str">
        <f>_xlfn.XLOOKUP(A1371,'Medical Exam Transform'!$A$2:$A$2336,'Medical Exam Transform'!$J$2:$J$2336)</f>
        <v>Prediabetes</v>
      </c>
      <c r="L1371" s="60">
        <f>_xlfn.XLOOKUP(A1371,'Hospitalisation Transform'!$A$2:$A$2344,'Hospitalisation Transform'!$B$2:$B$2344)</f>
        <v>34655</v>
      </c>
      <c r="M1371" s="82">
        <f>_xlfn.XLOOKUP(A1371,'Hospitalisation Transform'!$A$2:$A$2344,'Hospitalisation Transform'!$D$2:$D$2344)</f>
        <v>7851.85</v>
      </c>
      <c r="N1371" s="14" t="str">
        <f>_xlfn.XLOOKUP(A1371,'Hospitalisation Transform'!$A$2:$A$2344,'Hospitalisation Transform'!$E$2:$E$2344)</f>
        <v>tier - 2</v>
      </c>
      <c r="O1371" s="14" t="str">
        <f>_xlfn.XLOOKUP(A1371,'Hospitalisation Transform'!$A$2:$A$2344,'Hospitalisation Transform'!$F$2:$F$2344)</f>
        <v>tier - 3</v>
      </c>
      <c r="P1371" s="14" t="str">
        <f>_xlfn.XLOOKUP(A1371,'Hospitalisation Transform'!$A$2:$A$2344,'Hospitalisation Transform'!$G$2:$G$2344)</f>
        <v>R1012</v>
      </c>
      <c r="Q1371" s="14">
        <f>_xlfn.XLOOKUP(A1371,'Hospitalisation Transform'!$A$2:$A$2344,'Hospitalisation Transform'!$H$2:$H$2344)</f>
        <v>29</v>
      </c>
    </row>
    <row r="1372" spans="1:17" ht="15.5" x14ac:dyDescent="0.35">
      <c r="A1372" s="59" t="s">
        <v>1001</v>
      </c>
      <c r="B1372" s="39" t="str">
        <f>_xlfn.XLOOKUP(A1372,'Customer Names Transform'!$A$2:$A$2336,'Customer Names Transform'!$D$2:$D$2336)</f>
        <v>Jesse J</v>
      </c>
      <c r="C1372" s="28">
        <f>_xlfn.XLOOKUP(A1372,'Medical Exam Transform'!$A$2:$A$2336,'Medical Exam Transform'!$B$2:$B$2336)</f>
        <v>43.85</v>
      </c>
      <c r="D1372" s="14">
        <f>_xlfn.XLOOKUP(A1372,'Medical Exam Transform'!$A$2:$A$2336,'Medical Exam Transform'!$C$2:$C$2336)</f>
        <v>4.7699999999999996</v>
      </c>
      <c r="E1372" s="14" t="str">
        <f>_xlfn.XLOOKUP(A1372,'Medical Exam Transform'!$A$2:$A$2336,'Medical Exam Transform'!$D$2:$D$2336)</f>
        <v>Yes</v>
      </c>
      <c r="F1372" s="14" t="str">
        <f>_xlfn.XLOOKUP(A1372,'Medical Exam Transform'!$A$2:$A$2336,'Medical Exam Transform'!$E$2:$E$2336)</f>
        <v>No</v>
      </c>
      <c r="G1372" s="14" t="str">
        <f>_xlfn.XLOOKUP(A1372,'Medical Exam Transform'!$A$2:$A$2336,'Medical Exam Transform'!$F$2:$F$2336)</f>
        <v>No</v>
      </c>
      <c r="H1372" s="14">
        <f>_xlfn.XLOOKUP(A1372,'Medical Exam Transform'!$A$2:$A$2336,'Medical Exam Transform'!$G$2:$G$2336)</f>
        <v>0</v>
      </c>
      <c r="I1372" s="14" t="str">
        <f>_xlfn.XLOOKUP(A1372,'Medical Exam Transform'!$A$2:$A$2336,'Medical Exam Transform'!$H$2:$H$2336)</f>
        <v>No</v>
      </c>
      <c r="J1372" s="14" t="str">
        <f>_xlfn.XLOOKUP(A1372,'Medical Exam Transform'!$A$2:$A$2336,'Medical Exam Transform'!$I$2:$I$2336)</f>
        <v>Obesity</v>
      </c>
      <c r="K1372" s="14" t="str">
        <f>_xlfn.XLOOKUP(A1372,'Medical Exam Transform'!$A$2:$A$2336,'Medical Exam Transform'!$J$2:$J$2336)</f>
        <v>Normal</v>
      </c>
      <c r="L1372" s="60">
        <f>_xlfn.XLOOKUP(A1372,'Hospitalisation Transform'!$A$2:$A$2344,'Hospitalisation Transform'!$B$2:$B$2344)</f>
        <v>37169</v>
      </c>
      <c r="M1372" s="82">
        <f>_xlfn.XLOOKUP(A1372,'Hospitalisation Transform'!$A$2:$A$2344,'Hospitalisation Transform'!$D$2:$D$2344)</f>
        <v>7844.8</v>
      </c>
      <c r="N1372" s="14" t="str">
        <f>_xlfn.XLOOKUP(A1372,'Hospitalisation Transform'!$A$2:$A$2344,'Hospitalisation Transform'!$E$2:$E$2344)</f>
        <v>tier - 2</v>
      </c>
      <c r="O1372" s="14" t="str">
        <f>_xlfn.XLOOKUP(A1372,'Hospitalisation Transform'!$A$2:$A$2344,'Hospitalisation Transform'!$F$2:$F$2344)</f>
        <v>tier - 2</v>
      </c>
      <c r="P1372" s="14" t="str">
        <f>_xlfn.XLOOKUP(A1372,'Hospitalisation Transform'!$A$2:$A$2344,'Hospitalisation Transform'!$G$2:$G$2344)</f>
        <v>R1012</v>
      </c>
      <c r="Q1372" s="14">
        <f>_xlfn.XLOOKUP(A1372,'Hospitalisation Transform'!$A$2:$A$2344,'Hospitalisation Transform'!$H$2:$H$2344)</f>
        <v>22</v>
      </c>
    </row>
    <row r="1373" spans="1:17" ht="15.5" x14ac:dyDescent="0.35">
      <c r="A1373" s="59" t="s">
        <v>1000</v>
      </c>
      <c r="B1373" s="39" t="str">
        <f>_xlfn.XLOOKUP(A1373,'Customer Names Transform'!$A$2:$A$2336,'Customer Names Transform'!$D$2:$D$2336)</f>
        <v>Lindsey M</v>
      </c>
      <c r="C1373" s="28">
        <f>_xlfn.XLOOKUP(A1373,'Medical Exam Transform'!$A$2:$A$2336,'Medical Exam Transform'!$B$2:$B$2336)</f>
        <v>30.11</v>
      </c>
      <c r="D1373" s="14">
        <f>_xlfn.XLOOKUP(A1373,'Medical Exam Transform'!$A$2:$A$2336,'Medical Exam Transform'!$C$2:$C$2336)</f>
        <v>4.08</v>
      </c>
      <c r="E1373" s="14" t="str">
        <f>_xlfn.XLOOKUP(A1373,'Medical Exam Transform'!$A$2:$A$2336,'Medical Exam Transform'!$D$2:$D$2336)</f>
        <v>No</v>
      </c>
      <c r="F1373" s="14" t="str">
        <f>_xlfn.XLOOKUP(A1373,'Medical Exam Transform'!$A$2:$A$2336,'Medical Exam Transform'!$E$2:$E$2336)</f>
        <v>No</v>
      </c>
      <c r="G1373" s="14" t="str">
        <f>_xlfn.XLOOKUP(A1373,'Medical Exam Transform'!$A$2:$A$2336,'Medical Exam Transform'!$F$2:$F$2336)</f>
        <v>No</v>
      </c>
      <c r="H1373" s="14">
        <f>_xlfn.XLOOKUP(A1373,'Medical Exam Transform'!$A$2:$A$2336,'Medical Exam Transform'!$G$2:$G$2336)</f>
        <v>0</v>
      </c>
      <c r="I1373" s="14" t="str">
        <f>_xlfn.XLOOKUP(A1373,'Medical Exam Transform'!$A$2:$A$2336,'Medical Exam Transform'!$H$2:$H$2336)</f>
        <v>No</v>
      </c>
      <c r="J1373" s="14" t="str">
        <f>_xlfn.XLOOKUP(A1373,'Medical Exam Transform'!$A$2:$A$2336,'Medical Exam Transform'!$I$2:$I$2336)</f>
        <v>Obesity</v>
      </c>
      <c r="K1373" s="14" t="str">
        <f>_xlfn.XLOOKUP(A1373,'Medical Exam Transform'!$A$2:$A$2336,'Medical Exam Transform'!$J$2:$J$2336)</f>
        <v>Normal</v>
      </c>
      <c r="L1373" s="60">
        <f>_xlfn.XLOOKUP(A1373,'Hospitalisation Transform'!$A$2:$A$2344,'Hospitalisation Transform'!$B$2:$B$2344)</f>
        <v>32793</v>
      </c>
      <c r="M1373" s="82">
        <f>_xlfn.XLOOKUP(A1373,'Hospitalisation Transform'!$A$2:$A$2344,'Hospitalisation Transform'!$D$2:$D$2344)</f>
        <v>7824.37</v>
      </c>
      <c r="N1373" s="14" t="str">
        <f>_xlfn.XLOOKUP(A1373,'Hospitalisation Transform'!$A$2:$A$2344,'Hospitalisation Transform'!$E$2:$E$2344)</f>
        <v>tier - 2</v>
      </c>
      <c r="O1373" s="14" t="str">
        <f>_xlfn.XLOOKUP(A1373,'Hospitalisation Transform'!$A$2:$A$2344,'Hospitalisation Transform'!$F$2:$F$2344)</f>
        <v>tier - 2</v>
      </c>
      <c r="P1373" s="14" t="str">
        <f>_xlfn.XLOOKUP(A1373,'Hospitalisation Transform'!$A$2:$A$2344,'Hospitalisation Transform'!$G$2:$G$2344)</f>
        <v>R1012</v>
      </c>
      <c r="Q1373" s="14">
        <f>_xlfn.XLOOKUP(A1373,'Hospitalisation Transform'!$A$2:$A$2344,'Hospitalisation Transform'!$H$2:$H$2344)</f>
        <v>34</v>
      </c>
    </row>
    <row r="1374" spans="1:17" ht="15.5" x14ac:dyDescent="0.35">
      <c r="A1374" s="59" t="s">
        <v>999</v>
      </c>
      <c r="B1374" s="39" t="str">
        <f>_xlfn.XLOOKUP(A1374,'Customer Names Transform'!$A$2:$A$2336,'Customer Names Transform'!$D$2:$D$2336)</f>
        <v>Marguerite K.</v>
      </c>
      <c r="C1374" s="28">
        <f>_xlfn.XLOOKUP(A1374,'Medical Exam Transform'!$A$2:$A$2336,'Medical Exam Transform'!$B$2:$B$2336)</f>
        <v>31.59</v>
      </c>
      <c r="D1374" s="14">
        <f>_xlfn.XLOOKUP(A1374,'Medical Exam Transform'!$A$2:$A$2336,'Medical Exam Transform'!$C$2:$C$2336)</f>
        <v>6.01</v>
      </c>
      <c r="E1374" s="14" t="str">
        <f>_xlfn.XLOOKUP(A1374,'Medical Exam Transform'!$A$2:$A$2336,'Medical Exam Transform'!$D$2:$D$2336)</f>
        <v>No</v>
      </c>
      <c r="F1374" s="14" t="str">
        <f>_xlfn.XLOOKUP(A1374,'Medical Exam Transform'!$A$2:$A$2336,'Medical Exam Transform'!$E$2:$E$2336)</f>
        <v>No</v>
      </c>
      <c r="G1374" s="14" t="str">
        <f>_xlfn.XLOOKUP(A1374,'Medical Exam Transform'!$A$2:$A$2336,'Medical Exam Transform'!$F$2:$F$2336)</f>
        <v>No</v>
      </c>
      <c r="H1374" s="14">
        <f>_xlfn.XLOOKUP(A1374,'Medical Exam Transform'!$A$2:$A$2336,'Medical Exam Transform'!$G$2:$G$2336)</f>
        <v>0</v>
      </c>
      <c r="I1374" s="14" t="str">
        <f>_xlfn.XLOOKUP(A1374,'Medical Exam Transform'!$A$2:$A$2336,'Medical Exam Transform'!$H$2:$H$2336)</f>
        <v>No</v>
      </c>
      <c r="J1374" s="14" t="str">
        <f>_xlfn.XLOOKUP(A1374,'Medical Exam Transform'!$A$2:$A$2336,'Medical Exam Transform'!$I$2:$I$2336)</f>
        <v>Obesity</v>
      </c>
      <c r="K1374" s="14" t="str">
        <f>_xlfn.XLOOKUP(A1374,'Medical Exam Transform'!$A$2:$A$2336,'Medical Exam Transform'!$J$2:$J$2336)</f>
        <v>Prediabetes</v>
      </c>
      <c r="L1374" s="60">
        <f>_xlfn.XLOOKUP(A1374,'Hospitalisation Transform'!$A$2:$A$2344,'Hospitalisation Transform'!$B$2:$B$2344)</f>
        <v>33593</v>
      </c>
      <c r="M1374" s="82">
        <f>_xlfn.XLOOKUP(A1374,'Hospitalisation Transform'!$A$2:$A$2344,'Hospitalisation Transform'!$D$2:$D$2344)</f>
        <v>7812.67</v>
      </c>
      <c r="N1374" s="14" t="str">
        <f>_xlfn.XLOOKUP(A1374,'Hospitalisation Transform'!$A$2:$A$2344,'Hospitalisation Transform'!$E$2:$E$2344)</f>
        <v>tier - 2</v>
      </c>
      <c r="O1374" s="14" t="str">
        <f>_xlfn.XLOOKUP(A1374,'Hospitalisation Transform'!$A$2:$A$2344,'Hospitalisation Transform'!$F$2:$F$2344)</f>
        <v>tier - 1</v>
      </c>
      <c r="P1374" s="14" t="str">
        <f>_xlfn.XLOOKUP(A1374,'Hospitalisation Transform'!$A$2:$A$2344,'Hospitalisation Transform'!$G$2:$G$2344)</f>
        <v>R1012</v>
      </c>
      <c r="Q1374" s="14">
        <f>_xlfn.XLOOKUP(A1374,'Hospitalisation Transform'!$A$2:$A$2344,'Hospitalisation Transform'!$H$2:$H$2344)</f>
        <v>31</v>
      </c>
    </row>
    <row r="1375" spans="1:17" ht="15.5" x14ac:dyDescent="0.35">
      <c r="A1375" s="59" t="s">
        <v>998</v>
      </c>
      <c r="B1375" s="39" t="str">
        <f>_xlfn.XLOOKUP(A1375,'Customer Names Transform'!$A$2:$A$2336,'Customer Names Transform'!$D$2:$D$2336)</f>
        <v>Travis</v>
      </c>
      <c r="C1375" s="28">
        <f>_xlfn.XLOOKUP(A1375,'Medical Exam Transform'!$A$2:$A$2336,'Medical Exam Transform'!$B$2:$B$2336)</f>
        <v>40.15</v>
      </c>
      <c r="D1375" s="14">
        <f>_xlfn.XLOOKUP(A1375,'Medical Exam Transform'!$A$2:$A$2336,'Medical Exam Transform'!$C$2:$C$2336)</f>
        <v>11.84</v>
      </c>
      <c r="E1375" s="14" t="str">
        <f>_xlfn.XLOOKUP(A1375,'Medical Exam Transform'!$A$2:$A$2336,'Medical Exam Transform'!$D$2:$D$2336)</f>
        <v>No</v>
      </c>
      <c r="F1375" s="14" t="str">
        <f>_xlfn.XLOOKUP(A1375,'Medical Exam Transform'!$A$2:$A$2336,'Medical Exam Transform'!$E$2:$E$2336)</f>
        <v>No</v>
      </c>
      <c r="G1375" s="14" t="str">
        <f>_xlfn.XLOOKUP(A1375,'Medical Exam Transform'!$A$2:$A$2336,'Medical Exam Transform'!$F$2:$F$2336)</f>
        <v>No</v>
      </c>
      <c r="H1375" s="14">
        <f>_xlfn.XLOOKUP(A1375,'Medical Exam Transform'!$A$2:$A$2336,'Medical Exam Transform'!$G$2:$G$2336)</f>
        <v>0</v>
      </c>
      <c r="I1375" s="14" t="str">
        <f>_xlfn.XLOOKUP(A1375,'Medical Exam Transform'!$A$2:$A$2336,'Medical Exam Transform'!$H$2:$H$2336)</f>
        <v>No</v>
      </c>
      <c r="J1375" s="14" t="str">
        <f>_xlfn.XLOOKUP(A1375,'Medical Exam Transform'!$A$2:$A$2336,'Medical Exam Transform'!$I$2:$I$2336)</f>
        <v>Obesity</v>
      </c>
      <c r="K1375" s="14" t="str">
        <f>_xlfn.XLOOKUP(A1375,'Medical Exam Transform'!$A$2:$A$2336,'Medical Exam Transform'!$J$2:$J$2336)</f>
        <v>Diabetes</v>
      </c>
      <c r="L1375" s="60">
        <f>_xlfn.XLOOKUP(A1375,'Hospitalisation Transform'!$A$2:$A$2344,'Hospitalisation Transform'!$B$2:$B$2344)</f>
        <v>27342</v>
      </c>
      <c r="M1375" s="82">
        <f>_xlfn.XLOOKUP(A1375,'Hospitalisation Transform'!$A$2:$A$2344,'Hospitalisation Transform'!$D$2:$D$2344)</f>
        <v>7804.16</v>
      </c>
      <c r="N1375" s="14" t="str">
        <f>_xlfn.XLOOKUP(A1375,'Hospitalisation Transform'!$A$2:$A$2344,'Hospitalisation Transform'!$E$2:$E$2344)</f>
        <v>tier - 2</v>
      </c>
      <c r="O1375" s="14" t="str">
        <f>_xlfn.XLOOKUP(A1375,'Hospitalisation Transform'!$A$2:$A$2344,'Hospitalisation Transform'!$F$2:$F$2344)</f>
        <v>tier - 3</v>
      </c>
      <c r="P1375" s="14" t="str">
        <f>_xlfn.XLOOKUP(A1375,'Hospitalisation Transform'!$A$2:$A$2344,'Hospitalisation Transform'!$G$2:$G$2344)</f>
        <v>R1013</v>
      </c>
      <c r="Q1375" s="14">
        <f>_xlfn.XLOOKUP(A1375,'Hospitalisation Transform'!$A$2:$A$2344,'Hospitalisation Transform'!$H$2:$H$2344)</f>
        <v>49</v>
      </c>
    </row>
    <row r="1376" spans="1:17" ht="15.5" x14ac:dyDescent="0.35">
      <c r="A1376" s="59" t="s">
        <v>997</v>
      </c>
      <c r="B1376" s="39" t="str">
        <f>_xlfn.XLOOKUP(A1376,'Customer Names Transform'!$A$2:$A$2336,'Customer Names Transform'!$D$2:$D$2336)</f>
        <v>Ricky</v>
      </c>
      <c r="C1376" s="28">
        <f>_xlfn.XLOOKUP(A1376,'Medical Exam Transform'!$A$2:$A$2336,'Medical Exam Transform'!$B$2:$B$2336)</f>
        <v>40.700000000000003</v>
      </c>
      <c r="D1376" s="14">
        <f>_xlfn.XLOOKUP(A1376,'Medical Exam Transform'!$A$2:$A$2336,'Medical Exam Transform'!$C$2:$C$2336)</f>
        <v>6.27</v>
      </c>
      <c r="E1376" s="14" t="str">
        <f>_xlfn.XLOOKUP(A1376,'Medical Exam Transform'!$A$2:$A$2336,'Medical Exam Transform'!$D$2:$D$2336)</f>
        <v>Yes</v>
      </c>
      <c r="F1376" s="14" t="str">
        <f>_xlfn.XLOOKUP(A1376,'Medical Exam Transform'!$A$2:$A$2336,'Medical Exam Transform'!$E$2:$E$2336)</f>
        <v>No</v>
      </c>
      <c r="G1376" s="14" t="str">
        <f>_xlfn.XLOOKUP(A1376,'Medical Exam Transform'!$A$2:$A$2336,'Medical Exam Transform'!$F$2:$F$2336)</f>
        <v>Yes</v>
      </c>
      <c r="H1376" s="14">
        <f>_xlfn.XLOOKUP(A1376,'Medical Exam Transform'!$A$2:$A$2336,'Medical Exam Transform'!$G$2:$G$2336)</f>
        <v>1</v>
      </c>
      <c r="I1376" s="14" t="str">
        <f>_xlfn.XLOOKUP(A1376,'Medical Exam Transform'!$A$2:$A$2336,'Medical Exam Transform'!$H$2:$H$2336)</f>
        <v>No</v>
      </c>
      <c r="J1376" s="14" t="str">
        <f>_xlfn.XLOOKUP(A1376,'Medical Exam Transform'!$A$2:$A$2336,'Medical Exam Transform'!$I$2:$I$2336)</f>
        <v>Obesity</v>
      </c>
      <c r="K1376" s="14" t="str">
        <f>_xlfn.XLOOKUP(A1376,'Medical Exam Transform'!$A$2:$A$2336,'Medical Exam Transform'!$J$2:$J$2336)</f>
        <v>Prediabetes</v>
      </c>
      <c r="L1376" s="60">
        <f>_xlfn.XLOOKUP(A1376,'Hospitalisation Transform'!$A$2:$A$2344,'Hospitalisation Transform'!$B$2:$B$2344)</f>
        <v>35766</v>
      </c>
      <c r="M1376" s="82">
        <f>_xlfn.XLOOKUP(A1376,'Hospitalisation Transform'!$A$2:$A$2344,'Hospitalisation Transform'!$D$2:$D$2344)</f>
        <v>7803.77</v>
      </c>
      <c r="N1376" s="14" t="str">
        <f>_xlfn.XLOOKUP(A1376,'Hospitalisation Transform'!$A$2:$A$2344,'Hospitalisation Transform'!$E$2:$E$2344)</f>
        <v>tier - 2</v>
      </c>
      <c r="O1376" s="14" t="str">
        <f>_xlfn.XLOOKUP(A1376,'Hospitalisation Transform'!$A$2:$A$2344,'Hospitalisation Transform'!$F$2:$F$2344)</f>
        <v>tier - 3</v>
      </c>
      <c r="P1376" s="14" t="str">
        <f>_xlfn.XLOOKUP(A1376,'Hospitalisation Transform'!$A$2:$A$2344,'Hospitalisation Transform'!$G$2:$G$2344)</f>
        <v>R1012</v>
      </c>
      <c r="Q1376" s="14">
        <f>_xlfn.XLOOKUP(A1376,'Hospitalisation Transform'!$A$2:$A$2344,'Hospitalisation Transform'!$H$2:$H$2344)</f>
        <v>26</v>
      </c>
    </row>
    <row r="1377" spans="1:17" ht="15.5" x14ac:dyDescent="0.35">
      <c r="A1377" s="59" t="s">
        <v>996</v>
      </c>
      <c r="B1377" s="39" t="str">
        <f>_xlfn.XLOOKUP(A1377,'Customer Names Transform'!$A$2:$A$2336,'Customer Names Transform'!$D$2:$D$2336)</f>
        <v>Colleen L.</v>
      </c>
      <c r="C1377" s="28">
        <f>_xlfn.XLOOKUP(A1377,'Medical Exam Transform'!$A$2:$A$2336,'Medical Exam Transform'!$B$2:$B$2336)</f>
        <v>40.76</v>
      </c>
      <c r="D1377" s="14">
        <f>_xlfn.XLOOKUP(A1377,'Medical Exam Transform'!$A$2:$A$2336,'Medical Exam Transform'!$C$2:$C$2336)</f>
        <v>5.28</v>
      </c>
      <c r="E1377" s="14" t="str">
        <f>_xlfn.XLOOKUP(A1377,'Medical Exam Transform'!$A$2:$A$2336,'Medical Exam Transform'!$D$2:$D$2336)</f>
        <v>No</v>
      </c>
      <c r="F1377" s="14" t="str">
        <f>_xlfn.XLOOKUP(A1377,'Medical Exam Transform'!$A$2:$A$2336,'Medical Exam Transform'!$E$2:$E$2336)</f>
        <v>No</v>
      </c>
      <c r="G1377" s="14" t="str">
        <f>_xlfn.XLOOKUP(A1377,'Medical Exam Transform'!$A$2:$A$2336,'Medical Exam Transform'!$F$2:$F$2336)</f>
        <v>No</v>
      </c>
      <c r="H1377" s="14">
        <f>_xlfn.XLOOKUP(A1377,'Medical Exam Transform'!$A$2:$A$2336,'Medical Exam Transform'!$G$2:$G$2336)</f>
        <v>0</v>
      </c>
      <c r="I1377" s="14" t="str">
        <f>_xlfn.XLOOKUP(A1377,'Medical Exam Transform'!$A$2:$A$2336,'Medical Exam Transform'!$H$2:$H$2336)</f>
        <v>No</v>
      </c>
      <c r="J1377" s="14" t="str">
        <f>_xlfn.XLOOKUP(A1377,'Medical Exam Transform'!$A$2:$A$2336,'Medical Exam Transform'!$I$2:$I$2336)</f>
        <v>Obesity</v>
      </c>
      <c r="K1377" s="14" t="str">
        <f>_xlfn.XLOOKUP(A1377,'Medical Exam Transform'!$A$2:$A$2336,'Medical Exam Transform'!$J$2:$J$2336)</f>
        <v>Prediabetes</v>
      </c>
      <c r="L1377" s="60">
        <f>_xlfn.XLOOKUP(A1377,'Hospitalisation Transform'!$A$2:$A$2344,'Hospitalisation Transform'!$B$2:$B$2344)</f>
        <v>36519</v>
      </c>
      <c r="M1377" s="82">
        <f>_xlfn.XLOOKUP(A1377,'Hospitalisation Transform'!$A$2:$A$2344,'Hospitalisation Transform'!$D$2:$D$2344)</f>
        <v>7794.68</v>
      </c>
      <c r="N1377" s="14" t="str">
        <f>_xlfn.XLOOKUP(A1377,'Hospitalisation Transform'!$A$2:$A$2344,'Hospitalisation Transform'!$E$2:$E$2344)</f>
        <v>tier - 2</v>
      </c>
      <c r="O1377" s="14" t="str">
        <f>_xlfn.XLOOKUP(A1377,'Hospitalisation Transform'!$A$2:$A$2344,'Hospitalisation Transform'!$F$2:$F$2344)</f>
        <v>tier - 2</v>
      </c>
      <c r="P1377" s="14" t="str">
        <f>_xlfn.XLOOKUP(A1377,'Hospitalisation Transform'!$A$2:$A$2344,'Hospitalisation Transform'!$G$2:$G$2344)</f>
        <v>R1026</v>
      </c>
      <c r="Q1377" s="14">
        <f>_xlfn.XLOOKUP(A1377,'Hospitalisation Transform'!$A$2:$A$2344,'Hospitalisation Transform'!$H$2:$H$2344)</f>
        <v>23</v>
      </c>
    </row>
    <row r="1378" spans="1:17" ht="15.5" x14ac:dyDescent="0.35">
      <c r="A1378" s="59" t="s">
        <v>995</v>
      </c>
      <c r="B1378" s="39" t="str">
        <f>_xlfn.XLOOKUP(A1378,'Customer Names Transform'!$A$2:$A$2336,'Customer Names Transform'!$D$2:$D$2336)</f>
        <v>Charlie A</v>
      </c>
      <c r="C1378" s="28">
        <f>_xlfn.XLOOKUP(A1378,'Medical Exam Transform'!$A$2:$A$2336,'Medical Exam Transform'!$B$2:$B$2336)</f>
        <v>29.7</v>
      </c>
      <c r="D1378" s="14">
        <f>_xlfn.XLOOKUP(A1378,'Medical Exam Transform'!$A$2:$A$2336,'Medical Exam Transform'!$C$2:$C$2336)</f>
        <v>7.03</v>
      </c>
      <c r="E1378" s="14" t="str">
        <f>_xlfn.XLOOKUP(A1378,'Medical Exam Transform'!$A$2:$A$2336,'Medical Exam Transform'!$D$2:$D$2336)</f>
        <v>No</v>
      </c>
      <c r="F1378" s="14" t="str">
        <f>_xlfn.XLOOKUP(A1378,'Medical Exam Transform'!$A$2:$A$2336,'Medical Exam Transform'!$E$2:$E$2336)</f>
        <v>No</v>
      </c>
      <c r="G1378" s="14" t="str">
        <f>_xlfn.XLOOKUP(A1378,'Medical Exam Transform'!$A$2:$A$2336,'Medical Exam Transform'!$F$2:$F$2336)</f>
        <v>No</v>
      </c>
      <c r="H1378" s="14">
        <f>_xlfn.XLOOKUP(A1378,'Medical Exam Transform'!$A$2:$A$2336,'Medical Exam Transform'!$G$2:$G$2336)</f>
        <v>0</v>
      </c>
      <c r="I1378" s="14" t="str">
        <f>_xlfn.XLOOKUP(A1378,'Medical Exam Transform'!$A$2:$A$2336,'Medical Exam Transform'!$H$2:$H$2336)</f>
        <v>No</v>
      </c>
      <c r="J1378" s="14" t="str">
        <f>_xlfn.XLOOKUP(A1378,'Medical Exam Transform'!$A$2:$A$2336,'Medical Exam Transform'!$I$2:$I$2336)</f>
        <v>Overweight</v>
      </c>
      <c r="K1378" s="14" t="str">
        <f>_xlfn.XLOOKUP(A1378,'Medical Exam Transform'!$A$2:$A$2336,'Medical Exam Transform'!$J$2:$J$2336)</f>
        <v>Diabetes</v>
      </c>
      <c r="L1378" s="60">
        <f>_xlfn.XLOOKUP(A1378,'Hospitalisation Transform'!$A$2:$A$2344,'Hospitalisation Transform'!$B$2:$B$2344)</f>
        <v>27369</v>
      </c>
      <c r="M1378" s="82">
        <f>_xlfn.XLOOKUP(A1378,'Hospitalisation Transform'!$A$2:$A$2344,'Hospitalisation Transform'!$D$2:$D$2344)</f>
        <v>7789.64</v>
      </c>
      <c r="N1378" s="14" t="str">
        <f>_xlfn.XLOOKUP(A1378,'Hospitalisation Transform'!$A$2:$A$2344,'Hospitalisation Transform'!$E$2:$E$2344)</f>
        <v>tier - 1</v>
      </c>
      <c r="O1378" s="14" t="str">
        <f>_xlfn.XLOOKUP(A1378,'Hospitalisation Transform'!$A$2:$A$2344,'Hospitalisation Transform'!$F$2:$F$2344)</f>
        <v>tier - 3</v>
      </c>
      <c r="P1378" s="14" t="str">
        <f>_xlfn.XLOOKUP(A1378,'Hospitalisation Transform'!$A$2:$A$2344,'Hospitalisation Transform'!$G$2:$G$2344)</f>
        <v>R1013</v>
      </c>
      <c r="Q1378" s="14">
        <f>_xlfn.XLOOKUP(A1378,'Hospitalisation Transform'!$A$2:$A$2344,'Hospitalisation Transform'!$H$2:$H$2344)</f>
        <v>49</v>
      </c>
    </row>
    <row r="1379" spans="1:17" ht="15.5" x14ac:dyDescent="0.35">
      <c r="A1379" s="59" t="s">
        <v>994</v>
      </c>
      <c r="B1379" s="39" t="str">
        <f>_xlfn.XLOOKUP(A1379,'Customer Names Transform'!$A$2:$A$2336,'Customer Names Transform'!$D$2:$D$2336)</f>
        <v>Rick</v>
      </c>
      <c r="C1379" s="28">
        <f>_xlfn.XLOOKUP(A1379,'Medical Exam Transform'!$A$2:$A$2336,'Medical Exam Transform'!$B$2:$B$2336)</f>
        <v>40.58</v>
      </c>
      <c r="D1379" s="14">
        <f>_xlfn.XLOOKUP(A1379,'Medical Exam Transform'!$A$2:$A$2336,'Medical Exam Transform'!$C$2:$C$2336)</f>
        <v>5.32</v>
      </c>
      <c r="E1379" s="14" t="str">
        <f>_xlfn.XLOOKUP(A1379,'Medical Exam Transform'!$A$2:$A$2336,'Medical Exam Transform'!$D$2:$D$2336)</f>
        <v>Yes</v>
      </c>
      <c r="F1379" s="14" t="str">
        <f>_xlfn.XLOOKUP(A1379,'Medical Exam Transform'!$A$2:$A$2336,'Medical Exam Transform'!$E$2:$E$2336)</f>
        <v>No</v>
      </c>
      <c r="G1379" s="14" t="str">
        <f>_xlfn.XLOOKUP(A1379,'Medical Exam Transform'!$A$2:$A$2336,'Medical Exam Transform'!$F$2:$F$2336)</f>
        <v>Yes</v>
      </c>
      <c r="H1379" s="14">
        <f>_xlfn.XLOOKUP(A1379,'Medical Exam Transform'!$A$2:$A$2336,'Medical Exam Transform'!$G$2:$G$2336)</f>
        <v>1</v>
      </c>
      <c r="I1379" s="14" t="str">
        <f>_xlfn.XLOOKUP(A1379,'Medical Exam Transform'!$A$2:$A$2336,'Medical Exam Transform'!$H$2:$H$2336)</f>
        <v>No</v>
      </c>
      <c r="J1379" s="14" t="str">
        <f>_xlfn.XLOOKUP(A1379,'Medical Exam Transform'!$A$2:$A$2336,'Medical Exam Transform'!$I$2:$I$2336)</f>
        <v>Obesity</v>
      </c>
      <c r="K1379" s="14" t="str">
        <f>_xlfn.XLOOKUP(A1379,'Medical Exam Transform'!$A$2:$A$2336,'Medical Exam Transform'!$J$2:$J$2336)</f>
        <v>Normal</v>
      </c>
      <c r="L1379" s="60">
        <f>_xlfn.XLOOKUP(A1379,'Hospitalisation Transform'!$A$2:$A$2344,'Hospitalisation Transform'!$B$2:$B$2344)</f>
        <v>35785</v>
      </c>
      <c r="M1379" s="82">
        <f>_xlfn.XLOOKUP(A1379,'Hospitalisation Transform'!$A$2:$A$2344,'Hospitalisation Transform'!$D$2:$D$2344)</f>
        <v>7763.06</v>
      </c>
      <c r="N1379" s="14" t="str">
        <f>_xlfn.XLOOKUP(A1379,'Hospitalisation Transform'!$A$2:$A$2344,'Hospitalisation Transform'!$E$2:$E$2344)</f>
        <v>tier - 2</v>
      </c>
      <c r="O1379" s="14" t="str">
        <f>_xlfn.XLOOKUP(A1379,'Hospitalisation Transform'!$A$2:$A$2344,'Hospitalisation Transform'!$F$2:$F$2344)</f>
        <v>tier - 1</v>
      </c>
      <c r="P1379" s="14" t="str">
        <f>_xlfn.XLOOKUP(A1379,'Hospitalisation Transform'!$A$2:$A$2344,'Hospitalisation Transform'!$G$2:$G$2344)</f>
        <v>R1012</v>
      </c>
      <c r="Q1379" s="14">
        <f>_xlfn.XLOOKUP(A1379,'Hospitalisation Transform'!$A$2:$A$2344,'Hospitalisation Transform'!$H$2:$H$2344)</f>
        <v>25</v>
      </c>
    </row>
    <row r="1380" spans="1:17" ht="15.5" x14ac:dyDescent="0.35">
      <c r="A1380" s="59" t="s">
        <v>993</v>
      </c>
      <c r="B1380" s="39" t="str">
        <f>_xlfn.XLOOKUP(A1380,'Customer Names Transform'!$A$2:$A$2336,'Customer Names Transform'!$D$2:$D$2336)</f>
        <v>Lauren C</v>
      </c>
      <c r="C1380" s="28">
        <f>_xlfn.XLOOKUP(A1380,'Medical Exam Transform'!$A$2:$A$2336,'Medical Exam Transform'!$B$2:$B$2336)</f>
        <v>33.06</v>
      </c>
      <c r="D1380" s="14">
        <f>_xlfn.XLOOKUP(A1380,'Medical Exam Transform'!$A$2:$A$2336,'Medical Exam Transform'!$C$2:$C$2336)</f>
        <v>9.59</v>
      </c>
      <c r="E1380" s="14" t="str">
        <f>_xlfn.XLOOKUP(A1380,'Medical Exam Transform'!$A$2:$A$2336,'Medical Exam Transform'!$D$2:$D$2336)</f>
        <v>Yes</v>
      </c>
      <c r="F1380" s="14" t="str">
        <f>_xlfn.XLOOKUP(A1380,'Medical Exam Transform'!$A$2:$A$2336,'Medical Exam Transform'!$E$2:$E$2336)</f>
        <v>No</v>
      </c>
      <c r="G1380" s="14" t="str">
        <f>_xlfn.XLOOKUP(A1380,'Medical Exam Transform'!$A$2:$A$2336,'Medical Exam Transform'!$F$2:$F$2336)</f>
        <v>No</v>
      </c>
      <c r="H1380" s="14">
        <f>_xlfn.XLOOKUP(A1380,'Medical Exam Transform'!$A$2:$A$2336,'Medical Exam Transform'!$G$2:$G$2336)</f>
        <v>0</v>
      </c>
      <c r="I1380" s="14" t="str">
        <f>_xlfn.XLOOKUP(A1380,'Medical Exam Transform'!$A$2:$A$2336,'Medical Exam Transform'!$H$2:$H$2336)</f>
        <v>No</v>
      </c>
      <c r="J1380" s="14" t="str">
        <f>_xlfn.XLOOKUP(A1380,'Medical Exam Transform'!$A$2:$A$2336,'Medical Exam Transform'!$I$2:$I$2336)</f>
        <v>Obesity</v>
      </c>
      <c r="K1380" s="14" t="str">
        <f>_xlfn.XLOOKUP(A1380,'Medical Exam Transform'!$A$2:$A$2336,'Medical Exam Transform'!$J$2:$J$2336)</f>
        <v>Diabetes</v>
      </c>
      <c r="L1380" s="60">
        <f>_xlfn.XLOOKUP(A1380,'Hospitalisation Transform'!$A$2:$A$2344,'Hospitalisation Transform'!$B$2:$B$2344)</f>
        <v>29767</v>
      </c>
      <c r="M1380" s="82">
        <f>_xlfn.XLOOKUP(A1380,'Hospitalisation Transform'!$A$2:$A$2344,'Hospitalisation Transform'!$D$2:$D$2344)</f>
        <v>7749.16</v>
      </c>
      <c r="N1380" s="14" t="str">
        <f>_xlfn.XLOOKUP(A1380,'Hospitalisation Transform'!$A$2:$A$2344,'Hospitalisation Transform'!$E$2:$E$2344)</f>
        <v>tier - 2</v>
      </c>
      <c r="O1380" s="14" t="str">
        <f>_xlfn.XLOOKUP(A1380,'Hospitalisation Transform'!$A$2:$A$2344,'Hospitalisation Transform'!$F$2:$F$2344)</f>
        <v>tier - 1</v>
      </c>
      <c r="P1380" s="14" t="str">
        <f>_xlfn.XLOOKUP(A1380,'Hospitalisation Transform'!$A$2:$A$2344,'Hospitalisation Transform'!$G$2:$G$2344)</f>
        <v>R1012</v>
      </c>
      <c r="Q1380" s="14">
        <f>_xlfn.XLOOKUP(A1380,'Hospitalisation Transform'!$A$2:$A$2344,'Hospitalisation Transform'!$H$2:$H$2344)</f>
        <v>42</v>
      </c>
    </row>
    <row r="1381" spans="1:17" ht="15.5" x14ac:dyDescent="0.35">
      <c r="A1381" s="59" t="s">
        <v>992</v>
      </c>
      <c r="B1381" s="39" t="str">
        <f>_xlfn.XLOOKUP(A1381,'Customer Names Transform'!$A$2:$A$2336,'Customer Names Transform'!$D$2:$D$2336)</f>
        <v>Daniel</v>
      </c>
      <c r="C1381" s="28">
        <f>_xlfn.XLOOKUP(A1381,'Medical Exam Transform'!$A$2:$A$2336,'Medical Exam Transform'!$B$2:$B$2336)</f>
        <v>26.62</v>
      </c>
      <c r="D1381" s="14">
        <f>_xlfn.XLOOKUP(A1381,'Medical Exam Transform'!$A$2:$A$2336,'Medical Exam Transform'!$C$2:$C$2336)</f>
        <v>6.15</v>
      </c>
      <c r="E1381" s="14" t="str">
        <f>_xlfn.XLOOKUP(A1381,'Medical Exam Transform'!$A$2:$A$2336,'Medical Exam Transform'!$D$2:$D$2336)</f>
        <v>Yes</v>
      </c>
      <c r="F1381" s="14" t="str">
        <f>_xlfn.XLOOKUP(A1381,'Medical Exam Transform'!$A$2:$A$2336,'Medical Exam Transform'!$E$2:$E$2336)</f>
        <v>No</v>
      </c>
      <c r="G1381" s="14" t="str">
        <f>_xlfn.XLOOKUP(A1381,'Medical Exam Transform'!$A$2:$A$2336,'Medical Exam Transform'!$F$2:$F$2336)</f>
        <v>No</v>
      </c>
      <c r="H1381" s="14">
        <f>_xlfn.XLOOKUP(A1381,'Medical Exam Transform'!$A$2:$A$2336,'Medical Exam Transform'!$G$2:$G$2336)</f>
        <v>0</v>
      </c>
      <c r="I1381" s="14" t="str">
        <f>_xlfn.XLOOKUP(A1381,'Medical Exam Transform'!$A$2:$A$2336,'Medical Exam Transform'!$H$2:$H$2336)</f>
        <v>No</v>
      </c>
      <c r="J1381" s="14" t="str">
        <f>_xlfn.XLOOKUP(A1381,'Medical Exam Transform'!$A$2:$A$2336,'Medical Exam Transform'!$I$2:$I$2336)</f>
        <v>Overweight</v>
      </c>
      <c r="K1381" s="14" t="str">
        <f>_xlfn.XLOOKUP(A1381,'Medical Exam Transform'!$A$2:$A$2336,'Medical Exam Transform'!$J$2:$J$2336)</f>
        <v>Prediabetes</v>
      </c>
      <c r="L1381" s="60">
        <f>_xlfn.XLOOKUP(A1381,'Hospitalisation Transform'!$A$2:$A$2344,'Hospitalisation Transform'!$B$2:$B$2344)</f>
        <v>28106</v>
      </c>
      <c r="M1381" s="82">
        <f>_xlfn.XLOOKUP(A1381,'Hospitalisation Transform'!$A$2:$A$2344,'Hospitalisation Transform'!$D$2:$D$2344)</f>
        <v>7742.11</v>
      </c>
      <c r="N1381" s="14" t="str">
        <f>_xlfn.XLOOKUP(A1381,'Hospitalisation Transform'!$A$2:$A$2344,'Hospitalisation Transform'!$E$2:$E$2344)</f>
        <v>tier - 3</v>
      </c>
      <c r="O1381" s="14" t="str">
        <f>_xlfn.XLOOKUP(A1381,'Hospitalisation Transform'!$A$2:$A$2344,'Hospitalisation Transform'!$F$2:$F$2344)</f>
        <v>tier - 2</v>
      </c>
      <c r="P1381" s="14" t="str">
        <f>_xlfn.XLOOKUP(A1381,'Hospitalisation Transform'!$A$2:$A$2344,'Hospitalisation Transform'!$G$2:$G$2344)</f>
        <v>R1013</v>
      </c>
      <c r="Q1381" s="14">
        <f>_xlfn.XLOOKUP(A1381,'Hospitalisation Transform'!$A$2:$A$2344,'Hospitalisation Transform'!$H$2:$H$2344)</f>
        <v>47</v>
      </c>
    </row>
    <row r="1382" spans="1:17" ht="15.5" x14ac:dyDescent="0.35">
      <c r="A1382" s="59" t="s">
        <v>991</v>
      </c>
      <c r="B1382" s="39" t="str">
        <f>_xlfn.XLOOKUP(A1382,'Customer Names Transform'!$A$2:$A$2336,'Customer Names Transform'!$D$2:$D$2336)</f>
        <v>Jaime</v>
      </c>
      <c r="C1382" s="28">
        <f>_xlfn.XLOOKUP(A1382,'Medical Exam Transform'!$A$2:$A$2336,'Medical Exam Transform'!$B$2:$B$2336)</f>
        <v>37.1</v>
      </c>
      <c r="D1382" s="14">
        <f>_xlfn.XLOOKUP(A1382,'Medical Exam Transform'!$A$2:$A$2336,'Medical Exam Transform'!$C$2:$C$2336)</f>
        <v>11.08</v>
      </c>
      <c r="E1382" s="14" t="str">
        <f>_xlfn.XLOOKUP(A1382,'Medical Exam Transform'!$A$2:$A$2336,'Medical Exam Transform'!$D$2:$D$2336)</f>
        <v>No</v>
      </c>
      <c r="F1382" s="14" t="str">
        <f>_xlfn.XLOOKUP(A1382,'Medical Exam Transform'!$A$2:$A$2336,'Medical Exam Transform'!$E$2:$E$2336)</f>
        <v>No</v>
      </c>
      <c r="G1382" s="14" t="str">
        <f>_xlfn.XLOOKUP(A1382,'Medical Exam Transform'!$A$2:$A$2336,'Medical Exam Transform'!$F$2:$F$2336)</f>
        <v>No</v>
      </c>
      <c r="H1382" s="14">
        <f>_xlfn.XLOOKUP(A1382,'Medical Exam Transform'!$A$2:$A$2336,'Medical Exam Transform'!$G$2:$G$2336)</f>
        <v>0</v>
      </c>
      <c r="I1382" s="14" t="str">
        <f>_xlfn.XLOOKUP(A1382,'Medical Exam Transform'!$A$2:$A$2336,'Medical Exam Transform'!$H$2:$H$2336)</f>
        <v>No</v>
      </c>
      <c r="J1382" s="14" t="str">
        <f>_xlfn.XLOOKUP(A1382,'Medical Exam Transform'!$A$2:$A$2336,'Medical Exam Transform'!$I$2:$I$2336)</f>
        <v>Obesity</v>
      </c>
      <c r="K1382" s="14" t="str">
        <f>_xlfn.XLOOKUP(A1382,'Medical Exam Transform'!$A$2:$A$2336,'Medical Exam Transform'!$J$2:$J$2336)</f>
        <v>Diabetes</v>
      </c>
      <c r="L1382" s="60">
        <f>_xlfn.XLOOKUP(A1382,'Hospitalisation Transform'!$A$2:$A$2344,'Hospitalisation Transform'!$B$2:$B$2344)</f>
        <v>28737</v>
      </c>
      <c r="M1382" s="82">
        <f>_xlfn.XLOOKUP(A1382,'Hospitalisation Transform'!$A$2:$A$2344,'Hospitalisation Transform'!$D$2:$D$2344)</f>
        <v>7740.34</v>
      </c>
      <c r="N1382" s="14" t="str">
        <f>_xlfn.XLOOKUP(A1382,'Hospitalisation Transform'!$A$2:$A$2344,'Hospitalisation Transform'!$E$2:$E$2344)</f>
        <v>tier - 1</v>
      </c>
      <c r="O1382" s="14" t="str">
        <f>_xlfn.XLOOKUP(A1382,'Hospitalisation Transform'!$A$2:$A$2344,'Hospitalisation Transform'!$F$2:$F$2344)</f>
        <v>tier - 1</v>
      </c>
      <c r="P1382" s="14" t="str">
        <f>_xlfn.XLOOKUP(A1382,'Hospitalisation Transform'!$A$2:$A$2344,'Hospitalisation Transform'!$G$2:$G$2344)</f>
        <v>R1011</v>
      </c>
      <c r="Q1382" s="14">
        <f>_xlfn.XLOOKUP(A1382,'Hospitalisation Transform'!$A$2:$A$2344,'Hospitalisation Transform'!$H$2:$H$2344)</f>
        <v>45</v>
      </c>
    </row>
    <row r="1383" spans="1:17" ht="15.5" x14ac:dyDescent="0.35">
      <c r="A1383" s="59" t="s">
        <v>990</v>
      </c>
      <c r="B1383" s="39" t="str">
        <f>_xlfn.XLOOKUP(A1383,'Customer Names Transform'!$A$2:$A$2336,'Customer Names Transform'!$D$2:$D$2336)</f>
        <v>Erik R</v>
      </c>
      <c r="C1383" s="28">
        <f>_xlfn.XLOOKUP(A1383,'Medical Exam Transform'!$A$2:$A$2336,'Medical Exam Transform'!$B$2:$B$2336)</f>
        <v>18.28</v>
      </c>
      <c r="D1383" s="14">
        <f>_xlfn.XLOOKUP(A1383,'Medical Exam Transform'!$A$2:$A$2336,'Medical Exam Transform'!$C$2:$C$2336)</f>
        <v>7.95</v>
      </c>
      <c r="E1383" s="14" t="str">
        <f>_xlfn.XLOOKUP(A1383,'Medical Exam Transform'!$A$2:$A$2336,'Medical Exam Transform'!$D$2:$D$2336)</f>
        <v>No</v>
      </c>
      <c r="F1383" s="14" t="str">
        <f>_xlfn.XLOOKUP(A1383,'Medical Exam Transform'!$A$2:$A$2336,'Medical Exam Transform'!$E$2:$E$2336)</f>
        <v>No</v>
      </c>
      <c r="G1383" s="14" t="str">
        <f>_xlfn.XLOOKUP(A1383,'Medical Exam Transform'!$A$2:$A$2336,'Medical Exam Transform'!$F$2:$F$2336)</f>
        <v>No</v>
      </c>
      <c r="H1383" s="14">
        <f>_xlfn.XLOOKUP(A1383,'Medical Exam Transform'!$A$2:$A$2336,'Medical Exam Transform'!$G$2:$G$2336)</f>
        <v>0</v>
      </c>
      <c r="I1383" s="14" t="str">
        <f>_xlfn.XLOOKUP(A1383,'Medical Exam Transform'!$A$2:$A$2336,'Medical Exam Transform'!$H$2:$H$2336)</f>
        <v>No</v>
      </c>
      <c r="J1383" s="14" t="str">
        <f>_xlfn.XLOOKUP(A1383,'Medical Exam Transform'!$A$2:$A$2336,'Medical Exam Transform'!$I$2:$I$2336)</f>
        <v>Underweight</v>
      </c>
      <c r="K1383" s="14" t="str">
        <f>_xlfn.XLOOKUP(A1383,'Medical Exam Transform'!$A$2:$A$2336,'Medical Exam Transform'!$J$2:$J$2336)</f>
        <v>Diabetes</v>
      </c>
      <c r="L1383" s="60">
        <f>_xlfn.XLOOKUP(A1383,'Hospitalisation Transform'!$A$2:$A$2344,'Hospitalisation Transform'!$B$2:$B$2344)</f>
        <v>23941</v>
      </c>
      <c r="M1383" s="82">
        <f>_xlfn.XLOOKUP(A1383,'Hospitalisation Transform'!$A$2:$A$2344,'Hospitalisation Transform'!$D$2:$D$2344)</f>
        <v>7736.39</v>
      </c>
      <c r="N1383" s="14" t="str">
        <f>_xlfn.XLOOKUP(A1383,'Hospitalisation Transform'!$A$2:$A$2344,'Hospitalisation Transform'!$E$2:$E$2344)</f>
        <v>tier - 3</v>
      </c>
      <c r="O1383" s="14" t="str">
        <f>_xlfn.XLOOKUP(A1383,'Hospitalisation Transform'!$A$2:$A$2344,'Hospitalisation Transform'!$F$2:$F$2344)</f>
        <v>tier - 2</v>
      </c>
      <c r="P1383" s="14" t="str">
        <f>_xlfn.XLOOKUP(A1383,'Hospitalisation Transform'!$A$2:$A$2344,'Hospitalisation Transform'!$G$2:$G$2344)</f>
        <v>R1013</v>
      </c>
      <c r="Q1383" s="14">
        <f>_xlfn.XLOOKUP(A1383,'Hospitalisation Transform'!$A$2:$A$2344,'Hospitalisation Transform'!$H$2:$H$2344)</f>
        <v>58</v>
      </c>
    </row>
    <row r="1384" spans="1:17" ht="15.5" x14ac:dyDescent="0.35">
      <c r="A1384" s="59" t="s">
        <v>989</v>
      </c>
      <c r="B1384" s="39" t="str">
        <f>_xlfn.XLOOKUP(A1384,'Customer Names Transform'!$A$2:$A$2336,'Customer Names Transform'!$D$2:$D$2336)</f>
        <v>Katie</v>
      </c>
      <c r="C1384" s="28">
        <f>_xlfn.XLOOKUP(A1384,'Medical Exam Transform'!$A$2:$A$2336,'Medical Exam Transform'!$B$2:$B$2336)</f>
        <v>35.814999999999998</v>
      </c>
      <c r="D1384" s="14">
        <f>_xlfn.XLOOKUP(A1384,'Medical Exam Transform'!$A$2:$A$2336,'Medical Exam Transform'!$C$2:$C$2336)</f>
        <v>6.23</v>
      </c>
      <c r="E1384" s="14" t="str">
        <f>_xlfn.XLOOKUP(A1384,'Medical Exam Transform'!$A$2:$A$2336,'Medical Exam Transform'!$D$2:$D$2336)</f>
        <v>No</v>
      </c>
      <c r="F1384" s="14" t="str">
        <f>_xlfn.XLOOKUP(A1384,'Medical Exam Transform'!$A$2:$A$2336,'Medical Exam Transform'!$E$2:$E$2336)</f>
        <v>No</v>
      </c>
      <c r="G1384" s="14" t="str">
        <f>_xlfn.XLOOKUP(A1384,'Medical Exam Transform'!$A$2:$A$2336,'Medical Exam Transform'!$F$2:$F$2336)</f>
        <v>No</v>
      </c>
      <c r="H1384" s="14">
        <f>_xlfn.XLOOKUP(A1384,'Medical Exam Transform'!$A$2:$A$2336,'Medical Exam Transform'!$G$2:$G$2336)</f>
        <v>0</v>
      </c>
      <c r="I1384" s="14" t="str">
        <f>_xlfn.XLOOKUP(A1384,'Medical Exam Transform'!$A$2:$A$2336,'Medical Exam Transform'!$H$2:$H$2336)</f>
        <v>No</v>
      </c>
      <c r="J1384" s="14" t="str">
        <f>_xlfn.XLOOKUP(A1384,'Medical Exam Transform'!$A$2:$A$2336,'Medical Exam Transform'!$I$2:$I$2336)</f>
        <v>Obesity</v>
      </c>
      <c r="K1384" s="14" t="str">
        <f>_xlfn.XLOOKUP(A1384,'Medical Exam Transform'!$A$2:$A$2336,'Medical Exam Transform'!$J$2:$J$2336)</f>
        <v>Normal</v>
      </c>
      <c r="L1384" s="60">
        <f>_xlfn.XLOOKUP(A1384,'Hospitalisation Transform'!$A$2:$A$2344,'Hospitalisation Transform'!$B$2:$B$2344)</f>
        <v>28366</v>
      </c>
      <c r="M1384" s="82">
        <f>_xlfn.XLOOKUP(A1384,'Hospitalisation Transform'!$A$2:$A$2344,'Hospitalisation Transform'!$D$2:$D$2344)</f>
        <v>7731.86</v>
      </c>
      <c r="N1384" s="14" t="str">
        <f>_xlfn.XLOOKUP(A1384,'Hospitalisation Transform'!$A$2:$A$2344,'Hospitalisation Transform'!$E$2:$E$2344)</f>
        <v>tier - 2</v>
      </c>
      <c r="O1384" s="14" t="str">
        <f>_xlfn.XLOOKUP(A1384,'Hospitalisation Transform'!$A$2:$A$2344,'Hospitalisation Transform'!$F$2:$F$2344)</f>
        <v>tier - 3</v>
      </c>
      <c r="P1384" s="14" t="str">
        <f>_xlfn.XLOOKUP(A1384,'Hospitalisation Transform'!$A$2:$A$2344,'Hospitalisation Transform'!$G$2:$G$2344)</f>
        <v>R1012</v>
      </c>
      <c r="Q1384" s="14">
        <f>_xlfn.XLOOKUP(A1384,'Hospitalisation Transform'!$A$2:$A$2344,'Hospitalisation Transform'!$H$2:$H$2344)</f>
        <v>46</v>
      </c>
    </row>
    <row r="1385" spans="1:17" ht="15.5" x14ac:dyDescent="0.35">
      <c r="A1385" s="59" t="s">
        <v>988</v>
      </c>
      <c r="B1385" s="39" t="str">
        <f>_xlfn.XLOOKUP(A1385,'Customer Names Transform'!$A$2:$A$2336,'Customer Names Transform'!$D$2:$D$2336)</f>
        <v>Thomas A</v>
      </c>
      <c r="C1385" s="28">
        <f>_xlfn.XLOOKUP(A1385,'Medical Exam Transform'!$A$2:$A$2336,'Medical Exam Transform'!$B$2:$B$2336)</f>
        <v>30.69</v>
      </c>
      <c r="D1385" s="14">
        <f>_xlfn.XLOOKUP(A1385,'Medical Exam Transform'!$A$2:$A$2336,'Medical Exam Transform'!$C$2:$C$2336)</f>
        <v>6.5</v>
      </c>
      <c r="E1385" s="14" t="str">
        <f>_xlfn.XLOOKUP(A1385,'Medical Exam Transform'!$A$2:$A$2336,'Medical Exam Transform'!$D$2:$D$2336)</f>
        <v>No</v>
      </c>
      <c r="F1385" s="14" t="str">
        <f>_xlfn.XLOOKUP(A1385,'Medical Exam Transform'!$A$2:$A$2336,'Medical Exam Transform'!$E$2:$E$2336)</f>
        <v>No</v>
      </c>
      <c r="G1385" s="14" t="str">
        <f>_xlfn.XLOOKUP(A1385,'Medical Exam Transform'!$A$2:$A$2336,'Medical Exam Transform'!$F$2:$F$2336)</f>
        <v>No</v>
      </c>
      <c r="H1385" s="14">
        <f>_xlfn.XLOOKUP(A1385,'Medical Exam Transform'!$A$2:$A$2336,'Medical Exam Transform'!$G$2:$G$2336)</f>
        <v>0</v>
      </c>
      <c r="I1385" s="14" t="str">
        <f>_xlfn.XLOOKUP(A1385,'Medical Exam Transform'!$A$2:$A$2336,'Medical Exam Transform'!$H$2:$H$2336)</f>
        <v>No</v>
      </c>
      <c r="J1385" s="14" t="str">
        <f>_xlfn.XLOOKUP(A1385,'Medical Exam Transform'!$A$2:$A$2336,'Medical Exam Transform'!$I$2:$I$2336)</f>
        <v>Obesity</v>
      </c>
      <c r="K1385" s="14" t="str">
        <f>_xlfn.XLOOKUP(A1385,'Medical Exam Transform'!$A$2:$A$2336,'Medical Exam Transform'!$J$2:$J$2336)</f>
        <v>Normal</v>
      </c>
      <c r="L1385" s="60">
        <f>_xlfn.XLOOKUP(A1385,'Hospitalisation Transform'!$A$2:$A$2344,'Hospitalisation Transform'!$B$2:$B$2344)</f>
        <v>28828</v>
      </c>
      <c r="M1385" s="82">
        <f>_xlfn.XLOOKUP(A1385,'Hospitalisation Transform'!$A$2:$A$2344,'Hospitalisation Transform'!$D$2:$D$2344)</f>
        <v>7731.43</v>
      </c>
      <c r="N1385" s="14" t="str">
        <f>_xlfn.XLOOKUP(A1385,'Hospitalisation Transform'!$A$2:$A$2344,'Hospitalisation Transform'!$E$2:$E$2344)</f>
        <v>tier - 3</v>
      </c>
      <c r="O1385" s="14" t="str">
        <f>_xlfn.XLOOKUP(A1385,'Hospitalisation Transform'!$A$2:$A$2344,'Hospitalisation Transform'!$F$2:$F$2344)</f>
        <v>tier - 2</v>
      </c>
      <c r="P1385" s="14" t="str">
        <f>_xlfn.XLOOKUP(A1385,'Hospitalisation Transform'!$A$2:$A$2344,'Hospitalisation Transform'!$G$2:$G$2344)</f>
        <v>R1013</v>
      </c>
      <c r="Q1385" s="14">
        <f>_xlfn.XLOOKUP(A1385,'Hospitalisation Transform'!$A$2:$A$2344,'Hospitalisation Transform'!$H$2:$H$2344)</f>
        <v>45</v>
      </c>
    </row>
    <row r="1386" spans="1:17" ht="15.5" x14ac:dyDescent="0.35">
      <c r="A1386" s="59" t="s">
        <v>987</v>
      </c>
      <c r="B1386" s="39" t="str">
        <f>_xlfn.XLOOKUP(A1386,'Customer Names Transform'!$A$2:$A$2336,'Customer Names Transform'!$D$2:$D$2336)</f>
        <v>Jean-Marc</v>
      </c>
      <c r="C1386" s="28">
        <f>_xlfn.XLOOKUP(A1386,'Medical Exam Transform'!$A$2:$A$2336,'Medical Exam Transform'!$B$2:$B$2336)</f>
        <v>26.125</v>
      </c>
      <c r="D1386" s="14">
        <f>_xlfn.XLOOKUP(A1386,'Medical Exam Transform'!$A$2:$A$2336,'Medical Exam Transform'!$C$2:$C$2336)</f>
        <v>5.22</v>
      </c>
      <c r="E1386" s="14" t="str">
        <f>_xlfn.XLOOKUP(A1386,'Medical Exam Transform'!$A$2:$A$2336,'Medical Exam Transform'!$D$2:$D$2336)</f>
        <v>No</v>
      </c>
      <c r="F1386" s="14" t="str">
        <f>_xlfn.XLOOKUP(A1386,'Medical Exam Transform'!$A$2:$A$2336,'Medical Exam Transform'!$E$2:$E$2336)</f>
        <v>No</v>
      </c>
      <c r="G1386" s="14" t="str">
        <f>_xlfn.XLOOKUP(A1386,'Medical Exam Transform'!$A$2:$A$2336,'Medical Exam Transform'!$F$2:$F$2336)</f>
        <v>No</v>
      </c>
      <c r="H1386" s="14">
        <f>_xlfn.XLOOKUP(A1386,'Medical Exam Transform'!$A$2:$A$2336,'Medical Exam Transform'!$G$2:$G$2336)</f>
        <v>0</v>
      </c>
      <c r="I1386" s="14" t="str">
        <f>_xlfn.XLOOKUP(A1386,'Medical Exam Transform'!$A$2:$A$2336,'Medical Exam Transform'!$H$2:$H$2336)</f>
        <v>No</v>
      </c>
      <c r="J1386" s="14" t="str">
        <f>_xlfn.XLOOKUP(A1386,'Medical Exam Transform'!$A$2:$A$2336,'Medical Exam Transform'!$I$2:$I$2336)</f>
        <v>Overweight</v>
      </c>
      <c r="K1386" s="14" t="str">
        <f>_xlfn.XLOOKUP(A1386,'Medical Exam Transform'!$A$2:$A$2336,'Medical Exam Transform'!$J$2:$J$2336)</f>
        <v>Prediabetes</v>
      </c>
      <c r="L1386" s="60">
        <f>_xlfn.XLOOKUP(A1386,'Hospitalisation Transform'!$A$2:$A$2344,'Hospitalisation Transform'!$B$2:$B$2344)</f>
        <v>29474</v>
      </c>
      <c r="M1386" s="82">
        <f>_xlfn.XLOOKUP(A1386,'Hospitalisation Transform'!$A$2:$A$2344,'Hospitalisation Transform'!$D$2:$D$2344)</f>
        <v>7729.65</v>
      </c>
      <c r="N1386" s="14" t="str">
        <f>_xlfn.XLOOKUP(A1386,'Hospitalisation Transform'!$A$2:$A$2344,'Hospitalisation Transform'!$E$2:$E$2344)</f>
        <v>tier - 3</v>
      </c>
      <c r="O1386" s="14" t="str">
        <f>_xlfn.XLOOKUP(A1386,'Hospitalisation Transform'!$A$2:$A$2344,'Hospitalisation Transform'!$F$2:$F$2344)</f>
        <v>tier - 1</v>
      </c>
      <c r="P1386" s="14" t="str">
        <f>_xlfn.XLOOKUP(A1386,'Hospitalisation Transform'!$A$2:$A$2344,'Hospitalisation Transform'!$G$2:$G$2344)</f>
        <v>R1016</v>
      </c>
      <c r="Q1386" s="14">
        <f>_xlfn.XLOOKUP(A1386,'Hospitalisation Transform'!$A$2:$A$2344,'Hospitalisation Transform'!$H$2:$H$2344)</f>
        <v>43</v>
      </c>
    </row>
    <row r="1387" spans="1:17" ht="15.5" x14ac:dyDescent="0.35">
      <c r="A1387" s="59" t="s">
        <v>986</v>
      </c>
      <c r="B1387" s="39" t="str">
        <f>_xlfn.XLOOKUP(A1387,'Customer Names Transform'!$A$2:$A$2336,'Customer Names Transform'!$D$2:$D$2336)</f>
        <v>Kerry L</v>
      </c>
      <c r="C1387" s="28">
        <f>_xlfn.XLOOKUP(A1387,'Medical Exam Transform'!$A$2:$A$2336,'Medical Exam Transform'!$B$2:$B$2336)</f>
        <v>34.58</v>
      </c>
      <c r="D1387" s="14">
        <f>_xlfn.XLOOKUP(A1387,'Medical Exam Transform'!$A$2:$A$2336,'Medical Exam Transform'!$C$2:$C$2336)</f>
        <v>6.3</v>
      </c>
      <c r="E1387" s="14" t="str">
        <f>_xlfn.XLOOKUP(A1387,'Medical Exam Transform'!$A$2:$A$2336,'Medical Exam Transform'!$D$2:$D$2336)</f>
        <v>No</v>
      </c>
      <c r="F1387" s="14" t="str">
        <f>_xlfn.XLOOKUP(A1387,'Medical Exam Transform'!$A$2:$A$2336,'Medical Exam Transform'!$E$2:$E$2336)</f>
        <v>No</v>
      </c>
      <c r="G1387" s="14" t="str">
        <f>_xlfn.XLOOKUP(A1387,'Medical Exam Transform'!$A$2:$A$2336,'Medical Exam Transform'!$F$2:$F$2336)</f>
        <v>Yes</v>
      </c>
      <c r="H1387" s="14">
        <f>_xlfn.XLOOKUP(A1387,'Medical Exam Transform'!$A$2:$A$2336,'Medical Exam Transform'!$G$2:$G$2336)</f>
        <v>1</v>
      </c>
      <c r="I1387" s="14" t="str">
        <f>_xlfn.XLOOKUP(A1387,'Medical Exam Transform'!$A$2:$A$2336,'Medical Exam Transform'!$H$2:$H$2336)</f>
        <v>No</v>
      </c>
      <c r="J1387" s="14" t="str">
        <f>_xlfn.XLOOKUP(A1387,'Medical Exam Transform'!$A$2:$A$2336,'Medical Exam Transform'!$I$2:$I$2336)</f>
        <v>Obesity</v>
      </c>
      <c r="K1387" s="14" t="str">
        <f>_xlfn.XLOOKUP(A1387,'Medical Exam Transform'!$A$2:$A$2336,'Medical Exam Transform'!$J$2:$J$2336)</f>
        <v>Prediabetes</v>
      </c>
      <c r="L1387" s="60">
        <f>_xlfn.XLOOKUP(A1387,'Hospitalisation Transform'!$A$2:$A$2344,'Hospitalisation Transform'!$B$2:$B$2344)</f>
        <v>29008</v>
      </c>
      <c r="M1387" s="82">
        <f>_xlfn.XLOOKUP(A1387,'Hospitalisation Transform'!$A$2:$A$2344,'Hospitalisation Transform'!$D$2:$D$2344)</f>
        <v>7727.25</v>
      </c>
      <c r="N1387" s="14" t="str">
        <f>_xlfn.XLOOKUP(A1387,'Hospitalisation Transform'!$A$2:$A$2344,'Hospitalisation Transform'!$E$2:$E$2344)</f>
        <v>tier - 2</v>
      </c>
      <c r="O1387" s="14" t="str">
        <f>_xlfn.XLOOKUP(A1387,'Hospitalisation Transform'!$A$2:$A$2344,'Hospitalisation Transform'!$F$2:$F$2344)</f>
        <v>tier - 3</v>
      </c>
      <c r="P1387" s="14" t="str">
        <f>_xlfn.XLOOKUP(A1387,'Hospitalisation Transform'!$A$2:$A$2344,'Hospitalisation Transform'!$G$2:$G$2344)</f>
        <v>R1012</v>
      </c>
      <c r="Q1387" s="14">
        <f>_xlfn.XLOOKUP(A1387,'Hospitalisation Transform'!$A$2:$A$2344,'Hospitalisation Transform'!$H$2:$H$2344)</f>
        <v>44</v>
      </c>
    </row>
    <row r="1388" spans="1:17" ht="15.5" x14ac:dyDescent="0.35">
      <c r="A1388" s="59" t="s">
        <v>985</v>
      </c>
      <c r="B1388" s="39" t="str">
        <f>_xlfn.XLOOKUP(A1388,'Customer Names Transform'!$A$2:$A$2336,'Customer Names Transform'!$D$2:$D$2336)</f>
        <v>Ulrich</v>
      </c>
      <c r="C1388" s="28">
        <f>_xlfn.XLOOKUP(A1388,'Medical Exam Transform'!$A$2:$A$2336,'Medical Exam Transform'!$B$2:$B$2336)</f>
        <v>27.4</v>
      </c>
      <c r="D1388" s="14">
        <f>_xlfn.XLOOKUP(A1388,'Medical Exam Transform'!$A$2:$A$2336,'Medical Exam Transform'!$C$2:$C$2336)</f>
        <v>8.84</v>
      </c>
      <c r="E1388" s="14" t="str">
        <f>_xlfn.XLOOKUP(A1388,'Medical Exam Transform'!$A$2:$A$2336,'Medical Exam Transform'!$D$2:$D$2336)</f>
        <v>No</v>
      </c>
      <c r="F1388" s="14" t="str">
        <f>_xlfn.XLOOKUP(A1388,'Medical Exam Transform'!$A$2:$A$2336,'Medical Exam Transform'!$E$2:$E$2336)</f>
        <v>No</v>
      </c>
      <c r="G1388" s="14" t="str">
        <f>_xlfn.XLOOKUP(A1388,'Medical Exam Transform'!$A$2:$A$2336,'Medical Exam Transform'!$F$2:$F$2336)</f>
        <v>No</v>
      </c>
      <c r="H1388" s="14">
        <f>_xlfn.XLOOKUP(A1388,'Medical Exam Transform'!$A$2:$A$2336,'Medical Exam Transform'!$G$2:$G$2336)</f>
        <v>0</v>
      </c>
      <c r="I1388" s="14" t="str">
        <f>_xlfn.XLOOKUP(A1388,'Medical Exam Transform'!$A$2:$A$2336,'Medical Exam Transform'!$H$2:$H$2336)</f>
        <v>No</v>
      </c>
      <c r="J1388" s="14" t="str">
        <f>_xlfn.XLOOKUP(A1388,'Medical Exam Transform'!$A$2:$A$2336,'Medical Exam Transform'!$I$2:$I$2336)</f>
        <v>Overweight</v>
      </c>
      <c r="K1388" s="14" t="str">
        <f>_xlfn.XLOOKUP(A1388,'Medical Exam Transform'!$A$2:$A$2336,'Medical Exam Transform'!$J$2:$J$2336)</f>
        <v>Diabetes</v>
      </c>
      <c r="L1388" s="60">
        <f>_xlfn.XLOOKUP(A1388,'Hospitalisation Transform'!$A$2:$A$2344,'Hospitalisation Transform'!$B$2:$B$2344)</f>
        <v>28853</v>
      </c>
      <c r="M1388" s="82">
        <f>_xlfn.XLOOKUP(A1388,'Hospitalisation Transform'!$A$2:$A$2344,'Hospitalisation Transform'!$D$2:$D$2344)</f>
        <v>7726.85</v>
      </c>
      <c r="N1388" s="14" t="str">
        <f>_xlfn.XLOOKUP(A1388,'Hospitalisation Transform'!$A$2:$A$2344,'Hospitalisation Transform'!$E$2:$E$2344)</f>
        <v>tier - 1</v>
      </c>
      <c r="O1388" s="14" t="str">
        <f>_xlfn.XLOOKUP(A1388,'Hospitalisation Transform'!$A$2:$A$2344,'Hospitalisation Transform'!$F$2:$F$2344)</f>
        <v>tier - 2</v>
      </c>
      <c r="P1388" s="14" t="str">
        <f>_xlfn.XLOOKUP(A1388,'Hospitalisation Transform'!$A$2:$A$2344,'Hospitalisation Transform'!$G$2:$G$2344)</f>
        <v>R1011</v>
      </c>
      <c r="Q1388" s="14">
        <f>_xlfn.XLOOKUP(A1388,'Hospitalisation Transform'!$A$2:$A$2344,'Hospitalisation Transform'!$H$2:$H$2344)</f>
        <v>44</v>
      </c>
    </row>
    <row r="1389" spans="1:17" ht="15.5" x14ac:dyDescent="0.35">
      <c r="A1389" s="59" t="s">
        <v>984</v>
      </c>
      <c r="B1389" s="39" t="str">
        <f>_xlfn.XLOOKUP(A1389,'Customer Names Transform'!$A$2:$A$2336,'Customer Names Transform'!$D$2:$D$2336)</f>
        <v>Justin P</v>
      </c>
      <c r="C1389" s="28">
        <f>_xlfn.XLOOKUP(A1389,'Medical Exam Transform'!$A$2:$A$2336,'Medical Exam Transform'!$B$2:$B$2336)</f>
        <v>27.53</v>
      </c>
      <c r="D1389" s="14">
        <f>_xlfn.XLOOKUP(A1389,'Medical Exam Transform'!$A$2:$A$2336,'Medical Exam Transform'!$C$2:$C$2336)</f>
        <v>4.1100000000000003</v>
      </c>
      <c r="E1389" s="14" t="str">
        <f>_xlfn.XLOOKUP(A1389,'Medical Exam Transform'!$A$2:$A$2336,'Medical Exam Transform'!$D$2:$D$2336)</f>
        <v>No</v>
      </c>
      <c r="F1389" s="14" t="str">
        <f>_xlfn.XLOOKUP(A1389,'Medical Exam Transform'!$A$2:$A$2336,'Medical Exam Transform'!$E$2:$E$2336)</f>
        <v>No</v>
      </c>
      <c r="G1389" s="14" t="str">
        <f>_xlfn.XLOOKUP(A1389,'Medical Exam Transform'!$A$2:$A$2336,'Medical Exam Transform'!$F$2:$F$2336)</f>
        <v>No</v>
      </c>
      <c r="H1389" s="14">
        <f>_xlfn.XLOOKUP(A1389,'Medical Exam Transform'!$A$2:$A$2336,'Medical Exam Transform'!$G$2:$G$2336)</f>
        <v>1</v>
      </c>
      <c r="I1389" s="14" t="str">
        <f>_xlfn.XLOOKUP(A1389,'Medical Exam Transform'!$A$2:$A$2336,'Medical Exam Transform'!$H$2:$H$2336)</f>
        <v>No</v>
      </c>
      <c r="J1389" s="14" t="str">
        <f>_xlfn.XLOOKUP(A1389,'Medical Exam Transform'!$A$2:$A$2336,'Medical Exam Transform'!$I$2:$I$2336)</f>
        <v>Overweight</v>
      </c>
      <c r="K1389" s="14" t="str">
        <f>_xlfn.XLOOKUP(A1389,'Medical Exam Transform'!$A$2:$A$2336,'Medical Exam Transform'!$J$2:$J$2336)</f>
        <v>Prediabetes</v>
      </c>
      <c r="L1389" s="60">
        <f>_xlfn.XLOOKUP(A1389,'Hospitalisation Transform'!$A$2:$A$2344,'Hospitalisation Transform'!$B$2:$B$2344)</f>
        <v>31970</v>
      </c>
      <c r="M1389" s="82">
        <f>_xlfn.XLOOKUP(A1389,'Hospitalisation Transform'!$A$2:$A$2344,'Hospitalisation Transform'!$D$2:$D$2344)</f>
        <v>7684.62</v>
      </c>
      <c r="N1389" s="14" t="str">
        <f>_xlfn.XLOOKUP(A1389,'Hospitalisation Transform'!$A$2:$A$2344,'Hospitalisation Transform'!$E$2:$E$2344)</f>
        <v>tier - 2</v>
      </c>
      <c r="O1389" s="14" t="str">
        <f>_xlfn.XLOOKUP(A1389,'Hospitalisation Transform'!$A$2:$A$2344,'Hospitalisation Transform'!$F$2:$F$2344)</f>
        <v>tier - 3</v>
      </c>
      <c r="P1389" s="14" t="str">
        <f>_xlfn.XLOOKUP(A1389,'Hospitalisation Transform'!$A$2:$A$2344,'Hospitalisation Transform'!$G$2:$G$2344)</f>
        <v>R1021</v>
      </c>
      <c r="Q1389" s="14">
        <f>_xlfn.XLOOKUP(A1389,'Hospitalisation Transform'!$A$2:$A$2344,'Hospitalisation Transform'!$H$2:$H$2344)</f>
        <v>36</v>
      </c>
    </row>
    <row r="1390" spans="1:17" ht="15.5" x14ac:dyDescent="0.35">
      <c r="A1390" s="59" t="s">
        <v>983</v>
      </c>
      <c r="B1390" s="39" t="str">
        <f>_xlfn.XLOOKUP(A1390,'Customer Names Transform'!$A$2:$A$2336,'Customer Names Transform'!$D$2:$D$2336)</f>
        <v>Hannah E.</v>
      </c>
      <c r="C1390" s="28">
        <f>_xlfn.XLOOKUP(A1390,'Medical Exam Transform'!$A$2:$A$2336,'Medical Exam Transform'!$B$2:$B$2336)</f>
        <v>33</v>
      </c>
      <c r="D1390" s="14">
        <f>_xlfn.XLOOKUP(A1390,'Medical Exam Transform'!$A$2:$A$2336,'Medical Exam Transform'!$C$2:$C$2336)</f>
        <v>4.57</v>
      </c>
      <c r="E1390" s="14" t="str">
        <f>_xlfn.XLOOKUP(A1390,'Medical Exam Transform'!$A$2:$A$2336,'Medical Exam Transform'!$D$2:$D$2336)</f>
        <v>No</v>
      </c>
      <c r="F1390" s="14" t="str">
        <f>_xlfn.XLOOKUP(A1390,'Medical Exam Transform'!$A$2:$A$2336,'Medical Exam Transform'!$E$2:$E$2336)</f>
        <v>No</v>
      </c>
      <c r="G1390" s="14" t="str">
        <f>_xlfn.XLOOKUP(A1390,'Medical Exam Transform'!$A$2:$A$2336,'Medical Exam Transform'!$F$2:$F$2336)</f>
        <v>No</v>
      </c>
      <c r="H1390" s="14">
        <f>_xlfn.XLOOKUP(A1390,'Medical Exam Transform'!$A$2:$A$2336,'Medical Exam Transform'!$G$2:$G$2336)</f>
        <v>0</v>
      </c>
      <c r="I1390" s="14" t="str">
        <f>_xlfn.XLOOKUP(A1390,'Medical Exam Transform'!$A$2:$A$2336,'Medical Exam Transform'!$H$2:$H$2336)</f>
        <v>No</v>
      </c>
      <c r="J1390" s="14" t="str">
        <f>_xlfn.XLOOKUP(A1390,'Medical Exam Transform'!$A$2:$A$2336,'Medical Exam Transform'!$I$2:$I$2336)</f>
        <v>Obesity</v>
      </c>
      <c r="K1390" s="14" t="str">
        <f>_xlfn.XLOOKUP(A1390,'Medical Exam Transform'!$A$2:$A$2336,'Medical Exam Transform'!$J$2:$J$2336)</f>
        <v>Prediabetes</v>
      </c>
      <c r="L1390" s="60">
        <f>_xlfn.XLOOKUP(A1390,'Hospitalisation Transform'!$A$2:$A$2344,'Hospitalisation Transform'!$B$2:$B$2344)</f>
        <v>30303</v>
      </c>
      <c r="M1390" s="82">
        <f>_xlfn.XLOOKUP(A1390,'Hospitalisation Transform'!$A$2:$A$2344,'Hospitalisation Transform'!$D$2:$D$2344)</f>
        <v>7682.67</v>
      </c>
      <c r="N1390" s="14" t="str">
        <f>_xlfn.XLOOKUP(A1390,'Hospitalisation Transform'!$A$2:$A$2344,'Hospitalisation Transform'!$E$2:$E$2344)</f>
        <v>tier - 2</v>
      </c>
      <c r="O1390" s="14" t="str">
        <f>_xlfn.XLOOKUP(A1390,'Hospitalisation Transform'!$A$2:$A$2344,'Hospitalisation Transform'!$F$2:$F$2344)</f>
        <v>tier - 1</v>
      </c>
      <c r="P1390" s="14" t="str">
        <f>_xlfn.XLOOKUP(A1390,'Hospitalisation Transform'!$A$2:$A$2344,'Hospitalisation Transform'!$G$2:$G$2344)</f>
        <v>R1013</v>
      </c>
      <c r="Q1390" s="14">
        <f>_xlfn.XLOOKUP(A1390,'Hospitalisation Transform'!$A$2:$A$2344,'Hospitalisation Transform'!$H$2:$H$2344)</f>
        <v>40</v>
      </c>
    </row>
    <row r="1391" spans="1:17" ht="15.5" x14ac:dyDescent="0.35">
      <c r="A1391" s="59" t="s">
        <v>982</v>
      </c>
      <c r="B1391" s="39" t="str">
        <f>_xlfn.XLOOKUP(A1391,'Customer Names Transform'!$A$2:$A$2336,'Customer Names Transform'!$D$2:$D$2336)</f>
        <v>David</v>
      </c>
      <c r="C1391" s="28">
        <f>_xlfn.XLOOKUP(A1391,'Medical Exam Transform'!$A$2:$A$2336,'Medical Exam Transform'!$B$2:$B$2336)</f>
        <v>25.78</v>
      </c>
      <c r="D1391" s="14">
        <f>_xlfn.XLOOKUP(A1391,'Medical Exam Transform'!$A$2:$A$2336,'Medical Exam Transform'!$C$2:$C$2336)</f>
        <v>11.06</v>
      </c>
      <c r="E1391" s="14" t="str">
        <f>_xlfn.XLOOKUP(A1391,'Medical Exam Transform'!$A$2:$A$2336,'Medical Exam Transform'!$D$2:$D$2336)</f>
        <v>Yes</v>
      </c>
      <c r="F1391" s="14" t="str">
        <f>_xlfn.XLOOKUP(A1391,'Medical Exam Transform'!$A$2:$A$2336,'Medical Exam Transform'!$E$2:$E$2336)</f>
        <v>No</v>
      </c>
      <c r="G1391" s="14" t="str">
        <f>_xlfn.XLOOKUP(A1391,'Medical Exam Transform'!$A$2:$A$2336,'Medical Exam Transform'!$F$2:$F$2336)</f>
        <v>No</v>
      </c>
      <c r="H1391" s="14">
        <f>_xlfn.XLOOKUP(A1391,'Medical Exam Transform'!$A$2:$A$2336,'Medical Exam Transform'!$G$2:$G$2336)</f>
        <v>0</v>
      </c>
      <c r="I1391" s="14" t="str">
        <f>_xlfn.XLOOKUP(A1391,'Medical Exam Transform'!$A$2:$A$2336,'Medical Exam Transform'!$H$2:$H$2336)</f>
        <v>No</v>
      </c>
      <c r="J1391" s="14" t="str">
        <f>_xlfn.XLOOKUP(A1391,'Medical Exam Transform'!$A$2:$A$2336,'Medical Exam Transform'!$I$2:$I$2336)</f>
        <v>Overweight</v>
      </c>
      <c r="K1391" s="14" t="str">
        <f>_xlfn.XLOOKUP(A1391,'Medical Exam Transform'!$A$2:$A$2336,'Medical Exam Transform'!$J$2:$J$2336)</f>
        <v>Normal</v>
      </c>
      <c r="L1391" s="60">
        <f>_xlfn.XLOOKUP(A1391,'Hospitalisation Transform'!$A$2:$A$2344,'Hospitalisation Transform'!$B$2:$B$2344)</f>
        <v>29939</v>
      </c>
      <c r="M1391" s="82">
        <f>_xlfn.XLOOKUP(A1391,'Hospitalisation Transform'!$A$2:$A$2344,'Hospitalisation Transform'!$D$2:$D$2344)</f>
        <v>7681.17</v>
      </c>
      <c r="N1391" s="14" t="str">
        <f>_xlfn.XLOOKUP(A1391,'Hospitalisation Transform'!$A$2:$A$2344,'Hospitalisation Transform'!$E$2:$E$2344)</f>
        <v>tier - 2</v>
      </c>
      <c r="O1391" s="14" t="str">
        <f>_xlfn.XLOOKUP(A1391,'Hospitalisation Transform'!$A$2:$A$2344,'Hospitalisation Transform'!$F$2:$F$2344)</f>
        <v>tier - 2</v>
      </c>
      <c r="P1391" s="14" t="str">
        <f>_xlfn.XLOOKUP(A1391,'Hospitalisation Transform'!$A$2:$A$2344,'Hospitalisation Transform'!$G$2:$G$2344)</f>
        <v>R1020</v>
      </c>
      <c r="Q1391" s="14">
        <f>_xlfn.XLOOKUP(A1391,'Hospitalisation Transform'!$A$2:$A$2344,'Hospitalisation Transform'!$H$2:$H$2344)</f>
        <v>41</v>
      </c>
    </row>
    <row r="1392" spans="1:17" ht="15.5" x14ac:dyDescent="0.35">
      <c r="A1392" s="59" t="s">
        <v>981</v>
      </c>
      <c r="B1392" s="39" t="str">
        <f>_xlfn.XLOOKUP(A1392,'Customer Names Transform'!$A$2:$A$2336,'Customer Names Transform'!$D$2:$D$2336)</f>
        <v>Jim</v>
      </c>
      <c r="C1392" s="28">
        <f>_xlfn.XLOOKUP(A1392,'Medical Exam Transform'!$A$2:$A$2336,'Medical Exam Transform'!$B$2:$B$2336)</f>
        <v>22.66</v>
      </c>
      <c r="D1392" s="14">
        <f>_xlfn.XLOOKUP(A1392,'Medical Exam Transform'!$A$2:$A$2336,'Medical Exam Transform'!$C$2:$C$2336)</f>
        <v>10.68</v>
      </c>
      <c r="E1392" s="14" t="str">
        <f>_xlfn.XLOOKUP(A1392,'Medical Exam Transform'!$A$2:$A$2336,'Medical Exam Transform'!$D$2:$D$2336)</f>
        <v>No</v>
      </c>
      <c r="F1392" s="14" t="str">
        <f>_xlfn.XLOOKUP(A1392,'Medical Exam Transform'!$A$2:$A$2336,'Medical Exam Transform'!$E$2:$E$2336)</f>
        <v>No</v>
      </c>
      <c r="G1392" s="14" t="str">
        <f>_xlfn.XLOOKUP(A1392,'Medical Exam Transform'!$A$2:$A$2336,'Medical Exam Transform'!$F$2:$F$2336)</f>
        <v>No</v>
      </c>
      <c r="H1392" s="14">
        <f>_xlfn.XLOOKUP(A1392,'Medical Exam Transform'!$A$2:$A$2336,'Medical Exam Transform'!$G$2:$G$2336)</f>
        <v>0</v>
      </c>
      <c r="I1392" s="14" t="str">
        <f>_xlfn.XLOOKUP(A1392,'Medical Exam Transform'!$A$2:$A$2336,'Medical Exam Transform'!$H$2:$H$2336)</f>
        <v>No</v>
      </c>
      <c r="J1392" s="14" t="str">
        <f>_xlfn.XLOOKUP(A1392,'Medical Exam Transform'!$A$2:$A$2336,'Medical Exam Transform'!$I$2:$I$2336)</f>
        <v>Normalweight</v>
      </c>
      <c r="K1392" s="14" t="str">
        <f>_xlfn.XLOOKUP(A1392,'Medical Exam Transform'!$A$2:$A$2336,'Medical Exam Transform'!$J$2:$J$2336)</f>
        <v>Normal</v>
      </c>
      <c r="L1392" s="60">
        <f>_xlfn.XLOOKUP(A1392,'Hospitalisation Transform'!$A$2:$A$2344,'Hospitalisation Transform'!$B$2:$B$2344)</f>
        <v>26217</v>
      </c>
      <c r="M1392" s="82">
        <f>_xlfn.XLOOKUP(A1392,'Hospitalisation Transform'!$A$2:$A$2344,'Hospitalisation Transform'!$D$2:$D$2344)</f>
        <v>7680.92</v>
      </c>
      <c r="N1392" s="14" t="str">
        <f>_xlfn.XLOOKUP(A1392,'Hospitalisation Transform'!$A$2:$A$2344,'Hospitalisation Transform'!$E$2:$E$2344)</f>
        <v>tier - 2</v>
      </c>
      <c r="O1392" s="14" t="str">
        <f>_xlfn.XLOOKUP(A1392,'Hospitalisation Transform'!$A$2:$A$2344,'Hospitalisation Transform'!$F$2:$F$2344)</f>
        <v>tier - 1</v>
      </c>
      <c r="P1392" s="14" t="str">
        <f>_xlfn.XLOOKUP(A1392,'Hospitalisation Transform'!$A$2:$A$2344,'Hospitalisation Transform'!$G$2:$G$2344)</f>
        <v>R1013</v>
      </c>
      <c r="Q1392" s="14">
        <f>_xlfn.XLOOKUP(A1392,'Hospitalisation Transform'!$A$2:$A$2344,'Hospitalisation Transform'!$H$2:$H$2344)</f>
        <v>52</v>
      </c>
    </row>
    <row r="1393" spans="1:17" ht="15.5" x14ac:dyDescent="0.35">
      <c r="A1393" s="59" t="s">
        <v>980</v>
      </c>
      <c r="B1393" s="39" t="str">
        <f>_xlfn.XLOOKUP(A1393,'Customer Names Transform'!$A$2:$A$2336,'Customer Names Transform'!$D$2:$D$2336)</f>
        <v>Joseph P</v>
      </c>
      <c r="C1393" s="28">
        <f>_xlfn.XLOOKUP(A1393,'Medical Exam Transform'!$A$2:$A$2336,'Medical Exam Transform'!$B$2:$B$2336)</f>
        <v>38.81</v>
      </c>
      <c r="D1393" s="14">
        <f>_xlfn.XLOOKUP(A1393,'Medical Exam Transform'!$A$2:$A$2336,'Medical Exam Transform'!$C$2:$C$2336)</f>
        <v>6.14</v>
      </c>
      <c r="E1393" s="14" t="str">
        <f>_xlfn.XLOOKUP(A1393,'Medical Exam Transform'!$A$2:$A$2336,'Medical Exam Transform'!$D$2:$D$2336)</f>
        <v>Yes</v>
      </c>
      <c r="F1393" s="14" t="str">
        <f>_xlfn.XLOOKUP(A1393,'Medical Exam Transform'!$A$2:$A$2336,'Medical Exam Transform'!$E$2:$E$2336)</f>
        <v>No</v>
      </c>
      <c r="G1393" s="14" t="str">
        <f>_xlfn.XLOOKUP(A1393,'Medical Exam Transform'!$A$2:$A$2336,'Medical Exam Transform'!$F$2:$F$2336)</f>
        <v>No</v>
      </c>
      <c r="H1393" s="14">
        <f>_xlfn.XLOOKUP(A1393,'Medical Exam Transform'!$A$2:$A$2336,'Medical Exam Transform'!$G$2:$G$2336)</f>
        <v>1</v>
      </c>
      <c r="I1393" s="14" t="str">
        <f>_xlfn.XLOOKUP(A1393,'Medical Exam Transform'!$A$2:$A$2336,'Medical Exam Transform'!$H$2:$H$2336)</f>
        <v>No</v>
      </c>
      <c r="J1393" s="14" t="str">
        <f>_xlfn.XLOOKUP(A1393,'Medical Exam Transform'!$A$2:$A$2336,'Medical Exam Transform'!$I$2:$I$2336)</f>
        <v>Obesity</v>
      </c>
      <c r="K1393" s="14" t="str">
        <f>_xlfn.XLOOKUP(A1393,'Medical Exam Transform'!$A$2:$A$2336,'Medical Exam Transform'!$J$2:$J$2336)</f>
        <v>Prediabetes</v>
      </c>
      <c r="L1393" s="60">
        <f>_xlfn.XLOOKUP(A1393,'Hospitalisation Transform'!$A$2:$A$2344,'Hospitalisation Transform'!$B$2:$B$2344)</f>
        <v>34955</v>
      </c>
      <c r="M1393" s="82">
        <f>_xlfn.XLOOKUP(A1393,'Hospitalisation Transform'!$A$2:$A$2344,'Hospitalisation Transform'!$D$2:$D$2344)</f>
        <v>7676.4</v>
      </c>
      <c r="N1393" s="14" t="str">
        <f>_xlfn.XLOOKUP(A1393,'Hospitalisation Transform'!$A$2:$A$2344,'Hospitalisation Transform'!$E$2:$E$2344)</f>
        <v>tier - 2</v>
      </c>
      <c r="O1393" s="14" t="str">
        <f>_xlfn.XLOOKUP(A1393,'Hospitalisation Transform'!$A$2:$A$2344,'Hospitalisation Transform'!$F$2:$F$2344)</f>
        <v>tier - 1</v>
      </c>
      <c r="P1393" s="14" t="str">
        <f>_xlfn.XLOOKUP(A1393,'Hospitalisation Transform'!$A$2:$A$2344,'Hospitalisation Transform'!$G$2:$G$2344)</f>
        <v>R1012</v>
      </c>
      <c r="Q1393" s="14">
        <f>_xlfn.XLOOKUP(A1393,'Hospitalisation Transform'!$A$2:$A$2344,'Hospitalisation Transform'!$H$2:$H$2344)</f>
        <v>28</v>
      </c>
    </row>
    <row r="1394" spans="1:17" ht="15.5" x14ac:dyDescent="0.35">
      <c r="A1394" s="59" t="s">
        <v>979</v>
      </c>
      <c r="B1394" s="39" t="str">
        <f>_xlfn.XLOOKUP(A1394,'Customer Names Transform'!$A$2:$A$2336,'Customer Names Transform'!$D$2:$D$2336)</f>
        <v>Michael</v>
      </c>
      <c r="C1394" s="28">
        <f>_xlfn.XLOOKUP(A1394,'Medical Exam Transform'!$A$2:$A$2336,'Medical Exam Transform'!$B$2:$B$2336)</f>
        <v>38.51</v>
      </c>
      <c r="D1394" s="14">
        <f>_xlfn.XLOOKUP(A1394,'Medical Exam Transform'!$A$2:$A$2336,'Medical Exam Transform'!$C$2:$C$2336)</f>
        <v>5.45</v>
      </c>
      <c r="E1394" s="14" t="str">
        <f>_xlfn.XLOOKUP(A1394,'Medical Exam Transform'!$A$2:$A$2336,'Medical Exam Transform'!$D$2:$D$2336)</f>
        <v>Yes</v>
      </c>
      <c r="F1394" s="14" t="str">
        <f>_xlfn.XLOOKUP(A1394,'Medical Exam Transform'!$A$2:$A$2336,'Medical Exam Transform'!$E$2:$E$2336)</f>
        <v>No</v>
      </c>
      <c r="G1394" s="14" t="str">
        <f>_xlfn.XLOOKUP(A1394,'Medical Exam Transform'!$A$2:$A$2336,'Medical Exam Transform'!$F$2:$F$2336)</f>
        <v>No</v>
      </c>
      <c r="H1394" s="14">
        <f>_xlfn.XLOOKUP(A1394,'Medical Exam Transform'!$A$2:$A$2336,'Medical Exam Transform'!$G$2:$G$2336)</f>
        <v>0</v>
      </c>
      <c r="I1394" s="14" t="str">
        <f>_xlfn.XLOOKUP(A1394,'Medical Exam Transform'!$A$2:$A$2336,'Medical Exam Transform'!$H$2:$H$2336)</f>
        <v>No</v>
      </c>
      <c r="J1394" s="14" t="str">
        <f>_xlfn.XLOOKUP(A1394,'Medical Exam Transform'!$A$2:$A$2336,'Medical Exam Transform'!$I$2:$I$2336)</f>
        <v>Obesity</v>
      </c>
      <c r="K1394" s="14" t="str">
        <f>_xlfn.XLOOKUP(A1394,'Medical Exam Transform'!$A$2:$A$2336,'Medical Exam Transform'!$J$2:$J$2336)</f>
        <v>Prediabetes</v>
      </c>
      <c r="L1394" s="60">
        <f>_xlfn.XLOOKUP(A1394,'Hospitalisation Transform'!$A$2:$A$2344,'Hospitalisation Transform'!$B$2:$B$2344)</f>
        <v>35393</v>
      </c>
      <c r="M1394" s="82">
        <f>_xlfn.XLOOKUP(A1394,'Hospitalisation Transform'!$A$2:$A$2344,'Hospitalisation Transform'!$D$2:$D$2344)</f>
        <v>7670.75</v>
      </c>
      <c r="N1394" s="14" t="str">
        <f>_xlfn.XLOOKUP(A1394,'Hospitalisation Transform'!$A$2:$A$2344,'Hospitalisation Transform'!$E$2:$E$2344)</f>
        <v>tier - 2</v>
      </c>
      <c r="O1394" s="14" t="str">
        <f>_xlfn.XLOOKUP(A1394,'Hospitalisation Transform'!$A$2:$A$2344,'Hospitalisation Transform'!$F$2:$F$2344)</f>
        <v>tier - 2</v>
      </c>
      <c r="P1394" s="14" t="str">
        <f>_xlfn.XLOOKUP(A1394,'Hospitalisation Transform'!$A$2:$A$2344,'Hospitalisation Transform'!$G$2:$G$2344)</f>
        <v>R1022</v>
      </c>
      <c r="Q1394" s="14">
        <f>_xlfn.XLOOKUP(A1394,'Hospitalisation Transform'!$A$2:$A$2344,'Hospitalisation Transform'!$H$2:$H$2344)</f>
        <v>27</v>
      </c>
    </row>
    <row r="1395" spans="1:17" ht="15.5" x14ac:dyDescent="0.35">
      <c r="A1395" s="59" t="s">
        <v>978</v>
      </c>
      <c r="B1395" s="39" t="str">
        <f>_xlfn.XLOOKUP(A1395,'Customer Names Transform'!$A$2:$A$2336,'Customer Names Transform'!$D$2:$D$2336)</f>
        <v>Gina M</v>
      </c>
      <c r="C1395" s="28">
        <f>_xlfn.XLOOKUP(A1395,'Medical Exam Transform'!$A$2:$A$2336,'Medical Exam Transform'!$B$2:$B$2336)</f>
        <v>22.98</v>
      </c>
      <c r="D1395" s="14">
        <f>_xlfn.XLOOKUP(A1395,'Medical Exam Transform'!$A$2:$A$2336,'Medical Exam Transform'!$C$2:$C$2336)</f>
        <v>6.14</v>
      </c>
      <c r="E1395" s="14" t="str">
        <f>_xlfn.XLOOKUP(A1395,'Medical Exam Transform'!$A$2:$A$2336,'Medical Exam Transform'!$D$2:$D$2336)</f>
        <v>Yes</v>
      </c>
      <c r="F1395" s="14" t="str">
        <f>_xlfn.XLOOKUP(A1395,'Medical Exam Transform'!$A$2:$A$2336,'Medical Exam Transform'!$E$2:$E$2336)</f>
        <v>No</v>
      </c>
      <c r="G1395" s="14" t="str">
        <f>_xlfn.XLOOKUP(A1395,'Medical Exam Transform'!$A$2:$A$2336,'Medical Exam Transform'!$F$2:$F$2336)</f>
        <v>No</v>
      </c>
      <c r="H1395" s="14">
        <f>_xlfn.XLOOKUP(A1395,'Medical Exam Transform'!$A$2:$A$2336,'Medical Exam Transform'!$G$2:$G$2336)</f>
        <v>0</v>
      </c>
      <c r="I1395" s="14" t="str">
        <f>_xlfn.XLOOKUP(A1395,'Medical Exam Transform'!$A$2:$A$2336,'Medical Exam Transform'!$H$2:$H$2336)</f>
        <v>No</v>
      </c>
      <c r="J1395" s="14" t="str">
        <f>_xlfn.XLOOKUP(A1395,'Medical Exam Transform'!$A$2:$A$2336,'Medical Exam Transform'!$I$2:$I$2336)</f>
        <v>Normalweight</v>
      </c>
      <c r="K1395" s="14" t="str">
        <f>_xlfn.XLOOKUP(A1395,'Medical Exam Transform'!$A$2:$A$2336,'Medical Exam Transform'!$J$2:$J$2336)</f>
        <v>Prediabetes</v>
      </c>
      <c r="L1395" s="60">
        <f>_xlfn.XLOOKUP(A1395,'Hospitalisation Transform'!$A$2:$A$2344,'Hospitalisation Transform'!$B$2:$B$2344)</f>
        <v>28042</v>
      </c>
      <c r="M1395" s="82">
        <f>_xlfn.XLOOKUP(A1395,'Hospitalisation Transform'!$A$2:$A$2344,'Hospitalisation Transform'!$D$2:$D$2344)</f>
        <v>7662.47</v>
      </c>
      <c r="N1395" s="14" t="str">
        <f>_xlfn.XLOOKUP(A1395,'Hospitalisation Transform'!$A$2:$A$2344,'Hospitalisation Transform'!$E$2:$E$2344)</f>
        <v>tier - 2</v>
      </c>
      <c r="O1395" s="14" t="str">
        <f>_xlfn.XLOOKUP(A1395,'Hospitalisation Transform'!$A$2:$A$2344,'Hospitalisation Transform'!$F$2:$F$2344)</f>
        <v>tier - 1</v>
      </c>
      <c r="P1395" s="14" t="str">
        <f>_xlfn.XLOOKUP(A1395,'Hospitalisation Transform'!$A$2:$A$2344,'Hospitalisation Transform'!$G$2:$G$2344)</f>
        <v>R1011</v>
      </c>
      <c r="Q1395" s="14">
        <f>_xlfn.XLOOKUP(A1395,'Hospitalisation Transform'!$A$2:$A$2344,'Hospitalisation Transform'!$H$2:$H$2344)</f>
        <v>47</v>
      </c>
    </row>
    <row r="1396" spans="1:17" ht="15.5" x14ac:dyDescent="0.35">
      <c r="A1396" s="59" t="s">
        <v>977</v>
      </c>
      <c r="B1396" s="39" t="str">
        <f>_xlfn.XLOOKUP(A1396,'Customer Names Transform'!$A$2:$A$2336,'Customer Names Transform'!$D$2:$D$2336)</f>
        <v>Shantel C.</v>
      </c>
      <c r="C1396" s="28">
        <f>_xlfn.XLOOKUP(A1396,'Medical Exam Transform'!$A$2:$A$2336,'Medical Exam Transform'!$B$2:$B$2336)</f>
        <v>15.65</v>
      </c>
      <c r="D1396" s="14">
        <f>_xlfn.XLOOKUP(A1396,'Medical Exam Transform'!$A$2:$A$2336,'Medical Exam Transform'!$C$2:$C$2336)</f>
        <v>7.85</v>
      </c>
      <c r="E1396" s="14" t="str">
        <f>_xlfn.XLOOKUP(A1396,'Medical Exam Transform'!$A$2:$A$2336,'Medical Exam Transform'!$D$2:$D$2336)</f>
        <v>No</v>
      </c>
      <c r="F1396" s="14" t="str">
        <f>_xlfn.XLOOKUP(A1396,'Medical Exam Transform'!$A$2:$A$2336,'Medical Exam Transform'!$E$2:$E$2336)</f>
        <v>No</v>
      </c>
      <c r="G1396" s="14" t="str">
        <f>_xlfn.XLOOKUP(A1396,'Medical Exam Transform'!$A$2:$A$2336,'Medical Exam Transform'!$F$2:$F$2336)</f>
        <v>No</v>
      </c>
      <c r="H1396" s="14">
        <f>_xlfn.XLOOKUP(A1396,'Medical Exam Transform'!$A$2:$A$2336,'Medical Exam Transform'!$G$2:$G$2336)</f>
        <v>0</v>
      </c>
      <c r="I1396" s="14" t="str">
        <f>_xlfn.XLOOKUP(A1396,'Medical Exam Transform'!$A$2:$A$2336,'Medical Exam Transform'!$H$2:$H$2336)</f>
        <v>No</v>
      </c>
      <c r="J1396" s="14" t="str">
        <f>_xlfn.XLOOKUP(A1396,'Medical Exam Transform'!$A$2:$A$2336,'Medical Exam Transform'!$I$2:$I$2336)</f>
        <v>Underweight</v>
      </c>
      <c r="K1396" s="14" t="str">
        <f>_xlfn.XLOOKUP(A1396,'Medical Exam Transform'!$A$2:$A$2336,'Medical Exam Transform'!$J$2:$J$2336)</f>
        <v>Diabetes</v>
      </c>
      <c r="L1396" s="60">
        <f>_xlfn.XLOOKUP(A1396,'Hospitalisation Transform'!$A$2:$A$2344,'Hospitalisation Transform'!$B$2:$B$2344)</f>
        <v>24103</v>
      </c>
      <c r="M1396" s="82">
        <f>_xlfn.XLOOKUP(A1396,'Hospitalisation Transform'!$A$2:$A$2344,'Hospitalisation Transform'!$D$2:$D$2344)</f>
        <v>7657.69</v>
      </c>
      <c r="N1396" s="14" t="str">
        <f>_xlfn.XLOOKUP(A1396,'Hospitalisation Transform'!$A$2:$A$2344,'Hospitalisation Transform'!$E$2:$E$2344)</f>
        <v>tier - 3</v>
      </c>
      <c r="O1396" s="14" t="str">
        <f>_xlfn.XLOOKUP(A1396,'Hospitalisation Transform'!$A$2:$A$2344,'Hospitalisation Transform'!$F$2:$F$2344)</f>
        <v>tier - 3</v>
      </c>
      <c r="P1396" s="14" t="str">
        <f>_xlfn.XLOOKUP(A1396,'Hospitalisation Transform'!$A$2:$A$2344,'Hospitalisation Transform'!$G$2:$G$2344)</f>
        <v>R1012</v>
      </c>
      <c r="Q1396" s="14">
        <f>_xlfn.XLOOKUP(A1396,'Hospitalisation Transform'!$A$2:$A$2344,'Hospitalisation Transform'!$H$2:$H$2344)</f>
        <v>57</v>
      </c>
    </row>
    <row r="1397" spans="1:17" ht="15.5" x14ac:dyDescent="0.35">
      <c r="A1397" s="59" t="s">
        <v>976</v>
      </c>
      <c r="B1397" s="39" t="str">
        <f>_xlfn.XLOOKUP(A1397,'Customer Names Transform'!$A$2:$A$2336,'Customer Names Transform'!$D$2:$D$2336)</f>
        <v>Brian</v>
      </c>
      <c r="C1397" s="28">
        <f>_xlfn.XLOOKUP(A1397,'Medical Exam Transform'!$A$2:$A$2336,'Medical Exam Transform'!$B$2:$B$2336)</f>
        <v>39.97</v>
      </c>
      <c r="D1397" s="14">
        <f>_xlfn.XLOOKUP(A1397,'Medical Exam Transform'!$A$2:$A$2336,'Medical Exam Transform'!$C$2:$C$2336)</f>
        <v>4.09</v>
      </c>
      <c r="E1397" s="14" t="str">
        <f>_xlfn.XLOOKUP(A1397,'Medical Exam Transform'!$A$2:$A$2336,'Medical Exam Transform'!$D$2:$D$2336)</f>
        <v>No</v>
      </c>
      <c r="F1397" s="14" t="str">
        <f>_xlfn.XLOOKUP(A1397,'Medical Exam Transform'!$A$2:$A$2336,'Medical Exam Transform'!$E$2:$E$2336)</f>
        <v>No</v>
      </c>
      <c r="G1397" s="14" t="str">
        <f>_xlfn.XLOOKUP(A1397,'Medical Exam Transform'!$A$2:$A$2336,'Medical Exam Transform'!$F$2:$F$2336)</f>
        <v>No</v>
      </c>
      <c r="H1397" s="14">
        <f>_xlfn.XLOOKUP(A1397,'Medical Exam Transform'!$A$2:$A$2336,'Medical Exam Transform'!$G$2:$G$2336)</f>
        <v>1</v>
      </c>
      <c r="I1397" s="14" t="str">
        <f>_xlfn.XLOOKUP(A1397,'Medical Exam Transform'!$A$2:$A$2336,'Medical Exam Transform'!$H$2:$H$2336)</f>
        <v>No</v>
      </c>
      <c r="J1397" s="14" t="str">
        <f>_xlfn.XLOOKUP(A1397,'Medical Exam Transform'!$A$2:$A$2336,'Medical Exam Transform'!$I$2:$I$2336)</f>
        <v>Obesity</v>
      </c>
      <c r="K1397" s="14" t="str">
        <f>_xlfn.XLOOKUP(A1397,'Medical Exam Transform'!$A$2:$A$2336,'Medical Exam Transform'!$J$2:$J$2336)</f>
        <v>Prediabetes</v>
      </c>
      <c r="L1397" s="60">
        <f>_xlfn.XLOOKUP(A1397,'Hospitalisation Transform'!$A$2:$A$2344,'Hospitalisation Transform'!$B$2:$B$2344)</f>
        <v>36068</v>
      </c>
      <c r="M1397" s="82">
        <f>_xlfn.XLOOKUP(A1397,'Hospitalisation Transform'!$A$2:$A$2344,'Hospitalisation Transform'!$D$2:$D$2344)</f>
        <v>7652.26</v>
      </c>
      <c r="N1397" s="14" t="str">
        <f>_xlfn.XLOOKUP(A1397,'Hospitalisation Transform'!$A$2:$A$2344,'Hospitalisation Transform'!$E$2:$E$2344)</f>
        <v>tier - 2</v>
      </c>
      <c r="O1397" s="14" t="str">
        <f>_xlfn.XLOOKUP(A1397,'Hospitalisation Transform'!$A$2:$A$2344,'Hospitalisation Transform'!$F$2:$F$2344)</f>
        <v>tier - 3</v>
      </c>
      <c r="P1397" s="14" t="str">
        <f>_xlfn.XLOOKUP(A1397,'Hospitalisation Transform'!$A$2:$A$2344,'Hospitalisation Transform'!$G$2:$G$2344)</f>
        <v>R1023</v>
      </c>
      <c r="Q1397" s="14">
        <f>_xlfn.XLOOKUP(A1397,'Hospitalisation Transform'!$A$2:$A$2344,'Hospitalisation Transform'!$H$2:$H$2344)</f>
        <v>25</v>
      </c>
    </row>
    <row r="1398" spans="1:17" ht="15.5" x14ac:dyDescent="0.35">
      <c r="A1398" s="59" t="s">
        <v>975</v>
      </c>
      <c r="B1398" s="39" t="str">
        <f>_xlfn.XLOOKUP(A1398,'Customer Names Transform'!$A$2:$A$2336,'Customer Names Transform'!$D$2:$D$2336)</f>
        <v>Brian</v>
      </c>
      <c r="C1398" s="28">
        <f>_xlfn.XLOOKUP(A1398,'Medical Exam Transform'!$A$2:$A$2336,'Medical Exam Transform'!$B$2:$B$2336)</f>
        <v>37.22</v>
      </c>
      <c r="D1398" s="14">
        <f>_xlfn.XLOOKUP(A1398,'Medical Exam Transform'!$A$2:$A$2336,'Medical Exam Transform'!$C$2:$C$2336)</f>
        <v>4.62</v>
      </c>
      <c r="E1398" s="14" t="str">
        <f>_xlfn.XLOOKUP(A1398,'Medical Exam Transform'!$A$2:$A$2336,'Medical Exam Transform'!$D$2:$D$2336)</f>
        <v>No</v>
      </c>
      <c r="F1398" s="14" t="str">
        <f>_xlfn.XLOOKUP(A1398,'Medical Exam Transform'!$A$2:$A$2336,'Medical Exam Transform'!$E$2:$E$2336)</f>
        <v>No</v>
      </c>
      <c r="G1398" s="14" t="str">
        <f>_xlfn.XLOOKUP(A1398,'Medical Exam Transform'!$A$2:$A$2336,'Medical Exam Transform'!$F$2:$F$2336)</f>
        <v>Yes</v>
      </c>
      <c r="H1398" s="14">
        <f>_xlfn.XLOOKUP(A1398,'Medical Exam Transform'!$A$2:$A$2336,'Medical Exam Transform'!$G$2:$G$2336)</f>
        <v>1</v>
      </c>
      <c r="I1398" s="14" t="str">
        <f>_xlfn.XLOOKUP(A1398,'Medical Exam Transform'!$A$2:$A$2336,'Medical Exam Transform'!$H$2:$H$2336)</f>
        <v>No</v>
      </c>
      <c r="J1398" s="14" t="str">
        <f>_xlfn.XLOOKUP(A1398,'Medical Exam Transform'!$A$2:$A$2336,'Medical Exam Transform'!$I$2:$I$2336)</f>
        <v>Obesity</v>
      </c>
      <c r="K1398" s="14" t="str">
        <f>_xlfn.XLOOKUP(A1398,'Medical Exam Transform'!$A$2:$A$2336,'Medical Exam Transform'!$J$2:$J$2336)</f>
        <v>Prediabetes</v>
      </c>
      <c r="L1398" s="60">
        <f>_xlfn.XLOOKUP(A1398,'Hospitalisation Transform'!$A$2:$A$2344,'Hospitalisation Transform'!$B$2:$B$2344)</f>
        <v>34191</v>
      </c>
      <c r="M1398" s="82">
        <f>_xlfn.XLOOKUP(A1398,'Hospitalisation Transform'!$A$2:$A$2344,'Hospitalisation Transform'!$D$2:$D$2344)</f>
        <v>7650.8</v>
      </c>
      <c r="N1398" s="14" t="str">
        <f>_xlfn.XLOOKUP(A1398,'Hospitalisation Transform'!$A$2:$A$2344,'Hospitalisation Transform'!$E$2:$E$2344)</f>
        <v>tier - 2</v>
      </c>
      <c r="O1398" s="14" t="str">
        <f>_xlfn.XLOOKUP(A1398,'Hospitalisation Transform'!$A$2:$A$2344,'Hospitalisation Transform'!$F$2:$F$2344)</f>
        <v>tier - 2</v>
      </c>
      <c r="P1398" s="14" t="str">
        <f>_xlfn.XLOOKUP(A1398,'Hospitalisation Transform'!$A$2:$A$2344,'Hospitalisation Transform'!$G$2:$G$2344)</f>
        <v>R1012</v>
      </c>
      <c r="Q1398" s="14">
        <f>_xlfn.XLOOKUP(A1398,'Hospitalisation Transform'!$A$2:$A$2344,'Hospitalisation Transform'!$H$2:$H$2344)</f>
        <v>30</v>
      </c>
    </row>
    <row r="1399" spans="1:17" ht="15.5" x14ac:dyDescent="0.35">
      <c r="A1399" s="59" t="s">
        <v>974</v>
      </c>
      <c r="B1399" s="39" t="str">
        <f>_xlfn.XLOOKUP(A1399,'Customer Names Transform'!$A$2:$A$2336,'Customer Names Transform'!$D$2:$D$2336)</f>
        <v>Jessica R</v>
      </c>
      <c r="C1399" s="28">
        <f>_xlfn.XLOOKUP(A1399,'Medical Exam Transform'!$A$2:$A$2336,'Medical Exam Transform'!$B$2:$B$2336)</f>
        <v>41.325000000000003</v>
      </c>
      <c r="D1399" s="14">
        <f>_xlfn.XLOOKUP(A1399,'Medical Exam Transform'!$A$2:$A$2336,'Medical Exam Transform'!$C$2:$C$2336)</f>
        <v>5.77</v>
      </c>
      <c r="E1399" s="14" t="str">
        <f>_xlfn.XLOOKUP(A1399,'Medical Exam Transform'!$A$2:$A$2336,'Medical Exam Transform'!$D$2:$D$2336)</f>
        <v>No</v>
      </c>
      <c r="F1399" s="14" t="str">
        <f>_xlfn.XLOOKUP(A1399,'Medical Exam Transform'!$A$2:$A$2336,'Medical Exam Transform'!$E$2:$E$2336)</f>
        <v>No</v>
      </c>
      <c r="G1399" s="14" t="str">
        <f>_xlfn.XLOOKUP(A1399,'Medical Exam Transform'!$A$2:$A$2336,'Medical Exam Transform'!$F$2:$F$2336)</f>
        <v>No</v>
      </c>
      <c r="H1399" s="14">
        <f>_xlfn.XLOOKUP(A1399,'Medical Exam Transform'!$A$2:$A$2336,'Medical Exam Transform'!$G$2:$G$2336)</f>
        <v>0</v>
      </c>
      <c r="I1399" s="14" t="str">
        <f>_xlfn.XLOOKUP(A1399,'Medical Exam Transform'!$A$2:$A$2336,'Medical Exam Transform'!$H$2:$H$2336)</f>
        <v>No</v>
      </c>
      <c r="J1399" s="14" t="str">
        <f>_xlfn.XLOOKUP(A1399,'Medical Exam Transform'!$A$2:$A$2336,'Medical Exam Transform'!$I$2:$I$2336)</f>
        <v>Obesity</v>
      </c>
      <c r="K1399" s="14" t="str">
        <f>_xlfn.XLOOKUP(A1399,'Medical Exam Transform'!$A$2:$A$2336,'Medical Exam Transform'!$J$2:$J$2336)</f>
        <v>Normal</v>
      </c>
      <c r="L1399" s="60">
        <f>_xlfn.XLOOKUP(A1399,'Hospitalisation Transform'!$A$2:$A$2344,'Hospitalisation Transform'!$B$2:$B$2344)</f>
        <v>29510</v>
      </c>
      <c r="M1399" s="82">
        <f>_xlfn.XLOOKUP(A1399,'Hospitalisation Transform'!$A$2:$A$2344,'Hospitalisation Transform'!$D$2:$D$2344)</f>
        <v>7650.77</v>
      </c>
      <c r="N1399" s="14" t="str">
        <f>_xlfn.XLOOKUP(A1399,'Hospitalisation Transform'!$A$2:$A$2344,'Hospitalisation Transform'!$E$2:$E$2344)</f>
        <v>tier - 2</v>
      </c>
      <c r="O1399" s="14" t="str">
        <f>_xlfn.XLOOKUP(A1399,'Hospitalisation Transform'!$A$2:$A$2344,'Hospitalisation Transform'!$F$2:$F$2344)</f>
        <v>tier - 2</v>
      </c>
      <c r="P1399" s="14" t="str">
        <f>_xlfn.XLOOKUP(A1399,'Hospitalisation Transform'!$A$2:$A$2344,'Hospitalisation Transform'!$G$2:$G$2344)</f>
        <v>R1024</v>
      </c>
      <c r="Q1399" s="14">
        <f>_xlfn.XLOOKUP(A1399,'Hospitalisation Transform'!$A$2:$A$2344,'Hospitalisation Transform'!$H$2:$H$2344)</f>
        <v>43</v>
      </c>
    </row>
    <row r="1400" spans="1:17" ht="15.5" x14ac:dyDescent="0.35">
      <c r="A1400" s="59" t="s">
        <v>973</v>
      </c>
      <c r="B1400" s="39" t="str">
        <f>_xlfn.XLOOKUP(A1400,'Customer Names Transform'!$A$2:$A$2336,'Customer Names Transform'!$D$2:$D$2336)</f>
        <v>Robyn</v>
      </c>
      <c r="C1400" s="28">
        <f>_xlfn.XLOOKUP(A1400,'Medical Exam Transform'!$A$2:$A$2336,'Medical Exam Transform'!$B$2:$B$2336)</f>
        <v>40.31</v>
      </c>
      <c r="D1400" s="14">
        <f>_xlfn.XLOOKUP(A1400,'Medical Exam Transform'!$A$2:$A$2336,'Medical Exam Transform'!$C$2:$C$2336)</f>
        <v>5.84</v>
      </c>
      <c r="E1400" s="14" t="str">
        <f>_xlfn.XLOOKUP(A1400,'Medical Exam Transform'!$A$2:$A$2336,'Medical Exam Transform'!$D$2:$D$2336)</f>
        <v>No</v>
      </c>
      <c r="F1400" s="14" t="str">
        <f>_xlfn.XLOOKUP(A1400,'Medical Exam Transform'!$A$2:$A$2336,'Medical Exam Transform'!$E$2:$E$2336)</f>
        <v>No</v>
      </c>
      <c r="G1400" s="14" t="str">
        <f>_xlfn.XLOOKUP(A1400,'Medical Exam Transform'!$A$2:$A$2336,'Medical Exam Transform'!$F$2:$F$2336)</f>
        <v>No</v>
      </c>
      <c r="H1400" s="14">
        <f>_xlfn.XLOOKUP(A1400,'Medical Exam Transform'!$A$2:$A$2336,'Medical Exam Transform'!$G$2:$G$2336)</f>
        <v>0</v>
      </c>
      <c r="I1400" s="14" t="str">
        <f>_xlfn.XLOOKUP(A1400,'Medical Exam Transform'!$A$2:$A$2336,'Medical Exam Transform'!$H$2:$H$2336)</f>
        <v>No</v>
      </c>
      <c r="J1400" s="14" t="str">
        <f>_xlfn.XLOOKUP(A1400,'Medical Exam Transform'!$A$2:$A$2336,'Medical Exam Transform'!$I$2:$I$2336)</f>
        <v>Obesity</v>
      </c>
      <c r="K1400" s="14" t="str">
        <f>_xlfn.XLOOKUP(A1400,'Medical Exam Transform'!$A$2:$A$2336,'Medical Exam Transform'!$J$2:$J$2336)</f>
        <v>Prediabetes</v>
      </c>
      <c r="L1400" s="60">
        <f>_xlfn.XLOOKUP(A1400,'Hospitalisation Transform'!$A$2:$A$2344,'Hospitalisation Transform'!$B$2:$B$2344)</f>
        <v>36326</v>
      </c>
      <c r="M1400" s="82">
        <f>_xlfn.XLOOKUP(A1400,'Hospitalisation Transform'!$A$2:$A$2344,'Hospitalisation Transform'!$D$2:$D$2344)</f>
        <v>7642.05</v>
      </c>
      <c r="N1400" s="14" t="str">
        <f>_xlfn.XLOOKUP(A1400,'Hospitalisation Transform'!$A$2:$A$2344,'Hospitalisation Transform'!$E$2:$E$2344)</f>
        <v>tier - 2</v>
      </c>
      <c r="O1400" s="14" t="str">
        <f>_xlfn.XLOOKUP(A1400,'Hospitalisation Transform'!$A$2:$A$2344,'Hospitalisation Transform'!$F$2:$F$2344)</f>
        <v>tier - 2</v>
      </c>
      <c r="P1400" s="14" t="str">
        <f>_xlfn.XLOOKUP(A1400,'Hospitalisation Transform'!$A$2:$A$2344,'Hospitalisation Transform'!$G$2:$G$2344)</f>
        <v>R1026</v>
      </c>
      <c r="Q1400" s="14">
        <f>_xlfn.XLOOKUP(A1400,'Hospitalisation Transform'!$A$2:$A$2344,'Hospitalisation Transform'!$H$2:$H$2344)</f>
        <v>24</v>
      </c>
    </row>
    <row r="1401" spans="1:17" ht="15.5" x14ac:dyDescent="0.35">
      <c r="A1401" s="59" t="s">
        <v>972</v>
      </c>
      <c r="B1401" s="39" t="str">
        <f>_xlfn.XLOOKUP(A1401,'Customer Names Transform'!$A$2:$A$2336,'Customer Names Transform'!$D$2:$D$2336)</f>
        <v>Ashley</v>
      </c>
      <c r="C1401" s="28">
        <f>_xlfn.XLOOKUP(A1401,'Medical Exam Transform'!$A$2:$A$2336,'Medical Exam Transform'!$B$2:$B$2336)</f>
        <v>29.48</v>
      </c>
      <c r="D1401" s="14">
        <f>_xlfn.XLOOKUP(A1401,'Medical Exam Transform'!$A$2:$A$2336,'Medical Exam Transform'!$C$2:$C$2336)</f>
        <v>4.91</v>
      </c>
      <c r="E1401" s="14" t="str">
        <f>_xlfn.XLOOKUP(A1401,'Medical Exam Transform'!$A$2:$A$2336,'Medical Exam Transform'!$D$2:$D$2336)</f>
        <v>No</v>
      </c>
      <c r="F1401" s="14" t="str">
        <f>_xlfn.XLOOKUP(A1401,'Medical Exam Transform'!$A$2:$A$2336,'Medical Exam Transform'!$E$2:$E$2336)</f>
        <v>No</v>
      </c>
      <c r="G1401" s="14" t="str">
        <f>_xlfn.XLOOKUP(A1401,'Medical Exam Transform'!$A$2:$A$2336,'Medical Exam Transform'!$F$2:$F$2336)</f>
        <v>No</v>
      </c>
      <c r="H1401" s="14">
        <f>_xlfn.XLOOKUP(A1401,'Medical Exam Transform'!$A$2:$A$2336,'Medical Exam Transform'!$G$2:$G$2336)</f>
        <v>0</v>
      </c>
      <c r="I1401" s="14" t="str">
        <f>_xlfn.XLOOKUP(A1401,'Medical Exam Transform'!$A$2:$A$2336,'Medical Exam Transform'!$H$2:$H$2336)</f>
        <v>No</v>
      </c>
      <c r="J1401" s="14" t="str">
        <f>_xlfn.XLOOKUP(A1401,'Medical Exam Transform'!$A$2:$A$2336,'Medical Exam Transform'!$I$2:$I$2336)</f>
        <v>Overweight</v>
      </c>
      <c r="K1401" s="14" t="str">
        <f>_xlfn.XLOOKUP(A1401,'Medical Exam Transform'!$A$2:$A$2336,'Medical Exam Transform'!$J$2:$J$2336)</f>
        <v>Prediabetes</v>
      </c>
      <c r="L1401" s="60">
        <f>_xlfn.XLOOKUP(A1401,'Hospitalisation Transform'!$A$2:$A$2344,'Hospitalisation Transform'!$B$2:$B$2344)</f>
        <v>29426</v>
      </c>
      <c r="M1401" s="82">
        <f>_xlfn.XLOOKUP(A1401,'Hospitalisation Transform'!$A$2:$A$2344,'Hospitalisation Transform'!$D$2:$D$2344)</f>
        <v>7640.31</v>
      </c>
      <c r="N1401" s="14" t="str">
        <f>_xlfn.XLOOKUP(A1401,'Hospitalisation Transform'!$A$2:$A$2344,'Hospitalisation Transform'!$E$2:$E$2344)</f>
        <v>tier - 2</v>
      </c>
      <c r="O1401" s="14" t="str">
        <f>_xlfn.XLOOKUP(A1401,'Hospitalisation Transform'!$A$2:$A$2344,'Hospitalisation Transform'!$F$2:$F$2344)</f>
        <v>tier - 1</v>
      </c>
      <c r="P1401" s="14" t="str">
        <f>_xlfn.XLOOKUP(A1401,'Hospitalisation Transform'!$A$2:$A$2344,'Hospitalisation Transform'!$G$2:$G$2344)</f>
        <v>R1013</v>
      </c>
      <c r="Q1401" s="14">
        <f>_xlfn.XLOOKUP(A1401,'Hospitalisation Transform'!$A$2:$A$2344,'Hospitalisation Transform'!$H$2:$H$2344)</f>
        <v>43</v>
      </c>
    </row>
    <row r="1402" spans="1:17" ht="15.5" x14ac:dyDescent="0.35">
      <c r="A1402" s="59" t="s">
        <v>971</v>
      </c>
      <c r="B1402" s="39" t="str">
        <f>_xlfn.XLOOKUP(A1402,'Customer Names Transform'!$A$2:$A$2336,'Customer Names Transform'!$D$2:$D$2336)</f>
        <v>Dana</v>
      </c>
      <c r="C1402" s="28">
        <f>_xlfn.XLOOKUP(A1402,'Medical Exam Transform'!$A$2:$A$2336,'Medical Exam Transform'!$B$2:$B$2336)</f>
        <v>33.155000000000001</v>
      </c>
      <c r="D1402" s="14">
        <f>_xlfn.XLOOKUP(A1402,'Medical Exam Transform'!$A$2:$A$2336,'Medical Exam Transform'!$C$2:$C$2336)</f>
        <v>5.07</v>
      </c>
      <c r="E1402" s="14" t="str">
        <f>_xlfn.XLOOKUP(A1402,'Medical Exam Transform'!$A$2:$A$2336,'Medical Exam Transform'!$D$2:$D$2336)</f>
        <v>No</v>
      </c>
      <c r="F1402" s="14" t="str">
        <f>_xlfn.XLOOKUP(A1402,'Medical Exam Transform'!$A$2:$A$2336,'Medical Exam Transform'!$E$2:$E$2336)</f>
        <v>No</v>
      </c>
      <c r="G1402" s="14" t="str">
        <f>_xlfn.XLOOKUP(A1402,'Medical Exam Transform'!$A$2:$A$2336,'Medical Exam Transform'!$F$2:$F$2336)</f>
        <v>No</v>
      </c>
      <c r="H1402" s="14">
        <f>_xlfn.XLOOKUP(A1402,'Medical Exam Transform'!$A$2:$A$2336,'Medical Exam Transform'!$G$2:$G$2336)</f>
        <v>0</v>
      </c>
      <c r="I1402" s="14" t="str">
        <f>_xlfn.XLOOKUP(A1402,'Medical Exam Transform'!$A$2:$A$2336,'Medical Exam Transform'!$H$2:$H$2336)</f>
        <v>No</v>
      </c>
      <c r="J1402" s="14" t="str">
        <f>_xlfn.XLOOKUP(A1402,'Medical Exam Transform'!$A$2:$A$2336,'Medical Exam Transform'!$I$2:$I$2336)</f>
        <v>Obesity</v>
      </c>
      <c r="K1402" s="14" t="str">
        <f>_xlfn.XLOOKUP(A1402,'Medical Exam Transform'!$A$2:$A$2336,'Medical Exam Transform'!$J$2:$J$2336)</f>
        <v>Prediabetes</v>
      </c>
      <c r="L1402" s="60">
        <f>_xlfn.XLOOKUP(A1402,'Hospitalisation Transform'!$A$2:$A$2344,'Hospitalisation Transform'!$B$2:$B$2344)</f>
        <v>29392</v>
      </c>
      <c r="M1402" s="82">
        <f>_xlfn.XLOOKUP(A1402,'Hospitalisation Transform'!$A$2:$A$2344,'Hospitalisation Transform'!$D$2:$D$2344)</f>
        <v>7639.42</v>
      </c>
      <c r="N1402" s="14" t="str">
        <f>_xlfn.XLOOKUP(A1402,'Hospitalisation Transform'!$A$2:$A$2344,'Hospitalisation Transform'!$E$2:$E$2344)</f>
        <v>tier - 2</v>
      </c>
      <c r="O1402" s="14" t="str">
        <f>_xlfn.XLOOKUP(A1402,'Hospitalisation Transform'!$A$2:$A$2344,'Hospitalisation Transform'!$F$2:$F$2344)</f>
        <v>tier - 2</v>
      </c>
      <c r="P1402" s="14" t="str">
        <f>_xlfn.XLOOKUP(A1402,'Hospitalisation Transform'!$A$2:$A$2344,'Hospitalisation Transform'!$G$2:$G$2344)</f>
        <v>R1024</v>
      </c>
      <c r="Q1402" s="14">
        <f>_xlfn.XLOOKUP(A1402,'Hospitalisation Transform'!$A$2:$A$2344,'Hospitalisation Transform'!$H$2:$H$2344)</f>
        <v>43</v>
      </c>
    </row>
    <row r="1403" spans="1:17" ht="15.5" x14ac:dyDescent="0.35">
      <c r="A1403" s="59" t="s">
        <v>970</v>
      </c>
      <c r="B1403" s="39" t="str">
        <f>_xlfn.XLOOKUP(A1403,'Customer Names Transform'!$A$2:$A$2336,'Customer Names Transform'!$D$2:$D$2336)</f>
        <v>Jessica F.</v>
      </c>
      <c r="C1403" s="28">
        <f>_xlfn.XLOOKUP(A1403,'Medical Exam Transform'!$A$2:$A$2336,'Medical Exam Transform'!$B$2:$B$2336)</f>
        <v>42.85</v>
      </c>
      <c r="D1403" s="14">
        <f>_xlfn.XLOOKUP(A1403,'Medical Exam Transform'!$A$2:$A$2336,'Medical Exam Transform'!$C$2:$C$2336)</f>
        <v>5.81</v>
      </c>
      <c r="E1403" s="14" t="str">
        <f>_xlfn.XLOOKUP(A1403,'Medical Exam Transform'!$A$2:$A$2336,'Medical Exam Transform'!$D$2:$D$2336)</f>
        <v>Yes</v>
      </c>
      <c r="F1403" s="14" t="str">
        <f>_xlfn.XLOOKUP(A1403,'Medical Exam Transform'!$A$2:$A$2336,'Medical Exam Transform'!$E$2:$E$2336)</f>
        <v>No</v>
      </c>
      <c r="G1403" s="14" t="str">
        <f>_xlfn.XLOOKUP(A1403,'Medical Exam Transform'!$A$2:$A$2336,'Medical Exam Transform'!$F$2:$F$2336)</f>
        <v>No</v>
      </c>
      <c r="H1403" s="14">
        <f>_xlfn.XLOOKUP(A1403,'Medical Exam Transform'!$A$2:$A$2336,'Medical Exam Transform'!$G$2:$G$2336)</f>
        <v>0</v>
      </c>
      <c r="I1403" s="14" t="str">
        <f>_xlfn.XLOOKUP(A1403,'Medical Exam Transform'!$A$2:$A$2336,'Medical Exam Transform'!$H$2:$H$2336)</f>
        <v>No</v>
      </c>
      <c r="J1403" s="14" t="str">
        <f>_xlfn.XLOOKUP(A1403,'Medical Exam Transform'!$A$2:$A$2336,'Medical Exam Transform'!$I$2:$I$2336)</f>
        <v>Obesity</v>
      </c>
      <c r="K1403" s="14" t="str">
        <f>_xlfn.XLOOKUP(A1403,'Medical Exam Transform'!$A$2:$A$2336,'Medical Exam Transform'!$J$2:$J$2336)</f>
        <v>Prediabetes</v>
      </c>
      <c r="L1403" s="60">
        <f>_xlfn.XLOOKUP(A1403,'Hospitalisation Transform'!$A$2:$A$2344,'Hospitalisation Transform'!$B$2:$B$2344)</f>
        <v>37238</v>
      </c>
      <c r="M1403" s="82">
        <f>_xlfn.XLOOKUP(A1403,'Hospitalisation Transform'!$A$2:$A$2344,'Hospitalisation Transform'!$D$2:$D$2344)</f>
        <v>7636.92</v>
      </c>
      <c r="N1403" s="14" t="str">
        <f>_xlfn.XLOOKUP(A1403,'Hospitalisation Transform'!$A$2:$A$2344,'Hospitalisation Transform'!$E$2:$E$2344)</f>
        <v>tier - 2</v>
      </c>
      <c r="O1403" s="14" t="str">
        <f>_xlfn.XLOOKUP(A1403,'Hospitalisation Transform'!$A$2:$A$2344,'Hospitalisation Transform'!$F$2:$F$2344)</f>
        <v>tier - 3</v>
      </c>
      <c r="P1403" s="14" t="str">
        <f>_xlfn.XLOOKUP(A1403,'Hospitalisation Transform'!$A$2:$A$2344,'Hospitalisation Transform'!$G$2:$G$2344)</f>
        <v>R1012</v>
      </c>
      <c r="Q1403" s="14">
        <f>_xlfn.XLOOKUP(A1403,'Hospitalisation Transform'!$A$2:$A$2344,'Hospitalisation Transform'!$H$2:$H$2344)</f>
        <v>21</v>
      </c>
    </row>
    <row r="1404" spans="1:17" ht="15.5" x14ac:dyDescent="0.35">
      <c r="A1404" s="59" t="s">
        <v>969</v>
      </c>
      <c r="B1404" s="39" t="str">
        <f>_xlfn.XLOOKUP(A1404,'Customer Names Transform'!$A$2:$A$2336,'Customer Names Transform'!$D$2:$D$2336)</f>
        <v>Lindsey</v>
      </c>
      <c r="C1404" s="28">
        <f>_xlfn.XLOOKUP(A1404,'Medical Exam Transform'!$A$2:$A$2336,'Medical Exam Transform'!$B$2:$B$2336)</f>
        <v>32.340000000000003</v>
      </c>
      <c r="D1404" s="14">
        <f>_xlfn.XLOOKUP(A1404,'Medical Exam Transform'!$A$2:$A$2336,'Medical Exam Transform'!$C$2:$C$2336)</f>
        <v>11.2</v>
      </c>
      <c r="E1404" s="14" t="str">
        <f>_xlfn.XLOOKUP(A1404,'Medical Exam Transform'!$A$2:$A$2336,'Medical Exam Transform'!$D$2:$D$2336)</f>
        <v>No</v>
      </c>
      <c r="F1404" s="14" t="str">
        <f>_xlfn.XLOOKUP(A1404,'Medical Exam Transform'!$A$2:$A$2336,'Medical Exam Transform'!$E$2:$E$2336)</f>
        <v>No</v>
      </c>
      <c r="G1404" s="14" t="str">
        <f>_xlfn.XLOOKUP(A1404,'Medical Exam Transform'!$A$2:$A$2336,'Medical Exam Transform'!$F$2:$F$2336)</f>
        <v>No</v>
      </c>
      <c r="H1404" s="14">
        <f>_xlfn.XLOOKUP(A1404,'Medical Exam Transform'!$A$2:$A$2336,'Medical Exam Transform'!$G$2:$G$2336)</f>
        <v>0</v>
      </c>
      <c r="I1404" s="14" t="str">
        <f>_xlfn.XLOOKUP(A1404,'Medical Exam Transform'!$A$2:$A$2336,'Medical Exam Transform'!$H$2:$H$2336)</f>
        <v>No</v>
      </c>
      <c r="J1404" s="14" t="str">
        <f>_xlfn.XLOOKUP(A1404,'Medical Exam Transform'!$A$2:$A$2336,'Medical Exam Transform'!$I$2:$I$2336)</f>
        <v>Obesity</v>
      </c>
      <c r="K1404" s="14" t="str">
        <f>_xlfn.XLOOKUP(A1404,'Medical Exam Transform'!$A$2:$A$2336,'Medical Exam Transform'!$J$2:$J$2336)</f>
        <v>Normal</v>
      </c>
      <c r="L1404" s="60">
        <f>_xlfn.XLOOKUP(A1404,'Hospitalisation Transform'!$A$2:$A$2344,'Hospitalisation Transform'!$B$2:$B$2344)</f>
        <v>28726</v>
      </c>
      <c r="M1404" s="82">
        <f>_xlfn.XLOOKUP(A1404,'Hospitalisation Transform'!$A$2:$A$2344,'Hospitalisation Transform'!$D$2:$D$2344)</f>
        <v>7633.72</v>
      </c>
      <c r="N1404" s="14" t="str">
        <f>_xlfn.XLOOKUP(A1404,'Hospitalisation Transform'!$A$2:$A$2344,'Hospitalisation Transform'!$E$2:$E$2344)</f>
        <v>tier - 2</v>
      </c>
      <c r="O1404" s="14" t="str">
        <f>_xlfn.XLOOKUP(A1404,'Hospitalisation Transform'!$A$2:$A$2344,'Hospitalisation Transform'!$F$2:$F$2344)</f>
        <v>tier - 1</v>
      </c>
      <c r="P1404" s="14" t="str">
        <f>_xlfn.XLOOKUP(A1404,'Hospitalisation Transform'!$A$2:$A$2344,'Hospitalisation Transform'!$G$2:$G$2344)</f>
        <v>R1013</v>
      </c>
      <c r="Q1404" s="14">
        <f>_xlfn.XLOOKUP(A1404,'Hospitalisation Transform'!$A$2:$A$2344,'Hospitalisation Transform'!$H$2:$H$2344)</f>
        <v>45</v>
      </c>
    </row>
    <row r="1405" spans="1:17" ht="15.5" x14ac:dyDescent="0.35">
      <c r="A1405" s="59" t="s">
        <v>968</v>
      </c>
      <c r="B1405" s="39" t="str">
        <f>_xlfn.XLOOKUP(A1405,'Customer Names Transform'!$A$2:$A$2336,'Customer Names Transform'!$D$2:$D$2336)</f>
        <v>Kelly A</v>
      </c>
      <c r="C1405" s="28">
        <f>_xlfn.XLOOKUP(A1405,'Medical Exam Transform'!$A$2:$A$2336,'Medical Exam Transform'!$B$2:$B$2336)</f>
        <v>27.5</v>
      </c>
      <c r="D1405" s="14">
        <f>_xlfn.XLOOKUP(A1405,'Medical Exam Transform'!$A$2:$A$2336,'Medical Exam Transform'!$C$2:$C$2336)</f>
        <v>10.75</v>
      </c>
      <c r="E1405" s="14" t="str">
        <f>_xlfn.XLOOKUP(A1405,'Medical Exam Transform'!$A$2:$A$2336,'Medical Exam Transform'!$D$2:$D$2336)</f>
        <v>No</v>
      </c>
      <c r="F1405" s="14" t="str">
        <f>_xlfn.XLOOKUP(A1405,'Medical Exam Transform'!$A$2:$A$2336,'Medical Exam Transform'!$E$2:$E$2336)</f>
        <v>No</v>
      </c>
      <c r="G1405" s="14" t="str">
        <f>_xlfn.XLOOKUP(A1405,'Medical Exam Transform'!$A$2:$A$2336,'Medical Exam Transform'!$F$2:$F$2336)</f>
        <v>No</v>
      </c>
      <c r="H1405" s="14">
        <f>_xlfn.XLOOKUP(A1405,'Medical Exam Transform'!$A$2:$A$2336,'Medical Exam Transform'!$G$2:$G$2336)</f>
        <v>0</v>
      </c>
      <c r="I1405" s="14" t="str">
        <f>_xlfn.XLOOKUP(A1405,'Medical Exam Transform'!$A$2:$A$2336,'Medical Exam Transform'!$H$2:$H$2336)</f>
        <v>No</v>
      </c>
      <c r="J1405" s="14" t="str">
        <f>_xlfn.XLOOKUP(A1405,'Medical Exam Transform'!$A$2:$A$2336,'Medical Exam Transform'!$I$2:$I$2336)</f>
        <v>Overweight</v>
      </c>
      <c r="K1405" s="14" t="str">
        <f>_xlfn.XLOOKUP(A1405,'Medical Exam Transform'!$A$2:$A$2336,'Medical Exam Transform'!$J$2:$J$2336)</f>
        <v>Diabetes</v>
      </c>
      <c r="L1405" s="60">
        <f>_xlfn.XLOOKUP(A1405,'Hospitalisation Transform'!$A$2:$A$2344,'Hospitalisation Transform'!$B$2:$B$2344)</f>
        <v>28823</v>
      </c>
      <c r="M1405" s="82">
        <f>_xlfn.XLOOKUP(A1405,'Hospitalisation Transform'!$A$2:$A$2344,'Hospitalisation Transform'!$D$2:$D$2344)</f>
        <v>7626.99</v>
      </c>
      <c r="N1405" s="14" t="str">
        <f>_xlfn.XLOOKUP(A1405,'Hospitalisation Transform'!$A$2:$A$2344,'Hospitalisation Transform'!$E$2:$E$2344)</f>
        <v>tier - 2</v>
      </c>
      <c r="O1405" s="14" t="str">
        <f>_xlfn.XLOOKUP(A1405,'Hospitalisation Transform'!$A$2:$A$2344,'Hospitalisation Transform'!$F$2:$F$2344)</f>
        <v>tier - 2</v>
      </c>
      <c r="P1405" s="14" t="str">
        <f>_xlfn.XLOOKUP(A1405,'Hospitalisation Transform'!$A$2:$A$2344,'Hospitalisation Transform'!$G$2:$G$2344)</f>
        <v>R1011</v>
      </c>
      <c r="Q1405" s="14">
        <f>_xlfn.XLOOKUP(A1405,'Hospitalisation Transform'!$A$2:$A$2344,'Hospitalisation Transform'!$H$2:$H$2344)</f>
        <v>45</v>
      </c>
    </row>
    <row r="1406" spans="1:17" ht="15.5" x14ac:dyDescent="0.35">
      <c r="A1406" s="59" t="s">
        <v>967</v>
      </c>
      <c r="B1406" s="39" t="str">
        <f>_xlfn.XLOOKUP(A1406,'Customer Names Transform'!$A$2:$A$2336,'Customer Names Transform'!$D$2:$D$2336)</f>
        <v>Brooke E</v>
      </c>
      <c r="C1406" s="28">
        <f>_xlfn.XLOOKUP(A1406,'Medical Exam Transform'!$A$2:$A$2336,'Medical Exam Transform'!$B$2:$B$2336)</f>
        <v>25.8</v>
      </c>
      <c r="D1406" s="14">
        <f>_xlfn.XLOOKUP(A1406,'Medical Exam Transform'!$A$2:$A$2336,'Medical Exam Transform'!$C$2:$C$2336)</f>
        <v>7.8</v>
      </c>
      <c r="E1406" s="14" t="str">
        <f>_xlfn.XLOOKUP(A1406,'Medical Exam Transform'!$A$2:$A$2336,'Medical Exam Transform'!$D$2:$D$2336)</f>
        <v>No</v>
      </c>
      <c r="F1406" s="14" t="str">
        <f>_xlfn.XLOOKUP(A1406,'Medical Exam Transform'!$A$2:$A$2336,'Medical Exam Transform'!$E$2:$E$2336)</f>
        <v>No</v>
      </c>
      <c r="G1406" s="14" t="str">
        <f>_xlfn.XLOOKUP(A1406,'Medical Exam Transform'!$A$2:$A$2336,'Medical Exam Transform'!$F$2:$F$2336)</f>
        <v>No</v>
      </c>
      <c r="H1406" s="14">
        <f>_xlfn.XLOOKUP(A1406,'Medical Exam Transform'!$A$2:$A$2336,'Medical Exam Transform'!$G$2:$G$2336)</f>
        <v>0</v>
      </c>
      <c r="I1406" s="14" t="str">
        <f>_xlfn.XLOOKUP(A1406,'Medical Exam Transform'!$A$2:$A$2336,'Medical Exam Transform'!$H$2:$H$2336)</f>
        <v>No</v>
      </c>
      <c r="J1406" s="14" t="str">
        <f>_xlfn.XLOOKUP(A1406,'Medical Exam Transform'!$A$2:$A$2336,'Medical Exam Transform'!$I$2:$I$2336)</f>
        <v>Overweight</v>
      </c>
      <c r="K1406" s="14" t="str">
        <f>_xlfn.XLOOKUP(A1406,'Medical Exam Transform'!$A$2:$A$2336,'Medical Exam Transform'!$J$2:$J$2336)</f>
        <v>Diabetes</v>
      </c>
      <c r="L1406" s="60">
        <f>_xlfn.XLOOKUP(A1406,'Hospitalisation Transform'!$A$2:$A$2344,'Hospitalisation Transform'!$B$2:$B$2344)</f>
        <v>28800</v>
      </c>
      <c r="M1406" s="82">
        <f>_xlfn.XLOOKUP(A1406,'Hospitalisation Transform'!$A$2:$A$2344,'Hospitalisation Transform'!$D$2:$D$2344)</f>
        <v>7624.63</v>
      </c>
      <c r="N1406" s="14" t="str">
        <f>_xlfn.XLOOKUP(A1406,'Hospitalisation Transform'!$A$2:$A$2344,'Hospitalisation Transform'!$E$2:$E$2344)</f>
        <v>tier - 2</v>
      </c>
      <c r="O1406" s="14" t="str">
        <f>_xlfn.XLOOKUP(A1406,'Hospitalisation Transform'!$A$2:$A$2344,'Hospitalisation Transform'!$F$2:$F$2344)</f>
        <v>tier - 1</v>
      </c>
      <c r="P1406" s="14" t="str">
        <f>_xlfn.XLOOKUP(A1406,'Hospitalisation Transform'!$A$2:$A$2344,'Hospitalisation Transform'!$G$2:$G$2344)</f>
        <v>R1011</v>
      </c>
      <c r="Q1406" s="14">
        <f>_xlfn.XLOOKUP(A1406,'Hospitalisation Transform'!$A$2:$A$2344,'Hospitalisation Transform'!$H$2:$H$2344)</f>
        <v>45</v>
      </c>
    </row>
    <row r="1407" spans="1:17" ht="15.5" x14ac:dyDescent="0.35">
      <c r="A1407" s="59" t="s">
        <v>966</v>
      </c>
      <c r="B1407" s="39" t="str">
        <f>_xlfn.XLOOKUP(A1407,'Customer Names Transform'!$A$2:$A$2336,'Customer Names Transform'!$D$2:$D$2336)</f>
        <v>Katelyn E.</v>
      </c>
      <c r="C1407" s="28">
        <f>_xlfn.XLOOKUP(A1407,'Medical Exam Transform'!$A$2:$A$2336,'Medical Exam Transform'!$B$2:$B$2336)</f>
        <v>25</v>
      </c>
      <c r="D1407" s="14">
        <f>_xlfn.XLOOKUP(A1407,'Medical Exam Transform'!$A$2:$A$2336,'Medical Exam Transform'!$C$2:$C$2336)</f>
        <v>7.04</v>
      </c>
      <c r="E1407" s="14" t="str">
        <f>_xlfn.XLOOKUP(A1407,'Medical Exam Transform'!$A$2:$A$2336,'Medical Exam Transform'!$D$2:$D$2336)</f>
        <v>No</v>
      </c>
      <c r="F1407" s="14" t="str">
        <f>_xlfn.XLOOKUP(A1407,'Medical Exam Transform'!$A$2:$A$2336,'Medical Exam Transform'!$E$2:$E$2336)</f>
        <v>No</v>
      </c>
      <c r="G1407" s="14" t="str">
        <f>_xlfn.XLOOKUP(A1407,'Medical Exam Transform'!$A$2:$A$2336,'Medical Exam Transform'!$F$2:$F$2336)</f>
        <v>No</v>
      </c>
      <c r="H1407" s="14">
        <f>_xlfn.XLOOKUP(A1407,'Medical Exam Transform'!$A$2:$A$2336,'Medical Exam Transform'!$G$2:$G$2336)</f>
        <v>0</v>
      </c>
      <c r="I1407" s="14" t="str">
        <f>_xlfn.XLOOKUP(A1407,'Medical Exam Transform'!$A$2:$A$2336,'Medical Exam Transform'!$H$2:$H$2336)</f>
        <v>No</v>
      </c>
      <c r="J1407" s="14" t="str">
        <f>_xlfn.XLOOKUP(A1407,'Medical Exam Transform'!$A$2:$A$2336,'Medical Exam Transform'!$I$2:$I$2336)</f>
        <v>Overweight</v>
      </c>
      <c r="K1407" s="14" t="str">
        <f>_xlfn.XLOOKUP(A1407,'Medical Exam Transform'!$A$2:$A$2336,'Medical Exam Transform'!$J$2:$J$2336)</f>
        <v>Diabetes</v>
      </c>
      <c r="L1407" s="60">
        <f>_xlfn.XLOOKUP(A1407,'Hospitalisation Transform'!$A$2:$A$2344,'Hospitalisation Transform'!$B$2:$B$2344)</f>
        <v>28822</v>
      </c>
      <c r="M1407" s="82">
        <f>_xlfn.XLOOKUP(A1407,'Hospitalisation Transform'!$A$2:$A$2344,'Hospitalisation Transform'!$D$2:$D$2344)</f>
        <v>7623.52</v>
      </c>
      <c r="N1407" s="14" t="str">
        <f>_xlfn.XLOOKUP(A1407,'Hospitalisation Transform'!$A$2:$A$2344,'Hospitalisation Transform'!$E$2:$E$2344)</f>
        <v>tier - 2</v>
      </c>
      <c r="O1407" s="14" t="str">
        <f>_xlfn.XLOOKUP(A1407,'Hospitalisation Transform'!$A$2:$A$2344,'Hospitalisation Transform'!$F$2:$F$2344)</f>
        <v>tier - 1</v>
      </c>
      <c r="P1407" s="14" t="str">
        <f>_xlfn.XLOOKUP(A1407,'Hospitalisation Transform'!$A$2:$A$2344,'Hospitalisation Transform'!$G$2:$G$2344)</f>
        <v>R1011</v>
      </c>
      <c r="Q1407" s="14">
        <f>_xlfn.XLOOKUP(A1407,'Hospitalisation Transform'!$A$2:$A$2344,'Hospitalisation Transform'!$H$2:$H$2344)</f>
        <v>45</v>
      </c>
    </row>
    <row r="1408" spans="1:17" ht="15.5" x14ac:dyDescent="0.35">
      <c r="A1408" s="59" t="s">
        <v>965</v>
      </c>
      <c r="B1408" s="39" t="str">
        <f>_xlfn.XLOOKUP(A1408,'Customer Names Transform'!$A$2:$A$2336,'Customer Names Transform'!$D$2:$D$2336)</f>
        <v>Adam</v>
      </c>
      <c r="C1408" s="28">
        <f>_xlfn.XLOOKUP(A1408,'Medical Exam Transform'!$A$2:$A$2336,'Medical Exam Transform'!$B$2:$B$2336)</f>
        <v>41.2</v>
      </c>
      <c r="D1408" s="14">
        <f>_xlfn.XLOOKUP(A1408,'Medical Exam Transform'!$A$2:$A$2336,'Medical Exam Transform'!$C$2:$C$2336)</f>
        <v>4.18</v>
      </c>
      <c r="E1408" s="14" t="str">
        <f>_xlfn.XLOOKUP(A1408,'Medical Exam Transform'!$A$2:$A$2336,'Medical Exam Transform'!$D$2:$D$2336)</f>
        <v>Yes</v>
      </c>
      <c r="F1408" s="14" t="str">
        <f>_xlfn.XLOOKUP(A1408,'Medical Exam Transform'!$A$2:$A$2336,'Medical Exam Transform'!$E$2:$E$2336)</f>
        <v>No</v>
      </c>
      <c r="G1408" s="14" t="str">
        <f>_xlfn.XLOOKUP(A1408,'Medical Exam Transform'!$A$2:$A$2336,'Medical Exam Transform'!$F$2:$F$2336)</f>
        <v>No</v>
      </c>
      <c r="H1408" s="14">
        <f>_xlfn.XLOOKUP(A1408,'Medical Exam Transform'!$A$2:$A$2336,'Medical Exam Transform'!$G$2:$G$2336)</f>
        <v>0</v>
      </c>
      <c r="I1408" s="14" t="str">
        <f>_xlfn.XLOOKUP(A1408,'Medical Exam Transform'!$A$2:$A$2336,'Medical Exam Transform'!$H$2:$H$2336)</f>
        <v>No</v>
      </c>
      <c r="J1408" s="14" t="str">
        <f>_xlfn.XLOOKUP(A1408,'Medical Exam Transform'!$A$2:$A$2336,'Medical Exam Transform'!$I$2:$I$2336)</f>
        <v>Obesity</v>
      </c>
      <c r="K1408" s="14" t="str">
        <f>_xlfn.XLOOKUP(A1408,'Medical Exam Transform'!$A$2:$A$2336,'Medical Exam Transform'!$J$2:$J$2336)</f>
        <v>Prediabetes</v>
      </c>
      <c r="L1408" s="60">
        <f>_xlfn.XLOOKUP(A1408,'Hospitalisation Transform'!$A$2:$A$2344,'Hospitalisation Transform'!$B$2:$B$2344)</f>
        <v>35325</v>
      </c>
      <c r="M1408" s="82">
        <f>_xlfn.XLOOKUP(A1408,'Hospitalisation Transform'!$A$2:$A$2344,'Hospitalisation Transform'!$D$2:$D$2344)</f>
        <v>7623.13</v>
      </c>
      <c r="N1408" s="14" t="str">
        <f>_xlfn.XLOOKUP(A1408,'Hospitalisation Transform'!$A$2:$A$2344,'Hospitalisation Transform'!$E$2:$E$2344)</f>
        <v>tier - 2</v>
      </c>
      <c r="O1408" s="14" t="str">
        <f>_xlfn.XLOOKUP(A1408,'Hospitalisation Transform'!$A$2:$A$2344,'Hospitalisation Transform'!$F$2:$F$2344)</f>
        <v>tier - 3</v>
      </c>
      <c r="P1408" s="14" t="str">
        <f>_xlfn.XLOOKUP(A1408,'Hospitalisation Transform'!$A$2:$A$2344,'Hospitalisation Transform'!$G$2:$G$2344)</f>
        <v>R1011</v>
      </c>
      <c r="Q1408" s="14">
        <f>_xlfn.XLOOKUP(A1408,'Hospitalisation Transform'!$A$2:$A$2344,'Hospitalisation Transform'!$H$2:$H$2344)</f>
        <v>27</v>
      </c>
    </row>
    <row r="1409" spans="1:17" ht="15.5" x14ac:dyDescent="0.35">
      <c r="A1409" s="59" t="s">
        <v>964</v>
      </c>
      <c r="B1409" s="39" t="str">
        <f>_xlfn.XLOOKUP(A1409,'Customer Names Transform'!$A$2:$A$2336,'Customer Names Transform'!$D$2:$D$2336)</f>
        <v>Dana</v>
      </c>
      <c r="C1409" s="28">
        <f>_xlfn.XLOOKUP(A1409,'Medical Exam Transform'!$A$2:$A$2336,'Medical Exam Transform'!$B$2:$B$2336)</f>
        <v>17.78</v>
      </c>
      <c r="D1409" s="14">
        <f>_xlfn.XLOOKUP(A1409,'Medical Exam Transform'!$A$2:$A$2336,'Medical Exam Transform'!$C$2:$C$2336)</f>
        <v>8.19</v>
      </c>
      <c r="E1409" s="14" t="str">
        <f>_xlfn.XLOOKUP(A1409,'Medical Exam Transform'!$A$2:$A$2336,'Medical Exam Transform'!$D$2:$D$2336)</f>
        <v>No</v>
      </c>
      <c r="F1409" s="14" t="str">
        <f>_xlfn.XLOOKUP(A1409,'Medical Exam Transform'!$A$2:$A$2336,'Medical Exam Transform'!$E$2:$E$2336)</f>
        <v>No</v>
      </c>
      <c r="G1409" s="14" t="str">
        <f>_xlfn.XLOOKUP(A1409,'Medical Exam Transform'!$A$2:$A$2336,'Medical Exam Transform'!$F$2:$F$2336)</f>
        <v>No</v>
      </c>
      <c r="H1409" s="14">
        <f>_xlfn.XLOOKUP(A1409,'Medical Exam Transform'!$A$2:$A$2336,'Medical Exam Transform'!$G$2:$G$2336)</f>
        <v>0</v>
      </c>
      <c r="I1409" s="14" t="str">
        <f>_xlfn.XLOOKUP(A1409,'Medical Exam Transform'!$A$2:$A$2336,'Medical Exam Transform'!$H$2:$H$2336)</f>
        <v>No</v>
      </c>
      <c r="J1409" s="14" t="str">
        <f>_xlfn.XLOOKUP(A1409,'Medical Exam Transform'!$A$2:$A$2336,'Medical Exam Transform'!$I$2:$I$2336)</f>
        <v>Underweight</v>
      </c>
      <c r="K1409" s="14" t="str">
        <f>_xlfn.XLOOKUP(A1409,'Medical Exam Transform'!$A$2:$A$2336,'Medical Exam Transform'!$J$2:$J$2336)</f>
        <v>Diabetes</v>
      </c>
      <c r="L1409" s="60">
        <f>_xlfn.XLOOKUP(A1409,'Hospitalisation Transform'!$A$2:$A$2344,'Hospitalisation Transform'!$B$2:$B$2344)</f>
        <v>25022</v>
      </c>
      <c r="M1409" s="82">
        <f>_xlfn.XLOOKUP(A1409,'Hospitalisation Transform'!$A$2:$A$2344,'Hospitalisation Transform'!$D$2:$D$2344)</f>
        <v>7609.6</v>
      </c>
      <c r="N1409" s="14" t="str">
        <f>_xlfn.XLOOKUP(A1409,'Hospitalisation Transform'!$A$2:$A$2344,'Hospitalisation Transform'!$E$2:$E$2344)</f>
        <v>tier - 3</v>
      </c>
      <c r="O1409" s="14" t="str">
        <f>_xlfn.XLOOKUP(A1409,'Hospitalisation Transform'!$A$2:$A$2344,'Hospitalisation Transform'!$F$2:$F$2344)</f>
        <v>tier - 2</v>
      </c>
      <c r="P1409" s="14" t="str">
        <f>_xlfn.XLOOKUP(A1409,'Hospitalisation Transform'!$A$2:$A$2344,'Hospitalisation Transform'!$G$2:$G$2344)</f>
        <v>R1012</v>
      </c>
      <c r="Q1409" s="14">
        <f>_xlfn.XLOOKUP(A1409,'Hospitalisation Transform'!$A$2:$A$2344,'Hospitalisation Transform'!$H$2:$H$2344)</f>
        <v>55</v>
      </c>
    </row>
    <row r="1410" spans="1:17" ht="15.5" x14ac:dyDescent="0.35">
      <c r="A1410" s="59" t="s">
        <v>963</v>
      </c>
      <c r="B1410" s="39" t="str">
        <f>_xlfn.XLOOKUP(A1410,'Customer Names Transform'!$A$2:$A$2336,'Customer Names Transform'!$D$2:$D$2336)</f>
        <v>Eric W</v>
      </c>
      <c r="C1410" s="28">
        <f>_xlfn.XLOOKUP(A1410,'Medical Exam Transform'!$A$2:$A$2336,'Medical Exam Transform'!$B$2:$B$2336)</f>
        <v>40.119999999999997</v>
      </c>
      <c r="D1410" s="14">
        <f>_xlfn.XLOOKUP(A1410,'Medical Exam Transform'!$A$2:$A$2336,'Medical Exam Transform'!$C$2:$C$2336)</f>
        <v>6.22</v>
      </c>
      <c r="E1410" s="14" t="str">
        <f>_xlfn.XLOOKUP(A1410,'Medical Exam Transform'!$A$2:$A$2336,'Medical Exam Transform'!$D$2:$D$2336)</f>
        <v>Yes</v>
      </c>
      <c r="F1410" s="14" t="str">
        <f>_xlfn.XLOOKUP(A1410,'Medical Exam Transform'!$A$2:$A$2336,'Medical Exam Transform'!$E$2:$E$2336)</f>
        <v>No</v>
      </c>
      <c r="G1410" s="14" t="str">
        <f>_xlfn.XLOOKUP(A1410,'Medical Exam Transform'!$A$2:$A$2336,'Medical Exam Transform'!$F$2:$F$2336)</f>
        <v>Yes</v>
      </c>
      <c r="H1410" s="14">
        <f>_xlfn.XLOOKUP(A1410,'Medical Exam Transform'!$A$2:$A$2336,'Medical Exam Transform'!$G$2:$G$2336)</f>
        <v>1</v>
      </c>
      <c r="I1410" s="14" t="str">
        <f>_xlfn.XLOOKUP(A1410,'Medical Exam Transform'!$A$2:$A$2336,'Medical Exam Transform'!$H$2:$H$2336)</f>
        <v>No</v>
      </c>
      <c r="J1410" s="14" t="str">
        <f>_xlfn.XLOOKUP(A1410,'Medical Exam Transform'!$A$2:$A$2336,'Medical Exam Transform'!$I$2:$I$2336)</f>
        <v>Obesity</v>
      </c>
      <c r="K1410" s="14" t="str">
        <f>_xlfn.XLOOKUP(A1410,'Medical Exam Transform'!$A$2:$A$2336,'Medical Exam Transform'!$J$2:$J$2336)</f>
        <v>Normal</v>
      </c>
      <c r="L1410" s="60">
        <f>_xlfn.XLOOKUP(A1410,'Hospitalisation Transform'!$A$2:$A$2344,'Hospitalisation Transform'!$B$2:$B$2344)</f>
        <v>35703</v>
      </c>
      <c r="M1410" s="82">
        <f>_xlfn.XLOOKUP(A1410,'Hospitalisation Transform'!$A$2:$A$2344,'Hospitalisation Transform'!$D$2:$D$2344)</f>
        <v>7607.03</v>
      </c>
      <c r="N1410" s="14" t="str">
        <f>_xlfn.XLOOKUP(A1410,'Hospitalisation Transform'!$A$2:$A$2344,'Hospitalisation Transform'!$E$2:$E$2344)</f>
        <v>tier - 2</v>
      </c>
      <c r="O1410" s="14" t="str">
        <f>_xlfn.XLOOKUP(A1410,'Hospitalisation Transform'!$A$2:$A$2344,'Hospitalisation Transform'!$F$2:$F$2344)</f>
        <v>tier - 2</v>
      </c>
      <c r="P1410" s="14" t="str">
        <f>_xlfn.XLOOKUP(A1410,'Hospitalisation Transform'!$A$2:$A$2344,'Hospitalisation Transform'!$G$2:$G$2344)</f>
        <v>R1012</v>
      </c>
      <c r="Q1410" s="14">
        <f>_xlfn.XLOOKUP(A1410,'Hospitalisation Transform'!$A$2:$A$2344,'Hospitalisation Transform'!$H$2:$H$2344)</f>
        <v>26</v>
      </c>
    </row>
    <row r="1411" spans="1:17" ht="15.5" x14ac:dyDescent="0.35">
      <c r="A1411" s="59" t="s">
        <v>962</v>
      </c>
      <c r="B1411" s="39" t="str">
        <f>_xlfn.XLOOKUP(A1411,'Customer Names Transform'!$A$2:$A$2336,'Customer Names Transform'!$D$2:$D$2336)</f>
        <v>Matthew D</v>
      </c>
      <c r="C1411" s="28">
        <f>_xlfn.XLOOKUP(A1411,'Medical Exam Transform'!$A$2:$A$2336,'Medical Exam Transform'!$B$2:$B$2336)</f>
        <v>19.350000000000001</v>
      </c>
      <c r="D1411" s="14">
        <f>_xlfn.XLOOKUP(A1411,'Medical Exam Transform'!$A$2:$A$2336,'Medical Exam Transform'!$C$2:$C$2336)</f>
        <v>8.2200000000000006</v>
      </c>
      <c r="E1411" s="14" t="str">
        <f>_xlfn.XLOOKUP(A1411,'Medical Exam Transform'!$A$2:$A$2336,'Medical Exam Transform'!$D$2:$D$2336)</f>
        <v>Yes</v>
      </c>
      <c r="F1411" s="14" t="str">
        <f>_xlfn.XLOOKUP(A1411,'Medical Exam Transform'!$A$2:$A$2336,'Medical Exam Transform'!$E$2:$E$2336)</f>
        <v>No</v>
      </c>
      <c r="G1411" s="14" t="str">
        <f>_xlfn.XLOOKUP(A1411,'Medical Exam Transform'!$A$2:$A$2336,'Medical Exam Transform'!$F$2:$F$2336)</f>
        <v>No</v>
      </c>
      <c r="H1411" s="14">
        <f>_xlfn.XLOOKUP(A1411,'Medical Exam Transform'!$A$2:$A$2336,'Medical Exam Transform'!$G$2:$G$2336)</f>
        <v>0</v>
      </c>
      <c r="I1411" s="14" t="str">
        <f>_xlfn.XLOOKUP(A1411,'Medical Exam Transform'!$A$2:$A$2336,'Medical Exam Transform'!$H$2:$H$2336)</f>
        <v>No</v>
      </c>
      <c r="J1411" s="14" t="str">
        <f>_xlfn.XLOOKUP(A1411,'Medical Exam Transform'!$A$2:$A$2336,'Medical Exam Transform'!$I$2:$I$2336)</f>
        <v>Normalweight</v>
      </c>
      <c r="K1411" s="14" t="str">
        <f>_xlfn.XLOOKUP(A1411,'Medical Exam Transform'!$A$2:$A$2336,'Medical Exam Transform'!$J$2:$J$2336)</f>
        <v>Diabetes</v>
      </c>
      <c r="L1411" s="60">
        <f>_xlfn.XLOOKUP(A1411,'Hospitalisation Transform'!$A$2:$A$2344,'Hospitalisation Transform'!$B$2:$B$2344)</f>
        <v>24670</v>
      </c>
      <c r="M1411" s="82">
        <f>_xlfn.XLOOKUP(A1411,'Hospitalisation Transform'!$A$2:$A$2344,'Hospitalisation Transform'!$D$2:$D$2344)</f>
        <v>7585.62</v>
      </c>
      <c r="N1411" s="14" t="str">
        <f>_xlfn.XLOOKUP(A1411,'Hospitalisation Transform'!$A$2:$A$2344,'Hospitalisation Transform'!$E$2:$E$2344)</f>
        <v>tier - 3</v>
      </c>
      <c r="O1411" s="14" t="str">
        <f>_xlfn.XLOOKUP(A1411,'Hospitalisation Transform'!$A$2:$A$2344,'Hospitalisation Transform'!$F$2:$F$2344)</f>
        <v>tier - 2</v>
      </c>
      <c r="P1411" s="14" t="str">
        <f>_xlfn.XLOOKUP(A1411,'Hospitalisation Transform'!$A$2:$A$2344,'Hospitalisation Transform'!$G$2:$G$2344)</f>
        <v>R1013</v>
      </c>
      <c r="Q1411" s="14">
        <f>_xlfn.XLOOKUP(A1411,'Hospitalisation Transform'!$A$2:$A$2344,'Hospitalisation Transform'!$H$2:$H$2344)</f>
        <v>56</v>
      </c>
    </row>
    <row r="1412" spans="1:17" ht="15.5" x14ac:dyDescent="0.35">
      <c r="A1412" s="59" t="s">
        <v>961</v>
      </c>
      <c r="B1412" s="39" t="str">
        <f>_xlfn.XLOOKUP(A1412,'Customer Names Transform'!$A$2:$A$2336,'Customer Names Transform'!$D$2:$D$2336)</f>
        <v>Eoghan</v>
      </c>
      <c r="C1412" s="28">
        <f>_xlfn.XLOOKUP(A1412,'Medical Exam Transform'!$A$2:$A$2336,'Medical Exam Transform'!$B$2:$B$2336)</f>
        <v>36.69</v>
      </c>
      <c r="D1412" s="14">
        <f>_xlfn.XLOOKUP(A1412,'Medical Exam Transform'!$A$2:$A$2336,'Medical Exam Transform'!$C$2:$C$2336)</f>
        <v>6.15</v>
      </c>
      <c r="E1412" s="14" t="str">
        <f>_xlfn.XLOOKUP(A1412,'Medical Exam Transform'!$A$2:$A$2336,'Medical Exam Transform'!$D$2:$D$2336)</f>
        <v>No</v>
      </c>
      <c r="F1412" s="14" t="str">
        <f>_xlfn.XLOOKUP(A1412,'Medical Exam Transform'!$A$2:$A$2336,'Medical Exam Transform'!$E$2:$E$2336)</f>
        <v>No</v>
      </c>
      <c r="G1412" s="14" t="str">
        <f>_xlfn.XLOOKUP(A1412,'Medical Exam Transform'!$A$2:$A$2336,'Medical Exam Transform'!$F$2:$F$2336)</f>
        <v>No</v>
      </c>
      <c r="H1412" s="14">
        <f>_xlfn.XLOOKUP(A1412,'Medical Exam Transform'!$A$2:$A$2336,'Medical Exam Transform'!$G$2:$G$2336)</f>
        <v>0</v>
      </c>
      <c r="I1412" s="14" t="str">
        <f>_xlfn.XLOOKUP(A1412,'Medical Exam Transform'!$A$2:$A$2336,'Medical Exam Transform'!$H$2:$H$2336)</f>
        <v>No</v>
      </c>
      <c r="J1412" s="14" t="str">
        <f>_xlfn.XLOOKUP(A1412,'Medical Exam Transform'!$A$2:$A$2336,'Medical Exam Transform'!$I$2:$I$2336)</f>
        <v>Obesity</v>
      </c>
      <c r="K1412" s="14" t="str">
        <f>_xlfn.XLOOKUP(A1412,'Medical Exam Transform'!$A$2:$A$2336,'Medical Exam Transform'!$J$2:$J$2336)</f>
        <v>Normal</v>
      </c>
      <c r="L1412" s="60">
        <f>_xlfn.XLOOKUP(A1412,'Hospitalisation Transform'!$A$2:$A$2344,'Hospitalisation Transform'!$B$2:$B$2344)</f>
        <v>34560</v>
      </c>
      <c r="M1412" s="82">
        <f>_xlfn.XLOOKUP(A1412,'Hospitalisation Transform'!$A$2:$A$2344,'Hospitalisation Transform'!$D$2:$D$2344)</f>
        <v>7567.13</v>
      </c>
      <c r="N1412" s="14" t="str">
        <f>_xlfn.XLOOKUP(A1412,'Hospitalisation Transform'!$A$2:$A$2344,'Hospitalisation Transform'!$E$2:$E$2344)</f>
        <v>tier - 2</v>
      </c>
      <c r="O1412" s="14" t="str">
        <f>_xlfn.XLOOKUP(A1412,'Hospitalisation Transform'!$A$2:$A$2344,'Hospitalisation Transform'!$F$2:$F$2344)</f>
        <v>tier - 2</v>
      </c>
      <c r="P1412" s="14" t="str">
        <f>_xlfn.XLOOKUP(A1412,'Hospitalisation Transform'!$A$2:$A$2344,'Hospitalisation Transform'!$G$2:$G$2344)</f>
        <v>R1021</v>
      </c>
      <c r="Q1412" s="14">
        <f>_xlfn.XLOOKUP(A1412,'Hospitalisation Transform'!$A$2:$A$2344,'Hospitalisation Transform'!$H$2:$H$2344)</f>
        <v>29</v>
      </c>
    </row>
    <row r="1413" spans="1:17" ht="15.5" x14ac:dyDescent="0.35">
      <c r="A1413" s="59" t="s">
        <v>960</v>
      </c>
      <c r="B1413" s="39" t="str">
        <f>_xlfn.XLOOKUP(A1413,'Customer Names Transform'!$A$2:$A$2336,'Customer Names Transform'!$D$2:$D$2336)</f>
        <v>Pamela W</v>
      </c>
      <c r="C1413" s="28">
        <f>_xlfn.XLOOKUP(A1413,'Medical Exam Transform'!$A$2:$A$2336,'Medical Exam Transform'!$B$2:$B$2336)</f>
        <v>28.51</v>
      </c>
      <c r="D1413" s="14">
        <f>_xlfn.XLOOKUP(A1413,'Medical Exam Transform'!$A$2:$A$2336,'Medical Exam Transform'!$C$2:$C$2336)</f>
        <v>5.65</v>
      </c>
      <c r="E1413" s="14" t="str">
        <f>_xlfn.XLOOKUP(A1413,'Medical Exam Transform'!$A$2:$A$2336,'Medical Exam Transform'!$D$2:$D$2336)</f>
        <v>Yes</v>
      </c>
      <c r="F1413" s="14" t="str">
        <f>_xlfn.XLOOKUP(A1413,'Medical Exam Transform'!$A$2:$A$2336,'Medical Exam Transform'!$E$2:$E$2336)</f>
        <v>No</v>
      </c>
      <c r="G1413" s="14" t="str">
        <f>_xlfn.XLOOKUP(A1413,'Medical Exam Transform'!$A$2:$A$2336,'Medical Exam Transform'!$F$2:$F$2336)</f>
        <v>No</v>
      </c>
      <c r="H1413" s="14">
        <f>_xlfn.XLOOKUP(A1413,'Medical Exam Transform'!$A$2:$A$2336,'Medical Exam Transform'!$G$2:$G$2336)</f>
        <v>1</v>
      </c>
      <c r="I1413" s="14" t="str">
        <f>_xlfn.XLOOKUP(A1413,'Medical Exam Transform'!$A$2:$A$2336,'Medical Exam Transform'!$H$2:$H$2336)</f>
        <v>No</v>
      </c>
      <c r="J1413" s="14" t="str">
        <f>_xlfn.XLOOKUP(A1413,'Medical Exam Transform'!$A$2:$A$2336,'Medical Exam Transform'!$I$2:$I$2336)</f>
        <v>Overweight</v>
      </c>
      <c r="K1413" s="14" t="str">
        <f>_xlfn.XLOOKUP(A1413,'Medical Exam Transform'!$A$2:$A$2336,'Medical Exam Transform'!$J$2:$J$2336)</f>
        <v>Prediabetes</v>
      </c>
      <c r="L1413" s="60">
        <f>_xlfn.XLOOKUP(A1413,'Hospitalisation Transform'!$A$2:$A$2344,'Hospitalisation Transform'!$B$2:$B$2344)</f>
        <v>32492</v>
      </c>
      <c r="M1413" s="82">
        <f>_xlfn.XLOOKUP(A1413,'Hospitalisation Transform'!$A$2:$A$2344,'Hospitalisation Transform'!$D$2:$D$2344)</f>
        <v>7538.52</v>
      </c>
      <c r="N1413" s="14" t="str">
        <f>_xlfn.XLOOKUP(A1413,'Hospitalisation Transform'!$A$2:$A$2344,'Hospitalisation Transform'!$E$2:$E$2344)</f>
        <v>tier - 2</v>
      </c>
      <c r="O1413" s="14" t="str">
        <f>_xlfn.XLOOKUP(A1413,'Hospitalisation Transform'!$A$2:$A$2344,'Hospitalisation Transform'!$F$2:$F$2344)</f>
        <v>tier - 2</v>
      </c>
      <c r="P1413" s="14" t="str">
        <f>_xlfn.XLOOKUP(A1413,'Hospitalisation Transform'!$A$2:$A$2344,'Hospitalisation Transform'!$G$2:$G$2344)</f>
        <v>R1012</v>
      </c>
      <c r="Q1413" s="14">
        <f>_xlfn.XLOOKUP(A1413,'Hospitalisation Transform'!$A$2:$A$2344,'Hospitalisation Transform'!$H$2:$H$2344)</f>
        <v>35</v>
      </c>
    </row>
    <row r="1414" spans="1:17" ht="15.5" x14ac:dyDescent="0.35">
      <c r="A1414" s="59" t="s">
        <v>959</v>
      </c>
      <c r="B1414" s="39" t="str">
        <f>_xlfn.XLOOKUP(A1414,'Customer Names Transform'!$A$2:$A$2336,'Customer Names Transform'!$D$2:$D$2336)</f>
        <v>Lindsey M.</v>
      </c>
      <c r="C1414" s="28">
        <f>_xlfn.XLOOKUP(A1414,'Medical Exam Transform'!$A$2:$A$2336,'Medical Exam Transform'!$B$2:$B$2336)</f>
        <v>30.21</v>
      </c>
      <c r="D1414" s="14">
        <f>_xlfn.XLOOKUP(A1414,'Medical Exam Transform'!$A$2:$A$2336,'Medical Exam Transform'!$C$2:$C$2336)</f>
        <v>5.5</v>
      </c>
      <c r="E1414" s="14" t="str">
        <f>_xlfn.XLOOKUP(A1414,'Medical Exam Transform'!$A$2:$A$2336,'Medical Exam Transform'!$D$2:$D$2336)</f>
        <v>No</v>
      </c>
      <c r="F1414" s="14" t="str">
        <f>_xlfn.XLOOKUP(A1414,'Medical Exam Transform'!$A$2:$A$2336,'Medical Exam Transform'!$E$2:$E$2336)</f>
        <v>No</v>
      </c>
      <c r="G1414" s="14" t="str">
        <f>_xlfn.XLOOKUP(A1414,'Medical Exam Transform'!$A$2:$A$2336,'Medical Exam Transform'!$F$2:$F$2336)</f>
        <v>No</v>
      </c>
      <c r="H1414" s="14">
        <f>_xlfn.XLOOKUP(A1414,'Medical Exam Transform'!$A$2:$A$2336,'Medical Exam Transform'!$G$2:$G$2336)</f>
        <v>1</v>
      </c>
      <c r="I1414" s="14" t="str">
        <f>_xlfn.XLOOKUP(A1414,'Medical Exam Transform'!$A$2:$A$2336,'Medical Exam Transform'!$H$2:$H$2336)</f>
        <v>No</v>
      </c>
      <c r="J1414" s="14" t="str">
        <f>_xlfn.XLOOKUP(A1414,'Medical Exam Transform'!$A$2:$A$2336,'Medical Exam Transform'!$I$2:$I$2336)</f>
        <v>Obesity</v>
      </c>
      <c r="K1414" s="14" t="str">
        <f>_xlfn.XLOOKUP(A1414,'Medical Exam Transform'!$A$2:$A$2336,'Medical Exam Transform'!$J$2:$J$2336)</f>
        <v>Normal</v>
      </c>
      <c r="L1414" s="60">
        <f>_xlfn.XLOOKUP(A1414,'Hospitalisation Transform'!$A$2:$A$2344,'Hospitalisation Transform'!$B$2:$B$2344)</f>
        <v>30916</v>
      </c>
      <c r="M1414" s="82">
        <f>_xlfn.XLOOKUP(A1414,'Hospitalisation Transform'!$A$2:$A$2344,'Hospitalisation Transform'!$D$2:$D$2344)</f>
        <v>7537.16</v>
      </c>
      <c r="N1414" s="14" t="str">
        <f>_xlfn.XLOOKUP(A1414,'Hospitalisation Transform'!$A$2:$A$2344,'Hospitalisation Transform'!$E$2:$E$2344)</f>
        <v>tier - 2</v>
      </c>
      <c r="O1414" s="14" t="str">
        <f>_xlfn.XLOOKUP(A1414,'Hospitalisation Transform'!$A$2:$A$2344,'Hospitalisation Transform'!$F$2:$F$2344)</f>
        <v>tier - 2</v>
      </c>
      <c r="P1414" s="14" t="str">
        <f>_xlfn.XLOOKUP(A1414,'Hospitalisation Transform'!$A$2:$A$2344,'Hospitalisation Transform'!$G$2:$G$2344)</f>
        <v>R1012</v>
      </c>
      <c r="Q1414" s="14">
        <f>_xlfn.XLOOKUP(A1414,'Hospitalisation Transform'!$A$2:$A$2344,'Hospitalisation Transform'!$H$2:$H$2344)</f>
        <v>39</v>
      </c>
    </row>
    <row r="1415" spans="1:17" ht="15.5" x14ac:dyDescent="0.35">
      <c r="A1415" s="59" t="s">
        <v>958</v>
      </c>
      <c r="B1415" s="39" t="str">
        <f>_xlfn.XLOOKUP(A1415,'Customer Names Transform'!$A$2:$A$2336,'Customer Names Transform'!$D$2:$D$2336)</f>
        <v>Kassie</v>
      </c>
      <c r="C1415" s="28">
        <f>_xlfn.XLOOKUP(A1415,'Medical Exam Transform'!$A$2:$A$2336,'Medical Exam Transform'!$B$2:$B$2336)</f>
        <v>24.33</v>
      </c>
      <c r="D1415" s="14">
        <f>_xlfn.XLOOKUP(A1415,'Medical Exam Transform'!$A$2:$A$2336,'Medical Exam Transform'!$C$2:$C$2336)</f>
        <v>8</v>
      </c>
      <c r="E1415" s="14" t="str">
        <f>_xlfn.XLOOKUP(A1415,'Medical Exam Transform'!$A$2:$A$2336,'Medical Exam Transform'!$D$2:$D$2336)</f>
        <v>No</v>
      </c>
      <c r="F1415" s="14" t="str">
        <f>_xlfn.XLOOKUP(A1415,'Medical Exam Transform'!$A$2:$A$2336,'Medical Exam Transform'!$E$2:$E$2336)</f>
        <v>No</v>
      </c>
      <c r="G1415" s="14" t="str">
        <f>_xlfn.XLOOKUP(A1415,'Medical Exam Transform'!$A$2:$A$2336,'Medical Exam Transform'!$F$2:$F$2336)</f>
        <v>No</v>
      </c>
      <c r="H1415" s="14">
        <f>_xlfn.XLOOKUP(A1415,'Medical Exam Transform'!$A$2:$A$2336,'Medical Exam Transform'!$G$2:$G$2336)</f>
        <v>0</v>
      </c>
      <c r="I1415" s="14" t="str">
        <f>_xlfn.XLOOKUP(A1415,'Medical Exam Transform'!$A$2:$A$2336,'Medical Exam Transform'!$H$2:$H$2336)</f>
        <v>No</v>
      </c>
      <c r="J1415" s="14" t="str">
        <f>_xlfn.XLOOKUP(A1415,'Medical Exam Transform'!$A$2:$A$2336,'Medical Exam Transform'!$I$2:$I$2336)</f>
        <v>Normalweight</v>
      </c>
      <c r="K1415" s="14" t="str">
        <f>_xlfn.XLOOKUP(A1415,'Medical Exam Transform'!$A$2:$A$2336,'Medical Exam Transform'!$J$2:$J$2336)</f>
        <v>Diabetes</v>
      </c>
      <c r="L1415" s="60">
        <f>_xlfn.XLOOKUP(A1415,'Hospitalisation Transform'!$A$2:$A$2344,'Hospitalisation Transform'!$B$2:$B$2344)</f>
        <v>28838</v>
      </c>
      <c r="M1415" s="82">
        <f>_xlfn.XLOOKUP(A1415,'Hospitalisation Transform'!$A$2:$A$2344,'Hospitalisation Transform'!$D$2:$D$2344)</f>
        <v>7531.7</v>
      </c>
      <c r="N1415" s="14" t="str">
        <f>_xlfn.XLOOKUP(A1415,'Hospitalisation Transform'!$A$2:$A$2344,'Hospitalisation Transform'!$E$2:$E$2344)</f>
        <v>tier - 2</v>
      </c>
      <c r="O1415" s="14" t="str">
        <f>_xlfn.XLOOKUP(A1415,'Hospitalisation Transform'!$A$2:$A$2344,'Hospitalisation Transform'!$F$2:$F$2344)</f>
        <v>tier - 1</v>
      </c>
      <c r="P1415" s="14" t="str">
        <f>_xlfn.XLOOKUP(A1415,'Hospitalisation Transform'!$A$2:$A$2344,'Hospitalisation Transform'!$G$2:$G$2344)</f>
        <v>R1013</v>
      </c>
      <c r="Q1415" s="14">
        <f>_xlfn.XLOOKUP(A1415,'Hospitalisation Transform'!$A$2:$A$2344,'Hospitalisation Transform'!$H$2:$H$2344)</f>
        <v>45</v>
      </c>
    </row>
    <row r="1416" spans="1:17" ht="15.5" x14ac:dyDescent="0.35">
      <c r="A1416" s="59" t="s">
        <v>957</v>
      </c>
      <c r="B1416" s="39" t="str">
        <f>_xlfn.XLOOKUP(A1416,'Customer Names Transform'!$A$2:$A$2336,'Customer Names Transform'!$D$2:$D$2336)</f>
        <v>Matthew</v>
      </c>
      <c r="C1416" s="28">
        <f>_xlfn.XLOOKUP(A1416,'Medical Exam Transform'!$A$2:$A$2336,'Medical Exam Transform'!$B$2:$B$2336)</f>
        <v>19.855</v>
      </c>
      <c r="D1416" s="14">
        <f>_xlfn.XLOOKUP(A1416,'Medical Exam Transform'!$A$2:$A$2336,'Medical Exam Transform'!$C$2:$C$2336)</f>
        <v>5.71</v>
      </c>
      <c r="E1416" s="14" t="str">
        <f>_xlfn.XLOOKUP(A1416,'Medical Exam Transform'!$A$2:$A$2336,'Medical Exam Transform'!$D$2:$D$2336)</f>
        <v>Yes</v>
      </c>
      <c r="F1416" s="14" t="str">
        <f>_xlfn.XLOOKUP(A1416,'Medical Exam Transform'!$A$2:$A$2336,'Medical Exam Transform'!$E$2:$E$2336)</f>
        <v>No</v>
      </c>
      <c r="G1416" s="14" t="str">
        <f>_xlfn.XLOOKUP(A1416,'Medical Exam Transform'!$A$2:$A$2336,'Medical Exam Transform'!$F$2:$F$2336)</f>
        <v>No</v>
      </c>
      <c r="H1416" s="14">
        <f>_xlfn.XLOOKUP(A1416,'Medical Exam Transform'!$A$2:$A$2336,'Medical Exam Transform'!$G$2:$G$2336)</f>
        <v>0</v>
      </c>
      <c r="I1416" s="14" t="str">
        <f>_xlfn.XLOOKUP(A1416,'Medical Exam Transform'!$A$2:$A$2336,'Medical Exam Transform'!$H$2:$H$2336)</f>
        <v>No</v>
      </c>
      <c r="J1416" s="14" t="str">
        <f>_xlfn.XLOOKUP(A1416,'Medical Exam Transform'!$A$2:$A$2336,'Medical Exam Transform'!$I$2:$I$2336)</f>
        <v>Normalweight</v>
      </c>
      <c r="K1416" s="14" t="str">
        <f>_xlfn.XLOOKUP(A1416,'Medical Exam Transform'!$A$2:$A$2336,'Medical Exam Transform'!$J$2:$J$2336)</f>
        <v>Prediabetes</v>
      </c>
      <c r="L1416" s="60">
        <f>_xlfn.XLOOKUP(A1416,'Hospitalisation Transform'!$A$2:$A$2344,'Hospitalisation Transform'!$B$2:$B$2344)</f>
        <v>28043</v>
      </c>
      <c r="M1416" s="82">
        <f>_xlfn.XLOOKUP(A1416,'Hospitalisation Transform'!$A$2:$A$2344,'Hospitalisation Transform'!$D$2:$D$2344)</f>
        <v>7526.71</v>
      </c>
      <c r="N1416" s="14" t="str">
        <f>_xlfn.XLOOKUP(A1416,'Hospitalisation Transform'!$A$2:$A$2344,'Hospitalisation Transform'!$E$2:$E$2344)</f>
        <v>tier - 3</v>
      </c>
      <c r="O1416" s="14" t="str">
        <f>_xlfn.XLOOKUP(A1416,'Hospitalisation Transform'!$A$2:$A$2344,'Hospitalisation Transform'!$F$2:$F$2344)</f>
        <v>tier - 1</v>
      </c>
      <c r="P1416" s="14" t="str">
        <f>_xlfn.XLOOKUP(A1416,'Hospitalisation Transform'!$A$2:$A$2344,'Hospitalisation Transform'!$G$2:$G$2344)</f>
        <v>R1012</v>
      </c>
      <c r="Q1416" s="14">
        <f>_xlfn.XLOOKUP(A1416,'Hospitalisation Transform'!$A$2:$A$2344,'Hospitalisation Transform'!$H$2:$H$2344)</f>
        <v>47</v>
      </c>
    </row>
    <row r="1417" spans="1:17" ht="15.5" x14ac:dyDescent="0.35">
      <c r="A1417" s="59" t="s">
        <v>956</v>
      </c>
      <c r="B1417" s="39" t="str">
        <f>_xlfn.XLOOKUP(A1417,'Customer Names Transform'!$A$2:$A$2336,'Customer Names Transform'!$D$2:$D$2336)</f>
        <v>Ruben Dario</v>
      </c>
      <c r="C1417" s="28">
        <f>_xlfn.XLOOKUP(A1417,'Medical Exam Transform'!$A$2:$A$2336,'Medical Exam Transform'!$B$2:$B$2336)</f>
        <v>25.364999999999998</v>
      </c>
      <c r="D1417" s="14">
        <f>_xlfn.XLOOKUP(A1417,'Medical Exam Transform'!$A$2:$A$2336,'Medical Exam Transform'!$C$2:$C$2336)</f>
        <v>11.71</v>
      </c>
      <c r="E1417" s="14" t="str">
        <f>_xlfn.XLOOKUP(A1417,'Medical Exam Transform'!$A$2:$A$2336,'Medical Exam Transform'!$D$2:$D$2336)</f>
        <v>No</v>
      </c>
      <c r="F1417" s="14" t="str">
        <f>_xlfn.XLOOKUP(A1417,'Medical Exam Transform'!$A$2:$A$2336,'Medical Exam Transform'!$E$2:$E$2336)</f>
        <v>No</v>
      </c>
      <c r="G1417" s="14" t="str">
        <f>_xlfn.XLOOKUP(A1417,'Medical Exam Transform'!$A$2:$A$2336,'Medical Exam Transform'!$F$2:$F$2336)</f>
        <v>No</v>
      </c>
      <c r="H1417" s="14">
        <f>_xlfn.XLOOKUP(A1417,'Medical Exam Transform'!$A$2:$A$2336,'Medical Exam Transform'!$G$2:$G$2336)</f>
        <v>0</v>
      </c>
      <c r="I1417" s="14" t="str">
        <f>_xlfn.XLOOKUP(A1417,'Medical Exam Transform'!$A$2:$A$2336,'Medical Exam Transform'!$H$2:$H$2336)</f>
        <v>No</v>
      </c>
      <c r="J1417" s="14" t="str">
        <f>_xlfn.XLOOKUP(A1417,'Medical Exam Transform'!$A$2:$A$2336,'Medical Exam Transform'!$I$2:$I$2336)</f>
        <v>Overweight</v>
      </c>
      <c r="K1417" s="14" t="str">
        <f>_xlfn.XLOOKUP(A1417,'Medical Exam Transform'!$A$2:$A$2336,'Medical Exam Transform'!$J$2:$J$2336)</f>
        <v>Normal</v>
      </c>
      <c r="L1417" s="60">
        <f>_xlfn.XLOOKUP(A1417,'Hospitalisation Transform'!$A$2:$A$2344,'Hospitalisation Transform'!$B$2:$B$2344)</f>
        <v>28781</v>
      </c>
      <c r="M1417" s="82">
        <f>_xlfn.XLOOKUP(A1417,'Hospitalisation Transform'!$A$2:$A$2344,'Hospitalisation Transform'!$D$2:$D$2344)</f>
        <v>7518.03</v>
      </c>
      <c r="N1417" s="14" t="str">
        <f>_xlfn.XLOOKUP(A1417,'Hospitalisation Transform'!$A$2:$A$2344,'Hospitalisation Transform'!$E$2:$E$2344)</f>
        <v>tier - 2</v>
      </c>
      <c r="O1417" s="14" t="str">
        <f>_xlfn.XLOOKUP(A1417,'Hospitalisation Transform'!$A$2:$A$2344,'Hospitalisation Transform'!$F$2:$F$2344)</f>
        <v>tier - 3</v>
      </c>
      <c r="P1417" s="14" t="str">
        <f>_xlfn.XLOOKUP(A1417,'Hospitalisation Transform'!$A$2:$A$2344,'Hospitalisation Transform'!$G$2:$G$2344)</f>
        <v>R1012</v>
      </c>
      <c r="Q1417" s="14">
        <f>_xlfn.XLOOKUP(A1417,'Hospitalisation Transform'!$A$2:$A$2344,'Hospitalisation Transform'!$H$2:$H$2344)</f>
        <v>45</v>
      </c>
    </row>
    <row r="1418" spans="1:17" ht="15.5" x14ac:dyDescent="0.35">
      <c r="A1418" s="59" t="s">
        <v>955</v>
      </c>
      <c r="B1418" s="39" t="str">
        <f>_xlfn.XLOOKUP(A1418,'Customer Names Transform'!$A$2:$A$2336,'Customer Names Transform'!$D$2:$D$2336)</f>
        <v>Kevin</v>
      </c>
      <c r="C1418" s="28">
        <f>_xlfn.XLOOKUP(A1418,'Medical Exam Transform'!$A$2:$A$2336,'Medical Exam Transform'!$B$2:$B$2336)</f>
        <v>29.6</v>
      </c>
      <c r="D1418" s="14">
        <f>_xlfn.XLOOKUP(A1418,'Medical Exam Transform'!$A$2:$A$2336,'Medical Exam Transform'!$C$2:$C$2336)</f>
        <v>6.17</v>
      </c>
      <c r="E1418" s="14" t="str">
        <f>_xlfn.XLOOKUP(A1418,'Medical Exam Transform'!$A$2:$A$2336,'Medical Exam Transform'!$D$2:$D$2336)</f>
        <v>Yes</v>
      </c>
      <c r="F1418" s="14" t="str">
        <f>_xlfn.XLOOKUP(A1418,'Medical Exam Transform'!$A$2:$A$2336,'Medical Exam Transform'!$E$2:$E$2336)</f>
        <v>No</v>
      </c>
      <c r="G1418" s="14" t="str">
        <f>_xlfn.XLOOKUP(A1418,'Medical Exam Transform'!$A$2:$A$2336,'Medical Exam Transform'!$F$2:$F$2336)</f>
        <v>Yes</v>
      </c>
      <c r="H1418" s="14">
        <f>_xlfn.XLOOKUP(A1418,'Medical Exam Transform'!$A$2:$A$2336,'Medical Exam Transform'!$G$2:$G$2336)</f>
        <v>1</v>
      </c>
      <c r="I1418" s="14" t="str">
        <f>_xlfn.XLOOKUP(A1418,'Medical Exam Transform'!$A$2:$A$2336,'Medical Exam Transform'!$H$2:$H$2336)</f>
        <v>No</v>
      </c>
      <c r="J1418" s="14" t="str">
        <f>_xlfn.XLOOKUP(A1418,'Medical Exam Transform'!$A$2:$A$2336,'Medical Exam Transform'!$I$2:$I$2336)</f>
        <v>Overweight</v>
      </c>
      <c r="K1418" s="14" t="str">
        <f>_xlfn.XLOOKUP(A1418,'Medical Exam Transform'!$A$2:$A$2336,'Medical Exam Transform'!$J$2:$J$2336)</f>
        <v>Prediabetes</v>
      </c>
      <c r="L1418" s="60">
        <f>_xlfn.XLOOKUP(A1418,'Hospitalisation Transform'!$A$2:$A$2344,'Hospitalisation Transform'!$B$2:$B$2344)</f>
        <v>30507</v>
      </c>
      <c r="M1418" s="82">
        <f>_xlfn.XLOOKUP(A1418,'Hospitalisation Transform'!$A$2:$A$2344,'Hospitalisation Transform'!$D$2:$D$2344)</f>
        <v>7512.27</v>
      </c>
      <c r="N1418" s="14" t="str">
        <f>_xlfn.XLOOKUP(A1418,'Hospitalisation Transform'!$A$2:$A$2344,'Hospitalisation Transform'!$E$2:$E$2344)</f>
        <v>tier - 3</v>
      </c>
      <c r="O1418" s="14" t="str">
        <f>_xlfn.XLOOKUP(A1418,'Hospitalisation Transform'!$A$2:$A$2344,'Hospitalisation Transform'!$F$2:$F$2344)</f>
        <v>tier - 2</v>
      </c>
      <c r="P1418" s="14" t="str">
        <f>_xlfn.XLOOKUP(A1418,'Hospitalisation Transform'!$A$2:$A$2344,'Hospitalisation Transform'!$G$2:$G$2344)</f>
        <v>R1011</v>
      </c>
      <c r="Q1418" s="14">
        <f>_xlfn.XLOOKUP(A1418,'Hospitalisation Transform'!$A$2:$A$2344,'Hospitalisation Transform'!$H$2:$H$2344)</f>
        <v>40</v>
      </c>
    </row>
    <row r="1419" spans="1:17" ht="15.5" x14ac:dyDescent="0.35">
      <c r="A1419" s="59" t="s">
        <v>954</v>
      </c>
      <c r="B1419" s="39" t="str">
        <f>_xlfn.XLOOKUP(A1419,'Customer Names Transform'!$A$2:$A$2336,'Customer Names Transform'!$D$2:$D$2336)</f>
        <v>Lindsay M</v>
      </c>
      <c r="C1419" s="28">
        <f>_xlfn.XLOOKUP(A1419,'Medical Exam Transform'!$A$2:$A$2336,'Medical Exam Transform'!$B$2:$B$2336)</f>
        <v>39.43</v>
      </c>
      <c r="D1419" s="14">
        <f>_xlfn.XLOOKUP(A1419,'Medical Exam Transform'!$A$2:$A$2336,'Medical Exam Transform'!$C$2:$C$2336)</f>
        <v>6.1</v>
      </c>
      <c r="E1419" s="14" t="str">
        <f>_xlfn.XLOOKUP(A1419,'Medical Exam Transform'!$A$2:$A$2336,'Medical Exam Transform'!$D$2:$D$2336)</f>
        <v>Yes</v>
      </c>
      <c r="F1419" s="14" t="str">
        <f>_xlfn.XLOOKUP(A1419,'Medical Exam Transform'!$A$2:$A$2336,'Medical Exam Transform'!$E$2:$E$2336)</f>
        <v>No</v>
      </c>
      <c r="G1419" s="14" t="str">
        <f>_xlfn.XLOOKUP(A1419,'Medical Exam Transform'!$A$2:$A$2336,'Medical Exam Transform'!$F$2:$F$2336)</f>
        <v>Yes</v>
      </c>
      <c r="H1419" s="14">
        <f>_xlfn.XLOOKUP(A1419,'Medical Exam Transform'!$A$2:$A$2336,'Medical Exam Transform'!$G$2:$G$2336)</f>
        <v>1</v>
      </c>
      <c r="I1419" s="14" t="str">
        <f>_xlfn.XLOOKUP(A1419,'Medical Exam Transform'!$A$2:$A$2336,'Medical Exam Transform'!$H$2:$H$2336)</f>
        <v>No</v>
      </c>
      <c r="J1419" s="14" t="str">
        <f>_xlfn.XLOOKUP(A1419,'Medical Exam Transform'!$A$2:$A$2336,'Medical Exam Transform'!$I$2:$I$2336)</f>
        <v>Obesity</v>
      </c>
      <c r="K1419" s="14" t="str">
        <f>_xlfn.XLOOKUP(A1419,'Medical Exam Transform'!$A$2:$A$2336,'Medical Exam Transform'!$J$2:$J$2336)</f>
        <v>Normal</v>
      </c>
      <c r="L1419" s="60">
        <f>_xlfn.XLOOKUP(A1419,'Hospitalisation Transform'!$A$2:$A$2344,'Hospitalisation Transform'!$B$2:$B$2344)</f>
        <v>35731</v>
      </c>
      <c r="M1419" s="82">
        <f>_xlfn.XLOOKUP(A1419,'Hospitalisation Transform'!$A$2:$A$2344,'Hospitalisation Transform'!$D$2:$D$2344)</f>
        <v>7504.3</v>
      </c>
      <c r="N1419" s="14" t="str">
        <f>_xlfn.XLOOKUP(A1419,'Hospitalisation Transform'!$A$2:$A$2344,'Hospitalisation Transform'!$E$2:$E$2344)</f>
        <v>tier - 2</v>
      </c>
      <c r="O1419" s="14" t="str">
        <f>_xlfn.XLOOKUP(A1419,'Hospitalisation Transform'!$A$2:$A$2344,'Hospitalisation Transform'!$F$2:$F$2344)</f>
        <v>tier - 1</v>
      </c>
      <c r="P1419" s="14" t="str">
        <f>_xlfn.XLOOKUP(A1419,'Hospitalisation Transform'!$A$2:$A$2344,'Hospitalisation Transform'!$G$2:$G$2344)</f>
        <v>R1012</v>
      </c>
      <c r="Q1419" s="14">
        <f>_xlfn.XLOOKUP(A1419,'Hospitalisation Transform'!$A$2:$A$2344,'Hospitalisation Transform'!$H$2:$H$2344)</f>
        <v>26</v>
      </c>
    </row>
    <row r="1420" spans="1:17" ht="15.5" x14ac:dyDescent="0.35">
      <c r="A1420" s="59" t="s">
        <v>953</v>
      </c>
      <c r="B1420" s="39" t="str">
        <f>_xlfn.XLOOKUP(A1420,'Customer Names Transform'!$A$2:$A$2336,'Customer Names Transform'!$D$2:$D$2336)</f>
        <v>Amanda</v>
      </c>
      <c r="C1420" s="28">
        <f>_xlfn.XLOOKUP(A1420,'Medical Exam Transform'!$A$2:$A$2336,'Medical Exam Transform'!$B$2:$B$2336)</f>
        <v>27.34</v>
      </c>
      <c r="D1420" s="14">
        <f>_xlfn.XLOOKUP(A1420,'Medical Exam Transform'!$A$2:$A$2336,'Medical Exam Transform'!$C$2:$C$2336)</f>
        <v>5.19</v>
      </c>
      <c r="E1420" s="14" t="str">
        <f>_xlfn.XLOOKUP(A1420,'Medical Exam Transform'!$A$2:$A$2336,'Medical Exam Transform'!$D$2:$D$2336)</f>
        <v>Yes</v>
      </c>
      <c r="F1420" s="14" t="str">
        <f>_xlfn.XLOOKUP(A1420,'Medical Exam Transform'!$A$2:$A$2336,'Medical Exam Transform'!$E$2:$E$2336)</f>
        <v>No</v>
      </c>
      <c r="G1420" s="14" t="str">
        <f>_xlfn.XLOOKUP(A1420,'Medical Exam Transform'!$A$2:$A$2336,'Medical Exam Transform'!$F$2:$F$2336)</f>
        <v>No</v>
      </c>
      <c r="H1420" s="14">
        <f>_xlfn.XLOOKUP(A1420,'Medical Exam Transform'!$A$2:$A$2336,'Medical Exam Transform'!$G$2:$G$2336)</f>
        <v>1</v>
      </c>
      <c r="I1420" s="14" t="str">
        <f>_xlfn.XLOOKUP(A1420,'Medical Exam Transform'!$A$2:$A$2336,'Medical Exam Transform'!$H$2:$H$2336)</f>
        <v>No</v>
      </c>
      <c r="J1420" s="14" t="str">
        <f>_xlfn.XLOOKUP(A1420,'Medical Exam Transform'!$A$2:$A$2336,'Medical Exam Transform'!$I$2:$I$2336)</f>
        <v>Overweight</v>
      </c>
      <c r="K1420" s="14" t="str">
        <f>_xlfn.XLOOKUP(A1420,'Medical Exam Transform'!$A$2:$A$2336,'Medical Exam Transform'!$J$2:$J$2336)</f>
        <v>Prediabetes</v>
      </c>
      <c r="L1420" s="60">
        <f>_xlfn.XLOOKUP(A1420,'Hospitalisation Transform'!$A$2:$A$2344,'Hospitalisation Transform'!$B$2:$B$2344)</f>
        <v>32492</v>
      </c>
      <c r="M1420" s="82">
        <f>_xlfn.XLOOKUP(A1420,'Hospitalisation Transform'!$A$2:$A$2344,'Hospitalisation Transform'!$D$2:$D$2344)</f>
        <v>7494.63</v>
      </c>
      <c r="N1420" s="14" t="str">
        <f>_xlfn.XLOOKUP(A1420,'Hospitalisation Transform'!$A$2:$A$2344,'Hospitalisation Transform'!$E$2:$E$2344)</f>
        <v>tier - 2</v>
      </c>
      <c r="O1420" s="14" t="str">
        <f>_xlfn.XLOOKUP(A1420,'Hospitalisation Transform'!$A$2:$A$2344,'Hospitalisation Transform'!$F$2:$F$2344)</f>
        <v>tier - 3</v>
      </c>
      <c r="P1420" s="14" t="str">
        <f>_xlfn.XLOOKUP(A1420,'Hospitalisation Transform'!$A$2:$A$2344,'Hospitalisation Transform'!$G$2:$G$2344)</f>
        <v>R1025</v>
      </c>
      <c r="Q1420" s="14">
        <f>_xlfn.XLOOKUP(A1420,'Hospitalisation Transform'!$A$2:$A$2344,'Hospitalisation Transform'!$H$2:$H$2344)</f>
        <v>35</v>
      </c>
    </row>
    <row r="1421" spans="1:17" ht="15.5" x14ac:dyDescent="0.35">
      <c r="A1421" s="59" t="s">
        <v>952</v>
      </c>
      <c r="B1421" s="39" t="str">
        <f>_xlfn.XLOOKUP(A1421,'Customer Names Transform'!$A$2:$A$2336,'Customer Names Transform'!$D$2:$D$2336)</f>
        <v>James</v>
      </c>
      <c r="C1421" s="28">
        <f>_xlfn.XLOOKUP(A1421,'Medical Exam Transform'!$A$2:$A$2336,'Medical Exam Transform'!$B$2:$B$2336)</f>
        <v>39.01</v>
      </c>
      <c r="D1421" s="14">
        <f>_xlfn.XLOOKUP(A1421,'Medical Exam Transform'!$A$2:$A$2336,'Medical Exam Transform'!$C$2:$C$2336)</f>
        <v>5.37</v>
      </c>
      <c r="E1421" s="14" t="str">
        <f>_xlfn.XLOOKUP(A1421,'Medical Exam Transform'!$A$2:$A$2336,'Medical Exam Transform'!$D$2:$D$2336)</f>
        <v>Yes</v>
      </c>
      <c r="F1421" s="14" t="str">
        <f>_xlfn.XLOOKUP(A1421,'Medical Exam Transform'!$A$2:$A$2336,'Medical Exam Transform'!$E$2:$E$2336)</f>
        <v>No</v>
      </c>
      <c r="G1421" s="14" t="str">
        <f>_xlfn.XLOOKUP(A1421,'Medical Exam Transform'!$A$2:$A$2336,'Medical Exam Transform'!$F$2:$F$2336)</f>
        <v>No</v>
      </c>
      <c r="H1421" s="14">
        <f>_xlfn.XLOOKUP(A1421,'Medical Exam Transform'!$A$2:$A$2336,'Medical Exam Transform'!$G$2:$G$2336)</f>
        <v>0</v>
      </c>
      <c r="I1421" s="14" t="str">
        <f>_xlfn.XLOOKUP(A1421,'Medical Exam Transform'!$A$2:$A$2336,'Medical Exam Transform'!$H$2:$H$2336)</f>
        <v>No</v>
      </c>
      <c r="J1421" s="14" t="str">
        <f>_xlfn.XLOOKUP(A1421,'Medical Exam Transform'!$A$2:$A$2336,'Medical Exam Transform'!$I$2:$I$2336)</f>
        <v>Obesity</v>
      </c>
      <c r="K1421" s="14" t="str">
        <f>_xlfn.XLOOKUP(A1421,'Medical Exam Transform'!$A$2:$A$2336,'Medical Exam Transform'!$J$2:$J$2336)</f>
        <v>Prediabetes</v>
      </c>
      <c r="L1421" s="60">
        <f>_xlfn.XLOOKUP(A1421,'Hospitalisation Transform'!$A$2:$A$2344,'Hospitalisation Transform'!$B$2:$B$2344)</f>
        <v>35230</v>
      </c>
      <c r="M1421" s="82">
        <f>_xlfn.XLOOKUP(A1421,'Hospitalisation Transform'!$A$2:$A$2344,'Hospitalisation Transform'!$D$2:$D$2344)</f>
        <v>7487.38</v>
      </c>
      <c r="N1421" s="14" t="str">
        <f>_xlfn.XLOOKUP(A1421,'Hospitalisation Transform'!$A$2:$A$2344,'Hospitalisation Transform'!$E$2:$E$2344)</f>
        <v>tier - 2</v>
      </c>
      <c r="O1421" s="14" t="str">
        <f>_xlfn.XLOOKUP(A1421,'Hospitalisation Transform'!$A$2:$A$2344,'Hospitalisation Transform'!$F$2:$F$2344)</f>
        <v>tier - 3</v>
      </c>
      <c r="P1421" s="14" t="str">
        <f>_xlfn.XLOOKUP(A1421,'Hospitalisation Transform'!$A$2:$A$2344,'Hospitalisation Transform'!$G$2:$G$2344)</f>
        <v>R1012</v>
      </c>
      <c r="Q1421" s="14">
        <f>_xlfn.XLOOKUP(A1421,'Hospitalisation Transform'!$A$2:$A$2344,'Hospitalisation Transform'!$H$2:$H$2344)</f>
        <v>27</v>
      </c>
    </row>
    <row r="1422" spans="1:17" ht="15.5" x14ac:dyDescent="0.35">
      <c r="A1422" s="59" t="s">
        <v>951</v>
      </c>
      <c r="B1422" s="39" t="str">
        <f>_xlfn.XLOOKUP(A1422,'Customer Names Transform'!$A$2:$A$2336,'Customer Names Transform'!$D$2:$D$2336)</f>
        <v>Samuel H.</v>
      </c>
      <c r="C1422" s="28">
        <f>_xlfn.XLOOKUP(A1422,'Medical Exam Transform'!$A$2:$A$2336,'Medical Exam Transform'!$B$2:$B$2336)</f>
        <v>18.989999999999998</v>
      </c>
      <c r="D1422" s="14">
        <f>_xlfn.XLOOKUP(A1422,'Medical Exam Transform'!$A$2:$A$2336,'Medical Exam Transform'!$C$2:$C$2336)</f>
        <v>10.82</v>
      </c>
      <c r="E1422" s="14" t="str">
        <f>_xlfn.XLOOKUP(A1422,'Medical Exam Transform'!$A$2:$A$2336,'Medical Exam Transform'!$D$2:$D$2336)</f>
        <v>Yes</v>
      </c>
      <c r="F1422" s="14" t="str">
        <f>_xlfn.XLOOKUP(A1422,'Medical Exam Transform'!$A$2:$A$2336,'Medical Exam Transform'!$E$2:$E$2336)</f>
        <v>No</v>
      </c>
      <c r="G1422" s="14" t="str">
        <f>_xlfn.XLOOKUP(A1422,'Medical Exam Transform'!$A$2:$A$2336,'Medical Exam Transform'!$F$2:$F$2336)</f>
        <v>No</v>
      </c>
      <c r="H1422" s="14">
        <f>_xlfn.XLOOKUP(A1422,'Medical Exam Transform'!$A$2:$A$2336,'Medical Exam Transform'!$G$2:$G$2336)</f>
        <v>0</v>
      </c>
      <c r="I1422" s="14" t="str">
        <f>_xlfn.XLOOKUP(A1422,'Medical Exam Transform'!$A$2:$A$2336,'Medical Exam Transform'!$H$2:$H$2336)</f>
        <v>No</v>
      </c>
      <c r="J1422" s="14" t="str">
        <f>_xlfn.XLOOKUP(A1422,'Medical Exam Transform'!$A$2:$A$2336,'Medical Exam Transform'!$I$2:$I$2336)</f>
        <v>Normalweight</v>
      </c>
      <c r="K1422" s="14" t="str">
        <f>_xlfn.XLOOKUP(A1422,'Medical Exam Transform'!$A$2:$A$2336,'Medical Exam Transform'!$J$2:$J$2336)</f>
        <v>Normal</v>
      </c>
      <c r="L1422" s="60">
        <f>_xlfn.XLOOKUP(A1422,'Hospitalisation Transform'!$A$2:$A$2344,'Hospitalisation Transform'!$B$2:$B$2344)</f>
        <v>24688</v>
      </c>
      <c r="M1422" s="82">
        <f>_xlfn.XLOOKUP(A1422,'Hospitalisation Transform'!$A$2:$A$2344,'Hospitalisation Transform'!$D$2:$D$2344)</f>
        <v>7463.51</v>
      </c>
      <c r="N1422" s="14" t="str">
        <f>_xlfn.XLOOKUP(A1422,'Hospitalisation Transform'!$A$2:$A$2344,'Hospitalisation Transform'!$E$2:$E$2344)</f>
        <v>tier - 3</v>
      </c>
      <c r="O1422" s="14" t="str">
        <f>_xlfn.XLOOKUP(A1422,'Hospitalisation Transform'!$A$2:$A$2344,'Hospitalisation Transform'!$F$2:$F$2344)</f>
        <v>tier - 3</v>
      </c>
      <c r="P1422" s="14" t="str">
        <f>_xlfn.XLOOKUP(A1422,'Hospitalisation Transform'!$A$2:$A$2344,'Hospitalisation Transform'!$G$2:$G$2344)</f>
        <v>R1013</v>
      </c>
      <c r="Q1422" s="14">
        <f>_xlfn.XLOOKUP(A1422,'Hospitalisation Transform'!$A$2:$A$2344,'Hospitalisation Transform'!$H$2:$H$2344)</f>
        <v>56</v>
      </c>
    </row>
    <row r="1423" spans="1:17" ht="15.5" x14ac:dyDescent="0.35">
      <c r="A1423" s="59" t="s">
        <v>950</v>
      </c>
      <c r="B1423" s="39" t="str">
        <f>_xlfn.XLOOKUP(A1423,'Customer Names Transform'!$A$2:$A$2336,'Customer Names Transform'!$D$2:$D$2336)</f>
        <v>Jenni</v>
      </c>
      <c r="C1423" s="28">
        <f>_xlfn.XLOOKUP(A1423,'Medical Exam Transform'!$A$2:$A$2336,'Medical Exam Transform'!$B$2:$B$2336)</f>
        <v>42.3</v>
      </c>
      <c r="D1423" s="14">
        <f>_xlfn.XLOOKUP(A1423,'Medical Exam Transform'!$A$2:$A$2336,'Medical Exam Transform'!$C$2:$C$2336)</f>
        <v>6.06</v>
      </c>
      <c r="E1423" s="14" t="str">
        <f>_xlfn.XLOOKUP(A1423,'Medical Exam Transform'!$A$2:$A$2336,'Medical Exam Transform'!$D$2:$D$2336)</f>
        <v>Yes</v>
      </c>
      <c r="F1423" s="14" t="str">
        <f>_xlfn.XLOOKUP(A1423,'Medical Exam Transform'!$A$2:$A$2336,'Medical Exam Transform'!$E$2:$E$2336)</f>
        <v>No</v>
      </c>
      <c r="G1423" s="14" t="str">
        <f>_xlfn.XLOOKUP(A1423,'Medical Exam Transform'!$A$2:$A$2336,'Medical Exam Transform'!$F$2:$F$2336)</f>
        <v>No</v>
      </c>
      <c r="H1423" s="14">
        <f>_xlfn.XLOOKUP(A1423,'Medical Exam Transform'!$A$2:$A$2336,'Medical Exam Transform'!$G$2:$G$2336)</f>
        <v>0</v>
      </c>
      <c r="I1423" s="14" t="str">
        <f>_xlfn.XLOOKUP(A1423,'Medical Exam Transform'!$A$2:$A$2336,'Medical Exam Transform'!$H$2:$H$2336)</f>
        <v>No</v>
      </c>
      <c r="J1423" s="14" t="str">
        <f>_xlfn.XLOOKUP(A1423,'Medical Exam Transform'!$A$2:$A$2336,'Medical Exam Transform'!$I$2:$I$2336)</f>
        <v>Obesity</v>
      </c>
      <c r="K1423" s="14" t="str">
        <f>_xlfn.XLOOKUP(A1423,'Medical Exam Transform'!$A$2:$A$2336,'Medical Exam Transform'!$J$2:$J$2336)</f>
        <v>Prediabetes</v>
      </c>
      <c r="L1423" s="60">
        <f>_xlfn.XLOOKUP(A1423,'Hospitalisation Transform'!$A$2:$A$2344,'Hospitalisation Transform'!$B$2:$B$2344)</f>
        <v>37043</v>
      </c>
      <c r="M1423" s="82">
        <f>_xlfn.XLOOKUP(A1423,'Hospitalisation Transform'!$A$2:$A$2344,'Hospitalisation Transform'!$D$2:$D$2344)</f>
        <v>7450.36</v>
      </c>
      <c r="N1423" s="14" t="str">
        <f>_xlfn.XLOOKUP(A1423,'Hospitalisation Transform'!$A$2:$A$2344,'Hospitalisation Transform'!$E$2:$E$2344)</f>
        <v>tier - 2</v>
      </c>
      <c r="O1423" s="14" t="str">
        <f>_xlfn.XLOOKUP(A1423,'Hospitalisation Transform'!$A$2:$A$2344,'Hospitalisation Transform'!$F$2:$F$2344)</f>
        <v>tier - 2</v>
      </c>
      <c r="P1423" s="14" t="str">
        <f>_xlfn.XLOOKUP(A1423,'Hospitalisation Transform'!$A$2:$A$2344,'Hospitalisation Transform'!$G$2:$G$2344)</f>
        <v>R1012</v>
      </c>
      <c r="Q1423" s="14">
        <f>_xlfn.XLOOKUP(A1423,'Hospitalisation Transform'!$A$2:$A$2344,'Hospitalisation Transform'!$H$2:$H$2344)</f>
        <v>22</v>
      </c>
    </row>
    <row r="1424" spans="1:17" ht="15.5" x14ac:dyDescent="0.35">
      <c r="A1424" s="59" t="s">
        <v>949</v>
      </c>
      <c r="B1424" s="39" t="str">
        <f>_xlfn.XLOOKUP(A1424,'Customer Names Transform'!$A$2:$A$2336,'Customer Names Transform'!$D$2:$D$2336)</f>
        <v>Estuardo F</v>
      </c>
      <c r="C1424" s="28">
        <f>_xlfn.XLOOKUP(A1424,'Medical Exam Transform'!$A$2:$A$2336,'Medical Exam Transform'!$B$2:$B$2336)</f>
        <v>39.805</v>
      </c>
      <c r="D1424" s="14">
        <f>_xlfn.XLOOKUP(A1424,'Medical Exam Transform'!$A$2:$A$2336,'Medical Exam Transform'!$C$2:$C$2336)</f>
        <v>5.91</v>
      </c>
      <c r="E1424" s="14" t="str">
        <f>_xlfn.XLOOKUP(A1424,'Medical Exam Transform'!$A$2:$A$2336,'Medical Exam Transform'!$D$2:$D$2336)</f>
        <v>No</v>
      </c>
      <c r="F1424" s="14" t="str">
        <f>_xlfn.XLOOKUP(A1424,'Medical Exam Transform'!$A$2:$A$2336,'Medical Exam Transform'!$E$2:$E$2336)</f>
        <v>No</v>
      </c>
      <c r="G1424" s="14" t="str">
        <f>_xlfn.XLOOKUP(A1424,'Medical Exam Transform'!$A$2:$A$2336,'Medical Exam Transform'!$F$2:$F$2336)</f>
        <v>No</v>
      </c>
      <c r="H1424" s="14">
        <f>_xlfn.XLOOKUP(A1424,'Medical Exam Transform'!$A$2:$A$2336,'Medical Exam Transform'!$G$2:$G$2336)</f>
        <v>0</v>
      </c>
      <c r="I1424" s="14" t="str">
        <f>_xlfn.XLOOKUP(A1424,'Medical Exam Transform'!$A$2:$A$2336,'Medical Exam Transform'!$H$2:$H$2336)</f>
        <v>No</v>
      </c>
      <c r="J1424" s="14" t="str">
        <f>_xlfn.XLOOKUP(A1424,'Medical Exam Transform'!$A$2:$A$2336,'Medical Exam Transform'!$I$2:$I$2336)</f>
        <v>Obesity</v>
      </c>
      <c r="K1424" s="14" t="str">
        <f>_xlfn.XLOOKUP(A1424,'Medical Exam Transform'!$A$2:$A$2336,'Medical Exam Transform'!$J$2:$J$2336)</f>
        <v>Normal</v>
      </c>
      <c r="L1424" s="60">
        <f>_xlfn.XLOOKUP(A1424,'Hospitalisation Transform'!$A$2:$A$2344,'Hospitalisation Transform'!$B$2:$B$2344)</f>
        <v>28398</v>
      </c>
      <c r="M1424" s="82">
        <f>_xlfn.XLOOKUP(A1424,'Hospitalisation Transform'!$A$2:$A$2344,'Hospitalisation Transform'!$D$2:$D$2344)</f>
        <v>7448.4</v>
      </c>
      <c r="N1424" s="14" t="str">
        <f>_xlfn.XLOOKUP(A1424,'Hospitalisation Transform'!$A$2:$A$2344,'Hospitalisation Transform'!$E$2:$E$2344)</f>
        <v>tier - 3</v>
      </c>
      <c r="O1424" s="14" t="str">
        <f>_xlfn.XLOOKUP(A1424,'Hospitalisation Transform'!$A$2:$A$2344,'Hospitalisation Transform'!$F$2:$F$2344)</f>
        <v>tier - 3</v>
      </c>
      <c r="P1424" s="14" t="str">
        <f>_xlfn.XLOOKUP(A1424,'Hospitalisation Transform'!$A$2:$A$2344,'Hospitalisation Transform'!$G$2:$G$2344)</f>
        <v>R1017</v>
      </c>
      <c r="Q1424" s="14">
        <f>_xlfn.XLOOKUP(A1424,'Hospitalisation Transform'!$A$2:$A$2344,'Hospitalisation Transform'!$H$2:$H$2344)</f>
        <v>46</v>
      </c>
    </row>
    <row r="1425" spans="1:17" ht="15.5" x14ac:dyDescent="0.35">
      <c r="A1425" s="59" t="s">
        <v>948</v>
      </c>
      <c r="B1425" s="39" t="str">
        <f>_xlfn.XLOOKUP(A1425,'Customer Names Transform'!$A$2:$A$2336,'Customer Names Transform'!$D$2:$D$2336)</f>
        <v>Brett</v>
      </c>
      <c r="C1425" s="28">
        <f>_xlfn.XLOOKUP(A1425,'Medical Exam Transform'!$A$2:$A$2336,'Medical Exam Transform'!$B$2:$B$2336)</f>
        <v>33.700000000000003</v>
      </c>
      <c r="D1425" s="14">
        <f>_xlfn.XLOOKUP(A1425,'Medical Exam Transform'!$A$2:$A$2336,'Medical Exam Transform'!$C$2:$C$2336)</f>
        <v>5.87</v>
      </c>
      <c r="E1425" s="14" t="str">
        <f>_xlfn.XLOOKUP(A1425,'Medical Exam Transform'!$A$2:$A$2336,'Medical Exam Transform'!$D$2:$D$2336)</f>
        <v>No</v>
      </c>
      <c r="F1425" s="14" t="str">
        <f>_xlfn.XLOOKUP(A1425,'Medical Exam Transform'!$A$2:$A$2336,'Medical Exam Transform'!$E$2:$E$2336)</f>
        <v>No</v>
      </c>
      <c r="G1425" s="14" t="str">
        <f>_xlfn.XLOOKUP(A1425,'Medical Exam Transform'!$A$2:$A$2336,'Medical Exam Transform'!$F$2:$F$2336)</f>
        <v>No</v>
      </c>
      <c r="H1425" s="14">
        <f>_xlfn.XLOOKUP(A1425,'Medical Exam Transform'!$A$2:$A$2336,'Medical Exam Transform'!$G$2:$G$2336)</f>
        <v>0</v>
      </c>
      <c r="I1425" s="14" t="str">
        <f>_xlfn.XLOOKUP(A1425,'Medical Exam Transform'!$A$2:$A$2336,'Medical Exam Transform'!$H$2:$H$2336)</f>
        <v>No</v>
      </c>
      <c r="J1425" s="14" t="str">
        <f>_xlfn.XLOOKUP(A1425,'Medical Exam Transform'!$A$2:$A$2336,'Medical Exam Transform'!$I$2:$I$2336)</f>
        <v>Obesity</v>
      </c>
      <c r="K1425" s="14" t="str">
        <f>_xlfn.XLOOKUP(A1425,'Medical Exam Transform'!$A$2:$A$2336,'Medical Exam Transform'!$J$2:$J$2336)</f>
        <v>Prediabetes</v>
      </c>
      <c r="L1425" s="60">
        <f>_xlfn.XLOOKUP(A1425,'Hospitalisation Transform'!$A$2:$A$2344,'Hospitalisation Transform'!$B$2:$B$2344)</f>
        <v>28393</v>
      </c>
      <c r="M1425" s="82">
        <f>_xlfn.XLOOKUP(A1425,'Hospitalisation Transform'!$A$2:$A$2344,'Hospitalisation Transform'!$D$2:$D$2344)</f>
        <v>7445.92</v>
      </c>
      <c r="N1425" s="14" t="str">
        <f>_xlfn.XLOOKUP(A1425,'Hospitalisation Transform'!$A$2:$A$2344,'Hospitalisation Transform'!$E$2:$E$2344)</f>
        <v>tier - 3</v>
      </c>
      <c r="O1425" s="14" t="str">
        <f>_xlfn.XLOOKUP(A1425,'Hospitalisation Transform'!$A$2:$A$2344,'Hospitalisation Transform'!$F$2:$F$2344)</f>
        <v>tier - 1</v>
      </c>
      <c r="P1425" s="14" t="str">
        <f>_xlfn.XLOOKUP(A1425,'Hospitalisation Transform'!$A$2:$A$2344,'Hospitalisation Transform'!$G$2:$G$2344)</f>
        <v>R1011</v>
      </c>
      <c r="Q1425" s="14">
        <f>_xlfn.XLOOKUP(A1425,'Hospitalisation Transform'!$A$2:$A$2344,'Hospitalisation Transform'!$H$2:$H$2344)</f>
        <v>46</v>
      </c>
    </row>
    <row r="1426" spans="1:17" ht="15.5" x14ac:dyDescent="0.35">
      <c r="A1426" s="59" t="s">
        <v>947</v>
      </c>
      <c r="B1426" s="39" t="str">
        <f>_xlfn.XLOOKUP(A1426,'Customer Names Transform'!$A$2:$A$2336,'Customer Names Transform'!$D$2:$D$2336)</f>
        <v>Sharon E.</v>
      </c>
      <c r="C1426" s="28">
        <f>_xlfn.XLOOKUP(A1426,'Medical Exam Transform'!$A$2:$A$2336,'Medical Exam Transform'!$B$2:$B$2336)</f>
        <v>36.195</v>
      </c>
      <c r="D1426" s="14">
        <f>_xlfn.XLOOKUP(A1426,'Medical Exam Transform'!$A$2:$A$2336,'Medical Exam Transform'!$C$2:$C$2336)</f>
        <v>6.22</v>
      </c>
      <c r="E1426" s="14" t="str">
        <f>_xlfn.XLOOKUP(A1426,'Medical Exam Transform'!$A$2:$A$2336,'Medical Exam Transform'!$D$2:$D$2336)</f>
        <v>No</v>
      </c>
      <c r="F1426" s="14" t="str">
        <f>_xlfn.XLOOKUP(A1426,'Medical Exam Transform'!$A$2:$A$2336,'Medical Exam Transform'!$E$2:$E$2336)</f>
        <v>No</v>
      </c>
      <c r="G1426" s="14" t="str">
        <f>_xlfn.XLOOKUP(A1426,'Medical Exam Transform'!$A$2:$A$2336,'Medical Exam Transform'!$F$2:$F$2336)</f>
        <v>No</v>
      </c>
      <c r="H1426" s="14">
        <f>_xlfn.XLOOKUP(A1426,'Medical Exam Transform'!$A$2:$A$2336,'Medical Exam Transform'!$G$2:$G$2336)</f>
        <v>0</v>
      </c>
      <c r="I1426" s="14" t="str">
        <f>_xlfn.XLOOKUP(A1426,'Medical Exam Transform'!$A$2:$A$2336,'Medical Exam Transform'!$H$2:$H$2336)</f>
        <v>No</v>
      </c>
      <c r="J1426" s="14" t="str">
        <f>_xlfn.XLOOKUP(A1426,'Medical Exam Transform'!$A$2:$A$2336,'Medical Exam Transform'!$I$2:$I$2336)</f>
        <v>Obesity</v>
      </c>
      <c r="K1426" s="14" t="str">
        <f>_xlfn.XLOOKUP(A1426,'Medical Exam Transform'!$A$2:$A$2336,'Medical Exam Transform'!$J$2:$J$2336)</f>
        <v>Prediabetes</v>
      </c>
      <c r="L1426" s="60">
        <f>_xlfn.XLOOKUP(A1426,'Hospitalisation Transform'!$A$2:$A$2344,'Hospitalisation Transform'!$B$2:$B$2344)</f>
        <v>29409</v>
      </c>
      <c r="M1426" s="82">
        <f>_xlfn.XLOOKUP(A1426,'Hospitalisation Transform'!$A$2:$A$2344,'Hospitalisation Transform'!$D$2:$D$2344)</f>
        <v>7443.64</v>
      </c>
      <c r="N1426" s="14" t="str">
        <f>_xlfn.XLOOKUP(A1426,'Hospitalisation Transform'!$A$2:$A$2344,'Hospitalisation Transform'!$E$2:$E$2344)</f>
        <v>tier - 2</v>
      </c>
      <c r="O1426" s="14" t="str">
        <f>_xlfn.XLOOKUP(A1426,'Hospitalisation Transform'!$A$2:$A$2344,'Hospitalisation Transform'!$F$2:$F$2344)</f>
        <v>tier - 3</v>
      </c>
      <c r="P1426" s="14" t="str">
        <f>_xlfn.XLOOKUP(A1426,'Hospitalisation Transform'!$A$2:$A$2344,'Hospitalisation Transform'!$G$2:$G$2344)</f>
        <v>R1012</v>
      </c>
      <c r="Q1426" s="14">
        <f>_xlfn.XLOOKUP(A1426,'Hospitalisation Transform'!$A$2:$A$2344,'Hospitalisation Transform'!$H$2:$H$2344)</f>
        <v>43</v>
      </c>
    </row>
    <row r="1427" spans="1:17" ht="15.5" x14ac:dyDescent="0.35">
      <c r="A1427" s="59" t="s">
        <v>946</v>
      </c>
      <c r="B1427" s="39" t="str">
        <f>_xlfn.XLOOKUP(A1427,'Customer Names Transform'!$A$2:$A$2336,'Customer Names Transform'!$D$2:$D$2336)</f>
        <v>Jacob W√¶ver</v>
      </c>
      <c r="C1427" s="28">
        <f>_xlfn.XLOOKUP(A1427,'Medical Exam Transform'!$A$2:$A$2336,'Medical Exam Transform'!$B$2:$B$2336)</f>
        <v>32.6</v>
      </c>
      <c r="D1427" s="14">
        <f>_xlfn.XLOOKUP(A1427,'Medical Exam Transform'!$A$2:$A$2336,'Medical Exam Transform'!$C$2:$C$2336)</f>
        <v>5.73</v>
      </c>
      <c r="E1427" s="14" t="str">
        <f>_xlfn.XLOOKUP(A1427,'Medical Exam Transform'!$A$2:$A$2336,'Medical Exam Transform'!$D$2:$D$2336)</f>
        <v>No</v>
      </c>
      <c r="F1427" s="14" t="str">
        <f>_xlfn.XLOOKUP(A1427,'Medical Exam Transform'!$A$2:$A$2336,'Medical Exam Transform'!$E$2:$E$2336)</f>
        <v>No</v>
      </c>
      <c r="G1427" s="14" t="str">
        <f>_xlfn.XLOOKUP(A1427,'Medical Exam Transform'!$A$2:$A$2336,'Medical Exam Transform'!$F$2:$F$2336)</f>
        <v>Yes</v>
      </c>
      <c r="H1427" s="14">
        <f>_xlfn.XLOOKUP(A1427,'Medical Exam Transform'!$A$2:$A$2336,'Medical Exam Transform'!$G$2:$G$2336)</f>
        <v>1</v>
      </c>
      <c r="I1427" s="14" t="str">
        <f>_xlfn.XLOOKUP(A1427,'Medical Exam Transform'!$A$2:$A$2336,'Medical Exam Transform'!$H$2:$H$2336)</f>
        <v>No</v>
      </c>
      <c r="J1427" s="14" t="str">
        <f>_xlfn.XLOOKUP(A1427,'Medical Exam Transform'!$A$2:$A$2336,'Medical Exam Transform'!$I$2:$I$2336)</f>
        <v>Obesity</v>
      </c>
      <c r="K1427" s="14" t="str">
        <f>_xlfn.XLOOKUP(A1427,'Medical Exam Transform'!$A$2:$A$2336,'Medical Exam Transform'!$J$2:$J$2336)</f>
        <v>Prediabetes</v>
      </c>
      <c r="L1427" s="60">
        <f>_xlfn.XLOOKUP(A1427,'Hospitalisation Transform'!$A$2:$A$2344,'Hospitalisation Transform'!$B$2:$B$2344)</f>
        <v>29099</v>
      </c>
      <c r="M1427" s="82">
        <f>_xlfn.XLOOKUP(A1427,'Hospitalisation Transform'!$A$2:$A$2344,'Hospitalisation Transform'!$D$2:$D$2344)</f>
        <v>7441.5</v>
      </c>
      <c r="N1427" s="14" t="str">
        <f>_xlfn.XLOOKUP(A1427,'Hospitalisation Transform'!$A$2:$A$2344,'Hospitalisation Transform'!$E$2:$E$2344)</f>
        <v>tier - 3</v>
      </c>
      <c r="O1427" s="14" t="str">
        <f>_xlfn.XLOOKUP(A1427,'Hospitalisation Transform'!$A$2:$A$2344,'Hospitalisation Transform'!$F$2:$F$2344)</f>
        <v>tier - 2</v>
      </c>
      <c r="P1427" s="14" t="str">
        <f>_xlfn.XLOOKUP(A1427,'Hospitalisation Transform'!$A$2:$A$2344,'Hospitalisation Transform'!$G$2:$G$2344)</f>
        <v>R1011</v>
      </c>
      <c r="Q1427" s="14">
        <f>_xlfn.XLOOKUP(A1427,'Hospitalisation Transform'!$A$2:$A$2344,'Hospitalisation Transform'!$H$2:$H$2344)</f>
        <v>44</v>
      </c>
    </row>
    <row r="1428" spans="1:17" ht="15.5" x14ac:dyDescent="0.35">
      <c r="A1428" s="59" t="s">
        <v>945</v>
      </c>
      <c r="B1428" s="39" t="str">
        <f>_xlfn.XLOOKUP(A1428,'Customer Names Transform'!$A$2:$A$2336,'Customer Names Transform'!$D$2:$D$2336)</f>
        <v>Scott</v>
      </c>
      <c r="C1428" s="28">
        <f>_xlfn.XLOOKUP(A1428,'Medical Exam Transform'!$A$2:$A$2336,'Medical Exam Transform'!$B$2:$B$2336)</f>
        <v>30.2</v>
      </c>
      <c r="D1428" s="14">
        <f>_xlfn.XLOOKUP(A1428,'Medical Exam Transform'!$A$2:$A$2336,'Medical Exam Transform'!$C$2:$C$2336)</f>
        <v>5.7</v>
      </c>
      <c r="E1428" s="14" t="str">
        <f>_xlfn.XLOOKUP(A1428,'Medical Exam Transform'!$A$2:$A$2336,'Medical Exam Transform'!$D$2:$D$2336)</f>
        <v>No</v>
      </c>
      <c r="F1428" s="14" t="str">
        <f>_xlfn.XLOOKUP(A1428,'Medical Exam Transform'!$A$2:$A$2336,'Medical Exam Transform'!$E$2:$E$2336)</f>
        <v>No</v>
      </c>
      <c r="G1428" s="14" t="str">
        <f>_xlfn.XLOOKUP(A1428,'Medical Exam Transform'!$A$2:$A$2336,'Medical Exam Transform'!$F$2:$F$2336)</f>
        <v>No</v>
      </c>
      <c r="H1428" s="14">
        <f>_xlfn.XLOOKUP(A1428,'Medical Exam Transform'!$A$2:$A$2336,'Medical Exam Transform'!$G$2:$G$2336)</f>
        <v>0</v>
      </c>
      <c r="I1428" s="14" t="str">
        <f>_xlfn.XLOOKUP(A1428,'Medical Exam Transform'!$A$2:$A$2336,'Medical Exam Transform'!$H$2:$H$2336)</f>
        <v>No</v>
      </c>
      <c r="J1428" s="14" t="str">
        <f>_xlfn.XLOOKUP(A1428,'Medical Exam Transform'!$A$2:$A$2336,'Medical Exam Transform'!$I$2:$I$2336)</f>
        <v>Obesity</v>
      </c>
      <c r="K1428" s="14" t="str">
        <f>_xlfn.XLOOKUP(A1428,'Medical Exam Transform'!$A$2:$A$2336,'Medical Exam Transform'!$J$2:$J$2336)</f>
        <v>Prediabetes</v>
      </c>
      <c r="L1428" s="60">
        <f>_xlfn.XLOOKUP(A1428,'Hospitalisation Transform'!$A$2:$A$2344,'Hospitalisation Transform'!$B$2:$B$2344)</f>
        <v>28362</v>
      </c>
      <c r="M1428" s="82">
        <f>_xlfn.XLOOKUP(A1428,'Hospitalisation Transform'!$A$2:$A$2344,'Hospitalisation Transform'!$D$2:$D$2344)</f>
        <v>7441.05</v>
      </c>
      <c r="N1428" s="14" t="str">
        <f>_xlfn.XLOOKUP(A1428,'Hospitalisation Transform'!$A$2:$A$2344,'Hospitalisation Transform'!$E$2:$E$2344)</f>
        <v>tier - 3</v>
      </c>
      <c r="O1428" s="14" t="str">
        <f>_xlfn.XLOOKUP(A1428,'Hospitalisation Transform'!$A$2:$A$2344,'Hospitalisation Transform'!$F$2:$F$2344)</f>
        <v>tier - 2</v>
      </c>
      <c r="P1428" s="14" t="str">
        <f>_xlfn.XLOOKUP(A1428,'Hospitalisation Transform'!$A$2:$A$2344,'Hospitalisation Transform'!$G$2:$G$2344)</f>
        <v>R1011</v>
      </c>
      <c r="Q1428" s="14">
        <f>_xlfn.XLOOKUP(A1428,'Hospitalisation Transform'!$A$2:$A$2344,'Hospitalisation Transform'!$H$2:$H$2344)</f>
        <v>46</v>
      </c>
    </row>
    <row r="1429" spans="1:17" ht="15.5" x14ac:dyDescent="0.35">
      <c r="A1429" s="59" t="s">
        <v>944</v>
      </c>
      <c r="B1429" s="39" t="str">
        <f>_xlfn.XLOOKUP(A1429,'Customer Names Transform'!$A$2:$A$2336,'Customer Names Transform'!$D$2:$D$2336)</f>
        <v>Brooke S.</v>
      </c>
      <c r="C1429" s="28">
        <f>_xlfn.XLOOKUP(A1429,'Medical Exam Transform'!$A$2:$A$2336,'Medical Exam Transform'!$B$2:$B$2336)</f>
        <v>27.645</v>
      </c>
      <c r="D1429" s="14">
        <f>_xlfn.XLOOKUP(A1429,'Medical Exam Transform'!$A$2:$A$2336,'Medical Exam Transform'!$C$2:$C$2336)</f>
        <v>9.91</v>
      </c>
      <c r="E1429" s="14" t="str">
        <f>_xlfn.XLOOKUP(A1429,'Medical Exam Transform'!$A$2:$A$2336,'Medical Exam Transform'!$D$2:$D$2336)</f>
        <v>No</v>
      </c>
      <c r="F1429" s="14" t="str">
        <f>_xlfn.XLOOKUP(A1429,'Medical Exam Transform'!$A$2:$A$2336,'Medical Exam Transform'!$E$2:$E$2336)</f>
        <v>No</v>
      </c>
      <c r="G1429" s="14" t="str">
        <f>_xlfn.XLOOKUP(A1429,'Medical Exam Transform'!$A$2:$A$2336,'Medical Exam Transform'!$F$2:$F$2336)</f>
        <v>No</v>
      </c>
      <c r="H1429" s="14">
        <f>_xlfn.XLOOKUP(A1429,'Medical Exam Transform'!$A$2:$A$2336,'Medical Exam Transform'!$G$2:$G$2336)</f>
        <v>0</v>
      </c>
      <c r="I1429" s="14" t="str">
        <f>_xlfn.XLOOKUP(A1429,'Medical Exam Transform'!$A$2:$A$2336,'Medical Exam Transform'!$H$2:$H$2336)</f>
        <v>No</v>
      </c>
      <c r="J1429" s="14" t="str">
        <f>_xlfn.XLOOKUP(A1429,'Medical Exam Transform'!$A$2:$A$2336,'Medical Exam Transform'!$I$2:$I$2336)</f>
        <v>Overweight</v>
      </c>
      <c r="K1429" s="14" t="str">
        <f>_xlfn.XLOOKUP(A1429,'Medical Exam Transform'!$A$2:$A$2336,'Medical Exam Transform'!$J$2:$J$2336)</f>
        <v>Diabetes</v>
      </c>
      <c r="L1429" s="60">
        <f>_xlfn.XLOOKUP(A1429,'Hospitalisation Transform'!$A$2:$A$2344,'Hospitalisation Transform'!$B$2:$B$2344)</f>
        <v>28826</v>
      </c>
      <c r="M1429" s="82">
        <f>_xlfn.XLOOKUP(A1429,'Hospitalisation Transform'!$A$2:$A$2344,'Hospitalisation Transform'!$D$2:$D$2344)</f>
        <v>7421.19</v>
      </c>
      <c r="N1429" s="14" t="str">
        <f>_xlfn.XLOOKUP(A1429,'Hospitalisation Transform'!$A$2:$A$2344,'Hospitalisation Transform'!$E$2:$E$2344)</f>
        <v>tier - 2</v>
      </c>
      <c r="O1429" s="14" t="str">
        <f>_xlfn.XLOOKUP(A1429,'Hospitalisation Transform'!$A$2:$A$2344,'Hospitalisation Transform'!$F$2:$F$2344)</f>
        <v>tier - 3</v>
      </c>
      <c r="P1429" s="14" t="str">
        <f>_xlfn.XLOOKUP(A1429,'Hospitalisation Transform'!$A$2:$A$2344,'Hospitalisation Transform'!$G$2:$G$2344)</f>
        <v>R1012</v>
      </c>
      <c r="Q1429" s="14">
        <f>_xlfn.XLOOKUP(A1429,'Hospitalisation Transform'!$A$2:$A$2344,'Hospitalisation Transform'!$H$2:$H$2344)</f>
        <v>45</v>
      </c>
    </row>
    <row r="1430" spans="1:17" ht="15.5" x14ac:dyDescent="0.35">
      <c r="A1430" s="59" t="s">
        <v>943</v>
      </c>
      <c r="B1430" s="39" t="str">
        <f>_xlfn.XLOOKUP(A1430,'Customer Names Transform'!$A$2:$A$2336,'Customer Names Transform'!$D$2:$D$2336)</f>
        <v>Kaye A.</v>
      </c>
      <c r="C1430" s="28">
        <f>_xlfn.XLOOKUP(A1430,'Medical Exam Transform'!$A$2:$A$2336,'Medical Exam Transform'!$B$2:$B$2336)</f>
        <v>26.41</v>
      </c>
      <c r="D1430" s="14">
        <f>_xlfn.XLOOKUP(A1430,'Medical Exam Transform'!$A$2:$A$2336,'Medical Exam Transform'!$C$2:$C$2336)</f>
        <v>11.4</v>
      </c>
      <c r="E1430" s="14" t="str">
        <f>_xlfn.XLOOKUP(A1430,'Medical Exam Transform'!$A$2:$A$2336,'Medical Exam Transform'!$D$2:$D$2336)</f>
        <v>No</v>
      </c>
      <c r="F1430" s="14" t="str">
        <f>_xlfn.XLOOKUP(A1430,'Medical Exam Transform'!$A$2:$A$2336,'Medical Exam Transform'!$E$2:$E$2336)</f>
        <v>No</v>
      </c>
      <c r="G1430" s="14" t="str">
        <f>_xlfn.XLOOKUP(A1430,'Medical Exam Transform'!$A$2:$A$2336,'Medical Exam Transform'!$F$2:$F$2336)</f>
        <v>No</v>
      </c>
      <c r="H1430" s="14">
        <f>_xlfn.XLOOKUP(A1430,'Medical Exam Transform'!$A$2:$A$2336,'Medical Exam Transform'!$G$2:$G$2336)</f>
        <v>0</v>
      </c>
      <c r="I1430" s="14" t="str">
        <f>_xlfn.XLOOKUP(A1430,'Medical Exam Transform'!$A$2:$A$2336,'Medical Exam Transform'!$H$2:$H$2336)</f>
        <v>No</v>
      </c>
      <c r="J1430" s="14" t="str">
        <f>_xlfn.XLOOKUP(A1430,'Medical Exam Transform'!$A$2:$A$2336,'Medical Exam Transform'!$I$2:$I$2336)</f>
        <v>Overweight</v>
      </c>
      <c r="K1430" s="14" t="str">
        <f>_xlfn.XLOOKUP(A1430,'Medical Exam Transform'!$A$2:$A$2336,'Medical Exam Transform'!$J$2:$J$2336)</f>
        <v>Diabetes</v>
      </c>
      <c r="L1430" s="60">
        <f>_xlfn.XLOOKUP(A1430,'Hospitalisation Transform'!$A$2:$A$2344,'Hospitalisation Transform'!$B$2:$B$2344)</f>
        <v>28806</v>
      </c>
      <c r="M1430" s="82">
        <f>_xlfn.XLOOKUP(A1430,'Hospitalisation Transform'!$A$2:$A$2344,'Hospitalisation Transform'!$D$2:$D$2344)</f>
        <v>7419.48</v>
      </c>
      <c r="N1430" s="14" t="str">
        <f>_xlfn.XLOOKUP(A1430,'Hospitalisation Transform'!$A$2:$A$2344,'Hospitalisation Transform'!$E$2:$E$2344)</f>
        <v>tier - 2</v>
      </c>
      <c r="O1430" s="14" t="str">
        <f>_xlfn.XLOOKUP(A1430,'Hospitalisation Transform'!$A$2:$A$2344,'Hospitalisation Transform'!$F$2:$F$2344)</f>
        <v>tier - 2</v>
      </c>
      <c r="P1430" s="14" t="str">
        <f>_xlfn.XLOOKUP(A1430,'Hospitalisation Transform'!$A$2:$A$2344,'Hospitalisation Transform'!$G$2:$G$2344)</f>
        <v>R1012</v>
      </c>
      <c r="Q1430" s="14">
        <f>_xlfn.XLOOKUP(A1430,'Hospitalisation Transform'!$A$2:$A$2344,'Hospitalisation Transform'!$H$2:$H$2344)</f>
        <v>45</v>
      </c>
    </row>
    <row r="1431" spans="1:17" ht="15.5" x14ac:dyDescent="0.35">
      <c r="A1431" s="59" t="s">
        <v>942</v>
      </c>
      <c r="B1431" s="39" t="str">
        <f>_xlfn.XLOOKUP(A1431,'Customer Names Transform'!$A$2:$A$2336,'Customer Names Transform'!$D$2:$D$2336)</f>
        <v>Carolyn</v>
      </c>
      <c r="C1431" s="28">
        <f>_xlfn.XLOOKUP(A1431,'Medical Exam Transform'!$A$2:$A$2336,'Medical Exam Transform'!$B$2:$B$2336)</f>
        <v>34.1</v>
      </c>
      <c r="D1431" s="14">
        <f>_xlfn.XLOOKUP(A1431,'Medical Exam Transform'!$A$2:$A$2336,'Medical Exam Transform'!$C$2:$C$2336)</f>
        <v>6.29</v>
      </c>
      <c r="E1431" s="14" t="str">
        <f>_xlfn.XLOOKUP(A1431,'Medical Exam Transform'!$A$2:$A$2336,'Medical Exam Transform'!$D$2:$D$2336)</f>
        <v>Yes</v>
      </c>
      <c r="F1431" s="14" t="str">
        <f>_xlfn.XLOOKUP(A1431,'Medical Exam Transform'!$A$2:$A$2336,'Medical Exam Transform'!$E$2:$E$2336)</f>
        <v>No</v>
      </c>
      <c r="G1431" s="14" t="str">
        <f>_xlfn.XLOOKUP(A1431,'Medical Exam Transform'!$A$2:$A$2336,'Medical Exam Transform'!$F$2:$F$2336)</f>
        <v>Yes</v>
      </c>
      <c r="H1431" s="14">
        <f>_xlfn.XLOOKUP(A1431,'Medical Exam Transform'!$A$2:$A$2336,'Medical Exam Transform'!$G$2:$G$2336)</f>
        <v>1</v>
      </c>
      <c r="I1431" s="14" t="str">
        <f>_xlfn.XLOOKUP(A1431,'Medical Exam Transform'!$A$2:$A$2336,'Medical Exam Transform'!$H$2:$H$2336)</f>
        <v>No</v>
      </c>
      <c r="J1431" s="14" t="str">
        <f>_xlfn.XLOOKUP(A1431,'Medical Exam Transform'!$A$2:$A$2336,'Medical Exam Transform'!$I$2:$I$2336)</f>
        <v>Obesity</v>
      </c>
      <c r="K1431" s="14" t="str">
        <f>_xlfn.XLOOKUP(A1431,'Medical Exam Transform'!$A$2:$A$2336,'Medical Exam Transform'!$J$2:$J$2336)</f>
        <v>Prediabetes</v>
      </c>
      <c r="L1431" s="60">
        <f>_xlfn.XLOOKUP(A1431,'Hospitalisation Transform'!$A$2:$A$2344,'Hospitalisation Transform'!$B$2:$B$2344)</f>
        <v>30578</v>
      </c>
      <c r="M1431" s="82">
        <f>_xlfn.XLOOKUP(A1431,'Hospitalisation Transform'!$A$2:$A$2344,'Hospitalisation Transform'!$D$2:$D$2344)</f>
        <v>7418.52</v>
      </c>
      <c r="N1431" s="14" t="str">
        <f>_xlfn.XLOOKUP(A1431,'Hospitalisation Transform'!$A$2:$A$2344,'Hospitalisation Transform'!$E$2:$E$2344)</f>
        <v>tier - 2</v>
      </c>
      <c r="O1431" s="14" t="str">
        <f>_xlfn.XLOOKUP(A1431,'Hospitalisation Transform'!$A$2:$A$2344,'Hospitalisation Transform'!$F$2:$F$2344)</f>
        <v>tier - 2</v>
      </c>
      <c r="P1431" s="14" t="str">
        <f>_xlfn.XLOOKUP(A1431,'Hospitalisation Transform'!$A$2:$A$2344,'Hospitalisation Transform'!$G$2:$G$2344)</f>
        <v>R1011</v>
      </c>
      <c r="Q1431" s="14">
        <f>_xlfn.XLOOKUP(A1431,'Hospitalisation Transform'!$A$2:$A$2344,'Hospitalisation Transform'!$H$2:$H$2344)</f>
        <v>40</v>
      </c>
    </row>
    <row r="1432" spans="1:17" ht="15.5" x14ac:dyDescent="0.35">
      <c r="A1432" s="59" t="s">
        <v>941</v>
      </c>
      <c r="B1432" s="39" t="str">
        <f>_xlfn.XLOOKUP(A1432,'Customer Names Transform'!$A$2:$A$2336,'Customer Names Transform'!$D$2:$D$2336)</f>
        <v>Daniel C.</v>
      </c>
      <c r="C1432" s="28">
        <f>_xlfn.XLOOKUP(A1432,'Medical Exam Transform'!$A$2:$A$2336,'Medical Exam Transform'!$B$2:$B$2336)</f>
        <v>17.3</v>
      </c>
      <c r="D1432" s="14">
        <f>_xlfn.XLOOKUP(A1432,'Medical Exam Transform'!$A$2:$A$2336,'Medical Exam Transform'!$C$2:$C$2336)</f>
        <v>9.2799999999999994</v>
      </c>
      <c r="E1432" s="14" t="str">
        <f>_xlfn.XLOOKUP(A1432,'Medical Exam Transform'!$A$2:$A$2336,'Medical Exam Transform'!$D$2:$D$2336)</f>
        <v>No</v>
      </c>
      <c r="F1432" s="14" t="str">
        <f>_xlfn.XLOOKUP(A1432,'Medical Exam Transform'!$A$2:$A$2336,'Medical Exam Transform'!$E$2:$E$2336)</f>
        <v>No</v>
      </c>
      <c r="G1432" s="14" t="str">
        <f>_xlfn.XLOOKUP(A1432,'Medical Exam Transform'!$A$2:$A$2336,'Medical Exam Transform'!$F$2:$F$2336)</f>
        <v>No</v>
      </c>
      <c r="H1432" s="14">
        <f>_xlfn.XLOOKUP(A1432,'Medical Exam Transform'!$A$2:$A$2336,'Medical Exam Transform'!$G$2:$G$2336)</f>
        <v>0</v>
      </c>
      <c r="I1432" s="14" t="str">
        <f>_xlfn.XLOOKUP(A1432,'Medical Exam Transform'!$A$2:$A$2336,'Medical Exam Transform'!$H$2:$H$2336)</f>
        <v>No</v>
      </c>
      <c r="J1432" s="14" t="str">
        <f>_xlfn.XLOOKUP(A1432,'Medical Exam Transform'!$A$2:$A$2336,'Medical Exam Transform'!$I$2:$I$2336)</f>
        <v>Underweight</v>
      </c>
      <c r="K1432" s="14" t="str">
        <f>_xlfn.XLOOKUP(A1432,'Medical Exam Transform'!$A$2:$A$2336,'Medical Exam Transform'!$J$2:$J$2336)</f>
        <v>Normal</v>
      </c>
      <c r="L1432" s="60">
        <f>_xlfn.XLOOKUP(A1432,'Hospitalisation Transform'!$A$2:$A$2344,'Hospitalisation Transform'!$B$2:$B$2344)</f>
        <v>24081</v>
      </c>
      <c r="M1432" s="82">
        <f>_xlfn.XLOOKUP(A1432,'Hospitalisation Transform'!$A$2:$A$2344,'Hospitalisation Transform'!$D$2:$D$2344)</f>
        <v>7403.98</v>
      </c>
      <c r="N1432" s="14" t="str">
        <f>_xlfn.XLOOKUP(A1432,'Hospitalisation Transform'!$A$2:$A$2344,'Hospitalisation Transform'!$E$2:$E$2344)</f>
        <v>tier - 3</v>
      </c>
      <c r="O1432" s="14" t="str">
        <f>_xlfn.XLOOKUP(A1432,'Hospitalisation Transform'!$A$2:$A$2344,'Hospitalisation Transform'!$F$2:$F$2344)</f>
        <v>tier - 2</v>
      </c>
      <c r="P1432" s="14" t="str">
        <f>_xlfn.XLOOKUP(A1432,'Hospitalisation Transform'!$A$2:$A$2344,'Hospitalisation Transform'!$G$2:$G$2344)</f>
        <v>R1013</v>
      </c>
      <c r="Q1432" s="14">
        <f>_xlfn.XLOOKUP(A1432,'Hospitalisation Transform'!$A$2:$A$2344,'Hospitalisation Transform'!$H$2:$H$2344)</f>
        <v>58</v>
      </c>
    </row>
    <row r="1433" spans="1:17" ht="15.5" x14ac:dyDescent="0.35">
      <c r="A1433" s="59" t="s">
        <v>940</v>
      </c>
      <c r="B1433" s="39" t="str">
        <f>_xlfn.XLOOKUP(A1433,'Customer Names Transform'!$A$2:$A$2336,'Customer Names Transform'!$D$2:$D$2336)</f>
        <v>Laurie A</v>
      </c>
      <c r="C1433" s="28">
        <f>_xlfn.XLOOKUP(A1433,'Medical Exam Transform'!$A$2:$A$2336,'Medical Exam Transform'!$B$2:$B$2336)</f>
        <v>35.020000000000003</v>
      </c>
      <c r="D1433" s="14">
        <f>_xlfn.XLOOKUP(A1433,'Medical Exam Transform'!$A$2:$A$2336,'Medical Exam Transform'!$C$2:$C$2336)</f>
        <v>4.78</v>
      </c>
      <c r="E1433" s="14" t="str">
        <f>_xlfn.XLOOKUP(A1433,'Medical Exam Transform'!$A$2:$A$2336,'Medical Exam Transform'!$D$2:$D$2336)</f>
        <v>No</v>
      </c>
      <c r="F1433" s="14" t="str">
        <f>_xlfn.XLOOKUP(A1433,'Medical Exam Transform'!$A$2:$A$2336,'Medical Exam Transform'!$E$2:$E$2336)</f>
        <v>No</v>
      </c>
      <c r="G1433" s="14" t="str">
        <f>_xlfn.XLOOKUP(A1433,'Medical Exam Transform'!$A$2:$A$2336,'Medical Exam Transform'!$F$2:$F$2336)</f>
        <v>Yes</v>
      </c>
      <c r="H1433" s="14">
        <f>_xlfn.XLOOKUP(A1433,'Medical Exam Transform'!$A$2:$A$2336,'Medical Exam Transform'!$G$2:$G$2336)</f>
        <v>1</v>
      </c>
      <c r="I1433" s="14" t="str">
        <f>_xlfn.XLOOKUP(A1433,'Medical Exam Transform'!$A$2:$A$2336,'Medical Exam Transform'!$H$2:$H$2336)</f>
        <v>No</v>
      </c>
      <c r="J1433" s="14" t="str">
        <f>_xlfn.XLOOKUP(A1433,'Medical Exam Transform'!$A$2:$A$2336,'Medical Exam Transform'!$I$2:$I$2336)</f>
        <v>Obesity</v>
      </c>
      <c r="K1433" s="14" t="str">
        <f>_xlfn.XLOOKUP(A1433,'Medical Exam Transform'!$A$2:$A$2336,'Medical Exam Transform'!$J$2:$J$2336)</f>
        <v>Normal</v>
      </c>
      <c r="L1433" s="60">
        <f>_xlfn.XLOOKUP(A1433,'Hospitalisation Transform'!$A$2:$A$2344,'Hospitalisation Transform'!$B$2:$B$2344)</f>
        <v>34172</v>
      </c>
      <c r="M1433" s="82">
        <f>_xlfn.XLOOKUP(A1433,'Hospitalisation Transform'!$A$2:$A$2344,'Hospitalisation Transform'!$D$2:$D$2344)</f>
        <v>7388.85</v>
      </c>
      <c r="N1433" s="14" t="str">
        <f>_xlfn.XLOOKUP(A1433,'Hospitalisation Transform'!$A$2:$A$2344,'Hospitalisation Transform'!$E$2:$E$2344)</f>
        <v>tier - 2</v>
      </c>
      <c r="O1433" s="14" t="str">
        <f>_xlfn.XLOOKUP(A1433,'Hospitalisation Transform'!$A$2:$A$2344,'Hospitalisation Transform'!$F$2:$F$2344)</f>
        <v>tier - 2</v>
      </c>
      <c r="P1433" s="14" t="str">
        <f>_xlfn.XLOOKUP(A1433,'Hospitalisation Transform'!$A$2:$A$2344,'Hospitalisation Transform'!$G$2:$G$2344)</f>
        <v>R1026</v>
      </c>
      <c r="Q1433" s="14">
        <f>_xlfn.XLOOKUP(A1433,'Hospitalisation Transform'!$A$2:$A$2344,'Hospitalisation Transform'!$H$2:$H$2344)</f>
        <v>30</v>
      </c>
    </row>
    <row r="1434" spans="1:17" ht="15.5" x14ac:dyDescent="0.35">
      <c r="A1434" s="59" t="s">
        <v>939</v>
      </c>
      <c r="B1434" s="39" t="str">
        <f>_xlfn.XLOOKUP(A1434,'Customer Names Transform'!$A$2:$A$2336,'Customer Names Transform'!$D$2:$D$2336)</f>
        <v>Nicole</v>
      </c>
      <c r="C1434" s="28">
        <f>_xlfn.XLOOKUP(A1434,'Medical Exam Transform'!$A$2:$A$2336,'Medical Exam Transform'!$B$2:$B$2336)</f>
        <v>37.1</v>
      </c>
      <c r="D1434" s="14">
        <f>_xlfn.XLOOKUP(A1434,'Medical Exam Transform'!$A$2:$A$2336,'Medical Exam Transform'!$C$2:$C$2336)</f>
        <v>8.8699999999999992</v>
      </c>
      <c r="E1434" s="14" t="str">
        <f>_xlfn.XLOOKUP(A1434,'Medical Exam Transform'!$A$2:$A$2336,'Medical Exam Transform'!$D$2:$D$2336)</f>
        <v>Yes</v>
      </c>
      <c r="F1434" s="14" t="str">
        <f>_xlfn.XLOOKUP(A1434,'Medical Exam Transform'!$A$2:$A$2336,'Medical Exam Transform'!$E$2:$E$2336)</f>
        <v>No</v>
      </c>
      <c r="G1434" s="14" t="str">
        <f>_xlfn.XLOOKUP(A1434,'Medical Exam Transform'!$A$2:$A$2336,'Medical Exam Transform'!$F$2:$F$2336)</f>
        <v>No</v>
      </c>
      <c r="H1434" s="14">
        <f>_xlfn.XLOOKUP(A1434,'Medical Exam Transform'!$A$2:$A$2336,'Medical Exam Transform'!$G$2:$G$2336)</f>
        <v>0</v>
      </c>
      <c r="I1434" s="14" t="str">
        <f>_xlfn.XLOOKUP(A1434,'Medical Exam Transform'!$A$2:$A$2336,'Medical Exam Transform'!$H$2:$H$2336)</f>
        <v>No</v>
      </c>
      <c r="J1434" s="14" t="str">
        <f>_xlfn.XLOOKUP(A1434,'Medical Exam Transform'!$A$2:$A$2336,'Medical Exam Transform'!$I$2:$I$2336)</f>
        <v>Obesity</v>
      </c>
      <c r="K1434" s="14" t="str">
        <f>_xlfn.XLOOKUP(A1434,'Medical Exam Transform'!$A$2:$A$2336,'Medical Exam Transform'!$J$2:$J$2336)</f>
        <v>Normal</v>
      </c>
      <c r="L1434" s="60">
        <f>_xlfn.XLOOKUP(A1434,'Hospitalisation Transform'!$A$2:$A$2344,'Hospitalisation Transform'!$B$2:$B$2344)</f>
        <v>29914</v>
      </c>
      <c r="M1434" s="82">
        <f>_xlfn.XLOOKUP(A1434,'Hospitalisation Transform'!$A$2:$A$2344,'Hospitalisation Transform'!$D$2:$D$2344)</f>
        <v>7371.77</v>
      </c>
      <c r="N1434" s="14" t="str">
        <f>_xlfn.XLOOKUP(A1434,'Hospitalisation Transform'!$A$2:$A$2344,'Hospitalisation Transform'!$E$2:$E$2344)</f>
        <v>tier - 2</v>
      </c>
      <c r="O1434" s="14" t="str">
        <f>_xlfn.XLOOKUP(A1434,'Hospitalisation Transform'!$A$2:$A$2344,'Hospitalisation Transform'!$F$2:$F$2344)</f>
        <v>tier - 1</v>
      </c>
      <c r="P1434" s="14" t="str">
        <f>_xlfn.XLOOKUP(A1434,'Hospitalisation Transform'!$A$2:$A$2344,'Hospitalisation Transform'!$G$2:$G$2344)</f>
        <v>R1011</v>
      </c>
      <c r="Q1434" s="14">
        <f>_xlfn.XLOOKUP(A1434,'Hospitalisation Transform'!$A$2:$A$2344,'Hospitalisation Transform'!$H$2:$H$2344)</f>
        <v>42</v>
      </c>
    </row>
    <row r="1435" spans="1:17" ht="15.5" x14ac:dyDescent="0.35">
      <c r="A1435" s="59" t="s">
        <v>938</v>
      </c>
      <c r="B1435" s="39" t="str">
        <f>_xlfn.XLOOKUP(A1435,'Customer Names Transform'!$A$2:$A$2336,'Customer Names Transform'!$D$2:$D$2336)</f>
        <v>Shelby</v>
      </c>
      <c r="C1435" s="28">
        <f>_xlfn.XLOOKUP(A1435,'Medical Exam Transform'!$A$2:$A$2336,'Medical Exam Transform'!$B$2:$B$2336)</f>
        <v>16.79</v>
      </c>
      <c r="D1435" s="14">
        <f>_xlfn.XLOOKUP(A1435,'Medical Exam Transform'!$A$2:$A$2336,'Medical Exam Transform'!$C$2:$C$2336)</f>
        <v>11.4</v>
      </c>
      <c r="E1435" s="14" t="str">
        <f>_xlfn.XLOOKUP(A1435,'Medical Exam Transform'!$A$2:$A$2336,'Medical Exam Transform'!$D$2:$D$2336)</f>
        <v>No</v>
      </c>
      <c r="F1435" s="14" t="str">
        <f>_xlfn.XLOOKUP(A1435,'Medical Exam Transform'!$A$2:$A$2336,'Medical Exam Transform'!$E$2:$E$2336)</f>
        <v>No</v>
      </c>
      <c r="G1435" s="14" t="str">
        <f>_xlfn.XLOOKUP(A1435,'Medical Exam Transform'!$A$2:$A$2336,'Medical Exam Transform'!$F$2:$F$2336)</f>
        <v>No</v>
      </c>
      <c r="H1435" s="14">
        <f>_xlfn.XLOOKUP(A1435,'Medical Exam Transform'!$A$2:$A$2336,'Medical Exam Transform'!$G$2:$G$2336)</f>
        <v>0</v>
      </c>
      <c r="I1435" s="14" t="str">
        <f>_xlfn.XLOOKUP(A1435,'Medical Exam Transform'!$A$2:$A$2336,'Medical Exam Transform'!$H$2:$H$2336)</f>
        <v>No</v>
      </c>
      <c r="J1435" s="14" t="str">
        <f>_xlfn.XLOOKUP(A1435,'Medical Exam Transform'!$A$2:$A$2336,'Medical Exam Transform'!$I$2:$I$2336)</f>
        <v>Underweight</v>
      </c>
      <c r="K1435" s="14" t="str">
        <f>_xlfn.XLOOKUP(A1435,'Medical Exam Transform'!$A$2:$A$2336,'Medical Exam Transform'!$J$2:$J$2336)</f>
        <v>Normal</v>
      </c>
      <c r="L1435" s="60">
        <f>_xlfn.XLOOKUP(A1435,'Hospitalisation Transform'!$A$2:$A$2344,'Hospitalisation Transform'!$B$2:$B$2344)</f>
        <v>24085</v>
      </c>
      <c r="M1435" s="82">
        <f>_xlfn.XLOOKUP(A1435,'Hospitalisation Transform'!$A$2:$A$2344,'Hospitalisation Transform'!$D$2:$D$2344)</f>
        <v>7362.31</v>
      </c>
      <c r="N1435" s="14" t="str">
        <f>_xlfn.XLOOKUP(A1435,'Hospitalisation Transform'!$A$2:$A$2344,'Hospitalisation Transform'!$E$2:$E$2344)</f>
        <v>tier - 3</v>
      </c>
      <c r="O1435" s="14" t="str">
        <f>_xlfn.XLOOKUP(A1435,'Hospitalisation Transform'!$A$2:$A$2344,'Hospitalisation Transform'!$F$2:$F$2344)</f>
        <v>tier - 3</v>
      </c>
      <c r="P1435" s="14" t="str">
        <f>_xlfn.XLOOKUP(A1435,'Hospitalisation Transform'!$A$2:$A$2344,'Hospitalisation Transform'!$G$2:$G$2344)</f>
        <v>R1013</v>
      </c>
      <c r="Q1435" s="14">
        <f>_xlfn.XLOOKUP(A1435,'Hospitalisation Transform'!$A$2:$A$2344,'Hospitalisation Transform'!$H$2:$H$2344)</f>
        <v>58</v>
      </c>
    </row>
    <row r="1436" spans="1:17" ht="15.5" x14ac:dyDescent="0.35">
      <c r="A1436" s="59" t="s">
        <v>937</v>
      </c>
      <c r="B1436" s="39" t="str">
        <f>_xlfn.XLOOKUP(A1436,'Customer Names Transform'!$A$2:$A$2336,'Customer Names Transform'!$D$2:$D$2336)</f>
        <v>Allison</v>
      </c>
      <c r="C1436" s="28">
        <f>_xlfn.XLOOKUP(A1436,'Medical Exam Transform'!$A$2:$A$2336,'Medical Exam Transform'!$B$2:$B$2336)</f>
        <v>31.635000000000002</v>
      </c>
      <c r="D1436" s="14">
        <f>_xlfn.XLOOKUP(A1436,'Medical Exam Transform'!$A$2:$A$2336,'Medical Exam Transform'!$C$2:$C$2336)</f>
        <v>9.1300000000000008</v>
      </c>
      <c r="E1436" s="14" t="str">
        <f>_xlfn.XLOOKUP(A1436,'Medical Exam Transform'!$A$2:$A$2336,'Medical Exam Transform'!$D$2:$D$2336)</f>
        <v>Yes</v>
      </c>
      <c r="F1436" s="14" t="str">
        <f>_xlfn.XLOOKUP(A1436,'Medical Exam Transform'!$A$2:$A$2336,'Medical Exam Transform'!$E$2:$E$2336)</f>
        <v>No</v>
      </c>
      <c r="G1436" s="14" t="str">
        <f>_xlfn.XLOOKUP(A1436,'Medical Exam Transform'!$A$2:$A$2336,'Medical Exam Transform'!$F$2:$F$2336)</f>
        <v>No</v>
      </c>
      <c r="H1436" s="14">
        <f>_xlfn.XLOOKUP(A1436,'Medical Exam Transform'!$A$2:$A$2336,'Medical Exam Transform'!$G$2:$G$2336)</f>
        <v>0</v>
      </c>
      <c r="I1436" s="14" t="str">
        <f>_xlfn.XLOOKUP(A1436,'Medical Exam Transform'!$A$2:$A$2336,'Medical Exam Transform'!$H$2:$H$2336)</f>
        <v>No</v>
      </c>
      <c r="J1436" s="14" t="str">
        <f>_xlfn.XLOOKUP(A1436,'Medical Exam Transform'!$A$2:$A$2336,'Medical Exam Transform'!$I$2:$I$2336)</f>
        <v>Obesity</v>
      </c>
      <c r="K1436" s="14" t="str">
        <f>_xlfn.XLOOKUP(A1436,'Medical Exam Transform'!$A$2:$A$2336,'Medical Exam Transform'!$J$2:$J$2336)</f>
        <v>Normal</v>
      </c>
      <c r="L1436" s="60">
        <f>_xlfn.XLOOKUP(A1436,'Hospitalisation Transform'!$A$2:$A$2344,'Hospitalisation Transform'!$B$2:$B$2344)</f>
        <v>29783</v>
      </c>
      <c r="M1436" s="82">
        <f>_xlfn.XLOOKUP(A1436,'Hospitalisation Transform'!$A$2:$A$2344,'Hospitalisation Transform'!$D$2:$D$2344)</f>
        <v>7358.18</v>
      </c>
      <c r="N1436" s="14" t="str">
        <f>_xlfn.XLOOKUP(A1436,'Hospitalisation Transform'!$A$2:$A$2344,'Hospitalisation Transform'!$E$2:$E$2344)</f>
        <v>tier - 2</v>
      </c>
      <c r="O1436" s="14" t="str">
        <f>_xlfn.XLOOKUP(A1436,'Hospitalisation Transform'!$A$2:$A$2344,'Hospitalisation Transform'!$F$2:$F$2344)</f>
        <v>tier - 3</v>
      </c>
      <c r="P1436" s="14" t="str">
        <f>_xlfn.XLOOKUP(A1436,'Hospitalisation Transform'!$A$2:$A$2344,'Hospitalisation Transform'!$G$2:$G$2344)</f>
        <v>R1024</v>
      </c>
      <c r="Q1436" s="14">
        <f>_xlfn.XLOOKUP(A1436,'Hospitalisation Transform'!$A$2:$A$2344,'Hospitalisation Transform'!$H$2:$H$2344)</f>
        <v>42</v>
      </c>
    </row>
    <row r="1437" spans="1:17" ht="15.5" x14ac:dyDescent="0.35">
      <c r="A1437" s="59" t="s">
        <v>936</v>
      </c>
      <c r="B1437" s="39" t="str">
        <f>_xlfn.XLOOKUP(A1437,'Customer Names Transform'!$A$2:$A$2336,'Customer Names Transform'!$D$2:$D$2336)</f>
        <v>Leticia</v>
      </c>
      <c r="C1437" s="28">
        <f>_xlfn.XLOOKUP(A1437,'Medical Exam Transform'!$A$2:$A$2336,'Medical Exam Transform'!$B$2:$B$2336)</f>
        <v>24.19</v>
      </c>
      <c r="D1437" s="14">
        <f>_xlfn.XLOOKUP(A1437,'Medical Exam Transform'!$A$2:$A$2336,'Medical Exam Transform'!$C$2:$C$2336)</f>
        <v>6.22</v>
      </c>
      <c r="E1437" s="14" t="str">
        <f>_xlfn.XLOOKUP(A1437,'Medical Exam Transform'!$A$2:$A$2336,'Medical Exam Transform'!$D$2:$D$2336)</f>
        <v>Yes</v>
      </c>
      <c r="F1437" s="14" t="str">
        <f>_xlfn.XLOOKUP(A1437,'Medical Exam Transform'!$A$2:$A$2336,'Medical Exam Transform'!$E$2:$E$2336)</f>
        <v>No</v>
      </c>
      <c r="G1437" s="14" t="str">
        <f>_xlfn.XLOOKUP(A1437,'Medical Exam Transform'!$A$2:$A$2336,'Medical Exam Transform'!$F$2:$F$2336)</f>
        <v>Yes</v>
      </c>
      <c r="H1437" s="14">
        <f>_xlfn.XLOOKUP(A1437,'Medical Exam Transform'!$A$2:$A$2336,'Medical Exam Transform'!$G$2:$G$2336)</f>
        <v>1</v>
      </c>
      <c r="I1437" s="14" t="str">
        <f>_xlfn.XLOOKUP(A1437,'Medical Exam Transform'!$A$2:$A$2336,'Medical Exam Transform'!$H$2:$H$2336)</f>
        <v>No</v>
      </c>
      <c r="J1437" s="14" t="str">
        <f>_xlfn.XLOOKUP(A1437,'Medical Exam Transform'!$A$2:$A$2336,'Medical Exam Transform'!$I$2:$I$2336)</f>
        <v>Normalweight</v>
      </c>
      <c r="K1437" s="14" t="str">
        <f>_xlfn.XLOOKUP(A1437,'Medical Exam Transform'!$A$2:$A$2336,'Medical Exam Transform'!$J$2:$J$2336)</f>
        <v>Prediabetes</v>
      </c>
      <c r="L1437" s="60">
        <f>_xlfn.XLOOKUP(A1437,'Hospitalisation Transform'!$A$2:$A$2344,'Hospitalisation Transform'!$B$2:$B$2344)</f>
        <v>30488</v>
      </c>
      <c r="M1437" s="82">
        <f>_xlfn.XLOOKUP(A1437,'Hospitalisation Transform'!$A$2:$A$2344,'Hospitalisation Transform'!$D$2:$D$2344)</f>
        <v>7357.49</v>
      </c>
      <c r="N1437" s="14" t="str">
        <f>_xlfn.XLOOKUP(A1437,'Hospitalisation Transform'!$A$2:$A$2344,'Hospitalisation Transform'!$E$2:$E$2344)</f>
        <v>tier - 2</v>
      </c>
      <c r="O1437" s="14" t="str">
        <f>_xlfn.XLOOKUP(A1437,'Hospitalisation Transform'!$A$2:$A$2344,'Hospitalisation Transform'!$F$2:$F$2344)</f>
        <v>tier - 2</v>
      </c>
      <c r="P1437" s="14" t="str">
        <f>_xlfn.XLOOKUP(A1437,'Hospitalisation Transform'!$A$2:$A$2344,'Hospitalisation Transform'!$G$2:$G$2344)</f>
        <v>R1012</v>
      </c>
      <c r="Q1437" s="14">
        <f>_xlfn.XLOOKUP(A1437,'Hospitalisation Transform'!$A$2:$A$2344,'Hospitalisation Transform'!$H$2:$H$2344)</f>
        <v>40</v>
      </c>
    </row>
    <row r="1438" spans="1:17" ht="15.5" x14ac:dyDescent="0.35">
      <c r="A1438" s="59" t="s">
        <v>935</v>
      </c>
      <c r="B1438" s="39" t="str">
        <f>_xlfn.XLOOKUP(A1438,'Customer Names Transform'!$A$2:$A$2336,'Customer Names Transform'!$D$2:$D$2336)</f>
        <v>John S.</v>
      </c>
      <c r="C1438" s="28">
        <f>_xlfn.XLOOKUP(A1438,'Medical Exam Transform'!$A$2:$A$2336,'Medical Exam Transform'!$B$2:$B$2336)</f>
        <v>35.29</v>
      </c>
      <c r="D1438" s="14">
        <f>_xlfn.XLOOKUP(A1438,'Medical Exam Transform'!$A$2:$A$2336,'Medical Exam Transform'!$C$2:$C$2336)</f>
        <v>5.9</v>
      </c>
      <c r="E1438" s="14" t="str">
        <f>_xlfn.XLOOKUP(A1438,'Medical Exam Transform'!$A$2:$A$2336,'Medical Exam Transform'!$D$2:$D$2336)</f>
        <v>No</v>
      </c>
      <c r="F1438" s="14" t="str">
        <f>_xlfn.XLOOKUP(A1438,'Medical Exam Transform'!$A$2:$A$2336,'Medical Exam Transform'!$E$2:$E$2336)</f>
        <v>No</v>
      </c>
      <c r="G1438" s="14" t="str">
        <f>_xlfn.XLOOKUP(A1438,'Medical Exam Transform'!$A$2:$A$2336,'Medical Exam Transform'!$F$2:$F$2336)</f>
        <v>Yes</v>
      </c>
      <c r="H1438" s="14">
        <f>_xlfn.XLOOKUP(A1438,'Medical Exam Transform'!$A$2:$A$2336,'Medical Exam Transform'!$G$2:$G$2336)</f>
        <v>1</v>
      </c>
      <c r="I1438" s="14" t="str">
        <f>_xlfn.XLOOKUP(A1438,'Medical Exam Transform'!$A$2:$A$2336,'Medical Exam Transform'!$H$2:$H$2336)</f>
        <v>No</v>
      </c>
      <c r="J1438" s="14" t="str">
        <f>_xlfn.XLOOKUP(A1438,'Medical Exam Transform'!$A$2:$A$2336,'Medical Exam Transform'!$I$2:$I$2336)</f>
        <v>Obesity</v>
      </c>
      <c r="K1438" s="14" t="str">
        <f>_xlfn.XLOOKUP(A1438,'Medical Exam Transform'!$A$2:$A$2336,'Medical Exam Transform'!$J$2:$J$2336)</f>
        <v>Prediabetes</v>
      </c>
      <c r="L1438" s="60">
        <f>_xlfn.XLOOKUP(A1438,'Hospitalisation Transform'!$A$2:$A$2344,'Hospitalisation Transform'!$B$2:$B$2344)</f>
        <v>34247</v>
      </c>
      <c r="M1438" s="82">
        <f>_xlfn.XLOOKUP(A1438,'Hospitalisation Transform'!$A$2:$A$2344,'Hospitalisation Transform'!$D$2:$D$2344)</f>
        <v>7349.12</v>
      </c>
      <c r="N1438" s="14" t="str">
        <f>_xlfn.XLOOKUP(A1438,'Hospitalisation Transform'!$A$2:$A$2344,'Hospitalisation Transform'!$E$2:$E$2344)</f>
        <v>tier - 2</v>
      </c>
      <c r="O1438" s="14" t="str">
        <f>_xlfn.XLOOKUP(A1438,'Hospitalisation Transform'!$A$2:$A$2344,'Hospitalisation Transform'!$F$2:$F$2344)</f>
        <v>tier - 2</v>
      </c>
      <c r="P1438" s="14" t="str">
        <f>_xlfn.XLOOKUP(A1438,'Hospitalisation Transform'!$A$2:$A$2344,'Hospitalisation Transform'!$G$2:$G$2344)</f>
        <v>R1021</v>
      </c>
      <c r="Q1438" s="14">
        <f>_xlfn.XLOOKUP(A1438,'Hospitalisation Transform'!$A$2:$A$2344,'Hospitalisation Transform'!$H$2:$H$2344)</f>
        <v>30</v>
      </c>
    </row>
    <row r="1439" spans="1:17" ht="15.5" x14ac:dyDescent="0.35">
      <c r="A1439" s="59" t="s">
        <v>934</v>
      </c>
      <c r="B1439" s="39" t="str">
        <f>_xlfn.XLOOKUP(A1439,'Customer Names Transform'!$A$2:$A$2336,'Customer Names Transform'!$D$2:$D$2336)</f>
        <v>April</v>
      </c>
      <c r="C1439" s="28">
        <f>_xlfn.XLOOKUP(A1439,'Medical Exam Transform'!$A$2:$A$2336,'Medical Exam Transform'!$B$2:$B$2336)</f>
        <v>35.299999999999997</v>
      </c>
      <c r="D1439" s="14">
        <f>_xlfn.XLOOKUP(A1439,'Medical Exam Transform'!$A$2:$A$2336,'Medical Exam Transform'!$C$2:$C$2336)</f>
        <v>4.45</v>
      </c>
      <c r="E1439" s="14" t="str">
        <f>_xlfn.XLOOKUP(A1439,'Medical Exam Transform'!$A$2:$A$2336,'Medical Exam Transform'!$D$2:$D$2336)</f>
        <v>No</v>
      </c>
      <c r="F1439" s="14" t="str">
        <f>_xlfn.XLOOKUP(A1439,'Medical Exam Transform'!$A$2:$A$2336,'Medical Exam Transform'!$E$2:$E$2336)</f>
        <v>No</v>
      </c>
      <c r="G1439" s="14" t="str">
        <f>_xlfn.XLOOKUP(A1439,'Medical Exam Transform'!$A$2:$A$2336,'Medical Exam Transform'!$F$2:$F$2336)</f>
        <v>No</v>
      </c>
      <c r="H1439" s="14">
        <f>_xlfn.XLOOKUP(A1439,'Medical Exam Transform'!$A$2:$A$2336,'Medical Exam Transform'!$G$2:$G$2336)</f>
        <v>0</v>
      </c>
      <c r="I1439" s="14" t="str">
        <f>_xlfn.XLOOKUP(A1439,'Medical Exam Transform'!$A$2:$A$2336,'Medical Exam Transform'!$H$2:$H$2336)</f>
        <v>No</v>
      </c>
      <c r="J1439" s="14" t="str">
        <f>_xlfn.XLOOKUP(A1439,'Medical Exam Transform'!$A$2:$A$2336,'Medical Exam Transform'!$I$2:$I$2336)</f>
        <v>Obesity</v>
      </c>
      <c r="K1439" s="14" t="str">
        <f>_xlfn.XLOOKUP(A1439,'Medical Exam Transform'!$A$2:$A$2336,'Medical Exam Transform'!$J$2:$J$2336)</f>
        <v>Prediabetes</v>
      </c>
      <c r="L1439" s="60">
        <f>_xlfn.XLOOKUP(A1439,'Hospitalisation Transform'!$A$2:$A$2344,'Hospitalisation Transform'!$B$2:$B$2344)</f>
        <v>28460</v>
      </c>
      <c r="M1439" s="82">
        <f>_xlfn.XLOOKUP(A1439,'Hospitalisation Transform'!$A$2:$A$2344,'Hospitalisation Transform'!$D$2:$D$2344)</f>
        <v>7348.14</v>
      </c>
      <c r="N1439" s="14" t="str">
        <f>_xlfn.XLOOKUP(A1439,'Hospitalisation Transform'!$A$2:$A$2344,'Hospitalisation Transform'!$E$2:$E$2344)</f>
        <v>tier - 2</v>
      </c>
      <c r="O1439" s="14" t="str">
        <f>_xlfn.XLOOKUP(A1439,'Hospitalisation Transform'!$A$2:$A$2344,'Hospitalisation Transform'!$F$2:$F$2344)</f>
        <v>tier - 1</v>
      </c>
      <c r="P1439" s="14" t="str">
        <f>_xlfn.XLOOKUP(A1439,'Hospitalisation Transform'!$A$2:$A$2344,'Hospitalisation Transform'!$G$2:$G$2344)</f>
        <v>R1011</v>
      </c>
      <c r="Q1439" s="14">
        <f>_xlfn.XLOOKUP(A1439,'Hospitalisation Transform'!$A$2:$A$2344,'Hospitalisation Transform'!$H$2:$H$2344)</f>
        <v>46</v>
      </c>
    </row>
    <row r="1440" spans="1:17" ht="15.5" x14ac:dyDescent="0.35">
      <c r="A1440" s="59" t="s">
        <v>933</v>
      </c>
      <c r="B1440" s="39" t="str">
        <f>_xlfn.XLOOKUP(A1440,'Customer Names Transform'!$A$2:$A$2336,'Customer Names Transform'!$D$2:$D$2336)</f>
        <v>Ashley N.</v>
      </c>
      <c r="C1440" s="28">
        <f>_xlfn.XLOOKUP(A1440,'Medical Exam Transform'!$A$2:$A$2336,'Medical Exam Transform'!$B$2:$B$2336)</f>
        <v>35.64</v>
      </c>
      <c r="D1440" s="14">
        <f>_xlfn.XLOOKUP(A1440,'Medical Exam Transform'!$A$2:$A$2336,'Medical Exam Transform'!$C$2:$C$2336)</f>
        <v>6.17</v>
      </c>
      <c r="E1440" s="14" t="str">
        <f>_xlfn.XLOOKUP(A1440,'Medical Exam Transform'!$A$2:$A$2336,'Medical Exam Transform'!$D$2:$D$2336)</f>
        <v>No</v>
      </c>
      <c r="F1440" s="14" t="str">
        <f>_xlfn.XLOOKUP(A1440,'Medical Exam Transform'!$A$2:$A$2336,'Medical Exam Transform'!$E$2:$E$2336)</f>
        <v>No</v>
      </c>
      <c r="G1440" s="14" t="str">
        <f>_xlfn.XLOOKUP(A1440,'Medical Exam Transform'!$A$2:$A$2336,'Medical Exam Transform'!$F$2:$F$2336)</f>
        <v>Yes</v>
      </c>
      <c r="H1440" s="14">
        <f>_xlfn.XLOOKUP(A1440,'Medical Exam Transform'!$A$2:$A$2336,'Medical Exam Transform'!$G$2:$G$2336)</f>
        <v>1</v>
      </c>
      <c r="I1440" s="14" t="str">
        <f>_xlfn.XLOOKUP(A1440,'Medical Exam Transform'!$A$2:$A$2336,'Medical Exam Transform'!$H$2:$H$2336)</f>
        <v>No</v>
      </c>
      <c r="J1440" s="14" t="str">
        <f>_xlfn.XLOOKUP(A1440,'Medical Exam Transform'!$A$2:$A$2336,'Medical Exam Transform'!$I$2:$I$2336)</f>
        <v>Obesity</v>
      </c>
      <c r="K1440" s="14" t="str">
        <f>_xlfn.XLOOKUP(A1440,'Medical Exam Transform'!$A$2:$A$2336,'Medical Exam Transform'!$J$2:$J$2336)</f>
        <v>Normal</v>
      </c>
      <c r="L1440" s="60">
        <f>_xlfn.XLOOKUP(A1440,'Hospitalisation Transform'!$A$2:$A$2344,'Hospitalisation Transform'!$B$2:$B$2344)</f>
        <v>29032</v>
      </c>
      <c r="M1440" s="82">
        <f>_xlfn.XLOOKUP(A1440,'Hospitalisation Transform'!$A$2:$A$2344,'Hospitalisation Transform'!$D$2:$D$2344)</f>
        <v>7345.73</v>
      </c>
      <c r="N1440" s="14" t="str">
        <f>_xlfn.XLOOKUP(A1440,'Hospitalisation Transform'!$A$2:$A$2344,'Hospitalisation Transform'!$E$2:$E$2344)</f>
        <v>tier - 2</v>
      </c>
      <c r="O1440" s="14" t="str">
        <f>_xlfn.XLOOKUP(A1440,'Hospitalisation Transform'!$A$2:$A$2344,'Hospitalisation Transform'!$F$2:$F$2344)</f>
        <v>tier - 1</v>
      </c>
      <c r="P1440" s="14" t="str">
        <f>_xlfn.XLOOKUP(A1440,'Hospitalisation Transform'!$A$2:$A$2344,'Hospitalisation Transform'!$G$2:$G$2344)</f>
        <v>R1013</v>
      </c>
      <c r="Q1440" s="14">
        <f>_xlfn.XLOOKUP(A1440,'Hospitalisation Transform'!$A$2:$A$2344,'Hospitalisation Transform'!$H$2:$H$2344)</f>
        <v>44</v>
      </c>
    </row>
    <row r="1441" spans="1:17" ht="15.5" x14ac:dyDescent="0.35">
      <c r="A1441" s="59" t="s">
        <v>932</v>
      </c>
      <c r="B1441" s="39" t="str">
        <f>_xlfn.XLOOKUP(A1441,'Customer Names Transform'!$A$2:$A$2336,'Customer Names Transform'!$D$2:$D$2336)</f>
        <v>Madeleine</v>
      </c>
      <c r="C1441" s="28">
        <f>_xlfn.XLOOKUP(A1441,'Medical Exam Transform'!$A$2:$A$2336,'Medical Exam Transform'!$B$2:$B$2336)</f>
        <v>33.1</v>
      </c>
      <c r="D1441" s="14">
        <f>_xlfn.XLOOKUP(A1441,'Medical Exam Transform'!$A$2:$A$2336,'Medical Exam Transform'!$C$2:$C$2336)</f>
        <v>4.93</v>
      </c>
      <c r="E1441" s="14" t="str">
        <f>_xlfn.XLOOKUP(A1441,'Medical Exam Transform'!$A$2:$A$2336,'Medical Exam Transform'!$D$2:$D$2336)</f>
        <v>No</v>
      </c>
      <c r="F1441" s="14" t="str">
        <f>_xlfn.XLOOKUP(A1441,'Medical Exam Transform'!$A$2:$A$2336,'Medical Exam Transform'!$E$2:$E$2336)</f>
        <v>No</v>
      </c>
      <c r="G1441" s="14" t="str">
        <f>_xlfn.XLOOKUP(A1441,'Medical Exam Transform'!$A$2:$A$2336,'Medical Exam Transform'!$F$2:$F$2336)</f>
        <v>No</v>
      </c>
      <c r="H1441" s="14">
        <f>_xlfn.XLOOKUP(A1441,'Medical Exam Transform'!$A$2:$A$2336,'Medical Exam Transform'!$G$2:$G$2336)</f>
        <v>0</v>
      </c>
      <c r="I1441" s="14" t="str">
        <f>_xlfn.XLOOKUP(A1441,'Medical Exam Transform'!$A$2:$A$2336,'Medical Exam Transform'!$H$2:$H$2336)</f>
        <v>No</v>
      </c>
      <c r="J1441" s="14" t="str">
        <f>_xlfn.XLOOKUP(A1441,'Medical Exam Transform'!$A$2:$A$2336,'Medical Exam Transform'!$I$2:$I$2336)</f>
        <v>Obesity</v>
      </c>
      <c r="K1441" s="14" t="str">
        <f>_xlfn.XLOOKUP(A1441,'Medical Exam Transform'!$A$2:$A$2336,'Medical Exam Transform'!$J$2:$J$2336)</f>
        <v>Normal</v>
      </c>
      <c r="L1441" s="60">
        <f>_xlfn.XLOOKUP(A1441,'Hospitalisation Transform'!$A$2:$A$2344,'Hospitalisation Transform'!$B$2:$B$2344)</f>
        <v>28477</v>
      </c>
      <c r="M1441" s="82">
        <f>_xlfn.XLOOKUP(A1441,'Hospitalisation Transform'!$A$2:$A$2344,'Hospitalisation Transform'!$D$2:$D$2344)</f>
        <v>7345.08</v>
      </c>
      <c r="N1441" s="14" t="str">
        <f>_xlfn.XLOOKUP(A1441,'Hospitalisation Transform'!$A$2:$A$2344,'Hospitalisation Transform'!$E$2:$E$2344)</f>
        <v>tier - 2</v>
      </c>
      <c r="O1441" s="14" t="str">
        <f>_xlfn.XLOOKUP(A1441,'Hospitalisation Transform'!$A$2:$A$2344,'Hospitalisation Transform'!$F$2:$F$2344)</f>
        <v>tier - 1</v>
      </c>
      <c r="P1441" s="14" t="str">
        <f>_xlfn.XLOOKUP(A1441,'Hospitalisation Transform'!$A$2:$A$2344,'Hospitalisation Transform'!$G$2:$G$2344)</f>
        <v>R1011</v>
      </c>
      <c r="Q1441" s="14">
        <f>_xlfn.XLOOKUP(A1441,'Hospitalisation Transform'!$A$2:$A$2344,'Hospitalisation Transform'!$H$2:$H$2344)</f>
        <v>46</v>
      </c>
    </row>
    <row r="1442" spans="1:17" ht="15.5" x14ac:dyDescent="0.35">
      <c r="A1442" s="59" t="s">
        <v>931</v>
      </c>
      <c r="B1442" s="39" t="str">
        <f>_xlfn.XLOOKUP(A1442,'Customer Names Transform'!$A$2:$A$2336,'Customer Names Transform'!$D$2:$D$2336)</f>
        <v>Nelly S</v>
      </c>
      <c r="C1442" s="28">
        <f>_xlfn.XLOOKUP(A1442,'Medical Exam Transform'!$A$2:$A$2336,'Medical Exam Transform'!$B$2:$B$2336)</f>
        <v>26.41</v>
      </c>
      <c r="D1442" s="14">
        <f>_xlfn.XLOOKUP(A1442,'Medical Exam Transform'!$A$2:$A$2336,'Medical Exam Transform'!$C$2:$C$2336)</f>
        <v>7.32</v>
      </c>
      <c r="E1442" s="14" t="str">
        <f>_xlfn.XLOOKUP(A1442,'Medical Exam Transform'!$A$2:$A$2336,'Medical Exam Transform'!$D$2:$D$2336)</f>
        <v>Yes</v>
      </c>
      <c r="F1442" s="14" t="str">
        <f>_xlfn.XLOOKUP(A1442,'Medical Exam Transform'!$A$2:$A$2336,'Medical Exam Transform'!$E$2:$E$2336)</f>
        <v>No</v>
      </c>
      <c r="G1442" s="14" t="str">
        <f>_xlfn.XLOOKUP(A1442,'Medical Exam Transform'!$A$2:$A$2336,'Medical Exam Transform'!$F$2:$F$2336)</f>
        <v>No</v>
      </c>
      <c r="H1442" s="14">
        <f>_xlfn.XLOOKUP(A1442,'Medical Exam Transform'!$A$2:$A$2336,'Medical Exam Transform'!$G$2:$G$2336)</f>
        <v>1</v>
      </c>
      <c r="I1442" s="14" t="str">
        <f>_xlfn.XLOOKUP(A1442,'Medical Exam Transform'!$A$2:$A$2336,'Medical Exam Transform'!$H$2:$H$2336)</f>
        <v>No</v>
      </c>
      <c r="J1442" s="14" t="str">
        <f>_xlfn.XLOOKUP(A1442,'Medical Exam Transform'!$A$2:$A$2336,'Medical Exam Transform'!$I$2:$I$2336)</f>
        <v>Overweight</v>
      </c>
      <c r="K1442" s="14" t="str">
        <f>_xlfn.XLOOKUP(A1442,'Medical Exam Transform'!$A$2:$A$2336,'Medical Exam Transform'!$J$2:$J$2336)</f>
        <v>Normal</v>
      </c>
      <c r="L1442" s="60">
        <f>_xlfn.XLOOKUP(A1442,'Hospitalisation Transform'!$A$2:$A$2344,'Hospitalisation Transform'!$B$2:$B$2344)</f>
        <v>31578</v>
      </c>
      <c r="M1442" s="82">
        <f>_xlfn.XLOOKUP(A1442,'Hospitalisation Transform'!$A$2:$A$2344,'Hospitalisation Transform'!$D$2:$D$2344)</f>
        <v>7339.93</v>
      </c>
      <c r="N1442" s="14" t="str">
        <f>_xlfn.XLOOKUP(A1442,'Hospitalisation Transform'!$A$2:$A$2344,'Hospitalisation Transform'!$E$2:$E$2344)</f>
        <v>tier - 2</v>
      </c>
      <c r="O1442" s="14" t="str">
        <f>_xlfn.XLOOKUP(A1442,'Hospitalisation Transform'!$A$2:$A$2344,'Hospitalisation Transform'!$F$2:$F$2344)</f>
        <v>tier - 2</v>
      </c>
      <c r="P1442" s="14" t="str">
        <f>_xlfn.XLOOKUP(A1442,'Hospitalisation Transform'!$A$2:$A$2344,'Hospitalisation Transform'!$G$2:$G$2344)</f>
        <v>R1012</v>
      </c>
      <c r="Q1442" s="14">
        <f>_xlfn.XLOOKUP(A1442,'Hospitalisation Transform'!$A$2:$A$2344,'Hospitalisation Transform'!$H$2:$H$2344)</f>
        <v>37</v>
      </c>
    </row>
    <row r="1443" spans="1:17" ht="15.5" x14ac:dyDescent="0.35">
      <c r="A1443" s="59" t="s">
        <v>930</v>
      </c>
      <c r="B1443" s="39" t="str">
        <f>_xlfn.XLOOKUP(A1443,'Customer Names Transform'!$A$2:$A$2336,'Customer Names Transform'!$D$2:$D$2336)</f>
        <v>Meredith S</v>
      </c>
      <c r="C1443" s="28">
        <f>_xlfn.XLOOKUP(A1443,'Medical Exam Transform'!$A$2:$A$2336,'Medical Exam Transform'!$B$2:$B$2336)</f>
        <v>29.9</v>
      </c>
      <c r="D1443" s="14">
        <f>_xlfn.XLOOKUP(A1443,'Medical Exam Transform'!$A$2:$A$2336,'Medical Exam Transform'!$C$2:$C$2336)</f>
        <v>5.27</v>
      </c>
      <c r="E1443" s="14" t="str">
        <f>_xlfn.XLOOKUP(A1443,'Medical Exam Transform'!$A$2:$A$2336,'Medical Exam Transform'!$D$2:$D$2336)</f>
        <v>No</v>
      </c>
      <c r="F1443" s="14" t="str">
        <f>_xlfn.XLOOKUP(A1443,'Medical Exam Transform'!$A$2:$A$2336,'Medical Exam Transform'!$E$2:$E$2336)</f>
        <v>No</v>
      </c>
      <c r="G1443" s="14" t="str">
        <f>_xlfn.XLOOKUP(A1443,'Medical Exam Transform'!$A$2:$A$2336,'Medical Exam Transform'!$F$2:$F$2336)</f>
        <v>Yes</v>
      </c>
      <c r="H1443" s="14">
        <f>_xlfn.XLOOKUP(A1443,'Medical Exam Transform'!$A$2:$A$2336,'Medical Exam Transform'!$G$2:$G$2336)</f>
        <v>1</v>
      </c>
      <c r="I1443" s="14" t="str">
        <f>_xlfn.XLOOKUP(A1443,'Medical Exam Transform'!$A$2:$A$2336,'Medical Exam Transform'!$H$2:$H$2336)</f>
        <v>No</v>
      </c>
      <c r="J1443" s="14" t="str">
        <f>_xlfn.XLOOKUP(A1443,'Medical Exam Transform'!$A$2:$A$2336,'Medical Exam Transform'!$I$2:$I$2336)</f>
        <v>Overweight</v>
      </c>
      <c r="K1443" s="14" t="str">
        <f>_xlfn.XLOOKUP(A1443,'Medical Exam Transform'!$A$2:$A$2336,'Medical Exam Transform'!$J$2:$J$2336)</f>
        <v>Prediabetes</v>
      </c>
      <c r="L1443" s="60">
        <f>_xlfn.XLOOKUP(A1443,'Hospitalisation Transform'!$A$2:$A$2344,'Hospitalisation Transform'!$B$2:$B$2344)</f>
        <v>29117</v>
      </c>
      <c r="M1443" s="82">
        <f>_xlfn.XLOOKUP(A1443,'Hospitalisation Transform'!$A$2:$A$2344,'Hospitalisation Transform'!$D$2:$D$2344)</f>
        <v>7337.75</v>
      </c>
      <c r="N1443" s="14" t="str">
        <f>_xlfn.XLOOKUP(A1443,'Hospitalisation Transform'!$A$2:$A$2344,'Hospitalisation Transform'!$E$2:$E$2344)</f>
        <v>tier - 2</v>
      </c>
      <c r="O1443" s="14" t="str">
        <f>_xlfn.XLOOKUP(A1443,'Hospitalisation Transform'!$A$2:$A$2344,'Hospitalisation Transform'!$F$2:$F$2344)</f>
        <v>tier - 3</v>
      </c>
      <c r="P1443" s="14" t="str">
        <f>_xlfn.XLOOKUP(A1443,'Hospitalisation Transform'!$A$2:$A$2344,'Hospitalisation Transform'!$G$2:$G$2344)</f>
        <v>R1011</v>
      </c>
      <c r="Q1443" s="14">
        <f>_xlfn.XLOOKUP(A1443,'Hospitalisation Transform'!$A$2:$A$2344,'Hospitalisation Transform'!$H$2:$H$2344)</f>
        <v>44</v>
      </c>
    </row>
    <row r="1444" spans="1:17" ht="15.5" x14ac:dyDescent="0.35">
      <c r="A1444" s="59" t="s">
        <v>929</v>
      </c>
      <c r="B1444" s="39" t="str">
        <f>_xlfn.XLOOKUP(A1444,'Customer Names Transform'!$A$2:$A$2336,'Customer Names Transform'!$D$2:$D$2336)</f>
        <v>Kevin</v>
      </c>
      <c r="C1444" s="28">
        <f>_xlfn.XLOOKUP(A1444,'Medical Exam Transform'!$A$2:$A$2336,'Medical Exam Transform'!$B$2:$B$2336)</f>
        <v>25.24</v>
      </c>
      <c r="D1444" s="14">
        <f>_xlfn.XLOOKUP(A1444,'Medical Exam Transform'!$A$2:$A$2336,'Medical Exam Transform'!$C$2:$C$2336)</f>
        <v>5.82</v>
      </c>
      <c r="E1444" s="14" t="str">
        <f>_xlfn.XLOOKUP(A1444,'Medical Exam Transform'!$A$2:$A$2336,'Medical Exam Transform'!$D$2:$D$2336)</f>
        <v>No</v>
      </c>
      <c r="F1444" s="14" t="str">
        <f>_xlfn.XLOOKUP(A1444,'Medical Exam Transform'!$A$2:$A$2336,'Medical Exam Transform'!$E$2:$E$2336)</f>
        <v>No</v>
      </c>
      <c r="G1444" s="14" t="str">
        <f>_xlfn.XLOOKUP(A1444,'Medical Exam Transform'!$A$2:$A$2336,'Medical Exam Transform'!$F$2:$F$2336)</f>
        <v>No</v>
      </c>
      <c r="H1444" s="14">
        <f>_xlfn.XLOOKUP(A1444,'Medical Exam Transform'!$A$2:$A$2336,'Medical Exam Transform'!$G$2:$G$2336)</f>
        <v>1</v>
      </c>
      <c r="I1444" s="14" t="str">
        <f>_xlfn.XLOOKUP(A1444,'Medical Exam Transform'!$A$2:$A$2336,'Medical Exam Transform'!$H$2:$H$2336)</f>
        <v>No</v>
      </c>
      <c r="J1444" s="14" t="str">
        <f>_xlfn.XLOOKUP(A1444,'Medical Exam Transform'!$A$2:$A$2336,'Medical Exam Transform'!$I$2:$I$2336)</f>
        <v>Overweight</v>
      </c>
      <c r="K1444" s="14" t="str">
        <f>_xlfn.XLOOKUP(A1444,'Medical Exam Transform'!$A$2:$A$2336,'Medical Exam Transform'!$J$2:$J$2336)</f>
        <v>Prediabetes</v>
      </c>
      <c r="L1444" s="60">
        <f>_xlfn.XLOOKUP(A1444,'Hospitalisation Transform'!$A$2:$A$2344,'Hospitalisation Transform'!$B$2:$B$2344)</f>
        <v>30888</v>
      </c>
      <c r="M1444" s="82">
        <f>_xlfn.XLOOKUP(A1444,'Hospitalisation Transform'!$A$2:$A$2344,'Hospitalisation Transform'!$D$2:$D$2344)</f>
        <v>7325.47</v>
      </c>
      <c r="N1444" s="14" t="str">
        <f>_xlfn.XLOOKUP(A1444,'Hospitalisation Transform'!$A$2:$A$2344,'Hospitalisation Transform'!$E$2:$E$2344)</f>
        <v>tier - 2</v>
      </c>
      <c r="O1444" s="14" t="str">
        <f>_xlfn.XLOOKUP(A1444,'Hospitalisation Transform'!$A$2:$A$2344,'Hospitalisation Transform'!$F$2:$F$2344)</f>
        <v>tier - 1</v>
      </c>
      <c r="P1444" s="14" t="str">
        <f>_xlfn.XLOOKUP(A1444,'Hospitalisation Transform'!$A$2:$A$2344,'Hospitalisation Transform'!$G$2:$G$2344)</f>
        <v>R1012</v>
      </c>
      <c r="Q1444" s="14">
        <f>_xlfn.XLOOKUP(A1444,'Hospitalisation Transform'!$A$2:$A$2344,'Hospitalisation Transform'!$H$2:$H$2344)</f>
        <v>39</v>
      </c>
    </row>
    <row r="1445" spans="1:17" ht="15.5" x14ac:dyDescent="0.35">
      <c r="A1445" s="59" t="s">
        <v>928</v>
      </c>
      <c r="B1445" s="39" t="str">
        <f>_xlfn.XLOOKUP(A1445,'Customer Names Transform'!$A$2:$A$2336,'Customer Names Transform'!$D$2:$D$2336)</f>
        <v>Lisa</v>
      </c>
      <c r="C1445" s="28">
        <f>_xlfn.XLOOKUP(A1445,'Medical Exam Transform'!$A$2:$A$2336,'Medical Exam Transform'!$B$2:$B$2336)</f>
        <v>25.08</v>
      </c>
      <c r="D1445" s="14">
        <f>_xlfn.XLOOKUP(A1445,'Medical Exam Transform'!$A$2:$A$2336,'Medical Exam Transform'!$C$2:$C$2336)</f>
        <v>5.8</v>
      </c>
      <c r="E1445" s="14" t="str">
        <f>_xlfn.XLOOKUP(A1445,'Medical Exam Transform'!$A$2:$A$2336,'Medical Exam Transform'!$D$2:$D$2336)</f>
        <v>No</v>
      </c>
      <c r="F1445" s="14" t="str">
        <f>_xlfn.XLOOKUP(A1445,'Medical Exam Transform'!$A$2:$A$2336,'Medical Exam Transform'!$E$2:$E$2336)</f>
        <v>No</v>
      </c>
      <c r="G1445" s="14" t="str">
        <f>_xlfn.XLOOKUP(A1445,'Medical Exam Transform'!$A$2:$A$2336,'Medical Exam Transform'!$F$2:$F$2336)</f>
        <v>Yes</v>
      </c>
      <c r="H1445" s="14">
        <f>_xlfn.XLOOKUP(A1445,'Medical Exam Transform'!$A$2:$A$2336,'Medical Exam Transform'!$G$2:$G$2336)</f>
        <v>1</v>
      </c>
      <c r="I1445" s="14" t="str">
        <f>_xlfn.XLOOKUP(A1445,'Medical Exam Transform'!$A$2:$A$2336,'Medical Exam Transform'!$H$2:$H$2336)</f>
        <v>No</v>
      </c>
      <c r="J1445" s="14" t="str">
        <f>_xlfn.XLOOKUP(A1445,'Medical Exam Transform'!$A$2:$A$2336,'Medical Exam Transform'!$I$2:$I$2336)</f>
        <v>Overweight</v>
      </c>
      <c r="K1445" s="14" t="str">
        <f>_xlfn.XLOOKUP(A1445,'Medical Exam Transform'!$A$2:$A$2336,'Medical Exam Transform'!$J$2:$J$2336)</f>
        <v>Normal</v>
      </c>
      <c r="L1445" s="60">
        <f>_xlfn.XLOOKUP(A1445,'Hospitalisation Transform'!$A$2:$A$2344,'Hospitalisation Transform'!$B$2:$B$2344)</f>
        <v>29025</v>
      </c>
      <c r="M1445" s="82">
        <f>_xlfn.XLOOKUP(A1445,'Hospitalisation Transform'!$A$2:$A$2344,'Hospitalisation Transform'!$D$2:$D$2344)</f>
        <v>7325.05</v>
      </c>
      <c r="N1445" s="14" t="str">
        <f>_xlfn.XLOOKUP(A1445,'Hospitalisation Transform'!$A$2:$A$2344,'Hospitalisation Transform'!$E$2:$E$2344)</f>
        <v>tier - 2</v>
      </c>
      <c r="O1445" s="14" t="str">
        <f>_xlfn.XLOOKUP(A1445,'Hospitalisation Transform'!$A$2:$A$2344,'Hospitalisation Transform'!$F$2:$F$2344)</f>
        <v>tier - 3</v>
      </c>
      <c r="P1445" s="14" t="str">
        <f>_xlfn.XLOOKUP(A1445,'Hospitalisation Transform'!$A$2:$A$2344,'Hospitalisation Transform'!$G$2:$G$2344)</f>
        <v>R1024</v>
      </c>
      <c r="Q1445" s="14">
        <f>_xlfn.XLOOKUP(A1445,'Hospitalisation Transform'!$A$2:$A$2344,'Hospitalisation Transform'!$H$2:$H$2344)</f>
        <v>44</v>
      </c>
    </row>
    <row r="1446" spans="1:17" ht="15.5" x14ac:dyDescent="0.35">
      <c r="A1446" s="59" t="s">
        <v>927</v>
      </c>
      <c r="B1446" s="39" t="str">
        <f>_xlfn.XLOOKUP(A1446,'Customer Names Transform'!$A$2:$A$2336,'Customer Names Transform'!$D$2:$D$2336)</f>
        <v>Katherine A</v>
      </c>
      <c r="C1446" s="28">
        <f>_xlfn.XLOOKUP(A1446,'Medical Exam Transform'!$A$2:$A$2336,'Medical Exam Transform'!$B$2:$B$2336)</f>
        <v>29.164999999999999</v>
      </c>
      <c r="D1446" s="14">
        <f>_xlfn.XLOOKUP(A1446,'Medical Exam Transform'!$A$2:$A$2336,'Medical Exam Transform'!$C$2:$C$2336)</f>
        <v>4.87</v>
      </c>
      <c r="E1446" s="14" t="str">
        <f>_xlfn.XLOOKUP(A1446,'Medical Exam Transform'!$A$2:$A$2336,'Medical Exam Transform'!$D$2:$D$2336)</f>
        <v>No</v>
      </c>
      <c r="F1446" s="14" t="str">
        <f>_xlfn.XLOOKUP(A1446,'Medical Exam Transform'!$A$2:$A$2336,'Medical Exam Transform'!$E$2:$E$2336)</f>
        <v>yes</v>
      </c>
      <c r="G1446" s="14" t="str">
        <f>_xlfn.XLOOKUP(A1446,'Medical Exam Transform'!$A$2:$A$2336,'Medical Exam Transform'!$F$2:$F$2336)</f>
        <v>No</v>
      </c>
      <c r="H1446" s="14">
        <f>_xlfn.XLOOKUP(A1446,'Medical Exam Transform'!$A$2:$A$2336,'Medical Exam Transform'!$G$2:$G$2336)</f>
        <v>1</v>
      </c>
      <c r="I1446" s="14" t="str">
        <f>_xlfn.XLOOKUP(A1446,'Medical Exam Transform'!$A$2:$A$2336,'Medical Exam Transform'!$H$2:$H$2336)</f>
        <v>No</v>
      </c>
      <c r="J1446" s="14" t="str">
        <f>_xlfn.XLOOKUP(A1446,'Medical Exam Transform'!$A$2:$A$2336,'Medical Exam Transform'!$I$2:$I$2336)</f>
        <v>Overweight</v>
      </c>
      <c r="K1446" s="14" t="str">
        <f>_xlfn.XLOOKUP(A1446,'Medical Exam Transform'!$A$2:$A$2336,'Medical Exam Transform'!$J$2:$J$2336)</f>
        <v>Prediabetes</v>
      </c>
      <c r="L1446" s="60">
        <f>_xlfn.XLOOKUP(A1446,'Hospitalisation Transform'!$A$2:$A$2344,'Hospitalisation Transform'!$B$2:$B$2344)</f>
        <v>38306</v>
      </c>
      <c r="M1446" s="82">
        <f>_xlfn.XLOOKUP(A1446,'Hospitalisation Transform'!$A$2:$A$2344,'Hospitalisation Transform'!$D$2:$D$2344)</f>
        <v>7323.73</v>
      </c>
      <c r="N1446" s="14" t="str">
        <f>_xlfn.XLOOKUP(A1446,'Hospitalisation Transform'!$A$2:$A$2344,'Hospitalisation Transform'!$E$2:$E$2344)</f>
        <v>tier - 2</v>
      </c>
      <c r="O1446" s="14" t="str">
        <f>_xlfn.XLOOKUP(A1446,'Hospitalisation Transform'!$A$2:$A$2344,'Hospitalisation Transform'!$F$2:$F$2344)</f>
        <v>tier - 2</v>
      </c>
      <c r="P1446" s="14" t="str">
        <f>_xlfn.XLOOKUP(A1446,'Hospitalisation Transform'!$A$2:$A$2344,'Hospitalisation Transform'!$G$2:$G$2344)</f>
        <v>R1024</v>
      </c>
      <c r="Q1446" s="14">
        <f>_xlfn.XLOOKUP(A1446,'Hospitalisation Transform'!$A$2:$A$2344,'Hospitalisation Transform'!$H$2:$H$2344)</f>
        <v>19</v>
      </c>
    </row>
    <row r="1447" spans="1:17" ht="15.5" x14ac:dyDescent="0.35">
      <c r="A1447" s="59" t="s">
        <v>926</v>
      </c>
      <c r="B1447" s="39" t="str">
        <f>_xlfn.XLOOKUP(A1447,'Customer Names Transform'!$A$2:$A$2336,'Customer Names Transform'!$D$2:$D$2336)</f>
        <v>Steve</v>
      </c>
      <c r="C1447" s="28">
        <f>_xlfn.XLOOKUP(A1447,'Medical Exam Transform'!$A$2:$A$2336,'Medical Exam Transform'!$B$2:$B$2336)</f>
        <v>15.05</v>
      </c>
      <c r="D1447" s="14">
        <f>_xlfn.XLOOKUP(A1447,'Medical Exam Transform'!$A$2:$A$2336,'Medical Exam Transform'!$C$2:$C$2336)</f>
        <v>8.1199999999999992</v>
      </c>
      <c r="E1447" s="14" t="str">
        <f>_xlfn.XLOOKUP(A1447,'Medical Exam Transform'!$A$2:$A$2336,'Medical Exam Transform'!$D$2:$D$2336)</f>
        <v>No</v>
      </c>
      <c r="F1447" s="14" t="str">
        <f>_xlfn.XLOOKUP(A1447,'Medical Exam Transform'!$A$2:$A$2336,'Medical Exam Transform'!$E$2:$E$2336)</f>
        <v>No</v>
      </c>
      <c r="G1447" s="14" t="str">
        <f>_xlfn.XLOOKUP(A1447,'Medical Exam Transform'!$A$2:$A$2336,'Medical Exam Transform'!$F$2:$F$2336)</f>
        <v>No</v>
      </c>
      <c r="H1447" s="14">
        <f>_xlfn.XLOOKUP(A1447,'Medical Exam Transform'!$A$2:$A$2336,'Medical Exam Transform'!$G$2:$G$2336)</f>
        <v>0</v>
      </c>
      <c r="I1447" s="14" t="str">
        <f>_xlfn.XLOOKUP(A1447,'Medical Exam Transform'!$A$2:$A$2336,'Medical Exam Transform'!$H$2:$H$2336)</f>
        <v>No</v>
      </c>
      <c r="J1447" s="14" t="str">
        <f>_xlfn.XLOOKUP(A1447,'Medical Exam Transform'!$A$2:$A$2336,'Medical Exam Transform'!$I$2:$I$2336)</f>
        <v>Underweight</v>
      </c>
      <c r="K1447" s="14" t="str">
        <f>_xlfn.XLOOKUP(A1447,'Medical Exam Transform'!$A$2:$A$2336,'Medical Exam Transform'!$J$2:$J$2336)</f>
        <v>Normal</v>
      </c>
      <c r="L1447" s="60">
        <f>_xlfn.XLOOKUP(A1447,'Hospitalisation Transform'!$A$2:$A$2344,'Hospitalisation Transform'!$B$2:$B$2344)</f>
        <v>23934</v>
      </c>
      <c r="M1447" s="82">
        <f>_xlfn.XLOOKUP(A1447,'Hospitalisation Transform'!$A$2:$A$2344,'Hospitalisation Transform'!$D$2:$D$2344)</f>
        <v>7322.86</v>
      </c>
      <c r="N1447" s="14" t="str">
        <f>_xlfn.XLOOKUP(A1447,'Hospitalisation Transform'!$A$2:$A$2344,'Hospitalisation Transform'!$E$2:$E$2344)</f>
        <v>tier - 3</v>
      </c>
      <c r="O1447" s="14" t="str">
        <f>_xlfn.XLOOKUP(A1447,'Hospitalisation Transform'!$A$2:$A$2344,'Hospitalisation Transform'!$F$2:$F$2344)</f>
        <v>tier - 3</v>
      </c>
      <c r="P1447" s="14" t="str">
        <f>_xlfn.XLOOKUP(A1447,'Hospitalisation Transform'!$A$2:$A$2344,'Hospitalisation Transform'!$G$2:$G$2344)</f>
        <v>R1012</v>
      </c>
      <c r="Q1447" s="14">
        <f>_xlfn.XLOOKUP(A1447,'Hospitalisation Transform'!$A$2:$A$2344,'Hospitalisation Transform'!$H$2:$H$2344)</f>
        <v>58</v>
      </c>
    </row>
    <row r="1448" spans="1:17" ht="15.5" x14ac:dyDescent="0.35">
      <c r="A1448" s="59" t="s">
        <v>925</v>
      </c>
      <c r="B1448" s="39" t="str">
        <f>_xlfn.XLOOKUP(A1448,'Customer Names Transform'!$A$2:$A$2336,'Customer Names Transform'!$D$2:$D$2336)</f>
        <v>Kate L.</v>
      </c>
      <c r="C1448" s="28">
        <f>_xlfn.XLOOKUP(A1448,'Medical Exam Transform'!$A$2:$A$2336,'Medical Exam Transform'!$B$2:$B$2336)</f>
        <v>19.95</v>
      </c>
      <c r="D1448" s="14">
        <f>_xlfn.XLOOKUP(A1448,'Medical Exam Transform'!$A$2:$A$2336,'Medical Exam Transform'!$C$2:$C$2336)</f>
        <v>4.3600000000000003</v>
      </c>
      <c r="E1448" s="14" t="str">
        <f>_xlfn.XLOOKUP(A1448,'Medical Exam Transform'!$A$2:$A$2336,'Medical Exam Transform'!$D$2:$D$2336)</f>
        <v>No</v>
      </c>
      <c r="F1448" s="14" t="str">
        <f>_xlfn.XLOOKUP(A1448,'Medical Exam Transform'!$A$2:$A$2336,'Medical Exam Transform'!$E$2:$E$2336)</f>
        <v>No</v>
      </c>
      <c r="G1448" s="14" t="str">
        <f>_xlfn.XLOOKUP(A1448,'Medical Exam Transform'!$A$2:$A$2336,'Medical Exam Transform'!$F$2:$F$2336)</f>
        <v>No</v>
      </c>
      <c r="H1448" s="14">
        <f>_xlfn.XLOOKUP(A1448,'Medical Exam Transform'!$A$2:$A$2336,'Medical Exam Transform'!$G$2:$G$2336)</f>
        <v>2</v>
      </c>
      <c r="I1448" s="14" t="str">
        <f>_xlfn.XLOOKUP(A1448,'Medical Exam Transform'!$A$2:$A$2336,'Medical Exam Transform'!$H$2:$H$2336)</f>
        <v>No</v>
      </c>
      <c r="J1448" s="14" t="str">
        <f>_xlfn.XLOOKUP(A1448,'Medical Exam Transform'!$A$2:$A$2336,'Medical Exam Transform'!$I$2:$I$2336)</f>
        <v>Normalweight</v>
      </c>
      <c r="K1448" s="14" t="str">
        <f>_xlfn.XLOOKUP(A1448,'Medical Exam Transform'!$A$2:$A$2336,'Medical Exam Transform'!$J$2:$J$2336)</f>
        <v>Prediabetes</v>
      </c>
      <c r="L1448" s="60">
        <f>_xlfn.XLOOKUP(A1448,'Hospitalisation Transform'!$A$2:$A$2344,'Hospitalisation Transform'!$B$2:$B$2344)</f>
        <v>26522</v>
      </c>
      <c r="M1448" s="82">
        <f>_xlfn.XLOOKUP(A1448,'Hospitalisation Transform'!$A$2:$A$2344,'Hospitalisation Transform'!$D$2:$D$2344)</f>
        <v>7318.22</v>
      </c>
      <c r="N1448" s="14" t="str">
        <f>_xlfn.XLOOKUP(A1448,'Hospitalisation Transform'!$A$2:$A$2344,'Hospitalisation Transform'!$E$2:$E$2344)</f>
        <v>tier - 2</v>
      </c>
      <c r="O1448" s="14" t="str">
        <f>_xlfn.XLOOKUP(A1448,'Hospitalisation Transform'!$A$2:$A$2344,'Hospitalisation Transform'!$F$2:$F$2344)</f>
        <v>tier - 3</v>
      </c>
      <c r="P1448" s="14" t="str">
        <f>_xlfn.XLOOKUP(A1448,'Hospitalisation Transform'!$A$2:$A$2344,'Hospitalisation Transform'!$G$2:$G$2344)</f>
        <v>R1012</v>
      </c>
      <c r="Q1448" s="14">
        <f>_xlfn.XLOOKUP(A1448,'Hospitalisation Transform'!$A$2:$A$2344,'Hospitalisation Transform'!$H$2:$H$2344)</f>
        <v>51</v>
      </c>
    </row>
    <row r="1449" spans="1:17" ht="15.5" x14ac:dyDescent="0.35">
      <c r="A1449" s="59" t="s">
        <v>924</v>
      </c>
      <c r="B1449" s="39" t="str">
        <f>_xlfn.XLOOKUP(A1449,'Customer Names Transform'!$A$2:$A$2336,'Customer Names Transform'!$D$2:$D$2336)</f>
        <v>Beth</v>
      </c>
      <c r="C1449" s="28">
        <f>_xlfn.XLOOKUP(A1449,'Medical Exam Transform'!$A$2:$A$2336,'Medical Exam Transform'!$B$2:$B$2336)</f>
        <v>16.66</v>
      </c>
      <c r="D1449" s="14">
        <f>_xlfn.XLOOKUP(A1449,'Medical Exam Transform'!$A$2:$A$2336,'Medical Exam Transform'!$C$2:$C$2336)</f>
        <v>9.16</v>
      </c>
      <c r="E1449" s="14" t="str">
        <f>_xlfn.XLOOKUP(A1449,'Medical Exam Transform'!$A$2:$A$2336,'Medical Exam Transform'!$D$2:$D$2336)</f>
        <v>No</v>
      </c>
      <c r="F1449" s="14" t="str">
        <f>_xlfn.XLOOKUP(A1449,'Medical Exam Transform'!$A$2:$A$2336,'Medical Exam Transform'!$E$2:$E$2336)</f>
        <v>No</v>
      </c>
      <c r="G1449" s="14" t="str">
        <f>_xlfn.XLOOKUP(A1449,'Medical Exam Transform'!$A$2:$A$2336,'Medical Exam Transform'!$F$2:$F$2336)</f>
        <v>No</v>
      </c>
      <c r="H1449" s="14">
        <f>_xlfn.XLOOKUP(A1449,'Medical Exam Transform'!$A$2:$A$2336,'Medical Exam Transform'!$G$2:$G$2336)</f>
        <v>0</v>
      </c>
      <c r="I1449" s="14" t="str">
        <f>_xlfn.XLOOKUP(A1449,'Medical Exam Transform'!$A$2:$A$2336,'Medical Exam Transform'!$H$2:$H$2336)</f>
        <v>No</v>
      </c>
      <c r="J1449" s="14" t="str">
        <f>_xlfn.XLOOKUP(A1449,'Medical Exam Transform'!$A$2:$A$2336,'Medical Exam Transform'!$I$2:$I$2336)</f>
        <v>Underweight</v>
      </c>
      <c r="K1449" s="14" t="str">
        <f>_xlfn.XLOOKUP(A1449,'Medical Exam Transform'!$A$2:$A$2336,'Medical Exam Transform'!$J$2:$J$2336)</f>
        <v>Normal</v>
      </c>
      <c r="L1449" s="60">
        <f>_xlfn.XLOOKUP(A1449,'Hospitalisation Transform'!$A$2:$A$2344,'Hospitalisation Transform'!$B$2:$B$2344)</f>
        <v>23918</v>
      </c>
      <c r="M1449" s="82">
        <f>_xlfn.XLOOKUP(A1449,'Hospitalisation Transform'!$A$2:$A$2344,'Hospitalisation Transform'!$D$2:$D$2344)</f>
        <v>7318.21</v>
      </c>
      <c r="N1449" s="14" t="str">
        <f>_xlfn.XLOOKUP(A1449,'Hospitalisation Transform'!$A$2:$A$2344,'Hospitalisation Transform'!$E$2:$E$2344)</f>
        <v>tier - 3</v>
      </c>
      <c r="O1449" s="14" t="str">
        <f>_xlfn.XLOOKUP(A1449,'Hospitalisation Transform'!$A$2:$A$2344,'Hospitalisation Transform'!$F$2:$F$2344)</f>
        <v>tier - 1</v>
      </c>
      <c r="P1449" s="14" t="str">
        <f>_xlfn.XLOOKUP(A1449,'Hospitalisation Transform'!$A$2:$A$2344,'Hospitalisation Transform'!$G$2:$G$2344)</f>
        <v>R1013</v>
      </c>
      <c r="Q1449" s="14">
        <f>_xlfn.XLOOKUP(A1449,'Hospitalisation Transform'!$A$2:$A$2344,'Hospitalisation Transform'!$H$2:$H$2344)</f>
        <v>58</v>
      </c>
    </row>
    <row r="1450" spans="1:17" ht="15.5" x14ac:dyDescent="0.35">
      <c r="A1450" s="59" t="s">
        <v>923</v>
      </c>
      <c r="B1450" s="39" t="str">
        <f>_xlfn.XLOOKUP(A1450,'Customer Names Transform'!$A$2:$A$2336,'Customer Names Transform'!$D$2:$D$2336)</f>
        <v>Katharine</v>
      </c>
      <c r="C1450" s="28">
        <f>_xlfn.XLOOKUP(A1450,'Medical Exam Transform'!$A$2:$A$2336,'Medical Exam Transform'!$B$2:$B$2336)</f>
        <v>16.62</v>
      </c>
      <c r="D1450" s="14">
        <f>_xlfn.XLOOKUP(A1450,'Medical Exam Transform'!$A$2:$A$2336,'Medical Exam Transform'!$C$2:$C$2336)</f>
        <v>9.14</v>
      </c>
      <c r="E1450" s="14" t="str">
        <f>_xlfn.XLOOKUP(A1450,'Medical Exam Transform'!$A$2:$A$2336,'Medical Exam Transform'!$D$2:$D$2336)</f>
        <v>No</v>
      </c>
      <c r="F1450" s="14" t="str">
        <f>_xlfn.XLOOKUP(A1450,'Medical Exam Transform'!$A$2:$A$2336,'Medical Exam Transform'!$E$2:$E$2336)</f>
        <v>No</v>
      </c>
      <c r="G1450" s="14" t="str">
        <f>_xlfn.XLOOKUP(A1450,'Medical Exam Transform'!$A$2:$A$2336,'Medical Exam Transform'!$F$2:$F$2336)</f>
        <v>No</v>
      </c>
      <c r="H1450" s="14">
        <f>_xlfn.XLOOKUP(A1450,'Medical Exam Transform'!$A$2:$A$2336,'Medical Exam Transform'!$G$2:$G$2336)</f>
        <v>0</v>
      </c>
      <c r="I1450" s="14" t="str">
        <f>_xlfn.XLOOKUP(A1450,'Medical Exam Transform'!$A$2:$A$2336,'Medical Exam Transform'!$H$2:$H$2336)</f>
        <v>No</v>
      </c>
      <c r="J1450" s="14" t="str">
        <f>_xlfn.XLOOKUP(A1450,'Medical Exam Transform'!$A$2:$A$2336,'Medical Exam Transform'!$I$2:$I$2336)</f>
        <v>Underweight</v>
      </c>
      <c r="K1450" s="14" t="str">
        <f>_xlfn.XLOOKUP(A1450,'Medical Exam Transform'!$A$2:$A$2336,'Medical Exam Transform'!$J$2:$J$2336)</f>
        <v>Diabetes</v>
      </c>
      <c r="L1450" s="60">
        <f>_xlfn.XLOOKUP(A1450,'Hospitalisation Transform'!$A$2:$A$2344,'Hospitalisation Transform'!$B$2:$B$2344)</f>
        <v>23899</v>
      </c>
      <c r="M1450" s="82">
        <f>_xlfn.XLOOKUP(A1450,'Hospitalisation Transform'!$A$2:$A$2344,'Hospitalisation Transform'!$D$2:$D$2344)</f>
        <v>7304.65</v>
      </c>
      <c r="N1450" s="14" t="str">
        <f>_xlfn.XLOOKUP(A1450,'Hospitalisation Transform'!$A$2:$A$2344,'Hospitalisation Transform'!$E$2:$E$2344)</f>
        <v>tier - 3</v>
      </c>
      <c r="O1450" s="14" t="str">
        <f>_xlfn.XLOOKUP(A1450,'Hospitalisation Transform'!$A$2:$A$2344,'Hospitalisation Transform'!$F$2:$F$2344)</f>
        <v>tier - 3</v>
      </c>
      <c r="P1450" s="14" t="str">
        <f>_xlfn.XLOOKUP(A1450,'Hospitalisation Transform'!$A$2:$A$2344,'Hospitalisation Transform'!$G$2:$G$2344)</f>
        <v>R1013</v>
      </c>
      <c r="Q1450" s="14">
        <f>_xlfn.XLOOKUP(A1450,'Hospitalisation Transform'!$A$2:$A$2344,'Hospitalisation Transform'!$H$2:$H$2344)</f>
        <v>58</v>
      </c>
    </row>
    <row r="1451" spans="1:17" ht="15.5" x14ac:dyDescent="0.35">
      <c r="A1451" s="59" t="s">
        <v>922</v>
      </c>
      <c r="B1451" s="39" t="str">
        <f>_xlfn.XLOOKUP(A1451,'Customer Names Transform'!$A$2:$A$2336,'Customer Names Transform'!$D$2:$D$2336)</f>
        <v>Heather L</v>
      </c>
      <c r="C1451" s="28">
        <f>_xlfn.XLOOKUP(A1451,'Medical Exam Transform'!$A$2:$A$2336,'Medical Exam Transform'!$B$2:$B$2336)</f>
        <v>15.36</v>
      </c>
      <c r="D1451" s="14">
        <f>_xlfn.XLOOKUP(A1451,'Medical Exam Transform'!$A$2:$A$2336,'Medical Exam Transform'!$C$2:$C$2336)</f>
        <v>5.49</v>
      </c>
      <c r="E1451" s="14" t="str">
        <f>_xlfn.XLOOKUP(A1451,'Medical Exam Transform'!$A$2:$A$2336,'Medical Exam Transform'!$D$2:$D$2336)</f>
        <v>Yes</v>
      </c>
      <c r="F1451" s="14" t="str">
        <f>_xlfn.XLOOKUP(A1451,'Medical Exam Transform'!$A$2:$A$2336,'Medical Exam Transform'!$E$2:$E$2336)</f>
        <v>No</v>
      </c>
      <c r="G1451" s="14" t="str">
        <f>_xlfn.XLOOKUP(A1451,'Medical Exam Transform'!$A$2:$A$2336,'Medical Exam Transform'!$F$2:$F$2336)</f>
        <v>No</v>
      </c>
      <c r="H1451" s="14">
        <f>_xlfn.XLOOKUP(A1451,'Medical Exam Transform'!$A$2:$A$2336,'Medical Exam Transform'!$G$2:$G$2336)</f>
        <v>2</v>
      </c>
      <c r="I1451" s="14" t="str">
        <f>_xlfn.XLOOKUP(A1451,'Medical Exam Transform'!$A$2:$A$2336,'Medical Exam Transform'!$H$2:$H$2336)</f>
        <v>No</v>
      </c>
      <c r="J1451" s="14" t="str">
        <f>_xlfn.XLOOKUP(A1451,'Medical Exam Transform'!$A$2:$A$2336,'Medical Exam Transform'!$I$2:$I$2336)</f>
        <v>Underweight</v>
      </c>
      <c r="K1451" s="14" t="str">
        <f>_xlfn.XLOOKUP(A1451,'Medical Exam Transform'!$A$2:$A$2336,'Medical Exam Transform'!$J$2:$J$2336)</f>
        <v>Normal</v>
      </c>
      <c r="L1451" s="60">
        <f>_xlfn.XLOOKUP(A1451,'Hospitalisation Transform'!$A$2:$A$2344,'Hospitalisation Transform'!$B$2:$B$2344)</f>
        <v>24467</v>
      </c>
      <c r="M1451" s="82">
        <f>_xlfn.XLOOKUP(A1451,'Hospitalisation Transform'!$A$2:$A$2344,'Hospitalisation Transform'!$D$2:$D$2344)</f>
        <v>7302.46</v>
      </c>
      <c r="N1451" s="14" t="str">
        <f>_xlfn.XLOOKUP(A1451,'Hospitalisation Transform'!$A$2:$A$2344,'Hospitalisation Transform'!$E$2:$E$2344)</f>
        <v>tier - 3</v>
      </c>
      <c r="O1451" s="14" t="str">
        <f>_xlfn.XLOOKUP(A1451,'Hospitalisation Transform'!$A$2:$A$2344,'Hospitalisation Transform'!$F$2:$F$2344)</f>
        <v>tier - 1</v>
      </c>
      <c r="P1451" s="14" t="str">
        <f>_xlfn.XLOOKUP(A1451,'Hospitalisation Transform'!$A$2:$A$2344,'Hospitalisation Transform'!$G$2:$G$2344)</f>
        <v>R1012</v>
      </c>
      <c r="Q1451" s="14">
        <f>_xlfn.XLOOKUP(A1451,'Hospitalisation Transform'!$A$2:$A$2344,'Hospitalisation Transform'!$H$2:$H$2344)</f>
        <v>56</v>
      </c>
    </row>
    <row r="1452" spans="1:17" ht="15.5" x14ac:dyDescent="0.35">
      <c r="A1452" s="59" t="s">
        <v>921</v>
      </c>
      <c r="B1452" s="39" t="str">
        <f>_xlfn.XLOOKUP(A1452,'Customer Names Transform'!$A$2:$A$2336,'Customer Names Transform'!$D$2:$D$2336)</f>
        <v>Desiree</v>
      </c>
      <c r="C1452" s="28">
        <f>_xlfn.XLOOKUP(A1452,'Medical Exam Transform'!$A$2:$A$2336,'Medical Exam Transform'!$B$2:$B$2336)</f>
        <v>27.74</v>
      </c>
      <c r="D1452" s="14">
        <f>_xlfn.XLOOKUP(A1452,'Medical Exam Transform'!$A$2:$A$2336,'Medical Exam Transform'!$C$2:$C$2336)</f>
        <v>5.96</v>
      </c>
      <c r="E1452" s="14" t="str">
        <f>_xlfn.XLOOKUP(A1452,'Medical Exam Transform'!$A$2:$A$2336,'Medical Exam Transform'!$D$2:$D$2336)</f>
        <v>Yes</v>
      </c>
      <c r="F1452" s="14" t="str">
        <f>_xlfn.XLOOKUP(A1452,'Medical Exam Transform'!$A$2:$A$2336,'Medical Exam Transform'!$E$2:$E$2336)</f>
        <v>No</v>
      </c>
      <c r="G1452" s="14" t="str">
        <f>_xlfn.XLOOKUP(A1452,'Medical Exam Transform'!$A$2:$A$2336,'Medical Exam Transform'!$F$2:$F$2336)</f>
        <v>No</v>
      </c>
      <c r="H1452" s="14">
        <f>_xlfn.XLOOKUP(A1452,'Medical Exam Transform'!$A$2:$A$2336,'Medical Exam Transform'!$G$2:$G$2336)</f>
        <v>0</v>
      </c>
      <c r="I1452" s="14" t="str">
        <f>_xlfn.XLOOKUP(A1452,'Medical Exam Transform'!$A$2:$A$2336,'Medical Exam Transform'!$H$2:$H$2336)</f>
        <v>No</v>
      </c>
      <c r="J1452" s="14" t="str">
        <f>_xlfn.XLOOKUP(A1452,'Medical Exam Transform'!$A$2:$A$2336,'Medical Exam Transform'!$I$2:$I$2336)</f>
        <v>Overweight</v>
      </c>
      <c r="K1452" s="14" t="str">
        <f>_xlfn.XLOOKUP(A1452,'Medical Exam Transform'!$A$2:$A$2336,'Medical Exam Transform'!$J$2:$J$2336)</f>
        <v>Prediabetes</v>
      </c>
      <c r="L1452" s="60">
        <f>_xlfn.XLOOKUP(A1452,'Hospitalisation Transform'!$A$2:$A$2344,'Hospitalisation Transform'!$B$2:$B$2344)</f>
        <v>31353</v>
      </c>
      <c r="M1452" s="82">
        <f>_xlfn.XLOOKUP(A1452,'Hospitalisation Transform'!$A$2:$A$2344,'Hospitalisation Transform'!$D$2:$D$2344)</f>
        <v>7281.51</v>
      </c>
      <c r="N1452" s="14" t="str">
        <f>_xlfn.XLOOKUP(A1452,'Hospitalisation Transform'!$A$2:$A$2344,'Hospitalisation Transform'!$E$2:$E$2344)</f>
        <v>tier - 2</v>
      </c>
      <c r="O1452" s="14" t="str">
        <f>_xlfn.XLOOKUP(A1452,'Hospitalisation Transform'!$A$2:$A$2344,'Hospitalisation Transform'!$F$2:$F$2344)</f>
        <v>tier - 1</v>
      </c>
      <c r="P1452" s="14" t="str">
        <f>_xlfn.XLOOKUP(A1452,'Hospitalisation Transform'!$A$2:$A$2344,'Hospitalisation Transform'!$G$2:$G$2344)</f>
        <v>R1012</v>
      </c>
      <c r="Q1452" s="14">
        <f>_xlfn.XLOOKUP(A1452,'Hospitalisation Transform'!$A$2:$A$2344,'Hospitalisation Transform'!$H$2:$H$2344)</f>
        <v>38</v>
      </c>
    </row>
    <row r="1453" spans="1:17" ht="15.5" x14ac:dyDescent="0.35">
      <c r="A1453" s="59" t="s">
        <v>920</v>
      </c>
      <c r="B1453" s="39" t="str">
        <f>_xlfn.XLOOKUP(A1453,'Customer Names Transform'!$A$2:$A$2336,'Customer Names Transform'!$D$2:$D$2336)</f>
        <v>Peter B.</v>
      </c>
      <c r="C1453" s="28">
        <f>_xlfn.XLOOKUP(A1453,'Medical Exam Transform'!$A$2:$A$2336,'Medical Exam Transform'!$B$2:$B$2336)</f>
        <v>22.44</v>
      </c>
      <c r="D1453" s="14">
        <f>_xlfn.XLOOKUP(A1453,'Medical Exam Transform'!$A$2:$A$2336,'Medical Exam Transform'!$C$2:$C$2336)</f>
        <v>4.62</v>
      </c>
      <c r="E1453" s="14" t="str">
        <f>_xlfn.XLOOKUP(A1453,'Medical Exam Transform'!$A$2:$A$2336,'Medical Exam Transform'!$D$2:$D$2336)</f>
        <v>Yes</v>
      </c>
      <c r="F1453" s="14" t="str">
        <f>_xlfn.XLOOKUP(A1453,'Medical Exam Transform'!$A$2:$A$2336,'Medical Exam Transform'!$E$2:$E$2336)</f>
        <v>No</v>
      </c>
      <c r="G1453" s="14" t="str">
        <f>_xlfn.XLOOKUP(A1453,'Medical Exam Transform'!$A$2:$A$2336,'Medical Exam Transform'!$F$2:$F$2336)</f>
        <v>No</v>
      </c>
      <c r="H1453" s="14">
        <f>_xlfn.XLOOKUP(A1453,'Medical Exam Transform'!$A$2:$A$2336,'Medical Exam Transform'!$G$2:$G$2336)</f>
        <v>0</v>
      </c>
      <c r="I1453" s="14" t="str">
        <f>_xlfn.XLOOKUP(A1453,'Medical Exam Transform'!$A$2:$A$2336,'Medical Exam Transform'!$H$2:$H$2336)</f>
        <v>No</v>
      </c>
      <c r="J1453" s="14" t="str">
        <f>_xlfn.XLOOKUP(A1453,'Medical Exam Transform'!$A$2:$A$2336,'Medical Exam Transform'!$I$2:$I$2336)</f>
        <v>Normalweight</v>
      </c>
      <c r="K1453" s="14" t="str">
        <f>_xlfn.XLOOKUP(A1453,'Medical Exam Transform'!$A$2:$A$2336,'Medical Exam Transform'!$J$2:$J$2336)</f>
        <v>Normal</v>
      </c>
      <c r="L1453" s="60">
        <f>_xlfn.XLOOKUP(A1453,'Hospitalisation Transform'!$A$2:$A$2344,'Hospitalisation Transform'!$B$2:$B$2344)</f>
        <v>28112</v>
      </c>
      <c r="M1453" s="82">
        <f>_xlfn.XLOOKUP(A1453,'Hospitalisation Transform'!$A$2:$A$2344,'Hospitalisation Transform'!$D$2:$D$2344)</f>
        <v>7273.02</v>
      </c>
      <c r="N1453" s="14" t="str">
        <f>_xlfn.XLOOKUP(A1453,'Hospitalisation Transform'!$A$2:$A$2344,'Hospitalisation Transform'!$E$2:$E$2344)</f>
        <v>tier - 2</v>
      </c>
      <c r="O1453" s="14" t="str">
        <f>_xlfn.XLOOKUP(A1453,'Hospitalisation Transform'!$A$2:$A$2344,'Hospitalisation Transform'!$F$2:$F$2344)</f>
        <v>tier - 1</v>
      </c>
      <c r="P1453" s="14" t="str">
        <f>_xlfn.XLOOKUP(A1453,'Hospitalisation Transform'!$A$2:$A$2344,'Hospitalisation Transform'!$G$2:$G$2344)</f>
        <v>R1013</v>
      </c>
      <c r="Q1453" s="14">
        <f>_xlfn.XLOOKUP(A1453,'Hospitalisation Transform'!$A$2:$A$2344,'Hospitalisation Transform'!$H$2:$H$2344)</f>
        <v>47</v>
      </c>
    </row>
    <row r="1454" spans="1:17" ht="15.5" x14ac:dyDescent="0.35">
      <c r="A1454" s="59" t="s">
        <v>919</v>
      </c>
      <c r="B1454" s="39" t="str">
        <f>_xlfn.XLOOKUP(A1454,'Customer Names Transform'!$A$2:$A$2336,'Customer Names Transform'!$D$2:$D$2336)</f>
        <v>Adam</v>
      </c>
      <c r="C1454" s="28">
        <f>_xlfn.XLOOKUP(A1454,'Medical Exam Transform'!$A$2:$A$2336,'Medical Exam Transform'!$B$2:$B$2336)</f>
        <v>37.049999999999997</v>
      </c>
      <c r="D1454" s="14">
        <f>_xlfn.XLOOKUP(A1454,'Medical Exam Transform'!$A$2:$A$2336,'Medical Exam Transform'!$C$2:$C$2336)</f>
        <v>9.9600000000000009</v>
      </c>
      <c r="E1454" s="14" t="str">
        <f>_xlfn.XLOOKUP(A1454,'Medical Exam Transform'!$A$2:$A$2336,'Medical Exam Transform'!$D$2:$D$2336)</f>
        <v>Yes</v>
      </c>
      <c r="F1454" s="14" t="str">
        <f>_xlfn.XLOOKUP(A1454,'Medical Exam Transform'!$A$2:$A$2336,'Medical Exam Transform'!$E$2:$E$2336)</f>
        <v>No</v>
      </c>
      <c r="G1454" s="14" t="str">
        <f>_xlfn.XLOOKUP(A1454,'Medical Exam Transform'!$A$2:$A$2336,'Medical Exam Transform'!$F$2:$F$2336)</f>
        <v>No</v>
      </c>
      <c r="H1454" s="14">
        <f>_xlfn.XLOOKUP(A1454,'Medical Exam Transform'!$A$2:$A$2336,'Medical Exam Transform'!$G$2:$G$2336)</f>
        <v>0</v>
      </c>
      <c r="I1454" s="14" t="str">
        <f>_xlfn.XLOOKUP(A1454,'Medical Exam Transform'!$A$2:$A$2336,'Medical Exam Transform'!$H$2:$H$2336)</f>
        <v>No</v>
      </c>
      <c r="J1454" s="14" t="str">
        <f>_xlfn.XLOOKUP(A1454,'Medical Exam Transform'!$A$2:$A$2336,'Medical Exam Transform'!$I$2:$I$2336)</f>
        <v>Obesity</v>
      </c>
      <c r="K1454" s="14" t="str">
        <f>_xlfn.XLOOKUP(A1454,'Medical Exam Transform'!$A$2:$A$2336,'Medical Exam Transform'!$J$2:$J$2336)</f>
        <v>Diabetes</v>
      </c>
      <c r="L1454" s="60">
        <f>_xlfn.XLOOKUP(A1454,'Hospitalisation Transform'!$A$2:$A$2344,'Hospitalisation Transform'!$B$2:$B$2344)</f>
        <v>29802</v>
      </c>
      <c r="M1454" s="82">
        <f>_xlfn.XLOOKUP(A1454,'Hospitalisation Transform'!$A$2:$A$2344,'Hospitalisation Transform'!$D$2:$D$2344)</f>
        <v>7265.7</v>
      </c>
      <c r="N1454" s="14" t="str">
        <f>_xlfn.XLOOKUP(A1454,'Hospitalisation Transform'!$A$2:$A$2344,'Hospitalisation Transform'!$E$2:$E$2344)</f>
        <v>tier - 3</v>
      </c>
      <c r="O1454" s="14" t="str">
        <f>_xlfn.XLOOKUP(A1454,'Hospitalisation Transform'!$A$2:$A$2344,'Hospitalisation Transform'!$F$2:$F$2344)</f>
        <v>tier - 3</v>
      </c>
      <c r="P1454" s="14" t="str">
        <f>_xlfn.XLOOKUP(A1454,'Hospitalisation Transform'!$A$2:$A$2344,'Hospitalisation Transform'!$G$2:$G$2344)</f>
        <v>R1012</v>
      </c>
      <c r="Q1454" s="14">
        <f>_xlfn.XLOOKUP(A1454,'Hospitalisation Transform'!$A$2:$A$2344,'Hospitalisation Transform'!$H$2:$H$2344)</f>
        <v>42</v>
      </c>
    </row>
    <row r="1455" spans="1:17" ht="15.5" x14ac:dyDescent="0.35">
      <c r="A1455" s="59" t="s">
        <v>918</v>
      </c>
      <c r="B1455" s="39" t="str">
        <f>_xlfn.XLOOKUP(A1455,'Customer Names Transform'!$A$2:$A$2336,'Customer Names Transform'!$D$2:$D$2336)</f>
        <v>Jeremy J</v>
      </c>
      <c r="C1455" s="28">
        <f>_xlfn.XLOOKUP(A1455,'Medical Exam Transform'!$A$2:$A$2336,'Medical Exam Transform'!$B$2:$B$2336)</f>
        <v>22.95</v>
      </c>
      <c r="D1455" s="14">
        <f>_xlfn.XLOOKUP(A1455,'Medical Exam Transform'!$A$2:$A$2336,'Medical Exam Transform'!$C$2:$C$2336)</f>
        <v>10.53</v>
      </c>
      <c r="E1455" s="14" t="str">
        <f>_xlfn.XLOOKUP(A1455,'Medical Exam Transform'!$A$2:$A$2336,'Medical Exam Transform'!$D$2:$D$2336)</f>
        <v>No</v>
      </c>
      <c r="F1455" s="14" t="str">
        <f>_xlfn.XLOOKUP(A1455,'Medical Exam Transform'!$A$2:$A$2336,'Medical Exam Transform'!$E$2:$E$2336)</f>
        <v>No</v>
      </c>
      <c r="G1455" s="14" t="str">
        <f>_xlfn.XLOOKUP(A1455,'Medical Exam Transform'!$A$2:$A$2336,'Medical Exam Transform'!$F$2:$F$2336)</f>
        <v>No</v>
      </c>
      <c r="H1455" s="14">
        <f>_xlfn.XLOOKUP(A1455,'Medical Exam Transform'!$A$2:$A$2336,'Medical Exam Transform'!$G$2:$G$2336)</f>
        <v>2</v>
      </c>
      <c r="I1455" s="14" t="str">
        <f>_xlfn.XLOOKUP(A1455,'Medical Exam Transform'!$A$2:$A$2336,'Medical Exam Transform'!$H$2:$H$2336)</f>
        <v>No</v>
      </c>
      <c r="J1455" s="14" t="str">
        <f>_xlfn.XLOOKUP(A1455,'Medical Exam Transform'!$A$2:$A$2336,'Medical Exam Transform'!$I$2:$I$2336)</f>
        <v>Normalweight</v>
      </c>
      <c r="K1455" s="14" t="str">
        <f>_xlfn.XLOOKUP(A1455,'Medical Exam Transform'!$A$2:$A$2336,'Medical Exam Transform'!$J$2:$J$2336)</f>
        <v>Normal</v>
      </c>
      <c r="L1455" s="60">
        <f>_xlfn.XLOOKUP(A1455,'Hospitalisation Transform'!$A$2:$A$2344,'Hospitalisation Transform'!$B$2:$B$2344)</f>
        <v>26962</v>
      </c>
      <c r="M1455" s="82">
        <f>_xlfn.XLOOKUP(A1455,'Hospitalisation Transform'!$A$2:$A$2344,'Hospitalisation Transform'!$D$2:$D$2344)</f>
        <v>7265.58</v>
      </c>
      <c r="N1455" s="14" t="str">
        <f>_xlfn.XLOOKUP(A1455,'Hospitalisation Transform'!$A$2:$A$2344,'Hospitalisation Transform'!$E$2:$E$2344)</f>
        <v>tier - 2</v>
      </c>
      <c r="O1455" s="14" t="str">
        <f>_xlfn.XLOOKUP(A1455,'Hospitalisation Transform'!$A$2:$A$2344,'Hospitalisation Transform'!$F$2:$F$2344)</f>
        <v>tier - 2</v>
      </c>
      <c r="P1455" s="14" t="str">
        <f>_xlfn.XLOOKUP(A1455,'Hospitalisation Transform'!$A$2:$A$2344,'Hospitalisation Transform'!$G$2:$G$2344)</f>
        <v>R1013</v>
      </c>
      <c r="Q1455" s="14">
        <f>_xlfn.XLOOKUP(A1455,'Hospitalisation Transform'!$A$2:$A$2344,'Hospitalisation Transform'!$H$2:$H$2344)</f>
        <v>50</v>
      </c>
    </row>
    <row r="1456" spans="1:17" ht="15.5" x14ac:dyDescent="0.35">
      <c r="A1456" s="59" t="s">
        <v>917</v>
      </c>
      <c r="B1456" s="39" t="str">
        <f>_xlfn.XLOOKUP(A1456,'Customer Names Transform'!$A$2:$A$2336,'Customer Names Transform'!$D$2:$D$2336)</f>
        <v>Adam C</v>
      </c>
      <c r="C1456" s="28">
        <f>_xlfn.XLOOKUP(A1456,'Medical Exam Transform'!$A$2:$A$2336,'Medical Exam Transform'!$B$2:$B$2336)</f>
        <v>34.200000000000003</v>
      </c>
      <c r="D1456" s="14">
        <f>_xlfn.XLOOKUP(A1456,'Medical Exam Transform'!$A$2:$A$2336,'Medical Exam Transform'!$C$2:$C$2336)</f>
        <v>6.69</v>
      </c>
      <c r="E1456" s="14" t="str">
        <f>_xlfn.XLOOKUP(A1456,'Medical Exam Transform'!$A$2:$A$2336,'Medical Exam Transform'!$D$2:$D$2336)</f>
        <v>Yes</v>
      </c>
      <c r="F1456" s="14" t="str">
        <f>_xlfn.XLOOKUP(A1456,'Medical Exam Transform'!$A$2:$A$2336,'Medical Exam Transform'!$E$2:$E$2336)</f>
        <v>No</v>
      </c>
      <c r="G1456" s="14" t="str">
        <f>_xlfn.XLOOKUP(A1456,'Medical Exam Transform'!$A$2:$A$2336,'Medical Exam Transform'!$F$2:$F$2336)</f>
        <v>No</v>
      </c>
      <c r="H1456" s="14">
        <f>_xlfn.XLOOKUP(A1456,'Medical Exam Transform'!$A$2:$A$2336,'Medical Exam Transform'!$G$2:$G$2336)</f>
        <v>0</v>
      </c>
      <c r="I1456" s="14" t="str">
        <f>_xlfn.XLOOKUP(A1456,'Medical Exam Transform'!$A$2:$A$2336,'Medical Exam Transform'!$H$2:$H$2336)</f>
        <v>No</v>
      </c>
      <c r="J1456" s="14" t="str">
        <f>_xlfn.XLOOKUP(A1456,'Medical Exam Transform'!$A$2:$A$2336,'Medical Exam Transform'!$I$2:$I$2336)</f>
        <v>Obesity</v>
      </c>
      <c r="K1456" s="14" t="str">
        <f>_xlfn.XLOOKUP(A1456,'Medical Exam Transform'!$A$2:$A$2336,'Medical Exam Transform'!$J$2:$J$2336)</f>
        <v>Diabetes</v>
      </c>
      <c r="L1456" s="60">
        <f>_xlfn.XLOOKUP(A1456,'Hospitalisation Transform'!$A$2:$A$2344,'Hospitalisation Transform'!$B$2:$B$2344)</f>
        <v>29750</v>
      </c>
      <c r="M1456" s="82">
        <f>_xlfn.XLOOKUP(A1456,'Hospitalisation Transform'!$A$2:$A$2344,'Hospitalisation Transform'!$D$2:$D$2344)</f>
        <v>7261.74</v>
      </c>
      <c r="N1456" s="14" t="str">
        <f>_xlfn.XLOOKUP(A1456,'Hospitalisation Transform'!$A$2:$A$2344,'Hospitalisation Transform'!$E$2:$E$2344)</f>
        <v>tier - 3</v>
      </c>
      <c r="O1456" s="14" t="str">
        <f>_xlfn.XLOOKUP(A1456,'Hospitalisation Transform'!$A$2:$A$2344,'Hospitalisation Transform'!$F$2:$F$2344)</f>
        <v>tier - 3</v>
      </c>
      <c r="P1456" s="14" t="str">
        <f>_xlfn.XLOOKUP(A1456,'Hospitalisation Transform'!$A$2:$A$2344,'Hospitalisation Transform'!$G$2:$G$2344)</f>
        <v>R1012</v>
      </c>
      <c r="Q1456" s="14">
        <f>_xlfn.XLOOKUP(A1456,'Hospitalisation Transform'!$A$2:$A$2344,'Hospitalisation Transform'!$H$2:$H$2344)</f>
        <v>42</v>
      </c>
    </row>
    <row r="1457" spans="1:17" ht="15.5" x14ac:dyDescent="0.35">
      <c r="A1457" s="59" t="s">
        <v>916</v>
      </c>
      <c r="B1457" s="39" t="str">
        <f>_xlfn.XLOOKUP(A1457,'Customer Names Transform'!$A$2:$A$2336,'Customer Names Transform'!$D$2:$D$2336)</f>
        <v>Jon</v>
      </c>
      <c r="C1457" s="28">
        <f>_xlfn.XLOOKUP(A1457,'Medical Exam Transform'!$A$2:$A$2336,'Medical Exam Transform'!$B$2:$B$2336)</f>
        <v>30.59</v>
      </c>
      <c r="D1457" s="14">
        <f>_xlfn.XLOOKUP(A1457,'Medical Exam Transform'!$A$2:$A$2336,'Medical Exam Transform'!$C$2:$C$2336)</f>
        <v>9.5500000000000007</v>
      </c>
      <c r="E1457" s="14" t="str">
        <f>_xlfn.XLOOKUP(A1457,'Medical Exam Transform'!$A$2:$A$2336,'Medical Exam Transform'!$D$2:$D$2336)</f>
        <v>Yes</v>
      </c>
      <c r="F1457" s="14" t="str">
        <f>_xlfn.XLOOKUP(A1457,'Medical Exam Transform'!$A$2:$A$2336,'Medical Exam Transform'!$E$2:$E$2336)</f>
        <v>No</v>
      </c>
      <c r="G1457" s="14" t="str">
        <f>_xlfn.XLOOKUP(A1457,'Medical Exam Transform'!$A$2:$A$2336,'Medical Exam Transform'!$F$2:$F$2336)</f>
        <v>No</v>
      </c>
      <c r="H1457" s="14">
        <f>_xlfn.XLOOKUP(A1457,'Medical Exam Transform'!$A$2:$A$2336,'Medical Exam Transform'!$G$2:$G$2336)</f>
        <v>0</v>
      </c>
      <c r="I1457" s="14" t="str">
        <f>_xlfn.XLOOKUP(A1457,'Medical Exam Transform'!$A$2:$A$2336,'Medical Exam Transform'!$H$2:$H$2336)</f>
        <v>No</v>
      </c>
      <c r="J1457" s="14" t="str">
        <f>_xlfn.XLOOKUP(A1457,'Medical Exam Transform'!$A$2:$A$2336,'Medical Exam Transform'!$I$2:$I$2336)</f>
        <v>Obesity</v>
      </c>
      <c r="K1457" s="14" t="str">
        <f>_xlfn.XLOOKUP(A1457,'Medical Exam Transform'!$A$2:$A$2336,'Medical Exam Transform'!$J$2:$J$2336)</f>
        <v>Normal</v>
      </c>
      <c r="L1457" s="60">
        <f>_xlfn.XLOOKUP(A1457,'Hospitalisation Transform'!$A$2:$A$2344,'Hospitalisation Transform'!$B$2:$B$2344)</f>
        <v>29812</v>
      </c>
      <c r="M1457" s="82">
        <f>_xlfn.XLOOKUP(A1457,'Hospitalisation Transform'!$A$2:$A$2344,'Hospitalisation Transform'!$D$2:$D$2344)</f>
        <v>7256.72</v>
      </c>
      <c r="N1457" s="14" t="str">
        <f>_xlfn.XLOOKUP(A1457,'Hospitalisation Transform'!$A$2:$A$2344,'Hospitalisation Transform'!$E$2:$E$2344)</f>
        <v>tier - 3</v>
      </c>
      <c r="O1457" s="14" t="str">
        <f>_xlfn.XLOOKUP(A1457,'Hospitalisation Transform'!$A$2:$A$2344,'Hospitalisation Transform'!$F$2:$F$2344)</f>
        <v>tier - 2</v>
      </c>
      <c r="P1457" s="14" t="str">
        <f>_xlfn.XLOOKUP(A1457,'Hospitalisation Transform'!$A$2:$A$2344,'Hospitalisation Transform'!$G$2:$G$2344)</f>
        <v>R1012</v>
      </c>
      <c r="Q1457" s="14">
        <f>_xlfn.XLOOKUP(A1457,'Hospitalisation Transform'!$A$2:$A$2344,'Hospitalisation Transform'!$H$2:$H$2344)</f>
        <v>42</v>
      </c>
    </row>
    <row r="1458" spans="1:17" ht="15.5" x14ac:dyDescent="0.35">
      <c r="A1458" s="59" t="s">
        <v>915</v>
      </c>
      <c r="B1458" s="39" t="str">
        <f>_xlfn.XLOOKUP(A1458,'Customer Names Transform'!$A$2:$A$2336,'Customer Names Transform'!$D$2:$D$2336)</f>
        <v>Steven J</v>
      </c>
      <c r="C1458" s="28">
        <f>_xlfn.XLOOKUP(A1458,'Medical Exam Transform'!$A$2:$A$2336,'Medical Exam Transform'!$B$2:$B$2336)</f>
        <v>25.51</v>
      </c>
      <c r="D1458" s="14">
        <f>_xlfn.XLOOKUP(A1458,'Medical Exam Transform'!$A$2:$A$2336,'Medical Exam Transform'!$C$2:$C$2336)</f>
        <v>6.05</v>
      </c>
      <c r="E1458" s="14" t="str">
        <f>_xlfn.XLOOKUP(A1458,'Medical Exam Transform'!$A$2:$A$2336,'Medical Exam Transform'!$D$2:$D$2336)</f>
        <v>No</v>
      </c>
      <c r="F1458" s="14" t="str">
        <f>_xlfn.XLOOKUP(A1458,'Medical Exam Transform'!$A$2:$A$2336,'Medical Exam Transform'!$E$2:$E$2336)</f>
        <v>No</v>
      </c>
      <c r="G1458" s="14" t="str">
        <f>_xlfn.XLOOKUP(A1458,'Medical Exam Transform'!$A$2:$A$2336,'Medical Exam Transform'!$F$2:$F$2336)</f>
        <v>No</v>
      </c>
      <c r="H1458" s="14">
        <f>_xlfn.XLOOKUP(A1458,'Medical Exam Transform'!$A$2:$A$2336,'Medical Exam Transform'!$G$2:$G$2336)</f>
        <v>0</v>
      </c>
      <c r="I1458" s="14" t="str">
        <f>_xlfn.XLOOKUP(A1458,'Medical Exam Transform'!$A$2:$A$2336,'Medical Exam Transform'!$H$2:$H$2336)</f>
        <v>No</v>
      </c>
      <c r="J1458" s="14" t="str">
        <f>_xlfn.XLOOKUP(A1458,'Medical Exam Transform'!$A$2:$A$2336,'Medical Exam Transform'!$I$2:$I$2336)</f>
        <v>Overweight</v>
      </c>
      <c r="K1458" s="14" t="str">
        <f>_xlfn.XLOOKUP(A1458,'Medical Exam Transform'!$A$2:$A$2336,'Medical Exam Transform'!$J$2:$J$2336)</f>
        <v>Normal</v>
      </c>
      <c r="L1458" s="60">
        <f>_xlfn.XLOOKUP(A1458,'Hospitalisation Transform'!$A$2:$A$2344,'Hospitalisation Transform'!$B$2:$B$2344)</f>
        <v>30156</v>
      </c>
      <c r="M1458" s="82">
        <f>_xlfn.XLOOKUP(A1458,'Hospitalisation Transform'!$A$2:$A$2344,'Hospitalisation Transform'!$D$2:$D$2344)</f>
        <v>7248.71</v>
      </c>
      <c r="N1458" s="14" t="str">
        <f>_xlfn.XLOOKUP(A1458,'Hospitalisation Transform'!$A$2:$A$2344,'Hospitalisation Transform'!$E$2:$E$2344)</f>
        <v>tier - 2</v>
      </c>
      <c r="O1458" s="14" t="str">
        <f>_xlfn.XLOOKUP(A1458,'Hospitalisation Transform'!$A$2:$A$2344,'Hospitalisation Transform'!$F$2:$F$2344)</f>
        <v>tier - 1</v>
      </c>
      <c r="P1458" s="14" t="str">
        <f>_xlfn.XLOOKUP(A1458,'Hospitalisation Transform'!$A$2:$A$2344,'Hospitalisation Transform'!$G$2:$G$2344)</f>
        <v>R1013</v>
      </c>
      <c r="Q1458" s="14">
        <f>_xlfn.XLOOKUP(A1458,'Hospitalisation Transform'!$A$2:$A$2344,'Hospitalisation Transform'!$H$2:$H$2344)</f>
        <v>41</v>
      </c>
    </row>
    <row r="1459" spans="1:17" ht="15.5" x14ac:dyDescent="0.35">
      <c r="A1459" s="59" t="s">
        <v>914</v>
      </c>
      <c r="B1459" s="39" t="str">
        <f>_xlfn.XLOOKUP(A1459,'Customer Names Transform'!$A$2:$A$2336,'Customer Names Transform'!$D$2:$D$2336)</f>
        <v>Jessica P.</v>
      </c>
      <c r="C1459" s="28">
        <f>_xlfn.XLOOKUP(A1459,'Medical Exam Transform'!$A$2:$A$2336,'Medical Exam Transform'!$B$2:$B$2336)</f>
        <v>29.04</v>
      </c>
      <c r="D1459" s="14">
        <f>_xlfn.XLOOKUP(A1459,'Medical Exam Transform'!$A$2:$A$2336,'Medical Exam Transform'!$C$2:$C$2336)</f>
        <v>10.56</v>
      </c>
      <c r="E1459" s="14" t="str">
        <f>_xlfn.XLOOKUP(A1459,'Medical Exam Transform'!$A$2:$A$2336,'Medical Exam Transform'!$D$2:$D$2336)</f>
        <v>Yes</v>
      </c>
      <c r="F1459" s="14" t="str">
        <f>_xlfn.XLOOKUP(A1459,'Medical Exam Transform'!$A$2:$A$2336,'Medical Exam Transform'!$E$2:$E$2336)</f>
        <v>No</v>
      </c>
      <c r="G1459" s="14" t="str">
        <f>_xlfn.XLOOKUP(A1459,'Medical Exam Transform'!$A$2:$A$2336,'Medical Exam Transform'!$F$2:$F$2336)</f>
        <v>No</v>
      </c>
      <c r="H1459" s="14">
        <f>_xlfn.XLOOKUP(A1459,'Medical Exam Transform'!$A$2:$A$2336,'Medical Exam Transform'!$G$2:$G$2336)</f>
        <v>1</v>
      </c>
      <c r="I1459" s="14" t="str">
        <f>_xlfn.XLOOKUP(A1459,'Medical Exam Transform'!$A$2:$A$2336,'Medical Exam Transform'!$H$2:$H$2336)</f>
        <v>No</v>
      </c>
      <c r="J1459" s="14" t="str">
        <f>_xlfn.XLOOKUP(A1459,'Medical Exam Transform'!$A$2:$A$2336,'Medical Exam Transform'!$I$2:$I$2336)</f>
        <v>Overweight</v>
      </c>
      <c r="K1459" s="14" t="str">
        <f>_xlfn.XLOOKUP(A1459,'Medical Exam Transform'!$A$2:$A$2336,'Medical Exam Transform'!$J$2:$J$2336)</f>
        <v>Normal</v>
      </c>
      <c r="L1459" s="60">
        <f>_xlfn.XLOOKUP(A1459,'Hospitalisation Transform'!$A$2:$A$2344,'Hospitalisation Transform'!$B$2:$B$2344)</f>
        <v>31657</v>
      </c>
      <c r="M1459" s="82">
        <f>_xlfn.XLOOKUP(A1459,'Hospitalisation Transform'!$A$2:$A$2344,'Hospitalisation Transform'!$D$2:$D$2344)</f>
        <v>7243.81</v>
      </c>
      <c r="N1459" s="14" t="str">
        <f>_xlfn.XLOOKUP(A1459,'Hospitalisation Transform'!$A$2:$A$2344,'Hospitalisation Transform'!$E$2:$E$2344)</f>
        <v>tier - 2</v>
      </c>
      <c r="O1459" s="14" t="str">
        <f>_xlfn.XLOOKUP(A1459,'Hospitalisation Transform'!$A$2:$A$2344,'Hospitalisation Transform'!$F$2:$F$2344)</f>
        <v>tier - 3</v>
      </c>
      <c r="P1459" s="14" t="str">
        <f>_xlfn.XLOOKUP(A1459,'Hospitalisation Transform'!$A$2:$A$2344,'Hospitalisation Transform'!$G$2:$G$2344)</f>
        <v>R1013</v>
      </c>
      <c r="Q1459" s="14">
        <f>_xlfn.XLOOKUP(A1459,'Hospitalisation Transform'!$A$2:$A$2344,'Hospitalisation Transform'!$H$2:$H$2344)</f>
        <v>37</v>
      </c>
    </row>
    <row r="1460" spans="1:17" ht="15.5" x14ac:dyDescent="0.35">
      <c r="A1460" s="59" t="s">
        <v>913</v>
      </c>
      <c r="B1460" s="39" t="str">
        <f>_xlfn.XLOOKUP(A1460,'Customer Names Transform'!$A$2:$A$2336,'Customer Names Transform'!$D$2:$D$2336)</f>
        <v>Ashley</v>
      </c>
      <c r="C1460" s="28">
        <f>_xlfn.XLOOKUP(A1460,'Medical Exam Transform'!$A$2:$A$2336,'Medical Exam Transform'!$B$2:$B$2336)</f>
        <v>22.135000000000002</v>
      </c>
      <c r="D1460" s="14">
        <f>_xlfn.XLOOKUP(A1460,'Medical Exam Transform'!$A$2:$A$2336,'Medical Exam Transform'!$C$2:$C$2336)</f>
        <v>10.81</v>
      </c>
      <c r="E1460" s="14" t="str">
        <f>_xlfn.XLOOKUP(A1460,'Medical Exam Transform'!$A$2:$A$2336,'Medical Exam Transform'!$D$2:$D$2336)</f>
        <v>Yes</v>
      </c>
      <c r="F1460" s="14" t="str">
        <f>_xlfn.XLOOKUP(A1460,'Medical Exam Transform'!$A$2:$A$2336,'Medical Exam Transform'!$E$2:$E$2336)</f>
        <v>No</v>
      </c>
      <c r="G1460" s="14" t="str">
        <f>_xlfn.XLOOKUP(A1460,'Medical Exam Transform'!$A$2:$A$2336,'Medical Exam Transform'!$F$2:$F$2336)</f>
        <v>No</v>
      </c>
      <c r="H1460" s="14">
        <f>_xlfn.XLOOKUP(A1460,'Medical Exam Transform'!$A$2:$A$2336,'Medical Exam Transform'!$G$2:$G$2336)</f>
        <v>1</v>
      </c>
      <c r="I1460" s="14" t="str">
        <f>_xlfn.XLOOKUP(A1460,'Medical Exam Transform'!$A$2:$A$2336,'Medical Exam Transform'!$H$2:$H$2336)</f>
        <v>No</v>
      </c>
      <c r="J1460" s="14" t="str">
        <f>_xlfn.XLOOKUP(A1460,'Medical Exam Transform'!$A$2:$A$2336,'Medical Exam Transform'!$I$2:$I$2336)</f>
        <v>Normalweight</v>
      </c>
      <c r="K1460" s="14" t="str">
        <f>_xlfn.XLOOKUP(A1460,'Medical Exam Transform'!$A$2:$A$2336,'Medical Exam Transform'!$J$2:$J$2336)</f>
        <v>Normal</v>
      </c>
      <c r="L1460" s="60">
        <f>_xlfn.XLOOKUP(A1460,'Hospitalisation Transform'!$A$2:$A$2344,'Hospitalisation Transform'!$B$2:$B$2344)</f>
        <v>31606</v>
      </c>
      <c r="M1460" s="82">
        <f>_xlfn.XLOOKUP(A1460,'Hospitalisation Transform'!$A$2:$A$2344,'Hospitalisation Transform'!$D$2:$D$2344)</f>
        <v>7228.22</v>
      </c>
      <c r="N1460" s="14" t="str">
        <f>_xlfn.XLOOKUP(A1460,'Hospitalisation Transform'!$A$2:$A$2344,'Hospitalisation Transform'!$E$2:$E$2344)</f>
        <v>tier - 2</v>
      </c>
      <c r="O1460" s="14" t="str">
        <f>_xlfn.XLOOKUP(A1460,'Hospitalisation Transform'!$A$2:$A$2344,'Hospitalisation Transform'!$F$2:$F$2344)</f>
        <v>tier - 1</v>
      </c>
      <c r="P1460" s="14" t="str">
        <f>_xlfn.XLOOKUP(A1460,'Hospitalisation Transform'!$A$2:$A$2344,'Hospitalisation Transform'!$G$2:$G$2344)</f>
        <v>R1024</v>
      </c>
      <c r="Q1460" s="14">
        <f>_xlfn.XLOOKUP(A1460,'Hospitalisation Transform'!$A$2:$A$2344,'Hospitalisation Transform'!$H$2:$H$2344)</f>
        <v>37</v>
      </c>
    </row>
    <row r="1461" spans="1:17" ht="15.5" x14ac:dyDescent="0.35">
      <c r="A1461" s="59" t="s">
        <v>912</v>
      </c>
      <c r="B1461" s="39" t="str">
        <f>_xlfn.XLOOKUP(A1461,'Customer Names Transform'!$A$2:$A$2336,'Customer Names Transform'!$D$2:$D$2336)</f>
        <v>Arturo H.</v>
      </c>
      <c r="C1461" s="28">
        <f>_xlfn.XLOOKUP(A1461,'Medical Exam Transform'!$A$2:$A$2336,'Medical Exam Transform'!$B$2:$B$2336)</f>
        <v>21.375</v>
      </c>
      <c r="D1461" s="14">
        <f>_xlfn.XLOOKUP(A1461,'Medical Exam Transform'!$A$2:$A$2336,'Medical Exam Transform'!$C$2:$C$2336)</f>
        <v>4.32</v>
      </c>
      <c r="E1461" s="14" t="str">
        <f>_xlfn.XLOOKUP(A1461,'Medical Exam Transform'!$A$2:$A$2336,'Medical Exam Transform'!$D$2:$D$2336)</f>
        <v>No</v>
      </c>
      <c r="F1461" s="14" t="str">
        <f>_xlfn.XLOOKUP(A1461,'Medical Exam Transform'!$A$2:$A$2336,'Medical Exam Transform'!$E$2:$E$2336)</f>
        <v>No</v>
      </c>
      <c r="G1461" s="14" t="str">
        <f>_xlfn.XLOOKUP(A1461,'Medical Exam Transform'!$A$2:$A$2336,'Medical Exam Transform'!$F$2:$F$2336)</f>
        <v>No</v>
      </c>
      <c r="H1461" s="14">
        <f>_xlfn.XLOOKUP(A1461,'Medical Exam Transform'!$A$2:$A$2336,'Medical Exam Transform'!$G$2:$G$2336)</f>
        <v>0</v>
      </c>
      <c r="I1461" s="14" t="str">
        <f>_xlfn.XLOOKUP(A1461,'Medical Exam Transform'!$A$2:$A$2336,'Medical Exam Transform'!$H$2:$H$2336)</f>
        <v>No</v>
      </c>
      <c r="J1461" s="14" t="str">
        <f>_xlfn.XLOOKUP(A1461,'Medical Exam Transform'!$A$2:$A$2336,'Medical Exam Transform'!$I$2:$I$2336)</f>
        <v>Normalweight</v>
      </c>
      <c r="K1461" s="14" t="str">
        <f>_xlfn.XLOOKUP(A1461,'Medical Exam Transform'!$A$2:$A$2336,'Medical Exam Transform'!$J$2:$J$2336)</f>
        <v>Normal</v>
      </c>
      <c r="L1461" s="60">
        <f>_xlfn.XLOOKUP(A1461,'Hospitalisation Transform'!$A$2:$A$2344,'Hospitalisation Transform'!$B$2:$B$2344)</f>
        <v>28383</v>
      </c>
      <c r="M1461" s="82">
        <f>_xlfn.XLOOKUP(A1461,'Hospitalisation Transform'!$A$2:$A$2344,'Hospitalisation Transform'!$D$2:$D$2344)</f>
        <v>7222.79</v>
      </c>
      <c r="N1461" s="14" t="str">
        <f>_xlfn.XLOOKUP(A1461,'Hospitalisation Transform'!$A$2:$A$2344,'Hospitalisation Transform'!$E$2:$E$2344)</f>
        <v>tier - 3</v>
      </c>
      <c r="O1461" s="14" t="str">
        <f>_xlfn.XLOOKUP(A1461,'Hospitalisation Transform'!$A$2:$A$2344,'Hospitalisation Transform'!$F$2:$F$2344)</f>
        <v>tier - 3</v>
      </c>
      <c r="P1461" s="14" t="str">
        <f>_xlfn.XLOOKUP(A1461,'Hospitalisation Transform'!$A$2:$A$2344,'Hospitalisation Transform'!$G$2:$G$2344)</f>
        <v>R1012</v>
      </c>
      <c r="Q1461" s="14">
        <f>_xlfn.XLOOKUP(A1461,'Hospitalisation Transform'!$A$2:$A$2344,'Hospitalisation Transform'!$H$2:$H$2344)</f>
        <v>46</v>
      </c>
    </row>
    <row r="1462" spans="1:17" ht="15.5" x14ac:dyDescent="0.35">
      <c r="A1462" s="59" t="s">
        <v>911</v>
      </c>
      <c r="B1462" s="39" t="str">
        <f>_xlfn.XLOOKUP(A1462,'Customer Names Transform'!$A$2:$A$2336,'Customer Names Transform'!$D$2:$D$2336)</f>
        <v>Ketil</v>
      </c>
      <c r="C1462" s="28">
        <f>_xlfn.XLOOKUP(A1462,'Medical Exam Transform'!$A$2:$A$2336,'Medical Exam Transform'!$B$2:$B$2336)</f>
        <v>29.19</v>
      </c>
      <c r="D1462" s="14">
        <f>_xlfn.XLOOKUP(A1462,'Medical Exam Transform'!$A$2:$A$2336,'Medical Exam Transform'!$C$2:$C$2336)</f>
        <v>4.37</v>
      </c>
      <c r="E1462" s="14" t="str">
        <f>_xlfn.XLOOKUP(A1462,'Medical Exam Transform'!$A$2:$A$2336,'Medical Exam Transform'!$D$2:$D$2336)</f>
        <v>No</v>
      </c>
      <c r="F1462" s="14" t="str">
        <f>_xlfn.XLOOKUP(A1462,'Medical Exam Transform'!$A$2:$A$2336,'Medical Exam Transform'!$E$2:$E$2336)</f>
        <v>No</v>
      </c>
      <c r="G1462" s="14" t="str">
        <f>_xlfn.XLOOKUP(A1462,'Medical Exam Transform'!$A$2:$A$2336,'Medical Exam Transform'!$F$2:$F$2336)</f>
        <v>No</v>
      </c>
      <c r="H1462" s="14">
        <f>_xlfn.XLOOKUP(A1462,'Medical Exam Transform'!$A$2:$A$2336,'Medical Exam Transform'!$G$2:$G$2336)</f>
        <v>0</v>
      </c>
      <c r="I1462" s="14" t="str">
        <f>_xlfn.XLOOKUP(A1462,'Medical Exam Transform'!$A$2:$A$2336,'Medical Exam Transform'!$H$2:$H$2336)</f>
        <v>No</v>
      </c>
      <c r="J1462" s="14" t="str">
        <f>_xlfn.XLOOKUP(A1462,'Medical Exam Transform'!$A$2:$A$2336,'Medical Exam Transform'!$I$2:$I$2336)</f>
        <v>Overweight</v>
      </c>
      <c r="K1462" s="14" t="str">
        <f>_xlfn.XLOOKUP(A1462,'Medical Exam Transform'!$A$2:$A$2336,'Medical Exam Transform'!$J$2:$J$2336)</f>
        <v>Prediabetes</v>
      </c>
      <c r="L1462" s="60">
        <f>_xlfn.XLOOKUP(A1462,'Hospitalisation Transform'!$A$2:$A$2344,'Hospitalisation Transform'!$B$2:$B$2344)</f>
        <v>33417</v>
      </c>
      <c r="M1462" s="82">
        <f>_xlfn.XLOOKUP(A1462,'Hospitalisation Transform'!$A$2:$A$2344,'Hospitalisation Transform'!$D$2:$D$2344)</f>
        <v>7220.25</v>
      </c>
      <c r="N1462" s="14" t="str">
        <f>_xlfn.XLOOKUP(A1462,'Hospitalisation Transform'!$A$2:$A$2344,'Hospitalisation Transform'!$E$2:$E$2344)</f>
        <v>tier - 2</v>
      </c>
      <c r="O1462" s="14" t="str">
        <f>_xlfn.XLOOKUP(A1462,'Hospitalisation Transform'!$A$2:$A$2344,'Hospitalisation Transform'!$F$2:$F$2344)</f>
        <v>tier - 2</v>
      </c>
      <c r="P1462" s="14" t="str">
        <f>_xlfn.XLOOKUP(A1462,'Hospitalisation Transform'!$A$2:$A$2344,'Hospitalisation Transform'!$G$2:$G$2344)</f>
        <v>R1021</v>
      </c>
      <c r="Q1462" s="14">
        <f>_xlfn.XLOOKUP(A1462,'Hospitalisation Transform'!$A$2:$A$2344,'Hospitalisation Transform'!$H$2:$H$2344)</f>
        <v>32</v>
      </c>
    </row>
    <row r="1463" spans="1:17" ht="15.5" x14ac:dyDescent="0.35">
      <c r="A1463" s="59" t="s">
        <v>910</v>
      </c>
      <c r="B1463" s="39" t="str">
        <f>_xlfn.XLOOKUP(A1463,'Customer Names Transform'!$A$2:$A$2336,'Customer Names Transform'!$D$2:$D$2336)</f>
        <v>Katie</v>
      </c>
      <c r="C1463" s="28">
        <f>_xlfn.XLOOKUP(A1463,'Medical Exam Transform'!$A$2:$A$2336,'Medical Exam Transform'!$B$2:$B$2336)</f>
        <v>31.92</v>
      </c>
      <c r="D1463" s="14">
        <f>_xlfn.XLOOKUP(A1463,'Medical Exam Transform'!$A$2:$A$2336,'Medical Exam Transform'!$C$2:$C$2336)</f>
        <v>4.8099999999999996</v>
      </c>
      <c r="E1463" s="14" t="str">
        <f>_xlfn.XLOOKUP(A1463,'Medical Exam Transform'!$A$2:$A$2336,'Medical Exam Transform'!$D$2:$D$2336)</f>
        <v>Yes</v>
      </c>
      <c r="F1463" s="14" t="str">
        <f>_xlfn.XLOOKUP(A1463,'Medical Exam Transform'!$A$2:$A$2336,'Medical Exam Transform'!$E$2:$E$2336)</f>
        <v>No</v>
      </c>
      <c r="G1463" s="14" t="str">
        <f>_xlfn.XLOOKUP(A1463,'Medical Exam Transform'!$A$2:$A$2336,'Medical Exam Transform'!$F$2:$F$2336)</f>
        <v>Yes</v>
      </c>
      <c r="H1463" s="14">
        <f>_xlfn.XLOOKUP(A1463,'Medical Exam Transform'!$A$2:$A$2336,'Medical Exam Transform'!$G$2:$G$2336)</f>
        <v>1</v>
      </c>
      <c r="I1463" s="14" t="str">
        <f>_xlfn.XLOOKUP(A1463,'Medical Exam Transform'!$A$2:$A$2336,'Medical Exam Transform'!$H$2:$H$2336)</f>
        <v>No</v>
      </c>
      <c r="J1463" s="14" t="str">
        <f>_xlfn.XLOOKUP(A1463,'Medical Exam Transform'!$A$2:$A$2336,'Medical Exam Transform'!$I$2:$I$2336)</f>
        <v>Obesity</v>
      </c>
      <c r="K1463" s="14" t="str">
        <f>_xlfn.XLOOKUP(A1463,'Medical Exam Transform'!$A$2:$A$2336,'Medical Exam Transform'!$J$2:$J$2336)</f>
        <v>Normal</v>
      </c>
      <c r="L1463" s="60">
        <f>_xlfn.XLOOKUP(A1463,'Hospitalisation Transform'!$A$2:$A$2344,'Hospitalisation Transform'!$B$2:$B$2344)</f>
        <v>30641</v>
      </c>
      <c r="M1463" s="82">
        <f>_xlfn.XLOOKUP(A1463,'Hospitalisation Transform'!$A$2:$A$2344,'Hospitalisation Transform'!$D$2:$D$2344)</f>
        <v>7209.49</v>
      </c>
      <c r="N1463" s="14" t="str">
        <f>_xlfn.XLOOKUP(A1463,'Hospitalisation Transform'!$A$2:$A$2344,'Hospitalisation Transform'!$E$2:$E$2344)</f>
        <v>tier - 2</v>
      </c>
      <c r="O1463" s="14" t="str">
        <f>_xlfn.XLOOKUP(A1463,'Hospitalisation Transform'!$A$2:$A$2344,'Hospitalisation Transform'!$F$2:$F$2344)</f>
        <v>tier - 3</v>
      </c>
      <c r="P1463" s="14" t="str">
        <f>_xlfn.XLOOKUP(A1463,'Hospitalisation Transform'!$A$2:$A$2344,'Hospitalisation Transform'!$G$2:$G$2344)</f>
        <v>R1012</v>
      </c>
      <c r="Q1463" s="14">
        <f>_xlfn.XLOOKUP(A1463,'Hospitalisation Transform'!$A$2:$A$2344,'Hospitalisation Transform'!$H$2:$H$2344)</f>
        <v>40</v>
      </c>
    </row>
    <row r="1464" spans="1:17" ht="15.5" x14ac:dyDescent="0.35">
      <c r="A1464" s="59" t="s">
        <v>909</v>
      </c>
      <c r="B1464" s="39" t="str">
        <f>_xlfn.XLOOKUP(A1464,'Customer Names Transform'!$A$2:$A$2336,'Customer Names Transform'!$D$2:$D$2336)</f>
        <v>Christi</v>
      </c>
      <c r="C1464" s="28">
        <f>_xlfn.XLOOKUP(A1464,'Medical Exam Transform'!$A$2:$A$2336,'Medical Exam Transform'!$B$2:$B$2336)</f>
        <v>26.315000000000001</v>
      </c>
      <c r="D1464" s="14">
        <f>_xlfn.XLOOKUP(A1464,'Medical Exam Transform'!$A$2:$A$2336,'Medical Exam Transform'!$C$2:$C$2336)</f>
        <v>4.5599999999999996</v>
      </c>
      <c r="E1464" s="14" t="str">
        <f>_xlfn.XLOOKUP(A1464,'Medical Exam Transform'!$A$2:$A$2336,'Medical Exam Transform'!$D$2:$D$2336)</f>
        <v>Yes</v>
      </c>
      <c r="F1464" s="14" t="str">
        <f>_xlfn.XLOOKUP(A1464,'Medical Exam Transform'!$A$2:$A$2336,'Medical Exam Transform'!$E$2:$E$2336)</f>
        <v>No</v>
      </c>
      <c r="G1464" s="14" t="str">
        <f>_xlfn.XLOOKUP(A1464,'Medical Exam Transform'!$A$2:$A$2336,'Medical Exam Transform'!$F$2:$F$2336)</f>
        <v>Yes</v>
      </c>
      <c r="H1464" s="14">
        <f>_xlfn.XLOOKUP(A1464,'Medical Exam Transform'!$A$2:$A$2336,'Medical Exam Transform'!$G$2:$G$2336)</f>
        <v>1</v>
      </c>
      <c r="I1464" s="14" t="str">
        <f>_xlfn.XLOOKUP(A1464,'Medical Exam Transform'!$A$2:$A$2336,'Medical Exam Transform'!$H$2:$H$2336)</f>
        <v>No</v>
      </c>
      <c r="J1464" s="14" t="str">
        <f>_xlfn.XLOOKUP(A1464,'Medical Exam Transform'!$A$2:$A$2336,'Medical Exam Transform'!$I$2:$I$2336)</f>
        <v>Overweight</v>
      </c>
      <c r="K1464" s="14" t="str">
        <f>_xlfn.XLOOKUP(A1464,'Medical Exam Transform'!$A$2:$A$2336,'Medical Exam Transform'!$J$2:$J$2336)</f>
        <v>Normal</v>
      </c>
      <c r="L1464" s="60">
        <f>_xlfn.XLOOKUP(A1464,'Hospitalisation Transform'!$A$2:$A$2344,'Hospitalisation Transform'!$B$2:$B$2344)</f>
        <v>30539</v>
      </c>
      <c r="M1464" s="82">
        <f>_xlfn.XLOOKUP(A1464,'Hospitalisation Transform'!$A$2:$A$2344,'Hospitalisation Transform'!$D$2:$D$2344)</f>
        <v>7201.7</v>
      </c>
      <c r="N1464" s="14" t="str">
        <f>_xlfn.XLOOKUP(A1464,'Hospitalisation Transform'!$A$2:$A$2344,'Hospitalisation Transform'!$E$2:$E$2344)</f>
        <v>tier - 2</v>
      </c>
      <c r="O1464" s="14" t="str">
        <f>_xlfn.XLOOKUP(A1464,'Hospitalisation Transform'!$A$2:$A$2344,'Hospitalisation Transform'!$F$2:$F$2344)</f>
        <v>tier - 3</v>
      </c>
      <c r="P1464" s="14" t="str">
        <f>_xlfn.XLOOKUP(A1464,'Hospitalisation Transform'!$A$2:$A$2344,'Hospitalisation Transform'!$G$2:$G$2344)</f>
        <v>R1012</v>
      </c>
      <c r="Q1464" s="14">
        <f>_xlfn.XLOOKUP(A1464,'Hospitalisation Transform'!$A$2:$A$2344,'Hospitalisation Transform'!$H$2:$H$2344)</f>
        <v>40</v>
      </c>
    </row>
    <row r="1465" spans="1:17" ht="15.5" x14ac:dyDescent="0.35">
      <c r="A1465" s="59" t="s">
        <v>908</v>
      </c>
      <c r="B1465" s="39" t="str">
        <f>_xlfn.XLOOKUP(A1465,'Customer Names Transform'!$A$2:$A$2336,'Customer Names Transform'!$D$2:$D$2336)</f>
        <v>Alan</v>
      </c>
      <c r="C1465" s="28">
        <f>_xlfn.XLOOKUP(A1465,'Medical Exam Transform'!$A$2:$A$2336,'Medical Exam Transform'!$B$2:$B$2336)</f>
        <v>35.299999999999997</v>
      </c>
      <c r="D1465" s="14">
        <f>_xlfn.XLOOKUP(A1465,'Medical Exam Transform'!$A$2:$A$2336,'Medical Exam Transform'!$C$2:$C$2336)</f>
        <v>4.3899999999999997</v>
      </c>
      <c r="E1465" s="14" t="str">
        <f>_xlfn.XLOOKUP(A1465,'Medical Exam Transform'!$A$2:$A$2336,'Medical Exam Transform'!$D$2:$D$2336)</f>
        <v>No</v>
      </c>
      <c r="F1465" s="14" t="str">
        <f>_xlfn.XLOOKUP(A1465,'Medical Exam Transform'!$A$2:$A$2336,'Medical Exam Transform'!$E$2:$E$2336)</f>
        <v>No</v>
      </c>
      <c r="G1465" s="14" t="str">
        <f>_xlfn.XLOOKUP(A1465,'Medical Exam Transform'!$A$2:$A$2336,'Medical Exam Transform'!$F$2:$F$2336)</f>
        <v>No</v>
      </c>
      <c r="H1465" s="14">
        <f>_xlfn.XLOOKUP(A1465,'Medical Exam Transform'!$A$2:$A$2336,'Medical Exam Transform'!$G$2:$G$2336)</f>
        <v>0</v>
      </c>
      <c r="I1465" s="14" t="str">
        <f>_xlfn.XLOOKUP(A1465,'Medical Exam Transform'!$A$2:$A$2336,'Medical Exam Transform'!$H$2:$H$2336)</f>
        <v>No</v>
      </c>
      <c r="J1465" s="14" t="str">
        <f>_xlfn.XLOOKUP(A1465,'Medical Exam Transform'!$A$2:$A$2336,'Medical Exam Transform'!$I$2:$I$2336)</f>
        <v>Obesity</v>
      </c>
      <c r="K1465" s="14" t="str">
        <f>_xlfn.XLOOKUP(A1465,'Medical Exam Transform'!$A$2:$A$2336,'Medical Exam Transform'!$J$2:$J$2336)</f>
        <v>Normal</v>
      </c>
      <c r="L1465" s="60">
        <f>_xlfn.XLOOKUP(A1465,'Hospitalisation Transform'!$A$2:$A$2344,'Hospitalisation Transform'!$B$2:$B$2344)</f>
        <v>30208</v>
      </c>
      <c r="M1465" s="82">
        <f>_xlfn.XLOOKUP(A1465,'Hospitalisation Transform'!$A$2:$A$2344,'Hospitalisation Transform'!$D$2:$D$2344)</f>
        <v>7196.87</v>
      </c>
      <c r="N1465" s="14" t="str">
        <f>_xlfn.XLOOKUP(A1465,'Hospitalisation Transform'!$A$2:$A$2344,'Hospitalisation Transform'!$E$2:$E$2344)</f>
        <v>tier - 3</v>
      </c>
      <c r="O1465" s="14" t="str">
        <f>_xlfn.XLOOKUP(A1465,'Hospitalisation Transform'!$A$2:$A$2344,'Hospitalisation Transform'!$F$2:$F$2344)</f>
        <v>tier - 2</v>
      </c>
      <c r="P1465" s="14" t="str">
        <f>_xlfn.XLOOKUP(A1465,'Hospitalisation Transform'!$A$2:$A$2344,'Hospitalisation Transform'!$G$2:$G$2344)</f>
        <v>R1011</v>
      </c>
      <c r="Q1465" s="14">
        <f>_xlfn.XLOOKUP(A1465,'Hospitalisation Transform'!$A$2:$A$2344,'Hospitalisation Transform'!$H$2:$H$2344)</f>
        <v>41</v>
      </c>
    </row>
    <row r="1466" spans="1:17" ht="15.5" x14ac:dyDescent="0.35">
      <c r="A1466" s="59" t="s">
        <v>907</v>
      </c>
      <c r="B1466" s="39" t="str">
        <f>_xlfn.XLOOKUP(A1466,'Customer Names Transform'!$A$2:$A$2336,'Customer Names Transform'!$D$2:$D$2336)</f>
        <v>Edivaldo B. Sr.</v>
      </c>
      <c r="C1466" s="28">
        <f>_xlfn.XLOOKUP(A1466,'Medical Exam Transform'!$A$2:$A$2336,'Medical Exam Transform'!$B$2:$B$2336)</f>
        <v>18.91</v>
      </c>
      <c r="D1466" s="14">
        <f>_xlfn.XLOOKUP(A1466,'Medical Exam Transform'!$A$2:$A$2336,'Medical Exam Transform'!$C$2:$C$2336)</f>
        <v>11.44</v>
      </c>
      <c r="E1466" s="14" t="str">
        <f>_xlfn.XLOOKUP(A1466,'Medical Exam Transform'!$A$2:$A$2336,'Medical Exam Transform'!$D$2:$D$2336)</f>
        <v>No</v>
      </c>
      <c r="F1466" s="14" t="str">
        <f>_xlfn.XLOOKUP(A1466,'Medical Exam Transform'!$A$2:$A$2336,'Medical Exam Transform'!$E$2:$E$2336)</f>
        <v>No</v>
      </c>
      <c r="G1466" s="14" t="str">
        <f>_xlfn.XLOOKUP(A1466,'Medical Exam Transform'!$A$2:$A$2336,'Medical Exam Transform'!$F$2:$F$2336)</f>
        <v>No</v>
      </c>
      <c r="H1466" s="14">
        <f>_xlfn.XLOOKUP(A1466,'Medical Exam Transform'!$A$2:$A$2336,'Medical Exam Transform'!$G$2:$G$2336)</f>
        <v>0</v>
      </c>
      <c r="I1466" s="14" t="str">
        <f>_xlfn.XLOOKUP(A1466,'Medical Exam Transform'!$A$2:$A$2336,'Medical Exam Transform'!$H$2:$H$2336)</f>
        <v>No</v>
      </c>
      <c r="J1466" s="14" t="str">
        <f>_xlfn.XLOOKUP(A1466,'Medical Exam Transform'!$A$2:$A$2336,'Medical Exam Transform'!$I$2:$I$2336)</f>
        <v>Normalweight</v>
      </c>
      <c r="K1466" s="14" t="str">
        <f>_xlfn.XLOOKUP(A1466,'Medical Exam Transform'!$A$2:$A$2336,'Medical Exam Transform'!$J$2:$J$2336)</f>
        <v>Normal</v>
      </c>
      <c r="L1466" s="60">
        <f>_xlfn.XLOOKUP(A1466,'Hospitalisation Transform'!$A$2:$A$2344,'Hospitalisation Transform'!$B$2:$B$2344)</f>
        <v>25076</v>
      </c>
      <c r="M1466" s="82">
        <f>_xlfn.XLOOKUP(A1466,'Hospitalisation Transform'!$A$2:$A$2344,'Hospitalisation Transform'!$D$2:$D$2344)</f>
        <v>7179.52</v>
      </c>
      <c r="N1466" s="14" t="str">
        <f>_xlfn.XLOOKUP(A1466,'Hospitalisation Transform'!$A$2:$A$2344,'Hospitalisation Transform'!$E$2:$E$2344)</f>
        <v>tier - 3</v>
      </c>
      <c r="O1466" s="14" t="str">
        <f>_xlfn.XLOOKUP(A1466,'Hospitalisation Transform'!$A$2:$A$2344,'Hospitalisation Transform'!$F$2:$F$2344)</f>
        <v>tier - 3</v>
      </c>
      <c r="P1466" s="14" t="str">
        <f>_xlfn.XLOOKUP(A1466,'Hospitalisation Transform'!$A$2:$A$2344,'Hospitalisation Transform'!$G$2:$G$2344)</f>
        <v>R1013</v>
      </c>
      <c r="Q1466" s="14">
        <f>_xlfn.XLOOKUP(A1466,'Hospitalisation Transform'!$A$2:$A$2344,'Hospitalisation Transform'!$H$2:$H$2344)</f>
        <v>55</v>
      </c>
    </row>
    <row r="1467" spans="1:17" ht="15.5" x14ac:dyDescent="0.35">
      <c r="A1467" s="59" t="s">
        <v>906</v>
      </c>
      <c r="B1467" s="39" t="str">
        <f>_xlfn.XLOOKUP(A1467,'Customer Names Transform'!$A$2:$A$2336,'Customer Names Transform'!$D$2:$D$2336)</f>
        <v>Eve</v>
      </c>
      <c r="C1467" s="28">
        <f>_xlfn.XLOOKUP(A1467,'Medical Exam Transform'!$A$2:$A$2336,'Medical Exam Transform'!$B$2:$B$2336)</f>
        <v>22.41</v>
      </c>
      <c r="D1467" s="14">
        <f>_xlfn.XLOOKUP(A1467,'Medical Exam Transform'!$A$2:$A$2336,'Medical Exam Transform'!$C$2:$C$2336)</f>
        <v>11.37</v>
      </c>
      <c r="E1467" s="14" t="str">
        <f>_xlfn.XLOOKUP(A1467,'Medical Exam Transform'!$A$2:$A$2336,'Medical Exam Transform'!$D$2:$D$2336)</f>
        <v>Yes</v>
      </c>
      <c r="F1467" s="14" t="str">
        <f>_xlfn.XLOOKUP(A1467,'Medical Exam Transform'!$A$2:$A$2336,'Medical Exam Transform'!$E$2:$E$2336)</f>
        <v>No</v>
      </c>
      <c r="G1467" s="14" t="str">
        <f>_xlfn.XLOOKUP(A1467,'Medical Exam Transform'!$A$2:$A$2336,'Medical Exam Transform'!$F$2:$F$2336)</f>
        <v>No</v>
      </c>
      <c r="H1467" s="14">
        <f>_xlfn.XLOOKUP(A1467,'Medical Exam Transform'!$A$2:$A$2336,'Medical Exam Transform'!$G$2:$G$2336)</f>
        <v>1</v>
      </c>
      <c r="I1467" s="14" t="str">
        <f>_xlfn.XLOOKUP(A1467,'Medical Exam Transform'!$A$2:$A$2336,'Medical Exam Transform'!$H$2:$H$2336)</f>
        <v>No</v>
      </c>
      <c r="J1467" s="14" t="str">
        <f>_xlfn.XLOOKUP(A1467,'Medical Exam Transform'!$A$2:$A$2336,'Medical Exam Transform'!$I$2:$I$2336)</f>
        <v>Normalweight</v>
      </c>
      <c r="K1467" s="14" t="str">
        <f>_xlfn.XLOOKUP(A1467,'Medical Exam Transform'!$A$2:$A$2336,'Medical Exam Transform'!$J$2:$J$2336)</f>
        <v>Diabetes</v>
      </c>
      <c r="L1467" s="60">
        <f>_xlfn.XLOOKUP(A1467,'Hospitalisation Transform'!$A$2:$A$2344,'Hospitalisation Transform'!$B$2:$B$2344)</f>
        <v>27594</v>
      </c>
      <c r="M1467" s="82">
        <f>_xlfn.XLOOKUP(A1467,'Hospitalisation Transform'!$A$2:$A$2344,'Hospitalisation Transform'!$D$2:$D$2344)</f>
        <v>7175.51</v>
      </c>
      <c r="N1467" s="14" t="str">
        <f>_xlfn.XLOOKUP(A1467,'Hospitalisation Transform'!$A$2:$A$2344,'Hospitalisation Transform'!$E$2:$E$2344)</f>
        <v>tier - 2</v>
      </c>
      <c r="O1467" s="14" t="str">
        <f>_xlfn.XLOOKUP(A1467,'Hospitalisation Transform'!$A$2:$A$2344,'Hospitalisation Transform'!$F$2:$F$2344)</f>
        <v>tier - 3</v>
      </c>
      <c r="P1467" s="14" t="str">
        <f>_xlfn.XLOOKUP(A1467,'Hospitalisation Transform'!$A$2:$A$2344,'Hospitalisation Transform'!$G$2:$G$2344)</f>
        <v>R1013</v>
      </c>
      <c r="Q1467" s="14">
        <f>_xlfn.XLOOKUP(A1467,'Hospitalisation Transform'!$A$2:$A$2344,'Hospitalisation Transform'!$H$2:$H$2344)</f>
        <v>48</v>
      </c>
    </row>
    <row r="1468" spans="1:17" ht="15.5" x14ac:dyDescent="0.35">
      <c r="A1468" s="59" t="s">
        <v>905</v>
      </c>
      <c r="B1468" s="39" t="str">
        <f>_xlfn.XLOOKUP(A1468,'Customer Names Transform'!$A$2:$A$2336,'Customer Names Transform'!$D$2:$D$2336)</f>
        <v>Devin</v>
      </c>
      <c r="C1468" s="28">
        <f>_xlfn.XLOOKUP(A1468,'Medical Exam Transform'!$A$2:$A$2336,'Medical Exam Transform'!$B$2:$B$2336)</f>
        <v>22.704999999999998</v>
      </c>
      <c r="D1468" s="14">
        <f>_xlfn.XLOOKUP(A1468,'Medical Exam Transform'!$A$2:$A$2336,'Medical Exam Transform'!$C$2:$C$2336)</f>
        <v>6.14</v>
      </c>
      <c r="E1468" s="14" t="str">
        <f>_xlfn.XLOOKUP(A1468,'Medical Exam Transform'!$A$2:$A$2336,'Medical Exam Transform'!$D$2:$D$2336)</f>
        <v>No</v>
      </c>
      <c r="F1468" s="14" t="str">
        <f>_xlfn.XLOOKUP(A1468,'Medical Exam Transform'!$A$2:$A$2336,'Medical Exam Transform'!$E$2:$E$2336)</f>
        <v>No</v>
      </c>
      <c r="G1468" s="14" t="str">
        <f>_xlfn.XLOOKUP(A1468,'Medical Exam Transform'!$A$2:$A$2336,'Medical Exam Transform'!$F$2:$F$2336)</f>
        <v>No</v>
      </c>
      <c r="H1468" s="14">
        <f>_xlfn.XLOOKUP(A1468,'Medical Exam Transform'!$A$2:$A$2336,'Medical Exam Transform'!$G$2:$G$2336)</f>
        <v>0</v>
      </c>
      <c r="I1468" s="14" t="str">
        <f>_xlfn.XLOOKUP(A1468,'Medical Exam Transform'!$A$2:$A$2336,'Medical Exam Transform'!$H$2:$H$2336)</f>
        <v>No</v>
      </c>
      <c r="J1468" s="14" t="str">
        <f>_xlfn.XLOOKUP(A1468,'Medical Exam Transform'!$A$2:$A$2336,'Medical Exam Transform'!$I$2:$I$2336)</f>
        <v>Normalweight</v>
      </c>
      <c r="K1468" s="14" t="str">
        <f>_xlfn.XLOOKUP(A1468,'Medical Exam Transform'!$A$2:$A$2336,'Medical Exam Transform'!$J$2:$J$2336)</f>
        <v>Normal</v>
      </c>
      <c r="L1468" s="60">
        <f>_xlfn.XLOOKUP(A1468,'Hospitalisation Transform'!$A$2:$A$2344,'Hospitalisation Transform'!$B$2:$B$2344)</f>
        <v>30179</v>
      </c>
      <c r="M1468" s="82">
        <f>_xlfn.XLOOKUP(A1468,'Hospitalisation Transform'!$A$2:$A$2344,'Hospitalisation Transform'!$D$2:$D$2344)</f>
        <v>7173.36</v>
      </c>
      <c r="N1468" s="14" t="str">
        <f>_xlfn.XLOOKUP(A1468,'Hospitalisation Transform'!$A$2:$A$2344,'Hospitalisation Transform'!$E$2:$E$2344)</f>
        <v>tier - 3</v>
      </c>
      <c r="O1468" s="14" t="str">
        <f>_xlfn.XLOOKUP(A1468,'Hospitalisation Transform'!$A$2:$A$2344,'Hospitalisation Transform'!$F$2:$F$2344)</f>
        <v>tier - 2</v>
      </c>
      <c r="P1468" s="14" t="str">
        <f>_xlfn.XLOOKUP(A1468,'Hospitalisation Transform'!$A$2:$A$2344,'Hospitalisation Transform'!$G$2:$G$2344)</f>
        <v>R1016</v>
      </c>
      <c r="Q1468" s="14">
        <f>_xlfn.XLOOKUP(A1468,'Hospitalisation Transform'!$A$2:$A$2344,'Hospitalisation Transform'!$H$2:$H$2344)</f>
        <v>41</v>
      </c>
    </row>
    <row r="1469" spans="1:17" ht="15.5" x14ac:dyDescent="0.35">
      <c r="A1469" s="59" t="s">
        <v>904</v>
      </c>
      <c r="B1469" s="39" t="str">
        <f>_xlfn.XLOOKUP(A1469,'Customer Names Transform'!$A$2:$A$2336,'Customer Names Transform'!$D$2:$D$2336)</f>
        <v>Shaun R</v>
      </c>
      <c r="C1469" s="28">
        <f>_xlfn.XLOOKUP(A1469,'Medical Exam Transform'!$A$2:$A$2336,'Medical Exam Transform'!$B$2:$B$2336)</f>
        <v>37.18</v>
      </c>
      <c r="D1469" s="14">
        <f>_xlfn.XLOOKUP(A1469,'Medical Exam Transform'!$A$2:$A$2336,'Medical Exam Transform'!$C$2:$C$2336)</f>
        <v>4.8899999999999997</v>
      </c>
      <c r="E1469" s="14" t="str">
        <f>_xlfn.XLOOKUP(A1469,'Medical Exam Transform'!$A$2:$A$2336,'Medical Exam Transform'!$D$2:$D$2336)</f>
        <v>No</v>
      </c>
      <c r="F1469" s="14" t="str">
        <f>_xlfn.XLOOKUP(A1469,'Medical Exam Transform'!$A$2:$A$2336,'Medical Exam Transform'!$E$2:$E$2336)</f>
        <v>No</v>
      </c>
      <c r="G1469" s="14" t="str">
        <f>_xlfn.XLOOKUP(A1469,'Medical Exam Transform'!$A$2:$A$2336,'Medical Exam Transform'!$F$2:$F$2336)</f>
        <v>No</v>
      </c>
      <c r="H1469" s="14">
        <f>_xlfn.XLOOKUP(A1469,'Medical Exam Transform'!$A$2:$A$2336,'Medical Exam Transform'!$G$2:$G$2336)</f>
        <v>0</v>
      </c>
      <c r="I1469" s="14" t="str">
        <f>_xlfn.XLOOKUP(A1469,'Medical Exam Transform'!$A$2:$A$2336,'Medical Exam Transform'!$H$2:$H$2336)</f>
        <v>No</v>
      </c>
      <c r="J1469" s="14" t="str">
        <f>_xlfn.XLOOKUP(A1469,'Medical Exam Transform'!$A$2:$A$2336,'Medical Exam Transform'!$I$2:$I$2336)</f>
        <v>Obesity</v>
      </c>
      <c r="K1469" s="14" t="str">
        <f>_xlfn.XLOOKUP(A1469,'Medical Exam Transform'!$A$2:$A$2336,'Medical Exam Transform'!$J$2:$J$2336)</f>
        <v>Prediabetes</v>
      </c>
      <c r="L1469" s="60">
        <f>_xlfn.XLOOKUP(A1469,'Hospitalisation Transform'!$A$2:$A$2344,'Hospitalisation Transform'!$B$2:$B$2344)</f>
        <v>29494</v>
      </c>
      <c r="M1469" s="82">
        <f>_xlfn.XLOOKUP(A1469,'Hospitalisation Transform'!$A$2:$A$2344,'Hospitalisation Transform'!$D$2:$D$2344)</f>
        <v>7162.01</v>
      </c>
      <c r="N1469" s="14" t="str">
        <f>_xlfn.XLOOKUP(A1469,'Hospitalisation Transform'!$A$2:$A$2344,'Hospitalisation Transform'!$E$2:$E$2344)</f>
        <v>tier - 2</v>
      </c>
      <c r="O1469" s="14" t="str">
        <f>_xlfn.XLOOKUP(A1469,'Hospitalisation Transform'!$A$2:$A$2344,'Hospitalisation Transform'!$F$2:$F$2344)</f>
        <v>tier - 3</v>
      </c>
      <c r="P1469" s="14" t="str">
        <f>_xlfn.XLOOKUP(A1469,'Hospitalisation Transform'!$A$2:$A$2344,'Hospitalisation Transform'!$G$2:$G$2344)</f>
        <v>R1013</v>
      </c>
      <c r="Q1469" s="14">
        <f>_xlfn.XLOOKUP(A1469,'Hospitalisation Transform'!$A$2:$A$2344,'Hospitalisation Transform'!$H$2:$H$2344)</f>
        <v>43</v>
      </c>
    </row>
    <row r="1470" spans="1:17" ht="15.5" x14ac:dyDescent="0.35">
      <c r="A1470" s="59" t="s">
        <v>903</v>
      </c>
      <c r="B1470" s="39" t="str">
        <f>_xlfn.XLOOKUP(A1470,'Customer Names Transform'!$A$2:$A$2336,'Customer Names Transform'!$D$2:$D$2336)</f>
        <v>Adrian</v>
      </c>
      <c r="C1470" s="28">
        <f>_xlfn.XLOOKUP(A1470,'Medical Exam Transform'!$A$2:$A$2336,'Medical Exam Transform'!$B$2:$B$2336)</f>
        <v>35.97</v>
      </c>
      <c r="D1470" s="14">
        <f>_xlfn.XLOOKUP(A1470,'Medical Exam Transform'!$A$2:$A$2336,'Medical Exam Transform'!$C$2:$C$2336)</f>
        <v>4.5999999999999996</v>
      </c>
      <c r="E1470" s="14" t="str">
        <f>_xlfn.XLOOKUP(A1470,'Medical Exam Transform'!$A$2:$A$2336,'Medical Exam Transform'!$D$2:$D$2336)</f>
        <v>No</v>
      </c>
      <c r="F1470" s="14" t="str">
        <f>_xlfn.XLOOKUP(A1470,'Medical Exam Transform'!$A$2:$A$2336,'Medical Exam Transform'!$E$2:$E$2336)</f>
        <v>No</v>
      </c>
      <c r="G1470" s="14" t="str">
        <f>_xlfn.XLOOKUP(A1470,'Medical Exam Transform'!$A$2:$A$2336,'Medical Exam Transform'!$F$2:$F$2336)</f>
        <v>No</v>
      </c>
      <c r="H1470" s="14">
        <f>_xlfn.XLOOKUP(A1470,'Medical Exam Transform'!$A$2:$A$2336,'Medical Exam Transform'!$G$2:$G$2336)</f>
        <v>0</v>
      </c>
      <c r="I1470" s="14" t="str">
        <f>_xlfn.XLOOKUP(A1470,'Medical Exam Transform'!$A$2:$A$2336,'Medical Exam Transform'!$H$2:$H$2336)</f>
        <v>No</v>
      </c>
      <c r="J1470" s="14" t="str">
        <f>_xlfn.XLOOKUP(A1470,'Medical Exam Transform'!$A$2:$A$2336,'Medical Exam Transform'!$I$2:$I$2336)</f>
        <v>Obesity</v>
      </c>
      <c r="K1470" s="14" t="str">
        <f>_xlfn.XLOOKUP(A1470,'Medical Exam Transform'!$A$2:$A$2336,'Medical Exam Transform'!$J$2:$J$2336)</f>
        <v>Normal</v>
      </c>
      <c r="L1470" s="60">
        <f>_xlfn.XLOOKUP(A1470,'Hospitalisation Transform'!$A$2:$A$2344,'Hospitalisation Transform'!$B$2:$B$2344)</f>
        <v>29501</v>
      </c>
      <c r="M1470" s="82">
        <f>_xlfn.XLOOKUP(A1470,'Hospitalisation Transform'!$A$2:$A$2344,'Hospitalisation Transform'!$D$2:$D$2344)</f>
        <v>7160.33</v>
      </c>
      <c r="N1470" s="14" t="str">
        <f>_xlfn.XLOOKUP(A1470,'Hospitalisation Transform'!$A$2:$A$2344,'Hospitalisation Transform'!$E$2:$E$2344)</f>
        <v>tier - 2</v>
      </c>
      <c r="O1470" s="14" t="str">
        <f>_xlfn.XLOOKUP(A1470,'Hospitalisation Transform'!$A$2:$A$2344,'Hospitalisation Transform'!$F$2:$F$2344)</f>
        <v>tier - 1</v>
      </c>
      <c r="P1470" s="14" t="str">
        <f>_xlfn.XLOOKUP(A1470,'Hospitalisation Transform'!$A$2:$A$2344,'Hospitalisation Transform'!$G$2:$G$2344)</f>
        <v>R1013</v>
      </c>
      <c r="Q1470" s="14">
        <f>_xlfn.XLOOKUP(A1470,'Hospitalisation Transform'!$A$2:$A$2344,'Hospitalisation Transform'!$H$2:$H$2344)</f>
        <v>43</v>
      </c>
    </row>
    <row r="1471" spans="1:17" ht="15.5" x14ac:dyDescent="0.35">
      <c r="A1471" s="59" t="s">
        <v>902</v>
      </c>
      <c r="B1471" s="39" t="str">
        <f>_xlfn.XLOOKUP(A1471,'Customer Names Transform'!$A$2:$A$2336,'Customer Names Transform'!$D$2:$D$2336)</f>
        <v>Andrew</v>
      </c>
      <c r="C1471" s="28">
        <f>_xlfn.XLOOKUP(A1471,'Medical Exam Transform'!$A$2:$A$2336,'Medical Exam Transform'!$B$2:$B$2336)</f>
        <v>35.799999999999997</v>
      </c>
      <c r="D1471" s="14">
        <f>_xlfn.XLOOKUP(A1471,'Medical Exam Transform'!$A$2:$A$2336,'Medical Exam Transform'!$C$2:$C$2336)</f>
        <v>4.42</v>
      </c>
      <c r="E1471" s="14" t="str">
        <f>_xlfn.XLOOKUP(A1471,'Medical Exam Transform'!$A$2:$A$2336,'Medical Exam Transform'!$D$2:$D$2336)</f>
        <v>No</v>
      </c>
      <c r="F1471" s="14" t="str">
        <f>_xlfn.XLOOKUP(A1471,'Medical Exam Transform'!$A$2:$A$2336,'Medical Exam Transform'!$E$2:$E$2336)</f>
        <v>No</v>
      </c>
      <c r="G1471" s="14" t="str">
        <f>_xlfn.XLOOKUP(A1471,'Medical Exam Transform'!$A$2:$A$2336,'Medical Exam Transform'!$F$2:$F$2336)</f>
        <v>No</v>
      </c>
      <c r="H1471" s="14">
        <f>_xlfn.XLOOKUP(A1471,'Medical Exam Transform'!$A$2:$A$2336,'Medical Exam Transform'!$G$2:$G$2336)</f>
        <v>0</v>
      </c>
      <c r="I1471" s="14" t="str">
        <f>_xlfn.XLOOKUP(A1471,'Medical Exam Transform'!$A$2:$A$2336,'Medical Exam Transform'!$H$2:$H$2336)</f>
        <v>No</v>
      </c>
      <c r="J1471" s="14" t="str">
        <f>_xlfn.XLOOKUP(A1471,'Medical Exam Transform'!$A$2:$A$2336,'Medical Exam Transform'!$I$2:$I$2336)</f>
        <v>Obesity</v>
      </c>
      <c r="K1471" s="14" t="str">
        <f>_xlfn.XLOOKUP(A1471,'Medical Exam Transform'!$A$2:$A$2336,'Medical Exam Transform'!$J$2:$J$2336)</f>
        <v>Prediabetes</v>
      </c>
      <c r="L1471" s="60">
        <f>_xlfn.XLOOKUP(A1471,'Hospitalisation Transform'!$A$2:$A$2344,'Hospitalisation Transform'!$B$2:$B$2344)</f>
        <v>29394</v>
      </c>
      <c r="M1471" s="82">
        <f>_xlfn.XLOOKUP(A1471,'Hospitalisation Transform'!$A$2:$A$2344,'Hospitalisation Transform'!$D$2:$D$2344)</f>
        <v>7160.09</v>
      </c>
      <c r="N1471" s="14" t="str">
        <f>_xlfn.XLOOKUP(A1471,'Hospitalisation Transform'!$A$2:$A$2344,'Hospitalisation Transform'!$E$2:$E$2344)</f>
        <v>tier - 2</v>
      </c>
      <c r="O1471" s="14" t="str">
        <f>_xlfn.XLOOKUP(A1471,'Hospitalisation Transform'!$A$2:$A$2344,'Hospitalisation Transform'!$F$2:$F$2344)</f>
        <v>tier - 2</v>
      </c>
      <c r="P1471" s="14" t="str">
        <f>_xlfn.XLOOKUP(A1471,'Hospitalisation Transform'!$A$2:$A$2344,'Hospitalisation Transform'!$G$2:$G$2344)</f>
        <v>R1011</v>
      </c>
      <c r="Q1471" s="14">
        <f>_xlfn.XLOOKUP(A1471,'Hospitalisation Transform'!$A$2:$A$2344,'Hospitalisation Transform'!$H$2:$H$2344)</f>
        <v>43</v>
      </c>
    </row>
    <row r="1472" spans="1:17" ht="15.5" x14ac:dyDescent="0.35">
      <c r="A1472" s="59" t="s">
        <v>901</v>
      </c>
      <c r="B1472" s="39" t="str">
        <f>_xlfn.XLOOKUP(A1472,'Customer Names Transform'!$A$2:$A$2336,'Customer Names Transform'!$D$2:$D$2336)</f>
        <v>Mallory</v>
      </c>
      <c r="C1472" s="28">
        <f>_xlfn.XLOOKUP(A1472,'Medical Exam Transform'!$A$2:$A$2336,'Medical Exam Transform'!$B$2:$B$2336)</f>
        <v>28.31</v>
      </c>
      <c r="D1472" s="14">
        <f>_xlfn.XLOOKUP(A1472,'Medical Exam Transform'!$A$2:$A$2336,'Medical Exam Transform'!$C$2:$C$2336)</f>
        <v>7.48</v>
      </c>
      <c r="E1472" s="14" t="str">
        <f>_xlfn.XLOOKUP(A1472,'Medical Exam Transform'!$A$2:$A$2336,'Medical Exam Transform'!$D$2:$D$2336)</f>
        <v>Yes</v>
      </c>
      <c r="F1472" s="14" t="str">
        <f>_xlfn.XLOOKUP(A1472,'Medical Exam Transform'!$A$2:$A$2336,'Medical Exam Transform'!$E$2:$E$2336)</f>
        <v>No</v>
      </c>
      <c r="G1472" s="14" t="str">
        <f>_xlfn.XLOOKUP(A1472,'Medical Exam Transform'!$A$2:$A$2336,'Medical Exam Transform'!$F$2:$F$2336)</f>
        <v>No</v>
      </c>
      <c r="H1472" s="14">
        <f>_xlfn.XLOOKUP(A1472,'Medical Exam Transform'!$A$2:$A$2336,'Medical Exam Transform'!$G$2:$G$2336)</f>
        <v>0</v>
      </c>
      <c r="I1472" s="14" t="str">
        <f>_xlfn.XLOOKUP(A1472,'Medical Exam Transform'!$A$2:$A$2336,'Medical Exam Transform'!$H$2:$H$2336)</f>
        <v>No</v>
      </c>
      <c r="J1472" s="14" t="str">
        <f>_xlfn.XLOOKUP(A1472,'Medical Exam Transform'!$A$2:$A$2336,'Medical Exam Transform'!$I$2:$I$2336)</f>
        <v>Overweight</v>
      </c>
      <c r="K1472" s="14" t="str">
        <f>_xlfn.XLOOKUP(A1472,'Medical Exam Transform'!$A$2:$A$2336,'Medical Exam Transform'!$J$2:$J$2336)</f>
        <v>Diabetes</v>
      </c>
      <c r="L1472" s="60">
        <f>_xlfn.XLOOKUP(A1472,'Hospitalisation Transform'!$A$2:$A$2344,'Hospitalisation Transform'!$B$2:$B$2344)</f>
        <v>29784</v>
      </c>
      <c r="M1472" s="82">
        <f>_xlfn.XLOOKUP(A1472,'Hospitalisation Transform'!$A$2:$A$2344,'Hospitalisation Transform'!$D$2:$D$2344)</f>
        <v>7153.55</v>
      </c>
      <c r="N1472" s="14" t="str">
        <f>_xlfn.XLOOKUP(A1472,'Hospitalisation Transform'!$A$2:$A$2344,'Hospitalisation Transform'!$E$2:$E$2344)</f>
        <v>tier - 2</v>
      </c>
      <c r="O1472" s="14" t="str">
        <f>_xlfn.XLOOKUP(A1472,'Hospitalisation Transform'!$A$2:$A$2344,'Hospitalisation Transform'!$F$2:$F$2344)</f>
        <v>tier - 1</v>
      </c>
      <c r="P1472" s="14" t="str">
        <f>_xlfn.XLOOKUP(A1472,'Hospitalisation Transform'!$A$2:$A$2344,'Hospitalisation Transform'!$G$2:$G$2344)</f>
        <v>R1012</v>
      </c>
      <c r="Q1472" s="14">
        <f>_xlfn.XLOOKUP(A1472,'Hospitalisation Transform'!$A$2:$A$2344,'Hospitalisation Transform'!$H$2:$H$2344)</f>
        <v>42</v>
      </c>
    </row>
    <row r="1473" spans="1:17" ht="15.5" x14ac:dyDescent="0.35">
      <c r="A1473" s="59" t="s">
        <v>900</v>
      </c>
      <c r="B1473" s="39" t="str">
        <f>_xlfn.XLOOKUP(A1473,'Customer Names Transform'!$A$2:$A$2336,'Customer Names Transform'!$D$2:$D$2336)</f>
        <v>Shawn E</v>
      </c>
      <c r="C1473" s="28">
        <f>_xlfn.XLOOKUP(A1473,'Medical Exam Transform'!$A$2:$A$2336,'Medical Exam Transform'!$B$2:$B$2336)</f>
        <v>38.06</v>
      </c>
      <c r="D1473" s="14">
        <f>_xlfn.XLOOKUP(A1473,'Medical Exam Transform'!$A$2:$A$2336,'Medical Exam Transform'!$C$2:$C$2336)</f>
        <v>10.74</v>
      </c>
      <c r="E1473" s="14" t="str">
        <f>_xlfn.XLOOKUP(A1473,'Medical Exam Transform'!$A$2:$A$2336,'Medical Exam Transform'!$D$2:$D$2336)</f>
        <v>No</v>
      </c>
      <c r="F1473" s="14" t="str">
        <f>_xlfn.XLOOKUP(A1473,'Medical Exam Transform'!$A$2:$A$2336,'Medical Exam Transform'!$E$2:$E$2336)</f>
        <v>No</v>
      </c>
      <c r="G1473" s="14" t="str">
        <f>_xlfn.XLOOKUP(A1473,'Medical Exam Transform'!$A$2:$A$2336,'Medical Exam Transform'!$F$2:$F$2336)</f>
        <v>No</v>
      </c>
      <c r="H1473" s="14">
        <f>_xlfn.XLOOKUP(A1473,'Medical Exam Transform'!$A$2:$A$2336,'Medical Exam Transform'!$G$2:$G$2336)</f>
        <v>0</v>
      </c>
      <c r="I1473" s="14" t="str">
        <f>_xlfn.XLOOKUP(A1473,'Medical Exam Transform'!$A$2:$A$2336,'Medical Exam Transform'!$H$2:$H$2336)</f>
        <v>No</v>
      </c>
      <c r="J1473" s="14" t="str">
        <f>_xlfn.XLOOKUP(A1473,'Medical Exam Transform'!$A$2:$A$2336,'Medical Exam Transform'!$I$2:$I$2336)</f>
        <v>Obesity</v>
      </c>
      <c r="K1473" s="14" t="str">
        <f>_xlfn.XLOOKUP(A1473,'Medical Exam Transform'!$A$2:$A$2336,'Medical Exam Transform'!$J$2:$J$2336)</f>
        <v>Normal</v>
      </c>
      <c r="L1473" s="60">
        <f>_xlfn.XLOOKUP(A1473,'Hospitalisation Transform'!$A$2:$A$2344,'Hospitalisation Transform'!$B$2:$B$2344)</f>
        <v>28739</v>
      </c>
      <c r="M1473" s="82">
        <f>_xlfn.XLOOKUP(A1473,'Hospitalisation Transform'!$A$2:$A$2344,'Hospitalisation Transform'!$D$2:$D$2344)</f>
        <v>7152.67</v>
      </c>
      <c r="N1473" s="14" t="str">
        <f>_xlfn.XLOOKUP(A1473,'Hospitalisation Transform'!$A$2:$A$2344,'Hospitalisation Transform'!$E$2:$E$2344)</f>
        <v>tier - 3</v>
      </c>
      <c r="O1473" s="14" t="str">
        <f>_xlfn.XLOOKUP(A1473,'Hospitalisation Transform'!$A$2:$A$2344,'Hospitalisation Transform'!$F$2:$F$2344)</f>
        <v>tier - 2</v>
      </c>
      <c r="P1473" s="14" t="str">
        <f>_xlfn.XLOOKUP(A1473,'Hospitalisation Transform'!$A$2:$A$2344,'Hospitalisation Transform'!$G$2:$G$2344)</f>
        <v>R1013</v>
      </c>
      <c r="Q1473" s="14">
        <f>_xlfn.XLOOKUP(A1473,'Hospitalisation Transform'!$A$2:$A$2344,'Hospitalisation Transform'!$H$2:$H$2344)</f>
        <v>45</v>
      </c>
    </row>
    <row r="1474" spans="1:17" ht="15.5" x14ac:dyDescent="0.35">
      <c r="A1474" s="59" t="s">
        <v>899</v>
      </c>
      <c r="B1474" s="39" t="str">
        <f>_xlfn.XLOOKUP(A1474,'Customer Names Transform'!$A$2:$A$2336,'Customer Names Transform'!$D$2:$D$2336)</f>
        <v>Sarah E</v>
      </c>
      <c r="C1474" s="28">
        <f>_xlfn.XLOOKUP(A1474,'Medical Exam Transform'!$A$2:$A$2336,'Medical Exam Transform'!$B$2:$B$2336)</f>
        <v>28</v>
      </c>
      <c r="D1474" s="14">
        <f>_xlfn.XLOOKUP(A1474,'Medical Exam Transform'!$A$2:$A$2336,'Medical Exam Transform'!$C$2:$C$2336)</f>
        <v>5.19</v>
      </c>
      <c r="E1474" s="14" t="str">
        <f>_xlfn.XLOOKUP(A1474,'Medical Exam Transform'!$A$2:$A$2336,'Medical Exam Transform'!$D$2:$D$2336)</f>
        <v>No</v>
      </c>
      <c r="F1474" s="14" t="str">
        <f>_xlfn.XLOOKUP(A1474,'Medical Exam Transform'!$A$2:$A$2336,'Medical Exam Transform'!$E$2:$E$2336)</f>
        <v>No</v>
      </c>
      <c r="G1474" s="14" t="str">
        <f>_xlfn.XLOOKUP(A1474,'Medical Exam Transform'!$A$2:$A$2336,'Medical Exam Transform'!$F$2:$F$2336)</f>
        <v>No</v>
      </c>
      <c r="H1474" s="14">
        <f>_xlfn.XLOOKUP(A1474,'Medical Exam Transform'!$A$2:$A$2336,'Medical Exam Transform'!$G$2:$G$2336)</f>
        <v>1</v>
      </c>
      <c r="I1474" s="14" t="str">
        <f>_xlfn.XLOOKUP(A1474,'Medical Exam Transform'!$A$2:$A$2336,'Medical Exam Transform'!$H$2:$H$2336)</f>
        <v>No</v>
      </c>
      <c r="J1474" s="14" t="str">
        <f>_xlfn.XLOOKUP(A1474,'Medical Exam Transform'!$A$2:$A$2336,'Medical Exam Transform'!$I$2:$I$2336)</f>
        <v>Overweight</v>
      </c>
      <c r="K1474" s="14" t="str">
        <f>_xlfn.XLOOKUP(A1474,'Medical Exam Transform'!$A$2:$A$2336,'Medical Exam Transform'!$J$2:$J$2336)</f>
        <v>Normal</v>
      </c>
      <c r="L1474" s="60">
        <f>_xlfn.XLOOKUP(A1474,'Hospitalisation Transform'!$A$2:$A$2344,'Hospitalisation Transform'!$B$2:$B$2344)</f>
        <v>30862</v>
      </c>
      <c r="M1474" s="82">
        <f>_xlfn.XLOOKUP(A1474,'Hospitalisation Transform'!$A$2:$A$2344,'Hospitalisation Transform'!$D$2:$D$2344)</f>
        <v>7151.09</v>
      </c>
      <c r="N1474" s="14" t="str">
        <f>_xlfn.XLOOKUP(A1474,'Hospitalisation Transform'!$A$2:$A$2344,'Hospitalisation Transform'!$E$2:$E$2344)</f>
        <v>tier - 2</v>
      </c>
      <c r="O1474" s="14" t="str">
        <f>_xlfn.XLOOKUP(A1474,'Hospitalisation Transform'!$A$2:$A$2344,'Hospitalisation Transform'!$F$2:$F$2344)</f>
        <v>tier - 2</v>
      </c>
      <c r="P1474" s="14" t="str">
        <f>_xlfn.XLOOKUP(A1474,'Hospitalisation Transform'!$A$2:$A$2344,'Hospitalisation Transform'!$G$2:$G$2344)</f>
        <v>R1011</v>
      </c>
      <c r="Q1474" s="14">
        <f>_xlfn.XLOOKUP(A1474,'Hospitalisation Transform'!$A$2:$A$2344,'Hospitalisation Transform'!$H$2:$H$2344)</f>
        <v>39</v>
      </c>
    </row>
    <row r="1475" spans="1:17" ht="15.5" x14ac:dyDescent="0.35">
      <c r="A1475" s="59" t="s">
        <v>898</v>
      </c>
      <c r="B1475" s="39" t="str">
        <f>_xlfn.XLOOKUP(A1475,'Customer Names Transform'!$A$2:$A$2336,'Customer Names Transform'!$D$2:$D$2336)</f>
        <v>Josh</v>
      </c>
      <c r="C1475" s="28">
        <f>_xlfn.XLOOKUP(A1475,'Medical Exam Transform'!$A$2:$A$2336,'Medical Exam Transform'!$B$2:$B$2336)</f>
        <v>34.32</v>
      </c>
      <c r="D1475" s="14">
        <f>_xlfn.XLOOKUP(A1475,'Medical Exam Transform'!$A$2:$A$2336,'Medical Exam Transform'!$C$2:$C$2336)</f>
        <v>9.17</v>
      </c>
      <c r="E1475" s="14" t="str">
        <f>_xlfn.XLOOKUP(A1475,'Medical Exam Transform'!$A$2:$A$2336,'Medical Exam Transform'!$D$2:$D$2336)</f>
        <v>No</v>
      </c>
      <c r="F1475" s="14" t="str">
        <f>_xlfn.XLOOKUP(A1475,'Medical Exam Transform'!$A$2:$A$2336,'Medical Exam Transform'!$E$2:$E$2336)</f>
        <v>No</v>
      </c>
      <c r="G1475" s="14" t="str">
        <f>_xlfn.XLOOKUP(A1475,'Medical Exam Transform'!$A$2:$A$2336,'Medical Exam Transform'!$F$2:$F$2336)</f>
        <v>No</v>
      </c>
      <c r="H1475" s="14">
        <f>_xlfn.XLOOKUP(A1475,'Medical Exam Transform'!$A$2:$A$2336,'Medical Exam Transform'!$G$2:$G$2336)</f>
        <v>0</v>
      </c>
      <c r="I1475" s="14" t="str">
        <f>_xlfn.XLOOKUP(A1475,'Medical Exam Transform'!$A$2:$A$2336,'Medical Exam Transform'!$H$2:$H$2336)</f>
        <v>No</v>
      </c>
      <c r="J1475" s="14" t="str">
        <f>_xlfn.XLOOKUP(A1475,'Medical Exam Transform'!$A$2:$A$2336,'Medical Exam Transform'!$I$2:$I$2336)</f>
        <v>Obesity</v>
      </c>
      <c r="K1475" s="14" t="str">
        <f>_xlfn.XLOOKUP(A1475,'Medical Exam Transform'!$A$2:$A$2336,'Medical Exam Transform'!$J$2:$J$2336)</f>
        <v>Normal</v>
      </c>
      <c r="L1475" s="60">
        <f>_xlfn.XLOOKUP(A1475,'Hospitalisation Transform'!$A$2:$A$2344,'Hospitalisation Transform'!$B$2:$B$2344)</f>
        <v>28701</v>
      </c>
      <c r="M1475" s="82">
        <f>_xlfn.XLOOKUP(A1475,'Hospitalisation Transform'!$A$2:$A$2344,'Hospitalisation Transform'!$D$2:$D$2344)</f>
        <v>7147.47</v>
      </c>
      <c r="N1475" s="14" t="str">
        <f>_xlfn.XLOOKUP(A1475,'Hospitalisation Transform'!$A$2:$A$2344,'Hospitalisation Transform'!$E$2:$E$2344)</f>
        <v>tier - 2</v>
      </c>
      <c r="O1475" s="14" t="str">
        <f>_xlfn.XLOOKUP(A1475,'Hospitalisation Transform'!$A$2:$A$2344,'Hospitalisation Transform'!$F$2:$F$2344)</f>
        <v>tier - 3</v>
      </c>
      <c r="P1475" s="14" t="str">
        <f>_xlfn.XLOOKUP(A1475,'Hospitalisation Transform'!$A$2:$A$2344,'Hospitalisation Transform'!$G$2:$G$2344)</f>
        <v>R1013</v>
      </c>
      <c r="Q1475" s="14">
        <f>_xlfn.XLOOKUP(A1475,'Hospitalisation Transform'!$A$2:$A$2344,'Hospitalisation Transform'!$H$2:$H$2344)</f>
        <v>45</v>
      </c>
    </row>
    <row r="1476" spans="1:17" ht="15.5" x14ac:dyDescent="0.35">
      <c r="A1476" s="59" t="s">
        <v>897</v>
      </c>
      <c r="B1476" s="39" t="str">
        <f>_xlfn.XLOOKUP(A1476,'Customer Names Transform'!$A$2:$A$2336,'Customer Names Transform'!$D$2:$D$2336)</f>
        <v>Johann A</v>
      </c>
      <c r="C1476" s="28">
        <f>_xlfn.XLOOKUP(A1476,'Medical Exam Transform'!$A$2:$A$2336,'Medical Exam Transform'!$B$2:$B$2336)</f>
        <v>22.3</v>
      </c>
      <c r="D1476" s="14">
        <f>_xlfn.XLOOKUP(A1476,'Medical Exam Transform'!$A$2:$A$2336,'Medical Exam Transform'!$C$2:$C$2336)</f>
        <v>4.95</v>
      </c>
      <c r="E1476" s="14" t="str">
        <f>_xlfn.XLOOKUP(A1476,'Medical Exam Transform'!$A$2:$A$2336,'Medical Exam Transform'!$D$2:$D$2336)</f>
        <v>Yes</v>
      </c>
      <c r="F1476" s="14" t="str">
        <f>_xlfn.XLOOKUP(A1476,'Medical Exam Transform'!$A$2:$A$2336,'Medical Exam Transform'!$E$2:$E$2336)</f>
        <v>No</v>
      </c>
      <c r="G1476" s="14" t="str">
        <f>_xlfn.XLOOKUP(A1476,'Medical Exam Transform'!$A$2:$A$2336,'Medical Exam Transform'!$F$2:$F$2336)</f>
        <v>No</v>
      </c>
      <c r="H1476" s="14">
        <f>_xlfn.XLOOKUP(A1476,'Medical Exam Transform'!$A$2:$A$2336,'Medical Exam Transform'!$G$2:$G$2336)</f>
        <v>0</v>
      </c>
      <c r="I1476" s="14" t="str">
        <f>_xlfn.XLOOKUP(A1476,'Medical Exam Transform'!$A$2:$A$2336,'Medical Exam Transform'!$H$2:$H$2336)</f>
        <v>No</v>
      </c>
      <c r="J1476" s="14" t="str">
        <f>_xlfn.XLOOKUP(A1476,'Medical Exam Transform'!$A$2:$A$2336,'Medical Exam Transform'!$I$2:$I$2336)</f>
        <v>Normalweight</v>
      </c>
      <c r="K1476" s="14" t="str">
        <f>_xlfn.XLOOKUP(A1476,'Medical Exam Transform'!$A$2:$A$2336,'Medical Exam Transform'!$J$2:$J$2336)</f>
        <v>Normal</v>
      </c>
      <c r="L1476" s="60">
        <f>_xlfn.XLOOKUP(A1476,'Hospitalisation Transform'!$A$2:$A$2344,'Hospitalisation Transform'!$B$2:$B$2344)</f>
        <v>27935</v>
      </c>
      <c r="M1476" s="82">
        <f>_xlfn.XLOOKUP(A1476,'Hospitalisation Transform'!$A$2:$A$2344,'Hospitalisation Transform'!$D$2:$D$2344)</f>
        <v>7147.11</v>
      </c>
      <c r="N1476" s="14" t="str">
        <f>_xlfn.XLOOKUP(A1476,'Hospitalisation Transform'!$A$2:$A$2344,'Hospitalisation Transform'!$E$2:$E$2344)</f>
        <v>tier - 3</v>
      </c>
      <c r="O1476" s="14" t="str">
        <f>_xlfn.XLOOKUP(A1476,'Hospitalisation Transform'!$A$2:$A$2344,'Hospitalisation Transform'!$F$2:$F$2344)</f>
        <v>tier - 2</v>
      </c>
      <c r="P1476" s="14" t="str">
        <f>_xlfn.XLOOKUP(A1476,'Hospitalisation Transform'!$A$2:$A$2344,'Hospitalisation Transform'!$G$2:$G$2344)</f>
        <v>R1011</v>
      </c>
      <c r="Q1476" s="14">
        <f>_xlfn.XLOOKUP(A1476,'Hospitalisation Transform'!$A$2:$A$2344,'Hospitalisation Transform'!$H$2:$H$2344)</f>
        <v>47</v>
      </c>
    </row>
    <row r="1477" spans="1:17" ht="15.5" x14ac:dyDescent="0.35">
      <c r="A1477" s="59" t="s">
        <v>896</v>
      </c>
      <c r="B1477" s="39" t="str">
        <f>_xlfn.XLOOKUP(A1477,'Customer Names Transform'!$A$2:$A$2336,'Customer Names Transform'!$D$2:$D$2336)</f>
        <v>Robin M.</v>
      </c>
      <c r="C1477" s="28">
        <f>_xlfn.XLOOKUP(A1477,'Medical Exam Transform'!$A$2:$A$2336,'Medical Exam Transform'!$B$2:$B$2336)</f>
        <v>27.835000000000001</v>
      </c>
      <c r="D1477" s="14">
        <f>_xlfn.XLOOKUP(A1477,'Medical Exam Transform'!$A$2:$A$2336,'Medical Exam Transform'!$C$2:$C$2336)</f>
        <v>6.03</v>
      </c>
      <c r="E1477" s="14" t="str">
        <f>_xlfn.XLOOKUP(A1477,'Medical Exam Transform'!$A$2:$A$2336,'Medical Exam Transform'!$D$2:$D$2336)</f>
        <v>No</v>
      </c>
      <c r="F1477" s="14" t="str">
        <f>_xlfn.XLOOKUP(A1477,'Medical Exam Transform'!$A$2:$A$2336,'Medical Exam Transform'!$E$2:$E$2336)</f>
        <v>No</v>
      </c>
      <c r="G1477" s="14" t="str">
        <f>_xlfn.XLOOKUP(A1477,'Medical Exam Transform'!$A$2:$A$2336,'Medical Exam Transform'!$F$2:$F$2336)</f>
        <v>No</v>
      </c>
      <c r="H1477" s="14">
        <f>_xlfn.XLOOKUP(A1477,'Medical Exam Transform'!$A$2:$A$2336,'Medical Exam Transform'!$G$2:$G$2336)</f>
        <v>1</v>
      </c>
      <c r="I1477" s="14" t="str">
        <f>_xlfn.XLOOKUP(A1477,'Medical Exam Transform'!$A$2:$A$2336,'Medical Exam Transform'!$H$2:$H$2336)</f>
        <v>No</v>
      </c>
      <c r="J1477" s="14" t="str">
        <f>_xlfn.XLOOKUP(A1477,'Medical Exam Transform'!$A$2:$A$2336,'Medical Exam Transform'!$I$2:$I$2336)</f>
        <v>Overweight</v>
      </c>
      <c r="K1477" s="14" t="str">
        <f>_xlfn.XLOOKUP(A1477,'Medical Exam Transform'!$A$2:$A$2336,'Medical Exam Transform'!$J$2:$J$2336)</f>
        <v>Prediabetes</v>
      </c>
      <c r="L1477" s="60">
        <f>_xlfn.XLOOKUP(A1477,'Hospitalisation Transform'!$A$2:$A$2344,'Hospitalisation Transform'!$B$2:$B$2344)</f>
        <v>31007</v>
      </c>
      <c r="M1477" s="82">
        <f>_xlfn.XLOOKUP(A1477,'Hospitalisation Transform'!$A$2:$A$2344,'Hospitalisation Transform'!$D$2:$D$2344)</f>
        <v>7144.86</v>
      </c>
      <c r="N1477" s="14" t="str">
        <f>_xlfn.XLOOKUP(A1477,'Hospitalisation Transform'!$A$2:$A$2344,'Hospitalisation Transform'!$E$2:$E$2344)</f>
        <v>tier - 2</v>
      </c>
      <c r="O1477" s="14" t="str">
        <f>_xlfn.XLOOKUP(A1477,'Hospitalisation Transform'!$A$2:$A$2344,'Hospitalisation Transform'!$F$2:$F$2344)</f>
        <v>tier - 2</v>
      </c>
      <c r="P1477" s="14" t="str">
        <f>_xlfn.XLOOKUP(A1477,'Hospitalisation Transform'!$A$2:$A$2344,'Hospitalisation Transform'!$G$2:$G$2344)</f>
        <v>R1024</v>
      </c>
      <c r="Q1477" s="14">
        <f>_xlfn.XLOOKUP(A1477,'Hospitalisation Transform'!$A$2:$A$2344,'Hospitalisation Transform'!$H$2:$H$2344)</f>
        <v>39</v>
      </c>
    </row>
    <row r="1478" spans="1:17" ht="15.5" x14ac:dyDescent="0.35">
      <c r="A1478" s="59" t="s">
        <v>895</v>
      </c>
      <c r="B1478" s="39" t="str">
        <f>_xlfn.XLOOKUP(A1478,'Customer Names Transform'!$A$2:$A$2336,'Customer Names Transform'!$D$2:$D$2336)</f>
        <v>Kyle K</v>
      </c>
      <c r="C1478" s="28">
        <f>_xlfn.XLOOKUP(A1478,'Medical Exam Transform'!$A$2:$A$2336,'Medical Exam Transform'!$B$2:$B$2336)</f>
        <v>39.229999999999997</v>
      </c>
      <c r="D1478" s="14">
        <f>_xlfn.XLOOKUP(A1478,'Medical Exam Transform'!$A$2:$A$2336,'Medical Exam Transform'!$C$2:$C$2336)</f>
        <v>5.36</v>
      </c>
      <c r="E1478" s="14" t="str">
        <f>_xlfn.XLOOKUP(A1478,'Medical Exam Transform'!$A$2:$A$2336,'Medical Exam Transform'!$D$2:$D$2336)</f>
        <v>No</v>
      </c>
      <c r="F1478" s="14" t="str">
        <f>_xlfn.XLOOKUP(A1478,'Medical Exam Transform'!$A$2:$A$2336,'Medical Exam Transform'!$E$2:$E$2336)</f>
        <v>No</v>
      </c>
      <c r="G1478" s="14" t="str">
        <f>_xlfn.XLOOKUP(A1478,'Medical Exam Transform'!$A$2:$A$2336,'Medical Exam Transform'!$F$2:$F$2336)</f>
        <v>No</v>
      </c>
      <c r="H1478" s="14">
        <f>_xlfn.XLOOKUP(A1478,'Medical Exam Transform'!$A$2:$A$2336,'Medical Exam Transform'!$G$2:$G$2336)</f>
        <v>0</v>
      </c>
      <c r="I1478" s="14" t="str">
        <f>_xlfn.XLOOKUP(A1478,'Medical Exam Transform'!$A$2:$A$2336,'Medical Exam Transform'!$H$2:$H$2336)</f>
        <v>No</v>
      </c>
      <c r="J1478" s="14" t="str">
        <f>_xlfn.XLOOKUP(A1478,'Medical Exam Transform'!$A$2:$A$2336,'Medical Exam Transform'!$I$2:$I$2336)</f>
        <v>Obesity</v>
      </c>
      <c r="K1478" s="14" t="str">
        <f>_xlfn.XLOOKUP(A1478,'Medical Exam Transform'!$A$2:$A$2336,'Medical Exam Transform'!$J$2:$J$2336)</f>
        <v>Normal</v>
      </c>
      <c r="L1478" s="60">
        <f>_xlfn.XLOOKUP(A1478,'Hospitalisation Transform'!$A$2:$A$2344,'Hospitalisation Transform'!$B$2:$B$2344)</f>
        <v>36380</v>
      </c>
      <c r="M1478" s="82">
        <f>_xlfn.XLOOKUP(A1478,'Hospitalisation Transform'!$A$2:$A$2344,'Hospitalisation Transform'!$D$2:$D$2344)</f>
        <v>7144.4</v>
      </c>
      <c r="N1478" s="14" t="str">
        <f>_xlfn.XLOOKUP(A1478,'Hospitalisation Transform'!$A$2:$A$2344,'Hospitalisation Transform'!$E$2:$E$2344)</f>
        <v>tier - 2</v>
      </c>
      <c r="O1478" s="14" t="str">
        <f>_xlfn.XLOOKUP(A1478,'Hospitalisation Transform'!$A$2:$A$2344,'Hospitalisation Transform'!$F$2:$F$2344)</f>
        <v>tier - 1</v>
      </c>
      <c r="P1478" s="14" t="str">
        <f>_xlfn.XLOOKUP(A1478,'Hospitalisation Transform'!$A$2:$A$2344,'Hospitalisation Transform'!$G$2:$G$2344)</f>
        <v>R1022</v>
      </c>
      <c r="Q1478" s="14">
        <f>_xlfn.XLOOKUP(A1478,'Hospitalisation Transform'!$A$2:$A$2344,'Hospitalisation Transform'!$H$2:$H$2344)</f>
        <v>24</v>
      </c>
    </row>
    <row r="1479" spans="1:17" ht="15.5" x14ac:dyDescent="0.35">
      <c r="A1479" s="59" t="s">
        <v>894</v>
      </c>
      <c r="B1479" s="39" t="str">
        <f>_xlfn.XLOOKUP(A1479,'Customer Names Transform'!$A$2:$A$2336,'Customer Names Transform'!$D$2:$D$2336)</f>
        <v>Alison</v>
      </c>
      <c r="C1479" s="28">
        <f>_xlfn.XLOOKUP(A1479,'Medical Exam Transform'!$A$2:$A$2336,'Medical Exam Transform'!$B$2:$B$2336)</f>
        <v>19.95</v>
      </c>
      <c r="D1479" s="14">
        <f>_xlfn.XLOOKUP(A1479,'Medical Exam Transform'!$A$2:$A$2336,'Medical Exam Transform'!$C$2:$C$2336)</f>
        <v>6.11</v>
      </c>
      <c r="E1479" s="14" t="str">
        <f>_xlfn.XLOOKUP(A1479,'Medical Exam Transform'!$A$2:$A$2336,'Medical Exam Transform'!$D$2:$D$2336)</f>
        <v>No</v>
      </c>
      <c r="F1479" s="14" t="str">
        <f>_xlfn.XLOOKUP(A1479,'Medical Exam Transform'!$A$2:$A$2336,'Medical Exam Transform'!$E$2:$E$2336)</f>
        <v>No</v>
      </c>
      <c r="G1479" s="14" t="str">
        <f>_xlfn.XLOOKUP(A1479,'Medical Exam Transform'!$A$2:$A$2336,'Medical Exam Transform'!$F$2:$F$2336)</f>
        <v>No</v>
      </c>
      <c r="H1479" s="14">
        <f>_xlfn.XLOOKUP(A1479,'Medical Exam Transform'!$A$2:$A$2336,'Medical Exam Transform'!$G$2:$G$2336)</f>
        <v>1</v>
      </c>
      <c r="I1479" s="14" t="str">
        <f>_xlfn.XLOOKUP(A1479,'Medical Exam Transform'!$A$2:$A$2336,'Medical Exam Transform'!$H$2:$H$2336)</f>
        <v>No</v>
      </c>
      <c r="J1479" s="14" t="str">
        <f>_xlfn.XLOOKUP(A1479,'Medical Exam Transform'!$A$2:$A$2336,'Medical Exam Transform'!$I$2:$I$2336)</f>
        <v>Normalweight</v>
      </c>
      <c r="K1479" s="14" t="str">
        <f>_xlfn.XLOOKUP(A1479,'Medical Exam Transform'!$A$2:$A$2336,'Medical Exam Transform'!$J$2:$J$2336)</f>
        <v>Prediabetes</v>
      </c>
      <c r="L1479" s="60">
        <f>_xlfn.XLOOKUP(A1479,'Hospitalisation Transform'!$A$2:$A$2344,'Hospitalisation Transform'!$B$2:$B$2344)</f>
        <v>30870</v>
      </c>
      <c r="M1479" s="82">
        <f>_xlfn.XLOOKUP(A1479,'Hospitalisation Transform'!$A$2:$A$2344,'Hospitalisation Transform'!$D$2:$D$2344)</f>
        <v>7133.9</v>
      </c>
      <c r="N1479" s="14" t="str">
        <f>_xlfn.XLOOKUP(A1479,'Hospitalisation Transform'!$A$2:$A$2344,'Hospitalisation Transform'!$E$2:$E$2344)</f>
        <v>tier - 2</v>
      </c>
      <c r="O1479" s="14" t="str">
        <f>_xlfn.XLOOKUP(A1479,'Hospitalisation Transform'!$A$2:$A$2344,'Hospitalisation Transform'!$F$2:$F$2344)</f>
        <v>tier - 1</v>
      </c>
      <c r="P1479" s="14" t="str">
        <f>_xlfn.XLOOKUP(A1479,'Hospitalisation Transform'!$A$2:$A$2344,'Hospitalisation Transform'!$G$2:$G$2344)</f>
        <v>R1024</v>
      </c>
      <c r="Q1479" s="14">
        <f>_xlfn.XLOOKUP(A1479,'Hospitalisation Transform'!$A$2:$A$2344,'Hospitalisation Transform'!$H$2:$H$2344)</f>
        <v>39</v>
      </c>
    </row>
    <row r="1480" spans="1:17" ht="15.5" x14ac:dyDescent="0.35">
      <c r="A1480" s="59" t="s">
        <v>893</v>
      </c>
      <c r="B1480" s="39" t="str">
        <f>_xlfn.XLOOKUP(A1480,'Customer Names Transform'!$A$2:$A$2336,'Customer Names Transform'!$D$2:$D$2336)</f>
        <v>Michael A.</v>
      </c>
      <c r="C1480" s="28">
        <f>_xlfn.XLOOKUP(A1480,'Medical Exam Transform'!$A$2:$A$2336,'Medical Exam Transform'!$B$2:$B$2336)</f>
        <v>34.64</v>
      </c>
      <c r="D1480" s="14">
        <f>_xlfn.XLOOKUP(A1480,'Medical Exam Transform'!$A$2:$A$2336,'Medical Exam Transform'!$C$2:$C$2336)</f>
        <v>4.88</v>
      </c>
      <c r="E1480" s="14" t="str">
        <f>_xlfn.XLOOKUP(A1480,'Medical Exam Transform'!$A$2:$A$2336,'Medical Exam Transform'!$D$2:$D$2336)</f>
        <v>No</v>
      </c>
      <c r="F1480" s="14" t="str">
        <f>_xlfn.XLOOKUP(A1480,'Medical Exam Transform'!$A$2:$A$2336,'Medical Exam Transform'!$E$2:$E$2336)</f>
        <v>No</v>
      </c>
      <c r="G1480" s="14" t="str">
        <f>_xlfn.XLOOKUP(A1480,'Medical Exam Transform'!$A$2:$A$2336,'Medical Exam Transform'!$F$2:$F$2336)</f>
        <v>Yes</v>
      </c>
      <c r="H1480" s="14">
        <f>_xlfn.XLOOKUP(A1480,'Medical Exam Transform'!$A$2:$A$2336,'Medical Exam Transform'!$G$2:$G$2336)</f>
        <v>1</v>
      </c>
      <c r="I1480" s="14" t="str">
        <f>_xlfn.XLOOKUP(A1480,'Medical Exam Transform'!$A$2:$A$2336,'Medical Exam Transform'!$H$2:$H$2336)</f>
        <v>No</v>
      </c>
      <c r="J1480" s="14" t="str">
        <f>_xlfn.XLOOKUP(A1480,'Medical Exam Transform'!$A$2:$A$2336,'Medical Exam Transform'!$I$2:$I$2336)</f>
        <v>Obesity</v>
      </c>
      <c r="K1480" s="14" t="str">
        <f>_xlfn.XLOOKUP(A1480,'Medical Exam Transform'!$A$2:$A$2336,'Medical Exam Transform'!$J$2:$J$2336)</f>
        <v>Prediabetes</v>
      </c>
      <c r="L1480" s="60">
        <f>_xlfn.XLOOKUP(A1480,'Hospitalisation Transform'!$A$2:$A$2344,'Hospitalisation Transform'!$B$2:$B$2344)</f>
        <v>34182</v>
      </c>
      <c r="M1480" s="82">
        <f>_xlfn.XLOOKUP(A1480,'Hospitalisation Transform'!$A$2:$A$2344,'Hospitalisation Transform'!$D$2:$D$2344)</f>
        <v>7128.64</v>
      </c>
      <c r="N1480" s="14" t="str">
        <f>_xlfn.XLOOKUP(A1480,'Hospitalisation Transform'!$A$2:$A$2344,'Hospitalisation Transform'!$E$2:$E$2344)</f>
        <v>tier - 2</v>
      </c>
      <c r="O1480" s="14" t="str">
        <f>_xlfn.XLOOKUP(A1480,'Hospitalisation Transform'!$A$2:$A$2344,'Hospitalisation Transform'!$F$2:$F$2344)</f>
        <v>tier - 2</v>
      </c>
      <c r="P1480" s="14" t="str">
        <f>_xlfn.XLOOKUP(A1480,'Hospitalisation Transform'!$A$2:$A$2344,'Hospitalisation Transform'!$G$2:$G$2344)</f>
        <v>R1021</v>
      </c>
      <c r="Q1480" s="14">
        <f>_xlfn.XLOOKUP(A1480,'Hospitalisation Transform'!$A$2:$A$2344,'Hospitalisation Transform'!$H$2:$H$2344)</f>
        <v>30</v>
      </c>
    </row>
    <row r="1481" spans="1:17" ht="15.5" x14ac:dyDescent="0.35">
      <c r="A1481" s="59" t="s">
        <v>892</v>
      </c>
      <c r="B1481" s="39" t="str">
        <f>_xlfn.XLOOKUP(A1481,'Customer Names Transform'!$A$2:$A$2336,'Customer Names Transform'!$D$2:$D$2336)</f>
        <v>Byron A</v>
      </c>
      <c r="C1481" s="28">
        <f>_xlfn.XLOOKUP(A1481,'Medical Exam Transform'!$A$2:$A$2336,'Medical Exam Transform'!$B$2:$B$2336)</f>
        <v>18.75</v>
      </c>
      <c r="D1481" s="14">
        <f>_xlfn.XLOOKUP(A1481,'Medical Exam Transform'!$A$2:$A$2336,'Medical Exam Transform'!$C$2:$C$2336)</f>
        <v>6.72</v>
      </c>
      <c r="E1481" s="14" t="str">
        <f>_xlfn.XLOOKUP(A1481,'Medical Exam Transform'!$A$2:$A$2336,'Medical Exam Transform'!$D$2:$D$2336)</f>
        <v>No</v>
      </c>
      <c r="F1481" s="14" t="str">
        <f>_xlfn.XLOOKUP(A1481,'Medical Exam Transform'!$A$2:$A$2336,'Medical Exam Transform'!$E$2:$E$2336)</f>
        <v>No</v>
      </c>
      <c r="G1481" s="14" t="str">
        <f>_xlfn.XLOOKUP(A1481,'Medical Exam Transform'!$A$2:$A$2336,'Medical Exam Transform'!$F$2:$F$2336)</f>
        <v>No</v>
      </c>
      <c r="H1481" s="14">
        <f>_xlfn.XLOOKUP(A1481,'Medical Exam Transform'!$A$2:$A$2336,'Medical Exam Transform'!$G$2:$G$2336)</f>
        <v>0</v>
      </c>
      <c r="I1481" s="14" t="str">
        <f>_xlfn.XLOOKUP(A1481,'Medical Exam Transform'!$A$2:$A$2336,'Medical Exam Transform'!$H$2:$H$2336)</f>
        <v>No</v>
      </c>
      <c r="J1481" s="14" t="str">
        <f>_xlfn.XLOOKUP(A1481,'Medical Exam Transform'!$A$2:$A$2336,'Medical Exam Transform'!$I$2:$I$2336)</f>
        <v>Normalweight</v>
      </c>
      <c r="K1481" s="14" t="str">
        <f>_xlfn.XLOOKUP(A1481,'Medical Exam Transform'!$A$2:$A$2336,'Medical Exam Transform'!$J$2:$J$2336)</f>
        <v>Normal</v>
      </c>
      <c r="L1481" s="60">
        <f>_xlfn.XLOOKUP(A1481,'Hospitalisation Transform'!$A$2:$A$2344,'Hospitalisation Transform'!$B$2:$B$2344)</f>
        <v>25018</v>
      </c>
      <c r="M1481" s="82">
        <f>_xlfn.XLOOKUP(A1481,'Hospitalisation Transform'!$A$2:$A$2344,'Hospitalisation Transform'!$D$2:$D$2344)</f>
        <v>7125.25</v>
      </c>
      <c r="N1481" s="14" t="str">
        <f>_xlfn.XLOOKUP(A1481,'Hospitalisation Transform'!$A$2:$A$2344,'Hospitalisation Transform'!$E$2:$E$2344)</f>
        <v>tier - 3</v>
      </c>
      <c r="O1481" s="14" t="str">
        <f>_xlfn.XLOOKUP(A1481,'Hospitalisation Transform'!$A$2:$A$2344,'Hospitalisation Transform'!$F$2:$F$2344)</f>
        <v>tier - 2</v>
      </c>
      <c r="P1481" s="14" t="str">
        <f>_xlfn.XLOOKUP(A1481,'Hospitalisation Transform'!$A$2:$A$2344,'Hospitalisation Transform'!$G$2:$G$2344)</f>
        <v>R1013</v>
      </c>
      <c r="Q1481" s="14">
        <f>_xlfn.XLOOKUP(A1481,'Hospitalisation Transform'!$A$2:$A$2344,'Hospitalisation Transform'!$H$2:$H$2344)</f>
        <v>55</v>
      </c>
    </row>
    <row r="1482" spans="1:17" ht="15.5" x14ac:dyDescent="0.35">
      <c r="A1482" s="59" t="s">
        <v>891</v>
      </c>
      <c r="B1482" s="39" t="str">
        <f>_xlfn.XLOOKUP(A1482,'Customer Names Transform'!$A$2:$A$2336,'Customer Names Transform'!$D$2:$D$2336)</f>
        <v>Carine A</v>
      </c>
      <c r="C1482" s="28">
        <f>_xlfn.XLOOKUP(A1482,'Medical Exam Transform'!$A$2:$A$2336,'Medical Exam Transform'!$B$2:$B$2336)</f>
        <v>26.48</v>
      </c>
      <c r="D1482" s="14">
        <f>_xlfn.XLOOKUP(A1482,'Medical Exam Transform'!$A$2:$A$2336,'Medical Exam Transform'!$C$2:$C$2336)</f>
        <v>4.2</v>
      </c>
      <c r="E1482" s="14" t="str">
        <f>_xlfn.XLOOKUP(A1482,'Medical Exam Transform'!$A$2:$A$2336,'Medical Exam Transform'!$D$2:$D$2336)</f>
        <v>No</v>
      </c>
      <c r="F1482" s="14" t="str">
        <f>_xlfn.XLOOKUP(A1482,'Medical Exam Transform'!$A$2:$A$2336,'Medical Exam Transform'!$E$2:$E$2336)</f>
        <v>No</v>
      </c>
      <c r="G1482" s="14" t="str">
        <f>_xlfn.XLOOKUP(A1482,'Medical Exam Transform'!$A$2:$A$2336,'Medical Exam Transform'!$F$2:$F$2336)</f>
        <v>No</v>
      </c>
      <c r="H1482" s="14">
        <f>_xlfn.XLOOKUP(A1482,'Medical Exam Transform'!$A$2:$A$2336,'Medical Exam Transform'!$G$2:$G$2336)</f>
        <v>1</v>
      </c>
      <c r="I1482" s="14" t="str">
        <f>_xlfn.XLOOKUP(A1482,'Medical Exam Transform'!$A$2:$A$2336,'Medical Exam Transform'!$H$2:$H$2336)</f>
        <v>No</v>
      </c>
      <c r="J1482" s="14" t="str">
        <f>_xlfn.XLOOKUP(A1482,'Medical Exam Transform'!$A$2:$A$2336,'Medical Exam Transform'!$I$2:$I$2336)</f>
        <v>Overweight</v>
      </c>
      <c r="K1482" s="14" t="str">
        <f>_xlfn.XLOOKUP(A1482,'Medical Exam Transform'!$A$2:$A$2336,'Medical Exam Transform'!$J$2:$J$2336)</f>
        <v>Prediabetes</v>
      </c>
      <c r="L1482" s="60">
        <f>_xlfn.XLOOKUP(A1482,'Hospitalisation Transform'!$A$2:$A$2344,'Hospitalisation Transform'!$B$2:$B$2344)</f>
        <v>32000</v>
      </c>
      <c r="M1482" s="82">
        <f>_xlfn.XLOOKUP(A1482,'Hospitalisation Transform'!$A$2:$A$2344,'Hospitalisation Transform'!$D$2:$D$2344)</f>
        <v>7106.81</v>
      </c>
      <c r="N1482" s="14" t="str">
        <f>_xlfn.XLOOKUP(A1482,'Hospitalisation Transform'!$A$2:$A$2344,'Hospitalisation Transform'!$E$2:$E$2344)</f>
        <v>tier - 2</v>
      </c>
      <c r="O1482" s="14" t="str">
        <f>_xlfn.XLOOKUP(A1482,'Hospitalisation Transform'!$A$2:$A$2344,'Hospitalisation Transform'!$F$2:$F$2344)</f>
        <v>tier - 1</v>
      </c>
      <c r="P1482" s="14" t="str">
        <f>_xlfn.XLOOKUP(A1482,'Hospitalisation Transform'!$A$2:$A$2344,'Hospitalisation Transform'!$G$2:$G$2344)</f>
        <v>R1012</v>
      </c>
      <c r="Q1482" s="14">
        <f>_xlfn.XLOOKUP(A1482,'Hospitalisation Transform'!$A$2:$A$2344,'Hospitalisation Transform'!$H$2:$H$2344)</f>
        <v>36</v>
      </c>
    </row>
    <row r="1483" spans="1:17" ht="15.5" x14ac:dyDescent="0.35">
      <c r="A1483" s="59" t="s">
        <v>890</v>
      </c>
      <c r="B1483" s="39" t="str">
        <f>_xlfn.XLOOKUP(A1483,'Customer Names Transform'!$A$2:$A$2336,'Customer Names Transform'!$D$2:$D$2336)</f>
        <v>Nathaniel</v>
      </c>
      <c r="C1483" s="28">
        <f>_xlfn.XLOOKUP(A1483,'Medical Exam Transform'!$A$2:$A$2336,'Medical Exam Transform'!$B$2:$B$2336)</f>
        <v>34.83</v>
      </c>
      <c r="D1483" s="14">
        <f>_xlfn.XLOOKUP(A1483,'Medical Exam Transform'!$A$2:$A$2336,'Medical Exam Transform'!$C$2:$C$2336)</f>
        <v>5.79</v>
      </c>
      <c r="E1483" s="14" t="str">
        <f>_xlfn.XLOOKUP(A1483,'Medical Exam Transform'!$A$2:$A$2336,'Medical Exam Transform'!$D$2:$D$2336)</f>
        <v>No</v>
      </c>
      <c r="F1483" s="14" t="str">
        <f>_xlfn.XLOOKUP(A1483,'Medical Exam Transform'!$A$2:$A$2336,'Medical Exam Transform'!$E$2:$E$2336)</f>
        <v>No</v>
      </c>
      <c r="G1483" s="14" t="str">
        <f>_xlfn.XLOOKUP(A1483,'Medical Exam Transform'!$A$2:$A$2336,'Medical Exam Transform'!$F$2:$F$2336)</f>
        <v>No</v>
      </c>
      <c r="H1483" s="14">
        <f>_xlfn.XLOOKUP(A1483,'Medical Exam Transform'!$A$2:$A$2336,'Medical Exam Transform'!$G$2:$G$2336)</f>
        <v>1</v>
      </c>
      <c r="I1483" s="14" t="str">
        <f>_xlfn.XLOOKUP(A1483,'Medical Exam Transform'!$A$2:$A$2336,'Medical Exam Transform'!$H$2:$H$2336)</f>
        <v>No</v>
      </c>
      <c r="J1483" s="14" t="str">
        <f>_xlfn.XLOOKUP(A1483,'Medical Exam Transform'!$A$2:$A$2336,'Medical Exam Transform'!$I$2:$I$2336)</f>
        <v>Obesity</v>
      </c>
      <c r="K1483" s="14" t="str">
        <f>_xlfn.XLOOKUP(A1483,'Medical Exam Transform'!$A$2:$A$2336,'Medical Exam Transform'!$J$2:$J$2336)</f>
        <v>Normal</v>
      </c>
      <c r="L1483" s="60">
        <f>_xlfn.XLOOKUP(A1483,'Hospitalisation Transform'!$A$2:$A$2344,'Hospitalisation Transform'!$B$2:$B$2344)</f>
        <v>33773</v>
      </c>
      <c r="M1483" s="82">
        <f>_xlfn.XLOOKUP(A1483,'Hospitalisation Transform'!$A$2:$A$2344,'Hospitalisation Transform'!$D$2:$D$2344)</f>
        <v>7096.98</v>
      </c>
      <c r="N1483" s="14" t="str">
        <f>_xlfn.XLOOKUP(A1483,'Hospitalisation Transform'!$A$2:$A$2344,'Hospitalisation Transform'!$E$2:$E$2344)</f>
        <v>tier - 2</v>
      </c>
      <c r="O1483" s="14" t="str">
        <f>_xlfn.XLOOKUP(A1483,'Hospitalisation Transform'!$A$2:$A$2344,'Hospitalisation Transform'!$F$2:$F$2344)</f>
        <v>tier - 2</v>
      </c>
      <c r="P1483" s="14" t="str">
        <f>_xlfn.XLOOKUP(A1483,'Hospitalisation Transform'!$A$2:$A$2344,'Hospitalisation Transform'!$G$2:$G$2344)</f>
        <v>R1012</v>
      </c>
      <c r="Q1483" s="14">
        <f>_xlfn.XLOOKUP(A1483,'Hospitalisation Transform'!$A$2:$A$2344,'Hospitalisation Transform'!$H$2:$H$2344)</f>
        <v>31</v>
      </c>
    </row>
    <row r="1484" spans="1:17" ht="15.5" x14ac:dyDescent="0.35">
      <c r="A1484" s="59" t="s">
        <v>889</v>
      </c>
      <c r="B1484" s="39" t="str">
        <f>_xlfn.XLOOKUP(A1484,'Customer Names Transform'!$A$2:$A$2336,'Customer Names Transform'!$D$2:$D$2336)</f>
        <v>Lindsay A.</v>
      </c>
      <c r="C1484" s="28">
        <f>_xlfn.XLOOKUP(A1484,'Medical Exam Transform'!$A$2:$A$2336,'Medical Exam Transform'!$B$2:$B$2336)</f>
        <v>25.46</v>
      </c>
      <c r="D1484" s="14">
        <f>_xlfn.XLOOKUP(A1484,'Medical Exam Transform'!$A$2:$A$2336,'Medical Exam Transform'!$C$2:$C$2336)</f>
        <v>4.29</v>
      </c>
      <c r="E1484" s="14" t="str">
        <f>_xlfn.XLOOKUP(A1484,'Medical Exam Transform'!$A$2:$A$2336,'Medical Exam Transform'!$D$2:$D$2336)</f>
        <v>No</v>
      </c>
      <c r="F1484" s="14" t="str">
        <f>_xlfn.XLOOKUP(A1484,'Medical Exam Transform'!$A$2:$A$2336,'Medical Exam Transform'!$E$2:$E$2336)</f>
        <v>No</v>
      </c>
      <c r="G1484" s="14" t="str">
        <f>_xlfn.XLOOKUP(A1484,'Medical Exam Transform'!$A$2:$A$2336,'Medical Exam Transform'!$F$2:$F$2336)</f>
        <v>No</v>
      </c>
      <c r="H1484" s="14">
        <f>_xlfn.XLOOKUP(A1484,'Medical Exam Transform'!$A$2:$A$2336,'Medical Exam Transform'!$G$2:$G$2336)</f>
        <v>0</v>
      </c>
      <c r="I1484" s="14" t="str">
        <f>_xlfn.XLOOKUP(A1484,'Medical Exam Transform'!$A$2:$A$2336,'Medical Exam Transform'!$H$2:$H$2336)</f>
        <v>No</v>
      </c>
      <c r="J1484" s="14" t="str">
        <f>_xlfn.XLOOKUP(A1484,'Medical Exam Transform'!$A$2:$A$2336,'Medical Exam Transform'!$I$2:$I$2336)</f>
        <v>Overweight</v>
      </c>
      <c r="K1484" s="14" t="str">
        <f>_xlfn.XLOOKUP(A1484,'Medical Exam Transform'!$A$2:$A$2336,'Medical Exam Transform'!$J$2:$J$2336)</f>
        <v>Normal</v>
      </c>
      <c r="L1484" s="60">
        <f>_xlfn.XLOOKUP(A1484,'Hospitalisation Transform'!$A$2:$A$2344,'Hospitalisation Transform'!$B$2:$B$2344)</f>
        <v>30230</v>
      </c>
      <c r="M1484" s="82">
        <f>_xlfn.XLOOKUP(A1484,'Hospitalisation Transform'!$A$2:$A$2344,'Hospitalisation Transform'!$D$2:$D$2344)</f>
        <v>7077.19</v>
      </c>
      <c r="N1484" s="14" t="str">
        <f>_xlfn.XLOOKUP(A1484,'Hospitalisation Transform'!$A$2:$A$2344,'Hospitalisation Transform'!$E$2:$E$2344)</f>
        <v>tier - 2</v>
      </c>
      <c r="O1484" s="14" t="str">
        <f>_xlfn.XLOOKUP(A1484,'Hospitalisation Transform'!$A$2:$A$2344,'Hospitalisation Transform'!$F$2:$F$2344)</f>
        <v>tier - 3</v>
      </c>
      <c r="P1484" s="14" t="str">
        <f>_xlfn.XLOOKUP(A1484,'Hospitalisation Transform'!$A$2:$A$2344,'Hospitalisation Transform'!$G$2:$G$2344)</f>
        <v>R1024</v>
      </c>
      <c r="Q1484" s="14">
        <f>_xlfn.XLOOKUP(A1484,'Hospitalisation Transform'!$A$2:$A$2344,'Hospitalisation Transform'!$H$2:$H$2344)</f>
        <v>41</v>
      </c>
    </row>
    <row r="1485" spans="1:17" ht="15.5" x14ac:dyDescent="0.35">
      <c r="A1485" s="59" t="s">
        <v>888</v>
      </c>
      <c r="B1485" s="39" t="str">
        <f>_xlfn.XLOOKUP(A1485,'Customer Names Transform'!$A$2:$A$2336,'Customer Names Transform'!$D$2:$D$2336)</f>
        <v>Justin R</v>
      </c>
      <c r="C1485" s="28">
        <f>_xlfn.XLOOKUP(A1485,'Medical Exam Transform'!$A$2:$A$2336,'Medical Exam Transform'!$B$2:$B$2336)</f>
        <v>23.31</v>
      </c>
      <c r="D1485" s="14">
        <f>_xlfn.XLOOKUP(A1485,'Medical Exam Transform'!$A$2:$A$2336,'Medical Exam Transform'!$C$2:$C$2336)</f>
        <v>8.27</v>
      </c>
      <c r="E1485" s="14" t="str">
        <f>_xlfn.XLOOKUP(A1485,'Medical Exam Transform'!$A$2:$A$2336,'Medical Exam Transform'!$D$2:$D$2336)</f>
        <v>No</v>
      </c>
      <c r="F1485" s="14" t="str">
        <f>_xlfn.XLOOKUP(A1485,'Medical Exam Transform'!$A$2:$A$2336,'Medical Exam Transform'!$E$2:$E$2336)</f>
        <v>No</v>
      </c>
      <c r="G1485" s="14" t="str">
        <f>_xlfn.XLOOKUP(A1485,'Medical Exam Transform'!$A$2:$A$2336,'Medical Exam Transform'!$F$2:$F$2336)</f>
        <v>No</v>
      </c>
      <c r="H1485" s="14">
        <f>_xlfn.XLOOKUP(A1485,'Medical Exam Transform'!$A$2:$A$2336,'Medical Exam Transform'!$G$2:$G$2336)</f>
        <v>0</v>
      </c>
      <c r="I1485" s="14" t="str">
        <f>_xlfn.XLOOKUP(A1485,'Medical Exam Transform'!$A$2:$A$2336,'Medical Exam Transform'!$H$2:$H$2336)</f>
        <v>No</v>
      </c>
      <c r="J1485" s="14" t="str">
        <f>_xlfn.XLOOKUP(A1485,'Medical Exam Transform'!$A$2:$A$2336,'Medical Exam Transform'!$I$2:$I$2336)</f>
        <v>Normalweight</v>
      </c>
      <c r="K1485" s="14" t="str">
        <f>_xlfn.XLOOKUP(A1485,'Medical Exam Transform'!$A$2:$A$2336,'Medical Exam Transform'!$J$2:$J$2336)</f>
        <v>Diabetes</v>
      </c>
      <c r="L1485" s="60">
        <f>_xlfn.XLOOKUP(A1485,'Hospitalisation Transform'!$A$2:$A$2344,'Hospitalisation Transform'!$B$2:$B$2344)</f>
        <v>28665</v>
      </c>
      <c r="M1485" s="82">
        <f>_xlfn.XLOOKUP(A1485,'Hospitalisation Transform'!$A$2:$A$2344,'Hospitalisation Transform'!$D$2:$D$2344)</f>
        <v>7054.41</v>
      </c>
      <c r="N1485" s="14" t="str">
        <f>_xlfn.XLOOKUP(A1485,'Hospitalisation Transform'!$A$2:$A$2344,'Hospitalisation Transform'!$E$2:$E$2344)</f>
        <v>tier - 2</v>
      </c>
      <c r="O1485" s="14" t="str">
        <f>_xlfn.XLOOKUP(A1485,'Hospitalisation Transform'!$A$2:$A$2344,'Hospitalisation Transform'!$F$2:$F$2344)</f>
        <v>tier - 2</v>
      </c>
      <c r="P1485" s="14" t="str">
        <f>_xlfn.XLOOKUP(A1485,'Hospitalisation Transform'!$A$2:$A$2344,'Hospitalisation Transform'!$G$2:$G$2344)</f>
        <v>R1013</v>
      </c>
      <c r="Q1485" s="14">
        <f>_xlfn.XLOOKUP(A1485,'Hospitalisation Transform'!$A$2:$A$2344,'Hospitalisation Transform'!$H$2:$H$2344)</f>
        <v>45</v>
      </c>
    </row>
    <row r="1486" spans="1:17" ht="15.5" x14ac:dyDescent="0.35">
      <c r="A1486" s="59" t="s">
        <v>887</v>
      </c>
      <c r="B1486" s="39" t="str">
        <f>_xlfn.XLOOKUP(A1486,'Customer Names Transform'!$A$2:$A$2336,'Customer Names Transform'!$D$2:$D$2336)</f>
        <v>Casey</v>
      </c>
      <c r="C1486" s="28">
        <f>_xlfn.XLOOKUP(A1486,'Medical Exam Transform'!$A$2:$A$2336,'Medical Exam Transform'!$B$2:$B$2336)</f>
        <v>29</v>
      </c>
      <c r="D1486" s="14">
        <f>_xlfn.XLOOKUP(A1486,'Medical Exam Transform'!$A$2:$A$2336,'Medical Exam Transform'!$C$2:$C$2336)</f>
        <v>4.5599999999999996</v>
      </c>
      <c r="E1486" s="14" t="str">
        <f>_xlfn.XLOOKUP(A1486,'Medical Exam Transform'!$A$2:$A$2336,'Medical Exam Transform'!$D$2:$D$2336)</f>
        <v>No</v>
      </c>
      <c r="F1486" s="14" t="str">
        <f>_xlfn.XLOOKUP(A1486,'Medical Exam Transform'!$A$2:$A$2336,'Medical Exam Transform'!$E$2:$E$2336)</f>
        <v>No</v>
      </c>
      <c r="G1486" s="14" t="str">
        <f>_xlfn.XLOOKUP(A1486,'Medical Exam Transform'!$A$2:$A$2336,'Medical Exam Transform'!$F$2:$F$2336)</f>
        <v>No</v>
      </c>
      <c r="H1486" s="14">
        <f>_xlfn.XLOOKUP(A1486,'Medical Exam Transform'!$A$2:$A$2336,'Medical Exam Transform'!$G$2:$G$2336)</f>
        <v>0</v>
      </c>
      <c r="I1486" s="14" t="str">
        <f>_xlfn.XLOOKUP(A1486,'Medical Exam Transform'!$A$2:$A$2336,'Medical Exam Transform'!$H$2:$H$2336)</f>
        <v>No</v>
      </c>
      <c r="J1486" s="14" t="str">
        <f>_xlfn.XLOOKUP(A1486,'Medical Exam Transform'!$A$2:$A$2336,'Medical Exam Transform'!$I$2:$I$2336)</f>
        <v>Overweight</v>
      </c>
      <c r="K1486" s="14" t="str">
        <f>_xlfn.XLOOKUP(A1486,'Medical Exam Transform'!$A$2:$A$2336,'Medical Exam Transform'!$J$2:$J$2336)</f>
        <v>Prediabetes</v>
      </c>
      <c r="L1486" s="60">
        <f>_xlfn.XLOOKUP(A1486,'Hospitalisation Transform'!$A$2:$A$2344,'Hospitalisation Transform'!$B$2:$B$2344)</f>
        <v>29400</v>
      </c>
      <c r="M1486" s="82">
        <f>_xlfn.XLOOKUP(A1486,'Hospitalisation Transform'!$A$2:$A$2344,'Hospitalisation Transform'!$D$2:$D$2344)</f>
        <v>7050.64</v>
      </c>
      <c r="N1486" s="14" t="str">
        <f>_xlfn.XLOOKUP(A1486,'Hospitalisation Transform'!$A$2:$A$2344,'Hospitalisation Transform'!$E$2:$E$2344)</f>
        <v>tier - 2</v>
      </c>
      <c r="O1486" s="14" t="str">
        <f>_xlfn.XLOOKUP(A1486,'Hospitalisation Transform'!$A$2:$A$2344,'Hospitalisation Transform'!$F$2:$F$2344)</f>
        <v>tier - 3</v>
      </c>
      <c r="P1486" s="14" t="str">
        <f>_xlfn.XLOOKUP(A1486,'Hospitalisation Transform'!$A$2:$A$2344,'Hospitalisation Transform'!$G$2:$G$2344)</f>
        <v>R1011</v>
      </c>
      <c r="Q1486" s="14">
        <f>_xlfn.XLOOKUP(A1486,'Hospitalisation Transform'!$A$2:$A$2344,'Hospitalisation Transform'!$H$2:$H$2344)</f>
        <v>43</v>
      </c>
    </row>
    <row r="1487" spans="1:17" ht="15.5" x14ac:dyDescent="0.35">
      <c r="A1487" s="59" t="s">
        <v>886</v>
      </c>
      <c r="B1487" s="39" t="str">
        <f>_xlfn.XLOOKUP(A1487,'Customer Names Transform'!$A$2:$A$2336,'Customer Names Transform'!$D$2:$D$2336)</f>
        <v>Amanda L</v>
      </c>
      <c r="C1487" s="28">
        <f>_xlfn.XLOOKUP(A1487,'Medical Exam Transform'!$A$2:$A$2336,'Medical Exam Transform'!$B$2:$B$2336)</f>
        <v>32.869999999999997</v>
      </c>
      <c r="D1487" s="14">
        <f>_xlfn.XLOOKUP(A1487,'Medical Exam Transform'!$A$2:$A$2336,'Medical Exam Transform'!$C$2:$C$2336)</f>
        <v>5.33</v>
      </c>
      <c r="E1487" s="14" t="str">
        <f>_xlfn.XLOOKUP(A1487,'Medical Exam Transform'!$A$2:$A$2336,'Medical Exam Transform'!$D$2:$D$2336)</f>
        <v>No</v>
      </c>
      <c r="F1487" s="14" t="str">
        <f>_xlfn.XLOOKUP(A1487,'Medical Exam Transform'!$A$2:$A$2336,'Medical Exam Transform'!$E$2:$E$2336)</f>
        <v>No</v>
      </c>
      <c r="G1487" s="14" t="str">
        <f>_xlfn.XLOOKUP(A1487,'Medical Exam Transform'!$A$2:$A$2336,'Medical Exam Transform'!$F$2:$F$2336)</f>
        <v>No</v>
      </c>
      <c r="H1487" s="14">
        <f>_xlfn.XLOOKUP(A1487,'Medical Exam Transform'!$A$2:$A$2336,'Medical Exam Transform'!$G$2:$G$2336)</f>
        <v>0</v>
      </c>
      <c r="I1487" s="14" t="str">
        <f>_xlfn.XLOOKUP(A1487,'Medical Exam Transform'!$A$2:$A$2336,'Medical Exam Transform'!$H$2:$H$2336)</f>
        <v>No</v>
      </c>
      <c r="J1487" s="14" t="str">
        <f>_xlfn.XLOOKUP(A1487,'Medical Exam Transform'!$A$2:$A$2336,'Medical Exam Transform'!$I$2:$I$2336)</f>
        <v>Obesity</v>
      </c>
      <c r="K1487" s="14" t="str">
        <f>_xlfn.XLOOKUP(A1487,'Medical Exam Transform'!$A$2:$A$2336,'Medical Exam Transform'!$J$2:$J$2336)</f>
        <v>Normal</v>
      </c>
      <c r="L1487" s="60">
        <f>_xlfn.XLOOKUP(A1487,'Hospitalisation Transform'!$A$2:$A$2344,'Hospitalisation Transform'!$B$2:$B$2344)</f>
        <v>29423</v>
      </c>
      <c r="M1487" s="82">
        <f>_xlfn.XLOOKUP(A1487,'Hospitalisation Transform'!$A$2:$A$2344,'Hospitalisation Transform'!$D$2:$D$2344)</f>
        <v>7050.02</v>
      </c>
      <c r="N1487" s="14" t="str">
        <f>_xlfn.XLOOKUP(A1487,'Hospitalisation Transform'!$A$2:$A$2344,'Hospitalisation Transform'!$E$2:$E$2344)</f>
        <v>tier - 2</v>
      </c>
      <c r="O1487" s="14" t="str">
        <f>_xlfn.XLOOKUP(A1487,'Hospitalisation Transform'!$A$2:$A$2344,'Hospitalisation Transform'!$F$2:$F$2344)</f>
        <v>tier - 1</v>
      </c>
      <c r="P1487" s="14" t="str">
        <f>_xlfn.XLOOKUP(A1487,'Hospitalisation Transform'!$A$2:$A$2344,'Hospitalisation Transform'!$G$2:$G$2344)</f>
        <v>R1024</v>
      </c>
      <c r="Q1487" s="14">
        <f>_xlfn.XLOOKUP(A1487,'Hospitalisation Transform'!$A$2:$A$2344,'Hospitalisation Transform'!$H$2:$H$2344)</f>
        <v>43</v>
      </c>
    </row>
    <row r="1488" spans="1:17" ht="15.5" x14ac:dyDescent="0.35">
      <c r="A1488" s="59" t="s">
        <v>885</v>
      </c>
      <c r="B1488" s="39" t="str">
        <f>_xlfn.XLOOKUP(A1488,'Customer Names Transform'!$A$2:$A$2336,'Customer Names Transform'!$D$2:$D$2336)</f>
        <v>Ayako N.</v>
      </c>
      <c r="C1488" s="28">
        <f>_xlfn.XLOOKUP(A1488,'Medical Exam Transform'!$A$2:$A$2336,'Medical Exam Transform'!$B$2:$B$2336)</f>
        <v>26.18</v>
      </c>
      <c r="D1488" s="14">
        <f>_xlfn.XLOOKUP(A1488,'Medical Exam Transform'!$A$2:$A$2336,'Medical Exam Transform'!$C$2:$C$2336)</f>
        <v>5.63</v>
      </c>
      <c r="E1488" s="14" t="str">
        <f>_xlfn.XLOOKUP(A1488,'Medical Exam Transform'!$A$2:$A$2336,'Medical Exam Transform'!$D$2:$D$2336)</f>
        <v>No</v>
      </c>
      <c r="F1488" s="14" t="str">
        <f>_xlfn.XLOOKUP(A1488,'Medical Exam Transform'!$A$2:$A$2336,'Medical Exam Transform'!$E$2:$E$2336)</f>
        <v>No</v>
      </c>
      <c r="G1488" s="14" t="str">
        <f>_xlfn.XLOOKUP(A1488,'Medical Exam Transform'!$A$2:$A$2336,'Medical Exam Transform'!$F$2:$F$2336)</f>
        <v>No</v>
      </c>
      <c r="H1488" s="14">
        <f>_xlfn.XLOOKUP(A1488,'Medical Exam Transform'!$A$2:$A$2336,'Medical Exam Transform'!$G$2:$G$2336)</f>
        <v>0</v>
      </c>
      <c r="I1488" s="14" t="str">
        <f>_xlfn.XLOOKUP(A1488,'Medical Exam Transform'!$A$2:$A$2336,'Medical Exam Transform'!$H$2:$H$2336)</f>
        <v>No</v>
      </c>
      <c r="J1488" s="14" t="str">
        <f>_xlfn.XLOOKUP(A1488,'Medical Exam Transform'!$A$2:$A$2336,'Medical Exam Transform'!$I$2:$I$2336)</f>
        <v>Overweight</v>
      </c>
      <c r="K1488" s="14" t="str">
        <f>_xlfn.XLOOKUP(A1488,'Medical Exam Transform'!$A$2:$A$2336,'Medical Exam Transform'!$J$2:$J$2336)</f>
        <v>Normal</v>
      </c>
      <c r="L1488" s="60">
        <f>_xlfn.XLOOKUP(A1488,'Hospitalisation Transform'!$A$2:$A$2344,'Hospitalisation Transform'!$B$2:$B$2344)</f>
        <v>29516</v>
      </c>
      <c r="M1488" s="82">
        <f>_xlfn.XLOOKUP(A1488,'Hospitalisation Transform'!$A$2:$A$2344,'Hospitalisation Transform'!$D$2:$D$2344)</f>
        <v>7046.72</v>
      </c>
      <c r="N1488" s="14" t="str">
        <f>_xlfn.XLOOKUP(A1488,'Hospitalisation Transform'!$A$2:$A$2344,'Hospitalisation Transform'!$E$2:$E$2344)</f>
        <v>tier - 2</v>
      </c>
      <c r="O1488" s="14" t="str">
        <f>_xlfn.XLOOKUP(A1488,'Hospitalisation Transform'!$A$2:$A$2344,'Hospitalisation Transform'!$F$2:$F$2344)</f>
        <v>tier - 3</v>
      </c>
      <c r="P1488" s="14" t="str">
        <f>_xlfn.XLOOKUP(A1488,'Hospitalisation Transform'!$A$2:$A$2344,'Hospitalisation Transform'!$G$2:$G$2344)</f>
        <v>R1013</v>
      </c>
      <c r="Q1488" s="14">
        <f>_xlfn.XLOOKUP(A1488,'Hospitalisation Transform'!$A$2:$A$2344,'Hospitalisation Transform'!$H$2:$H$2344)</f>
        <v>43</v>
      </c>
    </row>
    <row r="1489" spans="1:17" ht="15.5" x14ac:dyDescent="0.35">
      <c r="A1489" s="59" t="s">
        <v>884</v>
      </c>
      <c r="B1489" s="39" t="str">
        <f>_xlfn.XLOOKUP(A1489,'Customer Names Transform'!$A$2:$A$2336,'Customer Names Transform'!$D$2:$D$2336)</f>
        <v>Emilee</v>
      </c>
      <c r="C1489" s="28">
        <f>_xlfn.XLOOKUP(A1489,'Medical Exam Transform'!$A$2:$A$2336,'Medical Exam Transform'!$B$2:$B$2336)</f>
        <v>25.3</v>
      </c>
      <c r="D1489" s="14">
        <f>_xlfn.XLOOKUP(A1489,'Medical Exam Transform'!$A$2:$A$2336,'Medical Exam Transform'!$C$2:$C$2336)</f>
        <v>5.12</v>
      </c>
      <c r="E1489" s="14" t="str">
        <f>_xlfn.XLOOKUP(A1489,'Medical Exam Transform'!$A$2:$A$2336,'Medical Exam Transform'!$D$2:$D$2336)</f>
        <v>No</v>
      </c>
      <c r="F1489" s="14" t="str">
        <f>_xlfn.XLOOKUP(A1489,'Medical Exam Transform'!$A$2:$A$2336,'Medical Exam Transform'!$E$2:$E$2336)</f>
        <v>No</v>
      </c>
      <c r="G1489" s="14" t="str">
        <f>_xlfn.XLOOKUP(A1489,'Medical Exam Transform'!$A$2:$A$2336,'Medical Exam Transform'!$F$2:$F$2336)</f>
        <v>No</v>
      </c>
      <c r="H1489" s="14">
        <f>_xlfn.XLOOKUP(A1489,'Medical Exam Transform'!$A$2:$A$2336,'Medical Exam Transform'!$G$2:$G$2336)</f>
        <v>0</v>
      </c>
      <c r="I1489" s="14" t="str">
        <f>_xlfn.XLOOKUP(A1489,'Medical Exam Transform'!$A$2:$A$2336,'Medical Exam Transform'!$H$2:$H$2336)</f>
        <v>No</v>
      </c>
      <c r="J1489" s="14" t="str">
        <f>_xlfn.XLOOKUP(A1489,'Medical Exam Transform'!$A$2:$A$2336,'Medical Exam Transform'!$I$2:$I$2336)</f>
        <v>Overweight</v>
      </c>
      <c r="K1489" s="14" t="str">
        <f>_xlfn.XLOOKUP(A1489,'Medical Exam Transform'!$A$2:$A$2336,'Medical Exam Transform'!$J$2:$J$2336)</f>
        <v>Normal</v>
      </c>
      <c r="L1489" s="60">
        <f>_xlfn.XLOOKUP(A1489,'Hospitalisation Transform'!$A$2:$A$2344,'Hospitalisation Transform'!$B$2:$B$2344)</f>
        <v>29428</v>
      </c>
      <c r="M1489" s="82">
        <f>_xlfn.XLOOKUP(A1489,'Hospitalisation Transform'!$A$2:$A$2344,'Hospitalisation Transform'!$D$2:$D$2344)</f>
        <v>7045.5</v>
      </c>
      <c r="N1489" s="14" t="str">
        <f>_xlfn.XLOOKUP(A1489,'Hospitalisation Transform'!$A$2:$A$2344,'Hospitalisation Transform'!$E$2:$E$2344)</f>
        <v>tier - 2</v>
      </c>
      <c r="O1489" s="14" t="str">
        <f>_xlfn.XLOOKUP(A1489,'Hospitalisation Transform'!$A$2:$A$2344,'Hospitalisation Transform'!$F$2:$F$2344)</f>
        <v>tier - 1</v>
      </c>
      <c r="P1489" s="14" t="str">
        <f>_xlfn.XLOOKUP(A1489,'Hospitalisation Transform'!$A$2:$A$2344,'Hospitalisation Transform'!$G$2:$G$2344)</f>
        <v>R1011</v>
      </c>
      <c r="Q1489" s="14">
        <f>_xlfn.XLOOKUP(A1489,'Hospitalisation Transform'!$A$2:$A$2344,'Hospitalisation Transform'!$H$2:$H$2344)</f>
        <v>43</v>
      </c>
    </row>
    <row r="1490" spans="1:17" ht="15.5" x14ac:dyDescent="0.35">
      <c r="A1490" s="59" t="s">
        <v>883</v>
      </c>
      <c r="B1490" s="39" t="str">
        <f>_xlfn.XLOOKUP(A1490,'Customer Names Transform'!$A$2:$A$2336,'Customer Names Transform'!$D$2:$D$2336)</f>
        <v>Stephen M</v>
      </c>
      <c r="C1490" s="28">
        <f>_xlfn.XLOOKUP(A1490,'Medical Exam Transform'!$A$2:$A$2336,'Medical Exam Transform'!$B$2:$B$2336)</f>
        <v>36.94</v>
      </c>
      <c r="D1490" s="14">
        <f>_xlfn.XLOOKUP(A1490,'Medical Exam Transform'!$A$2:$A$2336,'Medical Exam Transform'!$C$2:$C$2336)</f>
        <v>5.15</v>
      </c>
      <c r="E1490" s="14" t="str">
        <f>_xlfn.XLOOKUP(A1490,'Medical Exam Transform'!$A$2:$A$2336,'Medical Exam Transform'!$D$2:$D$2336)</f>
        <v>Yes</v>
      </c>
      <c r="F1490" s="14" t="str">
        <f>_xlfn.XLOOKUP(A1490,'Medical Exam Transform'!$A$2:$A$2336,'Medical Exam Transform'!$E$2:$E$2336)</f>
        <v>No</v>
      </c>
      <c r="G1490" s="14" t="str">
        <f>_xlfn.XLOOKUP(A1490,'Medical Exam Transform'!$A$2:$A$2336,'Medical Exam Transform'!$F$2:$F$2336)</f>
        <v>No</v>
      </c>
      <c r="H1490" s="14">
        <f>_xlfn.XLOOKUP(A1490,'Medical Exam Transform'!$A$2:$A$2336,'Medical Exam Transform'!$G$2:$G$2336)</f>
        <v>1</v>
      </c>
      <c r="I1490" s="14" t="str">
        <f>_xlfn.XLOOKUP(A1490,'Medical Exam Transform'!$A$2:$A$2336,'Medical Exam Transform'!$H$2:$H$2336)</f>
        <v>No</v>
      </c>
      <c r="J1490" s="14" t="str">
        <f>_xlfn.XLOOKUP(A1490,'Medical Exam Transform'!$A$2:$A$2336,'Medical Exam Transform'!$I$2:$I$2336)</f>
        <v>Obesity</v>
      </c>
      <c r="K1490" s="14" t="str">
        <f>_xlfn.XLOOKUP(A1490,'Medical Exam Transform'!$A$2:$A$2336,'Medical Exam Transform'!$J$2:$J$2336)</f>
        <v>Prediabetes</v>
      </c>
      <c r="L1490" s="60">
        <f>_xlfn.XLOOKUP(A1490,'Hospitalisation Transform'!$A$2:$A$2344,'Hospitalisation Transform'!$B$2:$B$2344)</f>
        <v>35001</v>
      </c>
      <c r="M1490" s="82">
        <f>_xlfn.XLOOKUP(A1490,'Hospitalisation Transform'!$A$2:$A$2344,'Hospitalisation Transform'!$D$2:$D$2344)</f>
        <v>7042.11</v>
      </c>
      <c r="N1490" s="14" t="str">
        <f>_xlfn.XLOOKUP(A1490,'Hospitalisation Transform'!$A$2:$A$2344,'Hospitalisation Transform'!$E$2:$E$2344)</f>
        <v>tier - 2</v>
      </c>
      <c r="O1490" s="14" t="str">
        <f>_xlfn.XLOOKUP(A1490,'Hospitalisation Transform'!$A$2:$A$2344,'Hospitalisation Transform'!$F$2:$F$2344)</f>
        <v>tier - 3</v>
      </c>
      <c r="P1490" s="14" t="str">
        <f>_xlfn.XLOOKUP(A1490,'Hospitalisation Transform'!$A$2:$A$2344,'Hospitalisation Transform'!$G$2:$G$2344)</f>
        <v>R1012</v>
      </c>
      <c r="Q1490" s="14">
        <f>_xlfn.XLOOKUP(A1490,'Hospitalisation Transform'!$A$2:$A$2344,'Hospitalisation Transform'!$H$2:$H$2344)</f>
        <v>28</v>
      </c>
    </row>
    <row r="1491" spans="1:17" ht="15.5" x14ac:dyDescent="0.35">
      <c r="A1491" s="59" t="s">
        <v>882</v>
      </c>
      <c r="B1491" s="39" t="str">
        <f>_xlfn.XLOOKUP(A1491,'Customer Names Transform'!$A$2:$A$2336,'Customer Names Transform'!$D$2:$D$2336)</f>
        <v>Annemarie A</v>
      </c>
      <c r="C1491" s="28">
        <f>_xlfn.XLOOKUP(A1491,'Medical Exam Transform'!$A$2:$A$2336,'Medical Exam Transform'!$B$2:$B$2336)</f>
        <v>22.86</v>
      </c>
      <c r="D1491" s="14">
        <f>_xlfn.XLOOKUP(A1491,'Medical Exam Transform'!$A$2:$A$2336,'Medical Exam Transform'!$C$2:$C$2336)</f>
        <v>7.5</v>
      </c>
      <c r="E1491" s="14" t="str">
        <f>_xlfn.XLOOKUP(A1491,'Medical Exam Transform'!$A$2:$A$2336,'Medical Exam Transform'!$D$2:$D$2336)</f>
        <v>No</v>
      </c>
      <c r="F1491" s="14" t="str">
        <f>_xlfn.XLOOKUP(A1491,'Medical Exam Transform'!$A$2:$A$2336,'Medical Exam Transform'!$E$2:$E$2336)</f>
        <v>No</v>
      </c>
      <c r="G1491" s="14" t="str">
        <f>_xlfn.XLOOKUP(A1491,'Medical Exam Transform'!$A$2:$A$2336,'Medical Exam Transform'!$F$2:$F$2336)</f>
        <v>No</v>
      </c>
      <c r="H1491" s="14">
        <f>_xlfn.XLOOKUP(A1491,'Medical Exam Transform'!$A$2:$A$2336,'Medical Exam Transform'!$G$2:$G$2336)</f>
        <v>0</v>
      </c>
      <c r="I1491" s="14" t="str">
        <f>_xlfn.XLOOKUP(A1491,'Medical Exam Transform'!$A$2:$A$2336,'Medical Exam Transform'!$H$2:$H$2336)</f>
        <v>No</v>
      </c>
      <c r="J1491" s="14" t="str">
        <f>_xlfn.XLOOKUP(A1491,'Medical Exam Transform'!$A$2:$A$2336,'Medical Exam Transform'!$I$2:$I$2336)</f>
        <v>Normalweight</v>
      </c>
      <c r="K1491" s="14" t="str">
        <f>_xlfn.XLOOKUP(A1491,'Medical Exam Transform'!$A$2:$A$2336,'Medical Exam Transform'!$J$2:$J$2336)</f>
        <v>Diabetes</v>
      </c>
      <c r="L1491" s="60">
        <f>_xlfn.XLOOKUP(A1491,'Hospitalisation Transform'!$A$2:$A$2344,'Hospitalisation Transform'!$B$2:$B$2344)</f>
        <v>28643</v>
      </c>
      <c r="M1491" s="82">
        <f>_xlfn.XLOOKUP(A1491,'Hospitalisation Transform'!$A$2:$A$2344,'Hospitalisation Transform'!$D$2:$D$2344)</f>
        <v>7033.08</v>
      </c>
      <c r="N1491" s="14" t="str">
        <f>_xlfn.XLOOKUP(A1491,'Hospitalisation Transform'!$A$2:$A$2344,'Hospitalisation Transform'!$E$2:$E$2344)</f>
        <v>tier - 2</v>
      </c>
      <c r="O1491" s="14" t="str">
        <f>_xlfn.XLOOKUP(A1491,'Hospitalisation Transform'!$A$2:$A$2344,'Hospitalisation Transform'!$F$2:$F$2344)</f>
        <v>tier - 2</v>
      </c>
      <c r="P1491" s="14" t="str">
        <f>_xlfn.XLOOKUP(A1491,'Hospitalisation Transform'!$A$2:$A$2344,'Hospitalisation Transform'!$G$2:$G$2344)</f>
        <v>R1013</v>
      </c>
      <c r="Q1491" s="14">
        <f>_xlfn.XLOOKUP(A1491,'Hospitalisation Transform'!$A$2:$A$2344,'Hospitalisation Transform'!$H$2:$H$2344)</f>
        <v>45</v>
      </c>
    </row>
    <row r="1492" spans="1:17" ht="15.5" x14ac:dyDescent="0.35">
      <c r="A1492" s="59" t="s">
        <v>881</v>
      </c>
      <c r="B1492" s="39" t="str">
        <f>_xlfn.XLOOKUP(A1492,'Customer Names Transform'!$A$2:$A$2336,'Customer Names Transform'!$D$2:$D$2336)</f>
        <v>Ashley R</v>
      </c>
      <c r="C1492" s="28">
        <f>_xlfn.XLOOKUP(A1492,'Medical Exam Transform'!$A$2:$A$2336,'Medical Exam Transform'!$B$2:$B$2336)</f>
        <v>18.760000000000002</v>
      </c>
      <c r="D1492" s="14">
        <f>_xlfn.XLOOKUP(A1492,'Medical Exam Transform'!$A$2:$A$2336,'Medical Exam Transform'!$C$2:$C$2336)</f>
        <v>4.88</v>
      </c>
      <c r="E1492" s="14" t="str">
        <f>_xlfn.XLOOKUP(A1492,'Medical Exam Transform'!$A$2:$A$2336,'Medical Exam Transform'!$D$2:$D$2336)</f>
        <v>Yes</v>
      </c>
      <c r="F1492" s="14" t="str">
        <f>_xlfn.XLOOKUP(A1492,'Medical Exam Transform'!$A$2:$A$2336,'Medical Exam Transform'!$E$2:$E$2336)</f>
        <v>No</v>
      </c>
      <c r="G1492" s="14" t="str">
        <f>_xlfn.XLOOKUP(A1492,'Medical Exam Transform'!$A$2:$A$2336,'Medical Exam Transform'!$F$2:$F$2336)</f>
        <v>Yes</v>
      </c>
      <c r="H1492" s="14">
        <f>_xlfn.XLOOKUP(A1492,'Medical Exam Transform'!$A$2:$A$2336,'Medical Exam Transform'!$G$2:$G$2336)</f>
        <v>1</v>
      </c>
      <c r="I1492" s="14" t="str">
        <f>_xlfn.XLOOKUP(A1492,'Medical Exam Transform'!$A$2:$A$2336,'Medical Exam Transform'!$H$2:$H$2336)</f>
        <v>No</v>
      </c>
      <c r="J1492" s="14" t="str">
        <f>_xlfn.XLOOKUP(A1492,'Medical Exam Transform'!$A$2:$A$2336,'Medical Exam Transform'!$I$2:$I$2336)</f>
        <v>Normalweight</v>
      </c>
      <c r="K1492" s="14" t="str">
        <f>_xlfn.XLOOKUP(A1492,'Medical Exam Transform'!$A$2:$A$2336,'Medical Exam Transform'!$J$2:$J$2336)</f>
        <v>Prediabetes</v>
      </c>
      <c r="L1492" s="60">
        <f>_xlfn.XLOOKUP(A1492,'Hospitalisation Transform'!$A$2:$A$2344,'Hospitalisation Transform'!$B$2:$B$2344)</f>
        <v>25390</v>
      </c>
      <c r="M1492" s="82">
        <f>_xlfn.XLOOKUP(A1492,'Hospitalisation Transform'!$A$2:$A$2344,'Hospitalisation Transform'!$D$2:$D$2344)</f>
        <v>7003.1</v>
      </c>
      <c r="N1492" s="14" t="str">
        <f>_xlfn.XLOOKUP(A1492,'Hospitalisation Transform'!$A$2:$A$2344,'Hospitalisation Transform'!$E$2:$E$2344)</f>
        <v>tier - 2</v>
      </c>
      <c r="O1492" s="14" t="str">
        <f>_xlfn.XLOOKUP(A1492,'Hospitalisation Transform'!$A$2:$A$2344,'Hospitalisation Transform'!$F$2:$F$2344)</f>
        <v>tier - 3</v>
      </c>
      <c r="P1492" s="14" t="str">
        <f>_xlfn.XLOOKUP(A1492,'Hospitalisation Transform'!$A$2:$A$2344,'Hospitalisation Transform'!$G$2:$G$2344)</f>
        <v>R1013</v>
      </c>
      <c r="Q1492" s="14">
        <f>_xlfn.XLOOKUP(A1492,'Hospitalisation Transform'!$A$2:$A$2344,'Hospitalisation Transform'!$H$2:$H$2344)</f>
        <v>54</v>
      </c>
    </row>
    <row r="1493" spans="1:17" ht="15.5" x14ac:dyDescent="0.35">
      <c r="A1493" s="59" t="s">
        <v>880</v>
      </c>
      <c r="B1493" s="39" t="str">
        <f>_xlfn.XLOOKUP(A1493,'Customer Names Transform'!$A$2:$A$2336,'Customer Names Transform'!$D$2:$D$2336)</f>
        <v>Leslie A</v>
      </c>
      <c r="C1493" s="28">
        <f>_xlfn.XLOOKUP(A1493,'Medical Exam Transform'!$A$2:$A$2336,'Medical Exam Transform'!$B$2:$B$2336)</f>
        <v>24.36</v>
      </c>
      <c r="D1493" s="14">
        <f>_xlfn.XLOOKUP(A1493,'Medical Exam Transform'!$A$2:$A$2336,'Medical Exam Transform'!$C$2:$C$2336)</f>
        <v>5.57</v>
      </c>
      <c r="E1493" s="14" t="str">
        <f>_xlfn.XLOOKUP(A1493,'Medical Exam Transform'!$A$2:$A$2336,'Medical Exam Transform'!$D$2:$D$2336)</f>
        <v>No</v>
      </c>
      <c r="F1493" s="14" t="str">
        <f>_xlfn.XLOOKUP(A1493,'Medical Exam Transform'!$A$2:$A$2336,'Medical Exam Transform'!$E$2:$E$2336)</f>
        <v>No</v>
      </c>
      <c r="G1493" s="14" t="str">
        <f>_xlfn.XLOOKUP(A1493,'Medical Exam Transform'!$A$2:$A$2336,'Medical Exam Transform'!$F$2:$F$2336)</f>
        <v>No</v>
      </c>
      <c r="H1493" s="14">
        <f>_xlfn.XLOOKUP(A1493,'Medical Exam Transform'!$A$2:$A$2336,'Medical Exam Transform'!$G$2:$G$2336)</f>
        <v>0</v>
      </c>
      <c r="I1493" s="14" t="str">
        <f>_xlfn.XLOOKUP(A1493,'Medical Exam Transform'!$A$2:$A$2336,'Medical Exam Transform'!$H$2:$H$2336)</f>
        <v>No</v>
      </c>
      <c r="J1493" s="14" t="str">
        <f>_xlfn.XLOOKUP(A1493,'Medical Exam Transform'!$A$2:$A$2336,'Medical Exam Transform'!$I$2:$I$2336)</f>
        <v>Normalweight</v>
      </c>
      <c r="K1493" s="14" t="str">
        <f>_xlfn.XLOOKUP(A1493,'Medical Exam Transform'!$A$2:$A$2336,'Medical Exam Transform'!$J$2:$J$2336)</f>
        <v>Normal</v>
      </c>
      <c r="L1493" s="60">
        <f>_xlfn.XLOOKUP(A1493,'Hospitalisation Transform'!$A$2:$A$2344,'Hospitalisation Transform'!$B$2:$B$2344)</f>
        <v>30195</v>
      </c>
      <c r="M1493" s="82">
        <f>_xlfn.XLOOKUP(A1493,'Hospitalisation Transform'!$A$2:$A$2344,'Hospitalisation Transform'!$D$2:$D$2344)</f>
        <v>6989.95</v>
      </c>
      <c r="N1493" s="14" t="str">
        <f>_xlfn.XLOOKUP(A1493,'Hospitalisation Transform'!$A$2:$A$2344,'Hospitalisation Transform'!$E$2:$E$2344)</f>
        <v>tier - 2</v>
      </c>
      <c r="O1493" s="14" t="str">
        <f>_xlfn.XLOOKUP(A1493,'Hospitalisation Transform'!$A$2:$A$2344,'Hospitalisation Transform'!$F$2:$F$2344)</f>
        <v>tier - 1</v>
      </c>
      <c r="P1493" s="14" t="str">
        <f>_xlfn.XLOOKUP(A1493,'Hospitalisation Transform'!$A$2:$A$2344,'Hospitalisation Transform'!$G$2:$G$2344)</f>
        <v>R1013</v>
      </c>
      <c r="Q1493" s="14">
        <f>_xlfn.XLOOKUP(A1493,'Hospitalisation Transform'!$A$2:$A$2344,'Hospitalisation Transform'!$H$2:$H$2344)</f>
        <v>41</v>
      </c>
    </row>
    <row r="1494" spans="1:17" ht="15.5" x14ac:dyDescent="0.35">
      <c r="A1494" s="59" t="s">
        <v>879</v>
      </c>
      <c r="B1494" s="39" t="str">
        <f>_xlfn.XLOOKUP(A1494,'Customer Names Transform'!$A$2:$A$2336,'Customer Names Transform'!$D$2:$D$2336)</f>
        <v>Mauricio J. Sr.</v>
      </c>
      <c r="C1494" s="28">
        <f>_xlfn.XLOOKUP(A1494,'Medical Exam Transform'!$A$2:$A$2336,'Medical Exam Transform'!$B$2:$B$2336)</f>
        <v>32.299999999999997</v>
      </c>
      <c r="D1494" s="14">
        <f>_xlfn.XLOOKUP(A1494,'Medical Exam Transform'!$A$2:$A$2336,'Medical Exam Transform'!$C$2:$C$2336)</f>
        <v>5.31</v>
      </c>
      <c r="E1494" s="14" t="str">
        <f>_xlfn.XLOOKUP(A1494,'Medical Exam Transform'!$A$2:$A$2336,'Medical Exam Transform'!$D$2:$D$2336)</f>
        <v>No</v>
      </c>
      <c r="F1494" s="14" t="str">
        <f>_xlfn.XLOOKUP(A1494,'Medical Exam Transform'!$A$2:$A$2336,'Medical Exam Transform'!$E$2:$E$2336)</f>
        <v>No</v>
      </c>
      <c r="G1494" s="14" t="str">
        <f>_xlfn.XLOOKUP(A1494,'Medical Exam Transform'!$A$2:$A$2336,'Medical Exam Transform'!$F$2:$F$2336)</f>
        <v>No</v>
      </c>
      <c r="H1494" s="14">
        <f>_xlfn.XLOOKUP(A1494,'Medical Exam Transform'!$A$2:$A$2336,'Medical Exam Transform'!$G$2:$G$2336)</f>
        <v>0</v>
      </c>
      <c r="I1494" s="14" t="str">
        <f>_xlfn.XLOOKUP(A1494,'Medical Exam Transform'!$A$2:$A$2336,'Medical Exam Transform'!$H$2:$H$2336)</f>
        <v>No</v>
      </c>
      <c r="J1494" s="14" t="str">
        <f>_xlfn.XLOOKUP(A1494,'Medical Exam Transform'!$A$2:$A$2336,'Medical Exam Transform'!$I$2:$I$2336)</f>
        <v>Obesity</v>
      </c>
      <c r="K1494" s="14" t="str">
        <f>_xlfn.XLOOKUP(A1494,'Medical Exam Transform'!$A$2:$A$2336,'Medical Exam Transform'!$J$2:$J$2336)</f>
        <v>Normal</v>
      </c>
      <c r="L1494" s="60">
        <f>_xlfn.XLOOKUP(A1494,'Hospitalisation Transform'!$A$2:$A$2344,'Hospitalisation Transform'!$B$2:$B$2344)</f>
        <v>30242</v>
      </c>
      <c r="M1494" s="82">
        <f>_xlfn.XLOOKUP(A1494,'Hospitalisation Transform'!$A$2:$A$2344,'Hospitalisation Transform'!$D$2:$D$2344)</f>
        <v>6986.7</v>
      </c>
      <c r="N1494" s="14" t="str">
        <f>_xlfn.XLOOKUP(A1494,'Hospitalisation Transform'!$A$2:$A$2344,'Hospitalisation Transform'!$E$2:$E$2344)</f>
        <v>tier - 3</v>
      </c>
      <c r="O1494" s="14" t="str">
        <f>_xlfn.XLOOKUP(A1494,'Hospitalisation Transform'!$A$2:$A$2344,'Hospitalisation Transform'!$F$2:$F$2344)</f>
        <v>tier - 1</v>
      </c>
      <c r="P1494" s="14" t="str">
        <f>_xlfn.XLOOKUP(A1494,'Hospitalisation Transform'!$A$2:$A$2344,'Hospitalisation Transform'!$G$2:$G$2344)</f>
        <v>R1012</v>
      </c>
      <c r="Q1494" s="14">
        <f>_xlfn.XLOOKUP(A1494,'Hospitalisation Transform'!$A$2:$A$2344,'Hospitalisation Transform'!$H$2:$H$2344)</f>
        <v>41</v>
      </c>
    </row>
    <row r="1495" spans="1:17" ht="15.5" x14ac:dyDescent="0.35">
      <c r="A1495" s="59" t="s">
        <v>878</v>
      </c>
      <c r="B1495" s="39" t="str">
        <f>_xlfn.XLOOKUP(A1495,'Customer Names Transform'!$A$2:$A$2336,'Customer Names Transform'!$D$2:$D$2336)</f>
        <v>Kieran</v>
      </c>
      <c r="C1495" s="28">
        <f>_xlfn.XLOOKUP(A1495,'Medical Exam Transform'!$A$2:$A$2336,'Medical Exam Transform'!$B$2:$B$2336)</f>
        <v>22.704999999999998</v>
      </c>
      <c r="D1495" s="14">
        <f>_xlfn.XLOOKUP(A1495,'Medical Exam Transform'!$A$2:$A$2336,'Medical Exam Transform'!$C$2:$C$2336)</f>
        <v>4.57</v>
      </c>
      <c r="E1495" s="14" t="str">
        <f>_xlfn.XLOOKUP(A1495,'Medical Exam Transform'!$A$2:$A$2336,'Medical Exam Transform'!$D$2:$D$2336)</f>
        <v>Yes</v>
      </c>
      <c r="F1495" s="14" t="str">
        <f>_xlfn.XLOOKUP(A1495,'Medical Exam Transform'!$A$2:$A$2336,'Medical Exam Transform'!$E$2:$E$2336)</f>
        <v>No</v>
      </c>
      <c r="G1495" s="14" t="str">
        <f>_xlfn.XLOOKUP(A1495,'Medical Exam Transform'!$A$2:$A$2336,'Medical Exam Transform'!$F$2:$F$2336)</f>
        <v>No</v>
      </c>
      <c r="H1495" s="14">
        <f>_xlfn.XLOOKUP(A1495,'Medical Exam Transform'!$A$2:$A$2336,'Medical Exam Transform'!$G$2:$G$2336)</f>
        <v>0</v>
      </c>
      <c r="I1495" s="14" t="str">
        <f>_xlfn.XLOOKUP(A1495,'Medical Exam Transform'!$A$2:$A$2336,'Medical Exam Transform'!$H$2:$H$2336)</f>
        <v>No</v>
      </c>
      <c r="J1495" s="14" t="str">
        <f>_xlfn.XLOOKUP(A1495,'Medical Exam Transform'!$A$2:$A$2336,'Medical Exam Transform'!$I$2:$I$2336)</f>
        <v>Normalweight</v>
      </c>
      <c r="K1495" s="14" t="str">
        <f>_xlfn.XLOOKUP(A1495,'Medical Exam Transform'!$A$2:$A$2336,'Medical Exam Transform'!$J$2:$J$2336)</f>
        <v>Prediabetes</v>
      </c>
      <c r="L1495" s="60">
        <f>_xlfn.XLOOKUP(A1495,'Hospitalisation Transform'!$A$2:$A$2344,'Hospitalisation Transform'!$B$2:$B$2344)</f>
        <v>31391</v>
      </c>
      <c r="M1495" s="82">
        <f>_xlfn.XLOOKUP(A1495,'Hospitalisation Transform'!$A$2:$A$2344,'Hospitalisation Transform'!$D$2:$D$2344)</f>
        <v>6985.51</v>
      </c>
      <c r="N1495" s="14" t="str">
        <f>_xlfn.XLOOKUP(A1495,'Hospitalisation Transform'!$A$2:$A$2344,'Hospitalisation Transform'!$E$2:$E$2344)</f>
        <v>tier - 2</v>
      </c>
      <c r="O1495" s="14" t="str">
        <f>_xlfn.XLOOKUP(A1495,'Hospitalisation Transform'!$A$2:$A$2344,'Hospitalisation Transform'!$F$2:$F$2344)</f>
        <v>tier - 2</v>
      </c>
      <c r="P1495" s="14" t="str">
        <f>_xlfn.XLOOKUP(A1495,'Hospitalisation Transform'!$A$2:$A$2344,'Hospitalisation Transform'!$G$2:$G$2344)</f>
        <v>R1019</v>
      </c>
      <c r="Q1495" s="14">
        <f>_xlfn.XLOOKUP(A1495,'Hospitalisation Transform'!$A$2:$A$2344,'Hospitalisation Transform'!$H$2:$H$2344)</f>
        <v>38</v>
      </c>
    </row>
    <row r="1496" spans="1:17" ht="15.5" x14ac:dyDescent="0.35">
      <c r="A1496" s="59" t="s">
        <v>877</v>
      </c>
      <c r="B1496" s="39" t="str">
        <f>_xlfn.XLOOKUP(A1496,'Customer Names Transform'!$A$2:$A$2336,'Customer Names Transform'!$D$2:$D$2336)</f>
        <v>Elizabeth A</v>
      </c>
      <c r="C1496" s="28">
        <f>_xlfn.XLOOKUP(A1496,'Medical Exam Transform'!$A$2:$A$2336,'Medical Exam Transform'!$B$2:$B$2336)</f>
        <v>21.79</v>
      </c>
      <c r="D1496" s="14">
        <f>_xlfn.XLOOKUP(A1496,'Medical Exam Transform'!$A$2:$A$2336,'Medical Exam Transform'!$C$2:$C$2336)</f>
        <v>8.6999999999999993</v>
      </c>
      <c r="E1496" s="14" t="str">
        <f>_xlfn.XLOOKUP(A1496,'Medical Exam Transform'!$A$2:$A$2336,'Medical Exam Transform'!$D$2:$D$2336)</f>
        <v>Yes</v>
      </c>
      <c r="F1496" s="14" t="str">
        <f>_xlfn.XLOOKUP(A1496,'Medical Exam Transform'!$A$2:$A$2336,'Medical Exam Transform'!$E$2:$E$2336)</f>
        <v>No</v>
      </c>
      <c r="G1496" s="14" t="str">
        <f>_xlfn.XLOOKUP(A1496,'Medical Exam Transform'!$A$2:$A$2336,'Medical Exam Transform'!$F$2:$F$2336)</f>
        <v>No</v>
      </c>
      <c r="H1496" s="14">
        <f>_xlfn.XLOOKUP(A1496,'Medical Exam Transform'!$A$2:$A$2336,'Medical Exam Transform'!$G$2:$G$2336)</f>
        <v>1</v>
      </c>
      <c r="I1496" s="14" t="str">
        <f>_xlfn.XLOOKUP(A1496,'Medical Exam Transform'!$A$2:$A$2336,'Medical Exam Transform'!$H$2:$H$2336)</f>
        <v>No</v>
      </c>
      <c r="J1496" s="14" t="str">
        <f>_xlfn.XLOOKUP(A1496,'Medical Exam Transform'!$A$2:$A$2336,'Medical Exam Transform'!$I$2:$I$2336)</f>
        <v>Normalweight</v>
      </c>
      <c r="K1496" s="14" t="str">
        <f>_xlfn.XLOOKUP(A1496,'Medical Exam Transform'!$A$2:$A$2336,'Medical Exam Transform'!$J$2:$J$2336)</f>
        <v>Diabetes</v>
      </c>
      <c r="L1496" s="60">
        <f>_xlfn.XLOOKUP(A1496,'Hospitalisation Transform'!$A$2:$A$2344,'Hospitalisation Transform'!$B$2:$B$2344)</f>
        <v>27548</v>
      </c>
      <c r="M1496" s="82">
        <f>_xlfn.XLOOKUP(A1496,'Hospitalisation Transform'!$A$2:$A$2344,'Hospitalisation Transform'!$D$2:$D$2344)</f>
        <v>6965.21</v>
      </c>
      <c r="N1496" s="14" t="str">
        <f>_xlfn.XLOOKUP(A1496,'Hospitalisation Transform'!$A$2:$A$2344,'Hospitalisation Transform'!$E$2:$E$2344)</f>
        <v>tier - 2</v>
      </c>
      <c r="O1496" s="14" t="str">
        <f>_xlfn.XLOOKUP(A1496,'Hospitalisation Transform'!$A$2:$A$2344,'Hospitalisation Transform'!$F$2:$F$2344)</f>
        <v>tier - 3</v>
      </c>
      <c r="P1496" s="14" t="str">
        <f>_xlfn.XLOOKUP(A1496,'Hospitalisation Transform'!$A$2:$A$2344,'Hospitalisation Transform'!$G$2:$G$2344)</f>
        <v>R1013</v>
      </c>
      <c r="Q1496" s="14">
        <f>_xlfn.XLOOKUP(A1496,'Hospitalisation Transform'!$A$2:$A$2344,'Hospitalisation Transform'!$H$2:$H$2344)</f>
        <v>48</v>
      </c>
    </row>
    <row r="1497" spans="1:17" ht="15.5" x14ac:dyDescent="0.35">
      <c r="A1497" s="59" t="s">
        <v>876</v>
      </c>
      <c r="B1497" s="39" t="str">
        <f>_xlfn.XLOOKUP(A1497,'Customer Names Transform'!$A$2:$A$2336,'Customer Names Transform'!$D$2:$D$2336)</f>
        <v>Zeke M.</v>
      </c>
      <c r="C1497" s="28">
        <f>_xlfn.XLOOKUP(A1497,'Medical Exam Transform'!$A$2:$A$2336,'Medical Exam Transform'!$B$2:$B$2336)</f>
        <v>24.52</v>
      </c>
      <c r="D1497" s="14">
        <f>_xlfn.XLOOKUP(A1497,'Medical Exam Transform'!$A$2:$A$2336,'Medical Exam Transform'!$C$2:$C$2336)</f>
        <v>4.76</v>
      </c>
      <c r="E1497" s="14" t="str">
        <f>_xlfn.XLOOKUP(A1497,'Medical Exam Transform'!$A$2:$A$2336,'Medical Exam Transform'!$D$2:$D$2336)</f>
        <v>No</v>
      </c>
      <c r="F1497" s="14" t="str">
        <f>_xlfn.XLOOKUP(A1497,'Medical Exam Transform'!$A$2:$A$2336,'Medical Exam Transform'!$E$2:$E$2336)</f>
        <v>No</v>
      </c>
      <c r="G1497" s="14" t="str">
        <f>_xlfn.XLOOKUP(A1497,'Medical Exam Transform'!$A$2:$A$2336,'Medical Exam Transform'!$F$2:$F$2336)</f>
        <v>No</v>
      </c>
      <c r="H1497" s="14">
        <f>_xlfn.XLOOKUP(A1497,'Medical Exam Transform'!$A$2:$A$2336,'Medical Exam Transform'!$G$2:$G$2336)</f>
        <v>0</v>
      </c>
      <c r="I1497" s="14" t="str">
        <f>_xlfn.XLOOKUP(A1497,'Medical Exam Transform'!$A$2:$A$2336,'Medical Exam Transform'!$H$2:$H$2336)</f>
        <v>No</v>
      </c>
      <c r="J1497" s="14" t="str">
        <f>_xlfn.XLOOKUP(A1497,'Medical Exam Transform'!$A$2:$A$2336,'Medical Exam Transform'!$I$2:$I$2336)</f>
        <v>Normalweight</v>
      </c>
      <c r="K1497" s="14" t="str">
        <f>_xlfn.XLOOKUP(A1497,'Medical Exam Transform'!$A$2:$A$2336,'Medical Exam Transform'!$J$2:$J$2336)</f>
        <v>Prediabetes</v>
      </c>
      <c r="L1497" s="60">
        <f>_xlfn.XLOOKUP(A1497,'Hospitalisation Transform'!$A$2:$A$2344,'Hospitalisation Transform'!$B$2:$B$2344)</f>
        <v>29451</v>
      </c>
      <c r="M1497" s="82">
        <f>_xlfn.XLOOKUP(A1497,'Hospitalisation Transform'!$A$2:$A$2344,'Hospitalisation Transform'!$D$2:$D$2344)</f>
        <v>6951.12</v>
      </c>
      <c r="N1497" s="14" t="str">
        <f>_xlfn.XLOOKUP(A1497,'Hospitalisation Transform'!$A$2:$A$2344,'Hospitalisation Transform'!$E$2:$E$2344)</f>
        <v>tier - 2</v>
      </c>
      <c r="O1497" s="14" t="str">
        <f>_xlfn.XLOOKUP(A1497,'Hospitalisation Transform'!$A$2:$A$2344,'Hospitalisation Transform'!$F$2:$F$2344)</f>
        <v>tier - 2</v>
      </c>
      <c r="P1497" s="14" t="str">
        <f>_xlfn.XLOOKUP(A1497,'Hospitalisation Transform'!$A$2:$A$2344,'Hospitalisation Transform'!$G$2:$G$2344)</f>
        <v>R1013</v>
      </c>
      <c r="Q1497" s="14">
        <f>_xlfn.XLOOKUP(A1497,'Hospitalisation Transform'!$A$2:$A$2344,'Hospitalisation Transform'!$H$2:$H$2344)</f>
        <v>43</v>
      </c>
    </row>
    <row r="1498" spans="1:17" ht="15.5" x14ac:dyDescent="0.35">
      <c r="A1498" s="59" t="s">
        <v>875</v>
      </c>
      <c r="B1498" s="39" t="str">
        <f>_xlfn.XLOOKUP(A1498,'Customer Names Transform'!$A$2:$A$2336,'Customer Names Transform'!$D$2:$D$2336)</f>
        <v>Chip</v>
      </c>
      <c r="C1498" s="28">
        <f>_xlfn.XLOOKUP(A1498,'Medical Exam Transform'!$A$2:$A$2336,'Medical Exam Transform'!$B$2:$B$2336)</f>
        <v>39.520000000000003</v>
      </c>
      <c r="D1498" s="14">
        <f>_xlfn.XLOOKUP(A1498,'Medical Exam Transform'!$A$2:$A$2336,'Medical Exam Transform'!$C$2:$C$2336)</f>
        <v>11.81</v>
      </c>
      <c r="E1498" s="14" t="str">
        <f>_xlfn.XLOOKUP(A1498,'Medical Exam Transform'!$A$2:$A$2336,'Medical Exam Transform'!$D$2:$D$2336)</f>
        <v>No</v>
      </c>
      <c r="F1498" s="14" t="str">
        <f>_xlfn.XLOOKUP(A1498,'Medical Exam Transform'!$A$2:$A$2336,'Medical Exam Transform'!$E$2:$E$2336)</f>
        <v>No</v>
      </c>
      <c r="G1498" s="14" t="str">
        <f>_xlfn.XLOOKUP(A1498,'Medical Exam Transform'!$A$2:$A$2336,'Medical Exam Transform'!$F$2:$F$2336)</f>
        <v>No</v>
      </c>
      <c r="H1498" s="14">
        <f>_xlfn.XLOOKUP(A1498,'Medical Exam Transform'!$A$2:$A$2336,'Medical Exam Transform'!$G$2:$G$2336)</f>
        <v>0</v>
      </c>
      <c r="I1498" s="14" t="str">
        <f>_xlfn.XLOOKUP(A1498,'Medical Exam Transform'!$A$2:$A$2336,'Medical Exam Transform'!$H$2:$H$2336)</f>
        <v>No</v>
      </c>
      <c r="J1498" s="14" t="str">
        <f>_xlfn.XLOOKUP(A1498,'Medical Exam Transform'!$A$2:$A$2336,'Medical Exam Transform'!$I$2:$I$2336)</f>
        <v>Obesity</v>
      </c>
      <c r="K1498" s="14" t="str">
        <f>_xlfn.XLOOKUP(A1498,'Medical Exam Transform'!$A$2:$A$2336,'Medical Exam Transform'!$J$2:$J$2336)</f>
        <v>Diabetes</v>
      </c>
      <c r="L1498" s="60">
        <f>_xlfn.XLOOKUP(A1498,'Hospitalisation Transform'!$A$2:$A$2344,'Hospitalisation Transform'!$B$2:$B$2344)</f>
        <v>28839</v>
      </c>
      <c r="M1498" s="82">
        <f>_xlfn.XLOOKUP(A1498,'Hospitalisation Transform'!$A$2:$A$2344,'Hospitalisation Transform'!$D$2:$D$2344)</f>
        <v>6948.7</v>
      </c>
      <c r="N1498" s="14" t="str">
        <f>_xlfn.XLOOKUP(A1498,'Hospitalisation Transform'!$A$2:$A$2344,'Hospitalisation Transform'!$E$2:$E$2344)</f>
        <v>tier - 1</v>
      </c>
      <c r="O1498" s="14" t="str">
        <f>_xlfn.XLOOKUP(A1498,'Hospitalisation Transform'!$A$2:$A$2344,'Hospitalisation Transform'!$F$2:$F$2344)</f>
        <v>tier - 2</v>
      </c>
      <c r="P1498" s="14" t="str">
        <f>_xlfn.XLOOKUP(A1498,'Hospitalisation Transform'!$A$2:$A$2344,'Hospitalisation Transform'!$G$2:$G$2344)</f>
        <v>R1012</v>
      </c>
      <c r="Q1498" s="14">
        <f>_xlfn.XLOOKUP(A1498,'Hospitalisation Transform'!$A$2:$A$2344,'Hospitalisation Transform'!$H$2:$H$2344)</f>
        <v>45</v>
      </c>
    </row>
    <row r="1499" spans="1:17" ht="15.5" x14ac:dyDescent="0.35">
      <c r="A1499" s="59" t="s">
        <v>874</v>
      </c>
      <c r="B1499" s="39" t="str">
        <f>_xlfn.XLOOKUP(A1499,'Customer Names Transform'!$A$2:$A$2336,'Customer Names Transform'!$D$2:$D$2336)</f>
        <v>Miguel Angel Sr.</v>
      </c>
      <c r="C1499" s="28">
        <f>_xlfn.XLOOKUP(A1499,'Medical Exam Transform'!$A$2:$A$2336,'Medical Exam Transform'!$B$2:$B$2336)</f>
        <v>24.49</v>
      </c>
      <c r="D1499" s="14">
        <f>_xlfn.XLOOKUP(A1499,'Medical Exam Transform'!$A$2:$A$2336,'Medical Exam Transform'!$C$2:$C$2336)</f>
        <v>4.67</v>
      </c>
      <c r="E1499" s="14" t="str">
        <f>_xlfn.XLOOKUP(A1499,'Medical Exam Transform'!$A$2:$A$2336,'Medical Exam Transform'!$D$2:$D$2336)</f>
        <v>No</v>
      </c>
      <c r="F1499" s="14" t="str">
        <f>_xlfn.XLOOKUP(A1499,'Medical Exam Transform'!$A$2:$A$2336,'Medical Exam Transform'!$E$2:$E$2336)</f>
        <v>No</v>
      </c>
      <c r="G1499" s="14" t="str">
        <f>_xlfn.XLOOKUP(A1499,'Medical Exam Transform'!$A$2:$A$2336,'Medical Exam Transform'!$F$2:$F$2336)</f>
        <v>No</v>
      </c>
      <c r="H1499" s="14">
        <f>_xlfn.XLOOKUP(A1499,'Medical Exam Transform'!$A$2:$A$2336,'Medical Exam Transform'!$G$2:$G$2336)</f>
        <v>0</v>
      </c>
      <c r="I1499" s="14" t="str">
        <f>_xlfn.XLOOKUP(A1499,'Medical Exam Transform'!$A$2:$A$2336,'Medical Exam Transform'!$H$2:$H$2336)</f>
        <v>No</v>
      </c>
      <c r="J1499" s="14" t="str">
        <f>_xlfn.XLOOKUP(A1499,'Medical Exam Transform'!$A$2:$A$2336,'Medical Exam Transform'!$I$2:$I$2336)</f>
        <v>Normalweight</v>
      </c>
      <c r="K1499" s="14" t="str">
        <f>_xlfn.XLOOKUP(A1499,'Medical Exam Transform'!$A$2:$A$2336,'Medical Exam Transform'!$J$2:$J$2336)</f>
        <v>Prediabetes</v>
      </c>
      <c r="L1499" s="60">
        <f>_xlfn.XLOOKUP(A1499,'Hospitalisation Transform'!$A$2:$A$2344,'Hospitalisation Transform'!$B$2:$B$2344)</f>
        <v>29499</v>
      </c>
      <c r="M1499" s="82">
        <f>_xlfn.XLOOKUP(A1499,'Hospitalisation Transform'!$A$2:$A$2344,'Hospitalisation Transform'!$D$2:$D$2344)</f>
        <v>6940.94</v>
      </c>
      <c r="N1499" s="14" t="str">
        <f>_xlfn.XLOOKUP(A1499,'Hospitalisation Transform'!$A$2:$A$2344,'Hospitalisation Transform'!$E$2:$E$2344)</f>
        <v>tier - 2</v>
      </c>
      <c r="O1499" s="14" t="str">
        <f>_xlfn.XLOOKUP(A1499,'Hospitalisation Transform'!$A$2:$A$2344,'Hospitalisation Transform'!$F$2:$F$2344)</f>
        <v>tier - 3</v>
      </c>
      <c r="P1499" s="14" t="str">
        <f>_xlfn.XLOOKUP(A1499,'Hospitalisation Transform'!$A$2:$A$2344,'Hospitalisation Transform'!$G$2:$G$2344)</f>
        <v>R1013</v>
      </c>
      <c r="Q1499" s="14">
        <f>_xlfn.XLOOKUP(A1499,'Hospitalisation Transform'!$A$2:$A$2344,'Hospitalisation Transform'!$H$2:$H$2344)</f>
        <v>43</v>
      </c>
    </row>
    <row r="1500" spans="1:17" ht="15.5" x14ac:dyDescent="0.35">
      <c r="A1500" s="59" t="s">
        <v>873</v>
      </c>
      <c r="B1500" s="39" t="str">
        <f>_xlfn.XLOOKUP(A1500,'Customer Names Transform'!$A$2:$A$2336,'Customer Names Transform'!$D$2:$D$2336)</f>
        <v>Brian</v>
      </c>
      <c r="C1500" s="28">
        <f>_xlfn.XLOOKUP(A1500,'Medical Exam Transform'!$A$2:$A$2336,'Medical Exam Transform'!$B$2:$B$2336)</f>
        <v>26.315000000000001</v>
      </c>
      <c r="D1500" s="14">
        <f>_xlfn.XLOOKUP(A1500,'Medical Exam Transform'!$A$2:$A$2336,'Medical Exam Transform'!$C$2:$C$2336)</f>
        <v>6.02</v>
      </c>
      <c r="E1500" s="14" t="str">
        <f>_xlfn.XLOOKUP(A1500,'Medical Exam Transform'!$A$2:$A$2336,'Medical Exam Transform'!$D$2:$D$2336)</f>
        <v>No</v>
      </c>
      <c r="F1500" s="14" t="str">
        <f>_xlfn.XLOOKUP(A1500,'Medical Exam Transform'!$A$2:$A$2336,'Medical Exam Transform'!$E$2:$E$2336)</f>
        <v>No</v>
      </c>
      <c r="G1500" s="14" t="str">
        <f>_xlfn.XLOOKUP(A1500,'Medical Exam Transform'!$A$2:$A$2336,'Medical Exam Transform'!$F$2:$F$2336)</f>
        <v>No</v>
      </c>
      <c r="H1500" s="14">
        <f>_xlfn.XLOOKUP(A1500,'Medical Exam Transform'!$A$2:$A$2336,'Medical Exam Transform'!$G$2:$G$2336)</f>
        <v>0</v>
      </c>
      <c r="I1500" s="14" t="str">
        <f>_xlfn.XLOOKUP(A1500,'Medical Exam Transform'!$A$2:$A$2336,'Medical Exam Transform'!$H$2:$H$2336)</f>
        <v>No</v>
      </c>
      <c r="J1500" s="14" t="str">
        <f>_xlfn.XLOOKUP(A1500,'Medical Exam Transform'!$A$2:$A$2336,'Medical Exam Transform'!$I$2:$I$2336)</f>
        <v>Overweight</v>
      </c>
      <c r="K1500" s="14" t="str">
        <f>_xlfn.XLOOKUP(A1500,'Medical Exam Transform'!$A$2:$A$2336,'Medical Exam Transform'!$J$2:$J$2336)</f>
        <v>Prediabetes</v>
      </c>
      <c r="L1500" s="60">
        <f>_xlfn.XLOOKUP(A1500,'Hospitalisation Transform'!$A$2:$A$2344,'Hospitalisation Transform'!$B$2:$B$2344)</f>
        <v>29463</v>
      </c>
      <c r="M1500" s="82">
        <f>_xlfn.XLOOKUP(A1500,'Hospitalisation Transform'!$A$2:$A$2344,'Hospitalisation Transform'!$D$2:$D$2344)</f>
        <v>6940.91</v>
      </c>
      <c r="N1500" s="14" t="str">
        <f>_xlfn.XLOOKUP(A1500,'Hospitalisation Transform'!$A$2:$A$2344,'Hospitalisation Transform'!$E$2:$E$2344)</f>
        <v>tier - 2</v>
      </c>
      <c r="O1500" s="14" t="str">
        <f>_xlfn.XLOOKUP(A1500,'Hospitalisation Transform'!$A$2:$A$2344,'Hospitalisation Transform'!$F$2:$F$2344)</f>
        <v>tier - 2</v>
      </c>
      <c r="P1500" s="14" t="str">
        <f>_xlfn.XLOOKUP(A1500,'Hospitalisation Transform'!$A$2:$A$2344,'Hospitalisation Transform'!$G$2:$G$2344)</f>
        <v>R1012</v>
      </c>
      <c r="Q1500" s="14">
        <f>_xlfn.XLOOKUP(A1500,'Hospitalisation Transform'!$A$2:$A$2344,'Hospitalisation Transform'!$H$2:$H$2344)</f>
        <v>43</v>
      </c>
    </row>
    <row r="1501" spans="1:17" ht="15.5" x14ac:dyDescent="0.35">
      <c r="A1501" s="59" t="s">
        <v>872</v>
      </c>
      <c r="B1501" s="39" t="str">
        <f>_xlfn.XLOOKUP(A1501,'Customer Names Transform'!$A$2:$A$2336,'Customer Names Transform'!$D$2:$D$2336)</f>
        <v>Meghan</v>
      </c>
      <c r="C1501" s="28">
        <f>_xlfn.XLOOKUP(A1501,'Medical Exam Transform'!$A$2:$A$2336,'Medical Exam Transform'!$B$2:$B$2336)</f>
        <v>22.58</v>
      </c>
      <c r="D1501" s="14">
        <f>_xlfn.XLOOKUP(A1501,'Medical Exam Transform'!$A$2:$A$2336,'Medical Exam Transform'!$C$2:$C$2336)</f>
        <v>7.46</v>
      </c>
      <c r="E1501" s="14" t="str">
        <f>_xlfn.XLOOKUP(A1501,'Medical Exam Transform'!$A$2:$A$2336,'Medical Exam Transform'!$D$2:$D$2336)</f>
        <v>No</v>
      </c>
      <c r="F1501" s="14" t="str">
        <f>_xlfn.XLOOKUP(A1501,'Medical Exam Transform'!$A$2:$A$2336,'Medical Exam Transform'!$E$2:$E$2336)</f>
        <v>No</v>
      </c>
      <c r="G1501" s="14" t="str">
        <f>_xlfn.XLOOKUP(A1501,'Medical Exam Transform'!$A$2:$A$2336,'Medical Exam Transform'!$F$2:$F$2336)</f>
        <v>No</v>
      </c>
      <c r="H1501" s="14">
        <f>_xlfn.XLOOKUP(A1501,'Medical Exam Transform'!$A$2:$A$2336,'Medical Exam Transform'!$G$2:$G$2336)</f>
        <v>0</v>
      </c>
      <c r="I1501" s="14" t="str">
        <f>_xlfn.XLOOKUP(A1501,'Medical Exam Transform'!$A$2:$A$2336,'Medical Exam Transform'!$H$2:$H$2336)</f>
        <v>No</v>
      </c>
      <c r="J1501" s="14" t="str">
        <f>_xlfn.XLOOKUP(A1501,'Medical Exam Transform'!$A$2:$A$2336,'Medical Exam Transform'!$I$2:$I$2336)</f>
        <v>Normalweight</v>
      </c>
      <c r="K1501" s="14" t="str">
        <f>_xlfn.XLOOKUP(A1501,'Medical Exam Transform'!$A$2:$A$2336,'Medical Exam Transform'!$J$2:$J$2336)</f>
        <v>Normal</v>
      </c>
      <c r="L1501" s="60">
        <f>_xlfn.XLOOKUP(A1501,'Hospitalisation Transform'!$A$2:$A$2344,'Hospitalisation Transform'!$B$2:$B$2344)</f>
        <v>28823</v>
      </c>
      <c r="M1501" s="82">
        <f>_xlfn.XLOOKUP(A1501,'Hospitalisation Transform'!$A$2:$A$2344,'Hospitalisation Transform'!$D$2:$D$2344)</f>
        <v>6938.11</v>
      </c>
      <c r="N1501" s="14" t="str">
        <f>_xlfn.XLOOKUP(A1501,'Hospitalisation Transform'!$A$2:$A$2344,'Hospitalisation Transform'!$E$2:$E$2344)</f>
        <v>tier - 2</v>
      </c>
      <c r="O1501" s="14" t="str">
        <f>_xlfn.XLOOKUP(A1501,'Hospitalisation Transform'!$A$2:$A$2344,'Hospitalisation Transform'!$F$2:$F$2344)</f>
        <v>tier - 2</v>
      </c>
      <c r="P1501" s="14" t="str">
        <f>_xlfn.XLOOKUP(A1501,'Hospitalisation Transform'!$A$2:$A$2344,'Hospitalisation Transform'!$G$2:$G$2344)</f>
        <v>R1013</v>
      </c>
      <c r="Q1501" s="14">
        <f>_xlfn.XLOOKUP(A1501,'Hospitalisation Transform'!$A$2:$A$2344,'Hospitalisation Transform'!$H$2:$H$2344)</f>
        <v>45</v>
      </c>
    </row>
    <row r="1502" spans="1:17" ht="15.5" x14ac:dyDescent="0.35">
      <c r="A1502" s="59" t="s">
        <v>871</v>
      </c>
      <c r="B1502" s="39" t="str">
        <f>_xlfn.XLOOKUP(A1502,'Customer Names Transform'!$A$2:$A$2336,'Customer Names Transform'!$D$2:$D$2336)</f>
        <v>Meredith L.</v>
      </c>
      <c r="C1502" s="28">
        <f>_xlfn.XLOOKUP(A1502,'Medical Exam Transform'!$A$2:$A$2336,'Medical Exam Transform'!$B$2:$B$2336)</f>
        <v>19.475000000000001</v>
      </c>
      <c r="D1502" s="14">
        <f>_xlfn.XLOOKUP(A1502,'Medical Exam Transform'!$A$2:$A$2336,'Medical Exam Transform'!$C$2:$C$2336)</f>
        <v>4.74</v>
      </c>
      <c r="E1502" s="14" t="str">
        <f>_xlfn.XLOOKUP(A1502,'Medical Exam Transform'!$A$2:$A$2336,'Medical Exam Transform'!$D$2:$D$2336)</f>
        <v>No</v>
      </c>
      <c r="F1502" s="14" t="str">
        <f>_xlfn.XLOOKUP(A1502,'Medical Exam Transform'!$A$2:$A$2336,'Medical Exam Transform'!$E$2:$E$2336)</f>
        <v>No</v>
      </c>
      <c r="G1502" s="14" t="str">
        <f>_xlfn.XLOOKUP(A1502,'Medical Exam Transform'!$A$2:$A$2336,'Medical Exam Transform'!$F$2:$F$2336)</f>
        <v>No</v>
      </c>
      <c r="H1502" s="14">
        <f>_xlfn.XLOOKUP(A1502,'Medical Exam Transform'!$A$2:$A$2336,'Medical Exam Transform'!$G$2:$G$2336)</f>
        <v>1</v>
      </c>
      <c r="I1502" s="14" t="str">
        <f>_xlfn.XLOOKUP(A1502,'Medical Exam Transform'!$A$2:$A$2336,'Medical Exam Transform'!$H$2:$H$2336)</f>
        <v>No</v>
      </c>
      <c r="J1502" s="14" t="str">
        <f>_xlfn.XLOOKUP(A1502,'Medical Exam Transform'!$A$2:$A$2336,'Medical Exam Transform'!$I$2:$I$2336)</f>
        <v>Normalweight</v>
      </c>
      <c r="K1502" s="14" t="str">
        <f>_xlfn.XLOOKUP(A1502,'Medical Exam Transform'!$A$2:$A$2336,'Medical Exam Transform'!$J$2:$J$2336)</f>
        <v>Prediabetes</v>
      </c>
      <c r="L1502" s="60">
        <f>_xlfn.XLOOKUP(A1502,'Hospitalisation Transform'!$A$2:$A$2344,'Hospitalisation Transform'!$B$2:$B$2344)</f>
        <v>30930</v>
      </c>
      <c r="M1502" s="82">
        <f>_xlfn.XLOOKUP(A1502,'Hospitalisation Transform'!$A$2:$A$2344,'Hospitalisation Transform'!$D$2:$D$2344)</f>
        <v>6933.24</v>
      </c>
      <c r="N1502" s="14" t="str">
        <f>_xlfn.XLOOKUP(A1502,'Hospitalisation Transform'!$A$2:$A$2344,'Hospitalisation Transform'!$E$2:$E$2344)</f>
        <v>tier - 2</v>
      </c>
      <c r="O1502" s="14" t="str">
        <f>_xlfn.XLOOKUP(A1502,'Hospitalisation Transform'!$A$2:$A$2344,'Hospitalisation Transform'!$F$2:$F$2344)</f>
        <v>tier - 3</v>
      </c>
      <c r="P1502" s="14" t="str">
        <f>_xlfn.XLOOKUP(A1502,'Hospitalisation Transform'!$A$2:$A$2344,'Hospitalisation Transform'!$G$2:$G$2344)</f>
        <v>R1012</v>
      </c>
      <c r="Q1502" s="14">
        <f>_xlfn.XLOOKUP(A1502,'Hospitalisation Transform'!$A$2:$A$2344,'Hospitalisation Transform'!$H$2:$H$2344)</f>
        <v>39</v>
      </c>
    </row>
    <row r="1503" spans="1:17" ht="15.5" x14ac:dyDescent="0.35">
      <c r="A1503" s="59" t="s">
        <v>870</v>
      </c>
      <c r="B1503" s="39" t="str">
        <f>_xlfn.XLOOKUP(A1503,'Customer Names Transform'!$A$2:$A$2336,'Customer Names Transform'!$D$2:$D$2336)</f>
        <v>Millicent M</v>
      </c>
      <c r="C1503" s="28">
        <f>_xlfn.XLOOKUP(A1503,'Medical Exam Transform'!$A$2:$A$2336,'Medical Exam Transform'!$B$2:$B$2336)</f>
        <v>26.33</v>
      </c>
      <c r="D1503" s="14">
        <f>_xlfn.XLOOKUP(A1503,'Medical Exam Transform'!$A$2:$A$2336,'Medical Exam Transform'!$C$2:$C$2336)</f>
        <v>4.79</v>
      </c>
      <c r="E1503" s="14" t="str">
        <f>_xlfn.XLOOKUP(A1503,'Medical Exam Transform'!$A$2:$A$2336,'Medical Exam Transform'!$D$2:$D$2336)</f>
        <v>No</v>
      </c>
      <c r="F1503" s="14" t="str">
        <f>_xlfn.XLOOKUP(A1503,'Medical Exam Transform'!$A$2:$A$2336,'Medical Exam Transform'!$E$2:$E$2336)</f>
        <v>No</v>
      </c>
      <c r="G1503" s="14" t="str">
        <f>_xlfn.XLOOKUP(A1503,'Medical Exam Transform'!$A$2:$A$2336,'Medical Exam Transform'!$F$2:$F$2336)</f>
        <v>No</v>
      </c>
      <c r="H1503" s="14">
        <f>_xlfn.XLOOKUP(A1503,'Medical Exam Transform'!$A$2:$A$2336,'Medical Exam Transform'!$G$2:$G$2336)</f>
        <v>0</v>
      </c>
      <c r="I1503" s="14" t="str">
        <f>_xlfn.XLOOKUP(A1503,'Medical Exam Transform'!$A$2:$A$2336,'Medical Exam Transform'!$H$2:$H$2336)</f>
        <v>No</v>
      </c>
      <c r="J1503" s="14" t="str">
        <f>_xlfn.XLOOKUP(A1503,'Medical Exam Transform'!$A$2:$A$2336,'Medical Exam Transform'!$I$2:$I$2336)</f>
        <v>Overweight</v>
      </c>
      <c r="K1503" s="14" t="str">
        <f>_xlfn.XLOOKUP(A1503,'Medical Exam Transform'!$A$2:$A$2336,'Medical Exam Transform'!$J$2:$J$2336)</f>
        <v>Prediabetes</v>
      </c>
      <c r="L1503" s="60">
        <f>_xlfn.XLOOKUP(A1503,'Hospitalisation Transform'!$A$2:$A$2344,'Hospitalisation Transform'!$B$2:$B$2344)</f>
        <v>32863</v>
      </c>
      <c r="M1503" s="82">
        <f>_xlfn.XLOOKUP(A1503,'Hospitalisation Transform'!$A$2:$A$2344,'Hospitalisation Transform'!$D$2:$D$2344)</f>
        <v>6895.19</v>
      </c>
      <c r="N1503" s="14" t="str">
        <f>_xlfn.XLOOKUP(A1503,'Hospitalisation Transform'!$A$2:$A$2344,'Hospitalisation Transform'!$E$2:$E$2344)</f>
        <v>tier - 2</v>
      </c>
      <c r="O1503" s="14" t="str">
        <f>_xlfn.XLOOKUP(A1503,'Hospitalisation Transform'!$A$2:$A$2344,'Hospitalisation Transform'!$F$2:$F$2344)</f>
        <v>tier - 3</v>
      </c>
      <c r="P1503" s="14" t="str">
        <f>_xlfn.XLOOKUP(A1503,'Hospitalisation Transform'!$A$2:$A$2344,'Hospitalisation Transform'!$G$2:$G$2344)</f>
        <v>R1024</v>
      </c>
      <c r="Q1503" s="14">
        <f>_xlfn.XLOOKUP(A1503,'Hospitalisation Transform'!$A$2:$A$2344,'Hospitalisation Transform'!$H$2:$H$2344)</f>
        <v>33</v>
      </c>
    </row>
    <row r="1504" spans="1:17" ht="15.5" x14ac:dyDescent="0.35">
      <c r="A1504" s="59" t="s">
        <v>869</v>
      </c>
      <c r="B1504" s="39" t="str">
        <f>_xlfn.XLOOKUP(A1504,'Customer Names Transform'!$A$2:$A$2336,'Customer Names Transform'!$D$2:$D$2336)</f>
        <v>Kathleen</v>
      </c>
      <c r="C1504" s="28">
        <f>_xlfn.XLOOKUP(A1504,'Medical Exam Transform'!$A$2:$A$2336,'Medical Exam Transform'!$B$2:$B$2336)</f>
        <v>17.29</v>
      </c>
      <c r="D1504" s="14">
        <f>_xlfn.XLOOKUP(A1504,'Medical Exam Transform'!$A$2:$A$2336,'Medical Exam Transform'!$C$2:$C$2336)</f>
        <v>5.35</v>
      </c>
      <c r="E1504" s="14" t="str">
        <f>_xlfn.XLOOKUP(A1504,'Medical Exam Transform'!$A$2:$A$2336,'Medical Exam Transform'!$D$2:$D$2336)</f>
        <v>Yes</v>
      </c>
      <c r="F1504" s="14" t="str">
        <f>_xlfn.XLOOKUP(A1504,'Medical Exam Transform'!$A$2:$A$2336,'Medical Exam Transform'!$E$2:$E$2336)</f>
        <v>No</v>
      </c>
      <c r="G1504" s="14" t="str">
        <f>_xlfn.XLOOKUP(A1504,'Medical Exam Transform'!$A$2:$A$2336,'Medical Exam Transform'!$F$2:$F$2336)</f>
        <v>No</v>
      </c>
      <c r="H1504" s="14">
        <f>_xlfn.XLOOKUP(A1504,'Medical Exam Transform'!$A$2:$A$2336,'Medical Exam Transform'!$G$2:$G$2336)</f>
        <v>0</v>
      </c>
      <c r="I1504" s="14" t="str">
        <f>_xlfn.XLOOKUP(A1504,'Medical Exam Transform'!$A$2:$A$2336,'Medical Exam Transform'!$H$2:$H$2336)</f>
        <v>No</v>
      </c>
      <c r="J1504" s="14" t="str">
        <f>_xlfn.XLOOKUP(A1504,'Medical Exam Transform'!$A$2:$A$2336,'Medical Exam Transform'!$I$2:$I$2336)</f>
        <v>Underweight</v>
      </c>
      <c r="K1504" s="14" t="str">
        <f>_xlfn.XLOOKUP(A1504,'Medical Exam Transform'!$A$2:$A$2336,'Medical Exam Transform'!$J$2:$J$2336)</f>
        <v>Normal</v>
      </c>
      <c r="L1504" s="60">
        <f>_xlfn.XLOOKUP(A1504,'Hospitalisation Transform'!$A$2:$A$2344,'Hospitalisation Transform'!$B$2:$B$2344)</f>
        <v>31300</v>
      </c>
      <c r="M1504" s="82">
        <f>_xlfn.XLOOKUP(A1504,'Hospitalisation Transform'!$A$2:$A$2344,'Hospitalisation Transform'!$D$2:$D$2344)</f>
        <v>6877.98</v>
      </c>
      <c r="N1504" s="14" t="str">
        <f>_xlfn.XLOOKUP(A1504,'Hospitalisation Transform'!$A$2:$A$2344,'Hospitalisation Transform'!$E$2:$E$2344)</f>
        <v>tier - 2</v>
      </c>
      <c r="O1504" s="14" t="str">
        <f>_xlfn.XLOOKUP(A1504,'Hospitalisation Transform'!$A$2:$A$2344,'Hospitalisation Transform'!$F$2:$F$2344)</f>
        <v>tier - 1</v>
      </c>
      <c r="P1504" s="14" t="str">
        <f>_xlfn.XLOOKUP(A1504,'Hospitalisation Transform'!$A$2:$A$2344,'Hospitalisation Transform'!$G$2:$G$2344)</f>
        <v>R1024</v>
      </c>
      <c r="Q1504" s="14">
        <f>_xlfn.XLOOKUP(A1504,'Hospitalisation Transform'!$A$2:$A$2344,'Hospitalisation Transform'!$H$2:$H$2344)</f>
        <v>38</v>
      </c>
    </row>
    <row r="1505" spans="1:17" ht="15.5" x14ac:dyDescent="0.35">
      <c r="A1505" s="59" t="s">
        <v>868</v>
      </c>
      <c r="B1505" s="39" t="str">
        <f>_xlfn.XLOOKUP(A1505,'Customer Names Transform'!$A$2:$A$2336,'Customer Names Transform'!$D$2:$D$2336)</f>
        <v>Kimberly K</v>
      </c>
      <c r="C1505" s="28">
        <f>_xlfn.XLOOKUP(A1505,'Medical Exam Transform'!$A$2:$A$2336,'Medical Exam Transform'!$B$2:$B$2336)</f>
        <v>42.88</v>
      </c>
      <c r="D1505" s="14">
        <f>_xlfn.XLOOKUP(A1505,'Medical Exam Transform'!$A$2:$A$2336,'Medical Exam Transform'!$C$2:$C$2336)</f>
        <v>4.87</v>
      </c>
      <c r="E1505" s="14" t="str">
        <f>_xlfn.XLOOKUP(A1505,'Medical Exam Transform'!$A$2:$A$2336,'Medical Exam Transform'!$D$2:$D$2336)</f>
        <v>No</v>
      </c>
      <c r="F1505" s="14" t="str">
        <f>_xlfn.XLOOKUP(A1505,'Medical Exam Transform'!$A$2:$A$2336,'Medical Exam Transform'!$E$2:$E$2336)</f>
        <v>yes</v>
      </c>
      <c r="G1505" s="14" t="str">
        <f>_xlfn.XLOOKUP(A1505,'Medical Exam Transform'!$A$2:$A$2336,'Medical Exam Transform'!$F$2:$F$2336)</f>
        <v>No</v>
      </c>
      <c r="H1505" s="14">
        <f>_xlfn.XLOOKUP(A1505,'Medical Exam Transform'!$A$2:$A$2336,'Medical Exam Transform'!$G$2:$G$2336)</f>
        <v>1</v>
      </c>
      <c r="I1505" s="14" t="str">
        <f>_xlfn.XLOOKUP(A1505,'Medical Exam Transform'!$A$2:$A$2336,'Medical Exam Transform'!$H$2:$H$2336)</f>
        <v>No</v>
      </c>
      <c r="J1505" s="14" t="str">
        <f>_xlfn.XLOOKUP(A1505,'Medical Exam Transform'!$A$2:$A$2336,'Medical Exam Transform'!$I$2:$I$2336)</f>
        <v>Obesity</v>
      </c>
      <c r="K1505" s="14" t="str">
        <f>_xlfn.XLOOKUP(A1505,'Medical Exam Transform'!$A$2:$A$2336,'Medical Exam Transform'!$J$2:$J$2336)</f>
        <v>Normal</v>
      </c>
      <c r="L1505" s="60">
        <f>_xlfn.XLOOKUP(A1505,'Hospitalisation Transform'!$A$2:$A$2344,'Hospitalisation Transform'!$B$2:$B$2344)</f>
        <v>38345</v>
      </c>
      <c r="M1505" s="82">
        <f>_xlfn.XLOOKUP(A1505,'Hospitalisation Transform'!$A$2:$A$2344,'Hospitalisation Transform'!$D$2:$D$2344)</f>
        <v>6876.53</v>
      </c>
      <c r="N1505" s="14" t="str">
        <f>_xlfn.XLOOKUP(A1505,'Hospitalisation Transform'!$A$2:$A$2344,'Hospitalisation Transform'!$E$2:$E$2344)</f>
        <v>tier - 2</v>
      </c>
      <c r="O1505" s="14" t="str">
        <f>_xlfn.XLOOKUP(A1505,'Hospitalisation Transform'!$A$2:$A$2344,'Hospitalisation Transform'!$F$2:$F$2344)</f>
        <v>tier - 1</v>
      </c>
      <c r="P1505" s="14" t="str">
        <f>_xlfn.XLOOKUP(A1505,'Hospitalisation Transform'!$A$2:$A$2344,'Hospitalisation Transform'!$G$2:$G$2344)</f>
        <v>R1012</v>
      </c>
      <c r="Q1505" s="14">
        <f>_xlfn.XLOOKUP(A1505,'Hospitalisation Transform'!$A$2:$A$2344,'Hospitalisation Transform'!$H$2:$H$2344)</f>
        <v>18</v>
      </c>
    </row>
    <row r="1506" spans="1:17" ht="15.5" x14ac:dyDescent="0.35">
      <c r="A1506" s="59" t="s">
        <v>867</v>
      </c>
      <c r="B1506" s="39" t="str">
        <f>_xlfn.XLOOKUP(A1506,'Customer Names Transform'!$A$2:$A$2336,'Customer Names Transform'!$D$2:$D$2336)</f>
        <v>Justin C</v>
      </c>
      <c r="C1506" s="28">
        <f>_xlfn.XLOOKUP(A1506,'Medical Exam Transform'!$A$2:$A$2336,'Medical Exam Transform'!$B$2:$B$2336)</f>
        <v>32.200000000000003</v>
      </c>
      <c r="D1506" s="14">
        <f>_xlfn.XLOOKUP(A1506,'Medical Exam Transform'!$A$2:$A$2336,'Medical Exam Transform'!$C$2:$C$2336)</f>
        <v>10.09</v>
      </c>
      <c r="E1506" s="14" t="str">
        <f>_xlfn.XLOOKUP(A1506,'Medical Exam Transform'!$A$2:$A$2336,'Medical Exam Transform'!$D$2:$D$2336)</f>
        <v>Yes</v>
      </c>
      <c r="F1506" s="14" t="str">
        <f>_xlfn.XLOOKUP(A1506,'Medical Exam Transform'!$A$2:$A$2336,'Medical Exam Transform'!$E$2:$E$2336)</f>
        <v>No</v>
      </c>
      <c r="G1506" s="14" t="str">
        <f>_xlfn.XLOOKUP(A1506,'Medical Exam Transform'!$A$2:$A$2336,'Medical Exam Transform'!$F$2:$F$2336)</f>
        <v>No</v>
      </c>
      <c r="H1506" s="14">
        <f>_xlfn.XLOOKUP(A1506,'Medical Exam Transform'!$A$2:$A$2336,'Medical Exam Transform'!$G$2:$G$2336)</f>
        <v>0</v>
      </c>
      <c r="I1506" s="14" t="str">
        <f>_xlfn.XLOOKUP(A1506,'Medical Exam Transform'!$A$2:$A$2336,'Medical Exam Transform'!$H$2:$H$2336)</f>
        <v>No</v>
      </c>
      <c r="J1506" s="14" t="str">
        <f>_xlfn.XLOOKUP(A1506,'Medical Exam Transform'!$A$2:$A$2336,'Medical Exam Transform'!$I$2:$I$2336)</f>
        <v>Obesity</v>
      </c>
      <c r="K1506" s="14" t="str">
        <f>_xlfn.XLOOKUP(A1506,'Medical Exam Transform'!$A$2:$A$2336,'Medical Exam Transform'!$J$2:$J$2336)</f>
        <v>Diabetes</v>
      </c>
      <c r="L1506" s="60">
        <f>_xlfn.XLOOKUP(A1506,'Hospitalisation Transform'!$A$2:$A$2344,'Hospitalisation Transform'!$B$2:$B$2344)</f>
        <v>29760</v>
      </c>
      <c r="M1506" s="82">
        <f>_xlfn.XLOOKUP(A1506,'Hospitalisation Transform'!$A$2:$A$2344,'Hospitalisation Transform'!$D$2:$D$2344)</f>
        <v>6875.96</v>
      </c>
      <c r="N1506" s="14" t="str">
        <f>_xlfn.XLOOKUP(A1506,'Hospitalisation Transform'!$A$2:$A$2344,'Hospitalisation Transform'!$E$2:$E$2344)</f>
        <v>tier - 2</v>
      </c>
      <c r="O1506" s="14" t="str">
        <f>_xlfn.XLOOKUP(A1506,'Hospitalisation Transform'!$A$2:$A$2344,'Hospitalisation Transform'!$F$2:$F$2344)</f>
        <v>tier - 2</v>
      </c>
      <c r="P1506" s="14" t="str">
        <f>_xlfn.XLOOKUP(A1506,'Hospitalisation Transform'!$A$2:$A$2344,'Hospitalisation Transform'!$G$2:$G$2344)</f>
        <v>R1011</v>
      </c>
      <c r="Q1506" s="14">
        <f>_xlfn.XLOOKUP(A1506,'Hospitalisation Transform'!$A$2:$A$2344,'Hospitalisation Transform'!$H$2:$H$2344)</f>
        <v>42</v>
      </c>
    </row>
    <row r="1507" spans="1:17" ht="15.5" x14ac:dyDescent="0.35">
      <c r="A1507" s="59" t="s">
        <v>866</v>
      </c>
      <c r="B1507" s="39" t="str">
        <f>_xlfn.XLOOKUP(A1507,'Customer Names Transform'!$A$2:$A$2336,'Customer Names Transform'!$D$2:$D$2336)</f>
        <v>Tristan P.</v>
      </c>
      <c r="C1507" s="28">
        <f>_xlfn.XLOOKUP(A1507,'Medical Exam Transform'!$A$2:$A$2336,'Medical Exam Transform'!$B$2:$B$2336)</f>
        <v>18.75</v>
      </c>
      <c r="D1507" s="14">
        <f>_xlfn.XLOOKUP(A1507,'Medical Exam Transform'!$A$2:$A$2336,'Medical Exam Transform'!$C$2:$C$2336)</f>
        <v>5.47</v>
      </c>
      <c r="E1507" s="14" t="str">
        <f>_xlfn.XLOOKUP(A1507,'Medical Exam Transform'!$A$2:$A$2336,'Medical Exam Transform'!$D$2:$D$2336)</f>
        <v>Yes</v>
      </c>
      <c r="F1507" s="14" t="str">
        <f>_xlfn.XLOOKUP(A1507,'Medical Exam Transform'!$A$2:$A$2336,'Medical Exam Transform'!$E$2:$E$2336)</f>
        <v>No</v>
      </c>
      <c r="G1507" s="14" t="str">
        <f>_xlfn.XLOOKUP(A1507,'Medical Exam Transform'!$A$2:$A$2336,'Medical Exam Transform'!$F$2:$F$2336)</f>
        <v>Yes</v>
      </c>
      <c r="H1507" s="14">
        <f>_xlfn.XLOOKUP(A1507,'Medical Exam Transform'!$A$2:$A$2336,'Medical Exam Transform'!$G$2:$G$2336)</f>
        <v>1</v>
      </c>
      <c r="I1507" s="14" t="str">
        <f>_xlfn.XLOOKUP(A1507,'Medical Exam Transform'!$A$2:$A$2336,'Medical Exam Transform'!$H$2:$H$2336)</f>
        <v>No</v>
      </c>
      <c r="J1507" s="14" t="str">
        <f>_xlfn.XLOOKUP(A1507,'Medical Exam Transform'!$A$2:$A$2336,'Medical Exam Transform'!$I$2:$I$2336)</f>
        <v>Normalweight</v>
      </c>
      <c r="K1507" s="14" t="str">
        <f>_xlfn.XLOOKUP(A1507,'Medical Exam Transform'!$A$2:$A$2336,'Medical Exam Transform'!$J$2:$J$2336)</f>
        <v>Normal</v>
      </c>
      <c r="L1507" s="60">
        <f>_xlfn.XLOOKUP(A1507,'Hospitalisation Transform'!$A$2:$A$2344,'Hospitalisation Transform'!$B$2:$B$2344)</f>
        <v>25499</v>
      </c>
      <c r="M1507" s="82">
        <f>_xlfn.XLOOKUP(A1507,'Hospitalisation Transform'!$A$2:$A$2344,'Hospitalisation Transform'!$D$2:$D$2344)</f>
        <v>6868.39</v>
      </c>
      <c r="N1507" s="14" t="str">
        <f>_xlfn.XLOOKUP(A1507,'Hospitalisation Transform'!$A$2:$A$2344,'Hospitalisation Transform'!$E$2:$E$2344)</f>
        <v>tier - 2</v>
      </c>
      <c r="O1507" s="14" t="str">
        <f>_xlfn.XLOOKUP(A1507,'Hospitalisation Transform'!$A$2:$A$2344,'Hospitalisation Transform'!$F$2:$F$2344)</f>
        <v>tier - 2</v>
      </c>
      <c r="P1507" s="14" t="str">
        <f>_xlfn.XLOOKUP(A1507,'Hospitalisation Transform'!$A$2:$A$2344,'Hospitalisation Transform'!$G$2:$G$2344)</f>
        <v>R1013</v>
      </c>
      <c r="Q1507" s="14">
        <f>_xlfn.XLOOKUP(A1507,'Hospitalisation Transform'!$A$2:$A$2344,'Hospitalisation Transform'!$H$2:$H$2344)</f>
        <v>54</v>
      </c>
    </row>
    <row r="1508" spans="1:17" ht="15.5" x14ac:dyDescent="0.35">
      <c r="A1508" s="59" t="s">
        <v>865</v>
      </c>
      <c r="B1508" s="39" t="str">
        <f>_xlfn.XLOOKUP(A1508,'Customer Names Transform'!$A$2:$A$2336,'Customer Names Transform'!$D$2:$D$2336)</f>
        <v>Traci A</v>
      </c>
      <c r="C1508" s="28">
        <f>_xlfn.XLOOKUP(A1508,'Medical Exam Transform'!$A$2:$A$2336,'Medical Exam Transform'!$B$2:$B$2336)</f>
        <v>22.36</v>
      </c>
      <c r="D1508" s="14">
        <f>_xlfn.XLOOKUP(A1508,'Medical Exam Transform'!$A$2:$A$2336,'Medical Exam Transform'!$C$2:$C$2336)</f>
        <v>8.6</v>
      </c>
      <c r="E1508" s="14" t="str">
        <f>_xlfn.XLOOKUP(A1508,'Medical Exam Transform'!$A$2:$A$2336,'Medical Exam Transform'!$D$2:$D$2336)</f>
        <v>No</v>
      </c>
      <c r="F1508" s="14" t="str">
        <f>_xlfn.XLOOKUP(A1508,'Medical Exam Transform'!$A$2:$A$2336,'Medical Exam Transform'!$E$2:$E$2336)</f>
        <v>No</v>
      </c>
      <c r="G1508" s="14" t="str">
        <f>_xlfn.XLOOKUP(A1508,'Medical Exam Transform'!$A$2:$A$2336,'Medical Exam Transform'!$F$2:$F$2336)</f>
        <v>No</v>
      </c>
      <c r="H1508" s="14">
        <f>_xlfn.XLOOKUP(A1508,'Medical Exam Transform'!$A$2:$A$2336,'Medical Exam Transform'!$G$2:$G$2336)</f>
        <v>0</v>
      </c>
      <c r="I1508" s="14" t="str">
        <f>_xlfn.XLOOKUP(A1508,'Medical Exam Transform'!$A$2:$A$2336,'Medical Exam Transform'!$H$2:$H$2336)</f>
        <v>No</v>
      </c>
      <c r="J1508" s="14" t="str">
        <f>_xlfn.XLOOKUP(A1508,'Medical Exam Transform'!$A$2:$A$2336,'Medical Exam Transform'!$I$2:$I$2336)</f>
        <v>Normalweight</v>
      </c>
      <c r="K1508" s="14" t="str">
        <f>_xlfn.XLOOKUP(A1508,'Medical Exam Transform'!$A$2:$A$2336,'Medical Exam Transform'!$J$2:$J$2336)</f>
        <v>Normal</v>
      </c>
      <c r="L1508" s="60">
        <f>_xlfn.XLOOKUP(A1508,'Hospitalisation Transform'!$A$2:$A$2344,'Hospitalisation Transform'!$B$2:$B$2344)</f>
        <v>28707</v>
      </c>
      <c r="M1508" s="82">
        <f>_xlfn.XLOOKUP(A1508,'Hospitalisation Transform'!$A$2:$A$2344,'Hospitalisation Transform'!$D$2:$D$2344)</f>
        <v>6863.49</v>
      </c>
      <c r="N1508" s="14" t="str">
        <f>_xlfn.XLOOKUP(A1508,'Hospitalisation Transform'!$A$2:$A$2344,'Hospitalisation Transform'!$E$2:$E$2344)</f>
        <v>tier - 2</v>
      </c>
      <c r="O1508" s="14" t="str">
        <f>_xlfn.XLOOKUP(A1508,'Hospitalisation Transform'!$A$2:$A$2344,'Hospitalisation Transform'!$F$2:$F$2344)</f>
        <v>tier - 1</v>
      </c>
      <c r="P1508" s="14" t="str">
        <f>_xlfn.XLOOKUP(A1508,'Hospitalisation Transform'!$A$2:$A$2344,'Hospitalisation Transform'!$G$2:$G$2344)</f>
        <v>R1013</v>
      </c>
      <c r="Q1508" s="14">
        <f>_xlfn.XLOOKUP(A1508,'Hospitalisation Transform'!$A$2:$A$2344,'Hospitalisation Transform'!$H$2:$H$2344)</f>
        <v>45</v>
      </c>
    </row>
    <row r="1509" spans="1:17" ht="15.5" x14ac:dyDescent="0.35">
      <c r="A1509" s="59" t="s">
        <v>864</v>
      </c>
      <c r="B1509" s="39" t="str">
        <f>_xlfn.XLOOKUP(A1509,'Customer Names Transform'!$A$2:$A$2336,'Customer Names Transform'!$D$2:$D$2336)</f>
        <v>Justin P</v>
      </c>
      <c r="C1509" s="28">
        <f>_xlfn.XLOOKUP(A1509,'Medical Exam Transform'!$A$2:$A$2336,'Medical Exam Transform'!$B$2:$B$2336)</f>
        <v>23.94</v>
      </c>
      <c r="D1509" s="14">
        <f>_xlfn.XLOOKUP(A1509,'Medical Exam Transform'!$A$2:$A$2336,'Medical Exam Transform'!$C$2:$C$2336)</f>
        <v>10.74</v>
      </c>
      <c r="E1509" s="14" t="str">
        <f>_xlfn.XLOOKUP(A1509,'Medical Exam Transform'!$A$2:$A$2336,'Medical Exam Transform'!$D$2:$D$2336)</f>
        <v>Yes</v>
      </c>
      <c r="F1509" s="14" t="str">
        <f>_xlfn.XLOOKUP(A1509,'Medical Exam Transform'!$A$2:$A$2336,'Medical Exam Transform'!$E$2:$E$2336)</f>
        <v>No</v>
      </c>
      <c r="G1509" s="14" t="str">
        <f>_xlfn.XLOOKUP(A1509,'Medical Exam Transform'!$A$2:$A$2336,'Medical Exam Transform'!$F$2:$F$2336)</f>
        <v>No</v>
      </c>
      <c r="H1509" s="14">
        <f>_xlfn.XLOOKUP(A1509,'Medical Exam Transform'!$A$2:$A$2336,'Medical Exam Transform'!$G$2:$G$2336)</f>
        <v>0</v>
      </c>
      <c r="I1509" s="14" t="str">
        <f>_xlfn.XLOOKUP(A1509,'Medical Exam Transform'!$A$2:$A$2336,'Medical Exam Transform'!$H$2:$H$2336)</f>
        <v>No</v>
      </c>
      <c r="J1509" s="14" t="str">
        <f>_xlfn.XLOOKUP(A1509,'Medical Exam Transform'!$A$2:$A$2336,'Medical Exam Transform'!$I$2:$I$2336)</f>
        <v>Normalweight</v>
      </c>
      <c r="K1509" s="14" t="str">
        <f>_xlfn.XLOOKUP(A1509,'Medical Exam Transform'!$A$2:$A$2336,'Medical Exam Transform'!$J$2:$J$2336)</f>
        <v>Normal</v>
      </c>
      <c r="L1509" s="60">
        <f>_xlfn.XLOOKUP(A1509,'Hospitalisation Transform'!$A$2:$A$2344,'Hospitalisation Transform'!$B$2:$B$2344)</f>
        <v>29756</v>
      </c>
      <c r="M1509" s="82">
        <f>_xlfn.XLOOKUP(A1509,'Hospitalisation Transform'!$A$2:$A$2344,'Hospitalisation Transform'!$D$2:$D$2344)</f>
        <v>6858.48</v>
      </c>
      <c r="N1509" s="14" t="str">
        <f>_xlfn.XLOOKUP(A1509,'Hospitalisation Transform'!$A$2:$A$2344,'Hospitalisation Transform'!$E$2:$E$2344)</f>
        <v>tier - 2</v>
      </c>
      <c r="O1509" s="14" t="str">
        <f>_xlfn.XLOOKUP(A1509,'Hospitalisation Transform'!$A$2:$A$2344,'Hospitalisation Transform'!$F$2:$F$2344)</f>
        <v>tier - 2</v>
      </c>
      <c r="P1509" s="14" t="str">
        <f>_xlfn.XLOOKUP(A1509,'Hospitalisation Transform'!$A$2:$A$2344,'Hospitalisation Transform'!$G$2:$G$2344)</f>
        <v>R1019</v>
      </c>
      <c r="Q1509" s="14">
        <f>_xlfn.XLOOKUP(A1509,'Hospitalisation Transform'!$A$2:$A$2344,'Hospitalisation Transform'!$H$2:$H$2344)</f>
        <v>42</v>
      </c>
    </row>
    <row r="1510" spans="1:17" ht="15.5" x14ac:dyDescent="0.35">
      <c r="A1510" s="59" t="s">
        <v>863</v>
      </c>
      <c r="B1510" s="39" t="str">
        <f>_xlfn.XLOOKUP(A1510,'Customer Names Transform'!$A$2:$A$2336,'Customer Names Transform'!$D$2:$D$2336)</f>
        <v>Logan M</v>
      </c>
      <c r="C1510" s="28">
        <f>_xlfn.XLOOKUP(A1510,'Medical Exam Transform'!$A$2:$A$2336,'Medical Exam Transform'!$B$2:$B$2336)</f>
        <v>30.1</v>
      </c>
      <c r="D1510" s="14">
        <f>_xlfn.XLOOKUP(A1510,'Medical Exam Transform'!$A$2:$A$2336,'Medical Exam Transform'!$C$2:$C$2336)</f>
        <v>4.3899999999999997</v>
      </c>
      <c r="E1510" s="14" t="str">
        <f>_xlfn.XLOOKUP(A1510,'Medical Exam Transform'!$A$2:$A$2336,'Medical Exam Transform'!$D$2:$D$2336)</f>
        <v>No</v>
      </c>
      <c r="F1510" s="14" t="str">
        <f>_xlfn.XLOOKUP(A1510,'Medical Exam Transform'!$A$2:$A$2336,'Medical Exam Transform'!$E$2:$E$2336)</f>
        <v>No</v>
      </c>
      <c r="G1510" s="14" t="str">
        <f>_xlfn.XLOOKUP(A1510,'Medical Exam Transform'!$A$2:$A$2336,'Medical Exam Transform'!$F$2:$F$2336)</f>
        <v>Yes</v>
      </c>
      <c r="H1510" s="14">
        <f>_xlfn.XLOOKUP(A1510,'Medical Exam Transform'!$A$2:$A$2336,'Medical Exam Transform'!$G$2:$G$2336)</f>
        <v>1</v>
      </c>
      <c r="I1510" s="14" t="str">
        <f>_xlfn.XLOOKUP(A1510,'Medical Exam Transform'!$A$2:$A$2336,'Medical Exam Transform'!$H$2:$H$2336)</f>
        <v>No</v>
      </c>
      <c r="J1510" s="14" t="str">
        <f>_xlfn.XLOOKUP(A1510,'Medical Exam Transform'!$A$2:$A$2336,'Medical Exam Transform'!$I$2:$I$2336)</f>
        <v>Obesity</v>
      </c>
      <c r="K1510" s="14" t="str">
        <f>_xlfn.XLOOKUP(A1510,'Medical Exam Transform'!$A$2:$A$2336,'Medical Exam Transform'!$J$2:$J$2336)</f>
        <v>Prediabetes</v>
      </c>
      <c r="L1510" s="60">
        <f>_xlfn.XLOOKUP(A1510,'Hospitalisation Transform'!$A$2:$A$2344,'Hospitalisation Transform'!$B$2:$B$2344)</f>
        <v>29163</v>
      </c>
      <c r="M1510" s="82">
        <f>_xlfn.XLOOKUP(A1510,'Hospitalisation Transform'!$A$2:$A$2344,'Hospitalisation Transform'!$D$2:$D$2344)</f>
        <v>6849.03</v>
      </c>
      <c r="N1510" s="14" t="str">
        <f>_xlfn.XLOOKUP(A1510,'Hospitalisation Transform'!$A$2:$A$2344,'Hospitalisation Transform'!$E$2:$E$2344)</f>
        <v>tier - 2</v>
      </c>
      <c r="O1510" s="14" t="str">
        <f>_xlfn.XLOOKUP(A1510,'Hospitalisation Transform'!$A$2:$A$2344,'Hospitalisation Transform'!$F$2:$F$2344)</f>
        <v>tier - 2</v>
      </c>
      <c r="P1510" s="14" t="str">
        <f>_xlfn.XLOOKUP(A1510,'Hospitalisation Transform'!$A$2:$A$2344,'Hospitalisation Transform'!$G$2:$G$2344)</f>
        <v>R1011</v>
      </c>
      <c r="Q1510" s="14">
        <f>_xlfn.XLOOKUP(A1510,'Hospitalisation Transform'!$A$2:$A$2344,'Hospitalisation Transform'!$H$2:$H$2344)</f>
        <v>44</v>
      </c>
    </row>
    <row r="1511" spans="1:17" ht="15.5" x14ac:dyDescent="0.35">
      <c r="A1511" s="59" t="s">
        <v>862</v>
      </c>
      <c r="B1511" s="39" t="str">
        <f>_xlfn.XLOOKUP(A1511,'Customer Names Transform'!$A$2:$A$2336,'Customer Names Transform'!$D$2:$D$2336)</f>
        <v>Sebastien</v>
      </c>
      <c r="C1511" s="28">
        <f>_xlfn.XLOOKUP(A1511,'Medical Exam Transform'!$A$2:$A$2336,'Medical Exam Transform'!$B$2:$B$2336)</f>
        <v>21.93</v>
      </c>
      <c r="D1511" s="14">
        <f>_xlfn.XLOOKUP(A1511,'Medical Exam Transform'!$A$2:$A$2336,'Medical Exam Transform'!$C$2:$C$2336)</f>
        <v>6.3</v>
      </c>
      <c r="E1511" s="14" t="str">
        <f>_xlfn.XLOOKUP(A1511,'Medical Exam Transform'!$A$2:$A$2336,'Medical Exam Transform'!$D$2:$D$2336)</f>
        <v>No</v>
      </c>
      <c r="F1511" s="14" t="str">
        <f>_xlfn.XLOOKUP(A1511,'Medical Exam Transform'!$A$2:$A$2336,'Medical Exam Transform'!$E$2:$E$2336)</f>
        <v>No</v>
      </c>
      <c r="G1511" s="14" t="str">
        <f>_xlfn.XLOOKUP(A1511,'Medical Exam Transform'!$A$2:$A$2336,'Medical Exam Transform'!$F$2:$F$2336)</f>
        <v>No</v>
      </c>
      <c r="H1511" s="14">
        <f>_xlfn.XLOOKUP(A1511,'Medical Exam Transform'!$A$2:$A$2336,'Medical Exam Transform'!$G$2:$G$2336)</f>
        <v>0</v>
      </c>
      <c r="I1511" s="14" t="str">
        <f>_xlfn.XLOOKUP(A1511,'Medical Exam Transform'!$A$2:$A$2336,'Medical Exam Transform'!$H$2:$H$2336)</f>
        <v>No</v>
      </c>
      <c r="J1511" s="14" t="str">
        <f>_xlfn.XLOOKUP(A1511,'Medical Exam Transform'!$A$2:$A$2336,'Medical Exam Transform'!$I$2:$I$2336)</f>
        <v>Normalweight</v>
      </c>
      <c r="K1511" s="14" t="str">
        <f>_xlfn.XLOOKUP(A1511,'Medical Exam Transform'!$A$2:$A$2336,'Medical Exam Transform'!$J$2:$J$2336)</f>
        <v>Normal</v>
      </c>
      <c r="L1511" s="60">
        <f>_xlfn.XLOOKUP(A1511,'Hospitalisation Transform'!$A$2:$A$2344,'Hospitalisation Transform'!$B$2:$B$2344)</f>
        <v>28291</v>
      </c>
      <c r="M1511" s="82">
        <f>_xlfn.XLOOKUP(A1511,'Hospitalisation Transform'!$A$2:$A$2344,'Hospitalisation Transform'!$D$2:$D$2344)</f>
        <v>6843.17</v>
      </c>
      <c r="N1511" s="14" t="str">
        <f>_xlfn.XLOOKUP(A1511,'Hospitalisation Transform'!$A$2:$A$2344,'Hospitalisation Transform'!$E$2:$E$2344)</f>
        <v>tier - 2</v>
      </c>
      <c r="O1511" s="14" t="str">
        <f>_xlfn.XLOOKUP(A1511,'Hospitalisation Transform'!$A$2:$A$2344,'Hospitalisation Transform'!$F$2:$F$2344)</f>
        <v>tier - 1</v>
      </c>
      <c r="P1511" s="14" t="str">
        <f>_xlfn.XLOOKUP(A1511,'Hospitalisation Transform'!$A$2:$A$2344,'Hospitalisation Transform'!$G$2:$G$2344)</f>
        <v>R1013</v>
      </c>
      <c r="Q1511" s="14">
        <f>_xlfn.XLOOKUP(A1511,'Hospitalisation Transform'!$A$2:$A$2344,'Hospitalisation Transform'!$H$2:$H$2344)</f>
        <v>46</v>
      </c>
    </row>
    <row r="1512" spans="1:17" ht="15.5" x14ac:dyDescent="0.35">
      <c r="A1512" s="59" t="s">
        <v>861</v>
      </c>
      <c r="B1512" s="39" t="str">
        <f>_xlfn.XLOOKUP(A1512,'Customer Names Transform'!$A$2:$A$2336,'Customer Names Transform'!$D$2:$D$2336)</f>
        <v>Tiffany A</v>
      </c>
      <c r="C1512" s="28">
        <f>_xlfn.XLOOKUP(A1512,'Medical Exam Transform'!$A$2:$A$2336,'Medical Exam Transform'!$B$2:$B$2336)</f>
        <v>39.75</v>
      </c>
      <c r="D1512" s="14">
        <f>_xlfn.XLOOKUP(A1512,'Medical Exam Transform'!$A$2:$A$2336,'Medical Exam Transform'!$C$2:$C$2336)</f>
        <v>5.41</v>
      </c>
      <c r="E1512" s="14" t="str">
        <f>_xlfn.XLOOKUP(A1512,'Medical Exam Transform'!$A$2:$A$2336,'Medical Exam Transform'!$D$2:$D$2336)</f>
        <v>No</v>
      </c>
      <c r="F1512" s="14" t="str">
        <f>_xlfn.XLOOKUP(A1512,'Medical Exam Transform'!$A$2:$A$2336,'Medical Exam Transform'!$E$2:$E$2336)</f>
        <v>yes</v>
      </c>
      <c r="G1512" s="14" t="str">
        <f>_xlfn.XLOOKUP(A1512,'Medical Exam Transform'!$A$2:$A$2336,'Medical Exam Transform'!$F$2:$F$2336)</f>
        <v>No</v>
      </c>
      <c r="H1512" s="14">
        <f>_xlfn.XLOOKUP(A1512,'Medical Exam Transform'!$A$2:$A$2336,'Medical Exam Transform'!$G$2:$G$2336)</f>
        <v>1</v>
      </c>
      <c r="I1512" s="14" t="str">
        <f>_xlfn.XLOOKUP(A1512,'Medical Exam Transform'!$A$2:$A$2336,'Medical Exam Transform'!$H$2:$H$2336)</f>
        <v>No</v>
      </c>
      <c r="J1512" s="14" t="str">
        <f>_xlfn.XLOOKUP(A1512,'Medical Exam Transform'!$A$2:$A$2336,'Medical Exam Transform'!$I$2:$I$2336)</f>
        <v>Obesity</v>
      </c>
      <c r="K1512" s="14" t="str">
        <f>_xlfn.XLOOKUP(A1512,'Medical Exam Transform'!$A$2:$A$2336,'Medical Exam Transform'!$J$2:$J$2336)</f>
        <v>Normal</v>
      </c>
      <c r="L1512" s="60">
        <f>_xlfn.XLOOKUP(A1512,'Hospitalisation Transform'!$A$2:$A$2344,'Hospitalisation Transform'!$B$2:$B$2344)</f>
        <v>36860</v>
      </c>
      <c r="M1512" s="82">
        <f>_xlfn.XLOOKUP(A1512,'Hospitalisation Transform'!$A$2:$A$2344,'Hospitalisation Transform'!$D$2:$D$2344)</f>
        <v>6842.28</v>
      </c>
      <c r="N1512" s="14" t="str">
        <f>_xlfn.XLOOKUP(A1512,'Hospitalisation Transform'!$A$2:$A$2344,'Hospitalisation Transform'!$E$2:$E$2344)</f>
        <v>tier - 2</v>
      </c>
      <c r="O1512" s="14" t="str">
        <f>_xlfn.XLOOKUP(A1512,'Hospitalisation Transform'!$A$2:$A$2344,'Hospitalisation Transform'!$F$2:$F$2344)</f>
        <v>tier - 1</v>
      </c>
      <c r="P1512" s="14" t="str">
        <f>_xlfn.XLOOKUP(A1512,'Hospitalisation Transform'!$A$2:$A$2344,'Hospitalisation Transform'!$G$2:$G$2344)</f>
        <v>R1012</v>
      </c>
      <c r="Q1512" s="14">
        <f>_xlfn.XLOOKUP(A1512,'Hospitalisation Transform'!$A$2:$A$2344,'Hospitalisation Transform'!$H$2:$H$2344)</f>
        <v>23</v>
      </c>
    </row>
    <row r="1513" spans="1:17" ht="15.5" x14ac:dyDescent="0.35">
      <c r="A1513" s="59" t="s">
        <v>860</v>
      </c>
      <c r="B1513" s="39" t="str">
        <f>_xlfn.XLOOKUP(A1513,'Customer Names Transform'!$A$2:$A$2336,'Customer Names Transform'!$D$2:$D$2336)</f>
        <v>Matthew</v>
      </c>
      <c r="C1513" s="28">
        <f>_xlfn.XLOOKUP(A1513,'Medical Exam Transform'!$A$2:$A$2336,'Medical Exam Transform'!$B$2:$B$2336)</f>
        <v>26.03</v>
      </c>
      <c r="D1513" s="14">
        <f>_xlfn.XLOOKUP(A1513,'Medical Exam Transform'!$A$2:$A$2336,'Medical Exam Transform'!$C$2:$C$2336)</f>
        <v>4.47</v>
      </c>
      <c r="E1513" s="14" t="str">
        <f>_xlfn.XLOOKUP(A1513,'Medical Exam Transform'!$A$2:$A$2336,'Medical Exam Transform'!$D$2:$D$2336)</f>
        <v>No</v>
      </c>
      <c r="F1513" s="14" t="str">
        <f>_xlfn.XLOOKUP(A1513,'Medical Exam Transform'!$A$2:$A$2336,'Medical Exam Transform'!$E$2:$E$2336)</f>
        <v>No</v>
      </c>
      <c r="G1513" s="14" t="str">
        <f>_xlfn.XLOOKUP(A1513,'Medical Exam Transform'!$A$2:$A$2336,'Medical Exam Transform'!$F$2:$F$2336)</f>
        <v>Yes</v>
      </c>
      <c r="H1513" s="14">
        <f>_xlfn.XLOOKUP(A1513,'Medical Exam Transform'!$A$2:$A$2336,'Medical Exam Transform'!$G$2:$G$2336)</f>
        <v>1</v>
      </c>
      <c r="I1513" s="14" t="str">
        <f>_xlfn.XLOOKUP(A1513,'Medical Exam Transform'!$A$2:$A$2336,'Medical Exam Transform'!$H$2:$H$2336)</f>
        <v>No</v>
      </c>
      <c r="J1513" s="14" t="str">
        <f>_xlfn.XLOOKUP(A1513,'Medical Exam Transform'!$A$2:$A$2336,'Medical Exam Transform'!$I$2:$I$2336)</f>
        <v>Overweight</v>
      </c>
      <c r="K1513" s="14" t="str">
        <f>_xlfn.XLOOKUP(A1513,'Medical Exam Transform'!$A$2:$A$2336,'Medical Exam Transform'!$J$2:$J$2336)</f>
        <v>Normal</v>
      </c>
      <c r="L1513" s="60">
        <f>_xlfn.XLOOKUP(A1513,'Hospitalisation Transform'!$A$2:$A$2344,'Hospitalisation Transform'!$B$2:$B$2344)</f>
        <v>29051</v>
      </c>
      <c r="M1513" s="82">
        <f>_xlfn.XLOOKUP(A1513,'Hospitalisation Transform'!$A$2:$A$2344,'Hospitalisation Transform'!$D$2:$D$2344)</f>
        <v>6837.37</v>
      </c>
      <c r="N1513" s="14" t="str">
        <f>_xlfn.XLOOKUP(A1513,'Hospitalisation Transform'!$A$2:$A$2344,'Hospitalisation Transform'!$E$2:$E$2344)</f>
        <v>tier - 3</v>
      </c>
      <c r="O1513" s="14" t="str">
        <f>_xlfn.XLOOKUP(A1513,'Hospitalisation Transform'!$A$2:$A$2344,'Hospitalisation Transform'!$F$2:$F$2344)</f>
        <v>tier - 1</v>
      </c>
      <c r="P1513" s="14" t="str">
        <f>_xlfn.XLOOKUP(A1513,'Hospitalisation Transform'!$A$2:$A$2344,'Hospitalisation Transform'!$G$2:$G$2344)</f>
        <v>R1016</v>
      </c>
      <c r="Q1513" s="14">
        <f>_xlfn.XLOOKUP(A1513,'Hospitalisation Transform'!$A$2:$A$2344,'Hospitalisation Transform'!$H$2:$H$2344)</f>
        <v>44</v>
      </c>
    </row>
    <row r="1514" spans="1:17" ht="15.5" x14ac:dyDescent="0.35">
      <c r="A1514" s="59" t="s">
        <v>859</v>
      </c>
      <c r="B1514" s="39" t="str">
        <f>_xlfn.XLOOKUP(A1514,'Customer Names Transform'!$A$2:$A$2336,'Customer Names Transform'!$D$2:$D$2336)</f>
        <v>Luke</v>
      </c>
      <c r="C1514" s="28">
        <f>_xlfn.XLOOKUP(A1514,'Medical Exam Transform'!$A$2:$A$2336,'Medical Exam Transform'!$B$2:$B$2336)</f>
        <v>34.51</v>
      </c>
      <c r="D1514" s="14">
        <f>_xlfn.XLOOKUP(A1514,'Medical Exam Transform'!$A$2:$A$2336,'Medical Exam Transform'!$C$2:$C$2336)</f>
        <v>6.26</v>
      </c>
      <c r="E1514" s="14" t="str">
        <f>_xlfn.XLOOKUP(A1514,'Medical Exam Transform'!$A$2:$A$2336,'Medical Exam Transform'!$D$2:$D$2336)</f>
        <v>No</v>
      </c>
      <c r="F1514" s="14" t="str">
        <f>_xlfn.XLOOKUP(A1514,'Medical Exam Transform'!$A$2:$A$2336,'Medical Exam Transform'!$E$2:$E$2336)</f>
        <v>No</v>
      </c>
      <c r="G1514" s="14" t="str">
        <f>_xlfn.XLOOKUP(A1514,'Medical Exam Transform'!$A$2:$A$2336,'Medical Exam Transform'!$F$2:$F$2336)</f>
        <v>No</v>
      </c>
      <c r="H1514" s="14">
        <f>_xlfn.XLOOKUP(A1514,'Medical Exam Transform'!$A$2:$A$2336,'Medical Exam Transform'!$G$2:$G$2336)</f>
        <v>0</v>
      </c>
      <c r="I1514" s="14" t="str">
        <f>_xlfn.XLOOKUP(A1514,'Medical Exam Transform'!$A$2:$A$2336,'Medical Exam Transform'!$H$2:$H$2336)</f>
        <v>No</v>
      </c>
      <c r="J1514" s="14" t="str">
        <f>_xlfn.XLOOKUP(A1514,'Medical Exam Transform'!$A$2:$A$2336,'Medical Exam Transform'!$I$2:$I$2336)</f>
        <v>Obesity</v>
      </c>
      <c r="K1514" s="14" t="str">
        <f>_xlfn.XLOOKUP(A1514,'Medical Exam Transform'!$A$2:$A$2336,'Medical Exam Transform'!$J$2:$J$2336)</f>
        <v>Prediabetes</v>
      </c>
      <c r="L1514" s="60">
        <f>_xlfn.XLOOKUP(A1514,'Hospitalisation Transform'!$A$2:$A$2344,'Hospitalisation Transform'!$B$2:$B$2344)</f>
        <v>34523</v>
      </c>
      <c r="M1514" s="82">
        <f>_xlfn.XLOOKUP(A1514,'Hospitalisation Transform'!$A$2:$A$2344,'Hospitalisation Transform'!$D$2:$D$2344)</f>
        <v>6827.69</v>
      </c>
      <c r="N1514" s="14" t="str">
        <f>_xlfn.XLOOKUP(A1514,'Hospitalisation Transform'!$A$2:$A$2344,'Hospitalisation Transform'!$E$2:$E$2344)</f>
        <v>tier - 2</v>
      </c>
      <c r="O1514" s="14" t="str">
        <f>_xlfn.XLOOKUP(A1514,'Hospitalisation Transform'!$A$2:$A$2344,'Hospitalisation Transform'!$F$2:$F$2344)</f>
        <v>tier - 2</v>
      </c>
      <c r="P1514" s="14" t="str">
        <f>_xlfn.XLOOKUP(A1514,'Hospitalisation Transform'!$A$2:$A$2344,'Hospitalisation Transform'!$G$2:$G$2344)</f>
        <v>R1021</v>
      </c>
      <c r="Q1514" s="14">
        <f>_xlfn.XLOOKUP(A1514,'Hospitalisation Transform'!$A$2:$A$2344,'Hospitalisation Transform'!$H$2:$H$2344)</f>
        <v>29</v>
      </c>
    </row>
    <row r="1515" spans="1:17" ht="15.5" x14ac:dyDescent="0.35">
      <c r="A1515" s="59" t="s">
        <v>858</v>
      </c>
      <c r="B1515" s="39" t="str">
        <f>_xlfn.XLOOKUP(A1515,'Customer Names Transform'!$A$2:$A$2336,'Customer Names Transform'!$D$2:$D$2336)</f>
        <v>Leigh</v>
      </c>
      <c r="C1515" s="28">
        <f>_xlfn.XLOOKUP(A1515,'Medical Exam Transform'!$A$2:$A$2336,'Medical Exam Transform'!$B$2:$B$2336)</f>
        <v>19.32</v>
      </c>
      <c r="D1515" s="14">
        <f>_xlfn.XLOOKUP(A1515,'Medical Exam Transform'!$A$2:$A$2336,'Medical Exam Transform'!$C$2:$C$2336)</f>
        <v>11.58</v>
      </c>
      <c r="E1515" s="14" t="str">
        <f>_xlfn.XLOOKUP(A1515,'Medical Exam Transform'!$A$2:$A$2336,'Medical Exam Transform'!$D$2:$D$2336)</f>
        <v>Yes</v>
      </c>
      <c r="F1515" s="14" t="str">
        <f>_xlfn.XLOOKUP(A1515,'Medical Exam Transform'!$A$2:$A$2336,'Medical Exam Transform'!$E$2:$E$2336)</f>
        <v>No</v>
      </c>
      <c r="G1515" s="14" t="str">
        <f>_xlfn.XLOOKUP(A1515,'Medical Exam Transform'!$A$2:$A$2336,'Medical Exam Transform'!$F$2:$F$2336)</f>
        <v>No</v>
      </c>
      <c r="H1515" s="14">
        <f>_xlfn.XLOOKUP(A1515,'Medical Exam Transform'!$A$2:$A$2336,'Medical Exam Transform'!$G$2:$G$2336)</f>
        <v>1</v>
      </c>
      <c r="I1515" s="14" t="str">
        <f>_xlfn.XLOOKUP(A1515,'Medical Exam Transform'!$A$2:$A$2336,'Medical Exam Transform'!$H$2:$H$2336)</f>
        <v>No</v>
      </c>
      <c r="J1515" s="14" t="str">
        <f>_xlfn.XLOOKUP(A1515,'Medical Exam Transform'!$A$2:$A$2336,'Medical Exam Transform'!$I$2:$I$2336)</f>
        <v>Normalweight</v>
      </c>
      <c r="K1515" s="14" t="str">
        <f>_xlfn.XLOOKUP(A1515,'Medical Exam Transform'!$A$2:$A$2336,'Medical Exam Transform'!$J$2:$J$2336)</f>
        <v>Normal</v>
      </c>
      <c r="L1515" s="60">
        <f>_xlfn.XLOOKUP(A1515,'Hospitalisation Transform'!$A$2:$A$2344,'Hospitalisation Transform'!$B$2:$B$2344)</f>
        <v>27623</v>
      </c>
      <c r="M1515" s="82">
        <f>_xlfn.XLOOKUP(A1515,'Hospitalisation Transform'!$A$2:$A$2344,'Hospitalisation Transform'!$D$2:$D$2344)</f>
        <v>6809.46</v>
      </c>
      <c r="N1515" s="14" t="str">
        <f>_xlfn.XLOOKUP(A1515,'Hospitalisation Transform'!$A$2:$A$2344,'Hospitalisation Transform'!$E$2:$E$2344)</f>
        <v>tier - 2</v>
      </c>
      <c r="O1515" s="14" t="str">
        <f>_xlfn.XLOOKUP(A1515,'Hospitalisation Transform'!$A$2:$A$2344,'Hospitalisation Transform'!$F$2:$F$2344)</f>
        <v>tier - 1</v>
      </c>
      <c r="P1515" s="14" t="str">
        <f>_xlfn.XLOOKUP(A1515,'Hospitalisation Transform'!$A$2:$A$2344,'Hospitalisation Transform'!$G$2:$G$2344)</f>
        <v>R1012</v>
      </c>
      <c r="Q1515" s="14">
        <f>_xlfn.XLOOKUP(A1515,'Hospitalisation Transform'!$A$2:$A$2344,'Hospitalisation Transform'!$H$2:$H$2344)</f>
        <v>48</v>
      </c>
    </row>
    <row r="1516" spans="1:17" ht="15.5" x14ac:dyDescent="0.35">
      <c r="A1516" s="59" t="s">
        <v>857</v>
      </c>
      <c r="B1516" s="39" t="str">
        <f>_xlfn.XLOOKUP(A1516,'Customer Names Transform'!$A$2:$A$2336,'Customer Names Transform'!$D$2:$D$2336)</f>
        <v>Yosuke</v>
      </c>
      <c r="C1516" s="28">
        <f>_xlfn.XLOOKUP(A1516,'Medical Exam Transform'!$A$2:$A$2336,'Medical Exam Transform'!$B$2:$B$2336)</f>
        <v>28.5</v>
      </c>
      <c r="D1516" s="14">
        <f>_xlfn.XLOOKUP(A1516,'Medical Exam Transform'!$A$2:$A$2336,'Medical Exam Transform'!$C$2:$C$2336)</f>
        <v>4.3600000000000003</v>
      </c>
      <c r="E1516" s="14" t="str">
        <f>_xlfn.XLOOKUP(A1516,'Medical Exam Transform'!$A$2:$A$2336,'Medical Exam Transform'!$D$2:$D$2336)</f>
        <v>No</v>
      </c>
      <c r="F1516" s="14" t="str">
        <f>_xlfn.XLOOKUP(A1516,'Medical Exam Transform'!$A$2:$A$2336,'Medical Exam Transform'!$E$2:$E$2336)</f>
        <v>No</v>
      </c>
      <c r="G1516" s="14" t="str">
        <f>_xlfn.XLOOKUP(A1516,'Medical Exam Transform'!$A$2:$A$2336,'Medical Exam Transform'!$F$2:$F$2336)</f>
        <v>No</v>
      </c>
      <c r="H1516" s="14">
        <f>_xlfn.XLOOKUP(A1516,'Medical Exam Transform'!$A$2:$A$2336,'Medical Exam Transform'!$G$2:$G$2336)</f>
        <v>0</v>
      </c>
      <c r="I1516" s="14" t="str">
        <f>_xlfn.XLOOKUP(A1516,'Medical Exam Transform'!$A$2:$A$2336,'Medical Exam Transform'!$H$2:$H$2336)</f>
        <v>No</v>
      </c>
      <c r="J1516" s="14" t="str">
        <f>_xlfn.XLOOKUP(A1516,'Medical Exam Transform'!$A$2:$A$2336,'Medical Exam Transform'!$I$2:$I$2336)</f>
        <v>Overweight</v>
      </c>
      <c r="K1516" s="14" t="str">
        <f>_xlfn.XLOOKUP(A1516,'Medical Exam Transform'!$A$2:$A$2336,'Medical Exam Transform'!$J$2:$J$2336)</f>
        <v>Prediabetes</v>
      </c>
      <c r="L1516" s="60">
        <f>_xlfn.XLOOKUP(A1516,'Hospitalisation Transform'!$A$2:$A$2344,'Hospitalisation Transform'!$B$2:$B$2344)</f>
        <v>33418</v>
      </c>
      <c r="M1516" s="82">
        <f>_xlfn.XLOOKUP(A1516,'Hospitalisation Transform'!$A$2:$A$2344,'Hospitalisation Transform'!$D$2:$D$2344)</f>
        <v>6799.46</v>
      </c>
      <c r="N1516" s="14" t="str">
        <f>_xlfn.XLOOKUP(A1516,'Hospitalisation Transform'!$A$2:$A$2344,'Hospitalisation Transform'!$E$2:$E$2344)</f>
        <v>tier - 1</v>
      </c>
      <c r="O1516" s="14" t="str">
        <f>_xlfn.XLOOKUP(A1516,'Hospitalisation Transform'!$A$2:$A$2344,'Hospitalisation Transform'!$F$2:$F$2344)</f>
        <v>tier - 2</v>
      </c>
      <c r="P1516" s="14" t="str">
        <f>_xlfn.XLOOKUP(A1516,'Hospitalisation Transform'!$A$2:$A$2344,'Hospitalisation Transform'!$G$2:$G$2344)</f>
        <v>R1014</v>
      </c>
      <c r="Q1516" s="14">
        <f>_xlfn.XLOOKUP(A1516,'Hospitalisation Transform'!$A$2:$A$2344,'Hospitalisation Transform'!$H$2:$H$2344)</f>
        <v>32</v>
      </c>
    </row>
    <row r="1517" spans="1:17" ht="15.5" x14ac:dyDescent="0.35">
      <c r="A1517" s="59" t="s">
        <v>856</v>
      </c>
      <c r="B1517" s="39" t="str">
        <f>_xlfn.XLOOKUP(A1517,'Customer Names Transform'!$A$2:$A$2336,'Customer Names Transform'!$D$2:$D$2336)</f>
        <v>Matthew</v>
      </c>
      <c r="C1517" s="28">
        <f>_xlfn.XLOOKUP(A1517,'Medical Exam Transform'!$A$2:$A$2336,'Medical Exam Transform'!$B$2:$B$2336)</f>
        <v>30.875</v>
      </c>
      <c r="D1517" s="14">
        <f>_xlfn.XLOOKUP(A1517,'Medical Exam Transform'!$A$2:$A$2336,'Medical Exam Transform'!$C$2:$C$2336)</f>
        <v>4.1399999999999997</v>
      </c>
      <c r="E1517" s="14" t="str">
        <f>_xlfn.XLOOKUP(A1517,'Medical Exam Transform'!$A$2:$A$2336,'Medical Exam Transform'!$D$2:$D$2336)</f>
        <v>Yes</v>
      </c>
      <c r="F1517" s="14" t="str">
        <f>_xlfn.XLOOKUP(A1517,'Medical Exam Transform'!$A$2:$A$2336,'Medical Exam Transform'!$E$2:$E$2336)</f>
        <v>No</v>
      </c>
      <c r="G1517" s="14" t="str">
        <f>_xlfn.XLOOKUP(A1517,'Medical Exam Transform'!$A$2:$A$2336,'Medical Exam Transform'!$F$2:$F$2336)</f>
        <v>No</v>
      </c>
      <c r="H1517" s="14">
        <f>_xlfn.XLOOKUP(A1517,'Medical Exam Transform'!$A$2:$A$2336,'Medical Exam Transform'!$G$2:$G$2336)</f>
        <v>0</v>
      </c>
      <c r="I1517" s="14" t="str">
        <f>_xlfn.XLOOKUP(A1517,'Medical Exam Transform'!$A$2:$A$2336,'Medical Exam Transform'!$H$2:$H$2336)</f>
        <v>No</v>
      </c>
      <c r="J1517" s="14" t="str">
        <f>_xlfn.XLOOKUP(A1517,'Medical Exam Transform'!$A$2:$A$2336,'Medical Exam Transform'!$I$2:$I$2336)</f>
        <v>Obesity</v>
      </c>
      <c r="K1517" s="14" t="str">
        <f>_xlfn.XLOOKUP(A1517,'Medical Exam Transform'!$A$2:$A$2336,'Medical Exam Transform'!$J$2:$J$2336)</f>
        <v>Prediabetes</v>
      </c>
      <c r="L1517" s="60">
        <f>_xlfn.XLOOKUP(A1517,'Hospitalisation Transform'!$A$2:$A$2344,'Hospitalisation Transform'!$B$2:$B$2344)</f>
        <v>31405</v>
      </c>
      <c r="M1517" s="82">
        <f>_xlfn.XLOOKUP(A1517,'Hospitalisation Transform'!$A$2:$A$2344,'Hospitalisation Transform'!$D$2:$D$2344)</f>
        <v>6796.86</v>
      </c>
      <c r="N1517" s="14" t="str">
        <f>_xlfn.XLOOKUP(A1517,'Hospitalisation Transform'!$A$2:$A$2344,'Hospitalisation Transform'!$E$2:$E$2344)</f>
        <v>tier - 3</v>
      </c>
      <c r="O1517" s="14" t="str">
        <f>_xlfn.XLOOKUP(A1517,'Hospitalisation Transform'!$A$2:$A$2344,'Hospitalisation Transform'!$F$2:$F$2344)</f>
        <v>tier - 3</v>
      </c>
      <c r="P1517" s="14" t="str">
        <f>_xlfn.XLOOKUP(A1517,'Hospitalisation Transform'!$A$2:$A$2344,'Hospitalisation Transform'!$G$2:$G$2344)</f>
        <v>R1012</v>
      </c>
      <c r="Q1517" s="14">
        <f>_xlfn.XLOOKUP(A1517,'Hospitalisation Transform'!$A$2:$A$2344,'Hospitalisation Transform'!$H$2:$H$2344)</f>
        <v>37</v>
      </c>
    </row>
    <row r="1518" spans="1:17" ht="15.5" x14ac:dyDescent="0.35">
      <c r="A1518" s="59" t="s">
        <v>855</v>
      </c>
      <c r="B1518" s="39" t="str">
        <f>_xlfn.XLOOKUP(A1518,'Customer Names Transform'!$A$2:$A$2336,'Customer Names Transform'!$D$2:$D$2336)</f>
        <v>Jacob</v>
      </c>
      <c r="C1518" s="28">
        <f>_xlfn.XLOOKUP(A1518,'Medical Exam Transform'!$A$2:$A$2336,'Medical Exam Transform'!$B$2:$B$2336)</f>
        <v>24.02</v>
      </c>
      <c r="D1518" s="14">
        <f>_xlfn.XLOOKUP(A1518,'Medical Exam Transform'!$A$2:$A$2336,'Medical Exam Transform'!$C$2:$C$2336)</f>
        <v>4.38</v>
      </c>
      <c r="E1518" s="14" t="str">
        <f>_xlfn.XLOOKUP(A1518,'Medical Exam Transform'!$A$2:$A$2336,'Medical Exam Transform'!$D$2:$D$2336)</f>
        <v>No</v>
      </c>
      <c r="F1518" s="14" t="str">
        <f>_xlfn.XLOOKUP(A1518,'Medical Exam Transform'!$A$2:$A$2336,'Medical Exam Transform'!$E$2:$E$2336)</f>
        <v>No</v>
      </c>
      <c r="G1518" s="14" t="str">
        <f>_xlfn.XLOOKUP(A1518,'Medical Exam Transform'!$A$2:$A$2336,'Medical Exam Transform'!$F$2:$F$2336)</f>
        <v>No</v>
      </c>
      <c r="H1518" s="14">
        <f>_xlfn.XLOOKUP(A1518,'Medical Exam Transform'!$A$2:$A$2336,'Medical Exam Transform'!$G$2:$G$2336)</f>
        <v>0</v>
      </c>
      <c r="I1518" s="14" t="str">
        <f>_xlfn.XLOOKUP(A1518,'Medical Exam Transform'!$A$2:$A$2336,'Medical Exam Transform'!$H$2:$H$2336)</f>
        <v>No</v>
      </c>
      <c r="J1518" s="14" t="str">
        <f>_xlfn.XLOOKUP(A1518,'Medical Exam Transform'!$A$2:$A$2336,'Medical Exam Transform'!$I$2:$I$2336)</f>
        <v>Normalweight</v>
      </c>
      <c r="K1518" s="14" t="str">
        <f>_xlfn.XLOOKUP(A1518,'Medical Exam Transform'!$A$2:$A$2336,'Medical Exam Transform'!$J$2:$J$2336)</f>
        <v>Normal</v>
      </c>
      <c r="L1518" s="60">
        <f>_xlfn.XLOOKUP(A1518,'Hospitalisation Transform'!$A$2:$A$2344,'Hospitalisation Transform'!$B$2:$B$2344)</f>
        <v>29548</v>
      </c>
      <c r="M1518" s="82">
        <f>_xlfn.XLOOKUP(A1518,'Hospitalisation Transform'!$A$2:$A$2344,'Hospitalisation Transform'!$D$2:$D$2344)</f>
        <v>6781.52</v>
      </c>
      <c r="N1518" s="14" t="str">
        <f>_xlfn.XLOOKUP(A1518,'Hospitalisation Transform'!$A$2:$A$2344,'Hospitalisation Transform'!$E$2:$E$2344)</f>
        <v>tier - 2</v>
      </c>
      <c r="O1518" s="14" t="str">
        <f>_xlfn.XLOOKUP(A1518,'Hospitalisation Transform'!$A$2:$A$2344,'Hospitalisation Transform'!$F$2:$F$2344)</f>
        <v>tier - 2</v>
      </c>
      <c r="P1518" s="14" t="str">
        <f>_xlfn.XLOOKUP(A1518,'Hospitalisation Transform'!$A$2:$A$2344,'Hospitalisation Transform'!$G$2:$G$2344)</f>
        <v>R1013</v>
      </c>
      <c r="Q1518" s="14">
        <f>_xlfn.XLOOKUP(A1518,'Hospitalisation Transform'!$A$2:$A$2344,'Hospitalisation Transform'!$H$2:$H$2344)</f>
        <v>43</v>
      </c>
    </row>
    <row r="1519" spans="1:17" ht="15.5" x14ac:dyDescent="0.35">
      <c r="A1519" s="59" t="s">
        <v>854</v>
      </c>
      <c r="B1519" s="39" t="str">
        <f>_xlfn.XLOOKUP(A1519,'Customer Names Transform'!$A$2:$A$2336,'Customer Names Transform'!$D$2:$D$2336)</f>
        <v>Jodi</v>
      </c>
      <c r="C1519" s="28">
        <f>_xlfn.XLOOKUP(A1519,'Medical Exam Transform'!$A$2:$A$2336,'Medical Exam Transform'!$B$2:$B$2336)</f>
        <v>36.08</v>
      </c>
      <c r="D1519" s="14">
        <f>_xlfn.XLOOKUP(A1519,'Medical Exam Transform'!$A$2:$A$2336,'Medical Exam Transform'!$C$2:$C$2336)</f>
        <v>11.61</v>
      </c>
      <c r="E1519" s="14" t="str">
        <f>_xlfn.XLOOKUP(A1519,'Medical Exam Transform'!$A$2:$A$2336,'Medical Exam Transform'!$D$2:$D$2336)</f>
        <v>Yes</v>
      </c>
      <c r="F1519" s="14" t="str">
        <f>_xlfn.XLOOKUP(A1519,'Medical Exam Transform'!$A$2:$A$2336,'Medical Exam Transform'!$E$2:$E$2336)</f>
        <v>No</v>
      </c>
      <c r="G1519" s="14" t="str">
        <f>_xlfn.XLOOKUP(A1519,'Medical Exam Transform'!$A$2:$A$2336,'Medical Exam Transform'!$F$2:$F$2336)</f>
        <v>No</v>
      </c>
      <c r="H1519" s="14">
        <f>_xlfn.XLOOKUP(A1519,'Medical Exam Transform'!$A$2:$A$2336,'Medical Exam Transform'!$G$2:$G$2336)</f>
        <v>0</v>
      </c>
      <c r="I1519" s="14" t="str">
        <f>_xlfn.XLOOKUP(A1519,'Medical Exam Transform'!$A$2:$A$2336,'Medical Exam Transform'!$H$2:$H$2336)</f>
        <v>No</v>
      </c>
      <c r="J1519" s="14" t="str">
        <f>_xlfn.XLOOKUP(A1519,'Medical Exam Transform'!$A$2:$A$2336,'Medical Exam Transform'!$I$2:$I$2336)</f>
        <v>Obesity</v>
      </c>
      <c r="K1519" s="14" t="str">
        <f>_xlfn.XLOOKUP(A1519,'Medical Exam Transform'!$A$2:$A$2336,'Medical Exam Transform'!$J$2:$J$2336)</f>
        <v>Normal</v>
      </c>
      <c r="L1519" s="60">
        <f>_xlfn.XLOOKUP(A1519,'Hospitalisation Transform'!$A$2:$A$2344,'Hospitalisation Transform'!$B$2:$B$2344)</f>
        <v>29867</v>
      </c>
      <c r="M1519" s="82">
        <f>_xlfn.XLOOKUP(A1519,'Hospitalisation Transform'!$A$2:$A$2344,'Hospitalisation Transform'!$D$2:$D$2344)</f>
        <v>6781.35</v>
      </c>
      <c r="N1519" s="14" t="str">
        <f>_xlfn.XLOOKUP(A1519,'Hospitalisation Transform'!$A$2:$A$2344,'Hospitalisation Transform'!$E$2:$E$2344)</f>
        <v>tier - 2</v>
      </c>
      <c r="O1519" s="14" t="str">
        <f>_xlfn.XLOOKUP(A1519,'Hospitalisation Transform'!$A$2:$A$2344,'Hospitalisation Transform'!$F$2:$F$2344)</f>
        <v>tier - 1</v>
      </c>
      <c r="P1519" s="14" t="str">
        <f>_xlfn.XLOOKUP(A1519,'Hospitalisation Transform'!$A$2:$A$2344,'Hospitalisation Transform'!$G$2:$G$2344)</f>
        <v>R1013</v>
      </c>
      <c r="Q1519" s="14">
        <f>_xlfn.XLOOKUP(A1519,'Hospitalisation Transform'!$A$2:$A$2344,'Hospitalisation Transform'!$H$2:$H$2344)</f>
        <v>42</v>
      </c>
    </row>
    <row r="1520" spans="1:17" ht="15.5" x14ac:dyDescent="0.35">
      <c r="A1520" s="59" t="s">
        <v>853</v>
      </c>
      <c r="B1520" s="39" t="str">
        <f>_xlfn.XLOOKUP(A1520,'Customer Names Transform'!$A$2:$A$2336,'Customer Names Transform'!$D$2:$D$2336)</f>
        <v>Lauren</v>
      </c>
      <c r="C1520" s="28">
        <f>_xlfn.XLOOKUP(A1520,'Medical Exam Transform'!$A$2:$A$2336,'Medical Exam Transform'!$B$2:$B$2336)</f>
        <v>32.200000000000003</v>
      </c>
      <c r="D1520" s="14">
        <f>_xlfn.XLOOKUP(A1520,'Medical Exam Transform'!$A$2:$A$2336,'Medical Exam Transform'!$C$2:$C$2336)</f>
        <v>10.59</v>
      </c>
      <c r="E1520" s="14" t="str">
        <f>_xlfn.XLOOKUP(A1520,'Medical Exam Transform'!$A$2:$A$2336,'Medical Exam Transform'!$D$2:$D$2336)</f>
        <v>Yes</v>
      </c>
      <c r="F1520" s="14" t="str">
        <f>_xlfn.XLOOKUP(A1520,'Medical Exam Transform'!$A$2:$A$2336,'Medical Exam Transform'!$E$2:$E$2336)</f>
        <v>No</v>
      </c>
      <c r="G1520" s="14" t="str">
        <f>_xlfn.XLOOKUP(A1520,'Medical Exam Transform'!$A$2:$A$2336,'Medical Exam Transform'!$F$2:$F$2336)</f>
        <v>No</v>
      </c>
      <c r="H1520" s="14">
        <f>_xlfn.XLOOKUP(A1520,'Medical Exam Transform'!$A$2:$A$2336,'Medical Exam Transform'!$G$2:$G$2336)</f>
        <v>0</v>
      </c>
      <c r="I1520" s="14" t="str">
        <f>_xlfn.XLOOKUP(A1520,'Medical Exam Transform'!$A$2:$A$2336,'Medical Exam Transform'!$H$2:$H$2336)</f>
        <v>No</v>
      </c>
      <c r="J1520" s="14" t="str">
        <f>_xlfn.XLOOKUP(A1520,'Medical Exam Transform'!$A$2:$A$2336,'Medical Exam Transform'!$I$2:$I$2336)</f>
        <v>Obesity</v>
      </c>
      <c r="K1520" s="14" t="str">
        <f>_xlfn.XLOOKUP(A1520,'Medical Exam Transform'!$A$2:$A$2336,'Medical Exam Transform'!$J$2:$J$2336)</f>
        <v>Diabetes</v>
      </c>
      <c r="L1520" s="60">
        <f>_xlfn.XLOOKUP(A1520,'Hospitalisation Transform'!$A$2:$A$2344,'Hospitalisation Transform'!$B$2:$B$2344)</f>
        <v>29832</v>
      </c>
      <c r="M1520" s="82">
        <f>_xlfn.XLOOKUP(A1520,'Hospitalisation Transform'!$A$2:$A$2344,'Hospitalisation Transform'!$D$2:$D$2344)</f>
        <v>6775.96</v>
      </c>
      <c r="N1520" s="14" t="str">
        <f>_xlfn.XLOOKUP(A1520,'Hospitalisation Transform'!$A$2:$A$2344,'Hospitalisation Transform'!$E$2:$E$2344)</f>
        <v>tier - 2</v>
      </c>
      <c r="O1520" s="14" t="str">
        <f>_xlfn.XLOOKUP(A1520,'Hospitalisation Transform'!$A$2:$A$2344,'Hospitalisation Transform'!$F$2:$F$2344)</f>
        <v>tier - 3</v>
      </c>
      <c r="P1520" s="14" t="str">
        <f>_xlfn.XLOOKUP(A1520,'Hospitalisation Transform'!$A$2:$A$2344,'Hospitalisation Transform'!$G$2:$G$2344)</f>
        <v>R1011</v>
      </c>
      <c r="Q1520" s="14">
        <f>_xlfn.XLOOKUP(A1520,'Hospitalisation Transform'!$A$2:$A$2344,'Hospitalisation Transform'!$H$2:$H$2344)</f>
        <v>42</v>
      </c>
    </row>
    <row r="1521" spans="1:17" ht="15.5" x14ac:dyDescent="0.35">
      <c r="A1521" s="59" t="s">
        <v>852</v>
      </c>
      <c r="B1521" s="39" t="str">
        <f>_xlfn.XLOOKUP(A1521,'Customer Names Transform'!$A$2:$A$2336,'Customer Names Transform'!$D$2:$D$2336)</f>
        <v>Misti C</v>
      </c>
      <c r="C1521" s="28">
        <f>_xlfn.XLOOKUP(A1521,'Medical Exam Transform'!$A$2:$A$2336,'Medical Exam Transform'!$B$2:$B$2336)</f>
        <v>28.05</v>
      </c>
      <c r="D1521" s="14">
        <f>_xlfn.XLOOKUP(A1521,'Medical Exam Transform'!$A$2:$A$2336,'Medical Exam Transform'!$C$2:$C$2336)</f>
        <v>11.85</v>
      </c>
      <c r="E1521" s="14" t="str">
        <f>_xlfn.XLOOKUP(A1521,'Medical Exam Transform'!$A$2:$A$2336,'Medical Exam Transform'!$D$2:$D$2336)</f>
        <v>Yes</v>
      </c>
      <c r="F1521" s="14" t="str">
        <f>_xlfn.XLOOKUP(A1521,'Medical Exam Transform'!$A$2:$A$2336,'Medical Exam Transform'!$E$2:$E$2336)</f>
        <v>No</v>
      </c>
      <c r="G1521" s="14" t="str">
        <f>_xlfn.XLOOKUP(A1521,'Medical Exam Transform'!$A$2:$A$2336,'Medical Exam Transform'!$F$2:$F$2336)</f>
        <v>No</v>
      </c>
      <c r="H1521" s="14">
        <f>_xlfn.XLOOKUP(A1521,'Medical Exam Transform'!$A$2:$A$2336,'Medical Exam Transform'!$G$2:$G$2336)</f>
        <v>0</v>
      </c>
      <c r="I1521" s="14" t="str">
        <f>_xlfn.XLOOKUP(A1521,'Medical Exam Transform'!$A$2:$A$2336,'Medical Exam Transform'!$H$2:$H$2336)</f>
        <v>No</v>
      </c>
      <c r="J1521" s="14" t="str">
        <f>_xlfn.XLOOKUP(A1521,'Medical Exam Transform'!$A$2:$A$2336,'Medical Exam Transform'!$I$2:$I$2336)</f>
        <v>Overweight</v>
      </c>
      <c r="K1521" s="14" t="str">
        <f>_xlfn.XLOOKUP(A1521,'Medical Exam Transform'!$A$2:$A$2336,'Medical Exam Transform'!$J$2:$J$2336)</f>
        <v>Normal</v>
      </c>
      <c r="L1521" s="60">
        <f>_xlfn.XLOOKUP(A1521,'Hospitalisation Transform'!$A$2:$A$2344,'Hospitalisation Transform'!$B$2:$B$2344)</f>
        <v>29850</v>
      </c>
      <c r="M1521" s="82">
        <f>_xlfn.XLOOKUP(A1521,'Hospitalisation Transform'!$A$2:$A$2344,'Hospitalisation Transform'!$D$2:$D$2344)</f>
        <v>6770.19</v>
      </c>
      <c r="N1521" s="14" t="str">
        <f>_xlfn.XLOOKUP(A1521,'Hospitalisation Transform'!$A$2:$A$2344,'Hospitalisation Transform'!$E$2:$E$2344)</f>
        <v>tier - 2</v>
      </c>
      <c r="O1521" s="14" t="str">
        <f>_xlfn.XLOOKUP(A1521,'Hospitalisation Transform'!$A$2:$A$2344,'Hospitalisation Transform'!$F$2:$F$2344)</f>
        <v>tier - 3</v>
      </c>
      <c r="P1521" s="14" t="str">
        <f>_xlfn.XLOOKUP(A1521,'Hospitalisation Transform'!$A$2:$A$2344,'Hospitalisation Transform'!$G$2:$G$2344)</f>
        <v>R1013</v>
      </c>
      <c r="Q1521" s="14">
        <f>_xlfn.XLOOKUP(A1521,'Hospitalisation Transform'!$A$2:$A$2344,'Hospitalisation Transform'!$H$2:$H$2344)</f>
        <v>42</v>
      </c>
    </row>
    <row r="1522" spans="1:17" ht="15.5" x14ac:dyDescent="0.35">
      <c r="A1522" s="59" t="s">
        <v>851</v>
      </c>
      <c r="B1522" s="39" t="str">
        <f>_xlfn.XLOOKUP(A1522,'Customer Names Transform'!$A$2:$A$2336,'Customer Names Transform'!$D$2:$D$2336)</f>
        <v>Angela J</v>
      </c>
      <c r="C1522" s="28">
        <f>_xlfn.XLOOKUP(A1522,'Medical Exam Transform'!$A$2:$A$2336,'Medical Exam Transform'!$B$2:$B$2336)</f>
        <v>19</v>
      </c>
      <c r="D1522" s="14">
        <f>_xlfn.XLOOKUP(A1522,'Medical Exam Transform'!$A$2:$A$2336,'Medical Exam Transform'!$C$2:$C$2336)</f>
        <v>5.46</v>
      </c>
      <c r="E1522" s="14" t="str">
        <f>_xlfn.XLOOKUP(A1522,'Medical Exam Transform'!$A$2:$A$2336,'Medical Exam Transform'!$D$2:$D$2336)</f>
        <v>Yes</v>
      </c>
      <c r="F1522" s="14" t="str">
        <f>_xlfn.XLOOKUP(A1522,'Medical Exam Transform'!$A$2:$A$2336,'Medical Exam Transform'!$E$2:$E$2336)</f>
        <v>No</v>
      </c>
      <c r="G1522" s="14" t="str">
        <f>_xlfn.XLOOKUP(A1522,'Medical Exam Transform'!$A$2:$A$2336,'Medical Exam Transform'!$F$2:$F$2336)</f>
        <v>No</v>
      </c>
      <c r="H1522" s="14">
        <f>_xlfn.XLOOKUP(A1522,'Medical Exam Transform'!$A$2:$A$2336,'Medical Exam Transform'!$G$2:$G$2336)</f>
        <v>1</v>
      </c>
      <c r="I1522" s="14" t="str">
        <f>_xlfn.XLOOKUP(A1522,'Medical Exam Transform'!$A$2:$A$2336,'Medical Exam Transform'!$H$2:$H$2336)</f>
        <v>No</v>
      </c>
      <c r="J1522" s="14" t="str">
        <f>_xlfn.XLOOKUP(A1522,'Medical Exam Transform'!$A$2:$A$2336,'Medical Exam Transform'!$I$2:$I$2336)</f>
        <v>Normalweight</v>
      </c>
      <c r="K1522" s="14" t="str">
        <f>_xlfn.XLOOKUP(A1522,'Medical Exam Transform'!$A$2:$A$2336,'Medical Exam Transform'!$J$2:$J$2336)</f>
        <v>Prediabetes</v>
      </c>
      <c r="L1522" s="60">
        <f>_xlfn.XLOOKUP(A1522,'Hospitalisation Transform'!$A$2:$A$2344,'Hospitalisation Transform'!$B$2:$B$2344)</f>
        <v>32426</v>
      </c>
      <c r="M1522" s="82">
        <f>_xlfn.XLOOKUP(A1522,'Hospitalisation Transform'!$A$2:$A$2344,'Hospitalisation Transform'!$D$2:$D$2344)</f>
        <v>6753.04</v>
      </c>
      <c r="N1522" s="14" t="str">
        <f>_xlfn.XLOOKUP(A1522,'Hospitalisation Transform'!$A$2:$A$2344,'Hospitalisation Transform'!$E$2:$E$2344)</f>
        <v>tier - 2</v>
      </c>
      <c r="O1522" s="14" t="str">
        <f>_xlfn.XLOOKUP(A1522,'Hospitalisation Transform'!$A$2:$A$2344,'Hospitalisation Transform'!$F$2:$F$2344)</f>
        <v>tier - 2</v>
      </c>
      <c r="P1522" s="14" t="str">
        <f>_xlfn.XLOOKUP(A1522,'Hospitalisation Transform'!$A$2:$A$2344,'Hospitalisation Transform'!$G$2:$G$2344)</f>
        <v>R1024</v>
      </c>
      <c r="Q1522" s="14">
        <f>_xlfn.XLOOKUP(A1522,'Hospitalisation Transform'!$A$2:$A$2344,'Hospitalisation Transform'!$H$2:$H$2344)</f>
        <v>35</v>
      </c>
    </row>
    <row r="1523" spans="1:17" ht="15.5" x14ac:dyDescent="0.35">
      <c r="A1523" s="59" t="s">
        <v>850</v>
      </c>
      <c r="B1523" s="39" t="str">
        <f>_xlfn.XLOOKUP(A1523,'Customer Names Transform'!$A$2:$A$2336,'Customer Names Transform'!$D$2:$D$2336)</f>
        <v>Jonathan D.</v>
      </c>
      <c r="C1523" s="28">
        <f>_xlfn.XLOOKUP(A1523,'Medical Exam Transform'!$A$2:$A$2336,'Medical Exam Transform'!$B$2:$B$2336)</f>
        <v>16.13</v>
      </c>
      <c r="D1523" s="14">
        <f>_xlfn.XLOOKUP(A1523,'Medical Exam Transform'!$A$2:$A$2336,'Medical Exam Transform'!$C$2:$C$2336)</f>
        <v>4.54</v>
      </c>
      <c r="E1523" s="14" t="str">
        <f>_xlfn.XLOOKUP(A1523,'Medical Exam Transform'!$A$2:$A$2336,'Medical Exam Transform'!$D$2:$D$2336)</f>
        <v>Yes</v>
      </c>
      <c r="F1523" s="14" t="str">
        <f>_xlfn.XLOOKUP(A1523,'Medical Exam Transform'!$A$2:$A$2336,'Medical Exam Transform'!$E$2:$E$2336)</f>
        <v>No</v>
      </c>
      <c r="G1523" s="14" t="str">
        <f>_xlfn.XLOOKUP(A1523,'Medical Exam Transform'!$A$2:$A$2336,'Medical Exam Transform'!$F$2:$F$2336)</f>
        <v>No</v>
      </c>
      <c r="H1523" s="14">
        <f>_xlfn.XLOOKUP(A1523,'Medical Exam Transform'!$A$2:$A$2336,'Medical Exam Transform'!$G$2:$G$2336)</f>
        <v>2</v>
      </c>
      <c r="I1523" s="14" t="str">
        <f>_xlfn.XLOOKUP(A1523,'Medical Exam Transform'!$A$2:$A$2336,'Medical Exam Transform'!$H$2:$H$2336)</f>
        <v>No</v>
      </c>
      <c r="J1523" s="14" t="str">
        <f>_xlfn.XLOOKUP(A1523,'Medical Exam Transform'!$A$2:$A$2336,'Medical Exam Transform'!$I$2:$I$2336)</f>
        <v>Underweight</v>
      </c>
      <c r="K1523" s="14" t="str">
        <f>_xlfn.XLOOKUP(A1523,'Medical Exam Transform'!$A$2:$A$2336,'Medical Exam Transform'!$J$2:$J$2336)</f>
        <v>Prediabetes</v>
      </c>
      <c r="L1523" s="60">
        <f>_xlfn.XLOOKUP(A1523,'Hospitalisation Transform'!$A$2:$A$2344,'Hospitalisation Transform'!$B$2:$B$2344)</f>
        <v>24450</v>
      </c>
      <c r="M1523" s="82">
        <f>_xlfn.XLOOKUP(A1523,'Hospitalisation Transform'!$A$2:$A$2344,'Hospitalisation Transform'!$D$2:$D$2344)</f>
        <v>6750.27</v>
      </c>
      <c r="N1523" s="14" t="str">
        <f>_xlfn.XLOOKUP(A1523,'Hospitalisation Transform'!$A$2:$A$2344,'Hospitalisation Transform'!$E$2:$E$2344)</f>
        <v>tier - 3</v>
      </c>
      <c r="O1523" s="14" t="str">
        <f>_xlfn.XLOOKUP(A1523,'Hospitalisation Transform'!$A$2:$A$2344,'Hospitalisation Transform'!$F$2:$F$2344)</f>
        <v>tier - 2</v>
      </c>
      <c r="P1523" s="14" t="str">
        <f>_xlfn.XLOOKUP(A1523,'Hospitalisation Transform'!$A$2:$A$2344,'Hospitalisation Transform'!$G$2:$G$2344)</f>
        <v>R1013</v>
      </c>
      <c r="Q1523" s="14">
        <f>_xlfn.XLOOKUP(A1523,'Hospitalisation Transform'!$A$2:$A$2344,'Hospitalisation Transform'!$H$2:$H$2344)</f>
        <v>57</v>
      </c>
    </row>
    <row r="1524" spans="1:17" ht="15.5" x14ac:dyDescent="0.35">
      <c r="A1524" s="59" t="s">
        <v>849</v>
      </c>
      <c r="B1524" s="39" t="str">
        <f>_xlfn.XLOOKUP(A1524,'Customer Names Transform'!$A$2:$A$2336,'Customer Names Transform'!$D$2:$D$2336)</f>
        <v>Victoria</v>
      </c>
      <c r="C1524" s="28">
        <f>_xlfn.XLOOKUP(A1524,'Medical Exam Transform'!$A$2:$A$2336,'Medical Exam Transform'!$B$2:$B$2336)</f>
        <v>18.77</v>
      </c>
      <c r="D1524" s="14">
        <f>_xlfn.XLOOKUP(A1524,'Medical Exam Transform'!$A$2:$A$2336,'Medical Exam Transform'!$C$2:$C$2336)</f>
        <v>11.98</v>
      </c>
      <c r="E1524" s="14" t="str">
        <f>_xlfn.XLOOKUP(A1524,'Medical Exam Transform'!$A$2:$A$2336,'Medical Exam Transform'!$D$2:$D$2336)</f>
        <v>Yes</v>
      </c>
      <c r="F1524" s="14" t="str">
        <f>_xlfn.XLOOKUP(A1524,'Medical Exam Transform'!$A$2:$A$2336,'Medical Exam Transform'!$E$2:$E$2336)</f>
        <v>No</v>
      </c>
      <c r="G1524" s="14" t="str">
        <f>_xlfn.XLOOKUP(A1524,'Medical Exam Transform'!$A$2:$A$2336,'Medical Exam Transform'!$F$2:$F$2336)</f>
        <v>No</v>
      </c>
      <c r="H1524" s="14">
        <f>_xlfn.XLOOKUP(A1524,'Medical Exam Transform'!$A$2:$A$2336,'Medical Exam Transform'!$G$2:$G$2336)</f>
        <v>2</v>
      </c>
      <c r="I1524" s="14" t="str">
        <f>_xlfn.XLOOKUP(A1524,'Medical Exam Transform'!$A$2:$A$2336,'Medical Exam Transform'!$H$2:$H$2336)</f>
        <v>No</v>
      </c>
      <c r="J1524" s="14" t="str">
        <f>_xlfn.XLOOKUP(A1524,'Medical Exam Transform'!$A$2:$A$2336,'Medical Exam Transform'!$I$2:$I$2336)</f>
        <v>Normalweight</v>
      </c>
      <c r="K1524" s="14" t="str">
        <f>_xlfn.XLOOKUP(A1524,'Medical Exam Transform'!$A$2:$A$2336,'Medical Exam Transform'!$J$2:$J$2336)</f>
        <v>Diabetes</v>
      </c>
      <c r="L1524" s="60">
        <f>_xlfn.XLOOKUP(A1524,'Hospitalisation Transform'!$A$2:$A$2344,'Hospitalisation Transform'!$B$2:$B$2344)</f>
        <v>25736</v>
      </c>
      <c r="M1524" s="82">
        <f>_xlfn.XLOOKUP(A1524,'Hospitalisation Transform'!$A$2:$A$2344,'Hospitalisation Transform'!$D$2:$D$2344)</f>
        <v>6749.63</v>
      </c>
      <c r="N1524" s="14" t="str">
        <f>_xlfn.XLOOKUP(A1524,'Hospitalisation Transform'!$A$2:$A$2344,'Hospitalisation Transform'!$E$2:$E$2344)</f>
        <v>tier - 2</v>
      </c>
      <c r="O1524" s="14" t="str">
        <f>_xlfn.XLOOKUP(A1524,'Hospitalisation Transform'!$A$2:$A$2344,'Hospitalisation Transform'!$F$2:$F$2344)</f>
        <v>tier - 1</v>
      </c>
      <c r="P1524" s="14" t="str">
        <f>_xlfn.XLOOKUP(A1524,'Hospitalisation Transform'!$A$2:$A$2344,'Hospitalisation Transform'!$G$2:$G$2344)</f>
        <v>R1013</v>
      </c>
      <c r="Q1524" s="14">
        <f>_xlfn.XLOOKUP(A1524,'Hospitalisation Transform'!$A$2:$A$2344,'Hospitalisation Transform'!$H$2:$H$2344)</f>
        <v>53</v>
      </c>
    </row>
    <row r="1525" spans="1:17" ht="15.5" x14ac:dyDescent="0.35">
      <c r="A1525" s="59" t="s">
        <v>848</v>
      </c>
      <c r="B1525" s="39" t="str">
        <f>_xlfn.XLOOKUP(A1525,'Customer Names Transform'!$A$2:$A$2336,'Customer Names Transform'!$D$2:$D$2336)</f>
        <v>Adrian R.</v>
      </c>
      <c r="C1525" s="28">
        <f>_xlfn.XLOOKUP(A1525,'Medical Exam Transform'!$A$2:$A$2336,'Medical Exam Transform'!$B$2:$B$2336)</f>
        <v>28.88</v>
      </c>
      <c r="D1525" s="14">
        <f>_xlfn.XLOOKUP(A1525,'Medical Exam Transform'!$A$2:$A$2336,'Medical Exam Transform'!$C$2:$C$2336)</f>
        <v>6.59</v>
      </c>
      <c r="E1525" s="14" t="str">
        <f>_xlfn.XLOOKUP(A1525,'Medical Exam Transform'!$A$2:$A$2336,'Medical Exam Transform'!$D$2:$D$2336)</f>
        <v>Yes</v>
      </c>
      <c r="F1525" s="14" t="str">
        <f>_xlfn.XLOOKUP(A1525,'Medical Exam Transform'!$A$2:$A$2336,'Medical Exam Transform'!$E$2:$E$2336)</f>
        <v>No</v>
      </c>
      <c r="G1525" s="14" t="str">
        <f>_xlfn.XLOOKUP(A1525,'Medical Exam Transform'!$A$2:$A$2336,'Medical Exam Transform'!$F$2:$F$2336)</f>
        <v>No</v>
      </c>
      <c r="H1525" s="14">
        <f>_xlfn.XLOOKUP(A1525,'Medical Exam Transform'!$A$2:$A$2336,'Medical Exam Transform'!$G$2:$G$2336)</f>
        <v>1</v>
      </c>
      <c r="I1525" s="14" t="str">
        <f>_xlfn.XLOOKUP(A1525,'Medical Exam Transform'!$A$2:$A$2336,'Medical Exam Transform'!$H$2:$H$2336)</f>
        <v>No</v>
      </c>
      <c r="J1525" s="14" t="str">
        <f>_xlfn.XLOOKUP(A1525,'Medical Exam Transform'!$A$2:$A$2336,'Medical Exam Transform'!$I$2:$I$2336)</f>
        <v>Overweight</v>
      </c>
      <c r="K1525" s="14" t="str">
        <f>_xlfn.XLOOKUP(A1525,'Medical Exam Transform'!$A$2:$A$2336,'Medical Exam Transform'!$J$2:$J$2336)</f>
        <v>Diabetes</v>
      </c>
      <c r="L1525" s="60">
        <f>_xlfn.XLOOKUP(A1525,'Hospitalisation Transform'!$A$2:$A$2344,'Hospitalisation Transform'!$B$2:$B$2344)</f>
        <v>31568</v>
      </c>
      <c r="M1525" s="82">
        <f>_xlfn.XLOOKUP(A1525,'Hospitalisation Transform'!$A$2:$A$2344,'Hospitalisation Transform'!$D$2:$D$2344)</f>
        <v>6748.59</v>
      </c>
      <c r="N1525" s="14" t="str">
        <f>_xlfn.XLOOKUP(A1525,'Hospitalisation Transform'!$A$2:$A$2344,'Hospitalisation Transform'!$E$2:$E$2344)</f>
        <v>tier - 3</v>
      </c>
      <c r="O1525" s="14" t="str">
        <f>_xlfn.XLOOKUP(A1525,'Hospitalisation Transform'!$A$2:$A$2344,'Hospitalisation Transform'!$F$2:$F$2344)</f>
        <v>tier - 1</v>
      </c>
      <c r="P1525" s="14" t="str">
        <f>_xlfn.XLOOKUP(A1525,'Hospitalisation Transform'!$A$2:$A$2344,'Hospitalisation Transform'!$G$2:$G$2344)</f>
        <v>R1016</v>
      </c>
      <c r="Q1525" s="14">
        <f>_xlfn.XLOOKUP(A1525,'Hospitalisation Transform'!$A$2:$A$2344,'Hospitalisation Transform'!$H$2:$H$2344)</f>
        <v>37</v>
      </c>
    </row>
    <row r="1526" spans="1:17" ht="15.5" x14ac:dyDescent="0.35">
      <c r="A1526" s="59" t="s">
        <v>847</v>
      </c>
      <c r="B1526" s="39" t="str">
        <f>_xlfn.XLOOKUP(A1526,'Customer Names Transform'!$A$2:$A$2336,'Customer Names Transform'!$D$2:$D$2336)</f>
        <v>Andrew</v>
      </c>
      <c r="C1526" s="28">
        <f>_xlfn.XLOOKUP(A1526,'Medical Exam Transform'!$A$2:$A$2336,'Medical Exam Transform'!$B$2:$B$2336)</f>
        <v>27.55</v>
      </c>
      <c r="D1526" s="14">
        <f>_xlfn.XLOOKUP(A1526,'Medical Exam Transform'!$A$2:$A$2336,'Medical Exam Transform'!$C$2:$C$2336)</f>
        <v>10.83</v>
      </c>
      <c r="E1526" s="14" t="str">
        <f>_xlfn.XLOOKUP(A1526,'Medical Exam Transform'!$A$2:$A$2336,'Medical Exam Transform'!$D$2:$D$2336)</f>
        <v>Yes</v>
      </c>
      <c r="F1526" s="14" t="str">
        <f>_xlfn.XLOOKUP(A1526,'Medical Exam Transform'!$A$2:$A$2336,'Medical Exam Transform'!$E$2:$E$2336)</f>
        <v>No</v>
      </c>
      <c r="G1526" s="14" t="str">
        <f>_xlfn.XLOOKUP(A1526,'Medical Exam Transform'!$A$2:$A$2336,'Medical Exam Transform'!$F$2:$F$2336)</f>
        <v>No</v>
      </c>
      <c r="H1526" s="14">
        <f>_xlfn.XLOOKUP(A1526,'Medical Exam Transform'!$A$2:$A$2336,'Medical Exam Transform'!$G$2:$G$2336)</f>
        <v>1</v>
      </c>
      <c r="I1526" s="14" t="str">
        <f>_xlfn.XLOOKUP(A1526,'Medical Exam Transform'!$A$2:$A$2336,'Medical Exam Transform'!$H$2:$H$2336)</f>
        <v>No</v>
      </c>
      <c r="J1526" s="14" t="str">
        <f>_xlfn.XLOOKUP(A1526,'Medical Exam Transform'!$A$2:$A$2336,'Medical Exam Transform'!$I$2:$I$2336)</f>
        <v>Overweight</v>
      </c>
      <c r="K1526" s="14" t="str">
        <f>_xlfn.XLOOKUP(A1526,'Medical Exam Transform'!$A$2:$A$2336,'Medical Exam Transform'!$J$2:$J$2336)</f>
        <v>Normal</v>
      </c>
      <c r="L1526" s="60">
        <f>_xlfn.XLOOKUP(A1526,'Hospitalisation Transform'!$A$2:$A$2344,'Hospitalisation Transform'!$B$2:$B$2344)</f>
        <v>31631</v>
      </c>
      <c r="M1526" s="82">
        <f>_xlfn.XLOOKUP(A1526,'Hospitalisation Transform'!$A$2:$A$2344,'Hospitalisation Transform'!$D$2:$D$2344)</f>
        <v>6746.74</v>
      </c>
      <c r="N1526" s="14" t="str">
        <f>_xlfn.XLOOKUP(A1526,'Hospitalisation Transform'!$A$2:$A$2344,'Hospitalisation Transform'!$E$2:$E$2344)</f>
        <v>tier - 3</v>
      </c>
      <c r="O1526" s="14" t="str">
        <f>_xlfn.XLOOKUP(A1526,'Hospitalisation Transform'!$A$2:$A$2344,'Hospitalisation Transform'!$F$2:$F$2344)</f>
        <v>tier - 2</v>
      </c>
      <c r="P1526" s="14" t="str">
        <f>_xlfn.XLOOKUP(A1526,'Hospitalisation Transform'!$A$2:$A$2344,'Hospitalisation Transform'!$G$2:$G$2344)</f>
        <v>R1016</v>
      </c>
      <c r="Q1526" s="14">
        <f>_xlfn.XLOOKUP(A1526,'Hospitalisation Transform'!$A$2:$A$2344,'Hospitalisation Transform'!$H$2:$H$2344)</f>
        <v>37</v>
      </c>
    </row>
    <row r="1527" spans="1:17" ht="15.5" x14ac:dyDescent="0.35">
      <c r="A1527" s="59" t="s">
        <v>846</v>
      </c>
      <c r="B1527" s="39" t="str">
        <f>_xlfn.XLOOKUP(A1527,'Customer Names Transform'!$A$2:$A$2336,'Customer Names Transform'!$D$2:$D$2336)</f>
        <v>Jason A.</v>
      </c>
      <c r="C1527" s="28">
        <f>_xlfn.XLOOKUP(A1527,'Medical Exam Transform'!$A$2:$A$2336,'Medical Exam Transform'!$B$2:$B$2336)</f>
        <v>15.6</v>
      </c>
      <c r="D1527" s="14">
        <f>_xlfn.XLOOKUP(A1527,'Medical Exam Transform'!$A$2:$A$2336,'Medical Exam Transform'!$C$2:$C$2336)</f>
        <v>8.6</v>
      </c>
      <c r="E1527" s="14" t="str">
        <f>_xlfn.XLOOKUP(A1527,'Medical Exam Transform'!$A$2:$A$2336,'Medical Exam Transform'!$D$2:$D$2336)</f>
        <v>No</v>
      </c>
      <c r="F1527" s="14" t="str">
        <f>_xlfn.XLOOKUP(A1527,'Medical Exam Transform'!$A$2:$A$2336,'Medical Exam Transform'!$E$2:$E$2336)</f>
        <v>No</v>
      </c>
      <c r="G1527" s="14" t="str">
        <f>_xlfn.XLOOKUP(A1527,'Medical Exam Transform'!$A$2:$A$2336,'Medical Exam Transform'!$F$2:$F$2336)</f>
        <v>No</v>
      </c>
      <c r="H1527" s="14">
        <f>_xlfn.XLOOKUP(A1527,'Medical Exam Transform'!$A$2:$A$2336,'Medical Exam Transform'!$G$2:$G$2336)</f>
        <v>0</v>
      </c>
      <c r="I1527" s="14" t="str">
        <f>_xlfn.XLOOKUP(A1527,'Medical Exam Transform'!$A$2:$A$2336,'Medical Exam Transform'!$H$2:$H$2336)</f>
        <v>No</v>
      </c>
      <c r="J1527" s="14" t="str">
        <f>_xlfn.XLOOKUP(A1527,'Medical Exam Transform'!$A$2:$A$2336,'Medical Exam Transform'!$I$2:$I$2336)</f>
        <v>Underweight</v>
      </c>
      <c r="K1527" s="14" t="str">
        <f>_xlfn.XLOOKUP(A1527,'Medical Exam Transform'!$A$2:$A$2336,'Medical Exam Transform'!$J$2:$J$2336)</f>
        <v>Normal</v>
      </c>
      <c r="L1527" s="60">
        <f>_xlfn.XLOOKUP(A1527,'Hospitalisation Transform'!$A$2:$A$2344,'Hospitalisation Transform'!$B$2:$B$2344)</f>
        <v>25037</v>
      </c>
      <c r="M1527" s="82">
        <f>_xlfn.XLOOKUP(A1527,'Hospitalisation Transform'!$A$2:$A$2344,'Hospitalisation Transform'!$D$2:$D$2344)</f>
        <v>6738.84</v>
      </c>
      <c r="N1527" s="14" t="str">
        <f>_xlfn.XLOOKUP(A1527,'Hospitalisation Transform'!$A$2:$A$2344,'Hospitalisation Transform'!$E$2:$E$2344)</f>
        <v>tier - 3</v>
      </c>
      <c r="O1527" s="14" t="str">
        <f>_xlfn.XLOOKUP(A1527,'Hospitalisation Transform'!$A$2:$A$2344,'Hospitalisation Transform'!$F$2:$F$2344)</f>
        <v>tier - 1</v>
      </c>
      <c r="P1527" s="14" t="str">
        <f>_xlfn.XLOOKUP(A1527,'Hospitalisation Transform'!$A$2:$A$2344,'Hospitalisation Transform'!$G$2:$G$2344)</f>
        <v>R1012</v>
      </c>
      <c r="Q1527" s="14">
        <f>_xlfn.XLOOKUP(A1527,'Hospitalisation Transform'!$A$2:$A$2344,'Hospitalisation Transform'!$H$2:$H$2344)</f>
        <v>55</v>
      </c>
    </row>
    <row r="1528" spans="1:17" ht="15.5" x14ac:dyDescent="0.35">
      <c r="A1528" s="59" t="s">
        <v>845</v>
      </c>
      <c r="B1528" s="39" t="str">
        <f>_xlfn.XLOOKUP(A1528,'Customer Names Transform'!$A$2:$A$2336,'Customer Names Transform'!$D$2:$D$2336)</f>
        <v>Rachel</v>
      </c>
      <c r="C1528" s="28">
        <f>_xlfn.XLOOKUP(A1528,'Medical Exam Transform'!$A$2:$A$2336,'Medical Exam Transform'!$B$2:$B$2336)</f>
        <v>21.99</v>
      </c>
      <c r="D1528" s="14">
        <f>_xlfn.XLOOKUP(A1528,'Medical Exam Transform'!$A$2:$A$2336,'Medical Exam Transform'!$C$2:$C$2336)</f>
        <v>11.17</v>
      </c>
      <c r="E1528" s="14" t="str">
        <f>_xlfn.XLOOKUP(A1528,'Medical Exam Transform'!$A$2:$A$2336,'Medical Exam Transform'!$D$2:$D$2336)</f>
        <v>No</v>
      </c>
      <c r="F1528" s="14" t="str">
        <f>_xlfn.XLOOKUP(A1528,'Medical Exam Transform'!$A$2:$A$2336,'Medical Exam Transform'!$E$2:$E$2336)</f>
        <v>No</v>
      </c>
      <c r="G1528" s="14" t="str">
        <f>_xlfn.XLOOKUP(A1528,'Medical Exam Transform'!$A$2:$A$2336,'Medical Exam Transform'!$F$2:$F$2336)</f>
        <v>No</v>
      </c>
      <c r="H1528" s="14">
        <f>_xlfn.XLOOKUP(A1528,'Medical Exam Transform'!$A$2:$A$2336,'Medical Exam Transform'!$G$2:$G$2336)</f>
        <v>0</v>
      </c>
      <c r="I1528" s="14" t="str">
        <f>_xlfn.XLOOKUP(A1528,'Medical Exam Transform'!$A$2:$A$2336,'Medical Exam Transform'!$H$2:$H$2336)</f>
        <v>No</v>
      </c>
      <c r="J1528" s="14" t="str">
        <f>_xlfn.XLOOKUP(A1528,'Medical Exam Transform'!$A$2:$A$2336,'Medical Exam Transform'!$I$2:$I$2336)</f>
        <v>Normalweight</v>
      </c>
      <c r="K1528" s="14" t="str">
        <f>_xlfn.XLOOKUP(A1528,'Medical Exam Transform'!$A$2:$A$2336,'Medical Exam Transform'!$J$2:$J$2336)</f>
        <v>Normal</v>
      </c>
      <c r="L1528" s="60">
        <f>_xlfn.XLOOKUP(A1528,'Hospitalisation Transform'!$A$2:$A$2344,'Hospitalisation Transform'!$B$2:$B$2344)</f>
        <v>28784</v>
      </c>
      <c r="M1528" s="82">
        <f>_xlfn.XLOOKUP(A1528,'Hospitalisation Transform'!$A$2:$A$2344,'Hospitalisation Transform'!$D$2:$D$2344)</f>
        <v>6737.98</v>
      </c>
      <c r="N1528" s="14" t="str">
        <f>_xlfn.XLOOKUP(A1528,'Hospitalisation Transform'!$A$2:$A$2344,'Hospitalisation Transform'!$E$2:$E$2344)</f>
        <v>tier - 2</v>
      </c>
      <c r="O1528" s="14" t="str">
        <f>_xlfn.XLOOKUP(A1528,'Hospitalisation Transform'!$A$2:$A$2344,'Hospitalisation Transform'!$F$2:$F$2344)</f>
        <v>tier - 3</v>
      </c>
      <c r="P1528" s="14" t="str">
        <f>_xlfn.XLOOKUP(A1528,'Hospitalisation Transform'!$A$2:$A$2344,'Hospitalisation Transform'!$G$2:$G$2344)</f>
        <v>R1013</v>
      </c>
      <c r="Q1528" s="14">
        <f>_xlfn.XLOOKUP(A1528,'Hospitalisation Transform'!$A$2:$A$2344,'Hospitalisation Transform'!$H$2:$H$2344)</f>
        <v>45</v>
      </c>
    </row>
    <row r="1529" spans="1:17" ht="15.5" x14ac:dyDescent="0.35">
      <c r="A1529" s="59" t="s">
        <v>844</v>
      </c>
      <c r="B1529" s="39" t="str">
        <f>_xlfn.XLOOKUP(A1529,'Customer Names Transform'!$A$2:$A$2336,'Customer Names Transform'!$D$2:$D$2336)</f>
        <v>Susan</v>
      </c>
      <c r="C1529" s="28">
        <f>_xlfn.XLOOKUP(A1529,'Medical Exam Transform'!$A$2:$A$2336,'Medical Exam Transform'!$B$2:$B$2336)</f>
        <v>34.85</v>
      </c>
      <c r="D1529" s="14">
        <f>_xlfn.XLOOKUP(A1529,'Medical Exam Transform'!$A$2:$A$2336,'Medical Exam Transform'!$C$2:$C$2336)</f>
        <v>5.75</v>
      </c>
      <c r="E1529" s="14" t="str">
        <f>_xlfn.XLOOKUP(A1529,'Medical Exam Transform'!$A$2:$A$2336,'Medical Exam Transform'!$D$2:$D$2336)</f>
        <v>No</v>
      </c>
      <c r="F1529" s="14" t="str">
        <f>_xlfn.XLOOKUP(A1529,'Medical Exam Transform'!$A$2:$A$2336,'Medical Exam Transform'!$E$2:$E$2336)</f>
        <v>No</v>
      </c>
      <c r="G1529" s="14" t="str">
        <f>_xlfn.XLOOKUP(A1529,'Medical Exam Transform'!$A$2:$A$2336,'Medical Exam Transform'!$F$2:$F$2336)</f>
        <v>No</v>
      </c>
      <c r="H1529" s="14">
        <f>_xlfn.XLOOKUP(A1529,'Medical Exam Transform'!$A$2:$A$2336,'Medical Exam Transform'!$G$2:$G$2336)</f>
        <v>0</v>
      </c>
      <c r="I1529" s="14" t="str">
        <f>_xlfn.XLOOKUP(A1529,'Medical Exam Transform'!$A$2:$A$2336,'Medical Exam Transform'!$H$2:$H$2336)</f>
        <v>No</v>
      </c>
      <c r="J1529" s="14" t="str">
        <f>_xlfn.XLOOKUP(A1529,'Medical Exam Transform'!$A$2:$A$2336,'Medical Exam Transform'!$I$2:$I$2336)</f>
        <v>Obesity</v>
      </c>
      <c r="K1529" s="14" t="str">
        <f>_xlfn.XLOOKUP(A1529,'Medical Exam Transform'!$A$2:$A$2336,'Medical Exam Transform'!$J$2:$J$2336)</f>
        <v>Normal</v>
      </c>
      <c r="L1529" s="60">
        <f>_xlfn.XLOOKUP(A1529,'Hospitalisation Transform'!$A$2:$A$2344,'Hospitalisation Transform'!$B$2:$B$2344)</f>
        <v>34498</v>
      </c>
      <c r="M1529" s="82">
        <f>_xlfn.XLOOKUP(A1529,'Hospitalisation Transform'!$A$2:$A$2344,'Hospitalisation Transform'!$D$2:$D$2344)</f>
        <v>6721.37</v>
      </c>
      <c r="N1529" s="14" t="str">
        <f>_xlfn.XLOOKUP(A1529,'Hospitalisation Transform'!$A$2:$A$2344,'Hospitalisation Transform'!$E$2:$E$2344)</f>
        <v>tier - 2</v>
      </c>
      <c r="O1529" s="14" t="str">
        <f>_xlfn.XLOOKUP(A1529,'Hospitalisation Transform'!$A$2:$A$2344,'Hospitalisation Transform'!$F$2:$F$2344)</f>
        <v>tier - 1</v>
      </c>
      <c r="P1529" s="14" t="str">
        <f>_xlfn.XLOOKUP(A1529,'Hospitalisation Transform'!$A$2:$A$2344,'Hospitalisation Transform'!$G$2:$G$2344)</f>
        <v>R1012</v>
      </c>
      <c r="Q1529" s="14">
        <f>_xlfn.XLOOKUP(A1529,'Hospitalisation Transform'!$A$2:$A$2344,'Hospitalisation Transform'!$H$2:$H$2344)</f>
        <v>29</v>
      </c>
    </row>
    <row r="1530" spans="1:17" ht="15.5" x14ac:dyDescent="0.35">
      <c r="A1530" s="59" t="s">
        <v>843</v>
      </c>
      <c r="B1530" s="39" t="str">
        <f>_xlfn.XLOOKUP(A1530,'Customer Names Transform'!$A$2:$A$2336,'Customer Names Transform'!$D$2:$D$2336)</f>
        <v>Cameron M.</v>
      </c>
      <c r="C1530" s="28">
        <f>_xlfn.XLOOKUP(A1530,'Medical Exam Transform'!$A$2:$A$2336,'Medical Exam Transform'!$B$2:$B$2336)</f>
        <v>24.51</v>
      </c>
      <c r="D1530" s="14">
        <f>_xlfn.XLOOKUP(A1530,'Medical Exam Transform'!$A$2:$A$2336,'Medical Exam Transform'!$C$2:$C$2336)</f>
        <v>4.83</v>
      </c>
      <c r="E1530" s="14" t="str">
        <f>_xlfn.XLOOKUP(A1530,'Medical Exam Transform'!$A$2:$A$2336,'Medical Exam Transform'!$D$2:$D$2336)</f>
        <v>Yes</v>
      </c>
      <c r="F1530" s="14" t="str">
        <f>_xlfn.XLOOKUP(A1530,'Medical Exam Transform'!$A$2:$A$2336,'Medical Exam Transform'!$E$2:$E$2336)</f>
        <v>No</v>
      </c>
      <c r="G1530" s="14" t="str">
        <f>_xlfn.XLOOKUP(A1530,'Medical Exam Transform'!$A$2:$A$2336,'Medical Exam Transform'!$F$2:$F$2336)</f>
        <v>Yes</v>
      </c>
      <c r="H1530" s="14">
        <f>_xlfn.XLOOKUP(A1530,'Medical Exam Transform'!$A$2:$A$2336,'Medical Exam Transform'!$G$2:$G$2336)</f>
        <v>1</v>
      </c>
      <c r="I1530" s="14" t="str">
        <f>_xlfn.XLOOKUP(A1530,'Medical Exam Transform'!$A$2:$A$2336,'Medical Exam Transform'!$H$2:$H$2336)</f>
        <v>No</v>
      </c>
      <c r="J1530" s="14" t="str">
        <f>_xlfn.XLOOKUP(A1530,'Medical Exam Transform'!$A$2:$A$2336,'Medical Exam Transform'!$I$2:$I$2336)</f>
        <v>Normalweight</v>
      </c>
      <c r="K1530" s="14" t="str">
        <f>_xlfn.XLOOKUP(A1530,'Medical Exam Transform'!$A$2:$A$2336,'Medical Exam Transform'!$J$2:$J$2336)</f>
        <v>Normal</v>
      </c>
      <c r="L1530" s="60">
        <f>_xlfn.XLOOKUP(A1530,'Hospitalisation Transform'!$A$2:$A$2344,'Hospitalisation Transform'!$B$2:$B$2344)</f>
        <v>30479</v>
      </c>
      <c r="M1530" s="82">
        <f>_xlfn.XLOOKUP(A1530,'Hospitalisation Transform'!$A$2:$A$2344,'Hospitalisation Transform'!$D$2:$D$2344)</f>
        <v>6710.19</v>
      </c>
      <c r="N1530" s="14" t="str">
        <f>_xlfn.XLOOKUP(A1530,'Hospitalisation Transform'!$A$2:$A$2344,'Hospitalisation Transform'!$E$2:$E$2344)</f>
        <v>tier - 3</v>
      </c>
      <c r="O1530" s="14" t="str">
        <f>_xlfn.XLOOKUP(A1530,'Hospitalisation Transform'!$A$2:$A$2344,'Hospitalisation Transform'!$F$2:$F$2344)</f>
        <v>tier - 3</v>
      </c>
      <c r="P1530" s="14" t="str">
        <f>_xlfn.XLOOKUP(A1530,'Hospitalisation Transform'!$A$2:$A$2344,'Hospitalisation Transform'!$G$2:$G$2344)</f>
        <v>R1012</v>
      </c>
      <c r="Q1530" s="14">
        <f>_xlfn.XLOOKUP(A1530,'Hospitalisation Transform'!$A$2:$A$2344,'Hospitalisation Transform'!$H$2:$H$2344)</f>
        <v>40</v>
      </c>
    </row>
    <row r="1531" spans="1:17" ht="15.5" x14ac:dyDescent="0.35">
      <c r="A1531" s="59" t="s">
        <v>842</v>
      </c>
      <c r="B1531" s="39" t="str">
        <f>_xlfn.XLOOKUP(A1531,'Customer Names Transform'!$A$2:$A$2336,'Customer Names Transform'!$D$2:$D$2336)</f>
        <v>Claudia A.</v>
      </c>
      <c r="C1531" s="28">
        <f>_xlfn.XLOOKUP(A1531,'Medical Exam Transform'!$A$2:$A$2336,'Medical Exam Transform'!$B$2:$B$2336)</f>
        <v>19.399999999999999</v>
      </c>
      <c r="D1531" s="14">
        <f>_xlfn.XLOOKUP(A1531,'Medical Exam Transform'!$A$2:$A$2336,'Medical Exam Transform'!$C$2:$C$2336)</f>
        <v>11.93</v>
      </c>
      <c r="E1531" s="14" t="str">
        <f>_xlfn.XLOOKUP(A1531,'Medical Exam Transform'!$A$2:$A$2336,'Medical Exam Transform'!$D$2:$D$2336)</f>
        <v>No</v>
      </c>
      <c r="F1531" s="14" t="str">
        <f>_xlfn.XLOOKUP(A1531,'Medical Exam Transform'!$A$2:$A$2336,'Medical Exam Transform'!$E$2:$E$2336)</f>
        <v>No</v>
      </c>
      <c r="G1531" s="14" t="str">
        <f>_xlfn.XLOOKUP(A1531,'Medical Exam Transform'!$A$2:$A$2336,'Medical Exam Transform'!$F$2:$F$2336)</f>
        <v>No</v>
      </c>
      <c r="H1531" s="14">
        <f>_xlfn.XLOOKUP(A1531,'Medical Exam Transform'!$A$2:$A$2336,'Medical Exam Transform'!$G$2:$G$2336)</f>
        <v>0</v>
      </c>
      <c r="I1531" s="14" t="str">
        <f>_xlfn.XLOOKUP(A1531,'Medical Exam Transform'!$A$2:$A$2336,'Medical Exam Transform'!$H$2:$H$2336)</f>
        <v>No</v>
      </c>
      <c r="J1531" s="14" t="str">
        <f>_xlfn.XLOOKUP(A1531,'Medical Exam Transform'!$A$2:$A$2336,'Medical Exam Transform'!$I$2:$I$2336)</f>
        <v>Normalweight</v>
      </c>
      <c r="K1531" s="14" t="str">
        <f>_xlfn.XLOOKUP(A1531,'Medical Exam Transform'!$A$2:$A$2336,'Medical Exam Transform'!$J$2:$J$2336)</f>
        <v>Normal</v>
      </c>
      <c r="L1531" s="60">
        <f>_xlfn.XLOOKUP(A1531,'Hospitalisation Transform'!$A$2:$A$2344,'Hospitalisation Transform'!$B$2:$B$2344)</f>
        <v>26279</v>
      </c>
      <c r="M1531" s="82">
        <f>_xlfn.XLOOKUP(A1531,'Hospitalisation Transform'!$A$2:$A$2344,'Hospitalisation Transform'!$D$2:$D$2344)</f>
        <v>6706.47</v>
      </c>
      <c r="N1531" s="14" t="str">
        <f>_xlfn.XLOOKUP(A1531,'Hospitalisation Transform'!$A$2:$A$2344,'Hospitalisation Transform'!$E$2:$E$2344)</f>
        <v>tier - 2</v>
      </c>
      <c r="O1531" s="14" t="str">
        <f>_xlfn.XLOOKUP(A1531,'Hospitalisation Transform'!$A$2:$A$2344,'Hospitalisation Transform'!$F$2:$F$2344)</f>
        <v>tier - 1</v>
      </c>
      <c r="P1531" s="14" t="str">
        <f>_xlfn.XLOOKUP(A1531,'Hospitalisation Transform'!$A$2:$A$2344,'Hospitalisation Transform'!$G$2:$G$2344)</f>
        <v>R1013</v>
      </c>
      <c r="Q1531" s="14">
        <f>_xlfn.XLOOKUP(A1531,'Hospitalisation Transform'!$A$2:$A$2344,'Hospitalisation Transform'!$H$2:$H$2344)</f>
        <v>52</v>
      </c>
    </row>
    <row r="1532" spans="1:17" ht="15.5" x14ac:dyDescent="0.35">
      <c r="A1532" s="59" t="s">
        <v>841</v>
      </c>
      <c r="B1532" s="39" t="str">
        <f>_xlfn.XLOOKUP(A1532,'Customer Names Transform'!$A$2:$A$2336,'Customer Names Transform'!$D$2:$D$2336)</f>
        <v>Kate</v>
      </c>
      <c r="C1532" s="28">
        <f>_xlfn.XLOOKUP(A1532,'Medical Exam Transform'!$A$2:$A$2336,'Medical Exam Transform'!$B$2:$B$2336)</f>
        <v>15.1</v>
      </c>
      <c r="D1532" s="14">
        <f>_xlfn.XLOOKUP(A1532,'Medical Exam Transform'!$A$2:$A$2336,'Medical Exam Transform'!$C$2:$C$2336)</f>
        <v>8.41</v>
      </c>
      <c r="E1532" s="14" t="str">
        <f>_xlfn.XLOOKUP(A1532,'Medical Exam Transform'!$A$2:$A$2336,'Medical Exam Transform'!$D$2:$D$2336)</f>
        <v>No</v>
      </c>
      <c r="F1532" s="14" t="str">
        <f>_xlfn.XLOOKUP(A1532,'Medical Exam Transform'!$A$2:$A$2336,'Medical Exam Transform'!$E$2:$E$2336)</f>
        <v>No</v>
      </c>
      <c r="G1532" s="14" t="str">
        <f>_xlfn.XLOOKUP(A1532,'Medical Exam Transform'!$A$2:$A$2336,'Medical Exam Transform'!$F$2:$F$2336)</f>
        <v>No</v>
      </c>
      <c r="H1532" s="14">
        <f>_xlfn.XLOOKUP(A1532,'Medical Exam Transform'!$A$2:$A$2336,'Medical Exam Transform'!$G$2:$G$2336)</f>
        <v>0</v>
      </c>
      <c r="I1532" s="14" t="str">
        <f>_xlfn.XLOOKUP(A1532,'Medical Exam Transform'!$A$2:$A$2336,'Medical Exam Transform'!$H$2:$H$2336)</f>
        <v>No</v>
      </c>
      <c r="J1532" s="14" t="str">
        <f>_xlfn.XLOOKUP(A1532,'Medical Exam Transform'!$A$2:$A$2336,'Medical Exam Transform'!$I$2:$I$2336)</f>
        <v>Underweight</v>
      </c>
      <c r="K1532" s="14" t="str">
        <f>_xlfn.XLOOKUP(A1532,'Medical Exam Transform'!$A$2:$A$2336,'Medical Exam Transform'!$J$2:$J$2336)</f>
        <v>Diabetes</v>
      </c>
      <c r="L1532" s="60">
        <f>_xlfn.XLOOKUP(A1532,'Hospitalisation Transform'!$A$2:$A$2344,'Hospitalisation Transform'!$B$2:$B$2344)</f>
        <v>25032</v>
      </c>
      <c r="M1532" s="82">
        <f>_xlfn.XLOOKUP(A1532,'Hospitalisation Transform'!$A$2:$A$2344,'Hospitalisation Transform'!$D$2:$D$2344)</f>
        <v>6700.56</v>
      </c>
      <c r="N1532" s="14" t="str">
        <f>_xlfn.XLOOKUP(A1532,'Hospitalisation Transform'!$A$2:$A$2344,'Hospitalisation Transform'!$E$2:$E$2344)</f>
        <v>tier - 3</v>
      </c>
      <c r="O1532" s="14" t="str">
        <f>_xlfn.XLOOKUP(A1532,'Hospitalisation Transform'!$A$2:$A$2344,'Hospitalisation Transform'!$F$2:$F$2344)</f>
        <v>tier - 1</v>
      </c>
      <c r="P1532" s="14" t="str">
        <f>_xlfn.XLOOKUP(A1532,'Hospitalisation Transform'!$A$2:$A$2344,'Hospitalisation Transform'!$G$2:$G$2344)</f>
        <v>R1012</v>
      </c>
      <c r="Q1532" s="14">
        <f>_xlfn.XLOOKUP(A1532,'Hospitalisation Transform'!$A$2:$A$2344,'Hospitalisation Transform'!$H$2:$H$2344)</f>
        <v>55</v>
      </c>
    </row>
    <row r="1533" spans="1:17" ht="15.5" x14ac:dyDescent="0.35">
      <c r="A1533" s="59" t="s">
        <v>840</v>
      </c>
      <c r="B1533" s="39" t="str">
        <f>_xlfn.XLOOKUP(A1533,'Customer Names Transform'!$A$2:$A$2336,'Customer Names Transform'!$D$2:$D$2336)</f>
        <v>Nicole M.</v>
      </c>
      <c r="C1533" s="28">
        <f>_xlfn.XLOOKUP(A1533,'Medical Exam Transform'!$A$2:$A$2336,'Medical Exam Transform'!$B$2:$B$2336)</f>
        <v>23.37</v>
      </c>
      <c r="D1533" s="14">
        <f>_xlfn.XLOOKUP(A1533,'Medical Exam Transform'!$A$2:$A$2336,'Medical Exam Transform'!$C$2:$C$2336)</f>
        <v>5.59</v>
      </c>
      <c r="E1533" s="14" t="str">
        <f>_xlfn.XLOOKUP(A1533,'Medical Exam Transform'!$A$2:$A$2336,'Medical Exam Transform'!$D$2:$D$2336)</f>
        <v>Yes</v>
      </c>
      <c r="F1533" s="14" t="str">
        <f>_xlfn.XLOOKUP(A1533,'Medical Exam Transform'!$A$2:$A$2336,'Medical Exam Transform'!$E$2:$E$2336)</f>
        <v>No</v>
      </c>
      <c r="G1533" s="14" t="str">
        <f>_xlfn.XLOOKUP(A1533,'Medical Exam Transform'!$A$2:$A$2336,'Medical Exam Transform'!$F$2:$F$2336)</f>
        <v>No</v>
      </c>
      <c r="H1533" s="14">
        <f>_xlfn.XLOOKUP(A1533,'Medical Exam Transform'!$A$2:$A$2336,'Medical Exam Transform'!$G$2:$G$2336)</f>
        <v>0</v>
      </c>
      <c r="I1533" s="14" t="str">
        <f>_xlfn.XLOOKUP(A1533,'Medical Exam Transform'!$A$2:$A$2336,'Medical Exam Transform'!$H$2:$H$2336)</f>
        <v>No</v>
      </c>
      <c r="J1533" s="14" t="str">
        <f>_xlfn.XLOOKUP(A1533,'Medical Exam Transform'!$A$2:$A$2336,'Medical Exam Transform'!$I$2:$I$2336)</f>
        <v>Normalweight</v>
      </c>
      <c r="K1533" s="14" t="str">
        <f>_xlfn.XLOOKUP(A1533,'Medical Exam Transform'!$A$2:$A$2336,'Medical Exam Transform'!$J$2:$J$2336)</f>
        <v>Prediabetes</v>
      </c>
      <c r="L1533" s="60">
        <f>_xlfn.XLOOKUP(A1533,'Hospitalisation Transform'!$A$2:$A$2344,'Hospitalisation Transform'!$B$2:$B$2344)</f>
        <v>31237</v>
      </c>
      <c r="M1533" s="82">
        <f>_xlfn.XLOOKUP(A1533,'Hospitalisation Transform'!$A$2:$A$2344,'Hospitalisation Transform'!$D$2:$D$2344)</f>
        <v>6686.43</v>
      </c>
      <c r="N1533" s="14" t="str">
        <f>_xlfn.XLOOKUP(A1533,'Hospitalisation Transform'!$A$2:$A$2344,'Hospitalisation Transform'!$E$2:$E$2344)</f>
        <v>tier - 2</v>
      </c>
      <c r="O1533" s="14" t="str">
        <f>_xlfn.XLOOKUP(A1533,'Hospitalisation Transform'!$A$2:$A$2344,'Hospitalisation Transform'!$F$2:$F$2344)</f>
        <v>tier - 3</v>
      </c>
      <c r="P1533" s="14" t="str">
        <f>_xlfn.XLOOKUP(A1533,'Hospitalisation Transform'!$A$2:$A$2344,'Hospitalisation Transform'!$G$2:$G$2344)</f>
        <v>R1012</v>
      </c>
      <c r="Q1533" s="14">
        <f>_xlfn.XLOOKUP(A1533,'Hospitalisation Transform'!$A$2:$A$2344,'Hospitalisation Transform'!$H$2:$H$2344)</f>
        <v>38</v>
      </c>
    </row>
    <row r="1534" spans="1:17" ht="15.5" x14ac:dyDescent="0.35">
      <c r="A1534" s="59" t="s">
        <v>839</v>
      </c>
      <c r="B1534" s="39" t="str">
        <f>_xlfn.XLOOKUP(A1534,'Customer Names Transform'!$A$2:$A$2336,'Customer Names Transform'!$D$2:$D$2336)</f>
        <v>Jack</v>
      </c>
      <c r="C1534" s="28">
        <f>_xlfn.XLOOKUP(A1534,'Medical Exam Transform'!$A$2:$A$2336,'Medical Exam Transform'!$B$2:$B$2336)</f>
        <v>42.4</v>
      </c>
      <c r="D1534" s="14">
        <f>_xlfn.XLOOKUP(A1534,'Medical Exam Transform'!$A$2:$A$2336,'Medical Exam Transform'!$C$2:$C$2336)</f>
        <v>4.0599999999999996</v>
      </c>
      <c r="E1534" s="14" t="str">
        <f>_xlfn.XLOOKUP(A1534,'Medical Exam Transform'!$A$2:$A$2336,'Medical Exam Transform'!$D$2:$D$2336)</f>
        <v>No</v>
      </c>
      <c r="F1534" s="14" t="str">
        <f>_xlfn.XLOOKUP(A1534,'Medical Exam Transform'!$A$2:$A$2336,'Medical Exam Transform'!$E$2:$E$2336)</f>
        <v>No</v>
      </c>
      <c r="G1534" s="14" t="str">
        <f>_xlfn.XLOOKUP(A1534,'Medical Exam Transform'!$A$2:$A$2336,'Medical Exam Transform'!$F$2:$F$2336)</f>
        <v>No</v>
      </c>
      <c r="H1534" s="14">
        <f>_xlfn.XLOOKUP(A1534,'Medical Exam Transform'!$A$2:$A$2336,'Medical Exam Transform'!$G$2:$G$2336)</f>
        <v>0</v>
      </c>
      <c r="I1534" s="14" t="str">
        <f>_xlfn.XLOOKUP(A1534,'Medical Exam Transform'!$A$2:$A$2336,'Medical Exam Transform'!$H$2:$H$2336)</f>
        <v>No</v>
      </c>
      <c r="J1534" s="14" t="str">
        <f>_xlfn.XLOOKUP(A1534,'Medical Exam Transform'!$A$2:$A$2336,'Medical Exam Transform'!$I$2:$I$2336)</f>
        <v>Obesity</v>
      </c>
      <c r="K1534" s="14" t="str">
        <f>_xlfn.XLOOKUP(A1534,'Medical Exam Transform'!$A$2:$A$2336,'Medical Exam Transform'!$J$2:$J$2336)</f>
        <v>Prediabetes</v>
      </c>
      <c r="L1534" s="60">
        <f>_xlfn.XLOOKUP(A1534,'Hospitalisation Transform'!$A$2:$A$2344,'Hospitalisation Transform'!$B$2:$B$2344)</f>
        <v>32801</v>
      </c>
      <c r="M1534" s="82">
        <f>_xlfn.XLOOKUP(A1534,'Hospitalisation Transform'!$A$2:$A$2344,'Hospitalisation Transform'!$D$2:$D$2344)</f>
        <v>6666.24</v>
      </c>
      <c r="N1534" s="14" t="str">
        <f>_xlfn.XLOOKUP(A1534,'Hospitalisation Transform'!$A$2:$A$2344,'Hospitalisation Transform'!$E$2:$E$2344)</f>
        <v>tier - 3</v>
      </c>
      <c r="O1534" s="14" t="str">
        <f>_xlfn.XLOOKUP(A1534,'Hospitalisation Transform'!$A$2:$A$2344,'Hospitalisation Transform'!$F$2:$F$2344)</f>
        <v>tier - 1</v>
      </c>
      <c r="P1534" s="14" t="str">
        <f>_xlfn.XLOOKUP(A1534,'Hospitalisation Transform'!$A$2:$A$2344,'Hospitalisation Transform'!$G$2:$G$2344)</f>
        <v>R1011</v>
      </c>
      <c r="Q1534" s="14">
        <f>_xlfn.XLOOKUP(A1534,'Hospitalisation Transform'!$A$2:$A$2344,'Hospitalisation Transform'!$H$2:$H$2344)</f>
        <v>34</v>
      </c>
    </row>
    <row r="1535" spans="1:17" ht="15.5" x14ac:dyDescent="0.35">
      <c r="A1535" s="59" t="s">
        <v>838</v>
      </c>
      <c r="B1535" s="39" t="str">
        <f>_xlfn.XLOOKUP(A1535,'Customer Names Transform'!$A$2:$A$2336,'Customer Names Transform'!$D$2:$D$2336)</f>
        <v>Gregory</v>
      </c>
      <c r="C1535" s="28">
        <f>_xlfn.XLOOKUP(A1535,'Medical Exam Transform'!$A$2:$A$2336,'Medical Exam Transform'!$B$2:$B$2336)</f>
        <v>28.405000000000001</v>
      </c>
      <c r="D1535" s="14">
        <f>_xlfn.XLOOKUP(A1535,'Medical Exam Transform'!$A$2:$A$2336,'Medical Exam Transform'!$C$2:$C$2336)</f>
        <v>7.02</v>
      </c>
      <c r="E1535" s="14" t="str">
        <f>_xlfn.XLOOKUP(A1535,'Medical Exam Transform'!$A$2:$A$2336,'Medical Exam Transform'!$D$2:$D$2336)</f>
        <v>Yes</v>
      </c>
      <c r="F1535" s="14" t="str">
        <f>_xlfn.XLOOKUP(A1535,'Medical Exam Transform'!$A$2:$A$2336,'Medical Exam Transform'!$E$2:$E$2336)</f>
        <v>No</v>
      </c>
      <c r="G1535" s="14" t="str">
        <f>_xlfn.XLOOKUP(A1535,'Medical Exam Transform'!$A$2:$A$2336,'Medical Exam Transform'!$F$2:$F$2336)</f>
        <v>No</v>
      </c>
      <c r="H1535" s="14">
        <f>_xlfn.XLOOKUP(A1535,'Medical Exam Transform'!$A$2:$A$2336,'Medical Exam Transform'!$G$2:$G$2336)</f>
        <v>0</v>
      </c>
      <c r="I1535" s="14" t="str">
        <f>_xlfn.XLOOKUP(A1535,'Medical Exam Transform'!$A$2:$A$2336,'Medical Exam Transform'!$H$2:$H$2336)</f>
        <v>No</v>
      </c>
      <c r="J1535" s="14" t="str">
        <f>_xlfn.XLOOKUP(A1535,'Medical Exam Transform'!$A$2:$A$2336,'Medical Exam Transform'!$I$2:$I$2336)</f>
        <v>Overweight</v>
      </c>
      <c r="K1535" s="14" t="str">
        <f>_xlfn.XLOOKUP(A1535,'Medical Exam Transform'!$A$2:$A$2336,'Medical Exam Transform'!$J$2:$J$2336)</f>
        <v>Normal</v>
      </c>
      <c r="L1535" s="60">
        <f>_xlfn.XLOOKUP(A1535,'Hospitalisation Transform'!$A$2:$A$2344,'Hospitalisation Transform'!$B$2:$B$2344)</f>
        <v>29846</v>
      </c>
      <c r="M1535" s="82">
        <f>_xlfn.XLOOKUP(A1535,'Hospitalisation Transform'!$A$2:$A$2344,'Hospitalisation Transform'!$D$2:$D$2344)</f>
        <v>6664.69</v>
      </c>
      <c r="N1535" s="14" t="str">
        <f>_xlfn.XLOOKUP(A1535,'Hospitalisation Transform'!$A$2:$A$2344,'Hospitalisation Transform'!$E$2:$E$2344)</f>
        <v>tier - 3</v>
      </c>
      <c r="O1535" s="14" t="str">
        <f>_xlfn.XLOOKUP(A1535,'Hospitalisation Transform'!$A$2:$A$2344,'Hospitalisation Transform'!$F$2:$F$2344)</f>
        <v>tier - 1</v>
      </c>
      <c r="P1535" s="14" t="str">
        <f>_xlfn.XLOOKUP(A1535,'Hospitalisation Transform'!$A$2:$A$2344,'Hospitalisation Transform'!$G$2:$G$2344)</f>
        <v>R1012</v>
      </c>
      <c r="Q1535" s="14">
        <f>_xlfn.XLOOKUP(A1535,'Hospitalisation Transform'!$A$2:$A$2344,'Hospitalisation Transform'!$H$2:$H$2344)</f>
        <v>42</v>
      </c>
    </row>
    <row r="1536" spans="1:17" ht="15.5" x14ac:dyDescent="0.35">
      <c r="A1536" s="59" t="s">
        <v>837</v>
      </c>
      <c r="B1536" s="39" t="str">
        <f>_xlfn.XLOOKUP(A1536,'Customer Names Transform'!$A$2:$A$2336,'Customer Names Transform'!$D$2:$D$2336)</f>
        <v>Rebecca</v>
      </c>
      <c r="C1536" s="28">
        <f>_xlfn.XLOOKUP(A1536,'Medical Exam Transform'!$A$2:$A$2336,'Medical Exam Transform'!$B$2:$B$2336)</f>
        <v>23.4</v>
      </c>
      <c r="D1536" s="14">
        <f>_xlfn.XLOOKUP(A1536,'Medical Exam Transform'!$A$2:$A$2336,'Medical Exam Transform'!$C$2:$C$2336)</f>
        <v>4.47</v>
      </c>
      <c r="E1536" s="14" t="str">
        <f>_xlfn.XLOOKUP(A1536,'Medical Exam Transform'!$A$2:$A$2336,'Medical Exam Transform'!$D$2:$D$2336)</f>
        <v>No</v>
      </c>
      <c r="F1536" s="14" t="str">
        <f>_xlfn.XLOOKUP(A1536,'Medical Exam Transform'!$A$2:$A$2336,'Medical Exam Transform'!$E$2:$E$2336)</f>
        <v>No</v>
      </c>
      <c r="G1536" s="14" t="str">
        <f>_xlfn.XLOOKUP(A1536,'Medical Exam Transform'!$A$2:$A$2336,'Medical Exam Transform'!$F$2:$F$2336)</f>
        <v>No</v>
      </c>
      <c r="H1536" s="14">
        <f>_xlfn.XLOOKUP(A1536,'Medical Exam Transform'!$A$2:$A$2336,'Medical Exam Transform'!$G$2:$G$2336)</f>
        <v>0</v>
      </c>
      <c r="I1536" s="14" t="str">
        <f>_xlfn.XLOOKUP(A1536,'Medical Exam Transform'!$A$2:$A$2336,'Medical Exam Transform'!$H$2:$H$2336)</f>
        <v>No</v>
      </c>
      <c r="J1536" s="14" t="str">
        <f>_xlfn.XLOOKUP(A1536,'Medical Exam Transform'!$A$2:$A$2336,'Medical Exam Transform'!$I$2:$I$2336)</f>
        <v>Normalweight</v>
      </c>
      <c r="K1536" s="14" t="str">
        <f>_xlfn.XLOOKUP(A1536,'Medical Exam Transform'!$A$2:$A$2336,'Medical Exam Transform'!$J$2:$J$2336)</f>
        <v>Normal</v>
      </c>
      <c r="L1536" s="60">
        <f>_xlfn.XLOOKUP(A1536,'Hospitalisation Transform'!$A$2:$A$2344,'Hospitalisation Transform'!$B$2:$B$2344)</f>
        <v>30221</v>
      </c>
      <c r="M1536" s="82">
        <f>_xlfn.XLOOKUP(A1536,'Hospitalisation Transform'!$A$2:$A$2344,'Hospitalisation Transform'!$D$2:$D$2344)</f>
        <v>6664.32</v>
      </c>
      <c r="N1536" s="14" t="str">
        <f>_xlfn.XLOOKUP(A1536,'Hospitalisation Transform'!$A$2:$A$2344,'Hospitalisation Transform'!$E$2:$E$2344)</f>
        <v>tier - 2</v>
      </c>
      <c r="O1536" s="14" t="str">
        <f>_xlfn.XLOOKUP(A1536,'Hospitalisation Transform'!$A$2:$A$2344,'Hospitalisation Transform'!$F$2:$F$2344)</f>
        <v>tier - 2</v>
      </c>
      <c r="P1536" s="14" t="str">
        <f>_xlfn.XLOOKUP(A1536,'Hospitalisation Transform'!$A$2:$A$2344,'Hospitalisation Transform'!$G$2:$G$2344)</f>
        <v>R1013</v>
      </c>
      <c r="Q1536" s="14">
        <f>_xlfn.XLOOKUP(A1536,'Hospitalisation Transform'!$A$2:$A$2344,'Hospitalisation Transform'!$H$2:$H$2344)</f>
        <v>41</v>
      </c>
    </row>
    <row r="1537" spans="1:17" ht="15.5" x14ac:dyDescent="0.35">
      <c r="A1537" s="59" t="s">
        <v>836</v>
      </c>
      <c r="B1537" s="39" t="str">
        <f>_xlfn.XLOOKUP(A1537,'Customer Names Transform'!$A$2:$A$2336,'Customer Names Transform'!$D$2:$D$2336)</f>
        <v>Adam</v>
      </c>
      <c r="C1537" s="28">
        <f>_xlfn.XLOOKUP(A1537,'Medical Exam Transform'!$A$2:$A$2336,'Medical Exam Transform'!$B$2:$B$2336)</f>
        <v>33.44</v>
      </c>
      <c r="D1537" s="14">
        <f>_xlfn.XLOOKUP(A1537,'Medical Exam Transform'!$A$2:$A$2336,'Medical Exam Transform'!$C$2:$C$2336)</f>
        <v>4.54</v>
      </c>
      <c r="E1537" s="14" t="str">
        <f>_xlfn.XLOOKUP(A1537,'Medical Exam Transform'!$A$2:$A$2336,'Medical Exam Transform'!$D$2:$D$2336)</f>
        <v>No</v>
      </c>
      <c r="F1537" s="14" t="str">
        <f>_xlfn.XLOOKUP(A1537,'Medical Exam Transform'!$A$2:$A$2336,'Medical Exam Transform'!$E$2:$E$2336)</f>
        <v>No</v>
      </c>
      <c r="G1537" s="14" t="str">
        <f>_xlfn.XLOOKUP(A1537,'Medical Exam Transform'!$A$2:$A$2336,'Medical Exam Transform'!$F$2:$F$2336)</f>
        <v>No</v>
      </c>
      <c r="H1537" s="14">
        <f>_xlfn.XLOOKUP(A1537,'Medical Exam Transform'!$A$2:$A$2336,'Medical Exam Transform'!$G$2:$G$2336)</f>
        <v>0</v>
      </c>
      <c r="I1537" s="14" t="str">
        <f>_xlfn.XLOOKUP(A1537,'Medical Exam Transform'!$A$2:$A$2336,'Medical Exam Transform'!$H$2:$H$2336)</f>
        <v>No</v>
      </c>
      <c r="J1537" s="14" t="str">
        <f>_xlfn.XLOOKUP(A1537,'Medical Exam Transform'!$A$2:$A$2336,'Medical Exam Transform'!$I$2:$I$2336)</f>
        <v>Obesity</v>
      </c>
      <c r="K1537" s="14" t="str">
        <f>_xlfn.XLOOKUP(A1537,'Medical Exam Transform'!$A$2:$A$2336,'Medical Exam Transform'!$J$2:$J$2336)</f>
        <v>Normal</v>
      </c>
      <c r="L1537" s="60">
        <f>_xlfn.XLOOKUP(A1537,'Hospitalisation Transform'!$A$2:$A$2344,'Hospitalisation Transform'!$B$2:$B$2344)</f>
        <v>32831</v>
      </c>
      <c r="M1537" s="82">
        <f>_xlfn.XLOOKUP(A1537,'Hospitalisation Transform'!$A$2:$A$2344,'Hospitalisation Transform'!$D$2:$D$2344)</f>
        <v>6653.79</v>
      </c>
      <c r="N1537" s="14" t="str">
        <f>_xlfn.XLOOKUP(A1537,'Hospitalisation Transform'!$A$2:$A$2344,'Hospitalisation Transform'!$E$2:$E$2344)</f>
        <v>tier - 2</v>
      </c>
      <c r="O1537" s="14" t="str">
        <f>_xlfn.XLOOKUP(A1537,'Hospitalisation Transform'!$A$2:$A$2344,'Hospitalisation Transform'!$F$2:$F$2344)</f>
        <v>tier - 1</v>
      </c>
      <c r="P1537" s="14" t="str">
        <f>_xlfn.XLOOKUP(A1537,'Hospitalisation Transform'!$A$2:$A$2344,'Hospitalisation Transform'!$G$2:$G$2344)</f>
        <v>R1013</v>
      </c>
      <c r="Q1537" s="14">
        <f>_xlfn.XLOOKUP(A1537,'Hospitalisation Transform'!$A$2:$A$2344,'Hospitalisation Transform'!$H$2:$H$2344)</f>
        <v>34</v>
      </c>
    </row>
    <row r="1538" spans="1:17" ht="15.5" x14ac:dyDescent="0.35">
      <c r="A1538" s="59" t="s">
        <v>835</v>
      </c>
      <c r="B1538" s="39" t="str">
        <f>_xlfn.XLOOKUP(A1538,'Customer Names Transform'!$A$2:$A$2336,'Customer Names Transform'!$D$2:$D$2336)</f>
        <v>Ryan</v>
      </c>
      <c r="C1538" s="28">
        <f>_xlfn.XLOOKUP(A1538,'Medical Exam Transform'!$A$2:$A$2336,'Medical Exam Transform'!$B$2:$B$2336)</f>
        <v>21.12</v>
      </c>
      <c r="D1538" s="14">
        <f>_xlfn.XLOOKUP(A1538,'Medical Exam Transform'!$A$2:$A$2336,'Medical Exam Transform'!$C$2:$C$2336)</f>
        <v>4.99</v>
      </c>
      <c r="E1538" s="14" t="str">
        <f>_xlfn.XLOOKUP(A1538,'Medical Exam Transform'!$A$2:$A$2336,'Medical Exam Transform'!$D$2:$D$2336)</f>
        <v>No</v>
      </c>
      <c r="F1538" s="14" t="str">
        <f>_xlfn.XLOOKUP(A1538,'Medical Exam Transform'!$A$2:$A$2336,'Medical Exam Transform'!$E$2:$E$2336)</f>
        <v>No</v>
      </c>
      <c r="G1538" s="14" t="str">
        <f>_xlfn.XLOOKUP(A1538,'Medical Exam Transform'!$A$2:$A$2336,'Medical Exam Transform'!$F$2:$F$2336)</f>
        <v>No</v>
      </c>
      <c r="H1538" s="14">
        <f>_xlfn.XLOOKUP(A1538,'Medical Exam Transform'!$A$2:$A$2336,'Medical Exam Transform'!$G$2:$G$2336)</f>
        <v>1</v>
      </c>
      <c r="I1538" s="14" t="str">
        <f>_xlfn.XLOOKUP(A1538,'Medical Exam Transform'!$A$2:$A$2336,'Medical Exam Transform'!$H$2:$H$2336)</f>
        <v>No</v>
      </c>
      <c r="J1538" s="14" t="str">
        <f>_xlfn.XLOOKUP(A1538,'Medical Exam Transform'!$A$2:$A$2336,'Medical Exam Transform'!$I$2:$I$2336)</f>
        <v>Normalweight</v>
      </c>
      <c r="K1538" s="14" t="str">
        <f>_xlfn.XLOOKUP(A1538,'Medical Exam Transform'!$A$2:$A$2336,'Medical Exam Transform'!$J$2:$J$2336)</f>
        <v>Prediabetes</v>
      </c>
      <c r="L1538" s="60">
        <f>_xlfn.XLOOKUP(A1538,'Hospitalisation Transform'!$A$2:$A$2344,'Hospitalisation Transform'!$B$2:$B$2344)</f>
        <v>30864</v>
      </c>
      <c r="M1538" s="82">
        <f>_xlfn.XLOOKUP(A1538,'Hospitalisation Transform'!$A$2:$A$2344,'Hospitalisation Transform'!$D$2:$D$2344)</f>
        <v>6652.53</v>
      </c>
      <c r="N1538" s="14" t="str">
        <f>_xlfn.XLOOKUP(A1538,'Hospitalisation Transform'!$A$2:$A$2344,'Hospitalisation Transform'!$E$2:$E$2344)</f>
        <v>tier - 3</v>
      </c>
      <c r="O1538" s="14" t="str">
        <f>_xlfn.XLOOKUP(A1538,'Hospitalisation Transform'!$A$2:$A$2344,'Hospitalisation Transform'!$F$2:$F$2344)</f>
        <v>tier - 2</v>
      </c>
      <c r="P1538" s="14" t="str">
        <f>_xlfn.XLOOKUP(A1538,'Hospitalisation Transform'!$A$2:$A$2344,'Hospitalisation Transform'!$G$2:$G$2344)</f>
        <v>R1013</v>
      </c>
      <c r="Q1538" s="14">
        <f>_xlfn.XLOOKUP(A1538,'Hospitalisation Transform'!$A$2:$A$2344,'Hospitalisation Transform'!$H$2:$H$2344)</f>
        <v>39</v>
      </c>
    </row>
    <row r="1539" spans="1:17" ht="15.5" x14ac:dyDescent="0.35">
      <c r="A1539" s="59" t="s">
        <v>834</v>
      </c>
      <c r="B1539" s="39" t="str">
        <f>_xlfn.XLOOKUP(A1539,'Customer Names Transform'!$A$2:$A$2336,'Customer Names Transform'!$D$2:$D$2336)</f>
        <v>Jackie K.</v>
      </c>
      <c r="C1539" s="28">
        <f>_xlfn.XLOOKUP(A1539,'Medical Exam Transform'!$A$2:$A$2336,'Medical Exam Transform'!$B$2:$B$2336)</f>
        <v>18.48</v>
      </c>
      <c r="D1539" s="14">
        <f>_xlfn.XLOOKUP(A1539,'Medical Exam Transform'!$A$2:$A$2336,'Medical Exam Transform'!$C$2:$C$2336)</f>
        <v>10.84</v>
      </c>
      <c r="E1539" s="14" t="str">
        <f>_xlfn.XLOOKUP(A1539,'Medical Exam Transform'!$A$2:$A$2336,'Medical Exam Transform'!$D$2:$D$2336)</f>
        <v>Yes</v>
      </c>
      <c r="F1539" s="14" t="str">
        <f>_xlfn.XLOOKUP(A1539,'Medical Exam Transform'!$A$2:$A$2336,'Medical Exam Transform'!$E$2:$E$2336)</f>
        <v>No</v>
      </c>
      <c r="G1539" s="14" t="str">
        <f>_xlfn.XLOOKUP(A1539,'Medical Exam Transform'!$A$2:$A$2336,'Medical Exam Transform'!$F$2:$F$2336)</f>
        <v>No</v>
      </c>
      <c r="H1539" s="14">
        <f>_xlfn.XLOOKUP(A1539,'Medical Exam Transform'!$A$2:$A$2336,'Medical Exam Transform'!$G$2:$G$2336)</f>
        <v>2</v>
      </c>
      <c r="I1539" s="14" t="str">
        <f>_xlfn.XLOOKUP(A1539,'Medical Exam Transform'!$A$2:$A$2336,'Medical Exam Transform'!$H$2:$H$2336)</f>
        <v>No</v>
      </c>
      <c r="J1539" s="14" t="str">
        <f>_xlfn.XLOOKUP(A1539,'Medical Exam Transform'!$A$2:$A$2336,'Medical Exam Transform'!$I$2:$I$2336)</f>
        <v>Underweight</v>
      </c>
      <c r="K1539" s="14" t="str">
        <f>_xlfn.XLOOKUP(A1539,'Medical Exam Transform'!$A$2:$A$2336,'Medical Exam Transform'!$J$2:$J$2336)</f>
        <v>Diabetes</v>
      </c>
      <c r="L1539" s="60">
        <f>_xlfn.XLOOKUP(A1539,'Hospitalisation Transform'!$A$2:$A$2344,'Hospitalisation Transform'!$B$2:$B$2344)</f>
        <v>25880</v>
      </c>
      <c r="M1539" s="82">
        <f>_xlfn.XLOOKUP(A1539,'Hospitalisation Transform'!$A$2:$A$2344,'Hospitalisation Transform'!$D$2:$D$2344)</f>
        <v>6651.26</v>
      </c>
      <c r="N1539" s="14" t="str">
        <f>_xlfn.XLOOKUP(A1539,'Hospitalisation Transform'!$A$2:$A$2344,'Hospitalisation Transform'!$E$2:$E$2344)</f>
        <v>tier - 2</v>
      </c>
      <c r="O1539" s="14" t="str">
        <f>_xlfn.XLOOKUP(A1539,'Hospitalisation Transform'!$A$2:$A$2344,'Hospitalisation Transform'!$F$2:$F$2344)</f>
        <v>tier - 3</v>
      </c>
      <c r="P1539" s="14" t="str">
        <f>_xlfn.XLOOKUP(A1539,'Hospitalisation Transform'!$A$2:$A$2344,'Hospitalisation Transform'!$G$2:$G$2344)</f>
        <v>R1013</v>
      </c>
      <c r="Q1539" s="14">
        <f>_xlfn.XLOOKUP(A1539,'Hospitalisation Transform'!$A$2:$A$2344,'Hospitalisation Transform'!$H$2:$H$2344)</f>
        <v>53</v>
      </c>
    </row>
    <row r="1540" spans="1:17" ht="15.5" x14ac:dyDescent="0.35">
      <c r="A1540" s="59" t="s">
        <v>833</v>
      </c>
      <c r="B1540" s="39" t="str">
        <f>_xlfn.XLOOKUP(A1540,'Customer Names Transform'!$A$2:$A$2336,'Customer Names Transform'!$D$2:$D$2336)</f>
        <v>Chris</v>
      </c>
      <c r="C1540" s="28">
        <f>_xlfn.XLOOKUP(A1540,'Medical Exam Transform'!$A$2:$A$2336,'Medical Exam Transform'!$B$2:$B$2336)</f>
        <v>16.815000000000001</v>
      </c>
      <c r="D1540" s="14">
        <f>_xlfn.XLOOKUP(A1540,'Medical Exam Transform'!$A$2:$A$2336,'Medical Exam Transform'!$C$2:$C$2336)</f>
        <v>5.63</v>
      </c>
      <c r="E1540" s="14" t="str">
        <f>_xlfn.XLOOKUP(A1540,'Medical Exam Transform'!$A$2:$A$2336,'Medical Exam Transform'!$D$2:$D$2336)</f>
        <v>No</v>
      </c>
      <c r="F1540" s="14" t="str">
        <f>_xlfn.XLOOKUP(A1540,'Medical Exam Transform'!$A$2:$A$2336,'Medical Exam Transform'!$E$2:$E$2336)</f>
        <v>No</v>
      </c>
      <c r="G1540" s="14" t="str">
        <f>_xlfn.XLOOKUP(A1540,'Medical Exam Transform'!$A$2:$A$2336,'Medical Exam Transform'!$F$2:$F$2336)</f>
        <v>No</v>
      </c>
      <c r="H1540" s="14">
        <f>_xlfn.XLOOKUP(A1540,'Medical Exam Transform'!$A$2:$A$2336,'Medical Exam Transform'!$G$2:$G$2336)</f>
        <v>1</v>
      </c>
      <c r="I1540" s="14" t="str">
        <f>_xlfn.XLOOKUP(A1540,'Medical Exam Transform'!$A$2:$A$2336,'Medical Exam Transform'!$H$2:$H$2336)</f>
        <v>No</v>
      </c>
      <c r="J1540" s="14" t="str">
        <f>_xlfn.XLOOKUP(A1540,'Medical Exam Transform'!$A$2:$A$2336,'Medical Exam Transform'!$I$2:$I$2336)</f>
        <v>Underweight</v>
      </c>
      <c r="K1540" s="14" t="str">
        <f>_xlfn.XLOOKUP(A1540,'Medical Exam Transform'!$A$2:$A$2336,'Medical Exam Transform'!$J$2:$J$2336)</f>
        <v>Normal</v>
      </c>
      <c r="L1540" s="60">
        <f>_xlfn.XLOOKUP(A1540,'Hospitalisation Transform'!$A$2:$A$2344,'Hospitalisation Transform'!$B$2:$B$2344)</f>
        <v>31024</v>
      </c>
      <c r="M1540" s="82">
        <f>_xlfn.XLOOKUP(A1540,'Hospitalisation Transform'!$A$2:$A$2344,'Hospitalisation Transform'!$D$2:$D$2344)</f>
        <v>6640.54</v>
      </c>
      <c r="N1540" s="14" t="str">
        <f>_xlfn.XLOOKUP(A1540,'Hospitalisation Transform'!$A$2:$A$2344,'Hospitalisation Transform'!$E$2:$E$2344)</f>
        <v>tier - 2</v>
      </c>
      <c r="O1540" s="14" t="str">
        <f>_xlfn.XLOOKUP(A1540,'Hospitalisation Transform'!$A$2:$A$2344,'Hospitalisation Transform'!$F$2:$F$2344)</f>
        <v>tier - 3</v>
      </c>
      <c r="P1540" s="14" t="str">
        <f>_xlfn.XLOOKUP(A1540,'Hospitalisation Transform'!$A$2:$A$2344,'Hospitalisation Transform'!$G$2:$G$2344)</f>
        <v>R1019</v>
      </c>
      <c r="Q1540" s="14">
        <f>_xlfn.XLOOKUP(A1540,'Hospitalisation Transform'!$A$2:$A$2344,'Hospitalisation Transform'!$H$2:$H$2344)</f>
        <v>39</v>
      </c>
    </row>
    <row r="1541" spans="1:17" ht="15.5" x14ac:dyDescent="0.35">
      <c r="A1541" s="59" t="s">
        <v>832</v>
      </c>
      <c r="B1541" s="39" t="str">
        <f>_xlfn.XLOOKUP(A1541,'Customer Names Transform'!$A$2:$A$2336,'Customer Names Transform'!$D$2:$D$2336)</f>
        <v>Tyler C</v>
      </c>
      <c r="C1541" s="28">
        <f>_xlfn.XLOOKUP(A1541,'Medical Exam Transform'!$A$2:$A$2336,'Medical Exam Transform'!$B$2:$B$2336)</f>
        <v>26.72</v>
      </c>
      <c r="D1541" s="14">
        <f>_xlfn.XLOOKUP(A1541,'Medical Exam Transform'!$A$2:$A$2336,'Medical Exam Transform'!$C$2:$C$2336)</f>
        <v>4.1399999999999997</v>
      </c>
      <c r="E1541" s="14" t="str">
        <f>_xlfn.XLOOKUP(A1541,'Medical Exam Transform'!$A$2:$A$2336,'Medical Exam Transform'!$D$2:$D$2336)</f>
        <v>No</v>
      </c>
      <c r="F1541" s="14" t="str">
        <f>_xlfn.XLOOKUP(A1541,'Medical Exam Transform'!$A$2:$A$2336,'Medical Exam Transform'!$E$2:$E$2336)</f>
        <v>No</v>
      </c>
      <c r="G1541" s="14" t="str">
        <f>_xlfn.XLOOKUP(A1541,'Medical Exam Transform'!$A$2:$A$2336,'Medical Exam Transform'!$F$2:$F$2336)</f>
        <v>No</v>
      </c>
      <c r="H1541" s="14">
        <f>_xlfn.XLOOKUP(A1541,'Medical Exam Transform'!$A$2:$A$2336,'Medical Exam Transform'!$G$2:$G$2336)</f>
        <v>0</v>
      </c>
      <c r="I1541" s="14" t="str">
        <f>_xlfn.XLOOKUP(A1541,'Medical Exam Transform'!$A$2:$A$2336,'Medical Exam Transform'!$H$2:$H$2336)</f>
        <v>No</v>
      </c>
      <c r="J1541" s="14" t="str">
        <f>_xlfn.XLOOKUP(A1541,'Medical Exam Transform'!$A$2:$A$2336,'Medical Exam Transform'!$I$2:$I$2336)</f>
        <v>Overweight</v>
      </c>
      <c r="K1541" s="14" t="str">
        <f>_xlfn.XLOOKUP(A1541,'Medical Exam Transform'!$A$2:$A$2336,'Medical Exam Transform'!$J$2:$J$2336)</f>
        <v>Prediabetes</v>
      </c>
      <c r="L1541" s="60">
        <f>_xlfn.XLOOKUP(A1541,'Hospitalisation Transform'!$A$2:$A$2344,'Hospitalisation Transform'!$B$2:$B$2344)</f>
        <v>33030</v>
      </c>
      <c r="M1541" s="82">
        <f>_xlfn.XLOOKUP(A1541,'Hospitalisation Transform'!$A$2:$A$2344,'Hospitalisation Transform'!$D$2:$D$2344)</f>
        <v>6639.3</v>
      </c>
      <c r="N1541" s="14" t="str">
        <f>_xlfn.XLOOKUP(A1541,'Hospitalisation Transform'!$A$2:$A$2344,'Hospitalisation Transform'!$E$2:$E$2344)</f>
        <v>tier - 2</v>
      </c>
      <c r="O1541" s="14" t="str">
        <f>_xlfn.XLOOKUP(A1541,'Hospitalisation Transform'!$A$2:$A$2344,'Hospitalisation Transform'!$F$2:$F$2344)</f>
        <v>tier - 2</v>
      </c>
      <c r="P1541" s="14" t="str">
        <f>_xlfn.XLOOKUP(A1541,'Hospitalisation Transform'!$A$2:$A$2344,'Hospitalisation Transform'!$G$2:$G$2344)</f>
        <v>R1021</v>
      </c>
      <c r="Q1541" s="14">
        <f>_xlfn.XLOOKUP(A1541,'Hospitalisation Transform'!$A$2:$A$2344,'Hospitalisation Transform'!$H$2:$H$2344)</f>
        <v>33</v>
      </c>
    </row>
    <row r="1542" spans="1:17" ht="15.5" x14ac:dyDescent="0.35">
      <c r="A1542" s="59" t="s">
        <v>831</v>
      </c>
      <c r="B1542" s="39" t="str">
        <f>_xlfn.XLOOKUP(A1542,'Customer Names Transform'!$A$2:$A$2336,'Customer Names Transform'!$D$2:$D$2336)</f>
        <v>Yoshie</v>
      </c>
      <c r="C1542" s="28">
        <f>_xlfn.XLOOKUP(A1542,'Medical Exam Transform'!$A$2:$A$2336,'Medical Exam Transform'!$B$2:$B$2336)</f>
        <v>41.42</v>
      </c>
      <c r="D1542" s="14">
        <f>_xlfn.XLOOKUP(A1542,'Medical Exam Transform'!$A$2:$A$2336,'Medical Exam Transform'!$C$2:$C$2336)</f>
        <v>5.17</v>
      </c>
      <c r="E1542" s="14" t="str">
        <f>_xlfn.XLOOKUP(A1542,'Medical Exam Transform'!$A$2:$A$2336,'Medical Exam Transform'!$D$2:$D$2336)</f>
        <v>No</v>
      </c>
      <c r="F1542" s="14" t="str">
        <f>_xlfn.XLOOKUP(A1542,'Medical Exam Transform'!$A$2:$A$2336,'Medical Exam Transform'!$E$2:$E$2336)</f>
        <v>No</v>
      </c>
      <c r="G1542" s="14" t="str">
        <f>_xlfn.XLOOKUP(A1542,'Medical Exam Transform'!$A$2:$A$2336,'Medical Exam Transform'!$F$2:$F$2336)</f>
        <v>Yes</v>
      </c>
      <c r="H1542" s="14">
        <f>_xlfn.XLOOKUP(A1542,'Medical Exam Transform'!$A$2:$A$2336,'Medical Exam Transform'!$G$2:$G$2336)</f>
        <v>1</v>
      </c>
      <c r="I1542" s="14" t="str">
        <f>_xlfn.XLOOKUP(A1542,'Medical Exam Transform'!$A$2:$A$2336,'Medical Exam Transform'!$H$2:$H$2336)</f>
        <v>No</v>
      </c>
      <c r="J1542" s="14" t="str">
        <f>_xlfn.XLOOKUP(A1542,'Medical Exam Transform'!$A$2:$A$2336,'Medical Exam Transform'!$I$2:$I$2336)</f>
        <v>Obesity</v>
      </c>
      <c r="K1542" s="14" t="str">
        <f>_xlfn.XLOOKUP(A1542,'Medical Exam Transform'!$A$2:$A$2336,'Medical Exam Transform'!$J$2:$J$2336)</f>
        <v>Prediabetes</v>
      </c>
      <c r="L1542" s="60">
        <f>_xlfn.XLOOKUP(A1542,'Hospitalisation Transform'!$A$2:$A$2344,'Hospitalisation Transform'!$B$2:$B$2344)</f>
        <v>37868</v>
      </c>
      <c r="M1542" s="82">
        <f>_xlfn.XLOOKUP(A1542,'Hospitalisation Transform'!$A$2:$A$2344,'Hospitalisation Transform'!$D$2:$D$2344)</f>
        <v>6638.16</v>
      </c>
      <c r="N1542" s="14" t="str">
        <f>_xlfn.XLOOKUP(A1542,'Hospitalisation Transform'!$A$2:$A$2344,'Hospitalisation Transform'!$E$2:$E$2344)</f>
        <v>tier - 2</v>
      </c>
      <c r="O1542" s="14" t="str">
        <f>_xlfn.XLOOKUP(A1542,'Hospitalisation Transform'!$A$2:$A$2344,'Hospitalisation Transform'!$F$2:$F$2344)</f>
        <v>tier - 1</v>
      </c>
      <c r="P1542" s="14" t="str">
        <f>_xlfn.XLOOKUP(A1542,'Hospitalisation Transform'!$A$2:$A$2344,'Hospitalisation Transform'!$G$2:$G$2344)</f>
        <v>R1012</v>
      </c>
      <c r="Q1542" s="14">
        <f>_xlfn.XLOOKUP(A1542,'Hospitalisation Transform'!$A$2:$A$2344,'Hospitalisation Transform'!$H$2:$H$2344)</f>
        <v>20</v>
      </c>
    </row>
    <row r="1543" spans="1:17" ht="15.5" x14ac:dyDescent="0.35">
      <c r="A1543" s="59" t="s">
        <v>830</v>
      </c>
      <c r="B1543" s="39" t="str">
        <f>_xlfn.XLOOKUP(A1543,'Customer Names Transform'!$A$2:$A$2336,'Customer Names Transform'!$D$2:$D$2336)</f>
        <v>Lauren A</v>
      </c>
      <c r="C1543" s="28">
        <f>_xlfn.XLOOKUP(A1543,'Medical Exam Transform'!$A$2:$A$2336,'Medical Exam Transform'!$B$2:$B$2336)</f>
        <v>20.69</v>
      </c>
      <c r="D1543" s="14">
        <f>_xlfn.XLOOKUP(A1543,'Medical Exam Transform'!$A$2:$A$2336,'Medical Exam Transform'!$C$2:$C$2336)</f>
        <v>6.93</v>
      </c>
      <c r="E1543" s="14" t="str">
        <f>_xlfn.XLOOKUP(A1543,'Medical Exam Transform'!$A$2:$A$2336,'Medical Exam Transform'!$D$2:$D$2336)</f>
        <v>No</v>
      </c>
      <c r="F1543" s="14" t="str">
        <f>_xlfn.XLOOKUP(A1543,'Medical Exam Transform'!$A$2:$A$2336,'Medical Exam Transform'!$E$2:$E$2336)</f>
        <v>No</v>
      </c>
      <c r="G1543" s="14" t="str">
        <f>_xlfn.XLOOKUP(A1543,'Medical Exam Transform'!$A$2:$A$2336,'Medical Exam Transform'!$F$2:$F$2336)</f>
        <v>No</v>
      </c>
      <c r="H1543" s="14">
        <f>_xlfn.XLOOKUP(A1543,'Medical Exam Transform'!$A$2:$A$2336,'Medical Exam Transform'!$G$2:$G$2336)</f>
        <v>2</v>
      </c>
      <c r="I1543" s="14" t="str">
        <f>_xlfn.XLOOKUP(A1543,'Medical Exam Transform'!$A$2:$A$2336,'Medical Exam Transform'!$H$2:$H$2336)</f>
        <v>No</v>
      </c>
      <c r="J1543" s="14" t="str">
        <f>_xlfn.XLOOKUP(A1543,'Medical Exam Transform'!$A$2:$A$2336,'Medical Exam Transform'!$I$2:$I$2336)</f>
        <v>Normalweight</v>
      </c>
      <c r="K1543" s="14" t="str">
        <f>_xlfn.XLOOKUP(A1543,'Medical Exam Transform'!$A$2:$A$2336,'Medical Exam Transform'!$J$2:$J$2336)</f>
        <v>Normal</v>
      </c>
      <c r="L1543" s="60">
        <f>_xlfn.XLOOKUP(A1543,'Hospitalisation Transform'!$A$2:$A$2344,'Hospitalisation Transform'!$B$2:$B$2344)</f>
        <v>26905</v>
      </c>
      <c r="M1543" s="82">
        <f>_xlfn.XLOOKUP(A1543,'Hospitalisation Transform'!$A$2:$A$2344,'Hospitalisation Transform'!$D$2:$D$2344)</f>
        <v>6630.31</v>
      </c>
      <c r="N1543" s="14" t="str">
        <f>_xlfn.XLOOKUP(A1543,'Hospitalisation Transform'!$A$2:$A$2344,'Hospitalisation Transform'!$E$2:$E$2344)</f>
        <v>tier - 2</v>
      </c>
      <c r="O1543" s="14" t="str">
        <f>_xlfn.XLOOKUP(A1543,'Hospitalisation Transform'!$A$2:$A$2344,'Hospitalisation Transform'!$F$2:$F$2344)</f>
        <v>tier - 1</v>
      </c>
      <c r="P1543" s="14" t="str">
        <f>_xlfn.XLOOKUP(A1543,'Hospitalisation Transform'!$A$2:$A$2344,'Hospitalisation Transform'!$G$2:$G$2344)</f>
        <v>R1013</v>
      </c>
      <c r="Q1543" s="14">
        <f>_xlfn.XLOOKUP(A1543,'Hospitalisation Transform'!$A$2:$A$2344,'Hospitalisation Transform'!$H$2:$H$2344)</f>
        <v>50</v>
      </c>
    </row>
    <row r="1544" spans="1:17" ht="15.5" x14ac:dyDescent="0.35">
      <c r="A1544" s="59" t="s">
        <v>829</v>
      </c>
      <c r="B1544" s="39" t="str">
        <f>_xlfn.XLOOKUP(A1544,'Customer Names Transform'!$A$2:$A$2336,'Customer Names Transform'!$D$2:$D$2336)</f>
        <v>Mason D.</v>
      </c>
      <c r="C1544" s="28">
        <f>_xlfn.XLOOKUP(A1544,'Medical Exam Transform'!$A$2:$A$2336,'Medical Exam Transform'!$B$2:$B$2336)</f>
        <v>41.23</v>
      </c>
      <c r="D1544" s="14">
        <f>_xlfn.XLOOKUP(A1544,'Medical Exam Transform'!$A$2:$A$2336,'Medical Exam Transform'!$C$2:$C$2336)</f>
        <v>4.24</v>
      </c>
      <c r="E1544" s="14" t="str">
        <f>_xlfn.XLOOKUP(A1544,'Medical Exam Transform'!$A$2:$A$2336,'Medical Exam Transform'!$D$2:$D$2336)</f>
        <v>No</v>
      </c>
      <c r="F1544" s="14" t="str">
        <f>_xlfn.XLOOKUP(A1544,'Medical Exam Transform'!$A$2:$A$2336,'Medical Exam Transform'!$E$2:$E$2336)</f>
        <v>No</v>
      </c>
      <c r="G1544" s="14" t="str">
        <f>_xlfn.XLOOKUP(A1544,'Medical Exam Transform'!$A$2:$A$2336,'Medical Exam Transform'!$F$2:$F$2336)</f>
        <v>No</v>
      </c>
      <c r="H1544" s="14">
        <f>_xlfn.XLOOKUP(A1544,'Medical Exam Transform'!$A$2:$A$2336,'Medical Exam Transform'!$G$2:$G$2336)</f>
        <v>0</v>
      </c>
      <c r="I1544" s="14" t="str">
        <f>_xlfn.XLOOKUP(A1544,'Medical Exam Transform'!$A$2:$A$2336,'Medical Exam Transform'!$H$2:$H$2336)</f>
        <v>No</v>
      </c>
      <c r="J1544" s="14" t="str">
        <f>_xlfn.XLOOKUP(A1544,'Medical Exam Transform'!$A$2:$A$2336,'Medical Exam Transform'!$I$2:$I$2336)</f>
        <v>Obesity</v>
      </c>
      <c r="K1544" s="14" t="str">
        <f>_xlfn.XLOOKUP(A1544,'Medical Exam Transform'!$A$2:$A$2336,'Medical Exam Transform'!$J$2:$J$2336)</f>
        <v>Normal</v>
      </c>
      <c r="L1544" s="60">
        <f>_xlfn.XLOOKUP(A1544,'Hospitalisation Transform'!$A$2:$A$2344,'Hospitalisation Transform'!$B$2:$B$2344)</f>
        <v>30191</v>
      </c>
      <c r="M1544" s="82">
        <f>_xlfn.XLOOKUP(A1544,'Hospitalisation Transform'!$A$2:$A$2344,'Hospitalisation Transform'!$D$2:$D$2344)</f>
        <v>6610.11</v>
      </c>
      <c r="N1544" s="14" t="str">
        <f>_xlfn.XLOOKUP(A1544,'Hospitalisation Transform'!$A$2:$A$2344,'Hospitalisation Transform'!$E$2:$E$2344)</f>
        <v>tier - 3</v>
      </c>
      <c r="O1544" s="14" t="str">
        <f>_xlfn.XLOOKUP(A1544,'Hospitalisation Transform'!$A$2:$A$2344,'Hospitalisation Transform'!$F$2:$F$2344)</f>
        <v>tier - 2</v>
      </c>
      <c r="P1544" s="14" t="str">
        <f>_xlfn.XLOOKUP(A1544,'Hospitalisation Transform'!$A$2:$A$2344,'Hospitalisation Transform'!$G$2:$G$2344)</f>
        <v>R1015</v>
      </c>
      <c r="Q1544" s="14">
        <f>_xlfn.XLOOKUP(A1544,'Hospitalisation Transform'!$A$2:$A$2344,'Hospitalisation Transform'!$H$2:$H$2344)</f>
        <v>41</v>
      </c>
    </row>
    <row r="1545" spans="1:17" ht="15.5" x14ac:dyDescent="0.35">
      <c r="A1545" s="59" t="s">
        <v>828</v>
      </c>
      <c r="B1545" s="39" t="str">
        <f>_xlfn.XLOOKUP(A1545,'Customer Names Transform'!$A$2:$A$2336,'Customer Names Transform'!$D$2:$D$2336)</f>
        <v>Ryan</v>
      </c>
      <c r="C1545" s="28">
        <f>_xlfn.XLOOKUP(A1545,'Medical Exam Transform'!$A$2:$A$2336,'Medical Exam Transform'!$B$2:$B$2336)</f>
        <v>29.9</v>
      </c>
      <c r="D1545" s="14">
        <f>_xlfn.XLOOKUP(A1545,'Medical Exam Transform'!$A$2:$A$2336,'Medical Exam Transform'!$C$2:$C$2336)</f>
        <v>5.91</v>
      </c>
      <c r="E1545" s="14" t="str">
        <f>_xlfn.XLOOKUP(A1545,'Medical Exam Transform'!$A$2:$A$2336,'Medical Exam Transform'!$D$2:$D$2336)</f>
        <v>No</v>
      </c>
      <c r="F1545" s="14" t="str">
        <f>_xlfn.XLOOKUP(A1545,'Medical Exam Transform'!$A$2:$A$2336,'Medical Exam Transform'!$E$2:$E$2336)</f>
        <v>No</v>
      </c>
      <c r="G1545" s="14" t="str">
        <f>_xlfn.XLOOKUP(A1545,'Medical Exam Transform'!$A$2:$A$2336,'Medical Exam Transform'!$F$2:$F$2336)</f>
        <v>No</v>
      </c>
      <c r="H1545" s="14">
        <f>_xlfn.XLOOKUP(A1545,'Medical Exam Transform'!$A$2:$A$2336,'Medical Exam Transform'!$G$2:$G$2336)</f>
        <v>0</v>
      </c>
      <c r="I1545" s="14" t="str">
        <f>_xlfn.XLOOKUP(A1545,'Medical Exam Transform'!$A$2:$A$2336,'Medical Exam Transform'!$H$2:$H$2336)</f>
        <v>No</v>
      </c>
      <c r="J1545" s="14" t="str">
        <f>_xlfn.XLOOKUP(A1545,'Medical Exam Transform'!$A$2:$A$2336,'Medical Exam Transform'!$I$2:$I$2336)</f>
        <v>Overweight</v>
      </c>
      <c r="K1545" s="14" t="str">
        <f>_xlfn.XLOOKUP(A1545,'Medical Exam Transform'!$A$2:$A$2336,'Medical Exam Transform'!$J$2:$J$2336)</f>
        <v>Normal</v>
      </c>
      <c r="L1545" s="60">
        <f>_xlfn.XLOOKUP(A1545,'Hospitalisation Transform'!$A$2:$A$2344,'Hospitalisation Transform'!$B$2:$B$2344)</f>
        <v>30262</v>
      </c>
      <c r="M1545" s="82">
        <f>_xlfn.XLOOKUP(A1545,'Hospitalisation Transform'!$A$2:$A$2344,'Hospitalisation Transform'!$D$2:$D$2344)</f>
        <v>6600.36</v>
      </c>
      <c r="N1545" s="14" t="str">
        <f>_xlfn.XLOOKUP(A1545,'Hospitalisation Transform'!$A$2:$A$2344,'Hospitalisation Transform'!$E$2:$E$2344)</f>
        <v>tier - 2</v>
      </c>
      <c r="O1545" s="14" t="str">
        <f>_xlfn.XLOOKUP(A1545,'Hospitalisation Transform'!$A$2:$A$2344,'Hospitalisation Transform'!$F$2:$F$2344)</f>
        <v>tier - 3</v>
      </c>
      <c r="P1545" s="14" t="str">
        <f>_xlfn.XLOOKUP(A1545,'Hospitalisation Transform'!$A$2:$A$2344,'Hospitalisation Transform'!$G$2:$G$2344)</f>
        <v>R1011</v>
      </c>
      <c r="Q1545" s="14">
        <f>_xlfn.XLOOKUP(A1545,'Hospitalisation Transform'!$A$2:$A$2344,'Hospitalisation Transform'!$H$2:$H$2344)</f>
        <v>41</v>
      </c>
    </row>
    <row r="1546" spans="1:17" ht="15.5" x14ac:dyDescent="0.35">
      <c r="A1546" s="59" t="s">
        <v>827</v>
      </c>
      <c r="B1546" s="39" t="str">
        <f>_xlfn.XLOOKUP(A1546,'Customer Names Transform'!$A$2:$A$2336,'Customer Names Transform'!$D$2:$D$2336)</f>
        <v>Arturo</v>
      </c>
      <c r="C1546" s="28">
        <f>_xlfn.XLOOKUP(A1546,'Medical Exam Transform'!$A$2:$A$2336,'Medical Exam Transform'!$B$2:$B$2336)</f>
        <v>34.104999999999997</v>
      </c>
      <c r="D1546" s="14">
        <f>_xlfn.XLOOKUP(A1546,'Medical Exam Transform'!$A$2:$A$2336,'Medical Exam Transform'!$C$2:$C$2336)</f>
        <v>5.93</v>
      </c>
      <c r="E1546" s="14" t="str">
        <f>_xlfn.XLOOKUP(A1546,'Medical Exam Transform'!$A$2:$A$2336,'Medical Exam Transform'!$D$2:$D$2336)</f>
        <v>No</v>
      </c>
      <c r="F1546" s="14" t="str">
        <f>_xlfn.XLOOKUP(A1546,'Medical Exam Transform'!$A$2:$A$2336,'Medical Exam Transform'!$E$2:$E$2336)</f>
        <v>No</v>
      </c>
      <c r="G1546" s="14" t="str">
        <f>_xlfn.XLOOKUP(A1546,'Medical Exam Transform'!$A$2:$A$2336,'Medical Exam Transform'!$F$2:$F$2336)</f>
        <v>No</v>
      </c>
      <c r="H1546" s="14">
        <f>_xlfn.XLOOKUP(A1546,'Medical Exam Transform'!$A$2:$A$2336,'Medical Exam Transform'!$G$2:$G$2336)</f>
        <v>0</v>
      </c>
      <c r="I1546" s="14" t="str">
        <f>_xlfn.XLOOKUP(A1546,'Medical Exam Transform'!$A$2:$A$2336,'Medical Exam Transform'!$H$2:$H$2336)</f>
        <v>No</v>
      </c>
      <c r="J1546" s="14" t="str">
        <f>_xlfn.XLOOKUP(A1546,'Medical Exam Transform'!$A$2:$A$2336,'Medical Exam Transform'!$I$2:$I$2336)</f>
        <v>Obesity</v>
      </c>
      <c r="K1546" s="14" t="str">
        <f>_xlfn.XLOOKUP(A1546,'Medical Exam Transform'!$A$2:$A$2336,'Medical Exam Transform'!$J$2:$J$2336)</f>
        <v>Normal</v>
      </c>
      <c r="L1546" s="60">
        <f>_xlfn.XLOOKUP(A1546,'Hospitalisation Transform'!$A$2:$A$2344,'Hospitalisation Transform'!$B$2:$B$2344)</f>
        <v>30314</v>
      </c>
      <c r="M1546" s="82">
        <f>_xlfn.XLOOKUP(A1546,'Hospitalisation Transform'!$A$2:$A$2344,'Hospitalisation Transform'!$D$2:$D$2344)</f>
        <v>6600.21</v>
      </c>
      <c r="N1546" s="14" t="str">
        <f>_xlfn.XLOOKUP(A1546,'Hospitalisation Transform'!$A$2:$A$2344,'Hospitalisation Transform'!$E$2:$E$2344)</f>
        <v>tier - 3</v>
      </c>
      <c r="O1546" s="14" t="str">
        <f>_xlfn.XLOOKUP(A1546,'Hospitalisation Transform'!$A$2:$A$2344,'Hospitalisation Transform'!$F$2:$F$2344)</f>
        <v>tier - 2</v>
      </c>
      <c r="P1546" s="14" t="str">
        <f>_xlfn.XLOOKUP(A1546,'Hospitalisation Transform'!$A$2:$A$2344,'Hospitalisation Transform'!$G$2:$G$2344)</f>
        <v>R1016</v>
      </c>
      <c r="Q1546" s="14">
        <f>_xlfn.XLOOKUP(A1546,'Hospitalisation Transform'!$A$2:$A$2344,'Hospitalisation Transform'!$H$2:$H$2344)</f>
        <v>40</v>
      </c>
    </row>
    <row r="1547" spans="1:17" ht="15.5" x14ac:dyDescent="0.35">
      <c r="A1547" s="59" t="s">
        <v>826</v>
      </c>
      <c r="B1547" s="39" t="str">
        <f>_xlfn.XLOOKUP(A1547,'Customer Names Transform'!$A$2:$A$2336,'Customer Names Transform'!$D$2:$D$2336)</f>
        <v>Jake</v>
      </c>
      <c r="C1547" s="28">
        <f>_xlfn.XLOOKUP(A1547,'Medical Exam Transform'!$A$2:$A$2336,'Medical Exam Transform'!$B$2:$B$2336)</f>
        <v>24.97</v>
      </c>
      <c r="D1547" s="14">
        <f>_xlfn.XLOOKUP(A1547,'Medical Exam Transform'!$A$2:$A$2336,'Medical Exam Transform'!$C$2:$C$2336)</f>
        <v>5.66</v>
      </c>
      <c r="E1547" s="14" t="str">
        <f>_xlfn.XLOOKUP(A1547,'Medical Exam Transform'!$A$2:$A$2336,'Medical Exam Transform'!$D$2:$D$2336)</f>
        <v>No</v>
      </c>
      <c r="F1547" s="14" t="str">
        <f>_xlfn.XLOOKUP(A1547,'Medical Exam Transform'!$A$2:$A$2336,'Medical Exam Transform'!$E$2:$E$2336)</f>
        <v>No</v>
      </c>
      <c r="G1547" s="14" t="str">
        <f>_xlfn.XLOOKUP(A1547,'Medical Exam Transform'!$A$2:$A$2336,'Medical Exam Transform'!$F$2:$F$2336)</f>
        <v>No</v>
      </c>
      <c r="H1547" s="14">
        <f>_xlfn.XLOOKUP(A1547,'Medical Exam Transform'!$A$2:$A$2336,'Medical Exam Transform'!$G$2:$G$2336)</f>
        <v>0</v>
      </c>
      <c r="I1547" s="14" t="str">
        <f>_xlfn.XLOOKUP(A1547,'Medical Exam Transform'!$A$2:$A$2336,'Medical Exam Transform'!$H$2:$H$2336)</f>
        <v>No</v>
      </c>
      <c r="J1547" s="14" t="str">
        <f>_xlfn.XLOOKUP(A1547,'Medical Exam Transform'!$A$2:$A$2336,'Medical Exam Transform'!$I$2:$I$2336)</f>
        <v>Normalweight</v>
      </c>
      <c r="K1547" s="14" t="str">
        <f>_xlfn.XLOOKUP(A1547,'Medical Exam Transform'!$A$2:$A$2336,'Medical Exam Transform'!$J$2:$J$2336)</f>
        <v>Prediabetes</v>
      </c>
      <c r="L1547" s="60">
        <f>_xlfn.XLOOKUP(A1547,'Hospitalisation Transform'!$A$2:$A$2344,'Hospitalisation Transform'!$B$2:$B$2344)</f>
        <v>30277</v>
      </c>
      <c r="M1547" s="82">
        <f>_xlfn.XLOOKUP(A1547,'Hospitalisation Transform'!$A$2:$A$2344,'Hospitalisation Transform'!$D$2:$D$2344)</f>
        <v>6593.51</v>
      </c>
      <c r="N1547" s="14" t="str">
        <f>_xlfn.XLOOKUP(A1547,'Hospitalisation Transform'!$A$2:$A$2344,'Hospitalisation Transform'!$E$2:$E$2344)</f>
        <v>tier - 2</v>
      </c>
      <c r="O1547" s="14" t="str">
        <f>_xlfn.XLOOKUP(A1547,'Hospitalisation Transform'!$A$2:$A$2344,'Hospitalisation Transform'!$F$2:$F$2344)</f>
        <v>tier - 1</v>
      </c>
      <c r="P1547" s="14" t="str">
        <f>_xlfn.XLOOKUP(A1547,'Hospitalisation Transform'!$A$2:$A$2344,'Hospitalisation Transform'!$G$2:$G$2344)</f>
        <v>R1013</v>
      </c>
      <c r="Q1547" s="14">
        <f>_xlfn.XLOOKUP(A1547,'Hospitalisation Transform'!$A$2:$A$2344,'Hospitalisation Transform'!$H$2:$H$2344)</f>
        <v>41</v>
      </c>
    </row>
    <row r="1548" spans="1:17" ht="15.5" x14ac:dyDescent="0.35">
      <c r="A1548" s="59" t="s">
        <v>825</v>
      </c>
      <c r="B1548" s="39" t="str">
        <f>_xlfn.XLOOKUP(A1548,'Customer Names Transform'!$A$2:$A$2336,'Customer Names Transform'!$D$2:$D$2336)</f>
        <v>Sarah E</v>
      </c>
      <c r="C1548" s="28">
        <f>_xlfn.XLOOKUP(A1548,'Medical Exam Transform'!$A$2:$A$2336,'Medical Exam Transform'!$B$2:$B$2336)</f>
        <v>34.799999999999997</v>
      </c>
      <c r="D1548" s="14">
        <f>_xlfn.XLOOKUP(A1548,'Medical Exam Transform'!$A$2:$A$2336,'Medical Exam Transform'!$C$2:$C$2336)</f>
        <v>4.1900000000000004</v>
      </c>
      <c r="E1548" s="14" t="str">
        <f>_xlfn.XLOOKUP(A1548,'Medical Exam Transform'!$A$2:$A$2336,'Medical Exam Transform'!$D$2:$D$2336)</f>
        <v>No</v>
      </c>
      <c r="F1548" s="14" t="str">
        <f>_xlfn.XLOOKUP(A1548,'Medical Exam Transform'!$A$2:$A$2336,'Medical Exam Transform'!$E$2:$E$2336)</f>
        <v>No</v>
      </c>
      <c r="G1548" s="14" t="str">
        <f>_xlfn.XLOOKUP(A1548,'Medical Exam Transform'!$A$2:$A$2336,'Medical Exam Transform'!$F$2:$F$2336)</f>
        <v>No</v>
      </c>
      <c r="H1548" s="14">
        <f>_xlfn.XLOOKUP(A1548,'Medical Exam Transform'!$A$2:$A$2336,'Medical Exam Transform'!$G$2:$G$2336)</f>
        <v>1</v>
      </c>
      <c r="I1548" s="14" t="str">
        <f>_xlfn.XLOOKUP(A1548,'Medical Exam Transform'!$A$2:$A$2336,'Medical Exam Transform'!$H$2:$H$2336)</f>
        <v>No</v>
      </c>
      <c r="J1548" s="14" t="str">
        <f>_xlfn.XLOOKUP(A1548,'Medical Exam Transform'!$A$2:$A$2336,'Medical Exam Transform'!$I$2:$I$2336)</f>
        <v>Obesity</v>
      </c>
      <c r="K1548" s="14" t="str">
        <f>_xlfn.XLOOKUP(A1548,'Medical Exam Transform'!$A$2:$A$2336,'Medical Exam Transform'!$J$2:$J$2336)</f>
        <v>Normal</v>
      </c>
      <c r="L1548" s="60">
        <f>_xlfn.XLOOKUP(A1548,'Hospitalisation Transform'!$A$2:$A$2344,'Hospitalisation Transform'!$B$2:$B$2344)</f>
        <v>30960</v>
      </c>
      <c r="M1548" s="82">
        <f>_xlfn.XLOOKUP(A1548,'Hospitalisation Transform'!$A$2:$A$2344,'Hospitalisation Transform'!$D$2:$D$2344)</f>
        <v>6571.54</v>
      </c>
      <c r="N1548" s="14" t="str">
        <f>_xlfn.XLOOKUP(A1548,'Hospitalisation Transform'!$A$2:$A$2344,'Hospitalisation Transform'!$E$2:$E$2344)</f>
        <v>tier - 2</v>
      </c>
      <c r="O1548" s="14" t="str">
        <f>_xlfn.XLOOKUP(A1548,'Hospitalisation Transform'!$A$2:$A$2344,'Hospitalisation Transform'!$F$2:$F$2344)</f>
        <v>tier - 3</v>
      </c>
      <c r="P1548" s="14" t="str">
        <f>_xlfn.XLOOKUP(A1548,'Hospitalisation Transform'!$A$2:$A$2344,'Hospitalisation Transform'!$G$2:$G$2344)</f>
        <v>R1011</v>
      </c>
      <c r="Q1548" s="14">
        <f>_xlfn.XLOOKUP(A1548,'Hospitalisation Transform'!$A$2:$A$2344,'Hospitalisation Transform'!$H$2:$H$2344)</f>
        <v>39</v>
      </c>
    </row>
    <row r="1549" spans="1:17" ht="15.5" x14ac:dyDescent="0.35">
      <c r="A1549" s="59" t="s">
        <v>824</v>
      </c>
      <c r="B1549" s="39" t="str">
        <f>_xlfn.XLOOKUP(A1549,'Customer Names Transform'!$A$2:$A$2336,'Customer Names Transform'!$D$2:$D$2336)</f>
        <v>Alison L.</v>
      </c>
      <c r="C1549" s="28">
        <f>_xlfn.XLOOKUP(A1549,'Medical Exam Transform'!$A$2:$A$2336,'Medical Exam Transform'!$B$2:$B$2336)</f>
        <v>32.965000000000003</v>
      </c>
      <c r="D1549" s="14">
        <f>_xlfn.XLOOKUP(A1549,'Medical Exam Transform'!$A$2:$A$2336,'Medical Exam Transform'!$C$2:$C$2336)</f>
        <v>9.2100000000000009</v>
      </c>
      <c r="E1549" s="14" t="str">
        <f>_xlfn.XLOOKUP(A1549,'Medical Exam Transform'!$A$2:$A$2336,'Medical Exam Transform'!$D$2:$D$2336)</f>
        <v>Yes</v>
      </c>
      <c r="F1549" s="14" t="str">
        <f>_xlfn.XLOOKUP(A1549,'Medical Exam Transform'!$A$2:$A$2336,'Medical Exam Transform'!$E$2:$E$2336)</f>
        <v>No</v>
      </c>
      <c r="G1549" s="14" t="str">
        <f>_xlfn.XLOOKUP(A1549,'Medical Exam Transform'!$A$2:$A$2336,'Medical Exam Transform'!$F$2:$F$2336)</f>
        <v>No</v>
      </c>
      <c r="H1549" s="14">
        <f>_xlfn.XLOOKUP(A1549,'Medical Exam Transform'!$A$2:$A$2336,'Medical Exam Transform'!$G$2:$G$2336)</f>
        <v>0</v>
      </c>
      <c r="I1549" s="14" t="str">
        <f>_xlfn.XLOOKUP(A1549,'Medical Exam Transform'!$A$2:$A$2336,'Medical Exam Transform'!$H$2:$H$2336)</f>
        <v>No</v>
      </c>
      <c r="J1549" s="14" t="str">
        <f>_xlfn.XLOOKUP(A1549,'Medical Exam Transform'!$A$2:$A$2336,'Medical Exam Transform'!$I$2:$I$2336)</f>
        <v>Obesity</v>
      </c>
      <c r="K1549" s="14" t="str">
        <f>_xlfn.XLOOKUP(A1549,'Medical Exam Transform'!$A$2:$A$2336,'Medical Exam Transform'!$J$2:$J$2336)</f>
        <v>Normal</v>
      </c>
      <c r="L1549" s="60">
        <f>_xlfn.XLOOKUP(A1549,'Hospitalisation Transform'!$A$2:$A$2344,'Hospitalisation Transform'!$B$2:$B$2344)</f>
        <v>29787</v>
      </c>
      <c r="M1549" s="82">
        <f>_xlfn.XLOOKUP(A1549,'Hospitalisation Transform'!$A$2:$A$2344,'Hospitalisation Transform'!$D$2:$D$2344)</f>
        <v>6571.02</v>
      </c>
      <c r="N1549" s="14" t="str">
        <f>_xlfn.XLOOKUP(A1549,'Hospitalisation Transform'!$A$2:$A$2344,'Hospitalisation Transform'!$E$2:$E$2344)</f>
        <v>tier - 2</v>
      </c>
      <c r="O1549" s="14" t="str">
        <f>_xlfn.XLOOKUP(A1549,'Hospitalisation Transform'!$A$2:$A$2344,'Hospitalisation Transform'!$F$2:$F$2344)</f>
        <v>tier - 1</v>
      </c>
      <c r="P1549" s="14" t="str">
        <f>_xlfn.XLOOKUP(A1549,'Hospitalisation Transform'!$A$2:$A$2344,'Hospitalisation Transform'!$G$2:$G$2344)</f>
        <v>R1012</v>
      </c>
      <c r="Q1549" s="14">
        <f>_xlfn.XLOOKUP(A1549,'Hospitalisation Transform'!$A$2:$A$2344,'Hospitalisation Transform'!$H$2:$H$2344)</f>
        <v>42</v>
      </c>
    </row>
    <row r="1550" spans="1:17" ht="15.5" x14ac:dyDescent="0.35">
      <c r="A1550" s="59" t="s">
        <v>823</v>
      </c>
      <c r="B1550" s="39" t="str">
        <f>_xlfn.XLOOKUP(A1550,'Customer Names Transform'!$A$2:$A$2336,'Customer Names Transform'!$D$2:$D$2336)</f>
        <v>Karen A.</v>
      </c>
      <c r="C1550" s="28">
        <f>_xlfn.XLOOKUP(A1550,'Medical Exam Transform'!$A$2:$A$2336,'Medical Exam Transform'!$B$2:$B$2336)</f>
        <v>27.265000000000001</v>
      </c>
      <c r="D1550" s="14">
        <f>_xlfn.XLOOKUP(A1550,'Medical Exam Transform'!$A$2:$A$2336,'Medical Exam Transform'!$C$2:$C$2336)</f>
        <v>5.51</v>
      </c>
      <c r="E1550" s="14" t="str">
        <f>_xlfn.XLOOKUP(A1550,'Medical Exam Transform'!$A$2:$A$2336,'Medical Exam Transform'!$D$2:$D$2336)</f>
        <v>No</v>
      </c>
      <c r="F1550" s="14" t="str">
        <f>_xlfn.XLOOKUP(A1550,'Medical Exam Transform'!$A$2:$A$2336,'Medical Exam Transform'!$E$2:$E$2336)</f>
        <v>No</v>
      </c>
      <c r="G1550" s="14" t="str">
        <f>_xlfn.XLOOKUP(A1550,'Medical Exam Transform'!$A$2:$A$2336,'Medical Exam Transform'!$F$2:$F$2336)</f>
        <v>No</v>
      </c>
      <c r="H1550" s="14">
        <f>_xlfn.XLOOKUP(A1550,'Medical Exam Transform'!$A$2:$A$2336,'Medical Exam Transform'!$G$2:$G$2336)</f>
        <v>1</v>
      </c>
      <c r="I1550" s="14" t="str">
        <f>_xlfn.XLOOKUP(A1550,'Medical Exam Transform'!$A$2:$A$2336,'Medical Exam Transform'!$H$2:$H$2336)</f>
        <v>No</v>
      </c>
      <c r="J1550" s="14" t="str">
        <f>_xlfn.XLOOKUP(A1550,'Medical Exam Transform'!$A$2:$A$2336,'Medical Exam Transform'!$I$2:$I$2336)</f>
        <v>Overweight</v>
      </c>
      <c r="K1550" s="14" t="str">
        <f>_xlfn.XLOOKUP(A1550,'Medical Exam Transform'!$A$2:$A$2336,'Medical Exam Transform'!$J$2:$J$2336)</f>
        <v>Prediabetes</v>
      </c>
      <c r="L1550" s="60">
        <f>_xlfn.XLOOKUP(A1550,'Hospitalisation Transform'!$A$2:$A$2344,'Hospitalisation Transform'!$B$2:$B$2344)</f>
        <v>30945</v>
      </c>
      <c r="M1550" s="82">
        <f>_xlfn.XLOOKUP(A1550,'Hospitalisation Transform'!$A$2:$A$2344,'Hospitalisation Transform'!$D$2:$D$2344)</f>
        <v>6555.07</v>
      </c>
      <c r="N1550" s="14" t="str">
        <f>_xlfn.XLOOKUP(A1550,'Hospitalisation Transform'!$A$2:$A$2344,'Hospitalisation Transform'!$E$2:$E$2344)</f>
        <v>tier - 2</v>
      </c>
      <c r="O1550" s="14" t="str">
        <f>_xlfn.XLOOKUP(A1550,'Hospitalisation Transform'!$A$2:$A$2344,'Hospitalisation Transform'!$F$2:$F$2344)</f>
        <v>tier - 2</v>
      </c>
      <c r="P1550" s="14" t="str">
        <f>_xlfn.XLOOKUP(A1550,'Hospitalisation Transform'!$A$2:$A$2344,'Hospitalisation Transform'!$G$2:$G$2344)</f>
        <v>R1024</v>
      </c>
      <c r="Q1550" s="14">
        <f>_xlfn.XLOOKUP(A1550,'Hospitalisation Transform'!$A$2:$A$2344,'Hospitalisation Transform'!$H$2:$H$2344)</f>
        <v>39</v>
      </c>
    </row>
    <row r="1551" spans="1:17" ht="15.5" x14ac:dyDescent="0.35">
      <c r="A1551" s="59" t="s">
        <v>822</v>
      </c>
      <c r="B1551" s="39" t="str">
        <f>_xlfn.XLOOKUP(A1551,'Customer Names Transform'!$A$2:$A$2336,'Customer Names Transform'!$D$2:$D$2336)</f>
        <v>Thomas R. Jr.</v>
      </c>
      <c r="C1551" s="28">
        <f>_xlfn.XLOOKUP(A1551,'Medical Exam Transform'!$A$2:$A$2336,'Medical Exam Transform'!$B$2:$B$2336)</f>
        <v>17.059999999999999</v>
      </c>
      <c r="D1551" s="14">
        <f>_xlfn.XLOOKUP(A1551,'Medical Exam Transform'!$A$2:$A$2336,'Medical Exam Transform'!$C$2:$C$2336)</f>
        <v>8.5</v>
      </c>
      <c r="E1551" s="14" t="str">
        <f>_xlfn.XLOOKUP(A1551,'Medical Exam Transform'!$A$2:$A$2336,'Medical Exam Transform'!$D$2:$D$2336)</f>
        <v>No</v>
      </c>
      <c r="F1551" s="14" t="str">
        <f>_xlfn.XLOOKUP(A1551,'Medical Exam Transform'!$A$2:$A$2336,'Medical Exam Transform'!$E$2:$E$2336)</f>
        <v>No</v>
      </c>
      <c r="G1551" s="14" t="str">
        <f>_xlfn.XLOOKUP(A1551,'Medical Exam Transform'!$A$2:$A$2336,'Medical Exam Transform'!$F$2:$F$2336)</f>
        <v>No</v>
      </c>
      <c r="H1551" s="14">
        <f>_xlfn.XLOOKUP(A1551,'Medical Exam Transform'!$A$2:$A$2336,'Medical Exam Transform'!$G$2:$G$2336)</f>
        <v>0</v>
      </c>
      <c r="I1551" s="14" t="str">
        <f>_xlfn.XLOOKUP(A1551,'Medical Exam Transform'!$A$2:$A$2336,'Medical Exam Transform'!$H$2:$H$2336)</f>
        <v>No</v>
      </c>
      <c r="J1551" s="14" t="str">
        <f>_xlfn.XLOOKUP(A1551,'Medical Exam Transform'!$A$2:$A$2336,'Medical Exam Transform'!$I$2:$I$2336)</f>
        <v>Underweight</v>
      </c>
      <c r="K1551" s="14" t="str">
        <f>_xlfn.XLOOKUP(A1551,'Medical Exam Transform'!$A$2:$A$2336,'Medical Exam Transform'!$J$2:$J$2336)</f>
        <v>Diabetes</v>
      </c>
      <c r="L1551" s="60">
        <f>_xlfn.XLOOKUP(A1551,'Hospitalisation Transform'!$A$2:$A$2344,'Hospitalisation Transform'!$B$2:$B$2344)</f>
        <v>25183</v>
      </c>
      <c r="M1551" s="82">
        <f>_xlfn.XLOOKUP(A1551,'Hospitalisation Transform'!$A$2:$A$2344,'Hospitalisation Transform'!$D$2:$D$2344)</f>
        <v>6552.01</v>
      </c>
      <c r="N1551" s="14" t="str">
        <f>_xlfn.XLOOKUP(A1551,'Hospitalisation Transform'!$A$2:$A$2344,'Hospitalisation Transform'!$E$2:$E$2344)</f>
        <v>tier - 3</v>
      </c>
      <c r="O1551" s="14" t="str">
        <f>_xlfn.XLOOKUP(A1551,'Hospitalisation Transform'!$A$2:$A$2344,'Hospitalisation Transform'!$F$2:$F$2344)</f>
        <v>tier - 2</v>
      </c>
      <c r="P1551" s="14" t="str">
        <f>_xlfn.XLOOKUP(A1551,'Hospitalisation Transform'!$A$2:$A$2344,'Hospitalisation Transform'!$G$2:$G$2344)</f>
        <v>R1013</v>
      </c>
      <c r="Q1551" s="14">
        <f>_xlfn.XLOOKUP(A1551,'Hospitalisation Transform'!$A$2:$A$2344,'Hospitalisation Transform'!$H$2:$H$2344)</f>
        <v>55</v>
      </c>
    </row>
    <row r="1552" spans="1:17" ht="15.5" x14ac:dyDescent="0.35">
      <c r="A1552" s="59" t="s">
        <v>821</v>
      </c>
      <c r="B1552" s="39" t="str">
        <f>_xlfn.XLOOKUP(A1552,'Customer Names Transform'!$A$2:$A$2336,'Customer Names Transform'!$D$2:$D$2336)</f>
        <v>Stephanie W.</v>
      </c>
      <c r="C1552" s="28">
        <f>_xlfn.XLOOKUP(A1552,'Medical Exam Transform'!$A$2:$A$2336,'Medical Exam Transform'!$B$2:$B$2336)</f>
        <v>36.29</v>
      </c>
      <c r="D1552" s="14">
        <f>_xlfn.XLOOKUP(A1552,'Medical Exam Transform'!$A$2:$A$2336,'Medical Exam Transform'!$C$2:$C$2336)</f>
        <v>6.23</v>
      </c>
      <c r="E1552" s="14" t="str">
        <f>_xlfn.XLOOKUP(A1552,'Medical Exam Transform'!$A$2:$A$2336,'Medical Exam Transform'!$D$2:$D$2336)</f>
        <v>No</v>
      </c>
      <c r="F1552" s="14" t="str">
        <f>_xlfn.XLOOKUP(A1552,'Medical Exam Transform'!$A$2:$A$2336,'Medical Exam Transform'!$E$2:$E$2336)</f>
        <v>No</v>
      </c>
      <c r="G1552" s="14" t="str">
        <f>_xlfn.XLOOKUP(A1552,'Medical Exam Transform'!$A$2:$A$2336,'Medical Exam Transform'!$F$2:$F$2336)</f>
        <v>No</v>
      </c>
      <c r="H1552" s="14">
        <f>_xlfn.XLOOKUP(A1552,'Medical Exam Transform'!$A$2:$A$2336,'Medical Exam Transform'!$G$2:$G$2336)</f>
        <v>0</v>
      </c>
      <c r="I1552" s="14" t="str">
        <f>_xlfn.XLOOKUP(A1552,'Medical Exam Transform'!$A$2:$A$2336,'Medical Exam Transform'!$H$2:$H$2336)</f>
        <v>No</v>
      </c>
      <c r="J1552" s="14" t="str">
        <f>_xlfn.XLOOKUP(A1552,'Medical Exam Transform'!$A$2:$A$2336,'Medical Exam Transform'!$I$2:$I$2336)</f>
        <v>Obesity</v>
      </c>
      <c r="K1552" s="14" t="str">
        <f>_xlfn.XLOOKUP(A1552,'Medical Exam Transform'!$A$2:$A$2336,'Medical Exam Transform'!$J$2:$J$2336)</f>
        <v>Normal</v>
      </c>
      <c r="L1552" s="60">
        <f>_xlfn.XLOOKUP(A1552,'Hospitalisation Transform'!$A$2:$A$2344,'Hospitalisation Transform'!$B$2:$B$2344)</f>
        <v>32726</v>
      </c>
      <c r="M1552" s="82">
        <f>_xlfn.XLOOKUP(A1552,'Hospitalisation Transform'!$A$2:$A$2344,'Hospitalisation Transform'!$D$2:$D$2344)</f>
        <v>6551.75</v>
      </c>
      <c r="N1552" s="14" t="str">
        <f>_xlfn.XLOOKUP(A1552,'Hospitalisation Transform'!$A$2:$A$2344,'Hospitalisation Transform'!$E$2:$E$2344)</f>
        <v>tier - 2</v>
      </c>
      <c r="O1552" s="14" t="str">
        <f>_xlfn.XLOOKUP(A1552,'Hospitalisation Transform'!$A$2:$A$2344,'Hospitalisation Transform'!$F$2:$F$2344)</f>
        <v>tier - 2</v>
      </c>
      <c r="P1552" s="14" t="str">
        <f>_xlfn.XLOOKUP(A1552,'Hospitalisation Transform'!$A$2:$A$2344,'Hospitalisation Transform'!$G$2:$G$2344)</f>
        <v>R1024</v>
      </c>
      <c r="Q1552" s="14">
        <f>_xlfn.XLOOKUP(A1552,'Hospitalisation Transform'!$A$2:$A$2344,'Hospitalisation Transform'!$H$2:$H$2344)</f>
        <v>34</v>
      </c>
    </row>
    <row r="1553" spans="1:17" ht="15.5" x14ac:dyDescent="0.35">
      <c r="A1553" s="59" t="s">
        <v>820</v>
      </c>
      <c r="B1553" s="39" t="str">
        <f>_xlfn.XLOOKUP(A1553,'Customer Names Transform'!$A$2:$A$2336,'Customer Names Transform'!$D$2:$D$2336)</f>
        <v>Ezra</v>
      </c>
      <c r="C1553" s="28">
        <f>_xlfn.XLOOKUP(A1553,'Medical Exam Transform'!$A$2:$A$2336,'Medical Exam Transform'!$B$2:$B$2336)</f>
        <v>28.594999999999999</v>
      </c>
      <c r="D1553" s="14">
        <f>_xlfn.XLOOKUP(A1553,'Medical Exam Transform'!$A$2:$A$2336,'Medical Exam Transform'!$C$2:$C$2336)</f>
        <v>8.5299999999999994</v>
      </c>
      <c r="E1553" s="14" t="str">
        <f>_xlfn.XLOOKUP(A1553,'Medical Exam Transform'!$A$2:$A$2336,'Medical Exam Transform'!$D$2:$D$2336)</f>
        <v>Yes</v>
      </c>
      <c r="F1553" s="14" t="str">
        <f>_xlfn.XLOOKUP(A1553,'Medical Exam Transform'!$A$2:$A$2336,'Medical Exam Transform'!$E$2:$E$2336)</f>
        <v>No</v>
      </c>
      <c r="G1553" s="14" t="str">
        <f>_xlfn.XLOOKUP(A1553,'Medical Exam Transform'!$A$2:$A$2336,'Medical Exam Transform'!$F$2:$F$2336)</f>
        <v>No</v>
      </c>
      <c r="H1553" s="14">
        <f>_xlfn.XLOOKUP(A1553,'Medical Exam Transform'!$A$2:$A$2336,'Medical Exam Transform'!$G$2:$G$2336)</f>
        <v>1</v>
      </c>
      <c r="I1553" s="14" t="str">
        <f>_xlfn.XLOOKUP(A1553,'Medical Exam Transform'!$A$2:$A$2336,'Medical Exam Transform'!$H$2:$H$2336)</f>
        <v>No</v>
      </c>
      <c r="J1553" s="14" t="str">
        <f>_xlfn.XLOOKUP(A1553,'Medical Exam Transform'!$A$2:$A$2336,'Medical Exam Transform'!$I$2:$I$2336)</f>
        <v>Overweight</v>
      </c>
      <c r="K1553" s="14" t="str">
        <f>_xlfn.XLOOKUP(A1553,'Medical Exam Transform'!$A$2:$A$2336,'Medical Exam Transform'!$J$2:$J$2336)</f>
        <v>Normal</v>
      </c>
      <c r="L1553" s="60">
        <f>_xlfn.XLOOKUP(A1553,'Hospitalisation Transform'!$A$2:$A$2344,'Hospitalisation Transform'!$B$2:$B$2344)</f>
        <v>31764</v>
      </c>
      <c r="M1553" s="82">
        <f>_xlfn.XLOOKUP(A1553,'Hospitalisation Transform'!$A$2:$A$2344,'Hospitalisation Transform'!$D$2:$D$2344)</f>
        <v>6548.2</v>
      </c>
      <c r="N1553" s="14" t="str">
        <f>_xlfn.XLOOKUP(A1553,'Hospitalisation Transform'!$A$2:$A$2344,'Hospitalisation Transform'!$E$2:$E$2344)</f>
        <v>tier - 2</v>
      </c>
      <c r="O1553" s="14" t="str">
        <f>_xlfn.XLOOKUP(A1553,'Hospitalisation Transform'!$A$2:$A$2344,'Hospitalisation Transform'!$F$2:$F$2344)</f>
        <v>tier - 3</v>
      </c>
      <c r="P1553" s="14" t="str">
        <f>_xlfn.XLOOKUP(A1553,'Hospitalisation Transform'!$A$2:$A$2344,'Hospitalisation Transform'!$G$2:$G$2344)</f>
        <v>R1012</v>
      </c>
      <c r="Q1553" s="14">
        <f>_xlfn.XLOOKUP(A1553,'Hospitalisation Transform'!$A$2:$A$2344,'Hospitalisation Transform'!$H$2:$H$2344)</f>
        <v>36</v>
      </c>
    </row>
    <row r="1554" spans="1:17" ht="15.5" x14ac:dyDescent="0.35">
      <c r="A1554" s="59" t="s">
        <v>819</v>
      </c>
      <c r="B1554" s="39" t="str">
        <f>_xlfn.XLOOKUP(A1554,'Customer Names Transform'!$A$2:$A$2336,'Customer Names Transform'!$D$2:$D$2336)</f>
        <v>Jim</v>
      </c>
      <c r="C1554" s="28">
        <f>_xlfn.XLOOKUP(A1554,'Medical Exam Transform'!$A$2:$A$2336,'Medical Exam Transform'!$B$2:$B$2336)</f>
        <v>17.8</v>
      </c>
      <c r="D1554" s="14">
        <f>_xlfn.XLOOKUP(A1554,'Medical Exam Transform'!$A$2:$A$2336,'Medical Exam Transform'!$C$2:$C$2336)</f>
        <v>5.75</v>
      </c>
      <c r="E1554" s="14" t="str">
        <f>_xlfn.XLOOKUP(A1554,'Medical Exam Transform'!$A$2:$A$2336,'Medical Exam Transform'!$D$2:$D$2336)</f>
        <v>Yes</v>
      </c>
      <c r="F1554" s="14" t="str">
        <f>_xlfn.XLOOKUP(A1554,'Medical Exam Transform'!$A$2:$A$2336,'Medical Exam Transform'!$E$2:$E$2336)</f>
        <v>No</v>
      </c>
      <c r="G1554" s="14" t="str">
        <f>_xlfn.XLOOKUP(A1554,'Medical Exam Transform'!$A$2:$A$2336,'Medical Exam Transform'!$F$2:$F$2336)</f>
        <v>Yes</v>
      </c>
      <c r="H1554" s="14">
        <f>_xlfn.XLOOKUP(A1554,'Medical Exam Transform'!$A$2:$A$2336,'Medical Exam Transform'!$G$2:$G$2336)</f>
        <v>1</v>
      </c>
      <c r="I1554" s="14" t="str">
        <f>_xlfn.XLOOKUP(A1554,'Medical Exam Transform'!$A$2:$A$2336,'Medical Exam Transform'!$H$2:$H$2336)</f>
        <v>No</v>
      </c>
      <c r="J1554" s="14" t="str">
        <f>_xlfn.XLOOKUP(A1554,'Medical Exam Transform'!$A$2:$A$2336,'Medical Exam Transform'!$I$2:$I$2336)</f>
        <v>Underweight</v>
      </c>
      <c r="K1554" s="14" t="str">
        <f>_xlfn.XLOOKUP(A1554,'Medical Exam Transform'!$A$2:$A$2336,'Medical Exam Transform'!$J$2:$J$2336)</f>
        <v>Normal</v>
      </c>
      <c r="L1554" s="60">
        <f>_xlfn.XLOOKUP(A1554,'Hospitalisation Transform'!$A$2:$A$2344,'Hospitalisation Transform'!$B$2:$B$2344)</f>
        <v>25540</v>
      </c>
      <c r="M1554" s="82">
        <f>_xlfn.XLOOKUP(A1554,'Hospitalisation Transform'!$A$2:$A$2344,'Hospitalisation Transform'!$D$2:$D$2344)</f>
        <v>6546.16</v>
      </c>
      <c r="N1554" s="14" t="str">
        <f>_xlfn.XLOOKUP(A1554,'Hospitalisation Transform'!$A$2:$A$2344,'Hospitalisation Transform'!$E$2:$E$2344)</f>
        <v>tier - 2</v>
      </c>
      <c r="O1554" s="14" t="str">
        <f>_xlfn.XLOOKUP(A1554,'Hospitalisation Transform'!$A$2:$A$2344,'Hospitalisation Transform'!$F$2:$F$2344)</f>
        <v>tier - 3</v>
      </c>
      <c r="P1554" s="14" t="str">
        <f>_xlfn.XLOOKUP(A1554,'Hospitalisation Transform'!$A$2:$A$2344,'Hospitalisation Transform'!$G$2:$G$2344)</f>
        <v>R1013</v>
      </c>
      <c r="Q1554" s="14">
        <f>_xlfn.XLOOKUP(A1554,'Hospitalisation Transform'!$A$2:$A$2344,'Hospitalisation Transform'!$H$2:$H$2344)</f>
        <v>54</v>
      </c>
    </row>
    <row r="1555" spans="1:17" ht="15.5" x14ac:dyDescent="0.35">
      <c r="A1555" s="59" t="s">
        <v>818</v>
      </c>
      <c r="B1555" s="39" t="str">
        <f>_xlfn.XLOOKUP(A1555,'Customer Names Transform'!$A$2:$A$2336,'Customer Names Transform'!$D$2:$D$2336)</f>
        <v>Ari L.</v>
      </c>
      <c r="C1555" s="28">
        <f>_xlfn.XLOOKUP(A1555,'Medical Exam Transform'!$A$2:$A$2336,'Medical Exam Transform'!$B$2:$B$2336)</f>
        <v>21.4</v>
      </c>
      <c r="D1555" s="14">
        <f>_xlfn.XLOOKUP(A1555,'Medical Exam Transform'!$A$2:$A$2336,'Medical Exam Transform'!$C$2:$C$2336)</f>
        <v>5.6</v>
      </c>
      <c r="E1555" s="14" t="str">
        <f>_xlfn.XLOOKUP(A1555,'Medical Exam Transform'!$A$2:$A$2336,'Medical Exam Transform'!$D$2:$D$2336)</f>
        <v>No</v>
      </c>
      <c r="F1555" s="14" t="str">
        <f>_xlfn.XLOOKUP(A1555,'Medical Exam Transform'!$A$2:$A$2336,'Medical Exam Transform'!$E$2:$E$2336)</f>
        <v>No</v>
      </c>
      <c r="G1555" s="14" t="str">
        <f>_xlfn.XLOOKUP(A1555,'Medical Exam Transform'!$A$2:$A$2336,'Medical Exam Transform'!$F$2:$F$2336)</f>
        <v>No</v>
      </c>
      <c r="H1555" s="14">
        <f>_xlfn.XLOOKUP(A1555,'Medical Exam Transform'!$A$2:$A$2336,'Medical Exam Transform'!$G$2:$G$2336)</f>
        <v>0</v>
      </c>
      <c r="I1555" s="14" t="str">
        <f>_xlfn.XLOOKUP(A1555,'Medical Exam Transform'!$A$2:$A$2336,'Medical Exam Transform'!$H$2:$H$2336)</f>
        <v>No</v>
      </c>
      <c r="J1555" s="14" t="str">
        <f>_xlfn.XLOOKUP(A1555,'Medical Exam Transform'!$A$2:$A$2336,'Medical Exam Transform'!$I$2:$I$2336)</f>
        <v>Normalweight</v>
      </c>
      <c r="K1555" s="14" t="str">
        <f>_xlfn.XLOOKUP(A1555,'Medical Exam Transform'!$A$2:$A$2336,'Medical Exam Transform'!$J$2:$J$2336)</f>
        <v>Normal</v>
      </c>
      <c r="L1555" s="60">
        <f>_xlfn.XLOOKUP(A1555,'Hospitalisation Transform'!$A$2:$A$2344,'Hospitalisation Transform'!$B$2:$B$2344)</f>
        <v>30226</v>
      </c>
      <c r="M1555" s="82">
        <f>_xlfn.XLOOKUP(A1555,'Hospitalisation Transform'!$A$2:$A$2344,'Hospitalisation Transform'!$D$2:$D$2344)</f>
        <v>6536.68</v>
      </c>
      <c r="N1555" s="14" t="str">
        <f>_xlfn.XLOOKUP(A1555,'Hospitalisation Transform'!$A$2:$A$2344,'Hospitalisation Transform'!$E$2:$E$2344)</f>
        <v>tier - 2</v>
      </c>
      <c r="O1555" s="14" t="str">
        <f>_xlfn.XLOOKUP(A1555,'Hospitalisation Transform'!$A$2:$A$2344,'Hospitalisation Transform'!$F$2:$F$2344)</f>
        <v>tier - 2</v>
      </c>
      <c r="P1555" s="14" t="str">
        <f>_xlfn.XLOOKUP(A1555,'Hospitalisation Transform'!$A$2:$A$2344,'Hospitalisation Transform'!$G$2:$G$2344)</f>
        <v>R1012</v>
      </c>
      <c r="Q1555" s="14">
        <f>_xlfn.XLOOKUP(A1555,'Hospitalisation Transform'!$A$2:$A$2344,'Hospitalisation Transform'!$H$2:$H$2344)</f>
        <v>41</v>
      </c>
    </row>
    <row r="1556" spans="1:17" ht="15.5" x14ac:dyDescent="0.35">
      <c r="A1556" s="59" t="s">
        <v>817</v>
      </c>
      <c r="B1556" s="39" t="str">
        <f>_xlfn.XLOOKUP(A1556,'Customer Names Transform'!$A$2:$A$2336,'Customer Names Transform'!$D$2:$D$2336)</f>
        <v>Fanny</v>
      </c>
      <c r="C1556" s="28">
        <f>_xlfn.XLOOKUP(A1556,'Medical Exam Transform'!$A$2:$A$2336,'Medical Exam Transform'!$B$2:$B$2336)</f>
        <v>23.01</v>
      </c>
      <c r="D1556" s="14">
        <f>_xlfn.XLOOKUP(A1556,'Medical Exam Transform'!$A$2:$A$2336,'Medical Exam Transform'!$C$2:$C$2336)</f>
        <v>4.68</v>
      </c>
      <c r="E1556" s="14" t="str">
        <f>_xlfn.XLOOKUP(A1556,'Medical Exam Transform'!$A$2:$A$2336,'Medical Exam Transform'!$D$2:$D$2336)</f>
        <v>No</v>
      </c>
      <c r="F1556" s="14" t="str">
        <f>_xlfn.XLOOKUP(A1556,'Medical Exam Transform'!$A$2:$A$2336,'Medical Exam Transform'!$E$2:$E$2336)</f>
        <v>No</v>
      </c>
      <c r="G1556" s="14" t="str">
        <f>_xlfn.XLOOKUP(A1556,'Medical Exam Transform'!$A$2:$A$2336,'Medical Exam Transform'!$F$2:$F$2336)</f>
        <v>No</v>
      </c>
      <c r="H1556" s="14">
        <f>_xlfn.XLOOKUP(A1556,'Medical Exam Transform'!$A$2:$A$2336,'Medical Exam Transform'!$G$2:$G$2336)</f>
        <v>0</v>
      </c>
      <c r="I1556" s="14" t="str">
        <f>_xlfn.XLOOKUP(A1556,'Medical Exam Transform'!$A$2:$A$2336,'Medical Exam Transform'!$H$2:$H$2336)</f>
        <v>No</v>
      </c>
      <c r="J1556" s="14" t="str">
        <f>_xlfn.XLOOKUP(A1556,'Medical Exam Transform'!$A$2:$A$2336,'Medical Exam Transform'!$I$2:$I$2336)</f>
        <v>Normalweight</v>
      </c>
      <c r="K1556" s="14" t="str">
        <f>_xlfn.XLOOKUP(A1556,'Medical Exam Transform'!$A$2:$A$2336,'Medical Exam Transform'!$J$2:$J$2336)</f>
        <v>Prediabetes</v>
      </c>
      <c r="L1556" s="60">
        <f>_xlfn.XLOOKUP(A1556,'Hospitalisation Transform'!$A$2:$A$2344,'Hospitalisation Transform'!$B$2:$B$2344)</f>
        <v>30175</v>
      </c>
      <c r="M1556" s="82">
        <f>_xlfn.XLOOKUP(A1556,'Hospitalisation Transform'!$A$2:$A$2344,'Hospitalisation Transform'!$D$2:$D$2344)</f>
        <v>6532.04</v>
      </c>
      <c r="N1556" s="14" t="str">
        <f>_xlfn.XLOOKUP(A1556,'Hospitalisation Transform'!$A$2:$A$2344,'Hospitalisation Transform'!$E$2:$E$2344)</f>
        <v>tier - 2</v>
      </c>
      <c r="O1556" s="14" t="str">
        <f>_xlfn.XLOOKUP(A1556,'Hospitalisation Transform'!$A$2:$A$2344,'Hospitalisation Transform'!$F$2:$F$2344)</f>
        <v>tier - 1</v>
      </c>
      <c r="P1556" s="14" t="str">
        <f>_xlfn.XLOOKUP(A1556,'Hospitalisation Transform'!$A$2:$A$2344,'Hospitalisation Transform'!$G$2:$G$2344)</f>
        <v>R1013</v>
      </c>
      <c r="Q1556" s="14">
        <f>_xlfn.XLOOKUP(A1556,'Hospitalisation Transform'!$A$2:$A$2344,'Hospitalisation Transform'!$H$2:$H$2344)</f>
        <v>41</v>
      </c>
    </row>
    <row r="1557" spans="1:17" ht="15.5" x14ac:dyDescent="0.35">
      <c r="A1557" s="59" t="s">
        <v>816</v>
      </c>
      <c r="B1557" s="39" t="str">
        <f>_xlfn.XLOOKUP(A1557,'Customer Names Transform'!$A$2:$A$2336,'Customer Names Transform'!$D$2:$D$2336)</f>
        <v>Heather</v>
      </c>
      <c r="C1557" s="28">
        <f>_xlfn.XLOOKUP(A1557,'Medical Exam Transform'!$A$2:$A$2336,'Medical Exam Transform'!$B$2:$B$2336)</f>
        <v>19.86</v>
      </c>
      <c r="D1557" s="14">
        <f>_xlfn.XLOOKUP(A1557,'Medical Exam Transform'!$A$2:$A$2336,'Medical Exam Transform'!$C$2:$C$2336)</f>
        <v>5.62</v>
      </c>
      <c r="E1557" s="14" t="str">
        <f>_xlfn.XLOOKUP(A1557,'Medical Exam Transform'!$A$2:$A$2336,'Medical Exam Transform'!$D$2:$D$2336)</f>
        <v>Yes</v>
      </c>
      <c r="F1557" s="14" t="str">
        <f>_xlfn.XLOOKUP(A1557,'Medical Exam Transform'!$A$2:$A$2336,'Medical Exam Transform'!$E$2:$E$2336)</f>
        <v>No</v>
      </c>
      <c r="G1557" s="14" t="str">
        <f>_xlfn.XLOOKUP(A1557,'Medical Exam Transform'!$A$2:$A$2336,'Medical Exam Transform'!$F$2:$F$2336)</f>
        <v>No</v>
      </c>
      <c r="H1557" s="14">
        <f>_xlfn.XLOOKUP(A1557,'Medical Exam Transform'!$A$2:$A$2336,'Medical Exam Transform'!$G$2:$G$2336)</f>
        <v>0</v>
      </c>
      <c r="I1557" s="14" t="str">
        <f>_xlfn.XLOOKUP(A1557,'Medical Exam Transform'!$A$2:$A$2336,'Medical Exam Transform'!$H$2:$H$2336)</f>
        <v>No</v>
      </c>
      <c r="J1557" s="14" t="str">
        <f>_xlfn.XLOOKUP(A1557,'Medical Exam Transform'!$A$2:$A$2336,'Medical Exam Transform'!$I$2:$I$2336)</f>
        <v>Normalweight</v>
      </c>
      <c r="K1557" s="14" t="str">
        <f>_xlfn.XLOOKUP(A1557,'Medical Exam Transform'!$A$2:$A$2336,'Medical Exam Transform'!$J$2:$J$2336)</f>
        <v>Normal</v>
      </c>
      <c r="L1557" s="60">
        <f>_xlfn.XLOOKUP(A1557,'Hospitalisation Transform'!$A$2:$A$2344,'Hospitalisation Transform'!$B$2:$B$2344)</f>
        <v>28056</v>
      </c>
      <c r="M1557" s="82">
        <f>_xlfn.XLOOKUP(A1557,'Hospitalisation Transform'!$A$2:$A$2344,'Hospitalisation Transform'!$D$2:$D$2344)</f>
        <v>6529.21</v>
      </c>
      <c r="N1557" s="14" t="str">
        <f>_xlfn.XLOOKUP(A1557,'Hospitalisation Transform'!$A$2:$A$2344,'Hospitalisation Transform'!$E$2:$E$2344)</f>
        <v>tier - 2</v>
      </c>
      <c r="O1557" s="14" t="str">
        <f>_xlfn.XLOOKUP(A1557,'Hospitalisation Transform'!$A$2:$A$2344,'Hospitalisation Transform'!$F$2:$F$2344)</f>
        <v>tier - 1</v>
      </c>
      <c r="P1557" s="14" t="str">
        <f>_xlfn.XLOOKUP(A1557,'Hospitalisation Transform'!$A$2:$A$2344,'Hospitalisation Transform'!$G$2:$G$2344)</f>
        <v>R1013</v>
      </c>
      <c r="Q1557" s="14">
        <f>_xlfn.XLOOKUP(A1557,'Hospitalisation Transform'!$A$2:$A$2344,'Hospitalisation Transform'!$H$2:$H$2344)</f>
        <v>47</v>
      </c>
    </row>
    <row r="1558" spans="1:17" ht="15.5" x14ac:dyDescent="0.35">
      <c r="A1558" s="59" t="s">
        <v>815</v>
      </c>
      <c r="B1558" s="39" t="str">
        <f>_xlfn.XLOOKUP(A1558,'Customer Names Transform'!$A$2:$A$2336,'Customer Names Transform'!$D$2:$D$2336)</f>
        <v>Peter W. Sr.</v>
      </c>
      <c r="C1558" s="28">
        <f>_xlfn.XLOOKUP(A1558,'Medical Exam Transform'!$A$2:$A$2336,'Medical Exam Transform'!$B$2:$B$2336)</f>
        <v>33.58</v>
      </c>
      <c r="D1558" s="14">
        <f>_xlfn.XLOOKUP(A1558,'Medical Exam Transform'!$A$2:$A$2336,'Medical Exam Transform'!$C$2:$C$2336)</f>
        <v>5.08</v>
      </c>
      <c r="E1558" s="14" t="str">
        <f>_xlfn.XLOOKUP(A1558,'Medical Exam Transform'!$A$2:$A$2336,'Medical Exam Transform'!$D$2:$D$2336)</f>
        <v>No</v>
      </c>
      <c r="F1558" s="14" t="str">
        <f>_xlfn.XLOOKUP(A1558,'Medical Exam Transform'!$A$2:$A$2336,'Medical Exam Transform'!$E$2:$E$2336)</f>
        <v>No</v>
      </c>
      <c r="G1558" s="14" t="str">
        <f>_xlfn.XLOOKUP(A1558,'Medical Exam Transform'!$A$2:$A$2336,'Medical Exam Transform'!$F$2:$F$2336)</f>
        <v>No</v>
      </c>
      <c r="H1558" s="14">
        <f>_xlfn.XLOOKUP(A1558,'Medical Exam Transform'!$A$2:$A$2336,'Medical Exam Transform'!$G$2:$G$2336)</f>
        <v>0</v>
      </c>
      <c r="I1558" s="14" t="str">
        <f>_xlfn.XLOOKUP(A1558,'Medical Exam Transform'!$A$2:$A$2336,'Medical Exam Transform'!$H$2:$H$2336)</f>
        <v>No</v>
      </c>
      <c r="J1558" s="14" t="str">
        <f>_xlfn.XLOOKUP(A1558,'Medical Exam Transform'!$A$2:$A$2336,'Medical Exam Transform'!$I$2:$I$2336)</f>
        <v>Obesity</v>
      </c>
      <c r="K1558" s="14" t="str">
        <f>_xlfn.XLOOKUP(A1558,'Medical Exam Transform'!$A$2:$A$2336,'Medical Exam Transform'!$J$2:$J$2336)</f>
        <v>Prediabetes</v>
      </c>
      <c r="L1558" s="60">
        <f>_xlfn.XLOOKUP(A1558,'Hospitalisation Transform'!$A$2:$A$2344,'Hospitalisation Transform'!$B$2:$B$2344)</f>
        <v>34522</v>
      </c>
      <c r="M1558" s="82">
        <f>_xlfn.XLOOKUP(A1558,'Hospitalisation Transform'!$A$2:$A$2344,'Hospitalisation Transform'!$D$2:$D$2344)</f>
        <v>6512.24</v>
      </c>
      <c r="N1558" s="14" t="str">
        <f>_xlfn.XLOOKUP(A1558,'Hospitalisation Transform'!$A$2:$A$2344,'Hospitalisation Transform'!$E$2:$E$2344)</f>
        <v>tier - 2</v>
      </c>
      <c r="O1558" s="14" t="str">
        <f>_xlfn.XLOOKUP(A1558,'Hospitalisation Transform'!$A$2:$A$2344,'Hospitalisation Transform'!$F$2:$F$2344)</f>
        <v>tier - 1</v>
      </c>
      <c r="P1558" s="14" t="str">
        <f>_xlfn.XLOOKUP(A1558,'Hospitalisation Transform'!$A$2:$A$2344,'Hospitalisation Transform'!$G$2:$G$2344)</f>
        <v>R1021</v>
      </c>
      <c r="Q1558" s="14">
        <f>_xlfn.XLOOKUP(A1558,'Hospitalisation Transform'!$A$2:$A$2344,'Hospitalisation Transform'!$H$2:$H$2344)</f>
        <v>29</v>
      </c>
    </row>
    <row r="1559" spans="1:17" ht="15.5" x14ac:dyDescent="0.35">
      <c r="A1559" s="59" t="s">
        <v>814</v>
      </c>
      <c r="B1559" s="39" t="str">
        <f>_xlfn.XLOOKUP(A1559,'Customer Names Transform'!$A$2:$A$2336,'Customer Names Transform'!$D$2:$D$2336)</f>
        <v>Catherine A</v>
      </c>
      <c r="C1559" s="28">
        <f>_xlfn.XLOOKUP(A1559,'Medical Exam Transform'!$A$2:$A$2336,'Medical Exam Transform'!$B$2:$B$2336)</f>
        <v>29.81</v>
      </c>
      <c r="D1559" s="14">
        <f>_xlfn.XLOOKUP(A1559,'Medical Exam Transform'!$A$2:$A$2336,'Medical Exam Transform'!$C$2:$C$2336)</f>
        <v>5.28</v>
      </c>
      <c r="E1559" s="14" t="str">
        <f>_xlfn.XLOOKUP(A1559,'Medical Exam Transform'!$A$2:$A$2336,'Medical Exam Transform'!$D$2:$D$2336)</f>
        <v>No</v>
      </c>
      <c r="F1559" s="14" t="str">
        <f>_xlfn.XLOOKUP(A1559,'Medical Exam Transform'!$A$2:$A$2336,'Medical Exam Transform'!$E$2:$E$2336)</f>
        <v>No</v>
      </c>
      <c r="G1559" s="14" t="str">
        <f>_xlfn.XLOOKUP(A1559,'Medical Exam Transform'!$A$2:$A$2336,'Medical Exam Transform'!$F$2:$F$2336)</f>
        <v>No</v>
      </c>
      <c r="H1559" s="14">
        <f>_xlfn.XLOOKUP(A1559,'Medical Exam Transform'!$A$2:$A$2336,'Medical Exam Transform'!$G$2:$G$2336)</f>
        <v>0</v>
      </c>
      <c r="I1559" s="14" t="str">
        <f>_xlfn.XLOOKUP(A1559,'Medical Exam Transform'!$A$2:$A$2336,'Medical Exam Transform'!$H$2:$H$2336)</f>
        <v>No</v>
      </c>
      <c r="J1559" s="14" t="str">
        <f>_xlfn.XLOOKUP(A1559,'Medical Exam Transform'!$A$2:$A$2336,'Medical Exam Transform'!$I$2:$I$2336)</f>
        <v>Overweight</v>
      </c>
      <c r="K1559" s="14" t="str">
        <f>_xlfn.XLOOKUP(A1559,'Medical Exam Transform'!$A$2:$A$2336,'Medical Exam Transform'!$J$2:$J$2336)</f>
        <v>Normal</v>
      </c>
      <c r="L1559" s="60">
        <f>_xlfn.XLOOKUP(A1559,'Hospitalisation Transform'!$A$2:$A$2344,'Hospitalisation Transform'!$B$2:$B$2344)</f>
        <v>30191</v>
      </c>
      <c r="M1559" s="82">
        <f>_xlfn.XLOOKUP(A1559,'Hospitalisation Transform'!$A$2:$A$2344,'Hospitalisation Transform'!$D$2:$D$2344)</f>
        <v>6500.24</v>
      </c>
      <c r="N1559" s="14" t="str">
        <f>_xlfn.XLOOKUP(A1559,'Hospitalisation Transform'!$A$2:$A$2344,'Hospitalisation Transform'!$E$2:$E$2344)</f>
        <v>tier - 2</v>
      </c>
      <c r="O1559" s="14" t="str">
        <f>_xlfn.XLOOKUP(A1559,'Hospitalisation Transform'!$A$2:$A$2344,'Hospitalisation Transform'!$F$2:$F$2344)</f>
        <v>tier - 2</v>
      </c>
      <c r="P1559" s="14" t="str">
        <f>_xlfn.XLOOKUP(A1559,'Hospitalisation Transform'!$A$2:$A$2344,'Hospitalisation Transform'!$G$2:$G$2344)</f>
        <v>R1013</v>
      </c>
      <c r="Q1559" s="14">
        <f>_xlfn.XLOOKUP(A1559,'Hospitalisation Transform'!$A$2:$A$2344,'Hospitalisation Transform'!$H$2:$H$2344)</f>
        <v>41</v>
      </c>
    </row>
    <row r="1560" spans="1:17" ht="15.5" x14ac:dyDescent="0.35">
      <c r="A1560" s="59" t="s">
        <v>813</v>
      </c>
      <c r="B1560" s="39" t="str">
        <f>_xlfn.XLOOKUP(A1560,'Customer Names Transform'!$A$2:$A$2336,'Customer Names Transform'!$D$2:$D$2336)</f>
        <v>Kelly A</v>
      </c>
      <c r="C1560" s="28">
        <f>_xlfn.XLOOKUP(A1560,'Medical Exam Transform'!$A$2:$A$2336,'Medical Exam Transform'!$B$2:$B$2336)</f>
        <v>27.4</v>
      </c>
      <c r="D1560" s="14">
        <f>_xlfn.XLOOKUP(A1560,'Medical Exam Transform'!$A$2:$A$2336,'Medical Exam Transform'!$C$2:$C$2336)</f>
        <v>4.6100000000000003</v>
      </c>
      <c r="E1560" s="14" t="str">
        <f>_xlfn.XLOOKUP(A1560,'Medical Exam Transform'!$A$2:$A$2336,'Medical Exam Transform'!$D$2:$D$2336)</f>
        <v>No</v>
      </c>
      <c r="F1560" s="14" t="str">
        <f>_xlfn.XLOOKUP(A1560,'Medical Exam Transform'!$A$2:$A$2336,'Medical Exam Transform'!$E$2:$E$2336)</f>
        <v>No</v>
      </c>
      <c r="G1560" s="14" t="str">
        <f>_xlfn.XLOOKUP(A1560,'Medical Exam Transform'!$A$2:$A$2336,'Medical Exam Transform'!$F$2:$F$2336)</f>
        <v>No</v>
      </c>
      <c r="H1560" s="14">
        <f>_xlfn.XLOOKUP(A1560,'Medical Exam Transform'!$A$2:$A$2336,'Medical Exam Transform'!$G$2:$G$2336)</f>
        <v>0</v>
      </c>
      <c r="I1560" s="14" t="str">
        <f>_xlfn.XLOOKUP(A1560,'Medical Exam Transform'!$A$2:$A$2336,'Medical Exam Transform'!$H$2:$H$2336)</f>
        <v>No</v>
      </c>
      <c r="J1560" s="14" t="str">
        <f>_xlfn.XLOOKUP(A1560,'Medical Exam Transform'!$A$2:$A$2336,'Medical Exam Transform'!$I$2:$I$2336)</f>
        <v>Overweight</v>
      </c>
      <c r="K1560" s="14" t="str">
        <f>_xlfn.XLOOKUP(A1560,'Medical Exam Transform'!$A$2:$A$2336,'Medical Exam Transform'!$J$2:$J$2336)</f>
        <v>Prediabetes</v>
      </c>
      <c r="L1560" s="60">
        <f>_xlfn.XLOOKUP(A1560,'Hospitalisation Transform'!$A$2:$A$2344,'Hospitalisation Transform'!$B$2:$B$2344)</f>
        <v>30233</v>
      </c>
      <c r="M1560" s="82">
        <f>_xlfn.XLOOKUP(A1560,'Hospitalisation Transform'!$A$2:$A$2344,'Hospitalisation Transform'!$D$2:$D$2344)</f>
        <v>6496.89</v>
      </c>
      <c r="N1560" s="14" t="str">
        <f>_xlfn.XLOOKUP(A1560,'Hospitalisation Transform'!$A$2:$A$2344,'Hospitalisation Transform'!$E$2:$E$2344)</f>
        <v>tier - 2</v>
      </c>
      <c r="O1560" s="14" t="str">
        <f>_xlfn.XLOOKUP(A1560,'Hospitalisation Transform'!$A$2:$A$2344,'Hospitalisation Transform'!$F$2:$F$2344)</f>
        <v>tier - 3</v>
      </c>
      <c r="P1560" s="14" t="str">
        <f>_xlfn.XLOOKUP(A1560,'Hospitalisation Transform'!$A$2:$A$2344,'Hospitalisation Transform'!$G$2:$G$2344)</f>
        <v>R1011</v>
      </c>
      <c r="Q1560" s="14">
        <f>_xlfn.XLOOKUP(A1560,'Hospitalisation Transform'!$A$2:$A$2344,'Hospitalisation Transform'!$H$2:$H$2344)</f>
        <v>41</v>
      </c>
    </row>
    <row r="1561" spans="1:17" ht="15.5" x14ac:dyDescent="0.35">
      <c r="A1561" s="59" t="s">
        <v>812</v>
      </c>
      <c r="B1561" s="39" t="str">
        <f>_xlfn.XLOOKUP(A1561,'Customer Names Transform'!$A$2:$A$2336,'Customer Names Transform'!$D$2:$D$2336)</f>
        <v>Janel N.</v>
      </c>
      <c r="C1561" s="28">
        <f>_xlfn.XLOOKUP(A1561,'Medical Exam Transform'!$A$2:$A$2336,'Medical Exam Transform'!$B$2:$B$2336)</f>
        <v>17.98</v>
      </c>
      <c r="D1561" s="14">
        <f>_xlfn.XLOOKUP(A1561,'Medical Exam Transform'!$A$2:$A$2336,'Medical Exam Transform'!$C$2:$C$2336)</f>
        <v>6.57</v>
      </c>
      <c r="E1561" s="14" t="str">
        <f>_xlfn.XLOOKUP(A1561,'Medical Exam Transform'!$A$2:$A$2336,'Medical Exam Transform'!$D$2:$D$2336)</f>
        <v>Yes</v>
      </c>
      <c r="F1561" s="14" t="str">
        <f>_xlfn.XLOOKUP(A1561,'Medical Exam Transform'!$A$2:$A$2336,'Medical Exam Transform'!$E$2:$E$2336)</f>
        <v>No</v>
      </c>
      <c r="G1561" s="14" t="str">
        <f>_xlfn.XLOOKUP(A1561,'Medical Exam Transform'!$A$2:$A$2336,'Medical Exam Transform'!$F$2:$F$2336)</f>
        <v>No</v>
      </c>
      <c r="H1561" s="14">
        <f>_xlfn.XLOOKUP(A1561,'Medical Exam Transform'!$A$2:$A$2336,'Medical Exam Transform'!$G$2:$G$2336)</f>
        <v>2</v>
      </c>
      <c r="I1561" s="14" t="str">
        <f>_xlfn.XLOOKUP(A1561,'Medical Exam Transform'!$A$2:$A$2336,'Medical Exam Transform'!$H$2:$H$2336)</f>
        <v>No</v>
      </c>
      <c r="J1561" s="14" t="str">
        <f>_xlfn.XLOOKUP(A1561,'Medical Exam Transform'!$A$2:$A$2336,'Medical Exam Transform'!$I$2:$I$2336)</f>
        <v>Underweight</v>
      </c>
      <c r="K1561" s="14" t="str">
        <f>_xlfn.XLOOKUP(A1561,'Medical Exam Transform'!$A$2:$A$2336,'Medical Exam Transform'!$J$2:$J$2336)</f>
        <v>Normal</v>
      </c>
      <c r="L1561" s="60">
        <f>_xlfn.XLOOKUP(A1561,'Hospitalisation Transform'!$A$2:$A$2344,'Hospitalisation Transform'!$B$2:$B$2344)</f>
        <v>25903</v>
      </c>
      <c r="M1561" s="82">
        <f>_xlfn.XLOOKUP(A1561,'Hospitalisation Transform'!$A$2:$A$2344,'Hospitalisation Transform'!$D$2:$D$2344)</f>
        <v>6481.67</v>
      </c>
      <c r="N1561" s="14" t="str">
        <f>_xlfn.XLOOKUP(A1561,'Hospitalisation Transform'!$A$2:$A$2344,'Hospitalisation Transform'!$E$2:$E$2344)</f>
        <v>tier - 2</v>
      </c>
      <c r="O1561" s="14" t="str">
        <f>_xlfn.XLOOKUP(A1561,'Hospitalisation Transform'!$A$2:$A$2344,'Hospitalisation Transform'!$F$2:$F$2344)</f>
        <v>tier - 2</v>
      </c>
      <c r="P1561" s="14" t="str">
        <f>_xlfn.XLOOKUP(A1561,'Hospitalisation Transform'!$A$2:$A$2344,'Hospitalisation Transform'!$G$2:$G$2344)</f>
        <v>R1013</v>
      </c>
      <c r="Q1561" s="14">
        <f>_xlfn.XLOOKUP(A1561,'Hospitalisation Transform'!$A$2:$A$2344,'Hospitalisation Transform'!$H$2:$H$2344)</f>
        <v>53</v>
      </c>
    </row>
    <row r="1562" spans="1:17" ht="15.5" x14ac:dyDescent="0.35">
      <c r="A1562" s="59" t="s">
        <v>811</v>
      </c>
      <c r="B1562" s="39" t="str">
        <f>_xlfn.XLOOKUP(A1562,'Customer Names Transform'!$A$2:$A$2336,'Customer Names Transform'!$D$2:$D$2336)</f>
        <v>Yann Kai</v>
      </c>
      <c r="C1562" s="28">
        <f>_xlfn.XLOOKUP(A1562,'Medical Exam Transform'!$A$2:$A$2336,'Medical Exam Transform'!$B$2:$B$2336)</f>
        <v>37.9</v>
      </c>
      <c r="D1562" s="14">
        <f>_xlfn.XLOOKUP(A1562,'Medical Exam Transform'!$A$2:$A$2336,'Medical Exam Transform'!$C$2:$C$2336)</f>
        <v>5.83</v>
      </c>
      <c r="E1562" s="14" t="str">
        <f>_xlfn.XLOOKUP(A1562,'Medical Exam Transform'!$A$2:$A$2336,'Medical Exam Transform'!$D$2:$D$2336)</f>
        <v>No</v>
      </c>
      <c r="F1562" s="14" t="str">
        <f>_xlfn.XLOOKUP(A1562,'Medical Exam Transform'!$A$2:$A$2336,'Medical Exam Transform'!$E$2:$E$2336)</f>
        <v>No</v>
      </c>
      <c r="G1562" s="14" t="str">
        <f>_xlfn.XLOOKUP(A1562,'Medical Exam Transform'!$A$2:$A$2336,'Medical Exam Transform'!$F$2:$F$2336)</f>
        <v>No</v>
      </c>
      <c r="H1562" s="14">
        <f>_xlfn.XLOOKUP(A1562,'Medical Exam Transform'!$A$2:$A$2336,'Medical Exam Transform'!$G$2:$G$2336)</f>
        <v>0</v>
      </c>
      <c r="I1562" s="14" t="str">
        <f>_xlfn.XLOOKUP(A1562,'Medical Exam Transform'!$A$2:$A$2336,'Medical Exam Transform'!$H$2:$H$2336)</f>
        <v>No</v>
      </c>
      <c r="J1562" s="14" t="str">
        <f>_xlfn.XLOOKUP(A1562,'Medical Exam Transform'!$A$2:$A$2336,'Medical Exam Transform'!$I$2:$I$2336)</f>
        <v>Obesity</v>
      </c>
      <c r="K1562" s="14" t="str">
        <f>_xlfn.XLOOKUP(A1562,'Medical Exam Transform'!$A$2:$A$2336,'Medical Exam Transform'!$J$2:$J$2336)</f>
        <v>Prediabetes</v>
      </c>
      <c r="L1562" s="60">
        <f>_xlfn.XLOOKUP(A1562,'Hospitalisation Transform'!$A$2:$A$2344,'Hospitalisation Transform'!$B$2:$B$2344)</f>
        <v>29380</v>
      </c>
      <c r="M1562" s="82">
        <f>_xlfn.XLOOKUP(A1562,'Hospitalisation Transform'!$A$2:$A$2344,'Hospitalisation Transform'!$D$2:$D$2344)</f>
        <v>6474.01</v>
      </c>
      <c r="N1562" s="14" t="str">
        <f>_xlfn.XLOOKUP(A1562,'Hospitalisation Transform'!$A$2:$A$2344,'Hospitalisation Transform'!$E$2:$E$2344)</f>
        <v>tier - 2</v>
      </c>
      <c r="O1562" s="14" t="str">
        <f>_xlfn.XLOOKUP(A1562,'Hospitalisation Transform'!$A$2:$A$2344,'Hospitalisation Transform'!$F$2:$F$2344)</f>
        <v>tier - 3</v>
      </c>
      <c r="P1562" s="14" t="str">
        <f>_xlfn.XLOOKUP(A1562,'Hospitalisation Transform'!$A$2:$A$2344,'Hospitalisation Transform'!$G$2:$G$2344)</f>
        <v>R1011</v>
      </c>
      <c r="Q1562" s="14">
        <f>_xlfn.XLOOKUP(A1562,'Hospitalisation Transform'!$A$2:$A$2344,'Hospitalisation Transform'!$H$2:$H$2344)</f>
        <v>43</v>
      </c>
    </row>
    <row r="1563" spans="1:17" ht="15.5" x14ac:dyDescent="0.35">
      <c r="A1563" s="59" t="s">
        <v>810</v>
      </c>
      <c r="B1563" s="39" t="str">
        <f>_xlfn.XLOOKUP(A1563,'Customer Names Transform'!$A$2:$A$2336,'Customer Names Transform'!$D$2:$D$2336)</f>
        <v>Zachary R.</v>
      </c>
      <c r="C1563" s="28">
        <f>_xlfn.XLOOKUP(A1563,'Medical Exam Transform'!$A$2:$A$2336,'Medical Exam Transform'!$B$2:$B$2336)</f>
        <v>25.27</v>
      </c>
      <c r="D1563" s="14">
        <f>_xlfn.XLOOKUP(A1563,'Medical Exam Transform'!$A$2:$A$2336,'Medical Exam Transform'!$C$2:$C$2336)</f>
        <v>6.98</v>
      </c>
      <c r="E1563" s="14" t="str">
        <f>_xlfn.XLOOKUP(A1563,'Medical Exam Transform'!$A$2:$A$2336,'Medical Exam Transform'!$D$2:$D$2336)</f>
        <v>Yes</v>
      </c>
      <c r="F1563" s="14" t="str">
        <f>_xlfn.XLOOKUP(A1563,'Medical Exam Transform'!$A$2:$A$2336,'Medical Exam Transform'!$E$2:$E$2336)</f>
        <v>No</v>
      </c>
      <c r="G1563" s="14" t="str">
        <f>_xlfn.XLOOKUP(A1563,'Medical Exam Transform'!$A$2:$A$2336,'Medical Exam Transform'!$F$2:$F$2336)</f>
        <v>No</v>
      </c>
      <c r="H1563" s="14">
        <f>_xlfn.XLOOKUP(A1563,'Medical Exam Transform'!$A$2:$A$2336,'Medical Exam Transform'!$G$2:$G$2336)</f>
        <v>0</v>
      </c>
      <c r="I1563" s="14" t="str">
        <f>_xlfn.XLOOKUP(A1563,'Medical Exam Transform'!$A$2:$A$2336,'Medical Exam Transform'!$H$2:$H$2336)</f>
        <v>No</v>
      </c>
      <c r="J1563" s="14" t="str">
        <f>_xlfn.XLOOKUP(A1563,'Medical Exam Transform'!$A$2:$A$2336,'Medical Exam Transform'!$I$2:$I$2336)</f>
        <v>Overweight</v>
      </c>
      <c r="K1563" s="14" t="str">
        <f>_xlfn.XLOOKUP(A1563,'Medical Exam Transform'!$A$2:$A$2336,'Medical Exam Transform'!$J$2:$J$2336)</f>
        <v>Normal</v>
      </c>
      <c r="L1563" s="60">
        <f>_xlfn.XLOOKUP(A1563,'Hospitalisation Transform'!$A$2:$A$2344,'Hospitalisation Transform'!$B$2:$B$2344)</f>
        <v>29794</v>
      </c>
      <c r="M1563" s="82">
        <f>_xlfn.XLOOKUP(A1563,'Hospitalisation Transform'!$A$2:$A$2344,'Hospitalisation Transform'!$D$2:$D$2344)</f>
        <v>6473.15</v>
      </c>
      <c r="N1563" s="14" t="str">
        <f>_xlfn.XLOOKUP(A1563,'Hospitalisation Transform'!$A$2:$A$2344,'Hospitalisation Transform'!$E$2:$E$2344)</f>
        <v>tier - 2</v>
      </c>
      <c r="O1563" s="14" t="str">
        <f>_xlfn.XLOOKUP(A1563,'Hospitalisation Transform'!$A$2:$A$2344,'Hospitalisation Transform'!$F$2:$F$2344)</f>
        <v>tier - 2</v>
      </c>
      <c r="P1563" s="14" t="str">
        <f>_xlfn.XLOOKUP(A1563,'Hospitalisation Transform'!$A$2:$A$2344,'Hospitalisation Transform'!$G$2:$G$2344)</f>
        <v>R1013</v>
      </c>
      <c r="Q1563" s="14">
        <f>_xlfn.XLOOKUP(A1563,'Hospitalisation Transform'!$A$2:$A$2344,'Hospitalisation Transform'!$H$2:$H$2344)</f>
        <v>42</v>
      </c>
    </row>
    <row r="1564" spans="1:17" ht="15.5" x14ac:dyDescent="0.35">
      <c r="A1564" s="59" t="s">
        <v>809</v>
      </c>
      <c r="B1564" s="39" t="str">
        <f>_xlfn.XLOOKUP(A1564,'Customer Names Transform'!$A$2:$A$2336,'Customer Names Transform'!$D$2:$D$2336)</f>
        <v>Alejandro Sr.</v>
      </c>
      <c r="C1564" s="28">
        <f>_xlfn.XLOOKUP(A1564,'Medical Exam Transform'!$A$2:$A$2336,'Medical Exam Transform'!$B$2:$B$2336)</f>
        <v>29.26</v>
      </c>
      <c r="D1564" s="14">
        <f>_xlfn.XLOOKUP(A1564,'Medical Exam Transform'!$A$2:$A$2336,'Medical Exam Transform'!$C$2:$C$2336)</f>
        <v>4.03</v>
      </c>
      <c r="E1564" s="14" t="str">
        <f>_xlfn.XLOOKUP(A1564,'Medical Exam Transform'!$A$2:$A$2336,'Medical Exam Transform'!$D$2:$D$2336)</f>
        <v>No</v>
      </c>
      <c r="F1564" s="14" t="str">
        <f>_xlfn.XLOOKUP(A1564,'Medical Exam Transform'!$A$2:$A$2336,'Medical Exam Transform'!$E$2:$E$2336)</f>
        <v>No</v>
      </c>
      <c r="G1564" s="14" t="str">
        <f>_xlfn.XLOOKUP(A1564,'Medical Exam Transform'!$A$2:$A$2336,'Medical Exam Transform'!$F$2:$F$2336)</f>
        <v>No</v>
      </c>
      <c r="H1564" s="14">
        <f>_xlfn.XLOOKUP(A1564,'Medical Exam Transform'!$A$2:$A$2336,'Medical Exam Transform'!$G$2:$G$2336)</f>
        <v>1</v>
      </c>
      <c r="I1564" s="14" t="str">
        <f>_xlfn.XLOOKUP(A1564,'Medical Exam Transform'!$A$2:$A$2336,'Medical Exam Transform'!$H$2:$H$2336)</f>
        <v>No</v>
      </c>
      <c r="J1564" s="14" t="str">
        <f>_xlfn.XLOOKUP(A1564,'Medical Exam Transform'!$A$2:$A$2336,'Medical Exam Transform'!$I$2:$I$2336)</f>
        <v>Overweight</v>
      </c>
      <c r="K1564" s="14" t="str">
        <f>_xlfn.XLOOKUP(A1564,'Medical Exam Transform'!$A$2:$A$2336,'Medical Exam Transform'!$J$2:$J$2336)</f>
        <v>Prediabetes</v>
      </c>
      <c r="L1564" s="60">
        <f>_xlfn.XLOOKUP(A1564,'Hospitalisation Transform'!$A$2:$A$2344,'Hospitalisation Transform'!$B$2:$B$2344)</f>
        <v>30987</v>
      </c>
      <c r="M1564" s="82">
        <f>_xlfn.XLOOKUP(A1564,'Hospitalisation Transform'!$A$2:$A$2344,'Hospitalisation Transform'!$D$2:$D$2344)</f>
        <v>6457.84</v>
      </c>
      <c r="N1564" s="14" t="str">
        <f>_xlfn.XLOOKUP(A1564,'Hospitalisation Transform'!$A$2:$A$2344,'Hospitalisation Transform'!$E$2:$E$2344)</f>
        <v>tier - 2</v>
      </c>
      <c r="O1564" s="14" t="str">
        <f>_xlfn.XLOOKUP(A1564,'Hospitalisation Transform'!$A$2:$A$2344,'Hospitalisation Transform'!$F$2:$F$2344)</f>
        <v>tier - 3</v>
      </c>
      <c r="P1564" s="14" t="str">
        <f>_xlfn.XLOOKUP(A1564,'Hospitalisation Transform'!$A$2:$A$2344,'Hospitalisation Transform'!$G$2:$G$2344)</f>
        <v>R1012</v>
      </c>
      <c r="Q1564" s="14">
        <f>_xlfn.XLOOKUP(A1564,'Hospitalisation Transform'!$A$2:$A$2344,'Hospitalisation Transform'!$H$2:$H$2344)</f>
        <v>39</v>
      </c>
    </row>
    <row r="1565" spans="1:17" ht="15.5" x14ac:dyDescent="0.35">
      <c r="A1565" s="59" t="s">
        <v>808</v>
      </c>
      <c r="B1565" s="39" t="str">
        <f>_xlfn.XLOOKUP(A1565,'Customer Names Transform'!$A$2:$A$2336,'Customer Names Transform'!$D$2:$D$2336)</f>
        <v>Nicholas R.</v>
      </c>
      <c r="C1565" s="28">
        <f>_xlfn.XLOOKUP(A1565,'Medical Exam Transform'!$A$2:$A$2336,'Medical Exam Transform'!$B$2:$B$2336)</f>
        <v>27.835000000000001</v>
      </c>
      <c r="D1565" s="14">
        <f>_xlfn.XLOOKUP(A1565,'Medical Exam Transform'!$A$2:$A$2336,'Medical Exam Transform'!$C$2:$C$2336)</f>
        <v>4.5599999999999996</v>
      </c>
      <c r="E1565" s="14" t="str">
        <f>_xlfn.XLOOKUP(A1565,'Medical Exam Transform'!$A$2:$A$2336,'Medical Exam Transform'!$D$2:$D$2336)</f>
        <v>No</v>
      </c>
      <c r="F1565" s="14" t="str">
        <f>_xlfn.XLOOKUP(A1565,'Medical Exam Transform'!$A$2:$A$2336,'Medical Exam Transform'!$E$2:$E$2336)</f>
        <v>No</v>
      </c>
      <c r="G1565" s="14" t="str">
        <f>_xlfn.XLOOKUP(A1565,'Medical Exam Transform'!$A$2:$A$2336,'Medical Exam Transform'!$F$2:$F$2336)</f>
        <v>No</v>
      </c>
      <c r="H1565" s="14">
        <f>_xlfn.XLOOKUP(A1565,'Medical Exam Transform'!$A$2:$A$2336,'Medical Exam Transform'!$G$2:$G$2336)</f>
        <v>1</v>
      </c>
      <c r="I1565" s="14" t="str">
        <f>_xlfn.XLOOKUP(A1565,'Medical Exam Transform'!$A$2:$A$2336,'Medical Exam Transform'!$H$2:$H$2336)</f>
        <v>No</v>
      </c>
      <c r="J1565" s="14" t="str">
        <f>_xlfn.XLOOKUP(A1565,'Medical Exam Transform'!$A$2:$A$2336,'Medical Exam Transform'!$I$2:$I$2336)</f>
        <v>Overweight</v>
      </c>
      <c r="K1565" s="14" t="str">
        <f>_xlfn.XLOOKUP(A1565,'Medical Exam Transform'!$A$2:$A$2336,'Medical Exam Transform'!$J$2:$J$2336)</f>
        <v>Prediabetes</v>
      </c>
      <c r="L1565" s="60">
        <f>_xlfn.XLOOKUP(A1565,'Hospitalisation Transform'!$A$2:$A$2344,'Hospitalisation Transform'!$B$2:$B$2344)</f>
        <v>30920</v>
      </c>
      <c r="M1565" s="82">
        <f>_xlfn.XLOOKUP(A1565,'Hospitalisation Transform'!$A$2:$A$2344,'Hospitalisation Transform'!$D$2:$D$2344)</f>
        <v>6455.86</v>
      </c>
      <c r="N1565" s="14" t="str">
        <f>_xlfn.XLOOKUP(A1565,'Hospitalisation Transform'!$A$2:$A$2344,'Hospitalisation Transform'!$E$2:$E$2344)</f>
        <v>tier - 3</v>
      </c>
      <c r="O1565" s="14" t="str">
        <f>_xlfn.XLOOKUP(A1565,'Hospitalisation Transform'!$A$2:$A$2344,'Hospitalisation Transform'!$F$2:$F$2344)</f>
        <v>tier - 3</v>
      </c>
      <c r="P1565" s="14" t="str">
        <f>_xlfn.XLOOKUP(A1565,'Hospitalisation Transform'!$A$2:$A$2344,'Hospitalisation Transform'!$G$2:$G$2344)</f>
        <v>R1012</v>
      </c>
      <c r="Q1565" s="14">
        <f>_xlfn.XLOOKUP(A1565,'Hospitalisation Transform'!$A$2:$A$2344,'Hospitalisation Transform'!$H$2:$H$2344)</f>
        <v>39</v>
      </c>
    </row>
    <row r="1566" spans="1:17" ht="15.5" x14ac:dyDescent="0.35">
      <c r="A1566" s="59" t="s">
        <v>807</v>
      </c>
      <c r="B1566" s="39" t="str">
        <f>_xlfn.XLOOKUP(A1566,'Customer Names Transform'!$A$2:$A$2336,'Customer Names Transform'!$D$2:$D$2336)</f>
        <v>Paul</v>
      </c>
      <c r="C1566" s="28">
        <f>_xlfn.XLOOKUP(A1566,'Medical Exam Transform'!$A$2:$A$2336,'Medical Exam Transform'!$B$2:$B$2336)</f>
        <v>46.53</v>
      </c>
      <c r="D1566" s="14">
        <f>_xlfn.XLOOKUP(A1566,'Medical Exam Transform'!$A$2:$A$2336,'Medical Exam Transform'!$C$2:$C$2336)</f>
        <v>5.38</v>
      </c>
      <c r="E1566" s="14" t="str">
        <f>_xlfn.XLOOKUP(A1566,'Medical Exam Transform'!$A$2:$A$2336,'Medical Exam Transform'!$D$2:$D$2336)</f>
        <v>Yes</v>
      </c>
      <c r="F1566" s="14" t="str">
        <f>_xlfn.XLOOKUP(A1566,'Medical Exam Transform'!$A$2:$A$2336,'Medical Exam Transform'!$E$2:$E$2336)</f>
        <v>No</v>
      </c>
      <c r="G1566" s="14" t="str">
        <f>_xlfn.XLOOKUP(A1566,'Medical Exam Transform'!$A$2:$A$2336,'Medical Exam Transform'!$F$2:$F$2336)</f>
        <v>No</v>
      </c>
      <c r="H1566" s="14">
        <f>_xlfn.XLOOKUP(A1566,'Medical Exam Transform'!$A$2:$A$2336,'Medical Exam Transform'!$G$2:$G$2336)</f>
        <v>0</v>
      </c>
      <c r="I1566" s="14" t="str">
        <f>_xlfn.XLOOKUP(A1566,'Medical Exam Transform'!$A$2:$A$2336,'Medical Exam Transform'!$H$2:$H$2336)</f>
        <v>No</v>
      </c>
      <c r="J1566" s="14" t="str">
        <f>_xlfn.XLOOKUP(A1566,'Medical Exam Transform'!$A$2:$A$2336,'Medical Exam Transform'!$I$2:$I$2336)</f>
        <v>Obesity</v>
      </c>
      <c r="K1566" s="14" t="str">
        <f>_xlfn.XLOOKUP(A1566,'Medical Exam Transform'!$A$2:$A$2336,'Medical Exam Transform'!$J$2:$J$2336)</f>
        <v>Normal</v>
      </c>
      <c r="L1566" s="60">
        <f>_xlfn.XLOOKUP(A1566,'Hospitalisation Transform'!$A$2:$A$2344,'Hospitalisation Transform'!$B$2:$B$2344)</f>
        <v>31250</v>
      </c>
      <c r="M1566" s="82">
        <f>_xlfn.XLOOKUP(A1566,'Hospitalisation Transform'!$A$2:$A$2344,'Hospitalisation Transform'!$D$2:$D$2344)</f>
        <v>6435.62</v>
      </c>
      <c r="N1566" s="14" t="str">
        <f>_xlfn.XLOOKUP(A1566,'Hospitalisation Transform'!$A$2:$A$2344,'Hospitalisation Transform'!$E$2:$E$2344)</f>
        <v>tier - 3</v>
      </c>
      <c r="O1566" s="14" t="str">
        <f>_xlfn.XLOOKUP(A1566,'Hospitalisation Transform'!$A$2:$A$2344,'Hospitalisation Transform'!$F$2:$F$2344)</f>
        <v>tier - 2</v>
      </c>
      <c r="P1566" s="14" t="str">
        <f>_xlfn.XLOOKUP(A1566,'Hospitalisation Transform'!$A$2:$A$2344,'Hospitalisation Transform'!$G$2:$G$2344)</f>
        <v>R1013</v>
      </c>
      <c r="Q1566" s="14">
        <f>_xlfn.XLOOKUP(A1566,'Hospitalisation Transform'!$A$2:$A$2344,'Hospitalisation Transform'!$H$2:$H$2344)</f>
        <v>38</v>
      </c>
    </row>
    <row r="1567" spans="1:17" ht="15.5" x14ac:dyDescent="0.35">
      <c r="A1567" s="59" t="s">
        <v>806</v>
      </c>
      <c r="B1567" s="39" t="str">
        <f>_xlfn.XLOOKUP(A1567,'Customer Names Transform'!$A$2:$A$2336,'Customer Names Transform'!$D$2:$D$2336)</f>
        <v>Michael D</v>
      </c>
      <c r="C1567" s="28">
        <f>_xlfn.XLOOKUP(A1567,'Medical Exam Transform'!$A$2:$A$2336,'Medical Exam Transform'!$B$2:$B$2336)</f>
        <v>20.58</v>
      </c>
      <c r="D1567" s="14">
        <f>_xlfn.XLOOKUP(A1567,'Medical Exam Transform'!$A$2:$A$2336,'Medical Exam Transform'!$C$2:$C$2336)</f>
        <v>11.04</v>
      </c>
      <c r="E1567" s="14" t="str">
        <f>_xlfn.XLOOKUP(A1567,'Medical Exam Transform'!$A$2:$A$2336,'Medical Exam Transform'!$D$2:$D$2336)</f>
        <v>Yes</v>
      </c>
      <c r="F1567" s="14" t="str">
        <f>_xlfn.XLOOKUP(A1567,'Medical Exam Transform'!$A$2:$A$2336,'Medical Exam Transform'!$E$2:$E$2336)</f>
        <v>No</v>
      </c>
      <c r="G1567" s="14" t="str">
        <f>_xlfn.XLOOKUP(A1567,'Medical Exam Transform'!$A$2:$A$2336,'Medical Exam Transform'!$F$2:$F$2336)</f>
        <v>No</v>
      </c>
      <c r="H1567" s="14">
        <f>_xlfn.XLOOKUP(A1567,'Medical Exam Transform'!$A$2:$A$2336,'Medical Exam Transform'!$G$2:$G$2336)</f>
        <v>1</v>
      </c>
      <c r="I1567" s="14" t="str">
        <f>_xlfn.XLOOKUP(A1567,'Medical Exam Transform'!$A$2:$A$2336,'Medical Exam Transform'!$H$2:$H$2336)</f>
        <v>No</v>
      </c>
      <c r="J1567" s="14" t="str">
        <f>_xlfn.XLOOKUP(A1567,'Medical Exam Transform'!$A$2:$A$2336,'Medical Exam Transform'!$I$2:$I$2336)</f>
        <v>Normalweight</v>
      </c>
      <c r="K1567" s="14" t="str">
        <f>_xlfn.XLOOKUP(A1567,'Medical Exam Transform'!$A$2:$A$2336,'Medical Exam Transform'!$J$2:$J$2336)</f>
        <v>Diabetes</v>
      </c>
      <c r="L1567" s="60">
        <f>_xlfn.XLOOKUP(A1567,'Hospitalisation Transform'!$A$2:$A$2344,'Hospitalisation Transform'!$B$2:$B$2344)</f>
        <v>27611</v>
      </c>
      <c r="M1567" s="82">
        <f>_xlfn.XLOOKUP(A1567,'Hospitalisation Transform'!$A$2:$A$2344,'Hospitalisation Transform'!$D$2:$D$2344)</f>
        <v>6423.48</v>
      </c>
      <c r="N1567" s="14" t="str">
        <f>_xlfn.XLOOKUP(A1567,'Hospitalisation Transform'!$A$2:$A$2344,'Hospitalisation Transform'!$E$2:$E$2344)</f>
        <v>tier - 2</v>
      </c>
      <c r="O1567" s="14" t="str">
        <f>_xlfn.XLOOKUP(A1567,'Hospitalisation Transform'!$A$2:$A$2344,'Hospitalisation Transform'!$F$2:$F$2344)</f>
        <v>tier - 3</v>
      </c>
      <c r="P1567" s="14" t="str">
        <f>_xlfn.XLOOKUP(A1567,'Hospitalisation Transform'!$A$2:$A$2344,'Hospitalisation Transform'!$G$2:$G$2344)</f>
        <v>R1013</v>
      </c>
      <c r="Q1567" s="14">
        <f>_xlfn.XLOOKUP(A1567,'Hospitalisation Transform'!$A$2:$A$2344,'Hospitalisation Transform'!$H$2:$H$2344)</f>
        <v>48</v>
      </c>
    </row>
    <row r="1568" spans="1:17" ht="15.5" x14ac:dyDescent="0.35">
      <c r="A1568" s="59" t="s">
        <v>805</v>
      </c>
      <c r="B1568" s="39" t="str">
        <f>_xlfn.XLOOKUP(A1568,'Customer Names Transform'!$A$2:$A$2336,'Customer Names Transform'!$D$2:$D$2336)</f>
        <v>Marina</v>
      </c>
      <c r="C1568" s="28">
        <f>_xlfn.XLOOKUP(A1568,'Medical Exam Transform'!$A$2:$A$2336,'Medical Exam Transform'!$B$2:$B$2336)</f>
        <v>19.53</v>
      </c>
      <c r="D1568" s="14">
        <f>_xlfn.XLOOKUP(A1568,'Medical Exam Transform'!$A$2:$A$2336,'Medical Exam Transform'!$C$2:$C$2336)</f>
        <v>6.09</v>
      </c>
      <c r="E1568" s="14" t="str">
        <f>_xlfn.XLOOKUP(A1568,'Medical Exam Transform'!$A$2:$A$2336,'Medical Exam Transform'!$D$2:$D$2336)</f>
        <v>Yes</v>
      </c>
      <c r="F1568" s="14" t="str">
        <f>_xlfn.XLOOKUP(A1568,'Medical Exam Transform'!$A$2:$A$2336,'Medical Exam Transform'!$E$2:$E$2336)</f>
        <v>No</v>
      </c>
      <c r="G1568" s="14" t="str">
        <f>_xlfn.XLOOKUP(A1568,'Medical Exam Transform'!$A$2:$A$2336,'Medical Exam Transform'!$F$2:$F$2336)</f>
        <v>No</v>
      </c>
      <c r="H1568" s="14">
        <f>_xlfn.XLOOKUP(A1568,'Medical Exam Transform'!$A$2:$A$2336,'Medical Exam Transform'!$G$2:$G$2336)</f>
        <v>0</v>
      </c>
      <c r="I1568" s="14" t="str">
        <f>_xlfn.XLOOKUP(A1568,'Medical Exam Transform'!$A$2:$A$2336,'Medical Exam Transform'!$H$2:$H$2336)</f>
        <v>No</v>
      </c>
      <c r="J1568" s="14" t="str">
        <f>_xlfn.XLOOKUP(A1568,'Medical Exam Transform'!$A$2:$A$2336,'Medical Exam Transform'!$I$2:$I$2336)</f>
        <v>Normalweight</v>
      </c>
      <c r="K1568" s="14" t="str">
        <f>_xlfn.XLOOKUP(A1568,'Medical Exam Transform'!$A$2:$A$2336,'Medical Exam Transform'!$J$2:$J$2336)</f>
        <v>Normal</v>
      </c>
      <c r="L1568" s="60">
        <f>_xlfn.XLOOKUP(A1568,'Hospitalisation Transform'!$A$2:$A$2344,'Hospitalisation Transform'!$B$2:$B$2344)</f>
        <v>28124</v>
      </c>
      <c r="M1568" s="82">
        <f>_xlfn.XLOOKUP(A1568,'Hospitalisation Transform'!$A$2:$A$2344,'Hospitalisation Transform'!$D$2:$D$2344)</f>
        <v>6417.28</v>
      </c>
      <c r="N1568" s="14" t="str">
        <f>_xlfn.XLOOKUP(A1568,'Hospitalisation Transform'!$A$2:$A$2344,'Hospitalisation Transform'!$E$2:$E$2344)</f>
        <v>tier - 2</v>
      </c>
      <c r="O1568" s="14" t="str">
        <f>_xlfn.XLOOKUP(A1568,'Hospitalisation Transform'!$A$2:$A$2344,'Hospitalisation Transform'!$F$2:$F$2344)</f>
        <v>tier - 3</v>
      </c>
      <c r="P1568" s="14" t="str">
        <f>_xlfn.XLOOKUP(A1568,'Hospitalisation Transform'!$A$2:$A$2344,'Hospitalisation Transform'!$G$2:$G$2344)</f>
        <v>R1013</v>
      </c>
      <c r="Q1568" s="14">
        <f>_xlfn.XLOOKUP(A1568,'Hospitalisation Transform'!$A$2:$A$2344,'Hospitalisation Transform'!$H$2:$H$2344)</f>
        <v>46</v>
      </c>
    </row>
    <row r="1569" spans="1:17" ht="15.5" x14ac:dyDescent="0.35">
      <c r="A1569" s="59" t="s">
        <v>804</v>
      </c>
      <c r="B1569" s="39" t="str">
        <f>_xlfn.XLOOKUP(A1569,'Customer Names Transform'!$A$2:$A$2336,'Customer Names Transform'!$D$2:$D$2336)</f>
        <v>Caroline</v>
      </c>
      <c r="C1569" s="28">
        <f>_xlfn.XLOOKUP(A1569,'Medical Exam Transform'!$A$2:$A$2336,'Medical Exam Transform'!$B$2:$B$2336)</f>
        <v>27.7</v>
      </c>
      <c r="D1569" s="14">
        <f>_xlfn.XLOOKUP(A1569,'Medical Exam Transform'!$A$2:$A$2336,'Medical Exam Transform'!$C$2:$C$2336)</f>
        <v>4.71</v>
      </c>
      <c r="E1569" s="14" t="str">
        <f>_xlfn.XLOOKUP(A1569,'Medical Exam Transform'!$A$2:$A$2336,'Medical Exam Transform'!$D$2:$D$2336)</f>
        <v>No</v>
      </c>
      <c r="F1569" s="14" t="str">
        <f>_xlfn.XLOOKUP(A1569,'Medical Exam Transform'!$A$2:$A$2336,'Medical Exam Transform'!$E$2:$E$2336)</f>
        <v>No</v>
      </c>
      <c r="G1569" s="14" t="str">
        <f>_xlfn.XLOOKUP(A1569,'Medical Exam Transform'!$A$2:$A$2336,'Medical Exam Transform'!$F$2:$F$2336)</f>
        <v>No</v>
      </c>
      <c r="H1569" s="14">
        <f>_xlfn.XLOOKUP(A1569,'Medical Exam Transform'!$A$2:$A$2336,'Medical Exam Transform'!$G$2:$G$2336)</f>
        <v>1</v>
      </c>
      <c r="I1569" s="14" t="str">
        <f>_xlfn.XLOOKUP(A1569,'Medical Exam Transform'!$A$2:$A$2336,'Medical Exam Transform'!$H$2:$H$2336)</f>
        <v>No</v>
      </c>
      <c r="J1569" s="14" t="str">
        <f>_xlfn.XLOOKUP(A1569,'Medical Exam Transform'!$A$2:$A$2336,'Medical Exam Transform'!$I$2:$I$2336)</f>
        <v>Overweight</v>
      </c>
      <c r="K1569" s="14" t="str">
        <f>_xlfn.XLOOKUP(A1569,'Medical Exam Transform'!$A$2:$A$2336,'Medical Exam Transform'!$J$2:$J$2336)</f>
        <v>Normal</v>
      </c>
      <c r="L1569" s="60">
        <f>_xlfn.XLOOKUP(A1569,'Hospitalisation Transform'!$A$2:$A$2344,'Hospitalisation Transform'!$B$2:$B$2344)</f>
        <v>32024</v>
      </c>
      <c r="M1569" s="82">
        <f>_xlfn.XLOOKUP(A1569,'Hospitalisation Transform'!$A$2:$A$2344,'Hospitalisation Transform'!$D$2:$D$2344)</f>
        <v>6414.18</v>
      </c>
      <c r="N1569" s="14" t="str">
        <f>_xlfn.XLOOKUP(A1569,'Hospitalisation Transform'!$A$2:$A$2344,'Hospitalisation Transform'!$E$2:$E$2344)</f>
        <v>tier - 2</v>
      </c>
      <c r="O1569" s="14" t="str">
        <f>_xlfn.XLOOKUP(A1569,'Hospitalisation Transform'!$A$2:$A$2344,'Hospitalisation Transform'!$F$2:$F$2344)</f>
        <v>tier - 2</v>
      </c>
      <c r="P1569" s="14" t="str">
        <f>_xlfn.XLOOKUP(A1569,'Hospitalisation Transform'!$A$2:$A$2344,'Hospitalisation Transform'!$G$2:$G$2344)</f>
        <v>R1011</v>
      </c>
      <c r="Q1569" s="14">
        <f>_xlfn.XLOOKUP(A1569,'Hospitalisation Transform'!$A$2:$A$2344,'Hospitalisation Transform'!$H$2:$H$2344)</f>
        <v>36</v>
      </c>
    </row>
    <row r="1570" spans="1:17" ht="15.5" x14ac:dyDescent="0.35">
      <c r="A1570" s="59" t="s">
        <v>803</v>
      </c>
      <c r="B1570" s="39" t="str">
        <f>_xlfn.XLOOKUP(A1570,'Customer Names Transform'!$A$2:$A$2336,'Customer Names Transform'!$D$2:$D$2336)</f>
        <v>Ross P</v>
      </c>
      <c r="C1570" s="28">
        <f>_xlfn.XLOOKUP(A1570,'Medical Exam Transform'!$A$2:$A$2336,'Medical Exam Transform'!$B$2:$B$2336)</f>
        <v>18.920000000000002</v>
      </c>
      <c r="D1570" s="14">
        <f>_xlfn.XLOOKUP(A1570,'Medical Exam Transform'!$A$2:$A$2336,'Medical Exam Transform'!$C$2:$C$2336)</f>
        <v>8.18</v>
      </c>
      <c r="E1570" s="14" t="str">
        <f>_xlfn.XLOOKUP(A1570,'Medical Exam Transform'!$A$2:$A$2336,'Medical Exam Transform'!$D$2:$D$2336)</f>
        <v>No</v>
      </c>
      <c r="F1570" s="14" t="str">
        <f>_xlfn.XLOOKUP(A1570,'Medical Exam Transform'!$A$2:$A$2336,'Medical Exam Transform'!$E$2:$E$2336)</f>
        <v>No</v>
      </c>
      <c r="G1570" s="14" t="str">
        <f>_xlfn.XLOOKUP(A1570,'Medical Exam Transform'!$A$2:$A$2336,'Medical Exam Transform'!$F$2:$F$2336)</f>
        <v>No</v>
      </c>
      <c r="H1570" s="14">
        <f>_xlfn.XLOOKUP(A1570,'Medical Exam Transform'!$A$2:$A$2336,'Medical Exam Transform'!$G$2:$G$2336)</f>
        <v>0</v>
      </c>
      <c r="I1570" s="14" t="str">
        <f>_xlfn.XLOOKUP(A1570,'Medical Exam Transform'!$A$2:$A$2336,'Medical Exam Transform'!$H$2:$H$2336)</f>
        <v>No</v>
      </c>
      <c r="J1570" s="14" t="str">
        <f>_xlfn.XLOOKUP(A1570,'Medical Exam Transform'!$A$2:$A$2336,'Medical Exam Transform'!$I$2:$I$2336)</f>
        <v>Normalweight</v>
      </c>
      <c r="K1570" s="14" t="str">
        <f>_xlfn.XLOOKUP(A1570,'Medical Exam Transform'!$A$2:$A$2336,'Medical Exam Transform'!$J$2:$J$2336)</f>
        <v>Diabetes</v>
      </c>
      <c r="L1570" s="60">
        <f>_xlfn.XLOOKUP(A1570,'Hospitalisation Transform'!$A$2:$A$2344,'Hospitalisation Transform'!$B$2:$B$2344)</f>
        <v>26167</v>
      </c>
      <c r="M1570" s="82">
        <f>_xlfn.XLOOKUP(A1570,'Hospitalisation Transform'!$A$2:$A$2344,'Hospitalisation Transform'!$D$2:$D$2344)</f>
        <v>6412.34</v>
      </c>
      <c r="N1570" s="14" t="str">
        <f>_xlfn.XLOOKUP(A1570,'Hospitalisation Transform'!$A$2:$A$2344,'Hospitalisation Transform'!$E$2:$E$2344)</f>
        <v>tier - 2</v>
      </c>
      <c r="O1570" s="14" t="str">
        <f>_xlfn.XLOOKUP(A1570,'Hospitalisation Transform'!$A$2:$A$2344,'Hospitalisation Transform'!$F$2:$F$2344)</f>
        <v>tier - 3</v>
      </c>
      <c r="P1570" s="14" t="str">
        <f>_xlfn.XLOOKUP(A1570,'Hospitalisation Transform'!$A$2:$A$2344,'Hospitalisation Transform'!$G$2:$G$2344)</f>
        <v>R1013</v>
      </c>
      <c r="Q1570" s="14">
        <f>_xlfn.XLOOKUP(A1570,'Hospitalisation Transform'!$A$2:$A$2344,'Hospitalisation Transform'!$H$2:$H$2344)</f>
        <v>52</v>
      </c>
    </row>
    <row r="1571" spans="1:17" ht="15.5" x14ac:dyDescent="0.35">
      <c r="A1571" s="59" t="s">
        <v>802</v>
      </c>
      <c r="B1571" s="39" t="str">
        <f>_xlfn.XLOOKUP(A1571,'Customer Names Transform'!$A$2:$A$2336,'Customer Names Transform'!$D$2:$D$2336)</f>
        <v>Aoife</v>
      </c>
      <c r="C1571" s="28">
        <f>_xlfn.XLOOKUP(A1571,'Medical Exam Transform'!$A$2:$A$2336,'Medical Exam Transform'!$B$2:$B$2336)</f>
        <v>17.760000000000002</v>
      </c>
      <c r="D1571" s="14">
        <f>_xlfn.XLOOKUP(A1571,'Medical Exam Transform'!$A$2:$A$2336,'Medical Exam Transform'!$C$2:$C$2336)</f>
        <v>11.18</v>
      </c>
      <c r="E1571" s="14" t="str">
        <f>_xlfn.XLOOKUP(A1571,'Medical Exam Transform'!$A$2:$A$2336,'Medical Exam Transform'!$D$2:$D$2336)</f>
        <v>Yes</v>
      </c>
      <c r="F1571" s="14" t="str">
        <f>_xlfn.XLOOKUP(A1571,'Medical Exam Transform'!$A$2:$A$2336,'Medical Exam Transform'!$E$2:$E$2336)</f>
        <v>No</v>
      </c>
      <c r="G1571" s="14" t="str">
        <f>_xlfn.XLOOKUP(A1571,'Medical Exam Transform'!$A$2:$A$2336,'Medical Exam Transform'!$F$2:$F$2336)</f>
        <v>No</v>
      </c>
      <c r="H1571" s="14">
        <f>_xlfn.XLOOKUP(A1571,'Medical Exam Transform'!$A$2:$A$2336,'Medical Exam Transform'!$G$2:$G$2336)</f>
        <v>2</v>
      </c>
      <c r="I1571" s="14" t="str">
        <f>_xlfn.XLOOKUP(A1571,'Medical Exam Transform'!$A$2:$A$2336,'Medical Exam Transform'!$H$2:$H$2336)</f>
        <v>No</v>
      </c>
      <c r="J1571" s="14" t="str">
        <f>_xlfn.XLOOKUP(A1571,'Medical Exam Transform'!$A$2:$A$2336,'Medical Exam Transform'!$I$2:$I$2336)</f>
        <v>Underweight</v>
      </c>
      <c r="K1571" s="14" t="str">
        <f>_xlfn.XLOOKUP(A1571,'Medical Exam Transform'!$A$2:$A$2336,'Medical Exam Transform'!$J$2:$J$2336)</f>
        <v>Diabetes</v>
      </c>
      <c r="L1571" s="60">
        <f>_xlfn.XLOOKUP(A1571,'Hospitalisation Transform'!$A$2:$A$2344,'Hospitalisation Transform'!$B$2:$B$2344)</f>
        <v>25800</v>
      </c>
      <c r="M1571" s="82">
        <f>_xlfn.XLOOKUP(A1571,'Hospitalisation Transform'!$A$2:$A$2344,'Hospitalisation Transform'!$D$2:$D$2344)</f>
        <v>6407.05</v>
      </c>
      <c r="N1571" s="14" t="str">
        <f>_xlfn.XLOOKUP(A1571,'Hospitalisation Transform'!$A$2:$A$2344,'Hospitalisation Transform'!$E$2:$E$2344)</f>
        <v>tier - 2</v>
      </c>
      <c r="O1571" s="14" t="str">
        <f>_xlfn.XLOOKUP(A1571,'Hospitalisation Transform'!$A$2:$A$2344,'Hospitalisation Transform'!$F$2:$F$2344)</f>
        <v>tier - 1</v>
      </c>
      <c r="P1571" s="14" t="str">
        <f>_xlfn.XLOOKUP(A1571,'Hospitalisation Transform'!$A$2:$A$2344,'Hospitalisation Transform'!$G$2:$G$2344)</f>
        <v>R1013</v>
      </c>
      <c r="Q1571" s="14">
        <f>_xlfn.XLOOKUP(A1571,'Hospitalisation Transform'!$A$2:$A$2344,'Hospitalisation Transform'!$H$2:$H$2344)</f>
        <v>53</v>
      </c>
    </row>
    <row r="1572" spans="1:17" ht="15.5" x14ac:dyDescent="0.35">
      <c r="A1572" s="59" t="s">
        <v>801</v>
      </c>
      <c r="B1572" s="39" t="str">
        <f>_xlfn.XLOOKUP(A1572,'Customer Names Transform'!$A$2:$A$2336,'Customer Names Transform'!$D$2:$D$2336)</f>
        <v>Wesley</v>
      </c>
      <c r="C1572" s="28">
        <f>_xlfn.XLOOKUP(A1572,'Medical Exam Transform'!$A$2:$A$2336,'Medical Exam Transform'!$B$2:$B$2336)</f>
        <v>29.83</v>
      </c>
      <c r="D1572" s="14">
        <f>_xlfn.XLOOKUP(A1572,'Medical Exam Transform'!$A$2:$A$2336,'Medical Exam Transform'!$C$2:$C$2336)</f>
        <v>5.03</v>
      </c>
      <c r="E1572" s="14" t="str">
        <f>_xlfn.XLOOKUP(A1572,'Medical Exam Transform'!$A$2:$A$2336,'Medical Exam Transform'!$D$2:$D$2336)</f>
        <v>Yes</v>
      </c>
      <c r="F1572" s="14" t="str">
        <f>_xlfn.XLOOKUP(A1572,'Medical Exam Transform'!$A$2:$A$2336,'Medical Exam Transform'!$E$2:$E$2336)</f>
        <v>No</v>
      </c>
      <c r="G1572" s="14" t="str">
        <f>_xlfn.XLOOKUP(A1572,'Medical Exam Transform'!$A$2:$A$2336,'Medical Exam Transform'!$F$2:$F$2336)</f>
        <v>No</v>
      </c>
      <c r="H1572" s="14">
        <f>_xlfn.XLOOKUP(A1572,'Medical Exam Transform'!$A$2:$A$2336,'Medical Exam Transform'!$G$2:$G$2336)</f>
        <v>0</v>
      </c>
      <c r="I1572" s="14" t="str">
        <f>_xlfn.XLOOKUP(A1572,'Medical Exam Transform'!$A$2:$A$2336,'Medical Exam Transform'!$H$2:$H$2336)</f>
        <v>No</v>
      </c>
      <c r="J1572" s="14" t="str">
        <f>_xlfn.XLOOKUP(A1572,'Medical Exam Transform'!$A$2:$A$2336,'Medical Exam Transform'!$I$2:$I$2336)</f>
        <v>Overweight</v>
      </c>
      <c r="K1572" s="14" t="str">
        <f>_xlfn.XLOOKUP(A1572,'Medical Exam Transform'!$A$2:$A$2336,'Medical Exam Transform'!$J$2:$J$2336)</f>
        <v>Normal</v>
      </c>
      <c r="L1572" s="60">
        <f>_xlfn.XLOOKUP(A1572,'Hospitalisation Transform'!$A$2:$A$2344,'Hospitalisation Transform'!$B$2:$B$2344)</f>
        <v>31391</v>
      </c>
      <c r="M1572" s="82">
        <f>_xlfn.XLOOKUP(A1572,'Hospitalisation Transform'!$A$2:$A$2344,'Hospitalisation Transform'!$D$2:$D$2344)</f>
        <v>6406.41</v>
      </c>
      <c r="N1572" s="14" t="str">
        <f>_xlfn.XLOOKUP(A1572,'Hospitalisation Transform'!$A$2:$A$2344,'Hospitalisation Transform'!$E$2:$E$2344)</f>
        <v>tier - 1</v>
      </c>
      <c r="O1572" s="14" t="str">
        <f>_xlfn.XLOOKUP(A1572,'Hospitalisation Transform'!$A$2:$A$2344,'Hospitalisation Transform'!$F$2:$F$2344)</f>
        <v>tier - 3</v>
      </c>
      <c r="P1572" s="14" t="str">
        <f>_xlfn.XLOOKUP(A1572,'Hospitalisation Transform'!$A$2:$A$2344,'Hospitalisation Transform'!$G$2:$G$2344)</f>
        <v>R1014</v>
      </c>
      <c r="Q1572" s="14">
        <f>_xlfn.XLOOKUP(A1572,'Hospitalisation Transform'!$A$2:$A$2344,'Hospitalisation Transform'!$H$2:$H$2344)</f>
        <v>38</v>
      </c>
    </row>
    <row r="1573" spans="1:17" ht="15.5" x14ac:dyDescent="0.35">
      <c r="A1573" s="59" t="s">
        <v>800</v>
      </c>
      <c r="B1573" s="39" t="str">
        <f>_xlfn.XLOOKUP(A1573,'Customer Names Transform'!$A$2:$A$2336,'Customer Names Transform'!$D$2:$D$2336)</f>
        <v>Rebecca J</v>
      </c>
      <c r="C1573" s="28">
        <f>_xlfn.XLOOKUP(A1573,'Medical Exam Transform'!$A$2:$A$2336,'Medical Exam Transform'!$B$2:$B$2336)</f>
        <v>23.465</v>
      </c>
      <c r="D1573" s="14">
        <f>_xlfn.XLOOKUP(A1573,'Medical Exam Transform'!$A$2:$A$2336,'Medical Exam Transform'!$C$2:$C$2336)</f>
        <v>5.56</v>
      </c>
      <c r="E1573" s="14" t="str">
        <f>_xlfn.XLOOKUP(A1573,'Medical Exam Transform'!$A$2:$A$2336,'Medical Exam Transform'!$D$2:$D$2336)</f>
        <v>No</v>
      </c>
      <c r="F1573" s="14" t="str">
        <f>_xlfn.XLOOKUP(A1573,'Medical Exam Transform'!$A$2:$A$2336,'Medical Exam Transform'!$E$2:$E$2336)</f>
        <v>No</v>
      </c>
      <c r="G1573" s="14" t="str">
        <f>_xlfn.XLOOKUP(A1573,'Medical Exam Transform'!$A$2:$A$2336,'Medical Exam Transform'!$F$2:$F$2336)</f>
        <v>No</v>
      </c>
      <c r="H1573" s="14">
        <f>_xlfn.XLOOKUP(A1573,'Medical Exam Transform'!$A$2:$A$2336,'Medical Exam Transform'!$G$2:$G$2336)</f>
        <v>1</v>
      </c>
      <c r="I1573" s="14" t="str">
        <f>_xlfn.XLOOKUP(A1573,'Medical Exam Transform'!$A$2:$A$2336,'Medical Exam Transform'!$H$2:$H$2336)</f>
        <v>No</v>
      </c>
      <c r="J1573" s="14" t="str">
        <f>_xlfn.XLOOKUP(A1573,'Medical Exam Transform'!$A$2:$A$2336,'Medical Exam Transform'!$I$2:$I$2336)</f>
        <v>Normalweight</v>
      </c>
      <c r="K1573" s="14" t="str">
        <f>_xlfn.XLOOKUP(A1573,'Medical Exam Transform'!$A$2:$A$2336,'Medical Exam Transform'!$J$2:$J$2336)</f>
        <v>Normal</v>
      </c>
      <c r="L1573" s="60">
        <f>_xlfn.XLOOKUP(A1573,'Hospitalisation Transform'!$A$2:$A$2344,'Hospitalisation Transform'!$B$2:$B$2344)</f>
        <v>32029</v>
      </c>
      <c r="M1573" s="82">
        <f>_xlfn.XLOOKUP(A1573,'Hospitalisation Transform'!$A$2:$A$2344,'Hospitalisation Transform'!$D$2:$D$2344)</f>
        <v>6402.29</v>
      </c>
      <c r="N1573" s="14" t="str">
        <f>_xlfn.XLOOKUP(A1573,'Hospitalisation Transform'!$A$2:$A$2344,'Hospitalisation Transform'!$E$2:$E$2344)</f>
        <v>tier - 2</v>
      </c>
      <c r="O1573" s="14" t="str">
        <f>_xlfn.XLOOKUP(A1573,'Hospitalisation Transform'!$A$2:$A$2344,'Hospitalisation Transform'!$F$2:$F$2344)</f>
        <v>tier - 3</v>
      </c>
      <c r="P1573" s="14" t="str">
        <f>_xlfn.XLOOKUP(A1573,'Hospitalisation Transform'!$A$2:$A$2344,'Hospitalisation Transform'!$G$2:$G$2344)</f>
        <v>R1024</v>
      </c>
      <c r="Q1573" s="14">
        <f>_xlfn.XLOOKUP(A1573,'Hospitalisation Transform'!$A$2:$A$2344,'Hospitalisation Transform'!$H$2:$H$2344)</f>
        <v>36</v>
      </c>
    </row>
    <row r="1574" spans="1:17" ht="15.5" x14ac:dyDescent="0.35">
      <c r="A1574" s="59" t="s">
        <v>799</v>
      </c>
      <c r="B1574" s="39" t="str">
        <f>_xlfn.XLOOKUP(A1574,'Customer Names Transform'!$A$2:$A$2336,'Customer Names Transform'!$D$2:$D$2336)</f>
        <v>Barry P.</v>
      </c>
      <c r="C1574" s="28">
        <f>_xlfn.XLOOKUP(A1574,'Medical Exam Transform'!$A$2:$A$2336,'Medical Exam Transform'!$B$2:$B$2336)</f>
        <v>29.355</v>
      </c>
      <c r="D1574" s="14">
        <f>_xlfn.XLOOKUP(A1574,'Medical Exam Transform'!$A$2:$A$2336,'Medical Exam Transform'!$C$2:$C$2336)</f>
        <v>4.33</v>
      </c>
      <c r="E1574" s="14" t="str">
        <f>_xlfn.XLOOKUP(A1574,'Medical Exam Transform'!$A$2:$A$2336,'Medical Exam Transform'!$D$2:$D$2336)</f>
        <v>No</v>
      </c>
      <c r="F1574" s="14" t="str">
        <f>_xlfn.XLOOKUP(A1574,'Medical Exam Transform'!$A$2:$A$2336,'Medical Exam Transform'!$E$2:$E$2336)</f>
        <v>No</v>
      </c>
      <c r="G1574" s="14" t="str">
        <f>_xlfn.XLOOKUP(A1574,'Medical Exam Transform'!$A$2:$A$2336,'Medical Exam Transform'!$F$2:$F$2336)</f>
        <v>No</v>
      </c>
      <c r="H1574" s="14">
        <f>_xlfn.XLOOKUP(A1574,'Medical Exam Transform'!$A$2:$A$2336,'Medical Exam Transform'!$G$2:$G$2336)</f>
        <v>0</v>
      </c>
      <c r="I1574" s="14" t="str">
        <f>_xlfn.XLOOKUP(A1574,'Medical Exam Transform'!$A$2:$A$2336,'Medical Exam Transform'!$H$2:$H$2336)</f>
        <v>No</v>
      </c>
      <c r="J1574" s="14" t="str">
        <f>_xlfn.XLOOKUP(A1574,'Medical Exam Transform'!$A$2:$A$2336,'Medical Exam Transform'!$I$2:$I$2336)</f>
        <v>Overweight</v>
      </c>
      <c r="K1574" s="14" t="str">
        <f>_xlfn.XLOOKUP(A1574,'Medical Exam Transform'!$A$2:$A$2336,'Medical Exam Transform'!$J$2:$J$2336)</f>
        <v>Normal</v>
      </c>
      <c r="L1574" s="60">
        <f>_xlfn.XLOOKUP(A1574,'Hospitalisation Transform'!$A$2:$A$2344,'Hospitalisation Transform'!$B$2:$B$2344)</f>
        <v>30252</v>
      </c>
      <c r="M1574" s="82">
        <f>_xlfn.XLOOKUP(A1574,'Hospitalisation Transform'!$A$2:$A$2344,'Hospitalisation Transform'!$D$2:$D$2344)</f>
        <v>6393.6</v>
      </c>
      <c r="N1574" s="14" t="str">
        <f>_xlfn.XLOOKUP(A1574,'Hospitalisation Transform'!$A$2:$A$2344,'Hospitalisation Transform'!$E$2:$E$2344)</f>
        <v>tier - 2</v>
      </c>
      <c r="O1574" s="14" t="str">
        <f>_xlfn.XLOOKUP(A1574,'Hospitalisation Transform'!$A$2:$A$2344,'Hospitalisation Transform'!$F$2:$F$2344)</f>
        <v>tier - 1</v>
      </c>
      <c r="P1574" s="14" t="str">
        <f>_xlfn.XLOOKUP(A1574,'Hospitalisation Transform'!$A$2:$A$2344,'Hospitalisation Transform'!$G$2:$G$2344)</f>
        <v>R1012</v>
      </c>
      <c r="Q1574" s="14">
        <f>_xlfn.XLOOKUP(A1574,'Hospitalisation Transform'!$A$2:$A$2344,'Hospitalisation Transform'!$H$2:$H$2344)</f>
        <v>41</v>
      </c>
    </row>
    <row r="1575" spans="1:17" ht="15.5" x14ac:dyDescent="0.35">
      <c r="A1575" s="59" t="s">
        <v>798</v>
      </c>
      <c r="B1575" s="39" t="str">
        <f>_xlfn.XLOOKUP(A1575,'Customer Names Transform'!$A$2:$A$2336,'Customer Names Transform'!$D$2:$D$2336)</f>
        <v>Maciej</v>
      </c>
      <c r="C1575" s="28">
        <f>_xlfn.XLOOKUP(A1575,'Medical Exam Transform'!$A$2:$A$2336,'Medical Exam Transform'!$B$2:$B$2336)</f>
        <v>35.49</v>
      </c>
      <c r="D1575" s="14">
        <f>_xlfn.XLOOKUP(A1575,'Medical Exam Transform'!$A$2:$A$2336,'Medical Exam Transform'!$C$2:$C$2336)</f>
        <v>5.21</v>
      </c>
      <c r="E1575" s="14" t="str">
        <f>_xlfn.XLOOKUP(A1575,'Medical Exam Transform'!$A$2:$A$2336,'Medical Exam Transform'!$D$2:$D$2336)</f>
        <v>Yes</v>
      </c>
      <c r="F1575" s="14" t="str">
        <f>_xlfn.XLOOKUP(A1575,'Medical Exam Transform'!$A$2:$A$2336,'Medical Exam Transform'!$E$2:$E$2336)</f>
        <v>No</v>
      </c>
      <c r="G1575" s="14" t="str">
        <f>_xlfn.XLOOKUP(A1575,'Medical Exam Transform'!$A$2:$A$2336,'Medical Exam Transform'!$F$2:$F$2336)</f>
        <v>Yes</v>
      </c>
      <c r="H1575" s="14">
        <f>_xlfn.XLOOKUP(A1575,'Medical Exam Transform'!$A$2:$A$2336,'Medical Exam Transform'!$G$2:$G$2336)</f>
        <v>1</v>
      </c>
      <c r="I1575" s="14" t="str">
        <f>_xlfn.XLOOKUP(A1575,'Medical Exam Transform'!$A$2:$A$2336,'Medical Exam Transform'!$H$2:$H$2336)</f>
        <v>No</v>
      </c>
      <c r="J1575" s="14" t="str">
        <f>_xlfn.XLOOKUP(A1575,'Medical Exam Transform'!$A$2:$A$2336,'Medical Exam Transform'!$I$2:$I$2336)</f>
        <v>Obesity</v>
      </c>
      <c r="K1575" s="14" t="str">
        <f>_xlfn.XLOOKUP(A1575,'Medical Exam Transform'!$A$2:$A$2336,'Medical Exam Transform'!$J$2:$J$2336)</f>
        <v>Prediabetes</v>
      </c>
      <c r="L1575" s="60">
        <f>_xlfn.XLOOKUP(A1575,'Hospitalisation Transform'!$A$2:$A$2344,'Hospitalisation Transform'!$B$2:$B$2344)</f>
        <v>35658</v>
      </c>
      <c r="M1575" s="82">
        <f>_xlfn.XLOOKUP(A1575,'Hospitalisation Transform'!$A$2:$A$2344,'Hospitalisation Transform'!$D$2:$D$2344)</f>
        <v>6389.53</v>
      </c>
      <c r="N1575" s="14" t="str">
        <f>_xlfn.XLOOKUP(A1575,'Hospitalisation Transform'!$A$2:$A$2344,'Hospitalisation Transform'!$E$2:$E$2344)</f>
        <v>tier - 2</v>
      </c>
      <c r="O1575" s="14" t="str">
        <f>_xlfn.XLOOKUP(A1575,'Hospitalisation Transform'!$A$2:$A$2344,'Hospitalisation Transform'!$F$2:$F$2344)</f>
        <v>tier - 2</v>
      </c>
      <c r="P1575" s="14" t="str">
        <f>_xlfn.XLOOKUP(A1575,'Hospitalisation Transform'!$A$2:$A$2344,'Hospitalisation Transform'!$G$2:$G$2344)</f>
        <v>R1021</v>
      </c>
      <c r="Q1575" s="14">
        <f>_xlfn.XLOOKUP(A1575,'Hospitalisation Transform'!$A$2:$A$2344,'Hospitalisation Transform'!$H$2:$H$2344)</f>
        <v>26</v>
      </c>
    </row>
    <row r="1576" spans="1:17" ht="15.5" x14ac:dyDescent="0.35">
      <c r="A1576" s="59" t="s">
        <v>797</v>
      </c>
      <c r="B1576" s="39" t="str">
        <f>_xlfn.XLOOKUP(A1576,'Customer Names Transform'!$A$2:$A$2336,'Customer Names Transform'!$D$2:$D$2336)</f>
        <v>Jerry D.</v>
      </c>
      <c r="C1576" s="28">
        <f>_xlfn.XLOOKUP(A1576,'Medical Exam Transform'!$A$2:$A$2336,'Medical Exam Transform'!$B$2:$B$2336)</f>
        <v>26.315000000000001</v>
      </c>
      <c r="D1576" s="14">
        <f>_xlfn.XLOOKUP(A1576,'Medical Exam Transform'!$A$2:$A$2336,'Medical Exam Transform'!$C$2:$C$2336)</f>
        <v>5.89</v>
      </c>
      <c r="E1576" s="14" t="str">
        <f>_xlfn.XLOOKUP(A1576,'Medical Exam Transform'!$A$2:$A$2336,'Medical Exam Transform'!$D$2:$D$2336)</f>
        <v>No</v>
      </c>
      <c r="F1576" s="14" t="str">
        <f>_xlfn.XLOOKUP(A1576,'Medical Exam Transform'!$A$2:$A$2336,'Medical Exam Transform'!$E$2:$E$2336)</f>
        <v>No</v>
      </c>
      <c r="G1576" s="14" t="str">
        <f>_xlfn.XLOOKUP(A1576,'Medical Exam Transform'!$A$2:$A$2336,'Medical Exam Transform'!$F$2:$F$2336)</f>
        <v>No</v>
      </c>
      <c r="H1576" s="14">
        <f>_xlfn.XLOOKUP(A1576,'Medical Exam Transform'!$A$2:$A$2336,'Medical Exam Transform'!$G$2:$G$2336)</f>
        <v>0</v>
      </c>
      <c r="I1576" s="14" t="str">
        <f>_xlfn.XLOOKUP(A1576,'Medical Exam Transform'!$A$2:$A$2336,'Medical Exam Transform'!$H$2:$H$2336)</f>
        <v>No</v>
      </c>
      <c r="J1576" s="14" t="str">
        <f>_xlfn.XLOOKUP(A1576,'Medical Exam Transform'!$A$2:$A$2336,'Medical Exam Transform'!$I$2:$I$2336)</f>
        <v>Overweight</v>
      </c>
      <c r="K1576" s="14" t="str">
        <f>_xlfn.XLOOKUP(A1576,'Medical Exam Transform'!$A$2:$A$2336,'Medical Exam Transform'!$J$2:$J$2336)</f>
        <v>Normal</v>
      </c>
      <c r="L1576" s="60">
        <f>_xlfn.XLOOKUP(A1576,'Hospitalisation Transform'!$A$2:$A$2344,'Hospitalisation Transform'!$B$2:$B$2344)</f>
        <v>30169</v>
      </c>
      <c r="M1576" s="82">
        <f>_xlfn.XLOOKUP(A1576,'Hospitalisation Transform'!$A$2:$A$2344,'Hospitalisation Transform'!$D$2:$D$2344)</f>
        <v>6389.38</v>
      </c>
      <c r="N1576" s="14" t="str">
        <f>_xlfn.XLOOKUP(A1576,'Hospitalisation Transform'!$A$2:$A$2344,'Hospitalisation Transform'!$E$2:$E$2344)</f>
        <v>tier - 1</v>
      </c>
      <c r="O1576" s="14" t="str">
        <f>_xlfn.XLOOKUP(A1576,'Hospitalisation Transform'!$A$2:$A$2344,'Hospitalisation Transform'!$F$2:$F$2344)</f>
        <v>tier - 2</v>
      </c>
      <c r="P1576" s="14" t="str">
        <f>_xlfn.XLOOKUP(A1576,'Hospitalisation Transform'!$A$2:$A$2344,'Hospitalisation Transform'!$G$2:$G$2344)</f>
        <v>R1012</v>
      </c>
      <c r="Q1576" s="14">
        <f>_xlfn.XLOOKUP(A1576,'Hospitalisation Transform'!$A$2:$A$2344,'Hospitalisation Transform'!$H$2:$H$2344)</f>
        <v>41</v>
      </c>
    </row>
    <row r="1577" spans="1:17" ht="15.5" x14ac:dyDescent="0.35">
      <c r="A1577" s="59" t="s">
        <v>796</v>
      </c>
      <c r="B1577" s="39" t="str">
        <f>_xlfn.XLOOKUP(A1577,'Customer Names Transform'!$A$2:$A$2336,'Customer Names Transform'!$D$2:$D$2336)</f>
        <v>Eric A.</v>
      </c>
      <c r="C1577" s="28">
        <f>_xlfn.XLOOKUP(A1577,'Medical Exam Transform'!$A$2:$A$2336,'Medical Exam Transform'!$B$2:$B$2336)</f>
        <v>19.79</v>
      </c>
      <c r="D1577" s="14">
        <f>_xlfn.XLOOKUP(A1577,'Medical Exam Transform'!$A$2:$A$2336,'Medical Exam Transform'!$C$2:$C$2336)</f>
        <v>4.8099999999999996</v>
      </c>
      <c r="E1577" s="14" t="str">
        <f>_xlfn.XLOOKUP(A1577,'Medical Exam Transform'!$A$2:$A$2336,'Medical Exam Transform'!$D$2:$D$2336)</f>
        <v>Yes</v>
      </c>
      <c r="F1577" s="14" t="str">
        <f>_xlfn.XLOOKUP(A1577,'Medical Exam Transform'!$A$2:$A$2336,'Medical Exam Transform'!$E$2:$E$2336)</f>
        <v>No</v>
      </c>
      <c r="G1577" s="14" t="str">
        <f>_xlfn.XLOOKUP(A1577,'Medical Exam Transform'!$A$2:$A$2336,'Medical Exam Transform'!$F$2:$F$2336)</f>
        <v>No</v>
      </c>
      <c r="H1577" s="14">
        <f>_xlfn.XLOOKUP(A1577,'Medical Exam Transform'!$A$2:$A$2336,'Medical Exam Transform'!$G$2:$G$2336)</f>
        <v>0</v>
      </c>
      <c r="I1577" s="14" t="str">
        <f>_xlfn.XLOOKUP(A1577,'Medical Exam Transform'!$A$2:$A$2336,'Medical Exam Transform'!$H$2:$H$2336)</f>
        <v>No</v>
      </c>
      <c r="J1577" s="14" t="str">
        <f>_xlfn.XLOOKUP(A1577,'Medical Exam Transform'!$A$2:$A$2336,'Medical Exam Transform'!$I$2:$I$2336)</f>
        <v>Normalweight</v>
      </c>
      <c r="K1577" s="14" t="str">
        <f>_xlfn.XLOOKUP(A1577,'Medical Exam Transform'!$A$2:$A$2336,'Medical Exam Transform'!$J$2:$J$2336)</f>
        <v>Normal</v>
      </c>
      <c r="L1577" s="60">
        <f>_xlfn.XLOOKUP(A1577,'Hospitalisation Transform'!$A$2:$A$2344,'Hospitalisation Transform'!$B$2:$B$2344)</f>
        <v>28082</v>
      </c>
      <c r="M1577" s="82">
        <f>_xlfn.XLOOKUP(A1577,'Hospitalisation Transform'!$A$2:$A$2344,'Hospitalisation Transform'!$D$2:$D$2344)</f>
        <v>6374.16</v>
      </c>
      <c r="N1577" s="14" t="str">
        <f>_xlfn.XLOOKUP(A1577,'Hospitalisation Transform'!$A$2:$A$2344,'Hospitalisation Transform'!$E$2:$E$2344)</f>
        <v>tier - 2</v>
      </c>
      <c r="O1577" s="14" t="str">
        <f>_xlfn.XLOOKUP(A1577,'Hospitalisation Transform'!$A$2:$A$2344,'Hospitalisation Transform'!$F$2:$F$2344)</f>
        <v>tier - 2</v>
      </c>
      <c r="P1577" s="14" t="str">
        <f>_xlfn.XLOOKUP(A1577,'Hospitalisation Transform'!$A$2:$A$2344,'Hospitalisation Transform'!$G$2:$G$2344)</f>
        <v>R1013</v>
      </c>
      <c r="Q1577" s="14">
        <f>_xlfn.XLOOKUP(A1577,'Hospitalisation Transform'!$A$2:$A$2344,'Hospitalisation Transform'!$H$2:$H$2344)</f>
        <v>47</v>
      </c>
    </row>
    <row r="1578" spans="1:17" ht="15.5" x14ac:dyDescent="0.35">
      <c r="A1578" s="59" t="s">
        <v>795</v>
      </c>
      <c r="B1578" s="39" t="str">
        <f>_xlfn.XLOOKUP(A1578,'Customer Names Transform'!$A$2:$A$2336,'Customer Names Transform'!$D$2:$D$2336)</f>
        <v>Cathi</v>
      </c>
      <c r="C1578" s="28">
        <f>_xlfn.XLOOKUP(A1578,'Medical Exam Transform'!$A$2:$A$2336,'Medical Exam Transform'!$B$2:$B$2336)</f>
        <v>40.564999999999998</v>
      </c>
      <c r="D1578" s="14">
        <f>_xlfn.XLOOKUP(A1578,'Medical Exam Transform'!$A$2:$A$2336,'Medical Exam Transform'!$C$2:$C$2336)</f>
        <v>5.66</v>
      </c>
      <c r="E1578" s="14" t="str">
        <f>_xlfn.XLOOKUP(A1578,'Medical Exam Transform'!$A$2:$A$2336,'Medical Exam Transform'!$D$2:$D$2336)</f>
        <v>No</v>
      </c>
      <c r="F1578" s="14" t="str">
        <f>_xlfn.XLOOKUP(A1578,'Medical Exam Transform'!$A$2:$A$2336,'Medical Exam Transform'!$E$2:$E$2336)</f>
        <v>No</v>
      </c>
      <c r="G1578" s="14" t="str">
        <f>_xlfn.XLOOKUP(A1578,'Medical Exam Transform'!$A$2:$A$2336,'Medical Exam Transform'!$F$2:$F$2336)</f>
        <v>No</v>
      </c>
      <c r="H1578" s="14">
        <f>_xlfn.XLOOKUP(A1578,'Medical Exam Transform'!$A$2:$A$2336,'Medical Exam Transform'!$G$2:$G$2336)</f>
        <v>1</v>
      </c>
      <c r="I1578" s="14" t="str">
        <f>_xlfn.XLOOKUP(A1578,'Medical Exam Transform'!$A$2:$A$2336,'Medical Exam Transform'!$H$2:$H$2336)</f>
        <v>No</v>
      </c>
      <c r="J1578" s="14" t="str">
        <f>_xlfn.XLOOKUP(A1578,'Medical Exam Transform'!$A$2:$A$2336,'Medical Exam Transform'!$I$2:$I$2336)</f>
        <v>Obesity</v>
      </c>
      <c r="K1578" s="14" t="str">
        <f>_xlfn.XLOOKUP(A1578,'Medical Exam Transform'!$A$2:$A$2336,'Medical Exam Transform'!$J$2:$J$2336)</f>
        <v>Normal</v>
      </c>
      <c r="L1578" s="60">
        <f>_xlfn.XLOOKUP(A1578,'Hospitalisation Transform'!$A$2:$A$2344,'Hospitalisation Transform'!$B$2:$B$2344)</f>
        <v>30907</v>
      </c>
      <c r="M1578" s="82">
        <f>_xlfn.XLOOKUP(A1578,'Hospitalisation Transform'!$A$2:$A$2344,'Hospitalisation Transform'!$D$2:$D$2344)</f>
        <v>6373.56</v>
      </c>
      <c r="N1578" s="14" t="str">
        <f>_xlfn.XLOOKUP(A1578,'Hospitalisation Transform'!$A$2:$A$2344,'Hospitalisation Transform'!$E$2:$E$2344)</f>
        <v>tier - 2</v>
      </c>
      <c r="O1578" s="14" t="str">
        <f>_xlfn.XLOOKUP(A1578,'Hospitalisation Transform'!$A$2:$A$2344,'Hospitalisation Transform'!$F$2:$F$2344)</f>
        <v>tier - 1</v>
      </c>
      <c r="P1578" s="14" t="str">
        <f>_xlfn.XLOOKUP(A1578,'Hospitalisation Transform'!$A$2:$A$2344,'Hospitalisation Transform'!$G$2:$G$2344)</f>
        <v>R1012</v>
      </c>
      <c r="Q1578" s="14">
        <f>_xlfn.XLOOKUP(A1578,'Hospitalisation Transform'!$A$2:$A$2344,'Hospitalisation Transform'!$H$2:$H$2344)</f>
        <v>39</v>
      </c>
    </row>
    <row r="1579" spans="1:17" ht="15.5" x14ac:dyDescent="0.35">
      <c r="A1579" s="59" t="s">
        <v>794</v>
      </c>
      <c r="B1579" s="39" t="str">
        <f>_xlfn.XLOOKUP(A1579,'Customer Names Transform'!$A$2:$A$2336,'Customer Names Transform'!$D$2:$D$2336)</f>
        <v>Alex M</v>
      </c>
      <c r="C1579" s="28">
        <f>_xlfn.XLOOKUP(A1579,'Medical Exam Transform'!$A$2:$A$2336,'Medical Exam Transform'!$B$2:$B$2336)</f>
        <v>18.03</v>
      </c>
      <c r="D1579" s="14">
        <f>_xlfn.XLOOKUP(A1579,'Medical Exam Transform'!$A$2:$A$2336,'Medical Exam Transform'!$C$2:$C$2336)</f>
        <v>10.66</v>
      </c>
      <c r="E1579" s="14" t="str">
        <f>_xlfn.XLOOKUP(A1579,'Medical Exam Transform'!$A$2:$A$2336,'Medical Exam Transform'!$D$2:$D$2336)</f>
        <v>Yes</v>
      </c>
      <c r="F1579" s="14" t="str">
        <f>_xlfn.XLOOKUP(A1579,'Medical Exam Transform'!$A$2:$A$2336,'Medical Exam Transform'!$E$2:$E$2336)</f>
        <v>No</v>
      </c>
      <c r="G1579" s="14" t="str">
        <f>_xlfn.XLOOKUP(A1579,'Medical Exam Transform'!$A$2:$A$2336,'Medical Exam Transform'!$F$2:$F$2336)</f>
        <v>No</v>
      </c>
      <c r="H1579" s="14">
        <f>_xlfn.XLOOKUP(A1579,'Medical Exam Transform'!$A$2:$A$2336,'Medical Exam Transform'!$G$2:$G$2336)</f>
        <v>2</v>
      </c>
      <c r="I1579" s="14" t="str">
        <f>_xlfn.XLOOKUP(A1579,'Medical Exam Transform'!$A$2:$A$2336,'Medical Exam Transform'!$H$2:$H$2336)</f>
        <v>No</v>
      </c>
      <c r="J1579" s="14" t="str">
        <f>_xlfn.XLOOKUP(A1579,'Medical Exam Transform'!$A$2:$A$2336,'Medical Exam Transform'!$I$2:$I$2336)</f>
        <v>Underweight</v>
      </c>
      <c r="K1579" s="14" t="str">
        <f>_xlfn.XLOOKUP(A1579,'Medical Exam Transform'!$A$2:$A$2336,'Medical Exam Transform'!$J$2:$J$2336)</f>
        <v>Normal</v>
      </c>
      <c r="L1579" s="60">
        <f>_xlfn.XLOOKUP(A1579,'Hospitalisation Transform'!$A$2:$A$2344,'Hospitalisation Transform'!$B$2:$B$2344)</f>
        <v>25881</v>
      </c>
      <c r="M1579" s="82">
        <f>_xlfn.XLOOKUP(A1579,'Hospitalisation Transform'!$A$2:$A$2344,'Hospitalisation Transform'!$D$2:$D$2344)</f>
        <v>6367.31</v>
      </c>
      <c r="N1579" s="14" t="str">
        <f>_xlfn.XLOOKUP(A1579,'Hospitalisation Transform'!$A$2:$A$2344,'Hospitalisation Transform'!$E$2:$E$2344)</f>
        <v>tier - 2</v>
      </c>
      <c r="O1579" s="14" t="str">
        <f>_xlfn.XLOOKUP(A1579,'Hospitalisation Transform'!$A$2:$A$2344,'Hospitalisation Transform'!$F$2:$F$2344)</f>
        <v>tier - 1</v>
      </c>
      <c r="P1579" s="14" t="str">
        <f>_xlfn.XLOOKUP(A1579,'Hospitalisation Transform'!$A$2:$A$2344,'Hospitalisation Transform'!$G$2:$G$2344)</f>
        <v>R1013</v>
      </c>
      <c r="Q1579" s="14">
        <f>_xlfn.XLOOKUP(A1579,'Hospitalisation Transform'!$A$2:$A$2344,'Hospitalisation Transform'!$H$2:$H$2344)</f>
        <v>53</v>
      </c>
    </row>
    <row r="1580" spans="1:17" ht="15.5" x14ac:dyDescent="0.35">
      <c r="A1580" s="59" t="s">
        <v>793</v>
      </c>
      <c r="B1580" s="39" t="str">
        <f>_xlfn.XLOOKUP(A1580,'Customer Names Transform'!$A$2:$A$2336,'Customer Names Transform'!$D$2:$D$2336)</f>
        <v>Liang</v>
      </c>
      <c r="C1580" s="28">
        <f>_xlfn.XLOOKUP(A1580,'Medical Exam Transform'!$A$2:$A$2336,'Medical Exam Transform'!$B$2:$B$2336)</f>
        <v>34.65</v>
      </c>
      <c r="D1580" s="14">
        <f>_xlfn.XLOOKUP(A1580,'Medical Exam Transform'!$A$2:$A$2336,'Medical Exam Transform'!$C$2:$C$2336)</f>
        <v>5.98</v>
      </c>
      <c r="E1580" s="14" t="str">
        <f>_xlfn.XLOOKUP(A1580,'Medical Exam Transform'!$A$2:$A$2336,'Medical Exam Transform'!$D$2:$D$2336)</f>
        <v>Yes</v>
      </c>
      <c r="F1580" s="14" t="str">
        <f>_xlfn.XLOOKUP(A1580,'Medical Exam Transform'!$A$2:$A$2336,'Medical Exam Transform'!$E$2:$E$2336)</f>
        <v>No</v>
      </c>
      <c r="G1580" s="14" t="str">
        <f>_xlfn.XLOOKUP(A1580,'Medical Exam Transform'!$A$2:$A$2336,'Medical Exam Transform'!$F$2:$F$2336)</f>
        <v>No</v>
      </c>
      <c r="H1580" s="14">
        <f>_xlfn.XLOOKUP(A1580,'Medical Exam Transform'!$A$2:$A$2336,'Medical Exam Transform'!$G$2:$G$2336)</f>
        <v>0</v>
      </c>
      <c r="I1580" s="14" t="str">
        <f>_xlfn.XLOOKUP(A1580,'Medical Exam Transform'!$A$2:$A$2336,'Medical Exam Transform'!$H$2:$H$2336)</f>
        <v>No</v>
      </c>
      <c r="J1580" s="14" t="str">
        <f>_xlfn.XLOOKUP(A1580,'Medical Exam Transform'!$A$2:$A$2336,'Medical Exam Transform'!$I$2:$I$2336)</f>
        <v>Obesity</v>
      </c>
      <c r="K1580" s="14" t="str">
        <f>_xlfn.XLOOKUP(A1580,'Medical Exam Transform'!$A$2:$A$2336,'Medical Exam Transform'!$J$2:$J$2336)</f>
        <v>Normal</v>
      </c>
      <c r="L1580" s="60">
        <f>_xlfn.XLOOKUP(A1580,'Hospitalisation Transform'!$A$2:$A$2344,'Hospitalisation Transform'!$B$2:$B$2344)</f>
        <v>35253</v>
      </c>
      <c r="M1580" s="82">
        <f>_xlfn.XLOOKUP(A1580,'Hospitalisation Transform'!$A$2:$A$2344,'Hospitalisation Transform'!$D$2:$D$2344)</f>
        <v>6361.47</v>
      </c>
      <c r="N1580" s="14" t="str">
        <f>_xlfn.XLOOKUP(A1580,'Hospitalisation Transform'!$A$2:$A$2344,'Hospitalisation Transform'!$E$2:$E$2344)</f>
        <v>tier - 2</v>
      </c>
      <c r="O1580" s="14" t="str">
        <f>_xlfn.XLOOKUP(A1580,'Hospitalisation Transform'!$A$2:$A$2344,'Hospitalisation Transform'!$F$2:$F$2344)</f>
        <v>tier - 3</v>
      </c>
      <c r="P1580" s="14" t="str">
        <f>_xlfn.XLOOKUP(A1580,'Hospitalisation Transform'!$A$2:$A$2344,'Hospitalisation Transform'!$G$2:$G$2344)</f>
        <v>R1021</v>
      </c>
      <c r="Q1580" s="14">
        <f>_xlfn.XLOOKUP(A1580,'Hospitalisation Transform'!$A$2:$A$2344,'Hospitalisation Transform'!$H$2:$H$2344)</f>
        <v>27</v>
      </c>
    </row>
    <row r="1581" spans="1:17" ht="15.5" x14ac:dyDescent="0.35">
      <c r="A1581" s="59" t="s">
        <v>792</v>
      </c>
      <c r="B1581" s="39" t="str">
        <f>_xlfn.XLOOKUP(A1581,'Customer Names Transform'!$A$2:$A$2336,'Customer Names Transform'!$D$2:$D$2336)</f>
        <v>Lexy</v>
      </c>
      <c r="C1581" s="28">
        <f>_xlfn.XLOOKUP(A1581,'Medical Exam Transform'!$A$2:$A$2336,'Medical Exam Transform'!$B$2:$B$2336)</f>
        <v>42.94</v>
      </c>
      <c r="D1581" s="14">
        <f>_xlfn.XLOOKUP(A1581,'Medical Exam Transform'!$A$2:$A$2336,'Medical Exam Transform'!$C$2:$C$2336)</f>
        <v>4.34</v>
      </c>
      <c r="E1581" s="14" t="str">
        <f>_xlfn.XLOOKUP(A1581,'Medical Exam Transform'!$A$2:$A$2336,'Medical Exam Transform'!$D$2:$D$2336)</f>
        <v>No</v>
      </c>
      <c r="F1581" s="14" t="str">
        <f>_xlfn.XLOOKUP(A1581,'Medical Exam Transform'!$A$2:$A$2336,'Medical Exam Transform'!$E$2:$E$2336)</f>
        <v>No</v>
      </c>
      <c r="G1581" s="14" t="str">
        <f>_xlfn.XLOOKUP(A1581,'Medical Exam Transform'!$A$2:$A$2336,'Medical Exam Transform'!$F$2:$F$2336)</f>
        <v>No</v>
      </c>
      <c r="H1581" s="14">
        <f>_xlfn.XLOOKUP(A1581,'Medical Exam Transform'!$A$2:$A$2336,'Medical Exam Transform'!$G$2:$G$2336)</f>
        <v>0</v>
      </c>
      <c r="I1581" s="14" t="str">
        <f>_xlfn.XLOOKUP(A1581,'Medical Exam Transform'!$A$2:$A$2336,'Medical Exam Transform'!$H$2:$H$2336)</f>
        <v>No</v>
      </c>
      <c r="J1581" s="14" t="str">
        <f>_xlfn.XLOOKUP(A1581,'Medical Exam Transform'!$A$2:$A$2336,'Medical Exam Transform'!$I$2:$I$2336)</f>
        <v>Obesity</v>
      </c>
      <c r="K1581" s="14" t="str">
        <f>_xlfn.XLOOKUP(A1581,'Medical Exam Transform'!$A$2:$A$2336,'Medical Exam Transform'!$J$2:$J$2336)</f>
        <v>Normal</v>
      </c>
      <c r="L1581" s="60">
        <f>_xlfn.XLOOKUP(A1581,'Hospitalisation Transform'!$A$2:$A$2344,'Hospitalisation Transform'!$B$2:$B$2344)</f>
        <v>32683</v>
      </c>
      <c r="M1581" s="82">
        <f>_xlfn.XLOOKUP(A1581,'Hospitalisation Transform'!$A$2:$A$2344,'Hospitalisation Transform'!$D$2:$D$2344)</f>
        <v>6360.99</v>
      </c>
      <c r="N1581" s="14" t="str">
        <f>_xlfn.XLOOKUP(A1581,'Hospitalisation Transform'!$A$2:$A$2344,'Hospitalisation Transform'!$E$2:$E$2344)</f>
        <v>tier - 2</v>
      </c>
      <c r="O1581" s="14" t="str">
        <f>_xlfn.XLOOKUP(A1581,'Hospitalisation Transform'!$A$2:$A$2344,'Hospitalisation Transform'!$F$2:$F$2344)</f>
        <v>tier - 2</v>
      </c>
      <c r="P1581" s="14" t="str">
        <f>_xlfn.XLOOKUP(A1581,'Hospitalisation Transform'!$A$2:$A$2344,'Hospitalisation Transform'!$G$2:$G$2344)</f>
        <v>R1012</v>
      </c>
      <c r="Q1581" s="14">
        <f>_xlfn.XLOOKUP(A1581,'Hospitalisation Transform'!$A$2:$A$2344,'Hospitalisation Transform'!$H$2:$H$2344)</f>
        <v>34</v>
      </c>
    </row>
    <row r="1582" spans="1:17" ht="15.5" x14ac:dyDescent="0.35">
      <c r="A1582" s="59" t="s">
        <v>791</v>
      </c>
      <c r="B1582" s="39" t="str">
        <f>_xlfn.XLOOKUP(A1582,'Customer Names Transform'!$A$2:$A$2336,'Customer Names Transform'!$D$2:$D$2336)</f>
        <v>Michael</v>
      </c>
      <c r="C1582" s="28">
        <f>_xlfn.XLOOKUP(A1582,'Medical Exam Transform'!$A$2:$A$2336,'Medical Exam Transform'!$B$2:$B$2336)</f>
        <v>31.254999999999999</v>
      </c>
      <c r="D1582" s="14">
        <f>_xlfn.XLOOKUP(A1582,'Medical Exam Transform'!$A$2:$A$2336,'Medical Exam Transform'!$C$2:$C$2336)</f>
        <v>5.17</v>
      </c>
      <c r="E1582" s="14" t="str">
        <f>_xlfn.XLOOKUP(A1582,'Medical Exam Transform'!$A$2:$A$2336,'Medical Exam Transform'!$D$2:$D$2336)</f>
        <v>No</v>
      </c>
      <c r="F1582" s="14" t="str">
        <f>_xlfn.XLOOKUP(A1582,'Medical Exam Transform'!$A$2:$A$2336,'Medical Exam Transform'!$E$2:$E$2336)</f>
        <v>No</v>
      </c>
      <c r="G1582" s="14" t="str">
        <f>_xlfn.XLOOKUP(A1582,'Medical Exam Transform'!$A$2:$A$2336,'Medical Exam Transform'!$F$2:$F$2336)</f>
        <v>No</v>
      </c>
      <c r="H1582" s="14">
        <f>_xlfn.XLOOKUP(A1582,'Medical Exam Transform'!$A$2:$A$2336,'Medical Exam Transform'!$G$2:$G$2336)</f>
        <v>0</v>
      </c>
      <c r="I1582" s="14" t="str">
        <f>_xlfn.XLOOKUP(A1582,'Medical Exam Transform'!$A$2:$A$2336,'Medical Exam Transform'!$H$2:$H$2336)</f>
        <v>No</v>
      </c>
      <c r="J1582" s="14" t="str">
        <f>_xlfn.XLOOKUP(A1582,'Medical Exam Transform'!$A$2:$A$2336,'Medical Exam Transform'!$I$2:$I$2336)</f>
        <v>Obesity</v>
      </c>
      <c r="K1582" s="14" t="str">
        <f>_xlfn.XLOOKUP(A1582,'Medical Exam Transform'!$A$2:$A$2336,'Medical Exam Transform'!$J$2:$J$2336)</f>
        <v>Prediabetes</v>
      </c>
      <c r="L1582" s="60">
        <f>_xlfn.XLOOKUP(A1582,'Hospitalisation Transform'!$A$2:$A$2344,'Hospitalisation Transform'!$B$2:$B$2344)</f>
        <v>29524</v>
      </c>
      <c r="M1582" s="82">
        <f>_xlfn.XLOOKUP(A1582,'Hospitalisation Transform'!$A$2:$A$2344,'Hospitalisation Transform'!$D$2:$D$2344)</f>
        <v>6358.78</v>
      </c>
      <c r="N1582" s="14" t="str">
        <f>_xlfn.XLOOKUP(A1582,'Hospitalisation Transform'!$A$2:$A$2344,'Hospitalisation Transform'!$E$2:$E$2344)</f>
        <v>tier - 2</v>
      </c>
      <c r="O1582" s="14" t="str">
        <f>_xlfn.XLOOKUP(A1582,'Hospitalisation Transform'!$A$2:$A$2344,'Hospitalisation Transform'!$F$2:$F$2344)</f>
        <v>tier - 1</v>
      </c>
      <c r="P1582" s="14" t="str">
        <f>_xlfn.XLOOKUP(A1582,'Hospitalisation Transform'!$A$2:$A$2344,'Hospitalisation Transform'!$G$2:$G$2344)</f>
        <v>R1012</v>
      </c>
      <c r="Q1582" s="14">
        <f>_xlfn.XLOOKUP(A1582,'Hospitalisation Transform'!$A$2:$A$2344,'Hospitalisation Transform'!$H$2:$H$2344)</f>
        <v>43</v>
      </c>
    </row>
    <row r="1583" spans="1:17" ht="15.5" x14ac:dyDescent="0.35">
      <c r="A1583" s="59" t="s">
        <v>790</v>
      </c>
      <c r="B1583" s="39" t="str">
        <f>_xlfn.XLOOKUP(A1583,'Customer Names Transform'!$A$2:$A$2336,'Customer Names Transform'!$D$2:$D$2336)</f>
        <v>Samuel L</v>
      </c>
      <c r="C1583" s="28">
        <f>_xlfn.XLOOKUP(A1583,'Medical Exam Transform'!$A$2:$A$2336,'Medical Exam Transform'!$B$2:$B$2336)</f>
        <v>45.43</v>
      </c>
      <c r="D1583" s="14">
        <f>_xlfn.XLOOKUP(A1583,'Medical Exam Transform'!$A$2:$A$2336,'Medical Exam Transform'!$C$2:$C$2336)</f>
        <v>4.2300000000000004</v>
      </c>
      <c r="E1583" s="14" t="str">
        <f>_xlfn.XLOOKUP(A1583,'Medical Exam Transform'!$A$2:$A$2336,'Medical Exam Transform'!$D$2:$D$2336)</f>
        <v>Yes</v>
      </c>
      <c r="F1583" s="14" t="str">
        <f>_xlfn.XLOOKUP(A1583,'Medical Exam Transform'!$A$2:$A$2336,'Medical Exam Transform'!$E$2:$E$2336)</f>
        <v>No</v>
      </c>
      <c r="G1583" s="14" t="str">
        <f>_xlfn.XLOOKUP(A1583,'Medical Exam Transform'!$A$2:$A$2336,'Medical Exam Transform'!$F$2:$F$2336)</f>
        <v>Yes</v>
      </c>
      <c r="H1583" s="14">
        <f>_xlfn.XLOOKUP(A1583,'Medical Exam Transform'!$A$2:$A$2336,'Medical Exam Transform'!$G$2:$G$2336)</f>
        <v>1</v>
      </c>
      <c r="I1583" s="14" t="str">
        <f>_xlfn.XLOOKUP(A1583,'Medical Exam Transform'!$A$2:$A$2336,'Medical Exam Transform'!$H$2:$H$2336)</f>
        <v>No</v>
      </c>
      <c r="J1583" s="14" t="str">
        <f>_xlfn.XLOOKUP(A1583,'Medical Exam Transform'!$A$2:$A$2336,'Medical Exam Transform'!$I$2:$I$2336)</f>
        <v>Obesity</v>
      </c>
      <c r="K1583" s="14" t="str">
        <f>_xlfn.XLOOKUP(A1583,'Medical Exam Transform'!$A$2:$A$2336,'Medical Exam Transform'!$J$2:$J$2336)</f>
        <v>Prediabetes</v>
      </c>
      <c r="L1583" s="60">
        <f>_xlfn.XLOOKUP(A1583,'Hospitalisation Transform'!$A$2:$A$2344,'Hospitalisation Transform'!$B$2:$B$2344)</f>
        <v>30547</v>
      </c>
      <c r="M1583" s="82">
        <f>_xlfn.XLOOKUP(A1583,'Hospitalisation Transform'!$A$2:$A$2344,'Hospitalisation Transform'!$D$2:$D$2344)</f>
        <v>6356.27</v>
      </c>
      <c r="N1583" s="14" t="str">
        <f>_xlfn.XLOOKUP(A1583,'Hospitalisation Transform'!$A$2:$A$2344,'Hospitalisation Transform'!$E$2:$E$2344)</f>
        <v>tier - 3</v>
      </c>
      <c r="O1583" s="14" t="str">
        <f>_xlfn.XLOOKUP(A1583,'Hospitalisation Transform'!$A$2:$A$2344,'Hospitalisation Transform'!$F$2:$F$2344)</f>
        <v>tier - 2</v>
      </c>
      <c r="P1583" s="14" t="str">
        <f>_xlfn.XLOOKUP(A1583,'Hospitalisation Transform'!$A$2:$A$2344,'Hospitalisation Transform'!$G$2:$G$2344)</f>
        <v>R1013</v>
      </c>
      <c r="Q1583" s="14">
        <f>_xlfn.XLOOKUP(A1583,'Hospitalisation Transform'!$A$2:$A$2344,'Hospitalisation Transform'!$H$2:$H$2344)</f>
        <v>40</v>
      </c>
    </row>
    <row r="1584" spans="1:17" ht="15.5" x14ac:dyDescent="0.35">
      <c r="A1584" s="59" t="s">
        <v>789</v>
      </c>
      <c r="B1584" s="39" t="str">
        <f>_xlfn.XLOOKUP(A1584,'Customer Names Transform'!$A$2:$A$2336,'Customer Names Transform'!$D$2:$D$2336)</f>
        <v>Spencer A.</v>
      </c>
      <c r="C1584" s="28">
        <f>_xlfn.XLOOKUP(A1584,'Medical Exam Transform'!$A$2:$A$2336,'Medical Exam Transform'!$B$2:$B$2336)</f>
        <v>32.340000000000003</v>
      </c>
      <c r="D1584" s="14">
        <f>_xlfn.XLOOKUP(A1584,'Medical Exam Transform'!$A$2:$A$2336,'Medical Exam Transform'!$C$2:$C$2336)</f>
        <v>4.88</v>
      </c>
      <c r="E1584" s="14" t="str">
        <f>_xlfn.XLOOKUP(A1584,'Medical Exam Transform'!$A$2:$A$2336,'Medical Exam Transform'!$D$2:$D$2336)</f>
        <v>Yes</v>
      </c>
      <c r="F1584" s="14" t="str">
        <f>_xlfn.XLOOKUP(A1584,'Medical Exam Transform'!$A$2:$A$2336,'Medical Exam Transform'!$E$2:$E$2336)</f>
        <v>No</v>
      </c>
      <c r="G1584" s="14" t="str">
        <f>_xlfn.XLOOKUP(A1584,'Medical Exam Transform'!$A$2:$A$2336,'Medical Exam Transform'!$F$2:$F$2336)</f>
        <v>Yes</v>
      </c>
      <c r="H1584" s="14">
        <f>_xlfn.XLOOKUP(A1584,'Medical Exam Transform'!$A$2:$A$2336,'Medical Exam Transform'!$G$2:$G$2336)</f>
        <v>1</v>
      </c>
      <c r="I1584" s="14" t="str">
        <f>_xlfn.XLOOKUP(A1584,'Medical Exam Transform'!$A$2:$A$2336,'Medical Exam Transform'!$H$2:$H$2336)</f>
        <v>No</v>
      </c>
      <c r="J1584" s="14" t="str">
        <f>_xlfn.XLOOKUP(A1584,'Medical Exam Transform'!$A$2:$A$2336,'Medical Exam Transform'!$I$2:$I$2336)</f>
        <v>Obesity</v>
      </c>
      <c r="K1584" s="14" t="str">
        <f>_xlfn.XLOOKUP(A1584,'Medical Exam Transform'!$A$2:$A$2336,'Medical Exam Transform'!$J$2:$J$2336)</f>
        <v>Normal</v>
      </c>
      <c r="L1584" s="60">
        <f>_xlfn.XLOOKUP(A1584,'Hospitalisation Transform'!$A$2:$A$2344,'Hospitalisation Transform'!$B$2:$B$2344)</f>
        <v>30610</v>
      </c>
      <c r="M1584" s="82">
        <f>_xlfn.XLOOKUP(A1584,'Hospitalisation Transform'!$A$2:$A$2344,'Hospitalisation Transform'!$D$2:$D$2344)</f>
        <v>6338.08</v>
      </c>
      <c r="N1584" s="14" t="str">
        <f>_xlfn.XLOOKUP(A1584,'Hospitalisation Transform'!$A$2:$A$2344,'Hospitalisation Transform'!$E$2:$E$2344)</f>
        <v>tier - 2</v>
      </c>
      <c r="O1584" s="14" t="str">
        <f>_xlfn.XLOOKUP(A1584,'Hospitalisation Transform'!$A$2:$A$2344,'Hospitalisation Transform'!$F$2:$F$2344)</f>
        <v>tier - 1</v>
      </c>
      <c r="P1584" s="14" t="str">
        <f>_xlfn.XLOOKUP(A1584,'Hospitalisation Transform'!$A$2:$A$2344,'Hospitalisation Transform'!$G$2:$G$2344)</f>
        <v>R1013</v>
      </c>
      <c r="Q1584" s="14">
        <f>_xlfn.XLOOKUP(A1584,'Hospitalisation Transform'!$A$2:$A$2344,'Hospitalisation Transform'!$H$2:$H$2344)</f>
        <v>40</v>
      </c>
    </row>
    <row r="1585" spans="1:17" ht="15.5" x14ac:dyDescent="0.35">
      <c r="A1585" s="59" t="s">
        <v>788</v>
      </c>
      <c r="B1585" s="39" t="str">
        <f>_xlfn.XLOOKUP(A1585,'Customer Names Transform'!$A$2:$A$2336,'Customer Names Transform'!$D$2:$D$2336)</f>
        <v>Rochelle</v>
      </c>
      <c r="C1585" s="28">
        <f>_xlfn.XLOOKUP(A1585,'Medical Exam Transform'!$A$2:$A$2336,'Medical Exam Transform'!$B$2:$B$2336)</f>
        <v>25.46</v>
      </c>
      <c r="D1585" s="14">
        <f>_xlfn.XLOOKUP(A1585,'Medical Exam Transform'!$A$2:$A$2336,'Medical Exam Transform'!$C$2:$C$2336)</f>
        <v>9.7100000000000009</v>
      </c>
      <c r="E1585" s="14" t="str">
        <f>_xlfn.XLOOKUP(A1585,'Medical Exam Transform'!$A$2:$A$2336,'Medical Exam Transform'!$D$2:$D$2336)</f>
        <v>Yes</v>
      </c>
      <c r="F1585" s="14" t="str">
        <f>_xlfn.XLOOKUP(A1585,'Medical Exam Transform'!$A$2:$A$2336,'Medical Exam Transform'!$E$2:$E$2336)</f>
        <v>No</v>
      </c>
      <c r="G1585" s="14" t="str">
        <f>_xlfn.XLOOKUP(A1585,'Medical Exam Transform'!$A$2:$A$2336,'Medical Exam Transform'!$F$2:$F$2336)</f>
        <v>No</v>
      </c>
      <c r="H1585" s="14">
        <f>_xlfn.XLOOKUP(A1585,'Medical Exam Transform'!$A$2:$A$2336,'Medical Exam Transform'!$G$2:$G$2336)</f>
        <v>1</v>
      </c>
      <c r="I1585" s="14" t="str">
        <f>_xlfn.XLOOKUP(A1585,'Medical Exam Transform'!$A$2:$A$2336,'Medical Exam Transform'!$H$2:$H$2336)</f>
        <v>No</v>
      </c>
      <c r="J1585" s="14" t="str">
        <f>_xlfn.XLOOKUP(A1585,'Medical Exam Transform'!$A$2:$A$2336,'Medical Exam Transform'!$I$2:$I$2336)</f>
        <v>Overweight</v>
      </c>
      <c r="K1585" s="14" t="str">
        <f>_xlfn.XLOOKUP(A1585,'Medical Exam Transform'!$A$2:$A$2336,'Medical Exam Transform'!$J$2:$J$2336)</f>
        <v>Diabetes</v>
      </c>
      <c r="L1585" s="60">
        <f>_xlfn.XLOOKUP(A1585,'Hospitalisation Transform'!$A$2:$A$2344,'Hospitalisation Transform'!$B$2:$B$2344)</f>
        <v>31680</v>
      </c>
      <c r="M1585" s="82">
        <f>_xlfn.XLOOKUP(A1585,'Hospitalisation Transform'!$A$2:$A$2344,'Hospitalisation Transform'!$D$2:$D$2344)</f>
        <v>6335.64</v>
      </c>
      <c r="N1585" s="14" t="str">
        <f>_xlfn.XLOOKUP(A1585,'Hospitalisation Transform'!$A$2:$A$2344,'Hospitalisation Transform'!$E$2:$E$2344)</f>
        <v>tier - 2</v>
      </c>
      <c r="O1585" s="14" t="str">
        <f>_xlfn.XLOOKUP(A1585,'Hospitalisation Transform'!$A$2:$A$2344,'Hospitalisation Transform'!$F$2:$F$2344)</f>
        <v>tier - 2</v>
      </c>
      <c r="P1585" s="14" t="str">
        <f>_xlfn.XLOOKUP(A1585,'Hospitalisation Transform'!$A$2:$A$2344,'Hospitalisation Transform'!$G$2:$G$2344)</f>
        <v>R1013</v>
      </c>
      <c r="Q1585" s="14">
        <f>_xlfn.XLOOKUP(A1585,'Hospitalisation Transform'!$A$2:$A$2344,'Hospitalisation Transform'!$H$2:$H$2344)</f>
        <v>37</v>
      </c>
    </row>
    <row r="1586" spans="1:17" ht="15.5" x14ac:dyDescent="0.35">
      <c r="A1586" s="59" t="s">
        <v>787</v>
      </c>
      <c r="B1586" s="39" t="str">
        <f>_xlfn.XLOOKUP(A1586,'Customer Names Transform'!$A$2:$A$2336,'Customer Names Transform'!$D$2:$D$2336)</f>
        <v>Paula</v>
      </c>
      <c r="C1586" s="28">
        <f>_xlfn.XLOOKUP(A1586,'Medical Exam Transform'!$A$2:$A$2336,'Medical Exam Transform'!$B$2:$B$2336)</f>
        <v>37.145000000000003</v>
      </c>
      <c r="D1586" s="14">
        <f>_xlfn.XLOOKUP(A1586,'Medical Exam Transform'!$A$2:$A$2336,'Medical Exam Transform'!$C$2:$C$2336)</f>
        <v>5.32</v>
      </c>
      <c r="E1586" s="14" t="str">
        <f>_xlfn.XLOOKUP(A1586,'Medical Exam Transform'!$A$2:$A$2336,'Medical Exam Transform'!$D$2:$D$2336)</f>
        <v>No</v>
      </c>
      <c r="F1586" s="14" t="str">
        <f>_xlfn.XLOOKUP(A1586,'Medical Exam Transform'!$A$2:$A$2336,'Medical Exam Transform'!$E$2:$E$2336)</f>
        <v>No</v>
      </c>
      <c r="G1586" s="14" t="str">
        <f>_xlfn.XLOOKUP(A1586,'Medical Exam Transform'!$A$2:$A$2336,'Medical Exam Transform'!$F$2:$F$2336)</f>
        <v>No</v>
      </c>
      <c r="H1586" s="14">
        <f>_xlfn.XLOOKUP(A1586,'Medical Exam Transform'!$A$2:$A$2336,'Medical Exam Transform'!$G$2:$G$2336)</f>
        <v>0</v>
      </c>
      <c r="I1586" s="14" t="str">
        <f>_xlfn.XLOOKUP(A1586,'Medical Exam Transform'!$A$2:$A$2336,'Medical Exam Transform'!$H$2:$H$2336)</f>
        <v>No</v>
      </c>
      <c r="J1586" s="14" t="str">
        <f>_xlfn.XLOOKUP(A1586,'Medical Exam Transform'!$A$2:$A$2336,'Medical Exam Transform'!$I$2:$I$2336)</f>
        <v>Obesity</v>
      </c>
      <c r="K1586" s="14" t="str">
        <f>_xlfn.XLOOKUP(A1586,'Medical Exam Transform'!$A$2:$A$2336,'Medical Exam Transform'!$J$2:$J$2336)</f>
        <v>Normal</v>
      </c>
      <c r="L1586" s="60">
        <f>_xlfn.XLOOKUP(A1586,'Hospitalisation Transform'!$A$2:$A$2344,'Hospitalisation Transform'!$B$2:$B$2344)</f>
        <v>33098</v>
      </c>
      <c r="M1586" s="82">
        <f>_xlfn.XLOOKUP(A1586,'Hospitalisation Transform'!$A$2:$A$2344,'Hospitalisation Transform'!$D$2:$D$2344)</f>
        <v>6334.34</v>
      </c>
      <c r="N1586" s="14" t="str">
        <f>_xlfn.XLOOKUP(A1586,'Hospitalisation Transform'!$A$2:$A$2344,'Hospitalisation Transform'!$E$2:$E$2344)</f>
        <v>tier - 2</v>
      </c>
      <c r="O1586" s="14" t="str">
        <f>_xlfn.XLOOKUP(A1586,'Hospitalisation Transform'!$A$2:$A$2344,'Hospitalisation Transform'!$F$2:$F$2344)</f>
        <v>tier - 2</v>
      </c>
      <c r="P1586" s="14" t="str">
        <f>_xlfn.XLOOKUP(A1586,'Hospitalisation Transform'!$A$2:$A$2344,'Hospitalisation Transform'!$G$2:$G$2344)</f>
        <v>R1024</v>
      </c>
      <c r="Q1586" s="14">
        <f>_xlfn.XLOOKUP(A1586,'Hospitalisation Transform'!$A$2:$A$2344,'Hospitalisation Transform'!$H$2:$H$2344)</f>
        <v>33</v>
      </c>
    </row>
    <row r="1587" spans="1:17" ht="15.5" x14ac:dyDescent="0.35">
      <c r="A1587" s="59" t="s">
        <v>786</v>
      </c>
      <c r="B1587" s="39" t="str">
        <f>_xlfn.XLOOKUP(A1587,'Customer Names Transform'!$A$2:$A$2336,'Customer Names Transform'!$D$2:$D$2336)</f>
        <v>Madeline E.</v>
      </c>
      <c r="C1587" s="28">
        <f>_xlfn.XLOOKUP(A1587,'Medical Exam Transform'!$A$2:$A$2336,'Medical Exam Transform'!$B$2:$B$2336)</f>
        <v>30.8</v>
      </c>
      <c r="D1587" s="14">
        <f>_xlfn.XLOOKUP(A1587,'Medical Exam Transform'!$A$2:$A$2336,'Medical Exam Transform'!$C$2:$C$2336)</f>
        <v>5.83</v>
      </c>
      <c r="E1587" s="14" t="str">
        <f>_xlfn.XLOOKUP(A1587,'Medical Exam Transform'!$A$2:$A$2336,'Medical Exam Transform'!$D$2:$D$2336)</f>
        <v>Yes</v>
      </c>
      <c r="F1587" s="14" t="str">
        <f>_xlfn.XLOOKUP(A1587,'Medical Exam Transform'!$A$2:$A$2336,'Medical Exam Transform'!$E$2:$E$2336)</f>
        <v>No</v>
      </c>
      <c r="G1587" s="14" t="str">
        <f>_xlfn.XLOOKUP(A1587,'Medical Exam Transform'!$A$2:$A$2336,'Medical Exam Transform'!$F$2:$F$2336)</f>
        <v>No</v>
      </c>
      <c r="H1587" s="14">
        <f>_xlfn.XLOOKUP(A1587,'Medical Exam Transform'!$A$2:$A$2336,'Medical Exam Transform'!$G$2:$G$2336)</f>
        <v>0</v>
      </c>
      <c r="I1587" s="14" t="str">
        <f>_xlfn.XLOOKUP(A1587,'Medical Exam Transform'!$A$2:$A$2336,'Medical Exam Transform'!$H$2:$H$2336)</f>
        <v>No</v>
      </c>
      <c r="J1587" s="14" t="str">
        <f>_xlfn.XLOOKUP(A1587,'Medical Exam Transform'!$A$2:$A$2336,'Medical Exam Transform'!$I$2:$I$2336)</f>
        <v>Obesity</v>
      </c>
      <c r="K1587" s="14" t="str">
        <f>_xlfn.XLOOKUP(A1587,'Medical Exam Transform'!$A$2:$A$2336,'Medical Exam Transform'!$J$2:$J$2336)</f>
        <v>Normal</v>
      </c>
      <c r="L1587" s="60">
        <f>_xlfn.XLOOKUP(A1587,'Hospitalisation Transform'!$A$2:$A$2344,'Hospitalisation Transform'!$B$2:$B$2344)</f>
        <v>31396</v>
      </c>
      <c r="M1587" s="82">
        <f>_xlfn.XLOOKUP(A1587,'Hospitalisation Transform'!$A$2:$A$2344,'Hospitalisation Transform'!$D$2:$D$2344)</f>
        <v>6313.76</v>
      </c>
      <c r="N1587" s="14" t="str">
        <f>_xlfn.XLOOKUP(A1587,'Hospitalisation Transform'!$A$2:$A$2344,'Hospitalisation Transform'!$E$2:$E$2344)</f>
        <v>tier - 2</v>
      </c>
      <c r="O1587" s="14" t="str">
        <f>_xlfn.XLOOKUP(A1587,'Hospitalisation Transform'!$A$2:$A$2344,'Hospitalisation Transform'!$F$2:$F$2344)</f>
        <v>tier - 1</v>
      </c>
      <c r="P1587" s="14" t="str">
        <f>_xlfn.XLOOKUP(A1587,'Hospitalisation Transform'!$A$2:$A$2344,'Hospitalisation Transform'!$G$2:$G$2344)</f>
        <v>R1013</v>
      </c>
      <c r="Q1587" s="14">
        <f>_xlfn.XLOOKUP(A1587,'Hospitalisation Transform'!$A$2:$A$2344,'Hospitalisation Transform'!$H$2:$H$2344)</f>
        <v>38</v>
      </c>
    </row>
    <row r="1588" spans="1:17" ht="15.5" x14ac:dyDescent="0.35">
      <c r="A1588" s="59" t="s">
        <v>785</v>
      </c>
      <c r="B1588" s="39" t="str">
        <f>_xlfn.XLOOKUP(A1588,'Customer Names Transform'!$A$2:$A$2336,'Customer Names Transform'!$D$2:$D$2336)</f>
        <v>Maria Isabel</v>
      </c>
      <c r="C1588" s="28">
        <f>_xlfn.XLOOKUP(A1588,'Medical Exam Transform'!$A$2:$A$2336,'Medical Exam Transform'!$B$2:$B$2336)</f>
        <v>29.5</v>
      </c>
      <c r="D1588" s="14">
        <f>_xlfn.XLOOKUP(A1588,'Medical Exam Transform'!$A$2:$A$2336,'Medical Exam Transform'!$C$2:$C$2336)</f>
        <v>5.54</v>
      </c>
      <c r="E1588" s="14" t="str">
        <f>_xlfn.XLOOKUP(A1588,'Medical Exam Transform'!$A$2:$A$2336,'Medical Exam Transform'!$D$2:$D$2336)</f>
        <v>Yes</v>
      </c>
      <c r="F1588" s="14" t="str">
        <f>_xlfn.XLOOKUP(A1588,'Medical Exam Transform'!$A$2:$A$2336,'Medical Exam Transform'!$E$2:$E$2336)</f>
        <v>No</v>
      </c>
      <c r="G1588" s="14" t="str">
        <f>_xlfn.XLOOKUP(A1588,'Medical Exam Transform'!$A$2:$A$2336,'Medical Exam Transform'!$F$2:$F$2336)</f>
        <v>No</v>
      </c>
      <c r="H1588" s="14">
        <f>_xlfn.XLOOKUP(A1588,'Medical Exam Transform'!$A$2:$A$2336,'Medical Exam Transform'!$G$2:$G$2336)</f>
        <v>0</v>
      </c>
      <c r="I1588" s="14" t="str">
        <f>_xlfn.XLOOKUP(A1588,'Medical Exam Transform'!$A$2:$A$2336,'Medical Exam Transform'!$H$2:$H$2336)</f>
        <v>No</v>
      </c>
      <c r="J1588" s="14" t="str">
        <f>_xlfn.XLOOKUP(A1588,'Medical Exam Transform'!$A$2:$A$2336,'Medical Exam Transform'!$I$2:$I$2336)</f>
        <v>Overweight</v>
      </c>
      <c r="K1588" s="14" t="str">
        <f>_xlfn.XLOOKUP(A1588,'Medical Exam Transform'!$A$2:$A$2336,'Medical Exam Transform'!$J$2:$J$2336)</f>
        <v>Normal</v>
      </c>
      <c r="L1588" s="60">
        <f>_xlfn.XLOOKUP(A1588,'Hospitalisation Transform'!$A$2:$A$2344,'Hospitalisation Transform'!$B$2:$B$2344)</f>
        <v>31370</v>
      </c>
      <c r="M1588" s="82">
        <f>_xlfn.XLOOKUP(A1588,'Hospitalisation Transform'!$A$2:$A$2344,'Hospitalisation Transform'!$D$2:$D$2344)</f>
        <v>6311.95</v>
      </c>
      <c r="N1588" s="14" t="str">
        <f>_xlfn.XLOOKUP(A1588,'Hospitalisation Transform'!$A$2:$A$2344,'Hospitalisation Transform'!$E$2:$E$2344)</f>
        <v>tier - 2</v>
      </c>
      <c r="O1588" s="14" t="str">
        <f>_xlfn.XLOOKUP(A1588,'Hospitalisation Transform'!$A$2:$A$2344,'Hospitalisation Transform'!$F$2:$F$2344)</f>
        <v>tier - 1</v>
      </c>
      <c r="P1588" s="14" t="str">
        <f>_xlfn.XLOOKUP(A1588,'Hospitalisation Transform'!$A$2:$A$2344,'Hospitalisation Transform'!$G$2:$G$2344)</f>
        <v>R1011</v>
      </c>
      <c r="Q1588" s="14">
        <f>_xlfn.XLOOKUP(A1588,'Hospitalisation Transform'!$A$2:$A$2344,'Hospitalisation Transform'!$H$2:$H$2344)</f>
        <v>38</v>
      </c>
    </row>
    <row r="1589" spans="1:17" ht="15.5" x14ac:dyDescent="0.35">
      <c r="A1589" s="59" t="s">
        <v>784</v>
      </c>
      <c r="B1589" s="39" t="str">
        <f>_xlfn.XLOOKUP(A1589,'Customer Names Transform'!$A$2:$A$2336,'Customer Names Transform'!$D$2:$D$2336)</f>
        <v>Arthur M.</v>
      </c>
      <c r="C1589" s="28">
        <f>_xlfn.XLOOKUP(A1589,'Medical Exam Transform'!$A$2:$A$2336,'Medical Exam Transform'!$B$2:$B$2336)</f>
        <v>43.39</v>
      </c>
      <c r="D1589" s="14">
        <f>_xlfn.XLOOKUP(A1589,'Medical Exam Transform'!$A$2:$A$2336,'Medical Exam Transform'!$C$2:$C$2336)</f>
        <v>5.85</v>
      </c>
      <c r="E1589" s="14" t="str">
        <f>_xlfn.XLOOKUP(A1589,'Medical Exam Transform'!$A$2:$A$2336,'Medical Exam Transform'!$D$2:$D$2336)</f>
        <v>No</v>
      </c>
      <c r="F1589" s="14" t="str">
        <f>_xlfn.XLOOKUP(A1589,'Medical Exam Transform'!$A$2:$A$2336,'Medical Exam Transform'!$E$2:$E$2336)</f>
        <v>yes</v>
      </c>
      <c r="G1589" s="14" t="str">
        <f>_xlfn.XLOOKUP(A1589,'Medical Exam Transform'!$A$2:$A$2336,'Medical Exam Transform'!$F$2:$F$2336)</f>
        <v>No</v>
      </c>
      <c r="H1589" s="14">
        <f>_xlfn.XLOOKUP(A1589,'Medical Exam Transform'!$A$2:$A$2336,'Medical Exam Transform'!$G$2:$G$2336)</f>
        <v>1</v>
      </c>
      <c r="I1589" s="14" t="str">
        <f>_xlfn.XLOOKUP(A1589,'Medical Exam Transform'!$A$2:$A$2336,'Medical Exam Transform'!$H$2:$H$2336)</f>
        <v>No</v>
      </c>
      <c r="J1589" s="14" t="str">
        <f>_xlfn.XLOOKUP(A1589,'Medical Exam Transform'!$A$2:$A$2336,'Medical Exam Transform'!$I$2:$I$2336)</f>
        <v>Obesity</v>
      </c>
      <c r="K1589" s="14" t="str">
        <f>_xlfn.XLOOKUP(A1589,'Medical Exam Transform'!$A$2:$A$2336,'Medical Exam Transform'!$J$2:$J$2336)</f>
        <v>Prediabetes</v>
      </c>
      <c r="L1589" s="60">
        <f>_xlfn.XLOOKUP(A1589,'Hospitalisation Transform'!$A$2:$A$2344,'Hospitalisation Transform'!$B$2:$B$2344)</f>
        <v>38195</v>
      </c>
      <c r="M1589" s="82">
        <f>_xlfn.XLOOKUP(A1589,'Hospitalisation Transform'!$A$2:$A$2344,'Hospitalisation Transform'!$D$2:$D$2344)</f>
        <v>6311.11</v>
      </c>
      <c r="N1589" s="14" t="str">
        <f>_xlfn.XLOOKUP(A1589,'Hospitalisation Transform'!$A$2:$A$2344,'Hospitalisation Transform'!$E$2:$E$2344)</f>
        <v>tier - 2</v>
      </c>
      <c r="O1589" s="14" t="str">
        <f>_xlfn.XLOOKUP(A1589,'Hospitalisation Transform'!$A$2:$A$2344,'Hospitalisation Transform'!$F$2:$F$2344)</f>
        <v>tier - 2</v>
      </c>
      <c r="P1589" s="14" t="str">
        <f>_xlfn.XLOOKUP(A1589,'Hospitalisation Transform'!$A$2:$A$2344,'Hospitalisation Transform'!$G$2:$G$2344)</f>
        <v>R1011</v>
      </c>
      <c r="Q1589" s="14">
        <f>_xlfn.XLOOKUP(A1589,'Hospitalisation Transform'!$A$2:$A$2344,'Hospitalisation Transform'!$H$2:$H$2344)</f>
        <v>19</v>
      </c>
    </row>
    <row r="1590" spans="1:17" ht="15.5" x14ac:dyDescent="0.35">
      <c r="A1590" s="59" t="s">
        <v>783</v>
      </c>
      <c r="B1590" s="39" t="str">
        <f>_xlfn.XLOOKUP(A1590,'Customer Names Transform'!$A$2:$A$2336,'Customer Names Transform'!$D$2:$D$2336)</f>
        <v>Joseph R.</v>
      </c>
      <c r="C1590" s="28">
        <f>_xlfn.XLOOKUP(A1590,'Medical Exam Transform'!$A$2:$A$2336,'Medical Exam Transform'!$B$2:$B$2336)</f>
        <v>15.08</v>
      </c>
      <c r="D1590" s="14">
        <f>_xlfn.XLOOKUP(A1590,'Medical Exam Transform'!$A$2:$A$2336,'Medical Exam Transform'!$C$2:$C$2336)</f>
        <v>4.8499999999999996</v>
      </c>
      <c r="E1590" s="14" t="str">
        <f>_xlfn.XLOOKUP(A1590,'Medical Exam Transform'!$A$2:$A$2336,'Medical Exam Transform'!$D$2:$D$2336)</f>
        <v>Yes</v>
      </c>
      <c r="F1590" s="14" t="str">
        <f>_xlfn.XLOOKUP(A1590,'Medical Exam Transform'!$A$2:$A$2336,'Medical Exam Transform'!$E$2:$E$2336)</f>
        <v>No</v>
      </c>
      <c r="G1590" s="14" t="str">
        <f>_xlfn.XLOOKUP(A1590,'Medical Exam Transform'!$A$2:$A$2336,'Medical Exam Transform'!$F$2:$F$2336)</f>
        <v>Yes</v>
      </c>
      <c r="H1590" s="14">
        <f>_xlfn.XLOOKUP(A1590,'Medical Exam Transform'!$A$2:$A$2336,'Medical Exam Transform'!$G$2:$G$2336)</f>
        <v>1</v>
      </c>
      <c r="I1590" s="14" t="str">
        <f>_xlfn.XLOOKUP(A1590,'Medical Exam Transform'!$A$2:$A$2336,'Medical Exam Transform'!$H$2:$H$2336)</f>
        <v>No</v>
      </c>
      <c r="J1590" s="14" t="str">
        <f>_xlfn.XLOOKUP(A1590,'Medical Exam Transform'!$A$2:$A$2336,'Medical Exam Transform'!$I$2:$I$2336)</f>
        <v>Underweight</v>
      </c>
      <c r="K1590" s="14" t="str">
        <f>_xlfn.XLOOKUP(A1590,'Medical Exam Transform'!$A$2:$A$2336,'Medical Exam Transform'!$J$2:$J$2336)</f>
        <v>Prediabetes</v>
      </c>
      <c r="L1590" s="60">
        <f>_xlfn.XLOOKUP(A1590,'Hospitalisation Transform'!$A$2:$A$2344,'Hospitalisation Transform'!$B$2:$B$2344)</f>
        <v>25450</v>
      </c>
      <c r="M1590" s="82">
        <f>_xlfn.XLOOKUP(A1590,'Hospitalisation Transform'!$A$2:$A$2344,'Hospitalisation Transform'!$D$2:$D$2344)</f>
        <v>6305.61</v>
      </c>
      <c r="N1590" s="14" t="str">
        <f>_xlfn.XLOOKUP(A1590,'Hospitalisation Transform'!$A$2:$A$2344,'Hospitalisation Transform'!$E$2:$E$2344)</f>
        <v>tier - 2</v>
      </c>
      <c r="O1590" s="14" t="str">
        <f>_xlfn.XLOOKUP(A1590,'Hospitalisation Transform'!$A$2:$A$2344,'Hospitalisation Transform'!$F$2:$F$2344)</f>
        <v>tier - 2</v>
      </c>
      <c r="P1590" s="14" t="str">
        <f>_xlfn.XLOOKUP(A1590,'Hospitalisation Transform'!$A$2:$A$2344,'Hospitalisation Transform'!$G$2:$G$2344)</f>
        <v>R1012</v>
      </c>
      <c r="Q1590" s="14">
        <f>_xlfn.XLOOKUP(A1590,'Hospitalisation Transform'!$A$2:$A$2344,'Hospitalisation Transform'!$H$2:$H$2344)</f>
        <v>54</v>
      </c>
    </row>
    <row r="1591" spans="1:17" ht="15.5" x14ac:dyDescent="0.35">
      <c r="A1591" s="59" t="s">
        <v>782</v>
      </c>
      <c r="B1591" s="39" t="str">
        <f>_xlfn.XLOOKUP(A1591,'Customer Names Transform'!$A$2:$A$2336,'Customer Names Transform'!$D$2:$D$2336)</f>
        <v>Sachiko</v>
      </c>
      <c r="C1591" s="28">
        <f>_xlfn.XLOOKUP(A1591,'Medical Exam Transform'!$A$2:$A$2336,'Medical Exam Transform'!$B$2:$B$2336)</f>
        <v>20.48</v>
      </c>
      <c r="D1591" s="14">
        <f>_xlfn.XLOOKUP(A1591,'Medical Exam Transform'!$A$2:$A$2336,'Medical Exam Transform'!$C$2:$C$2336)</f>
        <v>11.09</v>
      </c>
      <c r="E1591" s="14" t="str">
        <f>_xlfn.XLOOKUP(A1591,'Medical Exam Transform'!$A$2:$A$2336,'Medical Exam Transform'!$D$2:$D$2336)</f>
        <v>No</v>
      </c>
      <c r="F1591" s="14" t="str">
        <f>_xlfn.XLOOKUP(A1591,'Medical Exam Transform'!$A$2:$A$2336,'Medical Exam Transform'!$E$2:$E$2336)</f>
        <v>No</v>
      </c>
      <c r="G1591" s="14" t="str">
        <f>_xlfn.XLOOKUP(A1591,'Medical Exam Transform'!$A$2:$A$2336,'Medical Exam Transform'!$F$2:$F$2336)</f>
        <v>No</v>
      </c>
      <c r="H1591" s="14">
        <f>_xlfn.XLOOKUP(A1591,'Medical Exam Transform'!$A$2:$A$2336,'Medical Exam Transform'!$G$2:$G$2336)</f>
        <v>0</v>
      </c>
      <c r="I1591" s="14" t="str">
        <f>_xlfn.XLOOKUP(A1591,'Medical Exam Transform'!$A$2:$A$2336,'Medical Exam Transform'!$H$2:$H$2336)</f>
        <v>No</v>
      </c>
      <c r="J1591" s="14" t="str">
        <f>_xlfn.XLOOKUP(A1591,'Medical Exam Transform'!$A$2:$A$2336,'Medical Exam Transform'!$I$2:$I$2336)</f>
        <v>Normalweight</v>
      </c>
      <c r="K1591" s="14" t="str">
        <f>_xlfn.XLOOKUP(A1591,'Medical Exam Transform'!$A$2:$A$2336,'Medical Exam Transform'!$J$2:$J$2336)</f>
        <v>Normal</v>
      </c>
      <c r="L1591" s="60">
        <f>_xlfn.XLOOKUP(A1591,'Hospitalisation Transform'!$A$2:$A$2344,'Hospitalisation Transform'!$B$2:$B$2344)</f>
        <v>27289</v>
      </c>
      <c r="M1591" s="82">
        <f>_xlfn.XLOOKUP(A1591,'Hospitalisation Transform'!$A$2:$A$2344,'Hospitalisation Transform'!$D$2:$D$2344)</f>
        <v>6302.23</v>
      </c>
      <c r="N1591" s="14" t="str">
        <f>_xlfn.XLOOKUP(A1591,'Hospitalisation Transform'!$A$2:$A$2344,'Hospitalisation Transform'!$E$2:$E$2344)</f>
        <v>tier - 2</v>
      </c>
      <c r="O1591" s="14" t="str">
        <f>_xlfn.XLOOKUP(A1591,'Hospitalisation Transform'!$A$2:$A$2344,'Hospitalisation Transform'!$F$2:$F$2344)</f>
        <v>tier - 1</v>
      </c>
      <c r="P1591" s="14" t="str">
        <f>_xlfn.XLOOKUP(A1591,'Hospitalisation Transform'!$A$2:$A$2344,'Hospitalisation Transform'!$G$2:$G$2344)</f>
        <v>R1013</v>
      </c>
      <c r="Q1591" s="14">
        <f>_xlfn.XLOOKUP(A1591,'Hospitalisation Transform'!$A$2:$A$2344,'Hospitalisation Transform'!$H$2:$H$2344)</f>
        <v>49</v>
      </c>
    </row>
    <row r="1592" spans="1:17" ht="15.5" x14ac:dyDescent="0.35">
      <c r="A1592" s="59" t="s">
        <v>781</v>
      </c>
      <c r="B1592" s="39" t="str">
        <f>_xlfn.XLOOKUP(A1592,'Customer Names Transform'!$A$2:$A$2336,'Customer Names Transform'!$D$2:$D$2336)</f>
        <v>Christopher</v>
      </c>
      <c r="C1592" s="28">
        <f>_xlfn.XLOOKUP(A1592,'Medical Exam Transform'!$A$2:$A$2336,'Medical Exam Transform'!$B$2:$B$2336)</f>
        <v>34.450000000000003</v>
      </c>
      <c r="D1592" s="14">
        <f>_xlfn.XLOOKUP(A1592,'Medical Exam Transform'!$A$2:$A$2336,'Medical Exam Transform'!$C$2:$C$2336)</f>
        <v>5.58</v>
      </c>
      <c r="E1592" s="14" t="str">
        <f>_xlfn.XLOOKUP(A1592,'Medical Exam Transform'!$A$2:$A$2336,'Medical Exam Transform'!$D$2:$D$2336)</f>
        <v>Yes</v>
      </c>
      <c r="F1592" s="14" t="str">
        <f>_xlfn.XLOOKUP(A1592,'Medical Exam Transform'!$A$2:$A$2336,'Medical Exam Transform'!$E$2:$E$2336)</f>
        <v>No</v>
      </c>
      <c r="G1592" s="14" t="str">
        <f>_xlfn.XLOOKUP(A1592,'Medical Exam Transform'!$A$2:$A$2336,'Medical Exam Transform'!$F$2:$F$2336)</f>
        <v>No</v>
      </c>
      <c r="H1592" s="14">
        <f>_xlfn.XLOOKUP(A1592,'Medical Exam Transform'!$A$2:$A$2336,'Medical Exam Transform'!$G$2:$G$2336)</f>
        <v>0</v>
      </c>
      <c r="I1592" s="14" t="str">
        <f>_xlfn.XLOOKUP(A1592,'Medical Exam Transform'!$A$2:$A$2336,'Medical Exam Transform'!$H$2:$H$2336)</f>
        <v>No</v>
      </c>
      <c r="J1592" s="14" t="str">
        <f>_xlfn.XLOOKUP(A1592,'Medical Exam Transform'!$A$2:$A$2336,'Medical Exam Transform'!$I$2:$I$2336)</f>
        <v>Obesity</v>
      </c>
      <c r="K1592" s="14" t="str">
        <f>_xlfn.XLOOKUP(A1592,'Medical Exam Transform'!$A$2:$A$2336,'Medical Exam Transform'!$J$2:$J$2336)</f>
        <v>Prediabetes</v>
      </c>
      <c r="L1592" s="60">
        <f>_xlfn.XLOOKUP(A1592,'Hospitalisation Transform'!$A$2:$A$2344,'Hospitalisation Transform'!$B$2:$B$2344)</f>
        <v>35250</v>
      </c>
      <c r="M1592" s="82">
        <f>_xlfn.XLOOKUP(A1592,'Hospitalisation Transform'!$A$2:$A$2344,'Hospitalisation Transform'!$D$2:$D$2344)</f>
        <v>6293.63</v>
      </c>
      <c r="N1592" s="14" t="str">
        <f>_xlfn.XLOOKUP(A1592,'Hospitalisation Transform'!$A$2:$A$2344,'Hospitalisation Transform'!$E$2:$E$2344)</f>
        <v>tier - 2</v>
      </c>
      <c r="O1592" s="14" t="str">
        <f>_xlfn.XLOOKUP(A1592,'Hospitalisation Transform'!$A$2:$A$2344,'Hospitalisation Transform'!$F$2:$F$2344)</f>
        <v>tier - 3</v>
      </c>
      <c r="P1592" s="14" t="str">
        <f>_xlfn.XLOOKUP(A1592,'Hospitalisation Transform'!$A$2:$A$2344,'Hospitalisation Transform'!$G$2:$G$2344)</f>
        <v>R1021</v>
      </c>
      <c r="Q1592" s="14">
        <f>_xlfn.XLOOKUP(A1592,'Hospitalisation Transform'!$A$2:$A$2344,'Hospitalisation Transform'!$H$2:$H$2344)</f>
        <v>27</v>
      </c>
    </row>
    <row r="1593" spans="1:17" ht="15.5" x14ac:dyDescent="0.35">
      <c r="A1593" s="59" t="s">
        <v>780</v>
      </c>
      <c r="B1593" s="39" t="str">
        <f>_xlfn.XLOOKUP(A1593,'Customer Names Transform'!$A$2:$A$2336,'Customer Names Transform'!$D$2:$D$2336)</f>
        <v>Joseph</v>
      </c>
      <c r="C1593" s="28">
        <f>_xlfn.XLOOKUP(A1593,'Medical Exam Transform'!$A$2:$A$2336,'Medical Exam Transform'!$B$2:$B$2336)</f>
        <v>34.21</v>
      </c>
      <c r="D1593" s="14">
        <f>_xlfn.XLOOKUP(A1593,'Medical Exam Transform'!$A$2:$A$2336,'Medical Exam Transform'!$C$2:$C$2336)</f>
        <v>9.7200000000000006</v>
      </c>
      <c r="E1593" s="14" t="str">
        <f>_xlfn.XLOOKUP(A1593,'Medical Exam Transform'!$A$2:$A$2336,'Medical Exam Transform'!$D$2:$D$2336)</f>
        <v>Yes</v>
      </c>
      <c r="F1593" s="14" t="str">
        <f>_xlfn.XLOOKUP(A1593,'Medical Exam Transform'!$A$2:$A$2336,'Medical Exam Transform'!$E$2:$E$2336)</f>
        <v>No</v>
      </c>
      <c r="G1593" s="14" t="str">
        <f>_xlfn.XLOOKUP(A1593,'Medical Exam Transform'!$A$2:$A$2336,'Medical Exam Transform'!$F$2:$F$2336)</f>
        <v>No</v>
      </c>
      <c r="H1593" s="14">
        <f>_xlfn.XLOOKUP(A1593,'Medical Exam Transform'!$A$2:$A$2336,'Medical Exam Transform'!$G$2:$G$2336)</f>
        <v>0</v>
      </c>
      <c r="I1593" s="14" t="str">
        <f>_xlfn.XLOOKUP(A1593,'Medical Exam Transform'!$A$2:$A$2336,'Medical Exam Transform'!$H$2:$H$2336)</f>
        <v>No</v>
      </c>
      <c r="J1593" s="14" t="str">
        <f>_xlfn.XLOOKUP(A1593,'Medical Exam Transform'!$A$2:$A$2336,'Medical Exam Transform'!$I$2:$I$2336)</f>
        <v>Obesity</v>
      </c>
      <c r="K1593" s="14" t="str">
        <f>_xlfn.XLOOKUP(A1593,'Medical Exam Transform'!$A$2:$A$2336,'Medical Exam Transform'!$J$2:$J$2336)</f>
        <v>Normal</v>
      </c>
      <c r="L1593" s="60">
        <f>_xlfn.XLOOKUP(A1593,'Hospitalisation Transform'!$A$2:$A$2344,'Hospitalisation Transform'!$B$2:$B$2344)</f>
        <v>29824</v>
      </c>
      <c r="M1593" s="82">
        <f>_xlfn.XLOOKUP(A1593,'Hospitalisation Transform'!$A$2:$A$2344,'Hospitalisation Transform'!$D$2:$D$2344)</f>
        <v>6289.75</v>
      </c>
      <c r="N1593" s="14" t="str">
        <f>_xlfn.XLOOKUP(A1593,'Hospitalisation Transform'!$A$2:$A$2344,'Hospitalisation Transform'!$E$2:$E$2344)</f>
        <v>tier - 2</v>
      </c>
      <c r="O1593" s="14" t="str">
        <f>_xlfn.XLOOKUP(A1593,'Hospitalisation Transform'!$A$2:$A$2344,'Hospitalisation Transform'!$F$2:$F$2344)</f>
        <v>tier - 3</v>
      </c>
      <c r="P1593" s="14" t="str">
        <f>_xlfn.XLOOKUP(A1593,'Hospitalisation Transform'!$A$2:$A$2344,'Hospitalisation Transform'!$G$2:$G$2344)</f>
        <v>R1013</v>
      </c>
      <c r="Q1593" s="14">
        <f>_xlfn.XLOOKUP(A1593,'Hospitalisation Transform'!$A$2:$A$2344,'Hospitalisation Transform'!$H$2:$H$2344)</f>
        <v>42</v>
      </c>
    </row>
    <row r="1594" spans="1:17" ht="15.5" x14ac:dyDescent="0.35">
      <c r="A1594" s="59" t="s">
        <v>779</v>
      </c>
      <c r="B1594" s="39" t="str">
        <f>_xlfn.XLOOKUP(A1594,'Customer Names Transform'!$A$2:$A$2336,'Customer Names Transform'!$D$2:$D$2336)</f>
        <v>Lawrence</v>
      </c>
      <c r="C1594" s="28">
        <f>_xlfn.XLOOKUP(A1594,'Medical Exam Transform'!$A$2:$A$2336,'Medical Exam Transform'!$B$2:$B$2336)</f>
        <v>28.8</v>
      </c>
      <c r="D1594" s="14">
        <f>_xlfn.XLOOKUP(A1594,'Medical Exam Transform'!$A$2:$A$2336,'Medical Exam Transform'!$C$2:$C$2336)</f>
        <v>11.41</v>
      </c>
      <c r="E1594" s="14" t="str">
        <f>_xlfn.XLOOKUP(A1594,'Medical Exam Transform'!$A$2:$A$2336,'Medical Exam Transform'!$D$2:$D$2336)</f>
        <v>Yes</v>
      </c>
      <c r="F1594" s="14" t="str">
        <f>_xlfn.XLOOKUP(A1594,'Medical Exam Transform'!$A$2:$A$2336,'Medical Exam Transform'!$E$2:$E$2336)</f>
        <v>No</v>
      </c>
      <c r="G1594" s="14" t="str">
        <f>_xlfn.XLOOKUP(A1594,'Medical Exam Transform'!$A$2:$A$2336,'Medical Exam Transform'!$F$2:$F$2336)</f>
        <v>No</v>
      </c>
      <c r="H1594" s="14">
        <f>_xlfn.XLOOKUP(A1594,'Medical Exam Transform'!$A$2:$A$2336,'Medical Exam Transform'!$G$2:$G$2336)</f>
        <v>0</v>
      </c>
      <c r="I1594" s="14" t="str">
        <f>_xlfn.XLOOKUP(A1594,'Medical Exam Transform'!$A$2:$A$2336,'Medical Exam Transform'!$H$2:$H$2336)</f>
        <v>No</v>
      </c>
      <c r="J1594" s="14" t="str">
        <f>_xlfn.XLOOKUP(A1594,'Medical Exam Transform'!$A$2:$A$2336,'Medical Exam Transform'!$I$2:$I$2336)</f>
        <v>Overweight</v>
      </c>
      <c r="K1594" s="14" t="str">
        <f>_xlfn.XLOOKUP(A1594,'Medical Exam Transform'!$A$2:$A$2336,'Medical Exam Transform'!$J$2:$J$2336)</f>
        <v>Normal</v>
      </c>
      <c r="L1594" s="60">
        <f>_xlfn.XLOOKUP(A1594,'Hospitalisation Transform'!$A$2:$A$2344,'Hospitalisation Transform'!$B$2:$B$2344)</f>
        <v>29914</v>
      </c>
      <c r="M1594" s="82">
        <f>_xlfn.XLOOKUP(A1594,'Hospitalisation Transform'!$A$2:$A$2344,'Hospitalisation Transform'!$D$2:$D$2344)</f>
        <v>6282.24</v>
      </c>
      <c r="N1594" s="14" t="str">
        <f>_xlfn.XLOOKUP(A1594,'Hospitalisation Transform'!$A$2:$A$2344,'Hospitalisation Transform'!$E$2:$E$2344)</f>
        <v>tier - 2</v>
      </c>
      <c r="O1594" s="14" t="str">
        <f>_xlfn.XLOOKUP(A1594,'Hospitalisation Transform'!$A$2:$A$2344,'Hospitalisation Transform'!$F$2:$F$2344)</f>
        <v>tier - 1</v>
      </c>
      <c r="P1594" s="14" t="str">
        <f>_xlfn.XLOOKUP(A1594,'Hospitalisation Transform'!$A$2:$A$2344,'Hospitalisation Transform'!$G$2:$G$2344)</f>
        <v>R1011</v>
      </c>
      <c r="Q1594" s="14">
        <f>_xlfn.XLOOKUP(A1594,'Hospitalisation Transform'!$A$2:$A$2344,'Hospitalisation Transform'!$H$2:$H$2344)</f>
        <v>42</v>
      </c>
    </row>
    <row r="1595" spans="1:17" ht="15.5" x14ac:dyDescent="0.35">
      <c r="A1595" s="59" t="s">
        <v>778</v>
      </c>
      <c r="B1595" s="39" t="str">
        <f>_xlfn.XLOOKUP(A1595,'Customer Names Transform'!$A$2:$A$2336,'Customer Names Transform'!$D$2:$D$2336)</f>
        <v>Katie</v>
      </c>
      <c r="C1595" s="28">
        <f>_xlfn.XLOOKUP(A1595,'Medical Exam Transform'!$A$2:$A$2336,'Medical Exam Transform'!$B$2:$B$2336)</f>
        <v>31.74</v>
      </c>
      <c r="D1595" s="14">
        <f>_xlfn.XLOOKUP(A1595,'Medical Exam Transform'!$A$2:$A$2336,'Medical Exam Transform'!$C$2:$C$2336)</f>
        <v>4.46</v>
      </c>
      <c r="E1595" s="14" t="str">
        <f>_xlfn.XLOOKUP(A1595,'Medical Exam Transform'!$A$2:$A$2336,'Medical Exam Transform'!$D$2:$D$2336)</f>
        <v>No</v>
      </c>
      <c r="F1595" s="14" t="str">
        <f>_xlfn.XLOOKUP(A1595,'Medical Exam Transform'!$A$2:$A$2336,'Medical Exam Transform'!$E$2:$E$2336)</f>
        <v>No</v>
      </c>
      <c r="G1595" s="14" t="str">
        <f>_xlfn.XLOOKUP(A1595,'Medical Exam Transform'!$A$2:$A$2336,'Medical Exam Transform'!$F$2:$F$2336)</f>
        <v>Yes</v>
      </c>
      <c r="H1595" s="14">
        <f>_xlfn.XLOOKUP(A1595,'Medical Exam Transform'!$A$2:$A$2336,'Medical Exam Transform'!$G$2:$G$2336)</f>
        <v>1</v>
      </c>
      <c r="I1595" s="14" t="str">
        <f>_xlfn.XLOOKUP(A1595,'Medical Exam Transform'!$A$2:$A$2336,'Medical Exam Transform'!$H$2:$H$2336)</f>
        <v>No</v>
      </c>
      <c r="J1595" s="14" t="str">
        <f>_xlfn.XLOOKUP(A1595,'Medical Exam Transform'!$A$2:$A$2336,'Medical Exam Transform'!$I$2:$I$2336)</f>
        <v>Obesity</v>
      </c>
      <c r="K1595" s="14" t="str">
        <f>_xlfn.XLOOKUP(A1595,'Medical Exam Transform'!$A$2:$A$2336,'Medical Exam Transform'!$J$2:$J$2336)</f>
        <v>Normal</v>
      </c>
      <c r="L1595" s="60">
        <f>_xlfn.XLOOKUP(A1595,'Hospitalisation Transform'!$A$2:$A$2344,'Hospitalisation Transform'!$B$2:$B$2344)</f>
        <v>34258</v>
      </c>
      <c r="M1595" s="82">
        <f>_xlfn.XLOOKUP(A1595,'Hospitalisation Transform'!$A$2:$A$2344,'Hospitalisation Transform'!$D$2:$D$2344)</f>
        <v>6276.3</v>
      </c>
      <c r="N1595" s="14" t="str">
        <f>_xlfn.XLOOKUP(A1595,'Hospitalisation Transform'!$A$2:$A$2344,'Hospitalisation Transform'!$E$2:$E$2344)</f>
        <v>tier - 2</v>
      </c>
      <c r="O1595" s="14" t="str">
        <f>_xlfn.XLOOKUP(A1595,'Hospitalisation Transform'!$A$2:$A$2344,'Hospitalisation Transform'!$F$2:$F$2344)</f>
        <v>tier - 1</v>
      </c>
      <c r="P1595" s="14" t="str">
        <f>_xlfn.XLOOKUP(A1595,'Hospitalisation Transform'!$A$2:$A$2344,'Hospitalisation Transform'!$G$2:$G$2344)</f>
        <v>R1025</v>
      </c>
      <c r="Q1595" s="14">
        <f>_xlfn.XLOOKUP(A1595,'Hospitalisation Transform'!$A$2:$A$2344,'Hospitalisation Transform'!$H$2:$H$2344)</f>
        <v>30</v>
      </c>
    </row>
    <row r="1596" spans="1:17" ht="15.5" x14ac:dyDescent="0.35">
      <c r="A1596" s="59" t="s">
        <v>777</v>
      </c>
      <c r="B1596" s="39" t="str">
        <f>_xlfn.XLOOKUP(A1596,'Customer Names Transform'!$A$2:$A$2336,'Customer Names Transform'!$D$2:$D$2336)</f>
        <v>Ruben</v>
      </c>
      <c r="C1596" s="28">
        <f>_xlfn.XLOOKUP(A1596,'Medical Exam Transform'!$A$2:$A$2336,'Medical Exam Transform'!$B$2:$B$2336)</f>
        <v>21.78</v>
      </c>
      <c r="D1596" s="14">
        <f>_xlfn.XLOOKUP(A1596,'Medical Exam Transform'!$A$2:$A$2336,'Medical Exam Transform'!$C$2:$C$2336)</f>
        <v>9.31</v>
      </c>
      <c r="E1596" s="14" t="str">
        <f>_xlfn.XLOOKUP(A1596,'Medical Exam Transform'!$A$2:$A$2336,'Medical Exam Transform'!$D$2:$D$2336)</f>
        <v>Yes</v>
      </c>
      <c r="F1596" s="14" t="str">
        <f>_xlfn.XLOOKUP(A1596,'Medical Exam Transform'!$A$2:$A$2336,'Medical Exam Transform'!$E$2:$E$2336)</f>
        <v>No</v>
      </c>
      <c r="G1596" s="14" t="str">
        <f>_xlfn.XLOOKUP(A1596,'Medical Exam Transform'!$A$2:$A$2336,'Medical Exam Transform'!$F$2:$F$2336)</f>
        <v>No</v>
      </c>
      <c r="H1596" s="14">
        <f>_xlfn.XLOOKUP(A1596,'Medical Exam Transform'!$A$2:$A$2336,'Medical Exam Transform'!$G$2:$G$2336)</f>
        <v>0</v>
      </c>
      <c r="I1596" s="14" t="str">
        <f>_xlfn.XLOOKUP(A1596,'Medical Exam Transform'!$A$2:$A$2336,'Medical Exam Transform'!$H$2:$H$2336)</f>
        <v>No</v>
      </c>
      <c r="J1596" s="14" t="str">
        <f>_xlfn.XLOOKUP(A1596,'Medical Exam Transform'!$A$2:$A$2336,'Medical Exam Transform'!$I$2:$I$2336)</f>
        <v>Normalweight</v>
      </c>
      <c r="K1596" s="14" t="str">
        <f>_xlfn.XLOOKUP(A1596,'Medical Exam Transform'!$A$2:$A$2336,'Medical Exam Transform'!$J$2:$J$2336)</f>
        <v>Normal</v>
      </c>
      <c r="L1596" s="60">
        <f>_xlfn.XLOOKUP(A1596,'Hospitalisation Transform'!$A$2:$A$2344,'Hospitalisation Transform'!$B$2:$B$2344)</f>
        <v>29767</v>
      </c>
      <c r="M1596" s="82">
        <f>_xlfn.XLOOKUP(A1596,'Hospitalisation Transform'!$A$2:$A$2344,'Hospitalisation Transform'!$D$2:$D$2344)</f>
        <v>6272.48</v>
      </c>
      <c r="N1596" s="14" t="str">
        <f>_xlfn.XLOOKUP(A1596,'Hospitalisation Transform'!$A$2:$A$2344,'Hospitalisation Transform'!$E$2:$E$2344)</f>
        <v>tier - 1</v>
      </c>
      <c r="O1596" s="14" t="str">
        <f>_xlfn.XLOOKUP(A1596,'Hospitalisation Transform'!$A$2:$A$2344,'Hospitalisation Transform'!$F$2:$F$2344)</f>
        <v>tier - 3</v>
      </c>
      <c r="P1596" s="14" t="str">
        <f>_xlfn.XLOOKUP(A1596,'Hospitalisation Transform'!$A$2:$A$2344,'Hospitalisation Transform'!$G$2:$G$2344)</f>
        <v>R1013</v>
      </c>
      <c r="Q1596" s="14">
        <f>_xlfn.XLOOKUP(A1596,'Hospitalisation Transform'!$A$2:$A$2344,'Hospitalisation Transform'!$H$2:$H$2344)</f>
        <v>42</v>
      </c>
    </row>
    <row r="1597" spans="1:17" ht="15.5" x14ac:dyDescent="0.35">
      <c r="A1597" s="59" t="s">
        <v>776</v>
      </c>
      <c r="B1597" s="39" t="str">
        <f>_xlfn.XLOOKUP(A1597,'Customer Names Transform'!$A$2:$A$2336,'Customer Names Transform'!$D$2:$D$2336)</f>
        <v>Sarah</v>
      </c>
      <c r="C1597" s="28">
        <f>_xlfn.XLOOKUP(A1597,'Medical Exam Transform'!$A$2:$A$2336,'Medical Exam Transform'!$B$2:$B$2336)</f>
        <v>23.75</v>
      </c>
      <c r="D1597" s="14">
        <f>_xlfn.XLOOKUP(A1597,'Medical Exam Transform'!$A$2:$A$2336,'Medical Exam Transform'!$C$2:$C$2336)</f>
        <v>5.03</v>
      </c>
      <c r="E1597" s="14" t="str">
        <f>_xlfn.XLOOKUP(A1597,'Medical Exam Transform'!$A$2:$A$2336,'Medical Exam Transform'!$D$2:$D$2336)</f>
        <v>No</v>
      </c>
      <c r="F1597" s="14" t="str">
        <f>_xlfn.XLOOKUP(A1597,'Medical Exam Transform'!$A$2:$A$2336,'Medical Exam Transform'!$E$2:$E$2336)</f>
        <v>No</v>
      </c>
      <c r="G1597" s="14" t="str">
        <f>_xlfn.XLOOKUP(A1597,'Medical Exam Transform'!$A$2:$A$2336,'Medical Exam Transform'!$F$2:$F$2336)</f>
        <v>No</v>
      </c>
      <c r="H1597" s="14">
        <f>_xlfn.XLOOKUP(A1597,'Medical Exam Transform'!$A$2:$A$2336,'Medical Exam Transform'!$G$2:$G$2336)</f>
        <v>1</v>
      </c>
      <c r="I1597" s="14" t="str">
        <f>_xlfn.XLOOKUP(A1597,'Medical Exam Transform'!$A$2:$A$2336,'Medical Exam Transform'!$H$2:$H$2336)</f>
        <v>No</v>
      </c>
      <c r="J1597" s="14" t="str">
        <f>_xlfn.XLOOKUP(A1597,'Medical Exam Transform'!$A$2:$A$2336,'Medical Exam Transform'!$I$2:$I$2336)</f>
        <v>Normalweight</v>
      </c>
      <c r="K1597" s="14" t="str">
        <f>_xlfn.XLOOKUP(A1597,'Medical Exam Transform'!$A$2:$A$2336,'Medical Exam Transform'!$J$2:$J$2336)</f>
        <v>Prediabetes</v>
      </c>
      <c r="L1597" s="60">
        <f>_xlfn.XLOOKUP(A1597,'Hospitalisation Transform'!$A$2:$A$2344,'Hospitalisation Transform'!$B$2:$B$2344)</f>
        <v>30950</v>
      </c>
      <c r="M1597" s="82">
        <f>_xlfn.XLOOKUP(A1597,'Hospitalisation Transform'!$A$2:$A$2344,'Hospitalisation Transform'!$D$2:$D$2344)</f>
        <v>6269.33</v>
      </c>
      <c r="N1597" s="14" t="str">
        <f>_xlfn.XLOOKUP(A1597,'Hospitalisation Transform'!$A$2:$A$2344,'Hospitalisation Transform'!$E$2:$E$2344)</f>
        <v>tier - 2</v>
      </c>
      <c r="O1597" s="14" t="str">
        <f>_xlfn.XLOOKUP(A1597,'Hospitalisation Transform'!$A$2:$A$2344,'Hospitalisation Transform'!$F$2:$F$2344)</f>
        <v>tier - 1</v>
      </c>
      <c r="P1597" s="14" t="str">
        <f>_xlfn.XLOOKUP(A1597,'Hospitalisation Transform'!$A$2:$A$2344,'Hospitalisation Transform'!$G$2:$G$2344)</f>
        <v>R1013</v>
      </c>
      <c r="Q1597" s="14">
        <f>_xlfn.XLOOKUP(A1597,'Hospitalisation Transform'!$A$2:$A$2344,'Hospitalisation Transform'!$H$2:$H$2344)</f>
        <v>39</v>
      </c>
    </row>
    <row r="1598" spans="1:17" ht="15.5" x14ac:dyDescent="0.35">
      <c r="A1598" s="59" t="s">
        <v>775</v>
      </c>
      <c r="B1598" s="39" t="str">
        <f>_xlfn.XLOOKUP(A1598,'Customer Names Transform'!$A$2:$A$2336,'Customer Names Transform'!$D$2:$D$2336)</f>
        <v>Angela R.</v>
      </c>
      <c r="C1598" s="28">
        <f>_xlfn.XLOOKUP(A1598,'Medical Exam Transform'!$A$2:$A$2336,'Medical Exam Transform'!$B$2:$B$2336)</f>
        <v>33.21</v>
      </c>
      <c r="D1598" s="14">
        <f>_xlfn.XLOOKUP(A1598,'Medical Exam Transform'!$A$2:$A$2336,'Medical Exam Transform'!$C$2:$C$2336)</f>
        <v>5.07</v>
      </c>
      <c r="E1598" s="14" t="str">
        <f>_xlfn.XLOOKUP(A1598,'Medical Exam Transform'!$A$2:$A$2336,'Medical Exam Transform'!$D$2:$D$2336)</f>
        <v>Yes</v>
      </c>
      <c r="F1598" s="14" t="str">
        <f>_xlfn.XLOOKUP(A1598,'Medical Exam Transform'!$A$2:$A$2336,'Medical Exam Transform'!$E$2:$E$2336)</f>
        <v>No</v>
      </c>
      <c r="G1598" s="14" t="str">
        <f>_xlfn.XLOOKUP(A1598,'Medical Exam Transform'!$A$2:$A$2336,'Medical Exam Transform'!$F$2:$F$2336)</f>
        <v>No</v>
      </c>
      <c r="H1598" s="14">
        <f>_xlfn.XLOOKUP(A1598,'Medical Exam Transform'!$A$2:$A$2336,'Medical Exam Transform'!$G$2:$G$2336)</f>
        <v>1</v>
      </c>
      <c r="I1598" s="14" t="str">
        <f>_xlfn.XLOOKUP(A1598,'Medical Exam Transform'!$A$2:$A$2336,'Medical Exam Transform'!$H$2:$H$2336)</f>
        <v>No</v>
      </c>
      <c r="J1598" s="14" t="str">
        <f>_xlfn.XLOOKUP(A1598,'Medical Exam Transform'!$A$2:$A$2336,'Medical Exam Transform'!$I$2:$I$2336)</f>
        <v>Obesity</v>
      </c>
      <c r="K1598" s="14" t="str">
        <f>_xlfn.XLOOKUP(A1598,'Medical Exam Transform'!$A$2:$A$2336,'Medical Exam Transform'!$J$2:$J$2336)</f>
        <v>Normal</v>
      </c>
      <c r="L1598" s="60">
        <f>_xlfn.XLOOKUP(A1598,'Hospitalisation Transform'!$A$2:$A$2344,'Hospitalisation Transform'!$B$2:$B$2344)</f>
        <v>34989</v>
      </c>
      <c r="M1598" s="82">
        <f>_xlfn.XLOOKUP(A1598,'Hospitalisation Transform'!$A$2:$A$2344,'Hospitalisation Transform'!$D$2:$D$2344)</f>
        <v>6261.2</v>
      </c>
      <c r="N1598" s="14" t="str">
        <f>_xlfn.XLOOKUP(A1598,'Hospitalisation Transform'!$A$2:$A$2344,'Hospitalisation Transform'!$E$2:$E$2344)</f>
        <v>tier - 2</v>
      </c>
      <c r="O1598" s="14" t="str">
        <f>_xlfn.XLOOKUP(A1598,'Hospitalisation Transform'!$A$2:$A$2344,'Hospitalisation Transform'!$F$2:$F$2344)</f>
        <v>tier - 1</v>
      </c>
      <c r="P1598" s="14" t="str">
        <f>_xlfn.XLOOKUP(A1598,'Hospitalisation Transform'!$A$2:$A$2344,'Hospitalisation Transform'!$G$2:$G$2344)</f>
        <v>R1026</v>
      </c>
      <c r="Q1598" s="14">
        <f>_xlfn.XLOOKUP(A1598,'Hospitalisation Transform'!$A$2:$A$2344,'Hospitalisation Transform'!$H$2:$H$2344)</f>
        <v>28</v>
      </c>
    </row>
    <row r="1599" spans="1:17" ht="15.5" x14ac:dyDescent="0.35">
      <c r="A1599" s="59" t="s">
        <v>774</v>
      </c>
      <c r="B1599" s="39" t="str">
        <f>_xlfn.XLOOKUP(A1599,'Customer Names Transform'!$A$2:$A$2336,'Customer Names Transform'!$D$2:$D$2336)</f>
        <v>Chatham</v>
      </c>
      <c r="C1599" s="28">
        <f>_xlfn.XLOOKUP(A1599,'Medical Exam Transform'!$A$2:$A$2336,'Medical Exam Transform'!$B$2:$B$2336)</f>
        <v>17.7</v>
      </c>
      <c r="D1599" s="14">
        <f>_xlfn.XLOOKUP(A1599,'Medical Exam Transform'!$A$2:$A$2336,'Medical Exam Transform'!$C$2:$C$2336)</f>
        <v>10.42</v>
      </c>
      <c r="E1599" s="14" t="str">
        <f>_xlfn.XLOOKUP(A1599,'Medical Exam Transform'!$A$2:$A$2336,'Medical Exam Transform'!$D$2:$D$2336)</f>
        <v>Yes</v>
      </c>
      <c r="F1599" s="14" t="str">
        <f>_xlfn.XLOOKUP(A1599,'Medical Exam Transform'!$A$2:$A$2336,'Medical Exam Transform'!$E$2:$E$2336)</f>
        <v>No</v>
      </c>
      <c r="G1599" s="14" t="str">
        <f>_xlfn.XLOOKUP(A1599,'Medical Exam Transform'!$A$2:$A$2336,'Medical Exam Transform'!$F$2:$F$2336)</f>
        <v>No</v>
      </c>
      <c r="H1599" s="14">
        <f>_xlfn.XLOOKUP(A1599,'Medical Exam Transform'!$A$2:$A$2336,'Medical Exam Transform'!$G$2:$G$2336)</f>
        <v>2</v>
      </c>
      <c r="I1599" s="14" t="str">
        <f>_xlfn.XLOOKUP(A1599,'Medical Exam Transform'!$A$2:$A$2336,'Medical Exam Transform'!$H$2:$H$2336)</f>
        <v>No</v>
      </c>
      <c r="J1599" s="14" t="str">
        <f>_xlfn.XLOOKUP(A1599,'Medical Exam Transform'!$A$2:$A$2336,'Medical Exam Transform'!$I$2:$I$2336)</f>
        <v>Underweight</v>
      </c>
      <c r="K1599" s="14" t="str">
        <f>_xlfn.XLOOKUP(A1599,'Medical Exam Transform'!$A$2:$A$2336,'Medical Exam Transform'!$J$2:$J$2336)</f>
        <v>Normal</v>
      </c>
      <c r="L1599" s="60">
        <f>_xlfn.XLOOKUP(A1599,'Hospitalisation Transform'!$A$2:$A$2344,'Hospitalisation Transform'!$B$2:$B$2344)</f>
        <v>25852</v>
      </c>
      <c r="M1599" s="82">
        <f>_xlfn.XLOOKUP(A1599,'Hospitalisation Transform'!$A$2:$A$2344,'Hospitalisation Transform'!$D$2:$D$2344)</f>
        <v>6255.38</v>
      </c>
      <c r="N1599" s="14" t="str">
        <f>_xlfn.XLOOKUP(A1599,'Hospitalisation Transform'!$A$2:$A$2344,'Hospitalisation Transform'!$E$2:$E$2344)</f>
        <v>tier - 2</v>
      </c>
      <c r="O1599" s="14" t="str">
        <f>_xlfn.XLOOKUP(A1599,'Hospitalisation Transform'!$A$2:$A$2344,'Hospitalisation Transform'!$F$2:$F$2344)</f>
        <v>tier - 2</v>
      </c>
      <c r="P1599" s="14" t="str">
        <f>_xlfn.XLOOKUP(A1599,'Hospitalisation Transform'!$A$2:$A$2344,'Hospitalisation Transform'!$G$2:$G$2344)</f>
        <v>R1013</v>
      </c>
      <c r="Q1599" s="14">
        <f>_xlfn.XLOOKUP(A1599,'Hospitalisation Transform'!$A$2:$A$2344,'Hospitalisation Transform'!$H$2:$H$2344)</f>
        <v>53</v>
      </c>
    </row>
    <row r="1600" spans="1:17" ht="15.5" x14ac:dyDescent="0.35">
      <c r="A1600" s="59" t="s">
        <v>773</v>
      </c>
      <c r="B1600" s="39" t="str">
        <f>_xlfn.XLOOKUP(A1600,'Customer Names Transform'!$A$2:$A$2336,'Customer Names Transform'!$D$2:$D$2336)</f>
        <v>Derek</v>
      </c>
      <c r="C1600" s="28">
        <f>_xlfn.XLOOKUP(A1600,'Medical Exam Transform'!$A$2:$A$2336,'Medical Exam Transform'!$B$2:$B$2336)</f>
        <v>17.2</v>
      </c>
      <c r="D1600" s="14">
        <f>_xlfn.XLOOKUP(A1600,'Medical Exam Transform'!$A$2:$A$2336,'Medical Exam Transform'!$C$2:$C$2336)</f>
        <v>6.45</v>
      </c>
      <c r="E1600" s="14" t="str">
        <f>_xlfn.XLOOKUP(A1600,'Medical Exam Transform'!$A$2:$A$2336,'Medical Exam Transform'!$D$2:$D$2336)</f>
        <v>No</v>
      </c>
      <c r="F1600" s="14" t="str">
        <f>_xlfn.XLOOKUP(A1600,'Medical Exam Transform'!$A$2:$A$2336,'Medical Exam Transform'!$E$2:$E$2336)</f>
        <v>No</v>
      </c>
      <c r="G1600" s="14" t="str">
        <f>_xlfn.XLOOKUP(A1600,'Medical Exam Transform'!$A$2:$A$2336,'Medical Exam Transform'!$F$2:$F$2336)</f>
        <v>No</v>
      </c>
      <c r="H1600" s="14">
        <f>_xlfn.XLOOKUP(A1600,'Medical Exam Transform'!$A$2:$A$2336,'Medical Exam Transform'!$G$2:$G$2336)</f>
        <v>2</v>
      </c>
      <c r="I1600" s="14" t="str">
        <f>_xlfn.XLOOKUP(A1600,'Medical Exam Transform'!$A$2:$A$2336,'Medical Exam Transform'!$H$2:$H$2336)</f>
        <v>No</v>
      </c>
      <c r="J1600" s="14" t="str">
        <f>_xlfn.XLOOKUP(A1600,'Medical Exam Transform'!$A$2:$A$2336,'Medical Exam Transform'!$I$2:$I$2336)</f>
        <v>Underweight</v>
      </c>
      <c r="K1600" s="14" t="str">
        <f>_xlfn.XLOOKUP(A1600,'Medical Exam Transform'!$A$2:$A$2336,'Medical Exam Transform'!$J$2:$J$2336)</f>
        <v>Prediabetes</v>
      </c>
      <c r="L1600" s="60">
        <f>_xlfn.XLOOKUP(A1600,'Hospitalisation Transform'!$A$2:$A$2344,'Hospitalisation Transform'!$B$2:$B$2344)</f>
        <v>26550</v>
      </c>
      <c r="M1600" s="82">
        <f>_xlfn.XLOOKUP(A1600,'Hospitalisation Transform'!$A$2:$A$2344,'Hospitalisation Transform'!$D$2:$D$2344)</f>
        <v>6254.13</v>
      </c>
      <c r="N1600" s="14" t="str">
        <f>_xlfn.XLOOKUP(A1600,'Hospitalisation Transform'!$A$2:$A$2344,'Hospitalisation Transform'!$E$2:$E$2344)</f>
        <v>tier - 2</v>
      </c>
      <c r="O1600" s="14" t="str">
        <f>_xlfn.XLOOKUP(A1600,'Hospitalisation Transform'!$A$2:$A$2344,'Hospitalisation Transform'!$F$2:$F$2344)</f>
        <v>tier - 2</v>
      </c>
      <c r="P1600" s="14" t="str">
        <f>_xlfn.XLOOKUP(A1600,'Hospitalisation Transform'!$A$2:$A$2344,'Hospitalisation Transform'!$G$2:$G$2344)</f>
        <v>R1012</v>
      </c>
      <c r="Q1600" s="14">
        <f>_xlfn.XLOOKUP(A1600,'Hospitalisation Transform'!$A$2:$A$2344,'Hospitalisation Transform'!$H$2:$H$2344)</f>
        <v>51</v>
      </c>
    </row>
    <row r="1601" spans="1:17" ht="15.5" x14ac:dyDescent="0.35">
      <c r="A1601" s="59" t="s">
        <v>772</v>
      </c>
      <c r="B1601" s="39" t="str">
        <f>_xlfn.XLOOKUP(A1601,'Customer Names Transform'!$A$2:$A$2336,'Customer Names Transform'!$D$2:$D$2336)</f>
        <v>Kalvin J.</v>
      </c>
      <c r="C1601" s="28">
        <f>_xlfn.XLOOKUP(A1601,'Medical Exam Transform'!$A$2:$A$2336,'Medical Exam Transform'!$B$2:$B$2336)</f>
        <v>19.21</v>
      </c>
      <c r="D1601" s="14">
        <f>_xlfn.XLOOKUP(A1601,'Medical Exam Transform'!$A$2:$A$2336,'Medical Exam Transform'!$C$2:$C$2336)</f>
        <v>5.52</v>
      </c>
      <c r="E1601" s="14" t="str">
        <f>_xlfn.XLOOKUP(A1601,'Medical Exam Transform'!$A$2:$A$2336,'Medical Exam Transform'!$D$2:$D$2336)</f>
        <v>No</v>
      </c>
      <c r="F1601" s="14" t="str">
        <f>_xlfn.XLOOKUP(A1601,'Medical Exam Transform'!$A$2:$A$2336,'Medical Exam Transform'!$E$2:$E$2336)</f>
        <v>No</v>
      </c>
      <c r="G1601" s="14" t="str">
        <f>_xlfn.XLOOKUP(A1601,'Medical Exam Transform'!$A$2:$A$2336,'Medical Exam Transform'!$F$2:$F$2336)</f>
        <v>No</v>
      </c>
      <c r="H1601" s="14">
        <f>_xlfn.XLOOKUP(A1601,'Medical Exam Transform'!$A$2:$A$2336,'Medical Exam Transform'!$G$2:$G$2336)</f>
        <v>2</v>
      </c>
      <c r="I1601" s="14" t="str">
        <f>_xlfn.XLOOKUP(A1601,'Medical Exam Transform'!$A$2:$A$2336,'Medical Exam Transform'!$H$2:$H$2336)</f>
        <v>No</v>
      </c>
      <c r="J1601" s="14" t="str">
        <f>_xlfn.XLOOKUP(A1601,'Medical Exam Transform'!$A$2:$A$2336,'Medical Exam Transform'!$I$2:$I$2336)</f>
        <v>Normalweight</v>
      </c>
      <c r="K1601" s="14" t="str">
        <f>_xlfn.XLOOKUP(A1601,'Medical Exam Transform'!$A$2:$A$2336,'Medical Exam Transform'!$J$2:$J$2336)</f>
        <v>Prediabetes</v>
      </c>
      <c r="L1601" s="60">
        <f>_xlfn.XLOOKUP(A1601,'Hospitalisation Transform'!$A$2:$A$2344,'Hospitalisation Transform'!$B$2:$B$2344)</f>
        <v>26614</v>
      </c>
      <c r="M1601" s="82">
        <f>_xlfn.XLOOKUP(A1601,'Hospitalisation Transform'!$A$2:$A$2344,'Hospitalisation Transform'!$D$2:$D$2344)</f>
        <v>6253.85</v>
      </c>
      <c r="N1601" s="14" t="str">
        <f>_xlfn.XLOOKUP(A1601,'Hospitalisation Transform'!$A$2:$A$2344,'Hospitalisation Transform'!$E$2:$E$2344)</f>
        <v>tier - 2</v>
      </c>
      <c r="O1601" s="14" t="str">
        <f>_xlfn.XLOOKUP(A1601,'Hospitalisation Transform'!$A$2:$A$2344,'Hospitalisation Transform'!$F$2:$F$2344)</f>
        <v>tier - 2</v>
      </c>
      <c r="P1601" s="14" t="str">
        <f>_xlfn.XLOOKUP(A1601,'Hospitalisation Transform'!$A$2:$A$2344,'Hospitalisation Transform'!$G$2:$G$2344)</f>
        <v>R1013</v>
      </c>
      <c r="Q1601" s="14">
        <f>_xlfn.XLOOKUP(A1601,'Hospitalisation Transform'!$A$2:$A$2344,'Hospitalisation Transform'!$H$2:$H$2344)</f>
        <v>51</v>
      </c>
    </row>
    <row r="1602" spans="1:17" ht="15.5" x14ac:dyDescent="0.35">
      <c r="A1602" s="59" t="s">
        <v>771</v>
      </c>
      <c r="B1602" s="39" t="str">
        <f>_xlfn.XLOOKUP(A1602,'Customer Names Transform'!$A$2:$A$2336,'Customer Names Transform'!$D$2:$D$2336)</f>
        <v>Dave</v>
      </c>
      <c r="C1602" s="28">
        <f>_xlfn.XLOOKUP(A1602,'Medical Exam Transform'!$A$2:$A$2336,'Medical Exam Transform'!$B$2:$B$2336)</f>
        <v>23.2</v>
      </c>
      <c r="D1602" s="14">
        <f>_xlfn.XLOOKUP(A1602,'Medical Exam Transform'!$A$2:$A$2336,'Medical Exam Transform'!$C$2:$C$2336)</f>
        <v>4.41</v>
      </c>
      <c r="E1602" s="14" t="str">
        <f>_xlfn.XLOOKUP(A1602,'Medical Exam Transform'!$A$2:$A$2336,'Medical Exam Transform'!$D$2:$D$2336)</f>
        <v>No</v>
      </c>
      <c r="F1602" s="14" t="str">
        <f>_xlfn.XLOOKUP(A1602,'Medical Exam Transform'!$A$2:$A$2336,'Medical Exam Transform'!$E$2:$E$2336)</f>
        <v>No</v>
      </c>
      <c r="G1602" s="14" t="str">
        <f>_xlfn.XLOOKUP(A1602,'Medical Exam Transform'!$A$2:$A$2336,'Medical Exam Transform'!$F$2:$F$2336)</f>
        <v>Yes</v>
      </c>
      <c r="H1602" s="14">
        <f>_xlfn.XLOOKUP(A1602,'Medical Exam Transform'!$A$2:$A$2336,'Medical Exam Transform'!$G$2:$G$2336)</f>
        <v>1</v>
      </c>
      <c r="I1602" s="14" t="str">
        <f>_xlfn.XLOOKUP(A1602,'Medical Exam Transform'!$A$2:$A$2336,'Medical Exam Transform'!$H$2:$H$2336)</f>
        <v>No</v>
      </c>
      <c r="J1602" s="14" t="str">
        <f>_xlfn.XLOOKUP(A1602,'Medical Exam Transform'!$A$2:$A$2336,'Medical Exam Transform'!$I$2:$I$2336)</f>
        <v>Normalweight</v>
      </c>
      <c r="K1602" s="14" t="str">
        <f>_xlfn.XLOOKUP(A1602,'Medical Exam Transform'!$A$2:$A$2336,'Medical Exam Transform'!$J$2:$J$2336)</f>
        <v>Normal</v>
      </c>
      <c r="L1602" s="60">
        <f>_xlfn.XLOOKUP(A1602,'Hospitalisation Transform'!$A$2:$A$2344,'Hospitalisation Transform'!$B$2:$B$2344)</f>
        <v>29138</v>
      </c>
      <c r="M1602" s="82">
        <f>_xlfn.XLOOKUP(A1602,'Hospitalisation Transform'!$A$2:$A$2344,'Hospitalisation Transform'!$D$2:$D$2344)</f>
        <v>6250.44</v>
      </c>
      <c r="N1602" s="14" t="str">
        <f>_xlfn.XLOOKUP(A1602,'Hospitalisation Transform'!$A$2:$A$2344,'Hospitalisation Transform'!$E$2:$E$2344)</f>
        <v>tier - 2</v>
      </c>
      <c r="O1602" s="14" t="str">
        <f>_xlfn.XLOOKUP(A1602,'Hospitalisation Transform'!$A$2:$A$2344,'Hospitalisation Transform'!$F$2:$F$2344)</f>
        <v>tier - 1</v>
      </c>
      <c r="P1602" s="14" t="str">
        <f>_xlfn.XLOOKUP(A1602,'Hospitalisation Transform'!$A$2:$A$2344,'Hospitalisation Transform'!$G$2:$G$2344)</f>
        <v>R1011</v>
      </c>
      <c r="Q1602" s="14">
        <f>_xlfn.XLOOKUP(A1602,'Hospitalisation Transform'!$A$2:$A$2344,'Hospitalisation Transform'!$H$2:$H$2344)</f>
        <v>44</v>
      </c>
    </row>
    <row r="1603" spans="1:17" ht="15.5" x14ac:dyDescent="0.35">
      <c r="A1603" s="59" t="s">
        <v>770</v>
      </c>
      <c r="B1603" s="39" t="str">
        <f>_xlfn.XLOOKUP(A1603,'Customer Names Transform'!$A$2:$A$2336,'Customer Names Transform'!$D$2:$D$2336)</f>
        <v>Barbara G.</v>
      </c>
      <c r="C1603" s="28">
        <f>_xlfn.XLOOKUP(A1603,'Medical Exam Transform'!$A$2:$A$2336,'Medical Exam Transform'!$B$2:$B$2336)</f>
        <v>32.5</v>
      </c>
      <c r="D1603" s="14">
        <f>_xlfn.XLOOKUP(A1603,'Medical Exam Transform'!$A$2:$A$2336,'Medical Exam Transform'!$C$2:$C$2336)</f>
        <v>4.6900000000000004</v>
      </c>
      <c r="E1603" s="14" t="str">
        <f>_xlfn.XLOOKUP(A1603,'Medical Exam Transform'!$A$2:$A$2336,'Medical Exam Transform'!$D$2:$D$2336)</f>
        <v>Yes</v>
      </c>
      <c r="F1603" s="14" t="str">
        <f>_xlfn.XLOOKUP(A1603,'Medical Exam Transform'!$A$2:$A$2336,'Medical Exam Transform'!$E$2:$E$2336)</f>
        <v>No</v>
      </c>
      <c r="G1603" s="14" t="str">
        <f>_xlfn.XLOOKUP(A1603,'Medical Exam Transform'!$A$2:$A$2336,'Medical Exam Transform'!$F$2:$F$2336)</f>
        <v>Yes</v>
      </c>
      <c r="H1603" s="14">
        <f>_xlfn.XLOOKUP(A1603,'Medical Exam Transform'!$A$2:$A$2336,'Medical Exam Transform'!$G$2:$G$2336)</f>
        <v>1</v>
      </c>
      <c r="I1603" s="14" t="str">
        <f>_xlfn.XLOOKUP(A1603,'Medical Exam Transform'!$A$2:$A$2336,'Medical Exam Transform'!$H$2:$H$2336)</f>
        <v>No</v>
      </c>
      <c r="J1603" s="14" t="str">
        <f>_xlfn.XLOOKUP(A1603,'Medical Exam Transform'!$A$2:$A$2336,'Medical Exam Transform'!$I$2:$I$2336)</f>
        <v>Obesity</v>
      </c>
      <c r="K1603" s="14" t="str">
        <f>_xlfn.XLOOKUP(A1603,'Medical Exam Transform'!$A$2:$A$2336,'Medical Exam Transform'!$J$2:$J$2336)</f>
        <v>Normal</v>
      </c>
      <c r="L1603" s="60">
        <f>_xlfn.XLOOKUP(A1603,'Hospitalisation Transform'!$A$2:$A$2344,'Hospitalisation Transform'!$B$2:$B$2344)</f>
        <v>30539</v>
      </c>
      <c r="M1603" s="82">
        <f>_xlfn.XLOOKUP(A1603,'Hospitalisation Transform'!$A$2:$A$2344,'Hospitalisation Transform'!$D$2:$D$2344)</f>
        <v>6238.3</v>
      </c>
      <c r="N1603" s="14" t="str">
        <f>_xlfn.XLOOKUP(A1603,'Hospitalisation Transform'!$A$2:$A$2344,'Hospitalisation Transform'!$E$2:$E$2344)</f>
        <v>tier - 2</v>
      </c>
      <c r="O1603" s="14" t="str">
        <f>_xlfn.XLOOKUP(A1603,'Hospitalisation Transform'!$A$2:$A$2344,'Hospitalisation Transform'!$F$2:$F$2344)</f>
        <v>tier - 1</v>
      </c>
      <c r="P1603" s="14" t="str">
        <f>_xlfn.XLOOKUP(A1603,'Hospitalisation Transform'!$A$2:$A$2344,'Hospitalisation Transform'!$G$2:$G$2344)</f>
        <v>R1011</v>
      </c>
      <c r="Q1603" s="14">
        <f>_xlfn.XLOOKUP(A1603,'Hospitalisation Transform'!$A$2:$A$2344,'Hospitalisation Transform'!$H$2:$H$2344)</f>
        <v>40</v>
      </c>
    </row>
    <row r="1604" spans="1:17" ht="15.5" x14ac:dyDescent="0.35">
      <c r="A1604" s="59" t="s">
        <v>769</v>
      </c>
      <c r="B1604" s="39" t="str">
        <f>_xlfn.XLOOKUP(A1604,'Customer Names Transform'!$A$2:$A$2336,'Customer Names Transform'!$D$2:$D$2336)</f>
        <v>Skylar</v>
      </c>
      <c r="C1604" s="28">
        <f>_xlfn.XLOOKUP(A1604,'Medical Exam Transform'!$A$2:$A$2336,'Medical Exam Transform'!$B$2:$B$2336)</f>
        <v>20.9</v>
      </c>
      <c r="D1604" s="14">
        <f>_xlfn.XLOOKUP(A1604,'Medical Exam Transform'!$A$2:$A$2336,'Medical Exam Transform'!$C$2:$C$2336)</f>
        <v>6.94</v>
      </c>
      <c r="E1604" s="14" t="str">
        <f>_xlfn.XLOOKUP(A1604,'Medical Exam Transform'!$A$2:$A$2336,'Medical Exam Transform'!$D$2:$D$2336)</f>
        <v>No</v>
      </c>
      <c r="F1604" s="14" t="str">
        <f>_xlfn.XLOOKUP(A1604,'Medical Exam Transform'!$A$2:$A$2336,'Medical Exam Transform'!$E$2:$E$2336)</f>
        <v>No</v>
      </c>
      <c r="G1604" s="14" t="str">
        <f>_xlfn.XLOOKUP(A1604,'Medical Exam Transform'!$A$2:$A$2336,'Medical Exam Transform'!$F$2:$F$2336)</f>
        <v>No</v>
      </c>
      <c r="H1604" s="14">
        <f>_xlfn.XLOOKUP(A1604,'Medical Exam Transform'!$A$2:$A$2336,'Medical Exam Transform'!$G$2:$G$2336)</f>
        <v>0</v>
      </c>
      <c r="I1604" s="14" t="str">
        <f>_xlfn.XLOOKUP(A1604,'Medical Exam Transform'!$A$2:$A$2336,'Medical Exam Transform'!$H$2:$H$2336)</f>
        <v>No</v>
      </c>
      <c r="J1604" s="14" t="str">
        <f>_xlfn.XLOOKUP(A1604,'Medical Exam Transform'!$A$2:$A$2336,'Medical Exam Transform'!$I$2:$I$2336)</f>
        <v>Normalweight</v>
      </c>
      <c r="K1604" s="14" t="str">
        <f>_xlfn.XLOOKUP(A1604,'Medical Exam Transform'!$A$2:$A$2336,'Medical Exam Transform'!$J$2:$J$2336)</f>
        <v>Normal</v>
      </c>
      <c r="L1604" s="60">
        <f>_xlfn.XLOOKUP(A1604,'Hospitalisation Transform'!$A$2:$A$2344,'Hospitalisation Transform'!$B$2:$B$2344)</f>
        <v>28752</v>
      </c>
      <c r="M1604" s="82">
        <f>_xlfn.XLOOKUP(A1604,'Hospitalisation Transform'!$A$2:$A$2344,'Hospitalisation Transform'!$D$2:$D$2344)</f>
        <v>6236.95</v>
      </c>
      <c r="N1604" s="14" t="str">
        <f>_xlfn.XLOOKUP(A1604,'Hospitalisation Transform'!$A$2:$A$2344,'Hospitalisation Transform'!$E$2:$E$2344)</f>
        <v>tier - 2</v>
      </c>
      <c r="O1604" s="14" t="str">
        <f>_xlfn.XLOOKUP(A1604,'Hospitalisation Transform'!$A$2:$A$2344,'Hospitalisation Transform'!$F$2:$F$2344)</f>
        <v>tier - 2</v>
      </c>
      <c r="P1604" s="14" t="str">
        <f>_xlfn.XLOOKUP(A1604,'Hospitalisation Transform'!$A$2:$A$2344,'Hospitalisation Transform'!$G$2:$G$2344)</f>
        <v>R1013</v>
      </c>
      <c r="Q1604" s="14">
        <f>_xlfn.XLOOKUP(A1604,'Hospitalisation Transform'!$A$2:$A$2344,'Hospitalisation Transform'!$H$2:$H$2344)</f>
        <v>45</v>
      </c>
    </row>
    <row r="1605" spans="1:17" ht="15.5" x14ac:dyDescent="0.35">
      <c r="A1605" s="59" t="s">
        <v>768</v>
      </c>
      <c r="B1605" s="39" t="str">
        <f>_xlfn.XLOOKUP(A1605,'Customer Names Transform'!$A$2:$A$2336,'Customer Names Transform'!$D$2:$D$2336)</f>
        <v>Nick</v>
      </c>
      <c r="C1605" s="28">
        <f>_xlfn.XLOOKUP(A1605,'Medical Exam Transform'!$A$2:$A$2336,'Medical Exam Transform'!$B$2:$B$2336)</f>
        <v>19.11</v>
      </c>
      <c r="D1605" s="14">
        <f>_xlfn.XLOOKUP(A1605,'Medical Exam Transform'!$A$2:$A$2336,'Medical Exam Transform'!$C$2:$C$2336)</f>
        <v>4.3499999999999996</v>
      </c>
      <c r="E1605" s="14" t="str">
        <f>_xlfn.XLOOKUP(A1605,'Medical Exam Transform'!$A$2:$A$2336,'Medical Exam Transform'!$D$2:$D$2336)</f>
        <v>No</v>
      </c>
      <c r="F1605" s="14" t="str">
        <f>_xlfn.XLOOKUP(A1605,'Medical Exam Transform'!$A$2:$A$2336,'Medical Exam Transform'!$E$2:$E$2336)</f>
        <v>No</v>
      </c>
      <c r="G1605" s="14" t="str">
        <f>_xlfn.XLOOKUP(A1605,'Medical Exam Transform'!$A$2:$A$2336,'Medical Exam Transform'!$F$2:$F$2336)</f>
        <v>No</v>
      </c>
      <c r="H1605" s="14">
        <f>_xlfn.XLOOKUP(A1605,'Medical Exam Transform'!$A$2:$A$2336,'Medical Exam Transform'!$G$2:$G$2336)</f>
        <v>2</v>
      </c>
      <c r="I1605" s="14" t="str">
        <f>_xlfn.XLOOKUP(A1605,'Medical Exam Transform'!$A$2:$A$2336,'Medical Exam Transform'!$H$2:$H$2336)</f>
        <v>No</v>
      </c>
      <c r="J1605" s="14" t="str">
        <f>_xlfn.XLOOKUP(A1605,'Medical Exam Transform'!$A$2:$A$2336,'Medical Exam Transform'!$I$2:$I$2336)</f>
        <v>Normalweight</v>
      </c>
      <c r="K1605" s="14" t="str">
        <f>_xlfn.XLOOKUP(A1605,'Medical Exam Transform'!$A$2:$A$2336,'Medical Exam Transform'!$J$2:$J$2336)</f>
        <v>Prediabetes</v>
      </c>
      <c r="L1605" s="60">
        <f>_xlfn.XLOOKUP(A1605,'Hospitalisation Transform'!$A$2:$A$2344,'Hospitalisation Transform'!$B$2:$B$2344)</f>
        <v>26479</v>
      </c>
      <c r="M1605" s="82">
        <f>_xlfn.XLOOKUP(A1605,'Hospitalisation Transform'!$A$2:$A$2344,'Hospitalisation Transform'!$D$2:$D$2344)</f>
        <v>6219.93</v>
      </c>
      <c r="N1605" s="14" t="str">
        <f>_xlfn.XLOOKUP(A1605,'Hospitalisation Transform'!$A$2:$A$2344,'Hospitalisation Transform'!$E$2:$E$2344)</f>
        <v>tier - 2</v>
      </c>
      <c r="O1605" s="14" t="str">
        <f>_xlfn.XLOOKUP(A1605,'Hospitalisation Transform'!$A$2:$A$2344,'Hospitalisation Transform'!$F$2:$F$2344)</f>
        <v>tier - 2</v>
      </c>
      <c r="P1605" s="14" t="str">
        <f>_xlfn.XLOOKUP(A1605,'Hospitalisation Transform'!$A$2:$A$2344,'Hospitalisation Transform'!$G$2:$G$2344)</f>
        <v>R1013</v>
      </c>
      <c r="Q1605" s="14">
        <f>_xlfn.XLOOKUP(A1605,'Hospitalisation Transform'!$A$2:$A$2344,'Hospitalisation Transform'!$H$2:$H$2344)</f>
        <v>51</v>
      </c>
    </row>
    <row r="1606" spans="1:17" ht="15.5" x14ac:dyDescent="0.35">
      <c r="A1606" s="59" t="s">
        <v>767</v>
      </c>
      <c r="B1606" s="39" t="str">
        <f>_xlfn.XLOOKUP(A1606,'Customer Names Transform'!$A$2:$A$2336,'Customer Names Transform'!$D$2:$D$2336)</f>
        <v>Sunny S</v>
      </c>
      <c r="C1606" s="28">
        <f>_xlfn.XLOOKUP(A1606,'Medical Exam Transform'!$A$2:$A$2336,'Medical Exam Transform'!$B$2:$B$2336)</f>
        <v>31.17</v>
      </c>
      <c r="D1606" s="14">
        <f>_xlfn.XLOOKUP(A1606,'Medical Exam Transform'!$A$2:$A$2336,'Medical Exam Transform'!$C$2:$C$2336)</f>
        <v>5.28</v>
      </c>
      <c r="E1606" s="14" t="str">
        <f>_xlfn.XLOOKUP(A1606,'Medical Exam Transform'!$A$2:$A$2336,'Medical Exam Transform'!$D$2:$D$2336)</f>
        <v>No</v>
      </c>
      <c r="F1606" s="14" t="str">
        <f>_xlfn.XLOOKUP(A1606,'Medical Exam Transform'!$A$2:$A$2336,'Medical Exam Transform'!$E$2:$E$2336)</f>
        <v>No</v>
      </c>
      <c r="G1606" s="14" t="str">
        <f>_xlfn.XLOOKUP(A1606,'Medical Exam Transform'!$A$2:$A$2336,'Medical Exam Transform'!$F$2:$F$2336)</f>
        <v>No</v>
      </c>
      <c r="H1606" s="14">
        <f>_xlfn.XLOOKUP(A1606,'Medical Exam Transform'!$A$2:$A$2336,'Medical Exam Transform'!$G$2:$G$2336)</f>
        <v>1</v>
      </c>
      <c r="I1606" s="14" t="str">
        <f>_xlfn.XLOOKUP(A1606,'Medical Exam Transform'!$A$2:$A$2336,'Medical Exam Transform'!$H$2:$H$2336)</f>
        <v>No</v>
      </c>
      <c r="J1606" s="14" t="str">
        <f>_xlfn.XLOOKUP(A1606,'Medical Exam Transform'!$A$2:$A$2336,'Medical Exam Transform'!$I$2:$I$2336)</f>
        <v>Obesity</v>
      </c>
      <c r="K1606" s="14" t="str">
        <f>_xlfn.XLOOKUP(A1606,'Medical Exam Transform'!$A$2:$A$2336,'Medical Exam Transform'!$J$2:$J$2336)</f>
        <v>Normal</v>
      </c>
      <c r="L1606" s="60">
        <f>_xlfn.XLOOKUP(A1606,'Hospitalisation Transform'!$A$2:$A$2344,'Hospitalisation Transform'!$B$2:$B$2344)</f>
        <v>33828</v>
      </c>
      <c r="M1606" s="82">
        <f>_xlfn.XLOOKUP(A1606,'Hospitalisation Transform'!$A$2:$A$2344,'Hospitalisation Transform'!$D$2:$D$2344)</f>
        <v>6208.5</v>
      </c>
      <c r="N1606" s="14" t="str">
        <f>_xlfn.XLOOKUP(A1606,'Hospitalisation Transform'!$A$2:$A$2344,'Hospitalisation Transform'!$E$2:$E$2344)</f>
        <v>tier - 2</v>
      </c>
      <c r="O1606" s="14" t="str">
        <f>_xlfn.XLOOKUP(A1606,'Hospitalisation Transform'!$A$2:$A$2344,'Hospitalisation Transform'!$F$2:$F$2344)</f>
        <v>tier - 1</v>
      </c>
      <c r="P1606" s="14" t="str">
        <f>_xlfn.XLOOKUP(A1606,'Hospitalisation Transform'!$A$2:$A$2344,'Hospitalisation Transform'!$G$2:$G$2344)</f>
        <v>R1021</v>
      </c>
      <c r="Q1606" s="14">
        <f>_xlfn.XLOOKUP(A1606,'Hospitalisation Transform'!$A$2:$A$2344,'Hospitalisation Transform'!$H$2:$H$2344)</f>
        <v>31</v>
      </c>
    </row>
    <row r="1607" spans="1:17" ht="15.5" x14ac:dyDescent="0.35">
      <c r="A1607" s="59" t="s">
        <v>766</v>
      </c>
      <c r="B1607" s="39" t="str">
        <f>_xlfn.XLOOKUP(A1607,'Customer Names Transform'!$A$2:$A$2336,'Customer Names Transform'!$D$2:$D$2336)</f>
        <v>Anne-Marie</v>
      </c>
      <c r="C1607" s="28">
        <f>_xlfn.XLOOKUP(A1607,'Medical Exam Transform'!$A$2:$A$2336,'Medical Exam Transform'!$B$2:$B$2336)</f>
        <v>36.08</v>
      </c>
      <c r="D1607" s="14">
        <f>_xlfn.XLOOKUP(A1607,'Medical Exam Transform'!$A$2:$A$2336,'Medical Exam Transform'!$C$2:$C$2336)</f>
        <v>4.29</v>
      </c>
      <c r="E1607" s="14" t="str">
        <f>_xlfn.XLOOKUP(A1607,'Medical Exam Transform'!$A$2:$A$2336,'Medical Exam Transform'!$D$2:$D$2336)</f>
        <v>No</v>
      </c>
      <c r="F1607" s="14" t="str">
        <f>_xlfn.XLOOKUP(A1607,'Medical Exam Transform'!$A$2:$A$2336,'Medical Exam Transform'!$E$2:$E$2336)</f>
        <v>No</v>
      </c>
      <c r="G1607" s="14" t="str">
        <f>_xlfn.XLOOKUP(A1607,'Medical Exam Transform'!$A$2:$A$2336,'Medical Exam Transform'!$F$2:$F$2336)</f>
        <v>No</v>
      </c>
      <c r="H1607" s="14">
        <f>_xlfn.XLOOKUP(A1607,'Medical Exam Transform'!$A$2:$A$2336,'Medical Exam Transform'!$G$2:$G$2336)</f>
        <v>0</v>
      </c>
      <c r="I1607" s="14" t="str">
        <f>_xlfn.XLOOKUP(A1607,'Medical Exam Transform'!$A$2:$A$2336,'Medical Exam Transform'!$H$2:$H$2336)</f>
        <v>No</v>
      </c>
      <c r="J1607" s="14" t="str">
        <f>_xlfn.XLOOKUP(A1607,'Medical Exam Transform'!$A$2:$A$2336,'Medical Exam Transform'!$I$2:$I$2336)</f>
        <v>Obesity</v>
      </c>
      <c r="K1607" s="14" t="str">
        <f>_xlfn.XLOOKUP(A1607,'Medical Exam Transform'!$A$2:$A$2336,'Medical Exam Transform'!$J$2:$J$2336)</f>
        <v>Normal</v>
      </c>
      <c r="L1607" s="60">
        <f>_xlfn.XLOOKUP(A1607,'Hospitalisation Transform'!$A$2:$A$2344,'Hospitalisation Transform'!$B$2:$B$2344)</f>
        <v>36413</v>
      </c>
      <c r="M1607" s="82">
        <f>_xlfn.XLOOKUP(A1607,'Hospitalisation Transform'!$A$2:$A$2344,'Hospitalisation Transform'!$D$2:$D$2344)</f>
        <v>6207.26</v>
      </c>
      <c r="N1607" s="14" t="str">
        <f>_xlfn.XLOOKUP(A1607,'Hospitalisation Transform'!$A$2:$A$2344,'Hospitalisation Transform'!$E$2:$E$2344)</f>
        <v>tier - 2</v>
      </c>
      <c r="O1607" s="14" t="str">
        <f>_xlfn.XLOOKUP(A1607,'Hospitalisation Transform'!$A$2:$A$2344,'Hospitalisation Transform'!$F$2:$F$2344)</f>
        <v>tier - 2</v>
      </c>
      <c r="P1607" s="14" t="str">
        <f>_xlfn.XLOOKUP(A1607,'Hospitalisation Transform'!$A$2:$A$2344,'Hospitalisation Transform'!$G$2:$G$2344)</f>
        <v>R1026</v>
      </c>
      <c r="Q1607" s="14">
        <f>_xlfn.XLOOKUP(A1607,'Hospitalisation Transform'!$A$2:$A$2344,'Hospitalisation Transform'!$H$2:$H$2344)</f>
        <v>24</v>
      </c>
    </row>
    <row r="1608" spans="1:17" ht="15.5" x14ac:dyDescent="0.35">
      <c r="A1608" s="59" t="s">
        <v>765</v>
      </c>
      <c r="B1608" s="39" t="str">
        <f>_xlfn.XLOOKUP(A1608,'Customer Names Transform'!$A$2:$A$2336,'Customer Names Transform'!$D$2:$D$2336)</f>
        <v>Nicholas</v>
      </c>
      <c r="C1608" s="28">
        <f>_xlfn.XLOOKUP(A1608,'Medical Exam Transform'!$A$2:$A$2336,'Medical Exam Transform'!$B$2:$B$2336)</f>
        <v>28.024999999999999</v>
      </c>
      <c r="D1608" s="14">
        <f>_xlfn.XLOOKUP(A1608,'Medical Exam Transform'!$A$2:$A$2336,'Medical Exam Transform'!$C$2:$C$2336)</f>
        <v>5.69</v>
      </c>
      <c r="E1608" s="14" t="str">
        <f>_xlfn.XLOOKUP(A1608,'Medical Exam Transform'!$A$2:$A$2336,'Medical Exam Transform'!$D$2:$D$2336)</f>
        <v>Yes</v>
      </c>
      <c r="F1608" s="14" t="str">
        <f>_xlfn.XLOOKUP(A1608,'Medical Exam Transform'!$A$2:$A$2336,'Medical Exam Transform'!$E$2:$E$2336)</f>
        <v>No</v>
      </c>
      <c r="G1608" s="14" t="str">
        <f>_xlfn.XLOOKUP(A1608,'Medical Exam Transform'!$A$2:$A$2336,'Medical Exam Transform'!$F$2:$F$2336)</f>
        <v>No</v>
      </c>
      <c r="H1608" s="14">
        <f>_xlfn.XLOOKUP(A1608,'Medical Exam Transform'!$A$2:$A$2336,'Medical Exam Transform'!$G$2:$G$2336)</f>
        <v>0</v>
      </c>
      <c r="I1608" s="14" t="str">
        <f>_xlfn.XLOOKUP(A1608,'Medical Exam Transform'!$A$2:$A$2336,'Medical Exam Transform'!$H$2:$H$2336)</f>
        <v>No</v>
      </c>
      <c r="J1608" s="14" t="str">
        <f>_xlfn.XLOOKUP(A1608,'Medical Exam Transform'!$A$2:$A$2336,'Medical Exam Transform'!$I$2:$I$2336)</f>
        <v>Overweight</v>
      </c>
      <c r="K1608" s="14" t="str">
        <f>_xlfn.XLOOKUP(A1608,'Medical Exam Transform'!$A$2:$A$2336,'Medical Exam Transform'!$J$2:$J$2336)</f>
        <v>Normal</v>
      </c>
      <c r="L1608" s="60">
        <f>_xlfn.XLOOKUP(A1608,'Hospitalisation Transform'!$A$2:$A$2344,'Hospitalisation Transform'!$B$2:$B$2344)</f>
        <v>31312</v>
      </c>
      <c r="M1608" s="82">
        <f>_xlfn.XLOOKUP(A1608,'Hospitalisation Transform'!$A$2:$A$2344,'Hospitalisation Transform'!$D$2:$D$2344)</f>
        <v>6203.9</v>
      </c>
      <c r="N1608" s="14" t="str">
        <f>_xlfn.XLOOKUP(A1608,'Hospitalisation Transform'!$A$2:$A$2344,'Hospitalisation Transform'!$E$2:$E$2344)</f>
        <v>tier - 2</v>
      </c>
      <c r="O1608" s="14" t="str">
        <f>_xlfn.XLOOKUP(A1608,'Hospitalisation Transform'!$A$2:$A$2344,'Hospitalisation Transform'!$F$2:$F$2344)</f>
        <v>tier - 2</v>
      </c>
      <c r="P1608" s="14" t="str">
        <f>_xlfn.XLOOKUP(A1608,'Hospitalisation Transform'!$A$2:$A$2344,'Hospitalisation Transform'!$G$2:$G$2344)</f>
        <v>R1012</v>
      </c>
      <c r="Q1608" s="14">
        <f>_xlfn.XLOOKUP(A1608,'Hospitalisation Transform'!$A$2:$A$2344,'Hospitalisation Transform'!$H$2:$H$2344)</f>
        <v>38</v>
      </c>
    </row>
    <row r="1609" spans="1:17" ht="15.5" x14ac:dyDescent="0.35">
      <c r="A1609" s="59" t="s">
        <v>764</v>
      </c>
      <c r="B1609" s="39" t="str">
        <f>_xlfn.XLOOKUP(A1609,'Customer Names Transform'!$A$2:$A$2336,'Customer Names Transform'!$D$2:$D$2336)</f>
        <v>Scott M.</v>
      </c>
      <c r="C1609" s="28">
        <f>_xlfn.XLOOKUP(A1609,'Medical Exam Transform'!$A$2:$A$2336,'Medical Exam Transform'!$B$2:$B$2336)</f>
        <v>24.32</v>
      </c>
      <c r="D1609" s="14">
        <f>_xlfn.XLOOKUP(A1609,'Medical Exam Transform'!$A$2:$A$2336,'Medical Exam Transform'!$C$2:$C$2336)</f>
        <v>5.56</v>
      </c>
      <c r="E1609" s="14" t="str">
        <f>_xlfn.XLOOKUP(A1609,'Medical Exam Transform'!$A$2:$A$2336,'Medical Exam Transform'!$D$2:$D$2336)</f>
        <v>Yes</v>
      </c>
      <c r="F1609" s="14" t="str">
        <f>_xlfn.XLOOKUP(A1609,'Medical Exam Transform'!$A$2:$A$2336,'Medical Exam Transform'!$E$2:$E$2336)</f>
        <v>No</v>
      </c>
      <c r="G1609" s="14" t="str">
        <f>_xlfn.XLOOKUP(A1609,'Medical Exam Transform'!$A$2:$A$2336,'Medical Exam Transform'!$F$2:$F$2336)</f>
        <v>No</v>
      </c>
      <c r="H1609" s="14">
        <f>_xlfn.XLOOKUP(A1609,'Medical Exam Transform'!$A$2:$A$2336,'Medical Exam Transform'!$G$2:$G$2336)</f>
        <v>0</v>
      </c>
      <c r="I1609" s="14" t="str">
        <f>_xlfn.XLOOKUP(A1609,'Medical Exam Transform'!$A$2:$A$2336,'Medical Exam Transform'!$H$2:$H$2336)</f>
        <v>No</v>
      </c>
      <c r="J1609" s="14" t="str">
        <f>_xlfn.XLOOKUP(A1609,'Medical Exam Transform'!$A$2:$A$2336,'Medical Exam Transform'!$I$2:$I$2336)</f>
        <v>Normalweight</v>
      </c>
      <c r="K1609" s="14" t="str">
        <f>_xlfn.XLOOKUP(A1609,'Medical Exam Transform'!$A$2:$A$2336,'Medical Exam Transform'!$J$2:$J$2336)</f>
        <v>Prediabetes</v>
      </c>
      <c r="L1609" s="60">
        <f>_xlfn.XLOOKUP(A1609,'Hospitalisation Transform'!$A$2:$A$2344,'Hospitalisation Transform'!$B$2:$B$2344)</f>
        <v>31250</v>
      </c>
      <c r="M1609" s="82">
        <f>_xlfn.XLOOKUP(A1609,'Hospitalisation Transform'!$A$2:$A$2344,'Hospitalisation Transform'!$D$2:$D$2344)</f>
        <v>6198.75</v>
      </c>
      <c r="N1609" s="14" t="str">
        <f>_xlfn.XLOOKUP(A1609,'Hospitalisation Transform'!$A$2:$A$2344,'Hospitalisation Transform'!$E$2:$E$2344)</f>
        <v>tier - 2</v>
      </c>
      <c r="O1609" s="14" t="str">
        <f>_xlfn.XLOOKUP(A1609,'Hospitalisation Transform'!$A$2:$A$2344,'Hospitalisation Transform'!$F$2:$F$2344)</f>
        <v>tier - 1</v>
      </c>
      <c r="P1609" s="14" t="str">
        <f>_xlfn.XLOOKUP(A1609,'Hospitalisation Transform'!$A$2:$A$2344,'Hospitalisation Transform'!$G$2:$G$2344)</f>
        <v>R1012</v>
      </c>
      <c r="Q1609" s="14">
        <f>_xlfn.XLOOKUP(A1609,'Hospitalisation Transform'!$A$2:$A$2344,'Hospitalisation Transform'!$H$2:$H$2344)</f>
        <v>38</v>
      </c>
    </row>
    <row r="1610" spans="1:17" ht="15.5" x14ac:dyDescent="0.35">
      <c r="A1610" s="59" t="s">
        <v>763</v>
      </c>
      <c r="B1610" s="39" t="str">
        <f>_xlfn.XLOOKUP(A1610,'Customer Names Transform'!$A$2:$A$2336,'Customer Names Transform'!$D$2:$D$2336)</f>
        <v>Marisa A</v>
      </c>
      <c r="C1610" s="28">
        <f>_xlfn.XLOOKUP(A1610,'Medical Exam Transform'!$A$2:$A$2336,'Medical Exam Transform'!$B$2:$B$2336)</f>
        <v>38</v>
      </c>
      <c r="D1610" s="14">
        <f>_xlfn.XLOOKUP(A1610,'Medical Exam Transform'!$A$2:$A$2336,'Medical Exam Transform'!$C$2:$C$2336)</f>
        <v>5.41</v>
      </c>
      <c r="E1610" s="14" t="str">
        <f>_xlfn.XLOOKUP(A1610,'Medical Exam Transform'!$A$2:$A$2336,'Medical Exam Transform'!$D$2:$D$2336)</f>
        <v>Yes</v>
      </c>
      <c r="F1610" s="14" t="str">
        <f>_xlfn.XLOOKUP(A1610,'Medical Exam Transform'!$A$2:$A$2336,'Medical Exam Transform'!$E$2:$E$2336)</f>
        <v>No</v>
      </c>
      <c r="G1610" s="14" t="str">
        <f>_xlfn.XLOOKUP(A1610,'Medical Exam Transform'!$A$2:$A$2336,'Medical Exam Transform'!$F$2:$F$2336)</f>
        <v>No</v>
      </c>
      <c r="H1610" s="14">
        <f>_xlfn.XLOOKUP(A1610,'Medical Exam Transform'!$A$2:$A$2336,'Medical Exam Transform'!$G$2:$G$2336)</f>
        <v>1</v>
      </c>
      <c r="I1610" s="14" t="str">
        <f>_xlfn.XLOOKUP(A1610,'Medical Exam Transform'!$A$2:$A$2336,'Medical Exam Transform'!$H$2:$H$2336)</f>
        <v>No</v>
      </c>
      <c r="J1610" s="14" t="str">
        <f>_xlfn.XLOOKUP(A1610,'Medical Exam Transform'!$A$2:$A$2336,'Medical Exam Transform'!$I$2:$I$2336)</f>
        <v>Obesity</v>
      </c>
      <c r="K1610" s="14" t="str">
        <f>_xlfn.XLOOKUP(A1610,'Medical Exam Transform'!$A$2:$A$2336,'Medical Exam Transform'!$J$2:$J$2336)</f>
        <v>Prediabetes</v>
      </c>
      <c r="L1610" s="60">
        <f>_xlfn.XLOOKUP(A1610,'Hospitalisation Transform'!$A$2:$A$2344,'Hospitalisation Transform'!$B$2:$B$2344)</f>
        <v>32439</v>
      </c>
      <c r="M1610" s="82">
        <f>_xlfn.XLOOKUP(A1610,'Hospitalisation Transform'!$A$2:$A$2344,'Hospitalisation Transform'!$D$2:$D$2344)</f>
        <v>6196.45</v>
      </c>
      <c r="N1610" s="14" t="str">
        <f>_xlfn.XLOOKUP(A1610,'Hospitalisation Transform'!$A$2:$A$2344,'Hospitalisation Transform'!$E$2:$E$2344)</f>
        <v>tier - 2</v>
      </c>
      <c r="O1610" s="14" t="str">
        <f>_xlfn.XLOOKUP(A1610,'Hospitalisation Transform'!$A$2:$A$2344,'Hospitalisation Transform'!$F$2:$F$2344)</f>
        <v>tier - 1</v>
      </c>
      <c r="P1610" s="14" t="str">
        <f>_xlfn.XLOOKUP(A1610,'Hospitalisation Transform'!$A$2:$A$2344,'Hospitalisation Transform'!$G$2:$G$2344)</f>
        <v>R1011</v>
      </c>
      <c r="Q1610" s="14">
        <f>_xlfn.XLOOKUP(A1610,'Hospitalisation Transform'!$A$2:$A$2344,'Hospitalisation Transform'!$H$2:$H$2344)</f>
        <v>35</v>
      </c>
    </row>
    <row r="1611" spans="1:17" ht="15.5" x14ac:dyDescent="0.35">
      <c r="A1611" s="59" t="s">
        <v>762</v>
      </c>
      <c r="B1611" s="39" t="str">
        <f>_xlfn.XLOOKUP(A1611,'Customer Names Transform'!$A$2:$A$2336,'Customer Names Transform'!$D$2:$D$2336)</f>
        <v>Katie</v>
      </c>
      <c r="C1611" s="28">
        <f>_xlfn.XLOOKUP(A1611,'Medical Exam Transform'!$A$2:$A$2336,'Medical Exam Transform'!$B$2:$B$2336)</f>
        <v>31.6</v>
      </c>
      <c r="D1611" s="14">
        <f>_xlfn.XLOOKUP(A1611,'Medical Exam Transform'!$A$2:$A$2336,'Medical Exam Transform'!$C$2:$C$2336)</f>
        <v>10.85</v>
      </c>
      <c r="E1611" s="14" t="str">
        <f>_xlfn.XLOOKUP(A1611,'Medical Exam Transform'!$A$2:$A$2336,'Medical Exam Transform'!$D$2:$D$2336)</f>
        <v>Yes</v>
      </c>
      <c r="F1611" s="14" t="str">
        <f>_xlfn.XLOOKUP(A1611,'Medical Exam Transform'!$A$2:$A$2336,'Medical Exam Transform'!$E$2:$E$2336)</f>
        <v>No</v>
      </c>
      <c r="G1611" s="14" t="str">
        <f>_xlfn.XLOOKUP(A1611,'Medical Exam Transform'!$A$2:$A$2336,'Medical Exam Transform'!$F$2:$F$2336)</f>
        <v>No</v>
      </c>
      <c r="H1611" s="14">
        <f>_xlfn.XLOOKUP(A1611,'Medical Exam Transform'!$A$2:$A$2336,'Medical Exam Transform'!$G$2:$G$2336)</f>
        <v>0</v>
      </c>
      <c r="I1611" s="14" t="str">
        <f>_xlfn.XLOOKUP(A1611,'Medical Exam Transform'!$A$2:$A$2336,'Medical Exam Transform'!$H$2:$H$2336)</f>
        <v>No</v>
      </c>
      <c r="J1611" s="14" t="str">
        <f>_xlfn.XLOOKUP(A1611,'Medical Exam Transform'!$A$2:$A$2336,'Medical Exam Transform'!$I$2:$I$2336)</f>
        <v>Obesity</v>
      </c>
      <c r="K1611" s="14" t="str">
        <f>_xlfn.XLOOKUP(A1611,'Medical Exam Transform'!$A$2:$A$2336,'Medical Exam Transform'!$J$2:$J$2336)</f>
        <v>Diabetes</v>
      </c>
      <c r="L1611" s="60">
        <f>_xlfn.XLOOKUP(A1611,'Hospitalisation Transform'!$A$2:$A$2344,'Hospitalisation Transform'!$B$2:$B$2344)</f>
        <v>29860</v>
      </c>
      <c r="M1611" s="82">
        <f>_xlfn.XLOOKUP(A1611,'Hospitalisation Transform'!$A$2:$A$2344,'Hospitalisation Transform'!$D$2:$D$2344)</f>
        <v>6186.13</v>
      </c>
      <c r="N1611" s="14" t="str">
        <f>_xlfn.XLOOKUP(A1611,'Hospitalisation Transform'!$A$2:$A$2344,'Hospitalisation Transform'!$E$2:$E$2344)</f>
        <v>tier - 2</v>
      </c>
      <c r="O1611" s="14" t="str">
        <f>_xlfn.XLOOKUP(A1611,'Hospitalisation Transform'!$A$2:$A$2344,'Hospitalisation Transform'!$F$2:$F$2344)</f>
        <v>tier - 3</v>
      </c>
      <c r="P1611" s="14" t="str">
        <f>_xlfn.XLOOKUP(A1611,'Hospitalisation Transform'!$A$2:$A$2344,'Hospitalisation Transform'!$G$2:$G$2344)</f>
        <v>R1011</v>
      </c>
      <c r="Q1611" s="14">
        <f>_xlfn.XLOOKUP(A1611,'Hospitalisation Transform'!$A$2:$A$2344,'Hospitalisation Transform'!$H$2:$H$2344)</f>
        <v>42</v>
      </c>
    </row>
    <row r="1612" spans="1:17" ht="15.5" x14ac:dyDescent="0.35">
      <c r="A1612" s="59" t="s">
        <v>761</v>
      </c>
      <c r="B1612" s="39" t="str">
        <f>_xlfn.XLOOKUP(A1612,'Customer Names Transform'!$A$2:$A$2336,'Customer Names Transform'!$D$2:$D$2336)</f>
        <v>Amy L</v>
      </c>
      <c r="C1612" s="28">
        <f>_xlfn.XLOOKUP(A1612,'Medical Exam Transform'!$A$2:$A$2336,'Medical Exam Transform'!$B$2:$B$2336)</f>
        <v>31.02</v>
      </c>
      <c r="D1612" s="14">
        <f>_xlfn.XLOOKUP(A1612,'Medical Exam Transform'!$A$2:$A$2336,'Medical Exam Transform'!$C$2:$C$2336)</f>
        <v>11.63</v>
      </c>
      <c r="E1612" s="14" t="str">
        <f>_xlfn.XLOOKUP(A1612,'Medical Exam Transform'!$A$2:$A$2336,'Medical Exam Transform'!$D$2:$D$2336)</f>
        <v>Yes</v>
      </c>
      <c r="F1612" s="14" t="str">
        <f>_xlfn.XLOOKUP(A1612,'Medical Exam Transform'!$A$2:$A$2336,'Medical Exam Transform'!$E$2:$E$2336)</f>
        <v>No</v>
      </c>
      <c r="G1612" s="14" t="str">
        <f>_xlfn.XLOOKUP(A1612,'Medical Exam Transform'!$A$2:$A$2336,'Medical Exam Transform'!$F$2:$F$2336)</f>
        <v>No</v>
      </c>
      <c r="H1612" s="14">
        <f>_xlfn.XLOOKUP(A1612,'Medical Exam Transform'!$A$2:$A$2336,'Medical Exam Transform'!$G$2:$G$2336)</f>
        <v>0</v>
      </c>
      <c r="I1612" s="14" t="str">
        <f>_xlfn.XLOOKUP(A1612,'Medical Exam Transform'!$A$2:$A$2336,'Medical Exam Transform'!$H$2:$H$2336)</f>
        <v>No</v>
      </c>
      <c r="J1612" s="14" t="str">
        <f>_xlfn.XLOOKUP(A1612,'Medical Exam Transform'!$A$2:$A$2336,'Medical Exam Transform'!$I$2:$I$2336)</f>
        <v>Obesity</v>
      </c>
      <c r="K1612" s="14" t="str">
        <f>_xlfn.XLOOKUP(A1612,'Medical Exam Transform'!$A$2:$A$2336,'Medical Exam Transform'!$J$2:$J$2336)</f>
        <v>Normal</v>
      </c>
      <c r="L1612" s="60">
        <f>_xlfn.XLOOKUP(A1612,'Hospitalisation Transform'!$A$2:$A$2344,'Hospitalisation Transform'!$B$2:$B$2344)</f>
        <v>29912</v>
      </c>
      <c r="M1612" s="82">
        <f>_xlfn.XLOOKUP(A1612,'Hospitalisation Transform'!$A$2:$A$2344,'Hospitalisation Transform'!$D$2:$D$2344)</f>
        <v>6185.32</v>
      </c>
      <c r="N1612" s="14" t="str">
        <f>_xlfn.XLOOKUP(A1612,'Hospitalisation Transform'!$A$2:$A$2344,'Hospitalisation Transform'!$E$2:$E$2344)</f>
        <v>tier - 2</v>
      </c>
      <c r="O1612" s="14" t="str">
        <f>_xlfn.XLOOKUP(A1612,'Hospitalisation Transform'!$A$2:$A$2344,'Hospitalisation Transform'!$F$2:$F$2344)</f>
        <v>tier - 1</v>
      </c>
      <c r="P1612" s="14" t="str">
        <f>_xlfn.XLOOKUP(A1612,'Hospitalisation Transform'!$A$2:$A$2344,'Hospitalisation Transform'!$G$2:$G$2344)</f>
        <v>R1013</v>
      </c>
      <c r="Q1612" s="14">
        <f>_xlfn.XLOOKUP(A1612,'Hospitalisation Transform'!$A$2:$A$2344,'Hospitalisation Transform'!$H$2:$H$2344)</f>
        <v>42</v>
      </c>
    </row>
    <row r="1613" spans="1:17" ht="15.5" x14ac:dyDescent="0.35">
      <c r="A1613" s="59" t="s">
        <v>760</v>
      </c>
      <c r="B1613" s="39" t="str">
        <f>_xlfn.XLOOKUP(A1613,'Customer Names Transform'!$A$2:$A$2336,'Customer Names Transform'!$D$2:$D$2336)</f>
        <v>Jenna M</v>
      </c>
      <c r="C1613" s="28">
        <f>_xlfn.XLOOKUP(A1613,'Medical Exam Transform'!$A$2:$A$2336,'Medical Exam Transform'!$B$2:$B$2336)</f>
        <v>29.26</v>
      </c>
      <c r="D1613" s="14">
        <f>_xlfn.XLOOKUP(A1613,'Medical Exam Transform'!$A$2:$A$2336,'Medical Exam Transform'!$C$2:$C$2336)</f>
        <v>5.68</v>
      </c>
      <c r="E1613" s="14" t="str">
        <f>_xlfn.XLOOKUP(A1613,'Medical Exam Transform'!$A$2:$A$2336,'Medical Exam Transform'!$D$2:$D$2336)</f>
        <v>Yes</v>
      </c>
      <c r="F1613" s="14" t="str">
        <f>_xlfn.XLOOKUP(A1613,'Medical Exam Transform'!$A$2:$A$2336,'Medical Exam Transform'!$E$2:$E$2336)</f>
        <v>No</v>
      </c>
      <c r="G1613" s="14" t="str">
        <f>_xlfn.XLOOKUP(A1613,'Medical Exam Transform'!$A$2:$A$2336,'Medical Exam Transform'!$F$2:$F$2336)</f>
        <v>No</v>
      </c>
      <c r="H1613" s="14">
        <f>_xlfn.XLOOKUP(A1613,'Medical Exam Transform'!$A$2:$A$2336,'Medical Exam Transform'!$G$2:$G$2336)</f>
        <v>1</v>
      </c>
      <c r="I1613" s="14" t="str">
        <f>_xlfn.XLOOKUP(A1613,'Medical Exam Transform'!$A$2:$A$2336,'Medical Exam Transform'!$H$2:$H$2336)</f>
        <v>No</v>
      </c>
      <c r="J1613" s="14" t="str">
        <f>_xlfn.XLOOKUP(A1613,'Medical Exam Transform'!$A$2:$A$2336,'Medical Exam Transform'!$I$2:$I$2336)</f>
        <v>Overweight</v>
      </c>
      <c r="K1613" s="14" t="str">
        <f>_xlfn.XLOOKUP(A1613,'Medical Exam Transform'!$A$2:$A$2336,'Medical Exam Transform'!$J$2:$J$2336)</f>
        <v>Prediabetes</v>
      </c>
      <c r="L1613" s="60">
        <f>_xlfn.XLOOKUP(A1613,'Hospitalisation Transform'!$A$2:$A$2344,'Hospitalisation Transform'!$B$2:$B$2344)</f>
        <v>32448</v>
      </c>
      <c r="M1613" s="82">
        <f>_xlfn.XLOOKUP(A1613,'Hospitalisation Transform'!$A$2:$A$2344,'Hospitalisation Transform'!$D$2:$D$2344)</f>
        <v>6184.3</v>
      </c>
      <c r="N1613" s="14" t="str">
        <f>_xlfn.XLOOKUP(A1613,'Hospitalisation Transform'!$A$2:$A$2344,'Hospitalisation Transform'!$E$2:$E$2344)</f>
        <v>tier - 2</v>
      </c>
      <c r="O1613" s="14" t="str">
        <f>_xlfn.XLOOKUP(A1613,'Hospitalisation Transform'!$A$2:$A$2344,'Hospitalisation Transform'!$F$2:$F$2344)</f>
        <v>tier - 3</v>
      </c>
      <c r="P1613" s="14" t="str">
        <f>_xlfn.XLOOKUP(A1613,'Hospitalisation Transform'!$A$2:$A$2344,'Hospitalisation Transform'!$G$2:$G$2344)</f>
        <v>R1013</v>
      </c>
      <c r="Q1613" s="14">
        <f>_xlfn.XLOOKUP(A1613,'Hospitalisation Transform'!$A$2:$A$2344,'Hospitalisation Transform'!$H$2:$H$2344)</f>
        <v>35</v>
      </c>
    </row>
    <row r="1614" spans="1:17" ht="15.5" x14ac:dyDescent="0.35">
      <c r="A1614" s="59" t="s">
        <v>759</v>
      </c>
      <c r="B1614" s="39" t="str">
        <f>_xlfn.XLOOKUP(A1614,'Customer Names Transform'!$A$2:$A$2336,'Customer Names Transform'!$D$2:$D$2336)</f>
        <v>Elizabeth M.</v>
      </c>
      <c r="C1614" s="28">
        <f>_xlfn.XLOOKUP(A1614,'Medical Exam Transform'!$A$2:$A$2336,'Medical Exam Transform'!$B$2:$B$2336)</f>
        <v>15.09</v>
      </c>
      <c r="D1614" s="14">
        <f>_xlfn.XLOOKUP(A1614,'Medical Exam Transform'!$A$2:$A$2336,'Medical Exam Transform'!$C$2:$C$2336)</f>
        <v>7.59</v>
      </c>
      <c r="E1614" s="14" t="str">
        <f>_xlfn.XLOOKUP(A1614,'Medical Exam Transform'!$A$2:$A$2336,'Medical Exam Transform'!$D$2:$D$2336)</f>
        <v>Yes</v>
      </c>
      <c r="F1614" s="14" t="str">
        <f>_xlfn.XLOOKUP(A1614,'Medical Exam Transform'!$A$2:$A$2336,'Medical Exam Transform'!$E$2:$E$2336)</f>
        <v>No</v>
      </c>
      <c r="G1614" s="14" t="str">
        <f>_xlfn.XLOOKUP(A1614,'Medical Exam Transform'!$A$2:$A$2336,'Medical Exam Transform'!$F$2:$F$2336)</f>
        <v>No</v>
      </c>
      <c r="H1614" s="14">
        <f>_xlfn.XLOOKUP(A1614,'Medical Exam Transform'!$A$2:$A$2336,'Medical Exam Transform'!$G$2:$G$2336)</f>
        <v>2</v>
      </c>
      <c r="I1614" s="14" t="str">
        <f>_xlfn.XLOOKUP(A1614,'Medical Exam Transform'!$A$2:$A$2336,'Medical Exam Transform'!$H$2:$H$2336)</f>
        <v>No</v>
      </c>
      <c r="J1614" s="14" t="str">
        <f>_xlfn.XLOOKUP(A1614,'Medical Exam Transform'!$A$2:$A$2336,'Medical Exam Transform'!$I$2:$I$2336)</f>
        <v>Underweight</v>
      </c>
      <c r="K1614" s="14" t="str">
        <f>_xlfn.XLOOKUP(A1614,'Medical Exam Transform'!$A$2:$A$2336,'Medical Exam Transform'!$J$2:$J$2336)</f>
        <v>Normal</v>
      </c>
      <c r="L1614" s="60">
        <f>_xlfn.XLOOKUP(A1614,'Hospitalisation Transform'!$A$2:$A$2344,'Hospitalisation Transform'!$B$2:$B$2344)</f>
        <v>25846</v>
      </c>
      <c r="M1614" s="82">
        <f>_xlfn.XLOOKUP(A1614,'Hospitalisation Transform'!$A$2:$A$2344,'Hospitalisation Transform'!$D$2:$D$2344)</f>
        <v>6183.46</v>
      </c>
      <c r="N1614" s="14" t="str">
        <f>_xlfn.XLOOKUP(A1614,'Hospitalisation Transform'!$A$2:$A$2344,'Hospitalisation Transform'!$E$2:$E$2344)</f>
        <v>tier - 2</v>
      </c>
      <c r="O1614" s="14" t="str">
        <f>_xlfn.XLOOKUP(A1614,'Hospitalisation Transform'!$A$2:$A$2344,'Hospitalisation Transform'!$F$2:$F$2344)</f>
        <v>tier - 2</v>
      </c>
      <c r="P1614" s="14" t="str">
        <f>_xlfn.XLOOKUP(A1614,'Hospitalisation Transform'!$A$2:$A$2344,'Hospitalisation Transform'!$G$2:$G$2344)</f>
        <v>R1012</v>
      </c>
      <c r="Q1614" s="14">
        <f>_xlfn.XLOOKUP(A1614,'Hospitalisation Transform'!$A$2:$A$2344,'Hospitalisation Transform'!$H$2:$H$2344)</f>
        <v>53</v>
      </c>
    </row>
    <row r="1615" spans="1:17" ht="15.5" x14ac:dyDescent="0.35">
      <c r="A1615" s="59" t="s">
        <v>758</v>
      </c>
      <c r="B1615" s="39" t="str">
        <f>_xlfn.XLOOKUP(A1615,'Customer Names Transform'!$A$2:$A$2336,'Customer Names Transform'!$D$2:$D$2336)</f>
        <v>Lyazid</v>
      </c>
      <c r="C1615" s="28">
        <f>_xlfn.XLOOKUP(A1615,'Medical Exam Transform'!$A$2:$A$2336,'Medical Exam Transform'!$B$2:$B$2336)</f>
        <v>22.63</v>
      </c>
      <c r="D1615" s="14">
        <f>_xlfn.XLOOKUP(A1615,'Medical Exam Transform'!$A$2:$A$2336,'Medical Exam Transform'!$C$2:$C$2336)</f>
        <v>5.09</v>
      </c>
      <c r="E1615" s="14" t="str">
        <f>_xlfn.XLOOKUP(A1615,'Medical Exam Transform'!$A$2:$A$2336,'Medical Exam Transform'!$D$2:$D$2336)</f>
        <v>Yes</v>
      </c>
      <c r="F1615" s="14" t="str">
        <f>_xlfn.XLOOKUP(A1615,'Medical Exam Transform'!$A$2:$A$2336,'Medical Exam Transform'!$E$2:$E$2336)</f>
        <v>No</v>
      </c>
      <c r="G1615" s="14" t="str">
        <f>_xlfn.XLOOKUP(A1615,'Medical Exam Transform'!$A$2:$A$2336,'Medical Exam Transform'!$F$2:$F$2336)</f>
        <v>No</v>
      </c>
      <c r="H1615" s="14">
        <f>_xlfn.XLOOKUP(A1615,'Medical Exam Transform'!$A$2:$A$2336,'Medical Exam Transform'!$G$2:$G$2336)</f>
        <v>0</v>
      </c>
      <c r="I1615" s="14" t="str">
        <f>_xlfn.XLOOKUP(A1615,'Medical Exam Transform'!$A$2:$A$2336,'Medical Exam Transform'!$H$2:$H$2336)</f>
        <v>No</v>
      </c>
      <c r="J1615" s="14" t="str">
        <f>_xlfn.XLOOKUP(A1615,'Medical Exam Transform'!$A$2:$A$2336,'Medical Exam Transform'!$I$2:$I$2336)</f>
        <v>Normalweight</v>
      </c>
      <c r="K1615" s="14" t="str">
        <f>_xlfn.XLOOKUP(A1615,'Medical Exam Transform'!$A$2:$A$2336,'Medical Exam Transform'!$J$2:$J$2336)</f>
        <v>Normal</v>
      </c>
      <c r="L1615" s="60">
        <f>_xlfn.XLOOKUP(A1615,'Hospitalisation Transform'!$A$2:$A$2344,'Hospitalisation Transform'!$B$2:$B$2344)</f>
        <v>31268</v>
      </c>
      <c r="M1615" s="82">
        <f>_xlfn.XLOOKUP(A1615,'Hospitalisation Transform'!$A$2:$A$2344,'Hospitalisation Transform'!$D$2:$D$2344)</f>
        <v>6183.32</v>
      </c>
      <c r="N1615" s="14" t="str">
        <f>_xlfn.XLOOKUP(A1615,'Hospitalisation Transform'!$A$2:$A$2344,'Hospitalisation Transform'!$E$2:$E$2344)</f>
        <v>tier - 2</v>
      </c>
      <c r="O1615" s="14" t="str">
        <f>_xlfn.XLOOKUP(A1615,'Hospitalisation Transform'!$A$2:$A$2344,'Hospitalisation Transform'!$F$2:$F$2344)</f>
        <v>tier - 2</v>
      </c>
      <c r="P1615" s="14" t="str">
        <f>_xlfn.XLOOKUP(A1615,'Hospitalisation Transform'!$A$2:$A$2344,'Hospitalisation Transform'!$G$2:$G$2344)</f>
        <v>R1012</v>
      </c>
      <c r="Q1615" s="14">
        <f>_xlfn.XLOOKUP(A1615,'Hospitalisation Transform'!$A$2:$A$2344,'Hospitalisation Transform'!$H$2:$H$2344)</f>
        <v>38</v>
      </c>
    </row>
    <row r="1616" spans="1:17" ht="15.5" x14ac:dyDescent="0.35">
      <c r="A1616" s="59" t="s">
        <v>757</v>
      </c>
      <c r="B1616" s="39" t="str">
        <f>_xlfn.XLOOKUP(A1616,'Customer Names Transform'!$A$2:$A$2336,'Customer Names Transform'!$D$2:$D$2336)</f>
        <v>Lindsey A.</v>
      </c>
      <c r="C1616" s="28">
        <f>_xlfn.XLOOKUP(A1616,'Medical Exam Transform'!$A$2:$A$2336,'Medical Exam Transform'!$B$2:$B$2336)</f>
        <v>23.46</v>
      </c>
      <c r="D1616" s="14">
        <f>_xlfn.XLOOKUP(A1616,'Medical Exam Transform'!$A$2:$A$2336,'Medical Exam Transform'!$C$2:$C$2336)</f>
        <v>4.21</v>
      </c>
      <c r="E1616" s="14" t="str">
        <f>_xlfn.XLOOKUP(A1616,'Medical Exam Transform'!$A$2:$A$2336,'Medical Exam Transform'!$D$2:$D$2336)</f>
        <v>No</v>
      </c>
      <c r="F1616" s="14" t="str">
        <f>_xlfn.XLOOKUP(A1616,'Medical Exam Transform'!$A$2:$A$2336,'Medical Exam Transform'!$E$2:$E$2336)</f>
        <v>No</v>
      </c>
      <c r="G1616" s="14" t="str">
        <f>_xlfn.XLOOKUP(A1616,'Medical Exam Transform'!$A$2:$A$2336,'Medical Exam Transform'!$F$2:$F$2336)</f>
        <v>No</v>
      </c>
      <c r="H1616" s="14">
        <f>_xlfn.XLOOKUP(A1616,'Medical Exam Transform'!$A$2:$A$2336,'Medical Exam Transform'!$G$2:$G$2336)</f>
        <v>1</v>
      </c>
      <c r="I1616" s="14" t="str">
        <f>_xlfn.XLOOKUP(A1616,'Medical Exam Transform'!$A$2:$A$2336,'Medical Exam Transform'!$H$2:$H$2336)</f>
        <v>No</v>
      </c>
      <c r="J1616" s="14" t="str">
        <f>_xlfn.XLOOKUP(A1616,'Medical Exam Transform'!$A$2:$A$2336,'Medical Exam Transform'!$I$2:$I$2336)</f>
        <v>Normalweight</v>
      </c>
      <c r="K1616" s="14" t="str">
        <f>_xlfn.XLOOKUP(A1616,'Medical Exam Transform'!$A$2:$A$2336,'Medical Exam Transform'!$J$2:$J$2336)</f>
        <v>Normal</v>
      </c>
      <c r="L1616" s="60">
        <f>_xlfn.XLOOKUP(A1616,'Hospitalisation Transform'!$A$2:$A$2344,'Hospitalisation Transform'!$B$2:$B$2344)</f>
        <v>30961</v>
      </c>
      <c r="M1616" s="82">
        <f>_xlfn.XLOOKUP(A1616,'Hospitalisation Transform'!$A$2:$A$2344,'Hospitalisation Transform'!$D$2:$D$2344)</f>
        <v>6170.96</v>
      </c>
      <c r="N1616" s="14" t="str">
        <f>_xlfn.XLOOKUP(A1616,'Hospitalisation Transform'!$A$2:$A$2344,'Hospitalisation Transform'!$E$2:$E$2344)</f>
        <v>tier - 2</v>
      </c>
      <c r="O1616" s="14" t="str">
        <f>_xlfn.XLOOKUP(A1616,'Hospitalisation Transform'!$A$2:$A$2344,'Hospitalisation Transform'!$F$2:$F$2344)</f>
        <v>tier - 1</v>
      </c>
      <c r="P1616" s="14" t="str">
        <f>_xlfn.XLOOKUP(A1616,'Hospitalisation Transform'!$A$2:$A$2344,'Hospitalisation Transform'!$G$2:$G$2344)</f>
        <v>R1013</v>
      </c>
      <c r="Q1616" s="14">
        <f>_xlfn.XLOOKUP(A1616,'Hospitalisation Transform'!$A$2:$A$2344,'Hospitalisation Transform'!$H$2:$H$2344)</f>
        <v>39</v>
      </c>
    </row>
    <row r="1617" spans="1:17" ht="15.5" x14ac:dyDescent="0.35">
      <c r="A1617" s="59" t="s">
        <v>756</v>
      </c>
      <c r="B1617" s="39" t="str">
        <f>_xlfn.XLOOKUP(A1617,'Customer Names Transform'!$A$2:$A$2336,'Customer Names Transform'!$D$2:$D$2336)</f>
        <v>Chris</v>
      </c>
      <c r="C1617" s="28">
        <f>_xlfn.XLOOKUP(A1617,'Medical Exam Transform'!$A$2:$A$2336,'Medical Exam Transform'!$B$2:$B$2336)</f>
        <v>22.56</v>
      </c>
      <c r="D1617" s="14">
        <f>_xlfn.XLOOKUP(A1617,'Medical Exam Transform'!$A$2:$A$2336,'Medical Exam Transform'!$C$2:$C$2336)</f>
        <v>4.34</v>
      </c>
      <c r="E1617" s="14" t="str">
        <f>_xlfn.XLOOKUP(A1617,'Medical Exam Transform'!$A$2:$A$2336,'Medical Exam Transform'!$D$2:$D$2336)</f>
        <v>Yes</v>
      </c>
      <c r="F1617" s="14" t="str">
        <f>_xlfn.XLOOKUP(A1617,'Medical Exam Transform'!$A$2:$A$2336,'Medical Exam Transform'!$E$2:$E$2336)</f>
        <v>No</v>
      </c>
      <c r="G1617" s="14" t="str">
        <f>_xlfn.XLOOKUP(A1617,'Medical Exam Transform'!$A$2:$A$2336,'Medical Exam Transform'!$F$2:$F$2336)</f>
        <v>No</v>
      </c>
      <c r="H1617" s="14">
        <f>_xlfn.XLOOKUP(A1617,'Medical Exam Transform'!$A$2:$A$2336,'Medical Exam Transform'!$G$2:$G$2336)</f>
        <v>0</v>
      </c>
      <c r="I1617" s="14" t="str">
        <f>_xlfn.XLOOKUP(A1617,'Medical Exam Transform'!$A$2:$A$2336,'Medical Exam Transform'!$H$2:$H$2336)</f>
        <v>No</v>
      </c>
      <c r="J1617" s="14" t="str">
        <f>_xlfn.XLOOKUP(A1617,'Medical Exam Transform'!$A$2:$A$2336,'Medical Exam Transform'!$I$2:$I$2336)</f>
        <v>Normalweight</v>
      </c>
      <c r="K1617" s="14" t="str">
        <f>_xlfn.XLOOKUP(A1617,'Medical Exam Transform'!$A$2:$A$2336,'Medical Exam Transform'!$J$2:$J$2336)</f>
        <v>Normal</v>
      </c>
      <c r="L1617" s="60">
        <f>_xlfn.XLOOKUP(A1617,'Hospitalisation Transform'!$A$2:$A$2344,'Hospitalisation Transform'!$B$2:$B$2344)</f>
        <v>31335</v>
      </c>
      <c r="M1617" s="82">
        <f>_xlfn.XLOOKUP(A1617,'Hospitalisation Transform'!$A$2:$A$2344,'Hospitalisation Transform'!$D$2:$D$2344)</f>
        <v>6159.57</v>
      </c>
      <c r="N1617" s="14" t="str">
        <f>_xlfn.XLOOKUP(A1617,'Hospitalisation Transform'!$A$2:$A$2344,'Hospitalisation Transform'!$E$2:$E$2344)</f>
        <v>tier - 2</v>
      </c>
      <c r="O1617" s="14" t="str">
        <f>_xlfn.XLOOKUP(A1617,'Hospitalisation Transform'!$A$2:$A$2344,'Hospitalisation Transform'!$F$2:$F$2344)</f>
        <v>tier - 1</v>
      </c>
      <c r="P1617" s="14" t="str">
        <f>_xlfn.XLOOKUP(A1617,'Hospitalisation Transform'!$A$2:$A$2344,'Hospitalisation Transform'!$G$2:$G$2344)</f>
        <v>R1012</v>
      </c>
      <c r="Q1617" s="14">
        <f>_xlfn.XLOOKUP(A1617,'Hospitalisation Transform'!$A$2:$A$2344,'Hospitalisation Transform'!$H$2:$H$2344)</f>
        <v>38</v>
      </c>
    </row>
    <row r="1618" spans="1:17" ht="15.5" x14ac:dyDescent="0.35">
      <c r="A1618" s="59" t="s">
        <v>755</v>
      </c>
      <c r="B1618" s="39" t="str">
        <f>_xlfn.XLOOKUP(A1618,'Customer Names Transform'!$A$2:$A$2336,'Customer Names Transform'!$D$2:$D$2336)</f>
        <v>Jennifer A</v>
      </c>
      <c r="C1618" s="28">
        <f>_xlfn.XLOOKUP(A1618,'Medical Exam Transform'!$A$2:$A$2336,'Medical Exam Transform'!$B$2:$B$2336)</f>
        <v>19.28</v>
      </c>
      <c r="D1618" s="14">
        <f>_xlfn.XLOOKUP(A1618,'Medical Exam Transform'!$A$2:$A$2336,'Medical Exam Transform'!$C$2:$C$2336)</f>
        <v>11.85</v>
      </c>
      <c r="E1618" s="14" t="str">
        <f>_xlfn.XLOOKUP(A1618,'Medical Exam Transform'!$A$2:$A$2336,'Medical Exam Transform'!$D$2:$D$2336)</f>
        <v>No</v>
      </c>
      <c r="F1618" s="14" t="str">
        <f>_xlfn.XLOOKUP(A1618,'Medical Exam Transform'!$A$2:$A$2336,'Medical Exam Transform'!$E$2:$E$2336)</f>
        <v>No</v>
      </c>
      <c r="G1618" s="14" t="str">
        <f>_xlfn.XLOOKUP(A1618,'Medical Exam Transform'!$A$2:$A$2336,'Medical Exam Transform'!$F$2:$F$2336)</f>
        <v>No</v>
      </c>
      <c r="H1618" s="14">
        <f>_xlfn.XLOOKUP(A1618,'Medical Exam Transform'!$A$2:$A$2336,'Medical Exam Transform'!$G$2:$G$2336)</f>
        <v>2</v>
      </c>
      <c r="I1618" s="14" t="str">
        <f>_xlfn.XLOOKUP(A1618,'Medical Exam Transform'!$A$2:$A$2336,'Medical Exam Transform'!$H$2:$H$2336)</f>
        <v>No</v>
      </c>
      <c r="J1618" s="14" t="str">
        <f>_xlfn.XLOOKUP(A1618,'Medical Exam Transform'!$A$2:$A$2336,'Medical Exam Transform'!$I$2:$I$2336)</f>
        <v>Normalweight</v>
      </c>
      <c r="K1618" s="14" t="str">
        <f>_xlfn.XLOOKUP(A1618,'Medical Exam Transform'!$A$2:$A$2336,'Medical Exam Transform'!$J$2:$J$2336)</f>
        <v>Diabetes</v>
      </c>
      <c r="L1618" s="60">
        <f>_xlfn.XLOOKUP(A1618,'Hospitalisation Transform'!$A$2:$A$2344,'Hospitalisation Transform'!$B$2:$B$2344)</f>
        <v>26974</v>
      </c>
      <c r="M1618" s="82">
        <f>_xlfn.XLOOKUP(A1618,'Hospitalisation Transform'!$A$2:$A$2344,'Hospitalisation Transform'!$D$2:$D$2344)</f>
        <v>6152.05</v>
      </c>
      <c r="N1618" s="14" t="str">
        <f>_xlfn.XLOOKUP(A1618,'Hospitalisation Transform'!$A$2:$A$2344,'Hospitalisation Transform'!$E$2:$E$2344)</f>
        <v>tier - 2</v>
      </c>
      <c r="O1618" s="14" t="str">
        <f>_xlfn.XLOOKUP(A1618,'Hospitalisation Transform'!$A$2:$A$2344,'Hospitalisation Transform'!$F$2:$F$2344)</f>
        <v>tier - 3</v>
      </c>
      <c r="P1618" s="14" t="str">
        <f>_xlfn.XLOOKUP(A1618,'Hospitalisation Transform'!$A$2:$A$2344,'Hospitalisation Transform'!$G$2:$G$2344)</f>
        <v>R1013</v>
      </c>
      <c r="Q1618" s="14">
        <f>_xlfn.XLOOKUP(A1618,'Hospitalisation Transform'!$A$2:$A$2344,'Hospitalisation Transform'!$H$2:$H$2344)</f>
        <v>50</v>
      </c>
    </row>
    <row r="1619" spans="1:17" ht="15.5" x14ac:dyDescent="0.35">
      <c r="A1619" s="59" t="s">
        <v>754</v>
      </c>
      <c r="B1619" s="39" t="str">
        <f>_xlfn.XLOOKUP(A1619,'Customer Names Transform'!$A$2:$A$2336,'Customer Names Transform'!$D$2:$D$2336)</f>
        <v>Leif S.</v>
      </c>
      <c r="C1619" s="28">
        <f>_xlfn.XLOOKUP(A1619,'Medical Exam Transform'!$A$2:$A$2336,'Medical Exam Transform'!$B$2:$B$2336)</f>
        <v>15.37</v>
      </c>
      <c r="D1619" s="14">
        <f>_xlfn.XLOOKUP(A1619,'Medical Exam Transform'!$A$2:$A$2336,'Medical Exam Transform'!$C$2:$C$2336)</f>
        <v>9.61</v>
      </c>
      <c r="E1619" s="14" t="str">
        <f>_xlfn.XLOOKUP(A1619,'Medical Exam Transform'!$A$2:$A$2336,'Medical Exam Transform'!$D$2:$D$2336)</f>
        <v>Yes</v>
      </c>
      <c r="F1619" s="14" t="str">
        <f>_xlfn.XLOOKUP(A1619,'Medical Exam Transform'!$A$2:$A$2336,'Medical Exam Transform'!$E$2:$E$2336)</f>
        <v>No</v>
      </c>
      <c r="G1619" s="14" t="str">
        <f>_xlfn.XLOOKUP(A1619,'Medical Exam Transform'!$A$2:$A$2336,'Medical Exam Transform'!$F$2:$F$2336)</f>
        <v>No</v>
      </c>
      <c r="H1619" s="14">
        <f>_xlfn.XLOOKUP(A1619,'Medical Exam Transform'!$A$2:$A$2336,'Medical Exam Transform'!$G$2:$G$2336)</f>
        <v>2</v>
      </c>
      <c r="I1619" s="14" t="str">
        <f>_xlfn.XLOOKUP(A1619,'Medical Exam Transform'!$A$2:$A$2336,'Medical Exam Transform'!$H$2:$H$2336)</f>
        <v>No</v>
      </c>
      <c r="J1619" s="14" t="str">
        <f>_xlfn.XLOOKUP(A1619,'Medical Exam Transform'!$A$2:$A$2336,'Medical Exam Transform'!$I$2:$I$2336)</f>
        <v>Underweight</v>
      </c>
      <c r="K1619" s="14" t="str">
        <f>_xlfn.XLOOKUP(A1619,'Medical Exam Transform'!$A$2:$A$2336,'Medical Exam Transform'!$J$2:$J$2336)</f>
        <v>Diabetes</v>
      </c>
      <c r="L1619" s="60">
        <f>_xlfn.XLOOKUP(A1619,'Hospitalisation Transform'!$A$2:$A$2344,'Hospitalisation Transform'!$B$2:$B$2344)</f>
        <v>25855</v>
      </c>
      <c r="M1619" s="82">
        <f>_xlfn.XLOOKUP(A1619,'Hospitalisation Transform'!$A$2:$A$2344,'Hospitalisation Transform'!$D$2:$D$2344)</f>
        <v>6147.12</v>
      </c>
      <c r="N1619" s="14" t="str">
        <f>_xlfn.XLOOKUP(A1619,'Hospitalisation Transform'!$A$2:$A$2344,'Hospitalisation Transform'!$E$2:$E$2344)</f>
        <v>tier - 2</v>
      </c>
      <c r="O1619" s="14" t="str">
        <f>_xlfn.XLOOKUP(A1619,'Hospitalisation Transform'!$A$2:$A$2344,'Hospitalisation Transform'!$F$2:$F$2344)</f>
        <v>tier - 3</v>
      </c>
      <c r="P1619" s="14" t="str">
        <f>_xlfn.XLOOKUP(A1619,'Hospitalisation Transform'!$A$2:$A$2344,'Hospitalisation Transform'!$G$2:$G$2344)</f>
        <v>R1012</v>
      </c>
      <c r="Q1619" s="14">
        <f>_xlfn.XLOOKUP(A1619,'Hospitalisation Transform'!$A$2:$A$2344,'Hospitalisation Transform'!$H$2:$H$2344)</f>
        <v>53</v>
      </c>
    </row>
    <row r="1620" spans="1:17" ht="15.5" x14ac:dyDescent="0.35">
      <c r="A1620" s="59" t="s">
        <v>753</v>
      </c>
      <c r="B1620" s="39" t="str">
        <f>_xlfn.XLOOKUP(A1620,'Customer Names Transform'!$A$2:$A$2336,'Customer Names Transform'!$D$2:$D$2336)</f>
        <v>Stephanie A</v>
      </c>
      <c r="C1620" s="28">
        <f>_xlfn.XLOOKUP(A1620,'Medical Exam Transform'!$A$2:$A$2336,'Medical Exam Transform'!$B$2:$B$2336)</f>
        <v>18.71</v>
      </c>
      <c r="D1620" s="14">
        <f>_xlfn.XLOOKUP(A1620,'Medical Exam Transform'!$A$2:$A$2336,'Medical Exam Transform'!$C$2:$C$2336)</f>
        <v>5.29</v>
      </c>
      <c r="E1620" s="14" t="str">
        <f>_xlfn.XLOOKUP(A1620,'Medical Exam Transform'!$A$2:$A$2336,'Medical Exam Transform'!$D$2:$D$2336)</f>
        <v>Yes</v>
      </c>
      <c r="F1620" s="14" t="str">
        <f>_xlfn.XLOOKUP(A1620,'Medical Exam Transform'!$A$2:$A$2336,'Medical Exam Transform'!$E$2:$E$2336)</f>
        <v>No</v>
      </c>
      <c r="G1620" s="14" t="str">
        <f>_xlfn.XLOOKUP(A1620,'Medical Exam Transform'!$A$2:$A$2336,'Medical Exam Transform'!$F$2:$F$2336)</f>
        <v>No</v>
      </c>
      <c r="H1620" s="14">
        <f>_xlfn.XLOOKUP(A1620,'Medical Exam Transform'!$A$2:$A$2336,'Medical Exam Transform'!$G$2:$G$2336)</f>
        <v>0</v>
      </c>
      <c r="I1620" s="14" t="str">
        <f>_xlfn.XLOOKUP(A1620,'Medical Exam Transform'!$A$2:$A$2336,'Medical Exam Transform'!$H$2:$H$2336)</f>
        <v>No</v>
      </c>
      <c r="J1620" s="14" t="str">
        <f>_xlfn.XLOOKUP(A1620,'Medical Exam Transform'!$A$2:$A$2336,'Medical Exam Transform'!$I$2:$I$2336)</f>
        <v>Normalweight</v>
      </c>
      <c r="K1620" s="14" t="str">
        <f>_xlfn.XLOOKUP(A1620,'Medical Exam Transform'!$A$2:$A$2336,'Medical Exam Transform'!$J$2:$J$2336)</f>
        <v>Prediabetes</v>
      </c>
      <c r="L1620" s="60">
        <f>_xlfn.XLOOKUP(A1620,'Hospitalisation Transform'!$A$2:$A$2344,'Hospitalisation Transform'!$B$2:$B$2344)</f>
        <v>28106</v>
      </c>
      <c r="M1620" s="82">
        <f>_xlfn.XLOOKUP(A1620,'Hospitalisation Transform'!$A$2:$A$2344,'Hospitalisation Transform'!$D$2:$D$2344)</f>
        <v>6139.14</v>
      </c>
      <c r="N1620" s="14" t="str">
        <f>_xlfn.XLOOKUP(A1620,'Hospitalisation Transform'!$A$2:$A$2344,'Hospitalisation Transform'!$E$2:$E$2344)</f>
        <v>tier - 2</v>
      </c>
      <c r="O1620" s="14" t="str">
        <f>_xlfn.XLOOKUP(A1620,'Hospitalisation Transform'!$A$2:$A$2344,'Hospitalisation Transform'!$F$2:$F$2344)</f>
        <v>tier - 3</v>
      </c>
      <c r="P1620" s="14" t="str">
        <f>_xlfn.XLOOKUP(A1620,'Hospitalisation Transform'!$A$2:$A$2344,'Hospitalisation Transform'!$G$2:$G$2344)</f>
        <v>R1013</v>
      </c>
      <c r="Q1620" s="14">
        <f>_xlfn.XLOOKUP(A1620,'Hospitalisation Transform'!$A$2:$A$2344,'Hospitalisation Transform'!$H$2:$H$2344)</f>
        <v>47</v>
      </c>
    </row>
    <row r="1621" spans="1:17" ht="15.5" x14ac:dyDescent="0.35">
      <c r="A1621" s="59" t="s">
        <v>752</v>
      </c>
      <c r="B1621" s="39" t="str">
        <f>_xlfn.XLOOKUP(A1621,'Customer Names Transform'!$A$2:$A$2336,'Customer Names Transform'!$D$2:$D$2336)</f>
        <v>Bo</v>
      </c>
      <c r="C1621" s="28">
        <f>_xlfn.XLOOKUP(A1621,'Medical Exam Transform'!$A$2:$A$2336,'Medical Exam Transform'!$B$2:$B$2336)</f>
        <v>20.61</v>
      </c>
      <c r="D1621" s="14">
        <f>_xlfn.XLOOKUP(A1621,'Medical Exam Transform'!$A$2:$A$2336,'Medical Exam Transform'!$C$2:$C$2336)</f>
        <v>6.89</v>
      </c>
      <c r="E1621" s="14" t="str">
        <f>_xlfn.XLOOKUP(A1621,'Medical Exam Transform'!$A$2:$A$2336,'Medical Exam Transform'!$D$2:$D$2336)</f>
        <v>No</v>
      </c>
      <c r="F1621" s="14" t="str">
        <f>_xlfn.XLOOKUP(A1621,'Medical Exam Transform'!$A$2:$A$2336,'Medical Exam Transform'!$E$2:$E$2336)</f>
        <v>No</v>
      </c>
      <c r="G1621" s="14" t="str">
        <f>_xlfn.XLOOKUP(A1621,'Medical Exam Transform'!$A$2:$A$2336,'Medical Exam Transform'!$F$2:$F$2336)</f>
        <v>No</v>
      </c>
      <c r="H1621" s="14">
        <f>_xlfn.XLOOKUP(A1621,'Medical Exam Transform'!$A$2:$A$2336,'Medical Exam Transform'!$G$2:$G$2336)</f>
        <v>0</v>
      </c>
      <c r="I1621" s="14" t="str">
        <f>_xlfn.XLOOKUP(A1621,'Medical Exam Transform'!$A$2:$A$2336,'Medical Exam Transform'!$H$2:$H$2336)</f>
        <v>No</v>
      </c>
      <c r="J1621" s="14" t="str">
        <f>_xlfn.XLOOKUP(A1621,'Medical Exam Transform'!$A$2:$A$2336,'Medical Exam Transform'!$I$2:$I$2336)</f>
        <v>Normalweight</v>
      </c>
      <c r="K1621" s="14" t="str">
        <f>_xlfn.XLOOKUP(A1621,'Medical Exam Transform'!$A$2:$A$2336,'Medical Exam Transform'!$J$2:$J$2336)</f>
        <v>Normal</v>
      </c>
      <c r="L1621" s="60">
        <f>_xlfn.XLOOKUP(A1621,'Hospitalisation Transform'!$A$2:$A$2344,'Hospitalisation Transform'!$B$2:$B$2344)</f>
        <v>28738</v>
      </c>
      <c r="M1621" s="82">
        <f>_xlfn.XLOOKUP(A1621,'Hospitalisation Transform'!$A$2:$A$2344,'Hospitalisation Transform'!$D$2:$D$2344)</f>
        <v>6138.58</v>
      </c>
      <c r="N1621" s="14" t="str">
        <f>_xlfn.XLOOKUP(A1621,'Hospitalisation Transform'!$A$2:$A$2344,'Hospitalisation Transform'!$E$2:$E$2344)</f>
        <v>tier - 2</v>
      </c>
      <c r="O1621" s="14" t="str">
        <f>_xlfn.XLOOKUP(A1621,'Hospitalisation Transform'!$A$2:$A$2344,'Hospitalisation Transform'!$F$2:$F$2344)</f>
        <v>tier - 1</v>
      </c>
      <c r="P1621" s="14" t="str">
        <f>_xlfn.XLOOKUP(A1621,'Hospitalisation Transform'!$A$2:$A$2344,'Hospitalisation Transform'!$G$2:$G$2344)</f>
        <v>R1013</v>
      </c>
      <c r="Q1621" s="14">
        <f>_xlfn.XLOOKUP(A1621,'Hospitalisation Transform'!$A$2:$A$2344,'Hospitalisation Transform'!$H$2:$H$2344)</f>
        <v>45</v>
      </c>
    </row>
    <row r="1622" spans="1:17" ht="15.5" x14ac:dyDescent="0.35">
      <c r="A1622" s="59" t="s">
        <v>751</v>
      </c>
      <c r="B1622" s="39" t="str">
        <f>_xlfn.XLOOKUP(A1622,'Customer Names Transform'!$A$2:$A$2336,'Customer Names Transform'!$D$2:$D$2336)</f>
        <v>Leah</v>
      </c>
      <c r="C1622" s="28">
        <f>_xlfn.XLOOKUP(A1622,'Medical Exam Transform'!$A$2:$A$2336,'Medical Exam Transform'!$B$2:$B$2336)</f>
        <v>15.99</v>
      </c>
      <c r="D1622" s="14">
        <f>_xlfn.XLOOKUP(A1622,'Medical Exam Transform'!$A$2:$A$2336,'Medical Exam Transform'!$C$2:$C$2336)</f>
        <v>4.57</v>
      </c>
      <c r="E1622" s="14" t="str">
        <f>_xlfn.XLOOKUP(A1622,'Medical Exam Transform'!$A$2:$A$2336,'Medical Exam Transform'!$D$2:$D$2336)</f>
        <v>Yes</v>
      </c>
      <c r="F1622" s="14" t="str">
        <f>_xlfn.XLOOKUP(A1622,'Medical Exam Transform'!$A$2:$A$2336,'Medical Exam Transform'!$E$2:$E$2336)</f>
        <v>No</v>
      </c>
      <c r="G1622" s="14" t="str">
        <f>_xlfn.XLOOKUP(A1622,'Medical Exam Transform'!$A$2:$A$2336,'Medical Exam Transform'!$F$2:$F$2336)</f>
        <v>Yes</v>
      </c>
      <c r="H1622" s="14">
        <f>_xlfn.XLOOKUP(A1622,'Medical Exam Transform'!$A$2:$A$2336,'Medical Exam Transform'!$G$2:$G$2336)</f>
        <v>1</v>
      </c>
      <c r="I1622" s="14" t="str">
        <f>_xlfn.XLOOKUP(A1622,'Medical Exam Transform'!$A$2:$A$2336,'Medical Exam Transform'!$H$2:$H$2336)</f>
        <v>No</v>
      </c>
      <c r="J1622" s="14" t="str">
        <f>_xlfn.XLOOKUP(A1622,'Medical Exam Transform'!$A$2:$A$2336,'Medical Exam Transform'!$I$2:$I$2336)</f>
        <v>Underweight</v>
      </c>
      <c r="K1622" s="14" t="str">
        <f>_xlfn.XLOOKUP(A1622,'Medical Exam Transform'!$A$2:$A$2336,'Medical Exam Transform'!$J$2:$J$2336)</f>
        <v>Normal</v>
      </c>
      <c r="L1622" s="60">
        <f>_xlfn.XLOOKUP(A1622,'Hospitalisation Transform'!$A$2:$A$2344,'Hospitalisation Transform'!$B$2:$B$2344)</f>
        <v>25516</v>
      </c>
      <c r="M1622" s="82">
        <f>_xlfn.XLOOKUP(A1622,'Hospitalisation Transform'!$A$2:$A$2344,'Hospitalisation Transform'!$D$2:$D$2344)</f>
        <v>6138.5</v>
      </c>
      <c r="N1622" s="14" t="str">
        <f>_xlfn.XLOOKUP(A1622,'Hospitalisation Transform'!$A$2:$A$2344,'Hospitalisation Transform'!$E$2:$E$2344)</f>
        <v>tier - 2</v>
      </c>
      <c r="O1622" s="14" t="str">
        <f>_xlfn.XLOOKUP(A1622,'Hospitalisation Transform'!$A$2:$A$2344,'Hospitalisation Transform'!$F$2:$F$2344)</f>
        <v>tier - 2</v>
      </c>
      <c r="P1622" s="14" t="str">
        <f>_xlfn.XLOOKUP(A1622,'Hospitalisation Transform'!$A$2:$A$2344,'Hospitalisation Transform'!$G$2:$G$2344)</f>
        <v>R1011</v>
      </c>
      <c r="Q1622" s="14">
        <f>_xlfn.XLOOKUP(A1622,'Hospitalisation Transform'!$A$2:$A$2344,'Hospitalisation Transform'!$H$2:$H$2344)</f>
        <v>54</v>
      </c>
    </row>
    <row r="1623" spans="1:17" ht="15.5" x14ac:dyDescent="0.35">
      <c r="A1623" s="59" t="s">
        <v>750</v>
      </c>
      <c r="B1623" s="39" t="str">
        <f>_xlfn.XLOOKUP(A1623,'Customer Names Transform'!$A$2:$A$2336,'Customer Names Transform'!$D$2:$D$2336)</f>
        <v>Kara Lynne</v>
      </c>
      <c r="C1623" s="28">
        <f>_xlfn.XLOOKUP(A1623,'Medical Exam Transform'!$A$2:$A$2336,'Medical Exam Transform'!$B$2:$B$2336)</f>
        <v>33.155000000000001</v>
      </c>
      <c r="D1623" s="14">
        <f>_xlfn.XLOOKUP(A1623,'Medical Exam Transform'!$A$2:$A$2336,'Medical Exam Transform'!$C$2:$C$2336)</f>
        <v>4.32</v>
      </c>
      <c r="E1623" s="14" t="str">
        <f>_xlfn.XLOOKUP(A1623,'Medical Exam Transform'!$A$2:$A$2336,'Medical Exam Transform'!$D$2:$D$2336)</f>
        <v>No</v>
      </c>
      <c r="F1623" s="14" t="str">
        <f>_xlfn.XLOOKUP(A1623,'Medical Exam Transform'!$A$2:$A$2336,'Medical Exam Transform'!$E$2:$E$2336)</f>
        <v>No</v>
      </c>
      <c r="G1623" s="14" t="str">
        <f>_xlfn.XLOOKUP(A1623,'Medical Exam Transform'!$A$2:$A$2336,'Medical Exam Transform'!$F$2:$F$2336)</f>
        <v>No</v>
      </c>
      <c r="H1623" s="14">
        <f>_xlfn.XLOOKUP(A1623,'Medical Exam Transform'!$A$2:$A$2336,'Medical Exam Transform'!$G$2:$G$2336)</f>
        <v>0</v>
      </c>
      <c r="I1623" s="14" t="str">
        <f>_xlfn.XLOOKUP(A1623,'Medical Exam Transform'!$A$2:$A$2336,'Medical Exam Transform'!$H$2:$H$2336)</f>
        <v>No</v>
      </c>
      <c r="J1623" s="14" t="str">
        <f>_xlfn.XLOOKUP(A1623,'Medical Exam Transform'!$A$2:$A$2336,'Medical Exam Transform'!$I$2:$I$2336)</f>
        <v>Obesity</v>
      </c>
      <c r="K1623" s="14" t="str">
        <f>_xlfn.XLOOKUP(A1623,'Medical Exam Transform'!$A$2:$A$2336,'Medical Exam Transform'!$J$2:$J$2336)</f>
        <v>Prediabetes</v>
      </c>
      <c r="L1623" s="60">
        <f>_xlfn.XLOOKUP(A1623,'Hospitalisation Transform'!$A$2:$A$2344,'Hospitalisation Transform'!$B$2:$B$2344)</f>
        <v>33103</v>
      </c>
      <c r="M1623" s="82">
        <f>_xlfn.XLOOKUP(A1623,'Hospitalisation Transform'!$A$2:$A$2344,'Hospitalisation Transform'!$D$2:$D$2344)</f>
        <v>6128.8</v>
      </c>
      <c r="N1623" s="14" t="str">
        <f>_xlfn.XLOOKUP(A1623,'Hospitalisation Transform'!$A$2:$A$2344,'Hospitalisation Transform'!$E$2:$E$2344)</f>
        <v>tier - 2</v>
      </c>
      <c r="O1623" s="14" t="str">
        <f>_xlfn.XLOOKUP(A1623,'Hospitalisation Transform'!$A$2:$A$2344,'Hospitalisation Transform'!$F$2:$F$2344)</f>
        <v>tier - 3</v>
      </c>
      <c r="P1623" s="14" t="str">
        <f>_xlfn.XLOOKUP(A1623,'Hospitalisation Transform'!$A$2:$A$2344,'Hospitalisation Transform'!$G$2:$G$2344)</f>
        <v>R1012</v>
      </c>
      <c r="Q1623" s="14">
        <f>_xlfn.XLOOKUP(A1623,'Hospitalisation Transform'!$A$2:$A$2344,'Hospitalisation Transform'!$H$2:$H$2344)</f>
        <v>33</v>
      </c>
    </row>
    <row r="1624" spans="1:17" ht="15.5" x14ac:dyDescent="0.35">
      <c r="A1624" s="59" t="s">
        <v>749</v>
      </c>
      <c r="B1624" s="39" t="str">
        <f>_xlfn.XLOOKUP(A1624,'Customer Names Transform'!$A$2:$A$2336,'Customer Names Transform'!$D$2:$D$2336)</f>
        <v>Jeffrey</v>
      </c>
      <c r="C1624" s="28">
        <f>_xlfn.XLOOKUP(A1624,'Medical Exam Transform'!$A$2:$A$2336,'Medical Exam Transform'!$B$2:$B$2336)</f>
        <v>26.22</v>
      </c>
      <c r="D1624" s="14">
        <f>_xlfn.XLOOKUP(A1624,'Medical Exam Transform'!$A$2:$A$2336,'Medical Exam Transform'!$C$2:$C$2336)</f>
        <v>5.57</v>
      </c>
      <c r="E1624" s="14" t="str">
        <f>_xlfn.XLOOKUP(A1624,'Medical Exam Transform'!$A$2:$A$2336,'Medical Exam Transform'!$D$2:$D$2336)</f>
        <v>Yes</v>
      </c>
      <c r="F1624" s="14" t="str">
        <f>_xlfn.XLOOKUP(A1624,'Medical Exam Transform'!$A$2:$A$2336,'Medical Exam Transform'!$E$2:$E$2336)</f>
        <v>No</v>
      </c>
      <c r="G1624" s="14" t="str">
        <f>_xlfn.XLOOKUP(A1624,'Medical Exam Transform'!$A$2:$A$2336,'Medical Exam Transform'!$F$2:$F$2336)</f>
        <v>Yes</v>
      </c>
      <c r="H1624" s="14">
        <f>_xlfn.XLOOKUP(A1624,'Medical Exam Transform'!$A$2:$A$2336,'Medical Exam Transform'!$G$2:$G$2336)</f>
        <v>1</v>
      </c>
      <c r="I1624" s="14" t="str">
        <f>_xlfn.XLOOKUP(A1624,'Medical Exam Transform'!$A$2:$A$2336,'Medical Exam Transform'!$H$2:$H$2336)</f>
        <v>No</v>
      </c>
      <c r="J1624" s="14" t="str">
        <f>_xlfn.XLOOKUP(A1624,'Medical Exam Transform'!$A$2:$A$2336,'Medical Exam Transform'!$I$2:$I$2336)</f>
        <v>Overweight</v>
      </c>
      <c r="K1624" s="14" t="str">
        <f>_xlfn.XLOOKUP(A1624,'Medical Exam Transform'!$A$2:$A$2336,'Medical Exam Transform'!$J$2:$J$2336)</f>
        <v>Normal</v>
      </c>
      <c r="L1624" s="60">
        <f>_xlfn.XLOOKUP(A1624,'Hospitalisation Transform'!$A$2:$A$2344,'Hospitalisation Transform'!$B$2:$B$2344)</f>
        <v>30636</v>
      </c>
      <c r="M1624" s="82">
        <f>_xlfn.XLOOKUP(A1624,'Hospitalisation Transform'!$A$2:$A$2344,'Hospitalisation Transform'!$D$2:$D$2344)</f>
        <v>6123.57</v>
      </c>
      <c r="N1624" s="14" t="str">
        <f>_xlfn.XLOOKUP(A1624,'Hospitalisation Transform'!$A$2:$A$2344,'Hospitalisation Transform'!$E$2:$E$2344)</f>
        <v>tier - 3</v>
      </c>
      <c r="O1624" s="14" t="str">
        <f>_xlfn.XLOOKUP(A1624,'Hospitalisation Transform'!$A$2:$A$2344,'Hospitalisation Transform'!$F$2:$F$2344)</f>
        <v>tier - 2</v>
      </c>
      <c r="P1624" s="14" t="str">
        <f>_xlfn.XLOOKUP(A1624,'Hospitalisation Transform'!$A$2:$A$2344,'Hospitalisation Transform'!$G$2:$G$2344)</f>
        <v>R1012</v>
      </c>
      <c r="Q1624" s="14">
        <f>_xlfn.XLOOKUP(A1624,'Hospitalisation Transform'!$A$2:$A$2344,'Hospitalisation Transform'!$H$2:$H$2344)</f>
        <v>40</v>
      </c>
    </row>
    <row r="1625" spans="1:17" ht="15.5" x14ac:dyDescent="0.35">
      <c r="A1625" s="59" t="s">
        <v>748</v>
      </c>
      <c r="B1625" s="39" t="str">
        <f>_xlfn.XLOOKUP(A1625,'Customer Names Transform'!$A$2:$A$2336,'Customer Names Transform'!$D$2:$D$2336)</f>
        <v>Justin</v>
      </c>
      <c r="C1625" s="28">
        <f>_xlfn.XLOOKUP(A1625,'Medical Exam Transform'!$A$2:$A$2336,'Medical Exam Transform'!$B$2:$B$2336)</f>
        <v>21.85</v>
      </c>
      <c r="D1625" s="14">
        <f>_xlfn.XLOOKUP(A1625,'Medical Exam Transform'!$A$2:$A$2336,'Medical Exam Transform'!$C$2:$C$2336)</f>
        <v>5.26</v>
      </c>
      <c r="E1625" s="14" t="str">
        <f>_xlfn.XLOOKUP(A1625,'Medical Exam Transform'!$A$2:$A$2336,'Medical Exam Transform'!$D$2:$D$2336)</f>
        <v>Yes</v>
      </c>
      <c r="F1625" s="14" t="str">
        <f>_xlfn.XLOOKUP(A1625,'Medical Exam Transform'!$A$2:$A$2336,'Medical Exam Transform'!$E$2:$E$2336)</f>
        <v>No</v>
      </c>
      <c r="G1625" s="14" t="str">
        <f>_xlfn.XLOOKUP(A1625,'Medical Exam Transform'!$A$2:$A$2336,'Medical Exam Transform'!$F$2:$F$2336)</f>
        <v>Yes</v>
      </c>
      <c r="H1625" s="14">
        <f>_xlfn.XLOOKUP(A1625,'Medical Exam Transform'!$A$2:$A$2336,'Medical Exam Transform'!$G$2:$G$2336)</f>
        <v>1</v>
      </c>
      <c r="I1625" s="14" t="str">
        <f>_xlfn.XLOOKUP(A1625,'Medical Exam Transform'!$A$2:$A$2336,'Medical Exam Transform'!$H$2:$H$2336)</f>
        <v>No</v>
      </c>
      <c r="J1625" s="14" t="str">
        <f>_xlfn.XLOOKUP(A1625,'Medical Exam Transform'!$A$2:$A$2336,'Medical Exam Transform'!$I$2:$I$2336)</f>
        <v>Normalweight</v>
      </c>
      <c r="K1625" s="14" t="str">
        <f>_xlfn.XLOOKUP(A1625,'Medical Exam Transform'!$A$2:$A$2336,'Medical Exam Transform'!$J$2:$J$2336)</f>
        <v>Normal</v>
      </c>
      <c r="L1625" s="60">
        <f>_xlfn.XLOOKUP(A1625,'Hospitalisation Transform'!$A$2:$A$2344,'Hospitalisation Transform'!$B$2:$B$2344)</f>
        <v>30539</v>
      </c>
      <c r="M1625" s="82">
        <f>_xlfn.XLOOKUP(A1625,'Hospitalisation Transform'!$A$2:$A$2344,'Hospitalisation Transform'!$D$2:$D$2344)</f>
        <v>6117.49</v>
      </c>
      <c r="N1625" s="14" t="str">
        <f>_xlfn.XLOOKUP(A1625,'Hospitalisation Transform'!$A$2:$A$2344,'Hospitalisation Transform'!$E$2:$E$2344)</f>
        <v>tier - 2</v>
      </c>
      <c r="O1625" s="14" t="str">
        <f>_xlfn.XLOOKUP(A1625,'Hospitalisation Transform'!$A$2:$A$2344,'Hospitalisation Transform'!$F$2:$F$2344)</f>
        <v>tier - 3</v>
      </c>
      <c r="P1625" s="14" t="str">
        <f>_xlfn.XLOOKUP(A1625,'Hospitalisation Transform'!$A$2:$A$2344,'Hospitalisation Transform'!$G$2:$G$2344)</f>
        <v>R1012</v>
      </c>
      <c r="Q1625" s="14">
        <f>_xlfn.XLOOKUP(A1625,'Hospitalisation Transform'!$A$2:$A$2344,'Hospitalisation Transform'!$H$2:$H$2344)</f>
        <v>40</v>
      </c>
    </row>
    <row r="1626" spans="1:17" ht="15.5" x14ac:dyDescent="0.35">
      <c r="A1626" s="59" t="s">
        <v>747</v>
      </c>
      <c r="B1626" s="39" t="str">
        <f>_xlfn.XLOOKUP(A1626,'Customer Names Transform'!$A$2:$A$2336,'Customer Names Transform'!$D$2:$D$2336)</f>
        <v>Emily</v>
      </c>
      <c r="C1626" s="28">
        <f>_xlfn.XLOOKUP(A1626,'Medical Exam Transform'!$A$2:$A$2336,'Medical Exam Transform'!$B$2:$B$2336)</f>
        <v>30.495000000000001</v>
      </c>
      <c r="D1626" s="14">
        <f>_xlfn.XLOOKUP(A1626,'Medical Exam Transform'!$A$2:$A$2336,'Medical Exam Transform'!$C$2:$C$2336)</f>
        <v>6.25</v>
      </c>
      <c r="E1626" s="14" t="str">
        <f>_xlfn.XLOOKUP(A1626,'Medical Exam Transform'!$A$2:$A$2336,'Medical Exam Transform'!$D$2:$D$2336)</f>
        <v>No</v>
      </c>
      <c r="F1626" s="14" t="str">
        <f>_xlfn.XLOOKUP(A1626,'Medical Exam Transform'!$A$2:$A$2336,'Medical Exam Transform'!$E$2:$E$2336)</f>
        <v>No</v>
      </c>
      <c r="G1626" s="14" t="str">
        <f>_xlfn.XLOOKUP(A1626,'Medical Exam Transform'!$A$2:$A$2336,'Medical Exam Transform'!$F$2:$F$2336)</f>
        <v>No</v>
      </c>
      <c r="H1626" s="14">
        <f>_xlfn.XLOOKUP(A1626,'Medical Exam Transform'!$A$2:$A$2336,'Medical Exam Transform'!$G$2:$G$2336)</f>
        <v>0</v>
      </c>
      <c r="I1626" s="14" t="str">
        <f>_xlfn.XLOOKUP(A1626,'Medical Exam Transform'!$A$2:$A$2336,'Medical Exam Transform'!$H$2:$H$2336)</f>
        <v>No</v>
      </c>
      <c r="J1626" s="14" t="str">
        <f>_xlfn.XLOOKUP(A1626,'Medical Exam Transform'!$A$2:$A$2336,'Medical Exam Transform'!$I$2:$I$2336)</f>
        <v>Obesity</v>
      </c>
      <c r="K1626" s="14" t="str">
        <f>_xlfn.XLOOKUP(A1626,'Medical Exam Transform'!$A$2:$A$2336,'Medical Exam Transform'!$J$2:$J$2336)</f>
        <v>Normal</v>
      </c>
      <c r="L1626" s="60">
        <f>_xlfn.XLOOKUP(A1626,'Hospitalisation Transform'!$A$2:$A$2344,'Hospitalisation Transform'!$B$2:$B$2344)</f>
        <v>33444</v>
      </c>
      <c r="M1626" s="82">
        <f>_xlfn.XLOOKUP(A1626,'Hospitalisation Transform'!$A$2:$A$2344,'Hospitalisation Transform'!$D$2:$D$2344)</f>
        <v>6113.23</v>
      </c>
      <c r="N1626" s="14" t="str">
        <f>_xlfn.XLOOKUP(A1626,'Hospitalisation Transform'!$A$2:$A$2344,'Hospitalisation Transform'!$E$2:$E$2344)</f>
        <v>tier - 2</v>
      </c>
      <c r="O1626" s="14" t="str">
        <f>_xlfn.XLOOKUP(A1626,'Hospitalisation Transform'!$A$2:$A$2344,'Hospitalisation Transform'!$F$2:$F$2344)</f>
        <v>tier - 2</v>
      </c>
      <c r="P1626" s="14" t="str">
        <f>_xlfn.XLOOKUP(A1626,'Hospitalisation Transform'!$A$2:$A$2344,'Hospitalisation Transform'!$G$2:$G$2344)</f>
        <v>R1024</v>
      </c>
      <c r="Q1626" s="14">
        <f>_xlfn.XLOOKUP(A1626,'Hospitalisation Transform'!$A$2:$A$2344,'Hospitalisation Transform'!$H$2:$H$2344)</f>
        <v>32</v>
      </c>
    </row>
    <row r="1627" spans="1:17" ht="15.5" x14ac:dyDescent="0.35">
      <c r="A1627" s="59" t="s">
        <v>746</v>
      </c>
      <c r="B1627" s="39" t="str">
        <f>_xlfn.XLOOKUP(A1627,'Customer Names Transform'!$A$2:$A$2336,'Customer Names Transform'!$D$2:$D$2336)</f>
        <v>Rebecca</v>
      </c>
      <c r="C1627" s="28">
        <f>_xlfn.XLOOKUP(A1627,'Medical Exam Transform'!$A$2:$A$2336,'Medical Exam Transform'!$B$2:$B$2336)</f>
        <v>34.104999999999997</v>
      </c>
      <c r="D1627" s="14">
        <f>_xlfn.XLOOKUP(A1627,'Medical Exam Transform'!$A$2:$A$2336,'Medical Exam Transform'!$C$2:$C$2336)</f>
        <v>5.67</v>
      </c>
      <c r="E1627" s="14" t="str">
        <f>_xlfn.XLOOKUP(A1627,'Medical Exam Transform'!$A$2:$A$2336,'Medical Exam Transform'!$D$2:$D$2336)</f>
        <v>Yes</v>
      </c>
      <c r="F1627" s="14" t="str">
        <f>_xlfn.XLOOKUP(A1627,'Medical Exam Transform'!$A$2:$A$2336,'Medical Exam Transform'!$E$2:$E$2336)</f>
        <v>No</v>
      </c>
      <c r="G1627" s="14" t="str">
        <f>_xlfn.XLOOKUP(A1627,'Medical Exam Transform'!$A$2:$A$2336,'Medical Exam Transform'!$F$2:$F$2336)</f>
        <v>No</v>
      </c>
      <c r="H1627" s="14">
        <f>_xlfn.XLOOKUP(A1627,'Medical Exam Transform'!$A$2:$A$2336,'Medical Exam Transform'!$G$2:$G$2336)</f>
        <v>0</v>
      </c>
      <c r="I1627" s="14" t="str">
        <f>_xlfn.XLOOKUP(A1627,'Medical Exam Transform'!$A$2:$A$2336,'Medical Exam Transform'!$H$2:$H$2336)</f>
        <v>No</v>
      </c>
      <c r="J1627" s="14" t="str">
        <f>_xlfn.XLOOKUP(A1627,'Medical Exam Transform'!$A$2:$A$2336,'Medical Exam Transform'!$I$2:$I$2336)</f>
        <v>Obesity</v>
      </c>
      <c r="K1627" s="14" t="str">
        <f>_xlfn.XLOOKUP(A1627,'Medical Exam Transform'!$A$2:$A$2336,'Medical Exam Transform'!$J$2:$J$2336)</f>
        <v>Prediabetes</v>
      </c>
      <c r="L1627" s="60">
        <f>_xlfn.XLOOKUP(A1627,'Hospitalisation Transform'!$A$2:$A$2344,'Hospitalisation Transform'!$B$2:$B$2344)</f>
        <v>31249</v>
      </c>
      <c r="M1627" s="82">
        <f>_xlfn.XLOOKUP(A1627,'Hospitalisation Transform'!$A$2:$A$2344,'Hospitalisation Transform'!$D$2:$D$2344)</f>
        <v>6112.35</v>
      </c>
      <c r="N1627" s="14" t="str">
        <f>_xlfn.XLOOKUP(A1627,'Hospitalisation Transform'!$A$2:$A$2344,'Hospitalisation Transform'!$E$2:$E$2344)</f>
        <v>tier - 2</v>
      </c>
      <c r="O1627" s="14" t="str">
        <f>_xlfn.XLOOKUP(A1627,'Hospitalisation Transform'!$A$2:$A$2344,'Hospitalisation Transform'!$F$2:$F$2344)</f>
        <v>tier - 1</v>
      </c>
      <c r="P1627" s="14" t="str">
        <f>_xlfn.XLOOKUP(A1627,'Hospitalisation Transform'!$A$2:$A$2344,'Hospitalisation Transform'!$G$2:$G$2344)</f>
        <v>R1012</v>
      </c>
      <c r="Q1627" s="14">
        <f>_xlfn.XLOOKUP(A1627,'Hospitalisation Transform'!$A$2:$A$2344,'Hospitalisation Transform'!$H$2:$H$2344)</f>
        <v>38</v>
      </c>
    </row>
    <row r="1628" spans="1:17" ht="15.5" x14ac:dyDescent="0.35">
      <c r="A1628" s="59" t="s">
        <v>745</v>
      </c>
      <c r="B1628" s="39" t="str">
        <f>_xlfn.XLOOKUP(A1628,'Customer Names Transform'!$A$2:$A$2336,'Customer Names Transform'!$D$2:$D$2336)</f>
        <v>Allie</v>
      </c>
      <c r="C1628" s="28">
        <f>_xlfn.XLOOKUP(A1628,'Medical Exam Transform'!$A$2:$A$2336,'Medical Exam Transform'!$B$2:$B$2336)</f>
        <v>32.770000000000003</v>
      </c>
      <c r="D1628" s="14">
        <f>_xlfn.XLOOKUP(A1628,'Medical Exam Transform'!$A$2:$A$2336,'Medical Exam Transform'!$C$2:$C$2336)</f>
        <v>4.42</v>
      </c>
      <c r="E1628" s="14" t="str">
        <f>_xlfn.XLOOKUP(A1628,'Medical Exam Transform'!$A$2:$A$2336,'Medical Exam Transform'!$D$2:$D$2336)</f>
        <v>Yes</v>
      </c>
      <c r="F1628" s="14" t="str">
        <f>_xlfn.XLOOKUP(A1628,'Medical Exam Transform'!$A$2:$A$2336,'Medical Exam Transform'!$E$2:$E$2336)</f>
        <v>No</v>
      </c>
      <c r="G1628" s="14" t="str">
        <f>_xlfn.XLOOKUP(A1628,'Medical Exam Transform'!$A$2:$A$2336,'Medical Exam Transform'!$F$2:$F$2336)</f>
        <v>No</v>
      </c>
      <c r="H1628" s="14">
        <f>_xlfn.XLOOKUP(A1628,'Medical Exam Transform'!$A$2:$A$2336,'Medical Exam Transform'!$G$2:$G$2336)</f>
        <v>1</v>
      </c>
      <c r="I1628" s="14" t="str">
        <f>_xlfn.XLOOKUP(A1628,'Medical Exam Transform'!$A$2:$A$2336,'Medical Exam Transform'!$H$2:$H$2336)</f>
        <v>No</v>
      </c>
      <c r="J1628" s="14" t="str">
        <f>_xlfn.XLOOKUP(A1628,'Medical Exam Transform'!$A$2:$A$2336,'Medical Exam Transform'!$I$2:$I$2336)</f>
        <v>Obesity</v>
      </c>
      <c r="K1628" s="14" t="str">
        <f>_xlfn.XLOOKUP(A1628,'Medical Exam Transform'!$A$2:$A$2336,'Medical Exam Transform'!$J$2:$J$2336)</f>
        <v>Normal</v>
      </c>
      <c r="L1628" s="60">
        <f>_xlfn.XLOOKUP(A1628,'Hospitalisation Transform'!$A$2:$A$2344,'Hospitalisation Transform'!$B$2:$B$2344)</f>
        <v>34951</v>
      </c>
      <c r="M1628" s="82">
        <f>_xlfn.XLOOKUP(A1628,'Hospitalisation Transform'!$A$2:$A$2344,'Hospitalisation Transform'!$D$2:$D$2344)</f>
        <v>6111.95</v>
      </c>
      <c r="N1628" s="14" t="str">
        <f>_xlfn.XLOOKUP(A1628,'Hospitalisation Transform'!$A$2:$A$2344,'Hospitalisation Transform'!$E$2:$E$2344)</f>
        <v>tier - 2</v>
      </c>
      <c r="O1628" s="14" t="str">
        <f>_xlfn.XLOOKUP(A1628,'Hospitalisation Transform'!$A$2:$A$2344,'Hospitalisation Transform'!$F$2:$F$2344)</f>
        <v>tier - 3</v>
      </c>
      <c r="P1628" s="14" t="str">
        <f>_xlfn.XLOOKUP(A1628,'Hospitalisation Transform'!$A$2:$A$2344,'Hospitalisation Transform'!$G$2:$G$2344)</f>
        <v>R1026</v>
      </c>
      <c r="Q1628" s="14">
        <f>_xlfn.XLOOKUP(A1628,'Hospitalisation Transform'!$A$2:$A$2344,'Hospitalisation Transform'!$H$2:$H$2344)</f>
        <v>28</v>
      </c>
    </row>
    <row r="1629" spans="1:17" ht="15.5" x14ac:dyDescent="0.35">
      <c r="A1629" s="59" t="s">
        <v>744</v>
      </c>
      <c r="B1629" s="39" t="str">
        <f>_xlfn.XLOOKUP(A1629,'Customer Names Transform'!$A$2:$A$2336,'Customer Names Transform'!$D$2:$D$2336)</f>
        <v>Trasi</v>
      </c>
      <c r="C1629" s="28">
        <f>_xlfn.XLOOKUP(A1629,'Medical Exam Transform'!$A$2:$A$2336,'Medical Exam Transform'!$B$2:$B$2336)</f>
        <v>16.850000000000001</v>
      </c>
      <c r="D1629" s="14">
        <f>_xlfn.XLOOKUP(A1629,'Medical Exam Transform'!$A$2:$A$2336,'Medical Exam Transform'!$C$2:$C$2336)</f>
        <v>11.75</v>
      </c>
      <c r="E1629" s="14" t="str">
        <f>_xlfn.XLOOKUP(A1629,'Medical Exam Transform'!$A$2:$A$2336,'Medical Exam Transform'!$D$2:$D$2336)</f>
        <v>Yes</v>
      </c>
      <c r="F1629" s="14" t="str">
        <f>_xlfn.XLOOKUP(A1629,'Medical Exam Transform'!$A$2:$A$2336,'Medical Exam Transform'!$E$2:$E$2336)</f>
        <v>No</v>
      </c>
      <c r="G1629" s="14" t="str">
        <f>_xlfn.XLOOKUP(A1629,'Medical Exam Transform'!$A$2:$A$2336,'Medical Exam Transform'!$F$2:$F$2336)</f>
        <v>No</v>
      </c>
      <c r="H1629" s="14">
        <f>_xlfn.XLOOKUP(A1629,'Medical Exam Transform'!$A$2:$A$2336,'Medical Exam Transform'!$G$2:$G$2336)</f>
        <v>2</v>
      </c>
      <c r="I1629" s="14" t="str">
        <f>_xlfn.XLOOKUP(A1629,'Medical Exam Transform'!$A$2:$A$2336,'Medical Exam Transform'!$H$2:$H$2336)</f>
        <v>No</v>
      </c>
      <c r="J1629" s="14" t="str">
        <f>_xlfn.XLOOKUP(A1629,'Medical Exam Transform'!$A$2:$A$2336,'Medical Exam Transform'!$I$2:$I$2336)</f>
        <v>Underweight</v>
      </c>
      <c r="K1629" s="14" t="str">
        <f>_xlfn.XLOOKUP(A1629,'Medical Exam Transform'!$A$2:$A$2336,'Medical Exam Transform'!$J$2:$J$2336)</f>
        <v>Diabetes</v>
      </c>
      <c r="L1629" s="60">
        <f>_xlfn.XLOOKUP(A1629,'Hospitalisation Transform'!$A$2:$A$2344,'Hospitalisation Transform'!$B$2:$B$2344)</f>
        <v>25728</v>
      </c>
      <c r="M1629" s="82">
        <f>_xlfn.XLOOKUP(A1629,'Hospitalisation Transform'!$A$2:$A$2344,'Hospitalisation Transform'!$D$2:$D$2344)</f>
        <v>6098.38</v>
      </c>
      <c r="N1629" s="14" t="str">
        <f>_xlfn.XLOOKUP(A1629,'Hospitalisation Transform'!$A$2:$A$2344,'Hospitalisation Transform'!$E$2:$E$2344)</f>
        <v>tier - 2</v>
      </c>
      <c r="O1629" s="14" t="str">
        <f>_xlfn.XLOOKUP(A1629,'Hospitalisation Transform'!$A$2:$A$2344,'Hospitalisation Transform'!$F$2:$F$2344)</f>
        <v>tier - 2</v>
      </c>
      <c r="P1629" s="14" t="str">
        <f>_xlfn.XLOOKUP(A1629,'Hospitalisation Transform'!$A$2:$A$2344,'Hospitalisation Transform'!$G$2:$G$2344)</f>
        <v>R1013</v>
      </c>
      <c r="Q1629" s="14">
        <f>_xlfn.XLOOKUP(A1629,'Hospitalisation Transform'!$A$2:$A$2344,'Hospitalisation Transform'!$H$2:$H$2344)</f>
        <v>53</v>
      </c>
    </row>
    <row r="1630" spans="1:17" ht="15.5" x14ac:dyDescent="0.35">
      <c r="A1630" s="59" t="s">
        <v>743</v>
      </c>
      <c r="B1630" s="39" t="str">
        <f>_xlfn.XLOOKUP(A1630,'Customer Names Transform'!$A$2:$A$2336,'Customer Names Transform'!$D$2:$D$2336)</f>
        <v>Kevin</v>
      </c>
      <c r="C1630" s="28">
        <f>_xlfn.XLOOKUP(A1630,'Medical Exam Transform'!$A$2:$A$2336,'Medical Exam Transform'!$B$2:$B$2336)</f>
        <v>34.700000000000003</v>
      </c>
      <c r="D1630" s="14">
        <f>_xlfn.XLOOKUP(A1630,'Medical Exam Transform'!$A$2:$A$2336,'Medical Exam Transform'!$C$2:$C$2336)</f>
        <v>6.06</v>
      </c>
      <c r="E1630" s="14" t="str">
        <f>_xlfn.XLOOKUP(A1630,'Medical Exam Transform'!$A$2:$A$2336,'Medical Exam Transform'!$D$2:$D$2336)</f>
        <v>No</v>
      </c>
      <c r="F1630" s="14" t="str">
        <f>_xlfn.XLOOKUP(A1630,'Medical Exam Transform'!$A$2:$A$2336,'Medical Exam Transform'!$E$2:$E$2336)</f>
        <v>No</v>
      </c>
      <c r="G1630" s="14" t="str">
        <f>_xlfn.XLOOKUP(A1630,'Medical Exam Transform'!$A$2:$A$2336,'Medical Exam Transform'!$F$2:$F$2336)</f>
        <v>No</v>
      </c>
      <c r="H1630" s="14">
        <f>_xlfn.XLOOKUP(A1630,'Medical Exam Transform'!$A$2:$A$2336,'Medical Exam Transform'!$G$2:$G$2336)</f>
        <v>1</v>
      </c>
      <c r="I1630" s="14" t="str">
        <f>_xlfn.XLOOKUP(A1630,'Medical Exam Transform'!$A$2:$A$2336,'Medical Exam Transform'!$H$2:$H$2336)</f>
        <v>No</v>
      </c>
      <c r="J1630" s="14" t="str">
        <f>_xlfn.XLOOKUP(A1630,'Medical Exam Transform'!$A$2:$A$2336,'Medical Exam Transform'!$I$2:$I$2336)</f>
        <v>Obesity</v>
      </c>
      <c r="K1630" s="14" t="str">
        <f>_xlfn.XLOOKUP(A1630,'Medical Exam Transform'!$A$2:$A$2336,'Medical Exam Transform'!$J$2:$J$2336)</f>
        <v>Normal</v>
      </c>
      <c r="L1630" s="60">
        <f>_xlfn.XLOOKUP(A1630,'Hospitalisation Transform'!$A$2:$A$2344,'Hospitalisation Transform'!$B$2:$B$2344)</f>
        <v>30888</v>
      </c>
      <c r="M1630" s="82">
        <f>_xlfn.XLOOKUP(A1630,'Hospitalisation Transform'!$A$2:$A$2344,'Hospitalisation Transform'!$D$2:$D$2344)</f>
        <v>6082.41</v>
      </c>
      <c r="N1630" s="14" t="str">
        <f>_xlfn.XLOOKUP(A1630,'Hospitalisation Transform'!$A$2:$A$2344,'Hospitalisation Transform'!$E$2:$E$2344)</f>
        <v>tier - 1</v>
      </c>
      <c r="O1630" s="14" t="str">
        <f>_xlfn.XLOOKUP(A1630,'Hospitalisation Transform'!$A$2:$A$2344,'Hospitalisation Transform'!$F$2:$F$2344)</f>
        <v>tier - 2</v>
      </c>
      <c r="P1630" s="14" t="str">
        <f>_xlfn.XLOOKUP(A1630,'Hospitalisation Transform'!$A$2:$A$2344,'Hospitalisation Transform'!$G$2:$G$2344)</f>
        <v>R1011</v>
      </c>
      <c r="Q1630" s="14">
        <f>_xlfn.XLOOKUP(A1630,'Hospitalisation Transform'!$A$2:$A$2344,'Hospitalisation Transform'!$H$2:$H$2344)</f>
        <v>39</v>
      </c>
    </row>
    <row r="1631" spans="1:17" ht="15.5" x14ac:dyDescent="0.35">
      <c r="A1631" s="59" t="s">
        <v>742</v>
      </c>
      <c r="B1631" s="39" t="str">
        <f>_xlfn.XLOOKUP(A1631,'Customer Names Transform'!$A$2:$A$2336,'Customer Names Transform'!$D$2:$D$2336)</f>
        <v>Fernando</v>
      </c>
      <c r="C1631" s="28">
        <f>_xlfn.XLOOKUP(A1631,'Medical Exam Transform'!$A$2:$A$2336,'Medical Exam Transform'!$B$2:$B$2336)</f>
        <v>37.049999999999997</v>
      </c>
      <c r="D1631" s="14">
        <f>_xlfn.XLOOKUP(A1631,'Medical Exam Transform'!$A$2:$A$2336,'Medical Exam Transform'!$C$2:$C$2336)</f>
        <v>5.48</v>
      </c>
      <c r="E1631" s="14" t="str">
        <f>_xlfn.XLOOKUP(A1631,'Medical Exam Transform'!$A$2:$A$2336,'Medical Exam Transform'!$D$2:$D$2336)</f>
        <v>No</v>
      </c>
      <c r="F1631" s="14" t="str">
        <f>_xlfn.XLOOKUP(A1631,'Medical Exam Transform'!$A$2:$A$2336,'Medical Exam Transform'!$E$2:$E$2336)</f>
        <v>No</v>
      </c>
      <c r="G1631" s="14" t="str">
        <f>_xlfn.XLOOKUP(A1631,'Medical Exam Transform'!$A$2:$A$2336,'Medical Exam Transform'!$F$2:$F$2336)</f>
        <v>No</v>
      </c>
      <c r="H1631" s="14">
        <f>_xlfn.XLOOKUP(A1631,'Medical Exam Transform'!$A$2:$A$2336,'Medical Exam Transform'!$G$2:$G$2336)</f>
        <v>1</v>
      </c>
      <c r="I1631" s="14" t="str">
        <f>_xlfn.XLOOKUP(A1631,'Medical Exam Transform'!$A$2:$A$2336,'Medical Exam Transform'!$H$2:$H$2336)</f>
        <v>No</v>
      </c>
      <c r="J1631" s="14" t="str">
        <f>_xlfn.XLOOKUP(A1631,'Medical Exam Transform'!$A$2:$A$2336,'Medical Exam Transform'!$I$2:$I$2336)</f>
        <v>Obesity</v>
      </c>
      <c r="K1631" s="14" t="str">
        <f>_xlfn.XLOOKUP(A1631,'Medical Exam Transform'!$A$2:$A$2336,'Medical Exam Transform'!$J$2:$J$2336)</f>
        <v>Normal</v>
      </c>
      <c r="L1631" s="60">
        <f>_xlfn.XLOOKUP(A1631,'Hospitalisation Transform'!$A$2:$A$2344,'Hospitalisation Transform'!$B$2:$B$2344)</f>
        <v>30969</v>
      </c>
      <c r="M1631" s="82">
        <f>_xlfn.XLOOKUP(A1631,'Hospitalisation Transform'!$A$2:$A$2344,'Hospitalisation Transform'!$D$2:$D$2344)</f>
        <v>6079.67</v>
      </c>
      <c r="N1631" s="14" t="str">
        <f>_xlfn.XLOOKUP(A1631,'Hospitalisation Transform'!$A$2:$A$2344,'Hospitalisation Transform'!$E$2:$E$2344)</f>
        <v>tier - 1</v>
      </c>
      <c r="O1631" s="14" t="str">
        <f>_xlfn.XLOOKUP(A1631,'Hospitalisation Transform'!$A$2:$A$2344,'Hospitalisation Transform'!$F$2:$F$2344)</f>
        <v>tier - 1</v>
      </c>
      <c r="P1631" s="14" t="str">
        <f>_xlfn.XLOOKUP(A1631,'Hospitalisation Transform'!$A$2:$A$2344,'Hospitalisation Transform'!$G$2:$G$2344)</f>
        <v>R1014</v>
      </c>
      <c r="Q1631" s="14">
        <f>_xlfn.XLOOKUP(A1631,'Hospitalisation Transform'!$A$2:$A$2344,'Hospitalisation Transform'!$H$2:$H$2344)</f>
        <v>39</v>
      </c>
    </row>
    <row r="1632" spans="1:17" ht="15.5" x14ac:dyDescent="0.35">
      <c r="A1632" s="59" t="s">
        <v>741</v>
      </c>
      <c r="B1632" s="39" t="str">
        <f>_xlfn.XLOOKUP(A1632,'Customer Names Transform'!$A$2:$A$2336,'Customer Names Transform'!$D$2:$D$2336)</f>
        <v>Ieva</v>
      </c>
      <c r="C1632" s="28">
        <f>_xlfn.XLOOKUP(A1632,'Medical Exam Transform'!$A$2:$A$2336,'Medical Exam Transform'!$B$2:$B$2336)</f>
        <v>18.78</v>
      </c>
      <c r="D1632" s="14">
        <f>_xlfn.XLOOKUP(A1632,'Medical Exam Transform'!$A$2:$A$2336,'Medical Exam Transform'!$C$2:$C$2336)</f>
        <v>4.45</v>
      </c>
      <c r="E1632" s="14" t="str">
        <f>_xlfn.XLOOKUP(A1632,'Medical Exam Transform'!$A$2:$A$2336,'Medical Exam Transform'!$D$2:$D$2336)</f>
        <v>No</v>
      </c>
      <c r="F1632" s="14" t="str">
        <f>_xlfn.XLOOKUP(A1632,'Medical Exam Transform'!$A$2:$A$2336,'Medical Exam Transform'!$E$2:$E$2336)</f>
        <v>No</v>
      </c>
      <c r="G1632" s="14" t="str">
        <f>_xlfn.XLOOKUP(A1632,'Medical Exam Transform'!$A$2:$A$2336,'Medical Exam Transform'!$F$2:$F$2336)</f>
        <v>Yes</v>
      </c>
      <c r="H1632" s="14">
        <f>_xlfn.XLOOKUP(A1632,'Medical Exam Transform'!$A$2:$A$2336,'Medical Exam Transform'!$G$2:$G$2336)</f>
        <v>1</v>
      </c>
      <c r="I1632" s="14" t="str">
        <f>_xlfn.XLOOKUP(A1632,'Medical Exam Transform'!$A$2:$A$2336,'Medical Exam Transform'!$H$2:$H$2336)</f>
        <v>No</v>
      </c>
      <c r="J1632" s="14" t="str">
        <f>_xlfn.XLOOKUP(A1632,'Medical Exam Transform'!$A$2:$A$2336,'Medical Exam Transform'!$I$2:$I$2336)</f>
        <v>Normalweight</v>
      </c>
      <c r="K1632" s="14" t="str">
        <f>_xlfn.XLOOKUP(A1632,'Medical Exam Transform'!$A$2:$A$2336,'Medical Exam Transform'!$J$2:$J$2336)</f>
        <v>Prediabetes</v>
      </c>
      <c r="L1632" s="60">
        <f>_xlfn.XLOOKUP(A1632,'Hospitalisation Transform'!$A$2:$A$2344,'Hospitalisation Transform'!$B$2:$B$2344)</f>
        <v>29075</v>
      </c>
      <c r="M1632" s="82">
        <f>_xlfn.XLOOKUP(A1632,'Hospitalisation Transform'!$A$2:$A$2344,'Hospitalisation Transform'!$D$2:$D$2344)</f>
        <v>6074.37</v>
      </c>
      <c r="N1632" s="14" t="str">
        <f>_xlfn.XLOOKUP(A1632,'Hospitalisation Transform'!$A$2:$A$2344,'Hospitalisation Transform'!$E$2:$E$2344)</f>
        <v>tier - 2</v>
      </c>
      <c r="O1632" s="14" t="str">
        <f>_xlfn.XLOOKUP(A1632,'Hospitalisation Transform'!$A$2:$A$2344,'Hospitalisation Transform'!$F$2:$F$2344)</f>
        <v>tier - 2</v>
      </c>
      <c r="P1632" s="14" t="str">
        <f>_xlfn.XLOOKUP(A1632,'Hospitalisation Transform'!$A$2:$A$2344,'Hospitalisation Transform'!$G$2:$G$2344)</f>
        <v>R1012</v>
      </c>
      <c r="Q1632" s="14">
        <f>_xlfn.XLOOKUP(A1632,'Hospitalisation Transform'!$A$2:$A$2344,'Hospitalisation Transform'!$H$2:$H$2344)</f>
        <v>44</v>
      </c>
    </row>
    <row r="1633" spans="1:17" ht="15.5" x14ac:dyDescent="0.35">
      <c r="A1633" s="59" t="s">
        <v>740</v>
      </c>
      <c r="B1633" s="39" t="str">
        <f>_xlfn.XLOOKUP(A1633,'Customer Names Transform'!$A$2:$A$2336,'Customer Names Transform'!$D$2:$D$2336)</f>
        <v>Chris</v>
      </c>
      <c r="C1633" s="28">
        <f>_xlfn.XLOOKUP(A1633,'Medical Exam Transform'!$A$2:$A$2336,'Medical Exam Transform'!$B$2:$B$2336)</f>
        <v>28.024999999999999</v>
      </c>
      <c r="D1633" s="14">
        <f>_xlfn.XLOOKUP(A1633,'Medical Exam Transform'!$A$2:$A$2336,'Medical Exam Transform'!$C$2:$C$2336)</f>
        <v>5</v>
      </c>
      <c r="E1633" s="14" t="str">
        <f>_xlfn.XLOOKUP(A1633,'Medical Exam Transform'!$A$2:$A$2336,'Medical Exam Transform'!$D$2:$D$2336)</f>
        <v>No</v>
      </c>
      <c r="F1633" s="14" t="str">
        <f>_xlfn.XLOOKUP(A1633,'Medical Exam Transform'!$A$2:$A$2336,'Medical Exam Transform'!$E$2:$E$2336)</f>
        <v>No</v>
      </c>
      <c r="G1633" s="14" t="str">
        <f>_xlfn.XLOOKUP(A1633,'Medical Exam Transform'!$A$2:$A$2336,'Medical Exam Transform'!$F$2:$F$2336)</f>
        <v>No</v>
      </c>
      <c r="H1633" s="14">
        <f>_xlfn.XLOOKUP(A1633,'Medical Exam Transform'!$A$2:$A$2336,'Medical Exam Transform'!$G$2:$G$2336)</f>
        <v>1</v>
      </c>
      <c r="I1633" s="14" t="str">
        <f>_xlfn.XLOOKUP(A1633,'Medical Exam Transform'!$A$2:$A$2336,'Medical Exam Transform'!$H$2:$H$2336)</f>
        <v>No</v>
      </c>
      <c r="J1633" s="14" t="str">
        <f>_xlfn.XLOOKUP(A1633,'Medical Exam Transform'!$A$2:$A$2336,'Medical Exam Transform'!$I$2:$I$2336)</f>
        <v>Overweight</v>
      </c>
      <c r="K1633" s="14" t="str">
        <f>_xlfn.XLOOKUP(A1633,'Medical Exam Transform'!$A$2:$A$2336,'Medical Exam Transform'!$J$2:$J$2336)</f>
        <v>Prediabetes</v>
      </c>
      <c r="L1633" s="60">
        <f>_xlfn.XLOOKUP(A1633,'Hospitalisation Transform'!$A$2:$A$2344,'Hospitalisation Transform'!$B$2:$B$2344)</f>
        <v>30946</v>
      </c>
      <c r="M1633" s="82">
        <f>_xlfn.XLOOKUP(A1633,'Hospitalisation Transform'!$A$2:$A$2344,'Hospitalisation Transform'!$D$2:$D$2344)</f>
        <v>6067.13</v>
      </c>
      <c r="N1633" s="14" t="str">
        <f>_xlfn.XLOOKUP(A1633,'Hospitalisation Transform'!$A$2:$A$2344,'Hospitalisation Transform'!$E$2:$E$2344)</f>
        <v>tier - 3</v>
      </c>
      <c r="O1633" s="14" t="str">
        <f>_xlfn.XLOOKUP(A1633,'Hospitalisation Transform'!$A$2:$A$2344,'Hospitalisation Transform'!$F$2:$F$2344)</f>
        <v>tier - 1</v>
      </c>
      <c r="P1633" s="14" t="str">
        <f>_xlfn.XLOOKUP(A1633,'Hospitalisation Transform'!$A$2:$A$2344,'Hospitalisation Transform'!$G$2:$G$2344)</f>
        <v>R1016</v>
      </c>
      <c r="Q1633" s="14">
        <f>_xlfn.XLOOKUP(A1633,'Hospitalisation Transform'!$A$2:$A$2344,'Hospitalisation Transform'!$H$2:$H$2344)</f>
        <v>39</v>
      </c>
    </row>
    <row r="1634" spans="1:17" ht="15.5" x14ac:dyDescent="0.35">
      <c r="A1634" s="59" t="s">
        <v>739</v>
      </c>
      <c r="B1634" s="39" t="str">
        <f>_xlfn.XLOOKUP(A1634,'Customer Names Transform'!$A$2:$A$2336,'Customer Names Transform'!$D$2:$D$2336)</f>
        <v>Drew L.</v>
      </c>
      <c r="C1634" s="28">
        <f>_xlfn.XLOOKUP(A1634,'Medical Exam Transform'!$A$2:$A$2336,'Medical Exam Transform'!$B$2:$B$2336)</f>
        <v>35.090000000000003</v>
      </c>
      <c r="D1634" s="14">
        <f>_xlfn.XLOOKUP(A1634,'Medical Exam Transform'!$A$2:$A$2336,'Medical Exam Transform'!$C$2:$C$2336)</f>
        <v>5.84</v>
      </c>
      <c r="E1634" s="14" t="str">
        <f>_xlfn.XLOOKUP(A1634,'Medical Exam Transform'!$A$2:$A$2336,'Medical Exam Transform'!$D$2:$D$2336)</f>
        <v>No</v>
      </c>
      <c r="F1634" s="14" t="str">
        <f>_xlfn.XLOOKUP(A1634,'Medical Exam Transform'!$A$2:$A$2336,'Medical Exam Transform'!$E$2:$E$2336)</f>
        <v>No</v>
      </c>
      <c r="G1634" s="14" t="str">
        <f>_xlfn.XLOOKUP(A1634,'Medical Exam Transform'!$A$2:$A$2336,'Medical Exam Transform'!$F$2:$F$2336)</f>
        <v>No</v>
      </c>
      <c r="H1634" s="14">
        <f>_xlfn.XLOOKUP(A1634,'Medical Exam Transform'!$A$2:$A$2336,'Medical Exam Transform'!$G$2:$G$2336)</f>
        <v>0</v>
      </c>
      <c r="I1634" s="14" t="str">
        <f>_xlfn.XLOOKUP(A1634,'Medical Exam Transform'!$A$2:$A$2336,'Medical Exam Transform'!$H$2:$H$2336)</f>
        <v>No</v>
      </c>
      <c r="J1634" s="14" t="str">
        <f>_xlfn.XLOOKUP(A1634,'Medical Exam Transform'!$A$2:$A$2336,'Medical Exam Transform'!$I$2:$I$2336)</f>
        <v>Obesity</v>
      </c>
      <c r="K1634" s="14" t="str">
        <f>_xlfn.XLOOKUP(A1634,'Medical Exam Transform'!$A$2:$A$2336,'Medical Exam Transform'!$J$2:$J$2336)</f>
        <v>Prediabetes</v>
      </c>
      <c r="L1634" s="60">
        <f>_xlfn.XLOOKUP(A1634,'Hospitalisation Transform'!$A$2:$A$2344,'Hospitalisation Transform'!$B$2:$B$2344)</f>
        <v>34646</v>
      </c>
      <c r="M1634" s="82">
        <f>_xlfn.XLOOKUP(A1634,'Hospitalisation Transform'!$A$2:$A$2344,'Hospitalisation Transform'!$D$2:$D$2344)</f>
        <v>6064.37</v>
      </c>
      <c r="N1634" s="14" t="str">
        <f>_xlfn.XLOOKUP(A1634,'Hospitalisation Transform'!$A$2:$A$2344,'Hospitalisation Transform'!$E$2:$E$2344)</f>
        <v>tier - 2</v>
      </c>
      <c r="O1634" s="14" t="str">
        <f>_xlfn.XLOOKUP(A1634,'Hospitalisation Transform'!$A$2:$A$2344,'Hospitalisation Transform'!$F$2:$F$2344)</f>
        <v>tier - 2</v>
      </c>
      <c r="P1634" s="14" t="str">
        <f>_xlfn.XLOOKUP(A1634,'Hospitalisation Transform'!$A$2:$A$2344,'Hospitalisation Transform'!$G$2:$G$2344)</f>
        <v>R1011</v>
      </c>
      <c r="Q1634" s="14">
        <f>_xlfn.XLOOKUP(A1634,'Hospitalisation Transform'!$A$2:$A$2344,'Hospitalisation Transform'!$H$2:$H$2344)</f>
        <v>29</v>
      </c>
    </row>
    <row r="1635" spans="1:17" ht="15.5" x14ac:dyDescent="0.35">
      <c r="A1635" s="59" t="s">
        <v>738</v>
      </c>
      <c r="B1635" s="39" t="str">
        <f>_xlfn.XLOOKUP(A1635,'Customer Names Transform'!$A$2:$A$2336,'Customer Names Transform'!$D$2:$D$2336)</f>
        <v>Christina</v>
      </c>
      <c r="C1635" s="28">
        <f>_xlfn.XLOOKUP(A1635,'Medical Exam Transform'!$A$2:$A$2336,'Medical Exam Transform'!$B$2:$B$2336)</f>
        <v>34.42</v>
      </c>
      <c r="D1635" s="14">
        <f>_xlfn.XLOOKUP(A1635,'Medical Exam Transform'!$A$2:$A$2336,'Medical Exam Transform'!$C$2:$C$2336)</f>
        <v>5.21</v>
      </c>
      <c r="E1635" s="14" t="str">
        <f>_xlfn.XLOOKUP(A1635,'Medical Exam Transform'!$A$2:$A$2336,'Medical Exam Transform'!$D$2:$D$2336)</f>
        <v>Yes</v>
      </c>
      <c r="F1635" s="14" t="str">
        <f>_xlfn.XLOOKUP(A1635,'Medical Exam Transform'!$A$2:$A$2336,'Medical Exam Transform'!$E$2:$E$2336)</f>
        <v>No</v>
      </c>
      <c r="G1635" s="14" t="str">
        <f>_xlfn.XLOOKUP(A1635,'Medical Exam Transform'!$A$2:$A$2336,'Medical Exam Transform'!$F$2:$F$2336)</f>
        <v>No</v>
      </c>
      <c r="H1635" s="14">
        <f>_xlfn.XLOOKUP(A1635,'Medical Exam Transform'!$A$2:$A$2336,'Medical Exam Transform'!$G$2:$G$2336)</f>
        <v>0</v>
      </c>
      <c r="I1635" s="14" t="str">
        <f>_xlfn.XLOOKUP(A1635,'Medical Exam Transform'!$A$2:$A$2336,'Medical Exam Transform'!$H$2:$H$2336)</f>
        <v>No</v>
      </c>
      <c r="J1635" s="14" t="str">
        <f>_xlfn.XLOOKUP(A1635,'Medical Exam Transform'!$A$2:$A$2336,'Medical Exam Transform'!$I$2:$I$2336)</f>
        <v>Obesity</v>
      </c>
      <c r="K1635" s="14" t="str">
        <f>_xlfn.XLOOKUP(A1635,'Medical Exam Transform'!$A$2:$A$2336,'Medical Exam Transform'!$J$2:$J$2336)</f>
        <v>Normal</v>
      </c>
      <c r="L1635" s="60">
        <f>_xlfn.XLOOKUP(A1635,'Hospitalisation Transform'!$A$2:$A$2344,'Hospitalisation Transform'!$B$2:$B$2344)</f>
        <v>35274</v>
      </c>
      <c r="M1635" s="82">
        <f>_xlfn.XLOOKUP(A1635,'Hospitalisation Transform'!$A$2:$A$2344,'Hospitalisation Transform'!$D$2:$D$2344)</f>
        <v>6061.8</v>
      </c>
      <c r="N1635" s="14" t="str">
        <f>_xlfn.XLOOKUP(A1635,'Hospitalisation Transform'!$A$2:$A$2344,'Hospitalisation Transform'!$E$2:$E$2344)</f>
        <v>tier - 2</v>
      </c>
      <c r="O1635" s="14" t="str">
        <f>_xlfn.XLOOKUP(A1635,'Hospitalisation Transform'!$A$2:$A$2344,'Hospitalisation Transform'!$F$2:$F$2344)</f>
        <v>tier - 3</v>
      </c>
      <c r="P1635" s="14" t="str">
        <f>_xlfn.XLOOKUP(A1635,'Hospitalisation Transform'!$A$2:$A$2344,'Hospitalisation Transform'!$G$2:$G$2344)</f>
        <v>R1012</v>
      </c>
      <c r="Q1635" s="14">
        <f>_xlfn.XLOOKUP(A1635,'Hospitalisation Transform'!$A$2:$A$2344,'Hospitalisation Transform'!$H$2:$H$2344)</f>
        <v>27</v>
      </c>
    </row>
    <row r="1636" spans="1:17" ht="15.5" x14ac:dyDescent="0.35">
      <c r="A1636" s="59" t="s">
        <v>737</v>
      </c>
      <c r="B1636" s="39" t="str">
        <f>_xlfn.XLOOKUP(A1636,'Customer Names Transform'!$A$2:$A$2336,'Customer Names Transform'!$D$2:$D$2336)</f>
        <v>Alexander G</v>
      </c>
      <c r="C1636" s="28">
        <f>_xlfn.XLOOKUP(A1636,'Medical Exam Transform'!$A$2:$A$2336,'Medical Exam Transform'!$B$2:$B$2336)</f>
        <v>29.4</v>
      </c>
      <c r="D1636" s="14">
        <f>_xlfn.XLOOKUP(A1636,'Medical Exam Transform'!$A$2:$A$2336,'Medical Exam Transform'!$C$2:$C$2336)</f>
        <v>4.26</v>
      </c>
      <c r="E1636" s="14" t="str">
        <f>_xlfn.XLOOKUP(A1636,'Medical Exam Transform'!$A$2:$A$2336,'Medical Exam Transform'!$D$2:$D$2336)</f>
        <v>No</v>
      </c>
      <c r="F1636" s="14" t="str">
        <f>_xlfn.XLOOKUP(A1636,'Medical Exam Transform'!$A$2:$A$2336,'Medical Exam Transform'!$E$2:$E$2336)</f>
        <v>No</v>
      </c>
      <c r="G1636" s="14" t="str">
        <f>_xlfn.XLOOKUP(A1636,'Medical Exam Transform'!$A$2:$A$2336,'Medical Exam Transform'!$F$2:$F$2336)</f>
        <v>No</v>
      </c>
      <c r="H1636" s="14">
        <f>_xlfn.XLOOKUP(A1636,'Medical Exam Transform'!$A$2:$A$2336,'Medical Exam Transform'!$G$2:$G$2336)</f>
        <v>0</v>
      </c>
      <c r="I1636" s="14" t="str">
        <f>_xlfn.XLOOKUP(A1636,'Medical Exam Transform'!$A$2:$A$2336,'Medical Exam Transform'!$H$2:$H$2336)</f>
        <v>No</v>
      </c>
      <c r="J1636" s="14" t="str">
        <f>_xlfn.XLOOKUP(A1636,'Medical Exam Transform'!$A$2:$A$2336,'Medical Exam Transform'!$I$2:$I$2336)</f>
        <v>Overweight</v>
      </c>
      <c r="K1636" s="14" t="str">
        <f>_xlfn.XLOOKUP(A1636,'Medical Exam Transform'!$A$2:$A$2336,'Medical Exam Transform'!$J$2:$J$2336)</f>
        <v>Prediabetes</v>
      </c>
      <c r="L1636" s="60">
        <f>_xlfn.XLOOKUP(A1636,'Hospitalisation Transform'!$A$2:$A$2344,'Hospitalisation Transform'!$B$2:$B$2344)</f>
        <v>32736</v>
      </c>
      <c r="M1636" s="82">
        <f>_xlfn.XLOOKUP(A1636,'Hospitalisation Transform'!$A$2:$A$2344,'Hospitalisation Transform'!$D$2:$D$2344)</f>
        <v>6059.17</v>
      </c>
      <c r="N1636" s="14" t="str">
        <f>_xlfn.XLOOKUP(A1636,'Hospitalisation Transform'!$A$2:$A$2344,'Hospitalisation Transform'!$E$2:$E$2344)</f>
        <v>tier - 2</v>
      </c>
      <c r="O1636" s="14" t="str">
        <f>_xlfn.XLOOKUP(A1636,'Hospitalisation Transform'!$A$2:$A$2344,'Hospitalisation Transform'!$F$2:$F$2344)</f>
        <v>tier - 1</v>
      </c>
      <c r="P1636" s="14" t="str">
        <f>_xlfn.XLOOKUP(A1636,'Hospitalisation Transform'!$A$2:$A$2344,'Hospitalisation Transform'!$G$2:$G$2344)</f>
        <v>R1011</v>
      </c>
      <c r="Q1636" s="14">
        <f>_xlfn.XLOOKUP(A1636,'Hospitalisation Transform'!$A$2:$A$2344,'Hospitalisation Transform'!$H$2:$H$2344)</f>
        <v>34</v>
      </c>
    </row>
    <row r="1637" spans="1:17" ht="15.5" x14ac:dyDescent="0.35">
      <c r="A1637" s="59" t="s">
        <v>736</v>
      </c>
      <c r="B1637" s="39" t="str">
        <f>_xlfn.XLOOKUP(A1637,'Customer Names Transform'!$A$2:$A$2336,'Customer Names Transform'!$D$2:$D$2336)</f>
        <v>Meaghan</v>
      </c>
      <c r="C1637" s="28">
        <f>_xlfn.XLOOKUP(A1637,'Medical Exam Transform'!$A$2:$A$2336,'Medical Exam Transform'!$B$2:$B$2336)</f>
        <v>21.31</v>
      </c>
      <c r="D1637" s="14">
        <f>_xlfn.XLOOKUP(A1637,'Medical Exam Transform'!$A$2:$A$2336,'Medical Exam Transform'!$C$2:$C$2336)</f>
        <v>4.17</v>
      </c>
      <c r="E1637" s="14" t="str">
        <f>_xlfn.XLOOKUP(A1637,'Medical Exam Transform'!$A$2:$A$2336,'Medical Exam Transform'!$D$2:$D$2336)</f>
        <v>No</v>
      </c>
      <c r="F1637" s="14" t="str">
        <f>_xlfn.XLOOKUP(A1637,'Medical Exam Transform'!$A$2:$A$2336,'Medical Exam Transform'!$E$2:$E$2336)</f>
        <v>No</v>
      </c>
      <c r="G1637" s="14" t="str">
        <f>_xlfn.XLOOKUP(A1637,'Medical Exam Transform'!$A$2:$A$2336,'Medical Exam Transform'!$F$2:$F$2336)</f>
        <v>No</v>
      </c>
      <c r="H1637" s="14">
        <f>_xlfn.XLOOKUP(A1637,'Medical Exam Transform'!$A$2:$A$2336,'Medical Exam Transform'!$G$2:$G$2336)</f>
        <v>0</v>
      </c>
      <c r="I1637" s="14" t="str">
        <f>_xlfn.XLOOKUP(A1637,'Medical Exam Transform'!$A$2:$A$2336,'Medical Exam Transform'!$H$2:$H$2336)</f>
        <v>No</v>
      </c>
      <c r="J1637" s="14" t="str">
        <f>_xlfn.XLOOKUP(A1637,'Medical Exam Transform'!$A$2:$A$2336,'Medical Exam Transform'!$I$2:$I$2336)</f>
        <v>Normalweight</v>
      </c>
      <c r="K1637" s="14" t="str">
        <f>_xlfn.XLOOKUP(A1637,'Medical Exam Transform'!$A$2:$A$2336,'Medical Exam Transform'!$J$2:$J$2336)</f>
        <v>Normal</v>
      </c>
      <c r="L1637" s="60">
        <f>_xlfn.XLOOKUP(A1637,'Hospitalisation Transform'!$A$2:$A$2344,'Hospitalisation Transform'!$B$2:$B$2344)</f>
        <v>29441</v>
      </c>
      <c r="M1637" s="82">
        <f>_xlfn.XLOOKUP(A1637,'Hospitalisation Transform'!$A$2:$A$2344,'Hospitalisation Transform'!$D$2:$D$2344)</f>
        <v>5993.62</v>
      </c>
      <c r="N1637" s="14" t="str">
        <f>_xlfn.XLOOKUP(A1637,'Hospitalisation Transform'!$A$2:$A$2344,'Hospitalisation Transform'!$E$2:$E$2344)</f>
        <v>tier - 2</v>
      </c>
      <c r="O1637" s="14" t="str">
        <f>_xlfn.XLOOKUP(A1637,'Hospitalisation Transform'!$A$2:$A$2344,'Hospitalisation Transform'!$F$2:$F$2344)</f>
        <v>tier - 3</v>
      </c>
      <c r="P1637" s="14" t="str">
        <f>_xlfn.XLOOKUP(A1637,'Hospitalisation Transform'!$A$2:$A$2344,'Hospitalisation Transform'!$G$2:$G$2344)</f>
        <v>R1013</v>
      </c>
      <c r="Q1637" s="14">
        <f>_xlfn.XLOOKUP(A1637,'Hospitalisation Transform'!$A$2:$A$2344,'Hospitalisation Transform'!$H$2:$H$2344)</f>
        <v>43</v>
      </c>
    </row>
    <row r="1638" spans="1:17" ht="15.5" x14ac:dyDescent="0.35">
      <c r="A1638" s="59" t="s">
        <v>735</v>
      </c>
      <c r="B1638" s="39" t="str">
        <f>_xlfn.XLOOKUP(A1638,'Customer Names Transform'!$A$2:$A$2336,'Customer Names Transform'!$D$2:$D$2336)</f>
        <v>Kristin</v>
      </c>
      <c r="C1638" s="28">
        <f>_xlfn.XLOOKUP(A1638,'Medical Exam Transform'!$A$2:$A$2336,'Medical Exam Transform'!$B$2:$B$2336)</f>
        <v>19.559999999999999</v>
      </c>
      <c r="D1638" s="14">
        <f>_xlfn.XLOOKUP(A1638,'Medical Exam Transform'!$A$2:$A$2336,'Medical Exam Transform'!$C$2:$C$2336)</f>
        <v>11.96</v>
      </c>
      <c r="E1638" s="14" t="str">
        <f>_xlfn.XLOOKUP(A1638,'Medical Exam Transform'!$A$2:$A$2336,'Medical Exam Transform'!$D$2:$D$2336)</f>
        <v>No</v>
      </c>
      <c r="F1638" s="14" t="str">
        <f>_xlfn.XLOOKUP(A1638,'Medical Exam Transform'!$A$2:$A$2336,'Medical Exam Transform'!$E$2:$E$2336)</f>
        <v>No</v>
      </c>
      <c r="G1638" s="14" t="str">
        <f>_xlfn.XLOOKUP(A1638,'Medical Exam Transform'!$A$2:$A$2336,'Medical Exam Transform'!$F$2:$F$2336)</f>
        <v>No</v>
      </c>
      <c r="H1638" s="14">
        <f>_xlfn.XLOOKUP(A1638,'Medical Exam Transform'!$A$2:$A$2336,'Medical Exam Transform'!$G$2:$G$2336)</f>
        <v>0</v>
      </c>
      <c r="I1638" s="14" t="str">
        <f>_xlfn.XLOOKUP(A1638,'Medical Exam Transform'!$A$2:$A$2336,'Medical Exam Transform'!$H$2:$H$2336)</f>
        <v>No</v>
      </c>
      <c r="J1638" s="14" t="str">
        <f>_xlfn.XLOOKUP(A1638,'Medical Exam Transform'!$A$2:$A$2336,'Medical Exam Transform'!$I$2:$I$2336)</f>
        <v>Normalweight</v>
      </c>
      <c r="K1638" s="14" t="str">
        <f>_xlfn.XLOOKUP(A1638,'Medical Exam Transform'!$A$2:$A$2336,'Medical Exam Transform'!$J$2:$J$2336)</f>
        <v>Diabetes</v>
      </c>
      <c r="L1638" s="60">
        <f>_xlfn.XLOOKUP(A1638,'Hospitalisation Transform'!$A$2:$A$2344,'Hospitalisation Transform'!$B$2:$B$2344)</f>
        <v>27258</v>
      </c>
      <c r="M1638" s="82">
        <f>_xlfn.XLOOKUP(A1638,'Hospitalisation Transform'!$A$2:$A$2344,'Hospitalisation Transform'!$D$2:$D$2344)</f>
        <v>5990.17</v>
      </c>
      <c r="N1638" s="14" t="str">
        <f>_xlfn.XLOOKUP(A1638,'Hospitalisation Transform'!$A$2:$A$2344,'Hospitalisation Transform'!$E$2:$E$2344)</f>
        <v>tier - 2</v>
      </c>
      <c r="O1638" s="14" t="str">
        <f>_xlfn.XLOOKUP(A1638,'Hospitalisation Transform'!$A$2:$A$2344,'Hospitalisation Transform'!$F$2:$F$2344)</f>
        <v>tier - 2</v>
      </c>
      <c r="P1638" s="14" t="str">
        <f>_xlfn.XLOOKUP(A1638,'Hospitalisation Transform'!$A$2:$A$2344,'Hospitalisation Transform'!$G$2:$G$2344)</f>
        <v>R1013</v>
      </c>
      <c r="Q1638" s="14">
        <f>_xlfn.XLOOKUP(A1638,'Hospitalisation Transform'!$A$2:$A$2344,'Hospitalisation Transform'!$H$2:$H$2344)</f>
        <v>49</v>
      </c>
    </row>
    <row r="1639" spans="1:17" ht="15.5" x14ac:dyDescent="0.35">
      <c r="A1639" s="59" t="s">
        <v>734</v>
      </c>
      <c r="B1639" s="39" t="str">
        <f>_xlfn.XLOOKUP(A1639,'Customer Names Transform'!$A$2:$A$2336,'Customer Names Transform'!$D$2:$D$2336)</f>
        <v>Andrea K.</v>
      </c>
      <c r="C1639" s="28">
        <f>_xlfn.XLOOKUP(A1639,'Medical Exam Transform'!$A$2:$A$2336,'Medical Exam Transform'!$B$2:$B$2336)</f>
        <v>37.335000000000001</v>
      </c>
      <c r="D1639" s="14">
        <f>_xlfn.XLOOKUP(A1639,'Medical Exam Transform'!$A$2:$A$2336,'Medical Exam Transform'!$C$2:$C$2336)</f>
        <v>6.26</v>
      </c>
      <c r="E1639" s="14" t="str">
        <f>_xlfn.XLOOKUP(A1639,'Medical Exam Transform'!$A$2:$A$2336,'Medical Exam Transform'!$D$2:$D$2336)</f>
        <v>Yes</v>
      </c>
      <c r="F1639" s="14" t="str">
        <f>_xlfn.XLOOKUP(A1639,'Medical Exam Transform'!$A$2:$A$2336,'Medical Exam Transform'!$E$2:$E$2336)</f>
        <v>No</v>
      </c>
      <c r="G1639" s="14" t="str">
        <f>_xlfn.XLOOKUP(A1639,'Medical Exam Transform'!$A$2:$A$2336,'Medical Exam Transform'!$F$2:$F$2336)</f>
        <v>No</v>
      </c>
      <c r="H1639" s="14">
        <f>_xlfn.XLOOKUP(A1639,'Medical Exam Transform'!$A$2:$A$2336,'Medical Exam Transform'!$G$2:$G$2336)</f>
        <v>1</v>
      </c>
      <c r="I1639" s="14" t="str">
        <f>_xlfn.XLOOKUP(A1639,'Medical Exam Transform'!$A$2:$A$2336,'Medical Exam Transform'!$H$2:$H$2336)</f>
        <v>No</v>
      </c>
      <c r="J1639" s="14" t="str">
        <f>_xlfn.XLOOKUP(A1639,'Medical Exam Transform'!$A$2:$A$2336,'Medical Exam Transform'!$I$2:$I$2336)</f>
        <v>Obesity</v>
      </c>
      <c r="K1639" s="14" t="str">
        <f>_xlfn.XLOOKUP(A1639,'Medical Exam Transform'!$A$2:$A$2336,'Medical Exam Transform'!$J$2:$J$2336)</f>
        <v>Normal</v>
      </c>
      <c r="L1639" s="60">
        <f>_xlfn.XLOOKUP(A1639,'Hospitalisation Transform'!$A$2:$A$2344,'Hospitalisation Transform'!$B$2:$B$2344)</f>
        <v>32304</v>
      </c>
      <c r="M1639" s="82">
        <f>_xlfn.XLOOKUP(A1639,'Hospitalisation Transform'!$A$2:$A$2344,'Hospitalisation Transform'!$D$2:$D$2344)</f>
        <v>5989.52</v>
      </c>
      <c r="N1639" s="14" t="str">
        <f>_xlfn.XLOOKUP(A1639,'Hospitalisation Transform'!$A$2:$A$2344,'Hospitalisation Transform'!$E$2:$E$2344)</f>
        <v>tier - 2</v>
      </c>
      <c r="O1639" s="14" t="str">
        <f>_xlfn.XLOOKUP(A1639,'Hospitalisation Transform'!$A$2:$A$2344,'Hospitalisation Transform'!$F$2:$F$2344)</f>
        <v>tier - 1</v>
      </c>
      <c r="P1639" s="14" t="str">
        <f>_xlfn.XLOOKUP(A1639,'Hospitalisation Transform'!$A$2:$A$2344,'Hospitalisation Transform'!$G$2:$G$2344)</f>
        <v>R1012</v>
      </c>
      <c r="Q1639" s="14">
        <f>_xlfn.XLOOKUP(A1639,'Hospitalisation Transform'!$A$2:$A$2344,'Hospitalisation Transform'!$H$2:$H$2344)</f>
        <v>35</v>
      </c>
    </row>
    <row r="1640" spans="1:17" ht="15.5" x14ac:dyDescent="0.35">
      <c r="A1640" s="59" t="s">
        <v>733</v>
      </c>
      <c r="B1640" s="39" t="str">
        <f>_xlfn.XLOOKUP(A1640,'Customer Names Transform'!$A$2:$A$2336,'Customer Names Transform'!$D$2:$D$2336)</f>
        <v>Kris</v>
      </c>
      <c r="C1640" s="28">
        <f>_xlfn.XLOOKUP(A1640,'Medical Exam Transform'!$A$2:$A$2336,'Medical Exam Transform'!$B$2:$B$2336)</f>
        <v>19.53</v>
      </c>
      <c r="D1640" s="14">
        <f>_xlfn.XLOOKUP(A1640,'Medical Exam Transform'!$A$2:$A$2336,'Medical Exam Transform'!$C$2:$C$2336)</f>
        <v>11.68</v>
      </c>
      <c r="E1640" s="14" t="str">
        <f>_xlfn.XLOOKUP(A1640,'Medical Exam Transform'!$A$2:$A$2336,'Medical Exam Transform'!$D$2:$D$2336)</f>
        <v>No</v>
      </c>
      <c r="F1640" s="14" t="str">
        <f>_xlfn.XLOOKUP(A1640,'Medical Exam Transform'!$A$2:$A$2336,'Medical Exam Transform'!$E$2:$E$2336)</f>
        <v>No</v>
      </c>
      <c r="G1640" s="14" t="str">
        <f>_xlfn.XLOOKUP(A1640,'Medical Exam Transform'!$A$2:$A$2336,'Medical Exam Transform'!$F$2:$F$2336)</f>
        <v>No</v>
      </c>
      <c r="H1640" s="14">
        <f>_xlfn.XLOOKUP(A1640,'Medical Exam Transform'!$A$2:$A$2336,'Medical Exam Transform'!$G$2:$G$2336)</f>
        <v>0</v>
      </c>
      <c r="I1640" s="14" t="str">
        <f>_xlfn.XLOOKUP(A1640,'Medical Exam Transform'!$A$2:$A$2336,'Medical Exam Transform'!$H$2:$H$2336)</f>
        <v>No</v>
      </c>
      <c r="J1640" s="14" t="str">
        <f>_xlfn.XLOOKUP(A1640,'Medical Exam Transform'!$A$2:$A$2336,'Medical Exam Transform'!$I$2:$I$2336)</f>
        <v>Normalweight</v>
      </c>
      <c r="K1640" s="14" t="str">
        <f>_xlfn.XLOOKUP(A1640,'Medical Exam Transform'!$A$2:$A$2336,'Medical Exam Transform'!$J$2:$J$2336)</f>
        <v>Diabetes</v>
      </c>
      <c r="L1640" s="60">
        <f>_xlfn.XLOOKUP(A1640,'Hospitalisation Transform'!$A$2:$A$2344,'Hospitalisation Transform'!$B$2:$B$2344)</f>
        <v>27313</v>
      </c>
      <c r="M1640" s="82">
        <f>_xlfn.XLOOKUP(A1640,'Hospitalisation Transform'!$A$2:$A$2344,'Hospitalisation Transform'!$D$2:$D$2344)</f>
        <v>5979.99</v>
      </c>
      <c r="N1640" s="14" t="str">
        <f>_xlfn.XLOOKUP(A1640,'Hospitalisation Transform'!$A$2:$A$2344,'Hospitalisation Transform'!$E$2:$E$2344)</f>
        <v>tier - 2</v>
      </c>
      <c r="O1640" s="14" t="str">
        <f>_xlfn.XLOOKUP(A1640,'Hospitalisation Transform'!$A$2:$A$2344,'Hospitalisation Transform'!$F$2:$F$2344)</f>
        <v>tier - 3</v>
      </c>
      <c r="P1640" s="14" t="str">
        <f>_xlfn.XLOOKUP(A1640,'Hospitalisation Transform'!$A$2:$A$2344,'Hospitalisation Transform'!$G$2:$G$2344)</f>
        <v>R1013</v>
      </c>
      <c r="Q1640" s="14">
        <f>_xlfn.XLOOKUP(A1640,'Hospitalisation Transform'!$A$2:$A$2344,'Hospitalisation Transform'!$H$2:$H$2344)</f>
        <v>49</v>
      </c>
    </row>
    <row r="1641" spans="1:17" ht="15.5" x14ac:dyDescent="0.35">
      <c r="A1641" s="59" t="s">
        <v>732</v>
      </c>
      <c r="B1641" s="39" t="str">
        <f>_xlfn.XLOOKUP(A1641,'Customer Names Transform'!$A$2:$A$2336,'Customer Names Transform'!$D$2:$D$2336)</f>
        <v>Alden W</v>
      </c>
      <c r="C1641" s="28">
        <f>_xlfn.XLOOKUP(A1641,'Medical Exam Transform'!$A$2:$A$2336,'Medical Exam Transform'!$B$2:$B$2336)</f>
        <v>34.1</v>
      </c>
      <c r="D1641" s="14">
        <f>_xlfn.XLOOKUP(A1641,'Medical Exam Transform'!$A$2:$A$2336,'Medical Exam Transform'!$C$2:$C$2336)</f>
        <v>5.16</v>
      </c>
      <c r="E1641" s="14" t="str">
        <f>_xlfn.XLOOKUP(A1641,'Medical Exam Transform'!$A$2:$A$2336,'Medical Exam Transform'!$D$2:$D$2336)</f>
        <v>No</v>
      </c>
      <c r="F1641" s="14" t="str">
        <f>_xlfn.XLOOKUP(A1641,'Medical Exam Transform'!$A$2:$A$2336,'Medical Exam Transform'!$E$2:$E$2336)</f>
        <v>No</v>
      </c>
      <c r="G1641" s="14" t="str">
        <f>_xlfn.XLOOKUP(A1641,'Medical Exam Transform'!$A$2:$A$2336,'Medical Exam Transform'!$F$2:$F$2336)</f>
        <v>No</v>
      </c>
      <c r="H1641" s="14">
        <f>_xlfn.XLOOKUP(A1641,'Medical Exam Transform'!$A$2:$A$2336,'Medical Exam Transform'!$G$2:$G$2336)</f>
        <v>0</v>
      </c>
      <c r="I1641" s="14" t="str">
        <f>_xlfn.XLOOKUP(A1641,'Medical Exam Transform'!$A$2:$A$2336,'Medical Exam Transform'!$H$2:$H$2336)</f>
        <v>No</v>
      </c>
      <c r="J1641" s="14" t="str">
        <f>_xlfn.XLOOKUP(A1641,'Medical Exam Transform'!$A$2:$A$2336,'Medical Exam Transform'!$I$2:$I$2336)</f>
        <v>Obesity</v>
      </c>
      <c r="K1641" s="14" t="str">
        <f>_xlfn.XLOOKUP(A1641,'Medical Exam Transform'!$A$2:$A$2336,'Medical Exam Transform'!$J$2:$J$2336)</f>
        <v>Normal</v>
      </c>
      <c r="L1641" s="60">
        <f>_xlfn.XLOOKUP(A1641,'Hospitalisation Transform'!$A$2:$A$2344,'Hospitalisation Transform'!$B$2:$B$2344)</f>
        <v>29504</v>
      </c>
      <c r="M1641" s="82">
        <f>_xlfn.XLOOKUP(A1641,'Hospitalisation Transform'!$A$2:$A$2344,'Hospitalisation Transform'!$D$2:$D$2344)</f>
        <v>5979.73</v>
      </c>
      <c r="N1641" s="14" t="str">
        <f>_xlfn.XLOOKUP(A1641,'Hospitalisation Transform'!$A$2:$A$2344,'Hospitalisation Transform'!$E$2:$E$2344)</f>
        <v>tier - 2</v>
      </c>
      <c r="O1641" s="14" t="str">
        <f>_xlfn.XLOOKUP(A1641,'Hospitalisation Transform'!$A$2:$A$2344,'Hospitalisation Transform'!$F$2:$F$2344)</f>
        <v>tier - 2</v>
      </c>
      <c r="P1641" s="14" t="str">
        <f>_xlfn.XLOOKUP(A1641,'Hospitalisation Transform'!$A$2:$A$2344,'Hospitalisation Transform'!$G$2:$G$2344)</f>
        <v>R1011</v>
      </c>
      <c r="Q1641" s="14">
        <f>_xlfn.XLOOKUP(A1641,'Hospitalisation Transform'!$A$2:$A$2344,'Hospitalisation Transform'!$H$2:$H$2344)</f>
        <v>43</v>
      </c>
    </row>
    <row r="1642" spans="1:17" ht="15.5" x14ac:dyDescent="0.35">
      <c r="A1642" s="59" t="s">
        <v>731</v>
      </c>
      <c r="B1642" s="39" t="str">
        <f>_xlfn.XLOOKUP(A1642,'Customer Names Transform'!$A$2:$A$2336,'Customer Names Transform'!$D$2:$D$2336)</f>
        <v>Suzanne M</v>
      </c>
      <c r="C1642" s="28">
        <f>_xlfn.XLOOKUP(A1642,'Medical Exam Transform'!$A$2:$A$2336,'Medical Exam Transform'!$B$2:$B$2336)</f>
        <v>16.5</v>
      </c>
      <c r="D1642" s="14">
        <f>_xlfn.XLOOKUP(A1642,'Medical Exam Transform'!$A$2:$A$2336,'Medical Exam Transform'!$C$2:$C$2336)</f>
        <v>6.9</v>
      </c>
      <c r="E1642" s="14" t="str">
        <f>_xlfn.XLOOKUP(A1642,'Medical Exam Transform'!$A$2:$A$2336,'Medical Exam Transform'!$D$2:$D$2336)</f>
        <v>Yes</v>
      </c>
      <c r="F1642" s="14" t="str">
        <f>_xlfn.XLOOKUP(A1642,'Medical Exam Transform'!$A$2:$A$2336,'Medical Exam Transform'!$E$2:$E$2336)</f>
        <v>No</v>
      </c>
      <c r="G1642" s="14" t="str">
        <f>_xlfn.XLOOKUP(A1642,'Medical Exam Transform'!$A$2:$A$2336,'Medical Exam Transform'!$F$2:$F$2336)</f>
        <v>No</v>
      </c>
      <c r="H1642" s="14">
        <f>_xlfn.XLOOKUP(A1642,'Medical Exam Transform'!$A$2:$A$2336,'Medical Exam Transform'!$G$2:$G$2336)</f>
        <v>2</v>
      </c>
      <c r="I1642" s="14" t="str">
        <f>_xlfn.XLOOKUP(A1642,'Medical Exam Transform'!$A$2:$A$2336,'Medical Exam Transform'!$H$2:$H$2336)</f>
        <v>No</v>
      </c>
      <c r="J1642" s="14" t="str">
        <f>_xlfn.XLOOKUP(A1642,'Medical Exam Transform'!$A$2:$A$2336,'Medical Exam Transform'!$I$2:$I$2336)</f>
        <v>Underweight</v>
      </c>
      <c r="K1642" s="14" t="str">
        <f>_xlfn.XLOOKUP(A1642,'Medical Exam Transform'!$A$2:$A$2336,'Medical Exam Transform'!$J$2:$J$2336)</f>
        <v>Diabetes</v>
      </c>
      <c r="L1642" s="60">
        <f>_xlfn.XLOOKUP(A1642,'Hospitalisation Transform'!$A$2:$A$2344,'Hospitalisation Transform'!$B$2:$B$2344)</f>
        <v>25744</v>
      </c>
      <c r="M1642" s="82">
        <f>_xlfn.XLOOKUP(A1642,'Hospitalisation Transform'!$A$2:$A$2344,'Hospitalisation Transform'!$D$2:$D$2344)</f>
        <v>5979.66</v>
      </c>
      <c r="N1642" s="14" t="str">
        <f>_xlfn.XLOOKUP(A1642,'Hospitalisation Transform'!$A$2:$A$2344,'Hospitalisation Transform'!$E$2:$E$2344)</f>
        <v>tier - 2</v>
      </c>
      <c r="O1642" s="14" t="str">
        <f>_xlfn.XLOOKUP(A1642,'Hospitalisation Transform'!$A$2:$A$2344,'Hospitalisation Transform'!$F$2:$F$2344)</f>
        <v>tier - 3</v>
      </c>
      <c r="P1642" s="14" t="str">
        <f>_xlfn.XLOOKUP(A1642,'Hospitalisation Transform'!$A$2:$A$2344,'Hospitalisation Transform'!$G$2:$G$2344)</f>
        <v>R1013</v>
      </c>
      <c r="Q1642" s="14">
        <f>_xlfn.XLOOKUP(A1642,'Hospitalisation Transform'!$A$2:$A$2344,'Hospitalisation Transform'!$H$2:$H$2344)</f>
        <v>53</v>
      </c>
    </row>
    <row r="1643" spans="1:17" ht="15.5" x14ac:dyDescent="0.35">
      <c r="A1643" s="59" t="s">
        <v>730</v>
      </c>
      <c r="B1643" s="39" t="str">
        <f>_xlfn.XLOOKUP(A1643,'Customer Names Transform'!$A$2:$A$2336,'Customer Names Transform'!$D$2:$D$2336)</f>
        <v>Heidi Z.</v>
      </c>
      <c r="C1643" s="28">
        <f>_xlfn.XLOOKUP(A1643,'Medical Exam Transform'!$A$2:$A$2336,'Medical Exam Transform'!$B$2:$B$2336)</f>
        <v>30.69</v>
      </c>
      <c r="D1643" s="14">
        <f>_xlfn.XLOOKUP(A1643,'Medical Exam Transform'!$A$2:$A$2336,'Medical Exam Transform'!$C$2:$C$2336)</f>
        <v>4.83</v>
      </c>
      <c r="E1643" s="14" t="str">
        <f>_xlfn.XLOOKUP(A1643,'Medical Exam Transform'!$A$2:$A$2336,'Medical Exam Transform'!$D$2:$D$2336)</f>
        <v>No</v>
      </c>
      <c r="F1643" s="14" t="str">
        <f>_xlfn.XLOOKUP(A1643,'Medical Exam Transform'!$A$2:$A$2336,'Medical Exam Transform'!$E$2:$E$2336)</f>
        <v>No</v>
      </c>
      <c r="G1643" s="14" t="str">
        <f>_xlfn.XLOOKUP(A1643,'Medical Exam Transform'!$A$2:$A$2336,'Medical Exam Transform'!$F$2:$F$2336)</f>
        <v>No</v>
      </c>
      <c r="H1643" s="14">
        <f>_xlfn.XLOOKUP(A1643,'Medical Exam Transform'!$A$2:$A$2336,'Medical Exam Transform'!$G$2:$G$2336)</f>
        <v>1</v>
      </c>
      <c r="I1643" s="14" t="str">
        <f>_xlfn.XLOOKUP(A1643,'Medical Exam Transform'!$A$2:$A$2336,'Medical Exam Transform'!$H$2:$H$2336)</f>
        <v>No</v>
      </c>
      <c r="J1643" s="14" t="str">
        <f>_xlfn.XLOOKUP(A1643,'Medical Exam Transform'!$A$2:$A$2336,'Medical Exam Transform'!$I$2:$I$2336)</f>
        <v>Obesity</v>
      </c>
      <c r="K1643" s="14" t="str">
        <f>_xlfn.XLOOKUP(A1643,'Medical Exam Transform'!$A$2:$A$2336,'Medical Exam Transform'!$J$2:$J$2336)</f>
        <v>Prediabetes</v>
      </c>
      <c r="L1643" s="60">
        <f>_xlfn.XLOOKUP(A1643,'Hospitalisation Transform'!$A$2:$A$2344,'Hospitalisation Transform'!$B$2:$B$2344)</f>
        <v>30997</v>
      </c>
      <c r="M1643" s="82">
        <f>_xlfn.XLOOKUP(A1643,'Hospitalisation Transform'!$A$2:$A$2344,'Hospitalisation Transform'!$D$2:$D$2344)</f>
        <v>5976.83</v>
      </c>
      <c r="N1643" s="14" t="str">
        <f>_xlfn.XLOOKUP(A1643,'Hospitalisation Transform'!$A$2:$A$2344,'Hospitalisation Transform'!$E$2:$E$2344)</f>
        <v>tier - 2</v>
      </c>
      <c r="O1643" s="14" t="str">
        <f>_xlfn.XLOOKUP(A1643,'Hospitalisation Transform'!$A$2:$A$2344,'Hospitalisation Transform'!$F$2:$F$2344)</f>
        <v>tier - 2</v>
      </c>
      <c r="P1643" s="14" t="str">
        <f>_xlfn.XLOOKUP(A1643,'Hospitalisation Transform'!$A$2:$A$2344,'Hospitalisation Transform'!$G$2:$G$2344)</f>
        <v>R1013</v>
      </c>
      <c r="Q1643" s="14">
        <f>_xlfn.XLOOKUP(A1643,'Hospitalisation Transform'!$A$2:$A$2344,'Hospitalisation Transform'!$H$2:$H$2344)</f>
        <v>39</v>
      </c>
    </row>
    <row r="1644" spans="1:17" ht="15.5" x14ac:dyDescent="0.35">
      <c r="A1644" s="59" t="s">
        <v>729</v>
      </c>
      <c r="B1644" s="39" t="str">
        <f>_xlfn.XLOOKUP(A1644,'Customer Names Transform'!$A$2:$A$2336,'Customer Names Transform'!$D$2:$D$2336)</f>
        <v>Carolyn</v>
      </c>
      <c r="C1644" s="28">
        <f>_xlfn.XLOOKUP(A1644,'Medical Exam Transform'!$A$2:$A$2336,'Medical Exam Transform'!$B$2:$B$2336)</f>
        <v>28.93</v>
      </c>
      <c r="D1644" s="14">
        <f>_xlfn.XLOOKUP(A1644,'Medical Exam Transform'!$A$2:$A$2336,'Medical Exam Transform'!$C$2:$C$2336)</f>
        <v>4.87</v>
      </c>
      <c r="E1644" s="14" t="str">
        <f>_xlfn.XLOOKUP(A1644,'Medical Exam Transform'!$A$2:$A$2336,'Medical Exam Transform'!$D$2:$D$2336)</f>
        <v>No</v>
      </c>
      <c r="F1644" s="14" t="str">
        <f>_xlfn.XLOOKUP(A1644,'Medical Exam Transform'!$A$2:$A$2336,'Medical Exam Transform'!$E$2:$E$2336)</f>
        <v>No</v>
      </c>
      <c r="G1644" s="14" t="str">
        <f>_xlfn.XLOOKUP(A1644,'Medical Exam Transform'!$A$2:$A$2336,'Medical Exam Transform'!$F$2:$F$2336)</f>
        <v>No</v>
      </c>
      <c r="H1644" s="14">
        <f>_xlfn.XLOOKUP(A1644,'Medical Exam Transform'!$A$2:$A$2336,'Medical Exam Transform'!$G$2:$G$2336)</f>
        <v>1</v>
      </c>
      <c r="I1644" s="14" t="str">
        <f>_xlfn.XLOOKUP(A1644,'Medical Exam Transform'!$A$2:$A$2336,'Medical Exam Transform'!$H$2:$H$2336)</f>
        <v>No</v>
      </c>
      <c r="J1644" s="14" t="str">
        <f>_xlfn.XLOOKUP(A1644,'Medical Exam Transform'!$A$2:$A$2336,'Medical Exam Transform'!$I$2:$I$2336)</f>
        <v>Overweight</v>
      </c>
      <c r="K1644" s="14" t="str">
        <f>_xlfn.XLOOKUP(A1644,'Medical Exam Transform'!$A$2:$A$2336,'Medical Exam Transform'!$J$2:$J$2336)</f>
        <v>Prediabetes</v>
      </c>
      <c r="L1644" s="60">
        <f>_xlfn.XLOOKUP(A1644,'Hospitalisation Transform'!$A$2:$A$2344,'Hospitalisation Transform'!$B$2:$B$2344)</f>
        <v>30944</v>
      </c>
      <c r="M1644" s="82">
        <f>_xlfn.XLOOKUP(A1644,'Hospitalisation Transform'!$A$2:$A$2344,'Hospitalisation Transform'!$D$2:$D$2344)</f>
        <v>5974.38</v>
      </c>
      <c r="N1644" s="14" t="str">
        <f>_xlfn.XLOOKUP(A1644,'Hospitalisation Transform'!$A$2:$A$2344,'Hospitalisation Transform'!$E$2:$E$2344)</f>
        <v>tier - 2</v>
      </c>
      <c r="O1644" s="14" t="str">
        <f>_xlfn.XLOOKUP(A1644,'Hospitalisation Transform'!$A$2:$A$2344,'Hospitalisation Transform'!$F$2:$F$2344)</f>
        <v>tier - 3</v>
      </c>
      <c r="P1644" s="14" t="str">
        <f>_xlfn.XLOOKUP(A1644,'Hospitalisation Transform'!$A$2:$A$2344,'Hospitalisation Transform'!$G$2:$G$2344)</f>
        <v>R1013</v>
      </c>
      <c r="Q1644" s="14">
        <f>_xlfn.XLOOKUP(A1644,'Hospitalisation Transform'!$A$2:$A$2344,'Hospitalisation Transform'!$H$2:$H$2344)</f>
        <v>39</v>
      </c>
    </row>
    <row r="1645" spans="1:17" ht="15.5" x14ac:dyDescent="0.35">
      <c r="A1645" s="59" t="s">
        <v>728</v>
      </c>
      <c r="B1645" s="39" t="str">
        <f>_xlfn.XLOOKUP(A1645,'Customer Names Transform'!$A$2:$A$2336,'Customer Names Transform'!$D$2:$D$2336)</f>
        <v>Sabine</v>
      </c>
      <c r="C1645" s="28">
        <f>_xlfn.XLOOKUP(A1645,'Medical Exam Transform'!$A$2:$A$2336,'Medical Exam Transform'!$B$2:$B$2336)</f>
        <v>38.9</v>
      </c>
      <c r="D1645" s="14">
        <f>_xlfn.XLOOKUP(A1645,'Medical Exam Transform'!$A$2:$A$2336,'Medical Exam Transform'!$C$2:$C$2336)</f>
        <v>4.28</v>
      </c>
      <c r="E1645" s="14" t="str">
        <f>_xlfn.XLOOKUP(A1645,'Medical Exam Transform'!$A$2:$A$2336,'Medical Exam Transform'!$D$2:$D$2336)</f>
        <v>No</v>
      </c>
      <c r="F1645" s="14" t="str">
        <f>_xlfn.XLOOKUP(A1645,'Medical Exam Transform'!$A$2:$A$2336,'Medical Exam Transform'!$E$2:$E$2336)</f>
        <v>No</v>
      </c>
      <c r="G1645" s="14" t="str">
        <f>_xlfn.XLOOKUP(A1645,'Medical Exam Transform'!$A$2:$A$2336,'Medical Exam Transform'!$F$2:$F$2336)</f>
        <v>No</v>
      </c>
      <c r="H1645" s="14">
        <f>_xlfn.XLOOKUP(A1645,'Medical Exam Transform'!$A$2:$A$2336,'Medical Exam Transform'!$G$2:$G$2336)</f>
        <v>0</v>
      </c>
      <c r="I1645" s="14" t="str">
        <f>_xlfn.XLOOKUP(A1645,'Medical Exam Transform'!$A$2:$A$2336,'Medical Exam Transform'!$H$2:$H$2336)</f>
        <v>No</v>
      </c>
      <c r="J1645" s="14" t="str">
        <f>_xlfn.XLOOKUP(A1645,'Medical Exam Transform'!$A$2:$A$2336,'Medical Exam Transform'!$I$2:$I$2336)</f>
        <v>Obesity</v>
      </c>
      <c r="K1645" s="14" t="str">
        <f>_xlfn.XLOOKUP(A1645,'Medical Exam Transform'!$A$2:$A$2336,'Medical Exam Transform'!$J$2:$J$2336)</f>
        <v>Prediabetes</v>
      </c>
      <c r="L1645" s="60">
        <f>_xlfn.XLOOKUP(A1645,'Hospitalisation Transform'!$A$2:$A$2344,'Hospitalisation Transform'!$B$2:$B$2344)</f>
        <v>32711</v>
      </c>
      <c r="M1645" s="82">
        <f>_xlfn.XLOOKUP(A1645,'Hospitalisation Transform'!$A$2:$A$2344,'Hospitalisation Transform'!$D$2:$D$2344)</f>
        <v>5972.38</v>
      </c>
      <c r="N1645" s="14" t="str">
        <f>_xlfn.XLOOKUP(A1645,'Hospitalisation Transform'!$A$2:$A$2344,'Hospitalisation Transform'!$E$2:$E$2344)</f>
        <v>tier - 2</v>
      </c>
      <c r="O1645" s="14" t="str">
        <f>_xlfn.XLOOKUP(A1645,'Hospitalisation Transform'!$A$2:$A$2344,'Hospitalisation Transform'!$F$2:$F$2344)</f>
        <v>tier - 2</v>
      </c>
      <c r="P1645" s="14" t="str">
        <f>_xlfn.XLOOKUP(A1645,'Hospitalisation Transform'!$A$2:$A$2344,'Hospitalisation Transform'!$G$2:$G$2344)</f>
        <v>R1011</v>
      </c>
      <c r="Q1645" s="14">
        <f>_xlfn.XLOOKUP(A1645,'Hospitalisation Transform'!$A$2:$A$2344,'Hospitalisation Transform'!$H$2:$H$2344)</f>
        <v>34</v>
      </c>
    </row>
    <row r="1646" spans="1:17" ht="15.5" x14ac:dyDescent="0.35">
      <c r="A1646" s="59" t="s">
        <v>727</v>
      </c>
      <c r="B1646" s="39" t="str">
        <f>_xlfn.XLOOKUP(A1646,'Customer Names Transform'!$A$2:$A$2336,'Customer Names Transform'!$D$2:$D$2336)</f>
        <v>Bobby</v>
      </c>
      <c r="C1646" s="28">
        <f>_xlfn.XLOOKUP(A1646,'Medical Exam Transform'!$A$2:$A$2336,'Medical Exam Transform'!$B$2:$B$2336)</f>
        <v>26.9</v>
      </c>
      <c r="D1646" s="14">
        <f>_xlfn.XLOOKUP(A1646,'Medical Exam Transform'!$A$2:$A$2336,'Medical Exam Transform'!$C$2:$C$2336)</f>
        <v>4.07</v>
      </c>
      <c r="E1646" s="14" t="str">
        <f>_xlfn.XLOOKUP(A1646,'Medical Exam Transform'!$A$2:$A$2336,'Medical Exam Transform'!$D$2:$D$2336)</f>
        <v>No</v>
      </c>
      <c r="F1646" s="14" t="str">
        <f>_xlfn.XLOOKUP(A1646,'Medical Exam Transform'!$A$2:$A$2336,'Medical Exam Transform'!$E$2:$E$2336)</f>
        <v>No</v>
      </c>
      <c r="G1646" s="14" t="str">
        <f>_xlfn.XLOOKUP(A1646,'Medical Exam Transform'!$A$2:$A$2336,'Medical Exam Transform'!$F$2:$F$2336)</f>
        <v>No</v>
      </c>
      <c r="H1646" s="14">
        <f>_xlfn.XLOOKUP(A1646,'Medical Exam Transform'!$A$2:$A$2336,'Medical Exam Transform'!$G$2:$G$2336)</f>
        <v>0</v>
      </c>
      <c r="I1646" s="14" t="str">
        <f>_xlfn.XLOOKUP(A1646,'Medical Exam Transform'!$A$2:$A$2336,'Medical Exam Transform'!$H$2:$H$2336)</f>
        <v>No</v>
      </c>
      <c r="J1646" s="14" t="str">
        <f>_xlfn.XLOOKUP(A1646,'Medical Exam Transform'!$A$2:$A$2336,'Medical Exam Transform'!$I$2:$I$2336)</f>
        <v>Overweight</v>
      </c>
      <c r="K1646" s="14" t="str">
        <f>_xlfn.XLOOKUP(A1646,'Medical Exam Transform'!$A$2:$A$2336,'Medical Exam Transform'!$J$2:$J$2336)</f>
        <v>Prediabetes</v>
      </c>
      <c r="L1646" s="60">
        <f>_xlfn.XLOOKUP(A1646,'Hospitalisation Transform'!$A$2:$A$2344,'Hospitalisation Transform'!$B$2:$B$2344)</f>
        <v>29423</v>
      </c>
      <c r="M1646" s="82">
        <f>_xlfn.XLOOKUP(A1646,'Hospitalisation Transform'!$A$2:$A$2344,'Hospitalisation Transform'!$D$2:$D$2344)</f>
        <v>5969.72</v>
      </c>
      <c r="N1646" s="14" t="str">
        <f>_xlfn.XLOOKUP(A1646,'Hospitalisation Transform'!$A$2:$A$2344,'Hospitalisation Transform'!$E$2:$E$2344)</f>
        <v>tier - 3</v>
      </c>
      <c r="O1646" s="14" t="str">
        <f>_xlfn.XLOOKUP(A1646,'Hospitalisation Transform'!$A$2:$A$2344,'Hospitalisation Transform'!$F$2:$F$2344)</f>
        <v>tier - 3</v>
      </c>
      <c r="P1646" s="14" t="str">
        <f>_xlfn.XLOOKUP(A1646,'Hospitalisation Transform'!$A$2:$A$2344,'Hospitalisation Transform'!$G$2:$G$2344)</f>
        <v>R1011</v>
      </c>
      <c r="Q1646" s="14">
        <f>_xlfn.XLOOKUP(A1646,'Hospitalisation Transform'!$A$2:$A$2344,'Hospitalisation Transform'!$H$2:$H$2344)</f>
        <v>43</v>
      </c>
    </row>
    <row r="1647" spans="1:17" ht="15.5" x14ac:dyDescent="0.35">
      <c r="A1647" s="59" t="s">
        <v>726</v>
      </c>
      <c r="B1647" s="39" t="str">
        <f>_xlfn.XLOOKUP(A1647,'Customer Names Transform'!$A$2:$A$2336,'Customer Names Transform'!$D$2:$D$2336)</f>
        <v>Fan</v>
      </c>
      <c r="C1647" s="28">
        <f>_xlfn.XLOOKUP(A1647,'Medical Exam Transform'!$A$2:$A$2336,'Medical Exam Transform'!$B$2:$B$2336)</f>
        <v>24.86</v>
      </c>
      <c r="D1647" s="14">
        <f>_xlfn.XLOOKUP(A1647,'Medical Exam Transform'!$A$2:$A$2336,'Medical Exam Transform'!$C$2:$C$2336)</f>
        <v>6.23</v>
      </c>
      <c r="E1647" s="14" t="str">
        <f>_xlfn.XLOOKUP(A1647,'Medical Exam Transform'!$A$2:$A$2336,'Medical Exam Transform'!$D$2:$D$2336)</f>
        <v>No</v>
      </c>
      <c r="F1647" s="14" t="str">
        <f>_xlfn.XLOOKUP(A1647,'Medical Exam Transform'!$A$2:$A$2336,'Medical Exam Transform'!$E$2:$E$2336)</f>
        <v>No</v>
      </c>
      <c r="G1647" s="14" t="str">
        <f>_xlfn.XLOOKUP(A1647,'Medical Exam Transform'!$A$2:$A$2336,'Medical Exam Transform'!$F$2:$F$2336)</f>
        <v>No</v>
      </c>
      <c r="H1647" s="14">
        <f>_xlfn.XLOOKUP(A1647,'Medical Exam Transform'!$A$2:$A$2336,'Medical Exam Transform'!$G$2:$G$2336)</f>
        <v>0</v>
      </c>
      <c r="I1647" s="14" t="str">
        <f>_xlfn.XLOOKUP(A1647,'Medical Exam Transform'!$A$2:$A$2336,'Medical Exam Transform'!$H$2:$H$2336)</f>
        <v>No</v>
      </c>
      <c r="J1647" s="14" t="str">
        <f>_xlfn.XLOOKUP(A1647,'Medical Exam Transform'!$A$2:$A$2336,'Medical Exam Transform'!$I$2:$I$2336)</f>
        <v>Normalweight</v>
      </c>
      <c r="K1647" s="14" t="str">
        <f>_xlfn.XLOOKUP(A1647,'Medical Exam Transform'!$A$2:$A$2336,'Medical Exam Transform'!$J$2:$J$2336)</f>
        <v>Normal</v>
      </c>
      <c r="L1647" s="60">
        <f>_xlfn.XLOOKUP(A1647,'Hospitalisation Transform'!$A$2:$A$2344,'Hospitalisation Transform'!$B$2:$B$2344)</f>
        <v>29438</v>
      </c>
      <c r="M1647" s="82">
        <f>_xlfn.XLOOKUP(A1647,'Hospitalisation Transform'!$A$2:$A$2344,'Hospitalisation Transform'!$D$2:$D$2344)</f>
        <v>5966.89</v>
      </c>
      <c r="N1647" s="14" t="str">
        <f>_xlfn.XLOOKUP(A1647,'Hospitalisation Transform'!$A$2:$A$2344,'Hospitalisation Transform'!$E$2:$E$2344)</f>
        <v>tier - 2</v>
      </c>
      <c r="O1647" s="14" t="str">
        <f>_xlfn.XLOOKUP(A1647,'Hospitalisation Transform'!$A$2:$A$2344,'Hospitalisation Transform'!$F$2:$F$2344)</f>
        <v>tier - 3</v>
      </c>
      <c r="P1647" s="14" t="str">
        <f>_xlfn.XLOOKUP(A1647,'Hospitalisation Transform'!$A$2:$A$2344,'Hospitalisation Transform'!$G$2:$G$2344)</f>
        <v>R1013</v>
      </c>
      <c r="Q1647" s="14">
        <f>_xlfn.XLOOKUP(A1647,'Hospitalisation Transform'!$A$2:$A$2344,'Hospitalisation Transform'!$H$2:$H$2344)</f>
        <v>43</v>
      </c>
    </row>
    <row r="1648" spans="1:17" ht="15.5" x14ac:dyDescent="0.35">
      <c r="A1648" s="59" t="s">
        <v>725</v>
      </c>
      <c r="B1648" s="39" t="str">
        <f>_xlfn.XLOOKUP(A1648,'Customer Names Transform'!$A$2:$A$2336,'Customer Names Transform'!$D$2:$D$2336)</f>
        <v>Rachel M</v>
      </c>
      <c r="C1648" s="28">
        <f>_xlfn.XLOOKUP(A1648,'Medical Exam Transform'!$A$2:$A$2336,'Medical Exam Transform'!$B$2:$B$2336)</f>
        <v>39.14</v>
      </c>
      <c r="D1648" s="14">
        <f>_xlfn.XLOOKUP(A1648,'Medical Exam Transform'!$A$2:$A$2336,'Medical Exam Transform'!$C$2:$C$2336)</f>
        <v>6.24</v>
      </c>
      <c r="E1648" s="14" t="str">
        <f>_xlfn.XLOOKUP(A1648,'Medical Exam Transform'!$A$2:$A$2336,'Medical Exam Transform'!$D$2:$D$2336)</f>
        <v>No</v>
      </c>
      <c r="F1648" s="14" t="str">
        <f>_xlfn.XLOOKUP(A1648,'Medical Exam Transform'!$A$2:$A$2336,'Medical Exam Transform'!$E$2:$E$2336)</f>
        <v>yes</v>
      </c>
      <c r="G1648" s="14" t="str">
        <f>_xlfn.XLOOKUP(A1648,'Medical Exam Transform'!$A$2:$A$2336,'Medical Exam Transform'!$F$2:$F$2336)</f>
        <v>No</v>
      </c>
      <c r="H1648" s="14">
        <f>_xlfn.XLOOKUP(A1648,'Medical Exam Transform'!$A$2:$A$2336,'Medical Exam Transform'!$G$2:$G$2336)</f>
        <v>1</v>
      </c>
      <c r="I1648" s="14" t="str">
        <f>_xlfn.XLOOKUP(A1648,'Medical Exam Transform'!$A$2:$A$2336,'Medical Exam Transform'!$H$2:$H$2336)</f>
        <v>No</v>
      </c>
      <c r="J1648" s="14" t="str">
        <f>_xlfn.XLOOKUP(A1648,'Medical Exam Transform'!$A$2:$A$2336,'Medical Exam Transform'!$I$2:$I$2336)</f>
        <v>Obesity</v>
      </c>
      <c r="K1648" s="14" t="str">
        <f>_xlfn.XLOOKUP(A1648,'Medical Exam Transform'!$A$2:$A$2336,'Medical Exam Transform'!$J$2:$J$2336)</f>
        <v>Normal</v>
      </c>
      <c r="L1648" s="60">
        <f>_xlfn.XLOOKUP(A1648,'Hospitalisation Transform'!$A$2:$A$2344,'Hospitalisation Transform'!$B$2:$B$2344)</f>
        <v>38183</v>
      </c>
      <c r="M1648" s="82">
        <f>_xlfn.XLOOKUP(A1648,'Hospitalisation Transform'!$A$2:$A$2344,'Hospitalisation Transform'!$D$2:$D$2344)</f>
        <v>5960.91</v>
      </c>
      <c r="N1648" s="14" t="str">
        <f>_xlfn.XLOOKUP(A1648,'Hospitalisation Transform'!$A$2:$A$2344,'Hospitalisation Transform'!$E$2:$E$2344)</f>
        <v>tier - 2</v>
      </c>
      <c r="O1648" s="14" t="str">
        <f>_xlfn.XLOOKUP(A1648,'Hospitalisation Transform'!$A$2:$A$2344,'Hospitalisation Transform'!$F$2:$F$2344)</f>
        <v>tier - 1</v>
      </c>
      <c r="P1648" s="14" t="str">
        <f>_xlfn.XLOOKUP(A1648,'Hospitalisation Transform'!$A$2:$A$2344,'Hospitalisation Transform'!$G$2:$G$2344)</f>
        <v>R1026</v>
      </c>
      <c r="Q1648" s="14">
        <f>_xlfn.XLOOKUP(A1648,'Hospitalisation Transform'!$A$2:$A$2344,'Hospitalisation Transform'!$H$2:$H$2344)</f>
        <v>19</v>
      </c>
    </row>
    <row r="1649" spans="1:17" ht="15.5" x14ac:dyDescent="0.35">
      <c r="A1649" s="59" t="s">
        <v>724</v>
      </c>
      <c r="B1649" s="39" t="str">
        <f>_xlfn.XLOOKUP(A1649,'Customer Names Transform'!$A$2:$A$2336,'Customer Names Transform'!$D$2:$D$2336)</f>
        <v>Greg</v>
      </c>
      <c r="C1649" s="28">
        <f>_xlfn.XLOOKUP(A1649,'Medical Exam Transform'!$A$2:$A$2336,'Medical Exam Transform'!$B$2:$B$2336)</f>
        <v>39.799999999999997</v>
      </c>
      <c r="D1649" s="14">
        <f>_xlfn.XLOOKUP(A1649,'Medical Exam Transform'!$A$2:$A$2336,'Medical Exam Transform'!$C$2:$C$2336)</f>
        <v>6.17</v>
      </c>
      <c r="E1649" s="14" t="str">
        <f>_xlfn.XLOOKUP(A1649,'Medical Exam Transform'!$A$2:$A$2336,'Medical Exam Transform'!$D$2:$D$2336)</f>
        <v>No</v>
      </c>
      <c r="F1649" s="14" t="str">
        <f>_xlfn.XLOOKUP(A1649,'Medical Exam Transform'!$A$2:$A$2336,'Medical Exam Transform'!$E$2:$E$2336)</f>
        <v>No</v>
      </c>
      <c r="G1649" s="14" t="str">
        <f>_xlfn.XLOOKUP(A1649,'Medical Exam Transform'!$A$2:$A$2336,'Medical Exam Transform'!$F$2:$F$2336)</f>
        <v>Yes</v>
      </c>
      <c r="H1649" s="14">
        <f>_xlfn.XLOOKUP(A1649,'Medical Exam Transform'!$A$2:$A$2336,'Medical Exam Transform'!$G$2:$G$2336)</f>
        <v>1</v>
      </c>
      <c r="I1649" s="14" t="str">
        <f>_xlfn.XLOOKUP(A1649,'Medical Exam Transform'!$A$2:$A$2336,'Medical Exam Transform'!$H$2:$H$2336)</f>
        <v>No</v>
      </c>
      <c r="J1649" s="14" t="str">
        <f>_xlfn.XLOOKUP(A1649,'Medical Exam Transform'!$A$2:$A$2336,'Medical Exam Transform'!$I$2:$I$2336)</f>
        <v>Obesity</v>
      </c>
      <c r="K1649" s="14" t="str">
        <f>_xlfn.XLOOKUP(A1649,'Medical Exam Transform'!$A$2:$A$2336,'Medical Exam Transform'!$J$2:$J$2336)</f>
        <v>Normal</v>
      </c>
      <c r="L1649" s="60">
        <f>_xlfn.XLOOKUP(A1649,'Hospitalisation Transform'!$A$2:$A$2344,'Hospitalisation Transform'!$B$2:$B$2344)</f>
        <v>37846</v>
      </c>
      <c r="M1649" s="82">
        <f>_xlfn.XLOOKUP(A1649,'Hospitalisation Transform'!$A$2:$A$2344,'Hospitalisation Transform'!$D$2:$D$2344)</f>
        <v>5957.35</v>
      </c>
      <c r="N1649" s="14" t="str">
        <f>_xlfn.XLOOKUP(A1649,'Hospitalisation Transform'!$A$2:$A$2344,'Hospitalisation Transform'!$E$2:$E$2344)</f>
        <v>tier - 2</v>
      </c>
      <c r="O1649" s="14" t="str">
        <f>_xlfn.XLOOKUP(A1649,'Hospitalisation Transform'!$A$2:$A$2344,'Hospitalisation Transform'!$F$2:$F$2344)</f>
        <v>tier - 2</v>
      </c>
      <c r="P1649" s="14" t="str">
        <f>_xlfn.XLOOKUP(A1649,'Hospitalisation Transform'!$A$2:$A$2344,'Hospitalisation Transform'!$G$2:$G$2344)</f>
        <v>R1012</v>
      </c>
      <c r="Q1649" s="14">
        <f>_xlfn.XLOOKUP(A1649,'Hospitalisation Transform'!$A$2:$A$2344,'Hospitalisation Transform'!$H$2:$H$2344)</f>
        <v>20</v>
      </c>
    </row>
    <row r="1650" spans="1:17" ht="15.5" x14ac:dyDescent="0.35">
      <c r="A1650" s="59" t="s">
        <v>723</v>
      </c>
      <c r="B1650" s="39" t="str">
        <f>_xlfn.XLOOKUP(A1650,'Customer Names Transform'!$A$2:$A$2336,'Customer Names Transform'!$D$2:$D$2336)</f>
        <v>Dan</v>
      </c>
      <c r="C1650" s="28">
        <f>_xlfn.XLOOKUP(A1650,'Medical Exam Transform'!$A$2:$A$2336,'Medical Exam Transform'!$B$2:$B$2336)</f>
        <v>34.32</v>
      </c>
      <c r="D1650" s="14">
        <f>_xlfn.XLOOKUP(A1650,'Medical Exam Transform'!$A$2:$A$2336,'Medical Exam Transform'!$C$2:$C$2336)</f>
        <v>5.16</v>
      </c>
      <c r="E1650" s="14" t="str">
        <f>_xlfn.XLOOKUP(A1650,'Medical Exam Transform'!$A$2:$A$2336,'Medical Exam Transform'!$D$2:$D$2336)</f>
        <v>No</v>
      </c>
      <c r="F1650" s="14" t="str">
        <f>_xlfn.XLOOKUP(A1650,'Medical Exam Transform'!$A$2:$A$2336,'Medical Exam Transform'!$E$2:$E$2336)</f>
        <v>No</v>
      </c>
      <c r="G1650" s="14" t="str">
        <f>_xlfn.XLOOKUP(A1650,'Medical Exam Transform'!$A$2:$A$2336,'Medical Exam Transform'!$F$2:$F$2336)</f>
        <v>No</v>
      </c>
      <c r="H1650" s="14">
        <f>_xlfn.XLOOKUP(A1650,'Medical Exam Transform'!$A$2:$A$2336,'Medical Exam Transform'!$G$2:$G$2336)</f>
        <v>1</v>
      </c>
      <c r="I1650" s="14" t="str">
        <f>_xlfn.XLOOKUP(A1650,'Medical Exam Transform'!$A$2:$A$2336,'Medical Exam Transform'!$H$2:$H$2336)</f>
        <v>No</v>
      </c>
      <c r="J1650" s="14" t="str">
        <f>_xlfn.XLOOKUP(A1650,'Medical Exam Transform'!$A$2:$A$2336,'Medical Exam Transform'!$I$2:$I$2336)</f>
        <v>Obesity</v>
      </c>
      <c r="K1650" s="14" t="str">
        <f>_xlfn.XLOOKUP(A1650,'Medical Exam Transform'!$A$2:$A$2336,'Medical Exam Transform'!$J$2:$J$2336)</f>
        <v>Prediabetes</v>
      </c>
      <c r="L1650" s="60">
        <f>_xlfn.XLOOKUP(A1650,'Hospitalisation Transform'!$A$2:$A$2344,'Hospitalisation Transform'!$B$2:$B$2344)</f>
        <v>31972</v>
      </c>
      <c r="M1650" s="82">
        <f>_xlfn.XLOOKUP(A1650,'Hospitalisation Transform'!$A$2:$A$2344,'Hospitalisation Transform'!$D$2:$D$2344)</f>
        <v>5934.38</v>
      </c>
      <c r="N1650" s="14" t="str">
        <f>_xlfn.XLOOKUP(A1650,'Hospitalisation Transform'!$A$2:$A$2344,'Hospitalisation Transform'!$E$2:$E$2344)</f>
        <v>tier - 3</v>
      </c>
      <c r="O1650" s="14" t="str">
        <f>_xlfn.XLOOKUP(A1650,'Hospitalisation Transform'!$A$2:$A$2344,'Hospitalisation Transform'!$F$2:$F$2344)</f>
        <v>tier - 2</v>
      </c>
      <c r="P1650" s="14" t="str">
        <f>_xlfn.XLOOKUP(A1650,'Hospitalisation Transform'!$A$2:$A$2344,'Hospitalisation Transform'!$G$2:$G$2344)</f>
        <v>R1013</v>
      </c>
      <c r="Q1650" s="14">
        <f>_xlfn.XLOOKUP(A1650,'Hospitalisation Transform'!$A$2:$A$2344,'Hospitalisation Transform'!$H$2:$H$2344)</f>
        <v>36</v>
      </c>
    </row>
    <row r="1651" spans="1:17" ht="15.5" x14ac:dyDescent="0.35">
      <c r="A1651" s="59" t="s">
        <v>722</v>
      </c>
      <c r="B1651" s="39" t="str">
        <f>_xlfn.XLOOKUP(A1651,'Customer Names Transform'!$A$2:$A$2336,'Customer Names Transform'!$D$2:$D$2336)</f>
        <v>Jennifer A</v>
      </c>
      <c r="C1651" s="28">
        <f>_xlfn.XLOOKUP(A1651,'Medical Exam Transform'!$A$2:$A$2336,'Medical Exam Transform'!$B$2:$B$2336)</f>
        <v>32.51</v>
      </c>
      <c r="D1651" s="14">
        <f>_xlfn.XLOOKUP(A1651,'Medical Exam Transform'!$A$2:$A$2336,'Medical Exam Transform'!$C$2:$C$2336)</f>
        <v>4.3</v>
      </c>
      <c r="E1651" s="14" t="str">
        <f>_xlfn.XLOOKUP(A1651,'Medical Exam Transform'!$A$2:$A$2336,'Medical Exam Transform'!$D$2:$D$2336)</f>
        <v>No</v>
      </c>
      <c r="F1651" s="14" t="str">
        <f>_xlfn.XLOOKUP(A1651,'Medical Exam Transform'!$A$2:$A$2336,'Medical Exam Transform'!$E$2:$E$2336)</f>
        <v>No</v>
      </c>
      <c r="G1651" s="14" t="str">
        <f>_xlfn.XLOOKUP(A1651,'Medical Exam Transform'!$A$2:$A$2336,'Medical Exam Transform'!$F$2:$F$2336)</f>
        <v>No</v>
      </c>
      <c r="H1651" s="14">
        <f>_xlfn.XLOOKUP(A1651,'Medical Exam Transform'!$A$2:$A$2336,'Medical Exam Transform'!$G$2:$G$2336)</f>
        <v>0</v>
      </c>
      <c r="I1651" s="14" t="str">
        <f>_xlfn.XLOOKUP(A1651,'Medical Exam Transform'!$A$2:$A$2336,'Medical Exam Transform'!$H$2:$H$2336)</f>
        <v>No</v>
      </c>
      <c r="J1651" s="14" t="str">
        <f>_xlfn.XLOOKUP(A1651,'Medical Exam Transform'!$A$2:$A$2336,'Medical Exam Transform'!$I$2:$I$2336)</f>
        <v>Obesity</v>
      </c>
      <c r="K1651" s="14" t="str">
        <f>_xlfn.XLOOKUP(A1651,'Medical Exam Transform'!$A$2:$A$2336,'Medical Exam Transform'!$J$2:$J$2336)</f>
        <v>Prediabetes</v>
      </c>
      <c r="L1651" s="60">
        <f>_xlfn.XLOOKUP(A1651,'Hospitalisation Transform'!$A$2:$A$2344,'Hospitalisation Transform'!$B$2:$B$2344)</f>
        <v>34545</v>
      </c>
      <c r="M1651" s="82">
        <f>_xlfn.XLOOKUP(A1651,'Hospitalisation Transform'!$A$2:$A$2344,'Hospitalisation Transform'!$D$2:$D$2344)</f>
        <v>5927.65</v>
      </c>
      <c r="N1651" s="14" t="str">
        <f>_xlfn.XLOOKUP(A1651,'Hospitalisation Transform'!$A$2:$A$2344,'Hospitalisation Transform'!$E$2:$E$2344)</f>
        <v>tier - 2</v>
      </c>
      <c r="O1651" s="14" t="str">
        <f>_xlfn.XLOOKUP(A1651,'Hospitalisation Transform'!$A$2:$A$2344,'Hospitalisation Transform'!$F$2:$F$2344)</f>
        <v>tier - 1</v>
      </c>
      <c r="P1651" s="14" t="str">
        <f>_xlfn.XLOOKUP(A1651,'Hospitalisation Transform'!$A$2:$A$2344,'Hospitalisation Transform'!$G$2:$G$2344)</f>
        <v>R1012</v>
      </c>
      <c r="Q1651" s="14">
        <f>_xlfn.XLOOKUP(A1651,'Hospitalisation Transform'!$A$2:$A$2344,'Hospitalisation Transform'!$H$2:$H$2344)</f>
        <v>29</v>
      </c>
    </row>
    <row r="1652" spans="1:17" ht="15.5" x14ac:dyDescent="0.35">
      <c r="A1652" s="59" t="s">
        <v>721</v>
      </c>
      <c r="B1652" s="39" t="str">
        <f>_xlfn.XLOOKUP(A1652,'Customer Names Transform'!$A$2:$A$2336,'Customer Names Transform'!$D$2:$D$2336)</f>
        <v>Jessica</v>
      </c>
      <c r="C1652" s="28">
        <f>_xlfn.XLOOKUP(A1652,'Medical Exam Transform'!$A$2:$A$2336,'Medical Exam Transform'!$B$2:$B$2336)</f>
        <v>30.71</v>
      </c>
      <c r="D1652" s="14">
        <f>_xlfn.XLOOKUP(A1652,'Medical Exam Transform'!$A$2:$A$2336,'Medical Exam Transform'!$C$2:$C$2336)</f>
        <v>6.14</v>
      </c>
      <c r="E1652" s="14" t="str">
        <f>_xlfn.XLOOKUP(A1652,'Medical Exam Transform'!$A$2:$A$2336,'Medical Exam Transform'!$D$2:$D$2336)</f>
        <v>No</v>
      </c>
      <c r="F1652" s="14" t="str">
        <f>_xlfn.XLOOKUP(A1652,'Medical Exam Transform'!$A$2:$A$2336,'Medical Exam Transform'!$E$2:$E$2336)</f>
        <v>No</v>
      </c>
      <c r="G1652" s="14" t="str">
        <f>_xlfn.XLOOKUP(A1652,'Medical Exam Transform'!$A$2:$A$2336,'Medical Exam Transform'!$F$2:$F$2336)</f>
        <v>Yes</v>
      </c>
      <c r="H1652" s="14">
        <f>_xlfn.XLOOKUP(A1652,'Medical Exam Transform'!$A$2:$A$2336,'Medical Exam Transform'!$G$2:$G$2336)</f>
        <v>1</v>
      </c>
      <c r="I1652" s="14" t="str">
        <f>_xlfn.XLOOKUP(A1652,'Medical Exam Transform'!$A$2:$A$2336,'Medical Exam Transform'!$H$2:$H$2336)</f>
        <v>No</v>
      </c>
      <c r="J1652" s="14" t="str">
        <f>_xlfn.XLOOKUP(A1652,'Medical Exam Transform'!$A$2:$A$2336,'Medical Exam Transform'!$I$2:$I$2336)</f>
        <v>Obesity</v>
      </c>
      <c r="K1652" s="14" t="str">
        <f>_xlfn.XLOOKUP(A1652,'Medical Exam Transform'!$A$2:$A$2336,'Medical Exam Transform'!$J$2:$J$2336)</f>
        <v>Prediabetes</v>
      </c>
      <c r="L1652" s="60">
        <f>_xlfn.XLOOKUP(A1652,'Hospitalisation Transform'!$A$2:$A$2344,'Hospitalisation Transform'!$B$2:$B$2344)</f>
        <v>34194</v>
      </c>
      <c r="M1652" s="82">
        <f>_xlfn.XLOOKUP(A1652,'Hospitalisation Transform'!$A$2:$A$2344,'Hospitalisation Transform'!$D$2:$D$2344)</f>
        <v>5926.93</v>
      </c>
      <c r="N1652" s="14" t="str">
        <f>_xlfn.XLOOKUP(A1652,'Hospitalisation Transform'!$A$2:$A$2344,'Hospitalisation Transform'!$E$2:$E$2344)</f>
        <v>tier - 2</v>
      </c>
      <c r="O1652" s="14" t="str">
        <f>_xlfn.XLOOKUP(A1652,'Hospitalisation Transform'!$A$2:$A$2344,'Hospitalisation Transform'!$F$2:$F$2344)</f>
        <v>tier - 2</v>
      </c>
      <c r="P1652" s="14" t="str">
        <f>_xlfn.XLOOKUP(A1652,'Hospitalisation Transform'!$A$2:$A$2344,'Hospitalisation Transform'!$G$2:$G$2344)</f>
        <v>R1025</v>
      </c>
      <c r="Q1652" s="14">
        <f>_xlfn.XLOOKUP(A1652,'Hospitalisation Transform'!$A$2:$A$2344,'Hospitalisation Transform'!$H$2:$H$2344)</f>
        <v>30</v>
      </c>
    </row>
    <row r="1653" spans="1:17" ht="15.5" x14ac:dyDescent="0.35">
      <c r="A1653" s="59" t="s">
        <v>720</v>
      </c>
      <c r="B1653" s="39" t="str">
        <f>_xlfn.XLOOKUP(A1653,'Customer Names Transform'!$A$2:$A$2336,'Customer Names Transform'!$D$2:$D$2336)</f>
        <v>Chaiwat</v>
      </c>
      <c r="C1653" s="28">
        <f>_xlfn.XLOOKUP(A1653,'Medical Exam Transform'!$A$2:$A$2336,'Medical Exam Transform'!$B$2:$B$2336)</f>
        <v>28.9</v>
      </c>
      <c r="D1653" s="14">
        <f>_xlfn.XLOOKUP(A1653,'Medical Exam Transform'!$A$2:$A$2336,'Medical Exam Transform'!$C$2:$C$2336)</f>
        <v>5.36</v>
      </c>
      <c r="E1653" s="14" t="str">
        <f>_xlfn.XLOOKUP(A1653,'Medical Exam Transform'!$A$2:$A$2336,'Medical Exam Transform'!$D$2:$D$2336)</f>
        <v>No</v>
      </c>
      <c r="F1653" s="14" t="str">
        <f>_xlfn.XLOOKUP(A1653,'Medical Exam Transform'!$A$2:$A$2336,'Medical Exam Transform'!$E$2:$E$2336)</f>
        <v>No</v>
      </c>
      <c r="G1653" s="14" t="str">
        <f>_xlfn.XLOOKUP(A1653,'Medical Exam Transform'!$A$2:$A$2336,'Medical Exam Transform'!$F$2:$F$2336)</f>
        <v>No</v>
      </c>
      <c r="H1653" s="14">
        <f>_xlfn.XLOOKUP(A1653,'Medical Exam Transform'!$A$2:$A$2336,'Medical Exam Transform'!$G$2:$G$2336)</f>
        <v>1</v>
      </c>
      <c r="I1653" s="14" t="str">
        <f>_xlfn.XLOOKUP(A1653,'Medical Exam Transform'!$A$2:$A$2336,'Medical Exam Transform'!$H$2:$H$2336)</f>
        <v>No</v>
      </c>
      <c r="J1653" s="14" t="str">
        <f>_xlfn.XLOOKUP(A1653,'Medical Exam Transform'!$A$2:$A$2336,'Medical Exam Transform'!$I$2:$I$2336)</f>
        <v>Overweight</v>
      </c>
      <c r="K1653" s="14" t="str">
        <f>_xlfn.XLOOKUP(A1653,'Medical Exam Transform'!$A$2:$A$2336,'Medical Exam Transform'!$J$2:$J$2336)</f>
        <v>Normal</v>
      </c>
      <c r="L1653" s="60">
        <f>_xlfn.XLOOKUP(A1653,'Hospitalisation Transform'!$A$2:$A$2344,'Hospitalisation Transform'!$B$2:$B$2344)</f>
        <v>31987</v>
      </c>
      <c r="M1653" s="82">
        <f>_xlfn.XLOOKUP(A1653,'Hospitalisation Transform'!$A$2:$A$2344,'Hospitalisation Transform'!$D$2:$D$2344)</f>
        <v>5926.85</v>
      </c>
      <c r="N1653" s="14" t="str">
        <f>_xlfn.XLOOKUP(A1653,'Hospitalisation Transform'!$A$2:$A$2344,'Hospitalisation Transform'!$E$2:$E$2344)</f>
        <v>tier - 3</v>
      </c>
      <c r="O1653" s="14" t="str">
        <f>_xlfn.XLOOKUP(A1653,'Hospitalisation Transform'!$A$2:$A$2344,'Hospitalisation Transform'!$F$2:$F$2344)</f>
        <v>tier - 3</v>
      </c>
      <c r="P1653" s="14" t="str">
        <f>_xlfn.XLOOKUP(A1653,'Hospitalisation Transform'!$A$2:$A$2344,'Hospitalisation Transform'!$G$2:$G$2344)</f>
        <v>R1011</v>
      </c>
      <c r="Q1653" s="14">
        <f>_xlfn.XLOOKUP(A1653,'Hospitalisation Transform'!$A$2:$A$2344,'Hospitalisation Transform'!$H$2:$H$2344)</f>
        <v>36</v>
      </c>
    </row>
    <row r="1654" spans="1:17" ht="15.5" x14ac:dyDescent="0.35">
      <c r="A1654" s="59" t="s">
        <v>719</v>
      </c>
      <c r="B1654" s="39" t="str">
        <f>_xlfn.XLOOKUP(A1654,'Customer Names Transform'!$A$2:$A$2336,'Customer Names Transform'!$D$2:$D$2336)</f>
        <v>Kerri</v>
      </c>
      <c r="C1654" s="28">
        <f>_xlfn.XLOOKUP(A1654,'Medical Exam Transform'!$A$2:$A$2336,'Medical Exam Transform'!$B$2:$B$2336)</f>
        <v>36.19</v>
      </c>
      <c r="D1654" s="14">
        <f>_xlfn.XLOOKUP(A1654,'Medical Exam Transform'!$A$2:$A$2336,'Medical Exam Transform'!$C$2:$C$2336)</f>
        <v>4.3</v>
      </c>
      <c r="E1654" s="14" t="str">
        <f>_xlfn.XLOOKUP(A1654,'Medical Exam Transform'!$A$2:$A$2336,'Medical Exam Transform'!$D$2:$D$2336)</f>
        <v>No</v>
      </c>
      <c r="F1654" s="14" t="str">
        <f>_xlfn.XLOOKUP(A1654,'Medical Exam Transform'!$A$2:$A$2336,'Medical Exam Transform'!$E$2:$E$2336)</f>
        <v>No</v>
      </c>
      <c r="G1654" s="14" t="str">
        <f>_xlfn.XLOOKUP(A1654,'Medical Exam Transform'!$A$2:$A$2336,'Medical Exam Transform'!$F$2:$F$2336)</f>
        <v>No</v>
      </c>
      <c r="H1654" s="14">
        <f>_xlfn.XLOOKUP(A1654,'Medical Exam Transform'!$A$2:$A$2336,'Medical Exam Transform'!$G$2:$G$2336)</f>
        <v>0</v>
      </c>
      <c r="I1654" s="14" t="str">
        <f>_xlfn.XLOOKUP(A1654,'Medical Exam Transform'!$A$2:$A$2336,'Medical Exam Transform'!$H$2:$H$2336)</f>
        <v>No</v>
      </c>
      <c r="J1654" s="14" t="str">
        <f>_xlfn.XLOOKUP(A1654,'Medical Exam Transform'!$A$2:$A$2336,'Medical Exam Transform'!$I$2:$I$2336)</f>
        <v>Obesity</v>
      </c>
      <c r="K1654" s="14" t="str">
        <f>_xlfn.XLOOKUP(A1654,'Medical Exam Transform'!$A$2:$A$2336,'Medical Exam Transform'!$J$2:$J$2336)</f>
        <v>Prediabetes</v>
      </c>
      <c r="L1654" s="60">
        <f>_xlfn.XLOOKUP(A1654,'Hospitalisation Transform'!$A$2:$A$2344,'Hospitalisation Transform'!$B$2:$B$2344)</f>
        <v>30306</v>
      </c>
      <c r="M1654" s="82">
        <f>_xlfn.XLOOKUP(A1654,'Hospitalisation Transform'!$A$2:$A$2344,'Hospitalisation Transform'!$D$2:$D$2344)</f>
        <v>5920.1</v>
      </c>
      <c r="N1654" s="14" t="str">
        <f>_xlfn.XLOOKUP(A1654,'Hospitalisation Transform'!$A$2:$A$2344,'Hospitalisation Transform'!$E$2:$E$2344)</f>
        <v>tier - 2</v>
      </c>
      <c r="O1654" s="14" t="str">
        <f>_xlfn.XLOOKUP(A1654,'Hospitalisation Transform'!$A$2:$A$2344,'Hospitalisation Transform'!$F$2:$F$2344)</f>
        <v>tier - 1</v>
      </c>
      <c r="P1654" s="14" t="str">
        <f>_xlfn.XLOOKUP(A1654,'Hospitalisation Transform'!$A$2:$A$2344,'Hospitalisation Transform'!$G$2:$G$2344)</f>
        <v>R1013</v>
      </c>
      <c r="Q1654" s="14">
        <f>_xlfn.XLOOKUP(A1654,'Hospitalisation Transform'!$A$2:$A$2344,'Hospitalisation Transform'!$H$2:$H$2344)</f>
        <v>40</v>
      </c>
    </row>
    <row r="1655" spans="1:17" ht="15.5" x14ac:dyDescent="0.35">
      <c r="A1655" s="59" t="s">
        <v>718</v>
      </c>
      <c r="B1655" s="39" t="str">
        <f>_xlfn.XLOOKUP(A1655,'Customer Names Transform'!$A$2:$A$2336,'Customer Names Transform'!$D$2:$D$2336)</f>
        <v>Lisa</v>
      </c>
      <c r="C1655" s="28">
        <f>_xlfn.XLOOKUP(A1655,'Medical Exam Transform'!$A$2:$A$2336,'Medical Exam Transform'!$B$2:$B$2336)</f>
        <v>29.6</v>
      </c>
      <c r="D1655" s="14">
        <f>_xlfn.XLOOKUP(A1655,'Medical Exam Transform'!$A$2:$A$2336,'Medical Exam Transform'!$C$2:$C$2336)</f>
        <v>4.09</v>
      </c>
      <c r="E1655" s="14" t="str">
        <f>_xlfn.XLOOKUP(A1655,'Medical Exam Transform'!$A$2:$A$2336,'Medical Exam Transform'!$D$2:$D$2336)</f>
        <v>No</v>
      </c>
      <c r="F1655" s="14" t="str">
        <f>_xlfn.XLOOKUP(A1655,'Medical Exam Transform'!$A$2:$A$2336,'Medical Exam Transform'!$E$2:$E$2336)</f>
        <v>No</v>
      </c>
      <c r="G1655" s="14" t="str">
        <f>_xlfn.XLOOKUP(A1655,'Medical Exam Transform'!$A$2:$A$2336,'Medical Exam Transform'!$F$2:$F$2336)</f>
        <v>No</v>
      </c>
      <c r="H1655" s="14">
        <f>_xlfn.XLOOKUP(A1655,'Medical Exam Transform'!$A$2:$A$2336,'Medical Exam Transform'!$G$2:$G$2336)</f>
        <v>0</v>
      </c>
      <c r="I1655" s="14" t="str">
        <f>_xlfn.XLOOKUP(A1655,'Medical Exam Transform'!$A$2:$A$2336,'Medical Exam Transform'!$H$2:$H$2336)</f>
        <v>No</v>
      </c>
      <c r="J1655" s="14" t="str">
        <f>_xlfn.XLOOKUP(A1655,'Medical Exam Transform'!$A$2:$A$2336,'Medical Exam Transform'!$I$2:$I$2336)</f>
        <v>Overweight</v>
      </c>
      <c r="K1655" s="14" t="str">
        <f>_xlfn.XLOOKUP(A1655,'Medical Exam Transform'!$A$2:$A$2336,'Medical Exam Transform'!$J$2:$J$2336)</f>
        <v>Prediabetes</v>
      </c>
      <c r="L1655" s="60">
        <f>_xlfn.XLOOKUP(A1655,'Hospitalisation Transform'!$A$2:$A$2344,'Hospitalisation Transform'!$B$2:$B$2344)</f>
        <v>30140</v>
      </c>
      <c r="M1655" s="82">
        <f>_xlfn.XLOOKUP(A1655,'Hospitalisation Transform'!$A$2:$A$2344,'Hospitalisation Transform'!$D$2:$D$2344)</f>
        <v>5910.94</v>
      </c>
      <c r="N1655" s="14" t="str">
        <f>_xlfn.XLOOKUP(A1655,'Hospitalisation Transform'!$A$2:$A$2344,'Hospitalisation Transform'!$E$2:$E$2344)</f>
        <v>tier - 2</v>
      </c>
      <c r="O1655" s="14" t="str">
        <f>_xlfn.XLOOKUP(A1655,'Hospitalisation Transform'!$A$2:$A$2344,'Hospitalisation Transform'!$F$2:$F$2344)</f>
        <v>tier - 1</v>
      </c>
      <c r="P1655" s="14" t="str">
        <f>_xlfn.XLOOKUP(A1655,'Hospitalisation Transform'!$A$2:$A$2344,'Hospitalisation Transform'!$G$2:$G$2344)</f>
        <v>R1011</v>
      </c>
      <c r="Q1655" s="14">
        <f>_xlfn.XLOOKUP(A1655,'Hospitalisation Transform'!$A$2:$A$2344,'Hospitalisation Transform'!$H$2:$H$2344)</f>
        <v>41</v>
      </c>
    </row>
    <row r="1656" spans="1:17" ht="15.5" x14ac:dyDescent="0.35">
      <c r="A1656" s="59" t="s">
        <v>717</v>
      </c>
      <c r="B1656" s="39" t="str">
        <f>_xlfn.XLOOKUP(A1656,'Customer Names Transform'!$A$2:$A$2336,'Customer Names Transform'!$D$2:$D$2336)</f>
        <v>Nicholas G</v>
      </c>
      <c r="C1656" s="28">
        <f>_xlfn.XLOOKUP(A1656,'Medical Exam Transform'!$A$2:$A$2336,'Medical Exam Transform'!$B$2:$B$2336)</f>
        <v>30.95</v>
      </c>
      <c r="D1656" s="14">
        <f>_xlfn.XLOOKUP(A1656,'Medical Exam Transform'!$A$2:$A$2336,'Medical Exam Transform'!$C$2:$C$2336)</f>
        <v>6.27</v>
      </c>
      <c r="E1656" s="14" t="str">
        <f>_xlfn.XLOOKUP(A1656,'Medical Exam Transform'!$A$2:$A$2336,'Medical Exam Transform'!$D$2:$D$2336)</f>
        <v>No</v>
      </c>
      <c r="F1656" s="14" t="str">
        <f>_xlfn.XLOOKUP(A1656,'Medical Exam Transform'!$A$2:$A$2336,'Medical Exam Transform'!$E$2:$E$2336)</f>
        <v>No</v>
      </c>
      <c r="G1656" s="14" t="str">
        <f>_xlfn.XLOOKUP(A1656,'Medical Exam Transform'!$A$2:$A$2336,'Medical Exam Transform'!$F$2:$F$2336)</f>
        <v>Yes</v>
      </c>
      <c r="H1656" s="14">
        <f>_xlfn.XLOOKUP(A1656,'Medical Exam Transform'!$A$2:$A$2336,'Medical Exam Transform'!$G$2:$G$2336)</f>
        <v>1</v>
      </c>
      <c r="I1656" s="14" t="str">
        <f>_xlfn.XLOOKUP(A1656,'Medical Exam Transform'!$A$2:$A$2336,'Medical Exam Transform'!$H$2:$H$2336)</f>
        <v>No</v>
      </c>
      <c r="J1656" s="14" t="str">
        <f>_xlfn.XLOOKUP(A1656,'Medical Exam Transform'!$A$2:$A$2336,'Medical Exam Transform'!$I$2:$I$2336)</f>
        <v>Obesity</v>
      </c>
      <c r="K1656" s="14" t="str">
        <f>_xlfn.XLOOKUP(A1656,'Medical Exam Transform'!$A$2:$A$2336,'Medical Exam Transform'!$J$2:$J$2336)</f>
        <v>Normal</v>
      </c>
      <c r="L1656" s="60">
        <f>_xlfn.XLOOKUP(A1656,'Hospitalisation Transform'!$A$2:$A$2344,'Hospitalisation Transform'!$B$2:$B$2344)</f>
        <v>34261</v>
      </c>
      <c r="M1656" s="82">
        <f>_xlfn.XLOOKUP(A1656,'Hospitalisation Transform'!$A$2:$A$2344,'Hospitalisation Transform'!$D$2:$D$2344)</f>
        <v>5877.02</v>
      </c>
      <c r="N1656" s="14" t="str">
        <f>_xlfn.XLOOKUP(A1656,'Hospitalisation Transform'!$A$2:$A$2344,'Hospitalisation Transform'!$E$2:$E$2344)</f>
        <v>tier - 2</v>
      </c>
      <c r="O1656" s="14" t="str">
        <f>_xlfn.XLOOKUP(A1656,'Hospitalisation Transform'!$A$2:$A$2344,'Hospitalisation Transform'!$F$2:$F$2344)</f>
        <v>tier - 2</v>
      </c>
      <c r="P1656" s="14" t="str">
        <f>_xlfn.XLOOKUP(A1656,'Hospitalisation Transform'!$A$2:$A$2344,'Hospitalisation Transform'!$G$2:$G$2344)</f>
        <v>R1021</v>
      </c>
      <c r="Q1656" s="14">
        <f>_xlfn.XLOOKUP(A1656,'Hospitalisation Transform'!$A$2:$A$2344,'Hospitalisation Transform'!$H$2:$H$2344)</f>
        <v>30</v>
      </c>
    </row>
    <row r="1657" spans="1:17" ht="15.5" x14ac:dyDescent="0.35">
      <c r="A1657" s="59" t="s">
        <v>716</v>
      </c>
      <c r="B1657" s="39" t="str">
        <f>_xlfn.XLOOKUP(A1657,'Customer Names Transform'!$A$2:$A$2336,'Customer Names Transform'!$D$2:$D$2336)</f>
        <v>Vasilis S</v>
      </c>
      <c r="C1657" s="28">
        <f>_xlfn.XLOOKUP(A1657,'Medical Exam Transform'!$A$2:$A$2336,'Medical Exam Transform'!$B$2:$B$2336)</f>
        <v>19.95</v>
      </c>
      <c r="D1657" s="14">
        <f>_xlfn.XLOOKUP(A1657,'Medical Exam Transform'!$A$2:$A$2336,'Medical Exam Transform'!$C$2:$C$2336)</f>
        <v>5.39</v>
      </c>
      <c r="E1657" s="14" t="str">
        <f>_xlfn.XLOOKUP(A1657,'Medical Exam Transform'!$A$2:$A$2336,'Medical Exam Transform'!$D$2:$D$2336)</f>
        <v>No</v>
      </c>
      <c r="F1657" s="14" t="str">
        <f>_xlfn.XLOOKUP(A1657,'Medical Exam Transform'!$A$2:$A$2336,'Medical Exam Transform'!$E$2:$E$2336)</f>
        <v>No</v>
      </c>
      <c r="G1657" s="14" t="str">
        <f>_xlfn.XLOOKUP(A1657,'Medical Exam Transform'!$A$2:$A$2336,'Medical Exam Transform'!$F$2:$F$2336)</f>
        <v>No</v>
      </c>
      <c r="H1657" s="14">
        <f>_xlfn.XLOOKUP(A1657,'Medical Exam Transform'!$A$2:$A$2336,'Medical Exam Transform'!$G$2:$G$2336)</f>
        <v>1</v>
      </c>
      <c r="I1657" s="14" t="str">
        <f>_xlfn.XLOOKUP(A1657,'Medical Exam Transform'!$A$2:$A$2336,'Medical Exam Transform'!$H$2:$H$2336)</f>
        <v>No</v>
      </c>
      <c r="J1657" s="14" t="str">
        <f>_xlfn.XLOOKUP(A1657,'Medical Exam Transform'!$A$2:$A$2336,'Medical Exam Transform'!$I$2:$I$2336)</f>
        <v>Normalweight</v>
      </c>
      <c r="K1657" s="14" t="str">
        <f>_xlfn.XLOOKUP(A1657,'Medical Exam Transform'!$A$2:$A$2336,'Medical Exam Transform'!$J$2:$J$2336)</f>
        <v>Normal</v>
      </c>
      <c r="L1657" s="60">
        <f>_xlfn.XLOOKUP(A1657,'Hospitalisation Transform'!$A$2:$A$2344,'Hospitalisation Transform'!$B$2:$B$2344)</f>
        <v>31008</v>
      </c>
      <c r="M1657" s="82">
        <f>_xlfn.XLOOKUP(A1657,'Hospitalisation Transform'!$A$2:$A$2344,'Hospitalisation Transform'!$D$2:$D$2344)</f>
        <v>5855.9</v>
      </c>
      <c r="N1657" s="14" t="str">
        <f>_xlfn.XLOOKUP(A1657,'Hospitalisation Transform'!$A$2:$A$2344,'Hospitalisation Transform'!$E$2:$E$2344)</f>
        <v>tier - 2</v>
      </c>
      <c r="O1657" s="14" t="str">
        <f>_xlfn.XLOOKUP(A1657,'Hospitalisation Transform'!$A$2:$A$2344,'Hospitalisation Transform'!$F$2:$F$2344)</f>
        <v>tier - 3</v>
      </c>
      <c r="P1657" s="14" t="str">
        <f>_xlfn.XLOOKUP(A1657,'Hospitalisation Transform'!$A$2:$A$2344,'Hospitalisation Transform'!$G$2:$G$2344)</f>
        <v>R1012</v>
      </c>
      <c r="Q1657" s="14">
        <f>_xlfn.XLOOKUP(A1657,'Hospitalisation Transform'!$A$2:$A$2344,'Hospitalisation Transform'!$H$2:$H$2344)</f>
        <v>39</v>
      </c>
    </row>
    <row r="1658" spans="1:17" ht="15.5" x14ac:dyDescent="0.35">
      <c r="A1658" s="59" t="s">
        <v>715</v>
      </c>
      <c r="B1658" s="39" t="str">
        <f>_xlfn.XLOOKUP(A1658,'Customer Names Transform'!$A$2:$A$2336,'Customer Names Transform'!$D$2:$D$2336)</f>
        <v>Michael P</v>
      </c>
      <c r="C1658" s="28">
        <f>_xlfn.XLOOKUP(A1658,'Medical Exam Transform'!$A$2:$A$2336,'Medical Exam Transform'!$B$2:$B$2336)</f>
        <v>23.65</v>
      </c>
      <c r="D1658" s="14">
        <f>_xlfn.XLOOKUP(A1658,'Medical Exam Transform'!$A$2:$A$2336,'Medical Exam Transform'!$C$2:$C$2336)</f>
        <v>5.75</v>
      </c>
      <c r="E1658" s="14" t="str">
        <f>_xlfn.XLOOKUP(A1658,'Medical Exam Transform'!$A$2:$A$2336,'Medical Exam Transform'!$D$2:$D$2336)</f>
        <v>Yes</v>
      </c>
      <c r="F1658" s="14" t="str">
        <f>_xlfn.XLOOKUP(A1658,'Medical Exam Transform'!$A$2:$A$2336,'Medical Exam Transform'!$E$2:$E$2336)</f>
        <v>No</v>
      </c>
      <c r="G1658" s="14" t="str">
        <f>_xlfn.XLOOKUP(A1658,'Medical Exam Transform'!$A$2:$A$2336,'Medical Exam Transform'!$F$2:$F$2336)</f>
        <v>No</v>
      </c>
      <c r="H1658" s="14">
        <f>_xlfn.XLOOKUP(A1658,'Medical Exam Transform'!$A$2:$A$2336,'Medical Exam Transform'!$G$2:$G$2336)</f>
        <v>0</v>
      </c>
      <c r="I1658" s="14" t="str">
        <f>_xlfn.XLOOKUP(A1658,'Medical Exam Transform'!$A$2:$A$2336,'Medical Exam Transform'!$H$2:$H$2336)</f>
        <v>No</v>
      </c>
      <c r="J1658" s="14" t="str">
        <f>_xlfn.XLOOKUP(A1658,'Medical Exam Transform'!$A$2:$A$2336,'Medical Exam Transform'!$I$2:$I$2336)</f>
        <v>Normalweight</v>
      </c>
      <c r="K1658" s="14" t="str">
        <f>_xlfn.XLOOKUP(A1658,'Medical Exam Transform'!$A$2:$A$2336,'Medical Exam Transform'!$J$2:$J$2336)</f>
        <v>Prediabetes</v>
      </c>
      <c r="L1658" s="60">
        <f>_xlfn.XLOOKUP(A1658,'Hospitalisation Transform'!$A$2:$A$2344,'Hospitalisation Transform'!$B$2:$B$2344)</f>
        <v>31216</v>
      </c>
      <c r="M1658" s="82">
        <f>_xlfn.XLOOKUP(A1658,'Hospitalisation Transform'!$A$2:$A$2344,'Hospitalisation Transform'!$D$2:$D$2344)</f>
        <v>5847.24</v>
      </c>
      <c r="N1658" s="14" t="str">
        <f>_xlfn.XLOOKUP(A1658,'Hospitalisation Transform'!$A$2:$A$2344,'Hospitalisation Transform'!$E$2:$E$2344)</f>
        <v>tier - 2</v>
      </c>
      <c r="O1658" s="14" t="str">
        <f>_xlfn.XLOOKUP(A1658,'Hospitalisation Transform'!$A$2:$A$2344,'Hospitalisation Transform'!$F$2:$F$2344)</f>
        <v>tier - 1</v>
      </c>
      <c r="P1658" s="14" t="str">
        <f>_xlfn.XLOOKUP(A1658,'Hospitalisation Transform'!$A$2:$A$2344,'Hospitalisation Transform'!$G$2:$G$2344)</f>
        <v>R1013</v>
      </c>
      <c r="Q1658" s="14">
        <f>_xlfn.XLOOKUP(A1658,'Hospitalisation Transform'!$A$2:$A$2344,'Hospitalisation Transform'!$H$2:$H$2344)</f>
        <v>38</v>
      </c>
    </row>
    <row r="1659" spans="1:17" ht="15.5" x14ac:dyDescent="0.35">
      <c r="A1659" s="59" t="s">
        <v>714</v>
      </c>
      <c r="B1659" s="39" t="str">
        <f>_xlfn.XLOOKUP(A1659,'Customer Names Transform'!$A$2:$A$2336,'Customer Names Transform'!$D$2:$D$2336)</f>
        <v>Colleen C.</v>
      </c>
      <c r="C1659" s="28">
        <f>_xlfn.XLOOKUP(A1659,'Medical Exam Transform'!$A$2:$A$2336,'Medical Exam Transform'!$B$2:$B$2336)</f>
        <v>43.34</v>
      </c>
      <c r="D1659" s="14">
        <f>_xlfn.XLOOKUP(A1659,'Medical Exam Transform'!$A$2:$A$2336,'Medical Exam Transform'!$C$2:$C$2336)</f>
        <v>4.91</v>
      </c>
      <c r="E1659" s="14" t="str">
        <f>_xlfn.XLOOKUP(A1659,'Medical Exam Transform'!$A$2:$A$2336,'Medical Exam Transform'!$D$2:$D$2336)</f>
        <v>No</v>
      </c>
      <c r="F1659" s="14" t="str">
        <f>_xlfn.XLOOKUP(A1659,'Medical Exam Transform'!$A$2:$A$2336,'Medical Exam Transform'!$E$2:$E$2336)</f>
        <v>No</v>
      </c>
      <c r="G1659" s="14" t="str">
        <f>_xlfn.XLOOKUP(A1659,'Medical Exam Transform'!$A$2:$A$2336,'Medical Exam Transform'!$F$2:$F$2336)</f>
        <v>No</v>
      </c>
      <c r="H1659" s="14">
        <f>_xlfn.XLOOKUP(A1659,'Medical Exam Transform'!$A$2:$A$2336,'Medical Exam Transform'!$G$2:$G$2336)</f>
        <v>1</v>
      </c>
      <c r="I1659" s="14" t="str">
        <f>_xlfn.XLOOKUP(A1659,'Medical Exam Transform'!$A$2:$A$2336,'Medical Exam Transform'!$H$2:$H$2336)</f>
        <v>No</v>
      </c>
      <c r="J1659" s="14" t="str">
        <f>_xlfn.XLOOKUP(A1659,'Medical Exam Transform'!$A$2:$A$2336,'Medical Exam Transform'!$I$2:$I$2336)</f>
        <v>Obesity</v>
      </c>
      <c r="K1659" s="14" t="str">
        <f>_xlfn.XLOOKUP(A1659,'Medical Exam Transform'!$A$2:$A$2336,'Medical Exam Transform'!$J$2:$J$2336)</f>
        <v>Normal</v>
      </c>
      <c r="L1659" s="60">
        <f>_xlfn.XLOOKUP(A1659,'Hospitalisation Transform'!$A$2:$A$2344,'Hospitalisation Transform'!$B$2:$B$2344)</f>
        <v>32050</v>
      </c>
      <c r="M1659" s="82">
        <f>_xlfn.XLOOKUP(A1659,'Hospitalisation Transform'!$A$2:$A$2344,'Hospitalisation Transform'!$D$2:$D$2344)</f>
        <v>5846.92</v>
      </c>
      <c r="N1659" s="14" t="str">
        <f>_xlfn.XLOOKUP(A1659,'Hospitalisation Transform'!$A$2:$A$2344,'Hospitalisation Transform'!$E$2:$E$2344)</f>
        <v>tier - 2</v>
      </c>
      <c r="O1659" s="14" t="str">
        <f>_xlfn.XLOOKUP(A1659,'Hospitalisation Transform'!$A$2:$A$2344,'Hospitalisation Transform'!$F$2:$F$2344)</f>
        <v>tier - 2</v>
      </c>
      <c r="P1659" s="14" t="str">
        <f>_xlfn.XLOOKUP(A1659,'Hospitalisation Transform'!$A$2:$A$2344,'Hospitalisation Transform'!$G$2:$G$2344)</f>
        <v>R1013</v>
      </c>
      <c r="Q1659" s="14">
        <f>_xlfn.XLOOKUP(A1659,'Hospitalisation Transform'!$A$2:$A$2344,'Hospitalisation Transform'!$H$2:$H$2344)</f>
        <v>36</v>
      </c>
    </row>
    <row r="1660" spans="1:17" ht="15.5" x14ac:dyDescent="0.35">
      <c r="A1660" s="59" t="s">
        <v>713</v>
      </c>
      <c r="B1660" s="39" t="str">
        <f>_xlfn.XLOOKUP(A1660,'Customer Names Transform'!$A$2:$A$2336,'Customer Names Transform'!$D$2:$D$2336)</f>
        <v>Annika</v>
      </c>
      <c r="C1660" s="28">
        <f>_xlfn.XLOOKUP(A1660,'Medical Exam Transform'!$A$2:$A$2336,'Medical Exam Transform'!$B$2:$B$2336)</f>
        <v>31.98</v>
      </c>
      <c r="D1660" s="14">
        <f>_xlfn.XLOOKUP(A1660,'Medical Exam Transform'!$A$2:$A$2336,'Medical Exam Transform'!$C$2:$C$2336)</f>
        <v>4.46</v>
      </c>
      <c r="E1660" s="14" t="str">
        <f>_xlfn.XLOOKUP(A1660,'Medical Exam Transform'!$A$2:$A$2336,'Medical Exam Transform'!$D$2:$D$2336)</f>
        <v>Yes</v>
      </c>
      <c r="F1660" s="14" t="str">
        <f>_xlfn.XLOOKUP(A1660,'Medical Exam Transform'!$A$2:$A$2336,'Medical Exam Transform'!$E$2:$E$2336)</f>
        <v>No</v>
      </c>
      <c r="G1660" s="14" t="str">
        <f>_xlfn.XLOOKUP(A1660,'Medical Exam Transform'!$A$2:$A$2336,'Medical Exam Transform'!$F$2:$F$2336)</f>
        <v>No</v>
      </c>
      <c r="H1660" s="14">
        <f>_xlfn.XLOOKUP(A1660,'Medical Exam Transform'!$A$2:$A$2336,'Medical Exam Transform'!$G$2:$G$2336)</f>
        <v>1</v>
      </c>
      <c r="I1660" s="14" t="str">
        <f>_xlfn.XLOOKUP(A1660,'Medical Exam Transform'!$A$2:$A$2336,'Medical Exam Transform'!$H$2:$H$2336)</f>
        <v>No</v>
      </c>
      <c r="J1660" s="14" t="str">
        <f>_xlfn.XLOOKUP(A1660,'Medical Exam Transform'!$A$2:$A$2336,'Medical Exam Transform'!$I$2:$I$2336)</f>
        <v>Obesity</v>
      </c>
      <c r="K1660" s="14" t="str">
        <f>_xlfn.XLOOKUP(A1660,'Medical Exam Transform'!$A$2:$A$2336,'Medical Exam Transform'!$J$2:$J$2336)</f>
        <v>Prediabetes</v>
      </c>
      <c r="L1660" s="60">
        <f>_xlfn.XLOOKUP(A1660,'Hospitalisation Transform'!$A$2:$A$2344,'Hospitalisation Transform'!$B$2:$B$2344)</f>
        <v>34931</v>
      </c>
      <c r="M1660" s="82">
        <f>_xlfn.XLOOKUP(A1660,'Hospitalisation Transform'!$A$2:$A$2344,'Hospitalisation Transform'!$D$2:$D$2344)</f>
        <v>5843.99</v>
      </c>
      <c r="N1660" s="14" t="str">
        <f>_xlfn.XLOOKUP(A1660,'Hospitalisation Transform'!$A$2:$A$2344,'Hospitalisation Transform'!$E$2:$E$2344)</f>
        <v>tier - 2</v>
      </c>
      <c r="O1660" s="14" t="str">
        <f>_xlfn.XLOOKUP(A1660,'Hospitalisation Transform'!$A$2:$A$2344,'Hospitalisation Transform'!$F$2:$F$2344)</f>
        <v>tier - 2</v>
      </c>
      <c r="P1660" s="14" t="str">
        <f>_xlfn.XLOOKUP(A1660,'Hospitalisation Transform'!$A$2:$A$2344,'Hospitalisation Transform'!$G$2:$G$2344)</f>
        <v>R1025</v>
      </c>
      <c r="Q1660" s="14">
        <f>_xlfn.XLOOKUP(A1660,'Hospitalisation Transform'!$A$2:$A$2344,'Hospitalisation Transform'!$H$2:$H$2344)</f>
        <v>28</v>
      </c>
    </row>
    <row r="1661" spans="1:17" ht="15.5" x14ac:dyDescent="0.35">
      <c r="A1661" s="59" t="s">
        <v>712</v>
      </c>
      <c r="B1661" s="39" t="str">
        <f>_xlfn.XLOOKUP(A1661,'Customer Names Transform'!$A$2:$A$2336,'Customer Names Transform'!$D$2:$D$2336)</f>
        <v>Kelly</v>
      </c>
      <c r="C1661" s="28">
        <f>_xlfn.XLOOKUP(A1661,'Medical Exam Transform'!$A$2:$A$2336,'Medical Exam Transform'!$B$2:$B$2336)</f>
        <v>35.86</v>
      </c>
      <c r="D1661" s="14">
        <f>_xlfn.XLOOKUP(A1661,'Medical Exam Transform'!$A$2:$A$2336,'Medical Exam Transform'!$C$2:$C$2336)</f>
        <v>6.22</v>
      </c>
      <c r="E1661" s="14" t="str">
        <f>_xlfn.XLOOKUP(A1661,'Medical Exam Transform'!$A$2:$A$2336,'Medical Exam Transform'!$D$2:$D$2336)</f>
        <v>No</v>
      </c>
      <c r="F1661" s="14" t="str">
        <f>_xlfn.XLOOKUP(A1661,'Medical Exam Transform'!$A$2:$A$2336,'Medical Exam Transform'!$E$2:$E$2336)</f>
        <v>No</v>
      </c>
      <c r="G1661" s="14" t="str">
        <f>_xlfn.XLOOKUP(A1661,'Medical Exam Transform'!$A$2:$A$2336,'Medical Exam Transform'!$F$2:$F$2336)</f>
        <v>No</v>
      </c>
      <c r="H1661" s="14">
        <f>_xlfn.XLOOKUP(A1661,'Medical Exam Transform'!$A$2:$A$2336,'Medical Exam Transform'!$G$2:$G$2336)</f>
        <v>1</v>
      </c>
      <c r="I1661" s="14" t="str">
        <f>_xlfn.XLOOKUP(A1661,'Medical Exam Transform'!$A$2:$A$2336,'Medical Exam Transform'!$H$2:$H$2336)</f>
        <v>No</v>
      </c>
      <c r="J1661" s="14" t="str">
        <f>_xlfn.XLOOKUP(A1661,'Medical Exam Transform'!$A$2:$A$2336,'Medical Exam Transform'!$I$2:$I$2336)</f>
        <v>Obesity</v>
      </c>
      <c r="K1661" s="14" t="str">
        <f>_xlfn.XLOOKUP(A1661,'Medical Exam Transform'!$A$2:$A$2336,'Medical Exam Transform'!$J$2:$J$2336)</f>
        <v>Normal</v>
      </c>
      <c r="L1661" s="60">
        <f>_xlfn.XLOOKUP(A1661,'Hospitalisation Transform'!$A$2:$A$2344,'Hospitalisation Transform'!$B$2:$B$2344)</f>
        <v>31985</v>
      </c>
      <c r="M1661" s="82">
        <f>_xlfn.XLOOKUP(A1661,'Hospitalisation Transform'!$A$2:$A$2344,'Hospitalisation Transform'!$D$2:$D$2344)</f>
        <v>5836.52</v>
      </c>
      <c r="N1661" s="14" t="str">
        <f>_xlfn.XLOOKUP(A1661,'Hospitalisation Transform'!$A$2:$A$2344,'Hospitalisation Transform'!$E$2:$E$2344)</f>
        <v>tier - 2</v>
      </c>
      <c r="O1661" s="14" t="str">
        <f>_xlfn.XLOOKUP(A1661,'Hospitalisation Transform'!$A$2:$A$2344,'Hospitalisation Transform'!$F$2:$F$2344)</f>
        <v>tier - 3</v>
      </c>
      <c r="P1661" s="14" t="str">
        <f>_xlfn.XLOOKUP(A1661,'Hospitalisation Transform'!$A$2:$A$2344,'Hospitalisation Transform'!$G$2:$G$2344)</f>
        <v>R1013</v>
      </c>
      <c r="Q1661" s="14">
        <f>_xlfn.XLOOKUP(A1661,'Hospitalisation Transform'!$A$2:$A$2344,'Hospitalisation Transform'!$H$2:$H$2344)</f>
        <v>36</v>
      </c>
    </row>
    <row r="1662" spans="1:17" ht="15.5" x14ac:dyDescent="0.35">
      <c r="A1662" s="59" t="s">
        <v>711</v>
      </c>
      <c r="B1662" s="39" t="str">
        <f>_xlfn.XLOOKUP(A1662,'Customer Names Transform'!$A$2:$A$2336,'Customer Names Transform'!$D$2:$D$2336)</f>
        <v>Nicholas C.</v>
      </c>
      <c r="C1662" s="28">
        <f>_xlfn.XLOOKUP(A1662,'Medical Exam Transform'!$A$2:$A$2336,'Medical Exam Transform'!$B$2:$B$2336)</f>
        <v>15.2</v>
      </c>
      <c r="D1662" s="14">
        <f>_xlfn.XLOOKUP(A1662,'Medical Exam Transform'!$A$2:$A$2336,'Medical Exam Transform'!$C$2:$C$2336)</f>
        <v>8.82</v>
      </c>
      <c r="E1662" s="14" t="str">
        <f>_xlfn.XLOOKUP(A1662,'Medical Exam Transform'!$A$2:$A$2336,'Medical Exam Transform'!$D$2:$D$2336)</f>
        <v>No</v>
      </c>
      <c r="F1662" s="14" t="str">
        <f>_xlfn.XLOOKUP(A1662,'Medical Exam Transform'!$A$2:$A$2336,'Medical Exam Transform'!$E$2:$E$2336)</f>
        <v>No</v>
      </c>
      <c r="G1662" s="14" t="str">
        <f>_xlfn.XLOOKUP(A1662,'Medical Exam Transform'!$A$2:$A$2336,'Medical Exam Transform'!$F$2:$F$2336)</f>
        <v>No</v>
      </c>
      <c r="H1662" s="14">
        <f>_xlfn.XLOOKUP(A1662,'Medical Exam Transform'!$A$2:$A$2336,'Medical Exam Transform'!$G$2:$G$2336)</f>
        <v>0</v>
      </c>
      <c r="I1662" s="14" t="str">
        <f>_xlfn.XLOOKUP(A1662,'Medical Exam Transform'!$A$2:$A$2336,'Medical Exam Transform'!$H$2:$H$2336)</f>
        <v>No</v>
      </c>
      <c r="J1662" s="14" t="str">
        <f>_xlfn.XLOOKUP(A1662,'Medical Exam Transform'!$A$2:$A$2336,'Medical Exam Transform'!$I$2:$I$2336)</f>
        <v>Underweight</v>
      </c>
      <c r="K1662" s="14" t="str">
        <f>_xlfn.XLOOKUP(A1662,'Medical Exam Transform'!$A$2:$A$2336,'Medical Exam Transform'!$J$2:$J$2336)</f>
        <v>Normal</v>
      </c>
      <c r="L1662" s="60">
        <f>_xlfn.XLOOKUP(A1662,'Hospitalisation Transform'!$A$2:$A$2344,'Hospitalisation Transform'!$B$2:$B$2344)</f>
        <v>26203</v>
      </c>
      <c r="M1662" s="82">
        <f>_xlfn.XLOOKUP(A1662,'Hospitalisation Transform'!$A$2:$A$2344,'Hospitalisation Transform'!$D$2:$D$2344)</f>
        <v>5832.6</v>
      </c>
      <c r="N1662" s="14" t="str">
        <f>_xlfn.XLOOKUP(A1662,'Hospitalisation Transform'!$A$2:$A$2344,'Hospitalisation Transform'!$E$2:$E$2344)</f>
        <v>tier - 2</v>
      </c>
      <c r="O1662" s="14" t="str">
        <f>_xlfn.XLOOKUP(A1662,'Hospitalisation Transform'!$A$2:$A$2344,'Hospitalisation Transform'!$F$2:$F$2344)</f>
        <v>tier - 3</v>
      </c>
      <c r="P1662" s="14" t="str">
        <f>_xlfn.XLOOKUP(A1662,'Hospitalisation Transform'!$A$2:$A$2344,'Hospitalisation Transform'!$G$2:$G$2344)</f>
        <v>R1012</v>
      </c>
      <c r="Q1662" s="14">
        <f>_xlfn.XLOOKUP(A1662,'Hospitalisation Transform'!$A$2:$A$2344,'Hospitalisation Transform'!$H$2:$H$2344)</f>
        <v>52</v>
      </c>
    </row>
    <row r="1663" spans="1:17" ht="15.5" x14ac:dyDescent="0.35">
      <c r="A1663" s="59" t="s">
        <v>710</v>
      </c>
      <c r="B1663" s="39" t="str">
        <f>_xlfn.XLOOKUP(A1663,'Customer Names Transform'!$A$2:$A$2336,'Customer Names Transform'!$D$2:$D$2336)</f>
        <v>Kelly K</v>
      </c>
      <c r="C1663" s="28">
        <f>_xlfn.XLOOKUP(A1663,'Medical Exam Transform'!$A$2:$A$2336,'Medical Exam Transform'!$B$2:$B$2336)</f>
        <v>37.200000000000003</v>
      </c>
      <c r="D1663" s="14">
        <f>_xlfn.XLOOKUP(A1663,'Medical Exam Transform'!$A$2:$A$2336,'Medical Exam Transform'!$C$2:$C$2336)</f>
        <v>10.14</v>
      </c>
      <c r="E1663" s="14" t="str">
        <f>_xlfn.XLOOKUP(A1663,'Medical Exam Transform'!$A$2:$A$2336,'Medical Exam Transform'!$D$2:$D$2336)</f>
        <v>No</v>
      </c>
      <c r="F1663" s="14" t="str">
        <f>_xlfn.XLOOKUP(A1663,'Medical Exam Transform'!$A$2:$A$2336,'Medical Exam Transform'!$E$2:$E$2336)</f>
        <v>No</v>
      </c>
      <c r="G1663" s="14" t="str">
        <f>_xlfn.XLOOKUP(A1663,'Medical Exam Transform'!$A$2:$A$2336,'Medical Exam Transform'!$F$2:$F$2336)</f>
        <v>No</v>
      </c>
      <c r="H1663" s="14">
        <f>_xlfn.XLOOKUP(A1663,'Medical Exam Transform'!$A$2:$A$2336,'Medical Exam Transform'!$G$2:$G$2336)</f>
        <v>0</v>
      </c>
      <c r="I1663" s="14" t="str">
        <f>_xlfn.XLOOKUP(A1663,'Medical Exam Transform'!$A$2:$A$2336,'Medical Exam Transform'!$H$2:$H$2336)</f>
        <v>No</v>
      </c>
      <c r="J1663" s="14" t="str">
        <f>_xlfn.XLOOKUP(A1663,'Medical Exam Transform'!$A$2:$A$2336,'Medical Exam Transform'!$I$2:$I$2336)</f>
        <v>Obesity</v>
      </c>
      <c r="K1663" s="14" t="str">
        <f>_xlfn.XLOOKUP(A1663,'Medical Exam Transform'!$A$2:$A$2336,'Medical Exam Transform'!$J$2:$J$2336)</f>
        <v>Diabetes</v>
      </c>
      <c r="L1663" s="60">
        <f>_xlfn.XLOOKUP(A1663,'Hospitalisation Transform'!$A$2:$A$2344,'Hospitalisation Transform'!$B$2:$B$2344)</f>
        <v>37459</v>
      </c>
      <c r="M1663" s="82">
        <f>_xlfn.XLOOKUP(A1663,'Hospitalisation Transform'!$A$2:$A$2344,'Hospitalisation Transform'!$D$2:$D$2344)</f>
        <v>5816.58</v>
      </c>
      <c r="N1663" s="14" t="str">
        <f>_xlfn.XLOOKUP(A1663,'Hospitalisation Transform'!$A$2:$A$2344,'Hospitalisation Transform'!$E$2:$E$2344)</f>
        <v>tier - 2</v>
      </c>
      <c r="O1663" s="14" t="str">
        <f>_xlfn.XLOOKUP(A1663,'Hospitalisation Transform'!$A$2:$A$2344,'Hospitalisation Transform'!$F$2:$F$2344)</f>
        <v>tier - 2</v>
      </c>
      <c r="P1663" s="14" t="str">
        <f>_xlfn.XLOOKUP(A1663,'Hospitalisation Transform'!$A$2:$A$2344,'Hospitalisation Transform'!$G$2:$G$2344)</f>
        <v>R1026</v>
      </c>
      <c r="Q1663" s="14">
        <f>_xlfn.XLOOKUP(A1663,'Hospitalisation Transform'!$A$2:$A$2344,'Hospitalisation Transform'!$H$2:$H$2344)</f>
        <v>21</v>
      </c>
    </row>
    <row r="1664" spans="1:17" ht="15.5" x14ac:dyDescent="0.35">
      <c r="A1664" s="59" t="s">
        <v>709</v>
      </c>
      <c r="B1664" s="39" t="str">
        <f>_xlfn.XLOOKUP(A1664,'Customer Names Transform'!$A$2:$A$2336,'Customer Names Transform'!$D$2:$D$2336)</f>
        <v>Andrew</v>
      </c>
      <c r="C1664" s="28">
        <f>_xlfn.XLOOKUP(A1664,'Medical Exam Transform'!$A$2:$A$2336,'Medical Exam Transform'!$B$2:$B$2336)</f>
        <v>17.91</v>
      </c>
      <c r="D1664" s="14">
        <f>_xlfn.XLOOKUP(A1664,'Medical Exam Transform'!$A$2:$A$2336,'Medical Exam Transform'!$C$2:$C$2336)</f>
        <v>4.66</v>
      </c>
      <c r="E1664" s="14" t="str">
        <f>_xlfn.XLOOKUP(A1664,'Medical Exam Transform'!$A$2:$A$2336,'Medical Exam Transform'!$D$2:$D$2336)</f>
        <v>No</v>
      </c>
      <c r="F1664" s="14" t="str">
        <f>_xlfn.XLOOKUP(A1664,'Medical Exam Transform'!$A$2:$A$2336,'Medical Exam Transform'!$E$2:$E$2336)</f>
        <v>No</v>
      </c>
      <c r="G1664" s="14" t="str">
        <f>_xlfn.XLOOKUP(A1664,'Medical Exam Transform'!$A$2:$A$2336,'Medical Exam Transform'!$F$2:$F$2336)</f>
        <v>No</v>
      </c>
      <c r="H1664" s="14">
        <f>_xlfn.XLOOKUP(A1664,'Medical Exam Transform'!$A$2:$A$2336,'Medical Exam Transform'!$G$2:$G$2336)</f>
        <v>2</v>
      </c>
      <c r="I1664" s="14" t="str">
        <f>_xlfn.XLOOKUP(A1664,'Medical Exam Transform'!$A$2:$A$2336,'Medical Exam Transform'!$H$2:$H$2336)</f>
        <v>No</v>
      </c>
      <c r="J1664" s="14" t="str">
        <f>_xlfn.XLOOKUP(A1664,'Medical Exam Transform'!$A$2:$A$2336,'Medical Exam Transform'!$I$2:$I$2336)</f>
        <v>Underweight</v>
      </c>
      <c r="K1664" s="14" t="str">
        <f>_xlfn.XLOOKUP(A1664,'Medical Exam Transform'!$A$2:$A$2336,'Medical Exam Transform'!$J$2:$J$2336)</f>
        <v>Prediabetes</v>
      </c>
      <c r="L1664" s="60">
        <f>_xlfn.XLOOKUP(A1664,'Hospitalisation Transform'!$A$2:$A$2344,'Hospitalisation Transform'!$B$2:$B$2344)</f>
        <v>26605</v>
      </c>
      <c r="M1664" s="82">
        <f>_xlfn.XLOOKUP(A1664,'Hospitalisation Transform'!$A$2:$A$2344,'Hospitalisation Transform'!$D$2:$D$2344)</f>
        <v>5812.9</v>
      </c>
      <c r="N1664" s="14" t="str">
        <f>_xlfn.XLOOKUP(A1664,'Hospitalisation Transform'!$A$2:$A$2344,'Hospitalisation Transform'!$E$2:$E$2344)</f>
        <v>tier - 2</v>
      </c>
      <c r="O1664" s="14" t="str">
        <f>_xlfn.XLOOKUP(A1664,'Hospitalisation Transform'!$A$2:$A$2344,'Hospitalisation Transform'!$F$2:$F$2344)</f>
        <v>tier - 2</v>
      </c>
      <c r="P1664" s="14" t="str">
        <f>_xlfn.XLOOKUP(A1664,'Hospitalisation Transform'!$A$2:$A$2344,'Hospitalisation Transform'!$G$2:$G$2344)</f>
        <v>R1013</v>
      </c>
      <c r="Q1664" s="14">
        <f>_xlfn.XLOOKUP(A1664,'Hospitalisation Transform'!$A$2:$A$2344,'Hospitalisation Transform'!$H$2:$H$2344)</f>
        <v>51</v>
      </c>
    </row>
    <row r="1665" spans="1:17" ht="15.5" x14ac:dyDescent="0.35">
      <c r="A1665" s="59" t="s">
        <v>708</v>
      </c>
      <c r="B1665" s="39" t="str">
        <f>_xlfn.XLOOKUP(A1665,'Customer Names Transform'!$A$2:$A$2336,'Customer Names Transform'!$D$2:$D$2336)</f>
        <v>Hannah</v>
      </c>
      <c r="C1665" s="28">
        <f>_xlfn.XLOOKUP(A1665,'Medical Exam Transform'!$A$2:$A$2336,'Medical Exam Transform'!$B$2:$B$2336)</f>
        <v>20.76</v>
      </c>
      <c r="D1665" s="14">
        <f>_xlfn.XLOOKUP(A1665,'Medical Exam Transform'!$A$2:$A$2336,'Medical Exam Transform'!$C$2:$C$2336)</f>
        <v>6.26</v>
      </c>
      <c r="E1665" s="14" t="str">
        <f>_xlfn.XLOOKUP(A1665,'Medical Exam Transform'!$A$2:$A$2336,'Medical Exam Transform'!$D$2:$D$2336)</f>
        <v>No</v>
      </c>
      <c r="F1665" s="14" t="str">
        <f>_xlfn.XLOOKUP(A1665,'Medical Exam Transform'!$A$2:$A$2336,'Medical Exam Transform'!$E$2:$E$2336)</f>
        <v>No</v>
      </c>
      <c r="G1665" s="14" t="str">
        <f>_xlfn.XLOOKUP(A1665,'Medical Exam Transform'!$A$2:$A$2336,'Medical Exam Transform'!$F$2:$F$2336)</f>
        <v>No</v>
      </c>
      <c r="H1665" s="14">
        <f>_xlfn.XLOOKUP(A1665,'Medical Exam Transform'!$A$2:$A$2336,'Medical Exam Transform'!$G$2:$G$2336)</f>
        <v>0</v>
      </c>
      <c r="I1665" s="14" t="str">
        <f>_xlfn.XLOOKUP(A1665,'Medical Exam Transform'!$A$2:$A$2336,'Medical Exam Transform'!$H$2:$H$2336)</f>
        <v>No</v>
      </c>
      <c r="J1665" s="14" t="str">
        <f>_xlfn.XLOOKUP(A1665,'Medical Exam Transform'!$A$2:$A$2336,'Medical Exam Transform'!$I$2:$I$2336)</f>
        <v>Normalweight</v>
      </c>
      <c r="K1665" s="14" t="str">
        <f>_xlfn.XLOOKUP(A1665,'Medical Exam Transform'!$A$2:$A$2336,'Medical Exam Transform'!$J$2:$J$2336)</f>
        <v>Normal</v>
      </c>
      <c r="L1665" s="60">
        <f>_xlfn.XLOOKUP(A1665,'Hospitalisation Transform'!$A$2:$A$2344,'Hospitalisation Transform'!$B$2:$B$2344)</f>
        <v>29482</v>
      </c>
      <c r="M1665" s="82">
        <f>_xlfn.XLOOKUP(A1665,'Hospitalisation Transform'!$A$2:$A$2344,'Hospitalisation Transform'!$D$2:$D$2344)</f>
        <v>5807.06</v>
      </c>
      <c r="N1665" s="14" t="str">
        <f>_xlfn.XLOOKUP(A1665,'Hospitalisation Transform'!$A$2:$A$2344,'Hospitalisation Transform'!$E$2:$E$2344)</f>
        <v>tier - 2</v>
      </c>
      <c r="O1665" s="14" t="str">
        <f>_xlfn.XLOOKUP(A1665,'Hospitalisation Transform'!$A$2:$A$2344,'Hospitalisation Transform'!$F$2:$F$2344)</f>
        <v>tier - 3</v>
      </c>
      <c r="P1665" s="14" t="str">
        <f>_xlfn.XLOOKUP(A1665,'Hospitalisation Transform'!$A$2:$A$2344,'Hospitalisation Transform'!$G$2:$G$2344)</f>
        <v>R1013</v>
      </c>
      <c r="Q1665" s="14">
        <f>_xlfn.XLOOKUP(A1665,'Hospitalisation Transform'!$A$2:$A$2344,'Hospitalisation Transform'!$H$2:$H$2344)</f>
        <v>43</v>
      </c>
    </row>
    <row r="1666" spans="1:17" ht="15.5" x14ac:dyDescent="0.35">
      <c r="A1666" s="59" t="s">
        <v>707</v>
      </c>
      <c r="B1666" s="39" t="str">
        <f>_xlfn.XLOOKUP(A1666,'Customer Names Transform'!$A$2:$A$2336,'Customer Names Transform'!$D$2:$D$2336)</f>
        <v>Patricio Sr.</v>
      </c>
      <c r="C1666" s="28">
        <f>_xlfn.XLOOKUP(A1666,'Medical Exam Transform'!$A$2:$A$2336,'Medical Exam Transform'!$B$2:$B$2336)</f>
        <v>38.99</v>
      </c>
      <c r="D1666" s="14">
        <f>_xlfn.XLOOKUP(A1666,'Medical Exam Transform'!$A$2:$A$2336,'Medical Exam Transform'!$C$2:$C$2336)</f>
        <v>5.21</v>
      </c>
      <c r="E1666" s="14" t="str">
        <f>_xlfn.XLOOKUP(A1666,'Medical Exam Transform'!$A$2:$A$2336,'Medical Exam Transform'!$D$2:$D$2336)</f>
        <v>No</v>
      </c>
      <c r="F1666" s="14" t="str">
        <f>_xlfn.XLOOKUP(A1666,'Medical Exam Transform'!$A$2:$A$2336,'Medical Exam Transform'!$E$2:$E$2336)</f>
        <v>yes</v>
      </c>
      <c r="G1666" s="14" t="str">
        <f>_xlfn.XLOOKUP(A1666,'Medical Exam Transform'!$A$2:$A$2336,'Medical Exam Transform'!$F$2:$F$2336)</f>
        <v>No</v>
      </c>
      <c r="H1666" s="14">
        <f>_xlfn.XLOOKUP(A1666,'Medical Exam Transform'!$A$2:$A$2336,'Medical Exam Transform'!$G$2:$G$2336)</f>
        <v>1</v>
      </c>
      <c r="I1666" s="14" t="str">
        <f>_xlfn.XLOOKUP(A1666,'Medical Exam Transform'!$A$2:$A$2336,'Medical Exam Transform'!$H$2:$H$2336)</f>
        <v>No</v>
      </c>
      <c r="J1666" s="14" t="str">
        <f>_xlfn.XLOOKUP(A1666,'Medical Exam Transform'!$A$2:$A$2336,'Medical Exam Transform'!$I$2:$I$2336)</f>
        <v>Obesity</v>
      </c>
      <c r="K1666" s="14" t="str">
        <f>_xlfn.XLOOKUP(A1666,'Medical Exam Transform'!$A$2:$A$2336,'Medical Exam Transform'!$J$2:$J$2336)</f>
        <v>Normal</v>
      </c>
      <c r="L1666" s="60">
        <f>_xlfn.XLOOKUP(A1666,'Hospitalisation Transform'!$A$2:$A$2344,'Hospitalisation Transform'!$B$2:$B$2344)</f>
        <v>38292</v>
      </c>
      <c r="M1666" s="82">
        <f>_xlfn.XLOOKUP(A1666,'Hospitalisation Transform'!$A$2:$A$2344,'Hospitalisation Transform'!$D$2:$D$2344)</f>
        <v>5778.71</v>
      </c>
      <c r="N1666" s="14" t="str">
        <f>_xlfn.XLOOKUP(A1666,'Hospitalisation Transform'!$A$2:$A$2344,'Hospitalisation Transform'!$E$2:$E$2344)</f>
        <v>tier - 2</v>
      </c>
      <c r="O1666" s="14" t="str">
        <f>_xlfn.XLOOKUP(A1666,'Hospitalisation Transform'!$A$2:$A$2344,'Hospitalisation Transform'!$F$2:$F$2344)</f>
        <v>tier - 3</v>
      </c>
      <c r="P1666" s="14" t="str">
        <f>_xlfn.XLOOKUP(A1666,'Hospitalisation Transform'!$A$2:$A$2344,'Hospitalisation Transform'!$G$2:$G$2344)</f>
        <v>R1022</v>
      </c>
      <c r="Q1666" s="14">
        <f>_xlfn.XLOOKUP(A1666,'Hospitalisation Transform'!$A$2:$A$2344,'Hospitalisation Transform'!$H$2:$H$2344)</f>
        <v>19</v>
      </c>
    </row>
    <row r="1667" spans="1:17" ht="15.5" x14ac:dyDescent="0.35">
      <c r="A1667" s="59" t="s">
        <v>706</v>
      </c>
      <c r="B1667" s="39" t="str">
        <f>_xlfn.XLOOKUP(A1667,'Customer Names Transform'!$A$2:$A$2336,'Customer Names Transform'!$D$2:$D$2336)</f>
        <v>Robert B</v>
      </c>
      <c r="C1667" s="28">
        <f>_xlfn.XLOOKUP(A1667,'Medical Exam Transform'!$A$2:$A$2336,'Medical Exam Transform'!$B$2:$B$2336)</f>
        <v>42.655000000000001</v>
      </c>
      <c r="D1667" s="14">
        <f>_xlfn.XLOOKUP(A1667,'Medical Exam Transform'!$A$2:$A$2336,'Medical Exam Transform'!$C$2:$C$2336)</f>
        <v>5.94</v>
      </c>
      <c r="E1667" s="14" t="str">
        <f>_xlfn.XLOOKUP(A1667,'Medical Exam Transform'!$A$2:$A$2336,'Medical Exam Transform'!$D$2:$D$2336)</f>
        <v>Yes</v>
      </c>
      <c r="F1667" s="14" t="str">
        <f>_xlfn.XLOOKUP(A1667,'Medical Exam Transform'!$A$2:$A$2336,'Medical Exam Transform'!$E$2:$E$2336)</f>
        <v>No</v>
      </c>
      <c r="G1667" s="14" t="str">
        <f>_xlfn.XLOOKUP(A1667,'Medical Exam Transform'!$A$2:$A$2336,'Medical Exam Transform'!$F$2:$F$2336)</f>
        <v>Yes</v>
      </c>
      <c r="H1667" s="14">
        <f>_xlfn.XLOOKUP(A1667,'Medical Exam Transform'!$A$2:$A$2336,'Medical Exam Transform'!$G$2:$G$2336)</f>
        <v>1</v>
      </c>
      <c r="I1667" s="14" t="str">
        <f>_xlfn.XLOOKUP(A1667,'Medical Exam Transform'!$A$2:$A$2336,'Medical Exam Transform'!$H$2:$H$2336)</f>
        <v>No</v>
      </c>
      <c r="J1667" s="14" t="str">
        <f>_xlfn.XLOOKUP(A1667,'Medical Exam Transform'!$A$2:$A$2336,'Medical Exam Transform'!$I$2:$I$2336)</f>
        <v>Obesity</v>
      </c>
      <c r="K1667" s="14" t="str">
        <f>_xlfn.XLOOKUP(A1667,'Medical Exam Transform'!$A$2:$A$2336,'Medical Exam Transform'!$J$2:$J$2336)</f>
        <v>Prediabetes</v>
      </c>
      <c r="L1667" s="60">
        <f>_xlfn.XLOOKUP(A1667,'Hospitalisation Transform'!$A$2:$A$2344,'Hospitalisation Transform'!$B$2:$B$2344)</f>
        <v>30558</v>
      </c>
      <c r="M1667" s="82">
        <f>_xlfn.XLOOKUP(A1667,'Hospitalisation Transform'!$A$2:$A$2344,'Hospitalisation Transform'!$D$2:$D$2344)</f>
        <v>5757.41</v>
      </c>
      <c r="N1667" s="14" t="str">
        <f>_xlfn.XLOOKUP(A1667,'Hospitalisation Transform'!$A$2:$A$2344,'Hospitalisation Transform'!$E$2:$E$2344)</f>
        <v>tier - 2</v>
      </c>
      <c r="O1667" s="14" t="str">
        <f>_xlfn.XLOOKUP(A1667,'Hospitalisation Transform'!$A$2:$A$2344,'Hospitalisation Transform'!$F$2:$F$2344)</f>
        <v>tier - 3</v>
      </c>
      <c r="P1667" s="14" t="str">
        <f>_xlfn.XLOOKUP(A1667,'Hospitalisation Transform'!$A$2:$A$2344,'Hospitalisation Transform'!$G$2:$G$2344)</f>
        <v>R1019</v>
      </c>
      <c r="Q1667" s="14">
        <f>_xlfn.XLOOKUP(A1667,'Hospitalisation Transform'!$A$2:$A$2344,'Hospitalisation Transform'!$H$2:$H$2344)</f>
        <v>40</v>
      </c>
    </row>
    <row r="1668" spans="1:17" ht="15.5" x14ac:dyDescent="0.35">
      <c r="A1668" s="59" t="s">
        <v>705</v>
      </c>
      <c r="B1668" s="39" t="str">
        <f>_xlfn.XLOOKUP(A1668,'Customer Names Transform'!$A$2:$A$2336,'Customer Names Transform'!$D$2:$D$2336)</f>
        <v>Benjamin M</v>
      </c>
      <c r="C1668" s="28">
        <f>_xlfn.XLOOKUP(A1668,'Medical Exam Transform'!$A$2:$A$2336,'Medical Exam Transform'!$B$2:$B$2336)</f>
        <v>30.57</v>
      </c>
      <c r="D1668" s="14">
        <f>_xlfn.XLOOKUP(A1668,'Medical Exam Transform'!$A$2:$A$2336,'Medical Exam Transform'!$C$2:$C$2336)</f>
        <v>5.34</v>
      </c>
      <c r="E1668" s="14" t="str">
        <f>_xlfn.XLOOKUP(A1668,'Medical Exam Transform'!$A$2:$A$2336,'Medical Exam Transform'!$D$2:$D$2336)</f>
        <v>No</v>
      </c>
      <c r="F1668" s="14" t="str">
        <f>_xlfn.XLOOKUP(A1668,'Medical Exam Transform'!$A$2:$A$2336,'Medical Exam Transform'!$E$2:$E$2336)</f>
        <v>No</v>
      </c>
      <c r="G1668" s="14" t="str">
        <f>_xlfn.XLOOKUP(A1668,'Medical Exam Transform'!$A$2:$A$2336,'Medical Exam Transform'!$F$2:$F$2336)</f>
        <v>Yes</v>
      </c>
      <c r="H1668" s="14">
        <f>_xlfn.XLOOKUP(A1668,'Medical Exam Transform'!$A$2:$A$2336,'Medical Exam Transform'!$G$2:$G$2336)</f>
        <v>1</v>
      </c>
      <c r="I1668" s="14" t="str">
        <f>_xlfn.XLOOKUP(A1668,'Medical Exam Transform'!$A$2:$A$2336,'Medical Exam Transform'!$H$2:$H$2336)</f>
        <v>No</v>
      </c>
      <c r="J1668" s="14" t="str">
        <f>_xlfn.XLOOKUP(A1668,'Medical Exam Transform'!$A$2:$A$2336,'Medical Exam Transform'!$I$2:$I$2336)</f>
        <v>Obesity</v>
      </c>
      <c r="K1668" s="14" t="str">
        <f>_xlfn.XLOOKUP(A1668,'Medical Exam Transform'!$A$2:$A$2336,'Medical Exam Transform'!$J$2:$J$2336)</f>
        <v>Prediabetes</v>
      </c>
      <c r="L1668" s="60">
        <f>_xlfn.XLOOKUP(A1668,'Hospitalisation Transform'!$A$2:$A$2344,'Hospitalisation Transform'!$B$2:$B$2344)</f>
        <v>34130</v>
      </c>
      <c r="M1668" s="82">
        <f>_xlfn.XLOOKUP(A1668,'Hospitalisation Transform'!$A$2:$A$2344,'Hospitalisation Transform'!$D$2:$D$2344)</f>
        <v>5748.13</v>
      </c>
      <c r="N1668" s="14" t="str">
        <f>_xlfn.XLOOKUP(A1668,'Hospitalisation Transform'!$A$2:$A$2344,'Hospitalisation Transform'!$E$2:$E$2344)</f>
        <v>tier - 2</v>
      </c>
      <c r="O1668" s="14" t="str">
        <f>_xlfn.XLOOKUP(A1668,'Hospitalisation Transform'!$A$2:$A$2344,'Hospitalisation Transform'!$F$2:$F$2344)</f>
        <v>tier - 1</v>
      </c>
      <c r="P1668" s="14" t="str">
        <f>_xlfn.XLOOKUP(A1668,'Hospitalisation Transform'!$A$2:$A$2344,'Hospitalisation Transform'!$G$2:$G$2344)</f>
        <v>R1021</v>
      </c>
      <c r="Q1668" s="14">
        <f>_xlfn.XLOOKUP(A1668,'Hospitalisation Transform'!$A$2:$A$2344,'Hospitalisation Transform'!$H$2:$H$2344)</f>
        <v>30</v>
      </c>
    </row>
    <row r="1669" spans="1:17" ht="15.5" x14ac:dyDescent="0.35">
      <c r="A1669" s="59" t="s">
        <v>704</v>
      </c>
      <c r="B1669" s="39" t="str">
        <f>_xlfn.XLOOKUP(A1669,'Customer Names Transform'!$A$2:$A$2336,'Customer Names Transform'!$D$2:$D$2336)</f>
        <v>Robert</v>
      </c>
      <c r="C1669" s="28">
        <f>_xlfn.XLOOKUP(A1669,'Medical Exam Transform'!$A$2:$A$2336,'Medical Exam Transform'!$B$2:$B$2336)</f>
        <v>17.7</v>
      </c>
      <c r="D1669" s="14">
        <f>_xlfn.XLOOKUP(A1669,'Medical Exam Transform'!$A$2:$A$2336,'Medical Exam Transform'!$C$2:$C$2336)</f>
        <v>6.38</v>
      </c>
      <c r="E1669" s="14" t="str">
        <f>_xlfn.XLOOKUP(A1669,'Medical Exam Transform'!$A$2:$A$2336,'Medical Exam Transform'!$D$2:$D$2336)</f>
        <v>No</v>
      </c>
      <c r="F1669" s="14" t="str">
        <f>_xlfn.XLOOKUP(A1669,'Medical Exam Transform'!$A$2:$A$2336,'Medical Exam Transform'!$E$2:$E$2336)</f>
        <v>No</v>
      </c>
      <c r="G1669" s="14" t="str">
        <f>_xlfn.XLOOKUP(A1669,'Medical Exam Transform'!$A$2:$A$2336,'Medical Exam Transform'!$F$2:$F$2336)</f>
        <v>No</v>
      </c>
      <c r="H1669" s="14">
        <f>_xlfn.XLOOKUP(A1669,'Medical Exam Transform'!$A$2:$A$2336,'Medical Exam Transform'!$G$2:$G$2336)</f>
        <v>2</v>
      </c>
      <c r="I1669" s="14" t="str">
        <f>_xlfn.XLOOKUP(A1669,'Medical Exam Transform'!$A$2:$A$2336,'Medical Exam Transform'!$H$2:$H$2336)</f>
        <v>No</v>
      </c>
      <c r="J1669" s="14" t="str">
        <f>_xlfn.XLOOKUP(A1669,'Medical Exam Transform'!$A$2:$A$2336,'Medical Exam Transform'!$I$2:$I$2336)</f>
        <v>Underweight</v>
      </c>
      <c r="K1669" s="14" t="str">
        <f>_xlfn.XLOOKUP(A1669,'Medical Exam Transform'!$A$2:$A$2336,'Medical Exam Transform'!$J$2:$J$2336)</f>
        <v>Prediabetes</v>
      </c>
      <c r="L1669" s="60">
        <f>_xlfn.XLOOKUP(A1669,'Hospitalisation Transform'!$A$2:$A$2344,'Hospitalisation Transform'!$B$2:$B$2344)</f>
        <v>26532</v>
      </c>
      <c r="M1669" s="82">
        <f>_xlfn.XLOOKUP(A1669,'Hospitalisation Transform'!$A$2:$A$2344,'Hospitalisation Transform'!$D$2:$D$2344)</f>
        <v>5741.67</v>
      </c>
      <c r="N1669" s="14" t="str">
        <f>_xlfn.XLOOKUP(A1669,'Hospitalisation Transform'!$A$2:$A$2344,'Hospitalisation Transform'!$E$2:$E$2344)</f>
        <v>tier - 2</v>
      </c>
      <c r="O1669" s="14" t="str">
        <f>_xlfn.XLOOKUP(A1669,'Hospitalisation Transform'!$A$2:$A$2344,'Hospitalisation Transform'!$F$2:$F$2344)</f>
        <v>tier - 3</v>
      </c>
      <c r="P1669" s="14" t="str">
        <f>_xlfn.XLOOKUP(A1669,'Hospitalisation Transform'!$A$2:$A$2344,'Hospitalisation Transform'!$G$2:$G$2344)</f>
        <v>R1013</v>
      </c>
      <c r="Q1669" s="14">
        <f>_xlfn.XLOOKUP(A1669,'Hospitalisation Transform'!$A$2:$A$2344,'Hospitalisation Transform'!$H$2:$H$2344)</f>
        <v>51</v>
      </c>
    </row>
    <row r="1670" spans="1:17" ht="15.5" x14ac:dyDescent="0.35">
      <c r="A1670" s="59" t="s">
        <v>703</v>
      </c>
      <c r="B1670" s="39" t="str">
        <f>_xlfn.XLOOKUP(A1670,'Customer Names Transform'!$A$2:$A$2336,'Customer Names Transform'!$D$2:$D$2336)</f>
        <v>Eric R.</v>
      </c>
      <c r="C1670" s="28">
        <f>_xlfn.XLOOKUP(A1670,'Medical Exam Transform'!$A$2:$A$2336,'Medical Exam Transform'!$B$2:$B$2336)</f>
        <v>34.770000000000003</v>
      </c>
      <c r="D1670" s="14">
        <f>_xlfn.XLOOKUP(A1670,'Medical Exam Transform'!$A$2:$A$2336,'Medical Exam Transform'!$C$2:$C$2336)</f>
        <v>4.47</v>
      </c>
      <c r="E1670" s="14" t="str">
        <f>_xlfn.XLOOKUP(A1670,'Medical Exam Transform'!$A$2:$A$2336,'Medical Exam Transform'!$D$2:$D$2336)</f>
        <v>No</v>
      </c>
      <c r="F1670" s="14" t="str">
        <f>_xlfn.XLOOKUP(A1670,'Medical Exam Transform'!$A$2:$A$2336,'Medical Exam Transform'!$E$2:$E$2336)</f>
        <v>No</v>
      </c>
      <c r="G1670" s="14" t="str">
        <f>_xlfn.XLOOKUP(A1670,'Medical Exam Transform'!$A$2:$A$2336,'Medical Exam Transform'!$F$2:$F$2336)</f>
        <v>No</v>
      </c>
      <c r="H1670" s="14">
        <f>_xlfn.XLOOKUP(A1670,'Medical Exam Transform'!$A$2:$A$2336,'Medical Exam Transform'!$G$2:$G$2336)</f>
        <v>1</v>
      </c>
      <c r="I1670" s="14" t="str">
        <f>_xlfn.XLOOKUP(A1670,'Medical Exam Transform'!$A$2:$A$2336,'Medical Exam Transform'!$H$2:$H$2336)</f>
        <v>No</v>
      </c>
      <c r="J1670" s="14" t="str">
        <f>_xlfn.XLOOKUP(A1670,'Medical Exam Transform'!$A$2:$A$2336,'Medical Exam Transform'!$I$2:$I$2336)</f>
        <v>Obesity</v>
      </c>
      <c r="K1670" s="14" t="str">
        <f>_xlfn.XLOOKUP(A1670,'Medical Exam Transform'!$A$2:$A$2336,'Medical Exam Transform'!$J$2:$J$2336)</f>
        <v>Prediabetes</v>
      </c>
      <c r="L1670" s="60">
        <f>_xlfn.XLOOKUP(A1670,'Hospitalisation Transform'!$A$2:$A$2344,'Hospitalisation Transform'!$B$2:$B$2344)</f>
        <v>32069</v>
      </c>
      <c r="M1670" s="82">
        <f>_xlfn.XLOOKUP(A1670,'Hospitalisation Transform'!$A$2:$A$2344,'Hospitalisation Transform'!$D$2:$D$2344)</f>
        <v>5729.01</v>
      </c>
      <c r="N1670" s="14" t="str">
        <f>_xlfn.XLOOKUP(A1670,'Hospitalisation Transform'!$A$2:$A$2344,'Hospitalisation Transform'!$E$2:$E$2344)</f>
        <v>tier - 1</v>
      </c>
      <c r="O1670" s="14" t="str">
        <f>_xlfn.XLOOKUP(A1670,'Hospitalisation Transform'!$A$2:$A$2344,'Hospitalisation Transform'!$F$2:$F$2344)</f>
        <v>tier - 2</v>
      </c>
      <c r="P1670" s="14" t="str">
        <f>_xlfn.XLOOKUP(A1670,'Hospitalisation Transform'!$A$2:$A$2344,'Hospitalisation Transform'!$G$2:$G$2344)</f>
        <v>R1012</v>
      </c>
      <c r="Q1670" s="14">
        <f>_xlfn.XLOOKUP(A1670,'Hospitalisation Transform'!$A$2:$A$2344,'Hospitalisation Transform'!$H$2:$H$2344)</f>
        <v>36</v>
      </c>
    </row>
    <row r="1671" spans="1:17" ht="15.5" x14ac:dyDescent="0.35">
      <c r="A1671" s="59" t="s">
        <v>702</v>
      </c>
      <c r="B1671" s="39" t="str">
        <f>_xlfn.XLOOKUP(A1671,'Customer Names Transform'!$A$2:$A$2336,'Customer Names Transform'!$D$2:$D$2336)</f>
        <v>Matthew</v>
      </c>
      <c r="C1671" s="28">
        <f>_xlfn.XLOOKUP(A1671,'Medical Exam Transform'!$A$2:$A$2336,'Medical Exam Transform'!$B$2:$B$2336)</f>
        <v>16.88</v>
      </c>
      <c r="D1671" s="14">
        <f>_xlfn.XLOOKUP(A1671,'Medical Exam Transform'!$A$2:$A$2336,'Medical Exam Transform'!$C$2:$C$2336)</f>
        <v>9.9600000000000009</v>
      </c>
      <c r="E1671" s="14" t="str">
        <f>_xlfn.XLOOKUP(A1671,'Medical Exam Transform'!$A$2:$A$2336,'Medical Exam Transform'!$D$2:$D$2336)</f>
        <v>No</v>
      </c>
      <c r="F1671" s="14" t="str">
        <f>_xlfn.XLOOKUP(A1671,'Medical Exam Transform'!$A$2:$A$2336,'Medical Exam Transform'!$E$2:$E$2336)</f>
        <v>No</v>
      </c>
      <c r="G1671" s="14" t="str">
        <f>_xlfn.XLOOKUP(A1671,'Medical Exam Transform'!$A$2:$A$2336,'Medical Exam Transform'!$F$2:$F$2336)</f>
        <v>No</v>
      </c>
      <c r="H1671" s="14">
        <f>_xlfn.XLOOKUP(A1671,'Medical Exam Transform'!$A$2:$A$2336,'Medical Exam Transform'!$G$2:$G$2336)</f>
        <v>0</v>
      </c>
      <c r="I1671" s="14" t="str">
        <f>_xlfn.XLOOKUP(A1671,'Medical Exam Transform'!$A$2:$A$2336,'Medical Exam Transform'!$H$2:$H$2336)</f>
        <v>No</v>
      </c>
      <c r="J1671" s="14" t="str">
        <f>_xlfn.XLOOKUP(A1671,'Medical Exam Transform'!$A$2:$A$2336,'Medical Exam Transform'!$I$2:$I$2336)</f>
        <v>Underweight</v>
      </c>
      <c r="K1671" s="14" t="str">
        <f>_xlfn.XLOOKUP(A1671,'Medical Exam Transform'!$A$2:$A$2336,'Medical Exam Transform'!$J$2:$J$2336)</f>
        <v>Diabetes</v>
      </c>
      <c r="L1671" s="60">
        <f>_xlfn.XLOOKUP(A1671,'Hospitalisation Transform'!$A$2:$A$2344,'Hospitalisation Transform'!$B$2:$B$2344)</f>
        <v>26285</v>
      </c>
      <c r="M1671" s="82">
        <f>_xlfn.XLOOKUP(A1671,'Hospitalisation Transform'!$A$2:$A$2344,'Hospitalisation Transform'!$D$2:$D$2344)</f>
        <v>5720.38</v>
      </c>
      <c r="N1671" s="14" t="str">
        <f>_xlfn.XLOOKUP(A1671,'Hospitalisation Transform'!$A$2:$A$2344,'Hospitalisation Transform'!$E$2:$E$2344)</f>
        <v>tier - 2</v>
      </c>
      <c r="O1671" s="14" t="str">
        <f>_xlfn.XLOOKUP(A1671,'Hospitalisation Transform'!$A$2:$A$2344,'Hospitalisation Transform'!$F$2:$F$2344)</f>
        <v>tier - 1</v>
      </c>
      <c r="P1671" s="14" t="str">
        <f>_xlfn.XLOOKUP(A1671,'Hospitalisation Transform'!$A$2:$A$2344,'Hospitalisation Transform'!$G$2:$G$2344)</f>
        <v>R1013</v>
      </c>
      <c r="Q1671" s="14">
        <f>_xlfn.XLOOKUP(A1671,'Hospitalisation Transform'!$A$2:$A$2344,'Hospitalisation Transform'!$H$2:$H$2344)</f>
        <v>52</v>
      </c>
    </row>
    <row r="1672" spans="1:17" ht="15.5" x14ac:dyDescent="0.35">
      <c r="A1672" s="59" t="s">
        <v>701</v>
      </c>
      <c r="B1672" s="39" t="str">
        <f>_xlfn.XLOOKUP(A1672,'Customer Names Transform'!$A$2:$A$2336,'Customer Names Transform'!$D$2:$D$2336)</f>
        <v>Bob R</v>
      </c>
      <c r="C1672" s="28">
        <f>_xlfn.XLOOKUP(A1672,'Medical Exam Transform'!$A$2:$A$2336,'Medical Exam Transform'!$B$2:$B$2336)</f>
        <v>40.26</v>
      </c>
      <c r="D1672" s="14">
        <f>_xlfn.XLOOKUP(A1672,'Medical Exam Transform'!$A$2:$A$2336,'Medical Exam Transform'!$C$2:$C$2336)</f>
        <v>9.92</v>
      </c>
      <c r="E1672" s="14" t="str">
        <f>_xlfn.XLOOKUP(A1672,'Medical Exam Transform'!$A$2:$A$2336,'Medical Exam Transform'!$D$2:$D$2336)</f>
        <v>Yes</v>
      </c>
      <c r="F1672" s="14" t="str">
        <f>_xlfn.XLOOKUP(A1672,'Medical Exam Transform'!$A$2:$A$2336,'Medical Exam Transform'!$E$2:$E$2336)</f>
        <v>No</v>
      </c>
      <c r="G1672" s="14" t="str">
        <f>_xlfn.XLOOKUP(A1672,'Medical Exam Transform'!$A$2:$A$2336,'Medical Exam Transform'!$F$2:$F$2336)</f>
        <v>No</v>
      </c>
      <c r="H1672" s="14">
        <f>_xlfn.XLOOKUP(A1672,'Medical Exam Transform'!$A$2:$A$2336,'Medical Exam Transform'!$G$2:$G$2336)</f>
        <v>0</v>
      </c>
      <c r="I1672" s="14" t="str">
        <f>_xlfn.XLOOKUP(A1672,'Medical Exam Transform'!$A$2:$A$2336,'Medical Exam Transform'!$H$2:$H$2336)</f>
        <v>No</v>
      </c>
      <c r="J1672" s="14" t="str">
        <f>_xlfn.XLOOKUP(A1672,'Medical Exam Transform'!$A$2:$A$2336,'Medical Exam Transform'!$I$2:$I$2336)</f>
        <v>Obesity</v>
      </c>
      <c r="K1672" s="14" t="str">
        <f>_xlfn.XLOOKUP(A1672,'Medical Exam Transform'!$A$2:$A$2336,'Medical Exam Transform'!$J$2:$J$2336)</f>
        <v>Diabetes</v>
      </c>
      <c r="L1672" s="60">
        <f>_xlfn.XLOOKUP(A1672,'Hospitalisation Transform'!$A$2:$A$2344,'Hospitalisation Transform'!$B$2:$B$2344)</f>
        <v>29828</v>
      </c>
      <c r="M1672" s="82">
        <f>_xlfn.XLOOKUP(A1672,'Hospitalisation Transform'!$A$2:$A$2344,'Hospitalisation Transform'!$D$2:$D$2344)</f>
        <v>5709.16</v>
      </c>
      <c r="N1672" s="14" t="str">
        <f>_xlfn.XLOOKUP(A1672,'Hospitalisation Transform'!$A$2:$A$2344,'Hospitalisation Transform'!$E$2:$E$2344)</f>
        <v>tier - 3</v>
      </c>
      <c r="O1672" s="14" t="str">
        <f>_xlfn.XLOOKUP(A1672,'Hospitalisation Transform'!$A$2:$A$2344,'Hospitalisation Transform'!$F$2:$F$2344)</f>
        <v>tier - 3</v>
      </c>
      <c r="P1672" s="14" t="str">
        <f>_xlfn.XLOOKUP(A1672,'Hospitalisation Transform'!$A$2:$A$2344,'Hospitalisation Transform'!$G$2:$G$2344)</f>
        <v>R1013</v>
      </c>
      <c r="Q1672" s="14">
        <f>_xlfn.XLOOKUP(A1672,'Hospitalisation Transform'!$A$2:$A$2344,'Hospitalisation Transform'!$H$2:$H$2344)</f>
        <v>42</v>
      </c>
    </row>
    <row r="1673" spans="1:17" ht="15.5" x14ac:dyDescent="0.35">
      <c r="A1673" s="59" t="s">
        <v>700</v>
      </c>
      <c r="B1673" s="39" t="str">
        <f>_xlfn.XLOOKUP(A1673,'Customer Names Transform'!$A$2:$A$2336,'Customer Names Transform'!$D$2:$D$2336)</f>
        <v>Stephanie J.</v>
      </c>
      <c r="C1673" s="28">
        <f>_xlfn.XLOOKUP(A1673,'Medical Exam Transform'!$A$2:$A$2336,'Medical Exam Transform'!$B$2:$B$2336)</f>
        <v>25.6</v>
      </c>
      <c r="D1673" s="14">
        <f>_xlfn.XLOOKUP(A1673,'Medical Exam Transform'!$A$2:$A$2336,'Medical Exam Transform'!$C$2:$C$2336)</f>
        <v>6.03</v>
      </c>
      <c r="E1673" s="14" t="str">
        <f>_xlfn.XLOOKUP(A1673,'Medical Exam Transform'!$A$2:$A$2336,'Medical Exam Transform'!$D$2:$D$2336)</f>
        <v>No</v>
      </c>
      <c r="F1673" s="14" t="str">
        <f>_xlfn.XLOOKUP(A1673,'Medical Exam Transform'!$A$2:$A$2336,'Medical Exam Transform'!$E$2:$E$2336)</f>
        <v>No</v>
      </c>
      <c r="G1673" s="14" t="str">
        <f>_xlfn.XLOOKUP(A1673,'Medical Exam Transform'!$A$2:$A$2336,'Medical Exam Transform'!$F$2:$F$2336)</f>
        <v>Yes</v>
      </c>
      <c r="H1673" s="14">
        <f>_xlfn.XLOOKUP(A1673,'Medical Exam Transform'!$A$2:$A$2336,'Medical Exam Transform'!$G$2:$G$2336)</f>
        <v>1</v>
      </c>
      <c r="I1673" s="14" t="str">
        <f>_xlfn.XLOOKUP(A1673,'Medical Exam Transform'!$A$2:$A$2336,'Medical Exam Transform'!$H$2:$H$2336)</f>
        <v>No</v>
      </c>
      <c r="J1673" s="14" t="str">
        <f>_xlfn.XLOOKUP(A1673,'Medical Exam Transform'!$A$2:$A$2336,'Medical Exam Transform'!$I$2:$I$2336)</f>
        <v>Overweight</v>
      </c>
      <c r="K1673" s="14" t="str">
        <f>_xlfn.XLOOKUP(A1673,'Medical Exam Transform'!$A$2:$A$2336,'Medical Exam Transform'!$J$2:$J$2336)</f>
        <v>Prediabetes</v>
      </c>
      <c r="L1673" s="60">
        <f>_xlfn.XLOOKUP(A1673,'Hospitalisation Transform'!$A$2:$A$2344,'Hospitalisation Transform'!$B$2:$B$2344)</f>
        <v>34276</v>
      </c>
      <c r="M1673" s="82">
        <f>_xlfn.XLOOKUP(A1673,'Hospitalisation Transform'!$A$2:$A$2344,'Hospitalisation Transform'!$D$2:$D$2344)</f>
        <v>5708.87</v>
      </c>
      <c r="N1673" s="14" t="str">
        <f>_xlfn.XLOOKUP(A1673,'Hospitalisation Transform'!$A$2:$A$2344,'Hospitalisation Transform'!$E$2:$E$2344)</f>
        <v>tier - 2</v>
      </c>
      <c r="O1673" s="14" t="str">
        <f>_xlfn.XLOOKUP(A1673,'Hospitalisation Transform'!$A$2:$A$2344,'Hospitalisation Transform'!$F$2:$F$2344)</f>
        <v>tier - 1</v>
      </c>
      <c r="P1673" s="14" t="str">
        <f>_xlfn.XLOOKUP(A1673,'Hospitalisation Transform'!$A$2:$A$2344,'Hospitalisation Transform'!$G$2:$G$2344)</f>
        <v>R1011</v>
      </c>
      <c r="Q1673" s="14">
        <f>_xlfn.XLOOKUP(A1673,'Hospitalisation Transform'!$A$2:$A$2344,'Hospitalisation Transform'!$H$2:$H$2344)</f>
        <v>30</v>
      </c>
    </row>
    <row r="1674" spans="1:17" ht="15.5" x14ac:dyDescent="0.35">
      <c r="A1674" s="59" t="s">
        <v>699</v>
      </c>
      <c r="B1674" s="39" t="str">
        <f>_xlfn.XLOOKUP(A1674,'Customer Names Transform'!$A$2:$A$2336,'Customer Names Transform'!$D$2:$D$2336)</f>
        <v>Jake</v>
      </c>
      <c r="C1674" s="28">
        <f>_xlfn.XLOOKUP(A1674,'Medical Exam Transform'!$A$2:$A$2336,'Medical Exam Transform'!$B$2:$B$2336)</f>
        <v>33.549999999999997</v>
      </c>
      <c r="D1674" s="14">
        <f>_xlfn.XLOOKUP(A1674,'Medical Exam Transform'!$A$2:$A$2336,'Medical Exam Transform'!$C$2:$C$2336)</f>
        <v>10.9</v>
      </c>
      <c r="E1674" s="14" t="str">
        <f>_xlfn.XLOOKUP(A1674,'Medical Exam Transform'!$A$2:$A$2336,'Medical Exam Transform'!$D$2:$D$2336)</f>
        <v>Yes</v>
      </c>
      <c r="F1674" s="14" t="str">
        <f>_xlfn.XLOOKUP(A1674,'Medical Exam Transform'!$A$2:$A$2336,'Medical Exam Transform'!$E$2:$E$2336)</f>
        <v>No</v>
      </c>
      <c r="G1674" s="14" t="str">
        <f>_xlfn.XLOOKUP(A1674,'Medical Exam Transform'!$A$2:$A$2336,'Medical Exam Transform'!$F$2:$F$2336)</f>
        <v>No</v>
      </c>
      <c r="H1674" s="14">
        <f>_xlfn.XLOOKUP(A1674,'Medical Exam Transform'!$A$2:$A$2336,'Medical Exam Transform'!$G$2:$G$2336)</f>
        <v>0</v>
      </c>
      <c r="I1674" s="14" t="str">
        <f>_xlfn.XLOOKUP(A1674,'Medical Exam Transform'!$A$2:$A$2336,'Medical Exam Transform'!$H$2:$H$2336)</f>
        <v>No</v>
      </c>
      <c r="J1674" s="14" t="str">
        <f>_xlfn.XLOOKUP(A1674,'Medical Exam Transform'!$A$2:$A$2336,'Medical Exam Transform'!$I$2:$I$2336)</f>
        <v>Obesity</v>
      </c>
      <c r="K1674" s="14" t="str">
        <f>_xlfn.XLOOKUP(A1674,'Medical Exam Transform'!$A$2:$A$2336,'Medical Exam Transform'!$J$2:$J$2336)</f>
        <v>Normal</v>
      </c>
      <c r="L1674" s="60">
        <f>_xlfn.XLOOKUP(A1674,'Hospitalisation Transform'!$A$2:$A$2344,'Hospitalisation Transform'!$B$2:$B$2344)</f>
        <v>29752</v>
      </c>
      <c r="M1674" s="82">
        <f>_xlfn.XLOOKUP(A1674,'Hospitalisation Transform'!$A$2:$A$2344,'Hospitalisation Transform'!$D$2:$D$2344)</f>
        <v>5699.84</v>
      </c>
      <c r="N1674" s="14" t="str">
        <f>_xlfn.XLOOKUP(A1674,'Hospitalisation Transform'!$A$2:$A$2344,'Hospitalisation Transform'!$E$2:$E$2344)</f>
        <v>tier - 2</v>
      </c>
      <c r="O1674" s="14" t="str">
        <f>_xlfn.XLOOKUP(A1674,'Hospitalisation Transform'!$A$2:$A$2344,'Hospitalisation Transform'!$F$2:$F$2344)</f>
        <v>tier - 3</v>
      </c>
      <c r="P1674" s="14" t="str">
        <f>_xlfn.XLOOKUP(A1674,'Hospitalisation Transform'!$A$2:$A$2344,'Hospitalisation Transform'!$G$2:$G$2344)</f>
        <v>R1013</v>
      </c>
      <c r="Q1674" s="14">
        <f>_xlfn.XLOOKUP(A1674,'Hospitalisation Transform'!$A$2:$A$2344,'Hospitalisation Transform'!$H$2:$H$2344)</f>
        <v>42</v>
      </c>
    </row>
    <row r="1675" spans="1:17" ht="15.5" x14ac:dyDescent="0.35">
      <c r="A1675" s="59" t="s">
        <v>698</v>
      </c>
      <c r="B1675" s="39" t="str">
        <f>_xlfn.XLOOKUP(A1675,'Customer Names Transform'!$A$2:$A$2336,'Customer Names Transform'!$D$2:$D$2336)</f>
        <v>Alison L.</v>
      </c>
      <c r="C1675" s="28">
        <f>_xlfn.XLOOKUP(A1675,'Medical Exam Transform'!$A$2:$A$2336,'Medical Exam Transform'!$B$2:$B$2336)</f>
        <v>16.690000000000001</v>
      </c>
      <c r="D1675" s="14">
        <f>_xlfn.XLOOKUP(A1675,'Medical Exam Transform'!$A$2:$A$2336,'Medical Exam Transform'!$C$2:$C$2336)</f>
        <v>10.66</v>
      </c>
      <c r="E1675" s="14" t="str">
        <f>_xlfn.XLOOKUP(A1675,'Medical Exam Transform'!$A$2:$A$2336,'Medical Exam Transform'!$D$2:$D$2336)</f>
        <v>No</v>
      </c>
      <c r="F1675" s="14" t="str">
        <f>_xlfn.XLOOKUP(A1675,'Medical Exam Transform'!$A$2:$A$2336,'Medical Exam Transform'!$E$2:$E$2336)</f>
        <v>No</v>
      </c>
      <c r="G1675" s="14" t="str">
        <f>_xlfn.XLOOKUP(A1675,'Medical Exam Transform'!$A$2:$A$2336,'Medical Exam Transform'!$F$2:$F$2336)</f>
        <v>No</v>
      </c>
      <c r="H1675" s="14">
        <f>_xlfn.XLOOKUP(A1675,'Medical Exam Transform'!$A$2:$A$2336,'Medical Exam Transform'!$G$2:$G$2336)</f>
        <v>0</v>
      </c>
      <c r="I1675" s="14" t="str">
        <f>_xlfn.XLOOKUP(A1675,'Medical Exam Transform'!$A$2:$A$2336,'Medical Exam Transform'!$H$2:$H$2336)</f>
        <v>No</v>
      </c>
      <c r="J1675" s="14" t="str">
        <f>_xlfn.XLOOKUP(A1675,'Medical Exam Transform'!$A$2:$A$2336,'Medical Exam Transform'!$I$2:$I$2336)</f>
        <v>Underweight</v>
      </c>
      <c r="K1675" s="14" t="str">
        <f>_xlfn.XLOOKUP(A1675,'Medical Exam Transform'!$A$2:$A$2336,'Medical Exam Transform'!$J$2:$J$2336)</f>
        <v>Diabetes</v>
      </c>
      <c r="L1675" s="60">
        <f>_xlfn.XLOOKUP(A1675,'Hospitalisation Transform'!$A$2:$A$2344,'Hospitalisation Transform'!$B$2:$B$2344)</f>
        <v>27216</v>
      </c>
      <c r="M1675" s="82">
        <f>_xlfn.XLOOKUP(A1675,'Hospitalisation Transform'!$A$2:$A$2344,'Hospitalisation Transform'!$D$2:$D$2344)</f>
        <v>5698.74</v>
      </c>
      <c r="N1675" s="14" t="str">
        <f>_xlfn.XLOOKUP(A1675,'Hospitalisation Transform'!$A$2:$A$2344,'Hospitalisation Transform'!$E$2:$E$2344)</f>
        <v>tier - 2</v>
      </c>
      <c r="O1675" s="14" t="str">
        <f>_xlfn.XLOOKUP(A1675,'Hospitalisation Transform'!$A$2:$A$2344,'Hospitalisation Transform'!$F$2:$F$2344)</f>
        <v>tier - 2</v>
      </c>
      <c r="P1675" s="14" t="str">
        <f>_xlfn.XLOOKUP(A1675,'Hospitalisation Transform'!$A$2:$A$2344,'Hospitalisation Transform'!$G$2:$G$2344)</f>
        <v>R1012</v>
      </c>
      <c r="Q1675" s="14">
        <f>_xlfn.XLOOKUP(A1675,'Hospitalisation Transform'!$A$2:$A$2344,'Hospitalisation Transform'!$H$2:$H$2344)</f>
        <v>49</v>
      </c>
    </row>
    <row r="1676" spans="1:17" ht="15.5" x14ac:dyDescent="0.35">
      <c r="A1676" s="59" t="s">
        <v>697</v>
      </c>
      <c r="B1676" s="39" t="str">
        <f>_xlfn.XLOOKUP(A1676,'Customer Names Transform'!$A$2:$A$2336,'Customer Names Transform'!$D$2:$D$2336)</f>
        <v>Lindsay M</v>
      </c>
      <c r="C1676" s="28">
        <f>_xlfn.XLOOKUP(A1676,'Medical Exam Transform'!$A$2:$A$2336,'Medical Exam Transform'!$B$2:$B$2336)</f>
        <v>19.95</v>
      </c>
      <c r="D1676" s="14">
        <f>_xlfn.XLOOKUP(A1676,'Medical Exam Transform'!$A$2:$A$2336,'Medical Exam Transform'!$C$2:$C$2336)</f>
        <v>4.05</v>
      </c>
      <c r="E1676" s="14" t="str">
        <f>_xlfn.XLOOKUP(A1676,'Medical Exam Transform'!$A$2:$A$2336,'Medical Exam Transform'!$D$2:$D$2336)</f>
        <v>No</v>
      </c>
      <c r="F1676" s="14" t="str">
        <f>_xlfn.XLOOKUP(A1676,'Medical Exam Transform'!$A$2:$A$2336,'Medical Exam Transform'!$E$2:$E$2336)</f>
        <v>No</v>
      </c>
      <c r="G1676" s="14" t="str">
        <f>_xlfn.XLOOKUP(A1676,'Medical Exam Transform'!$A$2:$A$2336,'Medical Exam Transform'!$F$2:$F$2336)</f>
        <v>No</v>
      </c>
      <c r="H1676" s="14">
        <f>_xlfn.XLOOKUP(A1676,'Medical Exam Transform'!$A$2:$A$2336,'Medical Exam Transform'!$G$2:$G$2336)</f>
        <v>1</v>
      </c>
      <c r="I1676" s="14" t="str">
        <f>_xlfn.XLOOKUP(A1676,'Medical Exam Transform'!$A$2:$A$2336,'Medical Exam Transform'!$H$2:$H$2336)</f>
        <v>No</v>
      </c>
      <c r="J1676" s="14" t="str">
        <f>_xlfn.XLOOKUP(A1676,'Medical Exam Transform'!$A$2:$A$2336,'Medical Exam Transform'!$I$2:$I$2336)</f>
        <v>Normalweight</v>
      </c>
      <c r="K1676" s="14" t="str">
        <f>_xlfn.XLOOKUP(A1676,'Medical Exam Transform'!$A$2:$A$2336,'Medical Exam Transform'!$J$2:$J$2336)</f>
        <v>Normal</v>
      </c>
      <c r="L1676" s="60">
        <f>_xlfn.XLOOKUP(A1676,'Hospitalisation Transform'!$A$2:$A$2344,'Hospitalisation Transform'!$B$2:$B$2344)</f>
        <v>33911</v>
      </c>
      <c r="M1676" s="82">
        <f>_xlfn.XLOOKUP(A1676,'Hospitalisation Transform'!$A$2:$A$2344,'Hospitalisation Transform'!$D$2:$D$2344)</f>
        <v>5693.43</v>
      </c>
      <c r="N1676" s="14" t="str">
        <f>_xlfn.XLOOKUP(A1676,'Hospitalisation Transform'!$A$2:$A$2344,'Hospitalisation Transform'!$E$2:$E$2344)</f>
        <v>tier - 2</v>
      </c>
      <c r="O1676" s="14" t="str">
        <f>_xlfn.XLOOKUP(A1676,'Hospitalisation Transform'!$A$2:$A$2344,'Hospitalisation Transform'!$F$2:$F$2344)</f>
        <v>tier - 3</v>
      </c>
      <c r="P1676" s="14" t="str">
        <f>_xlfn.XLOOKUP(A1676,'Hospitalisation Transform'!$A$2:$A$2344,'Hospitalisation Transform'!$G$2:$G$2344)</f>
        <v>R1012</v>
      </c>
      <c r="Q1676" s="14">
        <f>_xlfn.XLOOKUP(A1676,'Hospitalisation Transform'!$A$2:$A$2344,'Hospitalisation Transform'!$H$2:$H$2344)</f>
        <v>31</v>
      </c>
    </row>
    <row r="1677" spans="1:17" ht="15.5" x14ac:dyDescent="0.35">
      <c r="A1677" s="59" t="s">
        <v>696</v>
      </c>
      <c r="B1677" s="39" t="str">
        <f>_xlfn.XLOOKUP(A1677,'Customer Names Transform'!$A$2:$A$2336,'Customer Names Transform'!$D$2:$D$2336)</f>
        <v>Guillaume</v>
      </c>
      <c r="C1677" s="28">
        <f>_xlfn.XLOOKUP(A1677,'Medical Exam Transform'!$A$2:$A$2336,'Medical Exam Transform'!$B$2:$B$2336)</f>
        <v>17.55</v>
      </c>
      <c r="D1677" s="14">
        <f>_xlfn.XLOOKUP(A1677,'Medical Exam Transform'!$A$2:$A$2336,'Medical Exam Transform'!$C$2:$C$2336)</f>
        <v>4.2300000000000004</v>
      </c>
      <c r="E1677" s="14" t="str">
        <f>_xlfn.XLOOKUP(A1677,'Medical Exam Transform'!$A$2:$A$2336,'Medical Exam Transform'!$D$2:$D$2336)</f>
        <v>No</v>
      </c>
      <c r="F1677" s="14" t="str">
        <f>_xlfn.XLOOKUP(A1677,'Medical Exam Transform'!$A$2:$A$2336,'Medical Exam Transform'!$E$2:$E$2336)</f>
        <v>No</v>
      </c>
      <c r="G1677" s="14" t="str">
        <f>_xlfn.XLOOKUP(A1677,'Medical Exam Transform'!$A$2:$A$2336,'Medical Exam Transform'!$F$2:$F$2336)</f>
        <v>No</v>
      </c>
      <c r="H1677" s="14">
        <f>_xlfn.XLOOKUP(A1677,'Medical Exam Transform'!$A$2:$A$2336,'Medical Exam Transform'!$G$2:$G$2336)</f>
        <v>2</v>
      </c>
      <c r="I1677" s="14" t="str">
        <f>_xlfn.XLOOKUP(A1677,'Medical Exam Transform'!$A$2:$A$2336,'Medical Exam Transform'!$H$2:$H$2336)</f>
        <v>No</v>
      </c>
      <c r="J1677" s="14" t="str">
        <f>_xlfn.XLOOKUP(A1677,'Medical Exam Transform'!$A$2:$A$2336,'Medical Exam Transform'!$I$2:$I$2336)</f>
        <v>Underweight</v>
      </c>
      <c r="K1677" s="14" t="str">
        <f>_xlfn.XLOOKUP(A1677,'Medical Exam Transform'!$A$2:$A$2336,'Medical Exam Transform'!$J$2:$J$2336)</f>
        <v>Prediabetes</v>
      </c>
      <c r="L1677" s="60">
        <f>_xlfn.XLOOKUP(A1677,'Hospitalisation Transform'!$A$2:$A$2344,'Hospitalisation Transform'!$B$2:$B$2344)</f>
        <v>26600</v>
      </c>
      <c r="M1677" s="82">
        <f>_xlfn.XLOOKUP(A1677,'Hospitalisation Transform'!$A$2:$A$2344,'Hospitalisation Transform'!$D$2:$D$2344)</f>
        <v>5690.79</v>
      </c>
      <c r="N1677" s="14" t="str">
        <f>_xlfn.XLOOKUP(A1677,'Hospitalisation Transform'!$A$2:$A$2344,'Hospitalisation Transform'!$E$2:$E$2344)</f>
        <v>tier - 2</v>
      </c>
      <c r="O1677" s="14" t="str">
        <f>_xlfn.XLOOKUP(A1677,'Hospitalisation Transform'!$A$2:$A$2344,'Hospitalisation Transform'!$F$2:$F$2344)</f>
        <v>tier - 1</v>
      </c>
      <c r="P1677" s="14" t="str">
        <f>_xlfn.XLOOKUP(A1677,'Hospitalisation Transform'!$A$2:$A$2344,'Hospitalisation Transform'!$G$2:$G$2344)</f>
        <v>R1013</v>
      </c>
      <c r="Q1677" s="14">
        <f>_xlfn.XLOOKUP(A1677,'Hospitalisation Transform'!$A$2:$A$2344,'Hospitalisation Transform'!$H$2:$H$2344)</f>
        <v>51</v>
      </c>
    </row>
    <row r="1678" spans="1:17" ht="15.5" x14ac:dyDescent="0.35">
      <c r="A1678" s="59" t="s">
        <v>695</v>
      </c>
      <c r="B1678" s="39" t="str">
        <f>_xlfn.XLOOKUP(A1678,'Customer Names Transform'!$A$2:$A$2336,'Customer Names Transform'!$D$2:$D$2336)</f>
        <v>Kaylee</v>
      </c>
      <c r="C1678" s="28">
        <f>_xlfn.XLOOKUP(A1678,'Medical Exam Transform'!$A$2:$A$2336,'Medical Exam Transform'!$B$2:$B$2336)</f>
        <v>22.01</v>
      </c>
      <c r="D1678" s="14">
        <f>_xlfn.XLOOKUP(A1678,'Medical Exam Transform'!$A$2:$A$2336,'Medical Exam Transform'!$C$2:$C$2336)</f>
        <v>5.01</v>
      </c>
      <c r="E1678" s="14" t="str">
        <f>_xlfn.XLOOKUP(A1678,'Medical Exam Transform'!$A$2:$A$2336,'Medical Exam Transform'!$D$2:$D$2336)</f>
        <v>No</v>
      </c>
      <c r="F1678" s="14" t="str">
        <f>_xlfn.XLOOKUP(A1678,'Medical Exam Transform'!$A$2:$A$2336,'Medical Exam Transform'!$E$2:$E$2336)</f>
        <v>No</v>
      </c>
      <c r="G1678" s="14" t="str">
        <f>_xlfn.XLOOKUP(A1678,'Medical Exam Transform'!$A$2:$A$2336,'Medical Exam Transform'!$F$2:$F$2336)</f>
        <v>No</v>
      </c>
      <c r="H1678" s="14">
        <f>_xlfn.XLOOKUP(A1678,'Medical Exam Transform'!$A$2:$A$2336,'Medical Exam Transform'!$G$2:$G$2336)</f>
        <v>1</v>
      </c>
      <c r="I1678" s="14" t="str">
        <f>_xlfn.XLOOKUP(A1678,'Medical Exam Transform'!$A$2:$A$2336,'Medical Exam Transform'!$H$2:$H$2336)</f>
        <v>No</v>
      </c>
      <c r="J1678" s="14" t="str">
        <f>_xlfn.XLOOKUP(A1678,'Medical Exam Transform'!$A$2:$A$2336,'Medical Exam Transform'!$I$2:$I$2336)</f>
        <v>Normalweight</v>
      </c>
      <c r="K1678" s="14" t="str">
        <f>_xlfn.XLOOKUP(A1678,'Medical Exam Transform'!$A$2:$A$2336,'Medical Exam Transform'!$J$2:$J$2336)</f>
        <v>Normal</v>
      </c>
      <c r="L1678" s="60">
        <f>_xlfn.XLOOKUP(A1678,'Hospitalisation Transform'!$A$2:$A$2344,'Hospitalisation Transform'!$B$2:$B$2344)</f>
        <v>30906</v>
      </c>
      <c r="M1678" s="82">
        <f>_xlfn.XLOOKUP(A1678,'Hospitalisation Transform'!$A$2:$A$2344,'Hospitalisation Transform'!$D$2:$D$2344)</f>
        <v>5679.13</v>
      </c>
      <c r="N1678" s="14" t="str">
        <f>_xlfn.XLOOKUP(A1678,'Hospitalisation Transform'!$A$2:$A$2344,'Hospitalisation Transform'!$E$2:$E$2344)</f>
        <v>tier - 2</v>
      </c>
      <c r="O1678" s="14" t="str">
        <f>_xlfn.XLOOKUP(A1678,'Hospitalisation Transform'!$A$2:$A$2344,'Hospitalisation Transform'!$F$2:$F$2344)</f>
        <v>tier - 2</v>
      </c>
      <c r="P1678" s="14" t="str">
        <f>_xlfn.XLOOKUP(A1678,'Hospitalisation Transform'!$A$2:$A$2344,'Hospitalisation Transform'!$G$2:$G$2344)</f>
        <v>R1013</v>
      </c>
      <c r="Q1678" s="14">
        <f>_xlfn.XLOOKUP(A1678,'Hospitalisation Transform'!$A$2:$A$2344,'Hospitalisation Transform'!$H$2:$H$2344)</f>
        <v>39</v>
      </c>
    </row>
    <row r="1679" spans="1:17" ht="15.5" x14ac:dyDescent="0.35">
      <c r="A1679" s="59" t="s">
        <v>694</v>
      </c>
      <c r="B1679" s="39" t="str">
        <f>_xlfn.XLOOKUP(A1679,'Customer Names Transform'!$A$2:$A$2336,'Customer Names Transform'!$D$2:$D$2336)</f>
        <v>Theresa</v>
      </c>
      <c r="C1679" s="28">
        <f>_xlfn.XLOOKUP(A1679,'Medical Exam Transform'!$A$2:$A$2336,'Medical Exam Transform'!$B$2:$B$2336)</f>
        <v>41.8</v>
      </c>
      <c r="D1679" s="14">
        <f>_xlfn.XLOOKUP(A1679,'Medical Exam Transform'!$A$2:$A$2336,'Medical Exam Transform'!$C$2:$C$2336)</f>
        <v>5.82</v>
      </c>
      <c r="E1679" s="14" t="str">
        <f>_xlfn.XLOOKUP(A1679,'Medical Exam Transform'!$A$2:$A$2336,'Medical Exam Transform'!$D$2:$D$2336)</f>
        <v>Yes</v>
      </c>
      <c r="F1679" s="14" t="str">
        <f>_xlfn.XLOOKUP(A1679,'Medical Exam Transform'!$A$2:$A$2336,'Medical Exam Transform'!$E$2:$E$2336)</f>
        <v>No</v>
      </c>
      <c r="G1679" s="14" t="str">
        <f>_xlfn.XLOOKUP(A1679,'Medical Exam Transform'!$A$2:$A$2336,'Medical Exam Transform'!$F$2:$F$2336)</f>
        <v>Yes</v>
      </c>
      <c r="H1679" s="14">
        <f>_xlfn.XLOOKUP(A1679,'Medical Exam Transform'!$A$2:$A$2336,'Medical Exam Transform'!$G$2:$G$2336)</f>
        <v>1</v>
      </c>
      <c r="I1679" s="14" t="str">
        <f>_xlfn.XLOOKUP(A1679,'Medical Exam Transform'!$A$2:$A$2336,'Medical Exam Transform'!$H$2:$H$2336)</f>
        <v>No</v>
      </c>
      <c r="J1679" s="14" t="str">
        <f>_xlfn.XLOOKUP(A1679,'Medical Exam Transform'!$A$2:$A$2336,'Medical Exam Transform'!$I$2:$I$2336)</f>
        <v>Obesity</v>
      </c>
      <c r="K1679" s="14" t="str">
        <f>_xlfn.XLOOKUP(A1679,'Medical Exam Transform'!$A$2:$A$2336,'Medical Exam Transform'!$J$2:$J$2336)</f>
        <v>Prediabetes</v>
      </c>
      <c r="L1679" s="60">
        <f>_xlfn.XLOOKUP(A1679,'Hospitalisation Transform'!$A$2:$A$2344,'Hospitalisation Transform'!$B$2:$B$2344)</f>
        <v>30562</v>
      </c>
      <c r="M1679" s="82">
        <f>_xlfn.XLOOKUP(A1679,'Hospitalisation Transform'!$A$2:$A$2344,'Hospitalisation Transform'!$D$2:$D$2344)</f>
        <v>5662.23</v>
      </c>
      <c r="N1679" s="14" t="str">
        <f>_xlfn.XLOOKUP(A1679,'Hospitalisation Transform'!$A$2:$A$2344,'Hospitalisation Transform'!$E$2:$E$2344)</f>
        <v>tier - 2</v>
      </c>
      <c r="O1679" s="14" t="str">
        <f>_xlfn.XLOOKUP(A1679,'Hospitalisation Transform'!$A$2:$A$2344,'Hospitalisation Transform'!$F$2:$F$2344)</f>
        <v>tier - 1</v>
      </c>
      <c r="P1679" s="14" t="str">
        <f>_xlfn.XLOOKUP(A1679,'Hospitalisation Transform'!$A$2:$A$2344,'Hospitalisation Transform'!$G$2:$G$2344)</f>
        <v>R1013</v>
      </c>
      <c r="Q1679" s="14">
        <f>_xlfn.XLOOKUP(A1679,'Hospitalisation Transform'!$A$2:$A$2344,'Hospitalisation Transform'!$H$2:$H$2344)</f>
        <v>40</v>
      </c>
    </row>
    <row r="1680" spans="1:17" ht="15.5" x14ac:dyDescent="0.35">
      <c r="A1680" s="59" t="s">
        <v>693</v>
      </c>
      <c r="B1680" s="39" t="str">
        <f>_xlfn.XLOOKUP(A1680,'Customer Names Transform'!$A$2:$A$2336,'Customer Names Transform'!$D$2:$D$2336)</f>
        <v>Travis G.</v>
      </c>
      <c r="C1680" s="28">
        <f>_xlfn.XLOOKUP(A1680,'Medical Exam Transform'!$A$2:$A$2336,'Medical Exam Transform'!$B$2:$B$2336)</f>
        <v>19.170000000000002</v>
      </c>
      <c r="D1680" s="14">
        <f>_xlfn.XLOOKUP(A1680,'Medical Exam Transform'!$A$2:$A$2336,'Medical Exam Transform'!$C$2:$C$2336)</f>
        <v>7.94</v>
      </c>
      <c r="E1680" s="14" t="str">
        <f>_xlfn.XLOOKUP(A1680,'Medical Exam Transform'!$A$2:$A$2336,'Medical Exam Transform'!$D$2:$D$2336)</f>
        <v>No</v>
      </c>
      <c r="F1680" s="14" t="str">
        <f>_xlfn.XLOOKUP(A1680,'Medical Exam Transform'!$A$2:$A$2336,'Medical Exam Transform'!$E$2:$E$2336)</f>
        <v>No</v>
      </c>
      <c r="G1680" s="14" t="str">
        <f>_xlfn.XLOOKUP(A1680,'Medical Exam Transform'!$A$2:$A$2336,'Medical Exam Transform'!$F$2:$F$2336)</f>
        <v>No</v>
      </c>
      <c r="H1680" s="14">
        <f>_xlfn.XLOOKUP(A1680,'Medical Exam Transform'!$A$2:$A$2336,'Medical Exam Transform'!$G$2:$G$2336)</f>
        <v>0</v>
      </c>
      <c r="I1680" s="14" t="str">
        <f>_xlfn.XLOOKUP(A1680,'Medical Exam Transform'!$A$2:$A$2336,'Medical Exam Transform'!$H$2:$H$2336)</f>
        <v>No</v>
      </c>
      <c r="J1680" s="14" t="str">
        <f>_xlfn.XLOOKUP(A1680,'Medical Exam Transform'!$A$2:$A$2336,'Medical Exam Transform'!$I$2:$I$2336)</f>
        <v>Normalweight</v>
      </c>
      <c r="K1680" s="14" t="str">
        <f>_xlfn.XLOOKUP(A1680,'Medical Exam Transform'!$A$2:$A$2336,'Medical Exam Transform'!$J$2:$J$2336)</f>
        <v>Diabetes</v>
      </c>
      <c r="L1680" s="60">
        <f>_xlfn.XLOOKUP(A1680,'Hospitalisation Transform'!$A$2:$A$2344,'Hospitalisation Transform'!$B$2:$B$2344)</f>
        <v>28760</v>
      </c>
      <c r="M1680" s="82">
        <f>_xlfn.XLOOKUP(A1680,'Hospitalisation Transform'!$A$2:$A$2344,'Hospitalisation Transform'!$D$2:$D$2344)</f>
        <v>5650.14</v>
      </c>
      <c r="N1680" s="14" t="str">
        <f>_xlfn.XLOOKUP(A1680,'Hospitalisation Transform'!$A$2:$A$2344,'Hospitalisation Transform'!$E$2:$E$2344)</f>
        <v>tier - 2</v>
      </c>
      <c r="O1680" s="14" t="str">
        <f>_xlfn.XLOOKUP(A1680,'Hospitalisation Transform'!$A$2:$A$2344,'Hospitalisation Transform'!$F$2:$F$2344)</f>
        <v>tier - 1</v>
      </c>
      <c r="P1680" s="14" t="str">
        <f>_xlfn.XLOOKUP(A1680,'Hospitalisation Transform'!$A$2:$A$2344,'Hospitalisation Transform'!$G$2:$G$2344)</f>
        <v>R1013</v>
      </c>
      <c r="Q1680" s="14">
        <f>_xlfn.XLOOKUP(A1680,'Hospitalisation Transform'!$A$2:$A$2344,'Hospitalisation Transform'!$H$2:$H$2344)</f>
        <v>45</v>
      </c>
    </row>
    <row r="1681" spans="1:17" ht="15.5" x14ac:dyDescent="0.35">
      <c r="A1681" s="59" t="s">
        <v>692</v>
      </c>
      <c r="B1681" s="39" t="str">
        <f>_xlfn.XLOOKUP(A1681,'Customer Names Transform'!$A$2:$A$2336,'Customer Names Transform'!$D$2:$D$2336)</f>
        <v>Emma L.</v>
      </c>
      <c r="C1681" s="28">
        <f>_xlfn.XLOOKUP(A1681,'Medical Exam Transform'!$A$2:$A$2336,'Medical Exam Transform'!$B$2:$B$2336)</f>
        <v>32.799999999999997</v>
      </c>
      <c r="D1681" s="14">
        <f>_xlfn.XLOOKUP(A1681,'Medical Exam Transform'!$A$2:$A$2336,'Medical Exam Transform'!$C$2:$C$2336)</f>
        <v>6.16</v>
      </c>
      <c r="E1681" s="14" t="str">
        <f>_xlfn.XLOOKUP(A1681,'Medical Exam Transform'!$A$2:$A$2336,'Medical Exam Transform'!$D$2:$D$2336)</f>
        <v>Yes</v>
      </c>
      <c r="F1681" s="14" t="str">
        <f>_xlfn.XLOOKUP(A1681,'Medical Exam Transform'!$A$2:$A$2336,'Medical Exam Transform'!$E$2:$E$2336)</f>
        <v>No</v>
      </c>
      <c r="G1681" s="14" t="str">
        <f>_xlfn.XLOOKUP(A1681,'Medical Exam Transform'!$A$2:$A$2336,'Medical Exam Transform'!$F$2:$F$2336)</f>
        <v>Yes</v>
      </c>
      <c r="H1681" s="14">
        <f>_xlfn.XLOOKUP(A1681,'Medical Exam Transform'!$A$2:$A$2336,'Medical Exam Transform'!$G$2:$G$2336)</f>
        <v>1</v>
      </c>
      <c r="I1681" s="14" t="str">
        <f>_xlfn.XLOOKUP(A1681,'Medical Exam Transform'!$A$2:$A$2336,'Medical Exam Transform'!$H$2:$H$2336)</f>
        <v>No</v>
      </c>
      <c r="J1681" s="14" t="str">
        <f>_xlfn.XLOOKUP(A1681,'Medical Exam Transform'!$A$2:$A$2336,'Medical Exam Transform'!$I$2:$I$2336)</f>
        <v>Obesity</v>
      </c>
      <c r="K1681" s="14" t="str">
        <f>_xlfn.XLOOKUP(A1681,'Medical Exam Transform'!$A$2:$A$2336,'Medical Exam Transform'!$J$2:$J$2336)</f>
        <v>Normal</v>
      </c>
      <c r="L1681" s="60">
        <f>_xlfn.XLOOKUP(A1681,'Hospitalisation Transform'!$A$2:$A$2344,'Hospitalisation Transform'!$B$2:$B$2344)</f>
        <v>30475</v>
      </c>
      <c r="M1681" s="82">
        <f>_xlfn.XLOOKUP(A1681,'Hospitalisation Transform'!$A$2:$A$2344,'Hospitalisation Transform'!$D$2:$D$2344)</f>
        <v>5649.72</v>
      </c>
      <c r="N1681" s="14" t="str">
        <f>_xlfn.XLOOKUP(A1681,'Hospitalisation Transform'!$A$2:$A$2344,'Hospitalisation Transform'!$E$2:$E$2344)</f>
        <v>tier - 2</v>
      </c>
      <c r="O1681" s="14" t="str">
        <f>_xlfn.XLOOKUP(A1681,'Hospitalisation Transform'!$A$2:$A$2344,'Hospitalisation Transform'!$F$2:$F$2344)</f>
        <v>tier - 3</v>
      </c>
      <c r="P1681" s="14" t="str">
        <f>_xlfn.XLOOKUP(A1681,'Hospitalisation Transform'!$A$2:$A$2344,'Hospitalisation Transform'!$G$2:$G$2344)</f>
        <v>R1011</v>
      </c>
      <c r="Q1681" s="14">
        <f>_xlfn.XLOOKUP(A1681,'Hospitalisation Transform'!$A$2:$A$2344,'Hospitalisation Transform'!$H$2:$H$2344)</f>
        <v>40</v>
      </c>
    </row>
    <row r="1682" spans="1:17" ht="15.5" x14ac:dyDescent="0.35">
      <c r="A1682" s="59" t="s">
        <v>691</v>
      </c>
      <c r="B1682" s="39" t="str">
        <f>_xlfn.XLOOKUP(A1682,'Customer Names Transform'!$A$2:$A$2336,'Customer Names Transform'!$D$2:$D$2336)</f>
        <v>Linda</v>
      </c>
      <c r="C1682" s="28">
        <f>_xlfn.XLOOKUP(A1682,'Medical Exam Transform'!$A$2:$A$2336,'Medical Exam Transform'!$B$2:$B$2336)</f>
        <v>35.814999999999998</v>
      </c>
      <c r="D1682" s="14">
        <f>_xlfn.XLOOKUP(A1682,'Medical Exam Transform'!$A$2:$A$2336,'Medical Exam Transform'!$C$2:$C$2336)</f>
        <v>4.1500000000000004</v>
      </c>
      <c r="E1682" s="14" t="str">
        <f>_xlfn.XLOOKUP(A1682,'Medical Exam Transform'!$A$2:$A$2336,'Medical Exam Transform'!$D$2:$D$2336)</f>
        <v>No</v>
      </c>
      <c r="F1682" s="14" t="str">
        <f>_xlfn.XLOOKUP(A1682,'Medical Exam Transform'!$A$2:$A$2336,'Medical Exam Transform'!$E$2:$E$2336)</f>
        <v>No</v>
      </c>
      <c r="G1682" s="14" t="str">
        <f>_xlfn.XLOOKUP(A1682,'Medical Exam Transform'!$A$2:$A$2336,'Medical Exam Transform'!$F$2:$F$2336)</f>
        <v>No</v>
      </c>
      <c r="H1682" s="14">
        <f>_xlfn.XLOOKUP(A1682,'Medical Exam Transform'!$A$2:$A$2336,'Medical Exam Transform'!$G$2:$G$2336)</f>
        <v>1</v>
      </c>
      <c r="I1682" s="14" t="str">
        <f>_xlfn.XLOOKUP(A1682,'Medical Exam Transform'!$A$2:$A$2336,'Medical Exam Transform'!$H$2:$H$2336)</f>
        <v>No</v>
      </c>
      <c r="J1682" s="14" t="str">
        <f>_xlfn.XLOOKUP(A1682,'Medical Exam Transform'!$A$2:$A$2336,'Medical Exam Transform'!$I$2:$I$2336)</f>
        <v>Obesity</v>
      </c>
      <c r="K1682" s="14" t="str">
        <f>_xlfn.XLOOKUP(A1682,'Medical Exam Transform'!$A$2:$A$2336,'Medical Exam Transform'!$J$2:$J$2336)</f>
        <v>Normal</v>
      </c>
      <c r="L1682" s="60">
        <f>_xlfn.XLOOKUP(A1682,'Hospitalisation Transform'!$A$2:$A$2344,'Hospitalisation Transform'!$B$2:$B$2344)</f>
        <v>32120</v>
      </c>
      <c r="M1682" s="82">
        <f>_xlfn.XLOOKUP(A1682,'Hospitalisation Transform'!$A$2:$A$2344,'Hospitalisation Transform'!$D$2:$D$2344)</f>
        <v>5630.46</v>
      </c>
      <c r="N1682" s="14" t="str">
        <f>_xlfn.XLOOKUP(A1682,'Hospitalisation Transform'!$A$2:$A$2344,'Hospitalisation Transform'!$E$2:$E$2344)</f>
        <v>tier - 2</v>
      </c>
      <c r="O1682" s="14" t="str">
        <f>_xlfn.XLOOKUP(A1682,'Hospitalisation Transform'!$A$2:$A$2344,'Hospitalisation Transform'!$F$2:$F$2344)</f>
        <v>tier - 3</v>
      </c>
      <c r="P1682" s="14" t="str">
        <f>_xlfn.XLOOKUP(A1682,'Hospitalisation Transform'!$A$2:$A$2344,'Hospitalisation Transform'!$G$2:$G$2344)</f>
        <v>R1012</v>
      </c>
      <c r="Q1682" s="14">
        <f>_xlfn.XLOOKUP(A1682,'Hospitalisation Transform'!$A$2:$A$2344,'Hospitalisation Transform'!$H$2:$H$2344)</f>
        <v>36</v>
      </c>
    </row>
    <row r="1683" spans="1:17" ht="15.5" x14ac:dyDescent="0.35">
      <c r="A1683" s="59" t="s">
        <v>690</v>
      </c>
      <c r="B1683" s="39" t="str">
        <f>_xlfn.XLOOKUP(A1683,'Customer Names Transform'!$A$2:$A$2336,'Customer Names Transform'!$D$2:$D$2336)</f>
        <v>Owen R</v>
      </c>
      <c r="C1683" s="28">
        <f>_xlfn.XLOOKUP(A1683,'Medical Exam Transform'!$A$2:$A$2336,'Medical Exam Transform'!$B$2:$B$2336)</f>
        <v>24.3</v>
      </c>
      <c r="D1683" s="14">
        <f>_xlfn.XLOOKUP(A1683,'Medical Exam Transform'!$A$2:$A$2336,'Medical Exam Transform'!$C$2:$C$2336)</f>
        <v>6.23</v>
      </c>
      <c r="E1683" s="14" t="str">
        <f>_xlfn.XLOOKUP(A1683,'Medical Exam Transform'!$A$2:$A$2336,'Medical Exam Transform'!$D$2:$D$2336)</f>
        <v>No</v>
      </c>
      <c r="F1683" s="14" t="str">
        <f>_xlfn.XLOOKUP(A1683,'Medical Exam Transform'!$A$2:$A$2336,'Medical Exam Transform'!$E$2:$E$2336)</f>
        <v>No</v>
      </c>
      <c r="G1683" s="14" t="str">
        <f>_xlfn.XLOOKUP(A1683,'Medical Exam Transform'!$A$2:$A$2336,'Medical Exam Transform'!$F$2:$F$2336)</f>
        <v>No</v>
      </c>
      <c r="H1683" s="14">
        <f>_xlfn.XLOOKUP(A1683,'Medical Exam Transform'!$A$2:$A$2336,'Medical Exam Transform'!$G$2:$G$2336)</f>
        <v>0</v>
      </c>
      <c r="I1683" s="14" t="str">
        <f>_xlfn.XLOOKUP(A1683,'Medical Exam Transform'!$A$2:$A$2336,'Medical Exam Transform'!$H$2:$H$2336)</f>
        <v>No</v>
      </c>
      <c r="J1683" s="14" t="str">
        <f>_xlfn.XLOOKUP(A1683,'Medical Exam Transform'!$A$2:$A$2336,'Medical Exam Transform'!$I$2:$I$2336)</f>
        <v>Normalweight</v>
      </c>
      <c r="K1683" s="14" t="str">
        <f>_xlfn.XLOOKUP(A1683,'Medical Exam Transform'!$A$2:$A$2336,'Medical Exam Transform'!$J$2:$J$2336)</f>
        <v>Normal</v>
      </c>
      <c r="L1683" s="60">
        <f>_xlfn.XLOOKUP(A1683,'Hospitalisation Transform'!$A$2:$A$2344,'Hospitalisation Transform'!$B$2:$B$2344)</f>
        <v>34653</v>
      </c>
      <c r="M1683" s="82">
        <f>_xlfn.XLOOKUP(A1683,'Hospitalisation Transform'!$A$2:$A$2344,'Hospitalisation Transform'!$D$2:$D$2344)</f>
        <v>5615.37</v>
      </c>
      <c r="N1683" s="14" t="str">
        <f>_xlfn.XLOOKUP(A1683,'Hospitalisation Transform'!$A$2:$A$2344,'Hospitalisation Transform'!$E$2:$E$2344)</f>
        <v>tier - 2</v>
      </c>
      <c r="O1683" s="14" t="str">
        <f>_xlfn.XLOOKUP(A1683,'Hospitalisation Transform'!$A$2:$A$2344,'Hospitalisation Transform'!$F$2:$F$2344)</f>
        <v>tier - 3</v>
      </c>
      <c r="P1683" s="14" t="str">
        <f>_xlfn.XLOOKUP(A1683,'Hospitalisation Transform'!$A$2:$A$2344,'Hospitalisation Transform'!$G$2:$G$2344)</f>
        <v>R1011</v>
      </c>
      <c r="Q1683" s="14">
        <f>_xlfn.XLOOKUP(A1683,'Hospitalisation Transform'!$A$2:$A$2344,'Hospitalisation Transform'!$H$2:$H$2344)</f>
        <v>29</v>
      </c>
    </row>
    <row r="1684" spans="1:17" ht="15.5" x14ac:dyDescent="0.35">
      <c r="A1684" s="59" t="s">
        <v>689</v>
      </c>
      <c r="B1684" s="39" t="str">
        <f>_xlfn.XLOOKUP(A1684,'Customer Names Transform'!$A$2:$A$2336,'Customer Names Transform'!$D$2:$D$2336)</f>
        <v>Jacob</v>
      </c>
      <c r="C1684" s="28">
        <f>_xlfn.XLOOKUP(A1684,'Medical Exam Transform'!$A$2:$A$2336,'Medical Exam Transform'!$B$2:$B$2336)</f>
        <v>19.059999999999999</v>
      </c>
      <c r="D1684" s="14">
        <f>_xlfn.XLOOKUP(A1684,'Medical Exam Transform'!$A$2:$A$2336,'Medical Exam Transform'!$C$2:$C$2336)</f>
        <v>7.41</v>
      </c>
      <c r="E1684" s="14" t="str">
        <f>_xlfn.XLOOKUP(A1684,'Medical Exam Transform'!$A$2:$A$2336,'Medical Exam Transform'!$D$2:$D$2336)</f>
        <v>No</v>
      </c>
      <c r="F1684" s="14" t="str">
        <f>_xlfn.XLOOKUP(A1684,'Medical Exam Transform'!$A$2:$A$2336,'Medical Exam Transform'!$E$2:$E$2336)</f>
        <v>No</v>
      </c>
      <c r="G1684" s="14" t="str">
        <f>_xlfn.XLOOKUP(A1684,'Medical Exam Transform'!$A$2:$A$2336,'Medical Exam Transform'!$F$2:$F$2336)</f>
        <v>No</v>
      </c>
      <c r="H1684" s="14">
        <f>_xlfn.XLOOKUP(A1684,'Medical Exam Transform'!$A$2:$A$2336,'Medical Exam Transform'!$G$2:$G$2336)</f>
        <v>0</v>
      </c>
      <c r="I1684" s="14" t="str">
        <f>_xlfn.XLOOKUP(A1684,'Medical Exam Transform'!$A$2:$A$2336,'Medical Exam Transform'!$H$2:$H$2336)</f>
        <v>No</v>
      </c>
      <c r="J1684" s="14" t="str">
        <f>_xlfn.XLOOKUP(A1684,'Medical Exam Transform'!$A$2:$A$2336,'Medical Exam Transform'!$I$2:$I$2336)</f>
        <v>Normalweight</v>
      </c>
      <c r="K1684" s="14" t="str">
        <f>_xlfn.XLOOKUP(A1684,'Medical Exam Transform'!$A$2:$A$2336,'Medical Exam Transform'!$J$2:$J$2336)</f>
        <v>Diabetes</v>
      </c>
      <c r="L1684" s="60">
        <f>_xlfn.XLOOKUP(A1684,'Hospitalisation Transform'!$A$2:$A$2344,'Hospitalisation Transform'!$B$2:$B$2344)</f>
        <v>28744</v>
      </c>
      <c r="M1684" s="82">
        <f>_xlfn.XLOOKUP(A1684,'Hospitalisation Transform'!$A$2:$A$2344,'Hospitalisation Transform'!$D$2:$D$2344)</f>
        <v>5612.83</v>
      </c>
      <c r="N1684" s="14" t="str">
        <f>_xlfn.XLOOKUP(A1684,'Hospitalisation Transform'!$A$2:$A$2344,'Hospitalisation Transform'!$E$2:$E$2344)</f>
        <v>tier - 2</v>
      </c>
      <c r="O1684" s="14" t="str">
        <f>_xlfn.XLOOKUP(A1684,'Hospitalisation Transform'!$A$2:$A$2344,'Hospitalisation Transform'!$F$2:$F$2344)</f>
        <v>tier - 3</v>
      </c>
      <c r="P1684" s="14" t="str">
        <f>_xlfn.XLOOKUP(A1684,'Hospitalisation Transform'!$A$2:$A$2344,'Hospitalisation Transform'!$G$2:$G$2344)</f>
        <v>R1013</v>
      </c>
      <c r="Q1684" s="14">
        <f>_xlfn.XLOOKUP(A1684,'Hospitalisation Transform'!$A$2:$A$2344,'Hospitalisation Transform'!$H$2:$H$2344)</f>
        <v>45</v>
      </c>
    </row>
    <row r="1685" spans="1:17" ht="15.5" x14ac:dyDescent="0.35">
      <c r="A1685" s="59" t="s">
        <v>688</v>
      </c>
      <c r="B1685" s="39" t="str">
        <f>_xlfn.XLOOKUP(A1685,'Customer Names Transform'!$A$2:$A$2336,'Customer Names Transform'!$D$2:$D$2336)</f>
        <v>Jacqueline</v>
      </c>
      <c r="C1685" s="28">
        <f>_xlfn.XLOOKUP(A1685,'Medical Exam Transform'!$A$2:$A$2336,'Medical Exam Transform'!$B$2:$B$2336)</f>
        <v>33.25</v>
      </c>
      <c r="D1685" s="14">
        <f>_xlfn.XLOOKUP(A1685,'Medical Exam Transform'!$A$2:$A$2336,'Medical Exam Transform'!$C$2:$C$2336)</f>
        <v>5.62</v>
      </c>
      <c r="E1685" s="14" t="str">
        <f>_xlfn.XLOOKUP(A1685,'Medical Exam Transform'!$A$2:$A$2336,'Medical Exam Transform'!$D$2:$D$2336)</f>
        <v>Yes</v>
      </c>
      <c r="F1685" s="14" t="str">
        <f>_xlfn.XLOOKUP(A1685,'Medical Exam Transform'!$A$2:$A$2336,'Medical Exam Transform'!$E$2:$E$2336)</f>
        <v>No</v>
      </c>
      <c r="G1685" s="14" t="str">
        <f>_xlfn.XLOOKUP(A1685,'Medical Exam Transform'!$A$2:$A$2336,'Medical Exam Transform'!$F$2:$F$2336)</f>
        <v>No</v>
      </c>
      <c r="H1685" s="14">
        <f>_xlfn.XLOOKUP(A1685,'Medical Exam Transform'!$A$2:$A$2336,'Medical Exam Transform'!$G$2:$G$2336)</f>
        <v>1</v>
      </c>
      <c r="I1685" s="14" t="str">
        <f>_xlfn.XLOOKUP(A1685,'Medical Exam Transform'!$A$2:$A$2336,'Medical Exam Transform'!$H$2:$H$2336)</f>
        <v>No</v>
      </c>
      <c r="J1685" s="14" t="str">
        <f>_xlfn.XLOOKUP(A1685,'Medical Exam Transform'!$A$2:$A$2336,'Medical Exam Transform'!$I$2:$I$2336)</f>
        <v>Obesity</v>
      </c>
      <c r="K1685" s="14" t="str">
        <f>_xlfn.XLOOKUP(A1685,'Medical Exam Transform'!$A$2:$A$2336,'Medical Exam Transform'!$J$2:$J$2336)</f>
        <v>Normal</v>
      </c>
      <c r="L1685" s="60">
        <f>_xlfn.XLOOKUP(A1685,'Hospitalisation Transform'!$A$2:$A$2344,'Hospitalisation Transform'!$B$2:$B$2344)</f>
        <v>32465</v>
      </c>
      <c r="M1685" s="82">
        <f>_xlfn.XLOOKUP(A1685,'Hospitalisation Transform'!$A$2:$A$2344,'Hospitalisation Transform'!$D$2:$D$2344)</f>
        <v>5594.85</v>
      </c>
      <c r="N1685" s="14" t="str">
        <f>_xlfn.XLOOKUP(A1685,'Hospitalisation Transform'!$A$2:$A$2344,'Hospitalisation Transform'!$E$2:$E$2344)</f>
        <v>tier - 2</v>
      </c>
      <c r="O1685" s="14" t="str">
        <f>_xlfn.XLOOKUP(A1685,'Hospitalisation Transform'!$A$2:$A$2344,'Hospitalisation Transform'!$F$2:$F$2344)</f>
        <v>tier - 3</v>
      </c>
      <c r="P1685" s="14" t="str">
        <f>_xlfn.XLOOKUP(A1685,'Hospitalisation Transform'!$A$2:$A$2344,'Hospitalisation Transform'!$G$2:$G$2344)</f>
        <v>R1024</v>
      </c>
      <c r="Q1685" s="14">
        <f>_xlfn.XLOOKUP(A1685,'Hospitalisation Transform'!$A$2:$A$2344,'Hospitalisation Transform'!$H$2:$H$2344)</f>
        <v>35</v>
      </c>
    </row>
    <row r="1686" spans="1:17" ht="15.5" x14ac:dyDescent="0.35">
      <c r="A1686" s="59" t="s">
        <v>687</v>
      </c>
      <c r="B1686" s="39" t="str">
        <f>_xlfn.XLOOKUP(A1686,'Customer Names Transform'!$A$2:$A$2336,'Customer Names Transform'!$D$2:$D$2336)</f>
        <v>Yefeng</v>
      </c>
      <c r="C1686" s="28">
        <f>_xlfn.XLOOKUP(A1686,'Medical Exam Transform'!$A$2:$A$2336,'Medical Exam Transform'!$B$2:$B$2336)</f>
        <v>21.37</v>
      </c>
      <c r="D1686" s="14">
        <f>_xlfn.XLOOKUP(A1686,'Medical Exam Transform'!$A$2:$A$2336,'Medical Exam Transform'!$C$2:$C$2336)</f>
        <v>4.54</v>
      </c>
      <c r="E1686" s="14" t="str">
        <f>_xlfn.XLOOKUP(A1686,'Medical Exam Transform'!$A$2:$A$2336,'Medical Exam Transform'!$D$2:$D$2336)</f>
        <v>Yes</v>
      </c>
      <c r="F1686" s="14" t="str">
        <f>_xlfn.XLOOKUP(A1686,'Medical Exam Transform'!$A$2:$A$2336,'Medical Exam Transform'!$E$2:$E$2336)</f>
        <v>No</v>
      </c>
      <c r="G1686" s="14" t="str">
        <f>_xlfn.XLOOKUP(A1686,'Medical Exam Transform'!$A$2:$A$2336,'Medical Exam Transform'!$F$2:$F$2336)</f>
        <v>Yes</v>
      </c>
      <c r="H1686" s="14">
        <f>_xlfn.XLOOKUP(A1686,'Medical Exam Transform'!$A$2:$A$2336,'Medical Exam Transform'!$G$2:$G$2336)</f>
        <v>1</v>
      </c>
      <c r="I1686" s="14" t="str">
        <f>_xlfn.XLOOKUP(A1686,'Medical Exam Transform'!$A$2:$A$2336,'Medical Exam Transform'!$H$2:$H$2336)</f>
        <v>No</v>
      </c>
      <c r="J1686" s="14" t="str">
        <f>_xlfn.XLOOKUP(A1686,'Medical Exam Transform'!$A$2:$A$2336,'Medical Exam Transform'!$I$2:$I$2336)</f>
        <v>Normalweight</v>
      </c>
      <c r="K1686" s="14" t="str">
        <f>_xlfn.XLOOKUP(A1686,'Medical Exam Transform'!$A$2:$A$2336,'Medical Exam Transform'!$J$2:$J$2336)</f>
        <v>Prediabetes</v>
      </c>
      <c r="L1686" s="60">
        <f>_xlfn.XLOOKUP(A1686,'Hospitalisation Transform'!$A$2:$A$2344,'Hospitalisation Transform'!$B$2:$B$2344)</f>
        <v>30592</v>
      </c>
      <c r="M1686" s="82">
        <f>_xlfn.XLOOKUP(A1686,'Hospitalisation Transform'!$A$2:$A$2344,'Hospitalisation Transform'!$D$2:$D$2344)</f>
        <v>5587.59</v>
      </c>
      <c r="N1686" s="14" t="str">
        <f>_xlfn.XLOOKUP(A1686,'Hospitalisation Transform'!$A$2:$A$2344,'Hospitalisation Transform'!$E$2:$E$2344)</f>
        <v>tier - 2</v>
      </c>
      <c r="O1686" s="14" t="str">
        <f>_xlfn.XLOOKUP(A1686,'Hospitalisation Transform'!$A$2:$A$2344,'Hospitalisation Transform'!$F$2:$F$2344)</f>
        <v>tier - 1</v>
      </c>
      <c r="P1686" s="14" t="str">
        <f>_xlfn.XLOOKUP(A1686,'Hospitalisation Transform'!$A$2:$A$2344,'Hospitalisation Transform'!$G$2:$G$2344)</f>
        <v>R1013</v>
      </c>
      <c r="Q1686" s="14">
        <f>_xlfn.XLOOKUP(A1686,'Hospitalisation Transform'!$A$2:$A$2344,'Hospitalisation Transform'!$H$2:$H$2344)</f>
        <v>40</v>
      </c>
    </row>
    <row r="1687" spans="1:17" ht="15.5" x14ac:dyDescent="0.35">
      <c r="A1687" s="59" t="s">
        <v>686</v>
      </c>
      <c r="B1687" s="39" t="str">
        <f>_xlfn.XLOOKUP(A1687,'Customer Names Transform'!$A$2:$A$2336,'Customer Names Transform'!$D$2:$D$2336)</f>
        <v>Thomas J</v>
      </c>
      <c r="C1687" s="28">
        <f>_xlfn.XLOOKUP(A1687,'Medical Exam Transform'!$A$2:$A$2336,'Medical Exam Transform'!$B$2:$B$2336)</f>
        <v>34.43</v>
      </c>
      <c r="D1687" s="14">
        <f>_xlfn.XLOOKUP(A1687,'Medical Exam Transform'!$A$2:$A$2336,'Medical Exam Transform'!$C$2:$C$2336)</f>
        <v>8.6199999999999992</v>
      </c>
      <c r="E1687" s="14" t="str">
        <f>_xlfn.XLOOKUP(A1687,'Medical Exam Transform'!$A$2:$A$2336,'Medical Exam Transform'!$D$2:$D$2336)</f>
        <v>Yes</v>
      </c>
      <c r="F1687" s="14" t="str">
        <f>_xlfn.XLOOKUP(A1687,'Medical Exam Transform'!$A$2:$A$2336,'Medical Exam Transform'!$E$2:$E$2336)</f>
        <v>No</v>
      </c>
      <c r="G1687" s="14" t="str">
        <f>_xlfn.XLOOKUP(A1687,'Medical Exam Transform'!$A$2:$A$2336,'Medical Exam Transform'!$F$2:$F$2336)</f>
        <v>No</v>
      </c>
      <c r="H1687" s="14">
        <f>_xlfn.XLOOKUP(A1687,'Medical Exam Transform'!$A$2:$A$2336,'Medical Exam Transform'!$G$2:$G$2336)</f>
        <v>1</v>
      </c>
      <c r="I1687" s="14" t="str">
        <f>_xlfn.XLOOKUP(A1687,'Medical Exam Transform'!$A$2:$A$2336,'Medical Exam Transform'!$H$2:$H$2336)</f>
        <v>No</v>
      </c>
      <c r="J1687" s="14" t="str">
        <f>_xlfn.XLOOKUP(A1687,'Medical Exam Transform'!$A$2:$A$2336,'Medical Exam Transform'!$I$2:$I$2336)</f>
        <v>Obesity</v>
      </c>
      <c r="K1687" s="14" t="str">
        <f>_xlfn.XLOOKUP(A1687,'Medical Exam Transform'!$A$2:$A$2336,'Medical Exam Transform'!$J$2:$J$2336)</f>
        <v>Diabetes</v>
      </c>
      <c r="L1687" s="60">
        <f>_xlfn.XLOOKUP(A1687,'Hospitalisation Transform'!$A$2:$A$2344,'Hospitalisation Transform'!$B$2:$B$2344)</f>
        <v>31737</v>
      </c>
      <c r="M1687" s="82">
        <f>_xlfn.XLOOKUP(A1687,'Hospitalisation Transform'!$A$2:$A$2344,'Hospitalisation Transform'!$D$2:$D$2344)</f>
        <v>5584.31</v>
      </c>
      <c r="N1687" s="14" t="str">
        <f>_xlfn.XLOOKUP(A1687,'Hospitalisation Transform'!$A$2:$A$2344,'Hospitalisation Transform'!$E$2:$E$2344)</f>
        <v>tier - 3</v>
      </c>
      <c r="O1687" s="14" t="str">
        <f>_xlfn.XLOOKUP(A1687,'Hospitalisation Transform'!$A$2:$A$2344,'Hospitalisation Transform'!$F$2:$F$2344)</f>
        <v>tier - 1</v>
      </c>
      <c r="P1687" s="14" t="str">
        <f>_xlfn.XLOOKUP(A1687,'Hospitalisation Transform'!$A$2:$A$2344,'Hospitalisation Transform'!$G$2:$G$2344)</f>
        <v>R1013</v>
      </c>
      <c r="Q1687" s="14">
        <f>_xlfn.XLOOKUP(A1687,'Hospitalisation Transform'!$A$2:$A$2344,'Hospitalisation Transform'!$H$2:$H$2344)</f>
        <v>37</v>
      </c>
    </row>
    <row r="1688" spans="1:17" ht="15.5" x14ac:dyDescent="0.35">
      <c r="A1688" s="59" t="s">
        <v>685</v>
      </c>
      <c r="B1688" s="39" t="str">
        <f>_xlfn.XLOOKUP(A1688,'Customer Names Transform'!$A$2:$A$2336,'Customer Names Transform'!$D$2:$D$2336)</f>
        <v>Ken</v>
      </c>
      <c r="C1688" s="28">
        <f>_xlfn.XLOOKUP(A1688,'Medical Exam Transform'!$A$2:$A$2336,'Medical Exam Transform'!$B$2:$B$2336)</f>
        <v>20.86</v>
      </c>
      <c r="D1688" s="14">
        <f>_xlfn.XLOOKUP(A1688,'Medical Exam Transform'!$A$2:$A$2336,'Medical Exam Transform'!$C$2:$C$2336)</f>
        <v>4.3600000000000003</v>
      </c>
      <c r="E1688" s="14" t="str">
        <f>_xlfn.XLOOKUP(A1688,'Medical Exam Transform'!$A$2:$A$2336,'Medical Exam Transform'!$D$2:$D$2336)</f>
        <v>Yes</v>
      </c>
      <c r="F1688" s="14" t="str">
        <f>_xlfn.XLOOKUP(A1688,'Medical Exam Transform'!$A$2:$A$2336,'Medical Exam Transform'!$E$2:$E$2336)</f>
        <v>No</v>
      </c>
      <c r="G1688" s="14" t="str">
        <f>_xlfn.XLOOKUP(A1688,'Medical Exam Transform'!$A$2:$A$2336,'Medical Exam Transform'!$F$2:$F$2336)</f>
        <v>No</v>
      </c>
      <c r="H1688" s="14">
        <f>_xlfn.XLOOKUP(A1688,'Medical Exam Transform'!$A$2:$A$2336,'Medical Exam Transform'!$G$2:$G$2336)</f>
        <v>0</v>
      </c>
      <c r="I1688" s="14" t="str">
        <f>_xlfn.XLOOKUP(A1688,'Medical Exam Transform'!$A$2:$A$2336,'Medical Exam Transform'!$H$2:$H$2336)</f>
        <v>No</v>
      </c>
      <c r="J1688" s="14" t="str">
        <f>_xlfn.XLOOKUP(A1688,'Medical Exam Transform'!$A$2:$A$2336,'Medical Exam Transform'!$I$2:$I$2336)</f>
        <v>Normalweight</v>
      </c>
      <c r="K1688" s="14" t="str">
        <f>_xlfn.XLOOKUP(A1688,'Medical Exam Transform'!$A$2:$A$2336,'Medical Exam Transform'!$J$2:$J$2336)</f>
        <v>Normal</v>
      </c>
      <c r="L1688" s="60">
        <f>_xlfn.XLOOKUP(A1688,'Hospitalisation Transform'!$A$2:$A$2344,'Hospitalisation Transform'!$B$2:$B$2344)</f>
        <v>31295</v>
      </c>
      <c r="M1688" s="82">
        <f>_xlfn.XLOOKUP(A1688,'Hospitalisation Transform'!$A$2:$A$2344,'Hospitalisation Transform'!$D$2:$D$2344)</f>
        <v>5582.95</v>
      </c>
      <c r="N1688" s="14" t="str">
        <f>_xlfn.XLOOKUP(A1688,'Hospitalisation Transform'!$A$2:$A$2344,'Hospitalisation Transform'!$E$2:$E$2344)</f>
        <v>tier - 2</v>
      </c>
      <c r="O1688" s="14" t="str">
        <f>_xlfn.XLOOKUP(A1688,'Hospitalisation Transform'!$A$2:$A$2344,'Hospitalisation Transform'!$F$2:$F$2344)</f>
        <v>tier - 1</v>
      </c>
      <c r="P1688" s="14" t="str">
        <f>_xlfn.XLOOKUP(A1688,'Hospitalisation Transform'!$A$2:$A$2344,'Hospitalisation Transform'!$G$2:$G$2344)</f>
        <v>R1012</v>
      </c>
      <c r="Q1688" s="14">
        <f>_xlfn.XLOOKUP(A1688,'Hospitalisation Transform'!$A$2:$A$2344,'Hospitalisation Transform'!$H$2:$H$2344)</f>
        <v>38</v>
      </c>
    </row>
    <row r="1689" spans="1:17" ht="15.5" x14ac:dyDescent="0.35">
      <c r="A1689" s="59" t="s">
        <v>684</v>
      </c>
      <c r="B1689" s="39" t="str">
        <f>_xlfn.XLOOKUP(A1689,'Customer Names Transform'!$A$2:$A$2336,'Customer Names Transform'!$D$2:$D$2336)</f>
        <v>Annie E</v>
      </c>
      <c r="C1689" s="28">
        <f>_xlfn.XLOOKUP(A1689,'Medical Exam Transform'!$A$2:$A$2336,'Medical Exam Transform'!$B$2:$B$2336)</f>
        <v>18.34</v>
      </c>
      <c r="D1689" s="14">
        <f>_xlfn.XLOOKUP(A1689,'Medical Exam Transform'!$A$2:$A$2336,'Medical Exam Transform'!$C$2:$C$2336)</f>
        <v>10.01</v>
      </c>
      <c r="E1689" s="14" t="str">
        <f>_xlfn.XLOOKUP(A1689,'Medical Exam Transform'!$A$2:$A$2336,'Medical Exam Transform'!$D$2:$D$2336)</f>
        <v>No</v>
      </c>
      <c r="F1689" s="14" t="str">
        <f>_xlfn.XLOOKUP(A1689,'Medical Exam Transform'!$A$2:$A$2336,'Medical Exam Transform'!$E$2:$E$2336)</f>
        <v>No</v>
      </c>
      <c r="G1689" s="14" t="str">
        <f>_xlfn.XLOOKUP(A1689,'Medical Exam Transform'!$A$2:$A$2336,'Medical Exam Transform'!$F$2:$F$2336)</f>
        <v>No</v>
      </c>
      <c r="H1689" s="14">
        <f>_xlfn.XLOOKUP(A1689,'Medical Exam Transform'!$A$2:$A$2336,'Medical Exam Transform'!$G$2:$G$2336)</f>
        <v>0</v>
      </c>
      <c r="I1689" s="14" t="str">
        <f>_xlfn.XLOOKUP(A1689,'Medical Exam Transform'!$A$2:$A$2336,'Medical Exam Transform'!$H$2:$H$2336)</f>
        <v>No</v>
      </c>
      <c r="J1689" s="14" t="str">
        <f>_xlfn.XLOOKUP(A1689,'Medical Exam Transform'!$A$2:$A$2336,'Medical Exam Transform'!$I$2:$I$2336)</f>
        <v>Underweight</v>
      </c>
      <c r="K1689" s="14" t="str">
        <f>_xlfn.XLOOKUP(A1689,'Medical Exam Transform'!$A$2:$A$2336,'Medical Exam Transform'!$J$2:$J$2336)</f>
        <v>Normal</v>
      </c>
      <c r="L1689" s="60">
        <f>_xlfn.XLOOKUP(A1689,'Hospitalisation Transform'!$A$2:$A$2344,'Hospitalisation Transform'!$B$2:$B$2344)</f>
        <v>27290</v>
      </c>
      <c r="M1689" s="82">
        <f>_xlfn.XLOOKUP(A1689,'Hospitalisation Transform'!$A$2:$A$2344,'Hospitalisation Transform'!$D$2:$D$2344)</f>
        <v>5576.35</v>
      </c>
      <c r="N1689" s="14" t="str">
        <f>_xlfn.XLOOKUP(A1689,'Hospitalisation Transform'!$A$2:$A$2344,'Hospitalisation Transform'!$E$2:$E$2344)</f>
        <v>tier - 2</v>
      </c>
      <c r="O1689" s="14" t="str">
        <f>_xlfn.XLOOKUP(A1689,'Hospitalisation Transform'!$A$2:$A$2344,'Hospitalisation Transform'!$F$2:$F$2344)</f>
        <v>tier - 3</v>
      </c>
      <c r="P1689" s="14" t="str">
        <f>_xlfn.XLOOKUP(A1689,'Hospitalisation Transform'!$A$2:$A$2344,'Hospitalisation Transform'!$G$2:$G$2344)</f>
        <v>R1013</v>
      </c>
      <c r="Q1689" s="14">
        <f>_xlfn.XLOOKUP(A1689,'Hospitalisation Transform'!$A$2:$A$2344,'Hospitalisation Transform'!$H$2:$H$2344)</f>
        <v>49</v>
      </c>
    </row>
    <row r="1690" spans="1:17" ht="15.5" x14ac:dyDescent="0.35">
      <c r="A1690" s="59" t="s">
        <v>683</v>
      </c>
      <c r="B1690" s="39" t="str">
        <f>_xlfn.XLOOKUP(A1690,'Customer Names Transform'!$A$2:$A$2336,'Customer Names Transform'!$D$2:$D$2336)</f>
        <v>Noel K.</v>
      </c>
      <c r="C1690" s="28">
        <f>_xlfn.XLOOKUP(A1690,'Medical Exam Transform'!$A$2:$A$2336,'Medical Exam Transform'!$B$2:$B$2336)</f>
        <v>34.15</v>
      </c>
      <c r="D1690" s="14">
        <f>_xlfn.XLOOKUP(A1690,'Medical Exam Transform'!$A$2:$A$2336,'Medical Exam Transform'!$C$2:$C$2336)</f>
        <v>5.42</v>
      </c>
      <c r="E1690" s="14" t="str">
        <f>_xlfn.XLOOKUP(A1690,'Medical Exam Transform'!$A$2:$A$2336,'Medical Exam Transform'!$D$2:$D$2336)</f>
        <v>No</v>
      </c>
      <c r="F1690" s="14" t="str">
        <f>_xlfn.XLOOKUP(A1690,'Medical Exam Transform'!$A$2:$A$2336,'Medical Exam Transform'!$E$2:$E$2336)</f>
        <v>No</v>
      </c>
      <c r="G1690" s="14" t="str">
        <f>_xlfn.XLOOKUP(A1690,'Medical Exam Transform'!$A$2:$A$2336,'Medical Exam Transform'!$F$2:$F$2336)</f>
        <v>No</v>
      </c>
      <c r="H1690" s="14">
        <f>_xlfn.XLOOKUP(A1690,'Medical Exam Transform'!$A$2:$A$2336,'Medical Exam Transform'!$G$2:$G$2336)</f>
        <v>0</v>
      </c>
      <c r="I1690" s="14" t="str">
        <f>_xlfn.XLOOKUP(A1690,'Medical Exam Transform'!$A$2:$A$2336,'Medical Exam Transform'!$H$2:$H$2336)</f>
        <v>No</v>
      </c>
      <c r="J1690" s="14" t="str">
        <f>_xlfn.XLOOKUP(A1690,'Medical Exam Transform'!$A$2:$A$2336,'Medical Exam Transform'!$I$2:$I$2336)</f>
        <v>Obesity</v>
      </c>
      <c r="K1690" s="14" t="str">
        <f>_xlfn.XLOOKUP(A1690,'Medical Exam Transform'!$A$2:$A$2336,'Medical Exam Transform'!$J$2:$J$2336)</f>
        <v>Normal</v>
      </c>
      <c r="L1690" s="60">
        <f>_xlfn.XLOOKUP(A1690,'Hospitalisation Transform'!$A$2:$A$2344,'Hospitalisation Transform'!$B$2:$B$2344)</f>
        <v>36425</v>
      </c>
      <c r="M1690" s="82">
        <f>_xlfn.XLOOKUP(A1690,'Hospitalisation Transform'!$A$2:$A$2344,'Hospitalisation Transform'!$D$2:$D$2344)</f>
        <v>5552.61</v>
      </c>
      <c r="N1690" s="14" t="str">
        <f>_xlfn.XLOOKUP(A1690,'Hospitalisation Transform'!$A$2:$A$2344,'Hospitalisation Transform'!$E$2:$E$2344)</f>
        <v>tier - 2</v>
      </c>
      <c r="O1690" s="14" t="str">
        <f>_xlfn.XLOOKUP(A1690,'Hospitalisation Transform'!$A$2:$A$2344,'Hospitalisation Transform'!$F$2:$F$2344)</f>
        <v>tier - 3</v>
      </c>
      <c r="P1690" s="14" t="str">
        <f>_xlfn.XLOOKUP(A1690,'Hospitalisation Transform'!$A$2:$A$2344,'Hospitalisation Transform'!$G$2:$G$2344)</f>
        <v>R1026</v>
      </c>
      <c r="Q1690" s="14">
        <f>_xlfn.XLOOKUP(A1690,'Hospitalisation Transform'!$A$2:$A$2344,'Hospitalisation Transform'!$H$2:$H$2344)</f>
        <v>24</v>
      </c>
    </row>
    <row r="1691" spans="1:17" ht="15.5" x14ac:dyDescent="0.35">
      <c r="A1691" s="59" t="s">
        <v>682</v>
      </c>
      <c r="B1691" s="39" t="str">
        <f>_xlfn.XLOOKUP(A1691,'Customer Names Transform'!$A$2:$A$2336,'Customer Names Transform'!$D$2:$D$2336)</f>
        <v>Mark S</v>
      </c>
      <c r="C1691" s="28">
        <f>_xlfn.XLOOKUP(A1691,'Medical Exam Transform'!$A$2:$A$2336,'Medical Exam Transform'!$B$2:$B$2336)</f>
        <v>18.350000000000001</v>
      </c>
      <c r="D1691" s="14">
        <f>_xlfn.XLOOKUP(A1691,'Medical Exam Transform'!$A$2:$A$2336,'Medical Exam Transform'!$C$2:$C$2336)</f>
        <v>5.12</v>
      </c>
      <c r="E1691" s="14" t="str">
        <f>_xlfn.XLOOKUP(A1691,'Medical Exam Transform'!$A$2:$A$2336,'Medical Exam Transform'!$D$2:$D$2336)</f>
        <v>No</v>
      </c>
      <c r="F1691" s="14" t="str">
        <f>_xlfn.XLOOKUP(A1691,'Medical Exam Transform'!$A$2:$A$2336,'Medical Exam Transform'!$E$2:$E$2336)</f>
        <v>No</v>
      </c>
      <c r="G1691" s="14" t="str">
        <f>_xlfn.XLOOKUP(A1691,'Medical Exam Transform'!$A$2:$A$2336,'Medical Exam Transform'!$F$2:$F$2336)</f>
        <v>No</v>
      </c>
      <c r="H1691" s="14">
        <f>_xlfn.XLOOKUP(A1691,'Medical Exam Transform'!$A$2:$A$2336,'Medical Exam Transform'!$G$2:$G$2336)</f>
        <v>0</v>
      </c>
      <c r="I1691" s="14" t="str">
        <f>_xlfn.XLOOKUP(A1691,'Medical Exam Transform'!$A$2:$A$2336,'Medical Exam Transform'!$H$2:$H$2336)</f>
        <v>No</v>
      </c>
      <c r="J1691" s="14" t="str">
        <f>_xlfn.XLOOKUP(A1691,'Medical Exam Transform'!$A$2:$A$2336,'Medical Exam Transform'!$I$2:$I$2336)</f>
        <v>Underweight</v>
      </c>
      <c r="K1691" s="14" t="str">
        <f>_xlfn.XLOOKUP(A1691,'Medical Exam Transform'!$A$2:$A$2336,'Medical Exam Transform'!$J$2:$J$2336)</f>
        <v>Prediabetes</v>
      </c>
      <c r="L1691" s="60">
        <f>_xlfn.XLOOKUP(A1691,'Hospitalisation Transform'!$A$2:$A$2344,'Hospitalisation Transform'!$B$2:$B$2344)</f>
        <v>29562</v>
      </c>
      <c r="M1691" s="82">
        <f>_xlfn.XLOOKUP(A1691,'Hospitalisation Transform'!$A$2:$A$2344,'Hospitalisation Transform'!$D$2:$D$2344)</f>
        <v>5540.35</v>
      </c>
      <c r="N1691" s="14" t="str">
        <f>_xlfn.XLOOKUP(A1691,'Hospitalisation Transform'!$A$2:$A$2344,'Hospitalisation Transform'!$E$2:$E$2344)</f>
        <v>tier - 2</v>
      </c>
      <c r="O1691" s="14" t="str">
        <f>_xlfn.XLOOKUP(A1691,'Hospitalisation Transform'!$A$2:$A$2344,'Hospitalisation Transform'!$F$2:$F$2344)</f>
        <v>tier - 2</v>
      </c>
      <c r="P1691" s="14" t="str">
        <f>_xlfn.XLOOKUP(A1691,'Hospitalisation Transform'!$A$2:$A$2344,'Hospitalisation Transform'!$G$2:$G$2344)</f>
        <v>R1012</v>
      </c>
      <c r="Q1691" s="14">
        <f>_xlfn.XLOOKUP(A1691,'Hospitalisation Transform'!$A$2:$A$2344,'Hospitalisation Transform'!$H$2:$H$2344)</f>
        <v>43</v>
      </c>
    </row>
    <row r="1692" spans="1:17" ht="15.5" x14ac:dyDescent="0.35">
      <c r="A1692" s="59" t="s">
        <v>681</v>
      </c>
      <c r="B1692" s="39" t="str">
        <f>_xlfn.XLOOKUP(A1692,'Customer Names Transform'!$A$2:$A$2336,'Customer Names Transform'!$D$2:$D$2336)</f>
        <v>Federica</v>
      </c>
      <c r="C1692" s="28">
        <f>_xlfn.XLOOKUP(A1692,'Medical Exam Transform'!$A$2:$A$2336,'Medical Exam Transform'!$B$2:$B$2336)</f>
        <v>22.13</v>
      </c>
      <c r="D1692" s="14">
        <f>_xlfn.XLOOKUP(A1692,'Medical Exam Transform'!$A$2:$A$2336,'Medical Exam Transform'!$C$2:$C$2336)</f>
        <v>9.1999999999999993</v>
      </c>
      <c r="E1692" s="14" t="str">
        <f>_xlfn.XLOOKUP(A1692,'Medical Exam Transform'!$A$2:$A$2336,'Medical Exam Transform'!$D$2:$D$2336)</f>
        <v>Yes</v>
      </c>
      <c r="F1692" s="14" t="str">
        <f>_xlfn.XLOOKUP(A1692,'Medical Exam Transform'!$A$2:$A$2336,'Medical Exam Transform'!$E$2:$E$2336)</f>
        <v>No</v>
      </c>
      <c r="G1692" s="14" t="str">
        <f>_xlfn.XLOOKUP(A1692,'Medical Exam Transform'!$A$2:$A$2336,'Medical Exam Transform'!$F$2:$F$2336)</f>
        <v>No</v>
      </c>
      <c r="H1692" s="14">
        <f>_xlfn.XLOOKUP(A1692,'Medical Exam Transform'!$A$2:$A$2336,'Medical Exam Transform'!$G$2:$G$2336)</f>
        <v>0</v>
      </c>
      <c r="I1692" s="14" t="str">
        <f>_xlfn.XLOOKUP(A1692,'Medical Exam Transform'!$A$2:$A$2336,'Medical Exam Transform'!$H$2:$H$2336)</f>
        <v>No</v>
      </c>
      <c r="J1692" s="14" t="str">
        <f>_xlfn.XLOOKUP(A1692,'Medical Exam Transform'!$A$2:$A$2336,'Medical Exam Transform'!$I$2:$I$2336)</f>
        <v>Normalweight</v>
      </c>
      <c r="K1692" s="14" t="str">
        <f>_xlfn.XLOOKUP(A1692,'Medical Exam Transform'!$A$2:$A$2336,'Medical Exam Transform'!$J$2:$J$2336)</f>
        <v>Diabetes</v>
      </c>
      <c r="L1692" s="60">
        <f>_xlfn.XLOOKUP(A1692,'Hospitalisation Transform'!$A$2:$A$2344,'Hospitalisation Transform'!$B$2:$B$2344)</f>
        <v>29897</v>
      </c>
      <c r="M1692" s="82">
        <f>_xlfn.XLOOKUP(A1692,'Hospitalisation Transform'!$A$2:$A$2344,'Hospitalisation Transform'!$D$2:$D$2344)</f>
        <v>5539.4</v>
      </c>
      <c r="N1692" s="14" t="str">
        <f>_xlfn.XLOOKUP(A1692,'Hospitalisation Transform'!$A$2:$A$2344,'Hospitalisation Transform'!$E$2:$E$2344)</f>
        <v>tier - 2</v>
      </c>
      <c r="O1692" s="14" t="str">
        <f>_xlfn.XLOOKUP(A1692,'Hospitalisation Transform'!$A$2:$A$2344,'Hospitalisation Transform'!$F$2:$F$2344)</f>
        <v>tier - 2</v>
      </c>
      <c r="P1692" s="14" t="str">
        <f>_xlfn.XLOOKUP(A1692,'Hospitalisation Transform'!$A$2:$A$2344,'Hospitalisation Transform'!$G$2:$G$2344)</f>
        <v>R1013</v>
      </c>
      <c r="Q1692" s="14">
        <f>_xlfn.XLOOKUP(A1692,'Hospitalisation Transform'!$A$2:$A$2344,'Hospitalisation Transform'!$H$2:$H$2344)</f>
        <v>42</v>
      </c>
    </row>
    <row r="1693" spans="1:17" ht="15.5" x14ac:dyDescent="0.35">
      <c r="A1693" s="59" t="s">
        <v>680</v>
      </c>
      <c r="B1693" s="39" t="str">
        <f>_xlfn.XLOOKUP(A1693,'Customer Names Transform'!$A$2:$A$2336,'Customer Names Transform'!$D$2:$D$2336)</f>
        <v>Pamela L</v>
      </c>
      <c r="C1693" s="28">
        <f>_xlfn.XLOOKUP(A1693,'Medical Exam Transform'!$A$2:$A$2336,'Medical Exam Transform'!$B$2:$B$2336)</f>
        <v>22.51</v>
      </c>
      <c r="D1693" s="14">
        <f>_xlfn.XLOOKUP(A1693,'Medical Exam Transform'!$A$2:$A$2336,'Medical Exam Transform'!$C$2:$C$2336)</f>
        <v>6.08</v>
      </c>
      <c r="E1693" s="14" t="str">
        <f>_xlfn.XLOOKUP(A1693,'Medical Exam Transform'!$A$2:$A$2336,'Medical Exam Transform'!$D$2:$D$2336)</f>
        <v>Yes</v>
      </c>
      <c r="F1693" s="14" t="str">
        <f>_xlfn.XLOOKUP(A1693,'Medical Exam Transform'!$A$2:$A$2336,'Medical Exam Transform'!$E$2:$E$2336)</f>
        <v>No</v>
      </c>
      <c r="G1693" s="14" t="str">
        <f>_xlfn.XLOOKUP(A1693,'Medical Exam Transform'!$A$2:$A$2336,'Medical Exam Transform'!$F$2:$F$2336)</f>
        <v>No</v>
      </c>
      <c r="H1693" s="14">
        <f>_xlfn.XLOOKUP(A1693,'Medical Exam Transform'!$A$2:$A$2336,'Medical Exam Transform'!$G$2:$G$2336)</f>
        <v>1</v>
      </c>
      <c r="I1693" s="14" t="str">
        <f>_xlfn.XLOOKUP(A1693,'Medical Exam Transform'!$A$2:$A$2336,'Medical Exam Transform'!$H$2:$H$2336)</f>
        <v>No</v>
      </c>
      <c r="J1693" s="14" t="str">
        <f>_xlfn.XLOOKUP(A1693,'Medical Exam Transform'!$A$2:$A$2336,'Medical Exam Transform'!$I$2:$I$2336)</f>
        <v>Normalweight</v>
      </c>
      <c r="K1693" s="14" t="str">
        <f>_xlfn.XLOOKUP(A1693,'Medical Exam Transform'!$A$2:$A$2336,'Medical Exam Transform'!$J$2:$J$2336)</f>
        <v>Prediabetes</v>
      </c>
      <c r="L1693" s="60">
        <f>_xlfn.XLOOKUP(A1693,'Hospitalisation Transform'!$A$2:$A$2344,'Hospitalisation Transform'!$B$2:$B$2344)</f>
        <v>32353</v>
      </c>
      <c r="M1693" s="82">
        <f>_xlfn.XLOOKUP(A1693,'Hospitalisation Transform'!$A$2:$A$2344,'Hospitalisation Transform'!$D$2:$D$2344)</f>
        <v>5503.36</v>
      </c>
      <c r="N1693" s="14" t="str">
        <f>_xlfn.XLOOKUP(A1693,'Hospitalisation Transform'!$A$2:$A$2344,'Hospitalisation Transform'!$E$2:$E$2344)</f>
        <v>tier - 2</v>
      </c>
      <c r="O1693" s="14" t="str">
        <f>_xlfn.XLOOKUP(A1693,'Hospitalisation Transform'!$A$2:$A$2344,'Hospitalisation Transform'!$F$2:$F$2344)</f>
        <v>tier - 2</v>
      </c>
      <c r="P1693" s="14" t="str">
        <f>_xlfn.XLOOKUP(A1693,'Hospitalisation Transform'!$A$2:$A$2344,'Hospitalisation Transform'!$G$2:$G$2344)</f>
        <v>R1012</v>
      </c>
      <c r="Q1693" s="14">
        <f>_xlfn.XLOOKUP(A1693,'Hospitalisation Transform'!$A$2:$A$2344,'Hospitalisation Transform'!$H$2:$H$2344)</f>
        <v>35</v>
      </c>
    </row>
    <row r="1694" spans="1:17" ht="15.5" x14ac:dyDescent="0.35">
      <c r="A1694" s="59" t="s">
        <v>679</v>
      </c>
      <c r="B1694" s="39" t="str">
        <f>_xlfn.XLOOKUP(A1694,'Customer Names Transform'!$A$2:$A$2336,'Customer Names Transform'!$D$2:$D$2336)</f>
        <v>Andrew W.</v>
      </c>
      <c r="C1694" s="28">
        <f>_xlfn.XLOOKUP(A1694,'Medical Exam Transform'!$A$2:$A$2336,'Medical Exam Transform'!$B$2:$B$2336)</f>
        <v>31</v>
      </c>
      <c r="D1694" s="14">
        <f>_xlfn.XLOOKUP(A1694,'Medical Exam Transform'!$A$2:$A$2336,'Medical Exam Transform'!$C$2:$C$2336)</f>
        <v>4.7699999999999996</v>
      </c>
      <c r="E1694" s="14" t="str">
        <f>_xlfn.XLOOKUP(A1694,'Medical Exam Transform'!$A$2:$A$2336,'Medical Exam Transform'!$D$2:$D$2336)</f>
        <v>No</v>
      </c>
      <c r="F1694" s="14" t="str">
        <f>_xlfn.XLOOKUP(A1694,'Medical Exam Transform'!$A$2:$A$2336,'Medical Exam Transform'!$E$2:$E$2336)</f>
        <v>No</v>
      </c>
      <c r="G1694" s="14" t="str">
        <f>_xlfn.XLOOKUP(A1694,'Medical Exam Transform'!$A$2:$A$2336,'Medical Exam Transform'!$F$2:$F$2336)</f>
        <v>No</v>
      </c>
      <c r="H1694" s="14">
        <f>_xlfn.XLOOKUP(A1694,'Medical Exam Transform'!$A$2:$A$2336,'Medical Exam Transform'!$G$2:$G$2336)</f>
        <v>1</v>
      </c>
      <c r="I1694" s="14" t="str">
        <f>_xlfn.XLOOKUP(A1694,'Medical Exam Transform'!$A$2:$A$2336,'Medical Exam Transform'!$H$2:$H$2336)</f>
        <v>No</v>
      </c>
      <c r="J1694" s="14" t="str">
        <f>_xlfn.XLOOKUP(A1694,'Medical Exam Transform'!$A$2:$A$2336,'Medical Exam Transform'!$I$2:$I$2336)</f>
        <v>Obesity</v>
      </c>
      <c r="K1694" s="14" t="str">
        <f>_xlfn.XLOOKUP(A1694,'Medical Exam Transform'!$A$2:$A$2336,'Medical Exam Transform'!$J$2:$J$2336)</f>
        <v>Normal</v>
      </c>
      <c r="L1694" s="60">
        <f>_xlfn.XLOOKUP(A1694,'Hospitalisation Transform'!$A$2:$A$2344,'Hospitalisation Transform'!$B$2:$B$2344)</f>
        <v>30911</v>
      </c>
      <c r="M1694" s="82">
        <f>_xlfn.XLOOKUP(A1694,'Hospitalisation Transform'!$A$2:$A$2344,'Hospitalisation Transform'!$D$2:$D$2344)</f>
        <v>5488.26</v>
      </c>
      <c r="N1694" s="14" t="str">
        <f>_xlfn.XLOOKUP(A1694,'Hospitalisation Transform'!$A$2:$A$2344,'Hospitalisation Transform'!$E$2:$E$2344)</f>
        <v>tier - 2</v>
      </c>
      <c r="O1694" s="14" t="str">
        <f>_xlfn.XLOOKUP(A1694,'Hospitalisation Transform'!$A$2:$A$2344,'Hospitalisation Transform'!$F$2:$F$2344)</f>
        <v>tier - 3</v>
      </c>
      <c r="P1694" s="14" t="str">
        <f>_xlfn.XLOOKUP(A1694,'Hospitalisation Transform'!$A$2:$A$2344,'Hospitalisation Transform'!$G$2:$G$2344)</f>
        <v>R1011</v>
      </c>
      <c r="Q1694" s="14">
        <f>_xlfn.XLOOKUP(A1694,'Hospitalisation Transform'!$A$2:$A$2344,'Hospitalisation Transform'!$H$2:$H$2344)</f>
        <v>39</v>
      </c>
    </row>
    <row r="1695" spans="1:17" ht="15.5" x14ac:dyDescent="0.35">
      <c r="A1695" s="59" t="s">
        <v>678</v>
      </c>
      <c r="B1695" s="39" t="str">
        <f>_xlfn.XLOOKUP(A1695,'Customer Names Transform'!$A$2:$A$2336,'Customer Names Transform'!$D$2:$D$2336)</f>
        <v>Randall</v>
      </c>
      <c r="C1695" s="28">
        <f>_xlfn.XLOOKUP(A1695,'Medical Exam Transform'!$A$2:$A$2336,'Medical Exam Transform'!$B$2:$B$2336)</f>
        <v>28.27</v>
      </c>
      <c r="D1695" s="14">
        <f>_xlfn.XLOOKUP(A1695,'Medical Exam Transform'!$A$2:$A$2336,'Medical Exam Transform'!$C$2:$C$2336)</f>
        <v>4.62</v>
      </c>
      <c r="E1695" s="14" t="str">
        <f>_xlfn.XLOOKUP(A1695,'Medical Exam Transform'!$A$2:$A$2336,'Medical Exam Transform'!$D$2:$D$2336)</f>
        <v>No</v>
      </c>
      <c r="F1695" s="14" t="str">
        <f>_xlfn.XLOOKUP(A1695,'Medical Exam Transform'!$A$2:$A$2336,'Medical Exam Transform'!$E$2:$E$2336)</f>
        <v>No</v>
      </c>
      <c r="G1695" s="14" t="str">
        <f>_xlfn.XLOOKUP(A1695,'Medical Exam Transform'!$A$2:$A$2336,'Medical Exam Transform'!$F$2:$F$2336)</f>
        <v>No</v>
      </c>
      <c r="H1695" s="14">
        <f>_xlfn.XLOOKUP(A1695,'Medical Exam Transform'!$A$2:$A$2336,'Medical Exam Transform'!$G$2:$G$2336)</f>
        <v>1</v>
      </c>
      <c r="I1695" s="14" t="str">
        <f>_xlfn.XLOOKUP(A1695,'Medical Exam Transform'!$A$2:$A$2336,'Medical Exam Transform'!$H$2:$H$2336)</f>
        <v>No</v>
      </c>
      <c r="J1695" s="14" t="str">
        <f>_xlfn.XLOOKUP(A1695,'Medical Exam Transform'!$A$2:$A$2336,'Medical Exam Transform'!$I$2:$I$2336)</f>
        <v>Overweight</v>
      </c>
      <c r="K1695" s="14" t="str">
        <f>_xlfn.XLOOKUP(A1695,'Medical Exam Transform'!$A$2:$A$2336,'Medical Exam Transform'!$J$2:$J$2336)</f>
        <v>Prediabetes</v>
      </c>
      <c r="L1695" s="60">
        <f>_xlfn.XLOOKUP(A1695,'Hospitalisation Transform'!$A$2:$A$2344,'Hospitalisation Transform'!$B$2:$B$2344)</f>
        <v>30920</v>
      </c>
      <c r="M1695" s="82">
        <f>_xlfn.XLOOKUP(A1695,'Hospitalisation Transform'!$A$2:$A$2344,'Hospitalisation Transform'!$D$2:$D$2344)</f>
        <v>5484.47</v>
      </c>
      <c r="N1695" s="14" t="str">
        <f>_xlfn.XLOOKUP(A1695,'Hospitalisation Transform'!$A$2:$A$2344,'Hospitalisation Transform'!$E$2:$E$2344)</f>
        <v>tier - 2</v>
      </c>
      <c r="O1695" s="14" t="str">
        <f>_xlfn.XLOOKUP(A1695,'Hospitalisation Transform'!$A$2:$A$2344,'Hospitalisation Transform'!$F$2:$F$2344)</f>
        <v>tier - 2</v>
      </c>
      <c r="P1695" s="14" t="str">
        <f>_xlfn.XLOOKUP(A1695,'Hospitalisation Transform'!$A$2:$A$2344,'Hospitalisation Transform'!$G$2:$G$2344)</f>
        <v>R1013</v>
      </c>
      <c r="Q1695" s="14">
        <f>_xlfn.XLOOKUP(A1695,'Hospitalisation Transform'!$A$2:$A$2344,'Hospitalisation Transform'!$H$2:$H$2344)</f>
        <v>39</v>
      </c>
    </row>
    <row r="1696" spans="1:17" ht="15.5" x14ac:dyDescent="0.35">
      <c r="A1696" s="59" t="s">
        <v>677</v>
      </c>
      <c r="B1696" s="39" t="str">
        <f>_xlfn.XLOOKUP(A1696,'Customer Names Transform'!$A$2:$A$2336,'Customer Names Transform'!$D$2:$D$2336)</f>
        <v>Tracy L</v>
      </c>
      <c r="C1696" s="28">
        <f>_xlfn.XLOOKUP(A1696,'Medical Exam Transform'!$A$2:$A$2336,'Medical Exam Transform'!$B$2:$B$2336)</f>
        <v>29.92</v>
      </c>
      <c r="D1696" s="14">
        <f>_xlfn.XLOOKUP(A1696,'Medical Exam Transform'!$A$2:$A$2336,'Medical Exam Transform'!$C$2:$C$2336)</f>
        <v>9.07</v>
      </c>
      <c r="E1696" s="14" t="str">
        <f>_xlfn.XLOOKUP(A1696,'Medical Exam Transform'!$A$2:$A$2336,'Medical Exam Transform'!$D$2:$D$2336)</f>
        <v>Yes</v>
      </c>
      <c r="F1696" s="14" t="str">
        <f>_xlfn.XLOOKUP(A1696,'Medical Exam Transform'!$A$2:$A$2336,'Medical Exam Transform'!$E$2:$E$2336)</f>
        <v>No</v>
      </c>
      <c r="G1696" s="14" t="str">
        <f>_xlfn.XLOOKUP(A1696,'Medical Exam Transform'!$A$2:$A$2336,'Medical Exam Transform'!$F$2:$F$2336)</f>
        <v>No</v>
      </c>
      <c r="H1696" s="14">
        <f>_xlfn.XLOOKUP(A1696,'Medical Exam Transform'!$A$2:$A$2336,'Medical Exam Transform'!$G$2:$G$2336)</f>
        <v>1</v>
      </c>
      <c r="I1696" s="14" t="str">
        <f>_xlfn.XLOOKUP(A1696,'Medical Exam Transform'!$A$2:$A$2336,'Medical Exam Transform'!$H$2:$H$2336)</f>
        <v>No</v>
      </c>
      <c r="J1696" s="14" t="str">
        <f>_xlfn.XLOOKUP(A1696,'Medical Exam Transform'!$A$2:$A$2336,'Medical Exam Transform'!$I$2:$I$2336)</f>
        <v>Overweight</v>
      </c>
      <c r="K1696" s="14" t="str">
        <f>_xlfn.XLOOKUP(A1696,'Medical Exam Transform'!$A$2:$A$2336,'Medical Exam Transform'!$J$2:$J$2336)</f>
        <v>Diabetes</v>
      </c>
      <c r="L1696" s="60">
        <f>_xlfn.XLOOKUP(A1696,'Hospitalisation Transform'!$A$2:$A$2344,'Hospitalisation Transform'!$B$2:$B$2344)</f>
        <v>31685</v>
      </c>
      <c r="M1696" s="82">
        <f>_xlfn.XLOOKUP(A1696,'Hospitalisation Transform'!$A$2:$A$2344,'Hospitalisation Transform'!$D$2:$D$2344)</f>
        <v>5478.04</v>
      </c>
      <c r="N1696" s="14" t="str">
        <f>_xlfn.XLOOKUP(A1696,'Hospitalisation Transform'!$A$2:$A$2344,'Hospitalisation Transform'!$E$2:$E$2344)</f>
        <v>tier - 2</v>
      </c>
      <c r="O1696" s="14" t="str">
        <f>_xlfn.XLOOKUP(A1696,'Hospitalisation Transform'!$A$2:$A$2344,'Hospitalisation Transform'!$F$2:$F$2344)</f>
        <v>tier - 3</v>
      </c>
      <c r="P1696" s="14" t="str">
        <f>_xlfn.XLOOKUP(A1696,'Hospitalisation Transform'!$A$2:$A$2344,'Hospitalisation Transform'!$G$2:$G$2344)</f>
        <v>R1013</v>
      </c>
      <c r="Q1696" s="14">
        <f>_xlfn.XLOOKUP(A1696,'Hospitalisation Transform'!$A$2:$A$2344,'Hospitalisation Transform'!$H$2:$H$2344)</f>
        <v>37</v>
      </c>
    </row>
    <row r="1697" spans="1:17" ht="15.5" x14ac:dyDescent="0.35">
      <c r="A1697" s="59" t="s">
        <v>676</v>
      </c>
      <c r="B1697" s="39" t="str">
        <f>_xlfn.XLOOKUP(A1697,'Customer Names Transform'!$A$2:$A$2336,'Customer Names Transform'!$D$2:$D$2336)</f>
        <v>Azelie</v>
      </c>
      <c r="C1697" s="28">
        <f>_xlfn.XLOOKUP(A1697,'Medical Exam Transform'!$A$2:$A$2336,'Medical Exam Transform'!$B$2:$B$2336)</f>
        <v>25.9</v>
      </c>
      <c r="D1697" s="14">
        <f>_xlfn.XLOOKUP(A1697,'Medical Exam Transform'!$A$2:$A$2336,'Medical Exam Transform'!$C$2:$C$2336)</f>
        <v>9.1199999999999992</v>
      </c>
      <c r="E1697" s="14" t="str">
        <f>_xlfn.XLOOKUP(A1697,'Medical Exam Transform'!$A$2:$A$2336,'Medical Exam Transform'!$D$2:$D$2336)</f>
        <v>Yes</v>
      </c>
      <c r="F1697" s="14" t="str">
        <f>_xlfn.XLOOKUP(A1697,'Medical Exam Transform'!$A$2:$A$2336,'Medical Exam Transform'!$E$2:$E$2336)</f>
        <v>No</v>
      </c>
      <c r="G1697" s="14" t="str">
        <f>_xlfn.XLOOKUP(A1697,'Medical Exam Transform'!$A$2:$A$2336,'Medical Exam Transform'!$F$2:$F$2336)</f>
        <v>No</v>
      </c>
      <c r="H1697" s="14">
        <f>_xlfn.XLOOKUP(A1697,'Medical Exam Transform'!$A$2:$A$2336,'Medical Exam Transform'!$G$2:$G$2336)</f>
        <v>1</v>
      </c>
      <c r="I1697" s="14" t="str">
        <f>_xlfn.XLOOKUP(A1697,'Medical Exam Transform'!$A$2:$A$2336,'Medical Exam Transform'!$H$2:$H$2336)</f>
        <v>No</v>
      </c>
      <c r="J1697" s="14" t="str">
        <f>_xlfn.XLOOKUP(A1697,'Medical Exam Transform'!$A$2:$A$2336,'Medical Exam Transform'!$I$2:$I$2336)</f>
        <v>Overweight</v>
      </c>
      <c r="K1697" s="14" t="str">
        <f>_xlfn.XLOOKUP(A1697,'Medical Exam Transform'!$A$2:$A$2336,'Medical Exam Transform'!$J$2:$J$2336)</f>
        <v>Diabetes</v>
      </c>
      <c r="L1697" s="60">
        <f>_xlfn.XLOOKUP(A1697,'Hospitalisation Transform'!$A$2:$A$2344,'Hospitalisation Transform'!$B$2:$B$2344)</f>
        <v>31605</v>
      </c>
      <c r="M1697" s="82">
        <f>_xlfn.XLOOKUP(A1697,'Hospitalisation Transform'!$A$2:$A$2344,'Hospitalisation Transform'!$D$2:$D$2344)</f>
        <v>5472.45</v>
      </c>
      <c r="N1697" s="14" t="str">
        <f>_xlfn.XLOOKUP(A1697,'Hospitalisation Transform'!$A$2:$A$2344,'Hospitalisation Transform'!$E$2:$E$2344)</f>
        <v>tier - 2</v>
      </c>
      <c r="O1697" s="14" t="str">
        <f>_xlfn.XLOOKUP(A1697,'Hospitalisation Transform'!$A$2:$A$2344,'Hospitalisation Transform'!$F$2:$F$2344)</f>
        <v>tier - 3</v>
      </c>
      <c r="P1697" s="14" t="str">
        <f>_xlfn.XLOOKUP(A1697,'Hospitalisation Transform'!$A$2:$A$2344,'Hospitalisation Transform'!$G$2:$G$2344)</f>
        <v>R1011</v>
      </c>
      <c r="Q1697" s="14">
        <f>_xlfn.XLOOKUP(A1697,'Hospitalisation Transform'!$A$2:$A$2344,'Hospitalisation Transform'!$H$2:$H$2344)</f>
        <v>37</v>
      </c>
    </row>
    <row r="1698" spans="1:17" ht="15.5" x14ac:dyDescent="0.35">
      <c r="A1698" s="59" t="s">
        <v>675</v>
      </c>
      <c r="B1698" s="39" t="str">
        <f>_xlfn.XLOOKUP(A1698,'Customer Names Transform'!$A$2:$A$2336,'Customer Names Transform'!$D$2:$D$2336)</f>
        <v>Monica M.</v>
      </c>
      <c r="C1698" s="28">
        <f>_xlfn.XLOOKUP(A1698,'Medical Exam Transform'!$A$2:$A$2336,'Medical Exam Transform'!$B$2:$B$2336)</f>
        <v>27.74</v>
      </c>
      <c r="D1698" s="14">
        <f>_xlfn.XLOOKUP(A1698,'Medical Exam Transform'!$A$2:$A$2336,'Medical Exam Transform'!$C$2:$C$2336)</f>
        <v>7.32</v>
      </c>
      <c r="E1698" s="14" t="str">
        <f>_xlfn.XLOOKUP(A1698,'Medical Exam Transform'!$A$2:$A$2336,'Medical Exam Transform'!$D$2:$D$2336)</f>
        <v>Yes</v>
      </c>
      <c r="F1698" s="14" t="str">
        <f>_xlfn.XLOOKUP(A1698,'Medical Exam Transform'!$A$2:$A$2336,'Medical Exam Transform'!$E$2:$E$2336)</f>
        <v>No</v>
      </c>
      <c r="G1698" s="14" t="str">
        <f>_xlfn.XLOOKUP(A1698,'Medical Exam Transform'!$A$2:$A$2336,'Medical Exam Transform'!$F$2:$F$2336)</f>
        <v>No</v>
      </c>
      <c r="H1698" s="14">
        <f>_xlfn.XLOOKUP(A1698,'Medical Exam Transform'!$A$2:$A$2336,'Medical Exam Transform'!$G$2:$G$2336)</f>
        <v>1</v>
      </c>
      <c r="I1698" s="14" t="str">
        <f>_xlfn.XLOOKUP(A1698,'Medical Exam Transform'!$A$2:$A$2336,'Medical Exam Transform'!$H$2:$H$2336)</f>
        <v>No</v>
      </c>
      <c r="J1698" s="14" t="str">
        <f>_xlfn.XLOOKUP(A1698,'Medical Exam Transform'!$A$2:$A$2336,'Medical Exam Transform'!$I$2:$I$2336)</f>
        <v>Overweight</v>
      </c>
      <c r="K1698" s="14" t="str">
        <f>_xlfn.XLOOKUP(A1698,'Medical Exam Transform'!$A$2:$A$2336,'Medical Exam Transform'!$J$2:$J$2336)</f>
        <v>Diabetes</v>
      </c>
      <c r="L1698" s="60">
        <f>_xlfn.XLOOKUP(A1698,'Hospitalisation Transform'!$A$2:$A$2344,'Hospitalisation Transform'!$B$2:$B$2344)</f>
        <v>31748</v>
      </c>
      <c r="M1698" s="82">
        <f>_xlfn.XLOOKUP(A1698,'Hospitalisation Transform'!$A$2:$A$2344,'Hospitalisation Transform'!$D$2:$D$2344)</f>
        <v>5469.01</v>
      </c>
      <c r="N1698" s="14" t="str">
        <f>_xlfn.XLOOKUP(A1698,'Hospitalisation Transform'!$A$2:$A$2344,'Hospitalisation Transform'!$E$2:$E$2344)</f>
        <v>tier - 2</v>
      </c>
      <c r="O1698" s="14" t="str">
        <f>_xlfn.XLOOKUP(A1698,'Hospitalisation Transform'!$A$2:$A$2344,'Hospitalisation Transform'!$F$2:$F$2344)</f>
        <v>tier - 2</v>
      </c>
      <c r="P1698" s="14" t="str">
        <f>_xlfn.XLOOKUP(A1698,'Hospitalisation Transform'!$A$2:$A$2344,'Hospitalisation Transform'!$G$2:$G$2344)</f>
        <v>R1024</v>
      </c>
      <c r="Q1698" s="14">
        <f>_xlfn.XLOOKUP(A1698,'Hospitalisation Transform'!$A$2:$A$2344,'Hospitalisation Transform'!$H$2:$H$2344)</f>
        <v>37</v>
      </c>
    </row>
    <row r="1699" spans="1:17" ht="15.5" x14ac:dyDescent="0.35">
      <c r="A1699" s="59" t="s">
        <v>674</v>
      </c>
      <c r="B1699" s="39" t="str">
        <f>_xlfn.XLOOKUP(A1699,'Customer Names Transform'!$A$2:$A$2336,'Customer Names Transform'!$D$2:$D$2336)</f>
        <v>Katarina K.</v>
      </c>
      <c r="C1699" s="28">
        <f>_xlfn.XLOOKUP(A1699,'Medical Exam Transform'!$A$2:$A$2336,'Medical Exam Transform'!$B$2:$B$2336)</f>
        <v>17.260000000000002</v>
      </c>
      <c r="D1699" s="14">
        <f>_xlfn.XLOOKUP(A1699,'Medical Exam Transform'!$A$2:$A$2336,'Medical Exam Transform'!$C$2:$C$2336)</f>
        <v>11.73</v>
      </c>
      <c r="E1699" s="14" t="str">
        <f>_xlfn.XLOOKUP(A1699,'Medical Exam Transform'!$A$2:$A$2336,'Medical Exam Transform'!$D$2:$D$2336)</f>
        <v>No</v>
      </c>
      <c r="F1699" s="14" t="str">
        <f>_xlfn.XLOOKUP(A1699,'Medical Exam Transform'!$A$2:$A$2336,'Medical Exam Transform'!$E$2:$E$2336)</f>
        <v>No</v>
      </c>
      <c r="G1699" s="14" t="str">
        <f>_xlfn.XLOOKUP(A1699,'Medical Exam Transform'!$A$2:$A$2336,'Medical Exam Transform'!$F$2:$F$2336)</f>
        <v>No</v>
      </c>
      <c r="H1699" s="14">
        <f>_xlfn.XLOOKUP(A1699,'Medical Exam Transform'!$A$2:$A$2336,'Medical Exam Transform'!$G$2:$G$2336)</f>
        <v>2</v>
      </c>
      <c r="I1699" s="14" t="str">
        <f>_xlfn.XLOOKUP(A1699,'Medical Exam Transform'!$A$2:$A$2336,'Medical Exam Transform'!$H$2:$H$2336)</f>
        <v>No</v>
      </c>
      <c r="J1699" s="14" t="str">
        <f>_xlfn.XLOOKUP(A1699,'Medical Exam Transform'!$A$2:$A$2336,'Medical Exam Transform'!$I$2:$I$2336)</f>
        <v>Underweight</v>
      </c>
      <c r="K1699" s="14" t="str">
        <f>_xlfn.XLOOKUP(A1699,'Medical Exam Transform'!$A$2:$A$2336,'Medical Exam Transform'!$J$2:$J$2336)</f>
        <v>Diabetes</v>
      </c>
      <c r="L1699" s="60">
        <f>_xlfn.XLOOKUP(A1699,'Hospitalisation Transform'!$A$2:$A$2344,'Hospitalisation Transform'!$B$2:$B$2344)</f>
        <v>26961</v>
      </c>
      <c r="M1699" s="82">
        <f>_xlfn.XLOOKUP(A1699,'Hospitalisation Transform'!$A$2:$A$2344,'Hospitalisation Transform'!$D$2:$D$2344)</f>
        <v>5466.88</v>
      </c>
      <c r="N1699" s="14" t="str">
        <f>_xlfn.XLOOKUP(A1699,'Hospitalisation Transform'!$A$2:$A$2344,'Hospitalisation Transform'!$E$2:$E$2344)</f>
        <v>tier - 2</v>
      </c>
      <c r="O1699" s="14" t="str">
        <f>_xlfn.XLOOKUP(A1699,'Hospitalisation Transform'!$A$2:$A$2344,'Hospitalisation Transform'!$F$2:$F$2344)</f>
        <v>tier - 2</v>
      </c>
      <c r="P1699" s="14" t="str">
        <f>_xlfn.XLOOKUP(A1699,'Hospitalisation Transform'!$A$2:$A$2344,'Hospitalisation Transform'!$G$2:$G$2344)</f>
        <v>R1013</v>
      </c>
      <c r="Q1699" s="14">
        <f>_xlfn.XLOOKUP(A1699,'Hospitalisation Transform'!$A$2:$A$2344,'Hospitalisation Transform'!$H$2:$H$2344)</f>
        <v>50</v>
      </c>
    </row>
    <row r="1700" spans="1:17" ht="15.5" x14ac:dyDescent="0.35">
      <c r="A1700" s="59" t="s">
        <v>673</v>
      </c>
      <c r="B1700" s="39" t="str">
        <f>_xlfn.XLOOKUP(A1700,'Customer Names Transform'!$A$2:$A$2336,'Customer Names Transform'!$D$2:$D$2336)</f>
        <v>Jamie L.</v>
      </c>
      <c r="C1700" s="28">
        <f>_xlfn.XLOOKUP(A1700,'Medical Exam Transform'!$A$2:$A$2336,'Medical Exam Transform'!$B$2:$B$2336)</f>
        <v>19.855</v>
      </c>
      <c r="D1700" s="14">
        <f>_xlfn.XLOOKUP(A1700,'Medical Exam Transform'!$A$2:$A$2336,'Medical Exam Transform'!$C$2:$C$2336)</f>
        <v>6.64</v>
      </c>
      <c r="E1700" s="14" t="str">
        <f>_xlfn.XLOOKUP(A1700,'Medical Exam Transform'!$A$2:$A$2336,'Medical Exam Transform'!$D$2:$D$2336)</f>
        <v>Yes</v>
      </c>
      <c r="F1700" s="14" t="str">
        <f>_xlfn.XLOOKUP(A1700,'Medical Exam Transform'!$A$2:$A$2336,'Medical Exam Transform'!$E$2:$E$2336)</f>
        <v>No</v>
      </c>
      <c r="G1700" s="14" t="str">
        <f>_xlfn.XLOOKUP(A1700,'Medical Exam Transform'!$A$2:$A$2336,'Medical Exam Transform'!$F$2:$F$2336)</f>
        <v>No</v>
      </c>
      <c r="H1700" s="14">
        <f>_xlfn.XLOOKUP(A1700,'Medical Exam Transform'!$A$2:$A$2336,'Medical Exam Transform'!$G$2:$G$2336)</f>
        <v>1</v>
      </c>
      <c r="I1700" s="14" t="str">
        <f>_xlfn.XLOOKUP(A1700,'Medical Exam Transform'!$A$2:$A$2336,'Medical Exam Transform'!$H$2:$H$2336)</f>
        <v>No</v>
      </c>
      <c r="J1700" s="14" t="str">
        <f>_xlfn.XLOOKUP(A1700,'Medical Exam Transform'!$A$2:$A$2336,'Medical Exam Transform'!$I$2:$I$2336)</f>
        <v>Normalweight</v>
      </c>
      <c r="K1700" s="14" t="str">
        <f>_xlfn.XLOOKUP(A1700,'Medical Exam Transform'!$A$2:$A$2336,'Medical Exam Transform'!$J$2:$J$2336)</f>
        <v>Diabetes</v>
      </c>
      <c r="L1700" s="60">
        <f>_xlfn.XLOOKUP(A1700,'Hospitalisation Transform'!$A$2:$A$2344,'Hospitalisation Transform'!$B$2:$B$2344)</f>
        <v>31771</v>
      </c>
      <c r="M1700" s="82">
        <f>_xlfn.XLOOKUP(A1700,'Hospitalisation Transform'!$A$2:$A$2344,'Hospitalisation Transform'!$D$2:$D$2344)</f>
        <v>5458.05</v>
      </c>
      <c r="N1700" s="14" t="str">
        <f>_xlfn.XLOOKUP(A1700,'Hospitalisation Transform'!$A$2:$A$2344,'Hospitalisation Transform'!$E$2:$E$2344)</f>
        <v>tier - 2</v>
      </c>
      <c r="O1700" s="14" t="str">
        <f>_xlfn.XLOOKUP(A1700,'Hospitalisation Transform'!$A$2:$A$2344,'Hospitalisation Transform'!$F$2:$F$2344)</f>
        <v>tier - 2</v>
      </c>
      <c r="P1700" s="14" t="str">
        <f>_xlfn.XLOOKUP(A1700,'Hospitalisation Transform'!$A$2:$A$2344,'Hospitalisation Transform'!$G$2:$G$2344)</f>
        <v>R1024</v>
      </c>
      <c r="Q1700" s="14">
        <f>_xlfn.XLOOKUP(A1700,'Hospitalisation Transform'!$A$2:$A$2344,'Hospitalisation Transform'!$H$2:$H$2344)</f>
        <v>36</v>
      </c>
    </row>
    <row r="1701" spans="1:17" ht="15.5" x14ac:dyDescent="0.35">
      <c r="A1701" s="59" t="s">
        <v>672</v>
      </c>
      <c r="B1701" s="39" t="str">
        <f>_xlfn.XLOOKUP(A1701,'Customer Names Transform'!$A$2:$A$2336,'Customer Names Transform'!$D$2:$D$2336)</f>
        <v>Brian</v>
      </c>
      <c r="C1701" s="28">
        <f>_xlfn.XLOOKUP(A1701,'Medical Exam Transform'!$A$2:$A$2336,'Medical Exam Transform'!$B$2:$B$2336)</f>
        <v>41.69</v>
      </c>
      <c r="D1701" s="14">
        <f>_xlfn.XLOOKUP(A1701,'Medical Exam Transform'!$A$2:$A$2336,'Medical Exam Transform'!$C$2:$C$2336)</f>
        <v>5.78</v>
      </c>
      <c r="E1701" s="14" t="str">
        <f>_xlfn.XLOOKUP(A1701,'Medical Exam Transform'!$A$2:$A$2336,'Medical Exam Transform'!$D$2:$D$2336)</f>
        <v>No</v>
      </c>
      <c r="F1701" s="14" t="str">
        <f>_xlfn.XLOOKUP(A1701,'Medical Exam Transform'!$A$2:$A$2336,'Medical Exam Transform'!$E$2:$E$2336)</f>
        <v>No</v>
      </c>
      <c r="G1701" s="14" t="str">
        <f>_xlfn.XLOOKUP(A1701,'Medical Exam Transform'!$A$2:$A$2336,'Medical Exam Transform'!$F$2:$F$2336)</f>
        <v>No</v>
      </c>
      <c r="H1701" s="14">
        <f>_xlfn.XLOOKUP(A1701,'Medical Exam Transform'!$A$2:$A$2336,'Medical Exam Transform'!$G$2:$G$2336)</f>
        <v>0</v>
      </c>
      <c r="I1701" s="14" t="str">
        <f>_xlfn.XLOOKUP(A1701,'Medical Exam Transform'!$A$2:$A$2336,'Medical Exam Transform'!$H$2:$H$2336)</f>
        <v>No</v>
      </c>
      <c r="J1701" s="14" t="str">
        <f>_xlfn.XLOOKUP(A1701,'Medical Exam Transform'!$A$2:$A$2336,'Medical Exam Transform'!$I$2:$I$2336)</f>
        <v>Obesity</v>
      </c>
      <c r="K1701" s="14" t="str">
        <f>_xlfn.XLOOKUP(A1701,'Medical Exam Transform'!$A$2:$A$2336,'Medical Exam Transform'!$J$2:$J$2336)</f>
        <v>Normal</v>
      </c>
      <c r="L1701" s="60">
        <f>_xlfn.XLOOKUP(A1701,'Hospitalisation Transform'!$A$2:$A$2344,'Hospitalisation Transform'!$B$2:$B$2344)</f>
        <v>30188</v>
      </c>
      <c r="M1701" s="82">
        <f>_xlfn.XLOOKUP(A1701,'Hospitalisation Transform'!$A$2:$A$2344,'Hospitalisation Transform'!$D$2:$D$2344)</f>
        <v>5438.75</v>
      </c>
      <c r="N1701" s="14" t="str">
        <f>_xlfn.XLOOKUP(A1701,'Hospitalisation Transform'!$A$2:$A$2344,'Hospitalisation Transform'!$E$2:$E$2344)</f>
        <v>tier - 3</v>
      </c>
      <c r="O1701" s="14" t="str">
        <f>_xlfn.XLOOKUP(A1701,'Hospitalisation Transform'!$A$2:$A$2344,'Hospitalisation Transform'!$F$2:$F$2344)</f>
        <v>tier - 2</v>
      </c>
      <c r="P1701" s="14" t="str">
        <f>_xlfn.XLOOKUP(A1701,'Hospitalisation Transform'!$A$2:$A$2344,'Hospitalisation Transform'!$G$2:$G$2344)</f>
        <v>R1013</v>
      </c>
      <c r="Q1701" s="14">
        <f>_xlfn.XLOOKUP(A1701,'Hospitalisation Transform'!$A$2:$A$2344,'Hospitalisation Transform'!$H$2:$H$2344)</f>
        <v>41</v>
      </c>
    </row>
    <row r="1702" spans="1:17" ht="15.5" x14ac:dyDescent="0.35">
      <c r="A1702" s="59" t="s">
        <v>671</v>
      </c>
      <c r="B1702" s="39" t="str">
        <f>_xlfn.XLOOKUP(A1702,'Customer Names Transform'!$A$2:$A$2336,'Customer Names Transform'!$D$2:$D$2336)</f>
        <v>Stacey L.</v>
      </c>
      <c r="C1702" s="28">
        <f>_xlfn.XLOOKUP(A1702,'Medical Exam Transform'!$A$2:$A$2336,'Medical Exam Transform'!$B$2:$B$2336)</f>
        <v>16.12</v>
      </c>
      <c r="D1702" s="14">
        <f>_xlfn.XLOOKUP(A1702,'Medical Exam Transform'!$A$2:$A$2336,'Medical Exam Transform'!$C$2:$C$2336)</f>
        <v>10.45</v>
      </c>
      <c r="E1702" s="14" t="str">
        <f>_xlfn.XLOOKUP(A1702,'Medical Exam Transform'!$A$2:$A$2336,'Medical Exam Transform'!$D$2:$D$2336)</f>
        <v>No</v>
      </c>
      <c r="F1702" s="14" t="str">
        <f>_xlfn.XLOOKUP(A1702,'Medical Exam Transform'!$A$2:$A$2336,'Medical Exam Transform'!$E$2:$E$2336)</f>
        <v>No</v>
      </c>
      <c r="G1702" s="14" t="str">
        <f>_xlfn.XLOOKUP(A1702,'Medical Exam Transform'!$A$2:$A$2336,'Medical Exam Transform'!$F$2:$F$2336)</f>
        <v>No</v>
      </c>
      <c r="H1702" s="14">
        <f>_xlfn.XLOOKUP(A1702,'Medical Exam Transform'!$A$2:$A$2336,'Medical Exam Transform'!$G$2:$G$2336)</f>
        <v>0</v>
      </c>
      <c r="I1702" s="14" t="str">
        <f>_xlfn.XLOOKUP(A1702,'Medical Exam Transform'!$A$2:$A$2336,'Medical Exam Transform'!$H$2:$H$2336)</f>
        <v>No</v>
      </c>
      <c r="J1702" s="14" t="str">
        <f>_xlfn.XLOOKUP(A1702,'Medical Exam Transform'!$A$2:$A$2336,'Medical Exam Transform'!$I$2:$I$2336)</f>
        <v>Underweight</v>
      </c>
      <c r="K1702" s="14" t="str">
        <f>_xlfn.XLOOKUP(A1702,'Medical Exam Transform'!$A$2:$A$2336,'Medical Exam Transform'!$J$2:$J$2336)</f>
        <v>Normal</v>
      </c>
      <c r="L1702" s="60">
        <f>_xlfn.XLOOKUP(A1702,'Hospitalisation Transform'!$A$2:$A$2344,'Hospitalisation Transform'!$B$2:$B$2344)</f>
        <v>28649</v>
      </c>
      <c r="M1702" s="82">
        <f>_xlfn.XLOOKUP(A1702,'Hospitalisation Transform'!$A$2:$A$2344,'Hospitalisation Transform'!$D$2:$D$2344)</f>
        <v>5428.98</v>
      </c>
      <c r="N1702" s="14" t="str">
        <f>_xlfn.XLOOKUP(A1702,'Hospitalisation Transform'!$A$2:$A$2344,'Hospitalisation Transform'!$E$2:$E$2344)</f>
        <v>tier - 2</v>
      </c>
      <c r="O1702" s="14" t="str">
        <f>_xlfn.XLOOKUP(A1702,'Hospitalisation Transform'!$A$2:$A$2344,'Hospitalisation Transform'!$F$2:$F$2344)</f>
        <v>tier - 2</v>
      </c>
      <c r="P1702" s="14" t="str">
        <f>_xlfn.XLOOKUP(A1702,'Hospitalisation Transform'!$A$2:$A$2344,'Hospitalisation Transform'!$G$2:$G$2344)</f>
        <v>R1012</v>
      </c>
      <c r="Q1702" s="14">
        <f>_xlfn.XLOOKUP(A1702,'Hospitalisation Transform'!$A$2:$A$2344,'Hospitalisation Transform'!$H$2:$H$2344)</f>
        <v>45</v>
      </c>
    </row>
    <row r="1703" spans="1:17" ht="15.5" x14ac:dyDescent="0.35">
      <c r="A1703" s="59" t="s">
        <v>670</v>
      </c>
      <c r="B1703" s="39" t="str">
        <f>_xlfn.XLOOKUP(A1703,'Customer Names Transform'!$A$2:$A$2336,'Customer Names Transform'!$D$2:$D$2336)</f>
        <v>Stephen</v>
      </c>
      <c r="C1703" s="28">
        <f>_xlfn.XLOOKUP(A1703,'Medical Exam Transform'!$A$2:$A$2336,'Medical Exam Transform'!$B$2:$B$2336)</f>
        <v>37.43</v>
      </c>
      <c r="D1703" s="14">
        <f>_xlfn.XLOOKUP(A1703,'Medical Exam Transform'!$A$2:$A$2336,'Medical Exam Transform'!$C$2:$C$2336)</f>
        <v>4.5199999999999996</v>
      </c>
      <c r="E1703" s="14" t="str">
        <f>_xlfn.XLOOKUP(A1703,'Medical Exam Transform'!$A$2:$A$2336,'Medical Exam Transform'!$D$2:$D$2336)</f>
        <v>No</v>
      </c>
      <c r="F1703" s="14" t="str">
        <f>_xlfn.XLOOKUP(A1703,'Medical Exam Transform'!$A$2:$A$2336,'Medical Exam Transform'!$E$2:$E$2336)</f>
        <v>No</v>
      </c>
      <c r="G1703" s="14" t="str">
        <f>_xlfn.XLOOKUP(A1703,'Medical Exam Transform'!$A$2:$A$2336,'Medical Exam Transform'!$F$2:$F$2336)</f>
        <v>No</v>
      </c>
      <c r="H1703" s="14">
        <f>_xlfn.XLOOKUP(A1703,'Medical Exam Transform'!$A$2:$A$2336,'Medical Exam Transform'!$G$2:$G$2336)</f>
        <v>1</v>
      </c>
      <c r="I1703" s="14" t="str">
        <f>_xlfn.XLOOKUP(A1703,'Medical Exam Transform'!$A$2:$A$2336,'Medical Exam Transform'!$H$2:$H$2336)</f>
        <v>No</v>
      </c>
      <c r="J1703" s="14" t="str">
        <f>_xlfn.XLOOKUP(A1703,'Medical Exam Transform'!$A$2:$A$2336,'Medical Exam Transform'!$I$2:$I$2336)</f>
        <v>Obesity</v>
      </c>
      <c r="K1703" s="14" t="str">
        <f>_xlfn.XLOOKUP(A1703,'Medical Exam Transform'!$A$2:$A$2336,'Medical Exam Transform'!$J$2:$J$2336)</f>
        <v>Normal</v>
      </c>
      <c r="L1703" s="60">
        <f>_xlfn.XLOOKUP(A1703,'Hospitalisation Transform'!$A$2:$A$2344,'Hospitalisation Transform'!$B$2:$B$2344)</f>
        <v>33864</v>
      </c>
      <c r="M1703" s="82">
        <f>_xlfn.XLOOKUP(A1703,'Hospitalisation Transform'!$A$2:$A$2344,'Hospitalisation Transform'!$D$2:$D$2344)</f>
        <v>5428.73</v>
      </c>
      <c r="N1703" s="14" t="str">
        <f>_xlfn.XLOOKUP(A1703,'Hospitalisation Transform'!$A$2:$A$2344,'Hospitalisation Transform'!$E$2:$E$2344)</f>
        <v>tier - 3</v>
      </c>
      <c r="O1703" s="14" t="str">
        <f>_xlfn.XLOOKUP(A1703,'Hospitalisation Transform'!$A$2:$A$2344,'Hospitalisation Transform'!$F$2:$F$2344)</f>
        <v>tier - 1</v>
      </c>
      <c r="P1703" s="14" t="str">
        <f>_xlfn.XLOOKUP(A1703,'Hospitalisation Transform'!$A$2:$A$2344,'Hospitalisation Transform'!$G$2:$G$2344)</f>
        <v>R1017</v>
      </c>
      <c r="Q1703" s="14">
        <f>_xlfn.XLOOKUP(A1703,'Hospitalisation Transform'!$A$2:$A$2344,'Hospitalisation Transform'!$H$2:$H$2344)</f>
        <v>31</v>
      </c>
    </row>
    <row r="1704" spans="1:17" ht="15.5" x14ac:dyDescent="0.35">
      <c r="A1704" s="59" t="s">
        <v>669</v>
      </c>
      <c r="B1704" s="39" t="str">
        <f>_xlfn.XLOOKUP(A1704,'Customer Names Transform'!$A$2:$A$2336,'Customer Names Transform'!$D$2:$D$2336)</f>
        <v>Joshua</v>
      </c>
      <c r="C1704" s="28">
        <f>_xlfn.XLOOKUP(A1704,'Medical Exam Transform'!$A$2:$A$2336,'Medical Exam Transform'!$B$2:$B$2336)</f>
        <v>31.065000000000001</v>
      </c>
      <c r="D1704" s="14">
        <f>_xlfn.XLOOKUP(A1704,'Medical Exam Transform'!$A$2:$A$2336,'Medical Exam Transform'!$C$2:$C$2336)</f>
        <v>5.71</v>
      </c>
      <c r="E1704" s="14" t="str">
        <f>_xlfn.XLOOKUP(A1704,'Medical Exam Transform'!$A$2:$A$2336,'Medical Exam Transform'!$D$2:$D$2336)</f>
        <v>No</v>
      </c>
      <c r="F1704" s="14" t="str">
        <f>_xlfn.XLOOKUP(A1704,'Medical Exam Transform'!$A$2:$A$2336,'Medical Exam Transform'!$E$2:$E$2336)</f>
        <v>No</v>
      </c>
      <c r="G1704" s="14" t="str">
        <f>_xlfn.XLOOKUP(A1704,'Medical Exam Transform'!$A$2:$A$2336,'Medical Exam Transform'!$F$2:$F$2336)</f>
        <v>No</v>
      </c>
      <c r="H1704" s="14">
        <f>_xlfn.XLOOKUP(A1704,'Medical Exam Transform'!$A$2:$A$2336,'Medical Exam Transform'!$G$2:$G$2336)</f>
        <v>0</v>
      </c>
      <c r="I1704" s="14" t="str">
        <f>_xlfn.XLOOKUP(A1704,'Medical Exam Transform'!$A$2:$A$2336,'Medical Exam Transform'!$H$2:$H$2336)</f>
        <v>No</v>
      </c>
      <c r="J1704" s="14" t="str">
        <f>_xlfn.XLOOKUP(A1704,'Medical Exam Transform'!$A$2:$A$2336,'Medical Exam Transform'!$I$2:$I$2336)</f>
        <v>Obesity</v>
      </c>
      <c r="K1704" s="14" t="str">
        <f>_xlfn.XLOOKUP(A1704,'Medical Exam Transform'!$A$2:$A$2336,'Medical Exam Transform'!$J$2:$J$2336)</f>
        <v>Normal</v>
      </c>
      <c r="L1704" s="60">
        <f>_xlfn.XLOOKUP(A1704,'Hospitalisation Transform'!$A$2:$A$2344,'Hospitalisation Transform'!$B$2:$B$2344)</f>
        <v>33425</v>
      </c>
      <c r="M1704" s="82">
        <f>_xlfn.XLOOKUP(A1704,'Hospitalisation Transform'!$A$2:$A$2344,'Hospitalisation Transform'!$D$2:$D$2344)</f>
        <v>5425.02</v>
      </c>
      <c r="N1704" s="14" t="str">
        <f>_xlfn.XLOOKUP(A1704,'Hospitalisation Transform'!$A$2:$A$2344,'Hospitalisation Transform'!$E$2:$E$2344)</f>
        <v>tier - 2</v>
      </c>
      <c r="O1704" s="14" t="str">
        <f>_xlfn.XLOOKUP(A1704,'Hospitalisation Transform'!$A$2:$A$2344,'Hospitalisation Transform'!$F$2:$F$2344)</f>
        <v>tier - 1</v>
      </c>
      <c r="P1704" s="14" t="str">
        <f>_xlfn.XLOOKUP(A1704,'Hospitalisation Transform'!$A$2:$A$2344,'Hospitalisation Transform'!$G$2:$G$2344)</f>
        <v>R1012</v>
      </c>
      <c r="Q1704" s="14">
        <f>_xlfn.XLOOKUP(A1704,'Hospitalisation Transform'!$A$2:$A$2344,'Hospitalisation Transform'!$H$2:$H$2344)</f>
        <v>32</v>
      </c>
    </row>
    <row r="1705" spans="1:17" ht="15.5" x14ac:dyDescent="0.35">
      <c r="A1705" s="59" t="s">
        <v>668</v>
      </c>
      <c r="B1705" s="39" t="str">
        <f>_xlfn.XLOOKUP(A1705,'Customer Names Transform'!$A$2:$A$2336,'Customer Names Transform'!$D$2:$D$2336)</f>
        <v>Josh</v>
      </c>
      <c r="C1705" s="28">
        <f>_xlfn.XLOOKUP(A1705,'Medical Exam Transform'!$A$2:$A$2336,'Medical Exam Transform'!$B$2:$B$2336)</f>
        <v>25.08</v>
      </c>
      <c r="D1705" s="14">
        <f>_xlfn.XLOOKUP(A1705,'Medical Exam Transform'!$A$2:$A$2336,'Medical Exam Transform'!$C$2:$C$2336)</f>
        <v>4.7699999999999996</v>
      </c>
      <c r="E1705" s="14" t="str">
        <f>_xlfn.XLOOKUP(A1705,'Medical Exam Transform'!$A$2:$A$2336,'Medical Exam Transform'!$D$2:$D$2336)</f>
        <v>No</v>
      </c>
      <c r="F1705" s="14" t="str">
        <f>_xlfn.XLOOKUP(A1705,'Medical Exam Transform'!$A$2:$A$2336,'Medical Exam Transform'!$E$2:$E$2336)</f>
        <v>No</v>
      </c>
      <c r="G1705" s="14" t="str">
        <f>_xlfn.XLOOKUP(A1705,'Medical Exam Transform'!$A$2:$A$2336,'Medical Exam Transform'!$F$2:$F$2336)</f>
        <v>No</v>
      </c>
      <c r="H1705" s="14">
        <f>_xlfn.XLOOKUP(A1705,'Medical Exam Transform'!$A$2:$A$2336,'Medical Exam Transform'!$G$2:$G$2336)</f>
        <v>0</v>
      </c>
      <c r="I1705" s="14" t="str">
        <f>_xlfn.XLOOKUP(A1705,'Medical Exam Transform'!$A$2:$A$2336,'Medical Exam Transform'!$H$2:$H$2336)</f>
        <v>No</v>
      </c>
      <c r="J1705" s="14" t="str">
        <f>_xlfn.XLOOKUP(A1705,'Medical Exam Transform'!$A$2:$A$2336,'Medical Exam Transform'!$I$2:$I$2336)</f>
        <v>Overweight</v>
      </c>
      <c r="K1705" s="14" t="str">
        <f>_xlfn.XLOOKUP(A1705,'Medical Exam Transform'!$A$2:$A$2336,'Medical Exam Transform'!$J$2:$J$2336)</f>
        <v>Normal</v>
      </c>
      <c r="L1705" s="60">
        <f>_xlfn.XLOOKUP(A1705,'Hospitalisation Transform'!$A$2:$A$2344,'Hospitalisation Transform'!$B$2:$B$2344)</f>
        <v>30221</v>
      </c>
      <c r="M1705" s="82">
        <f>_xlfn.XLOOKUP(A1705,'Hospitalisation Transform'!$A$2:$A$2344,'Hospitalisation Transform'!$D$2:$D$2344)</f>
        <v>5415.66</v>
      </c>
      <c r="N1705" s="14" t="str">
        <f>_xlfn.XLOOKUP(A1705,'Hospitalisation Transform'!$A$2:$A$2344,'Hospitalisation Transform'!$E$2:$E$2344)</f>
        <v>tier - 2</v>
      </c>
      <c r="O1705" s="14" t="str">
        <f>_xlfn.XLOOKUP(A1705,'Hospitalisation Transform'!$A$2:$A$2344,'Hospitalisation Transform'!$F$2:$F$2344)</f>
        <v>tier - 3</v>
      </c>
      <c r="P1705" s="14" t="str">
        <f>_xlfn.XLOOKUP(A1705,'Hospitalisation Transform'!$A$2:$A$2344,'Hospitalisation Transform'!$G$2:$G$2344)</f>
        <v>R1013</v>
      </c>
      <c r="Q1705" s="14">
        <f>_xlfn.XLOOKUP(A1705,'Hospitalisation Transform'!$A$2:$A$2344,'Hospitalisation Transform'!$H$2:$H$2344)</f>
        <v>41</v>
      </c>
    </row>
    <row r="1706" spans="1:17" ht="15.5" x14ac:dyDescent="0.35">
      <c r="A1706" s="59" t="s">
        <v>667</v>
      </c>
      <c r="B1706" s="39" t="str">
        <f>_xlfn.XLOOKUP(A1706,'Customer Names Transform'!$A$2:$A$2336,'Customer Names Transform'!$D$2:$D$2336)</f>
        <v>Heather</v>
      </c>
      <c r="C1706" s="28">
        <f>_xlfn.XLOOKUP(A1706,'Medical Exam Transform'!$A$2:$A$2336,'Medical Exam Transform'!$B$2:$B$2336)</f>
        <v>15.2</v>
      </c>
      <c r="D1706" s="14">
        <f>_xlfn.XLOOKUP(A1706,'Medical Exam Transform'!$A$2:$A$2336,'Medical Exam Transform'!$C$2:$C$2336)</f>
        <v>7.81</v>
      </c>
      <c r="E1706" s="14" t="str">
        <f>_xlfn.XLOOKUP(A1706,'Medical Exam Transform'!$A$2:$A$2336,'Medical Exam Transform'!$D$2:$D$2336)</f>
        <v>Yes</v>
      </c>
      <c r="F1706" s="14" t="str">
        <f>_xlfn.XLOOKUP(A1706,'Medical Exam Transform'!$A$2:$A$2336,'Medical Exam Transform'!$E$2:$E$2336)</f>
        <v>No</v>
      </c>
      <c r="G1706" s="14" t="str">
        <f>_xlfn.XLOOKUP(A1706,'Medical Exam Transform'!$A$2:$A$2336,'Medical Exam Transform'!$F$2:$F$2336)</f>
        <v>No</v>
      </c>
      <c r="H1706" s="14">
        <f>_xlfn.XLOOKUP(A1706,'Medical Exam Transform'!$A$2:$A$2336,'Medical Exam Transform'!$G$2:$G$2336)</f>
        <v>1</v>
      </c>
      <c r="I1706" s="14" t="str">
        <f>_xlfn.XLOOKUP(A1706,'Medical Exam Transform'!$A$2:$A$2336,'Medical Exam Transform'!$H$2:$H$2336)</f>
        <v>No</v>
      </c>
      <c r="J1706" s="14" t="str">
        <f>_xlfn.XLOOKUP(A1706,'Medical Exam Transform'!$A$2:$A$2336,'Medical Exam Transform'!$I$2:$I$2336)</f>
        <v>Underweight</v>
      </c>
      <c r="K1706" s="14" t="str">
        <f>_xlfn.XLOOKUP(A1706,'Medical Exam Transform'!$A$2:$A$2336,'Medical Exam Transform'!$J$2:$J$2336)</f>
        <v>Normal</v>
      </c>
      <c r="L1706" s="60">
        <f>_xlfn.XLOOKUP(A1706,'Hospitalisation Transform'!$A$2:$A$2344,'Hospitalisation Transform'!$B$2:$B$2344)</f>
        <v>27664</v>
      </c>
      <c r="M1706" s="82">
        <f>_xlfn.XLOOKUP(A1706,'Hospitalisation Transform'!$A$2:$A$2344,'Hospitalisation Transform'!$D$2:$D$2344)</f>
        <v>5411.99</v>
      </c>
      <c r="N1706" s="14" t="str">
        <f>_xlfn.XLOOKUP(A1706,'Hospitalisation Transform'!$A$2:$A$2344,'Hospitalisation Transform'!$E$2:$E$2344)</f>
        <v>tier - 2</v>
      </c>
      <c r="O1706" s="14" t="str">
        <f>_xlfn.XLOOKUP(A1706,'Hospitalisation Transform'!$A$2:$A$2344,'Hospitalisation Transform'!$F$2:$F$2344)</f>
        <v>tier - 3</v>
      </c>
      <c r="P1706" s="14" t="str">
        <f>_xlfn.XLOOKUP(A1706,'Hospitalisation Transform'!$A$2:$A$2344,'Hospitalisation Transform'!$G$2:$G$2344)</f>
        <v>R1012</v>
      </c>
      <c r="Q1706" s="14">
        <f>_xlfn.XLOOKUP(A1706,'Hospitalisation Transform'!$A$2:$A$2344,'Hospitalisation Transform'!$H$2:$H$2344)</f>
        <v>48</v>
      </c>
    </row>
    <row r="1707" spans="1:17" ht="15.5" x14ac:dyDescent="0.35">
      <c r="A1707" s="59" t="s">
        <v>666</v>
      </c>
      <c r="B1707" s="39" t="str">
        <f>_xlfn.XLOOKUP(A1707,'Customer Names Transform'!$A$2:$A$2336,'Customer Names Transform'!$D$2:$D$2336)</f>
        <v>James C.</v>
      </c>
      <c r="C1707" s="28">
        <f>_xlfn.XLOOKUP(A1707,'Medical Exam Transform'!$A$2:$A$2336,'Medical Exam Transform'!$B$2:$B$2336)</f>
        <v>22.34</v>
      </c>
      <c r="D1707" s="14">
        <f>_xlfn.XLOOKUP(A1707,'Medical Exam Transform'!$A$2:$A$2336,'Medical Exam Transform'!$C$2:$C$2336)</f>
        <v>5.19</v>
      </c>
      <c r="E1707" s="14" t="str">
        <f>_xlfn.XLOOKUP(A1707,'Medical Exam Transform'!$A$2:$A$2336,'Medical Exam Transform'!$D$2:$D$2336)</f>
        <v>Yes</v>
      </c>
      <c r="F1707" s="14" t="str">
        <f>_xlfn.XLOOKUP(A1707,'Medical Exam Transform'!$A$2:$A$2336,'Medical Exam Transform'!$E$2:$E$2336)</f>
        <v>No</v>
      </c>
      <c r="G1707" s="14" t="str">
        <f>_xlfn.XLOOKUP(A1707,'Medical Exam Transform'!$A$2:$A$2336,'Medical Exam Transform'!$F$2:$F$2336)</f>
        <v>No</v>
      </c>
      <c r="H1707" s="14">
        <f>_xlfn.XLOOKUP(A1707,'Medical Exam Transform'!$A$2:$A$2336,'Medical Exam Transform'!$G$2:$G$2336)</f>
        <v>0</v>
      </c>
      <c r="I1707" s="14" t="str">
        <f>_xlfn.XLOOKUP(A1707,'Medical Exam Transform'!$A$2:$A$2336,'Medical Exam Transform'!$H$2:$H$2336)</f>
        <v>No</v>
      </c>
      <c r="J1707" s="14" t="str">
        <f>_xlfn.XLOOKUP(A1707,'Medical Exam Transform'!$A$2:$A$2336,'Medical Exam Transform'!$I$2:$I$2336)</f>
        <v>Normalweight</v>
      </c>
      <c r="K1707" s="14" t="str">
        <f>_xlfn.XLOOKUP(A1707,'Medical Exam Transform'!$A$2:$A$2336,'Medical Exam Transform'!$J$2:$J$2336)</f>
        <v>Normal</v>
      </c>
      <c r="L1707" s="60">
        <f>_xlfn.XLOOKUP(A1707,'Hospitalisation Transform'!$A$2:$A$2344,'Hospitalisation Transform'!$B$2:$B$2344)</f>
        <v>31404</v>
      </c>
      <c r="M1707" s="82">
        <f>_xlfn.XLOOKUP(A1707,'Hospitalisation Transform'!$A$2:$A$2344,'Hospitalisation Transform'!$D$2:$D$2344)</f>
        <v>5402.89</v>
      </c>
      <c r="N1707" s="14" t="str">
        <f>_xlfn.XLOOKUP(A1707,'Hospitalisation Transform'!$A$2:$A$2344,'Hospitalisation Transform'!$E$2:$E$2344)</f>
        <v>tier - 2</v>
      </c>
      <c r="O1707" s="14" t="str">
        <f>_xlfn.XLOOKUP(A1707,'Hospitalisation Transform'!$A$2:$A$2344,'Hospitalisation Transform'!$F$2:$F$2344)</f>
        <v>tier - 1</v>
      </c>
      <c r="P1707" s="14" t="str">
        <f>_xlfn.XLOOKUP(A1707,'Hospitalisation Transform'!$A$2:$A$2344,'Hospitalisation Transform'!$G$2:$G$2344)</f>
        <v>R1013</v>
      </c>
      <c r="Q1707" s="14">
        <f>_xlfn.XLOOKUP(A1707,'Hospitalisation Transform'!$A$2:$A$2344,'Hospitalisation Transform'!$H$2:$H$2344)</f>
        <v>37</v>
      </c>
    </row>
    <row r="1708" spans="1:17" ht="15.5" x14ac:dyDescent="0.35">
      <c r="A1708" s="59" t="s">
        <v>665</v>
      </c>
      <c r="B1708" s="39" t="str">
        <f>_xlfn.XLOOKUP(A1708,'Customer Names Transform'!$A$2:$A$2336,'Customer Names Transform'!$D$2:$D$2336)</f>
        <v>Kim</v>
      </c>
      <c r="C1708" s="28">
        <f>_xlfn.XLOOKUP(A1708,'Medical Exam Transform'!$A$2:$A$2336,'Medical Exam Transform'!$B$2:$B$2336)</f>
        <v>40.15</v>
      </c>
      <c r="D1708" s="14">
        <f>_xlfn.XLOOKUP(A1708,'Medical Exam Transform'!$A$2:$A$2336,'Medical Exam Transform'!$C$2:$C$2336)</f>
        <v>5.93</v>
      </c>
      <c r="E1708" s="14" t="str">
        <f>_xlfn.XLOOKUP(A1708,'Medical Exam Transform'!$A$2:$A$2336,'Medical Exam Transform'!$D$2:$D$2336)</f>
        <v>No</v>
      </c>
      <c r="F1708" s="14" t="str">
        <f>_xlfn.XLOOKUP(A1708,'Medical Exam Transform'!$A$2:$A$2336,'Medical Exam Transform'!$E$2:$E$2336)</f>
        <v>No</v>
      </c>
      <c r="G1708" s="14" t="str">
        <f>_xlfn.XLOOKUP(A1708,'Medical Exam Transform'!$A$2:$A$2336,'Medical Exam Transform'!$F$2:$F$2336)</f>
        <v>No</v>
      </c>
      <c r="H1708" s="14">
        <f>_xlfn.XLOOKUP(A1708,'Medical Exam Transform'!$A$2:$A$2336,'Medical Exam Transform'!$G$2:$G$2336)</f>
        <v>1</v>
      </c>
      <c r="I1708" s="14" t="str">
        <f>_xlfn.XLOOKUP(A1708,'Medical Exam Transform'!$A$2:$A$2336,'Medical Exam Transform'!$H$2:$H$2336)</f>
        <v>No</v>
      </c>
      <c r="J1708" s="14" t="str">
        <f>_xlfn.XLOOKUP(A1708,'Medical Exam Transform'!$A$2:$A$2336,'Medical Exam Transform'!$I$2:$I$2336)</f>
        <v>Obesity</v>
      </c>
      <c r="K1708" s="14" t="str">
        <f>_xlfn.XLOOKUP(A1708,'Medical Exam Transform'!$A$2:$A$2336,'Medical Exam Transform'!$J$2:$J$2336)</f>
        <v>Normal</v>
      </c>
      <c r="L1708" s="60">
        <f>_xlfn.XLOOKUP(A1708,'Hospitalisation Transform'!$A$2:$A$2344,'Hospitalisation Transform'!$B$2:$B$2344)</f>
        <v>30895</v>
      </c>
      <c r="M1708" s="82">
        <f>_xlfn.XLOOKUP(A1708,'Hospitalisation Transform'!$A$2:$A$2344,'Hospitalisation Transform'!$D$2:$D$2344)</f>
        <v>5400.98</v>
      </c>
      <c r="N1708" s="14" t="str">
        <f>_xlfn.XLOOKUP(A1708,'Hospitalisation Transform'!$A$2:$A$2344,'Hospitalisation Transform'!$E$2:$E$2344)</f>
        <v>tier - 2</v>
      </c>
      <c r="O1708" s="14" t="str">
        <f>_xlfn.XLOOKUP(A1708,'Hospitalisation Transform'!$A$2:$A$2344,'Hospitalisation Transform'!$F$2:$F$2344)</f>
        <v>tier - 2</v>
      </c>
      <c r="P1708" s="14" t="str">
        <f>_xlfn.XLOOKUP(A1708,'Hospitalisation Transform'!$A$2:$A$2344,'Hospitalisation Transform'!$G$2:$G$2344)</f>
        <v>R1013</v>
      </c>
      <c r="Q1708" s="14">
        <f>_xlfn.XLOOKUP(A1708,'Hospitalisation Transform'!$A$2:$A$2344,'Hospitalisation Transform'!$H$2:$H$2344)</f>
        <v>39</v>
      </c>
    </row>
    <row r="1709" spans="1:17" ht="15.5" x14ac:dyDescent="0.35">
      <c r="A1709" s="59" t="s">
        <v>664</v>
      </c>
      <c r="B1709" s="39" t="str">
        <f>_xlfn.XLOOKUP(A1709,'Customer Names Transform'!$A$2:$A$2336,'Customer Names Transform'!$D$2:$D$2336)</f>
        <v>Marie E.</v>
      </c>
      <c r="C1709" s="28">
        <f>_xlfn.XLOOKUP(A1709,'Medical Exam Transform'!$A$2:$A$2336,'Medical Exam Transform'!$B$2:$B$2336)</f>
        <v>37.729999999999997</v>
      </c>
      <c r="D1709" s="14">
        <f>_xlfn.XLOOKUP(A1709,'Medical Exam Transform'!$A$2:$A$2336,'Medical Exam Transform'!$C$2:$C$2336)</f>
        <v>6.29</v>
      </c>
      <c r="E1709" s="14" t="str">
        <f>_xlfn.XLOOKUP(A1709,'Medical Exam Transform'!$A$2:$A$2336,'Medical Exam Transform'!$D$2:$D$2336)</f>
        <v>No</v>
      </c>
      <c r="F1709" s="14" t="str">
        <f>_xlfn.XLOOKUP(A1709,'Medical Exam Transform'!$A$2:$A$2336,'Medical Exam Transform'!$E$2:$E$2336)</f>
        <v>No</v>
      </c>
      <c r="G1709" s="14" t="str">
        <f>_xlfn.XLOOKUP(A1709,'Medical Exam Transform'!$A$2:$A$2336,'Medical Exam Transform'!$F$2:$F$2336)</f>
        <v>No</v>
      </c>
      <c r="H1709" s="14">
        <f>_xlfn.XLOOKUP(A1709,'Medical Exam Transform'!$A$2:$A$2336,'Medical Exam Transform'!$G$2:$G$2336)</f>
        <v>1</v>
      </c>
      <c r="I1709" s="14" t="str">
        <f>_xlfn.XLOOKUP(A1709,'Medical Exam Transform'!$A$2:$A$2336,'Medical Exam Transform'!$H$2:$H$2336)</f>
        <v>No</v>
      </c>
      <c r="J1709" s="14" t="str">
        <f>_xlfn.XLOOKUP(A1709,'Medical Exam Transform'!$A$2:$A$2336,'Medical Exam Transform'!$I$2:$I$2336)</f>
        <v>Obesity</v>
      </c>
      <c r="K1709" s="14" t="str">
        <f>_xlfn.XLOOKUP(A1709,'Medical Exam Transform'!$A$2:$A$2336,'Medical Exam Transform'!$J$2:$J$2336)</f>
        <v>Normal</v>
      </c>
      <c r="L1709" s="60">
        <f>_xlfn.XLOOKUP(A1709,'Hospitalisation Transform'!$A$2:$A$2344,'Hospitalisation Transform'!$B$2:$B$2344)</f>
        <v>30928</v>
      </c>
      <c r="M1709" s="82">
        <f>_xlfn.XLOOKUP(A1709,'Hospitalisation Transform'!$A$2:$A$2344,'Hospitalisation Transform'!$D$2:$D$2344)</f>
        <v>5397.62</v>
      </c>
      <c r="N1709" s="14" t="str">
        <f>_xlfn.XLOOKUP(A1709,'Hospitalisation Transform'!$A$2:$A$2344,'Hospitalisation Transform'!$E$2:$E$2344)</f>
        <v>tier - 2</v>
      </c>
      <c r="O1709" s="14" t="str">
        <f>_xlfn.XLOOKUP(A1709,'Hospitalisation Transform'!$A$2:$A$2344,'Hospitalisation Transform'!$F$2:$F$2344)</f>
        <v>tier - 2</v>
      </c>
      <c r="P1709" s="14" t="str">
        <f>_xlfn.XLOOKUP(A1709,'Hospitalisation Transform'!$A$2:$A$2344,'Hospitalisation Transform'!$G$2:$G$2344)</f>
        <v>R1013</v>
      </c>
      <c r="Q1709" s="14">
        <f>_xlfn.XLOOKUP(A1709,'Hospitalisation Transform'!$A$2:$A$2344,'Hospitalisation Transform'!$H$2:$H$2344)</f>
        <v>39</v>
      </c>
    </row>
    <row r="1710" spans="1:17" ht="15.5" x14ac:dyDescent="0.35">
      <c r="A1710" s="59" t="s">
        <v>663</v>
      </c>
      <c r="B1710" s="39" t="str">
        <f>_xlfn.XLOOKUP(A1710,'Customer Names Transform'!$A$2:$A$2336,'Customer Names Transform'!$D$2:$D$2336)</f>
        <v>Dariusz</v>
      </c>
      <c r="C1710" s="28">
        <f>_xlfn.XLOOKUP(A1710,'Medical Exam Transform'!$A$2:$A$2336,'Medical Exam Transform'!$B$2:$B$2336)</f>
        <v>25.35</v>
      </c>
      <c r="D1710" s="14">
        <f>_xlfn.XLOOKUP(A1710,'Medical Exam Transform'!$A$2:$A$2336,'Medical Exam Transform'!$C$2:$C$2336)</f>
        <v>4.9000000000000004</v>
      </c>
      <c r="E1710" s="14" t="str">
        <f>_xlfn.XLOOKUP(A1710,'Medical Exam Transform'!$A$2:$A$2336,'Medical Exam Transform'!$D$2:$D$2336)</f>
        <v>No</v>
      </c>
      <c r="F1710" s="14" t="str">
        <f>_xlfn.XLOOKUP(A1710,'Medical Exam Transform'!$A$2:$A$2336,'Medical Exam Transform'!$E$2:$E$2336)</f>
        <v>No</v>
      </c>
      <c r="G1710" s="14" t="str">
        <f>_xlfn.XLOOKUP(A1710,'Medical Exam Transform'!$A$2:$A$2336,'Medical Exam Transform'!$F$2:$F$2336)</f>
        <v>No</v>
      </c>
      <c r="H1710" s="14">
        <f>_xlfn.XLOOKUP(A1710,'Medical Exam Transform'!$A$2:$A$2336,'Medical Exam Transform'!$G$2:$G$2336)</f>
        <v>0</v>
      </c>
      <c r="I1710" s="14" t="str">
        <f>_xlfn.XLOOKUP(A1710,'Medical Exam Transform'!$A$2:$A$2336,'Medical Exam Transform'!$H$2:$H$2336)</f>
        <v>No</v>
      </c>
      <c r="J1710" s="14" t="str">
        <f>_xlfn.XLOOKUP(A1710,'Medical Exam Transform'!$A$2:$A$2336,'Medical Exam Transform'!$I$2:$I$2336)</f>
        <v>Overweight</v>
      </c>
      <c r="K1710" s="14" t="str">
        <f>_xlfn.XLOOKUP(A1710,'Medical Exam Transform'!$A$2:$A$2336,'Medical Exam Transform'!$J$2:$J$2336)</f>
        <v>Normal</v>
      </c>
      <c r="L1710" s="60">
        <f>_xlfn.XLOOKUP(A1710,'Hospitalisation Transform'!$A$2:$A$2344,'Hospitalisation Transform'!$B$2:$B$2344)</f>
        <v>32818</v>
      </c>
      <c r="M1710" s="82">
        <f>_xlfn.XLOOKUP(A1710,'Hospitalisation Transform'!$A$2:$A$2344,'Hospitalisation Transform'!$D$2:$D$2344)</f>
        <v>5396.44</v>
      </c>
      <c r="N1710" s="14" t="str">
        <f>_xlfn.XLOOKUP(A1710,'Hospitalisation Transform'!$A$2:$A$2344,'Hospitalisation Transform'!$E$2:$E$2344)</f>
        <v>tier - 2</v>
      </c>
      <c r="O1710" s="14" t="str">
        <f>_xlfn.XLOOKUP(A1710,'Hospitalisation Transform'!$A$2:$A$2344,'Hospitalisation Transform'!$F$2:$F$2344)</f>
        <v>tier - 3</v>
      </c>
      <c r="P1710" s="14" t="str">
        <f>_xlfn.XLOOKUP(A1710,'Hospitalisation Transform'!$A$2:$A$2344,'Hospitalisation Transform'!$G$2:$G$2344)</f>
        <v>R1013</v>
      </c>
      <c r="Q1710" s="14">
        <f>_xlfn.XLOOKUP(A1710,'Hospitalisation Transform'!$A$2:$A$2344,'Hospitalisation Transform'!$H$2:$H$2344)</f>
        <v>34</v>
      </c>
    </row>
    <row r="1711" spans="1:17" ht="15.5" x14ac:dyDescent="0.35">
      <c r="A1711" s="59" t="s">
        <v>662</v>
      </c>
      <c r="B1711" s="39" t="str">
        <f>_xlfn.XLOOKUP(A1711,'Customer Names Transform'!$A$2:$A$2336,'Customer Names Transform'!$D$2:$D$2336)</f>
        <v>Jessica E.</v>
      </c>
      <c r="C1711" s="28">
        <f>_xlfn.XLOOKUP(A1711,'Medical Exam Transform'!$A$2:$A$2336,'Medical Exam Transform'!$B$2:$B$2336)</f>
        <v>26.41</v>
      </c>
      <c r="D1711" s="14">
        <f>_xlfn.XLOOKUP(A1711,'Medical Exam Transform'!$A$2:$A$2336,'Medical Exam Transform'!$C$2:$C$2336)</f>
        <v>5.07</v>
      </c>
      <c r="E1711" s="14" t="str">
        <f>_xlfn.XLOOKUP(A1711,'Medical Exam Transform'!$A$2:$A$2336,'Medical Exam Transform'!$D$2:$D$2336)</f>
        <v>Yes</v>
      </c>
      <c r="F1711" s="14" t="str">
        <f>_xlfn.XLOOKUP(A1711,'Medical Exam Transform'!$A$2:$A$2336,'Medical Exam Transform'!$E$2:$E$2336)</f>
        <v>No</v>
      </c>
      <c r="G1711" s="14" t="str">
        <f>_xlfn.XLOOKUP(A1711,'Medical Exam Transform'!$A$2:$A$2336,'Medical Exam Transform'!$F$2:$F$2336)</f>
        <v>No</v>
      </c>
      <c r="H1711" s="14">
        <f>_xlfn.XLOOKUP(A1711,'Medical Exam Transform'!$A$2:$A$2336,'Medical Exam Transform'!$G$2:$G$2336)</f>
        <v>1</v>
      </c>
      <c r="I1711" s="14" t="str">
        <f>_xlfn.XLOOKUP(A1711,'Medical Exam Transform'!$A$2:$A$2336,'Medical Exam Transform'!$H$2:$H$2336)</f>
        <v>No</v>
      </c>
      <c r="J1711" s="14" t="str">
        <f>_xlfn.XLOOKUP(A1711,'Medical Exam Transform'!$A$2:$A$2336,'Medical Exam Transform'!$I$2:$I$2336)</f>
        <v>Overweight</v>
      </c>
      <c r="K1711" s="14" t="str">
        <f>_xlfn.XLOOKUP(A1711,'Medical Exam Transform'!$A$2:$A$2336,'Medical Exam Transform'!$J$2:$J$2336)</f>
        <v>Normal</v>
      </c>
      <c r="L1711" s="60">
        <f>_xlfn.XLOOKUP(A1711,'Hospitalisation Transform'!$A$2:$A$2344,'Hospitalisation Transform'!$B$2:$B$2344)</f>
        <v>32363</v>
      </c>
      <c r="M1711" s="82">
        <f>_xlfn.XLOOKUP(A1711,'Hospitalisation Transform'!$A$2:$A$2344,'Hospitalisation Transform'!$D$2:$D$2344)</f>
        <v>5385.34</v>
      </c>
      <c r="N1711" s="14" t="str">
        <f>_xlfn.XLOOKUP(A1711,'Hospitalisation Transform'!$A$2:$A$2344,'Hospitalisation Transform'!$E$2:$E$2344)</f>
        <v>tier - 2</v>
      </c>
      <c r="O1711" s="14" t="str">
        <f>_xlfn.XLOOKUP(A1711,'Hospitalisation Transform'!$A$2:$A$2344,'Hospitalisation Transform'!$F$2:$F$2344)</f>
        <v>tier - 3</v>
      </c>
      <c r="P1711" s="14" t="str">
        <f>_xlfn.XLOOKUP(A1711,'Hospitalisation Transform'!$A$2:$A$2344,'Hospitalisation Transform'!$G$2:$G$2344)</f>
        <v>R1012</v>
      </c>
      <c r="Q1711" s="14">
        <f>_xlfn.XLOOKUP(A1711,'Hospitalisation Transform'!$A$2:$A$2344,'Hospitalisation Transform'!$H$2:$H$2344)</f>
        <v>35</v>
      </c>
    </row>
    <row r="1712" spans="1:17" ht="15.5" x14ac:dyDescent="0.35">
      <c r="A1712" s="59" t="s">
        <v>661</v>
      </c>
      <c r="B1712" s="39" t="str">
        <f>_xlfn.XLOOKUP(A1712,'Customer Names Transform'!$A$2:$A$2336,'Customer Names Transform'!$D$2:$D$2336)</f>
        <v>Kristen</v>
      </c>
      <c r="C1712" s="28">
        <f>_xlfn.XLOOKUP(A1712,'Medical Exam Transform'!$A$2:$A$2336,'Medical Exam Transform'!$B$2:$B$2336)</f>
        <v>27.6</v>
      </c>
      <c r="D1712" s="14">
        <f>_xlfn.XLOOKUP(A1712,'Medical Exam Transform'!$A$2:$A$2336,'Medical Exam Transform'!$C$2:$C$2336)</f>
        <v>5.33</v>
      </c>
      <c r="E1712" s="14" t="str">
        <f>_xlfn.XLOOKUP(A1712,'Medical Exam Transform'!$A$2:$A$2336,'Medical Exam Transform'!$D$2:$D$2336)</f>
        <v>No</v>
      </c>
      <c r="F1712" s="14" t="str">
        <f>_xlfn.XLOOKUP(A1712,'Medical Exam Transform'!$A$2:$A$2336,'Medical Exam Transform'!$E$2:$E$2336)</f>
        <v>No</v>
      </c>
      <c r="G1712" s="14" t="str">
        <f>_xlfn.XLOOKUP(A1712,'Medical Exam Transform'!$A$2:$A$2336,'Medical Exam Transform'!$F$2:$F$2336)</f>
        <v>No</v>
      </c>
      <c r="H1712" s="14">
        <f>_xlfn.XLOOKUP(A1712,'Medical Exam Transform'!$A$2:$A$2336,'Medical Exam Transform'!$G$2:$G$2336)</f>
        <v>1</v>
      </c>
      <c r="I1712" s="14" t="str">
        <f>_xlfn.XLOOKUP(A1712,'Medical Exam Transform'!$A$2:$A$2336,'Medical Exam Transform'!$H$2:$H$2336)</f>
        <v>No</v>
      </c>
      <c r="J1712" s="14" t="str">
        <f>_xlfn.XLOOKUP(A1712,'Medical Exam Transform'!$A$2:$A$2336,'Medical Exam Transform'!$I$2:$I$2336)</f>
        <v>Overweight</v>
      </c>
      <c r="K1712" s="14" t="str">
        <f>_xlfn.XLOOKUP(A1712,'Medical Exam Transform'!$A$2:$A$2336,'Medical Exam Transform'!$J$2:$J$2336)</f>
        <v>Normal</v>
      </c>
      <c r="L1712" s="60">
        <f>_xlfn.XLOOKUP(A1712,'Hospitalisation Transform'!$A$2:$A$2344,'Hospitalisation Transform'!$B$2:$B$2344)</f>
        <v>30834</v>
      </c>
      <c r="M1712" s="82">
        <f>_xlfn.XLOOKUP(A1712,'Hospitalisation Transform'!$A$2:$A$2344,'Hospitalisation Transform'!$D$2:$D$2344)</f>
        <v>5383.54</v>
      </c>
      <c r="N1712" s="14" t="str">
        <f>_xlfn.XLOOKUP(A1712,'Hospitalisation Transform'!$A$2:$A$2344,'Hospitalisation Transform'!$E$2:$E$2344)</f>
        <v>tier - 2</v>
      </c>
      <c r="O1712" s="14" t="str">
        <f>_xlfn.XLOOKUP(A1712,'Hospitalisation Transform'!$A$2:$A$2344,'Hospitalisation Transform'!$F$2:$F$2344)</f>
        <v>tier - 3</v>
      </c>
      <c r="P1712" s="14" t="str">
        <f>_xlfn.XLOOKUP(A1712,'Hospitalisation Transform'!$A$2:$A$2344,'Hospitalisation Transform'!$G$2:$G$2344)</f>
        <v>R1011</v>
      </c>
      <c r="Q1712" s="14">
        <f>_xlfn.XLOOKUP(A1712,'Hospitalisation Transform'!$A$2:$A$2344,'Hospitalisation Transform'!$H$2:$H$2344)</f>
        <v>39</v>
      </c>
    </row>
    <row r="1713" spans="1:17" ht="15.5" x14ac:dyDescent="0.35">
      <c r="A1713" s="59" t="s">
        <v>660</v>
      </c>
      <c r="B1713" s="39" t="str">
        <f>_xlfn.XLOOKUP(A1713,'Customer Names Transform'!$A$2:$A$2336,'Customer Names Transform'!$D$2:$D$2336)</f>
        <v>Jose Guadalupe P. Sr.</v>
      </c>
      <c r="C1713" s="28">
        <f>_xlfn.XLOOKUP(A1713,'Medical Exam Transform'!$A$2:$A$2336,'Medical Exam Transform'!$B$2:$B$2336)</f>
        <v>33.82</v>
      </c>
      <c r="D1713" s="14">
        <f>_xlfn.XLOOKUP(A1713,'Medical Exam Transform'!$A$2:$A$2336,'Medical Exam Transform'!$C$2:$C$2336)</f>
        <v>8.93</v>
      </c>
      <c r="E1713" s="14" t="str">
        <f>_xlfn.XLOOKUP(A1713,'Medical Exam Transform'!$A$2:$A$2336,'Medical Exam Transform'!$D$2:$D$2336)</f>
        <v>Yes</v>
      </c>
      <c r="F1713" s="14" t="str">
        <f>_xlfn.XLOOKUP(A1713,'Medical Exam Transform'!$A$2:$A$2336,'Medical Exam Transform'!$E$2:$E$2336)</f>
        <v>No</v>
      </c>
      <c r="G1713" s="14" t="str">
        <f>_xlfn.XLOOKUP(A1713,'Medical Exam Transform'!$A$2:$A$2336,'Medical Exam Transform'!$F$2:$F$2336)</f>
        <v>No</v>
      </c>
      <c r="H1713" s="14">
        <f>_xlfn.XLOOKUP(A1713,'Medical Exam Transform'!$A$2:$A$2336,'Medical Exam Transform'!$G$2:$G$2336)</f>
        <v>1</v>
      </c>
      <c r="I1713" s="14" t="str">
        <f>_xlfn.XLOOKUP(A1713,'Medical Exam Transform'!$A$2:$A$2336,'Medical Exam Transform'!$H$2:$H$2336)</f>
        <v>No</v>
      </c>
      <c r="J1713" s="14" t="str">
        <f>_xlfn.XLOOKUP(A1713,'Medical Exam Transform'!$A$2:$A$2336,'Medical Exam Transform'!$I$2:$I$2336)</f>
        <v>Obesity</v>
      </c>
      <c r="K1713" s="14" t="str">
        <f>_xlfn.XLOOKUP(A1713,'Medical Exam Transform'!$A$2:$A$2336,'Medical Exam Transform'!$J$2:$J$2336)</f>
        <v>Diabetes</v>
      </c>
      <c r="L1713" s="60">
        <f>_xlfn.XLOOKUP(A1713,'Hospitalisation Transform'!$A$2:$A$2344,'Hospitalisation Transform'!$B$2:$B$2344)</f>
        <v>31615</v>
      </c>
      <c r="M1713" s="82">
        <f>_xlfn.XLOOKUP(A1713,'Hospitalisation Transform'!$A$2:$A$2344,'Hospitalisation Transform'!$D$2:$D$2344)</f>
        <v>5377.46</v>
      </c>
      <c r="N1713" s="14" t="str">
        <f>_xlfn.XLOOKUP(A1713,'Hospitalisation Transform'!$A$2:$A$2344,'Hospitalisation Transform'!$E$2:$E$2344)</f>
        <v>tier - 2</v>
      </c>
      <c r="O1713" s="14" t="str">
        <f>_xlfn.XLOOKUP(A1713,'Hospitalisation Transform'!$A$2:$A$2344,'Hospitalisation Transform'!$F$2:$F$2344)</f>
        <v>tier - 3</v>
      </c>
      <c r="P1713" s="14" t="str">
        <f>_xlfn.XLOOKUP(A1713,'Hospitalisation Transform'!$A$2:$A$2344,'Hospitalisation Transform'!$G$2:$G$2344)</f>
        <v>R1012</v>
      </c>
      <c r="Q1713" s="14">
        <f>_xlfn.XLOOKUP(A1713,'Hospitalisation Transform'!$A$2:$A$2344,'Hospitalisation Transform'!$H$2:$H$2344)</f>
        <v>37</v>
      </c>
    </row>
    <row r="1714" spans="1:17" ht="15.5" x14ac:dyDescent="0.35">
      <c r="A1714" s="59" t="s">
        <v>659</v>
      </c>
      <c r="B1714" s="39" t="str">
        <f>_xlfn.XLOOKUP(A1714,'Customer Names Transform'!$A$2:$A$2336,'Customer Names Transform'!$D$2:$D$2336)</f>
        <v>Cynthia</v>
      </c>
      <c r="C1714" s="28">
        <f>_xlfn.XLOOKUP(A1714,'Medical Exam Transform'!$A$2:$A$2336,'Medical Exam Transform'!$B$2:$B$2336)</f>
        <v>32.9</v>
      </c>
      <c r="D1714" s="14">
        <f>_xlfn.XLOOKUP(A1714,'Medical Exam Transform'!$A$2:$A$2336,'Medical Exam Transform'!$C$2:$C$2336)</f>
        <v>4.3499999999999996</v>
      </c>
      <c r="E1714" s="14" t="str">
        <f>_xlfn.XLOOKUP(A1714,'Medical Exam Transform'!$A$2:$A$2336,'Medical Exam Transform'!$D$2:$D$2336)</f>
        <v>No</v>
      </c>
      <c r="F1714" s="14" t="str">
        <f>_xlfn.XLOOKUP(A1714,'Medical Exam Transform'!$A$2:$A$2336,'Medical Exam Transform'!$E$2:$E$2336)</f>
        <v>No</v>
      </c>
      <c r="G1714" s="14" t="str">
        <f>_xlfn.XLOOKUP(A1714,'Medical Exam Transform'!$A$2:$A$2336,'Medical Exam Transform'!$F$2:$F$2336)</f>
        <v>No</v>
      </c>
      <c r="H1714" s="14">
        <f>_xlfn.XLOOKUP(A1714,'Medical Exam Transform'!$A$2:$A$2336,'Medical Exam Transform'!$G$2:$G$2336)</f>
        <v>0</v>
      </c>
      <c r="I1714" s="14" t="str">
        <f>_xlfn.XLOOKUP(A1714,'Medical Exam Transform'!$A$2:$A$2336,'Medical Exam Transform'!$H$2:$H$2336)</f>
        <v>No</v>
      </c>
      <c r="J1714" s="14" t="str">
        <f>_xlfn.XLOOKUP(A1714,'Medical Exam Transform'!$A$2:$A$2336,'Medical Exam Transform'!$I$2:$I$2336)</f>
        <v>Obesity</v>
      </c>
      <c r="K1714" s="14" t="str">
        <f>_xlfn.XLOOKUP(A1714,'Medical Exam Transform'!$A$2:$A$2336,'Medical Exam Transform'!$J$2:$J$2336)</f>
        <v>Normal</v>
      </c>
      <c r="L1714" s="60">
        <f>_xlfn.XLOOKUP(A1714,'Hospitalisation Transform'!$A$2:$A$2344,'Hospitalisation Transform'!$B$2:$B$2344)</f>
        <v>32830</v>
      </c>
      <c r="M1714" s="82">
        <f>_xlfn.XLOOKUP(A1714,'Hospitalisation Transform'!$A$2:$A$2344,'Hospitalisation Transform'!$D$2:$D$2344)</f>
        <v>5375.04</v>
      </c>
      <c r="N1714" s="14" t="str">
        <f>_xlfn.XLOOKUP(A1714,'Hospitalisation Transform'!$A$2:$A$2344,'Hospitalisation Transform'!$E$2:$E$2344)</f>
        <v>tier - 2</v>
      </c>
      <c r="O1714" s="14" t="str">
        <f>_xlfn.XLOOKUP(A1714,'Hospitalisation Transform'!$A$2:$A$2344,'Hospitalisation Transform'!$F$2:$F$2344)</f>
        <v>tier - 1</v>
      </c>
      <c r="P1714" s="14" t="str">
        <f>_xlfn.XLOOKUP(A1714,'Hospitalisation Transform'!$A$2:$A$2344,'Hospitalisation Transform'!$G$2:$G$2344)</f>
        <v>R1011</v>
      </c>
      <c r="Q1714" s="14">
        <f>_xlfn.XLOOKUP(A1714,'Hospitalisation Transform'!$A$2:$A$2344,'Hospitalisation Transform'!$H$2:$H$2344)</f>
        <v>34</v>
      </c>
    </row>
    <row r="1715" spans="1:17" ht="15.5" x14ac:dyDescent="0.35">
      <c r="A1715" s="59" t="s">
        <v>658</v>
      </c>
      <c r="B1715" s="39" t="str">
        <f>_xlfn.XLOOKUP(A1715,'Customer Names Transform'!$A$2:$A$2336,'Customer Names Transform'!$D$2:$D$2336)</f>
        <v>Tyler</v>
      </c>
      <c r="C1715" s="28">
        <f>_xlfn.XLOOKUP(A1715,'Medical Exam Transform'!$A$2:$A$2336,'Medical Exam Transform'!$B$2:$B$2336)</f>
        <v>30.875</v>
      </c>
      <c r="D1715" s="14">
        <f>_xlfn.XLOOKUP(A1715,'Medical Exam Transform'!$A$2:$A$2336,'Medical Exam Transform'!$C$2:$C$2336)</f>
        <v>9.5399999999999991</v>
      </c>
      <c r="E1715" s="14" t="str">
        <f>_xlfn.XLOOKUP(A1715,'Medical Exam Transform'!$A$2:$A$2336,'Medical Exam Transform'!$D$2:$D$2336)</f>
        <v>Yes</v>
      </c>
      <c r="F1715" s="14" t="str">
        <f>_xlfn.XLOOKUP(A1715,'Medical Exam Transform'!$A$2:$A$2336,'Medical Exam Transform'!$E$2:$E$2336)</f>
        <v>No</v>
      </c>
      <c r="G1715" s="14" t="str">
        <f>_xlfn.XLOOKUP(A1715,'Medical Exam Transform'!$A$2:$A$2336,'Medical Exam Transform'!$F$2:$F$2336)</f>
        <v>No</v>
      </c>
      <c r="H1715" s="14">
        <f>_xlfn.XLOOKUP(A1715,'Medical Exam Transform'!$A$2:$A$2336,'Medical Exam Transform'!$G$2:$G$2336)</f>
        <v>1</v>
      </c>
      <c r="I1715" s="14" t="str">
        <f>_xlfn.XLOOKUP(A1715,'Medical Exam Transform'!$A$2:$A$2336,'Medical Exam Transform'!$H$2:$H$2336)</f>
        <v>No</v>
      </c>
      <c r="J1715" s="14" t="str">
        <f>_xlfn.XLOOKUP(A1715,'Medical Exam Transform'!$A$2:$A$2336,'Medical Exam Transform'!$I$2:$I$2336)</f>
        <v>Obesity</v>
      </c>
      <c r="K1715" s="14" t="str">
        <f>_xlfn.XLOOKUP(A1715,'Medical Exam Transform'!$A$2:$A$2336,'Medical Exam Transform'!$J$2:$J$2336)</f>
        <v>Normal</v>
      </c>
      <c r="L1715" s="60">
        <f>_xlfn.XLOOKUP(A1715,'Hospitalisation Transform'!$A$2:$A$2344,'Hospitalisation Transform'!$B$2:$B$2344)</f>
        <v>31564</v>
      </c>
      <c r="M1715" s="82">
        <f>_xlfn.XLOOKUP(A1715,'Hospitalisation Transform'!$A$2:$A$2344,'Hospitalisation Transform'!$D$2:$D$2344)</f>
        <v>5373.36</v>
      </c>
      <c r="N1715" s="14" t="str">
        <f>_xlfn.XLOOKUP(A1715,'Hospitalisation Transform'!$A$2:$A$2344,'Hospitalisation Transform'!$E$2:$E$2344)</f>
        <v>tier - 2</v>
      </c>
      <c r="O1715" s="14" t="str">
        <f>_xlfn.XLOOKUP(A1715,'Hospitalisation Transform'!$A$2:$A$2344,'Hospitalisation Transform'!$F$2:$F$2344)</f>
        <v>tier - 2</v>
      </c>
      <c r="P1715" s="14" t="str">
        <f>_xlfn.XLOOKUP(A1715,'Hospitalisation Transform'!$A$2:$A$2344,'Hospitalisation Transform'!$G$2:$G$2344)</f>
        <v>R1012</v>
      </c>
      <c r="Q1715" s="14">
        <f>_xlfn.XLOOKUP(A1715,'Hospitalisation Transform'!$A$2:$A$2344,'Hospitalisation Transform'!$H$2:$H$2344)</f>
        <v>37</v>
      </c>
    </row>
    <row r="1716" spans="1:17" ht="15.5" x14ac:dyDescent="0.35">
      <c r="A1716" s="59" t="s">
        <v>657</v>
      </c>
      <c r="B1716" s="39" t="str">
        <f>_xlfn.XLOOKUP(A1716,'Customer Names Transform'!$A$2:$A$2336,'Customer Names Transform'!$D$2:$D$2336)</f>
        <v>Holly J</v>
      </c>
      <c r="C1716" s="28">
        <f>_xlfn.XLOOKUP(A1716,'Medical Exam Transform'!$A$2:$A$2336,'Medical Exam Transform'!$B$2:$B$2336)</f>
        <v>32.64</v>
      </c>
      <c r="D1716" s="14">
        <f>_xlfn.XLOOKUP(A1716,'Medical Exam Transform'!$A$2:$A$2336,'Medical Exam Transform'!$C$2:$C$2336)</f>
        <v>5.91</v>
      </c>
      <c r="E1716" s="14" t="str">
        <f>_xlfn.XLOOKUP(A1716,'Medical Exam Transform'!$A$2:$A$2336,'Medical Exam Transform'!$D$2:$D$2336)</f>
        <v>No</v>
      </c>
      <c r="F1716" s="14" t="str">
        <f>_xlfn.XLOOKUP(A1716,'Medical Exam Transform'!$A$2:$A$2336,'Medical Exam Transform'!$E$2:$E$2336)</f>
        <v>No</v>
      </c>
      <c r="G1716" s="14" t="str">
        <f>_xlfn.XLOOKUP(A1716,'Medical Exam Transform'!$A$2:$A$2336,'Medical Exam Transform'!$F$2:$F$2336)</f>
        <v>No</v>
      </c>
      <c r="H1716" s="14">
        <f>_xlfn.XLOOKUP(A1716,'Medical Exam Transform'!$A$2:$A$2336,'Medical Exam Transform'!$G$2:$G$2336)</f>
        <v>0</v>
      </c>
      <c r="I1716" s="14" t="str">
        <f>_xlfn.XLOOKUP(A1716,'Medical Exam Transform'!$A$2:$A$2336,'Medical Exam Transform'!$H$2:$H$2336)</f>
        <v>No</v>
      </c>
      <c r="J1716" s="14" t="str">
        <f>_xlfn.XLOOKUP(A1716,'Medical Exam Transform'!$A$2:$A$2336,'Medical Exam Transform'!$I$2:$I$2336)</f>
        <v>Obesity</v>
      </c>
      <c r="K1716" s="14" t="str">
        <f>_xlfn.XLOOKUP(A1716,'Medical Exam Transform'!$A$2:$A$2336,'Medical Exam Transform'!$J$2:$J$2336)</f>
        <v>Prediabetes</v>
      </c>
      <c r="L1716" s="60">
        <f>_xlfn.XLOOKUP(A1716,'Hospitalisation Transform'!$A$2:$A$2344,'Hospitalisation Transform'!$B$2:$B$2344)</f>
        <v>34675</v>
      </c>
      <c r="M1716" s="82">
        <f>_xlfn.XLOOKUP(A1716,'Hospitalisation Transform'!$A$2:$A$2344,'Hospitalisation Transform'!$D$2:$D$2344)</f>
        <v>5364.66</v>
      </c>
      <c r="N1716" s="14" t="str">
        <f>_xlfn.XLOOKUP(A1716,'Hospitalisation Transform'!$A$2:$A$2344,'Hospitalisation Transform'!$E$2:$E$2344)</f>
        <v>tier - 2</v>
      </c>
      <c r="O1716" s="14" t="str">
        <f>_xlfn.XLOOKUP(A1716,'Hospitalisation Transform'!$A$2:$A$2344,'Hospitalisation Transform'!$F$2:$F$2344)</f>
        <v>tier - 1</v>
      </c>
      <c r="P1716" s="14" t="str">
        <f>_xlfn.XLOOKUP(A1716,'Hospitalisation Transform'!$A$2:$A$2344,'Hospitalisation Transform'!$G$2:$G$2344)</f>
        <v>R1011</v>
      </c>
      <c r="Q1716" s="14">
        <f>_xlfn.XLOOKUP(A1716,'Hospitalisation Transform'!$A$2:$A$2344,'Hospitalisation Transform'!$H$2:$H$2344)</f>
        <v>29</v>
      </c>
    </row>
    <row r="1717" spans="1:17" ht="15.5" x14ac:dyDescent="0.35">
      <c r="A1717" s="59" t="s">
        <v>656</v>
      </c>
      <c r="B1717" s="39" t="str">
        <f>_xlfn.XLOOKUP(A1717,'Customer Names Transform'!$A$2:$A$2336,'Customer Names Transform'!$D$2:$D$2336)</f>
        <v>Kristen</v>
      </c>
      <c r="C1717" s="28">
        <f>_xlfn.XLOOKUP(A1717,'Medical Exam Transform'!$A$2:$A$2336,'Medical Exam Transform'!$B$2:$B$2336)</f>
        <v>22.135000000000002</v>
      </c>
      <c r="D1717" s="14">
        <f>_xlfn.XLOOKUP(A1717,'Medical Exam Transform'!$A$2:$A$2336,'Medical Exam Transform'!$C$2:$C$2336)</f>
        <v>5.0999999999999996</v>
      </c>
      <c r="E1717" s="14" t="str">
        <f>_xlfn.XLOOKUP(A1717,'Medical Exam Transform'!$A$2:$A$2336,'Medical Exam Transform'!$D$2:$D$2336)</f>
        <v>No</v>
      </c>
      <c r="F1717" s="14" t="str">
        <f>_xlfn.XLOOKUP(A1717,'Medical Exam Transform'!$A$2:$A$2336,'Medical Exam Transform'!$E$2:$E$2336)</f>
        <v>No</v>
      </c>
      <c r="G1717" s="14" t="str">
        <f>_xlfn.XLOOKUP(A1717,'Medical Exam Transform'!$A$2:$A$2336,'Medical Exam Transform'!$F$2:$F$2336)</f>
        <v>No</v>
      </c>
      <c r="H1717" s="14">
        <f>_xlfn.XLOOKUP(A1717,'Medical Exam Transform'!$A$2:$A$2336,'Medical Exam Transform'!$G$2:$G$2336)</f>
        <v>0</v>
      </c>
      <c r="I1717" s="14" t="str">
        <f>_xlfn.XLOOKUP(A1717,'Medical Exam Transform'!$A$2:$A$2336,'Medical Exam Transform'!$H$2:$H$2336)</f>
        <v>No</v>
      </c>
      <c r="J1717" s="14" t="str">
        <f>_xlfn.XLOOKUP(A1717,'Medical Exam Transform'!$A$2:$A$2336,'Medical Exam Transform'!$I$2:$I$2336)</f>
        <v>Normalweight</v>
      </c>
      <c r="K1717" s="14" t="str">
        <f>_xlfn.XLOOKUP(A1717,'Medical Exam Transform'!$A$2:$A$2336,'Medical Exam Transform'!$J$2:$J$2336)</f>
        <v>Normal</v>
      </c>
      <c r="L1717" s="60">
        <f>_xlfn.XLOOKUP(A1717,'Hospitalisation Transform'!$A$2:$A$2344,'Hospitalisation Transform'!$B$2:$B$2344)</f>
        <v>32819</v>
      </c>
      <c r="M1717" s="82">
        <f>_xlfn.XLOOKUP(A1717,'Hospitalisation Transform'!$A$2:$A$2344,'Hospitalisation Transform'!$D$2:$D$2344)</f>
        <v>5354.07</v>
      </c>
      <c r="N1717" s="14" t="str">
        <f>_xlfn.XLOOKUP(A1717,'Hospitalisation Transform'!$A$2:$A$2344,'Hospitalisation Transform'!$E$2:$E$2344)</f>
        <v>tier - 2</v>
      </c>
      <c r="O1717" s="14" t="str">
        <f>_xlfn.XLOOKUP(A1717,'Hospitalisation Transform'!$A$2:$A$2344,'Hospitalisation Transform'!$F$2:$F$2344)</f>
        <v>tier - 3</v>
      </c>
      <c r="P1717" s="14" t="str">
        <f>_xlfn.XLOOKUP(A1717,'Hospitalisation Transform'!$A$2:$A$2344,'Hospitalisation Transform'!$G$2:$G$2344)</f>
        <v>R1024</v>
      </c>
      <c r="Q1717" s="14">
        <f>_xlfn.XLOOKUP(A1717,'Hospitalisation Transform'!$A$2:$A$2344,'Hospitalisation Transform'!$H$2:$H$2344)</f>
        <v>34</v>
      </c>
    </row>
    <row r="1718" spans="1:17" ht="15.5" x14ac:dyDescent="0.35">
      <c r="A1718" s="59" t="s">
        <v>655</v>
      </c>
      <c r="B1718" s="39" t="str">
        <f>_xlfn.XLOOKUP(A1718,'Customer Names Transform'!$A$2:$A$2336,'Customer Names Transform'!$D$2:$D$2336)</f>
        <v>Thomas</v>
      </c>
      <c r="C1718" s="28">
        <f>_xlfn.XLOOKUP(A1718,'Medical Exam Transform'!$A$2:$A$2336,'Medical Exam Transform'!$B$2:$B$2336)</f>
        <v>16.53</v>
      </c>
      <c r="D1718" s="14">
        <f>_xlfn.XLOOKUP(A1718,'Medical Exam Transform'!$A$2:$A$2336,'Medical Exam Transform'!$C$2:$C$2336)</f>
        <v>5.08</v>
      </c>
      <c r="E1718" s="14" t="str">
        <f>_xlfn.XLOOKUP(A1718,'Medical Exam Transform'!$A$2:$A$2336,'Medical Exam Transform'!$D$2:$D$2336)</f>
        <v>No</v>
      </c>
      <c r="F1718" s="14" t="str">
        <f>_xlfn.XLOOKUP(A1718,'Medical Exam Transform'!$A$2:$A$2336,'Medical Exam Transform'!$E$2:$E$2336)</f>
        <v>No</v>
      </c>
      <c r="G1718" s="14" t="str">
        <f>_xlfn.XLOOKUP(A1718,'Medical Exam Transform'!$A$2:$A$2336,'Medical Exam Transform'!$F$2:$F$2336)</f>
        <v>No</v>
      </c>
      <c r="H1718" s="14">
        <f>_xlfn.XLOOKUP(A1718,'Medical Exam Transform'!$A$2:$A$2336,'Medical Exam Transform'!$G$2:$G$2336)</f>
        <v>2</v>
      </c>
      <c r="I1718" s="14" t="str">
        <f>_xlfn.XLOOKUP(A1718,'Medical Exam Transform'!$A$2:$A$2336,'Medical Exam Transform'!$H$2:$H$2336)</f>
        <v>No</v>
      </c>
      <c r="J1718" s="14" t="str">
        <f>_xlfn.XLOOKUP(A1718,'Medical Exam Transform'!$A$2:$A$2336,'Medical Exam Transform'!$I$2:$I$2336)</f>
        <v>Underweight</v>
      </c>
      <c r="K1718" s="14" t="str">
        <f>_xlfn.XLOOKUP(A1718,'Medical Exam Transform'!$A$2:$A$2336,'Medical Exam Transform'!$J$2:$J$2336)</f>
        <v>Normal</v>
      </c>
      <c r="L1718" s="60">
        <f>_xlfn.XLOOKUP(A1718,'Hospitalisation Transform'!$A$2:$A$2344,'Hospitalisation Transform'!$B$2:$B$2344)</f>
        <v>26648</v>
      </c>
      <c r="M1718" s="82">
        <f>_xlfn.XLOOKUP(A1718,'Hospitalisation Transform'!$A$2:$A$2344,'Hospitalisation Transform'!$D$2:$D$2344)</f>
        <v>5344.81</v>
      </c>
      <c r="N1718" s="14" t="str">
        <f>_xlfn.XLOOKUP(A1718,'Hospitalisation Transform'!$A$2:$A$2344,'Hospitalisation Transform'!$E$2:$E$2344)</f>
        <v>tier - 2</v>
      </c>
      <c r="O1718" s="14" t="str">
        <f>_xlfn.XLOOKUP(A1718,'Hospitalisation Transform'!$A$2:$A$2344,'Hospitalisation Transform'!$F$2:$F$2344)</f>
        <v>tier - 3</v>
      </c>
      <c r="P1718" s="14" t="str">
        <f>_xlfn.XLOOKUP(A1718,'Hospitalisation Transform'!$A$2:$A$2344,'Hospitalisation Transform'!$G$2:$G$2344)</f>
        <v>R1013</v>
      </c>
      <c r="Q1718" s="14">
        <f>_xlfn.XLOOKUP(A1718,'Hospitalisation Transform'!$A$2:$A$2344,'Hospitalisation Transform'!$H$2:$H$2344)</f>
        <v>51</v>
      </c>
    </row>
    <row r="1719" spans="1:17" ht="15.5" x14ac:dyDescent="0.35">
      <c r="A1719" s="59" t="s">
        <v>654</v>
      </c>
      <c r="B1719" s="39" t="str">
        <f>_xlfn.XLOOKUP(A1719,'Customer Names Transform'!$A$2:$A$2336,'Customer Names Transform'!$D$2:$D$2336)</f>
        <v>Tricity M</v>
      </c>
      <c r="C1719" s="28">
        <f>_xlfn.XLOOKUP(A1719,'Medical Exam Transform'!$A$2:$A$2336,'Medical Exam Transform'!$B$2:$B$2336)</f>
        <v>32.774999999999999</v>
      </c>
      <c r="D1719" s="14">
        <f>_xlfn.XLOOKUP(A1719,'Medical Exam Transform'!$A$2:$A$2336,'Medical Exam Transform'!$C$2:$C$2336)</f>
        <v>4.75</v>
      </c>
      <c r="E1719" s="14" t="str">
        <f>_xlfn.XLOOKUP(A1719,'Medical Exam Transform'!$A$2:$A$2336,'Medical Exam Transform'!$D$2:$D$2336)</f>
        <v>No</v>
      </c>
      <c r="F1719" s="14" t="str">
        <f>_xlfn.XLOOKUP(A1719,'Medical Exam Transform'!$A$2:$A$2336,'Medical Exam Transform'!$E$2:$E$2336)</f>
        <v>No</v>
      </c>
      <c r="G1719" s="14" t="str">
        <f>_xlfn.XLOOKUP(A1719,'Medical Exam Transform'!$A$2:$A$2336,'Medical Exam Transform'!$F$2:$F$2336)</f>
        <v>No</v>
      </c>
      <c r="H1719" s="14">
        <f>_xlfn.XLOOKUP(A1719,'Medical Exam Transform'!$A$2:$A$2336,'Medical Exam Transform'!$G$2:$G$2336)</f>
        <v>0</v>
      </c>
      <c r="I1719" s="14" t="str">
        <f>_xlfn.XLOOKUP(A1719,'Medical Exam Transform'!$A$2:$A$2336,'Medical Exam Transform'!$H$2:$H$2336)</f>
        <v>No</v>
      </c>
      <c r="J1719" s="14" t="str">
        <f>_xlfn.XLOOKUP(A1719,'Medical Exam Transform'!$A$2:$A$2336,'Medical Exam Transform'!$I$2:$I$2336)</f>
        <v>Obesity</v>
      </c>
      <c r="K1719" s="14" t="str">
        <f>_xlfn.XLOOKUP(A1719,'Medical Exam Transform'!$A$2:$A$2336,'Medical Exam Transform'!$J$2:$J$2336)</f>
        <v>Normal</v>
      </c>
      <c r="L1719" s="60">
        <f>_xlfn.XLOOKUP(A1719,'Hospitalisation Transform'!$A$2:$A$2344,'Hospitalisation Transform'!$B$2:$B$2344)</f>
        <v>33478</v>
      </c>
      <c r="M1719" s="82">
        <f>_xlfn.XLOOKUP(A1719,'Hospitalisation Transform'!$A$2:$A$2344,'Hospitalisation Transform'!$D$2:$D$2344)</f>
        <v>5327.4</v>
      </c>
      <c r="N1719" s="14" t="str">
        <f>_xlfn.XLOOKUP(A1719,'Hospitalisation Transform'!$A$2:$A$2344,'Hospitalisation Transform'!$E$2:$E$2344)</f>
        <v>tier - 2</v>
      </c>
      <c r="O1719" s="14" t="str">
        <f>_xlfn.XLOOKUP(A1719,'Hospitalisation Transform'!$A$2:$A$2344,'Hospitalisation Transform'!$F$2:$F$2344)</f>
        <v>tier - 1</v>
      </c>
      <c r="P1719" s="14" t="str">
        <f>_xlfn.XLOOKUP(A1719,'Hospitalisation Transform'!$A$2:$A$2344,'Hospitalisation Transform'!$G$2:$G$2344)</f>
        <v>R1012</v>
      </c>
      <c r="Q1719" s="14">
        <f>_xlfn.XLOOKUP(A1719,'Hospitalisation Transform'!$A$2:$A$2344,'Hospitalisation Transform'!$H$2:$H$2344)</f>
        <v>32</v>
      </c>
    </row>
    <row r="1720" spans="1:17" ht="15.5" x14ac:dyDescent="0.35">
      <c r="A1720" s="59" t="s">
        <v>653</v>
      </c>
      <c r="B1720" s="39" t="str">
        <f>_xlfn.XLOOKUP(A1720,'Customer Names Transform'!$A$2:$A$2336,'Customer Names Transform'!$D$2:$D$2336)</f>
        <v>Sarah A</v>
      </c>
      <c r="C1720" s="28">
        <f>_xlfn.XLOOKUP(A1720,'Medical Exam Transform'!$A$2:$A$2336,'Medical Exam Transform'!$B$2:$B$2336)</f>
        <v>30.9</v>
      </c>
      <c r="D1720" s="14">
        <f>_xlfn.XLOOKUP(A1720,'Medical Exam Transform'!$A$2:$A$2336,'Medical Exam Transform'!$C$2:$C$2336)</f>
        <v>6.05</v>
      </c>
      <c r="E1720" s="14" t="str">
        <f>_xlfn.XLOOKUP(A1720,'Medical Exam Transform'!$A$2:$A$2336,'Medical Exam Transform'!$D$2:$D$2336)</f>
        <v>No</v>
      </c>
      <c r="F1720" s="14" t="str">
        <f>_xlfn.XLOOKUP(A1720,'Medical Exam Transform'!$A$2:$A$2336,'Medical Exam Transform'!$E$2:$E$2336)</f>
        <v>No</v>
      </c>
      <c r="G1720" s="14" t="str">
        <f>_xlfn.XLOOKUP(A1720,'Medical Exam Transform'!$A$2:$A$2336,'Medical Exam Transform'!$F$2:$F$2336)</f>
        <v>No</v>
      </c>
      <c r="H1720" s="14">
        <f>_xlfn.XLOOKUP(A1720,'Medical Exam Transform'!$A$2:$A$2336,'Medical Exam Transform'!$G$2:$G$2336)</f>
        <v>1</v>
      </c>
      <c r="I1720" s="14" t="str">
        <f>_xlfn.XLOOKUP(A1720,'Medical Exam Transform'!$A$2:$A$2336,'Medical Exam Transform'!$H$2:$H$2336)</f>
        <v>No</v>
      </c>
      <c r="J1720" s="14" t="str">
        <f>_xlfn.XLOOKUP(A1720,'Medical Exam Transform'!$A$2:$A$2336,'Medical Exam Transform'!$I$2:$I$2336)</f>
        <v>Obesity</v>
      </c>
      <c r="K1720" s="14" t="str">
        <f>_xlfn.XLOOKUP(A1720,'Medical Exam Transform'!$A$2:$A$2336,'Medical Exam Transform'!$J$2:$J$2336)</f>
        <v>Normal</v>
      </c>
      <c r="L1720" s="60">
        <f>_xlfn.XLOOKUP(A1720,'Hospitalisation Transform'!$A$2:$A$2344,'Hospitalisation Transform'!$B$2:$B$2344)</f>
        <v>33773</v>
      </c>
      <c r="M1720" s="82">
        <f>_xlfn.XLOOKUP(A1720,'Hospitalisation Transform'!$A$2:$A$2344,'Hospitalisation Transform'!$D$2:$D$2344)</f>
        <v>5325.65</v>
      </c>
      <c r="N1720" s="14" t="str">
        <f>_xlfn.XLOOKUP(A1720,'Hospitalisation Transform'!$A$2:$A$2344,'Hospitalisation Transform'!$E$2:$E$2344)</f>
        <v>tier - 2</v>
      </c>
      <c r="O1720" s="14" t="str">
        <f>_xlfn.XLOOKUP(A1720,'Hospitalisation Transform'!$A$2:$A$2344,'Hospitalisation Transform'!$F$2:$F$2344)</f>
        <v>tier - 1</v>
      </c>
      <c r="P1720" s="14" t="str">
        <f>_xlfn.XLOOKUP(A1720,'Hospitalisation Transform'!$A$2:$A$2344,'Hospitalisation Transform'!$G$2:$G$2344)</f>
        <v>R1011</v>
      </c>
      <c r="Q1720" s="14">
        <f>_xlfn.XLOOKUP(A1720,'Hospitalisation Transform'!$A$2:$A$2344,'Hospitalisation Transform'!$H$2:$H$2344)</f>
        <v>31</v>
      </c>
    </row>
    <row r="1721" spans="1:17" ht="15.5" x14ac:dyDescent="0.35">
      <c r="A1721" s="59" t="s">
        <v>652</v>
      </c>
      <c r="B1721" s="39" t="str">
        <f>_xlfn.XLOOKUP(A1721,'Customer Names Transform'!$A$2:$A$2336,'Customer Names Transform'!$D$2:$D$2336)</f>
        <v>Lisa M.</v>
      </c>
      <c r="C1721" s="28">
        <f>_xlfn.XLOOKUP(A1721,'Medical Exam Transform'!$A$2:$A$2336,'Medical Exam Transform'!$B$2:$B$2336)</f>
        <v>15.58</v>
      </c>
      <c r="D1721" s="14">
        <f>_xlfn.XLOOKUP(A1721,'Medical Exam Transform'!$A$2:$A$2336,'Medical Exam Transform'!$C$2:$C$2336)</f>
        <v>11.56</v>
      </c>
      <c r="E1721" s="14" t="str">
        <f>_xlfn.XLOOKUP(A1721,'Medical Exam Transform'!$A$2:$A$2336,'Medical Exam Transform'!$D$2:$D$2336)</f>
        <v>No</v>
      </c>
      <c r="F1721" s="14" t="str">
        <f>_xlfn.XLOOKUP(A1721,'Medical Exam Transform'!$A$2:$A$2336,'Medical Exam Transform'!$E$2:$E$2336)</f>
        <v>No</v>
      </c>
      <c r="G1721" s="14" t="str">
        <f>_xlfn.XLOOKUP(A1721,'Medical Exam Transform'!$A$2:$A$2336,'Medical Exam Transform'!$F$2:$F$2336)</f>
        <v>No</v>
      </c>
      <c r="H1721" s="14">
        <f>_xlfn.XLOOKUP(A1721,'Medical Exam Transform'!$A$2:$A$2336,'Medical Exam Transform'!$G$2:$G$2336)</f>
        <v>0</v>
      </c>
      <c r="I1721" s="14" t="str">
        <f>_xlfn.XLOOKUP(A1721,'Medical Exam Transform'!$A$2:$A$2336,'Medical Exam Transform'!$H$2:$H$2336)</f>
        <v>No</v>
      </c>
      <c r="J1721" s="14" t="str">
        <f>_xlfn.XLOOKUP(A1721,'Medical Exam Transform'!$A$2:$A$2336,'Medical Exam Transform'!$I$2:$I$2336)</f>
        <v>Underweight</v>
      </c>
      <c r="K1721" s="14" t="str">
        <f>_xlfn.XLOOKUP(A1721,'Medical Exam Transform'!$A$2:$A$2336,'Medical Exam Transform'!$J$2:$J$2336)</f>
        <v>Normal</v>
      </c>
      <c r="L1721" s="60">
        <f>_xlfn.XLOOKUP(A1721,'Hospitalisation Transform'!$A$2:$A$2344,'Hospitalisation Transform'!$B$2:$B$2344)</f>
        <v>27274</v>
      </c>
      <c r="M1721" s="82">
        <f>_xlfn.XLOOKUP(A1721,'Hospitalisation Transform'!$A$2:$A$2344,'Hospitalisation Transform'!$D$2:$D$2344)</f>
        <v>5322.24</v>
      </c>
      <c r="N1721" s="14" t="str">
        <f>_xlfn.XLOOKUP(A1721,'Hospitalisation Transform'!$A$2:$A$2344,'Hospitalisation Transform'!$E$2:$E$2344)</f>
        <v>tier - 2</v>
      </c>
      <c r="O1721" s="14" t="str">
        <f>_xlfn.XLOOKUP(A1721,'Hospitalisation Transform'!$A$2:$A$2344,'Hospitalisation Transform'!$F$2:$F$2344)</f>
        <v>tier - 1</v>
      </c>
      <c r="P1721" s="14" t="str">
        <f>_xlfn.XLOOKUP(A1721,'Hospitalisation Transform'!$A$2:$A$2344,'Hospitalisation Transform'!$G$2:$G$2344)</f>
        <v>R1012</v>
      </c>
      <c r="Q1721" s="14">
        <f>_xlfn.XLOOKUP(A1721,'Hospitalisation Transform'!$A$2:$A$2344,'Hospitalisation Transform'!$H$2:$H$2344)</f>
        <v>49</v>
      </c>
    </row>
    <row r="1722" spans="1:17" ht="15.5" x14ac:dyDescent="0.35">
      <c r="A1722" s="59" t="s">
        <v>651</v>
      </c>
      <c r="B1722" s="39" t="str">
        <f>_xlfn.XLOOKUP(A1722,'Customer Names Transform'!$A$2:$A$2336,'Customer Names Transform'!$D$2:$D$2336)</f>
        <v>Tracy A.</v>
      </c>
      <c r="C1722" s="28">
        <f>_xlfn.XLOOKUP(A1722,'Medical Exam Transform'!$A$2:$A$2336,'Medical Exam Transform'!$B$2:$B$2336)</f>
        <v>26.315000000000001</v>
      </c>
      <c r="D1722" s="14">
        <f>_xlfn.XLOOKUP(A1722,'Medical Exam Transform'!$A$2:$A$2336,'Medical Exam Transform'!$C$2:$C$2336)</f>
        <v>5.76</v>
      </c>
      <c r="E1722" s="14" t="str">
        <f>_xlfn.XLOOKUP(A1722,'Medical Exam Transform'!$A$2:$A$2336,'Medical Exam Transform'!$D$2:$D$2336)</f>
        <v>No</v>
      </c>
      <c r="F1722" s="14" t="str">
        <f>_xlfn.XLOOKUP(A1722,'Medical Exam Transform'!$A$2:$A$2336,'Medical Exam Transform'!$E$2:$E$2336)</f>
        <v>No</v>
      </c>
      <c r="G1722" s="14" t="str">
        <f>_xlfn.XLOOKUP(A1722,'Medical Exam Transform'!$A$2:$A$2336,'Medical Exam Transform'!$F$2:$F$2336)</f>
        <v>No</v>
      </c>
      <c r="H1722" s="14">
        <f>_xlfn.XLOOKUP(A1722,'Medical Exam Transform'!$A$2:$A$2336,'Medical Exam Transform'!$G$2:$G$2336)</f>
        <v>0</v>
      </c>
      <c r="I1722" s="14" t="str">
        <f>_xlfn.XLOOKUP(A1722,'Medical Exam Transform'!$A$2:$A$2336,'Medical Exam Transform'!$H$2:$H$2336)</f>
        <v>No</v>
      </c>
      <c r="J1722" s="14" t="str">
        <f>_xlfn.XLOOKUP(A1722,'Medical Exam Transform'!$A$2:$A$2336,'Medical Exam Transform'!$I$2:$I$2336)</f>
        <v>Overweight</v>
      </c>
      <c r="K1722" s="14" t="str">
        <f>_xlfn.XLOOKUP(A1722,'Medical Exam Transform'!$A$2:$A$2336,'Medical Exam Transform'!$J$2:$J$2336)</f>
        <v>Normal</v>
      </c>
      <c r="L1722" s="60">
        <f>_xlfn.XLOOKUP(A1722,'Hospitalisation Transform'!$A$2:$A$2344,'Hospitalisation Transform'!$B$2:$B$2344)</f>
        <v>34651</v>
      </c>
      <c r="M1722" s="82">
        <f>_xlfn.XLOOKUP(A1722,'Hospitalisation Transform'!$A$2:$A$2344,'Hospitalisation Transform'!$D$2:$D$2344)</f>
        <v>5312.17</v>
      </c>
      <c r="N1722" s="14" t="str">
        <f>_xlfn.XLOOKUP(A1722,'Hospitalisation Transform'!$A$2:$A$2344,'Hospitalisation Transform'!$E$2:$E$2344)</f>
        <v>tier - 2</v>
      </c>
      <c r="O1722" s="14" t="str">
        <f>_xlfn.XLOOKUP(A1722,'Hospitalisation Transform'!$A$2:$A$2344,'Hospitalisation Transform'!$F$2:$F$2344)</f>
        <v>tier - 2</v>
      </c>
      <c r="P1722" s="14" t="str">
        <f>_xlfn.XLOOKUP(A1722,'Hospitalisation Transform'!$A$2:$A$2344,'Hospitalisation Transform'!$G$2:$G$2344)</f>
        <v>R1012</v>
      </c>
      <c r="Q1722" s="14">
        <f>_xlfn.XLOOKUP(A1722,'Hospitalisation Transform'!$A$2:$A$2344,'Hospitalisation Transform'!$H$2:$H$2344)</f>
        <v>29</v>
      </c>
    </row>
    <row r="1723" spans="1:17" ht="15.5" x14ac:dyDescent="0.35">
      <c r="A1723" s="59" t="s">
        <v>650</v>
      </c>
      <c r="B1723" s="39" t="str">
        <f>_xlfn.XLOOKUP(A1723,'Customer Names Transform'!$A$2:$A$2336,'Customer Names Transform'!$D$2:$D$2336)</f>
        <v>Patrick</v>
      </c>
      <c r="C1723" s="28">
        <f>_xlfn.XLOOKUP(A1723,'Medical Exam Transform'!$A$2:$A$2336,'Medical Exam Transform'!$B$2:$B$2336)</f>
        <v>35.61</v>
      </c>
      <c r="D1723" s="14">
        <f>_xlfn.XLOOKUP(A1723,'Medical Exam Transform'!$A$2:$A$2336,'Medical Exam Transform'!$C$2:$C$2336)</f>
        <v>5.65</v>
      </c>
      <c r="E1723" s="14" t="str">
        <f>_xlfn.XLOOKUP(A1723,'Medical Exam Transform'!$A$2:$A$2336,'Medical Exam Transform'!$D$2:$D$2336)</f>
        <v>No</v>
      </c>
      <c r="F1723" s="14" t="str">
        <f>_xlfn.XLOOKUP(A1723,'Medical Exam Transform'!$A$2:$A$2336,'Medical Exam Transform'!$E$2:$E$2336)</f>
        <v>yes</v>
      </c>
      <c r="G1723" s="14" t="str">
        <f>_xlfn.XLOOKUP(A1723,'Medical Exam Transform'!$A$2:$A$2336,'Medical Exam Transform'!$F$2:$F$2336)</f>
        <v>No</v>
      </c>
      <c r="H1723" s="14">
        <f>_xlfn.XLOOKUP(A1723,'Medical Exam Transform'!$A$2:$A$2336,'Medical Exam Transform'!$G$2:$G$2336)</f>
        <v>1</v>
      </c>
      <c r="I1723" s="14" t="str">
        <f>_xlfn.XLOOKUP(A1723,'Medical Exam Transform'!$A$2:$A$2336,'Medical Exam Transform'!$H$2:$H$2336)</f>
        <v>No</v>
      </c>
      <c r="J1723" s="14" t="str">
        <f>_xlfn.XLOOKUP(A1723,'Medical Exam Transform'!$A$2:$A$2336,'Medical Exam Transform'!$I$2:$I$2336)</f>
        <v>Obesity</v>
      </c>
      <c r="K1723" s="14" t="str">
        <f>_xlfn.XLOOKUP(A1723,'Medical Exam Transform'!$A$2:$A$2336,'Medical Exam Transform'!$J$2:$J$2336)</f>
        <v>Normal</v>
      </c>
      <c r="L1723" s="60">
        <f>_xlfn.XLOOKUP(A1723,'Hospitalisation Transform'!$A$2:$A$2344,'Hospitalisation Transform'!$B$2:$B$2344)</f>
        <v>36778</v>
      </c>
      <c r="M1723" s="82">
        <f>_xlfn.XLOOKUP(A1723,'Hospitalisation Transform'!$A$2:$A$2344,'Hospitalisation Transform'!$D$2:$D$2344)</f>
        <v>5306.7</v>
      </c>
      <c r="N1723" s="14" t="str">
        <f>_xlfn.XLOOKUP(A1723,'Hospitalisation Transform'!$A$2:$A$2344,'Hospitalisation Transform'!$E$2:$E$2344)</f>
        <v>tier - 2</v>
      </c>
      <c r="O1723" s="14" t="str">
        <f>_xlfn.XLOOKUP(A1723,'Hospitalisation Transform'!$A$2:$A$2344,'Hospitalisation Transform'!$F$2:$F$2344)</f>
        <v>tier - 3</v>
      </c>
      <c r="P1723" s="14" t="str">
        <f>_xlfn.XLOOKUP(A1723,'Hospitalisation Transform'!$A$2:$A$2344,'Hospitalisation Transform'!$G$2:$G$2344)</f>
        <v>R1012</v>
      </c>
      <c r="Q1723" s="14">
        <f>_xlfn.XLOOKUP(A1723,'Hospitalisation Transform'!$A$2:$A$2344,'Hospitalisation Transform'!$H$2:$H$2344)</f>
        <v>23</v>
      </c>
    </row>
    <row r="1724" spans="1:17" ht="15.5" x14ac:dyDescent="0.35">
      <c r="A1724" s="59" t="s">
        <v>649</v>
      </c>
      <c r="B1724" s="39" t="str">
        <f>_xlfn.XLOOKUP(A1724,'Customer Names Transform'!$A$2:$A$2336,'Customer Names Transform'!$D$2:$D$2336)</f>
        <v>Trent</v>
      </c>
      <c r="C1724" s="28">
        <f>_xlfn.XLOOKUP(A1724,'Medical Exam Transform'!$A$2:$A$2336,'Medical Exam Transform'!$B$2:$B$2336)</f>
        <v>37.56</v>
      </c>
      <c r="D1724" s="14">
        <f>_xlfn.XLOOKUP(A1724,'Medical Exam Transform'!$A$2:$A$2336,'Medical Exam Transform'!$C$2:$C$2336)</f>
        <v>5.88</v>
      </c>
      <c r="E1724" s="14" t="str">
        <f>_xlfn.XLOOKUP(A1724,'Medical Exam Transform'!$A$2:$A$2336,'Medical Exam Transform'!$D$2:$D$2336)</f>
        <v>No</v>
      </c>
      <c r="F1724" s="14" t="str">
        <f>_xlfn.XLOOKUP(A1724,'Medical Exam Transform'!$A$2:$A$2336,'Medical Exam Transform'!$E$2:$E$2336)</f>
        <v>yes</v>
      </c>
      <c r="G1724" s="14" t="str">
        <f>_xlfn.XLOOKUP(A1724,'Medical Exam Transform'!$A$2:$A$2336,'Medical Exam Transform'!$F$2:$F$2336)</f>
        <v>No</v>
      </c>
      <c r="H1724" s="14">
        <f>_xlfn.XLOOKUP(A1724,'Medical Exam Transform'!$A$2:$A$2336,'Medical Exam Transform'!$G$2:$G$2336)</f>
        <v>1</v>
      </c>
      <c r="I1724" s="14" t="str">
        <f>_xlfn.XLOOKUP(A1724,'Medical Exam Transform'!$A$2:$A$2336,'Medical Exam Transform'!$H$2:$H$2336)</f>
        <v>No</v>
      </c>
      <c r="J1724" s="14" t="str">
        <f>_xlfn.XLOOKUP(A1724,'Medical Exam Transform'!$A$2:$A$2336,'Medical Exam Transform'!$I$2:$I$2336)</f>
        <v>Obesity</v>
      </c>
      <c r="K1724" s="14" t="str">
        <f>_xlfn.XLOOKUP(A1724,'Medical Exam Transform'!$A$2:$A$2336,'Medical Exam Transform'!$J$2:$J$2336)</f>
        <v>Normal</v>
      </c>
      <c r="L1724" s="60">
        <f>_xlfn.XLOOKUP(A1724,'Hospitalisation Transform'!$A$2:$A$2344,'Hospitalisation Transform'!$B$2:$B$2344)</f>
        <v>38221</v>
      </c>
      <c r="M1724" s="82">
        <f>_xlfn.XLOOKUP(A1724,'Hospitalisation Transform'!$A$2:$A$2344,'Hospitalisation Transform'!$D$2:$D$2344)</f>
        <v>5293.67</v>
      </c>
      <c r="N1724" s="14" t="str">
        <f>_xlfn.XLOOKUP(A1724,'Hospitalisation Transform'!$A$2:$A$2344,'Hospitalisation Transform'!$E$2:$E$2344)</f>
        <v>tier - 2</v>
      </c>
      <c r="O1724" s="14" t="str">
        <f>_xlfn.XLOOKUP(A1724,'Hospitalisation Transform'!$A$2:$A$2344,'Hospitalisation Transform'!$F$2:$F$2344)</f>
        <v>tier - 2</v>
      </c>
      <c r="P1724" s="14" t="str">
        <f>_xlfn.XLOOKUP(A1724,'Hospitalisation Transform'!$A$2:$A$2344,'Hospitalisation Transform'!$G$2:$G$2344)</f>
        <v>R1022</v>
      </c>
      <c r="Q1724" s="14">
        <f>_xlfn.XLOOKUP(A1724,'Hospitalisation Transform'!$A$2:$A$2344,'Hospitalisation Transform'!$H$2:$H$2344)</f>
        <v>19</v>
      </c>
    </row>
    <row r="1725" spans="1:17" ht="15.5" x14ac:dyDescent="0.35">
      <c r="A1725" s="59" t="s">
        <v>648</v>
      </c>
      <c r="B1725" s="39" t="str">
        <f>_xlfn.XLOOKUP(A1725,'Customer Names Transform'!$A$2:$A$2336,'Customer Names Transform'!$D$2:$D$2336)</f>
        <v>Julie</v>
      </c>
      <c r="C1725" s="28">
        <f>_xlfn.XLOOKUP(A1725,'Medical Exam Transform'!$A$2:$A$2336,'Medical Exam Transform'!$B$2:$B$2336)</f>
        <v>15.49</v>
      </c>
      <c r="D1725" s="14">
        <f>_xlfn.XLOOKUP(A1725,'Medical Exam Transform'!$A$2:$A$2336,'Medical Exam Transform'!$C$2:$C$2336)</f>
        <v>9.6</v>
      </c>
      <c r="E1725" s="14" t="str">
        <f>_xlfn.XLOOKUP(A1725,'Medical Exam Transform'!$A$2:$A$2336,'Medical Exam Transform'!$D$2:$D$2336)</f>
        <v>No</v>
      </c>
      <c r="F1725" s="14" t="str">
        <f>_xlfn.XLOOKUP(A1725,'Medical Exam Transform'!$A$2:$A$2336,'Medical Exam Transform'!$E$2:$E$2336)</f>
        <v>No</v>
      </c>
      <c r="G1725" s="14" t="str">
        <f>_xlfn.XLOOKUP(A1725,'Medical Exam Transform'!$A$2:$A$2336,'Medical Exam Transform'!$F$2:$F$2336)</f>
        <v>No</v>
      </c>
      <c r="H1725" s="14">
        <f>_xlfn.XLOOKUP(A1725,'Medical Exam Transform'!$A$2:$A$2336,'Medical Exam Transform'!$G$2:$G$2336)</f>
        <v>0</v>
      </c>
      <c r="I1725" s="14" t="str">
        <f>_xlfn.XLOOKUP(A1725,'Medical Exam Transform'!$A$2:$A$2336,'Medical Exam Transform'!$H$2:$H$2336)</f>
        <v>No</v>
      </c>
      <c r="J1725" s="14" t="str">
        <f>_xlfn.XLOOKUP(A1725,'Medical Exam Transform'!$A$2:$A$2336,'Medical Exam Transform'!$I$2:$I$2336)</f>
        <v>Underweight</v>
      </c>
      <c r="K1725" s="14" t="str">
        <f>_xlfn.XLOOKUP(A1725,'Medical Exam Transform'!$A$2:$A$2336,'Medical Exam Transform'!$J$2:$J$2336)</f>
        <v>Diabetes</v>
      </c>
      <c r="L1725" s="60">
        <f>_xlfn.XLOOKUP(A1725,'Hospitalisation Transform'!$A$2:$A$2344,'Hospitalisation Transform'!$B$2:$B$2344)</f>
        <v>27345</v>
      </c>
      <c r="M1725" s="82">
        <f>_xlfn.XLOOKUP(A1725,'Hospitalisation Transform'!$A$2:$A$2344,'Hospitalisation Transform'!$D$2:$D$2344)</f>
        <v>5291.71</v>
      </c>
      <c r="N1725" s="14" t="str">
        <f>_xlfn.XLOOKUP(A1725,'Hospitalisation Transform'!$A$2:$A$2344,'Hospitalisation Transform'!$E$2:$E$2344)</f>
        <v>tier - 2</v>
      </c>
      <c r="O1725" s="14" t="str">
        <f>_xlfn.XLOOKUP(A1725,'Hospitalisation Transform'!$A$2:$A$2344,'Hospitalisation Transform'!$F$2:$F$2344)</f>
        <v>tier - 2</v>
      </c>
      <c r="P1725" s="14" t="str">
        <f>_xlfn.XLOOKUP(A1725,'Hospitalisation Transform'!$A$2:$A$2344,'Hospitalisation Transform'!$G$2:$G$2344)</f>
        <v>R1012</v>
      </c>
      <c r="Q1725" s="14">
        <f>_xlfn.XLOOKUP(A1725,'Hospitalisation Transform'!$A$2:$A$2344,'Hospitalisation Transform'!$H$2:$H$2344)</f>
        <v>49</v>
      </c>
    </row>
    <row r="1726" spans="1:17" ht="15.5" x14ac:dyDescent="0.35">
      <c r="A1726" s="59" t="s">
        <v>647</v>
      </c>
      <c r="B1726" s="39" t="str">
        <f>_xlfn.XLOOKUP(A1726,'Customer Names Transform'!$A$2:$A$2336,'Customer Names Transform'!$D$2:$D$2336)</f>
        <v>Sawomir</v>
      </c>
      <c r="C1726" s="28">
        <f>_xlfn.XLOOKUP(A1726,'Medical Exam Transform'!$A$2:$A$2336,'Medical Exam Transform'!$B$2:$B$2336)</f>
        <v>23.48</v>
      </c>
      <c r="D1726" s="14">
        <f>_xlfn.XLOOKUP(A1726,'Medical Exam Transform'!$A$2:$A$2336,'Medical Exam Transform'!$C$2:$C$2336)</f>
        <v>6.24</v>
      </c>
      <c r="E1726" s="14" t="str">
        <f>_xlfn.XLOOKUP(A1726,'Medical Exam Transform'!$A$2:$A$2336,'Medical Exam Transform'!$D$2:$D$2336)</f>
        <v>No</v>
      </c>
      <c r="F1726" s="14" t="str">
        <f>_xlfn.XLOOKUP(A1726,'Medical Exam Transform'!$A$2:$A$2336,'Medical Exam Transform'!$E$2:$E$2336)</f>
        <v>No</v>
      </c>
      <c r="G1726" s="14" t="str">
        <f>_xlfn.XLOOKUP(A1726,'Medical Exam Transform'!$A$2:$A$2336,'Medical Exam Transform'!$F$2:$F$2336)</f>
        <v>No</v>
      </c>
      <c r="H1726" s="14">
        <f>_xlfn.XLOOKUP(A1726,'Medical Exam Transform'!$A$2:$A$2336,'Medical Exam Transform'!$G$2:$G$2336)</f>
        <v>1</v>
      </c>
      <c r="I1726" s="14" t="str">
        <f>_xlfn.XLOOKUP(A1726,'Medical Exam Transform'!$A$2:$A$2336,'Medical Exam Transform'!$H$2:$H$2336)</f>
        <v>No</v>
      </c>
      <c r="J1726" s="14" t="str">
        <f>_xlfn.XLOOKUP(A1726,'Medical Exam Transform'!$A$2:$A$2336,'Medical Exam Transform'!$I$2:$I$2336)</f>
        <v>Normalweight</v>
      </c>
      <c r="K1726" s="14" t="str">
        <f>_xlfn.XLOOKUP(A1726,'Medical Exam Transform'!$A$2:$A$2336,'Medical Exam Transform'!$J$2:$J$2336)</f>
        <v>Prediabetes</v>
      </c>
      <c r="L1726" s="60">
        <f>_xlfn.XLOOKUP(A1726,'Hospitalisation Transform'!$A$2:$A$2344,'Hospitalisation Transform'!$B$2:$B$2344)</f>
        <v>32021</v>
      </c>
      <c r="M1726" s="82">
        <f>_xlfn.XLOOKUP(A1726,'Hospitalisation Transform'!$A$2:$A$2344,'Hospitalisation Transform'!$D$2:$D$2344)</f>
        <v>5275.86</v>
      </c>
      <c r="N1726" s="14" t="str">
        <f>_xlfn.XLOOKUP(A1726,'Hospitalisation Transform'!$A$2:$A$2344,'Hospitalisation Transform'!$E$2:$E$2344)</f>
        <v>tier - 2</v>
      </c>
      <c r="O1726" s="14" t="str">
        <f>_xlfn.XLOOKUP(A1726,'Hospitalisation Transform'!$A$2:$A$2344,'Hospitalisation Transform'!$F$2:$F$2344)</f>
        <v>tier - 2</v>
      </c>
      <c r="P1726" s="14" t="str">
        <f>_xlfn.XLOOKUP(A1726,'Hospitalisation Transform'!$A$2:$A$2344,'Hospitalisation Transform'!$G$2:$G$2344)</f>
        <v>R1013</v>
      </c>
      <c r="Q1726" s="14">
        <f>_xlfn.XLOOKUP(A1726,'Hospitalisation Transform'!$A$2:$A$2344,'Hospitalisation Transform'!$H$2:$H$2344)</f>
        <v>36</v>
      </c>
    </row>
    <row r="1727" spans="1:17" ht="15.5" x14ac:dyDescent="0.35">
      <c r="A1727" s="59" t="s">
        <v>646</v>
      </c>
      <c r="B1727" s="39" t="str">
        <f>_xlfn.XLOOKUP(A1727,'Customer Names Transform'!$A$2:$A$2336,'Customer Names Transform'!$D$2:$D$2336)</f>
        <v>Micah</v>
      </c>
      <c r="C1727" s="28">
        <f>_xlfn.XLOOKUP(A1727,'Medical Exam Transform'!$A$2:$A$2336,'Medical Exam Transform'!$B$2:$B$2336)</f>
        <v>30.02</v>
      </c>
      <c r="D1727" s="14">
        <f>_xlfn.XLOOKUP(A1727,'Medical Exam Transform'!$A$2:$A$2336,'Medical Exam Transform'!$C$2:$C$2336)</f>
        <v>7.63</v>
      </c>
      <c r="E1727" s="14" t="str">
        <f>_xlfn.XLOOKUP(A1727,'Medical Exam Transform'!$A$2:$A$2336,'Medical Exam Transform'!$D$2:$D$2336)</f>
        <v>Yes</v>
      </c>
      <c r="F1727" s="14" t="str">
        <f>_xlfn.XLOOKUP(A1727,'Medical Exam Transform'!$A$2:$A$2336,'Medical Exam Transform'!$E$2:$E$2336)</f>
        <v>No</v>
      </c>
      <c r="G1727" s="14" t="str">
        <f>_xlfn.XLOOKUP(A1727,'Medical Exam Transform'!$A$2:$A$2336,'Medical Exam Transform'!$F$2:$F$2336)</f>
        <v>No</v>
      </c>
      <c r="H1727" s="14">
        <f>_xlfn.XLOOKUP(A1727,'Medical Exam Transform'!$A$2:$A$2336,'Medical Exam Transform'!$G$2:$G$2336)</f>
        <v>1</v>
      </c>
      <c r="I1727" s="14" t="str">
        <f>_xlfn.XLOOKUP(A1727,'Medical Exam Transform'!$A$2:$A$2336,'Medical Exam Transform'!$H$2:$H$2336)</f>
        <v>No</v>
      </c>
      <c r="J1727" s="14" t="str">
        <f>_xlfn.XLOOKUP(A1727,'Medical Exam Transform'!$A$2:$A$2336,'Medical Exam Transform'!$I$2:$I$2336)</f>
        <v>Obesity</v>
      </c>
      <c r="K1727" s="14" t="str">
        <f>_xlfn.XLOOKUP(A1727,'Medical Exam Transform'!$A$2:$A$2336,'Medical Exam Transform'!$J$2:$J$2336)</f>
        <v>Normal</v>
      </c>
      <c r="L1727" s="60">
        <f>_xlfn.XLOOKUP(A1727,'Hospitalisation Transform'!$A$2:$A$2344,'Hospitalisation Transform'!$B$2:$B$2344)</f>
        <v>31705</v>
      </c>
      <c r="M1727" s="82">
        <f>_xlfn.XLOOKUP(A1727,'Hospitalisation Transform'!$A$2:$A$2344,'Hospitalisation Transform'!$D$2:$D$2344)</f>
        <v>5272.18</v>
      </c>
      <c r="N1727" s="14" t="str">
        <f>_xlfn.XLOOKUP(A1727,'Hospitalisation Transform'!$A$2:$A$2344,'Hospitalisation Transform'!$E$2:$E$2344)</f>
        <v>tier - 2</v>
      </c>
      <c r="O1727" s="14" t="str">
        <f>_xlfn.XLOOKUP(A1727,'Hospitalisation Transform'!$A$2:$A$2344,'Hospitalisation Transform'!$F$2:$F$2344)</f>
        <v>tier - 3</v>
      </c>
      <c r="P1727" s="14" t="str">
        <f>_xlfn.XLOOKUP(A1727,'Hospitalisation Transform'!$A$2:$A$2344,'Hospitalisation Transform'!$G$2:$G$2344)</f>
        <v>R1012</v>
      </c>
      <c r="Q1727" s="14">
        <f>_xlfn.XLOOKUP(A1727,'Hospitalisation Transform'!$A$2:$A$2344,'Hospitalisation Transform'!$H$2:$H$2344)</f>
        <v>37</v>
      </c>
    </row>
    <row r="1728" spans="1:17" ht="15.5" x14ac:dyDescent="0.35">
      <c r="A1728" s="59" t="s">
        <v>645</v>
      </c>
      <c r="B1728" s="39" t="str">
        <f>_xlfn.XLOOKUP(A1728,'Customer Names Transform'!$A$2:$A$2336,'Customer Names Transform'!$D$2:$D$2336)</f>
        <v>Kelly H.</v>
      </c>
      <c r="C1728" s="28">
        <f>_xlfn.XLOOKUP(A1728,'Medical Exam Transform'!$A$2:$A$2336,'Medical Exam Transform'!$B$2:$B$2336)</f>
        <v>26.885000000000002</v>
      </c>
      <c r="D1728" s="14">
        <f>_xlfn.XLOOKUP(A1728,'Medical Exam Transform'!$A$2:$A$2336,'Medical Exam Transform'!$C$2:$C$2336)</f>
        <v>8.66</v>
      </c>
      <c r="E1728" s="14" t="str">
        <f>_xlfn.XLOOKUP(A1728,'Medical Exam Transform'!$A$2:$A$2336,'Medical Exam Transform'!$D$2:$D$2336)</f>
        <v>Yes</v>
      </c>
      <c r="F1728" s="14" t="str">
        <f>_xlfn.XLOOKUP(A1728,'Medical Exam Transform'!$A$2:$A$2336,'Medical Exam Transform'!$E$2:$E$2336)</f>
        <v>No</v>
      </c>
      <c r="G1728" s="14" t="str">
        <f>_xlfn.XLOOKUP(A1728,'Medical Exam Transform'!$A$2:$A$2336,'Medical Exam Transform'!$F$2:$F$2336)</f>
        <v>No</v>
      </c>
      <c r="H1728" s="14">
        <f>_xlfn.XLOOKUP(A1728,'Medical Exam Transform'!$A$2:$A$2336,'Medical Exam Transform'!$G$2:$G$2336)</f>
        <v>1</v>
      </c>
      <c r="I1728" s="14" t="str">
        <f>_xlfn.XLOOKUP(A1728,'Medical Exam Transform'!$A$2:$A$2336,'Medical Exam Transform'!$H$2:$H$2336)</f>
        <v>No</v>
      </c>
      <c r="J1728" s="14" t="str">
        <f>_xlfn.XLOOKUP(A1728,'Medical Exam Transform'!$A$2:$A$2336,'Medical Exam Transform'!$I$2:$I$2336)</f>
        <v>Overweight</v>
      </c>
      <c r="K1728" s="14" t="str">
        <f>_xlfn.XLOOKUP(A1728,'Medical Exam Transform'!$A$2:$A$2336,'Medical Exam Transform'!$J$2:$J$2336)</f>
        <v>Normal</v>
      </c>
      <c r="L1728" s="60">
        <f>_xlfn.XLOOKUP(A1728,'Hospitalisation Transform'!$A$2:$A$2344,'Hospitalisation Transform'!$B$2:$B$2344)</f>
        <v>31675</v>
      </c>
      <c r="M1728" s="82">
        <f>_xlfn.XLOOKUP(A1728,'Hospitalisation Transform'!$A$2:$A$2344,'Hospitalisation Transform'!$D$2:$D$2344)</f>
        <v>5267.82</v>
      </c>
      <c r="N1728" s="14" t="str">
        <f>_xlfn.XLOOKUP(A1728,'Hospitalisation Transform'!$A$2:$A$2344,'Hospitalisation Transform'!$E$2:$E$2344)</f>
        <v>tier - 2</v>
      </c>
      <c r="O1728" s="14" t="str">
        <f>_xlfn.XLOOKUP(A1728,'Hospitalisation Transform'!$A$2:$A$2344,'Hospitalisation Transform'!$F$2:$F$2344)</f>
        <v>tier - 2</v>
      </c>
      <c r="P1728" s="14" t="str">
        <f>_xlfn.XLOOKUP(A1728,'Hospitalisation Transform'!$A$2:$A$2344,'Hospitalisation Transform'!$G$2:$G$2344)</f>
        <v>R1012</v>
      </c>
      <c r="Q1728" s="14">
        <f>_xlfn.XLOOKUP(A1728,'Hospitalisation Transform'!$A$2:$A$2344,'Hospitalisation Transform'!$H$2:$H$2344)</f>
        <v>37</v>
      </c>
    </row>
    <row r="1729" spans="1:17" ht="15.5" x14ac:dyDescent="0.35">
      <c r="A1729" s="59" t="s">
        <v>644</v>
      </c>
      <c r="B1729" s="39" t="str">
        <f>_xlfn.XLOOKUP(A1729,'Customer Names Transform'!$A$2:$A$2336,'Customer Names Transform'!$D$2:$D$2336)</f>
        <v>Lindsay M.</v>
      </c>
      <c r="C1729" s="28">
        <f>_xlfn.XLOOKUP(A1729,'Medical Exam Transform'!$A$2:$A$2336,'Medical Exam Transform'!$B$2:$B$2336)</f>
        <v>25.84</v>
      </c>
      <c r="D1729" s="14">
        <f>_xlfn.XLOOKUP(A1729,'Medical Exam Transform'!$A$2:$A$2336,'Medical Exam Transform'!$C$2:$C$2336)</f>
        <v>8.5500000000000007</v>
      </c>
      <c r="E1729" s="14" t="str">
        <f>_xlfn.XLOOKUP(A1729,'Medical Exam Transform'!$A$2:$A$2336,'Medical Exam Transform'!$D$2:$D$2336)</f>
        <v>Yes</v>
      </c>
      <c r="F1729" s="14" t="str">
        <f>_xlfn.XLOOKUP(A1729,'Medical Exam Transform'!$A$2:$A$2336,'Medical Exam Transform'!$E$2:$E$2336)</f>
        <v>No</v>
      </c>
      <c r="G1729" s="14" t="str">
        <f>_xlfn.XLOOKUP(A1729,'Medical Exam Transform'!$A$2:$A$2336,'Medical Exam Transform'!$F$2:$F$2336)</f>
        <v>No</v>
      </c>
      <c r="H1729" s="14">
        <f>_xlfn.XLOOKUP(A1729,'Medical Exam Transform'!$A$2:$A$2336,'Medical Exam Transform'!$G$2:$G$2336)</f>
        <v>1</v>
      </c>
      <c r="I1729" s="14" t="str">
        <f>_xlfn.XLOOKUP(A1729,'Medical Exam Transform'!$A$2:$A$2336,'Medical Exam Transform'!$H$2:$H$2336)</f>
        <v>No</v>
      </c>
      <c r="J1729" s="14" t="str">
        <f>_xlfn.XLOOKUP(A1729,'Medical Exam Transform'!$A$2:$A$2336,'Medical Exam Transform'!$I$2:$I$2336)</f>
        <v>Overweight</v>
      </c>
      <c r="K1729" s="14" t="str">
        <f>_xlfn.XLOOKUP(A1729,'Medical Exam Transform'!$A$2:$A$2336,'Medical Exam Transform'!$J$2:$J$2336)</f>
        <v>Diabetes</v>
      </c>
      <c r="L1729" s="60">
        <f>_xlfn.XLOOKUP(A1729,'Hospitalisation Transform'!$A$2:$A$2344,'Hospitalisation Transform'!$B$2:$B$2344)</f>
        <v>31710</v>
      </c>
      <c r="M1729" s="82">
        <f>_xlfn.XLOOKUP(A1729,'Hospitalisation Transform'!$A$2:$A$2344,'Hospitalisation Transform'!$D$2:$D$2344)</f>
        <v>5266.37</v>
      </c>
      <c r="N1729" s="14" t="str">
        <f>_xlfn.XLOOKUP(A1729,'Hospitalisation Transform'!$A$2:$A$2344,'Hospitalisation Transform'!$E$2:$E$2344)</f>
        <v>tier - 2</v>
      </c>
      <c r="O1729" s="14" t="str">
        <f>_xlfn.XLOOKUP(A1729,'Hospitalisation Transform'!$A$2:$A$2344,'Hospitalisation Transform'!$F$2:$F$2344)</f>
        <v>tier - 2</v>
      </c>
      <c r="P1729" s="14" t="str">
        <f>_xlfn.XLOOKUP(A1729,'Hospitalisation Transform'!$A$2:$A$2344,'Hospitalisation Transform'!$G$2:$G$2344)</f>
        <v>R1012</v>
      </c>
      <c r="Q1729" s="14">
        <f>_xlfn.XLOOKUP(A1729,'Hospitalisation Transform'!$A$2:$A$2344,'Hospitalisation Transform'!$H$2:$H$2344)</f>
        <v>37</v>
      </c>
    </row>
    <row r="1730" spans="1:17" ht="15.5" x14ac:dyDescent="0.35">
      <c r="A1730" s="59" t="s">
        <v>643</v>
      </c>
      <c r="B1730" s="39" t="str">
        <f>_xlfn.XLOOKUP(A1730,'Customer Names Transform'!$A$2:$A$2336,'Customer Names Transform'!$D$2:$D$2336)</f>
        <v>Austen G</v>
      </c>
      <c r="C1730" s="28">
        <f>_xlfn.XLOOKUP(A1730,'Medical Exam Transform'!$A$2:$A$2336,'Medical Exam Transform'!$B$2:$B$2336)</f>
        <v>27.454999999999998</v>
      </c>
      <c r="D1730" s="14">
        <f>_xlfn.XLOOKUP(A1730,'Medical Exam Transform'!$A$2:$A$2336,'Medical Exam Transform'!$C$2:$C$2336)</f>
        <v>4.54</v>
      </c>
      <c r="E1730" s="14" t="str">
        <f>_xlfn.XLOOKUP(A1730,'Medical Exam Transform'!$A$2:$A$2336,'Medical Exam Transform'!$D$2:$D$2336)</f>
        <v>No</v>
      </c>
      <c r="F1730" s="14" t="str">
        <f>_xlfn.XLOOKUP(A1730,'Medical Exam Transform'!$A$2:$A$2336,'Medical Exam Transform'!$E$2:$E$2336)</f>
        <v>No</v>
      </c>
      <c r="G1730" s="14" t="str">
        <f>_xlfn.XLOOKUP(A1730,'Medical Exam Transform'!$A$2:$A$2336,'Medical Exam Transform'!$F$2:$F$2336)</f>
        <v>No</v>
      </c>
      <c r="H1730" s="14">
        <f>_xlfn.XLOOKUP(A1730,'Medical Exam Transform'!$A$2:$A$2336,'Medical Exam Transform'!$G$2:$G$2336)</f>
        <v>0</v>
      </c>
      <c r="I1730" s="14" t="str">
        <f>_xlfn.XLOOKUP(A1730,'Medical Exam Transform'!$A$2:$A$2336,'Medical Exam Transform'!$H$2:$H$2336)</f>
        <v>No</v>
      </c>
      <c r="J1730" s="14" t="str">
        <f>_xlfn.XLOOKUP(A1730,'Medical Exam Transform'!$A$2:$A$2336,'Medical Exam Transform'!$I$2:$I$2336)</f>
        <v>Overweight</v>
      </c>
      <c r="K1730" s="14" t="str">
        <f>_xlfn.XLOOKUP(A1730,'Medical Exam Transform'!$A$2:$A$2336,'Medical Exam Transform'!$J$2:$J$2336)</f>
        <v>Prediabetes</v>
      </c>
      <c r="L1730" s="60">
        <f>_xlfn.XLOOKUP(A1730,'Hospitalisation Transform'!$A$2:$A$2344,'Hospitalisation Transform'!$B$2:$B$2344)</f>
        <v>32708</v>
      </c>
      <c r="M1730" s="82">
        <f>_xlfn.XLOOKUP(A1730,'Hospitalisation Transform'!$A$2:$A$2344,'Hospitalisation Transform'!$D$2:$D$2344)</f>
        <v>5261.47</v>
      </c>
      <c r="N1730" s="14" t="str">
        <f>_xlfn.XLOOKUP(A1730,'Hospitalisation Transform'!$A$2:$A$2344,'Hospitalisation Transform'!$E$2:$E$2344)</f>
        <v>tier - 2</v>
      </c>
      <c r="O1730" s="14" t="str">
        <f>_xlfn.XLOOKUP(A1730,'Hospitalisation Transform'!$A$2:$A$2344,'Hospitalisation Transform'!$F$2:$F$2344)</f>
        <v>tier - 2</v>
      </c>
      <c r="P1730" s="14" t="str">
        <f>_xlfn.XLOOKUP(A1730,'Hospitalisation Transform'!$A$2:$A$2344,'Hospitalisation Transform'!$G$2:$G$2344)</f>
        <v>R1012</v>
      </c>
      <c r="Q1730" s="14">
        <f>_xlfn.XLOOKUP(A1730,'Hospitalisation Transform'!$A$2:$A$2344,'Hospitalisation Transform'!$H$2:$H$2344)</f>
        <v>34</v>
      </c>
    </row>
    <row r="1731" spans="1:17" ht="15.5" x14ac:dyDescent="0.35">
      <c r="A1731" s="59" t="s">
        <v>642</v>
      </c>
      <c r="B1731" s="39" t="str">
        <f>_xlfn.XLOOKUP(A1731,'Customer Names Transform'!$A$2:$A$2336,'Customer Names Transform'!$D$2:$D$2336)</f>
        <v>Tory J.</v>
      </c>
      <c r="C1731" s="28">
        <f>_xlfn.XLOOKUP(A1731,'Medical Exam Transform'!$A$2:$A$2336,'Medical Exam Transform'!$B$2:$B$2336)</f>
        <v>24.605</v>
      </c>
      <c r="D1731" s="14">
        <f>_xlfn.XLOOKUP(A1731,'Medical Exam Transform'!$A$2:$A$2336,'Medical Exam Transform'!$C$2:$C$2336)</f>
        <v>5.7</v>
      </c>
      <c r="E1731" s="14" t="str">
        <f>_xlfn.XLOOKUP(A1731,'Medical Exam Transform'!$A$2:$A$2336,'Medical Exam Transform'!$D$2:$D$2336)</f>
        <v>No</v>
      </c>
      <c r="F1731" s="14" t="str">
        <f>_xlfn.XLOOKUP(A1731,'Medical Exam Transform'!$A$2:$A$2336,'Medical Exam Transform'!$E$2:$E$2336)</f>
        <v>No</v>
      </c>
      <c r="G1731" s="14" t="str">
        <f>_xlfn.XLOOKUP(A1731,'Medical Exam Transform'!$A$2:$A$2336,'Medical Exam Transform'!$F$2:$F$2336)</f>
        <v>No</v>
      </c>
      <c r="H1731" s="14">
        <f>_xlfn.XLOOKUP(A1731,'Medical Exam Transform'!$A$2:$A$2336,'Medical Exam Transform'!$G$2:$G$2336)</f>
        <v>0</v>
      </c>
      <c r="I1731" s="14" t="str">
        <f>_xlfn.XLOOKUP(A1731,'Medical Exam Transform'!$A$2:$A$2336,'Medical Exam Transform'!$H$2:$H$2336)</f>
        <v>No</v>
      </c>
      <c r="J1731" s="14" t="str">
        <f>_xlfn.XLOOKUP(A1731,'Medical Exam Transform'!$A$2:$A$2336,'Medical Exam Transform'!$I$2:$I$2336)</f>
        <v>Normalweight</v>
      </c>
      <c r="K1731" s="14" t="str">
        <f>_xlfn.XLOOKUP(A1731,'Medical Exam Transform'!$A$2:$A$2336,'Medical Exam Transform'!$J$2:$J$2336)</f>
        <v>Normal</v>
      </c>
      <c r="L1731" s="60">
        <f>_xlfn.XLOOKUP(A1731,'Hospitalisation Transform'!$A$2:$A$2344,'Hospitalisation Transform'!$B$2:$B$2344)</f>
        <v>32837</v>
      </c>
      <c r="M1731" s="82">
        <f>_xlfn.XLOOKUP(A1731,'Hospitalisation Transform'!$A$2:$A$2344,'Hospitalisation Transform'!$D$2:$D$2344)</f>
        <v>5257.51</v>
      </c>
      <c r="N1731" s="14" t="str">
        <f>_xlfn.XLOOKUP(A1731,'Hospitalisation Transform'!$A$2:$A$2344,'Hospitalisation Transform'!$E$2:$E$2344)</f>
        <v>tier - 2</v>
      </c>
      <c r="O1731" s="14" t="str">
        <f>_xlfn.XLOOKUP(A1731,'Hospitalisation Transform'!$A$2:$A$2344,'Hospitalisation Transform'!$F$2:$F$2344)</f>
        <v>tier - 2</v>
      </c>
      <c r="P1731" s="14" t="str">
        <f>_xlfn.XLOOKUP(A1731,'Hospitalisation Transform'!$A$2:$A$2344,'Hospitalisation Transform'!$G$2:$G$2344)</f>
        <v>R1012</v>
      </c>
      <c r="Q1731" s="14">
        <f>_xlfn.XLOOKUP(A1731,'Hospitalisation Transform'!$A$2:$A$2344,'Hospitalisation Transform'!$H$2:$H$2344)</f>
        <v>34</v>
      </c>
    </row>
    <row r="1732" spans="1:17" ht="15.5" x14ac:dyDescent="0.35">
      <c r="A1732" s="59" t="s">
        <v>641</v>
      </c>
      <c r="B1732" s="39" t="str">
        <f>_xlfn.XLOOKUP(A1732,'Customer Names Transform'!$A$2:$A$2336,'Customer Names Transform'!$D$2:$D$2336)</f>
        <v>Robert J.</v>
      </c>
      <c r="C1732" s="28">
        <f>_xlfn.XLOOKUP(A1732,'Medical Exam Transform'!$A$2:$A$2336,'Medical Exam Transform'!$B$2:$B$2336)</f>
        <v>30.8</v>
      </c>
      <c r="D1732" s="14">
        <f>_xlfn.XLOOKUP(A1732,'Medical Exam Transform'!$A$2:$A$2336,'Medical Exam Transform'!$C$2:$C$2336)</f>
        <v>5.07</v>
      </c>
      <c r="E1732" s="14" t="str">
        <f>_xlfn.XLOOKUP(A1732,'Medical Exam Transform'!$A$2:$A$2336,'Medical Exam Transform'!$D$2:$D$2336)</f>
        <v>No</v>
      </c>
      <c r="F1732" s="14" t="str">
        <f>_xlfn.XLOOKUP(A1732,'Medical Exam Transform'!$A$2:$A$2336,'Medical Exam Transform'!$E$2:$E$2336)</f>
        <v>No</v>
      </c>
      <c r="G1732" s="14" t="str">
        <f>_xlfn.XLOOKUP(A1732,'Medical Exam Transform'!$A$2:$A$2336,'Medical Exam Transform'!$F$2:$F$2336)</f>
        <v>No</v>
      </c>
      <c r="H1732" s="14">
        <f>_xlfn.XLOOKUP(A1732,'Medical Exam Transform'!$A$2:$A$2336,'Medical Exam Transform'!$G$2:$G$2336)</f>
        <v>0</v>
      </c>
      <c r="I1732" s="14" t="str">
        <f>_xlfn.XLOOKUP(A1732,'Medical Exam Transform'!$A$2:$A$2336,'Medical Exam Transform'!$H$2:$H$2336)</f>
        <v>No</v>
      </c>
      <c r="J1732" s="14" t="str">
        <f>_xlfn.XLOOKUP(A1732,'Medical Exam Transform'!$A$2:$A$2336,'Medical Exam Transform'!$I$2:$I$2336)</f>
        <v>Obesity</v>
      </c>
      <c r="K1732" s="14" t="str">
        <f>_xlfn.XLOOKUP(A1732,'Medical Exam Transform'!$A$2:$A$2336,'Medical Exam Transform'!$J$2:$J$2336)</f>
        <v>Prediabetes</v>
      </c>
      <c r="L1732" s="60">
        <f>_xlfn.XLOOKUP(A1732,'Hospitalisation Transform'!$A$2:$A$2344,'Hospitalisation Transform'!$B$2:$B$2344)</f>
        <v>33060</v>
      </c>
      <c r="M1732" s="82">
        <f>_xlfn.XLOOKUP(A1732,'Hospitalisation Transform'!$A$2:$A$2344,'Hospitalisation Transform'!$D$2:$D$2344)</f>
        <v>5253.52</v>
      </c>
      <c r="N1732" s="14" t="str">
        <f>_xlfn.XLOOKUP(A1732,'Hospitalisation Transform'!$A$2:$A$2344,'Hospitalisation Transform'!$E$2:$E$2344)</f>
        <v>tier - 3</v>
      </c>
      <c r="O1732" s="14" t="str">
        <f>_xlfn.XLOOKUP(A1732,'Hospitalisation Transform'!$A$2:$A$2344,'Hospitalisation Transform'!$F$2:$F$2344)</f>
        <v>tier - 3</v>
      </c>
      <c r="P1732" s="14" t="str">
        <f>_xlfn.XLOOKUP(A1732,'Hospitalisation Transform'!$A$2:$A$2344,'Hospitalisation Transform'!$G$2:$G$2344)</f>
        <v>R1011</v>
      </c>
      <c r="Q1732" s="14">
        <f>_xlfn.XLOOKUP(A1732,'Hospitalisation Transform'!$A$2:$A$2344,'Hospitalisation Transform'!$H$2:$H$2344)</f>
        <v>33</v>
      </c>
    </row>
    <row r="1733" spans="1:17" ht="15.5" x14ac:dyDescent="0.35">
      <c r="A1733" s="59" t="s">
        <v>640</v>
      </c>
      <c r="B1733" s="39" t="str">
        <f>_xlfn.XLOOKUP(A1733,'Customer Names Transform'!$A$2:$A$2336,'Customer Names Transform'!$D$2:$D$2336)</f>
        <v>Steph</v>
      </c>
      <c r="C1733" s="28">
        <f>_xlfn.XLOOKUP(A1733,'Medical Exam Transform'!$A$2:$A$2336,'Medical Exam Transform'!$B$2:$B$2336)</f>
        <v>34.799999999999997</v>
      </c>
      <c r="D1733" s="14">
        <f>_xlfn.XLOOKUP(A1733,'Medical Exam Transform'!$A$2:$A$2336,'Medical Exam Transform'!$C$2:$C$2336)</f>
        <v>4.38</v>
      </c>
      <c r="E1733" s="14" t="str">
        <f>_xlfn.XLOOKUP(A1733,'Medical Exam Transform'!$A$2:$A$2336,'Medical Exam Transform'!$D$2:$D$2336)</f>
        <v>No</v>
      </c>
      <c r="F1733" s="14" t="str">
        <f>_xlfn.XLOOKUP(A1733,'Medical Exam Transform'!$A$2:$A$2336,'Medical Exam Transform'!$E$2:$E$2336)</f>
        <v>No</v>
      </c>
      <c r="G1733" s="14" t="str">
        <f>_xlfn.XLOOKUP(A1733,'Medical Exam Transform'!$A$2:$A$2336,'Medical Exam Transform'!$F$2:$F$2336)</f>
        <v>No</v>
      </c>
      <c r="H1733" s="14">
        <f>_xlfn.XLOOKUP(A1733,'Medical Exam Transform'!$A$2:$A$2336,'Medical Exam Transform'!$G$2:$G$2336)</f>
        <v>1</v>
      </c>
      <c r="I1733" s="14" t="str">
        <f>_xlfn.XLOOKUP(A1733,'Medical Exam Transform'!$A$2:$A$2336,'Medical Exam Transform'!$H$2:$H$2336)</f>
        <v>No</v>
      </c>
      <c r="J1733" s="14" t="str">
        <f>_xlfn.XLOOKUP(A1733,'Medical Exam Transform'!$A$2:$A$2336,'Medical Exam Transform'!$I$2:$I$2336)</f>
        <v>Obesity</v>
      </c>
      <c r="K1733" s="14" t="str">
        <f>_xlfn.XLOOKUP(A1733,'Medical Exam Transform'!$A$2:$A$2336,'Medical Exam Transform'!$J$2:$J$2336)</f>
        <v>Normal</v>
      </c>
      <c r="L1733" s="60">
        <f>_xlfn.XLOOKUP(A1733,'Hospitalisation Transform'!$A$2:$A$2344,'Hospitalisation Transform'!$B$2:$B$2344)</f>
        <v>32029</v>
      </c>
      <c r="M1733" s="82">
        <f>_xlfn.XLOOKUP(A1733,'Hospitalisation Transform'!$A$2:$A$2344,'Hospitalisation Transform'!$D$2:$D$2344)</f>
        <v>5246.05</v>
      </c>
      <c r="N1733" s="14" t="str">
        <f>_xlfn.XLOOKUP(A1733,'Hospitalisation Transform'!$A$2:$A$2344,'Hospitalisation Transform'!$E$2:$E$2344)</f>
        <v>tier - 2</v>
      </c>
      <c r="O1733" s="14" t="str">
        <f>_xlfn.XLOOKUP(A1733,'Hospitalisation Transform'!$A$2:$A$2344,'Hospitalisation Transform'!$F$2:$F$2344)</f>
        <v>tier - 3</v>
      </c>
      <c r="P1733" s="14" t="str">
        <f>_xlfn.XLOOKUP(A1733,'Hospitalisation Transform'!$A$2:$A$2344,'Hospitalisation Transform'!$G$2:$G$2344)</f>
        <v>R1011</v>
      </c>
      <c r="Q1733" s="14">
        <f>_xlfn.XLOOKUP(A1733,'Hospitalisation Transform'!$A$2:$A$2344,'Hospitalisation Transform'!$H$2:$H$2344)</f>
        <v>36</v>
      </c>
    </row>
    <row r="1734" spans="1:17" ht="15.5" x14ac:dyDescent="0.35">
      <c r="A1734" s="59" t="s">
        <v>639</v>
      </c>
      <c r="B1734" s="39" t="str">
        <f>_xlfn.XLOOKUP(A1734,'Customer Names Transform'!$A$2:$A$2336,'Customer Names Transform'!$D$2:$D$2336)</f>
        <v>Kate</v>
      </c>
      <c r="C1734" s="28">
        <f>_xlfn.XLOOKUP(A1734,'Medical Exam Transform'!$A$2:$A$2336,'Medical Exam Transform'!$B$2:$B$2336)</f>
        <v>34.21</v>
      </c>
      <c r="D1734" s="14">
        <f>_xlfn.XLOOKUP(A1734,'Medical Exam Transform'!$A$2:$A$2336,'Medical Exam Transform'!$C$2:$C$2336)</f>
        <v>4.54</v>
      </c>
      <c r="E1734" s="14" t="str">
        <f>_xlfn.XLOOKUP(A1734,'Medical Exam Transform'!$A$2:$A$2336,'Medical Exam Transform'!$D$2:$D$2336)</f>
        <v>No</v>
      </c>
      <c r="F1734" s="14" t="str">
        <f>_xlfn.XLOOKUP(A1734,'Medical Exam Transform'!$A$2:$A$2336,'Medical Exam Transform'!$E$2:$E$2336)</f>
        <v>No</v>
      </c>
      <c r="G1734" s="14" t="str">
        <f>_xlfn.XLOOKUP(A1734,'Medical Exam Transform'!$A$2:$A$2336,'Medical Exam Transform'!$F$2:$F$2336)</f>
        <v>No</v>
      </c>
      <c r="H1734" s="14">
        <f>_xlfn.XLOOKUP(A1734,'Medical Exam Transform'!$A$2:$A$2336,'Medical Exam Transform'!$G$2:$G$2336)</f>
        <v>1</v>
      </c>
      <c r="I1734" s="14" t="str">
        <f>_xlfn.XLOOKUP(A1734,'Medical Exam Transform'!$A$2:$A$2336,'Medical Exam Transform'!$H$2:$H$2336)</f>
        <v>No</v>
      </c>
      <c r="J1734" s="14" t="str">
        <f>_xlfn.XLOOKUP(A1734,'Medical Exam Transform'!$A$2:$A$2336,'Medical Exam Transform'!$I$2:$I$2336)</f>
        <v>Obesity</v>
      </c>
      <c r="K1734" s="14" t="str">
        <f>_xlfn.XLOOKUP(A1734,'Medical Exam Transform'!$A$2:$A$2336,'Medical Exam Transform'!$J$2:$J$2336)</f>
        <v>Normal</v>
      </c>
      <c r="L1734" s="60">
        <f>_xlfn.XLOOKUP(A1734,'Hospitalisation Transform'!$A$2:$A$2344,'Hospitalisation Transform'!$B$2:$B$2344)</f>
        <v>31963</v>
      </c>
      <c r="M1734" s="82">
        <f>_xlfn.XLOOKUP(A1734,'Hospitalisation Transform'!$A$2:$A$2344,'Hospitalisation Transform'!$D$2:$D$2344)</f>
        <v>5245.23</v>
      </c>
      <c r="N1734" s="14" t="str">
        <f>_xlfn.XLOOKUP(A1734,'Hospitalisation Transform'!$A$2:$A$2344,'Hospitalisation Transform'!$E$2:$E$2344)</f>
        <v>tier - 2</v>
      </c>
      <c r="O1734" s="14" t="str">
        <f>_xlfn.XLOOKUP(A1734,'Hospitalisation Transform'!$A$2:$A$2344,'Hospitalisation Transform'!$F$2:$F$2344)</f>
        <v>tier - 2</v>
      </c>
      <c r="P1734" s="14" t="str">
        <f>_xlfn.XLOOKUP(A1734,'Hospitalisation Transform'!$A$2:$A$2344,'Hospitalisation Transform'!$G$2:$G$2344)</f>
        <v>R1013</v>
      </c>
      <c r="Q1734" s="14">
        <f>_xlfn.XLOOKUP(A1734,'Hospitalisation Transform'!$A$2:$A$2344,'Hospitalisation Transform'!$H$2:$H$2344)</f>
        <v>36</v>
      </c>
    </row>
    <row r="1735" spans="1:17" ht="15.5" x14ac:dyDescent="0.35">
      <c r="A1735" s="59" t="s">
        <v>638</v>
      </c>
      <c r="B1735" s="39" t="str">
        <f>_xlfn.XLOOKUP(A1735,'Customer Names Transform'!$A$2:$A$2336,'Customer Names Transform'!$D$2:$D$2336)</f>
        <v>Kristina</v>
      </c>
      <c r="C1735" s="28">
        <f>_xlfn.XLOOKUP(A1735,'Medical Exam Transform'!$A$2:$A$2336,'Medical Exam Transform'!$B$2:$B$2336)</f>
        <v>31</v>
      </c>
      <c r="D1735" s="14">
        <f>_xlfn.XLOOKUP(A1735,'Medical Exam Transform'!$A$2:$A$2336,'Medical Exam Transform'!$C$2:$C$2336)</f>
        <v>5.38</v>
      </c>
      <c r="E1735" s="14" t="str">
        <f>_xlfn.XLOOKUP(A1735,'Medical Exam Transform'!$A$2:$A$2336,'Medical Exam Transform'!$D$2:$D$2336)</f>
        <v>No</v>
      </c>
      <c r="F1735" s="14" t="str">
        <f>_xlfn.XLOOKUP(A1735,'Medical Exam Transform'!$A$2:$A$2336,'Medical Exam Transform'!$E$2:$E$2336)</f>
        <v>No</v>
      </c>
      <c r="G1735" s="14" t="str">
        <f>_xlfn.XLOOKUP(A1735,'Medical Exam Transform'!$A$2:$A$2336,'Medical Exam Transform'!$F$2:$F$2336)</f>
        <v>No</v>
      </c>
      <c r="H1735" s="14">
        <f>_xlfn.XLOOKUP(A1735,'Medical Exam Transform'!$A$2:$A$2336,'Medical Exam Transform'!$G$2:$G$2336)</f>
        <v>1</v>
      </c>
      <c r="I1735" s="14" t="str">
        <f>_xlfn.XLOOKUP(A1735,'Medical Exam Transform'!$A$2:$A$2336,'Medical Exam Transform'!$H$2:$H$2336)</f>
        <v>No</v>
      </c>
      <c r="J1735" s="14" t="str">
        <f>_xlfn.XLOOKUP(A1735,'Medical Exam Transform'!$A$2:$A$2336,'Medical Exam Transform'!$I$2:$I$2336)</f>
        <v>Obesity</v>
      </c>
      <c r="K1735" s="14" t="str">
        <f>_xlfn.XLOOKUP(A1735,'Medical Exam Transform'!$A$2:$A$2336,'Medical Exam Transform'!$J$2:$J$2336)</f>
        <v>Normal</v>
      </c>
      <c r="L1735" s="60">
        <f>_xlfn.XLOOKUP(A1735,'Hospitalisation Transform'!$A$2:$A$2344,'Hospitalisation Transform'!$B$2:$B$2344)</f>
        <v>32137</v>
      </c>
      <c r="M1735" s="82">
        <f>_xlfn.XLOOKUP(A1735,'Hospitalisation Transform'!$A$2:$A$2344,'Hospitalisation Transform'!$D$2:$D$2344)</f>
        <v>5240.7700000000004</v>
      </c>
      <c r="N1735" s="14" t="str">
        <f>_xlfn.XLOOKUP(A1735,'Hospitalisation Transform'!$A$2:$A$2344,'Hospitalisation Transform'!$E$2:$E$2344)</f>
        <v>tier - 2</v>
      </c>
      <c r="O1735" s="14" t="str">
        <f>_xlfn.XLOOKUP(A1735,'Hospitalisation Transform'!$A$2:$A$2344,'Hospitalisation Transform'!$F$2:$F$2344)</f>
        <v>tier - 2</v>
      </c>
      <c r="P1735" s="14" t="str">
        <f>_xlfn.XLOOKUP(A1735,'Hospitalisation Transform'!$A$2:$A$2344,'Hospitalisation Transform'!$G$2:$G$2344)</f>
        <v>R1011</v>
      </c>
      <c r="Q1735" s="14">
        <f>_xlfn.XLOOKUP(A1735,'Hospitalisation Transform'!$A$2:$A$2344,'Hospitalisation Transform'!$H$2:$H$2344)</f>
        <v>35</v>
      </c>
    </row>
    <row r="1736" spans="1:17" ht="15.5" x14ac:dyDescent="0.35">
      <c r="A1736" s="59" t="s">
        <v>637</v>
      </c>
      <c r="B1736" s="39" t="str">
        <f>_xlfn.XLOOKUP(A1736,'Customer Names Transform'!$A$2:$A$2336,'Customer Names Transform'!$D$2:$D$2336)</f>
        <v>Flo</v>
      </c>
      <c r="C1736" s="28">
        <f>_xlfn.XLOOKUP(A1736,'Medical Exam Transform'!$A$2:$A$2336,'Medical Exam Transform'!$B$2:$B$2336)</f>
        <v>26.125</v>
      </c>
      <c r="D1736" s="14">
        <f>_xlfn.XLOOKUP(A1736,'Medical Exam Transform'!$A$2:$A$2336,'Medical Exam Transform'!$C$2:$C$2336)</f>
        <v>5.55</v>
      </c>
      <c r="E1736" s="14" t="str">
        <f>_xlfn.XLOOKUP(A1736,'Medical Exam Transform'!$A$2:$A$2336,'Medical Exam Transform'!$D$2:$D$2336)</f>
        <v>No</v>
      </c>
      <c r="F1736" s="14" t="str">
        <f>_xlfn.XLOOKUP(A1736,'Medical Exam Transform'!$A$2:$A$2336,'Medical Exam Transform'!$E$2:$E$2336)</f>
        <v>No</v>
      </c>
      <c r="G1736" s="14" t="str">
        <f>_xlfn.XLOOKUP(A1736,'Medical Exam Transform'!$A$2:$A$2336,'Medical Exam Transform'!$F$2:$F$2336)</f>
        <v>No</v>
      </c>
      <c r="H1736" s="14">
        <f>_xlfn.XLOOKUP(A1736,'Medical Exam Transform'!$A$2:$A$2336,'Medical Exam Transform'!$G$2:$G$2336)</f>
        <v>1</v>
      </c>
      <c r="I1736" s="14" t="str">
        <f>_xlfn.XLOOKUP(A1736,'Medical Exam Transform'!$A$2:$A$2336,'Medical Exam Transform'!$H$2:$H$2336)</f>
        <v>No</v>
      </c>
      <c r="J1736" s="14" t="str">
        <f>_xlfn.XLOOKUP(A1736,'Medical Exam Transform'!$A$2:$A$2336,'Medical Exam Transform'!$I$2:$I$2336)</f>
        <v>Overweight</v>
      </c>
      <c r="K1736" s="14" t="str">
        <f>_xlfn.XLOOKUP(A1736,'Medical Exam Transform'!$A$2:$A$2336,'Medical Exam Transform'!$J$2:$J$2336)</f>
        <v>Normal</v>
      </c>
      <c r="L1736" s="60">
        <f>_xlfn.XLOOKUP(A1736,'Hospitalisation Transform'!$A$2:$A$2344,'Hospitalisation Transform'!$B$2:$B$2344)</f>
        <v>31957</v>
      </c>
      <c r="M1736" s="82">
        <f>_xlfn.XLOOKUP(A1736,'Hospitalisation Transform'!$A$2:$A$2344,'Hospitalisation Transform'!$D$2:$D$2344)</f>
        <v>5227.99</v>
      </c>
      <c r="N1736" s="14" t="str">
        <f>_xlfn.XLOOKUP(A1736,'Hospitalisation Transform'!$A$2:$A$2344,'Hospitalisation Transform'!$E$2:$E$2344)</f>
        <v>tier - 2</v>
      </c>
      <c r="O1736" s="14" t="str">
        <f>_xlfn.XLOOKUP(A1736,'Hospitalisation Transform'!$A$2:$A$2344,'Hospitalisation Transform'!$F$2:$F$2344)</f>
        <v>tier - 1</v>
      </c>
      <c r="P1736" s="14" t="str">
        <f>_xlfn.XLOOKUP(A1736,'Hospitalisation Transform'!$A$2:$A$2344,'Hospitalisation Transform'!$G$2:$G$2344)</f>
        <v>R1024</v>
      </c>
      <c r="Q1736" s="14">
        <f>_xlfn.XLOOKUP(A1736,'Hospitalisation Transform'!$A$2:$A$2344,'Hospitalisation Transform'!$H$2:$H$2344)</f>
        <v>36</v>
      </c>
    </row>
    <row r="1737" spans="1:17" ht="15.5" x14ac:dyDescent="0.35">
      <c r="A1737" s="59" t="s">
        <v>636</v>
      </c>
      <c r="B1737" s="39" t="str">
        <f>_xlfn.XLOOKUP(A1737,'Customer Names Transform'!$A$2:$A$2336,'Customer Names Transform'!$D$2:$D$2336)</f>
        <v>Sarah P.</v>
      </c>
      <c r="C1737" s="28">
        <f>_xlfn.XLOOKUP(A1737,'Medical Exam Transform'!$A$2:$A$2336,'Medical Exam Transform'!$B$2:$B$2336)</f>
        <v>30.13</v>
      </c>
      <c r="D1737" s="14">
        <f>_xlfn.XLOOKUP(A1737,'Medical Exam Transform'!$A$2:$A$2336,'Medical Exam Transform'!$C$2:$C$2336)</f>
        <v>4.03</v>
      </c>
      <c r="E1737" s="14" t="str">
        <f>_xlfn.XLOOKUP(A1737,'Medical Exam Transform'!$A$2:$A$2336,'Medical Exam Transform'!$D$2:$D$2336)</f>
        <v>Yes</v>
      </c>
      <c r="F1737" s="14" t="str">
        <f>_xlfn.XLOOKUP(A1737,'Medical Exam Transform'!$A$2:$A$2336,'Medical Exam Transform'!$E$2:$E$2336)</f>
        <v>No</v>
      </c>
      <c r="G1737" s="14" t="str">
        <f>_xlfn.XLOOKUP(A1737,'Medical Exam Transform'!$A$2:$A$2336,'Medical Exam Transform'!$F$2:$F$2336)</f>
        <v>No</v>
      </c>
      <c r="H1737" s="14">
        <f>_xlfn.XLOOKUP(A1737,'Medical Exam Transform'!$A$2:$A$2336,'Medical Exam Transform'!$G$2:$G$2336)</f>
        <v>1</v>
      </c>
      <c r="I1737" s="14" t="str">
        <f>_xlfn.XLOOKUP(A1737,'Medical Exam Transform'!$A$2:$A$2336,'Medical Exam Transform'!$H$2:$H$2336)</f>
        <v>No</v>
      </c>
      <c r="J1737" s="14" t="str">
        <f>_xlfn.XLOOKUP(A1737,'Medical Exam Transform'!$A$2:$A$2336,'Medical Exam Transform'!$I$2:$I$2336)</f>
        <v>Obesity</v>
      </c>
      <c r="K1737" s="14" t="str">
        <f>_xlfn.XLOOKUP(A1737,'Medical Exam Transform'!$A$2:$A$2336,'Medical Exam Transform'!$J$2:$J$2336)</f>
        <v>Prediabetes</v>
      </c>
      <c r="L1737" s="60">
        <f>_xlfn.XLOOKUP(A1737,'Hospitalisation Transform'!$A$2:$A$2344,'Hospitalisation Transform'!$B$2:$B$2344)</f>
        <v>34856</v>
      </c>
      <c r="M1737" s="82">
        <f>_xlfn.XLOOKUP(A1737,'Hospitalisation Transform'!$A$2:$A$2344,'Hospitalisation Transform'!$D$2:$D$2344)</f>
        <v>5216.4799999999996</v>
      </c>
      <c r="N1737" s="14" t="str">
        <f>_xlfn.XLOOKUP(A1737,'Hospitalisation Transform'!$A$2:$A$2344,'Hospitalisation Transform'!$E$2:$E$2344)</f>
        <v>tier - 2</v>
      </c>
      <c r="O1737" s="14" t="str">
        <f>_xlfn.XLOOKUP(A1737,'Hospitalisation Transform'!$A$2:$A$2344,'Hospitalisation Transform'!$F$2:$F$2344)</f>
        <v>tier - 2</v>
      </c>
      <c r="P1737" s="14" t="str">
        <f>_xlfn.XLOOKUP(A1737,'Hospitalisation Transform'!$A$2:$A$2344,'Hospitalisation Transform'!$G$2:$G$2344)</f>
        <v>R1025</v>
      </c>
      <c r="Q1737" s="14">
        <f>_xlfn.XLOOKUP(A1737,'Hospitalisation Transform'!$A$2:$A$2344,'Hospitalisation Transform'!$H$2:$H$2344)</f>
        <v>28</v>
      </c>
    </row>
    <row r="1738" spans="1:17" ht="15.5" x14ac:dyDescent="0.35">
      <c r="A1738" s="59" t="s">
        <v>635</v>
      </c>
      <c r="B1738" s="39" t="str">
        <f>_xlfn.XLOOKUP(A1738,'Customer Names Transform'!$A$2:$A$2336,'Customer Names Transform'!$D$2:$D$2336)</f>
        <v>Anabel</v>
      </c>
      <c r="C1738" s="28">
        <f>_xlfn.XLOOKUP(A1738,'Medical Exam Transform'!$A$2:$A$2336,'Medical Exam Transform'!$B$2:$B$2336)</f>
        <v>34.19</v>
      </c>
      <c r="D1738" s="14">
        <f>_xlfn.XLOOKUP(A1738,'Medical Exam Transform'!$A$2:$A$2336,'Medical Exam Transform'!$C$2:$C$2336)</f>
        <v>4.1900000000000004</v>
      </c>
      <c r="E1738" s="14" t="str">
        <f>_xlfn.XLOOKUP(A1738,'Medical Exam Transform'!$A$2:$A$2336,'Medical Exam Transform'!$D$2:$D$2336)</f>
        <v>No</v>
      </c>
      <c r="F1738" s="14" t="str">
        <f>_xlfn.XLOOKUP(A1738,'Medical Exam Transform'!$A$2:$A$2336,'Medical Exam Transform'!$E$2:$E$2336)</f>
        <v>No</v>
      </c>
      <c r="G1738" s="14" t="str">
        <f>_xlfn.XLOOKUP(A1738,'Medical Exam Transform'!$A$2:$A$2336,'Medical Exam Transform'!$F$2:$F$2336)</f>
        <v>No</v>
      </c>
      <c r="H1738" s="14">
        <f>_xlfn.XLOOKUP(A1738,'Medical Exam Transform'!$A$2:$A$2336,'Medical Exam Transform'!$G$2:$G$2336)</f>
        <v>0</v>
      </c>
      <c r="I1738" s="14" t="str">
        <f>_xlfn.XLOOKUP(A1738,'Medical Exam Transform'!$A$2:$A$2336,'Medical Exam Transform'!$H$2:$H$2336)</f>
        <v>No</v>
      </c>
      <c r="J1738" s="14" t="str">
        <f>_xlfn.XLOOKUP(A1738,'Medical Exam Transform'!$A$2:$A$2336,'Medical Exam Transform'!$I$2:$I$2336)</f>
        <v>Obesity</v>
      </c>
      <c r="K1738" s="14" t="str">
        <f>_xlfn.XLOOKUP(A1738,'Medical Exam Transform'!$A$2:$A$2336,'Medical Exam Transform'!$J$2:$J$2336)</f>
        <v>Normal</v>
      </c>
      <c r="L1738" s="60">
        <f>_xlfn.XLOOKUP(A1738,'Hospitalisation Transform'!$A$2:$A$2344,'Hospitalisation Transform'!$B$2:$B$2344)</f>
        <v>36495</v>
      </c>
      <c r="M1738" s="82">
        <f>_xlfn.XLOOKUP(A1738,'Hospitalisation Transform'!$A$2:$A$2344,'Hospitalisation Transform'!$D$2:$D$2344)</f>
        <v>5213.22</v>
      </c>
      <c r="N1738" s="14" t="str">
        <f>_xlfn.XLOOKUP(A1738,'Hospitalisation Transform'!$A$2:$A$2344,'Hospitalisation Transform'!$E$2:$E$2344)</f>
        <v>tier - 2</v>
      </c>
      <c r="O1738" s="14" t="str">
        <f>_xlfn.XLOOKUP(A1738,'Hospitalisation Transform'!$A$2:$A$2344,'Hospitalisation Transform'!$F$2:$F$2344)</f>
        <v>tier - 1</v>
      </c>
      <c r="P1738" s="14" t="str">
        <f>_xlfn.XLOOKUP(A1738,'Hospitalisation Transform'!$A$2:$A$2344,'Hospitalisation Transform'!$G$2:$G$2344)</f>
        <v>R1012</v>
      </c>
      <c r="Q1738" s="14">
        <f>_xlfn.XLOOKUP(A1738,'Hospitalisation Transform'!$A$2:$A$2344,'Hospitalisation Transform'!$H$2:$H$2344)</f>
        <v>24</v>
      </c>
    </row>
    <row r="1739" spans="1:17" ht="15.5" x14ac:dyDescent="0.35">
      <c r="A1739" s="59" t="s">
        <v>634</v>
      </c>
      <c r="B1739" s="39" t="str">
        <f>_xlfn.XLOOKUP(A1739,'Customer Names Transform'!$A$2:$A$2336,'Customer Names Transform'!$D$2:$D$2336)</f>
        <v>Ian</v>
      </c>
      <c r="C1739" s="28">
        <f>_xlfn.XLOOKUP(A1739,'Medical Exam Transform'!$A$2:$A$2336,'Medical Exam Transform'!$B$2:$B$2336)</f>
        <v>22.515000000000001</v>
      </c>
      <c r="D1739" s="14">
        <f>_xlfn.XLOOKUP(A1739,'Medical Exam Transform'!$A$2:$A$2336,'Medical Exam Transform'!$C$2:$C$2336)</f>
        <v>4.37</v>
      </c>
      <c r="E1739" s="14" t="str">
        <f>_xlfn.XLOOKUP(A1739,'Medical Exam Transform'!$A$2:$A$2336,'Medical Exam Transform'!$D$2:$D$2336)</f>
        <v>No</v>
      </c>
      <c r="F1739" s="14" t="str">
        <f>_xlfn.XLOOKUP(A1739,'Medical Exam Transform'!$A$2:$A$2336,'Medical Exam Transform'!$E$2:$E$2336)</f>
        <v>No</v>
      </c>
      <c r="G1739" s="14" t="str">
        <f>_xlfn.XLOOKUP(A1739,'Medical Exam Transform'!$A$2:$A$2336,'Medical Exam Transform'!$F$2:$F$2336)</f>
        <v>Yes</v>
      </c>
      <c r="H1739" s="14">
        <f>_xlfn.XLOOKUP(A1739,'Medical Exam Transform'!$A$2:$A$2336,'Medical Exam Transform'!$G$2:$G$2336)</f>
        <v>1</v>
      </c>
      <c r="I1739" s="14" t="str">
        <f>_xlfn.XLOOKUP(A1739,'Medical Exam Transform'!$A$2:$A$2336,'Medical Exam Transform'!$H$2:$H$2336)</f>
        <v>No</v>
      </c>
      <c r="J1739" s="14" t="str">
        <f>_xlfn.XLOOKUP(A1739,'Medical Exam Transform'!$A$2:$A$2336,'Medical Exam Transform'!$I$2:$I$2336)</f>
        <v>Normalweight</v>
      </c>
      <c r="K1739" s="14" t="str">
        <f>_xlfn.XLOOKUP(A1739,'Medical Exam Transform'!$A$2:$A$2336,'Medical Exam Transform'!$J$2:$J$2336)</f>
        <v>Prediabetes</v>
      </c>
      <c r="L1739" s="60">
        <f>_xlfn.XLOOKUP(A1739,'Hospitalisation Transform'!$A$2:$A$2344,'Hospitalisation Transform'!$B$2:$B$2344)</f>
        <v>34137</v>
      </c>
      <c r="M1739" s="82">
        <f>_xlfn.XLOOKUP(A1739,'Hospitalisation Transform'!$A$2:$A$2344,'Hospitalisation Transform'!$D$2:$D$2344)</f>
        <v>5209.58</v>
      </c>
      <c r="N1739" s="14" t="str">
        <f>_xlfn.XLOOKUP(A1739,'Hospitalisation Transform'!$A$2:$A$2344,'Hospitalisation Transform'!$E$2:$E$2344)</f>
        <v>tier - 3</v>
      </c>
      <c r="O1739" s="14" t="str">
        <f>_xlfn.XLOOKUP(A1739,'Hospitalisation Transform'!$A$2:$A$2344,'Hospitalisation Transform'!$F$2:$F$2344)</f>
        <v>tier - 3</v>
      </c>
      <c r="P1739" s="14" t="str">
        <f>_xlfn.XLOOKUP(A1739,'Hospitalisation Transform'!$A$2:$A$2344,'Hospitalisation Transform'!$G$2:$G$2344)</f>
        <v>R1017</v>
      </c>
      <c r="Q1739" s="14">
        <f>_xlfn.XLOOKUP(A1739,'Hospitalisation Transform'!$A$2:$A$2344,'Hospitalisation Transform'!$H$2:$H$2344)</f>
        <v>30</v>
      </c>
    </row>
    <row r="1740" spans="1:17" ht="15.5" x14ac:dyDescent="0.35">
      <c r="A1740" s="59" t="s">
        <v>633</v>
      </c>
      <c r="B1740" s="39" t="str">
        <f>_xlfn.XLOOKUP(A1740,'Customer Names Transform'!$A$2:$A$2336,'Customer Names Transform'!$D$2:$D$2336)</f>
        <v>Alex</v>
      </c>
      <c r="C1740" s="28">
        <f>_xlfn.XLOOKUP(A1740,'Medical Exam Transform'!$A$2:$A$2336,'Medical Exam Transform'!$B$2:$B$2336)</f>
        <v>18.239999999999998</v>
      </c>
      <c r="D1740" s="14">
        <f>_xlfn.XLOOKUP(A1740,'Medical Exam Transform'!$A$2:$A$2336,'Medical Exam Transform'!$C$2:$C$2336)</f>
        <v>5.31</v>
      </c>
      <c r="E1740" s="14" t="str">
        <f>_xlfn.XLOOKUP(A1740,'Medical Exam Transform'!$A$2:$A$2336,'Medical Exam Transform'!$D$2:$D$2336)</f>
        <v>Yes</v>
      </c>
      <c r="F1740" s="14" t="str">
        <f>_xlfn.XLOOKUP(A1740,'Medical Exam Transform'!$A$2:$A$2336,'Medical Exam Transform'!$E$2:$E$2336)</f>
        <v>No</v>
      </c>
      <c r="G1740" s="14" t="str">
        <f>_xlfn.XLOOKUP(A1740,'Medical Exam Transform'!$A$2:$A$2336,'Medical Exam Transform'!$F$2:$F$2336)</f>
        <v>Yes</v>
      </c>
      <c r="H1740" s="14">
        <f>_xlfn.XLOOKUP(A1740,'Medical Exam Transform'!$A$2:$A$2336,'Medical Exam Transform'!$G$2:$G$2336)</f>
        <v>1</v>
      </c>
      <c r="I1740" s="14" t="str">
        <f>_xlfn.XLOOKUP(A1740,'Medical Exam Transform'!$A$2:$A$2336,'Medical Exam Transform'!$H$2:$H$2336)</f>
        <v>No</v>
      </c>
      <c r="J1740" s="14" t="str">
        <f>_xlfn.XLOOKUP(A1740,'Medical Exam Transform'!$A$2:$A$2336,'Medical Exam Transform'!$I$2:$I$2336)</f>
        <v>Underweight</v>
      </c>
      <c r="K1740" s="14" t="str">
        <f>_xlfn.XLOOKUP(A1740,'Medical Exam Transform'!$A$2:$A$2336,'Medical Exam Transform'!$J$2:$J$2336)</f>
        <v>Normal</v>
      </c>
      <c r="L1740" s="60">
        <f>_xlfn.XLOOKUP(A1740,'Hospitalisation Transform'!$A$2:$A$2344,'Hospitalisation Transform'!$B$2:$B$2344)</f>
        <v>30613</v>
      </c>
      <c r="M1740" s="82">
        <f>_xlfn.XLOOKUP(A1740,'Hospitalisation Transform'!$A$2:$A$2344,'Hospitalisation Transform'!$D$2:$D$2344)</f>
        <v>5207.97</v>
      </c>
      <c r="N1740" s="14" t="str">
        <f>_xlfn.XLOOKUP(A1740,'Hospitalisation Transform'!$A$2:$A$2344,'Hospitalisation Transform'!$E$2:$E$2344)</f>
        <v>tier - 2</v>
      </c>
      <c r="O1740" s="14" t="str">
        <f>_xlfn.XLOOKUP(A1740,'Hospitalisation Transform'!$A$2:$A$2344,'Hospitalisation Transform'!$F$2:$F$2344)</f>
        <v>tier - 2</v>
      </c>
      <c r="P1740" s="14" t="str">
        <f>_xlfn.XLOOKUP(A1740,'Hospitalisation Transform'!$A$2:$A$2344,'Hospitalisation Transform'!$G$2:$G$2344)</f>
        <v>R1012</v>
      </c>
      <c r="Q1740" s="14">
        <f>_xlfn.XLOOKUP(A1740,'Hospitalisation Transform'!$A$2:$A$2344,'Hospitalisation Transform'!$H$2:$H$2344)</f>
        <v>40</v>
      </c>
    </row>
    <row r="1741" spans="1:17" ht="15.5" x14ac:dyDescent="0.35">
      <c r="A1741" s="59" t="s">
        <v>631</v>
      </c>
      <c r="B1741" s="39" t="str">
        <f>_xlfn.XLOOKUP(A1741,'Customer Names Transform'!$A$2:$A$2336,'Customer Names Transform'!$D$2:$D$2336)</f>
        <v>Richard J</v>
      </c>
      <c r="C1741" s="28">
        <f>_xlfn.XLOOKUP(A1741,'Medical Exam Transform'!$A$2:$A$2336,'Medical Exam Transform'!$B$2:$B$2336)</f>
        <v>37.28</v>
      </c>
      <c r="D1741" s="14">
        <f>_xlfn.XLOOKUP(A1741,'Medical Exam Transform'!$A$2:$A$2336,'Medical Exam Transform'!$C$2:$C$2336)</f>
        <v>4.66</v>
      </c>
      <c r="E1741" s="14" t="str">
        <f>_xlfn.XLOOKUP(A1741,'Medical Exam Transform'!$A$2:$A$2336,'Medical Exam Transform'!$D$2:$D$2336)</f>
        <v>No</v>
      </c>
      <c r="F1741" s="14" t="str">
        <f>_xlfn.XLOOKUP(A1741,'Medical Exam Transform'!$A$2:$A$2336,'Medical Exam Transform'!$E$2:$E$2336)</f>
        <v>yes</v>
      </c>
      <c r="G1741" s="14" t="str">
        <f>_xlfn.XLOOKUP(A1741,'Medical Exam Transform'!$A$2:$A$2336,'Medical Exam Transform'!$F$2:$F$2336)</f>
        <v>No</v>
      </c>
      <c r="H1741" s="14">
        <f>_xlfn.XLOOKUP(A1741,'Medical Exam Transform'!$A$2:$A$2336,'Medical Exam Transform'!$G$2:$G$2336)</f>
        <v>1</v>
      </c>
      <c r="I1741" s="14" t="str">
        <f>_xlfn.XLOOKUP(A1741,'Medical Exam Transform'!$A$2:$A$2336,'Medical Exam Transform'!$H$2:$H$2336)</f>
        <v>No</v>
      </c>
      <c r="J1741" s="14" t="str">
        <f>_xlfn.XLOOKUP(A1741,'Medical Exam Transform'!$A$2:$A$2336,'Medical Exam Transform'!$I$2:$I$2336)</f>
        <v>Obesity</v>
      </c>
      <c r="K1741" s="14" t="str">
        <f>_xlfn.XLOOKUP(A1741,'Medical Exam Transform'!$A$2:$A$2336,'Medical Exam Transform'!$J$2:$J$2336)</f>
        <v>Prediabetes</v>
      </c>
      <c r="L1741" s="60">
        <f>_xlfn.XLOOKUP(A1741,'Hospitalisation Transform'!$A$2:$A$2344,'Hospitalisation Transform'!$B$2:$B$2344)</f>
        <v>38144</v>
      </c>
      <c r="M1741" s="82">
        <f>_xlfn.XLOOKUP(A1741,'Hospitalisation Transform'!$A$2:$A$2344,'Hospitalisation Transform'!$D$2:$D$2344)</f>
        <v>5198.6899999999996</v>
      </c>
      <c r="N1741" s="14" t="str">
        <f>_xlfn.XLOOKUP(A1741,'Hospitalisation Transform'!$A$2:$A$2344,'Hospitalisation Transform'!$E$2:$E$2344)</f>
        <v>tier - 2</v>
      </c>
      <c r="O1741" s="14" t="str">
        <f>_xlfn.XLOOKUP(A1741,'Hospitalisation Transform'!$A$2:$A$2344,'Hospitalisation Transform'!$F$2:$F$2344)</f>
        <v>tier - 2</v>
      </c>
      <c r="P1741" s="14" t="str">
        <f>_xlfn.XLOOKUP(A1741,'Hospitalisation Transform'!$A$2:$A$2344,'Hospitalisation Transform'!$G$2:$G$2344)</f>
        <v>R1022</v>
      </c>
      <c r="Q1741" s="14">
        <f>_xlfn.XLOOKUP(A1741,'Hospitalisation Transform'!$A$2:$A$2344,'Hospitalisation Transform'!$H$2:$H$2344)</f>
        <v>19</v>
      </c>
    </row>
    <row r="1742" spans="1:17" ht="15.5" x14ac:dyDescent="0.35">
      <c r="A1742" s="59" t="s">
        <v>630</v>
      </c>
      <c r="B1742" s="39" t="str">
        <f>_xlfn.XLOOKUP(A1742,'Customer Names Transform'!$A$2:$A$2336,'Customer Names Transform'!$D$2:$D$2336)</f>
        <v>Jacqueline N.</v>
      </c>
      <c r="C1742" s="28">
        <f>_xlfn.XLOOKUP(A1742,'Medical Exam Transform'!$A$2:$A$2336,'Medical Exam Transform'!$B$2:$B$2336)</f>
        <v>18.2</v>
      </c>
      <c r="D1742" s="14">
        <f>_xlfn.XLOOKUP(A1742,'Medical Exam Transform'!$A$2:$A$2336,'Medical Exam Transform'!$C$2:$C$2336)</f>
        <v>6.19</v>
      </c>
      <c r="E1742" s="14" t="str">
        <f>_xlfn.XLOOKUP(A1742,'Medical Exam Transform'!$A$2:$A$2336,'Medical Exam Transform'!$D$2:$D$2336)</f>
        <v>No</v>
      </c>
      <c r="F1742" s="14" t="str">
        <f>_xlfn.XLOOKUP(A1742,'Medical Exam Transform'!$A$2:$A$2336,'Medical Exam Transform'!$E$2:$E$2336)</f>
        <v>No</v>
      </c>
      <c r="G1742" s="14" t="str">
        <f>_xlfn.XLOOKUP(A1742,'Medical Exam Transform'!$A$2:$A$2336,'Medical Exam Transform'!$F$2:$F$2336)</f>
        <v>Yes</v>
      </c>
      <c r="H1742" s="14">
        <f>_xlfn.XLOOKUP(A1742,'Medical Exam Transform'!$A$2:$A$2336,'Medical Exam Transform'!$G$2:$G$2336)</f>
        <v>1</v>
      </c>
      <c r="I1742" s="14" t="str">
        <f>_xlfn.XLOOKUP(A1742,'Medical Exam Transform'!$A$2:$A$2336,'Medical Exam Transform'!$H$2:$H$2336)</f>
        <v>No</v>
      </c>
      <c r="J1742" s="14" t="str">
        <f>_xlfn.XLOOKUP(A1742,'Medical Exam Transform'!$A$2:$A$2336,'Medical Exam Transform'!$I$2:$I$2336)</f>
        <v>Underweight</v>
      </c>
      <c r="K1742" s="14" t="str">
        <f>_xlfn.XLOOKUP(A1742,'Medical Exam Transform'!$A$2:$A$2336,'Medical Exam Transform'!$J$2:$J$2336)</f>
        <v>Normal</v>
      </c>
      <c r="L1742" s="60">
        <f>_xlfn.XLOOKUP(A1742,'Hospitalisation Transform'!$A$2:$A$2344,'Hospitalisation Transform'!$B$2:$B$2344)</f>
        <v>29110</v>
      </c>
      <c r="M1742" s="82">
        <f>_xlfn.XLOOKUP(A1742,'Hospitalisation Transform'!$A$2:$A$2344,'Hospitalisation Transform'!$D$2:$D$2344)</f>
        <v>5195.58</v>
      </c>
      <c r="N1742" s="14" t="str">
        <f>_xlfn.XLOOKUP(A1742,'Hospitalisation Transform'!$A$2:$A$2344,'Hospitalisation Transform'!$E$2:$E$2344)</f>
        <v>tier - 2</v>
      </c>
      <c r="O1742" s="14" t="str">
        <f>_xlfn.XLOOKUP(A1742,'Hospitalisation Transform'!$A$2:$A$2344,'Hospitalisation Transform'!$F$2:$F$2344)</f>
        <v>tier - 2</v>
      </c>
      <c r="P1742" s="14" t="str">
        <f>_xlfn.XLOOKUP(A1742,'Hospitalisation Transform'!$A$2:$A$2344,'Hospitalisation Transform'!$G$2:$G$2344)</f>
        <v>R1013</v>
      </c>
      <c r="Q1742" s="14">
        <f>_xlfn.XLOOKUP(A1742,'Hospitalisation Transform'!$A$2:$A$2344,'Hospitalisation Transform'!$H$2:$H$2344)</f>
        <v>44</v>
      </c>
    </row>
    <row r="1743" spans="1:17" ht="15.5" x14ac:dyDescent="0.35">
      <c r="A1743" s="59" t="s">
        <v>629</v>
      </c>
      <c r="B1743" s="39" t="str">
        <f>_xlfn.XLOOKUP(A1743,'Customer Names Transform'!$A$2:$A$2336,'Customer Names Transform'!$D$2:$D$2336)</f>
        <v>Cindy</v>
      </c>
      <c r="C1743" s="28">
        <f>_xlfn.XLOOKUP(A1743,'Medical Exam Transform'!$A$2:$A$2336,'Medical Exam Transform'!$B$2:$B$2336)</f>
        <v>20.53</v>
      </c>
      <c r="D1743" s="14">
        <f>_xlfn.XLOOKUP(A1743,'Medical Exam Transform'!$A$2:$A$2336,'Medical Exam Transform'!$C$2:$C$2336)</f>
        <v>4.8600000000000003</v>
      </c>
      <c r="E1743" s="14" t="str">
        <f>_xlfn.XLOOKUP(A1743,'Medical Exam Transform'!$A$2:$A$2336,'Medical Exam Transform'!$D$2:$D$2336)</f>
        <v>No</v>
      </c>
      <c r="F1743" s="14" t="str">
        <f>_xlfn.XLOOKUP(A1743,'Medical Exam Transform'!$A$2:$A$2336,'Medical Exam Transform'!$E$2:$E$2336)</f>
        <v>No</v>
      </c>
      <c r="G1743" s="14" t="str">
        <f>_xlfn.XLOOKUP(A1743,'Medical Exam Transform'!$A$2:$A$2336,'Medical Exam Transform'!$F$2:$F$2336)</f>
        <v>No</v>
      </c>
      <c r="H1743" s="14">
        <f>_xlfn.XLOOKUP(A1743,'Medical Exam Transform'!$A$2:$A$2336,'Medical Exam Transform'!$G$2:$G$2336)</f>
        <v>1</v>
      </c>
      <c r="I1743" s="14" t="str">
        <f>_xlfn.XLOOKUP(A1743,'Medical Exam Transform'!$A$2:$A$2336,'Medical Exam Transform'!$H$2:$H$2336)</f>
        <v>No</v>
      </c>
      <c r="J1743" s="14" t="str">
        <f>_xlfn.XLOOKUP(A1743,'Medical Exam Transform'!$A$2:$A$2336,'Medical Exam Transform'!$I$2:$I$2336)</f>
        <v>Normalweight</v>
      </c>
      <c r="K1743" s="14" t="str">
        <f>_xlfn.XLOOKUP(A1743,'Medical Exam Transform'!$A$2:$A$2336,'Medical Exam Transform'!$J$2:$J$2336)</f>
        <v>Prediabetes</v>
      </c>
      <c r="L1743" s="60">
        <f>_xlfn.XLOOKUP(A1743,'Hospitalisation Transform'!$A$2:$A$2344,'Hospitalisation Transform'!$B$2:$B$2344)</f>
        <v>30971</v>
      </c>
      <c r="M1743" s="82">
        <f>_xlfn.XLOOKUP(A1743,'Hospitalisation Transform'!$A$2:$A$2344,'Hospitalisation Transform'!$D$2:$D$2344)</f>
        <v>5177.12</v>
      </c>
      <c r="N1743" s="14" t="str">
        <f>_xlfn.XLOOKUP(A1743,'Hospitalisation Transform'!$A$2:$A$2344,'Hospitalisation Transform'!$E$2:$E$2344)</f>
        <v>tier - 2</v>
      </c>
      <c r="O1743" s="14" t="str">
        <f>_xlfn.XLOOKUP(A1743,'Hospitalisation Transform'!$A$2:$A$2344,'Hospitalisation Transform'!$F$2:$F$2344)</f>
        <v>tier - 1</v>
      </c>
      <c r="P1743" s="14" t="str">
        <f>_xlfn.XLOOKUP(A1743,'Hospitalisation Transform'!$A$2:$A$2344,'Hospitalisation Transform'!$G$2:$G$2344)</f>
        <v>R1013</v>
      </c>
      <c r="Q1743" s="14">
        <f>_xlfn.XLOOKUP(A1743,'Hospitalisation Transform'!$A$2:$A$2344,'Hospitalisation Transform'!$H$2:$H$2344)</f>
        <v>39</v>
      </c>
    </row>
    <row r="1744" spans="1:17" ht="15.5" x14ac:dyDescent="0.35">
      <c r="A1744" s="59" t="s">
        <v>628</v>
      </c>
      <c r="B1744" s="39" t="str">
        <f>_xlfn.XLOOKUP(A1744,'Customer Names Transform'!$A$2:$A$2336,'Customer Names Transform'!$D$2:$D$2336)</f>
        <v>Marcia</v>
      </c>
      <c r="C1744" s="28">
        <f>_xlfn.XLOOKUP(A1744,'Medical Exam Transform'!$A$2:$A$2336,'Medical Exam Transform'!$B$2:$B$2336)</f>
        <v>23.79</v>
      </c>
      <c r="D1744" s="14">
        <f>_xlfn.XLOOKUP(A1744,'Medical Exam Transform'!$A$2:$A$2336,'Medical Exam Transform'!$C$2:$C$2336)</f>
        <v>4.74</v>
      </c>
      <c r="E1744" s="14" t="str">
        <f>_xlfn.XLOOKUP(A1744,'Medical Exam Transform'!$A$2:$A$2336,'Medical Exam Transform'!$D$2:$D$2336)</f>
        <v>No</v>
      </c>
      <c r="F1744" s="14" t="str">
        <f>_xlfn.XLOOKUP(A1744,'Medical Exam Transform'!$A$2:$A$2336,'Medical Exam Transform'!$E$2:$E$2336)</f>
        <v>No</v>
      </c>
      <c r="G1744" s="14" t="str">
        <f>_xlfn.XLOOKUP(A1744,'Medical Exam Transform'!$A$2:$A$2336,'Medical Exam Transform'!$F$2:$F$2336)</f>
        <v>No</v>
      </c>
      <c r="H1744" s="14">
        <f>_xlfn.XLOOKUP(A1744,'Medical Exam Transform'!$A$2:$A$2336,'Medical Exam Transform'!$G$2:$G$2336)</f>
        <v>0</v>
      </c>
      <c r="I1744" s="14" t="str">
        <f>_xlfn.XLOOKUP(A1744,'Medical Exam Transform'!$A$2:$A$2336,'Medical Exam Transform'!$H$2:$H$2336)</f>
        <v>No</v>
      </c>
      <c r="J1744" s="14" t="str">
        <f>_xlfn.XLOOKUP(A1744,'Medical Exam Transform'!$A$2:$A$2336,'Medical Exam Transform'!$I$2:$I$2336)</f>
        <v>Normalweight</v>
      </c>
      <c r="K1744" s="14" t="str">
        <f>_xlfn.XLOOKUP(A1744,'Medical Exam Transform'!$A$2:$A$2336,'Medical Exam Transform'!$J$2:$J$2336)</f>
        <v>Normal</v>
      </c>
      <c r="L1744" s="60">
        <f>_xlfn.XLOOKUP(A1744,'Hospitalisation Transform'!$A$2:$A$2344,'Hospitalisation Transform'!$B$2:$B$2344)</f>
        <v>33479</v>
      </c>
      <c r="M1744" s="82">
        <f>_xlfn.XLOOKUP(A1744,'Hospitalisation Transform'!$A$2:$A$2344,'Hospitalisation Transform'!$D$2:$D$2344)</f>
        <v>5166.96</v>
      </c>
      <c r="N1744" s="14" t="str">
        <f>_xlfn.XLOOKUP(A1744,'Hospitalisation Transform'!$A$2:$A$2344,'Hospitalisation Transform'!$E$2:$E$2344)</f>
        <v>tier - 2</v>
      </c>
      <c r="O1744" s="14" t="str">
        <f>_xlfn.XLOOKUP(A1744,'Hospitalisation Transform'!$A$2:$A$2344,'Hospitalisation Transform'!$F$2:$F$2344)</f>
        <v>tier - 2</v>
      </c>
      <c r="P1744" s="14" t="str">
        <f>_xlfn.XLOOKUP(A1744,'Hospitalisation Transform'!$A$2:$A$2344,'Hospitalisation Transform'!$G$2:$G$2344)</f>
        <v>R1012</v>
      </c>
      <c r="Q1744" s="14">
        <f>_xlfn.XLOOKUP(A1744,'Hospitalisation Transform'!$A$2:$A$2344,'Hospitalisation Transform'!$H$2:$H$2344)</f>
        <v>32</v>
      </c>
    </row>
    <row r="1745" spans="1:17" ht="15.5" x14ac:dyDescent="0.35">
      <c r="A1745" s="59" t="s">
        <v>627</v>
      </c>
      <c r="B1745" s="39" t="str">
        <f>_xlfn.XLOOKUP(A1745,'Customer Names Transform'!$A$2:$A$2336,'Customer Names Transform'!$D$2:$D$2336)</f>
        <v>Samantha R.</v>
      </c>
      <c r="C1745" s="28">
        <f>_xlfn.XLOOKUP(A1745,'Medical Exam Transform'!$A$2:$A$2336,'Medical Exam Transform'!$B$2:$B$2336)</f>
        <v>29.8</v>
      </c>
      <c r="D1745" s="14">
        <f>_xlfn.XLOOKUP(A1745,'Medical Exam Transform'!$A$2:$A$2336,'Medical Exam Transform'!$C$2:$C$2336)</f>
        <v>6.03</v>
      </c>
      <c r="E1745" s="14" t="str">
        <f>_xlfn.XLOOKUP(A1745,'Medical Exam Transform'!$A$2:$A$2336,'Medical Exam Transform'!$D$2:$D$2336)</f>
        <v>No</v>
      </c>
      <c r="F1745" s="14" t="str">
        <f>_xlfn.XLOOKUP(A1745,'Medical Exam Transform'!$A$2:$A$2336,'Medical Exam Transform'!$E$2:$E$2336)</f>
        <v>No</v>
      </c>
      <c r="G1745" s="14" t="str">
        <f>_xlfn.XLOOKUP(A1745,'Medical Exam Transform'!$A$2:$A$2336,'Medical Exam Transform'!$F$2:$F$2336)</f>
        <v>No</v>
      </c>
      <c r="H1745" s="14">
        <f>_xlfn.XLOOKUP(A1745,'Medical Exam Transform'!$A$2:$A$2336,'Medical Exam Transform'!$G$2:$G$2336)</f>
        <v>0</v>
      </c>
      <c r="I1745" s="14" t="str">
        <f>_xlfn.XLOOKUP(A1745,'Medical Exam Transform'!$A$2:$A$2336,'Medical Exam Transform'!$H$2:$H$2336)</f>
        <v>No</v>
      </c>
      <c r="J1745" s="14" t="str">
        <f>_xlfn.XLOOKUP(A1745,'Medical Exam Transform'!$A$2:$A$2336,'Medical Exam Transform'!$I$2:$I$2336)</f>
        <v>Overweight</v>
      </c>
      <c r="K1745" s="14" t="str">
        <f>_xlfn.XLOOKUP(A1745,'Medical Exam Transform'!$A$2:$A$2336,'Medical Exam Transform'!$J$2:$J$2336)</f>
        <v>Normal</v>
      </c>
      <c r="L1745" s="60">
        <f>_xlfn.XLOOKUP(A1745,'Hospitalisation Transform'!$A$2:$A$2344,'Hospitalisation Transform'!$B$2:$B$2344)</f>
        <v>33155</v>
      </c>
      <c r="M1745" s="82">
        <f>_xlfn.XLOOKUP(A1745,'Hospitalisation Transform'!$A$2:$A$2344,'Hospitalisation Transform'!$D$2:$D$2344)</f>
        <v>5152.13</v>
      </c>
      <c r="N1745" s="14" t="str">
        <f>_xlfn.XLOOKUP(A1745,'Hospitalisation Transform'!$A$2:$A$2344,'Hospitalisation Transform'!$E$2:$E$2344)</f>
        <v>tier - 2</v>
      </c>
      <c r="O1745" s="14" t="str">
        <f>_xlfn.XLOOKUP(A1745,'Hospitalisation Transform'!$A$2:$A$2344,'Hospitalisation Transform'!$F$2:$F$2344)</f>
        <v>tier - 2</v>
      </c>
      <c r="P1745" s="14" t="str">
        <f>_xlfn.XLOOKUP(A1745,'Hospitalisation Transform'!$A$2:$A$2344,'Hospitalisation Transform'!$G$2:$G$2344)</f>
        <v>R1011</v>
      </c>
      <c r="Q1745" s="14">
        <f>_xlfn.XLOOKUP(A1745,'Hospitalisation Transform'!$A$2:$A$2344,'Hospitalisation Transform'!$H$2:$H$2344)</f>
        <v>33</v>
      </c>
    </row>
    <row r="1746" spans="1:17" ht="15.5" x14ac:dyDescent="0.35">
      <c r="A1746" s="59" t="s">
        <v>626</v>
      </c>
      <c r="B1746" s="39" t="str">
        <f>_xlfn.XLOOKUP(A1746,'Customer Names Transform'!$A$2:$A$2336,'Customer Names Transform'!$D$2:$D$2336)</f>
        <v>Katie</v>
      </c>
      <c r="C1746" s="28">
        <f>_xlfn.XLOOKUP(A1746,'Medical Exam Transform'!$A$2:$A$2336,'Medical Exam Transform'!$B$2:$B$2336)</f>
        <v>31.54</v>
      </c>
      <c r="D1746" s="14">
        <f>_xlfn.XLOOKUP(A1746,'Medical Exam Transform'!$A$2:$A$2336,'Medical Exam Transform'!$C$2:$C$2336)</f>
        <v>4.71</v>
      </c>
      <c r="E1746" s="14" t="str">
        <f>_xlfn.XLOOKUP(A1746,'Medical Exam Transform'!$A$2:$A$2336,'Medical Exam Transform'!$D$2:$D$2336)</f>
        <v>No</v>
      </c>
      <c r="F1746" s="14" t="str">
        <f>_xlfn.XLOOKUP(A1746,'Medical Exam Transform'!$A$2:$A$2336,'Medical Exam Transform'!$E$2:$E$2336)</f>
        <v>No</v>
      </c>
      <c r="G1746" s="14" t="str">
        <f>_xlfn.XLOOKUP(A1746,'Medical Exam Transform'!$A$2:$A$2336,'Medical Exam Transform'!$F$2:$F$2336)</f>
        <v>No</v>
      </c>
      <c r="H1746" s="14">
        <f>_xlfn.XLOOKUP(A1746,'Medical Exam Transform'!$A$2:$A$2336,'Medical Exam Transform'!$G$2:$G$2336)</f>
        <v>0</v>
      </c>
      <c r="I1746" s="14" t="str">
        <f>_xlfn.XLOOKUP(A1746,'Medical Exam Transform'!$A$2:$A$2336,'Medical Exam Transform'!$H$2:$H$2336)</f>
        <v>No</v>
      </c>
      <c r="J1746" s="14" t="str">
        <f>_xlfn.XLOOKUP(A1746,'Medical Exam Transform'!$A$2:$A$2336,'Medical Exam Transform'!$I$2:$I$2336)</f>
        <v>Obesity</v>
      </c>
      <c r="K1746" s="14" t="str">
        <f>_xlfn.XLOOKUP(A1746,'Medical Exam Transform'!$A$2:$A$2336,'Medical Exam Transform'!$J$2:$J$2336)</f>
        <v>Prediabetes</v>
      </c>
      <c r="L1746" s="60">
        <f>_xlfn.XLOOKUP(A1746,'Hospitalisation Transform'!$A$2:$A$2344,'Hospitalisation Transform'!$B$2:$B$2344)</f>
        <v>33107</v>
      </c>
      <c r="M1746" s="82">
        <f>_xlfn.XLOOKUP(A1746,'Hospitalisation Transform'!$A$2:$A$2344,'Hospitalisation Transform'!$D$2:$D$2344)</f>
        <v>5148.55</v>
      </c>
      <c r="N1746" s="14" t="str">
        <f>_xlfn.XLOOKUP(A1746,'Hospitalisation Transform'!$A$2:$A$2344,'Hospitalisation Transform'!$E$2:$E$2344)</f>
        <v>tier - 2</v>
      </c>
      <c r="O1746" s="14" t="str">
        <f>_xlfn.XLOOKUP(A1746,'Hospitalisation Transform'!$A$2:$A$2344,'Hospitalisation Transform'!$F$2:$F$2344)</f>
        <v>tier - 2</v>
      </c>
      <c r="P1746" s="14" t="str">
        <f>_xlfn.XLOOKUP(A1746,'Hospitalisation Transform'!$A$2:$A$2344,'Hospitalisation Transform'!$G$2:$G$2344)</f>
        <v>R1024</v>
      </c>
      <c r="Q1746" s="14">
        <f>_xlfn.XLOOKUP(A1746,'Hospitalisation Transform'!$A$2:$A$2344,'Hospitalisation Transform'!$H$2:$H$2344)</f>
        <v>33</v>
      </c>
    </row>
    <row r="1747" spans="1:17" ht="15.5" x14ac:dyDescent="0.35">
      <c r="A1747" s="59" t="s">
        <v>625</v>
      </c>
      <c r="B1747" s="39" t="str">
        <f>_xlfn.XLOOKUP(A1747,'Customer Names Transform'!$A$2:$A$2336,'Customer Names Transform'!$D$2:$D$2336)</f>
        <v>John P</v>
      </c>
      <c r="C1747" s="28">
        <f>_xlfn.XLOOKUP(A1747,'Medical Exam Transform'!$A$2:$A$2336,'Medical Exam Transform'!$B$2:$B$2336)</f>
        <v>20.82</v>
      </c>
      <c r="D1747" s="14">
        <f>_xlfn.XLOOKUP(A1747,'Medical Exam Transform'!$A$2:$A$2336,'Medical Exam Transform'!$C$2:$C$2336)</f>
        <v>5.55</v>
      </c>
      <c r="E1747" s="14" t="str">
        <f>_xlfn.XLOOKUP(A1747,'Medical Exam Transform'!$A$2:$A$2336,'Medical Exam Transform'!$D$2:$D$2336)</f>
        <v>No</v>
      </c>
      <c r="F1747" s="14" t="str">
        <f>_xlfn.XLOOKUP(A1747,'Medical Exam Transform'!$A$2:$A$2336,'Medical Exam Transform'!$E$2:$E$2336)</f>
        <v>No</v>
      </c>
      <c r="G1747" s="14" t="str">
        <f>_xlfn.XLOOKUP(A1747,'Medical Exam Transform'!$A$2:$A$2336,'Medical Exam Transform'!$F$2:$F$2336)</f>
        <v>No</v>
      </c>
      <c r="H1747" s="14">
        <f>_xlfn.XLOOKUP(A1747,'Medical Exam Transform'!$A$2:$A$2336,'Medical Exam Transform'!$G$2:$G$2336)</f>
        <v>1</v>
      </c>
      <c r="I1747" s="14" t="str">
        <f>_xlfn.XLOOKUP(A1747,'Medical Exam Transform'!$A$2:$A$2336,'Medical Exam Transform'!$H$2:$H$2336)</f>
        <v>No</v>
      </c>
      <c r="J1747" s="14" t="str">
        <f>_xlfn.XLOOKUP(A1747,'Medical Exam Transform'!$A$2:$A$2336,'Medical Exam Transform'!$I$2:$I$2336)</f>
        <v>Normalweight</v>
      </c>
      <c r="K1747" s="14" t="str">
        <f>_xlfn.XLOOKUP(A1747,'Medical Exam Transform'!$A$2:$A$2336,'Medical Exam Transform'!$J$2:$J$2336)</f>
        <v>Prediabetes</v>
      </c>
      <c r="L1747" s="60">
        <f>_xlfn.XLOOKUP(A1747,'Hospitalisation Transform'!$A$2:$A$2344,'Hospitalisation Transform'!$B$2:$B$2344)</f>
        <v>30916</v>
      </c>
      <c r="M1747" s="82">
        <f>_xlfn.XLOOKUP(A1747,'Hospitalisation Transform'!$A$2:$A$2344,'Hospitalisation Transform'!$D$2:$D$2344)</f>
        <v>5144.18</v>
      </c>
      <c r="N1747" s="14" t="str">
        <f>_xlfn.XLOOKUP(A1747,'Hospitalisation Transform'!$A$2:$A$2344,'Hospitalisation Transform'!$E$2:$E$2344)</f>
        <v>tier - 2</v>
      </c>
      <c r="O1747" s="14" t="str">
        <f>_xlfn.XLOOKUP(A1747,'Hospitalisation Transform'!$A$2:$A$2344,'Hospitalisation Transform'!$F$2:$F$2344)</f>
        <v>tier - 1</v>
      </c>
      <c r="P1747" s="14" t="str">
        <f>_xlfn.XLOOKUP(A1747,'Hospitalisation Transform'!$A$2:$A$2344,'Hospitalisation Transform'!$G$2:$G$2344)</f>
        <v>R1013</v>
      </c>
      <c r="Q1747" s="14">
        <f>_xlfn.XLOOKUP(A1747,'Hospitalisation Transform'!$A$2:$A$2344,'Hospitalisation Transform'!$H$2:$H$2344)</f>
        <v>39</v>
      </c>
    </row>
    <row r="1748" spans="1:17" ht="15.5" x14ac:dyDescent="0.35">
      <c r="A1748" s="59" t="s">
        <v>624</v>
      </c>
      <c r="B1748" s="39" t="str">
        <f>_xlfn.XLOOKUP(A1748,'Customer Names Transform'!$A$2:$A$2336,'Customer Names Transform'!$D$2:$D$2336)</f>
        <v>Rachel</v>
      </c>
      <c r="C1748" s="28">
        <f>_xlfn.XLOOKUP(A1748,'Medical Exam Transform'!$A$2:$A$2336,'Medical Exam Transform'!$B$2:$B$2336)</f>
        <v>38.83</v>
      </c>
      <c r="D1748" s="14">
        <f>_xlfn.XLOOKUP(A1748,'Medical Exam Transform'!$A$2:$A$2336,'Medical Exam Transform'!$C$2:$C$2336)</f>
        <v>4.78</v>
      </c>
      <c r="E1748" s="14" t="str">
        <f>_xlfn.XLOOKUP(A1748,'Medical Exam Transform'!$A$2:$A$2336,'Medical Exam Transform'!$D$2:$D$2336)</f>
        <v>No</v>
      </c>
      <c r="F1748" s="14" t="str">
        <f>_xlfn.XLOOKUP(A1748,'Medical Exam Transform'!$A$2:$A$2336,'Medical Exam Transform'!$E$2:$E$2336)</f>
        <v>No</v>
      </c>
      <c r="G1748" s="14" t="str">
        <f>_xlfn.XLOOKUP(A1748,'Medical Exam Transform'!$A$2:$A$2336,'Medical Exam Transform'!$F$2:$F$2336)</f>
        <v>Yes</v>
      </c>
      <c r="H1748" s="14">
        <f>_xlfn.XLOOKUP(A1748,'Medical Exam Transform'!$A$2:$A$2336,'Medical Exam Transform'!$G$2:$G$2336)</f>
        <v>1</v>
      </c>
      <c r="I1748" s="14" t="str">
        <f>_xlfn.XLOOKUP(A1748,'Medical Exam Transform'!$A$2:$A$2336,'Medical Exam Transform'!$H$2:$H$2336)</f>
        <v>No</v>
      </c>
      <c r="J1748" s="14" t="str">
        <f>_xlfn.XLOOKUP(A1748,'Medical Exam Transform'!$A$2:$A$2336,'Medical Exam Transform'!$I$2:$I$2336)</f>
        <v>Obesity</v>
      </c>
      <c r="K1748" s="14" t="str">
        <f>_xlfn.XLOOKUP(A1748,'Medical Exam Transform'!$A$2:$A$2336,'Medical Exam Transform'!$J$2:$J$2336)</f>
        <v>Prediabetes</v>
      </c>
      <c r="L1748" s="60">
        <f>_xlfn.XLOOKUP(A1748,'Hospitalisation Transform'!$A$2:$A$2344,'Hospitalisation Transform'!$B$2:$B$2344)</f>
        <v>34313</v>
      </c>
      <c r="M1748" s="82">
        <f>_xlfn.XLOOKUP(A1748,'Hospitalisation Transform'!$A$2:$A$2344,'Hospitalisation Transform'!$D$2:$D$2344)</f>
        <v>5138.26</v>
      </c>
      <c r="N1748" s="14" t="str">
        <f>_xlfn.XLOOKUP(A1748,'Hospitalisation Transform'!$A$2:$A$2344,'Hospitalisation Transform'!$E$2:$E$2344)</f>
        <v>tier - 2</v>
      </c>
      <c r="O1748" s="14" t="str">
        <f>_xlfn.XLOOKUP(A1748,'Hospitalisation Transform'!$A$2:$A$2344,'Hospitalisation Transform'!$F$2:$F$2344)</f>
        <v>tier - 2</v>
      </c>
      <c r="P1748" s="14" t="str">
        <f>_xlfn.XLOOKUP(A1748,'Hospitalisation Transform'!$A$2:$A$2344,'Hospitalisation Transform'!$G$2:$G$2344)</f>
        <v>R1013</v>
      </c>
      <c r="Q1748" s="14">
        <f>_xlfn.XLOOKUP(A1748,'Hospitalisation Transform'!$A$2:$A$2344,'Hospitalisation Transform'!$H$2:$H$2344)</f>
        <v>30</v>
      </c>
    </row>
    <row r="1749" spans="1:17" ht="15.5" x14ac:dyDescent="0.35">
      <c r="A1749" s="59" t="s">
        <v>623</v>
      </c>
      <c r="B1749" s="39" t="str">
        <f>_xlfn.XLOOKUP(A1749,'Customer Names Transform'!$A$2:$A$2336,'Customer Names Transform'!$D$2:$D$2336)</f>
        <v>Isabelle</v>
      </c>
      <c r="C1749" s="28">
        <f>_xlfn.XLOOKUP(A1749,'Medical Exam Transform'!$A$2:$A$2336,'Medical Exam Transform'!$B$2:$B$2336)</f>
        <v>23.44</v>
      </c>
      <c r="D1749" s="14">
        <f>_xlfn.XLOOKUP(A1749,'Medical Exam Transform'!$A$2:$A$2336,'Medical Exam Transform'!$C$2:$C$2336)</f>
        <v>4.6500000000000004</v>
      </c>
      <c r="E1749" s="14" t="str">
        <f>_xlfn.XLOOKUP(A1749,'Medical Exam Transform'!$A$2:$A$2336,'Medical Exam Transform'!$D$2:$D$2336)</f>
        <v>Yes</v>
      </c>
      <c r="F1749" s="14" t="str">
        <f>_xlfn.XLOOKUP(A1749,'Medical Exam Transform'!$A$2:$A$2336,'Medical Exam Transform'!$E$2:$E$2336)</f>
        <v>No</v>
      </c>
      <c r="G1749" s="14" t="str">
        <f>_xlfn.XLOOKUP(A1749,'Medical Exam Transform'!$A$2:$A$2336,'Medical Exam Transform'!$F$2:$F$2336)</f>
        <v>No</v>
      </c>
      <c r="H1749" s="14">
        <f>_xlfn.XLOOKUP(A1749,'Medical Exam Transform'!$A$2:$A$2336,'Medical Exam Transform'!$G$2:$G$2336)</f>
        <v>1</v>
      </c>
      <c r="I1749" s="14" t="str">
        <f>_xlfn.XLOOKUP(A1749,'Medical Exam Transform'!$A$2:$A$2336,'Medical Exam Transform'!$H$2:$H$2336)</f>
        <v>No</v>
      </c>
      <c r="J1749" s="14" t="str">
        <f>_xlfn.XLOOKUP(A1749,'Medical Exam Transform'!$A$2:$A$2336,'Medical Exam Transform'!$I$2:$I$2336)</f>
        <v>Normalweight</v>
      </c>
      <c r="K1749" s="14" t="str">
        <f>_xlfn.XLOOKUP(A1749,'Medical Exam Transform'!$A$2:$A$2336,'Medical Exam Transform'!$J$2:$J$2336)</f>
        <v>Normal</v>
      </c>
      <c r="L1749" s="60">
        <f>_xlfn.XLOOKUP(A1749,'Hospitalisation Transform'!$A$2:$A$2344,'Hospitalisation Transform'!$B$2:$B$2344)</f>
        <v>32401</v>
      </c>
      <c r="M1749" s="82">
        <f>_xlfn.XLOOKUP(A1749,'Hospitalisation Transform'!$A$2:$A$2344,'Hospitalisation Transform'!$D$2:$D$2344)</f>
        <v>5136.75</v>
      </c>
      <c r="N1749" s="14" t="str">
        <f>_xlfn.XLOOKUP(A1749,'Hospitalisation Transform'!$A$2:$A$2344,'Hospitalisation Transform'!$E$2:$E$2344)</f>
        <v>tier - 2</v>
      </c>
      <c r="O1749" s="14" t="str">
        <f>_xlfn.XLOOKUP(A1749,'Hospitalisation Transform'!$A$2:$A$2344,'Hospitalisation Transform'!$F$2:$F$2344)</f>
        <v>tier - 1</v>
      </c>
      <c r="P1749" s="14" t="str">
        <f>_xlfn.XLOOKUP(A1749,'Hospitalisation Transform'!$A$2:$A$2344,'Hospitalisation Transform'!$G$2:$G$2344)</f>
        <v>R1013</v>
      </c>
      <c r="Q1749" s="14">
        <f>_xlfn.XLOOKUP(A1749,'Hospitalisation Transform'!$A$2:$A$2344,'Hospitalisation Transform'!$H$2:$H$2344)</f>
        <v>35</v>
      </c>
    </row>
    <row r="1750" spans="1:17" ht="15.5" x14ac:dyDescent="0.35">
      <c r="A1750" s="59" t="s">
        <v>622</v>
      </c>
      <c r="B1750" s="39" t="str">
        <f>_xlfn.XLOOKUP(A1750,'Customer Names Transform'!$A$2:$A$2336,'Customer Names Transform'!$D$2:$D$2336)</f>
        <v>Neil</v>
      </c>
      <c r="C1750" s="28">
        <f>_xlfn.XLOOKUP(A1750,'Medical Exam Transform'!$A$2:$A$2336,'Medical Exam Transform'!$B$2:$B$2336)</f>
        <v>24.13</v>
      </c>
      <c r="D1750" s="14">
        <f>_xlfn.XLOOKUP(A1750,'Medical Exam Transform'!$A$2:$A$2336,'Medical Exam Transform'!$C$2:$C$2336)</f>
        <v>5.2</v>
      </c>
      <c r="E1750" s="14" t="str">
        <f>_xlfn.XLOOKUP(A1750,'Medical Exam Transform'!$A$2:$A$2336,'Medical Exam Transform'!$D$2:$D$2336)</f>
        <v>No</v>
      </c>
      <c r="F1750" s="14" t="str">
        <f>_xlfn.XLOOKUP(A1750,'Medical Exam Transform'!$A$2:$A$2336,'Medical Exam Transform'!$E$2:$E$2336)</f>
        <v>No</v>
      </c>
      <c r="G1750" s="14" t="str">
        <f>_xlfn.XLOOKUP(A1750,'Medical Exam Transform'!$A$2:$A$2336,'Medical Exam Transform'!$F$2:$F$2336)</f>
        <v>No</v>
      </c>
      <c r="H1750" s="14">
        <f>_xlfn.XLOOKUP(A1750,'Medical Exam Transform'!$A$2:$A$2336,'Medical Exam Transform'!$G$2:$G$2336)</f>
        <v>1</v>
      </c>
      <c r="I1750" s="14" t="str">
        <f>_xlfn.XLOOKUP(A1750,'Medical Exam Transform'!$A$2:$A$2336,'Medical Exam Transform'!$H$2:$H$2336)</f>
        <v>No</v>
      </c>
      <c r="J1750" s="14" t="str">
        <f>_xlfn.XLOOKUP(A1750,'Medical Exam Transform'!$A$2:$A$2336,'Medical Exam Transform'!$I$2:$I$2336)</f>
        <v>Normalweight</v>
      </c>
      <c r="K1750" s="14" t="str">
        <f>_xlfn.XLOOKUP(A1750,'Medical Exam Transform'!$A$2:$A$2336,'Medical Exam Transform'!$J$2:$J$2336)</f>
        <v>Normal</v>
      </c>
      <c r="L1750" s="60">
        <f>_xlfn.XLOOKUP(A1750,'Hospitalisation Transform'!$A$2:$A$2344,'Hospitalisation Transform'!$B$2:$B$2344)</f>
        <v>32033</v>
      </c>
      <c r="M1750" s="82">
        <f>_xlfn.XLOOKUP(A1750,'Hospitalisation Transform'!$A$2:$A$2344,'Hospitalisation Transform'!$D$2:$D$2344)</f>
        <v>5125.22</v>
      </c>
      <c r="N1750" s="14" t="str">
        <f>_xlfn.XLOOKUP(A1750,'Hospitalisation Transform'!$A$2:$A$2344,'Hospitalisation Transform'!$E$2:$E$2344)</f>
        <v>tier - 1</v>
      </c>
      <c r="O1750" s="14" t="str">
        <f>_xlfn.XLOOKUP(A1750,'Hospitalisation Transform'!$A$2:$A$2344,'Hospitalisation Transform'!$F$2:$F$2344)</f>
        <v>tier - 2</v>
      </c>
      <c r="P1750" s="14" t="str">
        <f>_xlfn.XLOOKUP(A1750,'Hospitalisation Transform'!$A$2:$A$2344,'Hospitalisation Transform'!$G$2:$G$2344)</f>
        <v>R1012</v>
      </c>
      <c r="Q1750" s="14">
        <f>_xlfn.XLOOKUP(A1750,'Hospitalisation Transform'!$A$2:$A$2344,'Hospitalisation Transform'!$H$2:$H$2344)</f>
        <v>36</v>
      </c>
    </row>
    <row r="1751" spans="1:17" ht="15.5" x14ac:dyDescent="0.35">
      <c r="A1751" s="59" t="s">
        <v>621</v>
      </c>
      <c r="B1751" s="39" t="str">
        <f>_xlfn.XLOOKUP(A1751,'Customer Names Transform'!$A$2:$A$2336,'Customer Names Transform'!$D$2:$D$2336)</f>
        <v>Tom</v>
      </c>
      <c r="C1751" s="28">
        <f>_xlfn.XLOOKUP(A1751,'Medical Exam Transform'!$A$2:$A$2336,'Medical Exam Transform'!$B$2:$B$2336)</f>
        <v>42.13</v>
      </c>
      <c r="D1751" s="14">
        <f>_xlfn.XLOOKUP(A1751,'Medical Exam Transform'!$A$2:$A$2336,'Medical Exam Transform'!$C$2:$C$2336)</f>
        <v>4.54</v>
      </c>
      <c r="E1751" s="14" t="str">
        <f>_xlfn.XLOOKUP(A1751,'Medical Exam Transform'!$A$2:$A$2336,'Medical Exam Transform'!$D$2:$D$2336)</f>
        <v>Yes</v>
      </c>
      <c r="F1751" s="14" t="str">
        <f>_xlfn.XLOOKUP(A1751,'Medical Exam Transform'!$A$2:$A$2336,'Medical Exam Transform'!$E$2:$E$2336)</f>
        <v>No</v>
      </c>
      <c r="G1751" s="14" t="str">
        <f>_xlfn.XLOOKUP(A1751,'Medical Exam Transform'!$A$2:$A$2336,'Medical Exam Transform'!$F$2:$F$2336)</f>
        <v>No</v>
      </c>
      <c r="H1751" s="14">
        <f>_xlfn.XLOOKUP(A1751,'Medical Exam Transform'!$A$2:$A$2336,'Medical Exam Transform'!$G$2:$G$2336)</f>
        <v>1</v>
      </c>
      <c r="I1751" s="14" t="str">
        <f>_xlfn.XLOOKUP(A1751,'Medical Exam Transform'!$A$2:$A$2336,'Medical Exam Transform'!$H$2:$H$2336)</f>
        <v>No</v>
      </c>
      <c r="J1751" s="14" t="str">
        <f>_xlfn.XLOOKUP(A1751,'Medical Exam Transform'!$A$2:$A$2336,'Medical Exam Transform'!$I$2:$I$2336)</f>
        <v>Obesity</v>
      </c>
      <c r="K1751" s="14" t="str">
        <f>_xlfn.XLOOKUP(A1751,'Medical Exam Transform'!$A$2:$A$2336,'Medical Exam Transform'!$J$2:$J$2336)</f>
        <v>Prediabetes</v>
      </c>
      <c r="L1751" s="60">
        <f>_xlfn.XLOOKUP(A1751,'Hospitalisation Transform'!$A$2:$A$2344,'Hospitalisation Transform'!$B$2:$B$2344)</f>
        <v>32448</v>
      </c>
      <c r="M1751" s="82">
        <f>_xlfn.XLOOKUP(A1751,'Hospitalisation Transform'!$A$2:$A$2344,'Hospitalisation Transform'!$D$2:$D$2344)</f>
        <v>5124.1899999999996</v>
      </c>
      <c r="N1751" s="14" t="str">
        <f>_xlfn.XLOOKUP(A1751,'Hospitalisation Transform'!$A$2:$A$2344,'Hospitalisation Transform'!$E$2:$E$2344)</f>
        <v>tier - 2</v>
      </c>
      <c r="O1751" s="14" t="str">
        <f>_xlfn.XLOOKUP(A1751,'Hospitalisation Transform'!$A$2:$A$2344,'Hospitalisation Transform'!$F$2:$F$2344)</f>
        <v>tier - 3</v>
      </c>
      <c r="P1751" s="14" t="str">
        <f>_xlfn.XLOOKUP(A1751,'Hospitalisation Transform'!$A$2:$A$2344,'Hospitalisation Transform'!$G$2:$G$2344)</f>
        <v>R1013</v>
      </c>
      <c r="Q1751" s="14">
        <f>_xlfn.XLOOKUP(A1751,'Hospitalisation Transform'!$A$2:$A$2344,'Hospitalisation Transform'!$H$2:$H$2344)</f>
        <v>35</v>
      </c>
    </row>
    <row r="1752" spans="1:17" ht="15.5" x14ac:dyDescent="0.35">
      <c r="A1752" s="59" t="s">
        <v>620</v>
      </c>
      <c r="B1752" s="39" t="str">
        <f>_xlfn.XLOOKUP(A1752,'Customer Names Transform'!$A$2:$A$2336,'Customer Names Transform'!$D$2:$D$2336)</f>
        <v>Nathan</v>
      </c>
      <c r="C1752" s="28">
        <f>_xlfn.XLOOKUP(A1752,'Medical Exam Transform'!$A$2:$A$2336,'Medical Exam Transform'!$B$2:$B$2336)</f>
        <v>17.86</v>
      </c>
      <c r="D1752" s="14">
        <f>_xlfn.XLOOKUP(A1752,'Medical Exam Transform'!$A$2:$A$2336,'Medical Exam Transform'!$C$2:$C$2336)</f>
        <v>4.1100000000000003</v>
      </c>
      <c r="E1752" s="14" t="str">
        <f>_xlfn.XLOOKUP(A1752,'Medical Exam Transform'!$A$2:$A$2336,'Medical Exam Transform'!$D$2:$D$2336)</f>
        <v>No</v>
      </c>
      <c r="F1752" s="14" t="str">
        <f>_xlfn.XLOOKUP(A1752,'Medical Exam Transform'!$A$2:$A$2336,'Medical Exam Transform'!$E$2:$E$2336)</f>
        <v>No</v>
      </c>
      <c r="G1752" s="14" t="str">
        <f>_xlfn.XLOOKUP(A1752,'Medical Exam Transform'!$A$2:$A$2336,'Medical Exam Transform'!$F$2:$F$2336)</f>
        <v>No</v>
      </c>
      <c r="H1752" s="14">
        <f>_xlfn.XLOOKUP(A1752,'Medical Exam Transform'!$A$2:$A$2336,'Medical Exam Transform'!$G$2:$G$2336)</f>
        <v>1</v>
      </c>
      <c r="I1752" s="14" t="str">
        <f>_xlfn.XLOOKUP(A1752,'Medical Exam Transform'!$A$2:$A$2336,'Medical Exam Transform'!$H$2:$H$2336)</f>
        <v>No</v>
      </c>
      <c r="J1752" s="14" t="str">
        <f>_xlfn.XLOOKUP(A1752,'Medical Exam Transform'!$A$2:$A$2336,'Medical Exam Transform'!$I$2:$I$2336)</f>
        <v>Underweight</v>
      </c>
      <c r="K1752" s="14" t="str">
        <f>_xlfn.XLOOKUP(A1752,'Medical Exam Transform'!$A$2:$A$2336,'Medical Exam Transform'!$J$2:$J$2336)</f>
        <v>Normal</v>
      </c>
      <c r="L1752" s="60">
        <f>_xlfn.XLOOKUP(A1752,'Hospitalisation Transform'!$A$2:$A$2344,'Hospitalisation Transform'!$B$2:$B$2344)</f>
        <v>32099</v>
      </c>
      <c r="M1752" s="82">
        <f>_xlfn.XLOOKUP(A1752,'Hospitalisation Transform'!$A$2:$A$2344,'Hospitalisation Transform'!$D$2:$D$2344)</f>
        <v>5116.5</v>
      </c>
      <c r="N1752" s="14" t="str">
        <f>_xlfn.XLOOKUP(A1752,'Hospitalisation Transform'!$A$2:$A$2344,'Hospitalisation Transform'!$E$2:$E$2344)</f>
        <v>tier - 2</v>
      </c>
      <c r="O1752" s="14" t="str">
        <f>_xlfn.XLOOKUP(A1752,'Hospitalisation Transform'!$A$2:$A$2344,'Hospitalisation Transform'!$F$2:$F$2344)</f>
        <v>tier - 2</v>
      </c>
      <c r="P1752" s="14" t="str">
        <f>_xlfn.XLOOKUP(A1752,'Hospitalisation Transform'!$A$2:$A$2344,'Hospitalisation Transform'!$G$2:$G$2344)</f>
        <v>R1012</v>
      </c>
      <c r="Q1752" s="14">
        <f>_xlfn.XLOOKUP(A1752,'Hospitalisation Transform'!$A$2:$A$2344,'Hospitalisation Transform'!$H$2:$H$2344)</f>
        <v>36</v>
      </c>
    </row>
    <row r="1753" spans="1:17" ht="15.5" x14ac:dyDescent="0.35">
      <c r="A1753" s="59" t="s">
        <v>619</v>
      </c>
      <c r="B1753" s="39" t="str">
        <f>_xlfn.XLOOKUP(A1753,'Customer Names Transform'!$A$2:$A$2336,'Customer Names Transform'!$D$2:$D$2336)</f>
        <v>Kelli N</v>
      </c>
      <c r="C1753" s="28">
        <f>_xlfn.XLOOKUP(A1753,'Medical Exam Transform'!$A$2:$A$2336,'Medical Exam Transform'!$B$2:$B$2336)</f>
        <v>32.78</v>
      </c>
      <c r="D1753" s="14">
        <f>_xlfn.XLOOKUP(A1753,'Medical Exam Transform'!$A$2:$A$2336,'Medical Exam Transform'!$C$2:$C$2336)</f>
        <v>4.63</v>
      </c>
      <c r="E1753" s="14" t="str">
        <f>_xlfn.XLOOKUP(A1753,'Medical Exam Transform'!$A$2:$A$2336,'Medical Exam Transform'!$D$2:$D$2336)</f>
        <v>No</v>
      </c>
      <c r="F1753" s="14" t="str">
        <f>_xlfn.XLOOKUP(A1753,'Medical Exam Transform'!$A$2:$A$2336,'Medical Exam Transform'!$E$2:$E$2336)</f>
        <v>No</v>
      </c>
      <c r="G1753" s="14" t="str">
        <f>_xlfn.XLOOKUP(A1753,'Medical Exam Transform'!$A$2:$A$2336,'Medical Exam Transform'!$F$2:$F$2336)</f>
        <v>No</v>
      </c>
      <c r="H1753" s="14">
        <f>_xlfn.XLOOKUP(A1753,'Medical Exam Transform'!$A$2:$A$2336,'Medical Exam Transform'!$G$2:$G$2336)</f>
        <v>0</v>
      </c>
      <c r="I1753" s="14" t="str">
        <f>_xlfn.XLOOKUP(A1753,'Medical Exam Transform'!$A$2:$A$2336,'Medical Exam Transform'!$H$2:$H$2336)</f>
        <v>No</v>
      </c>
      <c r="J1753" s="14" t="str">
        <f>_xlfn.XLOOKUP(A1753,'Medical Exam Transform'!$A$2:$A$2336,'Medical Exam Transform'!$I$2:$I$2336)</f>
        <v>Obesity</v>
      </c>
      <c r="K1753" s="14" t="str">
        <f>_xlfn.XLOOKUP(A1753,'Medical Exam Transform'!$A$2:$A$2336,'Medical Exam Transform'!$J$2:$J$2336)</f>
        <v>Prediabetes</v>
      </c>
      <c r="L1753" s="60">
        <f>_xlfn.XLOOKUP(A1753,'Hospitalisation Transform'!$A$2:$A$2344,'Hospitalisation Transform'!$B$2:$B$2344)</f>
        <v>36330</v>
      </c>
      <c r="M1753" s="82">
        <f>_xlfn.XLOOKUP(A1753,'Hospitalisation Transform'!$A$2:$A$2344,'Hospitalisation Transform'!$D$2:$D$2344)</f>
        <v>5087.92</v>
      </c>
      <c r="N1753" s="14" t="str">
        <f>_xlfn.XLOOKUP(A1753,'Hospitalisation Transform'!$A$2:$A$2344,'Hospitalisation Transform'!$E$2:$E$2344)</f>
        <v>tier - 2</v>
      </c>
      <c r="O1753" s="14" t="str">
        <f>_xlfn.XLOOKUP(A1753,'Hospitalisation Transform'!$A$2:$A$2344,'Hospitalisation Transform'!$F$2:$F$2344)</f>
        <v>tier - 2</v>
      </c>
      <c r="P1753" s="14" t="str">
        <f>_xlfn.XLOOKUP(A1753,'Hospitalisation Transform'!$A$2:$A$2344,'Hospitalisation Transform'!$G$2:$G$2344)</f>
        <v>R1026</v>
      </c>
      <c r="Q1753" s="14">
        <f>_xlfn.XLOOKUP(A1753,'Hospitalisation Transform'!$A$2:$A$2344,'Hospitalisation Transform'!$H$2:$H$2344)</f>
        <v>24</v>
      </c>
    </row>
    <row r="1754" spans="1:17" ht="15.5" x14ac:dyDescent="0.35">
      <c r="A1754" s="59" t="s">
        <v>618</v>
      </c>
      <c r="B1754" s="39" t="str">
        <f>_xlfn.XLOOKUP(A1754,'Customer Names Transform'!$A$2:$A$2336,'Customer Names Transform'!$D$2:$D$2336)</f>
        <v>Scott M.</v>
      </c>
      <c r="C1754" s="28">
        <f>_xlfn.XLOOKUP(A1754,'Medical Exam Transform'!$A$2:$A$2336,'Medical Exam Transform'!$B$2:$B$2336)</f>
        <v>23.9</v>
      </c>
      <c r="D1754" s="14">
        <f>_xlfn.XLOOKUP(A1754,'Medical Exam Transform'!$A$2:$A$2336,'Medical Exam Transform'!$C$2:$C$2336)</f>
        <v>6.06</v>
      </c>
      <c r="E1754" s="14" t="str">
        <f>_xlfn.XLOOKUP(A1754,'Medical Exam Transform'!$A$2:$A$2336,'Medical Exam Transform'!$D$2:$D$2336)</f>
        <v>Yes</v>
      </c>
      <c r="F1754" s="14" t="str">
        <f>_xlfn.XLOOKUP(A1754,'Medical Exam Transform'!$A$2:$A$2336,'Medical Exam Transform'!$E$2:$E$2336)</f>
        <v>No</v>
      </c>
      <c r="G1754" s="14" t="str">
        <f>_xlfn.XLOOKUP(A1754,'Medical Exam Transform'!$A$2:$A$2336,'Medical Exam Transform'!$F$2:$F$2336)</f>
        <v>Yes</v>
      </c>
      <c r="H1754" s="14">
        <f>_xlfn.XLOOKUP(A1754,'Medical Exam Transform'!$A$2:$A$2336,'Medical Exam Transform'!$G$2:$G$2336)</f>
        <v>1</v>
      </c>
      <c r="I1754" s="14" t="str">
        <f>_xlfn.XLOOKUP(A1754,'Medical Exam Transform'!$A$2:$A$2336,'Medical Exam Transform'!$H$2:$H$2336)</f>
        <v>No</v>
      </c>
      <c r="J1754" s="14" t="str">
        <f>_xlfn.XLOOKUP(A1754,'Medical Exam Transform'!$A$2:$A$2336,'Medical Exam Transform'!$I$2:$I$2336)</f>
        <v>Normalweight</v>
      </c>
      <c r="K1754" s="14" t="str">
        <f>_xlfn.XLOOKUP(A1754,'Medical Exam Transform'!$A$2:$A$2336,'Medical Exam Transform'!$J$2:$J$2336)</f>
        <v>Prediabetes</v>
      </c>
      <c r="L1754" s="60">
        <f>_xlfn.XLOOKUP(A1754,'Hospitalisation Transform'!$A$2:$A$2344,'Hospitalisation Transform'!$B$2:$B$2344)</f>
        <v>35625</v>
      </c>
      <c r="M1754" s="82">
        <f>_xlfn.XLOOKUP(A1754,'Hospitalisation Transform'!$A$2:$A$2344,'Hospitalisation Transform'!$D$2:$D$2344)</f>
        <v>5080.1000000000004</v>
      </c>
      <c r="N1754" s="14" t="str">
        <f>_xlfn.XLOOKUP(A1754,'Hospitalisation Transform'!$A$2:$A$2344,'Hospitalisation Transform'!$E$2:$E$2344)</f>
        <v>tier - 3</v>
      </c>
      <c r="O1754" s="14" t="str">
        <f>_xlfn.XLOOKUP(A1754,'Hospitalisation Transform'!$A$2:$A$2344,'Hospitalisation Transform'!$F$2:$F$2344)</f>
        <v>tier - 2</v>
      </c>
      <c r="P1754" s="14" t="str">
        <f>_xlfn.XLOOKUP(A1754,'Hospitalisation Transform'!$A$2:$A$2344,'Hospitalisation Transform'!$G$2:$G$2344)</f>
        <v>R1011</v>
      </c>
      <c r="Q1754" s="14">
        <f>_xlfn.XLOOKUP(A1754,'Hospitalisation Transform'!$A$2:$A$2344,'Hospitalisation Transform'!$H$2:$H$2344)</f>
        <v>26</v>
      </c>
    </row>
    <row r="1755" spans="1:17" ht="15.5" x14ac:dyDescent="0.35">
      <c r="A1755" s="59" t="s">
        <v>617</v>
      </c>
      <c r="B1755" s="39" t="str">
        <f>_xlfn.XLOOKUP(A1755,'Customer Names Transform'!$A$2:$A$2336,'Customer Names Transform'!$D$2:$D$2336)</f>
        <v>Grant A</v>
      </c>
      <c r="C1755" s="28">
        <f>_xlfn.XLOOKUP(A1755,'Medical Exam Transform'!$A$2:$A$2336,'Medical Exam Transform'!$B$2:$B$2336)</f>
        <v>15.47</v>
      </c>
      <c r="D1755" s="14">
        <f>_xlfn.XLOOKUP(A1755,'Medical Exam Transform'!$A$2:$A$2336,'Medical Exam Transform'!$C$2:$C$2336)</f>
        <v>8.43</v>
      </c>
      <c r="E1755" s="14" t="str">
        <f>_xlfn.XLOOKUP(A1755,'Medical Exam Transform'!$A$2:$A$2336,'Medical Exam Transform'!$D$2:$D$2336)</f>
        <v>No</v>
      </c>
      <c r="F1755" s="14" t="str">
        <f>_xlfn.XLOOKUP(A1755,'Medical Exam Transform'!$A$2:$A$2336,'Medical Exam Transform'!$E$2:$E$2336)</f>
        <v>No</v>
      </c>
      <c r="G1755" s="14" t="str">
        <f>_xlfn.XLOOKUP(A1755,'Medical Exam Transform'!$A$2:$A$2336,'Medical Exam Transform'!$F$2:$F$2336)</f>
        <v>No</v>
      </c>
      <c r="H1755" s="14">
        <f>_xlfn.XLOOKUP(A1755,'Medical Exam Transform'!$A$2:$A$2336,'Medical Exam Transform'!$G$2:$G$2336)</f>
        <v>0</v>
      </c>
      <c r="I1755" s="14" t="str">
        <f>_xlfn.XLOOKUP(A1755,'Medical Exam Transform'!$A$2:$A$2336,'Medical Exam Transform'!$H$2:$H$2336)</f>
        <v>No</v>
      </c>
      <c r="J1755" s="14" t="str">
        <f>_xlfn.XLOOKUP(A1755,'Medical Exam Transform'!$A$2:$A$2336,'Medical Exam Transform'!$I$2:$I$2336)</f>
        <v>Underweight</v>
      </c>
      <c r="K1755" s="14" t="str">
        <f>_xlfn.XLOOKUP(A1755,'Medical Exam Transform'!$A$2:$A$2336,'Medical Exam Transform'!$J$2:$J$2336)</f>
        <v>Normal</v>
      </c>
      <c r="L1755" s="60">
        <f>_xlfn.XLOOKUP(A1755,'Hospitalisation Transform'!$A$2:$A$2344,'Hospitalisation Transform'!$B$2:$B$2344)</f>
        <v>28816</v>
      </c>
      <c r="M1755" s="82">
        <f>_xlfn.XLOOKUP(A1755,'Hospitalisation Transform'!$A$2:$A$2344,'Hospitalisation Transform'!$D$2:$D$2344)</f>
        <v>5077.1899999999996</v>
      </c>
      <c r="N1755" s="14" t="str">
        <f>_xlfn.XLOOKUP(A1755,'Hospitalisation Transform'!$A$2:$A$2344,'Hospitalisation Transform'!$E$2:$E$2344)</f>
        <v>tier - 2</v>
      </c>
      <c r="O1755" s="14" t="str">
        <f>_xlfn.XLOOKUP(A1755,'Hospitalisation Transform'!$A$2:$A$2344,'Hospitalisation Transform'!$F$2:$F$2344)</f>
        <v>tier - 3</v>
      </c>
      <c r="P1755" s="14" t="str">
        <f>_xlfn.XLOOKUP(A1755,'Hospitalisation Transform'!$A$2:$A$2344,'Hospitalisation Transform'!$G$2:$G$2344)</f>
        <v>R1012</v>
      </c>
      <c r="Q1755" s="14">
        <f>_xlfn.XLOOKUP(A1755,'Hospitalisation Transform'!$A$2:$A$2344,'Hospitalisation Transform'!$H$2:$H$2344)</f>
        <v>45</v>
      </c>
    </row>
    <row r="1756" spans="1:17" ht="15.5" x14ac:dyDescent="0.35">
      <c r="A1756" s="59" t="s">
        <v>616</v>
      </c>
      <c r="B1756" s="39" t="str">
        <f>_xlfn.XLOOKUP(A1756,'Customer Names Transform'!$A$2:$A$2336,'Customer Names Transform'!$D$2:$D$2336)</f>
        <v>Jonathan C</v>
      </c>
      <c r="C1756" s="28">
        <f>_xlfn.XLOOKUP(A1756,'Medical Exam Transform'!$A$2:$A$2336,'Medical Exam Transform'!$B$2:$B$2336)</f>
        <v>28.54</v>
      </c>
      <c r="D1756" s="14">
        <f>_xlfn.XLOOKUP(A1756,'Medical Exam Transform'!$A$2:$A$2336,'Medical Exam Transform'!$C$2:$C$2336)</f>
        <v>5.51</v>
      </c>
      <c r="E1756" s="14" t="str">
        <f>_xlfn.XLOOKUP(A1756,'Medical Exam Transform'!$A$2:$A$2336,'Medical Exam Transform'!$D$2:$D$2336)</f>
        <v>No</v>
      </c>
      <c r="F1756" s="14" t="str">
        <f>_xlfn.XLOOKUP(A1756,'Medical Exam Transform'!$A$2:$A$2336,'Medical Exam Transform'!$E$2:$E$2336)</f>
        <v>No</v>
      </c>
      <c r="G1756" s="14" t="str">
        <f>_xlfn.XLOOKUP(A1756,'Medical Exam Transform'!$A$2:$A$2336,'Medical Exam Transform'!$F$2:$F$2336)</f>
        <v>Yes</v>
      </c>
      <c r="H1756" s="14">
        <f>_xlfn.XLOOKUP(A1756,'Medical Exam Transform'!$A$2:$A$2336,'Medical Exam Transform'!$G$2:$G$2336)</f>
        <v>1</v>
      </c>
      <c r="I1756" s="14" t="str">
        <f>_xlfn.XLOOKUP(A1756,'Medical Exam Transform'!$A$2:$A$2336,'Medical Exam Transform'!$H$2:$H$2336)</f>
        <v>No</v>
      </c>
      <c r="J1756" s="14" t="str">
        <f>_xlfn.XLOOKUP(A1756,'Medical Exam Transform'!$A$2:$A$2336,'Medical Exam Transform'!$I$2:$I$2336)</f>
        <v>Overweight</v>
      </c>
      <c r="K1756" s="14" t="str">
        <f>_xlfn.XLOOKUP(A1756,'Medical Exam Transform'!$A$2:$A$2336,'Medical Exam Transform'!$J$2:$J$2336)</f>
        <v>Normal</v>
      </c>
      <c r="L1756" s="60">
        <f>_xlfn.XLOOKUP(A1756,'Hospitalisation Transform'!$A$2:$A$2344,'Hospitalisation Transform'!$B$2:$B$2344)</f>
        <v>34131</v>
      </c>
      <c r="M1756" s="82">
        <f>_xlfn.XLOOKUP(A1756,'Hospitalisation Transform'!$A$2:$A$2344,'Hospitalisation Transform'!$D$2:$D$2344)</f>
        <v>5059.5600000000004</v>
      </c>
      <c r="N1756" s="14" t="str">
        <f>_xlfn.XLOOKUP(A1756,'Hospitalisation Transform'!$A$2:$A$2344,'Hospitalisation Transform'!$E$2:$E$2344)</f>
        <v>tier - 2</v>
      </c>
      <c r="O1756" s="14" t="str">
        <f>_xlfn.XLOOKUP(A1756,'Hospitalisation Transform'!$A$2:$A$2344,'Hospitalisation Transform'!$F$2:$F$2344)</f>
        <v>tier - 1</v>
      </c>
      <c r="P1756" s="14" t="str">
        <f>_xlfn.XLOOKUP(A1756,'Hospitalisation Transform'!$A$2:$A$2344,'Hospitalisation Transform'!$G$2:$G$2344)</f>
        <v>R1021</v>
      </c>
      <c r="Q1756" s="14">
        <f>_xlfn.XLOOKUP(A1756,'Hospitalisation Transform'!$A$2:$A$2344,'Hospitalisation Transform'!$H$2:$H$2344)</f>
        <v>30</v>
      </c>
    </row>
    <row r="1757" spans="1:17" ht="15.5" x14ac:dyDescent="0.35">
      <c r="A1757" s="59" t="s">
        <v>615</v>
      </c>
      <c r="B1757" s="39" t="str">
        <f>_xlfn.XLOOKUP(A1757,'Customer Names Transform'!$A$2:$A$2336,'Customer Names Transform'!$D$2:$D$2336)</f>
        <v>Rachael M.</v>
      </c>
      <c r="C1757" s="28">
        <f>_xlfn.XLOOKUP(A1757,'Medical Exam Transform'!$A$2:$A$2336,'Medical Exam Transform'!$B$2:$B$2336)</f>
        <v>18.54</v>
      </c>
      <c r="D1757" s="14">
        <f>_xlfn.XLOOKUP(A1757,'Medical Exam Transform'!$A$2:$A$2336,'Medical Exam Transform'!$C$2:$C$2336)</f>
        <v>4.95</v>
      </c>
      <c r="E1757" s="14" t="str">
        <f>_xlfn.XLOOKUP(A1757,'Medical Exam Transform'!$A$2:$A$2336,'Medical Exam Transform'!$D$2:$D$2336)</f>
        <v>No</v>
      </c>
      <c r="F1757" s="14" t="str">
        <f>_xlfn.XLOOKUP(A1757,'Medical Exam Transform'!$A$2:$A$2336,'Medical Exam Transform'!$E$2:$E$2336)</f>
        <v>No</v>
      </c>
      <c r="G1757" s="14" t="str">
        <f>_xlfn.XLOOKUP(A1757,'Medical Exam Transform'!$A$2:$A$2336,'Medical Exam Transform'!$F$2:$F$2336)</f>
        <v>No</v>
      </c>
      <c r="H1757" s="14">
        <f>_xlfn.XLOOKUP(A1757,'Medical Exam Transform'!$A$2:$A$2336,'Medical Exam Transform'!$G$2:$G$2336)</f>
        <v>0</v>
      </c>
      <c r="I1757" s="14" t="str">
        <f>_xlfn.XLOOKUP(A1757,'Medical Exam Transform'!$A$2:$A$2336,'Medical Exam Transform'!$H$2:$H$2336)</f>
        <v>No</v>
      </c>
      <c r="J1757" s="14" t="str">
        <f>_xlfn.XLOOKUP(A1757,'Medical Exam Transform'!$A$2:$A$2336,'Medical Exam Transform'!$I$2:$I$2336)</f>
        <v>Normalweight</v>
      </c>
      <c r="K1757" s="14" t="str">
        <f>_xlfn.XLOOKUP(A1757,'Medical Exam Transform'!$A$2:$A$2336,'Medical Exam Transform'!$J$2:$J$2336)</f>
        <v>Normal</v>
      </c>
      <c r="L1757" s="60">
        <f>_xlfn.XLOOKUP(A1757,'Hospitalisation Transform'!$A$2:$A$2344,'Hospitalisation Transform'!$B$2:$B$2344)</f>
        <v>29471</v>
      </c>
      <c r="M1757" s="82">
        <f>_xlfn.XLOOKUP(A1757,'Hospitalisation Transform'!$A$2:$A$2344,'Hospitalisation Transform'!$D$2:$D$2344)</f>
        <v>5054.05</v>
      </c>
      <c r="N1757" s="14" t="str">
        <f>_xlfn.XLOOKUP(A1757,'Hospitalisation Transform'!$A$2:$A$2344,'Hospitalisation Transform'!$E$2:$E$2344)</f>
        <v>tier - 2</v>
      </c>
      <c r="O1757" s="14" t="str">
        <f>_xlfn.XLOOKUP(A1757,'Hospitalisation Transform'!$A$2:$A$2344,'Hospitalisation Transform'!$F$2:$F$2344)</f>
        <v>tier - 2</v>
      </c>
      <c r="P1757" s="14" t="str">
        <f>_xlfn.XLOOKUP(A1757,'Hospitalisation Transform'!$A$2:$A$2344,'Hospitalisation Transform'!$G$2:$G$2344)</f>
        <v>R1013</v>
      </c>
      <c r="Q1757" s="14">
        <f>_xlfn.XLOOKUP(A1757,'Hospitalisation Transform'!$A$2:$A$2344,'Hospitalisation Transform'!$H$2:$H$2344)</f>
        <v>43</v>
      </c>
    </row>
    <row r="1758" spans="1:17" ht="15.5" x14ac:dyDescent="0.35">
      <c r="A1758" s="59" t="s">
        <v>614</v>
      </c>
      <c r="B1758" s="39" t="str">
        <f>_xlfn.XLOOKUP(A1758,'Customer Names Transform'!$A$2:$A$2336,'Customer Names Transform'!$D$2:$D$2336)</f>
        <v>Pilar</v>
      </c>
      <c r="C1758" s="28">
        <f>_xlfn.XLOOKUP(A1758,'Medical Exam Transform'!$A$2:$A$2336,'Medical Exam Transform'!$B$2:$B$2336)</f>
        <v>32.18</v>
      </c>
      <c r="D1758" s="14">
        <f>_xlfn.XLOOKUP(A1758,'Medical Exam Transform'!$A$2:$A$2336,'Medical Exam Transform'!$C$2:$C$2336)</f>
        <v>6.44</v>
      </c>
      <c r="E1758" s="14" t="str">
        <f>_xlfn.XLOOKUP(A1758,'Medical Exam Transform'!$A$2:$A$2336,'Medical Exam Transform'!$D$2:$D$2336)</f>
        <v>Yes</v>
      </c>
      <c r="F1758" s="14" t="str">
        <f>_xlfn.XLOOKUP(A1758,'Medical Exam Transform'!$A$2:$A$2336,'Medical Exam Transform'!$E$2:$E$2336)</f>
        <v>No</v>
      </c>
      <c r="G1758" s="14" t="str">
        <f>_xlfn.XLOOKUP(A1758,'Medical Exam Transform'!$A$2:$A$2336,'Medical Exam Transform'!$F$2:$F$2336)</f>
        <v>Yes</v>
      </c>
      <c r="H1758" s="14">
        <f>_xlfn.XLOOKUP(A1758,'Medical Exam Transform'!$A$2:$A$2336,'Medical Exam Transform'!$G$2:$G$2336)</f>
        <v>1</v>
      </c>
      <c r="I1758" s="14" t="str">
        <f>_xlfn.XLOOKUP(A1758,'Medical Exam Transform'!$A$2:$A$2336,'Medical Exam Transform'!$H$2:$H$2336)</f>
        <v>No</v>
      </c>
      <c r="J1758" s="14" t="str">
        <f>_xlfn.XLOOKUP(A1758,'Medical Exam Transform'!$A$2:$A$2336,'Medical Exam Transform'!$I$2:$I$2336)</f>
        <v>Obesity</v>
      </c>
      <c r="K1758" s="14" t="str">
        <f>_xlfn.XLOOKUP(A1758,'Medical Exam Transform'!$A$2:$A$2336,'Medical Exam Transform'!$J$2:$J$2336)</f>
        <v>Normal</v>
      </c>
      <c r="L1758" s="60">
        <f>_xlfn.XLOOKUP(A1758,'Hospitalisation Transform'!$A$2:$A$2344,'Hospitalisation Transform'!$B$2:$B$2344)</f>
        <v>35640</v>
      </c>
      <c r="M1758" s="82">
        <f>_xlfn.XLOOKUP(A1758,'Hospitalisation Transform'!$A$2:$A$2344,'Hospitalisation Transform'!$D$2:$D$2344)</f>
        <v>5045.1499999999996</v>
      </c>
      <c r="N1758" s="14" t="str">
        <f>_xlfn.XLOOKUP(A1758,'Hospitalisation Transform'!$A$2:$A$2344,'Hospitalisation Transform'!$E$2:$E$2344)</f>
        <v>tier - 2</v>
      </c>
      <c r="O1758" s="14" t="str">
        <f>_xlfn.XLOOKUP(A1758,'Hospitalisation Transform'!$A$2:$A$2344,'Hospitalisation Transform'!$F$2:$F$2344)</f>
        <v>tier - 2</v>
      </c>
      <c r="P1758" s="14" t="str">
        <f>_xlfn.XLOOKUP(A1758,'Hospitalisation Transform'!$A$2:$A$2344,'Hospitalisation Transform'!$G$2:$G$2344)</f>
        <v>R1012</v>
      </c>
      <c r="Q1758" s="14">
        <f>_xlfn.XLOOKUP(A1758,'Hospitalisation Transform'!$A$2:$A$2344,'Hospitalisation Transform'!$H$2:$H$2344)</f>
        <v>26</v>
      </c>
    </row>
    <row r="1759" spans="1:17" ht="15.5" x14ac:dyDescent="0.35">
      <c r="A1759" s="59" t="s">
        <v>613</v>
      </c>
      <c r="B1759" s="39" t="str">
        <f>_xlfn.XLOOKUP(A1759,'Customer Names Transform'!$A$2:$A$2336,'Customer Names Transform'!$D$2:$D$2336)</f>
        <v>Kyle M</v>
      </c>
      <c r="C1759" s="28">
        <f>_xlfn.XLOOKUP(A1759,'Medical Exam Transform'!$A$2:$A$2336,'Medical Exam Transform'!$B$2:$B$2336)</f>
        <v>37.380000000000003</v>
      </c>
      <c r="D1759" s="14">
        <f>_xlfn.XLOOKUP(A1759,'Medical Exam Transform'!$A$2:$A$2336,'Medical Exam Transform'!$C$2:$C$2336)</f>
        <v>6.05</v>
      </c>
      <c r="E1759" s="14" t="str">
        <f>_xlfn.XLOOKUP(A1759,'Medical Exam Transform'!$A$2:$A$2336,'Medical Exam Transform'!$D$2:$D$2336)</f>
        <v>Yes</v>
      </c>
      <c r="F1759" s="14" t="str">
        <f>_xlfn.XLOOKUP(A1759,'Medical Exam Transform'!$A$2:$A$2336,'Medical Exam Transform'!$E$2:$E$2336)</f>
        <v>No</v>
      </c>
      <c r="G1759" s="14" t="str">
        <f>_xlfn.XLOOKUP(A1759,'Medical Exam Transform'!$A$2:$A$2336,'Medical Exam Transform'!$F$2:$F$2336)</f>
        <v>No</v>
      </c>
      <c r="H1759" s="14">
        <f>_xlfn.XLOOKUP(A1759,'Medical Exam Transform'!$A$2:$A$2336,'Medical Exam Transform'!$G$2:$G$2336)</f>
        <v>0</v>
      </c>
      <c r="I1759" s="14" t="str">
        <f>_xlfn.XLOOKUP(A1759,'Medical Exam Transform'!$A$2:$A$2336,'Medical Exam Transform'!$H$2:$H$2336)</f>
        <v>No</v>
      </c>
      <c r="J1759" s="14" t="str">
        <f>_xlfn.XLOOKUP(A1759,'Medical Exam Transform'!$A$2:$A$2336,'Medical Exam Transform'!$I$2:$I$2336)</f>
        <v>Obesity</v>
      </c>
      <c r="K1759" s="14" t="str">
        <f>_xlfn.XLOOKUP(A1759,'Medical Exam Transform'!$A$2:$A$2336,'Medical Exam Transform'!$J$2:$J$2336)</f>
        <v>Prediabetes</v>
      </c>
      <c r="L1759" s="60">
        <f>_xlfn.XLOOKUP(A1759,'Hospitalisation Transform'!$A$2:$A$2344,'Hospitalisation Transform'!$B$2:$B$2344)</f>
        <v>37180</v>
      </c>
      <c r="M1759" s="82">
        <f>_xlfn.XLOOKUP(A1759,'Hospitalisation Transform'!$A$2:$A$2344,'Hospitalisation Transform'!$D$2:$D$2344)</f>
        <v>5043.13</v>
      </c>
      <c r="N1759" s="14" t="str">
        <f>_xlfn.XLOOKUP(A1759,'Hospitalisation Transform'!$A$2:$A$2344,'Hospitalisation Transform'!$E$2:$E$2344)</f>
        <v>tier - 2</v>
      </c>
      <c r="O1759" s="14" t="str">
        <f>_xlfn.XLOOKUP(A1759,'Hospitalisation Transform'!$A$2:$A$2344,'Hospitalisation Transform'!$F$2:$F$2344)</f>
        <v>tier - 3</v>
      </c>
      <c r="P1759" s="14" t="str">
        <f>_xlfn.XLOOKUP(A1759,'Hospitalisation Transform'!$A$2:$A$2344,'Hospitalisation Transform'!$G$2:$G$2344)</f>
        <v>R1011</v>
      </c>
      <c r="Q1759" s="14">
        <f>_xlfn.XLOOKUP(A1759,'Hospitalisation Transform'!$A$2:$A$2344,'Hospitalisation Transform'!$H$2:$H$2344)</f>
        <v>22</v>
      </c>
    </row>
    <row r="1760" spans="1:17" ht="15.5" x14ac:dyDescent="0.35">
      <c r="A1760" s="59" t="s">
        <v>612</v>
      </c>
      <c r="B1760" s="39" t="str">
        <f>_xlfn.XLOOKUP(A1760,'Customer Names Transform'!$A$2:$A$2336,'Customer Names Transform'!$D$2:$D$2336)</f>
        <v>Christie</v>
      </c>
      <c r="C1760" s="28">
        <f>_xlfn.XLOOKUP(A1760,'Medical Exam Transform'!$A$2:$A$2336,'Medical Exam Transform'!$B$2:$B$2336)</f>
        <v>31.12</v>
      </c>
      <c r="D1760" s="14">
        <f>_xlfn.XLOOKUP(A1760,'Medical Exam Transform'!$A$2:$A$2336,'Medical Exam Transform'!$C$2:$C$2336)</f>
        <v>4.76</v>
      </c>
      <c r="E1760" s="14" t="str">
        <f>_xlfn.XLOOKUP(A1760,'Medical Exam Transform'!$A$2:$A$2336,'Medical Exam Transform'!$D$2:$D$2336)</f>
        <v>Yes</v>
      </c>
      <c r="F1760" s="14" t="str">
        <f>_xlfn.XLOOKUP(A1760,'Medical Exam Transform'!$A$2:$A$2336,'Medical Exam Transform'!$E$2:$E$2336)</f>
        <v>No</v>
      </c>
      <c r="G1760" s="14" t="str">
        <f>_xlfn.XLOOKUP(A1760,'Medical Exam Transform'!$A$2:$A$2336,'Medical Exam Transform'!$F$2:$F$2336)</f>
        <v>Yes</v>
      </c>
      <c r="H1760" s="14">
        <f>_xlfn.XLOOKUP(A1760,'Medical Exam Transform'!$A$2:$A$2336,'Medical Exam Transform'!$G$2:$G$2336)</f>
        <v>1</v>
      </c>
      <c r="I1760" s="14" t="str">
        <f>_xlfn.XLOOKUP(A1760,'Medical Exam Transform'!$A$2:$A$2336,'Medical Exam Transform'!$H$2:$H$2336)</f>
        <v>No</v>
      </c>
      <c r="J1760" s="14" t="str">
        <f>_xlfn.XLOOKUP(A1760,'Medical Exam Transform'!$A$2:$A$2336,'Medical Exam Transform'!$I$2:$I$2336)</f>
        <v>Obesity</v>
      </c>
      <c r="K1760" s="14" t="str">
        <f>_xlfn.XLOOKUP(A1760,'Medical Exam Transform'!$A$2:$A$2336,'Medical Exam Transform'!$J$2:$J$2336)</f>
        <v>Prediabetes</v>
      </c>
      <c r="L1760" s="60">
        <f>_xlfn.XLOOKUP(A1760,'Hospitalisation Transform'!$A$2:$A$2344,'Hospitalisation Transform'!$B$2:$B$2344)</f>
        <v>35768</v>
      </c>
      <c r="M1760" s="82">
        <f>_xlfn.XLOOKUP(A1760,'Hospitalisation Transform'!$A$2:$A$2344,'Hospitalisation Transform'!$D$2:$D$2344)</f>
        <v>5038.57</v>
      </c>
      <c r="N1760" s="14" t="str">
        <f>_xlfn.XLOOKUP(A1760,'Hospitalisation Transform'!$A$2:$A$2344,'Hospitalisation Transform'!$E$2:$E$2344)</f>
        <v>tier - 2</v>
      </c>
      <c r="O1760" s="14" t="str">
        <f>_xlfn.XLOOKUP(A1760,'Hospitalisation Transform'!$A$2:$A$2344,'Hospitalisation Transform'!$F$2:$F$2344)</f>
        <v>tier - 2</v>
      </c>
      <c r="P1760" s="14" t="str">
        <f>_xlfn.XLOOKUP(A1760,'Hospitalisation Transform'!$A$2:$A$2344,'Hospitalisation Transform'!$G$2:$G$2344)</f>
        <v>R1025</v>
      </c>
      <c r="Q1760" s="14">
        <f>_xlfn.XLOOKUP(A1760,'Hospitalisation Transform'!$A$2:$A$2344,'Hospitalisation Transform'!$H$2:$H$2344)</f>
        <v>26</v>
      </c>
    </row>
    <row r="1761" spans="1:17" ht="15.5" x14ac:dyDescent="0.35">
      <c r="A1761" s="59" t="s">
        <v>611</v>
      </c>
      <c r="B1761" s="39" t="str">
        <f>_xlfn.XLOOKUP(A1761,'Customer Names Transform'!$A$2:$A$2336,'Customer Names Transform'!$D$2:$D$2336)</f>
        <v>David A.</v>
      </c>
      <c r="C1761" s="28">
        <f>_xlfn.XLOOKUP(A1761,'Medical Exam Transform'!$A$2:$A$2336,'Medical Exam Transform'!$B$2:$B$2336)</f>
        <v>22.01</v>
      </c>
      <c r="D1761" s="14">
        <f>_xlfn.XLOOKUP(A1761,'Medical Exam Transform'!$A$2:$A$2336,'Medical Exam Transform'!$C$2:$C$2336)</f>
        <v>6.72</v>
      </c>
      <c r="E1761" s="14" t="str">
        <f>_xlfn.XLOOKUP(A1761,'Medical Exam Transform'!$A$2:$A$2336,'Medical Exam Transform'!$D$2:$D$2336)</f>
        <v>Yes</v>
      </c>
      <c r="F1761" s="14" t="str">
        <f>_xlfn.XLOOKUP(A1761,'Medical Exam Transform'!$A$2:$A$2336,'Medical Exam Transform'!$E$2:$E$2336)</f>
        <v>No</v>
      </c>
      <c r="G1761" s="14" t="str">
        <f>_xlfn.XLOOKUP(A1761,'Medical Exam Transform'!$A$2:$A$2336,'Medical Exam Transform'!$F$2:$F$2336)</f>
        <v>No</v>
      </c>
      <c r="H1761" s="14">
        <f>_xlfn.XLOOKUP(A1761,'Medical Exam Transform'!$A$2:$A$2336,'Medical Exam Transform'!$G$2:$G$2336)</f>
        <v>1</v>
      </c>
      <c r="I1761" s="14" t="str">
        <f>_xlfn.XLOOKUP(A1761,'Medical Exam Transform'!$A$2:$A$2336,'Medical Exam Transform'!$H$2:$H$2336)</f>
        <v>No</v>
      </c>
      <c r="J1761" s="14" t="str">
        <f>_xlfn.XLOOKUP(A1761,'Medical Exam Transform'!$A$2:$A$2336,'Medical Exam Transform'!$I$2:$I$2336)</f>
        <v>Normalweight</v>
      </c>
      <c r="K1761" s="14" t="str">
        <f>_xlfn.XLOOKUP(A1761,'Medical Exam Transform'!$A$2:$A$2336,'Medical Exam Transform'!$J$2:$J$2336)</f>
        <v>Diabetes</v>
      </c>
      <c r="L1761" s="60">
        <f>_xlfn.XLOOKUP(A1761,'Hospitalisation Transform'!$A$2:$A$2344,'Hospitalisation Transform'!$B$2:$B$2344)</f>
        <v>31592</v>
      </c>
      <c r="M1761" s="82">
        <f>_xlfn.XLOOKUP(A1761,'Hospitalisation Transform'!$A$2:$A$2344,'Hospitalisation Transform'!$D$2:$D$2344)</f>
        <v>5034.1000000000004</v>
      </c>
      <c r="N1761" s="14" t="str">
        <f>_xlfn.XLOOKUP(A1761,'Hospitalisation Transform'!$A$2:$A$2344,'Hospitalisation Transform'!$E$2:$E$2344)</f>
        <v>tier - 2</v>
      </c>
      <c r="O1761" s="14" t="str">
        <f>_xlfn.XLOOKUP(A1761,'Hospitalisation Transform'!$A$2:$A$2344,'Hospitalisation Transform'!$F$2:$F$2344)</f>
        <v>tier - 2</v>
      </c>
      <c r="P1761" s="14" t="str">
        <f>_xlfn.XLOOKUP(A1761,'Hospitalisation Transform'!$A$2:$A$2344,'Hospitalisation Transform'!$G$2:$G$2344)</f>
        <v>R1013</v>
      </c>
      <c r="Q1761" s="14">
        <f>_xlfn.XLOOKUP(A1761,'Hospitalisation Transform'!$A$2:$A$2344,'Hospitalisation Transform'!$H$2:$H$2344)</f>
        <v>37</v>
      </c>
    </row>
    <row r="1762" spans="1:17" ht="15.5" x14ac:dyDescent="0.35">
      <c r="A1762" s="59" t="s">
        <v>610</v>
      </c>
      <c r="B1762" s="39" t="str">
        <f>_xlfn.XLOOKUP(A1762,'Customer Names Transform'!$A$2:$A$2336,'Customer Names Transform'!$D$2:$D$2336)</f>
        <v>Masahiro</v>
      </c>
      <c r="C1762" s="28">
        <f>_xlfn.XLOOKUP(A1762,'Medical Exam Transform'!$A$2:$A$2336,'Medical Exam Transform'!$B$2:$B$2336)</f>
        <v>27.645</v>
      </c>
      <c r="D1762" s="14">
        <f>_xlfn.XLOOKUP(A1762,'Medical Exam Transform'!$A$2:$A$2336,'Medical Exam Transform'!$C$2:$C$2336)</f>
        <v>5.7</v>
      </c>
      <c r="E1762" s="14" t="str">
        <f>_xlfn.XLOOKUP(A1762,'Medical Exam Transform'!$A$2:$A$2336,'Medical Exam Transform'!$D$2:$D$2336)</f>
        <v>No</v>
      </c>
      <c r="F1762" s="14" t="str">
        <f>_xlfn.XLOOKUP(A1762,'Medical Exam Transform'!$A$2:$A$2336,'Medical Exam Transform'!$E$2:$E$2336)</f>
        <v>No</v>
      </c>
      <c r="G1762" s="14" t="str">
        <f>_xlfn.XLOOKUP(A1762,'Medical Exam Transform'!$A$2:$A$2336,'Medical Exam Transform'!$F$2:$F$2336)</f>
        <v>No</v>
      </c>
      <c r="H1762" s="14">
        <f>_xlfn.XLOOKUP(A1762,'Medical Exam Transform'!$A$2:$A$2336,'Medical Exam Transform'!$G$2:$G$2336)</f>
        <v>0</v>
      </c>
      <c r="I1762" s="14" t="str">
        <f>_xlfn.XLOOKUP(A1762,'Medical Exam Transform'!$A$2:$A$2336,'Medical Exam Transform'!$H$2:$H$2336)</f>
        <v>No</v>
      </c>
      <c r="J1762" s="14" t="str">
        <f>_xlfn.XLOOKUP(A1762,'Medical Exam Transform'!$A$2:$A$2336,'Medical Exam Transform'!$I$2:$I$2336)</f>
        <v>Overweight</v>
      </c>
      <c r="K1762" s="14" t="str">
        <f>_xlfn.XLOOKUP(A1762,'Medical Exam Transform'!$A$2:$A$2336,'Medical Exam Transform'!$J$2:$J$2336)</f>
        <v>Normal</v>
      </c>
      <c r="L1762" s="60">
        <f>_xlfn.XLOOKUP(A1762,'Hospitalisation Transform'!$A$2:$A$2344,'Hospitalisation Transform'!$B$2:$B$2344)</f>
        <v>33491</v>
      </c>
      <c r="M1762" s="82">
        <f>_xlfn.XLOOKUP(A1762,'Hospitalisation Transform'!$A$2:$A$2344,'Hospitalisation Transform'!$D$2:$D$2344)</f>
        <v>5031.2700000000004</v>
      </c>
      <c r="N1762" s="14" t="str">
        <f>_xlfn.XLOOKUP(A1762,'Hospitalisation Transform'!$A$2:$A$2344,'Hospitalisation Transform'!$E$2:$E$2344)</f>
        <v>tier - 3</v>
      </c>
      <c r="O1762" s="14" t="str">
        <f>_xlfn.XLOOKUP(A1762,'Hospitalisation Transform'!$A$2:$A$2344,'Hospitalisation Transform'!$F$2:$F$2344)</f>
        <v>tier - 1</v>
      </c>
      <c r="P1762" s="14" t="str">
        <f>_xlfn.XLOOKUP(A1762,'Hospitalisation Transform'!$A$2:$A$2344,'Hospitalisation Transform'!$G$2:$G$2344)</f>
        <v>R1016</v>
      </c>
      <c r="Q1762" s="14">
        <f>_xlfn.XLOOKUP(A1762,'Hospitalisation Transform'!$A$2:$A$2344,'Hospitalisation Transform'!$H$2:$H$2344)</f>
        <v>32</v>
      </c>
    </row>
    <row r="1763" spans="1:17" ht="15.5" x14ac:dyDescent="0.35">
      <c r="A1763" s="59" t="s">
        <v>609</v>
      </c>
      <c r="B1763" s="39" t="str">
        <f>_xlfn.XLOOKUP(A1763,'Customer Names Transform'!$A$2:$A$2336,'Customer Names Transform'!$D$2:$D$2336)</f>
        <v>Logan B.</v>
      </c>
      <c r="C1763" s="28">
        <f>_xlfn.XLOOKUP(A1763,'Medical Exam Transform'!$A$2:$A$2336,'Medical Exam Transform'!$B$2:$B$2336)</f>
        <v>29.64</v>
      </c>
      <c r="D1763" s="14">
        <f>_xlfn.XLOOKUP(A1763,'Medical Exam Transform'!$A$2:$A$2336,'Medical Exam Transform'!$C$2:$C$2336)</f>
        <v>5.31</v>
      </c>
      <c r="E1763" s="14" t="str">
        <f>_xlfn.XLOOKUP(A1763,'Medical Exam Transform'!$A$2:$A$2336,'Medical Exam Transform'!$D$2:$D$2336)</f>
        <v>Yes</v>
      </c>
      <c r="F1763" s="14" t="str">
        <f>_xlfn.XLOOKUP(A1763,'Medical Exam Transform'!$A$2:$A$2336,'Medical Exam Transform'!$E$2:$E$2336)</f>
        <v>No</v>
      </c>
      <c r="G1763" s="14" t="str">
        <f>_xlfn.XLOOKUP(A1763,'Medical Exam Transform'!$A$2:$A$2336,'Medical Exam Transform'!$F$2:$F$2336)</f>
        <v>No</v>
      </c>
      <c r="H1763" s="14">
        <f>_xlfn.XLOOKUP(A1763,'Medical Exam Transform'!$A$2:$A$2336,'Medical Exam Transform'!$G$2:$G$2336)</f>
        <v>0</v>
      </c>
      <c r="I1763" s="14" t="str">
        <f>_xlfn.XLOOKUP(A1763,'Medical Exam Transform'!$A$2:$A$2336,'Medical Exam Transform'!$H$2:$H$2336)</f>
        <v>No</v>
      </c>
      <c r="J1763" s="14" t="str">
        <f>_xlfn.XLOOKUP(A1763,'Medical Exam Transform'!$A$2:$A$2336,'Medical Exam Transform'!$I$2:$I$2336)</f>
        <v>Overweight</v>
      </c>
      <c r="K1763" s="14" t="str">
        <f>_xlfn.XLOOKUP(A1763,'Medical Exam Transform'!$A$2:$A$2336,'Medical Exam Transform'!$J$2:$J$2336)</f>
        <v>Prediabetes</v>
      </c>
      <c r="L1763" s="60">
        <f>_xlfn.XLOOKUP(A1763,'Hospitalisation Transform'!$A$2:$A$2344,'Hospitalisation Transform'!$B$2:$B$2344)</f>
        <v>31409</v>
      </c>
      <c r="M1763" s="82">
        <f>_xlfn.XLOOKUP(A1763,'Hospitalisation Transform'!$A$2:$A$2344,'Hospitalisation Transform'!$D$2:$D$2344)</f>
        <v>5028.1499999999996</v>
      </c>
      <c r="N1763" s="14" t="str">
        <f>_xlfn.XLOOKUP(A1763,'Hospitalisation Transform'!$A$2:$A$2344,'Hospitalisation Transform'!$E$2:$E$2344)</f>
        <v>tier - 1</v>
      </c>
      <c r="O1763" s="14" t="str">
        <f>_xlfn.XLOOKUP(A1763,'Hospitalisation Transform'!$A$2:$A$2344,'Hospitalisation Transform'!$F$2:$F$2344)</f>
        <v>tier - 2</v>
      </c>
      <c r="P1763" s="14" t="str">
        <f>_xlfn.XLOOKUP(A1763,'Hospitalisation Transform'!$A$2:$A$2344,'Hospitalisation Transform'!$G$2:$G$2344)</f>
        <v>R1012</v>
      </c>
      <c r="Q1763" s="14">
        <f>_xlfn.XLOOKUP(A1763,'Hospitalisation Transform'!$A$2:$A$2344,'Hospitalisation Transform'!$H$2:$H$2344)</f>
        <v>37</v>
      </c>
    </row>
    <row r="1764" spans="1:17" ht="15.5" x14ac:dyDescent="0.35">
      <c r="A1764" s="59" t="s">
        <v>608</v>
      </c>
      <c r="B1764" s="39" t="str">
        <f>_xlfn.XLOOKUP(A1764,'Customer Names Transform'!$A$2:$A$2336,'Customer Names Transform'!$D$2:$D$2336)</f>
        <v>Stephanie L.</v>
      </c>
      <c r="C1764" s="28">
        <f>_xlfn.XLOOKUP(A1764,'Medical Exam Transform'!$A$2:$A$2336,'Medical Exam Transform'!$B$2:$B$2336)</f>
        <v>33.700000000000003</v>
      </c>
      <c r="D1764" s="14">
        <f>_xlfn.XLOOKUP(A1764,'Medical Exam Transform'!$A$2:$A$2336,'Medical Exam Transform'!$C$2:$C$2336)</f>
        <v>4.32</v>
      </c>
      <c r="E1764" s="14" t="str">
        <f>_xlfn.XLOOKUP(A1764,'Medical Exam Transform'!$A$2:$A$2336,'Medical Exam Transform'!$D$2:$D$2336)</f>
        <v>Yes</v>
      </c>
      <c r="F1764" s="14" t="str">
        <f>_xlfn.XLOOKUP(A1764,'Medical Exam Transform'!$A$2:$A$2336,'Medical Exam Transform'!$E$2:$E$2336)</f>
        <v>No</v>
      </c>
      <c r="G1764" s="14" t="str">
        <f>_xlfn.XLOOKUP(A1764,'Medical Exam Transform'!$A$2:$A$2336,'Medical Exam Transform'!$F$2:$F$2336)</f>
        <v>No</v>
      </c>
      <c r="H1764" s="14">
        <f>_xlfn.XLOOKUP(A1764,'Medical Exam Transform'!$A$2:$A$2336,'Medical Exam Transform'!$G$2:$G$2336)</f>
        <v>1</v>
      </c>
      <c r="I1764" s="14" t="str">
        <f>_xlfn.XLOOKUP(A1764,'Medical Exam Transform'!$A$2:$A$2336,'Medical Exam Transform'!$H$2:$H$2336)</f>
        <v>No</v>
      </c>
      <c r="J1764" s="14" t="str">
        <f>_xlfn.XLOOKUP(A1764,'Medical Exam Transform'!$A$2:$A$2336,'Medical Exam Transform'!$I$2:$I$2336)</f>
        <v>Obesity</v>
      </c>
      <c r="K1764" s="14" t="str">
        <f>_xlfn.XLOOKUP(A1764,'Medical Exam Transform'!$A$2:$A$2336,'Medical Exam Transform'!$J$2:$J$2336)</f>
        <v>Normal</v>
      </c>
      <c r="L1764" s="60">
        <f>_xlfn.XLOOKUP(A1764,'Hospitalisation Transform'!$A$2:$A$2344,'Hospitalisation Transform'!$B$2:$B$2344)</f>
        <v>32456</v>
      </c>
      <c r="M1764" s="82">
        <f>_xlfn.XLOOKUP(A1764,'Hospitalisation Transform'!$A$2:$A$2344,'Hospitalisation Transform'!$D$2:$D$2344)</f>
        <v>5012.47</v>
      </c>
      <c r="N1764" s="14" t="str">
        <f>_xlfn.XLOOKUP(A1764,'Hospitalisation Transform'!$A$2:$A$2344,'Hospitalisation Transform'!$E$2:$E$2344)</f>
        <v>tier - 2</v>
      </c>
      <c r="O1764" s="14" t="str">
        <f>_xlfn.XLOOKUP(A1764,'Hospitalisation Transform'!$A$2:$A$2344,'Hospitalisation Transform'!$F$2:$F$2344)</f>
        <v>tier - 3</v>
      </c>
      <c r="P1764" s="14" t="str">
        <f>_xlfn.XLOOKUP(A1764,'Hospitalisation Transform'!$A$2:$A$2344,'Hospitalisation Transform'!$G$2:$G$2344)</f>
        <v>R1011</v>
      </c>
      <c r="Q1764" s="14">
        <f>_xlfn.XLOOKUP(A1764,'Hospitalisation Transform'!$A$2:$A$2344,'Hospitalisation Transform'!$H$2:$H$2344)</f>
        <v>35</v>
      </c>
    </row>
    <row r="1765" spans="1:17" ht="15.5" x14ac:dyDescent="0.35">
      <c r="A1765" s="59" t="s">
        <v>607</v>
      </c>
      <c r="B1765" s="39" t="str">
        <f>_xlfn.XLOOKUP(A1765,'Customer Names Transform'!$A$2:$A$2336,'Customer Names Transform'!$D$2:$D$2336)</f>
        <v>Angela H</v>
      </c>
      <c r="C1765" s="28">
        <f>_xlfn.XLOOKUP(A1765,'Medical Exam Transform'!$A$2:$A$2336,'Medical Exam Transform'!$B$2:$B$2336)</f>
        <v>27.5</v>
      </c>
      <c r="D1765" s="14">
        <f>_xlfn.XLOOKUP(A1765,'Medical Exam Transform'!$A$2:$A$2336,'Medical Exam Transform'!$C$2:$C$2336)</f>
        <v>4.2300000000000004</v>
      </c>
      <c r="E1765" s="14" t="str">
        <f>_xlfn.XLOOKUP(A1765,'Medical Exam Transform'!$A$2:$A$2336,'Medical Exam Transform'!$D$2:$D$2336)</f>
        <v>Yes</v>
      </c>
      <c r="F1765" s="14" t="str">
        <f>_xlfn.XLOOKUP(A1765,'Medical Exam Transform'!$A$2:$A$2336,'Medical Exam Transform'!$E$2:$E$2336)</f>
        <v>No</v>
      </c>
      <c r="G1765" s="14" t="str">
        <f>_xlfn.XLOOKUP(A1765,'Medical Exam Transform'!$A$2:$A$2336,'Medical Exam Transform'!$F$2:$F$2336)</f>
        <v>No</v>
      </c>
      <c r="H1765" s="14">
        <f>_xlfn.XLOOKUP(A1765,'Medical Exam Transform'!$A$2:$A$2336,'Medical Exam Transform'!$G$2:$G$2336)</f>
        <v>1</v>
      </c>
      <c r="I1765" s="14" t="str">
        <f>_xlfn.XLOOKUP(A1765,'Medical Exam Transform'!$A$2:$A$2336,'Medical Exam Transform'!$H$2:$H$2336)</f>
        <v>No</v>
      </c>
      <c r="J1765" s="14" t="str">
        <f>_xlfn.XLOOKUP(A1765,'Medical Exam Transform'!$A$2:$A$2336,'Medical Exam Transform'!$I$2:$I$2336)</f>
        <v>Overweight</v>
      </c>
      <c r="K1765" s="14" t="str">
        <f>_xlfn.XLOOKUP(A1765,'Medical Exam Transform'!$A$2:$A$2336,'Medical Exam Transform'!$J$2:$J$2336)</f>
        <v>Prediabetes</v>
      </c>
      <c r="L1765" s="60">
        <f>_xlfn.XLOOKUP(A1765,'Hospitalisation Transform'!$A$2:$A$2344,'Hospitalisation Transform'!$B$2:$B$2344)</f>
        <v>32332</v>
      </c>
      <c r="M1765" s="82">
        <f>_xlfn.XLOOKUP(A1765,'Hospitalisation Transform'!$A$2:$A$2344,'Hospitalisation Transform'!$D$2:$D$2344)</f>
        <v>5003.8500000000004</v>
      </c>
      <c r="N1765" s="14" t="str">
        <f>_xlfn.XLOOKUP(A1765,'Hospitalisation Transform'!$A$2:$A$2344,'Hospitalisation Transform'!$E$2:$E$2344)</f>
        <v>tier - 2</v>
      </c>
      <c r="O1765" s="14" t="str">
        <f>_xlfn.XLOOKUP(A1765,'Hospitalisation Transform'!$A$2:$A$2344,'Hospitalisation Transform'!$F$2:$F$2344)</f>
        <v>tier - 3</v>
      </c>
      <c r="P1765" s="14" t="str">
        <f>_xlfn.XLOOKUP(A1765,'Hospitalisation Transform'!$A$2:$A$2344,'Hospitalisation Transform'!$G$2:$G$2344)</f>
        <v>R1011</v>
      </c>
      <c r="Q1765" s="14">
        <f>_xlfn.XLOOKUP(A1765,'Hospitalisation Transform'!$A$2:$A$2344,'Hospitalisation Transform'!$H$2:$H$2344)</f>
        <v>35</v>
      </c>
    </row>
    <row r="1766" spans="1:17" ht="15.5" x14ac:dyDescent="0.35">
      <c r="A1766" s="59" t="s">
        <v>606</v>
      </c>
      <c r="B1766" s="39" t="str">
        <f>_xlfn.XLOOKUP(A1766,'Customer Names Transform'!$A$2:$A$2336,'Customer Names Transform'!$D$2:$D$2336)</f>
        <v>Britt K</v>
      </c>
      <c r="C1766" s="28">
        <f>_xlfn.XLOOKUP(A1766,'Medical Exam Transform'!$A$2:$A$2336,'Medical Exam Transform'!$B$2:$B$2336)</f>
        <v>16.12</v>
      </c>
      <c r="D1766" s="14">
        <f>_xlfn.XLOOKUP(A1766,'Medical Exam Transform'!$A$2:$A$2336,'Medical Exam Transform'!$C$2:$C$2336)</f>
        <v>6.09</v>
      </c>
      <c r="E1766" s="14" t="str">
        <f>_xlfn.XLOOKUP(A1766,'Medical Exam Transform'!$A$2:$A$2336,'Medical Exam Transform'!$D$2:$D$2336)</f>
        <v>No</v>
      </c>
      <c r="F1766" s="14" t="str">
        <f>_xlfn.XLOOKUP(A1766,'Medical Exam Transform'!$A$2:$A$2336,'Medical Exam Transform'!$E$2:$E$2336)</f>
        <v>No</v>
      </c>
      <c r="G1766" s="14" t="str">
        <f>_xlfn.XLOOKUP(A1766,'Medical Exam Transform'!$A$2:$A$2336,'Medical Exam Transform'!$F$2:$F$2336)</f>
        <v>No</v>
      </c>
      <c r="H1766" s="14">
        <f>_xlfn.XLOOKUP(A1766,'Medical Exam Transform'!$A$2:$A$2336,'Medical Exam Transform'!$G$2:$G$2336)</f>
        <v>0</v>
      </c>
      <c r="I1766" s="14" t="str">
        <f>_xlfn.XLOOKUP(A1766,'Medical Exam Transform'!$A$2:$A$2336,'Medical Exam Transform'!$H$2:$H$2336)</f>
        <v>No</v>
      </c>
      <c r="J1766" s="14" t="str">
        <f>_xlfn.XLOOKUP(A1766,'Medical Exam Transform'!$A$2:$A$2336,'Medical Exam Transform'!$I$2:$I$2336)</f>
        <v>Underweight</v>
      </c>
      <c r="K1766" s="14" t="str">
        <f>_xlfn.XLOOKUP(A1766,'Medical Exam Transform'!$A$2:$A$2336,'Medical Exam Transform'!$J$2:$J$2336)</f>
        <v>Normal</v>
      </c>
      <c r="L1766" s="60">
        <f>_xlfn.XLOOKUP(A1766,'Hospitalisation Transform'!$A$2:$A$2344,'Hospitalisation Transform'!$B$2:$B$2344)</f>
        <v>28285</v>
      </c>
      <c r="M1766" s="82">
        <f>_xlfn.XLOOKUP(A1766,'Hospitalisation Transform'!$A$2:$A$2344,'Hospitalisation Transform'!$D$2:$D$2344)</f>
        <v>5003.7700000000004</v>
      </c>
      <c r="N1766" s="14" t="str">
        <f>_xlfn.XLOOKUP(A1766,'Hospitalisation Transform'!$A$2:$A$2344,'Hospitalisation Transform'!$E$2:$E$2344)</f>
        <v>tier - 2</v>
      </c>
      <c r="O1766" s="14" t="str">
        <f>_xlfn.XLOOKUP(A1766,'Hospitalisation Transform'!$A$2:$A$2344,'Hospitalisation Transform'!$F$2:$F$2344)</f>
        <v>tier - 3</v>
      </c>
      <c r="P1766" s="14" t="str">
        <f>_xlfn.XLOOKUP(A1766,'Hospitalisation Transform'!$A$2:$A$2344,'Hospitalisation Transform'!$G$2:$G$2344)</f>
        <v>R1013</v>
      </c>
      <c r="Q1766" s="14">
        <f>_xlfn.XLOOKUP(A1766,'Hospitalisation Transform'!$A$2:$A$2344,'Hospitalisation Transform'!$H$2:$H$2344)</f>
        <v>46</v>
      </c>
    </row>
    <row r="1767" spans="1:17" ht="15.5" x14ac:dyDescent="0.35">
      <c r="A1767" s="59" t="s">
        <v>605</v>
      </c>
      <c r="B1767" s="39" t="str">
        <f>_xlfn.XLOOKUP(A1767,'Customer Names Transform'!$A$2:$A$2336,'Customer Names Transform'!$D$2:$D$2336)</f>
        <v>Joyce R.</v>
      </c>
      <c r="C1767" s="28">
        <f>_xlfn.XLOOKUP(A1767,'Medical Exam Transform'!$A$2:$A$2336,'Medical Exam Transform'!$B$2:$B$2336)</f>
        <v>26.73</v>
      </c>
      <c r="D1767" s="14">
        <f>_xlfn.XLOOKUP(A1767,'Medical Exam Transform'!$A$2:$A$2336,'Medical Exam Transform'!$C$2:$C$2336)</f>
        <v>4.74</v>
      </c>
      <c r="E1767" s="14" t="str">
        <f>_xlfn.XLOOKUP(A1767,'Medical Exam Transform'!$A$2:$A$2336,'Medical Exam Transform'!$D$2:$D$2336)</f>
        <v>Yes</v>
      </c>
      <c r="F1767" s="14" t="str">
        <f>_xlfn.XLOOKUP(A1767,'Medical Exam Transform'!$A$2:$A$2336,'Medical Exam Transform'!$E$2:$E$2336)</f>
        <v>No</v>
      </c>
      <c r="G1767" s="14" t="str">
        <f>_xlfn.XLOOKUP(A1767,'Medical Exam Transform'!$A$2:$A$2336,'Medical Exam Transform'!$F$2:$F$2336)</f>
        <v>No</v>
      </c>
      <c r="H1767" s="14">
        <f>_xlfn.XLOOKUP(A1767,'Medical Exam Transform'!$A$2:$A$2336,'Medical Exam Transform'!$G$2:$G$2336)</f>
        <v>1</v>
      </c>
      <c r="I1767" s="14" t="str">
        <f>_xlfn.XLOOKUP(A1767,'Medical Exam Transform'!$A$2:$A$2336,'Medical Exam Transform'!$H$2:$H$2336)</f>
        <v>No</v>
      </c>
      <c r="J1767" s="14" t="str">
        <f>_xlfn.XLOOKUP(A1767,'Medical Exam Transform'!$A$2:$A$2336,'Medical Exam Transform'!$I$2:$I$2336)</f>
        <v>Overweight</v>
      </c>
      <c r="K1767" s="14" t="str">
        <f>_xlfn.XLOOKUP(A1767,'Medical Exam Transform'!$A$2:$A$2336,'Medical Exam Transform'!$J$2:$J$2336)</f>
        <v>Prediabetes</v>
      </c>
      <c r="L1767" s="60">
        <f>_xlfn.XLOOKUP(A1767,'Hospitalisation Transform'!$A$2:$A$2344,'Hospitalisation Transform'!$B$2:$B$2344)</f>
        <v>32390</v>
      </c>
      <c r="M1767" s="82">
        <f>_xlfn.XLOOKUP(A1767,'Hospitalisation Transform'!$A$2:$A$2344,'Hospitalisation Transform'!$D$2:$D$2344)</f>
        <v>5002.78</v>
      </c>
      <c r="N1767" s="14" t="str">
        <f>_xlfn.XLOOKUP(A1767,'Hospitalisation Transform'!$A$2:$A$2344,'Hospitalisation Transform'!$E$2:$E$2344)</f>
        <v>tier - 2</v>
      </c>
      <c r="O1767" s="14" t="str">
        <f>_xlfn.XLOOKUP(A1767,'Hospitalisation Transform'!$A$2:$A$2344,'Hospitalisation Transform'!$F$2:$F$2344)</f>
        <v>tier - 2</v>
      </c>
      <c r="P1767" s="14" t="str">
        <f>_xlfn.XLOOKUP(A1767,'Hospitalisation Transform'!$A$2:$A$2344,'Hospitalisation Transform'!$G$2:$G$2344)</f>
        <v>R1013</v>
      </c>
      <c r="Q1767" s="14">
        <f>_xlfn.XLOOKUP(A1767,'Hospitalisation Transform'!$A$2:$A$2344,'Hospitalisation Transform'!$H$2:$H$2344)</f>
        <v>35</v>
      </c>
    </row>
    <row r="1768" spans="1:17" ht="15.5" x14ac:dyDescent="0.35">
      <c r="A1768" s="59" t="s">
        <v>604</v>
      </c>
      <c r="B1768" s="39" t="str">
        <f>_xlfn.XLOOKUP(A1768,'Customer Names Transform'!$A$2:$A$2336,'Customer Names Transform'!$D$2:$D$2336)</f>
        <v>Ben</v>
      </c>
      <c r="C1768" s="28">
        <f>_xlfn.XLOOKUP(A1768,'Medical Exam Transform'!$A$2:$A$2336,'Medical Exam Transform'!$B$2:$B$2336)</f>
        <v>37.25</v>
      </c>
      <c r="D1768" s="14">
        <f>_xlfn.XLOOKUP(A1768,'Medical Exam Transform'!$A$2:$A$2336,'Medical Exam Transform'!$C$2:$C$2336)</f>
        <v>6.23</v>
      </c>
      <c r="E1768" s="14" t="str">
        <f>_xlfn.XLOOKUP(A1768,'Medical Exam Transform'!$A$2:$A$2336,'Medical Exam Transform'!$D$2:$D$2336)</f>
        <v>Yes</v>
      </c>
      <c r="F1768" s="14" t="str">
        <f>_xlfn.XLOOKUP(A1768,'Medical Exam Transform'!$A$2:$A$2336,'Medical Exam Transform'!$E$2:$E$2336)</f>
        <v>No</v>
      </c>
      <c r="G1768" s="14" t="str">
        <f>_xlfn.XLOOKUP(A1768,'Medical Exam Transform'!$A$2:$A$2336,'Medical Exam Transform'!$F$2:$F$2336)</f>
        <v>No</v>
      </c>
      <c r="H1768" s="14">
        <f>_xlfn.XLOOKUP(A1768,'Medical Exam Transform'!$A$2:$A$2336,'Medical Exam Transform'!$G$2:$G$2336)</f>
        <v>0</v>
      </c>
      <c r="I1768" s="14" t="str">
        <f>_xlfn.XLOOKUP(A1768,'Medical Exam Transform'!$A$2:$A$2336,'Medical Exam Transform'!$H$2:$H$2336)</f>
        <v>No</v>
      </c>
      <c r="J1768" s="14" t="str">
        <f>_xlfn.XLOOKUP(A1768,'Medical Exam Transform'!$A$2:$A$2336,'Medical Exam Transform'!$I$2:$I$2336)</f>
        <v>Obesity</v>
      </c>
      <c r="K1768" s="14" t="str">
        <f>_xlfn.XLOOKUP(A1768,'Medical Exam Transform'!$A$2:$A$2336,'Medical Exam Transform'!$J$2:$J$2336)</f>
        <v>Prediabetes</v>
      </c>
      <c r="L1768" s="60">
        <f>_xlfn.XLOOKUP(A1768,'Hospitalisation Transform'!$A$2:$A$2344,'Hospitalisation Transform'!$B$2:$B$2344)</f>
        <v>37169</v>
      </c>
      <c r="M1768" s="82">
        <f>_xlfn.XLOOKUP(A1768,'Hospitalisation Transform'!$A$2:$A$2344,'Hospitalisation Transform'!$D$2:$D$2344)</f>
        <v>4999.04</v>
      </c>
      <c r="N1768" s="14" t="str">
        <f>_xlfn.XLOOKUP(A1768,'Hospitalisation Transform'!$A$2:$A$2344,'Hospitalisation Transform'!$E$2:$E$2344)</f>
        <v>tier - 2</v>
      </c>
      <c r="O1768" s="14" t="str">
        <f>_xlfn.XLOOKUP(A1768,'Hospitalisation Transform'!$A$2:$A$2344,'Hospitalisation Transform'!$F$2:$F$2344)</f>
        <v>tier - 2</v>
      </c>
      <c r="P1768" s="14" t="str">
        <f>_xlfn.XLOOKUP(A1768,'Hospitalisation Transform'!$A$2:$A$2344,'Hospitalisation Transform'!$G$2:$G$2344)</f>
        <v>R1011</v>
      </c>
      <c r="Q1768" s="14">
        <f>_xlfn.XLOOKUP(A1768,'Hospitalisation Transform'!$A$2:$A$2344,'Hospitalisation Transform'!$H$2:$H$2344)</f>
        <v>22</v>
      </c>
    </row>
    <row r="1769" spans="1:17" ht="15.5" x14ac:dyDescent="0.35">
      <c r="A1769" s="59" t="s">
        <v>603</v>
      </c>
      <c r="B1769" s="39" t="str">
        <f>_xlfn.XLOOKUP(A1769,'Customer Names Transform'!$A$2:$A$2336,'Customer Names Transform'!$D$2:$D$2336)</f>
        <v>Sarah M.</v>
      </c>
      <c r="C1769" s="28">
        <f>_xlfn.XLOOKUP(A1769,'Medical Exam Transform'!$A$2:$A$2336,'Medical Exam Transform'!$B$2:$B$2336)</f>
        <v>23.56</v>
      </c>
      <c r="D1769" s="14">
        <f>_xlfn.XLOOKUP(A1769,'Medical Exam Transform'!$A$2:$A$2336,'Medical Exam Transform'!$C$2:$C$2336)</f>
        <v>5.45</v>
      </c>
      <c r="E1769" s="14" t="str">
        <f>_xlfn.XLOOKUP(A1769,'Medical Exam Transform'!$A$2:$A$2336,'Medical Exam Transform'!$D$2:$D$2336)</f>
        <v>Yes</v>
      </c>
      <c r="F1769" s="14" t="str">
        <f>_xlfn.XLOOKUP(A1769,'Medical Exam Transform'!$A$2:$A$2336,'Medical Exam Transform'!$E$2:$E$2336)</f>
        <v>No</v>
      </c>
      <c r="G1769" s="14" t="str">
        <f>_xlfn.XLOOKUP(A1769,'Medical Exam Transform'!$A$2:$A$2336,'Medical Exam Transform'!$F$2:$F$2336)</f>
        <v>No</v>
      </c>
      <c r="H1769" s="14">
        <f>_xlfn.XLOOKUP(A1769,'Medical Exam Transform'!$A$2:$A$2336,'Medical Exam Transform'!$G$2:$G$2336)</f>
        <v>1</v>
      </c>
      <c r="I1769" s="14" t="str">
        <f>_xlfn.XLOOKUP(A1769,'Medical Exam Transform'!$A$2:$A$2336,'Medical Exam Transform'!$H$2:$H$2336)</f>
        <v>No</v>
      </c>
      <c r="J1769" s="14" t="str">
        <f>_xlfn.XLOOKUP(A1769,'Medical Exam Transform'!$A$2:$A$2336,'Medical Exam Transform'!$I$2:$I$2336)</f>
        <v>Normalweight</v>
      </c>
      <c r="K1769" s="14" t="str">
        <f>_xlfn.XLOOKUP(A1769,'Medical Exam Transform'!$A$2:$A$2336,'Medical Exam Transform'!$J$2:$J$2336)</f>
        <v>Prediabetes</v>
      </c>
      <c r="L1769" s="60">
        <f>_xlfn.XLOOKUP(A1769,'Hospitalisation Transform'!$A$2:$A$2344,'Hospitalisation Transform'!$B$2:$B$2344)</f>
        <v>32318</v>
      </c>
      <c r="M1769" s="82">
        <f>_xlfn.XLOOKUP(A1769,'Hospitalisation Transform'!$A$2:$A$2344,'Hospitalisation Transform'!$D$2:$D$2344)</f>
        <v>4992.38</v>
      </c>
      <c r="N1769" s="14" t="str">
        <f>_xlfn.XLOOKUP(A1769,'Hospitalisation Transform'!$A$2:$A$2344,'Hospitalisation Transform'!$E$2:$E$2344)</f>
        <v>tier - 2</v>
      </c>
      <c r="O1769" s="14" t="str">
        <f>_xlfn.XLOOKUP(A1769,'Hospitalisation Transform'!$A$2:$A$2344,'Hospitalisation Transform'!$F$2:$F$2344)</f>
        <v>tier - 3</v>
      </c>
      <c r="P1769" s="14" t="str">
        <f>_xlfn.XLOOKUP(A1769,'Hospitalisation Transform'!$A$2:$A$2344,'Hospitalisation Transform'!$G$2:$G$2344)</f>
        <v>R1024</v>
      </c>
      <c r="Q1769" s="14">
        <f>_xlfn.XLOOKUP(A1769,'Hospitalisation Transform'!$A$2:$A$2344,'Hospitalisation Transform'!$H$2:$H$2344)</f>
        <v>35</v>
      </c>
    </row>
    <row r="1770" spans="1:17" ht="15.5" x14ac:dyDescent="0.35">
      <c r="A1770" s="59" t="s">
        <v>602</v>
      </c>
      <c r="B1770" s="39" t="str">
        <f>_xlfn.XLOOKUP(A1770,'Customer Names Transform'!$A$2:$A$2336,'Customer Names Transform'!$D$2:$D$2336)</f>
        <v>Sarah</v>
      </c>
      <c r="C1770" s="28">
        <f>_xlfn.XLOOKUP(A1770,'Medical Exam Transform'!$A$2:$A$2336,'Medical Exam Transform'!$B$2:$B$2336)</f>
        <v>15.84</v>
      </c>
      <c r="D1770" s="14">
        <f>_xlfn.XLOOKUP(A1770,'Medical Exam Transform'!$A$2:$A$2336,'Medical Exam Transform'!$C$2:$C$2336)</f>
        <v>10.34</v>
      </c>
      <c r="E1770" s="14" t="str">
        <f>_xlfn.XLOOKUP(A1770,'Medical Exam Transform'!$A$2:$A$2336,'Medical Exam Transform'!$D$2:$D$2336)</f>
        <v>No</v>
      </c>
      <c r="F1770" s="14" t="str">
        <f>_xlfn.XLOOKUP(A1770,'Medical Exam Transform'!$A$2:$A$2336,'Medical Exam Transform'!$E$2:$E$2336)</f>
        <v>No</v>
      </c>
      <c r="G1770" s="14" t="str">
        <f>_xlfn.XLOOKUP(A1770,'Medical Exam Transform'!$A$2:$A$2336,'Medical Exam Transform'!$F$2:$F$2336)</f>
        <v>No</v>
      </c>
      <c r="H1770" s="14">
        <f>_xlfn.XLOOKUP(A1770,'Medical Exam Transform'!$A$2:$A$2336,'Medical Exam Transform'!$G$2:$G$2336)</f>
        <v>2</v>
      </c>
      <c r="I1770" s="14" t="str">
        <f>_xlfn.XLOOKUP(A1770,'Medical Exam Transform'!$A$2:$A$2336,'Medical Exam Transform'!$H$2:$H$2336)</f>
        <v>No</v>
      </c>
      <c r="J1770" s="14" t="str">
        <f>_xlfn.XLOOKUP(A1770,'Medical Exam Transform'!$A$2:$A$2336,'Medical Exam Transform'!$I$2:$I$2336)</f>
        <v>Underweight</v>
      </c>
      <c r="K1770" s="14" t="str">
        <f>_xlfn.XLOOKUP(A1770,'Medical Exam Transform'!$A$2:$A$2336,'Medical Exam Transform'!$J$2:$J$2336)</f>
        <v>Diabetes</v>
      </c>
      <c r="L1770" s="60">
        <f>_xlfn.XLOOKUP(A1770,'Hospitalisation Transform'!$A$2:$A$2344,'Hospitalisation Transform'!$B$2:$B$2344)</f>
        <v>26975</v>
      </c>
      <c r="M1770" s="82">
        <f>_xlfn.XLOOKUP(A1770,'Hospitalisation Transform'!$A$2:$A$2344,'Hospitalisation Transform'!$D$2:$D$2344)</f>
        <v>4985.22</v>
      </c>
      <c r="N1770" s="14" t="str">
        <f>_xlfn.XLOOKUP(A1770,'Hospitalisation Transform'!$A$2:$A$2344,'Hospitalisation Transform'!$E$2:$E$2344)</f>
        <v>tier - 2</v>
      </c>
      <c r="O1770" s="14" t="str">
        <f>_xlfn.XLOOKUP(A1770,'Hospitalisation Transform'!$A$2:$A$2344,'Hospitalisation Transform'!$F$2:$F$2344)</f>
        <v>tier - 3</v>
      </c>
      <c r="P1770" s="14" t="str">
        <f>_xlfn.XLOOKUP(A1770,'Hospitalisation Transform'!$A$2:$A$2344,'Hospitalisation Transform'!$G$2:$G$2344)</f>
        <v>R1013</v>
      </c>
      <c r="Q1770" s="14">
        <f>_xlfn.XLOOKUP(A1770,'Hospitalisation Transform'!$A$2:$A$2344,'Hospitalisation Transform'!$H$2:$H$2344)</f>
        <v>50</v>
      </c>
    </row>
    <row r="1771" spans="1:17" ht="15.5" x14ac:dyDescent="0.35">
      <c r="A1771" s="59" t="s">
        <v>601</v>
      </c>
      <c r="B1771" s="39" t="str">
        <f>_xlfn.XLOOKUP(A1771,'Customer Names Transform'!$A$2:$A$2336,'Customer Names Transform'!$D$2:$D$2336)</f>
        <v>Katie</v>
      </c>
      <c r="C1771" s="28">
        <f>_xlfn.XLOOKUP(A1771,'Medical Exam Transform'!$A$2:$A$2336,'Medical Exam Transform'!$B$2:$B$2336)</f>
        <v>36.630000000000003</v>
      </c>
      <c r="D1771" s="14">
        <f>_xlfn.XLOOKUP(A1771,'Medical Exam Transform'!$A$2:$A$2336,'Medical Exam Transform'!$C$2:$C$2336)</f>
        <v>5.15</v>
      </c>
      <c r="E1771" s="14" t="str">
        <f>_xlfn.XLOOKUP(A1771,'Medical Exam Transform'!$A$2:$A$2336,'Medical Exam Transform'!$D$2:$D$2336)</f>
        <v>No</v>
      </c>
      <c r="F1771" s="14" t="str">
        <f>_xlfn.XLOOKUP(A1771,'Medical Exam Transform'!$A$2:$A$2336,'Medical Exam Transform'!$E$2:$E$2336)</f>
        <v>No</v>
      </c>
      <c r="G1771" s="14" t="str">
        <f>_xlfn.XLOOKUP(A1771,'Medical Exam Transform'!$A$2:$A$2336,'Medical Exam Transform'!$F$2:$F$2336)</f>
        <v>No</v>
      </c>
      <c r="H1771" s="14">
        <f>_xlfn.XLOOKUP(A1771,'Medical Exam Transform'!$A$2:$A$2336,'Medical Exam Transform'!$G$2:$G$2336)</f>
        <v>0</v>
      </c>
      <c r="I1771" s="14" t="str">
        <f>_xlfn.XLOOKUP(A1771,'Medical Exam Transform'!$A$2:$A$2336,'Medical Exam Transform'!$H$2:$H$2336)</f>
        <v>No</v>
      </c>
      <c r="J1771" s="14" t="str">
        <f>_xlfn.XLOOKUP(A1771,'Medical Exam Transform'!$A$2:$A$2336,'Medical Exam Transform'!$I$2:$I$2336)</f>
        <v>Obesity</v>
      </c>
      <c r="K1771" s="14" t="str">
        <f>_xlfn.XLOOKUP(A1771,'Medical Exam Transform'!$A$2:$A$2336,'Medical Exam Transform'!$J$2:$J$2336)</f>
        <v>Normal</v>
      </c>
      <c r="L1771" s="60">
        <f>_xlfn.XLOOKUP(A1771,'Hospitalisation Transform'!$A$2:$A$2344,'Hospitalisation Transform'!$B$2:$B$2344)</f>
        <v>33480</v>
      </c>
      <c r="M1771" s="82">
        <f>_xlfn.XLOOKUP(A1771,'Hospitalisation Transform'!$A$2:$A$2344,'Hospitalisation Transform'!$D$2:$D$2344)</f>
        <v>4949.76</v>
      </c>
      <c r="N1771" s="14" t="str">
        <f>_xlfn.XLOOKUP(A1771,'Hospitalisation Transform'!$A$2:$A$2344,'Hospitalisation Transform'!$E$2:$E$2344)</f>
        <v>tier - 2</v>
      </c>
      <c r="O1771" s="14" t="str">
        <f>_xlfn.XLOOKUP(A1771,'Hospitalisation Transform'!$A$2:$A$2344,'Hospitalisation Transform'!$F$2:$F$2344)</f>
        <v>tier - 1</v>
      </c>
      <c r="P1771" s="14" t="str">
        <f>_xlfn.XLOOKUP(A1771,'Hospitalisation Transform'!$A$2:$A$2344,'Hospitalisation Transform'!$G$2:$G$2344)</f>
        <v>R1013</v>
      </c>
      <c r="Q1771" s="14">
        <f>_xlfn.XLOOKUP(A1771,'Hospitalisation Transform'!$A$2:$A$2344,'Hospitalisation Transform'!$H$2:$H$2344)</f>
        <v>32</v>
      </c>
    </row>
    <row r="1772" spans="1:17" ht="15.5" x14ac:dyDescent="0.35">
      <c r="A1772" s="59" t="s">
        <v>600</v>
      </c>
      <c r="B1772" s="39" t="str">
        <f>_xlfn.XLOOKUP(A1772,'Customer Names Transform'!$A$2:$A$2336,'Customer Names Transform'!$D$2:$D$2336)</f>
        <v>Michaela L</v>
      </c>
      <c r="C1772" s="28">
        <f>_xlfn.XLOOKUP(A1772,'Medical Exam Transform'!$A$2:$A$2336,'Medical Exam Transform'!$B$2:$B$2336)</f>
        <v>16.47</v>
      </c>
      <c r="D1772" s="14">
        <f>_xlfn.XLOOKUP(A1772,'Medical Exam Transform'!$A$2:$A$2336,'Medical Exam Transform'!$C$2:$C$2336)</f>
        <v>11.72</v>
      </c>
      <c r="E1772" s="14" t="str">
        <f>_xlfn.XLOOKUP(A1772,'Medical Exam Transform'!$A$2:$A$2336,'Medical Exam Transform'!$D$2:$D$2336)</f>
        <v>No</v>
      </c>
      <c r="F1772" s="14" t="str">
        <f>_xlfn.XLOOKUP(A1772,'Medical Exam Transform'!$A$2:$A$2336,'Medical Exam Transform'!$E$2:$E$2336)</f>
        <v>No</v>
      </c>
      <c r="G1772" s="14" t="str">
        <f>_xlfn.XLOOKUP(A1772,'Medical Exam Transform'!$A$2:$A$2336,'Medical Exam Transform'!$F$2:$F$2336)</f>
        <v>No</v>
      </c>
      <c r="H1772" s="14">
        <f>_xlfn.XLOOKUP(A1772,'Medical Exam Transform'!$A$2:$A$2336,'Medical Exam Transform'!$G$2:$G$2336)</f>
        <v>0</v>
      </c>
      <c r="I1772" s="14" t="str">
        <f>_xlfn.XLOOKUP(A1772,'Medical Exam Transform'!$A$2:$A$2336,'Medical Exam Transform'!$H$2:$H$2336)</f>
        <v>No</v>
      </c>
      <c r="J1772" s="14" t="str">
        <f>_xlfn.XLOOKUP(A1772,'Medical Exam Transform'!$A$2:$A$2336,'Medical Exam Transform'!$I$2:$I$2336)</f>
        <v>Underweight</v>
      </c>
      <c r="K1772" s="14" t="str">
        <f>_xlfn.XLOOKUP(A1772,'Medical Exam Transform'!$A$2:$A$2336,'Medical Exam Transform'!$J$2:$J$2336)</f>
        <v>Normal</v>
      </c>
      <c r="L1772" s="60">
        <f>_xlfn.XLOOKUP(A1772,'Hospitalisation Transform'!$A$2:$A$2344,'Hospitalisation Transform'!$B$2:$B$2344)</f>
        <v>27206</v>
      </c>
      <c r="M1772" s="82">
        <f>_xlfn.XLOOKUP(A1772,'Hospitalisation Transform'!$A$2:$A$2344,'Hospitalisation Transform'!$D$2:$D$2344)</f>
        <v>4942.0600000000004</v>
      </c>
      <c r="N1772" s="14" t="str">
        <f>_xlfn.XLOOKUP(A1772,'Hospitalisation Transform'!$A$2:$A$2344,'Hospitalisation Transform'!$E$2:$E$2344)</f>
        <v>tier - 2</v>
      </c>
      <c r="O1772" s="14" t="str">
        <f>_xlfn.XLOOKUP(A1772,'Hospitalisation Transform'!$A$2:$A$2344,'Hospitalisation Transform'!$F$2:$F$2344)</f>
        <v>tier - 2</v>
      </c>
      <c r="P1772" s="14" t="str">
        <f>_xlfn.XLOOKUP(A1772,'Hospitalisation Transform'!$A$2:$A$2344,'Hospitalisation Transform'!$G$2:$G$2344)</f>
        <v>R1013</v>
      </c>
      <c r="Q1772" s="14">
        <f>_xlfn.XLOOKUP(A1772,'Hospitalisation Transform'!$A$2:$A$2344,'Hospitalisation Transform'!$H$2:$H$2344)</f>
        <v>49</v>
      </c>
    </row>
    <row r="1773" spans="1:17" ht="15.5" x14ac:dyDescent="0.35">
      <c r="A1773" s="59" t="s">
        <v>599</v>
      </c>
      <c r="B1773" s="39" t="str">
        <f>_xlfn.XLOOKUP(A1773,'Customer Names Transform'!$A$2:$A$2336,'Customer Names Transform'!$D$2:$D$2336)</f>
        <v>Shalaleh</v>
      </c>
      <c r="C1773" s="28">
        <f>_xlfn.XLOOKUP(A1773,'Medical Exam Transform'!$A$2:$A$2336,'Medical Exam Transform'!$B$2:$B$2336)</f>
        <v>25.8</v>
      </c>
      <c r="D1773" s="14">
        <f>_xlfn.XLOOKUP(A1773,'Medical Exam Transform'!$A$2:$A$2336,'Medical Exam Transform'!$C$2:$C$2336)</f>
        <v>5.29</v>
      </c>
      <c r="E1773" s="14" t="str">
        <f>_xlfn.XLOOKUP(A1773,'Medical Exam Transform'!$A$2:$A$2336,'Medical Exam Transform'!$D$2:$D$2336)</f>
        <v>No</v>
      </c>
      <c r="F1773" s="14" t="str">
        <f>_xlfn.XLOOKUP(A1773,'Medical Exam Transform'!$A$2:$A$2336,'Medical Exam Transform'!$E$2:$E$2336)</f>
        <v>No</v>
      </c>
      <c r="G1773" s="14" t="str">
        <f>_xlfn.XLOOKUP(A1773,'Medical Exam Transform'!$A$2:$A$2336,'Medical Exam Transform'!$F$2:$F$2336)</f>
        <v>No</v>
      </c>
      <c r="H1773" s="14">
        <f>_xlfn.XLOOKUP(A1773,'Medical Exam Transform'!$A$2:$A$2336,'Medical Exam Transform'!$G$2:$G$2336)</f>
        <v>0</v>
      </c>
      <c r="I1773" s="14" t="str">
        <f>_xlfn.XLOOKUP(A1773,'Medical Exam Transform'!$A$2:$A$2336,'Medical Exam Transform'!$H$2:$H$2336)</f>
        <v>No</v>
      </c>
      <c r="J1773" s="14" t="str">
        <f>_xlfn.XLOOKUP(A1773,'Medical Exam Transform'!$A$2:$A$2336,'Medical Exam Transform'!$I$2:$I$2336)</f>
        <v>Overweight</v>
      </c>
      <c r="K1773" s="14" t="str">
        <f>_xlfn.XLOOKUP(A1773,'Medical Exam Transform'!$A$2:$A$2336,'Medical Exam Transform'!$J$2:$J$2336)</f>
        <v>Prediabetes</v>
      </c>
      <c r="L1773" s="60">
        <f>_xlfn.XLOOKUP(A1773,'Hospitalisation Transform'!$A$2:$A$2344,'Hospitalisation Transform'!$B$2:$B$2344)</f>
        <v>33569</v>
      </c>
      <c r="M1773" s="82">
        <f>_xlfn.XLOOKUP(A1773,'Hospitalisation Transform'!$A$2:$A$2344,'Hospitalisation Transform'!$D$2:$D$2344)</f>
        <v>4934.71</v>
      </c>
      <c r="N1773" s="14" t="str">
        <f>_xlfn.XLOOKUP(A1773,'Hospitalisation Transform'!$A$2:$A$2344,'Hospitalisation Transform'!$E$2:$E$2344)</f>
        <v>tier - 2</v>
      </c>
      <c r="O1773" s="14" t="str">
        <f>_xlfn.XLOOKUP(A1773,'Hospitalisation Transform'!$A$2:$A$2344,'Hospitalisation Transform'!$F$2:$F$2344)</f>
        <v>tier - 3</v>
      </c>
      <c r="P1773" s="14" t="str">
        <f>_xlfn.XLOOKUP(A1773,'Hospitalisation Transform'!$A$2:$A$2344,'Hospitalisation Transform'!$G$2:$G$2344)</f>
        <v>R1011</v>
      </c>
      <c r="Q1773" s="14">
        <f>_xlfn.XLOOKUP(A1773,'Hospitalisation Transform'!$A$2:$A$2344,'Hospitalisation Transform'!$H$2:$H$2344)</f>
        <v>32</v>
      </c>
    </row>
    <row r="1774" spans="1:17" ht="15.5" x14ac:dyDescent="0.35">
      <c r="A1774" s="59" t="s">
        <v>598</v>
      </c>
      <c r="B1774" s="39" t="str">
        <f>_xlfn.XLOOKUP(A1774,'Customer Names Transform'!$A$2:$A$2336,'Customer Names Transform'!$D$2:$D$2336)</f>
        <v>Karen</v>
      </c>
      <c r="C1774" s="28">
        <f>_xlfn.XLOOKUP(A1774,'Medical Exam Transform'!$A$2:$A$2336,'Medical Exam Transform'!$B$2:$B$2336)</f>
        <v>23.6</v>
      </c>
      <c r="D1774" s="14">
        <f>_xlfn.XLOOKUP(A1774,'Medical Exam Transform'!$A$2:$A$2336,'Medical Exam Transform'!$C$2:$C$2336)</f>
        <v>4.33</v>
      </c>
      <c r="E1774" s="14" t="str">
        <f>_xlfn.XLOOKUP(A1774,'Medical Exam Transform'!$A$2:$A$2336,'Medical Exam Transform'!$D$2:$D$2336)</f>
        <v>No</v>
      </c>
      <c r="F1774" s="14" t="str">
        <f>_xlfn.XLOOKUP(A1774,'Medical Exam Transform'!$A$2:$A$2336,'Medical Exam Transform'!$E$2:$E$2336)</f>
        <v>No</v>
      </c>
      <c r="G1774" s="14" t="str">
        <f>_xlfn.XLOOKUP(A1774,'Medical Exam Transform'!$A$2:$A$2336,'Medical Exam Transform'!$F$2:$F$2336)</f>
        <v>No</v>
      </c>
      <c r="H1774" s="14">
        <f>_xlfn.XLOOKUP(A1774,'Medical Exam Transform'!$A$2:$A$2336,'Medical Exam Transform'!$G$2:$G$2336)</f>
        <v>0</v>
      </c>
      <c r="I1774" s="14" t="str">
        <f>_xlfn.XLOOKUP(A1774,'Medical Exam Transform'!$A$2:$A$2336,'Medical Exam Transform'!$H$2:$H$2336)</f>
        <v>No</v>
      </c>
      <c r="J1774" s="14" t="str">
        <f>_xlfn.XLOOKUP(A1774,'Medical Exam Transform'!$A$2:$A$2336,'Medical Exam Transform'!$I$2:$I$2336)</f>
        <v>Normalweight</v>
      </c>
      <c r="K1774" s="14" t="str">
        <f>_xlfn.XLOOKUP(A1774,'Medical Exam Transform'!$A$2:$A$2336,'Medical Exam Transform'!$J$2:$J$2336)</f>
        <v>Prediabetes</v>
      </c>
      <c r="L1774" s="60">
        <f>_xlfn.XLOOKUP(A1774,'Hospitalisation Transform'!$A$2:$A$2344,'Hospitalisation Transform'!$B$2:$B$2344)</f>
        <v>33473</v>
      </c>
      <c r="M1774" s="82">
        <f>_xlfn.XLOOKUP(A1774,'Hospitalisation Transform'!$A$2:$A$2344,'Hospitalisation Transform'!$D$2:$D$2344)</f>
        <v>4931.6499999999996</v>
      </c>
      <c r="N1774" s="14" t="str">
        <f>_xlfn.XLOOKUP(A1774,'Hospitalisation Transform'!$A$2:$A$2344,'Hospitalisation Transform'!$E$2:$E$2344)</f>
        <v>tier - 2</v>
      </c>
      <c r="O1774" s="14" t="str">
        <f>_xlfn.XLOOKUP(A1774,'Hospitalisation Transform'!$A$2:$A$2344,'Hospitalisation Transform'!$F$2:$F$2344)</f>
        <v>tier - 3</v>
      </c>
      <c r="P1774" s="14" t="str">
        <f>_xlfn.XLOOKUP(A1774,'Hospitalisation Transform'!$A$2:$A$2344,'Hospitalisation Transform'!$G$2:$G$2344)</f>
        <v>R1011</v>
      </c>
      <c r="Q1774" s="14">
        <f>_xlfn.XLOOKUP(A1774,'Hospitalisation Transform'!$A$2:$A$2344,'Hospitalisation Transform'!$H$2:$H$2344)</f>
        <v>32</v>
      </c>
    </row>
    <row r="1775" spans="1:17" ht="15.5" x14ac:dyDescent="0.35">
      <c r="A1775" s="59" t="s">
        <v>597</v>
      </c>
      <c r="B1775" s="39" t="str">
        <f>_xlfn.XLOOKUP(A1775,'Customer Names Transform'!$A$2:$A$2336,'Customer Names Transform'!$D$2:$D$2336)</f>
        <v>Zuzana</v>
      </c>
      <c r="C1775" s="28">
        <f>_xlfn.XLOOKUP(A1775,'Medical Exam Transform'!$A$2:$A$2336,'Medical Exam Transform'!$B$2:$B$2336)</f>
        <v>32.11</v>
      </c>
      <c r="D1775" s="14">
        <f>_xlfn.XLOOKUP(A1775,'Medical Exam Transform'!$A$2:$A$2336,'Medical Exam Transform'!$C$2:$C$2336)</f>
        <v>6.24</v>
      </c>
      <c r="E1775" s="14" t="str">
        <f>_xlfn.XLOOKUP(A1775,'Medical Exam Transform'!$A$2:$A$2336,'Medical Exam Transform'!$D$2:$D$2336)</f>
        <v>No</v>
      </c>
      <c r="F1775" s="14" t="str">
        <f>_xlfn.XLOOKUP(A1775,'Medical Exam Transform'!$A$2:$A$2336,'Medical Exam Transform'!$E$2:$E$2336)</f>
        <v>No</v>
      </c>
      <c r="G1775" s="14" t="str">
        <f>_xlfn.XLOOKUP(A1775,'Medical Exam Transform'!$A$2:$A$2336,'Medical Exam Transform'!$F$2:$F$2336)</f>
        <v>Yes</v>
      </c>
      <c r="H1775" s="14">
        <f>_xlfn.XLOOKUP(A1775,'Medical Exam Transform'!$A$2:$A$2336,'Medical Exam Transform'!$G$2:$G$2336)</f>
        <v>1</v>
      </c>
      <c r="I1775" s="14" t="str">
        <f>_xlfn.XLOOKUP(A1775,'Medical Exam Transform'!$A$2:$A$2336,'Medical Exam Transform'!$H$2:$H$2336)</f>
        <v>No</v>
      </c>
      <c r="J1775" s="14" t="str">
        <f>_xlfn.XLOOKUP(A1775,'Medical Exam Transform'!$A$2:$A$2336,'Medical Exam Transform'!$I$2:$I$2336)</f>
        <v>Obesity</v>
      </c>
      <c r="K1775" s="14" t="str">
        <f>_xlfn.XLOOKUP(A1775,'Medical Exam Transform'!$A$2:$A$2336,'Medical Exam Transform'!$J$2:$J$2336)</f>
        <v>Normal</v>
      </c>
      <c r="L1775" s="60">
        <f>_xlfn.XLOOKUP(A1775,'Hospitalisation Transform'!$A$2:$A$2344,'Hospitalisation Transform'!$B$2:$B$2344)</f>
        <v>34191</v>
      </c>
      <c r="M1775" s="82">
        <f>_xlfn.XLOOKUP(A1775,'Hospitalisation Transform'!$A$2:$A$2344,'Hospitalisation Transform'!$D$2:$D$2344)</f>
        <v>4922.92</v>
      </c>
      <c r="N1775" s="14" t="str">
        <f>_xlfn.XLOOKUP(A1775,'Hospitalisation Transform'!$A$2:$A$2344,'Hospitalisation Transform'!$E$2:$E$2344)</f>
        <v>tier - 2</v>
      </c>
      <c r="O1775" s="14" t="str">
        <f>_xlfn.XLOOKUP(A1775,'Hospitalisation Transform'!$A$2:$A$2344,'Hospitalisation Transform'!$F$2:$F$2344)</f>
        <v>tier - 2</v>
      </c>
      <c r="P1775" s="14" t="str">
        <f>_xlfn.XLOOKUP(A1775,'Hospitalisation Transform'!$A$2:$A$2344,'Hospitalisation Transform'!$G$2:$G$2344)</f>
        <v>R1012</v>
      </c>
      <c r="Q1775" s="14">
        <f>_xlfn.XLOOKUP(A1775,'Hospitalisation Transform'!$A$2:$A$2344,'Hospitalisation Transform'!$H$2:$H$2344)</f>
        <v>30</v>
      </c>
    </row>
    <row r="1776" spans="1:17" ht="15.5" x14ac:dyDescent="0.35">
      <c r="A1776" s="59" t="s">
        <v>596</v>
      </c>
      <c r="B1776" s="39" t="str">
        <f>_xlfn.XLOOKUP(A1776,'Customer Names Transform'!$A$2:$A$2336,'Customer Names Transform'!$D$2:$D$2336)</f>
        <v>Daniel J.</v>
      </c>
      <c r="C1776" s="28">
        <f>_xlfn.XLOOKUP(A1776,'Medical Exam Transform'!$A$2:$A$2336,'Medical Exam Transform'!$B$2:$B$2336)</f>
        <v>30.114999999999998</v>
      </c>
      <c r="D1776" s="14">
        <f>_xlfn.XLOOKUP(A1776,'Medical Exam Transform'!$A$2:$A$2336,'Medical Exam Transform'!$C$2:$C$2336)</f>
        <v>11.61</v>
      </c>
      <c r="E1776" s="14" t="str">
        <f>_xlfn.XLOOKUP(A1776,'Medical Exam Transform'!$A$2:$A$2336,'Medical Exam Transform'!$D$2:$D$2336)</f>
        <v>No</v>
      </c>
      <c r="F1776" s="14" t="str">
        <f>_xlfn.XLOOKUP(A1776,'Medical Exam Transform'!$A$2:$A$2336,'Medical Exam Transform'!$E$2:$E$2336)</f>
        <v>No</v>
      </c>
      <c r="G1776" s="14" t="str">
        <f>_xlfn.XLOOKUP(A1776,'Medical Exam Transform'!$A$2:$A$2336,'Medical Exam Transform'!$F$2:$F$2336)</f>
        <v>No</v>
      </c>
      <c r="H1776" s="14">
        <f>_xlfn.XLOOKUP(A1776,'Medical Exam Transform'!$A$2:$A$2336,'Medical Exam Transform'!$G$2:$G$2336)</f>
        <v>0</v>
      </c>
      <c r="I1776" s="14" t="str">
        <f>_xlfn.XLOOKUP(A1776,'Medical Exam Transform'!$A$2:$A$2336,'Medical Exam Transform'!$H$2:$H$2336)</f>
        <v>No</v>
      </c>
      <c r="J1776" s="14" t="str">
        <f>_xlfn.XLOOKUP(A1776,'Medical Exam Transform'!$A$2:$A$2336,'Medical Exam Transform'!$I$2:$I$2336)</f>
        <v>Obesity</v>
      </c>
      <c r="K1776" s="14" t="str">
        <f>_xlfn.XLOOKUP(A1776,'Medical Exam Transform'!$A$2:$A$2336,'Medical Exam Transform'!$J$2:$J$2336)</f>
        <v>Normal</v>
      </c>
      <c r="L1776" s="60">
        <f>_xlfn.XLOOKUP(A1776,'Hospitalisation Transform'!$A$2:$A$2344,'Hospitalisation Transform'!$B$2:$B$2344)</f>
        <v>37489</v>
      </c>
      <c r="M1776" s="82">
        <f>_xlfn.XLOOKUP(A1776,'Hospitalisation Transform'!$A$2:$A$2344,'Hospitalisation Transform'!$D$2:$D$2344)</f>
        <v>4915.0600000000004</v>
      </c>
      <c r="N1776" s="14" t="str">
        <f>_xlfn.XLOOKUP(A1776,'Hospitalisation Transform'!$A$2:$A$2344,'Hospitalisation Transform'!$E$2:$E$2344)</f>
        <v>tier - 2</v>
      </c>
      <c r="O1776" s="14" t="str">
        <f>_xlfn.XLOOKUP(A1776,'Hospitalisation Transform'!$A$2:$A$2344,'Hospitalisation Transform'!$F$2:$F$2344)</f>
        <v>tier - 1</v>
      </c>
      <c r="P1776" s="14" t="str">
        <f>_xlfn.XLOOKUP(A1776,'Hospitalisation Transform'!$A$2:$A$2344,'Hospitalisation Transform'!$G$2:$G$2344)</f>
        <v>R1017</v>
      </c>
      <c r="Q1776" s="14">
        <f>_xlfn.XLOOKUP(A1776,'Hospitalisation Transform'!$A$2:$A$2344,'Hospitalisation Transform'!$H$2:$H$2344)</f>
        <v>21</v>
      </c>
    </row>
    <row r="1777" spans="1:17" ht="15.5" x14ac:dyDescent="0.35">
      <c r="A1777" s="59" t="s">
        <v>595</v>
      </c>
      <c r="B1777" s="39" t="str">
        <f>_xlfn.XLOOKUP(A1777,'Customer Names Transform'!$A$2:$A$2336,'Customer Names Transform'!$D$2:$D$2336)</f>
        <v>Alexandra</v>
      </c>
      <c r="C1777" s="28">
        <f>_xlfn.XLOOKUP(A1777,'Medical Exam Transform'!$A$2:$A$2336,'Medical Exam Transform'!$B$2:$B$2336)</f>
        <v>20.28</v>
      </c>
      <c r="D1777" s="14">
        <f>_xlfn.XLOOKUP(A1777,'Medical Exam Transform'!$A$2:$A$2336,'Medical Exam Transform'!$C$2:$C$2336)</f>
        <v>11.07</v>
      </c>
      <c r="E1777" s="14" t="str">
        <f>_xlfn.XLOOKUP(A1777,'Medical Exam Transform'!$A$2:$A$2336,'Medical Exam Transform'!$D$2:$D$2336)</f>
        <v>Yes</v>
      </c>
      <c r="F1777" s="14" t="str">
        <f>_xlfn.XLOOKUP(A1777,'Medical Exam Transform'!$A$2:$A$2336,'Medical Exam Transform'!$E$2:$E$2336)</f>
        <v>No</v>
      </c>
      <c r="G1777" s="14" t="str">
        <f>_xlfn.XLOOKUP(A1777,'Medical Exam Transform'!$A$2:$A$2336,'Medical Exam Transform'!$F$2:$F$2336)</f>
        <v>No</v>
      </c>
      <c r="H1777" s="14">
        <f>_xlfn.XLOOKUP(A1777,'Medical Exam Transform'!$A$2:$A$2336,'Medical Exam Transform'!$G$2:$G$2336)</f>
        <v>0</v>
      </c>
      <c r="I1777" s="14" t="str">
        <f>_xlfn.XLOOKUP(A1777,'Medical Exam Transform'!$A$2:$A$2336,'Medical Exam Transform'!$H$2:$H$2336)</f>
        <v>No</v>
      </c>
      <c r="J1777" s="14" t="str">
        <f>_xlfn.XLOOKUP(A1777,'Medical Exam Transform'!$A$2:$A$2336,'Medical Exam Transform'!$I$2:$I$2336)</f>
        <v>Normalweight</v>
      </c>
      <c r="K1777" s="14" t="str">
        <f>_xlfn.XLOOKUP(A1777,'Medical Exam Transform'!$A$2:$A$2336,'Medical Exam Transform'!$J$2:$J$2336)</f>
        <v>Normal</v>
      </c>
      <c r="L1777" s="60">
        <f>_xlfn.XLOOKUP(A1777,'Hospitalisation Transform'!$A$2:$A$2344,'Hospitalisation Transform'!$B$2:$B$2344)</f>
        <v>29877</v>
      </c>
      <c r="M1777" s="82">
        <f>_xlfn.XLOOKUP(A1777,'Hospitalisation Transform'!$A$2:$A$2344,'Hospitalisation Transform'!$D$2:$D$2344)</f>
        <v>4911.8900000000003</v>
      </c>
      <c r="N1777" s="14" t="str">
        <f>_xlfn.XLOOKUP(A1777,'Hospitalisation Transform'!$A$2:$A$2344,'Hospitalisation Transform'!$E$2:$E$2344)</f>
        <v>tier - 2</v>
      </c>
      <c r="O1777" s="14" t="str">
        <f>_xlfn.XLOOKUP(A1777,'Hospitalisation Transform'!$A$2:$A$2344,'Hospitalisation Transform'!$F$2:$F$2344)</f>
        <v>tier - 3</v>
      </c>
      <c r="P1777" s="14" t="str">
        <f>_xlfn.XLOOKUP(A1777,'Hospitalisation Transform'!$A$2:$A$2344,'Hospitalisation Transform'!$G$2:$G$2344)</f>
        <v>R1013</v>
      </c>
      <c r="Q1777" s="14">
        <f>_xlfn.XLOOKUP(A1777,'Hospitalisation Transform'!$A$2:$A$2344,'Hospitalisation Transform'!$H$2:$H$2344)</f>
        <v>42</v>
      </c>
    </row>
    <row r="1778" spans="1:17" ht="15.5" x14ac:dyDescent="0.35">
      <c r="A1778" s="59" t="s">
        <v>594</v>
      </c>
      <c r="B1778" s="39" t="str">
        <f>_xlfn.XLOOKUP(A1778,'Customer Names Transform'!$A$2:$A$2336,'Customer Names Transform'!$D$2:$D$2336)</f>
        <v>Jessica</v>
      </c>
      <c r="C1778" s="28">
        <f>_xlfn.XLOOKUP(A1778,'Medical Exam Transform'!$A$2:$A$2336,'Medical Exam Transform'!$B$2:$B$2336)</f>
        <v>20.234999999999999</v>
      </c>
      <c r="D1778" s="14">
        <f>_xlfn.XLOOKUP(A1778,'Medical Exam Transform'!$A$2:$A$2336,'Medical Exam Transform'!$C$2:$C$2336)</f>
        <v>5.19</v>
      </c>
      <c r="E1778" s="14" t="str">
        <f>_xlfn.XLOOKUP(A1778,'Medical Exam Transform'!$A$2:$A$2336,'Medical Exam Transform'!$D$2:$D$2336)</f>
        <v>No</v>
      </c>
      <c r="F1778" s="14" t="str">
        <f>_xlfn.XLOOKUP(A1778,'Medical Exam Transform'!$A$2:$A$2336,'Medical Exam Transform'!$E$2:$E$2336)</f>
        <v>No</v>
      </c>
      <c r="G1778" s="14" t="str">
        <f>_xlfn.XLOOKUP(A1778,'Medical Exam Transform'!$A$2:$A$2336,'Medical Exam Transform'!$F$2:$F$2336)</f>
        <v>Yes</v>
      </c>
      <c r="H1778" s="14">
        <f>_xlfn.XLOOKUP(A1778,'Medical Exam Transform'!$A$2:$A$2336,'Medical Exam Transform'!$G$2:$G$2336)</f>
        <v>1</v>
      </c>
      <c r="I1778" s="14" t="str">
        <f>_xlfn.XLOOKUP(A1778,'Medical Exam Transform'!$A$2:$A$2336,'Medical Exam Transform'!$H$2:$H$2336)</f>
        <v>No</v>
      </c>
      <c r="J1778" s="14" t="str">
        <f>_xlfn.XLOOKUP(A1778,'Medical Exam Transform'!$A$2:$A$2336,'Medical Exam Transform'!$I$2:$I$2336)</f>
        <v>Normalweight</v>
      </c>
      <c r="K1778" s="14" t="str">
        <f>_xlfn.XLOOKUP(A1778,'Medical Exam Transform'!$A$2:$A$2336,'Medical Exam Transform'!$J$2:$J$2336)</f>
        <v>Normal</v>
      </c>
      <c r="L1778" s="60">
        <f>_xlfn.XLOOKUP(A1778,'Hospitalisation Transform'!$A$2:$A$2344,'Hospitalisation Transform'!$B$2:$B$2344)</f>
        <v>34160</v>
      </c>
      <c r="M1778" s="82">
        <f>_xlfn.XLOOKUP(A1778,'Hospitalisation Transform'!$A$2:$A$2344,'Hospitalisation Transform'!$D$2:$D$2344)</f>
        <v>4906.41</v>
      </c>
      <c r="N1778" s="14" t="str">
        <f>_xlfn.XLOOKUP(A1778,'Hospitalisation Transform'!$A$2:$A$2344,'Hospitalisation Transform'!$E$2:$E$2344)</f>
        <v>tier - 2</v>
      </c>
      <c r="O1778" s="14" t="str">
        <f>_xlfn.XLOOKUP(A1778,'Hospitalisation Transform'!$A$2:$A$2344,'Hospitalisation Transform'!$F$2:$F$2344)</f>
        <v>tier - 1</v>
      </c>
      <c r="P1778" s="14" t="str">
        <f>_xlfn.XLOOKUP(A1778,'Hospitalisation Transform'!$A$2:$A$2344,'Hospitalisation Transform'!$G$2:$G$2344)</f>
        <v>R1012</v>
      </c>
      <c r="Q1778" s="14">
        <f>_xlfn.XLOOKUP(A1778,'Hospitalisation Transform'!$A$2:$A$2344,'Hospitalisation Transform'!$H$2:$H$2344)</f>
        <v>30</v>
      </c>
    </row>
    <row r="1779" spans="1:17" ht="15.5" x14ac:dyDescent="0.35">
      <c r="A1779" s="59" t="s">
        <v>593</v>
      </c>
      <c r="B1779" s="39" t="str">
        <f>_xlfn.XLOOKUP(A1779,'Customer Names Transform'!$A$2:$A$2336,'Customer Names Transform'!$D$2:$D$2336)</f>
        <v>Matthew M</v>
      </c>
      <c r="C1779" s="28">
        <f>_xlfn.XLOOKUP(A1779,'Medical Exam Transform'!$A$2:$A$2336,'Medical Exam Transform'!$B$2:$B$2336)</f>
        <v>25.27</v>
      </c>
      <c r="D1779" s="14">
        <f>_xlfn.XLOOKUP(A1779,'Medical Exam Transform'!$A$2:$A$2336,'Medical Exam Transform'!$C$2:$C$2336)</f>
        <v>5.7</v>
      </c>
      <c r="E1779" s="14" t="str">
        <f>_xlfn.XLOOKUP(A1779,'Medical Exam Transform'!$A$2:$A$2336,'Medical Exam Transform'!$D$2:$D$2336)</f>
        <v>Yes</v>
      </c>
      <c r="F1779" s="14" t="str">
        <f>_xlfn.XLOOKUP(A1779,'Medical Exam Transform'!$A$2:$A$2336,'Medical Exam Transform'!$E$2:$E$2336)</f>
        <v>No</v>
      </c>
      <c r="G1779" s="14" t="str">
        <f>_xlfn.XLOOKUP(A1779,'Medical Exam Transform'!$A$2:$A$2336,'Medical Exam Transform'!$F$2:$F$2336)</f>
        <v>No</v>
      </c>
      <c r="H1779" s="14">
        <f>_xlfn.XLOOKUP(A1779,'Medical Exam Transform'!$A$2:$A$2336,'Medical Exam Transform'!$G$2:$G$2336)</f>
        <v>1</v>
      </c>
      <c r="I1779" s="14" t="str">
        <f>_xlfn.XLOOKUP(A1779,'Medical Exam Transform'!$A$2:$A$2336,'Medical Exam Transform'!$H$2:$H$2336)</f>
        <v>No</v>
      </c>
      <c r="J1779" s="14" t="str">
        <f>_xlfn.XLOOKUP(A1779,'Medical Exam Transform'!$A$2:$A$2336,'Medical Exam Transform'!$I$2:$I$2336)</f>
        <v>Overweight</v>
      </c>
      <c r="K1779" s="14" t="str">
        <f>_xlfn.XLOOKUP(A1779,'Medical Exam Transform'!$A$2:$A$2336,'Medical Exam Transform'!$J$2:$J$2336)</f>
        <v>Normal</v>
      </c>
      <c r="L1779" s="60">
        <f>_xlfn.XLOOKUP(A1779,'Hospitalisation Transform'!$A$2:$A$2344,'Hospitalisation Transform'!$B$2:$B$2344)</f>
        <v>32409</v>
      </c>
      <c r="M1779" s="82">
        <f>_xlfn.XLOOKUP(A1779,'Hospitalisation Transform'!$A$2:$A$2344,'Hospitalisation Transform'!$D$2:$D$2344)</f>
        <v>4894.75</v>
      </c>
      <c r="N1779" s="14" t="str">
        <f>_xlfn.XLOOKUP(A1779,'Hospitalisation Transform'!$A$2:$A$2344,'Hospitalisation Transform'!$E$2:$E$2344)</f>
        <v>tier - 3</v>
      </c>
      <c r="O1779" s="14" t="str">
        <f>_xlfn.XLOOKUP(A1779,'Hospitalisation Transform'!$A$2:$A$2344,'Hospitalisation Transform'!$F$2:$F$2344)</f>
        <v>tier - 3</v>
      </c>
      <c r="P1779" s="14" t="str">
        <f>_xlfn.XLOOKUP(A1779,'Hospitalisation Transform'!$A$2:$A$2344,'Hospitalisation Transform'!$G$2:$G$2344)</f>
        <v>R1012</v>
      </c>
      <c r="Q1779" s="14">
        <f>_xlfn.XLOOKUP(A1779,'Hospitalisation Transform'!$A$2:$A$2344,'Hospitalisation Transform'!$H$2:$H$2344)</f>
        <v>35</v>
      </c>
    </row>
    <row r="1780" spans="1:17" ht="15.5" x14ac:dyDescent="0.35">
      <c r="A1780" s="59" t="s">
        <v>592</v>
      </c>
      <c r="B1780" s="39" t="str">
        <f>_xlfn.XLOOKUP(A1780,'Customer Names Transform'!$A$2:$A$2336,'Customer Names Transform'!$D$2:$D$2336)</f>
        <v>Nadine A.</v>
      </c>
      <c r="C1780" s="28">
        <f>_xlfn.XLOOKUP(A1780,'Medical Exam Transform'!$A$2:$A$2336,'Medical Exam Transform'!$B$2:$B$2336)</f>
        <v>24.24</v>
      </c>
      <c r="D1780" s="14">
        <f>_xlfn.XLOOKUP(A1780,'Medical Exam Transform'!$A$2:$A$2336,'Medical Exam Transform'!$C$2:$C$2336)</f>
        <v>6.15</v>
      </c>
      <c r="E1780" s="14" t="str">
        <f>_xlfn.XLOOKUP(A1780,'Medical Exam Transform'!$A$2:$A$2336,'Medical Exam Transform'!$D$2:$D$2336)</f>
        <v>No</v>
      </c>
      <c r="F1780" s="14" t="str">
        <f>_xlfn.XLOOKUP(A1780,'Medical Exam Transform'!$A$2:$A$2336,'Medical Exam Transform'!$E$2:$E$2336)</f>
        <v>No</v>
      </c>
      <c r="G1780" s="14" t="str">
        <f>_xlfn.XLOOKUP(A1780,'Medical Exam Transform'!$A$2:$A$2336,'Medical Exam Transform'!$F$2:$F$2336)</f>
        <v>No</v>
      </c>
      <c r="H1780" s="14">
        <f>_xlfn.XLOOKUP(A1780,'Medical Exam Transform'!$A$2:$A$2336,'Medical Exam Transform'!$G$2:$G$2336)</f>
        <v>0</v>
      </c>
      <c r="I1780" s="14" t="str">
        <f>_xlfn.XLOOKUP(A1780,'Medical Exam Transform'!$A$2:$A$2336,'Medical Exam Transform'!$H$2:$H$2336)</f>
        <v>No</v>
      </c>
      <c r="J1780" s="14" t="str">
        <f>_xlfn.XLOOKUP(A1780,'Medical Exam Transform'!$A$2:$A$2336,'Medical Exam Transform'!$I$2:$I$2336)</f>
        <v>Normalweight</v>
      </c>
      <c r="K1780" s="14" t="str">
        <f>_xlfn.XLOOKUP(A1780,'Medical Exam Transform'!$A$2:$A$2336,'Medical Exam Transform'!$J$2:$J$2336)</f>
        <v>Prediabetes</v>
      </c>
      <c r="L1780" s="60">
        <f>_xlfn.XLOOKUP(A1780,'Hospitalisation Transform'!$A$2:$A$2344,'Hospitalisation Transform'!$B$2:$B$2344)</f>
        <v>33205</v>
      </c>
      <c r="M1780" s="82">
        <f>_xlfn.XLOOKUP(A1780,'Hospitalisation Transform'!$A$2:$A$2344,'Hospitalisation Transform'!$D$2:$D$2344)</f>
        <v>4894.3900000000003</v>
      </c>
      <c r="N1780" s="14" t="str">
        <f>_xlfn.XLOOKUP(A1780,'Hospitalisation Transform'!$A$2:$A$2344,'Hospitalisation Transform'!$E$2:$E$2344)</f>
        <v>tier - 2</v>
      </c>
      <c r="O1780" s="14" t="str">
        <f>_xlfn.XLOOKUP(A1780,'Hospitalisation Transform'!$A$2:$A$2344,'Hospitalisation Transform'!$F$2:$F$2344)</f>
        <v>tier - 3</v>
      </c>
      <c r="P1780" s="14" t="str">
        <f>_xlfn.XLOOKUP(A1780,'Hospitalisation Transform'!$A$2:$A$2344,'Hospitalisation Transform'!$G$2:$G$2344)</f>
        <v>R1013</v>
      </c>
      <c r="Q1780" s="14">
        <f>_xlfn.XLOOKUP(A1780,'Hospitalisation Transform'!$A$2:$A$2344,'Hospitalisation Transform'!$H$2:$H$2344)</f>
        <v>33</v>
      </c>
    </row>
    <row r="1781" spans="1:17" ht="15.5" x14ac:dyDescent="0.35">
      <c r="A1781" s="59" t="s">
        <v>591</v>
      </c>
      <c r="B1781" s="39" t="str">
        <f>_xlfn.XLOOKUP(A1781,'Customer Names Transform'!$A$2:$A$2336,'Customer Names Transform'!$D$2:$D$2336)</f>
        <v>Peter J. Jr.</v>
      </c>
      <c r="C1781" s="28">
        <f>_xlfn.XLOOKUP(A1781,'Medical Exam Transform'!$A$2:$A$2336,'Medical Exam Transform'!$B$2:$B$2336)</f>
        <v>35.75</v>
      </c>
      <c r="D1781" s="14">
        <f>_xlfn.XLOOKUP(A1781,'Medical Exam Transform'!$A$2:$A$2336,'Medical Exam Transform'!$C$2:$C$2336)</f>
        <v>5.07</v>
      </c>
      <c r="E1781" s="14" t="str">
        <f>_xlfn.XLOOKUP(A1781,'Medical Exam Transform'!$A$2:$A$2336,'Medical Exam Transform'!$D$2:$D$2336)</f>
        <v>No</v>
      </c>
      <c r="F1781" s="14" t="str">
        <f>_xlfn.XLOOKUP(A1781,'Medical Exam Transform'!$A$2:$A$2336,'Medical Exam Transform'!$E$2:$E$2336)</f>
        <v>No</v>
      </c>
      <c r="G1781" s="14" t="str">
        <f>_xlfn.XLOOKUP(A1781,'Medical Exam Transform'!$A$2:$A$2336,'Medical Exam Transform'!$F$2:$F$2336)</f>
        <v>No</v>
      </c>
      <c r="H1781" s="14">
        <f>_xlfn.XLOOKUP(A1781,'Medical Exam Transform'!$A$2:$A$2336,'Medical Exam Transform'!$G$2:$G$2336)</f>
        <v>0</v>
      </c>
      <c r="I1781" s="14" t="str">
        <f>_xlfn.XLOOKUP(A1781,'Medical Exam Transform'!$A$2:$A$2336,'Medical Exam Transform'!$H$2:$H$2336)</f>
        <v>No</v>
      </c>
      <c r="J1781" s="14" t="str">
        <f>_xlfn.XLOOKUP(A1781,'Medical Exam Transform'!$A$2:$A$2336,'Medical Exam Transform'!$I$2:$I$2336)</f>
        <v>Obesity</v>
      </c>
      <c r="K1781" s="14" t="str">
        <f>_xlfn.XLOOKUP(A1781,'Medical Exam Transform'!$A$2:$A$2336,'Medical Exam Transform'!$J$2:$J$2336)</f>
        <v>Prediabetes</v>
      </c>
      <c r="L1781" s="60">
        <f>_xlfn.XLOOKUP(A1781,'Hospitalisation Transform'!$A$2:$A$2344,'Hospitalisation Transform'!$B$2:$B$2344)</f>
        <v>32699</v>
      </c>
      <c r="M1781" s="82">
        <f>_xlfn.XLOOKUP(A1781,'Hospitalisation Transform'!$A$2:$A$2344,'Hospitalisation Transform'!$D$2:$D$2344)</f>
        <v>4890</v>
      </c>
      <c r="N1781" s="14" t="str">
        <f>_xlfn.XLOOKUP(A1781,'Hospitalisation Transform'!$A$2:$A$2344,'Hospitalisation Transform'!$E$2:$E$2344)</f>
        <v>tier - 3</v>
      </c>
      <c r="O1781" s="14" t="str">
        <f>_xlfn.XLOOKUP(A1781,'Hospitalisation Transform'!$A$2:$A$2344,'Hospitalisation Transform'!$F$2:$F$2344)</f>
        <v>tier - 2</v>
      </c>
      <c r="P1781" s="14" t="str">
        <f>_xlfn.XLOOKUP(A1781,'Hospitalisation Transform'!$A$2:$A$2344,'Hospitalisation Transform'!$G$2:$G$2344)</f>
        <v>R1013</v>
      </c>
      <c r="Q1781" s="14">
        <f>_xlfn.XLOOKUP(A1781,'Hospitalisation Transform'!$A$2:$A$2344,'Hospitalisation Transform'!$H$2:$H$2344)</f>
        <v>34</v>
      </c>
    </row>
    <row r="1782" spans="1:17" ht="15.5" x14ac:dyDescent="0.35">
      <c r="A1782" s="59" t="s">
        <v>590</v>
      </c>
      <c r="B1782" s="39" t="str">
        <f>_xlfn.XLOOKUP(A1782,'Customer Names Transform'!$A$2:$A$2336,'Customer Names Transform'!$D$2:$D$2336)</f>
        <v>Colleen M</v>
      </c>
      <c r="C1782" s="28">
        <f>_xlfn.XLOOKUP(A1782,'Medical Exam Transform'!$A$2:$A$2336,'Medical Exam Transform'!$B$2:$B$2336)</f>
        <v>29.92</v>
      </c>
      <c r="D1782" s="14">
        <f>_xlfn.XLOOKUP(A1782,'Medical Exam Transform'!$A$2:$A$2336,'Medical Exam Transform'!$C$2:$C$2336)</f>
        <v>10.97</v>
      </c>
      <c r="E1782" s="14" t="str">
        <f>_xlfn.XLOOKUP(A1782,'Medical Exam Transform'!$A$2:$A$2336,'Medical Exam Transform'!$D$2:$D$2336)</f>
        <v>Yes</v>
      </c>
      <c r="F1782" s="14" t="str">
        <f>_xlfn.XLOOKUP(A1782,'Medical Exam Transform'!$A$2:$A$2336,'Medical Exam Transform'!$E$2:$E$2336)</f>
        <v>No</v>
      </c>
      <c r="G1782" s="14" t="str">
        <f>_xlfn.XLOOKUP(A1782,'Medical Exam Transform'!$A$2:$A$2336,'Medical Exam Transform'!$F$2:$F$2336)</f>
        <v>No</v>
      </c>
      <c r="H1782" s="14">
        <f>_xlfn.XLOOKUP(A1782,'Medical Exam Transform'!$A$2:$A$2336,'Medical Exam Transform'!$G$2:$G$2336)</f>
        <v>1</v>
      </c>
      <c r="I1782" s="14" t="str">
        <f>_xlfn.XLOOKUP(A1782,'Medical Exam Transform'!$A$2:$A$2336,'Medical Exam Transform'!$H$2:$H$2336)</f>
        <v>No</v>
      </c>
      <c r="J1782" s="14" t="str">
        <f>_xlfn.XLOOKUP(A1782,'Medical Exam Transform'!$A$2:$A$2336,'Medical Exam Transform'!$I$2:$I$2336)</f>
        <v>Overweight</v>
      </c>
      <c r="K1782" s="14" t="str">
        <f>_xlfn.XLOOKUP(A1782,'Medical Exam Transform'!$A$2:$A$2336,'Medical Exam Transform'!$J$2:$J$2336)</f>
        <v>Normal</v>
      </c>
      <c r="L1782" s="60">
        <f>_xlfn.XLOOKUP(A1782,'Hospitalisation Transform'!$A$2:$A$2344,'Hospitalisation Transform'!$B$2:$B$2344)</f>
        <v>31712</v>
      </c>
      <c r="M1782" s="82">
        <f>_xlfn.XLOOKUP(A1782,'Hospitalisation Transform'!$A$2:$A$2344,'Hospitalisation Transform'!$D$2:$D$2344)</f>
        <v>4889.04</v>
      </c>
      <c r="N1782" s="14" t="str">
        <f>_xlfn.XLOOKUP(A1782,'Hospitalisation Transform'!$A$2:$A$2344,'Hospitalisation Transform'!$E$2:$E$2344)</f>
        <v>tier - 2</v>
      </c>
      <c r="O1782" s="14" t="str">
        <f>_xlfn.XLOOKUP(A1782,'Hospitalisation Transform'!$A$2:$A$2344,'Hospitalisation Transform'!$F$2:$F$2344)</f>
        <v>tier - 1</v>
      </c>
      <c r="P1782" s="14" t="str">
        <f>_xlfn.XLOOKUP(A1782,'Hospitalisation Transform'!$A$2:$A$2344,'Hospitalisation Transform'!$G$2:$G$2344)</f>
        <v>R1013</v>
      </c>
      <c r="Q1782" s="14">
        <f>_xlfn.XLOOKUP(A1782,'Hospitalisation Transform'!$A$2:$A$2344,'Hospitalisation Transform'!$H$2:$H$2344)</f>
        <v>37</v>
      </c>
    </row>
    <row r="1783" spans="1:17" ht="15.5" x14ac:dyDescent="0.35">
      <c r="A1783" s="59" t="s">
        <v>589</v>
      </c>
      <c r="B1783" s="39" t="str">
        <f>_xlfn.XLOOKUP(A1783,'Customer Names Transform'!$A$2:$A$2336,'Customer Names Transform'!$D$2:$D$2336)</f>
        <v>Julie A.</v>
      </c>
      <c r="C1783" s="28">
        <f>_xlfn.XLOOKUP(A1783,'Medical Exam Transform'!$A$2:$A$2336,'Medical Exam Transform'!$B$2:$B$2336)</f>
        <v>26.2</v>
      </c>
      <c r="D1783" s="14">
        <f>_xlfn.XLOOKUP(A1783,'Medical Exam Transform'!$A$2:$A$2336,'Medical Exam Transform'!$C$2:$C$2336)</f>
        <v>10.93</v>
      </c>
      <c r="E1783" s="14" t="str">
        <f>_xlfn.XLOOKUP(A1783,'Medical Exam Transform'!$A$2:$A$2336,'Medical Exam Transform'!$D$2:$D$2336)</f>
        <v>Yes</v>
      </c>
      <c r="F1783" s="14" t="str">
        <f>_xlfn.XLOOKUP(A1783,'Medical Exam Transform'!$A$2:$A$2336,'Medical Exam Transform'!$E$2:$E$2336)</f>
        <v>No</v>
      </c>
      <c r="G1783" s="14" t="str">
        <f>_xlfn.XLOOKUP(A1783,'Medical Exam Transform'!$A$2:$A$2336,'Medical Exam Transform'!$F$2:$F$2336)</f>
        <v>No</v>
      </c>
      <c r="H1783" s="14">
        <f>_xlfn.XLOOKUP(A1783,'Medical Exam Transform'!$A$2:$A$2336,'Medical Exam Transform'!$G$2:$G$2336)</f>
        <v>1</v>
      </c>
      <c r="I1783" s="14" t="str">
        <f>_xlfn.XLOOKUP(A1783,'Medical Exam Transform'!$A$2:$A$2336,'Medical Exam Transform'!$H$2:$H$2336)</f>
        <v>No</v>
      </c>
      <c r="J1783" s="14" t="str">
        <f>_xlfn.XLOOKUP(A1783,'Medical Exam Transform'!$A$2:$A$2336,'Medical Exam Transform'!$I$2:$I$2336)</f>
        <v>Overweight</v>
      </c>
      <c r="K1783" s="14" t="str">
        <f>_xlfn.XLOOKUP(A1783,'Medical Exam Transform'!$A$2:$A$2336,'Medical Exam Transform'!$J$2:$J$2336)</f>
        <v>Normal</v>
      </c>
      <c r="L1783" s="60">
        <f>_xlfn.XLOOKUP(A1783,'Hospitalisation Transform'!$A$2:$A$2344,'Hospitalisation Transform'!$B$2:$B$2344)</f>
        <v>31769</v>
      </c>
      <c r="M1783" s="82">
        <f>_xlfn.XLOOKUP(A1783,'Hospitalisation Transform'!$A$2:$A$2344,'Hospitalisation Transform'!$D$2:$D$2344)</f>
        <v>4883.87</v>
      </c>
      <c r="N1783" s="14" t="str">
        <f>_xlfn.XLOOKUP(A1783,'Hospitalisation Transform'!$A$2:$A$2344,'Hospitalisation Transform'!$E$2:$E$2344)</f>
        <v>tier - 2</v>
      </c>
      <c r="O1783" s="14" t="str">
        <f>_xlfn.XLOOKUP(A1783,'Hospitalisation Transform'!$A$2:$A$2344,'Hospitalisation Transform'!$F$2:$F$2344)</f>
        <v>tier - 1</v>
      </c>
      <c r="P1783" s="14" t="str">
        <f>_xlfn.XLOOKUP(A1783,'Hospitalisation Transform'!$A$2:$A$2344,'Hospitalisation Transform'!$G$2:$G$2344)</f>
        <v>R1011</v>
      </c>
      <c r="Q1783" s="14">
        <f>_xlfn.XLOOKUP(A1783,'Hospitalisation Transform'!$A$2:$A$2344,'Hospitalisation Transform'!$H$2:$H$2344)</f>
        <v>36</v>
      </c>
    </row>
    <row r="1784" spans="1:17" ht="15.5" x14ac:dyDescent="0.35">
      <c r="A1784" s="59" t="s">
        <v>588</v>
      </c>
      <c r="B1784" s="39" t="str">
        <f>_xlfn.XLOOKUP(A1784,'Customer Names Transform'!$A$2:$A$2336,'Customer Names Transform'!$D$2:$D$2336)</f>
        <v>Douglas W</v>
      </c>
      <c r="C1784" s="28">
        <f>_xlfn.XLOOKUP(A1784,'Medical Exam Transform'!$A$2:$A$2336,'Medical Exam Transform'!$B$2:$B$2336)</f>
        <v>26.695</v>
      </c>
      <c r="D1784" s="14">
        <f>_xlfn.XLOOKUP(A1784,'Medical Exam Transform'!$A$2:$A$2336,'Medical Exam Transform'!$C$2:$C$2336)</f>
        <v>4.21</v>
      </c>
      <c r="E1784" s="14" t="str">
        <f>_xlfn.XLOOKUP(A1784,'Medical Exam Transform'!$A$2:$A$2336,'Medical Exam Transform'!$D$2:$D$2336)</f>
        <v>Yes</v>
      </c>
      <c r="F1784" s="14" t="str">
        <f>_xlfn.XLOOKUP(A1784,'Medical Exam Transform'!$A$2:$A$2336,'Medical Exam Transform'!$E$2:$E$2336)</f>
        <v>No</v>
      </c>
      <c r="G1784" s="14" t="str">
        <f>_xlfn.XLOOKUP(A1784,'Medical Exam Transform'!$A$2:$A$2336,'Medical Exam Transform'!$F$2:$F$2336)</f>
        <v>Yes</v>
      </c>
      <c r="H1784" s="14">
        <f>_xlfn.XLOOKUP(A1784,'Medical Exam Transform'!$A$2:$A$2336,'Medical Exam Transform'!$G$2:$G$2336)</f>
        <v>1</v>
      </c>
      <c r="I1784" s="14" t="str">
        <f>_xlfn.XLOOKUP(A1784,'Medical Exam Transform'!$A$2:$A$2336,'Medical Exam Transform'!$H$2:$H$2336)</f>
        <v>No</v>
      </c>
      <c r="J1784" s="14" t="str">
        <f>_xlfn.XLOOKUP(A1784,'Medical Exam Transform'!$A$2:$A$2336,'Medical Exam Transform'!$I$2:$I$2336)</f>
        <v>Overweight</v>
      </c>
      <c r="K1784" s="14" t="str">
        <f>_xlfn.XLOOKUP(A1784,'Medical Exam Transform'!$A$2:$A$2336,'Medical Exam Transform'!$J$2:$J$2336)</f>
        <v>Normal</v>
      </c>
      <c r="L1784" s="60">
        <f>_xlfn.XLOOKUP(A1784,'Hospitalisation Transform'!$A$2:$A$2344,'Hospitalisation Transform'!$B$2:$B$2344)</f>
        <v>35702</v>
      </c>
      <c r="M1784" s="82">
        <f>_xlfn.XLOOKUP(A1784,'Hospitalisation Transform'!$A$2:$A$2344,'Hospitalisation Transform'!$D$2:$D$2344)</f>
        <v>4877.9799999999996</v>
      </c>
      <c r="N1784" s="14" t="str">
        <f>_xlfn.XLOOKUP(A1784,'Hospitalisation Transform'!$A$2:$A$2344,'Hospitalisation Transform'!$E$2:$E$2344)</f>
        <v>tier - 2</v>
      </c>
      <c r="O1784" s="14" t="str">
        <f>_xlfn.XLOOKUP(A1784,'Hospitalisation Transform'!$A$2:$A$2344,'Hospitalisation Transform'!$F$2:$F$2344)</f>
        <v>tier - 3</v>
      </c>
      <c r="P1784" s="14" t="str">
        <f>_xlfn.XLOOKUP(A1784,'Hospitalisation Transform'!$A$2:$A$2344,'Hospitalisation Transform'!$G$2:$G$2344)</f>
        <v>R1012</v>
      </c>
      <c r="Q1784" s="14">
        <f>_xlfn.XLOOKUP(A1784,'Hospitalisation Transform'!$A$2:$A$2344,'Hospitalisation Transform'!$H$2:$H$2344)</f>
        <v>26</v>
      </c>
    </row>
    <row r="1785" spans="1:17" ht="15.5" x14ac:dyDescent="0.35">
      <c r="A1785" s="59" t="s">
        <v>587</v>
      </c>
      <c r="B1785" s="39" t="str">
        <f>_xlfn.XLOOKUP(A1785,'Customer Names Transform'!$A$2:$A$2336,'Customer Names Transform'!$D$2:$D$2336)</f>
        <v>Catherine</v>
      </c>
      <c r="C1785" s="28">
        <f>_xlfn.XLOOKUP(A1785,'Medical Exam Transform'!$A$2:$A$2336,'Medical Exam Transform'!$B$2:$B$2336)</f>
        <v>23.16</v>
      </c>
      <c r="D1785" s="14">
        <f>_xlfn.XLOOKUP(A1785,'Medical Exam Transform'!$A$2:$A$2336,'Medical Exam Transform'!$C$2:$C$2336)</f>
        <v>5.5</v>
      </c>
      <c r="E1785" s="14" t="str">
        <f>_xlfn.XLOOKUP(A1785,'Medical Exam Transform'!$A$2:$A$2336,'Medical Exam Transform'!$D$2:$D$2336)</f>
        <v>No</v>
      </c>
      <c r="F1785" s="14" t="str">
        <f>_xlfn.XLOOKUP(A1785,'Medical Exam Transform'!$A$2:$A$2336,'Medical Exam Transform'!$E$2:$E$2336)</f>
        <v>No</v>
      </c>
      <c r="G1785" s="14" t="str">
        <f>_xlfn.XLOOKUP(A1785,'Medical Exam Transform'!$A$2:$A$2336,'Medical Exam Transform'!$F$2:$F$2336)</f>
        <v>No</v>
      </c>
      <c r="H1785" s="14">
        <f>_xlfn.XLOOKUP(A1785,'Medical Exam Transform'!$A$2:$A$2336,'Medical Exam Transform'!$G$2:$G$2336)</f>
        <v>0</v>
      </c>
      <c r="I1785" s="14" t="str">
        <f>_xlfn.XLOOKUP(A1785,'Medical Exam Transform'!$A$2:$A$2336,'Medical Exam Transform'!$H$2:$H$2336)</f>
        <v>No</v>
      </c>
      <c r="J1785" s="14" t="str">
        <f>_xlfn.XLOOKUP(A1785,'Medical Exam Transform'!$A$2:$A$2336,'Medical Exam Transform'!$I$2:$I$2336)</f>
        <v>Normalweight</v>
      </c>
      <c r="K1785" s="14" t="str">
        <f>_xlfn.XLOOKUP(A1785,'Medical Exam Transform'!$A$2:$A$2336,'Medical Exam Transform'!$J$2:$J$2336)</f>
        <v>Prediabetes</v>
      </c>
      <c r="L1785" s="60">
        <f>_xlfn.XLOOKUP(A1785,'Hospitalisation Transform'!$A$2:$A$2344,'Hospitalisation Transform'!$B$2:$B$2344)</f>
        <v>32752</v>
      </c>
      <c r="M1785" s="82">
        <f>_xlfn.XLOOKUP(A1785,'Hospitalisation Transform'!$A$2:$A$2344,'Hospitalisation Transform'!$D$2:$D$2344)</f>
        <v>4859.8900000000003</v>
      </c>
      <c r="N1785" s="14" t="str">
        <f>_xlfn.XLOOKUP(A1785,'Hospitalisation Transform'!$A$2:$A$2344,'Hospitalisation Transform'!$E$2:$E$2344)</f>
        <v>tier - 2</v>
      </c>
      <c r="O1785" s="14" t="str">
        <f>_xlfn.XLOOKUP(A1785,'Hospitalisation Transform'!$A$2:$A$2344,'Hospitalisation Transform'!$F$2:$F$2344)</f>
        <v>tier - 3</v>
      </c>
      <c r="P1785" s="14" t="str">
        <f>_xlfn.XLOOKUP(A1785,'Hospitalisation Transform'!$A$2:$A$2344,'Hospitalisation Transform'!$G$2:$G$2344)</f>
        <v>R1011</v>
      </c>
      <c r="Q1785" s="14">
        <f>_xlfn.XLOOKUP(A1785,'Hospitalisation Transform'!$A$2:$A$2344,'Hospitalisation Transform'!$H$2:$H$2344)</f>
        <v>34</v>
      </c>
    </row>
    <row r="1786" spans="1:17" ht="15.5" x14ac:dyDescent="0.35">
      <c r="A1786" s="59" t="s">
        <v>586</v>
      </c>
      <c r="B1786" s="39" t="str">
        <f>_xlfn.XLOOKUP(A1786,'Customer Names Transform'!$A$2:$A$2336,'Customer Names Transform'!$D$2:$D$2336)</f>
        <v>James A</v>
      </c>
      <c r="C1786" s="28">
        <f>_xlfn.XLOOKUP(A1786,'Medical Exam Transform'!$A$2:$A$2336,'Medical Exam Transform'!$B$2:$B$2336)</f>
        <v>32.585000000000001</v>
      </c>
      <c r="D1786" s="14">
        <f>_xlfn.XLOOKUP(A1786,'Medical Exam Transform'!$A$2:$A$2336,'Medical Exam Transform'!$C$2:$C$2336)</f>
        <v>4.93</v>
      </c>
      <c r="E1786" s="14" t="str">
        <f>_xlfn.XLOOKUP(A1786,'Medical Exam Transform'!$A$2:$A$2336,'Medical Exam Transform'!$D$2:$D$2336)</f>
        <v>Yes</v>
      </c>
      <c r="F1786" s="14" t="str">
        <f>_xlfn.XLOOKUP(A1786,'Medical Exam Transform'!$A$2:$A$2336,'Medical Exam Transform'!$E$2:$E$2336)</f>
        <v>No</v>
      </c>
      <c r="G1786" s="14" t="str">
        <f>_xlfn.XLOOKUP(A1786,'Medical Exam Transform'!$A$2:$A$2336,'Medical Exam Transform'!$F$2:$F$2336)</f>
        <v>No</v>
      </c>
      <c r="H1786" s="14">
        <f>_xlfn.XLOOKUP(A1786,'Medical Exam Transform'!$A$2:$A$2336,'Medical Exam Transform'!$G$2:$G$2336)</f>
        <v>1</v>
      </c>
      <c r="I1786" s="14" t="str">
        <f>_xlfn.XLOOKUP(A1786,'Medical Exam Transform'!$A$2:$A$2336,'Medical Exam Transform'!$H$2:$H$2336)</f>
        <v>No</v>
      </c>
      <c r="J1786" s="14" t="str">
        <f>_xlfn.XLOOKUP(A1786,'Medical Exam Transform'!$A$2:$A$2336,'Medical Exam Transform'!$I$2:$I$2336)</f>
        <v>Obesity</v>
      </c>
      <c r="K1786" s="14" t="str">
        <f>_xlfn.XLOOKUP(A1786,'Medical Exam Transform'!$A$2:$A$2336,'Medical Exam Transform'!$J$2:$J$2336)</f>
        <v>Prediabetes</v>
      </c>
      <c r="L1786" s="60">
        <f>_xlfn.XLOOKUP(A1786,'Hospitalisation Transform'!$A$2:$A$2344,'Hospitalisation Transform'!$B$2:$B$2344)</f>
        <v>35060</v>
      </c>
      <c r="M1786" s="82">
        <f>_xlfn.XLOOKUP(A1786,'Hospitalisation Transform'!$A$2:$A$2344,'Hospitalisation Transform'!$D$2:$D$2344)</f>
        <v>4846.92</v>
      </c>
      <c r="N1786" s="14" t="str">
        <f>_xlfn.XLOOKUP(A1786,'Hospitalisation Transform'!$A$2:$A$2344,'Hospitalisation Transform'!$E$2:$E$2344)</f>
        <v>tier - 2</v>
      </c>
      <c r="O1786" s="14" t="str">
        <f>_xlfn.XLOOKUP(A1786,'Hospitalisation Transform'!$A$2:$A$2344,'Hospitalisation Transform'!$F$2:$F$2344)</f>
        <v>tier - 3</v>
      </c>
      <c r="P1786" s="14" t="str">
        <f>_xlfn.XLOOKUP(A1786,'Hospitalisation Transform'!$A$2:$A$2344,'Hospitalisation Transform'!$G$2:$G$2344)</f>
        <v>R1017</v>
      </c>
      <c r="Q1786" s="14">
        <f>_xlfn.XLOOKUP(A1786,'Hospitalisation Transform'!$A$2:$A$2344,'Hospitalisation Transform'!$H$2:$H$2344)</f>
        <v>27</v>
      </c>
    </row>
    <row r="1787" spans="1:17" ht="15.5" x14ac:dyDescent="0.35">
      <c r="A1787" s="59" t="s">
        <v>585</v>
      </c>
      <c r="B1787" s="39" t="str">
        <f>_xlfn.XLOOKUP(A1787,'Customer Names Transform'!$A$2:$A$2336,'Customer Names Transform'!$D$2:$D$2336)</f>
        <v>Youngseong</v>
      </c>
      <c r="C1787" s="28">
        <f>_xlfn.XLOOKUP(A1787,'Medical Exam Transform'!$A$2:$A$2336,'Medical Exam Transform'!$B$2:$B$2336)</f>
        <v>33.97</v>
      </c>
      <c r="D1787" s="14">
        <f>_xlfn.XLOOKUP(A1787,'Medical Exam Transform'!$A$2:$A$2336,'Medical Exam Transform'!$C$2:$C$2336)</f>
        <v>5.6</v>
      </c>
      <c r="E1787" s="14" t="str">
        <f>_xlfn.XLOOKUP(A1787,'Medical Exam Transform'!$A$2:$A$2336,'Medical Exam Transform'!$D$2:$D$2336)</f>
        <v>Yes</v>
      </c>
      <c r="F1787" s="14" t="str">
        <f>_xlfn.XLOOKUP(A1787,'Medical Exam Transform'!$A$2:$A$2336,'Medical Exam Transform'!$E$2:$E$2336)</f>
        <v>No</v>
      </c>
      <c r="G1787" s="14" t="str">
        <f>_xlfn.XLOOKUP(A1787,'Medical Exam Transform'!$A$2:$A$2336,'Medical Exam Transform'!$F$2:$F$2336)</f>
        <v>No</v>
      </c>
      <c r="H1787" s="14">
        <f>_xlfn.XLOOKUP(A1787,'Medical Exam Transform'!$A$2:$A$2336,'Medical Exam Transform'!$G$2:$G$2336)</f>
        <v>0</v>
      </c>
      <c r="I1787" s="14" t="str">
        <f>_xlfn.XLOOKUP(A1787,'Medical Exam Transform'!$A$2:$A$2336,'Medical Exam Transform'!$H$2:$H$2336)</f>
        <v>No</v>
      </c>
      <c r="J1787" s="14" t="str">
        <f>_xlfn.XLOOKUP(A1787,'Medical Exam Transform'!$A$2:$A$2336,'Medical Exam Transform'!$I$2:$I$2336)</f>
        <v>Obesity</v>
      </c>
      <c r="K1787" s="14" t="str">
        <f>_xlfn.XLOOKUP(A1787,'Medical Exam Transform'!$A$2:$A$2336,'Medical Exam Transform'!$J$2:$J$2336)</f>
        <v>Prediabetes</v>
      </c>
      <c r="L1787" s="60">
        <f>_xlfn.XLOOKUP(A1787,'Hospitalisation Transform'!$A$2:$A$2344,'Hospitalisation Transform'!$B$2:$B$2344)</f>
        <v>37049</v>
      </c>
      <c r="M1787" s="82">
        <f>_xlfn.XLOOKUP(A1787,'Hospitalisation Transform'!$A$2:$A$2344,'Hospitalisation Transform'!$D$2:$D$2344)</f>
        <v>4846.53</v>
      </c>
      <c r="N1787" s="14" t="str">
        <f>_xlfn.XLOOKUP(A1787,'Hospitalisation Transform'!$A$2:$A$2344,'Hospitalisation Transform'!$E$2:$E$2344)</f>
        <v>tier - 2</v>
      </c>
      <c r="O1787" s="14" t="str">
        <f>_xlfn.XLOOKUP(A1787,'Hospitalisation Transform'!$A$2:$A$2344,'Hospitalisation Transform'!$F$2:$F$2344)</f>
        <v>tier - 3</v>
      </c>
      <c r="P1787" s="14" t="str">
        <f>_xlfn.XLOOKUP(A1787,'Hospitalisation Transform'!$A$2:$A$2344,'Hospitalisation Transform'!$G$2:$G$2344)</f>
        <v>R1021</v>
      </c>
      <c r="Q1787" s="14">
        <f>_xlfn.XLOOKUP(A1787,'Hospitalisation Transform'!$A$2:$A$2344,'Hospitalisation Transform'!$H$2:$H$2344)</f>
        <v>22</v>
      </c>
    </row>
    <row r="1788" spans="1:17" ht="15.5" x14ac:dyDescent="0.35">
      <c r="A1788" s="59" t="s">
        <v>584</v>
      </c>
      <c r="B1788" s="39" t="str">
        <f>_xlfn.XLOOKUP(A1788,'Customer Names Transform'!$A$2:$A$2336,'Customer Names Transform'!$D$2:$D$2336)</f>
        <v>John</v>
      </c>
      <c r="C1788" s="28">
        <f>_xlfn.XLOOKUP(A1788,'Medical Exam Transform'!$A$2:$A$2336,'Medical Exam Transform'!$B$2:$B$2336)</f>
        <v>16.57</v>
      </c>
      <c r="D1788" s="14">
        <f>_xlfn.XLOOKUP(A1788,'Medical Exam Transform'!$A$2:$A$2336,'Medical Exam Transform'!$C$2:$C$2336)</f>
        <v>9.99</v>
      </c>
      <c r="E1788" s="14" t="str">
        <f>_xlfn.XLOOKUP(A1788,'Medical Exam Transform'!$A$2:$A$2336,'Medical Exam Transform'!$D$2:$D$2336)</f>
        <v>No</v>
      </c>
      <c r="F1788" s="14" t="str">
        <f>_xlfn.XLOOKUP(A1788,'Medical Exam Transform'!$A$2:$A$2336,'Medical Exam Transform'!$E$2:$E$2336)</f>
        <v>No</v>
      </c>
      <c r="G1788" s="14" t="str">
        <f>_xlfn.XLOOKUP(A1788,'Medical Exam Transform'!$A$2:$A$2336,'Medical Exam Transform'!$F$2:$F$2336)</f>
        <v>No</v>
      </c>
      <c r="H1788" s="14">
        <f>_xlfn.XLOOKUP(A1788,'Medical Exam Transform'!$A$2:$A$2336,'Medical Exam Transform'!$G$2:$G$2336)</f>
        <v>0</v>
      </c>
      <c r="I1788" s="14" t="str">
        <f>_xlfn.XLOOKUP(A1788,'Medical Exam Transform'!$A$2:$A$2336,'Medical Exam Transform'!$H$2:$H$2336)</f>
        <v>No</v>
      </c>
      <c r="J1788" s="14" t="str">
        <f>_xlfn.XLOOKUP(A1788,'Medical Exam Transform'!$A$2:$A$2336,'Medical Exam Transform'!$I$2:$I$2336)</f>
        <v>Underweight</v>
      </c>
      <c r="K1788" s="14" t="str">
        <f>_xlfn.XLOOKUP(A1788,'Medical Exam Transform'!$A$2:$A$2336,'Medical Exam Transform'!$J$2:$J$2336)</f>
        <v>Normal</v>
      </c>
      <c r="L1788" s="60">
        <f>_xlfn.XLOOKUP(A1788,'Hospitalisation Transform'!$A$2:$A$2344,'Hospitalisation Transform'!$B$2:$B$2344)</f>
        <v>27283</v>
      </c>
      <c r="M1788" s="82">
        <f>_xlfn.XLOOKUP(A1788,'Hospitalisation Transform'!$A$2:$A$2344,'Hospitalisation Transform'!$D$2:$D$2344)</f>
        <v>4844.67</v>
      </c>
      <c r="N1788" s="14" t="str">
        <f>_xlfn.XLOOKUP(A1788,'Hospitalisation Transform'!$A$2:$A$2344,'Hospitalisation Transform'!$E$2:$E$2344)</f>
        <v>tier - 2</v>
      </c>
      <c r="O1788" s="14" t="str">
        <f>_xlfn.XLOOKUP(A1788,'Hospitalisation Transform'!$A$2:$A$2344,'Hospitalisation Transform'!$F$2:$F$2344)</f>
        <v>tier - 2</v>
      </c>
      <c r="P1788" s="14" t="str">
        <f>_xlfn.XLOOKUP(A1788,'Hospitalisation Transform'!$A$2:$A$2344,'Hospitalisation Transform'!$G$2:$G$2344)</f>
        <v>R1013</v>
      </c>
      <c r="Q1788" s="14">
        <f>_xlfn.XLOOKUP(A1788,'Hospitalisation Transform'!$A$2:$A$2344,'Hospitalisation Transform'!$H$2:$H$2344)</f>
        <v>49</v>
      </c>
    </row>
    <row r="1789" spans="1:17" ht="15.5" x14ac:dyDescent="0.35">
      <c r="A1789" s="59" t="s">
        <v>583</v>
      </c>
      <c r="B1789" s="39" t="str">
        <f>_xlfn.XLOOKUP(A1789,'Customer Names Transform'!$A$2:$A$2336,'Customer Names Transform'!$D$2:$D$2336)</f>
        <v>Brandon S.</v>
      </c>
      <c r="C1789" s="28">
        <f>_xlfn.XLOOKUP(A1789,'Medical Exam Transform'!$A$2:$A$2336,'Medical Exam Transform'!$B$2:$B$2336)</f>
        <v>17.55</v>
      </c>
      <c r="D1789" s="14">
        <f>_xlfn.XLOOKUP(A1789,'Medical Exam Transform'!$A$2:$A$2336,'Medical Exam Transform'!$C$2:$C$2336)</f>
        <v>5.93</v>
      </c>
      <c r="E1789" s="14" t="str">
        <f>_xlfn.XLOOKUP(A1789,'Medical Exam Transform'!$A$2:$A$2336,'Medical Exam Transform'!$D$2:$D$2336)</f>
        <v>No</v>
      </c>
      <c r="F1789" s="14" t="str">
        <f>_xlfn.XLOOKUP(A1789,'Medical Exam Transform'!$A$2:$A$2336,'Medical Exam Transform'!$E$2:$E$2336)</f>
        <v>No</v>
      </c>
      <c r="G1789" s="14" t="str">
        <f>_xlfn.XLOOKUP(A1789,'Medical Exam Transform'!$A$2:$A$2336,'Medical Exam Transform'!$F$2:$F$2336)</f>
        <v>Yes</v>
      </c>
      <c r="H1789" s="14">
        <f>_xlfn.XLOOKUP(A1789,'Medical Exam Transform'!$A$2:$A$2336,'Medical Exam Transform'!$G$2:$G$2336)</f>
        <v>1</v>
      </c>
      <c r="I1789" s="14" t="str">
        <f>_xlfn.XLOOKUP(A1789,'Medical Exam Transform'!$A$2:$A$2336,'Medical Exam Transform'!$H$2:$H$2336)</f>
        <v>No</v>
      </c>
      <c r="J1789" s="14" t="str">
        <f>_xlfn.XLOOKUP(A1789,'Medical Exam Transform'!$A$2:$A$2336,'Medical Exam Transform'!$I$2:$I$2336)</f>
        <v>Underweight</v>
      </c>
      <c r="K1789" s="14" t="str">
        <f>_xlfn.XLOOKUP(A1789,'Medical Exam Transform'!$A$2:$A$2336,'Medical Exam Transform'!$J$2:$J$2336)</f>
        <v>Normal</v>
      </c>
      <c r="L1789" s="60">
        <f>_xlfn.XLOOKUP(A1789,'Hospitalisation Transform'!$A$2:$A$2344,'Hospitalisation Transform'!$B$2:$B$2344)</f>
        <v>29202</v>
      </c>
      <c r="M1789" s="82">
        <f>_xlfn.XLOOKUP(A1789,'Hospitalisation Transform'!$A$2:$A$2344,'Hospitalisation Transform'!$D$2:$D$2344)</f>
        <v>4843.79</v>
      </c>
      <c r="N1789" s="14" t="str">
        <f>_xlfn.XLOOKUP(A1789,'Hospitalisation Transform'!$A$2:$A$2344,'Hospitalisation Transform'!$E$2:$E$2344)</f>
        <v>tier - 2</v>
      </c>
      <c r="O1789" s="14" t="str">
        <f>_xlfn.XLOOKUP(A1789,'Hospitalisation Transform'!$A$2:$A$2344,'Hospitalisation Transform'!$F$2:$F$2344)</f>
        <v>tier - 3</v>
      </c>
      <c r="P1789" s="14" t="str">
        <f>_xlfn.XLOOKUP(A1789,'Hospitalisation Transform'!$A$2:$A$2344,'Hospitalisation Transform'!$G$2:$G$2344)</f>
        <v>R1013</v>
      </c>
      <c r="Q1789" s="14">
        <f>_xlfn.XLOOKUP(A1789,'Hospitalisation Transform'!$A$2:$A$2344,'Hospitalisation Transform'!$H$2:$H$2344)</f>
        <v>44</v>
      </c>
    </row>
    <row r="1790" spans="1:17" ht="15.5" x14ac:dyDescent="0.35">
      <c r="A1790" s="59" t="s">
        <v>582</v>
      </c>
      <c r="B1790" s="39" t="str">
        <f>_xlfn.XLOOKUP(A1790,'Customer Names Transform'!$A$2:$A$2336,'Customer Names Transform'!$D$2:$D$2336)</f>
        <v>Sean P</v>
      </c>
      <c r="C1790" s="28">
        <f>_xlfn.XLOOKUP(A1790,'Medical Exam Transform'!$A$2:$A$2336,'Medical Exam Transform'!$B$2:$B$2336)</f>
        <v>29.41</v>
      </c>
      <c r="D1790" s="14">
        <f>_xlfn.XLOOKUP(A1790,'Medical Exam Transform'!$A$2:$A$2336,'Medical Exam Transform'!$C$2:$C$2336)</f>
        <v>6.29</v>
      </c>
      <c r="E1790" s="14" t="str">
        <f>_xlfn.XLOOKUP(A1790,'Medical Exam Transform'!$A$2:$A$2336,'Medical Exam Transform'!$D$2:$D$2336)</f>
        <v>Yes</v>
      </c>
      <c r="F1790" s="14" t="str">
        <f>_xlfn.XLOOKUP(A1790,'Medical Exam Transform'!$A$2:$A$2336,'Medical Exam Transform'!$E$2:$E$2336)</f>
        <v>No</v>
      </c>
      <c r="G1790" s="14" t="str">
        <f>_xlfn.XLOOKUP(A1790,'Medical Exam Transform'!$A$2:$A$2336,'Medical Exam Transform'!$F$2:$F$2336)</f>
        <v>No</v>
      </c>
      <c r="H1790" s="14">
        <f>_xlfn.XLOOKUP(A1790,'Medical Exam Transform'!$A$2:$A$2336,'Medical Exam Transform'!$G$2:$G$2336)</f>
        <v>1</v>
      </c>
      <c r="I1790" s="14" t="str">
        <f>_xlfn.XLOOKUP(A1790,'Medical Exam Transform'!$A$2:$A$2336,'Medical Exam Transform'!$H$2:$H$2336)</f>
        <v>No</v>
      </c>
      <c r="J1790" s="14" t="str">
        <f>_xlfn.XLOOKUP(A1790,'Medical Exam Transform'!$A$2:$A$2336,'Medical Exam Transform'!$I$2:$I$2336)</f>
        <v>Overweight</v>
      </c>
      <c r="K1790" s="14" t="str">
        <f>_xlfn.XLOOKUP(A1790,'Medical Exam Transform'!$A$2:$A$2336,'Medical Exam Transform'!$J$2:$J$2336)</f>
        <v>Normal</v>
      </c>
      <c r="L1790" s="60">
        <f>_xlfn.XLOOKUP(A1790,'Hospitalisation Transform'!$A$2:$A$2344,'Hospitalisation Transform'!$B$2:$B$2344)</f>
        <v>34971</v>
      </c>
      <c r="M1790" s="82">
        <f>_xlfn.XLOOKUP(A1790,'Hospitalisation Transform'!$A$2:$A$2344,'Hospitalisation Transform'!$D$2:$D$2344)</f>
        <v>4840.95</v>
      </c>
      <c r="N1790" s="14" t="str">
        <f>_xlfn.XLOOKUP(A1790,'Hospitalisation Transform'!$A$2:$A$2344,'Hospitalisation Transform'!$E$2:$E$2344)</f>
        <v>tier - 2</v>
      </c>
      <c r="O1790" s="14" t="str">
        <f>_xlfn.XLOOKUP(A1790,'Hospitalisation Transform'!$A$2:$A$2344,'Hospitalisation Transform'!$F$2:$F$2344)</f>
        <v>tier - 1</v>
      </c>
      <c r="P1790" s="14" t="str">
        <f>_xlfn.XLOOKUP(A1790,'Hospitalisation Transform'!$A$2:$A$2344,'Hospitalisation Transform'!$G$2:$G$2344)</f>
        <v>R1021</v>
      </c>
      <c r="Q1790" s="14">
        <f>_xlfn.XLOOKUP(A1790,'Hospitalisation Transform'!$A$2:$A$2344,'Hospitalisation Transform'!$H$2:$H$2344)</f>
        <v>28</v>
      </c>
    </row>
    <row r="1791" spans="1:17" ht="15.5" x14ac:dyDescent="0.35">
      <c r="A1791" s="59" t="s">
        <v>581</v>
      </c>
      <c r="B1791" s="39" t="str">
        <f>_xlfn.XLOOKUP(A1791,'Customer Names Transform'!$A$2:$A$2336,'Customer Names Transform'!$D$2:$D$2336)</f>
        <v>Scott</v>
      </c>
      <c r="C1791" s="28">
        <f>_xlfn.XLOOKUP(A1791,'Medical Exam Transform'!$A$2:$A$2336,'Medical Exam Transform'!$B$2:$B$2336)</f>
        <v>17.91</v>
      </c>
      <c r="D1791" s="14">
        <f>_xlfn.XLOOKUP(A1791,'Medical Exam Transform'!$A$2:$A$2336,'Medical Exam Transform'!$C$2:$C$2336)</f>
        <v>5.65</v>
      </c>
      <c r="E1791" s="14" t="str">
        <f>_xlfn.XLOOKUP(A1791,'Medical Exam Transform'!$A$2:$A$2336,'Medical Exam Transform'!$D$2:$D$2336)</f>
        <v>No</v>
      </c>
      <c r="F1791" s="14" t="str">
        <f>_xlfn.XLOOKUP(A1791,'Medical Exam Transform'!$A$2:$A$2336,'Medical Exam Transform'!$E$2:$E$2336)</f>
        <v>No</v>
      </c>
      <c r="G1791" s="14" t="str">
        <f>_xlfn.XLOOKUP(A1791,'Medical Exam Transform'!$A$2:$A$2336,'Medical Exam Transform'!$F$2:$F$2336)</f>
        <v>No</v>
      </c>
      <c r="H1791" s="14">
        <f>_xlfn.XLOOKUP(A1791,'Medical Exam Transform'!$A$2:$A$2336,'Medical Exam Transform'!$G$2:$G$2336)</f>
        <v>1</v>
      </c>
      <c r="I1791" s="14" t="str">
        <f>_xlfn.XLOOKUP(A1791,'Medical Exam Transform'!$A$2:$A$2336,'Medical Exam Transform'!$H$2:$H$2336)</f>
        <v>No</v>
      </c>
      <c r="J1791" s="14" t="str">
        <f>_xlfn.XLOOKUP(A1791,'Medical Exam Transform'!$A$2:$A$2336,'Medical Exam Transform'!$I$2:$I$2336)</f>
        <v>Underweight</v>
      </c>
      <c r="K1791" s="14" t="str">
        <f>_xlfn.XLOOKUP(A1791,'Medical Exam Transform'!$A$2:$A$2336,'Medical Exam Transform'!$J$2:$J$2336)</f>
        <v>Normal</v>
      </c>
      <c r="L1791" s="60">
        <f>_xlfn.XLOOKUP(A1791,'Hospitalisation Transform'!$A$2:$A$2344,'Hospitalisation Transform'!$B$2:$B$2344)</f>
        <v>30970</v>
      </c>
      <c r="M1791" s="82">
        <f>_xlfn.XLOOKUP(A1791,'Hospitalisation Transform'!$A$2:$A$2344,'Hospitalisation Transform'!$D$2:$D$2344)</f>
        <v>4839.18</v>
      </c>
      <c r="N1791" s="14" t="str">
        <f>_xlfn.XLOOKUP(A1791,'Hospitalisation Transform'!$A$2:$A$2344,'Hospitalisation Transform'!$E$2:$E$2344)</f>
        <v>tier - 2</v>
      </c>
      <c r="O1791" s="14" t="str">
        <f>_xlfn.XLOOKUP(A1791,'Hospitalisation Transform'!$A$2:$A$2344,'Hospitalisation Transform'!$F$2:$F$2344)</f>
        <v>tier - 1</v>
      </c>
      <c r="P1791" s="14" t="str">
        <f>_xlfn.XLOOKUP(A1791,'Hospitalisation Transform'!$A$2:$A$2344,'Hospitalisation Transform'!$G$2:$G$2344)</f>
        <v>R1012</v>
      </c>
      <c r="Q1791" s="14">
        <f>_xlfn.XLOOKUP(A1791,'Hospitalisation Transform'!$A$2:$A$2344,'Hospitalisation Transform'!$H$2:$H$2344)</f>
        <v>39</v>
      </c>
    </row>
    <row r="1792" spans="1:17" ht="15.5" x14ac:dyDescent="0.35">
      <c r="A1792" s="59" t="s">
        <v>580</v>
      </c>
      <c r="B1792" s="39" t="str">
        <f>_xlfn.XLOOKUP(A1792,'Customer Names Transform'!$A$2:$A$2336,'Customer Names Transform'!$D$2:$D$2336)</f>
        <v>Janez</v>
      </c>
      <c r="C1792" s="28">
        <f>_xlfn.XLOOKUP(A1792,'Medical Exam Transform'!$A$2:$A$2336,'Medical Exam Transform'!$B$2:$B$2336)</f>
        <v>31.57</v>
      </c>
      <c r="D1792" s="14">
        <f>_xlfn.XLOOKUP(A1792,'Medical Exam Transform'!$A$2:$A$2336,'Medical Exam Transform'!$C$2:$C$2336)</f>
        <v>6.15</v>
      </c>
      <c r="E1792" s="14" t="str">
        <f>_xlfn.XLOOKUP(A1792,'Medical Exam Transform'!$A$2:$A$2336,'Medical Exam Transform'!$D$2:$D$2336)</f>
        <v>No</v>
      </c>
      <c r="F1792" s="14" t="str">
        <f>_xlfn.XLOOKUP(A1792,'Medical Exam Transform'!$A$2:$A$2336,'Medical Exam Transform'!$E$2:$E$2336)</f>
        <v>No</v>
      </c>
      <c r="G1792" s="14" t="str">
        <f>_xlfn.XLOOKUP(A1792,'Medical Exam Transform'!$A$2:$A$2336,'Medical Exam Transform'!$F$2:$F$2336)</f>
        <v>No</v>
      </c>
      <c r="H1792" s="14">
        <f>_xlfn.XLOOKUP(A1792,'Medical Exam Transform'!$A$2:$A$2336,'Medical Exam Transform'!$G$2:$G$2336)</f>
        <v>1</v>
      </c>
      <c r="I1792" s="14" t="str">
        <f>_xlfn.XLOOKUP(A1792,'Medical Exam Transform'!$A$2:$A$2336,'Medical Exam Transform'!$H$2:$H$2336)</f>
        <v>No</v>
      </c>
      <c r="J1792" s="14" t="str">
        <f>_xlfn.XLOOKUP(A1792,'Medical Exam Transform'!$A$2:$A$2336,'Medical Exam Transform'!$I$2:$I$2336)</f>
        <v>Obesity</v>
      </c>
      <c r="K1792" s="14" t="str">
        <f>_xlfn.XLOOKUP(A1792,'Medical Exam Transform'!$A$2:$A$2336,'Medical Exam Transform'!$J$2:$J$2336)</f>
        <v>Normal</v>
      </c>
      <c r="L1792" s="60">
        <f>_xlfn.XLOOKUP(A1792,'Hospitalisation Transform'!$A$2:$A$2344,'Hospitalisation Transform'!$B$2:$B$2344)</f>
        <v>33857</v>
      </c>
      <c r="M1792" s="82">
        <f>_xlfn.XLOOKUP(A1792,'Hospitalisation Transform'!$A$2:$A$2344,'Hospitalisation Transform'!$D$2:$D$2344)</f>
        <v>4837.58</v>
      </c>
      <c r="N1792" s="14" t="str">
        <f>_xlfn.XLOOKUP(A1792,'Hospitalisation Transform'!$A$2:$A$2344,'Hospitalisation Transform'!$E$2:$E$2344)</f>
        <v>tier - 3</v>
      </c>
      <c r="O1792" s="14" t="str">
        <f>_xlfn.XLOOKUP(A1792,'Hospitalisation Transform'!$A$2:$A$2344,'Hospitalisation Transform'!$F$2:$F$2344)</f>
        <v>tier - 2</v>
      </c>
      <c r="P1792" s="14" t="str">
        <f>_xlfn.XLOOKUP(A1792,'Hospitalisation Transform'!$A$2:$A$2344,'Hospitalisation Transform'!$G$2:$G$2344)</f>
        <v>R1013</v>
      </c>
      <c r="Q1792" s="14">
        <f>_xlfn.XLOOKUP(A1792,'Hospitalisation Transform'!$A$2:$A$2344,'Hospitalisation Transform'!$H$2:$H$2344)</f>
        <v>31</v>
      </c>
    </row>
    <row r="1793" spans="1:17" ht="15.5" x14ac:dyDescent="0.35">
      <c r="A1793" s="59" t="s">
        <v>579</v>
      </c>
      <c r="B1793" s="39" t="str">
        <f>_xlfn.XLOOKUP(A1793,'Customer Names Transform'!$A$2:$A$2336,'Customer Names Transform'!$D$2:$D$2336)</f>
        <v>John I. Jr.</v>
      </c>
      <c r="C1793" s="28">
        <f>_xlfn.XLOOKUP(A1793,'Medical Exam Transform'!$A$2:$A$2336,'Medical Exam Transform'!$B$2:$B$2336)</f>
        <v>33.18</v>
      </c>
      <c r="D1793" s="14">
        <f>_xlfn.XLOOKUP(A1793,'Medical Exam Transform'!$A$2:$A$2336,'Medical Exam Transform'!$C$2:$C$2336)</f>
        <v>5.22</v>
      </c>
      <c r="E1793" s="14" t="str">
        <f>_xlfn.XLOOKUP(A1793,'Medical Exam Transform'!$A$2:$A$2336,'Medical Exam Transform'!$D$2:$D$2336)</f>
        <v>No</v>
      </c>
      <c r="F1793" s="14" t="str">
        <f>_xlfn.XLOOKUP(A1793,'Medical Exam Transform'!$A$2:$A$2336,'Medical Exam Transform'!$E$2:$E$2336)</f>
        <v>yes</v>
      </c>
      <c r="G1793" s="14" t="str">
        <f>_xlfn.XLOOKUP(A1793,'Medical Exam Transform'!$A$2:$A$2336,'Medical Exam Transform'!$F$2:$F$2336)</f>
        <v>No</v>
      </c>
      <c r="H1793" s="14">
        <f>_xlfn.XLOOKUP(A1793,'Medical Exam Transform'!$A$2:$A$2336,'Medical Exam Transform'!$G$2:$G$2336)</f>
        <v>1</v>
      </c>
      <c r="I1793" s="14" t="str">
        <f>_xlfn.XLOOKUP(A1793,'Medical Exam Transform'!$A$2:$A$2336,'Medical Exam Transform'!$H$2:$H$2336)</f>
        <v>No</v>
      </c>
      <c r="J1793" s="14" t="str">
        <f>_xlfn.XLOOKUP(A1793,'Medical Exam Transform'!$A$2:$A$2336,'Medical Exam Transform'!$I$2:$I$2336)</f>
        <v>Obesity</v>
      </c>
      <c r="K1793" s="14" t="str">
        <f>_xlfn.XLOOKUP(A1793,'Medical Exam Transform'!$A$2:$A$2336,'Medical Exam Transform'!$J$2:$J$2336)</f>
        <v>Normal</v>
      </c>
      <c r="L1793" s="60">
        <f>_xlfn.XLOOKUP(A1793,'Hospitalisation Transform'!$A$2:$A$2344,'Hospitalisation Transform'!$B$2:$B$2344)</f>
        <v>36871</v>
      </c>
      <c r="M1793" s="82">
        <f>_xlfn.XLOOKUP(A1793,'Hospitalisation Transform'!$A$2:$A$2344,'Hospitalisation Transform'!$D$2:$D$2344)</f>
        <v>4835.43</v>
      </c>
      <c r="N1793" s="14" t="str">
        <f>_xlfn.XLOOKUP(A1793,'Hospitalisation Transform'!$A$2:$A$2344,'Hospitalisation Transform'!$E$2:$E$2344)</f>
        <v>tier - 2</v>
      </c>
      <c r="O1793" s="14" t="str">
        <f>_xlfn.XLOOKUP(A1793,'Hospitalisation Transform'!$A$2:$A$2344,'Hospitalisation Transform'!$F$2:$F$2344)</f>
        <v>tier - 2</v>
      </c>
      <c r="P1793" s="14" t="str">
        <f>_xlfn.XLOOKUP(A1793,'Hospitalisation Transform'!$A$2:$A$2344,'Hospitalisation Transform'!$G$2:$G$2344)</f>
        <v>R1021</v>
      </c>
      <c r="Q1793" s="14">
        <f>_xlfn.XLOOKUP(A1793,'Hospitalisation Transform'!$A$2:$A$2344,'Hospitalisation Transform'!$H$2:$H$2344)</f>
        <v>23</v>
      </c>
    </row>
    <row r="1794" spans="1:17" ht="15.5" x14ac:dyDescent="0.35">
      <c r="A1794" s="59" t="s">
        <v>578</v>
      </c>
      <c r="B1794" s="39" t="str">
        <f>_xlfn.XLOOKUP(A1794,'Customer Names Transform'!$A$2:$A$2336,'Customer Names Transform'!$D$2:$D$2336)</f>
        <v>Heather</v>
      </c>
      <c r="C1794" s="28">
        <f>_xlfn.XLOOKUP(A1794,'Medical Exam Transform'!$A$2:$A$2336,'Medical Exam Transform'!$B$2:$B$2336)</f>
        <v>37</v>
      </c>
      <c r="D1794" s="14">
        <f>_xlfn.XLOOKUP(A1794,'Medical Exam Transform'!$A$2:$A$2336,'Medical Exam Transform'!$C$2:$C$2336)</f>
        <v>11.66</v>
      </c>
      <c r="E1794" s="14" t="str">
        <f>_xlfn.XLOOKUP(A1794,'Medical Exam Transform'!$A$2:$A$2336,'Medical Exam Transform'!$D$2:$D$2336)</f>
        <v>No</v>
      </c>
      <c r="F1794" s="14" t="str">
        <f>_xlfn.XLOOKUP(A1794,'Medical Exam Transform'!$A$2:$A$2336,'Medical Exam Transform'!$E$2:$E$2336)</f>
        <v>No</v>
      </c>
      <c r="G1794" s="14" t="str">
        <f>_xlfn.XLOOKUP(A1794,'Medical Exam Transform'!$A$2:$A$2336,'Medical Exam Transform'!$F$2:$F$2336)</f>
        <v>No</v>
      </c>
      <c r="H1794" s="14">
        <f>_xlfn.XLOOKUP(A1794,'Medical Exam Transform'!$A$2:$A$2336,'Medical Exam Transform'!$G$2:$G$2336)</f>
        <v>0</v>
      </c>
      <c r="I1794" s="14" t="str">
        <f>_xlfn.XLOOKUP(A1794,'Medical Exam Transform'!$A$2:$A$2336,'Medical Exam Transform'!$H$2:$H$2336)</f>
        <v>No</v>
      </c>
      <c r="J1794" s="14" t="str">
        <f>_xlfn.XLOOKUP(A1794,'Medical Exam Transform'!$A$2:$A$2336,'Medical Exam Transform'!$I$2:$I$2336)</f>
        <v>Obesity</v>
      </c>
      <c r="K1794" s="14" t="str">
        <f>_xlfn.XLOOKUP(A1794,'Medical Exam Transform'!$A$2:$A$2336,'Medical Exam Transform'!$J$2:$J$2336)</f>
        <v>Diabetes</v>
      </c>
      <c r="L1794" s="60">
        <f>_xlfn.XLOOKUP(A1794,'Hospitalisation Transform'!$A$2:$A$2344,'Hospitalisation Transform'!$B$2:$B$2344)</f>
        <v>37434</v>
      </c>
      <c r="M1794" s="82">
        <f>_xlfn.XLOOKUP(A1794,'Hospitalisation Transform'!$A$2:$A$2344,'Hospitalisation Transform'!$D$2:$D$2344)</f>
        <v>4830.63</v>
      </c>
      <c r="N1794" s="14" t="str">
        <f>_xlfn.XLOOKUP(A1794,'Hospitalisation Transform'!$A$2:$A$2344,'Hospitalisation Transform'!$E$2:$E$2344)</f>
        <v>tier - 2</v>
      </c>
      <c r="O1794" s="14" t="str">
        <f>_xlfn.XLOOKUP(A1794,'Hospitalisation Transform'!$A$2:$A$2344,'Hospitalisation Transform'!$F$2:$F$2344)</f>
        <v>tier - 1</v>
      </c>
      <c r="P1794" s="14" t="str">
        <f>_xlfn.XLOOKUP(A1794,'Hospitalisation Transform'!$A$2:$A$2344,'Hospitalisation Transform'!$G$2:$G$2344)</f>
        <v>R1011</v>
      </c>
      <c r="Q1794" s="14">
        <f>_xlfn.XLOOKUP(A1794,'Hospitalisation Transform'!$A$2:$A$2344,'Hospitalisation Transform'!$H$2:$H$2344)</f>
        <v>21</v>
      </c>
    </row>
    <row r="1795" spans="1:17" ht="15.5" x14ac:dyDescent="0.35">
      <c r="A1795" s="59" t="s">
        <v>577</v>
      </c>
      <c r="B1795" s="39" t="str">
        <f>_xlfn.XLOOKUP(A1795,'Customer Names Transform'!$A$2:$A$2336,'Customer Names Transform'!$D$2:$D$2336)</f>
        <v>Michael</v>
      </c>
      <c r="C1795" s="28">
        <f>_xlfn.XLOOKUP(A1795,'Medical Exam Transform'!$A$2:$A$2336,'Medical Exam Transform'!$B$2:$B$2336)</f>
        <v>18.905000000000001</v>
      </c>
      <c r="D1795" s="14">
        <f>_xlfn.XLOOKUP(A1795,'Medical Exam Transform'!$A$2:$A$2336,'Medical Exam Transform'!$C$2:$C$2336)</f>
        <v>4.91</v>
      </c>
      <c r="E1795" s="14" t="str">
        <f>_xlfn.XLOOKUP(A1795,'Medical Exam Transform'!$A$2:$A$2336,'Medical Exam Transform'!$D$2:$D$2336)</f>
        <v>Yes</v>
      </c>
      <c r="F1795" s="14" t="str">
        <f>_xlfn.XLOOKUP(A1795,'Medical Exam Transform'!$A$2:$A$2336,'Medical Exam Transform'!$E$2:$E$2336)</f>
        <v>No</v>
      </c>
      <c r="G1795" s="14" t="str">
        <f>_xlfn.XLOOKUP(A1795,'Medical Exam Transform'!$A$2:$A$2336,'Medical Exam Transform'!$F$2:$F$2336)</f>
        <v>No</v>
      </c>
      <c r="H1795" s="14">
        <f>_xlfn.XLOOKUP(A1795,'Medical Exam Transform'!$A$2:$A$2336,'Medical Exam Transform'!$G$2:$G$2336)</f>
        <v>1</v>
      </c>
      <c r="I1795" s="14" t="str">
        <f>_xlfn.XLOOKUP(A1795,'Medical Exam Transform'!$A$2:$A$2336,'Medical Exam Transform'!$H$2:$H$2336)</f>
        <v>No</v>
      </c>
      <c r="J1795" s="14" t="str">
        <f>_xlfn.XLOOKUP(A1795,'Medical Exam Transform'!$A$2:$A$2336,'Medical Exam Transform'!$I$2:$I$2336)</f>
        <v>Normalweight</v>
      </c>
      <c r="K1795" s="14" t="str">
        <f>_xlfn.XLOOKUP(A1795,'Medical Exam Transform'!$A$2:$A$2336,'Medical Exam Transform'!$J$2:$J$2336)</f>
        <v>Normal</v>
      </c>
      <c r="L1795" s="60">
        <f>_xlfn.XLOOKUP(A1795,'Hospitalisation Transform'!$A$2:$A$2344,'Hospitalisation Transform'!$B$2:$B$2344)</f>
        <v>35034</v>
      </c>
      <c r="M1795" s="82">
        <f>_xlfn.XLOOKUP(A1795,'Hospitalisation Transform'!$A$2:$A$2344,'Hospitalisation Transform'!$D$2:$D$2344)</f>
        <v>4827.8999999999996</v>
      </c>
      <c r="N1795" s="14" t="str">
        <f>_xlfn.XLOOKUP(A1795,'Hospitalisation Transform'!$A$2:$A$2344,'Hospitalisation Transform'!$E$2:$E$2344)</f>
        <v>tier - 1</v>
      </c>
      <c r="O1795" s="14" t="str">
        <f>_xlfn.XLOOKUP(A1795,'Hospitalisation Transform'!$A$2:$A$2344,'Hospitalisation Transform'!$F$2:$F$2344)</f>
        <v>tier - 2</v>
      </c>
      <c r="P1795" s="14" t="str">
        <f>_xlfn.XLOOKUP(A1795,'Hospitalisation Transform'!$A$2:$A$2344,'Hospitalisation Transform'!$G$2:$G$2344)</f>
        <v>Unknown</v>
      </c>
      <c r="Q1795" s="14">
        <f>_xlfn.XLOOKUP(A1795,'Hospitalisation Transform'!$A$2:$A$2344,'Hospitalisation Transform'!$H$2:$H$2344)</f>
        <v>28</v>
      </c>
    </row>
    <row r="1796" spans="1:17" ht="15.5" x14ac:dyDescent="0.35">
      <c r="A1796" s="59" t="s">
        <v>576</v>
      </c>
      <c r="B1796" s="39" t="str">
        <f>_xlfn.XLOOKUP(A1796,'Customer Names Transform'!$A$2:$A$2336,'Customer Names Transform'!$D$2:$D$2336)</f>
        <v>Kathleen</v>
      </c>
      <c r="C1796" s="28">
        <f>_xlfn.XLOOKUP(A1796,'Medical Exam Transform'!$A$2:$A$2336,'Medical Exam Transform'!$B$2:$B$2336)</f>
        <v>20.03</v>
      </c>
      <c r="D1796" s="14">
        <f>_xlfn.XLOOKUP(A1796,'Medical Exam Transform'!$A$2:$A$2336,'Medical Exam Transform'!$C$2:$C$2336)</f>
        <v>9.25</v>
      </c>
      <c r="E1796" s="14" t="str">
        <f>_xlfn.XLOOKUP(A1796,'Medical Exam Transform'!$A$2:$A$2336,'Medical Exam Transform'!$D$2:$D$2336)</f>
        <v>Yes</v>
      </c>
      <c r="F1796" s="14" t="str">
        <f>_xlfn.XLOOKUP(A1796,'Medical Exam Transform'!$A$2:$A$2336,'Medical Exam Transform'!$E$2:$E$2336)</f>
        <v>No</v>
      </c>
      <c r="G1796" s="14" t="str">
        <f>_xlfn.XLOOKUP(A1796,'Medical Exam Transform'!$A$2:$A$2336,'Medical Exam Transform'!$F$2:$F$2336)</f>
        <v>No</v>
      </c>
      <c r="H1796" s="14">
        <f>_xlfn.XLOOKUP(A1796,'Medical Exam Transform'!$A$2:$A$2336,'Medical Exam Transform'!$G$2:$G$2336)</f>
        <v>0</v>
      </c>
      <c r="I1796" s="14" t="str">
        <f>_xlfn.XLOOKUP(A1796,'Medical Exam Transform'!$A$2:$A$2336,'Medical Exam Transform'!$H$2:$H$2336)</f>
        <v>No</v>
      </c>
      <c r="J1796" s="14" t="str">
        <f>_xlfn.XLOOKUP(A1796,'Medical Exam Transform'!$A$2:$A$2336,'Medical Exam Transform'!$I$2:$I$2336)</f>
        <v>Normalweight</v>
      </c>
      <c r="K1796" s="14" t="str">
        <f>_xlfn.XLOOKUP(A1796,'Medical Exam Transform'!$A$2:$A$2336,'Medical Exam Transform'!$J$2:$J$2336)</f>
        <v>Normal</v>
      </c>
      <c r="L1796" s="60">
        <f>_xlfn.XLOOKUP(A1796,'Hospitalisation Transform'!$A$2:$A$2344,'Hospitalisation Transform'!$B$2:$B$2344)</f>
        <v>29770</v>
      </c>
      <c r="M1796" s="82">
        <f>_xlfn.XLOOKUP(A1796,'Hospitalisation Transform'!$A$2:$A$2344,'Hospitalisation Transform'!$D$2:$D$2344)</f>
        <v>4827.1000000000004</v>
      </c>
      <c r="N1796" s="14" t="str">
        <f>_xlfn.XLOOKUP(A1796,'Hospitalisation Transform'!$A$2:$A$2344,'Hospitalisation Transform'!$E$2:$E$2344)</f>
        <v>tier - 2</v>
      </c>
      <c r="O1796" s="14" t="str">
        <f>_xlfn.XLOOKUP(A1796,'Hospitalisation Transform'!$A$2:$A$2344,'Hospitalisation Transform'!$F$2:$F$2344)</f>
        <v>tier - 1</v>
      </c>
      <c r="P1796" s="14" t="str">
        <f>_xlfn.XLOOKUP(A1796,'Hospitalisation Transform'!$A$2:$A$2344,'Hospitalisation Transform'!$G$2:$G$2344)</f>
        <v>R1013</v>
      </c>
      <c r="Q1796" s="14">
        <f>_xlfn.XLOOKUP(A1796,'Hospitalisation Transform'!$A$2:$A$2344,'Hospitalisation Transform'!$H$2:$H$2344)</f>
        <v>42</v>
      </c>
    </row>
    <row r="1797" spans="1:17" ht="15.5" x14ac:dyDescent="0.35">
      <c r="A1797" s="59" t="s">
        <v>575</v>
      </c>
      <c r="B1797" s="39" t="str">
        <f>_xlfn.XLOOKUP(A1797,'Customer Names Transform'!$A$2:$A$2336,'Customer Names Transform'!$D$2:$D$2336)</f>
        <v>Ryan M</v>
      </c>
      <c r="C1797" s="28">
        <f>_xlfn.XLOOKUP(A1797,'Medical Exam Transform'!$A$2:$A$2336,'Medical Exam Transform'!$B$2:$B$2336)</f>
        <v>16.7</v>
      </c>
      <c r="D1797" s="14">
        <f>_xlfn.XLOOKUP(A1797,'Medical Exam Transform'!$A$2:$A$2336,'Medical Exam Transform'!$C$2:$C$2336)</f>
        <v>11.48</v>
      </c>
      <c r="E1797" s="14" t="str">
        <f>_xlfn.XLOOKUP(A1797,'Medical Exam Transform'!$A$2:$A$2336,'Medical Exam Transform'!$D$2:$D$2336)</f>
        <v>No</v>
      </c>
      <c r="F1797" s="14" t="str">
        <f>_xlfn.XLOOKUP(A1797,'Medical Exam Transform'!$A$2:$A$2336,'Medical Exam Transform'!$E$2:$E$2336)</f>
        <v>No</v>
      </c>
      <c r="G1797" s="14" t="str">
        <f>_xlfn.XLOOKUP(A1797,'Medical Exam Transform'!$A$2:$A$2336,'Medical Exam Transform'!$F$2:$F$2336)</f>
        <v>No</v>
      </c>
      <c r="H1797" s="14">
        <f>_xlfn.XLOOKUP(A1797,'Medical Exam Transform'!$A$2:$A$2336,'Medical Exam Transform'!$G$2:$G$2336)</f>
        <v>0</v>
      </c>
      <c r="I1797" s="14" t="str">
        <f>_xlfn.XLOOKUP(A1797,'Medical Exam Transform'!$A$2:$A$2336,'Medical Exam Transform'!$H$2:$H$2336)</f>
        <v>No</v>
      </c>
      <c r="J1797" s="14" t="str">
        <f>_xlfn.XLOOKUP(A1797,'Medical Exam Transform'!$A$2:$A$2336,'Medical Exam Transform'!$I$2:$I$2336)</f>
        <v>Underweight</v>
      </c>
      <c r="K1797" s="14" t="str">
        <f>_xlfn.XLOOKUP(A1797,'Medical Exam Transform'!$A$2:$A$2336,'Medical Exam Transform'!$J$2:$J$2336)</f>
        <v>Normal</v>
      </c>
      <c r="L1797" s="60">
        <f>_xlfn.XLOOKUP(A1797,'Hospitalisation Transform'!$A$2:$A$2344,'Hospitalisation Transform'!$B$2:$B$2344)</f>
        <v>28766</v>
      </c>
      <c r="M1797" s="82">
        <f>_xlfn.XLOOKUP(A1797,'Hospitalisation Transform'!$A$2:$A$2344,'Hospitalisation Transform'!$D$2:$D$2344)</f>
        <v>4812.34</v>
      </c>
      <c r="N1797" s="14" t="str">
        <f>_xlfn.XLOOKUP(A1797,'Hospitalisation Transform'!$A$2:$A$2344,'Hospitalisation Transform'!$E$2:$E$2344)</f>
        <v>tier - 2</v>
      </c>
      <c r="O1797" s="14" t="str">
        <f>_xlfn.XLOOKUP(A1797,'Hospitalisation Transform'!$A$2:$A$2344,'Hospitalisation Transform'!$F$2:$F$2344)</f>
        <v>tier - 3</v>
      </c>
      <c r="P1797" s="14" t="str">
        <f>_xlfn.XLOOKUP(A1797,'Hospitalisation Transform'!$A$2:$A$2344,'Hospitalisation Transform'!$G$2:$G$2344)</f>
        <v>R1013</v>
      </c>
      <c r="Q1797" s="14">
        <f>_xlfn.XLOOKUP(A1797,'Hospitalisation Transform'!$A$2:$A$2344,'Hospitalisation Transform'!$H$2:$H$2344)</f>
        <v>45</v>
      </c>
    </row>
    <row r="1798" spans="1:17" ht="15.5" x14ac:dyDescent="0.35">
      <c r="A1798" s="59" t="s">
        <v>574</v>
      </c>
      <c r="B1798" s="39" t="str">
        <f>_xlfn.XLOOKUP(A1798,'Customer Names Transform'!$A$2:$A$2336,'Customer Names Transform'!$D$2:$D$2336)</f>
        <v>Sara</v>
      </c>
      <c r="C1798" s="28">
        <f>_xlfn.XLOOKUP(A1798,'Medical Exam Transform'!$A$2:$A$2336,'Medical Exam Transform'!$B$2:$B$2336)</f>
        <v>39.82</v>
      </c>
      <c r="D1798" s="14">
        <f>_xlfn.XLOOKUP(A1798,'Medical Exam Transform'!$A$2:$A$2336,'Medical Exam Transform'!$C$2:$C$2336)</f>
        <v>6.06</v>
      </c>
      <c r="E1798" s="14" t="str">
        <f>_xlfn.XLOOKUP(A1798,'Medical Exam Transform'!$A$2:$A$2336,'Medical Exam Transform'!$D$2:$D$2336)</f>
        <v>No</v>
      </c>
      <c r="F1798" s="14" t="str">
        <f>_xlfn.XLOOKUP(A1798,'Medical Exam Transform'!$A$2:$A$2336,'Medical Exam Transform'!$E$2:$E$2336)</f>
        <v>No</v>
      </c>
      <c r="G1798" s="14" t="str">
        <f>_xlfn.XLOOKUP(A1798,'Medical Exam Transform'!$A$2:$A$2336,'Medical Exam Transform'!$F$2:$F$2336)</f>
        <v>No</v>
      </c>
      <c r="H1798" s="14">
        <f>_xlfn.XLOOKUP(A1798,'Medical Exam Transform'!$A$2:$A$2336,'Medical Exam Transform'!$G$2:$G$2336)</f>
        <v>0</v>
      </c>
      <c r="I1798" s="14" t="str">
        <f>_xlfn.XLOOKUP(A1798,'Medical Exam Transform'!$A$2:$A$2336,'Medical Exam Transform'!$H$2:$H$2336)</f>
        <v>No</v>
      </c>
      <c r="J1798" s="14" t="str">
        <f>_xlfn.XLOOKUP(A1798,'Medical Exam Transform'!$A$2:$A$2336,'Medical Exam Transform'!$I$2:$I$2336)</f>
        <v>Obesity</v>
      </c>
      <c r="K1798" s="14" t="str">
        <f>_xlfn.XLOOKUP(A1798,'Medical Exam Transform'!$A$2:$A$2336,'Medical Exam Transform'!$J$2:$J$2336)</f>
        <v>Normal</v>
      </c>
      <c r="L1798" s="60">
        <f>_xlfn.XLOOKUP(A1798,'Hospitalisation Transform'!$A$2:$A$2344,'Hospitalisation Transform'!$B$2:$B$2344)</f>
        <v>32858</v>
      </c>
      <c r="M1798" s="82">
        <f>_xlfn.XLOOKUP(A1798,'Hospitalisation Transform'!$A$2:$A$2344,'Hospitalisation Transform'!$D$2:$D$2344)</f>
        <v>4795.66</v>
      </c>
      <c r="N1798" s="14" t="str">
        <f>_xlfn.XLOOKUP(A1798,'Hospitalisation Transform'!$A$2:$A$2344,'Hospitalisation Transform'!$E$2:$E$2344)</f>
        <v>tier - 2</v>
      </c>
      <c r="O1798" s="14" t="str">
        <f>_xlfn.XLOOKUP(A1798,'Hospitalisation Transform'!$A$2:$A$2344,'Hospitalisation Transform'!$F$2:$F$2344)</f>
        <v>tier - 1</v>
      </c>
      <c r="P1798" s="14" t="str">
        <f>_xlfn.XLOOKUP(A1798,'Hospitalisation Transform'!$A$2:$A$2344,'Hospitalisation Transform'!$G$2:$G$2344)</f>
        <v>R1013</v>
      </c>
      <c r="Q1798" s="14">
        <f>_xlfn.XLOOKUP(A1798,'Hospitalisation Transform'!$A$2:$A$2344,'Hospitalisation Transform'!$H$2:$H$2344)</f>
        <v>33</v>
      </c>
    </row>
    <row r="1799" spans="1:17" ht="15.5" x14ac:dyDescent="0.35">
      <c r="A1799" s="59" t="s">
        <v>573</v>
      </c>
      <c r="B1799" s="39" t="str">
        <f>_xlfn.XLOOKUP(A1799,'Customer Names Transform'!$A$2:$A$2336,'Customer Names Transform'!$D$2:$D$2336)</f>
        <v>Deniz</v>
      </c>
      <c r="C1799" s="28">
        <f>_xlfn.XLOOKUP(A1799,'Medical Exam Transform'!$A$2:$A$2336,'Medical Exam Transform'!$B$2:$B$2336)</f>
        <v>22.04</v>
      </c>
      <c r="D1799" s="14">
        <f>_xlfn.XLOOKUP(A1799,'Medical Exam Transform'!$A$2:$A$2336,'Medical Exam Transform'!$C$2:$C$2336)</f>
        <v>5.86</v>
      </c>
      <c r="E1799" s="14" t="str">
        <f>_xlfn.XLOOKUP(A1799,'Medical Exam Transform'!$A$2:$A$2336,'Medical Exam Transform'!$D$2:$D$2336)</f>
        <v>No</v>
      </c>
      <c r="F1799" s="14" t="str">
        <f>_xlfn.XLOOKUP(A1799,'Medical Exam Transform'!$A$2:$A$2336,'Medical Exam Transform'!$E$2:$E$2336)</f>
        <v>No</v>
      </c>
      <c r="G1799" s="14" t="str">
        <f>_xlfn.XLOOKUP(A1799,'Medical Exam Transform'!$A$2:$A$2336,'Medical Exam Transform'!$F$2:$F$2336)</f>
        <v>No</v>
      </c>
      <c r="H1799" s="14">
        <f>_xlfn.XLOOKUP(A1799,'Medical Exam Transform'!$A$2:$A$2336,'Medical Exam Transform'!$G$2:$G$2336)</f>
        <v>1</v>
      </c>
      <c r="I1799" s="14" t="str">
        <f>_xlfn.XLOOKUP(A1799,'Medical Exam Transform'!$A$2:$A$2336,'Medical Exam Transform'!$H$2:$H$2336)</f>
        <v>No</v>
      </c>
      <c r="J1799" s="14" t="str">
        <f>_xlfn.XLOOKUP(A1799,'Medical Exam Transform'!$A$2:$A$2336,'Medical Exam Transform'!$I$2:$I$2336)</f>
        <v>Normalweight</v>
      </c>
      <c r="K1799" s="14" t="str">
        <f>_xlfn.XLOOKUP(A1799,'Medical Exam Transform'!$A$2:$A$2336,'Medical Exam Transform'!$J$2:$J$2336)</f>
        <v>Normal</v>
      </c>
      <c r="L1799" s="60">
        <f>_xlfn.XLOOKUP(A1799,'Hospitalisation Transform'!$A$2:$A$2344,'Hospitalisation Transform'!$B$2:$B$2344)</f>
        <v>31950</v>
      </c>
      <c r="M1799" s="82">
        <f>_xlfn.XLOOKUP(A1799,'Hospitalisation Transform'!$A$2:$A$2344,'Hospitalisation Transform'!$D$2:$D$2344)</f>
        <v>4787.42</v>
      </c>
      <c r="N1799" s="14" t="str">
        <f>_xlfn.XLOOKUP(A1799,'Hospitalisation Transform'!$A$2:$A$2344,'Hospitalisation Transform'!$E$2:$E$2344)</f>
        <v>tier - 2</v>
      </c>
      <c r="O1799" s="14" t="str">
        <f>_xlfn.XLOOKUP(A1799,'Hospitalisation Transform'!$A$2:$A$2344,'Hospitalisation Transform'!$F$2:$F$2344)</f>
        <v>tier - 3</v>
      </c>
      <c r="P1799" s="14" t="str">
        <f>_xlfn.XLOOKUP(A1799,'Hospitalisation Transform'!$A$2:$A$2344,'Hospitalisation Transform'!$G$2:$G$2344)</f>
        <v>R1013</v>
      </c>
      <c r="Q1799" s="14">
        <f>_xlfn.XLOOKUP(A1799,'Hospitalisation Transform'!$A$2:$A$2344,'Hospitalisation Transform'!$H$2:$H$2344)</f>
        <v>36</v>
      </c>
    </row>
    <row r="1800" spans="1:17" ht="15.5" x14ac:dyDescent="0.35">
      <c r="A1800" s="59" t="s">
        <v>572</v>
      </c>
      <c r="B1800" s="39" t="str">
        <f>_xlfn.XLOOKUP(A1800,'Customer Names Transform'!$A$2:$A$2336,'Customer Names Transform'!$D$2:$D$2336)</f>
        <v>Shannon L.</v>
      </c>
      <c r="C1800" s="28">
        <f>_xlfn.XLOOKUP(A1800,'Medical Exam Transform'!$A$2:$A$2336,'Medical Exam Transform'!$B$2:$B$2336)</f>
        <v>28.27</v>
      </c>
      <c r="D1800" s="14">
        <f>_xlfn.XLOOKUP(A1800,'Medical Exam Transform'!$A$2:$A$2336,'Medical Exam Transform'!$C$2:$C$2336)</f>
        <v>5.33</v>
      </c>
      <c r="E1800" s="14" t="str">
        <f>_xlfn.XLOOKUP(A1800,'Medical Exam Transform'!$A$2:$A$2336,'Medical Exam Transform'!$D$2:$D$2336)</f>
        <v>No</v>
      </c>
      <c r="F1800" s="14" t="str">
        <f>_xlfn.XLOOKUP(A1800,'Medical Exam Transform'!$A$2:$A$2336,'Medical Exam Transform'!$E$2:$E$2336)</f>
        <v>No</v>
      </c>
      <c r="G1800" s="14" t="str">
        <f>_xlfn.XLOOKUP(A1800,'Medical Exam Transform'!$A$2:$A$2336,'Medical Exam Transform'!$F$2:$F$2336)</f>
        <v>No</v>
      </c>
      <c r="H1800" s="14">
        <f>_xlfn.XLOOKUP(A1800,'Medical Exam Transform'!$A$2:$A$2336,'Medical Exam Transform'!$G$2:$G$2336)</f>
        <v>0</v>
      </c>
      <c r="I1800" s="14" t="str">
        <f>_xlfn.XLOOKUP(A1800,'Medical Exam Transform'!$A$2:$A$2336,'Medical Exam Transform'!$H$2:$H$2336)</f>
        <v>No</v>
      </c>
      <c r="J1800" s="14" t="str">
        <f>_xlfn.XLOOKUP(A1800,'Medical Exam Transform'!$A$2:$A$2336,'Medical Exam Transform'!$I$2:$I$2336)</f>
        <v>Overweight</v>
      </c>
      <c r="K1800" s="14" t="str">
        <f>_xlfn.XLOOKUP(A1800,'Medical Exam Transform'!$A$2:$A$2336,'Medical Exam Transform'!$J$2:$J$2336)</f>
        <v>Normal</v>
      </c>
      <c r="L1800" s="60">
        <f>_xlfn.XLOOKUP(A1800,'Hospitalisation Transform'!$A$2:$A$2344,'Hospitalisation Transform'!$B$2:$B$2344)</f>
        <v>32851</v>
      </c>
      <c r="M1800" s="82">
        <f>_xlfn.XLOOKUP(A1800,'Hospitalisation Transform'!$A$2:$A$2344,'Hospitalisation Transform'!$D$2:$D$2344)</f>
        <v>4779.6000000000004</v>
      </c>
      <c r="N1800" s="14" t="str">
        <f>_xlfn.XLOOKUP(A1800,'Hospitalisation Transform'!$A$2:$A$2344,'Hospitalisation Transform'!$E$2:$E$2344)</f>
        <v>tier - 2</v>
      </c>
      <c r="O1800" s="14" t="str">
        <f>_xlfn.XLOOKUP(A1800,'Hospitalisation Transform'!$A$2:$A$2344,'Hospitalisation Transform'!$F$2:$F$2344)</f>
        <v>tier - 3</v>
      </c>
      <c r="P1800" s="14" t="str">
        <f>_xlfn.XLOOKUP(A1800,'Hospitalisation Transform'!$A$2:$A$2344,'Hospitalisation Transform'!$G$2:$G$2344)</f>
        <v>R1013</v>
      </c>
      <c r="Q1800" s="14">
        <f>_xlfn.XLOOKUP(A1800,'Hospitalisation Transform'!$A$2:$A$2344,'Hospitalisation Transform'!$H$2:$H$2344)</f>
        <v>34</v>
      </c>
    </row>
    <row r="1801" spans="1:17" ht="15.5" x14ac:dyDescent="0.35">
      <c r="A1801" s="59" t="s">
        <v>571</v>
      </c>
      <c r="B1801" s="39" t="str">
        <f>_xlfn.XLOOKUP(A1801,'Customer Names Transform'!$A$2:$A$2336,'Customer Names Transform'!$D$2:$D$2336)</f>
        <v>Kaitlin M.</v>
      </c>
      <c r="C1801" s="28">
        <f>_xlfn.XLOOKUP(A1801,'Medical Exam Transform'!$A$2:$A$2336,'Medical Exam Transform'!$B$2:$B$2336)</f>
        <v>18.5</v>
      </c>
      <c r="D1801" s="14">
        <f>_xlfn.XLOOKUP(A1801,'Medical Exam Transform'!$A$2:$A$2336,'Medical Exam Transform'!$C$2:$C$2336)</f>
        <v>5.33</v>
      </c>
      <c r="E1801" s="14" t="str">
        <f>_xlfn.XLOOKUP(A1801,'Medical Exam Transform'!$A$2:$A$2336,'Medical Exam Transform'!$D$2:$D$2336)</f>
        <v>No</v>
      </c>
      <c r="F1801" s="14" t="str">
        <f>_xlfn.XLOOKUP(A1801,'Medical Exam Transform'!$A$2:$A$2336,'Medical Exam Transform'!$E$2:$E$2336)</f>
        <v>No</v>
      </c>
      <c r="G1801" s="14" t="str">
        <f>_xlfn.XLOOKUP(A1801,'Medical Exam Transform'!$A$2:$A$2336,'Medical Exam Transform'!$F$2:$F$2336)</f>
        <v>No</v>
      </c>
      <c r="H1801" s="14">
        <f>_xlfn.XLOOKUP(A1801,'Medical Exam Transform'!$A$2:$A$2336,'Medical Exam Transform'!$G$2:$G$2336)</f>
        <v>0</v>
      </c>
      <c r="I1801" s="14" t="str">
        <f>_xlfn.XLOOKUP(A1801,'Medical Exam Transform'!$A$2:$A$2336,'Medical Exam Transform'!$H$2:$H$2336)</f>
        <v>No</v>
      </c>
      <c r="J1801" s="14" t="str">
        <f>_xlfn.XLOOKUP(A1801,'Medical Exam Transform'!$A$2:$A$2336,'Medical Exam Transform'!$I$2:$I$2336)</f>
        <v>Normalweight</v>
      </c>
      <c r="K1801" s="14" t="str">
        <f>_xlfn.XLOOKUP(A1801,'Medical Exam Transform'!$A$2:$A$2336,'Medical Exam Transform'!$J$2:$J$2336)</f>
        <v>Normal</v>
      </c>
      <c r="L1801" s="60">
        <f>_xlfn.XLOOKUP(A1801,'Hospitalisation Transform'!$A$2:$A$2344,'Hospitalisation Transform'!$B$2:$B$2344)</f>
        <v>32721</v>
      </c>
      <c r="M1801" s="82">
        <f>_xlfn.XLOOKUP(A1801,'Hospitalisation Transform'!$A$2:$A$2344,'Hospitalisation Transform'!$D$2:$D$2344)</f>
        <v>4766.0200000000004</v>
      </c>
      <c r="N1801" s="14" t="str">
        <f>_xlfn.XLOOKUP(A1801,'Hospitalisation Transform'!$A$2:$A$2344,'Hospitalisation Transform'!$E$2:$E$2344)</f>
        <v>tier - 2</v>
      </c>
      <c r="O1801" s="14" t="str">
        <f>_xlfn.XLOOKUP(A1801,'Hospitalisation Transform'!$A$2:$A$2344,'Hospitalisation Transform'!$F$2:$F$2344)</f>
        <v>tier - 3</v>
      </c>
      <c r="P1801" s="14" t="str">
        <f>_xlfn.XLOOKUP(A1801,'Hospitalisation Transform'!$A$2:$A$2344,'Hospitalisation Transform'!$G$2:$G$2344)</f>
        <v>R1011</v>
      </c>
      <c r="Q1801" s="14">
        <f>_xlfn.XLOOKUP(A1801,'Hospitalisation Transform'!$A$2:$A$2344,'Hospitalisation Transform'!$H$2:$H$2344)</f>
        <v>34</v>
      </c>
    </row>
    <row r="1802" spans="1:17" ht="15.5" x14ac:dyDescent="0.35">
      <c r="A1802" s="59" t="s">
        <v>570</v>
      </c>
      <c r="B1802" s="39" t="str">
        <f>_xlfn.XLOOKUP(A1802,'Customer Names Transform'!$A$2:$A$2336,'Customer Names Transform'!$D$2:$D$2336)</f>
        <v>Alfredo</v>
      </c>
      <c r="C1802" s="28">
        <f>_xlfn.XLOOKUP(A1802,'Medical Exam Transform'!$A$2:$A$2336,'Medical Exam Transform'!$B$2:$B$2336)</f>
        <v>38.6</v>
      </c>
      <c r="D1802" s="14">
        <f>_xlfn.XLOOKUP(A1802,'Medical Exam Transform'!$A$2:$A$2336,'Medical Exam Transform'!$C$2:$C$2336)</f>
        <v>6.02</v>
      </c>
      <c r="E1802" s="14" t="str">
        <f>_xlfn.XLOOKUP(A1802,'Medical Exam Transform'!$A$2:$A$2336,'Medical Exam Transform'!$D$2:$D$2336)</f>
        <v>No</v>
      </c>
      <c r="F1802" s="14" t="str">
        <f>_xlfn.XLOOKUP(A1802,'Medical Exam Transform'!$A$2:$A$2336,'Medical Exam Transform'!$E$2:$E$2336)</f>
        <v>No</v>
      </c>
      <c r="G1802" s="14" t="str">
        <f>_xlfn.XLOOKUP(A1802,'Medical Exam Transform'!$A$2:$A$2336,'Medical Exam Transform'!$F$2:$F$2336)</f>
        <v>No</v>
      </c>
      <c r="H1802" s="14">
        <f>_xlfn.XLOOKUP(A1802,'Medical Exam Transform'!$A$2:$A$2336,'Medical Exam Transform'!$G$2:$G$2336)</f>
        <v>1</v>
      </c>
      <c r="I1802" s="14" t="str">
        <f>_xlfn.XLOOKUP(A1802,'Medical Exam Transform'!$A$2:$A$2336,'Medical Exam Transform'!$H$2:$H$2336)</f>
        <v>No</v>
      </c>
      <c r="J1802" s="14" t="str">
        <f>_xlfn.XLOOKUP(A1802,'Medical Exam Transform'!$A$2:$A$2336,'Medical Exam Transform'!$I$2:$I$2336)</f>
        <v>Obesity</v>
      </c>
      <c r="K1802" s="14" t="str">
        <f>_xlfn.XLOOKUP(A1802,'Medical Exam Transform'!$A$2:$A$2336,'Medical Exam Transform'!$J$2:$J$2336)</f>
        <v>Normal</v>
      </c>
      <c r="L1802" s="60">
        <f>_xlfn.XLOOKUP(A1802,'Hospitalisation Transform'!$A$2:$A$2344,'Hospitalisation Transform'!$B$2:$B$2344)</f>
        <v>32047</v>
      </c>
      <c r="M1802" s="82">
        <f>_xlfn.XLOOKUP(A1802,'Hospitalisation Transform'!$A$2:$A$2344,'Hospitalisation Transform'!$D$2:$D$2344)</f>
        <v>4762.33</v>
      </c>
      <c r="N1802" s="14" t="str">
        <f>_xlfn.XLOOKUP(A1802,'Hospitalisation Transform'!$A$2:$A$2344,'Hospitalisation Transform'!$E$2:$E$2344)</f>
        <v>tier - 3</v>
      </c>
      <c r="O1802" s="14" t="str">
        <f>_xlfn.XLOOKUP(A1802,'Hospitalisation Transform'!$A$2:$A$2344,'Hospitalisation Transform'!$F$2:$F$2344)</f>
        <v>tier - 3</v>
      </c>
      <c r="P1802" s="14" t="str">
        <f>_xlfn.XLOOKUP(A1802,'Hospitalisation Transform'!$A$2:$A$2344,'Hospitalisation Transform'!$G$2:$G$2344)</f>
        <v>R1011</v>
      </c>
      <c r="Q1802" s="14">
        <f>_xlfn.XLOOKUP(A1802,'Hospitalisation Transform'!$A$2:$A$2344,'Hospitalisation Transform'!$H$2:$H$2344)</f>
        <v>36</v>
      </c>
    </row>
    <row r="1803" spans="1:17" ht="15.5" x14ac:dyDescent="0.35">
      <c r="A1803" s="59" t="s">
        <v>569</v>
      </c>
      <c r="B1803" s="39" t="str">
        <f>_xlfn.XLOOKUP(A1803,'Customer Names Transform'!$A$2:$A$2336,'Customer Names Transform'!$D$2:$D$2336)</f>
        <v>Kristen</v>
      </c>
      <c r="C1803" s="28">
        <f>_xlfn.XLOOKUP(A1803,'Medical Exam Transform'!$A$2:$A$2336,'Medical Exam Transform'!$B$2:$B$2336)</f>
        <v>43.12</v>
      </c>
      <c r="D1803" s="14">
        <f>_xlfn.XLOOKUP(A1803,'Medical Exam Transform'!$A$2:$A$2336,'Medical Exam Transform'!$C$2:$C$2336)</f>
        <v>6.25</v>
      </c>
      <c r="E1803" s="14" t="str">
        <f>_xlfn.XLOOKUP(A1803,'Medical Exam Transform'!$A$2:$A$2336,'Medical Exam Transform'!$D$2:$D$2336)</f>
        <v>No</v>
      </c>
      <c r="F1803" s="14" t="str">
        <f>_xlfn.XLOOKUP(A1803,'Medical Exam Transform'!$A$2:$A$2336,'Medical Exam Transform'!$E$2:$E$2336)</f>
        <v>No</v>
      </c>
      <c r="G1803" s="14" t="str">
        <f>_xlfn.XLOOKUP(A1803,'Medical Exam Transform'!$A$2:$A$2336,'Medical Exam Transform'!$F$2:$F$2336)</f>
        <v>No</v>
      </c>
      <c r="H1803" s="14">
        <f>_xlfn.XLOOKUP(A1803,'Medical Exam Transform'!$A$2:$A$2336,'Medical Exam Transform'!$G$2:$G$2336)</f>
        <v>1</v>
      </c>
      <c r="I1803" s="14" t="str">
        <f>_xlfn.XLOOKUP(A1803,'Medical Exam Transform'!$A$2:$A$2336,'Medical Exam Transform'!$H$2:$H$2336)</f>
        <v>No</v>
      </c>
      <c r="J1803" s="14" t="str">
        <f>_xlfn.XLOOKUP(A1803,'Medical Exam Transform'!$A$2:$A$2336,'Medical Exam Transform'!$I$2:$I$2336)</f>
        <v>Obesity</v>
      </c>
      <c r="K1803" s="14" t="str">
        <f>_xlfn.XLOOKUP(A1803,'Medical Exam Transform'!$A$2:$A$2336,'Medical Exam Transform'!$J$2:$J$2336)</f>
        <v>Normal</v>
      </c>
      <c r="L1803" s="60">
        <f>_xlfn.XLOOKUP(A1803,'Hospitalisation Transform'!$A$2:$A$2344,'Hospitalisation Transform'!$B$2:$B$2344)</f>
        <v>33832</v>
      </c>
      <c r="M1803" s="82">
        <f>_xlfn.XLOOKUP(A1803,'Hospitalisation Transform'!$A$2:$A$2344,'Hospitalisation Transform'!$D$2:$D$2344)</f>
        <v>4753.6400000000003</v>
      </c>
      <c r="N1803" s="14" t="str">
        <f>_xlfn.XLOOKUP(A1803,'Hospitalisation Transform'!$A$2:$A$2344,'Hospitalisation Transform'!$E$2:$E$2344)</f>
        <v>tier - 2</v>
      </c>
      <c r="O1803" s="14" t="str">
        <f>_xlfn.XLOOKUP(A1803,'Hospitalisation Transform'!$A$2:$A$2344,'Hospitalisation Transform'!$F$2:$F$2344)</f>
        <v>tier - 3</v>
      </c>
      <c r="P1803" s="14" t="str">
        <f>_xlfn.XLOOKUP(A1803,'Hospitalisation Transform'!$A$2:$A$2344,'Hospitalisation Transform'!$G$2:$G$2344)</f>
        <v>R1013</v>
      </c>
      <c r="Q1803" s="14">
        <f>_xlfn.XLOOKUP(A1803,'Hospitalisation Transform'!$A$2:$A$2344,'Hospitalisation Transform'!$H$2:$H$2344)</f>
        <v>31</v>
      </c>
    </row>
    <row r="1804" spans="1:17" ht="15.5" x14ac:dyDescent="0.35">
      <c r="A1804" s="59" t="s">
        <v>568</v>
      </c>
      <c r="B1804" s="39" t="str">
        <f>_xlfn.XLOOKUP(A1804,'Customer Names Transform'!$A$2:$A$2336,'Customer Names Transform'!$D$2:$D$2336)</f>
        <v>Daniel</v>
      </c>
      <c r="C1804" s="28">
        <f>_xlfn.XLOOKUP(A1804,'Medical Exam Transform'!$A$2:$A$2336,'Medical Exam Transform'!$B$2:$B$2336)</f>
        <v>30.5</v>
      </c>
      <c r="D1804" s="14">
        <f>_xlfn.XLOOKUP(A1804,'Medical Exam Transform'!$A$2:$A$2336,'Medical Exam Transform'!$C$2:$C$2336)</f>
        <v>4.8099999999999996</v>
      </c>
      <c r="E1804" s="14" t="str">
        <f>_xlfn.XLOOKUP(A1804,'Medical Exam Transform'!$A$2:$A$2336,'Medical Exam Transform'!$D$2:$D$2336)</f>
        <v>No</v>
      </c>
      <c r="F1804" s="14" t="str">
        <f>_xlfn.XLOOKUP(A1804,'Medical Exam Transform'!$A$2:$A$2336,'Medical Exam Transform'!$E$2:$E$2336)</f>
        <v>No</v>
      </c>
      <c r="G1804" s="14" t="str">
        <f>_xlfn.XLOOKUP(A1804,'Medical Exam Transform'!$A$2:$A$2336,'Medical Exam Transform'!$F$2:$F$2336)</f>
        <v>No</v>
      </c>
      <c r="H1804" s="14">
        <f>_xlfn.XLOOKUP(A1804,'Medical Exam Transform'!$A$2:$A$2336,'Medical Exam Transform'!$G$2:$G$2336)</f>
        <v>1</v>
      </c>
      <c r="I1804" s="14" t="str">
        <f>_xlfn.XLOOKUP(A1804,'Medical Exam Transform'!$A$2:$A$2336,'Medical Exam Transform'!$H$2:$H$2336)</f>
        <v>No</v>
      </c>
      <c r="J1804" s="14" t="str">
        <f>_xlfn.XLOOKUP(A1804,'Medical Exam Transform'!$A$2:$A$2336,'Medical Exam Transform'!$I$2:$I$2336)</f>
        <v>Obesity</v>
      </c>
      <c r="K1804" s="14" t="str">
        <f>_xlfn.XLOOKUP(A1804,'Medical Exam Transform'!$A$2:$A$2336,'Medical Exam Transform'!$J$2:$J$2336)</f>
        <v>Prediabetes</v>
      </c>
      <c r="L1804" s="60">
        <f>_xlfn.XLOOKUP(A1804,'Hospitalisation Transform'!$A$2:$A$2344,'Hospitalisation Transform'!$B$2:$B$2344)</f>
        <v>32103</v>
      </c>
      <c r="M1804" s="82">
        <f>_xlfn.XLOOKUP(A1804,'Hospitalisation Transform'!$A$2:$A$2344,'Hospitalisation Transform'!$D$2:$D$2344)</f>
        <v>4751.07</v>
      </c>
      <c r="N1804" s="14" t="str">
        <f>_xlfn.XLOOKUP(A1804,'Hospitalisation Transform'!$A$2:$A$2344,'Hospitalisation Transform'!$E$2:$E$2344)</f>
        <v>tier - 3</v>
      </c>
      <c r="O1804" s="14" t="str">
        <f>_xlfn.XLOOKUP(A1804,'Hospitalisation Transform'!$A$2:$A$2344,'Hospitalisation Transform'!$F$2:$F$2344)</f>
        <v>tier - 1</v>
      </c>
      <c r="P1804" s="14" t="str">
        <f>_xlfn.XLOOKUP(A1804,'Hospitalisation Transform'!$A$2:$A$2344,'Hospitalisation Transform'!$G$2:$G$2344)</f>
        <v>R1011</v>
      </c>
      <c r="Q1804" s="14">
        <f>_xlfn.XLOOKUP(A1804,'Hospitalisation Transform'!$A$2:$A$2344,'Hospitalisation Transform'!$H$2:$H$2344)</f>
        <v>36</v>
      </c>
    </row>
    <row r="1805" spans="1:17" ht="15.5" x14ac:dyDescent="0.35">
      <c r="A1805" s="59" t="s">
        <v>567</v>
      </c>
      <c r="B1805" s="39" t="str">
        <f>_xlfn.XLOOKUP(A1805,'Customer Names Transform'!$A$2:$A$2336,'Customer Names Transform'!$D$2:$D$2336)</f>
        <v>Jonathan</v>
      </c>
      <c r="C1805" s="28">
        <f>_xlfn.XLOOKUP(A1805,'Medical Exam Transform'!$A$2:$A$2336,'Medical Exam Transform'!$B$2:$B$2336)</f>
        <v>27.61</v>
      </c>
      <c r="D1805" s="14">
        <f>_xlfn.XLOOKUP(A1805,'Medical Exam Transform'!$A$2:$A$2336,'Medical Exam Transform'!$C$2:$C$2336)</f>
        <v>4.5999999999999996</v>
      </c>
      <c r="E1805" s="14" t="str">
        <f>_xlfn.XLOOKUP(A1805,'Medical Exam Transform'!$A$2:$A$2336,'Medical Exam Transform'!$D$2:$D$2336)</f>
        <v>No</v>
      </c>
      <c r="F1805" s="14" t="str">
        <f>_xlfn.XLOOKUP(A1805,'Medical Exam Transform'!$A$2:$A$2336,'Medical Exam Transform'!$E$2:$E$2336)</f>
        <v>No</v>
      </c>
      <c r="G1805" s="14" t="str">
        <f>_xlfn.XLOOKUP(A1805,'Medical Exam Transform'!$A$2:$A$2336,'Medical Exam Transform'!$F$2:$F$2336)</f>
        <v>No</v>
      </c>
      <c r="H1805" s="14">
        <f>_xlfn.XLOOKUP(A1805,'Medical Exam Transform'!$A$2:$A$2336,'Medical Exam Transform'!$G$2:$G$2336)</f>
        <v>1</v>
      </c>
      <c r="I1805" s="14" t="str">
        <f>_xlfn.XLOOKUP(A1805,'Medical Exam Transform'!$A$2:$A$2336,'Medical Exam Transform'!$H$2:$H$2336)</f>
        <v>No</v>
      </c>
      <c r="J1805" s="14" t="str">
        <f>_xlfn.XLOOKUP(A1805,'Medical Exam Transform'!$A$2:$A$2336,'Medical Exam Transform'!$I$2:$I$2336)</f>
        <v>Overweight</v>
      </c>
      <c r="K1805" s="14" t="str">
        <f>_xlfn.XLOOKUP(A1805,'Medical Exam Transform'!$A$2:$A$2336,'Medical Exam Transform'!$J$2:$J$2336)</f>
        <v>Normal</v>
      </c>
      <c r="L1805" s="60">
        <f>_xlfn.XLOOKUP(A1805,'Hospitalisation Transform'!$A$2:$A$2344,'Hospitalisation Transform'!$B$2:$B$2344)</f>
        <v>32022</v>
      </c>
      <c r="M1805" s="82">
        <f>_xlfn.XLOOKUP(A1805,'Hospitalisation Transform'!$A$2:$A$2344,'Hospitalisation Transform'!$D$2:$D$2344)</f>
        <v>4747.05</v>
      </c>
      <c r="N1805" s="14" t="str">
        <f>_xlfn.XLOOKUP(A1805,'Hospitalisation Transform'!$A$2:$A$2344,'Hospitalisation Transform'!$E$2:$E$2344)</f>
        <v>tier - 2</v>
      </c>
      <c r="O1805" s="14" t="str">
        <f>_xlfn.XLOOKUP(A1805,'Hospitalisation Transform'!$A$2:$A$2344,'Hospitalisation Transform'!$F$2:$F$2344)</f>
        <v>tier - 2</v>
      </c>
      <c r="P1805" s="14" t="str">
        <f>_xlfn.XLOOKUP(A1805,'Hospitalisation Transform'!$A$2:$A$2344,'Hospitalisation Transform'!$G$2:$G$2344)</f>
        <v>R1013</v>
      </c>
      <c r="Q1805" s="14">
        <f>_xlfn.XLOOKUP(A1805,'Hospitalisation Transform'!$A$2:$A$2344,'Hospitalisation Transform'!$H$2:$H$2344)</f>
        <v>36</v>
      </c>
    </row>
    <row r="1806" spans="1:17" ht="15.5" x14ac:dyDescent="0.35">
      <c r="A1806" s="59" t="s">
        <v>566</v>
      </c>
      <c r="B1806" s="39" t="str">
        <f>_xlfn.XLOOKUP(A1806,'Customer Names Transform'!$A$2:$A$2336,'Customer Names Transform'!$D$2:$D$2336)</f>
        <v>Troy</v>
      </c>
      <c r="C1806" s="28">
        <f>_xlfn.XLOOKUP(A1806,'Medical Exam Transform'!$A$2:$A$2336,'Medical Exam Transform'!$B$2:$B$2336)</f>
        <v>27.1</v>
      </c>
      <c r="D1806" s="14">
        <f>_xlfn.XLOOKUP(A1806,'Medical Exam Transform'!$A$2:$A$2336,'Medical Exam Transform'!$C$2:$C$2336)</f>
        <v>5.08</v>
      </c>
      <c r="E1806" s="14" t="str">
        <f>_xlfn.XLOOKUP(A1806,'Medical Exam Transform'!$A$2:$A$2336,'Medical Exam Transform'!$D$2:$D$2336)</f>
        <v>No</v>
      </c>
      <c r="F1806" s="14" t="str">
        <f>_xlfn.XLOOKUP(A1806,'Medical Exam Transform'!$A$2:$A$2336,'Medical Exam Transform'!$E$2:$E$2336)</f>
        <v>No</v>
      </c>
      <c r="G1806" s="14" t="str">
        <f>_xlfn.XLOOKUP(A1806,'Medical Exam Transform'!$A$2:$A$2336,'Medical Exam Transform'!$F$2:$F$2336)</f>
        <v>No</v>
      </c>
      <c r="H1806" s="14">
        <f>_xlfn.XLOOKUP(A1806,'Medical Exam Transform'!$A$2:$A$2336,'Medical Exam Transform'!$G$2:$G$2336)</f>
        <v>1</v>
      </c>
      <c r="I1806" s="14" t="str">
        <f>_xlfn.XLOOKUP(A1806,'Medical Exam Transform'!$A$2:$A$2336,'Medical Exam Transform'!$H$2:$H$2336)</f>
        <v>No</v>
      </c>
      <c r="J1806" s="14" t="str">
        <f>_xlfn.XLOOKUP(A1806,'Medical Exam Transform'!$A$2:$A$2336,'Medical Exam Transform'!$I$2:$I$2336)</f>
        <v>Overweight</v>
      </c>
      <c r="K1806" s="14" t="str">
        <f>_xlfn.XLOOKUP(A1806,'Medical Exam Transform'!$A$2:$A$2336,'Medical Exam Transform'!$J$2:$J$2336)</f>
        <v>Prediabetes</v>
      </c>
      <c r="L1806" s="60">
        <f>_xlfn.XLOOKUP(A1806,'Hospitalisation Transform'!$A$2:$A$2344,'Hospitalisation Transform'!$B$2:$B$2344)</f>
        <v>31933</v>
      </c>
      <c r="M1806" s="82">
        <f>_xlfn.XLOOKUP(A1806,'Hospitalisation Transform'!$A$2:$A$2344,'Hospitalisation Transform'!$D$2:$D$2344)</f>
        <v>4746.34</v>
      </c>
      <c r="N1806" s="14" t="str">
        <f>_xlfn.XLOOKUP(A1806,'Hospitalisation Transform'!$A$2:$A$2344,'Hospitalisation Transform'!$E$2:$E$2344)</f>
        <v>tier - 2</v>
      </c>
      <c r="O1806" s="14" t="str">
        <f>_xlfn.XLOOKUP(A1806,'Hospitalisation Transform'!$A$2:$A$2344,'Hospitalisation Transform'!$F$2:$F$2344)</f>
        <v>tier - 2</v>
      </c>
      <c r="P1806" s="14" t="str">
        <f>_xlfn.XLOOKUP(A1806,'Hospitalisation Transform'!$A$2:$A$2344,'Hospitalisation Transform'!$G$2:$G$2344)</f>
        <v>R1011</v>
      </c>
      <c r="Q1806" s="14">
        <f>_xlfn.XLOOKUP(A1806,'Hospitalisation Transform'!$A$2:$A$2344,'Hospitalisation Transform'!$H$2:$H$2344)</f>
        <v>36</v>
      </c>
    </row>
    <row r="1807" spans="1:17" ht="15.5" x14ac:dyDescent="0.35">
      <c r="A1807" s="59" t="s">
        <v>565</v>
      </c>
      <c r="B1807" s="39" t="str">
        <f>_xlfn.XLOOKUP(A1807,'Customer Names Transform'!$A$2:$A$2336,'Customer Names Transform'!$D$2:$D$2336)</f>
        <v>Daniel C</v>
      </c>
      <c r="C1807" s="28">
        <f>_xlfn.XLOOKUP(A1807,'Medical Exam Transform'!$A$2:$A$2336,'Medical Exam Transform'!$B$2:$B$2336)</f>
        <v>35.93</v>
      </c>
      <c r="D1807" s="14">
        <f>_xlfn.XLOOKUP(A1807,'Medical Exam Transform'!$A$2:$A$2336,'Medical Exam Transform'!$C$2:$C$2336)</f>
        <v>5.43</v>
      </c>
      <c r="E1807" s="14" t="str">
        <f>_xlfn.XLOOKUP(A1807,'Medical Exam Transform'!$A$2:$A$2336,'Medical Exam Transform'!$D$2:$D$2336)</f>
        <v>No</v>
      </c>
      <c r="F1807" s="14" t="str">
        <f>_xlfn.XLOOKUP(A1807,'Medical Exam Transform'!$A$2:$A$2336,'Medical Exam Transform'!$E$2:$E$2336)</f>
        <v>yes</v>
      </c>
      <c r="G1807" s="14" t="str">
        <f>_xlfn.XLOOKUP(A1807,'Medical Exam Transform'!$A$2:$A$2336,'Medical Exam Transform'!$F$2:$F$2336)</f>
        <v>No</v>
      </c>
      <c r="H1807" s="14">
        <f>_xlfn.XLOOKUP(A1807,'Medical Exam Transform'!$A$2:$A$2336,'Medical Exam Transform'!$G$2:$G$2336)</f>
        <v>1</v>
      </c>
      <c r="I1807" s="14" t="str">
        <f>_xlfn.XLOOKUP(A1807,'Medical Exam Transform'!$A$2:$A$2336,'Medical Exam Transform'!$H$2:$H$2336)</f>
        <v>No</v>
      </c>
      <c r="J1807" s="14" t="str">
        <f>_xlfn.XLOOKUP(A1807,'Medical Exam Transform'!$A$2:$A$2336,'Medical Exam Transform'!$I$2:$I$2336)</f>
        <v>Obesity</v>
      </c>
      <c r="K1807" s="14" t="str">
        <f>_xlfn.XLOOKUP(A1807,'Medical Exam Transform'!$A$2:$A$2336,'Medical Exam Transform'!$J$2:$J$2336)</f>
        <v>Prediabetes</v>
      </c>
      <c r="L1807" s="60">
        <f>_xlfn.XLOOKUP(A1807,'Hospitalisation Transform'!$A$2:$A$2344,'Hospitalisation Transform'!$B$2:$B$2344)</f>
        <v>38315</v>
      </c>
      <c r="M1807" s="82">
        <f>_xlfn.XLOOKUP(A1807,'Hospitalisation Transform'!$A$2:$A$2344,'Hospitalisation Transform'!$D$2:$D$2344)</f>
        <v>4740.78</v>
      </c>
      <c r="N1807" s="14" t="str">
        <f>_xlfn.XLOOKUP(A1807,'Hospitalisation Transform'!$A$2:$A$2344,'Hospitalisation Transform'!$E$2:$E$2344)</f>
        <v>tier - 2</v>
      </c>
      <c r="O1807" s="14" t="str">
        <f>_xlfn.XLOOKUP(A1807,'Hospitalisation Transform'!$A$2:$A$2344,'Hospitalisation Transform'!$F$2:$F$2344)</f>
        <v>tier - 3</v>
      </c>
      <c r="P1807" s="14" t="str">
        <f>_xlfn.XLOOKUP(A1807,'Hospitalisation Transform'!$A$2:$A$2344,'Hospitalisation Transform'!$G$2:$G$2344)</f>
        <v>R1021</v>
      </c>
      <c r="Q1807" s="14">
        <f>_xlfn.XLOOKUP(A1807,'Hospitalisation Transform'!$A$2:$A$2344,'Hospitalisation Transform'!$H$2:$H$2344)</f>
        <v>19</v>
      </c>
    </row>
    <row r="1808" spans="1:17" ht="15.5" x14ac:dyDescent="0.35">
      <c r="A1808" s="59" t="s">
        <v>564</v>
      </c>
      <c r="B1808" s="39" t="str">
        <f>_xlfn.XLOOKUP(A1808,'Customer Names Transform'!$A$2:$A$2336,'Customer Names Transform'!$D$2:$D$2336)</f>
        <v>Lauren</v>
      </c>
      <c r="C1808" s="28">
        <f>_xlfn.XLOOKUP(A1808,'Medical Exam Transform'!$A$2:$A$2336,'Medical Exam Transform'!$B$2:$B$2336)</f>
        <v>32.68</v>
      </c>
      <c r="D1808" s="14">
        <f>_xlfn.XLOOKUP(A1808,'Medical Exam Transform'!$A$2:$A$2336,'Medical Exam Transform'!$C$2:$C$2336)</f>
        <v>5.44</v>
      </c>
      <c r="E1808" s="14" t="str">
        <f>_xlfn.XLOOKUP(A1808,'Medical Exam Transform'!$A$2:$A$2336,'Medical Exam Transform'!$D$2:$D$2336)</f>
        <v>No</v>
      </c>
      <c r="F1808" s="14" t="str">
        <f>_xlfn.XLOOKUP(A1808,'Medical Exam Transform'!$A$2:$A$2336,'Medical Exam Transform'!$E$2:$E$2336)</f>
        <v>No</v>
      </c>
      <c r="G1808" s="14" t="str">
        <f>_xlfn.XLOOKUP(A1808,'Medical Exam Transform'!$A$2:$A$2336,'Medical Exam Transform'!$F$2:$F$2336)</f>
        <v>No</v>
      </c>
      <c r="H1808" s="14">
        <f>_xlfn.XLOOKUP(A1808,'Medical Exam Transform'!$A$2:$A$2336,'Medical Exam Transform'!$G$2:$G$2336)</f>
        <v>0</v>
      </c>
      <c r="I1808" s="14" t="str">
        <f>_xlfn.XLOOKUP(A1808,'Medical Exam Transform'!$A$2:$A$2336,'Medical Exam Transform'!$H$2:$H$2336)</f>
        <v>No</v>
      </c>
      <c r="J1808" s="14" t="str">
        <f>_xlfn.XLOOKUP(A1808,'Medical Exam Transform'!$A$2:$A$2336,'Medical Exam Transform'!$I$2:$I$2336)</f>
        <v>Obesity</v>
      </c>
      <c r="K1808" s="14" t="str">
        <f>_xlfn.XLOOKUP(A1808,'Medical Exam Transform'!$A$2:$A$2336,'Medical Exam Transform'!$J$2:$J$2336)</f>
        <v>Normal</v>
      </c>
      <c r="L1808" s="60">
        <f>_xlfn.XLOOKUP(A1808,'Hospitalisation Transform'!$A$2:$A$2344,'Hospitalisation Transform'!$B$2:$B$2344)</f>
        <v>33523</v>
      </c>
      <c r="M1808" s="82">
        <f>_xlfn.XLOOKUP(A1808,'Hospitalisation Transform'!$A$2:$A$2344,'Hospitalisation Transform'!$D$2:$D$2344)</f>
        <v>4738.2700000000004</v>
      </c>
      <c r="N1808" s="14" t="str">
        <f>_xlfn.XLOOKUP(A1808,'Hospitalisation Transform'!$A$2:$A$2344,'Hospitalisation Transform'!$E$2:$E$2344)</f>
        <v>tier - 2</v>
      </c>
      <c r="O1808" s="14" t="str">
        <f>_xlfn.XLOOKUP(A1808,'Hospitalisation Transform'!$A$2:$A$2344,'Hospitalisation Transform'!$F$2:$F$2344)</f>
        <v>tier - 3</v>
      </c>
      <c r="P1808" s="14" t="str">
        <f>_xlfn.XLOOKUP(A1808,'Hospitalisation Transform'!$A$2:$A$2344,'Hospitalisation Transform'!$G$2:$G$2344)</f>
        <v>R1012</v>
      </c>
      <c r="Q1808" s="14">
        <f>_xlfn.XLOOKUP(A1808,'Hospitalisation Transform'!$A$2:$A$2344,'Hospitalisation Transform'!$H$2:$H$2344)</f>
        <v>32</v>
      </c>
    </row>
    <row r="1809" spans="1:17" ht="15.5" x14ac:dyDescent="0.35">
      <c r="A1809" s="59" t="s">
        <v>563</v>
      </c>
      <c r="B1809" s="39" t="str">
        <f>_xlfn.XLOOKUP(A1809,'Customer Names Transform'!$A$2:$A$2336,'Customer Names Transform'!$D$2:$D$2336)</f>
        <v>Jennefer</v>
      </c>
      <c r="C1809" s="28">
        <f>_xlfn.XLOOKUP(A1809,'Medical Exam Transform'!$A$2:$A$2336,'Medical Exam Transform'!$B$2:$B$2336)</f>
        <v>20.74</v>
      </c>
      <c r="D1809" s="14">
        <f>_xlfn.XLOOKUP(A1809,'Medical Exam Transform'!$A$2:$A$2336,'Medical Exam Transform'!$C$2:$C$2336)</f>
        <v>11.69</v>
      </c>
      <c r="E1809" s="14" t="str">
        <f>_xlfn.XLOOKUP(A1809,'Medical Exam Transform'!$A$2:$A$2336,'Medical Exam Transform'!$D$2:$D$2336)</f>
        <v>Yes</v>
      </c>
      <c r="F1809" s="14" t="str">
        <f>_xlfn.XLOOKUP(A1809,'Medical Exam Transform'!$A$2:$A$2336,'Medical Exam Transform'!$E$2:$E$2336)</f>
        <v>No</v>
      </c>
      <c r="G1809" s="14" t="str">
        <f>_xlfn.XLOOKUP(A1809,'Medical Exam Transform'!$A$2:$A$2336,'Medical Exam Transform'!$F$2:$F$2336)</f>
        <v>No</v>
      </c>
      <c r="H1809" s="14">
        <f>_xlfn.XLOOKUP(A1809,'Medical Exam Transform'!$A$2:$A$2336,'Medical Exam Transform'!$G$2:$G$2336)</f>
        <v>1</v>
      </c>
      <c r="I1809" s="14" t="str">
        <f>_xlfn.XLOOKUP(A1809,'Medical Exam Transform'!$A$2:$A$2336,'Medical Exam Transform'!$H$2:$H$2336)</f>
        <v>No</v>
      </c>
      <c r="J1809" s="14" t="str">
        <f>_xlfn.XLOOKUP(A1809,'Medical Exam Transform'!$A$2:$A$2336,'Medical Exam Transform'!$I$2:$I$2336)</f>
        <v>Normalweight</v>
      </c>
      <c r="K1809" s="14" t="str">
        <f>_xlfn.XLOOKUP(A1809,'Medical Exam Transform'!$A$2:$A$2336,'Medical Exam Transform'!$J$2:$J$2336)</f>
        <v>Normal</v>
      </c>
      <c r="L1809" s="60">
        <f>_xlfn.XLOOKUP(A1809,'Hospitalisation Transform'!$A$2:$A$2344,'Hospitalisation Transform'!$B$2:$B$2344)</f>
        <v>31660</v>
      </c>
      <c r="M1809" s="82">
        <f>_xlfn.XLOOKUP(A1809,'Hospitalisation Transform'!$A$2:$A$2344,'Hospitalisation Transform'!$D$2:$D$2344)</f>
        <v>4734.6400000000003</v>
      </c>
      <c r="N1809" s="14" t="str">
        <f>_xlfn.XLOOKUP(A1809,'Hospitalisation Transform'!$A$2:$A$2344,'Hospitalisation Transform'!$E$2:$E$2344)</f>
        <v>tier - 2</v>
      </c>
      <c r="O1809" s="14" t="str">
        <f>_xlfn.XLOOKUP(A1809,'Hospitalisation Transform'!$A$2:$A$2344,'Hospitalisation Transform'!$F$2:$F$2344)</f>
        <v>tier - 1</v>
      </c>
      <c r="P1809" s="14" t="str">
        <f>_xlfn.XLOOKUP(A1809,'Hospitalisation Transform'!$A$2:$A$2344,'Hospitalisation Transform'!$G$2:$G$2344)</f>
        <v>R1013</v>
      </c>
      <c r="Q1809" s="14">
        <f>_xlfn.XLOOKUP(A1809,'Hospitalisation Transform'!$A$2:$A$2344,'Hospitalisation Transform'!$H$2:$H$2344)</f>
        <v>37</v>
      </c>
    </row>
    <row r="1810" spans="1:17" ht="15.5" x14ac:dyDescent="0.35">
      <c r="A1810" s="59" t="s">
        <v>562</v>
      </c>
      <c r="B1810" s="39" t="str">
        <f>_xlfn.XLOOKUP(A1810,'Customer Names Transform'!$A$2:$A$2336,'Customer Names Transform'!$D$2:$D$2336)</f>
        <v>Tracey L.</v>
      </c>
      <c r="C1810" s="28">
        <f>_xlfn.XLOOKUP(A1810,'Medical Exam Transform'!$A$2:$A$2336,'Medical Exam Transform'!$B$2:$B$2336)</f>
        <v>15.57</v>
      </c>
      <c r="D1810" s="14">
        <f>_xlfn.XLOOKUP(A1810,'Medical Exam Transform'!$A$2:$A$2336,'Medical Exam Transform'!$C$2:$C$2336)</f>
        <v>6.07</v>
      </c>
      <c r="E1810" s="14" t="str">
        <f>_xlfn.XLOOKUP(A1810,'Medical Exam Transform'!$A$2:$A$2336,'Medical Exam Transform'!$D$2:$D$2336)</f>
        <v>No</v>
      </c>
      <c r="F1810" s="14" t="str">
        <f>_xlfn.XLOOKUP(A1810,'Medical Exam Transform'!$A$2:$A$2336,'Medical Exam Transform'!$E$2:$E$2336)</f>
        <v>No</v>
      </c>
      <c r="G1810" s="14" t="str">
        <f>_xlfn.XLOOKUP(A1810,'Medical Exam Transform'!$A$2:$A$2336,'Medical Exam Transform'!$F$2:$F$2336)</f>
        <v>No</v>
      </c>
      <c r="H1810" s="14">
        <f>_xlfn.XLOOKUP(A1810,'Medical Exam Transform'!$A$2:$A$2336,'Medical Exam Transform'!$G$2:$G$2336)</f>
        <v>0</v>
      </c>
      <c r="I1810" s="14" t="str">
        <f>_xlfn.XLOOKUP(A1810,'Medical Exam Transform'!$A$2:$A$2336,'Medical Exam Transform'!$H$2:$H$2336)</f>
        <v>No</v>
      </c>
      <c r="J1810" s="14" t="str">
        <f>_xlfn.XLOOKUP(A1810,'Medical Exam Transform'!$A$2:$A$2336,'Medical Exam Transform'!$I$2:$I$2336)</f>
        <v>Underweight</v>
      </c>
      <c r="K1810" s="14" t="str">
        <f>_xlfn.XLOOKUP(A1810,'Medical Exam Transform'!$A$2:$A$2336,'Medical Exam Transform'!$J$2:$J$2336)</f>
        <v>Prediabetes</v>
      </c>
      <c r="L1810" s="60">
        <f>_xlfn.XLOOKUP(A1810,'Hospitalisation Transform'!$A$2:$A$2344,'Hospitalisation Transform'!$B$2:$B$2344)</f>
        <v>29404</v>
      </c>
      <c r="M1810" s="82">
        <f>_xlfn.XLOOKUP(A1810,'Hospitalisation Transform'!$A$2:$A$2344,'Hospitalisation Transform'!$D$2:$D$2344)</f>
        <v>4728.71</v>
      </c>
      <c r="N1810" s="14" t="str">
        <f>_xlfn.XLOOKUP(A1810,'Hospitalisation Transform'!$A$2:$A$2344,'Hospitalisation Transform'!$E$2:$E$2344)</f>
        <v>tier - 2</v>
      </c>
      <c r="O1810" s="14" t="str">
        <f>_xlfn.XLOOKUP(A1810,'Hospitalisation Transform'!$A$2:$A$2344,'Hospitalisation Transform'!$F$2:$F$2344)</f>
        <v>tier - 3</v>
      </c>
      <c r="P1810" s="14" t="str">
        <f>_xlfn.XLOOKUP(A1810,'Hospitalisation Transform'!$A$2:$A$2344,'Hospitalisation Transform'!$G$2:$G$2344)</f>
        <v>R1012</v>
      </c>
      <c r="Q1810" s="14">
        <f>_xlfn.XLOOKUP(A1810,'Hospitalisation Transform'!$A$2:$A$2344,'Hospitalisation Transform'!$H$2:$H$2344)</f>
        <v>43</v>
      </c>
    </row>
    <row r="1811" spans="1:17" ht="15.5" x14ac:dyDescent="0.35">
      <c r="A1811" s="59" t="s">
        <v>561</v>
      </c>
      <c r="B1811" s="39" t="str">
        <f>_xlfn.XLOOKUP(A1811,'Customer Names Transform'!$A$2:$A$2336,'Customer Names Transform'!$D$2:$D$2336)</f>
        <v>Ashley</v>
      </c>
      <c r="C1811" s="28">
        <f>_xlfn.XLOOKUP(A1811,'Medical Exam Transform'!$A$2:$A$2336,'Medical Exam Transform'!$B$2:$B$2336)</f>
        <v>23.844999999999999</v>
      </c>
      <c r="D1811" s="14">
        <f>_xlfn.XLOOKUP(A1811,'Medical Exam Transform'!$A$2:$A$2336,'Medical Exam Transform'!$C$2:$C$2336)</f>
        <v>4.3600000000000003</v>
      </c>
      <c r="E1811" s="14" t="str">
        <f>_xlfn.XLOOKUP(A1811,'Medical Exam Transform'!$A$2:$A$2336,'Medical Exam Transform'!$D$2:$D$2336)</f>
        <v>No</v>
      </c>
      <c r="F1811" s="14" t="str">
        <f>_xlfn.XLOOKUP(A1811,'Medical Exam Transform'!$A$2:$A$2336,'Medical Exam Transform'!$E$2:$E$2336)</f>
        <v>No</v>
      </c>
      <c r="G1811" s="14" t="str">
        <f>_xlfn.XLOOKUP(A1811,'Medical Exam Transform'!$A$2:$A$2336,'Medical Exam Transform'!$F$2:$F$2336)</f>
        <v>No</v>
      </c>
      <c r="H1811" s="14">
        <f>_xlfn.XLOOKUP(A1811,'Medical Exam Transform'!$A$2:$A$2336,'Medical Exam Transform'!$G$2:$G$2336)</f>
        <v>0</v>
      </c>
      <c r="I1811" s="14" t="str">
        <f>_xlfn.XLOOKUP(A1811,'Medical Exam Transform'!$A$2:$A$2336,'Medical Exam Transform'!$H$2:$H$2336)</f>
        <v>No</v>
      </c>
      <c r="J1811" s="14" t="str">
        <f>_xlfn.XLOOKUP(A1811,'Medical Exam Transform'!$A$2:$A$2336,'Medical Exam Transform'!$I$2:$I$2336)</f>
        <v>Normalweight</v>
      </c>
      <c r="K1811" s="14" t="str">
        <f>_xlfn.XLOOKUP(A1811,'Medical Exam Transform'!$A$2:$A$2336,'Medical Exam Transform'!$J$2:$J$2336)</f>
        <v>Normal</v>
      </c>
      <c r="L1811" s="60">
        <f>_xlfn.XLOOKUP(A1811,'Hospitalisation Transform'!$A$2:$A$2344,'Hospitalisation Transform'!$B$2:$B$2344)</f>
        <v>34558</v>
      </c>
      <c r="M1811" s="82">
        <f>_xlfn.XLOOKUP(A1811,'Hospitalisation Transform'!$A$2:$A$2344,'Hospitalisation Transform'!$D$2:$D$2344)</f>
        <v>4719.74</v>
      </c>
      <c r="N1811" s="14" t="str">
        <f>_xlfn.XLOOKUP(A1811,'Hospitalisation Transform'!$A$2:$A$2344,'Hospitalisation Transform'!$E$2:$E$2344)</f>
        <v>tier - 2</v>
      </c>
      <c r="O1811" s="14" t="str">
        <f>_xlfn.XLOOKUP(A1811,'Hospitalisation Transform'!$A$2:$A$2344,'Hospitalisation Transform'!$F$2:$F$2344)</f>
        <v>tier - 1</v>
      </c>
      <c r="P1811" s="14" t="str">
        <f>_xlfn.XLOOKUP(A1811,'Hospitalisation Transform'!$A$2:$A$2344,'Hospitalisation Transform'!$G$2:$G$2344)</f>
        <v>R1012</v>
      </c>
      <c r="Q1811" s="14">
        <f>_xlfn.XLOOKUP(A1811,'Hospitalisation Transform'!$A$2:$A$2344,'Hospitalisation Transform'!$H$2:$H$2344)</f>
        <v>29</v>
      </c>
    </row>
    <row r="1812" spans="1:17" ht="15.5" x14ac:dyDescent="0.35">
      <c r="A1812" s="59" t="s">
        <v>560</v>
      </c>
      <c r="B1812" s="39" t="str">
        <f>_xlfn.XLOOKUP(A1812,'Customer Names Transform'!$A$2:$A$2336,'Customer Names Transform'!$D$2:$D$2336)</f>
        <v>Cindy</v>
      </c>
      <c r="C1812" s="28">
        <f>_xlfn.XLOOKUP(A1812,'Medical Exam Transform'!$A$2:$A$2336,'Medical Exam Transform'!$B$2:$B$2336)</f>
        <v>22.895</v>
      </c>
      <c r="D1812" s="14">
        <f>_xlfn.XLOOKUP(A1812,'Medical Exam Transform'!$A$2:$A$2336,'Medical Exam Transform'!$C$2:$C$2336)</f>
        <v>5.24</v>
      </c>
      <c r="E1812" s="14" t="str">
        <f>_xlfn.XLOOKUP(A1812,'Medical Exam Transform'!$A$2:$A$2336,'Medical Exam Transform'!$D$2:$D$2336)</f>
        <v>No</v>
      </c>
      <c r="F1812" s="14" t="str">
        <f>_xlfn.XLOOKUP(A1812,'Medical Exam Transform'!$A$2:$A$2336,'Medical Exam Transform'!$E$2:$E$2336)</f>
        <v>No</v>
      </c>
      <c r="G1812" s="14" t="str">
        <f>_xlfn.XLOOKUP(A1812,'Medical Exam Transform'!$A$2:$A$2336,'Medical Exam Transform'!$F$2:$F$2336)</f>
        <v>No</v>
      </c>
      <c r="H1812" s="14">
        <f>_xlfn.XLOOKUP(A1812,'Medical Exam Transform'!$A$2:$A$2336,'Medical Exam Transform'!$G$2:$G$2336)</f>
        <v>1</v>
      </c>
      <c r="I1812" s="14" t="str">
        <f>_xlfn.XLOOKUP(A1812,'Medical Exam Transform'!$A$2:$A$2336,'Medical Exam Transform'!$H$2:$H$2336)</f>
        <v>No</v>
      </c>
      <c r="J1812" s="14" t="str">
        <f>_xlfn.XLOOKUP(A1812,'Medical Exam Transform'!$A$2:$A$2336,'Medical Exam Transform'!$I$2:$I$2336)</f>
        <v>Normalweight</v>
      </c>
      <c r="K1812" s="14" t="str">
        <f>_xlfn.XLOOKUP(A1812,'Medical Exam Transform'!$A$2:$A$2336,'Medical Exam Transform'!$J$2:$J$2336)</f>
        <v>Prediabetes</v>
      </c>
      <c r="L1812" s="60">
        <f>_xlfn.XLOOKUP(A1812,'Hospitalisation Transform'!$A$2:$A$2344,'Hospitalisation Transform'!$B$2:$B$2344)</f>
        <v>33875</v>
      </c>
      <c r="M1812" s="82">
        <f>_xlfn.XLOOKUP(A1812,'Hospitalisation Transform'!$A$2:$A$2344,'Hospitalisation Transform'!$D$2:$D$2344)</f>
        <v>4719.5200000000004</v>
      </c>
      <c r="N1812" s="14" t="str">
        <f>_xlfn.XLOOKUP(A1812,'Hospitalisation Transform'!$A$2:$A$2344,'Hospitalisation Transform'!$E$2:$E$2344)</f>
        <v>tier - 2</v>
      </c>
      <c r="O1812" s="14" t="str">
        <f>_xlfn.XLOOKUP(A1812,'Hospitalisation Transform'!$A$2:$A$2344,'Hospitalisation Transform'!$F$2:$F$2344)</f>
        <v>tier - 2</v>
      </c>
      <c r="P1812" s="14" t="str">
        <f>_xlfn.XLOOKUP(A1812,'Hospitalisation Transform'!$A$2:$A$2344,'Hospitalisation Transform'!$G$2:$G$2344)</f>
        <v>R1024</v>
      </c>
      <c r="Q1812" s="14">
        <f>_xlfn.XLOOKUP(A1812,'Hospitalisation Transform'!$A$2:$A$2344,'Hospitalisation Transform'!$H$2:$H$2344)</f>
        <v>31</v>
      </c>
    </row>
    <row r="1813" spans="1:17" ht="15.5" x14ac:dyDescent="0.35">
      <c r="A1813" s="59" t="s">
        <v>559</v>
      </c>
      <c r="B1813" s="39" t="str">
        <f>_xlfn.XLOOKUP(A1813,'Customer Names Transform'!$A$2:$A$2336,'Customer Names Transform'!$D$2:$D$2336)</f>
        <v>Esther</v>
      </c>
      <c r="C1813" s="28">
        <f>_xlfn.XLOOKUP(A1813,'Medical Exam Transform'!$A$2:$A$2336,'Medical Exam Transform'!$B$2:$B$2336)</f>
        <v>21.945</v>
      </c>
      <c r="D1813" s="14">
        <f>_xlfn.XLOOKUP(A1813,'Medical Exam Transform'!$A$2:$A$2336,'Medical Exam Transform'!$C$2:$C$2336)</f>
        <v>5.37</v>
      </c>
      <c r="E1813" s="14" t="str">
        <f>_xlfn.XLOOKUP(A1813,'Medical Exam Transform'!$A$2:$A$2336,'Medical Exam Transform'!$D$2:$D$2336)</f>
        <v>No</v>
      </c>
      <c r="F1813" s="14" t="str">
        <f>_xlfn.XLOOKUP(A1813,'Medical Exam Transform'!$A$2:$A$2336,'Medical Exam Transform'!$E$2:$E$2336)</f>
        <v>No</v>
      </c>
      <c r="G1813" s="14" t="str">
        <f>_xlfn.XLOOKUP(A1813,'Medical Exam Transform'!$A$2:$A$2336,'Medical Exam Transform'!$F$2:$F$2336)</f>
        <v>No</v>
      </c>
      <c r="H1813" s="14">
        <f>_xlfn.XLOOKUP(A1813,'Medical Exam Transform'!$A$2:$A$2336,'Medical Exam Transform'!$G$2:$G$2336)</f>
        <v>1</v>
      </c>
      <c r="I1813" s="14" t="str">
        <f>_xlfn.XLOOKUP(A1813,'Medical Exam Transform'!$A$2:$A$2336,'Medical Exam Transform'!$H$2:$H$2336)</f>
        <v>No</v>
      </c>
      <c r="J1813" s="14" t="str">
        <f>_xlfn.XLOOKUP(A1813,'Medical Exam Transform'!$A$2:$A$2336,'Medical Exam Transform'!$I$2:$I$2336)</f>
        <v>Normalweight</v>
      </c>
      <c r="K1813" s="14" t="str">
        <f>_xlfn.XLOOKUP(A1813,'Medical Exam Transform'!$A$2:$A$2336,'Medical Exam Transform'!$J$2:$J$2336)</f>
        <v>Prediabetes</v>
      </c>
      <c r="L1813" s="60">
        <f>_xlfn.XLOOKUP(A1813,'Hospitalisation Transform'!$A$2:$A$2344,'Hospitalisation Transform'!$B$2:$B$2344)</f>
        <v>33886</v>
      </c>
      <c r="M1813" s="82">
        <f>_xlfn.XLOOKUP(A1813,'Hospitalisation Transform'!$A$2:$A$2344,'Hospitalisation Transform'!$D$2:$D$2344)</f>
        <v>4718.2</v>
      </c>
      <c r="N1813" s="14" t="str">
        <f>_xlfn.XLOOKUP(A1813,'Hospitalisation Transform'!$A$2:$A$2344,'Hospitalisation Transform'!$E$2:$E$2344)</f>
        <v>tier - 2</v>
      </c>
      <c r="O1813" s="14" t="str">
        <f>_xlfn.XLOOKUP(A1813,'Hospitalisation Transform'!$A$2:$A$2344,'Hospitalisation Transform'!$F$2:$F$2344)</f>
        <v>tier - 3</v>
      </c>
      <c r="P1813" s="14" t="str">
        <f>_xlfn.XLOOKUP(A1813,'Hospitalisation Transform'!$A$2:$A$2344,'Hospitalisation Transform'!$G$2:$G$2344)</f>
        <v>R1024</v>
      </c>
      <c r="Q1813" s="14">
        <f>_xlfn.XLOOKUP(A1813,'Hospitalisation Transform'!$A$2:$A$2344,'Hospitalisation Transform'!$H$2:$H$2344)</f>
        <v>31</v>
      </c>
    </row>
    <row r="1814" spans="1:17" ht="15.5" x14ac:dyDescent="0.35">
      <c r="A1814" s="59" t="s">
        <v>558</v>
      </c>
      <c r="B1814" s="39" t="str">
        <f>_xlfn.XLOOKUP(A1814,'Customer Names Transform'!$A$2:$A$2336,'Customer Names Transform'!$D$2:$D$2336)</f>
        <v>Jackie</v>
      </c>
      <c r="C1814" s="28">
        <f>_xlfn.XLOOKUP(A1814,'Medical Exam Transform'!$A$2:$A$2336,'Medical Exam Transform'!$B$2:$B$2336)</f>
        <v>19.47</v>
      </c>
      <c r="D1814" s="14">
        <f>_xlfn.XLOOKUP(A1814,'Medical Exam Transform'!$A$2:$A$2336,'Medical Exam Transform'!$C$2:$C$2336)</f>
        <v>6.6</v>
      </c>
      <c r="E1814" s="14" t="str">
        <f>_xlfn.XLOOKUP(A1814,'Medical Exam Transform'!$A$2:$A$2336,'Medical Exam Transform'!$D$2:$D$2336)</f>
        <v>Yes</v>
      </c>
      <c r="F1814" s="14" t="str">
        <f>_xlfn.XLOOKUP(A1814,'Medical Exam Transform'!$A$2:$A$2336,'Medical Exam Transform'!$E$2:$E$2336)</f>
        <v>No</v>
      </c>
      <c r="G1814" s="14" t="str">
        <f>_xlfn.XLOOKUP(A1814,'Medical Exam Transform'!$A$2:$A$2336,'Medical Exam Transform'!$F$2:$F$2336)</f>
        <v>No</v>
      </c>
      <c r="H1814" s="14">
        <f>_xlfn.XLOOKUP(A1814,'Medical Exam Transform'!$A$2:$A$2336,'Medical Exam Transform'!$G$2:$G$2336)</f>
        <v>0</v>
      </c>
      <c r="I1814" s="14" t="str">
        <f>_xlfn.XLOOKUP(A1814,'Medical Exam Transform'!$A$2:$A$2336,'Medical Exam Transform'!$H$2:$H$2336)</f>
        <v>No</v>
      </c>
      <c r="J1814" s="14" t="str">
        <f>_xlfn.XLOOKUP(A1814,'Medical Exam Transform'!$A$2:$A$2336,'Medical Exam Transform'!$I$2:$I$2336)</f>
        <v>Normalweight</v>
      </c>
      <c r="K1814" s="14" t="str">
        <f>_xlfn.XLOOKUP(A1814,'Medical Exam Transform'!$A$2:$A$2336,'Medical Exam Transform'!$J$2:$J$2336)</f>
        <v>Diabetes</v>
      </c>
      <c r="L1814" s="60">
        <f>_xlfn.XLOOKUP(A1814,'Hospitalisation Transform'!$A$2:$A$2344,'Hospitalisation Transform'!$B$2:$B$2344)</f>
        <v>29810</v>
      </c>
      <c r="M1814" s="82">
        <f>_xlfn.XLOOKUP(A1814,'Hospitalisation Transform'!$A$2:$A$2344,'Hospitalisation Transform'!$D$2:$D$2344)</f>
        <v>4712.12</v>
      </c>
      <c r="N1814" s="14" t="str">
        <f>_xlfn.XLOOKUP(A1814,'Hospitalisation Transform'!$A$2:$A$2344,'Hospitalisation Transform'!$E$2:$E$2344)</f>
        <v>tier - 2</v>
      </c>
      <c r="O1814" s="14" t="str">
        <f>_xlfn.XLOOKUP(A1814,'Hospitalisation Transform'!$A$2:$A$2344,'Hospitalisation Transform'!$F$2:$F$2344)</f>
        <v>tier - 3</v>
      </c>
      <c r="P1814" s="14" t="str">
        <f>_xlfn.XLOOKUP(A1814,'Hospitalisation Transform'!$A$2:$A$2344,'Hospitalisation Transform'!$G$2:$G$2344)</f>
        <v>R1011</v>
      </c>
      <c r="Q1814" s="14">
        <f>_xlfn.XLOOKUP(A1814,'Hospitalisation Transform'!$A$2:$A$2344,'Hospitalisation Transform'!$H$2:$H$2344)</f>
        <v>42</v>
      </c>
    </row>
    <row r="1815" spans="1:17" ht="15.5" x14ac:dyDescent="0.35">
      <c r="A1815" s="59" t="s">
        <v>557</v>
      </c>
      <c r="B1815" s="39" t="str">
        <f>_xlfn.XLOOKUP(A1815,'Customer Names Transform'!$A$2:$A$2336,'Customer Names Transform'!$D$2:$D$2336)</f>
        <v>Timothy P.</v>
      </c>
      <c r="C1815" s="28">
        <f>_xlfn.XLOOKUP(A1815,'Medical Exam Transform'!$A$2:$A$2336,'Medical Exam Transform'!$B$2:$B$2336)</f>
        <v>15.61</v>
      </c>
      <c r="D1815" s="14">
        <f>_xlfn.XLOOKUP(A1815,'Medical Exam Transform'!$A$2:$A$2336,'Medical Exam Transform'!$C$2:$C$2336)</f>
        <v>5.77</v>
      </c>
      <c r="E1815" s="14" t="str">
        <f>_xlfn.XLOOKUP(A1815,'Medical Exam Transform'!$A$2:$A$2336,'Medical Exam Transform'!$D$2:$D$2336)</f>
        <v>No</v>
      </c>
      <c r="F1815" s="14" t="str">
        <f>_xlfn.XLOOKUP(A1815,'Medical Exam Transform'!$A$2:$A$2336,'Medical Exam Transform'!$E$2:$E$2336)</f>
        <v>No</v>
      </c>
      <c r="G1815" s="14" t="str">
        <f>_xlfn.XLOOKUP(A1815,'Medical Exam Transform'!$A$2:$A$2336,'Medical Exam Transform'!$F$2:$F$2336)</f>
        <v>No</v>
      </c>
      <c r="H1815" s="14">
        <f>_xlfn.XLOOKUP(A1815,'Medical Exam Transform'!$A$2:$A$2336,'Medical Exam Transform'!$G$2:$G$2336)</f>
        <v>0</v>
      </c>
      <c r="I1815" s="14" t="str">
        <f>_xlfn.XLOOKUP(A1815,'Medical Exam Transform'!$A$2:$A$2336,'Medical Exam Transform'!$H$2:$H$2336)</f>
        <v>No</v>
      </c>
      <c r="J1815" s="14" t="str">
        <f>_xlfn.XLOOKUP(A1815,'Medical Exam Transform'!$A$2:$A$2336,'Medical Exam Transform'!$I$2:$I$2336)</f>
        <v>Underweight</v>
      </c>
      <c r="K1815" s="14" t="str">
        <f>_xlfn.XLOOKUP(A1815,'Medical Exam Transform'!$A$2:$A$2336,'Medical Exam Transform'!$J$2:$J$2336)</f>
        <v>Normal</v>
      </c>
      <c r="L1815" s="60">
        <f>_xlfn.XLOOKUP(A1815,'Hospitalisation Transform'!$A$2:$A$2344,'Hospitalisation Transform'!$B$2:$B$2344)</f>
        <v>28463</v>
      </c>
      <c r="M1815" s="82">
        <f>_xlfn.XLOOKUP(A1815,'Hospitalisation Transform'!$A$2:$A$2344,'Hospitalisation Transform'!$D$2:$D$2344)</f>
        <v>4699.47</v>
      </c>
      <c r="N1815" s="14" t="str">
        <f>_xlfn.XLOOKUP(A1815,'Hospitalisation Transform'!$A$2:$A$2344,'Hospitalisation Transform'!$E$2:$E$2344)</f>
        <v>tier - 2</v>
      </c>
      <c r="O1815" s="14" t="str">
        <f>_xlfn.XLOOKUP(A1815,'Hospitalisation Transform'!$A$2:$A$2344,'Hospitalisation Transform'!$F$2:$F$2344)</f>
        <v>tier - 3</v>
      </c>
      <c r="P1815" s="14" t="str">
        <f>_xlfn.XLOOKUP(A1815,'Hospitalisation Transform'!$A$2:$A$2344,'Hospitalisation Transform'!$G$2:$G$2344)</f>
        <v>R1013</v>
      </c>
      <c r="Q1815" s="14">
        <f>_xlfn.XLOOKUP(A1815,'Hospitalisation Transform'!$A$2:$A$2344,'Hospitalisation Transform'!$H$2:$H$2344)</f>
        <v>46</v>
      </c>
    </row>
    <row r="1816" spans="1:17" ht="15.5" x14ac:dyDescent="0.35">
      <c r="A1816" s="59" t="s">
        <v>556</v>
      </c>
      <c r="B1816" s="39" t="str">
        <f>_xlfn.XLOOKUP(A1816,'Customer Names Transform'!$A$2:$A$2336,'Customer Names Transform'!$D$2:$D$2336)</f>
        <v>Lauren</v>
      </c>
      <c r="C1816" s="28">
        <f>_xlfn.XLOOKUP(A1816,'Medical Exam Transform'!$A$2:$A$2336,'Medical Exam Transform'!$B$2:$B$2336)</f>
        <v>28.6</v>
      </c>
      <c r="D1816" s="14">
        <f>_xlfn.XLOOKUP(A1816,'Medical Exam Transform'!$A$2:$A$2336,'Medical Exam Transform'!$C$2:$C$2336)</f>
        <v>6.08</v>
      </c>
      <c r="E1816" s="14" t="str">
        <f>_xlfn.XLOOKUP(A1816,'Medical Exam Transform'!$A$2:$A$2336,'Medical Exam Transform'!$D$2:$D$2336)</f>
        <v>No</v>
      </c>
      <c r="F1816" s="14" t="str">
        <f>_xlfn.XLOOKUP(A1816,'Medical Exam Transform'!$A$2:$A$2336,'Medical Exam Transform'!$E$2:$E$2336)</f>
        <v>No</v>
      </c>
      <c r="G1816" s="14" t="str">
        <f>_xlfn.XLOOKUP(A1816,'Medical Exam Transform'!$A$2:$A$2336,'Medical Exam Transform'!$F$2:$F$2336)</f>
        <v>Yes</v>
      </c>
      <c r="H1816" s="14">
        <f>_xlfn.XLOOKUP(A1816,'Medical Exam Transform'!$A$2:$A$2336,'Medical Exam Transform'!$G$2:$G$2336)</f>
        <v>1</v>
      </c>
      <c r="I1816" s="14" t="str">
        <f>_xlfn.XLOOKUP(A1816,'Medical Exam Transform'!$A$2:$A$2336,'Medical Exam Transform'!$H$2:$H$2336)</f>
        <v>No</v>
      </c>
      <c r="J1816" s="14" t="str">
        <f>_xlfn.XLOOKUP(A1816,'Medical Exam Transform'!$A$2:$A$2336,'Medical Exam Transform'!$I$2:$I$2336)</f>
        <v>Overweight</v>
      </c>
      <c r="K1816" s="14" t="str">
        <f>_xlfn.XLOOKUP(A1816,'Medical Exam Transform'!$A$2:$A$2336,'Medical Exam Transform'!$J$2:$J$2336)</f>
        <v>Prediabetes</v>
      </c>
      <c r="L1816" s="60">
        <f>_xlfn.XLOOKUP(A1816,'Hospitalisation Transform'!$A$2:$A$2344,'Hospitalisation Transform'!$B$2:$B$2344)</f>
        <v>37794</v>
      </c>
      <c r="M1816" s="82">
        <f>_xlfn.XLOOKUP(A1816,'Hospitalisation Transform'!$A$2:$A$2344,'Hospitalisation Transform'!$D$2:$D$2344)</f>
        <v>4687.8</v>
      </c>
      <c r="N1816" s="14" t="str">
        <f>_xlfn.XLOOKUP(A1816,'Hospitalisation Transform'!$A$2:$A$2344,'Hospitalisation Transform'!$E$2:$E$2344)</f>
        <v>tier - 2</v>
      </c>
      <c r="O1816" s="14" t="str">
        <f>_xlfn.XLOOKUP(A1816,'Hospitalisation Transform'!$A$2:$A$2344,'Hospitalisation Transform'!$F$2:$F$2344)</f>
        <v>tier - 3</v>
      </c>
      <c r="P1816" s="14" t="str">
        <f>_xlfn.XLOOKUP(A1816,'Hospitalisation Transform'!$A$2:$A$2344,'Hospitalisation Transform'!$G$2:$G$2344)</f>
        <v>R1011</v>
      </c>
      <c r="Q1816" s="14">
        <f>_xlfn.XLOOKUP(A1816,'Hospitalisation Transform'!$A$2:$A$2344,'Hospitalisation Transform'!$H$2:$H$2344)</f>
        <v>20</v>
      </c>
    </row>
    <row r="1817" spans="1:17" ht="15.5" x14ac:dyDescent="0.35">
      <c r="A1817" s="59" t="s">
        <v>555</v>
      </c>
      <c r="B1817" s="39" t="str">
        <f>_xlfn.XLOOKUP(A1817,'Customer Names Transform'!$A$2:$A$2336,'Customer Names Transform'!$D$2:$D$2336)</f>
        <v>Benjamin</v>
      </c>
      <c r="C1817" s="28">
        <f>_xlfn.XLOOKUP(A1817,'Medical Exam Transform'!$A$2:$A$2336,'Medical Exam Transform'!$B$2:$B$2336)</f>
        <v>46.53</v>
      </c>
      <c r="D1817" s="14">
        <f>_xlfn.XLOOKUP(A1817,'Medical Exam Transform'!$A$2:$A$2336,'Medical Exam Transform'!$C$2:$C$2336)</f>
        <v>4.16</v>
      </c>
      <c r="E1817" s="14" t="str">
        <f>_xlfn.XLOOKUP(A1817,'Medical Exam Transform'!$A$2:$A$2336,'Medical Exam Transform'!$D$2:$D$2336)</f>
        <v>No</v>
      </c>
      <c r="F1817" s="14" t="str">
        <f>_xlfn.XLOOKUP(A1817,'Medical Exam Transform'!$A$2:$A$2336,'Medical Exam Transform'!$E$2:$E$2336)</f>
        <v>No</v>
      </c>
      <c r="G1817" s="14" t="str">
        <f>_xlfn.XLOOKUP(A1817,'Medical Exam Transform'!$A$2:$A$2336,'Medical Exam Transform'!$F$2:$F$2336)</f>
        <v>No</v>
      </c>
      <c r="H1817" s="14">
        <f>_xlfn.XLOOKUP(A1817,'Medical Exam Transform'!$A$2:$A$2336,'Medical Exam Transform'!$G$2:$G$2336)</f>
        <v>0</v>
      </c>
      <c r="I1817" s="14" t="str">
        <f>_xlfn.XLOOKUP(A1817,'Medical Exam Transform'!$A$2:$A$2336,'Medical Exam Transform'!$H$2:$H$2336)</f>
        <v>No</v>
      </c>
      <c r="J1817" s="14" t="str">
        <f>_xlfn.XLOOKUP(A1817,'Medical Exam Transform'!$A$2:$A$2336,'Medical Exam Transform'!$I$2:$I$2336)</f>
        <v>Obesity</v>
      </c>
      <c r="K1817" s="14" t="str">
        <f>_xlfn.XLOOKUP(A1817,'Medical Exam Transform'!$A$2:$A$2336,'Medical Exam Transform'!$J$2:$J$2336)</f>
        <v>Normal</v>
      </c>
      <c r="L1817" s="60">
        <f>_xlfn.XLOOKUP(A1817,'Hospitalisation Transform'!$A$2:$A$2344,'Hospitalisation Transform'!$B$2:$B$2344)</f>
        <v>33120</v>
      </c>
      <c r="M1817" s="82">
        <f>_xlfn.XLOOKUP(A1817,'Hospitalisation Transform'!$A$2:$A$2344,'Hospitalisation Transform'!$D$2:$D$2344)</f>
        <v>4686.3900000000003</v>
      </c>
      <c r="N1817" s="14" t="str">
        <f>_xlfn.XLOOKUP(A1817,'Hospitalisation Transform'!$A$2:$A$2344,'Hospitalisation Transform'!$E$2:$E$2344)</f>
        <v>tier - 3</v>
      </c>
      <c r="O1817" s="14" t="str">
        <f>_xlfn.XLOOKUP(A1817,'Hospitalisation Transform'!$A$2:$A$2344,'Hospitalisation Transform'!$F$2:$F$2344)</f>
        <v>tier - 3</v>
      </c>
      <c r="P1817" s="14" t="str">
        <f>_xlfn.XLOOKUP(A1817,'Hospitalisation Transform'!$A$2:$A$2344,'Hospitalisation Transform'!$G$2:$G$2344)</f>
        <v>R1013</v>
      </c>
      <c r="Q1817" s="14">
        <f>_xlfn.XLOOKUP(A1817,'Hospitalisation Transform'!$A$2:$A$2344,'Hospitalisation Transform'!$H$2:$H$2344)</f>
        <v>33</v>
      </c>
    </row>
    <row r="1818" spans="1:17" ht="15.5" x14ac:dyDescent="0.35">
      <c r="A1818" s="59" t="s">
        <v>554</v>
      </c>
      <c r="B1818" s="39" t="str">
        <f>_xlfn.XLOOKUP(A1818,'Customer Names Transform'!$A$2:$A$2336,'Customer Names Transform'!$D$2:$D$2336)</f>
        <v>Hugo M</v>
      </c>
      <c r="C1818" s="28">
        <f>_xlfn.XLOOKUP(A1818,'Medical Exam Transform'!$A$2:$A$2336,'Medical Exam Transform'!$B$2:$B$2336)</f>
        <v>34.99</v>
      </c>
      <c r="D1818" s="14">
        <f>_xlfn.XLOOKUP(A1818,'Medical Exam Transform'!$A$2:$A$2336,'Medical Exam Transform'!$C$2:$C$2336)</f>
        <v>5.0999999999999996</v>
      </c>
      <c r="E1818" s="14" t="str">
        <f>_xlfn.XLOOKUP(A1818,'Medical Exam Transform'!$A$2:$A$2336,'Medical Exam Transform'!$D$2:$D$2336)</f>
        <v>No</v>
      </c>
      <c r="F1818" s="14" t="str">
        <f>_xlfn.XLOOKUP(A1818,'Medical Exam Transform'!$A$2:$A$2336,'Medical Exam Transform'!$E$2:$E$2336)</f>
        <v>No</v>
      </c>
      <c r="G1818" s="14" t="str">
        <f>_xlfn.XLOOKUP(A1818,'Medical Exam Transform'!$A$2:$A$2336,'Medical Exam Transform'!$F$2:$F$2336)</f>
        <v>Yes</v>
      </c>
      <c r="H1818" s="14">
        <f>_xlfn.XLOOKUP(A1818,'Medical Exam Transform'!$A$2:$A$2336,'Medical Exam Transform'!$G$2:$G$2336)</f>
        <v>1</v>
      </c>
      <c r="I1818" s="14" t="str">
        <f>_xlfn.XLOOKUP(A1818,'Medical Exam Transform'!$A$2:$A$2336,'Medical Exam Transform'!$H$2:$H$2336)</f>
        <v>No</v>
      </c>
      <c r="J1818" s="14" t="str">
        <f>_xlfn.XLOOKUP(A1818,'Medical Exam Transform'!$A$2:$A$2336,'Medical Exam Transform'!$I$2:$I$2336)</f>
        <v>Obesity</v>
      </c>
      <c r="K1818" s="14" t="str">
        <f>_xlfn.XLOOKUP(A1818,'Medical Exam Transform'!$A$2:$A$2336,'Medical Exam Transform'!$J$2:$J$2336)</f>
        <v>Normal</v>
      </c>
      <c r="L1818" s="60">
        <f>_xlfn.XLOOKUP(A1818,'Hospitalisation Transform'!$A$2:$A$2344,'Hospitalisation Transform'!$B$2:$B$2344)</f>
        <v>37898</v>
      </c>
      <c r="M1818" s="82">
        <f>_xlfn.XLOOKUP(A1818,'Hospitalisation Transform'!$A$2:$A$2344,'Hospitalisation Transform'!$D$2:$D$2344)</f>
        <v>4678.8</v>
      </c>
      <c r="N1818" s="14" t="str">
        <f>_xlfn.XLOOKUP(A1818,'Hospitalisation Transform'!$A$2:$A$2344,'Hospitalisation Transform'!$E$2:$E$2344)</f>
        <v>tier - 2</v>
      </c>
      <c r="O1818" s="14" t="str">
        <f>_xlfn.XLOOKUP(A1818,'Hospitalisation Transform'!$A$2:$A$2344,'Hospitalisation Transform'!$F$2:$F$2344)</f>
        <v>tier - 1</v>
      </c>
      <c r="P1818" s="14" t="str">
        <f>_xlfn.XLOOKUP(A1818,'Hospitalisation Transform'!$A$2:$A$2344,'Hospitalisation Transform'!$G$2:$G$2344)</f>
        <v>R1021</v>
      </c>
      <c r="Q1818" s="14">
        <f>_xlfn.XLOOKUP(A1818,'Hospitalisation Transform'!$A$2:$A$2344,'Hospitalisation Transform'!$H$2:$H$2344)</f>
        <v>20</v>
      </c>
    </row>
    <row r="1819" spans="1:17" ht="15.5" x14ac:dyDescent="0.35">
      <c r="A1819" s="59" t="s">
        <v>553</v>
      </c>
      <c r="B1819" s="39" t="str">
        <f>_xlfn.XLOOKUP(A1819,'Customer Names Transform'!$A$2:$A$2336,'Customer Names Transform'!$D$2:$D$2336)</f>
        <v>Daniel J. Jr.</v>
      </c>
      <c r="C1819" s="28">
        <f>_xlfn.XLOOKUP(A1819,'Medical Exam Transform'!$A$2:$A$2336,'Medical Exam Transform'!$B$2:$B$2336)</f>
        <v>17.05</v>
      </c>
      <c r="D1819" s="14">
        <f>_xlfn.XLOOKUP(A1819,'Medical Exam Transform'!$A$2:$A$2336,'Medical Exam Transform'!$C$2:$C$2336)</f>
        <v>5.3</v>
      </c>
      <c r="E1819" s="14" t="str">
        <f>_xlfn.XLOOKUP(A1819,'Medical Exam Transform'!$A$2:$A$2336,'Medical Exam Transform'!$D$2:$D$2336)</f>
        <v>No</v>
      </c>
      <c r="F1819" s="14" t="str">
        <f>_xlfn.XLOOKUP(A1819,'Medical Exam Transform'!$A$2:$A$2336,'Medical Exam Transform'!$E$2:$E$2336)</f>
        <v>No</v>
      </c>
      <c r="G1819" s="14" t="str">
        <f>_xlfn.XLOOKUP(A1819,'Medical Exam Transform'!$A$2:$A$2336,'Medical Exam Transform'!$F$2:$F$2336)</f>
        <v>Yes</v>
      </c>
      <c r="H1819" s="14">
        <f>_xlfn.XLOOKUP(A1819,'Medical Exam Transform'!$A$2:$A$2336,'Medical Exam Transform'!$G$2:$G$2336)</f>
        <v>1</v>
      </c>
      <c r="I1819" s="14" t="str">
        <f>_xlfn.XLOOKUP(A1819,'Medical Exam Transform'!$A$2:$A$2336,'Medical Exam Transform'!$H$2:$H$2336)</f>
        <v>No</v>
      </c>
      <c r="J1819" s="14" t="str">
        <f>_xlfn.XLOOKUP(A1819,'Medical Exam Transform'!$A$2:$A$2336,'Medical Exam Transform'!$I$2:$I$2336)</f>
        <v>Underweight</v>
      </c>
      <c r="K1819" s="14" t="str">
        <f>_xlfn.XLOOKUP(A1819,'Medical Exam Transform'!$A$2:$A$2336,'Medical Exam Transform'!$J$2:$J$2336)</f>
        <v>Normal</v>
      </c>
      <c r="L1819" s="60">
        <f>_xlfn.XLOOKUP(A1819,'Hospitalisation Transform'!$A$2:$A$2344,'Hospitalisation Transform'!$B$2:$B$2344)</f>
        <v>29146</v>
      </c>
      <c r="M1819" s="82">
        <f>_xlfn.XLOOKUP(A1819,'Hospitalisation Transform'!$A$2:$A$2344,'Hospitalisation Transform'!$D$2:$D$2344)</f>
        <v>4674.2</v>
      </c>
      <c r="N1819" s="14" t="str">
        <f>_xlfn.XLOOKUP(A1819,'Hospitalisation Transform'!$A$2:$A$2344,'Hospitalisation Transform'!$E$2:$E$2344)</f>
        <v>tier - 2</v>
      </c>
      <c r="O1819" s="14" t="str">
        <f>_xlfn.XLOOKUP(A1819,'Hospitalisation Transform'!$A$2:$A$2344,'Hospitalisation Transform'!$F$2:$F$2344)</f>
        <v>tier - 1</v>
      </c>
      <c r="P1819" s="14" t="str">
        <f>_xlfn.XLOOKUP(A1819,'Hospitalisation Transform'!$A$2:$A$2344,'Hospitalisation Transform'!$G$2:$G$2344)</f>
        <v>R1013</v>
      </c>
      <c r="Q1819" s="14">
        <f>_xlfn.XLOOKUP(A1819,'Hospitalisation Transform'!$A$2:$A$2344,'Hospitalisation Transform'!$H$2:$H$2344)</f>
        <v>44</v>
      </c>
    </row>
    <row r="1820" spans="1:17" ht="15.5" x14ac:dyDescent="0.35">
      <c r="A1820" s="59" t="s">
        <v>552</v>
      </c>
      <c r="B1820" s="39" t="str">
        <f>_xlfn.XLOOKUP(A1820,'Customer Names Transform'!$A$2:$A$2336,'Customer Names Transform'!$D$2:$D$2336)</f>
        <v>Justin R</v>
      </c>
      <c r="C1820" s="28">
        <f>_xlfn.XLOOKUP(A1820,'Medical Exam Transform'!$A$2:$A$2336,'Medical Exam Transform'!$B$2:$B$2336)</f>
        <v>37.18</v>
      </c>
      <c r="D1820" s="14">
        <f>_xlfn.XLOOKUP(A1820,'Medical Exam Transform'!$A$2:$A$2336,'Medical Exam Transform'!$C$2:$C$2336)</f>
        <v>4.9000000000000004</v>
      </c>
      <c r="E1820" s="14" t="str">
        <f>_xlfn.XLOOKUP(A1820,'Medical Exam Transform'!$A$2:$A$2336,'Medical Exam Transform'!$D$2:$D$2336)</f>
        <v>No</v>
      </c>
      <c r="F1820" s="14" t="str">
        <f>_xlfn.XLOOKUP(A1820,'Medical Exam Transform'!$A$2:$A$2336,'Medical Exam Transform'!$E$2:$E$2336)</f>
        <v>No</v>
      </c>
      <c r="G1820" s="14" t="str">
        <f>_xlfn.XLOOKUP(A1820,'Medical Exam Transform'!$A$2:$A$2336,'Medical Exam Transform'!$F$2:$F$2336)</f>
        <v>No</v>
      </c>
      <c r="H1820" s="14">
        <f>_xlfn.XLOOKUP(A1820,'Medical Exam Transform'!$A$2:$A$2336,'Medical Exam Transform'!$G$2:$G$2336)</f>
        <v>0</v>
      </c>
      <c r="I1820" s="14" t="str">
        <f>_xlfn.XLOOKUP(A1820,'Medical Exam Transform'!$A$2:$A$2336,'Medical Exam Transform'!$H$2:$H$2336)</f>
        <v>No</v>
      </c>
      <c r="J1820" s="14" t="str">
        <f>_xlfn.XLOOKUP(A1820,'Medical Exam Transform'!$A$2:$A$2336,'Medical Exam Transform'!$I$2:$I$2336)</f>
        <v>Obesity</v>
      </c>
      <c r="K1820" s="14" t="str">
        <f>_xlfn.XLOOKUP(A1820,'Medical Exam Transform'!$A$2:$A$2336,'Medical Exam Transform'!$J$2:$J$2336)</f>
        <v>Prediabetes</v>
      </c>
      <c r="L1820" s="60">
        <f>_xlfn.XLOOKUP(A1820,'Hospitalisation Transform'!$A$2:$A$2344,'Hospitalisation Transform'!$B$2:$B$2344)</f>
        <v>33067</v>
      </c>
      <c r="M1820" s="82">
        <f>_xlfn.XLOOKUP(A1820,'Hospitalisation Transform'!$A$2:$A$2344,'Hospitalisation Transform'!$D$2:$D$2344)</f>
        <v>4673.3900000000003</v>
      </c>
      <c r="N1820" s="14" t="str">
        <f>_xlfn.XLOOKUP(A1820,'Hospitalisation Transform'!$A$2:$A$2344,'Hospitalisation Transform'!$E$2:$E$2344)</f>
        <v>tier - 2</v>
      </c>
      <c r="O1820" s="14" t="str">
        <f>_xlfn.XLOOKUP(A1820,'Hospitalisation Transform'!$A$2:$A$2344,'Hospitalisation Transform'!$F$2:$F$2344)</f>
        <v>tier - 1</v>
      </c>
      <c r="P1820" s="14" t="str">
        <f>_xlfn.XLOOKUP(A1820,'Hospitalisation Transform'!$A$2:$A$2344,'Hospitalisation Transform'!$G$2:$G$2344)</f>
        <v>R1013</v>
      </c>
      <c r="Q1820" s="14">
        <f>_xlfn.XLOOKUP(A1820,'Hospitalisation Transform'!$A$2:$A$2344,'Hospitalisation Transform'!$H$2:$H$2344)</f>
        <v>33</v>
      </c>
    </row>
    <row r="1821" spans="1:17" ht="15.5" x14ac:dyDescent="0.35">
      <c r="A1821" s="59" t="s">
        <v>551</v>
      </c>
      <c r="B1821" s="39" t="str">
        <f>_xlfn.XLOOKUP(A1821,'Customer Names Transform'!$A$2:$A$2336,'Customer Names Transform'!$D$2:$D$2336)</f>
        <v>Colin</v>
      </c>
      <c r="C1821" s="28">
        <f>_xlfn.XLOOKUP(A1821,'Medical Exam Transform'!$A$2:$A$2336,'Medical Exam Transform'!$B$2:$B$2336)</f>
        <v>35.200000000000003</v>
      </c>
      <c r="D1821" s="14">
        <f>_xlfn.XLOOKUP(A1821,'Medical Exam Transform'!$A$2:$A$2336,'Medical Exam Transform'!$C$2:$C$2336)</f>
        <v>5.55</v>
      </c>
      <c r="E1821" s="14" t="str">
        <f>_xlfn.XLOOKUP(A1821,'Medical Exam Transform'!$A$2:$A$2336,'Medical Exam Transform'!$D$2:$D$2336)</f>
        <v>No</v>
      </c>
      <c r="F1821" s="14" t="str">
        <f>_xlfn.XLOOKUP(A1821,'Medical Exam Transform'!$A$2:$A$2336,'Medical Exam Transform'!$E$2:$E$2336)</f>
        <v>No</v>
      </c>
      <c r="G1821" s="14" t="str">
        <f>_xlfn.XLOOKUP(A1821,'Medical Exam Transform'!$A$2:$A$2336,'Medical Exam Transform'!$F$2:$F$2336)</f>
        <v>No</v>
      </c>
      <c r="H1821" s="14">
        <f>_xlfn.XLOOKUP(A1821,'Medical Exam Transform'!$A$2:$A$2336,'Medical Exam Transform'!$G$2:$G$2336)</f>
        <v>0</v>
      </c>
      <c r="I1821" s="14" t="str">
        <f>_xlfn.XLOOKUP(A1821,'Medical Exam Transform'!$A$2:$A$2336,'Medical Exam Transform'!$H$2:$H$2336)</f>
        <v>No</v>
      </c>
      <c r="J1821" s="14" t="str">
        <f>_xlfn.XLOOKUP(A1821,'Medical Exam Transform'!$A$2:$A$2336,'Medical Exam Transform'!$I$2:$I$2336)</f>
        <v>Obesity</v>
      </c>
      <c r="K1821" s="14" t="str">
        <f>_xlfn.XLOOKUP(A1821,'Medical Exam Transform'!$A$2:$A$2336,'Medical Exam Transform'!$J$2:$J$2336)</f>
        <v>Normal</v>
      </c>
      <c r="L1821" s="60">
        <f>_xlfn.XLOOKUP(A1821,'Hospitalisation Transform'!$A$2:$A$2344,'Hospitalisation Transform'!$B$2:$B$2344)</f>
        <v>33142</v>
      </c>
      <c r="M1821" s="82">
        <f>_xlfn.XLOOKUP(A1821,'Hospitalisation Transform'!$A$2:$A$2344,'Hospitalisation Transform'!$D$2:$D$2344)</f>
        <v>4670.6400000000003</v>
      </c>
      <c r="N1821" s="14" t="str">
        <f>_xlfn.XLOOKUP(A1821,'Hospitalisation Transform'!$A$2:$A$2344,'Hospitalisation Transform'!$E$2:$E$2344)</f>
        <v>tier - 2</v>
      </c>
      <c r="O1821" s="14" t="str">
        <f>_xlfn.XLOOKUP(A1821,'Hospitalisation Transform'!$A$2:$A$2344,'Hospitalisation Transform'!$F$2:$F$2344)</f>
        <v>tier - 2</v>
      </c>
      <c r="P1821" s="14" t="str">
        <f>_xlfn.XLOOKUP(A1821,'Hospitalisation Transform'!$A$2:$A$2344,'Hospitalisation Transform'!$G$2:$G$2344)</f>
        <v>R1011</v>
      </c>
      <c r="Q1821" s="14">
        <f>_xlfn.XLOOKUP(A1821,'Hospitalisation Transform'!$A$2:$A$2344,'Hospitalisation Transform'!$H$2:$H$2344)</f>
        <v>33</v>
      </c>
    </row>
    <row r="1822" spans="1:17" ht="15.5" x14ac:dyDescent="0.35">
      <c r="A1822" s="59" t="s">
        <v>550</v>
      </c>
      <c r="B1822" s="39" t="str">
        <f>_xlfn.XLOOKUP(A1822,'Customer Names Transform'!$A$2:$A$2336,'Customer Names Transform'!$D$2:$D$2336)</f>
        <v>Rob</v>
      </c>
      <c r="C1822" s="28">
        <f>_xlfn.XLOOKUP(A1822,'Medical Exam Transform'!$A$2:$A$2336,'Medical Exam Transform'!$B$2:$B$2336)</f>
        <v>37.335000000000001</v>
      </c>
      <c r="D1822" s="14">
        <f>_xlfn.XLOOKUP(A1822,'Medical Exam Transform'!$A$2:$A$2336,'Medical Exam Transform'!$C$2:$C$2336)</f>
        <v>4.95</v>
      </c>
      <c r="E1822" s="14" t="str">
        <f>_xlfn.XLOOKUP(A1822,'Medical Exam Transform'!$A$2:$A$2336,'Medical Exam Transform'!$D$2:$D$2336)</f>
        <v>No</v>
      </c>
      <c r="F1822" s="14" t="str">
        <f>_xlfn.XLOOKUP(A1822,'Medical Exam Transform'!$A$2:$A$2336,'Medical Exam Transform'!$E$2:$E$2336)</f>
        <v>No</v>
      </c>
      <c r="G1822" s="14" t="str">
        <f>_xlfn.XLOOKUP(A1822,'Medical Exam Transform'!$A$2:$A$2336,'Medical Exam Transform'!$F$2:$F$2336)</f>
        <v>No</v>
      </c>
      <c r="H1822" s="14">
        <f>_xlfn.XLOOKUP(A1822,'Medical Exam Transform'!$A$2:$A$2336,'Medical Exam Transform'!$G$2:$G$2336)</f>
        <v>0</v>
      </c>
      <c r="I1822" s="14" t="str">
        <f>_xlfn.XLOOKUP(A1822,'Medical Exam Transform'!$A$2:$A$2336,'Medical Exam Transform'!$H$2:$H$2336)</f>
        <v>No</v>
      </c>
      <c r="J1822" s="14" t="str">
        <f>_xlfn.XLOOKUP(A1822,'Medical Exam Transform'!$A$2:$A$2336,'Medical Exam Transform'!$I$2:$I$2336)</f>
        <v>Obesity</v>
      </c>
      <c r="K1822" s="14" t="str">
        <f>_xlfn.XLOOKUP(A1822,'Medical Exam Transform'!$A$2:$A$2336,'Medical Exam Transform'!$J$2:$J$2336)</f>
        <v>Normal</v>
      </c>
      <c r="L1822" s="60">
        <f>_xlfn.XLOOKUP(A1822,'Hospitalisation Transform'!$A$2:$A$2344,'Hospitalisation Transform'!$B$2:$B$2344)</f>
        <v>33090</v>
      </c>
      <c r="M1822" s="82">
        <f>_xlfn.XLOOKUP(A1822,'Hospitalisation Transform'!$A$2:$A$2344,'Hospitalisation Transform'!$D$2:$D$2344)</f>
        <v>4667.6099999999997</v>
      </c>
      <c r="N1822" s="14" t="str">
        <f>_xlfn.XLOOKUP(A1822,'Hospitalisation Transform'!$A$2:$A$2344,'Hospitalisation Transform'!$E$2:$E$2344)</f>
        <v>tier - 3</v>
      </c>
      <c r="O1822" s="14" t="str">
        <f>_xlfn.XLOOKUP(A1822,'Hospitalisation Transform'!$A$2:$A$2344,'Hospitalisation Transform'!$F$2:$F$2344)</f>
        <v>tier - 3</v>
      </c>
      <c r="P1822" s="14" t="str">
        <f>_xlfn.XLOOKUP(A1822,'Hospitalisation Transform'!$A$2:$A$2344,'Hospitalisation Transform'!$G$2:$G$2344)</f>
        <v>R1016</v>
      </c>
      <c r="Q1822" s="14">
        <f>_xlfn.XLOOKUP(A1822,'Hospitalisation Transform'!$A$2:$A$2344,'Hospitalisation Transform'!$H$2:$H$2344)</f>
        <v>33</v>
      </c>
    </row>
    <row r="1823" spans="1:17" ht="15.5" x14ac:dyDescent="0.35">
      <c r="A1823" s="59" t="s">
        <v>549</v>
      </c>
      <c r="B1823" s="39" t="str">
        <f>_xlfn.XLOOKUP(A1823,'Customer Names Transform'!$A$2:$A$2336,'Customer Names Transform'!$D$2:$D$2336)</f>
        <v>Patrick</v>
      </c>
      <c r="C1823" s="28">
        <f>_xlfn.XLOOKUP(A1823,'Medical Exam Transform'!$A$2:$A$2336,'Medical Exam Transform'!$B$2:$B$2336)</f>
        <v>27.265000000000001</v>
      </c>
      <c r="D1823" s="14">
        <f>_xlfn.XLOOKUP(A1823,'Medical Exam Transform'!$A$2:$A$2336,'Medical Exam Transform'!$C$2:$C$2336)</f>
        <v>6.46</v>
      </c>
      <c r="E1823" s="14" t="str">
        <f>_xlfn.XLOOKUP(A1823,'Medical Exam Transform'!$A$2:$A$2336,'Medical Exam Transform'!$D$2:$D$2336)</f>
        <v>Yes</v>
      </c>
      <c r="F1823" s="14" t="str">
        <f>_xlfn.XLOOKUP(A1823,'Medical Exam Transform'!$A$2:$A$2336,'Medical Exam Transform'!$E$2:$E$2336)</f>
        <v>No</v>
      </c>
      <c r="G1823" s="14" t="str">
        <f>_xlfn.XLOOKUP(A1823,'Medical Exam Transform'!$A$2:$A$2336,'Medical Exam Transform'!$F$2:$F$2336)</f>
        <v>No</v>
      </c>
      <c r="H1823" s="14">
        <f>_xlfn.XLOOKUP(A1823,'Medical Exam Transform'!$A$2:$A$2336,'Medical Exam Transform'!$G$2:$G$2336)</f>
        <v>0</v>
      </c>
      <c r="I1823" s="14" t="str">
        <f>_xlfn.XLOOKUP(A1823,'Medical Exam Transform'!$A$2:$A$2336,'Medical Exam Transform'!$H$2:$H$2336)</f>
        <v>No</v>
      </c>
      <c r="J1823" s="14" t="str">
        <f>_xlfn.XLOOKUP(A1823,'Medical Exam Transform'!$A$2:$A$2336,'Medical Exam Transform'!$I$2:$I$2336)</f>
        <v>Overweight</v>
      </c>
      <c r="K1823" s="14" t="str">
        <f>_xlfn.XLOOKUP(A1823,'Medical Exam Transform'!$A$2:$A$2336,'Medical Exam Transform'!$J$2:$J$2336)</f>
        <v>Normal</v>
      </c>
      <c r="L1823" s="60">
        <f>_xlfn.XLOOKUP(A1823,'Hospitalisation Transform'!$A$2:$A$2344,'Hospitalisation Transform'!$B$2:$B$2344)</f>
        <v>35363</v>
      </c>
      <c r="M1823" s="82">
        <f>_xlfn.XLOOKUP(A1823,'Hospitalisation Transform'!$A$2:$A$2344,'Hospitalisation Transform'!$D$2:$D$2344)</f>
        <v>4661.29</v>
      </c>
      <c r="N1823" s="14" t="str">
        <f>_xlfn.XLOOKUP(A1823,'Hospitalisation Transform'!$A$2:$A$2344,'Hospitalisation Transform'!$E$2:$E$2344)</f>
        <v>tier - 2</v>
      </c>
      <c r="O1823" s="14" t="str">
        <f>_xlfn.XLOOKUP(A1823,'Hospitalisation Transform'!$A$2:$A$2344,'Hospitalisation Transform'!$F$2:$F$2344)</f>
        <v>tier - 1</v>
      </c>
      <c r="P1823" s="14" t="str">
        <f>_xlfn.XLOOKUP(A1823,'Hospitalisation Transform'!$A$2:$A$2344,'Hospitalisation Transform'!$G$2:$G$2344)</f>
        <v>R1017</v>
      </c>
      <c r="Q1823" s="14">
        <f>_xlfn.XLOOKUP(A1823,'Hospitalisation Transform'!$A$2:$A$2344,'Hospitalisation Transform'!$H$2:$H$2344)</f>
        <v>27</v>
      </c>
    </row>
    <row r="1824" spans="1:17" ht="15.5" x14ac:dyDescent="0.35">
      <c r="A1824" s="59" t="s">
        <v>548</v>
      </c>
      <c r="B1824" s="39" t="str">
        <f>_xlfn.XLOOKUP(A1824,'Customer Names Transform'!$A$2:$A$2336,'Customer Names Transform'!$D$2:$D$2336)</f>
        <v>Austin D</v>
      </c>
      <c r="C1824" s="28">
        <f>_xlfn.XLOOKUP(A1824,'Medical Exam Transform'!$A$2:$A$2336,'Medical Exam Transform'!$B$2:$B$2336)</f>
        <v>30.8</v>
      </c>
      <c r="D1824" s="14">
        <f>_xlfn.XLOOKUP(A1824,'Medical Exam Transform'!$A$2:$A$2336,'Medical Exam Transform'!$C$2:$C$2336)</f>
        <v>4.9000000000000004</v>
      </c>
      <c r="E1824" s="14" t="str">
        <f>_xlfn.XLOOKUP(A1824,'Medical Exam Transform'!$A$2:$A$2336,'Medical Exam Transform'!$D$2:$D$2336)</f>
        <v>Yes</v>
      </c>
      <c r="F1824" s="14" t="str">
        <f>_xlfn.XLOOKUP(A1824,'Medical Exam Transform'!$A$2:$A$2336,'Medical Exam Transform'!$E$2:$E$2336)</f>
        <v>No</v>
      </c>
      <c r="G1824" s="14" t="str">
        <f>_xlfn.XLOOKUP(A1824,'Medical Exam Transform'!$A$2:$A$2336,'Medical Exam Transform'!$F$2:$F$2336)</f>
        <v>No</v>
      </c>
      <c r="H1824" s="14">
        <f>_xlfn.XLOOKUP(A1824,'Medical Exam Transform'!$A$2:$A$2336,'Medical Exam Transform'!$G$2:$G$2336)</f>
        <v>0</v>
      </c>
      <c r="I1824" s="14" t="str">
        <f>_xlfn.XLOOKUP(A1824,'Medical Exam Transform'!$A$2:$A$2336,'Medical Exam Transform'!$H$2:$H$2336)</f>
        <v>No</v>
      </c>
      <c r="J1824" s="14" t="str">
        <f>_xlfn.XLOOKUP(A1824,'Medical Exam Transform'!$A$2:$A$2336,'Medical Exam Transform'!$I$2:$I$2336)</f>
        <v>Obesity</v>
      </c>
      <c r="K1824" s="14" t="str">
        <f>_xlfn.XLOOKUP(A1824,'Medical Exam Transform'!$A$2:$A$2336,'Medical Exam Transform'!$J$2:$J$2336)</f>
        <v>Normal</v>
      </c>
      <c r="L1824" s="60">
        <f>_xlfn.XLOOKUP(A1824,'Hospitalisation Transform'!$A$2:$A$2344,'Hospitalisation Transform'!$B$2:$B$2344)</f>
        <v>31220</v>
      </c>
      <c r="M1824" s="82">
        <f>_xlfn.XLOOKUP(A1824,'Hospitalisation Transform'!$A$2:$A$2344,'Hospitalisation Transform'!$D$2:$D$2344)</f>
        <v>4646.76</v>
      </c>
      <c r="N1824" s="14" t="str">
        <f>_xlfn.XLOOKUP(A1824,'Hospitalisation Transform'!$A$2:$A$2344,'Hospitalisation Transform'!$E$2:$E$2344)</f>
        <v>tier - 1</v>
      </c>
      <c r="O1824" s="14" t="str">
        <f>_xlfn.XLOOKUP(A1824,'Hospitalisation Transform'!$A$2:$A$2344,'Hospitalisation Transform'!$F$2:$F$2344)</f>
        <v>tier - 1</v>
      </c>
      <c r="P1824" s="14" t="str">
        <f>_xlfn.XLOOKUP(A1824,'Hospitalisation Transform'!$A$2:$A$2344,'Hospitalisation Transform'!$G$2:$G$2344)</f>
        <v>R1011</v>
      </c>
      <c r="Q1824" s="14">
        <f>_xlfn.XLOOKUP(A1824,'Hospitalisation Transform'!$A$2:$A$2344,'Hospitalisation Transform'!$H$2:$H$2344)</f>
        <v>38</v>
      </c>
    </row>
    <row r="1825" spans="1:17" ht="15.5" x14ac:dyDescent="0.35">
      <c r="A1825" s="59" t="s">
        <v>547</v>
      </c>
      <c r="B1825" s="39" t="str">
        <f>_xlfn.XLOOKUP(A1825,'Customer Names Transform'!$A$2:$A$2336,'Customer Names Transform'!$D$2:$D$2336)</f>
        <v>Brittany</v>
      </c>
      <c r="C1825" s="28">
        <f>_xlfn.XLOOKUP(A1825,'Medical Exam Transform'!$A$2:$A$2336,'Medical Exam Transform'!$B$2:$B$2336)</f>
        <v>30.21</v>
      </c>
      <c r="D1825" s="14">
        <f>_xlfn.XLOOKUP(A1825,'Medical Exam Transform'!$A$2:$A$2336,'Medical Exam Transform'!$C$2:$C$2336)</f>
        <v>5.21</v>
      </c>
      <c r="E1825" s="14" t="str">
        <f>_xlfn.XLOOKUP(A1825,'Medical Exam Transform'!$A$2:$A$2336,'Medical Exam Transform'!$D$2:$D$2336)</f>
        <v>No</v>
      </c>
      <c r="F1825" s="14" t="str">
        <f>_xlfn.XLOOKUP(A1825,'Medical Exam Transform'!$A$2:$A$2336,'Medical Exam Transform'!$E$2:$E$2336)</f>
        <v>No</v>
      </c>
      <c r="G1825" s="14" t="str">
        <f>_xlfn.XLOOKUP(A1825,'Medical Exam Transform'!$A$2:$A$2336,'Medical Exam Transform'!$F$2:$F$2336)</f>
        <v>No</v>
      </c>
      <c r="H1825" s="14">
        <f>_xlfn.XLOOKUP(A1825,'Medical Exam Transform'!$A$2:$A$2336,'Medical Exam Transform'!$G$2:$G$2336)</f>
        <v>1</v>
      </c>
      <c r="I1825" s="14" t="str">
        <f>_xlfn.XLOOKUP(A1825,'Medical Exam Transform'!$A$2:$A$2336,'Medical Exam Transform'!$H$2:$H$2336)</f>
        <v>No</v>
      </c>
      <c r="J1825" s="14" t="str">
        <f>_xlfn.XLOOKUP(A1825,'Medical Exam Transform'!$A$2:$A$2336,'Medical Exam Transform'!$I$2:$I$2336)</f>
        <v>Obesity</v>
      </c>
      <c r="K1825" s="14" t="str">
        <f>_xlfn.XLOOKUP(A1825,'Medical Exam Transform'!$A$2:$A$2336,'Medical Exam Transform'!$J$2:$J$2336)</f>
        <v>Normal</v>
      </c>
      <c r="L1825" s="60">
        <f>_xlfn.XLOOKUP(A1825,'Hospitalisation Transform'!$A$2:$A$2344,'Hospitalisation Transform'!$B$2:$B$2344)</f>
        <v>35975</v>
      </c>
      <c r="M1825" s="82">
        <f>_xlfn.XLOOKUP(A1825,'Hospitalisation Transform'!$A$2:$A$2344,'Hospitalisation Transform'!$D$2:$D$2344)</f>
        <v>4618.08</v>
      </c>
      <c r="N1825" s="14" t="str">
        <f>_xlfn.XLOOKUP(A1825,'Hospitalisation Transform'!$A$2:$A$2344,'Hospitalisation Transform'!$E$2:$E$2344)</f>
        <v>tier - 2</v>
      </c>
      <c r="O1825" s="14" t="str">
        <f>_xlfn.XLOOKUP(A1825,'Hospitalisation Transform'!$A$2:$A$2344,'Hospitalisation Transform'!$F$2:$F$2344)</f>
        <v>tier - 1</v>
      </c>
      <c r="P1825" s="14" t="str">
        <f>_xlfn.XLOOKUP(A1825,'Hospitalisation Transform'!$A$2:$A$2344,'Hospitalisation Transform'!$G$2:$G$2344)</f>
        <v>R1012</v>
      </c>
      <c r="Q1825" s="14">
        <f>_xlfn.XLOOKUP(A1825,'Hospitalisation Transform'!$A$2:$A$2344,'Hospitalisation Transform'!$H$2:$H$2344)</f>
        <v>25</v>
      </c>
    </row>
    <row r="1826" spans="1:17" ht="15.5" x14ac:dyDescent="0.35">
      <c r="A1826" s="59" t="s">
        <v>546</v>
      </c>
      <c r="B1826" s="39" t="str">
        <f>_xlfn.XLOOKUP(A1826,'Customer Names Transform'!$A$2:$A$2336,'Customer Names Transform'!$D$2:$D$2336)</f>
        <v>Matthew T</v>
      </c>
      <c r="C1826" s="28">
        <f>_xlfn.XLOOKUP(A1826,'Medical Exam Transform'!$A$2:$A$2336,'Medical Exam Transform'!$B$2:$B$2336)</f>
        <v>35.340000000000003</v>
      </c>
      <c r="D1826" s="14">
        <f>_xlfn.XLOOKUP(A1826,'Medical Exam Transform'!$A$2:$A$2336,'Medical Exam Transform'!$C$2:$C$2336)</f>
        <v>4.13</v>
      </c>
      <c r="E1826" s="14" t="str">
        <f>_xlfn.XLOOKUP(A1826,'Medical Exam Transform'!$A$2:$A$2336,'Medical Exam Transform'!$D$2:$D$2336)</f>
        <v>No</v>
      </c>
      <c r="F1826" s="14" t="str">
        <f>_xlfn.XLOOKUP(A1826,'Medical Exam Transform'!$A$2:$A$2336,'Medical Exam Transform'!$E$2:$E$2336)</f>
        <v>yes</v>
      </c>
      <c r="G1826" s="14" t="str">
        <f>_xlfn.XLOOKUP(A1826,'Medical Exam Transform'!$A$2:$A$2336,'Medical Exam Transform'!$F$2:$F$2336)</f>
        <v>No</v>
      </c>
      <c r="H1826" s="14">
        <f>_xlfn.XLOOKUP(A1826,'Medical Exam Transform'!$A$2:$A$2336,'Medical Exam Transform'!$G$2:$G$2336)</f>
        <v>1</v>
      </c>
      <c r="I1826" s="14" t="str">
        <f>_xlfn.XLOOKUP(A1826,'Medical Exam Transform'!$A$2:$A$2336,'Medical Exam Transform'!$H$2:$H$2336)</f>
        <v>No</v>
      </c>
      <c r="J1826" s="14" t="str">
        <f>_xlfn.XLOOKUP(A1826,'Medical Exam Transform'!$A$2:$A$2336,'Medical Exam Transform'!$I$2:$I$2336)</f>
        <v>Obesity</v>
      </c>
      <c r="K1826" s="14" t="str">
        <f>_xlfn.XLOOKUP(A1826,'Medical Exam Transform'!$A$2:$A$2336,'Medical Exam Transform'!$J$2:$J$2336)</f>
        <v>Normal</v>
      </c>
      <c r="L1826" s="60">
        <f>_xlfn.XLOOKUP(A1826,'Hospitalisation Transform'!$A$2:$A$2344,'Hospitalisation Transform'!$B$2:$B$2344)</f>
        <v>36709</v>
      </c>
      <c r="M1826" s="82">
        <f>_xlfn.XLOOKUP(A1826,'Hospitalisation Transform'!$A$2:$A$2344,'Hospitalisation Transform'!$D$2:$D$2344)</f>
        <v>4608.03</v>
      </c>
      <c r="N1826" s="14" t="str">
        <f>_xlfn.XLOOKUP(A1826,'Hospitalisation Transform'!$A$2:$A$2344,'Hospitalisation Transform'!$E$2:$E$2344)</f>
        <v>tier - 2</v>
      </c>
      <c r="O1826" s="14" t="str">
        <f>_xlfn.XLOOKUP(A1826,'Hospitalisation Transform'!$A$2:$A$2344,'Hospitalisation Transform'!$F$2:$F$2344)</f>
        <v>tier - 3</v>
      </c>
      <c r="P1826" s="14" t="str">
        <f>_xlfn.XLOOKUP(A1826,'Hospitalisation Transform'!$A$2:$A$2344,'Hospitalisation Transform'!$G$2:$G$2344)</f>
        <v>R1011</v>
      </c>
      <c r="Q1826" s="14">
        <f>_xlfn.XLOOKUP(A1826,'Hospitalisation Transform'!$A$2:$A$2344,'Hospitalisation Transform'!$H$2:$H$2344)</f>
        <v>23</v>
      </c>
    </row>
    <row r="1827" spans="1:17" ht="15.5" x14ac:dyDescent="0.35">
      <c r="A1827" s="59" t="s">
        <v>545</v>
      </c>
      <c r="B1827" s="39" t="str">
        <f>_xlfn.XLOOKUP(A1827,'Customer Names Transform'!$A$2:$A$2336,'Customer Names Transform'!$D$2:$D$2336)</f>
        <v>Becky G.</v>
      </c>
      <c r="C1827" s="28">
        <f>_xlfn.XLOOKUP(A1827,'Medical Exam Transform'!$A$2:$A$2336,'Medical Exam Transform'!$B$2:$B$2336)</f>
        <v>26.695</v>
      </c>
      <c r="D1827" s="14">
        <f>_xlfn.XLOOKUP(A1827,'Medical Exam Transform'!$A$2:$A$2336,'Medical Exam Transform'!$C$2:$C$2336)</f>
        <v>5.28</v>
      </c>
      <c r="E1827" s="14" t="str">
        <f>_xlfn.XLOOKUP(A1827,'Medical Exam Transform'!$A$2:$A$2336,'Medical Exam Transform'!$D$2:$D$2336)</f>
        <v>No</v>
      </c>
      <c r="F1827" s="14" t="str">
        <f>_xlfn.XLOOKUP(A1827,'Medical Exam Transform'!$A$2:$A$2336,'Medical Exam Transform'!$E$2:$E$2336)</f>
        <v>No</v>
      </c>
      <c r="G1827" s="14" t="str">
        <f>_xlfn.XLOOKUP(A1827,'Medical Exam Transform'!$A$2:$A$2336,'Medical Exam Transform'!$F$2:$F$2336)</f>
        <v>No</v>
      </c>
      <c r="H1827" s="14">
        <f>_xlfn.XLOOKUP(A1827,'Medical Exam Transform'!$A$2:$A$2336,'Medical Exam Transform'!$G$2:$G$2336)</f>
        <v>0</v>
      </c>
      <c r="I1827" s="14" t="str">
        <f>_xlfn.XLOOKUP(A1827,'Medical Exam Transform'!$A$2:$A$2336,'Medical Exam Transform'!$H$2:$H$2336)</f>
        <v>No</v>
      </c>
      <c r="J1827" s="14" t="str">
        <f>_xlfn.XLOOKUP(A1827,'Medical Exam Transform'!$A$2:$A$2336,'Medical Exam Transform'!$I$2:$I$2336)</f>
        <v>Overweight</v>
      </c>
      <c r="K1827" s="14" t="str">
        <f>_xlfn.XLOOKUP(A1827,'Medical Exam Transform'!$A$2:$A$2336,'Medical Exam Transform'!$J$2:$J$2336)</f>
        <v>Normal</v>
      </c>
      <c r="L1827" s="60">
        <f>_xlfn.XLOOKUP(A1827,'Hospitalisation Transform'!$A$2:$A$2344,'Hospitalisation Transform'!$B$2:$B$2344)</f>
        <v>32769</v>
      </c>
      <c r="M1827" s="82">
        <f>_xlfn.XLOOKUP(A1827,'Hospitalisation Transform'!$A$2:$A$2344,'Hospitalisation Transform'!$D$2:$D$2344)</f>
        <v>4571.41</v>
      </c>
      <c r="N1827" s="14" t="str">
        <f>_xlfn.XLOOKUP(A1827,'Hospitalisation Transform'!$A$2:$A$2344,'Hospitalisation Transform'!$E$2:$E$2344)</f>
        <v>tier - 2</v>
      </c>
      <c r="O1827" s="14" t="str">
        <f>_xlfn.XLOOKUP(A1827,'Hospitalisation Transform'!$A$2:$A$2344,'Hospitalisation Transform'!$F$2:$F$2344)</f>
        <v>tier - 2</v>
      </c>
      <c r="P1827" s="14" t="str">
        <f>_xlfn.XLOOKUP(A1827,'Hospitalisation Transform'!$A$2:$A$2344,'Hospitalisation Transform'!$G$2:$G$2344)</f>
        <v>R1012</v>
      </c>
      <c r="Q1827" s="14">
        <f>_xlfn.XLOOKUP(A1827,'Hospitalisation Transform'!$A$2:$A$2344,'Hospitalisation Transform'!$H$2:$H$2344)</f>
        <v>34</v>
      </c>
    </row>
    <row r="1828" spans="1:17" ht="15.5" x14ac:dyDescent="0.35">
      <c r="A1828" s="59" t="s">
        <v>544</v>
      </c>
      <c r="B1828" s="39" t="str">
        <f>_xlfn.XLOOKUP(A1828,'Customer Names Transform'!$A$2:$A$2336,'Customer Names Transform'!$D$2:$D$2336)</f>
        <v>Virginie</v>
      </c>
      <c r="C1828" s="28">
        <f>_xlfn.XLOOKUP(A1828,'Medical Exam Transform'!$A$2:$A$2336,'Medical Exam Transform'!$B$2:$B$2336)</f>
        <v>29.355</v>
      </c>
      <c r="D1828" s="14">
        <f>_xlfn.XLOOKUP(A1828,'Medical Exam Transform'!$A$2:$A$2336,'Medical Exam Transform'!$C$2:$C$2336)</f>
        <v>4.68</v>
      </c>
      <c r="E1828" s="14" t="str">
        <f>_xlfn.XLOOKUP(A1828,'Medical Exam Transform'!$A$2:$A$2336,'Medical Exam Transform'!$D$2:$D$2336)</f>
        <v>Yes</v>
      </c>
      <c r="F1828" s="14" t="str">
        <f>_xlfn.XLOOKUP(A1828,'Medical Exam Transform'!$A$2:$A$2336,'Medical Exam Transform'!$E$2:$E$2336)</f>
        <v>No</v>
      </c>
      <c r="G1828" s="14" t="str">
        <f>_xlfn.XLOOKUP(A1828,'Medical Exam Transform'!$A$2:$A$2336,'Medical Exam Transform'!$F$2:$F$2336)</f>
        <v>No</v>
      </c>
      <c r="H1828" s="14">
        <f>_xlfn.XLOOKUP(A1828,'Medical Exam Transform'!$A$2:$A$2336,'Medical Exam Transform'!$G$2:$G$2336)</f>
        <v>0</v>
      </c>
      <c r="I1828" s="14" t="str">
        <f>_xlfn.XLOOKUP(A1828,'Medical Exam Transform'!$A$2:$A$2336,'Medical Exam Transform'!$H$2:$H$2336)</f>
        <v>No</v>
      </c>
      <c r="J1828" s="14" t="str">
        <f>_xlfn.XLOOKUP(A1828,'Medical Exam Transform'!$A$2:$A$2336,'Medical Exam Transform'!$I$2:$I$2336)</f>
        <v>Overweight</v>
      </c>
      <c r="K1828" s="14" t="str">
        <f>_xlfn.XLOOKUP(A1828,'Medical Exam Transform'!$A$2:$A$2336,'Medical Exam Transform'!$J$2:$J$2336)</f>
        <v>Prediabetes</v>
      </c>
      <c r="L1828" s="60">
        <f>_xlfn.XLOOKUP(A1828,'Hospitalisation Transform'!$A$2:$A$2344,'Hospitalisation Transform'!$B$2:$B$2344)</f>
        <v>35424</v>
      </c>
      <c r="M1828" s="82">
        <f>_xlfn.XLOOKUP(A1828,'Hospitalisation Transform'!$A$2:$A$2344,'Hospitalisation Transform'!$D$2:$D$2344)</f>
        <v>4564.1899999999996</v>
      </c>
      <c r="N1828" s="14" t="str">
        <f>_xlfn.XLOOKUP(A1828,'Hospitalisation Transform'!$A$2:$A$2344,'Hospitalisation Transform'!$E$2:$E$2344)</f>
        <v>tier - 2</v>
      </c>
      <c r="O1828" s="14" t="str">
        <f>_xlfn.XLOOKUP(A1828,'Hospitalisation Transform'!$A$2:$A$2344,'Hospitalisation Transform'!$F$2:$F$2344)</f>
        <v>tier - 2</v>
      </c>
      <c r="P1828" s="14" t="str">
        <f>_xlfn.XLOOKUP(A1828,'Hospitalisation Transform'!$A$2:$A$2344,'Hospitalisation Transform'!$G$2:$G$2344)</f>
        <v>R1024</v>
      </c>
      <c r="Q1828" s="14">
        <f>_xlfn.XLOOKUP(A1828,'Hospitalisation Transform'!$A$2:$A$2344,'Hospitalisation Transform'!$H$2:$H$2344)</f>
        <v>26</v>
      </c>
    </row>
    <row r="1829" spans="1:17" ht="15.5" x14ac:dyDescent="0.35">
      <c r="A1829" s="59" t="s">
        <v>543</v>
      </c>
      <c r="B1829" s="39" t="str">
        <f>_xlfn.XLOOKUP(A1829,'Customer Names Transform'!$A$2:$A$2336,'Customer Names Transform'!$D$2:$D$2336)</f>
        <v>Allison A</v>
      </c>
      <c r="C1829" s="28">
        <f>_xlfn.XLOOKUP(A1829,'Medical Exam Transform'!$A$2:$A$2336,'Medical Exam Transform'!$B$2:$B$2336)</f>
        <v>29.59</v>
      </c>
      <c r="D1829" s="14">
        <f>_xlfn.XLOOKUP(A1829,'Medical Exam Transform'!$A$2:$A$2336,'Medical Exam Transform'!$C$2:$C$2336)</f>
        <v>4.0599999999999996</v>
      </c>
      <c r="E1829" s="14" t="str">
        <f>_xlfn.XLOOKUP(A1829,'Medical Exam Transform'!$A$2:$A$2336,'Medical Exam Transform'!$D$2:$D$2336)</f>
        <v>No</v>
      </c>
      <c r="F1829" s="14" t="str">
        <f>_xlfn.XLOOKUP(A1829,'Medical Exam Transform'!$A$2:$A$2336,'Medical Exam Transform'!$E$2:$E$2336)</f>
        <v>No</v>
      </c>
      <c r="G1829" s="14" t="str">
        <f>_xlfn.XLOOKUP(A1829,'Medical Exam Transform'!$A$2:$A$2336,'Medical Exam Transform'!$F$2:$F$2336)</f>
        <v>No</v>
      </c>
      <c r="H1829" s="14">
        <f>_xlfn.XLOOKUP(A1829,'Medical Exam Transform'!$A$2:$A$2336,'Medical Exam Transform'!$G$2:$G$2336)</f>
        <v>0</v>
      </c>
      <c r="I1829" s="14" t="str">
        <f>_xlfn.XLOOKUP(A1829,'Medical Exam Transform'!$A$2:$A$2336,'Medical Exam Transform'!$H$2:$H$2336)</f>
        <v>No</v>
      </c>
      <c r="J1829" s="14" t="str">
        <f>_xlfn.XLOOKUP(A1829,'Medical Exam Transform'!$A$2:$A$2336,'Medical Exam Transform'!$I$2:$I$2336)</f>
        <v>Overweight</v>
      </c>
      <c r="K1829" s="14" t="str">
        <f>_xlfn.XLOOKUP(A1829,'Medical Exam Transform'!$A$2:$A$2336,'Medical Exam Transform'!$J$2:$J$2336)</f>
        <v>Prediabetes</v>
      </c>
      <c r="L1829" s="60">
        <f>_xlfn.XLOOKUP(A1829,'Hospitalisation Transform'!$A$2:$A$2344,'Hospitalisation Transform'!$B$2:$B$2344)</f>
        <v>33136</v>
      </c>
      <c r="M1829" s="82">
        <f>_xlfn.XLOOKUP(A1829,'Hospitalisation Transform'!$A$2:$A$2344,'Hospitalisation Transform'!$D$2:$D$2344)</f>
        <v>4562.84</v>
      </c>
      <c r="N1829" s="14" t="str">
        <f>_xlfn.XLOOKUP(A1829,'Hospitalisation Transform'!$A$2:$A$2344,'Hospitalisation Transform'!$E$2:$E$2344)</f>
        <v>tier - 2</v>
      </c>
      <c r="O1829" s="14" t="str">
        <f>_xlfn.XLOOKUP(A1829,'Hospitalisation Transform'!$A$2:$A$2344,'Hospitalisation Transform'!$F$2:$F$2344)</f>
        <v>tier - 2</v>
      </c>
      <c r="P1829" s="14" t="str">
        <f>_xlfn.XLOOKUP(A1829,'Hospitalisation Transform'!$A$2:$A$2344,'Hospitalisation Transform'!$G$2:$G$2344)</f>
        <v>R1013</v>
      </c>
      <c r="Q1829" s="14">
        <f>_xlfn.XLOOKUP(A1829,'Hospitalisation Transform'!$A$2:$A$2344,'Hospitalisation Transform'!$H$2:$H$2344)</f>
        <v>33</v>
      </c>
    </row>
    <row r="1830" spans="1:17" ht="15.5" x14ac:dyDescent="0.35">
      <c r="A1830" s="59" t="s">
        <v>542</v>
      </c>
      <c r="B1830" s="39" t="str">
        <f>_xlfn.XLOOKUP(A1830,'Customer Names Transform'!$A$2:$A$2336,'Customer Names Transform'!$D$2:$D$2336)</f>
        <v>Julie</v>
      </c>
      <c r="C1830" s="28">
        <f>_xlfn.XLOOKUP(A1830,'Medical Exam Transform'!$A$2:$A$2336,'Medical Exam Transform'!$B$2:$B$2336)</f>
        <v>31.35</v>
      </c>
      <c r="D1830" s="14">
        <f>_xlfn.XLOOKUP(A1830,'Medical Exam Transform'!$A$2:$A$2336,'Medical Exam Transform'!$C$2:$C$2336)</f>
        <v>4.2</v>
      </c>
      <c r="E1830" s="14" t="str">
        <f>_xlfn.XLOOKUP(A1830,'Medical Exam Transform'!$A$2:$A$2336,'Medical Exam Transform'!$D$2:$D$2336)</f>
        <v>No</v>
      </c>
      <c r="F1830" s="14" t="str">
        <f>_xlfn.XLOOKUP(A1830,'Medical Exam Transform'!$A$2:$A$2336,'Medical Exam Transform'!$E$2:$E$2336)</f>
        <v>yes</v>
      </c>
      <c r="G1830" s="14" t="str">
        <f>_xlfn.XLOOKUP(A1830,'Medical Exam Transform'!$A$2:$A$2336,'Medical Exam Transform'!$F$2:$F$2336)</f>
        <v>No</v>
      </c>
      <c r="H1830" s="14">
        <f>_xlfn.XLOOKUP(A1830,'Medical Exam Transform'!$A$2:$A$2336,'Medical Exam Transform'!$G$2:$G$2336)</f>
        <v>1</v>
      </c>
      <c r="I1830" s="14" t="str">
        <f>_xlfn.XLOOKUP(A1830,'Medical Exam Transform'!$A$2:$A$2336,'Medical Exam Transform'!$H$2:$H$2336)</f>
        <v>No</v>
      </c>
      <c r="J1830" s="14" t="str">
        <f>_xlfn.XLOOKUP(A1830,'Medical Exam Transform'!$A$2:$A$2336,'Medical Exam Transform'!$I$2:$I$2336)</f>
        <v>Obesity</v>
      </c>
      <c r="K1830" s="14" t="str">
        <f>_xlfn.XLOOKUP(A1830,'Medical Exam Transform'!$A$2:$A$2336,'Medical Exam Transform'!$J$2:$J$2336)</f>
        <v>Normal</v>
      </c>
      <c r="L1830" s="60">
        <f>_xlfn.XLOOKUP(A1830,'Hospitalisation Transform'!$A$2:$A$2344,'Hospitalisation Transform'!$B$2:$B$2344)</f>
        <v>38343</v>
      </c>
      <c r="M1830" s="82">
        <f>_xlfn.XLOOKUP(A1830,'Hospitalisation Transform'!$A$2:$A$2344,'Hospitalisation Transform'!$D$2:$D$2344)</f>
        <v>4561.1899999999996</v>
      </c>
      <c r="N1830" s="14" t="str">
        <f>_xlfn.XLOOKUP(A1830,'Hospitalisation Transform'!$A$2:$A$2344,'Hospitalisation Transform'!$E$2:$E$2344)</f>
        <v>tier - 2</v>
      </c>
      <c r="O1830" s="14" t="str">
        <f>_xlfn.XLOOKUP(A1830,'Hospitalisation Transform'!$A$2:$A$2344,'Hospitalisation Transform'!$F$2:$F$2344)</f>
        <v>tier - 2</v>
      </c>
      <c r="P1830" s="14" t="str">
        <f>_xlfn.XLOOKUP(A1830,'Hospitalisation Transform'!$A$2:$A$2344,'Hospitalisation Transform'!$G$2:$G$2344)</f>
        <v>R1024</v>
      </c>
      <c r="Q1830" s="14">
        <f>_xlfn.XLOOKUP(A1830,'Hospitalisation Transform'!$A$2:$A$2344,'Hospitalisation Transform'!$H$2:$H$2344)</f>
        <v>18</v>
      </c>
    </row>
    <row r="1831" spans="1:17" ht="15.5" x14ac:dyDescent="0.35">
      <c r="A1831" s="59" t="s">
        <v>541</v>
      </c>
      <c r="B1831" s="39" t="str">
        <f>_xlfn.XLOOKUP(A1831,'Customer Names Transform'!$A$2:$A$2336,'Customer Names Transform'!$D$2:$D$2336)</f>
        <v>Katherine</v>
      </c>
      <c r="C1831" s="28">
        <f>_xlfn.XLOOKUP(A1831,'Medical Exam Transform'!$A$2:$A$2336,'Medical Exam Transform'!$B$2:$B$2336)</f>
        <v>20.52</v>
      </c>
      <c r="D1831" s="14">
        <f>_xlfn.XLOOKUP(A1831,'Medical Exam Transform'!$A$2:$A$2336,'Medical Exam Transform'!$C$2:$C$2336)</f>
        <v>4.83</v>
      </c>
      <c r="E1831" s="14" t="str">
        <f>_xlfn.XLOOKUP(A1831,'Medical Exam Transform'!$A$2:$A$2336,'Medical Exam Transform'!$D$2:$D$2336)</f>
        <v>No</v>
      </c>
      <c r="F1831" s="14" t="str">
        <f>_xlfn.XLOOKUP(A1831,'Medical Exam Transform'!$A$2:$A$2336,'Medical Exam Transform'!$E$2:$E$2336)</f>
        <v>No</v>
      </c>
      <c r="G1831" s="14" t="str">
        <f>_xlfn.XLOOKUP(A1831,'Medical Exam Transform'!$A$2:$A$2336,'Medical Exam Transform'!$F$2:$F$2336)</f>
        <v>No</v>
      </c>
      <c r="H1831" s="14">
        <f>_xlfn.XLOOKUP(A1831,'Medical Exam Transform'!$A$2:$A$2336,'Medical Exam Transform'!$G$2:$G$2336)</f>
        <v>0</v>
      </c>
      <c r="I1831" s="14" t="str">
        <f>_xlfn.XLOOKUP(A1831,'Medical Exam Transform'!$A$2:$A$2336,'Medical Exam Transform'!$H$2:$H$2336)</f>
        <v>No</v>
      </c>
      <c r="J1831" s="14" t="str">
        <f>_xlfn.XLOOKUP(A1831,'Medical Exam Transform'!$A$2:$A$2336,'Medical Exam Transform'!$I$2:$I$2336)</f>
        <v>Normalweight</v>
      </c>
      <c r="K1831" s="14" t="str">
        <f>_xlfn.XLOOKUP(A1831,'Medical Exam Transform'!$A$2:$A$2336,'Medical Exam Transform'!$J$2:$J$2336)</f>
        <v>Normal</v>
      </c>
      <c r="L1831" s="60">
        <f>_xlfn.XLOOKUP(A1831,'Hospitalisation Transform'!$A$2:$A$2344,'Hospitalisation Transform'!$B$2:$B$2344)</f>
        <v>33194</v>
      </c>
      <c r="M1831" s="82">
        <f>_xlfn.XLOOKUP(A1831,'Hospitalisation Transform'!$A$2:$A$2344,'Hospitalisation Transform'!$D$2:$D$2344)</f>
        <v>4544.2299999999996</v>
      </c>
      <c r="N1831" s="14" t="str">
        <f>_xlfn.XLOOKUP(A1831,'Hospitalisation Transform'!$A$2:$A$2344,'Hospitalisation Transform'!$E$2:$E$2344)</f>
        <v>tier - 2</v>
      </c>
      <c r="O1831" s="14" t="str">
        <f>_xlfn.XLOOKUP(A1831,'Hospitalisation Transform'!$A$2:$A$2344,'Hospitalisation Transform'!$F$2:$F$2344)</f>
        <v>tier - 1</v>
      </c>
      <c r="P1831" s="14" t="str">
        <f>_xlfn.XLOOKUP(A1831,'Hospitalisation Transform'!$A$2:$A$2344,'Hospitalisation Transform'!$G$2:$G$2344)</f>
        <v>R1024</v>
      </c>
      <c r="Q1831" s="14">
        <f>_xlfn.XLOOKUP(A1831,'Hospitalisation Transform'!$A$2:$A$2344,'Hospitalisation Transform'!$H$2:$H$2344)</f>
        <v>33</v>
      </c>
    </row>
    <row r="1832" spans="1:17" ht="15.5" x14ac:dyDescent="0.35">
      <c r="A1832" s="59" t="s">
        <v>540</v>
      </c>
      <c r="B1832" s="39" t="str">
        <f>_xlfn.XLOOKUP(A1832,'Customer Names Transform'!$A$2:$A$2336,'Customer Names Transform'!$D$2:$D$2336)</f>
        <v>Caleb</v>
      </c>
      <c r="C1832" s="28">
        <f>_xlfn.XLOOKUP(A1832,'Medical Exam Transform'!$A$2:$A$2336,'Medical Exam Transform'!$B$2:$B$2336)</f>
        <v>42.9</v>
      </c>
      <c r="D1832" s="14">
        <f>_xlfn.XLOOKUP(A1832,'Medical Exam Transform'!$A$2:$A$2336,'Medical Exam Transform'!$C$2:$C$2336)</f>
        <v>4.87</v>
      </c>
      <c r="E1832" s="14" t="str">
        <f>_xlfn.XLOOKUP(A1832,'Medical Exam Transform'!$A$2:$A$2336,'Medical Exam Transform'!$D$2:$D$2336)</f>
        <v>Yes</v>
      </c>
      <c r="F1832" s="14" t="str">
        <f>_xlfn.XLOOKUP(A1832,'Medical Exam Transform'!$A$2:$A$2336,'Medical Exam Transform'!$E$2:$E$2336)</f>
        <v>No</v>
      </c>
      <c r="G1832" s="14" t="str">
        <f>_xlfn.XLOOKUP(A1832,'Medical Exam Transform'!$A$2:$A$2336,'Medical Exam Transform'!$F$2:$F$2336)</f>
        <v>No</v>
      </c>
      <c r="H1832" s="14">
        <f>_xlfn.XLOOKUP(A1832,'Medical Exam Transform'!$A$2:$A$2336,'Medical Exam Transform'!$G$2:$G$2336)</f>
        <v>1</v>
      </c>
      <c r="I1832" s="14" t="str">
        <f>_xlfn.XLOOKUP(A1832,'Medical Exam Transform'!$A$2:$A$2336,'Medical Exam Transform'!$H$2:$H$2336)</f>
        <v>No</v>
      </c>
      <c r="J1832" s="14" t="str">
        <f>_xlfn.XLOOKUP(A1832,'Medical Exam Transform'!$A$2:$A$2336,'Medical Exam Transform'!$I$2:$I$2336)</f>
        <v>Obesity</v>
      </c>
      <c r="K1832" s="14" t="str">
        <f>_xlfn.XLOOKUP(A1832,'Medical Exam Transform'!$A$2:$A$2336,'Medical Exam Transform'!$J$2:$J$2336)</f>
        <v>Normal</v>
      </c>
      <c r="L1832" s="60">
        <f>_xlfn.XLOOKUP(A1832,'Hospitalisation Transform'!$A$2:$A$2344,'Hospitalisation Transform'!$B$2:$B$2344)</f>
        <v>32307</v>
      </c>
      <c r="M1832" s="82">
        <f>_xlfn.XLOOKUP(A1832,'Hospitalisation Transform'!$A$2:$A$2344,'Hospitalisation Transform'!$D$2:$D$2344)</f>
        <v>4536.26</v>
      </c>
      <c r="N1832" s="14" t="str">
        <f>_xlfn.XLOOKUP(A1832,'Hospitalisation Transform'!$A$2:$A$2344,'Hospitalisation Transform'!$E$2:$E$2344)</f>
        <v>tier - 2</v>
      </c>
      <c r="O1832" s="14" t="str">
        <f>_xlfn.XLOOKUP(A1832,'Hospitalisation Transform'!$A$2:$A$2344,'Hospitalisation Transform'!$F$2:$F$2344)</f>
        <v>tier - 2</v>
      </c>
      <c r="P1832" s="14" t="str">
        <f>_xlfn.XLOOKUP(A1832,'Hospitalisation Transform'!$A$2:$A$2344,'Hospitalisation Transform'!$G$2:$G$2344)</f>
        <v>R1011</v>
      </c>
      <c r="Q1832" s="14">
        <f>_xlfn.XLOOKUP(A1832,'Hospitalisation Transform'!$A$2:$A$2344,'Hospitalisation Transform'!$H$2:$H$2344)</f>
        <v>35</v>
      </c>
    </row>
    <row r="1833" spans="1:17" ht="15.5" x14ac:dyDescent="0.35">
      <c r="A1833" s="59" t="s">
        <v>539</v>
      </c>
      <c r="B1833" s="39" t="str">
        <f>_xlfn.XLOOKUP(A1833,'Customer Names Transform'!$A$2:$A$2336,'Customer Names Transform'!$D$2:$D$2336)</f>
        <v>Jaime</v>
      </c>
      <c r="C1833" s="28">
        <f>_xlfn.XLOOKUP(A1833,'Medical Exam Transform'!$A$2:$A$2336,'Medical Exam Transform'!$B$2:$B$2336)</f>
        <v>24.6</v>
      </c>
      <c r="D1833" s="14">
        <f>_xlfn.XLOOKUP(A1833,'Medical Exam Transform'!$A$2:$A$2336,'Medical Exam Transform'!$C$2:$C$2336)</f>
        <v>5.86</v>
      </c>
      <c r="E1833" s="14" t="str">
        <f>_xlfn.XLOOKUP(A1833,'Medical Exam Transform'!$A$2:$A$2336,'Medical Exam Transform'!$D$2:$D$2336)</f>
        <v>No</v>
      </c>
      <c r="F1833" s="14" t="str">
        <f>_xlfn.XLOOKUP(A1833,'Medical Exam Transform'!$A$2:$A$2336,'Medical Exam Transform'!$E$2:$E$2336)</f>
        <v>No</v>
      </c>
      <c r="G1833" s="14" t="str">
        <f>_xlfn.XLOOKUP(A1833,'Medical Exam Transform'!$A$2:$A$2336,'Medical Exam Transform'!$F$2:$F$2336)</f>
        <v>Yes</v>
      </c>
      <c r="H1833" s="14">
        <f>_xlfn.XLOOKUP(A1833,'Medical Exam Transform'!$A$2:$A$2336,'Medical Exam Transform'!$G$2:$G$2336)</f>
        <v>1</v>
      </c>
      <c r="I1833" s="14" t="str">
        <f>_xlfn.XLOOKUP(A1833,'Medical Exam Transform'!$A$2:$A$2336,'Medical Exam Transform'!$H$2:$H$2336)</f>
        <v>No</v>
      </c>
      <c r="J1833" s="14" t="str">
        <f>_xlfn.XLOOKUP(A1833,'Medical Exam Transform'!$A$2:$A$2336,'Medical Exam Transform'!$I$2:$I$2336)</f>
        <v>Normalweight</v>
      </c>
      <c r="K1833" s="14" t="str">
        <f>_xlfn.XLOOKUP(A1833,'Medical Exam Transform'!$A$2:$A$2336,'Medical Exam Transform'!$J$2:$J$2336)</f>
        <v>Prediabetes</v>
      </c>
      <c r="L1833" s="60">
        <f>_xlfn.XLOOKUP(A1833,'Hospitalisation Transform'!$A$2:$A$2344,'Hospitalisation Transform'!$B$2:$B$2344)</f>
        <v>34149</v>
      </c>
      <c r="M1833" s="82">
        <f>_xlfn.XLOOKUP(A1833,'Hospitalisation Transform'!$A$2:$A$2344,'Hospitalisation Transform'!$D$2:$D$2344)</f>
        <v>4529.4799999999996</v>
      </c>
      <c r="N1833" s="14" t="str">
        <f>_xlfn.XLOOKUP(A1833,'Hospitalisation Transform'!$A$2:$A$2344,'Hospitalisation Transform'!$E$2:$E$2344)</f>
        <v>tier - 2</v>
      </c>
      <c r="O1833" s="14" t="str">
        <f>_xlfn.XLOOKUP(A1833,'Hospitalisation Transform'!$A$2:$A$2344,'Hospitalisation Transform'!$F$2:$F$2344)</f>
        <v>tier - 1</v>
      </c>
      <c r="P1833" s="14" t="str">
        <f>_xlfn.XLOOKUP(A1833,'Hospitalisation Transform'!$A$2:$A$2344,'Hospitalisation Transform'!$G$2:$G$2344)</f>
        <v>R1011</v>
      </c>
      <c r="Q1833" s="14">
        <f>_xlfn.XLOOKUP(A1833,'Hospitalisation Transform'!$A$2:$A$2344,'Hospitalisation Transform'!$H$2:$H$2344)</f>
        <v>30</v>
      </c>
    </row>
    <row r="1834" spans="1:17" ht="15.5" x14ac:dyDescent="0.35">
      <c r="A1834" s="59" t="s">
        <v>538</v>
      </c>
      <c r="B1834" s="39" t="str">
        <f>_xlfn.XLOOKUP(A1834,'Customer Names Transform'!$A$2:$A$2336,'Customer Names Transform'!$D$2:$D$2336)</f>
        <v>Hannah</v>
      </c>
      <c r="C1834" s="28">
        <f>_xlfn.XLOOKUP(A1834,'Medical Exam Transform'!$A$2:$A$2336,'Medical Exam Transform'!$B$2:$B$2336)</f>
        <v>28.405000000000001</v>
      </c>
      <c r="D1834" s="14">
        <f>_xlfn.XLOOKUP(A1834,'Medical Exam Transform'!$A$2:$A$2336,'Medical Exam Transform'!$C$2:$C$2336)</f>
        <v>4.12</v>
      </c>
      <c r="E1834" s="14" t="str">
        <f>_xlfn.XLOOKUP(A1834,'Medical Exam Transform'!$A$2:$A$2336,'Medical Exam Transform'!$D$2:$D$2336)</f>
        <v>No</v>
      </c>
      <c r="F1834" s="14" t="str">
        <f>_xlfn.XLOOKUP(A1834,'Medical Exam Transform'!$A$2:$A$2336,'Medical Exam Transform'!$E$2:$E$2336)</f>
        <v>No</v>
      </c>
      <c r="G1834" s="14" t="str">
        <f>_xlfn.XLOOKUP(A1834,'Medical Exam Transform'!$A$2:$A$2336,'Medical Exam Transform'!$F$2:$F$2336)</f>
        <v>No</v>
      </c>
      <c r="H1834" s="14">
        <f>_xlfn.XLOOKUP(A1834,'Medical Exam Transform'!$A$2:$A$2336,'Medical Exam Transform'!$G$2:$G$2336)</f>
        <v>1</v>
      </c>
      <c r="I1834" s="14" t="str">
        <f>_xlfn.XLOOKUP(A1834,'Medical Exam Transform'!$A$2:$A$2336,'Medical Exam Transform'!$H$2:$H$2336)</f>
        <v>No</v>
      </c>
      <c r="J1834" s="14" t="str">
        <f>_xlfn.XLOOKUP(A1834,'Medical Exam Transform'!$A$2:$A$2336,'Medical Exam Transform'!$I$2:$I$2336)</f>
        <v>Overweight</v>
      </c>
      <c r="K1834" s="14" t="str">
        <f>_xlfn.XLOOKUP(A1834,'Medical Exam Transform'!$A$2:$A$2336,'Medical Exam Transform'!$J$2:$J$2336)</f>
        <v>Normal</v>
      </c>
      <c r="L1834" s="60">
        <f>_xlfn.XLOOKUP(A1834,'Hospitalisation Transform'!$A$2:$A$2344,'Hospitalisation Transform'!$B$2:$B$2344)</f>
        <v>33829</v>
      </c>
      <c r="M1834" s="82">
        <f>_xlfn.XLOOKUP(A1834,'Hospitalisation Transform'!$A$2:$A$2344,'Hospitalisation Transform'!$D$2:$D$2344)</f>
        <v>4527.18</v>
      </c>
      <c r="N1834" s="14" t="str">
        <f>_xlfn.XLOOKUP(A1834,'Hospitalisation Transform'!$A$2:$A$2344,'Hospitalisation Transform'!$E$2:$E$2344)</f>
        <v>tier - 2</v>
      </c>
      <c r="O1834" s="14" t="str">
        <f>_xlfn.XLOOKUP(A1834,'Hospitalisation Transform'!$A$2:$A$2344,'Hospitalisation Transform'!$F$2:$F$2344)</f>
        <v>tier - 2</v>
      </c>
      <c r="P1834" s="14" t="str">
        <f>_xlfn.XLOOKUP(A1834,'Hospitalisation Transform'!$A$2:$A$2344,'Hospitalisation Transform'!$G$2:$G$2344)</f>
        <v>R1012</v>
      </c>
      <c r="Q1834" s="14">
        <f>_xlfn.XLOOKUP(A1834,'Hospitalisation Transform'!$A$2:$A$2344,'Hospitalisation Transform'!$H$2:$H$2344)</f>
        <v>31</v>
      </c>
    </row>
    <row r="1835" spans="1:17" ht="15.5" x14ac:dyDescent="0.35">
      <c r="A1835" s="59" t="s">
        <v>537</v>
      </c>
      <c r="B1835" s="39" t="str">
        <f>_xlfn.XLOOKUP(A1835,'Customer Names Transform'!$A$2:$A$2336,'Customer Names Transform'!$D$2:$D$2336)</f>
        <v>Zachariah</v>
      </c>
      <c r="C1835" s="28">
        <f>_xlfn.XLOOKUP(A1835,'Medical Exam Transform'!$A$2:$A$2336,'Medical Exam Transform'!$B$2:$B$2336)</f>
        <v>34.674999999999997</v>
      </c>
      <c r="D1835" s="14">
        <f>_xlfn.XLOOKUP(A1835,'Medical Exam Transform'!$A$2:$A$2336,'Medical Exam Transform'!$C$2:$C$2336)</f>
        <v>5.71</v>
      </c>
      <c r="E1835" s="14" t="str">
        <f>_xlfn.XLOOKUP(A1835,'Medical Exam Transform'!$A$2:$A$2336,'Medical Exam Transform'!$D$2:$D$2336)</f>
        <v>Yes</v>
      </c>
      <c r="F1835" s="14" t="str">
        <f>_xlfn.XLOOKUP(A1835,'Medical Exam Transform'!$A$2:$A$2336,'Medical Exam Transform'!$E$2:$E$2336)</f>
        <v>No</v>
      </c>
      <c r="G1835" s="14" t="str">
        <f>_xlfn.XLOOKUP(A1835,'Medical Exam Transform'!$A$2:$A$2336,'Medical Exam Transform'!$F$2:$F$2336)</f>
        <v>No</v>
      </c>
      <c r="H1835" s="14">
        <f>_xlfn.XLOOKUP(A1835,'Medical Exam Transform'!$A$2:$A$2336,'Medical Exam Transform'!$G$2:$G$2336)</f>
        <v>1</v>
      </c>
      <c r="I1835" s="14" t="str">
        <f>_xlfn.XLOOKUP(A1835,'Medical Exam Transform'!$A$2:$A$2336,'Medical Exam Transform'!$H$2:$H$2336)</f>
        <v>No</v>
      </c>
      <c r="J1835" s="14" t="str">
        <f>_xlfn.XLOOKUP(A1835,'Medical Exam Transform'!$A$2:$A$2336,'Medical Exam Transform'!$I$2:$I$2336)</f>
        <v>Obesity</v>
      </c>
      <c r="K1835" s="14" t="str">
        <f>_xlfn.XLOOKUP(A1835,'Medical Exam Transform'!$A$2:$A$2336,'Medical Exam Transform'!$J$2:$J$2336)</f>
        <v>Prediabetes</v>
      </c>
      <c r="L1835" s="60">
        <f>_xlfn.XLOOKUP(A1835,'Hospitalisation Transform'!$A$2:$A$2344,'Hospitalisation Transform'!$B$2:$B$2344)</f>
        <v>32498</v>
      </c>
      <c r="M1835" s="82">
        <f>_xlfn.XLOOKUP(A1835,'Hospitalisation Transform'!$A$2:$A$2344,'Hospitalisation Transform'!$D$2:$D$2344)</f>
        <v>4518.83</v>
      </c>
      <c r="N1835" s="14" t="str">
        <f>_xlfn.XLOOKUP(A1835,'Hospitalisation Transform'!$A$2:$A$2344,'Hospitalisation Transform'!$E$2:$E$2344)</f>
        <v>tier - 2</v>
      </c>
      <c r="O1835" s="14" t="str">
        <f>_xlfn.XLOOKUP(A1835,'Hospitalisation Transform'!$A$2:$A$2344,'Hospitalisation Transform'!$F$2:$F$2344)</f>
        <v>tier - 2</v>
      </c>
      <c r="P1835" s="14" t="str">
        <f>_xlfn.XLOOKUP(A1835,'Hospitalisation Transform'!$A$2:$A$2344,'Hospitalisation Transform'!$G$2:$G$2344)</f>
        <v>R1017</v>
      </c>
      <c r="Q1835" s="14">
        <f>_xlfn.XLOOKUP(A1835,'Hospitalisation Transform'!$A$2:$A$2344,'Hospitalisation Transform'!$H$2:$H$2344)</f>
        <v>34</v>
      </c>
    </row>
    <row r="1836" spans="1:17" ht="15.5" x14ac:dyDescent="0.35">
      <c r="A1836" s="59" t="s">
        <v>536</v>
      </c>
      <c r="B1836" s="39" t="str">
        <f>_xlfn.XLOOKUP(A1836,'Customer Names Transform'!$A$2:$A$2336,'Customer Names Transform'!$D$2:$D$2336)</f>
        <v>Patricia A</v>
      </c>
      <c r="C1836" s="28">
        <f>_xlfn.XLOOKUP(A1836,'Medical Exam Transform'!$A$2:$A$2336,'Medical Exam Transform'!$B$2:$B$2336)</f>
        <v>18.850000000000001</v>
      </c>
      <c r="D1836" s="14">
        <f>_xlfn.XLOOKUP(A1836,'Medical Exam Transform'!$A$2:$A$2336,'Medical Exam Transform'!$C$2:$C$2336)</f>
        <v>6.03</v>
      </c>
      <c r="E1836" s="14" t="str">
        <f>_xlfn.XLOOKUP(A1836,'Medical Exam Transform'!$A$2:$A$2336,'Medical Exam Transform'!$D$2:$D$2336)</f>
        <v>No</v>
      </c>
      <c r="F1836" s="14" t="str">
        <f>_xlfn.XLOOKUP(A1836,'Medical Exam Transform'!$A$2:$A$2336,'Medical Exam Transform'!$E$2:$E$2336)</f>
        <v>No</v>
      </c>
      <c r="G1836" s="14" t="str">
        <f>_xlfn.XLOOKUP(A1836,'Medical Exam Transform'!$A$2:$A$2336,'Medical Exam Transform'!$F$2:$F$2336)</f>
        <v>No</v>
      </c>
      <c r="H1836" s="14">
        <f>_xlfn.XLOOKUP(A1836,'Medical Exam Transform'!$A$2:$A$2336,'Medical Exam Transform'!$G$2:$G$2336)</f>
        <v>1</v>
      </c>
      <c r="I1836" s="14" t="str">
        <f>_xlfn.XLOOKUP(A1836,'Medical Exam Transform'!$A$2:$A$2336,'Medical Exam Transform'!$H$2:$H$2336)</f>
        <v>No</v>
      </c>
      <c r="J1836" s="14" t="str">
        <f>_xlfn.XLOOKUP(A1836,'Medical Exam Transform'!$A$2:$A$2336,'Medical Exam Transform'!$I$2:$I$2336)</f>
        <v>Normalweight</v>
      </c>
      <c r="K1836" s="14" t="str">
        <f>_xlfn.XLOOKUP(A1836,'Medical Exam Transform'!$A$2:$A$2336,'Medical Exam Transform'!$J$2:$J$2336)</f>
        <v>Normal</v>
      </c>
      <c r="L1836" s="60">
        <f>_xlfn.XLOOKUP(A1836,'Hospitalisation Transform'!$A$2:$A$2344,'Hospitalisation Transform'!$B$2:$B$2344)</f>
        <v>32116</v>
      </c>
      <c r="M1836" s="82">
        <f>_xlfn.XLOOKUP(A1836,'Hospitalisation Transform'!$A$2:$A$2344,'Hospitalisation Transform'!$D$2:$D$2344)</f>
        <v>4518.7700000000004</v>
      </c>
      <c r="N1836" s="14" t="str">
        <f>_xlfn.XLOOKUP(A1836,'Hospitalisation Transform'!$A$2:$A$2344,'Hospitalisation Transform'!$E$2:$E$2344)</f>
        <v>tier - 2</v>
      </c>
      <c r="O1836" s="14" t="str">
        <f>_xlfn.XLOOKUP(A1836,'Hospitalisation Transform'!$A$2:$A$2344,'Hospitalisation Transform'!$F$2:$F$2344)</f>
        <v>tier - 3</v>
      </c>
      <c r="P1836" s="14" t="str">
        <f>_xlfn.XLOOKUP(A1836,'Hospitalisation Transform'!$A$2:$A$2344,'Hospitalisation Transform'!$G$2:$G$2344)</f>
        <v>R1012</v>
      </c>
      <c r="Q1836" s="14">
        <f>_xlfn.XLOOKUP(A1836,'Hospitalisation Transform'!$A$2:$A$2344,'Hospitalisation Transform'!$H$2:$H$2344)</f>
        <v>36</v>
      </c>
    </row>
    <row r="1837" spans="1:17" ht="15.5" x14ac:dyDescent="0.35">
      <c r="A1837" s="59" t="s">
        <v>534</v>
      </c>
      <c r="B1837" s="39" t="str">
        <f>_xlfn.XLOOKUP(A1837,'Customer Names Transform'!$A$2:$A$2336,'Customer Names Transform'!$D$2:$D$2336)</f>
        <v>Elizabeth A.</v>
      </c>
      <c r="C1837" s="28">
        <f>_xlfn.XLOOKUP(A1837,'Medical Exam Transform'!$A$2:$A$2336,'Medical Exam Transform'!$B$2:$B$2336)</f>
        <v>34.130000000000003</v>
      </c>
      <c r="D1837" s="14">
        <f>_xlfn.XLOOKUP(A1837,'Medical Exam Transform'!$A$2:$A$2336,'Medical Exam Transform'!$C$2:$C$2336)</f>
        <v>5.65</v>
      </c>
      <c r="E1837" s="14" t="str">
        <f>_xlfn.XLOOKUP(A1837,'Medical Exam Transform'!$A$2:$A$2336,'Medical Exam Transform'!$D$2:$D$2336)</f>
        <v>No</v>
      </c>
      <c r="F1837" s="14" t="str">
        <f>_xlfn.XLOOKUP(A1837,'Medical Exam Transform'!$A$2:$A$2336,'Medical Exam Transform'!$E$2:$E$2336)</f>
        <v>No</v>
      </c>
      <c r="G1837" s="14" t="str">
        <f>_xlfn.XLOOKUP(A1837,'Medical Exam Transform'!$A$2:$A$2336,'Medical Exam Transform'!$F$2:$F$2336)</f>
        <v>Yes</v>
      </c>
      <c r="H1837" s="14">
        <f>_xlfn.XLOOKUP(A1837,'Medical Exam Transform'!$A$2:$A$2336,'Medical Exam Transform'!$G$2:$G$2336)</f>
        <v>1</v>
      </c>
      <c r="I1837" s="14" t="str">
        <f>_xlfn.XLOOKUP(A1837,'Medical Exam Transform'!$A$2:$A$2336,'Medical Exam Transform'!$H$2:$H$2336)</f>
        <v>No</v>
      </c>
      <c r="J1837" s="14" t="str">
        <f>_xlfn.XLOOKUP(A1837,'Medical Exam Transform'!$A$2:$A$2336,'Medical Exam Transform'!$I$2:$I$2336)</f>
        <v>Obesity</v>
      </c>
      <c r="K1837" s="14" t="str">
        <f>_xlfn.XLOOKUP(A1837,'Medical Exam Transform'!$A$2:$A$2336,'Medical Exam Transform'!$J$2:$J$2336)</f>
        <v>Prediabetes</v>
      </c>
      <c r="L1837" s="60">
        <f>_xlfn.XLOOKUP(A1837,'Hospitalisation Transform'!$A$2:$A$2344,'Hospitalisation Transform'!$B$2:$B$2344)</f>
        <v>37896</v>
      </c>
      <c r="M1837" s="82">
        <f>_xlfn.XLOOKUP(A1837,'Hospitalisation Transform'!$A$2:$A$2344,'Hospitalisation Transform'!$D$2:$D$2344)</f>
        <v>4518.3999999999996</v>
      </c>
      <c r="N1837" s="14" t="str">
        <f>_xlfn.XLOOKUP(A1837,'Hospitalisation Transform'!$A$2:$A$2344,'Hospitalisation Transform'!$E$2:$E$2344)</f>
        <v>tier - 2</v>
      </c>
      <c r="O1837" s="14" t="str">
        <f>_xlfn.XLOOKUP(A1837,'Hospitalisation Transform'!$A$2:$A$2344,'Hospitalisation Transform'!$F$2:$F$2344)</f>
        <v>tier - 3</v>
      </c>
      <c r="P1837" s="14" t="str">
        <f>_xlfn.XLOOKUP(A1837,'Hospitalisation Transform'!$A$2:$A$2344,'Hospitalisation Transform'!$G$2:$G$2344)</f>
        <v>R1026</v>
      </c>
      <c r="Q1837" s="14">
        <f>_xlfn.XLOOKUP(A1837,'Hospitalisation Transform'!$A$2:$A$2344,'Hospitalisation Transform'!$H$2:$H$2344)</f>
        <v>20</v>
      </c>
    </row>
    <row r="1838" spans="1:17" ht="15.5" x14ac:dyDescent="0.35">
      <c r="A1838" s="59" t="s">
        <v>533</v>
      </c>
      <c r="B1838" s="39" t="str">
        <f>_xlfn.XLOOKUP(A1838,'Customer Names Transform'!$A$2:$A$2336,'Customer Names Transform'!$D$2:$D$2336)</f>
        <v>Benjamin</v>
      </c>
      <c r="C1838" s="28">
        <f>_xlfn.XLOOKUP(A1838,'Medical Exam Transform'!$A$2:$A$2336,'Medical Exam Transform'!$B$2:$B$2336)</f>
        <v>17.34</v>
      </c>
      <c r="D1838" s="14">
        <f>_xlfn.XLOOKUP(A1838,'Medical Exam Transform'!$A$2:$A$2336,'Medical Exam Transform'!$C$2:$C$2336)</f>
        <v>5.05</v>
      </c>
      <c r="E1838" s="14" t="str">
        <f>_xlfn.XLOOKUP(A1838,'Medical Exam Transform'!$A$2:$A$2336,'Medical Exam Transform'!$D$2:$D$2336)</f>
        <v>No</v>
      </c>
      <c r="F1838" s="14" t="str">
        <f>_xlfn.XLOOKUP(A1838,'Medical Exam Transform'!$A$2:$A$2336,'Medical Exam Transform'!$E$2:$E$2336)</f>
        <v>No</v>
      </c>
      <c r="G1838" s="14" t="str">
        <f>_xlfn.XLOOKUP(A1838,'Medical Exam Transform'!$A$2:$A$2336,'Medical Exam Transform'!$F$2:$F$2336)</f>
        <v>No</v>
      </c>
      <c r="H1838" s="14">
        <f>_xlfn.XLOOKUP(A1838,'Medical Exam Transform'!$A$2:$A$2336,'Medical Exam Transform'!$G$2:$G$2336)</f>
        <v>0</v>
      </c>
      <c r="I1838" s="14" t="str">
        <f>_xlfn.XLOOKUP(A1838,'Medical Exam Transform'!$A$2:$A$2336,'Medical Exam Transform'!$H$2:$H$2336)</f>
        <v>No</v>
      </c>
      <c r="J1838" s="14" t="str">
        <f>_xlfn.XLOOKUP(A1838,'Medical Exam Transform'!$A$2:$A$2336,'Medical Exam Transform'!$I$2:$I$2336)</f>
        <v>Underweight</v>
      </c>
      <c r="K1838" s="14" t="str">
        <f>_xlfn.XLOOKUP(A1838,'Medical Exam Transform'!$A$2:$A$2336,'Medical Exam Transform'!$J$2:$J$2336)</f>
        <v>Normal</v>
      </c>
      <c r="L1838" s="60">
        <f>_xlfn.XLOOKUP(A1838,'Hospitalisation Transform'!$A$2:$A$2344,'Hospitalisation Transform'!$B$2:$B$2344)</f>
        <v>29388</v>
      </c>
      <c r="M1838" s="82">
        <f>_xlfn.XLOOKUP(A1838,'Hospitalisation Transform'!$A$2:$A$2344,'Hospitalisation Transform'!$D$2:$D$2344)</f>
        <v>4515.71</v>
      </c>
      <c r="N1838" s="14" t="str">
        <f>_xlfn.XLOOKUP(A1838,'Hospitalisation Transform'!$A$2:$A$2344,'Hospitalisation Transform'!$E$2:$E$2344)</f>
        <v>tier - 2</v>
      </c>
      <c r="O1838" s="14" t="str">
        <f>_xlfn.XLOOKUP(A1838,'Hospitalisation Transform'!$A$2:$A$2344,'Hospitalisation Transform'!$F$2:$F$2344)</f>
        <v>tier - 3</v>
      </c>
      <c r="P1838" s="14" t="str">
        <f>_xlfn.XLOOKUP(A1838,'Hospitalisation Transform'!$A$2:$A$2344,'Hospitalisation Transform'!$G$2:$G$2344)</f>
        <v>R1013</v>
      </c>
      <c r="Q1838" s="14">
        <f>_xlfn.XLOOKUP(A1838,'Hospitalisation Transform'!$A$2:$A$2344,'Hospitalisation Transform'!$H$2:$H$2344)</f>
        <v>43</v>
      </c>
    </row>
    <row r="1839" spans="1:17" ht="15.5" x14ac:dyDescent="0.35">
      <c r="A1839" s="59" t="s">
        <v>532</v>
      </c>
      <c r="B1839" s="39" t="str">
        <f>_xlfn.XLOOKUP(A1839,'Customer Names Transform'!$A$2:$A$2336,'Customer Names Transform'!$D$2:$D$2336)</f>
        <v>Breno</v>
      </c>
      <c r="C1839" s="28">
        <f>_xlfn.XLOOKUP(A1839,'Medical Exam Transform'!$A$2:$A$2336,'Medical Exam Transform'!$B$2:$B$2336)</f>
        <v>17.440000000000001</v>
      </c>
      <c r="D1839" s="14">
        <f>_xlfn.XLOOKUP(A1839,'Medical Exam Transform'!$A$2:$A$2336,'Medical Exam Transform'!$C$2:$C$2336)</f>
        <v>6.26</v>
      </c>
      <c r="E1839" s="14" t="str">
        <f>_xlfn.XLOOKUP(A1839,'Medical Exam Transform'!$A$2:$A$2336,'Medical Exam Transform'!$D$2:$D$2336)</f>
        <v>No</v>
      </c>
      <c r="F1839" s="14" t="str">
        <f>_xlfn.XLOOKUP(A1839,'Medical Exam Transform'!$A$2:$A$2336,'Medical Exam Transform'!$E$2:$E$2336)</f>
        <v>No</v>
      </c>
      <c r="G1839" s="14" t="str">
        <f>_xlfn.XLOOKUP(A1839,'Medical Exam Transform'!$A$2:$A$2336,'Medical Exam Transform'!$F$2:$F$2336)</f>
        <v>No</v>
      </c>
      <c r="H1839" s="14">
        <f>_xlfn.XLOOKUP(A1839,'Medical Exam Transform'!$A$2:$A$2336,'Medical Exam Transform'!$G$2:$G$2336)</f>
        <v>0</v>
      </c>
      <c r="I1839" s="14" t="str">
        <f>_xlfn.XLOOKUP(A1839,'Medical Exam Transform'!$A$2:$A$2336,'Medical Exam Transform'!$H$2:$H$2336)</f>
        <v>No</v>
      </c>
      <c r="J1839" s="14" t="str">
        <f>_xlfn.XLOOKUP(A1839,'Medical Exam Transform'!$A$2:$A$2336,'Medical Exam Transform'!$I$2:$I$2336)</f>
        <v>Underweight</v>
      </c>
      <c r="K1839" s="14" t="str">
        <f>_xlfn.XLOOKUP(A1839,'Medical Exam Transform'!$A$2:$A$2336,'Medical Exam Transform'!$J$2:$J$2336)</f>
        <v>Normal</v>
      </c>
      <c r="L1839" s="60">
        <f>_xlfn.XLOOKUP(A1839,'Hospitalisation Transform'!$A$2:$A$2344,'Hospitalisation Transform'!$B$2:$B$2344)</f>
        <v>30221</v>
      </c>
      <c r="M1839" s="82">
        <f>_xlfn.XLOOKUP(A1839,'Hospitalisation Transform'!$A$2:$A$2344,'Hospitalisation Transform'!$D$2:$D$2344)</f>
        <v>4511.41</v>
      </c>
      <c r="N1839" s="14" t="str">
        <f>_xlfn.XLOOKUP(A1839,'Hospitalisation Transform'!$A$2:$A$2344,'Hospitalisation Transform'!$E$2:$E$2344)</f>
        <v>tier - 2</v>
      </c>
      <c r="O1839" s="14" t="str">
        <f>_xlfn.XLOOKUP(A1839,'Hospitalisation Transform'!$A$2:$A$2344,'Hospitalisation Transform'!$F$2:$F$2344)</f>
        <v>tier - 3</v>
      </c>
      <c r="P1839" s="14" t="str">
        <f>_xlfn.XLOOKUP(A1839,'Hospitalisation Transform'!$A$2:$A$2344,'Hospitalisation Transform'!$G$2:$G$2344)</f>
        <v>R1013</v>
      </c>
      <c r="Q1839" s="14">
        <f>_xlfn.XLOOKUP(A1839,'Hospitalisation Transform'!$A$2:$A$2344,'Hospitalisation Transform'!$H$2:$H$2344)</f>
        <v>41</v>
      </c>
    </row>
    <row r="1840" spans="1:17" ht="15.5" x14ac:dyDescent="0.35">
      <c r="A1840" s="59" t="s">
        <v>531</v>
      </c>
      <c r="B1840" s="39" t="str">
        <f>_xlfn.XLOOKUP(A1840,'Customer Names Transform'!$A$2:$A$2336,'Customer Names Transform'!$D$2:$D$2336)</f>
        <v>Takaya</v>
      </c>
      <c r="C1840" s="28">
        <f>_xlfn.XLOOKUP(A1840,'Medical Exam Transform'!$A$2:$A$2336,'Medical Exam Transform'!$B$2:$B$2336)</f>
        <v>33.659999999999997</v>
      </c>
      <c r="D1840" s="14">
        <f>_xlfn.XLOOKUP(A1840,'Medical Exam Transform'!$A$2:$A$2336,'Medical Exam Transform'!$C$2:$C$2336)</f>
        <v>4.08</v>
      </c>
      <c r="E1840" s="14" t="str">
        <f>_xlfn.XLOOKUP(A1840,'Medical Exam Transform'!$A$2:$A$2336,'Medical Exam Transform'!$D$2:$D$2336)</f>
        <v>Yes</v>
      </c>
      <c r="F1840" s="14" t="str">
        <f>_xlfn.XLOOKUP(A1840,'Medical Exam Transform'!$A$2:$A$2336,'Medical Exam Transform'!$E$2:$E$2336)</f>
        <v>No</v>
      </c>
      <c r="G1840" s="14" t="str">
        <f>_xlfn.XLOOKUP(A1840,'Medical Exam Transform'!$A$2:$A$2336,'Medical Exam Transform'!$F$2:$F$2336)</f>
        <v>Yes</v>
      </c>
      <c r="H1840" s="14">
        <f>_xlfn.XLOOKUP(A1840,'Medical Exam Transform'!$A$2:$A$2336,'Medical Exam Transform'!$G$2:$G$2336)</f>
        <v>1</v>
      </c>
      <c r="I1840" s="14" t="str">
        <f>_xlfn.XLOOKUP(A1840,'Medical Exam Transform'!$A$2:$A$2336,'Medical Exam Transform'!$H$2:$H$2336)</f>
        <v>No</v>
      </c>
      <c r="J1840" s="14" t="str">
        <f>_xlfn.XLOOKUP(A1840,'Medical Exam Transform'!$A$2:$A$2336,'Medical Exam Transform'!$I$2:$I$2336)</f>
        <v>Obesity</v>
      </c>
      <c r="K1840" s="14" t="str">
        <f>_xlfn.XLOOKUP(A1840,'Medical Exam Transform'!$A$2:$A$2336,'Medical Exam Transform'!$J$2:$J$2336)</f>
        <v>Normal</v>
      </c>
      <c r="L1840" s="60">
        <f>_xlfn.XLOOKUP(A1840,'Hospitalisation Transform'!$A$2:$A$2344,'Hospitalisation Transform'!$B$2:$B$2344)</f>
        <v>35716</v>
      </c>
      <c r="M1840" s="82">
        <f>_xlfn.XLOOKUP(A1840,'Hospitalisation Transform'!$A$2:$A$2344,'Hospitalisation Transform'!$D$2:$D$2344)</f>
        <v>4504.66</v>
      </c>
      <c r="N1840" s="14" t="str">
        <f>_xlfn.XLOOKUP(A1840,'Hospitalisation Transform'!$A$2:$A$2344,'Hospitalisation Transform'!$E$2:$E$2344)</f>
        <v>tier - 1</v>
      </c>
      <c r="O1840" s="14" t="str">
        <f>_xlfn.XLOOKUP(A1840,'Hospitalisation Transform'!$A$2:$A$2344,'Hospitalisation Transform'!$F$2:$F$2344)</f>
        <v>tier - 2</v>
      </c>
      <c r="P1840" s="14" t="str">
        <f>_xlfn.XLOOKUP(A1840,'Hospitalisation Transform'!$A$2:$A$2344,'Hospitalisation Transform'!$G$2:$G$2344)</f>
        <v>R1013</v>
      </c>
      <c r="Q1840" s="14">
        <f>_xlfn.XLOOKUP(A1840,'Hospitalisation Transform'!$A$2:$A$2344,'Hospitalisation Transform'!$H$2:$H$2344)</f>
        <v>26</v>
      </c>
    </row>
    <row r="1841" spans="1:17" ht="15.5" x14ac:dyDescent="0.35">
      <c r="A1841" s="59" t="s">
        <v>530</v>
      </c>
      <c r="B1841" s="39" t="str">
        <f>_xlfn.XLOOKUP(A1841,'Customer Names Transform'!$A$2:$A$2336,'Customer Names Transform'!$D$2:$D$2336)</f>
        <v>Thomas IV</v>
      </c>
      <c r="C1841" s="28">
        <f>_xlfn.XLOOKUP(A1841,'Medical Exam Transform'!$A$2:$A$2336,'Medical Exam Transform'!$B$2:$B$2336)</f>
        <v>21.375</v>
      </c>
      <c r="D1841" s="14">
        <f>_xlfn.XLOOKUP(A1841,'Medical Exam Transform'!$A$2:$A$2336,'Medical Exam Transform'!$C$2:$C$2336)</f>
        <v>6.19</v>
      </c>
      <c r="E1841" s="14" t="str">
        <f>_xlfn.XLOOKUP(A1841,'Medical Exam Transform'!$A$2:$A$2336,'Medical Exam Transform'!$D$2:$D$2336)</f>
        <v>Yes</v>
      </c>
      <c r="F1841" s="14" t="str">
        <f>_xlfn.XLOOKUP(A1841,'Medical Exam Transform'!$A$2:$A$2336,'Medical Exam Transform'!$E$2:$E$2336)</f>
        <v>No</v>
      </c>
      <c r="G1841" s="14" t="str">
        <f>_xlfn.XLOOKUP(A1841,'Medical Exam Transform'!$A$2:$A$2336,'Medical Exam Transform'!$F$2:$F$2336)</f>
        <v>No</v>
      </c>
      <c r="H1841" s="14">
        <f>_xlfn.XLOOKUP(A1841,'Medical Exam Transform'!$A$2:$A$2336,'Medical Exam Transform'!$G$2:$G$2336)</f>
        <v>1</v>
      </c>
      <c r="I1841" s="14" t="str">
        <f>_xlfn.XLOOKUP(A1841,'Medical Exam Transform'!$A$2:$A$2336,'Medical Exam Transform'!$H$2:$H$2336)</f>
        <v>No</v>
      </c>
      <c r="J1841" s="14" t="str">
        <f>_xlfn.XLOOKUP(A1841,'Medical Exam Transform'!$A$2:$A$2336,'Medical Exam Transform'!$I$2:$I$2336)</f>
        <v>Normalweight</v>
      </c>
      <c r="K1841" s="14" t="str">
        <f>_xlfn.XLOOKUP(A1841,'Medical Exam Transform'!$A$2:$A$2336,'Medical Exam Transform'!$J$2:$J$2336)</f>
        <v>Prediabetes</v>
      </c>
      <c r="L1841" s="60">
        <f>_xlfn.XLOOKUP(A1841,'Hospitalisation Transform'!$A$2:$A$2344,'Hospitalisation Transform'!$B$2:$B$2344)</f>
        <v>32320</v>
      </c>
      <c r="M1841" s="82">
        <f>_xlfn.XLOOKUP(A1841,'Hospitalisation Transform'!$A$2:$A$2344,'Hospitalisation Transform'!$D$2:$D$2344)</f>
        <v>4500.34</v>
      </c>
      <c r="N1841" s="14" t="str">
        <f>_xlfn.XLOOKUP(A1841,'Hospitalisation Transform'!$A$2:$A$2344,'Hospitalisation Transform'!$E$2:$E$2344)</f>
        <v>tier - 2</v>
      </c>
      <c r="O1841" s="14" t="str">
        <f>_xlfn.XLOOKUP(A1841,'Hospitalisation Transform'!$A$2:$A$2344,'Hospitalisation Transform'!$F$2:$F$2344)</f>
        <v>tier - 1</v>
      </c>
      <c r="P1841" s="14" t="str">
        <f>_xlfn.XLOOKUP(A1841,'Hospitalisation Transform'!$A$2:$A$2344,'Hospitalisation Transform'!$G$2:$G$2344)</f>
        <v>R1017</v>
      </c>
      <c r="Q1841" s="14">
        <f>_xlfn.XLOOKUP(A1841,'Hospitalisation Transform'!$A$2:$A$2344,'Hospitalisation Transform'!$H$2:$H$2344)</f>
        <v>35</v>
      </c>
    </row>
    <row r="1842" spans="1:17" ht="15.5" x14ac:dyDescent="0.35">
      <c r="A1842" s="59" t="s">
        <v>529</v>
      </c>
      <c r="B1842" s="39" t="str">
        <f>_xlfn.XLOOKUP(A1842,'Customer Names Transform'!$A$2:$A$2336,'Customer Names Transform'!$D$2:$D$2336)</f>
        <v>Bradley E</v>
      </c>
      <c r="C1842" s="28">
        <f>_xlfn.XLOOKUP(A1842,'Medical Exam Transform'!$A$2:$A$2336,'Medical Exam Transform'!$B$2:$B$2336)</f>
        <v>27.14</v>
      </c>
      <c r="D1842" s="14">
        <f>_xlfn.XLOOKUP(A1842,'Medical Exam Transform'!$A$2:$A$2336,'Medical Exam Transform'!$C$2:$C$2336)</f>
        <v>6.01</v>
      </c>
      <c r="E1842" s="14" t="str">
        <f>_xlfn.XLOOKUP(A1842,'Medical Exam Transform'!$A$2:$A$2336,'Medical Exam Transform'!$D$2:$D$2336)</f>
        <v>No</v>
      </c>
      <c r="F1842" s="14" t="str">
        <f>_xlfn.XLOOKUP(A1842,'Medical Exam Transform'!$A$2:$A$2336,'Medical Exam Transform'!$E$2:$E$2336)</f>
        <v>No</v>
      </c>
      <c r="G1842" s="14" t="str">
        <f>_xlfn.XLOOKUP(A1842,'Medical Exam Transform'!$A$2:$A$2336,'Medical Exam Transform'!$F$2:$F$2336)</f>
        <v>No</v>
      </c>
      <c r="H1842" s="14">
        <f>_xlfn.XLOOKUP(A1842,'Medical Exam Transform'!$A$2:$A$2336,'Medical Exam Transform'!$G$2:$G$2336)</f>
        <v>1</v>
      </c>
      <c r="I1842" s="14" t="str">
        <f>_xlfn.XLOOKUP(A1842,'Medical Exam Transform'!$A$2:$A$2336,'Medical Exam Transform'!$H$2:$H$2336)</f>
        <v>No</v>
      </c>
      <c r="J1842" s="14" t="str">
        <f>_xlfn.XLOOKUP(A1842,'Medical Exam Transform'!$A$2:$A$2336,'Medical Exam Transform'!$I$2:$I$2336)</f>
        <v>Overweight</v>
      </c>
      <c r="K1842" s="14" t="str">
        <f>_xlfn.XLOOKUP(A1842,'Medical Exam Transform'!$A$2:$A$2336,'Medical Exam Transform'!$J$2:$J$2336)</f>
        <v>Normal</v>
      </c>
      <c r="L1842" s="60">
        <f>_xlfn.XLOOKUP(A1842,'Hospitalisation Transform'!$A$2:$A$2344,'Hospitalisation Transform'!$B$2:$B$2344)</f>
        <v>33797</v>
      </c>
      <c r="M1842" s="82">
        <f>_xlfn.XLOOKUP(A1842,'Hospitalisation Transform'!$A$2:$A$2344,'Hospitalisation Transform'!$D$2:$D$2344)</f>
        <v>4488.58</v>
      </c>
      <c r="N1842" s="14" t="str">
        <f>_xlfn.XLOOKUP(A1842,'Hospitalisation Transform'!$A$2:$A$2344,'Hospitalisation Transform'!$E$2:$E$2344)</f>
        <v>tier - 2</v>
      </c>
      <c r="O1842" s="14" t="str">
        <f>_xlfn.XLOOKUP(A1842,'Hospitalisation Transform'!$A$2:$A$2344,'Hospitalisation Transform'!$F$2:$F$2344)</f>
        <v>tier - 3</v>
      </c>
      <c r="P1842" s="14" t="str">
        <f>_xlfn.XLOOKUP(A1842,'Hospitalisation Transform'!$A$2:$A$2344,'Hospitalisation Transform'!$G$2:$G$2344)</f>
        <v>R1012</v>
      </c>
      <c r="Q1842" s="14">
        <f>_xlfn.XLOOKUP(A1842,'Hospitalisation Transform'!$A$2:$A$2344,'Hospitalisation Transform'!$H$2:$H$2344)</f>
        <v>31</v>
      </c>
    </row>
    <row r="1843" spans="1:17" ht="15.5" x14ac:dyDescent="0.35">
      <c r="A1843" s="59" t="s">
        <v>528</v>
      </c>
      <c r="B1843" s="39" t="str">
        <f>_xlfn.XLOOKUP(A1843,'Customer Names Transform'!$A$2:$A$2336,'Customer Names Transform'!$D$2:$D$2336)</f>
        <v>Megan</v>
      </c>
      <c r="C1843" s="28">
        <f>_xlfn.XLOOKUP(A1843,'Medical Exam Transform'!$A$2:$A$2336,'Medical Exam Transform'!$B$2:$B$2336)</f>
        <v>35.78</v>
      </c>
      <c r="D1843" s="14">
        <f>_xlfn.XLOOKUP(A1843,'Medical Exam Transform'!$A$2:$A$2336,'Medical Exam Transform'!$C$2:$C$2336)</f>
        <v>6.07</v>
      </c>
      <c r="E1843" s="14" t="str">
        <f>_xlfn.XLOOKUP(A1843,'Medical Exam Transform'!$A$2:$A$2336,'Medical Exam Transform'!$D$2:$D$2336)</f>
        <v>No</v>
      </c>
      <c r="F1843" s="14" t="str">
        <f>_xlfn.XLOOKUP(A1843,'Medical Exam Transform'!$A$2:$A$2336,'Medical Exam Transform'!$E$2:$E$2336)</f>
        <v>yes</v>
      </c>
      <c r="G1843" s="14" t="str">
        <f>_xlfn.XLOOKUP(A1843,'Medical Exam Transform'!$A$2:$A$2336,'Medical Exam Transform'!$F$2:$F$2336)</f>
        <v>No</v>
      </c>
      <c r="H1843" s="14">
        <f>_xlfn.XLOOKUP(A1843,'Medical Exam Transform'!$A$2:$A$2336,'Medical Exam Transform'!$G$2:$G$2336)</f>
        <v>1</v>
      </c>
      <c r="I1843" s="14" t="str">
        <f>_xlfn.XLOOKUP(A1843,'Medical Exam Transform'!$A$2:$A$2336,'Medical Exam Transform'!$H$2:$H$2336)</f>
        <v>No</v>
      </c>
      <c r="J1843" s="14" t="str">
        <f>_xlfn.XLOOKUP(A1843,'Medical Exam Transform'!$A$2:$A$2336,'Medical Exam Transform'!$I$2:$I$2336)</f>
        <v>Obesity</v>
      </c>
      <c r="K1843" s="14" t="str">
        <f>_xlfn.XLOOKUP(A1843,'Medical Exam Transform'!$A$2:$A$2336,'Medical Exam Transform'!$J$2:$J$2336)</f>
        <v>Normal</v>
      </c>
      <c r="L1843" s="60">
        <f>_xlfn.XLOOKUP(A1843,'Hospitalisation Transform'!$A$2:$A$2344,'Hospitalisation Transform'!$B$2:$B$2344)</f>
        <v>38186</v>
      </c>
      <c r="M1843" s="82">
        <f>_xlfn.XLOOKUP(A1843,'Hospitalisation Transform'!$A$2:$A$2344,'Hospitalisation Transform'!$D$2:$D$2344)</f>
        <v>4468.25</v>
      </c>
      <c r="N1843" s="14" t="str">
        <f>_xlfn.XLOOKUP(A1843,'Hospitalisation Transform'!$A$2:$A$2344,'Hospitalisation Transform'!$E$2:$E$2344)</f>
        <v>tier - 2</v>
      </c>
      <c r="O1843" s="14" t="str">
        <f>_xlfn.XLOOKUP(A1843,'Hospitalisation Transform'!$A$2:$A$2344,'Hospitalisation Transform'!$F$2:$F$2344)</f>
        <v>tier - 2</v>
      </c>
      <c r="P1843" s="14" t="str">
        <f>_xlfn.XLOOKUP(A1843,'Hospitalisation Transform'!$A$2:$A$2344,'Hospitalisation Transform'!$G$2:$G$2344)</f>
        <v>R1012</v>
      </c>
      <c r="Q1843" s="14">
        <f>_xlfn.XLOOKUP(A1843,'Hospitalisation Transform'!$A$2:$A$2344,'Hospitalisation Transform'!$H$2:$H$2344)</f>
        <v>19</v>
      </c>
    </row>
    <row r="1844" spans="1:17" ht="15.5" x14ac:dyDescent="0.35">
      <c r="A1844" s="59" t="s">
        <v>527</v>
      </c>
      <c r="B1844" s="39" t="str">
        <f>_xlfn.XLOOKUP(A1844,'Customer Names Transform'!$A$2:$A$2336,'Customer Names Transform'!$D$2:$D$2336)</f>
        <v>Ruby J</v>
      </c>
      <c r="C1844" s="28">
        <f>_xlfn.XLOOKUP(A1844,'Medical Exam Transform'!$A$2:$A$2336,'Medical Exam Transform'!$B$2:$B$2336)</f>
        <v>34.96</v>
      </c>
      <c r="D1844" s="14">
        <f>_xlfn.XLOOKUP(A1844,'Medical Exam Transform'!$A$2:$A$2336,'Medical Exam Transform'!$C$2:$C$2336)</f>
        <v>5.63</v>
      </c>
      <c r="E1844" s="14" t="str">
        <f>_xlfn.XLOOKUP(A1844,'Medical Exam Transform'!$A$2:$A$2336,'Medical Exam Transform'!$D$2:$D$2336)</f>
        <v>No</v>
      </c>
      <c r="F1844" s="14" t="str">
        <f>_xlfn.XLOOKUP(A1844,'Medical Exam Transform'!$A$2:$A$2336,'Medical Exam Transform'!$E$2:$E$2336)</f>
        <v>No</v>
      </c>
      <c r="G1844" s="14" t="str">
        <f>_xlfn.XLOOKUP(A1844,'Medical Exam Transform'!$A$2:$A$2336,'Medical Exam Transform'!$F$2:$F$2336)</f>
        <v>No</v>
      </c>
      <c r="H1844" s="14">
        <f>_xlfn.XLOOKUP(A1844,'Medical Exam Transform'!$A$2:$A$2336,'Medical Exam Transform'!$G$2:$G$2336)</f>
        <v>0</v>
      </c>
      <c r="I1844" s="14" t="str">
        <f>_xlfn.XLOOKUP(A1844,'Medical Exam Transform'!$A$2:$A$2336,'Medical Exam Transform'!$H$2:$H$2336)</f>
        <v>No</v>
      </c>
      <c r="J1844" s="14" t="str">
        <f>_xlfn.XLOOKUP(A1844,'Medical Exam Transform'!$A$2:$A$2336,'Medical Exam Transform'!$I$2:$I$2336)</f>
        <v>Obesity</v>
      </c>
      <c r="K1844" s="14" t="str">
        <f>_xlfn.XLOOKUP(A1844,'Medical Exam Transform'!$A$2:$A$2336,'Medical Exam Transform'!$J$2:$J$2336)</f>
        <v>Normal</v>
      </c>
      <c r="L1844" s="60">
        <f>_xlfn.XLOOKUP(A1844,'Hospitalisation Transform'!$A$2:$A$2344,'Hospitalisation Transform'!$B$2:$B$2344)</f>
        <v>36484</v>
      </c>
      <c r="M1844" s="82">
        <f>_xlfn.XLOOKUP(A1844,'Hospitalisation Transform'!$A$2:$A$2344,'Hospitalisation Transform'!$D$2:$D$2344)</f>
        <v>4466.62</v>
      </c>
      <c r="N1844" s="14" t="str">
        <f>_xlfn.XLOOKUP(A1844,'Hospitalisation Transform'!$A$2:$A$2344,'Hospitalisation Transform'!$E$2:$E$2344)</f>
        <v>tier - 2</v>
      </c>
      <c r="O1844" s="14" t="str">
        <f>_xlfn.XLOOKUP(A1844,'Hospitalisation Transform'!$A$2:$A$2344,'Hospitalisation Transform'!$F$2:$F$2344)</f>
        <v>tier - 2</v>
      </c>
      <c r="P1844" s="14" t="str">
        <f>_xlfn.XLOOKUP(A1844,'Hospitalisation Transform'!$A$2:$A$2344,'Hospitalisation Transform'!$G$2:$G$2344)</f>
        <v>R1012</v>
      </c>
      <c r="Q1844" s="14">
        <f>_xlfn.XLOOKUP(A1844,'Hospitalisation Transform'!$A$2:$A$2344,'Hospitalisation Transform'!$H$2:$H$2344)</f>
        <v>24</v>
      </c>
    </row>
    <row r="1845" spans="1:17" ht="15.5" x14ac:dyDescent="0.35">
      <c r="A1845" s="59" t="s">
        <v>526</v>
      </c>
      <c r="B1845" s="39" t="str">
        <f>_xlfn.XLOOKUP(A1845,'Customer Names Transform'!$A$2:$A$2336,'Customer Names Transform'!$D$2:$D$2336)</f>
        <v>Bart</v>
      </c>
      <c r="C1845" s="28">
        <f>_xlfn.XLOOKUP(A1845,'Medical Exam Transform'!$A$2:$A$2336,'Medical Exam Transform'!$B$2:$B$2336)</f>
        <v>38.39</v>
      </c>
      <c r="D1845" s="14">
        <f>_xlfn.XLOOKUP(A1845,'Medical Exam Transform'!$A$2:$A$2336,'Medical Exam Transform'!$C$2:$C$2336)</f>
        <v>6.05</v>
      </c>
      <c r="E1845" s="14" t="str">
        <f>_xlfn.XLOOKUP(A1845,'Medical Exam Transform'!$A$2:$A$2336,'Medical Exam Transform'!$D$2:$D$2336)</f>
        <v>No</v>
      </c>
      <c r="F1845" s="14" t="str">
        <f>_xlfn.XLOOKUP(A1845,'Medical Exam Transform'!$A$2:$A$2336,'Medical Exam Transform'!$E$2:$E$2336)</f>
        <v>No</v>
      </c>
      <c r="G1845" s="14" t="str">
        <f>_xlfn.XLOOKUP(A1845,'Medical Exam Transform'!$A$2:$A$2336,'Medical Exam Transform'!$F$2:$F$2336)</f>
        <v>No</v>
      </c>
      <c r="H1845" s="14">
        <f>_xlfn.XLOOKUP(A1845,'Medical Exam Transform'!$A$2:$A$2336,'Medical Exam Transform'!$G$2:$G$2336)</f>
        <v>0</v>
      </c>
      <c r="I1845" s="14" t="str">
        <f>_xlfn.XLOOKUP(A1845,'Medical Exam Transform'!$A$2:$A$2336,'Medical Exam Transform'!$H$2:$H$2336)</f>
        <v>No</v>
      </c>
      <c r="J1845" s="14" t="str">
        <f>_xlfn.XLOOKUP(A1845,'Medical Exam Transform'!$A$2:$A$2336,'Medical Exam Transform'!$I$2:$I$2336)</f>
        <v>Obesity</v>
      </c>
      <c r="K1845" s="14" t="str">
        <f>_xlfn.XLOOKUP(A1845,'Medical Exam Transform'!$A$2:$A$2336,'Medical Exam Transform'!$J$2:$J$2336)</f>
        <v>Normal</v>
      </c>
      <c r="L1845" s="60">
        <f>_xlfn.XLOOKUP(A1845,'Hospitalisation Transform'!$A$2:$A$2344,'Hospitalisation Transform'!$B$2:$B$2344)</f>
        <v>33423</v>
      </c>
      <c r="M1845" s="82">
        <f>_xlfn.XLOOKUP(A1845,'Hospitalisation Transform'!$A$2:$A$2344,'Hospitalisation Transform'!$D$2:$D$2344)</f>
        <v>4463.21</v>
      </c>
      <c r="N1845" s="14" t="str">
        <f>_xlfn.XLOOKUP(A1845,'Hospitalisation Transform'!$A$2:$A$2344,'Hospitalisation Transform'!$E$2:$E$2344)</f>
        <v>tier - 3</v>
      </c>
      <c r="O1845" s="14" t="str">
        <f>_xlfn.XLOOKUP(A1845,'Hospitalisation Transform'!$A$2:$A$2344,'Hospitalisation Transform'!$F$2:$F$2344)</f>
        <v>tier - 3</v>
      </c>
      <c r="P1845" s="14" t="str">
        <f>_xlfn.XLOOKUP(A1845,'Hospitalisation Transform'!$A$2:$A$2344,'Hospitalisation Transform'!$G$2:$G$2344)</f>
        <v>R1013</v>
      </c>
      <c r="Q1845" s="14">
        <f>_xlfn.XLOOKUP(A1845,'Hospitalisation Transform'!$A$2:$A$2344,'Hospitalisation Transform'!$H$2:$H$2344)</f>
        <v>32</v>
      </c>
    </row>
    <row r="1846" spans="1:17" ht="15.5" x14ac:dyDescent="0.35">
      <c r="A1846" s="59" t="s">
        <v>525</v>
      </c>
      <c r="B1846" s="39" t="str">
        <f>_xlfn.XLOOKUP(A1846,'Customer Names Transform'!$A$2:$A$2336,'Customer Names Transform'!$D$2:$D$2336)</f>
        <v>Robert A.</v>
      </c>
      <c r="C1846" s="28">
        <f>_xlfn.XLOOKUP(A1846,'Medical Exam Transform'!$A$2:$A$2336,'Medical Exam Transform'!$B$2:$B$2336)</f>
        <v>33.82</v>
      </c>
      <c r="D1846" s="14">
        <f>_xlfn.XLOOKUP(A1846,'Medical Exam Transform'!$A$2:$A$2336,'Medical Exam Transform'!$C$2:$C$2336)</f>
        <v>4.6500000000000004</v>
      </c>
      <c r="E1846" s="14" t="str">
        <f>_xlfn.XLOOKUP(A1846,'Medical Exam Transform'!$A$2:$A$2336,'Medical Exam Transform'!$D$2:$D$2336)</f>
        <v>No</v>
      </c>
      <c r="F1846" s="14" t="str">
        <f>_xlfn.XLOOKUP(A1846,'Medical Exam Transform'!$A$2:$A$2336,'Medical Exam Transform'!$E$2:$E$2336)</f>
        <v>No</v>
      </c>
      <c r="G1846" s="14" t="str">
        <f>_xlfn.XLOOKUP(A1846,'Medical Exam Transform'!$A$2:$A$2336,'Medical Exam Transform'!$F$2:$F$2336)</f>
        <v>No</v>
      </c>
      <c r="H1846" s="14">
        <f>_xlfn.XLOOKUP(A1846,'Medical Exam Transform'!$A$2:$A$2336,'Medical Exam Transform'!$G$2:$G$2336)</f>
        <v>0</v>
      </c>
      <c r="I1846" s="14" t="str">
        <f>_xlfn.XLOOKUP(A1846,'Medical Exam Transform'!$A$2:$A$2336,'Medical Exam Transform'!$H$2:$H$2336)</f>
        <v>No</v>
      </c>
      <c r="J1846" s="14" t="str">
        <f>_xlfn.XLOOKUP(A1846,'Medical Exam Transform'!$A$2:$A$2336,'Medical Exam Transform'!$I$2:$I$2336)</f>
        <v>Obesity</v>
      </c>
      <c r="K1846" s="14" t="str">
        <f>_xlfn.XLOOKUP(A1846,'Medical Exam Transform'!$A$2:$A$2336,'Medical Exam Transform'!$J$2:$J$2336)</f>
        <v>Normal</v>
      </c>
      <c r="L1846" s="60">
        <f>_xlfn.XLOOKUP(A1846,'Hospitalisation Transform'!$A$2:$A$2344,'Hospitalisation Transform'!$B$2:$B$2344)</f>
        <v>33069</v>
      </c>
      <c r="M1846" s="82">
        <f>_xlfn.XLOOKUP(A1846,'Hospitalisation Transform'!$A$2:$A$2344,'Hospitalisation Transform'!$D$2:$D$2344)</f>
        <v>4462.72</v>
      </c>
      <c r="N1846" s="14" t="str">
        <f>_xlfn.XLOOKUP(A1846,'Hospitalisation Transform'!$A$2:$A$2344,'Hospitalisation Transform'!$E$2:$E$2344)</f>
        <v>tier - 2</v>
      </c>
      <c r="O1846" s="14" t="str">
        <f>_xlfn.XLOOKUP(A1846,'Hospitalisation Transform'!$A$2:$A$2344,'Hospitalisation Transform'!$F$2:$F$2344)</f>
        <v>tier - 3</v>
      </c>
      <c r="P1846" s="14" t="str">
        <f>_xlfn.XLOOKUP(A1846,'Hospitalisation Transform'!$A$2:$A$2344,'Hospitalisation Transform'!$G$2:$G$2344)</f>
        <v>R1012</v>
      </c>
      <c r="Q1846" s="14">
        <f>_xlfn.XLOOKUP(A1846,'Hospitalisation Transform'!$A$2:$A$2344,'Hospitalisation Transform'!$H$2:$H$2344)</f>
        <v>33</v>
      </c>
    </row>
    <row r="1847" spans="1:17" ht="15.5" x14ac:dyDescent="0.35">
      <c r="A1847" s="59" t="s">
        <v>524</v>
      </c>
      <c r="B1847" s="39" t="str">
        <f>_xlfn.XLOOKUP(A1847,'Customer Names Transform'!$A$2:$A$2336,'Customer Names Transform'!$D$2:$D$2336)</f>
        <v>Adam</v>
      </c>
      <c r="C1847" s="28">
        <f>_xlfn.XLOOKUP(A1847,'Medical Exam Transform'!$A$2:$A$2336,'Medical Exam Transform'!$B$2:$B$2336)</f>
        <v>27.835000000000001</v>
      </c>
      <c r="D1847" s="14">
        <f>_xlfn.XLOOKUP(A1847,'Medical Exam Transform'!$A$2:$A$2336,'Medical Exam Transform'!$C$2:$C$2336)</f>
        <v>5.37</v>
      </c>
      <c r="E1847" s="14" t="str">
        <f>_xlfn.XLOOKUP(A1847,'Medical Exam Transform'!$A$2:$A$2336,'Medical Exam Transform'!$D$2:$D$2336)</f>
        <v>No</v>
      </c>
      <c r="F1847" s="14" t="str">
        <f>_xlfn.XLOOKUP(A1847,'Medical Exam Transform'!$A$2:$A$2336,'Medical Exam Transform'!$E$2:$E$2336)</f>
        <v>No</v>
      </c>
      <c r="G1847" s="14" t="str">
        <f>_xlfn.XLOOKUP(A1847,'Medical Exam Transform'!$A$2:$A$2336,'Medical Exam Transform'!$F$2:$F$2336)</f>
        <v>No</v>
      </c>
      <c r="H1847" s="14">
        <f>_xlfn.XLOOKUP(A1847,'Medical Exam Transform'!$A$2:$A$2336,'Medical Exam Transform'!$G$2:$G$2336)</f>
        <v>0</v>
      </c>
      <c r="I1847" s="14" t="str">
        <f>_xlfn.XLOOKUP(A1847,'Medical Exam Transform'!$A$2:$A$2336,'Medical Exam Transform'!$H$2:$H$2336)</f>
        <v>No</v>
      </c>
      <c r="J1847" s="14" t="str">
        <f>_xlfn.XLOOKUP(A1847,'Medical Exam Transform'!$A$2:$A$2336,'Medical Exam Transform'!$I$2:$I$2336)</f>
        <v>Overweight</v>
      </c>
      <c r="K1847" s="14" t="str">
        <f>_xlfn.XLOOKUP(A1847,'Medical Exam Transform'!$A$2:$A$2336,'Medical Exam Transform'!$J$2:$J$2336)</f>
        <v>Normal</v>
      </c>
      <c r="L1847" s="60">
        <f>_xlfn.XLOOKUP(A1847,'Hospitalisation Transform'!$A$2:$A$2344,'Hospitalisation Transform'!$B$2:$B$2344)</f>
        <v>33093</v>
      </c>
      <c r="M1847" s="82">
        <f>_xlfn.XLOOKUP(A1847,'Hospitalisation Transform'!$A$2:$A$2344,'Hospitalisation Transform'!$D$2:$D$2344)</f>
        <v>4454.3999999999996</v>
      </c>
      <c r="N1847" s="14" t="str">
        <f>_xlfn.XLOOKUP(A1847,'Hospitalisation Transform'!$A$2:$A$2344,'Hospitalisation Transform'!$E$2:$E$2344)</f>
        <v>tier - 2</v>
      </c>
      <c r="O1847" s="14" t="str">
        <f>_xlfn.XLOOKUP(A1847,'Hospitalisation Transform'!$A$2:$A$2344,'Hospitalisation Transform'!$F$2:$F$2344)</f>
        <v>tier - 3</v>
      </c>
      <c r="P1847" s="14" t="str">
        <f>_xlfn.XLOOKUP(A1847,'Hospitalisation Transform'!$A$2:$A$2344,'Hospitalisation Transform'!$G$2:$G$2344)</f>
        <v>R1012</v>
      </c>
      <c r="Q1847" s="14">
        <f>_xlfn.XLOOKUP(A1847,'Hospitalisation Transform'!$A$2:$A$2344,'Hospitalisation Transform'!$H$2:$H$2344)</f>
        <v>33</v>
      </c>
    </row>
    <row r="1848" spans="1:17" ht="15.5" x14ac:dyDescent="0.35">
      <c r="A1848" s="59" t="s">
        <v>523</v>
      </c>
      <c r="B1848" s="39" t="str">
        <f>_xlfn.XLOOKUP(A1848,'Customer Names Transform'!$A$2:$A$2336,'Customer Names Transform'!$D$2:$D$2336)</f>
        <v>Yemane Adhane</v>
      </c>
      <c r="C1848" s="28">
        <f>_xlfn.XLOOKUP(A1848,'Medical Exam Transform'!$A$2:$A$2336,'Medical Exam Transform'!$B$2:$B$2336)</f>
        <v>33</v>
      </c>
      <c r="D1848" s="14">
        <f>_xlfn.XLOOKUP(A1848,'Medical Exam Transform'!$A$2:$A$2336,'Medical Exam Transform'!$C$2:$C$2336)</f>
        <v>5.39</v>
      </c>
      <c r="E1848" s="14" t="str">
        <f>_xlfn.XLOOKUP(A1848,'Medical Exam Transform'!$A$2:$A$2336,'Medical Exam Transform'!$D$2:$D$2336)</f>
        <v>No</v>
      </c>
      <c r="F1848" s="14" t="str">
        <f>_xlfn.XLOOKUP(A1848,'Medical Exam Transform'!$A$2:$A$2336,'Medical Exam Transform'!$E$2:$E$2336)</f>
        <v>No</v>
      </c>
      <c r="G1848" s="14" t="str">
        <f>_xlfn.XLOOKUP(A1848,'Medical Exam Transform'!$A$2:$A$2336,'Medical Exam Transform'!$F$2:$F$2336)</f>
        <v>No</v>
      </c>
      <c r="H1848" s="14">
        <f>_xlfn.XLOOKUP(A1848,'Medical Exam Transform'!$A$2:$A$2336,'Medical Exam Transform'!$G$2:$G$2336)</f>
        <v>0</v>
      </c>
      <c r="I1848" s="14" t="str">
        <f>_xlfn.XLOOKUP(A1848,'Medical Exam Transform'!$A$2:$A$2336,'Medical Exam Transform'!$H$2:$H$2336)</f>
        <v>No</v>
      </c>
      <c r="J1848" s="14" t="str">
        <f>_xlfn.XLOOKUP(A1848,'Medical Exam Transform'!$A$2:$A$2336,'Medical Exam Transform'!$I$2:$I$2336)</f>
        <v>Obesity</v>
      </c>
      <c r="K1848" s="14" t="str">
        <f>_xlfn.XLOOKUP(A1848,'Medical Exam Transform'!$A$2:$A$2336,'Medical Exam Transform'!$J$2:$J$2336)</f>
        <v>Normal</v>
      </c>
      <c r="L1848" s="60">
        <f>_xlfn.XLOOKUP(A1848,'Hospitalisation Transform'!$A$2:$A$2344,'Hospitalisation Transform'!$B$2:$B$2344)</f>
        <v>34513</v>
      </c>
      <c r="M1848" s="82">
        <f>_xlfn.XLOOKUP(A1848,'Hospitalisation Transform'!$A$2:$A$2344,'Hospitalisation Transform'!$D$2:$D$2344)</f>
        <v>4449.46</v>
      </c>
      <c r="N1848" s="14" t="str">
        <f>_xlfn.XLOOKUP(A1848,'Hospitalisation Transform'!$A$2:$A$2344,'Hospitalisation Transform'!$E$2:$E$2344)</f>
        <v>tier - 1</v>
      </c>
      <c r="O1848" s="14" t="str">
        <f>_xlfn.XLOOKUP(A1848,'Hospitalisation Transform'!$A$2:$A$2344,'Hospitalisation Transform'!$F$2:$F$2344)</f>
        <v>tier - 2</v>
      </c>
      <c r="P1848" s="14" t="str">
        <f>_xlfn.XLOOKUP(A1848,'Hospitalisation Transform'!$A$2:$A$2344,'Hospitalisation Transform'!$G$2:$G$2344)</f>
        <v>R1013</v>
      </c>
      <c r="Q1848" s="14">
        <f>_xlfn.XLOOKUP(A1848,'Hospitalisation Transform'!$A$2:$A$2344,'Hospitalisation Transform'!$H$2:$H$2344)</f>
        <v>29</v>
      </c>
    </row>
    <row r="1849" spans="1:17" ht="15.5" x14ac:dyDescent="0.35">
      <c r="A1849" s="59" t="s">
        <v>522</v>
      </c>
      <c r="B1849" s="39" t="str">
        <f>_xlfn.XLOOKUP(A1849,'Customer Names Transform'!$A$2:$A$2336,'Customer Names Transform'!$D$2:$D$2336)</f>
        <v>Jesse A.</v>
      </c>
      <c r="C1849" s="28">
        <f>_xlfn.XLOOKUP(A1849,'Medical Exam Transform'!$A$2:$A$2336,'Medical Exam Transform'!$B$2:$B$2336)</f>
        <v>26.885000000000002</v>
      </c>
      <c r="D1849" s="14">
        <f>_xlfn.XLOOKUP(A1849,'Medical Exam Transform'!$A$2:$A$2336,'Medical Exam Transform'!$C$2:$C$2336)</f>
        <v>5.86</v>
      </c>
      <c r="E1849" s="14" t="str">
        <f>_xlfn.XLOOKUP(A1849,'Medical Exam Transform'!$A$2:$A$2336,'Medical Exam Transform'!$D$2:$D$2336)</f>
        <v>No</v>
      </c>
      <c r="F1849" s="14" t="str">
        <f>_xlfn.XLOOKUP(A1849,'Medical Exam Transform'!$A$2:$A$2336,'Medical Exam Transform'!$E$2:$E$2336)</f>
        <v>No</v>
      </c>
      <c r="G1849" s="14" t="str">
        <f>_xlfn.XLOOKUP(A1849,'Medical Exam Transform'!$A$2:$A$2336,'Medical Exam Transform'!$F$2:$F$2336)</f>
        <v>No</v>
      </c>
      <c r="H1849" s="14">
        <f>_xlfn.XLOOKUP(A1849,'Medical Exam Transform'!$A$2:$A$2336,'Medical Exam Transform'!$G$2:$G$2336)</f>
        <v>0</v>
      </c>
      <c r="I1849" s="14" t="str">
        <f>_xlfn.XLOOKUP(A1849,'Medical Exam Transform'!$A$2:$A$2336,'Medical Exam Transform'!$H$2:$H$2336)</f>
        <v>No</v>
      </c>
      <c r="J1849" s="14" t="str">
        <f>_xlfn.XLOOKUP(A1849,'Medical Exam Transform'!$A$2:$A$2336,'Medical Exam Transform'!$I$2:$I$2336)</f>
        <v>Overweight</v>
      </c>
      <c r="K1849" s="14" t="str">
        <f>_xlfn.XLOOKUP(A1849,'Medical Exam Transform'!$A$2:$A$2336,'Medical Exam Transform'!$J$2:$J$2336)</f>
        <v>Normal</v>
      </c>
      <c r="L1849" s="60">
        <f>_xlfn.XLOOKUP(A1849,'Hospitalisation Transform'!$A$2:$A$2344,'Hospitalisation Transform'!$B$2:$B$2344)</f>
        <v>33484</v>
      </c>
      <c r="M1849" s="82">
        <f>_xlfn.XLOOKUP(A1849,'Hospitalisation Transform'!$A$2:$A$2344,'Hospitalisation Transform'!$D$2:$D$2344)</f>
        <v>4441.21</v>
      </c>
      <c r="N1849" s="14" t="str">
        <f>_xlfn.XLOOKUP(A1849,'Hospitalisation Transform'!$A$2:$A$2344,'Hospitalisation Transform'!$E$2:$E$2344)</f>
        <v>tier - 1</v>
      </c>
      <c r="O1849" s="14" t="str">
        <f>_xlfn.XLOOKUP(A1849,'Hospitalisation Transform'!$A$2:$A$2344,'Hospitalisation Transform'!$F$2:$F$2344)</f>
        <v>tier - 2</v>
      </c>
      <c r="P1849" s="14" t="str">
        <f>_xlfn.XLOOKUP(A1849,'Hospitalisation Transform'!$A$2:$A$2344,'Hospitalisation Transform'!$G$2:$G$2344)</f>
        <v>R1014</v>
      </c>
      <c r="Q1849" s="14">
        <f>_xlfn.XLOOKUP(A1849,'Hospitalisation Transform'!$A$2:$A$2344,'Hospitalisation Transform'!$H$2:$H$2344)</f>
        <v>32</v>
      </c>
    </row>
    <row r="1850" spans="1:17" ht="15.5" x14ac:dyDescent="0.35">
      <c r="A1850" s="59" t="s">
        <v>521</v>
      </c>
      <c r="B1850" s="39" t="str">
        <f>_xlfn.XLOOKUP(A1850,'Customer Names Transform'!$A$2:$A$2336,'Customer Names Transform'!$D$2:$D$2336)</f>
        <v>Bird</v>
      </c>
      <c r="C1850" s="28">
        <f>_xlfn.XLOOKUP(A1850,'Medical Exam Transform'!$A$2:$A$2336,'Medical Exam Transform'!$B$2:$B$2336)</f>
        <v>29.26</v>
      </c>
      <c r="D1850" s="14">
        <f>_xlfn.XLOOKUP(A1850,'Medical Exam Transform'!$A$2:$A$2336,'Medical Exam Transform'!$C$2:$C$2336)</f>
        <v>4.4400000000000004</v>
      </c>
      <c r="E1850" s="14" t="str">
        <f>_xlfn.XLOOKUP(A1850,'Medical Exam Transform'!$A$2:$A$2336,'Medical Exam Transform'!$D$2:$D$2336)</f>
        <v>No</v>
      </c>
      <c r="F1850" s="14" t="str">
        <f>_xlfn.XLOOKUP(A1850,'Medical Exam Transform'!$A$2:$A$2336,'Medical Exam Transform'!$E$2:$E$2336)</f>
        <v>No</v>
      </c>
      <c r="G1850" s="14" t="str">
        <f>_xlfn.XLOOKUP(A1850,'Medical Exam Transform'!$A$2:$A$2336,'Medical Exam Transform'!$F$2:$F$2336)</f>
        <v>No</v>
      </c>
      <c r="H1850" s="14">
        <f>_xlfn.XLOOKUP(A1850,'Medical Exam Transform'!$A$2:$A$2336,'Medical Exam Transform'!$G$2:$G$2336)</f>
        <v>0</v>
      </c>
      <c r="I1850" s="14" t="str">
        <f>_xlfn.XLOOKUP(A1850,'Medical Exam Transform'!$A$2:$A$2336,'Medical Exam Transform'!$H$2:$H$2336)</f>
        <v>No</v>
      </c>
      <c r="J1850" s="14" t="str">
        <f>_xlfn.XLOOKUP(A1850,'Medical Exam Transform'!$A$2:$A$2336,'Medical Exam Transform'!$I$2:$I$2336)</f>
        <v>Overweight</v>
      </c>
      <c r="K1850" s="14" t="str">
        <f>_xlfn.XLOOKUP(A1850,'Medical Exam Transform'!$A$2:$A$2336,'Medical Exam Transform'!$J$2:$J$2336)</f>
        <v>Normal</v>
      </c>
      <c r="L1850" s="60">
        <f>_xlfn.XLOOKUP(A1850,'Hospitalisation Transform'!$A$2:$A$2344,'Hospitalisation Transform'!$B$2:$B$2344)</f>
        <v>34631</v>
      </c>
      <c r="M1850" s="82">
        <f>_xlfn.XLOOKUP(A1850,'Hospitalisation Transform'!$A$2:$A$2344,'Hospitalisation Transform'!$D$2:$D$2344)</f>
        <v>4438.26</v>
      </c>
      <c r="N1850" s="14" t="str">
        <f>_xlfn.XLOOKUP(A1850,'Hospitalisation Transform'!$A$2:$A$2344,'Hospitalisation Transform'!$E$2:$E$2344)</f>
        <v>tier - 2</v>
      </c>
      <c r="O1850" s="14" t="str">
        <f>_xlfn.XLOOKUP(A1850,'Hospitalisation Transform'!$A$2:$A$2344,'Hospitalisation Transform'!$F$2:$F$2344)</f>
        <v>tier - 3</v>
      </c>
      <c r="P1850" s="14" t="str">
        <f>_xlfn.XLOOKUP(A1850,'Hospitalisation Transform'!$A$2:$A$2344,'Hospitalisation Transform'!$G$2:$G$2344)</f>
        <v>R1017</v>
      </c>
      <c r="Q1850" s="14">
        <f>_xlfn.XLOOKUP(A1850,'Hospitalisation Transform'!$A$2:$A$2344,'Hospitalisation Transform'!$H$2:$H$2344)</f>
        <v>29</v>
      </c>
    </row>
    <row r="1851" spans="1:17" ht="15.5" x14ac:dyDescent="0.35">
      <c r="A1851" s="59" t="s">
        <v>520</v>
      </c>
      <c r="B1851" s="39" t="str">
        <f>_xlfn.XLOOKUP(A1851,'Customer Names Transform'!$A$2:$A$2336,'Customer Names Transform'!$D$2:$D$2336)</f>
        <v>Patrick M.</v>
      </c>
      <c r="C1851" s="28">
        <f>_xlfn.XLOOKUP(A1851,'Medical Exam Transform'!$A$2:$A$2336,'Medical Exam Transform'!$B$2:$B$2336)</f>
        <v>26.98</v>
      </c>
      <c r="D1851" s="14">
        <f>_xlfn.XLOOKUP(A1851,'Medical Exam Transform'!$A$2:$A$2336,'Medical Exam Transform'!$C$2:$C$2336)</f>
        <v>4.41</v>
      </c>
      <c r="E1851" s="14" t="str">
        <f>_xlfn.XLOOKUP(A1851,'Medical Exam Transform'!$A$2:$A$2336,'Medical Exam Transform'!$D$2:$D$2336)</f>
        <v>No</v>
      </c>
      <c r="F1851" s="14" t="str">
        <f>_xlfn.XLOOKUP(A1851,'Medical Exam Transform'!$A$2:$A$2336,'Medical Exam Transform'!$E$2:$E$2336)</f>
        <v>No</v>
      </c>
      <c r="G1851" s="14" t="str">
        <f>_xlfn.XLOOKUP(A1851,'Medical Exam Transform'!$A$2:$A$2336,'Medical Exam Transform'!$F$2:$F$2336)</f>
        <v>No</v>
      </c>
      <c r="H1851" s="14">
        <f>_xlfn.XLOOKUP(A1851,'Medical Exam Transform'!$A$2:$A$2336,'Medical Exam Transform'!$G$2:$G$2336)</f>
        <v>0</v>
      </c>
      <c r="I1851" s="14" t="str">
        <f>_xlfn.XLOOKUP(A1851,'Medical Exam Transform'!$A$2:$A$2336,'Medical Exam Transform'!$H$2:$H$2336)</f>
        <v>No</v>
      </c>
      <c r="J1851" s="14" t="str">
        <f>_xlfn.XLOOKUP(A1851,'Medical Exam Transform'!$A$2:$A$2336,'Medical Exam Transform'!$I$2:$I$2336)</f>
        <v>Overweight</v>
      </c>
      <c r="K1851" s="14" t="str">
        <f>_xlfn.XLOOKUP(A1851,'Medical Exam Transform'!$A$2:$A$2336,'Medical Exam Transform'!$J$2:$J$2336)</f>
        <v>Normal</v>
      </c>
      <c r="L1851" s="60">
        <f>_xlfn.XLOOKUP(A1851,'Hospitalisation Transform'!$A$2:$A$2344,'Hospitalisation Transform'!$B$2:$B$2344)</f>
        <v>34615</v>
      </c>
      <c r="M1851" s="82">
        <f>_xlfn.XLOOKUP(A1851,'Hospitalisation Transform'!$A$2:$A$2344,'Hospitalisation Transform'!$D$2:$D$2344)</f>
        <v>4435.09</v>
      </c>
      <c r="N1851" s="14" t="str">
        <f>_xlfn.XLOOKUP(A1851,'Hospitalisation Transform'!$A$2:$A$2344,'Hospitalisation Transform'!$E$2:$E$2344)</f>
        <v>tier - 3</v>
      </c>
      <c r="O1851" s="14" t="str">
        <f>_xlfn.XLOOKUP(A1851,'Hospitalisation Transform'!$A$2:$A$2344,'Hospitalisation Transform'!$F$2:$F$2344)</f>
        <v>tier - 2</v>
      </c>
      <c r="P1851" s="14" t="str">
        <f>_xlfn.XLOOKUP(A1851,'Hospitalisation Transform'!$A$2:$A$2344,'Hospitalisation Transform'!$G$2:$G$2344)</f>
        <v>R1016</v>
      </c>
      <c r="Q1851" s="14">
        <f>_xlfn.XLOOKUP(A1851,'Hospitalisation Transform'!$A$2:$A$2344,'Hospitalisation Transform'!$H$2:$H$2344)</f>
        <v>29</v>
      </c>
    </row>
    <row r="1852" spans="1:17" ht="15.5" x14ac:dyDescent="0.35">
      <c r="A1852" s="59" t="s">
        <v>519</v>
      </c>
      <c r="B1852" s="39" t="str">
        <f>_xlfn.XLOOKUP(A1852,'Customer Names Transform'!$A$2:$A$2336,'Customer Names Transform'!$D$2:$D$2336)</f>
        <v>Kyle</v>
      </c>
      <c r="C1852" s="28">
        <f>_xlfn.XLOOKUP(A1852,'Medical Exam Transform'!$A$2:$A$2336,'Medical Exam Transform'!$B$2:$B$2336)</f>
        <v>32.11</v>
      </c>
      <c r="D1852" s="14">
        <f>_xlfn.XLOOKUP(A1852,'Medical Exam Transform'!$A$2:$A$2336,'Medical Exam Transform'!$C$2:$C$2336)</f>
        <v>5.19</v>
      </c>
      <c r="E1852" s="14" t="str">
        <f>_xlfn.XLOOKUP(A1852,'Medical Exam Transform'!$A$2:$A$2336,'Medical Exam Transform'!$D$2:$D$2336)</f>
        <v>No</v>
      </c>
      <c r="F1852" s="14" t="str">
        <f>_xlfn.XLOOKUP(A1852,'Medical Exam Transform'!$A$2:$A$2336,'Medical Exam Transform'!$E$2:$E$2336)</f>
        <v>No</v>
      </c>
      <c r="G1852" s="14" t="str">
        <f>_xlfn.XLOOKUP(A1852,'Medical Exam Transform'!$A$2:$A$2336,'Medical Exam Transform'!$F$2:$F$2336)</f>
        <v>Yes</v>
      </c>
      <c r="H1852" s="14">
        <f>_xlfn.XLOOKUP(A1852,'Medical Exam Transform'!$A$2:$A$2336,'Medical Exam Transform'!$G$2:$G$2336)</f>
        <v>1</v>
      </c>
      <c r="I1852" s="14" t="str">
        <f>_xlfn.XLOOKUP(A1852,'Medical Exam Transform'!$A$2:$A$2336,'Medical Exam Transform'!$H$2:$H$2336)</f>
        <v>No</v>
      </c>
      <c r="J1852" s="14" t="str">
        <f>_xlfn.XLOOKUP(A1852,'Medical Exam Transform'!$A$2:$A$2336,'Medical Exam Transform'!$I$2:$I$2336)</f>
        <v>Obesity</v>
      </c>
      <c r="K1852" s="14" t="str">
        <f>_xlfn.XLOOKUP(A1852,'Medical Exam Transform'!$A$2:$A$2336,'Medical Exam Transform'!$J$2:$J$2336)</f>
        <v>Normal</v>
      </c>
      <c r="L1852" s="60">
        <f>_xlfn.XLOOKUP(A1852,'Hospitalisation Transform'!$A$2:$A$2344,'Hospitalisation Transform'!$B$2:$B$2344)</f>
        <v>34326</v>
      </c>
      <c r="M1852" s="82">
        <f>_xlfn.XLOOKUP(A1852,'Hospitalisation Transform'!$A$2:$A$2344,'Hospitalisation Transform'!$D$2:$D$2344)</f>
        <v>4433.92</v>
      </c>
      <c r="N1852" s="14" t="str">
        <f>_xlfn.XLOOKUP(A1852,'Hospitalisation Transform'!$A$2:$A$2344,'Hospitalisation Transform'!$E$2:$E$2344)</f>
        <v>tier - 2</v>
      </c>
      <c r="O1852" s="14" t="str">
        <f>_xlfn.XLOOKUP(A1852,'Hospitalisation Transform'!$A$2:$A$2344,'Hospitalisation Transform'!$F$2:$F$2344)</f>
        <v>tier - 2</v>
      </c>
      <c r="P1852" s="14" t="str">
        <f>_xlfn.XLOOKUP(A1852,'Hospitalisation Transform'!$A$2:$A$2344,'Hospitalisation Transform'!$G$2:$G$2344)</f>
        <v>R1012</v>
      </c>
      <c r="Q1852" s="14">
        <f>_xlfn.XLOOKUP(A1852,'Hospitalisation Transform'!$A$2:$A$2344,'Hospitalisation Transform'!$H$2:$H$2344)</f>
        <v>29</v>
      </c>
    </row>
    <row r="1853" spans="1:17" ht="15.5" x14ac:dyDescent="0.35">
      <c r="A1853" s="59" t="s">
        <v>518</v>
      </c>
      <c r="B1853" s="39" t="str">
        <f>_xlfn.XLOOKUP(A1853,'Customer Names Transform'!$A$2:$A$2336,'Customer Names Transform'!$D$2:$D$2336)</f>
        <v>Ryan</v>
      </c>
      <c r="C1853" s="28">
        <f>_xlfn.XLOOKUP(A1853,'Medical Exam Transform'!$A$2:$A$2336,'Medical Exam Transform'!$B$2:$B$2336)</f>
        <v>31.73</v>
      </c>
      <c r="D1853" s="14">
        <f>_xlfn.XLOOKUP(A1853,'Medical Exam Transform'!$A$2:$A$2336,'Medical Exam Transform'!$C$2:$C$2336)</f>
        <v>5.16</v>
      </c>
      <c r="E1853" s="14" t="str">
        <f>_xlfn.XLOOKUP(A1853,'Medical Exam Transform'!$A$2:$A$2336,'Medical Exam Transform'!$D$2:$D$2336)</f>
        <v>No</v>
      </c>
      <c r="F1853" s="14" t="str">
        <f>_xlfn.XLOOKUP(A1853,'Medical Exam Transform'!$A$2:$A$2336,'Medical Exam Transform'!$E$2:$E$2336)</f>
        <v>No</v>
      </c>
      <c r="G1853" s="14" t="str">
        <f>_xlfn.XLOOKUP(A1853,'Medical Exam Transform'!$A$2:$A$2336,'Medical Exam Transform'!$F$2:$F$2336)</f>
        <v>Yes</v>
      </c>
      <c r="H1853" s="14">
        <f>_xlfn.XLOOKUP(A1853,'Medical Exam Transform'!$A$2:$A$2336,'Medical Exam Transform'!$G$2:$G$2336)</f>
        <v>1</v>
      </c>
      <c r="I1853" s="14" t="str">
        <f>_xlfn.XLOOKUP(A1853,'Medical Exam Transform'!$A$2:$A$2336,'Medical Exam Transform'!$H$2:$H$2336)</f>
        <v>No</v>
      </c>
      <c r="J1853" s="14" t="str">
        <f>_xlfn.XLOOKUP(A1853,'Medical Exam Transform'!$A$2:$A$2336,'Medical Exam Transform'!$I$2:$I$2336)</f>
        <v>Obesity</v>
      </c>
      <c r="K1853" s="14" t="str">
        <f>_xlfn.XLOOKUP(A1853,'Medical Exam Transform'!$A$2:$A$2336,'Medical Exam Transform'!$J$2:$J$2336)</f>
        <v>Prediabetes</v>
      </c>
      <c r="L1853" s="60">
        <f>_xlfn.XLOOKUP(A1853,'Hospitalisation Transform'!$A$2:$A$2344,'Hospitalisation Transform'!$B$2:$B$2344)</f>
        <v>34216</v>
      </c>
      <c r="M1853" s="82">
        <f>_xlfn.XLOOKUP(A1853,'Hospitalisation Transform'!$A$2:$A$2344,'Hospitalisation Transform'!$D$2:$D$2344)</f>
        <v>4433.3900000000003</v>
      </c>
      <c r="N1853" s="14" t="str">
        <f>_xlfn.XLOOKUP(A1853,'Hospitalisation Transform'!$A$2:$A$2344,'Hospitalisation Transform'!$E$2:$E$2344)</f>
        <v>tier - 2</v>
      </c>
      <c r="O1853" s="14" t="str">
        <f>_xlfn.XLOOKUP(A1853,'Hospitalisation Transform'!$A$2:$A$2344,'Hospitalisation Transform'!$F$2:$F$2344)</f>
        <v>tier - 3</v>
      </c>
      <c r="P1853" s="14" t="str">
        <f>_xlfn.XLOOKUP(A1853,'Hospitalisation Transform'!$A$2:$A$2344,'Hospitalisation Transform'!$G$2:$G$2344)</f>
        <v>R1012</v>
      </c>
      <c r="Q1853" s="14">
        <f>_xlfn.XLOOKUP(A1853,'Hospitalisation Transform'!$A$2:$A$2344,'Hospitalisation Transform'!$H$2:$H$2344)</f>
        <v>30</v>
      </c>
    </row>
    <row r="1854" spans="1:17" ht="15.5" x14ac:dyDescent="0.35">
      <c r="A1854" s="59" t="s">
        <v>517</v>
      </c>
      <c r="B1854" s="39" t="str">
        <f>_xlfn.XLOOKUP(A1854,'Customer Names Transform'!$A$2:$A$2336,'Customer Names Transform'!$D$2:$D$2336)</f>
        <v>Yuri</v>
      </c>
      <c r="C1854" s="28">
        <f>_xlfn.XLOOKUP(A1854,'Medical Exam Transform'!$A$2:$A$2336,'Medical Exam Transform'!$B$2:$B$2336)</f>
        <v>22.515000000000001</v>
      </c>
      <c r="D1854" s="14">
        <f>_xlfn.XLOOKUP(A1854,'Medical Exam Transform'!$A$2:$A$2336,'Medical Exam Transform'!$C$2:$C$2336)</f>
        <v>4.24</v>
      </c>
      <c r="E1854" s="14" t="str">
        <f>_xlfn.XLOOKUP(A1854,'Medical Exam Transform'!$A$2:$A$2336,'Medical Exam Transform'!$D$2:$D$2336)</f>
        <v>No</v>
      </c>
      <c r="F1854" s="14" t="str">
        <f>_xlfn.XLOOKUP(A1854,'Medical Exam Transform'!$A$2:$A$2336,'Medical Exam Transform'!$E$2:$E$2336)</f>
        <v>No</v>
      </c>
      <c r="G1854" s="14" t="str">
        <f>_xlfn.XLOOKUP(A1854,'Medical Exam Transform'!$A$2:$A$2336,'Medical Exam Transform'!$F$2:$F$2336)</f>
        <v>No</v>
      </c>
      <c r="H1854" s="14">
        <f>_xlfn.XLOOKUP(A1854,'Medical Exam Transform'!$A$2:$A$2336,'Medical Exam Transform'!$G$2:$G$2336)</f>
        <v>0</v>
      </c>
      <c r="I1854" s="14" t="str">
        <f>_xlfn.XLOOKUP(A1854,'Medical Exam Transform'!$A$2:$A$2336,'Medical Exam Transform'!$H$2:$H$2336)</f>
        <v>No</v>
      </c>
      <c r="J1854" s="14" t="str">
        <f>_xlfn.XLOOKUP(A1854,'Medical Exam Transform'!$A$2:$A$2336,'Medical Exam Transform'!$I$2:$I$2336)</f>
        <v>Normalweight</v>
      </c>
      <c r="K1854" s="14" t="str">
        <f>_xlfn.XLOOKUP(A1854,'Medical Exam Transform'!$A$2:$A$2336,'Medical Exam Transform'!$J$2:$J$2336)</f>
        <v>Prediabetes</v>
      </c>
      <c r="L1854" s="60">
        <f>_xlfn.XLOOKUP(A1854,'Hospitalisation Transform'!$A$2:$A$2344,'Hospitalisation Transform'!$B$2:$B$2344)</f>
        <v>34697</v>
      </c>
      <c r="M1854" s="82">
        <f>_xlfn.XLOOKUP(A1854,'Hospitalisation Transform'!$A$2:$A$2344,'Hospitalisation Transform'!$D$2:$D$2344)</f>
        <v>4428.8900000000003</v>
      </c>
      <c r="N1854" s="14" t="str">
        <f>_xlfn.XLOOKUP(A1854,'Hospitalisation Transform'!$A$2:$A$2344,'Hospitalisation Transform'!$E$2:$E$2344)</f>
        <v>tier - 3</v>
      </c>
      <c r="O1854" s="14" t="str">
        <f>_xlfn.XLOOKUP(A1854,'Hospitalisation Transform'!$A$2:$A$2344,'Hospitalisation Transform'!$F$2:$F$2344)</f>
        <v>tier - 1</v>
      </c>
      <c r="P1854" s="14" t="str">
        <f>_xlfn.XLOOKUP(A1854,'Hospitalisation Transform'!$A$2:$A$2344,'Hospitalisation Transform'!$G$2:$G$2344)</f>
        <v>R1017</v>
      </c>
      <c r="Q1854" s="14">
        <f>_xlfn.XLOOKUP(A1854,'Hospitalisation Transform'!$A$2:$A$2344,'Hospitalisation Transform'!$H$2:$H$2344)</f>
        <v>28</v>
      </c>
    </row>
    <row r="1855" spans="1:17" ht="15.5" x14ac:dyDescent="0.35">
      <c r="A1855" s="59" t="s">
        <v>515</v>
      </c>
      <c r="B1855" s="39" t="str">
        <f>_xlfn.XLOOKUP(A1855,'Customer Names Transform'!$A$2:$A$2336,'Customer Names Transform'!$D$2:$D$2336)</f>
        <v>Ryan</v>
      </c>
      <c r="C1855" s="28">
        <f>_xlfn.XLOOKUP(A1855,'Medical Exam Transform'!$A$2:$A$2336,'Medical Exam Transform'!$B$2:$B$2336)</f>
        <v>25.9</v>
      </c>
      <c r="D1855" s="14">
        <f>_xlfn.XLOOKUP(A1855,'Medical Exam Transform'!$A$2:$A$2336,'Medical Exam Transform'!$C$2:$C$2336)</f>
        <v>5.45</v>
      </c>
      <c r="E1855" s="14" t="str">
        <f>_xlfn.XLOOKUP(A1855,'Medical Exam Transform'!$A$2:$A$2336,'Medical Exam Transform'!$D$2:$D$2336)</f>
        <v>No</v>
      </c>
      <c r="F1855" s="14" t="str">
        <f>_xlfn.XLOOKUP(A1855,'Medical Exam Transform'!$A$2:$A$2336,'Medical Exam Transform'!$E$2:$E$2336)</f>
        <v>No</v>
      </c>
      <c r="G1855" s="14" t="str">
        <f>_xlfn.XLOOKUP(A1855,'Medical Exam Transform'!$A$2:$A$2336,'Medical Exam Transform'!$F$2:$F$2336)</f>
        <v>No</v>
      </c>
      <c r="H1855" s="14">
        <f>_xlfn.XLOOKUP(A1855,'Medical Exam Transform'!$A$2:$A$2336,'Medical Exam Transform'!$G$2:$G$2336)</f>
        <v>1</v>
      </c>
      <c r="I1855" s="14" t="str">
        <f>_xlfn.XLOOKUP(A1855,'Medical Exam Transform'!$A$2:$A$2336,'Medical Exam Transform'!$H$2:$H$2336)</f>
        <v>No</v>
      </c>
      <c r="J1855" s="14" t="str">
        <f>_xlfn.XLOOKUP(A1855,'Medical Exam Transform'!$A$2:$A$2336,'Medical Exam Transform'!$I$2:$I$2336)</f>
        <v>Overweight</v>
      </c>
      <c r="K1855" s="14" t="str">
        <f>_xlfn.XLOOKUP(A1855,'Medical Exam Transform'!$A$2:$A$2336,'Medical Exam Transform'!$J$2:$J$2336)</f>
        <v>Normal</v>
      </c>
      <c r="L1855" s="60">
        <f>_xlfn.XLOOKUP(A1855,'Hospitalisation Transform'!$A$2:$A$2344,'Hospitalisation Transform'!$B$2:$B$2344)</f>
        <v>33831</v>
      </c>
      <c r="M1855" s="82">
        <f>_xlfn.XLOOKUP(A1855,'Hospitalisation Transform'!$A$2:$A$2344,'Hospitalisation Transform'!$D$2:$D$2344)</f>
        <v>4420.95</v>
      </c>
      <c r="N1855" s="14" t="str">
        <f>_xlfn.XLOOKUP(A1855,'Hospitalisation Transform'!$A$2:$A$2344,'Hospitalisation Transform'!$E$2:$E$2344)</f>
        <v>tier - 2</v>
      </c>
      <c r="O1855" s="14" t="str">
        <f>_xlfn.XLOOKUP(A1855,'Hospitalisation Transform'!$A$2:$A$2344,'Hospitalisation Transform'!$F$2:$F$2344)</f>
        <v>tier - 3</v>
      </c>
      <c r="P1855" s="14" t="str">
        <f>_xlfn.XLOOKUP(A1855,'Hospitalisation Transform'!$A$2:$A$2344,'Hospitalisation Transform'!$G$2:$G$2344)</f>
        <v>R1020</v>
      </c>
      <c r="Q1855" s="14">
        <f>_xlfn.XLOOKUP(A1855,'Hospitalisation Transform'!$A$2:$A$2344,'Hospitalisation Transform'!$H$2:$H$2344)</f>
        <v>31</v>
      </c>
    </row>
    <row r="1856" spans="1:17" ht="15.5" x14ac:dyDescent="0.35">
      <c r="A1856" s="59" t="s">
        <v>514</v>
      </c>
      <c r="B1856" s="39" t="str">
        <f>_xlfn.XLOOKUP(A1856,'Customer Names Transform'!$A$2:$A$2336,'Customer Names Transform'!$D$2:$D$2336)</f>
        <v>Debbie</v>
      </c>
      <c r="C1856" s="28">
        <f>_xlfn.XLOOKUP(A1856,'Medical Exam Transform'!$A$2:$A$2336,'Medical Exam Transform'!$B$2:$B$2336)</f>
        <v>27.72</v>
      </c>
      <c r="D1856" s="14">
        <f>_xlfn.XLOOKUP(A1856,'Medical Exam Transform'!$A$2:$A$2336,'Medical Exam Transform'!$C$2:$C$2336)</f>
        <v>5.03</v>
      </c>
      <c r="E1856" s="14" t="str">
        <f>_xlfn.XLOOKUP(A1856,'Medical Exam Transform'!$A$2:$A$2336,'Medical Exam Transform'!$D$2:$D$2336)</f>
        <v>Yes</v>
      </c>
      <c r="F1856" s="14" t="str">
        <f>_xlfn.XLOOKUP(A1856,'Medical Exam Transform'!$A$2:$A$2336,'Medical Exam Transform'!$E$2:$E$2336)</f>
        <v>No</v>
      </c>
      <c r="G1856" s="14" t="str">
        <f>_xlfn.XLOOKUP(A1856,'Medical Exam Transform'!$A$2:$A$2336,'Medical Exam Transform'!$F$2:$F$2336)</f>
        <v>No</v>
      </c>
      <c r="H1856" s="14">
        <f>_xlfn.XLOOKUP(A1856,'Medical Exam Transform'!$A$2:$A$2336,'Medical Exam Transform'!$G$2:$G$2336)</f>
        <v>1</v>
      </c>
      <c r="I1856" s="14" t="str">
        <f>_xlfn.XLOOKUP(A1856,'Medical Exam Transform'!$A$2:$A$2336,'Medical Exam Transform'!$H$2:$H$2336)</f>
        <v>No</v>
      </c>
      <c r="J1856" s="14" t="str">
        <f>_xlfn.XLOOKUP(A1856,'Medical Exam Transform'!$A$2:$A$2336,'Medical Exam Transform'!$I$2:$I$2336)</f>
        <v>Overweight</v>
      </c>
      <c r="K1856" s="14" t="str">
        <f>_xlfn.XLOOKUP(A1856,'Medical Exam Transform'!$A$2:$A$2336,'Medical Exam Transform'!$J$2:$J$2336)</f>
        <v>Normal</v>
      </c>
      <c r="L1856" s="60">
        <f>_xlfn.XLOOKUP(A1856,'Hospitalisation Transform'!$A$2:$A$2344,'Hospitalisation Transform'!$B$2:$B$2344)</f>
        <v>32402</v>
      </c>
      <c r="M1856" s="82">
        <f>_xlfn.XLOOKUP(A1856,'Hospitalisation Transform'!$A$2:$A$2344,'Hospitalisation Transform'!$D$2:$D$2344)</f>
        <v>4415.16</v>
      </c>
      <c r="N1856" s="14" t="str">
        <f>_xlfn.XLOOKUP(A1856,'Hospitalisation Transform'!$A$2:$A$2344,'Hospitalisation Transform'!$E$2:$E$2344)</f>
        <v>tier - 2</v>
      </c>
      <c r="O1856" s="14" t="str">
        <f>_xlfn.XLOOKUP(A1856,'Hospitalisation Transform'!$A$2:$A$2344,'Hospitalisation Transform'!$F$2:$F$2344)</f>
        <v>tier - 1</v>
      </c>
      <c r="P1856" s="14" t="str">
        <f>_xlfn.XLOOKUP(A1856,'Hospitalisation Transform'!$A$2:$A$2344,'Hospitalisation Transform'!$G$2:$G$2344)</f>
        <v>R1013</v>
      </c>
      <c r="Q1856" s="14">
        <f>_xlfn.XLOOKUP(A1856,'Hospitalisation Transform'!$A$2:$A$2344,'Hospitalisation Transform'!$H$2:$H$2344)</f>
        <v>35</v>
      </c>
    </row>
    <row r="1857" spans="1:17" ht="15.5" x14ac:dyDescent="0.35">
      <c r="A1857" s="59" t="s">
        <v>513</v>
      </c>
      <c r="B1857" s="39" t="str">
        <f>_xlfn.XLOOKUP(A1857,'Customer Names Transform'!$A$2:$A$2336,'Customer Names Transform'!$D$2:$D$2336)</f>
        <v>Mark D</v>
      </c>
      <c r="C1857" s="28">
        <f>_xlfn.XLOOKUP(A1857,'Medical Exam Transform'!$A$2:$A$2336,'Medical Exam Transform'!$B$2:$B$2336)</f>
        <v>31.5</v>
      </c>
      <c r="D1857" s="14">
        <f>_xlfn.XLOOKUP(A1857,'Medical Exam Transform'!$A$2:$A$2336,'Medical Exam Transform'!$C$2:$C$2336)</f>
        <v>9.6199999999999992</v>
      </c>
      <c r="E1857" s="14" t="str">
        <f>_xlfn.XLOOKUP(A1857,'Medical Exam Transform'!$A$2:$A$2336,'Medical Exam Transform'!$D$2:$D$2336)</f>
        <v>Yes</v>
      </c>
      <c r="F1857" s="14" t="str">
        <f>_xlfn.XLOOKUP(A1857,'Medical Exam Transform'!$A$2:$A$2336,'Medical Exam Transform'!$E$2:$E$2336)</f>
        <v>No</v>
      </c>
      <c r="G1857" s="14" t="str">
        <f>_xlfn.XLOOKUP(A1857,'Medical Exam Transform'!$A$2:$A$2336,'Medical Exam Transform'!$F$2:$F$2336)</f>
        <v>No</v>
      </c>
      <c r="H1857" s="14">
        <f>_xlfn.XLOOKUP(A1857,'Medical Exam Transform'!$A$2:$A$2336,'Medical Exam Transform'!$G$2:$G$2336)</f>
        <v>1</v>
      </c>
      <c r="I1857" s="14" t="str">
        <f>_xlfn.XLOOKUP(A1857,'Medical Exam Transform'!$A$2:$A$2336,'Medical Exam Transform'!$H$2:$H$2336)</f>
        <v>No</v>
      </c>
      <c r="J1857" s="14" t="str">
        <f>_xlfn.XLOOKUP(A1857,'Medical Exam Transform'!$A$2:$A$2336,'Medical Exam Transform'!$I$2:$I$2336)</f>
        <v>Obesity</v>
      </c>
      <c r="K1857" s="14" t="str">
        <f>_xlfn.XLOOKUP(A1857,'Medical Exam Transform'!$A$2:$A$2336,'Medical Exam Transform'!$J$2:$J$2336)</f>
        <v>Normal</v>
      </c>
      <c r="L1857" s="60">
        <f>_xlfn.XLOOKUP(A1857,'Hospitalisation Transform'!$A$2:$A$2344,'Hospitalisation Transform'!$B$2:$B$2344)</f>
        <v>31606</v>
      </c>
      <c r="M1857" s="82">
        <f>_xlfn.XLOOKUP(A1857,'Hospitalisation Transform'!$A$2:$A$2344,'Hospitalisation Transform'!$D$2:$D$2344)</f>
        <v>4402.2299999999996</v>
      </c>
      <c r="N1857" s="14" t="str">
        <f>_xlfn.XLOOKUP(A1857,'Hospitalisation Transform'!$A$2:$A$2344,'Hospitalisation Transform'!$E$2:$E$2344)</f>
        <v>tier - 2</v>
      </c>
      <c r="O1857" s="14" t="str">
        <f>_xlfn.XLOOKUP(A1857,'Hospitalisation Transform'!$A$2:$A$2344,'Hospitalisation Transform'!$F$2:$F$2344)</f>
        <v>tier - 2</v>
      </c>
      <c r="P1857" s="14" t="str">
        <f>_xlfn.XLOOKUP(A1857,'Hospitalisation Transform'!$A$2:$A$2344,'Hospitalisation Transform'!$G$2:$G$2344)</f>
        <v>R1011</v>
      </c>
      <c r="Q1857" s="14">
        <f>_xlfn.XLOOKUP(A1857,'Hospitalisation Transform'!$A$2:$A$2344,'Hospitalisation Transform'!$H$2:$H$2344)</f>
        <v>37</v>
      </c>
    </row>
    <row r="1858" spans="1:17" ht="15.5" x14ac:dyDescent="0.35">
      <c r="A1858" s="59" t="s">
        <v>512</v>
      </c>
      <c r="B1858" s="39" t="str">
        <f>_xlfn.XLOOKUP(A1858,'Customer Names Transform'!$A$2:$A$2336,'Customer Names Transform'!$D$2:$D$2336)</f>
        <v>Christopher</v>
      </c>
      <c r="C1858" s="28">
        <f>_xlfn.XLOOKUP(A1858,'Medical Exam Transform'!$A$2:$A$2336,'Medical Exam Transform'!$B$2:$B$2336)</f>
        <v>29.7</v>
      </c>
      <c r="D1858" s="14">
        <f>_xlfn.XLOOKUP(A1858,'Medical Exam Transform'!$A$2:$A$2336,'Medical Exam Transform'!$C$2:$C$2336)</f>
        <v>6.77</v>
      </c>
      <c r="E1858" s="14" t="str">
        <f>_xlfn.XLOOKUP(A1858,'Medical Exam Transform'!$A$2:$A$2336,'Medical Exam Transform'!$D$2:$D$2336)</f>
        <v>Yes</v>
      </c>
      <c r="F1858" s="14" t="str">
        <f>_xlfn.XLOOKUP(A1858,'Medical Exam Transform'!$A$2:$A$2336,'Medical Exam Transform'!$E$2:$E$2336)</f>
        <v>No</v>
      </c>
      <c r="G1858" s="14" t="str">
        <f>_xlfn.XLOOKUP(A1858,'Medical Exam Transform'!$A$2:$A$2336,'Medical Exam Transform'!$F$2:$F$2336)</f>
        <v>No</v>
      </c>
      <c r="H1858" s="14">
        <f>_xlfn.XLOOKUP(A1858,'Medical Exam Transform'!$A$2:$A$2336,'Medical Exam Transform'!$G$2:$G$2336)</f>
        <v>1</v>
      </c>
      <c r="I1858" s="14" t="str">
        <f>_xlfn.XLOOKUP(A1858,'Medical Exam Transform'!$A$2:$A$2336,'Medical Exam Transform'!$H$2:$H$2336)</f>
        <v>No</v>
      </c>
      <c r="J1858" s="14" t="str">
        <f>_xlfn.XLOOKUP(A1858,'Medical Exam Transform'!$A$2:$A$2336,'Medical Exam Transform'!$I$2:$I$2336)</f>
        <v>Overweight</v>
      </c>
      <c r="K1858" s="14" t="str">
        <f>_xlfn.XLOOKUP(A1858,'Medical Exam Transform'!$A$2:$A$2336,'Medical Exam Transform'!$J$2:$J$2336)</f>
        <v>Normal</v>
      </c>
      <c r="L1858" s="60">
        <f>_xlfn.XLOOKUP(A1858,'Hospitalisation Transform'!$A$2:$A$2344,'Hospitalisation Transform'!$B$2:$B$2344)</f>
        <v>31635</v>
      </c>
      <c r="M1858" s="82">
        <f>_xlfn.XLOOKUP(A1858,'Hospitalisation Transform'!$A$2:$A$2344,'Hospitalisation Transform'!$D$2:$D$2344)</f>
        <v>4399.7299999999996</v>
      </c>
      <c r="N1858" s="14" t="str">
        <f>_xlfn.XLOOKUP(A1858,'Hospitalisation Transform'!$A$2:$A$2344,'Hospitalisation Transform'!$E$2:$E$2344)</f>
        <v>tier - 3</v>
      </c>
      <c r="O1858" s="14" t="str">
        <f>_xlfn.XLOOKUP(A1858,'Hospitalisation Transform'!$A$2:$A$2344,'Hospitalisation Transform'!$F$2:$F$2344)</f>
        <v>tier - 2</v>
      </c>
      <c r="P1858" s="14" t="str">
        <f>_xlfn.XLOOKUP(A1858,'Hospitalisation Transform'!$A$2:$A$2344,'Hospitalisation Transform'!$G$2:$G$2344)</f>
        <v>R1013</v>
      </c>
      <c r="Q1858" s="14">
        <f>_xlfn.XLOOKUP(A1858,'Hospitalisation Transform'!$A$2:$A$2344,'Hospitalisation Transform'!$H$2:$H$2344)</f>
        <v>37</v>
      </c>
    </row>
    <row r="1859" spans="1:17" ht="15.5" x14ac:dyDescent="0.35">
      <c r="A1859" s="59" t="s">
        <v>511</v>
      </c>
      <c r="B1859" s="39" t="str">
        <f>_xlfn.XLOOKUP(A1859,'Customer Names Transform'!$A$2:$A$2336,'Customer Names Transform'!$D$2:$D$2336)</f>
        <v>Daniell L</v>
      </c>
      <c r="C1859" s="28">
        <f>_xlfn.XLOOKUP(A1859,'Medical Exam Transform'!$A$2:$A$2336,'Medical Exam Transform'!$B$2:$B$2336)</f>
        <v>21.26</v>
      </c>
      <c r="D1859" s="14">
        <f>_xlfn.XLOOKUP(A1859,'Medical Exam Transform'!$A$2:$A$2336,'Medical Exam Transform'!$C$2:$C$2336)</f>
        <v>5.36</v>
      </c>
      <c r="E1859" s="14" t="str">
        <f>_xlfn.XLOOKUP(A1859,'Medical Exam Transform'!$A$2:$A$2336,'Medical Exam Transform'!$D$2:$D$2336)</f>
        <v>Yes</v>
      </c>
      <c r="F1859" s="14" t="str">
        <f>_xlfn.XLOOKUP(A1859,'Medical Exam Transform'!$A$2:$A$2336,'Medical Exam Transform'!$E$2:$E$2336)</f>
        <v>No</v>
      </c>
      <c r="G1859" s="14" t="str">
        <f>_xlfn.XLOOKUP(A1859,'Medical Exam Transform'!$A$2:$A$2336,'Medical Exam Transform'!$F$2:$F$2336)</f>
        <v>No</v>
      </c>
      <c r="H1859" s="14">
        <f>_xlfn.XLOOKUP(A1859,'Medical Exam Transform'!$A$2:$A$2336,'Medical Exam Transform'!$G$2:$G$2336)</f>
        <v>1</v>
      </c>
      <c r="I1859" s="14" t="str">
        <f>_xlfn.XLOOKUP(A1859,'Medical Exam Transform'!$A$2:$A$2336,'Medical Exam Transform'!$H$2:$H$2336)</f>
        <v>No</v>
      </c>
      <c r="J1859" s="14" t="str">
        <f>_xlfn.XLOOKUP(A1859,'Medical Exam Transform'!$A$2:$A$2336,'Medical Exam Transform'!$I$2:$I$2336)</f>
        <v>Normalweight</v>
      </c>
      <c r="K1859" s="14" t="str">
        <f>_xlfn.XLOOKUP(A1859,'Medical Exam Transform'!$A$2:$A$2336,'Medical Exam Transform'!$J$2:$J$2336)</f>
        <v>Normal</v>
      </c>
      <c r="L1859" s="60">
        <f>_xlfn.XLOOKUP(A1859,'Hospitalisation Transform'!$A$2:$A$2344,'Hospitalisation Transform'!$B$2:$B$2344)</f>
        <v>32342</v>
      </c>
      <c r="M1859" s="82">
        <f>_xlfn.XLOOKUP(A1859,'Hospitalisation Transform'!$A$2:$A$2344,'Hospitalisation Transform'!$D$2:$D$2344)</f>
        <v>4397.3100000000004</v>
      </c>
      <c r="N1859" s="14" t="str">
        <f>_xlfn.XLOOKUP(A1859,'Hospitalisation Transform'!$A$2:$A$2344,'Hospitalisation Transform'!$E$2:$E$2344)</f>
        <v>tier - 2</v>
      </c>
      <c r="O1859" s="14" t="str">
        <f>_xlfn.XLOOKUP(A1859,'Hospitalisation Transform'!$A$2:$A$2344,'Hospitalisation Transform'!$F$2:$F$2344)</f>
        <v>tier - 2</v>
      </c>
      <c r="P1859" s="14" t="str">
        <f>_xlfn.XLOOKUP(A1859,'Hospitalisation Transform'!$A$2:$A$2344,'Hospitalisation Transform'!$G$2:$G$2344)</f>
        <v>R1013</v>
      </c>
      <c r="Q1859" s="14">
        <f>_xlfn.XLOOKUP(A1859,'Hospitalisation Transform'!$A$2:$A$2344,'Hospitalisation Transform'!$H$2:$H$2344)</f>
        <v>35</v>
      </c>
    </row>
    <row r="1860" spans="1:17" ht="15.5" x14ac:dyDescent="0.35">
      <c r="A1860" s="59" t="s">
        <v>510</v>
      </c>
      <c r="B1860" s="39" t="str">
        <f>_xlfn.XLOOKUP(A1860,'Customer Names Transform'!$A$2:$A$2336,'Customer Names Transform'!$D$2:$D$2336)</f>
        <v>Janne</v>
      </c>
      <c r="C1860" s="28">
        <f>_xlfn.XLOOKUP(A1860,'Medical Exam Transform'!$A$2:$A$2336,'Medical Exam Transform'!$B$2:$B$2336)</f>
        <v>17.09</v>
      </c>
      <c r="D1860" s="14">
        <f>_xlfn.XLOOKUP(A1860,'Medical Exam Transform'!$A$2:$A$2336,'Medical Exam Transform'!$C$2:$C$2336)</f>
        <v>5.69</v>
      </c>
      <c r="E1860" s="14" t="str">
        <f>_xlfn.XLOOKUP(A1860,'Medical Exam Transform'!$A$2:$A$2336,'Medical Exam Transform'!$D$2:$D$2336)</f>
        <v>No</v>
      </c>
      <c r="F1860" s="14" t="str">
        <f>_xlfn.XLOOKUP(A1860,'Medical Exam Transform'!$A$2:$A$2336,'Medical Exam Transform'!$E$2:$E$2336)</f>
        <v>No</v>
      </c>
      <c r="G1860" s="14" t="str">
        <f>_xlfn.XLOOKUP(A1860,'Medical Exam Transform'!$A$2:$A$2336,'Medical Exam Transform'!$F$2:$F$2336)</f>
        <v>No</v>
      </c>
      <c r="H1860" s="14">
        <f>_xlfn.XLOOKUP(A1860,'Medical Exam Transform'!$A$2:$A$2336,'Medical Exam Transform'!$G$2:$G$2336)</f>
        <v>0</v>
      </c>
      <c r="I1860" s="14" t="str">
        <f>_xlfn.XLOOKUP(A1860,'Medical Exam Transform'!$A$2:$A$2336,'Medical Exam Transform'!$H$2:$H$2336)</f>
        <v>No</v>
      </c>
      <c r="J1860" s="14" t="str">
        <f>_xlfn.XLOOKUP(A1860,'Medical Exam Transform'!$A$2:$A$2336,'Medical Exam Transform'!$I$2:$I$2336)</f>
        <v>Underweight</v>
      </c>
      <c r="K1860" s="14" t="str">
        <f>_xlfn.XLOOKUP(A1860,'Medical Exam Transform'!$A$2:$A$2336,'Medical Exam Transform'!$J$2:$J$2336)</f>
        <v>Prediabetes</v>
      </c>
      <c r="L1860" s="60">
        <f>_xlfn.XLOOKUP(A1860,'Hospitalisation Transform'!$A$2:$A$2344,'Hospitalisation Transform'!$B$2:$B$2344)</f>
        <v>30131</v>
      </c>
      <c r="M1860" s="82">
        <f>_xlfn.XLOOKUP(A1860,'Hospitalisation Transform'!$A$2:$A$2344,'Hospitalisation Transform'!$D$2:$D$2344)</f>
        <v>4392.7</v>
      </c>
      <c r="N1860" s="14" t="str">
        <f>_xlfn.XLOOKUP(A1860,'Hospitalisation Transform'!$A$2:$A$2344,'Hospitalisation Transform'!$E$2:$E$2344)</f>
        <v>tier - 2</v>
      </c>
      <c r="O1860" s="14" t="str">
        <f>_xlfn.XLOOKUP(A1860,'Hospitalisation Transform'!$A$2:$A$2344,'Hospitalisation Transform'!$F$2:$F$2344)</f>
        <v>tier - 2</v>
      </c>
      <c r="P1860" s="14" t="str">
        <f>_xlfn.XLOOKUP(A1860,'Hospitalisation Transform'!$A$2:$A$2344,'Hospitalisation Transform'!$G$2:$G$2344)</f>
        <v>R1013</v>
      </c>
      <c r="Q1860" s="14">
        <f>_xlfn.XLOOKUP(A1860,'Hospitalisation Transform'!$A$2:$A$2344,'Hospitalisation Transform'!$H$2:$H$2344)</f>
        <v>41</v>
      </c>
    </row>
    <row r="1861" spans="1:17" ht="15.5" x14ac:dyDescent="0.35">
      <c r="A1861" s="59" t="s">
        <v>509</v>
      </c>
      <c r="B1861" s="39" t="str">
        <f>_xlfn.XLOOKUP(A1861,'Customer Names Transform'!$A$2:$A$2336,'Customer Names Transform'!$D$2:$D$2336)</f>
        <v>Martina</v>
      </c>
      <c r="C1861" s="28">
        <f>_xlfn.XLOOKUP(A1861,'Medical Exam Transform'!$A$2:$A$2336,'Medical Exam Transform'!$B$2:$B$2336)</f>
        <v>24.3</v>
      </c>
      <c r="D1861" s="14">
        <f>_xlfn.XLOOKUP(A1861,'Medical Exam Transform'!$A$2:$A$2336,'Medical Exam Transform'!$C$2:$C$2336)</f>
        <v>4.9000000000000004</v>
      </c>
      <c r="E1861" s="14" t="str">
        <f>_xlfn.XLOOKUP(A1861,'Medical Exam Transform'!$A$2:$A$2336,'Medical Exam Transform'!$D$2:$D$2336)</f>
        <v>Yes</v>
      </c>
      <c r="F1861" s="14" t="str">
        <f>_xlfn.XLOOKUP(A1861,'Medical Exam Transform'!$A$2:$A$2336,'Medical Exam Transform'!$E$2:$E$2336)</f>
        <v>No</v>
      </c>
      <c r="G1861" s="14" t="str">
        <f>_xlfn.XLOOKUP(A1861,'Medical Exam Transform'!$A$2:$A$2336,'Medical Exam Transform'!$F$2:$F$2336)</f>
        <v>Yes</v>
      </c>
      <c r="H1861" s="14">
        <f>_xlfn.XLOOKUP(A1861,'Medical Exam Transform'!$A$2:$A$2336,'Medical Exam Transform'!$G$2:$G$2336)</f>
        <v>1</v>
      </c>
      <c r="I1861" s="14" t="str">
        <f>_xlfn.XLOOKUP(A1861,'Medical Exam Transform'!$A$2:$A$2336,'Medical Exam Transform'!$H$2:$H$2336)</f>
        <v>No</v>
      </c>
      <c r="J1861" s="14" t="str">
        <f>_xlfn.XLOOKUP(A1861,'Medical Exam Transform'!$A$2:$A$2336,'Medical Exam Transform'!$I$2:$I$2336)</f>
        <v>Normalweight</v>
      </c>
      <c r="K1861" s="14" t="str">
        <f>_xlfn.XLOOKUP(A1861,'Medical Exam Transform'!$A$2:$A$2336,'Medical Exam Transform'!$J$2:$J$2336)</f>
        <v>Prediabetes</v>
      </c>
      <c r="L1861" s="60">
        <f>_xlfn.XLOOKUP(A1861,'Hospitalisation Transform'!$A$2:$A$2344,'Hospitalisation Transform'!$B$2:$B$2344)</f>
        <v>35763</v>
      </c>
      <c r="M1861" s="82">
        <f>_xlfn.XLOOKUP(A1861,'Hospitalisation Transform'!$A$2:$A$2344,'Hospitalisation Transform'!$D$2:$D$2344)</f>
        <v>4391.6499999999996</v>
      </c>
      <c r="N1861" s="14" t="str">
        <f>_xlfn.XLOOKUP(A1861,'Hospitalisation Transform'!$A$2:$A$2344,'Hospitalisation Transform'!$E$2:$E$2344)</f>
        <v>tier - 2</v>
      </c>
      <c r="O1861" s="14" t="str">
        <f>_xlfn.XLOOKUP(A1861,'Hospitalisation Transform'!$A$2:$A$2344,'Hospitalisation Transform'!$F$2:$F$2344)</f>
        <v>tier - 2</v>
      </c>
      <c r="P1861" s="14" t="str">
        <f>_xlfn.XLOOKUP(A1861,'Hospitalisation Transform'!$A$2:$A$2344,'Hospitalisation Transform'!$G$2:$G$2344)</f>
        <v>R1011</v>
      </c>
      <c r="Q1861" s="14">
        <f>_xlfn.XLOOKUP(A1861,'Hospitalisation Transform'!$A$2:$A$2344,'Hospitalisation Transform'!$H$2:$H$2344)</f>
        <v>26</v>
      </c>
    </row>
    <row r="1862" spans="1:17" ht="15.5" x14ac:dyDescent="0.35">
      <c r="A1862" s="59" t="s">
        <v>508</v>
      </c>
      <c r="B1862" s="39" t="str">
        <f>_xlfn.XLOOKUP(A1862,'Customer Names Transform'!$A$2:$A$2336,'Customer Names Transform'!$D$2:$D$2336)</f>
        <v>Elizabeth L</v>
      </c>
      <c r="C1862" s="28">
        <f>_xlfn.XLOOKUP(A1862,'Medical Exam Transform'!$A$2:$A$2336,'Medical Exam Transform'!$B$2:$B$2336)</f>
        <v>29.734999999999999</v>
      </c>
      <c r="D1862" s="14">
        <f>_xlfn.XLOOKUP(A1862,'Medical Exam Transform'!$A$2:$A$2336,'Medical Exam Transform'!$C$2:$C$2336)</f>
        <v>5.78</v>
      </c>
      <c r="E1862" s="14" t="str">
        <f>_xlfn.XLOOKUP(A1862,'Medical Exam Transform'!$A$2:$A$2336,'Medical Exam Transform'!$D$2:$D$2336)</f>
        <v>No</v>
      </c>
      <c r="F1862" s="14" t="str">
        <f>_xlfn.XLOOKUP(A1862,'Medical Exam Transform'!$A$2:$A$2336,'Medical Exam Transform'!$E$2:$E$2336)</f>
        <v>No</v>
      </c>
      <c r="G1862" s="14" t="str">
        <f>_xlfn.XLOOKUP(A1862,'Medical Exam Transform'!$A$2:$A$2336,'Medical Exam Transform'!$F$2:$F$2336)</f>
        <v>No</v>
      </c>
      <c r="H1862" s="14">
        <f>_xlfn.XLOOKUP(A1862,'Medical Exam Transform'!$A$2:$A$2336,'Medical Exam Transform'!$G$2:$G$2336)</f>
        <v>0</v>
      </c>
      <c r="I1862" s="14" t="str">
        <f>_xlfn.XLOOKUP(A1862,'Medical Exam Transform'!$A$2:$A$2336,'Medical Exam Transform'!$H$2:$H$2336)</f>
        <v>No</v>
      </c>
      <c r="J1862" s="14" t="str">
        <f>_xlfn.XLOOKUP(A1862,'Medical Exam Transform'!$A$2:$A$2336,'Medical Exam Transform'!$I$2:$I$2336)</f>
        <v>Overweight</v>
      </c>
      <c r="K1862" s="14" t="str">
        <f>_xlfn.XLOOKUP(A1862,'Medical Exam Transform'!$A$2:$A$2336,'Medical Exam Transform'!$J$2:$J$2336)</f>
        <v>Prediabetes</v>
      </c>
      <c r="L1862" s="60">
        <f>_xlfn.XLOOKUP(A1862,'Hospitalisation Transform'!$A$2:$A$2344,'Hospitalisation Transform'!$B$2:$B$2344)</f>
        <v>33113</v>
      </c>
      <c r="M1862" s="82">
        <f>_xlfn.XLOOKUP(A1862,'Hospitalisation Transform'!$A$2:$A$2344,'Hospitalisation Transform'!$D$2:$D$2344)</f>
        <v>4357.04</v>
      </c>
      <c r="N1862" s="14" t="str">
        <f>_xlfn.XLOOKUP(A1862,'Hospitalisation Transform'!$A$2:$A$2344,'Hospitalisation Transform'!$E$2:$E$2344)</f>
        <v>tier - 2</v>
      </c>
      <c r="O1862" s="14" t="str">
        <f>_xlfn.XLOOKUP(A1862,'Hospitalisation Transform'!$A$2:$A$2344,'Hospitalisation Transform'!$F$2:$F$2344)</f>
        <v>tier - 3</v>
      </c>
      <c r="P1862" s="14" t="str">
        <f>_xlfn.XLOOKUP(A1862,'Hospitalisation Transform'!$A$2:$A$2344,'Hospitalisation Transform'!$G$2:$G$2344)</f>
        <v>R1012</v>
      </c>
      <c r="Q1862" s="14">
        <f>_xlfn.XLOOKUP(A1862,'Hospitalisation Transform'!$A$2:$A$2344,'Hospitalisation Transform'!$H$2:$H$2344)</f>
        <v>33</v>
      </c>
    </row>
    <row r="1863" spans="1:17" ht="15.5" x14ac:dyDescent="0.35">
      <c r="A1863" s="59" t="s">
        <v>507</v>
      </c>
      <c r="B1863" s="39" t="str">
        <f>_xlfn.XLOOKUP(A1863,'Customer Names Transform'!$A$2:$A$2336,'Customer Names Transform'!$D$2:$D$2336)</f>
        <v>Stephanie C.</v>
      </c>
      <c r="C1863" s="28">
        <f>_xlfn.XLOOKUP(A1863,'Medical Exam Transform'!$A$2:$A$2336,'Medical Exam Transform'!$B$2:$B$2336)</f>
        <v>29.26</v>
      </c>
      <c r="D1863" s="14">
        <f>_xlfn.XLOOKUP(A1863,'Medical Exam Transform'!$A$2:$A$2336,'Medical Exam Transform'!$C$2:$C$2336)</f>
        <v>4.7</v>
      </c>
      <c r="E1863" s="14" t="str">
        <f>_xlfn.XLOOKUP(A1863,'Medical Exam Transform'!$A$2:$A$2336,'Medical Exam Transform'!$D$2:$D$2336)</f>
        <v>No</v>
      </c>
      <c r="F1863" s="14" t="str">
        <f>_xlfn.XLOOKUP(A1863,'Medical Exam Transform'!$A$2:$A$2336,'Medical Exam Transform'!$E$2:$E$2336)</f>
        <v>No</v>
      </c>
      <c r="G1863" s="14" t="str">
        <f>_xlfn.XLOOKUP(A1863,'Medical Exam Transform'!$A$2:$A$2336,'Medical Exam Transform'!$F$2:$F$2336)</f>
        <v>No</v>
      </c>
      <c r="H1863" s="14">
        <f>_xlfn.XLOOKUP(A1863,'Medical Exam Transform'!$A$2:$A$2336,'Medical Exam Transform'!$G$2:$G$2336)</f>
        <v>0</v>
      </c>
      <c r="I1863" s="14" t="str">
        <f>_xlfn.XLOOKUP(A1863,'Medical Exam Transform'!$A$2:$A$2336,'Medical Exam Transform'!$H$2:$H$2336)</f>
        <v>No</v>
      </c>
      <c r="J1863" s="14" t="str">
        <f>_xlfn.XLOOKUP(A1863,'Medical Exam Transform'!$A$2:$A$2336,'Medical Exam Transform'!$I$2:$I$2336)</f>
        <v>Overweight</v>
      </c>
      <c r="K1863" s="14" t="str">
        <f>_xlfn.XLOOKUP(A1863,'Medical Exam Transform'!$A$2:$A$2336,'Medical Exam Transform'!$J$2:$J$2336)</f>
        <v>Normal</v>
      </c>
      <c r="L1863" s="60">
        <f>_xlfn.XLOOKUP(A1863,'Hospitalisation Transform'!$A$2:$A$2344,'Hospitalisation Transform'!$B$2:$B$2344)</f>
        <v>33494</v>
      </c>
      <c r="M1863" s="82">
        <f>_xlfn.XLOOKUP(A1863,'Hospitalisation Transform'!$A$2:$A$2344,'Hospitalisation Transform'!$D$2:$D$2344)</f>
        <v>4350.51</v>
      </c>
      <c r="N1863" s="14" t="str">
        <f>_xlfn.XLOOKUP(A1863,'Hospitalisation Transform'!$A$2:$A$2344,'Hospitalisation Transform'!$E$2:$E$2344)</f>
        <v>tier - 2</v>
      </c>
      <c r="O1863" s="14" t="str">
        <f>_xlfn.XLOOKUP(A1863,'Hospitalisation Transform'!$A$2:$A$2344,'Hospitalisation Transform'!$F$2:$F$2344)</f>
        <v>tier - 2</v>
      </c>
      <c r="P1863" s="14" t="str">
        <f>_xlfn.XLOOKUP(A1863,'Hospitalisation Transform'!$A$2:$A$2344,'Hospitalisation Transform'!$G$2:$G$2344)</f>
        <v>R1013</v>
      </c>
      <c r="Q1863" s="14">
        <f>_xlfn.XLOOKUP(A1863,'Hospitalisation Transform'!$A$2:$A$2344,'Hospitalisation Transform'!$H$2:$H$2344)</f>
        <v>32</v>
      </c>
    </row>
    <row r="1864" spans="1:17" ht="15.5" x14ac:dyDescent="0.35">
      <c r="A1864" s="59" t="s">
        <v>506</v>
      </c>
      <c r="B1864" s="39" t="str">
        <f>_xlfn.XLOOKUP(A1864,'Customer Names Transform'!$A$2:$A$2336,'Customer Names Transform'!$D$2:$D$2336)</f>
        <v>Katie</v>
      </c>
      <c r="C1864" s="28">
        <f>_xlfn.XLOOKUP(A1864,'Medical Exam Transform'!$A$2:$A$2336,'Medical Exam Transform'!$B$2:$B$2336)</f>
        <v>33</v>
      </c>
      <c r="D1864" s="14">
        <f>_xlfn.XLOOKUP(A1864,'Medical Exam Transform'!$A$2:$A$2336,'Medical Exam Transform'!$C$2:$C$2336)</f>
        <v>6.28</v>
      </c>
      <c r="E1864" s="14" t="str">
        <f>_xlfn.XLOOKUP(A1864,'Medical Exam Transform'!$A$2:$A$2336,'Medical Exam Transform'!$D$2:$D$2336)</f>
        <v>No</v>
      </c>
      <c r="F1864" s="14" t="str">
        <f>_xlfn.XLOOKUP(A1864,'Medical Exam Transform'!$A$2:$A$2336,'Medical Exam Transform'!$E$2:$E$2336)</f>
        <v>No</v>
      </c>
      <c r="G1864" s="14" t="str">
        <f>_xlfn.XLOOKUP(A1864,'Medical Exam Transform'!$A$2:$A$2336,'Medical Exam Transform'!$F$2:$F$2336)</f>
        <v>No</v>
      </c>
      <c r="H1864" s="14">
        <f>_xlfn.XLOOKUP(A1864,'Medical Exam Transform'!$A$2:$A$2336,'Medical Exam Transform'!$G$2:$G$2336)</f>
        <v>0</v>
      </c>
      <c r="I1864" s="14" t="str">
        <f>_xlfn.XLOOKUP(A1864,'Medical Exam Transform'!$A$2:$A$2336,'Medical Exam Transform'!$H$2:$H$2336)</f>
        <v>No</v>
      </c>
      <c r="J1864" s="14" t="str">
        <f>_xlfn.XLOOKUP(A1864,'Medical Exam Transform'!$A$2:$A$2336,'Medical Exam Transform'!$I$2:$I$2336)</f>
        <v>Obesity</v>
      </c>
      <c r="K1864" s="14" t="str">
        <f>_xlfn.XLOOKUP(A1864,'Medical Exam Transform'!$A$2:$A$2336,'Medical Exam Transform'!$J$2:$J$2336)</f>
        <v>Normal</v>
      </c>
      <c r="L1864" s="60">
        <f>_xlfn.XLOOKUP(A1864,'Hospitalisation Transform'!$A$2:$A$2344,'Hospitalisation Transform'!$B$2:$B$2344)</f>
        <v>34639</v>
      </c>
      <c r="M1864" s="82">
        <f>_xlfn.XLOOKUP(A1864,'Hospitalisation Transform'!$A$2:$A$2344,'Hospitalisation Transform'!$D$2:$D$2344)</f>
        <v>4349.46</v>
      </c>
      <c r="N1864" s="14" t="str">
        <f>_xlfn.XLOOKUP(A1864,'Hospitalisation Transform'!$A$2:$A$2344,'Hospitalisation Transform'!$E$2:$E$2344)</f>
        <v>tier - 2</v>
      </c>
      <c r="O1864" s="14" t="str">
        <f>_xlfn.XLOOKUP(A1864,'Hospitalisation Transform'!$A$2:$A$2344,'Hospitalisation Transform'!$F$2:$F$2344)</f>
        <v>tier - 2</v>
      </c>
      <c r="P1864" s="14" t="str">
        <f>_xlfn.XLOOKUP(A1864,'Hospitalisation Transform'!$A$2:$A$2344,'Hospitalisation Transform'!$G$2:$G$2344)</f>
        <v>R1013</v>
      </c>
      <c r="Q1864" s="14">
        <f>_xlfn.XLOOKUP(A1864,'Hospitalisation Transform'!$A$2:$A$2344,'Hospitalisation Transform'!$H$2:$H$2344)</f>
        <v>29</v>
      </c>
    </row>
    <row r="1865" spans="1:17" ht="15.5" x14ac:dyDescent="0.35">
      <c r="A1865" s="59" t="s">
        <v>505</v>
      </c>
      <c r="B1865" s="39" t="str">
        <f>_xlfn.XLOOKUP(A1865,'Customer Names Transform'!$A$2:$A$2336,'Customer Names Transform'!$D$2:$D$2336)</f>
        <v>Callie</v>
      </c>
      <c r="C1865" s="28">
        <f>_xlfn.XLOOKUP(A1865,'Medical Exam Transform'!$A$2:$A$2336,'Medical Exam Transform'!$B$2:$B$2336)</f>
        <v>31.065000000000001</v>
      </c>
      <c r="D1865" s="14">
        <f>_xlfn.XLOOKUP(A1865,'Medical Exam Transform'!$A$2:$A$2336,'Medical Exam Transform'!$C$2:$C$2336)</f>
        <v>4.2300000000000004</v>
      </c>
      <c r="E1865" s="14" t="str">
        <f>_xlfn.XLOOKUP(A1865,'Medical Exam Transform'!$A$2:$A$2336,'Medical Exam Transform'!$D$2:$D$2336)</f>
        <v>No</v>
      </c>
      <c r="F1865" s="14" t="str">
        <f>_xlfn.XLOOKUP(A1865,'Medical Exam Transform'!$A$2:$A$2336,'Medical Exam Transform'!$E$2:$E$2336)</f>
        <v>No</v>
      </c>
      <c r="G1865" s="14" t="str">
        <f>_xlfn.XLOOKUP(A1865,'Medical Exam Transform'!$A$2:$A$2336,'Medical Exam Transform'!$F$2:$F$2336)</f>
        <v>No</v>
      </c>
      <c r="H1865" s="14">
        <f>_xlfn.XLOOKUP(A1865,'Medical Exam Transform'!$A$2:$A$2336,'Medical Exam Transform'!$G$2:$G$2336)</f>
        <v>0</v>
      </c>
      <c r="I1865" s="14" t="str">
        <f>_xlfn.XLOOKUP(A1865,'Medical Exam Transform'!$A$2:$A$2336,'Medical Exam Transform'!$H$2:$H$2336)</f>
        <v>No</v>
      </c>
      <c r="J1865" s="14" t="str">
        <f>_xlfn.XLOOKUP(A1865,'Medical Exam Transform'!$A$2:$A$2336,'Medical Exam Transform'!$I$2:$I$2336)</f>
        <v>Obesity</v>
      </c>
      <c r="K1865" s="14" t="str">
        <f>_xlfn.XLOOKUP(A1865,'Medical Exam Transform'!$A$2:$A$2336,'Medical Exam Transform'!$J$2:$J$2336)</f>
        <v>Normal</v>
      </c>
      <c r="L1865" s="60">
        <f>_xlfn.XLOOKUP(A1865,'Hospitalisation Transform'!$A$2:$A$2344,'Hospitalisation Transform'!$B$2:$B$2344)</f>
        <v>33390</v>
      </c>
      <c r="M1865" s="82">
        <f>_xlfn.XLOOKUP(A1865,'Hospitalisation Transform'!$A$2:$A$2344,'Hospitalisation Transform'!$D$2:$D$2344)</f>
        <v>4347.0200000000004</v>
      </c>
      <c r="N1865" s="14" t="str">
        <f>_xlfn.XLOOKUP(A1865,'Hospitalisation Transform'!$A$2:$A$2344,'Hospitalisation Transform'!$E$2:$E$2344)</f>
        <v>tier - 2</v>
      </c>
      <c r="O1865" s="14" t="str">
        <f>_xlfn.XLOOKUP(A1865,'Hospitalisation Transform'!$A$2:$A$2344,'Hospitalisation Transform'!$F$2:$F$2344)</f>
        <v>tier - 1</v>
      </c>
      <c r="P1865" s="14" t="str">
        <f>_xlfn.XLOOKUP(A1865,'Hospitalisation Transform'!$A$2:$A$2344,'Hospitalisation Transform'!$G$2:$G$2344)</f>
        <v>R1024</v>
      </c>
      <c r="Q1865" s="14">
        <f>_xlfn.XLOOKUP(A1865,'Hospitalisation Transform'!$A$2:$A$2344,'Hospitalisation Transform'!$H$2:$H$2344)</f>
        <v>32</v>
      </c>
    </row>
    <row r="1866" spans="1:17" ht="15.5" x14ac:dyDescent="0.35">
      <c r="A1866" s="59" t="s">
        <v>504</v>
      </c>
      <c r="B1866" s="39" t="str">
        <f>_xlfn.XLOOKUP(A1866,'Customer Names Transform'!$A$2:$A$2336,'Customer Names Transform'!$D$2:$D$2336)</f>
        <v>Inna</v>
      </c>
      <c r="C1866" s="28">
        <f>_xlfn.XLOOKUP(A1866,'Medical Exam Transform'!$A$2:$A$2336,'Medical Exam Transform'!$B$2:$B$2336)</f>
        <v>26.51</v>
      </c>
      <c r="D1866" s="14">
        <f>_xlfn.XLOOKUP(A1866,'Medical Exam Transform'!$A$2:$A$2336,'Medical Exam Transform'!$C$2:$C$2336)</f>
        <v>6.17</v>
      </c>
      <c r="E1866" s="14" t="str">
        <f>_xlfn.XLOOKUP(A1866,'Medical Exam Transform'!$A$2:$A$2336,'Medical Exam Transform'!$D$2:$D$2336)</f>
        <v>No</v>
      </c>
      <c r="F1866" s="14" t="str">
        <f>_xlfn.XLOOKUP(A1866,'Medical Exam Transform'!$A$2:$A$2336,'Medical Exam Transform'!$E$2:$E$2336)</f>
        <v>No</v>
      </c>
      <c r="G1866" s="14" t="str">
        <f>_xlfn.XLOOKUP(A1866,'Medical Exam Transform'!$A$2:$A$2336,'Medical Exam Transform'!$F$2:$F$2336)</f>
        <v>No</v>
      </c>
      <c r="H1866" s="14">
        <f>_xlfn.XLOOKUP(A1866,'Medical Exam Transform'!$A$2:$A$2336,'Medical Exam Transform'!$G$2:$G$2336)</f>
        <v>0</v>
      </c>
      <c r="I1866" s="14" t="str">
        <f>_xlfn.XLOOKUP(A1866,'Medical Exam Transform'!$A$2:$A$2336,'Medical Exam Transform'!$H$2:$H$2336)</f>
        <v>No</v>
      </c>
      <c r="J1866" s="14" t="str">
        <f>_xlfn.XLOOKUP(A1866,'Medical Exam Transform'!$A$2:$A$2336,'Medical Exam Transform'!$I$2:$I$2336)</f>
        <v>Overweight</v>
      </c>
      <c r="K1866" s="14" t="str">
        <f>_xlfn.XLOOKUP(A1866,'Medical Exam Transform'!$A$2:$A$2336,'Medical Exam Transform'!$J$2:$J$2336)</f>
        <v>Prediabetes</v>
      </c>
      <c r="L1866" s="60">
        <f>_xlfn.XLOOKUP(A1866,'Hospitalisation Transform'!$A$2:$A$2344,'Hospitalisation Transform'!$B$2:$B$2344)</f>
        <v>34633</v>
      </c>
      <c r="M1866" s="82">
        <f>_xlfn.XLOOKUP(A1866,'Hospitalisation Transform'!$A$2:$A$2344,'Hospitalisation Transform'!$D$2:$D$2344)</f>
        <v>4340.4399999999996</v>
      </c>
      <c r="N1866" s="14" t="str">
        <f>_xlfn.XLOOKUP(A1866,'Hospitalisation Transform'!$A$2:$A$2344,'Hospitalisation Transform'!$E$2:$E$2344)</f>
        <v>tier - 2</v>
      </c>
      <c r="O1866" s="14" t="str">
        <f>_xlfn.XLOOKUP(A1866,'Hospitalisation Transform'!$A$2:$A$2344,'Hospitalisation Transform'!$F$2:$F$2344)</f>
        <v>tier - 1</v>
      </c>
      <c r="P1866" s="14" t="str">
        <f>_xlfn.XLOOKUP(A1866,'Hospitalisation Transform'!$A$2:$A$2344,'Hospitalisation Transform'!$G$2:$G$2344)</f>
        <v>R1013</v>
      </c>
      <c r="Q1866" s="14">
        <f>_xlfn.XLOOKUP(A1866,'Hospitalisation Transform'!$A$2:$A$2344,'Hospitalisation Transform'!$H$2:$H$2344)</f>
        <v>29</v>
      </c>
    </row>
    <row r="1867" spans="1:17" ht="15.5" x14ac:dyDescent="0.35">
      <c r="A1867" s="59" t="s">
        <v>503</v>
      </c>
      <c r="B1867" s="39" t="str">
        <f>_xlfn.XLOOKUP(A1867,'Customer Names Transform'!$A$2:$A$2336,'Customer Names Transform'!$D$2:$D$2336)</f>
        <v>Mary K.</v>
      </c>
      <c r="C1867" s="28">
        <f>_xlfn.XLOOKUP(A1867,'Medical Exam Transform'!$A$2:$A$2336,'Medical Exam Transform'!$B$2:$B$2336)</f>
        <v>28.88</v>
      </c>
      <c r="D1867" s="14">
        <f>_xlfn.XLOOKUP(A1867,'Medical Exam Transform'!$A$2:$A$2336,'Medical Exam Transform'!$C$2:$C$2336)</f>
        <v>4.96</v>
      </c>
      <c r="E1867" s="14" t="str">
        <f>_xlfn.XLOOKUP(A1867,'Medical Exam Transform'!$A$2:$A$2336,'Medical Exam Transform'!$D$2:$D$2336)</f>
        <v>No</v>
      </c>
      <c r="F1867" s="14" t="str">
        <f>_xlfn.XLOOKUP(A1867,'Medical Exam Transform'!$A$2:$A$2336,'Medical Exam Transform'!$E$2:$E$2336)</f>
        <v>No</v>
      </c>
      <c r="G1867" s="14" t="str">
        <f>_xlfn.XLOOKUP(A1867,'Medical Exam Transform'!$A$2:$A$2336,'Medical Exam Transform'!$F$2:$F$2336)</f>
        <v>No</v>
      </c>
      <c r="H1867" s="14">
        <f>_xlfn.XLOOKUP(A1867,'Medical Exam Transform'!$A$2:$A$2336,'Medical Exam Transform'!$G$2:$G$2336)</f>
        <v>0</v>
      </c>
      <c r="I1867" s="14" t="str">
        <f>_xlfn.XLOOKUP(A1867,'Medical Exam Transform'!$A$2:$A$2336,'Medical Exam Transform'!$H$2:$H$2336)</f>
        <v>No</v>
      </c>
      <c r="J1867" s="14" t="str">
        <f>_xlfn.XLOOKUP(A1867,'Medical Exam Transform'!$A$2:$A$2336,'Medical Exam Transform'!$I$2:$I$2336)</f>
        <v>Overweight</v>
      </c>
      <c r="K1867" s="14" t="str">
        <f>_xlfn.XLOOKUP(A1867,'Medical Exam Transform'!$A$2:$A$2336,'Medical Exam Transform'!$J$2:$J$2336)</f>
        <v>Normal</v>
      </c>
      <c r="L1867" s="60">
        <f>_xlfn.XLOOKUP(A1867,'Hospitalisation Transform'!$A$2:$A$2344,'Hospitalisation Transform'!$B$2:$B$2344)</f>
        <v>34640</v>
      </c>
      <c r="M1867" s="82">
        <f>_xlfn.XLOOKUP(A1867,'Hospitalisation Transform'!$A$2:$A$2344,'Hospitalisation Transform'!$D$2:$D$2344)</f>
        <v>4337.74</v>
      </c>
      <c r="N1867" s="14" t="str">
        <f>_xlfn.XLOOKUP(A1867,'Hospitalisation Transform'!$A$2:$A$2344,'Hospitalisation Transform'!$E$2:$E$2344)</f>
        <v>tier - 2</v>
      </c>
      <c r="O1867" s="14" t="str">
        <f>_xlfn.XLOOKUP(A1867,'Hospitalisation Transform'!$A$2:$A$2344,'Hospitalisation Transform'!$F$2:$F$2344)</f>
        <v>tier - 1</v>
      </c>
      <c r="P1867" s="14" t="str">
        <f>_xlfn.XLOOKUP(A1867,'Hospitalisation Transform'!$A$2:$A$2344,'Hospitalisation Transform'!$G$2:$G$2344)</f>
        <v>R1024</v>
      </c>
      <c r="Q1867" s="14">
        <f>_xlfn.XLOOKUP(A1867,'Hospitalisation Transform'!$A$2:$A$2344,'Hospitalisation Transform'!$H$2:$H$2344)</f>
        <v>29</v>
      </c>
    </row>
    <row r="1868" spans="1:17" ht="15.5" x14ac:dyDescent="0.35">
      <c r="A1868" s="59" t="s">
        <v>502</v>
      </c>
      <c r="B1868" s="39" t="str">
        <f>_xlfn.XLOOKUP(A1868,'Customer Names Transform'!$A$2:$A$2336,'Customer Names Transform'!$D$2:$D$2336)</f>
        <v>Samuel M.</v>
      </c>
      <c r="C1868" s="28">
        <f>_xlfn.XLOOKUP(A1868,'Medical Exam Transform'!$A$2:$A$2336,'Medical Exam Transform'!$B$2:$B$2336)</f>
        <v>35.814999999999998</v>
      </c>
      <c r="D1868" s="14">
        <f>_xlfn.XLOOKUP(A1868,'Medical Exam Transform'!$A$2:$A$2336,'Medical Exam Transform'!$C$2:$C$2336)</f>
        <v>5.1100000000000003</v>
      </c>
      <c r="E1868" s="14" t="str">
        <f>_xlfn.XLOOKUP(A1868,'Medical Exam Transform'!$A$2:$A$2336,'Medical Exam Transform'!$D$2:$D$2336)</f>
        <v>Yes</v>
      </c>
      <c r="F1868" s="14" t="str">
        <f>_xlfn.XLOOKUP(A1868,'Medical Exam Transform'!$A$2:$A$2336,'Medical Exam Transform'!$E$2:$E$2336)</f>
        <v>No</v>
      </c>
      <c r="G1868" s="14" t="str">
        <f>_xlfn.XLOOKUP(A1868,'Medical Exam Transform'!$A$2:$A$2336,'Medical Exam Transform'!$F$2:$F$2336)</f>
        <v>No</v>
      </c>
      <c r="H1868" s="14">
        <f>_xlfn.XLOOKUP(A1868,'Medical Exam Transform'!$A$2:$A$2336,'Medical Exam Transform'!$G$2:$G$2336)</f>
        <v>1</v>
      </c>
      <c r="I1868" s="14" t="str">
        <f>_xlfn.XLOOKUP(A1868,'Medical Exam Transform'!$A$2:$A$2336,'Medical Exam Transform'!$H$2:$H$2336)</f>
        <v>No</v>
      </c>
      <c r="J1868" s="14" t="str">
        <f>_xlfn.XLOOKUP(A1868,'Medical Exam Transform'!$A$2:$A$2336,'Medical Exam Transform'!$I$2:$I$2336)</f>
        <v>Obesity</v>
      </c>
      <c r="K1868" s="14" t="str">
        <f>_xlfn.XLOOKUP(A1868,'Medical Exam Transform'!$A$2:$A$2336,'Medical Exam Transform'!$J$2:$J$2336)</f>
        <v>Prediabetes</v>
      </c>
      <c r="L1868" s="60">
        <f>_xlfn.XLOOKUP(A1868,'Hospitalisation Transform'!$A$2:$A$2344,'Hospitalisation Transform'!$B$2:$B$2344)</f>
        <v>32496</v>
      </c>
      <c r="M1868" s="82">
        <f>_xlfn.XLOOKUP(A1868,'Hospitalisation Transform'!$A$2:$A$2344,'Hospitalisation Transform'!$D$2:$D$2344)</f>
        <v>4320.41</v>
      </c>
      <c r="N1868" s="14" t="str">
        <f>_xlfn.XLOOKUP(A1868,'Hospitalisation Transform'!$A$2:$A$2344,'Hospitalisation Transform'!$E$2:$E$2344)</f>
        <v>tier - 2</v>
      </c>
      <c r="O1868" s="14" t="str">
        <f>_xlfn.XLOOKUP(A1868,'Hospitalisation Transform'!$A$2:$A$2344,'Hospitalisation Transform'!$F$2:$F$2344)</f>
        <v>tier - 1</v>
      </c>
      <c r="P1868" s="14" t="str">
        <f>_xlfn.XLOOKUP(A1868,'Hospitalisation Transform'!$A$2:$A$2344,'Hospitalisation Transform'!$G$2:$G$2344)</f>
        <v>R1012</v>
      </c>
      <c r="Q1868" s="14">
        <f>_xlfn.XLOOKUP(A1868,'Hospitalisation Transform'!$A$2:$A$2344,'Hospitalisation Transform'!$H$2:$H$2344)</f>
        <v>34</v>
      </c>
    </row>
    <row r="1869" spans="1:17" ht="15.5" x14ac:dyDescent="0.35">
      <c r="A1869" s="59" t="s">
        <v>501</v>
      </c>
      <c r="B1869" s="39" t="str">
        <f>_xlfn.XLOOKUP(A1869,'Customer Names Transform'!$A$2:$A$2336,'Customer Names Transform'!$D$2:$D$2336)</f>
        <v>Kimberly</v>
      </c>
      <c r="C1869" s="28">
        <f>_xlfn.XLOOKUP(A1869,'Medical Exam Transform'!$A$2:$A$2336,'Medical Exam Transform'!$B$2:$B$2336)</f>
        <v>21.28</v>
      </c>
      <c r="D1869" s="14">
        <f>_xlfn.XLOOKUP(A1869,'Medical Exam Transform'!$A$2:$A$2336,'Medical Exam Transform'!$C$2:$C$2336)</f>
        <v>4.05</v>
      </c>
      <c r="E1869" s="14" t="str">
        <f>_xlfn.XLOOKUP(A1869,'Medical Exam Transform'!$A$2:$A$2336,'Medical Exam Transform'!$D$2:$D$2336)</f>
        <v>No</v>
      </c>
      <c r="F1869" s="14" t="str">
        <f>_xlfn.XLOOKUP(A1869,'Medical Exam Transform'!$A$2:$A$2336,'Medical Exam Transform'!$E$2:$E$2336)</f>
        <v>yes</v>
      </c>
      <c r="G1869" s="14" t="str">
        <f>_xlfn.XLOOKUP(A1869,'Medical Exam Transform'!$A$2:$A$2336,'Medical Exam Transform'!$F$2:$F$2336)</f>
        <v>No</v>
      </c>
      <c r="H1869" s="14">
        <f>_xlfn.XLOOKUP(A1869,'Medical Exam Transform'!$A$2:$A$2336,'Medical Exam Transform'!$G$2:$G$2336)</f>
        <v>1</v>
      </c>
      <c r="I1869" s="14" t="str">
        <f>_xlfn.XLOOKUP(A1869,'Medical Exam Transform'!$A$2:$A$2336,'Medical Exam Transform'!$H$2:$H$2336)</f>
        <v>No</v>
      </c>
      <c r="J1869" s="14" t="str">
        <f>_xlfn.XLOOKUP(A1869,'Medical Exam Transform'!$A$2:$A$2336,'Medical Exam Transform'!$I$2:$I$2336)</f>
        <v>Normalweight</v>
      </c>
      <c r="K1869" s="14" t="str">
        <f>_xlfn.XLOOKUP(A1869,'Medical Exam Transform'!$A$2:$A$2336,'Medical Exam Transform'!$J$2:$J$2336)</f>
        <v>Prediabetes</v>
      </c>
      <c r="L1869" s="60">
        <f>_xlfn.XLOOKUP(A1869,'Hospitalisation Transform'!$A$2:$A$2344,'Hospitalisation Transform'!$B$2:$B$2344)</f>
        <v>36855</v>
      </c>
      <c r="M1869" s="82">
        <f>_xlfn.XLOOKUP(A1869,'Hospitalisation Transform'!$A$2:$A$2344,'Hospitalisation Transform'!$D$2:$D$2344)</f>
        <v>4296.2700000000004</v>
      </c>
      <c r="N1869" s="14" t="str">
        <f>_xlfn.XLOOKUP(A1869,'Hospitalisation Transform'!$A$2:$A$2344,'Hospitalisation Transform'!$E$2:$E$2344)</f>
        <v>tier - 2</v>
      </c>
      <c r="O1869" s="14" t="str">
        <f>_xlfn.XLOOKUP(A1869,'Hospitalisation Transform'!$A$2:$A$2344,'Hospitalisation Transform'!$F$2:$F$2344)</f>
        <v>tier - 3</v>
      </c>
      <c r="P1869" s="14" t="str">
        <f>_xlfn.XLOOKUP(A1869,'Hospitalisation Transform'!$A$2:$A$2344,'Hospitalisation Transform'!$G$2:$G$2344)</f>
        <v>R1012</v>
      </c>
      <c r="Q1869" s="14">
        <f>_xlfn.XLOOKUP(A1869,'Hospitalisation Transform'!$A$2:$A$2344,'Hospitalisation Transform'!$H$2:$H$2344)</f>
        <v>23</v>
      </c>
    </row>
    <row r="1870" spans="1:17" ht="15.5" x14ac:dyDescent="0.35">
      <c r="A1870" s="59" t="s">
        <v>500</v>
      </c>
      <c r="B1870" s="39" t="str">
        <f>_xlfn.XLOOKUP(A1870,'Customer Names Transform'!$A$2:$A$2336,'Customer Names Transform'!$D$2:$D$2336)</f>
        <v>Tom J.</v>
      </c>
      <c r="C1870" s="28">
        <f>_xlfn.XLOOKUP(A1870,'Medical Exam Transform'!$A$2:$A$2336,'Medical Exam Transform'!$B$2:$B$2336)</f>
        <v>33.81</v>
      </c>
      <c r="D1870" s="14">
        <f>_xlfn.XLOOKUP(A1870,'Medical Exam Transform'!$A$2:$A$2336,'Medical Exam Transform'!$C$2:$C$2336)</f>
        <v>6.49</v>
      </c>
      <c r="E1870" s="14" t="str">
        <f>_xlfn.XLOOKUP(A1870,'Medical Exam Transform'!$A$2:$A$2336,'Medical Exam Transform'!$D$2:$D$2336)</f>
        <v>No</v>
      </c>
      <c r="F1870" s="14" t="str">
        <f>_xlfn.XLOOKUP(A1870,'Medical Exam Transform'!$A$2:$A$2336,'Medical Exam Transform'!$E$2:$E$2336)</f>
        <v>No</v>
      </c>
      <c r="G1870" s="14" t="str">
        <f>_xlfn.XLOOKUP(A1870,'Medical Exam Transform'!$A$2:$A$2336,'Medical Exam Transform'!$F$2:$F$2336)</f>
        <v>Yes</v>
      </c>
      <c r="H1870" s="14">
        <f>_xlfn.XLOOKUP(A1870,'Medical Exam Transform'!$A$2:$A$2336,'Medical Exam Transform'!$G$2:$G$2336)</f>
        <v>1</v>
      </c>
      <c r="I1870" s="14" t="str">
        <f>_xlfn.XLOOKUP(A1870,'Medical Exam Transform'!$A$2:$A$2336,'Medical Exam Transform'!$H$2:$H$2336)</f>
        <v>No</v>
      </c>
      <c r="J1870" s="14" t="str">
        <f>_xlfn.XLOOKUP(A1870,'Medical Exam Transform'!$A$2:$A$2336,'Medical Exam Transform'!$I$2:$I$2336)</f>
        <v>Obesity</v>
      </c>
      <c r="K1870" s="14" t="str">
        <f>_xlfn.XLOOKUP(A1870,'Medical Exam Transform'!$A$2:$A$2336,'Medical Exam Transform'!$J$2:$J$2336)</f>
        <v>Normal</v>
      </c>
      <c r="L1870" s="60">
        <f>_xlfn.XLOOKUP(A1870,'Hospitalisation Transform'!$A$2:$A$2344,'Hospitalisation Transform'!$B$2:$B$2344)</f>
        <v>37780</v>
      </c>
      <c r="M1870" s="82">
        <f>_xlfn.XLOOKUP(A1870,'Hospitalisation Transform'!$A$2:$A$2344,'Hospitalisation Transform'!$D$2:$D$2344)</f>
        <v>4278.55</v>
      </c>
      <c r="N1870" s="14" t="str">
        <f>_xlfn.XLOOKUP(A1870,'Hospitalisation Transform'!$A$2:$A$2344,'Hospitalisation Transform'!$E$2:$E$2344)</f>
        <v>tier - 2</v>
      </c>
      <c r="O1870" s="14" t="str">
        <f>_xlfn.XLOOKUP(A1870,'Hospitalisation Transform'!$A$2:$A$2344,'Hospitalisation Transform'!$F$2:$F$2344)</f>
        <v>tier - 1</v>
      </c>
      <c r="P1870" s="14" t="str">
        <f>_xlfn.XLOOKUP(A1870,'Hospitalisation Transform'!$A$2:$A$2344,'Hospitalisation Transform'!$G$2:$G$2344)</f>
        <v>R1021</v>
      </c>
      <c r="Q1870" s="14">
        <f>_xlfn.XLOOKUP(A1870,'Hospitalisation Transform'!$A$2:$A$2344,'Hospitalisation Transform'!$H$2:$H$2344)</f>
        <v>20</v>
      </c>
    </row>
    <row r="1871" spans="1:17" ht="15.5" x14ac:dyDescent="0.35">
      <c r="A1871" s="59" t="s">
        <v>499</v>
      </c>
      <c r="B1871" s="39" t="str">
        <f>_xlfn.XLOOKUP(A1871,'Customer Names Transform'!$A$2:$A$2336,'Customer Names Transform'!$D$2:$D$2336)</f>
        <v>Zachary</v>
      </c>
      <c r="C1871" s="28">
        <f>_xlfn.XLOOKUP(A1871,'Medical Exam Transform'!$A$2:$A$2336,'Medical Exam Transform'!$B$2:$B$2336)</f>
        <v>44.22</v>
      </c>
      <c r="D1871" s="14">
        <f>_xlfn.XLOOKUP(A1871,'Medical Exam Transform'!$A$2:$A$2336,'Medical Exam Transform'!$C$2:$C$2336)</f>
        <v>4.1900000000000004</v>
      </c>
      <c r="E1871" s="14" t="str">
        <f>_xlfn.XLOOKUP(A1871,'Medical Exam Transform'!$A$2:$A$2336,'Medical Exam Transform'!$D$2:$D$2336)</f>
        <v>No</v>
      </c>
      <c r="F1871" s="14" t="str">
        <f>_xlfn.XLOOKUP(A1871,'Medical Exam Transform'!$A$2:$A$2336,'Medical Exam Transform'!$E$2:$E$2336)</f>
        <v>No</v>
      </c>
      <c r="G1871" s="14" t="str">
        <f>_xlfn.XLOOKUP(A1871,'Medical Exam Transform'!$A$2:$A$2336,'Medical Exam Transform'!$F$2:$F$2336)</f>
        <v>No</v>
      </c>
      <c r="H1871" s="14">
        <f>_xlfn.XLOOKUP(A1871,'Medical Exam Transform'!$A$2:$A$2336,'Medical Exam Transform'!$G$2:$G$2336)</f>
        <v>1</v>
      </c>
      <c r="I1871" s="14" t="str">
        <f>_xlfn.XLOOKUP(A1871,'Medical Exam Transform'!$A$2:$A$2336,'Medical Exam Transform'!$H$2:$H$2336)</f>
        <v>No</v>
      </c>
      <c r="J1871" s="14" t="str">
        <f>_xlfn.XLOOKUP(A1871,'Medical Exam Transform'!$A$2:$A$2336,'Medical Exam Transform'!$I$2:$I$2336)</f>
        <v>Obesity</v>
      </c>
      <c r="K1871" s="14" t="str">
        <f>_xlfn.XLOOKUP(A1871,'Medical Exam Transform'!$A$2:$A$2336,'Medical Exam Transform'!$J$2:$J$2336)</f>
        <v>Normal</v>
      </c>
      <c r="L1871" s="60">
        <f>_xlfn.XLOOKUP(A1871,'Hospitalisation Transform'!$A$2:$A$2344,'Hospitalisation Transform'!$B$2:$B$2344)</f>
        <v>33773</v>
      </c>
      <c r="M1871" s="82">
        <f>_xlfn.XLOOKUP(A1871,'Hospitalisation Transform'!$A$2:$A$2344,'Hospitalisation Transform'!$D$2:$D$2344)</f>
        <v>4266.17</v>
      </c>
      <c r="N1871" s="14" t="str">
        <f>_xlfn.XLOOKUP(A1871,'Hospitalisation Transform'!$A$2:$A$2344,'Hospitalisation Transform'!$E$2:$E$2344)</f>
        <v>tier - 3</v>
      </c>
      <c r="O1871" s="14" t="str">
        <f>_xlfn.XLOOKUP(A1871,'Hospitalisation Transform'!$A$2:$A$2344,'Hospitalisation Transform'!$F$2:$F$2344)</f>
        <v>tier - 2</v>
      </c>
      <c r="P1871" s="14" t="str">
        <f>_xlfn.XLOOKUP(A1871,'Hospitalisation Transform'!$A$2:$A$2344,'Hospitalisation Transform'!$G$2:$G$2344)</f>
        <v>R1013</v>
      </c>
      <c r="Q1871" s="14">
        <f>_xlfn.XLOOKUP(A1871,'Hospitalisation Transform'!$A$2:$A$2344,'Hospitalisation Transform'!$H$2:$H$2344)</f>
        <v>31</v>
      </c>
    </row>
    <row r="1872" spans="1:17" ht="15.5" x14ac:dyDescent="0.35">
      <c r="A1872" s="59" t="s">
        <v>498</v>
      </c>
      <c r="B1872" s="39" t="str">
        <f>_xlfn.XLOOKUP(A1872,'Customer Names Transform'!$A$2:$A$2336,'Customer Names Transform'!$D$2:$D$2336)</f>
        <v>Dane</v>
      </c>
      <c r="C1872" s="28">
        <f>_xlfn.XLOOKUP(A1872,'Medical Exam Transform'!$A$2:$A$2336,'Medical Exam Transform'!$B$2:$B$2336)</f>
        <v>15.46</v>
      </c>
      <c r="D1872" s="14">
        <f>_xlfn.XLOOKUP(A1872,'Medical Exam Transform'!$A$2:$A$2336,'Medical Exam Transform'!$C$2:$C$2336)</f>
        <v>4.99</v>
      </c>
      <c r="E1872" s="14" t="str">
        <f>_xlfn.XLOOKUP(A1872,'Medical Exam Transform'!$A$2:$A$2336,'Medical Exam Transform'!$D$2:$D$2336)</f>
        <v>Yes</v>
      </c>
      <c r="F1872" s="14" t="str">
        <f>_xlfn.XLOOKUP(A1872,'Medical Exam Transform'!$A$2:$A$2336,'Medical Exam Transform'!$E$2:$E$2336)</f>
        <v>No</v>
      </c>
      <c r="G1872" s="14" t="str">
        <f>_xlfn.XLOOKUP(A1872,'Medical Exam Transform'!$A$2:$A$2336,'Medical Exam Transform'!$F$2:$F$2336)</f>
        <v>Yes</v>
      </c>
      <c r="H1872" s="14">
        <f>_xlfn.XLOOKUP(A1872,'Medical Exam Transform'!$A$2:$A$2336,'Medical Exam Transform'!$G$2:$G$2336)</f>
        <v>1</v>
      </c>
      <c r="I1872" s="14" t="str">
        <f>_xlfn.XLOOKUP(A1872,'Medical Exam Transform'!$A$2:$A$2336,'Medical Exam Transform'!$H$2:$H$2336)</f>
        <v>No</v>
      </c>
      <c r="J1872" s="14" t="str">
        <f>_xlfn.XLOOKUP(A1872,'Medical Exam Transform'!$A$2:$A$2336,'Medical Exam Transform'!$I$2:$I$2336)</f>
        <v>Underweight</v>
      </c>
      <c r="K1872" s="14" t="str">
        <f>_xlfn.XLOOKUP(A1872,'Medical Exam Transform'!$A$2:$A$2336,'Medical Exam Transform'!$J$2:$J$2336)</f>
        <v>Normal</v>
      </c>
      <c r="L1872" s="60">
        <f>_xlfn.XLOOKUP(A1872,'Hospitalisation Transform'!$A$2:$A$2344,'Hospitalisation Transform'!$B$2:$B$2344)</f>
        <v>30640</v>
      </c>
      <c r="M1872" s="82">
        <f>_xlfn.XLOOKUP(A1872,'Hospitalisation Transform'!$A$2:$A$2344,'Hospitalisation Transform'!$D$2:$D$2344)</f>
        <v>4265.01</v>
      </c>
      <c r="N1872" s="14" t="str">
        <f>_xlfn.XLOOKUP(A1872,'Hospitalisation Transform'!$A$2:$A$2344,'Hospitalisation Transform'!$E$2:$E$2344)</f>
        <v>tier - 2</v>
      </c>
      <c r="O1872" s="14" t="str">
        <f>_xlfn.XLOOKUP(A1872,'Hospitalisation Transform'!$A$2:$A$2344,'Hospitalisation Transform'!$F$2:$F$2344)</f>
        <v>tier - 1</v>
      </c>
      <c r="P1872" s="14" t="str">
        <f>_xlfn.XLOOKUP(A1872,'Hospitalisation Transform'!$A$2:$A$2344,'Hospitalisation Transform'!$G$2:$G$2344)</f>
        <v>R1012</v>
      </c>
      <c r="Q1872" s="14">
        <f>_xlfn.XLOOKUP(A1872,'Hospitalisation Transform'!$A$2:$A$2344,'Hospitalisation Transform'!$H$2:$H$2344)</f>
        <v>40</v>
      </c>
    </row>
    <row r="1873" spans="1:17" ht="15.5" x14ac:dyDescent="0.35">
      <c r="A1873" s="59" t="s">
        <v>497</v>
      </c>
      <c r="B1873" s="39" t="str">
        <f>_xlfn.XLOOKUP(A1873,'Customer Names Transform'!$A$2:$A$2336,'Customer Names Transform'!$D$2:$D$2336)</f>
        <v>Dougie J</v>
      </c>
      <c r="C1873" s="28">
        <f>_xlfn.XLOOKUP(A1873,'Medical Exam Transform'!$A$2:$A$2336,'Medical Exam Transform'!$B$2:$B$2336)</f>
        <v>30.3</v>
      </c>
      <c r="D1873" s="14">
        <f>_xlfn.XLOOKUP(A1873,'Medical Exam Transform'!$A$2:$A$2336,'Medical Exam Transform'!$C$2:$C$2336)</f>
        <v>4.7699999999999996</v>
      </c>
      <c r="E1873" s="14" t="str">
        <f>_xlfn.XLOOKUP(A1873,'Medical Exam Transform'!$A$2:$A$2336,'Medical Exam Transform'!$D$2:$D$2336)</f>
        <v>Yes</v>
      </c>
      <c r="F1873" s="14" t="str">
        <f>_xlfn.XLOOKUP(A1873,'Medical Exam Transform'!$A$2:$A$2336,'Medical Exam Transform'!$E$2:$E$2336)</f>
        <v>No</v>
      </c>
      <c r="G1873" s="14" t="str">
        <f>_xlfn.XLOOKUP(A1873,'Medical Exam Transform'!$A$2:$A$2336,'Medical Exam Transform'!$F$2:$F$2336)</f>
        <v>No</v>
      </c>
      <c r="H1873" s="14">
        <f>_xlfn.XLOOKUP(A1873,'Medical Exam Transform'!$A$2:$A$2336,'Medical Exam Transform'!$G$2:$G$2336)</f>
        <v>1</v>
      </c>
      <c r="I1873" s="14" t="str">
        <f>_xlfn.XLOOKUP(A1873,'Medical Exam Transform'!$A$2:$A$2336,'Medical Exam Transform'!$H$2:$H$2336)</f>
        <v>No</v>
      </c>
      <c r="J1873" s="14" t="str">
        <f>_xlfn.XLOOKUP(A1873,'Medical Exam Transform'!$A$2:$A$2336,'Medical Exam Transform'!$I$2:$I$2336)</f>
        <v>Obesity</v>
      </c>
      <c r="K1873" s="14" t="str">
        <f>_xlfn.XLOOKUP(A1873,'Medical Exam Transform'!$A$2:$A$2336,'Medical Exam Transform'!$J$2:$J$2336)</f>
        <v>Prediabetes</v>
      </c>
      <c r="L1873" s="60">
        <f>_xlfn.XLOOKUP(A1873,'Hospitalisation Transform'!$A$2:$A$2344,'Hospitalisation Transform'!$B$2:$B$2344)</f>
        <v>34986</v>
      </c>
      <c r="M1873" s="82">
        <f>_xlfn.XLOOKUP(A1873,'Hospitalisation Transform'!$A$2:$A$2344,'Hospitalisation Transform'!$D$2:$D$2344)</f>
        <v>4260.74</v>
      </c>
      <c r="N1873" s="14" t="str">
        <f>_xlfn.XLOOKUP(A1873,'Hospitalisation Transform'!$A$2:$A$2344,'Hospitalisation Transform'!$E$2:$E$2344)</f>
        <v>tier - 3</v>
      </c>
      <c r="O1873" s="14" t="str">
        <f>_xlfn.XLOOKUP(A1873,'Hospitalisation Transform'!$A$2:$A$2344,'Hospitalisation Transform'!$F$2:$F$2344)</f>
        <v>tier - 2</v>
      </c>
      <c r="P1873" s="14" t="str">
        <f>_xlfn.XLOOKUP(A1873,'Hospitalisation Transform'!$A$2:$A$2344,'Hospitalisation Transform'!$G$2:$G$2344)</f>
        <v>R1011</v>
      </c>
      <c r="Q1873" s="14">
        <f>_xlfn.XLOOKUP(A1873,'Hospitalisation Transform'!$A$2:$A$2344,'Hospitalisation Transform'!$H$2:$H$2344)</f>
        <v>28</v>
      </c>
    </row>
    <row r="1874" spans="1:17" ht="15.5" x14ac:dyDescent="0.35">
      <c r="A1874" s="59" t="s">
        <v>496</v>
      </c>
      <c r="B1874" s="39" t="str">
        <f>_xlfn.XLOOKUP(A1874,'Customer Names Transform'!$A$2:$A$2336,'Customer Names Transform'!$D$2:$D$2336)</f>
        <v>Jeremiah H</v>
      </c>
      <c r="C1874" s="28">
        <f>_xlfn.XLOOKUP(A1874,'Medical Exam Transform'!$A$2:$A$2336,'Medical Exam Transform'!$B$2:$B$2336)</f>
        <v>16.670000000000002</v>
      </c>
      <c r="D1874" s="14">
        <f>_xlfn.XLOOKUP(A1874,'Medical Exam Transform'!$A$2:$A$2336,'Medical Exam Transform'!$C$2:$C$2336)</f>
        <v>5.46</v>
      </c>
      <c r="E1874" s="14" t="str">
        <f>_xlfn.XLOOKUP(A1874,'Medical Exam Transform'!$A$2:$A$2336,'Medical Exam Transform'!$D$2:$D$2336)</f>
        <v>No</v>
      </c>
      <c r="F1874" s="14" t="str">
        <f>_xlfn.XLOOKUP(A1874,'Medical Exam Transform'!$A$2:$A$2336,'Medical Exam Transform'!$E$2:$E$2336)</f>
        <v>No</v>
      </c>
      <c r="G1874" s="14" t="str">
        <f>_xlfn.XLOOKUP(A1874,'Medical Exam Transform'!$A$2:$A$2336,'Medical Exam Transform'!$F$2:$F$2336)</f>
        <v>No</v>
      </c>
      <c r="H1874" s="14">
        <f>_xlfn.XLOOKUP(A1874,'Medical Exam Transform'!$A$2:$A$2336,'Medical Exam Transform'!$G$2:$G$2336)</f>
        <v>0</v>
      </c>
      <c r="I1874" s="14" t="str">
        <f>_xlfn.XLOOKUP(A1874,'Medical Exam Transform'!$A$2:$A$2336,'Medical Exam Transform'!$H$2:$H$2336)</f>
        <v>No</v>
      </c>
      <c r="J1874" s="14" t="str">
        <f>_xlfn.XLOOKUP(A1874,'Medical Exam Transform'!$A$2:$A$2336,'Medical Exam Transform'!$I$2:$I$2336)</f>
        <v>Underweight</v>
      </c>
      <c r="K1874" s="14" t="str">
        <f>_xlfn.XLOOKUP(A1874,'Medical Exam Transform'!$A$2:$A$2336,'Medical Exam Transform'!$J$2:$J$2336)</f>
        <v>Prediabetes</v>
      </c>
      <c r="L1874" s="60">
        <f>_xlfn.XLOOKUP(A1874,'Hospitalisation Transform'!$A$2:$A$2344,'Hospitalisation Transform'!$B$2:$B$2344)</f>
        <v>30118</v>
      </c>
      <c r="M1874" s="82">
        <f>_xlfn.XLOOKUP(A1874,'Hospitalisation Transform'!$A$2:$A$2344,'Hospitalisation Transform'!$D$2:$D$2344)</f>
        <v>4250.24</v>
      </c>
      <c r="N1874" s="14" t="str">
        <f>_xlfn.XLOOKUP(A1874,'Hospitalisation Transform'!$A$2:$A$2344,'Hospitalisation Transform'!$E$2:$E$2344)</f>
        <v>tier - 2</v>
      </c>
      <c r="O1874" s="14" t="str">
        <f>_xlfn.XLOOKUP(A1874,'Hospitalisation Transform'!$A$2:$A$2344,'Hospitalisation Transform'!$F$2:$F$2344)</f>
        <v>tier - 3</v>
      </c>
      <c r="P1874" s="14" t="str">
        <f>_xlfn.XLOOKUP(A1874,'Hospitalisation Transform'!$A$2:$A$2344,'Hospitalisation Transform'!$G$2:$G$2344)</f>
        <v>R1013</v>
      </c>
      <c r="Q1874" s="14">
        <f>_xlfn.XLOOKUP(A1874,'Hospitalisation Transform'!$A$2:$A$2344,'Hospitalisation Transform'!$H$2:$H$2344)</f>
        <v>41</v>
      </c>
    </row>
    <row r="1875" spans="1:17" ht="15.5" x14ac:dyDescent="0.35">
      <c r="A1875" s="59" t="s">
        <v>495</v>
      </c>
      <c r="B1875" s="39" t="str">
        <f>_xlfn.XLOOKUP(A1875,'Customer Names Transform'!$A$2:$A$2336,'Customer Names Transform'!$D$2:$D$2336)</f>
        <v>Ashley J.</v>
      </c>
      <c r="C1875" s="28">
        <f>_xlfn.XLOOKUP(A1875,'Medical Exam Transform'!$A$2:$A$2336,'Medical Exam Transform'!$B$2:$B$2336)</f>
        <v>28.594999999999999</v>
      </c>
      <c r="D1875" s="14">
        <f>_xlfn.XLOOKUP(A1875,'Medical Exam Transform'!$A$2:$A$2336,'Medical Exam Transform'!$C$2:$C$2336)</f>
        <v>5.43</v>
      </c>
      <c r="E1875" s="14" t="str">
        <f>_xlfn.XLOOKUP(A1875,'Medical Exam Transform'!$A$2:$A$2336,'Medical Exam Transform'!$D$2:$D$2336)</f>
        <v>No</v>
      </c>
      <c r="F1875" s="14" t="str">
        <f>_xlfn.XLOOKUP(A1875,'Medical Exam Transform'!$A$2:$A$2336,'Medical Exam Transform'!$E$2:$E$2336)</f>
        <v>No</v>
      </c>
      <c r="G1875" s="14" t="str">
        <f>_xlfn.XLOOKUP(A1875,'Medical Exam Transform'!$A$2:$A$2336,'Medical Exam Transform'!$F$2:$F$2336)</f>
        <v>No</v>
      </c>
      <c r="H1875" s="14">
        <f>_xlfn.XLOOKUP(A1875,'Medical Exam Transform'!$A$2:$A$2336,'Medical Exam Transform'!$G$2:$G$2336)</f>
        <v>0</v>
      </c>
      <c r="I1875" s="14" t="str">
        <f>_xlfn.XLOOKUP(A1875,'Medical Exam Transform'!$A$2:$A$2336,'Medical Exam Transform'!$H$2:$H$2336)</f>
        <v>No</v>
      </c>
      <c r="J1875" s="14" t="str">
        <f>_xlfn.XLOOKUP(A1875,'Medical Exam Transform'!$A$2:$A$2336,'Medical Exam Transform'!$I$2:$I$2336)</f>
        <v>Overweight</v>
      </c>
      <c r="K1875" s="14" t="str">
        <f>_xlfn.XLOOKUP(A1875,'Medical Exam Transform'!$A$2:$A$2336,'Medical Exam Transform'!$J$2:$J$2336)</f>
        <v>Normal</v>
      </c>
      <c r="L1875" s="60">
        <f>_xlfn.XLOOKUP(A1875,'Hospitalisation Transform'!$A$2:$A$2344,'Hospitalisation Transform'!$B$2:$B$2344)</f>
        <v>33573</v>
      </c>
      <c r="M1875" s="82">
        <f>_xlfn.XLOOKUP(A1875,'Hospitalisation Transform'!$A$2:$A$2344,'Hospitalisation Transform'!$D$2:$D$2344)</f>
        <v>4243.59</v>
      </c>
      <c r="N1875" s="14" t="str">
        <f>_xlfn.XLOOKUP(A1875,'Hospitalisation Transform'!$A$2:$A$2344,'Hospitalisation Transform'!$E$2:$E$2344)</f>
        <v>tier - 3</v>
      </c>
      <c r="O1875" s="14" t="str">
        <f>_xlfn.XLOOKUP(A1875,'Hospitalisation Transform'!$A$2:$A$2344,'Hospitalisation Transform'!$F$2:$F$2344)</f>
        <v>tier - 1</v>
      </c>
      <c r="P1875" s="14" t="str">
        <f>_xlfn.XLOOKUP(A1875,'Hospitalisation Transform'!$A$2:$A$2344,'Hospitalisation Transform'!$G$2:$G$2344)</f>
        <v>R1012</v>
      </c>
      <c r="Q1875" s="14">
        <f>_xlfn.XLOOKUP(A1875,'Hospitalisation Transform'!$A$2:$A$2344,'Hospitalisation Transform'!$H$2:$H$2344)</f>
        <v>32</v>
      </c>
    </row>
    <row r="1876" spans="1:17" ht="15.5" x14ac:dyDescent="0.35">
      <c r="A1876" s="59" t="s">
        <v>494</v>
      </c>
      <c r="B1876" s="39" t="str">
        <f>_xlfn.XLOOKUP(A1876,'Customer Names Transform'!$A$2:$A$2336,'Customer Names Transform'!$D$2:$D$2336)</f>
        <v>Turner J.</v>
      </c>
      <c r="C1876" s="28">
        <f>_xlfn.XLOOKUP(A1876,'Medical Exam Transform'!$A$2:$A$2336,'Medical Exam Transform'!$B$2:$B$2336)</f>
        <v>25.934999999999999</v>
      </c>
      <c r="D1876" s="14">
        <f>_xlfn.XLOOKUP(A1876,'Medical Exam Transform'!$A$2:$A$2336,'Medical Exam Transform'!$C$2:$C$2336)</f>
        <v>4.29</v>
      </c>
      <c r="E1876" s="14" t="str">
        <f>_xlfn.XLOOKUP(A1876,'Medical Exam Transform'!$A$2:$A$2336,'Medical Exam Transform'!$D$2:$D$2336)</f>
        <v>No</v>
      </c>
      <c r="F1876" s="14" t="str">
        <f>_xlfn.XLOOKUP(A1876,'Medical Exam Transform'!$A$2:$A$2336,'Medical Exam Transform'!$E$2:$E$2336)</f>
        <v>No</v>
      </c>
      <c r="G1876" s="14" t="str">
        <f>_xlfn.XLOOKUP(A1876,'Medical Exam Transform'!$A$2:$A$2336,'Medical Exam Transform'!$F$2:$F$2336)</f>
        <v>No</v>
      </c>
      <c r="H1876" s="14">
        <f>_xlfn.XLOOKUP(A1876,'Medical Exam Transform'!$A$2:$A$2336,'Medical Exam Transform'!$G$2:$G$2336)</f>
        <v>0</v>
      </c>
      <c r="I1876" s="14" t="str">
        <f>_xlfn.XLOOKUP(A1876,'Medical Exam Transform'!$A$2:$A$2336,'Medical Exam Transform'!$H$2:$H$2336)</f>
        <v>No</v>
      </c>
      <c r="J1876" s="14" t="str">
        <f>_xlfn.XLOOKUP(A1876,'Medical Exam Transform'!$A$2:$A$2336,'Medical Exam Transform'!$I$2:$I$2336)</f>
        <v>Overweight</v>
      </c>
      <c r="K1876" s="14" t="str">
        <f>_xlfn.XLOOKUP(A1876,'Medical Exam Transform'!$A$2:$A$2336,'Medical Exam Transform'!$J$2:$J$2336)</f>
        <v>Prediabetes</v>
      </c>
      <c r="L1876" s="60">
        <f>_xlfn.XLOOKUP(A1876,'Hospitalisation Transform'!$A$2:$A$2344,'Hospitalisation Transform'!$B$2:$B$2344)</f>
        <v>33545</v>
      </c>
      <c r="M1876" s="82">
        <f>_xlfn.XLOOKUP(A1876,'Hospitalisation Transform'!$A$2:$A$2344,'Hospitalisation Transform'!$D$2:$D$2344)</f>
        <v>4239.8900000000003</v>
      </c>
      <c r="N1876" s="14" t="str">
        <f>_xlfn.XLOOKUP(A1876,'Hospitalisation Transform'!$A$2:$A$2344,'Hospitalisation Transform'!$E$2:$E$2344)</f>
        <v>tier - 2</v>
      </c>
      <c r="O1876" s="14" t="str">
        <f>_xlfn.XLOOKUP(A1876,'Hospitalisation Transform'!$A$2:$A$2344,'Hospitalisation Transform'!$F$2:$F$2344)</f>
        <v>tier - 2</v>
      </c>
      <c r="P1876" s="14" t="str">
        <f>_xlfn.XLOOKUP(A1876,'Hospitalisation Transform'!$A$2:$A$2344,'Hospitalisation Transform'!$G$2:$G$2344)</f>
        <v>R1012</v>
      </c>
      <c r="Q1876" s="14">
        <f>_xlfn.XLOOKUP(A1876,'Hospitalisation Transform'!$A$2:$A$2344,'Hospitalisation Transform'!$H$2:$H$2344)</f>
        <v>32</v>
      </c>
    </row>
    <row r="1877" spans="1:17" ht="15.5" x14ac:dyDescent="0.35">
      <c r="A1877" s="59" t="s">
        <v>493</v>
      </c>
      <c r="B1877" s="39" t="str">
        <f>_xlfn.XLOOKUP(A1877,'Customer Names Transform'!$A$2:$A$2336,'Customer Names Transform'!$D$2:$D$2336)</f>
        <v>Roger</v>
      </c>
      <c r="C1877" s="28">
        <f>_xlfn.XLOOKUP(A1877,'Medical Exam Transform'!$A$2:$A$2336,'Medical Exam Transform'!$B$2:$B$2336)</f>
        <v>27.645</v>
      </c>
      <c r="D1877" s="14">
        <f>_xlfn.XLOOKUP(A1877,'Medical Exam Transform'!$A$2:$A$2336,'Medical Exam Transform'!$C$2:$C$2336)</f>
        <v>5.25</v>
      </c>
      <c r="E1877" s="14" t="str">
        <f>_xlfn.XLOOKUP(A1877,'Medical Exam Transform'!$A$2:$A$2336,'Medical Exam Transform'!$D$2:$D$2336)</f>
        <v>No</v>
      </c>
      <c r="F1877" s="14" t="str">
        <f>_xlfn.XLOOKUP(A1877,'Medical Exam Transform'!$A$2:$A$2336,'Medical Exam Transform'!$E$2:$E$2336)</f>
        <v>No</v>
      </c>
      <c r="G1877" s="14" t="str">
        <f>_xlfn.XLOOKUP(A1877,'Medical Exam Transform'!$A$2:$A$2336,'Medical Exam Transform'!$F$2:$F$2336)</f>
        <v>No</v>
      </c>
      <c r="H1877" s="14">
        <f>_xlfn.XLOOKUP(A1877,'Medical Exam Transform'!$A$2:$A$2336,'Medical Exam Transform'!$G$2:$G$2336)</f>
        <v>1</v>
      </c>
      <c r="I1877" s="14" t="str">
        <f>_xlfn.XLOOKUP(A1877,'Medical Exam Transform'!$A$2:$A$2336,'Medical Exam Transform'!$H$2:$H$2336)</f>
        <v>No</v>
      </c>
      <c r="J1877" s="14" t="str">
        <f>_xlfn.XLOOKUP(A1877,'Medical Exam Transform'!$A$2:$A$2336,'Medical Exam Transform'!$I$2:$I$2336)</f>
        <v>Overweight</v>
      </c>
      <c r="K1877" s="14" t="str">
        <f>_xlfn.XLOOKUP(A1877,'Medical Exam Transform'!$A$2:$A$2336,'Medical Exam Transform'!$J$2:$J$2336)</f>
        <v>Normal</v>
      </c>
      <c r="L1877" s="60">
        <f>_xlfn.XLOOKUP(A1877,'Hospitalisation Transform'!$A$2:$A$2344,'Hospitalisation Transform'!$B$2:$B$2344)</f>
        <v>33782</v>
      </c>
      <c r="M1877" s="82">
        <f>_xlfn.XLOOKUP(A1877,'Hospitalisation Transform'!$A$2:$A$2344,'Hospitalisation Transform'!$D$2:$D$2344)</f>
        <v>4237.13</v>
      </c>
      <c r="N1877" s="14" t="str">
        <f>_xlfn.XLOOKUP(A1877,'Hospitalisation Transform'!$A$2:$A$2344,'Hospitalisation Transform'!$E$2:$E$2344)</f>
        <v>tier - 3</v>
      </c>
      <c r="O1877" s="14" t="str">
        <f>_xlfn.XLOOKUP(A1877,'Hospitalisation Transform'!$A$2:$A$2344,'Hospitalisation Transform'!$F$2:$F$2344)</f>
        <v>tier - 1</v>
      </c>
      <c r="P1877" s="14" t="str">
        <f>_xlfn.XLOOKUP(A1877,'Hospitalisation Transform'!$A$2:$A$2344,'Hospitalisation Transform'!$G$2:$G$2344)</f>
        <v>R1016</v>
      </c>
      <c r="Q1877" s="14">
        <f>_xlfn.XLOOKUP(A1877,'Hospitalisation Transform'!$A$2:$A$2344,'Hospitalisation Transform'!$H$2:$H$2344)</f>
        <v>31</v>
      </c>
    </row>
    <row r="1878" spans="1:17" ht="15.5" x14ac:dyDescent="0.35">
      <c r="A1878" s="59" t="s">
        <v>492</v>
      </c>
      <c r="B1878" s="39" t="str">
        <f>_xlfn.XLOOKUP(A1878,'Customer Names Transform'!$A$2:$A$2336,'Customer Names Transform'!$D$2:$D$2336)</f>
        <v>Pamela</v>
      </c>
      <c r="C1878" s="28">
        <f>_xlfn.XLOOKUP(A1878,'Medical Exam Transform'!$A$2:$A$2336,'Medical Exam Transform'!$B$2:$B$2336)</f>
        <v>30.1</v>
      </c>
      <c r="D1878" s="14">
        <f>_xlfn.XLOOKUP(A1878,'Medical Exam Transform'!$A$2:$A$2336,'Medical Exam Transform'!$C$2:$C$2336)</f>
        <v>4.04</v>
      </c>
      <c r="E1878" s="14" t="str">
        <f>_xlfn.XLOOKUP(A1878,'Medical Exam Transform'!$A$2:$A$2336,'Medical Exam Transform'!$D$2:$D$2336)</f>
        <v>No</v>
      </c>
      <c r="F1878" s="14" t="str">
        <f>_xlfn.XLOOKUP(A1878,'Medical Exam Transform'!$A$2:$A$2336,'Medical Exam Transform'!$E$2:$E$2336)</f>
        <v>No</v>
      </c>
      <c r="G1878" s="14" t="str">
        <f>_xlfn.XLOOKUP(A1878,'Medical Exam Transform'!$A$2:$A$2336,'Medical Exam Transform'!$F$2:$F$2336)</f>
        <v>No</v>
      </c>
      <c r="H1878" s="14">
        <f>_xlfn.XLOOKUP(A1878,'Medical Exam Transform'!$A$2:$A$2336,'Medical Exam Transform'!$G$2:$G$2336)</f>
        <v>1</v>
      </c>
      <c r="I1878" s="14" t="str">
        <f>_xlfn.XLOOKUP(A1878,'Medical Exam Transform'!$A$2:$A$2336,'Medical Exam Transform'!$H$2:$H$2336)</f>
        <v>No</v>
      </c>
      <c r="J1878" s="14" t="str">
        <f>_xlfn.XLOOKUP(A1878,'Medical Exam Transform'!$A$2:$A$2336,'Medical Exam Transform'!$I$2:$I$2336)</f>
        <v>Obesity</v>
      </c>
      <c r="K1878" s="14" t="str">
        <f>_xlfn.XLOOKUP(A1878,'Medical Exam Transform'!$A$2:$A$2336,'Medical Exam Transform'!$J$2:$J$2336)</f>
        <v>Prediabetes</v>
      </c>
      <c r="L1878" s="60">
        <f>_xlfn.XLOOKUP(A1878,'Hospitalisation Transform'!$A$2:$A$2344,'Hospitalisation Transform'!$B$2:$B$2344)</f>
        <v>36143</v>
      </c>
      <c r="M1878" s="82">
        <f>_xlfn.XLOOKUP(A1878,'Hospitalisation Transform'!$A$2:$A$2344,'Hospitalisation Transform'!$D$2:$D$2344)</f>
        <v>4234.93</v>
      </c>
      <c r="N1878" s="14" t="str">
        <f>_xlfn.XLOOKUP(A1878,'Hospitalisation Transform'!$A$2:$A$2344,'Hospitalisation Transform'!$E$2:$E$2344)</f>
        <v>tier - 2</v>
      </c>
      <c r="O1878" s="14" t="str">
        <f>_xlfn.XLOOKUP(A1878,'Hospitalisation Transform'!$A$2:$A$2344,'Hospitalisation Transform'!$F$2:$F$2344)</f>
        <v>tier - 1</v>
      </c>
      <c r="P1878" s="14" t="str">
        <f>_xlfn.XLOOKUP(A1878,'Hospitalisation Transform'!$A$2:$A$2344,'Hospitalisation Transform'!$G$2:$G$2344)</f>
        <v>R1011</v>
      </c>
      <c r="Q1878" s="14">
        <f>_xlfn.XLOOKUP(A1878,'Hospitalisation Transform'!$A$2:$A$2344,'Hospitalisation Transform'!$H$2:$H$2344)</f>
        <v>24</v>
      </c>
    </row>
    <row r="1879" spans="1:17" ht="15.5" x14ac:dyDescent="0.35">
      <c r="A1879" s="59" t="s">
        <v>491</v>
      </c>
      <c r="B1879" s="39" t="str">
        <f>_xlfn.XLOOKUP(A1879,'Customer Names Transform'!$A$2:$A$2336,'Customer Names Transform'!$D$2:$D$2336)</f>
        <v>Allison M.</v>
      </c>
      <c r="C1879" s="28">
        <f>_xlfn.XLOOKUP(A1879,'Medical Exam Transform'!$A$2:$A$2336,'Medical Exam Transform'!$B$2:$B$2336)</f>
        <v>26.79</v>
      </c>
      <c r="D1879" s="14">
        <f>_xlfn.XLOOKUP(A1879,'Medical Exam Transform'!$A$2:$A$2336,'Medical Exam Transform'!$C$2:$C$2336)</f>
        <v>5</v>
      </c>
      <c r="E1879" s="14" t="str">
        <f>_xlfn.XLOOKUP(A1879,'Medical Exam Transform'!$A$2:$A$2336,'Medical Exam Transform'!$D$2:$D$2336)</f>
        <v>Yes</v>
      </c>
      <c r="F1879" s="14" t="str">
        <f>_xlfn.XLOOKUP(A1879,'Medical Exam Transform'!$A$2:$A$2336,'Medical Exam Transform'!$E$2:$E$2336)</f>
        <v>No</v>
      </c>
      <c r="G1879" s="14" t="str">
        <f>_xlfn.XLOOKUP(A1879,'Medical Exam Transform'!$A$2:$A$2336,'Medical Exam Transform'!$F$2:$F$2336)</f>
        <v>Yes</v>
      </c>
      <c r="H1879" s="14">
        <f>_xlfn.XLOOKUP(A1879,'Medical Exam Transform'!$A$2:$A$2336,'Medical Exam Transform'!$G$2:$G$2336)</f>
        <v>1</v>
      </c>
      <c r="I1879" s="14" t="str">
        <f>_xlfn.XLOOKUP(A1879,'Medical Exam Transform'!$A$2:$A$2336,'Medical Exam Transform'!$H$2:$H$2336)</f>
        <v>No</v>
      </c>
      <c r="J1879" s="14" t="str">
        <f>_xlfn.XLOOKUP(A1879,'Medical Exam Transform'!$A$2:$A$2336,'Medical Exam Transform'!$I$2:$I$2336)</f>
        <v>Overweight</v>
      </c>
      <c r="K1879" s="14" t="str">
        <f>_xlfn.XLOOKUP(A1879,'Medical Exam Transform'!$A$2:$A$2336,'Medical Exam Transform'!$J$2:$J$2336)</f>
        <v>Normal</v>
      </c>
      <c r="L1879" s="60">
        <f>_xlfn.XLOOKUP(A1879,'Hospitalisation Transform'!$A$2:$A$2344,'Hospitalisation Transform'!$B$2:$B$2344)</f>
        <v>35679</v>
      </c>
      <c r="M1879" s="82">
        <f>_xlfn.XLOOKUP(A1879,'Hospitalisation Transform'!$A$2:$A$2344,'Hospitalisation Transform'!$D$2:$D$2344)</f>
        <v>4189.1099999999997</v>
      </c>
      <c r="N1879" s="14" t="str">
        <f>_xlfn.XLOOKUP(A1879,'Hospitalisation Transform'!$A$2:$A$2344,'Hospitalisation Transform'!$E$2:$E$2344)</f>
        <v>tier - 2</v>
      </c>
      <c r="O1879" s="14" t="str">
        <f>_xlfn.XLOOKUP(A1879,'Hospitalisation Transform'!$A$2:$A$2344,'Hospitalisation Transform'!$F$2:$F$2344)</f>
        <v>tier - 2</v>
      </c>
      <c r="P1879" s="14" t="str">
        <f>_xlfn.XLOOKUP(A1879,'Hospitalisation Transform'!$A$2:$A$2344,'Hospitalisation Transform'!$G$2:$G$2344)</f>
        <v>R1012</v>
      </c>
      <c r="Q1879" s="14">
        <f>_xlfn.XLOOKUP(A1879,'Hospitalisation Transform'!$A$2:$A$2344,'Hospitalisation Transform'!$H$2:$H$2344)</f>
        <v>26</v>
      </c>
    </row>
    <row r="1880" spans="1:17" ht="15.5" x14ac:dyDescent="0.35">
      <c r="A1880" s="59" t="s">
        <v>490</v>
      </c>
      <c r="B1880" s="39" t="str">
        <f>_xlfn.XLOOKUP(A1880,'Customer Names Transform'!$A$2:$A$2336,'Customer Names Transform'!$D$2:$D$2336)</f>
        <v>Katherine H.</v>
      </c>
      <c r="C1880" s="28">
        <f>_xlfn.XLOOKUP(A1880,'Medical Exam Transform'!$A$2:$A$2336,'Medical Exam Transform'!$B$2:$B$2336)</f>
        <v>27.1</v>
      </c>
      <c r="D1880" s="14">
        <f>_xlfn.XLOOKUP(A1880,'Medical Exam Transform'!$A$2:$A$2336,'Medical Exam Transform'!$C$2:$C$2336)</f>
        <v>4.01</v>
      </c>
      <c r="E1880" s="14" t="str">
        <f>_xlfn.XLOOKUP(A1880,'Medical Exam Transform'!$A$2:$A$2336,'Medical Exam Transform'!$D$2:$D$2336)</f>
        <v>Yes</v>
      </c>
      <c r="F1880" s="14" t="str">
        <f>_xlfn.XLOOKUP(A1880,'Medical Exam Transform'!$A$2:$A$2336,'Medical Exam Transform'!$E$2:$E$2336)</f>
        <v>No</v>
      </c>
      <c r="G1880" s="14" t="str">
        <f>_xlfn.XLOOKUP(A1880,'Medical Exam Transform'!$A$2:$A$2336,'Medical Exam Transform'!$F$2:$F$2336)</f>
        <v>No</v>
      </c>
      <c r="H1880" s="14">
        <f>_xlfn.XLOOKUP(A1880,'Medical Exam Transform'!$A$2:$A$2336,'Medical Exam Transform'!$G$2:$G$2336)</f>
        <v>1</v>
      </c>
      <c r="I1880" s="14" t="str">
        <f>_xlfn.XLOOKUP(A1880,'Medical Exam Transform'!$A$2:$A$2336,'Medical Exam Transform'!$H$2:$H$2336)</f>
        <v>No</v>
      </c>
      <c r="J1880" s="14" t="str">
        <f>_xlfn.XLOOKUP(A1880,'Medical Exam Transform'!$A$2:$A$2336,'Medical Exam Transform'!$I$2:$I$2336)</f>
        <v>Overweight</v>
      </c>
      <c r="K1880" s="14" t="str">
        <f>_xlfn.XLOOKUP(A1880,'Medical Exam Transform'!$A$2:$A$2336,'Medical Exam Transform'!$J$2:$J$2336)</f>
        <v>Prediabetes</v>
      </c>
      <c r="L1880" s="60">
        <f>_xlfn.XLOOKUP(A1880,'Hospitalisation Transform'!$A$2:$A$2344,'Hospitalisation Transform'!$B$2:$B$2344)</f>
        <v>34975</v>
      </c>
      <c r="M1880" s="82">
        <f>_xlfn.XLOOKUP(A1880,'Hospitalisation Transform'!$A$2:$A$2344,'Hospitalisation Transform'!$D$2:$D$2344)</f>
        <v>4188.7299999999996</v>
      </c>
      <c r="N1880" s="14" t="str">
        <f>_xlfn.XLOOKUP(A1880,'Hospitalisation Transform'!$A$2:$A$2344,'Hospitalisation Transform'!$E$2:$E$2344)</f>
        <v>tier - 2</v>
      </c>
      <c r="O1880" s="14" t="str">
        <f>_xlfn.XLOOKUP(A1880,'Hospitalisation Transform'!$A$2:$A$2344,'Hospitalisation Transform'!$F$2:$F$2344)</f>
        <v>tier - 2</v>
      </c>
      <c r="P1880" s="14" t="str">
        <f>_xlfn.XLOOKUP(A1880,'Hospitalisation Transform'!$A$2:$A$2344,'Hospitalisation Transform'!$G$2:$G$2344)</f>
        <v>R1025</v>
      </c>
      <c r="Q1880" s="14">
        <f>_xlfn.XLOOKUP(A1880,'Hospitalisation Transform'!$A$2:$A$2344,'Hospitalisation Transform'!$H$2:$H$2344)</f>
        <v>28</v>
      </c>
    </row>
    <row r="1881" spans="1:17" ht="15.5" x14ac:dyDescent="0.35">
      <c r="A1881" s="59" t="s">
        <v>489</v>
      </c>
      <c r="B1881" s="39" t="str">
        <f>_xlfn.XLOOKUP(A1881,'Customer Names Transform'!$A$2:$A$2336,'Customer Names Transform'!$D$2:$D$2336)</f>
        <v>Robin</v>
      </c>
      <c r="C1881" s="28">
        <f>_xlfn.XLOOKUP(A1881,'Medical Exam Transform'!$A$2:$A$2336,'Medical Exam Transform'!$B$2:$B$2336)</f>
        <v>24.31</v>
      </c>
      <c r="D1881" s="14">
        <f>_xlfn.XLOOKUP(A1881,'Medical Exam Transform'!$A$2:$A$2336,'Medical Exam Transform'!$C$2:$C$2336)</f>
        <v>5.4</v>
      </c>
      <c r="E1881" s="14" t="str">
        <f>_xlfn.XLOOKUP(A1881,'Medical Exam Transform'!$A$2:$A$2336,'Medical Exam Transform'!$D$2:$D$2336)</f>
        <v>No</v>
      </c>
      <c r="F1881" s="14" t="str">
        <f>_xlfn.XLOOKUP(A1881,'Medical Exam Transform'!$A$2:$A$2336,'Medical Exam Transform'!$E$2:$E$2336)</f>
        <v>No</v>
      </c>
      <c r="G1881" s="14" t="str">
        <f>_xlfn.XLOOKUP(A1881,'Medical Exam Transform'!$A$2:$A$2336,'Medical Exam Transform'!$F$2:$F$2336)</f>
        <v>No</v>
      </c>
      <c r="H1881" s="14">
        <f>_xlfn.XLOOKUP(A1881,'Medical Exam Transform'!$A$2:$A$2336,'Medical Exam Transform'!$G$2:$G$2336)</f>
        <v>0</v>
      </c>
      <c r="I1881" s="14" t="str">
        <f>_xlfn.XLOOKUP(A1881,'Medical Exam Transform'!$A$2:$A$2336,'Medical Exam Transform'!$H$2:$H$2336)</f>
        <v>No</v>
      </c>
      <c r="J1881" s="14" t="str">
        <f>_xlfn.XLOOKUP(A1881,'Medical Exam Transform'!$A$2:$A$2336,'Medical Exam Transform'!$I$2:$I$2336)</f>
        <v>Normalweight</v>
      </c>
      <c r="K1881" s="14" t="str">
        <f>_xlfn.XLOOKUP(A1881,'Medical Exam Transform'!$A$2:$A$2336,'Medical Exam Transform'!$J$2:$J$2336)</f>
        <v>Normal</v>
      </c>
      <c r="L1881" s="60">
        <f>_xlfn.XLOOKUP(A1881,'Hospitalisation Transform'!$A$2:$A$2344,'Hospitalisation Transform'!$B$2:$B$2344)</f>
        <v>32684</v>
      </c>
      <c r="M1881" s="82">
        <f>_xlfn.XLOOKUP(A1881,'Hospitalisation Transform'!$A$2:$A$2344,'Hospitalisation Transform'!$D$2:$D$2344)</f>
        <v>4185.1000000000004</v>
      </c>
      <c r="N1881" s="14" t="str">
        <f>_xlfn.XLOOKUP(A1881,'Hospitalisation Transform'!$A$2:$A$2344,'Hospitalisation Transform'!$E$2:$E$2344)</f>
        <v>tier - 2</v>
      </c>
      <c r="O1881" s="14" t="str">
        <f>_xlfn.XLOOKUP(A1881,'Hospitalisation Transform'!$A$2:$A$2344,'Hospitalisation Transform'!$F$2:$F$2344)</f>
        <v>tier - 3</v>
      </c>
      <c r="P1881" s="14" t="str">
        <f>_xlfn.XLOOKUP(A1881,'Hospitalisation Transform'!$A$2:$A$2344,'Hospitalisation Transform'!$G$2:$G$2344)</f>
        <v>R1013</v>
      </c>
      <c r="Q1881" s="14">
        <f>_xlfn.XLOOKUP(A1881,'Hospitalisation Transform'!$A$2:$A$2344,'Hospitalisation Transform'!$H$2:$H$2344)</f>
        <v>34</v>
      </c>
    </row>
    <row r="1882" spans="1:17" ht="15.5" x14ac:dyDescent="0.35">
      <c r="A1882" s="59" t="s">
        <v>488</v>
      </c>
      <c r="B1882" s="39" t="str">
        <f>_xlfn.XLOOKUP(A1882,'Customer Names Transform'!$A$2:$A$2336,'Customer Names Transform'!$D$2:$D$2336)</f>
        <v>Terri</v>
      </c>
      <c r="C1882" s="28">
        <f>_xlfn.XLOOKUP(A1882,'Medical Exam Transform'!$A$2:$A$2336,'Medical Exam Transform'!$B$2:$B$2336)</f>
        <v>15.53</v>
      </c>
      <c r="D1882" s="14">
        <f>_xlfn.XLOOKUP(A1882,'Medical Exam Transform'!$A$2:$A$2336,'Medical Exam Transform'!$C$2:$C$2336)</f>
        <v>5.81</v>
      </c>
      <c r="E1882" s="14" t="str">
        <f>_xlfn.XLOOKUP(A1882,'Medical Exam Transform'!$A$2:$A$2336,'Medical Exam Transform'!$D$2:$D$2336)</f>
        <v>No</v>
      </c>
      <c r="F1882" s="14" t="str">
        <f>_xlfn.XLOOKUP(A1882,'Medical Exam Transform'!$A$2:$A$2336,'Medical Exam Transform'!$E$2:$E$2336)</f>
        <v>No</v>
      </c>
      <c r="G1882" s="14" t="str">
        <f>_xlfn.XLOOKUP(A1882,'Medical Exam Transform'!$A$2:$A$2336,'Medical Exam Transform'!$F$2:$F$2336)</f>
        <v>No</v>
      </c>
      <c r="H1882" s="14">
        <f>_xlfn.XLOOKUP(A1882,'Medical Exam Transform'!$A$2:$A$2336,'Medical Exam Transform'!$G$2:$G$2336)</f>
        <v>1</v>
      </c>
      <c r="I1882" s="14" t="str">
        <f>_xlfn.XLOOKUP(A1882,'Medical Exam Transform'!$A$2:$A$2336,'Medical Exam Transform'!$H$2:$H$2336)</f>
        <v>No</v>
      </c>
      <c r="J1882" s="14" t="str">
        <f>_xlfn.XLOOKUP(A1882,'Medical Exam Transform'!$A$2:$A$2336,'Medical Exam Transform'!$I$2:$I$2336)</f>
        <v>Underweight</v>
      </c>
      <c r="K1882" s="14" t="str">
        <f>_xlfn.XLOOKUP(A1882,'Medical Exam Transform'!$A$2:$A$2336,'Medical Exam Transform'!$J$2:$J$2336)</f>
        <v>Normal</v>
      </c>
      <c r="L1882" s="60">
        <f>_xlfn.XLOOKUP(A1882,'Hospitalisation Transform'!$A$2:$A$2344,'Hospitalisation Transform'!$B$2:$B$2344)</f>
        <v>30941</v>
      </c>
      <c r="M1882" s="82">
        <f>_xlfn.XLOOKUP(A1882,'Hospitalisation Transform'!$A$2:$A$2344,'Hospitalisation Transform'!$D$2:$D$2344)</f>
        <v>4163.21</v>
      </c>
      <c r="N1882" s="14" t="str">
        <f>_xlfn.XLOOKUP(A1882,'Hospitalisation Transform'!$A$2:$A$2344,'Hospitalisation Transform'!$E$2:$E$2344)</f>
        <v>tier - 2</v>
      </c>
      <c r="O1882" s="14" t="str">
        <f>_xlfn.XLOOKUP(A1882,'Hospitalisation Transform'!$A$2:$A$2344,'Hospitalisation Transform'!$F$2:$F$2344)</f>
        <v>tier - 2</v>
      </c>
      <c r="P1882" s="14" t="str">
        <f>_xlfn.XLOOKUP(A1882,'Hospitalisation Transform'!$A$2:$A$2344,'Hospitalisation Transform'!$G$2:$G$2344)</f>
        <v>R1012</v>
      </c>
      <c r="Q1882" s="14">
        <f>_xlfn.XLOOKUP(A1882,'Hospitalisation Transform'!$A$2:$A$2344,'Hospitalisation Transform'!$H$2:$H$2344)</f>
        <v>39</v>
      </c>
    </row>
    <row r="1883" spans="1:17" ht="15.5" x14ac:dyDescent="0.35">
      <c r="A1883" s="59" t="s">
        <v>487</v>
      </c>
      <c r="B1883" s="39" t="str">
        <f>_xlfn.XLOOKUP(A1883,'Customer Names Transform'!$A$2:$A$2336,'Customer Names Transform'!$D$2:$D$2336)</f>
        <v>Eddie</v>
      </c>
      <c r="C1883" s="28">
        <f>_xlfn.XLOOKUP(A1883,'Medical Exam Transform'!$A$2:$A$2336,'Medical Exam Transform'!$B$2:$B$2336)</f>
        <v>30.7</v>
      </c>
      <c r="D1883" s="14">
        <f>_xlfn.XLOOKUP(A1883,'Medical Exam Transform'!$A$2:$A$2336,'Medical Exam Transform'!$C$2:$C$2336)</f>
        <v>5.82</v>
      </c>
      <c r="E1883" s="14" t="str">
        <f>_xlfn.XLOOKUP(A1883,'Medical Exam Transform'!$A$2:$A$2336,'Medical Exam Transform'!$D$2:$D$2336)</f>
        <v>No</v>
      </c>
      <c r="F1883" s="14" t="str">
        <f>_xlfn.XLOOKUP(A1883,'Medical Exam Transform'!$A$2:$A$2336,'Medical Exam Transform'!$E$2:$E$2336)</f>
        <v>No</v>
      </c>
      <c r="G1883" s="14" t="str">
        <f>_xlfn.XLOOKUP(A1883,'Medical Exam Transform'!$A$2:$A$2336,'Medical Exam Transform'!$F$2:$F$2336)</f>
        <v>No</v>
      </c>
      <c r="H1883" s="14">
        <f>_xlfn.XLOOKUP(A1883,'Medical Exam Transform'!$A$2:$A$2336,'Medical Exam Transform'!$G$2:$G$2336)</f>
        <v>1</v>
      </c>
      <c r="I1883" s="14" t="str">
        <f>_xlfn.XLOOKUP(A1883,'Medical Exam Transform'!$A$2:$A$2336,'Medical Exam Transform'!$H$2:$H$2336)</f>
        <v>No</v>
      </c>
      <c r="J1883" s="14" t="str">
        <f>_xlfn.XLOOKUP(A1883,'Medical Exam Transform'!$A$2:$A$2336,'Medical Exam Transform'!$I$2:$I$2336)</f>
        <v>Obesity</v>
      </c>
      <c r="K1883" s="14" t="str">
        <f>_xlfn.XLOOKUP(A1883,'Medical Exam Transform'!$A$2:$A$2336,'Medical Exam Transform'!$J$2:$J$2336)</f>
        <v>Prediabetes</v>
      </c>
      <c r="L1883" s="60">
        <f>_xlfn.XLOOKUP(A1883,'Hospitalisation Transform'!$A$2:$A$2344,'Hospitalisation Transform'!$B$2:$B$2344)</f>
        <v>36125</v>
      </c>
      <c r="M1883" s="82">
        <f>_xlfn.XLOOKUP(A1883,'Hospitalisation Transform'!$A$2:$A$2344,'Hospitalisation Transform'!$D$2:$D$2344)</f>
        <v>4154.97</v>
      </c>
      <c r="N1883" s="14" t="str">
        <f>_xlfn.XLOOKUP(A1883,'Hospitalisation Transform'!$A$2:$A$2344,'Hospitalisation Transform'!$E$2:$E$2344)</f>
        <v>tier - 2</v>
      </c>
      <c r="O1883" s="14" t="str">
        <f>_xlfn.XLOOKUP(A1883,'Hospitalisation Transform'!$A$2:$A$2344,'Hospitalisation Transform'!$F$2:$F$2344)</f>
        <v>tier - 1</v>
      </c>
      <c r="P1883" s="14" t="str">
        <f>_xlfn.XLOOKUP(A1883,'Hospitalisation Transform'!$A$2:$A$2344,'Hospitalisation Transform'!$G$2:$G$2344)</f>
        <v>R1012</v>
      </c>
      <c r="Q1883" s="14">
        <f>_xlfn.XLOOKUP(A1883,'Hospitalisation Transform'!$A$2:$A$2344,'Hospitalisation Transform'!$H$2:$H$2344)</f>
        <v>25</v>
      </c>
    </row>
    <row r="1884" spans="1:17" ht="15.5" x14ac:dyDescent="0.35">
      <c r="A1884" s="59" t="s">
        <v>486</v>
      </c>
      <c r="B1884" s="39" t="str">
        <f>_xlfn.XLOOKUP(A1884,'Customer Names Transform'!$A$2:$A$2336,'Customer Names Transform'!$D$2:$D$2336)</f>
        <v>Pamela</v>
      </c>
      <c r="C1884" s="28">
        <f>_xlfn.XLOOKUP(A1884,'Medical Exam Transform'!$A$2:$A$2336,'Medical Exam Transform'!$B$2:$B$2336)</f>
        <v>33.33</v>
      </c>
      <c r="D1884" s="14">
        <f>_xlfn.XLOOKUP(A1884,'Medical Exam Transform'!$A$2:$A$2336,'Medical Exam Transform'!$C$2:$C$2336)</f>
        <v>4.82</v>
      </c>
      <c r="E1884" s="14" t="str">
        <f>_xlfn.XLOOKUP(A1884,'Medical Exam Transform'!$A$2:$A$2336,'Medical Exam Transform'!$D$2:$D$2336)</f>
        <v>No</v>
      </c>
      <c r="F1884" s="14" t="str">
        <f>_xlfn.XLOOKUP(A1884,'Medical Exam Transform'!$A$2:$A$2336,'Medical Exam Transform'!$E$2:$E$2336)</f>
        <v>No</v>
      </c>
      <c r="G1884" s="14" t="str">
        <f>_xlfn.XLOOKUP(A1884,'Medical Exam Transform'!$A$2:$A$2336,'Medical Exam Transform'!$F$2:$F$2336)</f>
        <v>No</v>
      </c>
      <c r="H1884" s="14">
        <f>_xlfn.XLOOKUP(A1884,'Medical Exam Transform'!$A$2:$A$2336,'Medical Exam Transform'!$G$2:$G$2336)</f>
        <v>1</v>
      </c>
      <c r="I1884" s="14" t="str">
        <f>_xlfn.XLOOKUP(A1884,'Medical Exam Transform'!$A$2:$A$2336,'Medical Exam Transform'!$H$2:$H$2336)</f>
        <v>No</v>
      </c>
      <c r="J1884" s="14" t="str">
        <f>_xlfn.XLOOKUP(A1884,'Medical Exam Transform'!$A$2:$A$2336,'Medical Exam Transform'!$I$2:$I$2336)</f>
        <v>Obesity</v>
      </c>
      <c r="K1884" s="14" t="str">
        <f>_xlfn.XLOOKUP(A1884,'Medical Exam Transform'!$A$2:$A$2336,'Medical Exam Transform'!$J$2:$J$2336)</f>
        <v>Normal</v>
      </c>
      <c r="L1884" s="60">
        <f>_xlfn.XLOOKUP(A1884,'Hospitalisation Transform'!$A$2:$A$2344,'Hospitalisation Transform'!$B$2:$B$2344)</f>
        <v>33820</v>
      </c>
      <c r="M1884" s="82">
        <f>_xlfn.XLOOKUP(A1884,'Hospitalisation Transform'!$A$2:$A$2344,'Hospitalisation Transform'!$D$2:$D$2344)</f>
        <v>4151.03</v>
      </c>
      <c r="N1884" s="14" t="str">
        <f>_xlfn.XLOOKUP(A1884,'Hospitalisation Transform'!$A$2:$A$2344,'Hospitalisation Transform'!$E$2:$E$2344)</f>
        <v>tier - 2</v>
      </c>
      <c r="O1884" s="14" t="str">
        <f>_xlfn.XLOOKUP(A1884,'Hospitalisation Transform'!$A$2:$A$2344,'Hospitalisation Transform'!$F$2:$F$2344)</f>
        <v>tier - 2</v>
      </c>
      <c r="P1884" s="14" t="str">
        <f>_xlfn.XLOOKUP(A1884,'Hospitalisation Transform'!$A$2:$A$2344,'Hospitalisation Transform'!$G$2:$G$2344)</f>
        <v>R1013</v>
      </c>
      <c r="Q1884" s="14">
        <f>_xlfn.XLOOKUP(A1884,'Hospitalisation Transform'!$A$2:$A$2344,'Hospitalisation Transform'!$H$2:$H$2344)</f>
        <v>31</v>
      </c>
    </row>
    <row r="1885" spans="1:17" ht="15.5" x14ac:dyDescent="0.35">
      <c r="A1885" s="59" t="s">
        <v>485</v>
      </c>
      <c r="B1885" s="39" t="str">
        <f>_xlfn.XLOOKUP(A1885,'Customer Names Transform'!$A$2:$A$2336,'Customer Names Transform'!$D$2:$D$2336)</f>
        <v>Joyce</v>
      </c>
      <c r="C1885" s="28">
        <f>_xlfn.XLOOKUP(A1885,'Medical Exam Transform'!$A$2:$A$2336,'Medical Exam Transform'!$B$2:$B$2336)</f>
        <v>32.4</v>
      </c>
      <c r="D1885" s="14">
        <f>_xlfn.XLOOKUP(A1885,'Medical Exam Transform'!$A$2:$A$2336,'Medical Exam Transform'!$C$2:$C$2336)</f>
        <v>5.08</v>
      </c>
      <c r="E1885" s="14" t="str">
        <f>_xlfn.XLOOKUP(A1885,'Medical Exam Transform'!$A$2:$A$2336,'Medical Exam Transform'!$D$2:$D$2336)</f>
        <v>No</v>
      </c>
      <c r="F1885" s="14" t="str">
        <f>_xlfn.XLOOKUP(A1885,'Medical Exam Transform'!$A$2:$A$2336,'Medical Exam Transform'!$E$2:$E$2336)</f>
        <v>No</v>
      </c>
      <c r="G1885" s="14" t="str">
        <f>_xlfn.XLOOKUP(A1885,'Medical Exam Transform'!$A$2:$A$2336,'Medical Exam Transform'!$F$2:$F$2336)</f>
        <v>No</v>
      </c>
      <c r="H1885" s="14">
        <f>_xlfn.XLOOKUP(A1885,'Medical Exam Transform'!$A$2:$A$2336,'Medical Exam Transform'!$G$2:$G$2336)</f>
        <v>1</v>
      </c>
      <c r="I1885" s="14" t="str">
        <f>_xlfn.XLOOKUP(A1885,'Medical Exam Transform'!$A$2:$A$2336,'Medical Exam Transform'!$H$2:$H$2336)</f>
        <v>No</v>
      </c>
      <c r="J1885" s="14" t="str">
        <f>_xlfn.XLOOKUP(A1885,'Medical Exam Transform'!$A$2:$A$2336,'Medical Exam Transform'!$I$2:$I$2336)</f>
        <v>Obesity</v>
      </c>
      <c r="K1885" s="14" t="str">
        <f>_xlfn.XLOOKUP(A1885,'Medical Exam Transform'!$A$2:$A$2336,'Medical Exam Transform'!$J$2:$J$2336)</f>
        <v>Normal</v>
      </c>
      <c r="L1885" s="60">
        <f>_xlfn.XLOOKUP(A1885,'Hospitalisation Transform'!$A$2:$A$2344,'Hospitalisation Transform'!$B$2:$B$2344)</f>
        <v>33783</v>
      </c>
      <c r="M1885" s="82">
        <f>_xlfn.XLOOKUP(A1885,'Hospitalisation Transform'!$A$2:$A$2344,'Hospitalisation Transform'!$D$2:$D$2344)</f>
        <v>4149.74</v>
      </c>
      <c r="N1885" s="14" t="str">
        <f>_xlfn.XLOOKUP(A1885,'Hospitalisation Transform'!$A$2:$A$2344,'Hospitalisation Transform'!$E$2:$E$2344)</f>
        <v>tier - 2</v>
      </c>
      <c r="O1885" s="14" t="str">
        <f>_xlfn.XLOOKUP(A1885,'Hospitalisation Transform'!$A$2:$A$2344,'Hospitalisation Transform'!$F$2:$F$2344)</f>
        <v>tier - 1</v>
      </c>
      <c r="P1885" s="14" t="str">
        <f>_xlfn.XLOOKUP(A1885,'Hospitalisation Transform'!$A$2:$A$2344,'Hospitalisation Transform'!$G$2:$G$2344)</f>
        <v>R1011</v>
      </c>
      <c r="Q1885" s="14">
        <f>_xlfn.XLOOKUP(A1885,'Hospitalisation Transform'!$A$2:$A$2344,'Hospitalisation Transform'!$H$2:$H$2344)</f>
        <v>31</v>
      </c>
    </row>
    <row r="1886" spans="1:17" ht="15.5" x14ac:dyDescent="0.35">
      <c r="A1886" s="59" t="s">
        <v>484</v>
      </c>
      <c r="B1886" s="39" t="str">
        <f>_xlfn.XLOOKUP(A1886,'Customer Names Transform'!$A$2:$A$2336,'Customer Names Transform'!$D$2:$D$2336)</f>
        <v>Alison W.</v>
      </c>
      <c r="C1886" s="28">
        <f>_xlfn.XLOOKUP(A1886,'Medical Exam Transform'!$A$2:$A$2336,'Medical Exam Transform'!$B$2:$B$2336)</f>
        <v>27.93</v>
      </c>
      <c r="D1886" s="14">
        <f>_xlfn.XLOOKUP(A1886,'Medical Exam Transform'!$A$2:$A$2336,'Medical Exam Transform'!$C$2:$C$2336)</f>
        <v>5.59</v>
      </c>
      <c r="E1886" s="14" t="str">
        <f>_xlfn.XLOOKUP(A1886,'Medical Exam Transform'!$A$2:$A$2336,'Medical Exam Transform'!$D$2:$D$2336)</f>
        <v>No</v>
      </c>
      <c r="F1886" s="14" t="str">
        <f>_xlfn.XLOOKUP(A1886,'Medical Exam Transform'!$A$2:$A$2336,'Medical Exam Transform'!$E$2:$E$2336)</f>
        <v>No</v>
      </c>
      <c r="G1886" s="14" t="str">
        <f>_xlfn.XLOOKUP(A1886,'Medical Exam Transform'!$A$2:$A$2336,'Medical Exam Transform'!$F$2:$F$2336)</f>
        <v>No</v>
      </c>
      <c r="H1886" s="14">
        <f>_xlfn.XLOOKUP(A1886,'Medical Exam Transform'!$A$2:$A$2336,'Medical Exam Transform'!$G$2:$G$2336)</f>
        <v>1</v>
      </c>
      <c r="I1886" s="14" t="str">
        <f>_xlfn.XLOOKUP(A1886,'Medical Exam Transform'!$A$2:$A$2336,'Medical Exam Transform'!$H$2:$H$2336)</f>
        <v>No</v>
      </c>
      <c r="J1886" s="14" t="str">
        <f>_xlfn.XLOOKUP(A1886,'Medical Exam Transform'!$A$2:$A$2336,'Medical Exam Transform'!$I$2:$I$2336)</f>
        <v>Overweight</v>
      </c>
      <c r="K1886" s="14" t="str">
        <f>_xlfn.XLOOKUP(A1886,'Medical Exam Transform'!$A$2:$A$2336,'Medical Exam Transform'!$J$2:$J$2336)</f>
        <v>Prediabetes</v>
      </c>
      <c r="L1886" s="60">
        <f>_xlfn.XLOOKUP(A1886,'Hospitalisation Transform'!$A$2:$A$2344,'Hospitalisation Transform'!$B$2:$B$2344)</f>
        <v>33773</v>
      </c>
      <c r="M1886" s="82">
        <f>_xlfn.XLOOKUP(A1886,'Hospitalisation Transform'!$A$2:$A$2344,'Hospitalisation Transform'!$D$2:$D$2344)</f>
        <v>4137.5200000000004</v>
      </c>
      <c r="N1886" s="14" t="str">
        <f>_xlfn.XLOOKUP(A1886,'Hospitalisation Transform'!$A$2:$A$2344,'Hospitalisation Transform'!$E$2:$E$2344)</f>
        <v>tier - 2</v>
      </c>
      <c r="O1886" s="14" t="str">
        <f>_xlfn.XLOOKUP(A1886,'Hospitalisation Transform'!$A$2:$A$2344,'Hospitalisation Transform'!$F$2:$F$2344)</f>
        <v>tier - 3</v>
      </c>
      <c r="P1886" s="14" t="str">
        <f>_xlfn.XLOOKUP(A1886,'Hospitalisation Transform'!$A$2:$A$2344,'Hospitalisation Transform'!$G$2:$G$2344)</f>
        <v>R1024</v>
      </c>
      <c r="Q1886" s="14">
        <f>_xlfn.XLOOKUP(A1886,'Hospitalisation Transform'!$A$2:$A$2344,'Hospitalisation Transform'!$H$2:$H$2344)</f>
        <v>31</v>
      </c>
    </row>
    <row r="1887" spans="1:17" ht="15.5" x14ac:dyDescent="0.35">
      <c r="A1887" s="59" t="s">
        <v>483</v>
      </c>
      <c r="B1887" s="39" t="str">
        <f>_xlfn.XLOOKUP(A1887,'Customer Names Transform'!$A$2:$A$2336,'Customer Names Transform'!$D$2:$D$2336)</f>
        <v>Tammara C</v>
      </c>
      <c r="C1887" s="28">
        <f>_xlfn.XLOOKUP(A1887,'Medical Exam Transform'!$A$2:$A$2336,'Medical Exam Transform'!$B$2:$B$2336)</f>
        <v>21.754999999999999</v>
      </c>
      <c r="D1887" s="14">
        <f>_xlfn.XLOOKUP(A1887,'Medical Exam Transform'!$A$2:$A$2336,'Medical Exam Transform'!$C$2:$C$2336)</f>
        <v>5.12</v>
      </c>
      <c r="E1887" s="14" t="str">
        <f>_xlfn.XLOOKUP(A1887,'Medical Exam Transform'!$A$2:$A$2336,'Medical Exam Transform'!$D$2:$D$2336)</f>
        <v>No</v>
      </c>
      <c r="F1887" s="14" t="str">
        <f>_xlfn.XLOOKUP(A1887,'Medical Exam Transform'!$A$2:$A$2336,'Medical Exam Transform'!$E$2:$E$2336)</f>
        <v>No</v>
      </c>
      <c r="G1887" s="14" t="str">
        <f>_xlfn.XLOOKUP(A1887,'Medical Exam Transform'!$A$2:$A$2336,'Medical Exam Transform'!$F$2:$F$2336)</f>
        <v>No</v>
      </c>
      <c r="H1887" s="14">
        <f>_xlfn.XLOOKUP(A1887,'Medical Exam Transform'!$A$2:$A$2336,'Medical Exam Transform'!$G$2:$G$2336)</f>
        <v>0</v>
      </c>
      <c r="I1887" s="14" t="str">
        <f>_xlfn.XLOOKUP(A1887,'Medical Exam Transform'!$A$2:$A$2336,'Medical Exam Transform'!$H$2:$H$2336)</f>
        <v>No</v>
      </c>
      <c r="J1887" s="14" t="str">
        <f>_xlfn.XLOOKUP(A1887,'Medical Exam Transform'!$A$2:$A$2336,'Medical Exam Transform'!$I$2:$I$2336)</f>
        <v>Normalweight</v>
      </c>
      <c r="K1887" s="14" t="str">
        <f>_xlfn.XLOOKUP(A1887,'Medical Exam Transform'!$A$2:$A$2336,'Medical Exam Transform'!$J$2:$J$2336)</f>
        <v>Prediabetes</v>
      </c>
      <c r="L1887" s="60">
        <f>_xlfn.XLOOKUP(A1887,'Hospitalisation Transform'!$A$2:$A$2344,'Hospitalisation Transform'!$B$2:$B$2344)</f>
        <v>33456</v>
      </c>
      <c r="M1887" s="82">
        <f>_xlfn.XLOOKUP(A1887,'Hospitalisation Transform'!$A$2:$A$2344,'Hospitalisation Transform'!$D$2:$D$2344)</f>
        <v>4134.08</v>
      </c>
      <c r="N1887" s="14" t="str">
        <f>_xlfn.XLOOKUP(A1887,'Hospitalisation Transform'!$A$2:$A$2344,'Hospitalisation Transform'!$E$2:$E$2344)</f>
        <v>tier - 2</v>
      </c>
      <c r="O1887" s="14" t="str">
        <f>_xlfn.XLOOKUP(A1887,'Hospitalisation Transform'!$A$2:$A$2344,'Hospitalisation Transform'!$F$2:$F$2344)</f>
        <v>tier - 1</v>
      </c>
      <c r="P1887" s="14" t="str">
        <f>_xlfn.XLOOKUP(A1887,'Hospitalisation Transform'!$A$2:$A$2344,'Hospitalisation Transform'!$G$2:$G$2344)</f>
        <v>R1012</v>
      </c>
      <c r="Q1887" s="14">
        <f>_xlfn.XLOOKUP(A1887,'Hospitalisation Transform'!$A$2:$A$2344,'Hospitalisation Transform'!$H$2:$H$2344)</f>
        <v>32</v>
      </c>
    </row>
    <row r="1888" spans="1:17" ht="15.5" x14ac:dyDescent="0.35">
      <c r="A1888" s="59" t="s">
        <v>482</v>
      </c>
      <c r="B1888" s="39" t="str">
        <f>_xlfn.XLOOKUP(A1888,'Customer Names Transform'!$A$2:$A$2336,'Customer Names Transform'!$D$2:$D$2336)</f>
        <v>Dorota</v>
      </c>
      <c r="C1888" s="28">
        <f>_xlfn.XLOOKUP(A1888,'Medical Exam Transform'!$A$2:$A$2336,'Medical Exam Transform'!$B$2:$B$2336)</f>
        <v>25.934999999999999</v>
      </c>
      <c r="D1888" s="14">
        <f>_xlfn.XLOOKUP(A1888,'Medical Exam Transform'!$A$2:$A$2336,'Medical Exam Transform'!$C$2:$C$2336)</f>
        <v>4.95</v>
      </c>
      <c r="E1888" s="14" t="str">
        <f>_xlfn.XLOOKUP(A1888,'Medical Exam Transform'!$A$2:$A$2336,'Medical Exam Transform'!$D$2:$D$2336)</f>
        <v>No</v>
      </c>
      <c r="F1888" s="14" t="str">
        <f>_xlfn.XLOOKUP(A1888,'Medical Exam Transform'!$A$2:$A$2336,'Medical Exam Transform'!$E$2:$E$2336)</f>
        <v>No</v>
      </c>
      <c r="G1888" s="14" t="str">
        <f>_xlfn.XLOOKUP(A1888,'Medical Exam Transform'!$A$2:$A$2336,'Medical Exam Transform'!$F$2:$F$2336)</f>
        <v>No</v>
      </c>
      <c r="H1888" s="14">
        <f>_xlfn.XLOOKUP(A1888,'Medical Exam Transform'!$A$2:$A$2336,'Medical Exam Transform'!$G$2:$G$2336)</f>
        <v>0</v>
      </c>
      <c r="I1888" s="14" t="str">
        <f>_xlfn.XLOOKUP(A1888,'Medical Exam Transform'!$A$2:$A$2336,'Medical Exam Transform'!$H$2:$H$2336)</f>
        <v>No</v>
      </c>
      <c r="J1888" s="14" t="str">
        <f>_xlfn.XLOOKUP(A1888,'Medical Exam Transform'!$A$2:$A$2336,'Medical Exam Transform'!$I$2:$I$2336)</f>
        <v>Overweight</v>
      </c>
      <c r="K1888" s="14" t="str">
        <f>_xlfn.XLOOKUP(A1888,'Medical Exam Transform'!$A$2:$A$2336,'Medical Exam Transform'!$J$2:$J$2336)</f>
        <v>Normal</v>
      </c>
      <c r="L1888" s="60">
        <f>_xlfn.XLOOKUP(A1888,'Hospitalisation Transform'!$A$2:$A$2344,'Hospitalisation Transform'!$B$2:$B$2344)</f>
        <v>34567</v>
      </c>
      <c r="M1888" s="82">
        <f>_xlfn.XLOOKUP(A1888,'Hospitalisation Transform'!$A$2:$A$2344,'Hospitalisation Transform'!$D$2:$D$2344)</f>
        <v>4133.6400000000003</v>
      </c>
      <c r="N1888" s="14" t="str">
        <f>_xlfn.XLOOKUP(A1888,'Hospitalisation Transform'!$A$2:$A$2344,'Hospitalisation Transform'!$E$2:$E$2344)</f>
        <v>tier - 2</v>
      </c>
      <c r="O1888" s="14" t="str">
        <f>_xlfn.XLOOKUP(A1888,'Hospitalisation Transform'!$A$2:$A$2344,'Hospitalisation Transform'!$F$2:$F$2344)</f>
        <v>tier - 3</v>
      </c>
      <c r="P1888" s="14" t="str">
        <f>_xlfn.XLOOKUP(A1888,'Hospitalisation Transform'!$A$2:$A$2344,'Hospitalisation Transform'!$G$2:$G$2344)</f>
        <v>R1012</v>
      </c>
      <c r="Q1888" s="14">
        <f>_xlfn.XLOOKUP(A1888,'Hospitalisation Transform'!$A$2:$A$2344,'Hospitalisation Transform'!$H$2:$H$2344)</f>
        <v>29</v>
      </c>
    </row>
    <row r="1889" spans="1:17" ht="15.5" x14ac:dyDescent="0.35">
      <c r="A1889" s="59" t="s">
        <v>481</v>
      </c>
      <c r="B1889" s="39" t="str">
        <f>_xlfn.XLOOKUP(A1889,'Customer Names Transform'!$A$2:$A$2336,'Customer Names Transform'!$D$2:$D$2336)</f>
        <v>Jose Norberto Sr.</v>
      </c>
      <c r="C1889" s="28">
        <f>_xlfn.XLOOKUP(A1889,'Medical Exam Transform'!$A$2:$A$2336,'Medical Exam Transform'!$B$2:$B$2336)</f>
        <v>31.5</v>
      </c>
      <c r="D1889" s="14">
        <f>_xlfn.XLOOKUP(A1889,'Medical Exam Transform'!$A$2:$A$2336,'Medical Exam Transform'!$C$2:$C$2336)</f>
        <v>6.16</v>
      </c>
      <c r="E1889" s="14" t="str">
        <f>_xlfn.XLOOKUP(A1889,'Medical Exam Transform'!$A$2:$A$2336,'Medical Exam Transform'!$D$2:$D$2336)</f>
        <v>No</v>
      </c>
      <c r="F1889" s="14" t="str">
        <f>_xlfn.XLOOKUP(A1889,'Medical Exam Transform'!$A$2:$A$2336,'Medical Exam Transform'!$E$2:$E$2336)</f>
        <v>No</v>
      </c>
      <c r="G1889" s="14" t="str">
        <f>_xlfn.XLOOKUP(A1889,'Medical Exam Transform'!$A$2:$A$2336,'Medical Exam Transform'!$F$2:$F$2336)</f>
        <v>No</v>
      </c>
      <c r="H1889" s="14">
        <f>_xlfn.XLOOKUP(A1889,'Medical Exam Transform'!$A$2:$A$2336,'Medical Exam Transform'!$G$2:$G$2336)</f>
        <v>0</v>
      </c>
      <c r="I1889" s="14" t="str">
        <f>_xlfn.XLOOKUP(A1889,'Medical Exam Transform'!$A$2:$A$2336,'Medical Exam Transform'!$H$2:$H$2336)</f>
        <v>No</v>
      </c>
      <c r="J1889" s="14" t="str">
        <f>_xlfn.XLOOKUP(A1889,'Medical Exam Transform'!$A$2:$A$2336,'Medical Exam Transform'!$I$2:$I$2336)</f>
        <v>Obesity</v>
      </c>
      <c r="K1889" s="14" t="str">
        <f>_xlfn.XLOOKUP(A1889,'Medical Exam Transform'!$A$2:$A$2336,'Medical Exam Transform'!$J$2:$J$2336)</f>
        <v>Normal</v>
      </c>
      <c r="L1889" s="60">
        <f>_xlfn.XLOOKUP(A1889,'Hospitalisation Transform'!$A$2:$A$2344,'Hospitalisation Transform'!$B$2:$B$2344)</f>
        <v>33221</v>
      </c>
      <c r="M1889" s="82">
        <f>_xlfn.XLOOKUP(A1889,'Hospitalisation Transform'!$A$2:$A$2344,'Hospitalisation Transform'!$D$2:$D$2344)</f>
        <v>4076.5</v>
      </c>
      <c r="N1889" s="14" t="str">
        <f>_xlfn.XLOOKUP(A1889,'Hospitalisation Transform'!$A$2:$A$2344,'Hospitalisation Transform'!$E$2:$E$2344)</f>
        <v>tier - 2</v>
      </c>
      <c r="O1889" s="14" t="str">
        <f>_xlfn.XLOOKUP(A1889,'Hospitalisation Transform'!$A$2:$A$2344,'Hospitalisation Transform'!$F$2:$F$2344)</f>
        <v>tier - 3</v>
      </c>
      <c r="P1889" s="14" t="str">
        <f>_xlfn.XLOOKUP(A1889,'Hospitalisation Transform'!$A$2:$A$2344,'Hospitalisation Transform'!$G$2:$G$2344)</f>
        <v>R1011</v>
      </c>
      <c r="Q1889" s="14">
        <f>_xlfn.XLOOKUP(A1889,'Hospitalisation Transform'!$A$2:$A$2344,'Hospitalisation Transform'!$H$2:$H$2344)</f>
        <v>33</v>
      </c>
    </row>
    <row r="1890" spans="1:17" ht="15.5" x14ac:dyDescent="0.35">
      <c r="A1890" s="59" t="s">
        <v>480</v>
      </c>
      <c r="B1890" s="39" t="str">
        <f>_xlfn.XLOOKUP(A1890,'Customer Names Transform'!$A$2:$A$2336,'Customer Names Transform'!$D$2:$D$2336)</f>
        <v>Peter</v>
      </c>
      <c r="C1890" s="28">
        <f>_xlfn.XLOOKUP(A1890,'Medical Exam Transform'!$A$2:$A$2336,'Medical Exam Transform'!$B$2:$B$2336)</f>
        <v>30.03</v>
      </c>
      <c r="D1890" s="14">
        <f>_xlfn.XLOOKUP(A1890,'Medical Exam Transform'!$A$2:$A$2336,'Medical Exam Transform'!$C$2:$C$2336)</f>
        <v>6.41</v>
      </c>
      <c r="E1890" s="14" t="str">
        <f>_xlfn.XLOOKUP(A1890,'Medical Exam Transform'!$A$2:$A$2336,'Medical Exam Transform'!$D$2:$D$2336)</f>
        <v>No</v>
      </c>
      <c r="F1890" s="14" t="str">
        <f>_xlfn.XLOOKUP(A1890,'Medical Exam Transform'!$A$2:$A$2336,'Medical Exam Transform'!$E$2:$E$2336)</f>
        <v>No</v>
      </c>
      <c r="G1890" s="14" t="str">
        <f>_xlfn.XLOOKUP(A1890,'Medical Exam Transform'!$A$2:$A$2336,'Medical Exam Transform'!$F$2:$F$2336)</f>
        <v>No</v>
      </c>
      <c r="H1890" s="14">
        <f>_xlfn.XLOOKUP(A1890,'Medical Exam Transform'!$A$2:$A$2336,'Medical Exam Transform'!$G$2:$G$2336)</f>
        <v>0</v>
      </c>
      <c r="I1890" s="14" t="str">
        <f>_xlfn.XLOOKUP(A1890,'Medical Exam Transform'!$A$2:$A$2336,'Medical Exam Transform'!$H$2:$H$2336)</f>
        <v>No</v>
      </c>
      <c r="J1890" s="14" t="str">
        <f>_xlfn.XLOOKUP(A1890,'Medical Exam Transform'!$A$2:$A$2336,'Medical Exam Transform'!$I$2:$I$2336)</f>
        <v>Obesity</v>
      </c>
      <c r="K1890" s="14" t="str">
        <f>_xlfn.XLOOKUP(A1890,'Medical Exam Transform'!$A$2:$A$2336,'Medical Exam Transform'!$J$2:$J$2336)</f>
        <v>Normal</v>
      </c>
      <c r="L1890" s="60">
        <f>_xlfn.XLOOKUP(A1890,'Hospitalisation Transform'!$A$2:$A$2344,'Hospitalisation Transform'!$B$2:$B$2344)</f>
        <v>33208</v>
      </c>
      <c r="M1890" s="82">
        <f>_xlfn.XLOOKUP(A1890,'Hospitalisation Transform'!$A$2:$A$2344,'Hospitalisation Transform'!$D$2:$D$2344)</f>
        <v>4074.45</v>
      </c>
      <c r="N1890" s="14" t="str">
        <f>_xlfn.XLOOKUP(A1890,'Hospitalisation Transform'!$A$2:$A$2344,'Hospitalisation Transform'!$E$2:$E$2344)</f>
        <v>tier - 3</v>
      </c>
      <c r="O1890" s="14" t="str">
        <f>_xlfn.XLOOKUP(A1890,'Hospitalisation Transform'!$A$2:$A$2344,'Hospitalisation Transform'!$F$2:$F$2344)</f>
        <v>tier - 2</v>
      </c>
      <c r="P1890" s="14" t="str">
        <f>_xlfn.XLOOKUP(A1890,'Hospitalisation Transform'!$A$2:$A$2344,'Hospitalisation Transform'!$G$2:$G$2344)</f>
        <v>R1013</v>
      </c>
      <c r="Q1890" s="14">
        <f>_xlfn.XLOOKUP(A1890,'Hospitalisation Transform'!$A$2:$A$2344,'Hospitalisation Transform'!$H$2:$H$2344)</f>
        <v>33</v>
      </c>
    </row>
    <row r="1891" spans="1:17" ht="15.5" x14ac:dyDescent="0.35">
      <c r="A1891" s="59" t="s">
        <v>479</v>
      </c>
      <c r="B1891" s="39" t="str">
        <f>_xlfn.XLOOKUP(A1891,'Customer Names Transform'!$A$2:$A$2336,'Customer Names Transform'!$D$2:$D$2336)</f>
        <v>Bryant</v>
      </c>
      <c r="C1891" s="28">
        <f>_xlfn.XLOOKUP(A1891,'Medical Exam Transform'!$A$2:$A$2336,'Medical Exam Transform'!$B$2:$B$2336)</f>
        <v>33.479999999999997</v>
      </c>
      <c r="D1891" s="14">
        <f>_xlfn.XLOOKUP(A1891,'Medical Exam Transform'!$A$2:$A$2336,'Medical Exam Transform'!$C$2:$C$2336)</f>
        <v>8.94</v>
      </c>
      <c r="E1891" s="14" t="str">
        <f>_xlfn.XLOOKUP(A1891,'Medical Exam Transform'!$A$2:$A$2336,'Medical Exam Transform'!$D$2:$D$2336)</f>
        <v>No</v>
      </c>
      <c r="F1891" s="14" t="str">
        <f>_xlfn.XLOOKUP(A1891,'Medical Exam Transform'!$A$2:$A$2336,'Medical Exam Transform'!$E$2:$E$2336)</f>
        <v>No</v>
      </c>
      <c r="G1891" s="14" t="str">
        <f>_xlfn.XLOOKUP(A1891,'Medical Exam Transform'!$A$2:$A$2336,'Medical Exam Transform'!$F$2:$F$2336)</f>
        <v>No</v>
      </c>
      <c r="H1891" s="14">
        <f>_xlfn.XLOOKUP(A1891,'Medical Exam Transform'!$A$2:$A$2336,'Medical Exam Transform'!$G$2:$G$2336)</f>
        <v>0</v>
      </c>
      <c r="I1891" s="14" t="str">
        <f>_xlfn.XLOOKUP(A1891,'Medical Exam Transform'!$A$2:$A$2336,'Medical Exam Transform'!$H$2:$H$2336)</f>
        <v>No</v>
      </c>
      <c r="J1891" s="14" t="str">
        <f>_xlfn.XLOOKUP(A1891,'Medical Exam Transform'!$A$2:$A$2336,'Medical Exam Transform'!$I$2:$I$2336)</f>
        <v>Obesity</v>
      </c>
      <c r="K1891" s="14" t="str">
        <f>_xlfn.XLOOKUP(A1891,'Medical Exam Transform'!$A$2:$A$2336,'Medical Exam Transform'!$J$2:$J$2336)</f>
        <v>Normal</v>
      </c>
      <c r="L1891" s="60">
        <f>_xlfn.XLOOKUP(A1891,'Hospitalisation Transform'!$A$2:$A$2344,'Hospitalisation Transform'!$B$2:$B$2344)</f>
        <v>37547</v>
      </c>
      <c r="M1891" s="82">
        <f>_xlfn.XLOOKUP(A1891,'Hospitalisation Transform'!$A$2:$A$2344,'Hospitalisation Transform'!$D$2:$D$2344)</f>
        <v>4070.51</v>
      </c>
      <c r="N1891" s="14" t="str">
        <f>_xlfn.XLOOKUP(A1891,'Hospitalisation Transform'!$A$2:$A$2344,'Hospitalisation Transform'!$E$2:$E$2344)</f>
        <v>tier - 2</v>
      </c>
      <c r="O1891" s="14" t="str">
        <f>_xlfn.XLOOKUP(A1891,'Hospitalisation Transform'!$A$2:$A$2344,'Hospitalisation Transform'!$F$2:$F$2344)</f>
        <v>tier - 1</v>
      </c>
      <c r="P1891" s="14" t="str">
        <f>_xlfn.XLOOKUP(A1891,'Hospitalisation Transform'!$A$2:$A$2344,'Hospitalisation Transform'!$G$2:$G$2344)</f>
        <v>R1012</v>
      </c>
      <c r="Q1891" s="14">
        <f>_xlfn.XLOOKUP(A1891,'Hospitalisation Transform'!$A$2:$A$2344,'Hospitalisation Transform'!$H$2:$H$2344)</f>
        <v>21</v>
      </c>
    </row>
    <row r="1892" spans="1:17" ht="15.5" x14ac:dyDescent="0.35">
      <c r="A1892" s="59" t="s">
        <v>478</v>
      </c>
      <c r="B1892" s="39" t="str">
        <f>_xlfn.XLOOKUP(A1892,'Customer Names Transform'!$A$2:$A$2336,'Customer Names Transform'!$D$2:$D$2336)</f>
        <v>Christina</v>
      </c>
      <c r="C1892" s="28">
        <f>_xlfn.XLOOKUP(A1892,'Medical Exam Transform'!$A$2:$A$2336,'Medical Exam Transform'!$B$2:$B$2336)</f>
        <v>16.510000000000002</v>
      </c>
      <c r="D1892" s="14">
        <f>_xlfn.XLOOKUP(A1892,'Medical Exam Transform'!$A$2:$A$2336,'Medical Exam Transform'!$C$2:$C$2336)</f>
        <v>4.42</v>
      </c>
      <c r="E1892" s="14" t="str">
        <f>_xlfn.XLOOKUP(A1892,'Medical Exam Transform'!$A$2:$A$2336,'Medical Exam Transform'!$D$2:$D$2336)</f>
        <v>Yes</v>
      </c>
      <c r="F1892" s="14" t="str">
        <f>_xlfn.XLOOKUP(A1892,'Medical Exam Transform'!$A$2:$A$2336,'Medical Exam Transform'!$E$2:$E$2336)</f>
        <v>No</v>
      </c>
      <c r="G1892" s="14" t="str">
        <f>_xlfn.XLOOKUP(A1892,'Medical Exam Transform'!$A$2:$A$2336,'Medical Exam Transform'!$F$2:$F$2336)</f>
        <v>Yes</v>
      </c>
      <c r="H1892" s="14">
        <f>_xlfn.XLOOKUP(A1892,'Medical Exam Transform'!$A$2:$A$2336,'Medical Exam Transform'!$G$2:$G$2336)</f>
        <v>1</v>
      </c>
      <c r="I1892" s="14" t="str">
        <f>_xlfn.XLOOKUP(A1892,'Medical Exam Transform'!$A$2:$A$2336,'Medical Exam Transform'!$H$2:$H$2336)</f>
        <v>No</v>
      </c>
      <c r="J1892" s="14" t="str">
        <f>_xlfn.XLOOKUP(A1892,'Medical Exam Transform'!$A$2:$A$2336,'Medical Exam Transform'!$I$2:$I$2336)</f>
        <v>Underweight</v>
      </c>
      <c r="K1892" s="14" t="str">
        <f>_xlfn.XLOOKUP(A1892,'Medical Exam Transform'!$A$2:$A$2336,'Medical Exam Transform'!$J$2:$J$2336)</f>
        <v>Normal</v>
      </c>
      <c r="L1892" s="60">
        <f>_xlfn.XLOOKUP(A1892,'Hospitalisation Transform'!$A$2:$A$2344,'Hospitalisation Transform'!$B$2:$B$2344)</f>
        <v>30575</v>
      </c>
      <c r="M1892" s="82">
        <f>_xlfn.XLOOKUP(A1892,'Hospitalisation Transform'!$A$2:$A$2344,'Hospitalisation Transform'!$D$2:$D$2344)</f>
        <v>4070.42</v>
      </c>
      <c r="N1892" s="14" t="str">
        <f>_xlfn.XLOOKUP(A1892,'Hospitalisation Transform'!$A$2:$A$2344,'Hospitalisation Transform'!$E$2:$E$2344)</f>
        <v>tier - 2</v>
      </c>
      <c r="O1892" s="14" t="str">
        <f>_xlfn.XLOOKUP(A1892,'Hospitalisation Transform'!$A$2:$A$2344,'Hospitalisation Transform'!$F$2:$F$2344)</f>
        <v>tier - 1</v>
      </c>
      <c r="P1892" s="14" t="str">
        <f>_xlfn.XLOOKUP(A1892,'Hospitalisation Transform'!$A$2:$A$2344,'Hospitalisation Transform'!$G$2:$G$2344)</f>
        <v>R1013</v>
      </c>
      <c r="Q1892" s="14">
        <f>_xlfn.XLOOKUP(A1892,'Hospitalisation Transform'!$A$2:$A$2344,'Hospitalisation Transform'!$H$2:$H$2344)</f>
        <v>40</v>
      </c>
    </row>
    <row r="1893" spans="1:17" ht="15.5" x14ac:dyDescent="0.35">
      <c r="A1893" s="59" t="s">
        <v>477</v>
      </c>
      <c r="B1893" s="39" t="str">
        <f>_xlfn.XLOOKUP(A1893,'Customer Names Transform'!$A$2:$A$2336,'Customer Names Transform'!$D$2:$D$2336)</f>
        <v>John</v>
      </c>
      <c r="C1893" s="28">
        <f>_xlfn.XLOOKUP(A1893,'Medical Exam Transform'!$A$2:$A$2336,'Medical Exam Transform'!$B$2:$B$2336)</f>
        <v>33.155000000000001</v>
      </c>
      <c r="D1893" s="14">
        <f>_xlfn.XLOOKUP(A1893,'Medical Exam Transform'!$A$2:$A$2336,'Medical Exam Transform'!$C$2:$C$2336)</f>
        <v>5.3</v>
      </c>
      <c r="E1893" s="14" t="str">
        <f>_xlfn.XLOOKUP(A1893,'Medical Exam Transform'!$A$2:$A$2336,'Medical Exam Transform'!$D$2:$D$2336)</f>
        <v>Yes</v>
      </c>
      <c r="F1893" s="14" t="str">
        <f>_xlfn.XLOOKUP(A1893,'Medical Exam Transform'!$A$2:$A$2336,'Medical Exam Transform'!$E$2:$E$2336)</f>
        <v>No</v>
      </c>
      <c r="G1893" s="14" t="str">
        <f>_xlfn.XLOOKUP(A1893,'Medical Exam Transform'!$A$2:$A$2336,'Medical Exam Transform'!$F$2:$F$2336)</f>
        <v>No</v>
      </c>
      <c r="H1893" s="14">
        <f>_xlfn.XLOOKUP(A1893,'Medical Exam Transform'!$A$2:$A$2336,'Medical Exam Transform'!$G$2:$G$2336)</f>
        <v>1</v>
      </c>
      <c r="I1893" s="14" t="str">
        <f>_xlfn.XLOOKUP(A1893,'Medical Exam Transform'!$A$2:$A$2336,'Medical Exam Transform'!$H$2:$H$2336)</f>
        <v>No</v>
      </c>
      <c r="J1893" s="14" t="str">
        <f>_xlfn.XLOOKUP(A1893,'Medical Exam Transform'!$A$2:$A$2336,'Medical Exam Transform'!$I$2:$I$2336)</f>
        <v>Obesity</v>
      </c>
      <c r="K1893" s="14" t="str">
        <f>_xlfn.XLOOKUP(A1893,'Medical Exam Transform'!$A$2:$A$2336,'Medical Exam Transform'!$J$2:$J$2336)</f>
        <v>Normal</v>
      </c>
      <c r="L1893" s="60">
        <f>_xlfn.XLOOKUP(A1893,'Hospitalisation Transform'!$A$2:$A$2344,'Hospitalisation Transform'!$B$2:$B$2344)</f>
        <v>34956</v>
      </c>
      <c r="M1893" s="82">
        <f>_xlfn.XLOOKUP(A1893,'Hospitalisation Transform'!$A$2:$A$2344,'Hospitalisation Transform'!$D$2:$D$2344)</f>
        <v>4058.71</v>
      </c>
      <c r="N1893" s="14" t="str">
        <f>_xlfn.XLOOKUP(A1893,'Hospitalisation Transform'!$A$2:$A$2344,'Hospitalisation Transform'!$E$2:$E$2344)</f>
        <v>tier - 3</v>
      </c>
      <c r="O1893" s="14" t="str">
        <f>_xlfn.XLOOKUP(A1893,'Hospitalisation Transform'!$A$2:$A$2344,'Hospitalisation Transform'!$F$2:$F$2344)</f>
        <v>tier - 3</v>
      </c>
      <c r="P1893" s="14" t="str">
        <f>_xlfn.XLOOKUP(A1893,'Hospitalisation Transform'!$A$2:$A$2344,'Hospitalisation Transform'!$G$2:$G$2344)</f>
        <v>R1012</v>
      </c>
      <c r="Q1893" s="14">
        <f>_xlfn.XLOOKUP(A1893,'Hospitalisation Transform'!$A$2:$A$2344,'Hospitalisation Transform'!$H$2:$H$2344)</f>
        <v>28</v>
      </c>
    </row>
    <row r="1894" spans="1:17" ht="15.5" x14ac:dyDescent="0.35">
      <c r="A1894" s="59" t="s">
        <v>476</v>
      </c>
      <c r="B1894" s="39" t="str">
        <f>_xlfn.XLOOKUP(A1894,'Customer Names Transform'!$A$2:$A$2336,'Customer Names Transform'!$D$2:$D$2336)</f>
        <v>Eduardo</v>
      </c>
      <c r="C1894" s="28">
        <f>_xlfn.XLOOKUP(A1894,'Medical Exam Transform'!$A$2:$A$2336,'Medical Exam Transform'!$B$2:$B$2336)</f>
        <v>37.29</v>
      </c>
      <c r="D1894" s="14">
        <f>_xlfn.XLOOKUP(A1894,'Medical Exam Transform'!$A$2:$A$2336,'Medical Exam Transform'!$C$2:$C$2336)</f>
        <v>4.6399999999999997</v>
      </c>
      <c r="E1894" s="14" t="str">
        <f>_xlfn.XLOOKUP(A1894,'Medical Exam Transform'!$A$2:$A$2336,'Medical Exam Transform'!$D$2:$D$2336)</f>
        <v>No</v>
      </c>
      <c r="F1894" s="14" t="str">
        <f>_xlfn.XLOOKUP(A1894,'Medical Exam Transform'!$A$2:$A$2336,'Medical Exam Transform'!$E$2:$E$2336)</f>
        <v>No</v>
      </c>
      <c r="G1894" s="14" t="str">
        <f>_xlfn.XLOOKUP(A1894,'Medical Exam Transform'!$A$2:$A$2336,'Medical Exam Transform'!$F$2:$F$2336)</f>
        <v>Yes</v>
      </c>
      <c r="H1894" s="14">
        <f>_xlfn.XLOOKUP(A1894,'Medical Exam Transform'!$A$2:$A$2336,'Medical Exam Transform'!$G$2:$G$2336)</f>
        <v>1</v>
      </c>
      <c r="I1894" s="14" t="str">
        <f>_xlfn.XLOOKUP(A1894,'Medical Exam Transform'!$A$2:$A$2336,'Medical Exam Transform'!$H$2:$H$2336)</f>
        <v>No</v>
      </c>
      <c r="J1894" s="14" t="str">
        <f>_xlfn.XLOOKUP(A1894,'Medical Exam Transform'!$A$2:$A$2336,'Medical Exam Transform'!$I$2:$I$2336)</f>
        <v>Obesity</v>
      </c>
      <c r="K1894" s="14" t="str">
        <f>_xlfn.XLOOKUP(A1894,'Medical Exam Transform'!$A$2:$A$2336,'Medical Exam Transform'!$J$2:$J$2336)</f>
        <v>Normal</v>
      </c>
      <c r="L1894" s="60">
        <f>_xlfn.XLOOKUP(A1894,'Hospitalisation Transform'!$A$2:$A$2344,'Hospitalisation Transform'!$B$2:$B$2344)</f>
        <v>34194</v>
      </c>
      <c r="M1894" s="82">
        <f>_xlfn.XLOOKUP(A1894,'Hospitalisation Transform'!$A$2:$A$2344,'Hospitalisation Transform'!$D$2:$D$2344)</f>
        <v>4058.12</v>
      </c>
      <c r="N1894" s="14" t="str">
        <f>_xlfn.XLOOKUP(A1894,'Hospitalisation Transform'!$A$2:$A$2344,'Hospitalisation Transform'!$E$2:$E$2344)</f>
        <v>tier - 2</v>
      </c>
      <c r="O1894" s="14" t="str">
        <f>_xlfn.XLOOKUP(A1894,'Hospitalisation Transform'!$A$2:$A$2344,'Hospitalisation Transform'!$F$2:$F$2344)</f>
        <v>tier - 1</v>
      </c>
      <c r="P1894" s="14" t="str">
        <f>_xlfn.XLOOKUP(A1894,'Hospitalisation Transform'!$A$2:$A$2344,'Hospitalisation Transform'!$G$2:$G$2344)</f>
        <v>R1013</v>
      </c>
      <c r="Q1894" s="14">
        <f>_xlfn.XLOOKUP(A1894,'Hospitalisation Transform'!$A$2:$A$2344,'Hospitalisation Transform'!$H$2:$H$2344)</f>
        <v>30</v>
      </c>
    </row>
    <row r="1895" spans="1:17" ht="15.5" x14ac:dyDescent="0.35">
      <c r="A1895" s="59" t="s">
        <v>475</v>
      </c>
      <c r="B1895" s="39" t="str">
        <f>_xlfn.XLOOKUP(A1895,'Customer Names Transform'!$A$2:$A$2336,'Customer Names Transform'!$D$2:$D$2336)</f>
        <v>Laura M.</v>
      </c>
      <c r="C1895" s="28">
        <f>_xlfn.XLOOKUP(A1895,'Medical Exam Transform'!$A$2:$A$2336,'Medical Exam Transform'!$B$2:$B$2336)</f>
        <v>20.23</v>
      </c>
      <c r="D1895" s="14">
        <f>_xlfn.XLOOKUP(A1895,'Medical Exam Transform'!$A$2:$A$2336,'Medical Exam Transform'!$C$2:$C$2336)</f>
        <v>6.16</v>
      </c>
      <c r="E1895" s="14" t="str">
        <f>_xlfn.XLOOKUP(A1895,'Medical Exam Transform'!$A$2:$A$2336,'Medical Exam Transform'!$D$2:$D$2336)</f>
        <v>Yes</v>
      </c>
      <c r="F1895" s="14" t="str">
        <f>_xlfn.XLOOKUP(A1895,'Medical Exam Transform'!$A$2:$A$2336,'Medical Exam Transform'!$E$2:$E$2336)</f>
        <v>No</v>
      </c>
      <c r="G1895" s="14" t="str">
        <f>_xlfn.XLOOKUP(A1895,'Medical Exam Transform'!$A$2:$A$2336,'Medical Exam Transform'!$F$2:$F$2336)</f>
        <v>No</v>
      </c>
      <c r="H1895" s="14">
        <f>_xlfn.XLOOKUP(A1895,'Medical Exam Transform'!$A$2:$A$2336,'Medical Exam Transform'!$G$2:$G$2336)</f>
        <v>1</v>
      </c>
      <c r="I1895" s="14" t="str">
        <f>_xlfn.XLOOKUP(A1895,'Medical Exam Transform'!$A$2:$A$2336,'Medical Exam Transform'!$H$2:$H$2336)</f>
        <v>No</v>
      </c>
      <c r="J1895" s="14" t="str">
        <f>_xlfn.XLOOKUP(A1895,'Medical Exam Transform'!$A$2:$A$2336,'Medical Exam Transform'!$I$2:$I$2336)</f>
        <v>Normalweight</v>
      </c>
      <c r="K1895" s="14" t="str">
        <f>_xlfn.XLOOKUP(A1895,'Medical Exam Transform'!$A$2:$A$2336,'Medical Exam Transform'!$J$2:$J$2336)</f>
        <v>Prediabetes</v>
      </c>
      <c r="L1895" s="60">
        <f>_xlfn.XLOOKUP(A1895,'Hospitalisation Transform'!$A$2:$A$2344,'Hospitalisation Transform'!$B$2:$B$2344)</f>
        <v>32477</v>
      </c>
      <c r="M1895" s="82">
        <f>_xlfn.XLOOKUP(A1895,'Hospitalisation Transform'!$A$2:$A$2344,'Hospitalisation Transform'!$D$2:$D$2344)</f>
        <v>4047.94</v>
      </c>
      <c r="N1895" s="14" t="str">
        <f>_xlfn.XLOOKUP(A1895,'Hospitalisation Transform'!$A$2:$A$2344,'Hospitalisation Transform'!$E$2:$E$2344)</f>
        <v>tier - 2</v>
      </c>
      <c r="O1895" s="14" t="str">
        <f>_xlfn.XLOOKUP(A1895,'Hospitalisation Transform'!$A$2:$A$2344,'Hospitalisation Transform'!$F$2:$F$2344)</f>
        <v>tier - 1</v>
      </c>
      <c r="P1895" s="14" t="str">
        <f>_xlfn.XLOOKUP(A1895,'Hospitalisation Transform'!$A$2:$A$2344,'Hospitalisation Transform'!$G$2:$G$2344)</f>
        <v>R1013</v>
      </c>
      <c r="Q1895" s="14">
        <f>_xlfn.XLOOKUP(A1895,'Hospitalisation Transform'!$A$2:$A$2344,'Hospitalisation Transform'!$H$2:$H$2344)</f>
        <v>35</v>
      </c>
    </row>
    <row r="1896" spans="1:17" ht="15.5" x14ac:dyDescent="0.35">
      <c r="A1896" s="59" t="s">
        <v>474</v>
      </c>
      <c r="B1896" s="39" t="str">
        <f>_xlfn.XLOOKUP(A1896,'Customer Names Transform'!$A$2:$A$2336,'Customer Names Transform'!$D$2:$D$2336)</f>
        <v>Charlie</v>
      </c>
      <c r="C1896" s="28">
        <f>_xlfn.XLOOKUP(A1896,'Medical Exam Transform'!$A$2:$A$2336,'Medical Exam Transform'!$B$2:$B$2336)</f>
        <v>28.975000000000001</v>
      </c>
      <c r="D1896" s="14">
        <f>_xlfn.XLOOKUP(A1896,'Medical Exam Transform'!$A$2:$A$2336,'Medical Exam Transform'!$C$2:$C$2336)</f>
        <v>4.12</v>
      </c>
      <c r="E1896" s="14" t="str">
        <f>_xlfn.XLOOKUP(A1896,'Medical Exam Transform'!$A$2:$A$2336,'Medical Exam Transform'!$D$2:$D$2336)</f>
        <v>No</v>
      </c>
      <c r="F1896" s="14" t="str">
        <f>_xlfn.XLOOKUP(A1896,'Medical Exam Transform'!$A$2:$A$2336,'Medical Exam Transform'!$E$2:$E$2336)</f>
        <v>No</v>
      </c>
      <c r="G1896" s="14" t="str">
        <f>_xlfn.XLOOKUP(A1896,'Medical Exam Transform'!$A$2:$A$2336,'Medical Exam Transform'!$F$2:$F$2336)</f>
        <v>Yes</v>
      </c>
      <c r="H1896" s="14">
        <f>_xlfn.XLOOKUP(A1896,'Medical Exam Transform'!$A$2:$A$2336,'Medical Exam Transform'!$G$2:$G$2336)</f>
        <v>1</v>
      </c>
      <c r="I1896" s="14" t="str">
        <f>_xlfn.XLOOKUP(A1896,'Medical Exam Transform'!$A$2:$A$2336,'Medical Exam Transform'!$H$2:$H$2336)</f>
        <v>No</v>
      </c>
      <c r="J1896" s="14" t="str">
        <f>_xlfn.XLOOKUP(A1896,'Medical Exam Transform'!$A$2:$A$2336,'Medical Exam Transform'!$I$2:$I$2336)</f>
        <v>Overweight</v>
      </c>
      <c r="K1896" s="14" t="str">
        <f>_xlfn.XLOOKUP(A1896,'Medical Exam Transform'!$A$2:$A$2336,'Medical Exam Transform'!$J$2:$J$2336)</f>
        <v>Normal</v>
      </c>
      <c r="L1896" s="60">
        <f>_xlfn.XLOOKUP(A1896,'Hospitalisation Transform'!$A$2:$A$2344,'Hospitalisation Transform'!$B$2:$B$2344)</f>
        <v>34329</v>
      </c>
      <c r="M1896" s="82">
        <f>_xlfn.XLOOKUP(A1896,'Hospitalisation Transform'!$A$2:$A$2344,'Hospitalisation Transform'!$D$2:$D$2344)</f>
        <v>4040.56</v>
      </c>
      <c r="N1896" s="14" t="str">
        <f>_xlfn.XLOOKUP(A1896,'Hospitalisation Transform'!$A$2:$A$2344,'Hospitalisation Transform'!$E$2:$E$2344)</f>
        <v>tier - 3</v>
      </c>
      <c r="O1896" s="14" t="str">
        <f>_xlfn.XLOOKUP(A1896,'Hospitalisation Transform'!$A$2:$A$2344,'Hospitalisation Transform'!$F$2:$F$2344)</f>
        <v>tier - 3</v>
      </c>
      <c r="P1896" s="14" t="str">
        <f>_xlfn.XLOOKUP(A1896,'Hospitalisation Transform'!$A$2:$A$2344,'Hospitalisation Transform'!$G$2:$G$2344)</f>
        <v>R1015</v>
      </c>
      <c r="Q1896" s="14">
        <f>_xlfn.XLOOKUP(A1896,'Hospitalisation Transform'!$A$2:$A$2344,'Hospitalisation Transform'!$H$2:$H$2344)</f>
        <v>29</v>
      </c>
    </row>
    <row r="1897" spans="1:17" ht="15.5" x14ac:dyDescent="0.35">
      <c r="A1897" s="59" t="s">
        <v>473</v>
      </c>
      <c r="B1897" s="39" t="str">
        <f>_xlfn.XLOOKUP(A1897,'Customer Names Transform'!$A$2:$A$2336,'Customer Names Transform'!$D$2:$D$2336)</f>
        <v>Melissa D.</v>
      </c>
      <c r="C1897" s="28">
        <f>_xlfn.XLOOKUP(A1897,'Medical Exam Transform'!$A$2:$A$2336,'Medical Exam Transform'!$B$2:$B$2336)</f>
        <v>16.420000000000002</v>
      </c>
      <c r="D1897" s="14">
        <f>_xlfn.XLOOKUP(A1897,'Medical Exam Transform'!$A$2:$A$2336,'Medical Exam Transform'!$C$2:$C$2336)</f>
        <v>5.77</v>
      </c>
      <c r="E1897" s="14" t="str">
        <f>_xlfn.XLOOKUP(A1897,'Medical Exam Transform'!$A$2:$A$2336,'Medical Exam Transform'!$D$2:$D$2336)</f>
        <v>Yes</v>
      </c>
      <c r="F1897" s="14" t="str">
        <f>_xlfn.XLOOKUP(A1897,'Medical Exam Transform'!$A$2:$A$2336,'Medical Exam Transform'!$E$2:$E$2336)</f>
        <v>No</v>
      </c>
      <c r="G1897" s="14" t="str">
        <f>_xlfn.XLOOKUP(A1897,'Medical Exam Transform'!$A$2:$A$2336,'Medical Exam Transform'!$F$2:$F$2336)</f>
        <v>Yes</v>
      </c>
      <c r="H1897" s="14">
        <f>_xlfn.XLOOKUP(A1897,'Medical Exam Transform'!$A$2:$A$2336,'Medical Exam Transform'!$G$2:$G$2336)</f>
        <v>1</v>
      </c>
      <c r="I1897" s="14" t="str">
        <f>_xlfn.XLOOKUP(A1897,'Medical Exam Transform'!$A$2:$A$2336,'Medical Exam Transform'!$H$2:$H$2336)</f>
        <v>No</v>
      </c>
      <c r="J1897" s="14" t="str">
        <f>_xlfn.XLOOKUP(A1897,'Medical Exam Transform'!$A$2:$A$2336,'Medical Exam Transform'!$I$2:$I$2336)</f>
        <v>Underweight</v>
      </c>
      <c r="K1897" s="14" t="str">
        <f>_xlfn.XLOOKUP(A1897,'Medical Exam Transform'!$A$2:$A$2336,'Medical Exam Transform'!$J$2:$J$2336)</f>
        <v>Prediabetes</v>
      </c>
      <c r="L1897" s="60">
        <f>_xlfn.XLOOKUP(A1897,'Hospitalisation Transform'!$A$2:$A$2344,'Hospitalisation Transform'!$B$2:$B$2344)</f>
        <v>30630</v>
      </c>
      <c r="M1897" s="82">
        <f>_xlfn.XLOOKUP(A1897,'Hospitalisation Transform'!$A$2:$A$2344,'Hospitalisation Transform'!$D$2:$D$2344)</f>
        <v>4039.9</v>
      </c>
      <c r="N1897" s="14" t="str">
        <f>_xlfn.XLOOKUP(A1897,'Hospitalisation Transform'!$A$2:$A$2344,'Hospitalisation Transform'!$E$2:$E$2344)</f>
        <v>tier - 2</v>
      </c>
      <c r="O1897" s="14" t="str">
        <f>_xlfn.XLOOKUP(A1897,'Hospitalisation Transform'!$A$2:$A$2344,'Hospitalisation Transform'!$F$2:$F$2344)</f>
        <v>tier - 1</v>
      </c>
      <c r="P1897" s="14" t="str">
        <f>_xlfn.XLOOKUP(A1897,'Hospitalisation Transform'!$A$2:$A$2344,'Hospitalisation Transform'!$G$2:$G$2344)</f>
        <v>R1013</v>
      </c>
      <c r="Q1897" s="14">
        <f>_xlfn.XLOOKUP(A1897,'Hospitalisation Transform'!$A$2:$A$2344,'Hospitalisation Transform'!$H$2:$H$2344)</f>
        <v>40</v>
      </c>
    </row>
    <row r="1898" spans="1:17" ht="15.5" x14ac:dyDescent="0.35">
      <c r="A1898" s="59" t="s">
        <v>472</v>
      </c>
      <c r="B1898" s="39" t="str">
        <f>_xlfn.XLOOKUP(A1898,'Customer Names Transform'!$A$2:$A$2336,'Customer Names Transform'!$D$2:$D$2336)</f>
        <v>Dan C. Jr.</v>
      </c>
      <c r="C1898" s="28">
        <f>_xlfn.XLOOKUP(A1898,'Medical Exam Transform'!$A$2:$A$2336,'Medical Exam Transform'!$B$2:$B$2336)</f>
        <v>17.559999999999999</v>
      </c>
      <c r="D1898" s="14">
        <f>_xlfn.XLOOKUP(A1898,'Medical Exam Transform'!$A$2:$A$2336,'Medical Exam Transform'!$C$2:$C$2336)</f>
        <v>6.2</v>
      </c>
      <c r="E1898" s="14" t="str">
        <f>_xlfn.XLOOKUP(A1898,'Medical Exam Transform'!$A$2:$A$2336,'Medical Exam Transform'!$D$2:$D$2336)</f>
        <v>No</v>
      </c>
      <c r="F1898" s="14" t="str">
        <f>_xlfn.XLOOKUP(A1898,'Medical Exam Transform'!$A$2:$A$2336,'Medical Exam Transform'!$E$2:$E$2336)</f>
        <v>No</v>
      </c>
      <c r="G1898" s="14" t="str">
        <f>_xlfn.XLOOKUP(A1898,'Medical Exam Transform'!$A$2:$A$2336,'Medical Exam Transform'!$F$2:$F$2336)</f>
        <v>No</v>
      </c>
      <c r="H1898" s="14">
        <f>_xlfn.XLOOKUP(A1898,'Medical Exam Transform'!$A$2:$A$2336,'Medical Exam Transform'!$G$2:$G$2336)</f>
        <v>1</v>
      </c>
      <c r="I1898" s="14" t="str">
        <f>_xlfn.XLOOKUP(A1898,'Medical Exam Transform'!$A$2:$A$2336,'Medical Exam Transform'!$H$2:$H$2336)</f>
        <v>No</v>
      </c>
      <c r="J1898" s="14" t="str">
        <f>_xlfn.XLOOKUP(A1898,'Medical Exam Transform'!$A$2:$A$2336,'Medical Exam Transform'!$I$2:$I$2336)</f>
        <v>Underweight</v>
      </c>
      <c r="K1898" s="14" t="str">
        <f>_xlfn.XLOOKUP(A1898,'Medical Exam Transform'!$A$2:$A$2336,'Medical Exam Transform'!$J$2:$J$2336)</f>
        <v>Normal</v>
      </c>
      <c r="L1898" s="60">
        <f>_xlfn.XLOOKUP(A1898,'Hospitalisation Transform'!$A$2:$A$2344,'Hospitalisation Transform'!$B$2:$B$2344)</f>
        <v>30870</v>
      </c>
      <c r="M1898" s="82">
        <f>_xlfn.XLOOKUP(A1898,'Hospitalisation Transform'!$A$2:$A$2344,'Hospitalisation Transform'!$D$2:$D$2344)</f>
        <v>4038.41</v>
      </c>
      <c r="N1898" s="14" t="str">
        <f>_xlfn.XLOOKUP(A1898,'Hospitalisation Transform'!$A$2:$A$2344,'Hospitalisation Transform'!$E$2:$E$2344)</f>
        <v>tier - 2</v>
      </c>
      <c r="O1898" s="14" t="str">
        <f>_xlfn.XLOOKUP(A1898,'Hospitalisation Transform'!$A$2:$A$2344,'Hospitalisation Transform'!$F$2:$F$2344)</f>
        <v>tier - 1</v>
      </c>
      <c r="P1898" s="14" t="str">
        <f>_xlfn.XLOOKUP(A1898,'Hospitalisation Transform'!$A$2:$A$2344,'Hospitalisation Transform'!$G$2:$G$2344)</f>
        <v>R1013</v>
      </c>
      <c r="Q1898" s="14">
        <f>_xlfn.XLOOKUP(A1898,'Hospitalisation Transform'!$A$2:$A$2344,'Hospitalisation Transform'!$H$2:$H$2344)</f>
        <v>39</v>
      </c>
    </row>
    <row r="1899" spans="1:17" ht="15.5" x14ac:dyDescent="0.35">
      <c r="A1899" s="59" t="s">
        <v>471</v>
      </c>
      <c r="B1899" s="39" t="str">
        <f>_xlfn.XLOOKUP(A1899,'Customer Names Transform'!$A$2:$A$2336,'Customer Names Transform'!$D$2:$D$2336)</f>
        <v>Matthew</v>
      </c>
      <c r="C1899" s="28">
        <f>_xlfn.XLOOKUP(A1899,'Medical Exam Transform'!$A$2:$A$2336,'Medical Exam Transform'!$B$2:$B$2336)</f>
        <v>24.13</v>
      </c>
      <c r="D1899" s="14">
        <f>_xlfn.XLOOKUP(A1899,'Medical Exam Transform'!$A$2:$A$2336,'Medical Exam Transform'!$C$2:$C$2336)</f>
        <v>4.3899999999999997</v>
      </c>
      <c r="E1899" s="14" t="str">
        <f>_xlfn.XLOOKUP(A1899,'Medical Exam Transform'!$A$2:$A$2336,'Medical Exam Transform'!$D$2:$D$2336)</f>
        <v>No</v>
      </c>
      <c r="F1899" s="14" t="str">
        <f>_xlfn.XLOOKUP(A1899,'Medical Exam Transform'!$A$2:$A$2336,'Medical Exam Transform'!$E$2:$E$2336)</f>
        <v>No</v>
      </c>
      <c r="G1899" s="14" t="str">
        <f>_xlfn.XLOOKUP(A1899,'Medical Exam Transform'!$A$2:$A$2336,'Medical Exam Transform'!$F$2:$F$2336)</f>
        <v>No</v>
      </c>
      <c r="H1899" s="14">
        <f>_xlfn.XLOOKUP(A1899,'Medical Exam Transform'!$A$2:$A$2336,'Medical Exam Transform'!$G$2:$G$2336)</f>
        <v>1</v>
      </c>
      <c r="I1899" s="14" t="str">
        <f>_xlfn.XLOOKUP(A1899,'Medical Exam Transform'!$A$2:$A$2336,'Medical Exam Transform'!$H$2:$H$2336)</f>
        <v>No</v>
      </c>
      <c r="J1899" s="14" t="str">
        <f>_xlfn.XLOOKUP(A1899,'Medical Exam Transform'!$A$2:$A$2336,'Medical Exam Transform'!$I$2:$I$2336)</f>
        <v>Normalweight</v>
      </c>
      <c r="K1899" s="14" t="str">
        <f>_xlfn.XLOOKUP(A1899,'Medical Exam Transform'!$A$2:$A$2336,'Medical Exam Transform'!$J$2:$J$2336)</f>
        <v>Normal</v>
      </c>
      <c r="L1899" s="60">
        <f>_xlfn.XLOOKUP(A1899,'Hospitalisation Transform'!$A$2:$A$2344,'Hospitalisation Transform'!$B$2:$B$2344)</f>
        <v>33888</v>
      </c>
      <c r="M1899" s="82">
        <f>_xlfn.XLOOKUP(A1899,'Hospitalisation Transform'!$A$2:$A$2344,'Hospitalisation Transform'!$D$2:$D$2344)</f>
        <v>4032.24</v>
      </c>
      <c r="N1899" s="14" t="str">
        <f>_xlfn.XLOOKUP(A1899,'Hospitalisation Transform'!$A$2:$A$2344,'Hospitalisation Transform'!$E$2:$E$2344)</f>
        <v>tier - 3</v>
      </c>
      <c r="O1899" s="14" t="str">
        <f>_xlfn.XLOOKUP(A1899,'Hospitalisation Transform'!$A$2:$A$2344,'Hospitalisation Transform'!$F$2:$F$2344)</f>
        <v>tier - 3</v>
      </c>
      <c r="P1899" s="14" t="str">
        <f>_xlfn.XLOOKUP(A1899,'Hospitalisation Transform'!$A$2:$A$2344,'Hospitalisation Transform'!$G$2:$G$2344)</f>
        <v>R1012</v>
      </c>
      <c r="Q1899" s="14">
        <f>_xlfn.XLOOKUP(A1899,'Hospitalisation Transform'!$A$2:$A$2344,'Hospitalisation Transform'!$H$2:$H$2344)</f>
        <v>31</v>
      </c>
    </row>
    <row r="1900" spans="1:17" ht="15.5" x14ac:dyDescent="0.35">
      <c r="A1900" s="59" t="s">
        <v>470</v>
      </c>
      <c r="B1900" s="39" t="str">
        <f>_xlfn.XLOOKUP(A1900,'Customer Names Transform'!$A$2:$A$2336,'Customer Names Transform'!$D$2:$D$2336)</f>
        <v>Wesley C.</v>
      </c>
      <c r="C1900" s="28">
        <f>_xlfn.XLOOKUP(A1900,'Medical Exam Transform'!$A$2:$A$2336,'Medical Exam Transform'!$B$2:$B$2336)</f>
        <v>19.95</v>
      </c>
      <c r="D1900" s="14">
        <f>_xlfn.XLOOKUP(A1900,'Medical Exam Transform'!$A$2:$A$2336,'Medical Exam Transform'!$C$2:$C$2336)</f>
        <v>5.13</v>
      </c>
      <c r="E1900" s="14" t="str">
        <f>_xlfn.XLOOKUP(A1900,'Medical Exam Transform'!$A$2:$A$2336,'Medical Exam Transform'!$D$2:$D$2336)</f>
        <v>No</v>
      </c>
      <c r="F1900" s="14" t="str">
        <f>_xlfn.XLOOKUP(A1900,'Medical Exam Transform'!$A$2:$A$2336,'Medical Exam Transform'!$E$2:$E$2336)</f>
        <v>yes</v>
      </c>
      <c r="G1900" s="14" t="str">
        <f>_xlfn.XLOOKUP(A1900,'Medical Exam Transform'!$A$2:$A$2336,'Medical Exam Transform'!$F$2:$F$2336)</f>
        <v>No</v>
      </c>
      <c r="H1900" s="14">
        <f>_xlfn.XLOOKUP(A1900,'Medical Exam Transform'!$A$2:$A$2336,'Medical Exam Transform'!$G$2:$G$2336)</f>
        <v>2</v>
      </c>
      <c r="I1900" s="14" t="str">
        <f>_xlfn.XLOOKUP(A1900,'Medical Exam Transform'!$A$2:$A$2336,'Medical Exam Transform'!$H$2:$H$2336)</f>
        <v>No</v>
      </c>
      <c r="J1900" s="14" t="str">
        <f>_xlfn.XLOOKUP(A1900,'Medical Exam Transform'!$A$2:$A$2336,'Medical Exam Transform'!$I$2:$I$2336)</f>
        <v>Normalweight</v>
      </c>
      <c r="K1900" s="14" t="str">
        <f>_xlfn.XLOOKUP(A1900,'Medical Exam Transform'!$A$2:$A$2336,'Medical Exam Transform'!$J$2:$J$2336)</f>
        <v>Prediabetes</v>
      </c>
      <c r="L1900" s="60">
        <f>_xlfn.XLOOKUP(A1900,'Hospitalisation Transform'!$A$2:$A$2344,'Hospitalisation Transform'!$B$2:$B$2344)</f>
        <v>36782</v>
      </c>
      <c r="M1900" s="82">
        <f>_xlfn.XLOOKUP(A1900,'Hospitalisation Transform'!$A$2:$A$2344,'Hospitalisation Transform'!$D$2:$D$2344)</f>
        <v>4005.42</v>
      </c>
      <c r="N1900" s="14" t="str">
        <f>_xlfn.XLOOKUP(A1900,'Hospitalisation Transform'!$A$2:$A$2344,'Hospitalisation Transform'!$E$2:$E$2344)</f>
        <v>tier - 2</v>
      </c>
      <c r="O1900" s="14" t="str">
        <f>_xlfn.XLOOKUP(A1900,'Hospitalisation Transform'!$A$2:$A$2344,'Hospitalisation Transform'!$F$2:$F$2344)</f>
        <v>tier - 1</v>
      </c>
      <c r="P1900" s="14" t="str">
        <f>_xlfn.XLOOKUP(A1900,'Hospitalisation Transform'!$A$2:$A$2344,'Hospitalisation Transform'!$G$2:$G$2344)</f>
        <v>R1015</v>
      </c>
      <c r="Q1900" s="14">
        <f>_xlfn.XLOOKUP(A1900,'Hospitalisation Transform'!$A$2:$A$2344,'Hospitalisation Transform'!$H$2:$H$2344)</f>
        <v>23</v>
      </c>
    </row>
    <row r="1901" spans="1:17" ht="15.5" x14ac:dyDescent="0.35">
      <c r="A1901" s="59" t="s">
        <v>469</v>
      </c>
      <c r="B1901" s="39" t="str">
        <f>_xlfn.XLOOKUP(A1901,'Customer Names Transform'!$A$2:$A$2336,'Customer Names Transform'!$D$2:$D$2336)</f>
        <v>Christopher</v>
      </c>
      <c r="C1901" s="28">
        <f>_xlfn.XLOOKUP(A1901,'Medical Exam Transform'!$A$2:$A$2336,'Medical Exam Transform'!$B$2:$B$2336)</f>
        <v>21.24</v>
      </c>
      <c r="D1901" s="14">
        <f>_xlfn.XLOOKUP(A1901,'Medical Exam Transform'!$A$2:$A$2336,'Medical Exam Transform'!$C$2:$C$2336)</f>
        <v>4.49</v>
      </c>
      <c r="E1901" s="14" t="str">
        <f>_xlfn.XLOOKUP(A1901,'Medical Exam Transform'!$A$2:$A$2336,'Medical Exam Transform'!$D$2:$D$2336)</f>
        <v>No</v>
      </c>
      <c r="F1901" s="14" t="str">
        <f>_xlfn.XLOOKUP(A1901,'Medical Exam Transform'!$A$2:$A$2336,'Medical Exam Transform'!$E$2:$E$2336)</f>
        <v>No</v>
      </c>
      <c r="G1901" s="14" t="str">
        <f>_xlfn.XLOOKUP(A1901,'Medical Exam Transform'!$A$2:$A$2336,'Medical Exam Transform'!$F$2:$F$2336)</f>
        <v>No</v>
      </c>
      <c r="H1901" s="14">
        <f>_xlfn.XLOOKUP(A1901,'Medical Exam Transform'!$A$2:$A$2336,'Medical Exam Transform'!$G$2:$G$2336)</f>
        <v>0</v>
      </c>
      <c r="I1901" s="14" t="str">
        <f>_xlfn.XLOOKUP(A1901,'Medical Exam Transform'!$A$2:$A$2336,'Medical Exam Transform'!$H$2:$H$2336)</f>
        <v>No</v>
      </c>
      <c r="J1901" s="14" t="str">
        <f>_xlfn.XLOOKUP(A1901,'Medical Exam Transform'!$A$2:$A$2336,'Medical Exam Transform'!$I$2:$I$2336)</f>
        <v>Normalweight</v>
      </c>
      <c r="K1901" s="14" t="str">
        <f>_xlfn.XLOOKUP(A1901,'Medical Exam Transform'!$A$2:$A$2336,'Medical Exam Transform'!$J$2:$J$2336)</f>
        <v>Normal</v>
      </c>
      <c r="L1901" s="60">
        <f>_xlfn.XLOOKUP(A1901,'Hospitalisation Transform'!$A$2:$A$2344,'Hospitalisation Transform'!$B$2:$B$2344)</f>
        <v>32699</v>
      </c>
      <c r="M1901" s="82">
        <f>_xlfn.XLOOKUP(A1901,'Hospitalisation Transform'!$A$2:$A$2344,'Hospitalisation Transform'!$D$2:$D$2344)</f>
        <v>4002.36</v>
      </c>
      <c r="N1901" s="14" t="str">
        <f>_xlfn.XLOOKUP(A1901,'Hospitalisation Transform'!$A$2:$A$2344,'Hospitalisation Transform'!$E$2:$E$2344)</f>
        <v>tier - 2</v>
      </c>
      <c r="O1901" s="14" t="str">
        <f>_xlfn.XLOOKUP(A1901,'Hospitalisation Transform'!$A$2:$A$2344,'Hospitalisation Transform'!$F$2:$F$2344)</f>
        <v>tier - 1</v>
      </c>
      <c r="P1901" s="14" t="str">
        <f>_xlfn.XLOOKUP(A1901,'Hospitalisation Transform'!$A$2:$A$2344,'Hospitalisation Transform'!$G$2:$G$2344)</f>
        <v>R1013</v>
      </c>
      <c r="Q1901" s="14">
        <f>_xlfn.XLOOKUP(A1901,'Hospitalisation Transform'!$A$2:$A$2344,'Hospitalisation Transform'!$H$2:$H$2344)</f>
        <v>34</v>
      </c>
    </row>
    <row r="1902" spans="1:17" ht="15.5" x14ac:dyDescent="0.35">
      <c r="A1902" s="59" t="s">
        <v>468</v>
      </c>
      <c r="B1902" s="39" t="str">
        <f>_xlfn.XLOOKUP(A1902,'Customer Names Transform'!$A$2:$A$2336,'Customer Names Transform'!$D$2:$D$2336)</f>
        <v>Jessica</v>
      </c>
      <c r="C1902" s="28">
        <f>_xlfn.XLOOKUP(A1902,'Medical Exam Transform'!$A$2:$A$2336,'Medical Exam Transform'!$B$2:$B$2336)</f>
        <v>44.22</v>
      </c>
      <c r="D1902" s="14">
        <f>_xlfn.XLOOKUP(A1902,'Medical Exam Transform'!$A$2:$A$2336,'Medical Exam Transform'!$C$2:$C$2336)</f>
        <v>6.35</v>
      </c>
      <c r="E1902" s="14" t="str">
        <f>_xlfn.XLOOKUP(A1902,'Medical Exam Transform'!$A$2:$A$2336,'Medical Exam Transform'!$D$2:$D$2336)</f>
        <v>No</v>
      </c>
      <c r="F1902" s="14" t="str">
        <f>_xlfn.XLOOKUP(A1902,'Medical Exam Transform'!$A$2:$A$2336,'Medical Exam Transform'!$E$2:$E$2336)</f>
        <v>No</v>
      </c>
      <c r="G1902" s="14" t="str">
        <f>_xlfn.XLOOKUP(A1902,'Medical Exam Transform'!$A$2:$A$2336,'Medical Exam Transform'!$F$2:$F$2336)</f>
        <v>No</v>
      </c>
      <c r="H1902" s="14">
        <f>_xlfn.XLOOKUP(A1902,'Medical Exam Transform'!$A$2:$A$2336,'Medical Exam Transform'!$G$2:$G$2336)</f>
        <v>0</v>
      </c>
      <c r="I1902" s="14" t="str">
        <f>_xlfn.XLOOKUP(A1902,'Medical Exam Transform'!$A$2:$A$2336,'Medical Exam Transform'!$H$2:$H$2336)</f>
        <v>No</v>
      </c>
      <c r="J1902" s="14" t="str">
        <f>_xlfn.XLOOKUP(A1902,'Medical Exam Transform'!$A$2:$A$2336,'Medical Exam Transform'!$I$2:$I$2336)</f>
        <v>Obesity</v>
      </c>
      <c r="K1902" s="14" t="str">
        <f>_xlfn.XLOOKUP(A1902,'Medical Exam Transform'!$A$2:$A$2336,'Medical Exam Transform'!$J$2:$J$2336)</f>
        <v>Normal</v>
      </c>
      <c r="L1902" s="60">
        <f>_xlfn.XLOOKUP(A1902,'Hospitalisation Transform'!$A$2:$A$2344,'Hospitalisation Transform'!$B$2:$B$2344)</f>
        <v>33178</v>
      </c>
      <c r="M1902" s="82">
        <f>_xlfn.XLOOKUP(A1902,'Hospitalisation Transform'!$A$2:$A$2344,'Hospitalisation Transform'!$D$2:$D$2344)</f>
        <v>3994.18</v>
      </c>
      <c r="N1902" s="14" t="str">
        <f>_xlfn.XLOOKUP(A1902,'Hospitalisation Transform'!$A$2:$A$2344,'Hospitalisation Transform'!$E$2:$E$2344)</f>
        <v>tier - 2</v>
      </c>
      <c r="O1902" s="14" t="str">
        <f>_xlfn.XLOOKUP(A1902,'Hospitalisation Transform'!$A$2:$A$2344,'Hospitalisation Transform'!$F$2:$F$2344)</f>
        <v>tier - 2</v>
      </c>
      <c r="P1902" s="14" t="str">
        <f>_xlfn.XLOOKUP(A1902,'Hospitalisation Transform'!$A$2:$A$2344,'Hospitalisation Transform'!$G$2:$G$2344)</f>
        <v>R1013</v>
      </c>
      <c r="Q1902" s="14">
        <f>_xlfn.XLOOKUP(A1902,'Hospitalisation Transform'!$A$2:$A$2344,'Hospitalisation Transform'!$H$2:$H$2344)</f>
        <v>33</v>
      </c>
    </row>
    <row r="1903" spans="1:17" ht="15.5" x14ac:dyDescent="0.35">
      <c r="A1903" s="59" t="s">
        <v>467</v>
      </c>
      <c r="B1903" s="39" t="str">
        <f>_xlfn.XLOOKUP(A1903,'Customer Names Transform'!$A$2:$A$2336,'Customer Names Transform'!$D$2:$D$2336)</f>
        <v>Christin</v>
      </c>
      <c r="C1903" s="28">
        <f>_xlfn.XLOOKUP(A1903,'Medical Exam Transform'!$A$2:$A$2336,'Medical Exam Transform'!$B$2:$B$2336)</f>
        <v>41.1</v>
      </c>
      <c r="D1903" s="14">
        <f>_xlfn.XLOOKUP(A1903,'Medical Exam Transform'!$A$2:$A$2336,'Medical Exam Transform'!$C$2:$C$2336)</f>
        <v>5.79</v>
      </c>
      <c r="E1903" s="14" t="str">
        <f>_xlfn.XLOOKUP(A1903,'Medical Exam Transform'!$A$2:$A$2336,'Medical Exam Transform'!$D$2:$D$2336)</f>
        <v>No</v>
      </c>
      <c r="F1903" s="14" t="str">
        <f>_xlfn.XLOOKUP(A1903,'Medical Exam Transform'!$A$2:$A$2336,'Medical Exam Transform'!$E$2:$E$2336)</f>
        <v>No</v>
      </c>
      <c r="G1903" s="14" t="str">
        <f>_xlfn.XLOOKUP(A1903,'Medical Exam Transform'!$A$2:$A$2336,'Medical Exam Transform'!$F$2:$F$2336)</f>
        <v>No</v>
      </c>
      <c r="H1903" s="14">
        <f>_xlfn.XLOOKUP(A1903,'Medical Exam Transform'!$A$2:$A$2336,'Medical Exam Transform'!$G$2:$G$2336)</f>
        <v>0</v>
      </c>
      <c r="I1903" s="14" t="str">
        <f>_xlfn.XLOOKUP(A1903,'Medical Exam Transform'!$A$2:$A$2336,'Medical Exam Transform'!$H$2:$H$2336)</f>
        <v>No</v>
      </c>
      <c r="J1903" s="14" t="str">
        <f>_xlfn.XLOOKUP(A1903,'Medical Exam Transform'!$A$2:$A$2336,'Medical Exam Transform'!$I$2:$I$2336)</f>
        <v>Obesity</v>
      </c>
      <c r="K1903" s="14" t="str">
        <f>_xlfn.XLOOKUP(A1903,'Medical Exam Transform'!$A$2:$A$2336,'Medical Exam Transform'!$J$2:$J$2336)</f>
        <v>Normal</v>
      </c>
      <c r="L1903" s="60">
        <f>_xlfn.XLOOKUP(A1903,'Hospitalisation Transform'!$A$2:$A$2344,'Hospitalisation Transform'!$B$2:$B$2344)</f>
        <v>33199</v>
      </c>
      <c r="M1903" s="82">
        <f>_xlfn.XLOOKUP(A1903,'Hospitalisation Transform'!$A$2:$A$2344,'Hospitalisation Transform'!$D$2:$D$2344)</f>
        <v>3989.84</v>
      </c>
      <c r="N1903" s="14" t="str">
        <f>_xlfn.XLOOKUP(A1903,'Hospitalisation Transform'!$A$2:$A$2344,'Hospitalisation Transform'!$E$2:$E$2344)</f>
        <v>tier - 2</v>
      </c>
      <c r="O1903" s="14" t="str">
        <f>_xlfn.XLOOKUP(A1903,'Hospitalisation Transform'!$A$2:$A$2344,'Hospitalisation Transform'!$F$2:$F$2344)</f>
        <v>tier - 2</v>
      </c>
      <c r="P1903" s="14" t="str">
        <f>_xlfn.XLOOKUP(A1903,'Hospitalisation Transform'!$A$2:$A$2344,'Hospitalisation Transform'!$G$2:$G$2344)</f>
        <v>R1011</v>
      </c>
      <c r="Q1903" s="14">
        <f>_xlfn.XLOOKUP(A1903,'Hospitalisation Transform'!$A$2:$A$2344,'Hospitalisation Transform'!$H$2:$H$2344)</f>
        <v>33</v>
      </c>
    </row>
    <row r="1904" spans="1:17" ht="15.5" x14ac:dyDescent="0.35">
      <c r="A1904" s="59" t="s">
        <v>466</v>
      </c>
      <c r="B1904" s="39" t="str">
        <f>_xlfn.XLOOKUP(A1904,'Customer Names Transform'!$A$2:$A$2336,'Customer Names Transform'!$D$2:$D$2336)</f>
        <v>Sara</v>
      </c>
      <c r="C1904" s="28">
        <f>_xlfn.XLOOKUP(A1904,'Medical Exam Transform'!$A$2:$A$2336,'Medical Exam Transform'!$B$2:$B$2336)</f>
        <v>34.200000000000003</v>
      </c>
      <c r="D1904" s="14">
        <f>_xlfn.XLOOKUP(A1904,'Medical Exam Transform'!$A$2:$A$2336,'Medical Exam Transform'!$C$2:$C$2336)</f>
        <v>4.78</v>
      </c>
      <c r="E1904" s="14" t="str">
        <f>_xlfn.XLOOKUP(A1904,'Medical Exam Transform'!$A$2:$A$2336,'Medical Exam Transform'!$D$2:$D$2336)</f>
        <v>Yes</v>
      </c>
      <c r="F1904" s="14" t="str">
        <f>_xlfn.XLOOKUP(A1904,'Medical Exam Transform'!$A$2:$A$2336,'Medical Exam Transform'!$E$2:$E$2336)</f>
        <v>No</v>
      </c>
      <c r="G1904" s="14" t="str">
        <f>_xlfn.XLOOKUP(A1904,'Medical Exam Transform'!$A$2:$A$2336,'Medical Exam Transform'!$F$2:$F$2336)</f>
        <v>No</v>
      </c>
      <c r="H1904" s="14">
        <f>_xlfn.XLOOKUP(A1904,'Medical Exam Transform'!$A$2:$A$2336,'Medical Exam Transform'!$G$2:$G$2336)</f>
        <v>0</v>
      </c>
      <c r="I1904" s="14" t="str">
        <f>_xlfn.XLOOKUP(A1904,'Medical Exam Transform'!$A$2:$A$2336,'Medical Exam Transform'!$H$2:$H$2336)</f>
        <v>No</v>
      </c>
      <c r="J1904" s="14" t="str">
        <f>_xlfn.XLOOKUP(A1904,'Medical Exam Transform'!$A$2:$A$2336,'Medical Exam Transform'!$I$2:$I$2336)</f>
        <v>Obesity</v>
      </c>
      <c r="K1904" s="14" t="str">
        <f>_xlfn.XLOOKUP(A1904,'Medical Exam Transform'!$A$2:$A$2336,'Medical Exam Transform'!$J$2:$J$2336)</f>
        <v>Prediabetes</v>
      </c>
      <c r="L1904" s="60">
        <f>_xlfn.XLOOKUP(A1904,'Hospitalisation Transform'!$A$2:$A$2344,'Hospitalisation Transform'!$B$2:$B$2344)</f>
        <v>35316</v>
      </c>
      <c r="M1904" s="82">
        <f>_xlfn.XLOOKUP(A1904,'Hospitalisation Transform'!$A$2:$A$2344,'Hospitalisation Transform'!$D$2:$D$2344)</f>
        <v>3987.93</v>
      </c>
      <c r="N1904" s="14" t="str">
        <f>_xlfn.XLOOKUP(A1904,'Hospitalisation Transform'!$A$2:$A$2344,'Hospitalisation Transform'!$E$2:$E$2344)</f>
        <v>tier - 2</v>
      </c>
      <c r="O1904" s="14" t="str">
        <f>_xlfn.XLOOKUP(A1904,'Hospitalisation Transform'!$A$2:$A$2344,'Hospitalisation Transform'!$F$2:$F$2344)</f>
        <v>tier - 2</v>
      </c>
      <c r="P1904" s="14" t="str">
        <f>_xlfn.XLOOKUP(A1904,'Hospitalisation Transform'!$A$2:$A$2344,'Hospitalisation Transform'!$G$2:$G$2344)</f>
        <v>R1011</v>
      </c>
      <c r="Q1904" s="14">
        <f>_xlfn.XLOOKUP(A1904,'Hospitalisation Transform'!$A$2:$A$2344,'Hospitalisation Transform'!$H$2:$H$2344)</f>
        <v>27</v>
      </c>
    </row>
    <row r="1905" spans="1:17" ht="15.5" x14ac:dyDescent="0.35">
      <c r="A1905" s="59" t="s">
        <v>465</v>
      </c>
      <c r="B1905" s="39" t="str">
        <f>_xlfn.XLOOKUP(A1905,'Customer Names Transform'!$A$2:$A$2336,'Customer Names Transform'!$D$2:$D$2336)</f>
        <v>Elizabeth</v>
      </c>
      <c r="C1905" s="28">
        <f>_xlfn.XLOOKUP(A1905,'Medical Exam Transform'!$A$2:$A$2336,'Medical Exam Transform'!$B$2:$B$2336)</f>
        <v>29.92</v>
      </c>
      <c r="D1905" s="14">
        <f>_xlfn.XLOOKUP(A1905,'Medical Exam Transform'!$A$2:$A$2336,'Medical Exam Transform'!$C$2:$C$2336)</f>
        <v>6.02</v>
      </c>
      <c r="E1905" s="14" t="str">
        <f>_xlfn.XLOOKUP(A1905,'Medical Exam Transform'!$A$2:$A$2336,'Medical Exam Transform'!$D$2:$D$2336)</f>
        <v>Yes</v>
      </c>
      <c r="F1905" s="14" t="str">
        <f>_xlfn.XLOOKUP(A1905,'Medical Exam Transform'!$A$2:$A$2336,'Medical Exam Transform'!$E$2:$E$2336)</f>
        <v>No</v>
      </c>
      <c r="G1905" s="14" t="str">
        <f>_xlfn.XLOOKUP(A1905,'Medical Exam Transform'!$A$2:$A$2336,'Medical Exam Transform'!$F$2:$F$2336)</f>
        <v>No</v>
      </c>
      <c r="H1905" s="14">
        <f>_xlfn.XLOOKUP(A1905,'Medical Exam Transform'!$A$2:$A$2336,'Medical Exam Transform'!$G$2:$G$2336)</f>
        <v>0</v>
      </c>
      <c r="I1905" s="14" t="str">
        <f>_xlfn.XLOOKUP(A1905,'Medical Exam Transform'!$A$2:$A$2336,'Medical Exam Transform'!$H$2:$H$2336)</f>
        <v>No</v>
      </c>
      <c r="J1905" s="14" t="str">
        <f>_xlfn.XLOOKUP(A1905,'Medical Exam Transform'!$A$2:$A$2336,'Medical Exam Transform'!$I$2:$I$2336)</f>
        <v>Overweight</v>
      </c>
      <c r="K1905" s="14" t="str">
        <f>_xlfn.XLOOKUP(A1905,'Medical Exam Transform'!$A$2:$A$2336,'Medical Exam Transform'!$J$2:$J$2336)</f>
        <v>Prediabetes</v>
      </c>
      <c r="L1905" s="60">
        <f>_xlfn.XLOOKUP(A1905,'Hospitalisation Transform'!$A$2:$A$2344,'Hospitalisation Transform'!$B$2:$B$2344)</f>
        <v>35294</v>
      </c>
      <c r="M1905" s="82">
        <f>_xlfn.XLOOKUP(A1905,'Hospitalisation Transform'!$A$2:$A$2344,'Hospitalisation Transform'!$D$2:$D$2344)</f>
        <v>3981.98</v>
      </c>
      <c r="N1905" s="14" t="str">
        <f>_xlfn.XLOOKUP(A1905,'Hospitalisation Transform'!$A$2:$A$2344,'Hospitalisation Transform'!$E$2:$E$2344)</f>
        <v>tier - 2</v>
      </c>
      <c r="O1905" s="14" t="str">
        <f>_xlfn.XLOOKUP(A1905,'Hospitalisation Transform'!$A$2:$A$2344,'Hospitalisation Transform'!$F$2:$F$2344)</f>
        <v>tier - 2</v>
      </c>
      <c r="P1905" s="14" t="str">
        <f>_xlfn.XLOOKUP(A1905,'Hospitalisation Transform'!$A$2:$A$2344,'Hospitalisation Transform'!$G$2:$G$2344)</f>
        <v>R1013</v>
      </c>
      <c r="Q1905" s="14">
        <f>_xlfn.XLOOKUP(A1905,'Hospitalisation Transform'!$A$2:$A$2344,'Hospitalisation Transform'!$H$2:$H$2344)</f>
        <v>27</v>
      </c>
    </row>
    <row r="1906" spans="1:17" ht="15.5" x14ac:dyDescent="0.35">
      <c r="A1906" s="59" t="s">
        <v>464</v>
      </c>
      <c r="B1906" s="39" t="str">
        <f>_xlfn.XLOOKUP(A1906,'Customer Names Transform'!$A$2:$A$2336,'Customer Names Transform'!$D$2:$D$2336)</f>
        <v>Margaret P.</v>
      </c>
      <c r="C1906" s="28">
        <f>_xlfn.XLOOKUP(A1906,'Medical Exam Transform'!$A$2:$A$2336,'Medical Exam Transform'!$B$2:$B$2336)</f>
        <v>28.93</v>
      </c>
      <c r="D1906" s="14">
        <f>_xlfn.XLOOKUP(A1906,'Medical Exam Transform'!$A$2:$A$2336,'Medical Exam Transform'!$C$2:$C$2336)</f>
        <v>4.4400000000000004</v>
      </c>
      <c r="E1906" s="14" t="str">
        <f>_xlfn.XLOOKUP(A1906,'Medical Exam Transform'!$A$2:$A$2336,'Medical Exam Transform'!$D$2:$D$2336)</f>
        <v>No</v>
      </c>
      <c r="F1906" s="14" t="str">
        <f>_xlfn.XLOOKUP(A1906,'Medical Exam Transform'!$A$2:$A$2336,'Medical Exam Transform'!$E$2:$E$2336)</f>
        <v>No</v>
      </c>
      <c r="G1906" s="14" t="str">
        <f>_xlfn.XLOOKUP(A1906,'Medical Exam Transform'!$A$2:$A$2336,'Medical Exam Transform'!$F$2:$F$2336)</f>
        <v>No</v>
      </c>
      <c r="H1906" s="14">
        <f>_xlfn.XLOOKUP(A1906,'Medical Exam Transform'!$A$2:$A$2336,'Medical Exam Transform'!$G$2:$G$2336)</f>
        <v>0</v>
      </c>
      <c r="I1906" s="14" t="str">
        <f>_xlfn.XLOOKUP(A1906,'Medical Exam Transform'!$A$2:$A$2336,'Medical Exam Transform'!$H$2:$H$2336)</f>
        <v>No</v>
      </c>
      <c r="J1906" s="14" t="str">
        <f>_xlfn.XLOOKUP(A1906,'Medical Exam Transform'!$A$2:$A$2336,'Medical Exam Transform'!$I$2:$I$2336)</f>
        <v>Overweight</v>
      </c>
      <c r="K1906" s="14" t="str">
        <f>_xlfn.XLOOKUP(A1906,'Medical Exam Transform'!$A$2:$A$2336,'Medical Exam Transform'!$J$2:$J$2336)</f>
        <v>Prediabetes</v>
      </c>
      <c r="L1906" s="60">
        <f>_xlfn.XLOOKUP(A1906,'Hospitalisation Transform'!$A$2:$A$2344,'Hospitalisation Transform'!$B$2:$B$2344)</f>
        <v>33083</v>
      </c>
      <c r="M1906" s="82">
        <f>_xlfn.XLOOKUP(A1906,'Hospitalisation Transform'!$A$2:$A$2344,'Hospitalisation Transform'!$D$2:$D$2344)</f>
        <v>3972.92</v>
      </c>
      <c r="N1906" s="14" t="str">
        <f>_xlfn.XLOOKUP(A1906,'Hospitalisation Transform'!$A$2:$A$2344,'Hospitalisation Transform'!$E$2:$E$2344)</f>
        <v>tier - 2</v>
      </c>
      <c r="O1906" s="14" t="str">
        <f>_xlfn.XLOOKUP(A1906,'Hospitalisation Transform'!$A$2:$A$2344,'Hospitalisation Transform'!$F$2:$F$2344)</f>
        <v>tier - 3</v>
      </c>
      <c r="P1906" s="14" t="str">
        <f>_xlfn.XLOOKUP(A1906,'Hospitalisation Transform'!$A$2:$A$2344,'Hospitalisation Transform'!$G$2:$G$2344)</f>
        <v>R1013</v>
      </c>
      <c r="Q1906" s="14">
        <f>_xlfn.XLOOKUP(A1906,'Hospitalisation Transform'!$A$2:$A$2344,'Hospitalisation Transform'!$H$2:$H$2344)</f>
        <v>33</v>
      </c>
    </row>
    <row r="1907" spans="1:17" ht="15.5" x14ac:dyDescent="0.35">
      <c r="A1907" s="59" t="s">
        <v>463</v>
      </c>
      <c r="B1907" s="39" t="str">
        <f>_xlfn.XLOOKUP(A1907,'Customer Names Transform'!$A$2:$A$2336,'Customer Names Transform'!$D$2:$D$2336)</f>
        <v>Tiffany K</v>
      </c>
      <c r="C1907" s="28">
        <f>_xlfn.XLOOKUP(A1907,'Medical Exam Transform'!$A$2:$A$2336,'Medical Exam Transform'!$B$2:$B$2336)</f>
        <v>31.254999999999999</v>
      </c>
      <c r="D1907" s="14">
        <f>_xlfn.XLOOKUP(A1907,'Medical Exam Transform'!$A$2:$A$2336,'Medical Exam Transform'!$C$2:$C$2336)</f>
        <v>5.84</v>
      </c>
      <c r="E1907" s="14" t="str">
        <f>_xlfn.XLOOKUP(A1907,'Medical Exam Transform'!$A$2:$A$2336,'Medical Exam Transform'!$D$2:$D$2336)</f>
        <v>Yes</v>
      </c>
      <c r="F1907" s="14" t="str">
        <f>_xlfn.XLOOKUP(A1907,'Medical Exam Transform'!$A$2:$A$2336,'Medical Exam Transform'!$E$2:$E$2336)</f>
        <v>No</v>
      </c>
      <c r="G1907" s="14" t="str">
        <f>_xlfn.XLOOKUP(A1907,'Medical Exam Transform'!$A$2:$A$2336,'Medical Exam Transform'!$F$2:$F$2336)</f>
        <v>No</v>
      </c>
      <c r="H1907" s="14">
        <f>_xlfn.XLOOKUP(A1907,'Medical Exam Transform'!$A$2:$A$2336,'Medical Exam Transform'!$G$2:$G$2336)</f>
        <v>1</v>
      </c>
      <c r="I1907" s="14" t="str">
        <f>_xlfn.XLOOKUP(A1907,'Medical Exam Transform'!$A$2:$A$2336,'Medical Exam Transform'!$H$2:$H$2336)</f>
        <v>No</v>
      </c>
      <c r="J1907" s="14" t="str">
        <f>_xlfn.XLOOKUP(A1907,'Medical Exam Transform'!$A$2:$A$2336,'Medical Exam Transform'!$I$2:$I$2336)</f>
        <v>Obesity</v>
      </c>
      <c r="K1907" s="14" t="str">
        <f>_xlfn.XLOOKUP(A1907,'Medical Exam Transform'!$A$2:$A$2336,'Medical Exam Transform'!$J$2:$J$2336)</f>
        <v>Prediabetes</v>
      </c>
      <c r="L1907" s="60">
        <f>_xlfn.XLOOKUP(A1907,'Hospitalisation Transform'!$A$2:$A$2344,'Hospitalisation Transform'!$B$2:$B$2344)</f>
        <v>34891</v>
      </c>
      <c r="M1907" s="82">
        <f>_xlfn.XLOOKUP(A1907,'Hospitalisation Transform'!$A$2:$A$2344,'Hospitalisation Transform'!$D$2:$D$2344)</f>
        <v>3956.07</v>
      </c>
      <c r="N1907" s="14" t="str">
        <f>_xlfn.XLOOKUP(A1907,'Hospitalisation Transform'!$A$2:$A$2344,'Hospitalisation Transform'!$E$2:$E$2344)</f>
        <v>tier - 2</v>
      </c>
      <c r="O1907" s="14" t="str">
        <f>_xlfn.XLOOKUP(A1907,'Hospitalisation Transform'!$A$2:$A$2344,'Hospitalisation Transform'!$F$2:$F$2344)</f>
        <v>tier - 2</v>
      </c>
      <c r="P1907" s="14" t="str">
        <f>_xlfn.XLOOKUP(A1907,'Hospitalisation Transform'!$A$2:$A$2344,'Hospitalisation Transform'!$G$2:$G$2344)</f>
        <v>R1012</v>
      </c>
      <c r="Q1907" s="14">
        <f>_xlfn.XLOOKUP(A1907,'Hospitalisation Transform'!$A$2:$A$2344,'Hospitalisation Transform'!$H$2:$H$2344)</f>
        <v>28</v>
      </c>
    </row>
    <row r="1908" spans="1:17" ht="15.5" x14ac:dyDescent="0.35">
      <c r="A1908" s="59" t="s">
        <v>462</v>
      </c>
      <c r="B1908" s="39" t="str">
        <f>_xlfn.XLOOKUP(A1908,'Customer Names Transform'!$A$2:$A$2336,'Customer Names Transform'!$D$2:$D$2336)</f>
        <v>David M.</v>
      </c>
      <c r="C1908" s="28">
        <f>_xlfn.XLOOKUP(A1908,'Medical Exam Transform'!$A$2:$A$2336,'Medical Exam Transform'!$B$2:$B$2336)</f>
        <v>29.83</v>
      </c>
      <c r="D1908" s="14">
        <f>_xlfn.XLOOKUP(A1908,'Medical Exam Transform'!$A$2:$A$2336,'Medical Exam Transform'!$C$2:$C$2336)</f>
        <v>5.39</v>
      </c>
      <c r="E1908" s="14" t="str">
        <f>_xlfn.XLOOKUP(A1908,'Medical Exam Transform'!$A$2:$A$2336,'Medical Exam Transform'!$D$2:$D$2336)</f>
        <v>No</v>
      </c>
      <c r="F1908" s="14" t="str">
        <f>_xlfn.XLOOKUP(A1908,'Medical Exam Transform'!$A$2:$A$2336,'Medical Exam Transform'!$E$2:$E$2336)</f>
        <v>No</v>
      </c>
      <c r="G1908" s="14" t="str">
        <f>_xlfn.XLOOKUP(A1908,'Medical Exam Transform'!$A$2:$A$2336,'Medical Exam Transform'!$F$2:$F$2336)</f>
        <v>No</v>
      </c>
      <c r="H1908" s="14">
        <f>_xlfn.XLOOKUP(A1908,'Medical Exam Transform'!$A$2:$A$2336,'Medical Exam Transform'!$G$2:$G$2336)</f>
        <v>0</v>
      </c>
      <c r="I1908" s="14" t="str">
        <f>_xlfn.XLOOKUP(A1908,'Medical Exam Transform'!$A$2:$A$2336,'Medical Exam Transform'!$H$2:$H$2336)</f>
        <v>No</v>
      </c>
      <c r="J1908" s="14" t="str">
        <f>_xlfn.XLOOKUP(A1908,'Medical Exam Transform'!$A$2:$A$2336,'Medical Exam Transform'!$I$2:$I$2336)</f>
        <v>Overweight</v>
      </c>
      <c r="K1908" s="14" t="str">
        <f>_xlfn.XLOOKUP(A1908,'Medical Exam Transform'!$A$2:$A$2336,'Medical Exam Transform'!$J$2:$J$2336)</f>
        <v>Normal</v>
      </c>
      <c r="L1908" s="60">
        <f>_xlfn.XLOOKUP(A1908,'Hospitalisation Transform'!$A$2:$A$2344,'Hospitalisation Transform'!$B$2:$B$2344)</f>
        <v>36351</v>
      </c>
      <c r="M1908" s="82">
        <f>_xlfn.XLOOKUP(A1908,'Hospitalisation Transform'!$A$2:$A$2344,'Hospitalisation Transform'!$D$2:$D$2344)</f>
        <v>3955.98</v>
      </c>
      <c r="N1908" s="14" t="str">
        <f>_xlfn.XLOOKUP(A1908,'Hospitalisation Transform'!$A$2:$A$2344,'Hospitalisation Transform'!$E$2:$E$2344)</f>
        <v>tier - 2</v>
      </c>
      <c r="O1908" s="14" t="str">
        <f>_xlfn.XLOOKUP(A1908,'Hospitalisation Transform'!$A$2:$A$2344,'Hospitalisation Transform'!$F$2:$F$2344)</f>
        <v>tier - 3</v>
      </c>
      <c r="P1908" s="14" t="str">
        <f>_xlfn.XLOOKUP(A1908,'Hospitalisation Transform'!$A$2:$A$2344,'Hospitalisation Transform'!$G$2:$G$2344)</f>
        <v>R1021</v>
      </c>
      <c r="Q1908" s="14">
        <f>_xlfn.XLOOKUP(A1908,'Hospitalisation Transform'!$A$2:$A$2344,'Hospitalisation Transform'!$H$2:$H$2344)</f>
        <v>24</v>
      </c>
    </row>
    <row r="1909" spans="1:17" ht="15.5" x14ac:dyDescent="0.35">
      <c r="A1909" s="59" t="s">
        <v>461</v>
      </c>
      <c r="B1909" s="39" t="str">
        <f>_xlfn.XLOOKUP(A1909,'Customer Names Transform'!$A$2:$A$2336,'Customer Names Transform'!$D$2:$D$2336)</f>
        <v>Christine E</v>
      </c>
      <c r="C1909" s="28">
        <f>_xlfn.XLOOKUP(A1909,'Medical Exam Transform'!$A$2:$A$2336,'Medical Exam Transform'!$B$2:$B$2336)</f>
        <v>29.59</v>
      </c>
      <c r="D1909" s="14">
        <f>_xlfn.XLOOKUP(A1909,'Medical Exam Transform'!$A$2:$A$2336,'Medical Exam Transform'!$C$2:$C$2336)</f>
        <v>6.16</v>
      </c>
      <c r="E1909" s="14" t="str">
        <f>_xlfn.XLOOKUP(A1909,'Medical Exam Transform'!$A$2:$A$2336,'Medical Exam Transform'!$D$2:$D$2336)</f>
        <v>No</v>
      </c>
      <c r="F1909" s="14" t="str">
        <f>_xlfn.XLOOKUP(A1909,'Medical Exam Transform'!$A$2:$A$2336,'Medical Exam Transform'!$E$2:$E$2336)</f>
        <v>No</v>
      </c>
      <c r="G1909" s="14" t="str">
        <f>_xlfn.XLOOKUP(A1909,'Medical Exam Transform'!$A$2:$A$2336,'Medical Exam Transform'!$F$2:$F$2336)</f>
        <v>Yes</v>
      </c>
      <c r="H1909" s="14">
        <f>_xlfn.XLOOKUP(A1909,'Medical Exam Transform'!$A$2:$A$2336,'Medical Exam Transform'!$G$2:$G$2336)</f>
        <v>1</v>
      </c>
      <c r="I1909" s="14" t="str">
        <f>_xlfn.XLOOKUP(A1909,'Medical Exam Transform'!$A$2:$A$2336,'Medical Exam Transform'!$H$2:$H$2336)</f>
        <v>No</v>
      </c>
      <c r="J1909" s="14" t="str">
        <f>_xlfn.XLOOKUP(A1909,'Medical Exam Transform'!$A$2:$A$2336,'Medical Exam Transform'!$I$2:$I$2336)</f>
        <v>Overweight</v>
      </c>
      <c r="K1909" s="14" t="str">
        <f>_xlfn.XLOOKUP(A1909,'Medical Exam Transform'!$A$2:$A$2336,'Medical Exam Transform'!$J$2:$J$2336)</f>
        <v>Prediabetes</v>
      </c>
      <c r="L1909" s="60">
        <f>_xlfn.XLOOKUP(A1909,'Hospitalisation Transform'!$A$2:$A$2344,'Hospitalisation Transform'!$B$2:$B$2344)</f>
        <v>34284</v>
      </c>
      <c r="M1909" s="82">
        <f>_xlfn.XLOOKUP(A1909,'Hospitalisation Transform'!$A$2:$A$2344,'Hospitalisation Transform'!$D$2:$D$2344)</f>
        <v>3947.41</v>
      </c>
      <c r="N1909" s="14" t="str">
        <f>_xlfn.XLOOKUP(A1909,'Hospitalisation Transform'!$A$2:$A$2344,'Hospitalisation Transform'!$E$2:$E$2344)</f>
        <v>tier - 2</v>
      </c>
      <c r="O1909" s="14" t="str">
        <f>_xlfn.XLOOKUP(A1909,'Hospitalisation Transform'!$A$2:$A$2344,'Hospitalisation Transform'!$F$2:$F$2344)</f>
        <v>tier - 2</v>
      </c>
      <c r="P1909" s="14" t="str">
        <f>_xlfn.XLOOKUP(A1909,'Hospitalisation Transform'!$A$2:$A$2344,'Hospitalisation Transform'!$G$2:$G$2344)</f>
        <v>R1013</v>
      </c>
      <c r="Q1909" s="14">
        <f>_xlfn.XLOOKUP(A1909,'Hospitalisation Transform'!$A$2:$A$2344,'Hospitalisation Transform'!$H$2:$H$2344)</f>
        <v>30</v>
      </c>
    </row>
    <row r="1910" spans="1:17" ht="15.5" x14ac:dyDescent="0.35">
      <c r="A1910" s="59" t="s">
        <v>460</v>
      </c>
      <c r="B1910" s="39" t="str">
        <f>_xlfn.XLOOKUP(A1910,'Customer Names Transform'!$A$2:$A$2336,'Customer Names Transform'!$D$2:$D$2336)</f>
        <v>Donna</v>
      </c>
      <c r="C1910" s="28">
        <f>_xlfn.XLOOKUP(A1910,'Medical Exam Transform'!$A$2:$A$2336,'Medical Exam Transform'!$B$2:$B$2336)</f>
        <v>31.16</v>
      </c>
      <c r="D1910" s="14">
        <f>_xlfn.XLOOKUP(A1910,'Medical Exam Transform'!$A$2:$A$2336,'Medical Exam Transform'!$C$2:$C$2336)</f>
        <v>4.49</v>
      </c>
      <c r="E1910" s="14" t="str">
        <f>_xlfn.XLOOKUP(A1910,'Medical Exam Transform'!$A$2:$A$2336,'Medical Exam Transform'!$D$2:$D$2336)</f>
        <v>No</v>
      </c>
      <c r="F1910" s="14" t="str">
        <f>_xlfn.XLOOKUP(A1910,'Medical Exam Transform'!$A$2:$A$2336,'Medical Exam Transform'!$E$2:$E$2336)</f>
        <v>No</v>
      </c>
      <c r="G1910" s="14" t="str">
        <f>_xlfn.XLOOKUP(A1910,'Medical Exam Transform'!$A$2:$A$2336,'Medical Exam Transform'!$F$2:$F$2336)</f>
        <v>Yes</v>
      </c>
      <c r="H1910" s="14">
        <f>_xlfn.XLOOKUP(A1910,'Medical Exam Transform'!$A$2:$A$2336,'Medical Exam Transform'!$G$2:$G$2336)</f>
        <v>1</v>
      </c>
      <c r="I1910" s="14" t="str">
        <f>_xlfn.XLOOKUP(A1910,'Medical Exam Transform'!$A$2:$A$2336,'Medical Exam Transform'!$H$2:$H$2336)</f>
        <v>No</v>
      </c>
      <c r="J1910" s="14" t="str">
        <f>_xlfn.XLOOKUP(A1910,'Medical Exam Transform'!$A$2:$A$2336,'Medical Exam Transform'!$I$2:$I$2336)</f>
        <v>Obesity</v>
      </c>
      <c r="K1910" s="14" t="str">
        <f>_xlfn.XLOOKUP(A1910,'Medical Exam Transform'!$A$2:$A$2336,'Medical Exam Transform'!$J$2:$J$2336)</f>
        <v>Prediabetes</v>
      </c>
      <c r="L1910" s="60">
        <f>_xlfn.XLOOKUP(A1910,'Hospitalisation Transform'!$A$2:$A$2344,'Hospitalisation Transform'!$B$2:$B$2344)</f>
        <v>34241</v>
      </c>
      <c r="M1910" s="82">
        <f>_xlfn.XLOOKUP(A1910,'Hospitalisation Transform'!$A$2:$A$2344,'Hospitalisation Transform'!$D$2:$D$2344)</f>
        <v>3943.6</v>
      </c>
      <c r="N1910" s="14" t="str">
        <f>_xlfn.XLOOKUP(A1910,'Hospitalisation Transform'!$A$2:$A$2344,'Hospitalisation Transform'!$E$2:$E$2344)</f>
        <v>tier - 2</v>
      </c>
      <c r="O1910" s="14" t="str">
        <f>_xlfn.XLOOKUP(A1910,'Hospitalisation Transform'!$A$2:$A$2344,'Hospitalisation Transform'!$F$2:$F$2344)</f>
        <v>tier - 3</v>
      </c>
      <c r="P1910" s="14" t="str">
        <f>_xlfn.XLOOKUP(A1910,'Hospitalisation Transform'!$A$2:$A$2344,'Hospitalisation Transform'!$G$2:$G$2344)</f>
        <v>R1024</v>
      </c>
      <c r="Q1910" s="14">
        <f>_xlfn.XLOOKUP(A1910,'Hospitalisation Transform'!$A$2:$A$2344,'Hospitalisation Transform'!$H$2:$H$2344)</f>
        <v>30</v>
      </c>
    </row>
    <row r="1911" spans="1:17" ht="15.5" x14ac:dyDescent="0.35">
      <c r="A1911" s="59" t="s">
        <v>459</v>
      </c>
      <c r="B1911" s="39" t="str">
        <f>_xlfn.XLOOKUP(A1911,'Customer Names Transform'!$A$2:$A$2336,'Customer Names Transform'!$D$2:$D$2336)</f>
        <v>Rod</v>
      </c>
      <c r="C1911" s="28">
        <f>_xlfn.XLOOKUP(A1911,'Medical Exam Transform'!$A$2:$A$2336,'Medical Exam Transform'!$B$2:$B$2336)</f>
        <v>34.21</v>
      </c>
      <c r="D1911" s="14">
        <f>_xlfn.XLOOKUP(A1911,'Medical Exam Transform'!$A$2:$A$2336,'Medical Exam Transform'!$C$2:$C$2336)</f>
        <v>4.4800000000000004</v>
      </c>
      <c r="E1911" s="14" t="str">
        <f>_xlfn.XLOOKUP(A1911,'Medical Exam Transform'!$A$2:$A$2336,'Medical Exam Transform'!$D$2:$D$2336)</f>
        <v>Yes</v>
      </c>
      <c r="F1911" s="14" t="str">
        <f>_xlfn.XLOOKUP(A1911,'Medical Exam Transform'!$A$2:$A$2336,'Medical Exam Transform'!$E$2:$E$2336)</f>
        <v>No</v>
      </c>
      <c r="G1911" s="14" t="str">
        <f>_xlfn.XLOOKUP(A1911,'Medical Exam Transform'!$A$2:$A$2336,'Medical Exam Transform'!$F$2:$F$2336)</f>
        <v>No</v>
      </c>
      <c r="H1911" s="14">
        <f>_xlfn.XLOOKUP(A1911,'Medical Exam Transform'!$A$2:$A$2336,'Medical Exam Transform'!$G$2:$G$2336)</f>
        <v>1</v>
      </c>
      <c r="I1911" s="14" t="str">
        <f>_xlfn.XLOOKUP(A1911,'Medical Exam Transform'!$A$2:$A$2336,'Medical Exam Transform'!$H$2:$H$2336)</f>
        <v>No</v>
      </c>
      <c r="J1911" s="14" t="str">
        <f>_xlfn.XLOOKUP(A1911,'Medical Exam Transform'!$A$2:$A$2336,'Medical Exam Transform'!$I$2:$I$2336)</f>
        <v>Obesity</v>
      </c>
      <c r="K1911" s="14" t="str">
        <f>_xlfn.XLOOKUP(A1911,'Medical Exam Transform'!$A$2:$A$2336,'Medical Exam Transform'!$J$2:$J$2336)</f>
        <v>Normal</v>
      </c>
      <c r="L1911" s="60">
        <f>_xlfn.XLOOKUP(A1911,'Hospitalisation Transform'!$A$2:$A$2344,'Hospitalisation Transform'!$B$2:$B$2344)</f>
        <v>32440</v>
      </c>
      <c r="M1911" s="82">
        <f>_xlfn.XLOOKUP(A1911,'Hospitalisation Transform'!$A$2:$A$2344,'Hospitalisation Transform'!$D$2:$D$2344)</f>
        <v>3935.18</v>
      </c>
      <c r="N1911" s="14" t="str">
        <f>_xlfn.XLOOKUP(A1911,'Hospitalisation Transform'!$A$2:$A$2344,'Hospitalisation Transform'!$E$2:$E$2344)</f>
        <v>tier - 3</v>
      </c>
      <c r="O1911" s="14" t="str">
        <f>_xlfn.XLOOKUP(A1911,'Hospitalisation Transform'!$A$2:$A$2344,'Hospitalisation Transform'!$F$2:$F$2344)</f>
        <v>tier - 1</v>
      </c>
      <c r="P1911" s="14" t="str">
        <f>_xlfn.XLOOKUP(A1911,'Hospitalisation Transform'!$A$2:$A$2344,'Hospitalisation Transform'!$G$2:$G$2344)</f>
        <v>R1013</v>
      </c>
      <c r="Q1911" s="14">
        <f>_xlfn.XLOOKUP(A1911,'Hospitalisation Transform'!$A$2:$A$2344,'Hospitalisation Transform'!$H$2:$H$2344)</f>
        <v>35</v>
      </c>
    </row>
    <row r="1912" spans="1:17" ht="15.5" x14ac:dyDescent="0.35">
      <c r="A1912" s="59" t="s">
        <v>458</v>
      </c>
      <c r="B1912" s="39" t="str">
        <f>_xlfn.XLOOKUP(A1912,'Customer Names Transform'!$A$2:$A$2336,'Customer Names Transform'!$D$2:$D$2336)</f>
        <v>Joe</v>
      </c>
      <c r="C1912" s="28">
        <f>_xlfn.XLOOKUP(A1912,'Medical Exam Transform'!$A$2:$A$2336,'Medical Exam Transform'!$B$2:$B$2336)</f>
        <v>34.86</v>
      </c>
      <c r="D1912" s="14">
        <f>_xlfn.XLOOKUP(A1912,'Medical Exam Transform'!$A$2:$A$2336,'Medical Exam Transform'!$C$2:$C$2336)</f>
        <v>10.97</v>
      </c>
      <c r="E1912" s="14" t="str">
        <f>_xlfn.XLOOKUP(A1912,'Medical Exam Transform'!$A$2:$A$2336,'Medical Exam Transform'!$D$2:$D$2336)</f>
        <v>No</v>
      </c>
      <c r="F1912" s="14" t="str">
        <f>_xlfn.XLOOKUP(A1912,'Medical Exam Transform'!$A$2:$A$2336,'Medical Exam Transform'!$E$2:$E$2336)</f>
        <v>No</v>
      </c>
      <c r="G1912" s="14" t="str">
        <f>_xlfn.XLOOKUP(A1912,'Medical Exam Transform'!$A$2:$A$2336,'Medical Exam Transform'!$F$2:$F$2336)</f>
        <v>No</v>
      </c>
      <c r="H1912" s="14">
        <f>_xlfn.XLOOKUP(A1912,'Medical Exam Transform'!$A$2:$A$2336,'Medical Exam Transform'!$G$2:$G$2336)</f>
        <v>0</v>
      </c>
      <c r="I1912" s="14" t="str">
        <f>_xlfn.XLOOKUP(A1912,'Medical Exam Transform'!$A$2:$A$2336,'Medical Exam Transform'!$H$2:$H$2336)</f>
        <v>No</v>
      </c>
      <c r="J1912" s="14" t="str">
        <f>_xlfn.XLOOKUP(A1912,'Medical Exam Transform'!$A$2:$A$2336,'Medical Exam Transform'!$I$2:$I$2336)</f>
        <v>Obesity</v>
      </c>
      <c r="K1912" s="14" t="str">
        <f>_xlfn.XLOOKUP(A1912,'Medical Exam Transform'!$A$2:$A$2336,'Medical Exam Transform'!$J$2:$J$2336)</f>
        <v>Diabetes</v>
      </c>
      <c r="L1912" s="60">
        <f>_xlfn.XLOOKUP(A1912,'Hospitalisation Transform'!$A$2:$A$2344,'Hospitalisation Transform'!$B$2:$B$2344)</f>
        <v>37422</v>
      </c>
      <c r="M1912" s="82">
        <f>_xlfn.XLOOKUP(A1912,'Hospitalisation Transform'!$A$2:$A$2344,'Hospitalisation Transform'!$D$2:$D$2344)</f>
        <v>3931.51</v>
      </c>
      <c r="N1912" s="14" t="str">
        <f>_xlfn.XLOOKUP(A1912,'Hospitalisation Transform'!$A$2:$A$2344,'Hospitalisation Transform'!$E$2:$E$2344)</f>
        <v>tier - 2</v>
      </c>
      <c r="O1912" s="14" t="str">
        <f>_xlfn.XLOOKUP(A1912,'Hospitalisation Transform'!$A$2:$A$2344,'Hospitalisation Transform'!$F$2:$F$2344)</f>
        <v>tier - 3</v>
      </c>
      <c r="P1912" s="14" t="str">
        <f>_xlfn.XLOOKUP(A1912,'Hospitalisation Transform'!$A$2:$A$2344,'Hospitalisation Transform'!$G$2:$G$2344)</f>
        <v>R1011</v>
      </c>
      <c r="Q1912" s="14">
        <f>_xlfn.XLOOKUP(A1912,'Hospitalisation Transform'!$A$2:$A$2344,'Hospitalisation Transform'!$H$2:$H$2344)</f>
        <v>21</v>
      </c>
    </row>
    <row r="1913" spans="1:17" ht="15.5" x14ac:dyDescent="0.35">
      <c r="A1913" s="59" t="s">
        <v>457</v>
      </c>
      <c r="B1913" s="39" t="str">
        <f>_xlfn.XLOOKUP(A1913,'Customer Names Transform'!$A$2:$A$2336,'Customer Names Transform'!$D$2:$D$2336)</f>
        <v>Kayleigh</v>
      </c>
      <c r="C1913" s="28">
        <f>_xlfn.XLOOKUP(A1913,'Medical Exam Transform'!$A$2:$A$2336,'Medical Exam Transform'!$B$2:$B$2336)</f>
        <v>34.58</v>
      </c>
      <c r="D1913" s="14">
        <f>_xlfn.XLOOKUP(A1913,'Medical Exam Transform'!$A$2:$A$2336,'Medical Exam Transform'!$C$2:$C$2336)</f>
        <v>5.14</v>
      </c>
      <c r="E1913" s="14" t="str">
        <f>_xlfn.XLOOKUP(A1913,'Medical Exam Transform'!$A$2:$A$2336,'Medical Exam Transform'!$D$2:$D$2336)</f>
        <v>No</v>
      </c>
      <c r="F1913" s="14" t="str">
        <f>_xlfn.XLOOKUP(A1913,'Medical Exam Transform'!$A$2:$A$2336,'Medical Exam Transform'!$E$2:$E$2336)</f>
        <v>yes</v>
      </c>
      <c r="G1913" s="14" t="str">
        <f>_xlfn.XLOOKUP(A1913,'Medical Exam Transform'!$A$2:$A$2336,'Medical Exam Transform'!$F$2:$F$2336)</f>
        <v>No</v>
      </c>
      <c r="H1913" s="14">
        <f>_xlfn.XLOOKUP(A1913,'Medical Exam Transform'!$A$2:$A$2336,'Medical Exam Transform'!$G$2:$G$2336)</f>
        <v>2</v>
      </c>
      <c r="I1913" s="14" t="str">
        <f>_xlfn.XLOOKUP(A1913,'Medical Exam Transform'!$A$2:$A$2336,'Medical Exam Transform'!$H$2:$H$2336)</f>
        <v>No</v>
      </c>
      <c r="J1913" s="14" t="str">
        <f>_xlfn.XLOOKUP(A1913,'Medical Exam Transform'!$A$2:$A$2336,'Medical Exam Transform'!$I$2:$I$2336)</f>
        <v>Obesity</v>
      </c>
      <c r="K1913" s="14" t="str">
        <f>_xlfn.XLOOKUP(A1913,'Medical Exam Transform'!$A$2:$A$2336,'Medical Exam Transform'!$J$2:$J$2336)</f>
        <v>Normal</v>
      </c>
      <c r="L1913" s="60">
        <f>_xlfn.XLOOKUP(A1913,'Hospitalisation Transform'!$A$2:$A$2344,'Hospitalisation Transform'!$B$2:$B$2344)</f>
        <v>36717</v>
      </c>
      <c r="M1913" s="82">
        <f>_xlfn.XLOOKUP(A1913,'Hospitalisation Transform'!$A$2:$A$2344,'Hospitalisation Transform'!$D$2:$D$2344)</f>
        <v>3925.76</v>
      </c>
      <c r="N1913" s="14" t="str">
        <f>_xlfn.XLOOKUP(A1913,'Hospitalisation Transform'!$A$2:$A$2344,'Hospitalisation Transform'!$E$2:$E$2344)</f>
        <v>tier - 2</v>
      </c>
      <c r="O1913" s="14" t="str">
        <f>_xlfn.XLOOKUP(A1913,'Hospitalisation Transform'!$A$2:$A$2344,'Hospitalisation Transform'!$F$2:$F$2344)</f>
        <v>tier - 2</v>
      </c>
      <c r="P1913" s="14" t="str">
        <f>_xlfn.XLOOKUP(A1913,'Hospitalisation Transform'!$A$2:$A$2344,'Hospitalisation Transform'!$G$2:$G$2344)</f>
        <v>R1024</v>
      </c>
      <c r="Q1913" s="14">
        <f>_xlfn.XLOOKUP(A1913,'Hospitalisation Transform'!$A$2:$A$2344,'Hospitalisation Transform'!$H$2:$H$2344)</f>
        <v>23</v>
      </c>
    </row>
    <row r="1914" spans="1:17" ht="15.5" x14ac:dyDescent="0.35">
      <c r="A1914" s="59" t="s">
        <v>456</v>
      </c>
      <c r="B1914" s="39" t="str">
        <f>_xlfn.XLOOKUP(A1914,'Customer Names Transform'!$A$2:$A$2336,'Customer Names Transform'!$D$2:$D$2336)</f>
        <v>Lorcan A.</v>
      </c>
      <c r="C1914" s="28">
        <f>_xlfn.XLOOKUP(A1914,'Medical Exam Transform'!$A$2:$A$2336,'Medical Exam Transform'!$B$2:$B$2336)</f>
        <v>17.940000000000001</v>
      </c>
      <c r="D1914" s="14">
        <f>_xlfn.XLOOKUP(A1914,'Medical Exam Transform'!$A$2:$A$2336,'Medical Exam Transform'!$C$2:$C$2336)</f>
        <v>5.17</v>
      </c>
      <c r="E1914" s="14" t="str">
        <f>_xlfn.XLOOKUP(A1914,'Medical Exam Transform'!$A$2:$A$2336,'Medical Exam Transform'!$D$2:$D$2336)</f>
        <v>Yes</v>
      </c>
      <c r="F1914" s="14" t="str">
        <f>_xlfn.XLOOKUP(A1914,'Medical Exam Transform'!$A$2:$A$2336,'Medical Exam Transform'!$E$2:$E$2336)</f>
        <v>No</v>
      </c>
      <c r="G1914" s="14" t="str">
        <f>_xlfn.XLOOKUP(A1914,'Medical Exam Transform'!$A$2:$A$2336,'Medical Exam Transform'!$F$2:$F$2336)</f>
        <v>No</v>
      </c>
      <c r="H1914" s="14">
        <f>_xlfn.XLOOKUP(A1914,'Medical Exam Transform'!$A$2:$A$2336,'Medical Exam Transform'!$G$2:$G$2336)</f>
        <v>0</v>
      </c>
      <c r="I1914" s="14" t="str">
        <f>_xlfn.XLOOKUP(A1914,'Medical Exam Transform'!$A$2:$A$2336,'Medical Exam Transform'!$H$2:$H$2336)</f>
        <v>No</v>
      </c>
      <c r="J1914" s="14" t="str">
        <f>_xlfn.XLOOKUP(A1914,'Medical Exam Transform'!$A$2:$A$2336,'Medical Exam Transform'!$I$2:$I$2336)</f>
        <v>Underweight</v>
      </c>
      <c r="K1914" s="14" t="str">
        <f>_xlfn.XLOOKUP(A1914,'Medical Exam Transform'!$A$2:$A$2336,'Medical Exam Transform'!$J$2:$J$2336)</f>
        <v>Prediabetes</v>
      </c>
      <c r="L1914" s="60">
        <f>_xlfn.XLOOKUP(A1914,'Hospitalisation Transform'!$A$2:$A$2344,'Hospitalisation Transform'!$B$2:$B$2344)</f>
        <v>31233</v>
      </c>
      <c r="M1914" s="82">
        <f>_xlfn.XLOOKUP(A1914,'Hospitalisation Transform'!$A$2:$A$2344,'Hospitalisation Transform'!$D$2:$D$2344)</f>
        <v>3910.44</v>
      </c>
      <c r="N1914" s="14" t="str">
        <f>_xlfn.XLOOKUP(A1914,'Hospitalisation Transform'!$A$2:$A$2344,'Hospitalisation Transform'!$E$2:$E$2344)</f>
        <v>tier - 2</v>
      </c>
      <c r="O1914" s="14" t="str">
        <f>_xlfn.XLOOKUP(A1914,'Hospitalisation Transform'!$A$2:$A$2344,'Hospitalisation Transform'!$F$2:$F$2344)</f>
        <v>tier - 2</v>
      </c>
      <c r="P1914" s="14" t="str">
        <f>_xlfn.XLOOKUP(A1914,'Hospitalisation Transform'!$A$2:$A$2344,'Hospitalisation Transform'!$G$2:$G$2344)</f>
        <v>R1013</v>
      </c>
      <c r="Q1914" s="14">
        <f>_xlfn.XLOOKUP(A1914,'Hospitalisation Transform'!$A$2:$A$2344,'Hospitalisation Transform'!$H$2:$H$2344)</f>
        <v>38</v>
      </c>
    </row>
    <row r="1915" spans="1:17" ht="15.5" x14ac:dyDescent="0.35">
      <c r="A1915" s="59" t="s">
        <v>455</v>
      </c>
      <c r="B1915" s="39" t="str">
        <f>_xlfn.XLOOKUP(A1915,'Customer Names Transform'!$A$2:$A$2336,'Customer Names Transform'!$D$2:$D$2336)</f>
        <v>Billy</v>
      </c>
      <c r="C1915" s="28">
        <f>_xlfn.XLOOKUP(A1915,'Medical Exam Transform'!$A$2:$A$2336,'Medical Exam Transform'!$B$2:$B$2336)</f>
        <v>26.8</v>
      </c>
      <c r="D1915" s="14">
        <f>_xlfn.XLOOKUP(A1915,'Medical Exam Transform'!$A$2:$A$2336,'Medical Exam Transform'!$C$2:$C$2336)</f>
        <v>6.18</v>
      </c>
      <c r="E1915" s="14" t="str">
        <f>_xlfn.XLOOKUP(A1915,'Medical Exam Transform'!$A$2:$A$2336,'Medical Exam Transform'!$D$2:$D$2336)</f>
        <v>Yes</v>
      </c>
      <c r="F1915" s="14" t="str">
        <f>_xlfn.XLOOKUP(A1915,'Medical Exam Transform'!$A$2:$A$2336,'Medical Exam Transform'!$E$2:$E$2336)</f>
        <v>No</v>
      </c>
      <c r="G1915" s="14" t="str">
        <f>_xlfn.XLOOKUP(A1915,'Medical Exam Transform'!$A$2:$A$2336,'Medical Exam Transform'!$F$2:$F$2336)</f>
        <v>Yes</v>
      </c>
      <c r="H1915" s="14">
        <f>_xlfn.XLOOKUP(A1915,'Medical Exam Transform'!$A$2:$A$2336,'Medical Exam Transform'!$G$2:$G$2336)</f>
        <v>1</v>
      </c>
      <c r="I1915" s="14" t="str">
        <f>_xlfn.XLOOKUP(A1915,'Medical Exam Transform'!$A$2:$A$2336,'Medical Exam Transform'!$H$2:$H$2336)</f>
        <v>No</v>
      </c>
      <c r="J1915" s="14" t="str">
        <f>_xlfn.XLOOKUP(A1915,'Medical Exam Transform'!$A$2:$A$2336,'Medical Exam Transform'!$I$2:$I$2336)</f>
        <v>Overweight</v>
      </c>
      <c r="K1915" s="14" t="str">
        <f>_xlfn.XLOOKUP(A1915,'Medical Exam Transform'!$A$2:$A$2336,'Medical Exam Transform'!$J$2:$J$2336)</f>
        <v>Normal</v>
      </c>
      <c r="L1915" s="60">
        <f>_xlfn.XLOOKUP(A1915,'Hospitalisation Transform'!$A$2:$A$2344,'Hospitalisation Transform'!$B$2:$B$2344)</f>
        <v>35758</v>
      </c>
      <c r="M1915" s="82">
        <f>_xlfn.XLOOKUP(A1915,'Hospitalisation Transform'!$A$2:$A$2344,'Hospitalisation Transform'!$D$2:$D$2344)</f>
        <v>3906.13</v>
      </c>
      <c r="N1915" s="14" t="str">
        <f>_xlfn.XLOOKUP(A1915,'Hospitalisation Transform'!$A$2:$A$2344,'Hospitalisation Transform'!$E$2:$E$2344)</f>
        <v>tier - 3</v>
      </c>
      <c r="O1915" s="14" t="str">
        <f>_xlfn.XLOOKUP(A1915,'Hospitalisation Transform'!$A$2:$A$2344,'Hospitalisation Transform'!$F$2:$F$2344)</f>
        <v>tier - 3</v>
      </c>
      <c r="P1915" s="14" t="str">
        <f>_xlfn.XLOOKUP(A1915,'Hospitalisation Transform'!$A$2:$A$2344,'Hospitalisation Transform'!$G$2:$G$2344)</f>
        <v>R1011</v>
      </c>
      <c r="Q1915" s="14">
        <f>_xlfn.XLOOKUP(A1915,'Hospitalisation Transform'!$A$2:$A$2344,'Hospitalisation Transform'!$H$2:$H$2344)</f>
        <v>26</v>
      </c>
    </row>
    <row r="1916" spans="1:17" ht="15.5" x14ac:dyDescent="0.35">
      <c r="A1916" s="59" t="s">
        <v>454</v>
      </c>
      <c r="B1916" s="39" t="str">
        <f>_xlfn.XLOOKUP(A1916,'Customer Names Transform'!$A$2:$A$2336,'Customer Names Transform'!$D$2:$D$2336)</f>
        <v>Paul M.</v>
      </c>
      <c r="C1916" s="28">
        <f>_xlfn.XLOOKUP(A1916,'Medical Exam Transform'!$A$2:$A$2336,'Medical Exam Transform'!$B$2:$B$2336)</f>
        <v>17.690000000000001</v>
      </c>
      <c r="D1916" s="14">
        <f>_xlfn.XLOOKUP(A1916,'Medical Exam Transform'!$A$2:$A$2336,'Medical Exam Transform'!$C$2:$C$2336)</f>
        <v>9.07</v>
      </c>
      <c r="E1916" s="14" t="str">
        <f>_xlfn.XLOOKUP(A1916,'Medical Exam Transform'!$A$2:$A$2336,'Medical Exam Transform'!$D$2:$D$2336)</f>
        <v>Yes</v>
      </c>
      <c r="F1916" s="14" t="str">
        <f>_xlfn.XLOOKUP(A1916,'Medical Exam Transform'!$A$2:$A$2336,'Medical Exam Transform'!$E$2:$E$2336)</f>
        <v>No</v>
      </c>
      <c r="G1916" s="14" t="str">
        <f>_xlfn.XLOOKUP(A1916,'Medical Exam Transform'!$A$2:$A$2336,'Medical Exam Transform'!$F$2:$F$2336)</f>
        <v>No</v>
      </c>
      <c r="H1916" s="14">
        <f>_xlfn.XLOOKUP(A1916,'Medical Exam Transform'!$A$2:$A$2336,'Medical Exam Transform'!$G$2:$G$2336)</f>
        <v>0</v>
      </c>
      <c r="I1916" s="14" t="str">
        <f>_xlfn.XLOOKUP(A1916,'Medical Exam Transform'!$A$2:$A$2336,'Medical Exam Transform'!$H$2:$H$2336)</f>
        <v>No</v>
      </c>
      <c r="J1916" s="14" t="str">
        <f>_xlfn.XLOOKUP(A1916,'Medical Exam Transform'!$A$2:$A$2336,'Medical Exam Transform'!$I$2:$I$2336)</f>
        <v>Underweight</v>
      </c>
      <c r="K1916" s="14" t="str">
        <f>_xlfn.XLOOKUP(A1916,'Medical Exam Transform'!$A$2:$A$2336,'Medical Exam Transform'!$J$2:$J$2336)</f>
        <v>Normal</v>
      </c>
      <c r="L1916" s="60">
        <f>_xlfn.XLOOKUP(A1916,'Hospitalisation Transform'!$A$2:$A$2344,'Hospitalisation Transform'!$B$2:$B$2344)</f>
        <v>29825</v>
      </c>
      <c r="M1916" s="82">
        <f>_xlfn.XLOOKUP(A1916,'Hospitalisation Transform'!$A$2:$A$2344,'Hospitalisation Transform'!$D$2:$D$2344)</f>
        <v>3902.07</v>
      </c>
      <c r="N1916" s="14" t="str">
        <f>_xlfn.XLOOKUP(A1916,'Hospitalisation Transform'!$A$2:$A$2344,'Hospitalisation Transform'!$E$2:$E$2344)</f>
        <v>tier - 2</v>
      </c>
      <c r="O1916" s="14" t="str">
        <f>_xlfn.XLOOKUP(A1916,'Hospitalisation Transform'!$A$2:$A$2344,'Hospitalisation Transform'!$F$2:$F$2344)</f>
        <v>tier - 2</v>
      </c>
      <c r="P1916" s="14" t="str">
        <f>_xlfn.XLOOKUP(A1916,'Hospitalisation Transform'!$A$2:$A$2344,'Hospitalisation Transform'!$G$2:$G$2344)</f>
        <v>R1013</v>
      </c>
      <c r="Q1916" s="14">
        <f>_xlfn.XLOOKUP(A1916,'Hospitalisation Transform'!$A$2:$A$2344,'Hospitalisation Transform'!$H$2:$H$2344)</f>
        <v>42</v>
      </c>
    </row>
    <row r="1917" spans="1:17" ht="15.5" x14ac:dyDescent="0.35">
      <c r="A1917" s="59" t="s">
        <v>453</v>
      </c>
      <c r="B1917" s="39" t="str">
        <f>_xlfn.XLOOKUP(A1917,'Customer Names Transform'!$A$2:$A$2336,'Customer Names Transform'!$D$2:$D$2336)</f>
        <v>Brenda M.</v>
      </c>
      <c r="C1917" s="28">
        <f>_xlfn.XLOOKUP(A1917,'Medical Exam Transform'!$A$2:$A$2336,'Medical Exam Transform'!$B$2:$B$2336)</f>
        <v>25.77</v>
      </c>
      <c r="D1917" s="14">
        <f>_xlfn.XLOOKUP(A1917,'Medical Exam Transform'!$A$2:$A$2336,'Medical Exam Transform'!$C$2:$C$2336)</f>
        <v>4.43</v>
      </c>
      <c r="E1917" s="14" t="str">
        <f>_xlfn.XLOOKUP(A1917,'Medical Exam Transform'!$A$2:$A$2336,'Medical Exam Transform'!$D$2:$D$2336)</f>
        <v>No</v>
      </c>
      <c r="F1917" s="14" t="str">
        <f>_xlfn.XLOOKUP(A1917,'Medical Exam Transform'!$A$2:$A$2336,'Medical Exam Transform'!$E$2:$E$2336)</f>
        <v>No</v>
      </c>
      <c r="G1917" s="14" t="str">
        <f>_xlfn.XLOOKUP(A1917,'Medical Exam Transform'!$A$2:$A$2336,'Medical Exam Transform'!$F$2:$F$2336)</f>
        <v>Yes</v>
      </c>
      <c r="H1917" s="14">
        <f>_xlfn.XLOOKUP(A1917,'Medical Exam Transform'!$A$2:$A$2336,'Medical Exam Transform'!$G$2:$G$2336)</f>
        <v>1</v>
      </c>
      <c r="I1917" s="14" t="str">
        <f>_xlfn.XLOOKUP(A1917,'Medical Exam Transform'!$A$2:$A$2336,'Medical Exam Transform'!$H$2:$H$2336)</f>
        <v>No</v>
      </c>
      <c r="J1917" s="14" t="str">
        <f>_xlfn.XLOOKUP(A1917,'Medical Exam Transform'!$A$2:$A$2336,'Medical Exam Transform'!$I$2:$I$2336)</f>
        <v>Overweight</v>
      </c>
      <c r="K1917" s="14" t="str">
        <f>_xlfn.XLOOKUP(A1917,'Medical Exam Transform'!$A$2:$A$2336,'Medical Exam Transform'!$J$2:$J$2336)</f>
        <v>Prediabetes</v>
      </c>
      <c r="L1917" s="60">
        <f>_xlfn.XLOOKUP(A1917,'Hospitalisation Transform'!$A$2:$A$2344,'Hospitalisation Transform'!$B$2:$B$2344)</f>
        <v>34226</v>
      </c>
      <c r="M1917" s="82">
        <f>_xlfn.XLOOKUP(A1917,'Hospitalisation Transform'!$A$2:$A$2344,'Hospitalisation Transform'!$D$2:$D$2344)</f>
        <v>3898.35</v>
      </c>
      <c r="N1917" s="14" t="str">
        <f>_xlfn.XLOOKUP(A1917,'Hospitalisation Transform'!$A$2:$A$2344,'Hospitalisation Transform'!$E$2:$E$2344)</f>
        <v>tier - 2</v>
      </c>
      <c r="O1917" s="14" t="str">
        <f>_xlfn.XLOOKUP(A1917,'Hospitalisation Transform'!$A$2:$A$2344,'Hospitalisation Transform'!$F$2:$F$2344)</f>
        <v>tier - 2</v>
      </c>
      <c r="P1917" s="14" t="str">
        <f>_xlfn.XLOOKUP(A1917,'Hospitalisation Transform'!$A$2:$A$2344,'Hospitalisation Transform'!$G$2:$G$2344)</f>
        <v>R1012</v>
      </c>
      <c r="Q1917" s="14">
        <f>_xlfn.XLOOKUP(A1917,'Hospitalisation Transform'!$A$2:$A$2344,'Hospitalisation Transform'!$H$2:$H$2344)</f>
        <v>30</v>
      </c>
    </row>
    <row r="1918" spans="1:17" ht="15.5" x14ac:dyDescent="0.35">
      <c r="A1918" s="59" t="s">
        <v>452</v>
      </c>
      <c r="B1918" s="39" t="str">
        <f>_xlfn.XLOOKUP(A1918,'Customer Names Transform'!$A$2:$A$2336,'Customer Names Transform'!$D$2:$D$2336)</f>
        <v>Jeff H</v>
      </c>
      <c r="C1918" s="28">
        <f>_xlfn.XLOOKUP(A1918,'Medical Exam Transform'!$A$2:$A$2336,'Medical Exam Transform'!$B$2:$B$2336)</f>
        <v>34.46</v>
      </c>
      <c r="D1918" s="14">
        <f>_xlfn.XLOOKUP(A1918,'Medical Exam Transform'!$A$2:$A$2336,'Medical Exam Transform'!$C$2:$C$2336)</f>
        <v>4.17</v>
      </c>
      <c r="E1918" s="14" t="str">
        <f>_xlfn.XLOOKUP(A1918,'Medical Exam Transform'!$A$2:$A$2336,'Medical Exam Transform'!$D$2:$D$2336)</f>
        <v>No</v>
      </c>
      <c r="F1918" s="14" t="str">
        <f>_xlfn.XLOOKUP(A1918,'Medical Exam Transform'!$A$2:$A$2336,'Medical Exam Transform'!$E$2:$E$2336)</f>
        <v>yes</v>
      </c>
      <c r="G1918" s="14" t="str">
        <f>_xlfn.XLOOKUP(A1918,'Medical Exam Transform'!$A$2:$A$2336,'Medical Exam Transform'!$F$2:$F$2336)</f>
        <v>No</v>
      </c>
      <c r="H1918" s="14">
        <f>_xlfn.XLOOKUP(A1918,'Medical Exam Transform'!$A$2:$A$2336,'Medical Exam Transform'!$G$2:$G$2336)</f>
        <v>1</v>
      </c>
      <c r="I1918" s="14" t="str">
        <f>_xlfn.XLOOKUP(A1918,'Medical Exam Transform'!$A$2:$A$2336,'Medical Exam Transform'!$H$2:$H$2336)</f>
        <v>No</v>
      </c>
      <c r="J1918" s="14" t="str">
        <f>_xlfn.XLOOKUP(A1918,'Medical Exam Transform'!$A$2:$A$2336,'Medical Exam Transform'!$I$2:$I$2336)</f>
        <v>Obesity</v>
      </c>
      <c r="K1918" s="14" t="str">
        <f>_xlfn.XLOOKUP(A1918,'Medical Exam Transform'!$A$2:$A$2336,'Medical Exam Transform'!$J$2:$J$2336)</f>
        <v>Normal</v>
      </c>
      <c r="L1918" s="60">
        <f>_xlfn.XLOOKUP(A1918,'Hospitalisation Transform'!$A$2:$A$2344,'Hospitalisation Transform'!$B$2:$B$2344)</f>
        <v>38181</v>
      </c>
      <c r="M1918" s="82">
        <f>_xlfn.XLOOKUP(A1918,'Hospitalisation Transform'!$A$2:$A$2344,'Hospitalisation Transform'!$D$2:$D$2344)</f>
        <v>3889.2</v>
      </c>
      <c r="N1918" s="14" t="str">
        <f>_xlfn.XLOOKUP(A1918,'Hospitalisation Transform'!$A$2:$A$2344,'Hospitalisation Transform'!$E$2:$E$2344)</f>
        <v>tier - 2</v>
      </c>
      <c r="O1918" s="14" t="str">
        <f>_xlfn.XLOOKUP(A1918,'Hospitalisation Transform'!$A$2:$A$2344,'Hospitalisation Transform'!$F$2:$F$2344)</f>
        <v>tier - 2</v>
      </c>
      <c r="P1918" s="14" t="str">
        <f>_xlfn.XLOOKUP(A1918,'Hospitalisation Transform'!$A$2:$A$2344,'Hospitalisation Transform'!$G$2:$G$2344)</f>
        <v>R1012</v>
      </c>
      <c r="Q1918" s="14">
        <f>_xlfn.XLOOKUP(A1918,'Hospitalisation Transform'!$A$2:$A$2344,'Hospitalisation Transform'!$H$2:$H$2344)</f>
        <v>19</v>
      </c>
    </row>
    <row r="1919" spans="1:17" ht="15.5" x14ac:dyDescent="0.35">
      <c r="A1919" s="59" t="s">
        <v>451</v>
      </c>
      <c r="B1919" s="39" t="str">
        <f>_xlfn.XLOOKUP(A1919,'Customer Names Transform'!$A$2:$A$2336,'Customer Names Transform'!$D$2:$D$2336)</f>
        <v>Michael</v>
      </c>
      <c r="C1919" s="28">
        <f>_xlfn.XLOOKUP(A1919,'Medical Exam Transform'!$A$2:$A$2336,'Medical Exam Transform'!$B$2:$B$2336)</f>
        <v>30.875</v>
      </c>
      <c r="D1919" s="14">
        <f>_xlfn.XLOOKUP(A1919,'Medical Exam Transform'!$A$2:$A$2336,'Medical Exam Transform'!$C$2:$C$2336)</f>
        <v>4.95</v>
      </c>
      <c r="E1919" s="14" t="str">
        <f>_xlfn.XLOOKUP(A1919,'Medical Exam Transform'!$A$2:$A$2336,'Medical Exam Transform'!$D$2:$D$2336)</f>
        <v>Yes</v>
      </c>
      <c r="F1919" s="14" t="str">
        <f>_xlfn.XLOOKUP(A1919,'Medical Exam Transform'!$A$2:$A$2336,'Medical Exam Transform'!$E$2:$E$2336)</f>
        <v>No</v>
      </c>
      <c r="G1919" s="14" t="str">
        <f>_xlfn.XLOOKUP(A1919,'Medical Exam Transform'!$A$2:$A$2336,'Medical Exam Transform'!$F$2:$F$2336)</f>
        <v>No</v>
      </c>
      <c r="H1919" s="14">
        <f>_xlfn.XLOOKUP(A1919,'Medical Exam Transform'!$A$2:$A$2336,'Medical Exam Transform'!$G$2:$G$2336)</f>
        <v>0</v>
      </c>
      <c r="I1919" s="14" t="str">
        <f>_xlfn.XLOOKUP(A1919,'Medical Exam Transform'!$A$2:$A$2336,'Medical Exam Transform'!$H$2:$H$2336)</f>
        <v>No</v>
      </c>
      <c r="J1919" s="14" t="str">
        <f>_xlfn.XLOOKUP(A1919,'Medical Exam Transform'!$A$2:$A$2336,'Medical Exam Transform'!$I$2:$I$2336)</f>
        <v>Obesity</v>
      </c>
      <c r="K1919" s="14" t="str">
        <f>_xlfn.XLOOKUP(A1919,'Medical Exam Transform'!$A$2:$A$2336,'Medical Exam Transform'!$J$2:$J$2336)</f>
        <v>Normal</v>
      </c>
      <c r="L1919" s="60">
        <f>_xlfn.XLOOKUP(A1919,'Hospitalisation Transform'!$A$2:$A$2344,'Hospitalisation Transform'!$B$2:$B$2344)</f>
        <v>35361</v>
      </c>
      <c r="M1919" s="82">
        <f>_xlfn.XLOOKUP(A1919,'Hospitalisation Transform'!$A$2:$A$2344,'Hospitalisation Transform'!$D$2:$D$2344)</f>
        <v>3877.3</v>
      </c>
      <c r="N1919" s="14" t="str">
        <f>_xlfn.XLOOKUP(A1919,'Hospitalisation Transform'!$A$2:$A$2344,'Hospitalisation Transform'!$E$2:$E$2344)</f>
        <v>tier - 1</v>
      </c>
      <c r="O1919" s="14" t="str">
        <f>_xlfn.XLOOKUP(A1919,'Hospitalisation Transform'!$A$2:$A$2344,'Hospitalisation Transform'!$F$2:$F$2344)</f>
        <v>tier - 3</v>
      </c>
      <c r="P1919" s="14" t="str">
        <f>_xlfn.XLOOKUP(A1919,'Hospitalisation Transform'!$A$2:$A$2344,'Hospitalisation Transform'!$G$2:$G$2344)</f>
        <v>R1012</v>
      </c>
      <c r="Q1919" s="14">
        <f>_xlfn.XLOOKUP(A1919,'Hospitalisation Transform'!$A$2:$A$2344,'Hospitalisation Transform'!$H$2:$H$2344)</f>
        <v>27</v>
      </c>
    </row>
    <row r="1920" spans="1:17" ht="15.5" x14ac:dyDescent="0.35">
      <c r="A1920" s="59" t="s">
        <v>450</v>
      </c>
      <c r="B1920" s="39" t="str">
        <f>_xlfn.XLOOKUP(A1920,'Customer Names Transform'!$A$2:$A$2336,'Customer Names Transform'!$D$2:$D$2336)</f>
        <v>Jan</v>
      </c>
      <c r="C1920" s="28">
        <f>_xlfn.XLOOKUP(A1920,'Medical Exam Transform'!$A$2:$A$2336,'Medical Exam Transform'!$B$2:$B$2336)</f>
        <v>39.49</v>
      </c>
      <c r="D1920" s="14">
        <f>_xlfn.XLOOKUP(A1920,'Medical Exam Transform'!$A$2:$A$2336,'Medical Exam Transform'!$C$2:$C$2336)</f>
        <v>5.13</v>
      </c>
      <c r="E1920" s="14" t="str">
        <f>_xlfn.XLOOKUP(A1920,'Medical Exam Transform'!$A$2:$A$2336,'Medical Exam Transform'!$D$2:$D$2336)</f>
        <v>No</v>
      </c>
      <c r="F1920" s="14" t="str">
        <f>_xlfn.XLOOKUP(A1920,'Medical Exam Transform'!$A$2:$A$2336,'Medical Exam Transform'!$E$2:$E$2336)</f>
        <v>No</v>
      </c>
      <c r="G1920" s="14" t="str">
        <f>_xlfn.XLOOKUP(A1920,'Medical Exam Transform'!$A$2:$A$2336,'Medical Exam Transform'!$F$2:$F$2336)</f>
        <v>No</v>
      </c>
      <c r="H1920" s="14">
        <f>_xlfn.XLOOKUP(A1920,'Medical Exam Transform'!$A$2:$A$2336,'Medical Exam Transform'!$G$2:$G$2336)</f>
        <v>0</v>
      </c>
      <c r="I1920" s="14" t="str">
        <f>_xlfn.XLOOKUP(A1920,'Medical Exam Transform'!$A$2:$A$2336,'Medical Exam Transform'!$H$2:$H$2336)</f>
        <v>No</v>
      </c>
      <c r="J1920" s="14" t="str">
        <f>_xlfn.XLOOKUP(A1920,'Medical Exam Transform'!$A$2:$A$2336,'Medical Exam Transform'!$I$2:$I$2336)</f>
        <v>Obesity</v>
      </c>
      <c r="K1920" s="14" t="str">
        <f>_xlfn.XLOOKUP(A1920,'Medical Exam Transform'!$A$2:$A$2336,'Medical Exam Transform'!$J$2:$J$2336)</f>
        <v>Prediabetes</v>
      </c>
      <c r="L1920" s="60">
        <f>_xlfn.XLOOKUP(A1920,'Hospitalisation Transform'!$A$2:$A$2344,'Hospitalisation Transform'!$B$2:$B$2344)</f>
        <v>33444</v>
      </c>
      <c r="M1920" s="82">
        <f>_xlfn.XLOOKUP(A1920,'Hospitalisation Transform'!$A$2:$A$2344,'Hospitalisation Transform'!$D$2:$D$2344)</f>
        <v>3875.73</v>
      </c>
      <c r="N1920" s="14" t="str">
        <f>_xlfn.XLOOKUP(A1920,'Hospitalisation Transform'!$A$2:$A$2344,'Hospitalisation Transform'!$E$2:$E$2344)</f>
        <v>tier - 2</v>
      </c>
      <c r="O1920" s="14" t="str">
        <f>_xlfn.XLOOKUP(A1920,'Hospitalisation Transform'!$A$2:$A$2344,'Hospitalisation Transform'!$F$2:$F$2344)</f>
        <v>tier - 3</v>
      </c>
      <c r="P1920" s="14" t="str">
        <f>_xlfn.XLOOKUP(A1920,'Hospitalisation Transform'!$A$2:$A$2344,'Hospitalisation Transform'!$G$2:$G$2344)</f>
        <v>R1013</v>
      </c>
      <c r="Q1920" s="14">
        <f>_xlfn.XLOOKUP(A1920,'Hospitalisation Transform'!$A$2:$A$2344,'Hospitalisation Transform'!$H$2:$H$2344)</f>
        <v>32</v>
      </c>
    </row>
    <row r="1921" spans="1:17" ht="15.5" x14ac:dyDescent="0.35">
      <c r="A1921" s="59" t="s">
        <v>449</v>
      </c>
      <c r="B1921" s="39" t="str">
        <f>_xlfn.XLOOKUP(A1921,'Customer Names Transform'!$A$2:$A$2336,'Customer Names Transform'!$D$2:$D$2336)</f>
        <v>Bernard</v>
      </c>
      <c r="C1921" s="28">
        <f>_xlfn.XLOOKUP(A1921,'Medical Exam Transform'!$A$2:$A$2336,'Medical Exam Transform'!$B$2:$B$2336)</f>
        <v>28.88</v>
      </c>
      <c r="D1921" s="14">
        <f>_xlfn.XLOOKUP(A1921,'Medical Exam Transform'!$A$2:$A$2336,'Medical Exam Transform'!$C$2:$C$2336)</f>
        <v>4.0999999999999996</v>
      </c>
      <c r="E1921" s="14" t="str">
        <f>_xlfn.XLOOKUP(A1921,'Medical Exam Transform'!$A$2:$A$2336,'Medical Exam Transform'!$D$2:$D$2336)</f>
        <v>No</v>
      </c>
      <c r="F1921" s="14" t="str">
        <f>_xlfn.XLOOKUP(A1921,'Medical Exam Transform'!$A$2:$A$2336,'Medical Exam Transform'!$E$2:$E$2336)</f>
        <v>No</v>
      </c>
      <c r="G1921" s="14" t="str">
        <f>_xlfn.XLOOKUP(A1921,'Medical Exam Transform'!$A$2:$A$2336,'Medical Exam Transform'!$F$2:$F$2336)</f>
        <v>No</v>
      </c>
      <c r="H1921" s="14">
        <f>_xlfn.XLOOKUP(A1921,'Medical Exam Transform'!$A$2:$A$2336,'Medical Exam Transform'!$G$2:$G$2336)</f>
        <v>0</v>
      </c>
      <c r="I1921" s="14" t="str">
        <f>_xlfn.XLOOKUP(A1921,'Medical Exam Transform'!$A$2:$A$2336,'Medical Exam Transform'!$H$2:$H$2336)</f>
        <v>No</v>
      </c>
      <c r="J1921" s="14" t="str">
        <f>_xlfn.XLOOKUP(A1921,'Medical Exam Transform'!$A$2:$A$2336,'Medical Exam Transform'!$I$2:$I$2336)</f>
        <v>Overweight</v>
      </c>
      <c r="K1921" s="14" t="str">
        <f>_xlfn.XLOOKUP(A1921,'Medical Exam Transform'!$A$2:$A$2336,'Medical Exam Transform'!$J$2:$J$2336)</f>
        <v>Normal</v>
      </c>
      <c r="L1921" s="60">
        <f>_xlfn.XLOOKUP(A1921,'Hospitalisation Transform'!$A$2:$A$2344,'Hospitalisation Transform'!$B$2:$B$2344)</f>
        <v>33048</v>
      </c>
      <c r="M1921" s="82">
        <f>_xlfn.XLOOKUP(A1921,'Hospitalisation Transform'!$A$2:$A$2344,'Hospitalisation Transform'!$D$2:$D$2344)</f>
        <v>3866.86</v>
      </c>
      <c r="N1921" s="14" t="str">
        <f>_xlfn.XLOOKUP(A1921,'Hospitalisation Transform'!$A$2:$A$2344,'Hospitalisation Transform'!$E$2:$E$2344)</f>
        <v>tier - 1</v>
      </c>
      <c r="O1921" s="14" t="str">
        <f>_xlfn.XLOOKUP(A1921,'Hospitalisation Transform'!$A$2:$A$2344,'Hospitalisation Transform'!$F$2:$F$2344)</f>
        <v>tier - 1</v>
      </c>
      <c r="P1921" s="14" t="str">
        <f>_xlfn.XLOOKUP(A1921,'Hospitalisation Transform'!$A$2:$A$2344,'Hospitalisation Transform'!$G$2:$G$2344)</f>
        <v>R1012</v>
      </c>
      <c r="Q1921" s="14">
        <f>_xlfn.XLOOKUP(A1921,'Hospitalisation Transform'!$A$2:$A$2344,'Hospitalisation Transform'!$H$2:$H$2344)</f>
        <v>33</v>
      </c>
    </row>
    <row r="1922" spans="1:17" ht="15.5" x14ac:dyDescent="0.35">
      <c r="A1922" s="59" t="s">
        <v>448</v>
      </c>
      <c r="B1922" s="39" t="str">
        <f>_xlfn.XLOOKUP(A1922,'Customer Names Transform'!$A$2:$A$2336,'Customer Names Transform'!$D$2:$D$2336)</f>
        <v>Craig</v>
      </c>
      <c r="C1922" s="28">
        <f>_xlfn.XLOOKUP(A1922,'Medical Exam Transform'!$A$2:$A$2336,'Medical Exam Transform'!$B$2:$B$2336)</f>
        <v>20.234999999999999</v>
      </c>
      <c r="D1922" s="14">
        <f>_xlfn.XLOOKUP(A1922,'Medical Exam Transform'!$A$2:$A$2336,'Medical Exam Transform'!$C$2:$C$2336)</f>
        <v>5.01</v>
      </c>
      <c r="E1922" s="14" t="str">
        <f>_xlfn.XLOOKUP(A1922,'Medical Exam Transform'!$A$2:$A$2336,'Medical Exam Transform'!$D$2:$D$2336)</f>
        <v>Yes</v>
      </c>
      <c r="F1922" s="14" t="str">
        <f>_xlfn.XLOOKUP(A1922,'Medical Exam Transform'!$A$2:$A$2336,'Medical Exam Transform'!$E$2:$E$2336)</f>
        <v>No</v>
      </c>
      <c r="G1922" s="14" t="str">
        <f>_xlfn.XLOOKUP(A1922,'Medical Exam Transform'!$A$2:$A$2336,'Medical Exam Transform'!$F$2:$F$2336)</f>
        <v>No</v>
      </c>
      <c r="H1922" s="14">
        <f>_xlfn.XLOOKUP(A1922,'Medical Exam Transform'!$A$2:$A$2336,'Medical Exam Transform'!$G$2:$G$2336)</f>
        <v>0</v>
      </c>
      <c r="I1922" s="14" t="str">
        <f>_xlfn.XLOOKUP(A1922,'Medical Exam Transform'!$A$2:$A$2336,'Medical Exam Transform'!$H$2:$H$2336)</f>
        <v>No</v>
      </c>
      <c r="J1922" s="14" t="str">
        <f>_xlfn.XLOOKUP(A1922,'Medical Exam Transform'!$A$2:$A$2336,'Medical Exam Transform'!$I$2:$I$2336)</f>
        <v>Normalweight</v>
      </c>
      <c r="K1922" s="14" t="str">
        <f>_xlfn.XLOOKUP(A1922,'Medical Exam Transform'!$A$2:$A$2336,'Medical Exam Transform'!$J$2:$J$2336)</f>
        <v>Prediabetes</v>
      </c>
      <c r="L1922" s="60">
        <f>_xlfn.XLOOKUP(A1922,'Hospitalisation Transform'!$A$2:$A$2344,'Hospitalisation Transform'!$B$2:$B$2344)</f>
        <v>37182</v>
      </c>
      <c r="M1922" s="82">
        <f>_xlfn.XLOOKUP(A1922,'Hospitalisation Transform'!$A$2:$A$2344,'Hospitalisation Transform'!$D$2:$D$2344)</f>
        <v>3861.21</v>
      </c>
      <c r="N1922" s="14" t="str">
        <f>_xlfn.XLOOKUP(A1922,'Hospitalisation Transform'!$A$2:$A$2344,'Hospitalisation Transform'!$E$2:$E$2344)</f>
        <v>tier - 2</v>
      </c>
      <c r="O1922" s="14" t="str">
        <f>_xlfn.XLOOKUP(A1922,'Hospitalisation Transform'!$A$2:$A$2344,'Hospitalisation Transform'!$F$2:$F$2344)</f>
        <v>tier - 2</v>
      </c>
      <c r="P1922" s="14" t="str">
        <f>_xlfn.XLOOKUP(A1922,'Hospitalisation Transform'!$A$2:$A$2344,'Hospitalisation Transform'!$G$2:$G$2344)</f>
        <v>R1016</v>
      </c>
      <c r="Q1922" s="14">
        <f>_xlfn.XLOOKUP(A1922,'Hospitalisation Transform'!$A$2:$A$2344,'Hospitalisation Transform'!$H$2:$H$2344)</f>
        <v>22</v>
      </c>
    </row>
    <row r="1923" spans="1:17" ht="15.5" x14ac:dyDescent="0.35">
      <c r="A1923" s="59" t="s">
        <v>447</v>
      </c>
      <c r="B1923" s="39" t="str">
        <f>_xlfn.XLOOKUP(A1923,'Customer Names Transform'!$A$2:$A$2336,'Customer Names Transform'!$D$2:$D$2336)</f>
        <v>Bryn</v>
      </c>
      <c r="C1923" s="28">
        <f>_xlfn.XLOOKUP(A1923,'Medical Exam Transform'!$A$2:$A$2336,'Medical Exam Transform'!$B$2:$B$2336)</f>
        <v>30.67</v>
      </c>
      <c r="D1923" s="14">
        <f>_xlfn.XLOOKUP(A1923,'Medical Exam Transform'!$A$2:$A$2336,'Medical Exam Transform'!$C$2:$C$2336)</f>
        <v>5.09</v>
      </c>
      <c r="E1923" s="14" t="str">
        <f>_xlfn.XLOOKUP(A1923,'Medical Exam Transform'!$A$2:$A$2336,'Medical Exam Transform'!$D$2:$D$2336)</f>
        <v>Yes</v>
      </c>
      <c r="F1923" s="14" t="str">
        <f>_xlfn.XLOOKUP(A1923,'Medical Exam Transform'!$A$2:$A$2336,'Medical Exam Transform'!$E$2:$E$2336)</f>
        <v>No</v>
      </c>
      <c r="G1923" s="14" t="str">
        <f>_xlfn.XLOOKUP(A1923,'Medical Exam Transform'!$A$2:$A$2336,'Medical Exam Transform'!$F$2:$F$2336)</f>
        <v>No</v>
      </c>
      <c r="H1923" s="14">
        <f>_xlfn.XLOOKUP(A1923,'Medical Exam Transform'!$A$2:$A$2336,'Medical Exam Transform'!$G$2:$G$2336)</f>
        <v>0</v>
      </c>
      <c r="I1923" s="14" t="str">
        <f>_xlfn.XLOOKUP(A1923,'Medical Exam Transform'!$A$2:$A$2336,'Medical Exam Transform'!$H$2:$H$2336)</f>
        <v>No</v>
      </c>
      <c r="J1923" s="14" t="str">
        <f>_xlfn.XLOOKUP(A1923,'Medical Exam Transform'!$A$2:$A$2336,'Medical Exam Transform'!$I$2:$I$2336)</f>
        <v>Obesity</v>
      </c>
      <c r="K1923" s="14" t="str">
        <f>_xlfn.XLOOKUP(A1923,'Medical Exam Transform'!$A$2:$A$2336,'Medical Exam Transform'!$J$2:$J$2336)</f>
        <v>Normal</v>
      </c>
      <c r="L1923" s="60">
        <f>_xlfn.XLOOKUP(A1923,'Hospitalisation Transform'!$A$2:$A$2344,'Hospitalisation Transform'!$B$2:$B$2344)</f>
        <v>37048</v>
      </c>
      <c r="M1923" s="82">
        <f>_xlfn.XLOOKUP(A1923,'Hospitalisation Transform'!$A$2:$A$2344,'Hospitalisation Transform'!$D$2:$D$2344)</f>
        <v>3858.51</v>
      </c>
      <c r="N1923" s="14" t="str">
        <f>_xlfn.XLOOKUP(A1923,'Hospitalisation Transform'!$A$2:$A$2344,'Hospitalisation Transform'!$E$2:$E$2344)</f>
        <v>tier - 2</v>
      </c>
      <c r="O1923" s="14" t="str">
        <f>_xlfn.XLOOKUP(A1923,'Hospitalisation Transform'!$A$2:$A$2344,'Hospitalisation Transform'!$F$2:$F$2344)</f>
        <v>tier - 3</v>
      </c>
      <c r="P1923" s="14" t="str">
        <f>_xlfn.XLOOKUP(A1923,'Hospitalisation Transform'!$A$2:$A$2344,'Hospitalisation Transform'!$G$2:$G$2344)</f>
        <v>R1025</v>
      </c>
      <c r="Q1923" s="14">
        <f>_xlfn.XLOOKUP(A1923,'Hospitalisation Transform'!$A$2:$A$2344,'Hospitalisation Transform'!$H$2:$H$2344)</f>
        <v>22</v>
      </c>
    </row>
    <row r="1924" spans="1:17" ht="15.5" x14ac:dyDescent="0.35">
      <c r="A1924" s="59" t="s">
        <v>446</v>
      </c>
      <c r="B1924" s="39" t="str">
        <f>_xlfn.XLOOKUP(A1924,'Customer Names Transform'!$A$2:$A$2336,'Customer Names Transform'!$D$2:$D$2336)</f>
        <v>Michael</v>
      </c>
      <c r="C1924" s="28">
        <f>_xlfn.XLOOKUP(A1924,'Medical Exam Transform'!$A$2:$A$2336,'Medical Exam Transform'!$B$2:$B$2336)</f>
        <v>30.875</v>
      </c>
      <c r="D1924" s="14">
        <f>_xlfn.XLOOKUP(A1924,'Medical Exam Transform'!$A$2:$A$2336,'Medical Exam Transform'!$C$2:$C$2336)</f>
        <v>6.49</v>
      </c>
      <c r="E1924" s="14" t="str">
        <f>_xlfn.XLOOKUP(A1924,'Medical Exam Transform'!$A$2:$A$2336,'Medical Exam Transform'!$D$2:$D$2336)</f>
        <v>No</v>
      </c>
      <c r="F1924" s="14" t="str">
        <f>_xlfn.XLOOKUP(A1924,'Medical Exam Transform'!$A$2:$A$2336,'Medical Exam Transform'!$E$2:$E$2336)</f>
        <v>No</v>
      </c>
      <c r="G1924" s="14" t="str">
        <f>_xlfn.XLOOKUP(A1924,'Medical Exam Transform'!$A$2:$A$2336,'Medical Exam Transform'!$F$2:$F$2336)</f>
        <v>No</v>
      </c>
      <c r="H1924" s="14">
        <f>_xlfn.XLOOKUP(A1924,'Medical Exam Transform'!$A$2:$A$2336,'Medical Exam Transform'!$G$2:$G$2336)</f>
        <v>0</v>
      </c>
      <c r="I1924" s="14" t="str">
        <f>_xlfn.XLOOKUP(A1924,'Medical Exam Transform'!$A$2:$A$2336,'Medical Exam Transform'!$H$2:$H$2336)</f>
        <v>No</v>
      </c>
      <c r="J1924" s="14" t="str">
        <f>_xlfn.XLOOKUP(A1924,'Medical Exam Transform'!$A$2:$A$2336,'Medical Exam Transform'!$I$2:$I$2336)</f>
        <v>Obesity</v>
      </c>
      <c r="K1924" s="14" t="str">
        <f>_xlfn.XLOOKUP(A1924,'Medical Exam Transform'!$A$2:$A$2336,'Medical Exam Transform'!$J$2:$J$2336)</f>
        <v>Normal</v>
      </c>
      <c r="L1924" s="60">
        <f>_xlfn.XLOOKUP(A1924,'Hospitalisation Transform'!$A$2:$A$2344,'Hospitalisation Transform'!$B$2:$B$2344)</f>
        <v>33469</v>
      </c>
      <c r="M1924" s="82">
        <f>_xlfn.XLOOKUP(A1924,'Hospitalisation Transform'!$A$2:$A$2344,'Hospitalisation Transform'!$D$2:$D$2344)</f>
        <v>3857.76</v>
      </c>
      <c r="N1924" s="14" t="str">
        <f>_xlfn.XLOOKUP(A1924,'Hospitalisation Transform'!$A$2:$A$2344,'Hospitalisation Transform'!$E$2:$E$2344)</f>
        <v>tier - 3</v>
      </c>
      <c r="O1924" s="14" t="str">
        <f>_xlfn.XLOOKUP(A1924,'Hospitalisation Transform'!$A$2:$A$2344,'Hospitalisation Transform'!$F$2:$F$2344)</f>
        <v>tier - 1</v>
      </c>
      <c r="P1924" s="14" t="str">
        <f>_xlfn.XLOOKUP(A1924,'Hospitalisation Transform'!$A$2:$A$2344,'Hospitalisation Transform'!$G$2:$G$2344)</f>
        <v>R1016</v>
      </c>
      <c r="Q1924" s="14">
        <f>_xlfn.XLOOKUP(A1924,'Hospitalisation Transform'!$A$2:$A$2344,'Hospitalisation Transform'!$H$2:$H$2344)</f>
        <v>32</v>
      </c>
    </row>
    <row r="1925" spans="1:17" ht="15.5" x14ac:dyDescent="0.35">
      <c r="A1925" s="59" t="s">
        <v>445</v>
      </c>
      <c r="B1925" s="39" t="str">
        <f>_xlfn.XLOOKUP(A1925,'Customer Names Transform'!$A$2:$A$2336,'Customer Names Transform'!$D$2:$D$2336)</f>
        <v>Benjamin</v>
      </c>
      <c r="C1925" s="28">
        <f>_xlfn.XLOOKUP(A1925,'Medical Exam Transform'!$A$2:$A$2336,'Medical Exam Transform'!$B$2:$B$2336)</f>
        <v>23.8</v>
      </c>
      <c r="D1925" s="14">
        <f>_xlfn.XLOOKUP(A1925,'Medical Exam Transform'!$A$2:$A$2336,'Medical Exam Transform'!$C$2:$C$2336)</f>
        <v>4.08</v>
      </c>
      <c r="E1925" s="14" t="str">
        <f>_xlfn.XLOOKUP(A1925,'Medical Exam Transform'!$A$2:$A$2336,'Medical Exam Transform'!$D$2:$D$2336)</f>
        <v>No</v>
      </c>
      <c r="F1925" s="14" t="str">
        <f>_xlfn.XLOOKUP(A1925,'Medical Exam Transform'!$A$2:$A$2336,'Medical Exam Transform'!$E$2:$E$2336)</f>
        <v>No</v>
      </c>
      <c r="G1925" s="14" t="str">
        <f>_xlfn.XLOOKUP(A1925,'Medical Exam Transform'!$A$2:$A$2336,'Medical Exam Transform'!$F$2:$F$2336)</f>
        <v>No</v>
      </c>
      <c r="H1925" s="14">
        <f>_xlfn.XLOOKUP(A1925,'Medical Exam Transform'!$A$2:$A$2336,'Medical Exam Transform'!$G$2:$G$2336)</f>
        <v>0</v>
      </c>
      <c r="I1925" s="14" t="str">
        <f>_xlfn.XLOOKUP(A1925,'Medical Exam Transform'!$A$2:$A$2336,'Medical Exam Transform'!$H$2:$H$2336)</f>
        <v>No</v>
      </c>
      <c r="J1925" s="14" t="str">
        <f>_xlfn.XLOOKUP(A1925,'Medical Exam Transform'!$A$2:$A$2336,'Medical Exam Transform'!$I$2:$I$2336)</f>
        <v>Normalweight</v>
      </c>
      <c r="K1925" s="14" t="str">
        <f>_xlfn.XLOOKUP(A1925,'Medical Exam Transform'!$A$2:$A$2336,'Medical Exam Transform'!$J$2:$J$2336)</f>
        <v>Normal</v>
      </c>
      <c r="L1925" s="60">
        <f>_xlfn.XLOOKUP(A1925,'Hospitalisation Transform'!$A$2:$A$2344,'Hospitalisation Transform'!$B$2:$B$2344)</f>
        <v>34558</v>
      </c>
      <c r="M1925" s="82">
        <f>_xlfn.XLOOKUP(A1925,'Hospitalisation Transform'!$A$2:$A$2344,'Hospitalisation Transform'!$D$2:$D$2344)</f>
        <v>3847.67</v>
      </c>
      <c r="N1925" s="14" t="str">
        <f>_xlfn.XLOOKUP(A1925,'Hospitalisation Transform'!$A$2:$A$2344,'Hospitalisation Transform'!$E$2:$E$2344)</f>
        <v>tier - 3</v>
      </c>
      <c r="O1925" s="14" t="str">
        <f>_xlfn.XLOOKUP(A1925,'Hospitalisation Transform'!$A$2:$A$2344,'Hospitalisation Transform'!$F$2:$F$2344)</f>
        <v>tier - 2</v>
      </c>
      <c r="P1925" s="14" t="str">
        <f>_xlfn.XLOOKUP(A1925,'Hospitalisation Transform'!$A$2:$A$2344,'Hospitalisation Transform'!$G$2:$G$2344)</f>
        <v>R1011</v>
      </c>
      <c r="Q1925" s="14">
        <f>_xlfn.XLOOKUP(A1925,'Hospitalisation Transform'!$A$2:$A$2344,'Hospitalisation Transform'!$H$2:$H$2344)</f>
        <v>29</v>
      </c>
    </row>
    <row r="1926" spans="1:17" ht="15.5" x14ac:dyDescent="0.35">
      <c r="A1926" s="59" t="s">
        <v>444</v>
      </c>
      <c r="B1926" s="39" t="str">
        <f>_xlfn.XLOOKUP(A1926,'Customer Names Transform'!$A$2:$A$2336,'Customer Names Transform'!$D$2:$D$2336)</f>
        <v>Jay</v>
      </c>
      <c r="C1926" s="28">
        <f>_xlfn.XLOOKUP(A1926,'Medical Exam Transform'!$A$2:$A$2336,'Medical Exam Transform'!$B$2:$B$2336)</f>
        <v>15.37</v>
      </c>
      <c r="D1926" s="14">
        <f>_xlfn.XLOOKUP(A1926,'Medical Exam Transform'!$A$2:$A$2336,'Medical Exam Transform'!$C$2:$C$2336)</f>
        <v>8.6300000000000008</v>
      </c>
      <c r="E1926" s="14" t="str">
        <f>_xlfn.XLOOKUP(A1926,'Medical Exam Transform'!$A$2:$A$2336,'Medical Exam Transform'!$D$2:$D$2336)</f>
        <v>Yes</v>
      </c>
      <c r="F1926" s="14" t="str">
        <f>_xlfn.XLOOKUP(A1926,'Medical Exam Transform'!$A$2:$A$2336,'Medical Exam Transform'!$E$2:$E$2336)</f>
        <v>No</v>
      </c>
      <c r="G1926" s="14" t="str">
        <f>_xlfn.XLOOKUP(A1926,'Medical Exam Transform'!$A$2:$A$2336,'Medical Exam Transform'!$F$2:$F$2336)</f>
        <v>No</v>
      </c>
      <c r="H1926" s="14">
        <f>_xlfn.XLOOKUP(A1926,'Medical Exam Transform'!$A$2:$A$2336,'Medical Exam Transform'!$G$2:$G$2336)</f>
        <v>0</v>
      </c>
      <c r="I1926" s="14" t="str">
        <f>_xlfn.XLOOKUP(A1926,'Medical Exam Transform'!$A$2:$A$2336,'Medical Exam Transform'!$H$2:$H$2336)</f>
        <v>No</v>
      </c>
      <c r="J1926" s="14" t="str">
        <f>_xlfn.XLOOKUP(A1926,'Medical Exam Transform'!$A$2:$A$2336,'Medical Exam Transform'!$I$2:$I$2336)</f>
        <v>Underweight</v>
      </c>
      <c r="K1926" s="14" t="str">
        <f>_xlfn.XLOOKUP(A1926,'Medical Exam Transform'!$A$2:$A$2336,'Medical Exam Transform'!$J$2:$J$2336)</f>
        <v>Diabetes</v>
      </c>
      <c r="L1926" s="60">
        <f>_xlfn.XLOOKUP(A1926,'Hospitalisation Transform'!$A$2:$A$2344,'Hospitalisation Transform'!$B$2:$B$2344)</f>
        <v>29858</v>
      </c>
      <c r="M1926" s="82">
        <f>_xlfn.XLOOKUP(A1926,'Hospitalisation Transform'!$A$2:$A$2344,'Hospitalisation Transform'!$D$2:$D$2344)</f>
        <v>3797.2</v>
      </c>
      <c r="N1926" s="14" t="str">
        <f>_xlfn.XLOOKUP(A1926,'Hospitalisation Transform'!$A$2:$A$2344,'Hospitalisation Transform'!$E$2:$E$2344)</f>
        <v>tier - 2</v>
      </c>
      <c r="O1926" s="14" t="str">
        <f>_xlfn.XLOOKUP(A1926,'Hospitalisation Transform'!$A$2:$A$2344,'Hospitalisation Transform'!$F$2:$F$2344)</f>
        <v>tier - 3</v>
      </c>
      <c r="P1926" s="14" t="str">
        <f>_xlfn.XLOOKUP(A1926,'Hospitalisation Transform'!$A$2:$A$2344,'Hospitalisation Transform'!$G$2:$G$2344)</f>
        <v>R1012</v>
      </c>
      <c r="Q1926" s="14">
        <f>_xlfn.XLOOKUP(A1926,'Hospitalisation Transform'!$A$2:$A$2344,'Hospitalisation Transform'!$H$2:$H$2344)</f>
        <v>42</v>
      </c>
    </row>
    <row r="1927" spans="1:17" ht="15.5" x14ac:dyDescent="0.35">
      <c r="A1927" s="59" t="s">
        <v>443</v>
      </c>
      <c r="B1927" s="39" t="str">
        <f>_xlfn.XLOOKUP(A1927,'Customer Names Transform'!$A$2:$A$2336,'Customer Names Transform'!$D$2:$D$2336)</f>
        <v>William</v>
      </c>
      <c r="C1927" s="28">
        <f>_xlfn.XLOOKUP(A1927,'Medical Exam Transform'!$A$2:$A$2336,'Medical Exam Transform'!$B$2:$B$2336)</f>
        <v>30.4</v>
      </c>
      <c r="D1927" s="14">
        <f>_xlfn.XLOOKUP(A1927,'Medical Exam Transform'!$A$2:$A$2336,'Medical Exam Transform'!$C$2:$C$2336)</f>
        <v>5.28</v>
      </c>
      <c r="E1927" s="14" t="str">
        <f>_xlfn.XLOOKUP(A1927,'Medical Exam Transform'!$A$2:$A$2336,'Medical Exam Transform'!$D$2:$D$2336)</f>
        <v>No</v>
      </c>
      <c r="F1927" s="14" t="str">
        <f>_xlfn.XLOOKUP(A1927,'Medical Exam Transform'!$A$2:$A$2336,'Medical Exam Transform'!$E$2:$E$2336)</f>
        <v>No</v>
      </c>
      <c r="G1927" s="14" t="str">
        <f>_xlfn.XLOOKUP(A1927,'Medical Exam Transform'!$A$2:$A$2336,'Medical Exam Transform'!$F$2:$F$2336)</f>
        <v>No</v>
      </c>
      <c r="H1927" s="14">
        <f>_xlfn.XLOOKUP(A1927,'Medical Exam Transform'!$A$2:$A$2336,'Medical Exam Transform'!$G$2:$G$2336)</f>
        <v>0</v>
      </c>
      <c r="I1927" s="14" t="str">
        <f>_xlfn.XLOOKUP(A1927,'Medical Exam Transform'!$A$2:$A$2336,'Medical Exam Transform'!$H$2:$H$2336)</f>
        <v>No</v>
      </c>
      <c r="J1927" s="14" t="str">
        <f>_xlfn.XLOOKUP(A1927,'Medical Exam Transform'!$A$2:$A$2336,'Medical Exam Transform'!$I$2:$I$2336)</f>
        <v>Obesity</v>
      </c>
      <c r="K1927" s="14" t="str">
        <f>_xlfn.XLOOKUP(A1927,'Medical Exam Transform'!$A$2:$A$2336,'Medical Exam Transform'!$J$2:$J$2336)</f>
        <v>Normal</v>
      </c>
      <c r="L1927" s="60">
        <f>_xlfn.XLOOKUP(A1927,'Hospitalisation Transform'!$A$2:$A$2344,'Hospitalisation Transform'!$B$2:$B$2344)</f>
        <v>36335</v>
      </c>
      <c r="M1927" s="82">
        <f>_xlfn.XLOOKUP(A1927,'Hospitalisation Transform'!$A$2:$A$2344,'Hospitalisation Transform'!$D$2:$D$2344)</f>
        <v>3796.36</v>
      </c>
      <c r="N1927" s="14" t="str">
        <f>_xlfn.XLOOKUP(A1927,'Hospitalisation Transform'!$A$2:$A$2344,'Hospitalisation Transform'!$E$2:$E$2344)</f>
        <v>tier - 2</v>
      </c>
      <c r="O1927" s="14" t="str">
        <f>_xlfn.XLOOKUP(A1927,'Hospitalisation Transform'!$A$2:$A$2344,'Hospitalisation Transform'!$F$2:$F$2344)</f>
        <v>tier - 3</v>
      </c>
      <c r="P1927" s="14" t="str">
        <f>_xlfn.XLOOKUP(A1927,'Hospitalisation Transform'!$A$2:$A$2344,'Hospitalisation Transform'!$G$2:$G$2344)</f>
        <v>R1012</v>
      </c>
      <c r="Q1927" s="14">
        <f>_xlfn.XLOOKUP(A1927,'Hospitalisation Transform'!$A$2:$A$2344,'Hospitalisation Transform'!$H$2:$H$2344)</f>
        <v>24</v>
      </c>
    </row>
    <row r="1928" spans="1:17" ht="15.5" x14ac:dyDescent="0.35">
      <c r="A1928" s="59" t="s">
        <v>442</v>
      </c>
      <c r="B1928" s="39" t="str">
        <f>_xlfn.XLOOKUP(A1928,'Customer Names Transform'!$A$2:$A$2336,'Customer Names Transform'!$D$2:$D$2336)</f>
        <v>Shelley</v>
      </c>
      <c r="C1928" s="28">
        <f>_xlfn.XLOOKUP(A1928,'Medical Exam Transform'!$A$2:$A$2336,'Medical Exam Transform'!$B$2:$B$2336)</f>
        <v>19.48</v>
      </c>
      <c r="D1928" s="14">
        <f>_xlfn.XLOOKUP(A1928,'Medical Exam Transform'!$A$2:$A$2336,'Medical Exam Transform'!$C$2:$C$2336)</f>
        <v>5.63</v>
      </c>
      <c r="E1928" s="14" t="str">
        <f>_xlfn.XLOOKUP(A1928,'Medical Exam Transform'!$A$2:$A$2336,'Medical Exam Transform'!$D$2:$D$2336)</f>
        <v>Yes</v>
      </c>
      <c r="F1928" s="14" t="str">
        <f>_xlfn.XLOOKUP(A1928,'Medical Exam Transform'!$A$2:$A$2336,'Medical Exam Transform'!$E$2:$E$2336)</f>
        <v>No</v>
      </c>
      <c r="G1928" s="14" t="str">
        <f>_xlfn.XLOOKUP(A1928,'Medical Exam Transform'!$A$2:$A$2336,'Medical Exam Transform'!$F$2:$F$2336)</f>
        <v>No</v>
      </c>
      <c r="H1928" s="14">
        <f>_xlfn.XLOOKUP(A1928,'Medical Exam Transform'!$A$2:$A$2336,'Medical Exam Transform'!$G$2:$G$2336)</f>
        <v>1</v>
      </c>
      <c r="I1928" s="14" t="str">
        <f>_xlfn.XLOOKUP(A1928,'Medical Exam Transform'!$A$2:$A$2336,'Medical Exam Transform'!$H$2:$H$2336)</f>
        <v>No</v>
      </c>
      <c r="J1928" s="14" t="str">
        <f>_xlfn.XLOOKUP(A1928,'Medical Exam Transform'!$A$2:$A$2336,'Medical Exam Transform'!$I$2:$I$2336)</f>
        <v>Normalweight</v>
      </c>
      <c r="K1928" s="14" t="str">
        <f>_xlfn.XLOOKUP(A1928,'Medical Exam Transform'!$A$2:$A$2336,'Medical Exam Transform'!$J$2:$J$2336)</f>
        <v>Normal</v>
      </c>
      <c r="L1928" s="60">
        <f>_xlfn.XLOOKUP(A1928,'Hospitalisation Transform'!$A$2:$A$2344,'Hospitalisation Transform'!$B$2:$B$2344)</f>
        <v>32383</v>
      </c>
      <c r="M1928" s="82">
        <f>_xlfn.XLOOKUP(A1928,'Hospitalisation Transform'!$A$2:$A$2344,'Hospitalisation Transform'!$D$2:$D$2344)</f>
        <v>3793.55</v>
      </c>
      <c r="N1928" s="14" t="str">
        <f>_xlfn.XLOOKUP(A1928,'Hospitalisation Transform'!$A$2:$A$2344,'Hospitalisation Transform'!$E$2:$E$2344)</f>
        <v>tier - 2</v>
      </c>
      <c r="O1928" s="14" t="str">
        <f>_xlfn.XLOOKUP(A1928,'Hospitalisation Transform'!$A$2:$A$2344,'Hospitalisation Transform'!$F$2:$F$2344)</f>
        <v>tier - 3</v>
      </c>
      <c r="P1928" s="14" t="str">
        <f>_xlfn.XLOOKUP(A1928,'Hospitalisation Transform'!$A$2:$A$2344,'Hospitalisation Transform'!$G$2:$G$2344)</f>
        <v>R1013</v>
      </c>
      <c r="Q1928" s="14">
        <f>_xlfn.XLOOKUP(A1928,'Hospitalisation Transform'!$A$2:$A$2344,'Hospitalisation Transform'!$H$2:$H$2344)</f>
        <v>35</v>
      </c>
    </row>
    <row r="1929" spans="1:17" ht="15.5" x14ac:dyDescent="0.35">
      <c r="A1929" s="59" t="s">
        <v>441</v>
      </c>
      <c r="B1929" s="39" t="str">
        <f>_xlfn.XLOOKUP(A1929,'Customer Names Transform'!$A$2:$A$2336,'Customer Names Transform'!$D$2:$D$2336)</f>
        <v>Jekaterina</v>
      </c>
      <c r="C1929" s="28">
        <f>_xlfn.XLOOKUP(A1929,'Medical Exam Transform'!$A$2:$A$2336,'Medical Exam Transform'!$B$2:$B$2336)</f>
        <v>16.96</v>
      </c>
      <c r="D1929" s="14">
        <f>_xlfn.XLOOKUP(A1929,'Medical Exam Transform'!$A$2:$A$2336,'Medical Exam Transform'!$C$2:$C$2336)</f>
        <v>11.47</v>
      </c>
      <c r="E1929" s="14" t="str">
        <f>_xlfn.XLOOKUP(A1929,'Medical Exam Transform'!$A$2:$A$2336,'Medical Exam Transform'!$D$2:$D$2336)</f>
        <v>Yes</v>
      </c>
      <c r="F1929" s="14" t="str">
        <f>_xlfn.XLOOKUP(A1929,'Medical Exam Transform'!$A$2:$A$2336,'Medical Exam Transform'!$E$2:$E$2336)</f>
        <v>No</v>
      </c>
      <c r="G1929" s="14" t="str">
        <f>_xlfn.XLOOKUP(A1929,'Medical Exam Transform'!$A$2:$A$2336,'Medical Exam Transform'!$F$2:$F$2336)</f>
        <v>No</v>
      </c>
      <c r="H1929" s="14">
        <f>_xlfn.XLOOKUP(A1929,'Medical Exam Transform'!$A$2:$A$2336,'Medical Exam Transform'!$G$2:$G$2336)</f>
        <v>0</v>
      </c>
      <c r="I1929" s="14" t="str">
        <f>_xlfn.XLOOKUP(A1929,'Medical Exam Transform'!$A$2:$A$2336,'Medical Exam Transform'!$H$2:$H$2336)</f>
        <v>No</v>
      </c>
      <c r="J1929" s="14" t="str">
        <f>_xlfn.XLOOKUP(A1929,'Medical Exam Transform'!$A$2:$A$2336,'Medical Exam Transform'!$I$2:$I$2336)</f>
        <v>Underweight</v>
      </c>
      <c r="K1929" s="14" t="str">
        <f>_xlfn.XLOOKUP(A1929,'Medical Exam Transform'!$A$2:$A$2336,'Medical Exam Transform'!$J$2:$J$2336)</f>
        <v>Normal</v>
      </c>
      <c r="L1929" s="60">
        <f>_xlfn.XLOOKUP(A1929,'Hospitalisation Transform'!$A$2:$A$2344,'Hospitalisation Transform'!$B$2:$B$2344)</f>
        <v>29933</v>
      </c>
      <c r="M1929" s="82">
        <f>_xlfn.XLOOKUP(A1929,'Hospitalisation Transform'!$A$2:$A$2344,'Hospitalisation Transform'!$D$2:$D$2344)</f>
        <v>3785.77</v>
      </c>
      <c r="N1929" s="14" t="str">
        <f>_xlfn.XLOOKUP(A1929,'Hospitalisation Transform'!$A$2:$A$2344,'Hospitalisation Transform'!$E$2:$E$2344)</f>
        <v>tier - 2</v>
      </c>
      <c r="O1929" s="14" t="str">
        <f>_xlfn.XLOOKUP(A1929,'Hospitalisation Transform'!$A$2:$A$2344,'Hospitalisation Transform'!$F$2:$F$2344)</f>
        <v>tier - 1</v>
      </c>
      <c r="P1929" s="14" t="str">
        <f>_xlfn.XLOOKUP(A1929,'Hospitalisation Transform'!$A$2:$A$2344,'Hospitalisation Transform'!$G$2:$G$2344)</f>
        <v>R1013</v>
      </c>
      <c r="Q1929" s="14">
        <f>_xlfn.XLOOKUP(A1929,'Hospitalisation Transform'!$A$2:$A$2344,'Hospitalisation Transform'!$H$2:$H$2344)</f>
        <v>42</v>
      </c>
    </row>
    <row r="1930" spans="1:17" ht="15.5" x14ac:dyDescent="0.35">
      <c r="A1930" s="59" t="s">
        <v>440</v>
      </c>
      <c r="B1930" s="39" t="str">
        <f>_xlfn.XLOOKUP(A1930,'Customer Names Transform'!$A$2:$A$2336,'Customer Names Transform'!$D$2:$D$2336)</f>
        <v>Daniel</v>
      </c>
      <c r="C1930" s="28">
        <f>_xlfn.XLOOKUP(A1930,'Medical Exam Transform'!$A$2:$A$2336,'Medical Exam Transform'!$B$2:$B$2336)</f>
        <v>19.05</v>
      </c>
      <c r="D1930" s="14">
        <f>_xlfn.XLOOKUP(A1930,'Medical Exam Transform'!$A$2:$A$2336,'Medical Exam Transform'!$C$2:$C$2336)</f>
        <v>4.92</v>
      </c>
      <c r="E1930" s="14" t="str">
        <f>_xlfn.XLOOKUP(A1930,'Medical Exam Transform'!$A$2:$A$2336,'Medical Exam Transform'!$D$2:$D$2336)</f>
        <v>No</v>
      </c>
      <c r="F1930" s="14" t="str">
        <f>_xlfn.XLOOKUP(A1930,'Medical Exam Transform'!$A$2:$A$2336,'Medical Exam Transform'!$E$2:$E$2336)</f>
        <v>No</v>
      </c>
      <c r="G1930" s="14" t="str">
        <f>_xlfn.XLOOKUP(A1930,'Medical Exam Transform'!$A$2:$A$2336,'Medical Exam Transform'!$F$2:$F$2336)</f>
        <v>No</v>
      </c>
      <c r="H1930" s="14">
        <f>_xlfn.XLOOKUP(A1930,'Medical Exam Transform'!$A$2:$A$2336,'Medical Exam Transform'!$G$2:$G$2336)</f>
        <v>1</v>
      </c>
      <c r="I1930" s="14" t="str">
        <f>_xlfn.XLOOKUP(A1930,'Medical Exam Transform'!$A$2:$A$2336,'Medical Exam Transform'!$H$2:$H$2336)</f>
        <v>No</v>
      </c>
      <c r="J1930" s="14" t="str">
        <f>_xlfn.XLOOKUP(A1930,'Medical Exam Transform'!$A$2:$A$2336,'Medical Exam Transform'!$I$2:$I$2336)</f>
        <v>Normalweight</v>
      </c>
      <c r="K1930" s="14" t="str">
        <f>_xlfn.XLOOKUP(A1930,'Medical Exam Transform'!$A$2:$A$2336,'Medical Exam Transform'!$J$2:$J$2336)</f>
        <v>Prediabetes</v>
      </c>
      <c r="L1930" s="60">
        <f>_xlfn.XLOOKUP(A1930,'Hospitalisation Transform'!$A$2:$A$2344,'Hospitalisation Transform'!$B$2:$B$2344)</f>
        <v>32074</v>
      </c>
      <c r="M1930" s="82">
        <f>_xlfn.XLOOKUP(A1930,'Hospitalisation Transform'!$A$2:$A$2344,'Hospitalisation Transform'!$D$2:$D$2344)</f>
        <v>3773.23</v>
      </c>
      <c r="N1930" s="14" t="str">
        <f>_xlfn.XLOOKUP(A1930,'Hospitalisation Transform'!$A$2:$A$2344,'Hospitalisation Transform'!$E$2:$E$2344)</f>
        <v>tier - 2</v>
      </c>
      <c r="O1930" s="14" t="str">
        <f>_xlfn.XLOOKUP(A1930,'Hospitalisation Transform'!$A$2:$A$2344,'Hospitalisation Transform'!$F$2:$F$2344)</f>
        <v>tier - 3</v>
      </c>
      <c r="P1930" s="14" t="str">
        <f>_xlfn.XLOOKUP(A1930,'Hospitalisation Transform'!$A$2:$A$2344,'Hospitalisation Transform'!$G$2:$G$2344)</f>
        <v>R1013</v>
      </c>
      <c r="Q1930" s="14">
        <f>_xlfn.XLOOKUP(A1930,'Hospitalisation Transform'!$A$2:$A$2344,'Hospitalisation Transform'!$H$2:$H$2344)</f>
        <v>36</v>
      </c>
    </row>
    <row r="1931" spans="1:17" ht="15.5" x14ac:dyDescent="0.35">
      <c r="A1931" s="59" t="s">
        <v>439</v>
      </c>
      <c r="B1931" s="39" t="str">
        <f>_xlfn.XLOOKUP(A1931,'Customer Names Transform'!$A$2:$A$2336,'Customer Names Transform'!$D$2:$D$2336)</f>
        <v>Pauline</v>
      </c>
      <c r="C1931" s="28">
        <f>_xlfn.XLOOKUP(A1931,'Medical Exam Transform'!$A$2:$A$2336,'Medical Exam Transform'!$B$2:$B$2336)</f>
        <v>37.619999999999997</v>
      </c>
      <c r="D1931" s="14">
        <f>_xlfn.XLOOKUP(A1931,'Medical Exam Transform'!$A$2:$A$2336,'Medical Exam Transform'!$C$2:$C$2336)</f>
        <v>4.18</v>
      </c>
      <c r="E1931" s="14" t="str">
        <f>_xlfn.XLOOKUP(A1931,'Medical Exam Transform'!$A$2:$A$2336,'Medical Exam Transform'!$D$2:$D$2336)</f>
        <v>No</v>
      </c>
      <c r="F1931" s="14" t="str">
        <f>_xlfn.XLOOKUP(A1931,'Medical Exam Transform'!$A$2:$A$2336,'Medical Exam Transform'!$E$2:$E$2336)</f>
        <v>No</v>
      </c>
      <c r="G1931" s="14" t="str">
        <f>_xlfn.XLOOKUP(A1931,'Medical Exam Transform'!$A$2:$A$2336,'Medical Exam Transform'!$F$2:$F$2336)</f>
        <v>No</v>
      </c>
      <c r="H1931" s="14">
        <f>_xlfn.XLOOKUP(A1931,'Medical Exam Transform'!$A$2:$A$2336,'Medical Exam Transform'!$G$2:$G$2336)</f>
        <v>0</v>
      </c>
      <c r="I1931" s="14" t="str">
        <f>_xlfn.XLOOKUP(A1931,'Medical Exam Transform'!$A$2:$A$2336,'Medical Exam Transform'!$H$2:$H$2336)</f>
        <v>No</v>
      </c>
      <c r="J1931" s="14" t="str">
        <f>_xlfn.XLOOKUP(A1931,'Medical Exam Transform'!$A$2:$A$2336,'Medical Exam Transform'!$I$2:$I$2336)</f>
        <v>Obesity</v>
      </c>
      <c r="K1931" s="14" t="str">
        <f>_xlfn.XLOOKUP(A1931,'Medical Exam Transform'!$A$2:$A$2336,'Medical Exam Transform'!$J$2:$J$2336)</f>
        <v>Normal</v>
      </c>
      <c r="L1931" s="60">
        <f>_xlfn.XLOOKUP(A1931,'Hospitalisation Transform'!$A$2:$A$2344,'Hospitalisation Transform'!$B$2:$B$2344)</f>
        <v>34659</v>
      </c>
      <c r="M1931" s="82">
        <f>_xlfn.XLOOKUP(A1931,'Hospitalisation Transform'!$A$2:$A$2344,'Hospitalisation Transform'!$D$2:$D$2344)</f>
        <v>3766.88</v>
      </c>
      <c r="N1931" s="14" t="str">
        <f>_xlfn.XLOOKUP(A1931,'Hospitalisation Transform'!$A$2:$A$2344,'Hospitalisation Transform'!$E$2:$E$2344)</f>
        <v>tier - 2</v>
      </c>
      <c r="O1931" s="14" t="str">
        <f>_xlfn.XLOOKUP(A1931,'Hospitalisation Transform'!$A$2:$A$2344,'Hospitalisation Transform'!$F$2:$F$2344)</f>
        <v>tier - 1</v>
      </c>
      <c r="P1931" s="14" t="str">
        <f>_xlfn.XLOOKUP(A1931,'Hospitalisation Transform'!$A$2:$A$2344,'Hospitalisation Transform'!$G$2:$G$2344)</f>
        <v>R1013</v>
      </c>
      <c r="Q1931" s="14">
        <f>_xlfn.XLOOKUP(A1931,'Hospitalisation Transform'!$A$2:$A$2344,'Hospitalisation Transform'!$H$2:$H$2344)</f>
        <v>29</v>
      </c>
    </row>
    <row r="1932" spans="1:17" ht="15.5" x14ac:dyDescent="0.35">
      <c r="A1932" s="59" t="s">
        <v>438</v>
      </c>
      <c r="B1932" s="39" t="str">
        <f>_xlfn.XLOOKUP(A1932,'Customer Names Transform'!$A$2:$A$2336,'Customer Names Transform'!$D$2:$D$2336)</f>
        <v>Colleen</v>
      </c>
      <c r="C1932" s="28">
        <f>_xlfn.XLOOKUP(A1932,'Medical Exam Transform'!$A$2:$A$2336,'Medical Exam Transform'!$B$2:$B$2336)</f>
        <v>29.1</v>
      </c>
      <c r="D1932" s="14">
        <f>_xlfn.XLOOKUP(A1932,'Medical Exam Transform'!$A$2:$A$2336,'Medical Exam Transform'!$C$2:$C$2336)</f>
        <v>4.67</v>
      </c>
      <c r="E1932" s="14" t="str">
        <f>_xlfn.XLOOKUP(A1932,'Medical Exam Transform'!$A$2:$A$2336,'Medical Exam Transform'!$D$2:$D$2336)</f>
        <v>No</v>
      </c>
      <c r="F1932" s="14" t="str">
        <f>_xlfn.XLOOKUP(A1932,'Medical Exam Transform'!$A$2:$A$2336,'Medical Exam Transform'!$E$2:$E$2336)</f>
        <v>No</v>
      </c>
      <c r="G1932" s="14" t="str">
        <f>_xlfn.XLOOKUP(A1932,'Medical Exam Transform'!$A$2:$A$2336,'Medical Exam Transform'!$F$2:$F$2336)</f>
        <v>No</v>
      </c>
      <c r="H1932" s="14">
        <f>_xlfn.XLOOKUP(A1932,'Medical Exam Transform'!$A$2:$A$2336,'Medical Exam Transform'!$G$2:$G$2336)</f>
        <v>0</v>
      </c>
      <c r="I1932" s="14" t="str">
        <f>_xlfn.XLOOKUP(A1932,'Medical Exam Transform'!$A$2:$A$2336,'Medical Exam Transform'!$H$2:$H$2336)</f>
        <v>No</v>
      </c>
      <c r="J1932" s="14" t="str">
        <f>_xlfn.XLOOKUP(A1932,'Medical Exam Transform'!$A$2:$A$2336,'Medical Exam Transform'!$I$2:$I$2336)</f>
        <v>Overweight</v>
      </c>
      <c r="K1932" s="14" t="str">
        <f>_xlfn.XLOOKUP(A1932,'Medical Exam Transform'!$A$2:$A$2336,'Medical Exam Transform'!$J$2:$J$2336)</f>
        <v>Normal</v>
      </c>
      <c r="L1932" s="60">
        <f>_xlfn.XLOOKUP(A1932,'Hospitalisation Transform'!$A$2:$A$2344,'Hospitalisation Transform'!$B$2:$B$2344)</f>
        <v>33535</v>
      </c>
      <c r="M1932" s="82">
        <f>_xlfn.XLOOKUP(A1932,'Hospitalisation Transform'!$A$2:$A$2344,'Hospitalisation Transform'!$D$2:$D$2344)</f>
        <v>3761.29</v>
      </c>
      <c r="N1932" s="14" t="str">
        <f>_xlfn.XLOOKUP(A1932,'Hospitalisation Transform'!$A$2:$A$2344,'Hospitalisation Transform'!$E$2:$E$2344)</f>
        <v>tier - 2</v>
      </c>
      <c r="O1932" s="14" t="str">
        <f>_xlfn.XLOOKUP(A1932,'Hospitalisation Transform'!$A$2:$A$2344,'Hospitalisation Transform'!$F$2:$F$2344)</f>
        <v>tier - 3</v>
      </c>
      <c r="P1932" s="14" t="str">
        <f>_xlfn.XLOOKUP(A1932,'Hospitalisation Transform'!$A$2:$A$2344,'Hospitalisation Transform'!$G$2:$G$2344)</f>
        <v>R1011</v>
      </c>
      <c r="Q1932" s="14">
        <f>_xlfn.XLOOKUP(A1932,'Hospitalisation Transform'!$A$2:$A$2344,'Hospitalisation Transform'!$H$2:$H$2344)</f>
        <v>32</v>
      </c>
    </row>
    <row r="1933" spans="1:17" ht="15.5" x14ac:dyDescent="0.35">
      <c r="A1933" s="59" t="s">
        <v>437</v>
      </c>
      <c r="B1933" s="39" t="str">
        <f>_xlfn.XLOOKUP(A1933,'Customer Names Transform'!$A$2:$A$2336,'Customer Names Transform'!$D$2:$D$2336)</f>
        <v>Aleah K</v>
      </c>
      <c r="C1933" s="28">
        <f>_xlfn.XLOOKUP(A1933,'Medical Exam Transform'!$A$2:$A$2336,'Medical Exam Transform'!$B$2:$B$2336)</f>
        <v>26.62</v>
      </c>
      <c r="D1933" s="14">
        <f>_xlfn.XLOOKUP(A1933,'Medical Exam Transform'!$A$2:$A$2336,'Medical Exam Transform'!$C$2:$C$2336)</f>
        <v>6.24</v>
      </c>
      <c r="E1933" s="14" t="str">
        <f>_xlfn.XLOOKUP(A1933,'Medical Exam Transform'!$A$2:$A$2336,'Medical Exam Transform'!$D$2:$D$2336)</f>
        <v>No</v>
      </c>
      <c r="F1933" s="14" t="str">
        <f>_xlfn.XLOOKUP(A1933,'Medical Exam Transform'!$A$2:$A$2336,'Medical Exam Transform'!$E$2:$E$2336)</f>
        <v>No</v>
      </c>
      <c r="G1933" s="14" t="str">
        <f>_xlfn.XLOOKUP(A1933,'Medical Exam Transform'!$A$2:$A$2336,'Medical Exam Transform'!$F$2:$F$2336)</f>
        <v>No</v>
      </c>
      <c r="H1933" s="14">
        <f>_xlfn.XLOOKUP(A1933,'Medical Exam Transform'!$A$2:$A$2336,'Medical Exam Transform'!$G$2:$G$2336)</f>
        <v>0</v>
      </c>
      <c r="I1933" s="14" t="str">
        <f>_xlfn.XLOOKUP(A1933,'Medical Exam Transform'!$A$2:$A$2336,'Medical Exam Transform'!$H$2:$H$2336)</f>
        <v>No</v>
      </c>
      <c r="J1933" s="14" t="str">
        <f>_xlfn.XLOOKUP(A1933,'Medical Exam Transform'!$A$2:$A$2336,'Medical Exam Transform'!$I$2:$I$2336)</f>
        <v>Overweight</v>
      </c>
      <c r="K1933" s="14" t="str">
        <f>_xlfn.XLOOKUP(A1933,'Medical Exam Transform'!$A$2:$A$2336,'Medical Exam Transform'!$J$2:$J$2336)</f>
        <v>Prediabetes</v>
      </c>
      <c r="L1933" s="60">
        <f>_xlfn.XLOOKUP(A1933,'Hospitalisation Transform'!$A$2:$A$2344,'Hospitalisation Transform'!$B$2:$B$2344)</f>
        <v>33475</v>
      </c>
      <c r="M1933" s="82">
        <f>_xlfn.XLOOKUP(A1933,'Hospitalisation Transform'!$A$2:$A$2344,'Hospitalisation Transform'!$D$2:$D$2344)</f>
        <v>3757.84</v>
      </c>
      <c r="N1933" s="14" t="str">
        <f>_xlfn.XLOOKUP(A1933,'Hospitalisation Transform'!$A$2:$A$2344,'Hospitalisation Transform'!$E$2:$E$2344)</f>
        <v>tier - 2</v>
      </c>
      <c r="O1933" s="14" t="str">
        <f>_xlfn.XLOOKUP(A1933,'Hospitalisation Transform'!$A$2:$A$2344,'Hospitalisation Transform'!$F$2:$F$2344)</f>
        <v>tier - 1</v>
      </c>
      <c r="P1933" s="14" t="str">
        <f>_xlfn.XLOOKUP(A1933,'Hospitalisation Transform'!$A$2:$A$2344,'Hospitalisation Transform'!$G$2:$G$2344)</f>
        <v>R1013</v>
      </c>
      <c r="Q1933" s="14">
        <f>_xlfn.XLOOKUP(A1933,'Hospitalisation Transform'!$A$2:$A$2344,'Hospitalisation Transform'!$H$2:$H$2344)</f>
        <v>32</v>
      </c>
    </row>
    <row r="1934" spans="1:17" ht="15.5" x14ac:dyDescent="0.35">
      <c r="A1934" s="59" t="s">
        <v>436</v>
      </c>
      <c r="B1934" s="39" t="str">
        <f>_xlfn.XLOOKUP(A1934,'Customer Names Transform'!$A$2:$A$2336,'Customer Names Transform'!$D$2:$D$2336)</f>
        <v>Mare</v>
      </c>
      <c r="C1934" s="28">
        <f>_xlfn.XLOOKUP(A1934,'Medical Exam Transform'!$A$2:$A$2336,'Medical Exam Transform'!$B$2:$B$2336)</f>
        <v>25.74</v>
      </c>
      <c r="D1934" s="14">
        <f>_xlfn.XLOOKUP(A1934,'Medical Exam Transform'!$A$2:$A$2336,'Medical Exam Transform'!$C$2:$C$2336)</f>
        <v>5.99</v>
      </c>
      <c r="E1934" s="14" t="str">
        <f>_xlfn.XLOOKUP(A1934,'Medical Exam Transform'!$A$2:$A$2336,'Medical Exam Transform'!$D$2:$D$2336)</f>
        <v>No</v>
      </c>
      <c r="F1934" s="14" t="str">
        <f>_xlfn.XLOOKUP(A1934,'Medical Exam Transform'!$A$2:$A$2336,'Medical Exam Transform'!$E$2:$E$2336)</f>
        <v>No</v>
      </c>
      <c r="G1934" s="14" t="str">
        <f>_xlfn.XLOOKUP(A1934,'Medical Exam Transform'!$A$2:$A$2336,'Medical Exam Transform'!$F$2:$F$2336)</f>
        <v>No</v>
      </c>
      <c r="H1934" s="14">
        <f>_xlfn.XLOOKUP(A1934,'Medical Exam Transform'!$A$2:$A$2336,'Medical Exam Transform'!$G$2:$G$2336)</f>
        <v>0</v>
      </c>
      <c r="I1934" s="14" t="str">
        <f>_xlfn.XLOOKUP(A1934,'Medical Exam Transform'!$A$2:$A$2336,'Medical Exam Transform'!$H$2:$H$2336)</f>
        <v>No</v>
      </c>
      <c r="J1934" s="14" t="str">
        <f>_xlfn.XLOOKUP(A1934,'Medical Exam Transform'!$A$2:$A$2336,'Medical Exam Transform'!$I$2:$I$2336)</f>
        <v>Overweight</v>
      </c>
      <c r="K1934" s="14" t="str">
        <f>_xlfn.XLOOKUP(A1934,'Medical Exam Transform'!$A$2:$A$2336,'Medical Exam Transform'!$J$2:$J$2336)</f>
        <v>Normal</v>
      </c>
      <c r="L1934" s="60">
        <f>_xlfn.XLOOKUP(A1934,'Hospitalisation Transform'!$A$2:$A$2344,'Hospitalisation Transform'!$B$2:$B$2344)</f>
        <v>33539</v>
      </c>
      <c r="M1934" s="82">
        <f>_xlfn.XLOOKUP(A1934,'Hospitalisation Transform'!$A$2:$A$2344,'Hospitalisation Transform'!$D$2:$D$2344)</f>
        <v>3756.62</v>
      </c>
      <c r="N1934" s="14" t="str">
        <f>_xlfn.XLOOKUP(A1934,'Hospitalisation Transform'!$A$2:$A$2344,'Hospitalisation Transform'!$E$2:$E$2344)</f>
        <v>tier - 2</v>
      </c>
      <c r="O1934" s="14" t="str">
        <f>_xlfn.XLOOKUP(A1934,'Hospitalisation Transform'!$A$2:$A$2344,'Hospitalisation Transform'!$F$2:$F$2344)</f>
        <v>tier - 2</v>
      </c>
      <c r="P1934" s="14" t="str">
        <f>_xlfn.XLOOKUP(A1934,'Hospitalisation Transform'!$A$2:$A$2344,'Hospitalisation Transform'!$G$2:$G$2344)</f>
        <v>R1013</v>
      </c>
      <c r="Q1934" s="14">
        <f>_xlfn.XLOOKUP(A1934,'Hospitalisation Transform'!$A$2:$A$2344,'Hospitalisation Transform'!$H$2:$H$2344)</f>
        <v>32</v>
      </c>
    </row>
    <row r="1935" spans="1:17" ht="15.5" x14ac:dyDescent="0.35">
      <c r="A1935" s="59" t="s">
        <v>435</v>
      </c>
      <c r="B1935" s="39" t="str">
        <f>_xlfn.XLOOKUP(A1935,'Customer Names Transform'!$A$2:$A$2336,'Customer Names Transform'!$D$2:$D$2336)</f>
        <v>Kevin</v>
      </c>
      <c r="C1935" s="28">
        <f>_xlfn.XLOOKUP(A1935,'Medical Exam Transform'!$A$2:$A$2336,'Medical Exam Transform'!$B$2:$B$2336)</f>
        <v>18.22</v>
      </c>
      <c r="D1935" s="14">
        <f>_xlfn.XLOOKUP(A1935,'Medical Exam Transform'!$A$2:$A$2336,'Medical Exam Transform'!$C$2:$C$2336)</f>
        <v>10.27</v>
      </c>
      <c r="E1935" s="14" t="str">
        <f>_xlfn.XLOOKUP(A1935,'Medical Exam Transform'!$A$2:$A$2336,'Medical Exam Transform'!$D$2:$D$2336)</f>
        <v>Yes</v>
      </c>
      <c r="F1935" s="14" t="str">
        <f>_xlfn.XLOOKUP(A1935,'Medical Exam Transform'!$A$2:$A$2336,'Medical Exam Transform'!$E$2:$E$2336)</f>
        <v>No</v>
      </c>
      <c r="G1935" s="14" t="str">
        <f>_xlfn.XLOOKUP(A1935,'Medical Exam Transform'!$A$2:$A$2336,'Medical Exam Transform'!$F$2:$F$2336)</f>
        <v>No</v>
      </c>
      <c r="H1935" s="14">
        <f>_xlfn.XLOOKUP(A1935,'Medical Exam Transform'!$A$2:$A$2336,'Medical Exam Transform'!$G$2:$G$2336)</f>
        <v>1</v>
      </c>
      <c r="I1935" s="14" t="str">
        <f>_xlfn.XLOOKUP(A1935,'Medical Exam Transform'!$A$2:$A$2336,'Medical Exam Transform'!$H$2:$H$2336)</f>
        <v>No</v>
      </c>
      <c r="J1935" s="14" t="str">
        <f>_xlfn.XLOOKUP(A1935,'Medical Exam Transform'!$A$2:$A$2336,'Medical Exam Transform'!$I$2:$I$2336)</f>
        <v>Underweight</v>
      </c>
      <c r="K1935" s="14" t="str">
        <f>_xlfn.XLOOKUP(A1935,'Medical Exam Transform'!$A$2:$A$2336,'Medical Exam Transform'!$J$2:$J$2336)</f>
        <v>Normal</v>
      </c>
      <c r="L1935" s="60">
        <f>_xlfn.XLOOKUP(A1935,'Hospitalisation Transform'!$A$2:$A$2344,'Hospitalisation Transform'!$B$2:$B$2344)</f>
        <v>31664</v>
      </c>
      <c r="M1935" s="82">
        <f>_xlfn.XLOOKUP(A1935,'Hospitalisation Transform'!$A$2:$A$2344,'Hospitalisation Transform'!$D$2:$D$2344)</f>
        <v>3748.56</v>
      </c>
      <c r="N1935" s="14" t="str">
        <f>_xlfn.XLOOKUP(A1935,'Hospitalisation Transform'!$A$2:$A$2344,'Hospitalisation Transform'!$E$2:$E$2344)</f>
        <v>tier - 2</v>
      </c>
      <c r="O1935" s="14" t="str">
        <f>_xlfn.XLOOKUP(A1935,'Hospitalisation Transform'!$A$2:$A$2344,'Hospitalisation Transform'!$F$2:$F$2344)</f>
        <v>tier - 2</v>
      </c>
      <c r="P1935" s="14" t="str">
        <f>_xlfn.XLOOKUP(A1935,'Hospitalisation Transform'!$A$2:$A$2344,'Hospitalisation Transform'!$G$2:$G$2344)</f>
        <v>R1013</v>
      </c>
      <c r="Q1935" s="14">
        <f>_xlfn.XLOOKUP(A1935,'Hospitalisation Transform'!$A$2:$A$2344,'Hospitalisation Transform'!$H$2:$H$2344)</f>
        <v>37</v>
      </c>
    </row>
    <row r="1936" spans="1:17" ht="15.5" x14ac:dyDescent="0.35">
      <c r="A1936" s="59" t="s">
        <v>434</v>
      </c>
      <c r="B1936" s="39" t="str">
        <f>_xlfn.XLOOKUP(A1936,'Customer Names Transform'!$A$2:$A$2336,'Customer Names Transform'!$D$2:$D$2336)</f>
        <v>Jessica</v>
      </c>
      <c r="C1936" s="28">
        <f>_xlfn.XLOOKUP(A1936,'Medical Exam Transform'!$A$2:$A$2336,'Medical Exam Transform'!$B$2:$B$2336)</f>
        <v>26.03</v>
      </c>
      <c r="D1936" s="14">
        <f>_xlfn.XLOOKUP(A1936,'Medical Exam Transform'!$A$2:$A$2336,'Medical Exam Transform'!$C$2:$C$2336)</f>
        <v>5.97</v>
      </c>
      <c r="E1936" s="14" t="str">
        <f>_xlfn.XLOOKUP(A1936,'Medical Exam Transform'!$A$2:$A$2336,'Medical Exam Transform'!$D$2:$D$2336)</f>
        <v>No</v>
      </c>
      <c r="F1936" s="14" t="str">
        <f>_xlfn.XLOOKUP(A1936,'Medical Exam Transform'!$A$2:$A$2336,'Medical Exam Transform'!$E$2:$E$2336)</f>
        <v>No</v>
      </c>
      <c r="G1936" s="14" t="str">
        <f>_xlfn.XLOOKUP(A1936,'Medical Exam Transform'!$A$2:$A$2336,'Medical Exam Transform'!$F$2:$F$2336)</f>
        <v>Yes</v>
      </c>
      <c r="H1936" s="14">
        <f>_xlfn.XLOOKUP(A1936,'Medical Exam Transform'!$A$2:$A$2336,'Medical Exam Transform'!$G$2:$G$2336)</f>
        <v>1</v>
      </c>
      <c r="I1936" s="14" t="str">
        <f>_xlfn.XLOOKUP(A1936,'Medical Exam Transform'!$A$2:$A$2336,'Medical Exam Transform'!$H$2:$H$2336)</f>
        <v>No</v>
      </c>
      <c r="J1936" s="14" t="str">
        <f>_xlfn.XLOOKUP(A1936,'Medical Exam Transform'!$A$2:$A$2336,'Medical Exam Transform'!$I$2:$I$2336)</f>
        <v>Overweight</v>
      </c>
      <c r="K1936" s="14" t="str">
        <f>_xlfn.XLOOKUP(A1936,'Medical Exam Transform'!$A$2:$A$2336,'Medical Exam Transform'!$J$2:$J$2336)</f>
        <v>Normal</v>
      </c>
      <c r="L1936" s="60">
        <f>_xlfn.XLOOKUP(A1936,'Hospitalisation Transform'!$A$2:$A$2344,'Hospitalisation Transform'!$B$2:$B$2344)</f>
        <v>34142</v>
      </c>
      <c r="M1936" s="82">
        <f>_xlfn.XLOOKUP(A1936,'Hospitalisation Transform'!$A$2:$A$2344,'Hospitalisation Transform'!$D$2:$D$2344)</f>
        <v>3736.46</v>
      </c>
      <c r="N1936" s="14" t="str">
        <f>_xlfn.XLOOKUP(A1936,'Hospitalisation Transform'!$A$2:$A$2344,'Hospitalisation Transform'!$E$2:$E$2344)</f>
        <v>tier - 2</v>
      </c>
      <c r="O1936" s="14" t="str">
        <f>_xlfn.XLOOKUP(A1936,'Hospitalisation Transform'!$A$2:$A$2344,'Hospitalisation Transform'!$F$2:$F$2344)</f>
        <v>tier - 2</v>
      </c>
      <c r="P1936" s="14" t="str">
        <f>_xlfn.XLOOKUP(A1936,'Hospitalisation Transform'!$A$2:$A$2344,'Hospitalisation Transform'!$G$2:$G$2344)</f>
        <v>R1012</v>
      </c>
      <c r="Q1936" s="14">
        <f>_xlfn.XLOOKUP(A1936,'Hospitalisation Transform'!$A$2:$A$2344,'Hospitalisation Transform'!$H$2:$H$2344)</f>
        <v>30</v>
      </c>
    </row>
    <row r="1937" spans="1:17" ht="15.5" x14ac:dyDescent="0.35">
      <c r="A1937" s="59" t="s">
        <v>433</v>
      </c>
      <c r="B1937" s="39" t="str">
        <f>_xlfn.XLOOKUP(A1937,'Customer Names Transform'!$A$2:$A$2336,'Customer Names Transform'!$D$2:$D$2336)</f>
        <v>Amanda R</v>
      </c>
      <c r="C1937" s="28">
        <f>_xlfn.XLOOKUP(A1937,'Medical Exam Transform'!$A$2:$A$2336,'Medical Exam Transform'!$B$2:$B$2336)</f>
        <v>17.29</v>
      </c>
      <c r="D1937" s="14">
        <f>_xlfn.XLOOKUP(A1937,'Medical Exam Transform'!$A$2:$A$2336,'Medical Exam Transform'!$C$2:$C$2336)</f>
        <v>4.9800000000000004</v>
      </c>
      <c r="E1937" s="14" t="str">
        <f>_xlfn.XLOOKUP(A1937,'Medical Exam Transform'!$A$2:$A$2336,'Medical Exam Transform'!$D$2:$D$2336)</f>
        <v>No</v>
      </c>
      <c r="F1937" s="14" t="str">
        <f>_xlfn.XLOOKUP(A1937,'Medical Exam Transform'!$A$2:$A$2336,'Medical Exam Transform'!$E$2:$E$2336)</f>
        <v>No</v>
      </c>
      <c r="G1937" s="14" t="str">
        <f>_xlfn.XLOOKUP(A1937,'Medical Exam Transform'!$A$2:$A$2336,'Medical Exam Transform'!$F$2:$F$2336)</f>
        <v>No</v>
      </c>
      <c r="H1937" s="14">
        <f>_xlfn.XLOOKUP(A1937,'Medical Exam Transform'!$A$2:$A$2336,'Medical Exam Transform'!$G$2:$G$2336)</f>
        <v>0</v>
      </c>
      <c r="I1937" s="14" t="str">
        <f>_xlfn.XLOOKUP(A1937,'Medical Exam Transform'!$A$2:$A$2336,'Medical Exam Transform'!$H$2:$H$2336)</f>
        <v>No</v>
      </c>
      <c r="J1937" s="14" t="str">
        <f>_xlfn.XLOOKUP(A1937,'Medical Exam Transform'!$A$2:$A$2336,'Medical Exam Transform'!$I$2:$I$2336)</f>
        <v>Underweight</v>
      </c>
      <c r="K1937" s="14" t="str">
        <f>_xlfn.XLOOKUP(A1937,'Medical Exam Transform'!$A$2:$A$2336,'Medical Exam Transform'!$J$2:$J$2336)</f>
        <v>Prediabetes</v>
      </c>
      <c r="L1937" s="60">
        <f>_xlfn.XLOOKUP(A1937,'Hospitalisation Transform'!$A$2:$A$2344,'Hospitalisation Transform'!$B$2:$B$2344)</f>
        <v>34568</v>
      </c>
      <c r="M1937" s="82">
        <f>_xlfn.XLOOKUP(A1937,'Hospitalisation Transform'!$A$2:$A$2344,'Hospitalisation Transform'!$D$2:$D$2344)</f>
        <v>3732.63</v>
      </c>
      <c r="N1937" s="14" t="str">
        <f>_xlfn.XLOOKUP(A1937,'Hospitalisation Transform'!$A$2:$A$2344,'Hospitalisation Transform'!$E$2:$E$2344)</f>
        <v>tier - 2</v>
      </c>
      <c r="O1937" s="14" t="str">
        <f>_xlfn.XLOOKUP(A1937,'Hospitalisation Transform'!$A$2:$A$2344,'Hospitalisation Transform'!$F$2:$F$2344)</f>
        <v>tier - 3</v>
      </c>
      <c r="P1937" s="14" t="str">
        <f>_xlfn.XLOOKUP(A1937,'Hospitalisation Transform'!$A$2:$A$2344,'Hospitalisation Transform'!$G$2:$G$2344)</f>
        <v>R1024</v>
      </c>
      <c r="Q1937" s="14">
        <f>_xlfn.XLOOKUP(A1937,'Hospitalisation Transform'!$A$2:$A$2344,'Hospitalisation Transform'!$H$2:$H$2344)</f>
        <v>29</v>
      </c>
    </row>
    <row r="1938" spans="1:17" ht="15.5" x14ac:dyDescent="0.35">
      <c r="A1938" s="59" t="s">
        <v>432</v>
      </c>
      <c r="B1938" s="39" t="str">
        <f>_xlfn.XLOOKUP(A1938,'Customer Names Transform'!$A$2:$A$2336,'Customer Names Transform'!$D$2:$D$2336)</f>
        <v>Murray W.</v>
      </c>
      <c r="C1938" s="28">
        <f>_xlfn.XLOOKUP(A1938,'Medical Exam Transform'!$A$2:$A$2336,'Medical Exam Transform'!$B$2:$B$2336)</f>
        <v>18.170000000000002</v>
      </c>
      <c r="D1938" s="14">
        <f>_xlfn.XLOOKUP(A1938,'Medical Exam Transform'!$A$2:$A$2336,'Medical Exam Transform'!$C$2:$C$2336)</f>
        <v>6.91</v>
      </c>
      <c r="E1938" s="14" t="str">
        <f>_xlfn.XLOOKUP(A1938,'Medical Exam Transform'!$A$2:$A$2336,'Medical Exam Transform'!$D$2:$D$2336)</f>
        <v>Yes</v>
      </c>
      <c r="F1938" s="14" t="str">
        <f>_xlfn.XLOOKUP(A1938,'Medical Exam Transform'!$A$2:$A$2336,'Medical Exam Transform'!$E$2:$E$2336)</f>
        <v>No</v>
      </c>
      <c r="G1938" s="14" t="str">
        <f>_xlfn.XLOOKUP(A1938,'Medical Exam Transform'!$A$2:$A$2336,'Medical Exam Transform'!$F$2:$F$2336)</f>
        <v>No</v>
      </c>
      <c r="H1938" s="14">
        <f>_xlfn.XLOOKUP(A1938,'Medical Exam Transform'!$A$2:$A$2336,'Medical Exam Transform'!$G$2:$G$2336)</f>
        <v>1</v>
      </c>
      <c r="I1938" s="14" t="str">
        <f>_xlfn.XLOOKUP(A1938,'Medical Exam Transform'!$A$2:$A$2336,'Medical Exam Transform'!$H$2:$H$2336)</f>
        <v>No</v>
      </c>
      <c r="J1938" s="14" t="str">
        <f>_xlfn.XLOOKUP(A1938,'Medical Exam Transform'!$A$2:$A$2336,'Medical Exam Transform'!$I$2:$I$2336)</f>
        <v>Underweight</v>
      </c>
      <c r="K1938" s="14" t="str">
        <f>_xlfn.XLOOKUP(A1938,'Medical Exam Transform'!$A$2:$A$2336,'Medical Exam Transform'!$J$2:$J$2336)</f>
        <v>Diabetes</v>
      </c>
      <c r="L1938" s="60">
        <f>_xlfn.XLOOKUP(A1938,'Hospitalisation Transform'!$A$2:$A$2344,'Hospitalisation Transform'!$B$2:$B$2344)</f>
        <v>31747</v>
      </c>
      <c r="M1938" s="82">
        <f>_xlfn.XLOOKUP(A1938,'Hospitalisation Transform'!$A$2:$A$2344,'Hospitalisation Transform'!$D$2:$D$2344)</f>
        <v>3731.6</v>
      </c>
      <c r="N1938" s="14" t="str">
        <f>_xlfn.XLOOKUP(A1938,'Hospitalisation Transform'!$A$2:$A$2344,'Hospitalisation Transform'!$E$2:$E$2344)</f>
        <v>tier - 2</v>
      </c>
      <c r="O1938" s="14" t="str">
        <f>_xlfn.XLOOKUP(A1938,'Hospitalisation Transform'!$A$2:$A$2344,'Hospitalisation Transform'!$F$2:$F$2344)</f>
        <v>tier - 2</v>
      </c>
      <c r="P1938" s="14" t="str">
        <f>_xlfn.XLOOKUP(A1938,'Hospitalisation Transform'!$A$2:$A$2344,'Hospitalisation Transform'!$G$2:$G$2344)</f>
        <v>R1013</v>
      </c>
      <c r="Q1938" s="14">
        <f>_xlfn.XLOOKUP(A1938,'Hospitalisation Transform'!$A$2:$A$2344,'Hospitalisation Transform'!$H$2:$H$2344)</f>
        <v>37</v>
      </c>
    </row>
    <row r="1939" spans="1:17" ht="15.5" x14ac:dyDescent="0.35">
      <c r="A1939" s="59" t="s">
        <v>431</v>
      </c>
      <c r="B1939" s="39" t="str">
        <f>_xlfn.XLOOKUP(A1939,'Customer Names Transform'!$A$2:$A$2336,'Customer Names Transform'!$D$2:$D$2336)</f>
        <v>Meghan P.</v>
      </c>
      <c r="C1939" s="28">
        <f>_xlfn.XLOOKUP(A1939,'Medical Exam Transform'!$A$2:$A$2336,'Medical Exam Transform'!$B$2:$B$2336)</f>
        <v>32.54</v>
      </c>
      <c r="D1939" s="14">
        <f>_xlfn.XLOOKUP(A1939,'Medical Exam Transform'!$A$2:$A$2336,'Medical Exam Transform'!$C$2:$C$2336)</f>
        <v>6.38</v>
      </c>
      <c r="E1939" s="14" t="str">
        <f>_xlfn.XLOOKUP(A1939,'Medical Exam Transform'!$A$2:$A$2336,'Medical Exam Transform'!$D$2:$D$2336)</f>
        <v>No</v>
      </c>
      <c r="F1939" s="14" t="str">
        <f>_xlfn.XLOOKUP(A1939,'Medical Exam Transform'!$A$2:$A$2336,'Medical Exam Transform'!$E$2:$E$2336)</f>
        <v>yes</v>
      </c>
      <c r="G1939" s="14" t="str">
        <f>_xlfn.XLOOKUP(A1939,'Medical Exam Transform'!$A$2:$A$2336,'Medical Exam Transform'!$F$2:$F$2336)</f>
        <v>No</v>
      </c>
      <c r="H1939" s="14">
        <f>_xlfn.XLOOKUP(A1939,'Medical Exam Transform'!$A$2:$A$2336,'Medical Exam Transform'!$G$2:$G$2336)</f>
        <v>1</v>
      </c>
      <c r="I1939" s="14" t="str">
        <f>_xlfn.XLOOKUP(A1939,'Medical Exam Transform'!$A$2:$A$2336,'Medical Exam Transform'!$H$2:$H$2336)</f>
        <v>No</v>
      </c>
      <c r="J1939" s="14" t="str">
        <f>_xlfn.XLOOKUP(A1939,'Medical Exam Transform'!$A$2:$A$2336,'Medical Exam Transform'!$I$2:$I$2336)</f>
        <v>Obesity</v>
      </c>
      <c r="K1939" s="14" t="str">
        <f>_xlfn.XLOOKUP(A1939,'Medical Exam Transform'!$A$2:$A$2336,'Medical Exam Transform'!$J$2:$J$2336)</f>
        <v>Normal</v>
      </c>
      <c r="L1939" s="60">
        <f>_xlfn.XLOOKUP(A1939,'Hospitalisation Transform'!$A$2:$A$2344,'Hospitalisation Transform'!$B$2:$B$2344)</f>
        <v>38296</v>
      </c>
      <c r="M1939" s="82">
        <f>_xlfn.XLOOKUP(A1939,'Hospitalisation Transform'!$A$2:$A$2344,'Hospitalisation Transform'!$D$2:$D$2344)</f>
        <v>3722.23</v>
      </c>
      <c r="N1939" s="14" t="str">
        <f>_xlfn.XLOOKUP(A1939,'Hospitalisation Transform'!$A$2:$A$2344,'Hospitalisation Transform'!$E$2:$E$2344)</f>
        <v>tier - 2</v>
      </c>
      <c r="O1939" s="14" t="str">
        <f>_xlfn.XLOOKUP(A1939,'Hospitalisation Transform'!$A$2:$A$2344,'Hospitalisation Transform'!$F$2:$F$2344)</f>
        <v>tier - 2</v>
      </c>
      <c r="P1939" s="14" t="str">
        <f>_xlfn.XLOOKUP(A1939,'Hospitalisation Transform'!$A$2:$A$2344,'Hospitalisation Transform'!$G$2:$G$2344)</f>
        <v>R1025</v>
      </c>
      <c r="Q1939" s="14">
        <f>_xlfn.XLOOKUP(A1939,'Hospitalisation Transform'!$A$2:$A$2344,'Hospitalisation Transform'!$H$2:$H$2344)</f>
        <v>19</v>
      </c>
    </row>
    <row r="1940" spans="1:17" ht="15.5" x14ac:dyDescent="0.35">
      <c r="A1940" s="59" t="s">
        <v>430</v>
      </c>
      <c r="B1940" s="39" t="str">
        <f>_xlfn.XLOOKUP(A1940,'Customer Names Transform'!$A$2:$A$2336,'Customer Names Transform'!$D$2:$D$2336)</f>
        <v>David</v>
      </c>
      <c r="C1940" s="28">
        <f>_xlfn.XLOOKUP(A1940,'Medical Exam Transform'!$A$2:$A$2336,'Medical Exam Transform'!$B$2:$B$2336)</f>
        <v>30.25</v>
      </c>
      <c r="D1940" s="14">
        <f>_xlfn.XLOOKUP(A1940,'Medical Exam Transform'!$A$2:$A$2336,'Medical Exam Transform'!$C$2:$C$2336)</f>
        <v>4.7699999999999996</v>
      </c>
      <c r="E1940" s="14" t="str">
        <f>_xlfn.XLOOKUP(A1940,'Medical Exam Transform'!$A$2:$A$2336,'Medical Exam Transform'!$D$2:$D$2336)</f>
        <v>No</v>
      </c>
      <c r="F1940" s="14" t="str">
        <f>_xlfn.XLOOKUP(A1940,'Medical Exam Transform'!$A$2:$A$2336,'Medical Exam Transform'!$E$2:$E$2336)</f>
        <v>No</v>
      </c>
      <c r="G1940" s="14" t="str">
        <f>_xlfn.XLOOKUP(A1940,'Medical Exam Transform'!$A$2:$A$2336,'Medical Exam Transform'!$F$2:$F$2336)</f>
        <v>No</v>
      </c>
      <c r="H1940" s="14">
        <f>_xlfn.XLOOKUP(A1940,'Medical Exam Transform'!$A$2:$A$2336,'Medical Exam Transform'!$G$2:$G$2336)</f>
        <v>0</v>
      </c>
      <c r="I1940" s="14" t="str">
        <f>_xlfn.XLOOKUP(A1940,'Medical Exam Transform'!$A$2:$A$2336,'Medical Exam Transform'!$H$2:$H$2336)</f>
        <v>No</v>
      </c>
      <c r="J1940" s="14" t="str">
        <f>_xlfn.XLOOKUP(A1940,'Medical Exam Transform'!$A$2:$A$2336,'Medical Exam Transform'!$I$2:$I$2336)</f>
        <v>Obesity</v>
      </c>
      <c r="K1940" s="14" t="str">
        <f>_xlfn.XLOOKUP(A1940,'Medical Exam Transform'!$A$2:$A$2336,'Medical Exam Transform'!$J$2:$J$2336)</f>
        <v>Normal</v>
      </c>
      <c r="L1940" s="60">
        <f>_xlfn.XLOOKUP(A1940,'Hospitalisation Transform'!$A$2:$A$2344,'Hospitalisation Transform'!$B$2:$B$2344)</f>
        <v>32844</v>
      </c>
      <c r="M1940" s="82">
        <f>_xlfn.XLOOKUP(A1940,'Hospitalisation Transform'!$A$2:$A$2344,'Hospitalisation Transform'!$D$2:$D$2344)</f>
        <v>3704.35</v>
      </c>
      <c r="N1940" s="14" t="str">
        <f>_xlfn.XLOOKUP(A1940,'Hospitalisation Transform'!$A$2:$A$2344,'Hospitalisation Transform'!$E$2:$E$2344)</f>
        <v>tier - 2</v>
      </c>
      <c r="O1940" s="14" t="str">
        <f>_xlfn.XLOOKUP(A1940,'Hospitalisation Transform'!$A$2:$A$2344,'Hospitalisation Transform'!$F$2:$F$2344)</f>
        <v>tier - 2</v>
      </c>
      <c r="P1940" s="14" t="str">
        <f>_xlfn.XLOOKUP(A1940,'Hospitalisation Transform'!$A$2:$A$2344,'Hospitalisation Transform'!$G$2:$G$2344)</f>
        <v>R1013</v>
      </c>
      <c r="Q1940" s="14">
        <f>_xlfn.XLOOKUP(A1940,'Hospitalisation Transform'!$A$2:$A$2344,'Hospitalisation Transform'!$H$2:$H$2344)</f>
        <v>34</v>
      </c>
    </row>
    <row r="1941" spans="1:17" ht="15.5" x14ac:dyDescent="0.35">
      <c r="A1941" s="59" t="s">
        <v>429</v>
      </c>
      <c r="B1941" s="39" t="str">
        <f>_xlfn.XLOOKUP(A1941,'Customer Names Transform'!$A$2:$A$2336,'Customer Names Transform'!$D$2:$D$2336)</f>
        <v>Seth</v>
      </c>
      <c r="C1941" s="28">
        <f>_xlfn.XLOOKUP(A1941,'Medical Exam Transform'!$A$2:$A$2336,'Medical Exam Transform'!$B$2:$B$2336)</f>
        <v>19.59</v>
      </c>
      <c r="D1941" s="14">
        <f>_xlfn.XLOOKUP(A1941,'Medical Exam Transform'!$A$2:$A$2336,'Medical Exam Transform'!$C$2:$C$2336)</f>
        <v>6.04</v>
      </c>
      <c r="E1941" s="14" t="str">
        <f>_xlfn.XLOOKUP(A1941,'Medical Exam Transform'!$A$2:$A$2336,'Medical Exam Transform'!$D$2:$D$2336)</f>
        <v>Yes</v>
      </c>
      <c r="F1941" s="14" t="str">
        <f>_xlfn.XLOOKUP(A1941,'Medical Exam Transform'!$A$2:$A$2336,'Medical Exam Transform'!$E$2:$E$2336)</f>
        <v>No</v>
      </c>
      <c r="G1941" s="14" t="str">
        <f>_xlfn.XLOOKUP(A1941,'Medical Exam Transform'!$A$2:$A$2336,'Medical Exam Transform'!$F$2:$F$2336)</f>
        <v>No</v>
      </c>
      <c r="H1941" s="14">
        <f>_xlfn.XLOOKUP(A1941,'Medical Exam Transform'!$A$2:$A$2336,'Medical Exam Transform'!$G$2:$G$2336)</f>
        <v>1</v>
      </c>
      <c r="I1941" s="14" t="str">
        <f>_xlfn.XLOOKUP(A1941,'Medical Exam Transform'!$A$2:$A$2336,'Medical Exam Transform'!$H$2:$H$2336)</f>
        <v>No</v>
      </c>
      <c r="J1941" s="14" t="str">
        <f>_xlfn.XLOOKUP(A1941,'Medical Exam Transform'!$A$2:$A$2336,'Medical Exam Transform'!$I$2:$I$2336)</f>
        <v>Normalweight</v>
      </c>
      <c r="K1941" s="14" t="str">
        <f>_xlfn.XLOOKUP(A1941,'Medical Exam Transform'!$A$2:$A$2336,'Medical Exam Transform'!$J$2:$J$2336)</f>
        <v>Prediabetes</v>
      </c>
      <c r="L1941" s="60">
        <f>_xlfn.XLOOKUP(A1941,'Hospitalisation Transform'!$A$2:$A$2344,'Hospitalisation Transform'!$B$2:$B$2344)</f>
        <v>32373</v>
      </c>
      <c r="M1941" s="82">
        <f>_xlfn.XLOOKUP(A1941,'Hospitalisation Transform'!$A$2:$A$2344,'Hospitalisation Transform'!$D$2:$D$2344)</f>
        <v>3699.54</v>
      </c>
      <c r="N1941" s="14" t="str">
        <f>_xlfn.XLOOKUP(A1941,'Hospitalisation Transform'!$A$2:$A$2344,'Hospitalisation Transform'!$E$2:$E$2344)</f>
        <v>tier - 2</v>
      </c>
      <c r="O1941" s="14" t="str">
        <f>_xlfn.XLOOKUP(A1941,'Hospitalisation Transform'!$A$2:$A$2344,'Hospitalisation Transform'!$F$2:$F$2344)</f>
        <v>tier - 3</v>
      </c>
      <c r="P1941" s="14" t="str">
        <f>_xlfn.XLOOKUP(A1941,'Hospitalisation Transform'!$A$2:$A$2344,'Hospitalisation Transform'!$G$2:$G$2344)</f>
        <v>R1013</v>
      </c>
      <c r="Q1941" s="14">
        <f>_xlfn.XLOOKUP(A1941,'Hospitalisation Transform'!$A$2:$A$2344,'Hospitalisation Transform'!$H$2:$H$2344)</f>
        <v>35</v>
      </c>
    </row>
    <row r="1942" spans="1:17" ht="15.5" x14ac:dyDescent="0.35">
      <c r="A1942" s="59" t="s">
        <v>428</v>
      </c>
      <c r="B1942" s="39" t="str">
        <f>_xlfn.XLOOKUP(A1942,'Customer Names Transform'!$A$2:$A$2336,'Customer Names Transform'!$D$2:$D$2336)</f>
        <v>Michael P.</v>
      </c>
      <c r="C1942" s="28">
        <f>_xlfn.XLOOKUP(A1942,'Medical Exam Transform'!$A$2:$A$2336,'Medical Exam Transform'!$B$2:$B$2336)</f>
        <v>45.9</v>
      </c>
      <c r="D1942" s="14">
        <f>_xlfn.XLOOKUP(A1942,'Medical Exam Transform'!$A$2:$A$2336,'Medical Exam Transform'!$C$2:$C$2336)</f>
        <v>4.3</v>
      </c>
      <c r="E1942" s="14" t="str">
        <f>_xlfn.XLOOKUP(A1942,'Medical Exam Transform'!$A$2:$A$2336,'Medical Exam Transform'!$D$2:$D$2336)</f>
        <v>Yes</v>
      </c>
      <c r="F1942" s="14" t="str">
        <f>_xlfn.XLOOKUP(A1942,'Medical Exam Transform'!$A$2:$A$2336,'Medical Exam Transform'!$E$2:$E$2336)</f>
        <v>No</v>
      </c>
      <c r="G1942" s="14" t="str">
        <f>_xlfn.XLOOKUP(A1942,'Medical Exam Transform'!$A$2:$A$2336,'Medical Exam Transform'!$F$2:$F$2336)</f>
        <v>No</v>
      </c>
      <c r="H1942" s="14">
        <f>_xlfn.XLOOKUP(A1942,'Medical Exam Transform'!$A$2:$A$2336,'Medical Exam Transform'!$G$2:$G$2336)</f>
        <v>1</v>
      </c>
      <c r="I1942" s="14" t="str">
        <f>_xlfn.XLOOKUP(A1942,'Medical Exam Transform'!$A$2:$A$2336,'Medical Exam Transform'!$H$2:$H$2336)</f>
        <v>No</v>
      </c>
      <c r="J1942" s="14" t="str">
        <f>_xlfn.XLOOKUP(A1942,'Medical Exam Transform'!$A$2:$A$2336,'Medical Exam Transform'!$I$2:$I$2336)</f>
        <v>Obesity</v>
      </c>
      <c r="K1942" s="14" t="str">
        <f>_xlfn.XLOOKUP(A1942,'Medical Exam Transform'!$A$2:$A$2336,'Medical Exam Transform'!$J$2:$J$2336)</f>
        <v>Normal</v>
      </c>
      <c r="L1942" s="60">
        <f>_xlfn.XLOOKUP(A1942,'Hospitalisation Transform'!$A$2:$A$2344,'Hospitalisation Transform'!$B$2:$B$2344)</f>
        <v>34993</v>
      </c>
      <c r="M1942" s="82">
        <f>_xlfn.XLOOKUP(A1942,'Hospitalisation Transform'!$A$2:$A$2344,'Hospitalisation Transform'!$D$2:$D$2344)</f>
        <v>3693.43</v>
      </c>
      <c r="N1942" s="14" t="str">
        <f>_xlfn.XLOOKUP(A1942,'Hospitalisation Transform'!$A$2:$A$2344,'Hospitalisation Transform'!$E$2:$E$2344)</f>
        <v>tier - 2</v>
      </c>
      <c r="O1942" s="14" t="str">
        <f>_xlfn.XLOOKUP(A1942,'Hospitalisation Transform'!$A$2:$A$2344,'Hospitalisation Transform'!$F$2:$F$2344)</f>
        <v>tier - 3</v>
      </c>
      <c r="P1942" s="14" t="str">
        <f>_xlfn.XLOOKUP(A1942,'Hospitalisation Transform'!$A$2:$A$2344,'Hospitalisation Transform'!$G$2:$G$2344)</f>
        <v>R1011</v>
      </c>
      <c r="Q1942" s="14">
        <f>_xlfn.XLOOKUP(A1942,'Hospitalisation Transform'!$A$2:$A$2344,'Hospitalisation Transform'!$H$2:$H$2344)</f>
        <v>28</v>
      </c>
    </row>
    <row r="1943" spans="1:17" ht="15.5" x14ac:dyDescent="0.35">
      <c r="A1943" s="59" t="s">
        <v>427</v>
      </c>
      <c r="B1943" s="39" t="str">
        <f>_xlfn.XLOOKUP(A1943,'Customer Names Transform'!$A$2:$A$2336,'Customer Names Transform'!$D$2:$D$2336)</f>
        <v>Russell M</v>
      </c>
      <c r="C1943" s="28">
        <f>_xlfn.XLOOKUP(A1943,'Medical Exam Transform'!$A$2:$A$2336,'Medical Exam Transform'!$B$2:$B$2336)</f>
        <v>17.059999999999999</v>
      </c>
      <c r="D1943" s="14">
        <f>_xlfn.XLOOKUP(A1943,'Medical Exam Transform'!$A$2:$A$2336,'Medical Exam Transform'!$C$2:$C$2336)</f>
        <v>8.75</v>
      </c>
      <c r="E1943" s="14" t="str">
        <f>_xlfn.XLOOKUP(A1943,'Medical Exam Transform'!$A$2:$A$2336,'Medical Exam Transform'!$D$2:$D$2336)</f>
        <v>Yes</v>
      </c>
      <c r="F1943" s="14" t="str">
        <f>_xlfn.XLOOKUP(A1943,'Medical Exam Transform'!$A$2:$A$2336,'Medical Exam Transform'!$E$2:$E$2336)</f>
        <v>No</v>
      </c>
      <c r="G1943" s="14" t="str">
        <f>_xlfn.XLOOKUP(A1943,'Medical Exam Transform'!$A$2:$A$2336,'Medical Exam Transform'!$F$2:$F$2336)</f>
        <v>No</v>
      </c>
      <c r="H1943" s="14">
        <f>_xlfn.XLOOKUP(A1943,'Medical Exam Transform'!$A$2:$A$2336,'Medical Exam Transform'!$G$2:$G$2336)</f>
        <v>0</v>
      </c>
      <c r="I1943" s="14" t="str">
        <f>_xlfn.XLOOKUP(A1943,'Medical Exam Transform'!$A$2:$A$2336,'Medical Exam Transform'!$H$2:$H$2336)</f>
        <v>No</v>
      </c>
      <c r="J1943" s="14" t="str">
        <f>_xlfn.XLOOKUP(A1943,'Medical Exam Transform'!$A$2:$A$2336,'Medical Exam Transform'!$I$2:$I$2336)</f>
        <v>Underweight</v>
      </c>
      <c r="K1943" s="14" t="str">
        <f>_xlfn.XLOOKUP(A1943,'Medical Exam Transform'!$A$2:$A$2336,'Medical Exam Transform'!$J$2:$J$2336)</f>
        <v>Normal</v>
      </c>
      <c r="L1943" s="60">
        <f>_xlfn.XLOOKUP(A1943,'Hospitalisation Transform'!$A$2:$A$2344,'Hospitalisation Transform'!$B$2:$B$2344)</f>
        <v>29934</v>
      </c>
      <c r="M1943" s="82">
        <f>_xlfn.XLOOKUP(A1943,'Hospitalisation Transform'!$A$2:$A$2344,'Hospitalisation Transform'!$D$2:$D$2344)</f>
        <v>3688.38</v>
      </c>
      <c r="N1943" s="14" t="str">
        <f>_xlfn.XLOOKUP(A1943,'Hospitalisation Transform'!$A$2:$A$2344,'Hospitalisation Transform'!$E$2:$E$2344)</f>
        <v>tier - 2</v>
      </c>
      <c r="O1943" s="14" t="str">
        <f>_xlfn.XLOOKUP(A1943,'Hospitalisation Transform'!$A$2:$A$2344,'Hospitalisation Transform'!$F$2:$F$2344)</f>
        <v>tier - 2</v>
      </c>
      <c r="P1943" s="14" t="str">
        <f>_xlfn.XLOOKUP(A1943,'Hospitalisation Transform'!$A$2:$A$2344,'Hospitalisation Transform'!$G$2:$G$2344)</f>
        <v>R1013</v>
      </c>
      <c r="Q1943" s="14">
        <f>_xlfn.XLOOKUP(A1943,'Hospitalisation Transform'!$A$2:$A$2344,'Hospitalisation Transform'!$H$2:$H$2344)</f>
        <v>42</v>
      </c>
    </row>
    <row r="1944" spans="1:17" ht="15.5" x14ac:dyDescent="0.35">
      <c r="A1944" s="59" t="s">
        <v>426</v>
      </c>
      <c r="B1944" s="39" t="str">
        <f>_xlfn.XLOOKUP(A1944,'Customer Names Transform'!$A$2:$A$2336,'Customer Names Transform'!$D$2:$D$2336)</f>
        <v>Martin</v>
      </c>
      <c r="C1944" s="28">
        <f>_xlfn.XLOOKUP(A1944,'Medical Exam Transform'!$A$2:$A$2336,'Medical Exam Transform'!$B$2:$B$2336)</f>
        <v>32.07</v>
      </c>
      <c r="D1944" s="14">
        <f>_xlfn.XLOOKUP(A1944,'Medical Exam Transform'!$A$2:$A$2336,'Medical Exam Transform'!$C$2:$C$2336)</f>
        <v>5.25</v>
      </c>
      <c r="E1944" s="14" t="str">
        <f>_xlfn.XLOOKUP(A1944,'Medical Exam Transform'!$A$2:$A$2336,'Medical Exam Transform'!$D$2:$D$2336)</f>
        <v>No</v>
      </c>
      <c r="F1944" s="14" t="str">
        <f>_xlfn.XLOOKUP(A1944,'Medical Exam Transform'!$A$2:$A$2336,'Medical Exam Transform'!$E$2:$E$2336)</f>
        <v>No</v>
      </c>
      <c r="G1944" s="14" t="str">
        <f>_xlfn.XLOOKUP(A1944,'Medical Exam Transform'!$A$2:$A$2336,'Medical Exam Transform'!$F$2:$F$2336)</f>
        <v>Yes</v>
      </c>
      <c r="H1944" s="14">
        <f>_xlfn.XLOOKUP(A1944,'Medical Exam Transform'!$A$2:$A$2336,'Medical Exam Transform'!$G$2:$G$2336)</f>
        <v>1</v>
      </c>
      <c r="I1944" s="14" t="str">
        <f>_xlfn.XLOOKUP(A1944,'Medical Exam Transform'!$A$2:$A$2336,'Medical Exam Transform'!$H$2:$H$2336)</f>
        <v>No</v>
      </c>
      <c r="J1944" s="14" t="str">
        <f>_xlfn.XLOOKUP(A1944,'Medical Exam Transform'!$A$2:$A$2336,'Medical Exam Transform'!$I$2:$I$2336)</f>
        <v>Obesity</v>
      </c>
      <c r="K1944" s="14" t="str">
        <f>_xlfn.XLOOKUP(A1944,'Medical Exam Transform'!$A$2:$A$2336,'Medical Exam Transform'!$J$2:$J$2336)</f>
        <v>Normal</v>
      </c>
      <c r="L1944" s="60">
        <f>_xlfn.XLOOKUP(A1944,'Hospitalisation Transform'!$A$2:$A$2344,'Hospitalisation Transform'!$B$2:$B$2344)</f>
        <v>37812</v>
      </c>
      <c r="M1944" s="82">
        <f>_xlfn.XLOOKUP(A1944,'Hospitalisation Transform'!$A$2:$A$2344,'Hospitalisation Transform'!$D$2:$D$2344)</f>
        <v>3688.35</v>
      </c>
      <c r="N1944" s="14" t="str">
        <f>_xlfn.XLOOKUP(A1944,'Hospitalisation Transform'!$A$2:$A$2344,'Hospitalisation Transform'!$E$2:$E$2344)</f>
        <v>tier - 2</v>
      </c>
      <c r="O1944" s="14" t="str">
        <f>_xlfn.XLOOKUP(A1944,'Hospitalisation Transform'!$A$2:$A$2344,'Hospitalisation Transform'!$F$2:$F$2344)</f>
        <v>tier - 2</v>
      </c>
      <c r="P1944" s="14" t="str">
        <f>_xlfn.XLOOKUP(A1944,'Hospitalisation Transform'!$A$2:$A$2344,'Hospitalisation Transform'!$G$2:$G$2344)</f>
        <v>R1021</v>
      </c>
      <c r="Q1944" s="14">
        <f>_xlfn.XLOOKUP(A1944,'Hospitalisation Transform'!$A$2:$A$2344,'Hospitalisation Transform'!$H$2:$H$2344)</f>
        <v>20</v>
      </c>
    </row>
    <row r="1945" spans="1:17" ht="15.5" x14ac:dyDescent="0.35">
      <c r="A1945" s="59" t="s">
        <v>425</v>
      </c>
      <c r="B1945" s="39" t="str">
        <f>_xlfn.XLOOKUP(A1945,'Customer Names Transform'!$A$2:$A$2336,'Customer Names Transform'!$D$2:$D$2336)</f>
        <v>Michael</v>
      </c>
      <c r="C1945" s="28">
        <f>_xlfn.XLOOKUP(A1945,'Medical Exam Transform'!$A$2:$A$2336,'Medical Exam Transform'!$B$2:$B$2336)</f>
        <v>16.5</v>
      </c>
      <c r="D1945" s="14">
        <f>_xlfn.XLOOKUP(A1945,'Medical Exam Transform'!$A$2:$A$2336,'Medical Exam Transform'!$C$2:$C$2336)</f>
        <v>5.03</v>
      </c>
      <c r="E1945" s="14" t="str">
        <f>_xlfn.XLOOKUP(A1945,'Medical Exam Transform'!$A$2:$A$2336,'Medical Exam Transform'!$D$2:$D$2336)</f>
        <v>No</v>
      </c>
      <c r="F1945" s="14" t="str">
        <f>_xlfn.XLOOKUP(A1945,'Medical Exam Transform'!$A$2:$A$2336,'Medical Exam Transform'!$E$2:$E$2336)</f>
        <v>No</v>
      </c>
      <c r="G1945" s="14" t="str">
        <f>_xlfn.XLOOKUP(A1945,'Medical Exam Transform'!$A$2:$A$2336,'Medical Exam Transform'!$F$2:$F$2336)</f>
        <v>No</v>
      </c>
      <c r="H1945" s="14">
        <f>_xlfn.XLOOKUP(A1945,'Medical Exam Transform'!$A$2:$A$2336,'Medical Exam Transform'!$G$2:$G$2336)</f>
        <v>1</v>
      </c>
      <c r="I1945" s="14" t="str">
        <f>_xlfn.XLOOKUP(A1945,'Medical Exam Transform'!$A$2:$A$2336,'Medical Exam Transform'!$H$2:$H$2336)</f>
        <v>No</v>
      </c>
      <c r="J1945" s="14" t="str">
        <f>_xlfn.XLOOKUP(A1945,'Medical Exam Transform'!$A$2:$A$2336,'Medical Exam Transform'!$I$2:$I$2336)</f>
        <v>Underweight</v>
      </c>
      <c r="K1945" s="14" t="str">
        <f>_xlfn.XLOOKUP(A1945,'Medical Exam Transform'!$A$2:$A$2336,'Medical Exam Transform'!$J$2:$J$2336)</f>
        <v>Normal</v>
      </c>
      <c r="L1945" s="60">
        <f>_xlfn.XLOOKUP(A1945,'Hospitalisation Transform'!$A$2:$A$2344,'Hospitalisation Transform'!$B$2:$B$2344)</f>
        <v>30869</v>
      </c>
      <c r="M1945" s="82">
        <f>_xlfn.XLOOKUP(A1945,'Hospitalisation Transform'!$A$2:$A$2344,'Hospitalisation Transform'!$D$2:$D$2344)</f>
        <v>3678.86</v>
      </c>
      <c r="N1945" s="14" t="str">
        <f>_xlfn.XLOOKUP(A1945,'Hospitalisation Transform'!$A$2:$A$2344,'Hospitalisation Transform'!$E$2:$E$2344)</f>
        <v>tier - 2</v>
      </c>
      <c r="O1945" s="14" t="str">
        <f>_xlfn.XLOOKUP(A1945,'Hospitalisation Transform'!$A$2:$A$2344,'Hospitalisation Transform'!$F$2:$F$2344)</f>
        <v>tier - 3</v>
      </c>
      <c r="P1945" s="14" t="str">
        <f>_xlfn.XLOOKUP(A1945,'Hospitalisation Transform'!$A$2:$A$2344,'Hospitalisation Transform'!$G$2:$G$2344)</f>
        <v>R1013</v>
      </c>
      <c r="Q1945" s="14">
        <f>_xlfn.XLOOKUP(A1945,'Hospitalisation Transform'!$A$2:$A$2344,'Hospitalisation Transform'!$H$2:$H$2344)</f>
        <v>39</v>
      </c>
    </row>
    <row r="1946" spans="1:17" ht="15.5" x14ac:dyDescent="0.35">
      <c r="A1946" s="59" t="s">
        <v>424</v>
      </c>
      <c r="B1946" s="39" t="str">
        <f>_xlfn.XLOOKUP(A1946,'Customer Names Transform'!$A$2:$A$2336,'Customer Names Transform'!$D$2:$D$2336)</f>
        <v>Miles</v>
      </c>
      <c r="C1946" s="28">
        <f>_xlfn.XLOOKUP(A1946,'Medical Exam Transform'!$A$2:$A$2336,'Medical Exam Transform'!$B$2:$B$2336)</f>
        <v>31.4</v>
      </c>
      <c r="D1946" s="14">
        <f>_xlfn.XLOOKUP(A1946,'Medical Exam Transform'!$A$2:$A$2336,'Medical Exam Transform'!$C$2:$C$2336)</f>
        <v>5.88</v>
      </c>
      <c r="E1946" s="14" t="str">
        <f>_xlfn.XLOOKUP(A1946,'Medical Exam Transform'!$A$2:$A$2336,'Medical Exam Transform'!$D$2:$D$2336)</f>
        <v>No</v>
      </c>
      <c r="F1946" s="14" t="str">
        <f>_xlfn.XLOOKUP(A1946,'Medical Exam Transform'!$A$2:$A$2336,'Medical Exam Transform'!$E$2:$E$2336)</f>
        <v>No</v>
      </c>
      <c r="G1946" s="14" t="str">
        <f>_xlfn.XLOOKUP(A1946,'Medical Exam Transform'!$A$2:$A$2336,'Medical Exam Transform'!$F$2:$F$2336)</f>
        <v>No</v>
      </c>
      <c r="H1946" s="14">
        <f>_xlfn.XLOOKUP(A1946,'Medical Exam Transform'!$A$2:$A$2336,'Medical Exam Transform'!$G$2:$G$2336)</f>
        <v>1</v>
      </c>
      <c r="I1946" s="14" t="str">
        <f>_xlfn.XLOOKUP(A1946,'Medical Exam Transform'!$A$2:$A$2336,'Medical Exam Transform'!$H$2:$H$2336)</f>
        <v>No</v>
      </c>
      <c r="J1946" s="14" t="str">
        <f>_xlfn.XLOOKUP(A1946,'Medical Exam Transform'!$A$2:$A$2336,'Medical Exam Transform'!$I$2:$I$2336)</f>
        <v>Obesity</v>
      </c>
      <c r="K1946" s="14" t="str">
        <f>_xlfn.XLOOKUP(A1946,'Medical Exam Transform'!$A$2:$A$2336,'Medical Exam Transform'!$J$2:$J$2336)</f>
        <v>Prediabetes</v>
      </c>
      <c r="L1946" s="60">
        <f>_xlfn.XLOOKUP(A1946,'Hospitalisation Transform'!$A$2:$A$2344,'Hospitalisation Transform'!$B$2:$B$2344)</f>
        <v>33861</v>
      </c>
      <c r="M1946" s="82">
        <f>_xlfn.XLOOKUP(A1946,'Hospitalisation Transform'!$A$2:$A$2344,'Hospitalisation Transform'!$D$2:$D$2344)</f>
        <v>3659.35</v>
      </c>
      <c r="N1946" s="14" t="str">
        <f>_xlfn.XLOOKUP(A1946,'Hospitalisation Transform'!$A$2:$A$2344,'Hospitalisation Transform'!$E$2:$E$2344)</f>
        <v>tier - 3</v>
      </c>
      <c r="O1946" s="14" t="str">
        <f>_xlfn.XLOOKUP(A1946,'Hospitalisation Transform'!$A$2:$A$2344,'Hospitalisation Transform'!$F$2:$F$2344)</f>
        <v>tier - 1</v>
      </c>
      <c r="P1946" s="14" t="str">
        <f>_xlfn.XLOOKUP(A1946,'Hospitalisation Transform'!$A$2:$A$2344,'Hospitalisation Transform'!$G$2:$G$2344)</f>
        <v>R1011</v>
      </c>
      <c r="Q1946" s="14">
        <f>_xlfn.XLOOKUP(A1946,'Hospitalisation Transform'!$A$2:$A$2344,'Hospitalisation Transform'!$H$2:$H$2344)</f>
        <v>31</v>
      </c>
    </row>
    <row r="1947" spans="1:17" ht="15.5" x14ac:dyDescent="0.35">
      <c r="A1947" s="59" t="s">
        <v>423</v>
      </c>
      <c r="B1947" s="39" t="str">
        <f>_xlfn.XLOOKUP(A1947,'Customer Names Transform'!$A$2:$A$2336,'Customer Names Transform'!$D$2:$D$2336)</f>
        <v>Amanda</v>
      </c>
      <c r="C1947" s="28">
        <f>_xlfn.XLOOKUP(A1947,'Medical Exam Transform'!$A$2:$A$2336,'Medical Exam Transform'!$B$2:$B$2336)</f>
        <v>20.36</v>
      </c>
      <c r="D1947" s="14">
        <f>_xlfn.XLOOKUP(A1947,'Medical Exam Transform'!$A$2:$A$2336,'Medical Exam Transform'!$C$2:$C$2336)</f>
        <v>4.49</v>
      </c>
      <c r="E1947" s="14" t="str">
        <f>_xlfn.XLOOKUP(A1947,'Medical Exam Transform'!$A$2:$A$2336,'Medical Exam Transform'!$D$2:$D$2336)</f>
        <v>No</v>
      </c>
      <c r="F1947" s="14" t="str">
        <f>_xlfn.XLOOKUP(A1947,'Medical Exam Transform'!$A$2:$A$2336,'Medical Exam Transform'!$E$2:$E$2336)</f>
        <v>No</v>
      </c>
      <c r="G1947" s="14" t="str">
        <f>_xlfn.XLOOKUP(A1947,'Medical Exam Transform'!$A$2:$A$2336,'Medical Exam Transform'!$F$2:$F$2336)</f>
        <v>No</v>
      </c>
      <c r="H1947" s="14">
        <f>_xlfn.XLOOKUP(A1947,'Medical Exam Transform'!$A$2:$A$2336,'Medical Exam Transform'!$G$2:$G$2336)</f>
        <v>0</v>
      </c>
      <c r="I1947" s="14" t="str">
        <f>_xlfn.XLOOKUP(A1947,'Medical Exam Transform'!$A$2:$A$2336,'Medical Exam Transform'!$H$2:$H$2336)</f>
        <v>No</v>
      </c>
      <c r="J1947" s="14" t="str">
        <f>_xlfn.XLOOKUP(A1947,'Medical Exam Transform'!$A$2:$A$2336,'Medical Exam Transform'!$I$2:$I$2336)</f>
        <v>Normalweight</v>
      </c>
      <c r="K1947" s="14" t="str">
        <f>_xlfn.XLOOKUP(A1947,'Medical Exam Transform'!$A$2:$A$2336,'Medical Exam Transform'!$J$2:$J$2336)</f>
        <v>Normal</v>
      </c>
      <c r="L1947" s="60">
        <f>_xlfn.XLOOKUP(A1947,'Hospitalisation Transform'!$A$2:$A$2344,'Hospitalisation Transform'!$B$2:$B$2344)</f>
        <v>33185</v>
      </c>
      <c r="M1947" s="82">
        <f>_xlfn.XLOOKUP(A1947,'Hospitalisation Transform'!$A$2:$A$2344,'Hospitalisation Transform'!$D$2:$D$2344)</f>
        <v>3653.29</v>
      </c>
      <c r="N1947" s="14" t="str">
        <f>_xlfn.XLOOKUP(A1947,'Hospitalisation Transform'!$A$2:$A$2344,'Hospitalisation Transform'!$E$2:$E$2344)</f>
        <v>tier - 2</v>
      </c>
      <c r="O1947" s="14" t="str">
        <f>_xlfn.XLOOKUP(A1947,'Hospitalisation Transform'!$A$2:$A$2344,'Hospitalisation Transform'!$F$2:$F$2344)</f>
        <v>tier - 3</v>
      </c>
      <c r="P1947" s="14" t="str">
        <f>_xlfn.XLOOKUP(A1947,'Hospitalisation Transform'!$A$2:$A$2344,'Hospitalisation Transform'!$G$2:$G$2344)</f>
        <v>R1011</v>
      </c>
      <c r="Q1947" s="14">
        <f>_xlfn.XLOOKUP(A1947,'Hospitalisation Transform'!$A$2:$A$2344,'Hospitalisation Transform'!$H$2:$H$2344)</f>
        <v>33</v>
      </c>
    </row>
    <row r="1948" spans="1:17" ht="15.5" x14ac:dyDescent="0.35">
      <c r="A1948" s="59" t="s">
        <v>422</v>
      </c>
      <c r="B1948" s="39" t="str">
        <f>_xlfn.XLOOKUP(A1948,'Customer Names Transform'!$A$2:$A$2336,'Customer Names Transform'!$D$2:$D$2336)</f>
        <v>Roger</v>
      </c>
      <c r="C1948" s="28">
        <f>_xlfn.XLOOKUP(A1948,'Medical Exam Transform'!$A$2:$A$2336,'Medical Exam Transform'!$B$2:$B$2336)</f>
        <v>25.46</v>
      </c>
      <c r="D1948" s="14">
        <f>_xlfn.XLOOKUP(A1948,'Medical Exam Transform'!$A$2:$A$2336,'Medical Exam Transform'!$C$2:$C$2336)</f>
        <v>4.1399999999999997</v>
      </c>
      <c r="E1948" s="14" t="str">
        <f>_xlfn.XLOOKUP(A1948,'Medical Exam Transform'!$A$2:$A$2336,'Medical Exam Transform'!$D$2:$D$2336)</f>
        <v>No</v>
      </c>
      <c r="F1948" s="14" t="str">
        <f>_xlfn.XLOOKUP(A1948,'Medical Exam Transform'!$A$2:$A$2336,'Medical Exam Transform'!$E$2:$E$2336)</f>
        <v>No</v>
      </c>
      <c r="G1948" s="14" t="str">
        <f>_xlfn.XLOOKUP(A1948,'Medical Exam Transform'!$A$2:$A$2336,'Medical Exam Transform'!$F$2:$F$2336)</f>
        <v>No</v>
      </c>
      <c r="H1948" s="14">
        <f>_xlfn.XLOOKUP(A1948,'Medical Exam Transform'!$A$2:$A$2336,'Medical Exam Transform'!$G$2:$G$2336)</f>
        <v>1</v>
      </c>
      <c r="I1948" s="14" t="str">
        <f>_xlfn.XLOOKUP(A1948,'Medical Exam Transform'!$A$2:$A$2336,'Medical Exam Transform'!$H$2:$H$2336)</f>
        <v>No</v>
      </c>
      <c r="J1948" s="14" t="str">
        <f>_xlfn.XLOOKUP(A1948,'Medical Exam Transform'!$A$2:$A$2336,'Medical Exam Transform'!$I$2:$I$2336)</f>
        <v>Overweight</v>
      </c>
      <c r="K1948" s="14" t="str">
        <f>_xlfn.XLOOKUP(A1948,'Medical Exam Transform'!$A$2:$A$2336,'Medical Exam Transform'!$J$2:$J$2336)</f>
        <v>Normal</v>
      </c>
      <c r="L1948" s="60">
        <f>_xlfn.XLOOKUP(A1948,'Hospitalisation Transform'!$A$2:$A$2344,'Hospitalisation Transform'!$B$2:$B$2344)</f>
        <v>33925</v>
      </c>
      <c r="M1948" s="82">
        <f>_xlfn.XLOOKUP(A1948,'Hospitalisation Transform'!$A$2:$A$2344,'Hospitalisation Transform'!$D$2:$D$2344)</f>
        <v>3645.09</v>
      </c>
      <c r="N1948" s="14" t="str">
        <f>_xlfn.XLOOKUP(A1948,'Hospitalisation Transform'!$A$2:$A$2344,'Hospitalisation Transform'!$E$2:$E$2344)</f>
        <v>tier - 1</v>
      </c>
      <c r="O1948" s="14" t="str">
        <f>_xlfn.XLOOKUP(A1948,'Hospitalisation Transform'!$A$2:$A$2344,'Hospitalisation Transform'!$F$2:$F$2344)</f>
        <v>tier - 2</v>
      </c>
      <c r="P1948" s="14" t="str">
        <f>_xlfn.XLOOKUP(A1948,'Hospitalisation Transform'!$A$2:$A$2344,'Hospitalisation Transform'!$G$2:$G$2344)</f>
        <v>R1014</v>
      </c>
      <c r="Q1948" s="14">
        <f>_xlfn.XLOOKUP(A1948,'Hospitalisation Transform'!$A$2:$A$2344,'Hospitalisation Transform'!$H$2:$H$2344)</f>
        <v>31</v>
      </c>
    </row>
    <row r="1949" spans="1:17" ht="15.5" x14ac:dyDescent="0.35">
      <c r="A1949" s="59" t="s">
        <v>421</v>
      </c>
      <c r="B1949" s="39" t="str">
        <f>_xlfn.XLOOKUP(A1949,'Customer Names Transform'!$A$2:$A$2336,'Customer Names Transform'!$D$2:$D$2336)</f>
        <v>Brock J</v>
      </c>
      <c r="C1949" s="28">
        <f>_xlfn.XLOOKUP(A1949,'Medical Exam Transform'!$A$2:$A$2336,'Medical Exam Transform'!$B$2:$B$2336)</f>
        <v>17.09</v>
      </c>
      <c r="D1949" s="14">
        <f>_xlfn.XLOOKUP(A1949,'Medical Exam Transform'!$A$2:$A$2336,'Medical Exam Transform'!$C$2:$C$2336)</f>
        <v>5.8</v>
      </c>
      <c r="E1949" s="14" t="str">
        <f>_xlfn.XLOOKUP(A1949,'Medical Exam Transform'!$A$2:$A$2336,'Medical Exam Transform'!$D$2:$D$2336)</f>
        <v>Yes</v>
      </c>
      <c r="F1949" s="14" t="str">
        <f>_xlfn.XLOOKUP(A1949,'Medical Exam Transform'!$A$2:$A$2336,'Medical Exam Transform'!$E$2:$E$2336)</f>
        <v>No</v>
      </c>
      <c r="G1949" s="14" t="str">
        <f>_xlfn.XLOOKUP(A1949,'Medical Exam Transform'!$A$2:$A$2336,'Medical Exam Transform'!$F$2:$F$2336)</f>
        <v>No</v>
      </c>
      <c r="H1949" s="14">
        <f>_xlfn.XLOOKUP(A1949,'Medical Exam Transform'!$A$2:$A$2336,'Medical Exam Transform'!$G$2:$G$2336)</f>
        <v>0</v>
      </c>
      <c r="I1949" s="14" t="str">
        <f>_xlfn.XLOOKUP(A1949,'Medical Exam Transform'!$A$2:$A$2336,'Medical Exam Transform'!$H$2:$H$2336)</f>
        <v>No</v>
      </c>
      <c r="J1949" s="14" t="str">
        <f>_xlfn.XLOOKUP(A1949,'Medical Exam Transform'!$A$2:$A$2336,'Medical Exam Transform'!$I$2:$I$2336)</f>
        <v>Underweight</v>
      </c>
      <c r="K1949" s="14" t="str">
        <f>_xlfn.XLOOKUP(A1949,'Medical Exam Transform'!$A$2:$A$2336,'Medical Exam Transform'!$J$2:$J$2336)</f>
        <v>Normal</v>
      </c>
      <c r="L1949" s="60">
        <f>_xlfn.XLOOKUP(A1949,'Hospitalisation Transform'!$A$2:$A$2344,'Hospitalisation Transform'!$B$2:$B$2344)</f>
        <v>31212</v>
      </c>
      <c r="M1949" s="82">
        <f>_xlfn.XLOOKUP(A1949,'Hospitalisation Transform'!$A$2:$A$2344,'Hospitalisation Transform'!$D$2:$D$2344)</f>
        <v>3622.13</v>
      </c>
      <c r="N1949" s="14" t="str">
        <f>_xlfn.XLOOKUP(A1949,'Hospitalisation Transform'!$A$2:$A$2344,'Hospitalisation Transform'!$E$2:$E$2344)</f>
        <v>tier - 2</v>
      </c>
      <c r="O1949" s="14" t="str">
        <f>_xlfn.XLOOKUP(A1949,'Hospitalisation Transform'!$A$2:$A$2344,'Hospitalisation Transform'!$F$2:$F$2344)</f>
        <v>tier - 1</v>
      </c>
      <c r="P1949" s="14" t="str">
        <f>_xlfn.XLOOKUP(A1949,'Hospitalisation Transform'!$A$2:$A$2344,'Hospitalisation Transform'!$G$2:$G$2344)</f>
        <v>R1013</v>
      </c>
      <c r="Q1949" s="14">
        <f>_xlfn.XLOOKUP(A1949,'Hospitalisation Transform'!$A$2:$A$2344,'Hospitalisation Transform'!$H$2:$H$2344)</f>
        <v>38</v>
      </c>
    </row>
    <row r="1950" spans="1:17" ht="15.5" x14ac:dyDescent="0.35">
      <c r="A1950" s="59" t="s">
        <v>420</v>
      </c>
      <c r="B1950" s="39" t="str">
        <f>_xlfn.XLOOKUP(A1950,'Customer Names Transform'!$A$2:$A$2336,'Customer Names Transform'!$D$2:$D$2336)</f>
        <v>Stephen F.</v>
      </c>
      <c r="C1950" s="28">
        <f>_xlfn.XLOOKUP(A1950,'Medical Exam Transform'!$A$2:$A$2336,'Medical Exam Transform'!$B$2:$B$2336)</f>
        <v>20.83</v>
      </c>
      <c r="D1950" s="14">
        <f>_xlfn.XLOOKUP(A1950,'Medical Exam Transform'!$A$2:$A$2336,'Medical Exam Transform'!$C$2:$C$2336)</f>
        <v>5.12</v>
      </c>
      <c r="E1950" s="14" t="str">
        <f>_xlfn.XLOOKUP(A1950,'Medical Exam Transform'!$A$2:$A$2336,'Medical Exam Transform'!$D$2:$D$2336)</f>
        <v>No</v>
      </c>
      <c r="F1950" s="14" t="str">
        <f>_xlfn.XLOOKUP(A1950,'Medical Exam Transform'!$A$2:$A$2336,'Medical Exam Transform'!$E$2:$E$2336)</f>
        <v>No</v>
      </c>
      <c r="G1950" s="14" t="str">
        <f>_xlfn.XLOOKUP(A1950,'Medical Exam Transform'!$A$2:$A$2336,'Medical Exam Transform'!$F$2:$F$2336)</f>
        <v>No</v>
      </c>
      <c r="H1950" s="14">
        <f>_xlfn.XLOOKUP(A1950,'Medical Exam Transform'!$A$2:$A$2336,'Medical Exam Transform'!$G$2:$G$2336)</f>
        <v>0</v>
      </c>
      <c r="I1950" s="14" t="str">
        <f>_xlfn.XLOOKUP(A1950,'Medical Exam Transform'!$A$2:$A$2336,'Medical Exam Transform'!$H$2:$H$2336)</f>
        <v>No</v>
      </c>
      <c r="J1950" s="14" t="str">
        <f>_xlfn.XLOOKUP(A1950,'Medical Exam Transform'!$A$2:$A$2336,'Medical Exam Transform'!$I$2:$I$2336)</f>
        <v>Normalweight</v>
      </c>
      <c r="K1950" s="14" t="str">
        <f>_xlfn.XLOOKUP(A1950,'Medical Exam Transform'!$A$2:$A$2336,'Medical Exam Transform'!$J$2:$J$2336)</f>
        <v>Normal</v>
      </c>
      <c r="L1950" s="60">
        <f>_xlfn.XLOOKUP(A1950,'Hospitalisation Transform'!$A$2:$A$2344,'Hospitalisation Transform'!$B$2:$B$2344)</f>
        <v>33157</v>
      </c>
      <c r="M1950" s="82">
        <f>_xlfn.XLOOKUP(A1950,'Hospitalisation Transform'!$A$2:$A$2344,'Hospitalisation Transform'!$D$2:$D$2344)</f>
        <v>3606.43</v>
      </c>
      <c r="N1950" s="14" t="str">
        <f>_xlfn.XLOOKUP(A1950,'Hospitalisation Transform'!$A$2:$A$2344,'Hospitalisation Transform'!$E$2:$E$2344)</f>
        <v>tier - 2</v>
      </c>
      <c r="O1950" s="14" t="str">
        <f>_xlfn.XLOOKUP(A1950,'Hospitalisation Transform'!$A$2:$A$2344,'Hospitalisation Transform'!$F$2:$F$2344)</f>
        <v>tier - 1</v>
      </c>
      <c r="P1950" s="14" t="str">
        <f>_xlfn.XLOOKUP(A1950,'Hospitalisation Transform'!$A$2:$A$2344,'Hospitalisation Transform'!$G$2:$G$2344)</f>
        <v>R1013</v>
      </c>
      <c r="Q1950" s="14">
        <f>_xlfn.XLOOKUP(A1950,'Hospitalisation Transform'!$A$2:$A$2344,'Hospitalisation Transform'!$H$2:$H$2344)</f>
        <v>33</v>
      </c>
    </row>
    <row r="1951" spans="1:17" ht="15.5" x14ac:dyDescent="0.35">
      <c r="A1951" s="59" t="s">
        <v>419</v>
      </c>
      <c r="B1951" s="39" t="str">
        <f>_xlfn.XLOOKUP(A1951,'Customer Names Transform'!$A$2:$A$2336,'Customer Names Transform'!$D$2:$D$2336)</f>
        <v>Missy</v>
      </c>
      <c r="C1951" s="28">
        <f>_xlfn.XLOOKUP(A1951,'Medical Exam Transform'!$A$2:$A$2336,'Medical Exam Transform'!$B$2:$B$2336)</f>
        <v>18.920000000000002</v>
      </c>
      <c r="D1951" s="14">
        <f>_xlfn.XLOOKUP(A1951,'Medical Exam Transform'!$A$2:$A$2336,'Medical Exam Transform'!$C$2:$C$2336)</f>
        <v>5.98</v>
      </c>
      <c r="E1951" s="14" t="str">
        <f>_xlfn.XLOOKUP(A1951,'Medical Exam Transform'!$A$2:$A$2336,'Medical Exam Transform'!$D$2:$D$2336)</f>
        <v>Yes</v>
      </c>
      <c r="F1951" s="14" t="str">
        <f>_xlfn.XLOOKUP(A1951,'Medical Exam Transform'!$A$2:$A$2336,'Medical Exam Transform'!$E$2:$E$2336)</f>
        <v>No</v>
      </c>
      <c r="G1951" s="14" t="str">
        <f>_xlfn.XLOOKUP(A1951,'Medical Exam Transform'!$A$2:$A$2336,'Medical Exam Transform'!$F$2:$F$2336)</f>
        <v>No</v>
      </c>
      <c r="H1951" s="14">
        <f>_xlfn.XLOOKUP(A1951,'Medical Exam Transform'!$A$2:$A$2336,'Medical Exam Transform'!$G$2:$G$2336)</f>
        <v>1</v>
      </c>
      <c r="I1951" s="14" t="str">
        <f>_xlfn.XLOOKUP(A1951,'Medical Exam Transform'!$A$2:$A$2336,'Medical Exam Transform'!$H$2:$H$2336)</f>
        <v>No</v>
      </c>
      <c r="J1951" s="14" t="str">
        <f>_xlfn.XLOOKUP(A1951,'Medical Exam Transform'!$A$2:$A$2336,'Medical Exam Transform'!$I$2:$I$2336)</f>
        <v>Normalweight</v>
      </c>
      <c r="K1951" s="14" t="str">
        <f>_xlfn.XLOOKUP(A1951,'Medical Exam Transform'!$A$2:$A$2336,'Medical Exam Transform'!$J$2:$J$2336)</f>
        <v>Normal</v>
      </c>
      <c r="L1951" s="60">
        <f>_xlfn.XLOOKUP(A1951,'Hospitalisation Transform'!$A$2:$A$2344,'Hospitalisation Transform'!$B$2:$B$2344)</f>
        <v>32451</v>
      </c>
      <c r="M1951" s="82">
        <f>_xlfn.XLOOKUP(A1951,'Hospitalisation Transform'!$A$2:$A$2344,'Hospitalisation Transform'!$D$2:$D$2344)</f>
        <v>3603.6</v>
      </c>
      <c r="N1951" s="14" t="str">
        <f>_xlfn.XLOOKUP(A1951,'Hospitalisation Transform'!$A$2:$A$2344,'Hospitalisation Transform'!$E$2:$E$2344)</f>
        <v>tier - 2</v>
      </c>
      <c r="O1951" s="14" t="str">
        <f>_xlfn.XLOOKUP(A1951,'Hospitalisation Transform'!$A$2:$A$2344,'Hospitalisation Transform'!$F$2:$F$2344)</f>
        <v>tier - 1</v>
      </c>
      <c r="P1951" s="14" t="str">
        <f>_xlfn.XLOOKUP(A1951,'Hospitalisation Transform'!$A$2:$A$2344,'Hospitalisation Transform'!$G$2:$G$2344)</f>
        <v>R1013</v>
      </c>
      <c r="Q1951" s="14">
        <f>_xlfn.XLOOKUP(A1951,'Hospitalisation Transform'!$A$2:$A$2344,'Hospitalisation Transform'!$H$2:$H$2344)</f>
        <v>35</v>
      </c>
    </row>
    <row r="1952" spans="1:17" ht="15.5" x14ac:dyDescent="0.35">
      <c r="A1952" s="59" t="s">
        <v>418</v>
      </c>
      <c r="B1952" s="39" t="str">
        <f>_xlfn.XLOOKUP(A1952,'Customer Names Transform'!$A$2:$A$2336,'Customer Names Transform'!$D$2:$D$2336)</f>
        <v>William</v>
      </c>
      <c r="C1952" s="28">
        <f>_xlfn.XLOOKUP(A1952,'Medical Exam Transform'!$A$2:$A$2336,'Medical Exam Transform'!$B$2:$B$2336)</f>
        <v>37.1</v>
      </c>
      <c r="D1952" s="14">
        <f>_xlfn.XLOOKUP(A1952,'Medical Exam Transform'!$A$2:$A$2336,'Medical Exam Transform'!$C$2:$C$2336)</f>
        <v>5.46</v>
      </c>
      <c r="E1952" s="14" t="str">
        <f>_xlfn.XLOOKUP(A1952,'Medical Exam Transform'!$A$2:$A$2336,'Medical Exam Transform'!$D$2:$D$2336)</f>
        <v>No</v>
      </c>
      <c r="F1952" s="14" t="str">
        <f>_xlfn.XLOOKUP(A1952,'Medical Exam Transform'!$A$2:$A$2336,'Medical Exam Transform'!$E$2:$E$2336)</f>
        <v>No</v>
      </c>
      <c r="G1952" s="14" t="str">
        <f>_xlfn.XLOOKUP(A1952,'Medical Exam Transform'!$A$2:$A$2336,'Medical Exam Transform'!$F$2:$F$2336)</f>
        <v>No</v>
      </c>
      <c r="H1952" s="14">
        <f>_xlfn.XLOOKUP(A1952,'Medical Exam Transform'!$A$2:$A$2336,'Medical Exam Transform'!$G$2:$G$2336)</f>
        <v>0</v>
      </c>
      <c r="I1952" s="14" t="str">
        <f>_xlfn.XLOOKUP(A1952,'Medical Exam Transform'!$A$2:$A$2336,'Medical Exam Transform'!$H$2:$H$2336)</f>
        <v>No</v>
      </c>
      <c r="J1952" s="14" t="str">
        <f>_xlfn.XLOOKUP(A1952,'Medical Exam Transform'!$A$2:$A$2336,'Medical Exam Transform'!$I$2:$I$2336)</f>
        <v>Obesity</v>
      </c>
      <c r="K1952" s="14" t="str">
        <f>_xlfn.XLOOKUP(A1952,'Medical Exam Transform'!$A$2:$A$2336,'Medical Exam Transform'!$J$2:$J$2336)</f>
        <v>Normal</v>
      </c>
      <c r="L1952" s="60">
        <f>_xlfn.XLOOKUP(A1952,'Hospitalisation Transform'!$A$2:$A$2344,'Hospitalisation Transform'!$B$2:$B$2344)</f>
        <v>36384</v>
      </c>
      <c r="M1952" s="82">
        <f>_xlfn.XLOOKUP(A1952,'Hospitalisation Transform'!$A$2:$A$2344,'Hospitalisation Transform'!$D$2:$D$2344)</f>
        <v>3597.6</v>
      </c>
      <c r="N1952" s="14" t="str">
        <f>_xlfn.XLOOKUP(A1952,'Hospitalisation Transform'!$A$2:$A$2344,'Hospitalisation Transform'!$E$2:$E$2344)</f>
        <v>tier - 2</v>
      </c>
      <c r="O1952" s="14" t="str">
        <f>_xlfn.XLOOKUP(A1952,'Hospitalisation Transform'!$A$2:$A$2344,'Hospitalisation Transform'!$F$2:$F$2344)</f>
        <v>tier - 2</v>
      </c>
      <c r="P1952" s="14" t="str">
        <f>_xlfn.XLOOKUP(A1952,'Hospitalisation Transform'!$A$2:$A$2344,'Hospitalisation Transform'!$G$2:$G$2344)</f>
        <v>R1011</v>
      </c>
      <c r="Q1952" s="14">
        <f>_xlfn.XLOOKUP(A1952,'Hospitalisation Transform'!$A$2:$A$2344,'Hospitalisation Transform'!$H$2:$H$2344)</f>
        <v>24</v>
      </c>
    </row>
    <row r="1953" spans="1:17" ht="15.5" x14ac:dyDescent="0.35">
      <c r="A1953" s="59" t="s">
        <v>417</v>
      </c>
      <c r="B1953" s="39" t="str">
        <f>_xlfn.XLOOKUP(A1953,'Customer Names Transform'!$A$2:$A$2336,'Customer Names Transform'!$D$2:$D$2336)</f>
        <v>Lauren M</v>
      </c>
      <c r="C1953" s="28">
        <f>_xlfn.XLOOKUP(A1953,'Medical Exam Transform'!$A$2:$A$2336,'Medical Exam Transform'!$B$2:$B$2336)</f>
        <v>22.515000000000001</v>
      </c>
      <c r="D1953" s="14">
        <f>_xlfn.XLOOKUP(A1953,'Medical Exam Transform'!$A$2:$A$2336,'Medical Exam Transform'!$C$2:$C$2336)</f>
        <v>4.91</v>
      </c>
      <c r="E1953" s="14" t="str">
        <f>_xlfn.XLOOKUP(A1953,'Medical Exam Transform'!$A$2:$A$2336,'Medical Exam Transform'!$D$2:$D$2336)</f>
        <v>Yes</v>
      </c>
      <c r="F1953" s="14" t="str">
        <f>_xlfn.XLOOKUP(A1953,'Medical Exam Transform'!$A$2:$A$2336,'Medical Exam Transform'!$E$2:$E$2336)</f>
        <v>No</v>
      </c>
      <c r="G1953" s="14" t="str">
        <f>_xlfn.XLOOKUP(A1953,'Medical Exam Transform'!$A$2:$A$2336,'Medical Exam Transform'!$F$2:$F$2336)</f>
        <v>Yes</v>
      </c>
      <c r="H1953" s="14">
        <f>_xlfn.XLOOKUP(A1953,'Medical Exam Transform'!$A$2:$A$2336,'Medical Exam Transform'!$G$2:$G$2336)</f>
        <v>1</v>
      </c>
      <c r="I1953" s="14" t="str">
        <f>_xlfn.XLOOKUP(A1953,'Medical Exam Transform'!$A$2:$A$2336,'Medical Exam Transform'!$H$2:$H$2336)</f>
        <v>No</v>
      </c>
      <c r="J1953" s="14" t="str">
        <f>_xlfn.XLOOKUP(A1953,'Medical Exam Transform'!$A$2:$A$2336,'Medical Exam Transform'!$I$2:$I$2336)</f>
        <v>Normalweight</v>
      </c>
      <c r="K1953" s="14" t="str">
        <f>_xlfn.XLOOKUP(A1953,'Medical Exam Transform'!$A$2:$A$2336,'Medical Exam Transform'!$J$2:$J$2336)</f>
        <v>Normal</v>
      </c>
      <c r="L1953" s="60">
        <f>_xlfn.XLOOKUP(A1953,'Hospitalisation Transform'!$A$2:$A$2344,'Hospitalisation Transform'!$B$2:$B$2344)</f>
        <v>35738</v>
      </c>
      <c r="M1953" s="82">
        <f>_xlfn.XLOOKUP(A1953,'Hospitalisation Transform'!$A$2:$A$2344,'Hospitalisation Transform'!$D$2:$D$2344)</f>
        <v>3594.17</v>
      </c>
      <c r="N1953" s="14" t="str">
        <f>_xlfn.XLOOKUP(A1953,'Hospitalisation Transform'!$A$2:$A$2344,'Hospitalisation Transform'!$E$2:$E$2344)</f>
        <v>tier - 2</v>
      </c>
      <c r="O1953" s="14" t="str">
        <f>_xlfn.XLOOKUP(A1953,'Hospitalisation Transform'!$A$2:$A$2344,'Hospitalisation Transform'!$F$2:$F$2344)</f>
        <v>tier - 2</v>
      </c>
      <c r="P1953" s="14" t="str">
        <f>_xlfn.XLOOKUP(A1953,'Hospitalisation Transform'!$A$2:$A$2344,'Hospitalisation Transform'!$G$2:$G$2344)</f>
        <v>R1012</v>
      </c>
      <c r="Q1953" s="14">
        <f>_xlfn.XLOOKUP(A1953,'Hospitalisation Transform'!$A$2:$A$2344,'Hospitalisation Transform'!$H$2:$H$2344)</f>
        <v>26</v>
      </c>
    </row>
    <row r="1954" spans="1:17" ht="15.5" x14ac:dyDescent="0.35">
      <c r="A1954" s="59" t="s">
        <v>416</v>
      </c>
      <c r="B1954" s="39" t="str">
        <f>_xlfn.XLOOKUP(A1954,'Customer Names Transform'!$A$2:$A$2336,'Customer Names Transform'!$D$2:$D$2336)</f>
        <v>Apolo U.</v>
      </c>
      <c r="C1954" s="28">
        <f>_xlfn.XLOOKUP(A1954,'Medical Exam Transform'!$A$2:$A$2336,'Medical Exam Transform'!$B$2:$B$2336)</f>
        <v>32.700000000000003</v>
      </c>
      <c r="D1954" s="14">
        <f>_xlfn.XLOOKUP(A1954,'Medical Exam Transform'!$A$2:$A$2336,'Medical Exam Transform'!$C$2:$C$2336)</f>
        <v>4.66</v>
      </c>
      <c r="E1954" s="14" t="str">
        <f>_xlfn.XLOOKUP(A1954,'Medical Exam Transform'!$A$2:$A$2336,'Medical Exam Transform'!$D$2:$D$2336)</f>
        <v>No</v>
      </c>
      <c r="F1954" s="14" t="str">
        <f>_xlfn.XLOOKUP(A1954,'Medical Exam Transform'!$A$2:$A$2336,'Medical Exam Transform'!$E$2:$E$2336)</f>
        <v>No</v>
      </c>
      <c r="G1954" s="14" t="str">
        <f>_xlfn.XLOOKUP(A1954,'Medical Exam Transform'!$A$2:$A$2336,'Medical Exam Transform'!$F$2:$F$2336)</f>
        <v>No</v>
      </c>
      <c r="H1954" s="14">
        <f>_xlfn.XLOOKUP(A1954,'Medical Exam Transform'!$A$2:$A$2336,'Medical Exam Transform'!$G$2:$G$2336)</f>
        <v>0</v>
      </c>
      <c r="I1954" s="14" t="str">
        <f>_xlfn.XLOOKUP(A1954,'Medical Exam Transform'!$A$2:$A$2336,'Medical Exam Transform'!$H$2:$H$2336)</f>
        <v>No</v>
      </c>
      <c r="J1954" s="14" t="str">
        <f>_xlfn.XLOOKUP(A1954,'Medical Exam Transform'!$A$2:$A$2336,'Medical Exam Transform'!$I$2:$I$2336)</f>
        <v>Obesity</v>
      </c>
      <c r="K1954" s="14" t="str">
        <f>_xlfn.XLOOKUP(A1954,'Medical Exam Transform'!$A$2:$A$2336,'Medical Exam Transform'!$J$2:$J$2336)</f>
        <v>Normal</v>
      </c>
      <c r="L1954" s="60">
        <f>_xlfn.XLOOKUP(A1954,'Hospitalisation Transform'!$A$2:$A$2344,'Hospitalisation Transform'!$B$2:$B$2344)</f>
        <v>36317</v>
      </c>
      <c r="M1954" s="82">
        <f>_xlfn.XLOOKUP(A1954,'Hospitalisation Transform'!$A$2:$A$2344,'Hospitalisation Transform'!$D$2:$D$2344)</f>
        <v>3591.48</v>
      </c>
      <c r="N1954" s="14" t="str">
        <f>_xlfn.XLOOKUP(A1954,'Hospitalisation Transform'!$A$2:$A$2344,'Hospitalisation Transform'!$E$2:$E$2344)</f>
        <v>tier - 2</v>
      </c>
      <c r="O1954" s="14" t="str">
        <f>_xlfn.XLOOKUP(A1954,'Hospitalisation Transform'!$A$2:$A$2344,'Hospitalisation Transform'!$F$2:$F$2344)</f>
        <v>tier - 3</v>
      </c>
      <c r="P1954" s="14" t="str">
        <f>_xlfn.XLOOKUP(A1954,'Hospitalisation Transform'!$A$2:$A$2344,'Hospitalisation Transform'!$G$2:$G$2344)</f>
        <v>R1011</v>
      </c>
      <c r="Q1954" s="14">
        <f>_xlfn.XLOOKUP(A1954,'Hospitalisation Transform'!$A$2:$A$2344,'Hospitalisation Transform'!$H$2:$H$2344)</f>
        <v>24</v>
      </c>
    </row>
    <row r="1955" spans="1:17" ht="15.5" x14ac:dyDescent="0.35">
      <c r="A1955" s="59" t="s">
        <v>415</v>
      </c>
      <c r="B1955" s="39" t="str">
        <f>_xlfn.XLOOKUP(A1955,'Customer Names Transform'!$A$2:$A$2336,'Customer Names Transform'!$D$2:$D$2336)</f>
        <v>Alfons</v>
      </c>
      <c r="C1955" s="28">
        <f>_xlfn.XLOOKUP(A1955,'Medical Exam Transform'!$A$2:$A$2336,'Medical Exam Transform'!$B$2:$B$2336)</f>
        <v>17.75</v>
      </c>
      <c r="D1955" s="14">
        <f>_xlfn.XLOOKUP(A1955,'Medical Exam Transform'!$A$2:$A$2336,'Medical Exam Transform'!$C$2:$C$2336)</f>
        <v>6.8</v>
      </c>
      <c r="E1955" s="14" t="str">
        <f>_xlfn.XLOOKUP(A1955,'Medical Exam Transform'!$A$2:$A$2336,'Medical Exam Transform'!$D$2:$D$2336)</f>
        <v>Yes</v>
      </c>
      <c r="F1955" s="14" t="str">
        <f>_xlfn.XLOOKUP(A1955,'Medical Exam Transform'!$A$2:$A$2336,'Medical Exam Transform'!$E$2:$E$2336)</f>
        <v>No</v>
      </c>
      <c r="G1955" s="14" t="str">
        <f>_xlfn.XLOOKUP(A1955,'Medical Exam Transform'!$A$2:$A$2336,'Medical Exam Transform'!$F$2:$F$2336)</f>
        <v>No</v>
      </c>
      <c r="H1955" s="14">
        <f>_xlfn.XLOOKUP(A1955,'Medical Exam Transform'!$A$2:$A$2336,'Medical Exam Transform'!$G$2:$G$2336)</f>
        <v>1</v>
      </c>
      <c r="I1955" s="14" t="str">
        <f>_xlfn.XLOOKUP(A1955,'Medical Exam Transform'!$A$2:$A$2336,'Medical Exam Transform'!$H$2:$H$2336)</f>
        <v>No</v>
      </c>
      <c r="J1955" s="14" t="str">
        <f>_xlfn.XLOOKUP(A1955,'Medical Exam Transform'!$A$2:$A$2336,'Medical Exam Transform'!$I$2:$I$2336)</f>
        <v>Underweight</v>
      </c>
      <c r="K1955" s="14" t="str">
        <f>_xlfn.XLOOKUP(A1955,'Medical Exam Transform'!$A$2:$A$2336,'Medical Exam Transform'!$J$2:$J$2336)</f>
        <v>Normal</v>
      </c>
      <c r="L1955" s="60">
        <f>_xlfn.XLOOKUP(A1955,'Hospitalisation Transform'!$A$2:$A$2344,'Hospitalisation Transform'!$B$2:$B$2344)</f>
        <v>31773</v>
      </c>
      <c r="M1955" s="82">
        <f>_xlfn.XLOOKUP(A1955,'Hospitalisation Transform'!$A$2:$A$2344,'Hospitalisation Transform'!$D$2:$D$2344)</f>
        <v>3589.14</v>
      </c>
      <c r="N1955" s="14" t="str">
        <f>_xlfn.XLOOKUP(A1955,'Hospitalisation Transform'!$A$2:$A$2344,'Hospitalisation Transform'!$E$2:$E$2344)</f>
        <v>tier - 2</v>
      </c>
      <c r="O1955" s="14" t="str">
        <f>_xlfn.XLOOKUP(A1955,'Hospitalisation Transform'!$A$2:$A$2344,'Hospitalisation Transform'!$F$2:$F$2344)</f>
        <v>tier - 2</v>
      </c>
      <c r="P1955" s="14" t="str">
        <f>_xlfn.XLOOKUP(A1955,'Hospitalisation Transform'!$A$2:$A$2344,'Hospitalisation Transform'!$G$2:$G$2344)</f>
        <v>R1013</v>
      </c>
      <c r="Q1955" s="14">
        <f>_xlfn.XLOOKUP(A1955,'Hospitalisation Transform'!$A$2:$A$2344,'Hospitalisation Transform'!$H$2:$H$2344)</f>
        <v>36</v>
      </c>
    </row>
    <row r="1956" spans="1:17" ht="15.5" x14ac:dyDescent="0.35">
      <c r="A1956" s="59" t="s">
        <v>414</v>
      </c>
      <c r="B1956" s="39" t="str">
        <f>_xlfn.XLOOKUP(A1956,'Customer Names Transform'!$A$2:$A$2336,'Customer Names Transform'!$D$2:$D$2336)</f>
        <v>Amber</v>
      </c>
      <c r="C1956" s="28">
        <f>_xlfn.XLOOKUP(A1956,'Medical Exam Transform'!$A$2:$A$2336,'Medical Exam Transform'!$B$2:$B$2336)</f>
        <v>33.630000000000003</v>
      </c>
      <c r="D1956" s="14">
        <f>_xlfn.XLOOKUP(A1956,'Medical Exam Transform'!$A$2:$A$2336,'Medical Exam Transform'!$C$2:$C$2336)</f>
        <v>4.47</v>
      </c>
      <c r="E1956" s="14" t="str">
        <f>_xlfn.XLOOKUP(A1956,'Medical Exam Transform'!$A$2:$A$2336,'Medical Exam Transform'!$D$2:$D$2336)</f>
        <v>Yes</v>
      </c>
      <c r="F1956" s="14" t="str">
        <f>_xlfn.XLOOKUP(A1956,'Medical Exam Transform'!$A$2:$A$2336,'Medical Exam Transform'!$E$2:$E$2336)</f>
        <v>No</v>
      </c>
      <c r="G1956" s="14" t="str">
        <f>_xlfn.XLOOKUP(A1956,'Medical Exam Transform'!$A$2:$A$2336,'Medical Exam Transform'!$F$2:$F$2336)</f>
        <v>No</v>
      </c>
      <c r="H1956" s="14">
        <f>_xlfn.XLOOKUP(A1956,'Medical Exam Transform'!$A$2:$A$2336,'Medical Exam Transform'!$G$2:$G$2336)</f>
        <v>0</v>
      </c>
      <c r="I1956" s="14" t="str">
        <f>_xlfn.XLOOKUP(A1956,'Medical Exam Transform'!$A$2:$A$2336,'Medical Exam Transform'!$H$2:$H$2336)</f>
        <v>No</v>
      </c>
      <c r="J1956" s="14" t="str">
        <f>_xlfn.XLOOKUP(A1956,'Medical Exam Transform'!$A$2:$A$2336,'Medical Exam Transform'!$I$2:$I$2336)</f>
        <v>Obesity</v>
      </c>
      <c r="K1956" s="14" t="str">
        <f>_xlfn.XLOOKUP(A1956,'Medical Exam Transform'!$A$2:$A$2336,'Medical Exam Transform'!$J$2:$J$2336)</f>
        <v>Normal</v>
      </c>
      <c r="L1956" s="60">
        <f>_xlfn.XLOOKUP(A1956,'Hospitalisation Transform'!$A$2:$A$2344,'Hospitalisation Transform'!$B$2:$B$2344)</f>
        <v>37206</v>
      </c>
      <c r="M1956" s="82">
        <f>_xlfn.XLOOKUP(A1956,'Hospitalisation Transform'!$A$2:$A$2344,'Hospitalisation Transform'!$D$2:$D$2344)</f>
        <v>3579.83</v>
      </c>
      <c r="N1956" s="14" t="str">
        <f>_xlfn.XLOOKUP(A1956,'Hospitalisation Transform'!$A$2:$A$2344,'Hospitalisation Transform'!$E$2:$E$2344)</f>
        <v>tier - 2</v>
      </c>
      <c r="O1956" s="14" t="str">
        <f>_xlfn.XLOOKUP(A1956,'Hospitalisation Transform'!$A$2:$A$2344,'Hospitalisation Transform'!$F$2:$F$2344)</f>
        <v>tier - 2</v>
      </c>
      <c r="P1956" s="14" t="str">
        <f>_xlfn.XLOOKUP(A1956,'Hospitalisation Transform'!$A$2:$A$2344,'Hospitalisation Transform'!$G$2:$G$2344)</f>
        <v>R1012</v>
      </c>
      <c r="Q1956" s="14">
        <f>_xlfn.XLOOKUP(A1956,'Hospitalisation Transform'!$A$2:$A$2344,'Hospitalisation Transform'!$H$2:$H$2344)</f>
        <v>22</v>
      </c>
    </row>
    <row r="1957" spans="1:17" ht="15.5" x14ac:dyDescent="0.35">
      <c r="A1957" s="59" t="s">
        <v>413</v>
      </c>
      <c r="B1957" s="39" t="str">
        <f>_xlfn.XLOOKUP(A1957,'Customer Names Transform'!$A$2:$A$2336,'Customer Names Transform'!$D$2:$D$2336)</f>
        <v>Leah C.</v>
      </c>
      <c r="C1957" s="28">
        <f>_xlfn.XLOOKUP(A1957,'Medical Exam Transform'!$A$2:$A$2336,'Medical Exam Transform'!$B$2:$B$2336)</f>
        <v>34.799999999999997</v>
      </c>
      <c r="D1957" s="14">
        <f>_xlfn.XLOOKUP(A1957,'Medical Exam Transform'!$A$2:$A$2336,'Medical Exam Transform'!$C$2:$C$2336)</f>
        <v>4.08</v>
      </c>
      <c r="E1957" s="14" t="str">
        <f>_xlfn.XLOOKUP(A1957,'Medical Exam Transform'!$A$2:$A$2336,'Medical Exam Transform'!$D$2:$D$2336)</f>
        <v>Yes</v>
      </c>
      <c r="F1957" s="14" t="str">
        <f>_xlfn.XLOOKUP(A1957,'Medical Exam Transform'!$A$2:$A$2336,'Medical Exam Transform'!$E$2:$E$2336)</f>
        <v>No</v>
      </c>
      <c r="G1957" s="14" t="str">
        <f>_xlfn.XLOOKUP(A1957,'Medical Exam Transform'!$A$2:$A$2336,'Medical Exam Transform'!$F$2:$F$2336)</f>
        <v>No</v>
      </c>
      <c r="H1957" s="14">
        <f>_xlfn.XLOOKUP(A1957,'Medical Exam Transform'!$A$2:$A$2336,'Medical Exam Transform'!$G$2:$G$2336)</f>
        <v>1</v>
      </c>
      <c r="I1957" s="14" t="str">
        <f>_xlfn.XLOOKUP(A1957,'Medical Exam Transform'!$A$2:$A$2336,'Medical Exam Transform'!$H$2:$H$2336)</f>
        <v>No</v>
      </c>
      <c r="J1957" s="14" t="str">
        <f>_xlfn.XLOOKUP(A1957,'Medical Exam Transform'!$A$2:$A$2336,'Medical Exam Transform'!$I$2:$I$2336)</f>
        <v>Obesity</v>
      </c>
      <c r="K1957" s="14" t="str">
        <f>_xlfn.XLOOKUP(A1957,'Medical Exam Transform'!$A$2:$A$2336,'Medical Exam Transform'!$J$2:$J$2336)</f>
        <v>Normal</v>
      </c>
      <c r="L1957" s="60">
        <f>_xlfn.XLOOKUP(A1957,'Hospitalisation Transform'!$A$2:$A$2344,'Hospitalisation Transform'!$B$2:$B$2344)</f>
        <v>34934</v>
      </c>
      <c r="M1957" s="82">
        <f>_xlfn.XLOOKUP(A1957,'Hospitalisation Transform'!$A$2:$A$2344,'Hospitalisation Transform'!$D$2:$D$2344)</f>
        <v>3578</v>
      </c>
      <c r="N1957" s="14" t="str">
        <f>_xlfn.XLOOKUP(A1957,'Hospitalisation Transform'!$A$2:$A$2344,'Hospitalisation Transform'!$E$2:$E$2344)</f>
        <v>tier - 2</v>
      </c>
      <c r="O1957" s="14" t="str">
        <f>_xlfn.XLOOKUP(A1957,'Hospitalisation Transform'!$A$2:$A$2344,'Hospitalisation Transform'!$F$2:$F$2344)</f>
        <v>tier - 3</v>
      </c>
      <c r="P1957" s="14" t="str">
        <f>_xlfn.XLOOKUP(A1957,'Hospitalisation Transform'!$A$2:$A$2344,'Hospitalisation Transform'!$G$2:$G$2344)</f>
        <v>R1011</v>
      </c>
      <c r="Q1957" s="14">
        <f>_xlfn.XLOOKUP(A1957,'Hospitalisation Transform'!$A$2:$A$2344,'Hospitalisation Transform'!$H$2:$H$2344)</f>
        <v>28</v>
      </c>
    </row>
    <row r="1958" spans="1:17" ht="15.5" x14ac:dyDescent="0.35">
      <c r="A1958" s="59" t="s">
        <v>412</v>
      </c>
      <c r="B1958" s="39" t="str">
        <f>_xlfn.XLOOKUP(A1958,'Customer Names Transform'!$A$2:$A$2336,'Customer Names Transform'!$D$2:$D$2336)</f>
        <v>Lilia</v>
      </c>
      <c r="C1958" s="28">
        <f>_xlfn.XLOOKUP(A1958,'Medical Exam Transform'!$A$2:$A$2336,'Medical Exam Transform'!$B$2:$B$2336)</f>
        <v>16.809999999999999</v>
      </c>
      <c r="D1958" s="14">
        <f>_xlfn.XLOOKUP(A1958,'Medical Exam Transform'!$A$2:$A$2336,'Medical Exam Transform'!$C$2:$C$2336)</f>
        <v>5.51</v>
      </c>
      <c r="E1958" s="14" t="str">
        <f>_xlfn.XLOOKUP(A1958,'Medical Exam Transform'!$A$2:$A$2336,'Medical Exam Transform'!$D$2:$D$2336)</f>
        <v>Yes</v>
      </c>
      <c r="F1958" s="14" t="str">
        <f>_xlfn.XLOOKUP(A1958,'Medical Exam Transform'!$A$2:$A$2336,'Medical Exam Transform'!$E$2:$E$2336)</f>
        <v>No</v>
      </c>
      <c r="G1958" s="14" t="str">
        <f>_xlfn.XLOOKUP(A1958,'Medical Exam Transform'!$A$2:$A$2336,'Medical Exam Transform'!$F$2:$F$2336)</f>
        <v>No</v>
      </c>
      <c r="H1958" s="14">
        <f>_xlfn.XLOOKUP(A1958,'Medical Exam Transform'!$A$2:$A$2336,'Medical Exam Transform'!$G$2:$G$2336)</f>
        <v>1</v>
      </c>
      <c r="I1958" s="14" t="str">
        <f>_xlfn.XLOOKUP(A1958,'Medical Exam Transform'!$A$2:$A$2336,'Medical Exam Transform'!$H$2:$H$2336)</f>
        <v>No</v>
      </c>
      <c r="J1958" s="14" t="str">
        <f>_xlfn.XLOOKUP(A1958,'Medical Exam Transform'!$A$2:$A$2336,'Medical Exam Transform'!$I$2:$I$2336)</f>
        <v>Underweight</v>
      </c>
      <c r="K1958" s="14" t="str">
        <f>_xlfn.XLOOKUP(A1958,'Medical Exam Transform'!$A$2:$A$2336,'Medical Exam Transform'!$J$2:$J$2336)</f>
        <v>Prediabetes</v>
      </c>
      <c r="L1958" s="60">
        <f>_xlfn.XLOOKUP(A1958,'Hospitalisation Transform'!$A$2:$A$2344,'Hospitalisation Transform'!$B$2:$B$2344)</f>
        <v>32373</v>
      </c>
      <c r="M1958" s="82">
        <f>_xlfn.XLOOKUP(A1958,'Hospitalisation Transform'!$A$2:$A$2344,'Hospitalisation Transform'!$D$2:$D$2344)</f>
        <v>3569.96</v>
      </c>
      <c r="N1958" s="14" t="str">
        <f>_xlfn.XLOOKUP(A1958,'Hospitalisation Transform'!$A$2:$A$2344,'Hospitalisation Transform'!$E$2:$E$2344)</f>
        <v>tier - 2</v>
      </c>
      <c r="O1958" s="14" t="str">
        <f>_xlfn.XLOOKUP(A1958,'Hospitalisation Transform'!$A$2:$A$2344,'Hospitalisation Transform'!$F$2:$F$2344)</f>
        <v>tier - 1</v>
      </c>
      <c r="P1958" s="14" t="str">
        <f>_xlfn.XLOOKUP(A1958,'Hospitalisation Transform'!$A$2:$A$2344,'Hospitalisation Transform'!$G$2:$G$2344)</f>
        <v>R1012</v>
      </c>
      <c r="Q1958" s="14">
        <f>_xlfn.XLOOKUP(A1958,'Hospitalisation Transform'!$A$2:$A$2344,'Hospitalisation Transform'!$H$2:$H$2344)</f>
        <v>35</v>
      </c>
    </row>
    <row r="1959" spans="1:17" ht="15.5" x14ac:dyDescent="0.35">
      <c r="A1959" s="59" t="s">
        <v>411</v>
      </c>
      <c r="B1959" s="39" t="str">
        <f>_xlfn.XLOOKUP(A1959,'Customer Names Transform'!$A$2:$A$2336,'Customer Names Transform'!$D$2:$D$2336)</f>
        <v>Danny</v>
      </c>
      <c r="C1959" s="28">
        <f>_xlfn.XLOOKUP(A1959,'Medical Exam Transform'!$A$2:$A$2336,'Medical Exam Transform'!$B$2:$B$2336)</f>
        <v>16.690000000000001</v>
      </c>
      <c r="D1959" s="14">
        <f>_xlfn.XLOOKUP(A1959,'Medical Exam Transform'!$A$2:$A$2336,'Medical Exam Transform'!$C$2:$C$2336)</f>
        <v>8.4</v>
      </c>
      <c r="E1959" s="14" t="str">
        <f>_xlfn.XLOOKUP(A1959,'Medical Exam Transform'!$A$2:$A$2336,'Medical Exam Transform'!$D$2:$D$2336)</f>
        <v>Yes</v>
      </c>
      <c r="F1959" s="14" t="str">
        <f>_xlfn.XLOOKUP(A1959,'Medical Exam Transform'!$A$2:$A$2336,'Medical Exam Transform'!$E$2:$E$2336)</f>
        <v>No</v>
      </c>
      <c r="G1959" s="14" t="str">
        <f>_xlfn.XLOOKUP(A1959,'Medical Exam Transform'!$A$2:$A$2336,'Medical Exam Transform'!$F$2:$F$2336)</f>
        <v>No</v>
      </c>
      <c r="H1959" s="14">
        <f>_xlfn.XLOOKUP(A1959,'Medical Exam Transform'!$A$2:$A$2336,'Medical Exam Transform'!$G$2:$G$2336)</f>
        <v>0</v>
      </c>
      <c r="I1959" s="14" t="str">
        <f>_xlfn.XLOOKUP(A1959,'Medical Exam Transform'!$A$2:$A$2336,'Medical Exam Transform'!$H$2:$H$2336)</f>
        <v>No</v>
      </c>
      <c r="J1959" s="14" t="str">
        <f>_xlfn.XLOOKUP(A1959,'Medical Exam Transform'!$A$2:$A$2336,'Medical Exam Transform'!$I$2:$I$2336)</f>
        <v>Underweight</v>
      </c>
      <c r="K1959" s="14" t="str">
        <f>_xlfn.XLOOKUP(A1959,'Medical Exam Transform'!$A$2:$A$2336,'Medical Exam Transform'!$J$2:$J$2336)</f>
        <v>Normal</v>
      </c>
      <c r="L1959" s="60">
        <f>_xlfn.XLOOKUP(A1959,'Hospitalisation Transform'!$A$2:$A$2344,'Hospitalisation Transform'!$B$2:$B$2344)</f>
        <v>29869</v>
      </c>
      <c r="M1959" s="82">
        <f>_xlfn.XLOOKUP(A1959,'Hospitalisation Transform'!$A$2:$A$2344,'Hospitalisation Transform'!$D$2:$D$2344)</f>
        <v>3562.87</v>
      </c>
      <c r="N1959" s="14" t="str">
        <f>_xlfn.XLOOKUP(A1959,'Hospitalisation Transform'!$A$2:$A$2344,'Hospitalisation Transform'!$E$2:$E$2344)</f>
        <v>tier - 2</v>
      </c>
      <c r="O1959" s="14" t="str">
        <f>_xlfn.XLOOKUP(A1959,'Hospitalisation Transform'!$A$2:$A$2344,'Hospitalisation Transform'!$F$2:$F$2344)</f>
        <v>tier - 1</v>
      </c>
      <c r="P1959" s="14" t="str">
        <f>_xlfn.XLOOKUP(A1959,'Hospitalisation Transform'!$A$2:$A$2344,'Hospitalisation Transform'!$G$2:$G$2344)</f>
        <v>R1013</v>
      </c>
      <c r="Q1959" s="14">
        <f>_xlfn.XLOOKUP(A1959,'Hospitalisation Transform'!$A$2:$A$2344,'Hospitalisation Transform'!$H$2:$H$2344)</f>
        <v>42</v>
      </c>
    </row>
    <row r="1960" spans="1:17" ht="15.5" x14ac:dyDescent="0.35">
      <c r="A1960" s="59" t="s">
        <v>410</v>
      </c>
      <c r="B1960" s="39" t="str">
        <f>_xlfn.XLOOKUP(A1960,'Customer Names Transform'!$A$2:$A$2336,'Customer Names Transform'!$D$2:$D$2336)</f>
        <v>Lauren</v>
      </c>
      <c r="C1960" s="28">
        <f>_xlfn.XLOOKUP(A1960,'Medical Exam Transform'!$A$2:$A$2336,'Medical Exam Transform'!$B$2:$B$2336)</f>
        <v>23.21</v>
      </c>
      <c r="D1960" s="14">
        <f>_xlfn.XLOOKUP(A1960,'Medical Exam Transform'!$A$2:$A$2336,'Medical Exam Transform'!$C$2:$C$2336)</f>
        <v>5.14</v>
      </c>
      <c r="E1960" s="14" t="str">
        <f>_xlfn.XLOOKUP(A1960,'Medical Exam Transform'!$A$2:$A$2336,'Medical Exam Transform'!$D$2:$D$2336)</f>
        <v>Yes</v>
      </c>
      <c r="F1960" s="14" t="str">
        <f>_xlfn.XLOOKUP(A1960,'Medical Exam Transform'!$A$2:$A$2336,'Medical Exam Transform'!$E$2:$E$2336)</f>
        <v>No</v>
      </c>
      <c r="G1960" s="14" t="str">
        <f>_xlfn.XLOOKUP(A1960,'Medical Exam Transform'!$A$2:$A$2336,'Medical Exam Transform'!$F$2:$F$2336)</f>
        <v>No</v>
      </c>
      <c r="H1960" s="14">
        <f>_xlfn.XLOOKUP(A1960,'Medical Exam Transform'!$A$2:$A$2336,'Medical Exam Transform'!$G$2:$G$2336)</f>
        <v>1</v>
      </c>
      <c r="I1960" s="14" t="str">
        <f>_xlfn.XLOOKUP(A1960,'Medical Exam Transform'!$A$2:$A$2336,'Medical Exam Transform'!$H$2:$H$2336)</f>
        <v>No</v>
      </c>
      <c r="J1960" s="14" t="str">
        <f>_xlfn.XLOOKUP(A1960,'Medical Exam Transform'!$A$2:$A$2336,'Medical Exam Transform'!$I$2:$I$2336)</f>
        <v>Normalweight</v>
      </c>
      <c r="K1960" s="14" t="str">
        <f>_xlfn.XLOOKUP(A1960,'Medical Exam Transform'!$A$2:$A$2336,'Medical Exam Transform'!$J$2:$J$2336)</f>
        <v>Normal</v>
      </c>
      <c r="L1960" s="60">
        <f>_xlfn.XLOOKUP(A1960,'Hospitalisation Transform'!$A$2:$A$2344,'Hospitalisation Transform'!$B$2:$B$2344)</f>
        <v>34866</v>
      </c>
      <c r="M1960" s="82">
        <f>_xlfn.XLOOKUP(A1960,'Hospitalisation Transform'!$A$2:$A$2344,'Hospitalisation Transform'!$D$2:$D$2344)</f>
        <v>3561.89</v>
      </c>
      <c r="N1960" s="14" t="str">
        <f>_xlfn.XLOOKUP(A1960,'Hospitalisation Transform'!$A$2:$A$2344,'Hospitalisation Transform'!$E$2:$E$2344)</f>
        <v>tier - 2</v>
      </c>
      <c r="O1960" s="14" t="str">
        <f>_xlfn.XLOOKUP(A1960,'Hospitalisation Transform'!$A$2:$A$2344,'Hospitalisation Transform'!$F$2:$F$2344)</f>
        <v>tier - 1</v>
      </c>
      <c r="P1960" s="14" t="str">
        <f>_xlfn.XLOOKUP(A1960,'Hospitalisation Transform'!$A$2:$A$2344,'Hospitalisation Transform'!$G$2:$G$2344)</f>
        <v>R1013</v>
      </c>
      <c r="Q1960" s="14">
        <f>_xlfn.XLOOKUP(A1960,'Hospitalisation Transform'!$A$2:$A$2344,'Hospitalisation Transform'!$H$2:$H$2344)</f>
        <v>28</v>
      </c>
    </row>
    <row r="1961" spans="1:17" ht="15.5" x14ac:dyDescent="0.35">
      <c r="A1961" s="59" t="s">
        <v>409</v>
      </c>
      <c r="B1961" s="39" t="str">
        <f>_xlfn.XLOOKUP(A1961,'Customer Names Transform'!$A$2:$A$2336,'Customer Names Transform'!$D$2:$D$2336)</f>
        <v>Courtney</v>
      </c>
      <c r="C1961" s="28">
        <f>_xlfn.XLOOKUP(A1961,'Medical Exam Transform'!$A$2:$A$2336,'Medical Exam Transform'!$B$2:$B$2336)</f>
        <v>25.175000000000001</v>
      </c>
      <c r="D1961" s="14">
        <f>_xlfn.XLOOKUP(A1961,'Medical Exam Transform'!$A$2:$A$2336,'Medical Exam Transform'!$C$2:$C$2336)</f>
        <v>5.21</v>
      </c>
      <c r="E1961" s="14" t="str">
        <f>_xlfn.XLOOKUP(A1961,'Medical Exam Transform'!$A$2:$A$2336,'Medical Exam Transform'!$D$2:$D$2336)</f>
        <v>Yes</v>
      </c>
      <c r="F1961" s="14" t="str">
        <f>_xlfn.XLOOKUP(A1961,'Medical Exam Transform'!$A$2:$A$2336,'Medical Exam Transform'!$E$2:$E$2336)</f>
        <v>No</v>
      </c>
      <c r="G1961" s="14" t="str">
        <f>_xlfn.XLOOKUP(A1961,'Medical Exam Transform'!$A$2:$A$2336,'Medical Exam Transform'!$F$2:$F$2336)</f>
        <v>No</v>
      </c>
      <c r="H1961" s="14">
        <f>_xlfn.XLOOKUP(A1961,'Medical Exam Transform'!$A$2:$A$2336,'Medical Exam Transform'!$G$2:$G$2336)</f>
        <v>1</v>
      </c>
      <c r="I1961" s="14" t="str">
        <f>_xlfn.XLOOKUP(A1961,'Medical Exam Transform'!$A$2:$A$2336,'Medical Exam Transform'!$H$2:$H$2336)</f>
        <v>No</v>
      </c>
      <c r="J1961" s="14" t="str">
        <f>_xlfn.XLOOKUP(A1961,'Medical Exam Transform'!$A$2:$A$2336,'Medical Exam Transform'!$I$2:$I$2336)</f>
        <v>Overweight</v>
      </c>
      <c r="K1961" s="14" t="str">
        <f>_xlfn.XLOOKUP(A1961,'Medical Exam Transform'!$A$2:$A$2336,'Medical Exam Transform'!$J$2:$J$2336)</f>
        <v>Prediabetes</v>
      </c>
      <c r="L1961" s="60">
        <f>_xlfn.XLOOKUP(A1961,'Hospitalisation Transform'!$A$2:$A$2344,'Hospitalisation Transform'!$B$2:$B$2344)</f>
        <v>34981</v>
      </c>
      <c r="M1961" s="82">
        <f>_xlfn.XLOOKUP(A1961,'Hospitalisation Transform'!$A$2:$A$2344,'Hospitalisation Transform'!$D$2:$D$2344)</f>
        <v>3558.62</v>
      </c>
      <c r="N1961" s="14" t="str">
        <f>_xlfn.XLOOKUP(A1961,'Hospitalisation Transform'!$A$2:$A$2344,'Hospitalisation Transform'!$E$2:$E$2344)</f>
        <v>tier - 2</v>
      </c>
      <c r="O1961" s="14" t="str">
        <f>_xlfn.XLOOKUP(A1961,'Hospitalisation Transform'!$A$2:$A$2344,'Hospitalisation Transform'!$F$2:$F$2344)</f>
        <v>tier - 3</v>
      </c>
      <c r="P1961" s="14" t="str">
        <f>_xlfn.XLOOKUP(A1961,'Hospitalisation Transform'!$A$2:$A$2344,'Hospitalisation Transform'!$G$2:$G$2344)</f>
        <v>R1024</v>
      </c>
      <c r="Q1961" s="14">
        <f>_xlfn.XLOOKUP(A1961,'Hospitalisation Transform'!$A$2:$A$2344,'Hospitalisation Transform'!$H$2:$H$2344)</f>
        <v>28</v>
      </c>
    </row>
    <row r="1962" spans="1:17" ht="15.5" x14ac:dyDescent="0.35">
      <c r="A1962" s="59" t="s">
        <v>408</v>
      </c>
      <c r="B1962" s="39" t="str">
        <f>_xlfn.XLOOKUP(A1962,'Customer Names Transform'!$A$2:$A$2336,'Customer Names Transform'!$D$2:$D$2336)</f>
        <v>Elizabeth</v>
      </c>
      <c r="C1962" s="28">
        <f>_xlfn.XLOOKUP(A1962,'Medical Exam Transform'!$A$2:$A$2336,'Medical Exam Transform'!$B$2:$B$2336)</f>
        <v>34.770000000000003</v>
      </c>
      <c r="D1962" s="14">
        <f>_xlfn.XLOOKUP(A1962,'Medical Exam Transform'!$A$2:$A$2336,'Medical Exam Transform'!$C$2:$C$2336)</f>
        <v>6.23</v>
      </c>
      <c r="E1962" s="14" t="str">
        <f>_xlfn.XLOOKUP(A1962,'Medical Exam Transform'!$A$2:$A$2336,'Medical Exam Transform'!$D$2:$D$2336)</f>
        <v>No</v>
      </c>
      <c r="F1962" s="14" t="str">
        <f>_xlfn.XLOOKUP(A1962,'Medical Exam Transform'!$A$2:$A$2336,'Medical Exam Transform'!$E$2:$E$2336)</f>
        <v>No</v>
      </c>
      <c r="G1962" s="14" t="str">
        <f>_xlfn.XLOOKUP(A1962,'Medical Exam Transform'!$A$2:$A$2336,'Medical Exam Transform'!$F$2:$F$2336)</f>
        <v>No</v>
      </c>
      <c r="H1962" s="14">
        <f>_xlfn.XLOOKUP(A1962,'Medical Exam Transform'!$A$2:$A$2336,'Medical Exam Transform'!$G$2:$G$2336)</f>
        <v>0</v>
      </c>
      <c r="I1962" s="14" t="str">
        <f>_xlfn.XLOOKUP(A1962,'Medical Exam Transform'!$A$2:$A$2336,'Medical Exam Transform'!$H$2:$H$2336)</f>
        <v>No</v>
      </c>
      <c r="J1962" s="14" t="str">
        <f>_xlfn.XLOOKUP(A1962,'Medical Exam Transform'!$A$2:$A$2336,'Medical Exam Transform'!$I$2:$I$2336)</f>
        <v>Obesity</v>
      </c>
      <c r="K1962" s="14" t="str">
        <f>_xlfn.XLOOKUP(A1962,'Medical Exam Transform'!$A$2:$A$2336,'Medical Exam Transform'!$J$2:$J$2336)</f>
        <v>Normal</v>
      </c>
      <c r="L1962" s="60">
        <f>_xlfn.XLOOKUP(A1962,'Hospitalisation Transform'!$A$2:$A$2344,'Hospitalisation Transform'!$B$2:$B$2344)</f>
        <v>34601</v>
      </c>
      <c r="M1962" s="82">
        <f>_xlfn.XLOOKUP(A1962,'Hospitalisation Transform'!$A$2:$A$2344,'Hospitalisation Transform'!$D$2:$D$2344)</f>
        <v>3556.92</v>
      </c>
      <c r="N1962" s="14" t="str">
        <f>_xlfn.XLOOKUP(A1962,'Hospitalisation Transform'!$A$2:$A$2344,'Hospitalisation Transform'!$E$2:$E$2344)</f>
        <v>tier - 2</v>
      </c>
      <c r="O1962" s="14" t="str">
        <f>_xlfn.XLOOKUP(A1962,'Hospitalisation Transform'!$A$2:$A$2344,'Hospitalisation Transform'!$F$2:$F$2344)</f>
        <v>tier - 3</v>
      </c>
      <c r="P1962" s="14" t="str">
        <f>_xlfn.XLOOKUP(A1962,'Hospitalisation Transform'!$A$2:$A$2344,'Hospitalisation Transform'!$G$2:$G$2344)</f>
        <v>R1012</v>
      </c>
      <c r="Q1962" s="14">
        <f>_xlfn.XLOOKUP(A1962,'Hospitalisation Transform'!$A$2:$A$2344,'Hospitalisation Transform'!$H$2:$H$2344)</f>
        <v>29</v>
      </c>
    </row>
    <row r="1963" spans="1:17" ht="15.5" x14ac:dyDescent="0.35">
      <c r="A1963" s="59" t="s">
        <v>407</v>
      </c>
      <c r="B1963" s="39" t="str">
        <f>_xlfn.XLOOKUP(A1963,'Customer Names Transform'!$A$2:$A$2336,'Customer Names Transform'!$D$2:$D$2336)</f>
        <v>Satomi</v>
      </c>
      <c r="C1963" s="28">
        <f>_xlfn.XLOOKUP(A1963,'Medical Exam Transform'!$A$2:$A$2336,'Medical Exam Transform'!$B$2:$B$2336)</f>
        <v>27.7</v>
      </c>
      <c r="D1963" s="14">
        <f>_xlfn.XLOOKUP(A1963,'Medical Exam Transform'!$A$2:$A$2336,'Medical Exam Transform'!$C$2:$C$2336)</f>
        <v>5.6</v>
      </c>
      <c r="E1963" s="14" t="str">
        <f>_xlfn.XLOOKUP(A1963,'Medical Exam Transform'!$A$2:$A$2336,'Medical Exam Transform'!$D$2:$D$2336)</f>
        <v>No</v>
      </c>
      <c r="F1963" s="14" t="str">
        <f>_xlfn.XLOOKUP(A1963,'Medical Exam Transform'!$A$2:$A$2336,'Medical Exam Transform'!$E$2:$E$2336)</f>
        <v>No</v>
      </c>
      <c r="G1963" s="14" t="str">
        <f>_xlfn.XLOOKUP(A1963,'Medical Exam Transform'!$A$2:$A$2336,'Medical Exam Transform'!$F$2:$F$2336)</f>
        <v>No</v>
      </c>
      <c r="H1963" s="14">
        <f>_xlfn.XLOOKUP(A1963,'Medical Exam Transform'!$A$2:$A$2336,'Medical Exam Transform'!$G$2:$G$2336)</f>
        <v>1</v>
      </c>
      <c r="I1963" s="14" t="str">
        <f>_xlfn.XLOOKUP(A1963,'Medical Exam Transform'!$A$2:$A$2336,'Medical Exam Transform'!$H$2:$H$2336)</f>
        <v>No</v>
      </c>
      <c r="J1963" s="14" t="str">
        <f>_xlfn.XLOOKUP(A1963,'Medical Exam Transform'!$A$2:$A$2336,'Medical Exam Transform'!$I$2:$I$2336)</f>
        <v>Overweight</v>
      </c>
      <c r="K1963" s="14" t="str">
        <f>_xlfn.XLOOKUP(A1963,'Medical Exam Transform'!$A$2:$A$2336,'Medical Exam Transform'!$J$2:$J$2336)</f>
        <v>Normal</v>
      </c>
      <c r="L1963" s="60">
        <f>_xlfn.XLOOKUP(A1963,'Hospitalisation Transform'!$A$2:$A$2344,'Hospitalisation Transform'!$B$2:$B$2344)</f>
        <v>33960</v>
      </c>
      <c r="M1963" s="82">
        <f>_xlfn.XLOOKUP(A1963,'Hospitalisation Transform'!$A$2:$A$2344,'Hospitalisation Transform'!$D$2:$D$2344)</f>
        <v>3554.2</v>
      </c>
      <c r="N1963" s="14" t="str">
        <f>_xlfn.XLOOKUP(A1963,'Hospitalisation Transform'!$A$2:$A$2344,'Hospitalisation Transform'!$E$2:$E$2344)</f>
        <v>tier - 2</v>
      </c>
      <c r="O1963" s="14" t="str">
        <f>_xlfn.XLOOKUP(A1963,'Hospitalisation Transform'!$A$2:$A$2344,'Hospitalisation Transform'!$F$2:$F$2344)</f>
        <v>tier - 3</v>
      </c>
      <c r="P1963" s="14" t="str">
        <f>_xlfn.XLOOKUP(A1963,'Hospitalisation Transform'!$A$2:$A$2344,'Hospitalisation Transform'!$G$2:$G$2344)</f>
        <v>R1011</v>
      </c>
      <c r="Q1963" s="14">
        <f>_xlfn.XLOOKUP(A1963,'Hospitalisation Transform'!$A$2:$A$2344,'Hospitalisation Transform'!$H$2:$H$2344)</f>
        <v>30</v>
      </c>
    </row>
    <row r="1964" spans="1:17" ht="15.5" x14ac:dyDescent="0.35">
      <c r="A1964" s="59" t="s">
        <v>406</v>
      </c>
      <c r="B1964" s="39" t="str">
        <f>_xlfn.XLOOKUP(A1964,'Customer Names Transform'!$A$2:$A$2336,'Customer Names Transform'!$D$2:$D$2336)</f>
        <v>Matthew D</v>
      </c>
      <c r="C1964" s="28">
        <f>_xlfn.XLOOKUP(A1964,'Medical Exam Transform'!$A$2:$A$2336,'Medical Exam Transform'!$B$2:$B$2336)</f>
        <v>19.12</v>
      </c>
      <c r="D1964" s="14">
        <f>_xlfn.XLOOKUP(A1964,'Medical Exam Transform'!$A$2:$A$2336,'Medical Exam Transform'!$C$2:$C$2336)</f>
        <v>4.72</v>
      </c>
      <c r="E1964" s="14" t="str">
        <f>_xlfn.XLOOKUP(A1964,'Medical Exam Transform'!$A$2:$A$2336,'Medical Exam Transform'!$D$2:$D$2336)</f>
        <v>Yes</v>
      </c>
      <c r="F1964" s="14" t="str">
        <f>_xlfn.XLOOKUP(A1964,'Medical Exam Transform'!$A$2:$A$2336,'Medical Exam Transform'!$E$2:$E$2336)</f>
        <v>No</v>
      </c>
      <c r="G1964" s="14" t="str">
        <f>_xlfn.XLOOKUP(A1964,'Medical Exam Transform'!$A$2:$A$2336,'Medical Exam Transform'!$F$2:$F$2336)</f>
        <v>No</v>
      </c>
      <c r="H1964" s="14">
        <f>_xlfn.XLOOKUP(A1964,'Medical Exam Transform'!$A$2:$A$2336,'Medical Exam Transform'!$G$2:$G$2336)</f>
        <v>1</v>
      </c>
      <c r="I1964" s="14" t="str">
        <f>_xlfn.XLOOKUP(A1964,'Medical Exam Transform'!$A$2:$A$2336,'Medical Exam Transform'!$H$2:$H$2336)</f>
        <v>No</v>
      </c>
      <c r="J1964" s="14" t="str">
        <f>_xlfn.XLOOKUP(A1964,'Medical Exam Transform'!$A$2:$A$2336,'Medical Exam Transform'!$I$2:$I$2336)</f>
        <v>Normalweight</v>
      </c>
      <c r="K1964" s="14" t="str">
        <f>_xlfn.XLOOKUP(A1964,'Medical Exam Transform'!$A$2:$A$2336,'Medical Exam Transform'!$J$2:$J$2336)</f>
        <v>Prediabetes</v>
      </c>
      <c r="L1964" s="60">
        <f>_xlfn.XLOOKUP(A1964,'Hospitalisation Transform'!$A$2:$A$2344,'Hospitalisation Transform'!$B$2:$B$2344)</f>
        <v>32431</v>
      </c>
      <c r="M1964" s="82">
        <f>_xlfn.XLOOKUP(A1964,'Hospitalisation Transform'!$A$2:$A$2344,'Hospitalisation Transform'!$D$2:$D$2344)</f>
        <v>3540.12</v>
      </c>
      <c r="N1964" s="14" t="str">
        <f>_xlfn.XLOOKUP(A1964,'Hospitalisation Transform'!$A$2:$A$2344,'Hospitalisation Transform'!$E$2:$E$2344)</f>
        <v>tier - 2</v>
      </c>
      <c r="O1964" s="14" t="str">
        <f>_xlfn.XLOOKUP(A1964,'Hospitalisation Transform'!$A$2:$A$2344,'Hospitalisation Transform'!$F$2:$F$2344)</f>
        <v>tier - 1</v>
      </c>
      <c r="P1964" s="14" t="str">
        <f>_xlfn.XLOOKUP(A1964,'Hospitalisation Transform'!$A$2:$A$2344,'Hospitalisation Transform'!$G$2:$G$2344)</f>
        <v>R1013</v>
      </c>
      <c r="Q1964" s="14">
        <f>_xlfn.XLOOKUP(A1964,'Hospitalisation Transform'!$A$2:$A$2344,'Hospitalisation Transform'!$H$2:$H$2344)</f>
        <v>35</v>
      </c>
    </row>
    <row r="1965" spans="1:17" ht="15.5" x14ac:dyDescent="0.35">
      <c r="A1965" s="59" t="s">
        <v>405</v>
      </c>
      <c r="B1965" s="39" t="str">
        <f>_xlfn.XLOOKUP(A1965,'Customer Names Transform'!$A$2:$A$2336,'Customer Names Transform'!$D$2:$D$2336)</f>
        <v>Peter T II</v>
      </c>
      <c r="C1965" s="28">
        <f>_xlfn.XLOOKUP(A1965,'Medical Exam Transform'!$A$2:$A$2336,'Medical Exam Transform'!$B$2:$B$2336)</f>
        <v>32.67</v>
      </c>
      <c r="D1965" s="14">
        <f>_xlfn.XLOOKUP(A1965,'Medical Exam Transform'!$A$2:$A$2336,'Medical Exam Transform'!$C$2:$C$2336)</f>
        <v>4.67</v>
      </c>
      <c r="E1965" s="14" t="str">
        <f>_xlfn.XLOOKUP(A1965,'Medical Exam Transform'!$A$2:$A$2336,'Medical Exam Transform'!$D$2:$D$2336)</f>
        <v>No</v>
      </c>
      <c r="F1965" s="14" t="str">
        <f>_xlfn.XLOOKUP(A1965,'Medical Exam Transform'!$A$2:$A$2336,'Medical Exam Transform'!$E$2:$E$2336)</f>
        <v>No</v>
      </c>
      <c r="G1965" s="14" t="str">
        <f>_xlfn.XLOOKUP(A1965,'Medical Exam Transform'!$A$2:$A$2336,'Medical Exam Transform'!$F$2:$F$2336)</f>
        <v>Yes</v>
      </c>
      <c r="H1965" s="14">
        <f>_xlfn.XLOOKUP(A1965,'Medical Exam Transform'!$A$2:$A$2336,'Medical Exam Transform'!$G$2:$G$2336)</f>
        <v>1</v>
      </c>
      <c r="I1965" s="14" t="str">
        <f>_xlfn.XLOOKUP(A1965,'Medical Exam Transform'!$A$2:$A$2336,'Medical Exam Transform'!$H$2:$H$2336)</f>
        <v>No</v>
      </c>
      <c r="J1965" s="14" t="str">
        <f>_xlfn.XLOOKUP(A1965,'Medical Exam Transform'!$A$2:$A$2336,'Medical Exam Transform'!$I$2:$I$2336)</f>
        <v>Obesity</v>
      </c>
      <c r="K1965" s="14" t="str">
        <f>_xlfn.XLOOKUP(A1965,'Medical Exam Transform'!$A$2:$A$2336,'Medical Exam Transform'!$J$2:$J$2336)</f>
        <v>Prediabetes</v>
      </c>
      <c r="L1965" s="60">
        <f>_xlfn.XLOOKUP(A1965,'Hospitalisation Transform'!$A$2:$A$2344,'Hospitalisation Transform'!$B$2:$B$2344)</f>
        <v>37857</v>
      </c>
      <c r="M1965" s="82">
        <f>_xlfn.XLOOKUP(A1965,'Hospitalisation Transform'!$A$2:$A$2344,'Hospitalisation Transform'!$D$2:$D$2344)</f>
        <v>3538.9</v>
      </c>
      <c r="N1965" s="14" t="str">
        <f>_xlfn.XLOOKUP(A1965,'Hospitalisation Transform'!$A$2:$A$2344,'Hospitalisation Transform'!$E$2:$E$2344)</f>
        <v>tier - 2</v>
      </c>
      <c r="O1965" s="14" t="str">
        <f>_xlfn.XLOOKUP(A1965,'Hospitalisation Transform'!$A$2:$A$2344,'Hospitalisation Transform'!$F$2:$F$2344)</f>
        <v>tier - 2</v>
      </c>
      <c r="P1965" s="14" t="str">
        <f>_xlfn.XLOOKUP(A1965,'Hospitalisation Transform'!$A$2:$A$2344,'Hospitalisation Transform'!$G$2:$G$2344)</f>
        <v>R1012</v>
      </c>
      <c r="Q1965" s="14">
        <f>_xlfn.XLOOKUP(A1965,'Hospitalisation Transform'!$A$2:$A$2344,'Hospitalisation Transform'!$H$2:$H$2344)</f>
        <v>20</v>
      </c>
    </row>
    <row r="1966" spans="1:17" ht="15.5" x14ac:dyDescent="0.35">
      <c r="A1966" s="59" t="s">
        <v>404</v>
      </c>
      <c r="B1966" s="39" t="str">
        <f>_xlfn.XLOOKUP(A1966,'Customer Names Transform'!$A$2:$A$2336,'Customer Names Transform'!$D$2:$D$2336)</f>
        <v>Manuel</v>
      </c>
      <c r="C1966" s="28">
        <f>_xlfn.XLOOKUP(A1966,'Medical Exam Transform'!$A$2:$A$2336,'Medical Exam Transform'!$B$2:$B$2336)</f>
        <v>28.5</v>
      </c>
      <c r="D1966" s="14">
        <f>_xlfn.XLOOKUP(A1966,'Medical Exam Transform'!$A$2:$A$2336,'Medical Exam Transform'!$C$2:$C$2336)</f>
        <v>6.11</v>
      </c>
      <c r="E1966" s="14" t="str">
        <f>_xlfn.XLOOKUP(A1966,'Medical Exam Transform'!$A$2:$A$2336,'Medical Exam Transform'!$D$2:$D$2336)</f>
        <v>No</v>
      </c>
      <c r="F1966" s="14" t="str">
        <f>_xlfn.XLOOKUP(A1966,'Medical Exam Transform'!$A$2:$A$2336,'Medical Exam Transform'!$E$2:$E$2336)</f>
        <v>No</v>
      </c>
      <c r="G1966" s="14" t="str">
        <f>_xlfn.XLOOKUP(A1966,'Medical Exam Transform'!$A$2:$A$2336,'Medical Exam Transform'!$F$2:$F$2336)</f>
        <v>No</v>
      </c>
      <c r="H1966" s="14">
        <f>_xlfn.XLOOKUP(A1966,'Medical Exam Transform'!$A$2:$A$2336,'Medical Exam Transform'!$G$2:$G$2336)</f>
        <v>1</v>
      </c>
      <c r="I1966" s="14" t="str">
        <f>_xlfn.XLOOKUP(A1966,'Medical Exam Transform'!$A$2:$A$2336,'Medical Exam Transform'!$H$2:$H$2336)</f>
        <v>No</v>
      </c>
      <c r="J1966" s="14" t="str">
        <f>_xlfn.XLOOKUP(A1966,'Medical Exam Transform'!$A$2:$A$2336,'Medical Exam Transform'!$I$2:$I$2336)</f>
        <v>Overweight</v>
      </c>
      <c r="K1966" s="14" t="str">
        <f>_xlfn.XLOOKUP(A1966,'Medical Exam Transform'!$A$2:$A$2336,'Medical Exam Transform'!$J$2:$J$2336)</f>
        <v>Normal</v>
      </c>
      <c r="L1966" s="60">
        <f>_xlfn.XLOOKUP(A1966,'Hospitalisation Transform'!$A$2:$A$2344,'Hospitalisation Transform'!$B$2:$B$2344)</f>
        <v>36054</v>
      </c>
      <c r="M1966" s="82">
        <f>_xlfn.XLOOKUP(A1966,'Hospitalisation Transform'!$A$2:$A$2344,'Hospitalisation Transform'!$D$2:$D$2344)</f>
        <v>3537.7</v>
      </c>
      <c r="N1966" s="14" t="str">
        <f>_xlfn.XLOOKUP(A1966,'Hospitalisation Transform'!$A$2:$A$2344,'Hospitalisation Transform'!$E$2:$E$2344)</f>
        <v>tier - 3</v>
      </c>
      <c r="O1966" s="14" t="str">
        <f>_xlfn.XLOOKUP(A1966,'Hospitalisation Transform'!$A$2:$A$2344,'Hospitalisation Transform'!$F$2:$F$2344)</f>
        <v>tier - 3</v>
      </c>
      <c r="P1966" s="14" t="str">
        <f>_xlfn.XLOOKUP(A1966,'Hospitalisation Transform'!$A$2:$A$2344,'Hospitalisation Transform'!$G$2:$G$2344)</f>
        <v>R1012</v>
      </c>
      <c r="Q1966" s="14">
        <f>_xlfn.XLOOKUP(A1966,'Hospitalisation Transform'!$A$2:$A$2344,'Hospitalisation Transform'!$H$2:$H$2344)</f>
        <v>25</v>
      </c>
    </row>
    <row r="1967" spans="1:17" ht="15.5" x14ac:dyDescent="0.35">
      <c r="A1967" s="59" t="s">
        <v>403</v>
      </c>
      <c r="B1967" s="39" t="str">
        <f>_xlfn.XLOOKUP(A1967,'Customer Names Transform'!$A$2:$A$2336,'Customer Names Transform'!$D$2:$D$2336)</f>
        <v>Kindsey P.</v>
      </c>
      <c r="C1967" s="28">
        <f>_xlfn.XLOOKUP(A1967,'Medical Exam Transform'!$A$2:$A$2336,'Medical Exam Transform'!$B$2:$B$2336)</f>
        <v>39.270000000000003</v>
      </c>
      <c r="D1967" s="14">
        <f>_xlfn.XLOOKUP(A1967,'Medical Exam Transform'!$A$2:$A$2336,'Medical Exam Transform'!$C$2:$C$2336)</f>
        <v>6.25</v>
      </c>
      <c r="E1967" s="14" t="str">
        <f>_xlfn.XLOOKUP(A1967,'Medical Exam Transform'!$A$2:$A$2336,'Medical Exam Transform'!$D$2:$D$2336)</f>
        <v>No</v>
      </c>
      <c r="F1967" s="14" t="str">
        <f>_xlfn.XLOOKUP(A1967,'Medical Exam Transform'!$A$2:$A$2336,'Medical Exam Transform'!$E$2:$E$2336)</f>
        <v>No</v>
      </c>
      <c r="G1967" s="14" t="str">
        <f>_xlfn.XLOOKUP(A1967,'Medical Exam Transform'!$A$2:$A$2336,'Medical Exam Transform'!$F$2:$F$2336)</f>
        <v>No</v>
      </c>
      <c r="H1967" s="14">
        <f>_xlfn.XLOOKUP(A1967,'Medical Exam Transform'!$A$2:$A$2336,'Medical Exam Transform'!$G$2:$G$2336)</f>
        <v>0</v>
      </c>
      <c r="I1967" s="14" t="str">
        <f>_xlfn.XLOOKUP(A1967,'Medical Exam Transform'!$A$2:$A$2336,'Medical Exam Transform'!$H$2:$H$2336)</f>
        <v>No</v>
      </c>
      <c r="J1967" s="14" t="str">
        <f>_xlfn.XLOOKUP(A1967,'Medical Exam Transform'!$A$2:$A$2336,'Medical Exam Transform'!$I$2:$I$2336)</f>
        <v>Obesity</v>
      </c>
      <c r="K1967" s="14" t="str">
        <f>_xlfn.XLOOKUP(A1967,'Medical Exam Transform'!$A$2:$A$2336,'Medical Exam Transform'!$J$2:$J$2336)</f>
        <v>Prediabetes</v>
      </c>
      <c r="L1967" s="60">
        <f>_xlfn.XLOOKUP(A1967,'Hospitalisation Transform'!$A$2:$A$2344,'Hospitalisation Transform'!$B$2:$B$2344)</f>
        <v>36425</v>
      </c>
      <c r="M1967" s="82">
        <f>_xlfn.XLOOKUP(A1967,'Hospitalisation Transform'!$A$2:$A$2344,'Hospitalisation Transform'!$D$2:$D$2344)</f>
        <v>3500.61</v>
      </c>
      <c r="N1967" s="14" t="str">
        <f>_xlfn.XLOOKUP(A1967,'Hospitalisation Transform'!$A$2:$A$2344,'Hospitalisation Transform'!$E$2:$E$2344)</f>
        <v>tier - 2</v>
      </c>
      <c r="O1967" s="14" t="str">
        <f>_xlfn.XLOOKUP(A1967,'Hospitalisation Transform'!$A$2:$A$2344,'Hospitalisation Transform'!$F$2:$F$2344)</f>
        <v>tier - 2</v>
      </c>
      <c r="P1967" s="14" t="str">
        <f>_xlfn.XLOOKUP(A1967,'Hospitalisation Transform'!$A$2:$A$2344,'Hospitalisation Transform'!$G$2:$G$2344)</f>
        <v>R1013</v>
      </c>
      <c r="Q1967" s="14">
        <f>_xlfn.XLOOKUP(A1967,'Hospitalisation Transform'!$A$2:$A$2344,'Hospitalisation Transform'!$H$2:$H$2344)</f>
        <v>24</v>
      </c>
    </row>
    <row r="1968" spans="1:17" ht="15.5" x14ac:dyDescent="0.35">
      <c r="A1968" s="59" t="s">
        <v>402</v>
      </c>
      <c r="B1968" s="39" t="str">
        <f>_xlfn.XLOOKUP(A1968,'Customer Names Transform'!$A$2:$A$2336,'Customer Names Transform'!$D$2:$D$2336)</f>
        <v>Thomas G.</v>
      </c>
      <c r="C1968" s="28">
        <f>_xlfn.XLOOKUP(A1968,'Medical Exam Transform'!$A$2:$A$2336,'Medical Exam Transform'!$B$2:$B$2336)</f>
        <v>32.49</v>
      </c>
      <c r="D1968" s="14">
        <f>_xlfn.XLOOKUP(A1968,'Medical Exam Transform'!$A$2:$A$2336,'Medical Exam Transform'!$C$2:$C$2336)</f>
        <v>4</v>
      </c>
      <c r="E1968" s="14" t="str">
        <f>_xlfn.XLOOKUP(A1968,'Medical Exam Transform'!$A$2:$A$2336,'Medical Exam Transform'!$D$2:$D$2336)</f>
        <v>Yes</v>
      </c>
      <c r="F1968" s="14" t="str">
        <f>_xlfn.XLOOKUP(A1968,'Medical Exam Transform'!$A$2:$A$2336,'Medical Exam Transform'!$E$2:$E$2336)</f>
        <v>No</v>
      </c>
      <c r="G1968" s="14" t="str">
        <f>_xlfn.XLOOKUP(A1968,'Medical Exam Transform'!$A$2:$A$2336,'Medical Exam Transform'!$F$2:$F$2336)</f>
        <v>No</v>
      </c>
      <c r="H1968" s="14">
        <f>_xlfn.XLOOKUP(A1968,'Medical Exam Transform'!$A$2:$A$2336,'Medical Exam Transform'!$G$2:$G$2336)</f>
        <v>0</v>
      </c>
      <c r="I1968" s="14" t="str">
        <f>_xlfn.XLOOKUP(A1968,'Medical Exam Transform'!$A$2:$A$2336,'Medical Exam Transform'!$H$2:$H$2336)</f>
        <v>No</v>
      </c>
      <c r="J1968" s="14" t="str">
        <f>_xlfn.XLOOKUP(A1968,'Medical Exam Transform'!$A$2:$A$2336,'Medical Exam Transform'!$I$2:$I$2336)</f>
        <v>Obesity</v>
      </c>
      <c r="K1968" s="14" t="str">
        <f>_xlfn.XLOOKUP(A1968,'Medical Exam Transform'!$A$2:$A$2336,'Medical Exam Transform'!$J$2:$J$2336)</f>
        <v>Normal</v>
      </c>
      <c r="L1968" s="60">
        <f>_xlfn.XLOOKUP(A1968,'Hospitalisation Transform'!$A$2:$A$2344,'Hospitalisation Transform'!$B$2:$B$2344)</f>
        <v>35326</v>
      </c>
      <c r="M1968" s="82">
        <f>_xlfn.XLOOKUP(A1968,'Hospitalisation Transform'!$A$2:$A$2344,'Hospitalisation Transform'!$D$2:$D$2344)</f>
        <v>3490.55</v>
      </c>
      <c r="N1968" s="14" t="str">
        <f>_xlfn.XLOOKUP(A1968,'Hospitalisation Transform'!$A$2:$A$2344,'Hospitalisation Transform'!$E$2:$E$2344)</f>
        <v>tier - 1</v>
      </c>
      <c r="O1968" s="14" t="str">
        <f>_xlfn.XLOOKUP(A1968,'Hospitalisation Transform'!$A$2:$A$2344,'Hospitalisation Transform'!$F$2:$F$2344)</f>
        <v>tier - 2</v>
      </c>
      <c r="P1968" s="14" t="str">
        <f>_xlfn.XLOOKUP(A1968,'Hospitalisation Transform'!$A$2:$A$2344,'Hospitalisation Transform'!$G$2:$G$2344)</f>
        <v>R1015</v>
      </c>
      <c r="Q1968" s="14">
        <f>_xlfn.XLOOKUP(A1968,'Hospitalisation Transform'!$A$2:$A$2344,'Hospitalisation Transform'!$H$2:$H$2344)</f>
        <v>27</v>
      </c>
    </row>
    <row r="1969" spans="1:17" ht="15.5" x14ac:dyDescent="0.35">
      <c r="A1969" s="59" t="s">
        <v>401</v>
      </c>
      <c r="B1969" s="39" t="str">
        <f>_xlfn.XLOOKUP(A1969,'Customer Names Transform'!$A$2:$A$2336,'Customer Names Transform'!$D$2:$D$2336)</f>
        <v>Kyle S</v>
      </c>
      <c r="C1969" s="28">
        <f>_xlfn.XLOOKUP(A1969,'Medical Exam Transform'!$A$2:$A$2336,'Medical Exam Transform'!$B$2:$B$2336)</f>
        <v>23.7</v>
      </c>
      <c r="D1969" s="14">
        <f>_xlfn.XLOOKUP(A1969,'Medical Exam Transform'!$A$2:$A$2336,'Medical Exam Transform'!$C$2:$C$2336)</f>
        <v>5.55</v>
      </c>
      <c r="E1969" s="14" t="str">
        <f>_xlfn.XLOOKUP(A1969,'Medical Exam Transform'!$A$2:$A$2336,'Medical Exam Transform'!$D$2:$D$2336)</f>
        <v>Yes</v>
      </c>
      <c r="F1969" s="14" t="str">
        <f>_xlfn.XLOOKUP(A1969,'Medical Exam Transform'!$A$2:$A$2336,'Medical Exam Transform'!$E$2:$E$2336)</f>
        <v>No</v>
      </c>
      <c r="G1969" s="14" t="str">
        <f>_xlfn.XLOOKUP(A1969,'Medical Exam Transform'!$A$2:$A$2336,'Medical Exam Transform'!$F$2:$F$2336)</f>
        <v>No</v>
      </c>
      <c r="H1969" s="14">
        <f>_xlfn.XLOOKUP(A1969,'Medical Exam Transform'!$A$2:$A$2336,'Medical Exam Transform'!$G$2:$G$2336)</f>
        <v>0</v>
      </c>
      <c r="I1969" s="14" t="str">
        <f>_xlfn.XLOOKUP(A1969,'Medical Exam Transform'!$A$2:$A$2336,'Medical Exam Transform'!$H$2:$H$2336)</f>
        <v>No</v>
      </c>
      <c r="J1969" s="14" t="str">
        <f>_xlfn.XLOOKUP(A1969,'Medical Exam Transform'!$A$2:$A$2336,'Medical Exam Transform'!$I$2:$I$2336)</f>
        <v>Normalweight</v>
      </c>
      <c r="K1969" s="14" t="str">
        <f>_xlfn.XLOOKUP(A1969,'Medical Exam Transform'!$A$2:$A$2336,'Medical Exam Transform'!$J$2:$J$2336)</f>
        <v>Normal</v>
      </c>
      <c r="L1969" s="60">
        <f>_xlfn.XLOOKUP(A1969,'Hospitalisation Transform'!$A$2:$A$2344,'Hospitalisation Transform'!$B$2:$B$2344)</f>
        <v>35327</v>
      </c>
      <c r="M1969" s="82">
        <f>_xlfn.XLOOKUP(A1969,'Hospitalisation Transform'!$A$2:$A$2344,'Hospitalisation Transform'!$D$2:$D$2344)</f>
        <v>3484.33</v>
      </c>
      <c r="N1969" s="14" t="str">
        <f>_xlfn.XLOOKUP(A1969,'Hospitalisation Transform'!$A$2:$A$2344,'Hospitalisation Transform'!$E$2:$E$2344)</f>
        <v>tier - 3</v>
      </c>
      <c r="O1969" s="14" t="str">
        <f>_xlfn.XLOOKUP(A1969,'Hospitalisation Transform'!$A$2:$A$2344,'Hospitalisation Transform'!$F$2:$F$2344)</f>
        <v>tier - 3</v>
      </c>
      <c r="P1969" s="14" t="str">
        <f>_xlfn.XLOOKUP(A1969,'Hospitalisation Transform'!$A$2:$A$2344,'Hospitalisation Transform'!$G$2:$G$2344)</f>
        <v>R1011</v>
      </c>
      <c r="Q1969" s="14">
        <f>_xlfn.XLOOKUP(A1969,'Hospitalisation Transform'!$A$2:$A$2344,'Hospitalisation Transform'!$H$2:$H$2344)</f>
        <v>27</v>
      </c>
    </row>
    <row r="1970" spans="1:17" ht="15.5" x14ac:dyDescent="0.35">
      <c r="A1970" s="59" t="s">
        <v>400</v>
      </c>
      <c r="B1970" s="39" t="str">
        <f>_xlfn.XLOOKUP(A1970,'Customer Names Transform'!$A$2:$A$2336,'Customer Names Transform'!$D$2:$D$2336)</f>
        <v>Alexander J.</v>
      </c>
      <c r="C1970" s="28">
        <f>_xlfn.XLOOKUP(A1970,'Medical Exam Transform'!$A$2:$A$2336,'Medical Exam Transform'!$B$2:$B$2336)</f>
        <v>30.4</v>
      </c>
      <c r="D1970" s="14">
        <f>_xlfn.XLOOKUP(A1970,'Medical Exam Transform'!$A$2:$A$2336,'Medical Exam Transform'!$C$2:$C$2336)</f>
        <v>5.95</v>
      </c>
      <c r="E1970" s="14" t="str">
        <f>_xlfn.XLOOKUP(A1970,'Medical Exam Transform'!$A$2:$A$2336,'Medical Exam Transform'!$D$2:$D$2336)</f>
        <v>No</v>
      </c>
      <c r="F1970" s="14" t="str">
        <f>_xlfn.XLOOKUP(A1970,'Medical Exam Transform'!$A$2:$A$2336,'Medical Exam Transform'!$E$2:$E$2336)</f>
        <v>yes</v>
      </c>
      <c r="G1970" s="14" t="str">
        <f>_xlfn.XLOOKUP(A1970,'Medical Exam Transform'!$A$2:$A$2336,'Medical Exam Transform'!$F$2:$F$2336)</f>
        <v>No</v>
      </c>
      <c r="H1970" s="14">
        <f>_xlfn.XLOOKUP(A1970,'Medical Exam Transform'!$A$2:$A$2336,'Medical Exam Transform'!$G$2:$G$2336)</f>
        <v>1</v>
      </c>
      <c r="I1970" s="14" t="str">
        <f>_xlfn.XLOOKUP(A1970,'Medical Exam Transform'!$A$2:$A$2336,'Medical Exam Transform'!$H$2:$H$2336)</f>
        <v>No</v>
      </c>
      <c r="J1970" s="14" t="str">
        <f>_xlfn.XLOOKUP(A1970,'Medical Exam Transform'!$A$2:$A$2336,'Medical Exam Transform'!$I$2:$I$2336)</f>
        <v>Obesity</v>
      </c>
      <c r="K1970" s="14" t="str">
        <f>_xlfn.XLOOKUP(A1970,'Medical Exam Transform'!$A$2:$A$2336,'Medical Exam Transform'!$J$2:$J$2336)</f>
        <v>Normal</v>
      </c>
      <c r="L1970" s="60">
        <f>_xlfn.XLOOKUP(A1970,'Hospitalisation Transform'!$A$2:$A$2344,'Hospitalisation Transform'!$B$2:$B$2344)</f>
        <v>38164</v>
      </c>
      <c r="M1970" s="82">
        <f>_xlfn.XLOOKUP(A1970,'Hospitalisation Transform'!$A$2:$A$2344,'Hospitalisation Transform'!$D$2:$D$2344)</f>
        <v>3481.87</v>
      </c>
      <c r="N1970" s="14" t="str">
        <f>_xlfn.XLOOKUP(A1970,'Hospitalisation Transform'!$A$2:$A$2344,'Hospitalisation Transform'!$E$2:$E$2344)</f>
        <v>tier - 2</v>
      </c>
      <c r="O1970" s="14" t="str">
        <f>_xlfn.XLOOKUP(A1970,'Hospitalisation Transform'!$A$2:$A$2344,'Hospitalisation Transform'!$F$2:$F$2344)</f>
        <v>tier - 3</v>
      </c>
      <c r="P1970" s="14" t="str">
        <f>_xlfn.XLOOKUP(A1970,'Hospitalisation Transform'!$A$2:$A$2344,'Hospitalisation Transform'!$G$2:$G$2344)</f>
        <v>R1016</v>
      </c>
      <c r="Q1970" s="14">
        <f>_xlfn.XLOOKUP(A1970,'Hospitalisation Transform'!$A$2:$A$2344,'Hospitalisation Transform'!$H$2:$H$2344)</f>
        <v>19</v>
      </c>
    </row>
    <row r="1971" spans="1:17" ht="15.5" x14ac:dyDescent="0.35">
      <c r="A1971" s="59" t="s">
        <v>399</v>
      </c>
      <c r="B1971" s="39" t="str">
        <f>_xlfn.XLOOKUP(A1971,'Customer Names Transform'!$A$2:$A$2336,'Customer Names Transform'!$D$2:$D$2336)</f>
        <v>Dustin L</v>
      </c>
      <c r="C1971" s="28">
        <f>_xlfn.XLOOKUP(A1971,'Medical Exam Transform'!$A$2:$A$2336,'Medical Exam Transform'!$B$2:$B$2336)</f>
        <v>38.94</v>
      </c>
      <c r="D1971" s="14">
        <f>_xlfn.XLOOKUP(A1971,'Medical Exam Transform'!$A$2:$A$2336,'Medical Exam Transform'!$C$2:$C$2336)</f>
        <v>4.3600000000000003</v>
      </c>
      <c r="E1971" s="14" t="str">
        <f>_xlfn.XLOOKUP(A1971,'Medical Exam Transform'!$A$2:$A$2336,'Medical Exam Transform'!$D$2:$D$2336)</f>
        <v>No</v>
      </c>
      <c r="F1971" s="14" t="str">
        <f>_xlfn.XLOOKUP(A1971,'Medical Exam Transform'!$A$2:$A$2336,'Medical Exam Transform'!$E$2:$E$2336)</f>
        <v>No</v>
      </c>
      <c r="G1971" s="14" t="str">
        <f>_xlfn.XLOOKUP(A1971,'Medical Exam Transform'!$A$2:$A$2336,'Medical Exam Transform'!$F$2:$F$2336)</f>
        <v>Yes</v>
      </c>
      <c r="H1971" s="14">
        <f>_xlfn.XLOOKUP(A1971,'Medical Exam Transform'!$A$2:$A$2336,'Medical Exam Transform'!$G$2:$G$2336)</f>
        <v>1</v>
      </c>
      <c r="I1971" s="14" t="str">
        <f>_xlfn.XLOOKUP(A1971,'Medical Exam Transform'!$A$2:$A$2336,'Medical Exam Transform'!$H$2:$H$2336)</f>
        <v>No</v>
      </c>
      <c r="J1971" s="14" t="str">
        <f>_xlfn.XLOOKUP(A1971,'Medical Exam Transform'!$A$2:$A$2336,'Medical Exam Transform'!$I$2:$I$2336)</f>
        <v>Obesity</v>
      </c>
      <c r="K1971" s="14" t="str">
        <f>_xlfn.XLOOKUP(A1971,'Medical Exam Transform'!$A$2:$A$2336,'Medical Exam Transform'!$J$2:$J$2336)</f>
        <v>Prediabetes</v>
      </c>
      <c r="L1971" s="60">
        <f>_xlfn.XLOOKUP(A1971,'Hospitalisation Transform'!$A$2:$A$2344,'Hospitalisation Transform'!$B$2:$B$2344)</f>
        <v>34254</v>
      </c>
      <c r="M1971" s="82">
        <f>_xlfn.XLOOKUP(A1971,'Hospitalisation Transform'!$A$2:$A$2344,'Hospitalisation Transform'!$D$2:$D$2344)</f>
        <v>3471.41</v>
      </c>
      <c r="N1971" s="14" t="str">
        <f>_xlfn.XLOOKUP(A1971,'Hospitalisation Transform'!$A$2:$A$2344,'Hospitalisation Transform'!$E$2:$E$2344)</f>
        <v>tier - 2</v>
      </c>
      <c r="O1971" s="14" t="str">
        <f>_xlfn.XLOOKUP(A1971,'Hospitalisation Transform'!$A$2:$A$2344,'Hospitalisation Transform'!$F$2:$F$2344)</f>
        <v>tier - 2</v>
      </c>
      <c r="P1971" s="14" t="str">
        <f>_xlfn.XLOOKUP(A1971,'Hospitalisation Transform'!$A$2:$A$2344,'Hospitalisation Transform'!$G$2:$G$2344)</f>
        <v>R1013</v>
      </c>
      <c r="Q1971" s="14">
        <f>_xlfn.XLOOKUP(A1971,'Hospitalisation Transform'!$A$2:$A$2344,'Hospitalisation Transform'!$H$2:$H$2344)</f>
        <v>30</v>
      </c>
    </row>
    <row r="1972" spans="1:17" ht="15.5" x14ac:dyDescent="0.35">
      <c r="A1972" s="59" t="s">
        <v>398</v>
      </c>
      <c r="B1972" s="39" t="str">
        <f>_xlfn.XLOOKUP(A1972,'Customer Names Transform'!$A$2:$A$2336,'Customer Names Transform'!$D$2:$D$2336)</f>
        <v>Chloe</v>
      </c>
      <c r="C1972" s="28">
        <f>_xlfn.XLOOKUP(A1972,'Medical Exam Transform'!$A$2:$A$2336,'Medical Exam Transform'!$B$2:$B$2336)</f>
        <v>31.02</v>
      </c>
      <c r="D1972" s="14">
        <f>_xlfn.XLOOKUP(A1972,'Medical Exam Transform'!$A$2:$A$2336,'Medical Exam Transform'!$C$2:$C$2336)</f>
        <v>4.84</v>
      </c>
      <c r="E1972" s="14" t="str">
        <f>_xlfn.XLOOKUP(A1972,'Medical Exam Transform'!$A$2:$A$2336,'Medical Exam Transform'!$D$2:$D$2336)</f>
        <v>No</v>
      </c>
      <c r="F1972" s="14" t="str">
        <f>_xlfn.XLOOKUP(A1972,'Medical Exam Transform'!$A$2:$A$2336,'Medical Exam Transform'!$E$2:$E$2336)</f>
        <v>No</v>
      </c>
      <c r="G1972" s="14" t="str">
        <f>_xlfn.XLOOKUP(A1972,'Medical Exam Transform'!$A$2:$A$2336,'Medical Exam Transform'!$F$2:$F$2336)</f>
        <v>Yes</v>
      </c>
      <c r="H1972" s="14">
        <f>_xlfn.XLOOKUP(A1972,'Medical Exam Transform'!$A$2:$A$2336,'Medical Exam Transform'!$G$2:$G$2336)</f>
        <v>1</v>
      </c>
      <c r="I1972" s="14" t="str">
        <f>_xlfn.XLOOKUP(A1972,'Medical Exam Transform'!$A$2:$A$2336,'Medical Exam Transform'!$H$2:$H$2336)</f>
        <v>No</v>
      </c>
      <c r="J1972" s="14" t="str">
        <f>_xlfn.XLOOKUP(A1972,'Medical Exam Transform'!$A$2:$A$2336,'Medical Exam Transform'!$I$2:$I$2336)</f>
        <v>Obesity</v>
      </c>
      <c r="K1972" s="14" t="str">
        <f>_xlfn.XLOOKUP(A1972,'Medical Exam Transform'!$A$2:$A$2336,'Medical Exam Transform'!$J$2:$J$2336)</f>
        <v>Prediabetes</v>
      </c>
      <c r="L1972" s="60">
        <f>_xlfn.XLOOKUP(A1972,'Hospitalisation Transform'!$A$2:$A$2344,'Hospitalisation Transform'!$B$2:$B$2344)</f>
        <v>37831</v>
      </c>
      <c r="M1972" s="82">
        <f>_xlfn.XLOOKUP(A1972,'Hospitalisation Transform'!$A$2:$A$2344,'Hospitalisation Transform'!$D$2:$D$2344)</f>
        <v>3463.51</v>
      </c>
      <c r="N1972" s="14" t="str">
        <f>_xlfn.XLOOKUP(A1972,'Hospitalisation Transform'!$A$2:$A$2344,'Hospitalisation Transform'!$E$2:$E$2344)</f>
        <v>tier - 2</v>
      </c>
      <c r="O1972" s="14" t="str">
        <f>_xlfn.XLOOKUP(A1972,'Hospitalisation Transform'!$A$2:$A$2344,'Hospitalisation Transform'!$F$2:$F$2344)</f>
        <v>tier - 1</v>
      </c>
      <c r="P1972" s="14" t="str">
        <f>_xlfn.XLOOKUP(A1972,'Hospitalisation Transform'!$A$2:$A$2344,'Hospitalisation Transform'!$G$2:$G$2344)</f>
        <v>R1025</v>
      </c>
      <c r="Q1972" s="14">
        <f>_xlfn.XLOOKUP(A1972,'Hospitalisation Transform'!$A$2:$A$2344,'Hospitalisation Transform'!$H$2:$H$2344)</f>
        <v>20</v>
      </c>
    </row>
    <row r="1973" spans="1:17" ht="15.5" x14ac:dyDescent="0.35">
      <c r="A1973" s="59" t="s">
        <v>397</v>
      </c>
      <c r="B1973" s="39" t="str">
        <f>_xlfn.XLOOKUP(A1973,'Customer Names Transform'!$A$2:$A$2336,'Customer Names Transform'!$D$2:$D$2336)</f>
        <v>Cailtlin</v>
      </c>
      <c r="C1973" s="28">
        <f>_xlfn.XLOOKUP(A1973,'Medical Exam Transform'!$A$2:$A$2336,'Medical Exam Transform'!$B$2:$B$2336)</f>
        <v>17.5</v>
      </c>
      <c r="D1973" s="14">
        <f>_xlfn.XLOOKUP(A1973,'Medical Exam Transform'!$A$2:$A$2336,'Medical Exam Transform'!$C$2:$C$2336)</f>
        <v>4.5599999999999996</v>
      </c>
      <c r="E1973" s="14" t="str">
        <f>_xlfn.XLOOKUP(A1973,'Medical Exam Transform'!$A$2:$A$2336,'Medical Exam Transform'!$D$2:$D$2336)</f>
        <v>No</v>
      </c>
      <c r="F1973" s="14" t="str">
        <f>_xlfn.XLOOKUP(A1973,'Medical Exam Transform'!$A$2:$A$2336,'Medical Exam Transform'!$E$2:$E$2336)</f>
        <v>No</v>
      </c>
      <c r="G1973" s="14" t="str">
        <f>_xlfn.XLOOKUP(A1973,'Medical Exam Transform'!$A$2:$A$2336,'Medical Exam Transform'!$F$2:$F$2336)</f>
        <v>No</v>
      </c>
      <c r="H1973" s="14">
        <f>_xlfn.XLOOKUP(A1973,'Medical Exam Transform'!$A$2:$A$2336,'Medical Exam Transform'!$G$2:$G$2336)</f>
        <v>1</v>
      </c>
      <c r="I1973" s="14" t="str">
        <f>_xlfn.XLOOKUP(A1973,'Medical Exam Transform'!$A$2:$A$2336,'Medical Exam Transform'!$H$2:$H$2336)</f>
        <v>No</v>
      </c>
      <c r="J1973" s="14" t="str">
        <f>_xlfn.XLOOKUP(A1973,'Medical Exam Transform'!$A$2:$A$2336,'Medical Exam Transform'!$I$2:$I$2336)</f>
        <v>Underweight</v>
      </c>
      <c r="K1973" s="14" t="str">
        <f>_xlfn.XLOOKUP(A1973,'Medical Exam Transform'!$A$2:$A$2336,'Medical Exam Transform'!$J$2:$J$2336)</f>
        <v>Prediabetes</v>
      </c>
      <c r="L1973" s="60">
        <f>_xlfn.XLOOKUP(A1973,'Hospitalisation Transform'!$A$2:$A$2344,'Hospitalisation Transform'!$B$2:$B$2344)</f>
        <v>32034</v>
      </c>
      <c r="M1973" s="82">
        <f>_xlfn.XLOOKUP(A1973,'Hospitalisation Transform'!$A$2:$A$2344,'Hospitalisation Transform'!$D$2:$D$2344)</f>
        <v>3453.77</v>
      </c>
      <c r="N1973" s="14" t="str">
        <f>_xlfn.XLOOKUP(A1973,'Hospitalisation Transform'!$A$2:$A$2344,'Hospitalisation Transform'!$E$2:$E$2344)</f>
        <v>tier - 2</v>
      </c>
      <c r="O1973" s="14" t="str">
        <f>_xlfn.XLOOKUP(A1973,'Hospitalisation Transform'!$A$2:$A$2344,'Hospitalisation Transform'!$F$2:$F$2344)</f>
        <v>tier - 1</v>
      </c>
      <c r="P1973" s="14" t="str">
        <f>_xlfn.XLOOKUP(A1973,'Hospitalisation Transform'!$A$2:$A$2344,'Hospitalisation Transform'!$G$2:$G$2344)</f>
        <v>R1011</v>
      </c>
      <c r="Q1973" s="14">
        <f>_xlfn.XLOOKUP(A1973,'Hospitalisation Transform'!$A$2:$A$2344,'Hospitalisation Transform'!$H$2:$H$2344)</f>
        <v>36</v>
      </c>
    </row>
    <row r="1974" spans="1:17" ht="15.5" x14ac:dyDescent="0.35">
      <c r="A1974" s="59" t="s">
        <v>396</v>
      </c>
      <c r="B1974" s="39" t="str">
        <f>_xlfn.XLOOKUP(A1974,'Customer Names Transform'!$A$2:$A$2336,'Customer Names Transform'!$D$2:$D$2336)</f>
        <v>Joshua</v>
      </c>
      <c r="C1974" s="28">
        <f>_xlfn.XLOOKUP(A1974,'Medical Exam Transform'!$A$2:$A$2336,'Medical Exam Transform'!$B$2:$B$2336)</f>
        <v>34.799999999999997</v>
      </c>
      <c r="D1974" s="14">
        <f>_xlfn.XLOOKUP(A1974,'Medical Exam Transform'!$A$2:$A$2336,'Medical Exam Transform'!$C$2:$C$2336)</f>
        <v>4.42</v>
      </c>
      <c r="E1974" s="14" t="str">
        <f>_xlfn.XLOOKUP(A1974,'Medical Exam Transform'!$A$2:$A$2336,'Medical Exam Transform'!$D$2:$D$2336)</f>
        <v>Yes</v>
      </c>
      <c r="F1974" s="14" t="str">
        <f>_xlfn.XLOOKUP(A1974,'Medical Exam Transform'!$A$2:$A$2336,'Medical Exam Transform'!$E$2:$E$2336)</f>
        <v>yes</v>
      </c>
      <c r="G1974" s="14" t="str">
        <f>_xlfn.XLOOKUP(A1974,'Medical Exam Transform'!$A$2:$A$2336,'Medical Exam Transform'!$F$2:$F$2336)</f>
        <v>No</v>
      </c>
      <c r="H1974" s="14">
        <f>_xlfn.XLOOKUP(A1974,'Medical Exam Transform'!$A$2:$A$2336,'Medical Exam Transform'!$G$2:$G$2336)</f>
        <v>2</v>
      </c>
      <c r="I1974" s="14" t="str">
        <f>_xlfn.XLOOKUP(A1974,'Medical Exam Transform'!$A$2:$A$2336,'Medical Exam Transform'!$H$2:$H$2336)</f>
        <v>No</v>
      </c>
      <c r="J1974" s="14" t="str">
        <f>_xlfn.XLOOKUP(A1974,'Medical Exam Transform'!$A$2:$A$2336,'Medical Exam Transform'!$I$2:$I$2336)</f>
        <v>Obesity</v>
      </c>
      <c r="K1974" s="14" t="str">
        <f>_xlfn.XLOOKUP(A1974,'Medical Exam Transform'!$A$2:$A$2336,'Medical Exam Transform'!$J$2:$J$2336)</f>
        <v>Prediabetes</v>
      </c>
      <c r="L1974" s="60">
        <f>_xlfn.XLOOKUP(A1974,'Hospitalisation Transform'!$A$2:$A$2344,'Hospitalisation Transform'!$B$2:$B$2344)</f>
        <v>36697</v>
      </c>
      <c r="M1974" s="82">
        <f>_xlfn.XLOOKUP(A1974,'Hospitalisation Transform'!$A$2:$A$2344,'Hospitalisation Transform'!$D$2:$D$2344)</f>
        <v>3443.06</v>
      </c>
      <c r="N1974" s="14" t="str">
        <f>_xlfn.XLOOKUP(A1974,'Hospitalisation Transform'!$A$2:$A$2344,'Hospitalisation Transform'!$E$2:$E$2344)</f>
        <v>tier - 2</v>
      </c>
      <c r="O1974" s="14" t="str">
        <f>_xlfn.XLOOKUP(A1974,'Hospitalisation Transform'!$A$2:$A$2344,'Hospitalisation Transform'!$F$2:$F$2344)</f>
        <v>tier - 1</v>
      </c>
      <c r="P1974" s="14" t="str">
        <f>_xlfn.XLOOKUP(A1974,'Hospitalisation Transform'!$A$2:$A$2344,'Hospitalisation Transform'!$G$2:$G$2344)</f>
        <v>R1011</v>
      </c>
      <c r="Q1974" s="14">
        <f>_xlfn.XLOOKUP(A1974,'Hospitalisation Transform'!$A$2:$A$2344,'Hospitalisation Transform'!$H$2:$H$2344)</f>
        <v>23</v>
      </c>
    </row>
    <row r="1975" spans="1:17" ht="15.5" x14ac:dyDescent="0.35">
      <c r="A1975" s="59" t="s">
        <v>395</v>
      </c>
      <c r="B1975" s="39" t="str">
        <f>_xlfn.XLOOKUP(A1975,'Customer Names Transform'!$A$2:$A$2336,'Customer Names Transform'!$D$2:$D$2336)</f>
        <v>Chuy</v>
      </c>
      <c r="C1975" s="28">
        <f>_xlfn.XLOOKUP(A1975,'Medical Exam Transform'!$A$2:$A$2336,'Medical Exam Transform'!$B$2:$B$2336)</f>
        <v>17.3</v>
      </c>
      <c r="D1975" s="14">
        <f>_xlfn.XLOOKUP(A1975,'Medical Exam Transform'!$A$2:$A$2336,'Medical Exam Transform'!$C$2:$C$2336)</f>
        <v>7.66</v>
      </c>
      <c r="E1975" s="14" t="str">
        <f>_xlfn.XLOOKUP(A1975,'Medical Exam Transform'!$A$2:$A$2336,'Medical Exam Transform'!$D$2:$D$2336)</f>
        <v>Yes</v>
      </c>
      <c r="F1975" s="14" t="str">
        <f>_xlfn.XLOOKUP(A1975,'Medical Exam Transform'!$A$2:$A$2336,'Medical Exam Transform'!$E$2:$E$2336)</f>
        <v>No</v>
      </c>
      <c r="G1975" s="14" t="str">
        <f>_xlfn.XLOOKUP(A1975,'Medical Exam Transform'!$A$2:$A$2336,'Medical Exam Transform'!$F$2:$F$2336)</f>
        <v>No</v>
      </c>
      <c r="H1975" s="14">
        <f>_xlfn.XLOOKUP(A1975,'Medical Exam Transform'!$A$2:$A$2336,'Medical Exam Transform'!$G$2:$G$2336)</f>
        <v>1</v>
      </c>
      <c r="I1975" s="14" t="str">
        <f>_xlfn.XLOOKUP(A1975,'Medical Exam Transform'!$A$2:$A$2336,'Medical Exam Transform'!$H$2:$H$2336)</f>
        <v>No</v>
      </c>
      <c r="J1975" s="14" t="str">
        <f>_xlfn.XLOOKUP(A1975,'Medical Exam Transform'!$A$2:$A$2336,'Medical Exam Transform'!$I$2:$I$2336)</f>
        <v>Underweight</v>
      </c>
      <c r="K1975" s="14" t="str">
        <f>_xlfn.XLOOKUP(A1975,'Medical Exam Transform'!$A$2:$A$2336,'Medical Exam Transform'!$J$2:$J$2336)</f>
        <v>Normal</v>
      </c>
      <c r="L1975" s="60">
        <f>_xlfn.XLOOKUP(A1975,'Hospitalisation Transform'!$A$2:$A$2344,'Hospitalisation Transform'!$B$2:$B$2344)</f>
        <v>31651</v>
      </c>
      <c r="M1975" s="82">
        <f>_xlfn.XLOOKUP(A1975,'Hospitalisation Transform'!$A$2:$A$2344,'Hospitalisation Transform'!$D$2:$D$2344)</f>
        <v>3436.5</v>
      </c>
      <c r="N1975" s="14" t="str">
        <f>_xlfn.XLOOKUP(A1975,'Hospitalisation Transform'!$A$2:$A$2344,'Hospitalisation Transform'!$E$2:$E$2344)</f>
        <v>tier - 2</v>
      </c>
      <c r="O1975" s="14" t="str">
        <f>_xlfn.XLOOKUP(A1975,'Hospitalisation Transform'!$A$2:$A$2344,'Hospitalisation Transform'!$F$2:$F$2344)</f>
        <v>tier - 1</v>
      </c>
      <c r="P1975" s="14" t="str">
        <f>_xlfn.XLOOKUP(A1975,'Hospitalisation Transform'!$A$2:$A$2344,'Hospitalisation Transform'!$G$2:$G$2344)</f>
        <v>R1013</v>
      </c>
      <c r="Q1975" s="14">
        <f>_xlfn.XLOOKUP(A1975,'Hospitalisation Transform'!$A$2:$A$2344,'Hospitalisation Transform'!$H$2:$H$2344)</f>
        <v>37</v>
      </c>
    </row>
    <row r="1976" spans="1:17" ht="15.5" x14ac:dyDescent="0.35">
      <c r="A1976" s="59" t="s">
        <v>394</v>
      </c>
      <c r="B1976" s="39" t="str">
        <f>_xlfn.XLOOKUP(A1976,'Customer Names Transform'!$A$2:$A$2336,'Customer Names Transform'!$D$2:$D$2336)</f>
        <v>Laurie B</v>
      </c>
      <c r="C1976" s="28">
        <f>_xlfn.XLOOKUP(A1976,'Medical Exam Transform'!$A$2:$A$2336,'Medical Exam Transform'!$B$2:$B$2336)</f>
        <v>32.25</v>
      </c>
      <c r="D1976" s="14">
        <f>_xlfn.XLOOKUP(A1976,'Medical Exam Transform'!$A$2:$A$2336,'Medical Exam Transform'!$C$2:$C$2336)</f>
        <v>5.2</v>
      </c>
      <c r="E1976" s="14" t="str">
        <f>_xlfn.XLOOKUP(A1976,'Medical Exam Transform'!$A$2:$A$2336,'Medical Exam Transform'!$D$2:$D$2336)</f>
        <v>Yes</v>
      </c>
      <c r="F1976" s="14" t="str">
        <f>_xlfn.XLOOKUP(A1976,'Medical Exam Transform'!$A$2:$A$2336,'Medical Exam Transform'!$E$2:$E$2336)</f>
        <v>No</v>
      </c>
      <c r="G1976" s="14" t="str">
        <f>_xlfn.XLOOKUP(A1976,'Medical Exam Transform'!$A$2:$A$2336,'Medical Exam Transform'!$F$2:$F$2336)</f>
        <v>No</v>
      </c>
      <c r="H1976" s="14">
        <f>_xlfn.XLOOKUP(A1976,'Medical Exam Transform'!$A$2:$A$2336,'Medical Exam Transform'!$G$2:$G$2336)</f>
        <v>0</v>
      </c>
      <c r="I1976" s="14" t="str">
        <f>_xlfn.XLOOKUP(A1976,'Medical Exam Transform'!$A$2:$A$2336,'Medical Exam Transform'!$H$2:$H$2336)</f>
        <v>No</v>
      </c>
      <c r="J1976" s="14" t="str">
        <f>_xlfn.XLOOKUP(A1976,'Medical Exam Transform'!$A$2:$A$2336,'Medical Exam Transform'!$I$2:$I$2336)</f>
        <v>Obesity</v>
      </c>
      <c r="K1976" s="14" t="str">
        <f>_xlfn.XLOOKUP(A1976,'Medical Exam Transform'!$A$2:$A$2336,'Medical Exam Transform'!$J$2:$J$2336)</f>
        <v>Prediabetes</v>
      </c>
      <c r="L1976" s="60">
        <f>_xlfn.XLOOKUP(A1976,'Hospitalisation Transform'!$A$2:$A$2344,'Hospitalisation Transform'!$B$2:$B$2344)</f>
        <v>37251</v>
      </c>
      <c r="M1976" s="82">
        <f>_xlfn.XLOOKUP(A1976,'Hospitalisation Transform'!$A$2:$A$2344,'Hospitalisation Transform'!$D$2:$D$2344)</f>
        <v>3434.38</v>
      </c>
      <c r="N1976" s="14" t="str">
        <f>_xlfn.XLOOKUP(A1976,'Hospitalisation Transform'!$A$2:$A$2344,'Hospitalisation Transform'!$E$2:$E$2344)</f>
        <v>tier - 2</v>
      </c>
      <c r="O1976" s="14" t="str">
        <f>_xlfn.XLOOKUP(A1976,'Hospitalisation Transform'!$A$2:$A$2344,'Hospitalisation Transform'!$F$2:$F$2344)</f>
        <v>tier - 2</v>
      </c>
      <c r="P1976" s="14" t="str">
        <f>_xlfn.XLOOKUP(A1976,'Hospitalisation Transform'!$A$2:$A$2344,'Hospitalisation Transform'!$G$2:$G$2344)</f>
        <v>R1011</v>
      </c>
      <c r="Q1976" s="14">
        <f>_xlfn.XLOOKUP(A1976,'Hospitalisation Transform'!$A$2:$A$2344,'Hospitalisation Transform'!$H$2:$H$2344)</f>
        <v>21</v>
      </c>
    </row>
    <row r="1977" spans="1:17" ht="15.5" x14ac:dyDescent="0.35">
      <c r="A1977" s="59" t="s">
        <v>393</v>
      </c>
      <c r="B1977" s="39" t="str">
        <f>_xlfn.XLOOKUP(A1977,'Customer Names Transform'!$A$2:$A$2336,'Customer Names Transform'!$D$2:$D$2336)</f>
        <v>Rachel B.</v>
      </c>
      <c r="C1977" s="28">
        <f>_xlfn.XLOOKUP(A1977,'Medical Exam Transform'!$A$2:$A$2336,'Medical Exam Transform'!$B$2:$B$2336)</f>
        <v>42.4</v>
      </c>
      <c r="D1977" s="14">
        <f>_xlfn.XLOOKUP(A1977,'Medical Exam Transform'!$A$2:$A$2336,'Medical Exam Transform'!$C$2:$C$2336)</f>
        <v>5.53</v>
      </c>
      <c r="E1977" s="14" t="str">
        <f>_xlfn.XLOOKUP(A1977,'Medical Exam Transform'!$A$2:$A$2336,'Medical Exam Transform'!$D$2:$D$2336)</f>
        <v>Yes</v>
      </c>
      <c r="F1977" s="14" t="str">
        <f>_xlfn.XLOOKUP(A1977,'Medical Exam Transform'!$A$2:$A$2336,'Medical Exam Transform'!$E$2:$E$2336)</f>
        <v>No</v>
      </c>
      <c r="G1977" s="14" t="str">
        <f>_xlfn.XLOOKUP(A1977,'Medical Exam Transform'!$A$2:$A$2336,'Medical Exam Transform'!$F$2:$F$2336)</f>
        <v>No</v>
      </c>
      <c r="H1977" s="14">
        <f>_xlfn.XLOOKUP(A1977,'Medical Exam Transform'!$A$2:$A$2336,'Medical Exam Transform'!$G$2:$G$2336)</f>
        <v>0</v>
      </c>
      <c r="I1977" s="14" t="str">
        <f>_xlfn.XLOOKUP(A1977,'Medical Exam Transform'!$A$2:$A$2336,'Medical Exam Transform'!$H$2:$H$2336)</f>
        <v>No</v>
      </c>
      <c r="J1977" s="14" t="str">
        <f>_xlfn.XLOOKUP(A1977,'Medical Exam Transform'!$A$2:$A$2336,'Medical Exam Transform'!$I$2:$I$2336)</f>
        <v>Obesity</v>
      </c>
      <c r="K1977" s="14" t="str">
        <f>_xlfn.XLOOKUP(A1977,'Medical Exam Transform'!$A$2:$A$2336,'Medical Exam Transform'!$J$2:$J$2336)</f>
        <v>Normal</v>
      </c>
      <c r="L1977" s="60">
        <f>_xlfn.XLOOKUP(A1977,'Hospitalisation Transform'!$A$2:$A$2344,'Hospitalisation Transform'!$B$2:$B$2344)</f>
        <v>35418</v>
      </c>
      <c r="M1977" s="82">
        <f>_xlfn.XLOOKUP(A1977,'Hospitalisation Transform'!$A$2:$A$2344,'Hospitalisation Transform'!$D$2:$D$2344)</f>
        <v>3410.32</v>
      </c>
      <c r="N1977" s="14" t="str">
        <f>_xlfn.XLOOKUP(A1977,'Hospitalisation Transform'!$A$2:$A$2344,'Hospitalisation Transform'!$E$2:$E$2344)</f>
        <v>tier - 2</v>
      </c>
      <c r="O1977" s="14" t="str">
        <f>_xlfn.XLOOKUP(A1977,'Hospitalisation Transform'!$A$2:$A$2344,'Hospitalisation Transform'!$F$2:$F$2344)</f>
        <v>tier - 2</v>
      </c>
      <c r="P1977" s="14" t="str">
        <f>_xlfn.XLOOKUP(A1977,'Hospitalisation Transform'!$A$2:$A$2344,'Hospitalisation Transform'!$G$2:$G$2344)</f>
        <v>R1011</v>
      </c>
      <c r="Q1977" s="14">
        <f>_xlfn.XLOOKUP(A1977,'Hospitalisation Transform'!$A$2:$A$2344,'Hospitalisation Transform'!$H$2:$H$2344)</f>
        <v>26</v>
      </c>
    </row>
    <row r="1978" spans="1:17" ht="15.5" x14ac:dyDescent="0.35">
      <c r="A1978" s="59" t="s">
        <v>392</v>
      </c>
      <c r="B1978" s="39" t="str">
        <f>_xlfn.XLOOKUP(A1978,'Customer Names Transform'!$A$2:$A$2336,'Customer Names Transform'!$D$2:$D$2336)</f>
        <v>Liza</v>
      </c>
      <c r="C1978" s="28">
        <f>_xlfn.XLOOKUP(A1978,'Medical Exam Transform'!$A$2:$A$2336,'Medical Exam Transform'!$B$2:$B$2336)</f>
        <v>38.664999999999999</v>
      </c>
      <c r="D1978" s="14">
        <f>_xlfn.XLOOKUP(A1978,'Medical Exam Transform'!$A$2:$A$2336,'Medical Exam Transform'!$C$2:$C$2336)</f>
        <v>4.8600000000000003</v>
      </c>
      <c r="E1978" s="14" t="str">
        <f>_xlfn.XLOOKUP(A1978,'Medical Exam Transform'!$A$2:$A$2336,'Medical Exam Transform'!$D$2:$D$2336)</f>
        <v>No</v>
      </c>
      <c r="F1978" s="14" t="str">
        <f>_xlfn.XLOOKUP(A1978,'Medical Exam Transform'!$A$2:$A$2336,'Medical Exam Transform'!$E$2:$E$2336)</f>
        <v>yes</v>
      </c>
      <c r="G1978" s="14" t="str">
        <f>_xlfn.XLOOKUP(A1978,'Medical Exam Transform'!$A$2:$A$2336,'Medical Exam Transform'!$F$2:$F$2336)</f>
        <v>No</v>
      </c>
      <c r="H1978" s="14">
        <f>_xlfn.XLOOKUP(A1978,'Medical Exam Transform'!$A$2:$A$2336,'Medical Exam Transform'!$G$2:$G$2336)</f>
        <v>1</v>
      </c>
      <c r="I1978" s="14" t="str">
        <f>_xlfn.XLOOKUP(A1978,'Medical Exam Transform'!$A$2:$A$2336,'Medical Exam Transform'!$H$2:$H$2336)</f>
        <v>No</v>
      </c>
      <c r="J1978" s="14" t="str">
        <f>_xlfn.XLOOKUP(A1978,'Medical Exam Transform'!$A$2:$A$2336,'Medical Exam Transform'!$I$2:$I$2336)</f>
        <v>Obesity</v>
      </c>
      <c r="K1978" s="14" t="str">
        <f>_xlfn.XLOOKUP(A1978,'Medical Exam Transform'!$A$2:$A$2336,'Medical Exam Transform'!$J$2:$J$2336)</f>
        <v>Normal</v>
      </c>
      <c r="L1978" s="60">
        <f>_xlfn.XLOOKUP(A1978,'Hospitalisation Transform'!$A$2:$A$2344,'Hospitalisation Transform'!$B$2:$B$2344)</f>
        <v>38184</v>
      </c>
      <c r="M1978" s="82">
        <f>_xlfn.XLOOKUP(A1978,'Hospitalisation Transform'!$A$2:$A$2344,'Hospitalisation Transform'!$D$2:$D$2344)</f>
        <v>3393.36</v>
      </c>
      <c r="N1978" s="14" t="str">
        <f>_xlfn.XLOOKUP(A1978,'Hospitalisation Transform'!$A$2:$A$2344,'Hospitalisation Transform'!$E$2:$E$2344)</f>
        <v>tier - 2</v>
      </c>
      <c r="O1978" s="14" t="str">
        <f>_xlfn.XLOOKUP(A1978,'Hospitalisation Transform'!$A$2:$A$2344,'Hospitalisation Transform'!$F$2:$F$2344)</f>
        <v>tier - 2</v>
      </c>
      <c r="P1978" s="14" t="str">
        <f>_xlfn.XLOOKUP(A1978,'Hospitalisation Transform'!$A$2:$A$2344,'Hospitalisation Transform'!$G$2:$G$2344)</f>
        <v>R1023</v>
      </c>
      <c r="Q1978" s="14">
        <f>_xlfn.XLOOKUP(A1978,'Hospitalisation Transform'!$A$2:$A$2344,'Hospitalisation Transform'!$H$2:$H$2344)</f>
        <v>19</v>
      </c>
    </row>
    <row r="1979" spans="1:17" ht="15.5" x14ac:dyDescent="0.35">
      <c r="A1979" s="59" t="s">
        <v>391</v>
      </c>
      <c r="B1979" s="39" t="str">
        <f>_xlfn.XLOOKUP(A1979,'Customer Names Transform'!$A$2:$A$2336,'Customer Names Transform'!$D$2:$D$2336)</f>
        <v>Lindsey</v>
      </c>
      <c r="C1979" s="28">
        <f>_xlfn.XLOOKUP(A1979,'Medical Exam Transform'!$A$2:$A$2336,'Medical Exam Transform'!$B$2:$B$2336)</f>
        <v>29.92</v>
      </c>
      <c r="D1979" s="14">
        <f>_xlfn.XLOOKUP(A1979,'Medical Exam Transform'!$A$2:$A$2336,'Medical Exam Transform'!$C$2:$C$2336)</f>
        <v>5.49</v>
      </c>
      <c r="E1979" s="14" t="str">
        <f>_xlfn.XLOOKUP(A1979,'Medical Exam Transform'!$A$2:$A$2336,'Medical Exam Transform'!$D$2:$D$2336)</f>
        <v>Yes</v>
      </c>
      <c r="F1979" s="14" t="str">
        <f>_xlfn.XLOOKUP(A1979,'Medical Exam Transform'!$A$2:$A$2336,'Medical Exam Transform'!$E$2:$E$2336)</f>
        <v>No</v>
      </c>
      <c r="G1979" s="14" t="str">
        <f>_xlfn.XLOOKUP(A1979,'Medical Exam Transform'!$A$2:$A$2336,'Medical Exam Transform'!$F$2:$F$2336)</f>
        <v>No</v>
      </c>
      <c r="H1979" s="14">
        <f>_xlfn.XLOOKUP(A1979,'Medical Exam Transform'!$A$2:$A$2336,'Medical Exam Transform'!$G$2:$G$2336)</f>
        <v>0</v>
      </c>
      <c r="I1979" s="14" t="str">
        <f>_xlfn.XLOOKUP(A1979,'Medical Exam Transform'!$A$2:$A$2336,'Medical Exam Transform'!$H$2:$H$2336)</f>
        <v>No</v>
      </c>
      <c r="J1979" s="14" t="str">
        <f>_xlfn.XLOOKUP(A1979,'Medical Exam Transform'!$A$2:$A$2336,'Medical Exam Transform'!$I$2:$I$2336)</f>
        <v>Overweight</v>
      </c>
      <c r="K1979" s="14" t="str">
        <f>_xlfn.XLOOKUP(A1979,'Medical Exam Transform'!$A$2:$A$2336,'Medical Exam Transform'!$J$2:$J$2336)</f>
        <v>Normal</v>
      </c>
      <c r="L1979" s="60">
        <f>_xlfn.XLOOKUP(A1979,'Hospitalisation Transform'!$A$2:$A$2344,'Hospitalisation Transform'!$B$2:$B$2344)</f>
        <v>35365</v>
      </c>
      <c r="M1979" s="82">
        <f>_xlfn.XLOOKUP(A1979,'Hospitalisation Transform'!$A$2:$A$2344,'Hospitalisation Transform'!$D$2:$D$2344)</f>
        <v>3392.98</v>
      </c>
      <c r="N1979" s="14" t="str">
        <f>_xlfn.XLOOKUP(A1979,'Hospitalisation Transform'!$A$2:$A$2344,'Hospitalisation Transform'!$E$2:$E$2344)</f>
        <v>tier - 2</v>
      </c>
      <c r="O1979" s="14" t="str">
        <f>_xlfn.XLOOKUP(A1979,'Hospitalisation Transform'!$A$2:$A$2344,'Hospitalisation Transform'!$F$2:$F$2344)</f>
        <v>tier - 3</v>
      </c>
      <c r="P1979" s="14" t="str">
        <f>_xlfn.XLOOKUP(A1979,'Hospitalisation Transform'!$A$2:$A$2344,'Hospitalisation Transform'!$G$2:$G$2344)</f>
        <v>R1013</v>
      </c>
      <c r="Q1979" s="14">
        <f>_xlfn.XLOOKUP(A1979,'Hospitalisation Transform'!$A$2:$A$2344,'Hospitalisation Transform'!$H$2:$H$2344)</f>
        <v>27</v>
      </c>
    </row>
    <row r="1980" spans="1:17" ht="15.5" x14ac:dyDescent="0.35">
      <c r="A1980" s="59" t="s">
        <v>390</v>
      </c>
      <c r="B1980" s="39" t="str">
        <f>_xlfn.XLOOKUP(A1980,'Customer Names Transform'!$A$2:$A$2336,'Customer Names Transform'!$D$2:$D$2336)</f>
        <v>Lindsay E.</v>
      </c>
      <c r="C1980" s="28">
        <f>_xlfn.XLOOKUP(A1980,'Medical Exam Transform'!$A$2:$A$2336,'Medical Exam Transform'!$B$2:$B$2336)</f>
        <v>29.48</v>
      </c>
      <c r="D1980" s="14">
        <f>_xlfn.XLOOKUP(A1980,'Medical Exam Transform'!$A$2:$A$2336,'Medical Exam Transform'!$C$2:$C$2336)</f>
        <v>4.09</v>
      </c>
      <c r="E1980" s="14" t="str">
        <f>_xlfn.XLOOKUP(A1980,'Medical Exam Transform'!$A$2:$A$2336,'Medical Exam Transform'!$D$2:$D$2336)</f>
        <v>Yes</v>
      </c>
      <c r="F1980" s="14" t="str">
        <f>_xlfn.XLOOKUP(A1980,'Medical Exam Transform'!$A$2:$A$2336,'Medical Exam Transform'!$E$2:$E$2336)</f>
        <v>No</v>
      </c>
      <c r="G1980" s="14" t="str">
        <f>_xlfn.XLOOKUP(A1980,'Medical Exam Transform'!$A$2:$A$2336,'Medical Exam Transform'!$F$2:$F$2336)</f>
        <v>No</v>
      </c>
      <c r="H1980" s="14">
        <f>_xlfn.XLOOKUP(A1980,'Medical Exam Transform'!$A$2:$A$2336,'Medical Exam Transform'!$G$2:$G$2336)</f>
        <v>0</v>
      </c>
      <c r="I1980" s="14" t="str">
        <f>_xlfn.XLOOKUP(A1980,'Medical Exam Transform'!$A$2:$A$2336,'Medical Exam Transform'!$H$2:$H$2336)</f>
        <v>No</v>
      </c>
      <c r="J1980" s="14" t="str">
        <f>_xlfn.XLOOKUP(A1980,'Medical Exam Transform'!$A$2:$A$2336,'Medical Exam Transform'!$I$2:$I$2336)</f>
        <v>Overweight</v>
      </c>
      <c r="K1980" s="14" t="str">
        <f>_xlfn.XLOOKUP(A1980,'Medical Exam Transform'!$A$2:$A$2336,'Medical Exam Transform'!$J$2:$J$2336)</f>
        <v>Normal</v>
      </c>
      <c r="L1980" s="60">
        <f>_xlfn.XLOOKUP(A1980,'Hospitalisation Transform'!$A$2:$A$2344,'Hospitalisation Transform'!$B$2:$B$2344)</f>
        <v>35287</v>
      </c>
      <c r="M1980" s="82">
        <f>_xlfn.XLOOKUP(A1980,'Hospitalisation Transform'!$A$2:$A$2344,'Hospitalisation Transform'!$D$2:$D$2344)</f>
        <v>3392.37</v>
      </c>
      <c r="N1980" s="14" t="str">
        <f>_xlfn.XLOOKUP(A1980,'Hospitalisation Transform'!$A$2:$A$2344,'Hospitalisation Transform'!$E$2:$E$2344)</f>
        <v>tier - 2</v>
      </c>
      <c r="O1980" s="14" t="str">
        <f>_xlfn.XLOOKUP(A1980,'Hospitalisation Transform'!$A$2:$A$2344,'Hospitalisation Transform'!$F$2:$F$2344)</f>
        <v>tier - 3</v>
      </c>
      <c r="P1980" s="14" t="str">
        <f>_xlfn.XLOOKUP(A1980,'Hospitalisation Transform'!$A$2:$A$2344,'Hospitalisation Transform'!$G$2:$G$2344)</f>
        <v>R1013</v>
      </c>
      <c r="Q1980" s="14">
        <f>_xlfn.XLOOKUP(A1980,'Hospitalisation Transform'!$A$2:$A$2344,'Hospitalisation Transform'!$H$2:$H$2344)</f>
        <v>27</v>
      </c>
    </row>
    <row r="1981" spans="1:17" ht="15.5" x14ac:dyDescent="0.35">
      <c r="A1981" s="59" t="s">
        <v>389</v>
      </c>
      <c r="B1981" s="39" t="str">
        <f>_xlfn.XLOOKUP(A1981,'Customer Names Transform'!$A$2:$A$2336,'Customer Names Transform'!$D$2:$D$2336)</f>
        <v>Kathleen M.</v>
      </c>
      <c r="C1981" s="28">
        <f>_xlfn.XLOOKUP(A1981,'Medical Exam Transform'!$A$2:$A$2336,'Medical Exam Transform'!$B$2:$B$2336)</f>
        <v>28.785</v>
      </c>
      <c r="D1981" s="14">
        <f>_xlfn.XLOOKUP(A1981,'Medical Exam Transform'!$A$2:$A$2336,'Medical Exam Transform'!$C$2:$C$2336)</f>
        <v>4.3099999999999996</v>
      </c>
      <c r="E1981" s="14" t="str">
        <f>_xlfn.XLOOKUP(A1981,'Medical Exam Transform'!$A$2:$A$2336,'Medical Exam Transform'!$D$2:$D$2336)</f>
        <v>Yes</v>
      </c>
      <c r="F1981" s="14" t="str">
        <f>_xlfn.XLOOKUP(A1981,'Medical Exam Transform'!$A$2:$A$2336,'Medical Exam Transform'!$E$2:$E$2336)</f>
        <v>No</v>
      </c>
      <c r="G1981" s="14" t="str">
        <f>_xlfn.XLOOKUP(A1981,'Medical Exam Transform'!$A$2:$A$2336,'Medical Exam Transform'!$F$2:$F$2336)</f>
        <v>No</v>
      </c>
      <c r="H1981" s="14">
        <f>_xlfn.XLOOKUP(A1981,'Medical Exam Transform'!$A$2:$A$2336,'Medical Exam Transform'!$G$2:$G$2336)</f>
        <v>0</v>
      </c>
      <c r="I1981" s="14" t="str">
        <f>_xlfn.XLOOKUP(A1981,'Medical Exam Transform'!$A$2:$A$2336,'Medical Exam Transform'!$H$2:$H$2336)</f>
        <v>No</v>
      </c>
      <c r="J1981" s="14" t="str">
        <f>_xlfn.XLOOKUP(A1981,'Medical Exam Transform'!$A$2:$A$2336,'Medical Exam Transform'!$I$2:$I$2336)</f>
        <v>Overweight</v>
      </c>
      <c r="K1981" s="14" t="str">
        <f>_xlfn.XLOOKUP(A1981,'Medical Exam Transform'!$A$2:$A$2336,'Medical Exam Transform'!$J$2:$J$2336)</f>
        <v>Normal</v>
      </c>
      <c r="L1981" s="60">
        <f>_xlfn.XLOOKUP(A1981,'Hospitalisation Transform'!$A$2:$A$2344,'Hospitalisation Transform'!$B$2:$B$2344)</f>
        <v>35382</v>
      </c>
      <c r="M1981" s="82">
        <f>_xlfn.XLOOKUP(A1981,'Hospitalisation Transform'!$A$2:$A$2344,'Hospitalisation Transform'!$D$2:$D$2344)</f>
        <v>3385.4</v>
      </c>
      <c r="N1981" s="14" t="str">
        <f>_xlfn.XLOOKUP(A1981,'Hospitalisation Transform'!$A$2:$A$2344,'Hospitalisation Transform'!$E$2:$E$2344)</f>
        <v>tier - 2</v>
      </c>
      <c r="O1981" s="14" t="str">
        <f>_xlfn.XLOOKUP(A1981,'Hospitalisation Transform'!$A$2:$A$2344,'Hospitalisation Transform'!$F$2:$F$2344)</f>
        <v>tier - 2</v>
      </c>
      <c r="P1981" s="14" t="str">
        <f>_xlfn.XLOOKUP(A1981,'Hospitalisation Transform'!$A$2:$A$2344,'Hospitalisation Transform'!$G$2:$G$2344)</f>
        <v>R1024</v>
      </c>
      <c r="Q1981" s="14">
        <f>_xlfn.XLOOKUP(A1981,'Hospitalisation Transform'!$A$2:$A$2344,'Hospitalisation Transform'!$H$2:$H$2344)</f>
        <v>27</v>
      </c>
    </row>
    <row r="1982" spans="1:17" ht="15.5" x14ac:dyDescent="0.35">
      <c r="A1982" s="59" t="s">
        <v>388</v>
      </c>
      <c r="B1982" s="39" t="str">
        <f>_xlfn.XLOOKUP(A1982,'Customer Names Transform'!$A$2:$A$2336,'Customer Names Transform'!$D$2:$D$2336)</f>
        <v>Aya</v>
      </c>
      <c r="C1982" s="28">
        <f>_xlfn.XLOOKUP(A1982,'Medical Exam Transform'!$A$2:$A$2336,'Medical Exam Transform'!$B$2:$B$2336)</f>
        <v>19.8</v>
      </c>
      <c r="D1982" s="14">
        <f>_xlfn.XLOOKUP(A1982,'Medical Exam Transform'!$A$2:$A$2336,'Medical Exam Transform'!$C$2:$C$2336)</f>
        <v>4</v>
      </c>
      <c r="E1982" s="14" t="str">
        <f>_xlfn.XLOOKUP(A1982,'Medical Exam Transform'!$A$2:$A$2336,'Medical Exam Transform'!$D$2:$D$2336)</f>
        <v>Yes</v>
      </c>
      <c r="F1982" s="14" t="str">
        <f>_xlfn.XLOOKUP(A1982,'Medical Exam Transform'!$A$2:$A$2336,'Medical Exam Transform'!$E$2:$E$2336)</f>
        <v>No</v>
      </c>
      <c r="G1982" s="14" t="str">
        <f>_xlfn.XLOOKUP(A1982,'Medical Exam Transform'!$A$2:$A$2336,'Medical Exam Transform'!$F$2:$F$2336)</f>
        <v>No</v>
      </c>
      <c r="H1982" s="14">
        <f>_xlfn.XLOOKUP(A1982,'Medical Exam Transform'!$A$2:$A$2336,'Medical Exam Transform'!$G$2:$G$2336)</f>
        <v>0</v>
      </c>
      <c r="I1982" s="14" t="str">
        <f>_xlfn.XLOOKUP(A1982,'Medical Exam Transform'!$A$2:$A$2336,'Medical Exam Transform'!$H$2:$H$2336)</f>
        <v>No</v>
      </c>
      <c r="J1982" s="14" t="str">
        <f>_xlfn.XLOOKUP(A1982,'Medical Exam Transform'!$A$2:$A$2336,'Medical Exam Transform'!$I$2:$I$2336)</f>
        <v>Normalweight</v>
      </c>
      <c r="K1982" s="14" t="str">
        <f>_xlfn.XLOOKUP(A1982,'Medical Exam Transform'!$A$2:$A$2336,'Medical Exam Transform'!$J$2:$J$2336)</f>
        <v>Normal</v>
      </c>
      <c r="L1982" s="60">
        <f>_xlfn.XLOOKUP(A1982,'Hospitalisation Transform'!$A$2:$A$2344,'Hospitalisation Transform'!$B$2:$B$2344)</f>
        <v>35413</v>
      </c>
      <c r="M1982" s="82">
        <f>_xlfn.XLOOKUP(A1982,'Hospitalisation Transform'!$A$2:$A$2344,'Hospitalisation Transform'!$D$2:$D$2344)</f>
        <v>3378.91</v>
      </c>
      <c r="N1982" s="14" t="str">
        <f>_xlfn.XLOOKUP(A1982,'Hospitalisation Transform'!$A$2:$A$2344,'Hospitalisation Transform'!$E$2:$E$2344)</f>
        <v>tier - 2</v>
      </c>
      <c r="O1982" s="14" t="str">
        <f>_xlfn.XLOOKUP(A1982,'Hospitalisation Transform'!$A$2:$A$2344,'Hospitalisation Transform'!$F$2:$F$2344)</f>
        <v>tier - 1</v>
      </c>
      <c r="P1982" s="14" t="str">
        <f>_xlfn.XLOOKUP(A1982,'Hospitalisation Transform'!$A$2:$A$2344,'Hospitalisation Transform'!$G$2:$G$2344)</f>
        <v>R1011</v>
      </c>
      <c r="Q1982" s="14">
        <f>_xlfn.XLOOKUP(A1982,'Hospitalisation Transform'!$A$2:$A$2344,'Hospitalisation Transform'!$H$2:$H$2344)</f>
        <v>26</v>
      </c>
    </row>
    <row r="1983" spans="1:17" ht="15.5" x14ac:dyDescent="0.35">
      <c r="A1983" s="59" t="s">
        <v>387</v>
      </c>
      <c r="B1983" s="39" t="str">
        <f>_xlfn.XLOOKUP(A1983,'Customer Names Transform'!$A$2:$A$2336,'Customer Names Transform'!$D$2:$D$2336)</f>
        <v>Carolyn R</v>
      </c>
      <c r="C1983" s="28">
        <f>_xlfn.XLOOKUP(A1983,'Medical Exam Transform'!$A$2:$A$2336,'Medical Exam Transform'!$B$2:$B$2336)</f>
        <v>35.53</v>
      </c>
      <c r="D1983" s="14">
        <f>_xlfn.XLOOKUP(A1983,'Medical Exam Transform'!$A$2:$A$2336,'Medical Exam Transform'!$C$2:$C$2336)</f>
        <v>4.68</v>
      </c>
      <c r="E1983" s="14" t="str">
        <f>_xlfn.XLOOKUP(A1983,'Medical Exam Transform'!$A$2:$A$2336,'Medical Exam Transform'!$D$2:$D$2336)</f>
        <v>No</v>
      </c>
      <c r="F1983" s="14" t="str">
        <f>_xlfn.XLOOKUP(A1983,'Medical Exam Transform'!$A$2:$A$2336,'Medical Exam Transform'!$E$2:$E$2336)</f>
        <v>No</v>
      </c>
      <c r="G1983" s="14" t="str">
        <f>_xlfn.XLOOKUP(A1983,'Medical Exam Transform'!$A$2:$A$2336,'Medical Exam Transform'!$F$2:$F$2336)</f>
        <v>Yes</v>
      </c>
      <c r="H1983" s="14">
        <f>_xlfn.XLOOKUP(A1983,'Medical Exam Transform'!$A$2:$A$2336,'Medical Exam Transform'!$G$2:$G$2336)</f>
        <v>1</v>
      </c>
      <c r="I1983" s="14" t="str">
        <f>_xlfn.XLOOKUP(A1983,'Medical Exam Transform'!$A$2:$A$2336,'Medical Exam Transform'!$H$2:$H$2336)</f>
        <v>No</v>
      </c>
      <c r="J1983" s="14" t="str">
        <f>_xlfn.XLOOKUP(A1983,'Medical Exam Transform'!$A$2:$A$2336,'Medical Exam Transform'!$I$2:$I$2336)</f>
        <v>Obesity</v>
      </c>
      <c r="K1983" s="14" t="str">
        <f>_xlfn.XLOOKUP(A1983,'Medical Exam Transform'!$A$2:$A$2336,'Medical Exam Transform'!$J$2:$J$2336)</f>
        <v>Normal</v>
      </c>
      <c r="L1983" s="60">
        <f>_xlfn.XLOOKUP(A1983,'Hospitalisation Transform'!$A$2:$A$2344,'Hospitalisation Transform'!$B$2:$B$2344)</f>
        <v>34249</v>
      </c>
      <c r="M1983" s="82">
        <f>_xlfn.XLOOKUP(A1983,'Hospitalisation Transform'!$A$2:$A$2344,'Hospitalisation Transform'!$D$2:$D$2344)</f>
        <v>3366.67</v>
      </c>
      <c r="N1983" s="14" t="str">
        <f>_xlfn.XLOOKUP(A1983,'Hospitalisation Transform'!$A$2:$A$2344,'Hospitalisation Transform'!$E$2:$E$2344)</f>
        <v>tier - 2</v>
      </c>
      <c r="O1983" s="14" t="str">
        <f>_xlfn.XLOOKUP(A1983,'Hospitalisation Transform'!$A$2:$A$2344,'Hospitalisation Transform'!$F$2:$F$2344)</f>
        <v>tier - 2</v>
      </c>
      <c r="P1983" s="14" t="str">
        <f>_xlfn.XLOOKUP(A1983,'Hospitalisation Transform'!$A$2:$A$2344,'Hospitalisation Transform'!$G$2:$G$2344)</f>
        <v>R1013</v>
      </c>
      <c r="Q1983" s="14">
        <f>_xlfn.XLOOKUP(A1983,'Hospitalisation Transform'!$A$2:$A$2344,'Hospitalisation Transform'!$H$2:$H$2344)</f>
        <v>30</v>
      </c>
    </row>
    <row r="1984" spans="1:17" ht="15.5" x14ac:dyDescent="0.35">
      <c r="A1984" s="59" t="s">
        <v>386</v>
      </c>
      <c r="B1984" s="39" t="str">
        <f>_xlfn.XLOOKUP(A1984,'Customer Names Transform'!$A$2:$A$2336,'Customer Names Transform'!$D$2:$D$2336)</f>
        <v>Bethany</v>
      </c>
      <c r="C1984" s="28">
        <f>_xlfn.XLOOKUP(A1984,'Medical Exam Transform'!$A$2:$A$2336,'Medical Exam Transform'!$B$2:$B$2336)</f>
        <v>21.47</v>
      </c>
      <c r="D1984" s="14">
        <f>_xlfn.XLOOKUP(A1984,'Medical Exam Transform'!$A$2:$A$2336,'Medical Exam Transform'!$C$2:$C$2336)</f>
        <v>4.0199999999999996</v>
      </c>
      <c r="E1984" s="14" t="str">
        <f>_xlfn.XLOOKUP(A1984,'Medical Exam Transform'!$A$2:$A$2336,'Medical Exam Transform'!$D$2:$D$2336)</f>
        <v>Yes</v>
      </c>
      <c r="F1984" s="14" t="str">
        <f>_xlfn.XLOOKUP(A1984,'Medical Exam Transform'!$A$2:$A$2336,'Medical Exam Transform'!$E$2:$E$2336)</f>
        <v>No</v>
      </c>
      <c r="G1984" s="14" t="str">
        <f>_xlfn.XLOOKUP(A1984,'Medical Exam Transform'!$A$2:$A$2336,'Medical Exam Transform'!$F$2:$F$2336)</f>
        <v>No</v>
      </c>
      <c r="H1984" s="14">
        <f>_xlfn.XLOOKUP(A1984,'Medical Exam Transform'!$A$2:$A$2336,'Medical Exam Transform'!$G$2:$G$2336)</f>
        <v>1</v>
      </c>
      <c r="I1984" s="14" t="str">
        <f>_xlfn.XLOOKUP(A1984,'Medical Exam Transform'!$A$2:$A$2336,'Medical Exam Transform'!$H$2:$H$2336)</f>
        <v>No</v>
      </c>
      <c r="J1984" s="14" t="str">
        <f>_xlfn.XLOOKUP(A1984,'Medical Exam Transform'!$A$2:$A$2336,'Medical Exam Transform'!$I$2:$I$2336)</f>
        <v>Normalweight</v>
      </c>
      <c r="K1984" s="14" t="str">
        <f>_xlfn.XLOOKUP(A1984,'Medical Exam Transform'!$A$2:$A$2336,'Medical Exam Transform'!$J$2:$J$2336)</f>
        <v>Normal</v>
      </c>
      <c r="L1984" s="60">
        <f>_xlfn.XLOOKUP(A1984,'Hospitalisation Transform'!$A$2:$A$2344,'Hospitalisation Transform'!$B$2:$B$2344)</f>
        <v>34873</v>
      </c>
      <c r="M1984" s="82">
        <f>_xlfn.XLOOKUP(A1984,'Hospitalisation Transform'!$A$2:$A$2344,'Hospitalisation Transform'!$D$2:$D$2344)</f>
        <v>3353.47</v>
      </c>
      <c r="N1984" s="14" t="str">
        <f>_xlfn.XLOOKUP(A1984,'Hospitalisation Transform'!$A$2:$A$2344,'Hospitalisation Transform'!$E$2:$E$2344)</f>
        <v>tier - 2</v>
      </c>
      <c r="O1984" s="14" t="str">
        <f>_xlfn.XLOOKUP(A1984,'Hospitalisation Transform'!$A$2:$A$2344,'Hospitalisation Transform'!$F$2:$F$2344)</f>
        <v>tier - 3</v>
      </c>
      <c r="P1984" s="14" t="str">
        <f>_xlfn.XLOOKUP(A1984,'Hospitalisation Transform'!$A$2:$A$2344,'Hospitalisation Transform'!$G$2:$G$2344)</f>
        <v>R1012</v>
      </c>
      <c r="Q1984" s="14">
        <f>_xlfn.XLOOKUP(A1984,'Hospitalisation Transform'!$A$2:$A$2344,'Hospitalisation Transform'!$H$2:$H$2344)</f>
        <v>28</v>
      </c>
    </row>
    <row r="1985" spans="1:17" ht="15.5" x14ac:dyDescent="0.35">
      <c r="A1985" s="59" t="s">
        <v>385</v>
      </c>
      <c r="B1985" s="39" t="str">
        <f>_xlfn.XLOOKUP(A1985,'Customer Names Transform'!$A$2:$A$2336,'Customer Names Transform'!$D$2:$D$2336)</f>
        <v>Holly A</v>
      </c>
      <c r="C1985" s="28">
        <f>_xlfn.XLOOKUP(A1985,'Medical Exam Transform'!$A$2:$A$2336,'Medical Exam Transform'!$B$2:$B$2336)</f>
        <v>25.9</v>
      </c>
      <c r="D1985" s="14">
        <f>_xlfn.XLOOKUP(A1985,'Medical Exam Transform'!$A$2:$A$2336,'Medical Exam Transform'!$C$2:$C$2336)</f>
        <v>5.12</v>
      </c>
      <c r="E1985" s="14" t="str">
        <f>_xlfn.XLOOKUP(A1985,'Medical Exam Transform'!$A$2:$A$2336,'Medical Exam Transform'!$D$2:$D$2336)</f>
        <v>No</v>
      </c>
      <c r="F1985" s="14" t="str">
        <f>_xlfn.XLOOKUP(A1985,'Medical Exam Transform'!$A$2:$A$2336,'Medical Exam Transform'!$E$2:$E$2336)</f>
        <v>No</v>
      </c>
      <c r="G1985" s="14" t="str">
        <f>_xlfn.XLOOKUP(A1985,'Medical Exam Transform'!$A$2:$A$2336,'Medical Exam Transform'!$F$2:$F$2336)</f>
        <v>Yes</v>
      </c>
      <c r="H1985" s="14">
        <f>_xlfn.XLOOKUP(A1985,'Medical Exam Transform'!$A$2:$A$2336,'Medical Exam Transform'!$G$2:$G$2336)</f>
        <v>1</v>
      </c>
      <c r="I1985" s="14" t="str">
        <f>_xlfn.XLOOKUP(A1985,'Medical Exam Transform'!$A$2:$A$2336,'Medical Exam Transform'!$H$2:$H$2336)</f>
        <v>No</v>
      </c>
      <c r="J1985" s="14" t="str">
        <f>_xlfn.XLOOKUP(A1985,'Medical Exam Transform'!$A$2:$A$2336,'Medical Exam Transform'!$I$2:$I$2336)</f>
        <v>Overweight</v>
      </c>
      <c r="K1985" s="14" t="str">
        <f>_xlfn.XLOOKUP(A1985,'Medical Exam Transform'!$A$2:$A$2336,'Medical Exam Transform'!$J$2:$J$2336)</f>
        <v>Normal</v>
      </c>
      <c r="L1985" s="60">
        <f>_xlfn.XLOOKUP(A1985,'Hospitalisation Transform'!$A$2:$A$2344,'Hospitalisation Transform'!$B$2:$B$2344)</f>
        <v>34270</v>
      </c>
      <c r="M1985" s="82">
        <f>_xlfn.XLOOKUP(A1985,'Hospitalisation Transform'!$A$2:$A$2344,'Hospitalisation Transform'!$D$2:$D$2344)</f>
        <v>3353.28</v>
      </c>
      <c r="N1985" s="14" t="str">
        <f>_xlfn.XLOOKUP(A1985,'Hospitalisation Transform'!$A$2:$A$2344,'Hospitalisation Transform'!$E$2:$E$2344)</f>
        <v>tier - 2</v>
      </c>
      <c r="O1985" s="14" t="str">
        <f>_xlfn.XLOOKUP(A1985,'Hospitalisation Transform'!$A$2:$A$2344,'Hospitalisation Transform'!$F$2:$F$2344)</f>
        <v>tier - 1</v>
      </c>
      <c r="P1985" s="14" t="str">
        <f>_xlfn.XLOOKUP(A1985,'Hospitalisation Transform'!$A$2:$A$2344,'Hospitalisation Transform'!$G$2:$G$2344)</f>
        <v>R1011</v>
      </c>
      <c r="Q1985" s="14">
        <f>_xlfn.XLOOKUP(A1985,'Hospitalisation Transform'!$A$2:$A$2344,'Hospitalisation Transform'!$H$2:$H$2344)</f>
        <v>30</v>
      </c>
    </row>
    <row r="1986" spans="1:17" ht="15.5" x14ac:dyDescent="0.35">
      <c r="A1986" s="59" t="s">
        <v>384</v>
      </c>
      <c r="B1986" s="39" t="str">
        <f>_xlfn.XLOOKUP(A1986,'Customer Names Transform'!$A$2:$A$2336,'Customer Names Transform'!$D$2:$D$2336)</f>
        <v>Ping</v>
      </c>
      <c r="C1986" s="28">
        <f>_xlfn.XLOOKUP(A1986,'Medical Exam Transform'!$A$2:$A$2336,'Medical Exam Transform'!$B$2:$B$2336)</f>
        <v>20.81</v>
      </c>
      <c r="D1986" s="14">
        <f>_xlfn.XLOOKUP(A1986,'Medical Exam Transform'!$A$2:$A$2336,'Medical Exam Transform'!$C$2:$C$2336)</f>
        <v>5.52</v>
      </c>
      <c r="E1986" s="14" t="str">
        <f>_xlfn.XLOOKUP(A1986,'Medical Exam Transform'!$A$2:$A$2336,'Medical Exam Transform'!$D$2:$D$2336)</f>
        <v>No</v>
      </c>
      <c r="F1986" s="14" t="str">
        <f>_xlfn.XLOOKUP(A1986,'Medical Exam Transform'!$A$2:$A$2336,'Medical Exam Transform'!$E$2:$E$2336)</f>
        <v>No</v>
      </c>
      <c r="G1986" s="14" t="str">
        <f>_xlfn.XLOOKUP(A1986,'Medical Exam Transform'!$A$2:$A$2336,'Medical Exam Transform'!$F$2:$F$2336)</f>
        <v>No</v>
      </c>
      <c r="H1986" s="14">
        <f>_xlfn.XLOOKUP(A1986,'Medical Exam Transform'!$A$2:$A$2336,'Medical Exam Transform'!$G$2:$G$2336)</f>
        <v>0</v>
      </c>
      <c r="I1986" s="14" t="str">
        <f>_xlfn.XLOOKUP(A1986,'Medical Exam Transform'!$A$2:$A$2336,'Medical Exam Transform'!$H$2:$H$2336)</f>
        <v>No</v>
      </c>
      <c r="J1986" s="14" t="str">
        <f>_xlfn.XLOOKUP(A1986,'Medical Exam Transform'!$A$2:$A$2336,'Medical Exam Transform'!$I$2:$I$2336)</f>
        <v>Normalweight</v>
      </c>
      <c r="K1986" s="14" t="str">
        <f>_xlfn.XLOOKUP(A1986,'Medical Exam Transform'!$A$2:$A$2336,'Medical Exam Transform'!$J$2:$J$2336)</f>
        <v>Prediabetes</v>
      </c>
      <c r="L1986" s="60">
        <f>_xlfn.XLOOKUP(A1986,'Hospitalisation Transform'!$A$2:$A$2344,'Hospitalisation Transform'!$B$2:$B$2344)</f>
        <v>33482</v>
      </c>
      <c r="M1986" s="82">
        <f>_xlfn.XLOOKUP(A1986,'Hospitalisation Transform'!$A$2:$A$2344,'Hospitalisation Transform'!$D$2:$D$2344)</f>
        <v>3342.79</v>
      </c>
      <c r="N1986" s="14" t="str">
        <f>_xlfn.XLOOKUP(A1986,'Hospitalisation Transform'!$A$2:$A$2344,'Hospitalisation Transform'!$E$2:$E$2344)</f>
        <v>tier - 2</v>
      </c>
      <c r="O1986" s="14" t="str">
        <f>_xlfn.XLOOKUP(A1986,'Hospitalisation Transform'!$A$2:$A$2344,'Hospitalisation Transform'!$F$2:$F$2344)</f>
        <v>tier - 1</v>
      </c>
      <c r="P1986" s="14" t="str">
        <f>_xlfn.XLOOKUP(A1986,'Hospitalisation Transform'!$A$2:$A$2344,'Hospitalisation Transform'!$G$2:$G$2344)</f>
        <v>R1013</v>
      </c>
      <c r="Q1986" s="14">
        <f>_xlfn.XLOOKUP(A1986,'Hospitalisation Transform'!$A$2:$A$2344,'Hospitalisation Transform'!$H$2:$H$2344)</f>
        <v>32</v>
      </c>
    </row>
    <row r="1987" spans="1:17" ht="15.5" x14ac:dyDescent="0.35">
      <c r="A1987" s="59" t="s">
        <v>383</v>
      </c>
      <c r="B1987" s="39" t="str">
        <f>_xlfn.XLOOKUP(A1987,'Customer Names Transform'!$A$2:$A$2336,'Customer Names Transform'!$D$2:$D$2336)</f>
        <v>Tim</v>
      </c>
      <c r="C1987" s="28">
        <f>_xlfn.XLOOKUP(A1987,'Medical Exam Transform'!$A$2:$A$2336,'Medical Exam Transform'!$B$2:$B$2336)</f>
        <v>25.84</v>
      </c>
      <c r="D1987" s="14">
        <f>_xlfn.XLOOKUP(A1987,'Medical Exam Transform'!$A$2:$A$2336,'Medical Exam Transform'!$C$2:$C$2336)</f>
        <v>5.81</v>
      </c>
      <c r="E1987" s="14" t="str">
        <f>_xlfn.XLOOKUP(A1987,'Medical Exam Transform'!$A$2:$A$2336,'Medical Exam Transform'!$D$2:$D$2336)</f>
        <v>Yes</v>
      </c>
      <c r="F1987" s="14" t="str">
        <f>_xlfn.XLOOKUP(A1987,'Medical Exam Transform'!$A$2:$A$2336,'Medical Exam Transform'!$E$2:$E$2336)</f>
        <v>No</v>
      </c>
      <c r="G1987" s="14" t="str">
        <f>_xlfn.XLOOKUP(A1987,'Medical Exam Transform'!$A$2:$A$2336,'Medical Exam Transform'!$F$2:$F$2336)</f>
        <v>Yes</v>
      </c>
      <c r="H1987" s="14">
        <f>_xlfn.XLOOKUP(A1987,'Medical Exam Transform'!$A$2:$A$2336,'Medical Exam Transform'!$G$2:$G$2336)</f>
        <v>1</v>
      </c>
      <c r="I1987" s="14" t="str">
        <f>_xlfn.XLOOKUP(A1987,'Medical Exam Transform'!$A$2:$A$2336,'Medical Exam Transform'!$H$2:$H$2336)</f>
        <v>No</v>
      </c>
      <c r="J1987" s="14" t="str">
        <f>_xlfn.XLOOKUP(A1987,'Medical Exam Transform'!$A$2:$A$2336,'Medical Exam Transform'!$I$2:$I$2336)</f>
        <v>Overweight</v>
      </c>
      <c r="K1987" s="14" t="str">
        <f>_xlfn.XLOOKUP(A1987,'Medical Exam Transform'!$A$2:$A$2336,'Medical Exam Transform'!$J$2:$J$2336)</f>
        <v>Normal</v>
      </c>
      <c r="L1987" s="60">
        <f>_xlfn.XLOOKUP(A1987,'Hospitalisation Transform'!$A$2:$A$2344,'Hospitalisation Transform'!$B$2:$B$2344)</f>
        <v>35601</v>
      </c>
      <c r="M1987" s="82">
        <f>_xlfn.XLOOKUP(A1987,'Hospitalisation Transform'!$A$2:$A$2344,'Hospitalisation Transform'!$D$2:$D$2344)</f>
        <v>3309.79</v>
      </c>
      <c r="N1987" s="14" t="str">
        <f>_xlfn.XLOOKUP(A1987,'Hospitalisation Transform'!$A$2:$A$2344,'Hospitalisation Transform'!$E$2:$E$2344)</f>
        <v>tier - 3</v>
      </c>
      <c r="O1987" s="14" t="str">
        <f>_xlfn.XLOOKUP(A1987,'Hospitalisation Transform'!$A$2:$A$2344,'Hospitalisation Transform'!$F$2:$F$2344)</f>
        <v>tier - 3</v>
      </c>
      <c r="P1987" s="14" t="str">
        <f>_xlfn.XLOOKUP(A1987,'Hospitalisation Transform'!$A$2:$A$2344,'Hospitalisation Transform'!$G$2:$G$2344)</f>
        <v>R1017</v>
      </c>
      <c r="Q1987" s="14">
        <f>_xlfn.XLOOKUP(A1987,'Hospitalisation Transform'!$A$2:$A$2344,'Hospitalisation Transform'!$H$2:$H$2344)</f>
        <v>26</v>
      </c>
    </row>
    <row r="1988" spans="1:17" ht="15.5" x14ac:dyDescent="0.35">
      <c r="A1988" s="59" t="s">
        <v>382</v>
      </c>
      <c r="B1988" s="39" t="str">
        <f>_xlfn.XLOOKUP(A1988,'Customer Names Transform'!$A$2:$A$2336,'Customer Names Transform'!$D$2:$D$2336)</f>
        <v>John</v>
      </c>
      <c r="C1988" s="28">
        <f>_xlfn.XLOOKUP(A1988,'Medical Exam Transform'!$A$2:$A$2336,'Medical Exam Transform'!$B$2:$B$2336)</f>
        <v>30.95</v>
      </c>
      <c r="D1988" s="14">
        <f>_xlfn.XLOOKUP(A1988,'Medical Exam Transform'!$A$2:$A$2336,'Medical Exam Transform'!$C$2:$C$2336)</f>
        <v>5.16</v>
      </c>
      <c r="E1988" s="14" t="str">
        <f>_xlfn.XLOOKUP(A1988,'Medical Exam Transform'!$A$2:$A$2336,'Medical Exam Transform'!$D$2:$D$2336)</f>
        <v>No</v>
      </c>
      <c r="F1988" s="14" t="str">
        <f>_xlfn.XLOOKUP(A1988,'Medical Exam Transform'!$A$2:$A$2336,'Medical Exam Transform'!$E$2:$E$2336)</f>
        <v>No</v>
      </c>
      <c r="G1988" s="14" t="str">
        <f>_xlfn.XLOOKUP(A1988,'Medical Exam Transform'!$A$2:$A$2336,'Medical Exam Transform'!$F$2:$F$2336)</f>
        <v>Yes</v>
      </c>
      <c r="H1988" s="14">
        <f>_xlfn.XLOOKUP(A1988,'Medical Exam Transform'!$A$2:$A$2336,'Medical Exam Transform'!$G$2:$G$2336)</f>
        <v>1</v>
      </c>
      <c r="I1988" s="14" t="str">
        <f>_xlfn.XLOOKUP(A1988,'Medical Exam Transform'!$A$2:$A$2336,'Medical Exam Transform'!$H$2:$H$2336)</f>
        <v>No</v>
      </c>
      <c r="J1988" s="14" t="str">
        <f>_xlfn.XLOOKUP(A1988,'Medical Exam Transform'!$A$2:$A$2336,'Medical Exam Transform'!$I$2:$I$2336)</f>
        <v>Obesity</v>
      </c>
      <c r="K1988" s="14" t="str">
        <f>_xlfn.XLOOKUP(A1988,'Medical Exam Transform'!$A$2:$A$2336,'Medical Exam Transform'!$J$2:$J$2336)</f>
        <v>Prediabetes</v>
      </c>
      <c r="L1988" s="60">
        <f>_xlfn.XLOOKUP(A1988,'Hospitalisation Transform'!$A$2:$A$2344,'Hospitalisation Transform'!$B$2:$B$2344)</f>
        <v>37943</v>
      </c>
      <c r="M1988" s="82">
        <f>_xlfn.XLOOKUP(A1988,'Hospitalisation Transform'!$A$2:$A$2344,'Hospitalisation Transform'!$D$2:$D$2344)</f>
        <v>3308.46</v>
      </c>
      <c r="N1988" s="14" t="str">
        <f>_xlfn.XLOOKUP(A1988,'Hospitalisation Transform'!$A$2:$A$2344,'Hospitalisation Transform'!$E$2:$E$2344)</f>
        <v>tier - 2</v>
      </c>
      <c r="O1988" s="14" t="str">
        <f>_xlfn.XLOOKUP(A1988,'Hospitalisation Transform'!$A$2:$A$2344,'Hospitalisation Transform'!$F$2:$F$2344)</f>
        <v>tier - 1</v>
      </c>
      <c r="P1988" s="14" t="str">
        <f>_xlfn.XLOOKUP(A1988,'Hospitalisation Transform'!$A$2:$A$2344,'Hospitalisation Transform'!$G$2:$G$2344)</f>
        <v>R1021</v>
      </c>
      <c r="Q1988" s="14">
        <f>_xlfn.XLOOKUP(A1988,'Hospitalisation Transform'!$A$2:$A$2344,'Hospitalisation Transform'!$H$2:$H$2344)</f>
        <v>20</v>
      </c>
    </row>
    <row r="1989" spans="1:17" ht="15.5" x14ac:dyDescent="0.35">
      <c r="A1989" s="59" t="s">
        <v>381</v>
      </c>
      <c r="B1989" s="39" t="str">
        <f>_xlfn.XLOOKUP(A1989,'Customer Names Transform'!$A$2:$A$2336,'Customer Names Transform'!$D$2:$D$2336)</f>
        <v>Cynthia</v>
      </c>
      <c r="C1989" s="28">
        <f>_xlfn.XLOOKUP(A1989,'Medical Exam Transform'!$A$2:$A$2336,'Medical Exam Transform'!$B$2:$B$2336)</f>
        <v>30.54</v>
      </c>
      <c r="D1989" s="14">
        <f>_xlfn.XLOOKUP(A1989,'Medical Exam Transform'!$A$2:$A$2336,'Medical Exam Transform'!$C$2:$C$2336)</f>
        <v>5</v>
      </c>
      <c r="E1989" s="14" t="str">
        <f>_xlfn.XLOOKUP(A1989,'Medical Exam Transform'!$A$2:$A$2336,'Medical Exam Transform'!$D$2:$D$2336)</f>
        <v>No</v>
      </c>
      <c r="F1989" s="14" t="str">
        <f>_xlfn.XLOOKUP(A1989,'Medical Exam Transform'!$A$2:$A$2336,'Medical Exam Transform'!$E$2:$E$2336)</f>
        <v>No</v>
      </c>
      <c r="G1989" s="14" t="str">
        <f>_xlfn.XLOOKUP(A1989,'Medical Exam Transform'!$A$2:$A$2336,'Medical Exam Transform'!$F$2:$F$2336)</f>
        <v>Yes</v>
      </c>
      <c r="H1989" s="14">
        <f>_xlfn.XLOOKUP(A1989,'Medical Exam Transform'!$A$2:$A$2336,'Medical Exam Transform'!$G$2:$G$2336)</f>
        <v>1</v>
      </c>
      <c r="I1989" s="14" t="str">
        <f>_xlfn.XLOOKUP(A1989,'Medical Exam Transform'!$A$2:$A$2336,'Medical Exam Transform'!$H$2:$H$2336)</f>
        <v>No</v>
      </c>
      <c r="J1989" s="14" t="str">
        <f>_xlfn.XLOOKUP(A1989,'Medical Exam Transform'!$A$2:$A$2336,'Medical Exam Transform'!$I$2:$I$2336)</f>
        <v>Obesity</v>
      </c>
      <c r="K1989" s="14" t="str">
        <f>_xlfn.XLOOKUP(A1989,'Medical Exam Transform'!$A$2:$A$2336,'Medical Exam Transform'!$J$2:$J$2336)</f>
        <v>Prediabetes</v>
      </c>
      <c r="L1989" s="60">
        <f>_xlfn.XLOOKUP(A1989,'Hospitalisation Transform'!$A$2:$A$2344,'Hospitalisation Transform'!$B$2:$B$2344)</f>
        <v>37960</v>
      </c>
      <c r="M1989" s="82">
        <f>_xlfn.XLOOKUP(A1989,'Hospitalisation Transform'!$A$2:$A$2344,'Hospitalisation Transform'!$D$2:$D$2344)</f>
        <v>3300.7</v>
      </c>
      <c r="N1989" s="14" t="str">
        <f>_xlfn.XLOOKUP(A1989,'Hospitalisation Transform'!$A$2:$A$2344,'Hospitalisation Transform'!$E$2:$E$2344)</f>
        <v>tier - 2</v>
      </c>
      <c r="O1989" s="14" t="str">
        <f>_xlfn.XLOOKUP(A1989,'Hospitalisation Transform'!$A$2:$A$2344,'Hospitalisation Transform'!$F$2:$F$2344)</f>
        <v>tier - 2</v>
      </c>
      <c r="P1989" s="14" t="str">
        <f>_xlfn.XLOOKUP(A1989,'Hospitalisation Transform'!$A$2:$A$2344,'Hospitalisation Transform'!$G$2:$G$2344)</f>
        <v>R1025</v>
      </c>
      <c r="Q1989" s="14">
        <f>_xlfn.XLOOKUP(A1989,'Hospitalisation Transform'!$A$2:$A$2344,'Hospitalisation Transform'!$H$2:$H$2344)</f>
        <v>20</v>
      </c>
    </row>
    <row r="1990" spans="1:17" ht="15.5" x14ac:dyDescent="0.35">
      <c r="A1990" s="59" t="s">
        <v>380</v>
      </c>
      <c r="B1990" s="39" t="str">
        <f>_xlfn.XLOOKUP(A1990,'Customer Names Transform'!$A$2:$A$2336,'Customer Names Transform'!$D$2:$D$2336)</f>
        <v>Emmett</v>
      </c>
      <c r="C1990" s="28">
        <f>_xlfn.XLOOKUP(A1990,'Medical Exam Transform'!$A$2:$A$2336,'Medical Exam Transform'!$B$2:$B$2336)</f>
        <v>33.914999999999999</v>
      </c>
      <c r="D1990" s="14">
        <f>_xlfn.XLOOKUP(A1990,'Medical Exam Transform'!$A$2:$A$2336,'Medical Exam Transform'!$C$2:$C$2336)</f>
        <v>5.84</v>
      </c>
      <c r="E1990" s="14" t="str">
        <f>_xlfn.XLOOKUP(A1990,'Medical Exam Transform'!$A$2:$A$2336,'Medical Exam Transform'!$D$2:$D$2336)</f>
        <v>Yes</v>
      </c>
      <c r="F1990" s="14" t="str">
        <f>_xlfn.XLOOKUP(A1990,'Medical Exam Transform'!$A$2:$A$2336,'Medical Exam Transform'!$E$2:$E$2336)</f>
        <v>No</v>
      </c>
      <c r="G1990" s="14" t="str">
        <f>_xlfn.XLOOKUP(A1990,'Medical Exam Transform'!$A$2:$A$2336,'Medical Exam Transform'!$F$2:$F$2336)</f>
        <v>No</v>
      </c>
      <c r="H1990" s="14">
        <f>_xlfn.XLOOKUP(A1990,'Medical Exam Transform'!$A$2:$A$2336,'Medical Exam Transform'!$G$2:$G$2336)</f>
        <v>0</v>
      </c>
      <c r="I1990" s="14" t="str">
        <f>_xlfn.XLOOKUP(A1990,'Medical Exam Transform'!$A$2:$A$2336,'Medical Exam Transform'!$H$2:$H$2336)</f>
        <v>No</v>
      </c>
      <c r="J1990" s="14" t="str">
        <f>_xlfn.XLOOKUP(A1990,'Medical Exam Transform'!$A$2:$A$2336,'Medical Exam Transform'!$I$2:$I$2336)</f>
        <v>Obesity</v>
      </c>
      <c r="K1990" s="14" t="str">
        <f>_xlfn.XLOOKUP(A1990,'Medical Exam Transform'!$A$2:$A$2336,'Medical Exam Transform'!$J$2:$J$2336)</f>
        <v>Normal</v>
      </c>
      <c r="L1990" s="60">
        <f>_xlfn.XLOOKUP(A1990,'Hospitalisation Transform'!$A$2:$A$2344,'Hospitalisation Transform'!$B$2:$B$2344)</f>
        <v>35386</v>
      </c>
      <c r="M1990" s="82">
        <f>_xlfn.XLOOKUP(A1990,'Hospitalisation Transform'!$A$2:$A$2344,'Hospitalisation Transform'!$D$2:$D$2344)</f>
        <v>3292.53</v>
      </c>
      <c r="N1990" s="14" t="str">
        <f>_xlfn.XLOOKUP(A1990,'Hospitalisation Transform'!$A$2:$A$2344,'Hospitalisation Transform'!$E$2:$E$2344)</f>
        <v>tier - 2</v>
      </c>
      <c r="O1990" s="14" t="str">
        <f>_xlfn.XLOOKUP(A1990,'Hospitalisation Transform'!$A$2:$A$2344,'Hospitalisation Transform'!$F$2:$F$2344)</f>
        <v>tier - 2</v>
      </c>
      <c r="P1990" s="14" t="str">
        <f>_xlfn.XLOOKUP(A1990,'Hospitalisation Transform'!$A$2:$A$2344,'Hospitalisation Transform'!$G$2:$G$2344)</f>
        <v>R1012</v>
      </c>
      <c r="Q1990" s="14">
        <f>_xlfn.XLOOKUP(A1990,'Hospitalisation Transform'!$A$2:$A$2344,'Hospitalisation Transform'!$H$2:$H$2344)</f>
        <v>27</v>
      </c>
    </row>
    <row r="1991" spans="1:17" ht="15.5" x14ac:dyDescent="0.35">
      <c r="A1991" s="59" t="s">
        <v>379</v>
      </c>
      <c r="B1991" s="39" t="str">
        <f>_xlfn.XLOOKUP(A1991,'Customer Names Transform'!$A$2:$A$2336,'Customer Names Transform'!$D$2:$D$2336)</f>
        <v>Kate</v>
      </c>
      <c r="C1991" s="28">
        <f>_xlfn.XLOOKUP(A1991,'Medical Exam Transform'!$A$2:$A$2336,'Medical Exam Transform'!$B$2:$B$2336)</f>
        <v>33.31</v>
      </c>
      <c r="D1991" s="14">
        <f>_xlfn.XLOOKUP(A1991,'Medical Exam Transform'!$A$2:$A$2336,'Medical Exam Transform'!$C$2:$C$2336)</f>
        <v>4.1900000000000004</v>
      </c>
      <c r="E1991" s="14" t="str">
        <f>_xlfn.XLOOKUP(A1991,'Medical Exam Transform'!$A$2:$A$2336,'Medical Exam Transform'!$D$2:$D$2336)</f>
        <v>No</v>
      </c>
      <c r="F1991" s="14" t="str">
        <f>_xlfn.XLOOKUP(A1991,'Medical Exam Transform'!$A$2:$A$2336,'Medical Exam Transform'!$E$2:$E$2336)</f>
        <v>No</v>
      </c>
      <c r="G1991" s="14" t="str">
        <f>_xlfn.XLOOKUP(A1991,'Medical Exam Transform'!$A$2:$A$2336,'Medical Exam Transform'!$F$2:$F$2336)</f>
        <v>Yes</v>
      </c>
      <c r="H1991" s="14">
        <f>_xlfn.XLOOKUP(A1991,'Medical Exam Transform'!$A$2:$A$2336,'Medical Exam Transform'!$G$2:$G$2336)</f>
        <v>1</v>
      </c>
      <c r="I1991" s="14" t="str">
        <f>_xlfn.XLOOKUP(A1991,'Medical Exam Transform'!$A$2:$A$2336,'Medical Exam Transform'!$H$2:$H$2336)</f>
        <v>No</v>
      </c>
      <c r="J1991" s="14" t="str">
        <f>_xlfn.XLOOKUP(A1991,'Medical Exam Transform'!$A$2:$A$2336,'Medical Exam Transform'!$I$2:$I$2336)</f>
        <v>Obesity</v>
      </c>
      <c r="K1991" s="14" t="str">
        <f>_xlfn.XLOOKUP(A1991,'Medical Exam Transform'!$A$2:$A$2336,'Medical Exam Transform'!$J$2:$J$2336)</f>
        <v>Prediabetes</v>
      </c>
      <c r="L1991" s="60">
        <f>_xlfn.XLOOKUP(A1991,'Hospitalisation Transform'!$A$2:$A$2344,'Hospitalisation Transform'!$B$2:$B$2344)</f>
        <v>37805</v>
      </c>
      <c r="M1991" s="82">
        <f>_xlfn.XLOOKUP(A1991,'Hospitalisation Transform'!$A$2:$A$2344,'Hospitalisation Transform'!$D$2:$D$2344)</f>
        <v>3280.22</v>
      </c>
      <c r="N1991" s="14" t="str">
        <f>_xlfn.XLOOKUP(A1991,'Hospitalisation Transform'!$A$2:$A$2344,'Hospitalisation Transform'!$E$2:$E$2344)</f>
        <v>tier - 2</v>
      </c>
      <c r="O1991" s="14" t="str">
        <f>_xlfn.XLOOKUP(A1991,'Hospitalisation Transform'!$A$2:$A$2344,'Hospitalisation Transform'!$F$2:$F$2344)</f>
        <v>tier - 3</v>
      </c>
      <c r="P1991" s="14" t="str">
        <f>_xlfn.XLOOKUP(A1991,'Hospitalisation Transform'!$A$2:$A$2344,'Hospitalisation Transform'!$G$2:$G$2344)</f>
        <v>R1011</v>
      </c>
      <c r="Q1991" s="14">
        <f>_xlfn.XLOOKUP(A1991,'Hospitalisation Transform'!$A$2:$A$2344,'Hospitalisation Transform'!$H$2:$H$2344)</f>
        <v>20</v>
      </c>
    </row>
    <row r="1992" spans="1:17" ht="15.5" x14ac:dyDescent="0.35">
      <c r="A1992" s="59" t="s">
        <v>378</v>
      </c>
      <c r="B1992" s="39" t="str">
        <f>_xlfn.XLOOKUP(A1992,'Customer Names Transform'!$A$2:$A$2336,'Customer Names Transform'!$D$2:$D$2336)</f>
        <v>Christopher L.</v>
      </c>
      <c r="C1992" s="28">
        <f>_xlfn.XLOOKUP(A1992,'Medical Exam Transform'!$A$2:$A$2336,'Medical Exam Transform'!$B$2:$B$2336)</f>
        <v>25.745000000000001</v>
      </c>
      <c r="D1992" s="14">
        <f>_xlfn.XLOOKUP(A1992,'Medical Exam Transform'!$A$2:$A$2336,'Medical Exam Transform'!$C$2:$C$2336)</f>
        <v>4.62</v>
      </c>
      <c r="E1992" s="14" t="str">
        <f>_xlfn.XLOOKUP(A1992,'Medical Exam Transform'!$A$2:$A$2336,'Medical Exam Transform'!$D$2:$D$2336)</f>
        <v>Yes</v>
      </c>
      <c r="F1992" s="14" t="str">
        <f>_xlfn.XLOOKUP(A1992,'Medical Exam Transform'!$A$2:$A$2336,'Medical Exam Transform'!$E$2:$E$2336)</f>
        <v>No</v>
      </c>
      <c r="G1992" s="14" t="str">
        <f>_xlfn.XLOOKUP(A1992,'Medical Exam Transform'!$A$2:$A$2336,'Medical Exam Transform'!$F$2:$F$2336)</f>
        <v>No</v>
      </c>
      <c r="H1992" s="14">
        <f>_xlfn.XLOOKUP(A1992,'Medical Exam Transform'!$A$2:$A$2336,'Medical Exam Transform'!$G$2:$G$2336)</f>
        <v>0</v>
      </c>
      <c r="I1992" s="14" t="str">
        <f>_xlfn.XLOOKUP(A1992,'Medical Exam Transform'!$A$2:$A$2336,'Medical Exam Transform'!$H$2:$H$2336)</f>
        <v>No</v>
      </c>
      <c r="J1992" s="14" t="str">
        <f>_xlfn.XLOOKUP(A1992,'Medical Exam Transform'!$A$2:$A$2336,'Medical Exam Transform'!$I$2:$I$2336)</f>
        <v>Overweight</v>
      </c>
      <c r="K1992" s="14" t="str">
        <f>_xlfn.XLOOKUP(A1992,'Medical Exam Transform'!$A$2:$A$2336,'Medical Exam Transform'!$J$2:$J$2336)</f>
        <v>Normal</v>
      </c>
      <c r="L1992" s="60">
        <f>_xlfn.XLOOKUP(A1992,'Hospitalisation Transform'!$A$2:$A$2344,'Hospitalisation Transform'!$B$2:$B$2344)</f>
        <v>37170</v>
      </c>
      <c r="M1992" s="82">
        <f>_xlfn.XLOOKUP(A1992,'Hospitalisation Transform'!$A$2:$A$2344,'Hospitalisation Transform'!$D$2:$D$2344)</f>
        <v>3279.87</v>
      </c>
      <c r="N1992" s="14" t="str">
        <f>_xlfn.XLOOKUP(A1992,'Hospitalisation Transform'!$A$2:$A$2344,'Hospitalisation Transform'!$E$2:$E$2344)</f>
        <v>tier - 2</v>
      </c>
      <c r="O1992" s="14" t="str">
        <f>_xlfn.XLOOKUP(A1992,'Hospitalisation Transform'!$A$2:$A$2344,'Hospitalisation Transform'!$F$2:$F$2344)</f>
        <v>tier - 1</v>
      </c>
      <c r="P1992" s="14" t="str">
        <f>_xlfn.XLOOKUP(A1992,'Hospitalisation Transform'!$A$2:$A$2344,'Hospitalisation Transform'!$G$2:$G$2344)</f>
        <v>R1017</v>
      </c>
      <c r="Q1992" s="14">
        <f>_xlfn.XLOOKUP(A1992,'Hospitalisation Transform'!$A$2:$A$2344,'Hospitalisation Transform'!$H$2:$H$2344)</f>
        <v>22</v>
      </c>
    </row>
    <row r="1993" spans="1:17" ht="15.5" x14ac:dyDescent="0.35">
      <c r="A1993" s="59" t="s">
        <v>377</v>
      </c>
      <c r="B1993" s="39" t="str">
        <f>_xlfn.XLOOKUP(A1993,'Customer Names Transform'!$A$2:$A$2336,'Customer Names Transform'!$D$2:$D$2336)</f>
        <v>Christopher P.</v>
      </c>
      <c r="C1993" s="28">
        <f>_xlfn.XLOOKUP(A1993,'Medical Exam Transform'!$A$2:$A$2336,'Medical Exam Transform'!$B$2:$B$2336)</f>
        <v>37.1</v>
      </c>
      <c r="D1993" s="14">
        <f>_xlfn.XLOOKUP(A1993,'Medical Exam Transform'!$A$2:$A$2336,'Medical Exam Transform'!$C$2:$C$2336)</f>
        <v>6.24</v>
      </c>
      <c r="E1993" s="14" t="str">
        <f>_xlfn.XLOOKUP(A1993,'Medical Exam Transform'!$A$2:$A$2336,'Medical Exam Transform'!$D$2:$D$2336)</f>
        <v>No</v>
      </c>
      <c r="F1993" s="14" t="str">
        <f>_xlfn.XLOOKUP(A1993,'Medical Exam Transform'!$A$2:$A$2336,'Medical Exam Transform'!$E$2:$E$2336)</f>
        <v>No</v>
      </c>
      <c r="G1993" s="14" t="str">
        <f>_xlfn.XLOOKUP(A1993,'Medical Exam Transform'!$A$2:$A$2336,'Medical Exam Transform'!$F$2:$F$2336)</f>
        <v>No</v>
      </c>
      <c r="H1993" s="14">
        <f>_xlfn.XLOOKUP(A1993,'Medical Exam Transform'!$A$2:$A$2336,'Medical Exam Transform'!$G$2:$G$2336)</f>
        <v>0</v>
      </c>
      <c r="I1993" s="14" t="str">
        <f>_xlfn.XLOOKUP(A1993,'Medical Exam Transform'!$A$2:$A$2336,'Medical Exam Transform'!$H$2:$H$2336)</f>
        <v>No</v>
      </c>
      <c r="J1993" s="14" t="str">
        <f>_xlfn.XLOOKUP(A1993,'Medical Exam Transform'!$A$2:$A$2336,'Medical Exam Transform'!$I$2:$I$2336)</f>
        <v>Obesity</v>
      </c>
      <c r="K1993" s="14" t="str">
        <f>_xlfn.XLOOKUP(A1993,'Medical Exam Transform'!$A$2:$A$2336,'Medical Exam Transform'!$J$2:$J$2336)</f>
        <v>Normal</v>
      </c>
      <c r="L1993" s="60">
        <f>_xlfn.XLOOKUP(A1993,'Hospitalisation Transform'!$A$2:$A$2344,'Hospitalisation Transform'!$B$2:$B$2344)</f>
        <v>34516</v>
      </c>
      <c r="M1993" s="82">
        <f>_xlfn.XLOOKUP(A1993,'Hospitalisation Transform'!$A$2:$A$2344,'Hospitalisation Transform'!$D$2:$D$2344)</f>
        <v>3277.16</v>
      </c>
      <c r="N1993" s="14" t="str">
        <f>_xlfn.XLOOKUP(A1993,'Hospitalisation Transform'!$A$2:$A$2344,'Hospitalisation Transform'!$E$2:$E$2344)</f>
        <v>tier - 2</v>
      </c>
      <c r="O1993" s="14" t="str">
        <f>_xlfn.XLOOKUP(A1993,'Hospitalisation Transform'!$A$2:$A$2344,'Hospitalisation Transform'!$F$2:$F$2344)</f>
        <v>tier - 3</v>
      </c>
      <c r="P1993" s="14" t="str">
        <f>_xlfn.XLOOKUP(A1993,'Hospitalisation Transform'!$A$2:$A$2344,'Hospitalisation Transform'!$G$2:$G$2344)</f>
        <v>R1011</v>
      </c>
      <c r="Q1993" s="14">
        <f>_xlfn.XLOOKUP(A1993,'Hospitalisation Transform'!$A$2:$A$2344,'Hospitalisation Transform'!$H$2:$H$2344)</f>
        <v>29</v>
      </c>
    </row>
    <row r="1994" spans="1:17" ht="15.5" x14ac:dyDescent="0.35">
      <c r="A1994" s="59" t="s">
        <v>376</v>
      </c>
      <c r="B1994" s="39" t="str">
        <f>_xlfn.XLOOKUP(A1994,'Customer Names Transform'!$A$2:$A$2336,'Customer Names Transform'!$D$2:$D$2336)</f>
        <v>Christopher W</v>
      </c>
      <c r="C1994" s="28">
        <f>_xlfn.XLOOKUP(A1994,'Medical Exam Transform'!$A$2:$A$2336,'Medical Exam Transform'!$B$2:$B$2336)</f>
        <v>35.435000000000002</v>
      </c>
      <c r="D1994" s="14">
        <f>_xlfn.XLOOKUP(A1994,'Medical Exam Transform'!$A$2:$A$2336,'Medical Exam Transform'!$C$2:$C$2336)</f>
        <v>5.81</v>
      </c>
      <c r="E1994" s="14" t="str">
        <f>_xlfn.XLOOKUP(A1994,'Medical Exam Transform'!$A$2:$A$2336,'Medical Exam Transform'!$D$2:$D$2336)</f>
        <v>No</v>
      </c>
      <c r="F1994" s="14" t="str">
        <f>_xlfn.XLOOKUP(A1994,'Medical Exam Transform'!$A$2:$A$2336,'Medical Exam Transform'!$E$2:$E$2336)</f>
        <v>No</v>
      </c>
      <c r="G1994" s="14" t="str">
        <f>_xlfn.XLOOKUP(A1994,'Medical Exam Transform'!$A$2:$A$2336,'Medical Exam Transform'!$F$2:$F$2336)</f>
        <v>No</v>
      </c>
      <c r="H1994" s="14">
        <f>_xlfn.XLOOKUP(A1994,'Medical Exam Transform'!$A$2:$A$2336,'Medical Exam Transform'!$G$2:$G$2336)</f>
        <v>0</v>
      </c>
      <c r="I1994" s="14" t="str">
        <f>_xlfn.XLOOKUP(A1994,'Medical Exam Transform'!$A$2:$A$2336,'Medical Exam Transform'!$H$2:$H$2336)</f>
        <v>No</v>
      </c>
      <c r="J1994" s="14" t="str">
        <f>_xlfn.XLOOKUP(A1994,'Medical Exam Transform'!$A$2:$A$2336,'Medical Exam Transform'!$I$2:$I$2336)</f>
        <v>Obesity</v>
      </c>
      <c r="K1994" s="14" t="str">
        <f>_xlfn.XLOOKUP(A1994,'Medical Exam Transform'!$A$2:$A$2336,'Medical Exam Transform'!$J$2:$J$2336)</f>
        <v>Prediabetes</v>
      </c>
      <c r="L1994" s="60">
        <f>_xlfn.XLOOKUP(A1994,'Hospitalisation Transform'!$A$2:$A$2344,'Hospitalisation Transform'!$B$2:$B$2344)</f>
        <v>34670</v>
      </c>
      <c r="M1994" s="82">
        <f>_xlfn.XLOOKUP(A1994,'Hospitalisation Transform'!$A$2:$A$2344,'Hospitalisation Transform'!$D$2:$D$2344)</f>
        <v>3268.85</v>
      </c>
      <c r="N1994" s="14" t="str">
        <f>_xlfn.XLOOKUP(A1994,'Hospitalisation Transform'!$A$2:$A$2344,'Hospitalisation Transform'!$E$2:$E$2344)</f>
        <v>tier - 3</v>
      </c>
      <c r="O1994" s="14" t="str">
        <f>_xlfn.XLOOKUP(A1994,'Hospitalisation Transform'!$A$2:$A$2344,'Hospitalisation Transform'!$F$2:$F$2344)</f>
        <v>tier - 1</v>
      </c>
      <c r="P1994" s="14" t="str">
        <f>_xlfn.XLOOKUP(A1994,'Hospitalisation Transform'!$A$2:$A$2344,'Hospitalisation Transform'!$G$2:$G$2344)</f>
        <v>R1016</v>
      </c>
      <c r="Q1994" s="14">
        <f>_xlfn.XLOOKUP(A1994,'Hospitalisation Transform'!$A$2:$A$2344,'Hospitalisation Transform'!$H$2:$H$2344)</f>
        <v>29</v>
      </c>
    </row>
    <row r="1995" spans="1:17" ht="15.5" x14ac:dyDescent="0.35">
      <c r="A1995" s="59" t="s">
        <v>375</v>
      </c>
      <c r="B1995" s="39" t="str">
        <f>_xlfn.XLOOKUP(A1995,'Customer Names Transform'!$A$2:$A$2336,'Customer Names Transform'!$D$2:$D$2336)</f>
        <v>Norman H.</v>
      </c>
      <c r="C1995" s="28">
        <f>_xlfn.XLOOKUP(A1995,'Medical Exam Transform'!$A$2:$A$2336,'Medical Exam Transform'!$B$2:$B$2336)</f>
        <v>20.399999999999999</v>
      </c>
      <c r="D1995" s="14">
        <f>_xlfn.XLOOKUP(A1995,'Medical Exam Transform'!$A$2:$A$2336,'Medical Exam Transform'!$C$2:$C$2336)</f>
        <v>4.83</v>
      </c>
      <c r="E1995" s="14" t="str">
        <f>_xlfn.XLOOKUP(A1995,'Medical Exam Transform'!$A$2:$A$2336,'Medical Exam Transform'!$D$2:$D$2336)</f>
        <v>No</v>
      </c>
      <c r="F1995" s="14" t="str">
        <f>_xlfn.XLOOKUP(A1995,'Medical Exam Transform'!$A$2:$A$2336,'Medical Exam Transform'!$E$2:$E$2336)</f>
        <v>No</v>
      </c>
      <c r="G1995" s="14" t="str">
        <f>_xlfn.XLOOKUP(A1995,'Medical Exam Transform'!$A$2:$A$2336,'Medical Exam Transform'!$F$2:$F$2336)</f>
        <v>No</v>
      </c>
      <c r="H1995" s="14">
        <f>_xlfn.XLOOKUP(A1995,'Medical Exam Transform'!$A$2:$A$2336,'Medical Exam Transform'!$G$2:$G$2336)</f>
        <v>0</v>
      </c>
      <c r="I1995" s="14" t="str">
        <f>_xlfn.XLOOKUP(A1995,'Medical Exam Transform'!$A$2:$A$2336,'Medical Exam Transform'!$H$2:$H$2336)</f>
        <v>No</v>
      </c>
      <c r="J1995" s="14" t="str">
        <f>_xlfn.XLOOKUP(A1995,'Medical Exam Transform'!$A$2:$A$2336,'Medical Exam Transform'!$I$2:$I$2336)</f>
        <v>Normalweight</v>
      </c>
      <c r="K1995" s="14" t="str">
        <f>_xlfn.XLOOKUP(A1995,'Medical Exam Transform'!$A$2:$A$2336,'Medical Exam Transform'!$J$2:$J$2336)</f>
        <v>Normal</v>
      </c>
      <c r="L1995" s="60">
        <f>_xlfn.XLOOKUP(A1995,'Hospitalisation Transform'!$A$2:$A$2344,'Hospitalisation Transform'!$B$2:$B$2344)</f>
        <v>33555</v>
      </c>
      <c r="M1995" s="82">
        <f>_xlfn.XLOOKUP(A1995,'Hospitalisation Transform'!$A$2:$A$2344,'Hospitalisation Transform'!$D$2:$D$2344)</f>
        <v>3260.2</v>
      </c>
      <c r="N1995" s="14" t="str">
        <f>_xlfn.XLOOKUP(A1995,'Hospitalisation Transform'!$A$2:$A$2344,'Hospitalisation Transform'!$E$2:$E$2344)</f>
        <v>tier - 3</v>
      </c>
      <c r="O1995" s="14" t="str">
        <f>_xlfn.XLOOKUP(A1995,'Hospitalisation Transform'!$A$2:$A$2344,'Hospitalisation Transform'!$F$2:$F$2344)</f>
        <v>tier - 2</v>
      </c>
      <c r="P1995" s="14" t="str">
        <f>_xlfn.XLOOKUP(A1995,'Hospitalisation Transform'!$A$2:$A$2344,'Hospitalisation Transform'!$G$2:$G$2344)</f>
        <v>R1011</v>
      </c>
      <c r="Q1995" s="14">
        <f>_xlfn.XLOOKUP(A1995,'Hospitalisation Transform'!$A$2:$A$2344,'Hospitalisation Transform'!$H$2:$H$2344)</f>
        <v>32</v>
      </c>
    </row>
    <row r="1996" spans="1:17" ht="15.5" x14ac:dyDescent="0.35">
      <c r="A1996" s="59" t="s">
        <v>374</v>
      </c>
      <c r="B1996" s="39" t="str">
        <f>_xlfn.XLOOKUP(A1996,'Customer Names Transform'!$A$2:$A$2336,'Customer Names Transform'!$D$2:$D$2336)</f>
        <v>Susan</v>
      </c>
      <c r="C1996" s="28">
        <f>_xlfn.XLOOKUP(A1996,'Medical Exam Transform'!$A$2:$A$2336,'Medical Exam Transform'!$B$2:$B$2336)</f>
        <v>42.13</v>
      </c>
      <c r="D1996" s="14">
        <f>_xlfn.XLOOKUP(A1996,'Medical Exam Transform'!$A$2:$A$2336,'Medical Exam Transform'!$C$2:$C$2336)</f>
        <v>5.72</v>
      </c>
      <c r="E1996" s="14" t="str">
        <f>_xlfn.XLOOKUP(A1996,'Medical Exam Transform'!$A$2:$A$2336,'Medical Exam Transform'!$D$2:$D$2336)</f>
        <v>Yes</v>
      </c>
      <c r="F1996" s="14" t="str">
        <f>_xlfn.XLOOKUP(A1996,'Medical Exam Transform'!$A$2:$A$2336,'Medical Exam Transform'!$E$2:$E$2336)</f>
        <v>No</v>
      </c>
      <c r="G1996" s="14" t="str">
        <f>_xlfn.XLOOKUP(A1996,'Medical Exam Transform'!$A$2:$A$2336,'Medical Exam Transform'!$F$2:$F$2336)</f>
        <v>Yes</v>
      </c>
      <c r="H1996" s="14">
        <f>_xlfn.XLOOKUP(A1996,'Medical Exam Transform'!$A$2:$A$2336,'Medical Exam Transform'!$G$2:$G$2336)</f>
        <v>1</v>
      </c>
      <c r="I1996" s="14" t="str">
        <f>_xlfn.XLOOKUP(A1996,'Medical Exam Transform'!$A$2:$A$2336,'Medical Exam Transform'!$H$2:$H$2336)</f>
        <v>No</v>
      </c>
      <c r="J1996" s="14" t="str">
        <f>_xlfn.XLOOKUP(A1996,'Medical Exam Transform'!$A$2:$A$2336,'Medical Exam Transform'!$I$2:$I$2336)</f>
        <v>Obesity</v>
      </c>
      <c r="K1996" s="14" t="str">
        <f>_xlfn.XLOOKUP(A1996,'Medical Exam Transform'!$A$2:$A$2336,'Medical Exam Transform'!$J$2:$J$2336)</f>
        <v>Normal</v>
      </c>
      <c r="L1996" s="60">
        <f>_xlfn.XLOOKUP(A1996,'Hospitalisation Transform'!$A$2:$A$2344,'Hospitalisation Transform'!$B$2:$B$2344)</f>
        <v>35675</v>
      </c>
      <c r="M1996" s="82">
        <f>_xlfn.XLOOKUP(A1996,'Hospitalisation Transform'!$A$2:$A$2344,'Hospitalisation Transform'!$D$2:$D$2344)</f>
        <v>3238.44</v>
      </c>
      <c r="N1996" s="14" t="str">
        <f>_xlfn.XLOOKUP(A1996,'Hospitalisation Transform'!$A$2:$A$2344,'Hospitalisation Transform'!$E$2:$E$2344)</f>
        <v>tier - 2</v>
      </c>
      <c r="O1996" s="14" t="str">
        <f>_xlfn.XLOOKUP(A1996,'Hospitalisation Transform'!$A$2:$A$2344,'Hospitalisation Transform'!$F$2:$F$2344)</f>
        <v>tier - 3</v>
      </c>
      <c r="P1996" s="14" t="str">
        <f>_xlfn.XLOOKUP(A1996,'Hospitalisation Transform'!$A$2:$A$2344,'Hospitalisation Transform'!$G$2:$G$2344)</f>
        <v>R1013</v>
      </c>
      <c r="Q1996" s="14">
        <f>_xlfn.XLOOKUP(A1996,'Hospitalisation Transform'!$A$2:$A$2344,'Hospitalisation Transform'!$H$2:$H$2344)</f>
        <v>26</v>
      </c>
    </row>
    <row r="1997" spans="1:17" ht="15.5" x14ac:dyDescent="0.35">
      <c r="A1997" s="59" t="s">
        <v>373</v>
      </c>
      <c r="B1997" s="39" t="str">
        <f>_xlfn.XLOOKUP(A1997,'Customer Names Transform'!$A$2:$A$2336,'Customer Names Transform'!$D$2:$D$2336)</f>
        <v>Tatyana K</v>
      </c>
      <c r="C1997" s="28">
        <f>_xlfn.XLOOKUP(A1997,'Medical Exam Transform'!$A$2:$A$2336,'Medical Exam Transform'!$B$2:$B$2336)</f>
        <v>33.99</v>
      </c>
      <c r="D1997" s="14">
        <f>_xlfn.XLOOKUP(A1997,'Medical Exam Transform'!$A$2:$A$2336,'Medical Exam Transform'!$C$2:$C$2336)</f>
        <v>4.83</v>
      </c>
      <c r="E1997" s="14" t="str">
        <f>_xlfn.XLOOKUP(A1997,'Medical Exam Transform'!$A$2:$A$2336,'Medical Exam Transform'!$D$2:$D$2336)</f>
        <v>Yes</v>
      </c>
      <c r="F1997" s="14" t="str">
        <f>_xlfn.XLOOKUP(A1997,'Medical Exam Transform'!$A$2:$A$2336,'Medical Exam Transform'!$E$2:$E$2336)</f>
        <v>No</v>
      </c>
      <c r="G1997" s="14" t="str">
        <f>_xlfn.XLOOKUP(A1997,'Medical Exam Transform'!$A$2:$A$2336,'Medical Exam Transform'!$F$2:$F$2336)</f>
        <v>Yes</v>
      </c>
      <c r="H1997" s="14">
        <f>_xlfn.XLOOKUP(A1997,'Medical Exam Transform'!$A$2:$A$2336,'Medical Exam Transform'!$G$2:$G$2336)</f>
        <v>1</v>
      </c>
      <c r="I1997" s="14" t="str">
        <f>_xlfn.XLOOKUP(A1997,'Medical Exam Transform'!$A$2:$A$2336,'Medical Exam Transform'!$H$2:$H$2336)</f>
        <v>No</v>
      </c>
      <c r="J1997" s="14" t="str">
        <f>_xlfn.XLOOKUP(A1997,'Medical Exam Transform'!$A$2:$A$2336,'Medical Exam Transform'!$I$2:$I$2336)</f>
        <v>Obesity</v>
      </c>
      <c r="K1997" s="14" t="str">
        <f>_xlfn.XLOOKUP(A1997,'Medical Exam Transform'!$A$2:$A$2336,'Medical Exam Transform'!$J$2:$J$2336)</f>
        <v>Normal</v>
      </c>
      <c r="L1997" s="60">
        <f>_xlfn.XLOOKUP(A1997,'Hospitalisation Transform'!$A$2:$A$2344,'Hospitalisation Transform'!$B$2:$B$2344)</f>
        <v>35644</v>
      </c>
      <c r="M1997" s="82">
        <f>_xlfn.XLOOKUP(A1997,'Hospitalisation Transform'!$A$2:$A$2344,'Hospitalisation Transform'!$D$2:$D$2344)</f>
        <v>3227.12</v>
      </c>
      <c r="N1997" s="14" t="str">
        <f>_xlfn.XLOOKUP(A1997,'Hospitalisation Transform'!$A$2:$A$2344,'Hospitalisation Transform'!$E$2:$E$2344)</f>
        <v>tier - 2</v>
      </c>
      <c r="O1997" s="14" t="str">
        <f>_xlfn.XLOOKUP(A1997,'Hospitalisation Transform'!$A$2:$A$2344,'Hospitalisation Transform'!$F$2:$F$2344)</f>
        <v>tier - 3</v>
      </c>
      <c r="P1997" s="14" t="str">
        <f>_xlfn.XLOOKUP(A1997,'Hospitalisation Transform'!$A$2:$A$2344,'Hospitalisation Transform'!$G$2:$G$2344)</f>
        <v>R1013</v>
      </c>
      <c r="Q1997" s="14">
        <f>_xlfn.XLOOKUP(A1997,'Hospitalisation Transform'!$A$2:$A$2344,'Hospitalisation Transform'!$H$2:$H$2344)</f>
        <v>26</v>
      </c>
    </row>
    <row r="1998" spans="1:17" ht="15.5" x14ac:dyDescent="0.35">
      <c r="A1998" s="59" t="s">
        <v>372</v>
      </c>
      <c r="B1998" s="39" t="str">
        <f>_xlfn.XLOOKUP(A1998,'Customer Names Transform'!$A$2:$A$2336,'Customer Names Transform'!$D$2:$D$2336)</f>
        <v>Chrissy</v>
      </c>
      <c r="C1998" s="28">
        <f>_xlfn.XLOOKUP(A1998,'Medical Exam Transform'!$A$2:$A$2336,'Medical Exam Transform'!$B$2:$B$2336)</f>
        <v>28.594999999999999</v>
      </c>
      <c r="D1998" s="14">
        <f>_xlfn.XLOOKUP(A1998,'Medical Exam Transform'!$A$2:$A$2336,'Medical Exam Transform'!$C$2:$C$2336)</f>
        <v>4.1399999999999997</v>
      </c>
      <c r="E1998" s="14" t="str">
        <f>_xlfn.XLOOKUP(A1998,'Medical Exam Transform'!$A$2:$A$2336,'Medical Exam Transform'!$D$2:$D$2336)</f>
        <v>Yes</v>
      </c>
      <c r="F1998" s="14" t="str">
        <f>_xlfn.XLOOKUP(A1998,'Medical Exam Transform'!$A$2:$A$2336,'Medical Exam Transform'!$E$2:$E$2336)</f>
        <v>No</v>
      </c>
      <c r="G1998" s="14" t="str">
        <f>_xlfn.XLOOKUP(A1998,'Medical Exam Transform'!$A$2:$A$2336,'Medical Exam Transform'!$F$2:$F$2336)</f>
        <v>Yes</v>
      </c>
      <c r="H1998" s="14">
        <f>_xlfn.XLOOKUP(A1998,'Medical Exam Transform'!$A$2:$A$2336,'Medical Exam Transform'!$G$2:$G$2336)</f>
        <v>1</v>
      </c>
      <c r="I1998" s="14" t="str">
        <f>_xlfn.XLOOKUP(A1998,'Medical Exam Transform'!$A$2:$A$2336,'Medical Exam Transform'!$H$2:$H$2336)</f>
        <v>No</v>
      </c>
      <c r="J1998" s="14" t="str">
        <f>_xlfn.XLOOKUP(A1998,'Medical Exam Transform'!$A$2:$A$2336,'Medical Exam Transform'!$I$2:$I$2336)</f>
        <v>Overweight</v>
      </c>
      <c r="K1998" s="14" t="str">
        <f>_xlfn.XLOOKUP(A1998,'Medical Exam Transform'!$A$2:$A$2336,'Medical Exam Transform'!$J$2:$J$2336)</f>
        <v>Prediabetes</v>
      </c>
      <c r="L1998" s="60">
        <f>_xlfn.XLOOKUP(A1998,'Hospitalisation Transform'!$A$2:$A$2344,'Hospitalisation Transform'!$B$2:$B$2344)</f>
        <v>35617</v>
      </c>
      <c r="M1998" s="82">
        <f>_xlfn.XLOOKUP(A1998,'Hospitalisation Transform'!$A$2:$A$2344,'Hospitalisation Transform'!$D$2:$D$2344)</f>
        <v>3213.62</v>
      </c>
      <c r="N1998" s="14" t="str">
        <f>_xlfn.XLOOKUP(A1998,'Hospitalisation Transform'!$A$2:$A$2344,'Hospitalisation Transform'!$E$2:$E$2344)</f>
        <v>tier - 2</v>
      </c>
      <c r="O1998" s="14" t="str">
        <f>_xlfn.XLOOKUP(A1998,'Hospitalisation Transform'!$A$2:$A$2344,'Hospitalisation Transform'!$F$2:$F$2344)</f>
        <v>tier - 2</v>
      </c>
      <c r="P1998" s="14" t="str">
        <f>_xlfn.XLOOKUP(A1998,'Hospitalisation Transform'!$A$2:$A$2344,'Hospitalisation Transform'!$G$2:$G$2344)</f>
        <v>R1024</v>
      </c>
      <c r="Q1998" s="14">
        <f>_xlfn.XLOOKUP(A1998,'Hospitalisation Transform'!$A$2:$A$2344,'Hospitalisation Transform'!$H$2:$H$2344)</f>
        <v>26</v>
      </c>
    </row>
    <row r="1999" spans="1:17" ht="15.5" x14ac:dyDescent="0.35">
      <c r="A1999" s="59" t="s">
        <v>371</v>
      </c>
      <c r="B1999" s="39" t="str">
        <f>_xlfn.XLOOKUP(A1999,'Customer Names Transform'!$A$2:$A$2336,'Customer Names Transform'!$D$2:$D$2336)</f>
        <v>Carrie</v>
      </c>
      <c r="C1999" s="28">
        <f>_xlfn.XLOOKUP(A1999,'Medical Exam Transform'!$A$2:$A$2336,'Medical Exam Transform'!$B$2:$B$2336)</f>
        <v>20.8</v>
      </c>
      <c r="D1999" s="14">
        <f>_xlfn.XLOOKUP(A1999,'Medical Exam Transform'!$A$2:$A$2336,'Medical Exam Transform'!$C$2:$C$2336)</f>
        <v>4.07</v>
      </c>
      <c r="E1999" s="14" t="str">
        <f>_xlfn.XLOOKUP(A1999,'Medical Exam Transform'!$A$2:$A$2336,'Medical Exam Transform'!$D$2:$D$2336)</f>
        <v>Yes</v>
      </c>
      <c r="F1999" s="14" t="str">
        <f>_xlfn.XLOOKUP(A1999,'Medical Exam Transform'!$A$2:$A$2336,'Medical Exam Transform'!$E$2:$E$2336)</f>
        <v>No</v>
      </c>
      <c r="G1999" s="14" t="str">
        <f>_xlfn.XLOOKUP(A1999,'Medical Exam Transform'!$A$2:$A$2336,'Medical Exam Transform'!$F$2:$F$2336)</f>
        <v>Yes</v>
      </c>
      <c r="H1999" s="14">
        <f>_xlfn.XLOOKUP(A1999,'Medical Exam Transform'!$A$2:$A$2336,'Medical Exam Transform'!$G$2:$G$2336)</f>
        <v>1</v>
      </c>
      <c r="I1999" s="14" t="str">
        <f>_xlfn.XLOOKUP(A1999,'Medical Exam Transform'!$A$2:$A$2336,'Medical Exam Transform'!$H$2:$H$2336)</f>
        <v>No</v>
      </c>
      <c r="J1999" s="14" t="str">
        <f>_xlfn.XLOOKUP(A1999,'Medical Exam Transform'!$A$2:$A$2336,'Medical Exam Transform'!$I$2:$I$2336)</f>
        <v>Normalweight</v>
      </c>
      <c r="K1999" s="14" t="str">
        <f>_xlfn.XLOOKUP(A1999,'Medical Exam Transform'!$A$2:$A$2336,'Medical Exam Transform'!$J$2:$J$2336)</f>
        <v>Normal</v>
      </c>
      <c r="L1999" s="60">
        <f>_xlfn.XLOOKUP(A1999,'Hospitalisation Transform'!$A$2:$A$2344,'Hospitalisation Transform'!$B$2:$B$2344)</f>
        <v>35786</v>
      </c>
      <c r="M1999" s="82">
        <f>_xlfn.XLOOKUP(A1999,'Hospitalisation Transform'!$A$2:$A$2344,'Hospitalisation Transform'!$D$2:$D$2344)</f>
        <v>3208.79</v>
      </c>
      <c r="N1999" s="14" t="str">
        <f>_xlfn.XLOOKUP(A1999,'Hospitalisation Transform'!$A$2:$A$2344,'Hospitalisation Transform'!$E$2:$E$2344)</f>
        <v>tier - 2</v>
      </c>
      <c r="O1999" s="14" t="str">
        <f>_xlfn.XLOOKUP(A1999,'Hospitalisation Transform'!$A$2:$A$2344,'Hospitalisation Transform'!$F$2:$F$2344)</f>
        <v>tier - 3</v>
      </c>
      <c r="P1999" s="14" t="str">
        <f>_xlfn.XLOOKUP(A1999,'Hospitalisation Transform'!$A$2:$A$2344,'Hospitalisation Transform'!$G$2:$G$2344)</f>
        <v>R1011</v>
      </c>
      <c r="Q1999" s="14">
        <f>_xlfn.XLOOKUP(A1999,'Hospitalisation Transform'!$A$2:$A$2344,'Hospitalisation Transform'!$H$2:$H$2344)</f>
        <v>25</v>
      </c>
    </row>
    <row r="2000" spans="1:17" ht="15.5" x14ac:dyDescent="0.35">
      <c r="A2000" s="59" t="s">
        <v>370</v>
      </c>
      <c r="B2000" s="39" t="str">
        <f>_xlfn.XLOOKUP(A2000,'Customer Names Transform'!$A$2:$A$2336,'Customer Names Transform'!$D$2:$D$2336)</f>
        <v>Halle</v>
      </c>
      <c r="C2000" s="28">
        <f>_xlfn.XLOOKUP(A2000,'Medical Exam Transform'!$A$2:$A$2336,'Medical Exam Transform'!$B$2:$B$2336)</f>
        <v>23.465</v>
      </c>
      <c r="D2000" s="14">
        <f>_xlfn.XLOOKUP(A2000,'Medical Exam Transform'!$A$2:$A$2336,'Medical Exam Transform'!$C$2:$C$2336)</f>
        <v>6.26</v>
      </c>
      <c r="E2000" s="14" t="str">
        <f>_xlfn.XLOOKUP(A2000,'Medical Exam Transform'!$A$2:$A$2336,'Medical Exam Transform'!$D$2:$D$2336)</f>
        <v>Yes</v>
      </c>
      <c r="F2000" s="14" t="str">
        <f>_xlfn.XLOOKUP(A2000,'Medical Exam Transform'!$A$2:$A$2336,'Medical Exam Transform'!$E$2:$E$2336)</f>
        <v>No</v>
      </c>
      <c r="G2000" s="14" t="str">
        <f>_xlfn.XLOOKUP(A2000,'Medical Exam Transform'!$A$2:$A$2336,'Medical Exam Transform'!$F$2:$F$2336)</f>
        <v>Yes</v>
      </c>
      <c r="H2000" s="14">
        <f>_xlfn.XLOOKUP(A2000,'Medical Exam Transform'!$A$2:$A$2336,'Medical Exam Transform'!$G$2:$G$2336)</f>
        <v>1</v>
      </c>
      <c r="I2000" s="14" t="str">
        <f>_xlfn.XLOOKUP(A2000,'Medical Exam Transform'!$A$2:$A$2336,'Medical Exam Transform'!$H$2:$H$2336)</f>
        <v>No</v>
      </c>
      <c r="J2000" s="14" t="str">
        <f>_xlfn.XLOOKUP(A2000,'Medical Exam Transform'!$A$2:$A$2336,'Medical Exam Transform'!$I$2:$I$2336)</f>
        <v>Normalweight</v>
      </c>
      <c r="K2000" s="14" t="str">
        <f>_xlfn.XLOOKUP(A2000,'Medical Exam Transform'!$A$2:$A$2336,'Medical Exam Transform'!$J$2:$J$2336)</f>
        <v>Normal</v>
      </c>
      <c r="L2000" s="60">
        <f>_xlfn.XLOOKUP(A2000,'Hospitalisation Transform'!$A$2:$A$2344,'Hospitalisation Transform'!$B$2:$B$2344)</f>
        <v>35616</v>
      </c>
      <c r="M2000" s="82">
        <f>_xlfn.XLOOKUP(A2000,'Hospitalisation Transform'!$A$2:$A$2344,'Hospitalisation Transform'!$D$2:$D$2344)</f>
        <v>3206.49</v>
      </c>
      <c r="N2000" s="14" t="str">
        <f>_xlfn.XLOOKUP(A2000,'Hospitalisation Transform'!$A$2:$A$2344,'Hospitalisation Transform'!$E$2:$E$2344)</f>
        <v>tier - 2</v>
      </c>
      <c r="O2000" s="14" t="str">
        <f>_xlfn.XLOOKUP(A2000,'Hospitalisation Transform'!$A$2:$A$2344,'Hospitalisation Transform'!$F$2:$F$2344)</f>
        <v>tier - 3</v>
      </c>
      <c r="P2000" s="14" t="str">
        <f>_xlfn.XLOOKUP(A2000,'Hospitalisation Transform'!$A$2:$A$2344,'Hospitalisation Transform'!$G$2:$G$2344)</f>
        <v>R1024</v>
      </c>
      <c r="Q2000" s="14">
        <f>_xlfn.XLOOKUP(A2000,'Hospitalisation Transform'!$A$2:$A$2344,'Hospitalisation Transform'!$H$2:$H$2344)</f>
        <v>26</v>
      </c>
    </row>
    <row r="2001" spans="1:17" ht="15.5" x14ac:dyDescent="0.35">
      <c r="A2001" s="59" t="s">
        <v>369</v>
      </c>
      <c r="B2001" s="39" t="str">
        <f>_xlfn.XLOOKUP(A2001,'Customer Names Transform'!$A$2:$A$2336,'Customer Names Transform'!$D$2:$D$2336)</f>
        <v>Carolyn</v>
      </c>
      <c r="C2001" s="28">
        <f>_xlfn.XLOOKUP(A2001,'Medical Exam Transform'!$A$2:$A$2336,'Medical Exam Transform'!$B$2:$B$2336)</f>
        <v>40.185000000000002</v>
      </c>
      <c r="D2001" s="14">
        <f>_xlfn.XLOOKUP(A2001,'Medical Exam Transform'!$A$2:$A$2336,'Medical Exam Transform'!$C$2:$C$2336)</f>
        <v>5.88</v>
      </c>
      <c r="E2001" s="14" t="str">
        <f>_xlfn.XLOOKUP(A2001,'Medical Exam Transform'!$A$2:$A$2336,'Medical Exam Transform'!$D$2:$D$2336)</f>
        <v>Yes</v>
      </c>
      <c r="F2001" s="14" t="str">
        <f>_xlfn.XLOOKUP(A2001,'Medical Exam Transform'!$A$2:$A$2336,'Medical Exam Transform'!$E$2:$E$2336)</f>
        <v>No</v>
      </c>
      <c r="G2001" s="14" t="str">
        <f>_xlfn.XLOOKUP(A2001,'Medical Exam Transform'!$A$2:$A$2336,'Medical Exam Transform'!$F$2:$F$2336)</f>
        <v>No</v>
      </c>
      <c r="H2001" s="14">
        <f>_xlfn.XLOOKUP(A2001,'Medical Exam Transform'!$A$2:$A$2336,'Medical Exam Transform'!$G$2:$G$2336)</f>
        <v>0</v>
      </c>
      <c r="I2001" s="14" t="str">
        <f>_xlfn.XLOOKUP(A2001,'Medical Exam Transform'!$A$2:$A$2336,'Medical Exam Transform'!$H$2:$H$2336)</f>
        <v>No</v>
      </c>
      <c r="J2001" s="14" t="str">
        <f>_xlfn.XLOOKUP(A2001,'Medical Exam Transform'!$A$2:$A$2336,'Medical Exam Transform'!$I$2:$I$2336)</f>
        <v>Obesity</v>
      </c>
      <c r="K2001" s="14" t="str">
        <f>_xlfn.XLOOKUP(A2001,'Medical Exam Transform'!$A$2:$A$2336,'Medical Exam Transform'!$J$2:$J$2336)</f>
        <v>Normal</v>
      </c>
      <c r="L2001" s="60">
        <f>_xlfn.XLOOKUP(A2001,'Hospitalisation Transform'!$A$2:$A$2344,'Hospitalisation Transform'!$B$2:$B$2344)</f>
        <v>35349</v>
      </c>
      <c r="M2001" s="82">
        <f>_xlfn.XLOOKUP(A2001,'Hospitalisation Transform'!$A$2:$A$2344,'Hospitalisation Transform'!$D$2:$D$2344)</f>
        <v>3201.25</v>
      </c>
      <c r="N2001" s="14" t="str">
        <f>_xlfn.XLOOKUP(A2001,'Hospitalisation Transform'!$A$2:$A$2344,'Hospitalisation Transform'!$E$2:$E$2344)</f>
        <v>tier - 2</v>
      </c>
      <c r="O2001" s="14" t="str">
        <f>_xlfn.XLOOKUP(A2001,'Hospitalisation Transform'!$A$2:$A$2344,'Hospitalisation Transform'!$F$2:$F$2344)</f>
        <v>tier - 3</v>
      </c>
      <c r="P2001" s="14" t="str">
        <f>_xlfn.XLOOKUP(A2001,'Hospitalisation Transform'!$A$2:$A$2344,'Hospitalisation Transform'!$G$2:$G$2344)</f>
        <v>R1012</v>
      </c>
      <c r="Q2001" s="14">
        <f>_xlfn.XLOOKUP(A2001,'Hospitalisation Transform'!$A$2:$A$2344,'Hospitalisation Transform'!$H$2:$H$2344)</f>
        <v>27</v>
      </c>
    </row>
    <row r="2002" spans="1:17" ht="15.5" x14ac:dyDescent="0.35">
      <c r="A2002" s="59" t="s">
        <v>368</v>
      </c>
      <c r="B2002" s="39" t="str">
        <f>_xlfn.XLOOKUP(A2002,'Customer Names Transform'!$A$2:$A$2336,'Customer Names Transform'!$D$2:$D$2336)</f>
        <v>Tara D.</v>
      </c>
      <c r="C2002" s="28">
        <f>_xlfn.XLOOKUP(A2002,'Medical Exam Transform'!$A$2:$A$2336,'Medical Exam Transform'!$B$2:$B$2336)</f>
        <v>21.89</v>
      </c>
      <c r="D2002" s="14">
        <f>_xlfn.XLOOKUP(A2002,'Medical Exam Transform'!$A$2:$A$2336,'Medical Exam Transform'!$C$2:$C$2336)</f>
        <v>5.72</v>
      </c>
      <c r="E2002" s="14" t="str">
        <f>_xlfn.XLOOKUP(A2002,'Medical Exam Transform'!$A$2:$A$2336,'Medical Exam Transform'!$D$2:$D$2336)</f>
        <v>Yes</v>
      </c>
      <c r="F2002" s="14" t="str">
        <f>_xlfn.XLOOKUP(A2002,'Medical Exam Transform'!$A$2:$A$2336,'Medical Exam Transform'!$E$2:$E$2336)</f>
        <v>No</v>
      </c>
      <c r="G2002" s="14" t="str">
        <f>_xlfn.XLOOKUP(A2002,'Medical Exam Transform'!$A$2:$A$2336,'Medical Exam Transform'!$F$2:$F$2336)</f>
        <v>No</v>
      </c>
      <c r="H2002" s="14">
        <f>_xlfn.XLOOKUP(A2002,'Medical Exam Transform'!$A$2:$A$2336,'Medical Exam Transform'!$G$2:$G$2336)</f>
        <v>0</v>
      </c>
      <c r="I2002" s="14" t="str">
        <f>_xlfn.XLOOKUP(A2002,'Medical Exam Transform'!$A$2:$A$2336,'Medical Exam Transform'!$H$2:$H$2336)</f>
        <v>No</v>
      </c>
      <c r="J2002" s="14" t="str">
        <f>_xlfn.XLOOKUP(A2002,'Medical Exam Transform'!$A$2:$A$2336,'Medical Exam Transform'!$I$2:$I$2336)</f>
        <v>Normalweight</v>
      </c>
      <c r="K2002" s="14" t="str">
        <f>_xlfn.XLOOKUP(A2002,'Medical Exam Transform'!$A$2:$A$2336,'Medical Exam Transform'!$J$2:$J$2336)</f>
        <v>Normal</v>
      </c>
      <c r="L2002" s="60">
        <f>_xlfn.XLOOKUP(A2002,'Hospitalisation Transform'!$A$2:$A$2344,'Hospitalisation Transform'!$B$2:$B$2344)</f>
        <v>37136</v>
      </c>
      <c r="M2002" s="82">
        <f>_xlfn.XLOOKUP(A2002,'Hospitalisation Transform'!$A$2:$A$2344,'Hospitalisation Transform'!$D$2:$D$2344)</f>
        <v>3180.51</v>
      </c>
      <c r="N2002" s="14" t="str">
        <f>_xlfn.XLOOKUP(A2002,'Hospitalisation Transform'!$A$2:$A$2344,'Hospitalisation Transform'!$E$2:$E$2344)</f>
        <v>tier - 2</v>
      </c>
      <c r="O2002" s="14" t="str">
        <f>_xlfn.XLOOKUP(A2002,'Hospitalisation Transform'!$A$2:$A$2344,'Hospitalisation Transform'!$F$2:$F$2344)</f>
        <v>tier - 2</v>
      </c>
      <c r="P2002" s="14" t="str">
        <f>_xlfn.XLOOKUP(A2002,'Hospitalisation Transform'!$A$2:$A$2344,'Hospitalisation Transform'!$G$2:$G$2344)</f>
        <v>R1013</v>
      </c>
      <c r="Q2002" s="14">
        <f>_xlfn.XLOOKUP(A2002,'Hospitalisation Transform'!$A$2:$A$2344,'Hospitalisation Transform'!$H$2:$H$2344)</f>
        <v>22</v>
      </c>
    </row>
    <row r="2003" spans="1:17" ht="15.5" x14ac:dyDescent="0.35">
      <c r="A2003" s="59" t="s">
        <v>367</v>
      </c>
      <c r="B2003" s="39" t="str">
        <f>_xlfn.XLOOKUP(A2003,'Customer Names Transform'!$A$2:$A$2336,'Customer Names Transform'!$D$2:$D$2336)</f>
        <v>Rasim M</v>
      </c>
      <c r="C2003" s="28">
        <f>_xlfn.XLOOKUP(A2003,'Medical Exam Transform'!$A$2:$A$2336,'Medical Exam Transform'!$B$2:$B$2336)</f>
        <v>29.34</v>
      </c>
      <c r="D2003" s="14">
        <f>_xlfn.XLOOKUP(A2003,'Medical Exam Transform'!$A$2:$A$2336,'Medical Exam Transform'!$C$2:$C$2336)</f>
        <v>6.09</v>
      </c>
      <c r="E2003" s="14" t="str">
        <f>_xlfn.XLOOKUP(A2003,'Medical Exam Transform'!$A$2:$A$2336,'Medical Exam Transform'!$D$2:$D$2336)</f>
        <v>Yes</v>
      </c>
      <c r="F2003" s="14" t="str">
        <f>_xlfn.XLOOKUP(A2003,'Medical Exam Transform'!$A$2:$A$2336,'Medical Exam Transform'!$E$2:$E$2336)</f>
        <v>yes</v>
      </c>
      <c r="G2003" s="14" t="str">
        <f>_xlfn.XLOOKUP(A2003,'Medical Exam Transform'!$A$2:$A$2336,'Medical Exam Transform'!$F$2:$F$2336)</f>
        <v>No</v>
      </c>
      <c r="H2003" s="14">
        <f>_xlfn.XLOOKUP(A2003,'Medical Exam Transform'!$A$2:$A$2336,'Medical Exam Transform'!$G$2:$G$2336)</f>
        <v>2</v>
      </c>
      <c r="I2003" s="14" t="str">
        <f>_xlfn.XLOOKUP(A2003,'Medical Exam Transform'!$A$2:$A$2336,'Medical Exam Transform'!$H$2:$H$2336)</f>
        <v>No</v>
      </c>
      <c r="J2003" s="14" t="str">
        <f>_xlfn.XLOOKUP(A2003,'Medical Exam Transform'!$A$2:$A$2336,'Medical Exam Transform'!$I$2:$I$2336)</f>
        <v>Overweight</v>
      </c>
      <c r="K2003" s="14" t="str">
        <f>_xlfn.XLOOKUP(A2003,'Medical Exam Transform'!$A$2:$A$2336,'Medical Exam Transform'!$J$2:$J$2336)</f>
        <v>Normal</v>
      </c>
      <c r="L2003" s="60">
        <f>_xlfn.XLOOKUP(A2003,'Hospitalisation Transform'!$A$2:$A$2344,'Hospitalisation Transform'!$B$2:$B$2344)</f>
        <v>36792</v>
      </c>
      <c r="M2003" s="82">
        <f>_xlfn.XLOOKUP(A2003,'Hospitalisation Transform'!$A$2:$A$2344,'Hospitalisation Transform'!$D$2:$D$2344)</f>
        <v>3179.96</v>
      </c>
      <c r="N2003" s="14" t="str">
        <f>_xlfn.XLOOKUP(A2003,'Hospitalisation Transform'!$A$2:$A$2344,'Hospitalisation Transform'!$E$2:$E$2344)</f>
        <v>tier - 2</v>
      </c>
      <c r="O2003" s="14" t="str">
        <f>_xlfn.XLOOKUP(A2003,'Hospitalisation Transform'!$A$2:$A$2344,'Hospitalisation Transform'!$F$2:$F$2344)</f>
        <v>tier - 2</v>
      </c>
      <c r="P2003" s="14" t="str">
        <f>_xlfn.XLOOKUP(A2003,'Hospitalisation Transform'!$A$2:$A$2344,'Hospitalisation Transform'!$G$2:$G$2344)</f>
        <v>R1012</v>
      </c>
      <c r="Q2003" s="14">
        <f>_xlfn.XLOOKUP(A2003,'Hospitalisation Transform'!$A$2:$A$2344,'Hospitalisation Transform'!$H$2:$H$2344)</f>
        <v>23</v>
      </c>
    </row>
    <row r="2004" spans="1:17" ht="15.5" x14ac:dyDescent="0.35">
      <c r="A2004" s="59" t="s">
        <v>366</v>
      </c>
      <c r="B2004" s="39" t="str">
        <f>_xlfn.XLOOKUP(A2004,'Customer Names Transform'!$A$2:$A$2336,'Customer Names Transform'!$D$2:$D$2336)</f>
        <v>Dina</v>
      </c>
      <c r="C2004" s="28">
        <f>_xlfn.XLOOKUP(A2004,'Medical Exam Transform'!$A$2:$A$2336,'Medical Exam Transform'!$B$2:$B$2336)</f>
        <v>22.61</v>
      </c>
      <c r="D2004" s="14">
        <f>_xlfn.XLOOKUP(A2004,'Medical Exam Transform'!$A$2:$A$2336,'Medical Exam Transform'!$C$2:$C$2336)</f>
        <v>4.25</v>
      </c>
      <c r="E2004" s="14" t="str">
        <f>_xlfn.XLOOKUP(A2004,'Medical Exam Transform'!$A$2:$A$2336,'Medical Exam Transform'!$D$2:$D$2336)</f>
        <v>Yes</v>
      </c>
      <c r="F2004" s="14" t="str">
        <f>_xlfn.XLOOKUP(A2004,'Medical Exam Transform'!$A$2:$A$2336,'Medical Exam Transform'!$E$2:$E$2336)</f>
        <v>No</v>
      </c>
      <c r="G2004" s="14" t="str">
        <f>_xlfn.XLOOKUP(A2004,'Medical Exam Transform'!$A$2:$A$2336,'Medical Exam Transform'!$F$2:$F$2336)</f>
        <v>No</v>
      </c>
      <c r="H2004" s="14">
        <f>_xlfn.XLOOKUP(A2004,'Medical Exam Transform'!$A$2:$A$2336,'Medical Exam Transform'!$G$2:$G$2336)</f>
        <v>0</v>
      </c>
      <c r="I2004" s="14" t="str">
        <f>_xlfn.XLOOKUP(A2004,'Medical Exam Transform'!$A$2:$A$2336,'Medical Exam Transform'!$H$2:$H$2336)</f>
        <v>No</v>
      </c>
      <c r="J2004" s="14" t="str">
        <f>_xlfn.XLOOKUP(A2004,'Medical Exam Transform'!$A$2:$A$2336,'Medical Exam Transform'!$I$2:$I$2336)</f>
        <v>Normalweight</v>
      </c>
      <c r="K2004" s="14" t="str">
        <f>_xlfn.XLOOKUP(A2004,'Medical Exam Transform'!$A$2:$A$2336,'Medical Exam Transform'!$J$2:$J$2336)</f>
        <v>Normal</v>
      </c>
      <c r="L2004" s="60">
        <f>_xlfn.XLOOKUP(A2004,'Hospitalisation Transform'!$A$2:$A$2344,'Hospitalisation Transform'!$B$2:$B$2344)</f>
        <v>35249</v>
      </c>
      <c r="M2004" s="82">
        <f>_xlfn.XLOOKUP(A2004,'Hospitalisation Transform'!$A$2:$A$2344,'Hospitalisation Transform'!$D$2:$D$2344)</f>
        <v>3176.82</v>
      </c>
      <c r="N2004" s="14" t="str">
        <f>_xlfn.XLOOKUP(A2004,'Hospitalisation Transform'!$A$2:$A$2344,'Hospitalisation Transform'!$E$2:$E$2344)</f>
        <v>tier - 2</v>
      </c>
      <c r="O2004" s="14" t="str">
        <f>_xlfn.XLOOKUP(A2004,'Hospitalisation Transform'!$A$2:$A$2344,'Hospitalisation Transform'!$F$2:$F$2344)</f>
        <v>tier - 1</v>
      </c>
      <c r="P2004" s="14" t="str">
        <f>_xlfn.XLOOKUP(A2004,'Hospitalisation Transform'!$A$2:$A$2344,'Hospitalisation Transform'!$G$2:$G$2344)</f>
        <v>R1012</v>
      </c>
      <c r="Q2004" s="14">
        <f>_xlfn.XLOOKUP(A2004,'Hospitalisation Transform'!$A$2:$A$2344,'Hospitalisation Transform'!$H$2:$H$2344)</f>
        <v>27</v>
      </c>
    </row>
    <row r="2005" spans="1:17" ht="15.5" x14ac:dyDescent="0.35">
      <c r="A2005" s="59" t="s">
        <v>365</v>
      </c>
      <c r="B2005" s="39" t="str">
        <f>_xlfn.XLOOKUP(A2005,'Customer Names Transform'!$A$2:$A$2336,'Customer Names Transform'!$D$2:$D$2336)</f>
        <v>Lisa</v>
      </c>
      <c r="C2005" s="28">
        <f>_xlfn.XLOOKUP(A2005,'Medical Exam Transform'!$A$2:$A$2336,'Medical Exam Transform'!$B$2:$B$2336)</f>
        <v>22.23</v>
      </c>
      <c r="D2005" s="14">
        <f>_xlfn.XLOOKUP(A2005,'Medical Exam Transform'!$A$2:$A$2336,'Medical Exam Transform'!$C$2:$C$2336)</f>
        <v>6.09</v>
      </c>
      <c r="E2005" s="14" t="str">
        <f>_xlfn.XLOOKUP(A2005,'Medical Exam Transform'!$A$2:$A$2336,'Medical Exam Transform'!$D$2:$D$2336)</f>
        <v>Yes</v>
      </c>
      <c r="F2005" s="14" t="str">
        <f>_xlfn.XLOOKUP(A2005,'Medical Exam Transform'!$A$2:$A$2336,'Medical Exam Transform'!$E$2:$E$2336)</f>
        <v>No</v>
      </c>
      <c r="G2005" s="14" t="str">
        <f>_xlfn.XLOOKUP(A2005,'Medical Exam Transform'!$A$2:$A$2336,'Medical Exam Transform'!$F$2:$F$2336)</f>
        <v>No</v>
      </c>
      <c r="H2005" s="14">
        <f>_xlfn.XLOOKUP(A2005,'Medical Exam Transform'!$A$2:$A$2336,'Medical Exam Transform'!$G$2:$G$2336)</f>
        <v>0</v>
      </c>
      <c r="I2005" s="14" t="str">
        <f>_xlfn.XLOOKUP(A2005,'Medical Exam Transform'!$A$2:$A$2336,'Medical Exam Transform'!$H$2:$H$2336)</f>
        <v>No</v>
      </c>
      <c r="J2005" s="14" t="str">
        <f>_xlfn.XLOOKUP(A2005,'Medical Exam Transform'!$A$2:$A$2336,'Medical Exam Transform'!$I$2:$I$2336)</f>
        <v>Normalweight</v>
      </c>
      <c r="K2005" s="14" t="str">
        <f>_xlfn.XLOOKUP(A2005,'Medical Exam Transform'!$A$2:$A$2336,'Medical Exam Transform'!$J$2:$J$2336)</f>
        <v>Normal</v>
      </c>
      <c r="L2005" s="60">
        <f>_xlfn.XLOOKUP(A2005,'Hospitalisation Transform'!$A$2:$A$2344,'Hospitalisation Transform'!$B$2:$B$2344)</f>
        <v>35291</v>
      </c>
      <c r="M2005" s="82">
        <f>_xlfn.XLOOKUP(A2005,'Hospitalisation Transform'!$A$2:$A$2344,'Hospitalisation Transform'!$D$2:$D$2344)</f>
        <v>3176.29</v>
      </c>
      <c r="N2005" s="14" t="str">
        <f>_xlfn.XLOOKUP(A2005,'Hospitalisation Transform'!$A$2:$A$2344,'Hospitalisation Transform'!$E$2:$E$2344)</f>
        <v>tier - 2</v>
      </c>
      <c r="O2005" s="14" t="str">
        <f>_xlfn.XLOOKUP(A2005,'Hospitalisation Transform'!$A$2:$A$2344,'Hospitalisation Transform'!$F$2:$F$2344)</f>
        <v>tier - 2</v>
      </c>
      <c r="P2005" s="14" t="str">
        <f>_xlfn.XLOOKUP(A2005,'Hospitalisation Transform'!$A$2:$A$2344,'Hospitalisation Transform'!$G$2:$G$2344)</f>
        <v>R1012</v>
      </c>
      <c r="Q2005" s="14">
        <f>_xlfn.XLOOKUP(A2005,'Hospitalisation Transform'!$A$2:$A$2344,'Hospitalisation Transform'!$H$2:$H$2344)</f>
        <v>27</v>
      </c>
    </row>
    <row r="2006" spans="1:17" ht="15.5" x14ac:dyDescent="0.35">
      <c r="A2006" s="59" t="s">
        <v>364</v>
      </c>
      <c r="B2006" s="39" t="str">
        <f>_xlfn.XLOOKUP(A2006,'Customer Names Transform'!$A$2:$A$2336,'Customer Names Transform'!$D$2:$D$2336)</f>
        <v>Caitrin</v>
      </c>
      <c r="C2006" s="28">
        <f>_xlfn.XLOOKUP(A2006,'Medical Exam Transform'!$A$2:$A$2336,'Medical Exam Transform'!$B$2:$B$2336)</f>
        <v>33.4</v>
      </c>
      <c r="D2006" s="14">
        <f>_xlfn.XLOOKUP(A2006,'Medical Exam Transform'!$A$2:$A$2336,'Medical Exam Transform'!$C$2:$C$2336)</f>
        <v>5.51</v>
      </c>
      <c r="E2006" s="14" t="str">
        <f>_xlfn.XLOOKUP(A2006,'Medical Exam Transform'!$A$2:$A$2336,'Medical Exam Transform'!$D$2:$D$2336)</f>
        <v>No</v>
      </c>
      <c r="F2006" s="14" t="str">
        <f>_xlfn.XLOOKUP(A2006,'Medical Exam Transform'!$A$2:$A$2336,'Medical Exam Transform'!$E$2:$E$2336)</f>
        <v>No</v>
      </c>
      <c r="G2006" s="14" t="str">
        <f>_xlfn.XLOOKUP(A2006,'Medical Exam Transform'!$A$2:$A$2336,'Medical Exam Transform'!$F$2:$F$2336)</f>
        <v>No</v>
      </c>
      <c r="H2006" s="14">
        <f>_xlfn.XLOOKUP(A2006,'Medical Exam Transform'!$A$2:$A$2336,'Medical Exam Transform'!$G$2:$G$2336)</f>
        <v>0</v>
      </c>
      <c r="I2006" s="14" t="str">
        <f>_xlfn.XLOOKUP(A2006,'Medical Exam Transform'!$A$2:$A$2336,'Medical Exam Transform'!$H$2:$H$2336)</f>
        <v>No</v>
      </c>
      <c r="J2006" s="14" t="str">
        <f>_xlfn.XLOOKUP(A2006,'Medical Exam Transform'!$A$2:$A$2336,'Medical Exam Transform'!$I$2:$I$2336)</f>
        <v>Obesity</v>
      </c>
      <c r="K2006" s="14" t="str">
        <f>_xlfn.XLOOKUP(A2006,'Medical Exam Transform'!$A$2:$A$2336,'Medical Exam Transform'!$J$2:$J$2336)</f>
        <v>Prediabetes</v>
      </c>
      <c r="L2006" s="60">
        <f>_xlfn.XLOOKUP(A2006,'Hospitalisation Transform'!$A$2:$A$2344,'Hospitalisation Transform'!$B$2:$B$2344)</f>
        <v>34521</v>
      </c>
      <c r="M2006" s="82">
        <f>_xlfn.XLOOKUP(A2006,'Hospitalisation Transform'!$A$2:$A$2344,'Hospitalisation Transform'!$D$2:$D$2344)</f>
        <v>3172.02</v>
      </c>
      <c r="N2006" s="14" t="str">
        <f>_xlfn.XLOOKUP(A2006,'Hospitalisation Transform'!$A$2:$A$2344,'Hospitalisation Transform'!$E$2:$E$2344)</f>
        <v>tier - 2</v>
      </c>
      <c r="O2006" s="14" t="str">
        <f>_xlfn.XLOOKUP(A2006,'Hospitalisation Transform'!$A$2:$A$2344,'Hospitalisation Transform'!$F$2:$F$2344)</f>
        <v>tier - 1</v>
      </c>
      <c r="P2006" s="14" t="str">
        <f>_xlfn.XLOOKUP(A2006,'Hospitalisation Transform'!$A$2:$A$2344,'Hospitalisation Transform'!$G$2:$G$2344)</f>
        <v>R1011</v>
      </c>
      <c r="Q2006" s="14">
        <f>_xlfn.XLOOKUP(A2006,'Hospitalisation Transform'!$A$2:$A$2344,'Hospitalisation Transform'!$H$2:$H$2344)</f>
        <v>29</v>
      </c>
    </row>
    <row r="2007" spans="1:17" ht="15.5" x14ac:dyDescent="0.35">
      <c r="A2007" s="59" t="s">
        <v>363</v>
      </c>
      <c r="B2007" s="39" t="str">
        <f>_xlfn.XLOOKUP(A2007,'Customer Names Transform'!$A$2:$A$2336,'Customer Names Transform'!$D$2:$D$2336)</f>
        <v>Adriana S</v>
      </c>
      <c r="C2007" s="28">
        <f>_xlfn.XLOOKUP(A2007,'Medical Exam Transform'!$A$2:$A$2336,'Medical Exam Transform'!$B$2:$B$2336)</f>
        <v>33.11</v>
      </c>
      <c r="D2007" s="14">
        <f>_xlfn.XLOOKUP(A2007,'Medical Exam Transform'!$A$2:$A$2336,'Medical Exam Transform'!$C$2:$C$2336)</f>
        <v>5.63</v>
      </c>
      <c r="E2007" s="14" t="str">
        <f>_xlfn.XLOOKUP(A2007,'Medical Exam Transform'!$A$2:$A$2336,'Medical Exam Transform'!$D$2:$D$2336)</f>
        <v>No</v>
      </c>
      <c r="F2007" s="14" t="str">
        <f>_xlfn.XLOOKUP(A2007,'Medical Exam Transform'!$A$2:$A$2336,'Medical Exam Transform'!$E$2:$E$2336)</f>
        <v>No</v>
      </c>
      <c r="G2007" s="14" t="str">
        <f>_xlfn.XLOOKUP(A2007,'Medical Exam Transform'!$A$2:$A$2336,'Medical Exam Transform'!$F$2:$F$2336)</f>
        <v>No</v>
      </c>
      <c r="H2007" s="14">
        <f>_xlfn.XLOOKUP(A2007,'Medical Exam Transform'!$A$2:$A$2336,'Medical Exam Transform'!$G$2:$G$2336)</f>
        <v>0</v>
      </c>
      <c r="I2007" s="14" t="str">
        <f>_xlfn.XLOOKUP(A2007,'Medical Exam Transform'!$A$2:$A$2336,'Medical Exam Transform'!$H$2:$H$2336)</f>
        <v>No</v>
      </c>
      <c r="J2007" s="14" t="str">
        <f>_xlfn.XLOOKUP(A2007,'Medical Exam Transform'!$A$2:$A$2336,'Medical Exam Transform'!$I$2:$I$2336)</f>
        <v>Obesity</v>
      </c>
      <c r="K2007" s="14" t="str">
        <f>_xlfn.XLOOKUP(A2007,'Medical Exam Transform'!$A$2:$A$2336,'Medical Exam Transform'!$J$2:$J$2336)</f>
        <v>Prediabetes</v>
      </c>
      <c r="L2007" s="60">
        <f>_xlfn.XLOOKUP(A2007,'Hospitalisation Transform'!$A$2:$A$2344,'Hospitalisation Transform'!$B$2:$B$2344)</f>
        <v>34632</v>
      </c>
      <c r="M2007" s="82">
        <f>_xlfn.XLOOKUP(A2007,'Hospitalisation Transform'!$A$2:$A$2344,'Hospitalisation Transform'!$D$2:$D$2344)</f>
        <v>3171.61</v>
      </c>
      <c r="N2007" s="14" t="str">
        <f>_xlfn.XLOOKUP(A2007,'Hospitalisation Transform'!$A$2:$A$2344,'Hospitalisation Transform'!$E$2:$E$2344)</f>
        <v>tier - 2</v>
      </c>
      <c r="O2007" s="14" t="str">
        <f>_xlfn.XLOOKUP(A2007,'Hospitalisation Transform'!$A$2:$A$2344,'Hospitalisation Transform'!$F$2:$F$2344)</f>
        <v>tier - 3</v>
      </c>
      <c r="P2007" s="14" t="str">
        <f>_xlfn.XLOOKUP(A2007,'Hospitalisation Transform'!$A$2:$A$2344,'Hospitalisation Transform'!$G$2:$G$2344)</f>
        <v>R1013</v>
      </c>
      <c r="Q2007" s="14">
        <f>_xlfn.XLOOKUP(A2007,'Hospitalisation Transform'!$A$2:$A$2344,'Hospitalisation Transform'!$H$2:$H$2344)</f>
        <v>29</v>
      </c>
    </row>
    <row r="2008" spans="1:17" ht="15.5" x14ac:dyDescent="0.35">
      <c r="A2008" s="59" t="s">
        <v>362</v>
      </c>
      <c r="B2008" s="39" t="str">
        <f>_xlfn.XLOOKUP(A2008,'Customer Names Transform'!$A$2:$A$2336,'Customer Names Transform'!$D$2:$D$2336)</f>
        <v>Megan</v>
      </c>
      <c r="C2008" s="28">
        <f>_xlfn.XLOOKUP(A2008,'Medical Exam Transform'!$A$2:$A$2336,'Medical Exam Transform'!$B$2:$B$2336)</f>
        <v>16.815000000000001</v>
      </c>
      <c r="D2008" s="14">
        <f>_xlfn.XLOOKUP(A2008,'Medical Exam Transform'!$A$2:$A$2336,'Medical Exam Transform'!$C$2:$C$2336)</f>
        <v>5.29</v>
      </c>
      <c r="E2008" s="14" t="str">
        <f>_xlfn.XLOOKUP(A2008,'Medical Exam Transform'!$A$2:$A$2336,'Medical Exam Transform'!$D$2:$D$2336)</f>
        <v>Yes</v>
      </c>
      <c r="F2008" s="14" t="str">
        <f>_xlfn.XLOOKUP(A2008,'Medical Exam Transform'!$A$2:$A$2336,'Medical Exam Transform'!$E$2:$E$2336)</f>
        <v>No</v>
      </c>
      <c r="G2008" s="14" t="str">
        <f>_xlfn.XLOOKUP(A2008,'Medical Exam Transform'!$A$2:$A$2336,'Medical Exam Transform'!$F$2:$F$2336)</f>
        <v>No</v>
      </c>
      <c r="H2008" s="14">
        <f>_xlfn.XLOOKUP(A2008,'Medical Exam Transform'!$A$2:$A$2336,'Medical Exam Transform'!$G$2:$G$2336)</f>
        <v>0</v>
      </c>
      <c r="I2008" s="14" t="str">
        <f>_xlfn.XLOOKUP(A2008,'Medical Exam Transform'!$A$2:$A$2336,'Medical Exam Transform'!$H$2:$H$2336)</f>
        <v>No</v>
      </c>
      <c r="J2008" s="14" t="str">
        <f>_xlfn.XLOOKUP(A2008,'Medical Exam Transform'!$A$2:$A$2336,'Medical Exam Transform'!$I$2:$I$2336)</f>
        <v>Underweight</v>
      </c>
      <c r="K2008" s="14" t="str">
        <f>_xlfn.XLOOKUP(A2008,'Medical Exam Transform'!$A$2:$A$2336,'Medical Exam Transform'!$J$2:$J$2336)</f>
        <v>Normal</v>
      </c>
      <c r="L2008" s="60">
        <f>_xlfn.XLOOKUP(A2008,'Hospitalisation Transform'!$A$2:$A$2344,'Hospitalisation Transform'!$B$2:$B$2344)</f>
        <v>37132</v>
      </c>
      <c r="M2008" s="82">
        <f>_xlfn.XLOOKUP(A2008,'Hospitalisation Transform'!$A$2:$A$2344,'Hospitalisation Transform'!$D$2:$D$2344)</f>
        <v>3167.46</v>
      </c>
      <c r="N2008" s="14" t="str">
        <f>_xlfn.XLOOKUP(A2008,'Hospitalisation Transform'!$A$2:$A$2344,'Hospitalisation Transform'!$E$2:$E$2344)</f>
        <v>tier - 2</v>
      </c>
      <c r="O2008" s="14" t="str">
        <f>_xlfn.XLOOKUP(A2008,'Hospitalisation Transform'!$A$2:$A$2344,'Hospitalisation Transform'!$F$2:$F$2344)</f>
        <v>tier - 3</v>
      </c>
      <c r="P2008" s="14" t="str">
        <f>_xlfn.XLOOKUP(A2008,'Hospitalisation Transform'!$A$2:$A$2344,'Hospitalisation Transform'!$G$2:$G$2344)</f>
        <v>R1024</v>
      </c>
      <c r="Q2008" s="14">
        <f>_xlfn.XLOOKUP(A2008,'Hospitalisation Transform'!$A$2:$A$2344,'Hospitalisation Transform'!$H$2:$H$2344)</f>
        <v>22</v>
      </c>
    </row>
    <row r="2009" spans="1:17" ht="15.5" x14ac:dyDescent="0.35">
      <c r="A2009" s="59" t="s">
        <v>361</v>
      </c>
      <c r="B2009" s="39" t="str">
        <f>_xlfn.XLOOKUP(A2009,'Customer Names Transform'!$A$2:$A$2336,'Customer Names Transform'!$D$2:$D$2336)</f>
        <v>Kristen M</v>
      </c>
      <c r="C2009" s="28">
        <f>_xlfn.XLOOKUP(A2009,'Medical Exam Transform'!$A$2:$A$2336,'Medical Exam Transform'!$B$2:$B$2336)</f>
        <v>25.61</v>
      </c>
      <c r="D2009" s="14">
        <f>_xlfn.XLOOKUP(A2009,'Medical Exam Transform'!$A$2:$A$2336,'Medical Exam Transform'!$C$2:$C$2336)</f>
        <v>4</v>
      </c>
      <c r="E2009" s="14" t="str">
        <f>_xlfn.XLOOKUP(A2009,'Medical Exam Transform'!$A$2:$A$2336,'Medical Exam Transform'!$D$2:$D$2336)</f>
        <v>No</v>
      </c>
      <c r="F2009" s="14" t="str">
        <f>_xlfn.XLOOKUP(A2009,'Medical Exam Transform'!$A$2:$A$2336,'Medical Exam Transform'!$E$2:$E$2336)</f>
        <v>No</v>
      </c>
      <c r="G2009" s="14" t="str">
        <f>_xlfn.XLOOKUP(A2009,'Medical Exam Transform'!$A$2:$A$2336,'Medical Exam Transform'!$F$2:$F$2336)</f>
        <v>Yes</v>
      </c>
      <c r="H2009" s="14">
        <f>_xlfn.XLOOKUP(A2009,'Medical Exam Transform'!$A$2:$A$2336,'Medical Exam Transform'!$G$2:$G$2336)</f>
        <v>1</v>
      </c>
      <c r="I2009" s="14" t="str">
        <f>_xlfn.XLOOKUP(A2009,'Medical Exam Transform'!$A$2:$A$2336,'Medical Exam Transform'!$H$2:$H$2336)</f>
        <v>No</v>
      </c>
      <c r="J2009" s="14" t="str">
        <f>_xlfn.XLOOKUP(A2009,'Medical Exam Transform'!$A$2:$A$2336,'Medical Exam Transform'!$I$2:$I$2336)</f>
        <v>Overweight</v>
      </c>
      <c r="K2009" s="14" t="str">
        <f>_xlfn.XLOOKUP(A2009,'Medical Exam Transform'!$A$2:$A$2336,'Medical Exam Transform'!$J$2:$J$2336)</f>
        <v>Normal</v>
      </c>
      <c r="L2009" s="60">
        <f>_xlfn.XLOOKUP(A2009,'Hospitalisation Transform'!$A$2:$A$2344,'Hospitalisation Transform'!$B$2:$B$2344)</f>
        <v>34237</v>
      </c>
      <c r="M2009" s="82">
        <f>_xlfn.XLOOKUP(A2009,'Hospitalisation Transform'!$A$2:$A$2344,'Hospitalisation Transform'!$D$2:$D$2344)</f>
        <v>3162.02</v>
      </c>
      <c r="N2009" s="14" t="str">
        <f>_xlfn.XLOOKUP(A2009,'Hospitalisation Transform'!$A$2:$A$2344,'Hospitalisation Transform'!$E$2:$E$2344)</f>
        <v>tier - 2</v>
      </c>
      <c r="O2009" s="14" t="str">
        <f>_xlfn.XLOOKUP(A2009,'Hospitalisation Transform'!$A$2:$A$2344,'Hospitalisation Transform'!$F$2:$F$2344)</f>
        <v>tier - 3</v>
      </c>
      <c r="P2009" s="14" t="str">
        <f>_xlfn.XLOOKUP(A2009,'Hospitalisation Transform'!$A$2:$A$2344,'Hospitalisation Transform'!$G$2:$G$2344)</f>
        <v>R1013</v>
      </c>
      <c r="Q2009" s="14">
        <f>_xlfn.XLOOKUP(A2009,'Hospitalisation Transform'!$A$2:$A$2344,'Hospitalisation Transform'!$H$2:$H$2344)</f>
        <v>30</v>
      </c>
    </row>
    <row r="2010" spans="1:17" ht="15.5" x14ac:dyDescent="0.35">
      <c r="A2010" s="59" t="s">
        <v>360</v>
      </c>
      <c r="B2010" s="39" t="str">
        <f>_xlfn.XLOOKUP(A2010,'Customer Names Transform'!$A$2:$A$2336,'Customer Names Transform'!$D$2:$D$2336)</f>
        <v>Alix</v>
      </c>
      <c r="C2010" s="28">
        <f>_xlfn.XLOOKUP(A2010,'Medical Exam Transform'!$A$2:$A$2336,'Medical Exam Transform'!$B$2:$B$2336)</f>
        <v>25.8</v>
      </c>
      <c r="D2010" s="14">
        <f>_xlfn.XLOOKUP(A2010,'Medical Exam Transform'!$A$2:$A$2336,'Medical Exam Transform'!$C$2:$C$2336)</f>
        <v>5.49</v>
      </c>
      <c r="E2010" s="14" t="str">
        <f>_xlfn.XLOOKUP(A2010,'Medical Exam Transform'!$A$2:$A$2336,'Medical Exam Transform'!$D$2:$D$2336)</f>
        <v>No</v>
      </c>
      <c r="F2010" s="14" t="str">
        <f>_xlfn.XLOOKUP(A2010,'Medical Exam Transform'!$A$2:$A$2336,'Medical Exam Transform'!$E$2:$E$2336)</f>
        <v>No</v>
      </c>
      <c r="G2010" s="14" t="str">
        <f>_xlfn.XLOOKUP(A2010,'Medical Exam Transform'!$A$2:$A$2336,'Medical Exam Transform'!$F$2:$F$2336)</f>
        <v>No</v>
      </c>
      <c r="H2010" s="14">
        <f>_xlfn.XLOOKUP(A2010,'Medical Exam Transform'!$A$2:$A$2336,'Medical Exam Transform'!$G$2:$G$2336)</f>
        <v>0</v>
      </c>
      <c r="I2010" s="14" t="str">
        <f>_xlfn.XLOOKUP(A2010,'Medical Exam Transform'!$A$2:$A$2336,'Medical Exam Transform'!$H$2:$H$2336)</f>
        <v>No</v>
      </c>
      <c r="J2010" s="14" t="str">
        <f>_xlfn.XLOOKUP(A2010,'Medical Exam Transform'!$A$2:$A$2336,'Medical Exam Transform'!$I$2:$I$2336)</f>
        <v>Overweight</v>
      </c>
      <c r="K2010" s="14" t="str">
        <f>_xlfn.XLOOKUP(A2010,'Medical Exam Transform'!$A$2:$A$2336,'Medical Exam Transform'!$J$2:$J$2336)</f>
        <v>Normal</v>
      </c>
      <c r="L2010" s="60">
        <f>_xlfn.XLOOKUP(A2010,'Hospitalisation Transform'!$A$2:$A$2344,'Hospitalisation Transform'!$B$2:$B$2344)</f>
        <v>34525</v>
      </c>
      <c r="M2010" s="82">
        <f>_xlfn.XLOOKUP(A2010,'Hospitalisation Transform'!$A$2:$A$2344,'Hospitalisation Transform'!$D$2:$D$2344)</f>
        <v>3161.45</v>
      </c>
      <c r="N2010" s="14" t="str">
        <f>_xlfn.XLOOKUP(A2010,'Hospitalisation Transform'!$A$2:$A$2344,'Hospitalisation Transform'!$E$2:$E$2344)</f>
        <v>tier - 2</v>
      </c>
      <c r="O2010" s="14" t="str">
        <f>_xlfn.XLOOKUP(A2010,'Hospitalisation Transform'!$A$2:$A$2344,'Hospitalisation Transform'!$F$2:$F$2344)</f>
        <v>tier - 1</v>
      </c>
      <c r="P2010" s="14" t="str">
        <f>_xlfn.XLOOKUP(A2010,'Hospitalisation Transform'!$A$2:$A$2344,'Hospitalisation Transform'!$G$2:$G$2344)</f>
        <v>R1011</v>
      </c>
      <c r="Q2010" s="14">
        <f>_xlfn.XLOOKUP(A2010,'Hospitalisation Transform'!$A$2:$A$2344,'Hospitalisation Transform'!$H$2:$H$2344)</f>
        <v>29</v>
      </c>
    </row>
    <row r="2011" spans="1:17" ht="15.5" x14ac:dyDescent="0.35">
      <c r="A2011" s="59" t="s">
        <v>359</v>
      </c>
      <c r="B2011" s="39" t="str">
        <f>_xlfn.XLOOKUP(A2011,'Customer Names Transform'!$A$2:$A$2336,'Customer Names Transform'!$D$2:$D$2336)</f>
        <v>Kakushin</v>
      </c>
      <c r="C2011" s="28">
        <f>_xlfn.XLOOKUP(A2011,'Medical Exam Transform'!$A$2:$A$2336,'Medical Exam Transform'!$B$2:$B$2336)</f>
        <v>27.39</v>
      </c>
      <c r="D2011" s="14">
        <f>_xlfn.XLOOKUP(A2011,'Medical Exam Transform'!$A$2:$A$2336,'Medical Exam Transform'!$C$2:$C$2336)</f>
        <v>5.34</v>
      </c>
      <c r="E2011" s="14" t="str">
        <f>_xlfn.XLOOKUP(A2011,'Medical Exam Transform'!$A$2:$A$2336,'Medical Exam Transform'!$D$2:$D$2336)</f>
        <v>No</v>
      </c>
      <c r="F2011" s="14" t="str">
        <f>_xlfn.XLOOKUP(A2011,'Medical Exam Transform'!$A$2:$A$2336,'Medical Exam Transform'!$E$2:$E$2336)</f>
        <v>No</v>
      </c>
      <c r="G2011" s="14" t="str">
        <f>_xlfn.XLOOKUP(A2011,'Medical Exam Transform'!$A$2:$A$2336,'Medical Exam Transform'!$F$2:$F$2336)</f>
        <v>No</v>
      </c>
      <c r="H2011" s="14">
        <f>_xlfn.XLOOKUP(A2011,'Medical Exam Transform'!$A$2:$A$2336,'Medical Exam Transform'!$G$2:$G$2336)</f>
        <v>0</v>
      </c>
      <c r="I2011" s="14" t="str">
        <f>_xlfn.XLOOKUP(A2011,'Medical Exam Transform'!$A$2:$A$2336,'Medical Exam Transform'!$H$2:$H$2336)</f>
        <v>No</v>
      </c>
      <c r="J2011" s="14" t="str">
        <f>_xlfn.XLOOKUP(A2011,'Medical Exam Transform'!$A$2:$A$2336,'Medical Exam Transform'!$I$2:$I$2336)</f>
        <v>Overweight</v>
      </c>
      <c r="K2011" s="14" t="str">
        <f>_xlfn.XLOOKUP(A2011,'Medical Exam Transform'!$A$2:$A$2336,'Medical Exam Transform'!$J$2:$J$2336)</f>
        <v>Normal</v>
      </c>
      <c r="L2011" s="60">
        <f>_xlfn.XLOOKUP(A2011,'Hospitalisation Transform'!$A$2:$A$2344,'Hospitalisation Transform'!$B$2:$B$2344)</f>
        <v>36336</v>
      </c>
      <c r="M2011" s="82">
        <f>_xlfn.XLOOKUP(A2011,'Hospitalisation Transform'!$A$2:$A$2344,'Hospitalisation Transform'!$D$2:$D$2344)</f>
        <v>3128.35</v>
      </c>
      <c r="N2011" s="14" t="str">
        <f>_xlfn.XLOOKUP(A2011,'Hospitalisation Transform'!$A$2:$A$2344,'Hospitalisation Transform'!$E$2:$E$2344)</f>
        <v>tier - 2</v>
      </c>
      <c r="O2011" s="14" t="str">
        <f>_xlfn.XLOOKUP(A2011,'Hospitalisation Transform'!$A$2:$A$2344,'Hospitalisation Transform'!$F$2:$F$2344)</f>
        <v>tier - 3</v>
      </c>
      <c r="P2011" s="14" t="str">
        <f>_xlfn.XLOOKUP(A2011,'Hospitalisation Transform'!$A$2:$A$2344,'Hospitalisation Transform'!$G$2:$G$2344)</f>
        <v>R1021</v>
      </c>
      <c r="Q2011" s="14">
        <f>_xlfn.XLOOKUP(A2011,'Hospitalisation Transform'!$A$2:$A$2344,'Hospitalisation Transform'!$H$2:$H$2344)</f>
        <v>24</v>
      </c>
    </row>
    <row r="2012" spans="1:17" ht="15.5" x14ac:dyDescent="0.35">
      <c r="A2012" s="59" t="s">
        <v>358</v>
      </c>
      <c r="B2012" s="39" t="str">
        <f>_xlfn.XLOOKUP(A2012,'Customer Names Transform'!$A$2:$A$2336,'Customer Names Transform'!$D$2:$D$2336)</f>
        <v>Michael J</v>
      </c>
      <c r="C2012" s="28">
        <f>_xlfn.XLOOKUP(A2012,'Medical Exam Transform'!$A$2:$A$2336,'Medical Exam Transform'!$B$2:$B$2336)</f>
        <v>17.03</v>
      </c>
      <c r="D2012" s="14">
        <f>_xlfn.XLOOKUP(A2012,'Medical Exam Transform'!$A$2:$A$2336,'Medical Exam Transform'!$C$2:$C$2336)</f>
        <v>4.12</v>
      </c>
      <c r="E2012" s="14" t="str">
        <f>_xlfn.XLOOKUP(A2012,'Medical Exam Transform'!$A$2:$A$2336,'Medical Exam Transform'!$D$2:$D$2336)</f>
        <v>No</v>
      </c>
      <c r="F2012" s="14" t="str">
        <f>_xlfn.XLOOKUP(A2012,'Medical Exam Transform'!$A$2:$A$2336,'Medical Exam Transform'!$E$2:$E$2336)</f>
        <v>No</v>
      </c>
      <c r="G2012" s="14" t="str">
        <f>_xlfn.XLOOKUP(A2012,'Medical Exam Transform'!$A$2:$A$2336,'Medical Exam Transform'!$F$2:$F$2336)</f>
        <v>No</v>
      </c>
      <c r="H2012" s="14">
        <f>_xlfn.XLOOKUP(A2012,'Medical Exam Transform'!$A$2:$A$2336,'Medical Exam Transform'!$G$2:$G$2336)</f>
        <v>1</v>
      </c>
      <c r="I2012" s="14" t="str">
        <f>_xlfn.XLOOKUP(A2012,'Medical Exam Transform'!$A$2:$A$2336,'Medical Exam Transform'!$H$2:$H$2336)</f>
        <v>No</v>
      </c>
      <c r="J2012" s="14" t="str">
        <f>_xlfn.XLOOKUP(A2012,'Medical Exam Transform'!$A$2:$A$2336,'Medical Exam Transform'!$I$2:$I$2336)</f>
        <v>Underweight</v>
      </c>
      <c r="K2012" s="14" t="str">
        <f>_xlfn.XLOOKUP(A2012,'Medical Exam Transform'!$A$2:$A$2336,'Medical Exam Transform'!$J$2:$J$2336)</f>
        <v>Prediabetes</v>
      </c>
      <c r="L2012" s="60">
        <f>_xlfn.XLOOKUP(A2012,'Hospitalisation Transform'!$A$2:$A$2344,'Hospitalisation Transform'!$B$2:$B$2344)</f>
        <v>31990</v>
      </c>
      <c r="M2012" s="82">
        <f>_xlfn.XLOOKUP(A2012,'Hospitalisation Transform'!$A$2:$A$2344,'Hospitalisation Transform'!$D$2:$D$2344)</f>
        <v>3088.06</v>
      </c>
      <c r="N2012" s="14" t="str">
        <f>_xlfn.XLOOKUP(A2012,'Hospitalisation Transform'!$A$2:$A$2344,'Hospitalisation Transform'!$E$2:$E$2344)</f>
        <v>tier - 2</v>
      </c>
      <c r="O2012" s="14" t="str">
        <f>_xlfn.XLOOKUP(A2012,'Hospitalisation Transform'!$A$2:$A$2344,'Hospitalisation Transform'!$F$2:$F$2344)</f>
        <v>tier - 2</v>
      </c>
      <c r="P2012" s="14" t="str">
        <f>_xlfn.XLOOKUP(A2012,'Hospitalisation Transform'!$A$2:$A$2344,'Hospitalisation Transform'!$G$2:$G$2344)</f>
        <v>R1013</v>
      </c>
      <c r="Q2012" s="14">
        <f>_xlfn.XLOOKUP(A2012,'Hospitalisation Transform'!$A$2:$A$2344,'Hospitalisation Transform'!$H$2:$H$2344)</f>
        <v>36</v>
      </c>
    </row>
    <row r="2013" spans="1:17" ht="15.5" x14ac:dyDescent="0.35">
      <c r="A2013" s="59" t="s">
        <v>357</v>
      </c>
      <c r="B2013" s="39" t="str">
        <f>_xlfn.XLOOKUP(A2013,'Customer Names Transform'!$A$2:$A$2336,'Customer Names Transform'!$D$2:$D$2336)</f>
        <v>Bradley</v>
      </c>
      <c r="C2013" s="28">
        <f>_xlfn.XLOOKUP(A2013,'Medical Exam Transform'!$A$2:$A$2336,'Medical Exam Transform'!$B$2:$B$2336)</f>
        <v>23.75</v>
      </c>
      <c r="D2013" s="14">
        <f>_xlfn.XLOOKUP(A2013,'Medical Exam Transform'!$A$2:$A$2336,'Medical Exam Transform'!$C$2:$C$2336)</f>
        <v>5.49</v>
      </c>
      <c r="E2013" s="14" t="str">
        <f>_xlfn.XLOOKUP(A2013,'Medical Exam Transform'!$A$2:$A$2336,'Medical Exam Transform'!$D$2:$D$2336)</f>
        <v>Yes</v>
      </c>
      <c r="F2013" s="14" t="str">
        <f>_xlfn.XLOOKUP(A2013,'Medical Exam Transform'!$A$2:$A$2336,'Medical Exam Transform'!$E$2:$E$2336)</f>
        <v>No</v>
      </c>
      <c r="G2013" s="14" t="str">
        <f>_xlfn.XLOOKUP(A2013,'Medical Exam Transform'!$A$2:$A$2336,'Medical Exam Transform'!$F$2:$F$2336)</f>
        <v>No</v>
      </c>
      <c r="H2013" s="14">
        <f>_xlfn.XLOOKUP(A2013,'Medical Exam Transform'!$A$2:$A$2336,'Medical Exam Transform'!$G$2:$G$2336)</f>
        <v>0</v>
      </c>
      <c r="I2013" s="14" t="str">
        <f>_xlfn.XLOOKUP(A2013,'Medical Exam Transform'!$A$2:$A$2336,'Medical Exam Transform'!$H$2:$H$2336)</f>
        <v>No</v>
      </c>
      <c r="J2013" s="14" t="str">
        <f>_xlfn.XLOOKUP(A2013,'Medical Exam Transform'!$A$2:$A$2336,'Medical Exam Transform'!$I$2:$I$2336)</f>
        <v>Normalweight</v>
      </c>
      <c r="K2013" s="14" t="str">
        <f>_xlfn.XLOOKUP(A2013,'Medical Exam Transform'!$A$2:$A$2336,'Medical Exam Transform'!$J$2:$J$2336)</f>
        <v>Normal</v>
      </c>
      <c r="L2013" s="60">
        <f>_xlfn.XLOOKUP(A2013,'Hospitalisation Transform'!$A$2:$A$2344,'Hospitalisation Transform'!$B$2:$B$2344)</f>
        <v>37177</v>
      </c>
      <c r="M2013" s="82">
        <f>_xlfn.XLOOKUP(A2013,'Hospitalisation Transform'!$A$2:$A$2344,'Hospitalisation Transform'!$D$2:$D$2344)</f>
        <v>3077.1</v>
      </c>
      <c r="N2013" s="14" t="str">
        <f>_xlfn.XLOOKUP(A2013,'Hospitalisation Transform'!$A$2:$A$2344,'Hospitalisation Transform'!$E$2:$E$2344)</f>
        <v>tier - 2</v>
      </c>
      <c r="O2013" s="14" t="str">
        <f>_xlfn.XLOOKUP(A2013,'Hospitalisation Transform'!$A$2:$A$2344,'Hospitalisation Transform'!$F$2:$F$2344)</f>
        <v>tier - 1</v>
      </c>
      <c r="P2013" s="14" t="str">
        <f>_xlfn.XLOOKUP(A2013,'Hospitalisation Transform'!$A$2:$A$2344,'Hospitalisation Transform'!$G$2:$G$2344)</f>
        <v>R1012</v>
      </c>
      <c r="Q2013" s="14">
        <f>_xlfn.XLOOKUP(A2013,'Hospitalisation Transform'!$A$2:$A$2344,'Hospitalisation Transform'!$H$2:$H$2344)</f>
        <v>22</v>
      </c>
    </row>
    <row r="2014" spans="1:17" ht="15.5" x14ac:dyDescent="0.35">
      <c r="A2014" s="59" t="s">
        <v>355</v>
      </c>
      <c r="B2014" s="39" t="str">
        <f>_xlfn.XLOOKUP(A2014,'Customer Names Transform'!$A$2:$A$2336,'Customer Names Transform'!$D$2:$D$2336)</f>
        <v>Matt</v>
      </c>
      <c r="C2014" s="28">
        <f>_xlfn.XLOOKUP(A2014,'Medical Exam Transform'!$A$2:$A$2336,'Medical Exam Transform'!$B$2:$B$2336)</f>
        <v>26.03</v>
      </c>
      <c r="D2014" s="14">
        <f>_xlfn.XLOOKUP(A2014,'Medical Exam Transform'!$A$2:$A$2336,'Medical Exam Transform'!$C$2:$C$2336)</f>
        <v>5.1100000000000003</v>
      </c>
      <c r="E2014" s="14" t="str">
        <f>_xlfn.XLOOKUP(A2014,'Medical Exam Transform'!$A$2:$A$2336,'Medical Exam Transform'!$D$2:$D$2336)</f>
        <v>Yes</v>
      </c>
      <c r="F2014" s="14" t="str">
        <f>_xlfn.XLOOKUP(A2014,'Medical Exam Transform'!$A$2:$A$2336,'Medical Exam Transform'!$E$2:$E$2336)</f>
        <v>No</v>
      </c>
      <c r="G2014" s="14" t="str">
        <f>_xlfn.XLOOKUP(A2014,'Medical Exam Transform'!$A$2:$A$2336,'Medical Exam Transform'!$F$2:$F$2336)</f>
        <v>No</v>
      </c>
      <c r="H2014" s="14">
        <f>_xlfn.XLOOKUP(A2014,'Medical Exam Transform'!$A$2:$A$2336,'Medical Exam Transform'!$G$2:$G$2336)</f>
        <v>1</v>
      </c>
      <c r="I2014" s="14" t="str">
        <f>_xlfn.XLOOKUP(A2014,'Medical Exam Transform'!$A$2:$A$2336,'Medical Exam Transform'!$H$2:$H$2336)</f>
        <v>No</v>
      </c>
      <c r="J2014" s="14" t="str">
        <f>_xlfn.XLOOKUP(A2014,'Medical Exam Transform'!$A$2:$A$2336,'Medical Exam Transform'!$I$2:$I$2336)</f>
        <v>Overweight</v>
      </c>
      <c r="K2014" s="14" t="str">
        <f>_xlfn.XLOOKUP(A2014,'Medical Exam Transform'!$A$2:$A$2336,'Medical Exam Transform'!$J$2:$J$2336)</f>
        <v>Prediabetes</v>
      </c>
      <c r="L2014" s="60">
        <f>_xlfn.XLOOKUP(A2014,'Hospitalisation Transform'!$A$2:$A$2344,'Hospitalisation Transform'!$B$2:$B$2344)</f>
        <v>34952</v>
      </c>
      <c r="M2014" s="82">
        <f>_xlfn.XLOOKUP(A2014,'Hospitalisation Transform'!$A$2:$A$2344,'Hospitalisation Transform'!$D$2:$D$2344)</f>
        <v>3070.81</v>
      </c>
      <c r="N2014" s="14" t="str">
        <f>_xlfn.XLOOKUP(A2014,'Hospitalisation Transform'!$A$2:$A$2344,'Hospitalisation Transform'!$E$2:$E$2344)</f>
        <v>tier - 3</v>
      </c>
      <c r="O2014" s="14" t="str">
        <f>_xlfn.XLOOKUP(A2014,'Hospitalisation Transform'!$A$2:$A$2344,'Hospitalisation Transform'!$F$2:$F$2344)</f>
        <v>tier - 1</v>
      </c>
      <c r="P2014" s="14" t="str">
        <f>_xlfn.XLOOKUP(A2014,'Hospitalisation Transform'!$A$2:$A$2344,'Hospitalisation Transform'!$G$2:$G$2344)</f>
        <v>R1017</v>
      </c>
      <c r="Q2014" s="14">
        <f>_xlfn.XLOOKUP(A2014,'Hospitalisation Transform'!$A$2:$A$2344,'Hospitalisation Transform'!$H$2:$H$2344)</f>
        <v>28</v>
      </c>
    </row>
    <row r="2015" spans="1:17" ht="15.5" x14ac:dyDescent="0.35">
      <c r="A2015" s="59" t="s">
        <v>354</v>
      </c>
      <c r="B2015" s="39" t="str">
        <f>_xlfn.XLOOKUP(A2015,'Customer Names Transform'!$A$2:$A$2336,'Customer Names Transform'!$D$2:$D$2336)</f>
        <v>Amanda C.</v>
      </c>
      <c r="C2015" s="28">
        <f>_xlfn.XLOOKUP(A2015,'Medical Exam Transform'!$A$2:$A$2336,'Medical Exam Transform'!$B$2:$B$2336)</f>
        <v>16.079999999999998</v>
      </c>
      <c r="D2015" s="14">
        <f>_xlfn.XLOOKUP(A2015,'Medical Exam Transform'!$A$2:$A$2336,'Medical Exam Transform'!$C$2:$C$2336)</f>
        <v>5.94</v>
      </c>
      <c r="E2015" s="14" t="str">
        <f>_xlfn.XLOOKUP(A2015,'Medical Exam Transform'!$A$2:$A$2336,'Medical Exam Transform'!$D$2:$D$2336)</f>
        <v>No</v>
      </c>
      <c r="F2015" s="14" t="str">
        <f>_xlfn.XLOOKUP(A2015,'Medical Exam Transform'!$A$2:$A$2336,'Medical Exam Transform'!$E$2:$E$2336)</f>
        <v>No</v>
      </c>
      <c r="G2015" s="14" t="str">
        <f>_xlfn.XLOOKUP(A2015,'Medical Exam Transform'!$A$2:$A$2336,'Medical Exam Transform'!$F$2:$F$2336)</f>
        <v>No</v>
      </c>
      <c r="H2015" s="14">
        <f>_xlfn.XLOOKUP(A2015,'Medical Exam Transform'!$A$2:$A$2336,'Medical Exam Transform'!$G$2:$G$2336)</f>
        <v>0</v>
      </c>
      <c r="I2015" s="14" t="str">
        <f>_xlfn.XLOOKUP(A2015,'Medical Exam Transform'!$A$2:$A$2336,'Medical Exam Transform'!$H$2:$H$2336)</f>
        <v>No</v>
      </c>
      <c r="J2015" s="14" t="str">
        <f>_xlfn.XLOOKUP(A2015,'Medical Exam Transform'!$A$2:$A$2336,'Medical Exam Transform'!$I$2:$I$2336)</f>
        <v>Underweight</v>
      </c>
      <c r="K2015" s="14" t="str">
        <f>_xlfn.XLOOKUP(A2015,'Medical Exam Transform'!$A$2:$A$2336,'Medical Exam Transform'!$J$2:$J$2336)</f>
        <v>Prediabetes</v>
      </c>
      <c r="L2015" s="60">
        <f>_xlfn.XLOOKUP(A2015,'Hospitalisation Transform'!$A$2:$A$2344,'Hospitalisation Transform'!$B$2:$B$2344)</f>
        <v>32782</v>
      </c>
      <c r="M2015" s="82">
        <f>_xlfn.XLOOKUP(A2015,'Hospitalisation Transform'!$A$2:$A$2344,'Hospitalisation Transform'!$D$2:$D$2344)</f>
        <v>3065.49</v>
      </c>
      <c r="N2015" s="14" t="str">
        <f>_xlfn.XLOOKUP(A2015,'Hospitalisation Transform'!$A$2:$A$2344,'Hospitalisation Transform'!$E$2:$E$2344)</f>
        <v>tier - 2</v>
      </c>
      <c r="O2015" s="14" t="str">
        <f>_xlfn.XLOOKUP(A2015,'Hospitalisation Transform'!$A$2:$A$2344,'Hospitalisation Transform'!$F$2:$F$2344)</f>
        <v>tier - 1</v>
      </c>
      <c r="P2015" s="14" t="str">
        <f>_xlfn.XLOOKUP(A2015,'Hospitalisation Transform'!$A$2:$A$2344,'Hospitalisation Transform'!$G$2:$G$2344)</f>
        <v>R1012</v>
      </c>
      <c r="Q2015" s="14">
        <f>_xlfn.XLOOKUP(A2015,'Hospitalisation Transform'!$A$2:$A$2344,'Hospitalisation Transform'!$H$2:$H$2344)</f>
        <v>34</v>
      </c>
    </row>
    <row r="2016" spans="1:17" ht="15.5" x14ac:dyDescent="0.35">
      <c r="A2016" s="59" t="s">
        <v>353</v>
      </c>
      <c r="B2016" s="39" t="str">
        <f>_xlfn.XLOOKUP(A2016,'Customer Names Transform'!$A$2:$A$2336,'Customer Names Transform'!$D$2:$D$2336)</f>
        <v>Valur</v>
      </c>
      <c r="C2016" s="28">
        <f>_xlfn.XLOOKUP(A2016,'Medical Exam Transform'!$A$2:$A$2336,'Medical Exam Transform'!$B$2:$B$2336)</f>
        <v>30.875</v>
      </c>
      <c r="D2016" s="14">
        <f>_xlfn.XLOOKUP(A2016,'Medical Exam Transform'!$A$2:$A$2336,'Medical Exam Transform'!$C$2:$C$2336)</f>
        <v>5.54</v>
      </c>
      <c r="E2016" s="14" t="str">
        <f>_xlfn.XLOOKUP(A2016,'Medical Exam Transform'!$A$2:$A$2336,'Medical Exam Transform'!$D$2:$D$2336)</f>
        <v>No</v>
      </c>
      <c r="F2016" s="14" t="str">
        <f>_xlfn.XLOOKUP(A2016,'Medical Exam Transform'!$A$2:$A$2336,'Medical Exam Transform'!$E$2:$E$2336)</f>
        <v>No</v>
      </c>
      <c r="G2016" s="14" t="str">
        <f>_xlfn.XLOOKUP(A2016,'Medical Exam Transform'!$A$2:$A$2336,'Medical Exam Transform'!$F$2:$F$2336)</f>
        <v>No</v>
      </c>
      <c r="H2016" s="14">
        <f>_xlfn.XLOOKUP(A2016,'Medical Exam Transform'!$A$2:$A$2336,'Medical Exam Transform'!$G$2:$G$2336)</f>
        <v>0</v>
      </c>
      <c r="I2016" s="14" t="str">
        <f>_xlfn.XLOOKUP(A2016,'Medical Exam Transform'!$A$2:$A$2336,'Medical Exam Transform'!$H$2:$H$2336)</f>
        <v>No</v>
      </c>
      <c r="J2016" s="14" t="str">
        <f>_xlfn.XLOOKUP(A2016,'Medical Exam Transform'!$A$2:$A$2336,'Medical Exam Transform'!$I$2:$I$2336)</f>
        <v>Obesity</v>
      </c>
      <c r="K2016" s="14" t="str">
        <f>_xlfn.XLOOKUP(A2016,'Medical Exam Transform'!$A$2:$A$2336,'Medical Exam Transform'!$J$2:$J$2336)</f>
        <v>Prediabetes</v>
      </c>
      <c r="L2016" s="60">
        <f>_xlfn.XLOOKUP(A2016,'Hospitalisation Transform'!$A$2:$A$2344,'Hospitalisation Transform'!$B$2:$B$2344)</f>
        <v>34603</v>
      </c>
      <c r="M2016" s="82">
        <f>_xlfn.XLOOKUP(A2016,'Hospitalisation Transform'!$A$2:$A$2344,'Hospitalisation Transform'!$D$2:$D$2344)</f>
        <v>3062.51</v>
      </c>
      <c r="N2016" s="14" t="str">
        <f>_xlfn.XLOOKUP(A2016,'Hospitalisation Transform'!$A$2:$A$2344,'Hospitalisation Transform'!$E$2:$E$2344)</f>
        <v>tier - 3</v>
      </c>
      <c r="O2016" s="14" t="str">
        <f>_xlfn.XLOOKUP(A2016,'Hospitalisation Transform'!$A$2:$A$2344,'Hospitalisation Transform'!$F$2:$F$2344)</f>
        <v>tier - 1</v>
      </c>
      <c r="P2016" s="14" t="str">
        <f>_xlfn.XLOOKUP(A2016,'Hospitalisation Transform'!$A$2:$A$2344,'Hospitalisation Transform'!$G$2:$G$2344)</f>
        <v>R1012</v>
      </c>
      <c r="Q2016" s="14">
        <f>_xlfn.XLOOKUP(A2016,'Hospitalisation Transform'!$A$2:$A$2344,'Hospitalisation Transform'!$H$2:$H$2344)</f>
        <v>29</v>
      </c>
    </row>
    <row r="2017" spans="1:17" ht="15.5" x14ac:dyDescent="0.35">
      <c r="A2017" s="59" t="s">
        <v>352</v>
      </c>
      <c r="B2017" s="39" t="str">
        <f>_xlfn.XLOOKUP(A2017,'Customer Names Transform'!$A$2:$A$2336,'Customer Names Transform'!$D$2:$D$2336)</f>
        <v>Erica J</v>
      </c>
      <c r="C2017" s="28">
        <f>_xlfn.XLOOKUP(A2017,'Medical Exam Transform'!$A$2:$A$2336,'Medical Exam Transform'!$B$2:$B$2336)</f>
        <v>31.79</v>
      </c>
      <c r="D2017" s="14">
        <f>_xlfn.XLOOKUP(A2017,'Medical Exam Transform'!$A$2:$A$2336,'Medical Exam Transform'!$C$2:$C$2336)</f>
        <v>7.09</v>
      </c>
      <c r="E2017" s="14" t="str">
        <f>_xlfn.XLOOKUP(A2017,'Medical Exam Transform'!$A$2:$A$2336,'Medical Exam Transform'!$D$2:$D$2336)</f>
        <v>No</v>
      </c>
      <c r="F2017" s="14" t="str">
        <f>_xlfn.XLOOKUP(A2017,'Medical Exam Transform'!$A$2:$A$2336,'Medical Exam Transform'!$E$2:$E$2336)</f>
        <v>No</v>
      </c>
      <c r="G2017" s="14" t="str">
        <f>_xlfn.XLOOKUP(A2017,'Medical Exam Transform'!$A$2:$A$2336,'Medical Exam Transform'!$F$2:$F$2336)</f>
        <v>No</v>
      </c>
      <c r="H2017" s="14">
        <f>_xlfn.XLOOKUP(A2017,'Medical Exam Transform'!$A$2:$A$2336,'Medical Exam Transform'!$G$2:$G$2336)</f>
        <v>0</v>
      </c>
      <c r="I2017" s="14" t="str">
        <f>_xlfn.XLOOKUP(A2017,'Medical Exam Transform'!$A$2:$A$2336,'Medical Exam Transform'!$H$2:$H$2336)</f>
        <v>No</v>
      </c>
      <c r="J2017" s="14" t="str">
        <f>_xlfn.XLOOKUP(A2017,'Medical Exam Transform'!$A$2:$A$2336,'Medical Exam Transform'!$I$2:$I$2336)</f>
        <v>Obesity</v>
      </c>
      <c r="K2017" s="14" t="str">
        <f>_xlfn.XLOOKUP(A2017,'Medical Exam Transform'!$A$2:$A$2336,'Medical Exam Transform'!$J$2:$J$2336)</f>
        <v>Diabetes</v>
      </c>
      <c r="L2017" s="60">
        <f>_xlfn.XLOOKUP(A2017,'Hospitalisation Transform'!$A$2:$A$2344,'Hospitalisation Transform'!$B$2:$B$2344)</f>
        <v>37428</v>
      </c>
      <c r="M2017" s="82">
        <f>_xlfn.XLOOKUP(A2017,'Hospitalisation Transform'!$A$2:$A$2344,'Hospitalisation Transform'!$D$2:$D$2344)</f>
        <v>3056.39</v>
      </c>
      <c r="N2017" s="14" t="str">
        <f>_xlfn.XLOOKUP(A2017,'Hospitalisation Transform'!$A$2:$A$2344,'Hospitalisation Transform'!$E$2:$E$2344)</f>
        <v>tier - 2</v>
      </c>
      <c r="O2017" s="14" t="str">
        <f>_xlfn.XLOOKUP(A2017,'Hospitalisation Transform'!$A$2:$A$2344,'Hospitalisation Transform'!$F$2:$F$2344)</f>
        <v>tier - 3</v>
      </c>
      <c r="P2017" s="14" t="str">
        <f>_xlfn.XLOOKUP(A2017,'Hospitalisation Transform'!$A$2:$A$2344,'Hospitalisation Transform'!$G$2:$G$2344)</f>
        <v>R1013</v>
      </c>
      <c r="Q2017" s="14">
        <f>_xlfn.XLOOKUP(A2017,'Hospitalisation Transform'!$A$2:$A$2344,'Hospitalisation Transform'!$H$2:$H$2344)</f>
        <v>21</v>
      </c>
    </row>
    <row r="2018" spans="1:17" ht="15.5" x14ac:dyDescent="0.35">
      <c r="A2018" s="59" t="s">
        <v>351</v>
      </c>
      <c r="B2018" s="39" t="str">
        <f>_xlfn.XLOOKUP(A2018,'Customer Names Transform'!$A$2:$A$2336,'Customer Names Transform'!$D$2:$D$2336)</f>
        <v>Stephen F.</v>
      </c>
      <c r="C2018" s="28">
        <f>_xlfn.XLOOKUP(A2018,'Medical Exam Transform'!$A$2:$A$2336,'Medical Exam Transform'!$B$2:$B$2336)</f>
        <v>28.48</v>
      </c>
      <c r="D2018" s="14">
        <f>_xlfn.XLOOKUP(A2018,'Medical Exam Transform'!$A$2:$A$2336,'Medical Exam Transform'!$C$2:$C$2336)</f>
        <v>6.22</v>
      </c>
      <c r="E2018" s="14" t="str">
        <f>_xlfn.XLOOKUP(A2018,'Medical Exam Transform'!$A$2:$A$2336,'Medical Exam Transform'!$D$2:$D$2336)</f>
        <v>Yes</v>
      </c>
      <c r="F2018" s="14" t="str">
        <f>_xlfn.XLOOKUP(A2018,'Medical Exam Transform'!$A$2:$A$2336,'Medical Exam Transform'!$E$2:$E$2336)</f>
        <v>No</v>
      </c>
      <c r="G2018" s="14" t="str">
        <f>_xlfn.XLOOKUP(A2018,'Medical Exam Transform'!$A$2:$A$2336,'Medical Exam Transform'!$F$2:$F$2336)</f>
        <v>Yes</v>
      </c>
      <c r="H2018" s="14">
        <f>_xlfn.XLOOKUP(A2018,'Medical Exam Transform'!$A$2:$A$2336,'Medical Exam Transform'!$G$2:$G$2336)</f>
        <v>1</v>
      </c>
      <c r="I2018" s="14" t="str">
        <f>_xlfn.XLOOKUP(A2018,'Medical Exam Transform'!$A$2:$A$2336,'Medical Exam Transform'!$H$2:$H$2336)</f>
        <v>No</v>
      </c>
      <c r="J2018" s="14" t="str">
        <f>_xlfn.XLOOKUP(A2018,'Medical Exam Transform'!$A$2:$A$2336,'Medical Exam Transform'!$I$2:$I$2336)</f>
        <v>Overweight</v>
      </c>
      <c r="K2018" s="14" t="str">
        <f>_xlfn.XLOOKUP(A2018,'Medical Exam Transform'!$A$2:$A$2336,'Medical Exam Transform'!$J$2:$J$2336)</f>
        <v>Normal</v>
      </c>
      <c r="L2018" s="60">
        <f>_xlfn.XLOOKUP(A2018,'Hospitalisation Transform'!$A$2:$A$2344,'Hospitalisation Transform'!$B$2:$B$2344)</f>
        <v>35786</v>
      </c>
      <c r="M2018" s="82">
        <f>_xlfn.XLOOKUP(A2018,'Hospitalisation Transform'!$A$2:$A$2344,'Hospitalisation Transform'!$D$2:$D$2344)</f>
        <v>3051.73</v>
      </c>
      <c r="N2018" s="14" t="str">
        <f>_xlfn.XLOOKUP(A2018,'Hospitalisation Transform'!$A$2:$A$2344,'Hospitalisation Transform'!$E$2:$E$2344)</f>
        <v>tier - 2</v>
      </c>
      <c r="O2018" s="14" t="str">
        <f>_xlfn.XLOOKUP(A2018,'Hospitalisation Transform'!$A$2:$A$2344,'Hospitalisation Transform'!$F$2:$F$2344)</f>
        <v>tier - 2</v>
      </c>
      <c r="P2018" s="14" t="str">
        <f>_xlfn.XLOOKUP(A2018,'Hospitalisation Transform'!$A$2:$A$2344,'Hospitalisation Transform'!$G$2:$G$2344)</f>
        <v>R1011</v>
      </c>
      <c r="Q2018" s="14">
        <f>_xlfn.XLOOKUP(A2018,'Hospitalisation Transform'!$A$2:$A$2344,'Hospitalisation Transform'!$H$2:$H$2344)</f>
        <v>25</v>
      </c>
    </row>
    <row r="2019" spans="1:17" ht="15.5" x14ac:dyDescent="0.35">
      <c r="A2019" s="59" t="s">
        <v>350</v>
      </c>
      <c r="B2019" s="39" t="str">
        <f>_xlfn.XLOOKUP(A2019,'Customer Names Transform'!$A$2:$A$2336,'Customer Names Transform'!$D$2:$D$2336)</f>
        <v>Lissa</v>
      </c>
      <c r="C2019" s="28">
        <f>_xlfn.XLOOKUP(A2019,'Medical Exam Transform'!$A$2:$A$2336,'Medical Exam Transform'!$B$2:$B$2336)</f>
        <v>26.6</v>
      </c>
      <c r="D2019" s="14">
        <f>_xlfn.XLOOKUP(A2019,'Medical Exam Transform'!$A$2:$A$2336,'Medical Exam Transform'!$C$2:$C$2336)</f>
        <v>4.33</v>
      </c>
      <c r="E2019" s="14" t="str">
        <f>_xlfn.XLOOKUP(A2019,'Medical Exam Transform'!$A$2:$A$2336,'Medical Exam Transform'!$D$2:$D$2336)</f>
        <v>No</v>
      </c>
      <c r="F2019" s="14" t="str">
        <f>_xlfn.XLOOKUP(A2019,'Medical Exam Transform'!$A$2:$A$2336,'Medical Exam Transform'!$E$2:$E$2336)</f>
        <v>No</v>
      </c>
      <c r="G2019" s="14" t="str">
        <f>_xlfn.XLOOKUP(A2019,'Medical Exam Transform'!$A$2:$A$2336,'Medical Exam Transform'!$F$2:$F$2336)</f>
        <v>No</v>
      </c>
      <c r="H2019" s="14">
        <f>_xlfn.XLOOKUP(A2019,'Medical Exam Transform'!$A$2:$A$2336,'Medical Exam Transform'!$G$2:$G$2336)</f>
        <v>1</v>
      </c>
      <c r="I2019" s="14" t="str">
        <f>_xlfn.XLOOKUP(A2019,'Medical Exam Transform'!$A$2:$A$2336,'Medical Exam Transform'!$H$2:$H$2336)</f>
        <v>No</v>
      </c>
      <c r="J2019" s="14" t="str">
        <f>_xlfn.XLOOKUP(A2019,'Medical Exam Transform'!$A$2:$A$2336,'Medical Exam Transform'!$I$2:$I$2336)</f>
        <v>Overweight</v>
      </c>
      <c r="K2019" s="14" t="str">
        <f>_xlfn.XLOOKUP(A2019,'Medical Exam Transform'!$A$2:$A$2336,'Medical Exam Transform'!$J$2:$J$2336)</f>
        <v>Normal</v>
      </c>
      <c r="L2019" s="60">
        <f>_xlfn.XLOOKUP(A2019,'Hospitalisation Transform'!$A$2:$A$2344,'Hospitalisation Transform'!$B$2:$B$2344)</f>
        <v>36016</v>
      </c>
      <c r="M2019" s="82">
        <f>_xlfn.XLOOKUP(A2019,'Hospitalisation Transform'!$A$2:$A$2344,'Hospitalisation Transform'!$D$2:$D$2344)</f>
        <v>3046.06</v>
      </c>
      <c r="N2019" s="14" t="str">
        <f>_xlfn.XLOOKUP(A2019,'Hospitalisation Transform'!$A$2:$A$2344,'Hospitalisation Transform'!$E$2:$E$2344)</f>
        <v>tier - 2</v>
      </c>
      <c r="O2019" s="14" t="str">
        <f>_xlfn.XLOOKUP(A2019,'Hospitalisation Transform'!$A$2:$A$2344,'Hospitalisation Transform'!$F$2:$F$2344)</f>
        <v>tier - 1</v>
      </c>
      <c r="P2019" s="14" t="str">
        <f>_xlfn.XLOOKUP(A2019,'Hospitalisation Transform'!$A$2:$A$2344,'Hospitalisation Transform'!$G$2:$G$2344)</f>
        <v>R1023</v>
      </c>
      <c r="Q2019" s="14">
        <f>_xlfn.XLOOKUP(A2019,'Hospitalisation Transform'!$A$2:$A$2344,'Hospitalisation Transform'!$H$2:$H$2344)</f>
        <v>25</v>
      </c>
    </row>
    <row r="2020" spans="1:17" ht="15.5" x14ac:dyDescent="0.35">
      <c r="A2020" s="59" t="s">
        <v>349</v>
      </c>
      <c r="B2020" s="39" t="str">
        <f>_xlfn.XLOOKUP(A2020,'Customer Names Transform'!$A$2:$A$2336,'Customer Names Transform'!$D$2:$D$2336)</f>
        <v>Megan</v>
      </c>
      <c r="C2020" s="28">
        <f>_xlfn.XLOOKUP(A2020,'Medical Exam Transform'!$A$2:$A$2336,'Medical Exam Transform'!$B$2:$B$2336)</f>
        <v>25.27</v>
      </c>
      <c r="D2020" s="14">
        <f>_xlfn.XLOOKUP(A2020,'Medical Exam Transform'!$A$2:$A$2336,'Medical Exam Transform'!$C$2:$C$2336)</f>
        <v>5.83</v>
      </c>
      <c r="E2020" s="14" t="str">
        <f>_xlfn.XLOOKUP(A2020,'Medical Exam Transform'!$A$2:$A$2336,'Medical Exam Transform'!$D$2:$D$2336)</f>
        <v>No</v>
      </c>
      <c r="F2020" s="14" t="str">
        <f>_xlfn.XLOOKUP(A2020,'Medical Exam Transform'!$A$2:$A$2336,'Medical Exam Transform'!$E$2:$E$2336)</f>
        <v>No</v>
      </c>
      <c r="G2020" s="14" t="str">
        <f>_xlfn.XLOOKUP(A2020,'Medical Exam Transform'!$A$2:$A$2336,'Medical Exam Transform'!$F$2:$F$2336)</f>
        <v>No</v>
      </c>
      <c r="H2020" s="14">
        <f>_xlfn.XLOOKUP(A2020,'Medical Exam Transform'!$A$2:$A$2336,'Medical Exam Transform'!$G$2:$G$2336)</f>
        <v>1</v>
      </c>
      <c r="I2020" s="14" t="str">
        <f>_xlfn.XLOOKUP(A2020,'Medical Exam Transform'!$A$2:$A$2336,'Medical Exam Transform'!$H$2:$H$2336)</f>
        <v>No</v>
      </c>
      <c r="J2020" s="14" t="str">
        <f>_xlfn.XLOOKUP(A2020,'Medical Exam Transform'!$A$2:$A$2336,'Medical Exam Transform'!$I$2:$I$2336)</f>
        <v>Overweight</v>
      </c>
      <c r="K2020" s="14" t="str">
        <f>_xlfn.XLOOKUP(A2020,'Medical Exam Transform'!$A$2:$A$2336,'Medical Exam Transform'!$J$2:$J$2336)</f>
        <v>Normal</v>
      </c>
      <c r="L2020" s="60">
        <f>_xlfn.XLOOKUP(A2020,'Hospitalisation Transform'!$A$2:$A$2344,'Hospitalisation Transform'!$B$2:$B$2344)</f>
        <v>36053</v>
      </c>
      <c r="M2020" s="82">
        <f>_xlfn.XLOOKUP(A2020,'Hospitalisation Transform'!$A$2:$A$2344,'Hospitalisation Transform'!$D$2:$D$2344)</f>
        <v>3044.21</v>
      </c>
      <c r="N2020" s="14" t="str">
        <f>_xlfn.XLOOKUP(A2020,'Hospitalisation Transform'!$A$2:$A$2344,'Hospitalisation Transform'!$E$2:$E$2344)</f>
        <v>tier - 2</v>
      </c>
      <c r="O2020" s="14" t="str">
        <f>_xlfn.XLOOKUP(A2020,'Hospitalisation Transform'!$A$2:$A$2344,'Hospitalisation Transform'!$F$2:$F$2344)</f>
        <v>tier - 3</v>
      </c>
      <c r="P2020" s="14" t="str">
        <f>_xlfn.XLOOKUP(A2020,'Hospitalisation Transform'!$A$2:$A$2344,'Hospitalisation Transform'!$G$2:$G$2344)</f>
        <v>R1024</v>
      </c>
      <c r="Q2020" s="14">
        <f>_xlfn.XLOOKUP(A2020,'Hospitalisation Transform'!$A$2:$A$2344,'Hospitalisation Transform'!$H$2:$H$2344)</f>
        <v>25</v>
      </c>
    </row>
    <row r="2021" spans="1:17" ht="15.5" x14ac:dyDescent="0.35">
      <c r="A2021" s="59" t="s">
        <v>348</v>
      </c>
      <c r="B2021" s="39" t="str">
        <f>_xlfn.XLOOKUP(A2021,'Customer Names Transform'!$A$2:$A$2336,'Customer Names Transform'!$D$2:$D$2336)</f>
        <v>Alyson</v>
      </c>
      <c r="C2021" s="28">
        <f>_xlfn.XLOOKUP(A2021,'Medical Exam Transform'!$A$2:$A$2336,'Medical Exam Transform'!$B$2:$B$2336)</f>
        <v>34.484999999999999</v>
      </c>
      <c r="D2021" s="14">
        <f>_xlfn.XLOOKUP(A2021,'Medical Exam Transform'!$A$2:$A$2336,'Medical Exam Transform'!$C$2:$C$2336)</f>
        <v>4.7</v>
      </c>
      <c r="E2021" s="14" t="str">
        <f>_xlfn.XLOOKUP(A2021,'Medical Exam Transform'!$A$2:$A$2336,'Medical Exam Transform'!$D$2:$D$2336)</f>
        <v>Yes</v>
      </c>
      <c r="F2021" s="14" t="str">
        <f>_xlfn.XLOOKUP(A2021,'Medical Exam Transform'!$A$2:$A$2336,'Medical Exam Transform'!$E$2:$E$2336)</f>
        <v>No</v>
      </c>
      <c r="G2021" s="14" t="str">
        <f>_xlfn.XLOOKUP(A2021,'Medical Exam Transform'!$A$2:$A$2336,'Medical Exam Transform'!$F$2:$F$2336)</f>
        <v>Yes</v>
      </c>
      <c r="H2021" s="14">
        <f>_xlfn.XLOOKUP(A2021,'Medical Exam Transform'!$A$2:$A$2336,'Medical Exam Transform'!$G$2:$G$2336)</f>
        <v>1</v>
      </c>
      <c r="I2021" s="14" t="str">
        <f>_xlfn.XLOOKUP(A2021,'Medical Exam Transform'!$A$2:$A$2336,'Medical Exam Transform'!$H$2:$H$2336)</f>
        <v>No</v>
      </c>
      <c r="J2021" s="14" t="str">
        <f>_xlfn.XLOOKUP(A2021,'Medical Exam Transform'!$A$2:$A$2336,'Medical Exam Transform'!$I$2:$I$2336)</f>
        <v>Obesity</v>
      </c>
      <c r="K2021" s="14" t="str">
        <f>_xlfn.XLOOKUP(A2021,'Medical Exam Transform'!$A$2:$A$2336,'Medical Exam Transform'!$J$2:$J$2336)</f>
        <v>Prediabetes</v>
      </c>
      <c r="L2021" s="60">
        <f>_xlfn.XLOOKUP(A2021,'Hospitalisation Transform'!$A$2:$A$2344,'Hospitalisation Transform'!$B$2:$B$2344)</f>
        <v>35783</v>
      </c>
      <c r="M2021" s="82">
        <f>_xlfn.XLOOKUP(A2021,'Hospitalisation Transform'!$A$2:$A$2344,'Hospitalisation Transform'!$D$2:$D$2344)</f>
        <v>3021.81</v>
      </c>
      <c r="N2021" s="14" t="str">
        <f>_xlfn.XLOOKUP(A2021,'Hospitalisation Transform'!$A$2:$A$2344,'Hospitalisation Transform'!$E$2:$E$2344)</f>
        <v>tier - 2</v>
      </c>
      <c r="O2021" s="14" t="str">
        <f>_xlfn.XLOOKUP(A2021,'Hospitalisation Transform'!$A$2:$A$2344,'Hospitalisation Transform'!$F$2:$F$2344)</f>
        <v>tier - 3</v>
      </c>
      <c r="P2021" s="14" t="str">
        <f>_xlfn.XLOOKUP(A2021,'Hospitalisation Transform'!$A$2:$A$2344,'Hospitalisation Transform'!$G$2:$G$2344)</f>
        <v>R1012</v>
      </c>
      <c r="Q2021" s="14">
        <f>_xlfn.XLOOKUP(A2021,'Hospitalisation Transform'!$A$2:$A$2344,'Hospitalisation Transform'!$H$2:$H$2344)</f>
        <v>25</v>
      </c>
    </row>
    <row r="2022" spans="1:17" ht="15.5" x14ac:dyDescent="0.35">
      <c r="A2022" s="59" t="s">
        <v>347</v>
      </c>
      <c r="B2022" s="39" t="str">
        <f>_xlfn.XLOOKUP(A2022,'Customer Names Transform'!$A$2:$A$2336,'Customer Names Transform'!$D$2:$D$2336)</f>
        <v>Chance B</v>
      </c>
      <c r="C2022" s="28">
        <f>_xlfn.XLOOKUP(A2022,'Medical Exam Transform'!$A$2:$A$2336,'Medical Exam Transform'!$B$2:$B$2336)</f>
        <v>15.57</v>
      </c>
      <c r="D2022" s="14">
        <f>_xlfn.XLOOKUP(A2022,'Medical Exam Transform'!$A$2:$A$2336,'Medical Exam Transform'!$C$2:$C$2336)</f>
        <v>4.07</v>
      </c>
      <c r="E2022" s="14" t="str">
        <f>_xlfn.XLOOKUP(A2022,'Medical Exam Transform'!$A$2:$A$2336,'Medical Exam Transform'!$D$2:$D$2336)</f>
        <v>Yes</v>
      </c>
      <c r="F2022" s="14" t="str">
        <f>_xlfn.XLOOKUP(A2022,'Medical Exam Transform'!$A$2:$A$2336,'Medical Exam Transform'!$E$2:$E$2336)</f>
        <v>No</v>
      </c>
      <c r="G2022" s="14" t="str">
        <f>_xlfn.XLOOKUP(A2022,'Medical Exam Transform'!$A$2:$A$2336,'Medical Exam Transform'!$F$2:$F$2336)</f>
        <v>No</v>
      </c>
      <c r="H2022" s="14">
        <f>_xlfn.XLOOKUP(A2022,'Medical Exam Transform'!$A$2:$A$2336,'Medical Exam Transform'!$G$2:$G$2336)</f>
        <v>1</v>
      </c>
      <c r="I2022" s="14" t="str">
        <f>_xlfn.XLOOKUP(A2022,'Medical Exam Transform'!$A$2:$A$2336,'Medical Exam Transform'!$H$2:$H$2336)</f>
        <v>No</v>
      </c>
      <c r="J2022" s="14" t="str">
        <f>_xlfn.XLOOKUP(A2022,'Medical Exam Transform'!$A$2:$A$2336,'Medical Exam Transform'!$I$2:$I$2336)</f>
        <v>Underweight</v>
      </c>
      <c r="K2022" s="14" t="str">
        <f>_xlfn.XLOOKUP(A2022,'Medical Exam Transform'!$A$2:$A$2336,'Medical Exam Transform'!$J$2:$J$2336)</f>
        <v>Prediabetes</v>
      </c>
      <c r="L2022" s="60">
        <f>_xlfn.XLOOKUP(A2022,'Hospitalisation Transform'!$A$2:$A$2344,'Hospitalisation Transform'!$B$2:$B$2344)</f>
        <v>32414</v>
      </c>
      <c r="M2022" s="82">
        <f>_xlfn.XLOOKUP(A2022,'Hospitalisation Transform'!$A$2:$A$2344,'Hospitalisation Transform'!$D$2:$D$2344)</f>
        <v>3018.04</v>
      </c>
      <c r="N2022" s="14" t="str">
        <f>_xlfn.XLOOKUP(A2022,'Hospitalisation Transform'!$A$2:$A$2344,'Hospitalisation Transform'!$E$2:$E$2344)</f>
        <v>tier - 2</v>
      </c>
      <c r="O2022" s="14" t="str">
        <f>_xlfn.XLOOKUP(A2022,'Hospitalisation Transform'!$A$2:$A$2344,'Hospitalisation Transform'!$F$2:$F$2344)</f>
        <v>tier - 2</v>
      </c>
      <c r="P2022" s="14" t="str">
        <f>_xlfn.XLOOKUP(A2022,'Hospitalisation Transform'!$A$2:$A$2344,'Hospitalisation Transform'!$G$2:$G$2344)</f>
        <v>R1012</v>
      </c>
      <c r="Q2022" s="14">
        <f>_xlfn.XLOOKUP(A2022,'Hospitalisation Transform'!$A$2:$A$2344,'Hospitalisation Transform'!$H$2:$H$2344)</f>
        <v>35</v>
      </c>
    </row>
    <row r="2023" spans="1:17" ht="15.5" x14ac:dyDescent="0.35">
      <c r="A2023" s="59" t="s">
        <v>346</v>
      </c>
      <c r="B2023" s="39" t="str">
        <f>_xlfn.XLOOKUP(A2023,'Customer Names Transform'!$A$2:$A$2336,'Customer Names Transform'!$D$2:$D$2336)</f>
        <v>Sean P</v>
      </c>
      <c r="C2023" s="28">
        <f>_xlfn.XLOOKUP(A2023,'Medical Exam Transform'!$A$2:$A$2336,'Medical Exam Transform'!$B$2:$B$2336)</f>
        <v>30.36</v>
      </c>
      <c r="D2023" s="14">
        <f>_xlfn.XLOOKUP(A2023,'Medical Exam Transform'!$A$2:$A$2336,'Medical Exam Transform'!$C$2:$C$2336)</f>
        <v>9.39</v>
      </c>
      <c r="E2023" s="14" t="str">
        <f>_xlfn.XLOOKUP(A2023,'Medical Exam Transform'!$A$2:$A$2336,'Medical Exam Transform'!$D$2:$D$2336)</f>
        <v>No</v>
      </c>
      <c r="F2023" s="14" t="str">
        <f>_xlfn.XLOOKUP(A2023,'Medical Exam Transform'!$A$2:$A$2336,'Medical Exam Transform'!$E$2:$E$2336)</f>
        <v>No</v>
      </c>
      <c r="G2023" s="14" t="str">
        <f>_xlfn.XLOOKUP(A2023,'Medical Exam Transform'!$A$2:$A$2336,'Medical Exam Transform'!$F$2:$F$2336)</f>
        <v>No</v>
      </c>
      <c r="H2023" s="14">
        <f>_xlfn.XLOOKUP(A2023,'Medical Exam Transform'!$A$2:$A$2336,'Medical Exam Transform'!$G$2:$G$2336)</f>
        <v>0</v>
      </c>
      <c r="I2023" s="14" t="str">
        <f>_xlfn.XLOOKUP(A2023,'Medical Exam Transform'!$A$2:$A$2336,'Medical Exam Transform'!$H$2:$H$2336)</f>
        <v>No</v>
      </c>
      <c r="J2023" s="14" t="str">
        <f>_xlfn.XLOOKUP(A2023,'Medical Exam Transform'!$A$2:$A$2336,'Medical Exam Transform'!$I$2:$I$2336)</f>
        <v>Obesity</v>
      </c>
      <c r="K2023" s="14" t="str">
        <f>_xlfn.XLOOKUP(A2023,'Medical Exam Transform'!$A$2:$A$2336,'Medical Exam Transform'!$J$2:$J$2336)</f>
        <v>Normal</v>
      </c>
      <c r="L2023" s="60">
        <f>_xlfn.XLOOKUP(A2023,'Hospitalisation Transform'!$A$2:$A$2344,'Hospitalisation Transform'!$B$2:$B$2344)</f>
        <v>37605</v>
      </c>
      <c r="M2023" s="82">
        <f>_xlfn.XLOOKUP(A2023,'Hospitalisation Transform'!$A$2:$A$2344,'Hospitalisation Transform'!$D$2:$D$2344)</f>
        <v>3012.22</v>
      </c>
      <c r="N2023" s="14" t="str">
        <f>_xlfn.XLOOKUP(A2023,'Hospitalisation Transform'!$A$2:$A$2344,'Hospitalisation Transform'!$E$2:$E$2344)</f>
        <v>tier - 2</v>
      </c>
      <c r="O2023" s="14" t="str">
        <f>_xlfn.XLOOKUP(A2023,'Hospitalisation Transform'!$A$2:$A$2344,'Hospitalisation Transform'!$F$2:$F$2344)</f>
        <v>tier - 3</v>
      </c>
      <c r="P2023" s="14" t="str">
        <f>_xlfn.XLOOKUP(A2023,'Hospitalisation Transform'!$A$2:$A$2344,'Hospitalisation Transform'!$G$2:$G$2344)</f>
        <v>R1012</v>
      </c>
      <c r="Q2023" s="14">
        <f>_xlfn.XLOOKUP(A2023,'Hospitalisation Transform'!$A$2:$A$2344,'Hospitalisation Transform'!$H$2:$H$2344)</f>
        <v>20</v>
      </c>
    </row>
    <row r="2024" spans="1:17" ht="15.5" x14ac:dyDescent="0.35">
      <c r="A2024" s="59" t="s">
        <v>345</v>
      </c>
      <c r="B2024" s="39" t="str">
        <f>_xlfn.XLOOKUP(A2024,'Customer Names Transform'!$A$2:$A$2336,'Customer Names Transform'!$D$2:$D$2336)</f>
        <v>Therese</v>
      </c>
      <c r="C2024" s="28">
        <f>_xlfn.XLOOKUP(A2024,'Medical Exam Transform'!$A$2:$A$2336,'Medical Exam Transform'!$B$2:$B$2336)</f>
        <v>19.37</v>
      </c>
      <c r="D2024" s="14">
        <f>_xlfn.XLOOKUP(A2024,'Medical Exam Transform'!$A$2:$A$2336,'Medical Exam Transform'!$C$2:$C$2336)</f>
        <v>4.18</v>
      </c>
      <c r="E2024" s="14" t="str">
        <f>_xlfn.XLOOKUP(A2024,'Medical Exam Transform'!$A$2:$A$2336,'Medical Exam Transform'!$D$2:$D$2336)</f>
        <v>No</v>
      </c>
      <c r="F2024" s="14" t="str">
        <f>_xlfn.XLOOKUP(A2024,'Medical Exam Transform'!$A$2:$A$2336,'Medical Exam Transform'!$E$2:$E$2336)</f>
        <v>No</v>
      </c>
      <c r="G2024" s="14" t="str">
        <f>_xlfn.XLOOKUP(A2024,'Medical Exam Transform'!$A$2:$A$2336,'Medical Exam Transform'!$F$2:$F$2336)</f>
        <v>No</v>
      </c>
      <c r="H2024" s="14">
        <f>_xlfn.XLOOKUP(A2024,'Medical Exam Transform'!$A$2:$A$2336,'Medical Exam Transform'!$G$2:$G$2336)</f>
        <v>0</v>
      </c>
      <c r="I2024" s="14" t="str">
        <f>_xlfn.XLOOKUP(A2024,'Medical Exam Transform'!$A$2:$A$2336,'Medical Exam Transform'!$H$2:$H$2336)</f>
        <v>No</v>
      </c>
      <c r="J2024" s="14" t="str">
        <f>_xlfn.XLOOKUP(A2024,'Medical Exam Transform'!$A$2:$A$2336,'Medical Exam Transform'!$I$2:$I$2336)</f>
        <v>Normalweight</v>
      </c>
      <c r="K2024" s="14" t="str">
        <f>_xlfn.XLOOKUP(A2024,'Medical Exam Transform'!$A$2:$A$2336,'Medical Exam Transform'!$J$2:$J$2336)</f>
        <v>Normal</v>
      </c>
      <c r="L2024" s="60">
        <f>_xlfn.XLOOKUP(A2024,'Hospitalisation Transform'!$A$2:$A$2344,'Hospitalisation Transform'!$B$2:$B$2344)</f>
        <v>33562</v>
      </c>
      <c r="M2024" s="82">
        <f>_xlfn.XLOOKUP(A2024,'Hospitalisation Transform'!$A$2:$A$2344,'Hospitalisation Transform'!$D$2:$D$2344)</f>
        <v>2985.67</v>
      </c>
      <c r="N2024" s="14" t="str">
        <f>_xlfn.XLOOKUP(A2024,'Hospitalisation Transform'!$A$2:$A$2344,'Hospitalisation Transform'!$E$2:$E$2344)</f>
        <v>tier - 2</v>
      </c>
      <c r="O2024" s="14" t="str">
        <f>_xlfn.XLOOKUP(A2024,'Hospitalisation Transform'!$A$2:$A$2344,'Hospitalisation Transform'!$F$2:$F$2344)</f>
        <v>tier - 2</v>
      </c>
      <c r="P2024" s="14" t="str">
        <f>_xlfn.XLOOKUP(A2024,'Hospitalisation Transform'!$A$2:$A$2344,'Hospitalisation Transform'!$G$2:$G$2344)</f>
        <v>R1013</v>
      </c>
      <c r="Q2024" s="14">
        <f>_xlfn.XLOOKUP(A2024,'Hospitalisation Transform'!$A$2:$A$2344,'Hospitalisation Transform'!$H$2:$H$2344)</f>
        <v>32</v>
      </c>
    </row>
    <row r="2025" spans="1:17" ht="15.5" x14ac:dyDescent="0.35">
      <c r="A2025" s="59" t="s">
        <v>344</v>
      </c>
      <c r="B2025" s="39" t="str">
        <f>_xlfn.XLOOKUP(A2025,'Customer Names Transform'!$A$2:$A$2336,'Customer Names Transform'!$D$2:$D$2336)</f>
        <v>Beau</v>
      </c>
      <c r="C2025" s="28">
        <f>_xlfn.XLOOKUP(A2025,'Medical Exam Transform'!$A$2:$A$2336,'Medical Exam Transform'!$B$2:$B$2336)</f>
        <v>16.71</v>
      </c>
      <c r="D2025" s="14">
        <f>_xlfn.XLOOKUP(A2025,'Medical Exam Transform'!$A$2:$A$2336,'Medical Exam Transform'!$C$2:$C$2336)</f>
        <v>4.18</v>
      </c>
      <c r="E2025" s="14" t="str">
        <f>_xlfn.XLOOKUP(A2025,'Medical Exam Transform'!$A$2:$A$2336,'Medical Exam Transform'!$D$2:$D$2336)</f>
        <v>No</v>
      </c>
      <c r="F2025" s="14" t="str">
        <f>_xlfn.XLOOKUP(A2025,'Medical Exam Transform'!$A$2:$A$2336,'Medical Exam Transform'!$E$2:$E$2336)</f>
        <v>No</v>
      </c>
      <c r="G2025" s="14" t="str">
        <f>_xlfn.XLOOKUP(A2025,'Medical Exam Transform'!$A$2:$A$2336,'Medical Exam Transform'!$F$2:$F$2336)</f>
        <v>No</v>
      </c>
      <c r="H2025" s="14">
        <f>_xlfn.XLOOKUP(A2025,'Medical Exam Transform'!$A$2:$A$2336,'Medical Exam Transform'!$G$2:$G$2336)</f>
        <v>1</v>
      </c>
      <c r="I2025" s="14" t="str">
        <f>_xlfn.XLOOKUP(A2025,'Medical Exam Transform'!$A$2:$A$2336,'Medical Exam Transform'!$H$2:$H$2336)</f>
        <v>No</v>
      </c>
      <c r="J2025" s="14" t="str">
        <f>_xlfn.XLOOKUP(A2025,'Medical Exam Transform'!$A$2:$A$2336,'Medical Exam Transform'!$I$2:$I$2336)</f>
        <v>Underweight</v>
      </c>
      <c r="K2025" s="14" t="str">
        <f>_xlfn.XLOOKUP(A2025,'Medical Exam Transform'!$A$2:$A$2336,'Medical Exam Transform'!$J$2:$J$2336)</f>
        <v>Normal</v>
      </c>
      <c r="L2025" s="60">
        <f>_xlfn.XLOOKUP(A2025,'Hospitalisation Transform'!$A$2:$A$2344,'Hospitalisation Transform'!$B$2:$B$2344)</f>
        <v>31946</v>
      </c>
      <c r="M2025" s="82">
        <f>_xlfn.XLOOKUP(A2025,'Hospitalisation Transform'!$A$2:$A$2344,'Hospitalisation Transform'!$D$2:$D$2344)</f>
        <v>2979.52</v>
      </c>
      <c r="N2025" s="14" t="str">
        <f>_xlfn.XLOOKUP(A2025,'Hospitalisation Transform'!$A$2:$A$2344,'Hospitalisation Transform'!$E$2:$E$2344)</f>
        <v>tier - 2</v>
      </c>
      <c r="O2025" s="14" t="str">
        <f>_xlfn.XLOOKUP(A2025,'Hospitalisation Transform'!$A$2:$A$2344,'Hospitalisation Transform'!$F$2:$F$2344)</f>
        <v>tier - 3</v>
      </c>
      <c r="P2025" s="14" t="str">
        <f>_xlfn.XLOOKUP(A2025,'Hospitalisation Transform'!$A$2:$A$2344,'Hospitalisation Transform'!$G$2:$G$2344)</f>
        <v>R1013</v>
      </c>
      <c r="Q2025" s="14">
        <f>_xlfn.XLOOKUP(A2025,'Hospitalisation Transform'!$A$2:$A$2344,'Hospitalisation Transform'!$H$2:$H$2344)</f>
        <v>36</v>
      </c>
    </row>
    <row r="2026" spans="1:17" ht="15.5" x14ac:dyDescent="0.35">
      <c r="A2026" s="59" t="s">
        <v>343</v>
      </c>
      <c r="B2026" s="39" t="str">
        <f>_xlfn.XLOOKUP(A2026,'Customer Names Transform'!$A$2:$A$2336,'Customer Names Transform'!$D$2:$D$2336)</f>
        <v>Kelsey M</v>
      </c>
      <c r="C2026" s="28">
        <f>_xlfn.XLOOKUP(A2026,'Medical Exam Transform'!$A$2:$A$2336,'Medical Exam Transform'!$B$2:$B$2336)</f>
        <v>24.1</v>
      </c>
      <c r="D2026" s="14">
        <f>_xlfn.XLOOKUP(A2026,'Medical Exam Transform'!$A$2:$A$2336,'Medical Exam Transform'!$C$2:$C$2336)</f>
        <v>4.4000000000000004</v>
      </c>
      <c r="E2026" s="14" t="str">
        <f>_xlfn.XLOOKUP(A2026,'Medical Exam Transform'!$A$2:$A$2336,'Medical Exam Transform'!$D$2:$D$2336)</f>
        <v>Yes</v>
      </c>
      <c r="F2026" s="14" t="str">
        <f>_xlfn.XLOOKUP(A2026,'Medical Exam Transform'!$A$2:$A$2336,'Medical Exam Transform'!$E$2:$E$2336)</f>
        <v>No</v>
      </c>
      <c r="G2026" s="14" t="str">
        <f>_xlfn.XLOOKUP(A2026,'Medical Exam Transform'!$A$2:$A$2336,'Medical Exam Transform'!$F$2:$F$2336)</f>
        <v>No</v>
      </c>
      <c r="H2026" s="14">
        <f>_xlfn.XLOOKUP(A2026,'Medical Exam Transform'!$A$2:$A$2336,'Medical Exam Transform'!$G$2:$G$2336)</f>
        <v>1</v>
      </c>
      <c r="I2026" s="14" t="str">
        <f>_xlfn.XLOOKUP(A2026,'Medical Exam Transform'!$A$2:$A$2336,'Medical Exam Transform'!$H$2:$H$2336)</f>
        <v>No</v>
      </c>
      <c r="J2026" s="14" t="str">
        <f>_xlfn.XLOOKUP(A2026,'Medical Exam Transform'!$A$2:$A$2336,'Medical Exam Transform'!$I$2:$I$2336)</f>
        <v>Normalweight</v>
      </c>
      <c r="K2026" s="14" t="str">
        <f>_xlfn.XLOOKUP(A2026,'Medical Exam Transform'!$A$2:$A$2336,'Medical Exam Transform'!$J$2:$J$2336)</f>
        <v>Normal</v>
      </c>
      <c r="L2026" s="60">
        <f>_xlfn.XLOOKUP(A2026,'Hospitalisation Transform'!$A$2:$A$2344,'Hospitalisation Transform'!$B$2:$B$2344)</f>
        <v>34966</v>
      </c>
      <c r="M2026" s="82">
        <f>_xlfn.XLOOKUP(A2026,'Hospitalisation Transform'!$A$2:$A$2344,'Hospitalisation Transform'!$D$2:$D$2344)</f>
        <v>2974.13</v>
      </c>
      <c r="N2026" s="14" t="str">
        <f>_xlfn.XLOOKUP(A2026,'Hospitalisation Transform'!$A$2:$A$2344,'Hospitalisation Transform'!$E$2:$E$2344)</f>
        <v>tier - 2</v>
      </c>
      <c r="O2026" s="14" t="str">
        <f>_xlfn.XLOOKUP(A2026,'Hospitalisation Transform'!$A$2:$A$2344,'Hospitalisation Transform'!$F$2:$F$2344)</f>
        <v>tier - 1</v>
      </c>
      <c r="P2026" s="14" t="str">
        <f>_xlfn.XLOOKUP(A2026,'Hospitalisation Transform'!$A$2:$A$2344,'Hospitalisation Transform'!$G$2:$G$2344)</f>
        <v>R1011</v>
      </c>
      <c r="Q2026" s="14">
        <f>_xlfn.XLOOKUP(A2026,'Hospitalisation Transform'!$A$2:$A$2344,'Hospitalisation Transform'!$H$2:$H$2344)</f>
        <v>28</v>
      </c>
    </row>
    <row r="2027" spans="1:17" ht="15.5" x14ac:dyDescent="0.35">
      <c r="A2027" s="59" t="s">
        <v>342</v>
      </c>
      <c r="B2027" s="39" t="str">
        <f>_xlfn.XLOOKUP(A2027,'Customer Names Transform'!$A$2:$A$2336,'Customer Names Transform'!$D$2:$D$2336)</f>
        <v>Gretchen</v>
      </c>
      <c r="C2027" s="28">
        <f>_xlfn.XLOOKUP(A2027,'Medical Exam Transform'!$A$2:$A$2336,'Medical Exam Transform'!$B$2:$B$2336)</f>
        <v>29.77</v>
      </c>
      <c r="D2027" s="14">
        <f>_xlfn.XLOOKUP(A2027,'Medical Exam Transform'!$A$2:$A$2336,'Medical Exam Transform'!$C$2:$C$2336)</f>
        <v>9.9</v>
      </c>
      <c r="E2027" s="14" t="str">
        <f>_xlfn.XLOOKUP(A2027,'Medical Exam Transform'!$A$2:$A$2336,'Medical Exam Transform'!$D$2:$D$2336)</f>
        <v>No</v>
      </c>
      <c r="F2027" s="14" t="str">
        <f>_xlfn.XLOOKUP(A2027,'Medical Exam Transform'!$A$2:$A$2336,'Medical Exam Transform'!$E$2:$E$2336)</f>
        <v>No</v>
      </c>
      <c r="G2027" s="14" t="str">
        <f>_xlfn.XLOOKUP(A2027,'Medical Exam Transform'!$A$2:$A$2336,'Medical Exam Transform'!$F$2:$F$2336)</f>
        <v>No</v>
      </c>
      <c r="H2027" s="14">
        <f>_xlfn.XLOOKUP(A2027,'Medical Exam Transform'!$A$2:$A$2336,'Medical Exam Transform'!$G$2:$G$2336)</f>
        <v>0</v>
      </c>
      <c r="I2027" s="14" t="str">
        <f>_xlfn.XLOOKUP(A2027,'Medical Exam Transform'!$A$2:$A$2336,'Medical Exam Transform'!$H$2:$H$2336)</f>
        <v>No</v>
      </c>
      <c r="J2027" s="14" t="str">
        <f>_xlfn.XLOOKUP(A2027,'Medical Exam Transform'!$A$2:$A$2336,'Medical Exam Transform'!$I$2:$I$2336)</f>
        <v>Overweight</v>
      </c>
      <c r="K2027" s="14" t="str">
        <f>_xlfn.XLOOKUP(A2027,'Medical Exam Transform'!$A$2:$A$2336,'Medical Exam Transform'!$J$2:$J$2336)</f>
        <v>Normal</v>
      </c>
      <c r="L2027" s="60">
        <f>_xlfn.XLOOKUP(A2027,'Hospitalisation Transform'!$A$2:$A$2344,'Hospitalisation Transform'!$B$2:$B$2344)</f>
        <v>37529</v>
      </c>
      <c r="M2027" s="82">
        <f>_xlfn.XLOOKUP(A2027,'Hospitalisation Transform'!$A$2:$A$2344,'Hospitalisation Transform'!$D$2:$D$2344)</f>
        <v>2943.41</v>
      </c>
      <c r="N2027" s="14" t="str">
        <f>_xlfn.XLOOKUP(A2027,'Hospitalisation Transform'!$A$2:$A$2344,'Hospitalisation Transform'!$E$2:$E$2344)</f>
        <v>tier - 2</v>
      </c>
      <c r="O2027" s="14" t="str">
        <f>_xlfn.XLOOKUP(A2027,'Hospitalisation Transform'!$A$2:$A$2344,'Hospitalisation Transform'!$F$2:$F$2344)</f>
        <v>tier - 3</v>
      </c>
      <c r="P2027" s="14" t="str">
        <f>_xlfn.XLOOKUP(A2027,'Hospitalisation Transform'!$A$2:$A$2344,'Hospitalisation Transform'!$G$2:$G$2344)</f>
        <v>R1012</v>
      </c>
      <c r="Q2027" s="14">
        <f>_xlfn.XLOOKUP(A2027,'Hospitalisation Transform'!$A$2:$A$2344,'Hospitalisation Transform'!$H$2:$H$2344)</f>
        <v>21</v>
      </c>
    </row>
    <row r="2028" spans="1:17" ht="15.5" x14ac:dyDescent="0.35">
      <c r="A2028" s="59" t="s">
        <v>341</v>
      </c>
      <c r="B2028" s="39" t="str">
        <f>_xlfn.XLOOKUP(A2028,'Customer Names Transform'!$A$2:$A$2336,'Customer Names Transform'!$D$2:$D$2336)</f>
        <v>Nicholas E.</v>
      </c>
      <c r="C2028" s="28">
        <f>_xlfn.XLOOKUP(A2028,'Medical Exam Transform'!$A$2:$A$2336,'Medical Exam Transform'!$B$2:$B$2336)</f>
        <v>46.53</v>
      </c>
      <c r="D2028" s="14">
        <f>_xlfn.XLOOKUP(A2028,'Medical Exam Transform'!$A$2:$A$2336,'Medical Exam Transform'!$C$2:$C$2336)</f>
        <v>4.84</v>
      </c>
      <c r="E2028" s="14" t="str">
        <f>_xlfn.XLOOKUP(A2028,'Medical Exam Transform'!$A$2:$A$2336,'Medical Exam Transform'!$D$2:$D$2336)</f>
        <v>Yes</v>
      </c>
      <c r="F2028" s="14" t="str">
        <f>_xlfn.XLOOKUP(A2028,'Medical Exam Transform'!$A$2:$A$2336,'Medical Exam Transform'!$E$2:$E$2336)</f>
        <v>No</v>
      </c>
      <c r="G2028" s="14" t="str">
        <f>_xlfn.XLOOKUP(A2028,'Medical Exam Transform'!$A$2:$A$2336,'Medical Exam Transform'!$F$2:$F$2336)</f>
        <v>No</v>
      </c>
      <c r="H2028" s="14">
        <f>_xlfn.XLOOKUP(A2028,'Medical Exam Transform'!$A$2:$A$2336,'Medical Exam Transform'!$G$2:$G$2336)</f>
        <v>0</v>
      </c>
      <c r="I2028" s="14" t="str">
        <f>_xlfn.XLOOKUP(A2028,'Medical Exam Transform'!$A$2:$A$2336,'Medical Exam Transform'!$H$2:$H$2336)</f>
        <v>No</v>
      </c>
      <c r="J2028" s="14" t="str">
        <f>_xlfn.XLOOKUP(A2028,'Medical Exam Transform'!$A$2:$A$2336,'Medical Exam Transform'!$I$2:$I$2336)</f>
        <v>Obesity</v>
      </c>
      <c r="K2028" s="14" t="str">
        <f>_xlfn.XLOOKUP(A2028,'Medical Exam Transform'!$A$2:$A$2336,'Medical Exam Transform'!$J$2:$J$2336)</f>
        <v>Normal</v>
      </c>
      <c r="L2028" s="60">
        <f>_xlfn.XLOOKUP(A2028,'Hospitalisation Transform'!$A$2:$A$2344,'Hospitalisation Transform'!$B$2:$B$2344)</f>
        <v>35246</v>
      </c>
      <c r="M2028" s="82">
        <f>_xlfn.XLOOKUP(A2028,'Hospitalisation Transform'!$A$2:$A$2344,'Hospitalisation Transform'!$D$2:$D$2344)</f>
        <v>2927.06</v>
      </c>
      <c r="N2028" s="14" t="str">
        <f>_xlfn.XLOOKUP(A2028,'Hospitalisation Transform'!$A$2:$A$2344,'Hospitalisation Transform'!$E$2:$E$2344)</f>
        <v>tier - 2</v>
      </c>
      <c r="O2028" s="14" t="str">
        <f>_xlfn.XLOOKUP(A2028,'Hospitalisation Transform'!$A$2:$A$2344,'Hospitalisation Transform'!$F$2:$F$2344)</f>
        <v>tier - 2</v>
      </c>
      <c r="P2028" s="14" t="str">
        <f>_xlfn.XLOOKUP(A2028,'Hospitalisation Transform'!$A$2:$A$2344,'Hospitalisation Transform'!$G$2:$G$2344)</f>
        <v>R1013</v>
      </c>
      <c r="Q2028" s="14">
        <f>_xlfn.XLOOKUP(A2028,'Hospitalisation Transform'!$A$2:$A$2344,'Hospitalisation Transform'!$H$2:$H$2344)</f>
        <v>27</v>
      </c>
    </row>
    <row r="2029" spans="1:17" ht="15.5" x14ac:dyDescent="0.35">
      <c r="A2029" s="59" t="s">
        <v>340</v>
      </c>
      <c r="B2029" s="39" t="str">
        <f>_xlfn.XLOOKUP(A2029,'Customer Names Transform'!$A$2:$A$2336,'Customer Names Transform'!$D$2:$D$2336)</f>
        <v>Deborah</v>
      </c>
      <c r="C2029" s="28">
        <f>_xlfn.XLOOKUP(A2029,'Medical Exam Transform'!$A$2:$A$2336,'Medical Exam Transform'!$B$2:$B$2336)</f>
        <v>23.4</v>
      </c>
      <c r="D2029" s="14">
        <f>_xlfn.XLOOKUP(A2029,'Medical Exam Transform'!$A$2:$A$2336,'Medical Exam Transform'!$C$2:$C$2336)</f>
        <v>5.53</v>
      </c>
      <c r="E2029" s="14" t="str">
        <f>_xlfn.XLOOKUP(A2029,'Medical Exam Transform'!$A$2:$A$2336,'Medical Exam Transform'!$D$2:$D$2336)</f>
        <v>No</v>
      </c>
      <c r="F2029" s="14" t="str">
        <f>_xlfn.XLOOKUP(A2029,'Medical Exam Transform'!$A$2:$A$2336,'Medical Exam Transform'!$E$2:$E$2336)</f>
        <v>No</v>
      </c>
      <c r="G2029" s="14" t="str">
        <f>_xlfn.XLOOKUP(A2029,'Medical Exam Transform'!$A$2:$A$2336,'Medical Exam Transform'!$F$2:$F$2336)</f>
        <v>Yes</v>
      </c>
      <c r="H2029" s="14">
        <f>_xlfn.XLOOKUP(A2029,'Medical Exam Transform'!$A$2:$A$2336,'Medical Exam Transform'!$G$2:$G$2336)</f>
        <v>1</v>
      </c>
      <c r="I2029" s="14" t="str">
        <f>_xlfn.XLOOKUP(A2029,'Medical Exam Transform'!$A$2:$A$2336,'Medical Exam Transform'!$H$2:$H$2336)</f>
        <v>No</v>
      </c>
      <c r="J2029" s="14" t="str">
        <f>_xlfn.XLOOKUP(A2029,'Medical Exam Transform'!$A$2:$A$2336,'Medical Exam Transform'!$I$2:$I$2336)</f>
        <v>Normalweight</v>
      </c>
      <c r="K2029" s="14" t="str">
        <f>_xlfn.XLOOKUP(A2029,'Medical Exam Transform'!$A$2:$A$2336,'Medical Exam Transform'!$J$2:$J$2336)</f>
        <v>Normal</v>
      </c>
      <c r="L2029" s="60">
        <f>_xlfn.XLOOKUP(A2029,'Hospitalisation Transform'!$A$2:$A$2344,'Hospitalisation Transform'!$B$2:$B$2344)</f>
        <v>37777</v>
      </c>
      <c r="M2029" s="82">
        <f>_xlfn.XLOOKUP(A2029,'Hospitalisation Transform'!$A$2:$A$2344,'Hospitalisation Transform'!$D$2:$D$2344)</f>
        <v>2913.57</v>
      </c>
      <c r="N2029" s="14" t="str">
        <f>_xlfn.XLOOKUP(A2029,'Hospitalisation Transform'!$A$2:$A$2344,'Hospitalisation Transform'!$E$2:$E$2344)</f>
        <v>tier - 2</v>
      </c>
      <c r="O2029" s="14" t="str">
        <f>_xlfn.XLOOKUP(A2029,'Hospitalisation Transform'!$A$2:$A$2344,'Hospitalisation Transform'!$F$2:$F$2344)</f>
        <v>tier - 2</v>
      </c>
      <c r="P2029" s="14" t="str">
        <f>_xlfn.XLOOKUP(A2029,'Hospitalisation Transform'!$A$2:$A$2344,'Hospitalisation Transform'!$G$2:$G$2344)</f>
        <v>R1011</v>
      </c>
      <c r="Q2029" s="14">
        <f>_xlfn.XLOOKUP(A2029,'Hospitalisation Transform'!$A$2:$A$2344,'Hospitalisation Transform'!$H$2:$H$2344)</f>
        <v>20</v>
      </c>
    </row>
    <row r="2030" spans="1:17" ht="15.5" x14ac:dyDescent="0.35">
      <c r="A2030" s="59" t="s">
        <v>339</v>
      </c>
      <c r="B2030" s="39" t="str">
        <f>_xlfn.XLOOKUP(A2030,'Customer Names Transform'!$A$2:$A$2336,'Customer Names Transform'!$D$2:$D$2336)</f>
        <v>Chuck W. Jr.</v>
      </c>
      <c r="C2030" s="28">
        <f>_xlfn.XLOOKUP(A2030,'Medical Exam Transform'!$A$2:$A$2336,'Medical Exam Transform'!$B$2:$B$2336)</f>
        <v>30</v>
      </c>
      <c r="D2030" s="14">
        <f>_xlfn.XLOOKUP(A2030,'Medical Exam Transform'!$A$2:$A$2336,'Medical Exam Transform'!$C$2:$C$2336)</f>
        <v>4.33</v>
      </c>
      <c r="E2030" s="14" t="str">
        <f>_xlfn.XLOOKUP(A2030,'Medical Exam Transform'!$A$2:$A$2336,'Medical Exam Transform'!$D$2:$D$2336)</f>
        <v>Yes</v>
      </c>
      <c r="F2030" s="14" t="str">
        <f>_xlfn.XLOOKUP(A2030,'Medical Exam Transform'!$A$2:$A$2336,'Medical Exam Transform'!$E$2:$E$2336)</f>
        <v>No</v>
      </c>
      <c r="G2030" s="14" t="str">
        <f>_xlfn.XLOOKUP(A2030,'Medical Exam Transform'!$A$2:$A$2336,'Medical Exam Transform'!$F$2:$F$2336)</f>
        <v>No</v>
      </c>
      <c r="H2030" s="14">
        <f>_xlfn.XLOOKUP(A2030,'Medical Exam Transform'!$A$2:$A$2336,'Medical Exam Transform'!$G$2:$G$2336)</f>
        <v>0</v>
      </c>
      <c r="I2030" s="14" t="str">
        <f>_xlfn.XLOOKUP(A2030,'Medical Exam Transform'!$A$2:$A$2336,'Medical Exam Transform'!$H$2:$H$2336)</f>
        <v>No</v>
      </c>
      <c r="J2030" s="14" t="str">
        <f>_xlfn.XLOOKUP(A2030,'Medical Exam Transform'!$A$2:$A$2336,'Medical Exam Transform'!$I$2:$I$2336)</f>
        <v>Obesity</v>
      </c>
      <c r="K2030" s="14" t="str">
        <f>_xlfn.XLOOKUP(A2030,'Medical Exam Transform'!$A$2:$A$2336,'Medical Exam Transform'!$J$2:$J$2336)</f>
        <v>Normal</v>
      </c>
      <c r="L2030" s="60">
        <f>_xlfn.XLOOKUP(A2030,'Hospitalisation Transform'!$A$2:$A$2344,'Hospitalisation Transform'!$B$2:$B$2344)</f>
        <v>35229</v>
      </c>
      <c r="M2030" s="82">
        <f>_xlfn.XLOOKUP(A2030,'Hospitalisation Transform'!$A$2:$A$2344,'Hospitalisation Transform'!$D$2:$D$2344)</f>
        <v>2904.09</v>
      </c>
      <c r="N2030" s="14" t="str">
        <f>_xlfn.XLOOKUP(A2030,'Hospitalisation Transform'!$A$2:$A$2344,'Hospitalisation Transform'!$E$2:$E$2344)</f>
        <v>tier - 2</v>
      </c>
      <c r="O2030" s="14" t="str">
        <f>_xlfn.XLOOKUP(A2030,'Hospitalisation Transform'!$A$2:$A$2344,'Hospitalisation Transform'!$F$2:$F$2344)</f>
        <v>tier - 2</v>
      </c>
      <c r="P2030" s="14" t="str">
        <f>_xlfn.XLOOKUP(A2030,'Hospitalisation Transform'!$A$2:$A$2344,'Hospitalisation Transform'!$G$2:$G$2344)</f>
        <v>R1011</v>
      </c>
      <c r="Q2030" s="14">
        <f>_xlfn.XLOOKUP(A2030,'Hospitalisation Transform'!$A$2:$A$2344,'Hospitalisation Transform'!$H$2:$H$2344)</f>
        <v>27</v>
      </c>
    </row>
    <row r="2031" spans="1:17" ht="15.5" x14ac:dyDescent="0.35">
      <c r="A2031" s="59" t="s">
        <v>338</v>
      </c>
      <c r="B2031" s="39" t="str">
        <f>_xlfn.XLOOKUP(A2031,'Customer Names Transform'!$A$2:$A$2336,'Customer Names Transform'!$D$2:$D$2336)</f>
        <v>Daniel</v>
      </c>
      <c r="C2031" s="28">
        <f>_xlfn.XLOOKUP(A2031,'Medical Exam Transform'!$A$2:$A$2336,'Medical Exam Transform'!$B$2:$B$2336)</f>
        <v>29.15</v>
      </c>
      <c r="D2031" s="14">
        <f>_xlfn.XLOOKUP(A2031,'Medical Exam Transform'!$A$2:$A$2336,'Medical Exam Transform'!$C$2:$C$2336)</f>
        <v>4.91</v>
      </c>
      <c r="E2031" s="14" t="str">
        <f>_xlfn.XLOOKUP(A2031,'Medical Exam Transform'!$A$2:$A$2336,'Medical Exam Transform'!$D$2:$D$2336)</f>
        <v>Yes</v>
      </c>
      <c r="F2031" s="14" t="str">
        <f>_xlfn.XLOOKUP(A2031,'Medical Exam Transform'!$A$2:$A$2336,'Medical Exam Transform'!$E$2:$E$2336)</f>
        <v>No</v>
      </c>
      <c r="G2031" s="14" t="str">
        <f>_xlfn.XLOOKUP(A2031,'Medical Exam Transform'!$A$2:$A$2336,'Medical Exam Transform'!$F$2:$F$2336)</f>
        <v>No</v>
      </c>
      <c r="H2031" s="14">
        <f>_xlfn.XLOOKUP(A2031,'Medical Exam Transform'!$A$2:$A$2336,'Medical Exam Transform'!$G$2:$G$2336)</f>
        <v>0</v>
      </c>
      <c r="I2031" s="14" t="str">
        <f>_xlfn.XLOOKUP(A2031,'Medical Exam Transform'!$A$2:$A$2336,'Medical Exam Transform'!$H$2:$H$2336)</f>
        <v>No</v>
      </c>
      <c r="J2031" s="14" t="str">
        <f>_xlfn.XLOOKUP(A2031,'Medical Exam Transform'!$A$2:$A$2336,'Medical Exam Transform'!$I$2:$I$2336)</f>
        <v>Overweight</v>
      </c>
      <c r="K2031" s="14" t="str">
        <f>_xlfn.XLOOKUP(A2031,'Medical Exam Transform'!$A$2:$A$2336,'Medical Exam Transform'!$J$2:$J$2336)</f>
        <v>Prediabetes</v>
      </c>
      <c r="L2031" s="60">
        <f>_xlfn.XLOOKUP(A2031,'Hospitalisation Transform'!$A$2:$A$2344,'Hospitalisation Transform'!$B$2:$B$2344)</f>
        <v>35362</v>
      </c>
      <c r="M2031" s="82">
        <f>_xlfn.XLOOKUP(A2031,'Hospitalisation Transform'!$A$2:$A$2344,'Hospitalisation Transform'!$D$2:$D$2344)</f>
        <v>2902.91</v>
      </c>
      <c r="N2031" s="14" t="str">
        <f>_xlfn.XLOOKUP(A2031,'Hospitalisation Transform'!$A$2:$A$2344,'Hospitalisation Transform'!$E$2:$E$2344)</f>
        <v>tier - 2</v>
      </c>
      <c r="O2031" s="14" t="str">
        <f>_xlfn.XLOOKUP(A2031,'Hospitalisation Transform'!$A$2:$A$2344,'Hospitalisation Transform'!$F$2:$F$2344)</f>
        <v>tier - 2</v>
      </c>
      <c r="P2031" s="14" t="str">
        <f>_xlfn.XLOOKUP(A2031,'Hospitalisation Transform'!$A$2:$A$2344,'Hospitalisation Transform'!$G$2:$G$2344)</f>
        <v>R1013</v>
      </c>
      <c r="Q2031" s="14">
        <f>_xlfn.XLOOKUP(A2031,'Hospitalisation Transform'!$A$2:$A$2344,'Hospitalisation Transform'!$H$2:$H$2344)</f>
        <v>27</v>
      </c>
    </row>
    <row r="2032" spans="1:17" ht="15.5" x14ac:dyDescent="0.35">
      <c r="A2032" s="59" t="s">
        <v>337</v>
      </c>
      <c r="B2032" s="39" t="str">
        <f>_xlfn.XLOOKUP(A2032,'Customer Names Transform'!$A$2:$A$2336,'Customer Names Transform'!$D$2:$D$2336)</f>
        <v>Amany</v>
      </c>
      <c r="C2032" s="28">
        <f>_xlfn.XLOOKUP(A2032,'Medical Exam Transform'!$A$2:$A$2336,'Medical Exam Transform'!$B$2:$B$2336)</f>
        <v>34.865000000000002</v>
      </c>
      <c r="D2032" s="14">
        <f>_xlfn.XLOOKUP(A2032,'Medical Exam Transform'!$A$2:$A$2336,'Medical Exam Transform'!$C$2:$C$2336)</f>
        <v>4.8</v>
      </c>
      <c r="E2032" s="14" t="str">
        <f>_xlfn.XLOOKUP(A2032,'Medical Exam Transform'!$A$2:$A$2336,'Medical Exam Transform'!$D$2:$D$2336)</f>
        <v>No</v>
      </c>
      <c r="F2032" s="14" t="str">
        <f>_xlfn.XLOOKUP(A2032,'Medical Exam Transform'!$A$2:$A$2336,'Medical Exam Transform'!$E$2:$E$2336)</f>
        <v>No</v>
      </c>
      <c r="G2032" s="14" t="str">
        <f>_xlfn.XLOOKUP(A2032,'Medical Exam Transform'!$A$2:$A$2336,'Medical Exam Transform'!$F$2:$F$2336)</f>
        <v>No</v>
      </c>
      <c r="H2032" s="14">
        <f>_xlfn.XLOOKUP(A2032,'Medical Exam Transform'!$A$2:$A$2336,'Medical Exam Transform'!$G$2:$G$2336)</f>
        <v>0</v>
      </c>
      <c r="I2032" s="14" t="str">
        <f>_xlfn.XLOOKUP(A2032,'Medical Exam Transform'!$A$2:$A$2336,'Medical Exam Transform'!$H$2:$H$2336)</f>
        <v>No</v>
      </c>
      <c r="J2032" s="14" t="str">
        <f>_xlfn.XLOOKUP(A2032,'Medical Exam Transform'!$A$2:$A$2336,'Medical Exam Transform'!$I$2:$I$2336)</f>
        <v>Obesity</v>
      </c>
      <c r="K2032" s="14" t="str">
        <f>_xlfn.XLOOKUP(A2032,'Medical Exam Transform'!$A$2:$A$2336,'Medical Exam Transform'!$J$2:$J$2336)</f>
        <v>Normal</v>
      </c>
      <c r="L2032" s="60">
        <f>_xlfn.XLOOKUP(A2032,'Hospitalisation Transform'!$A$2:$A$2344,'Hospitalisation Transform'!$B$2:$B$2344)</f>
        <v>36465</v>
      </c>
      <c r="M2032" s="82">
        <f>_xlfn.XLOOKUP(A2032,'Hospitalisation Transform'!$A$2:$A$2344,'Hospitalisation Transform'!$D$2:$D$2344)</f>
        <v>2899.49</v>
      </c>
      <c r="N2032" s="14" t="str">
        <f>_xlfn.XLOOKUP(A2032,'Hospitalisation Transform'!$A$2:$A$2344,'Hospitalisation Transform'!$E$2:$E$2344)</f>
        <v>tier - 2</v>
      </c>
      <c r="O2032" s="14" t="str">
        <f>_xlfn.XLOOKUP(A2032,'Hospitalisation Transform'!$A$2:$A$2344,'Hospitalisation Transform'!$F$2:$F$2344)</f>
        <v>tier - 2</v>
      </c>
      <c r="P2032" s="14" t="str">
        <f>_xlfn.XLOOKUP(A2032,'Hospitalisation Transform'!$A$2:$A$2344,'Hospitalisation Transform'!$G$2:$G$2344)</f>
        <v>R1024</v>
      </c>
      <c r="Q2032" s="14">
        <f>_xlfn.XLOOKUP(A2032,'Hospitalisation Transform'!$A$2:$A$2344,'Hospitalisation Transform'!$H$2:$H$2344)</f>
        <v>24</v>
      </c>
    </row>
    <row r="2033" spans="1:17" ht="15.5" x14ac:dyDescent="0.35">
      <c r="A2033" s="59" t="s">
        <v>336</v>
      </c>
      <c r="B2033" s="39" t="str">
        <f>_xlfn.XLOOKUP(A2033,'Customer Names Transform'!$A$2:$A$2336,'Customer Names Transform'!$D$2:$D$2336)</f>
        <v>Kipling</v>
      </c>
      <c r="C2033" s="28">
        <f>_xlfn.XLOOKUP(A2033,'Medical Exam Transform'!$A$2:$A$2336,'Medical Exam Transform'!$B$2:$B$2336)</f>
        <v>28.12</v>
      </c>
      <c r="D2033" s="14">
        <f>_xlfn.XLOOKUP(A2033,'Medical Exam Transform'!$A$2:$A$2336,'Medical Exam Transform'!$C$2:$C$2336)</f>
        <v>5.55</v>
      </c>
      <c r="E2033" s="14" t="str">
        <f>_xlfn.XLOOKUP(A2033,'Medical Exam Transform'!$A$2:$A$2336,'Medical Exam Transform'!$D$2:$D$2336)</f>
        <v>Yes</v>
      </c>
      <c r="F2033" s="14" t="str">
        <f>_xlfn.XLOOKUP(A2033,'Medical Exam Transform'!$A$2:$A$2336,'Medical Exam Transform'!$E$2:$E$2336)</f>
        <v>yes</v>
      </c>
      <c r="G2033" s="14" t="str">
        <f>_xlfn.XLOOKUP(A2033,'Medical Exam Transform'!$A$2:$A$2336,'Medical Exam Transform'!$F$2:$F$2336)</f>
        <v>No</v>
      </c>
      <c r="H2033" s="14">
        <f>_xlfn.XLOOKUP(A2033,'Medical Exam Transform'!$A$2:$A$2336,'Medical Exam Transform'!$G$2:$G$2336)</f>
        <v>2</v>
      </c>
      <c r="I2033" s="14" t="str">
        <f>_xlfn.XLOOKUP(A2033,'Medical Exam Transform'!$A$2:$A$2336,'Medical Exam Transform'!$H$2:$H$2336)</f>
        <v>No</v>
      </c>
      <c r="J2033" s="14" t="str">
        <f>_xlfn.XLOOKUP(A2033,'Medical Exam Transform'!$A$2:$A$2336,'Medical Exam Transform'!$I$2:$I$2336)</f>
        <v>Overweight</v>
      </c>
      <c r="K2033" s="14" t="str">
        <f>_xlfn.XLOOKUP(A2033,'Medical Exam Transform'!$A$2:$A$2336,'Medical Exam Transform'!$J$2:$J$2336)</f>
        <v>Normal</v>
      </c>
      <c r="L2033" s="60">
        <f>_xlfn.XLOOKUP(A2033,'Hospitalisation Transform'!$A$2:$A$2344,'Hospitalisation Transform'!$B$2:$B$2344)</f>
        <v>36721</v>
      </c>
      <c r="M2033" s="82">
        <f>_xlfn.XLOOKUP(A2033,'Hospitalisation Transform'!$A$2:$A$2344,'Hospitalisation Transform'!$D$2:$D$2344)</f>
        <v>2897.46</v>
      </c>
      <c r="N2033" s="14" t="str">
        <f>_xlfn.XLOOKUP(A2033,'Hospitalisation Transform'!$A$2:$A$2344,'Hospitalisation Transform'!$E$2:$E$2344)</f>
        <v>tier - 2</v>
      </c>
      <c r="O2033" s="14" t="str">
        <f>_xlfn.XLOOKUP(A2033,'Hospitalisation Transform'!$A$2:$A$2344,'Hospitalisation Transform'!$F$2:$F$2344)</f>
        <v>tier - 1</v>
      </c>
      <c r="P2033" s="14" t="str">
        <f>_xlfn.XLOOKUP(A2033,'Hospitalisation Transform'!$A$2:$A$2344,'Hospitalisation Transform'!$G$2:$G$2344)</f>
        <v>R1012</v>
      </c>
      <c r="Q2033" s="14">
        <f>_xlfn.XLOOKUP(A2033,'Hospitalisation Transform'!$A$2:$A$2344,'Hospitalisation Transform'!$H$2:$H$2344)</f>
        <v>23</v>
      </c>
    </row>
    <row r="2034" spans="1:17" ht="15.5" x14ac:dyDescent="0.35">
      <c r="A2034" s="59" t="s">
        <v>335</v>
      </c>
      <c r="B2034" s="39" t="str">
        <f>_xlfn.XLOOKUP(A2034,'Customer Names Transform'!$A$2:$A$2336,'Customer Names Transform'!$D$2:$D$2336)</f>
        <v>Duncan</v>
      </c>
      <c r="C2034" s="28">
        <f>_xlfn.XLOOKUP(A2034,'Medical Exam Transform'!$A$2:$A$2336,'Medical Exam Transform'!$B$2:$B$2336)</f>
        <v>29.45</v>
      </c>
      <c r="D2034" s="14">
        <f>_xlfn.XLOOKUP(A2034,'Medical Exam Transform'!$A$2:$A$2336,'Medical Exam Transform'!$C$2:$C$2336)</f>
        <v>5.24</v>
      </c>
      <c r="E2034" s="14" t="str">
        <f>_xlfn.XLOOKUP(A2034,'Medical Exam Transform'!$A$2:$A$2336,'Medical Exam Transform'!$D$2:$D$2336)</f>
        <v>Yes</v>
      </c>
      <c r="F2034" s="14" t="str">
        <f>_xlfn.XLOOKUP(A2034,'Medical Exam Transform'!$A$2:$A$2336,'Medical Exam Transform'!$E$2:$E$2336)</f>
        <v>No</v>
      </c>
      <c r="G2034" s="14" t="str">
        <f>_xlfn.XLOOKUP(A2034,'Medical Exam Transform'!$A$2:$A$2336,'Medical Exam Transform'!$F$2:$F$2336)</f>
        <v>No</v>
      </c>
      <c r="H2034" s="14">
        <f>_xlfn.XLOOKUP(A2034,'Medical Exam Transform'!$A$2:$A$2336,'Medical Exam Transform'!$G$2:$G$2336)</f>
        <v>0</v>
      </c>
      <c r="I2034" s="14" t="str">
        <f>_xlfn.XLOOKUP(A2034,'Medical Exam Transform'!$A$2:$A$2336,'Medical Exam Transform'!$H$2:$H$2336)</f>
        <v>No</v>
      </c>
      <c r="J2034" s="14" t="str">
        <f>_xlfn.XLOOKUP(A2034,'Medical Exam Transform'!$A$2:$A$2336,'Medical Exam Transform'!$I$2:$I$2336)</f>
        <v>Overweight</v>
      </c>
      <c r="K2034" s="14" t="str">
        <f>_xlfn.XLOOKUP(A2034,'Medical Exam Transform'!$A$2:$A$2336,'Medical Exam Transform'!$J$2:$J$2336)</f>
        <v>Prediabetes</v>
      </c>
      <c r="L2034" s="60">
        <f>_xlfn.XLOOKUP(A2034,'Hospitalisation Transform'!$A$2:$A$2344,'Hospitalisation Transform'!$B$2:$B$2344)</f>
        <v>35237</v>
      </c>
      <c r="M2034" s="82">
        <f>_xlfn.XLOOKUP(A2034,'Hospitalisation Transform'!$A$2:$A$2344,'Hospitalisation Transform'!$D$2:$D$2344)</f>
        <v>2897.32</v>
      </c>
      <c r="N2034" s="14" t="str">
        <f>_xlfn.XLOOKUP(A2034,'Hospitalisation Transform'!$A$2:$A$2344,'Hospitalisation Transform'!$E$2:$E$2344)</f>
        <v>tier - 3</v>
      </c>
      <c r="O2034" s="14" t="str">
        <f>_xlfn.XLOOKUP(A2034,'Hospitalisation Transform'!$A$2:$A$2344,'Hospitalisation Transform'!$F$2:$F$2344)</f>
        <v>tier - 3</v>
      </c>
      <c r="P2034" s="14" t="str">
        <f>_xlfn.XLOOKUP(A2034,'Hospitalisation Transform'!$A$2:$A$2344,'Hospitalisation Transform'!$G$2:$G$2344)</f>
        <v>R1016</v>
      </c>
      <c r="Q2034" s="14">
        <f>_xlfn.XLOOKUP(A2034,'Hospitalisation Transform'!$A$2:$A$2344,'Hospitalisation Transform'!$H$2:$H$2344)</f>
        <v>27</v>
      </c>
    </row>
    <row r="2035" spans="1:17" ht="15.5" x14ac:dyDescent="0.35">
      <c r="A2035" s="59" t="s">
        <v>334</v>
      </c>
      <c r="B2035" s="39" t="str">
        <f>_xlfn.XLOOKUP(A2035,'Customer Names Transform'!$A$2:$A$2336,'Customer Names Transform'!$D$2:$D$2336)</f>
        <v>Louis C.</v>
      </c>
      <c r="C2035" s="28">
        <f>_xlfn.XLOOKUP(A2035,'Medical Exam Transform'!$A$2:$A$2336,'Medical Exam Transform'!$B$2:$B$2336)</f>
        <v>27.94</v>
      </c>
      <c r="D2035" s="14">
        <f>_xlfn.XLOOKUP(A2035,'Medical Exam Transform'!$A$2:$A$2336,'Medical Exam Transform'!$C$2:$C$2336)</f>
        <v>6.08</v>
      </c>
      <c r="E2035" s="14" t="str">
        <f>_xlfn.XLOOKUP(A2035,'Medical Exam Transform'!$A$2:$A$2336,'Medical Exam Transform'!$D$2:$D$2336)</f>
        <v>No</v>
      </c>
      <c r="F2035" s="14" t="str">
        <f>_xlfn.XLOOKUP(A2035,'Medical Exam Transform'!$A$2:$A$2336,'Medical Exam Transform'!$E$2:$E$2336)</f>
        <v>No</v>
      </c>
      <c r="G2035" s="14" t="str">
        <f>_xlfn.XLOOKUP(A2035,'Medical Exam Transform'!$A$2:$A$2336,'Medical Exam Transform'!$F$2:$F$2336)</f>
        <v>Yes</v>
      </c>
      <c r="H2035" s="14">
        <f>_xlfn.XLOOKUP(A2035,'Medical Exam Transform'!$A$2:$A$2336,'Medical Exam Transform'!$G$2:$G$2336)</f>
        <v>1</v>
      </c>
      <c r="I2035" s="14" t="str">
        <f>_xlfn.XLOOKUP(A2035,'Medical Exam Transform'!$A$2:$A$2336,'Medical Exam Transform'!$H$2:$H$2336)</f>
        <v>No</v>
      </c>
      <c r="J2035" s="14" t="str">
        <f>_xlfn.XLOOKUP(A2035,'Medical Exam Transform'!$A$2:$A$2336,'Medical Exam Transform'!$I$2:$I$2336)</f>
        <v>Overweight</v>
      </c>
      <c r="K2035" s="14" t="str">
        <f>_xlfn.XLOOKUP(A2035,'Medical Exam Transform'!$A$2:$A$2336,'Medical Exam Transform'!$J$2:$J$2336)</f>
        <v>Prediabetes</v>
      </c>
      <c r="L2035" s="60">
        <f>_xlfn.XLOOKUP(A2035,'Hospitalisation Transform'!$A$2:$A$2344,'Hospitalisation Transform'!$B$2:$B$2344)</f>
        <v>34193</v>
      </c>
      <c r="M2035" s="82">
        <f>_xlfn.XLOOKUP(A2035,'Hospitalisation Transform'!$A$2:$A$2344,'Hospitalisation Transform'!$D$2:$D$2344)</f>
        <v>2867.12</v>
      </c>
      <c r="N2035" s="14" t="str">
        <f>_xlfn.XLOOKUP(A2035,'Hospitalisation Transform'!$A$2:$A$2344,'Hospitalisation Transform'!$E$2:$E$2344)</f>
        <v>tier - 1</v>
      </c>
      <c r="O2035" s="14" t="str">
        <f>_xlfn.XLOOKUP(A2035,'Hospitalisation Transform'!$A$2:$A$2344,'Hospitalisation Transform'!$F$2:$F$2344)</f>
        <v>tier - 3</v>
      </c>
      <c r="P2035" s="14" t="str">
        <f>_xlfn.XLOOKUP(A2035,'Hospitalisation Transform'!$A$2:$A$2344,'Hospitalisation Transform'!$G$2:$G$2344)</f>
        <v>R1013</v>
      </c>
      <c r="Q2035" s="14">
        <f>_xlfn.XLOOKUP(A2035,'Hospitalisation Transform'!$A$2:$A$2344,'Hospitalisation Transform'!$H$2:$H$2344)</f>
        <v>30</v>
      </c>
    </row>
    <row r="2036" spans="1:17" ht="15.5" x14ac:dyDescent="0.35">
      <c r="A2036" s="59" t="s">
        <v>333</v>
      </c>
      <c r="B2036" s="39" t="str">
        <f>_xlfn.XLOOKUP(A2036,'Customer Names Transform'!$A$2:$A$2336,'Customer Names Transform'!$D$2:$D$2336)</f>
        <v>Daniel J</v>
      </c>
      <c r="C2036" s="28">
        <f>_xlfn.XLOOKUP(A2036,'Medical Exam Transform'!$A$2:$A$2336,'Medical Exam Transform'!$B$2:$B$2336)</f>
        <v>27.2</v>
      </c>
      <c r="D2036" s="14">
        <f>_xlfn.XLOOKUP(A2036,'Medical Exam Transform'!$A$2:$A$2336,'Medical Exam Transform'!$C$2:$C$2336)</f>
        <v>5.83</v>
      </c>
      <c r="E2036" s="14" t="str">
        <f>_xlfn.XLOOKUP(A2036,'Medical Exam Transform'!$A$2:$A$2336,'Medical Exam Transform'!$D$2:$D$2336)</f>
        <v>No</v>
      </c>
      <c r="F2036" s="14" t="str">
        <f>_xlfn.XLOOKUP(A2036,'Medical Exam Transform'!$A$2:$A$2336,'Medical Exam Transform'!$E$2:$E$2336)</f>
        <v>No</v>
      </c>
      <c r="G2036" s="14" t="str">
        <f>_xlfn.XLOOKUP(A2036,'Medical Exam Transform'!$A$2:$A$2336,'Medical Exam Transform'!$F$2:$F$2336)</f>
        <v>Yes</v>
      </c>
      <c r="H2036" s="14">
        <f>_xlfn.XLOOKUP(A2036,'Medical Exam Transform'!$A$2:$A$2336,'Medical Exam Transform'!$G$2:$G$2336)</f>
        <v>1</v>
      </c>
      <c r="I2036" s="14" t="str">
        <f>_xlfn.XLOOKUP(A2036,'Medical Exam Transform'!$A$2:$A$2336,'Medical Exam Transform'!$H$2:$H$2336)</f>
        <v>No</v>
      </c>
      <c r="J2036" s="14" t="str">
        <f>_xlfn.XLOOKUP(A2036,'Medical Exam Transform'!$A$2:$A$2336,'Medical Exam Transform'!$I$2:$I$2336)</f>
        <v>Overweight</v>
      </c>
      <c r="K2036" s="14" t="str">
        <f>_xlfn.XLOOKUP(A2036,'Medical Exam Transform'!$A$2:$A$2336,'Medical Exam Transform'!$J$2:$J$2336)</f>
        <v>Normal</v>
      </c>
      <c r="L2036" s="60">
        <f>_xlfn.XLOOKUP(A2036,'Hospitalisation Transform'!$A$2:$A$2344,'Hospitalisation Transform'!$B$2:$B$2344)</f>
        <v>34274</v>
      </c>
      <c r="M2036" s="82">
        <f>_xlfn.XLOOKUP(A2036,'Hospitalisation Transform'!$A$2:$A$2344,'Hospitalisation Transform'!$D$2:$D$2344)</f>
        <v>2866.09</v>
      </c>
      <c r="N2036" s="14" t="str">
        <f>_xlfn.XLOOKUP(A2036,'Hospitalisation Transform'!$A$2:$A$2344,'Hospitalisation Transform'!$E$2:$E$2344)</f>
        <v>tier - 3</v>
      </c>
      <c r="O2036" s="14" t="str">
        <f>_xlfn.XLOOKUP(A2036,'Hospitalisation Transform'!$A$2:$A$2344,'Hospitalisation Transform'!$F$2:$F$2344)</f>
        <v>tier - 3</v>
      </c>
      <c r="P2036" s="14" t="str">
        <f>_xlfn.XLOOKUP(A2036,'Hospitalisation Transform'!$A$2:$A$2344,'Hospitalisation Transform'!$G$2:$G$2344)</f>
        <v>R1011</v>
      </c>
      <c r="Q2036" s="14">
        <f>_xlfn.XLOOKUP(A2036,'Hospitalisation Transform'!$A$2:$A$2344,'Hospitalisation Transform'!$H$2:$H$2344)</f>
        <v>30</v>
      </c>
    </row>
    <row r="2037" spans="1:17" ht="15.5" x14ac:dyDescent="0.35">
      <c r="A2037" s="59" t="s">
        <v>332</v>
      </c>
      <c r="B2037" s="39" t="str">
        <f>_xlfn.XLOOKUP(A2037,'Customer Names Transform'!$A$2:$A$2336,'Customer Names Transform'!$D$2:$D$2336)</f>
        <v>Ildiko M.</v>
      </c>
      <c r="C2037" s="28">
        <f>_xlfn.XLOOKUP(A2037,'Medical Exam Transform'!$A$2:$A$2336,'Medical Exam Transform'!$B$2:$B$2336)</f>
        <v>33.344999999999999</v>
      </c>
      <c r="D2037" s="14">
        <f>_xlfn.XLOOKUP(A2037,'Medical Exam Transform'!$A$2:$A$2336,'Medical Exam Transform'!$C$2:$C$2336)</f>
        <v>4.29</v>
      </c>
      <c r="E2037" s="14" t="str">
        <f>_xlfn.XLOOKUP(A2037,'Medical Exam Transform'!$A$2:$A$2336,'Medical Exam Transform'!$D$2:$D$2336)</f>
        <v>No</v>
      </c>
      <c r="F2037" s="14" t="str">
        <f>_xlfn.XLOOKUP(A2037,'Medical Exam Transform'!$A$2:$A$2336,'Medical Exam Transform'!$E$2:$E$2336)</f>
        <v>No</v>
      </c>
      <c r="G2037" s="14" t="str">
        <f>_xlfn.XLOOKUP(A2037,'Medical Exam Transform'!$A$2:$A$2336,'Medical Exam Transform'!$F$2:$F$2336)</f>
        <v>No</v>
      </c>
      <c r="H2037" s="14">
        <f>_xlfn.XLOOKUP(A2037,'Medical Exam Transform'!$A$2:$A$2336,'Medical Exam Transform'!$G$2:$G$2336)</f>
        <v>1</v>
      </c>
      <c r="I2037" s="14" t="str">
        <f>_xlfn.XLOOKUP(A2037,'Medical Exam Transform'!$A$2:$A$2336,'Medical Exam Transform'!$H$2:$H$2336)</f>
        <v>No</v>
      </c>
      <c r="J2037" s="14" t="str">
        <f>_xlfn.XLOOKUP(A2037,'Medical Exam Transform'!$A$2:$A$2336,'Medical Exam Transform'!$I$2:$I$2336)</f>
        <v>Obesity</v>
      </c>
      <c r="K2037" s="14" t="str">
        <f>_xlfn.XLOOKUP(A2037,'Medical Exam Transform'!$A$2:$A$2336,'Medical Exam Transform'!$J$2:$J$2336)</f>
        <v>Prediabetes</v>
      </c>
      <c r="L2037" s="60">
        <f>_xlfn.XLOOKUP(A2037,'Hospitalisation Transform'!$A$2:$A$2344,'Hospitalisation Transform'!$B$2:$B$2344)</f>
        <v>36042</v>
      </c>
      <c r="M2037" s="82">
        <f>_xlfn.XLOOKUP(A2037,'Hospitalisation Transform'!$A$2:$A$2344,'Hospitalisation Transform'!$D$2:$D$2344)</f>
        <v>2855.44</v>
      </c>
      <c r="N2037" s="14" t="str">
        <f>_xlfn.XLOOKUP(A2037,'Hospitalisation Transform'!$A$2:$A$2344,'Hospitalisation Transform'!$E$2:$E$2344)</f>
        <v>tier - 2</v>
      </c>
      <c r="O2037" s="14" t="str">
        <f>_xlfn.XLOOKUP(A2037,'Hospitalisation Transform'!$A$2:$A$2344,'Hospitalisation Transform'!$F$2:$F$2344)</f>
        <v>tier - 3</v>
      </c>
      <c r="P2037" s="14" t="str">
        <f>_xlfn.XLOOKUP(A2037,'Hospitalisation Transform'!$A$2:$A$2344,'Hospitalisation Transform'!$G$2:$G$2344)</f>
        <v>R1012</v>
      </c>
      <c r="Q2037" s="14">
        <f>_xlfn.XLOOKUP(A2037,'Hospitalisation Transform'!$A$2:$A$2344,'Hospitalisation Transform'!$H$2:$H$2344)</f>
        <v>25</v>
      </c>
    </row>
    <row r="2038" spans="1:17" ht="15.5" x14ac:dyDescent="0.35">
      <c r="A2038" s="59" t="s">
        <v>331</v>
      </c>
      <c r="B2038" s="39" t="str">
        <f>_xlfn.XLOOKUP(A2038,'Customer Names Transform'!$A$2:$A$2336,'Customer Names Transform'!$D$2:$D$2336)</f>
        <v>Melinda E.</v>
      </c>
      <c r="C2038" s="28">
        <f>_xlfn.XLOOKUP(A2038,'Medical Exam Transform'!$A$2:$A$2336,'Medical Exam Transform'!$B$2:$B$2336)</f>
        <v>29.925000000000001</v>
      </c>
      <c r="D2038" s="14">
        <f>_xlfn.XLOOKUP(A2038,'Medical Exam Transform'!$A$2:$A$2336,'Medical Exam Transform'!$C$2:$C$2336)</f>
        <v>5.3</v>
      </c>
      <c r="E2038" s="14" t="str">
        <f>_xlfn.XLOOKUP(A2038,'Medical Exam Transform'!$A$2:$A$2336,'Medical Exam Transform'!$D$2:$D$2336)</f>
        <v>No</v>
      </c>
      <c r="F2038" s="14" t="str">
        <f>_xlfn.XLOOKUP(A2038,'Medical Exam Transform'!$A$2:$A$2336,'Medical Exam Transform'!$E$2:$E$2336)</f>
        <v>No</v>
      </c>
      <c r="G2038" s="14" t="str">
        <f>_xlfn.XLOOKUP(A2038,'Medical Exam Transform'!$A$2:$A$2336,'Medical Exam Transform'!$F$2:$F$2336)</f>
        <v>No</v>
      </c>
      <c r="H2038" s="14">
        <f>_xlfn.XLOOKUP(A2038,'Medical Exam Transform'!$A$2:$A$2336,'Medical Exam Transform'!$G$2:$G$2336)</f>
        <v>1</v>
      </c>
      <c r="I2038" s="14" t="str">
        <f>_xlfn.XLOOKUP(A2038,'Medical Exam Transform'!$A$2:$A$2336,'Medical Exam Transform'!$H$2:$H$2336)</f>
        <v>No</v>
      </c>
      <c r="J2038" s="14" t="str">
        <f>_xlfn.XLOOKUP(A2038,'Medical Exam Transform'!$A$2:$A$2336,'Medical Exam Transform'!$I$2:$I$2336)</f>
        <v>Overweight</v>
      </c>
      <c r="K2038" s="14" t="str">
        <f>_xlfn.XLOOKUP(A2038,'Medical Exam Transform'!$A$2:$A$2336,'Medical Exam Transform'!$J$2:$J$2336)</f>
        <v>Normal</v>
      </c>
      <c r="L2038" s="60">
        <f>_xlfn.XLOOKUP(A2038,'Hospitalisation Transform'!$A$2:$A$2344,'Hospitalisation Transform'!$B$2:$B$2344)</f>
        <v>35963</v>
      </c>
      <c r="M2038" s="82">
        <f>_xlfn.XLOOKUP(A2038,'Hospitalisation Transform'!$A$2:$A$2344,'Hospitalisation Transform'!$D$2:$D$2344)</f>
        <v>2850.68</v>
      </c>
      <c r="N2038" s="14" t="str">
        <f>_xlfn.XLOOKUP(A2038,'Hospitalisation Transform'!$A$2:$A$2344,'Hospitalisation Transform'!$E$2:$E$2344)</f>
        <v>tier - 2</v>
      </c>
      <c r="O2038" s="14" t="str">
        <f>_xlfn.XLOOKUP(A2038,'Hospitalisation Transform'!$A$2:$A$2344,'Hospitalisation Transform'!$F$2:$F$2344)</f>
        <v>tier - 3</v>
      </c>
      <c r="P2038" s="14" t="str">
        <f>_xlfn.XLOOKUP(A2038,'Hospitalisation Transform'!$A$2:$A$2344,'Hospitalisation Transform'!$G$2:$G$2344)</f>
        <v>R1012</v>
      </c>
      <c r="Q2038" s="14">
        <f>_xlfn.XLOOKUP(A2038,'Hospitalisation Transform'!$A$2:$A$2344,'Hospitalisation Transform'!$H$2:$H$2344)</f>
        <v>25</v>
      </c>
    </row>
    <row r="2039" spans="1:17" ht="15.5" x14ac:dyDescent="0.35">
      <c r="A2039" s="59" t="s">
        <v>330</v>
      </c>
      <c r="B2039" s="39" t="str">
        <f>_xlfn.XLOOKUP(A2039,'Customer Names Transform'!$A$2:$A$2336,'Customer Names Transform'!$D$2:$D$2336)</f>
        <v>Ashley M</v>
      </c>
      <c r="C2039" s="28">
        <f>_xlfn.XLOOKUP(A2039,'Medical Exam Transform'!$A$2:$A$2336,'Medical Exam Transform'!$B$2:$B$2336)</f>
        <v>24.225000000000001</v>
      </c>
      <c r="D2039" s="14">
        <f>_xlfn.XLOOKUP(A2039,'Medical Exam Transform'!$A$2:$A$2336,'Medical Exam Transform'!$C$2:$C$2336)</f>
        <v>4.42</v>
      </c>
      <c r="E2039" s="14" t="str">
        <f>_xlfn.XLOOKUP(A2039,'Medical Exam Transform'!$A$2:$A$2336,'Medical Exam Transform'!$D$2:$D$2336)</f>
        <v>No</v>
      </c>
      <c r="F2039" s="14" t="str">
        <f>_xlfn.XLOOKUP(A2039,'Medical Exam Transform'!$A$2:$A$2336,'Medical Exam Transform'!$E$2:$E$2336)</f>
        <v>No</v>
      </c>
      <c r="G2039" s="14" t="str">
        <f>_xlfn.XLOOKUP(A2039,'Medical Exam Transform'!$A$2:$A$2336,'Medical Exam Transform'!$F$2:$F$2336)</f>
        <v>No</v>
      </c>
      <c r="H2039" s="14">
        <f>_xlfn.XLOOKUP(A2039,'Medical Exam Transform'!$A$2:$A$2336,'Medical Exam Transform'!$G$2:$G$2336)</f>
        <v>1</v>
      </c>
      <c r="I2039" s="14" t="str">
        <f>_xlfn.XLOOKUP(A2039,'Medical Exam Transform'!$A$2:$A$2336,'Medical Exam Transform'!$H$2:$H$2336)</f>
        <v>No</v>
      </c>
      <c r="J2039" s="14" t="str">
        <f>_xlfn.XLOOKUP(A2039,'Medical Exam Transform'!$A$2:$A$2336,'Medical Exam Transform'!$I$2:$I$2336)</f>
        <v>Normalweight</v>
      </c>
      <c r="K2039" s="14" t="str">
        <f>_xlfn.XLOOKUP(A2039,'Medical Exam Transform'!$A$2:$A$2336,'Medical Exam Transform'!$J$2:$J$2336)</f>
        <v>Normal</v>
      </c>
      <c r="L2039" s="60">
        <f>_xlfn.XLOOKUP(A2039,'Hospitalisation Transform'!$A$2:$A$2344,'Hospitalisation Transform'!$B$2:$B$2344)</f>
        <v>36114</v>
      </c>
      <c r="M2039" s="82">
        <f>_xlfn.XLOOKUP(A2039,'Hospitalisation Transform'!$A$2:$A$2344,'Hospitalisation Transform'!$D$2:$D$2344)</f>
        <v>2842.76</v>
      </c>
      <c r="N2039" s="14" t="str">
        <f>_xlfn.XLOOKUP(A2039,'Hospitalisation Transform'!$A$2:$A$2344,'Hospitalisation Transform'!$E$2:$E$2344)</f>
        <v>tier - 2</v>
      </c>
      <c r="O2039" s="14" t="str">
        <f>_xlfn.XLOOKUP(A2039,'Hospitalisation Transform'!$A$2:$A$2344,'Hospitalisation Transform'!$F$2:$F$2344)</f>
        <v>tier - 3</v>
      </c>
      <c r="P2039" s="14" t="str">
        <f>_xlfn.XLOOKUP(A2039,'Hospitalisation Transform'!$A$2:$A$2344,'Hospitalisation Transform'!$G$2:$G$2344)</f>
        <v>R1012</v>
      </c>
      <c r="Q2039" s="14">
        <f>_xlfn.XLOOKUP(A2039,'Hospitalisation Transform'!$A$2:$A$2344,'Hospitalisation Transform'!$H$2:$H$2344)</f>
        <v>25</v>
      </c>
    </row>
    <row r="2040" spans="1:17" ht="15.5" x14ac:dyDescent="0.35">
      <c r="A2040" s="59" t="s">
        <v>329</v>
      </c>
      <c r="B2040" s="39" t="str">
        <f>_xlfn.XLOOKUP(A2040,'Customer Names Transform'!$A$2:$A$2336,'Customer Names Transform'!$D$2:$D$2336)</f>
        <v>Stephanie</v>
      </c>
      <c r="C2040" s="28">
        <f>_xlfn.XLOOKUP(A2040,'Medical Exam Transform'!$A$2:$A$2336,'Medical Exam Transform'!$B$2:$B$2336)</f>
        <v>29.68</v>
      </c>
      <c r="D2040" s="14">
        <f>_xlfn.XLOOKUP(A2040,'Medical Exam Transform'!$A$2:$A$2336,'Medical Exam Transform'!$C$2:$C$2336)</f>
        <v>5.68</v>
      </c>
      <c r="E2040" s="14" t="str">
        <f>_xlfn.XLOOKUP(A2040,'Medical Exam Transform'!$A$2:$A$2336,'Medical Exam Transform'!$D$2:$D$2336)</f>
        <v>No</v>
      </c>
      <c r="F2040" s="14" t="str">
        <f>_xlfn.XLOOKUP(A2040,'Medical Exam Transform'!$A$2:$A$2336,'Medical Exam Transform'!$E$2:$E$2336)</f>
        <v>yes</v>
      </c>
      <c r="G2040" s="14" t="str">
        <f>_xlfn.XLOOKUP(A2040,'Medical Exam Transform'!$A$2:$A$2336,'Medical Exam Transform'!$F$2:$F$2336)</f>
        <v>No</v>
      </c>
      <c r="H2040" s="14">
        <f>_xlfn.XLOOKUP(A2040,'Medical Exam Transform'!$A$2:$A$2336,'Medical Exam Transform'!$G$2:$G$2336)</f>
        <v>1</v>
      </c>
      <c r="I2040" s="14" t="str">
        <f>_xlfn.XLOOKUP(A2040,'Medical Exam Transform'!$A$2:$A$2336,'Medical Exam Transform'!$H$2:$H$2336)</f>
        <v>No</v>
      </c>
      <c r="J2040" s="14" t="str">
        <f>_xlfn.XLOOKUP(A2040,'Medical Exam Transform'!$A$2:$A$2336,'Medical Exam Transform'!$I$2:$I$2336)</f>
        <v>Overweight</v>
      </c>
      <c r="K2040" s="14" t="str">
        <f>_xlfn.XLOOKUP(A2040,'Medical Exam Transform'!$A$2:$A$2336,'Medical Exam Transform'!$J$2:$J$2336)</f>
        <v>Prediabetes</v>
      </c>
      <c r="L2040" s="60">
        <f>_xlfn.XLOOKUP(A2040,'Hospitalisation Transform'!$A$2:$A$2344,'Hospitalisation Transform'!$B$2:$B$2344)</f>
        <v>36800</v>
      </c>
      <c r="M2040" s="82">
        <f>_xlfn.XLOOKUP(A2040,'Hospitalisation Transform'!$A$2:$A$2344,'Hospitalisation Transform'!$D$2:$D$2344)</f>
        <v>2819.51</v>
      </c>
      <c r="N2040" s="14" t="str">
        <f>_xlfn.XLOOKUP(A2040,'Hospitalisation Transform'!$A$2:$A$2344,'Hospitalisation Transform'!$E$2:$E$2344)</f>
        <v>tier - 2</v>
      </c>
      <c r="O2040" s="14" t="str">
        <f>_xlfn.XLOOKUP(A2040,'Hospitalisation Transform'!$A$2:$A$2344,'Hospitalisation Transform'!$F$2:$F$2344)</f>
        <v>tier - 3</v>
      </c>
      <c r="P2040" s="14" t="str">
        <f>_xlfn.XLOOKUP(A2040,'Hospitalisation Transform'!$A$2:$A$2344,'Hospitalisation Transform'!$G$2:$G$2344)</f>
        <v>R1011</v>
      </c>
      <c r="Q2040" s="14">
        <f>_xlfn.XLOOKUP(A2040,'Hospitalisation Transform'!$A$2:$A$2344,'Hospitalisation Transform'!$H$2:$H$2344)</f>
        <v>23</v>
      </c>
    </row>
    <row r="2041" spans="1:17" ht="15.5" x14ac:dyDescent="0.35">
      <c r="A2041" s="59" t="s">
        <v>328</v>
      </c>
      <c r="B2041" s="39" t="str">
        <f>_xlfn.XLOOKUP(A2041,'Customer Names Transform'!$A$2:$A$2336,'Customer Names Transform'!$D$2:$D$2336)</f>
        <v>Sean P.</v>
      </c>
      <c r="C2041" s="28">
        <f>_xlfn.XLOOKUP(A2041,'Medical Exam Transform'!$A$2:$A$2336,'Medical Exam Transform'!$B$2:$B$2336)</f>
        <v>20.614999999999998</v>
      </c>
      <c r="D2041" s="14">
        <f>_xlfn.XLOOKUP(A2041,'Medical Exam Transform'!$A$2:$A$2336,'Medical Exam Transform'!$C$2:$C$2336)</f>
        <v>6.05</v>
      </c>
      <c r="E2041" s="14" t="str">
        <f>_xlfn.XLOOKUP(A2041,'Medical Exam Transform'!$A$2:$A$2336,'Medical Exam Transform'!$D$2:$D$2336)</f>
        <v>No</v>
      </c>
      <c r="F2041" s="14" t="str">
        <f>_xlfn.XLOOKUP(A2041,'Medical Exam Transform'!$A$2:$A$2336,'Medical Exam Transform'!$E$2:$E$2336)</f>
        <v>No</v>
      </c>
      <c r="G2041" s="14" t="str">
        <f>_xlfn.XLOOKUP(A2041,'Medical Exam Transform'!$A$2:$A$2336,'Medical Exam Transform'!$F$2:$F$2336)</f>
        <v>Yes</v>
      </c>
      <c r="H2041" s="14">
        <f>_xlfn.XLOOKUP(A2041,'Medical Exam Transform'!$A$2:$A$2336,'Medical Exam Transform'!$G$2:$G$2336)</f>
        <v>1</v>
      </c>
      <c r="I2041" s="14" t="str">
        <f>_xlfn.XLOOKUP(A2041,'Medical Exam Transform'!$A$2:$A$2336,'Medical Exam Transform'!$H$2:$H$2336)</f>
        <v>No</v>
      </c>
      <c r="J2041" s="14" t="str">
        <f>_xlfn.XLOOKUP(A2041,'Medical Exam Transform'!$A$2:$A$2336,'Medical Exam Transform'!$I$2:$I$2336)</f>
        <v>Normalweight</v>
      </c>
      <c r="K2041" s="14" t="str">
        <f>_xlfn.XLOOKUP(A2041,'Medical Exam Transform'!$A$2:$A$2336,'Medical Exam Transform'!$J$2:$J$2336)</f>
        <v>Prediabetes</v>
      </c>
      <c r="L2041" s="60">
        <f>_xlfn.XLOOKUP(A2041,'Hospitalisation Transform'!$A$2:$A$2344,'Hospitalisation Transform'!$B$2:$B$2344)</f>
        <v>37887</v>
      </c>
      <c r="M2041" s="82">
        <f>_xlfn.XLOOKUP(A2041,'Hospitalisation Transform'!$A$2:$A$2344,'Hospitalisation Transform'!$D$2:$D$2344)</f>
        <v>2803.7</v>
      </c>
      <c r="N2041" s="14" t="str">
        <f>_xlfn.XLOOKUP(A2041,'Hospitalisation Transform'!$A$2:$A$2344,'Hospitalisation Transform'!$E$2:$E$2344)</f>
        <v>tier - 2</v>
      </c>
      <c r="O2041" s="14" t="str">
        <f>_xlfn.XLOOKUP(A2041,'Hospitalisation Transform'!$A$2:$A$2344,'Hospitalisation Transform'!$F$2:$F$2344)</f>
        <v>tier - 1</v>
      </c>
      <c r="P2041" s="14" t="str">
        <f>_xlfn.XLOOKUP(A2041,'Hospitalisation Transform'!$A$2:$A$2344,'Hospitalisation Transform'!$G$2:$G$2344)</f>
        <v>R1012</v>
      </c>
      <c r="Q2041" s="14">
        <f>_xlfn.XLOOKUP(A2041,'Hospitalisation Transform'!$A$2:$A$2344,'Hospitalisation Transform'!$H$2:$H$2344)</f>
        <v>20</v>
      </c>
    </row>
    <row r="2042" spans="1:17" ht="15.5" x14ac:dyDescent="0.35">
      <c r="A2042" s="59" t="s">
        <v>327</v>
      </c>
      <c r="B2042" s="39" t="str">
        <f>_xlfn.XLOOKUP(A2042,'Customer Names Transform'!$A$2:$A$2336,'Customer Names Transform'!$D$2:$D$2336)</f>
        <v>Emily G</v>
      </c>
      <c r="C2042" s="28">
        <f>_xlfn.XLOOKUP(A2042,'Medical Exam Transform'!$A$2:$A$2336,'Medical Exam Transform'!$B$2:$B$2336)</f>
        <v>32.119999999999997</v>
      </c>
      <c r="D2042" s="14">
        <f>_xlfn.XLOOKUP(A2042,'Medical Exam Transform'!$A$2:$A$2336,'Medical Exam Transform'!$C$2:$C$2336)</f>
        <v>5.33</v>
      </c>
      <c r="E2042" s="14" t="str">
        <f>_xlfn.XLOOKUP(A2042,'Medical Exam Transform'!$A$2:$A$2336,'Medical Exam Transform'!$D$2:$D$2336)</f>
        <v>No</v>
      </c>
      <c r="F2042" s="14" t="str">
        <f>_xlfn.XLOOKUP(A2042,'Medical Exam Transform'!$A$2:$A$2336,'Medical Exam Transform'!$E$2:$E$2336)</f>
        <v>yes</v>
      </c>
      <c r="G2042" s="14" t="str">
        <f>_xlfn.XLOOKUP(A2042,'Medical Exam Transform'!$A$2:$A$2336,'Medical Exam Transform'!$F$2:$F$2336)</f>
        <v>No</v>
      </c>
      <c r="H2042" s="14">
        <f>_xlfn.XLOOKUP(A2042,'Medical Exam Transform'!$A$2:$A$2336,'Medical Exam Transform'!$G$2:$G$2336)</f>
        <v>1</v>
      </c>
      <c r="I2042" s="14" t="str">
        <f>_xlfn.XLOOKUP(A2042,'Medical Exam Transform'!$A$2:$A$2336,'Medical Exam Transform'!$H$2:$H$2336)</f>
        <v>No</v>
      </c>
      <c r="J2042" s="14" t="str">
        <f>_xlfn.XLOOKUP(A2042,'Medical Exam Transform'!$A$2:$A$2336,'Medical Exam Transform'!$I$2:$I$2336)</f>
        <v>Obesity</v>
      </c>
      <c r="K2042" s="14" t="str">
        <f>_xlfn.XLOOKUP(A2042,'Medical Exam Transform'!$A$2:$A$2336,'Medical Exam Transform'!$J$2:$J$2336)</f>
        <v>Normal</v>
      </c>
      <c r="L2042" s="60">
        <f>_xlfn.XLOOKUP(A2042,'Hospitalisation Transform'!$A$2:$A$2344,'Hospitalisation Transform'!$B$2:$B$2344)</f>
        <v>38203</v>
      </c>
      <c r="M2042" s="82">
        <f>_xlfn.XLOOKUP(A2042,'Hospitalisation Transform'!$A$2:$A$2344,'Hospitalisation Transform'!$D$2:$D$2344)</f>
        <v>2801.26</v>
      </c>
      <c r="N2042" s="14" t="str">
        <f>_xlfn.XLOOKUP(A2042,'Hospitalisation Transform'!$A$2:$A$2344,'Hospitalisation Transform'!$E$2:$E$2344)</f>
        <v>tier - 2</v>
      </c>
      <c r="O2042" s="14" t="str">
        <f>_xlfn.XLOOKUP(A2042,'Hospitalisation Transform'!$A$2:$A$2344,'Hospitalisation Transform'!$F$2:$F$2344)</f>
        <v>tier - 3</v>
      </c>
      <c r="P2042" s="14" t="str">
        <f>_xlfn.XLOOKUP(A2042,'Hospitalisation Transform'!$A$2:$A$2344,'Hospitalisation Transform'!$G$2:$G$2344)</f>
        <v>R1013</v>
      </c>
      <c r="Q2042" s="14">
        <f>_xlfn.XLOOKUP(A2042,'Hospitalisation Transform'!$A$2:$A$2344,'Hospitalisation Transform'!$H$2:$H$2344)</f>
        <v>19</v>
      </c>
    </row>
    <row r="2043" spans="1:17" ht="15.5" x14ac:dyDescent="0.35">
      <c r="A2043" s="59" t="s">
        <v>326</v>
      </c>
      <c r="B2043" s="39" t="str">
        <f>_xlfn.XLOOKUP(A2043,'Customer Names Transform'!$A$2:$A$2336,'Customer Names Transform'!$D$2:$D$2336)</f>
        <v>Malcolm</v>
      </c>
      <c r="C2043" s="28">
        <f>_xlfn.XLOOKUP(A2043,'Medical Exam Transform'!$A$2:$A$2336,'Medical Exam Transform'!$B$2:$B$2336)</f>
        <v>27.36</v>
      </c>
      <c r="D2043" s="14">
        <f>_xlfn.XLOOKUP(A2043,'Medical Exam Transform'!$A$2:$A$2336,'Medical Exam Transform'!$C$2:$C$2336)</f>
        <v>6.22</v>
      </c>
      <c r="E2043" s="14" t="str">
        <f>_xlfn.XLOOKUP(A2043,'Medical Exam Transform'!$A$2:$A$2336,'Medical Exam Transform'!$D$2:$D$2336)</f>
        <v>No</v>
      </c>
      <c r="F2043" s="14" t="str">
        <f>_xlfn.XLOOKUP(A2043,'Medical Exam Transform'!$A$2:$A$2336,'Medical Exam Transform'!$E$2:$E$2336)</f>
        <v>No</v>
      </c>
      <c r="G2043" s="14" t="str">
        <f>_xlfn.XLOOKUP(A2043,'Medical Exam Transform'!$A$2:$A$2336,'Medical Exam Transform'!$F$2:$F$2336)</f>
        <v>No</v>
      </c>
      <c r="H2043" s="14">
        <f>_xlfn.XLOOKUP(A2043,'Medical Exam Transform'!$A$2:$A$2336,'Medical Exam Transform'!$G$2:$G$2336)</f>
        <v>0</v>
      </c>
      <c r="I2043" s="14" t="str">
        <f>_xlfn.XLOOKUP(A2043,'Medical Exam Transform'!$A$2:$A$2336,'Medical Exam Transform'!$H$2:$H$2336)</f>
        <v>No</v>
      </c>
      <c r="J2043" s="14" t="str">
        <f>_xlfn.XLOOKUP(A2043,'Medical Exam Transform'!$A$2:$A$2336,'Medical Exam Transform'!$I$2:$I$2336)</f>
        <v>Overweight</v>
      </c>
      <c r="K2043" s="14" t="str">
        <f>_xlfn.XLOOKUP(A2043,'Medical Exam Transform'!$A$2:$A$2336,'Medical Exam Transform'!$J$2:$J$2336)</f>
        <v>Normal</v>
      </c>
      <c r="L2043" s="60">
        <f>_xlfn.XLOOKUP(A2043,'Hospitalisation Transform'!$A$2:$A$2344,'Hospitalisation Transform'!$B$2:$B$2344)</f>
        <v>36518</v>
      </c>
      <c r="M2043" s="82">
        <f>_xlfn.XLOOKUP(A2043,'Hospitalisation Transform'!$A$2:$A$2344,'Hospitalisation Transform'!$D$2:$D$2344)</f>
        <v>2789.06</v>
      </c>
      <c r="N2043" s="14" t="str">
        <f>_xlfn.XLOOKUP(A2043,'Hospitalisation Transform'!$A$2:$A$2344,'Hospitalisation Transform'!$E$2:$E$2344)</f>
        <v>tier - 2</v>
      </c>
      <c r="O2043" s="14" t="str">
        <f>_xlfn.XLOOKUP(A2043,'Hospitalisation Transform'!$A$2:$A$2344,'Hospitalisation Transform'!$F$2:$F$2344)</f>
        <v>tier - 3</v>
      </c>
      <c r="P2043" s="14" t="str">
        <f>_xlfn.XLOOKUP(A2043,'Hospitalisation Transform'!$A$2:$A$2344,'Hospitalisation Transform'!$G$2:$G$2344)</f>
        <v>R1012</v>
      </c>
      <c r="Q2043" s="14">
        <f>_xlfn.XLOOKUP(A2043,'Hospitalisation Transform'!$A$2:$A$2344,'Hospitalisation Transform'!$H$2:$H$2344)</f>
        <v>23</v>
      </c>
    </row>
    <row r="2044" spans="1:17" ht="15.5" x14ac:dyDescent="0.35">
      <c r="A2044" s="59" t="s">
        <v>325</v>
      </c>
      <c r="B2044" s="39" t="str">
        <f>_xlfn.XLOOKUP(A2044,'Customer Names Transform'!$A$2:$A$2336,'Customer Names Transform'!$D$2:$D$2336)</f>
        <v>Danilo</v>
      </c>
      <c r="C2044" s="28">
        <f>_xlfn.XLOOKUP(A2044,'Medical Exam Transform'!$A$2:$A$2336,'Medical Exam Transform'!$B$2:$B$2336)</f>
        <v>17.385000000000002</v>
      </c>
      <c r="D2044" s="14">
        <f>_xlfn.XLOOKUP(A2044,'Medical Exam Transform'!$A$2:$A$2336,'Medical Exam Transform'!$C$2:$C$2336)</f>
        <v>5.84</v>
      </c>
      <c r="E2044" s="14" t="str">
        <f>_xlfn.XLOOKUP(A2044,'Medical Exam Transform'!$A$2:$A$2336,'Medical Exam Transform'!$D$2:$D$2336)</f>
        <v>No</v>
      </c>
      <c r="F2044" s="14" t="str">
        <f>_xlfn.XLOOKUP(A2044,'Medical Exam Transform'!$A$2:$A$2336,'Medical Exam Transform'!$E$2:$E$2336)</f>
        <v>No</v>
      </c>
      <c r="G2044" s="14" t="str">
        <f>_xlfn.XLOOKUP(A2044,'Medical Exam Transform'!$A$2:$A$2336,'Medical Exam Transform'!$F$2:$F$2336)</f>
        <v>No</v>
      </c>
      <c r="H2044" s="14">
        <f>_xlfn.XLOOKUP(A2044,'Medical Exam Transform'!$A$2:$A$2336,'Medical Exam Transform'!$G$2:$G$2336)</f>
        <v>0</v>
      </c>
      <c r="I2044" s="14" t="str">
        <f>_xlfn.XLOOKUP(A2044,'Medical Exam Transform'!$A$2:$A$2336,'Medical Exam Transform'!$H$2:$H$2336)</f>
        <v>No</v>
      </c>
      <c r="J2044" s="14" t="str">
        <f>_xlfn.XLOOKUP(A2044,'Medical Exam Transform'!$A$2:$A$2336,'Medical Exam Transform'!$I$2:$I$2336)</f>
        <v>Underweight</v>
      </c>
      <c r="K2044" s="14" t="str">
        <f>_xlfn.XLOOKUP(A2044,'Medical Exam Transform'!$A$2:$A$2336,'Medical Exam Transform'!$J$2:$J$2336)</f>
        <v>Normal</v>
      </c>
      <c r="L2044" s="60">
        <f>_xlfn.XLOOKUP(A2044,'Hospitalisation Transform'!$A$2:$A$2344,'Hospitalisation Transform'!$B$2:$B$2344)</f>
        <v>36401</v>
      </c>
      <c r="M2044" s="82">
        <f>_xlfn.XLOOKUP(A2044,'Hospitalisation Transform'!$A$2:$A$2344,'Hospitalisation Transform'!$D$2:$D$2344)</f>
        <v>2775.19</v>
      </c>
      <c r="N2044" s="14" t="str">
        <f>_xlfn.XLOOKUP(A2044,'Hospitalisation Transform'!$A$2:$A$2344,'Hospitalisation Transform'!$E$2:$E$2344)</f>
        <v>tier - 2</v>
      </c>
      <c r="O2044" s="14" t="str">
        <f>_xlfn.XLOOKUP(A2044,'Hospitalisation Transform'!$A$2:$A$2344,'Hospitalisation Transform'!$F$2:$F$2344)</f>
        <v>tier - 1</v>
      </c>
      <c r="P2044" s="14" t="str">
        <f>_xlfn.XLOOKUP(A2044,'Hospitalisation Transform'!$A$2:$A$2344,'Hospitalisation Transform'!$G$2:$G$2344)</f>
        <v>R1012</v>
      </c>
      <c r="Q2044" s="14">
        <f>_xlfn.XLOOKUP(A2044,'Hospitalisation Transform'!$A$2:$A$2344,'Hospitalisation Transform'!$H$2:$H$2344)</f>
        <v>24</v>
      </c>
    </row>
    <row r="2045" spans="1:17" ht="15.5" x14ac:dyDescent="0.35">
      <c r="A2045" s="59" t="s">
        <v>324</v>
      </c>
      <c r="B2045" s="39" t="str">
        <f>_xlfn.XLOOKUP(A2045,'Customer Names Transform'!$A$2:$A$2336,'Customer Names Transform'!$D$2:$D$2336)</f>
        <v>Mikko</v>
      </c>
      <c r="C2045" s="28">
        <f>_xlfn.XLOOKUP(A2045,'Medical Exam Transform'!$A$2:$A$2336,'Medical Exam Transform'!$B$2:$B$2336)</f>
        <v>30.13</v>
      </c>
      <c r="D2045" s="14">
        <f>_xlfn.XLOOKUP(A2045,'Medical Exam Transform'!$A$2:$A$2336,'Medical Exam Transform'!$C$2:$C$2336)</f>
        <v>5.71</v>
      </c>
      <c r="E2045" s="14" t="str">
        <f>_xlfn.XLOOKUP(A2045,'Medical Exam Transform'!$A$2:$A$2336,'Medical Exam Transform'!$D$2:$D$2336)</f>
        <v>No</v>
      </c>
      <c r="F2045" s="14" t="str">
        <f>_xlfn.XLOOKUP(A2045,'Medical Exam Transform'!$A$2:$A$2336,'Medical Exam Transform'!$E$2:$E$2336)</f>
        <v>yes</v>
      </c>
      <c r="G2045" s="14" t="str">
        <f>_xlfn.XLOOKUP(A2045,'Medical Exam Transform'!$A$2:$A$2336,'Medical Exam Transform'!$F$2:$F$2336)</f>
        <v>No</v>
      </c>
      <c r="H2045" s="14">
        <f>_xlfn.XLOOKUP(A2045,'Medical Exam Transform'!$A$2:$A$2336,'Medical Exam Transform'!$G$2:$G$2336)</f>
        <v>1</v>
      </c>
      <c r="I2045" s="14" t="str">
        <f>_xlfn.XLOOKUP(A2045,'Medical Exam Transform'!$A$2:$A$2336,'Medical Exam Transform'!$H$2:$H$2336)</f>
        <v>No</v>
      </c>
      <c r="J2045" s="14" t="str">
        <f>_xlfn.XLOOKUP(A2045,'Medical Exam Transform'!$A$2:$A$2336,'Medical Exam Transform'!$I$2:$I$2336)</f>
        <v>Obesity</v>
      </c>
      <c r="K2045" s="14" t="str">
        <f>_xlfn.XLOOKUP(A2045,'Medical Exam Transform'!$A$2:$A$2336,'Medical Exam Transform'!$J$2:$J$2336)</f>
        <v>Prediabetes</v>
      </c>
      <c r="L2045" s="60">
        <f>_xlfn.XLOOKUP(A2045,'Hospitalisation Transform'!$A$2:$A$2344,'Hospitalisation Transform'!$B$2:$B$2344)</f>
        <v>38305</v>
      </c>
      <c r="M2045" s="82">
        <f>_xlfn.XLOOKUP(A2045,'Hospitalisation Transform'!$A$2:$A$2344,'Hospitalisation Transform'!$D$2:$D$2344)</f>
        <v>2773.46</v>
      </c>
      <c r="N2045" s="14" t="str">
        <f>_xlfn.XLOOKUP(A2045,'Hospitalisation Transform'!$A$2:$A$2344,'Hospitalisation Transform'!$E$2:$E$2344)</f>
        <v>tier - 2</v>
      </c>
      <c r="O2045" s="14" t="str">
        <f>_xlfn.XLOOKUP(A2045,'Hospitalisation Transform'!$A$2:$A$2344,'Hospitalisation Transform'!$F$2:$F$2344)</f>
        <v>tier - 1</v>
      </c>
      <c r="P2045" s="14" t="str">
        <f>_xlfn.XLOOKUP(A2045,'Hospitalisation Transform'!$A$2:$A$2344,'Hospitalisation Transform'!$G$2:$G$2344)</f>
        <v>R1021</v>
      </c>
      <c r="Q2045" s="14">
        <f>_xlfn.XLOOKUP(A2045,'Hospitalisation Transform'!$A$2:$A$2344,'Hospitalisation Transform'!$H$2:$H$2344)</f>
        <v>19</v>
      </c>
    </row>
    <row r="2046" spans="1:17" ht="15.5" x14ac:dyDescent="0.35">
      <c r="A2046" s="59" t="s">
        <v>323</v>
      </c>
      <c r="B2046" s="39" t="str">
        <f>_xlfn.XLOOKUP(A2046,'Customer Names Transform'!$A$2:$A$2336,'Customer Names Transform'!$D$2:$D$2336)</f>
        <v>Paula C.</v>
      </c>
      <c r="C2046" s="28">
        <f>_xlfn.XLOOKUP(A2046,'Medical Exam Transform'!$A$2:$A$2336,'Medical Exam Transform'!$B$2:$B$2336)</f>
        <v>25.44</v>
      </c>
      <c r="D2046" s="14">
        <f>_xlfn.XLOOKUP(A2046,'Medical Exam Transform'!$A$2:$A$2336,'Medical Exam Transform'!$C$2:$C$2336)</f>
        <v>6.04</v>
      </c>
      <c r="E2046" s="14" t="str">
        <f>_xlfn.XLOOKUP(A2046,'Medical Exam Transform'!$A$2:$A$2336,'Medical Exam Transform'!$D$2:$D$2336)</f>
        <v>Yes</v>
      </c>
      <c r="F2046" s="14" t="str">
        <f>_xlfn.XLOOKUP(A2046,'Medical Exam Transform'!$A$2:$A$2336,'Medical Exam Transform'!$E$2:$E$2336)</f>
        <v>No</v>
      </c>
      <c r="G2046" s="14" t="str">
        <f>_xlfn.XLOOKUP(A2046,'Medical Exam Transform'!$A$2:$A$2336,'Medical Exam Transform'!$F$2:$F$2336)</f>
        <v>Yes</v>
      </c>
      <c r="H2046" s="14">
        <f>_xlfn.XLOOKUP(A2046,'Medical Exam Transform'!$A$2:$A$2336,'Medical Exam Transform'!$G$2:$G$2336)</f>
        <v>1</v>
      </c>
      <c r="I2046" s="14" t="str">
        <f>_xlfn.XLOOKUP(A2046,'Medical Exam Transform'!$A$2:$A$2336,'Medical Exam Transform'!$H$2:$H$2336)</f>
        <v>No</v>
      </c>
      <c r="J2046" s="14" t="str">
        <f>_xlfn.XLOOKUP(A2046,'Medical Exam Transform'!$A$2:$A$2336,'Medical Exam Transform'!$I$2:$I$2336)</f>
        <v>Overweight</v>
      </c>
      <c r="K2046" s="14" t="str">
        <f>_xlfn.XLOOKUP(A2046,'Medical Exam Transform'!$A$2:$A$2336,'Medical Exam Transform'!$J$2:$J$2336)</f>
        <v>Normal</v>
      </c>
      <c r="L2046" s="60">
        <f>_xlfn.XLOOKUP(A2046,'Hospitalisation Transform'!$A$2:$A$2344,'Hospitalisation Transform'!$B$2:$B$2344)</f>
        <v>35652</v>
      </c>
      <c r="M2046" s="82">
        <f>_xlfn.XLOOKUP(A2046,'Hospitalisation Transform'!$A$2:$A$2344,'Hospitalisation Transform'!$D$2:$D$2344)</f>
        <v>2758.99</v>
      </c>
      <c r="N2046" s="14" t="str">
        <f>_xlfn.XLOOKUP(A2046,'Hospitalisation Transform'!$A$2:$A$2344,'Hospitalisation Transform'!$E$2:$E$2344)</f>
        <v>tier - 2</v>
      </c>
      <c r="O2046" s="14" t="str">
        <f>_xlfn.XLOOKUP(A2046,'Hospitalisation Transform'!$A$2:$A$2344,'Hospitalisation Transform'!$F$2:$F$2344)</f>
        <v>tier - 1</v>
      </c>
      <c r="P2046" s="14" t="str">
        <f>_xlfn.XLOOKUP(A2046,'Hospitalisation Transform'!$A$2:$A$2344,'Hospitalisation Transform'!$G$2:$G$2344)</f>
        <v>R1012</v>
      </c>
      <c r="Q2046" s="14">
        <f>_xlfn.XLOOKUP(A2046,'Hospitalisation Transform'!$A$2:$A$2344,'Hospitalisation Transform'!$H$2:$H$2344)</f>
        <v>26</v>
      </c>
    </row>
    <row r="2047" spans="1:17" ht="15.5" x14ac:dyDescent="0.35">
      <c r="A2047" s="59" t="s">
        <v>322</v>
      </c>
      <c r="B2047" s="39" t="str">
        <f>_xlfn.XLOOKUP(A2047,'Customer Names Transform'!$A$2:$A$2336,'Customer Names Transform'!$D$2:$D$2336)</f>
        <v>Kirsten N.</v>
      </c>
      <c r="C2047" s="28">
        <f>_xlfn.XLOOKUP(A2047,'Medical Exam Transform'!$A$2:$A$2336,'Medical Exam Transform'!$B$2:$B$2336)</f>
        <v>39.805</v>
      </c>
      <c r="D2047" s="14">
        <f>_xlfn.XLOOKUP(A2047,'Medical Exam Transform'!$A$2:$A$2336,'Medical Exam Transform'!$C$2:$C$2336)</f>
        <v>4.38</v>
      </c>
      <c r="E2047" s="14" t="str">
        <f>_xlfn.XLOOKUP(A2047,'Medical Exam Transform'!$A$2:$A$2336,'Medical Exam Transform'!$D$2:$D$2336)</f>
        <v>No</v>
      </c>
      <c r="F2047" s="14" t="str">
        <f>_xlfn.XLOOKUP(A2047,'Medical Exam Transform'!$A$2:$A$2336,'Medical Exam Transform'!$E$2:$E$2336)</f>
        <v>yes</v>
      </c>
      <c r="G2047" s="14" t="str">
        <f>_xlfn.XLOOKUP(A2047,'Medical Exam Transform'!$A$2:$A$2336,'Medical Exam Transform'!$F$2:$F$2336)</f>
        <v>No</v>
      </c>
      <c r="H2047" s="14">
        <f>_xlfn.XLOOKUP(A2047,'Medical Exam Transform'!$A$2:$A$2336,'Medical Exam Transform'!$G$2:$G$2336)</f>
        <v>1</v>
      </c>
      <c r="I2047" s="14" t="str">
        <f>_xlfn.XLOOKUP(A2047,'Medical Exam Transform'!$A$2:$A$2336,'Medical Exam Transform'!$H$2:$H$2336)</f>
        <v>No</v>
      </c>
      <c r="J2047" s="14" t="str">
        <f>_xlfn.XLOOKUP(A2047,'Medical Exam Transform'!$A$2:$A$2336,'Medical Exam Transform'!$I$2:$I$2336)</f>
        <v>Obesity</v>
      </c>
      <c r="K2047" s="14" t="str">
        <f>_xlfn.XLOOKUP(A2047,'Medical Exam Transform'!$A$2:$A$2336,'Medical Exam Transform'!$J$2:$J$2336)</f>
        <v>Prediabetes</v>
      </c>
      <c r="L2047" s="60">
        <f>_xlfn.XLOOKUP(A2047,'Hospitalisation Transform'!$A$2:$A$2344,'Hospitalisation Transform'!$B$2:$B$2344)</f>
        <v>36810</v>
      </c>
      <c r="M2047" s="82">
        <f>_xlfn.XLOOKUP(A2047,'Hospitalisation Transform'!$A$2:$A$2344,'Hospitalisation Transform'!$D$2:$D$2344)</f>
        <v>2755.02</v>
      </c>
      <c r="N2047" s="14" t="str">
        <f>_xlfn.XLOOKUP(A2047,'Hospitalisation Transform'!$A$2:$A$2344,'Hospitalisation Transform'!$E$2:$E$2344)</f>
        <v>tier - 2</v>
      </c>
      <c r="O2047" s="14" t="str">
        <f>_xlfn.XLOOKUP(A2047,'Hospitalisation Transform'!$A$2:$A$2344,'Hospitalisation Transform'!$F$2:$F$2344)</f>
        <v>tier - 1</v>
      </c>
      <c r="P2047" s="14" t="str">
        <f>_xlfn.XLOOKUP(A2047,'Hospitalisation Transform'!$A$2:$A$2344,'Hospitalisation Transform'!$G$2:$G$2344)</f>
        <v>R1024</v>
      </c>
      <c r="Q2047" s="14">
        <f>_xlfn.XLOOKUP(A2047,'Hospitalisation Transform'!$A$2:$A$2344,'Hospitalisation Transform'!$H$2:$H$2344)</f>
        <v>23</v>
      </c>
    </row>
    <row r="2048" spans="1:17" ht="15.5" x14ac:dyDescent="0.35">
      <c r="A2048" s="59" t="s">
        <v>321</v>
      </c>
      <c r="B2048" s="39" t="str">
        <f>_xlfn.XLOOKUP(A2048,'Customer Names Transform'!$A$2:$A$2336,'Customer Names Transform'!$D$2:$D$2336)</f>
        <v>Christy</v>
      </c>
      <c r="C2048" s="28">
        <f>_xlfn.XLOOKUP(A2048,'Medical Exam Transform'!$A$2:$A$2336,'Medical Exam Transform'!$B$2:$B$2336)</f>
        <v>30.4</v>
      </c>
      <c r="D2048" s="14">
        <f>_xlfn.XLOOKUP(A2048,'Medical Exam Transform'!$A$2:$A$2336,'Medical Exam Transform'!$C$2:$C$2336)</f>
        <v>5.56</v>
      </c>
      <c r="E2048" s="14" t="str">
        <f>_xlfn.XLOOKUP(A2048,'Medical Exam Transform'!$A$2:$A$2336,'Medical Exam Transform'!$D$2:$D$2336)</f>
        <v>Yes</v>
      </c>
      <c r="F2048" s="14" t="str">
        <f>_xlfn.XLOOKUP(A2048,'Medical Exam Transform'!$A$2:$A$2336,'Medical Exam Transform'!$E$2:$E$2336)</f>
        <v>yes</v>
      </c>
      <c r="G2048" s="14" t="str">
        <f>_xlfn.XLOOKUP(A2048,'Medical Exam Transform'!$A$2:$A$2336,'Medical Exam Transform'!$F$2:$F$2336)</f>
        <v>No</v>
      </c>
      <c r="H2048" s="14">
        <f>_xlfn.XLOOKUP(A2048,'Medical Exam Transform'!$A$2:$A$2336,'Medical Exam Transform'!$G$2:$G$2336)</f>
        <v>1</v>
      </c>
      <c r="I2048" s="14" t="str">
        <f>_xlfn.XLOOKUP(A2048,'Medical Exam Transform'!$A$2:$A$2336,'Medical Exam Transform'!$H$2:$H$2336)</f>
        <v>No</v>
      </c>
      <c r="J2048" s="14" t="str">
        <f>_xlfn.XLOOKUP(A2048,'Medical Exam Transform'!$A$2:$A$2336,'Medical Exam Transform'!$I$2:$I$2336)</f>
        <v>Obesity</v>
      </c>
      <c r="K2048" s="14" t="str">
        <f>_xlfn.XLOOKUP(A2048,'Medical Exam Transform'!$A$2:$A$2336,'Medical Exam Transform'!$J$2:$J$2336)</f>
        <v>Prediabetes</v>
      </c>
      <c r="L2048" s="60">
        <f>_xlfn.XLOOKUP(A2048,'Hospitalisation Transform'!$A$2:$A$2344,'Hospitalisation Transform'!$B$2:$B$2344)</f>
        <v>36802</v>
      </c>
      <c r="M2048" s="82">
        <f>_xlfn.XLOOKUP(A2048,'Hospitalisation Transform'!$A$2:$A$2344,'Hospitalisation Transform'!$D$2:$D$2344)</f>
        <v>2741.95</v>
      </c>
      <c r="N2048" s="14" t="str">
        <f>_xlfn.XLOOKUP(A2048,'Hospitalisation Transform'!$A$2:$A$2344,'Hospitalisation Transform'!$E$2:$E$2344)</f>
        <v>tier - 2</v>
      </c>
      <c r="O2048" s="14" t="str">
        <f>_xlfn.XLOOKUP(A2048,'Hospitalisation Transform'!$A$2:$A$2344,'Hospitalisation Transform'!$F$2:$F$2344)</f>
        <v>tier - 3</v>
      </c>
      <c r="P2048" s="14" t="str">
        <f>_xlfn.XLOOKUP(A2048,'Hospitalisation Transform'!$A$2:$A$2344,'Hospitalisation Transform'!$G$2:$G$2344)</f>
        <v>R1024</v>
      </c>
      <c r="Q2048" s="14">
        <f>_xlfn.XLOOKUP(A2048,'Hospitalisation Transform'!$A$2:$A$2344,'Hospitalisation Transform'!$H$2:$H$2344)</f>
        <v>23</v>
      </c>
    </row>
    <row r="2049" spans="1:17" ht="15.5" x14ac:dyDescent="0.35">
      <c r="A2049" s="59" t="s">
        <v>320</v>
      </c>
      <c r="B2049" s="39" t="str">
        <f>_xlfn.XLOOKUP(A2049,'Customer Names Transform'!$A$2:$A$2336,'Customer Names Transform'!$D$2:$D$2336)</f>
        <v>Jennifer</v>
      </c>
      <c r="C2049" s="28">
        <f>_xlfn.XLOOKUP(A2049,'Medical Exam Transform'!$A$2:$A$2336,'Medical Exam Transform'!$B$2:$B$2336)</f>
        <v>23.18</v>
      </c>
      <c r="D2049" s="14">
        <f>_xlfn.XLOOKUP(A2049,'Medical Exam Transform'!$A$2:$A$2336,'Medical Exam Transform'!$C$2:$C$2336)</f>
        <v>4.24</v>
      </c>
      <c r="E2049" s="14" t="str">
        <f>_xlfn.XLOOKUP(A2049,'Medical Exam Transform'!$A$2:$A$2336,'Medical Exam Transform'!$D$2:$D$2336)</f>
        <v>No</v>
      </c>
      <c r="F2049" s="14" t="str">
        <f>_xlfn.XLOOKUP(A2049,'Medical Exam Transform'!$A$2:$A$2336,'Medical Exam Transform'!$E$2:$E$2336)</f>
        <v>yes</v>
      </c>
      <c r="G2049" s="14" t="str">
        <f>_xlfn.XLOOKUP(A2049,'Medical Exam Transform'!$A$2:$A$2336,'Medical Exam Transform'!$F$2:$F$2336)</f>
        <v>No</v>
      </c>
      <c r="H2049" s="14">
        <f>_xlfn.XLOOKUP(A2049,'Medical Exam Transform'!$A$2:$A$2336,'Medical Exam Transform'!$G$2:$G$2336)</f>
        <v>1</v>
      </c>
      <c r="I2049" s="14" t="str">
        <f>_xlfn.XLOOKUP(A2049,'Medical Exam Transform'!$A$2:$A$2336,'Medical Exam Transform'!$H$2:$H$2336)</f>
        <v>No</v>
      </c>
      <c r="J2049" s="14" t="str">
        <f>_xlfn.XLOOKUP(A2049,'Medical Exam Transform'!$A$2:$A$2336,'Medical Exam Transform'!$I$2:$I$2336)</f>
        <v>Normalweight</v>
      </c>
      <c r="K2049" s="14" t="str">
        <f>_xlfn.XLOOKUP(A2049,'Medical Exam Transform'!$A$2:$A$2336,'Medical Exam Transform'!$J$2:$J$2336)</f>
        <v>Normal</v>
      </c>
      <c r="L2049" s="60">
        <f>_xlfn.XLOOKUP(A2049,'Hospitalisation Transform'!$A$2:$A$2344,'Hospitalisation Transform'!$B$2:$B$2344)</f>
        <v>36877</v>
      </c>
      <c r="M2049" s="82">
        <f>_xlfn.XLOOKUP(A2049,'Hospitalisation Transform'!$A$2:$A$2344,'Hospitalisation Transform'!$D$2:$D$2344)</f>
        <v>2731.91</v>
      </c>
      <c r="N2049" s="14" t="str">
        <f>_xlfn.XLOOKUP(A2049,'Hospitalisation Transform'!$A$2:$A$2344,'Hospitalisation Transform'!$E$2:$E$2344)</f>
        <v>tier - 2</v>
      </c>
      <c r="O2049" s="14" t="str">
        <f>_xlfn.XLOOKUP(A2049,'Hospitalisation Transform'!$A$2:$A$2344,'Hospitalisation Transform'!$F$2:$F$2344)</f>
        <v>tier - 3</v>
      </c>
      <c r="P2049" s="14" t="str">
        <f>_xlfn.XLOOKUP(A2049,'Hospitalisation Transform'!$A$2:$A$2344,'Hospitalisation Transform'!$G$2:$G$2344)</f>
        <v>R1024</v>
      </c>
      <c r="Q2049" s="14">
        <f>_xlfn.XLOOKUP(A2049,'Hospitalisation Transform'!$A$2:$A$2344,'Hospitalisation Transform'!$H$2:$H$2344)</f>
        <v>22</v>
      </c>
    </row>
    <row r="2050" spans="1:17" ht="15.5" x14ac:dyDescent="0.35">
      <c r="A2050" s="59" t="s">
        <v>319</v>
      </c>
      <c r="B2050" s="39" t="str">
        <f>_xlfn.XLOOKUP(A2050,'Customer Names Transform'!$A$2:$A$2336,'Customer Names Transform'!$D$2:$D$2336)</f>
        <v>Jingjing</v>
      </c>
      <c r="C2050" s="28">
        <f>_xlfn.XLOOKUP(A2050,'Medical Exam Transform'!$A$2:$A$2336,'Medical Exam Transform'!$B$2:$B$2336)</f>
        <v>39.615000000000002</v>
      </c>
      <c r="D2050" s="14">
        <f>_xlfn.XLOOKUP(A2050,'Medical Exam Transform'!$A$2:$A$2336,'Medical Exam Transform'!$C$2:$C$2336)</f>
        <v>6.32</v>
      </c>
      <c r="E2050" s="14" t="str">
        <f>_xlfn.XLOOKUP(A2050,'Medical Exam Transform'!$A$2:$A$2336,'Medical Exam Transform'!$D$2:$D$2336)</f>
        <v>No</v>
      </c>
      <c r="F2050" s="14" t="str">
        <f>_xlfn.XLOOKUP(A2050,'Medical Exam Transform'!$A$2:$A$2336,'Medical Exam Transform'!$E$2:$E$2336)</f>
        <v>No</v>
      </c>
      <c r="G2050" s="14" t="str">
        <f>_xlfn.XLOOKUP(A2050,'Medical Exam Transform'!$A$2:$A$2336,'Medical Exam Transform'!$F$2:$F$2336)</f>
        <v>Yes</v>
      </c>
      <c r="H2050" s="14">
        <f>_xlfn.XLOOKUP(A2050,'Medical Exam Transform'!$A$2:$A$2336,'Medical Exam Transform'!$G$2:$G$2336)</f>
        <v>1</v>
      </c>
      <c r="I2050" s="14" t="str">
        <f>_xlfn.XLOOKUP(A2050,'Medical Exam Transform'!$A$2:$A$2336,'Medical Exam Transform'!$H$2:$H$2336)</f>
        <v>No</v>
      </c>
      <c r="J2050" s="14" t="str">
        <f>_xlfn.XLOOKUP(A2050,'Medical Exam Transform'!$A$2:$A$2336,'Medical Exam Transform'!$I$2:$I$2336)</f>
        <v>Obesity</v>
      </c>
      <c r="K2050" s="14" t="str">
        <f>_xlfn.XLOOKUP(A2050,'Medical Exam Transform'!$A$2:$A$2336,'Medical Exam Transform'!$J$2:$J$2336)</f>
        <v>Normal</v>
      </c>
      <c r="L2050" s="60">
        <f>_xlfn.XLOOKUP(A2050,'Hospitalisation Transform'!$A$2:$A$2344,'Hospitalisation Transform'!$B$2:$B$2344)</f>
        <v>37958</v>
      </c>
      <c r="M2050" s="82">
        <f>_xlfn.XLOOKUP(A2050,'Hospitalisation Transform'!$A$2:$A$2344,'Hospitalisation Transform'!$D$2:$D$2344)</f>
        <v>2730.11</v>
      </c>
      <c r="N2050" s="14" t="str">
        <f>_xlfn.XLOOKUP(A2050,'Hospitalisation Transform'!$A$2:$A$2344,'Hospitalisation Transform'!$E$2:$E$2344)</f>
        <v>tier - 2</v>
      </c>
      <c r="O2050" s="14" t="str">
        <f>_xlfn.XLOOKUP(A2050,'Hospitalisation Transform'!$A$2:$A$2344,'Hospitalisation Transform'!$F$2:$F$2344)</f>
        <v>tier - 3</v>
      </c>
      <c r="P2050" s="14" t="str">
        <f>_xlfn.XLOOKUP(A2050,'Hospitalisation Transform'!$A$2:$A$2344,'Hospitalisation Transform'!$G$2:$G$2344)</f>
        <v>R1012</v>
      </c>
      <c r="Q2050" s="14">
        <f>_xlfn.XLOOKUP(A2050,'Hospitalisation Transform'!$A$2:$A$2344,'Hospitalisation Transform'!$H$2:$H$2344)</f>
        <v>20</v>
      </c>
    </row>
    <row r="2051" spans="1:17" ht="15.5" x14ac:dyDescent="0.35">
      <c r="A2051" s="59" t="s">
        <v>318</v>
      </c>
      <c r="B2051" s="39" t="str">
        <f>_xlfn.XLOOKUP(A2051,'Customer Names Transform'!$A$2:$A$2336,'Customer Names Transform'!$D$2:$D$2336)</f>
        <v>Morgan</v>
      </c>
      <c r="C2051" s="28">
        <f>_xlfn.XLOOKUP(A2051,'Medical Exam Transform'!$A$2:$A$2336,'Medical Exam Transform'!$B$2:$B$2336)</f>
        <v>30.59</v>
      </c>
      <c r="D2051" s="14">
        <f>_xlfn.XLOOKUP(A2051,'Medical Exam Transform'!$A$2:$A$2336,'Medical Exam Transform'!$C$2:$C$2336)</f>
        <v>6.3</v>
      </c>
      <c r="E2051" s="14" t="str">
        <f>_xlfn.XLOOKUP(A2051,'Medical Exam Transform'!$A$2:$A$2336,'Medical Exam Transform'!$D$2:$D$2336)</f>
        <v>Yes</v>
      </c>
      <c r="F2051" s="14" t="str">
        <f>_xlfn.XLOOKUP(A2051,'Medical Exam Transform'!$A$2:$A$2336,'Medical Exam Transform'!$E$2:$E$2336)</f>
        <v>No</v>
      </c>
      <c r="G2051" s="14" t="str">
        <f>_xlfn.XLOOKUP(A2051,'Medical Exam Transform'!$A$2:$A$2336,'Medical Exam Transform'!$F$2:$F$2336)</f>
        <v>Yes</v>
      </c>
      <c r="H2051" s="14">
        <f>_xlfn.XLOOKUP(A2051,'Medical Exam Transform'!$A$2:$A$2336,'Medical Exam Transform'!$G$2:$G$2336)</f>
        <v>1</v>
      </c>
      <c r="I2051" s="14" t="str">
        <f>_xlfn.XLOOKUP(A2051,'Medical Exam Transform'!$A$2:$A$2336,'Medical Exam Transform'!$H$2:$H$2336)</f>
        <v>No</v>
      </c>
      <c r="J2051" s="14" t="str">
        <f>_xlfn.XLOOKUP(A2051,'Medical Exam Transform'!$A$2:$A$2336,'Medical Exam Transform'!$I$2:$I$2336)</f>
        <v>Obesity</v>
      </c>
      <c r="K2051" s="14" t="str">
        <f>_xlfn.XLOOKUP(A2051,'Medical Exam Transform'!$A$2:$A$2336,'Medical Exam Transform'!$J$2:$J$2336)</f>
        <v>Prediabetes</v>
      </c>
      <c r="L2051" s="60">
        <f>_xlfn.XLOOKUP(A2051,'Hospitalisation Transform'!$A$2:$A$2344,'Hospitalisation Transform'!$B$2:$B$2344)</f>
        <v>35709</v>
      </c>
      <c r="M2051" s="82">
        <f>_xlfn.XLOOKUP(A2051,'Hospitalisation Transform'!$A$2:$A$2344,'Hospitalisation Transform'!$D$2:$D$2344)</f>
        <v>2727.4</v>
      </c>
      <c r="N2051" s="14" t="str">
        <f>_xlfn.XLOOKUP(A2051,'Hospitalisation Transform'!$A$2:$A$2344,'Hospitalisation Transform'!$E$2:$E$2344)</f>
        <v>tier - 3</v>
      </c>
      <c r="O2051" s="14" t="str">
        <f>_xlfn.XLOOKUP(A2051,'Hospitalisation Transform'!$A$2:$A$2344,'Hospitalisation Transform'!$F$2:$F$2344)</f>
        <v>tier - 3</v>
      </c>
      <c r="P2051" s="14" t="str">
        <f>_xlfn.XLOOKUP(A2051,'Hospitalisation Transform'!$A$2:$A$2344,'Hospitalisation Transform'!$G$2:$G$2344)</f>
        <v>R1016</v>
      </c>
      <c r="Q2051" s="14">
        <f>_xlfn.XLOOKUP(A2051,'Hospitalisation Transform'!$A$2:$A$2344,'Hospitalisation Transform'!$H$2:$H$2344)</f>
        <v>26</v>
      </c>
    </row>
    <row r="2052" spans="1:17" ht="15.5" x14ac:dyDescent="0.35">
      <c r="A2052" s="59" t="s">
        <v>317</v>
      </c>
      <c r="B2052" s="39" t="str">
        <f>_xlfn.XLOOKUP(A2052,'Customer Names Transform'!$A$2:$A$2336,'Customer Names Transform'!$D$2:$D$2336)</f>
        <v>Patrick J.</v>
      </c>
      <c r="C2052" s="28">
        <f>_xlfn.XLOOKUP(A2052,'Medical Exam Transform'!$A$2:$A$2336,'Medical Exam Transform'!$B$2:$B$2336)</f>
        <v>16.72</v>
      </c>
      <c r="D2052" s="14">
        <f>_xlfn.XLOOKUP(A2052,'Medical Exam Transform'!$A$2:$A$2336,'Medical Exam Transform'!$C$2:$C$2336)</f>
        <v>4.38</v>
      </c>
      <c r="E2052" s="14" t="str">
        <f>_xlfn.XLOOKUP(A2052,'Medical Exam Transform'!$A$2:$A$2336,'Medical Exam Transform'!$D$2:$D$2336)</f>
        <v>Yes</v>
      </c>
      <c r="F2052" s="14" t="str">
        <f>_xlfn.XLOOKUP(A2052,'Medical Exam Transform'!$A$2:$A$2336,'Medical Exam Transform'!$E$2:$E$2336)</f>
        <v>No</v>
      </c>
      <c r="G2052" s="14" t="str">
        <f>_xlfn.XLOOKUP(A2052,'Medical Exam Transform'!$A$2:$A$2336,'Medical Exam Transform'!$F$2:$F$2336)</f>
        <v>No</v>
      </c>
      <c r="H2052" s="14">
        <f>_xlfn.XLOOKUP(A2052,'Medical Exam Transform'!$A$2:$A$2336,'Medical Exam Transform'!$G$2:$G$2336)</f>
        <v>1</v>
      </c>
      <c r="I2052" s="14" t="str">
        <f>_xlfn.XLOOKUP(A2052,'Medical Exam Transform'!$A$2:$A$2336,'Medical Exam Transform'!$H$2:$H$2336)</f>
        <v>No</v>
      </c>
      <c r="J2052" s="14" t="str">
        <f>_xlfn.XLOOKUP(A2052,'Medical Exam Transform'!$A$2:$A$2336,'Medical Exam Transform'!$I$2:$I$2336)</f>
        <v>Underweight</v>
      </c>
      <c r="K2052" s="14" t="str">
        <f>_xlfn.XLOOKUP(A2052,'Medical Exam Transform'!$A$2:$A$2336,'Medical Exam Transform'!$J$2:$J$2336)</f>
        <v>Prediabetes</v>
      </c>
      <c r="L2052" s="60">
        <f>_xlfn.XLOOKUP(A2052,'Hospitalisation Transform'!$A$2:$A$2344,'Hospitalisation Transform'!$B$2:$B$2344)</f>
        <v>32375</v>
      </c>
      <c r="M2052" s="82">
        <f>_xlfn.XLOOKUP(A2052,'Hospitalisation Transform'!$A$2:$A$2344,'Hospitalisation Transform'!$D$2:$D$2344)</f>
        <v>2726.06</v>
      </c>
      <c r="N2052" s="14" t="str">
        <f>_xlfn.XLOOKUP(A2052,'Hospitalisation Transform'!$A$2:$A$2344,'Hospitalisation Transform'!$E$2:$E$2344)</f>
        <v>tier - 2</v>
      </c>
      <c r="O2052" s="14" t="str">
        <f>_xlfn.XLOOKUP(A2052,'Hospitalisation Transform'!$A$2:$A$2344,'Hospitalisation Transform'!$F$2:$F$2344)</f>
        <v>tier - 2</v>
      </c>
      <c r="P2052" s="14" t="str">
        <f>_xlfn.XLOOKUP(A2052,'Hospitalisation Transform'!$A$2:$A$2344,'Hospitalisation Transform'!$G$2:$G$2344)</f>
        <v>R1013</v>
      </c>
      <c r="Q2052" s="14">
        <f>_xlfn.XLOOKUP(A2052,'Hospitalisation Transform'!$A$2:$A$2344,'Hospitalisation Transform'!$H$2:$H$2344)</f>
        <v>35</v>
      </c>
    </row>
    <row r="2053" spans="1:17" ht="15.5" x14ac:dyDescent="0.35">
      <c r="A2053" s="59" t="s">
        <v>316</v>
      </c>
      <c r="B2053" s="39" t="str">
        <f>_xlfn.XLOOKUP(A2053,'Customer Names Transform'!$A$2:$A$2336,'Customer Names Transform'!$D$2:$D$2336)</f>
        <v>Frankline</v>
      </c>
      <c r="C2053" s="28">
        <f>_xlfn.XLOOKUP(A2053,'Medical Exam Transform'!$A$2:$A$2336,'Medical Exam Transform'!$B$2:$B$2336)</f>
        <v>26.22</v>
      </c>
      <c r="D2053" s="14">
        <f>_xlfn.XLOOKUP(A2053,'Medical Exam Transform'!$A$2:$A$2336,'Medical Exam Transform'!$C$2:$C$2336)</f>
        <v>4.6500000000000004</v>
      </c>
      <c r="E2053" s="14" t="str">
        <f>_xlfn.XLOOKUP(A2053,'Medical Exam Transform'!$A$2:$A$2336,'Medical Exam Transform'!$D$2:$D$2336)</f>
        <v>Yes</v>
      </c>
      <c r="F2053" s="14" t="str">
        <f>_xlfn.XLOOKUP(A2053,'Medical Exam Transform'!$A$2:$A$2336,'Medical Exam Transform'!$E$2:$E$2336)</f>
        <v>No</v>
      </c>
      <c r="G2053" s="14" t="str">
        <f>_xlfn.XLOOKUP(A2053,'Medical Exam Transform'!$A$2:$A$2336,'Medical Exam Transform'!$F$2:$F$2336)</f>
        <v>Yes</v>
      </c>
      <c r="H2053" s="14">
        <f>_xlfn.XLOOKUP(A2053,'Medical Exam Transform'!$A$2:$A$2336,'Medical Exam Transform'!$G$2:$G$2336)</f>
        <v>1</v>
      </c>
      <c r="I2053" s="14" t="str">
        <f>_xlfn.XLOOKUP(A2053,'Medical Exam Transform'!$A$2:$A$2336,'Medical Exam Transform'!$H$2:$H$2336)</f>
        <v>No</v>
      </c>
      <c r="J2053" s="14" t="str">
        <f>_xlfn.XLOOKUP(A2053,'Medical Exam Transform'!$A$2:$A$2336,'Medical Exam Transform'!$I$2:$I$2336)</f>
        <v>Overweight</v>
      </c>
      <c r="K2053" s="14" t="str">
        <f>_xlfn.XLOOKUP(A2053,'Medical Exam Transform'!$A$2:$A$2336,'Medical Exam Transform'!$J$2:$J$2336)</f>
        <v>Normal</v>
      </c>
      <c r="L2053" s="60">
        <f>_xlfn.XLOOKUP(A2053,'Hospitalisation Transform'!$A$2:$A$2344,'Hospitalisation Transform'!$B$2:$B$2344)</f>
        <v>35733</v>
      </c>
      <c r="M2053" s="82">
        <f>_xlfn.XLOOKUP(A2053,'Hospitalisation Transform'!$A$2:$A$2344,'Hospitalisation Transform'!$D$2:$D$2344)</f>
        <v>2721.32</v>
      </c>
      <c r="N2053" s="14" t="str">
        <f>_xlfn.XLOOKUP(A2053,'Hospitalisation Transform'!$A$2:$A$2344,'Hospitalisation Transform'!$E$2:$E$2344)</f>
        <v>tier - 1</v>
      </c>
      <c r="O2053" s="14" t="str">
        <f>_xlfn.XLOOKUP(A2053,'Hospitalisation Transform'!$A$2:$A$2344,'Hospitalisation Transform'!$F$2:$F$2344)</f>
        <v>tier - 3</v>
      </c>
      <c r="P2053" s="14" t="str">
        <f>_xlfn.XLOOKUP(A2053,'Hospitalisation Transform'!$A$2:$A$2344,'Hospitalisation Transform'!$G$2:$G$2344)</f>
        <v>R1014</v>
      </c>
      <c r="Q2053" s="14">
        <f>_xlfn.XLOOKUP(A2053,'Hospitalisation Transform'!$A$2:$A$2344,'Hospitalisation Transform'!$H$2:$H$2344)</f>
        <v>26</v>
      </c>
    </row>
    <row r="2054" spans="1:17" ht="15.5" x14ac:dyDescent="0.35">
      <c r="A2054" s="59" t="s">
        <v>315</v>
      </c>
      <c r="B2054" s="39" t="str">
        <f>_xlfn.XLOOKUP(A2054,'Customer Names Transform'!$A$2:$A$2336,'Customer Names Transform'!$D$2:$D$2336)</f>
        <v>Laura T.</v>
      </c>
      <c r="C2054" s="28">
        <f>_xlfn.XLOOKUP(A2054,'Medical Exam Transform'!$A$2:$A$2336,'Medical Exam Transform'!$B$2:$B$2336)</f>
        <v>31.824999999999999</v>
      </c>
      <c r="D2054" s="14">
        <f>_xlfn.XLOOKUP(A2054,'Medical Exam Transform'!$A$2:$A$2336,'Medical Exam Transform'!$C$2:$C$2336)</f>
        <v>4.7</v>
      </c>
      <c r="E2054" s="14" t="str">
        <f>_xlfn.XLOOKUP(A2054,'Medical Exam Transform'!$A$2:$A$2336,'Medical Exam Transform'!$D$2:$D$2336)</f>
        <v>No</v>
      </c>
      <c r="F2054" s="14" t="str">
        <f>_xlfn.XLOOKUP(A2054,'Medical Exam Transform'!$A$2:$A$2336,'Medical Exam Transform'!$E$2:$E$2336)</f>
        <v>No</v>
      </c>
      <c r="G2054" s="14" t="str">
        <f>_xlfn.XLOOKUP(A2054,'Medical Exam Transform'!$A$2:$A$2336,'Medical Exam Transform'!$F$2:$F$2336)</f>
        <v>Yes</v>
      </c>
      <c r="H2054" s="14">
        <f>_xlfn.XLOOKUP(A2054,'Medical Exam Transform'!$A$2:$A$2336,'Medical Exam Transform'!$G$2:$G$2336)</f>
        <v>1</v>
      </c>
      <c r="I2054" s="14" t="str">
        <f>_xlfn.XLOOKUP(A2054,'Medical Exam Transform'!$A$2:$A$2336,'Medical Exam Transform'!$H$2:$H$2336)</f>
        <v>No</v>
      </c>
      <c r="J2054" s="14" t="str">
        <f>_xlfn.XLOOKUP(A2054,'Medical Exam Transform'!$A$2:$A$2336,'Medical Exam Transform'!$I$2:$I$2336)</f>
        <v>Obesity</v>
      </c>
      <c r="K2054" s="14" t="str">
        <f>_xlfn.XLOOKUP(A2054,'Medical Exam Transform'!$A$2:$A$2336,'Medical Exam Transform'!$J$2:$J$2336)</f>
        <v>Normal</v>
      </c>
      <c r="L2054" s="60">
        <f>_xlfn.XLOOKUP(A2054,'Hospitalisation Transform'!$A$2:$A$2344,'Hospitalisation Transform'!$B$2:$B$2344)</f>
        <v>37839</v>
      </c>
      <c r="M2054" s="82">
        <f>_xlfn.XLOOKUP(A2054,'Hospitalisation Transform'!$A$2:$A$2344,'Hospitalisation Transform'!$D$2:$D$2344)</f>
        <v>2719.28</v>
      </c>
      <c r="N2054" s="14" t="str">
        <f>_xlfn.XLOOKUP(A2054,'Hospitalisation Transform'!$A$2:$A$2344,'Hospitalisation Transform'!$E$2:$E$2344)</f>
        <v>tier - 2</v>
      </c>
      <c r="O2054" s="14" t="str">
        <f>_xlfn.XLOOKUP(A2054,'Hospitalisation Transform'!$A$2:$A$2344,'Hospitalisation Transform'!$F$2:$F$2344)</f>
        <v>tier - 2</v>
      </c>
      <c r="P2054" s="14" t="str">
        <f>_xlfn.XLOOKUP(A2054,'Hospitalisation Transform'!$A$2:$A$2344,'Hospitalisation Transform'!$G$2:$G$2344)</f>
        <v>R1012</v>
      </c>
      <c r="Q2054" s="14">
        <f>_xlfn.XLOOKUP(A2054,'Hospitalisation Transform'!$A$2:$A$2344,'Hospitalisation Transform'!$H$2:$H$2344)</f>
        <v>20</v>
      </c>
    </row>
    <row r="2055" spans="1:17" ht="15.5" x14ac:dyDescent="0.35">
      <c r="A2055" s="59" t="s">
        <v>314</v>
      </c>
      <c r="B2055" s="39" t="str">
        <f>_xlfn.XLOOKUP(A2055,'Customer Names Transform'!$A$2:$A$2336,'Customer Names Transform'!$D$2:$D$2336)</f>
        <v>Natalia</v>
      </c>
      <c r="C2055" s="28">
        <f>_xlfn.XLOOKUP(A2055,'Medical Exam Transform'!$A$2:$A$2336,'Medical Exam Transform'!$B$2:$B$2336)</f>
        <v>25.745000000000001</v>
      </c>
      <c r="D2055" s="14">
        <f>_xlfn.XLOOKUP(A2055,'Medical Exam Transform'!$A$2:$A$2336,'Medical Exam Transform'!$C$2:$C$2336)</f>
        <v>4.34</v>
      </c>
      <c r="E2055" s="14" t="str">
        <f>_xlfn.XLOOKUP(A2055,'Medical Exam Transform'!$A$2:$A$2336,'Medical Exam Transform'!$D$2:$D$2336)</f>
        <v>No</v>
      </c>
      <c r="F2055" s="14" t="str">
        <f>_xlfn.XLOOKUP(A2055,'Medical Exam Transform'!$A$2:$A$2336,'Medical Exam Transform'!$E$2:$E$2336)</f>
        <v>No</v>
      </c>
      <c r="G2055" s="14" t="str">
        <f>_xlfn.XLOOKUP(A2055,'Medical Exam Transform'!$A$2:$A$2336,'Medical Exam Transform'!$F$2:$F$2336)</f>
        <v>Yes</v>
      </c>
      <c r="H2055" s="14">
        <f>_xlfn.XLOOKUP(A2055,'Medical Exam Transform'!$A$2:$A$2336,'Medical Exam Transform'!$G$2:$G$2336)</f>
        <v>1</v>
      </c>
      <c r="I2055" s="14" t="str">
        <f>_xlfn.XLOOKUP(A2055,'Medical Exam Transform'!$A$2:$A$2336,'Medical Exam Transform'!$H$2:$H$2336)</f>
        <v>No</v>
      </c>
      <c r="J2055" s="14" t="str">
        <f>_xlfn.XLOOKUP(A2055,'Medical Exam Transform'!$A$2:$A$2336,'Medical Exam Transform'!$I$2:$I$2336)</f>
        <v>Overweight</v>
      </c>
      <c r="K2055" s="14" t="str">
        <f>_xlfn.XLOOKUP(A2055,'Medical Exam Transform'!$A$2:$A$2336,'Medical Exam Transform'!$J$2:$J$2336)</f>
        <v>Prediabetes</v>
      </c>
      <c r="L2055" s="60">
        <f>_xlfn.XLOOKUP(A2055,'Hospitalisation Transform'!$A$2:$A$2344,'Hospitalisation Transform'!$B$2:$B$2344)</f>
        <v>37956</v>
      </c>
      <c r="M2055" s="82">
        <f>_xlfn.XLOOKUP(A2055,'Hospitalisation Transform'!$A$2:$A$2344,'Hospitalisation Transform'!$D$2:$D$2344)</f>
        <v>2710.83</v>
      </c>
      <c r="N2055" s="14" t="str">
        <f>_xlfn.XLOOKUP(A2055,'Hospitalisation Transform'!$A$2:$A$2344,'Hospitalisation Transform'!$E$2:$E$2344)</f>
        <v>tier - 2</v>
      </c>
      <c r="O2055" s="14" t="str">
        <f>_xlfn.XLOOKUP(A2055,'Hospitalisation Transform'!$A$2:$A$2344,'Hospitalisation Transform'!$F$2:$F$2344)</f>
        <v>tier - 3</v>
      </c>
      <c r="P2055" s="14" t="str">
        <f>_xlfn.XLOOKUP(A2055,'Hospitalisation Transform'!$A$2:$A$2344,'Hospitalisation Transform'!$G$2:$G$2344)</f>
        <v>R1012</v>
      </c>
      <c r="Q2055" s="14">
        <f>_xlfn.XLOOKUP(A2055,'Hospitalisation Transform'!$A$2:$A$2344,'Hospitalisation Transform'!$H$2:$H$2344)</f>
        <v>20</v>
      </c>
    </row>
    <row r="2056" spans="1:17" ht="15.5" x14ac:dyDescent="0.35">
      <c r="A2056" s="59" t="s">
        <v>313</v>
      </c>
      <c r="B2056" s="39" t="str">
        <f>_xlfn.XLOOKUP(A2056,'Customer Names Transform'!$A$2:$A$2336,'Customer Names Transform'!$D$2:$D$2336)</f>
        <v>Jennifer L.</v>
      </c>
      <c r="C2056" s="28">
        <f>_xlfn.XLOOKUP(A2056,'Medical Exam Transform'!$A$2:$A$2336,'Medical Exam Transform'!$B$2:$B$2336)</f>
        <v>24.605</v>
      </c>
      <c r="D2056" s="14">
        <f>_xlfn.XLOOKUP(A2056,'Medical Exam Transform'!$A$2:$A$2336,'Medical Exam Transform'!$C$2:$C$2336)</f>
        <v>5.62</v>
      </c>
      <c r="E2056" s="14" t="str">
        <f>_xlfn.XLOOKUP(A2056,'Medical Exam Transform'!$A$2:$A$2336,'Medical Exam Transform'!$D$2:$D$2336)</f>
        <v>No</v>
      </c>
      <c r="F2056" s="14" t="str">
        <f>_xlfn.XLOOKUP(A2056,'Medical Exam Transform'!$A$2:$A$2336,'Medical Exam Transform'!$E$2:$E$2336)</f>
        <v>No</v>
      </c>
      <c r="G2056" s="14" t="str">
        <f>_xlfn.XLOOKUP(A2056,'Medical Exam Transform'!$A$2:$A$2336,'Medical Exam Transform'!$F$2:$F$2336)</f>
        <v>Yes</v>
      </c>
      <c r="H2056" s="14">
        <f>_xlfn.XLOOKUP(A2056,'Medical Exam Transform'!$A$2:$A$2336,'Medical Exam Transform'!$G$2:$G$2336)</f>
        <v>1</v>
      </c>
      <c r="I2056" s="14" t="str">
        <f>_xlfn.XLOOKUP(A2056,'Medical Exam Transform'!$A$2:$A$2336,'Medical Exam Transform'!$H$2:$H$2336)</f>
        <v>No</v>
      </c>
      <c r="J2056" s="14" t="str">
        <f>_xlfn.XLOOKUP(A2056,'Medical Exam Transform'!$A$2:$A$2336,'Medical Exam Transform'!$I$2:$I$2336)</f>
        <v>Normalweight</v>
      </c>
      <c r="K2056" s="14" t="str">
        <f>_xlfn.XLOOKUP(A2056,'Medical Exam Transform'!$A$2:$A$2336,'Medical Exam Transform'!$J$2:$J$2336)</f>
        <v>Prediabetes</v>
      </c>
      <c r="L2056" s="60">
        <f>_xlfn.XLOOKUP(A2056,'Hospitalisation Transform'!$A$2:$A$2344,'Hospitalisation Transform'!$B$2:$B$2344)</f>
        <v>37946</v>
      </c>
      <c r="M2056" s="82">
        <f>_xlfn.XLOOKUP(A2056,'Hospitalisation Transform'!$A$2:$A$2344,'Hospitalisation Transform'!$D$2:$D$2344)</f>
        <v>2709.24</v>
      </c>
      <c r="N2056" s="14" t="str">
        <f>_xlfn.XLOOKUP(A2056,'Hospitalisation Transform'!$A$2:$A$2344,'Hospitalisation Transform'!$E$2:$E$2344)</f>
        <v>tier - 2</v>
      </c>
      <c r="O2056" s="14" t="str">
        <f>_xlfn.XLOOKUP(A2056,'Hospitalisation Transform'!$A$2:$A$2344,'Hospitalisation Transform'!$F$2:$F$2344)</f>
        <v>tier - 2</v>
      </c>
      <c r="P2056" s="14" t="str">
        <f>_xlfn.XLOOKUP(A2056,'Hospitalisation Transform'!$A$2:$A$2344,'Hospitalisation Transform'!$G$2:$G$2344)</f>
        <v>R1012</v>
      </c>
      <c r="Q2056" s="14">
        <f>_xlfn.XLOOKUP(A2056,'Hospitalisation Transform'!$A$2:$A$2344,'Hospitalisation Transform'!$H$2:$H$2344)</f>
        <v>20</v>
      </c>
    </row>
    <row r="2057" spans="1:17" ht="15.5" x14ac:dyDescent="0.35">
      <c r="A2057" s="59" t="s">
        <v>312</v>
      </c>
      <c r="B2057" s="39" t="str">
        <f>_xlfn.XLOOKUP(A2057,'Customer Names Transform'!$A$2:$A$2336,'Customer Names Transform'!$D$2:$D$2336)</f>
        <v>Brooke</v>
      </c>
      <c r="C2057" s="28">
        <f>_xlfn.XLOOKUP(A2057,'Medical Exam Transform'!$A$2:$A$2336,'Medical Exam Transform'!$B$2:$B$2336)</f>
        <v>24.51</v>
      </c>
      <c r="D2057" s="14">
        <f>_xlfn.XLOOKUP(A2057,'Medical Exam Transform'!$A$2:$A$2336,'Medical Exam Transform'!$C$2:$C$2336)</f>
        <v>4.24</v>
      </c>
      <c r="E2057" s="14" t="str">
        <f>_xlfn.XLOOKUP(A2057,'Medical Exam Transform'!$A$2:$A$2336,'Medical Exam Transform'!$D$2:$D$2336)</f>
        <v>No</v>
      </c>
      <c r="F2057" s="14" t="str">
        <f>_xlfn.XLOOKUP(A2057,'Medical Exam Transform'!$A$2:$A$2336,'Medical Exam Transform'!$E$2:$E$2336)</f>
        <v>No</v>
      </c>
      <c r="G2057" s="14" t="str">
        <f>_xlfn.XLOOKUP(A2057,'Medical Exam Transform'!$A$2:$A$2336,'Medical Exam Transform'!$F$2:$F$2336)</f>
        <v>Yes</v>
      </c>
      <c r="H2057" s="14">
        <f>_xlfn.XLOOKUP(A2057,'Medical Exam Transform'!$A$2:$A$2336,'Medical Exam Transform'!$G$2:$G$2336)</f>
        <v>1</v>
      </c>
      <c r="I2057" s="14" t="str">
        <f>_xlfn.XLOOKUP(A2057,'Medical Exam Transform'!$A$2:$A$2336,'Medical Exam Transform'!$H$2:$H$2336)</f>
        <v>No</v>
      </c>
      <c r="J2057" s="14" t="str">
        <f>_xlfn.XLOOKUP(A2057,'Medical Exam Transform'!$A$2:$A$2336,'Medical Exam Transform'!$I$2:$I$2336)</f>
        <v>Normalweight</v>
      </c>
      <c r="K2057" s="14" t="str">
        <f>_xlfn.XLOOKUP(A2057,'Medical Exam Transform'!$A$2:$A$2336,'Medical Exam Transform'!$J$2:$J$2336)</f>
        <v>Prediabetes</v>
      </c>
      <c r="L2057" s="60">
        <f>_xlfn.XLOOKUP(A2057,'Hospitalisation Transform'!$A$2:$A$2344,'Hospitalisation Transform'!$B$2:$B$2344)</f>
        <v>37819</v>
      </c>
      <c r="M2057" s="82">
        <f>_xlfn.XLOOKUP(A2057,'Hospitalisation Transform'!$A$2:$A$2344,'Hospitalisation Transform'!$D$2:$D$2344)</f>
        <v>2709.11</v>
      </c>
      <c r="N2057" s="14" t="str">
        <f>_xlfn.XLOOKUP(A2057,'Hospitalisation Transform'!$A$2:$A$2344,'Hospitalisation Transform'!$E$2:$E$2344)</f>
        <v>tier - 2</v>
      </c>
      <c r="O2057" s="14" t="str">
        <f>_xlfn.XLOOKUP(A2057,'Hospitalisation Transform'!$A$2:$A$2344,'Hospitalisation Transform'!$F$2:$F$2344)</f>
        <v>tier - 2</v>
      </c>
      <c r="P2057" s="14" t="str">
        <f>_xlfn.XLOOKUP(A2057,'Hospitalisation Transform'!$A$2:$A$2344,'Hospitalisation Transform'!$G$2:$G$2344)</f>
        <v>R1012</v>
      </c>
      <c r="Q2057" s="14">
        <f>_xlfn.XLOOKUP(A2057,'Hospitalisation Transform'!$A$2:$A$2344,'Hospitalisation Transform'!$H$2:$H$2344)</f>
        <v>20</v>
      </c>
    </row>
    <row r="2058" spans="1:17" ht="15.5" x14ac:dyDescent="0.35">
      <c r="A2058" s="59" t="s">
        <v>311</v>
      </c>
      <c r="B2058" s="39" t="str">
        <f>_xlfn.XLOOKUP(A2058,'Customer Names Transform'!$A$2:$A$2336,'Customer Names Transform'!$D$2:$D$2336)</f>
        <v>Jeremy M</v>
      </c>
      <c r="C2058" s="28">
        <f>_xlfn.XLOOKUP(A2058,'Medical Exam Transform'!$A$2:$A$2336,'Medical Exam Transform'!$B$2:$B$2336)</f>
        <v>31.065000000000001</v>
      </c>
      <c r="D2058" s="14">
        <f>_xlfn.XLOOKUP(A2058,'Medical Exam Transform'!$A$2:$A$2336,'Medical Exam Transform'!$C$2:$C$2336)</f>
        <v>4.57</v>
      </c>
      <c r="E2058" s="14" t="str">
        <f>_xlfn.XLOOKUP(A2058,'Medical Exam Transform'!$A$2:$A$2336,'Medical Exam Transform'!$D$2:$D$2336)</f>
        <v>Yes</v>
      </c>
      <c r="F2058" s="14" t="str">
        <f>_xlfn.XLOOKUP(A2058,'Medical Exam Transform'!$A$2:$A$2336,'Medical Exam Transform'!$E$2:$E$2336)</f>
        <v>No</v>
      </c>
      <c r="G2058" s="14" t="str">
        <f>_xlfn.XLOOKUP(A2058,'Medical Exam Transform'!$A$2:$A$2336,'Medical Exam Transform'!$F$2:$F$2336)</f>
        <v>No</v>
      </c>
      <c r="H2058" s="14">
        <f>_xlfn.XLOOKUP(A2058,'Medical Exam Transform'!$A$2:$A$2336,'Medical Exam Transform'!$G$2:$G$2336)</f>
        <v>0</v>
      </c>
      <c r="I2058" s="14" t="str">
        <f>_xlfn.XLOOKUP(A2058,'Medical Exam Transform'!$A$2:$A$2336,'Medical Exam Transform'!$H$2:$H$2336)</f>
        <v>No</v>
      </c>
      <c r="J2058" s="14" t="str">
        <f>_xlfn.XLOOKUP(A2058,'Medical Exam Transform'!$A$2:$A$2336,'Medical Exam Transform'!$I$2:$I$2336)</f>
        <v>Obesity</v>
      </c>
      <c r="K2058" s="14" t="str">
        <f>_xlfn.XLOOKUP(A2058,'Medical Exam Transform'!$A$2:$A$2336,'Medical Exam Transform'!$J$2:$J$2336)</f>
        <v>Prediabetes</v>
      </c>
      <c r="L2058" s="60">
        <f>_xlfn.XLOOKUP(A2058,'Hospitalisation Transform'!$A$2:$A$2344,'Hospitalisation Transform'!$B$2:$B$2344)</f>
        <v>35229</v>
      </c>
      <c r="M2058" s="82">
        <f>_xlfn.XLOOKUP(A2058,'Hospitalisation Transform'!$A$2:$A$2344,'Hospitalisation Transform'!$D$2:$D$2344)</f>
        <v>2699.57</v>
      </c>
      <c r="N2058" s="14" t="str">
        <f>_xlfn.XLOOKUP(A2058,'Hospitalisation Transform'!$A$2:$A$2344,'Hospitalisation Transform'!$E$2:$E$2344)</f>
        <v>tier - 2</v>
      </c>
      <c r="O2058" s="14" t="str">
        <f>_xlfn.XLOOKUP(A2058,'Hospitalisation Transform'!$A$2:$A$2344,'Hospitalisation Transform'!$F$2:$F$2344)</f>
        <v>tier - 1</v>
      </c>
      <c r="P2058" s="14" t="str">
        <f>_xlfn.XLOOKUP(A2058,'Hospitalisation Transform'!$A$2:$A$2344,'Hospitalisation Transform'!$G$2:$G$2344)</f>
        <v>R1012</v>
      </c>
      <c r="Q2058" s="14">
        <f>_xlfn.XLOOKUP(A2058,'Hospitalisation Transform'!$A$2:$A$2344,'Hospitalisation Transform'!$H$2:$H$2344)</f>
        <v>27</v>
      </c>
    </row>
    <row r="2059" spans="1:17" ht="15.5" x14ac:dyDescent="0.35">
      <c r="A2059" s="59" t="s">
        <v>310</v>
      </c>
      <c r="B2059" s="39" t="str">
        <f>_xlfn.XLOOKUP(A2059,'Customer Names Transform'!$A$2:$A$2336,'Customer Names Transform'!$D$2:$D$2336)</f>
        <v>Megan L.</v>
      </c>
      <c r="C2059" s="28">
        <f>_xlfn.XLOOKUP(A2059,'Medical Exam Transform'!$A$2:$A$2336,'Medical Exam Transform'!$B$2:$B$2336)</f>
        <v>28.12</v>
      </c>
      <c r="D2059" s="14">
        <f>_xlfn.XLOOKUP(A2059,'Medical Exam Transform'!$A$2:$A$2336,'Medical Exam Transform'!$C$2:$C$2336)</f>
        <v>5.05</v>
      </c>
      <c r="E2059" s="14" t="str">
        <f>_xlfn.XLOOKUP(A2059,'Medical Exam Transform'!$A$2:$A$2336,'Medical Exam Transform'!$D$2:$D$2336)</f>
        <v>No</v>
      </c>
      <c r="F2059" s="14" t="str">
        <f>_xlfn.XLOOKUP(A2059,'Medical Exam Transform'!$A$2:$A$2336,'Medical Exam Transform'!$E$2:$E$2336)</f>
        <v>No</v>
      </c>
      <c r="G2059" s="14" t="str">
        <f>_xlfn.XLOOKUP(A2059,'Medical Exam Transform'!$A$2:$A$2336,'Medical Exam Transform'!$F$2:$F$2336)</f>
        <v>No</v>
      </c>
      <c r="H2059" s="14">
        <f>_xlfn.XLOOKUP(A2059,'Medical Exam Transform'!$A$2:$A$2336,'Medical Exam Transform'!$G$2:$G$2336)</f>
        <v>0</v>
      </c>
      <c r="I2059" s="14" t="str">
        <f>_xlfn.XLOOKUP(A2059,'Medical Exam Transform'!$A$2:$A$2336,'Medical Exam Transform'!$H$2:$H$2336)</f>
        <v>No</v>
      </c>
      <c r="J2059" s="14" t="str">
        <f>_xlfn.XLOOKUP(A2059,'Medical Exam Transform'!$A$2:$A$2336,'Medical Exam Transform'!$I$2:$I$2336)</f>
        <v>Overweight</v>
      </c>
      <c r="K2059" s="14" t="str">
        <f>_xlfn.XLOOKUP(A2059,'Medical Exam Transform'!$A$2:$A$2336,'Medical Exam Transform'!$J$2:$J$2336)</f>
        <v>Prediabetes</v>
      </c>
      <c r="L2059" s="60">
        <f>_xlfn.XLOOKUP(A2059,'Hospitalisation Transform'!$A$2:$A$2344,'Hospitalisation Transform'!$B$2:$B$2344)</f>
        <v>36322</v>
      </c>
      <c r="M2059" s="82">
        <f>_xlfn.XLOOKUP(A2059,'Hospitalisation Transform'!$A$2:$A$2344,'Hospitalisation Transform'!$D$2:$D$2344)</f>
        <v>2690.11</v>
      </c>
      <c r="N2059" s="14" t="str">
        <f>_xlfn.XLOOKUP(A2059,'Hospitalisation Transform'!$A$2:$A$2344,'Hospitalisation Transform'!$E$2:$E$2344)</f>
        <v>tier - 2</v>
      </c>
      <c r="O2059" s="14" t="str">
        <f>_xlfn.XLOOKUP(A2059,'Hospitalisation Transform'!$A$2:$A$2344,'Hospitalisation Transform'!$F$2:$F$2344)</f>
        <v>tier - 2</v>
      </c>
      <c r="P2059" s="14" t="str">
        <f>_xlfn.XLOOKUP(A2059,'Hospitalisation Transform'!$A$2:$A$2344,'Hospitalisation Transform'!$G$2:$G$2344)</f>
        <v>R1012</v>
      </c>
      <c r="Q2059" s="14">
        <f>_xlfn.XLOOKUP(A2059,'Hospitalisation Transform'!$A$2:$A$2344,'Hospitalisation Transform'!$H$2:$H$2344)</f>
        <v>24</v>
      </c>
    </row>
    <row r="2060" spans="1:17" ht="15.5" x14ac:dyDescent="0.35">
      <c r="A2060" s="59" t="s">
        <v>309</v>
      </c>
      <c r="B2060" s="39" t="str">
        <f>_xlfn.XLOOKUP(A2060,'Customer Names Transform'!$A$2:$A$2336,'Customer Names Transform'!$D$2:$D$2336)</f>
        <v>Bryan</v>
      </c>
      <c r="C2060" s="28">
        <f>_xlfn.XLOOKUP(A2060,'Medical Exam Transform'!$A$2:$A$2336,'Medical Exam Transform'!$B$2:$B$2336)</f>
        <v>38.06</v>
      </c>
      <c r="D2060" s="14">
        <f>_xlfn.XLOOKUP(A2060,'Medical Exam Transform'!$A$2:$A$2336,'Medical Exam Transform'!$C$2:$C$2336)</f>
        <v>6.16</v>
      </c>
      <c r="E2060" s="14" t="str">
        <f>_xlfn.XLOOKUP(A2060,'Medical Exam Transform'!$A$2:$A$2336,'Medical Exam Transform'!$D$2:$D$2336)</f>
        <v>No</v>
      </c>
      <c r="F2060" s="14" t="str">
        <f>_xlfn.XLOOKUP(A2060,'Medical Exam Transform'!$A$2:$A$2336,'Medical Exam Transform'!$E$2:$E$2336)</f>
        <v>No</v>
      </c>
      <c r="G2060" s="14" t="str">
        <f>_xlfn.XLOOKUP(A2060,'Medical Exam Transform'!$A$2:$A$2336,'Medical Exam Transform'!$F$2:$F$2336)</f>
        <v>No</v>
      </c>
      <c r="H2060" s="14">
        <f>_xlfn.XLOOKUP(A2060,'Medical Exam Transform'!$A$2:$A$2336,'Medical Exam Transform'!$G$2:$G$2336)</f>
        <v>0</v>
      </c>
      <c r="I2060" s="14" t="str">
        <f>_xlfn.XLOOKUP(A2060,'Medical Exam Transform'!$A$2:$A$2336,'Medical Exam Transform'!$H$2:$H$2336)</f>
        <v>No</v>
      </c>
      <c r="J2060" s="14" t="str">
        <f>_xlfn.XLOOKUP(A2060,'Medical Exam Transform'!$A$2:$A$2336,'Medical Exam Transform'!$I$2:$I$2336)</f>
        <v>Obesity</v>
      </c>
      <c r="K2060" s="14" t="str">
        <f>_xlfn.XLOOKUP(A2060,'Medical Exam Transform'!$A$2:$A$2336,'Medical Exam Transform'!$J$2:$J$2336)</f>
        <v>Normal</v>
      </c>
      <c r="L2060" s="60">
        <f>_xlfn.XLOOKUP(A2060,'Hospitalisation Transform'!$A$2:$A$2344,'Hospitalisation Transform'!$B$2:$B$2344)</f>
        <v>34609</v>
      </c>
      <c r="M2060" s="82">
        <f>_xlfn.XLOOKUP(A2060,'Hospitalisation Transform'!$A$2:$A$2344,'Hospitalisation Transform'!$D$2:$D$2344)</f>
        <v>2689.5</v>
      </c>
      <c r="N2060" s="14" t="str">
        <f>_xlfn.XLOOKUP(A2060,'Hospitalisation Transform'!$A$2:$A$2344,'Hospitalisation Transform'!$E$2:$E$2344)</f>
        <v>tier - 3</v>
      </c>
      <c r="O2060" s="14" t="str">
        <f>_xlfn.XLOOKUP(A2060,'Hospitalisation Transform'!$A$2:$A$2344,'Hospitalisation Transform'!$F$2:$F$2344)</f>
        <v>tier - 2</v>
      </c>
      <c r="P2060" s="14" t="str">
        <f>_xlfn.XLOOKUP(A2060,'Hospitalisation Transform'!$A$2:$A$2344,'Hospitalisation Transform'!$G$2:$G$2344)</f>
        <v>R1013</v>
      </c>
      <c r="Q2060" s="14">
        <f>_xlfn.XLOOKUP(A2060,'Hospitalisation Transform'!$A$2:$A$2344,'Hospitalisation Transform'!$H$2:$H$2344)</f>
        <v>29</v>
      </c>
    </row>
    <row r="2061" spans="1:17" ht="15.5" x14ac:dyDescent="0.35">
      <c r="A2061" s="59" t="s">
        <v>308</v>
      </c>
      <c r="B2061" s="39" t="str">
        <f>_xlfn.XLOOKUP(A2061,'Customer Names Transform'!$A$2:$A$2336,'Customer Names Transform'!$D$2:$D$2336)</f>
        <v>Marny</v>
      </c>
      <c r="C2061" s="28">
        <f>_xlfn.XLOOKUP(A2061,'Medical Exam Transform'!$A$2:$A$2336,'Medical Exam Transform'!$B$2:$B$2336)</f>
        <v>24.96</v>
      </c>
      <c r="D2061" s="14">
        <f>_xlfn.XLOOKUP(A2061,'Medical Exam Transform'!$A$2:$A$2336,'Medical Exam Transform'!$C$2:$C$2336)</f>
        <v>4.57</v>
      </c>
      <c r="E2061" s="14" t="str">
        <f>_xlfn.XLOOKUP(A2061,'Medical Exam Transform'!$A$2:$A$2336,'Medical Exam Transform'!$D$2:$D$2336)</f>
        <v>No</v>
      </c>
      <c r="F2061" s="14" t="str">
        <f>_xlfn.XLOOKUP(A2061,'Medical Exam Transform'!$A$2:$A$2336,'Medical Exam Transform'!$E$2:$E$2336)</f>
        <v>No</v>
      </c>
      <c r="G2061" s="14" t="str">
        <f>_xlfn.XLOOKUP(A2061,'Medical Exam Transform'!$A$2:$A$2336,'Medical Exam Transform'!$F$2:$F$2336)</f>
        <v>No</v>
      </c>
      <c r="H2061" s="14">
        <f>_xlfn.XLOOKUP(A2061,'Medical Exam Transform'!$A$2:$A$2336,'Medical Exam Transform'!$G$2:$G$2336)</f>
        <v>0</v>
      </c>
      <c r="I2061" s="14" t="str">
        <f>_xlfn.XLOOKUP(A2061,'Medical Exam Transform'!$A$2:$A$2336,'Medical Exam Transform'!$H$2:$H$2336)</f>
        <v>No</v>
      </c>
      <c r="J2061" s="14" t="str">
        <f>_xlfn.XLOOKUP(A2061,'Medical Exam Transform'!$A$2:$A$2336,'Medical Exam Transform'!$I$2:$I$2336)</f>
        <v>Normalweight</v>
      </c>
      <c r="K2061" s="14" t="str">
        <f>_xlfn.XLOOKUP(A2061,'Medical Exam Transform'!$A$2:$A$2336,'Medical Exam Transform'!$J$2:$J$2336)</f>
        <v>Normal</v>
      </c>
      <c r="L2061" s="60">
        <f>_xlfn.XLOOKUP(A2061,'Hospitalisation Transform'!$A$2:$A$2344,'Hospitalisation Transform'!$B$2:$B$2344)</f>
        <v>34594</v>
      </c>
      <c r="M2061" s="82">
        <f>_xlfn.XLOOKUP(A2061,'Hospitalisation Transform'!$A$2:$A$2344,'Hospitalisation Transform'!$D$2:$D$2344)</f>
        <v>2684.69</v>
      </c>
      <c r="N2061" s="14" t="str">
        <f>_xlfn.XLOOKUP(A2061,'Hospitalisation Transform'!$A$2:$A$2344,'Hospitalisation Transform'!$E$2:$E$2344)</f>
        <v>tier - 2</v>
      </c>
      <c r="O2061" s="14" t="str">
        <f>_xlfn.XLOOKUP(A2061,'Hospitalisation Transform'!$A$2:$A$2344,'Hospitalisation Transform'!$F$2:$F$2344)</f>
        <v>tier - 2</v>
      </c>
      <c r="P2061" s="14" t="str">
        <f>_xlfn.XLOOKUP(A2061,'Hospitalisation Transform'!$A$2:$A$2344,'Hospitalisation Transform'!$G$2:$G$2344)</f>
        <v>R1013</v>
      </c>
      <c r="Q2061" s="14">
        <f>_xlfn.XLOOKUP(A2061,'Hospitalisation Transform'!$A$2:$A$2344,'Hospitalisation Transform'!$H$2:$H$2344)</f>
        <v>29</v>
      </c>
    </row>
    <row r="2062" spans="1:17" ht="15.5" x14ac:dyDescent="0.35">
      <c r="A2062" s="59" t="s">
        <v>307</v>
      </c>
      <c r="B2062" s="39" t="str">
        <f>_xlfn.XLOOKUP(A2062,'Customer Names Transform'!$A$2:$A$2336,'Customer Names Transform'!$D$2:$D$2336)</f>
        <v>Marc</v>
      </c>
      <c r="C2062" s="28">
        <f>_xlfn.XLOOKUP(A2062,'Medical Exam Transform'!$A$2:$A$2336,'Medical Exam Transform'!$B$2:$B$2336)</f>
        <v>17.670000000000002</v>
      </c>
      <c r="D2062" s="14">
        <f>_xlfn.XLOOKUP(A2062,'Medical Exam Transform'!$A$2:$A$2336,'Medical Exam Transform'!$C$2:$C$2336)</f>
        <v>5.53</v>
      </c>
      <c r="E2062" s="14" t="str">
        <f>_xlfn.XLOOKUP(A2062,'Medical Exam Transform'!$A$2:$A$2336,'Medical Exam Transform'!$D$2:$D$2336)</f>
        <v>Yes</v>
      </c>
      <c r="F2062" s="14" t="str">
        <f>_xlfn.XLOOKUP(A2062,'Medical Exam Transform'!$A$2:$A$2336,'Medical Exam Transform'!$E$2:$E$2336)</f>
        <v>No</v>
      </c>
      <c r="G2062" s="14" t="str">
        <f>_xlfn.XLOOKUP(A2062,'Medical Exam Transform'!$A$2:$A$2336,'Medical Exam Transform'!$F$2:$F$2336)</f>
        <v>No</v>
      </c>
      <c r="H2062" s="14">
        <f>_xlfn.XLOOKUP(A2062,'Medical Exam Transform'!$A$2:$A$2336,'Medical Exam Transform'!$G$2:$G$2336)</f>
        <v>0</v>
      </c>
      <c r="I2062" s="14" t="str">
        <f>_xlfn.XLOOKUP(A2062,'Medical Exam Transform'!$A$2:$A$2336,'Medical Exam Transform'!$H$2:$H$2336)</f>
        <v>No</v>
      </c>
      <c r="J2062" s="14" t="str">
        <f>_xlfn.XLOOKUP(A2062,'Medical Exam Transform'!$A$2:$A$2336,'Medical Exam Transform'!$I$2:$I$2336)</f>
        <v>Underweight</v>
      </c>
      <c r="K2062" s="14" t="str">
        <f>_xlfn.XLOOKUP(A2062,'Medical Exam Transform'!$A$2:$A$2336,'Medical Exam Transform'!$J$2:$J$2336)</f>
        <v>Normal</v>
      </c>
      <c r="L2062" s="60">
        <f>_xlfn.XLOOKUP(A2062,'Hospitalisation Transform'!$A$2:$A$2344,'Hospitalisation Transform'!$B$2:$B$2344)</f>
        <v>35282</v>
      </c>
      <c r="M2062" s="82">
        <f>_xlfn.XLOOKUP(A2062,'Hospitalisation Transform'!$A$2:$A$2344,'Hospitalisation Transform'!$D$2:$D$2344)</f>
        <v>2680.95</v>
      </c>
      <c r="N2062" s="14" t="str">
        <f>_xlfn.XLOOKUP(A2062,'Hospitalisation Transform'!$A$2:$A$2344,'Hospitalisation Transform'!$E$2:$E$2344)</f>
        <v>tier - 3</v>
      </c>
      <c r="O2062" s="14" t="str">
        <f>_xlfn.XLOOKUP(A2062,'Hospitalisation Transform'!$A$2:$A$2344,'Hospitalisation Transform'!$F$2:$F$2344)</f>
        <v>tier - 2</v>
      </c>
      <c r="P2062" s="14" t="str">
        <f>_xlfn.XLOOKUP(A2062,'Hospitalisation Transform'!$A$2:$A$2344,'Hospitalisation Transform'!$G$2:$G$2344)</f>
        <v>R1012</v>
      </c>
      <c r="Q2062" s="14">
        <f>_xlfn.XLOOKUP(A2062,'Hospitalisation Transform'!$A$2:$A$2344,'Hospitalisation Transform'!$H$2:$H$2344)</f>
        <v>27</v>
      </c>
    </row>
    <row r="2063" spans="1:17" ht="15.5" x14ac:dyDescent="0.35">
      <c r="A2063" s="59" t="s">
        <v>306</v>
      </c>
      <c r="B2063" s="39" t="str">
        <f>_xlfn.XLOOKUP(A2063,'Customer Names Transform'!$A$2:$A$2336,'Customer Names Transform'!$D$2:$D$2336)</f>
        <v>Benjamin L</v>
      </c>
      <c r="C2063" s="28">
        <f>_xlfn.XLOOKUP(A2063,'Medical Exam Transform'!$A$2:$A$2336,'Medical Exam Transform'!$B$2:$B$2336)</f>
        <v>31.35</v>
      </c>
      <c r="D2063" s="14">
        <f>_xlfn.XLOOKUP(A2063,'Medical Exam Transform'!$A$2:$A$2336,'Medical Exam Transform'!$C$2:$C$2336)</f>
        <v>5.84</v>
      </c>
      <c r="E2063" s="14" t="str">
        <f>_xlfn.XLOOKUP(A2063,'Medical Exam Transform'!$A$2:$A$2336,'Medical Exam Transform'!$D$2:$D$2336)</f>
        <v>No</v>
      </c>
      <c r="F2063" s="14" t="str">
        <f>_xlfn.XLOOKUP(A2063,'Medical Exam Transform'!$A$2:$A$2336,'Medical Exam Transform'!$E$2:$E$2336)</f>
        <v>yes</v>
      </c>
      <c r="G2063" s="14" t="str">
        <f>_xlfn.XLOOKUP(A2063,'Medical Exam Transform'!$A$2:$A$2336,'Medical Exam Transform'!$F$2:$F$2336)</f>
        <v>No</v>
      </c>
      <c r="H2063" s="14">
        <f>_xlfn.XLOOKUP(A2063,'Medical Exam Transform'!$A$2:$A$2336,'Medical Exam Transform'!$G$2:$G$2336)</f>
        <v>1</v>
      </c>
      <c r="I2063" s="14" t="str">
        <f>_xlfn.XLOOKUP(A2063,'Medical Exam Transform'!$A$2:$A$2336,'Medical Exam Transform'!$H$2:$H$2336)</f>
        <v>No</v>
      </c>
      <c r="J2063" s="14" t="str">
        <f>_xlfn.XLOOKUP(A2063,'Medical Exam Transform'!$A$2:$A$2336,'Medical Exam Transform'!$I$2:$I$2336)</f>
        <v>Obesity</v>
      </c>
      <c r="K2063" s="14" t="str">
        <f>_xlfn.XLOOKUP(A2063,'Medical Exam Transform'!$A$2:$A$2336,'Medical Exam Transform'!$J$2:$J$2336)</f>
        <v>Normal</v>
      </c>
      <c r="L2063" s="60">
        <f>_xlfn.XLOOKUP(A2063,'Hospitalisation Transform'!$A$2:$A$2344,'Hospitalisation Transform'!$B$2:$B$2344)</f>
        <v>36869</v>
      </c>
      <c r="M2063" s="82">
        <f>_xlfn.XLOOKUP(A2063,'Hospitalisation Transform'!$A$2:$A$2344,'Hospitalisation Transform'!$D$2:$D$2344)</f>
        <v>2643.27</v>
      </c>
      <c r="N2063" s="14" t="str">
        <f>_xlfn.XLOOKUP(A2063,'Hospitalisation Transform'!$A$2:$A$2344,'Hospitalisation Transform'!$E$2:$E$2344)</f>
        <v>tier - 2</v>
      </c>
      <c r="O2063" s="14" t="str">
        <f>_xlfn.XLOOKUP(A2063,'Hospitalisation Transform'!$A$2:$A$2344,'Hospitalisation Transform'!$F$2:$F$2344)</f>
        <v>tier - 1</v>
      </c>
      <c r="P2063" s="14" t="str">
        <f>_xlfn.XLOOKUP(A2063,'Hospitalisation Transform'!$A$2:$A$2344,'Hospitalisation Transform'!$G$2:$G$2344)</f>
        <v>R1012</v>
      </c>
      <c r="Q2063" s="14">
        <f>_xlfn.XLOOKUP(A2063,'Hospitalisation Transform'!$A$2:$A$2344,'Hospitalisation Transform'!$H$2:$H$2344)</f>
        <v>23</v>
      </c>
    </row>
    <row r="2064" spans="1:17" ht="15.5" x14ac:dyDescent="0.35">
      <c r="A2064" s="59" t="s">
        <v>305</v>
      </c>
      <c r="B2064" s="39" t="str">
        <f>_xlfn.XLOOKUP(A2064,'Customer Names Transform'!$A$2:$A$2336,'Customer Names Transform'!$D$2:$D$2336)</f>
        <v>Rob G</v>
      </c>
      <c r="C2064" s="28">
        <f>_xlfn.XLOOKUP(A2064,'Medical Exam Transform'!$A$2:$A$2336,'Medical Exam Transform'!$B$2:$B$2336)</f>
        <v>28.31</v>
      </c>
      <c r="D2064" s="14">
        <f>_xlfn.XLOOKUP(A2064,'Medical Exam Transform'!$A$2:$A$2336,'Medical Exam Transform'!$C$2:$C$2336)</f>
        <v>6.41</v>
      </c>
      <c r="E2064" s="14" t="str">
        <f>_xlfn.XLOOKUP(A2064,'Medical Exam Transform'!$A$2:$A$2336,'Medical Exam Transform'!$D$2:$D$2336)</f>
        <v>No</v>
      </c>
      <c r="F2064" s="14" t="str">
        <f>_xlfn.XLOOKUP(A2064,'Medical Exam Transform'!$A$2:$A$2336,'Medical Exam Transform'!$E$2:$E$2336)</f>
        <v>yes</v>
      </c>
      <c r="G2064" s="14" t="str">
        <f>_xlfn.XLOOKUP(A2064,'Medical Exam Transform'!$A$2:$A$2336,'Medical Exam Transform'!$F$2:$F$2336)</f>
        <v>No</v>
      </c>
      <c r="H2064" s="14">
        <f>_xlfn.XLOOKUP(A2064,'Medical Exam Transform'!$A$2:$A$2336,'Medical Exam Transform'!$G$2:$G$2336)</f>
        <v>1</v>
      </c>
      <c r="I2064" s="14" t="str">
        <f>_xlfn.XLOOKUP(A2064,'Medical Exam Transform'!$A$2:$A$2336,'Medical Exam Transform'!$H$2:$H$2336)</f>
        <v>No</v>
      </c>
      <c r="J2064" s="14" t="str">
        <f>_xlfn.XLOOKUP(A2064,'Medical Exam Transform'!$A$2:$A$2336,'Medical Exam Transform'!$I$2:$I$2336)</f>
        <v>Overweight</v>
      </c>
      <c r="K2064" s="14" t="str">
        <f>_xlfn.XLOOKUP(A2064,'Medical Exam Transform'!$A$2:$A$2336,'Medical Exam Transform'!$J$2:$J$2336)</f>
        <v>Prediabetes</v>
      </c>
      <c r="L2064" s="60">
        <f>_xlfn.XLOOKUP(A2064,'Hospitalisation Transform'!$A$2:$A$2344,'Hospitalisation Transform'!$B$2:$B$2344)</f>
        <v>36701</v>
      </c>
      <c r="M2064" s="82">
        <f>_xlfn.XLOOKUP(A2064,'Hospitalisation Transform'!$A$2:$A$2344,'Hospitalisation Transform'!$D$2:$D$2344)</f>
        <v>2639.04</v>
      </c>
      <c r="N2064" s="14" t="str">
        <f>_xlfn.XLOOKUP(A2064,'Hospitalisation Transform'!$A$2:$A$2344,'Hospitalisation Transform'!$E$2:$E$2344)</f>
        <v>tier - 2</v>
      </c>
      <c r="O2064" s="14" t="str">
        <f>_xlfn.XLOOKUP(A2064,'Hospitalisation Transform'!$A$2:$A$2344,'Hospitalisation Transform'!$F$2:$F$2344)</f>
        <v>tier - 2</v>
      </c>
      <c r="P2064" s="14" t="str">
        <f>_xlfn.XLOOKUP(A2064,'Hospitalisation Transform'!$A$2:$A$2344,'Hospitalisation Transform'!$G$2:$G$2344)</f>
        <v>R1012</v>
      </c>
      <c r="Q2064" s="14">
        <f>_xlfn.XLOOKUP(A2064,'Hospitalisation Transform'!$A$2:$A$2344,'Hospitalisation Transform'!$H$2:$H$2344)</f>
        <v>23</v>
      </c>
    </row>
    <row r="2065" spans="1:17" ht="15.5" x14ac:dyDescent="0.35">
      <c r="A2065" s="59" t="s">
        <v>304</v>
      </c>
      <c r="B2065" s="39" t="str">
        <f>_xlfn.XLOOKUP(A2065,'Customer Names Transform'!$A$2:$A$2336,'Customer Names Transform'!$D$2:$D$2336)</f>
        <v>Stefanie A</v>
      </c>
      <c r="C2065" s="28">
        <f>_xlfn.XLOOKUP(A2065,'Medical Exam Transform'!$A$2:$A$2336,'Medical Exam Transform'!$B$2:$B$2336)</f>
        <v>30.3</v>
      </c>
      <c r="D2065" s="14">
        <f>_xlfn.XLOOKUP(A2065,'Medical Exam Transform'!$A$2:$A$2336,'Medical Exam Transform'!$C$2:$C$2336)</f>
        <v>4.7300000000000004</v>
      </c>
      <c r="E2065" s="14" t="str">
        <f>_xlfn.XLOOKUP(A2065,'Medical Exam Transform'!$A$2:$A$2336,'Medical Exam Transform'!$D$2:$D$2336)</f>
        <v>Yes</v>
      </c>
      <c r="F2065" s="14" t="str">
        <f>_xlfn.XLOOKUP(A2065,'Medical Exam Transform'!$A$2:$A$2336,'Medical Exam Transform'!$E$2:$E$2336)</f>
        <v>No</v>
      </c>
      <c r="G2065" s="14" t="str">
        <f>_xlfn.XLOOKUP(A2065,'Medical Exam Transform'!$A$2:$A$2336,'Medical Exam Transform'!$F$2:$F$2336)</f>
        <v>Yes</v>
      </c>
      <c r="H2065" s="14">
        <f>_xlfn.XLOOKUP(A2065,'Medical Exam Transform'!$A$2:$A$2336,'Medical Exam Transform'!$G$2:$G$2336)</f>
        <v>1</v>
      </c>
      <c r="I2065" s="14" t="str">
        <f>_xlfn.XLOOKUP(A2065,'Medical Exam Transform'!$A$2:$A$2336,'Medical Exam Transform'!$H$2:$H$2336)</f>
        <v>No</v>
      </c>
      <c r="J2065" s="14" t="str">
        <f>_xlfn.XLOOKUP(A2065,'Medical Exam Transform'!$A$2:$A$2336,'Medical Exam Transform'!$I$2:$I$2336)</f>
        <v>Obesity</v>
      </c>
      <c r="K2065" s="14" t="str">
        <f>_xlfn.XLOOKUP(A2065,'Medical Exam Transform'!$A$2:$A$2336,'Medical Exam Transform'!$J$2:$J$2336)</f>
        <v>Prediabetes</v>
      </c>
      <c r="L2065" s="60">
        <f>_xlfn.XLOOKUP(A2065,'Hospitalisation Transform'!$A$2:$A$2344,'Hospitalisation Transform'!$B$2:$B$2344)</f>
        <v>35668</v>
      </c>
      <c r="M2065" s="82">
        <f>_xlfn.XLOOKUP(A2065,'Hospitalisation Transform'!$A$2:$A$2344,'Hospitalisation Transform'!$D$2:$D$2344)</f>
        <v>2632.99</v>
      </c>
      <c r="N2065" s="14" t="str">
        <f>_xlfn.XLOOKUP(A2065,'Hospitalisation Transform'!$A$2:$A$2344,'Hospitalisation Transform'!$E$2:$E$2344)</f>
        <v>tier - 2</v>
      </c>
      <c r="O2065" s="14" t="str">
        <f>_xlfn.XLOOKUP(A2065,'Hospitalisation Transform'!$A$2:$A$2344,'Hospitalisation Transform'!$F$2:$F$2344)</f>
        <v>tier - 1</v>
      </c>
      <c r="P2065" s="14" t="str">
        <f>_xlfn.XLOOKUP(A2065,'Hospitalisation Transform'!$A$2:$A$2344,'Hospitalisation Transform'!$G$2:$G$2344)</f>
        <v>R1011</v>
      </c>
      <c r="Q2065" s="14">
        <f>_xlfn.XLOOKUP(A2065,'Hospitalisation Transform'!$A$2:$A$2344,'Hospitalisation Transform'!$H$2:$H$2344)</f>
        <v>26</v>
      </c>
    </row>
    <row r="2066" spans="1:17" ht="15.5" x14ac:dyDescent="0.35">
      <c r="A2066" s="59" t="s">
        <v>303</v>
      </c>
      <c r="B2066" s="39" t="str">
        <f>_xlfn.XLOOKUP(A2066,'Customer Names Transform'!$A$2:$A$2336,'Customer Names Transform'!$D$2:$D$2336)</f>
        <v>Stephanie</v>
      </c>
      <c r="C2066" s="28">
        <f>_xlfn.XLOOKUP(A2066,'Medical Exam Transform'!$A$2:$A$2336,'Medical Exam Transform'!$B$2:$B$2336)</f>
        <v>26.4</v>
      </c>
      <c r="D2066" s="14">
        <f>_xlfn.XLOOKUP(A2066,'Medical Exam Transform'!$A$2:$A$2336,'Medical Exam Transform'!$C$2:$C$2336)</f>
        <v>6.22</v>
      </c>
      <c r="E2066" s="14" t="str">
        <f>_xlfn.XLOOKUP(A2066,'Medical Exam Transform'!$A$2:$A$2336,'Medical Exam Transform'!$D$2:$D$2336)</f>
        <v>Yes</v>
      </c>
      <c r="F2066" s="14" t="str">
        <f>_xlfn.XLOOKUP(A2066,'Medical Exam Transform'!$A$2:$A$2336,'Medical Exam Transform'!$E$2:$E$2336)</f>
        <v>No</v>
      </c>
      <c r="G2066" s="14" t="str">
        <f>_xlfn.XLOOKUP(A2066,'Medical Exam Transform'!$A$2:$A$2336,'Medical Exam Transform'!$F$2:$F$2336)</f>
        <v>No</v>
      </c>
      <c r="H2066" s="14">
        <f>_xlfn.XLOOKUP(A2066,'Medical Exam Transform'!$A$2:$A$2336,'Medical Exam Transform'!$G$2:$G$2336)</f>
        <v>0</v>
      </c>
      <c r="I2066" s="14" t="str">
        <f>_xlfn.XLOOKUP(A2066,'Medical Exam Transform'!$A$2:$A$2336,'Medical Exam Transform'!$H$2:$H$2336)</f>
        <v>No</v>
      </c>
      <c r="J2066" s="14" t="str">
        <f>_xlfn.XLOOKUP(A2066,'Medical Exam Transform'!$A$2:$A$2336,'Medical Exam Transform'!$I$2:$I$2336)</f>
        <v>Overweight</v>
      </c>
      <c r="K2066" s="14" t="str">
        <f>_xlfn.XLOOKUP(A2066,'Medical Exam Transform'!$A$2:$A$2336,'Medical Exam Transform'!$J$2:$J$2336)</f>
        <v>Prediabetes</v>
      </c>
      <c r="L2066" s="60">
        <f>_xlfn.XLOOKUP(A2066,'Hospitalisation Transform'!$A$2:$A$2344,'Hospitalisation Transform'!$B$2:$B$2344)</f>
        <v>37129</v>
      </c>
      <c r="M2066" s="82">
        <f>_xlfn.XLOOKUP(A2066,'Hospitalisation Transform'!$A$2:$A$2344,'Hospitalisation Transform'!$D$2:$D$2344)</f>
        <v>2597.7800000000002</v>
      </c>
      <c r="N2066" s="14" t="str">
        <f>_xlfn.XLOOKUP(A2066,'Hospitalisation Transform'!$A$2:$A$2344,'Hospitalisation Transform'!$E$2:$E$2344)</f>
        <v>tier - 2</v>
      </c>
      <c r="O2066" s="14" t="str">
        <f>_xlfn.XLOOKUP(A2066,'Hospitalisation Transform'!$A$2:$A$2344,'Hospitalisation Transform'!$F$2:$F$2344)</f>
        <v>tier - 1</v>
      </c>
      <c r="P2066" s="14" t="str">
        <f>_xlfn.XLOOKUP(A2066,'Hospitalisation Transform'!$A$2:$A$2344,'Hospitalisation Transform'!$G$2:$G$2344)</f>
        <v>R1011</v>
      </c>
      <c r="Q2066" s="14">
        <f>_xlfn.XLOOKUP(A2066,'Hospitalisation Transform'!$A$2:$A$2344,'Hospitalisation Transform'!$H$2:$H$2344)</f>
        <v>22</v>
      </c>
    </row>
    <row r="2067" spans="1:17" ht="15.5" x14ac:dyDescent="0.35">
      <c r="A2067" s="59" t="s">
        <v>302</v>
      </c>
      <c r="B2067" s="39" t="str">
        <f>_xlfn.XLOOKUP(A2067,'Customer Names Transform'!$A$2:$A$2336,'Customer Names Transform'!$D$2:$D$2336)</f>
        <v>Caroline F.</v>
      </c>
      <c r="C2067" s="28">
        <f>_xlfn.XLOOKUP(A2067,'Medical Exam Transform'!$A$2:$A$2336,'Medical Exam Transform'!$B$2:$B$2336)</f>
        <v>22.135000000000002</v>
      </c>
      <c r="D2067" s="14">
        <f>_xlfn.XLOOKUP(A2067,'Medical Exam Transform'!$A$2:$A$2336,'Medical Exam Transform'!$C$2:$C$2336)</f>
        <v>4.46</v>
      </c>
      <c r="E2067" s="14" t="str">
        <f>_xlfn.XLOOKUP(A2067,'Medical Exam Transform'!$A$2:$A$2336,'Medical Exam Transform'!$D$2:$D$2336)</f>
        <v>Yes</v>
      </c>
      <c r="F2067" s="14" t="str">
        <f>_xlfn.XLOOKUP(A2067,'Medical Exam Transform'!$A$2:$A$2336,'Medical Exam Transform'!$E$2:$E$2336)</f>
        <v>No</v>
      </c>
      <c r="G2067" s="14" t="str">
        <f>_xlfn.XLOOKUP(A2067,'Medical Exam Transform'!$A$2:$A$2336,'Medical Exam Transform'!$F$2:$F$2336)</f>
        <v>No</v>
      </c>
      <c r="H2067" s="14">
        <f>_xlfn.XLOOKUP(A2067,'Medical Exam Transform'!$A$2:$A$2336,'Medical Exam Transform'!$G$2:$G$2336)</f>
        <v>0</v>
      </c>
      <c r="I2067" s="14" t="str">
        <f>_xlfn.XLOOKUP(A2067,'Medical Exam Transform'!$A$2:$A$2336,'Medical Exam Transform'!$H$2:$H$2336)</f>
        <v>No</v>
      </c>
      <c r="J2067" s="14" t="str">
        <f>_xlfn.XLOOKUP(A2067,'Medical Exam Transform'!$A$2:$A$2336,'Medical Exam Transform'!$I$2:$I$2336)</f>
        <v>Normalweight</v>
      </c>
      <c r="K2067" s="14" t="str">
        <f>_xlfn.XLOOKUP(A2067,'Medical Exam Transform'!$A$2:$A$2336,'Medical Exam Transform'!$J$2:$J$2336)</f>
        <v>Prediabetes</v>
      </c>
      <c r="L2067" s="60">
        <f>_xlfn.XLOOKUP(A2067,'Hospitalisation Transform'!$A$2:$A$2344,'Hospitalisation Transform'!$B$2:$B$2344)</f>
        <v>37100</v>
      </c>
      <c r="M2067" s="82">
        <f>_xlfn.XLOOKUP(A2067,'Hospitalisation Transform'!$A$2:$A$2344,'Hospitalisation Transform'!$D$2:$D$2344)</f>
        <v>2585.85</v>
      </c>
      <c r="N2067" s="14" t="str">
        <f>_xlfn.XLOOKUP(A2067,'Hospitalisation Transform'!$A$2:$A$2344,'Hospitalisation Transform'!$E$2:$E$2344)</f>
        <v>tier - 2</v>
      </c>
      <c r="O2067" s="14" t="str">
        <f>_xlfn.XLOOKUP(A2067,'Hospitalisation Transform'!$A$2:$A$2344,'Hospitalisation Transform'!$F$2:$F$2344)</f>
        <v>tier - 2</v>
      </c>
      <c r="P2067" s="14" t="str">
        <f>_xlfn.XLOOKUP(A2067,'Hospitalisation Transform'!$A$2:$A$2344,'Hospitalisation Transform'!$G$2:$G$2344)</f>
        <v>R1024</v>
      </c>
      <c r="Q2067" s="14">
        <f>_xlfn.XLOOKUP(A2067,'Hospitalisation Transform'!$A$2:$A$2344,'Hospitalisation Transform'!$H$2:$H$2344)</f>
        <v>22</v>
      </c>
    </row>
    <row r="2068" spans="1:17" ht="15.5" x14ac:dyDescent="0.35">
      <c r="A2068" s="59" t="s">
        <v>301</v>
      </c>
      <c r="B2068" s="39" t="str">
        <f>_xlfn.XLOOKUP(A2068,'Customer Names Transform'!$A$2:$A$2336,'Customer Names Transform'!$D$2:$D$2336)</f>
        <v>Julia J.</v>
      </c>
      <c r="C2068" s="28">
        <f>_xlfn.XLOOKUP(A2068,'Medical Exam Transform'!$A$2:$A$2336,'Medical Exam Transform'!$B$2:$B$2336)</f>
        <v>17.399999999999999</v>
      </c>
      <c r="D2068" s="14">
        <f>_xlfn.XLOOKUP(A2068,'Medical Exam Transform'!$A$2:$A$2336,'Medical Exam Transform'!$C$2:$C$2336)</f>
        <v>4.5</v>
      </c>
      <c r="E2068" s="14" t="str">
        <f>_xlfn.XLOOKUP(A2068,'Medical Exam Transform'!$A$2:$A$2336,'Medical Exam Transform'!$D$2:$D$2336)</f>
        <v>Yes</v>
      </c>
      <c r="F2068" s="14" t="str">
        <f>_xlfn.XLOOKUP(A2068,'Medical Exam Transform'!$A$2:$A$2336,'Medical Exam Transform'!$E$2:$E$2336)</f>
        <v>No</v>
      </c>
      <c r="G2068" s="14" t="str">
        <f>_xlfn.XLOOKUP(A2068,'Medical Exam Transform'!$A$2:$A$2336,'Medical Exam Transform'!$F$2:$F$2336)</f>
        <v>No</v>
      </c>
      <c r="H2068" s="14">
        <f>_xlfn.XLOOKUP(A2068,'Medical Exam Transform'!$A$2:$A$2336,'Medical Exam Transform'!$G$2:$G$2336)</f>
        <v>0</v>
      </c>
      <c r="I2068" s="14" t="str">
        <f>_xlfn.XLOOKUP(A2068,'Medical Exam Transform'!$A$2:$A$2336,'Medical Exam Transform'!$H$2:$H$2336)</f>
        <v>No</v>
      </c>
      <c r="J2068" s="14" t="str">
        <f>_xlfn.XLOOKUP(A2068,'Medical Exam Transform'!$A$2:$A$2336,'Medical Exam Transform'!$I$2:$I$2336)</f>
        <v>Underweight</v>
      </c>
      <c r="K2068" s="14" t="str">
        <f>_xlfn.XLOOKUP(A2068,'Medical Exam Transform'!$A$2:$A$2336,'Medical Exam Transform'!$J$2:$J$2336)</f>
        <v>Normal</v>
      </c>
      <c r="L2068" s="60">
        <f>_xlfn.XLOOKUP(A2068,'Hospitalisation Transform'!$A$2:$A$2344,'Hospitalisation Transform'!$B$2:$B$2344)</f>
        <v>37179</v>
      </c>
      <c r="M2068" s="82">
        <f>_xlfn.XLOOKUP(A2068,'Hospitalisation Transform'!$A$2:$A$2344,'Hospitalisation Transform'!$D$2:$D$2344)</f>
        <v>2585.27</v>
      </c>
      <c r="N2068" s="14" t="str">
        <f>_xlfn.XLOOKUP(A2068,'Hospitalisation Transform'!$A$2:$A$2344,'Hospitalisation Transform'!$E$2:$E$2344)</f>
        <v>tier - 2</v>
      </c>
      <c r="O2068" s="14" t="str">
        <f>_xlfn.XLOOKUP(A2068,'Hospitalisation Transform'!$A$2:$A$2344,'Hospitalisation Transform'!$F$2:$F$2344)</f>
        <v>tier - 3</v>
      </c>
      <c r="P2068" s="14" t="str">
        <f>_xlfn.XLOOKUP(A2068,'Hospitalisation Transform'!$A$2:$A$2344,'Hospitalisation Transform'!$G$2:$G$2344)</f>
        <v>R1011</v>
      </c>
      <c r="Q2068" s="14">
        <f>_xlfn.XLOOKUP(A2068,'Hospitalisation Transform'!$A$2:$A$2344,'Hospitalisation Transform'!$H$2:$H$2344)</f>
        <v>22</v>
      </c>
    </row>
    <row r="2069" spans="1:17" ht="15.5" x14ac:dyDescent="0.35">
      <c r="A2069" s="59" t="s">
        <v>299</v>
      </c>
      <c r="B2069" s="39" t="str">
        <f>_xlfn.XLOOKUP(A2069,'Customer Names Transform'!$A$2:$A$2336,'Customer Names Transform'!$D$2:$D$2336)</f>
        <v>Jack</v>
      </c>
      <c r="C2069" s="28">
        <f>_xlfn.XLOOKUP(A2069,'Medical Exam Transform'!$A$2:$A$2336,'Medical Exam Transform'!$B$2:$B$2336)</f>
        <v>28.06</v>
      </c>
      <c r="D2069" s="14">
        <f>_xlfn.XLOOKUP(A2069,'Medical Exam Transform'!$A$2:$A$2336,'Medical Exam Transform'!$C$2:$C$2336)</f>
        <v>8.93</v>
      </c>
      <c r="E2069" s="14" t="str">
        <f>_xlfn.XLOOKUP(A2069,'Medical Exam Transform'!$A$2:$A$2336,'Medical Exam Transform'!$D$2:$D$2336)</f>
        <v>No</v>
      </c>
      <c r="F2069" s="14" t="str">
        <f>_xlfn.XLOOKUP(A2069,'Medical Exam Transform'!$A$2:$A$2336,'Medical Exam Transform'!$E$2:$E$2336)</f>
        <v>No</v>
      </c>
      <c r="G2069" s="14" t="str">
        <f>_xlfn.XLOOKUP(A2069,'Medical Exam Transform'!$A$2:$A$2336,'Medical Exam Transform'!$F$2:$F$2336)</f>
        <v>No</v>
      </c>
      <c r="H2069" s="14">
        <f>_xlfn.XLOOKUP(A2069,'Medical Exam Transform'!$A$2:$A$2336,'Medical Exam Transform'!$G$2:$G$2336)</f>
        <v>0</v>
      </c>
      <c r="I2069" s="14" t="str">
        <f>_xlfn.XLOOKUP(A2069,'Medical Exam Transform'!$A$2:$A$2336,'Medical Exam Transform'!$H$2:$H$2336)</f>
        <v>No</v>
      </c>
      <c r="J2069" s="14" t="str">
        <f>_xlfn.XLOOKUP(A2069,'Medical Exam Transform'!$A$2:$A$2336,'Medical Exam Transform'!$I$2:$I$2336)</f>
        <v>Overweight</v>
      </c>
      <c r="K2069" s="14" t="str">
        <f>_xlfn.XLOOKUP(A2069,'Medical Exam Transform'!$A$2:$A$2336,'Medical Exam Transform'!$J$2:$J$2336)</f>
        <v>Diabetes</v>
      </c>
      <c r="L2069" s="60">
        <f>_xlfn.XLOOKUP(A2069,'Hospitalisation Transform'!$A$2:$A$2344,'Hospitalisation Transform'!$B$2:$B$2344)</f>
        <v>37457</v>
      </c>
      <c r="M2069" s="82">
        <f>_xlfn.XLOOKUP(A2069,'Hospitalisation Transform'!$A$2:$A$2344,'Hospitalisation Transform'!$D$2:$D$2344)</f>
        <v>2585.04</v>
      </c>
      <c r="N2069" s="14" t="str">
        <f>_xlfn.XLOOKUP(A2069,'Hospitalisation Transform'!$A$2:$A$2344,'Hospitalisation Transform'!$E$2:$E$2344)</f>
        <v>tier - 2</v>
      </c>
      <c r="O2069" s="14" t="str">
        <f>_xlfn.XLOOKUP(A2069,'Hospitalisation Transform'!$A$2:$A$2344,'Hospitalisation Transform'!$F$2:$F$2344)</f>
        <v>tier - 2</v>
      </c>
      <c r="P2069" s="14" t="str">
        <f>_xlfn.XLOOKUP(A2069,'Hospitalisation Transform'!$A$2:$A$2344,'Hospitalisation Transform'!$G$2:$G$2344)</f>
        <v>R1021</v>
      </c>
      <c r="Q2069" s="14">
        <f>_xlfn.XLOOKUP(A2069,'Hospitalisation Transform'!$A$2:$A$2344,'Hospitalisation Transform'!$H$2:$H$2344)</f>
        <v>21</v>
      </c>
    </row>
    <row r="2070" spans="1:17" ht="15.5" x14ac:dyDescent="0.35">
      <c r="A2070" s="59" t="s">
        <v>298</v>
      </c>
      <c r="B2070" s="39" t="str">
        <f>_xlfn.XLOOKUP(A2070,'Customer Names Transform'!$A$2:$A$2336,'Customer Names Transform'!$D$2:$D$2336)</f>
        <v>Bernat</v>
      </c>
      <c r="C2070" s="28">
        <f>_xlfn.XLOOKUP(A2070,'Medical Exam Transform'!$A$2:$A$2336,'Medical Exam Transform'!$B$2:$B$2336)</f>
        <v>31.13</v>
      </c>
      <c r="D2070" s="14">
        <f>_xlfn.XLOOKUP(A2070,'Medical Exam Transform'!$A$2:$A$2336,'Medical Exam Transform'!$C$2:$C$2336)</f>
        <v>11.02</v>
      </c>
      <c r="E2070" s="14" t="str">
        <f>_xlfn.XLOOKUP(A2070,'Medical Exam Transform'!$A$2:$A$2336,'Medical Exam Transform'!$D$2:$D$2336)</f>
        <v>No</v>
      </c>
      <c r="F2070" s="14" t="str">
        <f>_xlfn.XLOOKUP(A2070,'Medical Exam Transform'!$A$2:$A$2336,'Medical Exam Transform'!$E$2:$E$2336)</f>
        <v>No</v>
      </c>
      <c r="G2070" s="14" t="str">
        <f>_xlfn.XLOOKUP(A2070,'Medical Exam Transform'!$A$2:$A$2336,'Medical Exam Transform'!$F$2:$F$2336)</f>
        <v>No</v>
      </c>
      <c r="H2070" s="14">
        <f>_xlfn.XLOOKUP(A2070,'Medical Exam Transform'!$A$2:$A$2336,'Medical Exam Transform'!$G$2:$G$2336)</f>
        <v>0</v>
      </c>
      <c r="I2070" s="14" t="str">
        <f>_xlfn.XLOOKUP(A2070,'Medical Exam Transform'!$A$2:$A$2336,'Medical Exam Transform'!$H$2:$H$2336)</f>
        <v>No</v>
      </c>
      <c r="J2070" s="14" t="str">
        <f>_xlfn.XLOOKUP(A2070,'Medical Exam Transform'!$A$2:$A$2336,'Medical Exam Transform'!$I$2:$I$2336)</f>
        <v>Obesity</v>
      </c>
      <c r="K2070" s="14" t="str">
        <f>_xlfn.XLOOKUP(A2070,'Medical Exam Transform'!$A$2:$A$2336,'Medical Exam Transform'!$J$2:$J$2336)</f>
        <v>Normal</v>
      </c>
      <c r="L2070" s="60">
        <f>_xlfn.XLOOKUP(A2070,'Hospitalisation Transform'!$A$2:$A$2344,'Hospitalisation Transform'!$B$2:$B$2344)</f>
        <v>37540</v>
      </c>
      <c r="M2070" s="82">
        <f>_xlfn.XLOOKUP(A2070,'Hospitalisation Transform'!$A$2:$A$2344,'Hospitalisation Transform'!$D$2:$D$2344)</f>
        <v>2566.4699999999998</v>
      </c>
      <c r="N2070" s="14" t="str">
        <f>_xlfn.XLOOKUP(A2070,'Hospitalisation Transform'!$A$2:$A$2344,'Hospitalisation Transform'!$E$2:$E$2344)</f>
        <v>tier - 2</v>
      </c>
      <c r="O2070" s="14" t="str">
        <f>_xlfn.XLOOKUP(A2070,'Hospitalisation Transform'!$A$2:$A$2344,'Hospitalisation Transform'!$F$2:$F$2344)</f>
        <v>tier - 3</v>
      </c>
      <c r="P2070" s="14" t="str">
        <f>_xlfn.XLOOKUP(A2070,'Hospitalisation Transform'!$A$2:$A$2344,'Hospitalisation Transform'!$G$2:$G$2344)</f>
        <v>R1013</v>
      </c>
      <c r="Q2070" s="14">
        <f>_xlfn.XLOOKUP(A2070,'Hospitalisation Transform'!$A$2:$A$2344,'Hospitalisation Transform'!$H$2:$H$2344)</f>
        <v>21</v>
      </c>
    </row>
    <row r="2071" spans="1:17" ht="15.5" x14ac:dyDescent="0.35">
      <c r="A2071" s="59" t="s">
        <v>297</v>
      </c>
      <c r="B2071" s="39" t="str">
        <f>_xlfn.XLOOKUP(A2071,'Customer Names Transform'!$A$2:$A$2336,'Customer Names Transform'!$D$2:$D$2336)</f>
        <v>Hicham</v>
      </c>
      <c r="C2071" s="28">
        <f>_xlfn.XLOOKUP(A2071,'Medical Exam Transform'!$A$2:$A$2336,'Medical Exam Transform'!$B$2:$B$2336)</f>
        <v>18.46</v>
      </c>
      <c r="D2071" s="14">
        <f>_xlfn.XLOOKUP(A2071,'Medical Exam Transform'!$A$2:$A$2336,'Medical Exam Transform'!$C$2:$C$2336)</f>
        <v>5.25</v>
      </c>
      <c r="E2071" s="14" t="str">
        <f>_xlfn.XLOOKUP(A2071,'Medical Exam Transform'!$A$2:$A$2336,'Medical Exam Transform'!$D$2:$D$2336)</f>
        <v>No</v>
      </c>
      <c r="F2071" s="14" t="str">
        <f>_xlfn.XLOOKUP(A2071,'Medical Exam Transform'!$A$2:$A$2336,'Medical Exam Transform'!$E$2:$E$2336)</f>
        <v>No</v>
      </c>
      <c r="G2071" s="14" t="str">
        <f>_xlfn.XLOOKUP(A2071,'Medical Exam Transform'!$A$2:$A$2336,'Medical Exam Transform'!$F$2:$F$2336)</f>
        <v>No</v>
      </c>
      <c r="H2071" s="14">
        <f>_xlfn.XLOOKUP(A2071,'Medical Exam Transform'!$A$2:$A$2336,'Medical Exam Transform'!$G$2:$G$2336)</f>
        <v>0</v>
      </c>
      <c r="I2071" s="14" t="str">
        <f>_xlfn.XLOOKUP(A2071,'Medical Exam Transform'!$A$2:$A$2336,'Medical Exam Transform'!$H$2:$H$2336)</f>
        <v>No</v>
      </c>
      <c r="J2071" s="14" t="str">
        <f>_xlfn.XLOOKUP(A2071,'Medical Exam Transform'!$A$2:$A$2336,'Medical Exam Transform'!$I$2:$I$2336)</f>
        <v>Underweight</v>
      </c>
      <c r="K2071" s="14" t="str">
        <f>_xlfn.XLOOKUP(A2071,'Medical Exam Transform'!$A$2:$A$2336,'Medical Exam Transform'!$J$2:$J$2336)</f>
        <v>Normal</v>
      </c>
      <c r="L2071" s="60">
        <f>_xlfn.XLOOKUP(A2071,'Hospitalisation Transform'!$A$2:$A$2344,'Hospitalisation Transform'!$B$2:$B$2344)</f>
        <v>33559</v>
      </c>
      <c r="M2071" s="82">
        <f>_xlfn.XLOOKUP(A2071,'Hospitalisation Transform'!$A$2:$A$2344,'Hospitalisation Transform'!$D$2:$D$2344)</f>
        <v>2545.6799999999998</v>
      </c>
      <c r="N2071" s="14" t="str">
        <f>_xlfn.XLOOKUP(A2071,'Hospitalisation Transform'!$A$2:$A$2344,'Hospitalisation Transform'!$E$2:$E$2344)</f>
        <v>tier - 2</v>
      </c>
      <c r="O2071" s="14" t="str">
        <f>_xlfn.XLOOKUP(A2071,'Hospitalisation Transform'!$A$2:$A$2344,'Hospitalisation Transform'!$F$2:$F$2344)</f>
        <v>tier - 1</v>
      </c>
      <c r="P2071" s="14" t="str">
        <f>_xlfn.XLOOKUP(A2071,'Hospitalisation Transform'!$A$2:$A$2344,'Hospitalisation Transform'!$G$2:$G$2344)</f>
        <v>R1013</v>
      </c>
      <c r="Q2071" s="14">
        <f>_xlfn.XLOOKUP(A2071,'Hospitalisation Transform'!$A$2:$A$2344,'Hospitalisation Transform'!$H$2:$H$2344)</f>
        <v>32</v>
      </c>
    </row>
    <row r="2072" spans="1:17" ht="15.5" x14ac:dyDescent="0.35">
      <c r="A2072" s="59" t="s">
        <v>296</v>
      </c>
      <c r="B2072" s="39" t="str">
        <f>_xlfn.XLOOKUP(A2072,'Customer Names Transform'!$A$2:$A$2336,'Customer Names Transform'!$D$2:$D$2336)</f>
        <v>Sarah</v>
      </c>
      <c r="C2072" s="28">
        <f>_xlfn.XLOOKUP(A2072,'Medical Exam Transform'!$A$2:$A$2336,'Medical Exam Transform'!$B$2:$B$2336)</f>
        <v>17.3</v>
      </c>
      <c r="D2072" s="14">
        <f>_xlfn.XLOOKUP(A2072,'Medical Exam Transform'!$A$2:$A$2336,'Medical Exam Transform'!$C$2:$C$2336)</f>
        <v>4.75</v>
      </c>
      <c r="E2072" s="14" t="str">
        <f>_xlfn.XLOOKUP(A2072,'Medical Exam Transform'!$A$2:$A$2336,'Medical Exam Transform'!$D$2:$D$2336)</f>
        <v>No</v>
      </c>
      <c r="F2072" s="14" t="str">
        <f>_xlfn.XLOOKUP(A2072,'Medical Exam Transform'!$A$2:$A$2336,'Medical Exam Transform'!$E$2:$E$2336)</f>
        <v>No</v>
      </c>
      <c r="G2072" s="14" t="str">
        <f>_xlfn.XLOOKUP(A2072,'Medical Exam Transform'!$A$2:$A$2336,'Medical Exam Transform'!$F$2:$F$2336)</f>
        <v>No</v>
      </c>
      <c r="H2072" s="14">
        <f>_xlfn.XLOOKUP(A2072,'Medical Exam Transform'!$A$2:$A$2336,'Medical Exam Transform'!$G$2:$G$2336)</f>
        <v>0</v>
      </c>
      <c r="I2072" s="14" t="str">
        <f>_xlfn.XLOOKUP(A2072,'Medical Exam Transform'!$A$2:$A$2336,'Medical Exam Transform'!$H$2:$H$2336)</f>
        <v>No</v>
      </c>
      <c r="J2072" s="14" t="str">
        <f>_xlfn.XLOOKUP(A2072,'Medical Exam Transform'!$A$2:$A$2336,'Medical Exam Transform'!$I$2:$I$2336)</f>
        <v>Underweight</v>
      </c>
      <c r="K2072" s="14" t="str">
        <f>_xlfn.XLOOKUP(A2072,'Medical Exam Transform'!$A$2:$A$2336,'Medical Exam Transform'!$J$2:$J$2336)</f>
        <v>Normal</v>
      </c>
      <c r="L2072" s="60">
        <f>_xlfn.XLOOKUP(A2072,'Hospitalisation Transform'!$A$2:$A$2344,'Hospitalisation Transform'!$B$2:$B$2344)</f>
        <v>33147</v>
      </c>
      <c r="M2072" s="82">
        <f>_xlfn.XLOOKUP(A2072,'Hospitalisation Transform'!$A$2:$A$2344,'Hospitalisation Transform'!$D$2:$D$2344)</f>
        <v>2540.39</v>
      </c>
      <c r="N2072" s="14" t="str">
        <f>_xlfn.XLOOKUP(A2072,'Hospitalisation Transform'!$A$2:$A$2344,'Hospitalisation Transform'!$E$2:$E$2344)</f>
        <v>tier - 2</v>
      </c>
      <c r="O2072" s="14" t="str">
        <f>_xlfn.XLOOKUP(A2072,'Hospitalisation Transform'!$A$2:$A$2344,'Hospitalisation Transform'!$F$2:$F$2344)</f>
        <v>tier - 2</v>
      </c>
      <c r="P2072" s="14" t="str">
        <f>_xlfn.XLOOKUP(A2072,'Hospitalisation Transform'!$A$2:$A$2344,'Hospitalisation Transform'!$G$2:$G$2344)</f>
        <v>R1013</v>
      </c>
      <c r="Q2072" s="14">
        <f>_xlfn.XLOOKUP(A2072,'Hospitalisation Transform'!$A$2:$A$2344,'Hospitalisation Transform'!$H$2:$H$2344)</f>
        <v>33</v>
      </c>
    </row>
    <row r="2073" spans="1:17" ht="15.5" x14ac:dyDescent="0.35">
      <c r="A2073" s="59" t="s">
        <v>295</v>
      </c>
      <c r="B2073" s="39" t="str">
        <f>_xlfn.XLOOKUP(A2073,'Customer Names Transform'!$A$2:$A$2336,'Customer Names Transform'!$D$2:$D$2336)</f>
        <v>Anthony S</v>
      </c>
      <c r="C2073" s="28">
        <f>_xlfn.XLOOKUP(A2073,'Medical Exam Transform'!$A$2:$A$2336,'Medical Exam Transform'!$B$2:$B$2336)</f>
        <v>35.625</v>
      </c>
      <c r="D2073" s="14">
        <f>_xlfn.XLOOKUP(A2073,'Medical Exam Transform'!$A$2:$A$2336,'Medical Exam Transform'!$C$2:$C$2336)</f>
        <v>4.68</v>
      </c>
      <c r="E2073" s="14" t="str">
        <f>_xlfn.XLOOKUP(A2073,'Medical Exam Transform'!$A$2:$A$2336,'Medical Exam Transform'!$D$2:$D$2336)</f>
        <v>Yes</v>
      </c>
      <c r="F2073" s="14" t="str">
        <f>_xlfn.XLOOKUP(A2073,'Medical Exam Transform'!$A$2:$A$2336,'Medical Exam Transform'!$E$2:$E$2336)</f>
        <v>No</v>
      </c>
      <c r="G2073" s="14" t="str">
        <f>_xlfn.XLOOKUP(A2073,'Medical Exam Transform'!$A$2:$A$2336,'Medical Exam Transform'!$F$2:$F$2336)</f>
        <v>Yes</v>
      </c>
      <c r="H2073" s="14">
        <f>_xlfn.XLOOKUP(A2073,'Medical Exam Transform'!$A$2:$A$2336,'Medical Exam Transform'!$G$2:$G$2336)</f>
        <v>1</v>
      </c>
      <c r="I2073" s="14" t="str">
        <f>_xlfn.XLOOKUP(A2073,'Medical Exam Transform'!$A$2:$A$2336,'Medical Exam Transform'!$H$2:$H$2336)</f>
        <v>No</v>
      </c>
      <c r="J2073" s="14" t="str">
        <f>_xlfn.XLOOKUP(A2073,'Medical Exam Transform'!$A$2:$A$2336,'Medical Exam Transform'!$I$2:$I$2336)</f>
        <v>Obesity</v>
      </c>
      <c r="K2073" s="14" t="str">
        <f>_xlfn.XLOOKUP(A2073,'Medical Exam Transform'!$A$2:$A$2336,'Medical Exam Transform'!$J$2:$J$2336)</f>
        <v>Prediabetes</v>
      </c>
      <c r="L2073" s="60">
        <f>_xlfn.XLOOKUP(A2073,'Hospitalisation Transform'!$A$2:$A$2344,'Hospitalisation Transform'!$B$2:$B$2344)</f>
        <v>35639</v>
      </c>
      <c r="M2073" s="82">
        <f>_xlfn.XLOOKUP(A2073,'Hospitalisation Transform'!$A$2:$A$2344,'Hospitalisation Transform'!$D$2:$D$2344)</f>
        <v>2534.39</v>
      </c>
      <c r="N2073" s="14" t="str">
        <f>_xlfn.XLOOKUP(A2073,'Hospitalisation Transform'!$A$2:$A$2344,'Hospitalisation Transform'!$E$2:$E$2344)</f>
        <v>tier - 3</v>
      </c>
      <c r="O2073" s="14" t="str">
        <f>_xlfn.XLOOKUP(A2073,'Hospitalisation Transform'!$A$2:$A$2344,'Hospitalisation Transform'!$F$2:$F$2344)</f>
        <v>tier - 3</v>
      </c>
      <c r="P2073" s="14" t="str">
        <f>_xlfn.XLOOKUP(A2073,'Hospitalisation Transform'!$A$2:$A$2344,'Hospitalisation Transform'!$G$2:$G$2344)</f>
        <v>R1012</v>
      </c>
      <c r="Q2073" s="14">
        <f>_xlfn.XLOOKUP(A2073,'Hospitalisation Transform'!$A$2:$A$2344,'Hospitalisation Transform'!$H$2:$H$2344)</f>
        <v>26</v>
      </c>
    </row>
    <row r="2074" spans="1:17" ht="15.5" x14ac:dyDescent="0.35">
      <c r="A2074" s="59" t="s">
        <v>294</v>
      </c>
      <c r="B2074" s="39" t="str">
        <f>_xlfn.XLOOKUP(A2074,'Customer Names Transform'!$A$2:$A$2336,'Customer Names Transform'!$D$2:$D$2336)</f>
        <v>Elisabetta</v>
      </c>
      <c r="C2074" s="28">
        <f>_xlfn.XLOOKUP(A2074,'Medical Exam Transform'!$A$2:$A$2336,'Medical Exam Transform'!$B$2:$B$2336)</f>
        <v>20.234999999999999</v>
      </c>
      <c r="D2074" s="14">
        <f>_xlfn.XLOOKUP(A2074,'Medical Exam Transform'!$A$2:$A$2336,'Medical Exam Transform'!$C$2:$C$2336)</f>
        <v>6.17</v>
      </c>
      <c r="E2074" s="14" t="str">
        <f>_xlfn.XLOOKUP(A2074,'Medical Exam Transform'!$A$2:$A$2336,'Medical Exam Transform'!$D$2:$D$2336)</f>
        <v>Yes</v>
      </c>
      <c r="F2074" s="14" t="str">
        <f>_xlfn.XLOOKUP(A2074,'Medical Exam Transform'!$A$2:$A$2336,'Medical Exam Transform'!$E$2:$E$2336)</f>
        <v>yes</v>
      </c>
      <c r="G2074" s="14" t="str">
        <f>_xlfn.XLOOKUP(A2074,'Medical Exam Transform'!$A$2:$A$2336,'Medical Exam Transform'!$F$2:$F$2336)</f>
        <v>No</v>
      </c>
      <c r="H2074" s="14">
        <f>_xlfn.XLOOKUP(A2074,'Medical Exam Transform'!$A$2:$A$2336,'Medical Exam Transform'!$G$2:$G$2336)</f>
        <v>2</v>
      </c>
      <c r="I2074" s="14" t="str">
        <f>_xlfn.XLOOKUP(A2074,'Medical Exam Transform'!$A$2:$A$2336,'Medical Exam Transform'!$H$2:$H$2336)</f>
        <v>No</v>
      </c>
      <c r="J2074" s="14" t="str">
        <f>_xlfn.XLOOKUP(A2074,'Medical Exam Transform'!$A$2:$A$2336,'Medical Exam Transform'!$I$2:$I$2336)</f>
        <v>Normalweight</v>
      </c>
      <c r="K2074" s="14" t="str">
        <f>_xlfn.XLOOKUP(A2074,'Medical Exam Transform'!$A$2:$A$2336,'Medical Exam Transform'!$J$2:$J$2336)</f>
        <v>Prediabetes</v>
      </c>
      <c r="L2074" s="60">
        <f>_xlfn.XLOOKUP(A2074,'Hospitalisation Transform'!$A$2:$A$2344,'Hospitalisation Transform'!$B$2:$B$2344)</f>
        <v>36763</v>
      </c>
      <c r="M2074" s="82">
        <f>_xlfn.XLOOKUP(A2074,'Hospitalisation Transform'!$A$2:$A$2344,'Hospitalisation Transform'!$D$2:$D$2344)</f>
        <v>2527.8200000000002</v>
      </c>
      <c r="N2074" s="14" t="str">
        <f>_xlfn.XLOOKUP(A2074,'Hospitalisation Transform'!$A$2:$A$2344,'Hospitalisation Transform'!$E$2:$E$2344)</f>
        <v>tier - 2</v>
      </c>
      <c r="O2074" s="14" t="str">
        <f>_xlfn.XLOOKUP(A2074,'Hospitalisation Transform'!$A$2:$A$2344,'Hospitalisation Transform'!$F$2:$F$2344)</f>
        <v>tier - 3</v>
      </c>
      <c r="P2074" s="14" t="str">
        <f>_xlfn.XLOOKUP(A2074,'Hospitalisation Transform'!$A$2:$A$2344,'Hospitalisation Transform'!$G$2:$G$2344)</f>
        <v>R1012</v>
      </c>
      <c r="Q2074" s="14">
        <f>_xlfn.XLOOKUP(A2074,'Hospitalisation Transform'!$A$2:$A$2344,'Hospitalisation Transform'!$H$2:$H$2344)</f>
        <v>23</v>
      </c>
    </row>
    <row r="2075" spans="1:17" ht="15.5" x14ac:dyDescent="0.35">
      <c r="A2075" s="59" t="s">
        <v>293</v>
      </c>
      <c r="B2075" s="39" t="str">
        <f>_xlfn.XLOOKUP(A2075,'Customer Names Transform'!$A$2:$A$2336,'Customer Names Transform'!$D$2:$D$2336)</f>
        <v>Trevor N.</v>
      </c>
      <c r="C2075" s="28">
        <f>_xlfn.XLOOKUP(A2075,'Medical Exam Transform'!$A$2:$A$2336,'Medical Exam Transform'!$B$2:$B$2336)</f>
        <v>27.55</v>
      </c>
      <c r="D2075" s="14">
        <f>_xlfn.XLOOKUP(A2075,'Medical Exam Transform'!$A$2:$A$2336,'Medical Exam Transform'!$C$2:$C$2336)</f>
        <v>4.5599999999999996</v>
      </c>
      <c r="E2075" s="14" t="str">
        <f>_xlfn.XLOOKUP(A2075,'Medical Exam Transform'!$A$2:$A$2336,'Medical Exam Transform'!$D$2:$D$2336)</f>
        <v>Yes</v>
      </c>
      <c r="F2075" s="14" t="str">
        <f>_xlfn.XLOOKUP(A2075,'Medical Exam Transform'!$A$2:$A$2336,'Medical Exam Transform'!$E$2:$E$2336)</f>
        <v>No</v>
      </c>
      <c r="G2075" s="14" t="str">
        <f>_xlfn.XLOOKUP(A2075,'Medical Exam Transform'!$A$2:$A$2336,'Medical Exam Transform'!$F$2:$F$2336)</f>
        <v>Yes</v>
      </c>
      <c r="H2075" s="14">
        <f>_xlfn.XLOOKUP(A2075,'Medical Exam Transform'!$A$2:$A$2336,'Medical Exam Transform'!$G$2:$G$2336)</f>
        <v>1</v>
      </c>
      <c r="I2075" s="14" t="str">
        <f>_xlfn.XLOOKUP(A2075,'Medical Exam Transform'!$A$2:$A$2336,'Medical Exam Transform'!$H$2:$H$2336)</f>
        <v>No</v>
      </c>
      <c r="J2075" s="14" t="str">
        <f>_xlfn.XLOOKUP(A2075,'Medical Exam Transform'!$A$2:$A$2336,'Medical Exam Transform'!$I$2:$I$2336)</f>
        <v>Overweight</v>
      </c>
      <c r="K2075" s="14" t="str">
        <f>_xlfn.XLOOKUP(A2075,'Medical Exam Transform'!$A$2:$A$2336,'Medical Exam Transform'!$J$2:$J$2336)</f>
        <v>Normal</v>
      </c>
      <c r="L2075" s="60">
        <f>_xlfn.XLOOKUP(A2075,'Hospitalisation Transform'!$A$2:$A$2344,'Hospitalisation Transform'!$B$2:$B$2344)</f>
        <v>35736</v>
      </c>
      <c r="M2075" s="82">
        <f>_xlfn.XLOOKUP(A2075,'Hospitalisation Transform'!$A$2:$A$2344,'Hospitalisation Transform'!$D$2:$D$2344)</f>
        <v>2523.17</v>
      </c>
      <c r="N2075" s="14" t="str">
        <f>_xlfn.XLOOKUP(A2075,'Hospitalisation Transform'!$A$2:$A$2344,'Hospitalisation Transform'!$E$2:$E$2344)</f>
        <v>tier - 3</v>
      </c>
      <c r="O2075" s="14" t="str">
        <f>_xlfn.XLOOKUP(A2075,'Hospitalisation Transform'!$A$2:$A$2344,'Hospitalisation Transform'!$F$2:$F$2344)</f>
        <v>tier - 1</v>
      </c>
      <c r="P2075" s="14" t="str">
        <f>_xlfn.XLOOKUP(A2075,'Hospitalisation Transform'!$A$2:$A$2344,'Hospitalisation Transform'!$G$2:$G$2344)</f>
        <v>R1012</v>
      </c>
      <c r="Q2075" s="14">
        <f>_xlfn.XLOOKUP(A2075,'Hospitalisation Transform'!$A$2:$A$2344,'Hospitalisation Transform'!$H$2:$H$2344)</f>
        <v>26</v>
      </c>
    </row>
    <row r="2076" spans="1:17" ht="15.5" x14ac:dyDescent="0.35">
      <c r="A2076" s="59" t="s">
        <v>292</v>
      </c>
      <c r="B2076" s="39" t="str">
        <f>_xlfn.XLOOKUP(A2076,'Customer Names Transform'!$A$2:$A$2336,'Customer Names Transform'!$D$2:$D$2336)</f>
        <v>Nancy</v>
      </c>
      <c r="C2076" s="28">
        <f>_xlfn.XLOOKUP(A2076,'Medical Exam Transform'!$A$2:$A$2336,'Medical Exam Transform'!$B$2:$B$2336)</f>
        <v>17.97</v>
      </c>
      <c r="D2076" s="14">
        <f>_xlfn.XLOOKUP(A2076,'Medical Exam Transform'!$A$2:$A$2336,'Medical Exam Transform'!$C$2:$C$2336)</f>
        <v>6.3</v>
      </c>
      <c r="E2076" s="14" t="str">
        <f>_xlfn.XLOOKUP(A2076,'Medical Exam Transform'!$A$2:$A$2336,'Medical Exam Transform'!$D$2:$D$2336)</f>
        <v>No</v>
      </c>
      <c r="F2076" s="14" t="str">
        <f>_xlfn.XLOOKUP(A2076,'Medical Exam Transform'!$A$2:$A$2336,'Medical Exam Transform'!$E$2:$E$2336)</f>
        <v>No</v>
      </c>
      <c r="G2076" s="14" t="str">
        <f>_xlfn.XLOOKUP(A2076,'Medical Exam Transform'!$A$2:$A$2336,'Medical Exam Transform'!$F$2:$F$2336)</f>
        <v>No</v>
      </c>
      <c r="H2076" s="14">
        <f>_xlfn.XLOOKUP(A2076,'Medical Exam Transform'!$A$2:$A$2336,'Medical Exam Transform'!$G$2:$G$2336)</f>
        <v>0</v>
      </c>
      <c r="I2076" s="14" t="str">
        <f>_xlfn.XLOOKUP(A2076,'Medical Exam Transform'!$A$2:$A$2336,'Medical Exam Transform'!$H$2:$H$2336)</f>
        <v>No</v>
      </c>
      <c r="J2076" s="14" t="str">
        <f>_xlfn.XLOOKUP(A2076,'Medical Exam Transform'!$A$2:$A$2336,'Medical Exam Transform'!$I$2:$I$2336)</f>
        <v>Underweight</v>
      </c>
      <c r="K2076" s="14" t="str">
        <f>_xlfn.XLOOKUP(A2076,'Medical Exam Transform'!$A$2:$A$2336,'Medical Exam Transform'!$J$2:$J$2336)</f>
        <v>Prediabetes</v>
      </c>
      <c r="L2076" s="60">
        <f>_xlfn.XLOOKUP(A2076,'Hospitalisation Transform'!$A$2:$A$2344,'Hospitalisation Transform'!$B$2:$B$2344)</f>
        <v>33455</v>
      </c>
      <c r="M2076" s="82">
        <f>_xlfn.XLOOKUP(A2076,'Hospitalisation Transform'!$A$2:$A$2344,'Hospitalisation Transform'!$D$2:$D$2344)</f>
        <v>2510.79</v>
      </c>
      <c r="N2076" s="14" t="str">
        <f>_xlfn.XLOOKUP(A2076,'Hospitalisation Transform'!$A$2:$A$2344,'Hospitalisation Transform'!$E$2:$E$2344)</f>
        <v>tier - 2</v>
      </c>
      <c r="O2076" s="14" t="str">
        <f>_xlfn.XLOOKUP(A2076,'Hospitalisation Transform'!$A$2:$A$2344,'Hospitalisation Transform'!$F$2:$F$2344)</f>
        <v>tier - 1</v>
      </c>
      <c r="P2076" s="14" t="str">
        <f>_xlfn.XLOOKUP(A2076,'Hospitalisation Transform'!$A$2:$A$2344,'Hospitalisation Transform'!$G$2:$G$2344)</f>
        <v>R1013</v>
      </c>
      <c r="Q2076" s="14">
        <f>_xlfn.XLOOKUP(A2076,'Hospitalisation Transform'!$A$2:$A$2344,'Hospitalisation Transform'!$H$2:$H$2344)</f>
        <v>32</v>
      </c>
    </row>
    <row r="2077" spans="1:17" ht="15.5" x14ac:dyDescent="0.35">
      <c r="A2077" s="59" t="s">
        <v>291</v>
      </c>
      <c r="B2077" s="39" t="str">
        <f>_xlfn.XLOOKUP(A2077,'Customer Names Transform'!$A$2:$A$2336,'Customer Names Transform'!$D$2:$D$2336)</f>
        <v>Allison R.</v>
      </c>
      <c r="C2077" s="28">
        <f>_xlfn.XLOOKUP(A2077,'Medical Exam Transform'!$A$2:$A$2336,'Medical Exam Transform'!$B$2:$B$2336)</f>
        <v>29.98</v>
      </c>
      <c r="D2077" s="14">
        <f>_xlfn.XLOOKUP(A2077,'Medical Exam Transform'!$A$2:$A$2336,'Medical Exam Transform'!$C$2:$C$2336)</f>
        <v>6.03</v>
      </c>
      <c r="E2077" s="14" t="str">
        <f>_xlfn.XLOOKUP(A2077,'Medical Exam Transform'!$A$2:$A$2336,'Medical Exam Transform'!$D$2:$D$2336)</f>
        <v>No</v>
      </c>
      <c r="F2077" s="14" t="str">
        <f>_xlfn.XLOOKUP(A2077,'Medical Exam Transform'!$A$2:$A$2336,'Medical Exam Transform'!$E$2:$E$2336)</f>
        <v>yes</v>
      </c>
      <c r="G2077" s="14" t="str">
        <f>_xlfn.XLOOKUP(A2077,'Medical Exam Transform'!$A$2:$A$2336,'Medical Exam Transform'!$F$2:$F$2336)</f>
        <v>No</v>
      </c>
      <c r="H2077" s="14">
        <f>_xlfn.XLOOKUP(A2077,'Medical Exam Transform'!$A$2:$A$2336,'Medical Exam Transform'!$G$2:$G$2336)</f>
        <v>1</v>
      </c>
      <c r="I2077" s="14" t="str">
        <f>_xlfn.XLOOKUP(A2077,'Medical Exam Transform'!$A$2:$A$2336,'Medical Exam Transform'!$H$2:$H$2336)</f>
        <v>No</v>
      </c>
      <c r="J2077" s="14" t="str">
        <f>_xlfn.XLOOKUP(A2077,'Medical Exam Transform'!$A$2:$A$2336,'Medical Exam Transform'!$I$2:$I$2336)</f>
        <v>Overweight</v>
      </c>
      <c r="K2077" s="14" t="str">
        <f>_xlfn.XLOOKUP(A2077,'Medical Exam Transform'!$A$2:$A$2336,'Medical Exam Transform'!$J$2:$J$2336)</f>
        <v>Normal</v>
      </c>
      <c r="L2077" s="60">
        <f>_xlfn.XLOOKUP(A2077,'Hospitalisation Transform'!$A$2:$A$2344,'Hospitalisation Transform'!$B$2:$B$2344)</f>
        <v>38236</v>
      </c>
      <c r="M2077" s="82">
        <f>_xlfn.XLOOKUP(A2077,'Hospitalisation Transform'!$A$2:$A$2344,'Hospitalisation Transform'!$D$2:$D$2344)</f>
        <v>2500.9299999999998</v>
      </c>
      <c r="N2077" s="14" t="str">
        <f>_xlfn.XLOOKUP(A2077,'Hospitalisation Transform'!$A$2:$A$2344,'Hospitalisation Transform'!$E$2:$E$2344)</f>
        <v>tier - 2</v>
      </c>
      <c r="O2077" s="14" t="str">
        <f>_xlfn.XLOOKUP(A2077,'Hospitalisation Transform'!$A$2:$A$2344,'Hospitalisation Transform'!$F$2:$F$2344)</f>
        <v>tier - 2</v>
      </c>
      <c r="P2077" s="14" t="str">
        <f>_xlfn.XLOOKUP(A2077,'Hospitalisation Transform'!$A$2:$A$2344,'Hospitalisation Transform'!$G$2:$G$2344)</f>
        <v>R1012</v>
      </c>
      <c r="Q2077" s="14">
        <f>_xlfn.XLOOKUP(A2077,'Hospitalisation Transform'!$A$2:$A$2344,'Hospitalisation Transform'!$H$2:$H$2344)</f>
        <v>19</v>
      </c>
    </row>
    <row r="2078" spans="1:17" ht="15.5" x14ac:dyDescent="0.35">
      <c r="A2078" s="59" t="s">
        <v>290</v>
      </c>
      <c r="B2078" s="39" t="str">
        <f>_xlfn.XLOOKUP(A2078,'Customer Names Transform'!$A$2:$A$2336,'Customer Names Transform'!$D$2:$D$2336)</f>
        <v>Robert J.</v>
      </c>
      <c r="C2078" s="28">
        <f>_xlfn.XLOOKUP(A2078,'Medical Exam Transform'!$A$2:$A$2336,'Medical Exam Transform'!$B$2:$B$2336)</f>
        <v>33.659999999999997</v>
      </c>
      <c r="D2078" s="14">
        <f>_xlfn.XLOOKUP(A2078,'Medical Exam Transform'!$A$2:$A$2336,'Medical Exam Transform'!$C$2:$C$2336)</f>
        <v>4.2</v>
      </c>
      <c r="E2078" s="14" t="str">
        <f>_xlfn.XLOOKUP(A2078,'Medical Exam Transform'!$A$2:$A$2336,'Medical Exam Transform'!$D$2:$D$2336)</f>
        <v>Yes</v>
      </c>
      <c r="F2078" s="14" t="str">
        <f>_xlfn.XLOOKUP(A2078,'Medical Exam Transform'!$A$2:$A$2336,'Medical Exam Transform'!$E$2:$E$2336)</f>
        <v>No</v>
      </c>
      <c r="G2078" s="14" t="str">
        <f>_xlfn.XLOOKUP(A2078,'Medical Exam Transform'!$A$2:$A$2336,'Medical Exam Transform'!$F$2:$F$2336)</f>
        <v>No</v>
      </c>
      <c r="H2078" s="14">
        <f>_xlfn.XLOOKUP(A2078,'Medical Exam Transform'!$A$2:$A$2336,'Medical Exam Transform'!$G$2:$G$2336)</f>
        <v>1</v>
      </c>
      <c r="I2078" s="14" t="str">
        <f>_xlfn.XLOOKUP(A2078,'Medical Exam Transform'!$A$2:$A$2336,'Medical Exam Transform'!$H$2:$H$2336)</f>
        <v>No</v>
      </c>
      <c r="J2078" s="14" t="str">
        <f>_xlfn.XLOOKUP(A2078,'Medical Exam Transform'!$A$2:$A$2336,'Medical Exam Transform'!$I$2:$I$2336)</f>
        <v>Obesity</v>
      </c>
      <c r="K2078" s="14" t="str">
        <f>_xlfn.XLOOKUP(A2078,'Medical Exam Transform'!$A$2:$A$2336,'Medical Exam Transform'!$J$2:$J$2336)</f>
        <v>Normal</v>
      </c>
      <c r="L2078" s="60">
        <f>_xlfn.XLOOKUP(A2078,'Hospitalisation Transform'!$A$2:$A$2344,'Hospitalisation Transform'!$B$2:$B$2344)</f>
        <v>34987</v>
      </c>
      <c r="M2078" s="82">
        <f>_xlfn.XLOOKUP(A2078,'Hospitalisation Transform'!$A$2:$A$2344,'Hospitalisation Transform'!$D$2:$D$2344)</f>
        <v>2498.41</v>
      </c>
      <c r="N2078" s="14" t="str">
        <f>_xlfn.XLOOKUP(A2078,'Hospitalisation Transform'!$A$2:$A$2344,'Hospitalisation Transform'!$E$2:$E$2344)</f>
        <v>tier - 3</v>
      </c>
      <c r="O2078" s="14" t="str">
        <f>_xlfn.XLOOKUP(A2078,'Hospitalisation Transform'!$A$2:$A$2344,'Hospitalisation Transform'!$F$2:$F$2344)</f>
        <v>tier - 3</v>
      </c>
      <c r="P2078" s="14" t="str">
        <f>_xlfn.XLOOKUP(A2078,'Hospitalisation Transform'!$A$2:$A$2344,'Hospitalisation Transform'!$G$2:$G$2344)</f>
        <v>R1013</v>
      </c>
      <c r="Q2078" s="14">
        <f>_xlfn.XLOOKUP(A2078,'Hospitalisation Transform'!$A$2:$A$2344,'Hospitalisation Transform'!$H$2:$H$2344)</f>
        <v>28</v>
      </c>
    </row>
    <row r="2079" spans="1:17" ht="15.5" x14ac:dyDescent="0.35">
      <c r="A2079" s="59" t="s">
        <v>289</v>
      </c>
      <c r="B2079" s="39" t="str">
        <f>_xlfn.XLOOKUP(A2079,'Customer Names Transform'!$A$2:$A$2336,'Customer Names Transform'!$D$2:$D$2336)</f>
        <v>Nicholas</v>
      </c>
      <c r="C2079" s="28">
        <f>_xlfn.XLOOKUP(A2079,'Medical Exam Transform'!$A$2:$A$2336,'Medical Exam Transform'!$B$2:$B$2336)</f>
        <v>32.67</v>
      </c>
      <c r="D2079" s="14">
        <f>_xlfn.XLOOKUP(A2079,'Medical Exam Transform'!$A$2:$A$2336,'Medical Exam Transform'!$C$2:$C$2336)</f>
        <v>5.61</v>
      </c>
      <c r="E2079" s="14" t="str">
        <f>_xlfn.XLOOKUP(A2079,'Medical Exam Transform'!$A$2:$A$2336,'Medical Exam Transform'!$D$2:$D$2336)</f>
        <v>Yes</v>
      </c>
      <c r="F2079" s="14" t="str">
        <f>_xlfn.XLOOKUP(A2079,'Medical Exam Transform'!$A$2:$A$2336,'Medical Exam Transform'!$E$2:$E$2336)</f>
        <v>No</v>
      </c>
      <c r="G2079" s="14" t="str">
        <f>_xlfn.XLOOKUP(A2079,'Medical Exam Transform'!$A$2:$A$2336,'Medical Exam Transform'!$F$2:$F$2336)</f>
        <v>No</v>
      </c>
      <c r="H2079" s="14">
        <f>_xlfn.XLOOKUP(A2079,'Medical Exam Transform'!$A$2:$A$2336,'Medical Exam Transform'!$G$2:$G$2336)</f>
        <v>1</v>
      </c>
      <c r="I2079" s="14" t="str">
        <f>_xlfn.XLOOKUP(A2079,'Medical Exam Transform'!$A$2:$A$2336,'Medical Exam Transform'!$H$2:$H$2336)</f>
        <v>No</v>
      </c>
      <c r="J2079" s="14" t="str">
        <f>_xlfn.XLOOKUP(A2079,'Medical Exam Transform'!$A$2:$A$2336,'Medical Exam Transform'!$I$2:$I$2336)</f>
        <v>Obesity</v>
      </c>
      <c r="K2079" s="14" t="str">
        <f>_xlfn.XLOOKUP(A2079,'Medical Exam Transform'!$A$2:$A$2336,'Medical Exam Transform'!$J$2:$J$2336)</f>
        <v>Prediabetes</v>
      </c>
      <c r="L2079" s="60">
        <f>_xlfn.XLOOKUP(A2079,'Hospitalisation Transform'!$A$2:$A$2344,'Hospitalisation Transform'!$B$2:$B$2344)</f>
        <v>34889</v>
      </c>
      <c r="M2079" s="82">
        <f>_xlfn.XLOOKUP(A2079,'Hospitalisation Transform'!$A$2:$A$2344,'Hospitalisation Transform'!$D$2:$D$2344)</f>
        <v>2497.04</v>
      </c>
      <c r="N2079" s="14" t="str">
        <f>_xlfn.XLOOKUP(A2079,'Hospitalisation Transform'!$A$2:$A$2344,'Hospitalisation Transform'!$E$2:$E$2344)</f>
        <v>tier - 3</v>
      </c>
      <c r="O2079" s="14" t="str">
        <f>_xlfn.XLOOKUP(A2079,'Hospitalisation Transform'!$A$2:$A$2344,'Hospitalisation Transform'!$F$2:$F$2344)</f>
        <v>tier - 3</v>
      </c>
      <c r="P2079" s="14" t="str">
        <f>_xlfn.XLOOKUP(A2079,'Hospitalisation Transform'!$A$2:$A$2344,'Hospitalisation Transform'!$G$2:$G$2344)</f>
        <v>R1013</v>
      </c>
      <c r="Q2079" s="14">
        <f>_xlfn.XLOOKUP(A2079,'Hospitalisation Transform'!$A$2:$A$2344,'Hospitalisation Transform'!$H$2:$H$2344)</f>
        <v>28</v>
      </c>
    </row>
    <row r="2080" spans="1:17" ht="15.5" x14ac:dyDescent="0.35">
      <c r="A2080" s="59" t="s">
        <v>288</v>
      </c>
      <c r="B2080" s="39" t="str">
        <f>_xlfn.XLOOKUP(A2080,'Customer Names Transform'!$A$2:$A$2336,'Customer Names Transform'!$D$2:$D$2336)</f>
        <v>Kevin L</v>
      </c>
      <c r="C2080" s="28">
        <f>_xlfn.XLOOKUP(A2080,'Medical Exam Transform'!$A$2:$A$2336,'Medical Exam Transform'!$B$2:$B$2336)</f>
        <v>30.5</v>
      </c>
      <c r="D2080" s="14">
        <f>_xlfn.XLOOKUP(A2080,'Medical Exam Transform'!$A$2:$A$2336,'Medical Exam Transform'!$C$2:$C$2336)</f>
        <v>5.88</v>
      </c>
      <c r="E2080" s="14" t="str">
        <f>_xlfn.XLOOKUP(A2080,'Medical Exam Transform'!$A$2:$A$2336,'Medical Exam Transform'!$D$2:$D$2336)</f>
        <v>Yes</v>
      </c>
      <c r="F2080" s="14" t="str">
        <f>_xlfn.XLOOKUP(A2080,'Medical Exam Transform'!$A$2:$A$2336,'Medical Exam Transform'!$E$2:$E$2336)</f>
        <v>No</v>
      </c>
      <c r="G2080" s="14" t="str">
        <f>_xlfn.XLOOKUP(A2080,'Medical Exam Transform'!$A$2:$A$2336,'Medical Exam Transform'!$F$2:$F$2336)</f>
        <v>No</v>
      </c>
      <c r="H2080" s="14">
        <f>_xlfn.XLOOKUP(A2080,'Medical Exam Transform'!$A$2:$A$2336,'Medical Exam Transform'!$G$2:$G$2336)</f>
        <v>1</v>
      </c>
      <c r="I2080" s="14" t="str">
        <f>_xlfn.XLOOKUP(A2080,'Medical Exam Transform'!$A$2:$A$2336,'Medical Exam Transform'!$H$2:$H$2336)</f>
        <v>No</v>
      </c>
      <c r="J2080" s="14" t="str">
        <f>_xlfn.XLOOKUP(A2080,'Medical Exam Transform'!$A$2:$A$2336,'Medical Exam Transform'!$I$2:$I$2336)</f>
        <v>Obesity</v>
      </c>
      <c r="K2080" s="14" t="str">
        <f>_xlfn.XLOOKUP(A2080,'Medical Exam Transform'!$A$2:$A$2336,'Medical Exam Transform'!$J$2:$J$2336)</f>
        <v>Normal</v>
      </c>
      <c r="L2080" s="60">
        <f>_xlfn.XLOOKUP(A2080,'Hospitalisation Transform'!$A$2:$A$2344,'Hospitalisation Transform'!$B$2:$B$2344)</f>
        <v>34986</v>
      </c>
      <c r="M2080" s="82">
        <f>_xlfn.XLOOKUP(A2080,'Hospitalisation Transform'!$A$2:$A$2344,'Hospitalisation Transform'!$D$2:$D$2344)</f>
        <v>2494.02</v>
      </c>
      <c r="N2080" s="14" t="str">
        <f>_xlfn.XLOOKUP(A2080,'Hospitalisation Transform'!$A$2:$A$2344,'Hospitalisation Transform'!$E$2:$E$2344)</f>
        <v>tier - 3</v>
      </c>
      <c r="O2080" s="14" t="str">
        <f>_xlfn.XLOOKUP(A2080,'Hospitalisation Transform'!$A$2:$A$2344,'Hospitalisation Transform'!$F$2:$F$2344)</f>
        <v>tier - 1</v>
      </c>
      <c r="P2080" s="14" t="str">
        <f>_xlfn.XLOOKUP(A2080,'Hospitalisation Transform'!$A$2:$A$2344,'Hospitalisation Transform'!$G$2:$G$2344)</f>
        <v>R1011</v>
      </c>
      <c r="Q2080" s="14">
        <f>_xlfn.XLOOKUP(A2080,'Hospitalisation Transform'!$A$2:$A$2344,'Hospitalisation Transform'!$H$2:$H$2344)</f>
        <v>28</v>
      </c>
    </row>
    <row r="2081" spans="1:17" ht="15.5" x14ac:dyDescent="0.35">
      <c r="A2081" s="59" t="s">
        <v>287</v>
      </c>
      <c r="B2081" s="39" t="str">
        <f>_xlfn.XLOOKUP(A2081,'Customer Names Transform'!$A$2:$A$2336,'Customer Names Transform'!$D$2:$D$2336)</f>
        <v>Bryan</v>
      </c>
      <c r="C2081" s="28">
        <f>_xlfn.XLOOKUP(A2081,'Medical Exam Transform'!$A$2:$A$2336,'Medical Exam Transform'!$B$2:$B$2336)</f>
        <v>23.1</v>
      </c>
      <c r="D2081" s="14">
        <f>_xlfn.XLOOKUP(A2081,'Medical Exam Transform'!$A$2:$A$2336,'Medical Exam Transform'!$C$2:$C$2336)</f>
        <v>5.92</v>
      </c>
      <c r="E2081" s="14" t="str">
        <f>_xlfn.XLOOKUP(A2081,'Medical Exam Transform'!$A$2:$A$2336,'Medical Exam Transform'!$D$2:$D$2336)</f>
        <v>Yes</v>
      </c>
      <c r="F2081" s="14" t="str">
        <f>_xlfn.XLOOKUP(A2081,'Medical Exam Transform'!$A$2:$A$2336,'Medical Exam Transform'!$E$2:$E$2336)</f>
        <v>No</v>
      </c>
      <c r="G2081" s="14" t="str">
        <f>_xlfn.XLOOKUP(A2081,'Medical Exam Transform'!$A$2:$A$2336,'Medical Exam Transform'!$F$2:$F$2336)</f>
        <v>No</v>
      </c>
      <c r="H2081" s="14">
        <f>_xlfn.XLOOKUP(A2081,'Medical Exam Transform'!$A$2:$A$2336,'Medical Exam Transform'!$G$2:$G$2336)</f>
        <v>1</v>
      </c>
      <c r="I2081" s="14" t="str">
        <f>_xlfn.XLOOKUP(A2081,'Medical Exam Transform'!$A$2:$A$2336,'Medical Exam Transform'!$H$2:$H$2336)</f>
        <v>No</v>
      </c>
      <c r="J2081" s="14" t="str">
        <f>_xlfn.XLOOKUP(A2081,'Medical Exam Transform'!$A$2:$A$2336,'Medical Exam Transform'!$I$2:$I$2336)</f>
        <v>Normalweight</v>
      </c>
      <c r="K2081" s="14" t="str">
        <f>_xlfn.XLOOKUP(A2081,'Medical Exam Transform'!$A$2:$A$2336,'Medical Exam Transform'!$J$2:$J$2336)</f>
        <v>Prediabetes</v>
      </c>
      <c r="L2081" s="60">
        <f>_xlfn.XLOOKUP(A2081,'Hospitalisation Transform'!$A$2:$A$2344,'Hospitalisation Transform'!$B$2:$B$2344)</f>
        <v>35009</v>
      </c>
      <c r="M2081" s="82">
        <f>_xlfn.XLOOKUP(A2081,'Hospitalisation Transform'!$A$2:$A$2344,'Hospitalisation Transform'!$D$2:$D$2344)</f>
        <v>2483.7399999999998</v>
      </c>
      <c r="N2081" s="14" t="str">
        <f>_xlfn.XLOOKUP(A2081,'Hospitalisation Transform'!$A$2:$A$2344,'Hospitalisation Transform'!$E$2:$E$2344)</f>
        <v>tier - 3</v>
      </c>
      <c r="O2081" s="14" t="str">
        <f>_xlfn.XLOOKUP(A2081,'Hospitalisation Transform'!$A$2:$A$2344,'Hospitalisation Transform'!$F$2:$F$2344)</f>
        <v>tier - 2</v>
      </c>
      <c r="P2081" s="14" t="str">
        <f>_xlfn.XLOOKUP(A2081,'Hospitalisation Transform'!$A$2:$A$2344,'Hospitalisation Transform'!$G$2:$G$2344)</f>
        <v>R1013</v>
      </c>
      <c r="Q2081" s="14">
        <f>_xlfn.XLOOKUP(A2081,'Hospitalisation Transform'!$A$2:$A$2344,'Hospitalisation Transform'!$H$2:$H$2344)</f>
        <v>28</v>
      </c>
    </row>
    <row r="2082" spans="1:17" ht="15.5" x14ac:dyDescent="0.35">
      <c r="A2082" s="59" t="s">
        <v>286</v>
      </c>
      <c r="B2082" s="39" t="str">
        <f>_xlfn.XLOOKUP(A2082,'Customer Names Transform'!$A$2:$A$2336,'Customer Names Transform'!$D$2:$D$2336)</f>
        <v>Janae N.</v>
      </c>
      <c r="C2082" s="28">
        <f>_xlfn.XLOOKUP(A2082,'Medical Exam Transform'!$A$2:$A$2336,'Medical Exam Transform'!$B$2:$B$2336)</f>
        <v>39.49</v>
      </c>
      <c r="D2082" s="14">
        <f>_xlfn.XLOOKUP(A2082,'Medical Exam Transform'!$A$2:$A$2336,'Medical Exam Transform'!$C$2:$C$2336)</f>
        <v>4.8099999999999996</v>
      </c>
      <c r="E2082" s="14" t="str">
        <f>_xlfn.XLOOKUP(A2082,'Medical Exam Transform'!$A$2:$A$2336,'Medical Exam Transform'!$D$2:$D$2336)</f>
        <v>No</v>
      </c>
      <c r="F2082" s="14" t="str">
        <f>_xlfn.XLOOKUP(A2082,'Medical Exam Transform'!$A$2:$A$2336,'Medical Exam Transform'!$E$2:$E$2336)</f>
        <v>No</v>
      </c>
      <c r="G2082" s="14" t="str">
        <f>_xlfn.XLOOKUP(A2082,'Medical Exam Transform'!$A$2:$A$2336,'Medical Exam Transform'!$F$2:$F$2336)</f>
        <v>No</v>
      </c>
      <c r="H2082" s="14">
        <f>_xlfn.XLOOKUP(A2082,'Medical Exam Transform'!$A$2:$A$2336,'Medical Exam Transform'!$G$2:$G$2336)</f>
        <v>1</v>
      </c>
      <c r="I2082" s="14" t="str">
        <f>_xlfn.XLOOKUP(A2082,'Medical Exam Transform'!$A$2:$A$2336,'Medical Exam Transform'!$H$2:$H$2336)</f>
        <v>No</v>
      </c>
      <c r="J2082" s="14" t="str">
        <f>_xlfn.XLOOKUP(A2082,'Medical Exam Transform'!$A$2:$A$2336,'Medical Exam Transform'!$I$2:$I$2336)</f>
        <v>Obesity</v>
      </c>
      <c r="K2082" s="14" t="str">
        <f>_xlfn.XLOOKUP(A2082,'Medical Exam Transform'!$A$2:$A$2336,'Medical Exam Transform'!$J$2:$J$2336)</f>
        <v>Prediabetes</v>
      </c>
      <c r="L2082" s="60">
        <f>_xlfn.XLOOKUP(A2082,'Hospitalisation Transform'!$A$2:$A$2344,'Hospitalisation Transform'!$B$2:$B$2344)</f>
        <v>35966</v>
      </c>
      <c r="M2082" s="82">
        <f>_xlfn.XLOOKUP(A2082,'Hospitalisation Transform'!$A$2:$A$2344,'Hospitalisation Transform'!$D$2:$D$2344)</f>
        <v>2480.98</v>
      </c>
      <c r="N2082" s="14" t="str">
        <f>_xlfn.XLOOKUP(A2082,'Hospitalisation Transform'!$A$2:$A$2344,'Hospitalisation Transform'!$E$2:$E$2344)</f>
        <v>tier - 2</v>
      </c>
      <c r="O2082" s="14" t="str">
        <f>_xlfn.XLOOKUP(A2082,'Hospitalisation Transform'!$A$2:$A$2344,'Hospitalisation Transform'!$F$2:$F$2344)</f>
        <v>tier - 2</v>
      </c>
      <c r="P2082" s="14" t="str">
        <f>_xlfn.XLOOKUP(A2082,'Hospitalisation Transform'!$A$2:$A$2344,'Hospitalisation Transform'!$G$2:$G$2344)</f>
        <v>R1013</v>
      </c>
      <c r="Q2082" s="14">
        <f>_xlfn.XLOOKUP(A2082,'Hospitalisation Transform'!$A$2:$A$2344,'Hospitalisation Transform'!$H$2:$H$2344)</f>
        <v>25</v>
      </c>
    </row>
    <row r="2083" spans="1:17" ht="15.5" x14ac:dyDescent="0.35">
      <c r="A2083" s="59" t="s">
        <v>285</v>
      </c>
      <c r="B2083" s="39" t="str">
        <f>_xlfn.XLOOKUP(A2083,'Customer Names Transform'!$A$2:$A$2336,'Customer Names Transform'!$D$2:$D$2336)</f>
        <v>Audrey</v>
      </c>
      <c r="C2083" s="28">
        <f>_xlfn.XLOOKUP(A2083,'Medical Exam Transform'!$A$2:$A$2336,'Medical Exam Transform'!$B$2:$B$2336)</f>
        <v>33.99</v>
      </c>
      <c r="D2083" s="14">
        <f>_xlfn.XLOOKUP(A2083,'Medical Exam Transform'!$A$2:$A$2336,'Medical Exam Transform'!$C$2:$C$2336)</f>
        <v>4.55</v>
      </c>
      <c r="E2083" s="14" t="str">
        <f>_xlfn.XLOOKUP(A2083,'Medical Exam Transform'!$A$2:$A$2336,'Medical Exam Transform'!$D$2:$D$2336)</f>
        <v>No</v>
      </c>
      <c r="F2083" s="14" t="str">
        <f>_xlfn.XLOOKUP(A2083,'Medical Exam Transform'!$A$2:$A$2336,'Medical Exam Transform'!$E$2:$E$2336)</f>
        <v>No</v>
      </c>
      <c r="G2083" s="14" t="str">
        <f>_xlfn.XLOOKUP(A2083,'Medical Exam Transform'!$A$2:$A$2336,'Medical Exam Transform'!$F$2:$F$2336)</f>
        <v>No</v>
      </c>
      <c r="H2083" s="14">
        <f>_xlfn.XLOOKUP(A2083,'Medical Exam Transform'!$A$2:$A$2336,'Medical Exam Transform'!$G$2:$G$2336)</f>
        <v>1</v>
      </c>
      <c r="I2083" s="14" t="str">
        <f>_xlfn.XLOOKUP(A2083,'Medical Exam Transform'!$A$2:$A$2336,'Medical Exam Transform'!$H$2:$H$2336)</f>
        <v>No</v>
      </c>
      <c r="J2083" s="14" t="str">
        <f>_xlfn.XLOOKUP(A2083,'Medical Exam Transform'!$A$2:$A$2336,'Medical Exam Transform'!$I$2:$I$2336)</f>
        <v>Obesity</v>
      </c>
      <c r="K2083" s="14" t="str">
        <f>_xlfn.XLOOKUP(A2083,'Medical Exam Transform'!$A$2:$A$2336,'Medical Exam Transform'!$J$2:$J$2336)</f>
        <v>Normal</v>
      </c>
      <c r="L2083" s="60">
        <f>_xlfn.XLOOKUP(A2083,'Hospitalisation Transform'!$A$2:$A$2344,'Hospitalisation Transform'!$B$2:$B$2344)</f>
        <v>35978</v>
      </c>
      <c r="M2083" s="82">
        <f>_xlfn.XLOOKUP(A2083,'Hospitalisation Transform'!$A$2:$A$2344,'Hospitalisation Transform'!$D$2:$D$2344)</f>
        <v>2473.33</v>
      </c>
      <c r="N2083" s="14" t="str">
        <f>_xlfn.XLOOKUP(A2083,'Hospitalisation Transform'!$A$2:$A$2344,'Hospitalisation Transform'!$E$2:$E$2344)</f>
        <v>tier - 2</v>
      </c>
      <c r="O2083" s="14" t="str">
        <f>_xlfn.XLOOKUP(A2083,'Hospitalisation Transform'!$A$2:$A$2344,'Hospitalisation Transform'!$F$2:$F$2344)</f>
        <v>tier - 3</v>
      </c>
      <c r="P2083" s="14" t="str">
        <f>_xlfn.XLOOKUP(A2083,'Hospitalisation Transform'!$A$2:$A$2344,'Hospitalisation Transform'!$G$2:$G$2344)</f>
        <v>R1013</v>
      </c>
      <c r="Q2083" s="14">
        <f>_xlfn.XLOOKUP(A2083,'Hospitalisation Transform'!$A$2:$A$2344,'Hospitalisation Transform'!$H$2:$H$2344)</f>
        <v>25</v>
      </c>
    </row>
    <row r="2084" spans="1:17" ht="15.5" x14ac:dyDescent="0.35">
      <c r="A2084" s="59" t="s">
        <v>284</v>
      </c>
      <c r="B2084" s="39" t="str">
        <f>_xlfn.XLOOKUP(A2084,'Customer Names Transform'!$A$2:$A$2336,'Customer Names Transform'!$D$2:$D$2336)</f>
        <v>Laura</v>
      </c>
      <c r="C2084" s="28">
        <f>_xlfn.XLOOKUP(A2084,'Medical Exam Transform'!$A$2:$A$2336,'Medical Exam Transform'!$B$2:$B$2336)</f>
        <v>27.72</v>
      </c>
      <c r="D2084" s="14">
        <f>_xlfn.XLOOKUP(A2084,'Medical Exam Transform'!$A$2:$A$2336,'Medical Exam Transform'!$C$2:$C$2336)</f>
        <v>6.43</v>
      </c>
      <c r="E2084" s="14" t="str">
        <f>_xlfn.XLOOKUP(A2084,'Medical Exam Transform'!$A$2:$A$2336,'Medical Exam Transform'!$D$2:$D$2336)</f>
        <v>No</v>
      </c>
      <c r="F2084" s="14" t="str">
        <f>_xlfn.XLOOKUP(A2084,'Medical Exam Transform'!$A$2:$A$2336,'Medical Exam Transform'!$E$2:$E$2336)</f>
        <v>No</v>
      </c>
      <c r="G2084" s="14" t="str">
        <f>_xlfn.XLOOKUP(A2084,'Medical Exam Transform'!$A$2:$A$2336,'Medical Exam Transform'!$F$2:$F$2336)</f>
        <v>No</v>
      </c>
      <c r="H2084" s="14">
        <f>_xlfn.XLOOKUP(A2084,'Medical Exam Transform'!$A$2:$A$2336,'Medical Exam Transform'!$G$2:$G$2336)</f>
        <v>1</v>
      </c>
      <c r="I2084" s="14" t="str">
        <f>_xlfn.XLOOKUP(A2084,'Medical Exam Transform'!$A$2:$A$2336,'Medical Exam Transform'!$H$2:$H$2336)</f>
        <v>No</v>
      </c>
      <c r="J2084" s="14" t="str">
        <f>_xlfn.XLOOKUP(A2084,'Medical Exam Transform'!$A$2:$A$2336,'Medical Exam Transform'!$I$2:$I$2336)</f>
        <v>Overweight</v>
      </c>
      <c r="K2084" s="14" t="str">
        <f>_xlfn.XLOOKUP(A2084,'Medical Exam Transform'!$A$2:$A$2336,'Medical Exam Transform'!$J$2:$J$2336)</f>
        <v>Normal</v>
      </c>
      <c r="L2084" s="60">
        <f>_xlfn.XLOOKUP(A2084,'Hospitalisation Transform'!$A$2:$A$2344,'Hospitalisation Transform'!$B$2:$B$2344)</f>
        <v>36024</v>
      </c>
      <c r="M2084" s="82">
        <f>_xlfn.XLOOKUP(A2084,'Hospitalisation Transform'!$A$2:$A$2344,'Hospitalisation Transform'!$D$2:$D$2344)</f>
        <v>2464.62</v>
      </c>
      <c r="N2084" s="14" t="str">
        <f>_xlfn.XLOOKUP(A2084,'Hospitalisation Transform'!$A$2:$A$2344,'Hospitalisation Transform'!$E$2:$E$2344)</f>
        <v>tier - 2</v>
      </c>
      <c r="O2084" s="14" t="str">
        <f>_xlfn.XLOOKUP(A2084,'Hospitalisation Transform'!$A$2:$A$2344,'Hospitalisation Transform'!$F$2:$F$2344)</f>
        <v>tier - 3</v>
      </c>
      <c r="P2084" s="14" t="str">
        <f>_xlfn.XLOOKUP(A2084,'Hospitalisation Transform'!$A$2:$A$2344,'Hospitalisation Transform'!$G$2:$G$2344)</f>
        <v>R1013</v>
      </c>
      <c r="Q2084" s="14">
        <f>_xlfn.XLOOKUP(A2084,'Hospitalisation Transform'!$A$2:$A$2344,'Hospitalisation Transform'!$H$2:$H$2344)</f>
        <v>25</v>
      </c>
    </row>
    <row r="2085" spans="1:17" ht="15.5" x14ac:dyDescent="0.35">
      <c r="A2085" s="59" t="s">
        <v>283</v>
      </c>
      <c r="B2085" s="39" t="str">
        <f>_xlfn.XLOOKUP(A2085,'Customer Names Transform'!$A$2:$A$2336,'Customer Names Transform'!$D$2:$D$2336)</f>
        <v>Nicole F</v>
      </c>
      <c r="C2085" s="28">
        <f>_xlfn.XLOOKUP(A2085,'Medical Exam Transform'!$A$2:$A$2336,'Medical Exam Transform'!$B$2:$B$2336)</f>
        <v>30.59</v>
      </c>
      <c r="D2085" s="14">
        <f>_xlfn.XLOOKUP(A2085,'Medical Exam Transform'!$A$2:$A$2336,'Medical Exam Transform'!$C$2:$C$2336)</f>
        <v>11.62</v>
      </c>
      <c r="E2085" s="14" t="str">
        <f>_xlfn.XLOOKUP(A2085,'Medical Exam Transform'!$A$2:$A$2336,'Medical Exam Transform'!$D$2:$D$2336)</f>
        <v>No</v>
      </c>
      <c r="F2085" s="14" t="str">
        <f>_xlfn.XLOOKUP(A2085,'Medical Exam Transform'!$A$2:$A$2336,'Medical Exam Transform'!$E$2:$E$2336)</f>
        <v>No</v>
      </c>
      <c r="G2085" s="14" t="str">
        <f>_xlfn.XLOOKUP(A2085,'Medical Exam Transform'!$A$2:$A$2336,'Medical Exam Transform'!$F$2:$F$2336)</f>
        <v>No</v>
      </c>
      <c r="H2085" s="14">
        <f>_xlfn.XLOOKUP(A2085,'Medical Exam Transform'!$A$2:$A$2336,'Medical Exam Transform'!$G$2:$G$2336)</f>
        <v>0</v>
      </c>
      <c r="I2085" s="14" t="str">
        <f>_xlfn.XLOOKUP(A2085,'Medical Exam Transform'!$A$2:$A$2336,'Medical Exam Transform'!$H$2:$H$2336)</f>
        <v>No</v>
      </c>
      <c r="J2085" s="14" t="str">
        <f>_xlfn.XLOOKUP(A2085,'Medical Exam Transform'!$A$2:$A$2336,'Medical Exam Transform'!$I$2:$I$2336)</f>
        <v>Obesity</v>
      </c>
      <c r="K2085" s="14" t="str">
        <f>_xlfn.XLOOKUP(A2085,'Medical Exam Transform'!$A$2:$A$2336,'Medical Exam Transform'!$J$2:$J$2336)</f>
        <v>Normal</v>
      </c>
      <c r="L2085" s="60">
        <f>_xlfn.XLOOKUP(A2085,'Hospitalisation Transform'!$A$2:$A$2344,'Hospitalisation Transform'!$B$2:$B$2344)</f>
        <v>37448</v>
      </c>
      <c r="M2085" s="82">
        <f>_xlfn.XLOOKUP(A2085,'Hospitalisation Transform'!$A$2:$A$2344,'Hospitalisation Transform'!$D$2:$D$2344)</f>
        <v>2459.7199999999998</v>
      </c>
      <c r="N2085" s="14" t="str">
        <f>_xlfn.XLOOKUP(A2085,'Hospitalisation Transform'!$A$2:$A$2344,'Hospitalisation Transform'!$E$2:$E$2344)</f>
        <v>tier - 2</v>
      </c>
      <c r="O2085" s="14" t="str">
        <f>_xlfn.XLOOKUP(A2085,'Hospitalisation Transform'!$A$2:$A$2344,'Hospitalisation Transform'!$F$2:$F$2344)</f>
        <v>tier - 2</v>
      </c>
      <c r="P2085" s="14" t="str">
        <f>_xlfn.XLOOKUP(A2085,'Hospitalisation Transform'!$A$2:$A$2344,'Hospitalisation Transform'!$G$2:$G$2344)</f>
        <v>R1024</v>
      </c>
      <c r="Q2085" s="14">
        <f>_xlfn.XLOOKUP(A2085,'Hospitalisation Transform'!$A$2:$A$2344,'Hospitalisation Transform'!$H$2:$H$2344)</f>
        <v>21</v>
      </c>
    </row>
    <row r="2086" spans="1:17" ht="15.5" x14ac:dyDescent="0.35">
      <c r="A2086" s="59" t="s">
        <v>282</v>
      </c>
      <c r="B2086" s="39" t="str">
        <f>_xlfn.XLOOKUP(A2086,'Customer Names Transform'!$A$2:$A$2336,'Customer Names Transform'!$D$2:$D$2336)</f>
        <v>Krista L</v>
      </c>
      <c r="C2086" s="28">
        <f>_xlfn.XLOOKUP(A2086,'Medical Exam Transform'!$A$2:$A$2336,'Medical Exam Transform'!$B$2:$B$2336)</f>
        <v>22.6</v>
      </c>
      <c r="D2086" s="14">
        <f>_xlfn.XLOOKUP(A2086,'Medical Exam Transform'!$A$2:$A$2336,'Medical Exam Transform'!$C$2:$C$2336)</f>
        <v>6.04</v>
      </c>
      <c r="E2086" s="14" t="str">
        <f>_xlfn.XLOOKUP(A2086,'Medical Exam Transform'!$A$2:$A$2336,'Medical Exam Transform'!$D$2:$D$2336)</f>
        <v>No</v>
      </c>
      <c r="F2086" s="14" t="str">
        <f>_xlfn.XLOOKUP(A2086,'Medical Exam Transform'!$A$2:$A$2336,'Medical Exam Transform'!$E$2:$E$2336)</f>
        <v>No</v>
      </c>
      <c r="G2086" s="14" t="str">
        <f>_xlfn.XLOOKUP(A2086,'Medical Exam Transform'!$A$2:$A$2336,'Medical Exam Transform'!$F$2:$F$2336)</f>
        <v>No</v>
      </c>
      <c r="H2086" s="14">
        <f>_xlfn.XLOOKUP(A2086,'Medical Exam Transform'!$A$2:$A$2336,'Medical Exam Transform'!$G$2:$G$2336)</f>
        <v>1</v>
      </c>
      <c r="I2086" s="14" t="str">
        <f>_xlfn.XLOOKUP(A2086,'Medical Exam Transform'!$A$2:$A$2336,'Medical Exam Transform'!$H$2:$H$2336)</f>
        <v>No</v>
      </c>
      <c r="J2086" s="14" t="str">
        <f>_xlfn.XLOOKUP(A2086,'Medical Exam Transform'!$A$2:$A$2336,'Medical Exam Transform'!$I$2:$I$2336)</f>
        <v>Normalweight</v>
      </c>
      <c r="K2086" s="14" t="str">
        <f>_xlfn.XLOOKUP(A2086,'Medical Exam Transform'!$A$2:$A$2336,'Medical Exam Transform'!$J$2:$J$2336)</f>
        <v>Normal</v>
      </c>
      <c r="L2086" s="60">
        <f>_xlfn.XLOOKUP(A2086,'Hospitalisation Transform'!$A$2:$A$2344,'Hospitalisation Transform'!$B$2:$B$2344)</f>
        <v>36118</v>
      </c>
      <c r="M2086" s="82">
        <f>_xlfn.XLOOKUP(A2086,'Hospitalisation Transform'!$A$2:$A$2344,'Hospitalisation Transform'!$D$2:$D$2344)</f>
        <v>2457.5</v>
      </c>
      <c r="N2086" s="14" t="str">
        <f>_xlfn.XLOOKUP(A2086,'Hospitalisation Transform'!$A$2:$A$2344,'Hospitalisation Transform'!$E$2:$E$2344)</f>
        <v>tier - 2</v>
      </c>
      <c r="O2086" s="14" t="str">
        <f>_xlfn.XLOOKUP(A2086,'Hospitalisation Transform'!$A$2:$A$2344,'Hospitalisation Transform'!$F$2:$F$2344)</f>
        <v>tier - 1</v>
      </c>
      <c r="P2086" s="14" t="str">
        <f>_xlfn.XLOOKUP(A2086,'Hospitalisation Transform'!$A$2:$A$2344,'Hospitalisation Transform'!$G$2:$G$2344)</f>
        <v>R1011</v>
      </c>
      <c r="Q2086" s="14">
        <f>_xlfn.XLOOKUP(A2086,'Hospitalisation Transform'!$A$2:$A$2344,'Hospitalisation Transform'!$H$2:$H$2344)</f>
        <v>25</v>
      </c>
    </row>
    <row r="2087" spans="1:17" ht="15.5" x14ac:dyDescent="0.35">
      <c r="A2087" s="59" t="s">
        <v>281</v>
      </c>
      <c r="B2087" s="39" t="str">
        <f>_xlfn.XLOOKUP(A2087,'Customer Names Transform'!$A$2:$A$2336,'Customer Names Transform'!$D$2:$D$2336)</f>
        <v>Denise</v>
      </c>
      <c r="C2087" s="28">
        <f>_xlfn.XLOOKUP(A2087,'Medical Exam Transform'!$A$2:$A$2336,'Medical Exam Transform'!$B$2:$B$2336)</f>
        <v>28.785</v>
      </c>
      <c r="D2087" s="14">
        <f>_xlfn.XLOOKUP(A2087,'Medical Exam Transform'!$A$2:$A$2336,'Medical Exam Transform'!$C$2:$C$2336)</f>
        <v>8.82</v>
      </c>
      <c r="E2087" s="14" t="str">
        <f>_xlfn.XLOOKUP(A2087,'Medical Exam Transform'!$A$2:$A$2336,'Medical Exam Transform'!$D$2:$D$2336)</f>
        <v>No</v>
      </c>
      <c r="F2087" s="14" t="str">
        <f>_xlfn.XLOOKUP(A2087,'Medical Exam Transform'!$A$2:$A$2336,'Medical Exam Transform'!$E$2:$E$2336)</f>
        <v>No</v>
      </c>
      <c r="G2087" s="14" t="str">
        <f>_xlfn.XLOOKUP(A2087,'Medical Exam Transform'!$A$2:$A$2336,'Medical Exam Transform'!$F$2:$F$2336)</f>
        <v>No</v>
      </c>
      <c r="H2087" s="14">
        <f>_xlfn.XLOOKUP(A2087,'Medical Exam Transform'!$A$2:$A$2336,'Medical Exam Transform'!$G$2:$G$2336)</f>
        <v>0</v>
      </c>
      <c r="I2087" s="14" t="str">
        <f>_xlfn.XLOOKUP(A2087,'Medical Exam Transform'!$A$2:$A$2336,'Medical Exam Transform'!$H$2:$H$2336)</f>
        <v>No</v>
      </c>
      <c r="J2087" s="14" t="str">
        <f>_xlfn.XLOOKUP(A2087,'Medical Exam Transform'!$A$2:$A$2336,'Medical Exam Transform'!$I$2:$I$2336)</f>
        <v>Overweight</v>
      </c>
      <c r="K2087" s="14" t="str">
        <f>_xlfn.XLOOKUP(A2087,'Medical Exam Transform'!$A$2:$A$2336,'Medical Exam Transform'!$J$2:$J$2336)</f>
        <v>Normal</v>
      </c>
      <c r="L2087" s="60">
        <f>_xlfn.XLOOKUP(A2087,'Hospitalisation Transform'!$A$2:$A$2344,'Hospitalisation Transform'!$B$2:$B$2344)</f>
        <v>37466</v>
      </c>
      <c r="M2087" s="82">
        <f>_xlfn.XLOOKUP(A2087,'Hospitalisation Transform'!$A$2:$A$2344,'Hospitalisation Transform'!$D$2:$D$2344)</f>
        <v>2457.21</v>
      </c>
      <c r="N2087" s="14" t="str">
        <f>_xlfn.XLOOKUP(A2087,'Hospitalisation Transform'!$A$2:$A$2344,'Hospitalisation Transform'!$E$2:$E$2344)</f>
        <v>tier - 2</v>
      </c>
      <c r="O2087" s="14" t="str">
        <f>_xlfn.XLOOKUP(A2087,'Hospitalisation Transform'!$A$2:$A$2344,'Hospitalisation Transform'!$F$2:$F$2344)</f>
        <v>tier - 1</v>
      </c>
      <c r="P2087" s="14" t="str">
        <f>_xlfn.XLOOKUP(A2087,'Hospitalisation Transform'!$A$2:$A$2344,'Hospitalisation Transform'!$G$2:$G$2344)</f>
        <v>R1024</v>
      </c>
      <c r="Q2087" s="14">
        <f>_xlfn.XLOOKUP(A2087,'Hospitalisation Transform'!$A$2:$A$2344,'Hospitalisation Transform'!$H$2:$H$2344)</f>
        <v>21</v>
      </c>
    </row>
    <row r="2088" spans="1:17" ht="15.5" x14ac:dyDescent="0.35">
      <c r="A2088" s="59" t="s">
        <v>280</v>
      </c>
      <c r="B2088" s="39" t="str">
        <f>_xlfn.XLOOKUP(A2088,'Customer Names Transform'!$A$2:$A$2336,'Customer Names Transform'!$D$2:$D$2336)</f>
        <v>Ariel</v>
      </c>
      <c r="C2088" s="28">
        <f>_xlfn.XLOOKUP(A2088,'Medical Exam Transform'!$A$2:$A$2336,'Medical Exam Transform'!$B$2:$B$2336)</f>
        <v>50.38</v>
      </c>
      <c r="D2088" s="14">
        <f>_xlfn.XLOOKUP(A2088,'Medical Exam Transform'!$A$2:$A$2336,'Medical Exam Transform'!$C$2:$C$2336)</f>
        <v>5.8</v>
      </c>
      <c r="E2088" s="14" t="str">
        <f>_xlfn.XLOOKUP(A2088,'Medical Exam Transform'!$A$2:$A$2336,'Medical Exam Transform'!$D$2:$D$2336)</f>
        <v>No</v>
      </c>
      <c r="F2088" s="14" t="str">
        <f>_xlfn.XLOOKUP(A2088,'Medical Exam Transform'!$A$2:$A$2336,'Medical Exam Transform'!$E$2:$E$2336)</f>
        <v>No</v>
      </c>
      <c r="G2088" s="14" t="str">
        <f>_xlfn.XLOOKUP(A2088,'Medical Exam Transform'!$A$2:$A$2336,'Medical Exam Transform'!$F$2:$F$2336)</f>
        <v>No</v>
      </c>
      <c r="H2088" s="14">
        <f>_xlfn.XLOOKUP(A2088,'Medical Exam Transform'!$A$2:$A$2336,'Medical Exam Transform'!$G$2:$G$2336)</f>
        <v>0</v>
      </c>
      <c r="I2088" s="14" t="str">
        <f>_xlfn.XLOOKUP(A2088,'Medical Exam Transform'!$A$2:$A$2336,'Medical Exam Transform'!$H$2:$H$2336)</f>
        <v>No</v>
      </c>
      <c r="J2088" s="14" t="str">
        <f>_xlfn.XLOOKUP(A2088,'Medical Exam Transform'!$A$2:$A$2336,'Medical Exam Transform'!$I$2:$I$2336)</f>
        <v>Obesity</v>
      </c>
      <c r="K2088" s="14" t="str">
        <f>_xlfn.XLOOKUP(A2088,'Medical Exam Transform'!$A$2:$A$2336,'Medical Exam Transform'!$J$2:$J$2336)</f>
        <v>Normal</v>
      </c>
      <c r="L2088" s="60">
        <f>_xlfn.XLOOKUP(A2088,'Hospitalisation Transform'!$A$2:$A$2344,'Hospitalisation Transform'!$B$2:$B$2344)</f>
        <v>36485</v>
      </c>
      <c r="M2088" s="82">
        <f>_xlfn.XLOOKUP(A2088,'Hospitalisation Transform'!$A$2:$A$2344,'Hospitalisation Transform'!$D$2:$D$2344)</f>
        <v>2438.06</v>
      </c>
      <c r="N2088" s="14" t="str">
        <f>_xlfn.XLOOKUP(A2088,'Hospitalisation Transform'!$A$2:$A$2344,'Hospitalisation Transform'!$E$2:$E$2344)</f>
        <v>tier - 2</v>
      </c>
      <c r="O2088" s="14" t="str">
        <f>_xlfn.XLOOKUP(A2088,'Hospitalisation Transform'!$A$2:$A$2344,'Hospitalisation Transform'!$F$2:$F$2344)</f>
        <v>tier - 2</v>
      </c>
      <c r="P2088" s="14" t="str">
        <f>_xlfn.XLOOKUP(A2088,'Hospitalisation Transform'!$A$2:$A$2344,'Hospitalisation Transform'!$G$2:$G$2344)</f>
        <v>R1013</v>
      </c>
      <c r="Q2088" s="14">
        <f>_xlfn.XLOOKUP(A2088,'Hospitalisation Transform'!$A$2:$A$2344,'Hospitalisation Transform'!$H$2:$H$2344)</f>
        <v>24</v>
      </c>
    </row>
    <row r="2089" spans="1:17" ht="15.5" x14ac:dyDescent="0.35">
      <c r="A2089" s="59" t="s">
        <v>279</v>
      </c>
      <c r="B2089" s="39" t="str">
        <f>_xlfn.XLOOKUP(A2089,'Customer Names Transform'!$A$2:$A$2336,'Customer Names Transform'!$D$2:$D$2336)</f>
        <v>Jeremy</v>
      </c>
      <c r="C2089" s="28">
        <f>_xlfn.XLOOKUP(A2089,'Medical Exam Transform'!$A$2:$A$2336,'Medical Exam Transform'!$B$2:$B$2336)</f>
        <v>35.200000000000003</v>
      </c>
      <c r="D2089" s="14">
        <f>_xlfn.XLOOKUP(A2089,'Medical Exam Transform'!$A$2:$A$2336,'Medical Exam Transform'!$C$2:$C$2336)</f>
        <v>4.28</v>
      </c>
      <c r="E2089" s="14" t="str">
        <f>_xlfn.XLOOKUP(A2089,'Medical Exam Transform'!$A$2:$A$2336,'Medical Exam Transform'!$D$2:$D$2336)</f>
        <v>No</v>
      </c>
      <c r="F2089" s="14" t="str">
        <f>_xlfn.XLOOKUP(A2089,'Medical Exam Transform'!$A$2:$A$2336,'Medical Exam Transform'!$E$2:$E$2336)</f>
        <v>No</v>
      </c>
      <c r="G2089" s="14" t="str">
        <f>_xlfn.XLOOKUP(A2089,'Medical Exam Transform'!$A$2:$A$2336,'Medical Exam Transform'!$F$2:$F$2336)</f>
        <v>No</v>
      </c>
      <c r="H2089" s="14">
        <f>_xlfn.XLOOKUP(A2089,'Medical Exam Transform'!$A$2:$A$2336,'Medical Exam Transform'!$G$2:$G$2336)</f>
        <v>0</v>
      </c>
      <c r="I2089" s="14" t="str">
        <f>_xlfn.XLOOKUP(A2089,'Medical Exam Transform'!$A$2:$A$2336,'Medical Exam Transform'!$H$2:$H$2336)</f>
        <v>No</v>
      </c>
      <c r="J2089" s="14" t="str">
        <f>_xlfn.XLOOKUP(A2089,'Medical Exam Transform'!$A$2:$A$2336,'Medical Exam Transform'!$I$2:$I$2336)</f>
        <v>Obesity</v>
      </c>
      <c r="K2089" s="14" t="str">
        <f>_xlfn.XLOOKUP(A2089,'Medical Exam Transform'!$A$2:$A$2336,'Medical Exam Transform'!$J$2:$J$2336)</f>
        <v>Normal</v>
      </c>
      <c r="L2089" s="60">
        <f>_xlfn.XLOOKUP(A2089,'Hospitalisation Transform'!$A$2:$A$2344,'Hospitalisation Transform'!$B$2:$B$2344)</f>
        <v>36476</v>
      </c>
      <c r="M2089" s="82">
        <f>_xlfn.XLOOKUP(A2089,'Hospitalisation Transform'!$A$2:$A$2344,'Hospitalisation Transform'!$D$2:$D$2344)</f>
        <v>2416.96</v>
      </c>
      <c r="N2089" s="14" t="str">
        <f>_xlfn.XLOOKUP(A2089,'Hospitalisation Transform'!$A$2:$A$2344,'Hospitalisation Transform'!$E$2:$E$2344)</f>
        <v>tier - 2</v>
      </c>
      <c r="O2089" s="14" t="str">
        <f>_xlfn.XLOOKUP(A2089,'Hospitalisation Transform'!$A$2:$A$2344,'Hospitalisation Transform'!$F$2:$F$2344)</f>
        <v>tier - 2</v>
      </c>
      <c r="P2089" s="14" t="str">
        <f>_xlfn.XLOOKUP(A2089,'Hospitalisation Transform'!$A$2:$A$2344,'Hospitalisation Transform'!$G$2:$G$2344)</f>
        <v>R1011</v>
      </c>
      <c r="Q2089" s="14">
        <f>_xlfn.XLOOKUP(A2089,'Hospitalisation Transform'!$A$2:$A$2344,'Hospitalisation Transform'!$H$2:$H$2344)</f>
        <v>24</v>
      </c>
    </row>
    <row r="2090" spans="1:17" ht="15.5" x14ac:dyDescent="0.35">
      <c r="A2090" s="59" t="s">
        <v>278</v>
      </c>
      <c r="B2090" s="39" t="str">
        <f>_xlfn.XLOOKUP(A2090,'Customer Names Transform'!$A$2:$A$2336,'Customer Names Transform'!$D$2:$D$2336)</f>
        <v>Rosalie</v>
      </c>
      <c r="C2090" s="28">
        <f>_xlfn.XLOOKUP(A2090,'Medical Exam Transform'!$A$2:$A$2336,'Medical Exam Transform'!$B$2:$B$2336)</f>
        <v>35.72</v>
      </c>
      <c r="D2090" s="14">
        <f>_xlfn.XLOOKUP(A2090,'Medical Exam Transform'!$A$2:$A$2336,'Medical Exam Transform'!$C$2:$C$2336)</f>
        <v>5.5</v>
      </c>
      <c r="E2090" s="14" t="str">
        <f>_xlfn.XLOOKUP(A2090,'Medical Exam Transform'!$A$2:$A$2336,'Medical Exam Transform'!$D$2:$D$2336)</f>
        <v>Yes</v>
      </c>
      <c r="F2090" s="14" t="str">
        <f>_xlfn.XLOOKUP(A2090,'Medical Exam Transform'!$A$2:$A$2336,'Medical Exam Transform'!$E$2:$E$2336)</f>
        <v>No</v>
      </c>
      <c r="G2090" s="14" t="str">
        <f>_xlfn.XLOOKUP(A2090,'Medical Exam Transform'!$A$2:$A$2336,'Medical Exam Transform'!$F$2:$F$2336)</f>
        <v>No</v>
      </c>
      <c r="H2090" s="14">
        <f>_xlfn.XLOOKUP(A2090,'Medical Exam Transform'!$A$2:$A$2336,'Medical Exam Transform'!$G$2:$G$2336)</f>
        <v>0</v>
      </c>
      <c r="I2090" s="14" t="str">
        <f>_xlfn.XLOOKUP(A2090,'Medical Exam Transform'!$A$2:$A$2336,'Medical Exam Transform'!$H$2:$H$2336)</f>
        <v>No</v>
      </c>
      <c r="J2090" s="14" t="str">
        <f>_xlfn.XLOOKUP(A2090,'Medical Exam Transform'!$A$2:$A$2336,'Medical Exam Transform'!$I$2:$I$2336)</f>
        <v>Obesity</v>
      </c>
      <c r="K2090" s="14" t="str">
        <f>_xlfn.XLOOKUP(A2090,'Medical Exam Transform'!$A$2:$A$2336,'Medical Exam Transform'!$J$2:$J$2336)</f>
        <v>Normal</v>
      </c>
      <c r="L2090" s="60">
        <f>_xlfn.XLOOKUP(A2090,'Hospitalisation Transform'!$A$2:$A$2344,'Hospitalisation Transform'!$B$2:$B$2344)</f>
        <v>37045</v>
      </c>
      <c r="M2090" s="82">
        <f>_xlfn.XLOOKUP(A2090,'Hospitalisation Transform'!$A$2:$A$2344,'Hospitalisation Transform'!$D$2:$D$2344)</f>
        <v>2404.73</v>
      </c>
      <c r="N2090" s="14" t="str">
        <f>_xlfn.XLOOKUP(A2090,'Hospitalisation Transform'!$A$2:$A$2344,'Hospitalisation Transform'!$E$2:$E$2344)</f>
        <v>tier - 2</v>
      </c>
      <c r="O2090" s="14" t="str">
        <f>_xlfn.XLOOKUP(A2090,'Hospitalisation Transform'!$A$2:$A$2344,'Hospitalisation Transform'!$F$2:$F$2344)</f>
        <v>tier - 3</v>
      </c>
      <c r="P2090" s="14" t="str">
        <f>_xlfn.XLOOKUP(A2090,'Hospitalisation Transform'!$A$2:$A$2344,'Hospitalisation Transform'!$G$2:$G$2344)</f>
        <v>R1012</v>
      </c>
      <c r="Q2090" s="14">
        <f>_xlfn.XLOOKUP(A2090,'Hospitalisation Transform'!$A$2:$A$2344,'Hospitalisation Transform'!$H$2:$H$2344)</f>
        <v>22</v>
      </c>
    </row>
    <row r="2091" spans="1:17" ht="15.5" x14ac:dyDescent="0.35">
      <c r="A2091" s="59" t="s">
        <v>277</v>
      </c>
      <c r="B2091" s="39" t="str">
        <f>_xlfn.XLOOKUP(A2091,'Customer Names Transform'!$A$2:$A$2336,'Customer Names Transform'!$D$2:$D$2336)</f>
        <v>Jay</v>
      </c>
      <c r="C2091" s="28">
        <f>_xlfn.XLOOKUP(A2091,'Medical Exam Transform'!$A$2:$A$2336,'Medical Exam Transform'!$B$2:$B$2336)</f>
        <v>24.51</v>
      </c>
      <c r="D2091" s="14">
        <f>_xlfn.XLOOKUP(A2091,'Medical Exam Transform'!$A$2:$A$2336,'Medical Exam Transform'!$C$2:$C$2336)</f>
        <v>4.6900000000000004</v>
      </c>
      <c r="E2091" s="14" t="str">
        <f>_xlfn.XLOOKUP(A2091,'Medical Exam Transform'!$A$2:$A$2336,'Medical Exam Transform'!$D$2:$D$2336)</f>
        <v>No</v>
      </c>
      <c r="F2091" s="14" t="str">
        <f>_xlfn.XLOOKUP(A2091,'Medical Exam Transform'!$A$2:$A$2336,'Medical Exam Transform'!$E$2:$E$2336)</f>
        <v>No</v>
      </c>
      <c r="G2091" s="14" t="str">
        <f>_xlfn.XLOOKUP(A2091,'Medical Exam Transform'!$A$2:$A$2336,'Medical Exam Transform'!$F$2:$F$2336)</f>
        <v>No</v>
      </c>
      <c r="H2091" s="14">
        <f>_xlfn.XLOOKUP(A2091,'Medical Exam Transform'!$A$2:$A$2336,'Medical Exam Transform'!$G$2:$G$2336)</f>
        <v>0</v>
      </c>
      <c r="I2091" s="14" t="str">
        <f>_xlfn.XLOOKUP(A2091,'Medical Exam Transform'!$A$2:$A$2336,'Medical Exam Transform'!$H$2:$H$2336)</f>
        <v>No</v>
      </c>
      <c r="J2091" s="14" t="str">
        <f>_xlfn.XLOOKUP(A2091,'Medical Exam Transform'!$A$2:$A$2336,'Medical Exam Transform'!$I$2:$I$2336)</f>
        <v>Normalweight</v>
      </c>
      <c r="K2091" s="14" t="str">
        <f>_xlfn.XLOOKUP(A2091,'Medical Exam Transform'!$A$2:$A$2336,'Medical Exam Transform'!$J$2:$J$2336)</f>
        <v>Normal</v>
      </c>
      <c r="L2091" s="60">
        <f>_xlfn.XLOOKUP(A2091,'Hospitalisation Transform'!$A$2:$A$2344,'Hospitalisation Transform'!$B$2:$B$2344)</f>
        <v>36382</v>
      </c>
      <c r="M2091" s="82">
        <f>_xlfn.XLOOKUP(A2091,'Hospitalisation Transform'!$A$2:$A$2344,'Hospitalisation Transform'!$D$2:$D$2344)</f>
        <v>2396.1</v>
      </c>
      <c r="N2091" s="14" t="str">
        <f>_xlfn.XLOOKUP(A2091,'Hospitalisation Transform'!$A$2:$A$2344,'Hospitalisation Transform'!$E$2:$E$2344)</f>
        <v>tier - 2</v>
      </c>
      <c r="O2091" s="14" t="str">
        <f>_xlfn.XLOOKUP(A2091,'Hospitalisation Transform'!$A$2:$A$2344,'Hospitalisation Transform'!$F$2:$F$2344)</f>
        <v>tier - 1</v>
      </c>
      <c r="P2091" s="14" t="str">
        <f>_xlfn.XLOOKUP(A2091,'Hospitalisation Transform'!$A$2:$A$2344,'Hospitalisation Transform'!$G$2:$G$2344)</f>
        <v>R1019</v>
      </c>
      <c r="Q2091" s="14">
        <f>_xlfn.XLOOKUP(A2091,'Hospitalisation Transform'!$A$2:$A$2344,'Hospitalisation Transform'!$H$2:$H$2344)</f>
        <v>24</v>
      </c>
    </row>
    <row r="2092" spans="1:17" ht="15.5" x14ac:dyDescent="0.35">
      <c r="A2092" s="59" t="s">
        <v>275</v>
      </c>
      <c r="B2092" s="39" t="str">
        <f>_xlfn.XLOOKUP(A2092,'Customer Names Transform'!$A$2:$A$2336,'Customer Names Transform'!$D$2:$D$2336)</f>
        <v>Vitaliy</v>
      </c>
      <c r="C2092" s="28">
        <f>_xlfn.XLOOKUP(A2092,'Medical Exam Transform'!$A$2:$A$2336,'Medical Exam Transform'!$B$2:$B$2336)</f>
        <v>23.844999999999999</v>
      </c>
      <c r="D2092" s="14">
        <f>_xlfn.XLOOKUP(A2092,'Medical Exam Transform'!$A$2:$A$2336,'Medical Exam Transform'!$C$2:$C$2336)</f>
        <v>4.43</v>
      </c>
      <c r="E2092" s="14" t="str">
        <f>_xlfn.XLOOKUP(A2092,'Medical Exam Transform'!$A$2:$A$2336,'Medical Exam Transform'!$D$2:$D$2336)</f>
        <v>No</v>
      </c>
      <c r="F2092" s="14" t="str">
        <f>_xlfn.XLOOKUP(A2092,'Medical Exam Transform'!$A$2:$A$2336,'Medical Exam Transform'!$E$2:$E$2336)</f>
        <v>No</v>
      </c>
      <c r="G2092" s="14" t="str">
        <f>_xlfn.XLOOKUP(A2092,'Medical Exam Transform'!$A$2:$A$2336,'Medical Exam Transform'!$F$2:$F$2336)</f>
        <v>No</v>
      </c>
      <c r="H2092" s="14">
        <f>_xlfn.XLOOKUP(A2092,'Medical Exam Transform'!$A$2:$A$2336,'Medical Exam Transform'!$G$2:$G$2336)</f>
        <v>0</v>
      </c>
      <c r="I2092" s="14" t="str">
        <f>_xlfn.XLOOKUP(A2092,'Medical Exam Transform'!$A$2:$A$2336,'Medical Exam Transform'!$H$2:$H$2336)</f>
        <v>No</v>
      </c>
      <c r="J2092" s="14" t="str">
        <f>_xlfn.XLOOKUP(A2092,'Medical Exam Transform'!$A$2:$A$2336,'Medical Exam Transform'!$I$2:$I$2336)</f>
        <v>Normalweight</v>
      </c>
      <c r="K2092" s="14" t="str">
        <f>_xlfn.XLOOKUP(A2092,'Medical Exam Transform'!$A$2:$A$2336,'Medical Exam Transform'!$J$2:$J$2336)</f>
        <v>Normal</v>
      </c>
      <c r="L2092" s="60">
        <f>_xlfn.XLOOKUP(A2092,'Hospitalisation Transform'!$A$2:$A$2344,'Hospitalisation Transform'!$B$2:$B$2344)</f>
        <v>36511</v>
      </c>
      <c r="M2092" s="82">
        <f>_xlfn.XLOOKUP(A2092,'Hospitalisation Transform'!$A$2:$A$2344,'Hospitalisation Transform'!$D$2:$D$2344)</f>
        <v>2395.17</v>
      </c>
      <c r="N2092" s="14" t="str">
        <f>_xlfn.XLOOKUP(A2092,'Hospitalisation Transform'!$A$2:$A$2344,'Hospitalisation Transform'!$E$2:$E$2344)</f>
        <v>tier - 2</v>
      </c>
      <c r="O2092" s="14" t="str">
        <f>_xlfn.XLOOKUP(A2092,'Hospitalisation Transform'!$A$2:$A$2344,'Hospitalisation Transform'!$F$2:$F$2344)</f>
        <v>tier - 1</v>
      </c>
      <c r="P2092" s="14" t="str">
        <f>_xlfn.XLOOKUP(A2092,'Hospitalisation Transform'!$A$2:$A$2344,'Hospitalisation Transform'!$G$2:$G$2344)</f>
        <v>R1014</v>
      </c>
      <c r="Q2092" s="14">
        <f>_xlfn.XLOOKUP(A2092,'Hospitalisation Transform'!$A$2:$A$2344,'Hospitalisation Transform'!$H$2:$H$2344)</f>
        <v>23</v>
      </c>
    </row>
    <row r="2093" spans="1:17" ht="15.5" x14ac:dyDescent="0.35">
      <c r="A2093" s="59" t="s">
        <v>274</v>
      </c>
      <c r="B2093" s="39" t="str">
        <f>_xlfn.XLOOKUP(A2093,'Customer Names Transform'!$A$2:$A$2336,'Customer Names Transform'!$D$2:$D$2336)</f>
        <v>Benjamin W.</v>
      </c>
      <c r="C2093" s="28">
        <f>_xlfn.XLOOKUP(A2093,'Medical Exam Transform'!$A$2:$A$2336,'Medical Exam Transform'!$B$2:$B$2336)</f>
        <v>15.68</v>
      </c>
      <c r="D2093" s="14">
        <f>_xlfn.XLOOKUP(A2093,'Medical Exam Transform'!$A$2:$A$2336,'Medical Exam Transform'!$C$2:$C$2336)</f>
        <v>6.16</v>
      </c>
      <c r="E2093" s="14" t="str">
        <f>_xlfn.XLOOKUP(A2093,'Medical Exam Transform'!$A$2:$A$2336,'Medical Exam Transform'!$D$2:$D$2336)</f>
        <v>Yes</v>
      </c>
      <c r="F2093" s="14" t="str">
        <f>_xlfn.XLOOKUP(A2093,'Medical Exam Transform'!$A$2:$A$2336,'Medical Exam Transform'!$E$2:$E$2336)</f>
        <v>No</v>
      </c>
      <c r="G2093" s="14" t="str">
        <f>_xlfn.XLOOKUP(A2093,'Medical Exam Transform'!$A$2:$A$2336,'Medical Exam Transform'!$F$2:$F$2336)</f>
        <v>No</v>
      </c>
      <c r="H2093" s="14">
        <f>_xlfn.XLOOKUP(A2093,'Medical Exam Transform'!$A$2:$A$2336,'Medical Exam Transform'!$G$2:$G$2336)</f>
        <v>1</v>
      </c>
      <c r="I2093" s="14" t="str">
        <f>_xlfn.XLOOKUP(A2093,'Medical Exam Transform'!$A$2:$A$2336,'Medical Exam Transform'!$H$2:$H$2336)</f>
        <v>No</v>
      </c>
      <c r="J2093" s="14" t="str">
        <f>_xlfn.XLOOKUP(A2093,'Medical Exam Transform'!$A$2:$A$2336,'Medical Exam Transform'!$I$2:$I$2336)</f>
        <v>Underweight</v>
      </c>
      <c r="K2093" s="14" t="str">
        <f>_xlfn.XLOOKUP(A2093,'Medical Exam Transform'!$A$2:$A$2336,'Medical Exam Transform'!$J$2:$J$2336)</f>
        <v>Normal</v>
      </c>
      <c r="L2093" s="60">
        <f>_xlfn.XLOOKUP(A2093,'Hospitalisation Transform'!$A$2:$A$2344,'Hospitalisation Transform'!$B$2:$B$2344)</f>
        <v>32489</v>
      </c>
      <c r="M2093" s="82">
        <f>_xlfn.XLOOKUP(A2093,'Hospitalisation Transform'!$A$2:$A$2344,'Hospitalisation Transform'!$D$2:$D$2344)</f>
        <v>2373.3000000000002</v>
      </c>
      <c r="N2093" s="14" t="str">
        <f>_xlfn.XLOOKUP(A2093,'Hospitalisation Transform'!$A$2:$A$2344,'Hospitalisation Transform'!$E$2:$E$2344)</f>
        <v>tier - 2</v>
      </c>
      <c r="O2093" s="14" t="str">
        <f>_xlfn.XLOOKUP(A2093,'Hospitalisation Transform'!$A$2:$A$2344,'Hospitalisation Transform'!$F$2:$F$2344)</f>
        <v>tier - 2</v>
      </c>
      <c r="P2093" s="14" t="str">
        <f>_xlfn.XLOOKUP(A2093,'Hospitalisation Transform'!$A$2:$A$2344,'Hospitalisation Transform'!$G$2:$G$2344)</f>
        <v>R1013</v>
      </c>
      <c r="Q2093" s="14">
        <f>_xlfn.XLOOKUP(A2093,'Hospitalisation Transform'!$A$2:$A$2344,'Hospitalisation Transform'!$H$2:$H$2344)</f>
        <v>35</v>
      </c>
    </row>
    <row r="2094" spans="1:17" ht="15.5" x14ac:dyDescent="0.35">
      <c r="A2094" s="59" t="s">
        <v>273</v>
      </c>
      <c r="B2094" s="39" t="str">
        <f>_xlfn.XLOOKUP(A2094,'Customer Names Transform'!$A$2:$A$2336,'Customer Names Transform'!$D$2:$D$2336)</f>
        <v>Jesse</v>
      </c>
      <c r="C2094" s="28">
        <f>_xlfn.XLOOKUP(A2094,'Medical Exam Transform'!$A$2:$A$2336,'Medical Exam Transform'!$B$2:$B$2336)</f>
        <v>32.395000000000003</v>
      </c>
      <c r="D2094" s="14">
        <f>_xlfn.XLOOKUP(A2094,'Medical Exam Transform'!$A$2:$A$2336,'Medical Exam Transform'!$C$2:$C$2336)</f>
        <v>6.66</v>
      </c>
      <c r="E2094" s="14" t="str">
        <f>_xlfn.XLOOKUP(A2094,'Medical Exam Transform'!$A$2:$A$2336,'Medical Exam Transform'!$D$2:$D$2336)</f>
        <v>No</v>
      </c>
      <c r="F2094" s="14" t="str">
        <f>_xlfn.XLOOKUP(A2094,'Medical Exam Transform'!$A$2:$A$2336,'Medical Exam Transform'!$E$2:$E$2336)</f>
        <v>No</v>
      </c>
      <c r="G2094" s="14" t="str">
        <f>_xlfn.XLOOKUP(A2094,'Medical Exam Transform'!$A$2:$A$2336,'Medical Exam Transform'!$F$2:$F$2336)</f>
        <v>No</v>
      </c>
      <c r="H2094" s="14">
        <f>_xlfn.XLOOKUP(A2094,'Medical Exam Transform'!$A$2:$A$2336,'Medical Exam Transform'!$G$2:$G$2336)</f>
        <v>0</v>
      </c>
      <c r="I2094" s="14" t="str">
        <f>_xlfn.XLOOKUP(A2094,'Medical Exam Transform'!$A$2:$A$2336,'Medical Exam Transform'!$H$2:$H$2336)</f>
        <v>No</v>
      </c>
      <c r="J2094" s="14" t="str">
        <f>_xlfn.XLOOKUP(A2094,'Medical Exam Transform'!$A$2:$A$2336,'Medical Exam Transform'!$I$2:$I$2336)</f>
        <v>Obesity</v>
      </c>
      <c r="K2094" s="14" t="str">
        <f>_xlfn.XLOOKUP(A2094,'Medical Exam Transform'!$A$2:$A$2336,'Medical Exam Transform'!$J$2:$J$2336)</f>
        <v>Normal</v>
      </c>
      <c r="L2094" s="60">
        <f>_xlfn.XLOOKUP(A2094,'Hospitalisation Transform'!$A$2:$A$2344,'Hospitalisation Transform'!$B$2:$B$2344)</f>
        <v>37565</v>
      </c>
      <c r="M2094" s="82">
        <f>_xlfn.XLOOKUP(A2094,'Hospitalisation Transform'!$A$2:$A$2344,'Hospitalisation Transform'!$D$2:$D$2344)</f>
        <v>2362.23</v>
      </c>
      <c r="N2094" s="14" t="str">
        <f>_xlfn.XLOOKUP(A2094,'Hospitalisation Transform'!$A$2:$A$2344,'Hospitalisation Transform'!$E$2:$E$2344)</f>
        <v>tier - 2</v>
      </c>
      <c r="O2094" s="14" t="str">
        <f>_xlfn.XLOOKUP(A2094,'Hospitalisation Transform'!$A$2:$A$2344,'Hospitalisation Transform'!$F$2:$F$2344)</f>
        <v>tier - 1</v>
      </c>
      <c r="P2094" s="14" t="str">
        <f>_xlfn.XLOOKUP(A2094,'Hospitalisation Transform'!$A$2:$A$2344,'Hospitalisation Transform'!$G$2:$G$2344)</f>
        <v>R1012</v>
      </c>
      <c r="Q2094" s="14">
        <f>_xlfn.XLOOKUP(A2094,'Hospitalisation Transform'!$A$2:$A$2344,'Hospitalisation Transform'!$H$2:$H$2344)</f>
        <v>21</v>
      </c>
    </row>
    <row r="2095" spans="1:17" ht="15.5" x14ac:dyDescent="0.35">
      <c r="A2095" s="59" t="s">
        <v>272</v>
      </c>
      <c r="B2095" s="39" t="str">
        <f>_xlfn.XLOOKUP(A2095,'Customer Names Transform'!$A$2:$A$2336,'Customer Names Transform'!$D$2:$D$2336)</f>
        <v>Mark</v>
      </c>
      <c r="C2095" s="28">
        <f>_xlfn.XLOOKUP(A2095,'Medical Exam Transform'!$A$2:$A$2336,'Medical Exam Transform'!$B$2:$B$2336)</f>
        <v>23.655000000000001</v>
      </c>
      <c r="D2095" s="14">
        <f>_xlfn.XLOOKUP(A2095,'Medical Exam Transform'!$A$2:$A$2336,'Medical Exam Transform'!$C$2:$C$2336)</f>
        <v>5.92</v>
      </c>
      <c r="E2095" s="14" t="str">
        <f>_xlfn.XLOOKUP(A2095,'Medical Exam Transform'!$A$2:$A$2336,'Medical Exam Transform'!$D$2:$D$2336)</f>
        <v>No</v>
      </c>
      <c r="F2095" s="14" t="str">
        <f>_xlfn.XLOOKUP(A2095,'Medical Exam Transform'!$A$2:$A$2336,'Medical Exam Transform'!$E$2:$E$2336)</f>
        <v>No</v>
      </c>
      <c r="G2095" s="14" t="str">
        <f>_xlfn.XLOOKUP(A2095,'Medical Exam Transform'!$A$2:$A$2336,'Medical Exam Transform'!$F$2:$F$2336)</f>
        <v>No</v>
      </c>
      <c r="H2095" s="14">
        <f>_xlfn.XLOOKUP(A2095,'Medical Exam Transform'!$A$2:$A$2336,'Medical Exam Transform'!$G$2:$G$2336)</f>
        <v>1</v>
      </c>
      <c r="I2095" s="14" t="str">
        <f>_xlfn.XLOOKUP(A2095,'Medical Exam Transform'!$A$2:$A$2336,'Medical Exam Transform'!$H$2:$H$2336)</f>
        <v>No</v>
      </c>
      <c r="J2095" s="14" t="str">
        <f>_xlfn.XLOOKUP(A2095,'Medical Exam Transform'!$A$2:$A$2336,'Medical Exam Transform'!$I$2:$I$2336)</f>
        <v>Normalweight</v>
      </c>
      <c r="K2095" s="14" t="str">
        <f>_xlfn.XLOOKUP(A2095,'Medical Exam Transform'!$A$2:$A$2336,'Medical Exam Transform'!$J$2:$J$2336)</f>
        <v>Prediabetes</v>
      </c>
      <c r="L2095" s="60">
        <f>_xlfn.XLOOKUP(A2095,'Hospitalisation Transform'!$A$2:$A$2344,'Hospitalisation Transform'!$B$2:$B$2344)</f>
        <v>36089</v>
      </c>
      <c r="M2095" s="82">
        <f>_xlfn.XLOOKUP(A2095,'Hospitalisation Transform'!$A$2:$A$2344,'Hospitalisation Transform'!$D$2:$D$2344)</f>
        <v>2352.9699999999998</v>
      </c>
      <c r="N2095" s="14" t="str">
        <f>_xlfn.XLOOKUP(A2095,'Hospitalisation Transform'!$A$2:$A$2344,'Hospitalisation Transform'!$E$2:$E$2344)</f>
        <v>tier - 3</v>
      </c>
      <c r="O2095" s="14" t="str">
        <f>_xlfn.XLOOKUP(A2095,'Hospitalisation Transform'!$A$2:$A$2344,'Hospitalisation Transform'!$F$2:$F$2344)</f>
        <v>tier - 3</v>
      </c>
      <c r="P2095" s="14" t="str">
        <f>_xlfn.XLOOKUP(A2095,'Hospitalisation Transform'!$A$2:$A$2344,'Hospitalisation Transform'!$G$2:$G$2344)</f>
        <v>R1012</v>
      </c>
      <c r="Q2095" s="14">
        <f>_xlfn.XLOOKUP(A2095,'Hospitalisation Transform'!$A$2:$A$2344,'Hospitalisation Transform'!$H$2:$H$2344)</f>
        <v>25</v>
      </c>
    </row>
    <row r="2096" spans="1:17" ht="15.5" x14ac:dyDescent="0.35">
      <c r="A2096" s="59" t="s">
        <v>271</v>
      </c>
      <c r="B2096" s="39" t="str">
        <f>_xlfn.XLOOKUP(A2096,'Customer Names Transform'!$A$2:$A$2336,'Customer Names Transform'!$D$2:$D$2336)</f>
        <v>Lauren</v>
      </c>
      <c r="C2096" s="28">
        <f>_xlfn.XLOOKUP(A2096,'Medical Exam Transform'!$A$2:$A$2336,'Medical Exam Transform'!$B$2:$B$2336)</f>
        <v>28.4</v>
      </c>
      <c r="D2096" s="14">
        <f>_xlfn.XLOOKUP(A2096,'Medical Exam Transform'!$A$2:$A$2336,'Medical Exam Transform'!$C$2:$C$2336)</f>
        <v>5.97</v>
      </c>
      <c r="E2096" s="14" t="str">
        <f>_xlfn.XLOOKUP(A2096,'Medical Exam Transform'!$A$2:$A$2336,'Medical Exam Transform'!$D$2:$D$2336)</f>
        <v>No</v>
      </c>
      <c r="F2096" s="14" t="str">
        <f>_xlfn.XLOOKUP(A2096,'Medical Exam Transform'!$A$2:$A$2336,'Medical Exam Transform'!$E$2:$E$2336)</f>
        <v>No</v>
      </c>
      <c r="G2096" s="14" t="str">
        <f>_xlfn.XLOOKUP(A2096,'Medical Exam Transform'!$A$2:$A$2336,'Medical Exam Transform'!$F$2:$F$2336)</f>
        <v>Yes</v>
      </c>
      <c r="H2096" s="14">
        <f>_xlfn.XLOOKUP(A2096,'Medical Exam Transform'!$A$2:$A$2336,'Medical Exam Transform'!$G$2:$G$2336)</f>
        <v>1</v>
      </c>
      <c r="I2096" s="14" t="str">
        <f>_xlfn.XLOOKUP(A2096,'Medical Exam Transform'!$A$2:$A$2336,'Medical Exam Transform'!$H$2:$H$2336)</f>
        <v>No</v>
      </c>
      <c r="J2096" s="14" t="str">
        <f>_xlfn.XLOOKUP(A2096,'Medical Exam Transform'!$A$2:$A$2336,'Medical Exam Transform'!$I$2:$I$2336)</f>
        <v>Overweight</v>
      </c>
      <c r="K2096" s="14" t="str">
        <f>_xlfn.XLOOKUP(A2096,'Medical Exam Transform'!$A$2:$A$2336,'Medical Exam Transform'!$J$2:$J$2336)</f>
        <v>Normal</v>
      </c>
      <c r="L2096" s="60">
        <f>_xlfn.XLOOKUP(A2096,'Hospitalisation Transform'!$A$2:$A$2344,'Hospitalisation Transform'!$B$2:$B$2344)</f>
        <v>37943</v>
      </c>
      <c r="M2096" s="82">
        <f>_xlfn.XLOOKUP(A2096,'Hospitalisation Transform'!$A$2:$A$2344,'Hospitalisation Transform'!$D$2:$D$2344)</f>
        <v>2331.52</v>
      </c>
      <c r="N2096" s="14" t="str">
        <f>_xlfn.XLOOKUP(A2096,'Hospitalisation Transform'!$A$2:$A$2344,'Hospitalisation Transform'!$E$2:$E$2344)</f>
        <v>tier - 2</v>
      </c>
      <c r="O2096" s="14" t="str">
        <f>_xlfn.XLOOKUP(A2096,'Hospitalisation Transform'!$A$2:$A$2344,'Hospitalisation Transform'!$F$2:$F$2344)</f>
        <v>tier - 3</v>
      </c>
      <c r="P2096" s="14" t="str">
        <f>_xlfn.XLOOKUP(A2096,'Hospitalisation Transform'!$A$2:$A$2344,'Hospitalisation Transform'!$G$2:$G$2344)</f>
        <v>R1011</v>
      </c>
      <c r="Q2096" s="14">
        <f>_xlfn.XLOOKUP(A2096,'Hospitalisation Transform'!$A$2:$A$2344,'Hospitalisation Transform'!$H$2:$H$2344)</f>
        <v>20</v>
      </c>
    </row>
    <row r="2097" spans="1:17" ht="15.5" x14ac:dyDescent="0.35">
      <c r="A2097" s="59" t="s">
        <v>270</v>
      </c>
      <c r="B2097" s="39" t="str">
        <f>_xlfn.XLOOKUP(A2097,'Customer Names Transform'!$A$2:$A$2336,'Customer Names Transform'!$D$2:$D$2336)</f>
        <v>Massimiliano</v>
      </c>
      <c r="C2097" s="28">
        <f>_xlfn.XLOOKUP(A2097,'Medical Exam Transform'!$A$2:$A$2336,'Medical Exam Transform'!$B$2:$B$2336)</f>
        <v>35.42</v>
      </c>
      <c r="D2097" s="14">
        <f>_xlfn.XLOOKUP(A2097,'Medical Exam Transform'!$A$2:$A$2336,'Medical Exam Transform'!$C$2:$C$2336)</f>
        <v>4.6399999999999997</v>
      </c>
      <c r="E2097" s="14" t="str">
        <f>_xlfn.XLOOKUP(A2097,'Medical Exam Transform'!$A$2:$A$2336,'Medical Exam Transform'!$D$2:$D$2336)</f>
        <v>Yes</v>
      </c>
      <c r="F2097" s="14" t="str">
        <f>_xlfn.XLOOKUP(A2097,'Medical Exam Transform'!$A$2:$A$2336,'Medical Exam Transform'!$E$2:$E$2336)</f>
        <v>No</v>
      </c>
      <c r="G2097" s="14" t="str">
        <f>_xlfn.XLOOKUP(A2097,'Medical Exam Transform'!$A$2:$A$2336,'Medical Exam Transform'!$F$2:$F$2336)</f>
        <v>No</v>
      </c>
      <c r="H2097" s="14">
        <f>_xlfn.XLOOKUP(A2097,'Medical Exam Transform'!$A$2:$A$2336,'Medical Exam Transform'!$G$2:$G$2336)</f>
        <v>0</v>
      </c>
      <c r="I2097" s="14" t="str">
        <f>_xlfn.XLOOKUP(A2097,'Medical Exam Transform'!$A$2:$A$2336,'Medical Exam Transform'!$H$2:$H$2336)</f>
        <v>No</v>
      </c>
      <c r="J2097" s="14" t="str">
        <f>_xlfn.XLOOKUP(A2097,'Medical Exam Transform'!$A$2:$A$2336,'Medical Exam Transform'!$I$2:$I$2336)</f>
        <v>Obesity</v>
      </c>
      <c r="K2097" s="14" t="str">
        <f>_xlfn.XLOOKUP(A2097,'Medical Exam Transform'!$A$2:$A$2336,'Medical Exam Transform'!$J$2:$J$2336)</f>
        <v>Prediabetes</v>
      </c>
      <c r="L2097" s="60">
        <f>_xlfn.XLOOKUP(A2097,'Hospitalisation Transform'!$A$2:$A$2344,'Hospitalisation Transform'!$B$2:$B$2344)</f>
        <v>35416</v>
      </c>
      <c r="M2097" s="82">
        <f>_xlfn.XLOOKUP(A2097,'Hospitalisation Transform'!$A$2:$A$2344,'Hospitalisation Transform'!$D$2:$D$2344)</f>
        <v>2322.62</v>
      </c>
      <c r="N2097" s="14" t="str">
        <f>_xlfn.XLOOKUP(A2097,'Hospitalisation Transform'!$A$2:$A$2344,'Hospitalisation Transform'!$E$2:$E$2344)</f>
        <v>tier - 2</v>
      </c>
      <c r="O2097" s="14" t="str">
        <f>_xlfn.XLOOKUP(A2097,'Hospitalisation Transform'!$A$2:$A$2344,'Hospitalisation Transform'!$F$2:$F$2344)</f>
        <v>tier - 1</v>
      </c>
      <c r="P2097" s="14" t="str">
        <f>_xlfn.XLOOKUP(A2097,'Hospitalisation Transform'!$A$2:$A$2344,'Hospitalisation Transform'!$G$2:$G$2344)</f>
        <v>R1013</v>
      </c>
      <c r="Q2097" s="14">
        <f>_xlfn.XLOOKUP(A2097,'Hospitalisation Transform'!$A$2:$A$2344,'Hospitalisation Transform'!$H$2:$H$2344)</f>
        <v>26</v>
      </c>
    </row>
    <row r="2098" spans="1:17" ht="15.5" x14ac:dyDescent="0.35">
      <c r="A2098" s="59" t="s">
        <v>269</v>
      </c>
      <c r="B2098" s="39" t="str">
        <f>_xlfn.XLOOKUP(A2098,'Customer Names Transform'!$A$2:$A$2336,'Customer Names Transform'!$D$2:$D$2336)</f>
        <v>Josh</v>
      </c>
      <c r="C2098" s="28">
        <f>_xlfn.XLOOKUP(A2098,'Medical Exam Transform'!$A$2:$A$2336,'Medical Exam Transform'!$B$2:$B$2336)</f>
        <v>26.18</v>
      </c>
      <c r="D2098" s="14">
        <f>_xlfn.XLOOKUP(A2098,'Medical Exam Transform'!$A$2:$A$2336,'Medical Exam Transform'!$C$2:$C$2336)</f>
        <v>6.12</v>
      </c>
      <c r="E2098" s="14" t="str">
        <f>_xlfn.XLOOKUP(A2098,'Medical Exam Transform'!$A$2:$A$2336,'Medical Exam Transform'!$D$2:$D$2336)</f>
        <v>No</v>
      </c>
      <c r="F2098" s="14" t="str">
        <f>_xlfn.XLOOKUP(A2098,'Medical Exam Transform'!$A$2:$A$2336,'Medical Exam Transform'!$E$2:$E$2336)</f>
        <v>yes</v>
      </c>
      <c r="G2098" s="14" t="str">
        <f>_xlfn.XLOOKUP(A2098,'Medical Exam Transform'!$A$2:$A$2336,'Medical Exam Transform'!$F$2:$F$2336)</f>
        <v>No</v>
      </c>
      <c r="H2098" s="14">
        <f>_xlfn.XLOOKUP(A2098,'Medical Exam Transform'!$A$2:$A$2336,'Medical Exam Transform'!$G$2:$G$2336)</f>
        <v>1</v>
      </c>
      <c r="I2098" s="14" t="str">
        <f>_xlfn.XLOOKUP(A2098,'Medical Exam Transform'!$A$2:$A$2336,'Medical Exam Transform'!$H$2:$H$2336)</f>
        <v>No</v>
      </c>
      <c r="J2098" s="14" t="str">
        <f>_xlfn.XLOOKUP(A2098,'Medical Exam Transform'!$A$2:$A$2336,'Medical Exam Transform'!$I$2:$I$2336)</f>
        <v>Overweight</v>
      </c>
      <c r="K2098" s="14" t="str">
        <f>_xlfn.XLOOKUP(A2098,'Medical Exam Transform'!$A$2:$A$2336,'Medical Exam Transform'!$J$2:$J$2336)</f>
        <v>Prediabetes</v>
      </c>
      <c r="L2098" s="60">
        <f>_xlfn.XLOOKUP(A2098,'Hospitalisation Transform'!$A$2:$A$2344,'Hospitalisation Transform'!$B$2:$B$2344)</f>
        <v>38236</v>
      </c>
      <c r="M2098" s="82">
        <f>_xlfn.XLOOKUP(A2098,'Hospitalisation Transform'!$A$2:$A$2344,'Hospitalisation Transform'!$D$2:$D$2344)</f>
        <v>2304</v>
      </c>
      <c r="N2098" s="14" t="str">
        <f>_xlfn.XLOOKUP(A2098,'Hospitalisation Transform'!$A$2:$A$2344,'Hospitalisation Transform'!$E$2:$E$2344)</f>
        <v>tier - 2</v>
      </c>
      <c r="O2098" s="14" t="str">
        <f>_xlfn.XLOOKUP(A2098,'Hospitalisation Transform'!$A$2:$A$2344,'Hospitalisation Transform'!$F$2:$F$2344)</f>
        <v>tier - 3</v>
      </c>
      <c r="P2098" s="14" t="str">
        <f>_xlfn.XLOOKUP(A2098,'Hospitalisation Transform'!$A$2:$A$2344,'Hospitalisation Transform'!$G$2:$G$2344)</f>
        <v>R1013</v>
      </c>
      <c r="Q2098" s="14">
        <f>_xlfn.XLOOKUP(A2098,'Hospitalisation Transform'!$A$2:$A$2344,'Hospitalisation Transform'!$H$2:$H$2344)</f>
        <v>19</v>
      </c>
    </row>
    <row r="2099" spans="1:17" ht="15.5" x14ac:dyDescent="0.35">
      <c r="A2099" s="59" t="s">
        <v>268</v>
      </c>
      <c r="B2099" s="39" t="str">
        <f>_xlfn.XLOOKUP(A2099,'Customer Names Transform'!$A$2:$A$2336,'Customer Names Transform'!$D$2:$D$2336)</f>
        <v>Kiyokatsu</v>
      </c>
      <c r="C2099" s="28">
        <f>_xlfn.XLOOKUP(A2099,'Medical Exam Transform'!$A$2:$A$2336,'Medical Exam Transform'!$B$2:$B$2336)</f>
        <v>20.8</v>
      </c>
      <c r="D2099" s="14">
        <f>_xlfn.XLOOKUP(A2099,'Medical Exam Transform'!$A$2:$A$2336,'Medical Exam Transform'!$C$2:$C$2336)</f>
        <v>4.87</v>
      </c>
      <c r="E2099" s="14" t="str">
        <f>_xlfn.XLOOKUP(A2099,'Medical Exam Transform'!$A$2:$A$2336,'Medical Exam Transform'!$D$2:$D$2336)</f>
        <v>Yes</v>
      </c>
      <c r="F2099" s="14" t="str">
        <f>_xlfn.XLOOKUP(A2099,'Medical Exam Transform'!$A$2:$A$2336,'Medical Exam Transform'!$E$2:$E$2336)</f>
        <v>No</v>
      </c>
      <c r="G2099" s="14" t="str">
        <f>_xlfn.XLOOKUP(A2099,'Medical Exam Transform'!$A$2:$A$2336,'Medical Exam Transform'!$F$2:$F$2336)</f>
        <v>No</v>
      </c>
      <c r="H2099" s="14">
        <f>_xlfn.XLOOKUP(A2099,'Medical Exam Transform'!$A$2:$A$2336,'Medical Exam Transform'!$G$2:$G$2336)</f>
        <v>0</v>
      </c>
      <c r="I2099" s="14" t="str">
        <f>_xlfn.XLOOKUP(A2099,'Medical Exam Transform'!$A$2:$A$2336,'Medical Exam Transform'!$H$2:$H$2336)</f>
        <v>No</v>
      </c>
      <c r="J2099" s="14" t="str">
        <f>_xlfn.XLOOKUP(A2099,'Medical Exam Transform'!$A$2:$A$2336,'Medical Exam Transform'!$I$2:$I$2336)</f>
        <v>Normalweight</v>
      </c>
      <c r="K2099" s="14" t="str">
        <f>_xlfn.XLOOKUP(A2099,'Medical Exam Transform'!$A$2:$A$2336,'Medical Exam Transform'!$J$2:$J$2336)</f>
        <v>Normal</v>
      </c>
      <c r="L2099" s="60">
        <f>_xlfn.XLOOKUP(A2099,'Hospitalisation Transform'!$A$2:$A$2344,'Hospitalisation Transform'!$B$2:$B$2344)</f>
        <v>35397</v>
      </c>
      <c r="M2099" s="82">
        <f>_xlfn.XLOOKUP(A2099,'Hospitalisation Transform'!$A$2:$A$2344,'Hospitalisation Transform'!$D$2:$D$2344)</f>
        <v>2302.3000000000002</v>
      </c>
      <c r="N2099" s="14" t="str">
        <f>_xlfn.XLOOKUP(A2099,'Hospitalisation Transform'!$A$2:$A$2344,'Hospitalisation Transform'!$E$2:$E$2344)</f>
        <v>tier - 1</v>
      </c>
      <c r="O2099" s="14" t="str">
        <f>_xlfn.XLOOKUP(A2099,'Hospitalisation Transform'!$A$2:$A$2344,'Hospitalisation Transform'!$F$2:$F$2344)</f>
        <v>tier - 2</v>
      </c>
      <c r="P2099" s="14" t="str">
        <f>_xlfn.XLOOKUP(A2099,'Hospitalisation Transform'!$A$2:$A$2344,'Hospitalisation Transform'!$G$2:$G$2344)</f>
        <v>R1011</v>
      </c>
      <c r="Q2099" s="14">
        <f>_xlfn.XLOOKUP(A2099,'Hospitalisation Transform'!$A$2:$A$2344,'Hospitalisation Transform'!$H$2:$H$2344)</f>
        <v>27</v>
      </c>
    </row>
    <row r="2100" spans="1:17" ht="15.5" x14ac:dyDescent="0.35">
      <c r="A2100" s="59" t="s">
        <v>267</v>
      </c>
      <c r="B2100" s="39" t="str">
        <f>_xlfn.XLOOKUP(A2100,'Customer Names Transform'!$A$2:$A$2336,'Customer Names Transform'!$D$2:$D$2336)</f>
        <v>Amanda L</v>
      </c>
      <c r="C2100" s="28">
        <f>_xlfn.XLOOKUP(A2100,'Medical Exam Transform'!$A$2:$A$2336,'Medical Exam Transform'!$B$2:$B$2336)</f>
        <v>15.82</v>
      </c>
      <c r="D2100" s="14">
        <f>_xlfn.XLOOKUP(A2100,'Medical Exam Transform'!$A$2:$A$2336,'Medical Exam Transform'!$C$2:$C$2336)</f>
        <v>4.5999999999999996</v>
      </c>
      <c r="E2100" s="14" t="str">
        <f>_xlfn.XLOOKUP(A2100,'Medical Exam Transform'!$A$2:$A$2336,'Medical Exam Transform'!$D$2:$D$2336)</f>
        <v>No</v>
      </c>
      <c r="F2100" s="14" t="str">
        <f>_xlfn.XLOOKUP(A2100,'Medical Exam Transform'!$A$2:$A$2336,'Medical Exam Transform'!$E$2:$E$2336)</f>
        <v>No</v>
      </c>
      <c r="G2100" s="14" t="str">
        <f>_xlfn.XLOOKUP(A2100,'Medical Exam Transform'!$A$2:$A$2336,'Medical Exam Transform'!$F$2:$F$2336)</f>
        <v>No</v>
      </c>
      <c r="H2100" s="14">
        <f>_xlfn.XLOOKUP(A2100,'Medical Exam Transform'!$A$2:$A$2336,'Medical Exam Transform'!$G$2:$G$2336)</f>
        <v>0</v>
      </c>
      <c r="I2100" s="14" t="str">
        <f>_xlfn.XLOOKUP(A2100,'Medical Exam Transform'!$A$2:$A$2336,'Medical Exam Transform'!$H$2:$H$2336)</f>
        <v>No</v>
      </c>
      <c r="J2100" s="14" t="str">
        <f>_xlfn.XLOOKUP(A2100,'Medical Exam Transform'!$A$2:$A$2336,'Medical Exam Transform'!$I$2:$I$2336)</f>
        <v>Underweight</v>
      </c>
      <c r="K2100" s="14" t="str">
        <f>_xlfn.XLOOKUP(A2100,'Medical Exam Transform'!$A$2:$A$2336,'Medical Exam Transform'!$J$2:$J$2336)</f>
        <v>Prediabetes</v>
      </c>
      <c r="L2100" s="60">
        <f>_xlfn.XLOOKUP(A2100,'Hospitalisation Transform'!$A$2:$A$2344,'Hospitalisation Transform'!$B$2:$B$2344)</f>
        <v>32786</v>
      </c>
      <c r="M2100" s="82">
        <f>_xlfn.XLOOKUP(A2100,'Hospitalisation Transform'!$A$2:$A$2344,'Hospitalisation Transform'!$D$2:$D$2344)</f>
        <v>2295.2399999999998</v>
      </c>
      <c r="N2100" s="14" t="str">
        <f>_xlfn.XLOOKUP(A2100,'Hospitalisation Transform'!$A$2:$A$2344,'Hospitalisation Transform'!$E$2:$E$2344)</f>
        <v>tier - 2</v>
      </c>
      <c r="O2100" s="14" t="str">
        <f>_xlfn.XLOOKUP(A2100,'Hospitalisation Transform'!$A$2:$A$2344,'Hospitalisation Transform'!$F$2:$F$2344)</f>
        <v>tier - 1</v>
      </c>
      <c r="P2100" s="14" t="str">
        <f>_xlfn.XLOOKUP(A2100,'Hospitalisation Transform'!$A$2:$A$2344,'Hospitalisation Transform'!$G$2:$G$2344)</f>
        <v>R1013</v>
      </c>
      <c r="Q2100" s="14">
        <f>_xlfn.XLOOKUP(A2100,'Hospitalisation Transform'!$A$2:$A$2344,'Hospitalisation Transform'!$H$2:$H$2344)</f>
        <v>34</v>
      </c>
    </row>
    <row r="2101" spans="1:17" ht="15.5" x14ac:dyDescent="0.35">
      <c r="A2101" s="59" t="s">
        <v>266</v>
      </c>
      <c r="B2101" s="39" t="str">
        <f>_xlfn.XLOOKUP(A2101,'Customer Names Transform'!$A$2:$A$2336,'Customer Names Transform'!$D$2:$D$2336)</f>
        <v>Matthew</v>
      </c>
      <c r="C2101" s="28">
        <f>_xlfn.XLOOKUP(A2101,'Medical Exam Transform'!$A$2:$A$2336,'Medical Exam Transform'!$B$2:$B$2336)</f>
        <v>17.670000000000002</v>
      </c>
      <c r="D2101" s="14">
        <f>_xlfn.XLOOKUP(A2101,'Medical Exam Transform'!$A$2:$A$2336,'Medical Exam Transform'!$C$2:$C$2336)</f>
        <v>4.78</v>
      </c>
      <c r="E2101" s="14" t="str">
        <f>_xlfn.XLOOKUP(A2101,'Medical Exam Transform'!$A$2:$A$2336,'Medical Exam Transform'!$D$2:$D$2336)</f>
        <v>No</v>
      </c>
      <c r="F2101" s="14" t="str">
        <f>_xlfn.XLOOKUP(A2101,'Medical Exam Transform'!$A$2:$A$2336,'Medical Exam Transform'!$E$2:$E$2336)</f>
        <v>No</v>
      </c>
      <c r="G2101" s="14" t="str">
        <f>_xlfn.XLOOKUP(A2101,'Medical Exam Transform'!$A$2:$A$2336,'Medical Exam Transform'!$F$2:$F$2336)</f>
        <v>No</v>
      </c>
      <c r="H2101" s="14">
        <f>_xlfn.XLOOKUP(A2101,'Medical Exam Transform'!$A$2:$A$2336,'Medical Exam Transform'!$G$2:$G$2336)</f>
        <v>0</v>
      </c>
      <c r="I2101" s="14" t="str">
        <f>_xlfn.XLOOKUP(A2101,'Medical Exam Transform'!$A$2:$A$2336,'Medical Exam Transform'!$H$2:$H$2336)</f>
        <v>No</v>
      </c>
      <c r="J2101" s="14" t="str">
        <f>_xlfn.XLOOKUP(A2101,'Medical Exam Transform'!$A$2:$A$2336,'Medical Exam Transform'!$I$2:$I$2336)</f>
        <v>Underweight</v>
      </c>
      <c r="K2101" s="14" t="str">
        <f>_xlfn.XLOOKUP(A2101,'Medical Exam Transform'!$A$2:$A$2336,'Medical Exam Transform'!$J$2:$J$2336)</f>
        <v>Normal</v>
      </c>
      <c r="L2101" s="60">
        <f>_xlfn.XLOOKUP(A2101,'Hospitalisation Transform'!$A$2:$A$2344,'Hospitalisation Transform'!$B$2:$B$2344)</f>
        <v>33405</v>
      </c>
      <c r="M2101" s="82">
        <f>_xlfn.XLOOKUP(A2101,'Hospitalisation Transform'!$A$2:$A$2344,'Hospitalisation Transform'!$D$2:$D$2344)</f>
        <v>2277.7199999999998</v>
      </c>
      <c r="N2101" s="14" t="str">
        <f>_xlfn.XLOOKUP(A2101,'Hospitalisation Transform'!$A$2:$A$2344,'Hospitalisation Transform'!$E$2:$E$2344)</f>
        <v>tier - 2</v>
      </c>
      <c r="O2101" s="14" t="str">
        <f>_xlfn.XLOOKUP(A2101,'Hospitalisation Transform'!$A$2:$A$2344,'Hospitalisation Transform'!$F$2:$F$2344)</f>
        <v>tier - 1</v>
      </c>
      <c r="P2101" s="14" t="str">
        <f>_xlfn.XLOOKUP(A2101,'Hospitalisation Transform'!$A$2:$A$2344,'Hospitalisation Transform'!$G$2:$G$2344)</f>
        <v>R1013</v>
      </c>
      <c r="Q2101" s="14">
        <f>_xlfn.XLOOKUP(A2101,'Hospitalisation Transform'!$A$2:$A$2344,'Hospitalisation Transform'!$H$2:$H$2344)</f>
        <v>32</v>
      </c>
    </row>
    <row r="2102" spans="1:17" ht="15.5" x14ac:dyDescent="0.35">
      <c r="A2102" s="59" t="s">
        <v>265</v>
      </c>
      <c r="B2102" s="39" t="str">
        <f>_xlfn.XLOOKUP(A2102,'Customer Names Transform'!$A$2:$A$2336,'Customer Names Transform'!$D$2:$D$2336)</f>
        <v>Julia M</v>
      </c>
      <c r="C2102" s="28">
        <f>_xlfn.XLOOKUP(A2102,'Medical Exam Transform'!$A$2:$A$2336,'Medical Exam Transform'!$B$2:$B$2336)</f>
        <v>31.92</v>
      </c>
      <c r="D2102" s="14">
        <f>_xlfn.XLOOKUP(A2102,'Medical Exam Transform'!$A$2:$A$2336,'Medical Exam Transform'!$C$2:$C$2336)</f>
        <v>11.05</v>
      </c>
      <c r="E2102" s="14" t="str">
        <f>_xlfn.XLOOKUP(A2102,'Medical Exam Transform'!$A$2:$A$2336,'Medical Exam Transform'!$D$2:$D$2336)</f>
        <v>No</v>
      </c>
      <c r="F2102" s="14" t="str">
        <f>_xlfn.XLOOKUP(A2102,'Medical Exam Transform'!$A$2:$A$2336,'Medical Exam Transform'!$E$2:$E$2336)</f>
        <v>No</v>
      </c>
      <c r="G2102" s="14" t="str">
        <f>_xlfn.XLOOKUP(A2102,'Medical Exam Transform'!$A$2:$A$2336,'Medical Exam Transform'!$F$2:$F$2336)</f>
        <v>No</v>
      </c>
      <c r="H2102" s="14">
        <f>_xlfn.XLOOKUP(A2102,'Medical Exam Transform'!$A$2:$A$2336,'Medical Exam Transform'!$G$2:$G$2336)</f>
        <v>0</v>
      </c>
      <c r="I2102" s="14" t="str">
        <f>_xlfn.XLOOKUP(A2102,'Medical Exam Transform'!$A$2:$A$2336,'Medical Exam Transform'!$H$2:$H$2336)</f>
        <v>No</v>
      </c>
      <c r="J2102" s="14" t="str">
        <f>_xlfn.XLOOKUP(A2102,'Medical Exam Transform'!$A$2:$A$2336,'Medical Exam Transform'!$I$2:$I$2336)</f>
        <v>Obesity</v>
      </c>
      <c r="K2102" s="14" t="str">
        <f>_xlfn.XLOOKUP(A2102,'Medical Exam Transform'!$A$2:$A$2336,'Medical Exam Transform'!$J$2:$J$2336)</f>
        <v>Normal</v>
      </c>
      <c r="L2102" s="60">
        <f>_xlfn.XLOOKUP(A2102,'Hospitalisation Transform'!$A$2:$A$2344,'Hospitalisation Transform'!$B$2:$B$2344)</f>
        <v>37572</v>
      </c>
      <c r="M2102" s="82">
        <f>_xlfn.XLOOKUP(A2102,'Hospitalisation Transform'!$A$2:$A$2344,'Hospitalisation Transform'!$D$2:$D$2344)</f>
        <v>2261.5700000000002</v>
      </c>
      <c r="N2102" s="14" t="str">
        <f>_xlfn.XLOOKUP(A2102,'Hospitalisation Transform'!$A$2:$A$2344,'Hospitalisation Transform'!$E$2:$E$2344)</f>
        <v>tier - 2</v>
      </c>
      <c r="O2102" s="14" t="str">
        <f>_xlfn.XLOOKUP(A2102,'Hospitalisation Transform'!$A$2:$A$2344,'Hospitalisation Transform'!$F$2:$F$2344)</f>
        <v>tier - 1</v>
      </c>
      <c r="P2102" s="14" t="str">
        <f>_xlfn.XLOOKUP(A2102,'Hospitalisation Transform'!$A$2:$A$2344,'Hospitalisation Transform'!$G$2:$G$2344)</f>
        <v>R1012</v>
      </c>
      <c r="Q2102" s="14">
        <f>_xlfn.XLOOKUP(A2102,'Hospitalisation Transform'!$A$2:$A$2344,'Hospitalisation Transform'!$H$2:$H$2344)</f>
        <v>21</v>
      </c>
    </row>
    <row r="2103" spans="1:17" ht="15.5" x14ac:dyDescent="0.35">
      <c r="A2103" s="59" t="s">
        <v>264</v>
      </c>
      <c r="B2103" s="39" t="str">
        <f>_xlfn.XLOOKUP(A2103,'Customer Names Transform'!$A$2:$A$2336,'Customer Names Transform'!$D$2:$D$2336)</f>
        <v>Rhea</v>
      </c>
      <c r="C2103" s="28">
        <f>_xlfn.XLOOKUP(A2103,'Medical Exam Transform'!$A$2:$A$2336,'Medical Exam Transform'!$B$2:$B$2336)</f>
        <v>28.975000000000001</v>
      </c>
      <c r="D2103" s="14">
        <f>_xlfn.XLOOKUP(A2103,'Medical Exam Transform'!$A$2:$A$2336,'Medical Exam Transform'!$C$2:$C$2336)</f>
        <v>7.62</v>
      </c>
      <c r="E2103" s="14" t="str">
        <f>_xlfn.XLOOKUP(A2103,'Medical Exam Transform'!$A$2:$A$2336,'Medical Exam Transform'!$D$2:$D$2336)</f>
        <v>No</v>
      </c>
      <c r="F2103" s="14" t="str">
        <f>_xlfn.XLOOKUP(A2103,'Medical Exam Transform'!$A$2:$A$2336,'Medical Exam Transform'!$E$2:$E$2336)</f>
        <v>No</v>
      </c>
      <c r="G2103" s="14" t="str">
        <f>_xlfn.XLOOKUP(A2103,'Medical Exam Transform'!$A$2:$A$2336,'Medical Exam Transform'!$F$2:$F$2336)</f>
        <v>No</v>
      </c>
      <c r="H2103" s="14">
        <f>_xlfn.XLOOKUP(A2103,'Medical Exam Transform'!$A$2:$A$2336,'Medical Exam Transform'!$G$2:$G$2336)</f>
        <v>0</v>
      </c>
      <c r="I2103" s="14" t="str">
        <f>_xlfn.XLOOKUP(A2103,'Medical Exam Transform'!$A$2:$A$2336,'Medical Exam Transform'!$H$2:$H$2336)</f>
        <v>No</v>
      </c>
      <c r="J2103" s="14" t="str">
        <f>_xlfn.XLOOKUP(A2103,'Medical Exam Transform'!$A$2:$A$2336,'Medical Exam Transform'!$I$2:$I$2336)</f>
        <v>Overweight</v>
      </c>
      <c r="K2103" s="14" t="str">
        <f>_xlfn.XLOOKUP(A2103,'Medical Exam Transform'!$A$2:$A$2336,'Medical Exam Transform'!$J$2:$J$2336)</f>
        <v>Normal</v>
      </c>
      <c r="L2103" s="60">
        <f>_xlfn.XLOOKUP(A2103,'Hospitalisation Transform'!$A$2:$A$2344,'Hospitalisation Transform'!$B$2:$B$2344)</f>
        <v>37452</v>
      </c>
      <c r="M2103" s="82">
        <f>_xlfn.XLOOKUP(A2103,'Hospitalisation Transform'!$A$2:$A$2344,'Hospitalisation Transform'!$D$2:$D$2344)</f>
        <v>2257.48</v>
      </c>
      <c r="N2103" s="14" t="str">
        <f>_xlfn.XLOOKUP(A2103,'Hospitalisation Transform'!$A$2:$A$2344,'Hospitalisation Transform'!$E$2:$E$2344)</f>
        <v>tier - 2</v>
      </c>
      <c r="O2103" s="14" t="str">
        <f>_xlfn.XLOOKUP(A2103,'Hospitalisation Transform'!$A$2:$A$2344,'Hospitalisation Transform'!$F$2:$F$2344)</f>
        <v>tier - 1</v>
      </c>
      <c r="P2103" s="14" t="str">
        <f>_xlfn.XLOOKUP(A2103,'Hospitalisation Transform'!$A$2:$A$2344,'Hospitalisation Transform'!$G$2:$G$2344)</f>
        <v>R1012</v>
      </c>
      <c r="Q2103" s="14">
        <f>_xlfn.XLOOKUP(A2103,'Hospitalisation Transform'!$A$2:$A$2344,'Hospitalisation Transform'!$H$2:$H$2344)</f>
        <v>21</v>
      </c>
    </row>
    <row r="2104" spans="1:17" ht="15.5" x14ac:dyDescent="0.35">
      <c r="A2104" s="59" t="s">
        <v>263</v>
      </c>
      <c r="B2104" s="39" t="str">
        <f>_xlfn.XLOOKUP(A2104,'Customer Names Transform'!$A$2:$A$2336,'Customer Names Transform'!$D$2:$D$2336)</f>
        <v>Justin</v>
      </c>
      <c r="C2104" s="28">
        <f>_xlfn.XLOOKUP(A2104,'Medical Exam Transform'!$A$2:$A$2336,'Medical Exam Transform'!$B$2:$B$2336)</f>
        <v>31.73</v>
      </c>
      <c r="D2104" s="14">
        <f>_xlfn.XLOOKUP(A2104,'Medical Exam Transform'!$A$2:$A$2336,'Medical Exam Transform'!$C$2:$C$2336)</f>
        <v>4.78</v>
      </c>
      <c r="E2104" s="14" t="str">
        <f>_xlfn.XLOOKUP(A2104,'Medical Exam Transform'!$A$2:$A$2336,'Medical Exam Transform'!$D$2:$D$2336)</f>
        <v>Yes</v>
      </c>
      <c r="F2104" s="14" t="str">
        <f>_xlfn.XLOOKUP(A2104,'Medical Exam Transform'!$A$2:$A$2336,'Medical Exam Transform'!$E$2:$E$2336)</f>
        <v>yes</v>
      </c>
      <c r="G2104" s="14" t="str">
        <f>_xlfn.XLOOKUP(A2104,'Medical Exam Transform'!$A$2:$A$2336,'Medical Exam Transform'!$F$2:$F$2336)</f>
        <v>No</v>
      </c>
      <c r="H2104" s="14">
        <f>_xlfn.XLOOKUP(A2104,'Medical Exam Transform'!$A$2:$A$2336,'Medical Exam Transform'!$G$2:$G$2336)</f>
        <v>2</v>
      </c>
      <c r="I2104" s="14" t="str">
        <f>_xlfn.XLOOKUP(A2104,'Medical Exam Transform'!$A$2:$A$2336,'Medical Exam Transform'!$H$2:$H$2336)</f>
        <v>No</v>
      </c>
      <c r="J2104" s="14" t="str">
        <f>_xlfn.XLOOKUP(A2104,'Medical Exam Transform'!$A$2:$A$2336,'Medical Exam Transform'!$I$2:$I$2336)</f>
        <v>Obesity</v>
      </c>
      <c r="K2104" s="14" t="str">
        <f>_xlfn.XLOOKUP(A2104,'Medical Exam Transform'!$A$2:$A$2336,'Medical Exam Transform'!$J$2:$J$2336)</f>
        <v>Normal</v>
      </c>
      <c r="L2104" s="60">
        <f>_xlfn.XLOOKUP(A2104,'Hospitalisation Transform'!$A$2:$A$2344,'Hospitalisation Transform'!$B$2:$B$2344)</f>
        <v>36871</v>
      </c>
      <c r="M2104" s="82">
        <f>_xlfn.XLOOKUP(A2104,'Hospitalisation Transform'!$A$2:$A$2344,'Hospitalisation Transform'!$D$2:$D$2344)</f>
        <v>2254.8000000000002</v>
      </c>
      <c r="N2104" s="14" t="str">
        <f>_xlfn.XLOOKUP(A2104,'Hospitalisation Transform'!$A$2:$A$2344,'Hospitalisation Transform'!$E$2:$E$2344)</f>
        <v>tier - 2</v>
      </c>
      <c r="O2104" s="14" t="str">
        <f>_xlfn.XLOOKUP(A2104,'Hospitalisation Transform'!$A$2:$A$2344,'Hospitalisation Transform'!$F$2:$F$2344)</f>
        <v>tier - 3</v>
      </c>
      <c r="P2104" s="14" t="str">
        <f>_xlfn.XLOOKUP(A2104,'Hospitalisation Transform'!$A$2:$A$2344,'Hospitalisation Transform'!$G$2:$G$2344)</f>
        <v>R1016</v>
      </c>
      <c r="Q2104" s="14">
        <f>_xlfn.XLOOKUP(A2104,'Hospitalisation Transform'!$A$2:$A$2344,'Hospitalisation Transform'!$H$2:$H$2344)</f>
        <v>23</v>
      </c>
    </row>
    <row r="2105" spans="1:17" ht="15.5" x14ac:dyDescent="0.35">
      <c r="A2105" s="59" t="s">
        <v>262</v>
      </c>
      <c r="B2105" s="39" t="str">
        <f>_xlfn.XLOOKUP(A2105,'Customer Names Transform'!$A$2:$A$2336,'Customer Names Transform'!$D$2:$D$2336)</f>
        <v>Shamus M.</v>
      </c>
      <c r="C2105" s="28">
        <f>_xlfn.XLOOKUP(A2105,'Medical Exam Transform'!$A$2:$A$2336,'Medical Exam Transform'!$B$2:$B$2336)</f>
        <v>28.88</v>
      </c>
      <c r="D2105" s="14">
        <f>_xlfn.XLOOKUP(A2105,'Medical Exam Transform'!$A$2:$A$2336,'Medical Exam Transform'!$C$2:$C$2336)</f>
        <v>6.09</v>
      </c>
      <c r="E2105" s="14" t="str">
        <f>_xlfn.XLOOKUP(A2105,'Medical Exam Transform'!$A$2:$A$2336,'Medical Exam Transform'!$D$2:$D$2336)</f>
        <v>Yes</v>
      </c>
      <c r="F2105" s="14" t="str">
        <f>_xlfn.XLOOKUP(A2105,'Medical Exam Transform'!$A$2:$A$2336,'Medical Exam Transform'!$E$2:$E$2336)</f>
        <v>yes</v>
      </c>
      <c r="G2105" s="14" t="str">
        <f>_xlfn.XLOOKUP(A2105,'Medical Exam Transform'!$A$2:$A$2336,'Medical Exam Transform'!$F$2:$F$2336)</f>
        <v>No</v>
      </c>
      <c r="H2105" s="14">
        <f>_xlfn.XLOOKUP(A2105,'Medical Exam Transform'!$A$2:$A$2336,'Medical Exam Transform'!$G$2:$G$2336)</f>
        <v>2</v>
      </c>
      <c r="I2105" s="14" t="str">
        <f>_xlfn.XLOOKUP(A2105,'Medical Exam Transform'!$A$2:$A$2336,'Medical Exam Transform'!$H$2:$H$2336)</f>
        <v>No</v>
      </c>
      <c r="J2105" s="14" t="str">
        <f>_xlfn.XLOOKUP(A2105,'Medical Exam Transform'!$A$2:$A$2336,'Medical Exam Transform'!$I$2:$I$2336)</f>
        <v>Overweight</v>
      </c>
      <c r="K2105" s="14" t="str">
        <f>_xlfn.XLOOKUP(A2105,'Medical Exam Transform'!$A$2:$A$2336,'Medical Exam Transform'!$J$2:$J$2336)</f>
        <v>Normal</v>
      </c>
      <c r="L2105" s="60">
        <f>_xlfn.XLOOKUP(A2105,'Hospitalisation Transform'!$A$2:$A$2344,'Hospitalisation Transform'!$B$2:$B$2344)</f>
        <v>36707</v>
      </c>
      <c r="M2105" s="82">
        <f>_xlfn.XLOOKUP(A2105,'Hospitalisation Transform'!$A$2:$A$2344,'Hospitalisation Transform'!$D$2:$D$2344)</f>
        <v>2250.84</v>
      </c>
      <c r="N2105" s="14" t="str">
        <f>_xlfn.XLOOKUP(A2105,'Hospitalisation Transform'!$A$2:$A$2344,'Hospitalisation Transform'!$E$2:$E$2344)</f>
        <v>tier - 2</v>
      </c>
      <c r="O2105" s="14" t="str">
        <f>_xlfn.XLOOKUP(A2105,'Hospitalisation Transform'!$A$2:$A$2344,'Hospitalisation Transform'!$F$2:$F$2344)</f>
        <v>tier - 2</v>
      </c>
      <c r="P2105" s="14" t="str">
        <f>_xlfn.XLOOKUP(A2105,'Hospitalisation Transform'!$A$2:$A$2344,'Hospitalisation Transform'!$G$2:$G$2344)</f>
        <v>R1018</v>
      </c>
      <c r="Q2105" s="14">
        <f>_xlfn.XLOOKUP(A2105,'Hospitalisation Transform'!$A$2:$A$2344,'Hospitalisation Transform'!$H$2:$H$2344)</f>
        <v>23</v>
      </c>
    </row>
    <row r="2106" spans="1:17" ht="15.5" x14ac:dyDescent="0.35">
      <c r="A2106" s="59" t="s">
        <v>261</v>
      </c>
      <c r="B2106" s="39" t="str">
        <f>_xlfn.XLOOKUP(A2106,'Customer Names Transform'!$A$2:$A$2336,'Customer Names Transform'!$D$2:$D$2336)</f>
        <v>Mike</v>
      </c>
      <c r="C2106" s="28">
        <f>_xlfn.XLOOKUP(A2106,'Medical Exam Transform'!$A$2:$A$2336,'Medical Exam Transform'!$B$2:$B$2336)</f>
        <v>25.555</v>
      </c>
      <c r="D2106" s="14">
        <f>_xlfn.XLOOKUP(A2106,'Medical Exam Transform'!$A$2:$A$2336,'Medical Exam Transform'!$C$2:$C$2336)</f>
        <v>5.1100000000000003</v>
      </c>
      <c r="E2106" s="14" t="str">
        <f>_xlfn.XLOOKUP(A2106,'Medical Exam Transform'!$A$2:$A$2336,'Medical Exam Transform'!$D$2:$D$2336)</f>
        <v>No</v>
      </c>
      <c r="F2106" s="14" t="str">
        <f>_xlfn.XLOOKUP(A2106,'Medical Exam Transform'!$A$2:$A$2336,'Medical Exam Transform'!$E$2:$E$2336)</f>
        <v>No</v>
      </c>
      <c r="G2106" s="14" t="str">
        <f>_xlfn.XLOOKUP(A2106,'Medical Exam Transform'!$A$2:$A$2336,'Medical Exam Transform'!$F$2:$F$2336)</f>
        <v>Yes</v>
      </c>
      <c r="H2106" s="14">
        <f>_xlfn.XLOOKUP(A2106,'Medical Exam Transform'!$A$2:$A$2336,'Medical Exam Transform'!$G$2:$G$2336)</f>
        <v>1</v>
      </c>
      <c r="I2106" s="14" t="str">
        <f>_xlfn.XLOOKUP(A2106,'Medical Exam Transform'!$A$2:$A$2336,'Medical Exam Transform'!$H$2:$H$2336)</f>
        <v>No</v>
      </c>
      <c r="J2106" s="14" t="str">
        <f>_xlfn.XLOOKUP(A2106,'Medical Exam Transform'!$A$2:$A$2336,'Medical Exam Transform'!$I$2:$I$2336)</f>
        <v>Overweight</v>
      </c>
      <c r="K2106" s="14" t="str">
        <f>_xlfn.XLOOKUP(A2106,'Medical Exam Transform'!$A$2:$A$2336,'Medical Exam Transform'!$J$2:$J$2336)</f>
        <v>Prediabetes</v>
      </c>
      <c r="L2106" s="60">
        <f>_xlfn.XLOOKUP(A2106,'Hospitalisation Transform'!$A$2:$A$2344,'Hospitalisation Transform'!$B$2:$B$2344)</f>
        <v>37965</v>
      </c>
      <c r="M2106" s="82">
        <f>_xlfn.XLOOKUP(A2106,'Hospitalisation Transform'!$A$2:$A$2344,'Hospitalisation Transform'!$D$2:$D$2344)</f>
        <v>2221.56</v>
      </c>
      <c r="N2106" s="14" t="str">
        <f>_xlfn.XLOOKUP(A2106,'Hospitalisation Transform'!$A$2:$A$2344,'Hospitalisation Transform'!$E$2:$E$2344)</f>
        <v>tier - 2</v>
      </c>
      <c r="O2106" s="14" t="str">
        <f>_xlfn.XLOOKUP(A2106,'Hospitalisation Transform'!$A$2:$A$2344,'Hospitalisation Transform'!$F$2:$F$2344)</f>
        <v>tier - 3</v>
      </c>
      <c r="P2106" s="14" t="str">
        <f>_xlfn.XLOOKUP(A2106,'Hospitalisation Transform'!$A$2:$A$2344,'Hospitalisation Transform'!$G$2:$G$2344)</f>
        <v>R1012</v>
      </c>
      <c r="Q2106" s="14">
        <f>_xlfn.XLOOKUP(A2106,'Hospitalisation Transform'!$A$2:$A$2344,'Hospitalisation Transform'!$H$2:$H$2344)</f>
        <v>20</v>
      </c>
    </row>
    <row r="2107" spans="1:17" ht="15.5" x14ac:dyDescent="0.35">
      <c r="A2107" s="59" t="s">
        <v>260</v>
      </c>
      <c r="B2107" s="39" t="str">
        <f>_xlfn.XLOOKUP(A2107,'Customer Names Transform'!$A$2:$A$2336,'Customer Names Transform'!$D$2:$D$2336)</f>
        <v>Mary Beth</v>
      </c>
      <c r="C2107" s="28">
        <f>_xlfn.XLOOKUP(A2107,'Medical Exam Transform'!$A$2:$A$2336,'Medical Exam Transform'!$B$2:$B$2336)</f>
        <v>37.29</v>
      </c>
      <c r="D2107" s="14">
        <f>_xlfn.XLOOKUP(A2107,'Medical Exam Transform'!$A$2:$A$2336,'Medical Exam Transform'!$C$2:$C$2336)</f>
        <v>4.46</v>
      </c>
      <c r="E2107" s="14" t="str">
        <f>_xlfn.XLOOKUP(A2107,'Medical Exam Transform'!$A$2:$A$2336,'Medical Exam Transform'!$D$2:$D$2336)</f>
        <v>No</v>
      </c>
      <c r="F2107" s="14" t="str">
        <f>_xlfn.XLOOKUP(A2107,'Medical Exam Transform'!$A$2:$A$2336,'Medical Exam Transform'!$E$2:$E$2336)</f>
        <v>yes</v>
      </c>
      <c r="G2107" s="14" t="str">
        <f>_xlfn.XLOOKUP(A2107,'Medical Exam Transform'!$A$2:$A$2336,'Medical Exam Transform'!$F$2:$F$2336)</f>
        <v>No</v>
      </c>
      <c r="H2107" s="14">
        <f>_xlfn.XLOOKUP(A2107,'Medical Exam Transform'!$A$2:$A$2336,'Medical Exam Transform'!$G$2:$G$2336)</f>
        <v>1</v>
      </c>
      <c r="I2107" s="14" t="str">
        <f>_xlfn.XLOOKUP(A2107,'Medical Exam Transform'!$A$2:$A$2336,'Medical Exam Transform'!$H$2:$H$2336)</f>
        <v>No</v>
      </c>
      <c r="J2107" s="14" t="str">
        <f>_xlfn.XLOOKUP(A2107,'Medical Exam Transform'!$A$2:$A$2336,'Medical Exam Transform'!$I$2:$I$2336)</f>
        <v>Obesity</v>
      </c>
      <c r="K2107" s="14" t="str">
        <f>_xlfn.XLOOKUP(A2107,'Medical Exam Transform'!$A$2:$A$2336,'Medical Exam Transform'!$J$2:$J$2336)</f>
        <v>Normal</v>
      </c>
      <c r="L2107" s="60">
        <f>_xlfn.XLOOKUP(A2107,'Hospitalisation Transform'!$A$2:$A$2344,'Hospitalisation Transform'!$B$2:$B$2344)</f>
        <v>38333</v>
      </c>
      <c r="M2107" s="82">
        <f>_xlfn.XLOOKUP(A2107,'Hospitalisation Transform'!$A$2:$A$2344,'Hospitalisation Transform'!$D$2:$D$2344)</f>
        <v>2219.4499999999998</v>
      </c>
      <c r="N2107" s="14" t="str">
        <f>_xlfn.XLOOKUP(A2107,'Hospitalisation Transform'!$A$2:$A$2344,'Hospitalisation Transform'!$E$2:$E$2344)</f>
        <v>tier - 2</v>
      </c>
      <c r="O2107" s="14" t="str">
        <f>_xlfn.XLOOKUP(A2107,'Hospitalisation Transform'!$A$2:$A$2344,'Hospitalisation Transform'!$F$2:$F$2344)</f>
        <v>tier - 1</v>
      </c>
      <c r="P2107" s="14" t="str">
        <f>_xlfn.XLOOKUP(A2107,'Hospitalisation Transform'!$A$2:$A$2344,'Hospitalisation Transform'!$G$2:$G$2344)</f>
        <v>R1013</v>
      </c>
      <c r="Q2107" s="14">
        <f>_xlfn.XLOOKUP(A2107,'Hospitalisation Transform'!$A$2:$A$2344,'Hospitalisation Transform'!$H$2:$H$2344)</f>
        <v>18</v>
      </c>
    </row>
    <row r="2108" spans="1:17" ht="15.5" x14ac:dyDescent="0.35">
      <c r="A2108" s="59" t="s">
        <v>259</v>
      </c>
      <c r="B2108" s="39" t="str">
        <f>_xlfn.XLOOKUP(A2108,'Customer Names Transform'!$A$2:$A$2336,'Customer Names Transform'!$D$2:$D$2336)</f>
        <v>Erin</v>
      </c>
      <c r="C2108" s="28">
        <f>_xlfn.XLOOKUP(A2108,'Medical Exam Transform'!$A$2:$A$2336,'Medical Exam Transform'!$B$2:$B$2336)</f>
        <v>40.28</v>
      </c>
      <c r="D2108" s="14">
        <f>_xlfn.XLOOKUP(A2108,'Medical Exam Transform'!$A$2:$A$2336,'Medical Exam Transform'!$C$2:$C$2336)</f>
        <v>6.11</v>
      </c>
      <c r="E2108" s="14" t="str">
        <f>_xlfn.XLOOKUP(A2108,'Medical Exam Transform'!$A$2:$A$2336,'Medical Exam Transform'!$D$2:$D$2336)</f>
        <v>No</v>
      </c>
      <c r="F2108" s="14" t="str">
        <f>_xlfn.XLOOKUP(A2108,'Medical Exam Transform'!$A$2:$A$2336,'Medical Exam Transform'!$E$2:$E$2336)</f>
        <v>yes</v>
      </c>
      <c r="G2108" s="14" t="str">
        <f>_xlfn.XLOOKUP(A2108,'Medical Exam Transform'!$A$2:$A$2336,'Medical Exam Transform'!$F$2:$F$2336)</f>
        <v>No</v>
      </c>
      <c r="H2108" s="14">
        <f>_xlfn.XLOOKUP(A2108,'Medical Exam Transform'!$A$2:$A$2336,'Medical Exam Transform'!$G$2:$G$2336)</f>
        <v>1</v>
      </c>
      <c r="I2108" s="14" t="str">
        <f>_xlfn.XLOOKUP(A2108,'Medical Exam Transform'!$A$2:$A$2336,'Medical Exam Transform'!$H$2:$H$2336)</f>
        <v>No</v>
      </c>
      <c r="J2108" s="14" t="str">
        <f>_xlfn.XLOOKUP(A2108,'Medical Exam Transform'!$A$2:$A$2336,'Medical Exam Transform'!$I$2:$I$2336)</f>
        <v>Obesity</v>
      </c>
      <c r="K2108" s="14" t="str">
        <f>_xlfn.XLOOKUP(A2108,'Medical Exam Transform'!$A$2:$A$2336,'Medical Exam Transform'!$J$2:$J$2336)</f>
        <v>Normal</v>
      </c>
      <c r="L2108" s="60">
        <f>_xlfn.XLOOKUP(A2108,'Hospitalisation Transform'!$A$2:$A$2344,'Hospitalisation Transform'!$B$2:$B$2344)</f>
        <v>38255</v>
      </c>
      <c r="M2108" s="82">
        <f>_xlfn.XLOOKUP(A2108,'Hospitalisation Transform'!$A$2:$A$2344,'Hospitalisation Transform'!$D$2:$D$2344)</f>
        <v>2217.6</v>
      </c>
      <c r="N2108" s="14" t="str">
        <f>_xlfn.XLOOKUP(A2108,'Hospitalisation Transform'!$A$2:$A$2344,'Hospitalisation Transform'!$E$2:$E$2344)</f>
        <v>tier - 2</v>
      </c>
      <c r="O2108" s="14" t="str">
        <f>_xlfn.XLOOKUP(A2108,'Hospitalisation Transform'!$A$2:$A$2344,'Hospitalisation Transform'!$F$2:$F$2344)</f>
        <v>tier - 1</v>
      </c>
      <c r="P2108" s="14" t="str">
        <f>_xlfn.XLOOKUP(A2108,'Hospitalisation Transform'!$A$2:$A$2344,'Hospitalisation Transform'!$G$2:$G$2344)</f>
        <v>R1024</v>
      </c>
      <c r="Q2108" s="14">
        <f>_xlfn.XLOOKUP(A2108,'Hospitalisation Transform'!$A$2:$A$2344,'Hospitalisation Transform'!$H$2:$H$2344)</f>
        <v>19</v>
      </c>
    </row>
    <row r="2109" spans="1:17" ht="15.5" x14ac:dyDescent="0.35">
      <c r="A2109" s="59" t="s">
        <v>258</v>
      </c>
      <c r="B2109" s="39" t="str">
        <f>_xlfn.XLOOKUP(A2109,'Customer Names Transform'!$A$2:$A$2336,'Customer Names Transform'!$D$2:$D$2336)</f>
        <v>Hallie</v>
      </c>
      <c r="C2109" s="28">
        <f>_xlfn.XLOOKUP(A2109,'Medical Exam Transform'!$A$2:$A$2336,'Medical Exam Transform'!$B$2:$B$2336)</f>
        <v>40.185000000000002</v>
      </c>
      <c r="D2109" s="14">
        <f>_xlfn.XLOOKUP(A2109,'Medical Exam Transform'!$A$2:$A$2336,'Medical Exam Transform'!$C$2:$C$2336)</f>
        <v>4.66</v>
      </c>
      <c r="E2109" s="14" t="str">
        <f>_xlfn.XLOOKUP(A2109,'Medical Exam Transform'!$A$2:$A$2336,'Medical Exam Transform'!$D$2:$D$2336)</f>
        <v>No</v>
      </c>
      <c r="F2109" s="14" t="str">
        <f>_xlfn.XLOOKUP(A2109,'Medical Exam Transform'!$A$2:$A$2336,'Medical Exam Transform'!$E$2:$E$2336)</f>
        <v>yes</v>
      </c>
      <c r="G2109" s="14" t="str">
        <f>_xlfn.XLOOKUP(A2109,'Medical Exam Transform'!$A$2:$A$2336,'Medical Exam Transform'!$F$2:$F$2336)</f>
        <v>No</v>
      </c>
      <c r="H2109" s="14">
        <f>_xlfn.XLOOKUP(A2109,'Medical Exam Transform'!$A$2:$A$2336,'Medical Exam Transform'!$G$2:$G$2336)</f>
        <v>1</v>
      </c>
      <c r="I2109" s="14" t="str">
        <f>_xlfn.XLOOKUP(A2109,'Medical Exam Transform'!$A$2:$A$2336,'Medical Exam Transform'!$H$2:$H$2336)</f>
        <v>No</v>
      </c>
      <c r="J2109" s="14" t="str">
        <f>_xlfn.XLOOKUP(A2109,'Medical Exam Transform'!$A$2:$A$2336,'Medical Exam Transform'!$I$2:$I$2336)</f>
        <v>Obesity</v>
      </c>
      <c r="K2109" s="14" t="str">
        <f>_xlfn.XLOOKUP(A2109,'Medical Exam Transform'!$A$2:$A$2336,'Medical Exam Transform'!$J$2:$J$2336)</f>
        <v>Normal</v>
      </c>
      <c r="L2109" s="60">
        <f>_xlfn.XLOOKUP(A2109,'Hospitalisation Transform'!$A$2:$A$2344,'Hospitalisation Transform'!$B$2:$B$2344)</f>
        <v>38151</v>
      </c>
      <c r="M2109" s="82">
        <f>_xlfn.XLOOKUP(A2109,'Hospitalisation Transform'!$A$2:$A$2344,'Hospitalisation Transform'!$D$2:$D$2344)</f>
        <v>2217.4699999999998</v>
      </c>
      <c r="N2109" s="14" t="str">
        <f>_xlfn.XLOOKUP(A2109,'Hospitalisation Transform'!$A$2:$A$2344,'Hospitalisation Transform'!$E$2:$E$2344)</f>
        <v>tier - 2</v>
      </c>
      <c r="O2109" s="14" t="str">
        <f>_xlfn.XLOOKUP(A2109,'Hospitalisation Transform'!$A$2:$A$2344,'Hospitalisation Transform'!$F$2:$F$2344)</f>
        <v>tier - 1</v>
      </c>
      <c r="P2109" s="14" t="str">
        <f>_xlfn.XLOOKUP(A2109,'Hospitalisation Transform'!$A$2:$A$2344,'Hospitalisation Transform'!$G$2:$G$2344)</f>
        <v>R1024</v>
      </c>
      <c r="Q2109" s="14">
        <f>_xlfn.XLOOKUP(A2109,'Hospitalisation Transform'!$A$2:$A$2344,'Hospitalisation Transform'!$H$2:$H$2344)</f>
        <v>19</v>
      </c>
    </row>
    <row r="2110" spans="1:17" ht="15.5" x14ac:dyDescent="0.35">
      <c r="A2110" s="59" t="s">
        <v>257</v>
      </c>
      <c r="B2110" s="39" t="str">
        <f>_xlfn.XLOOKUP(A2110,'Customer Names Transform'!$A$2:$A$2336,'Customer Names Transform'!$D$2:$D$2336)</f>
        <v>Paige P</v>
      </c>
      <c r="C2110" s="28">
        <f>_xlfn.XLOOKUP(A2110,'Medical Exam Transform'!$A$2:$A$2336,'Medical Exam Transform'!$B$2:$B$2336)</f>
        <v>23.57</v>
      </c>
      <c r="D2110" s="14">
        <f>_xlfn.XLOOKUP(A2110,'Medical Exam Transform'!$A$2:$A$2336,'Medical Exam Transform'!$C$2:$C$2336)</f>
        <v>6.14</v>
      </c>
      <c r="E2110" s="14" t="str">
        <f>_xlfn.XLOOKUP(A2110,'Medical Exam Transform'!$A$2:$A$2336,'Medical Exam Transform'!$D$2:$D$2336)</f>
        <v>No</v>
      </c>
      <c r="F2110" s="14" t="str">
        <f>_xlfn.XLOOKUP(A2110,'Medical Exam Transform'!$A$2:$A$2336,'Medical Exam Transform'!$E$2:$E$2336)</f>
        <v>No</v>
      </c>
      <c r="G2110" s="14" t="str">
        <f>_xlfn.XLOOKUP(A2110,'Medical Exam Transform'!$A$2:$A$2336,'Medical Exam Transform'!$F$2:$F$2336)</f>
        <v>No</v>
      </c>
      <c r="H2110" s="14">
        <f>_xlfn.XLOOKUP(A2110,'Medical Exam Transform'!$A$2:$A$2336,'Medical Exam Transform'!$G$2:$G$2336)</f>
        <v>0</v>
      </c>
      <c r="I2110" s="14" t="str">
        <f>_xlfn.XLOOKUP(A2110,'Medical Exam Transform'!$A$2:$A$2336,'Medical Exam Transform'!$H$2:$H$2336)</f>
        <v>No</v>
      </c>
      <c r="J2110" s="14" t="str">
        <f>_xlfn.XLOOKUP(A2110,'Medical Exam Transform'!$A$2:$A$2336,'Medical Exam Transform'!$I$2:$I$2336)</f>
        <v>Normalweight</v>
      </c>
      <c r="K2110" s="14" t="str">
        <f>_xlfn.XLOOKUP(A2110,'Medical Exam Transform'!$A$2:$A$2336,'Medical Exam Transform'!$J$2:$J$2336)</f>
        <v>Prediabetes</v>
      </c>
      <c r="L2110" s="60">
        <f>_xlfn.XLOOKUP(A2110,'Hospitalisation Transform'!$A$2:$A$2344,'Hospitalisation Transform'!$B$2:$B$2344)</f>
        <v>34655</v>
      </c>
      <c r="M2110" s="82">
        <f>_xlfn.XLOOKUP(A2110,'Hospitalisation Transform'!$A$2:$A$2344,'Hospitalisation Transform'!$D$2:$D$2344)</f>
        <v>2213.21</v>
      </c>
      <c r="N2110" s="14" t="str">
        <f>_xlfn.XLOOKUP(A2110,'Hospitalisation Transform'!$A$2:$A$2344,'Hospitalisation Transform'!$E$2:$E$2344)</f>
        <v>tier - 2</v>
      </c>
      <c r="O2110" s="14" t="str">
        <f>_xlfn.XLOOKUP(A2110,'Hospitalisation Transform'!$A$2:$A$2344,'Hospitalisation Transform'!$F$2:$F$2344)</f>
        <v>tier - 2</v>
      </c>
      <c r="P2110" s="14" t="str">
        <f>_xlfn.XLOOKUP(A2110,'Hospitalisation Transform'!$A$2:$A$2344,'Hospitalisation Transform'!$G$2:$G$2344)</f>
        <v>R1013</v>
      </c>
      <c r="Q2110" s="14">
        <f>_xlfn.XLOOKUP(A2110,'Hospitalisation Transform'!$A$2:$A$2344,'Hospitalisation Transform'!$H$2:$H$2344)</f>
        <v>29</v>
      </c>
    </row>
    <row r="2111" spans="1:17" ht="15.5" x14ac:dyDescent="0.35">
      <c r="A2111" s="59" t="s">
        <v>256</v>
      </c>
      <c r="B2111" s="39" t="str">
        <f>_xlfn.XLOOKUP(A2111,'Customer Names Transform'!$A$2:$A$2336,'Customer Names Transform'!$D$2:$D$2336)</f>
        <v>Ji</v>
      </c>
      <c r="C2111" s="28">
        <f>_xlfn.XLOOKUP(A2111,'Medical Exam Transform'!$A$2:$A$2336,'Medical Exam Transform'!$B$2:$B$2336)</f>
        <v>35.625</v>
      </c>
      <c r="D2111" s="14">
        <f>_xlfn.XLOOKUP(A2111,'Medical Exam Transform'!$A$2:$A$2336,'Medical Exam Transform'!$C$2:$C$2336)</f>
        <v>6.21</v>
      </c>
      <c r="E2111" s="14" t="str">
        <f>_xlfn.XLOOKUP(A2111,'Medical Exam Transform'!$A$2:$A$2336,'Medical Exam Transform'!$D$2:$D$2336)</f>
        <v>No</v>
      </c>
      <c r="F2111" s="14" t="str">
        <f>_xlfn.XLOOKUP(A2111,'Medical Exam Transform'!$A$2:$A$2336,'Medical Exam Transform'!$E$2:$E$2336)</f>
        <v>yes</v>
      </c>
      <c r="G2111" s="14" t="str">
        <f>_xlfn.XLOOKUP(A2111,'Medical Exam Transform'!$A$2:$A$2336,'Medical Exam Transform'!$F$2:$F$2336)</f>
        <v>No</v>
      </c>
      <c r="H2111" s="14">
        <f>_xlfn.XLOOKUP(A2111,'Medical Exam Transform'!$A$2:$A$2336,'Medical Exam Transform'!$G$2:$G$2336)</f>
        <v>1</v>
      </c>
      <c r="I2111" s="14" t="str">
        <f>_xlfn.XLOOKUP(A2111,'Medical Exam Transform'!$A$2:$A$2336,'Medical Exam Transform'!$H$2:$H$2336)</f>
        <v>No</v>
      </c>
      <c r="J2111" s="14" t="str">
        <f>_xlfn.XLOOKUP(A2111,'Medical Exam Transform'!$A$2:$A$2336,'Medical Exam Transform'!$I$2:$I$2336)</f>
        <v>Obesity</v>
      </c>
      <c r="K2111" s="14" t="str">
        <f>_xlfn.XLOOKUP(A2111,'Medical Exam Transform'!$A$2:$A$2336,'Medical Exam Transform'!$J$2:$J$2336)</f>
        <v>Normal</v>
      </c>
      <c r="L2111" s="60">
        <f>_xlfn.XLOOKUP(A2111,'Hospitalisation Transform'!$A$2:$A$2344,'Hospitalisation Transform'!$B$2:$B$2344)</f>
        <v>38195</v>
      </c>
      <c r="M2111" s="82">
        <f>_xlfn.XLOOKUP(A2111,'Hospitalisation Transform'!$A$2:$A$2344,'Hospitalisation Transform'!$D$2:$D$2344)</f>
        <v>2211.13</v>
      </c>
      <c r="N2111" s="14" t="str">
        <f>_xlfn.XLOOKUP(A2111,'Hospitalisation Transform'!$A$2:$A$2344,'Hospitalisation Transform'!$E$2:$E$2344)</f>
        <v>tier - 2</v>
      </c>
      <c r="O2111" s="14" t="str">
        <f>_xlfn.XLOOKUP(A2111,'Hospitalisation Transform'!$A$2:$A$2344,'Hospitalisation Transform'!$F$2:$F$2344)</f>
        <v>tier - 2</v>
      </c>
      <c r="P2111" s="14" t="str">
        <f>_xlfn.XLOOKUP(A2111,'Hospitalisation Transform'!$A$2:$A$2344,'Hospitalisation Transform'!$G$2:$G$2344)</f>
        <v>R1024</v>
      </c>
      <c r="Q2111" s="14">
        <f>_xlfn.XLOOKUP(A2111,'Hospitalisation Transform'!$A$2:$A$2344,'Hospitalisation Transform'!$H$2:$H$2344)</f>
        <v>19</v>
      </c>
    </row>
    <row r="2112" spans="1:17" ht="15.5" x14ac:dyDescent="0.35">
      <c r="A2112" s="59" t="s">
        <v>255</v>
      </c>
      <c r="B2112" s="39" t="str">
        <f>_xlfn.XLOOKUP(A2112,'Customer Names Transform'!$A$2:$A$2336,'Customer Names Transform'!$D$2:$D$2336)</f>
        <v>Carissa A</v>
      </c>
      <c r="C2112" s="28">
        <f>_xlfn.XLOOKUP(A2112,'Medical Exam Transform'!$A$2:$A$2336,'Medical Exam Transform'!$B$2:$B$2336)</f>
        <v>33.155000000000001</v>
      </c>
      <c r="D2112" s="14">
        <f>_xlfn.XLOOKUP(A2112,'Medical Exam Transform'!$A$2:$A$2336,'Medical Exam Transform'!$C$2:$C$2336)</f>
        <v>4.5999999999999996</v>
      </c>
      <c r="E2112" s="14" t="str">
        <f>_xlfn.XLOOKUP(A2112,'Medical Exam Transform'!$A$2:$A$2336,'Medical Exam Transform'!$D$2:$D$2336)</f>
        <v>No</v>
      </c>
      <c r="F2112" s="14" t="str">
        <f>_xlfn.XLOOKUP(A2112,'Medical Exam Transform'!$A$2:$A$2336,'Medical Exam Transform'!$E$2:$E$2336)</f>
        <v>yes</v>
      </c>
      <c r="G2112" s="14" t="str">
        <f>_xlfn.XLOOKUP(A2112,'Medical Exam Transform'!$A$2:$A$2336,'Medical Exam Transform'!$F$2:$F$2336)</f>
        <v>No</v>
      </c>
      <c r="H2112" s="14">
        <f>_xlfn.XLOOKUP(A2112,'Medical Exam Transform'!$A$2:$A$2336,'Medical Exam Transform'!$G$2:$G$2336)</f>
        <v>1</v>
      </c>
      <c r="I2112" s="14" t="str">
        <f>_xlfn.XLOOKUP(A2112,'Medical Exam Transform'!$A$2:$A$2336,'Medical Exam Transform'!$H$2:$H$2336)</f>
        <v>No</v>
      </c>
      <c r="J2112" s="14" t="str">
        <f>_xlfn.XLOOKUP(A2112,'Medical Exam Transform'!$A$2:$A$2336,'Medical Exam Transform'!$I$2:$I$2336)</f>
        <v>Obesity</v>
      </c>
      <c r="K2112" s="14" t="str">
        <f>_xlfn.XLOOKUP(A2112,'Medical Exam Transform'!$A$2:$A$2336,'Medical Exam Transform'!$J$2:$J$2336)</f>
        <v>Normal</v>
      </c>
      <c r="L2112" s="60">
        <f>_xlfn.XLOOKUP(A2112,'Hospitalisation Transform'!$A$2:$A$2344,'Hospitalisation Transform'!$B$2:$B$2344)</f>
        <v>38205</v>
      </c>
      <c r="M2112" s="82">
        <f>_xlfn.XLOOKUP(A2112,'Hospitalisation Transform'!$A$2:$A$2344,'Hospitalisation Transform'!$D$2:$D$2344)</f>
        <v>2207.6999999999998</v>
      </c>
      <c r="N2112" s="14" t="str">
        <f>_xlfn.XLOOKUP(A2112,'Hospitalisation Transform'!$A$2:$A$2344,'Hospitalisation Transform'!$E$2:$E$2344)</f>
        <v>tier - 2</v>
      </c>
      <c r="O2112" s="14" t="str">
        <f>_xlfn.XLOOKUP(A2112,'Hospitalisation Transform'!$A$2:$A$2344,'Hospitalisation Transform'!$F$2:$F$2344)</f>
        <v>tier - 2</v>
      </c>
      <c r="P2112" s="14" t="str">
        <f>_xlfn.XLOOKUP(A2112,'Hospitalisation Transform'!$A$2:$A$2344,'Hospitalisation Transform'!$G$2:$G$2344)</f>
        <v>R1024</v>
      </c>
      <c r="Q2112" s="14">
        <f>_xlfn.XLOOKUP(A2112,'Hospitalisation Transform'!$A$2:$A$2344,'Hospitalisation Transform'!$H$2:$H$2344)</f>
        <v>19</v>
      </c>
    </row>
    <row r="2113" spans="1:17" ht="15.5" x14ac:dyDescent="0.35">
      <c r="A2113" s="59" t="s">
        <v>254</v>
      </c>
      <c r="B2113" s="39" t="str">
        <f>_xlfn.XLOOKUP(A2113,'Customer Names Transform'!$A$2:$A$2336,'Customer Names Transform'!$D$2:$D$2336)</f>
        <v>Mona</v>
      </c>
      <c r="C2113" s="28">
        <f>_xlfn.XLOOKUP(A2113,'Medical Exam Transform'!$A$2:$A$2336,'Medical Exam Transform'!$B$2:$B$2336)</f>
        <v>31.92</v>
      </c>
      <c r="D2113" s="14">
        <f>_xlfn.XLOOKUP(A2113,'Medical Exam Transform'!$A$2:$A$2336,'Medical Exam Transform'!$C$2:$C$2336)</f>
        <v>5.04</v>
      </c>
      <c r="E2113" s="14" t="str">
        <f>_xlfn.XLOOKUP(A2113,'Medical Exam Transform'!$A$2:$A$2336,'Medical Exam Transform'!$D$2:$D$2336)</f>
        <v>No</v>
      </c>
      <c r="F2113" s="14" t="str">
        <f>_xlfn.XLOOKUP(A2113,'Medical Exam Transform'!$A$2:$A$2336,'Medical Exam Transform'!$E$2:$E$2336)</f>
        <v>yes</v>
      </c>
      <c r="G2113" s="14" t="str">
        <f>_xlfn.XLOOKUP(A2113,'Medical Exam Transform'!$A$2:$A$2336,'Medical Exam Transform'!$F$2:$F$2336)</f>
        <v>No</v>
      </c>
      <c r="H2113" s="14">
        <f>_xlfn.XLOOKUP(A2113,'Medical Exam Transform'!$A$2:$A$2336,'Medical Exam Transform'!$G$2:$G$2336)</f>
        <v>1</v>
      </c>
      <c r="I2113" s="14" t="str">
        <f>_xlfn.XLOOKUP(A2113,'Medical Exam Transform'!$A$2:$A$2336,'Medical Exam Transform'!$H$2:$H$2336)</f>
        <v>No</v>
      </c>
      <c r="J2113" s="14" t="str">
        <f>_xlfn.XLOOKUP(A2113,'Medical Exam Transform'!$A$2:$A$2336,'Medical Exam Transform'!$I$2:$I$2336)</f>
        <v>Obesity</v>
      </c>
      <c r="K2113" s="14" t="str">
        <f>_xlfn.XLOOKUP(A2113,'Medical Exam Transform'!$A$2:$A$2336,'Medical Exam Transform'!$J$2:$J$2336)</f>
        <v>Prediabetes</v>
      </c>
      <c r="L2113" s="60">
        <f>_xlfn.XLOOKUP(A2113,'Hospitalisation Transform'!$A$2:$A$2344,'Hospitalisation Transform'!$B$2:$B$2344)</f>
        <v>38304</v>
      </c>
      <c r="M2113" s="82">
        <f>_xlfn.XLOOKUP(A2113,'Hospitalisation Transform'!$A$2:$A$2344,'Hospitalisation Transform'!$D$2:$D$2344)</f>
        <v>2205.98</v>
      </c>
      <c r="N2113" s="14" t="str">
        <f>_xlfn.XLOOKUP(A2113,'Hospitalisation Transform'!$A$2:$A$2344,'Hospitalisation Transform'!$E$2:$E$2344)</f>
        <v>tier - 2</v>
      </c>
      <c r="O2113" s="14" t="str">
        <f>_xlfn.XLOOKUP(A2113,'Hospitalisation Transform'!$A$2:$A$2344,'Hospitalisation Transform'!$F$2:$F$2344)</f>
        <v>tier - 3</v>
      </c>
      <c r="P2113" s="14" t="str">
        <f>_xlfn.XLOOKUP(A2113,'Hospitalisation Transform'!$A$2:$A$2344,'Hospitalisation Transform'!$G$2:$G$2344)</f>
        <v>R1024</v>
      </c>
      <c r="Q2113" s="14">
        <f>_xlfn.XLOOKUP(A2113,'Hospitalisation Transform'!$A$2:$A$2344,'Hospitalisation Transform'!$H$2:$H$2344)</f>
        <v>19</v>
      </c>
    </row>
    <row r="2114" spans="1:17" ht="15.5" x14ac:dyDescent="0.35">
      <c r="A2114" s="59" t="s">
        <v>253</v>
      </c>
      <c r="B2114" s="39" t="str">
        <f>_xlfn.XLOOKUP(A2114,'Customer Names Transform'!$A$2:$A$2336,'Customer Names Transform'!$D$2:$D$2336)</f>
        <v>Kristin R.</v>
      </c>
      <c r="C2114" s="28">
        <f>_xlfn.XLOOKUP(A2114,'Medical Exam Transform'!$A$2:$A$2336,'Medical Exam Transform'!$B$2:$B$2336)</f>
        <v>30.305</v>
      </c>
      <c r="D2114" s="14">
        <f>_xlfn.XLOOKUP(A2114,'Medical Exam Transform'!$A$2:$A$2336,'Medical Exam Transform'!$C$2:$C$2336)</f>
        <v>5.08</v>
      </c>
      <c r="E2114" s="14" t="str">
        <f>_xlfn.XLOOKUP(A2114,'Medical Exam Transform'!$A$2:$A$2336,'Medical Exam Transform'!$D$2:$D$2336)</f>
        <v>No</v>
      </c>
      <c r="F2114" s="14" t="str">
        <f>_xlfn.XLOOKUP(A2114,'Medical Exam Transform'!$A$2:$A$2336,'Medical Exam Transform'!$E$2:$E$2336)</f>
        <v>yes</v>
      </c>
      <c r="G2114" s="14" t="str">
        <f>_xlfn.XLOOKUP(A2114,'Medical Exam Transform'!$A$2:$A$2336,'Medical Exam Transform'!$F$2:$F$2336)</f>
        <v>No</v>
      </c>
      <c r="H2114" s="14">
        <f>_xlfn.XLOOKUP(A2114,'Medical Exam Transform'!$A$2:$A$2336,'Medical Exam Transform'!$G$2:$G$2336)</f>
        <v>1</v>
      </c>
      <c r="I2114" s="14" t="str">
        <f>_xlfn.XLOOKUP(A2114,'Medical Exam Transform'!$A$2:$A$2336,'Medical Exam Transform'!$H$2:$H$2336)</f>
        <v>No</v>
      </c>
      <c r="J2114" s="14" t="str">
        <f>_xlfn.XLOOKUP(A2114,'Medical Exam Transform'!$A$2:$A$2336,'Medical Exam Transform'!$I$2:$I$2336)</f>
        <v>Obesity</v>
      </c>
      <c r="K2114" s="14" t="str">
        <f>_xlfn.XLOOKUP(A2114,'Medical Exam Transform'!$A$2:$A$2336,'Medical Exam Transform'!$J$2:$J$2336)</f>
        <v>Normal</v>
      </c>
      <c r="L2114" s="60">
        <f>_xlfn.XLOOKUP(A2114,'Hospitalisation Transform'!$A$2:$A$2344,'Hospitalisation Transform'!$B$2:$B$2344)</f>
        <v>38288</v>
      </c>
      <c r="M2114" s="82">
        <f>_xlfn.XLOOKUP(A2114,'Hospitalisation Transform'!$A$2:$A$2344,'Hospitalisation Transform'!$D$2:$D$2344)</f>
        <v>2203.7399999999998</v>
      </c>
      <c r="N2114" s="14" t="str">
        <f>_xlfn.XLOOKUP(A2114,'Hospitalisation Transform'!$A$2:$A$2344,'Hospitalisation Transform'!$E$2:$E$2344)</f>
        <v>tier - 2</v>
      </c>
      <c r="O2114" s="14" t="str">
        <f>_xlfn.XLOOKUP(A2114,'Hospitalisation Transform'!$A$2:$A$2344,'Hospitalisation Transform'!$F$2:$F$2344)</f>
        <v>tier - 2</v>
      </c>
      <c r="P2114" s="14" t="str">
        <f>_xlfn.XLOOKUP(A2114,'Hospitalisation Transform'!$A$2:$A$2344,'Hospitalisation Transform'!$G$2:$G$2344)</f>
        <v>R1024</v>
      </c>
      <c r="Q2114" s="14">
        <f>_xlfn.XLOOKUP(A2114,'Hospitalisation Transform'!$A$2:$A$2344,'Hospitalisation Transform'!$H$2:$H$2344)</f>
        <v>19</v>
      </c>
    </row>
    <row r="2115" spans="1:17" ht="15.5" x14ac:dyDescent="0.35">
      <c r="A2115" s="59" t="s">
        <v>252</v>
      </c>
      <c r="B2115" s="39" t="str">
        <f>_xlfn.XLOOKUP(A2115,'Customer Names Transform'!$A$2:$A$2336,'Customer Names Transform'!$D$2:$D$2336)</f>
        <v>Beth</v>
      </c>
      <c r="C2115" s="28">
        <f>_xlfn.XLOOKUP(A2115,'Medical Exam Transform'!$A$2:$A$2336,'Medical Exam Transform'!$B$2:$B$2336)</f>
        <v>30.114999999999998</v>
      </c>
      <c r="D2115" s="14">
        <f>_xlfn.XLOOKUP(A2115,'Medical Exam Transform'!$A$2:$A$2336,'Medical Exam Transform'!$C$2:$C$2336)</f>
        <v>4.38</v>
      </c>
      <c r="E2115" s="14" t="str">
        <f>_xlfn.XLOOKUP(A2115,'Medical Exam Transform'!$A$2:$A$2336,'Medical Exam Transform'!$D$2:$D$2336)</f>
        <v>No</v>
      </c>
      <c r="F2115" s="14" t="str">
        <f>_xlfn.XLOOKUP(A2115,'Medical Exam Transform'!$A$2:$A$2336,'Medical Exam Transform'!$E$2:$E$2336)</f>
        <v>yes</v>
      </c>
      <c r="G2115" s="14" t="str">
        <f>_xlfn.XLOOKUP(A2115,'Medical Exam Transform'!$A$2:$A$2336,'Medical Exam Transform'!$F$2:$F$2336)</f>
        <v>No</v>
      </c>
      <c r="H2115" s="14">
        <f>_xlfn.XLOOKUP(A2115,'Medical Exam Transform'!$A$2:$A$2336,'Medical Exam Transform'!$G$2:$G$2336)</f>
        <v>1</v>
      </c>
      <c r="I2115" s="14" t="str">
        <f>_xlfn.XLOOKUP(A2115,'Medical Exam Transform'!$A$2:$A$2336,'Medical Exam Transform'!$H$2:$H$2336)</f>
        <v>No</v>
      </c>
      <c r="J2115" s="14" t="str">
        <f>_xlfn.XLOOKUP(A2115,'Medical Exam Transform'!$A$2:$A$2336,'Medical Exam Transform'!$I$2:$I$2336)</f>
        <v>Obesity</v>
      </c>
      <c r="K2115" s="14" t="str">
        <f>_xlfn.XLOOKUP(A2115,'Medical Exam Transform'!$A$2:$A$2336,'Medical Exam Transform'!$J$2:$J$2336)</f>
        <v>Normal</v>
      </c>
      <c r="L2115" s="60">
        <f>_xlfn.XLOOKUP(A2115,'Hospitalisation Transform'!$A$2:$A$2344,'Hospitalisation Transform'!$B$2:$B$2344)</f>
        <v>38205</v>
      </c>
      <c r="M2115" s="82">
        <f>_xlfn.XLOOKUP(A2115,'Hospitalisation Transform'!$A$2:$A$2344,'Hospitalisation Transform'!$D$2:$D$2344)</f>
        <v>2203.4699999999998</v>
      </c>
      <c r="N2115" s="14" t="str">
        <f>_xlfn.XLOOKUP(A2115,'Hospitalisation Transform'!$A$2:$A$2344,'Hospitalisation Transform'!$E$2:$E$2344)</f>
        <v>tier - 2</v>
      </c>
      <c r="O2115" s="14" t="str">
        <f>_xlfn.XLOOKUP(A2115,'Hospitalisation Transform'!$A$2:$A$2344,'Hospitalisation Transform'!$F$2:$F$2344)</f>
        <v>tier - 2</v>
      </c>
      <c r="P2115" s="14" t="str">
        <f>_xlfn.XLOOKUP(A2115,'Hospitalisation Transform'!$A$2:$A$2344,'Hospitalisation Transform'!$G$2:$G$2344)</f>
        <v>R1024</v>
      </c>
      <c r="Q2115" s="14">
        <f>_xlfn.XLOOKUP(A2115,'Hospitalisation Transform'!$A$2:$A$2344,'Hospitalisation Transform'!$H$2:$H$2344)</f>
        <v>19</v>
      </c>
    </row>
    <row r="2116" spans="1:17" ht="15.5" x14ac:dyDescent="0.35">
      <c r="A2116" s="59" t="s">
        <v>251</v>
      </c>
      <c r="B2116" s="39" t="str">
        <f>_xlfn.XLOOKUP(A2116,'Customer Names Transform'!$A$2:$A$2336,'Customer Names Transform'!$D$2:$D$2336)</f>
        <v>Allison</v>
      </c>
      <c r="C2116" s="28">
        <f>_xlfn.XLOOKUP(A2116,'Medical Exam Transform'!$A$2:$A$2336,'Medical Exam Transform'!$B$2:$B$2336)</f>
        <v>24.09</v>
      </c>
      <c r="D2116" s="14">
        <f>_xlfn.XLOOKUP(A2116,'Medical Exam Transform'!$A$2:$A$2336,'Medical Exam Transform'!$C$2:$C$2336)</f>
        <v>4.79</v>
      </c>
      <c r="E2116" s="14" t="str">
        <f>_xlfn.XLOOKUP(A2116,'Medical Exam Transform'!$A$2:$A$2336,'Medical Exam Transform'!$D$2:$D$2336)</f>
        <v>No</v>
      </c>
      <c r="F2116" s="14" t="str">
        <f>_xlfn.XLOOKUP(A2116,'Medical Exam Transform'!$A$2:$A$2336,'Medical Exam Transform'!$E$2:$E$2336)</f>
        <v>yes</v>
      </c>
      <c r="G2116" s="14" t="str">
        <f>_xlfn.XLOOKUP(A2116,'Medical Exam Transform'!$A$2:$A$2336,'Medical Exam Transform'!$F$2:$F$2336)</f>
        <v>No</v>
      </c>
      <c r="H2116" s="14">
        <f>_xlfn.XLOOKUP(A2116,'Medical Exam Transform'!$A$2:$A$2336,'Medical Exam Transform'!$G$2:$G$2336)</f>
        <v>1</v>
      </c>
      <c r="I2116" s="14" t="str">
        <f>_xlfn.XLOOKUP(A2116,'Medical Exam Transform'!$A$2:$A$2336,'Medical Exam Transform'!$H$2:$H$2336)</f>
        <v>No</v>
      </c>
      <c r="J2116" s="14" t="str">
        <f>_xlfn.XLOOKUP(A2116,'Medical Exam Transform'!$A$2:$A$2336,'Medical Exam Transform'!$I$2:$I$2336)</f>
        <v>Normalweight</v>
      </c>
      <c r="K2116" s="14" t="str">
        <f>_xlfn.XLOOKUP(A2116,'Medical Exam Transform'!$A$2:$A$2336,'Medical Exam Transform'!$J$2:$J$2336)</f>
        <v>Normal</v>
      </c>
      <c r="L2116" s="60">
        <f>_xlfn.XLOOKUP(A2116,'Hospitalisation Transform'!$A$2:$A$2344,'Hospitalisation Transform'!$B$2:$B$2344)</f>
        <v>38195</v>
      </c>
      <c r="M2116" s="82">
        <f>_xlfn.XLOOKUP(A2116,'Hospitalisation Transform'!$A$2:$A$2344,'Hospitalisation Transform'!$D$2:$D$2344)</f>
        <v>2201.1</v>
      </c>
      <c r="N2116" s="14" t="str">
        <f>_xlfn.XLOOKUP(A2116,'Hospitalisation Transform'!$A$2:$A$2344,'Hospitalisation Transform'!$E$2:$E$2344)</f>
        <v>tier - 2</v>
      </c>
      <c r="O2116" s="14" t="str">
        <f>_xlfn.XLOOKUP(A2116,'Hospitalisation Transform'!$A$2:$A$2344,'Hospitalisation Transform'!$F$2:$F$2344)</f>
        <v>tier - 3</v>
      </c>
      <c r="P2116" s="14" t="str">
        <f>_xlfn.XLOOKUP(A2116,'Hospitalisation Transform'!$A$2:$A$2344,'Hospitalisation Transform'!$G$2:$G$2344)</f>
        <v>R1013</v>
      </c>
      <c r="Q2116" s="14">
        <f>_xlfn.XLOOKUP(A2116,'Hospitalisation Transform'!$A$2:$A$2344,'Hospitalisation Transform'!$H$2:$H$2344)</f>
        <v>19</v>
      </c>
    </row>
    <row r="2117" spans="1:17" ht="15.5" x14ac:dyDescent="0.35">
      <c r="A2117" s="59" t="s">
        <v>250</v>
      </c>
      <c r="B2117" s="39" t="str">
        <f>_xlfn.XLOOKUP(A2117,'Customer Names Transform'!$A$2:$A$2336,'Customer Names Transform'!$D$2:$D$2336)</f>
        <v>Ashley E</v>
      </c>
      <c r="C2117" s="28">
        <f>_xlfn.XLOOKUP(A2117,'Medical Exam Transform'!$A$2:$A$2336,'Medical Exam Transform'!$B$2:$B$2336)</f>
        <v>28.215</v>
      </c>
      <c r="D2117" s="14">
        <f>_xlfn.XLOOKUP(A2117,'Medical Exam Transform'!$A$2:$A$2336,'Medical Exam Transform'!$C$2:$C$2336)</f>
        <v>4.21</v>
      </c>
      <c r="E2117" s="14" t="str">
        <f>_xlfn.XLOOKUP(A2117,'Medical Exam Transform'!$A$2:$A$2336,'Medical Exam Transform'!$D$2:$D$2336)</f>
        <v>No</v>
      </c>
      <c r="F2117" s="14" t="str">
        <f>_xlfn.XLOOKUP(A2117,'Medical Exam Transform'!$A$2:$A$2336,'Medical Exam Transform'!$E$2:$E$2336)</f>
        <v>yes</v>
      </c>
      <c r="G2117" s="14" t="str">
        <f>_xlfn.XLOOKUP(A2117,'Medical Exam Transform'!$A$2:$A$2336,'Medical Exam Transform'!$F$2:$F$2336)</f>
        <v>No</v>
      </c>
      <c r="H2117" s="14">
        <f>_xlfn.XLOOKUP(A2117,'Medical Exam Transform'!$A$2:$A$2336,'Medical Exam Transform'!$G$2:$G$2336)</f>
        <v>1</v>
      </c>
      <c r="I2117" s="14" t="str">
        <f>_xlfn.XLOOKUP(A2117,'Medical Exam Transform'!$A$2:$A$2336,'Medical Exam Transform'!$H$2:$H$2336)</f>
        <v>No</v>
      </c>
      <c r="J2117" s="14" t="str">
        <f>_xlfn.XLOOKUP(A2117,'Medical Exam Transform'!$A$2:$A$2336,'Medical Exam Transform'!$I$2:$I$2336)</f>
        <v>Overweight</v>
      </c>
      <c r="K2117" s="14" t="str">
        <f>_xlfn.XLOOKUP(A2117,'Medical Exam Transform'!$A$2:$A$2336,'Medical Exam Transform'!$J$2:$J$2336)</f>
        <v>Prediabetes</v>
      </c>
      <c r="L2117" s="60">
        <f>_xlfn.XLOOKUP(A2117,'Hospitalisation Transform'!$A$2:$A$2344,'Hospitalisation Transform'!$B$2:$B$2344)</f>
        <v>38242</v>
      </c>
      <c r="M2117" s="82">
        <f>_xlfn.XLOOKUP(A2117,'Hospitalisation Transform'!$A$2:$A$2344,'Hospitalisation Transform'!$D$2:$D$2344)</f>
        <v>2200.83</v>
      </c>
      <c r="N2117" s="14" t="str">
        <f>_xlfn.XLOOKUP(A2117,'Hospitalisation Transform'!$A$2:$A$2344,'Hospitalisation Transform'!$E$2:$E$2344)</f>
        <v>tier - 2</v>
      </c>
      <c r="O2117" s="14" t="str">
        <f>_xlfn.XLOOKUP(A2117,'Hospitalisation Transform'!$A$2:$A$2344,'Hospitalisation Transform'!$F$2:$F$2344)</f>
        <v>tier - 2</v>
      </c>
      <c r="P2117" s="14" t="str">
        <f>_xlfn.XLOOKUP(A2117,'Hospitalisation Transform'!$A$2:$A$2344,'Hospitalisation Transform'!$G$2:$G$2344)</f>
        <v>R1024</v>
      </c>
      <c r="Q2117" s="14">
        <f>_xlfn.XLOOKUP(A2117,'Hospitalisation Transform'!$A$2:$A$2344,'Hospitalisation Transform'!$H$2:$H$2344)</f>
        <v>19</v>
      </c>
    </row>
    <row r="2118" spans="1:17" ht="15.5" x14ac:dyDescent="0.35">
      <c r="A2118" s="59" t="s">
        <v>248</v>
      </c>
      <c r="B2118" s="39" t="str">
        <f>_xlfn.XLOOKUP(A2118,'Customer Names Transform'!$A$2:$A$2336,'Customer Names Transform'!$D$2:$D$2336)</f>
        <v>Hilary K.</v>
      </c>
      <c r="C2118" s="28">
        <f>_xlfn.XLOOKUP(A2118,'Medical Exam Transform'!$A$2:$A$2336,'Medical Exam Transform'!$B$2:$B$2336)</f>
        <v>26.315000000000001</v>
      </c>
      <c r="D2118" s="14">
        <f>_xlfn.XLOOKUP(A2118,'Medical Exam Transform'!$A$2:$A$2336,'Medical Exam Transform'!$C$2:$C$2336)</f>
        <v>5.47</v>
      </c>
      <c r="E2118" s="14" t="str">
        <f>_xlfn.XLOOKUP(A2118,'Medical Exam Transform'!$A$2:$A$2336,'Medical Exam Transform'!$D$2:$D$2336)</f>
        <v>No</v>
      </c>
      <c r="F2118" s="14" t="str">
        <f>_xlfn.XLOOKUP(A2118,'Medical Exam Transform'!$A$2:$A$2336,'Medical Exam Transform'!$E$2:$E$2336)</f>
        <v>yes</v>
      </c>
      <c r="G2118" s="14" t="str">
        <f>_xlfn.XLOOKUP(A2118,'Medical Exam Transform'!$A$2:$A$2336,'Medical Exam Transform'!$F$2:$F$2336)</f>
        <v>No</v>
      </c>
      <c r="H2118" s="14">
        <f>_xlfn.XLOOKUP(A2118,'Medical Exam Transform'!$A$2:$A$2336,'Medical Exam Transform'!$G$2:$G$2336)</f>
        <v>1</v>
      </c>
      <c r="I2118" s="14" t="str">
        <f>_xlfn.XLOOKUP(A2118,'Medical Exam Transform'!$A$2:$A$2336,'Medical Exam Transform'!$H$2:$H$2336)</f>
        <v>No</v>
      </c>
      <c r="J2118" s="14" t="str">
        <f>_xlfn.XLOOKUP(A2118,'Medical Exam Transform'!$A$2:$A$2336,'Medical Exam Transform'!$I$2:$I$2336)</f>
        <v>Overweight</v>
      </c>
      <c r="K2118" s="14" t="str">
        <f>_xlfn.XLOOKUP(A2118,'Medical Exam Transform'!$A$2:$A$2336,'Medical Exam Transform'!$J$2:$J$2336)</f>
        <v>Normal</v>
      </c>
      <c r="L2118" s="60">
        <f>_xlfn.XLOOKUP(A2118,'Hospitalisation Transform'!$A$2:$A$2344,'Hospitalisation Transform'!$B$2:$B$2344)</f>
        <v>38233</v>
      </c>
      <c r="M2118" s="82">
        <f>_xlfn.XLOOKUP(A2118,'Hospitalisation Transform'!$A$2:$A$2344,'Hospitalisation Transform'!$D$2:$D$2344)</f>
        <v>2198.19</v>
      </c>
      <c r="N2118" s="14" t="str">
        <f>_xlfn.XLOOKUP(A2118,'Hospitalisation Transform'!$A$2:$A$2344,'Hospitalisation Transform'!$E$2:$E$2344)</f>
        <v>tier - 2</v>
      </c>
      <c r="O2118" s="14" t="str">
        <f>_xlfn.XLOOKUP(A2118,'Hospitalisation Transform'!$A$2:$A$2344,'Hospitalisation Transform'!$F$2:$F$2344)</f>
        <v>tier - 1</v>
      </c>
      <c r="P2118" s="14" t="str">
        <f>_xlfn.XLOOKUP(A2118,'Hospitalisation Transform'!$A$2:$A$2344,'Hospitalisation Transform'!$G$2:$G$2344)</f>
        <v>R1023</v>
      </c>
      <c r="Q2118" s="14">
        <f>_xlfn.XLOOKUP(A2118,'Hospitalisation Transform'!$A$2:$A$2344,'Hospitalisation Transform'!$H$2:$H$2344)</f>
        <v>19</v>
      </c>
    </row>
    <row r="2119" spans="1:17" ht="15.5" x14ac:dyDescent="0.35">
      <c r="A2119" s="59" t="s">
        <v>246</v>
      </c>
      <c r="B2119" s="39" t="str">
        <f>_xlfn.XLOOKUP(A2119,'Customer Names Transform'!$A$2:$A$2336,'Customer Names Transform'!$D$2:$D$2336)</f>
        <v>Dominique</v>
      </c>
      <c r="C2119" s="28">
        <f>_xlfn.XLOOKUP(A2119,'Medical Exam Transform'!$A$2:$A$2336,'Medical Exam Transform'!$B$2:$B$2336)</f>
        <v>25.08</v>
      </c>
      <c r="D2119" s="14">
        <f>_xlfn.XLOOKUP(A2119,'Medical Exam Transform'!$A$2:$A$2336,'Medical Exam Transform'!$C$2:$C$2336)</f>
        <v>5.09</v>
      </c>
      <c r="E2119" s="14" t="str">
        <f>_xlfn.XLOOKUP(A2119,'Medical Exam Transform'!$A$2:$A$2336,'Medical Exam Transform'!$D$2:$D$2336)</f>
        <v>No</v>
      </c>
      <c r="F2119" s="14" t="str">
        <f>_xlfn.XLOOKUP(A2119,'Medical Exam Transform'!$A$2:$A$2336,'Medical Exam Transform'!$E$2:$E$2336)</f>
        <v>yes</v>
      </c>
      <c r="G2119" s="14" t="str">
        <f>_xlfn.XLOOKUP(A2119,'Medical Exam Transform'!$A$2:$A$2336,'Medical Exam Transform'!$F$2:$F$2336)</f>
        <v>No</v>
      </c>
      <c r="H2119" s="14">
        <f>_xlfn.XLOOKUP(A2119,'Medical Exam Transform'!$A$2:$A$2336,'Medical Exam Transform'!$G$2:$G$2336)</f>
        <v>1</v>
      </c>
      <c r="I2119" s="14" t="str">
        <f>_xlfn.XLOOKUP(A2119,'Medical Exam Transform'!$A$2:$A$2336,'Medical Exam Transform'!$H$2:$H$2336)</f>
        <v>No</v>
      </c>
      <c r="J2119" s="14" t="str">
        <f>_xlfn.XLOOKUP(A2119,'Medical Exam Transform'!$A$2:$A$2336,'Medical Exam Transform'!$I$2:$I$2336)</f>
        <v>Overweight</v>
      </c>
      <c r="K2119" s="14" t="str">
        <f>_xlfn.XLOOKUP(A2119,'Medical Exam Transform'!$A$2:$A$2336,'Medical Exam Transform'!$J$2:$J$2336)</f>
        <v>Prediabetes</v>
      </c>
      <c r="L2119" s="60">
        <f>_xlfn.XLOOKUP(A2119,'Hospitalisation Transform'!$A$2:$A$2344,'Hospitalisation Transform'!$B$2:$B$2344)</f>
        <v>38328</v>
      </c>
      <c r="M2119" s="82">
        <f>_xlfn.XLOOKUP(A2119,'Hospitalisation Transform'!$A$2:$A$2344,'Hospitalisation Transform'!$D$2:$D$2344)</f>
        <v>2196.4699999999998</v>
      </c>
      <c r="N2119" s="14" t="str">
        <f>_xlfn.XLOOKUP(A2119,'Hospitalisation Transform'!$A$2:$A$2344,'Hospitalisation Transform'!$E$2:$E$2344)</f>
        <v>tier - 2</v>
      </c>
      <c r="O2119" s="14" t="str">
        <f>_xlfn.XLOOKUP(A2119,'Hospitalisation Transform'!$A$2:$A$2344,'Hospitalisation Transform'!$F$2:$F$2344)</f>
        <v>tier - 3</v>
      </c>
      <c r="P2119" s="14" t="str">
        <f>_xlfn.XLOOKUP(A2119,'Hospitalisation Transform'!$A$2:$A$2344,'Hospitalisation Transform'!$G$2:$G$2344)</f>
        <v>R1024</v>
      </c>
      <c r="Q2119" s="14">
        <f>_xlfn.XLOOKUP(A2119,'Hospitalisation Transform'!$A$2:$A$2344,'Hospitalisation Transform'!$H$2:$H$2344)</f>
        <v>19</v>
      </c>
    </row>
    <row r="2120" spans="1:17" ht="15.5" x14ac:dyDescent="0.35">
      <c r="A2120" s="59" t="s">
        <v>245</v>
      </c>
      <c r="B2120" s="39" t="str">
        <f>_xlfn.XLOOKUP(A2120,'Customer Names Transform'!$A$2:$A$2336,'Customer Names Transform'!$D$2:$D$2336)</f>
        <v>Carlos I</v>
      </c>
      <c r="C2120" s="28">
        <f>_xlfn.XLOOKUP(A2120,'Medical Exam Transform'!$A$2:$A$2336,'Medical Exam Transform'!$B$2:$B$2336)</f>
        <v>15.41</v>
      </c>
      <c r="D2120" s="14">
        <f>_xlfn.XLOOKUP(A2120,'Medical Exam Transform'!$A$2:$A$2336,'Medical Exam Transform'!$C$2:$C$2336)</f>
        <v>5.08</v>
      </c>
      <c r="E2120" s="14" t="str">
        <f>_xlfn.XLOOKUP(A2120,'Medical Exam Transform'!$A$2:$A$2336,'Medical Exam Transform'!$D$2:$D$2336)</f>
        <v>No</v>
      </c>
      <c r="F2120" s="14" t="str">
        <f>_xlfn.XLOOKUP(A2120,'Medical Exam Transform'!$A$2:$A$2336,'Medical Exam Transform'!$E$2:$E$2336)</f>
        <v>No</v>
      </c>
      <c r="G2120" s="14" t="str">
        <f>_xlfn.XLOOKUP(A2120,'Medical Exam Transform'!$A$2:$A$2336,'Medical Exam Transform'!$F$2:$F$2336)</f>
        <v>No</v>
      </c>
      <c r="H2120" s="14">
        <f>_xlfn.XLOOKUP(A2120,'Medical Exam Transform'!$A$2:$A$2336,'Medical Exam Transform'!$G$2:$G$2336)</f>
        <v>0</v>
      </c>
      <c r="I2120" s="14" t="str">
        <f>_xlfn.XLOOKUP(A2120,'Medical Exam Transform'!$A$2:$A$2336,'Medical Exam Transform'!$H$2:$H$2336)</f>
        <v>No</v>
      </c>
      <c r="J2120" s="14" t="str">
        <f>_xlfn.XLOOKUP(A2120,'Medical Exam Transform'!$A$2:$A$2336,'Medical Exam Transform'!$I$2:$I$2336)</f>
        <v>Underweight</v>
      </c>
      <c r="K2120" s="14" t="str">
        <f>_xlfn.XLOOKUP(A2120,'Medical Exam Transform'!$A$2:$A$2336,'Medical Exam Transform'!$J$2:$J$2336)</f>
        <v>Prediabetes</v>
      </c>
      <c r="L2120" s="60">
        <f>_xlfn.XLOOKUP(A2120,'Hospitalisation Transform'!$A$2:$A$2344,'Hospitalisation Transform'!$B$2:$B$2344)</f>
        <v>33588</v>
      </c>
      <c r="M2120" s="82">
        <f>_xlfn.XLOOKUP(A2120,'Hospitalisation Transform'!$A$2:$A$2344,'Hospitalisation Transform'!$D$2:$D$2344)</f>
        <v>2193.1999999999998</v>
      </c>
      <c r="N2120" s="14" t="str">
        <f>_xlfn.XLOOKUP(A2120,'Hospitalisation Transform'!$A$2:$A$2344,'Hospitalisation Transform'!$E$2:$E$2344)</f>
        <v>tier - 2</v>
      </c>
      <c r="O2120" s="14" t="str">
        <f>_xlfn.XLOOKUP(A2120,'Hospitalisation Transform'!$A$2:$A$2344,'Hospitalisation Transform'!$F$2:$F$2344)</f>
        <v>tier - 2</v>
      </c>
      <c r="P2120" s="14" t="str">
        <f>_xlfn.XLOOKUP(A2120,'Hospitalisation Transform'!$A$2:$A$2344,'Hospitalisation Transform'!$G$2:$G$2344)</f>
        <v>R1012</v>
      </c>
      <c r="Q2120" s="14">
        <f>_xlfn.XLOOKUP(A2120,'Hospitalisation Transform'!$A$2:$A$2344,'Hospitalisation Transform'!$H$2:$H$2344)</f>
        <v>31</v>
      </c>
    </row>
    <row r="2121" spans="1:17" ht="15.5" x14ac:dyDescent="0.35">
      <c r="A2121" s="59" t="s">
        <v>244</v>
      </c>
      <c r="B2121" s="39" t="str">
        <f>_xlfn.XLOOKUP(A2121,'Customer Names Transform'!$A$2:$A$2336,'Customer Names Transform'!$D$2:$D$2336)</f>
        <v>Matthew</v>
      </c>
      <c r="C2121" s="28">
        <f>_xlfn.XLOOKUP(A2121,'Medical Exam Transform'!$A$2:$A$2336,'Medical Exam Transform'!$B$2:$B$2336)</f>
        <v>23.83</v>
      </c>
      <c r="D2121" s="14">
        <f>_xlfn.XLOOKUP(A2121,'Medical Exam Transform'!$A$2:$A$2336,'Medical Exam Transform'!$C$2:$C$2336)</f>
        <v>5.68</v>
      </c>
      <c r="E2121" s="14" t="str">
        <f>_xlfn.XLOOKUP(A2121,'Medical Exam Transform'!$A$2:$A$2336,'Medical Exam Transform'!$D$2:$D$2336)</f>
        <v>No</v>
      </c>
      <c r="F2121" s="14" t="str">
        <f>_xlfn.XLOOKUP(A2121,'Medical Exam Transform'!$A$2:$A$2336,'Medical Exam Transform'!$E$2:$E$2336)</f>
        <v>No</v>
      </c>
      <c r="G2121" s="14" t="str">
        <f>_xlfn.XLOOKUP(A2121,'Medical Exam Transform'!$A$2:$A$2336,'Medical Exam Transform'!$F$2:$F$2336)</f>
        <v>No</v>
      </c>
      <c r="H2121" s="14">
        <f>_xlfn.XLOOKUP(A2121,'Medical Exam Transform'!$A$2:$A$2336,'Medical Exam Transform'!$G$2:$G$2336)</f>
        <v>0</v>
      </c>
      <c r="I2121" s="14" t="str">
        <f>_xlfn.XLOOKUP(A2121,'Medical Exam Transform'!$A$2:$A$2336,'Medical Exam Transform'!$H$2:$H$2336)</f>
        <v>No</v>
      </c>
      <c r="J2121" s="14" t="str">
        <f>_xlfn.XLOOKUP(A2121,'Medical Exam Transform'!$A$2:$A$2336,'Medical Exam Transform'!$I$2:$I$2336)</f>
        <v>Normalweight</v>
      </c>
      <c r="K2121" s="14" t="str">
        <f>_xlfn.XLOOKUP(A2121,'Medical Exam Transform'!$A$2:$A$2336,'Medical Exam Transform'!$J$2:$J$2336)</f>
        <v>Prediabetes</v>
      </c>
      <c r="L2121" s="60">
        <f>_xlfn.XLOOKUP(A2121,'Hospitalisation Transform'!$A$2:$A$2344,'Hospitalisation Transform'!$B$2:$B$2344)</f>
        <v>34604</v>
      </c>
      <c r="M2121" s="82">
        <f>_xlfn.XLOOKUP(A2121,'Hospitalisation Transform'!$A$2:$A$2344,'Hospitalisation Transform'!$D$2:$D$2344)</f>
        <v>2170.08</v>
      </c>
      <c r="N2121" s="14" t="str">
        <f>_xlfn.XLOOKUP(A2121,'Hospitalisation Transform'!$A$2:$A$2344,'Hospitalisation Transform'!$E$2:$E$2344)</f>
        <v>tier - 2</v>
      </c>
      <c r="O2121" s="14" t="str">
        <f>_xlfn.XLOOKUP(A2121,'Hospitalisation Transform'!$A$2:$A$2344,'Hospitalisation Transform'!$F$2:$F$2344)</f>
        <v>tier - 2</v>
      </c>
      <c r="P2121" s="14" t="str">
        <f>_xlfn.XLOOKUP(A2121,'Hospitalisation Transform'!$A$2:$A$2344,'Hospitalisation Transform'!$G$2:$G$2344)</f>
        <v>R1013</v>
      </c>
      <c r="Q2121" s="14">
        <f>_xlfn.XLOOKUP(A2121,'Hospitalisation Transform'!$A$2:$A$2344,'Hospitalisation Transform'!$H$2:$H$2344)</f>
        <v>29</v>
      </c>
    </row>
    <row r="2122" spans="1:17" ht="15.5" x14ac:dyDescent="0.35">
      <c r="A2122" s="59" t="s">
        <v>243</v>
      </c>
      <c r="B2122" s="39" t="str">
        <f>_xlfn.XLOOKUP(A2122,'Customer Names Transform'!$A$2:$A$2336,'Customer Names Transform'!$D$2:$D$2336)</f>
        <v>Kara</v>
      </c>
      <c r="C2122" s="28">
        <f>_xlfn.XLOOKUP(A2122,'Medical Exam Transform'!$A$2:$A$2336,'Medical Exam Transform'!$B$2:$B$2336)</f>
        <v>36</v>
      </c>
      <c r="D2122" s="14">
        <f>_xlfn.XLOOKUP(A2122,'Medical Exam Transform'!$A$2:$A$2336,'Medical Exam Transform'!$C$2:$C$2336)</f>
        <v>4.66</v>
      </c>
      <c r="E2122" s="14" t="str">
        <f>_xlfn.XLOOKUP(A2122,'Medical Exam Transform'!$A$2:$A$2336,'Medical Exam Transform'!$D$2:$D$2336)</f>
        <v>No</v>
      </c>
      <c r="F2122" s="14" t="str">
        <f>_xlfn.XLOOKUP(A2122,'Medical Exam Transform'!$A$2:$A$2336,'Medical Exam Transform'!$E$2:$E$2336)</f>
        <v>yes</v>
      </c>
      <c r="G2122" s="14" t="str">
        <f>_xlfn.XLOOKUP(A2122,'Medical Exam Transform'!$A$2:$A$2336,'Medical Exam Transform'!$F$2:$F$2336)</f>
        <v>No</v>
      </c>
      <c r="H2122" s="14">
        <f>_xlfn.XLOOKUP(A2122,'Medical Exam Transform'!$A$2:$A$2336,'Medical Exam Transform'!$G$2:$G$2336)</f>
        <v>1</v>
      </c>
      <c r="I2122" s="14" t="str">
        <f>_xlfn.XLOOKUP(A2122,'Medical Exam Transform'!$A$2:$A$2336,'Medical Exam Transform'!$H$2:$H$2336)</f>
        <v>No</v>
      </c>
      <c r="J2122" s="14" t="str">
        <f>_xlfn.XLOOKUP(A2122,'Medical Exam Transform'!$A$2:$A$2336,'Medical Exam Transform'!$I$2:$I$2336)</f>
        <v>Obesity</v>
      </c>
      <c r="K2122" s="14" t="str">
        <f>_xlfn.XLOOKUP(A2122,'Medical Exam Transform'!$A$2:$A$2336,'Medical Exam Transform'!$J$2:$J$2336)</f>
        <v>Prediabetes</v>
      </c>
      <c r="L2122" s="60">
        <f>_xlfn.XLOOKUP(A2122,'Hospitalisation Transform'!$A$2:$A$2344,'Hospitalisation Transform'!$B$2:$B$2344)</f>
        <v>36761</v>
      </c>
      <c r="M2122" s="82">
        <f>_xlfn.XLOOKUP(A2122,'Hospitalisation Transform'!$A$2:$A$2344,'Hospitalisation Transform'!$D$2:$D$2344)</f>
        <v>2166.73</v>
      </c>
      <c r="N2122" s="14" t="str">
        <f>_xlfn.XLOOKUP(A2122,'Hospitalisation Transform'!$A$2:$A$2344,'Hospitalisation Transform'!$E$2:$E$2344)</f>
        <v>tier - 2</v>
      </c>
      <c r="O2122" s="14" t="str">
        <f>_xlfn.XLOOKUP(A2122,'Hospitalisation Transform'!$A$2:$A$2344,'Hospitalisation Transform'!$F$2:$F$2344)</f>
        <v>tier - 2</v>
      </c>
      <c r="P2122" s="14" t="str">
        <f>_xlfn.XLOOKUP(A2122,'Hospitalisation Transform'!$A$2:$A$2344,'Hospitalisation Transform'!$G$2:$G$2344)</f>
        <v>R1011</v>
      </c>
      <c r="Q2122" s="14">
        <f>_xlfn.XLOOKUP(A2122,'Hospitalisation Transform'!$A$2:$A$2344,'Hospitalisation Transform'!$H$2:$H$2344)</f>
        <v>23</v>
      </c>
    </row>
    <row r="2123" spans="1:17" ht="15.5" x14ac:dyDescent="0.35">
      <c r="A2123" s="59" t="s">
        <v>242</v>
      </c>
      <c r="B2123" s="39" t="str">
        <f>_xlfn.XLOOKUP(A2123,'Customer Names Transform'!$A$2:$A$2336,'Customer Names Transform'!$D$2:$D$2336)</f>
        <v>Sarah S</v>
      </c>
      <c r="C2123" s="28">
        <f>_xlfn.XLOOKUP(A2123,'Medical Exam Transform'!$A$2:$A$2336,'Medical Exam Transform'!$B$2:$B$2336)</f>
        <v>28.82</v>
      </c>
      <c r="D2123" s="14">
        <f>_xlfn.XLOOKUP(A2123,'Medical Exam Transform'!$A$2:$A$2336,'Medical Exam Transform'!$C$2:$C$2336)</f>
        <v>5.59</v>
      </c>
      <c r="E2123" s="14" t="str">
        <f>_xlfn.XLOOKUP(A2123,'Medical Exam Transform'!$A$2:$A$2336,'Medical Exam Transform'!$D$2:$D$2336)</f>
        <v>No</v>
      </c>
      <c r="F2123" s="14" t="str">
        <f>_xlfn.XLOOKUP(A2123,'Medical Exam Transform'!$A$2:$A$2336,'Medical Exam Transform'!$E$2:$E$2336)</f>
        <v>yes</v>
      </c>
      <c r="G2123" s="14" t="str">
        <f>_xlfn.XLOOKUP(A2123,'Medical Exam Transform'!$A$2:$A$2336,'Medical Exam Transform'!$F$2:$F$2336)</f>
        <v>No</v>
      </c>
      <c r="H2123" s="14">
        <f>_xlfn.XLOOKUP(A2123,'Medical Exam Transform'!$A$2:$A$2336,'Medical Exam Transform'!$G$2:$G$2336)</f>
        <v>1</v>
      </c>
      <c r="I2123" s="14" t="str">
        <f>_xlfn.XLOOKUP(A2123,'Medical Exam Transform'!$A$2:$A$2336,'Medical Exam Transform'!$H$2:$H$2336)</f>
        <v>No</v>
      </c>
      <c r="J2123" s="14" t="str">
        <f>_xlfn.XLOOKUP(A2123,'Medical Exam Transform'!$A$2:$A$2336,'Medical Exam Transform'!$I$2:$I$2336)</f>
        <v>Overweight</v>
      </c>
      <c r="K2123" s="14" t="str">
        <f>_xlfn.XLOOKUP(A2123,'Medical Exam Transform'!$A$2:$A$2336,'Medical Exam Transform'!$J$2:$J$2336)</f>
        <v>Normal</v>
      </c>
      <c r="L2123" s="60">
        <f>_xlfn.XLOOKUP(A2123,'Hospitalisation Transform'!$A$2:$A$2344,'Hospitalisation Transform'!$B$2:$B$2344)</f>
        <v>36870</v>
      </c>
      <c r="M2123" s="82">
        <f>_xlfn.XLOOKUP(A2123,'Hospitalisation Transform'!$A$2:$A$2344,'Hospitalisation Transform'!$D$2:$D$2344)</f>
        <v>2156.75</v>
      </c>
      <c r="N2123" s="14" t="str">
        <f>_xlfn.XLOOKUP(A2123,'Hospitalisation Transform'!$A$2:$A$2344,'Hospitalisation Transform'!$E$2:$E$2344)</f>
        <v>tier - 2</v>
      </c>
      <c r="O2123" s="14" t="str">
        <f>_xlfn.XLOOKUP(A2123,'Hospitalisation Transform'!$A$2:$A$2344,'Hospitalisation Transform'!$F$2:$F$2344)</f>
        <v>tier - 2</v>
      </c>
      <c r="P2123" s="14" t="str">
        <f>_xlfn.XLOOKUP(A2123,'Hospitalisation Transform'!$A$2:$A$2344,'Hospitalisation Transform'!$G$2:$G$2344)</f>
        <v>R1013</v>
      </c>
      <c r="Q2123" s="14">
        <f>_xlfn.XLOOKUP(A2123,'Hospitalisation Transform'!$A$2:$A$2344,'Hospitalisation Transform'!$H$2:$H$2344)</f>
        <v>23</v>
      </c>
    </row>
    <row r="2124" spans="1:17" ht="15.5" x14ac:dyDescent="0.35">
      <c r="A2124" s="59" t="s">
        <v>241</v>
      </c>
      <c r="B2124" s="39" t="str">
        <f>_xlfn.XLOOKUP(A2124,'Customer Names Transform'!$A$2:$A$2336,'Customer Names Transform'!$D$2:$D$2336)</f>
        <v>Shauna R.</v>
      </c>
      <c r="C2124" s="28">
        <f>_xlfn.XLOOKUP(A2124,'Medical Exam Transform'!$A$2:$A$2336,'Medical Exam Transform'!$B$2:$B$2336)</f>
        <v>28.05</v>
      </c>
      <c r="D2124" s="14">
        <f>_xlfn.XLOOKUP(A2124,'Medical Exam Transform'!$A$2:$A$2336,'Medical Exam Transform'!$C$2:$C$2336)</f>
        <v>6.2</v>
      </c>
      <c r="E2124" s="14" t="str">
        <f>_xlfn.XLOOKUP(A2124,'Medical Exam Transform'!$A$2:$A$2336,'Medical Exam Transform'!$D$2:$D$2336)</f>
        <v>No</v>
      </c>
      <c r="F2124" s="14" t="str">
        <f>_xlfn.XLOOKUP(A2124,'Medical Exam Transform'!$A$2:$A$2336,'Medical Exam Transform'!$E$2:$E$2336)</f>
        <v>yes</v>
      </c>
      <c r="G2124" s="14" t="str">
        <f>_xlfn.XLOOKUP(A2124,'Medical Exam Transform'!$A$2:$A$2336,'Medical Exam Transform'!$F$2:$F$2336)</f>
        <v>No</v>
      </c>
      <c r="H2124" s="14">
        <f>_xlfn.XLOOKUP(A2124,'Medical Exam Transform'!$A$2:$A$2336,'Medical Exam Transform'!$G$2:$G$2336)</f>
        <v>1</v>
      </c>
      <c r="I2124" s="14" t="str">
        <f>_xlfn.XLOOKUP(A2124,'Medical Exam Transform'!$A$2:$A$2336,'Medical Exam Transform'!$H$2:$H$2336)</f>
        <v>No</v>
      </c>
      <c r="J2124" s="14" t="str">
        <f>_xlfn.XLOOKUP(A2124,'Medical Exam Transform'!$A$2:$A$2336,'Medical Exam Transform'!$I$2:$I$2336)</f>
        <v>Overweight</v>
      </c>
      <c r="K2124" s="14" t="str">
        <f>_xlfn.XLOOKUP(A2124,'Medical Exam Transform'!$A$2:$A$2336,'Medical Exam Transform'!$J$2:$J$2336)</f>
        <v>Normal</v>
      </c>
      <c r="L2124" s="60">
        <f>_xlfn.XLOOKUP(A2124,'Hospitalisation Transform'!$A$2:$A$2344,'Hospitalisation Transform'!$B$2:$B$2344)</f>
        <v>36859</v>
      </c>
      <c r="M2124" s="82">
        <f>_xlfn.XLOOKUP(A2124,'Hospitalisation Transform'!$A$2:$A$2344,'Hospitalisation Transform'!$D$2:$D$2344)</f>
        <v>2155.6799999999998</v>
      </c>
      <c r="N2124" s="14" t="str">
        <f>_xlfn.XLOOKUP(A2124,'Hospitalisation Transform'!$A$2:$A$2344,'Hospitalisation Transform'!$E$2:$E$2344)</f>
        <v>tier - 2</v>
      </c>
      <c r="O2124" s="14" t="str">
        <f>_xlfn.XLOOKUP(A2124,'Hospitalisation Transform'!$A$2:$A$2344,'Hospitalisation Transform'!$F$2:$F$2344)</f>
        <v>tier - 3</v>
      </c>
      <c r="P2124" s="14" t="str">
        <f>_xlfn.XLOOKUP(A2124,'Hospitalisation Transform'!$A$2:$A$2344,'Hospitalisation Transform'!$G$2:$G$2344)</f>
        <v>R1013</v>
      </c>
      <c r="Q2124" s="14">
        <f>_xlfn.XLOOKUP(A2124,'Hospitalisation Transform'!$A$2:$A$2344,'Hospitalisation Transform'!$H$2:$H$2344)</f>
        <v>23</v>
      </c>
    </row>
    <row r="2125" spans="1:17" ht="15.5" x14ac:dyDescent="0.35">
      <c r="A2125" s="59" t="s">
        <v>240</v>
      </c>
      <c r="B2125" s="39" t="str">
        <f>_xlfn.XLOOKUP(A2125,'Customer Names Transform'!$A$2:$A$2336,'Customer Names Transform'!$D$2:$D$2336)</f>
        <v>Lindsay J.</v>
      </c>
      <c r="C2125" s="28">
        <f>_xlfn.XLOOKUP(A2125,'Medical Exam Transform'!$A$2:$A$2336,'Medical Exam Transform'!$B$2:$B$2336)</f>
        <v>27.1</v>
      </c>
      <c r="D2125" s="14">
        <f>_xlfn.XLOOKUP(A2125,'Medical Exam Transform'!$A$2:$A$2336,'Medical Exam Transform'!$C$2:$C$2336)</f>
        <v>4.45</v>
      </c>
      <c r="E2125" s="14" t="str">
        <f>_xlfn.XLOOKUP(A2125,'Medical Exam Transform'!$A$2:$A$2336,'Medical Exam Transform'!$D$2:$D$2336)</f>
        <v>No</v>
      </c>
      <c r="F2125" s="14" t="str">
        <f>_xlfn.XLOOKUP(A2125,'Medical Exam Transform'!$A$2:$A$2336,'Medical Exam Transform'!$E$2:$E$2336)</f>
        <v>yes</v>
      </c>
      <c r="G2125" s="14" t="str">
        <f>_xlfn.XLOOKUP(A2125,'Medical Exam Transform'!$A$2:$A$2336,'Medical Exam Transform'!$F$2:$F$2336)</f>
        <v>No</v>
      </c>
      <c r="H2125" s="14">
        <f>_xlfn.XLOOKUP(A2125,'Medical Exam Transform'!$A$2:$A$2336,'Medical Exam Transform'!$G$2:$G$2336)</f>
        <v>1</v>
      </c>
      <c r="I2125" s="14" t="str">
        <f>_xlfn.XLOOKUP(A2125,'Medical Exam Transform'!$A$2:$A$2336,'Medical Exam Transform'!$H$2:$H$2336)</f>
        <v>No</v>
      </c>
      <c r="J2125" s="14" t="str">
        <f>_xlfn.XLOOKUP(A2125,'Medical Exam Transform'!$A$2:$A$2336,'Medical Exam Transform'!$I$2:$I$2336)</f>
        <v>Overweight</v>
      </c>
      <c r="K2125" s="14" t="str">
        <f>_xlfn.XLOOKUP(A2125,'Medical Exam Transform'!$A$2:$A$2336,'Medical Exam Transform'!$J$2:$J$2336)</f>
        <v>Prediabetes</v>
      </c>
      <c r="L2125" s="60">
        <f>_xlfn.XLOOKUP(A2125,'Hospitalisation Transform'!$A$2:$A$2344,'Hospitalisation Transform'!$B$2:$B$2344)</f>
        <v>36821</v>
      </c>
      <c r="M2125" s="82">
        <f>_xlfn.XLOOKUP(A2125,'Hospitalisation Transform'!$A$2:$A$2344,'Hospitalisation Transform'!$D$2:$D$2344)</f>
        <v>2154.36</v>
      </c>
      <c r="N2125" s="14" t="str">
        <f>_xlfn.XLOOKUP(A2125,'Hospitalisation Transform'!$A$2:$A$2344,'Hospitalisation Transform'!$E$2:$E$2344)</f>
        <v>tier - 2</v>
      </c>
      <c r="O2125" s="14" t="str">
        <f>_xlfn.XLOOKUP(A2125,'Hospitalisation Transform'!$A$2:$A$2344,'Hospitalisation Transform'!$F$2:$F$2344)</f>
        <v>tier - 2</v>
      </c>
      <c r="P2125" s="14" t="str">
        <f>_xlfn.XLOOKUP(A2125,'Hospitalisation Transform'!$A$2:$A$2344,'Hospitalisation Transform'!$G$2:$G$2344)</f>
        <v>R1011</v>
      </c>
      <c r="Q2125" s="14">
        <f>_xlfn.XLOOKUP(A2125,'Hospitalisation Transform'!$A$2:$A$2344,'Hospitalisation Transform'!$H$2:$H$2344)</f>
        <v>23</v>
      </c>
    </row>
    <row r="2126" spans="1:17" ht="15.5" x14ac:dyDescent="0.35">
      <c r="A2126" s="59" t="s">
        <v>239</v>
      </c>
      <c r="B2126" s="39" t="str">
        <f>_xlfn.XLOOKUP(A2126,'Customer Names Transform'!$A$2:$A$2336,'Customer Names Transform'!$D$2:$D$2336)</f>
        <v>Danya A.</v>
      </c>
      <c r="C2126" s="28">
        <f>_xlfn.XLOOKUP(A2126,'Medical Exam Transform'!$A$2:$A$2336,'Medical Exam Transform'!$B$2:$B$2336)</f>
        <v>24.3</v>
      </c>
      <c r="D2126" s="14">
        <f>_xlfn.XLOOKUP(A2126,'Medical Exam Transform'!$A$2:$A$2336,'Medical Exam Transform'!$C$2:$C$2336)</f>
        <v>6.1</v>
      </c>
      <c r="E2126" s="14" t="str">
        <f>_xlfn.XLOOKUP(A2126,'Medical Exam Transform'!$A$2:$A$2336,'Medical Exam Transform'!$D$2:$D$2336)</f>
        <v>Yes</v>
      </c>
      <c r="F2126" s="14" t="str">
        <f>_xlfn.XLOOKUP(A2126,'Medical Exam Transform'!$A$2:$A$2336,'Medical Exam Transform'!$E$2:$E$2336)</f>
        <v>yes</v>
      </c>
      <c r="G2126" s="14" t="str">
        <f>_xlfn.XLOOKUP(A2126,'Medical Exam Transform'!$A$2:$A$2336,'Medical Exam Transform'!$F$2:$F$2336)</f>
        <v>No</v>
      </c>
      <c r="H2126" s="14">
        <f>_xlfn.XLOOKUP(A2126,'Medical Exam Transform'!$A$2:$A$2336,'Medical Exam Transform'!$G$2:$G$2336)</f>
        <v>1</v>
      </c>
      <c r="I2126" s="14" t="str">
        <f>_xlfn.XLOOKUP(A2126,'Medical Exam Transform'!$A$2:$A$2336,'Medical Exam Transform'!$H$2:$H$2336)</f>
        <v>No</v>
      </c>
      <c r="J2126" s="14" t="str">
        <f>_xlfn.XLOOKUP(A2126,'Medical Exam Transform'!$A$2:$A$2336,'Medical Exam Transform'!$I$2:$I$2336)</f>
        <v>Normalweight</v>
      </c>
      <c r="K2126" s="14" t="str">
        <f>_xlfn.XLOOKUP(A2126,'Medical Exam Transform'!$A$2:$A$2336,'Medical Exam Transform'!$J$2:$J$2336)</f>
        <v>Prediabetes</v>
      </c>
      <c r="L2126" s="60">
        <f>_xlfn.XLOOKUP(A2126,'Hospitalisation Transform'!$A$2:$A$2344,'Hospitalisation Transform'!$B$2:$B$2344)</f>
        <v>36887</v>
      </c>
      <c r="M2126" s="82">
        <f>_xlfn.XLOOKUP(A2126,'Hospitalisation Transform'!$A$2:$A$2344,'Hospitalisation Transform'!$D$2:$D$2344)</f>
        <v>2150.4699999999998</v>
      </c>
      <c r="N2126" s="14" t="str">
        <f>_xlfn.XLOOKUP(A2126,'Hospitalisation Transform'!$A$2:$A$2344,'Hospitalisation Transform'!$E$2:$E$2344)</f>
        <v>tier - 2</v>
      </c>
      <c r="O2126" s="14" t="str">
        <f>_xlfn.XLOOKUP(A2126,'Hospitalisation Transform'!$A$2:$A$2344,'Hospitalisation Transform'!$F$2:$F$2344)</f>
        <v>tier - 3</v>
      </c>
      <c r="P2126" s="14" t="str">
        <f>_xlfn.XLOOKUP(A2126,'Hospitalisation Transform'!$A$2:$A$2344,'Hospitalisation Transform'!$G$2:$G$2344)</f>
        <v>R1011</v>
      </c>
      <c r="Q2126" s="14">
        <f>_xlfn.XLOOKUP(A2126,'Hospitalisation Transform'!$A$2:$A$2344,'Hospitalisation Transform'!$H$2:$H$2344)</f>
        <v>22</v>
      </c>
    </row>
    <row r="2127" spans="1:17" ht="15.5" x14ac:dyDescent="0.35">
      <c r="A2127" s="59" t="s">
        <v>238</v>
      </c>
      <c r="B2127" s="39" t="str">
        <f>_xlfn.XLOOKUP(A2127,'Customer Names Transform'!$A$2:$A$2336,'Customer Names Transform'!$D$2:$D$2336)</f>
        <v>Lorraine</v>
      </c>
      <c r="C2127" s="28">
        <f>_xlfn.XLOOKUP(A2127,'Medical Exam Transform'!$A$2:$A$2336,'Medical Exam Transform'!$B$2:$B$2336)</f>
        <v>30.72</v>
      </c>
      <c r="D2127" s="14">
        <f>_xlfn.XLOOKUP(A2127,'Medical Exam Transform'!$A$2:$A$2336,'Medical Exam Transform'!$C$2:$C$2336)</f>
        <v>6.06</v>
      </c>
      <c r="E2127" s="14" t="str">
        <f>_xlfn.XLOOKUP(A2127,'Medical Exam Transform'!$A$2:$A$2336,'Medical Exam Transform'!$D$2:$D$2336)</f>
        <v>No</v>
      </c>
      <c r="F2127" s="14" t="str">
        <f>_xlfn.XLOOKUP(A2127,'Medical Exam Transform'!$A$2:$A$2336,'Medical Exam Transform'!$E$2:$E$2336)</f>
        <v>yes</v>
      </c>
      <c r="G2127" s="14" t="str">
        <f>_xlfn.XLOOKUP(A2127,'Medical Exam Transform'!$A$2:$A$2336,'Medical Exam Transform'!$F$2:$F$2336)</f>
        <v>No</v>
      </c>
      <c r="H2127" s="14">
        <f>_xlfn.XLOOKUP(A2127,'Medical Exam Transform'!$A$2:$A$2336,'Medical Exam Transform'!$G$2:$G$2336)</f>
        <v>1</v>
      </c>
      <c r="I2127" s="14" t="str">
        <f>_xlfn.XLOOKUP(A2127,'Medical Exam Transform'!$A$2:$A$2336,'Medical Exam Transform'!$H$2:$H$2336)</f>
        <v>No</v>
      </c>
      <c r="J2127" s="14" t="str">
        <f>_xlfn.XLOOKUP(A2127,'Medical Exam Transform'!$A$2:$A$2336,'Medical Exam Transform'!$I$2:$I$2336)</f>
        <v>Obesity</v>
      </c>
      <c r="K2127" s="14" t="str">
        <f>_xlfn.XLOOKUP(A2127,'Medical Exam Transform'!$A$2:$A$2336,'Medical Exam Transform'!$J$2:$J$2336)</f>
        <v>Normal</v>
      </c>
      <c r="L2127" s="60">
        <f>_xlfn.XLOOKUP(A2127,'Hospitalisation Transform'!$A$2:$A$2344,'Hospitalisation Transform'!$B$2:$B$2344)</f>
        <v>38264</v>
      </c>
      <c r="M2127" s="82">
        <f>_xlfn.XLOOKUP(A2127,'Hospitalisation Transform'!$A$2:$A$2344,'Hospitalisation Transform'!$D$2:$D$2344)</f>
        <v>2144.85</v>
      </c>
      <c r="N2127" s="14" t="str">
        <f>_xlfn.XLOOKUP(A2127,'Hospitalisation Transform'!$A$2:$A$2344,'Hospitalisation Transform'!$E$2:$E$2344)</f>
        <v>tier - 2</v>
      </c>
      <c r="O2127" s="14" t="str">
        <f>_xlfn.XLOOKUP(A2127,'Hospitalisation Transform'!$A$2:$A$2344,'Hospitalisation Transform'!$F$2:$F$2344)</f>
        <v>tier - 1</v>
      </c>
      <c r="P2127" s="14" t="str">
        <f>_xlfn.XLOOKUP(A2127,'Hospitalisation Transform'!$A$2:$A$2344,'Hospitalisation Transform'!$G$2:$G$2344)</f>
        <v>R1011</v>
      </c>
      <c r="Q2127" s="14">
        <f>_xlfn.XLOOKUP(A2127,'Hospitalisation Transform'!$A$2:$A$2344,'Hospitalisation Transform'!$H$2:$H$2344)</f>
        <v>19</v>
      </c>
    </row>
    <row r="2128" spans="1:17" ht="15.5" x14ac:dyDescent="0.35">
      <c r="A2128" s="59" t="s">
        <v>237</v>
      </c>
      <c r="B2128" s="39" t="str">
        <f>_xlfn.XLOOKUP(A2128,'Customer Names Transform'!$A$2:$A$2336,'Customer Names Transform'!$D$2:$D$2336)</f>
        <v>Jennifer L.</v>
      </c>
      <c r="C2128" s="28">
        <f>_xlfn.XLOOKUP(A2128,'Medical Exam Transform'!$A$2:$A$2336,'Medical Exam Transform'!$B$2:$B$2336)</f>
        <v>37.43</v>
      </c>
      <c r="D2128" s="14">
        <f>_xlfn.XLOOKUP(A2128,'Medical Exam Transform'!$A$2:$A$2336,'Medical Exam Transform'!$C$2:$C$2336)</f>
        <v>4.5599999999999996</v>
      </c>
      <c r="E2128" s="14" t="str">
        <f>_xlfn.XLOOKUP(A2128,'Medical Exam Transform'!$A$2:$A$2336,'Medical Exam Transform'!$D$2:$D$2336)</f>
        <v>No</v>
      </c>
      <c r="F2128" s="14" t="str">
        <f>_xlfn.XLOOKUP(A2128,'Medical Exam Transform'!$A$2:$A$2336,'Medical Exam Transform'!$E$2:$E$2336)</f>
        <v>No</v>
      </c>
      <c r="G2128" s="14" t="str">
        <f>_xlfn.XLOOKUP(A2128,'Medical Exam Transform'!$A$2:$A$2336,'Medical Exam Transform'!$F$2:$F$2336)</f>
        <v>Yes</v>
      </c>
      <c r="H2128" s="14">
        <f>_xlfn.XLOOKUP(A2128,'Medical Exam Transform'!$A$2:$A$2336,'Medical Exam Transform'!$G$2:$G$2336)</f>
        <v>1</v>
      </c>
      <c r="I2128" s="14" t="str">
        <f>_xlfn.XLOOKUP(A2128,'Medical Exam Transform'!$A$2:$A$2336,'Medical Exam Transform'!$H$2:$H$2336)</f>
        <v>No</v>
      </c>
      <c r="J2128" s="14" t="str">
        <f>_xlfn.XLOOKUP(A2128,'Medical Exam Transform'!$A$2:$A$2336,'Medical Exam Transform'!$I$2:$I$2336)</f>
        <v>Obesity</v>
      </c>
      <c r="K2128" s="14" t="str">
        <f>_xlfn.XLOOKUP(A2128,'Medical Exam Transform'!$A$2:$A$2336,'Medical Exam Transform'!$J$2:$J$2336)</f>
        <v>Normal</v>
      </c>
      <c r="L2128" s="60">
        <f>_xlfn.XLOOKUP(A2128,'Hospitalisation Transform'!$A$2:$A$2344,'Hospitalisation Transform'!$B$2:$B$2344)</f>
        <v>37852</v>
      </c>
      <c r="M2128" s="82">
        <f>_xlfn.XLOOKUP(A2128,'Hospitalisation Transform'!$A$2:$A$2344,'Hospitalisation Transform'!$D$2:$D$2344)</f>
        <v>2138.0700000000002</v>
      </c>
      <c r="N2128" s="14" t="str">
        <f>_xlfn.XLOOKUP(A2128,'Hospitalisation Transform'!$A$2:$A$2344,'Hospitalisation Transform'!$E$2:$E$2344)</f>
        <v>tier - 2</v>
      </c>
      <c r="O2128" s="14" t="str">
        <f>_xlfn.XLOOKUP(A2128,'Hospitalisation Transform'!$A$2:$A$2344,'Hospitalisation Transform'!$F$2:$F$2344)</f>
        <v>tier - 1</v>
      </c>
      <c r="P2128" s="14" t="str">
        <f>_xlfn.XLOOKUP(A2128,'Hospitalisation Transform'!$A$2:$A$2344,'Hospitalisation Transform'!$G$2:$G$2344)</f>
        <v>R1012</v>
      </c>
      <c r="Q2128" s="14">
        <f>_xlfn.XLOOKUP(A2128,'Hospitalisation Transform'!$A$2:$A$2344,'Hospitalisation Transform'!$H$2:$H$2344)</f>
        <v>20</v>
      </c>
    </row>
    <row r="2129" spans="1:17" ht="15.5" x14ac:dyDescent="0.35">
      <c r="A2129" s="59" t="s">
        <v>236</v>
      </c>
      <c r="B2129" s="39" t="str">
        <f>_xlfn.XLOOKUP(A2129,'Customer Names Transform'!$A$2:$A$2336,'Customer Names Transform'!$D$2:$D$2336)</f>
        <v>Jesus Sr.</v>
      </c>
      <c r="C2129" s="28">
        <f>_xlfn.XLOOKUP(A2129,'Medical Exam Transform'!$A$2:$A$2336,'Medical Exam Transform'!$B$2:$B$2336)</f>
        <v>25.74</v>
      </c>
      <c r="D2129" s="14">
        <f>_xlfn.XLOOKUP(A2129,'Medical Exam Transform'!$A$2:$A$2336,'Medical Exam Transform'!$C$2:$C$2336)</f>
        <v>6.41</v>
      </c>
      <c r="E2129" s="14" t="str">
        <f>_xlfn.XLOOKUP(A2129,'Medical Exam Transform'!$A$2:$A$2336,'Medical Exam Transform'!$D$2:$D$2336)</f>
        <v>Yes</v>
      </c>
      <c r="F2129" s="14" t="str">
        <f>_xlfn.XLOOKUP(A2129,'Medical Exam Transform'!$A$2:$A$2336,'Medical Exam Transform'!$E$2:$E$2336)</f>
        <v>No</v>
      </c>
      <c r="G2129" s="14" t="str">
        <f>_xlfn.XLOOKUP(A2129,'Medical Exam Transform'!$A$2:$A$2336,'Medical Exam Transform'!$F$2:$F$2336)</f>
        <v>Yes</v>
      </c>
      <c r="H2129" s="14">
        <f>_xlfn.XLOOKUP(A2129,'Medical Exam Transform'!$A$2:$A$2336,'Medical Exam Transform'!$G$2:$G$2336)</f>
        <v>1</v>
      </c>
      <c r="I2129" s="14" t="str">
        <f>_xlfn.XLOOKUP(A2129,'Medical Exam Transform'!$A$2:$A$2336,'Medical Exam Transform'!$H$2:$H$2336)</f>
        <v>No</v>
      </c>
      <c r="J2129" s="14" t="str">
        <f>_xlfn.XLOOKUP(A2129,'Medical Exam Transform'!$A$2:$A$2336,'Medical Exam Transform'!$I$2:$I$2336)</f>
        <v>Overweight</v>
      </c>
      <c r="K2129" s="14" t="str">
        <f>_xlfn.XLOOKUP(A2129,'Medical Exam Transform'!$A$2:$A$2336,'Medical Exam Transform'!$J$2:$J$2336)</f>
        <v>Normal</v>
      </c>
      <c r="L2129" s="60">
        <f>_xlfn.XLOOKUP(A2129,'Hospitalisation Transform'!$A$2:$A$2344,'Hospitalisation Transform'!$B$2:$B$2344)</f>
        <v>35676</v>
      </c>
      <c r="M2129" s="82">
        <f>_xlfn.XLOOKUP(A2129,'Hospitalisation Transform'!$A$2:$A$2344,'Hospitalisation Transform'!$D$2:$D$2344)</f>
        <v>2137.65</v>
      </c>
      <c r="N2129" s="14" t="str">
        <f>_xlfn.XLOOKUP(A2129,'Hospitalisation Transform'!$A$2:$A$2344,'Hospitalisation Transform'!$E$2:$E$2344)</f>
        <v>tier - 3</v>
      </c>
      <c r="O2129" s="14" t="str">
        <f>_xlfn.XLOOKUP(A2129,'Hospitalisation Transform'!$A$2:$A$2344,'Hospitalisation Transform'!$F$2:$F$2344)</f>
        <v>tier - 1</v>
      </c>
      <c r="P2129" s="14" t="str">
        <f>_xlfn.XLOOKUP(A2129,'Hospitalisation Transform'!$A$2:$A$2344,'Hospitalisation Transform'!$G$2:$G$2344)</f>
        <v>R1013</v>
      </c>
      <c r="Q2129" s="14">
        <f>_xlfn.XLOOKUP(A2129,'Hospitalisation Transform'!$A$2:$A$2344,'Hospitalisation Transform'!$H$2:$H$2344)</f>
        <v>26</v>
      </c>
    </row>
    <row r="2130" spans="1:17" ht="15.5" x14ac:dyDescent="0.35">
      <c r="A2130" s="59" t="s">
        <v>235</v>
      </c>
      <c r="B2130" s="39" t="str">
        <f>_xlfn.XLOOKUP(A2130,'Customer Names Transform'!$A$2:$A$2336,'Customer Names Transform'!$D$2:$D$2336)</f>
        <v>Kristen</v>
      </c>
      <c r="C2130" s="28">
        <f>_xlfn.XLOOKUP(A2130,'Medical Exam Transform'!$A$2:$A$2336,'Medical Exam Transform'!$B$2:$B$2336)</f>
        <v>36.575000000000003</v>
      </c>
      <c r="D2130" s="14">
        <f>_xlfn.XLOOKUP(A2130,'Medical Exam Transform'!$A$2:$A$2336,'Medical Exam Transform'!$C$2:$C$2336)</f>
        <v>5.57</v>
      </c>
      <c r="E2130" s="14" t="str">
        <f>_xlfn.XLOOKUP(A2130,'Medical Exam Transform'!$A$2:$A$2336,'Medical Exam Transform'!$D$2:$D$2336)</f>
        <v>No</v>
      </c>
      <c r="F2130" s="14" t="str">
        <f>_xlfn.XLOOKUP(A2130,'Medical Exam Transform'!$A$2:$A$2336,'Medical Exam Transform'!$E$2:$E$2336)</f>
        <v>No</v>
      </c>
      <c r="G2130" s="14" t="str">
        <f>_xlfn.XLOOKUP(A2130,'Medical Exam Transform'!$A$2:$A$2336,'Medical Exam Transform'!$F$2:$F$2336)</f>
        <v>Yes</v>
      </c>
      <c r="H2130" s="14">
        <f>_xlfn.XLOOKUP(A2130,'Medical Exam Transform'!$A$2:$A$2336,'Medical Exam Transform'!$G$2:$G$2336)</f>
        <v>1</v>
      </c>
      <c r="I2130" s="14" t="str">
        <f>_xlfn.XLOOKUP(A2130,'Medical Exam Transform'!$A$2:$A$2336,'Medical Exam Transform'!$H$2:$H$2336)</f>
        <v>No</v>
      </c>
      <c r="J2130" s="14" t="str">
        <f>_xlfn.XLOOKUP(A2130,'Medical Exam Transform'!$A$2:$A$2336,'Medical Exam Transform'!$I$2:$I$2336)</f>
        <v>Obesity</v>
      </c>
      <c r="K2130" s="14" t="str">
        <f>_xlfn.XLOOKUP(A2130,'Medical Exam Transform'!$A$2:$A$2336,'Medical Exam Transform'!$J$2:$J$2336)</f>
        <v>Normal</v>
      </c>
      <c r="L2130" s="60">
        <f>_xlfn.XLOOKUP(A2130,'Hospitalisation Transform'!$A$2:$A$2344,'Hospitalisation Transform'!$B$2:$B$2344)</f>
        <v>37890</v>
      </c>
      <c r="M2130" s="82">
        <f>_xlfn.XLOOKUP(A2130,'Hospitalisation Transform'!$A$2:$A$2344,'Hospitalisation Transform'!$D$2:$D$2344)</f>
        <v>2136.88</v>
      </c>
      <c r="N2130" s="14" t="str">
        <f>_xlfn.XLOOKUP(A2130,'Hospitalisation Transform'!$A$2:$A$2344,'Hospitalisation Transform'!$E$2:$E$2344)</f>
        <v>tier - 2</v>
      </c>
      <c r="O2130" s="14" t="str">
        <f>_xlfn.XLOOKUP(A2130,'Hospitalisation Transform'!$A$2:$A$2344,'Hospitalisation Transform'!$F$2:$F$2344)</f>
        <v>tier - 2</v>
      </c>
      <c r="P2130" s="14" t="str">
        <f>_xlfn.XLOOKUP(A2130,'Hospitalisation Transform'!$A$2:$A$2344,'Hospitalisation Transform'!$G$2:$G$2344)</f>
        <v>R1012</v>
      </c>
      <c r="Q2130" s="14">
        <f>_xlfn.XLOOKUP(A2130,'Hospitalisation Transform'!$A$2:$A$2344,'Hospitalisation Transform'!$H$2:$H$2344)</f>
        <v>20</v>
      </c>
    </row>
    <row r="2131" spans="1:17" ht="15.5" x14ac:dyDescent="0.35">
      <c r="A2131" s="59" t="s">
        <v>234</v>
      </c>
      <c r="B2131" s="39" t="str">
        <f>_xlfn.XLOOKUP(A2131,'Customer Names Transform'!$A$2:$A$2336,'Customer Names Transform'!$D$2:$D$2336)</f>
        <v>Catherine C.</v>
      </c>
      <c r="C2131" s="28">
        <f>_xlfn.XLOOKUP(A2131,'Medical Exam Transform'!$A$2:$A$2336,'Medical Exam Transform'!$B$2:$B$2336)</f>
        <v>35.15</v>
      </c>
      <c r="D2131" s="14">
        <f>_xlfn.XLOOKUP(A2131,'Medical Exam Transform'!$A$2:$A$2336,'Medical Exam Transform'!$C$2:$C$2336)</f>
        <v>5.47</v>
      </c>
      <c r="E2131" s="14" t="str">
        <f>_xlfn.XLOOKUP(A2131,'Medical Exam Transform'!$A$2:$A$2336,'Medical Exam Transform'!$D$2:$D$2336)</f>
        <v>No</v>
      </c>
      <c r="F2131" s="14" t="str">
        <f>_xlfn.XLOOKUP(A2131,'Medical Exam Transform'!$A$2:$A$2336,'Medical Exam Transform'!$E$2:$E$2336)</f>
        <v>No</v>
      </c>
      <c r="G2131" s="14" t="str">
        <f>_xlfn.XLOOKUP(A2131,'Medical Exam Transform'!$A$2:$A$2336,'Medical Exam Transform'!$F$2:$F$2336)</f>
        <v>Yes</v>
      </c>
      <c r="H2131" s="14">
        <f>_xlfn.XLOOKUP(A2131,'Medical Exam Transform'!$A$2:$A$2336,'Medical Exam Transform'!$G$2:$G$2336)</f>
        <v>1</v>
      </c>
      <c r="I2131" s="14" t="str">
        <f>_xlfn.XLOOKUP(A2131,'Medical Exam Transform'!$A$2:$A$2336,'Medical Exam Transform'!$H$2:$H$2336)</f>
        <v>No</v>
      </c>
      <c r="J2131" s="14" t="str">
        <f>_xlfn.XLOOKUP(A2131,'Medical Exam Transform'!$A$2:$A$2336,'Medical Exam Transform'!$I$2:$I$2336)</f>
        <v>Obesity</v>
      </c>
      <c r="K2131" s="14" t="str">
        <f>_xlfn.XLOOKUP(A2131,'Medical Exam Transform'!$A$2:$A$2336,'Medical Exam Transform'!$J$2:$J$2336)</f>
        <v>Prediabetes</v>
      </c>
      <c r="L2131" s="60">
        <f>_xlfn.XLOOKUP(A2131,'Hospitalisation Transform'!$A$2:$A$2344,'Hospitalisation Transform'!$B$2:$B$2344)</f>
        <v>37865</v>
      </c>
      <c r="M2131" s="82">
        <f>_xlfn.XLOOKUP(A2131,'Hospitalisation Transform'!$A$2:$A$2344,'Hospitalisation Transform'!$D$2:$D$2344)</f>
        <v>2134.9</v>
      </c>
      <c r="N2131" s="14" t="str">
        <f>_xlfn.XLOOKUP(A2131,'Hospitalisation Transform'!$A$2:$A$2344,'Hospitalisation Transform'!$E$2:$E$2344)</f>
        <v>tier - 2</v>
      </c>
      <c r="O2131" s="14" t="str">
        <f>_xlfn.XLOOKUP(A2131,'Hospitalisation Transform'!$A$2:$A$2344,'Hospitalisation Transform'!$F$2:$F$2344)</f>
        <v>tier - 3</v>
      </c>
      <c r="P2131" s="14" t="str">
        <f>_xlfn.XLOOKUP(A2131,'Hospitalisation Transform'!$A$2:$A$2344,'Hospitalisation Transform'!$G$2:$G$2344)</f>
        <v>R1012</v>
      </c>
      <c r="Q2131" s="14">
        <f>_xlfn.XLOOKUP(A2131,'Hospitalisation Transform'!$A$2:$A$2344,'Hospitalisation Transform'!$H$2:$H$2344)</f>
        <v>20</v>
      </c>
    </row>
    <row r="2132" spans="1:17" ht="15.5" x14ac:dyDescent="0.35">
      <c r="A2132" s="59" t="s">
        <v>233</v>
      </c>
      <c r="B2132" s="39" t="str">
        <f>_xlfn.XLOOKUP(A2132,'Customer Names Transform'!$A$2:$A$2336,'Customer Names Transform'!$D$2:$D$2336)</f>
        <v>Paula</v>
      </c>
      <c r="C2132" s="28">
        <f>_xlfn.XLOOKUP(A2132,'Medical Exam Transform'!$A$2:$A$2336,'Medical Exam Transform'!$B$2:$B$2336)</f>
        <v>32.11</v>
      </c>
      <c r="D2132" s="14">
        <f>_xlfn.XLOOKUP(A2132,'Medical Exam Transform'!$A$2:$A$2336,'Medical Exam Transform'!$C$2:$C$2336)</f>
        <v>4.43</v>
      </c>
      <c r="E2132" s="14" t="str">
        <f>_xlfn.XLOOKUP(A2132,'Medical Exam Transform'!$A$2:$A$2336,'Medical Exam Transform'!$D$2:$D$2336)</f>
        <v>No</v>
      </c>
      <c r="F2132" s="14" t="str">
        <f>_xlfn.XLOOKUP(A2132,'Medical Exam Transform'!$A$2:$A$2336,'Medical Exam Transform'!$E$2:$E$2336)</f>
        <v>No</v>
      </c>
      <c r="G2132" s="14" t="str">
        <f>_xlfn.XLOOKUP(A2132,'Medical Exam Transform'!$A$2:$A$2336,'Medical Exam Transform'!$F$2:$F$2336)</f>
        <v>Yes</v>
      </c>
      <c r="H2132" s="14">
        <f>_xlfn.XLOOKUP(A2132,'Medical Exam Transform'!$A$2:$A$2336,'Medical Exam Transform'!$G$2:$G$2336)</f>
        <v>1</v>
      </c>
      <c r="I2132" s="14" t="str">
        <f>_xlfn.XLOOKUP(A2132,'Medical Exam Transform'!$A$2:$A$2336,'Medical Exam Transform'!$H$2:$H$2336)</f>
        <v>No</v>
      </c>
      <c r="J2132" s="14" t="str">
        <f>_xlfn.XLOOKUP(A2132,'Medical Exam Transform'!$A$2:$A$2336,'Medical Exam Transform'!$I$2:$I$2336)</f>
        <v>Obesity</v>
      </c>
      <c r="K2132" s="14" t="str">
        <f>_xlfn.XLOOKUP(A2132,'Medical Exam Transform'!$A$2:$A$2336,'Medical Exam Transform'!$J$2:$J$2336)</f>
        <v>Prediabetes</v>
      </c>
      <c r="L2132" s="60">
        <f>_xlfn.XLOOKUP(A2132,'Hospitalisation Transform'!$A$2:$A$2344,'Hospitalisation Transform'!$B$2:$B$2344)</f>
        <v>37977</v>
      </c>
      <c r="M2132" s="82">
        <f>_xlfn.XLOOKUP(A2132,'Hospitalisation Transform'!$A$2:$A$2344,'Hospitalisation Transform'!$D$2:$D$2344)</f>
        <v>2130.6799999999998</v>
      </c>
      <c r="N2132" s="14" t="str">
        <f>_xlfn.XLOOKUP(A2132,'Hospitalisation Transform'!$A$2:$A$2344,'Hospitalisation Transform'!$E$2:$E$2344)</f>
        <v>tier - 2</v>
      </c>
      <c r="O2132" s="14" t="str">
        <f>_xlfn.XLOOKUP(A2132,'Hospitalisation Transform'!$A$2:$A$2344,'Hospitalisation Transform'!$F$2:$F$2344)</f>
        <v>tier - 3</v>
      </c>
      <c r="P2132" s="14" t="str">
        <f>_xlfn.XLOOKUP(A2132,'Hospitalisation Transform'!$A$2:$A$2344,'Hospitalisation Transform'!$G$2:$G$2344)</f>
        <v>R1012</v>
      </c>
      <c r="Q2132" s="14">
        <f>_xlfn.XLOOKUP(A2132,'Hospitalisation Transform'!$A$2:$A$2344,'Hospitalisation Transform'!$H$2:$H$2344)</f>
        <v>19</v>
      </c>
    </row>
    <row r="2133" spans="1:17" ht="15.5" x14ac:dyDescent="0.35">
      <c r="A2133" s="59" t="s">
        <v>232</v>
      </c>
      <c r="B2133" s="39" t="str">
        <f>_xlfn.XLOOKUP(A2133,'Customer Names Transform'!$A$2:$A$2336,'Customer Names Transform'!$D$2:$D$2336)</f>
        <v>Evan</v>
      </c>
      <c r="C2133" s="28">
        <f>_xlfn.XLOOKUP(A2133,'Medical Exam Transform'!$A$2:$A$2336,'Medical Exam Transform'!$B$2:$B$2336)</f>
        <v>30.495000000000001</v>
      </c>
      <c r="D2133" s="14">
        <f>_xlfn.XLOOKUP(A2133,'Medical Exam Transform'!$A$2:$A$2336,'Medical Exam Transform'!$C$2:$C$2336)</f>
        <v>4.95</v>
      </c>
      <c r="E2133" s="14" t="str">
        <f>_xlfn.XLOOKUP(A2133,'Medical Exam Transform'!$A$2:$A$2336,'Medical Exam Transform'!$D$2:$D$2336)</f>
        <v>No</v>
      </c>
      <c r="F2133" s="14" t="str">
        <f>_xlfn.XLOOKUP(A2133,'Medical Exam Transform'!$A$2:$A$2336,'Medical Exam Transform'!$E$2:$E$2336)</f>
        <v>No</v>
      </c>
      <c r="G2133" s="14" t="str">
        <f>_xlfn.XLOOKUP(A2133,'Medical Exam Transform'!$A$2:$A$2336,'Medical Exam Transform'!$F$2:$F$2336)</f>
        <v>Yes</v>
      </c>
      <c r="H2133" s="14">
        <f>_xlfn.XLOOKUP(A2133,'Medical Exam Transform'!$A$2:$A$2336,'Medical Exam Transform'!$G$2:$G$2336)</f>
        <v>1</v>
      </c>
      <c r="I2133" s="14" t="str">
        <f>_xlfn.XLOOKUP(A2133,'Medical Exam Transform'!$A$2:$A$2336,'Medical Exam Transform'!$H$2:$H$2336)</f>
        <v>No</v>
      </c>
      <c r="J2133" s="14" t="str">
        <f>_xlfn.XLOOKUP(A2133,'Medical Exam Transform'!$A$2:$A$2336,'Medical Exam Transform'!$I$2:$I$2336)</f>
        <v>Obesity</v>
      </c>
      <c r="K2133" s="14" t="str">
        <f>_xlfn.XLOOKUP(A2133,'Medical Exam Transform'!$A$2:$A$2336,'Medical Exam Transform'!$J$2:$J$2336)</f>
        <v>Prediabetes</v>
      </c>
      <c r="L2133" s="60">
        <f>_xlfn.XLOOKUP(A2133,'Hospitalisation Transform'!$A$2:$A$2344,'Hospitalisation Transform'!$B$2:$B$2344)</f>
        <v>37863</v>
      </c>
      <c r="M2133" s="82">
        <f>_xlfn.XLOOKUP(A2133,'Hospitalisation Transform'!$A$2:$A$2344,'Hospitalisation Transform'!$D$2:$D$2344)</f>
        <v>2128.4299999999998</v>
      </c>
      <c r="N2133" s="14" t="str">
        <f>_xlfn.XLOOKUP(A2133,'Hospitalisation Transform'!$A$2:$A$2344,'Hospitalisation Transform'!$E$2:$E$2344)</f>
        <v>tier - 2</v>
      </c>
      <c r="O2133" s="14" t="str">
        <f>_xlfn.XLOOKUP(A2133,'Hospitalisation Transform'!$A$2:$A$2344,'Hospitalisation Transform'!$F$2:$F$2344)</f>
        <v>tier - 1</v>
      </c>
      <c r="P2133" s="14" t="str">
        <f>_xlfn.XLOOKUP(A2133,'Hospitalisation Transform'!$A$2:$A$2344,'Hospitalisation Transform'!$G$2:$G$2344)</f>
        <v>R1012</v>
      </c>
      <c r="Q2133" s="14">
        <f>_xlfn.XLOOKUP(A2133,'Hospitalisation Transform'!$A$2:$A$2344,'Hospitalisation Transform'!$H$2:$H$2344)</f>
        <v>20</v>
      </c>
    </row>
    <row r="2134" spans="1:17" ht="15.5" x14ac:dyDescent="0.35">
      <c r="A2134" s="59" t="s">
        <v>231</v>
      </c>
      <c r="B2134" s="39" t="str">
        <f>_xlfn.XLOOKUP(A2134,'Customer Names Transform'!$A$2:$A$2336,'Customer Names Transform'!$D$2:$D$2336)</f>
        <v>Nathan J</v>
      </c>
      <c r="C2134" s="28">
        <f>_xlfn.XLOOKUP(A2134,'Medical Exam Transform'!$A$2:$A$2336,'Medical Exam Transform'!$B$2:$B$2336)</f>
        <v>29.24</v>
      </c>
      <c r="D2134" s="14">
        <f>_xlfn.XLOOKUP(A2134,'Medical Exam Transform'!$A$2:$A$2336,'Medical Exam Transform'!$C$2:$C$2336)</f>
        <v>4.04</v>
      </c>
      <c r="E2134" s="14" t="str">
        <f>_xlfn.XLOOKUP(A2134,'Medical Exam Transform'!$A$2:$A$2336,'Medical Exam Transform'!$D$2:$D$2336)</f>
        <v>No</v>
      </c>
      <c r="F2134" s="14" t="str">
        <f>_xlfn.XLOOKUP(A2134,'Medical Exam Transform'!$A$2:$A$2336,'Medical Exam Transform'!$E$2:$E$2336)</f>
        <v>yes</v>
      </c>
      <c r="G2134" s="14" t="str">
        <f>_xlfn.XLOOKUP(A2134,'Medical Exam Transform'!$A$2:$A$2336,'Medical Exam Transform'!$F$2:$F$2336)</f>
        <v>No</v>
      </c>
      <c r="H2134" s="14">
        <f>_xlfn.XLOOKUP(A2134,'Medical Exam Transform'!$A$2:$A$2336,'Medical Exam Transform'!$G$2:$G$2336)</f>
        <v>1</v>
      </c>
      <c r="I2134" s="14" t="str">
        <f>_xlfn.XLOOKUP(A2134,'Medical Exam Transform'!$A$2:$A$2336,'Medical Exam Transform'!$H$2:$H$2336)</f>
        <v>No</v>
      </c>
      <c r="J2134" s="14" t="str">
        <f>_xlfn.XLOOKUP(A2134,'Medical Exam Transform'!$A$2:$A$2336,'Medical Exam Transform'!$I$2:$I$2336)</f>
        <v>Overweight</v>
      </c>
      <c r="K2134" s="14" t="str">
        <f>_xlfn.XLOOKUP(A2134,'Medical Exam Transform'!$A$2:$A$2336,'Medical Exam Transform'!$J$2:$J$2336)</f>
        <v>Prediabetes</v>
      </c>
      <c r="L2134" s="60">
        <f>_xlfn.XLOOKUP(A2134,'Hospitalisation Transform'!$A$2:$A$2344,'Hospitalisation Transform'!$B$2:$B$2344)</f>
        <v>38295</v>
      </c>
      <c r="M2134" s="82">
        <f>_xlfn.XLOOKUP(A2134,'Hospitalisation Transform'!$A$2:$A$2344,'Hospitalisation Transform'!$D$2:$D$2344)</f>
        <v>2118.61</v>
      </c>
      <c r="N2134" s="14" t="str">
        <f>_xlfn.XLOOKUP(A2134,'Hospitalisation Transform'!$A$2:$A$2344,'Hospitalisation Transform'!$E$2:$E$2344)</f>
        <v>tier - 2</v>
      </c>
      <c r="O2134" s="14" t="str">
        <f>_xlfn.XLOOKUP(A2134,'Hospitalisation Transform'!$A$2:$A$2344,'Hospitalisation Transform'!$F$2:$F$2344)</f>
        <v>tier - 1</v>
      </c>
      <c r="P2134" s="14" t="str">
        <f>_xlfn.XLOOKUP(A2134,'Hospitalisation Transform'!$A$2:$A$2344,'Hospitalisation Transform'!$G$2:$G$2344)</f>
        <v>R1012</v>
      </c>
      <c r="Q2134" s="14">
        <f>_xlfn.XLOOKUP(A2134,'Hospitalisation Transform'!$A$2:$A$2344,'Hospitalisation Transform'!$H$2:$H$2344)</f>
        <v>19</v>
      </c>
    </row>
    <row r="2135" spans="1:17" ht="15.5" x14ac:dyDescent="0.35">
      <c r="A2135" s="59" t="s">
        <v>230</v>
      </c>
      <c r="B2135" s="39" t="str">
        <f>_xlfn.XLOOKUP(A2135,'Customer Names Transform'!$A$2:$A$2336,'Customer Names Transform'!$D$2:$D$2336)</f>
        <v>Ashley M</v>
      </c>
      <c r="C2135" s="28">
        <f>_xlfn.XLOOKUP(A2135,'Medical Exam Transform'!$A$2:$A$2336,'Medical Exam Transform'!$B$2:$B$2336)</f>
        <v>22.515000000000001</v>
      </c>
      <c r="D2135" s="14">
        <f>_xlfn.XLOOKUP(A2135,'Medical Exam Transform'!$A$2:$A$2336,'Medical Exam Transform'!$C$2:$C$2336)</f>
        <v>5.93</v>
      </c>
      <c r="E2135" s="14" t="str">
        <f>_xlfn.XLOOKUP(A2135,'Medical Exam Transform'!$A$2:$A$2336,'Medical Exam Transform'!$D$2:$D$2336)</f>
        <v>No</v>
      </c>
      <c r="F2135" s="14" t="str">
        <f>_xlfn.XLOOKUP(A2135,'Medical Exam Transform'!$A$2:$A$2336,'Medical Exam Transform'!$E$2:$E$2336)</f>
        <v>No</v>
      </c>
      <c r="G2135" s="14" t="str">
        <f>_xlfn.XLOOKUP(A2135,'Medical Exam Transform'!$A$2:$A$2336,'Medical Exam Transform'!$F$2:$F$2336)</f>
        <v>Yes</v>
      </c>
      <c r="H2135" s="14">
        <f>_xlfn.XLOOKUP(A2135,'Medical Exam Transform'!$A$2:$A$2336,'Medical Exam Transform'!$G$2:$G$2336)</f>
        <v>1</v>
      </c>
      <c r="I2135" s="14" t="str">
        <f>_xlfn.XLOOKUP(A2135,'Medical Exam Transform'!$A$2:$A$2336,'Medical Exam Transform'!$H$2:$H$2336)</f>
        <v>No</v>
      </c>
      <c r="J2135" s="14" t="str">
        <f>_xlfn.XLOOKUP(A2135,'Medical Exam Transform'!$A$2:$A$2336,'Medical Exam Transform'!$I$2:$I$2336)</f>
        <v>Normalweight</v>
      </c>
      <c r="K2135" s="14" t="str">
        <f>_xlfn.XLOOKUP(A2135,'Medical Exam Transform'!$A$2:$A$2336,'Medical Exam Transform'!$J$2:$J$2336)</f>
        <v>Normal</v>
      </c>
      <c r="L2135" s="60">
        <f>_xlfn.XLOOKUP(A2135,'Hospitalisation Transform'!$A$2:$A$2344,'Hospitalisation Transform'!$B$2:$B$2344)</f>
        <v>37894</v>
      </c>
      <c r="M2135" s="82">
        <f>_xlfn.XLOOKUP(A2135,'Hospitalisation Transform'!$A$2:$A$2344,'Hospitalisation Transform'!$D$2:$D$2344)</f>
        <v>2117.34</v>
      </c>
      <c r="N2135" s="14" t="str">
        <f>_xlfn.XLOOKUP(A2135,'Hospitalisation Transform'!$A$2:$A$2344,'Hospitalisation Transform'!$E$2:$E$2344)</f>
        <v>tier - 2</v>
      </c>
      <c r="O2135" s="14" t="str">
        <f>_xlfn.XLOOKUP(A2135,'Hospitalisation Transform'!$A$2:$A$2344,'Hospitalisation Transform'!$F$2:$F$2344)</f>
        <v>tier - 3</v>
      </c>
      <c r="P2135" s="14" t="str">
        <f>_xlfn.XLOOKUP(A2135,'Hospitalisation Transform'!$A$2:$A$2344,'Hospitalisation Transform'!$G$2:$G$2344)</f>
        <v>R1012</v>
      </c>
      <c r="Q2135" s="14">
        <f>_xlfn.XLOOKUP(A2135,'Hospitalisation Transform'!$A$2:$A$2344,'Hospitalisation Transform'!$H$2:$H$2344)</f>
        <v>20</v>
      </c>
    </row>
    <row r="2136" spans="1:17" ht="15.5" x14ac:dyDescent="0.35">
      <c r="A2136" s="59" t="s">
        <v>229</v>
      </c>
      <c r="B2136" s="39" t="str">
        <f>_xlfn.XLOOKUP(A2136,'Customer Names Transform'!$A$2:$A$2336,'Customer Names Transform'!$D$2:$D$2336)</f>
        <v>Jason</v>
      </c>
      <c r="C2136" s="28">
        <f>_xlfn.XLOOKUP(A2136,'Medical Exam Transform'!$A$2:$A$2336,'Medical Exam Transform'!$B$2:$B$2336)</f>
        <v>15.65</v>
      </c>
      <c r="D2136" s="14">
        <f>_xlfn.XLOOKUP(A2136,'Medical Exam Transform'!$A$2:$A$2336,'Medical Exam Transform'!$C$2:$C$2336)</f>
        <v>4.2300000000000004</v>
      </c>
      <c r="E2136" s="14" t="str">
        <f>_xlfn.XLOOKUP(A2136,'Medical Exam Transform'!$A$2:$A$2336,'Medical Exam Transform'!$D$2:$D$2336)</f>
        <v>No</v>
      </c>
      <c r="F2136" s="14" t="str">
        <f>_xlfn.XLOOKUP(A2136,'Medical Exam Transform'!$A$2:$A$2336,'Medical Exam Transform'!$E$2:$E$2336)</f>
        <v>No</v>
      </c>
      <c r="G2136" s="14" t="str">
        <f>_xlfn.XLOOKUP(A2136,'Medical Exam Transform'!$A$2:$A$2336,'Medical Exam Transform'!$F$2:$F$2336)</f>
        <v>No</v>
      </c>
      <c r="H2136" s="14">
        <f>_xlfn.XLOOKUP(A2136,'Medical Exam Transform'!$A$2:$A$2336,'Medical Exam Transform'!$G$2:$G$2336)</f>
        <v>0</v>
      </c>
      <c r="I2136" s="14" t="str">
        <f>_xlfn.XLOOKUP(A2136,'Medical Exam Transform'!$A$2:$A$2336,'Medical Exam Transform'!$H$2:$H$2336)</f>
        <v>No</v>
      </c>
      <c r="J2136" s="14" t="str">
        <f>_xlfn.XLOOKUP(A2136,'Medical Exam Transform'!$A$2:$A$2336,'Medical Exam Transform'!$I$2:$I$2336)</f>
        <v>Underweight</v>
      </c>
      <c r="K2136" s="14" t="str">
        <f>_xlfn.XLOOKUP(A2136,'Medical Exam Transform'!$A$2:$A$2336,'Medical Exam Transform'!$J$2:$J$2336)</f>
        <v>Prediabetes</v>
      </c>
      <c r="L2136" s="60">
        <f>_xlfn.XLOOKUP(A2136,'Hospitalisation Transform'!$A$2:$A$2344,'Hospitalisation Transform'!$B$2:$B$2344)</f>
        <v>32710</v>
      </c>
      <c r="M2136" s="82">
        <f>_xlfn.XLOOKUP(A2136,'Hospitalisation Transform'!$A$2:$A$2344,'Hospitalisation Transform'!$D$2:$D$2344)</f>
        <v>2106.2600000000002</v>
      </c>
      <c r="N2136" s="14" t="str">
        <f>_xlfn.XLOOKUP(A2136,'Hospitalisation Transform'!$A$2:$A$2344,'Hospitalisation Transform'!$E$2:$E$2344)</f>
        <v>tier - 2</v>
      </c>
      <c r="O2136" s="14" t="str">
        <f>_xlfn.XLOOKUP(A2136,'Hospitalisation Transform'!$A$2:$A$2344,'Hospitalisation Transform'!$F$2:$F$2344)</f>
        <v>tier - 2</v>
      </c>
      <c r="P2136" s="14" t="str">
        <f>_xlfn.XLOOKUP(A2136,'Hospitalisation Transform'!$A$2:$A$2344,'Hospitalisation Transform'!$G$2:$G$2344)</f>
        <v>R1013</v>
      </c>
      <c r="Q2136" s="14">
        <f>_xlfn.XLOOKUP(A2136,'Hospitalisation Transform'!$A$2:$A$2344,'Hospitalisation Transform'!$H$2:$H$2344)</f>
        <v>34</v>
      </c>
    </row>
    <row r="2137" spans="1:17" ht="15.5" x14ac:dyDescent="0.35">
      <c r="A2137" s="59" t="s">
        <v>228</v>
      </c>
      <c r="B2137" s="39" t="str">
        <f>_xlfn.XLOOKUP(A2137,'Customer Names Transform'!$A$2:$A$2336,'Customer Names Transform'!$D$2:$D$2336)</f>
        <v>Marshall</v>
      </c>
      <c r="C2137" s="28">
        <f>_xlfn.XLOOKUP(A2137,'Medical Exam Transform'!$A$2:$A$2336,'Medical Exam Transform'!$B$2:$B$2336)</f>
        <v>27.36</v>
      </c>
      <c r="D2137" s="14">
        <f>_xlfn.XLOOKUP(A2137,'Medical Exam Transform'!$A$2:$A$2336,'Medical Exam Transform'!$C$2:$C$2336)</f>
        <v>5.59</v>
      </c>
      <c r="E2137" s="14" t="str">
        <f>_xlfn.XLOOKUP(A2137,'Medical Exam Transform'!$A$2:$A$2336,'Medical Exam Transform'!$D$2:$D$2336)</f>
        <v>Yes</v>
      </c>
      <c r="F2137" s="14" t="str">
        <f>_xlfn.XLOOKUP(A2137,'Medical Exam Transform'!$A$2:$A$2336,'Medical Exam Transform'!$E$2:$E$2336)</f>
        <v>No</v>
      </c>
      <c r="G2137" s="14" t="str">
        <f>_xlfn.XLOOKUP(A2137,'Medical Exam Transform'!$A$2:$A$2336,'Medical Exam Transform'!$F$2:$F$2336)</f>
        <v>No</v>
      </c>
      <c r="H2137" s="14">
        <f>_xlfn.XLOOKUP(A2137,'Medical Exam Transform'!$A$2:$A$2336,'Medical Exam Transform'!$G$2:$G$2336)</f>
        <v>0</v>
      </c>
      <c r="I2137" s="14" t="str">
        <f>_xlfn.XLOOKUP(A2137,'Medical Exam Transform'!$A$2:$A$2336,'Medical Exam Transform'!$H$2:$H$2336)</f>
        <v>No</v>
      </c>
      <c r="J2137" s="14" t="str">
        <f>_xlfn.XLOOKUP(A2137,'Medical Exam Transform'!$A$2:$A$2336,'Medical Exam Transform'!$I$2:$I$2336)</f>
        <v>Overweight</v>
      </c>
      <c r="K2137" s="14" t="str">
        <f>_xlfn.XLOOKUP(A2137,'Medical Exam Transform'!$A$2:$A$2336,'Medical Exam Transform'!$J$2:$J$2336)</f>
        <v>Normal</v>
      </c>
      <c r="L2137" s="60">
        <f>_xlfn.XLOOKUP(A2137,'Hospitalisation Transform'!$A$2:$A$2344,'Hospitalisation Transform'!$B$2:$B$2344)</f>
        <v>37223</v>
      </c>
      <c r="M2137" s="82">
        <f>_xlfn.XLOOKUP(A2137,'Hospitalisation Transform'!$A$2:$A$2344,'Hospitalisation Transform'!$D$2:$D$2344)</f>
        <v>2104.11</v>
      </c>
      <c r="N2137" s="14" t="str">
        <f>_xlfn.XLOOKUP(A2137,'Hospitalisation Transform'!$A$2:$A$2344,'Hospitalisation Transform'!$E$2:$E$2344)</f>
        <v>tier - 2</v>
      </c>
      <c r="O2137" s="14" t="str">
        <f>_xlfn.XLOOKUP(A2137,'Hospitalisation Transform'!$A$2:$A$2344,'Hospitalisation Transform'!$F$2:$F$2344)</f>
        <v>tier - 1</v>
      </c>
      <c r="P2137" s="14" t="str">
        <f>_xlfn.XLOOKUP(A2137,'Hospitalisation Transform'!$A$2:$A$2344,'Hospitalisation Transform'!$G$2:$G$2344)</f>
        <v>R1016</v>
      </c>
      <c r="Q2137" s="14">
        <f>_xlfn.XLOOKUP(A2137,'Hospitalisation Transform'!$A$2:$A$2344,'Hospitalisation Transform'!$H$2:$H$2344)</f>
        <v>22</v>
      </c>
    </row>
    <row r="2138" spans="1:17" ht="15.5" x14ac:dyDescent="0.35">
      <c r="A2138" s="59" t="s">
        <v>227</v>
      </c>
      <c r="B2138" s="39" t="str">
        <f>_xlfn.XLOOKUP(A2138,'Customer Names Transform'!$A$2:$A$2336,'Customer Names Transform'!$D$2:$D$2336)</f>
        <v>Lavar</v>
      </c>
      <c r="C2138" s="28">
        <f>_xlfn.XLOOKUP(A2138,'Medical Exam Transform'!$A$2:$A$2336,'Medical Exam Transform'!$B$2:$B$2336)</f>
        <v>22.3</v>
      </c>
      <c r="D2138" s="14">
        <f>_xlfn.XLOOKUP(A2138,'Medical Exam Transform'!$A$2:$A$2336,'Medical Exam Transform'!$C$2:$C$2336)</f>
        <v>4.8899999999999997</v>
      </c>
      <c r="E2138" s="14" t="str">
        <f>_xlfn.XLOOKUP(A2138,'Medical Exam Transform'!$A$2:$A$2336,'Medical Exam Transform'!$D$2:$D$2336)</f>
        <v>Yes</v>
      </c>
      <c r="F2138" s="14" t="str">
        <f>_xlfn.XLOOKUP(A2138,'Medical Exam Transform'!$A$2:$A$2336,'Medical Exam Transform'!$E$2:$E$2336)</f>
        <v>No</v>
      </c>
      <c r="G2138" s="14" t="str">
        <f>_xlfn.XLOOKUP(A2138,'Medical Exam Transform'!$A$2:$A$2336,'Medical Exam Transform'!$F$2:$F$2336)</f>
        <v>No</v>
      </c>
      <c r="H2138" s="14">
        <f>_xlfn.XLOOKUP(A2138,'Medical Exam Transform'!$A$2:$A$2336,'Medical Exam Transform'!$G$2:$G$2336)</f>
        <v>0</v>
      </c>
      <c r="I2138" s="14" t="str">
        <f>_xlfn.XLOOKUP(A2138,'Medical Exam Transform'!$A$2:$A$2336,'Medical Exam Transform'!$H$2:$H$2336)</f>
        <v>No</v>
      </c>
      <c r="J2138" s="14" t="str">
        <f>_xlfn.XLOOKUP(A2138,'Medical Exam Transform'!$A$2:$A$2336,'Medical Exam Transform'!$I$2:$I$2336)</f>
        <v>Normalweight</v>
      </c>
      <c r="K2138" s="14" t="str">
        <f>_xlfn.XLOOKUP(A2138,'Medical Exam Transform'!$A$2:$A$2336,'Medical Exam Transform'!$J$2:$J$2336)</f>
        <v>Normal</v>
      </c>
      <c r="L2138" s="60">
        <f>_xlfn.XLOOKUP(A2138,'Hospitalisation Transform'!$A$2:$A$2344,'Hospitalisation Transform'!$B$2:$B$2344)</f>
        <v>37064</v>
      </c>
      <c r="M2138" s="82">
        <f>_xlfn.XLOOKUP(A2138,'Hospitalisation Transform'!$A$2:$A$2344,'Hospitalisation Transform'!$D$2:$D$2344)</f>
        <v>2103.08</v>
      </c>
      <c r="N2138" s="14" t="str">
        <f>_xlfn.XLOOKUP(A2138,'Hospitalisation Transform'!$A$2:$A$2344,'Hospitalisation Transform'!$E$2:$E$2344)</f>
        <v>tier - 3</v>
      </c>
      <c r="O2138" s="14" t="str">
        <f>_xlfn.XLOOKUP(A2138,'Hospitalisation Transform'!$A$2:$A$2344,'Hospitalisation Transform'!$F$2:$F$2344)</f>
        <v>tier - 2</v>
      </c>
      <c r="P2138" s="14" t="str">
        <f>_xlfn.XLOOKUP(A2138,'Hospitalisation Transform'!$A$2:$A$2344,'Hospitalisation Transform'!$G$2:$G$2344)</f>
        <v>R1011</v>
      </c>
      <c r="Q2138" s="14">
        <f>_xlfn.XLOOKUP(A2138,'Hospitalisation Transform'!$A$2:$A$2344,'Hospitalisation Transform'!$H$2:$H$2344)</f>
        <v>22</v>
      </c>
    </row>
    <row r="2139" spans="1:17" ht="15.5" x14ac:dyDescent="0.35">
      <c r="A2139" s="59" t="s">
        <v>226</v>
      </c>
      <c r="B2139" s="39" t="str">
        <f>_xlfn.XLOOKUP(A2139,'Customer Names Transform'!$A$2:$A$2336,'Customer Names Transform'!$D$2:$D$2336)</f>
        <v>Charlie T.</v>
      </c>
      <c r="C2139" s="28">
        <f>_xlfn.XLOOKUP(A2139,'Medical Exam Transform'!$A$2:$A$2336,'Medical Exam Transform'!$B$2:$B$2336)</f>
        <v>26.03</v>
      </c>
      <c r="D2139" s="14">
        <f>_xlfn.XLOOKUP(A2139,'Medical Exam Transform'!$A$2:$A$2336,'Medical Exam Transform'!$C$2:$C$2336)</f>
        <v>5.81</v>
      </c>
      <c r="E2139" s="14" t="str">
        <f>_xlfn.XLOOKUP(A2139,'Medical Exam Transform'!$A$2:$A$2336,'Medical Exam Transform'!$D$2:$D$2336)</f>
        <v>Yes</v>
      </c>
      <c r="F2139" s="14" t="str">
        <f>_xlfn.XLOOKUP(A2139,'Medical Exam Transform'!$A$2:$A$2336,'Medical Exam Transform'!$E$2:$E$2336)</f>
        <v>No</v>
      </c>
      <c r="G2139" s="14" t="str">
        <f>_xlfn.XLOOKUP(A2139,'Medical Exam Transform'!$A$2:$A$2336,'Medical Exam Transform'!$F$2:$F$2336)</f>
        <v>No</v>
      </c>
      <c r="H2139" s="14">
        <f>_xlfn.XLOOKUP(A2139,'Medical Exam Transform'!$A$2:$A$2336,'Medical Exam Transform'!$G$2:$G$2336)</f>
        <v>0</v>
      </c>
      <c r="I2139" s="14" t="str">
        <f>_xlfn.XLOOKUP(A2139,'Medical Exam Transform'!$A$2:$A$2336,'Medical Exam Transform'!$H$2:$H$2336)</f>
        <v>No</v>
      </c>
      <c r="J2139" s="14" t="str">
        <f>_xlfn.XLOOKUP(A2139,'Medical Exam Transform'!$A$2:$A$2336,'Medical Exam Transform'!$I$2:$I$2336)</f>
        <v>Overweight</v>
      </c>
      <c r="K2139" s="14" t="str">
        <f>_xlfn.XLOOKUP(A2139,'Medical Exam Transform'!$A$2:$A$2336,'Medical Exam Transform'!$J$2:$J$2336)</f>
        <v>Prediabetes</v>
      </c>
      <c r="L2139" s="60">
        <f>_xlfn.XLOOKUP(A2139,'Hospitalisation Transform'!$A$2:$A$2344,'Hospitalisation Transform'!$B$2:$B$2344)</f>
        <v>37117</v>
      </c>
      <c r="M2139" s="82">
        <f>_xlfn.XLOOKUP(A2139,'Hospitalisation Transform'!$A$2:$A$2344,'Hospitalisation Transform'!$D$2:$D$2344)</f>
        <v>2102.2600000000002</v>
      </c>
      <c r="N2139" s="14" t="str">
        <f>_xlfn.XLOOKUP(A2139,'Hospitalisation Transform'!$A$2:$A$2344,'Hospitalisation Transform'!$E$2:$E$2344)</f>
        <v>tier - 3</v>
      </c>
      <c r="O2139" s="14" t="str">
        <f>_xlfn.XLOOKUP(A2139,'Hospitalisation Transform'!$A$2:$A$2344,'Hospitalisation Transform'!$F$2:$F$2344)</f>
        <v>tier - 2</v>
      </c>
      <c r="P2139" s="14" t="str">
        <f>_xlfn.XLOOKUP(A2139,'Hospitalisation Transform'!$A$2:$A$2344,'Hospitalisation Transform'!$G$2:$G$2344)</f>
        <v>R1019</v>
      </c>
      <c r="Q2139" s="14">
        <f>_xlfn.XLOOKUP(A2139,'Hospitalisation Transform'!$A$2:$A$2344,'Hospitalisation Transform'!$H$2:$H$2344)</f>
        <v>22</v>
      </c>
    </row>
    <row r="2140" spans="1:17" ht="15.5" x14ac:dyDescent="0.35">
      <c r="A2140" s="59" t="s">
        <v>225</v>
      </c>
      <c r="B2140" s="39" t="str">
        <f>_xlfn.XLOOKUP(A2140,'Customer Names Transform'!$A$2:$A$2336,'Customer Names Transform'!$D$2:$D$2336)</f>
        <v>Lauren</v>
      </c>
      <c r="C2140" s="28">
        <f>_xlfn.XLOOKUP(A2140,'Medical Exam Transform'!$A$2:$A$2336,'Medical Exam Transform'!$B$2:$B$2336)</f>
        <v>27.74</v>
      </c>
      <c r="D2140" s="14">
        <f>_xlfn.XLOOKUP(A2140,'Medical Exam Transform'!$A$2:$A$2336,'Medical Exam Transform'!$C$2:$C$2336)</f>
        <v>4.29</v>
      </c>
      <c r="E2140" s="14" t="str">
        <f>_xlfn.XLOOKUP(A2140,'Medical Exam Transform'!$A$2:$A$2336,'Medical Exam Transform'!$D$2:$D$2336)</f>
        <v>No</v>
      </c>
      <c r="F2140" s="14" t="str">
        <f>_xlfn.XLOOKUP(A2140,'Medical Exam Transform'!$A$2:$A$2336,'Medical Exam Transform'!$E$2:$E$2336)</f>
        <v>yes</v>
      </c>
      <c r="G2140" s="14" t="str">
        <f>_xlfn.XLOOKUP(A2140,'Medical Exam Transform'!$A$2:$A$2336,'Medical Exam Transform'!$F$2:$F$2336)</f>
        <v>No</v>
      </c>
      <c r="H2140" s="14">
        <f>_xlfn.XLOOKUP(A2140,'Medical Exam Transform'!$A$2:$A$2336,'Medical Exam Transform'!$G$2:$G$2336)</f>
        <v>1</v>
      </c>
      <c r="I2140" s="14" t="str">
        <f>_xlfn.XLOOKUP(A2140,'Medical Exam Transform'!$A$2:$A$2336,'Medical Exam Transform'!$H$2:$H$2336)</f>
        <v>No</v>
      </c>
      <c r="J2140" s="14" t="str">
        <f>_xlfn.XLOOKUP(A2140,'Medical Exam Transform'!$A$2:$A$2336,'Medical Exam Transform'!$I$2:$I$2336)</f>
        <v>Overweight</v>
      </c>
      <c r="K2140" s="14" t="str">
        <f>_xlfn.XLOOKUP(A2140,'Medical Exam Transform'!$A$2:$A$2336,'Medical Exam Transform'!$J$2:$J$2336)</f>
        <v>Prediabetes</v>
      </c>
      <c r="L2140" s="60">
        <f>_xlfn.XLOOKUP(A2140,'Hospitalisation Transform'!$A$2:$A$2344,'Hospitalisation Transform'!$B$2:$B$2344)</f>
        <v>38150</v>
      </c>
      <c r="M2140" s="82">
        <f>_xlfn.XLOOKUP(A2140,'Hospitalisation Transform'!$A$2:$A$2344,'Hospitalisation Transform'!$D$2:$D$2344)</f>
        <v>2094.1</v>
      </c>
      <c r="N2140" s="14" t="str">
        <f>_xlfn.XLOOKUP(A2140,'Hospitalisation Transform'!$A$2:$A$2344,'Hospitalisation Transform'!$E$2:$E$2344)</f>
        <v>tier - 3</v>
      </c>
      <c r="O2140" s="14" t="str">
        <f>_xlfn.XLOOKUP(A2140,'Hospitalisation Transform'!$A$2:$A$2344,'Hospitalisation Transform'!$F$2:$F$2344)</f>
        <v>tier - 2</v>
      </c>
      <c r="P2140" s="14" t="str">
        <f>_xlfn.XLOOKUP(A2140,'Hospitalisation Transform'!$A$2:$A$2344,'Hospitalisation Transform'!$G$2:$G$2344)</f>
        <v>R1025</v>
      </c>
      <c r="Q2140" s="14">
        <f>_xlfn.XLOOKUP(A2140,'Hospitalisation Transform'!$A$2:$A$2344,'Hospitalisation Transform'!$H$2:$H$2344)</f>
        <v>19</v>
      </c>
    </row>
    <row r="2141" spans="1:17" ht="15.5" x14ac:dyDescent="0.35">
      <c r="A2141" s="59" t="s">
        <v>224</v>
      </c>
      <c r="B2141" s="39" t="str">
        <f>_xlfn.XLOOKUP(A2141,'Customer Names Transform'!$A$2:$A$2336,'Customer Names Transform'!$D$2:$D$2336)</f>
        <v>Arthur</v>
      </c>
      <c r="C2141" s="28">
        <f>_xlfn.XLOOKUP(A2141,'Medical Exam Transform'!$A$2:$A$2336,'Medical Exam Transform'!$B$2:$B$2336)</f>
        <v>32.11</v>
      </c>
      <c r="D2141" s="14">
        <f>_xlfn.XLOOKUP(A2141,'Medical Exam Transform'!$A$2:$A$2336,'Medical Exam Transform'!$C$2:$C$2336)</f>
        <v>4.03</v>
      </c>
      <c r="E2141" s="14" t="str">
        <f>_xlfn.XLOOKUP(A2141,'Medical Exam Transform'!$A$2:$A$2336,'Medical Exam Transform'!$D$2:$D$2336)</f>
        <v>Yes</v>
      </c>
      <c r="F2141" s="14" t="str">
        <f>_xlfn.XLOOKUP(A2141,'Medical Exam Transform'!$A$2:$A$2336,'Medical Exam Transform'!$E$2:$E$2336)</f>
        <v>yes</v>
      </c>
      <c r="G2141" s="14" t="str">
        <f>_xlfn.XLOOKUP(A2141,'Medical Exam Transform'!$A$2:$A$2336,'Medical Exam Transform'!$F$2:$F$2336)</f>
        <v>No</v>
      </c>
      <c r="H2141" s="14">
        <f>_xlfn.XLOOKUP(A2141,'Medical Exam Transform'!$A$2:$A$2336,'Medical Exam Transform'!$G$2:$G$2336)</f>
        <v>2</v>
      </c>
      <c r="I2141" s="14" t="str">
        <f>_xlfn.XLOOKUP(A2141,'Medical Exam Transform'!$A$2:$A$2336,'Medical Exam Transform'!$H$2:$H$2336)</f>
        <v>No</v>
      </c>
      <c r="J2141" s="14" t="str">
        <f>_xlfn.XLOOKUP(A2141,'Medical Exam Transform'!$A$2:$A$2336,'Medical Exam Transform'!$I$2:$I$2336)</f>
        <v>Obesity</v>
      </c>
      <c r="K2141" s="14" t="str">
        <f>_xlfn.XLOOKUP(A2141,'Medical Exam Transform'!$A$2:$A$2336,'Medical Exam Transform'!$J$2:$J$2336)</f>
        <v>Normal</v>
      </c>
      <c r="L2141" s="60">
        <f>_xlfn.XLOOKUP(A2141,'Hospitalisation Transform'!$A$2:$A$2344,'Hospitalisation Transform'!$B$2:$B$2344)</f>
        <v>36733</v>
      </c>
      <c r="M2141" s="82">
        <f>_xlfn.XLOOKUP(A2141,'Hospitalisation Transform'!$A$2:$A$2344,'Hospitalisation Transform'!$D$2:$D$2344)</f>
        <v>2055.3200000000002</v>
      </c>
      <c r="N2141" s="14" t="str">
        <f>_xlfn.XLOOKUP(A2141,'Hospitalisation Transform'!$A$2:$A$2344,'Hospitalisation Transform'!$E$2:$E$2344)</f>
        <v>tier - 3</v>
      </c>
      <c r="O2141" s="14" t="str">
        <f>_xlfn.XLOOKUP(A2141,'Hospitalisation Transform'!$A$2:$A$2344,'Hospitalisation Transform'!$F$2:$F$2344)</f>
        <v>tier - 3</v>
      </c>
      <c r="P2141" s="14" t="str">
        <f>_xlfn.XLOOKUP(A2141,'Hospitalisation Transform'!$A$2:$A$2344,'Hospitalisation Transform'!$G$2:$G$2344)</f>
        <v>R1012</v>
      </c>
      <c r="Q2141" s="14">
        <f>_xlfn.XLOOKUP(A2141,'Hospitalisation Transform'!$A$2:$A$2344,'Hospitalisation Transform'!$H$2:$H$2344)</f>
        <v>23</v>
      </c>
    </row>
    <row r="2142" spans="1:17" ht="15.5" x14ac:dyDescent="0.35">
      <c r="A2142" s="59" t="s">
        <v>223</v>
      </c>
      <c r="B2142" s="39" t="str">
        <f>_xlfn.XLOOKUP(A2142,'Customer Names Transform'!$A$2:$A$2336,'Customer Names Transform'!$D$2:$D$2336)</f>
        <v>Thomas</v>
      </c>
      <c r="C2142" s="28">
        <f>_xlfn.XLOOKUP(A2142,'Medical Exam Transform'!$A$2:$A$2336,'Medical Exam Transform'!$B$2:$B$2336)</f>
        <v>25.175000000000001</v>
      </c>
      <c r="D2142" s="14">
        <f>_xlfn.XLOOKUP(A2142,'Medical Exam Transform'!$A$2:$A$2336,'Medical Exam Transform'!$C$2:$C$2336)</f>
        <v>6.29</v>
      </c>
      <c r="E2142" s="14" t="str">
        <f>_xlfn.XLOOKUP(A2142,'Medical Exam Transform'!$A$2:$A$2336,'Medical Exam Transform'!$D$2:$D$2336)</f>
        <v>Yes</v>
      </c>
      <c r="F2142" s="14" t="str">
        <f>_xlfn.XLOOKUP(A2142,'Medical Exam Transform'!$A$2:$A$2336,'Medical Exam Transform'!$E$2:$E$2336)</f>
        <v>yes</v>
      </c>
      <c r="G2142" s="14" t="str">
        <f>_xlfn.XLOOKUP(A2142,'Medical Exam Transform'!$A$2:$A$2336,'Medical Exam Transform'!$F$2:$F$2336)</f>
        <v>No</v>
      </c>
      <c r="H2142" s="14">
        <f>_xlfn.XLOOKUP(A2142,'Medical Exam Transform'!$A$2:$A$2336,'Medical Exam Transform'!$G$2:$G$2336)</f>
        <v>2</v>
      </c>
      <c r="I2142" s="14" t="str">
        <f>_xlfn.XLOOKUP(A2142,'Medical Exam Transform'!$A$2:$A$2336,'Medical Exam Transform'!$H$2:$H$2336)</f>
        <v>No</v>
      </c>
      <c r="J2142" s="14" t="str">
        <f>_xlfn.XLOOKUP(A2142,'Medical Exam Transform'!$A$2:$A$2336,'Medical Exam Transform'!$I$2:$I$2336)</f>
        <v>Overweight</v>
      </c>
      <c r="K2142" s="14" t="str">
        <f>_xlfn.XLOOKUP(A2142,'Medical Exam Transform'!$A$2:$A$2336,'Medical Exam Transform'!$J$2:$J$2336)</f>
        <v>Normal</v>
      </c>
      <c r="L2142" s="60">
        <f>_xlfn.XLOOKUP(A2142,'Hospitalisation Transform'!$A$2:$A$2344,'Hospitalisation Transform'!$B$2:$B$2344)</f>
        <v>36771</v>
      </c>
      <c r="M2142" s="82">
        <f>_xlfn.XLOOKUP(A2142,'Hospitalisation Transform'!$A$2:$A$2344,'Hospitalisation Transform'!$D$2:$D$2344)</f>
        <v>2045.69</v>
      </c>
      <c r="N2142" s="14" t="str">
        <f>_xlfn.XLOOKUP(A2142,'Hospitalisation Transform'!$A$2:$A$2344,'Hospitalisation Transform'!$E$2:$E$2344)</f>
        <v>tier - 3</v>
      </c>
      <c r="O2142" s="14" t="str">
        <f>_xlfn.XLOOKUP(A2142,'Hospitalisation Transform'!$A$2:$A$2344,'Hospitalisation Transform'!$F$2:$F$2344)</f>
        <v>tier - 3</v>
      </c>
      <c r="P2142" s="14" t="str">
        <f>_xlfn.XLOOKUP(A2142,'Hospitalisation Transform'!$A$2:$A$2344,'Hospitalisation Transform'!$G$2:$G$2344)</f>
        <v>R1012</v>
      </c>
      <c r="Q2142" s="14">
        <f>_xlfn.XLOOKUP(A2142,'Hospitalisation Transform'!$A$2:$A$2344,'Hospitalisation Transform'!$H$2:$H$2344)</f>
        <v>23</v>
      </c>
    </row>
    <row r="2143" spans="1:17" ht="15.5" x14ac:dyDescent="0.35">
      <c r="A2143" s="59" t="s">
        <v>222</v>
      </c>
      <c r="B2143" s="39" t="str">
        <f>_xlfn.XLOOKUP(A2143,'Customer Names Transform'!$A$2:$A$2336,'Customer Names Transform'!$D$2:$D$2336)</f>
        <v>Jennifer</v>
      </c>
      <c r="C2143" s="28">
        <f>_xlfn.XLOOKUP(A2143,'Medical Exam Transform'!$A$2:$A$2336,'Medical Exam Transform'!$B$2:$B$2336)</f>
        <v>39.49</v>
      </c>
      <c r="D2143" s="14">
        <f>_xlfn.XLOOKUP(A2143,'Medical Exam Transform'!$A$2:$A$2336,'Medical Exam Transform'!$C$2:$C$2336)</f>
        <v>4.4800000000000004</v>
      </c>
      <c r="E2143" s="14" t="str">
        <f>_xlfn.XLOOKUP(A2143,'Medical Exam Transform'!$A$2:$A$2336,'Medical Exam Transform'!$D$2:$D$2336)</f>
        <v>Yes</v>
      </c>
      <c r="F2143" s="14" t="str">
        <f>_xlfn.XLOOKUP(A2143,'Medical Exam Transform'!$A$2:$A$2336,'Medical Exam Transform'!$E$2:$E$2336)</f>
        <v>No</v>
      </c>
      <c r="G2143" s="14" t="str">
        <f>_xlfn.XLOOKUP(A2143,'Medical Exam Transform'!$A$2:$A$2336,'Medical Exam Transform'!$F$2:$F$2336)</f>
        <v>No</v>
      </c>
      <c r="H2143" s="14">
        <f>_xlfn.XLOOKUP(A2143,'Medical Exam Transform'!$A$2:$A$2336,'Medical Exam Transform'!$G$2:$G$2336)</f>
        <v>0</v>
      </c>
      <c r="I2143" s="14" t="str">
        <f>_xlfn.XLOOKUP(A2143,'Medical Exam Transform'!$A$2:$A$2336,'Medical Exam Transform'!$H$2:$H$2336)</f>
        <v>No</v>
      </c>
      <c r="J2143" s="14" t="str">
        <f>_xlfn.XLOOKUP(A2143,'Medical Exam Transform'!$A$2:$A$2336,'Medical Exam Transform'!$I$2:$I$2336)</f>
        <v>Obesity</v>
      </c>
      <c r="K2143" s="14" t="str">
        <f>_xlfn.XLOOKUP(A2143,'Medical Exam Transform'!$A$2:$A$2336,'Medical Exam Transform'!$J$2:$J$2336)</f>
        <v>Normal</v>
      </c>
      <c r="L2143" s="60">
        <f>_xlfn.XLOOKUP(A2143,'Hospitalisation Transform'!$A$2:$A$2344,'Hospitalisation Transform'!$B$2:$B$2344)</f>
        <v>37107</v>
      </c>
      <c r="M2143" s="82">
        <f>_xlfn.XLOOKUP(A2143,'Hospitalisation Transform'!$A$2:$A$2344,'Hospitalisation Transform'!$D$2:$D$2344)</f>
        <v>2026.97</v>
      </c>
      <c r="N2143" s="14" t="str">
        <f>_xlfn.XLOOKUP(A2143,'Hospitalisation Transform'!$A$2:$A$2344,'Hospitalisation Transform'!$E$2:$E$2344)</f>
        <v>tier - 3</v>
      </c>
      <c r="O2143" s="14" t="str">
        <f>_xlfn.XLOOKUP(A2143,'Hospitalisation Transform'!$A$2:$A$2344,'Hospitalisation Transform'!$F$2:$F$2344)</f>
        <v>tier - 2</v>
      </c>
      <c r="P2143" s="14" t="str">
        <f>_xlfn.XLOOKUP(A2143,'Hospitalisation Transform'!$A$2:$A$2344,'Hospitalisation Transform'!$G$2:$G$2344)</f>
        <v>R1013</v>
      </c>
      <c r="Q2143" s="14">
        <f>_xlfn.XLOOKUP(A2143,'Hospitalisation Transform'!$A$2:$A$2344,'Hospitalisation Transform'!$H$2:$H$2344)</f>
        <v>22</v>
      </c>
    </row>
    <row r="2144" spans="1:17" ht="15.5" x14ac:dyDescent="0.35">
      <c r="A2144" s="59" t="s">
        <v>221</v>
      </c>
      <c r="B2144" s="39" t="str">
        <f>_xlfn.XLOOKUP(A2144,'Customer Names Transform'!$A$2:$A$2336,'Customer Names Transform'!$D$2:$D$2336)</f>
        <v>Tammy</v>
      </c>
      <c r="C2144" s="28">
        <f>_xlfn.XLOOKUP(A2144,'Medical Exam Transform'!$A$2:$A$2336,'Medical Exam Transform'!$B$2:$B$2336)</f>
        <v>34.869999999999997</v>
      </c>
      <c r="D2144" s="14">
        <f>_xlfn.XLOOKUP(A2144,'Medical Exam Transform'!$A$2:$A$2336,'Medical Exam Transform'!$C$2:$C$2336)</f>
        <v>5.51</v>
      </c>
      <c r="E2144" s="14" t="str">
        <f>_xlfn.XLOOKUP(A2144,'Medical Exam Transform'!$A$2:$A$2336,'Medical Exam Transform'!$D$2:$D$2336)</f>
        <v>Yes</v>
      </c>
      <c r="F2144" s="14" t="str">
        <f>_xlfn.XLOOKUP(A2144,'Medical Exam Transform'!$A$2:$A$2336,'Medical Exam Transform'!$E$2:$E$2336)</f>
        <v>No</v>
      </c>
      <c r="G2144" s="14" t="str">
        <f>_xlfn.XLOOKUP(A2144,'Medical Exam Transform'!$A$2:$A$2336,'Medical Exam Transform'!$F$2:$F$2336)</f>
        <v>No</v>
      </c>
      <c r="H2144" s="14">
        <f>_xlfn.XLOOKUP(A2144,'Medical Exam Transform'!$A$2:$A$2336,'Medical Exam Transform'!$G$2:$G$2336)</f>
        <v>0</v>
      </c>
      <c r="I2144" s="14" t="str">
        <f>_xlfn.XLOOKUP(A2144,'Medical Exam Transform'!$A$2:$A$2336,'Medical Exam Transform'!$H$2:$H$2336)</f>
        <v>No</v>
      </c>
      <c r="J2144" s="14" t="str">
        <f>_xlfn.XLOOKUP(A2144,'Medical Exam Transform'!$A$2:$A$2336,'Medical Exam Transform'!$I$2:$I$2336)</f>
        <v>Obesity</v>
      </c>
      <c r="K2144" s="14" t="str">
        <f>_xlfn.XLOOKUP(A2144,'Medical Exam Transform'!$A$2:$A$2336,'Medical Exam Transform'!$J$2:$J$2336)</f>
        <v>Normal</v>
      </c>
      <c r="L2144" s="60">
        <f>_xlfn.XLOOKUP(A2144,'Hospitalisation Transform'!$A$2:$A$2344,'Hospitalisation Transform'!$B$2:$B$2344)</f>
        <v>37140</v>
      </c>
      <c r="M2144" s="82">
        <f>_xlfn.XLOOKUP(A2144,'Hospitalisation Transform'!$A$2:$A$2344,'Hospitalisation Transform'!$D$2:$D$2344)</f>
        <v>2020.55</v>
      </c>
      <c r="N2144" s="14" t="str">
        <f>_xlfn.XLOOKUP(A2144,'Hospitalisation Transform'!$A$2:$A$2344,'Hospitalisation Transform'!$E$2:$E$2344)</f>
        <v>tier - 3</v>
      </c>
      <c r="O2144" s="14" t="str">
        <f>_xlfn.XLOOKUP(A2144,'Hospitalisation Transform'!$A$2:$A$2344,'Hospitalisation Transform'!$F$2:$F$2344)</f>
        <v>tier - 2</v>
      </c>
      <c r="P2144" s="14" t="str">
        <f>_xlfn.XLOOKUP(A2144,'Hospitalisation Transform'!$A$2:$A$2344,'Hospitalisation Transform'!$G$2:$G$2344)</f>
        <v>R1013</v>
      </c>
      <c r="Q2144" s="14">
        <f>_xlfn.XLOOKUP(A2144,'Hospitalisation Transform'!$A$2:$A$2344,'Hospitalisation Transform'!$H$2:$H$2344)</f>
        <v>22</v>
      </c>
    </row>
    <row r="2145" spans="1:17" ht="15.5" x14ac:dyDescent="0.35">
      <c r="A2145" s="59" t="s">
        <v>220</v>
      </c>
      <c r="B2145" s="39" t="str">
        <f>_xlfn.XLOOKUP(A2145,'Customer Names Transform'!$A$2:$A$2336,'Customer Names Transform'!$D$2:$D$2336)</f>
        <v>Lena</v>
      </c>
      <c r="C2145" s="28">
        <f>_xlfn.XLOOKUP(A2145,'Medical Exam Transform'!$A$2:$A$2336,'Medical Exam Transform'!$B$2:$B$2336)</f>
        <v>34.6</v>
      </c>
      <c r="D2145" s="14">
        <f>_xlfn.XLOOKUP(A2145,'Medical Exam Transform'!$A$2:$A$2336,'Medical Exam Transform'!$C$2:$C$2336)</f>
        <v>4.5</v>
      </c>
      <c r="E2145" s="14" t="str">
        <f>_xlfn.XLOOKUP(A2145,'Medical Exam Transform'!$A$2:$A$2336,'Medical Exam Transform'!$D$2:$D$2336)</f>
        <v>Yes</v>
      </c>
      <c r="F2145" s="14" t="str">
        <f>_xlfn.XLOOKUP(A2145,'Medical Exam Transform'!$A$2:$A$2336,'Medical Exam Transform'!$E$2:$E$2336)</f>
        <v>No</v>
      </c>
      <c r="G2145" s="14" t="str">
        <f>_xlfn.XLOOKUP(A2145,'Medical Exam Transform'!$A$2:$A$2336,'Medical Exam Transform'!$F$2:$F$2336)</f>
        <v>No</v>
      </c>
      <c r="H2145" s="14">
        <f>_xlfn.XLOOKUP(A2145,'Medical Exam Transform'!$A$2:$A$2336,'Medical Exam Transform'!$G$2:$G$2336)</f>
        <v>0</v>
      </c>
      <c r="I2145" s="14" t="str">
        <f>_xlfn.XLOOKUP(A2145,'Medical Exam Transform'!$A$2:$A$2336,'Medical Exam Transform'!$H$2:$H$2336)</f>
        <v>No</v>
      </c>
      <c r="J2145" s="14" t="str">
        <f>_xlfn.XLOOKUP(A2145,'Medical Exam Transform'!$A$2:$A$2336,'Medical Exam Transform'!$I$2:$I$2336)</f>
        <v>Obesity</v>
      </c>
      <c r="K2145" s="14" t="str">
        <f>_xlfn.XLOOKUP(A2145,'Medical Exam Transform'!$A$2:$A$2336,'Medical Exam Transform'!$J$2:$J$2336)</f>
        <v>Normal</v>
      </c>
      <c r="L2145" s="60">
        <f>_xlfn.XLOOKUP(A2145,'Hospitalisation Transform'!$A$2:$A$2344,'Hospitalisation Transform'!$B$2:$B$2344)</f>
        <v>37073</v>
      </c>
      <c r="M2145" s="82">
        <f>_xlfn.XLOOKUP(A2145,'Hospitalisation Transform'!$A$2:$A$2344,'Hospitalisation Transform'!$D$2:$D$2344)</f>
        <v>2020.18</v>
      </c>
      <c r="N2145" s="14" t="str">
        <f>_xlfn.XLOOKUP(A2145,'Hospitalisation Transform'!$A$2:$A$2344,'Hospitalisation Transform'!$E$2:$E$2344)</f>
        <v>tier - 3</v>
      </c>
      <c r="O2145" s="14" t="str">
        <f>_xlfn.XLOOKUP(A2145,'Hospitalisation Transform'!$A$2:$A$2344,'Hospitalisation Transform'!$F$2:$F$2344)</f>
        <v>tier - 1</v>
      </c>
      <c r="P2145" s="14" t="str">
        <f>_xlfn.XLOOKUP(A2145,'Hospitalisation Transform'!$A$2:$A$2344,'Hospitalisation Transform'!$G$2:$G$2344)</f>
        <v>R1011</v>
      </c>
      <c r="Q2145" s="14">
        <f>_xlfn.XLOOKUP(A2145,'Hospitalisation Transform'!$A$2:$A$2344,'Hospitalisation Transform'!$H$2:$H$2344)</f>
        <v>22</v>
      </c>
    </row>
    <row r="2146" spans="1:17" ht="15.5" x14ac:dyDescent="0.35">
      <c r="A2146" s="59" t="s">
        <v>219</v>
      </c>
      <c r="B2146" s="39" t="str">
        <f>_xlfn.XLOOKUP(A2146,'Customer Names Transform'!$A$2:$A$2336,'Customer Names Transform'!$D$2:$D$2336)</f>
        <v>Valentina</v>
      </c>
      <c r="C2146" s="28">
        <f>_xlfn.XLOOKUP(A2146,'Medical Exam Transform'!$A$2:$A$2336,'Medical Exam Transform'!$B$2:$B$2336)</f>
        <v>25.8</v>
      </c>
      <c r="D2146" s="14">
        <f>_xlfn.XLOOKUP(A2146,'Medical Exam Transform'!$A$2:$A$2336,'Medical Exam Transform'!$C$2:$C$2336)</f>
        <v>6.29</v>
      </c>
      <c r="E2146" s="14" t="str">
        <f>_xlfn.XLOOKUP(A2146,'Medical Exam Transform'!$A$2:$A$2336,'Medical Exam Transform'!$D$2:$D$2336)</f>
        <v>Yes</v>
      </c>
      <c r="F2146" s="14" t="str">
        <f>_xlfn.XLOOKUP(A2146,'Medical Exam Transform'!$A$2:$A$2336,'Medical Exam Transform'!$E$2:$E$2336)</f>
        <v>No</v>
      </c>
      <c r="G2146" s="14" t="str">
        <f>_xlfn.XLOOKUP(A2146,'Medical Exam Transform'!$A$2:$A$2336,'Medical Exam Transform'!$F$2:$F$2336)</f>
        <v>No</v>
      </c>
      <c r="H2146" s="14">
        <f>_xlfn.XLOOKUP(A2146,'Medical Exam Transform'!$A$2:$A$2336,'Medical Exam Transform'!$G$2:$G$2336)</f>
        <v>0</v>
      </c>
      <c r="I2146" s="14" t="str">
        <f>_xlfn.XLOOKUP(A2146,'Medical Exam Transform'!$A$2:$A$2336,'Medical Exam Transform'!$H$2:$H$2336)</f>
        <v>No</v>
      </c>
      <c r="J2146" s="14" t="str">
        <f>_xlfn.XLOOKUP(A2146,'Medical Exam Transform'!$A$2:$A$2336,'Medical Exam Transform'!$I$2:$I$2336)</f>
        <v>Overweight</v>
      </c>
      <c r="K2146" s="14" t="str">
        <f>_xlfn.XLOOKUP(A2146,'Medical Exam Transform'!$A$2:$A$2336,'Medical Exam Transform'!$J$2:$J$2336)</f>
        <v>Prediabetes</v>
      </c>
      <c r="L2146" s="60">
        <f>_xlfn.XLOOKUP(A2146,'Hospitalisation Transform'!$A$2:$A$2344,'Hospitalisation Transform'!$B$2:$B$2344)</f>
        <v>37117</v>
      </c>
      <c r="M2146" s="82">
        <f>_xlfn.XLOOKUP(A2146,'Hospitalisation Transform'!$A$2:$A$2344,'Hospitalisation Transform'!$D$2:$D$2344)</f>
        <v>2007.95</v>
      </c>
      <c r="N2146" s="14" t="str">
        <f>_xlfn.XLOOKUP(A2146,'Hospitalisation Transform'!$A$2:$A$2344,'Hospitalisation Transform'!$E$2:$E$2344)</f>
        <v>tier - 3</v>
      </c>
      <c r="O2146" s="14" t="str">
        <f>_xlfn.XLOOKUP(A2146,'Hospitalisation Transform'!$A$2:$A$2344,'Hospitalisation Transform'!$F$2:$F$2344)</f>
        <v>tier - 2</v>
      </c>
      <c r="P2146" s="14" t="str">
        <f>_xlfn.XLOOKUP(A2146,'Hospitalisation Transform'!$A$2:$A$2344,'Hospitalisation Transform'!$G$2:$G$2344)</f>
        <v>R1011</v>
      </c>
      <c r="Q2146" s="14">
        <f>_xlfn.XLOOKUP(A2146,'Hospitalisation Transform'!$A$2:$A$2344,'Hospitalisation Transform'!$H$2:$H$2344)</f>
        <v>22</v>
      </c>
    </row>
    <row r="2147" spans="1:17" ht="15.5" x14ac:dyDescent="0.35">
      <c r="A2147" s="59" t="s">
        <v>218</v>
      </c>
      <c r="B2147" s="39" t="str">
        <f>_xlfn.XLOOKUP(A2147,'Customer Names Transform'!$A$2:$A$2336,'Customer Names Transform'!$D$2:$D$2336)</f>
        <v>Russell N.</v>
      </c>
      <c r="C2147" s="28">
        <f>_xlfn.XLOOKUP(A2147,'Medical Exam Transform'!$A$2:$A$2336,'Medical Exam Transform'!$B$2:$B$2336)</f>
        <v>35.86</v>
      </c>
      <c r="D2147" s="14">
        <f>_xlfn.XLOOKUP(A2147,'Medical Exam Transform'!$A$2:$A$2336,'Medical Exam Transform'!$C$2:$C$2336)</f>
        <v>4.33</v>
      </c>
      <c r="E2147" s="14" t="str">
        <f>_xlfn.XLOOKUP(A2147,'Medical Exam Transform'!$A$2:$A$2336,'Medical Exam Transform'!$D$2:$D$2336)</f>
        <v>No</v>
      </c>
      <c r="F2147" s="14" t="str">
        <f>_xlfn.XLOOKUP(A2147,'Medical Exam Transform'!$A$2:$A$2336,'Medical Exam Transform'!$E$2:$E$2336)</f>
        <v>No</v>
      </c>
      <c r="G2147" s="14" t="str">
        <f>_xlfn.XLOOKUP(A2147,'Medical Exam Transform'!$A$2:$A$2336,'Medical Exam Transform'!$F$2:$F$2336)</f>
        <v>No</v>
      </c>
      <c r="H2147" s="14">
        <f>_xlfn.XLOOKUP(A2147,'Medical Exam Transform'!$A$2:$A$2336,'Medical Exam Transform'!$G$2:$G$2336)</f>
        <v>1</v>
      </c>
      <c r="I2147" s="14" t="str">
        <f>_xlfn.XLOOKUP(A2147,'Medical Exam Transform'!$A$2:$A$2336,'Medical Exam Transform'!$H$2:$H$2336)</f>
        <v>No</v>
      </c>
      <c r="J2147" s="14" t="str">
        <f>_xlfn.XLOOKUP(A2147,'Medical Exam Transform'!$A$2:$A$2336,'Medical Exam Transform'!$I$2:$I$2336)</f>
        <v>Obesity</v>
      </c>
      <c r="K2147" s="14" t="str">
        <f>_xlfn.XLOOKUP(A2147,'Medical Exam Transform'!$A$2:$A$2336,'Medical Exam Transform'!$J$2:$J$2336)</f>
        <v>Normal</v>
      </c>
      <c r="L2147" s="60">
        <f>_xlfn.XLOOKUP(A2147,'Hospitalisation Transform'!$A$2:$A$2344,'Hospitalisation Transform'!$B$2:$B$2344)</f>
        <v>36052</v>
      </c>
      <c r="M2147" s="82">
        <f>_xlfn.XLOOKUP(A2147,'Hospitalisation Transform'!$A$2:$A$2344,'Hospitalisation Transform'!$D$2:$D$2344)</f>
        <v>1986.93</v>
      </c>
      <c r="N2147" s="14" t="str">
        <f>_xlfn.XLOOKUP(A2147,'Hospitalisation Transform'!$A$2:$A$2344,'Hospitalisation Transform'!$E$2:$E$2344)</f>
        <v>tier - 3</v>
      </c>
      <c r="O2147" s="14" t="str">
        <f>_xlfn.XLOOKUP(A2147,'Hospitalisation Transform'!$A$2:$A$2344,'Hospitalisation Transform'!$F$2:$F$2344)</f>
        <v>tier - 2</v>
      </c>
      <c r="P2147" s="14" t="str">
        <f>_xlfn.XLOOKUP(A2147,'Hospitalisation Transform'!$A$2:$A$2344,'Hospitalisation Transform'!$G$2:$G$2344)</f>
        <v>R1013</v>
      </c>
      <c r="Q2147" s="14">
        <f>_xlfn.XLOOKUP(A2147,'Hospitalisation Transform'!$A$2:$A$2344,'Hospitalisation Transform'!$H$2:$H$2344)</f>
        <v>25</v>
      </c>
    </row>
    <row r="2148" spans="1:17" ht="15.5" x14ac:dyDescent="0.35">
      <c r="A2148" s="59" t="s">
        <v>217</v>
      </c>
      <c r="B2148" s="39" t="str">
        <f>_xlfn.XLOOKUP(A2148,'Customer Names Transform'!$A$2:$A$2336,'Customer Names Transform'!$D$2:$D$2336)</f>
        <v>Scott R.</v>
      </c>
      <c r="C2148" s="28">
        <f>_xlfn.XLOOKUP(A2148,'Medical Exam Transform'!$A$2:$A$2336,'Medical Exam Transform'!$B$2:$B$2336)</f>
        <v>40.47</v>
      </c>
      <c r="D2148" s="14">
        <f>_xlfn.XLOOKUP(A2148,'Medical Exam Transform'!$A$2:$A$2336,'Medical Exam Transform'!$C$2:$C$2336)</f>
        <v>11.15</v>
      </c>
      <c r="E2148" s="14" t="str">
        <f>_xlfn.XLOOKUP(A2148,'Medical Exam Transform'!$A$2:$A$2336,'Medical Exam Transform'!$D$2:$D$2336)</f>
        <v>No</v>
      </c>
      <c r="F2148" s="14" t="str">
        <f>_xlfn.XLOOKUP(A2148,'Medical Exam Transform'!$A$2:$A$2336,'Medical Exam Transform'!$E$2:$E$2336)</f>
        <v>No</v>
      </c>
      <c r="G2148" s="14" t="str">
        <f>_xlfn.XLOOKUP(A2148,'Medical Exam Transform'!$A$2:$A$2336,'Medical Exam Transform'!$F$2:$F$2336)</f>
        <v>No</v>
      </c>
      <c r="H2148" s="14">
        <f>_xlfn.XLOOKUP(A2148,'Medical Exam Transform'!$A$2:$A$2336,'Medical Exam Transform'!$G$2:$G$2336)</f>
        <v>0</v>
      </c>
      <c r="I2148" s="14" t="str">
        <f>_xlfn.XLOOKUP(A2148,'Medical Exam Transform'!$A$2:$A$2336,'Medical Exam Transform'!$H$2:$H$2336)</f>
        <v>No</v>
      </c>
      <c r="J2148" s="14" t="str">
        <f>_xlfn.XLOOKUP(A2148,'Medical Exam Transform'!$A$2:$A$2336,'Medical Exam Transform'!$I$2:$I$2336)</f>
        <v>Obesity</v>
      </c>
      <c r="K2148" s="14" t="str">
        <f>_xlfn.XLOOKUP(A2148,'Medical Exam Transform'!$A$2:$A$2336,'Medical Exam Transform'!$J$2:$J$2336)</f>
        <v>Normal</v>
      </c>
      <c r="L2148" s="60">
        <f>_xlfn.XLOOKUP(A2148,'Hospitalisation Transform'!$A$2:$A$2344,'Hospitalisation Transform'!$B$2:$B$2344)</f>
        <v>37528</v>
      </c>
      <c r="M2148" s="82">
        <f>_xlfn.XLOOKUP(A2148,'Hospitalisation Transform'!$A$2:$A$2344,'Hospitalisation Transform'!$D$2:$D$2344)</f>
        <v>1984.45</v>
      </c>
      <c r="N2148" s="14" t="str">
        <f>_xlfn.XLOOKUP(A2148,'Hospitalisation Transform'!$A$2:$A$2344,'Hospitalisation Transform'!$E$2:$E$2344)</f>
        <v>tier - 3</v>
      </c>
      <c r="O2148" s="14" t="str">
        <f>_xlfn.XLOOKUP(A2148,'Hospitalisation Transform'!$A$2:$A$2344,'Hospitalisation Transform'!$F$2:$F$2344)</f>
        <v>tier - 3</v>
      </c>
      <c r="P2148" s="14" t="str">
        <f>_xlfn.XLOOKUP(A2148,'Hospitalisation Transform'!$A$2:$A$2344,'Hospitalisation Transform'!$G$2:$G$2344)</f>
        <v>R1016</v>
      </c>
      <c r="Q2148" s="14">
        <f>_xlfn.XLOOKUP(A2148,'Hospitalisation Transform'!$A$2:$A$2344,'Hospitalisation Transform'!$H$2:$H$2344)</f>
        <v>21</v>
      </c>
    </row>
    <row r="2149" spans="1:17" ht="15.5" x14ac:dyDescent="0.35">
      <c r="A2149" s="59" t="s">
        <v>216</v>
      </c>
      <c r="B2149" s="39" t="str">
        <f>_xlfn.XLOOKUP(A2149,'Customer Names Transform'!$A$2:$A$2336,'Customer Names Transform'!$D$2:$D$2336)</f>
        <v>Jose Francisco Sr.</v>
      </c>
      <c r="C2149" s="28">
        <f>_xlfn.XLOOKUP(A2149,'Medical Exam Transform'!$A$2:$A$2336,'Medical Exam Transform'!$B$2:$B$2336)</f>
        <v>32.01</v>
      </c>
      <c r="D2149" s="14">
        <f>_xlfn.XLOOKUP(A2149,'Medical Exam Transform'!$A$2:$A$2336,'Medical Exam Transform'!$C$2:$C$2336)</f>
        <v>6.45</v>
      </c>
      <c r="E2149" s="14" t="str">
        <f>_xlfn.XLOOKUP(A2149,'Medical Exam Transform'!$A$2:$A$2336,'Medical Exam Transform'!$D$2:$D$2336)</f>
        <v>No</v>
      </c>
      <c r="F2149" s="14" t="str">
        <f>_xlfn.XLOOKUP(A2149,'Medical Exam Transform'!$A$2:$A$2336,'Medical Exam Transform'!$E$2:$E$2336)</f>
        <v>No</v>
      </c>
      <c r="G2149" s="14" t="str">
        <f>_xlfn.XLOOKUP(A2149,'Medical Exam Transform'!$A$2:$A$2336,'Medical Exam Transform'!$F$2:$F$2336)</f>
        <v>No</v>
      </c>
      <c r="H2149" s="14">
        <f>_xlfn.XLOOKUP(A2149,'Medical Exam Transform'!$A$2:$A$2336,'Medical Exam Transform'!$G$2:$G$2336)</f>
        <v>1</v>
      </c>
      <c r="I2149" s="14" t="str">
        <f>_xlfn.XLOOKUP(A2149,'Medical Exam Transform'!$A$2:$A$2336,'Medical Exam Transform'!$H$2:$H$2336)</f>
        <v>No</v>
      </c>
      <c r="J2149" s="14" t="str">
        <f>_xlfn.XLOOKUP(A2149,'Medical Exam Transform'!$A$2:$A$2336,'Medical Exam Transform'!$I$2:$I$2336)</f>
        <v>Obesity</v>
      </c>
      <c r="K2149" s="14" t="str">
        <f>_xlfn.XLOOKUP(A2149,'Medical Exam Transform'!$A$2:$A$2336,'Medical Exam Transform'!$J$2:$J$2336)</f>
        <v>Normal</v>
      </c>
      <c r="L2149" s="60">
        <f>_xlfn.XLOOKUP(A2149,'Hospitalisation Transform'!$A$2:$A$2344,'Hospitalisation Transform'!$B$2:$B$2344)</f>
        <v>36158</v>
      </c>
      <c r="M2149" s="82">
        <f>_xlfn.XLOOKUP(A2149,'Hospitalisation Transform'!$A$2:$A$2344,'Hospitalisation Transform'!$D$2:$D$2344)</f>
        <v>1981.58</v>
      </c>
      <c r="N2149" s="14" t="str">
        <f>_xlfn.XLOOKUP(A2149,'Hospitalisation Transform'!$A$2:$A$2344,'Hospitalisation Transform'!$E$2:$E$2344)</f>
        <v>tier - 3</v>
      </c>
      <c r="O2149" s="14" t="str">
        <f>_xlfn.XLOOKUP(A2149,'Hospitalisation Transform'!$A$2:$A$2344,'Hospitalisation Transform'!$F$2:$F$2344)</f>
        <v>tier - 1</v>
      </c>
      <c r="P2149" s="14" t="str">
        <f>_xlfn.XLOOKUP(A2149,'Hospitalisation Transform'!$A$2:$A$2344,'Hospitalisation Transform'!$G$2:$G$2344)</f>
        <v>R1013</v>
      </c>
      <c r="Q2149" s="14">
        <f>_xlfn.XLOOKUP(A2149,'Hospitalisation Transform'!$A$2:$A$2344,'Hospitalisation Transform'!$H$2:$H$2344)</f>
        <v>24</v>
      </c>
    </row>
    <row r="2150" spans="1:17" ht="15.5" x14ac:dyDescent="0.35">
      <c r="A2150" s="59" t="s">
        <v>215</v>
      </c>
      <c r="B2150" s="39" t="str">
        <f>_xlfn.XLOOKUP(A2150,'Customer Names Transform'!$A$2:$A$2336,'Customer Names Transform'!$D$2:$D$2336)</f>
        <v>Paul J</v>
      </c>
      <c r="C2150" s="28">
        <f>_xlfn.XLOOKUP(A2150,'Medical Exam Transform'!$A$2:$A$2336,'Medical Exam Transform'!$B$2:$B$2336)</f>
        <v>33</v>
      </c>
      <c r="D2150" s="14">
        <f>_xlfn.XLOOKUP(A2150,'Medical Exam Transform'!$A$2:$A$2336,'Medical Exam Transform'!$C$2:$C$2336)</f>
        <v>9.27</v>
      </c>
      <c r="E2150" s="14" t="str">
        <f>_xlfn.XLOOKUP(A2150,'Medical Exam Transform'!$A$2:$A$2336,'Medical Exam Transform'!$D$2:$D$2336)</f>
        <v>No</v>
      </c>
      <c r="F2150" s="14" t="str">
        <f>_xlfn.XLOOKUP(A2150,'Medical Exam Transform'!$A$2:$A$2336,'Medical Exam Transform'!$E$2:$E$2336)</f>
        <v>No</v>
      </c>
      <c r="G2150" s="14" t="str">
        <f>_xlfn.XLOOKUP(A2150,'Medical Exam Transform'!$A$2:$A$2336,'Medical Exam Transform'!$F$2:$F$2336)</f>
        <v>No</v>
      </c>
      <c r="H2150" s="14">
        <f>_xlfn.XLOOKUP(A2150,'Medical Exam Transform'!$A$2:$A$2336,'Medical Exam Transform'!$G$2:$G$2336)</f>
        <v>0</v>
      </c>
      <c r="I2150" s="14" t="str">
        <f>_xlfn.XLOOKUP(A2150,'Medical Exam Transform'!$A$2:$A$2336,'Medical Exam Transform'!$H$2:$H$2336)</f>
        <v>No</v>
      </c>
      <c r="J2150" s="14" t="str">
        <f>_xlfn.XLOOKUP(A2150,'Medical Exam Transform'!$A$2:$A$2336,'Medical Exam Transform'!$I$2:$I$2336)</f>
        <v>Obesity</v>
      </c>
      <c r="K2150" s="14" t="str">
        <f>_xlfn.XLOOKUP(A2150,'Medical Exam Transform'!$A$2:$A$2336,'Medical Exam Transform'!$J$2:$J$2336)</f>
        <v>Normal</v>
      </c>
      <c r="L2150" s="60">
        <f>_xlfn.XLOOKUP(A2150,'Hospitalisation Transform'!$A$2:$A$2344,'Hospitalisation Transform'!$B$2:$B$2344)</f>
        <v>37453</v>
      </c>
      <c r="M2150" s="82">
        <f>_xlfn.XLOOKUP(A2150,'Hospitalisation Transform'!$A$2:$A$2344,'Hospitalisation Transform'!$D$2:$D$2344)</f>
        <v>1980.07</v>
      </c>
      <c r="N2150" s="14" t="str">
        <f>_xlfn.XLOOKUP(A2150,'Hospitalisation Transform'!$A$2:$A$2344,'Hospitalisation Transform'!$E$2:$E$2344)</f>
        <v>tier - 3</v>
      </c>
      <c r="O2150" s="14" t="str">
        <f>_xlfn.XLOOKUP(A2150,'Hospitalisation Transform'!$A$2:$A$2344,'Hospitalisation Transform'!$F$2:$F$2344)</f>
        <v>tier - 3</v>
      </c>
      <c r="P2150" s="14" t="str">
        <f>_xlfn.XLOOKUP(A2150,'Hospitalisation Transform'!$A$2:$A$2344,'Hospitalisation Transform'!$G$2:$G$2344)</f>
        <v>R1011</v>
      </c>
      <c r="Q2150" s="14">
        <f>_xlfn.XLOOKUP(A2150,'Hospitalisation Transform'!$A$2:$A$2344,'Hospitalisation Transform'!$H$2:$H$2344)</f>
        <v>21</v>
      </c>
    </row>
    <row r="2151" spans="1:17" ht="15.5" x14ac:dyDescent="0.35">
      <c r="A2151" s="59" t="s">
        <v>214</v>
      </c>
      <c r="B2151" s="39" t="str">
        <f>_xlfn.XLOOKUP(A2151,'Customer Names Transform'!$A$2:$A$2336,'Customer Names Transform'!$D$2:$D$2336)</f>
        <v>Adam</v>
      </c>
      <c r="C2151" s="28">
        <f>_xlfn.XLOOKUP(A2151,'Medical Exam Transform'!$A$2:$A$2336,'Medical Exam Transform'!$B$2:$B$2336)</f>
        <v>29.3</v>
      </c>
      <c r="D2151" s="14">
        <f>_xlfn.XLOOKUP(A2151,'Medical Exam Transform'!$A$2:$A$2336,'Medical Exam Transform'!$C$2:$C$2336)</f>
        <v>6.15</v>
      </c>
      <c r="E2151" s="14" t="str">
        <f>_xlfn.XLOOKUP(A2151,'Medical Exam Transform'!$A$2:$A$2336,'Medical Exam Transform'!$D$2:$D$2336)</f>
        <v>No</v>
      </c>
      <c r="F2151" s="14" t="str">
        <f>_xlfn.XLOOKUP(A2151,'Medical Exam Transform'!$A$2:$A$2336,'Medical Exam Transform'!$E$2:$E$2336)</f>
        <v>No</v>
      </c>
      <c r="G2151" s="14" t="str">
        <f>_xlfn.XLOOKUP(A2151,'Medical Exam Transform'!$A$2:$A$2336,'Medical Exam Transform'!$F$2:$F$2336)</f>
        <v>No</v>
      </c>
      <c r="H2151" s="14">
        <f>_xlfn.XLOOKUP(A2151,'Medical Exam Transform'!$A$2:$A$2336,'Medical Exam Transform'!$G$2:$G$2336)</f>
        <v>1</v>
      </c>
      <c r="I2151" s="14" t="str">
        <f>_xlfn.XLOOKUP(A2151,'Medical Exam Transform'!$A$2:$A$2336,'Medical Exam Transform'!$H$2:$H$2336)</f>
        <v>No</v>
      </c>
      <c r="J2151" s="14" t="str">
        <f>_xlfn.XLOOKUP(A2151,'Medical Exam Transform'!$A$2:$A$2336,'Medical Exam Transform'!$I$2:$I$2336)</f>
        <v>Overweight</v>
      </c>
      <c r="K2151" s="14" t="str">
        <f>_xlfn.XLOOKUP(A2151,'Medical Exam Transform'!$A$2:$A$2336,'Medical Exam Transform'!$J$2:$J$2336)</f>
        <v>Prediabetes</v>
      </c>
      <c r="L2151" s="60">
        <f>_xlfn.XLOOKUP(A2151,'Hospitalisation Transform'!$A$2:$A$2344,'Hospitalisation Transform'!$B$2:$B$2344)</f>
        <v>36067</v>
      </c>
      <c r="M2151" s="82">
        <f>_xlfn.XLOOKUP(A2151,'Hospitalisation Transform'!$A$2:$A$2344,'Hospitalisation Transform'!$D$2:$D$2344)</f>
        <v>1977.82</v>
      </c>
      <c r="N2151" s="14" t="str">
        <f>_xlfn.XLOOKUP(A2151,'Hospitalisation Transform'!$A$2:$A$2344,'Hospitalisation Transform'!$E$2:$E$2344)</f>
        <v>tier - 3</v>
      </c>
      <c r="O2151" s="14" t="str">
        <f>_xlfn.XLOOKUP(A2151,'Hospitalisation Transform'!$A$2:$A$2344,'Hospitalisation Transform'!$F$2:$F$2344)</f>
        <v>tier - 1</v>
      </c>
      <c r="P2151" s="14" t="str">
        <f>_xlfn.XLOOKUP(A2151,'Hospitalisation Transform'!$A$2:$A$2344,'Hospitalisation Transform'!$G$2:$G$2344)</f>
        <v>R1011</v>
      </c>
      <c r="Q2151" s="14">
        <f>_xlfn.XLOOKUP(A2151,'Hospitalisation Transform'!$A$2:$A$2344,'Hospitalisation Transform'!$H$2:$H$2344)</f>
        <v>25</v>
      </c>
    </row>
    <row r="2152" spans="1:17" ht="15.5" x14ac:dyDescent="0.35">
      <c r="A2152" s="59" t="s">
        <v>213</v>
      </c>
      <c r="B2152" s="39" t="str">
        <f>_xlfn.XLOOKUP(A2152,'Customer Names Transform'!$A$2:$A$2336,'Customer Names Transform'!$D$2:$D$2336)</f>
        <v>Edward J.</v>
      </c>
      <c r="C2152" s="28">
        <f>_xlfn.XLOOKUP(A2152,'Medical Exam Transform'!$A$2:$A$2336,'Medical Exam Transform'!$B$2:$B$2336)</f>
        <v>25.8</v>
      </c>
      <c r="D2152" s="14">
        <f>_xlfn.XLOOKUP(A2152,'Medical Exam Transform'!$A$2:$A$2336,'Medical Exam Transform'!$C$2:$C$2336)</f>
        <v>4.13</v>
      </c>
      <c r="E2152" s="14" t="str">
        <f>_xlfn.XLOOKUP(A2152,'Medical Exam Transform'!$A$2:$A$2336,'Medical Exam Transform'!$D$2:$D$2336)</f>
        <v>No</v>
      </c>
      <c r="F2152" s="14" t="str">
        <f>_xlfn.XLOOKUP(A2152,'Medical Exam Transform'!$A$2:$A$2336,'Medical Exam Transform'!$E$2:$E$2336)</f>
        <v>No</v>
      </c>
      <c r="G2152" s="14" t="str">
        <f>_xlfn.XLOOKUP(A2152,'Medical Exam Transform'!$A$2:$A$2336,'Medical Exam Transform'!$F$2:$F$2336)</f>
        <v>No</v>
      </c>
      <c r="H2152" s="14">
        <f>_xlfn.XLOOKUP(A2152,'Medical Exam Transform'!$A$2:$A$2336,'Medical Exam Transform'!$G$2:$G$2336)</f>
        <v>1</v>
      </c>
      <c r="I2152" s="14" t="str">
        <f>_xlfn.XLOOKUP(A2152,'Medical Exam Transform'!$A$2:$A$2336,'Medical Exam Transform'!$H$2:$H$2336)</f>
        <v>No</v>
      </c>
      <c r="J2152" s="14" t="str">
        <f>_xlfn.XLOOKUP(A2152,'Medical Exam Transform'!$A$2:$A$2336,'Medical Exam Transform'!$I$2:$I$2336)</f>
        <v>Overweight</v>
      </c>
      <c r="K2152" s="14" t="str">
        <f>_xlfn.XLOOKUP(A2152,'Medical Exam Transform'!$A$2:$A$2336,'Medical Exam Transform'!$J$2:$J$2336)</f>
        <v>Normal</v>
      </c>
      <c r="L2152" s="60">
        <f>_xlfn.XLOOKUP(A2152,'Hospitalisation Transform'!$A$2:$A$2344,'Hospitalisation Transform'!$B$2:$B$2344)</f>
        <v>36073</v>
      </c>
      <c r="M2152" s="82">
        <f>_xlfn.XLOOKUP(A2152,'Hospitalisation Transform'!$A$2:$A$2344,'Hospitalisation Transform'!$D$2:$D$2344)</f>
        <v>1972.95</v>
      </c>
      <c r="N2152" s="14" t="str">
        <f>_xlfn.XLOOKUP(A2152,'Hospitalisation Transform'!$A$2:$A$2344,'Hospitalisation Transform'!$E$2:$E$2344)</f>
        <v>tier - 3</v>
      </c>
      <c r="O2152" s="14" t="str">
        <f>_xlfn.XLOOKUP(A2152,'Hospitalisation Transform'!$A$2:$A$2344,'Hospitalisation Transform'!$F$2:$F$2344)</f>
        <v>tier - 1</v>
      </c>
      <c r="P2152" s="14" t="str">
        <f>_xlfn.XLOOKUP(A2152,'Hospitalisation Transform'!$A$2:$A$2344,'Hospitalisation Transform'!$G$2:$G$2344)</f>
        <v>R1011</v>
      </c>
      <c r="Q2152" s="14">
        <f>_xlfn.XLOOKUP(A2152,'Hospitalisation Transform'!$A$2:$A$2344,'Hospitalisation Transform'!$H$2:$H$2344)</f>
        <v>25</v>
      </c>
    </row>
    <row r="2153" spans="1:17" ht="15.5" x14ac:dyDescent="0.35">
      <c r="A2153" s="59" t="s">
        <v>212</v>
      </c>
      <c r="B2153" s="39" t="str">
        <f>_xlfn.XLOOKUP(A2153,'Customer Names Transform'!$A$2:$A$2336,'Customer Names Transform'!$D$2:$D$2336)</f>
        <v>Patrick A.</v>
      </c>
      <c r="C2153" s="28">
        <f>_xlfn.XLOOKUP(A2153,'Medical Exam Transform'!$A$2:$A$2336,'Medical Exam Transform'!$B$2:$B$2336)</f>
        <v>23.4</v>
      </c>
      <c r="D2153" s="14">
        <f>_xlfn.XLOOKUP(A2153,'Medical Exam Transform'!$A$2:$A$2336,'Medical Exam Transform'!$C$2:$C$2336)</f>
        <v>4.24</v>
      </c>
      <c r="E2153" s="14" t="str">
        <f>_xlfn.XLOOKUP(A2153,'Medical Exam Transform'!$A$2:$A$2336,'Medical Exam Transform'!$D$2:$D$2336)</f>
        <v>No</v>
      </c>
      <c r="F2153" s="14" t="str">
        <f>_xlfn.XLOOKUP(A2153,'Medical Exam Transform'!$A$2:$A$2336,'Medical Exam Transform'!$E$2:$E$2336)</f>
        <v>No</v>
      </c>
      <c r="G2153" s="14" t="str">
        <f>_xlfn.XLOOKUP(A2153,'Medical Exam Transform'!$A$2:$A$2336,'Medical Exam Transform'!$F$2:$F$2336)</f>
        <v>No</v>
      </c>
      <c r="H2153" s="14">
        <f>_xlfn.XLOOKUP(A2153,'Medical Exam Transform'!$A$2:$A$2336,'Medical Exam Transform'!$G$2:$G$2336)</f>
        <v>1</v>
      </c>
      <c r="I2153" s="14" t="str">
        <f>_xlfn.XLOOKUP(A2153,'Medical Exam Transform'!$A$2:$A$2336,'Medical Exam Transform'!$H$2:$H$2336)</f>
        <v>No</v>
      </c>
      <c r="J2153" s="14" t="str">
        <f>_xlfn.XLOOKUP(A2153,'Medical Exam Transform'!$A$2:$A$2336,'Medical Exam Transform'!$I$2:$I$2336)</f>
        <v>Normalweight</v>
      </c>
      <c r="K2153" s="14" t="str">
        <f>_xlfn.XLOOKUP(A2153,'Medical Exam Transform'!$A$2:$A$2336,'Medical Exam Transform'!$J$2:$J$2336)</f>
        <v>Normal</v>
      </c>
      <c r="L2153" s="60">
        <f>_xlfn.XLOOKUP(A2153,'Hospitalisation Transform'!$A$2:$A$2344,'Hospitalisation Transform'!$B$2:$B$2344)</f>
        <v>36066</v>
      </c>
      <c r="M2153" s="82">
        <f>_xlfn.XLOOKUP(A2153,'Hospitalisation Transform'!$A$2:$A$2344,'Hospitalisation Transform'!$D$2:$D$2344)</f>
        <v>1969.61</v>
      </c>
      <c r="N2153" s="14" t="str">
        <f>_xlfn.XLOOKUP(A2153,'Hospitalisation Transform'!$A$2:$A$2344,'Hospitalisation Transform'!$E$2:$E$2344)</f>
        <v>tier - 3</v>
      </c>
      <c r="O2153" s="14" t="str">
        <f>_xlfn.XLOOKUP(A2153,'Hospitalisation Transform'!$A$2:$A$2344,'Hospitalisation Transform'!$F$2:$F$2344)</f>
        <v>tier - 3</v>
      </c>
      <c r="P2153" s="14" t="str">
        <f>_xlfn.XLOOKUP(A2153,'Hospitalisation Transform'!$A$2:$A$2344,'Hospitalisation Transform'!$G$2:$G$2344)</f>
        <v>R1011</v>
      </c>
      <c r="Q2153" s="14">
        <f>_xlfn.XLOOKUP(A2153,'Hospitalisation Transform'!$A$2:$A$2344,'Hospitalisation Transform'!$H$2:$H$2344)</f>
        <v>25</v>
      </c>
    </row>
    <row r="2154" spans="1:17" ht="15.5" x14ac:dyDescent="0.35">
      <c r="A2154" s="59" t="s">
        <v>211</v>
      </c>
      <c r="B2154" s="39" t="str">
        <f>_xlfn.XLOOKUP(A2154,'Customer Names Transform'!$A$2:$A$2336,'Customer Names Transform'!$D$2:$D$2336)</f>
        <v>Geraint H</v>
      </c>
      <c r="C2154" s="28">
        <f>_xlfn.XLOOKUP(A2154,'Medical Exam Transform'!$A$2:$A$2336,'Medical Exam Transform'!$B$2:$B$2336)</f>
        <v>27.93</v>
      </c>
      <c r="D2154" s="14">
        <f>_xlfn.XLOOKUP(A2154,'Medical Exam Transform'!$A$2:$A$2336,'Medical Exam Transform'!$C$2:$C$2336)</f>
        <v>9.8800000000000008</v>
      </c>
      <c r="E2154" s="14" t="str">
        <f>_xlfn.XLOOKUP(A2154,'Medical Exam Transform'!$A$2:$A$2336,'Medical Exam Transform'!$D$2:$D$2336)</f>
        <v>No</v>
      </c>
      <c r="F2154" s="14" t="str">
        <f>_xlfn.XLOOKUP(A2154,'Medical Exam Transform'!$A$2:$A$2336,'Medical Exam Transform'!$E$2:$E$2336)</f>
        <v>No</v>
      </c>
      <c r="G2154" s="14" t="str">
        <f>_xlfn.XLOOKUP(A2154,'Medical Exam Transform'!$A$2:$A$2336,'Medical Exam Transform'!$F$2:$F$2336)</f>
        <v>No</v>
      </c>
      <c r="H2154" s="14">
        <f>_xlfn.XLOOKUP(A2154,'Medical Exam Transform'!$A$2:$A$2336,'Medical Exam Transform'!$G$2:$G$2336)</f>
        <v>0</v>
      </c>
      <c r="I2154" s="14" t="str">
        <f>_xlfn.XLOOKUP(A2154,'Medical Exam Transform'!$A$2:$A$2336,'Medical Exam Transform'!$H$2:$H$2336)</f>
        <v>No</v>
      </c>
      <c r="J2154" s="14" t="str">
        <f>_xlfn.XLOOKUP(A2154,'Medical Exam Transform'!$A$2:$A$2336,'Medical Exam Transform'!$I$2:$I$2336)</f>
        <v>Overweight</v>
      </c>
      <c r="K2154" s="14" t="str">
        <f>_xlfn.XLOOKUP(A2154,'Medical Exam Transform'!$A$2:$A$2336,'Medical Exam Transform'!$J$2:$J$2336)</f>
        <v>Normal</v>
      </c>
      <c r="L2154" s="60">
        <f>_xlfn.XLOOKUP(A2154,'Hospitalisation Transform'!$A$2:$A$2344,'Hospitalisation Transform'!$B$2:$B$2344)</f>
        <v>37466</v>
      </c>
      <c r="M2154" s="82">
        <f>_xlfn.XLOOKUP(A2154,'Hospitalisation Transform'!$A$2:$A$2344,'Hospitalisation Transform'!$D$2:$D$2344)</f>
        <v>1967.02</v>
      </c>
      <c r="N2154" s="14" t="str">
        <f>_xlfn.XLOOKUP(A2154,'Hospitalisation Transform'!$A$2:$A$2344,'Hospitalisation Transform'!$E$2:$E$2344)</f>
        <v>tier - 3</v>
      </c>
      <c r="O2154" s="14" t="str">
        <f>_xlfn.XLOOKUP(A2154,'Hospitalisation Transform'!$A$2:$A$2344,'Hospitalisation Transform'!$F$2:$F$2344)</f>
        <v>tier - 2</v>
      </c>
      <c r="P2154" s="14" t="str">
        <f>_xlfn.XLOOKUP(A2154,'Hospitalisation Transform'!$A$2:$A$2344,'Hospitalisation Transform'!$G$2:$G$2344)</f>
        <v>R1016</v>
      </c>
      <c r="Q2154" s="14">
        <f>_xlfn.XLOOKUP(A2154,'Hospitalisation Transform'!$A$2:$A$2344,'Hospitalisation Transform'!$H$2:$H$2344)</f>
        <v>21</v>
      </c>
    </row>
    <row r="2155" spans="1:17" ht="15.5" x14ac:dyDescent="0.35">
      <c r="A2155" s="59" t="s">
        <v>210</v>
      </c>
      <c r="B2155" s="39" t="str">
        <f>_xlfn.XLOOKUP(A2155,'Customer Names Transform'!$A$2:$A$2336,'Customer Names Transform'!$D$2:$D$2336)</f>
        <v>Dj</v>
      </c>
      <c r="C2155" s="28">
        <f>_xlfn.XLOOKUP(A2155,'Medical Exam Transform'!$A$2:$A$2336,'Medical Exam Transform'!$B$2:$B$2336)</f>
        <v>22</v>
      </c>
      <c r="D2155" s="14">
        <f>_xlfn.XLOOKUP(A2155,'Medical Exam Transform'!$A$2:$A$2336,'Medical Exam Transform'!$C$2:$C$2336)</f>
        <v>9.5</v>
      </c>
      <c r="E2155" s="14" t="str">
        <f>_xlfn.XLOOKUP(A2155,'Medical Exam Transform'!$A$2:$A$2336,'Medical Exam Transform'!$D$2:$D$2336)</f>
        <v>No</v>
      </c>
      <c r="F2155" s="14" t="str">
        <f>_xlfn.XLOOKUP(A2155,'Medical Exam Transform'!$A$2:$A$2336,'Medical Exam Transform'!$E$2:$E$2336)</f>
        <v>No</v>
      </c>
      <c r="G2155" s="14" t="str">
        <f>_xlfn.XLOOKUP(A2155,'Medical Exam Transform'!$A$2:$A$2336,'Medical Exam Transform'!$F$2:$F$2336)</f>
        <v>No</v>
      </c>
      <c r="H2155" s="14">
        <f>_xlfn.XLOOKUP(A2155,'Medical Exam Transform'!$A$2:$A$2336,'Medical Exam Transform'!$G$2:$G$2336)</f>
        <v>0</v>
      </c>
      <c r="I2155" s="14" t="str">
        <f>_xlfn.XLOOKUP(A2155,'Medical Exam Transform'!$A$2:$A$2336,'Medical Exam Transform'!$H$2:$H$2336)</f>
        <v>No</v>
      </c>
      <c r="J2155" s="14" t="str">
        <f>_xlfn.XLOOKUP(A2155,'Medical Exam Transform'!$A$2:$A$2336,'Medical Exam Transform'!$I$2:$I$2336)</f>
        <v>Normalweight</v>
      </c>
      <c r="K2155" s="14" t="str">
        <f>_xlfn.XLOOKUP(A2155,'Medical Exam Transform'!$A$2:$A$2336,'Medical Exam Transform'!$J$2:$J$2336)</f>
        <v>Normal</v>
      </c>
      <c r="L2155" s="60">
        <f>_xlfn.XLOOKUP(A2155,'Hospitalisation Transform'!$A$2:$A$2344,'Hospitalisation Transform'!$B$2:$B$2344)</f>
        <v>37506</v>
      </c>
      <c r="M2155" s="82">
        <f>_xlfn.XLOOKUP(A2155,'Hospitalisation Transform'!$A$2:$A$2344,'Hospitalisation Transform'!$D$2:$D$2344)</f>
        <v>1964.78</v>
      </c>
      <c r="N2155" s="14" t="str">
        <f>_xlfn.XLOOKUP(A2155,'Hospitalisation Transform'!$A$2:$A$2344,'Hospitalisation Transform'!$E$2:$E$2344)</f>
        <v>tier - 3</v>
      </c>
      <c r="O2155" s="14" t="str">
        <f>_xlfn.XLOOKUP(A2155,'Hospitalisation Transform'!$A$2:$A$2344,'Hospitalisation Transform'!$F$2:$F$2344)</f>
        <v>tier - 1</v>
      </c>
      <c r="P2155" s="14" t="str">
        <f>_xlfn.XLOOKUP(A2155,'Hospitalisation Transform'!$A$2:$A$2344,'Hospitalisation Transform'!$G$2:$G$2344)</f>
        <v>R1011</v>
      </c>
      <c r="Q2155" s="14">
        <f>_xlfn.XLOOKUP(A2155,'Hospitalisation Transform'!$A$2:$A$2344,'Hospitalisation Transform'!$H$2:$H$2344)</f>
        <v>21</v>
      </c>
    </row>
    <row r="2156" spans="1:17" ht="15.5" x14ac:dyDescent="0.35">
      <c r="A2156" s="59" t="s">
        <v>209</v>
      </c>
      <c r="B2156" s="39" t="str">
        <f>_xlfn.XLOOKUP(A2156,'Customer Names Transform'!$A$2:$A$2336,'Customer Names Transform'!$D$2:$D$2336)</f>
        <v>Zachary A</v>
      </c>
      <c r="C2156" s="28">
        <f>_xlfn.XLOOKUP(A2156,'Medical Exam Transform'!$A$2:$A$2336,'Medical Exam Transform'!$B$2:$B$2336)</f>
        <v>36.86</v>
      </c>
      <c r="D2156" s="14">
        <f>_xlfn.XLOOKUP(A2156,'Medical Exam Transform'!$A$2:$A$2336,'Medical Exam Transform'!$C$2:$C$2336)</f>
        <v>4.97</v>
      </c>
      <c r="E2156" s="14" t="str">
        <f>_xlfn.XLOOKUP(A2156,'Medical Exam Transform'!$A$2:$A$2336,'Medical Exam Transform'!$D$2:$D$2336)</f>
        <v>Yes</v>
      </c>
      <c r="F2156" s="14" t="str">
        <f>_xlfn.XLOOKUP(A2156,'Medical Exam Transform'!$A$2:$A$2336,'Medical Exam Transform'!$E$2:$E$2336)</f>
        <v>No</v>
      </c>
      <c r="G2156" s="14" t="str">
        <f>_xlfn.XLOOKUP(A2156,'Medical Exam Transform'!$A$2:$A$2336,'Medical Exam Transform'!$F$2:$F$2336)</f>
        <v>No</v>
      </c>
      <c r="H2156" s="14">
        <f>_xlfn.XLOOKUP(A2156,'Medical Exam Transform'!$A$2:$A$2336,'Medical Exam Transform'!$G$2:$G$2336)</f>
        <v>0</v>
      </c>
      <c r="I2156" s="14" t="str">
        <f>_xlfn.XLOOKUP(A2156,'Medical Exam Transform'!$A$2:$A$2336,'Medical Exam Transform'!$H$2:$H$2336)</f>
        <v>No</v>
      </c>
      <c r="J2156" s="14" t="str">
        <f>_xlfn.XLOOKUP(A2156,'Medical Exam Transform'!$A$2:$A$2336,'Medical Exam Transform'!$I$2:$I$2336)</f>
        <v>Obesity</v>
      </c>
      <c r="K2156" s="14" t="str">
        <f>_xlfn.XLOOKUP(A2156,'Medical Exam Transform'!$A$2:$A$2336,'Medical Exam Transform'!$J$2:$J$2336)</f>
        <v>Prediabetes</v>
      </c>
      <c r="L2156" s="60">
        <f>_xlfn.XLOOKUP(A2156,'Hospitalisation Transform'!$A$2:$A$2344,'Hospitalisation Transform'!$B$2:$B$2344)</f>
        <v>37234</v>
      </c>
      <c r="M2156" s="82">
        <f>_xlfn.XLOOKUP(A2156,'Hospitalisation Transform'!$A$2:$A$2344,'Hospitalisation Transform'!$D$2:$D$2344)</f>
        <v>1917.32</v>
      </c>
      <c r="N2156" s="14" t="str">
        <f>_xlfn.XLOOKUP(A2156,'Hospitalisation Transform'!$A$2:$A$2344,'Hospitalisation Transform'!$E$2:$E$2344)</f>
        <v>tier - 3</v>
      </c>
      <c r="O2156" s="14" t="str">
        <f>_xlfn.XLOOKUP(A2156,'Hospitalisation Transform'!$A$2:$A$2344,'Hospitalisation Transform'!$F$2:$F$2344)</f>
        <v>tier - 2</v>
      </c>
      <c r="P2156" s="14" t="str">
        <f>_xlfn.XLOOKUP(A2156,'Hospitalisation Transform'!$A$2:$A$2344,'Hospitalisation Transform'!$G$2:$G$2344)</f>
        <v>R1012</v>
      </c>
      <c r="Q2156" s="14">
        <f>_xlfn.XLOOKUP(A2156,'Hospitalisation Transform'!$A$2:$A$2344,'Hospitalisation Transform'!$H$2:$H$2344)</f>
        <v>22</v>
      </c>
    </row>
    <row r="2157" spans="1:17" ht="15.5" x14ac:dyDescent="0.35">
      <c r="A2157" s="59" t="s">
        <v>208</v>
      </c>
      <c r="B2157" s="39" t="str">
        <f>_xlfn.XLOOKUP(A2157,'Customer Names Transform'!$A$2:$A$2336,'Customer Names Transform'!$D$2:$D$2336)</f>
        <v>Brian W.</v>
      </c>
      <c r="C2157" s="28">
        <f>_xlfn.XLOOKUP(A2157,'Medical Exam Transform'!$A$2:$A$2336,'Medical Exam Transform'!$B$2:$B$2336)</f>
        <v>31.254999999999999</v>
      </c>
      <c r="D2157" s="14">
        <f>_xlfn.XLOOKUP(A2157,'Medical Exam Transform'!$A$2:$A$2336,'Medical Exam Transform'!$C$2:$C$2336)</f>
        <v>5.49</v>
      </c>
      <c r="E2157" s="14" t="str">
        <f>_xlfn.XLOOKUP(A2157,'Medical Exam Transform'!$A$2:$A$2336,'Medical Exam Transform'!$D$2:$D$2336)</f>
        <v>Yes</v>
      </c>
      <c r="F2157" s="14" t="str">
        <f>_xlfn.XLOOKUP(A2157,'Medical Exam Transform'!$A$2:$A$2336,'Medical Exam Transform'!$E$2:$E$2336)</f>
        <v>No</v>
      </c>
      <c r="G2157" s="14" t="str">
        <f>_xlfn.XLOOKUP(A2157,'Medical Exam Transform'!$A$2:$A$2336,'Medical Exam Transform'!$F$2:$F$2336)</f>
        <v>No</v>
      </c>
      <c r="H2157" s="14">
        <f>_xlfn.XLOOKUP(A2157,'Medical Exam Transform'!$A$2:$A$2336,'Medical Exam Transform'!$G$2:$G$2336)</f>
        <v>0</v>
      </c>
      <c r="I2157" s="14" t="str">
        <f>_xlfn.XLOOKUP(A2157,'Medical Exam Transform'!$A$2:$A$2336,'Medical Exam Transform'!$H$2:$H$2336)</f>
        <v>No</v>
      </c>
      <c r="J2157" s="14" t="str">
        <f>_xlfn.XLOOKUP(A2157,'Medical Exam Transform'!$A$2:$A$2336,'Medical Exam Transform'!$I$2:$I$2336)</f>
        <v>Obesity</v>
      </c>
      <c r="K2157" s="14" t="str">
        <f>_xlfn.XLOOKUP(A2157,'Medical Exam Transform'!$A$2:$A$2336,'Medical Exam Transform'!$J$2:$J$2336)</f>
        <v>Normal</v>
      </c>
      <c r="L2157" s="60">
        <f>_xlfn.XLOOKUP(A2157,'Hospitalisation Transform'!$A$2:$A$2344,'Hospitalisation Transform'!$B$2:$B$2344)</f>
        <v>37106</v>
      </c>
      <c r="M2157" s="82">
        <f>_xlfn.XLOOKUP(A2157,'Hospitalisation Transform'!$A$2:$A$2344,'Hospitalisation Transform'!$D$2:$D$2344)</f>
        <v>1909.53</v>
      </c>
      <c r="N2157" s="14" t="str">
        <f>_xlfn.XLOOKUP(A2157,'Hospitalisation Transform'!$A$2:$A$2344,'Hospitalisation Transform'!$E$2:$E$2344)</f>
        <v>tier - 3</v>
      </c>
      <c r="O2157" s="14" t="str">
        <f>_xlfn.XLOOKUP(A2157,'Hospitalisation Transform'!$A$2:$A$2344,'Hospitalisation Transform'!$F$2:$F$2344)</f>
        <v>tier - 3</v>
      </c>
      <c r="P2157" s="14" t="str">
        <f>_xlfn.XLOOKUP(A2157,'Hospitalisation Transform'!$A$2:$A$2344,'Hospitalisation Transform'!$G$2:$G$2344)</f>
        <v>R1012</v>
      </c>
      <c r="Q2157" s="14">
        <f>_xlfn.XLOOKUP(A2157,'Hospitalisation Transform'!$A$2:$A$2344,'Hospitalisation Transform'!$H$2:$H$2344)</f>
        <v>22</v>
      </c>
    </row>
    <row r="2158" spans="1:17" ht="15.5" x14ac:dyDescent="0.35">
      <c r="A2158" s="59" t="s">
        <v>207</v>
      </c>
      <c r="B2158" s="39" t="str">
        <f>_xlfn.XLOOKUP(A2158,'Customer Names Transform'!$A$2:$A$2336,'Customer Names Transform'!$D$2:$D$2336)</f>
        <v>Joe</v>
      </c>
      <c r="C2158" s="28">
        <f>_xlfn.XLOOKUP(A2158,'Medical Exam Transform'!$A$2:$A$2336,'Medical Exam Transform'!$B$2:$B$2336)</f>
        <v>23.06</v>
      </c>
      <c r="D2158" s="14">
        <f>_xlfn.XLOOKUP(A2158,'Medical Exam Transform'!$A$2:$A$2336,'Medical Exam Transform'!$C$2:$C$2336)</f>
        <v>4.47</v>
      </c>
      <c r="E2158" s="14" t="str">
        <f>_xlfn.XLOOKUP(A2158,'Medical Exam Transform'!$A$2:$A$2336,'Medical Exam Transform'!$D$2:$D$2336)</f>
        <v>No</v>
      </c>
      <c r="F2158" s="14" t="str">
        <f>_xlfn.XLOOKUP(A2158,'Medical Exam Transform'!$A$2:$A$2336,'Medical Exam Transform'!$E$2:$E$2336)</f>
        <v>No</v>
      </c>
      <c r="G2158" s="14" t="str">
        <f>_xlfn.XLOOKUP(A2158,'Medical Exam Transform'!$A$2:$A$2336,'Medical Exam Transform'!$F$2:$F$2336)</f>
        <v>No</v>
      </c>
      <c r="H2158" s="14">
        <f>_xlfn.XLOOKUP(A2158,'Medical Exam Transform'!$A$2:$A$2336,'Medical Exam Transform'!$G$2:$G$2336)</f>
        <v>0</v>
      </c>
      <c r="I2158" s="14" t="str">
        <f>_xlfn.XLOOKUP(A2158,'Medical Exam Transform'!$A$2:$A$2336,'Medical Exam Transform'!$H$2:$H$2336)</f>
        <v>No</v>
      </c>
      <c r="J2158" s="14" t="str">
        <f>_xlfn.XLOOKUP(A2158,'Medical Exam Transform'!$A$2:$A$2336,'Medical Exam Transform'!$I$2:$I$2336)</f>
        <v>Normalweight</v>
      </c>
      <c r="K2158" s="14" t="str">
        <f>_xlfn.XLOOKUP(A2158,'Medical Exam Transform'!$A$2:$A$2336,'Medical Exam Transform'!$J$2:$J$2336)</f>
        <v>Normal</v>
      </c>
      <c r="L2158" s="60">
        <f>_xlfn.XLOOKUP(A2158,'Hospitalisation Transform'!$A$2:$A$2344,'Hospitalisation Transform'!$B$2:$B$2344)</f>
        <v>34613</v>
      </c>
      <c r="M2158" s="82">
        <f>_xlfn.XLOOKUP(A2158,'Hospitalisation Transform'!$A$2:$A$2344,'Hospitalisation Transform'!$D$2:$D$2344)</f>
        <v>1908.9</v>
      </c>
      <c r="N2158" s="14" t="str">
        <f>_xlfn.XLOOKUP(A2158,'Hospitalisation Transform'!$A$2:$A$2344,'Hospitalisation Transform'!$E$2:$E$2344)</f>
        <v>tier - 3</v>
      </c>
      <c r="O2158" s="14" t="str">
        <f>_xlfn.XLOOKUP(A2158,'Hospitalisation Transform'!$A$2:$A$2344,'Hospitalisation Transform'!$F$2:$F$2344)</f>
        <v>tier - 3</v>
      </c>
      <c r="P2158" s="14" t="str">
        <f>_xlfn.XLOOKUP(A2158,'Hospitalisation Transform'!$A$2:$A$2344,'Hospitalisation Transform'!$G$2:$G$2344)</f>
        <v>R1013</v>
      </c>
      <c r="Q2158" s="14">
        <f>_xlfn.XLOOKUP(A2158,'Hospitalisation Transform'!$A$2:$A$2344,'Hospitalisation Transform'!$H$2:$H$2344)</f>
        <v>29</v>
      </c>
    </row>
    <row r="2159" spans="1:17" ht="15.5" x14ac:dyDescent="0.35">
      <c r="A2159" s="59" t="s">
        <v>206</v>
      </c>
      <c r="B2159" s="39" t="str">
        <f>_xlfn.XLOOKUP(A2159,'Customer Names Transform'!$A$2:$A$2336,'Customer Names Transform'!$D$2:$D$2336)</f>
        <v>Stephen</v>
      </c>
      <c r="C2159" s="28">
        <f>_xlfn.XLOOKUP(A2159,'Medical Exam Transform'!$A$2:$A$2336,'Medical Exam Transform'!$B$2:$B$2336)</f>
        <v>28.975000000000001</v>
      </c>
      <c r="D2159" s="14">
        <f>_xlfn.XLOOKUP(A2159,'Medical Exam Transform'!$A$2:$A$2336,'Medical Exam Transform'!$C$2:$C$2336)</f>
        <v>4.34</v>
      </c>
      <c r="E2159" s="14" t="str">
        <f>_xlfn.XLOOKUP(A2159,'Medical Exam Transform'!$A$2:$A$2336,'Medical Exam Transform'!$D$2:$D$2336)</f>
        <v>Yes</v>
      </c>
      <c r="F2159" s="14" t="str">
        <f>_xlfn.XLOOKUP(A2159,'Medical Exam Transform'!$A$2:$A$2336,'Medical Exam Transform'!$E$2:$E$2336)</f>
        <v>No</v>
      </c>
      <c r="G2159" s="14" t="str">
        <f>_xlfn.XLOOKUP(A2159,'Medical Exam Transform'!$A$2:$A$2336,'Medical Exam Transform'!$F$2:$F$2336)</f>
        <v>No</v>
      </c>
      <c r="H2159" s="14">
        <f>_xlfn.XLOOKUP(A2159,'Medical Exam Transform'!$A$2:$A$2336,'Medical Exam Transform'!$G$2:$G$2336)</f>
        <v>0</v>
      </c>
      <c r="I2159" s="14" t="str">
        <f>_xlfn.XLOOKUP(A2159,'Medical Exam Transform'!$A$2:$A$2336,'Medical Exam Transform'!$H$2:$H$2336)</f>
        <v>No</v>
      </c>
      <c r="J2159" s="14" t="str">
        <f>_xlfn.XLOOKUP(A2159,'Medical Exam Transform'!$A$2:$A$2336,'Medical Exam Transform'!$I$2:$I$2336)</f>
        <v>Overweight</v>
      </c>
      <c r="K2159" s="14" t="str">
        <f>_xlfn.XLOOKUP(A2159,'Medical Exam Transform'!$A$2:$A$2336,'Medical Exam Transform'!$J$2:$J$2336)</f>
        <v>Normal</v>
      </c>
      <c r="L2159" s="60">
        <f>_xlfn.XLOOKUP(A2159,'Hospitalisation Transform'!$A$2:$A$2344,'Hospitalisation Transform'!$B$2:$B$2344)</f>
        <v>37113</v>
      </c>
      <c r="M2159" s="82">
        <f>_xlfn.XLOOKUP(A2159,'Hospitalisation Transform'!$A$2:$A$2344,'Hospitalisation Transform'!$D$2:$D$2344)</f>
        <v>1906.36</v>
      </c>
      <c r="N2159" s="14" t="str">
        <f>_xlfn.XLOOKUP(A2159,'Hospitalisation Transform'!$A$2:$A$2344,'Hospitalisation Transform'!$E$2:$E$2344)</f>
        <v>tier - 3</v>
      </c>
      <c r="O2159" s="14" t="str">
        <f>_xlfn.XLOOKUP(A2159,'Hospitalisation Transform'!$A$2:$A$2344,'Hospitalisation Transform'!$F$2:$F$2344)</f>
        <v>tier - 1</v>
      </c>
      <c r="P2159" s="14" t="str">
        <f>_xlfn.XLOOKUP(A2159,'Hospitalisation Transform'!$A$2:$A$2344,'Hospitalisation Transform'!$G$2:$G$2344)</f>
        <v>R1012</v>
      </c>
      <c r="Q2159" s="14">
        <f>_xlfn.XLOOKUP(A2159,'Hospitalisation Transform'!$A$2:$A$2344,'Hospitalisation Transform'!$H$2:$H$2344)</f>
        <v>22</v>
      </c>
    </row>
    <row r="2160" spans="1:17" ht="15.5" x14ac:dyDescent="0.35">
      <c r="A2160" s="59" t="s">
        <v>205</v>
      </c>
      <c r="B2160" s="39" t="str">
        <f>_xlfn.XLOOKUP(A2160,'Customer Names Transform'!$A$2:$A$2336,'Customer Names Transform'!$D$2:$D$2336)</f>
        <v>Ellen L.</v>
      </c>
      <c r="C2160" s="28">
        <f>_xlfn.XLOOKUP(A2160,'Medical Exam Transform'!$A$2:$A$2336,'Medical Exam Transform'!$B$2:$B$2336)</f>
        <v>33.299999999999997</v>
      </c>
      <c r="D2160" s="14">
        <f>_xlfn.XLOOKUP(A2160,'Medical Exam Transform'!$A$2:$A$2336,'Medical Exam Transform'!$C$2:$C$2336)</f>
        <v>9.49</v>
      </c>
      <c r="E2160" s="14" t="str">
        <f>_xlfn.XLOOKUP(A2160,'Medical Exam Transform'!$A$2:$A$2336,'Medical Exam Transform'!$D$2:$D$2336)</f>
        <v>No</v>
      </c>
      <c r="F2160" s="14" t="str">
        <f>_xlfn.XLOOKUP(A2160,'Medical Exam Transform'!$A$2:$A$2336,'Medical Exam Transform'!$E$2:$E$2336)</f>
        <v>No</v>
      </c>
      <c r="G2160" s="14" t="str">
        <f>_xlfn.XLOOKUP(A2160,'Medical Exam Transform'!$A$2:$A$2336,'Medical Exam Transform'!$F$2:$F$2336)</f>
        <v>No</v>
      </c>
      <c r="H2160" s="14">
        <f>_xlfn.XLOOKUP(A2160,'Medical Exam Transform'!$A$2:$A$2336,'Medical Exam Transform'!$G$2:$G$2336)</f>
        <v>0</v>
      </c>
      <c r="I2160" s="14" t="str">
        <f>_xlfn.XLOOKUP(A2160,'Medical Exam Transform'!$A$2:$A$2336,'Medical Exam Transform'!$H$2:$H$2336)</f>
        <v>No</v>
      </c>
      <c r="J2160" s="14" t="str">
        <f>_xlfn.XLOOKUP(A2160,'Medical Exam Transform'!$A$2:$A$2336,'Medical Exam Transform'!$I$2:$I$2336)</f>
        <v>Obesity</v>
      </c>
      <c r="K2160" s="14" t="str">
        <f>_xlfn.XLOOKUP(A2160,'Medical Exam Transform'!$A$2:$A$2336,'Medical Exam Transform'!$J$2:$J$2336)</f>
        <v>Normal</v>
      </c>
      <c r="L2160" s="60">
        <f>_xlfn.XLOOKUP(A2160,'Hospitalisation Transform'!$A$2:$A$2344,'Hospitalisation Transform'!$B$2:$B$2344)</f>
        <v>37489</v>
      </c>
      <c r="M2160" s="82">
        <f>_xlfn.XLOOKUP(A2160,'Hospitalisation Transform'!$A$2:$A$2344,'Hospitalisation Transform'!$D$2:$D$2344)</f>
        <v>1880.49</v>
      </c>
      <c r="N2160" s="14" t="str">
        <f>_xlfn.XLOOKUP(A2160,'Hospitalisation Transform'!$A$2:$A$2344,'Hospitalisation Transform'!$E$2:$E$2344)</f>
        <v>tier - 3</v>
      </c>
      <c r="O2160" s="14" t="str">
        <f>_xlfn.XLOOKUP(A2160,'Hospitalisation Transform'!$A$2:$A$2344,'Hospitalisation Transform'!$F$2:$F$2344)</f>
        <v>tier - 1</v>
      </c>
      <c r="P2160" s="14" t="str">
        <f>_xlfn.XLOOKUP(A2160,'Hospitalisation Transform'!$A$2:$A$2344,'Hospitalisation Transform'!$G$2:$G$2344)</f>
        <v>R1011</v>
      </c>
      <c r="Q2160" s="14">
        <f>_xlfn.XLOOKUP(A2160,'Hospitalisation Transform'!$A$2:$A$2344,'Hospitalisation Transform'!$H$2:$H$2344)</f>
        <v>21</v>
      </c>
    </row>
    <row r="2161" spans="1:17" ht="15.5" x14ac:dyDescent="0.35">
      <c r="A2161" s="59" t="s">
        <v>204</v>
      </c>
      <c r="B2161" s="39" t="str">
        <f>_xlfn.XLOOKUP(A2161,'Customer Names Transform'!$A$2:$A$2336,'Customer Names Transform'!$D$2:$D$2336)</f>
        <v>Cindy</v>
      </c>
      <c r="C2161" s="28">
        <f>_xlfn.XLOOKUP(A2161,'Medical Exam Transform'!$A$2:$A$2336,'Medical Exam Transform'!$B$2:$B$2336)</f>
        <v>33</v>
      </c>
      <c r="D2161" s="14">
        <f>_xlfn.XLOOKUP(A2161,'Medical Exam Transform'!$A$2:$A$2336,'Medical Exam Transform'!$C$2:$C$2336)</f>
        <v>10.16</v>
      </c>
      <c r="E2161" s="14" t="str">
        <f>_xlfn.XLOOKUP(A2161,'Medical Exam Transform'!$A$2:$A$2336,'Medical Exam Transform'!$D$2:$D$2336)</f>
        <v>No</v>
      </c>
      <c r="F2161" s="14" t="str">
        <f>_xlfn.XLOOKUP(A2161,'Medical Exam Transform'!$A$2:$A$2336,'Medical Exam Transform'!$E$2:$E$2336)</f>
        <v>No</v>
      </c>
      <c r="G2161" s="14" t="str">
        <f>_xlfn.XLOOKUP(A2161,'Medical Exam Transform'!$A$2:$A$2336,'Medical Exam Transform'!$F$2:$F$2336)</f>
        <v>No</v>
      </c>
      <c r="H2161" s="14">
        <f>_xlfn.XLOOKUP(A2161,'Medical Exam Transform'!$A$2:$A$2336,'Medical Exam Transform'!$G$2:$G$2336)</f>
        <v>0</v>
      </c>
      <c r="I2161" s="14" t="str">
        <f>_xlfn.XLOOKUP(A2161,'Medical Exam Transform'!$A$2:$A$2336,'Medical Exam Transform'!$H$2:$H$2336)</f>
        <v>No</v>
      </c>
      <c r="J2161" s="14" t="str">
        <f>_xlfn.XLOOKUP(A2161,'Medical Exam Transform'!$A$2:$A$2336,'Medical Exam Transform'!$I$2:$I$2336)</f>
        <v>Obesity</v>
      </c>
      <c r="K2161" s="14" t="str">
        <f>_xlfn.XLOOKUP(A2161,'Medical Exam Transform'!$A$2:$A$2336,'Medical Exam Transform'!$J$2:$J$2336)</f>
        <v>Normal</v>
      </c>
      <c r="L2161" s="60">
        <f>_xlfn.XLOOKUP(A2161,'Hospitalisation Transform'!$A$2:$A$2344,'Hospitalisation Transform'!$B$2:$B$2344)</f>
        <v>37497</v>
      </c>
      <c r="M2161" s="82">
        <f>_xlfn.XLOOKUP(A2161,'Hospitalisation Transform'!$A$2:$A$2344,'Hospitalisation Transform'!$D$2:$D$2344)</f>
        <v>1880.07</v>
      </c>
      <c r="N2161" s="14" t="str">
        <f>_xlfn.XLOOKUP(A2161,'Hospitalisation Transform'!$A$2:$A$2344,'Hospitalisation Transform'!$E$2:$E$2344)</f>
        <v>tier - 3</v>
      </c>
      <c r="O2161" s="14" t="str">
        <f>_xlfn.XLOOKUP(A2161,'Hospitalisation Transform'!$A$2:$A$2344,'Hospitalisation Transform'!$F$2:$F$2344)</f>
        <v>tier - 2</v>
      </c>
      <c r="P2161" s="14" t="str">
        <f>_xlfn.XLOOKUP(A2161,'Hospitalisation Transform'!$A$2:$A$2344,'Hospitalisation Transform'!$G$2:$G$2344)</f>
        <v>R1013</v>
      </c>
      <c r="Q2161" s="14">
        <f>_xlfn.XLOOKUP(A2161,'Hospitalisation Transform'!$A$2:$A$2344,'Hospitalisation Transform'!$H$2:$H$2344)</f>
        <v>21</v>
      </c>
    </row>
    <row r="2162" spans="1:17" ht="15.5" x14ac:dyDescent="0.35">
      <c r="A2162" s="59" t="s">
        <v>203</v>
      </c>
      <c r="B2162" s="39" t="str">
        <f>_xlfn.XLOOKUP(A2162,'Customer Names Transform'!$A$2:$A$2336,'Customer Names Transform'!$D$2:$D$2336)</f>
        <v>Abigail R.</v>
      </c>
      <c r="C2162" s="28">
        <f>_xlfn.XLOOKUP(A2162,'Medical Exam Transform'!$A$2:$A$2336,'Medical Exam Transform'!$B$2:$B$2336)</f>
        <v>31.46</v>
      </c>
      <c r="D2162" s="14">
        <f>_xlfn.XLOOKUP(A2162,'Medical Exam Transform'!$A$2:$A$2336,'Medical Exam Transform'!$C$2:$C$2336)</f>
        <v>11.19</v>
      </c>
      <c r="E2162" s="14" t="str">
        <f>_xlfn.XLOOKUP(A2162,'Medical Exam Transform'!$A$2:$A$2336,'Medical Exam Transform'!$D$2:$D$2336)</f>
        <v>No</v>
      </c>
      <c r="F2162" s="14" t="str">
        <f>_xlfn.XLOOKUP(A2162,'Medical Exam Transform'!$A$2:$A$2336,'Medical Exam Transform'!$E$2:$E$2336)</f>
        <v>No</v>
      </c>
      <c r="G2162" s="14" t="str">
        <f>_xlfn.XLOOKUP(A2162,'Medical Exam Transform'!$A$2:$A$2336,'Medical Exam Transform'!$F$2:$F$2336)</f>
        <v>No</v>
      </c>
      <c r="H2162" s="14">
        <f>_xlfn.XLOOKUP(A2162,'Medical Exam Transform'!$A$2:$A$2336,'Medical Exam Transform'!$G$2:$G$2336)</f>
        <v>0</v>
      </c>
      <c r="I2162" s="14" t="str">
        <f>_xlfn.XLOOKUP(A2162,'Medical Exam Transform'!$A$2:$A$2336,'Medical Exam Transform'!$H$2:$H$2336)</f>
        <v>No</v>
      </c>
      <c r="J2162" s="14" t="str">
        <f>_xlfn.XLOOKUP(A2162,'Medical Exam Transform'!$A$2:$A$2336,'Medical Exam Transform'!$I$2:$I$2336)</f>
        <v>Obesity</v>
      </c>
      <c r="K2162" s="14" t="str">
        <f>_xlfn.XLOOKUP(A2162,'Medical Exam Transform'!$A$2:$A$2336,'Medical Exam Transform'!$J$2:$J$2336)</f>
        <v>Normal</v>
      </c>
      <c r="L2162" s="60">
        <f>_xlfn.XLOOKUP(A2162,'Hospitalisation Transform'!$A$2:$A$2344,'Hospitalisation Transform'!$B$2:$B$2344)</f>
        <v>37558</v>
      </c>
      <c r="M2162" s="82">
        <f>_xlfn.XLOOKUP(A2162,'Hospitalisation Transform'!$A$2:$A$2344,'Hospitalisation Transform'!$D$2:$D$2344)</f>
        <v>1877.93</v>
      </c>
      <c r="N2162" s="14" t="str">
        <f>_xlfn.XLOOKUP(A2162,'Hospitalisation Transform'!$A$2:$A$2344,'Hospitalisation Transform'!$E$2:$E$2344)</f>
        <v>tier - 3</v>
      </c>
      <c r="O2162" s="14" t="str">
        <f>_xlfn.XLOOKUP(A2162,'Hospitalisation Transform'!$A$2:$A$2344,'Hospitalisation Transform'!$F$2:$F$2344)</f>
        <v>tier - 1</v>
      </c>
      <c r="P2162" s="14" t="str">
        <f>_xlfn.XLOOKUP(A2162,'Hospitalisation Transform'!$A$2:$A$2344,'Hospitalisation Transform'!$G$2:$G$2344)</f>
        <v>R1013</v>
      </c>
      <c r="Q2162" s="14">
        <f>_xlfn.XLOOKUP(A2162,'Hospitalisation Transform'!$A$2:$A$2344,'Hospitalisation Transform'!$H$2:$H$2344)</f>
        <v>21</v>
      </c>
    </row>
    <row r="2163" spans="1:17" ht="15.5" x14ac:dyDescent="0.35">
      <c r="A2163" s="59" t="s">
        <v>202</v>
      </c>
      <c r="B2163" s="39" t="str">
        <f>_xlfn.XLOOKUP(A2163,'Customer Names Transform'!$A$2:$A$2336,'Customer Names Transform'!$D$2:$D$2336)</f>
        <v>Amy L.</v>
      </c>
      <c r="C2163" s="28">
        <f>_xlfn.XLOOKUP(A2163,'Medical Exam Transform'!$A$2:$A$2336,'Medical Exam Transform'!$B$2:$B$2336)</f>
        <v>29.6</v>
      </c>
      <c r="D2163" s="14">
        <f>_xlfn.XLOOKUP(A2163,'Medical Exam Transform'!$A$2:$A$2336,'Medical Exam Transform'!$C$2:$C$2336)</f>
        <v>11.03</v>
      </c>
      <c r="E2163" s="14" t="str">
        <f>_xlfn.XLOOKUP(A2163,'Medical Exam Transform'!$A$2:$A$2336,'Medical Exam Transform'!$D$2:$D$2336)</f>
        <v>No</v>
      </c>
      <c r="F2163" s="14" t="str">
        <f>_xlfn.XLOOKUP(A2163,'Medical Exam Transform'!$A$2:$A$2336,'Medical Exam Transform'!$E$2:$E$2336)</f>
        <v>No</v>
      </c>
      <c r="G2163" s="14" t="str">
        <f>_xlfn.XLOOKUP(A2163,'Medical Exam Transform'!$A$2:$A$2336,'Medical Exam Transform'!$F$2:$F$2336)</f>
        <v>No</v>
      </c>
      <c r="H2163" s="14">
        <f>_xlfn.XLOOKUP(A2163,'Medical Exam Transform'!$A$2:$A$2336,'Medical Exam Transform'!$G$2:$G$2336)</f>
        <v>0</v>
      </c>
      <c r="I2163" s="14" t="str">
        <f>_xlfn.XLOOKUP(A2163,'Medical Exam Transform'!$A$2:$A$2336,'Medical Exam Transform'!$H$2:$H$2336)</f>
        <v>No</v>
      </c>
      <c r="J2163" s="14" t="str">
        <f>_xlfn.XLOOKUP(A2163,'Medical Exam Transform'!$A$2:$A$2336,'Medical Exam Transform'!$I$2:$I$2336)</f>
        <v>Overweight</v>
      </c>
      <c r="K2163" s="14" t="str">
        <f>_xlfn.XLOOKUP(A2163,'Medical Exam Transform'!$A$2:$A$2336,'Medical Exam Transform'!$J$2:$J$2336)</f>
        <v>Normal</v>
      </c>
      <c r="L2163" s="60">
        <f>_xlfn.XLOOKUP(A2163,'Hospitalisation Transform'!$A$2:$A$2344,'Hospitalisation Transform'!$B$2:$B$2344)</f>
        <v>37521</v>
      </c>
      <c r="M2163" s="82">
        <f>_xlfn.XLOOKUP(A2163,'Hospitalisation Transform'!$A$2:$A$2344,'Hospitalisation Transform'!$D$2:$D$2344)</f>
        <v>1875.34</v>
      </c>
      <c r="N2163" s="14" t="str">
        <f>_xlfn.XLOOKUP(A2163,'Hospitalisation Transform'!$A$2:$A$2344,'Hospitalisation Transform'!$E$2:$E$2344)</f>
        <v>tier - 3</v>
      </c>
      <c r="O2163" s="14" t="str">
        <f>_xlfn.XLOOKUP(A2163,'Hospitalisation Transform'!$A$2:$A$2344,'Hospitalisation Transform'!$F$2:$F$2344)</f>
        <v>tier - 2</v>
      </c>
      <c r="P2163" s="14" t="str">
        <f>_xlfn.XLOOKUP(A2163,'Hospitalisation Transform'!$A$2:$A$2344,'Hospitalisation Transform'!$G$2:$G$2344)</f>
        <v>R1011</v>
      </c>
      <c r="Q2163" s="14">
        <f>_xlfn.XLOOKUP(A2163,'Hospitalisation Transform'!$A$2:$A$2344,'Hospitalisation Transform'!$H$2:$H$2344)</f>
        <v>21</v>
      </c>
    </row>
    <row r="2164" spans="1:17" ht="15.5" x14ac:dyDescent="0.35">
      <c r="A2164" s="59" t="s">
        <v>201</v>
      </c>
      <c r="B2164" s="39" t="str">
        <f>_xlfn.XLOOKUP(A2164,'Customer Names Transform'!$A$2:$A$2336,'Customer Names Transform'!$D$2:$D$2336)</f>
        <v>Amy</v>
      </c>
      <c r="C2164" s="28">
        <f>_xlfn.XLOOKUP(A2164,'Medical Exam Transform'!$A$2:$A$2336,'Medical Exam Transform'!$B$2:$B$2336)</f>
        <v>22.05</v>
      </c>
      <c r="D2164" s="14">
        <f>_xlfn.XLOOKUP(A2164,'Medical Exam Transform'!$A$2:$A$2336,'Medical Exam Transform'!$C$2:$C$2336)</f>
        <v>4.43</v>
      </c>
      <c r="E2164" s="14" t="str">
        <f>_xlfn.XLOOKUP(A2164,'Medical Exam Transform'!$A$2:$A$2336,'Medical Exam Transform'!$D$2:$D$2336)</f>
        <v>Yes</v>
      </c>
      <c r="F2164" s="14" t="str">
        <f>_xlfn.XLOOKUP(A2164,'Medical Exam Transform'!$A$2:$A$2336,'Medical Exam Transform'!$E$2:$E$2336)</f>
        <v>No</v>
      </c>
      <c r="G2164" s="14" t="str">
        <f>_xlfn.XLOOKUP(A2164,'Medical Exam Transform'!$A$2:$A$2336,'Medical Exam Transform'!$F$2:$F$2336)</f>
        <v>No</v>
      </c>
      <c r="H2164" s="14">
        <f>_xlfn.XLOOKUP(A2164,'Medical Exam Transform'!$A$2:$A$2336,'Medical Exam Transform'!$G$2:$G$2336)</f>
        <v>0</v>
      </c>
      <c r="I2164" s="14" t="str">
        <f>_xlfn.XLOOKUP(A2164,'Medical Exam Transform'!$A$2:$A$2336,'Medical Exam Transform'!$H$2:$H$2336)</f>
        <v>No</v>
      </c>
      <c r="J2164" s="14" t="str">
        <f>_xlfn.XLOOKUP(A2164,'Medical Exam Transform'!$A$2:$A$2336,'Medical Exam Transform'!$I$2:$I$2336)</f>
        <v>Normalweight</v>
      </c>
      <c r="K2164" s="14" t="str">
        <f>_xlfn.XLOOKUP(A2164,'Medical Exam Transform'!$A$2:$A$2336,'Medical Exam Transform'!$J$2:$J$2336)</f>
        <v>Normal</v>
      </c>
      <c r="L2164" s="60">
        <f>_xlfn.XLOOKUP(A2164,'Hospitalisation Transform'!$A$2:$A$2344,'Hospitalisation Transform'!$B$2:$B$2344)</f>
        <v>35248</v>
      </c>
      <c r="M2164" s="82">
        <f>_xlfn.XLOOKUP(A2164,'Hospitalisation Transform'!$A$2:$A$2344,'Hospitalisation Transform'!$D$2:$D$2344)</f>
        <v>1865.98</v>
      </c>
      <c r="N2164" s="14" t="str">
        <f>_xlfn.XLOOKUP(A2164,'Hospitalisation Transform'!$A$2:$A$2344,'Hospitalisation Transform'!$E$2:$E$2344)</f>
        <v>tier - 3</v>
      </c>
      <c r="O2164" s="14" t="str">
        <f>_xlfn.XLOOKUP(A2164,'Hospitalisation Transform'!$A$2:$A$2344,'Hospitalisation Transform'!$F$2:$F$2344)</f>
        <v>tier - 3</v>
      </c>
      <c r="P2164" s="14" t="str">
        <f>_xlfn.XLOOKUP(A2164,'Hospitalisation Transform'!$A$2:$A$2344,'Hospitalisation Transform'!$G$2:$G$2344)</f>
        <v>R1012</v>
      </c>
      <c r="Q2164" s="14">
        <f>_xlfn.XLOOKUP(A2164,'Hospitalisation Transform'!$A$2:$A$2344,'Hospitalisation Transform'!$H$2:$H$2344)</f>
        <v>27</v>
      </c>
    </row>
    <row r="2165" spans="1:17" ht="15.5" x14ac:dyDescent="0.35">
      <c r="A2165" s="59" t="s">
        <v>199</v>
      </c>
      <c r="B2165" s="39" t="str">
        <f>_xlfn.XLOOKUP(A2165,'Customer Names Transform'!$A$2:$A$2336,'Customer Names Transform'!$D$2:$D$2336)</f>
        <v>Grace H</v>
      </c>
      <c r="C2165" s="28">
        <f>_xlfn.XLOOKUP(A2165,'Medical Exam Transform'!$A$2:$A$2336,'Medical Exam Transform'!$B$2:$B$2336)</f>
        <v>27.06</v>
      </c>
      <c r="D2165" s="14">
        <f>_xlfn.XLOOKUP(A2165,'Medical Exam Transform'!$A$2:$A$2336,'Medical Exam Transform'!$C$2:$C$2336)</f>
        <v>6.14</v>
      </c>
      <c r="E2165" s="14" t="str">
        <f>_xlfn.XLOOKUP(A2165,'Medical Exam Transform'!$A$2:$A$2336,'Medical Exam Transform'!$D$2:$D$2336)</f>
        <v>No</v>
      </c>
      <c r="F2165" s="14" t="str">
        <f>_xlfn.XLOOKUP(A2165,'Medical Exam Transform'!$A$2:$A$2336,'Medical Exam Transform'!$E$2:$E$2336)</f>
        <v>yes</v>
      </c>
      <c r="G2165" s="14" t="str">
        <f>_xlfn.XLOOKUP(A2165,'Medical Exam Transform'!$A$2:$A$2336,'Medical Exam Transform'!$F$2:$F$2336)</f>
        <v>No</v>
      </c>
      <c r="H2165" s="14">
        <f>_xlfn.XLOOKUP(A2165,'Medical Exam Transform'!$A$2:$A$2336,'Medical Exam Transform'!$G$2:$G$2336)</f>
        <v>1</v>
      </c>
      <c r="I2165" s="14" t="str">
        <f>_xlfn.XLOOKUP(A2165,'Medical Exam Transform'!$A$2:$A$2336,'Medical Exam Transform'!$H$2:$H$2336)</f>
        <v>No</v>
      </c>
      <c r="J2165" s="14" t="str">
        <f>_xlfn.XLOOKUP(A2165,'Medical Exam Transform'!$A$2:$A$2336,'Medical Exam Transform'!$I$2:$I$2336)</f>
        <v>Overweight</v>
      </c>
      <c r="K2165" s="14" t="str">
        <f>_xlfn.XLOOKUP(A2165,'Medical Exam Transform'!$A$2:$A$2336,'Medical Exam Transform'!$J$2:$J$2336)</f>
        <v>Normal</v>
      </c>
      <c r="L2165" s="60">
        <f>_xlfn.XLOOKUP(A2165,'Hospitalisation Transform'!$A$2:$A$2344,'Hospitalisation Transform'!$B$2:$B$2344)</f>
        <v>38348</v>
      </c>
      <c r="M2165" s="82">
        <f>_xlfn.XLOOKUP(A2165,'Hospitalisation Transform'!$A$2:$A$2344,'Hospitalisation Transform'!$D$2:$D$2344)</f>
        <v>1863.45</v>
      </c>
      <c r="N2165" s="14" t="str">
        <f>_xlfn.XLOOKUP(A2165,'Hospitalisation Transform'!$A$2:$A$2344,'Hospitalisation Transform'!$E$2:$E$2344)</f>
        <v>tier - 3</v>
      </c>
      <c r="O2165" s="14" t="str">
        <f>_xlfn.XLOOKUP(A2165,'Hospitalisation Transform'!$A$2:$A$2344,'Hospitalisation Transform'!$F$2:$F$2344)</f>
        <v>tier - 1</v>
      </c>
      <c r="P2165" s="14" t="str">
        <f>_xlfn.XLOOKUP(A2165,'Hospitalisation Transform'!$A$2:$A$2344,'Hospitalisation Transform'!$G$2:$G$2344)</f>
        <v>R1025</v>
      </c>
      <c r="Q2165" s="14">
        <f>_xlfn.XLOOKUP(A2165,'Hospitalisation Transform'!$A$2:$A$2344,'Hospitalisation Transform'!$H$2:$H$2344)</f>
        <v>18</v>
      </c>
    </row>
    <row r="2166" spans="1:17" ht="15.5" x14ac:dyDescent="0.35">
      <c r="A2166" s="59" t="s">
        <v>198</v>
      </c>
      <c r="B2166" s="39" t="str">
        <f>_xlfn.XLOOKUP(A2166,'Customer Names Transform'!$A$2:$A$2336,'Customer Names Transform'!$D$2:$D$2336)</f>
        <v>Caitie J.</v>
      </c>
      <c r="C2166" s="28">
        <f>_xlfn.XLOOKUP(A2166,'Medical Exam Transform'!$A$2:$A$2336,'Medical Exam Transform'!$B$2:$B$2336)</f>
        <v>20.49</v>
      </c>
      <c r="D2166" s="14">
        <f>_xlfn.XLOOKUP(A2166,'Medical Exam Transform'!$A$2:$A$2336,'Medical Exam Transform'!$C$2:$C$2336)</f>
        <v>4.87</v>
      </c>
      <c r="E2166" s="14" t="str">
        <f>_xlfn.XLOOKUP(A2166,'Medical Exam Transform'!$A$2:$A$2336,'Medical Exam Transform'!$D$2:$D$2336)</f>
        <v>No</v>
      </c>
      <c r="F2166" s="14" t="str">
        <f>_xlfn.XLOOKUP(A2166,'Medical Exam Transform'!$A$2:$A$2336,'Medical Exam Transform'!$E$2:$E$2336)</f>
        <v>No</v>
      </c>
      <c r="G2166" s="14" t="str">
        <f>_xlfn.XLOOKUP(A2166,'Medical Exam Transform'!$A$2:$A$2336,'Medical Exam Transform'!$F$2:$F$2336)</f>
        <v>No</v>
      </c>
      <c r="H2166" s="14">
        <f>_xlfn.XLOOKUP(A2166,'Medical Exam Transform'!$A$2:$A$2336,'Medical Exam Transform'!$G$2:$G$2336)</f>
        <v>0</v>
      </c>
      <c r="I2166" s="14" t="str">
        <f>_xlfn.XLOOKUP(A2166,'Medical Exam Transform'!$A$2:$A$2336,'Medical Exam Transform'!$H$2:$H$2336)</f>
        <v>No</v>
      </c>
      <c r="J2166" s="14" t="str">
        <f>_xlfn.XLOOKUP(A2166,'Medical Exam Transform'!$A$2:$A$2336,'Medical Exam Transform'!$I$2:$I$2336)</f>
        <v>Normalweight</v>
      </c>
      <c r="K2166" s="14" t="str">
        <f>_xlfn.XLOOKUP(A2166,'Medical Exam Transform'!$A$2:$A$2336,'Medical Exam Transform'!$J$2:$J$2336)</f>
        <v>Normal</v>
      </c>
      <c r="L2166" s="60">
        <f>_xlfn.XLOOKUP(A2166,'Hospitalisation Transform'!$A$2:$A$2344,'Hospitalisation Transform'!$B$2:$B$2344)</f>
        <v>34674</v>
      </c>
      <c r="M2166" s="82">
        <f>_xlfn.XLOOKUP(A2166,'Hospitalisation Transform'!$A$2:$A$2344,'Hospitalisation Transform'!$D$2:$D$2344)</f>
        <v>1850.55</v>
      </c>
      <c r="N2166" s="14" t="str">
        <f>_xlfn.XLOOKUP(A2166,'Hospitalisation Transform'!$A$2:$A$2344,'Hospitalisation Transform'!$E$2:$E$2344)</f>
        <v>tier - 3</v>
      </c>
      <c r="O2166" s="14" t="str">
        <f>_xlfn.XLOOKUP(A2166,'Hospitalisation Transform'!$A$2:$A$2344,'Hospitalisation Transform'!$F$2:$F$2344)</f>
        <v>tier - 2</v>
      </c>
      <c r="P2166" s="14" t="str">
        <f>_xlfn.XLOOKUP(A2166,'Hospitalisation Transform'!$A$2:$A$2344,'Hospitalisation Transform'!$G$2:$G$2344)</f>
        <v>R1012</v>
      </c>
      <c r="Q2166" s="14">
        <f>_xlfn.XLOOKUP(A2166,'Hospitalisation Transform'!$A$2:$A$2344,'Hospitalisation Transform'!$H$2:$H$2344)</f>
        <v>29</v>
      </c>
    </row>
    <row r="2167" spans="1:17" ht="15.5" x14ac:dyDescent="0.35">
      <c r="A2167" s="59" t="s">
        <v>197</v>
      </c>
      <c r="B2167" s="39" t="str">
        <f>_xlfn.XLOOKUP(A2167,'Customer Names Transform'!$A$2:$A$2336,'Customer Names Transform'!$D$2:$D$2336)</f>
        <v>Benjamin</v>
      </c>
      <c r="C2167" s="28">
        <f>_xlfn.XLOOKUP(A2167,'Medical Exam Transform'!$A$2:$A$2336,'Medical Exam Transform'!$B$2:$B$2336)</f>
        <v>28.4</v>
      </c>
      <c r="D2167" s="14">
        <f>_xlfn.XLOOKUP(A2167,'Medical Exam Transform'!$A$2:$A$2336,'Medical Exam Transform'!$C$2:$C$2336)</f>
        <v>4.3</v>
      </c>
      <c r="E2167" s="14" t="str">
        <f>_xlfn.XLOOKUP(A2167,'Medical Exam Transform'!$A$2:$A$2336,'Medical Exam Transform'!$D$2:$D$2336)</f>
        <v>No</v>
      </c>
      <c r="F2167" s="14" t="str">
        <f>_xlfn.XLOOKUP(A2167,'Medical Exam Transform'!$A$2:$A$2336,'Medical Exam Transform'!$E$2:$E$2336)</f>
        <v>No</v>
      </c>
      <c r="G2167" s="14" t="str">
        <f>_xlfn.XLOOKUP(A2167,'Medical Exam Transform'!$A$2:$A$2336,'Medical Exam Transform'!$F$2:$F$2336)</f>
        <v>Yes</v>
      </c>
      <c r="H2167" s="14">
        <f>_xlfn.XLOOKUP(A2167,'Medical Exam Transform'!$A$2:$A$2336,'Medical Exam Transform'!$G$2:$G$2336)</f>
        <v>1</v>
      </c>
      <c r="I2167" s="14" t="str">
        <f>_xlfn.XLOOKUP(A2167,'Medical Exam Transform'!$A$2:$A$2336,'Medical Exam Transform'!$H$2:$H$2336)</f>
        <v>No</v>
      </c>
      <c r="J2167" s="14" t="str">
        <f>_xlfn.XLOOKUP(A2167,'Medical Exam Transform'!$A$2:$A$2336,'Medical Exam Transform'!$I$2:$I$2336)</f>
        <v>Overweight</v>
      </c>
      <c r="K2167" s="14" t="str">
        <f>_xlfn.XLOOKUP(A2167,'Medical Exam Transform'!$A$2:$A$2336,'Medical Exam Transform'!$J$2:$J$2336)</f>
        <v>Normal</v>
      </c>
      <c r="L2167" s="60">
        <f>_xlfn.XLOOKUP(A2167,'Hospitalisation Transform'!$A$2:$A$2344,'Hospitalisation Transform'!$B$2:$B$2344)</f>
        <v>37822</v>
      </c>
      <c r="M2167" s="82">
        <f>_xlfn.XLOOKUP(A2167,'Hospitalisation Transform'!$A$2:$A$2344,'Hospitalisation Transform'!$D$2:$D$2344)</f>
        <v>1842.52</v>
      </c>
      <c r="N2167" s="14" t="str">
        <f>_xlfn.XLOOKUP(A2167,'Hospitalisation Transform'!$A$2:$A$2344,'Hospitalisation Transform'!$E$2:$E$2344)</f>
        <v>tier - 3</v>
      </c>
      <c r="O2167" s="14" t="str">
        <f>_xlfn.XLOOKUP(A2167,'Hospitalisation Transform'!$A$2:$A$2344,'Hospitalisation Transform'!$F$2:$F$2344)</f>
        <v>tier - 2</v>
      </c>
      <c r="P2167" s="14" t="str">
        <f>_xlfn.XLOOKUP(A2167,'Hospitalisation Transform'!$A$2:$A$2344,'Hospitalisation Transform'!$G$2:$G$2344)</f>
        <v>R1011</v>
      </c>
      <c r="Q2167" s="14">
        <f>_xlfn.XLOOKUP(A2167,'Hospitalisation Transform'!$A$2:$A$2344,'Hospitalisation Transform'!$H$2:$H$2344)</f>
        <v>20</v>
      </c>
    </row>
    <row r="2168" spans="1:17" ht="15.5" x14ac:dyDescent="0.35">
      <c r="A2168" s="59" t="s">
        <v>196</v>
      </c>
      <c r="B2168" s="39" t="str">
        <f>_xlfn.XLOOKUP(A2168,'Customer Names Transform'!$A$2:$A$2336,'Customer Names Transform'!$D$2:$D$2336)</f>
        <v>Ian T</v>
      </c>
      <c r="C2168" s="28">
        <f>_xlfn.XLOOKUP(A2168,'Medical Exam Transform'!$A$2:$A$2336,'Medical Exam Transform'!$B$2:$B$2336)</f>
        <v>41.91</v>
      </c>
      <c r="D2168" s="14">
        <f>_xlfn.XLOOKUP(A2168,'Medical Exam Transform'!$A$2:$A$2336,'Medical Exam Transform'!$C$2:$C$2336)</f>
        <v>6.19</v>
      </c>
      <c r="E2168" s="14" t="str">
        <f>_xlfn.XLOOKUP(A2168,'Medical Exam Transform'!$A$2:$A$2336,'Medical Exam Transform'!$D$2:$D$2336)</f>
        <v>No</v>
      </c>
      <c r="F2168" s="14" t="str">
        <f>_xlfn.XLOOKUP(A2168,'Medical Exam Transform'!$A$2:$A$2336,'Medical Exam Transform'!$E$2:$E$2336)</f>
        <v>No</v>
      </c>
      <c r="G2168" s="14" t="str">
        <f>_xlfn.XLOOKUP(A2168,'Medical Exam Transform'!$A$2:$A$2336,'Medical Exam Transform'!$F$2:$F$2336)</f>
        <v>No</v>
      </c>
      <c r="H2168" s="14">
        <f>_xlfn.XLOOKUP(A2168,'Medical Exam Transform'!$A$2:$A$2336,'Medical Exam Transform'!$G$2:$G$2336)</f>
        <v>0</v>
      </c>
      <c r="I2168" s="14" t="str">
        <f>_xlfn.XLOOKUP(A2168,'Medical Exam Transform'!$A$2:$A$2336,'Medical Exam Transform'!$H$2:$H$2336)</f>
        <v>No</v>
      </c>
      <c r="J2168" s="14" t="str">
        <f>_xlfn.XLOOKUP(A2168,'Medical Exam Transform'!$A$2:$A$2336,'Medical Exam Transform'!$I$2:$I$2336)</f>
        <v>Obesity</v>
      </c>
      <c r="K2168" s="14" t="str">
        <f>_xlfn.XLOOKUP(A2168,'Medical Exam Transform'!$A$2:$A$2336,'Medical Exam Transform'!$J$2:$J$2336)</f>
        <v>Normal</v>
      </c>
      <c r="L2168" s="60">
        <f>_xlfn.XLOOKUP(A2168,'Hospitalisation Transform'!$A$2:$A$2344,'Hospitalisation Transform'!$B$2:$B$2344)</f>
        <v>36506</v>
      </c>
      <c r="M2168" s="82">
        <f>_xlfn.XLOOKUP(A2168,'Hospitalisation Transform'!$A$2:$A$2344,'Hospitalisation Transform'!$D$2:$D$2344)</f>
        <v>1837.28</v>
      </c>
      <c r="N2168" s="14" t="str">
        <f>_xlfn.XLOOKUP(A2168,'Hospitalisation Transform'!$A$2:$A$2344,'Hospitalisation Transform'!$E$2:$E$2344)</f>
        <v>tier - 3</v>
      </c>
      <c r="O2168" s="14" t="str">
        <f>_xlfn.XLOOKUP(A2168,'Hospitalisation Transform'!$A$2:$A$2344,'Hospitalisation Transform'!$F$2:$F$2344)</f>
        <v>tier - 2</v>
      </c>
      <c r="P2168" s="14" t="str">
        <f>_xlfn.XLOOKUP(A2168,'Hospitalisation Transform'!$A$2:$A$2344,'Hospitalisation Transform'!$G$2:$G$2344)</f>
        <v>R1013</v>
      </c>
      <c r="Q2168" s="14">
        <f>_xlfn.XLOOKUP(A2168,'Hospitalisation Transform'!$A$2:$A$2344,'Hospitalisation Transform'!$H$2:$H$2344)</f>
        <v>24</v>
      </c>
    </row>
    <row r="2169" spans="1:17" ht="15.5" x14ac:dyDescent="0.35">
      <c r="A2169" s="59" t="s">
        <v>195</v>
      </c>
      <c r="B2169" s="39" t="str">
        <f>_xlfn.XLOOKUP(A2169,'Customer Names Transform'!$A$2:$A$2336,'Customer Names Transform'!$D$2:$D$2336)</f>
        <v>Tadese</v>
      </c>
      <c r="C2169" s="28">
        <f>_xlfn.XLOOKUP(A2169,'Medical Exam Transform'!$A$2:$A$2336,'Medical Exam Transform'!$B$2:$B$2336)</f>
        <v>24.6</v>
      </c>
      <c r="D2169" s="14">
        <f>_xlfn.XLOOKUP(A2169,'Medical Exam Transform'!$A$2:$A$2336,'Medical Exam Transform'!$C$2:$C$2336)</f>
        <v>6.19</v>
      </c>
      <c r="E2169" s="14" t="str">
        <f>_xlfn.XLOOKUP(A2169,'Medical Exam Transform'!$A$2:$A$2336,'Medical Exam Transform'!$D$2:$D$2336)</f>
        <v>No</v>
      </c>
      <c r="F2169" s="14" t="str">
        <f>_xlfn.XLOOKUP(A2169,'Medical Exam Transform'!$A$2:$A$2336,'Medical Exam Transform'!$E$2:$E$2336)</f>
        <v>No</v>
      </c>
      <c r="G2169" s="14" t="str">
        <f>_xlfn.XLOOKUP(A2169,'Medical Exam Transform'!$A$2:$A$2336,'Medical Exam Transform'!$F$2:$F$2336)</f>
        <v>Yes</v>
      </c>
      <c r="H2169" s="14">
        <f>_xlfn.XLOOKUP(A2169,'Medical Exam Transform'!$A$2:$A$2336,'Medical Exam Transform'!$G$2:$G$2336)</f>
        <v>1</v>
      </c>
      <c r="I2169" s="14" t="str">
        <f>_xlfn.XLOOKUP(A2169,'Medical Exam Transform'!$A$2:$A$2336,'Medical Exam Transform'!$H$2:$H$2336)</f>
        <v>No</v>
      </c>
      <c r="J2169" s="14" t="str">
        <f>_xlfn.XLOOKUP(A2169,'Medical Exam Transform'!$A$2:$A$2336,'Medical Exam Transform'!$I$2:$I$2336)</f>
        <v>Normalweight</v>
      </c>
      <c r="K2169" s="14" t="str">
        <f>_xlfn.XLOOKUP(A2169,'Medical Exam Transform'!$A$2:$A$2336,'Medical Exam Transform'!$J$2:$J$2336)</f>
        <v>Normal</v>
      </c>
      <c r="L2169" s="60">
        <f>_xlfn.XLOOKUP(A2169,'Hospitalisation Transform'!$A$2:$A$2344,'Hospitalisation Transform'!$B$2:$B$2344)</f>
        <v>37837</v>
      </c>
      <c r="M2169" s="82">
        <f>_xlfn.XLOOKUP(A2169,'Hospitalisation Transform'!$A$2:$A$2344,'Hospitalisation Transform'!$D$2:$D$2344)</f>
        <v>1837.24</v>
      </c>
      <c r="N2169" s="14" t="str">
        <f>_xlfn.XLOOKUP(A2169,'Hospitalisation Transform'!$A$2:$A$2344,'Hospitalisation Transform'!$E$2:$E$2344)</f>
        <v>tier - 3</v>
      </c>
      <c r="O2169" s="14" t="str">
        <f>_xlfn.XLOOKUP(A2169,'Hospitalisation Transform'!$A$2:$A$2344,'Hospitalisation Transform'!$F$2:$F$2344)</f>
        <v>tier - 2</v>
      </c>
      <c r="P2169" s="14" t="str">
        <f>_xlfn.XLOOKUP(A2169,'Hospitalisation Transform'!$A$2:$A$2344,'Hospitalisation Transform'!$G$2:$G$2344)</f>
        <v>R1011</v>
      </c>
      <c r="Q2169" s="14">
        <f>_xlfn.XLOOKUP(A2169,'Hospitalisation Transform'!$A$2:$A$2344,'Hospitalisation Transform'!$H$2:$H$2344)</f>
        <v>20</v>
      </c>
    </row>
    <row r="2170" spans="1:17" ht="15.5" x14ac:dyDescent="0.35">
      <c r="A2170" s="59" t="s">
        <v>194</v>
      </c>
      <c r="B2170" s="39" t="str">
        <f>_xlfn.XLOOKUP(A2170,'Customer Names Transform'!$A$2:$A$2336,'Customer Names Transform'!$D$2:$D$2336)</f>
        <v>Jonathan</v>
      </c>
      <c r="C2170" s="28">
        <f>_xlfn.XLOOKUP(A2170,'Medical Exam Transform'!$A$2:$A$2336,'Medical Exam Transform'!$B$2:$B$2336)</f>
        <v>20.9</v>
      </c>
      <c r="D2170" s="14">
        <f>_xlfn.XLOOKUP(A2170,'Medical Exam Transform'!$A$2:$A$2336,'Medical Exam Transform'!$C$2:$C$2336)</f>
        <v>5.12</v>
      </c>
      <c r="E2170" s="14" t="str">
        <f>_xlfn.XLOOKUP(A2170,'Medical Exam Transform'!$A$2:$A$2336,'Medical Exam Transform'!$D$2:$D$2336)</f>
        <v>No</v>
      </c>
      <c r="F2170" s="14" t="str">
        <f>_xlfn.XLOOKUP(A2170,'Medical Exam Transform'!$A$2:$A$2336,'Medical Exam Transform'!$E$2:$E$2336)</f>
        <v>No</v>
      </c>
      <c r="G2170" s="14" t="str">
        <f>_xlfn.XLOOKUP(A2170,'Medical Exam Transform'!$A$2:$A$2336,'Medical Exam Transform'!$F$2:$F$2336)</f>
        <v>Yes</v>
      </c>
      <c r="H2170" s="14">
        <f>_xlfn.XLOOKUP(A2170,'Medical Exam Transform'!$A$2:$A$2336,'Medical Exam Transform'!$G$2:$G$2336)</f>
        <v>1</v>
      </c>
      <c r="I2170" s="14" t="str">
        <f>_xlfn.XLOOKUP(A2170,'Medical Exam Transform'!$A$2:$A$2336,'Medical Exam Transform'!$H$2:$H$2336)</f>
        <v>No</v>
      </c>
      <c r="J2170" s="14" t="str">
        <f>_xlfn.XLOOKUP(A2170,'Medical Exam Transform'!$A$2:$A$2336,'Medical Exam Transform'!$I$2:$I$2336)</f>
        <v>Normalweight</v>
      </c>
      <c r="K2170" s="14" t="str">
        <f>_xlfn.XLOOKUP(A2170,'Medical Exam Transform'!$A$2:$A$2336,'Medical Exam Transform'!$J$2:$J$2336)</f>
        <v>Prediabetes</v>
      </c>
      <c r="L2170" s="60">
        <f>_xlfn.XLOOKUP(A2170,'Hospitalisation Transform'!$A$2:$A$2344,'Hospitalisation Transform'!$B$2:$B$2344)</f>
        <v>37844</v>
      </c>
      <c r="M2170" s="82">
        <f>_xlfn.XLOOKUP(A2170,'Hospitalisation Transform'!$A$2:$A$2344,'Hospitalisation Transform'!$D$2:$D$2344)</f>
        <v>1832.09</v>
      </c>
      <c r="N2170" s="14" t="str">
        <f>_xlfn.XLOOKUP(A2170,'Hospitalisation Transform'!$A$2:$A$2344,'Hospitalisation Transform'!$E$2:$E$2344)</f>
        <v>tier - 3</v>
      </c>
      <c r="O2170" s="14" t="str">
        <f>_xlfn.XLOOKUP(A2170,'Hospitalisation Transform'!$A$2:$A$2344,'Hospitalisation Transform'!$F$2:$F$2344)</f>
        <v>tier - 3</v>
      </c>
      <c r="P2170" s="14" t="str">
        <f>_xlfn.XLOOKUP(A2170,'Hospitalisation Transform'!$A$2:$A$2344,'Hospitalisation Transform'!$G$2:$G$2344)</f>
        <v>R1011</v>
      </c>
      <c r="Q2170" s="14">
        <f>_xlfn.XLOOKUP(A2170,'Hospitalisation Transform'!$A$2:$A$2344,'Hospitalisation Transform'!$H$2:$H$2344)</f>
        <v>20</v>
      </c>
    </row>
    <row r="2171" spans="1:17" ht="15.5" x14ac:dyDescent="0.35">
      <c r="A2171" s="59" t="s">
        <v>193</v>
      </c>
      <c r="B2171" s="39" t="str">
        <f>_xlfn.XLOOKUP(A2171,'Customer Names Transform'!$A$2:$A$2336,'Customer Names Transform'!$D$2:$D$2336)</f>
        <v>Dathan</v>
      </c>
      <c r="C2171" s="28">
        <f>_xlfn.XLOOKUP(A2171,'Medical Exam Transform'!$A$2:$A$2336,'Medical Exam Transform'!$B$2:$B$2336)</f>
        <v>34.4</v>
      </c>
      <c r="D2171" s="14">
        <f>_xlfn.XLOOKUP(A2171,'Medical Exam Transform'!$A$2:$A$2336,'Medical Exam Transform'!$C$2:$C$2336)</f>
        <v>4.04</v>
      </c>
      <c r="E2171" s="14" t="str">
        <f>_xlfn.XLOOKUP(A2171,'Medical Exam Transform'!$A$2:$A$2336,'Medical Exam Transform'!$D$2:$D$2336)</f>
        <v>No</v>
      </c>
      <c r="F2171" s="14" t="str">
        <f>_xlfn.XLOOKUP(A2171,'Medical Exam Transform'!$A$2:$A$2336,'Medical Exam Transform'!$E$2:$E$2336)</f>
        <v>No</v>
      </c>
      <c r="G2171" s="14" t="str">
        <f>_xlfn.XLOOKUP(A2171,'Medical Exam Transform'!$A$2:$A$2336,'Medical Exam Transform'!$F$2:$F$2336)</f>
        <v>No</v>
      </c>
      <c r="H2171" s="14">
        <f>_xlfn.XLOOKUP(A2171,'Medical Exam Transform'!$A$2:$A$2336,'Medical Exam Transform'!$G$2:$G$2336)</f>
        <v>0</v>
      </c>
      <c r="I2171" s="14" t="str">
        <f>_xlfn.XLOOKUP(A2171,'Medical Exam Transform'!$A$2:$A$2336,'Medical Exam Transform'!$H$2:$H$2336)</f>
        <v>No</v>
      </c>
      <c r="J2171" s="14" t="str">
        <f>_xlfn.XLOOKUP(A2171,'Medical Exam Transform'!$A$2:$A$2336,'Medical Exam Transform'!$I$2:$I$2336)</f>
        <v>Obesity</v>
      </c>
      <c r="K2171" s="14" t="str">
        <f>_xlfn.XLOOKUP(A2171,'Medical Exam Transform'!$A$2:$A$2336,'Medical Exam Transform'!$J$2:$J$2336)</f>
        <v>Prediabetes</v>
      </c>
      <c r="L2171" s="60">
        <f>_xlfn.XLOOKUP(A2171,'Hospitalisation Transform'!$A$2:$A$2344,'Hospitalisation Transform'!$B$2:$B$2344)</f>
        <v>36434</v>
      </c>
      <c r="M2171" s="82">
        <f>_xlfn.XLOOKUP(A2171,'Hospitalisation Transform'!$A$2:$A$2344,'Hospitalisation Transform'!$D$2:$D$2344)</f>
        <v>1826.84</v>
      </c>
      <c r="N2171" s="14" t="str">
        <f>_xlfn.XLOOKUP(A2171,'Hospitalisation Transform'!$A$2:$A$2344,'Hospitalisation Transform'!$E$2:$E$2344)</f>
        <v>tier - 3</v>
      </c>
      <c r="O2171" s="14" t="str">
        <f>_xlfn.XLOOKUP(A2171,'Hospitalisation Transform'!$A$2:$A$2344,'Hospitalisation Transform'!$F$2:$F$2344)</f>
        <v>tier - 2</v>
      </c>
      <c r="P2171" s="14" t="str">
        <f>_xlfn.XLOOKUP(A2171,'Hospitalisation Transform'!$A$2:$A$2344,'Hospitalisation Transform'!$G$2:$G$2344)</f>
        <v>R1011</v>
      </c>
      <c r="Q2171" s="14">
        <f>_xlfn.XLOOKUP(A2171,'Hospitalisation Transform'!$A$2:$A$2344,'Hospitalisation Transform'!$H$2:$H$2344)</f>
        <v>24</v>
      </c>
    </row>
    <row r="2172" spans="1:17" ht="15.5" x14ac:dyDescent="0.35">
      <c r="A2172" s="59" t="s">
        <v>192</v>
      </c>
      <c r="B2172" s="39" t="str">
        <f>_xlfn.XLOOKUP(A2172,'Customer Names Transform'!$A$2:$A$2336,'Customer Names Transform'!$D$2:$D$2336)</f>
        <v>Eric</v>
      </c>
      <c r="C2172" s="28">
        <f>_xlfn.XLOOKUP(A2172,'Medical Exam Transform'!$A$2:$A$2336,'Medical Exam Transform'!$B$2:$B$2336)</f>
        <v>32.56</v>
      </c>
      <c r="D2172" s="14">
        <f>_xlfn.XLOOKUP(A2172,'Medical Exam Transform'!$A$2:$A$2336,'Medical Exam Transform'!$C$2:$C$2336)</f>
        <v>5.36</v>
      </c>
      <c r="E2172" s="14" t="str">
        <f>_xlfn.XLOOKUP(A2172,'Medical Exam Transform'!$A$2:$A$2336,'Medical Exam Transform'!$D$2:$D$2336)</f>
        <v>No</v>
      </c>
      <c r="F2172" s="14" t="str">
        <f>_xlfn.XLOOKUP(A2172,'Medical Exam Transform'!$A$2:$A$2336,'Medical Exam Transform'!$E$2:$E$2336)</f>
        <v>No</v>
      </c>
      <c r="G2172" s="14" t="str">
        <f>_xlfn.XLOOKUP(A2172,'Medical Exam Transform'!$A$2:$A$2336,'Medical Exam Transform'!$F$2:$F$2336)</f>
        <v>No</v>
      </c>
      <c r="H2172" s="14">
        <f>_xlfn.XLOOKUP(A2172,'Medical Exam Transform'!$A$2:$A$2336,'Medical Exam Transform'!$G$2:$G$2336)</f>
        <v>0</v>
      </c>
      <c r="I2172" s="14" t="str">
        <f>_xlfn.XLOOKUP(A2172,'Medical Exam Transform'!$A$2:$A$2336,'Medical Exam Transform'!$H$2:$H$2336)</f>
        <v>No</v>
      </c>
      <c r="J2172" s="14" t="str">
        <f>_xlfn.XLOOKUP(A2172,'Medical Exam Transform'!$A$2:$A$2336,'Medical Exam Transform'!$I$2:$I$2336)</f>
        <v>Obesity</v>
      </c>
      <c r="K2172" s="14" t="str">
        <f>_xlfn.XLOOKUP(A2172,'Medical Exam Transform'!$A$2:$A$2336,'Medical Exam Transform'!$J$2:$J$2336)</f>
        <v>Normal</v>
      </c>
      <c r="L2172" s="60">
        <f>_xlfn.XLOOKUP(A2172,'Hospitalisation Transform'!$A$2:$A$2344,'Hospitalisation Transform'!$B$2:$B$2344)</f>
        <v>36481</v>
      </c>
      <c r="M2172" s="82">
        <f>_xlfn.XLOOKUP(A2172,'Hospitalisation Transform'!$A$2:$A$2344,'Hospitalisation Transform'!$D$2:$D$2344)</f>
        <v>1824.29</v>
      </c>
      <c r="N2172" s="14" t="str">
        <f>_xlfn.XLOOKUP(A2172,'Hospitalisation Transform'!$A$2:$A$2344,'Hospitalisation Transform'!$E$2:$E$2344)</f>
        <v>tier - 3</v>
      </c>
      <c r="O2172" s="14" t="str">
        <f>_xlfn.XLOOKUP(A2172,'Hospitalisation Transform'!$A$2:$A$2344,'Hospitalisation Transform'!$F$2:$F$2344)</f>
        <v>tier - 3</v>
      </c>
      <c r="P2172" s="14" t="str">
        <f>_xlfn.XLOOKUP(A2172,'Hospitalisation Transform'!$A$2:$A$2344,'Hospitalisation Transform'!$G$2:$G$2344)</f>
        <v>R1013</v>
      </c>
      <c r="Q2172" s="14">
        <f>_xlfn.XLOOKUP(A2172,'Hospitalisation Transform'!$A$2:$A$2344,'Hospitalisation Transform'!$H$2:$H$2344)</f>
        <v>24</v>
      </c>
    </row>
    <row r="2173" spans="1:17" ht="15.5" x14ac:dyDescent="0.35">
      <c r="A2173" s="59" t="s">
        <v>191</v>
      </c>
      <c r="B2173" s="39" t="str">
        <f>_xlfn.XLOOKUP(A2173,'Customer Names Transform'!$A$2:$A$2336,'Customer Names Transform'!$D$2:$D$2336)</f>
        <v>Allison M</v>
      </c>
      <c r="C2173" s="28">
        <f>_xlfn.XLOOKUP(A2173,'Medical Exam Transform'!$A$2:$A$2336,'Medical Exam Transform'!$B$2:$B$2336)</f>
        <v>27.98</v>
      </c>
      <c r="D2173" s="14">
        <f>_xlfn.XLOOKUP(A2173,'Medical Exam Transform'!$A$2:$A$2336,'Medical Exam Transform'!$C$2:$C$2336)</f>
        <v>4.38</v>
      </c>
      <c r="E2173" s="14" t="str">
        <f>_xlfn.XLOOKUP(A2173,'Medical Exam Transform'!$A$2:$A$2336,'Medical Exam Transform'!$D$2:$D$2336)</f>
        <v>No</v>
      </c>
      <c r="F2173" s="14" t="str">
        <f>_xlfn.XLOOKUP(A2173,'Medical Exam Transform'!$A$2:$A$2336,'Medical Exam Transform'!$E$2:$E$2336)</f>
        <v>yes</v>
      </c>
      <c r="G2173" s="14" t="str">
        <f>_xlfn.XLOOKUP(A2173,'Medical Exam Transform'!$A$2:$A$2336,'Medical Exam Transform'!$F$2:$F$2336)</f>
        <v>No</v>
      </c>
      <c r="H2173" s="14">
        <f>_xlfn.XLOOKUP(A2173,'Medical Exam Transform'!$A$2:$A$2336,'Medical Exam Transform'!$G$2:$G$2336)</f>
        <v>1</v>
      </c>
      <c r="I2173" s="14" t="str">
        <f>_xlfn.XLOOKUP(A2173,'Medical Exam Transform'!$A$2:$A$2336,'Medical Exam Transform'!$H$2:$H$2336)</f>
        <v>No</v>
      </c>
      <c r="J2173" s="14" t="str">
        <f>_xlfn.XLOOKUP(A2173,'Medical Exam Transform'!$A$2:$A$2336,'Medical Exam Transform'!$I$2:$I$2336)</f>
        <v>Overweight</v>
      </c>
      <c r="K2173" s="14" t="str">
        <f>_xlfn.XLOOKUP(A2173,'Medical Exam Transform'!$A$2:$A$2336,'Medical Exam Transform'!$J$2:$J$2336)</f>
        <v>Normal</v>
      </c>
      <c r="L2173" s="60">
        <f>_xlfn.XLOOKUP(A2173,'Hospitalisation Transform'!$A$2:$A$2344,'Hospitalisation Transform'!$B$2:$B$2344)</f>
        <v>38218</v>
      </c>
      <c r="M2173" s="82">
        <f>_xlfn.XLOOKUP(A2173,'Hospitalisation Transform'!$A$2:$A$2344,'Hospitalisation Transform'!$D$2:$D$2344)</f>
        <v>1822.54</v>
      </c>
      <c r="N2173" s="14" t="str">
        <f>_xlfn.XLOOKUP(A2173,'Hospitalisation Transform'!$A$2:$A$2344,'Hospitalisation Transform'!$E$2:$E$2344)</f>
        <v>tier - 3</v>
      </c>
      <c r="O2173" s="14" t="str">
        <f>_xlfn.XLOOKUP(A2173,'Hospitalisation Transform'!$A$2:$A$2344,'Hospitalisation Transform'!$F$2:$F$2344)</f>
        <v>tier - 1</v>
      </c>
      <c r="P2173" s="14" t="str">
        <f>_xlfn.XLOOKUP(A2173,'Hospitalisation Transform'!$A$2:$A$2344,'Hospitalisation Transform'!$G$2:$G$2344)</f>
        <v>R1012</v>
      </c>
      <c r="Q2173" s="14">
        <f>_xlfn.XLOOKUP(A2173,'Hospitalisation Transform'!$A$2:$A$2344,'Hospitalisation Transform'!$H$2:$H$2344)</f>
        <v>19</v>
      </c>
    </row>
    <row r="2174" spans="1:17" ht="15.5" x14ac:dyDescent="0.35">
      <c r="A2174" s="59" t="s">
        <v>190</v>
      </c>
      <c r="B2174" s="39" t="str">
        <f>_xlfn.XLOOKUP(A2174,'Customer Names Transform'!$A$2:$A$2336,'Customer Names Transform'!$D$2:$D$2336)</f>
        <v>Paul</v>
      </c>
      <c r="C2174" s="28">
        <f>_xlfn.XLOOKUP(A2174,'Medical Exam Transform'!$A$2:$A$2336,'Medical Exam Transform'!$B$2:$B$2336)</f>
        <v>26.51</v>
      </c>
      <c r="D2174" s="14">
        <f>_xlfn.XLOOKUP(A2174,'Medical Exam Transform'!$A$2:$A$2336,'Medical Exam Transform'!$C$2:$C$2336)</f>
        <v>4.58</v>
      </c>
      <c r="E2174" s="14" t="str">
        <f>_xlfn.XLOOKUP(A2174,'Medical Exam Transform'!$A$2:$A$2336,'Medical Exam Transform'!$D$2:$D$2336)</f>
        <v>No</v>
      </c>
      <c r="F2174" s="14" t="str">
        <f>_xlfn.XLOOKUP(A2174,'Medical Exam Transform'!$A$2:$A$2336,'Medical Exam Transform'!$E$2:$E$2336)</f>
        <v>No</v>
      </c>
      <c r="G2174" s="14" t="str">
        <f>_xlfn.XLOOKUP(A2174,'Medical Exam Transform'!$A$2:$A$2336,'Medical Exam Transform'!$F$2:$F$2336)</f>
        <v>No</v>
      </c>
      <c r="H2174" s="14">
        <f>_xlfn.XLOOKUP(A2174,'Medical Exam Transform'!$A$2:$A$2336,'Medical Exam Transform'!$G$2:$G$2336)</f>
        <v>0</v>
      </c>
      <c r="I2174" s="14" t="str">
        <f>_xlfn.XLOOKUP(A2174,'Medical Exam Transform'!$A$2:$A$2336,'Medical Exam Transform'!$H$2:$H$2336)</f>
        <v>No</v>
      </c>
      <c r="J2174" s="14" t="str">
        <f>_xlfn.XLOOKUP(A2174,'Medical Exam Transform'!$A$2:$A$2336,'Medical Exam Transform'!$I$2:$I$2336)</f>
        <v>Overweight</v>
      </c>
      <c r="K2174" s="14" t="str">
        <f>_xlfn.XLOOKUP(A2174,'Medical Exam Transform'!$A$2:$A$2336,'Medical Exam Transform'!$J$2:$J$2336)</f>
        <v>Normal</v>
      </c>
      <c r="L2174" s="60">
        <f>_xlfn.XLOOKUP(A2174,'Hospitalisation Transform'!$A$2:$A$2344,'Hospitalisation Transform'!$B$2:$B$2344)</f>
        <v>36428</v>
      </c>
      <c r="M2174" s="82">
        <f>_xlfn.XLOOKUP(A2174,'Hospitalisation Transform'!$A$2:$A$2344,'Hospitalisation Transform'!$D$2:$D$2344)</f>
        <v>1815.88</v>
      </c>
      <c r="N2174" s="14" t="str">
        <f>_xlfn.XLOOKUP(A2174,'Hospitalisation Transform'!$A$2:$A$2344,'Hospitalisation Transform'!$E$2:$E$2344)</f>
        <v>tier - 3</v>
      </c>
      <c r="O2174" s="14" t="str">
        <f>_xlfn.XLOOKUP(A2174,'Hospitalisation Transform'!$A$2:$A$2344,'Hospitalisation Transform'!$F$2:$F$2344)</f>
        <v>tier - 3</v>
      </c>
      <c r="P2174" s="14" t="str">
        <f>_xlfn.XLOOKUP(A2174,'Hospitalisation Transform'!$A$2:$A$2344,'Hospitalisation Transform'!$G$2:$G$2344)</f>
        <v>R1013</v>
      </c>
      <c r="Q2174" s="14">
        <f>_xlfn.XLOOKUP(A2174,'Hospitalisation Transform'!$A$2:$A$2344,'Hospitalisation Transform'!$H$2:$H$2344)</f>
        <v>24</v>
      </c>
    </row>
    <row r="2175" spans="1:17" ht="15.5" x14ac:dyDescent="0.35">
      <c r="A2175" s="59" t="s">
        <v>189</v>
      </c>
      <c r="B2175" s="39" t="str">
        <f>_xlfn.XLOOKUP(A2175,'Customer Names Transform'!$A$2:$A$2336,'Customer Names Transform'!$D$2:$D$2336)</f>
        <v>Aaron R</v>
      </c>
      <c r="C2175" s="28">
        <f>_xlfn.XLOOKUP(A2175,'Medical Exam Transform'!$A$2:$A$2336,'Medical Exam Transform'!$B$2:$B$2336)</f>
        <v>29.734999999999999</v>
      </c>
      <c r="D2175" s="14">
        <f>_xlfn.XLOOKUP(A2175,'Medical Exam Transform'!$A$2:$A$2336,'Medical Exam Transform'!$C$2:$C$2336)</f>
        <v>11.92</v>
      </c>
      <c r="E2175" s="14" t="str">
        <f>_xlfn.XLOOKUP(A2175,'Medical Exam Transform'!$A$2:$A$2336,'Medical Exam Transform'!$D$2:$D$2336)</f>
        <v>No</v>
      </c>
      <c r="F2175" s="14" t="str">
        <f>_xlfn.XLOOKUP(A2175,'Medical Exam Transform'!$A$2:$A$2336,'Medical Exam Transform'!$E$2:$E$2336)</f>
        <v>No</v>
      </c>
      <c r="G2175" s="14" t="str">
        <f>_xlfn.XLOOKUP(A2175,'Medical Exam Transform'!$A$2:$A$2336,'Medical Exam Transform'!$F$2:$F$2336)</f>
        <v>No</v>
      </c>
      <c r="H2175" s="14">
        <f>_xlfn.XLOOKUP(A2175,'Medical Exam Transform'!$A$2:$A$2336,'Medical Exam Transform'!$G$2:$G$2336)</f>
        <v>0</v>
      </c>
      <c r="I2175" s="14" t="str">
        <f>_xlfn.XLOOKUP(A2175,'Medical Exam Transform'!$A$2:$A$2336,'Medical Exam Transform'!$H$2:$H$2336)</f>
        <v>No</v>
      </c>
      <c r="J2175" s="14" t="str">
        <f>_xlfn.XLOOKUP(A2175,'Medical Exam Transform'!$A$2:$A$2336,'Medical Exam Transform'!$I$2:$I$2336)</f>
        <v>Overweight</v>
      </c>
      <c r="K2175" s="14" t="str">
        <f>_xlfn.XLOOKUP(A2175,'Medical Exam Transform'!$A$2:$A$2336,'Medical Exam Transform'!$J$2:$J$2336)</f>
        <v>Normal</v>
      </c>
      <c r="L2175" s="60">
        <f>_xlfn.XLOOKUP(A2175,'Hospitalisation Transform'!$A$2:$A$2344,'Hospitalisation Transform'!$B$2:$B$2344)</f>
        <v>37603</v>
      </c>
      <c r="M2175" s="82">
        <f>_xlfn.XLOOKUP(A2175,'Hospitalisation Transform'!$A$2:$A$2344,'Hospitalisation Transform'!$D$2:$D$2344)</f>
        <v>1769.53</v>
      </c>
      <c r="N2175" s="14" t="str">
        <f>_xlfn.XLOOKUP(A2175,'Hospitalisation Transform'!$A$2:$A$2344,'Hospitalisation Transform'!$E$2:$E$2344)</f>
        <v>tier - 3</v>
      </c>
      <c r="O2175" s="14" t="str">
        <f>_xlfn.XLOOKUP(A2175,'Hospitalisation Transform'!$A$2:$A$2344,'Hospitalisation Transform'!$F$2:$F$2344)</f>
        <v>tier - 3</v>
      </c>
      <c r="P2175" s="14" t="str">
        <f>_xlfn.XLOOKUP(A2175,'Hospitalisation Transform'!$A$2:$A$2344,'Hospitalisation Transform'!$G$2:$G$2344)</f>
        <v>R1012</v>
      </c>
      <c r="Q2175" s="14">
        <f>_xlfn.XLOOKUP(A2175,'Hospitalisation Transform'!$A$2:$A$2344,'Hospitalisation Transform'!$H$2:$H$2344)</f>
        <v>20</v>
      </c>
    </row>
    <row r="2176" spans="1:17" ht="15.5" x14ac:dyDescent="0.35">
      <c r="A2176" s="59" t="s">
        <v>188</v>
      </c>
      <c r="B2176" s="39" t="str">
        <f>_xlfn.XLOOKUP(A2176,'Customer Names Transform'!$A$2:$A$2336,'Customer Names Transform'!$D$2:$D$2336)</f>
        <v>Caitlin H.</v>
      </c>
      <c r="C2176" s="28">
        <f>_xlfn.XLOOKUP(A2176,'Medical Exam Transform'!$A$2:$A$2336,'Medical Exam Transform'!$B$2:$B$2336)</f>
        <v>40.5</v>
      </c>
      <c r="D2176" s="14">
        <f>_xlfn.XLOOKUP(A2176,'Medical Exam Transform'!$A$2:$A$2336,'Medical Exam Transform'!$C$2:$C$2336)</f>
        <v>5.4</v>
      </c>
      <c r="E2176" s="14" t="str">
        <f>_xlfn.XLOOKUP(A2176,'Medical Exam Transform'!$A$2:$A$2336,'Medical Exam Transform'!$D$2:$D$2336)</f>
        <v>No</v>
      </c>
      <c r="F2176" s="14" t="str">
        <f>_xlfn.XLOOKUP(A2176,'Medical Exam Transform'!$A$2:$A$2336,'Medical Exam Transform'!$E$2:$E$2336)</f>
        <v>No</v>
      </c>
      <c r="G2176" s="14" t="str">
        <f>_xlfn.XLOOKUP(A2176,'Medical Exam Transform'!$A$2:$A$2336,'Medical Exam Transform'!$F$2:$F$2336)</f>
        <v>Yes</v>
      </c>
      <c r="H2176" s="14">
        <f>_xlfn.XLOOKUP(A2176,'Medical Exam Transform'!$A$2:$A$2336,'Medical Exam Transform'!$G$2:$G$2336)</f>
        <v>1</v>
      </c>
      <c r="I2176" s="14" t="str">
        <f>_xlfn.XLOOKUP(A2176,'Medical Exam Transform'!$A$2:$A$2336,'Medical Exam Transform'!$H$2:$H$2336)</f>
        <v>No</v>
      </c>
      <c r="J2176" s="14" t="str">
        <f>_xlfn.XLOOKUP(A2176,'Medical Exam Transform'!$A$2:$A$2336,'Medical Exam Transform'!$I$2:$I$2336)</f>
        <v>Obesity</v>
      </c>
      <c r="K2176" s="14" t="str">
        <f>_xlfn.XLOOKUP(A2176,'Medical Exam Transform'!$A$2:$A$2336,'Medical Exam Transform'!$J$2:$J$2336)</f>
        <v>Normal</v>
      </c>
      <c r="L2176" s="60">
        <f>_xlfn.XLOOKUP(A2176,'Hospitalisation Transform'!$A$2:$A$2344,'Hospitalisation Transform'!$B$2:$B$2344)</f>
        <v>37944</v>
      </c>
      <c r="M2176" s="82">
        <f>_xlfn.XLOOKUP(A2176,'Hospitalisation Transform'!$A$2:$A$2344,'Hospitalisation Transform'!$D$2:$D$2344)</f>
        <v>1759.34</v>
      </c>
      <c r="N2176" s="14" t="str">
        <f>_xlfn.XLOOKUP(A2176,'Hospitalisation Transform'!$A$2:$A$2344,'Hospitalisation Transform'!$E$2:$E$2344)</f>
        <v>tier - 3</v>
      </c>
      <c r="O2176" s="14" t="str">
        <f>_xlfn.XLOOKUP(A2176,'Hospitalisation Transform'!$A$2:$A$2344,'Hospitalisation Transform'!$F$2:$F$2344)</f>
        <v>tier - 1</v>
      </c>
      <c r="P2176" s="14" t="str">
        <f>_xlfn.XLOOKUP(A2176,'Hospitalisation Transform'!$A$2:$A$2344,'Hospitalisation Transform'!$G$2:$G$2344)</f>
        <v>R1011</v>
      </c>
      <c r="Q2176" s="14">
        <f>_xlfn.XLOOKUP(A2176,'Hospitalisation Transform'!$A$2:$A$2344,'Hospitalisation Transform'!$H$2:$H$2344)</f>
        <v>20</v>
      </c>
    </row>
    <row r="2177" spans="1:17" ht="15.5" x14ac:dyDescent="0.35">
      <c r="A2177" s="59" t="s">
        <v>187</v>
      </c>
      <c r="B2177" s="39" t="str">
        <f>_xlfn.XLOOKUP(A2177,'Customer Names Transform'!$A$2:$A$2336,'Customer Names Transform'!$D$2:$D$2336)</f>
        <v>Harald E.</v>
      </c>
      <c r="C2177" s="28">
        <f>_xlfn.XLOOKUP(A2177,'Medical Exam Transform'!$A$2:$A$2336,'Medical Exam Transform'!$B$2:$B$2336)</f>
        <v>25.64</v>
      </c>
      <c r="D2177" s="14">
        <f>_xlfn.XLOOKUP(A2177,'Medical Exam Transform'!$A$2:$A$2336,'Medical Exam Transform'!$C$2:$C$2336)</f>
        <v>4.76</v>
      </c>
      <c r="E2177" s="14" t="str">
        <f>_xlfn.XLOOKUP(A2177,'Medical Exam Transform'!$A$2:$A$2336,'Medical Exam Transform'!$D$2:$D$2336)</f>
        <v>No</v>
      </c>
      <c r="F2177" s="14" t="str">
        <f>_xlfn.XLOOKUP(A2177,'Medical Exam Transform'!$A$2:$A$2336,'Medical Exam Transform'!$E$2:$E$2336)</f>
        <v>No</v>
      </c>
      <c r="G2177" s="14" t="str">
        <f>_xlfn.XLOOKUP(A2177,'Medical Exam Transform'!$A$2:$A$2336,'Medical Exam Transform'!$F$2:$F$2336)</f>
        <v>No</v>
      </c>
      <c r="H2177" s="14">
        <f>_xlfn.XLOOKUP(A2177,'Medical Exam Transform'!$A$2:$A$2336,'Medical Exam Transform'!$G$2:$G$2336)</f>
        <v>1</v>
      </c>
      <c r="I2177" s="14" t="str">
        <f>_xlfn.XLOOKUP(A2177,'Medical Exam Transform'!$A$2:$A$2336,'Medical Exam Transform'!$H$2:$H$2336)</f>
        <v>No</v>
      </c>
      <c r="J2177" s="14" t="str">
        <f>_xlfn.XLOOKUP(A2177,'Medical Exam Transform'!$A$2:$A$2336,'Medical Exam Transform'!$I$2:$I$2336)</f>
        <v>Overweight</v>
      </c>
      <c r="K2177" s="14" t="str">
        <f>_xlfn.XLOOKUP(A2177,'Medical Exam Transform'!$A$2:$A$2336,'Medical Exam Transform'!$J$2:$J$2336)</f>
        <v>Prediabetes</v>
      </c>
      <c r="L2177" s="60">
        <f>_xlfn.XLOOKUP(A2177,'Hospitalisation Transform'!$A$2:$A$2344,'Hospitalisation Transform'!$B$2:$B$2344)</f>
        <v>36075</v>
      </c>
      <c r="M2177" s="82">
        <f>_xlfn.XLOOKUP(A2177,'Hospitalisation Transform'!$A$2:$A$2344,'Hospitalisation Transform'!$D$2:$D$2344)</f>
        <v>1756.6</v>
      </c>
      <c r="N2177" s="14" t="str">
        <f>_xlfn.XLOOKUP(A2177,'Hospitalisation Transform'!$A$2:$A$2344,'Hospitalisation Transform'!$E$2:$E$2344)</f>
        <v>tier - 3</v>
      </c>
      <c r="O2177" s="14" t="str">
        <f>_xlfn.XLOOKUP(A2177,'Hospitalisation Transform'!$A$2:$A$2344,'Hospitalisation Transform'!$F$2:$F$2344)</f>
        <v>tier - 3</v>
      </c>
      <c r="P2177" s="14" t="str">
        <f>_xlfn.XLOOKUP(A2177,'Hospitalisation Transform'!$A$2:$A$2344,'Hospitalisation Transform'!$G$2:$G$2344)</f>
        <v>R1013</v>
      </c>
      <c r="Q2177" s="14">
        <f>_xlfn.XLOOKUP(A2177,'Hospitalisation Transform'!$A$2:$A$2344,'Hospitalisation Transform'!$H$2:$H$2344)</f>
        <v>25</v>
      </c>
    </row>
    <row r="2178" spans="1:17" ht="15.5" x14ac:dyDescent="0.35">
      <c r="A2178" s="59" t="s">
        <v>186</v>
      </c>
      <c r="B2178" s="39" t="str">
        <f>_xlfn.XLOOKUP(A2178,'Customer Names Transform'!$A$2:$A$2336,'Customer Names Transform'!$D$2:$D$2336)</f>
        <v>Siobhan A.</v>
      </c>
      <c r="C2178" s="28">
        <f>_xlfn.XLOOKUP(A2178,'Medical Exam Transform'!$A$2:$A$2336,'Medical Exam Transform'!$B$2:$B$2336)</f>
        <v>32.9</v>
      </c>
      <c r="D2178" s="14">
        <f>_xlfn.XLOOKUP(A2178,'Medical Exam Transform'!$A$2:$A$2336,'Medical Exam Transform'!$C$2:$C$2336)</f>
        <v>4.78</v>
      </c>
      <c r="E2178" s="14" t="str">
        <f>_xlfn.XLOOKUP(A2178,'Medical Exam Transform'!$A$2:$A$2336,'Medical Exam Transform'!$D$2:$D$2336)</f>
        <v>No</v>
      </c>
      <c r="F2178" s="14" t="str">
        <f>_xlfn.XLOOKUP(A2178,'Medical Exam Transform'!$A$2:$A$2336,'Medical Exam Transform'!$E$2:$E$2336)</f>
        <v>No</v>
      </c>
      <c r="G2178" s="14" t="str">
        <f>_xlfn.XLOOKUP(A2178,'Medical Exam Transform'!$A$2:$A$2336,'Medical Exam Transform'!$F$2:$F$2336)</f>
        <v>Yes</v>
      </c>
      <c r="H2178" s="14">
        <f>_xlfn.XLOOKUP(A2178,'Medical Exam Transform'!$A$2:$A$2336,'Medical Exam Transform'!$G$2:$G$2336)</f>
        <v>1</v>
      </c>
      <c r="I2178" s="14" t="str">
        <f>_xlfn.XLOOKUP(A2178,'Medical Exam Transform'!$A$2:$A$2336,'Medical Exam Transform'!$H$2:$H$2336)</f>
        <v>No</v>
      </c>
      <c r="J2178" s="14" t="str">
        <f>_xlfn.XLOOKUP(A2178,'Medical Exam Transform'!$A$2:$A$2336,'Medical Exam Transform'!$I$2:$I$2336)</f>
        <v>Obesity</v>
      </c>
      <c r="K2178" s="14" t="str">
        <f>_xlfn.XLOOKUP(A2178,'Medical Exam Transform'!$A$2:$A$2336,'Medical Exam Transform'!$J$2:$J$2336)</f>
        <v>Prediabetes</v>
      </c>
      <c r="L2178" s="60">
        <f>_xlfn.XLOOKUP(A2178,'Hospitalisation Transform'!$A$2:$A$2344,'Hospitalisation Transform'!$B$2:$B$2344)</f>
        <v>37890</v>
      </c>
      <c r="M2178" s="82">
        <f>_xlfn.XLOOKUP(A2178,'Hospitalisation Transform'!$A$2:$A$2344,'Hospitalisation Transform'!$D$2:$D$2344)</f>
        <v>1748.77</v>
      </c>
      <c r="N2178" s="14" t="str">
        <f>_xlfn.XLOOKUP(A2178,'Hospitalisation Transform'!$A$2:$A$2344,'Hospitalisation Transform'!$E$2:$E$2344)</f>
        <v>tier - 3</v>
      </c>
      <c r="O2178" s="14" t="str">
        <f>_xlfn.XLOOKUP(A2178,'Hospitalisation Transform'!$A$2:$A$2344,'Hospitalisation Transform'!$F$2:$F$2344)</f>
        <v>tier - 1</v>
      </c>
      <c r="P2178" s="14" t="str">
        <f>_xlfn.XLOOKUP(A2178,'Hospitalisation Transform'!$A$2:$A$2344,'Hospitalisation Transform'!$G$2:$G$2344)</f>
        <v>R1011</v>
      </c>
      <c r="Q2178" s="14">
        <f>_xlfn.XLOOKUP(A2178,'Hospitalisation Transform'!$A$2:$A$2344,'Hospitalisation Transform'!$H$2:$H$2344)</f>
        <v>20</v>
      </c>
    </row>
    <row r="2179" spans="1:17" ht="15.5" x14ac:dyDescent="0.35">
      <c r="A2179" s="59" t="s">
        <v>185</v>
      </c>
      <c r="B2179" s="39" t="str">
        <f>_xlfn.XLOOKUP(A2179,'Customer Names Transform'!$A$2:$A$2336,'Customer Names Transform'!$D$2:$D$2336)</f>
        <v>Andrea J.</v>
      </c>
      <c r="C2179" s="28">
        <f>_xlfn.XLOOKUP(A2179,'Medical Exam Transform'!$A$2:$A$2336,'Medical Exam Transform'!$B$2:$B$2336)</f>
        <v>29.8</v>
      </c>
      <c r="D2179" s="14">
        <f>_xlfn.XLOOKUP(A2179,'Medical Exam Transform'!$A$2:$A$2336,'Medical Exam Transform'!$C$2:$C$2336)</f>
        <v>4.26</v>
      </c>
      <c r="E2179" s="14" t="str">
        <f>_xlfn.XLOOKUP(A2179,'Medical Exam Transform'!$A$2:$A$2336,'Medical Exam Transform'!$D$2:$D$2336)</f>
        <v>No</v>
      </c>
      <c r="F2179" s="14" t="str">
        <f>_xlfn.XLOOKUP(A2179,'Medical Exam Transform'!$A$2:$A$2336,'Medical Exam Transform'!$E$2:$E$2336)</f>
        <v>No</v>
      </c>
      <c r="G2179" s="14" t="str">
        <f>_xlfn.XLOOKUP(A2179,'Medical Exam Transform'!$A$2:$A$2336,'Medical Exam Transform'!$F$2:$F$2336)</f>
        <v>Yes</v>
      </c>
      <c r="H2179" s="14">
        <f>_xlfn.XLOOKUP(A2179,'Medical Exam Transform'!$A$2:$A$2336,'Medical Exam Transform'!$G$2:$G$2336)</f>
        <v>1</v>
      </c>
      <c r="I2179" s="14" t="str">
        <f>_xlfn.XLOOKUP(A2179,'Medical Exam Transform'!$A$2:$A$2336,'Medical Exam Transform'!$H$2:$H$2336)</f>
        <v>No</v>
      </c>
      <c r="J2179" s="14" t="str">
        <f>_xlfn.XLOOKUP(A2179,'Medical Exam Transform'!$A$2:$A$2336,'Medical Exam Transform'!$I$2:$I$2336)</f>
        <v>Overweight</v>
      </c>
      <c r="K2179" s="14" t="str">
        <f>_xlfn.XLOOKUP(A2179,'Medical Exam Transform'!$A$2:$A$2336,'Medical Exam Transform'!$J$2:$J$2336)</f>
        <v>Normal</v>
      </c>
      <c r="L2179" s="60">
        <f>_xlfn.XLOOKUP(A2179,'Hospitalisation Transform'!$A$2:$A$2344,'Hospitalisation Transform'!$B$2:$B$2344)</f>
        <v>37830</v>
      </c>
      <c r="M2179" s="82">
        <f>_xlfn.XLOOKUP(A2179,'Hospitalisation Transform'!$A$2:$A$2344,'Hospitalisation Transform'!$D$2:$D$2344)</f>
        <v>1744.47</v>
      </c>
      <c r="N2179" s="14" t="str">
        <f>_xlfn.XLOOKUP(A2179,'Hospitalisation Transform'!$A$2:$A$2344,'Hospitalisation Transform'!$E$2:$E$2344)</f>
        <v>tier - 3</v>
      </c>
      <c r="O2179" s="14" t="str">
        <f>_xlfn.XLOOKUP(A2179,'Hospitalisation Transform'!$A$2:$A$2344,'Hospitalisation Transform'!$F$2:$F$2344)</f>
        <v>tier - 1</v>
      </c>
      <c r="P2179" s="14" t="str">
        <f>_xlfn.XLOOKUP(A2179,'Hospitalisation Transform'!$A$2:$A$2344,'Hospitalisation Transform'!$G$2:$G$2344)</f>
        <v>R1011</v>
      </c>
      <c r="Q2179" s="14">
        <f>_xlfn.XLOOKUP(A2179,'Hospitalisation Transform'!$A$2:$A$2344,'Hospitalisation Transform'!$H$2:$H$2344)</f>
        <v>20</v>
      </c>
    </row>
    <row r="2180" spans="1:17" ht="15.5" x14ac:dyDescent="0.35">
      <c r="A2180" s="59" t="s">
        <v>184</v>
      </c>
      <c r="B2180" s="39" t="str">
        <f>_xlfn.XLOOKUP(A2180,'Customer Names Transform'!$A$2:$A$2336,'Customer Names Transform'!$D$2:$D$2336)</f>
        <v>Marie</v>
      </c>
      <c r="C2180" s="28">
        <f>_xlfn.XLOOKUP(A2180,'Medical Exam Transform'!$A$2:$A$2336,'Medical Exam Transform'!$B$2:$B$2336)</f>
        <v>28.9</v>
      </c>
      <c r="D2180" s="14">
        <f>_xlfn.XLOOKUP(A2180,'Medical Exam Transform'!$A$2:$A$2336,'Medical Exam Transform'!$C$2:$C$2336)</f>
        <v>5.85</v>
      </c>
      <c r="E2180" s="14" t="str">
        <f>_xlfn.XLOOKUP(A2180,'Medical Exam Transform'!$A$2:$A$2336,'Medical Exam Transform'!$D$2:$D$2336)</f>
        <v>No</v>
      </c>
      <c r="F2180" s="14" t="str">
        <f>_xlfn.XLOOKUP(A2180,'Medical Exam Transform'!$A$2:$A$2336,'Medical Exam Transform'!$E$2:$E$2336)</f>
        <v>No</v>
      </c>
      <c r="G2180" s="14" t="str">
        <f>_xlfn.XLOOKUP(A2180,'Medical Exam Transform'!$A$2:$A$2336,'Medical Exam Transform'!$F$2:$F$2336)</f>
        <v>Yes</v>
      </c>
      <c r="H2180" s="14">
        <f>_xlfn.XLOOKUP(A2180,'Medical Exam Transform'!$A$2:$A$2336,'Medical Exam Transform'!$G$2:$G$2336)</f>
        <v>1</v>
      </c>
      <c r="I2180" s="14" t="str">
        <f>_xlfn.XLOOKUP(A2180,'Medical Exam Transform'!$A$2:$A$2336,'Medical Exam Transform'!$H$2:$H$2336)</f>
        <v>No</v>
      </c>
      <c r="J2180" s="14" t="str">
        <f>_xlfn.XLOOKUP(A2180,'Medical Exam Transform'!$A$2:$A$2336,'Medical Exam Transform'!$I$2:$I$2336)</f>
        <v>Overweight</v>
      </c>
      <c r="K2180" s="14" t="str">
        <f>_xlfn.XLOOKUP(A2180,'Medical Exam Transform'!$A$2:$A$2336,'Medical Exam Transform'!$J$2:$J$2336)</f>
        <v>Prediabetes</v>
      </c>
      <c r="L2180" s="60">
        <f>_xlfn.XLOOKUP(A2180,'Hospitalisation Transform'!$A$2:$A$2344,'Hospitalisation Transform'!$B$2:$B$2344)</f>
        <v>37827</v>
      </c>
      <c r="M2180" s="82">
        <f>_xlfn.XLOOKUP(A2180,'Hospitalisation Transform'!$A$2:$A$2344,'Hospitalisation Transform'!$D$2:$D$2344)</f>
        <v>1743.21</v>
      </c>
      <c r="N2180" s="14" t="str">
        <f>_xlfn.XLOOKUP(A2180,'Hospitalisation Transform'!$A$2:$A$2344,'Hospitalisation Transform'!$E$2:$E$2344)</f>
        <v>tier - 3</v>
      </c>
      <c r="O2180" s="14" t="str">
        <f>_xlfn.XLOOKUP(A2180,'Hospitalisation Transform'!$A$2:$A$2344,'Hospitalisation Transform'!$F$2:$F$2344)</f>
        <v>tier - 1</v>
      </c>
      <c r="P2180" s="14" t="str">
        <f>_xlfn.XLOOKUP(A2180,'Hospitalisation Transform'!$A$2:$A$2344,'Hospitalisation Transform'!$G$2:$G$2344)</f>
        <v>R1011</v>
      </c>
      <c r="Q2180" s="14">
        <f>_xlfn.XLOOKUP(A2180,'Hospitalisation Transform'!$A$2:$A$2344,'Hospitalisation Transform'!$H$2:$H$2344)</f>
        <v>20</v>
      </c>
    </row>
    <row r="2181" spans="1:17" ht="15.5" x14ac:dyDescent="0.35">
      <c r="A2181" s="59" t="s">
        <v>183</v>
      </c>
      <c r="B2181" s="39" t="str">
        <f>_xlfn.XLOOKUP(A2181,'Customer Names Transform'!$A$2:$A$2336,'Customer Names Transform'!$D$2:$D$2336)</f>
        <v>Rachel A.</v>
      </c>
      <c r="C2181" s="28">
        <f>_xlfn.XLOOKUP(A2181,'Medical Exam Transform'!$A$2:$A$2336,'Medical Exam Transform'!$B$2:$B$2336)</f>
        <v>24.7</v>
      </c>
      <c r="D2181" s="14">
        <f>_xlfn.XLOOKUP(A2181,'Medical Exam Transform'!$A$2:$A$2336,'Medical Exam Transform'!$C$2:$C$2336)</f>
        <v>5.32</v>
      </c>
      <c r="E2181" s="14" t="str">
        <f>_xlfn.XLOOKUP(A2181,'Medical Exam Transform'!$A$2:$A$2336,'Medical Exam Transform'!$D$2:$D$2336)</f>
        <v>No</v>
      </c>
      <c r="F2181" s="14" t="str">
        <f>_xlfn.XLOOKUP(A2181,'Medical Exam Transform'!$A$2:$A$2336,'Medical Exam Transform'!$E$2:$E$2336)</f>
        <v>No</v>
      </c>
      <c r="G2181" s="14" t="str">
        <f>_xlfn.XLOOKUP(A2181,'Medical Exam Transform'!$A$2:$A$2336,'Medical Exam Transform'!$F$2:$F$2336)</f>
        <v>Yes</v>
      </c>
      <c r="H2181" s="14">
        <f>_xlfn.XLOOKUP(A2181,'Medical Exam Transform'!$A$2:$A$2336,'Medical Exam Transform'!$G$2:$G$2336)</f>
        <v>1</v>
      </c>
      <c r="I2181" s="14" t="str">
        <f>_xlfn.XLOOKUP(A2181,'Medical Exam Transform'!$A$2:$A$2336,'Medical Exam Transform'!$H$2:$H$2336)</f>
        <v>No</v>
      </c>
      <c r="J2181" s="14" t="str">
        <f>_xlfn.XLOOKUP(A2181,'Medical Exam Transform'!$A$2:$A$2336,'Medical Exam Transform'!$I$2:$I$2336)</f>
        <v>Normalweight</v>
      </c>
      <c r="K2181" s="14" t="str">
        <f>_xlfn.XLOOKUP(A2181,'Medical Exam Transform'!$A$2:$A$2336,'Medical Exam Transform'!$J$2:$J$2336)</f>
        <v>Normal</v>
      </c>
      <c r="L2181" s="60">
        <f>_xlfn.XLOOKUP(A2181,'Hospitalisation Transform'!$A$2:$A$2344,'Hospitalisation Transform'!$B$2:$B$2344)</f>
        <v>37939</v>
      </c>
      <c r="M2181" s="82">
        <f>_xlfn.XLOOKUP(A2181,'Hospitalisation Transform'!$A$2:$A$2344,'Hospitalisation Transform'!$D$2:$D$2344)</f>
        <v>1737.38</v>
      </c>
      <c r="N2181" s="14" t="str">
        <f>_xlfn.XLOOKUP(A2181,'Hospitalisation Transform'!$A$2:$A$2344,'Hospitalisation Transform'!$E$2:$E$2344)</f>
        <v>tier - 3</v>
      </c>
      <c r="O2181" s="14" t="str">
        <f>_xlfn.XLOOKUP(A2181,'Hospitalisation Transform'!$A$2:$A$2344,'Hospitalisation Transform'!$F$2:$F$2344)</f>
        <v>tier - 2</v>
      </c>
      <c r="P2181" s="14" t="str">
        <f>_xlfn.XLOOKUP(A2181,'Hospitalisation Transform'!$A$2:$A$2344,'Hospitalisation Transform'!$G$2:$G$2344)</f>
        <v>R1011</v>
      </c>
      <c r="Q2181" s="14">
        <f>_xlfn.XLOOKUP(A2181,'Hospitalisation Transform'!$A$2:$A$2344,'Hospitalisation Transform'!$H$2:$H$2344)</f>
        <v>20</v>
      </c>
    </row>
    <row r="2182" spans="1:17" ht="15.5" x14ac:dyDescent="0.35">
      <c r="A2182" s="59" t="s">
        <v>182</v>
      </c>
      <c r="B2182" s="39" t="str">
        <f>_xlfn.XLOOKUP(A2182,'Customer Names Transform'!$A$2:$A$2336,'Customer Names Transform'!$D$2:$D$2336)</f>
        <v>Emma</v>
      </c>
      <c r="C2182" s="28">
        <f>_xlfn.XLOOKUP(A2182,'Medical Exam Transform'!$A$2:$A$2336,'Medical Exam Transform'!$B$2:$B$2336)</f>
        <v>20.6</v>
      </c>
      <c r="D2182" s="14">
        <f>_xlfn.XLOOKUP(A2182,'Medical Exam Transform'!$A$2:$A$2336,'Medical Exam Transform'!$C$2:$C$2336)</f>
        <v>5.14</v>
      </c>
      <c r="E2182" s="14" t="str">
        <f>_xlfn.XLOOKUP(A2182,'Medical Exam Transform'!$A$2:$A$2336,'Medical Exam Transform'!$D$2:$D$2336)</f>
        <v>No</v>
      </c>
      <c r="F2182" s="14" t="str">
        <f>_xlfn.XLOOKUP(A2182,'Medical Exam Transform'!$A$2:$A$2336,'Medical Exam Transform'!$E$2:$E$2336)</f>
        <v>No</v>
      </c>
      <c r="G2182" s="14" t="str">
        <f>_xlfn.XLOOKUP(A2182,'Medical Exam Transform'!$A$2:$A$2336,'Medical Exam Transform'!$F$2:$F$2336)</f>
        <v>Yes</v>
      </c>
      <c r="H2182" s="14">
        <f>_xlfn.XLOOKUP(A2182,'Medical Exam Transform'!$A$2:$A$2336,'Medical Exam Transform'!$G$2:$G$2336)</f>
        <v>1</v>
      </c>
      <c r="I2182" s="14" t="str">
        <f>_xlfn.XLOOKUP(A2182,'Medical Exam Transform'!$A$2:$A$2336,'Medical Exam Transform'!$H$2:$H$2336)</f>
        <v>No</v>
      </c>
      <c r="J2182" s="14" t="str">
        <f>_xlfn.XLOOKUP(A2182,'Medical Exam Transform'!$A$2:$A$2336,'Medical Exam Transform'!$I$2:$I$2336)</f>
        <v>Normalweight</v>
      </c>
      <c r="K2182" s="14" t="str">
        <f>_xlfn.XLOOKUP(A2182,'Medical Exam Transform'!$A$2:$A$2336,'Medical Exam Transform'!$J$2:$J$2336)</f>
        <v>Normal</v>
      </c>
      <c r="L2182" s="60">
        <f>_xlfn.XLOOKUP(A2182,'Hospitalisation Transform'!$A$2:$A$2344,'Hospitalisation Transform'!$B$2:$B$2344)</f>
        <v>37934</v>
      </c>
      <c r="M2182" s="82">
        <f>_xlfn.XLOOKUP(A2182,'Hospitalisation Transform'!$A$2:$A$2344,'Hospitalisation Transform'!$D$2:$D$2344)</f>
        <v>1731.68</v>
      </c>
      <c r="N2182" s="14" t="str">
        <f>_xlfn.XLOOKUP(A2182,'Hospitalisation Transform'!$A$2:$A$2344,'Hospitalisation Transform'!$E$2:$E$2344)</f>
        <v>tier - 3</v>
      </c>
      <c r="O2182" s="14" t="str">
        <f>_xlfn.XLOOKUP(A2182,'Hospitalisation Transform'!$A$2:$A$2344,'Hospitalisation Transform'!$F$2:$F$2344)</f>
        <v>tier - 2</v>
      </c>
      <c r="P2182" s="14" t="str">
        <f>_xlfn.XLOOKUP(A2182,'Hospitalisation Transform'!$A$2:$A$2344,'Hospitalisation Transform'!$G$2:$G$2344)</f>
        <v>R1011</v>
      </c>
      <c r="Q2182" s="14">
        <f>_xlfn.XLOOKUP(A2182,'Hospitalisation Transform'!$A$2:$A$2344,'Hospitalisation Transform'!$H$2:$H$2344)</f>
        <v>20</v>
      </c>
    </row>
    <row r="2183" spans="1:17" ht="15.5" x14ac:dyDescent="0.35">
      <c r="A2183" s="59" t="s">
        <v>181</v>
      </c>
      <c r="B2183" s="39" t="str">
        <f>_xlfn.XLOOKUP(A2183,'Customer Names Transform'!$A$2:$A$2336,'Customer Names Transform'!$D$2:$D$2336)</f>
        <v>Kiersten</v>
      </c>
      <c r="C2183" s="28">
        <f>_xlfn.XLOOKUP(A2183,'Medical Exam Transform'!$A$2:$A$2336,'Medical Exam Transform'!$B$2:$B$2336)</f>
        <v>18.600000000000001</v>
      </c>
      <c r="D2183" s="14">
        <f>_xlfn.XLOOKUP(A2183,'Medical Exam Transform'!$A$2:$A$2336,'Medical Exam Transform'!$C$2:$C$2336)</f>
        <v>5</v>
      </c>
      <c r="E2183" s="14" t="str">
        <f>_xlfn.XLOOKUP(A2183,'Medical Exam Transform'!$A$2:$A$2336,'Medical Exam Transform'!$D$2:$D$2336)</f>
        <v>No</v>
      </c>
      <c r="F2183" s="14" t="str">
        <f>_xlfn.XLOOKUP(A2183,'Medical Exam Transform'!$A$2:$A$2336,'Medical Exam Transform'!$E$2:$E$2336)</f>
        <v>No</v>
      </c>
      <c r="G2183" s="14" t="str">
        <f>_xlfn.XLOOKUP(A2183,'Medical Exam Transform'!$A$2:$A$2336,'Medical Exam Transform'!$F$2:$F$2336)</f>
        <v>Yes</v>
      </c>
      <c r="H2183" s="14">
        <f>_xlfn.XLOOKUP(A2183,'Medical Exam Transform'!$A$2:$A$2336,'Medical Exam Transform'!$G$2:$G$2336)</f>
        <v>1</v>
      </c>
      <c r="I2183" s="14" t="str">
        <f>_xlfn.XLOOKUP(A2183,'Medical Exam Transform'!$A$2:$A$2336,'Medical Exam Transform'!$H$2:$H$2336)</f>
        <v>No</v>
      </c>
      <c r="J2183" s="14" t="str">
        <f>_xlfn.XLOOKUP(A2183,'Medical Exam Transform'!$A$2:$A$2336,'Medical Exam Transform'!$I$2:$I$2336)</f>
        <v>Normalweight</v>
      </c>
      <c r="K2183" s="14" t="str">
        <f>_xlfn.XLOOKUP(A2183,'Medical Exam Transform'!$A$2:$A$2336,'Medical Exam Transform'!$J$2:$J$2336)</f>
        <v>Normal</v>
      </c>
      <c r="L2183" s="60">
        <f>_xlfn.XLOOKUP(A2183,'Hospitalisation Transform'!$A$2:$A$2344,'Hospitalisation Transform'!$B$2:$B$2344)</f>
        <v>37865</v>
      </c>
      <c r="M2183" s="82">
        <f>_xlfn.XLOOKUP(A2183,'Hospitalisation Transform'!$A$2:$A$2344,'Hospitalisation Transform'!$D$2:$D$2344)</f>
        <v>1728.9</v>
      </c>
      <c r="N2183" s="14" t="str">
        <f>_xlfn.XLOOKUP(A2183,'Hospitalisation Transform'!$A$2:$A$2344,'Hospitalisation Transform'!$E$2:$E$2344)</f>
        <v>tier - 3</v>
      </c>
      <c r="O2183" s="14" t="str">
        <f>_xlfn.XLOOKUP(A2183,'Hospitalisation Transform'!$A$2:$A$2344,'Hospitalisation Transform'!$F$2:$F$2344)</f>
        <v>tier - 2</v>
      </c>
      <c r="P2183" s="14" t="str">
        <f>_xlfn.XLOOKUP(A2183,'Hospitalisation Transform'!$A$2:$A$2344,'Hospitalisation Transform'!$G$2:$G$2344)</f>
        <v>R1011</v>
      </c>
      <c r="Q2183" s="14">
        <f>_xlfn.XLOOKUP(A2183,'Hospitalisation Transform'!$A$2:$A$2344,'Hospitalisation Transform'!$H$2:$H$2344)</f>
        <v>20</v>
      </c>
    </row>
    <row r="2184" spans="1:17" ht="15.5" x14ac:dyDescent="0.35">
      <c r="A2184" s="59" t="s">
        <v>180</v>
      </c>
      <c r="B2184" s="39" t="str">
        <f>_xlfn.XLOOKUP(A2184,'Customer Names Transform'!$A$2:$A$2336,'Customer Names Transform'!$D$2:$D$2336)</f>
        <v>Rachael</v>
      </c>
      <c r="C2184" s="28">
        <f>_xlfn.XLOOKUP(A2184,'Medical Exam Transform'!$A$2:$A$2336,'Medical Exam Transform'!$B$2:$B$2336)</f>
        <v>17.8</v>
      </c>
      <c r="D2184" s="14">
        <f>_xlfn.XLOOKUP(A2184,'Medical Exam Transform'!$A$2:$A$2336,'Medical Exam Transform'!$C$2:$C$2336)</f>
        <v>4.55</v>
      </c>
      <c r="E2184" s="14" t="str">
        <f>_xlfn.XLOOKUP(A2184,'Medical Exam Transform'!$A$2:$A$2336,'Medical Exam Transform'!$D$2:$D$2336)</f>
        <v>No</v>
      </c>
      <c r="F2184" s="14" t="str">
        <f>_xlfn.XLOOKUP(A2184,'Medical Exam Transform'!$A$2:$A$2336,'Medical Exam Transform'!$E$2:$E$2336)</f>
        <v>No</v>
      </c>
      <c r="G2184" s="14" t="str">
        <f>_xlfn.XLOOKUP(A2184,'Medical Exam Transform'!$A$2:$A$2336,'Medical Exam Transform'!$F$2:$F$2336)</f>
        <v>Yes</v>
      </c>
      <c r="H2184" s="14">
        <f>_xlfn.XLOOKUP(A2184,'Medical Exam Transform'!$A$2:$A$2336,'Medical Exam Transform'!$G$2:$G$2336)</f>
        <v>1</v>
      </c>
      <c r="I2184" s="14" t="str">
        <f>_xlfn.XLOOKUP(A2184,'Medical Exam Transform'!$A$2:$A$2336,'Medical Exam Transform'!$H$2:$H$2336)</f>
        <v>No</v>
      </c>
      <c r="J2184" s="14" t="str">
        <f>_xlfn.XLOOKUP(A2184,'Medical Exam Transform'!$A$2:$A$2336,'Medical Exam Transform'!$I$2:$I$2336)</f>
        <v>Underweight</v>
      </c>
      <c r="K2184" s="14" t="str">
        <f>_xlfn.XLOOKUP(A2184,'Medical Exam Transform'!$A$2:$A$2336,'Medical Exam Transform'!$J$2:$J$2336)</f>
        <v>Normal</v>
      </c>
      <c r="L2184" s="60">
        <f>_xlfn.XLOOKUP(A2184,'Hospitalisation Transform'!$A$2:$A$2344,'Hospitalisation Transform'!$B$2:$B$2344)</f>
        <v>37946</v>
      </c>
      <c r="M2184" s="82">
        <f>_xlfn.XLOOKUP(A2184,'Hospitalisation Transform'!$A$2:$A$2344,'Hospitalisation Transform'!$D$2:$D$2344)</f>
        <v>1727.79</v>
      </c>
      <c r="N2184" s="14" t="str">
        <f>_xlfn.XLOOKUP(A2184,'Hospitalisation Transform'!$A$2:$A$2344,'Hospitalisation Transform'!$E$2:$E$2344)</f>
        <v>tier - 3</v>
      </c>
      <c r="O2184" s="14" t="str">
        <f>_xlfn.XLOOKUP(A2184,'Hospitalisation Transform'!$A$2:$A$2344,'Hospitalisation Transform'!$F$2:$F$2344)</f>
        <v>tier - 3</v>
      </c>
      <c r="P2184" s="14" t="str">
        <f>_xlfn.XLOOKUP(A2184,'Hospitalisation Transform'!$A$2:$A$2344,'Hospitalisation Transform'!$G$2:$G$2344)</f>
        <v>R1011</v>
      </c>
      <c r="Q2184" s="14">
        <f>_xlfn.XLOOKUP(A2184,'Hospitalisation Transform'!$A$2:$A$2344,'Hospitalisation Transform'!$H$2:$H$2344)</f>
        <v>20</v>
      </c>
    </row>
    <row r="2185" spans="1:17" ht="15.5" x14ac:dyDescent="0.35">
      <c r="A2185" s="59" t="s">
        <v>179</v>
      </c>
      <c r="B2185" s="39" t="str">
        <f>_xlfn.XLOOKUP(A2185,'Customer Names Transform'!$A$2:$A$2336,'Customer Names Transform'!$D$2:$D$2336)</f>
        <v>Timothy P.</v>
      </c>
      <c r="C2185" s="28">
        <f>_xlfn.XLOOKUP(A2185,'Medical Exam Transform'!$A$2:$A$2336,'Medical Exam Transform'!$B$2:$B$2336)</f>
        <v>35.200000000000003</v>
      </c>
      <c r="D2185" s="14">
        <f>_xlfn.XLOOKUP(A2185,'Medical Exam Transform'!$A$2:$A$2336,'Medical Exam Transform'!$C$2:$C$2336)</f>
        <v>5.97</v>
      </c>
      <c r="E2185" s="14" t="str">
        <f>_xlfn.XLOOKUP(A2185,'Medical Exam Transform'!$A$2:$A$2336,'Medical Exam Transform'!$D$2:$D$2336)</f>
        <v>No</v>
      </c>
      <c r="F2185" s="14" t="str">
        <f>_xlfn.XLOOKUP(A2185,'Medical Exam Transform'!$A$2:$A$2336,'Medical Exam Transform'!$E$2:$E$2336)</f>
        <v>yes</v>
      </c>
      <c r="G2185" s="14" t="str">
        <f>_xlfn.XLOOKUP(A2185,'Medical Exam Transform'!$A$2:$A$2336,'Medical Exam Transform'!$F$2:$F$2336)</f>
        <v>No</v>
      </c>
      <c r="H2185" s="14">
        <f>_xlfn.XLOOKUP(A2185,'Medical Exam Transform'!$A$2:$A$2336,'Medical Exam Transform'!$G$2:$G$2336)</f>
        <v>1</v>
      </c>
      <c r="I2185" s="14" t="str">
        <f>_xlfn.XLOOKUP(A2185,'Medical Exam Transform'!$A$2:$A$2336,'Medical Exam Transform'!$H$2:$H$2336)</f>
        <v>No</v>
      </c>
      <c r="J2185" s="14" t="str">
        <f>_xlfn.XLOOKUP(A2185,'Medical Exam Transform'!$A$2:$A$2336,'Medical Exam Transform'!$I$2:$I$2336)</f>
        <v>Obesity</v>
      </c>
      <c r="K2185" s="14" t="str">
        <f>_xlfn.XLOOKUP(A2185,'Medical Exam Transform'!$A$2:$A$2336,'Medical Exam Transform'!$J$2:$J$2336)</f>
        <v>Prediabetes</v>
      </c>
      <c r="L2185" s="60">
        <f>_xlfn.XLOOKUP(A2185,'Hospitalisation Transform'!$A$2:$A$2344,'Hospitalisation Transform'!$B$2:$B$2344)</f>
        <v>38239</v>
      </c>
      <c r="M2185" s="82">
        <f>_xlfn.XLOOKUP(A2185,'Hospitalisation Transform'!$A$2:$A$2344,'Hospitalisation Transform'!$D$2:$D$2344)</f>
        <v>1727.54</v>
      </c>
      <c r="N2185" s="14" t="str">
        <f>_xlfn.XLOOKUP(A2185,'Hospitalisation Transform'!$A$2:$A$2344,'Hospitalisation Transform'!$E$2:$E$2344)</f>
        <v>tier - 3</v>
      </c>
      <c r="O2185" s="14" t="str">
        <f>_xlfn.XLOOKUP(A2185,'Hospitalisation Transform'!$A$2:$A$2344,'Hospitalisation Transform'!$F$2:$F$2344)</f>
        <v>tier - 1</v>
      </c>
      <c r="P2185" s="14" t="str">
        <f>_xlfn.XLOOKUP(A2185,'Hospitalisation Transform'!$A$2:$A$2344,'Hospitalisation Transform'!$G$2:$G$2344)</f>
        <v>R1013</v>
      </c>
      <c r="Q2185" s="14">
        <f>_xlfn.XLOOKUP(A2185,'Hospitalisation Transform'!$A$2:$A$2344,'Hospitalisation Transform'!$H$2:$H$2344)</f>
        <v>19</v>
      </c>
    </row>
    <row r="2186" spans="1:17" ht="15.5" x14ac:dyDescent="0.35">
      <c r="A2186" s="59" t="s">
        <v>178</v>
      </c>
      <c r="B2186" s="39" t="str">
        <f>_xlfn.XLOOKUP(A2186,'Customer Names Transform'!$A$2:$A$2336,'Customer Names Transform'!$D$2:$D$2336)</f>
        <v>Lelisa</v>
      </c>
      <c r="C2186" s="28">
        <f>_xlfn.XLOOKUP(A2186,'Medical Exam Transform'!$A$2:$A$2336,'Medical Exam Transform'!$B$2:$B$2336)</f>
        <v>33.770000000000003</v>
      </c>
      <c r="D2186" s="14">
        <f>_xlfn.XLOOKUP(A2186,'Medical Exam Transform'!$A$2:$A$2336,'Medical Exam Transform'!$C$2:$C$2336)</f>
        <v>4.0199999999999996</v>
      </c>
      <c r="E2186" s="14" t="str">
        <f>_xlfn.XLOOKUP(A2186,'Medical Exam Transform'!$A$2:$A$2336,'Medical Exam Transform'!$D$2:$D$2336)</f>
        <v>No</v>
      </c>
      <c r="F2186" s="14" t="str">
        <f>_xlfn.XLOOKUP(A2186,'Medical Exam Transform'!$A$2:$A$2336,'Medical Exam Transform'!$E$2:$E$2336)</f>
        <v>yes</v>
      </c>
      <c r="G2186" s="14" t="str">
        <f>_xlfn.XLOOKUP(A2186,'Medical Exam Transform'!$A$2:$A$2336,'Medical Exam Transform'!$F$2:$F$2336)</f>
        <v>No</v>
      </c>
      <c r="H2186" s="14">
        <f>_xlfn.XLOOKUP(A2186,'Medical Exam Transform'!$A$2:$A$2336,'Medical Exam Transform'!$G$2:$G$2336)</f>
        <v>1</v>
      </c>
      <c r="I2186" s="14" t="str">
        <f>_xlfn.XLOOKUP(A2186,'Medical Exam Transform'!$A$2:$A$2336,'Medical Exam Transform'!$H$2:$H$2336)</f>
        <v>No</v>
      </c>
      <c r="J2186" s="14" t="str">
        <f>_xlfn.XLOOKUP(A2186,'Medical Exam Transform'!$A$2:$A$2336,'Medical Exam Transform'!$I$2:$I$2336)</f>
        <v>Obesity</v>
      </c>
      <c r="K2186" s="14" t="str">
        <f>_xlfn.XLOOKUP(A2186,'Medical Exam Transform'!$A$2:$A$2336,'Medical Exam Transform'!$J$2:$J$2336)</f>
        <v>Normal</v>
      </c>
      <c r="L2186" s="60">
        <f>_xlfn.XLOOKUP(A2186,'Hospitalisation Transform'!$A$2:$A$2344,'Hospitalisation Transform'!$B$2:$B$2344)</f>
        <v>38281</v>
      </c>
      <c r="M2186" s="82">
        <f>_xlfn.XLOOKUP(A2186,'Hospitalisation Transform'!$A$2:$A$2344,'Hospitalisation Transform'!$D$2:$D$2344)</f>
        <v>1725.55</v>
      </c>
      <c r="N2186" s="14" t="str">
        <f>_xlfn.XLOOKUP(A2186,'Hospitalisation Transform'!$A$2:$A$2344,'Hospitalisation Transform'!$E$2:$E$2344)</f>
        <v>tier - 3</v>
      </c>
      <c r="O2186" s="14" t="str">
        <f>_xlfn.XLOOKUP(A2186,'Hospitalisation Transform'!$A$2:$A$2344,'Hospitalisation Transform'!$F$2:$F$2344)</f>
        <v>tier - 2</v>
      </c>
      <c r="P2186" s="14" t="str">
        <f>_xlfn.XLOOKUP(A2186,'Hospitalisation Transform'!$A$2:$A$2344,'Hospitalisation Transform'!$G$2:$G$2344)</f>
        <v>R1013</v>
      </c>
      <c r="Q2186" s="14">
        <f>_xlfn.XLOOKUP(A2186,'Hospitalisation Transform'!$A$2:$A$2344,'Hospitalisation Transform'!$H$2:$H$2344)</f>
        <v>19</v>
      </c>
    </row>
    <row r="2187" spans="1:17" ht="15.5" x14ac:dyDescent="0.35">
      <c r="A2187" s="59" t="s">
        <v>177</v>
      </c>
      <c r="B2187" s="39" t="str">
        <f>_xlfn.XLOOKUP(A2187,'Customer Names Transform'!$A$2:$A$2336,'Customer Names Transform'!$D$2:$D$2336)</f>
        <v>Nate</v>
      </c>
      <c r="C2187" s="28">
        <f>_xlfn.XLOOKUP(A2187,'Medical Exam Transform'!$A$2:$A$2336,'Medical Exam Transform'!$B$2:$B$2336)</f>
        <v>30.03</v>
      </c>
      <c r="D2187" s="14">
        <f>_xlfn.XLOOKUP(A2187,'Medical Exam Transform'!$A$2:$A$2336,'Medical Exam Transform'!$C$2:$C$2336)</f>
        <v>4.04</v>
      </c>
      <c r="E2187" s="14" t="str">
        <f>_xlfn.XLOOKUP(A2187,'Medical Exam Transform'!$A$2:$A$2336,'Medical Exam Transform'!$D$2:$D$2336)</f>
        <v>No</v>
      </c>
      <c r="F2187" s="14" t="str">
        <f>_xlfn.XLOOKUP(A2187,'Medical Exam Transform'!$A$2:$A$2336,'Medical Exam Transform'!$E$2:$E$2336)</f>
        <v>yes</v>
      </c>
      <c r="G2187" s="14" t="str">
        <f>_xlfn.XLOOKUP(A2187,'Medical Exam Transform'!$A$2:$A$2336,'Medical Exam Transform'!$F$2:$F$2336)</f>
        <v>No</v>
      </c>
      <c r="H2187" s="14">
        <f>_xlfn.XLOOKUP(A2187,'Medical Exam Transform'!$A$2:$A$2336,'Medical Exam Transform'!$G$2:$G$2336)</f>
        <v>1</v>
      </c>
      <c r="I2187" s="14" t="str">
        <f>_xlfn.XLOOKUP(A2187,'Medical Exam Transform'!$A$2:$A$2336,'Medical Exam Transform'!$H$2:$H$2336)</f>
        <v>No</v>
      </c>
      <c r="J2187" s="14" t="str">
        <f>_xlfn.XLOOKUP(A2187,'Medical Exam Transform'!$A$2:$A$2336,'Medical Exam Transform'!$I$2:$I$2336)</f>
        <v>Obesity</v>
      </c>
      <c r="K2187" s="14" t="str">
        <f>_xlfn.XLOOKUP(A2187,'Medical Exam Transform'!$A$2:$A$2336,'Medical Exam Transform'!$J$2:$J$2336)</f>
        <v>Normal</v>
      </c>
      <c r="L2187" s="60">
        <f>_xlfn.XLOOKUP(A2187,'Hospitalisation Transform'!$A$2:$A$2344,'Hospitalisation Transform'!$B$2:$B$2344)</f>
        <v>38241</v>
      </c>
      <c r="M2187" s="82">
        <f>_xlfn.XLOOKUP(A2187,'Hospitalisation Transform'!$A$2:$A$2344,'Hospitalisation Transform'!$D$2:$D$2344)</f>
        <v>1720.35</v>
      </c>
      <c r="N2187" s="14" t="str">
        <f>_xlfn.XLOOKUP(A2187,'Hospitalisation Transform'!$A$2:$A$2344,'Hospitalisation Transform'!$E$2:$E$2344)</f>
        <v>tier - 3</v>
      </c>
      <c r="O2187" s="14" t="str">
        <f>_xlfn.XLOOKUP(A2187,'Hospitalisation Transform'!$A$2:$A$2344,'Hospitalisation Transform'!$F$2:$F$2344)</f>
        <v>tier - 3</v>
      </c>
      <c r="P2187" s="14" t="str">
        <f>_xlfn.XLOOKUP(A2187,'Hospitalisation Transform'!$A$2:$A$2344,'Hospitalisation Transform'!$G$2:$G$2344)</f>
        <v>R1013</v>
      </c>
      <c r="Q2187" s="14">
        <f>_xlfn.XLOOKUP(A2187,'Hospitalisation Transform'!$A$2:$A$2344,'Hospitalisation Transform'!$H$2:$H$2344)</f>
        <v>19</v>
      </c>
    </row>
    <row r="2188" spans="1:17" ht="15.5" x14ac:dyDescent="0.35">
      <c r="A2188" s="59" t="s">
        <v>176</v>
      </c>
      <c r="B2188" s="39" t="str">
        <f>_xlfn.XLOOKUP(A2188,'Customer Names Transform'!$A$2:$A$2336,'Customer Names Transform'!$D$2:$D$2336)</f>
        <v>Chris C.</v>
      </c>
      <c r="C2188" s="28">
        <f>_xlfn.XLOOKUP(A2188,'Medical Exam Transform'!$A$2:$A$2336,'Medical Exam Transform'!$B$2:$B$2336)</f>
        <v>29.37</v>
      </c>
      <c r="D2188" s="14">
        <f>_xlfn.XLOOKUP(A2188,'Medical Exam Transform'!$A$2:$A$2336,'Medical Exam Transform'!$C$2:$C$2336)</f>
        <v>5.54</v>
      </c>
      <c r="E2188" s="14" t="str">
        <f>_xlfn.XLOOKUP(A2188,'Medical Exam Transform'!$A$2:$A$2336,'Medical Exam Transform'!$D$2:$D$2336)</f>
        <v>No</v>
      </c>
      <c r="F2188" s="14" t="str">
        <f>_xlfn.XLOOKUP(A2188,'Medical Exam Transform'!$A$2:$A$2336,'Medical Exam Transform'!$E$2:$E$2336)</f>
        <v>yes</v>
      </c>
      <c r="G2188" s="14" t="str">
        <f>_xlfn.XLOOKUP(A2188,'Medical Exam Transform'!$A$2:$A$2336,'Medical Exam Transform'!$F$2:$F$2336)</f>
        <v>No</v>
      </c>
      <c r="H2188" s="14">
        <f>_xlfn.XLOOKUP(A2188,'Medical Exam Transform'!$A$2:$A$2336,'Medical Exam Transform'!$G$2:$G$2336)</f>
        <v>1</v>
      </c>
      <c r="I2188" s="14" t="str">
        <f>_xlfn.XLOOKUP(A2188,'Medical Exam Transform'!$A$2:$A$2336,'Medical Exam Transform'!$H$2:$H$2336)</f>
        <v>No</v>
      </c>
      <c r="J2188" s="14" t="str">
        <f>_xlfn.XLOOKUP(A2188,'Medical Exam Transform'!$A$2:$A$2336,'Medical Exam Transform'!$I$2:$I$2336)</f>
        <v>Overweight</v>
      </c>
      <c r="K2188" s="14" t="str">
        <f>_xlfn.XLOOKUP(A2188,'Medical Exam Transform'!$A$2:$A$2336,'Medical Exam Transform'!$J$2:$J$2336)</f>
        <v>Prediabetes</v>
      </c>
      <c r="L2188" s="60">
        <f>_xlfn.XLOOKUP(A2188,'Hospitalisation Transform'!$A$2:$A$2344,'Hospitalisation Transform'!$B$2:$B$2344)</f>
        <v>38148</v>
      </c>
      <c r="M2188" s="82">
        <f>_xlfn.XLOOKUP(A2188,'Hospitalisation Transform'!$A$2:$A$2344,'Hospitalisation Transform'!$D$2:$D$2344)</f>
        <v>1719.44</v>
      </c>
      <c r="N2188" s="14" t="str">
        <f>_xlfn.XLOOKUP(A2188,'Hospitalisation Transform'!$A$2:$A$2344,'Hospitalisation Transform'!$E$2:$E$2344)</f>
        <v>tier - 3</v>
      </c>
      <c r="O2188" s="14" t="str">
        <f>_xlfn.XLOOKUP(A2188,'Hospitalisation Transform'!$A$2:$A$2344,'Hospitalisation Transform'!$F$2:$F$2344)</f>
        <v>tier - 3</v>
      </c>
      <c r="P2188" s="14" t="str">
        <f>_xlfn.XLOOKUP(A2188,'Hospitalisation Transform'!$A$2:$A$2344,'Hospitalisation Transform'!$G$2:$G$2344)</f>
        <v>R1013</v>
      </c>
      <c r="Q2188" s="14">
        <f>_xlfn.XLOOKUP(A2188,'Hospitalisation Transform'!$A$2:$A$2344,'Hospitalisation Transform'!$H$2:$H$2344)</f>
        <v>19</v>
      </c>
    </row>
    <row r="2189" spans="1:17" ht="15.5" x14ac:dyDescent="0.35">
      <c r="A2189" s="59" t="s">
        <v>175</v>
      </c>
      <c r="B2189" s="39" t="str">
        <f>_xlfn.XLOOKUP(A2189,'Customer Names Transform'!$A$2:$A$2336,'Customer Names Transform'!$D$2:$D$2336)</f>
        <v>Scott</v>
      </c>
      <c r="C2189" s="28">
        <f>_xlfn.XLOOKUP(A2189,'Medical Exam Transform'!$A$2:$A$2336,'Medical Exam Transform'!$B$2:$B$2336)</f>
        <v>28.5</v>
      </c>
      <c r="D2189" s="14">
        <f>_xlfn.XLOOKUP(A2189,'Medical Exam Transform'!$A$2:$A$2336,'Medical Exam Transform'!$C$2:$C$2336)</f>
        <v>4.03</v>
      </c>
      <c r="E2189" s="14" t="str">
        <f>_xlfn.XLOOKUP(A2189,'Medical Exam Transform'!$A$2:$A$2336,'Medical Exam Transform'!$D$2:$D$2336)</f>
        <v>No</v>
      </c>
      <c r="F2189" s="14" t="str">
        <f>_xlfn.XLOOKUP(A2189,'Medical Exam Transform'!$A$2:$A$2336,'Medical Exam Transform'!$E$2:$E$2336)</f>
        <v>yes</v>
      </c>
      <c r="G2189" s="14" t="str">
        <f>_xlfn.XLOOKUP(A2189,'Medical Exam Transform'!$A$2:$A$2336,'Medical Exam Transform'!$F$2:$F$2336)</f>
        <v>No</v>
      </c>
      <c r="H2189" s="14">
        <f>_xlfn.XLOOKUP(A2189,'Medical Exam Transform'!$A$2:$A$2336,'Medical Exam Transform'!$G$2:$G$2336)</f>
        <v>1</v>
      </c>
      <c r="I2189" s="14" t="str">
        <f>_xlfn.XLOOKUP(A2189,'Medical Exam Transform'!$A$2:$A$2336,'Medical Exam Transform'!$H$2:$H$2336)</f>
        <v>No</v>
      </c>
      <c r="J2189" s="14" t="str">
        <f>_xlfn.XLOOKUP(A2189,'Medical Exam Transform'!$A$2:$A$2336,'Medical Exam Transform'!$I$2:$I$2336)</f>
        <v>Overweight</v>
      </c>
      <c r="K2189" s="14" t="str">
        <f>_xlfn.XLOOKUP(A2189,'Medical Exam Transform'!$A$2:$A$2336,'Medical Exam Transform'!$J$2:$J$2336)</f>
        <v>Normal</v>
      </c>
      <c r="L2189" s="60">
        <f>_xlfn.XLOOKUP(A2189,'Hospitalisation Transform'!$A$2:$A$2344,'Hospitalisation Transform'!$B$2:$B$2344)</f>
        <v>38251</v>
      </c>
      <c r="M2189" s="82">
        <f>_xlfn.XLOOKUP(A2189,'Hospitalisation Transform'!$A$2:$A$2344,'Hospitalisation Transform'!$D$2:$D$2344)</f>
        <v>1712.23</v>
      </c>
      <c r="N2189" s="14" t="str">
        <f>_xlfn.XLOOKUP(A2189,'Hospitalisation Transform'!$A$2:$A$2344,'Hospitalisation Transform'!$E$2:$E$2344)</f>
        <v>tier - 3</v>
      </c>
      <c r="O2189" s="14" t="str">
        <f>_xlfn.XLOOKUP(A2189,'Hospitalisation Transform'!$A$2:$A$2344,'Hospitalisation Transform'!$F$2:$F$2344)</f>
        <v>tier - 1</v>
      </c>
      <c r="P2189" s="14" t="str">
        <f>_xlfn.XLOOKUP(A2189,'Hospitalisation Transform'!$A$2:$A$2344,'Hospitalisation Transform'!$G$2:$G$2344)</f>
        <v>R1016</v>
      </c>
      <c r="Q2189" s="14">
        <f>_xlfn.XLOOKUP(A2189,'Hospitalisation Transform'!$A$2:$A$2344,'Hospitalisation Transform'!$H$2:$H$2344)</f>
        <v>19</v>
      </c>
    </row>
    <row r="2190" spans="1:17" ht="15.5" x14ac:dyDescent="0.35">
      <c r="A2190" s="59" t="s">
        <v>174</v>
      </c>
      <c r="B2190" s="39" t="str">
        <f>_xlfn.XLOOKUP(A2190,'Customer Names Transform'!$A$2:$A$2336,'Customer Names Transform'!$D$2:$D$2336)</f>
        <v>Kevin</v>
      </c>
      <c r="C2190" s="28">
        <f>_xlfn.XLOOKUP(A2190,'Medical Exam Transform'!$A$2:$A$2336,'Medical Exam Transform'!$B$2:$B$2336)</f>
        <v>23.32</v>
      </c>
      <c r="D2190" s="14">
        <f>_xlfn.XLOOKUP(A2190,'Medical Exam Transform'!$A$2:$A$2336,'Medical Exam Transform'!$C$2:$C$2336)</f>
        <v>5.62</v>
      </c>
      <c r="E2190" s="14" t="str">
        <f>_xlfn.XLOOKUP(A2190,'Medical Exam Transform'!$A$2:$A$2336,'Medical Exam Transform'!$D$2:$D$2336)</f>
        <v>No</v>
      </c>
      <c r="F2190" s="14" t="str">
        <f>_xlfn.XLOOKUP(A2190,'Medical Exam Transform'!$A$2:$A$2336,'Medical Exam Transform'!$E$2:$E$2336)</f>
        <v>yes</v>
      </c>
      <c r="G2190" s="14" t="str">
        <f>_xlfn.XLOOKUP(A2190,'Medical Exam Transform'!$A$2:$A$2336,'Medical Exam Transform'!$F$2:$F$2336)</f>
        <v>No</v>
      </c>
      <c r="H2190" s="14">
        <f>_xlfn.XLOOKUP(A2190,'Medical Exam Transform'!$A$2:$A$2336,'Medical Exam Transform'!$G$2:$G$2336)</f>
        <v>1</v>
      </c>
      <c r="I2190" s="14" t="str">
        <f>_xlfn.XLOOKUP(A2190,'Medical Exam Transform'!$A$2:$A$2336,'Medical Exam Transform'!$H$2:$H$2336)</f>
        <v>No</v>
      </c>
      <c r="J2190" s="14" t="str">
        <f>_xlfn.XLOOKUP(A2190,'Medical Exam Transform'!$A$2:$A$2336,'Medical Exam Transform'!$I$2:$I$2336)</f>
        <v>Normalweight</v>
      </c>
      <c r="K2190" s="14" t="str">
        <f>_xlfn.XLOOKUP(A2190,'Medical Exam Transform'!$A$2:$A$2336,'Medical Exam Transform'!$J$2:$J$2336)</f>
        <v>Prediabetes</v>
      </c>
      <c r="L2190" s="60">
        <f>_xlfn.XLOOKUP(A2190,'Hospitalisation Transform'!$A$2:$A$2344,'Hospitalisation Transform'!$B$2:$B$2344)</f>
        <v>38249</v>
      </c>
      <c r="M2190" s="82">
        <f>_xlfn.XLOOKUP(A2190,'Hospitalisation Transform'!$A$2:$A$2344,'Hospitalisation Transform'!$D$2:$D$2344)</f>
        <v>1711.03</v>
      </c>
      <c r="N2190" s="14" t="str">
        <f>_xlfn.XLOOKUP(A2190,'Hospitalisation Transform'!$A$2:$A$2344,'Hospitalisation Transform'!$E$2:$E$2344)</f>
        <v>tier - 3</v>
      </c>
      <c r="O2190" s="14" t="str">
        <f>_xlfn.XLOOKUP(A2190,'Hospitalisation Transform'!$A$2:$A$2344,'Hospitalisation Transform'!$F$2:$F$2344)</f>
        <v>tier - 3</v>
      </c>
      <c r="P2190" s="14" t="str">
        <f>_xlfn.XLOOKUP(A2190,'Hospitalisation Transform'!$A$2:$A$2344,'Hospitalisation Transform'!$G$2:$G$2344)</f>
        <v>R1013</v>
      </c>
      <c r="Q2190" s="14">
        <f>_xlfn.XLOOKUP(A2190,'Hospitalisation Transform'!$A$2:$A$2344,'Hospitalisation Transform'!$H$2:$H$2344)</f>
        <v>19</v>
      </c>
    </row>
    <row r="2191" spans="1:17" ht="15.5" x14ac:dyDescent="0.35">
      <c r="A2191" s="59" t="s">
        <v>173</v>
      </c>
      <c r="B2191" s="39" t="str">
        <f>_xlfn.XLOOKUP(A2191,'Customer Names Transform'!$A$2:$A$2336,'Customer Names Transform'!$D$2:$D$2336)</f>
        <v>Erik C.</v>
      </c>
      <c r="C2191" s="28">
        <f>_xlfn.XLOOKUP(A2191,'Medical Exam Transform'!$A$2:$A$2336,'Medical Exam Transform'!$B$2:$B$2336)</f>
        <v>26.125</v>
      </c>
      <c r="D2191" s="14">
        <f>_xlfn.XLOOKUP(A2191,'Medical Exam Transform'!$A$2:$A$2336,'Medical Exam Transform'!$C$2:$C$2336)</f>
        <v>5.27</v>
      </c>
      <c r="E2191" s="14" t="str">
        <f>_xlfn.XLOOKUP(A2191,'Medical Exam Transform'!$A$2:$A$2336,'Medical Exam Transform'!$D$2:$D$2336)</f>
        <v>No</v>
      </c>
      <c r="F2191" s="14" t="str">
        <f>_xlfn.XLOOKUP(A2191,'Medical Exam Transform'!$A$2:$A$2336,'Medical Exam Transform'!$E$2:$E$2336)</f>
        <v>yes</v>
      </c>
      <c r="G2191" s="14" t="str">
        <f>_xlfn.XLOOKUP(A2191,'Medical Exam Transform'!$A$2:$A$2336,'Medical Exam Transform'!$F$2:$F$2336)</f>
        <v>No</v>
      </c>
      <c r="H2191" s="14">
        <f>_xlfn.XLOOKUP(A2191,'Medical Exam Transform'!$A$2:$A$2336,'Medical Exam Transform'!$G$2:$G$2336)</f>
        <v>1</v>
      </c>
      <c r="I2191" s="14" t="str">
        <f>_xlfn.XLOOKUP(A2191,'Medical Exam Transform'!$A$2:$A$2336,'Medical Exam Transform'!$H$2:$H$2336)</f>
        <v>No</v>
      </c>
      <c r="J2191" s="14" t="str">
        <f>_xlfn.XLOOKUP(A2191,'Medical Exam Transform'!$A$2:$A$2336,'Medical Exam Transform'!$I$2:$I$2336)</f>
        <v>Overweight</v>
      </c>
      <c r="K2191" s="14" t="str">
        <f>_xlfn.XLOOKUP(A2191,'Medical Exam Transform'!$A$2:$A$2336,'Medical Exam Transform'!$J$2:$J$2336)</f>
        <v>Normal</v>
      </c>
      <c r="L2191" s="60">
        <f>_xlfn.XLOOKUP(A2191,'Hospitalisation Transform'!$A$2:$A$2344,'Hospitalisation Transform'!$B$2:$B$2344)</f>
        <v>38333</v>
      </c>
      <c r="M2191" s="82">
        <f>_xlfn.XLOOKUP(A2191,'Hospitalisation Transform'!$A$2:$A$2344,'Hospitalisation Transform'!$D$2:$D$2344)</f>
        <v>1708.93</v>
      </c>
      <c r="N2191" s="14" t="str">
        <f>_xlfn.XLOOKUP(A2191,'Hospitalisation Transform'!$A$2:$A$2344,'Hospitalisation Transform'!$E$2:$E$2344)</f>
        <v>tier - 3</v>
      </c>
      <c r="O2191" s="14" t="str">
        <f>_xlfn.XLOOKUP(A2191,'Hospitalisation Transform'!$A$2:$A$2344,'Hospitalisation Transform'!$F$2:$F$2344)</f>
        <v>tier - 1</v>
      </c>
      <c r="P2191" s="14" t="str">
        <f>_xlfn.XLOOKUP(A2191,'Hospitalisation Transform'!$A$2:$A$2344,'Hospitalisation Transform'!$G$2:$G$2344)</f>
        <v>R1019</v>
      </c>
      <c r="Q2191" s="14">
        <f>_xlfn.XLOOKUP(A2191,'Hospitalisation Transform'!$A$2:$A$2344,'Hospitalisation Transform'!$H$2:$H$2344)</f>
        <v>18</v>
      </c>
    </row>
    <row r="2192" spans="1:17" ht="15.5" x14ac:dyDescent="0.35">
      <c r="A2192" s="59" t="s">
        <v>172</v>
      </c>
      <c r="B2192" s="39" t="str">
        <f>_xlfn.XLOOKUP(A2192,'Customer Names Transform'!$A$2:$A$2336,'Customer Names Transform'!$D$2:$D$2336)</f>
        <v>Shawn C</v>
      </c>
      <c r="C2192" s="28">
        <f>_xlfn.XLOOKUP(A2192,'Medical Exam Transform'!$A$2:$A$2336,'Medical Exam Transform'!$B$2:$B$2336)</f>
        <v>25.46</v>
      </c>
      <c r="D2192" s="14">
        <f>_xlfn.XLOOKUP(A2192,'Medical Exam Transform'!$A$2:$A$2336,'Medical Exam Transform'!$C$2:$C$2336)</f>
        <v>5.18</v>
      </c>
      <c r="E2192" s="14" t="str">
        <f>_xlfn.XLOOKUP(A2192,'Medical Exam Transform'!$A$2:$A$2336,'Medical Exam Transform'!$D$2:$D$2336)</f>
        <v>No</v>
      </c>
      <c r="F2192" s="14" t="str">
        <f>_xlfn.XLOOKUP(A2192,'Medical Exam Transform'!$A$2:$A$2336,'Medical Exam Transform'!$E$2:$E$2336)</f>
        <v>yes</v>
      </c>
      <c r="G2192" s="14" t="str">
        <f>_xlfn.XLOOKUP(A2192,'Medical Exam Transform'!$A$2:$A$2336,'Medical Exam Transform'!$F$2:$F$2336)</f>
        <v>No</v>
      </c>
      <c r="H2192" s="14">
        <f>_xlfn.XLOOKUP(A2192,'Medical Exam Transform'!$A$2:$A$2336,'Medical Exam Transform'!$G$2:$G$2336)</f>
        <v>1</v>
      </c>
      <c r="I2192" s="14" t="str">
        <f>_xlfn.XLOOKUP(A2192,'Medical Exam Transform'!$A$2:$A$2336,'Medical Exam Transform'!$H$2:$H$2336)</f>
        <v>No</v>
      </c>
      <c r="J2192" s="14" t="str">
        <f>_xlfn.XLOOKUP(A2192,'Medical Exam Transform'!$A$2:$A$2336,'Medical Exam Transform'!$I$2:$I$2336)</f>
        <v>Overweight</v>
      </c>
      <c r="K2192" s="14" t="str">
        <f>_xlfn.XLOOKUP(A2192,'Medical Exam Transform'!$A$2:$A$2336,'Medical Exam Transform'!$J$2:$J$2336)</f>
        <v>Prediabetes</v>
      </c>
      <c r="L2192" s="60">
        <f>_xlfn.XLOOKUP(A2192,'Hospitalisation Transform'!$A$2:$A$2344,'Hospitalisation Transform'!$B$2:$B$2344)</f>
        <v>38277</v>
      </c>
      <c r="M2192" s="82">
        <f>_xlfn.XLOOKUP(A2192,'Hospitalisation Transform'!$A$2:$A$2344,'Hospitalisation Transform'!$D$2:$D$2344)</f>
        <v>1708</v>
      </c>
      <c r="N2192" s="14" t="str">
        <f>_xlfn.XLOOKUP(A2192,'Hospitalisation Transform'!$A$2:$A$2344,'Hospitalisation Transform'!$E$2:$E$2344)</f>
        <v>tier - 3</v>
      </c>
      <c r="O2192" s="14" t="str">
        <f>_xlfn.XLOOKUP(A2192,'Hospitalisation Transform'!$A$2:$A$2344,'Hospitalisation Transform'!$F$2:$F$2344)</f>
        <v>tier - 2</v>
      </c>
      <c r="P2192" s="14" t="str">
        <f>_xlfn.XLOOKUP(A2192,'Hospitalisation Transform'!$A$2:$A$2344,'Hospitalisation Transform'!$G$2:$G$2344)</f>
        <v>R1016</v>
      </c>
      <c r="Q2192" s="14">
        <f>_xlfn.XLOOKUP(A2192,'Hospitalisation Transform'!$A$2:$A$2344,'Hospitalisation Transform'!$H$2:$H$2344)</f>
        <v>19</v>
      </c>
    </row>
    <row r="2193" spans="1:17" ht="15.5" x14ac:dyDescent="0.35">
      <c r="A2193" s="59" t="s">
        <v>171</v>
      </c>
      <c r="B2193" s="39" t="str">
        <f>_xlfn.XLOOKUP(A2193,'Customer Names Transform'!$A$2:$A$2336,'Customer Names Transform'!$D$2:$D$2336)</f>
        <v>Vajin L.</v>
      </c>
      <c r="C2193" s="28">
        <f>_xlfn.XLOOKUP(A2193,'Medical Exam Transform'!$A$2:$A$2336,'Medical Exam Transform'!$B$2:$B$2336)</f>
        <v>23.75</v>
      </c>
      <c r="D2193" s="14">
        <f>_xlfn.XLOOKUP(A2193,'Medical Exam Transform'!$A$2:$A$2336,'Medical Exam Transform'!$C$2:$C$2336)</f>
        <v>5.27</v>
      </c>
      <c r="E2193" s="14" t="str">
        <f>_xlfn.XLOOKUP(A2193,'Medical Exam Transform'!$A$2:$A$2336,'Medical Exam Transform'!$D$2:$D$2336)</f>
        <v>No</v>
      </c>
      <c r="F2193" s="14" t="str">
        <f>_xlfn.XLOOKUP(A2193,'Medical Exam Transform'!$A$2:$A$2336,'Medical Exam Transform'!$E$2:$E$2336)</f>
        <v>yes</v>
      </c>
      <c r="G2193" s="14" t="str">
        <f>_xlfn.XLOOKUP(A2193,'Medical Exam Transform'!$A$2:$A$2336,'Medical Exam Transform'!$F$2:$F$2336)</f>
        <v>No</v>
      </c>
      <c r="H2193" s="14">
        <f>_xlfn.XLOOKUP(A2193,'Medical Exam Transform'!$A$2:$A$2336,'Medical Exam Transform'!$G$2:$G$2336)</f>
        <v>1</v>
      </c>
      <c r="I2193" s="14" t="str">
        <f>_xlfn.XLOOKUP(A2193,'Medical Exam Transform'!$A$2:$A$2336,'Medical Exam Transform'!$H$2:$H$2336)</f>
        <v>No</v>
      </c>
      <c r="J2193" s="14" t="str">
        <f>_xlfn.XLOOKUP(A2193,'Medical Exam Transform'!$A$2:$A$2336,'Medical Exam Transform'!$I$2:$I$2336)</f>
        <v>Normalweight</v>
      </c>
      <c r="K2193" s="14" t="str">
        <f>_xlfn.XLOOKUP(A2193,'Medical Exam Transform'!$A$2:$A$2336,'Medical Exam Transform'!$J$2:$J$2336)</f>
        <v>Normal</v>
      </c>
      <c r="L2193" s="60">
        <f>_xlfn.XLOOKUP(A2193,'Hospitalisation Transform'!$A$2:$A$2344,'Hospitalisation Transform'!$B$2:$B$2344)</f>
        <v>38327</v>
      </c>
      <c r="M2193" s="82">
        <f>_xlfn.XLOOKUP(A2193,'Hospitalisation Transform'!$A$2:$A$2344,'Hospitalisation Transform'!$D$2:$D$2344)</f>
        <v>1705.62</v>
      </c>
      <c r="N2193" s="14" t="str">
        <f>_xlfn.XLOOKUP(A2193,'Hospitalisation Transform'!$A$2:$A$2344,'Hospitalisation Transform'!$E$2:$E$2344)</f>
        <v>tier - 2</v>
      </c>
      <c r="O2193" s="14" t="str">
        <f>_xlfn.XLOOKUP(A2193,'Hospitalisation Transform'!$A$2:$A$2344,'Hospitalisation Transform'!$F$2:$F$2344)</f>
        <v>tier - 2</v>
      </c>
      <c r="P2193" s="14" t="str">
        <f>_xlfn.XLOOKUP(A2193,'Hospitalisation Transform'!$A$2:$A$2344,'Hospitalisation Transform'!$G$2:$G$2344)</f>
        <v>R1015</v>
      </c>
      <c r="Q2193" s="14">
        <f>_xlfn.XLOOKUP(A2193,'Hospitalisation Transform'!$A$2:$A$2344,'Hospitalisation Transform'!$H$2:$H$2344)</f>
        <v>19</v>
      </c>
    </row>
    <row r="2194" spans="1:17" ht="15.5" x14ac:dyDescent="0.35">
      <c r="A2194" s="59" t="s">
        <v>169</v>
      </c>
      <c r="B2194" s="39" t="str">
        <f>_xlfn.XLOOKUP(A2194,'Customer Names Transform'!$A$2:$A$2336,'Customer Names Transform'!$D$2:$D$2336)</f>
        <v>John K. Jr.</v>
      </c>
      <c r="C2194" s="28">
        <f>_xlfn.XLOOKUP(A2194,'Medical Exam Transform'!$A$2:$A$2336,'Medical Exam Transform'!$B$2:$B$2336)</f>
        <v>23.085000000000001</v>
      </c>
      <c r="D2194" s="14">
        <f>_xlfn.XLOOKUP(A2194,'Medical Exam Transform'!$A$2:$A$2336,'Medical Exam Transform'!$C$2:$C$2336)</f>
        <v>5.62</v>
      </c>
      <c r="E2194" s="14" t="str">
        <f>_xlfn.XLOOKUP(A2194,'Medical Exam Transform'!$A$2:$A$2336,'Medical Exam Transform'!$D$2:$D$2336)</f>
        <v>No</v>
      </c>
      <c r="F2194" s="14" t="str">
        <f>_xlfn.XLOOKUP(A2194,'Medical Exam Transform'!$A$2:$A$2336,'Medical Exam Transform'!$E$2:$E$2336)</f>
        <v>yes</v>
      </c>
      <c r="G2194" s="14" t="str">
        <f>_xlfn.XLOOKUP(A2194,'Medical Exam Transform'!$A$2:$A$2336,'Medical Exam Transform'!$F$2:$F$2336)</f>
        <v>No</v>
      </c>
      <c r="H2194" s="14">
        <f>_xlfn.XLOOKUP(A2194,'Medical Exam Transform'!$A$2:$A$2336,'Medical Exam Transform'!$G$2:$G$2336)</f>
        <v>1</v>
      </c>
      <c r="I2194" s="14" t="str">
        <f>_xlfn.XLOOKUP(A2194,'Medical Exam Transform'!$A$2:$A$2336,'Medical Exam Transform'!$H$2:$H$2336)</f>
        <v>No</v>
      </c>
      <c r="J2194" s="14" t="str">
        <f>_xlfn.XLOOKUP(A2194,'Medical Exam Transform'!$A$2:$A$2336,'Medical Exam Transform'!$I$2:$I$2336)</f>
        <v>Normalweight</v>
      </c>
      <c r="K2194" s="14" t="str">
        <f>_xlfn.XLOOKUP(A2194,'Medical Exam Transform'!$A$2:$A$2336,'Medical Exam Transform'!$J$2:$J$2336)</f>
        <v>Normal</v>
      </c>
      <c r="L2194" s="60">
        <f>_xlfn.XLOOKUP(A2194,'Hospitalisation Transform'!$A$2:$A$2344,'Hospitalisation Transform'!$B$2:$B$2344)</f>
        <v>38335</v>
      </c>
      <c r="M2194" s="82">
        <f>_xlfn.XLOOKUP(A2194,'Hospitalisation Transform'!$A$2:$A$2344,'Hospitalisation Transform'!$D$2:$D$2344)</f>
        <v>1704.7</v>
      </c>
      <c r="N2194" s="14" t="str">
        <f>_xlfn.XLOOKUP(A2194,'Hospitalisation Transform'!$A$2:$A$2344,'Hospitalisation Transform'!$E$2:$E$2344)</f>
        <v>tier - 2</v>
      </c>
      <c r="O2194" s="14" t="str">
        <f>_xlfn.XLOOKUP(A2194,'Hospitalisation Transform'!$A$2:$A$2344,'Hospitalisation Transform'!$F$2:$F$2344)</f>
        <v>tier - 3</v>
      </c>
      <c r="P2194" s="14" t="str">
        <f>_xlfn.XLOOKUP(A2194,'Hospitalisation Transform'!$A$2:$A$2344,'Hospitalisation Transform'!$G$2:$G$2344)</f>
        <v>R1018</v>
      </c>
      <c r="Q2194" s="14">
        <f>_xlfn.XLOOKUP(A2194,'Hospitalisation Transform'!$A$2:$A$2344,'Hospitalisation Transform'!$H$2:$H$2344)</f>
        <v>18</v>
      </c>
    </row>
    <row r="2195" spans="1:17" ht="15.5" x14ac:dyDescent="0.35">
      <c r="A2195" s="59" t="s">
        <v>167</v>
      </c>
      <c r="B2195" s="39" t="str">
        <f>_xlfn.XLOOKUP(A2195,'Customer Names Transform'!$A$2:$A$2336,'Customer Names Transform'!$D$2:$D$2336)</f>
        <v>Kevin J.</v>
      </c>
      <c r="C2195" s="28">
        <f>_xlfn.XLOOKUP(A2195,'Medical Exam Transform'!$A$2:$A$2336,'Medical Exam Transform'!$B$2:$B$2336)</f>
        <v>22.99</v>
      </c>
      <c r="D2195" s="14">
        <f>_xlfn.XLOOKUP(A2195,'Medical Exam Transform'!$A$2:$A$2336,'Medical Exam Transform'!$C$2:$C$2336)</f>
        <v>5.0599999999999996</v>
      </c>
      <c r="E2195" s="14" t="str">
        <f>_xlfn.XLOOKUP(A2195,'Medical Exam Transform'!$A$2:$A$2336,'Medical Exam Transform'!$D$2:$D$2336)</f>
        <v>No</v>
      </c>
      <c r="F2195" s="14" t="str">
        <f>_xlfn.XLOOKUP(A2195,'Medical Exam Transform'!$A$2:$A$2336,'Medical Exam Transform'!$E$2:$E$2336)</f>
        <v>yes</v>
      </c>
      <c r="G2195" s="14" t="str">
        <f>_xlfn.XLOOKUP(A2195,'Medical Exam Transform'!$A$2:$A$2336,'Medical Exam Transform'!$F$2:$F$2336)</f>
        <v>No</v>
      </c>
      <c r="H2195" s="14">
        <f>_xlfn.XLOOKUP(A2195,'Medical Exam Transform'!$A$2:$A$2336,'Medical Exam Transform'!$G$2:$G$2336)</f>
        <v>1</v>
      </c>
      <c r="I2195" s="14" t="str">
        <f>_xlfn.XLOOKUP(A2195,'Medical Exam Transform'!$A$2:$A$2336,'Medical Exam Transform'!$H$2:$H$2336)</f>
        <v>No</v>
      </c>
      <c r="J2195" s="14" t="str">
        <f>_xlfn.XLOOKUP(A2195,'Medical Exam Transform'!$A$2:$A$2336,'Medical Exam Transform'!$I$2:$I$2336)</f>
        <v>Normalweight</v>
      </c>
      <c r="K2195" s="14" t="str">
        <f>_xlfn.XLOOKUP(A2195,'Medical Exam Transform'!$A$2:$A$2336,'Medical Exam Transform'!$J$2:$J$2336)</f>
        <v>Normal</v>
      </c>
      <c r="L2195" s="60">
        <f>_xlfn.XLOOKUP(A2195,'Hospitalisation Transform'!$A$2:$A$2344,'Hospitalisation Transform'!$B$2:$B$2344)</f>
        <v>38298</v>
      </c>
      <c r="M2195" s="82">
        <f>_xlfn.XLOOKUP(A2195,'Hospitalisation Transform'!$A$2:$A$2344,'Hospitalisation Transform'!$D$2:$D$2344)</f>
        <v>1704.57</v>
      </c>
      <c r="N2195" s="14" t="str">
        <f>_xlfn.XLOOKUP(A2195,'Hospitalisation Transform'!$A$2:$A$2344,'Hospitalisation Transform'!$E$2:$E$2344)</f>
        <v>tier - 2</v>
      </c>
      <c r="O2195" s="14" t="str">
        <f>_xlfn.XLOOKUP(A2195,'Hospitalisation Transform'!$A$2:$A$2344,'Hospitalisation Transform'!$F$2:$F$2344)</f>
        <v>tier - 1</v>
      </c>
      <c r="P2195" s="14" t="str">
        <f>_xlfn.XLOOKUP(A2195,'Hospitalisation Transform'!$A$2:$A$2344,'Hospitalisation Transform'!$G$2:$G$2344)</f>
        <v>R1016</v>
      </c>
      <c r="Q2195" s="14">
        <f>_xlfn.XLOOKUP(A2195,'Hospitalisation Transform'!$A$2:$A$2344,'Hospitalisation Transform'!$H$2:$H$2344)</f>
        <v>19</v>
      </c>
    </row>
    <row r="2196" spans="1:17" ht="15.5" x14ac:dyDescent="0.35">
      <c r="A2196" s="59" t="s">
        <v>165</v>
      </c>
      <c r="B2196" s="39" t="str">
        <f>_xlfn.XLOOKUP(A2196,'Customer Names Transform'!$A$2:$A$2336,'Customer Names Transform'!$D$2:$D$2336)</f>
        <v>Kirby W.</v>
      </c>
      <c r="C2196" s="28">
        <f>_xlfn.XLOOKUP(A2196,'Medical Exam Transform'!$A$2:$A$2336,'Medical Exam Transform'!$B$2:$B$2336)</f>
        <v>21.47</v>
      </c>
      <c r="D2196" s="14">
        <f>_xlfn.XLOOKUP(A2196,'Medical Exam Transform'!$A$2:$A$2336,'Medical Exam Transform'!$C$2:$C$2336)</f>
        <v>4.6900000000000004</v>
      </c>
      <c r="E2196" s="14" t="str">
        <f>_xlfn.XLOOKUP(A2196,'Medical Exam Transform'!$A$2:$A$2336,'Medical Exam Transform'!$D$2:$D$2336)</f>
        <v>No</v>
      </c>
      <c r="F2196" s="14" t="str">
        <f>_xlfn.XLOOKUP(A2196,'Medical Exam Transform'!$A$2:$A$2336,'Medical Exam Transform'!$E$2:$E$2336)</f>
        <v>yes</v>
      </c>
      <c r="G2196" s="14" t="str">
        <f>_xlfn.XLOOKUP(A2196,'Medical Exam Transform'!$A$2:$A$2336,'Medical Exam Transform'!$F$2:$F$2336)</f>
        <v>No</v>
      </c>
      <c r="H2196" s="14">
        <f>_xlfn.XLOOKUP(A2196,'Medical Exam Transform'!$A$2:$A$2336,'Medical Exam Transform'!$G$2:$G$2336)</f>
        <v>1</v>
      </c>
      <c r="I2196" s="14" t="str">
        <f>_xlfn.XLOOKUP(A2196,'Medical Exam Transform'!$A$2:$A$2336,'Medical Exam Transform'!$H$2:$H$2336)</f>
        <v>No</v>
      </c>
      <c r="J2196" s="14" t="str">
        <f>_xlfn.XLOOKUP(A2196,'Medical Exam Transform'!$A$2:$A$2336,'Medical Exam Transform'!$I$2:$I$2336)</f>
        <v>Normalweight</v>
      </c>
      <c r="K2196" s="14" t="str">
        <f>_xlfn.XLOOKUP(A2196,'Medical Exam Transform'!$A$2:$A$2336,'Medical Exam Transform'!$J$2:$J$2336)</f>
        <v>Normal</v>
      </c>
      <c r="L2196" s="60">
        <f>_xlfn.XLOOKUP(A2196,'Hospitalisation Transform'!$A$2:$A$2344,'Hospitalisation Transform'!$B$2:$B$2344)</f>
        <v>38331</v>
      </c>
      <c r="M2196" s="82">
        <f>_xlfn.XLOOKUP(A2196,'Hospitalisation Transform'!$A$2:$A$2344,'Hospitalisation Transform'!$D$2:$D$2344)</f>
        <v>1702.46</v>
      </c>
      <c r="N2196" s="14" t="str">
        <f>_xlfn.XLOOKUP(A2196,'Hospitalisation Transform'!$A$2:$A$2344,'Hospitalisation Transform'!$E$2:$E$2344)</f>
        <v>tier - 2</v>
      </c>
      <c r="O2196" s="14" t="str">
        <f>_xlfn.XLOOKUP(A2196,'Hospitalisation Transform'!$A$2:$A$2344,'Hospitalisation Transform'!$F$2:$F$2344)</f>
        <v>tier - 3</v>
      </c>
      <c r="P2196" s="14" t="str">
        <f>_xlfn.XLOOKUP(A2196,'Hospitalisation Transform'!$A$2:$A$2344,'Hospitalisation Transform'!$G$2:$G$2344)</f>
        <v>R1019</v>
      </c>
      <c r="Q2196" s="14">
        <f>_xlfn.XLOOKUP(A2196,'Hospitalisation Transform'!$A$2:$A$2344,'Hospitalisation Transform'!$H$2:$H$2344)</f>
        <v>19</v>
      </c>
    </row>
    <row r="2197" spans="1:17" ht="15.5" x14ac:dyDescent="0.35">
      <c r="A2197" s="59" t="s">
        <v>163</v>
      </c>
      <c r="B2197" s="39" t="str">
        <f>_xlfn.XLOOKUP(A2197,'Customer Names Transform'!$A$2:$A$2336,'Customer Names Transform'!$D$2:$D$2336)</f>
        <v>J A</v>
      </c>
      <c r="C2197" s="28">
        <f>_xlfn.XLOOKUP(A2197,'Medical Exam Transform'!$A$2:$A$2336,'Medical Exam Transform'!$B$2:$B$2336)</f>
        <v>15.96</v>
      </c>
      <c r="D2197" s="14">
        <f>_xlfn.XLOOKUP(A2197,'Medical Exam Transform'!$A$2:$A$2336,'Medical Exam Transform'!$C$2:$C$2336)</f>
        <v>5.44</v>
      </c>
      <c r="E2197" s="14" t="str">
        <f>_xlfn.XLOOKUP(A2197,'Medical Exam Transform'!$A$2:$A$2336,'Medical Exam Transform'!$D$2:$D$2336)</f>
        <v>No</v>
      </c>
      <c r="F2197" s="14" t="str">
        <f>_xlfn.XLOOKUP(A2197,'Medical Exam Transform'!$A$2:$A$2336,'Medical Exam Transform'!$E$2:$E$2336)</f>
        <v>yes</v>
      </c>
      <c r="G2197" s="14" t="str">
        <f>_xlfn.XLOOKUP(A2197,'Medical Exam Transform'!$A$2:$A$2336,'Medical Exam Transform'!$F$2:$F$2336)</f>
        <v>No</v>
      </c>
      <c r="H2197" s="14">
        <f>_xlfn.XLOOKUP(A2197,'Medical Exam Transform'!$A$2:$A$2336,'Medical Exam Transform'!$G$2:$G$2336)</f>
        <v>1</v>
      </c>
      <c r="I2197" s="14" t="str">
        <f>_xlfn.XLOOKUP(A2197,'Medical Exam Transform'!$A$2:$A$2336,'Medical Exam Transform'!$H$2:$H$2336)</f>
        <v>No</v>
      </c>
      <c r="J2197" s="14" t="str">
        <f>_xlfn.XLOOKUP(A2197,'Medical Exam Transform'!$A$2:$A$2336,'Medical Exam Transform'!$I$2:$I$2336)</f>
        <v>Underweight</v>
      </c>
      <c r="K2197" s="14" t="str">
        <f>_xlfn.XLOOKUP(A2197,'Medical Exam Transform'!$A$2:$A$2336,'Medical Exam Transform'!$J$2:$J$2336)</f>
        <v>Normal</v>
      </c>
      <c r="L2197" s="60">
        <f>_xlfn.XLOOKUP(A2197,'Hospitalisation Transform'!$A$2:$A$2344,'Hospitalisation Transform'!$B$2:$B$2344)</f>
        <v>38308</v>
      </c>
      <c r="M2197" s="82">
        <f>_xlfn.XLOOKUP(A2197,'Hospitalisation Transform'!$A$2:$A$2344,'Hospitalisation Transform'!$D$2:$D$2344)</f>
        <v>1694.8</v>
      </c>
      <c r="N2197" s="14" t="str">
        <f>_xlfn.XLOOKUP(A2197,'Hospitalisation Transform'!$A$2:$A$2344,'Hospitalisation Transform'!$E$2:$E$2344)</f>
        <v>tier - 2</v>
      </c>
      <c r="O2197" s="14" t="str">
        <f>_xlfn.XLOOKUP(A2197,'Hospitalisation Transform'!$A$2:$A$2344,'Hospitalisation Transform'!$F$2:$F$2344)</f>
        <v>tier - 2</v>
      </c>
      <c r="P2197" s="14" t="str">
        <f>_xlfn.XLOOKUP(A2197,'Hospitalisation Transform'!$A$2:$A$2344,'Hospitalisation Transform'!$G$2:$G$2344)</f>
        <v>R1015</v>
      </c>
      <c r="Q2197" s="14">
        <f>_xlfn.XLOOKUP(A2197,'Hospitalisation Transform'!$A$2:$A$2344,'Hospitalisation Transform'!$H$2:$H$2344)</f>
        <v>19</v>
      </c>
    </row>
    <row r="2198" spans="1:17" ht="15.5" x14ac:dyDescent="0.35">
      <c r="A2198" s="59" t="s">
        <v>162</v>
      </c>
      <c r="B2198" s="39" t="str">
        <f>_xlfn.XLOOKUP(A2198,'Customer Names Transform'!$A$2:$A$2336,'Customer Names Transform'!$D$2:$D$2336)</f>
        <v>Dustin G.</v>
      </c>
      <c r="C2198" s="28">
        <f>_xlfn.XLOOKUP(A2198,'Medical Exam Transform'!$A$2:$A$2336,'Medical Exam Transform'!$B$2:$B$2336)</f>
        <v>39.5</v>
      </c>
      <c r="D2198" s="14">
        <f>_xlfn.XLOOKUP(A2198,'Medical Exam Transform'!$A$2:$A$2336,'Medical Exam Transform'!$C$2:$C$2336)</f>
        <v>5.05</v>
      </c>
      <c r="E2198" s="14" t="str">
        <f>_xlfn.XLOOKUP(A2198,'Medical Exam Transform'!$A$2:$A$2336,'Medical Exam Transform'!$D$2:$D$2336)</f>
        <v>No</v>
      </c>
      <c r="F2198" s="14" t="str">
        <f>_xlfn.XLOOKUP(A2198,'Medical Exam Transform'!$A$2:$A$2336,'Medical Exam Transform'!$E$2:$E$2336)</f>
        <v>yes</v>
      </c>
      <c r="G2198" s="14" t="str">
        <f>_xlfn.XLOOKUP(A2198,'Medical Exam Transform'!$A$2:$A$2336,'Medical Exam Transform'!$F$2:$F$2336)</f>
        <v>No</v>
      </c>
      <c r="H2198" s="14">
        <f>_xlfn.XLOOKUP(A2198,'Medical Exam Transform'!$A$2:$A$2336,'Medical Exam Transform'!$G$2:$G$2336)</f>
        <v>1</v>
      </c>
      <c r="I2198" s="14" t="str">
        <f>_xlfn.XLOOKUP(A2198,'Medical Exam Transform'!$A$2:$A$2336,'Medical Exam Transform'!$H$2:$H$2336)</f>
        <v>No</v>
      </c>
      <c r="J2198" s="14" t="str">
        <f>_xlfn.XLOOKUP(A2198,'Medical Exam Transform'!$A$2:$A$2336,'Medical Exam Transform'!$I$2:$I$2336)</f>
        <v>Obesity</v>
      </c>
      <c r="K2198" s="14" t="str">
        <f>_xlfn.XLOOKUP(A2198,'Medical Exam Transform'!$A$2:$A$2336,'Medical Exam Transform'!$J$2:$J$2336)</f>
        <v>Prediabetes</v>
      </c>
      <c r="L2198" s="60">
        <f>_xlfn.XLOOKUP(A2198,'Hospitalisation Transform'!$A$2:$A$2344,'Hospitalisation Transform'!$B$2:$B$2344)</f>
        <v>36820</v>
      </c>
      <c r="M2198" s="82">
        <f>_xlfn.XLOOKUP(A2198,'Hospitalisation Transform'!$A$2:$A$2344,'Hospitalisation Transform'!$D$2:$D$2344)</f>
        <v>1682.6</v>
      </c>
      <c r="N2198" s="14" t="str">
        <f>_xlfn.XLOOKUP(A2198,'Hospitalisation Transform'!$A$2:$A$2344,'Hospitalisation Transform'!$E$2:$E$2344)</f>
        <v>tier - 2</v>
      </c>
      <c r="O2198" s="14" t="str">
        <f>_xlfn.XLOOKUP(A2198,'Hospitalisation Transform'!$A$2:$A$2344,'Hospitalisation Transform'!$F$2:$F$2344)</f>
        <v>tier - 2</v>
      </c>
      <c r="P2198" s="14" t="str">
        <f>_xlfn.XLOOKUP(A2198,'Hospitalisation Transform'!$A$2:$A$2344,'Hospitalisation Transform'!$G$2:$G$2344)</f>
        <v>R1011</v>
      </c>
      <c r="Q2198" s="14">
        <f>_xlfn.XLOOKUP(A2198,'Hospitalisation Transform'!$A$2:$A$2344,'Hospitalisation Transform'!$H$2:$H$2344)</f>
        <v>23</v>
      </c>
    </row>
    <row r="2199" spans="1:17" ht="15.5" x14ac:dyDescent="0.35">
      <c r="A2199" s="59" t="s">
        <v>161</v>
      </c>
      <c r="B2199" s="39" t="str">
        <f>_xlfn.XLOOKUP(A2199,'Customer Names Transform'!$A$2:$A$2336,'Customer Names Transform'!$D$2:$D$2336)</f>
        <v>Anthony G</v>
      </c>
      <c r="C2199" s="28">
        <f>_xlfn.XLOOKUP(A2199,'Medical Exam Transform'!$A$2:$A$2336,'Medical Exam Transform'!$B$2:$B$2336)</f>
        <v>33.770000000000003</v>
      </c>
      <c r="D2199" s="14">
        <f>_xlfn.XLOOKUP(A2199,'Medical Exam Transform'!$A$2:$A$2336,'Medical Exam Transform'!$C$2:$C$2336)</f>
        <v>6</v>
      </c>
      <c r="E2199" s="14" t="str">
        <f>_xlfn.XLOOKUP(A2199,'Medical Exam Transform'!$A$2:$A$2336,'Medical Exam Transform'!$D$2:$D$2336)</f>
        <v>No</v>
      </c>
      <c r="F2199" s="14" t="str">
        <f>_xlfn.XLOOKUP(A2199,'Medical Exam Transform'!$A$2:$A$2336,'Medical Exam Transform'!$E$2:$E$2336)</f>
        <v>yes</v>
      </c>
      <c r="G2199" s="14" t="str">
        <f>_xlfn.XLOOKUP(A2199,'Medical Exam Transform'!$A$2:$A$2336,'Medical Exam Transform'!$F$2:$F$2336)</f>
        <v>No</v>
      </c>
      <c r="H2199" s="14">
        <f>_xlfn.XLOOKUP(A2199,'Medical Exam Transform'!$A$2:$A$2336,'Medical Exam Transform'!$G$2:$G$2336)</f>
        <v>1</v>
      </c>
      <c r="I2199" s="14" t="str">
        <f>_xlfn.XLOOKUP(A2199,'Medical Exam Transform'!$A$2:$A$2336,'Medical Exam Transform'!$H$2:$H$2336)</f>
        <v>No</v>
      </c>
      <c r="J2199" s="14" t="str">
        <f>_xlfn.XLOOKUP(A2199,'Medical Exam Transform'!$A$2:$A$2336,'Medical Exam Transform'!$I$2:$I$2336)</f>
        <v>Obesity</v>
      </c>
      <c r="K2199" s="14" t="str">
        <f>_xlfn.XLOOKUP(A2199,'Medical Exam Transform'!$A$2:$A$2336,'Medical Exam Transform'!$J$2:$J$2336)</f>
        <v>Normal</v>
      </c>
      <c r="L2199" s="60">
        <f>_xlfn.XLOOKUP(A2199,'Hospitalisation Transform'!$A$2:$A$2344,'Hospitalisation Transform'!$B$2:$B$2344)</f>
        <v>36687</v>
      </c>
      <c r="M2199" s="82">
        <f>_xlfn.XLOOKUP(A2199,'Hospitalisation Transform'!$A$2:$A$2344,'Hospitalisation Transform'!$D$2:$D$2344)</f>
        <v>1674.63</v>
      </c>
      <c r="N2199" s="14" t="str">
        <f>_xlfn.XLOOKUP(A2199,'Hospitalisation Transform'!$A$2:$A$2344,'Hospitalisation Transform'!$E$2:$E$2344)</f>
        <v>tier - 2</v>
      </c>
      <c r="O2199" s="14" t="str">
        <f>_xlfn.XLOOKUP(A2199,'Hospitalisation Transform'!$A$2:$A$2344,'Hospitalisation Transform'!$F$2:$F$2344)</f>
        <v>tier - 2</v>
      </c>
      <c r="P2199" s="14" t="str">
        <f>_xlfn.XLOOKUP(A2199,'Hospitalisation Transform'!$A$2:$A$2344,'Hospitalisation Transform'!$G$2:$G$2344)</f>
        <v>R1013</v>
      </c>
      <c r="Q2199" s="14">
        <f>_xlfn.XLOOKUP(A2199,'Hospitalisation Transform'!$A$2:$A$2344,'Hospitalisation Transform'!$H$2:$H$2344)</f>
        <v>23</v>
      </c>
    </row>
    <row r="2200" spans="1:17" ht="15.5" x14ac:dyDescent="0.35">
      <c r="A2200" s="59" t="s">
        <v>160</v>
      </c>
      <c r="B2200" s="39" t="str">
        <f>_xlfn.XLOOKUP(A2200,'Customer Names Transform'!$A$2:$A$2336,'Customer Names Transform'!$D$2:$D$2336)</f>
        <v>Ryan</v>
      </c>
      <c r="C2200" s="28">
        <f>_xlfn.XLOOKUP(A2200,'Medical Exam Transform'!$A$2:$A$2336,'Medical Exam Transform'!$B$2:$B$2336)</f>
        <v>26.84</v>
      </c>
      <c r="D2200" s="14">
        <f>_xlfn.XLOOKUP(A2200,'Medical Exam Transform'!$A$2:$A$2336,'Medical Exam Transform'!$C$2:$C$2336)</f>
        <v>5.99</v>
      </c>
      <c r="E2200" s="14" t="str">
        <f>_xlfn.XLOOKUP(A2200,'Medical Exam Transform'!$A$2:$A$2336,'Medical Exam Transform'!$D$2:$D$2336)</f>
        <v>Yes</v>
      </c>
      <c r="F2200" s="14" t="str">
        <f>_xlfn.XLOOKUP(A2200,'Medical Exam Transform'!$A$2:$A$2336,'Medical Exam Transform'!$E$2:$E$2336)</f>
        <v>yes</v>
      </c>
      <c r="G2200" s="14" t="str">
        <f>_xlfn.XLOOKUP(A2200,'Medical Exam Transform'!$A$2:$A$2336,'Medical Exam Transform'!$F$2:$F$2336)</f>
        <v>No</v>
      </c>
      <c r="H2200" s="14">
        <f>_xlfn.XLOOKUP(A2200,'Medical Exam Transform'!$A$2:$A$2336,'Medical Exam Transform'!$G$2:$G$2336)</f>
        <v>1</v>
      </c>
      <c r="I2200" s="14" t="str">
        <f>_xlfn.XLOOKUP(A2200,'Medical Exam Transform'!$A$2:$A$2336,'Medical Exam Transform'!$H$2:$H$2336)</f>
        <v>No</v>
      </c>
      <c r="J2200" s="14" t="str">
        <f>_xlfn.XLOOKUP(A2200,'Medical Exam Transform'!$A$2:$A$2336,'Medical Exam Transform'!$I$2:$I$2336)</f>
        <v>Overweight</v>
      </c>
      <c r="K2200" s="14" t="str">
        <f>_xlfn.XLOOKUP(A2200,'Medical Exam Transform'!$A$2:$A$2336,'Medical Exam Transform'!$J$2:$J$2336)</f>
        <v>Normal</v>
      </c>
      <c r="L2200" s="60">
        <f>_xlfn.XLOOKUP(A2200,'Hospitalisation Transform'!$A$2:$A$2344,'Hospitalisation Transform'!$B$2:$B$2344)</f>
        <v>36822</v>
      </c>
      <c r="M2200" s="82">
        <f>_xlfn.XLOOKUP(A2200,'Hospitalisation Transform'!$A$2:$A$2344,'Hospitalisation Transform'!$D$2:$D$2344)</f>
        <v>1665</v>
      </c>
      <c r="N2200" s="14" t="str">
        <f>_xlfn.XLOOKUP(A2200,'Hospitalisation Transform'!$A$2:$A$2344,'Hospitalisation Transform'!$E$2:$E$2344)</f>
        <v>tier - 2</v>
      </c>
      <c r="O2200" s="14" t="str">
        <f>_xlfn.XLOOKUP(A2200,'Hospitalisation Transform'!$A$2:$A$2344,'Hospitalisation Transform'!$F$2:$F$2344)</f>
        <v>tier - 2</v>
      </c>
      <c r="P2200" s="14" t="str">
        <f>_xlfn.XLOOKUP(A2200,'Hospitalisation Transform'!$A$2:$A$2344,'Hospitalisation Transform'!$G$2:$G$2344)</f>
        <v>R1013</v>
      </c>
      <c r="Q2200" s="14">
        <f>_xlfn.XLOOKUP(A2200,'Hospitalisation Transform'!$A$2:$A$2344,'Hospitalisation Transform'!$H$2:$H$2344)</f>
        <v>23</v>
      </c>
    </row>
    <row r="2201" spans="1:17" ht="15.5" x14ac:dyDescent="0.35">
      <c r="A2201" s="59" t="s">
        <v>159</v>
      </c>
      <c r="B2201" s="39" t="str">
        <f>_xlfn.XLOOKUP(A2201,'Customer Names Transform'!$A$2:$A$2336,'Customer Names Transform'!$D$2:$D$2336)</f>
        <v>Eric N</v>
      </c>
      <c r="C2201" s="28">
        <f>_xlfn.XLOOKUP(A2201,'Medical Exam Transform'!$A$2:$A$2336,'Medical Exam Transform'!$B$2:$B$2336)</f>
        <v>35.53</v>
      </c>
      <c r="D2201" s="14">
        <f>_xlfn.XLOOKUP(A2201,'Medical Exam Transform'!$A$2:$A$2336,'Medical Exam Transform'!$C$2:$C$2336)</f>
        <v>4.3600000000000003</v>
      </c>
      <c r="E2201" s="14" t="str">
        <f>_xlfn.XLOOKUP(A2201,'Medical Exam Transform'!$A$2:$A$2336,'Medical Exam Transform'!$D$2:$D$2336)</f>
        <v>No</v>
      </c>
      <c r="F2201" s="14" t="str">
        <f>_xlfn.XLOOKUP(A2201,'Medical Exam Transform'!$A$2:$A$2336,'Medical Exam Transform'!$E$2:$E$2336)</f>
        <v>No</v>
      </c>
      <c r="G2201" s="14" t="str">
        <f>_xlfn.XLOOKUP(A2201,'Medical Exam Transform'!$A$2:$A$2336,'Medical Exam Transform'!$F$2:$F$2336)</f>
        <v>Yes</v>
      </c>
      <c r="H2201" s="14">
        <f>_xlfn.XLOOKUP(A2201,'Medical Exam Transform'!$A$2:$A$2336,'Medical Exam Transform'!$G$2:$G$2336)</f>
        <v>1</v>
      </c>
      <c r="I2201" s="14" t="str">
        <f>_xlfn.XLOOKUP(A2201,'Medical Exam Transform'!$A$2:$A$2336,'Medical Exam Transform'!$H$2:$H$2336)</f>
        <v>No</v>
      </c>
      <c r="J2201" s="14" t="str">
        <f>_xlfn.XLOOKUP(A2201,'Medical Exam Transform'!$A$2:$A$2336,'Medical Exam Transform'!$I$2:$I$2336)</f>
        <v>Obesity</v>
      </c>
      <c r="K2201" s="14" t="str">
        <f>_xlfn.XLOOKUP(A2201,'Medical Exam Transform'!$A$2:$A$2336,'Medical Exam Transform'!$J$2:$J$2336)</f>
        <v>Normal</v>
      </c>
      <c r="L2201" s="60">
        <f>_xlfn.XLOOKUP(A2201,'Hospitalisation Transform'!$A$2:$A$2344,'Hospitalisation Transform'!$B$2:$B$2344)</f>
        <v>37985</v>
      </c>
      <c r="M2201" s="82">
        <f>_xlfn.XLOOKUP(A2201,'Hospitalisation Transform'!$A$2:$A$2344,'Hospitalisation Transform'!$D$2:$D$2344)</f>
        <v>1646.43</v>
      </c>
      <c r="N2201" s="14" t="str">
        <f>_xlfn.XLOOKUP(A2201,'Hospitalisation Transform'!$A$2:$A$2344,'Hospitalisation Transform'!$E$2:$E$2344)</f>
        <v>tier - 2</v>
      </c>
      <c r="O2201" s="14" t="str">
        <f>_xlfn.XLOOKUP(A2201,'Hospitalisation Transform'!$A$2:$A$2344,'Hospitalisation Transform'!$F$2:$F$2344)</f>
        <v>tier - 1</v>
      </c>
      <c r="P2201" s="14" t="str">
        <f>_xlfn.XLOOKUP(A2201,'Hospitalisation Transform'!$A$2:$A$2344,'Hospitalisation Transform'!$G$2:$G$2344)</f>
        <v>R1012</v>
      </c>
      <c r="Q2201" s="14">
        <f>_xlfn.XLOOKUP(A2201,'Hospitalisation Transform'!$A$2:$A$2344,'Hospitalisation Transform'!$H$2:$H$2344)</f>
        <v>19</v>
      </c>
    </row>
    <row r="2202" spans="1:17" ht="15.5" x14ac:dyDescent="0.35">
      <c r="A2202" s="59" t="s">
        <v>158</v>
      </c>
      <c r="B2202" s="39" t="str">
        <f>_xlfn.XLOOKUP(A2202,'Customer Names Transform'!$A$2:$A$2336,'Customer Names Transform'!$D$2:$D$2336)</f>
        <v>Connor</v>
      </c>
      <c r="C2202" s="28">
        <f>_xlfn.XLOOKUP(A2202,'Medical Exam Transform'!$A$2:$A$2336,'Medical Exam Transform'!$B$2:$B$2336)</f>
        <v>30.59</v>
      </c>
      <c r="D2202" s="14">
        <f>_xlfn.XLOOKUP(A2202,'Medical Exam Transform'!$A$2:$A$2336,'Medical Exam Transform'!$C$2:$C$2336)</f>
        <v>4.41</v>
      </c>
      <c r="E2202" s="14" t="str">
        <f>_xlfn.XLOOKUP(A2202,'Medical Exam Transform'!$A$2:$A$2336,'Medical Exam Transform'!$D$2:$D$2336)</f>
        <v>No</v>
      </c>
      <c r="F2202" s="14" t="str">
        <f>_xlfn.XLOOKUP(A2202,'Medical Exam Transform'!$A$2:$A$2336,'Medical Exam Transform'!$E$2:$E$2336)</f>
        <v>No</v>
      </c>
      <c r="G2202" s="14" t="str">
        <f>_xlfn.XLOOKUP(A2202,'Medical Exam Transform'!$A$2:$A$2336,'Medical Exam Transform'!$F$2:$F$2336)</f>
        <v>Yes</v>
      </c>
      <c r="H2202" s="14">
        <f>_xlfn.XLOOKUP(A2202,'Medical Exam Transform'!$A$2:$A$2336,'Medical Exam Transform'!$G$2:$G$2336)</f>
        <v>1</v>
      </c>
      <c r="I2202" s="14" t="str">
        <f>_xlfn.XLOOKUP(A2202,'Medical Exam Transform'!$A$2:$A$2336,'Medical Exam Transform'!$H$2:$H$2336)</f>
        <v>No</v>
      </c>
      <c r="J2202" s="14" t="str">
        <f>_xlfn.XLOOKUP(A2202,'Medical Exam Transform'!$A$2:$A$2336,'Medical Exam Transform'!$I$2:$I$2336)</f>
        <v>Obesity</v>
      </c>
      <c r="K2202" s="14" t="str">
        <f>_xlfn.XLOOKUP(A2202,'Medical Exam Transform'!$A$2:$A$2336,'Medical Exam Transform'!$J$2:$J$2336)</f>
        <v>Normal</v>
      </c>
      <c r="L2202" s="60">
        <f>_xlfn.XLOOKUP(A2202,'Hospitalisation Transform'!$A$2:$A$2344,'Hospitalisation Transform'!$B$2:$B$2344)</f>
        <v>37854</v>
      </c>
      <c r="M2202" s="82">
        <f>_xlfn.XLOOKUP(A2202,'Hospitalisation Transform'!$A$2:$A$2344,'Hospitalisation Transform'!$D$2:$D$2344)</f>
        <v>1639.56</v>
      </c>
      <c r="N2202" s="14" t="str">
        <f>_xlfn.XLOOKUP(A2202,'Hospitalisation Transform'!$A$2:$A$2344,'Hospitalisation Transform'!$E$2:$E$2344)</f>
        <v>tier - 2</v>
      </c>
      <c r="O2202" s="14" t="str">
        <f>_xlfn.XLOOKUP(A2202,'Hospitalisation Transform'!$A$2:$A$2344,'Hospitalisation Transform'!$F$2:$F$2344)</f>
        <v>tier - 2</v>
      </c>
      <c r="P2202" s="14" t="str">
        <f>_xlfn.XLOOKUP(A2202,'Hospitalisation Transform'!$A$2:$A$2344,'Hospitalisation Transform'!$G$2:$G$2344)</f>
        <v>R1012</v>
      </c>
      <c r="Q2202" s="14">
        <f>_xlfn.XLOOKUP(A2202,'Hospitalisation Transform'!$A$2:$A$2344,'Hospitalisation Transform'!$H$2:$H$2344)</f>
        <v>20</v>
      </c>
    </row>
    <row r="2203" spans="1:17" ht="15.5" x14ac:dyDescent="0.35">
      <c r="A2203" s="59" t="s">
        <v>157</v>
      </c>
      <c r="B2203" s="39" t="str">
        <f>_xlfn.XLOOKUP(A2203,'Customer Names Transform'!$A$2:$A$2336,'Customer Names Transform'!$D$2:$D$2336)</f>
        <v>Patrick H.</v>
      </c>
      <c r="C2203" s="28">
        <f>_xlfn.XLOOKUP(A2203,'Medical Exam Transform'!$A$2:$A$2336,'Medical Exam Transform'!$B$2:$B$2336)</f>
        <v>30.59</v>
      </c>
      <c r="D2203" s="14">
        <f>_xlfn.XLOOKUP(A2203,'Medical Exam Transform'!$A$2:$A$2336,'Medical Exam Transform'!$C$2:$C$2336)</f>
        <v>4.17</v>
      </c>
      <c r="E2203" s="14" t="str">
        <f>_xlfn.XLOOKUP(A2203,'Medical Exam Transform'!$A$2:$A$2336,'Medical Exam Transform'!$D$2:$D$2336)</f>
        <v>No</v>
      </c>
      <c r="F2203" s="14" t="str">
        <f>_xlfn.XLOOKUP(A2203,'Medical Exam Transform'!$A$2:$A$2336,'Medical Exam Transform'!$E$2:$E$2336)</f>
        <v>No</v>
      </c>
      <c r="G2203" s="14" t="str">
        <f>_xlfn.XLOOKUP(A2203,'Medical Exam Transform'!$A$2:$A$2336,'Medical Exam Transform'!$F$2:$F$2336)</f>
        <v>Yes</v>
      </c>
      <c r="H2203" s="14">
        <f>_xlfn.XLOOKUP(A2203,'Medical Exam Transform'!$A$2:$A$2336,'Medical Exam Transform'!$G$2:$G$2336)</f>
        <v>1</v>
      </c>
      <c r="I2203" s="14" t="str">
        <f>_xlfn.XLOOKUP(A2203,'Medical Exam Transform'!$A$2:$A$2336,'Medical Exam Transform'!$H$2:$H$2336)</f>
        <v>No</v>
      </c>
      <c r="J2203" s="14" t="str">
        <f>_xlfn.XLOOKUP(A2203,'Medical Exam Transform'!$A$2:$A$2336,'Medical Exam Transform'!$I$2:$I$2336)</f>
        <v>Obesity</v>
      </c>
      <c r="K2203" s="14" t="str">
        <f>_xlfn.XLOOKUP(A2203,'Medical Exam Transform'!$A$2:$A$2336,'Medical Exam Transform'!$J$2:$J$2336)</f>
        <v>Prediabetes</v>
      </c>
      <c r="L2203" s="60">
        <f>_xlfn.XLOOKUP(A2203,'Hospitalisation Transform'!$A$2:$A$2344,'Hospitalisation Transform'!$B$2:$B$2344)</f>
        <v>37880</v>
      </c>
      <c r="M2203" s="82">
        <f>_xlfn.XLOOKUP(A2203,'Hospitalisation Transform'!$A$2:$A$2344,'Hospitalisation Transform'!$D$2:$D$2344)</f>
        <v>1639.56</v>
      </c>
      <c r="N2203" s="14" t="str">
        <f>_xlfn.XLOOKUP(A2203,'Hospitalisation Transform'!$A$2:$A$2344,'Hospitalisation Transform'!$E$2:$E$2344)</f>
        <v>tier - 2</v>
      </c>
      <c r="O2203" s="14" t="str">
        <f>_xlfn.XLOOKUP(A2203,'Hospitalisation Transform'!$A$2:$A$2344,'Hospitalisation Transform'!$F$2:$F$2344)</f>
        <v>tier - 2</v>
      </c>
      <c r="P2203" s="14" t="str">
        <f>_xlfn.XLOOKUP(A2203,'Hospitalisation Transform'!$A$2:$A$2344,'Hospitalisation Transform'!$G$2:$G$2344)</f>
        <v>R1012</v>
      </c>
      <c r="Q2203" s="14">
        <f>_xlfn.XLOOKUP(A2203,'Hospitalisation Transform'!$A$2:$A$2344,'Hospitalisation Transform'!$H$2:$H$2344)</f>
        <v>20</v>
      </c>
    </row>
    <row r="2204" spans="1:17" ht="15.5" x14ac:dyDescent="0.35">
      <c r="A2204" s="59" t="s">
        <v>156</v>
      </c>
      <c r="B2204" s="39" t="str">
        <f>_xlfn.XLOOKUP(A2204,'Customer Names Transform'!$A$2:$A$2336,'Customer Names Transform'!$D$2:$D$2336)</f>
        <v>Tyler</v>
      </c>
      <c r="C2204" s="28">
        <f>_xlfn.XLOOKUP(A2204,'Medical Exam Transform'!$A$2:$A$2336,'Medical Exam Transform'!$B$2:$B$2336)</f>
        <v>27.835000000000001</v>
      </c>
      <c r="D2204" s="14">
        <f>_xlfn.XLOOKUP(A2204,'Medical Exam Transform'!$A$2:$A$2336,'Medical Exam Transform'!$C$2:$C$2336)</f>
        <v>4.4400000000000004</v>
      </c>
      <c r="E2204" s="14" t="str">
        <f>_xlfn.XLOOKUP(A2204,'Medical Exam Transform'!$A$2:$A$2336,'Medical Exam Transform'!$D$2:$D$2336)</f>
        <v>No</v>
      </c>
      <c r="F2204" s="14" t="str">
        <f>_xlfn.XLOOKUP(A2204,'Medical Exam Transform'!$A$2:$A$2336,'Medical Exam Transform'!$E$2:$E$2336)</f>
        <v>No</v>
      </c>
      <c r="G2204" s="14" t="str">
        <f>_xlfn.XLOOKUP(A2204,'Medical Exam Transform'!$A$2:$A$2336,'Medical Exam Transform'!$F$2:$F$2336)</f>
        <v>Yes</v>
      </c>
      <c r="H2204" s="14">
        <f>_xlfn.XLOOKUP(A2204,'Medical Exam Transform'!$A$2:$A$2336,'Medical Exam Transform'!$G$2:$G$2336)</f>
        <v>1</v>
      </c>
      <c r="I2204" s="14" t="str">
        <f>_xlfn.XLOOKUP(A2204,'Medical Exam Transform'!$A$2:$A$2336,'Medical Exam Transform'!$H$2:$H$2336)</f>
        <v>No</v>
      </c>
      <c r="J2204" s="14" t="str">
        <f>_xlfn.XLOOKUP(A2204,'Medical Exam Transform'!$A$2:$A$2336,'Medical Exam Transform'!$I$2:$I$2336)</f>
        <v>Overweight</v>
      </c>
      <c r="K2204" s="14" t="str">
        <f>_xlfn.XLOOKUP(A2204,'Medical Exam Transform'!$A$2:$A$2336,'Medical Exam Transform'!$J$2:$J$2336)</f>
        <v>Normal</v>
      </c>
      <c r="L2204" s="60">
        <f>_xlfn.XLOOKUP(A2204,'Hospitalisation Transform'!$A$2:$A$2344,'Hospitalisation Transform'!$B$2:$B$2344)</f>
        <v>37985</v>
      </c>
      <c r="M2204" s="82">
        <f>_xlfn.XLOOKUP(A2204,'Hospitalisation Transform'!$A$2:$A$2344,'Hospitalisation Transform'!$D$2:$D$2344)</f>
        <v>1635.73</v>
      </c>
      <c r="N2204" s="14" t="str">
        <f>_xlfn.XLOOKUP(A2204,'Hospitalisation Transform'!$A$2:$A$2344,'Hospitalisation Transform'!$E$2:$E$2344)</f>
        <v>tier - 2</v>
      </c>
      <c r="O2204" s="14" t="str">
        <f>_xlfn.XLOOKUP(A2204,'Hospitalisation Transform'!$A$2:$A$2344,'Hospitalisation Transform'!$F$2:$F$2344)</f>
        <v>tier - 3</v>
      </c>
      <c r="P2204" s="14" t="str">
        <f>_xlfn.XLOOKUP(A2204,'Hospitalisation Transform'!$A$2:$A$2344,'Hospitalisation Transform'!$G$2:$G$2344)</f>
        <v>R1012</v>
      </c>
      <c r="Q2204" s="14">
        <f>_xlfn.XLOOKUP(A2204,'Hospitalisation Transform'!$A$2:$A$2344,'Hospitalisation Transform'!$H$2:$H$2344)</f>
        <v>19</v>
      </c>
    </row>
    <row r="2205" spans="1:17" ht="15.5" x14ac:dyDescent="0.35">
      <c r="A2205" s="59" t="s">
        <v>155</v>
      </c>
      <c r="B2205" s="39" t="str">
        <f>_xlfn.XLOOKUP(A2205,'Customer Names Transform'!$A$2:$A$2336,'Customer Names Transform'!$D$2:$D$2336)</f>
        <v>Deborah L.</v>
      </c>
      <c r="C2205" s="28">
        <f>_xlfn.XLOOKUP(A2205,'Medical Exam Transform'!$A$2:$A$2336,'Medical Exam Transform'!$B$2:$B$2336)</f>
        <v>40.26</v>
      </c>
      <c r="D2205" s="14">
        <f>_xlfn.XLOOKUP(A2205,'Medical Exam Transform'!$A$2:$A$2336,'Medical Exam Transform'!$C$2:$C$2336)</f>
        <v>5.52</v>
      </c>
      <c r="E2205" s="14" t="str">
        <f>_xlfn.XLOOKUP(A2205,'Medical Exam Transform'!$A$2:$A$2336,'Medical Exam Transform'!$D$2:$D$2336)</f>
        <v>No</v>
      </c>
      <c r="F2205" s="14" t="str">
        <f>_xlfn.XLOOKUP(A2205,'Medical Exam Transform'!$A$2:$A$2336,'Medical Exam Transform'!$E$2:$E$2336)</f>
        <v>yes</v>
      </c>
      <c r="G2205" s="14" t="str">
        <f>_xlfn.XLOOKUP(A2205,'Medical Exam Transform'!$A$2:$A$2336,'Medical Exam Transform'!$F$2:$F$2336)</f>
        <v>No</v>
      </c>
      <c r="H2205" s="14">
        <f>_xlfn.XLOOKUP(A2205,'Medical Exam Transform'!$A$2:$A$2336,'Medical Exam Transform'!$G$2:$G$2336)</f>
        <v>1</v>
      </c>
      <c r="I2205" s="14" t="str">
        <f>_xlfn.XLOOKUP(A2205,'Medical Exam Transform'!$A$2:$A$2336,'Medical Exam Transform'!$H$2:$H$2336)</f>
        <v>No</v>
      </c>
      <c r="J2205" s="14" t="str">
        <f>_xlfn.XLOOKUP(A2205,'Medical Exam Transform'!$A$2:$A$2336,'Medical Exam Transform'!$I$2:$I$2336)</f>
        <v>Obesity</v>
      </c>
      <c r="K2205" s="14" t="str">
        <f>_xlfn.XLOOKUP(A2205,'Medical Exam Transform'!$A$2:$A$2336,'Medical Exam Transform'!$J$2:$J$2336)</f>
        <v>Normal</v>
      </c>
      <c r="L2205" s="60">
        <f>_xlfn.XLOOKUP(A2205,'Hospitalisation Transform'!$A$2:$A$2344,'Hospitalisation Transform'!$B$2:$B$2344)</f>
        <v>38151</v>
      </c>
      <c r="M2205" s="82">
        <f>_xlfn.XLOOKUP(A2205,'Hospitalisation Transform'!$A$2:$A$2344,'Hospitalisation Transform'!$D$2:$D$2344)</f>
        <v>1634.57</v>
      </c>
      <c r="N2205" s="14" t="str">
        <f>_xlfn.XLOOKUP(A2205,'Hospitalisation Transform'!$A$2:$A$2344,'Hospitalisation Transform'!$E$2:$E$2344)</f>
        <v>tier - 2</v>
      </c>
      <c r="O2205" s="14" t="str">
        <f>_xlfn.XLOOKUP(A2205,'Hospitalisation Transform'!$A$2:$A$2344,'Hospitalisation Transform'!$F$2:$F$2344)</f>
        <v>tier - 2</v>
      </c>
      <c r="P2205" s="14" t="str">
        <f>_xlfn.XLOOKUP(A2205,'Hospitalisation Transform'!$A$2:$A$2344,'Hospitalisation Transform'!$G$2:$G$2344)</f>
        <v>R1013</v>
      </c>
      <c r="Q2205" s="14">
        <f>_xlfn.XLOOKUP(A2205,'Hospitalisation Transform'!$A$2:$A$2344,'Hospitalisation Transform'!$H$2:$H$2344)</f>
        <v>19</v>
      </c>
    </row>
    <row r="2206" spans="1:17" ht="15.5" x14ac:dyDescent="0.35">
      <c r="A2206" s="59" t="s">
        <v>154</v>
      </c>
      <c r="B2206" s="39" t="str">
        <f>_xlfn.XLOOKUP(A2206,'Customer Names Transform'!$A$2:$A$2336,'Customer Names Transform'!$D$2:$D$2336)</f>
        <v>Andrea K</v>
      </c>
      <c r="C2206" s="28">
        <f>_xlfn.XLOOKUP(A2206,'Medical Exam Transform'!$A$2:$A$2336,'Medical Exam Transform'!$B$2:$B$2336)</f>
        <v>39.82</v>
      </c>
      <c r="D2206" s="14">
        <f>_xlfn.XLOOKUP(A2206,'Medical Exam Transform'!$A$2:$A$2336,'Medical Exam Transform'!$C$2:$C$2336)</f>
        <v>6.01</v>
      </c>
      <c r="E2206" s="14" t="str">
        <f>_xlfn.XLOOKUP(A2206,'Medical Exam Transform'!$A$2:$A$2336,'Medical Exam Transform'!$D$2:$D$2336)</f>
        <v>No</v>
      </c>
      <c r="F2206" s="14" t="str">
        <f>_xlfn.XLOOKUP(A2206,'Medical Exam Transform'!$A$2:$A$2336,'Medical Exam Transform'!$E$2:$E$2336)</f>
        <v>yes</v>
      </c>
      <c r="G2206" s="14" t="str">
        <f>_xlfn.XLOOKUP(A2206,'Medical Exam Transform'!$A$2:$A$2336,'Medical Exam Transform'!$F$2:$F$2336)</f>
        <v>No</v>
      </c>
      <c r="H2206" s="14">
        <f>_xlfn.XLOOKUP(A2206,'Medical Exam Transform'!$A$2:$A$2336,'Medical Exam Transform'!$G$2:$G$2336)</f>
        <v>1</v>
      </c>
      <c r="I2206" s="14" t="str">
        <f>_xlfn.XLOOKUP(A2206,'Medical Exam Transform'!$A$2:$A$2336,'Medical Exam Transform'!$H$2:$H$2336)</f>
        <v>No</v>
      </c>
      <c r="J2206" s="14" t="str">
        <f>_xlfn.XLOOKUP(A2206,'Medical Exam Transform'!$A$2:$A$2336,'Medical Exam Transform'!$I$2:$I$2336)</f>
        <v>Obesity</v>
      </c>
      <c r="K2206" s="14" t="str">
        <f>_xlfn.XLOOKUP(A2206,'Medical Exam Transform'!$A$2:$A$2336,'Medical Exam Transform'!$J$2:$J$2336)</f>
        <v>Normal</v>
      </c>
      <c r="L2206" s="60">
        <f>_xlfn.XLOOKUP(A2206,'Hospitalisation Transform'!$A$2:$A$2344,'Hospitalisation Transform'!$B$2:$B$2344)</f>
        <v>38207</v>
      </c>
      <c r="M2206" s="82">
        <f>_xlfn.XLOOKUP(A2206,'Hospitalisation Transform'!$A$2:$A$2344,'Hospitalisation Transform'!$D$2:$D$2344)</f>
        <v>1633.96</v>
      </c>
      <c r="N2206" s="14" t="str">
        <f>_xlfn.XLOOKUP(A2206,'Hospitalisation Transform'!$A$2:$A$2344,'Hospitalisation Transform'!$E$2:$E$2344)</f>
        <v>tier - 2</v>
      </c>
      <c r="O2206" s="14" t="str">
        <f>_xlfn.XLOOKUP(A2206,'Hospitalisation Transform'!$A$2:$A$2344,'Hospitalisation Transform'!$F$2:$F$2344)</f>
        <v>tier - 1</v>
      </c>
      <c r="P2206" s="14" t="str">
        <f>_xlfn.XLOOKUP(A2206,'Hospitalisation Transform'!$A$2:$A$2344,'Hospitalisation Transform'!$G$2:$G$2344)</f>
        <v>R1013</v>
      </c>
      <c r="Q2206" s="14">
        <f>_xlfn.XLOOKUP(A2206,'Hospitalisation Transform'!$A$2:$A$2344,'Hospitalisation Transform'!$H$2:$H$2344)</f>
        <v>19</v>
      </c>
    </row>
    <row r="2207" spans="1:17" ht="15.5" x14ac:dyDescent="0.35">
      <c r="A2207" s="59" t="s">
        <v>153</v>
      </c>
      <c r="B2207" s="39" t="str">
        <f>_xlfn.XLOOKUP(A2207,'Customer Names Transform'!$A$2:$A$2336,'Customer Names Transform'!$D$2:$D$2336)</f>
        <v>Elleree</v>
      </c>
      <c r="C2207" s="28">
        <f>_xlfn.XLOOKUP(A2207,'Medical Exam Transform'!$A$2:$A$2336,'Medical Exam Transform'!$B$2:$B$2336)</f>
        <v>39.159999999999997</v>
      </c>
      <c r="D2207" s="14">
        <f>_xlfn.XLOOKUP(A2207,'Medical Exam Transform'!$A$2:$A$2336,'Medical Exam Transform'!$C$2:$C$2336)</f>
        <v>5.81</v>
      </c>
      <c r="E2207" s="14" t="str">
        <f>_xlfn.XLOOKUP(A2207,'Medical Exam Transform'!$A$2:$A$2336,'Medical Exam Transform'!$D$2:$D$2336)</f>
        <v>No</v>
      </c>
      <c r="F2207" s="14" t="str">
        <f>_xlfn.XLOOKUP(A2207,'Medical Exam Transform'!$A$2:$A$2336,'Medical Exam Transform'!$E$2:$E$2336)</f>
        <v>yes</v>
      </c>
      <c r="G2207" s="14" t="str">
        <f>_xlfn.XLOOKUP(A2207,'Medical Exam Transform'!$A$2:$A$2336,'Medical Exam Transform'!$F$2:$F$2336)</f>
        <v>No</v>
      </c>
      <c r="H2207" s="14">
        <f>_xlfn.XLOOKUP(A2207,'Medical Exam Transform'!$A$2:$A$2336,'Medical Exam Transform'!$G$2:$G$2336)</f>
        <v>1</v>
      </c>
      <c r="I2207" s="14" t="str">
        <f>_xlfn.XLOOKUP(A2207,'Medical Exam Transform'!$A$2:$A$2336,'Medical Exam Transform'!$H$2:$H$2336)</f>
        <v>No</v>
      </c>
      <c r="J2207" s="14" t="str">
        <f>_xlfn.XLOOKUP(A2207,'Medical Exam Transform'!$A$2:$A$2336,'Medical Exam Transform'!$I$2:$I$2336)</f>
        <v>Obesity</v>
      </c>
      <c r="K2207" s="14" t="str">
        <f>_xlfn.XLOOKUP(A2207,'Medical Exam Transform'!$A$2:$A$2336,'Medical Exam Transform'!$J$2:$J$2336)</f>
        <v>Normal</v>
      </c>
      <c r="L2207" s="60">
        <f>_xlfn.XLOOKUP(A2207,'Hospitalisation Transform'!$A$2:$A$2344,'Hospitalisation Transform'!$B$2:$B$2344)</f>
        <v>38334</v>
      </c>
      <c r="M2207" s="82">
        <f>_xlfn.XLOOKUP(A2207,'Hospitalisation Transform'!$A$2:$A$2344,'Hospitalisation Transform'!$D$2:$D$2344)</f>
        <v>1633.04</v>
      </c>
      <c r="N2207" s="14" t="str">
        <f>_xlfn.XLOOKUP(A2207,'Hospitalisation Transform'!$A$2:$A$2344,'Hospitalisation Transform'!$E$2:$E$2344)</f>
        <v>tier - 2</v>
      </c>
      <c r="O2207" s="14" t="str">
        <f>_xlfn.XLOOKUP(A2207,'Hospitalisation Transform'!$A$2:$A$2344,'Hospitalisation Transform'!$F$2:$F$2344)</f>
        <v>tier - 2</v>
      </c>
      <c r="P2207" s="14" t="str">
        <f>_xlfn.XLOOKUP(A2207,'Hospitalisation Transform'!$A$2:$A$2344,'Hospitalisation Transform'!$G$2:$G$2344)</f>
        <v>R1013</v>
      </c>
      <c r="Q2207" s="14">
        <f>_xlfn.XLOOKUP(A2207,'Hospitalisation Transform'!$A$2:$A$2344,'Hospitalisation Transform'!$H$2:$H$2344)</f>
        <v>18</v>
      </c>
    </row>
    <row r="2208" spans="1:17" ht="15.5" x14ac:dyDescent="0.35">
      <c r="A2208" s="59" t="s">
        <v>152</v>
      </c>
      <c r="B2208" s="39" t="str">
        <f>_xlfn.XLOOKUP(A2208,'Customer Names Transform'!$A$2:$A$2336,'Customer Names Transform'!$D$2:$D$2336)</f>
        <v>Brandon J</v>
      </c>
      <c r="C2208" s="28">
        <f>_xlfn.XLOOKUP(A2208,'Medical Exam Transform'!$A$2:$A$2336,'Medical Exam Transform'!$B$2:$B$2336)</f>
        <v>25.555</v>
      </c>
      <c r="D2208" s="14">
        <f>_xlfn.XLOOKUP(A2208,'Medical Exam Transform'!$A$2:$A$2336,'Medical Exam Transform'!$C$2:$C$2336)</f>
        <v>4.37</v>
      </c>
      <c r="E2208" s="14" t="str">
        <f>_xlfn.XLOOKUP(A2208,'Medical Exam Transform'!$A$2:$A$2336,'Medical Exam Transform'!$D$2:$D$2336)</f>
        <v>No</v>
      </c>
      <c r="F2208" s="14" t="str">
        <f>_xlfn.XLOOKUP(A2208,'Medical Exam Transform'!$A$2:$A$2336,'Medical Exam Transform'!$E$2:$E$2336)</f>
        <v>No</v>
      </c>
      <c r="G2208" s="14" t="str">
        <f>_xlfn.XLOOKUP(A2208,'Medical Exam Transform'!$A$2:$A$2336,'Medical Exam Transform'!$F$2:$F$2336)</f>
        <v>Yes</v>
      </c>
      <c r="H2208" s="14">
        <f>_xlfn.XLOOKUP(A2208,'Medical Exam Transform'!$A$2:$A$2336,'Medical Exam Transform'!$G$2:$G$2336)</f>
        <v>1</v>
      </c>
      <c r="I2208" s="14" t="str">
        <f>_xlfn.XLOOKUP(A2208,'Medical Exam Transform'!$A$2:$A$2336,'Medical Exam Transform'!$H$2:$H$2336)</f>
        <v>No</v>
      </c>
      <c r="J2208" s="14" t="str">
        <f>_xlfn.XLOOKUP(A2208,'Medical Exam Transform'!$A$2:$A$2336,'Medical Exam Transform'!$I$2:$I$2336)</f>
        <v>Overweight</v>
      </c>
      <c r="K2208" s="14" t="str">
        <f>_xlfn.XLOOKUP(A2208,'Medical Exam Transform'!$A$2:$A$2336,'Medical Exam Transform'!$J$2:$J$2336)</f>
        <v>Normal</v>
      </c>
      <c r="L2208" s="60">
        <f>_xlfn.XLOOKUP(A2208,'Hospitalisation Transform'!$A$2:$A$2344,'Hospitalisation Transform'!$B$2:$B$2344)</f>
        <v>37880</v>
      </c>
      <c r="M2208" s="82">
        <f>_xlfn.XLOOKUP(A2208,'Hospitalisation Transform'!$A$2:$A$2344,'Hospitalisation Transform'!$D$2:$D$2344)</f>
        <v>1632.56</v>
      </c>
      <c r="N2208" s="14" t="str">
        <f>_xlfn.XLOOKUP(A2208,'Hospitalisation Transform'!$A$2:$A$2344,'Hospitalisation Transform'!$E$2:$E$2344)</f>
        <v>tier - 2</v>
      </c>
      <c r="O2208" s="14" t="str">
        <f>_xlfn.XLOOKUP(A2208,'Hospitalisation Transform'!$A$2:$A$2344,'Hospitalisation Transform'!$F$2:$F$2344)</f>
        <v>tier - 2</v>
      </c>
      <c r="P2208" s="14" t="str">
        <f>_xlfn.XLOOKUP(A2208,'Hospitalisation Transform'!$A$2:$A$2344,'Hospitalisation Transform'!$G$2:$G$2344)</f>
        <v>R1012</v>
      </c>
      <c r="Q2208" s="14">
        <f>_xlfn.XLOOKUP(A2208,'Hospitalisation Transform'!$A$2:$A$2344,'Hospitalisation Transform'!$H$2:$H$2344)</f>
        <v>20</v>
      </c>
    </row>
    <row r="2209" spans="1:17" ht="15.5" x14ac:dyDescent="0.35">
      <c r="A2209" s="59" t="s">
        <v>151</v>
      </c>
      <c r="B2209" s="39" t="str">
        <f>_xlfn.XLOOKUP(A2209,'Customer Names Transform'!$A$2:$A$2336,'Customer Names Transform'!$D$2:$D$2336)</f>
        <v>Steve</v>
      </c>
      <c r="C2209" s="28">
        <f>_xlfn.XLOOKUP(A2209,'Medical Exam Transform'!$A$2:$A$2336,'Medical Exam Transform'!$B$2:$B$2336)</f>
        <v>25.175000000000001</v>
      </c>
      <c r="D2209" s="14">
        <f>_xlfn.XLOOKUP(A2209,'Medical Exam Transform'!$A$2:$A$2336,'Medical Exam Transform'!$C$2:$C$2336)</f>
        <v>5.74</v>
      </c>
      <c r="E2209" s="14" t="str">
        <f>_xlfn.XLOOKUP(A2209,'Medical Exam Transform'!$A$2:$A$2336,'Medical Exam Transform'!$D$2:$D$2336)</f>
        <v>No</v>
      </c>
      <c r="F2209" s="14" t="str">
        <f>_xlfn.XLOOKUP(A2209,'Medical Exam Transform'!$A$2:$A$2336,'Medical Exam Transform'!$E$2:$E$2336)</f>
        <v>No</v>
      </c>
      <c r="G2209" s="14" t="str">
        <f>_xlfn.XLOOKUP(A2209,'Medical Exam Transform'!$A$2:$A$2336,'Medical Exam Transform'!$F$2:$F$2336)</f>
        <v>Yes</v>
      </c>
      <c r="H2209" s="14">
        <f>_xlfn.XLOOKUP(A2209,'Medical Exam Transform'!$A$2:$A$2336,'Medical Exam Transform'!$G$2:$G$2336)</f>
        <v>1</v>
      </c>
      <c r="I2209" s="14" t="str">
        <f>_xlfn.XLOOKUP(A2209,'Medical Exam Transform'!$A$2:$A$2336,'Medical Exam Transform'!$H$2:$H$2336)</f>
        <v>No</v>
      </c>
      <c r="J2209" s="14" t="str">
        <f>_xlfn.XLOOKUP(A2209,'Medical Exam Transform'!$A$2:$A$2336,'Medical Exam Transform'!$I$2:$I$2336)</f>
        <v>Overweight</v>
      </c>
      <c r="K2209" s="14" t="str">
        <f>_xlfn.XLOOKUP(A2209,'Medical Exam Transform'!$A$2:$A$2336,'Medical Exam Transform'!$J$2:$J$2336)</f>
        <v>Normal</v>
      </c>
      <c r="L2209" s="60">
        <f>_xlfn.XLOOKUP(A2209,'Hospitalisation Transform'!$A$2:$A$2344,'Hospitalisation Transform'!$B$2:$B$2344)</f>
        <v>37897</v>
      </c>
      <c r="M2209" s="82">
        <f>_xlfn.XLOOKUP(A2209,'Hospitalisation Transform'!$A$2:$A$2344,'Hospitalisation Transform'!$D$2:$D$2344)</f>
        <v>1632.04</v>
      </c>
      <c r="N2209" s="14" t="str">
        <f>_xlfn.XLOOKUP(A2209,'Hospitalisation Transform'!$A$2:$A$2344,'Hospitalisation Transform'!$E$2:$E$2344)</f>
        <v>tier - 2</v>
      </c>
      <c r="O2209" s="14" t="str">
        <f>_xlfn.XLOOKUP(A2209,'Hospitalisation Transform'!$A$2:$A$2344,'Hospitalisation Transform'!$F$2:$F$2344)</f>
        <v>tier - 2</v>
      </c>
      <c r="P2209" s="14" t="str">
        <f>_xlfn.XLOOKUP(A2209,'Hospitalisation Transform'!$A$2:$A$2344,'Hospitalisation Transform'!$G$2:$G$2344)</f>
        <v>R1012</v>
      </c>
      <c r="Q2209" s="14">
        <f>_xlfn.XLOOKUP(A2209,'Hospitalisation Transform'!$A$2:$A$2344,'Hospitalisation Transform'!$H$2:$H$2344)</f>
        <v>20</v>
      </c>
    </row>
    <row r="2210" spans="1:17" ht="15.5" x14ac:dyDescent="0.35">
      <c r="A2210" s="59" t="s">
        <v>150</v>
      </c>
      <c r="B2210" s="39" t="str">
        <f>_xlfn.XLOOKUP(A2210,'Customer Names Transform'!$A$2:$A$2336,'Customer Names Transform'!$D$2:$D$2336)</f>
        <v>Nina Wavik Sr.</v>
      </c>
      <c r="C2210" s="28">
        <f>_xlfn.XLOOKUP(A2210,'Medical Exam Transform'!$A$2:$A$2336,'Medical Exam Transform'!$B$2:$B$2336)</f>
        <v>38.28</v>
      </c>
      <c r="D2210" s="14">
        <f>_xlfn.XLOOKUP(A2210,'Medical Exam Transform'!$A$2:$A$2336,'Medical Exam Transform'!$C$2:$C$2336)</f>
        <v>5.39</v>
      </c>
      <c r="E2210" s="14" t="str">
        <f>_xlfn.XLOOKUP(A2210,'Medical Exam Transform'!$A$2:$A$2336,'Medical Exam Transform'!$D$2:$D$2336)</f>
        <v>No</v>
      </c>
      <c r="F2210" s="14" t="str">
        <f>_xlfn.XLOOKUP(A2210,'Medical Exam Transform'!$A$2:$A$2336,'Medical Exam Transform'!$E$2:$E$2336)</f>
        <v>yes</v>
      </c>
      <c r="G2210" s="14" t="str">
        <f>_xlfn.XLOOKUP(A2210,'Medical Exam Transform'!$A$2:$A$2336,'Medical Exam Transform'!$F$2:$F$2336)</f>
        <v>No</v>
      </c>
      <c r="H2210" s="14">
        <f>_xlfn.XLOOKUP(A2210,'Medical Exam Transform'!$A$2:$A$2336,'Medical Exam Transform'!$G$2:$G$2336)</f>
        <v>1</v>
      </c>
      <c r="I2210" s="14" t="str">
        <f>_xlfn.XLOOKUP(A2210,'Medical Exam Transform'!$A$2:$A$2336,'Medical Exam Transform'!$H$2:$H$2336)</f>
        <v>No</v>
      </c>
      <c r="J2210" s="14" t="str">
        <f>_xlfn.XLOOKUP(A2210,'Medical Exam Transform'!$A$2:$A$2336,'Medical Exam Transform'!$I$2:$I$2336)</f>
        <v>Obesity</v>
      </c>
      <c r="K2210" s="14" t="str">
        <f>_xlfn.XLOOKUP(A2210,'Medical Exam Transform'!$A$2:$A$2336,'Medical Exam Transform'!$J$2:$J$2336)</f>
        <v>Prediabetes</v>
      </c>
      <c r="L2210" s="60">
        <f>_xlfn.XLOOKUP(A2210,'Hospitalisation Transform'!$A$2:$A$2344,'Hospitalisation Transform'!$B$2:$B$2344)</f>
        <v>38177</v>
      </c>
      <c r="M2210" s="82">
        <f>_xlfn.XLOOKUP(A2210,'Hospitalisation Transform'!$A$2:$A$2344,'Hospitalisation Transform'!$D$2:$D$2344)</f>
        <v>1631.82</v>
      </c>
      <c r="N2210" s="14" t="str">
        <f>_xlfn.XLOOKUP(A2210,'Hospitalisation Transform'!$A$2:$A$2344,'Hospitalisation Transform'!$E$2:$E$2344)</f>
        <v>tier - 2</v>
      </c>
      <c r="O2210" s="14" t="str">
        <f>_xlfn.XLOOKUP(A2210,'Hospitalisation Transform'!$A$2:$A$2344,'Hospitalisation Transform'!$F$2:$F$2344)</f>
        <v>tier - 1</v>
      </c>
      <c r="P2210" s="14" t="str">
        <f>_xlfn.XLOOKUP(A2210,'Hospitalisation Transform'!$A$2:$A$2344,'Hospitalisation Transform'!$G$2:$G$2344)</f>
        <v>R1013</v>
      </c>
      <c r="Q2210" s="14">
        <f>_xlfn.XLOOKUP(A2210,'Hospitalisation Transform'!$A$2:$A$2344,'Hospitalisation Transform'!$H$2:$H$2344)</f>
        <v>19</v>
      </c>
    </row>
    <row r="2211" spans="1:17" ht="15.5" x14ac:dyDescent="0.35">
      <c r="A2211" s="59" t="s">
        <v>149</v>
      </c>
      <c r="B2211" s="39" t="str">
        <f>_xlfn.XLOOKUP(A2211,'Customer Names Transform'!$A$2:$A$2336,'Customer Names Transform'!$D$2:$D$2336)</f>
        <v>Dani</v>
      </c>
      <c r="C2211" s="28">
        <f>_xlfn.XLOOKUP(A2211,'Medical Exam Transform'!$A$2:$A$2336,'Medical Exam Transform'!$B$2:$B$2336)</f>
        <v>38.17</v>
      </c>
      <c r="D2211" s="14">
        <f>_xlfn.XLOOKUP(A2211,'Medical Exam Transform'!$A$2:$A$2336,'Medical Exam Transform'!$C$2:$C$2336)</f>
        <v>4.07</v>
      </c>
      <c r="E2211" s="14" t="str">
        <f>_xlfn.XLOOKUP(A2211,'Medical Exam Transform'!$A$2:$A$2336,'Medical Exam Transform'!$D$2:$D$2336)</f>
        <v>No</v>
      </c>
      <c r="F2211" s="14" t="str">
        <f>_xlfn.XLOOKUP(A2211,'Medical Exam Transform'!$A$2:$A$2336,'Medical Exam Transform'!$E$2:$E$2336)</f>
        <v>yes</v>
      </c>
      <c r="G2211" s="14" t="str">
        <f>_xlfn.XLOOKUP(A2211,'Medical Exam Transform'!$A$2:$A$2336,'Medical Exam Transform'!$F$2:$F$2336)</f>
        <v>No</v>
      </c>
      <c r="H2211" s="14">
        <f>_xlfn.XLOOKUP(A2211,'Medical Exam Transform'!$A$2:$A$2336,'Medical Exam Transform'!$G$2:$G$2336)</f>
        <v>1</v>
      </c>
      <c r="I2211" s="14" t="str">
        <f>_xlfn.XLOOKUP(A2211,'Medical Exam Transform'!$A$2:$A$2336,'Medical Exam Transform'!$H$2:$H$2336)</f>
        <v>No</v>
      </c>
      <c r="J2211" s="14" t="str">
        <f>_xlfn.XLOOKUP(A2211,'Medical Exam Transform'!$A$2:$A$2336,'Medical Exam Transform'!$I$2:$I$2336)</f>
        <v>Obesity</v>
      </c>
      <c r="K2211" s="14" t="str">
        <f>_xlfn.XLOOKUP(A2211,'Medical Exam Transform'!$A$2:$A$2336,'Medical Exam Transform'!$J$2:$J$2336)</f>
        <v>Prediabetes</v>
      </c>
      <c r="L2211" s="60">
        <f>_xlfn.XLOOKUP(A2211,'Hospitalisation Transform'!$A$2:$A$2344,'Hospitalisation Transform'!$B$2:$B$2344)</f>
        <v>38326</v>
      </c>
      <c r="M2211" s="82">
        <f>_xlfn.XLOOKUP(A2211,'Hospitalisation Transform'!$A$2:$A$2344,'Hospitalisation Transform'!$D$2:$D$2344)</f>
        <v>1631.67</v>
      </c>
      <c r="N2211" s="14" t="str">
        <f>_xlfn.XLOOKUP(A2211,'Hospitalisation Transform'!$A$2:$A$2344,'Hospitalisation Transform'!$E$2:$E$2344)</f>
        <v>tier - 2</v>
      </c>
      <c r="O2211" s="14" t="str">
        <f>_xlfn.XLOOKUP(A2211,'Hospitalisation Transform'!$A$2:$A$2344,'Hospitalisation Transform'!$F$2:$F$2344)</f>
        <v>tier - 3</v>
      </c>
      <c r="P2211" s="14" t="str">
        <f>_xlfn.XLOOKUP(A2211,'Hospitalisation Transform'!$A$2:$A$2344,'Hospitalisation Transform'!$G$2:$G$2344)</f>
        <v>R1013</v>
      </c>
      <c r="Q2211" s="14">
        <f>_xlfn.XLOOKUP(A2211,'Hospitalisation Transform'!$A$2:$A$2344,'Hospitalisation Transform'!$H$2:$H$2344)</f>
        <v>19</v>
      </c>
    </row>
    <row r="2212" spans="1:17" ht="15.5" x14ac:dyDescent="0.35">
      <c r="A2212" s="59" t="s">
        <v>148</v>
      </c>
      <c r="B2212" s="39" t="str">
        <f>_xlfn.XLOOKUP(A2212,'Customer Names Transform'!$A$2:$A$2336,'Customer Names Transform'!$D$2:$D$2336)</f>
        <v>Jennifer A.</v>
      </c>
      <c r="C2212" s="28">
        <f>_xlfn.XLOOKUP(A2212,'Medical Exam Transform'!$A$2:$A$2336,'Medical Exam Transform'!$B$2:$B$2336)</f>
        <v>36.85</v>
      </c>
      <c r="D2212" s="14">
        <f>_xlfn.XLOOKUP(A2212,'Medical Exam Transform'!$A$2:$A$2336,'Medical Exam Transform'!$C$2:$C$2336)</f>
        <v>5.49</v>
      </c>
      <c r="E2212" s="14" t="str">
        <f>_xlfn.XLOOKUP(A2212,'Medical Exam Transform'!$A$2:$A$2336,'Medical Exam Transform'!$D$2:$D$2336)</f>
        <v>No</v>
      </c>
      <c r="F2212" s="14" t="str">
        <f>_xlfn.XLOOKUP(A2212,'Medical Exam Transform'!$A$2:$A$2336,'Medical Exam Transform'!$E$2:$E$2336)</f>
        <v>yes</v>
      </c>
      <c r="G2212" s="14" t="str">
        <f>_xlfn.XLOOKUP(A2212,'Medical Exam Transform'!$A$2:$A$2336,'Medical Exam Transform'!$F$2:$F$2336)</f>
        <v>No</v>
      </c>
      <c r="H2212" s="14">
        <f>_xlfn.XLOOKUP(A2212,'Medical Exam Transform'!$A$2:$A$2336,'Medical Exam Transform'!$G$2:$G$2336)</f>
        <v>1</v>
      </c>
      <c r="I2212" s="14" t="str">
        <f>_xlfn.XLOOKUP(A2212,'Medical Exam Transform'!$A$2:$A$2336,'Medical Exam Transform'!$H$2:$H$2336)</f>
        <v>No</v>
      </c>
      <c r="J2212" s="14" t="str">
        <f>_xlfn.XLOOKUP(A2212,'Medical Exam Transform'!$A$2:$A$2336,'Medical Exam Transform'!$I$2:$I$2336)</f>
        <v>Obesity</v>
      </c>
      <c r="K2212" s="14" t="str">
        <f>_xlfn.XLOOKUP(A2212,'Medical Exam Transform'!$A$2:$A$2336,'Medical Exam Transform'!$J$2:$J$2336)</f>
        <v>Prediabetes</v>
      </c>
      <c r="L2212" s="60">
        <f>_xlfn.XLOOKUP(A2212,'Hospitalisation Transform'!$A$2:$A$2344,'Hospitalisation Transform'!$B$2:$B$2344)</f>
        <v>38264</v>
      </c>
      <c r="M2212" s="82">
        <f>_xlfn.XLOOKUP(A2212,'Hospitalisation Transform'!$A$2:$A$2344,'Hospitalisation Transform'!$D$2:$D$2344)</f>
        <v>1629.83</v>
      </c>
      <c r="N2212" s="14" t="str">
        <f>_xlfn.XLOOKUP(A2212,'Hospitalisation Transform'!$A$2:$A$2344,'Hospitalisation Transform'!$E$2:$E$2344)</f>
        <v>tier - 2</v>
      </c>
      <c r="O2212" s="14" t="str">
        <f>_xlfn.XLOOKUP(A2212,'Hospitalisation Transform'!$A$2:$A$2344,'Hospitalisation Transform'!$F$2:$F$2344)</f>
        <v>tier - 2</v>
      </c>
      <c r="P2212" s="14" t="str">
        <f>_xlfn.XLOOKUP(A2212,'Hospitalisation Transform'!$A$2:$A$2344,'Hospitalisation Transform'!$G$2:$G$2344)</f>
        <v>R1013</v>
      </c>
      <c r="Q2212" s="14">
        <f>_xlfn.XLOOKUP(A2212,'Hospitalisation Transform'!$A$2:$A$2344,'Hospitalisation Transform'!$H$2:$H$2344)</f>
        <v>19</v>
      </c>
    </row>
    <row r="2213" spans="1:17" ht="15.5" x14ac:dyDescent="0.35">
      <c r="A2213" s="59" t="s">
        <v>147</v>
      </c>
      <c r="B2213" s="39" t="str">
        <f>_xlfn.XLOOKUP(A2213,'Customer Names Transform'!$A$2:$A$2336,'Customer Names Transform'!$D$2:$D$2336)</f>
        <v>Martin</v>
      </c>
      <c r="C2213" s="28">
        <f>_xlfn.XLOOKUP(A2213,'Medical Exam Transform'!$A$2:$A$2336,'Medical Exam Transform'!$B$2:$B$2336)</f>
        <v>22.61</v>
      </c>
      <c r="D2213" s="14">
        <f>_xlfn.XLOOKUP(A2213,'Medical Exam Transform'!$A$2:$A$2336,'Medical Exam Transform'!$C$2:$C$2336)</f>
        <v>5.68</v>
      </c>
      <c r="E2213" s="14" t="str">
        <f>_xlfn.XLOOKUP(A2213,'Medical Exam Transform'!$A$2:$A$2336,'Medical Exam Transform'!$D$2:$D$2336)</f>
        <v>No</v>
      </c>
      <c r="F2213" s="14" t="str">
        <f>_xlfn.XLOOKUP(A2213,'Medical Exam Transform'!$A$2:$A$2336,'Medical Exam Transform'!$E$2:$E$2336)</f>
        <v>No</v>
      </c>
      <c r="G2213" s="14" t="str">
        <f>_xlfn.XLOOKUP(A2213,'Medical Exam Transform'!$A$2:$A$2336,'Medical Exam Transform'!$F$2:$F$2336)</f>
        <v>Yes</v>
      </c>
      <c r="H2213" s="14">
        <f>_xlfn.XLOOKUP(A2213,'Medical Exam Transform'!$A$2:$A$2336,'Medical Exam Transform'!$G$2:$G$2336)</f>
        <v>1</v>
      </c>
      <c r="I2213" s="14" t="str">
        <f>_xlfn.XLOOKUP(A2213,'Medical Exam Transform'!$A$2:$A$2336,'Medical Exam Transform'!$H$2:$H$2336)</f>
        <v>No</v>
      </c>
      <c r="J2213" s="14" t="str">
        <f>_xlfn.XLOOKUP(A2213,'Medical Exam Transform'!$A$2:$A$2336,'Medical Exam Transform'!$I$2:$I$2336)</f>
        <v>Normalweight</v>
      </c>
      <c r="K2213" s="14" t="str">
        <f>_xlfn.XLOOKUP(A2213,'Medical Exam Transform'!$A$2:$A$2336,'Medical Exam Transform'!$J$2:$J$2336)</f>
        <v>Prediabetes</v>
      </c>
      <c r="L2213" s="60">
        <f>_xlfn.XLOOKUP(A2213,'Hospitalisation Transform'!$A$2:$A$2344,'Hospitalisation Transform'!$B$2:$B$2344)</f>
        <v>37819</v>
      </c>
      <c r="M2213" s="82">
        <f>_xlfn.XLOOKUP(A2213,'Hospitalisation Transform'!$A$2:$A$2344,'Hospitalisation Transform'!$D$2:$D$2344)</f>
        <v>1628.47</v>
      </c>
      <c r="N2213" s="14" t="str">
        <f>_xlfn.XLOOKUP(A2213,'Hospitalisation Transform'!$A$2:$A$2344,'Hospitalisation Transform'!$E$2:$E$2344)</f>
        <v>tier - 2</v>
      </c>
      <c r="O2213" s="14" t="str">
        <f>_xlfn.XLOOKUP(A2213,'Hospitalisation Transform'!$A$2:$A$2344,'Hospitalisation Transform'!$F$2:$F$2344)</f>
        <v>tier - 1</v>
      </c>
      <c r="P2213" s="14" t="str">
        <f>_xlfn.XLOOKUP(A2213,'Hospitalisation Transform'!$A$2:$A$2344,'Hospitalisation Transform'!$G$2:$G$2344)</f>
        <v>R1012</v>
      </c>
      <c r="Q2213" s="14">
        <f>_xlfn.XLOOKUP(A2213,'Hospitalisation Transform'!$A$2:$A$2344,'Hospitalisation Transform'!$H$2:$H$2344)</f>
        <v>20</v>
      </c>
    </row>
    <row r="2214" spans="1:17" ht="15.5" x14ac:dyDescent="0.35">
      <c r="A2214" s="59" t="s">
        <v>146</v>
      </c>
      <c r="B2214" s="39" t="str">
        <f>_xlfn.XLOOKUP(A2214,'Customer Names Transform'!$A$2:$A$2336,'Customer Names Transform'!$D$2:$D$2336)</f>
        <v>Steve</v>
      </c>
      <c r="C2214" s="28">
        <f>_xlfn.XLOOKUP(A2214,'Medical Exam Transform'!$A$2:$A$2336,'Medical Exam Transform'!$B$2:$B$2336)</f>
        <v>21.754999999999999</v>
      </c>
      <c r="D2214" s="14">
        <f>_xlfn.XLOOKUP(A2214,'Medical Exam Transform'!$A$2:$A$2336,'Medical Exam Transform'!$C$2:$C$2336)</f>
        <v>6.09</v>
      </c>
      <c r="E2214" s="14" t="str">
        <f>_xlfn.XLOOKUP(A2214,'Medical Exam Transform'!$A$2:$A$2336,'Medical Exam Transform'!$D$2:$D$2336)</f>
        <v>No</v>
      </c>
      <c r="F2214" s="14" t="str">
        <f>_xlfn.XLOOKUP(A2214,'Medical Exam Transform'!$A$2:$A$2336,'Medical Exam Transform'!$E$2:$E$2336)</f>
        <v>No</v>
      </c>
      <c r="G2214" s="14" t="str">
        <f>_xlfn.XLOOKUP(A2214,'Medical Exam Transform'!$A$2:$A$2336,'Medical Exam Transform'!$F$2:$F$2336)</f>
        <v>Yes</v>
      </c>
      <c r="H2214" s="14">
        <f>_xlfn.XLOOKUP(A2214,'Medical Exam Transform'!$A$2:$A$2336,'Medical Exam Transform'!$G$2:$G$2336)</f>
        <v>1</v>
      </c>
      <c r="I2214" s="14" t="str">
        <f>_xlfn.XLOOKUP(A2214,'Medical Exam Transform'!$A$2:$A$2336,'Medical Exam Transform'!$H$2:$H$2336)</f>
        <v>No</v>
      </c>
      <c r="J2214" s="14" t="str">
        <f>_xlfn.XLOOKUP(A2214,'Medical Exam Transform'!$A$2:$A$2336,'Medical Exam Transform'!$I$2:$I$2336)</f>
        <v>Normalweight</v>
      </c>
      <c r="K2214" s="14" t="str">
        <f>_xlfn.XLOOKUP(A2214,'Medical Exam Transform'!$A$2:$A$2336,'Medical Exam Transform'!$J$2:$J$2336)</f>
        <v>Normal</v>
      </c>
      <c r="L2214" s="60">
        <f>_xlfn.XLOOKUP(A2214,'Hospitalisation Transform'!$A$2:$A$2344,'Hospitalisation Transform'!$B$2:$B$2344)</f>
        <v>37959</v>
      </c>
      <c r="M2214" s="82">
        <f>_xlfn.XLOOKUP(A2214,'Hospitalisation Transform'!$A$2:$A$2344,'Hospitalisation Transform'!$D$2:$D$2344)</f>
        <v>1627.28</v>
      </c>
      <c r="N2214" s="14" t="str">
        <f>_xlfn.XLOOKUP(A2214,'Hospitalisation Transform'!$A$2:$A$2344,'Hospitalisation Transform'!$E$2:$E$2344)</f>
        <v>tier - 2</v>
      </c>
      <c r="O2214" s="14" t="str">
        <f>_xlfn.XLOOKUP(A2214,'Hospitalisation Transform'!$A$2:$A$2344,'Hospitalisation Transform'!$F$2:$F$2344)</f>
        <v>tier - 2</v>
      </c>
      <c r="P2214" s="14" t="str">
        <f>_xlfn.XLOOKUP(A2214,'Hospitalisation Transform'!$A$2:$A$2344,'Hospitalisation Transform'!$G$2:$G$2344)</f>
        <v>R1012</v>
      </c>
      <c r="Q2214" s="14">
        <f>_xlfn.XLOOKUP(A2214,'Hospitalisation Transform'!$A$2:$A$2344,'Hospitalisation Transform'!$H$2:$H$2344)</f>
        <v>20</v>
      </c>
    </row>
    <row r="2215" spans="1:17" ht="15.5" x14ac:dyDescent="0.35">
      <c r="A2215" s="59" t="s">
        <v>145</v>
      </c>
      <c r="B2215" s="39" t="str">
        <f>_xlfn.XLOOKUP(A2215,'Customer Names Transform'!$A$2:$A$2336,'Customer Names Transform'!$D$2:$D$2336)</f>
        <v>Christopher</v>
      </c>
      <c r="C2215" s="28">
        <f>_xlfn.XLOOKUP(A2215,'Medical Exam Transform'!$A$2:$A$2336,'Medical Exam Transform'!$B$2:$B$2336)</f>
        <v>20.425000000000001</v>
      </c>
      <c r="D2215" s="14">
        <f>_xlfn.XLOOKUP(A2215,'Medical Exam Transform'!$A$2:$A$2336,'Medical Exam Transform'!$C$2:$C$2336)</f>
        <v>5.53</v>
      </c>
      <c r="E2215" s="14" t="str">
        <f>_xlfn.XLOOKUP(A2215,'Medical Exam Transform'!$A$2:$A$2336,'Medical Exam Transform'!$D$2:$D$2336)</f>
        <v>No</v>
      </c>
      <c r="F2215" s="14" t="str">
        <f>_xlfn.XLOOKUP(A2215,'Medical Exam Transform'!$A$2:$A$2336,'Medical Exam Transform'!$E$2:$E$2336)</f>
        <v>No</v>
      </c>
      <c r="G2215" s="14" t="str">
        <f>_xlfn.XLOOKUP(A2215,'Medical Exam Transform'!$A$2:$A$2336,'Medical Exam Transform'!$F$2:$F$2336)</f>
        <v>Yes</v>
      </c>
      <c r="H2215" s="14">
        <f>_xlfn.XLOOKUP(A2215,'Medical Exam Transform'!$A$2:$A$2336,'Medical Exam Transform'!$G$2:$G$2336)</f>
        <v>1</v>
      </c>
      <c r="I2215" s="14" t="str">
        <f>_xlfn.XLOOKUP(A2215,'Medical Exam Transform'!$A$2:$A$2336,'Medical Exam Transform'!$H$2:$H$2336)</f>
        <v>No</v>
      </c>
      <c r="J2215" s="14" t="str">
        <f>_xlfn.XLOOKUP(A2215,'Medical Exam Transform'!$A$2:$A$2336,'Medical Exam Transform'!$I$2:$I$2336)</f>
        <v>Normalweight</v>
      </c>
      <c r="K2215" s="14" t="str">
        <f>_xlfn.XLOOKUP(A2215,'Medical Exam Transform'!$A$2:$A$2336,'Medical Exam Transform'!$J$2:$J$2336)</f>
        <v>Normal</v>
      </c>
      <c r="L2215" s="60">
        <f>_xlfn.XLOOKUP(A2215,'Hospitalisation Transform'!$A$2:$A$2344,'Hospitalisation Transform'!$B$2:$B$2344)</f>
        <v>37873</v>
      </c>
      <c r="M2215" s="82">
        <f>_xlfn.XLOOKUP(A2215,'Hospitalisation Transform'!$A$2:$A$2344,'Hospitalisation Transform'!$D$2:$D$2344)</f>
        <v>1625.43</v>
      </c>
      <c r="N2215" s="14" t="str">
        <f>_xlfn.XLOOKUP(A2215,'Hospitalisation Transform'!$A$2:$A$2344,'Hospitalisation Transform'!$E$2:$E$2344)</f>
        <v>tier - 2</v>
      </c>
      <c r="O2215" s="14" t="str">
        <f>_xlfn.XLOOKUP(A2215,'Hospitalisation Transform'!$A$2:$A$2344,'Hospitalisation Transform'!$F$2:$F$2344)</f>
        <v>tier - 3</v>
      </c>
      <c r="P2215" s="14" t="str">
        <f>_xlfn.XLOOKUP(A2215,'Hospitalisation Transform'!$A$2:$A$2344,'Hospitalisation Transform'!$G$2:$G$2344)</f>
        <v>R1012</v>
      </c>
      <c r="Q2215" s="14">
        <f>_xlfn.XLOOKUP(A2215,'Hospitalisation Transform'!$A$2:$A$2344,'Hospitalisation Transform'!$H$2:$H$2344)</f>
        <v>20</v>
      </c>
    </row>
    <row r="2216" spans="1:17" ht="15.5" x14ac:dyDescent="0.35">
      <c r="A2216" s="59" t="s">
        <v>144</v>
      </c>
      <c r="B2216" s="39" t="str">
        <f>_xlfn.XLOOKUP(A2216,'Customer Names Transform'!$A$2:$A$2336,'Customer Names Transform'!$D$2:$D$2336)</f>
        <v>Kathryn M.</v>
      </c>
      <c r="C2216" s="28">
        <f>_xlfn.XLOOKUP(A2216,'Medical Exam Transform'!$A$2:$A$2336,'Medical Exam Transform'!$B$2:$B$2336)</f>
        <v>31.35</v>
      </c>
      <c r="D2216" s="14">
        <f>_xlfn.XLOOKUP(A2216,'Medical Exam Transform'!$A$2:$A$2336,'Medical Exam Transform'!$C$2:$C$2336)</f>
        <v>4.28</v>
      </c>
      <c r="E2216" s="14" t="str">
        <f>_xlfn.XLOOKUP(A2216,'Medical Exam Transform'!$A$2:$A$2336,'Medical Exam Transform'!$D$2:$D$2336)</f>
        <v>No</v>
      </c>
      <c r="F2216" s="14" t="str">
        <f>_xlfn.XLOOKUP(A2216,'Medical Exam Transform'!$A$2:$A$2336,'Medical Exam Transform'!$E$2:$E$2336)</f>
        <v>yes</v>
      </c>
      <c r="G2216" s="14" t="str">
        <f>_xlfn.XLOOKUP(A2216,'Medical Exam Transform'!$A$2:$A$2336,'Medical Exam Transform'!$F$2:$F$2336)</f>
        <v>No</v>
      </c>
      <c r="H2216" s="14">
        <f>_xlfn.XLOOKUP(A2216,'Medical Exam Transform'!$A$2:$A$2336,'Medical Exam Transform'!$G$2:$G$2336)</f>
        <v>1</v>
      </c>
      <c r="I2216" s="14" t="str">
        <f>_xlfn.XLOOKUP(A2216,'Medical Exam Transform'!$A$2:$A$2336,'Medical Exam Transform'!$H$2:$H$2336)</f>
        <v>No</v>
      </c>
      <c r="J2216" s="14" t="str">
        <f>_xlfn.XLOOKUP(A2216,'Medical Exam Transform'!$A$2:$A$2336,'Medical Exam Transform'!$I$2:$I$2336)</f>
        <v>Obesity</v>
      </c>
      <c r="K2216" s="14" t="str">
        <f>_xlfn.XLOOKUP(A2216,'Medical Exam Transform'!$A$2:$A$2336,'Medical Exam Transform'!$J$2:$J$2336)</f>
        <v>Normal</v>
      </c>
      <c r="L2216" s="60">
        <f>_xlfn.XLOOKUP(A2216,'Hospitalisation Transform'!$A$2:$A$2344,'Hospitalisation Transform'!$B$2:$B$2344)</f>
        <v>38193</v>
      </c>
      <c r="M2216" s="82">
        <f>_xlfn.XLOOKUP(A2216,'Hospitalisation Transform'!$A$2:$A$2344,'Hospitalisation Transform'!$D$2:$D$2344)</f>
        <v>1622.19</v>
      </c>
      <c r="N2216" s="14" t="str">
        <f>_xlfn.XLOOKUP(A2216,'Hospitalisation Transform'!$A$2:$A$2344,'Hospitalisation Transform'!$E$2:$E$2344)</f>
        <v>tier - 2</v>
      </c>
      <c r="O2216" s="14" t="str">
        <f>_xlfn.XLOOKUP(A2216,'Hospitalisation Transform'!$A$2:$A$2344,'Hospitalisation Transform'!$F$2:$F$2344)</f>
        <v>tier - 1</v>
      </c>
      <c r="P2216" s="14" t="str">
        <f>_xlfn.XLOOKUP(A2216,'Hospitalisation Transform'!$A$2:$A$2344,'Hospitalisation Transform'!$G$2:$G$2344)</f>
        <v>R1013</v>
      </c>
      <c r="Q2216" s="14">
        <f>_xlfn.XLOOKUP(A2216,'Hospitalisation Transform'!$A$2:$A$2344,'Hospitalisation Transform'!$H$2:$H$2344)</f>
        <v>19</v>
      </c>
    </row>
    <row r="2217" spans="1:17" ht="15.5" x14ac:dyDescent="0.35">
      <c r="A2217" s="59" t="s">
        <v>143</v>
      </c>
      <c r="B2217" s="39" t="str">
        <f>_xlfn.XLOOKUP(A2217,'Customer Names Transform'!$A$2:$A$2336,'Customer Names Transform'!$D$2:$D$2336)</f>
        <v>Emily</v>
      </c>
      <c r="C2217" s="28">
        <f>_xlfn.XLOOKUP(A2217,'Medical Exam Transform'!$A$2:$A$2336,'Medical Exam Transform'!$B$2:$B$2336)</f>
        <v>31.13</v>
      </c>
      <c r="D2217" s="14">
        <f>_xlfn.XLOOKUP(A2217,'Medical Exam Transform'!$A$2:$A$2336,'Medical Exam Transform'!$C$2:$C$2336)</f>
        <v>6.01</v>
      </c>
      <c r="E2217" s="14" t="str">
        <f>_xlfn.XLOOKUP(A2217,'Medical Exam Transform'!$A$2:$A$2336,'Medical Exam Transform'!$D$2:$D$2336)</f>
        <v>No</v>
      </c>
      <c r="F2217" s="14" t="str">
        <f>_xlfn.XLOOKUP(A2217,'Medical Exam Transform'!$A$2:$A$2336,'Medical Exam Transform'!$E$2:$E$2336)</f>
        <v>yes</v>
      </c>
      <c r="G2217" s="14" t="str">
        <f>_xlfn.XLOOKUP(A2217,'Medical Exam Transform'!$A$2:$A$2336,'Medical Exam Transform'!$F$2:$F$2336)</f>
        <v>No</v>
      </c>
      <c r="H2217" s="14">
        <f>_xlfn.XLOOKUP(A2217,'Medical Exam Transform'!$A$2:$A$2336,'Medical Exam Transform'!$G$2:$G$2336)</f>
        <v>1</v>
      </c>
      <c r="I2217" s="14" t="str">
        <f>_xlfn.XLOOKUP(A2217,'Medical Exam Transform'!$A$2:$A$2336,'Medical Exam Transform'!$H$2:$H$2336)</f>
        <v>No</v>
      </c>
      <c r="J2217" s="14" t="str">
        <f>_xlfn.XLOOKUP(A2217,'Medical Exam Transform'!$A$2:$A$2336,'Medical Exam Transform'!$I$2:$I$2336)</f>
        <v>Obesity</v>
      </c>
      <c r="K2217" s="14" t="str">
        <f>_xlfn.XLOOKUP(A2217,'Medical Exam Transform'!$A$2:$A$2336,'Medical Exam Transform'!$J$2:$J$2336)</f>
        <v>Prediabetes</v>
      </c>
      <c r="L2217" s="60">
        <f>_xlfn.XLOOKUP(A2217,'Hospitalisation Transform'!$A$2:$A$2344,'Hospitalisation Transform'!$B$2:$B$2344)</f>
        <v>38220</v>
      </c>
      <c r="M2217" s="82">
        <f>_xlfn.XLOOKUP(A2217,'Hospitalisation Transform'!$A$2:$A$2344,'Hospitalisation Transform'!$D$2:$D$2344)</f>
        <v>1621.88</v>
      </c>
      <c r="N2217" s="14" t="str">
        <f>_xlfn.XLOOKUP(A2217,'Hospitalisation Transform'!$A$2:$A$2344,'Hospitalisation Transform'!$E$2:$E$2344)</f>
        <v>tier - 2</v>
      </c>
      <c r="O2217" s="14" t="str">
        <f>_xlfn.XLOOKUP(A2217,'Hospitalisation Transform'!$A$2:$A$2344,'Hospitalisation Transform'!$F$2:$F$2344)</f>
        <v>tier - 2</v>
      </c>
      <c r="P2217" s="14" t="str">
        <f>_xlfn.XLOOKUP(A2217,'Hospitalisation Transform'!$A$2:$A$2344,'Hospitalisation Transform'!$G$2:$G$2344)</f>
        <v>R1013</v>
      </c>
      <c r="Q2217" s="14">
        <f>_xlfn.XLOOKUP(A2217,'Hospitalisation Transform'!$A$2:$A$2344,'Hospitalisation Transform'!$H$2:$H$2344)</f>
        <v>19</v>
      </c>
    </row>
    <row r="2218" spans="1:17" ht="15.5" x14ac:dyDescent="0.35">
      <c r="A2218" s="59" t="s">
        <v>142</v>
      </c>
      <c r="B2218" s="39" t="str">
        <f>_xlfn.XLOOKUP(A2218,'Customer Names Transform'!$A$2:$A$2336,'Customer Names Transform'!$D$2:$D$2336)</f>
        <v>Trent A</v>
      </c>
      <c r="C2218" s="28">
        <f>_xlfn.XLOOKUP(A2218,'Medical Exam Transform'!$A$2:$A$2336,'Medical Exam Transform'!$B$2:$B$2336)</f>
        <v>17.48</v>
      </c>
      <c r="D2218" s="14">
        <f>_xlfn.XLOOKUP(A2218,'Medical Exam Transform'!$A$2:$A$2336,'Medical Exam Transform'!$C$2:$C$2336)</f>
        <v>4.59</v>
      </c>
      <c r="E2218" s="14" t="str">
        <f>_xlfn.XLOOKUP(A2218,'Medical Exam Transform'!$A$2:$A$2336,'Medical Exam Transform'!$D$2:$D$2336)</f>
        <v>No</v>
      </c>
      <c r="F2218" s="14" t="str">
        <f>_xlfn.XLOOKUP(A2218,'Medical Exam Transform'!$A$2:$A$2336,'Medical Exam Transform'!$E$2:$E$2336)</f>
        <v>No</v>
      </c>
      <c r="G2218" s="14" t="str">
        <f>_xlfn.XLOOKUP(A2218,'Medical Exam Transform'!$A$2:$A$2336,'Medical Exam Transform'!$F$2:$F$2336)</f>
        <v>Yes</v>
      </c>
      <c r="H2218" s="14">
        <f>_xlfn.XLOOKUP(A2218,'Medical Exam Transform'!$A$2:$A$2336,'Medical Exam Transform'!$G$2:$G$2336)</f>
        <v>1</v>
      </c>
      <c r="I2218" s="14" t="str">
        <f>_xlfn.XLOOKUP(A2218,'Medical Exam Transform'!$A$2:$A$2336,'Medical Exam Transform'!$H$2:$H$2336)</f>
        <v>No</v>
      </c>
      <c r="J2218" s="14" t="str">
        <f>_xlfn.XLOOKUP(A2218,'Medical Exam Transform'!$A$2:$A$2336,'Medical Exam Transform'!$I$2:$I$2336)</f>
        <v>Underweight</v>
      </c>
      <c r="K2218" s="14" t="str">
        <f>_xlfn.XLOOKUP(A2218,'Medical Exam Transform'!$A$2:$A$2336,'Medical Exam Transform'!$J$2:$J$2336)</f>
        <v>Normal</v>
      </c>
      <c r="L2218" s="60">
        <f>_xlfn.XLOOKUP(A2218,'Hospitalisation Transform'!$A$2:$A$2344,'Hospitalisation Transform'!$B$2:$B$2344)</f>
        <v>37878</v>
      </c>
      <c r="M2218" s="82">
        <f>_xlfn.XLOOKUP(A2218,'Hospitalisation Transform'!$A$2:$A$2344,'Hospitalisation Transform'!$D$2:$D$2344)</f>
        <v>1621.34</v>
      </c>
      <c r="N2218" s="14" t="str">
        <f>_xlfn.XLOOKUP(A2218,'Hospitalisation Transform'!$A$2:$A$2344,'Hospitalisation Transform'!$E$2:$E$2344)</f>
        <v>tier - 2</v>
      </c>
      <c r="O2218" s="14" t="str">
        <f>_xlfn.XLOOKUP(A2218,'Hospitalisation Transform'!$A$2:$A$2344,'Hospitalisation Transform'!$F$2:$F$2344)</f>
        <v>tier - 2</v>
      </c>
      <c r="P2218" s="14" t="str">
        <f>_xlfn.XLOOKUP(A2218,'Hospitalisation Transform'!$A$2:$A$2344,'Hospitalisation Transform'!$G$2:$G$2344)</f>
        <v>R1012</v>
      </c>
      <c r="Q2218" s="14">
        <f>_xlfn.XLOOKUP(A2218,'Hospitalisation Transform'!$A$2:$A$2344,'Hospitalisation Transform'!$H$2:$H$2344)</f>
        <v>20</v>
      </c>
    </row>
    <row r="2219" spans="1:17" ht="15.5" x14ac:dyDescent="0.35">
      <c r="A2219" s="59" t="s">
        <v>141</v>
      </c>
      <c r="B2219" s="39" t="str">
        <f>_xlfn.XLOOKUP(A2219,'Customer Names Transform'!$A$2:$A$2336,'Customer Names Transform'!$D$2:$D$2336)</f>
        <v>Jennifer E</v>
      </c>
      <c r="C2219" s="28">
        <f>_xlfn.XLOOKUP(A2219,'Medical Exam Transform'!$A$2:$A$2336,'Medical Exam Transform'!$B$2:$B$2336)</f>
        <v>22.57</v>
      </c>
      <c r="D2219" s="14">
        <f>_xlfn.XLOOKUP(A2219,'Medical Exam Transform'!$A$2:$A$2336,'Medical Exam Transform'!$C$2:$C$2336)</f>
        <v>5.8</v>
      </c>
      <c r="E2219" s="14" t="str">
        <f>_xlfn.XLOOKUP(A2219,'Medical Exam Transform'!$A$2:$A$2336,'Medical Exam Transform'!$D$2:$D$2336)</f>
        <v>Yes</v>
      </c>
      <c r="F2219" s="14" t="str">
        <f>_xlfn.XLOOKUP(A2219,'Medical Exam Transform'!$A$2:$A$2336,'Medical Exam Transform'!$E$2:$E$2336)</f>
        <v>No</v>
      </c>
      <c r="G2219" s="14" t="str">
        <f>_xlfn.XLOOKUP(A2219,'Medical Exam Transform'!$A$2:$A$2336,'Medical Exam Transform'!$F$2:$F$2336)</f>
        <v>No</v>
      </c>
      <c r="H2219" s="14">
        <f>_xlfn.XLOOKUP(A2219,'Medical Exam Transform'!$A$2:$A$2336,'Medical Exam Transform'!$G$2:$G$2336)</f>
        <v>1</v>
      </c>
      <c r="I2219" s="14" t="str">
        <f>_xlfn.XLOOKUP(A2219,'Medical Exam Transform'!$A$2:$A$2336,'Medical Exam Transform'!$H$2:$H$2336)</f>
        <v>No</v>
      </c>
      <c r="J2219" s="14" t="str">
        <f>_xlfn.XLOOKUP(A2219,'Medical Exam Transform'!$A$2:$A$2336,'Medical Exam Transform'!$I$2:$I$2336)</f>
        <v>Normalweight</v>
      </c>
      <c r="K2219" s="14" t="str">
        <f>_xlfn.XLOOKUP(A2219,'Medical Exam Transform'!$A$2:$A$2336,'Medical Exam Transform'!$J$2:$J$2336)</f>
        <v>Prediabetes</v>
      </c>
      <c r="L2219" s="60">
        <f>_xlfn.XLOOKUP(A2219,'Hospitalisation Transform'!$A$2:$A$2344,'Hospitalisation Transform'!$B$2:$B$2344)</f>
        <v>34916</v>
      </c>
      <c r="M2219" s="82">
        <f>_xlfn.XLOOKUP(A2219,'Hospitalisation Transform'!$A$2:$A$2344,'Hospitalisation Transform'!$D$2:$D$2344)</f>
        <v>1617.16</v>
      </c>
      <c r="N2219" s="14" t="str">
        <f>_xlfn.XLOOKUP(A2219,'Hospitalisation Transform'!$A$2:$A$2344,'Hospitalisation Transform'!$E$2:$E$2344)</f>
        <v>tier - 2</v>
      </c>
      <c r="O2219" s="14" t="str">
        <f>_xlfn.XLOOKUP(A2219,'Hospitalisation Transform'!$A$2:$A$2344,'Hospitalisation Transform'!$F$2:$F$2344)</f>
        <v>tier - 1</v>
      </c>
      <c r="P2219" s="14" t="str">
        <f>_xlfn.XLOOKUP(A2219,'Hospitalisation Transform'!$A$2:$A$2344,'Hospitalisation Transform'!$G$2:$G$2344)</f>
        <v>R1013</v>
      </c>
      <c r="Q2219" s="14">
        <f>_xlfn.XLOOKUP(A2219,'Hospitalisation Transform'!$A$2:$A$2344,'Hospitalisation Transform'!$H$2:$H$2344)</f>
        <v>28</v>
      </c>
    </row>
    <row r="2220" spans="1:17" ht="15.5" x14ac:dyDescent="0.35">
      <c r="A2220" s="59" t="s">
        <v>140</v>
      </c>
      <c r="B2220" s="39" t="str">
        <f>_xlfn.XLOOKUP(A2220,'Customer Names Transform'!$A$2:$A$2336,'Customer Names Transform'!$D$2:$D$2336)</f>
        <v>Polly</v>
      </c>
      <c r="C2220" s="28">
        <f>_xlfn.XLOOKUP(A2220,'Medical Exam Transform'!$A$2:$A$2336,'Medical Exam Transform'!$B$2:$B$2336)</f>
        <v>26.73</v>
      </c>
      <c r="D2220" s="14">
        <f>_xlfn.XLOOKUP(A2220,'Medical Exam Transform'!$A$2:$A$2336,'Medical Exam Transform'!$C$2:$C$2336)</f>
        <v>5.08</v>
      </c>
      <c r="E2220" s="14" t="str">
        <f>_xlfn.XLOOKUP(A2220,'Medical Exam Transform'!$A$2:$A$2336,'Medical Exam Transform'!$D$2:$D$2336)</f>
        <v>No</v>
      </c>
      <c r="F2220" s="14" t="str">
        <f>_xlfn.XLOOKUP(A2220,'Medical Exam Transform'!$A$2:$A$2336,'Medical Exam Transform'!$E$2:$E$2336)</f>
        <v>yes</v>
      </c>
      <c r="G2220" s="14" t="str">
        <f>_xlfn.XLOOKUP(A2220,'Medical Exam Transform'!$A$2:$A$2336,'Medical Exam Transform'!$F$2:$F$2336)</f>
        <v>No</v>
      </c>
      <c r="H2220" s="14">
        <f>_xlfn.XLOOKUP(A2220,'Medical Exam Transform'!$A$2:$A$2336,'Medical Exam Transform'!$G$2:$G$2336)</f>
        <v>1</v>
      </c>
      <c r="I2220" s="14" t="str">
        <f>_xlfn.XLOOKUP(A2220,'Medical Exam Transform'!$A$2:$A$2336,'Medical Exam Transform'!$H$2:$H$2336)</f>
        <v>No</v>
      </c>
      <c r="J2220" s="14" t="str">
        <f>_xlfn.XLOOKUP(A2220,'Medical Exam Transform'!$A$2:$A$2336,'Medical Exam Transform'!$I$2:$I$2336)</f>
        <v>Overweight</v>
      </c>
      <c r="K2220" s="14" t="str">
        <f>_xlfn.XLOOKUP(A2220,'Medical Exam Transform'!$A$2:$A$2336,'Medical Exam Transform'!$J$2:$J$2336)</f>
        <v>Normal</v>
      </c>
      <c r="L2220" s="60">
        <f>_xlfn.XLOOKUP(A2220,'Hospitalisation Transform'!$A$2:$A$2344,'Hospitalisation Transform'!$B$2:$B$2344)</f>
        <v>38190</v>
      </c>
      <c r="M2220" s="82">
        <f>_xlfn.XLOOKUP(A2220,'Hospitalisation Transform'!$A$2:$A$2344,'Hospitalisation Transform'!$D$2:$D$2344)</f>
        <v>1615.77</v>
      </c>
      <c r="N2220" s="14" t="str">
        <f>_xlfn.XLOOKUP(A2220,'Hospitalisation Transform'!$A$2:$A$2344,'Hospitalisation Transform'!$E$2:$E$2344)</f>
        <v>tier - 2</v>
      </c>
      <c r="O2220" s="14" t="str">
        <f>_xlfn.XLOOKUP(A2220,'Hospitalisation Transform'!$A$2:$A$2344,'Hospitalisation Transform'!$F$2:$F$2344)</f>
        <v>tier - 1</v>
      </c>
      <c r="P2220" s="14" t="str">
        <f>_xlfn.XLOOKUP(A2220,'Hospitalisation Transform'!$A$2:$A$2344,'Hospitalisation Transform'!$G$2:$G$2344)</f>
        <v>R1013</v>
      </c>
      <c r="Q2220" s="14">
        <f>_xlfn.XLOOKUP(A2220,'Hospitalisation Transform'!$A$2:$A$2344,'Hospitalisation Transform'!$H$2:$H$2344)</f>
        <v>19</v>
      </c>
    </row>
    <row r="2221" spans="1:17" ht="15.5" x14ac:dyDescent="0.35">
      <c r="A2221" s="59" t="s">
        <v>139</v>
      </c>
      <c r="B2221" s="39" t="str">
        <f>_xlfn.XLOOKUP(A2221,'Customer Names Transform'!$A$2:$A$2336,'Customer Names Transform'!$D$2:$D$2336)</f>
        <v>Elizabeth</v>
      </c>
      <c r="C2221" s="28">
        <f>_xlfn.XLOOKUP(A2221,'Medical Exam Transform'!$A$2:$A$2336,'Medical Exam Transform'!$B$2:$B$2336)</f>
        <v>20.79</v>
      </c>
      <c r="D2221" s="14">
        <f>_xlfn.XLOOKUP(A2221,'Medical Exam Transform'!$A$2:$A$2336,'Medical Exam Transform'!$C$2:$C$2336)</f>
        <v>5.84</v>
      </c>
      <c r="E2221" s="14" t="str">
        <f>_xlfn.XLOOKUP(A2221,'Medical Exam Transform'!$A$2:$A$2336,'Medical Exam Transform'!$D$2:$D$2336)</f>
        <v>No</v>
      </c>
      <c r="F2221" s="14" t="str">
        <f>_xlfn.XLOOKUP(A2221,'Medical Exam Transform'!$A$2:$A$2336,'Medical Exam Transform'!$E$2:$E$2336)</f>
        <v>yes</v>
      </c>
      <c r="G2221" s="14" t="str">
        <f>_xlfn.XLOOKUP(A2221,'Medical Exam Transform'!$A$2:$A$2336,'Medical Exam Transform'!$F$2:$F$2336)</f>
        <v>No</v>
      </c>
      <c r="H2221" s="14">
        <f>_xlfn.XLOOKUP(A2221,'Medical Exam Transform'!$A$2:$A$2336,'Medical Exam Transform'!$G$2:$G$2336)</f>
        <v>1</v>
      </c>
      <c r="I2221" s="14" t="str">
        <f>_xlfn.XLOOKUP(A2221,'Medical Exam Transform'!$A$2:$A$2336,'Medical Exam Transform'!$H$2:$H$2336)</f>
        <v>No</v>
      </c>
      <c r="J2221" s="14" t="str">
        <f>_xlfn.XLOOKUP(A2221,'Medical Exam Transform'!$A$2:$A$2336,'Medical Exam Transform'!$I$2:$I$2336)</f>
        <v>Normalweight</v>
      </c>
      <c r="K2221" s="14" t="str">
        <f>_xlfn.XLOOKUP(A2221,'Medical Exam Transform'!$A$2:$A$2336,'Medical Exam Transform'!$J$2:$J$2336)</f>
        <v>Prediabetes</v>
      </c>
      <c r="L2221" s="60">
        <f>_xlfn.XLOOKUP(A2221,'Hospitalisation Transform'!$A$2:$A$2344,'Hospitalisation Transform'!$B$2:$B$2344)</f>
        <v>38310</v>
      </c>
      <c r="M2221" s="82">
        <f>_xlfn.XLOOKUP(A2221,'Hospitalisation Transform'!$A$2:$A$2344,'Hospitalisation Transform'!$D$2:$D$2344)</f>
        <v>1607.51</v>
      </c>
      <c r="N2221" s="14" t="str">
        <f>_xlfn.XLOOKUP(A2221,'Hospitalisation Transform'!$A$2:$A$2344,'Hospitalisation Transform'!$E$2:$E$2344)</f>
        <v>tier - 2</v>
      </c>
      <c r="O2221" s="14" t="str">
        <f>_xlfn.XLOOKUP(A2221,'Hospitalisation Transform'!$A$2:$A$2344,'Hospitalisation Transform'!$F$2:$F$2344)</f>
        <v>tier - 3</v>
      </c>
      <c r="P2221" s="14" t="str">
        <f>_xlfn.XLOOKUP(A2221,'Hospitalisation Transform'!$A$2:$A$2344,'Hospitalisation Transform'!$G$2:$G$2344)</f>
        <v>R1013</v>
      </c>
      <c r="Q2221" s="14">
        <f>_xlfn.XLOOKUP(A2221,'Hospitalisation Transform'!$A$2:$A$2344,'Hospitalisation Transform'!$H$2:$H$2344)</f>
        <v>19</v>
      </c>
    </row>
    <row r="2222" spans="1:17" ht="15.5" x14ac:dyDescent="0.35">
      <c r="A2222" s="59" t="s">
        <v>138</v>
      </c>
      <c r="B2222" s="39" t="str">
        <f>_xlfn.XLOOKUP(A2222,'Customer Names Transform'!$A$2:$A$2336,'Customer Names Transform'!$D$2:$D$2336)</f>
        <v>Tiffany A.</v>
      </c>
      <c r="C2222" s="28">
        <f>_xlfn.XLOOKUP(A2222,'Medical Exam Transform'!$A$2:$A$2336,'Medical Exam Transform'!$B$2:$B$2336)</f>
        <v>20.149999999999999</v>
      </c>
      <c r="D2222" s="14">
        <f>_xlfn.XLOOKUP(A2222,'Medical Exam Transform'!$A$2:$A$2336,'Medical Exam Transform'!$C$2:$C$2336)</f>
        <v>4.1500000000000004</v>
      </c>
      <c r="E2222" s="14" t="str">
        <f>_xlfn.XLOOKUP(A2222,'Medical Exam Transform'!$A$2:$A$2336,'Medical Exam Transform'!$D$2:$D$2336)</f>
        <v>No</v>
      </c>
      <c r="F2222" s="14" t="str">
        <f>_xlfn.XLOOKUP(A2222,'Medical Exam Transform'!$A$2:$A$2336,'Medical Exam Transform'!$E$2:$E$2336)</f>
        <v>No</v>
      </c>
      <c r="G2222" s="14" t="str">
        <f>_xlfn.XLOOKUP(A2222,'Medical Exam Transform'!$A$2:$A$2336,'Medical Exam Transform'!$F$2:$F$2336)</f>
        <v>No</v>
      </c>
      <c r="H2222" s="14">
        <f>_xlfn.XLOOKUP(A2222,'Medical Exam Transform'!$A$2:$A$2336,'Medical Exam Transform'!$G$2:$G$2336)</f>
        <v>1</v>
      </c>
      <c r="I2222" s="14" t="str">
        <f>_xlfn.XLOOKUP(A2222,'Medical Exam Transform'!$A$2:$A$2336,'Medical Exam Transform'!$H$2:$H$2336)</f>
        <v>No</v>
      </c>
      <c r="J2222" s="14" t="str">
        <f>_xlfn.XLOOKUP(A2222,'Medical Exam Transform'!$A$2:$A$2336,'Medical Exam Transform'!$I$2:$I$2336)</f>
        <v>Normalweight</v>
      </c>
      <c r="K2222" s="14" t="str">
        <f>_xlfn.XLOOKUP(A2222,'Medical Exam Transform'!$A$2:$A$2336,'Medical Exam Transform'!$J$2:$J$2336)</f>
        <v>Normal</v>
      </c>
      <c r="L2222" s="60">
        <f>_xlfn.XLOOKUP(A2222,'Hospitalisation Transform'!$A$2:$A$2344,'Hospitalisation Transform'!$B$2:$B$2344)</f>
        <v>33869</v>
      </c>
      <c r="M2222" s="82">
        <f>_xlfn.XLOOKUP(A2222,'Hospitalisation Transform'!$A$2:$A$2344,'Hospitalisation Transform'!$D$2:$D$2344)</f>
        <v>1566.88</v>
      </c>
      <c r="N2222" s="14" t="str">
        <f>_xlfn.XLOOKUP(A2222,'Hospitalisation Transform'!$A$2:$A$2344,'Hospitalisation Transform'!$E$2:$E$2344)</f>
        <v>tier - 2</v>
      </c>
      <c r="O2222" s="14" t="str">
        <f>_xlfn.XLOOKUP(A2222,'Hospitalisation Transform'!$A$2:$A$2344,'Hospitalisation Transform'!$F$2:$F$2344)</f>
        <v>tier - 1</v>
      </c>
      <c r="P2222" s="14" t="str">
        <f>_xlfn.XLOOKUP(A2222,'Hospitalisation Transform'!$A$2:$A$2344,'Hospitalisation Transform'!$G$2:$G$2344)</f>
        <v>R1013</v>
      </c>
      <c r="Q2222" s="14">
        <f>_xlfn.XLOOKUP(A2222,'Hospitalisation Transform'!$A$2:$A$2344,'Hospitalisation Transform'!$H$2:$H$2344)</f>
        <v>31</v>
      </c>
    </row>
    <row r="2223" spans="1:17" ht="15.5" x14ac:dyDescent="0.35">
      <c r="A2223" s="59" t="s">
        <v>137</v>
      </c>
      <c r="B2223" s="39" t="str">
        <f>_xlfn.XLOOKUP(A2223,'Customer Names Transform'!$A$2:$A$2336,'Customer Names Transform'!$D$2:$D$2336)</f>
        <v>Cole</v>
      </c>
      <c r="C2223" s="28">
        <f>_xlfn.XLOOKUP(A2223,'Medical Exam Transform'!$A$2:$A$2336,'Medical Exam Transform'!$B$2:$B$2336)</f>
        <v>36.85</v>
      </c>
      <c r="D2223" s="14">
        <f>_xlfn.XLOOKUP(A2223,'Medical Exam Transform'!$A$2:$A$2336,'Medical Exam Transform'!$C$2:$C$2336)</f>
        <v>4.3600000000000003</v>
      </c>
      <c r="E2223" s="14" t="str">
        <f>_xlfn.XLOOKUP(A2223,'Medical Exam Transform'!$A$2:$A$2336,'Medical Exam Transform'!$D$2:$D$2336)</f>
        <v>Yes</v>
      </c>
      <c r="F2223" s="14" t="str">
        <f>_xlfn.XLOOKUP(A2223,'Medical Exam Transform'!$A$2:$A$2336,'Medical Exam Transform'!$E$2:$E$2336)</f>
        <v>No</v>
      </c>
      <c r="G2223" s="14" t="str">
        <f>_xlfn.XLOOKUP(A2223,'Medical Exam Transform'!$A$2:$A$2336,'Medical Exam Transform'!$F$2:$F$2336)</f>
        <v>No</v>
      </c>
      <c r="H2223" s="14">
        <f>_xlfn.XLOOKUP(A2223,'Medical Exam Transform'!$A$2:$A$2336,'Medical Exam Transform'!$G$2:$G$2336)</f>
        <v>0</v>
      </c>
      <c r="I2223" s="14" t="str">
        <f>_xlfn.XLOOKUP(A2223,'Medical Exam Transform'!$A$2:$A$2336,'Medical Exam Transform'!$H$2:$H$2336)</f>
        <v>No</v>
      </c>
      <c r="J2223" s="14" t="str">
        <f>_xlfn.XLOOKUP(A2223,'Medical Exam Transform'!$A$2:$A$2336,'Medical Exam Transform'!$I$2:$I$2336)</f>
        <v>Obesity</v>
      </c>
      <c r="K2223" s="14" t="str">
        <f>_xlfn.XLOOKUP(A2223,'Medical Exam Transform'!$A$2:$A$2336,'Medical Exam Transform'!$J$2:$J$2336)</f>
        <v>Normal</v>
      </c>
      <c r="L2223" s="60">
        <f>_xlfn.XLOOKUP(A2223,'Hospitalisation Transform'!$A$2:$A$2344,'Hospitalisation Transform'!$B$2:$B$2344)</f>
        <v>37230</v>
      </c>
      <c r="M2223" s="82">
        <f>_xlfn.XLOOKUP(A2223,'Hospitalisation Transform'!$A$2:$A$2344,'Hospitalisation Transform'!$D$2:$D$2344)</f>
        <v>1534.3</v>
      </c>
      <c r="N2223" s="14" t="str">
        <f>_xlfn.XLOOKUP(A2223,'Hospitalisation Transform'!$A$2:$A$2344,'Hospitalisation Transform'!$E$2:$E$2344)</f>
        <v>tier - 2</v>
      </c>
      <c r="O2223" s="14" t="str">
        <f>_xlfn.XLOOKUP(A2223,'Hospitalisation Transform'!$A$2:$A$2344,'Hospitalisation Transform'!$F$2:$F$2344)</f>
        <v>tier - 2</v>
      </c>
      <c r="P2223" s="14" t="str">
        <f>_xlfn.XLOOKUP(A2223,'Hospitalisation Transform'!$A$2:$A$2344,'Hospitalisation Transform'!$G$2:$G$2344)</f>
        <v>R1013</v>
      </c>
      <c r="Q2223" s="14">
        <f>_xlfn.XLOOKUP(A2223,'Hospitalisation Transform'!$A$2:$A$2344,'Hospitalisation Transform'!$H$2:$H$2344)</f>
        <v>22</v>
      </c>
    </row>
    <row r="2224" spans="1:17" ht="15.5" x14ac:dyDescent="0.35">
      <c r="A2224" s="59" t="s">
        <v>136</v>
      </c>
      <c r="B2224" s="39" t="str">
        <f>_xlfn.XLOOKUP(A2224,'Customer Names Transform'!$A$2:$A$2336,'Customer Names Transform'!$D$2:$D$2336)</f>
        <v>Matthew T.</v>
      </c>
      <c r="C2224" s="28">
        <f>_xlfn.XLOOKUP(A2224,'Medical Exam Transform'!$A$2:$A$2336,'Medical Exam Transform'!$B$2:$B$2336)</f>
        <v>35.53</v>
      </c>
      <c r="D2224" s="14">
        <f>_xlfn.XLOOKUP(A2224,'Medical Exam Transform'!$A$2:$A$2336,'Medical Exam Transform'!$C$2:$C$2336)</f>
        <v>4.55</v>
      </c>
      <c r="E2224" s="14" t="str">
        <f>_xlfn.XLOOKUP(A2224,'Medical Exam Transform'!$A$2:$A$2336,'Medical Exam Transform'!$D$2:$D$2336)</f>
        <v>Yes</v>
      </c>
      <c r="F2224" s="14" t="str">
        <f>_xlfn.XLOOKUP(A2224,'Medical Exam Transform'!$A$2:$A$2336,'Medical Exam Transform'!$E$2:$E$2336)</f>
        <v>No</v>
      </c>
      <c r="G2224" s="14" t="str">
        <f>_xlfn.XLOOKUP(A2224,'Medical Exam Transform'!$A$2:$A$2336,'Medical Exam Transform'!$F$2:$F$2336)</f>
        <v>No</v>
      </c>
      <c r="H2224" s="14">
        <f>_xlfn.XLOOKUP(A2224,'Medical Exam Transform'!$A$2:$A$2336,'Medical Exam Transform'!$G$2:$G$2336)</f>
        <v>0</v>
      </c>
      <c r="I2224" s="14" t="str">
        <f>_xlfn.XLOOKUP(A2224,'Medical Exam Transform'!$A$2:$A$2336,'Medical Exam Transform'!$H$2:$H$2336)</f>
        <v>No</v>
      </c>
      <c r="J2224" s="14" t="str">
        <f>_xlfn.XLOOKUP(A2224,'Medical Exam Transform'!$A$2:$A$2336,'Medical Exam Transform'!$I$2:$I$2336)</f>
        <v>Obesity</v>
      </c>
      <c r="K2224" s="14" t="str">
        <f>_xlfn.XLOOKUP(A2224,'Medical Exam Transform'!$A$2:$A$2336,'Medical Exam Transform'!$J$2:$J$2336)</f>
        <v>Normal</v>
      </c>
      <c r="L2224" s="60">
        <f>_xlfn.XLOOKUP(A2224,'Hospitalisation Transform'!$A$2:$A$2344,'Hospitalisation Transform'!$B$2:$B$2344)</f>
        <v>37044</v>
      </c>
      <c r="M2224" s="82">
        <f>_xlfn.XLOOKUP(A2224,'Hospitalisation Transform'!$A$2:$A$2344,'Hospitalisation Transform'!$D$2:$D$2344)</f>
        <v>1532.47</v>
      </c>
      <c r="N2224" s="14" t="str">
        <f>_xlfn.XLOOKUP(A2224,'Hospitalisation Transform'!$A$2:$A$2344,'Hospitalisation Transform'!$E$2:$E$2344)</f>
        <v>tier - 2</v>
      </c>
      <c r="O2224" s="14" t="str">
        <f>_xlfn.XLOOKUP(A2224,'Hospitalisation Transform'!$A$2:$A$2344,'Hospitalisation Transform'!$F$2:$F$2344)</f>
        <v>tier - 2</v>
      </c>
      <c r="P2224" s="14" t="str">
        <f>_xlfn.XLOOKUP(A2224,'Hospitalisation Transform'!$A$2:$A$2344,'Hospitalisation Transform'!$G$2:$G$2344)</f>
        <v>R1013</v>
      </c>
      <c r="Q2224" s="14">
        <f>_xlfn.XLOOKUP(A2224,'Hospitalisation Transform'!$A$2:$A$2344,'Hospitalisation Transform'!$H$2:$H$2344)</f>
        <v>22</v>
      </c>
    </row>
    <row r="2225" spans="1:17" ht="15.5" x14ac:dyDescent="0.35">
      <c r="A2225" s="59" t="s">
        <v>135</v>
      </c>
      <c r="B2225" s="39" t="str">
        <f>_xlfn.XLOOKUP(A2225,'Customer Names Transform'!$A$2:$A$2336,'Customer Names Transform'!$D$2:$D$2336)</f>
        <v>Zachary</v>
      </c>
      <c r="C2225" s="28">
        <f>_xlfn.XLOOKUP(A2225,'Medical Exam Transform'!$A$2:$A$2336,'Medical Exam Transform'!$B$2:$B$2336)</f>
        <v>31.1</v>
      </c>
      <c r="D2225" s="14">
        <f>_xlfn.XLOOKUP(A2225,'Medical Exam Transform'!$A$2:$A$2336,'Medical Exam Transform'!$C$2:$C$2336)</f>
        <v>4.37</v>
      </c>
      <c r="E2225" s="14" t="str">
        <f>_xlfn.XLOOKUP(A2225,'Medical Exam Transform'!$A$2:$A$2336,'Medical Exam Transform'!$D$2:$D$2336)</f>
        <v>Yes</v>
      </c>
      <c r="F2225" s="14" t="str">
        <f>_xlfn.XLOOKUP(A2225,'Medical Exam Transform'!$A$2:$A$2336,'Medical Exam Transform'!$E$2:$E$2336)</f>
        <v>No</v>
      </c>
      <c r="G2225" s="14" t="str">
        <f>_xlfn.XLOOKUP(A2225,'Medical Exam Transform'!$A$2:$A$2336,'Medical Exam Transform'!$F$2:$F$2336)</f>
        <v>No</v>
      </c>
      <c r="H2225" s="14">
        <f>_xlfn.XLOOKUP(A2225,'Medical Exam Transform'!$A$2:$A$2336,'Medical Exam Transform'!$G$2:$G$2336)</f>
        <v>0</v>
      </c>
      <c r="I2225" s="14" t="str">
        <f>_xlfn.XLOOKUP(A2225,'Medical Exam Transform'!$A$2:$A$2336,'Medical Exam Transform'!$H$2:$H$2336)</f>
        <v>No</v>
      </c>
      <c r="J2225" s="14" t="str">
        <f>_xlfn.XLOOKUP(A2225,'Medical Exam Transform'!$A$2:$A$2336,'Medical Exam Transform'!$I$2:$I$2336)</f>
        <v>Obesity</v>
      </c>
      <c r="K2225" s="14" t="str">
        <f>_xlfn.XLOOKUP(A2225,'Medical Exam Transform'!$A$2:$A$2336,'Medical Exam Transform'!$J$2:$J$2336)</f>
        <v>Normal</v>
      </c>
      <c r="L2225" s="60">
        <f>_xlfn.XLOOKUP(A2225,'Hospitalisation Transform'!$A$2:$A$2344,'Hospitalisation Transform'!$B$2:$B$2344)</f>
        <v>37079</v>
      </c>
      <c r="M2225" s="82">
        <f>_xlfn.XLOOKUP(A2225,'Hospitalisation Transform'!$A$2:$A$2344,'Hospitalisation Transform'!$D$2:$D$2344)</f>
        <v>1526.31</v>
      </c>
      <c r="N2225" s="14" t="str">
        <f>_xlfn.XLOOKUP(A2225,'Hospitalisation Transform'!$A$2:$A$2344,'Hospitalisation Transform'!$E$2:$E$2344)</f>
        <v>tier - 2</v>
      </c>
      <c r="O2225" s="14" t="str">
        <f>_xlfn.XLOOKUP(A2225,'Hospitalisation Transform'!$A$2:$A$2344,'Hospitalisation Transform'!$F$2:$F$2344)</f>
        <v>tier - 3</v>
      </c>
      <c r="P2225" s="14" t="str">
        <f>_xlfn.XLOOKUP(A2225,'Hospitalisation Transform'!$A$2:$A$2344,'Hospitalisation Transform'!$G$2:$G$2344)</f>
        <v>R1011</v>
      </c>
      <c r="Q2225" s="14">
        <f>_xlfn.XLOOKUP(A2225,'Hospitalisation Transform'!$A$2:$A$2344,'Hospitalisation Transform'!$H$2:$H$2344)</f>
        <v>22</v>
      </c>
    </row>
    <row r="2226" spans="1:17" ht="15.5" x14ac:dyDescent="0.35">
      <c r="A2226" s="59" t="s">
        <v>134</v>
      </c>
      <c r="B2226" s="39" t="str">
        <f>_xlfn.XLOOKUP(A2226,'Customer Names Transform'!$A$2:$A$2336,'Customer Names Transform'!$D$2:$D$2336)</f>
        <v>Matthew T.</v>
      </c>
      <c r="C2226" s="28">
        <f>_xlfn.XLOOKUP(A2226,'Medical Exam Transform'!$A$2:$A$2336,'Medical Exam Transform'!$B$2:$B$2336)</f>
        <v>23.21</v>
      </c>
      <c r="D2226" s="14">
        <f>_xlfn.XLOOKUP(A2226,'Medical Exam Transform'!$A$2:$A$2336,'Medical Exam Transform'!$C$2:$C$2336)</f>
        <v>5.24</v>
      </c>
      <c r="E2226" s="14" t="str">
        <f>_xlfn.XLOOKUP(A2226,'Medical Exam Transform'!$A$2:$A$2336,'Medical Exam Transform'!$D$2:$D$2336)</f>
        <v>Yes</v>
      </c>
      <c r="F2226" s="14" t="str">
        <f>_xlfn.XLOOKUP(A2226,'Medical Exam Transform'!$A$2:$A$2336,'Medical Exam Transform'!$E$2:$E$2336)</f>
        <v>No</v>
      </c>
      <c r="G2226" s="14" t="str">
        <f>_xlfn.XLOOKUP(A2226,'Medical Exam Transform'!$A$2:$A$2336,'Medical Exam Transform'!$F$2:$F$2336)</f>
        <v>No</v>
      </c>
      <c r="H2226" s="14">
        <f>_xlfn.XLOOKUP(A2226,'Medical Exam Transform'!$A$2:$A$2336,'Medical Exam Transform'!$G$2:$G$2336)</f>
        <v>0</v>
      </c>
      <c r="I2226" s="14" t="str">
        <f>_xlfn.XLOOKUP(A2226,'Medical Exam Transform'!$A$2:$A$2336,'Medical Exam Transform'!$H$2:$H$2336)</f>
        <v>No</v>
      </c>
      <c r="J2226" s="14" t="str">
        <f>_xlfn.XLOOKUP(A2226,'Medical Exam Transform'!$A$2:$A$2336,'Medical Exam Transform'!$I$2:$I$2336)</f>
        <v>Normalweight</v>
      </c>
      <c r="K2226" s="14" t="str">
        <f>_xlfn.XLOOKUP(A2226,'Medical Exam Transform'!$A$2:$A$2336,'Medical Exam Transform'!$J$2:$J$2336)</f>
        <v>Prediabetes</v>
      </c>
      <c r="L2226" s="60">
        <f>_xlfn.XLOOKUP(A2226,'Hospitalisation Transform'!$A$2:$A$2344,'Hospitalisation Transform'!$B$2:$B$2344)</f>
        <v>37128</v>
      </c>
      <c r="M2226" s="82">
        <f>_xlfn.XLOOKUP(A2226,'Hospitalisation Transform'!$A$2:$A$2344,'Hospitalisation Transform'!$D$2:$D$2344)</f>
        <v>1515.34</v>
      </c>
      <c r="N2226" s="14" t="str">
        <f>_xlfn.XLOOKUP(A2226,'Hospitalisation Transform'!$A$2:$A$2344,'Hospitalisation Transform'!$E$2:$E$2344)</f>
        <v>tier - 2</v>
      </c>
      <c r="O2226" s="14" t="str">
        <f>_xlfn.XLOOKUP(A2226,'Hospitalisation Transform'!$A$2:$A$2344,'Hospitalisation Transform'!$F$2:$F$2344)</f>
        <v>tier - 3</v>
      </c>
      <c r="P2226" s="14" t="str">
        <f>_xlfn.XLOOKUP(A2226,'Hospitalisation Transform'!$A$2:$A$2344,'Hospitalisation Transform'!$G$2:$G$2344)</f>
        <v>R1013</v>
      </c>
      <c r="Q2226" s="14">
        <f>_xlfn.XLOOKUP(A2226,'Hospitalisation Transform'!$A$2:$A$2344,'Hospitalisation Transform'!$H$2:$H$2344)</f>
        <v>22</v>
      </c>
    </row>
    <row r="2227" spans="1:17" ht="15.5" x14ac:dyDescent="0.35">
      <c r="A2227" s="59" t="s">
        <v>133</v>
      </c>
      <c r="B2227" s="39" t="str">
        <f>_xlfn.XLOOKUP(A2227,'Customer Names Transform'!$A$2:$A$2336,'Customer Names Transform'!$D$2:$D$2336)</f>
        <v>Pat</v>
      </c>
      <c r="C2227" s="28">
        <f>_xlfn.XLOOKUP(A2227,'Medical Exam Transform'!$A$2:$A$2336,'Medical Exam Transform'!$B$2:$B$2336)</f>
        <v>18.36</v>
      </c>
      <c r="D2227" s="14">
        <f>_xlfn.XLOOKUP(A2227,'Medical Exam Transform'!$A$2:$A$2336,'Medical Exam Transform'!$C$2:$C$2336)</f>
        <v>5.96</v>
      </c>
      <c r="E2227" s="14" t="str">
        <f>_xlfn.XLOOKUP(A2227,'Medical Exam Transform'!$A$2:$A$2336,'Medical Exam Transform'!$D$2:$D$2336)</f>
        <v>No</v>
      </c>
      <c r="F2227" s="14" t="str">
        <f>_xlfn.XLOOKUP(A2227,'Medical Exam Transform'!$A$2:$A$2336,'Medical Exam Transform'!$E$2:$E$2336)</f>
        <v>No</v>
      </c>
      <c r="G2227" s="14" t="str">
        <f>_xlfn.XLOOKUP(A2227,'Medical Exam Transform'!$A$2:$A$2336,'Medical Exam Transform'!$F$2:$F$2336)</f>
        <v>No</v>
      </c>
      <c r="H2227" s="14">
        <f>_xlfn.XLOOKUP(A2227,'Medical Exam Transform'!$A$2:$A$2336,'Medical Exam Transform'!$G$2:$G$2336)</f>
        <v>1</v>
      </c>
      <c r="I2227" s="14" t="str">
        <f>_xlfn.XLOOKUP(A2227,'Medical Exam Transform'!$A$2:$A$2336,'Medical Exam Transform'!$H$2:$H$2336)</f>
        <v>No</v>
      </c>
      <c r="J2227" s="14" t="str">
        <f>_xlfn.XLOOKUP(A2227,'Medical Exam Transform'!$A$2:$A$2336,'Medical Exam Transform'!$I$2:$I$2336)</f>
        <v>Underweight</v>
      </c>
      <c r="K2227" s="14" t="str">
        <f>_xlfn.XLOOKUP(A2227,'Medical Exam Transform'!$A$2:$A$2336,'Medical Exam Transform'!$J$2:$J$2336)</f>
        <v>Normal</v>
      </c>
      <c r="L2227" s="60">
        <f>_xlfn.XLOOKUP(A2227,'Hospitalisation Transform'!$A$2:$A$2344,'Hospitalisation Transform'!$B$2:$B$2344)</f>
        <v>35965</v>
      </c>
      <c r="M2227" s="82">
        <f>_xlfn.XLOOKUP(A2227,'Hospitalisation Transform'!$A$2:$A$2344,'Hospitalisation Transform'!$D$2:$D$2344)</f>
        <v>1497</v>
      </c>
      <c r="N2227" s="14" t="str">
        <f>_xlfn.XLOOKUP(A2227,'Hospitalisation Transform'!$A$2:$A$2344,'Hospitalisation Transform'!$E$2:$E$2344)</f>
        <v>tier - 2</v>
      </c>
      <c r="O2227" s="14" t="str">
        <f>_xlfn.XLOOKUP(A2227,'Hospitalisation Transform'!$A$2:$A$2344,'Hospitalisation Transform'!$F$2:$F$2344)</f>
        <v>tier - 2</v>
      </c>
      <c r="P2227" s="14" t="str">
        <f>_xlfn.XLOOKUP(A2227,'Hospitalisation Transform'!$A$2:$A$2344,'Hospitalisation Transform'!$G$2:$G$2344)</f>
        <v>R1013</v>
      </c>
      <c r="Q2227" s="14">
        <f>_xlfn.XLOOKUP(A2227,'Hospitalisation Transform'!$A$2:$A$2344,'Hospitalisation Transform'!$H$2:$H$2344)</f>
        <v>25</v>
      </c>
    </row>
    <row r="2228" spans="1:17" ht="15.5" x14ac:dyDescent="0.35">
      <c r="A2228" s="59" t="s">
        <v>132</v>
      </c>
      <c r="B2228" s="39" t="str">
        <f>_xlfn.XLOOKUP(A2228,'Customer Names Transform'!$A$2:$A$2336,'Customer Names Transform'!$D$2:$D$2336)</f>
        <v>Ashley</v>
      </c>
      <c r="C2228" s="28">
        <f>_xlfn.XLOOKUP(A2228,'Medical Exam Transform'!$A$2:$A$2336,'Medical Exam Transform'!$B$2:$B$2336)</f>
        <v>15.92</v>
      </c>
      <c r="D2228" s="14">
        <f>_xlfn.XLOOKUP(A2228,'Medical Exam Transform'!$A$2:$A$2336,'Medical Exam Transform'!$C$2:$C$2336)</f>
        <v>4.76</v>
      </c>
      <c r="E2228" s="14" t="str">
        <f>_xlfn.XLOOKUP(A2228,'Medical Exam Transform'!$A$2:$A$2336,'Medical Exam Transform'!$D$2:$D$2336)</f>
        <v>Yes</v>
      </c>
      <c r="F2228" s="14" t="str">
        <f>_xlfn.XLOOKUP(A2228,'Medical Exam Transform'!$A$2:$A$2336,'Medical Exam Transform'!$E$2:$E$2336)</f>
        <v>No</v>
      </c>
      <c r="G2228" s="14" t="str">
        <f>_xlfn.XLOOKUP(A2228,'Medical Exam Transform'!$A$2:$A$2336,'Medical Exam Transform'!$F$2:$F$2336)</f>
        <v>No</v>
      </c>
      <c r="H2228" s="14">
        <f>_xlfn.XLOOKUP(A2228,'Medical Exam Transform'!$A$2:$A$2336,'Medical Exam Transform'!$G$2:$G$2336)</f>
        <v>1</v>
      </c>
      <c r="I2228" s="14" t="str">
        <f>_xlfn.XLOOKUP(A2228,'Medical Exam Transform'!$A$2:$A$2336,'Medical Exam Transform'!$H$2:$H$2336)</f>
        <v>No</v>
      </c>
      <c r="J2228" s="14" t="str">
        <f>_xlfn.XLOOKUP(A2228,'Medical Exam Transform'!$A$2:$A$2336,'Medical Exam Transform'!$I$2:$I$2336)</f>
        <v>Underweight</v>
      </c>
      <c r="K2228" s="14" t="str">
        <f>_xlfn.XLOOKUP(A2228,'Medical Exam Transform'!$A$2:$A$2336,'Medical Exam Transform'!$J$2:$J$2336)</f>
        <v>Prediabetes</v>
      </c>
      <c r="L2228" s="60">
        <f>_xlfn.XLOOKUP(A2228,'Hospitalisation Transform'!$A$2:$A$2344,'Hospitalisation Transform'!$B$2:$B$2344)</f>
        <v>34979</v>
      </c>
      <c r="M2228" s="82">
        <f>_xlfn.XLOOKUP(A2228,'Hospitalisation Transform'!$A$2:$A$2344,'Hospitalisation Transform'!$D$2:$D$2344)</f>
        <v>1493</v>
      </c>
      <c r="N2228" s="14" t="str">
        <f>_xlfn.XLOOKUP(A2228,'Hospitalisation Transform'!$A$2:$A$2344,'Hospitalisation Transform'!$E$2:$E$2344)</f>
        <v>tier - 2</v>
      </c>
      <c r="O2228" s="14" t="str">
        <f>_xlfn.XLOOKUP(A2228,'Hospitalisation Transform'!$A$2:$A$2344,'Hospitalisation Transform'!$F$2:$F$2344)</f>
        <v>tier - 3</v>
      </c>
      <c r="P2228" s="14" t="str">
        <f>_xlfn.XLOOKUP(A2228,'Hospitalisation Transform'!$A$2:$A$2344,'Hospitalisation Transform'!$G$2:$G$2344)</f>
        <v>R1013</v>
      </c>
      <c r="Q2228" s="14">
        <f>_xlfn.XLOOKUP(A2228,'Hospitalisation Transform'!$A$2:$A$2344,'Hospitalisation Transform'!$H$2:$H$2344)</f>
        <v>28</v>
      </c>
    </row>
    <row r="2229" spans="1:17" ht="15.5" x14ac:dyDescent="0.35">
      <c r="A2229" s="59" t="s">
        <v>131</v>
      </c>
      <c r="B2229" s="39" t="str">
        <f>_xlfn.XLOOKUP(A2229,'Customer Names Transform'!$A$2:$A$2336,'Customer Names Transform'!$D$2:$D$2336)</f>
        <v>Elizabeth A.</v>
      </c>
      <c r="C2229" s="28">
        <f>_xlfn.XLOOKUP(A2229,'Medical Exam Transform'!$A$2:$A$2336,'Medical Exam Transform'!$B$2:$B$2336)</f>
        <v>15.17</v>
      </c>
      <c r="D2229" s="14">
        <f>_xlfn.XLOOKUP(A2229,'Medical Exam Transform'!$A$2:$A$2336,'Medical Exam Transform'!$C$2:$C$2336)</f>
        <v>4.3</v>
      </c>
      <c r="E2229" s="14" t="str">
        <f>_xlfn.XLOOKUP(A2229,'Medical Exam Transform'!$A$2:$A$2336,'Medical Exam Transform'!$D$2:$D$2336)</f>
        <v>Yes</v>
      </c>
      <c r="F2229" s="14" t="str">
        <f>_xlfn.XLOOKUP(A2229,'Medical Exam Transform'!$A$2:$A$2336,'Medical Exam Transform'!$E$2:$E$2336)</f>
        <v>No</v>
      </c>
      <c r="G2229" s="14" t="str">
        <f>_xlfn.XLOOKUP(A2229,'Medical Exam Transform'!$A$2:$A$2336,'Medical Exam Transform'!$F$2:$F$2336)</f>
        <v>Yes</v>
      </c>
      <c r="H2229" s="14">
        <f>_xlfn.XLOOKUP(A2229,'Medical Exam Transform'!$A$2:$A$2336,'Medical Exam Transform'!$G$2:$G$2336)</f>
        <v>1</v>
      </c>
      <c r="I2229" s="14" t="str">
        <f>_xlfn.XLOOKUP(A2229,'Medical Exam Transform'!$A$2:$A$2336,'Medical Exam Transform'!$H$2:$H$2336)</f>
        <v>No</v>
      </c>
      <c r="J2229" s="14" t="str">
        <f>_xlfn.XLOOKUP(A2229,'Medical Exam Transform'!$A$2:$A$2336,'Medical Exam Transform'!$I$2:$I$2336)</f>
        <v>Underweight</v>
      </c>
      <c r="K2229" s="14" t="str">
        <f>_xlfn.XLOOKUP(A2229,'Medical Exam Transform'!$A$2:$A$2336,'Medical Exam Transform'!$J$2:$J$2336)</f>
        <v>Prediabetes</v>
      </c>
      <c r="L2229" s="60">
        <f>_xlfn.XLOOKUP(A2229,'Hospitalisation Transform'!$A$2:$A$2344,'Hospitalisation Transform'!$B$2:$B$2344)</f>
        <v>35590</v>
      </c>
      <c r="M2229" s="82">
        <f>_xlfn.XLOOKUP(A2229,'Hospitalisation Transform'!$A$2:$A$2344,'Hospitalisation Transform'!$D$2:$D$2344)</f>
        <v>1481</v>
      </c>
      <c r="N2229" s="14" t="str">
        <f>_xlfn.XLOOKUP(A2229,'Hospitalisation Transform'!$A$2:$A$2344,'Hospitalisation Transform'!$E$2:$E$2344)</f>
        <v>tier - 2</v>
      </c>
      <c r="O2229" s="14" t="str">
        <f>_xlfn.XLOOKUP(A2229,'Hospitalisation Transform'!$A$2:$A$2344,'Hospitalisation Transform'!$F$2:$F$2344)</f>
        <v>tier - 1</v>
      </c>
      <c r="P2229" s="14" t="str">
        <f>_xlfn.XLOOKUP(A2229,'Hospitalisation Transform'!$A$2:$A$2344,'Hospitalisation Transform'!$G$2:$G$2344)</f>
        <v>R1012</v>
      </c>
      <c r="Q2229" s="14">
        <f>_xlfn.XLOOKUP(A2229,'Hospitalisation Transform'!$A$2:$A$2344,'Hospitalisation Transform'!$H$2:$H$2344)</f>
        <v>26</v>
      </c>
    </row>
    <row r="2230" spans="1:17" ht="15.5" x14ac:dyDescent="0.35">
      <c r="A2230" s="59" t="s">
        <v>130</v>
      </c>
      <c r="B2230" s="39" t="str">
        <f>_xlfn.XLOOKUP(A2230,'Customer Names Transform'!$A$2:$A$2336,'Customer Names Transform'!$D$2:$D$2336)</f>
        <v>Rebecca M.</v>
      </c>
      <c r="C2230" s="28">
        <f>_xlfn.XLOOKUP(A2230,'Medical Exam Transform'!$A$2:$A$2336,'Medical Exam Transform'!$B$2:$B$2336)</f>
        <v>16.63</v>
      </c>
      <c r="D2230" s="14">
        <f>_xlfn.XLOOKUP(A2230,'Medical Exam Transform'!$A$2:$A$2336,'Medical Exam Transform'!$C$2:$C$2336)</f>
        <v>4.5</v>
      </c>
      <c r="E2230" s="14" t="str">
        <f>_xlfn.XLOOKUP(A2230,'Medical Exam Transform'!$A$2:$A$2336,'Medical Exam Transform'!$D$2:$D$2336)</f>
        <v>No</v>
      </c>
      <c r="F2230" s="14" t="str">
        <f>_xlfn.XLOOKUP(A2230,'Medical Exam Transform'!$A$2:$A$2336,'Medical Exam Transform'!$E$2:$E$2336)</f>
        <v>No</v>
      </c>
      <c r="G2230" s="14" t="str">
        <f>_xlfn.XLOOKUP(A2230,'Medical Exam Transform'!$A$2:$A$2336,'Medical Exam Transform'!$F$2:$F$2336)</f>
        <v>No</v>
      </c>
      <c r="H2230" s="14">
        <f>_xlfn.XLOOKUP(A2230,'Medical Exam Transform'!$A$2:$A$2336,'Medical Exam Transform'!$G$2:$G$2336)</f>
        <v>1</v>
      </c>
      <c r="I2230" s="14" t="str">
        <f>_xlfn.XLOOKUP(A2230,'Medical Exam Transform'!$A$2:$A$2336,'Medical Exam Transform'!$H$2:$H$2336)</f>
        <v>No</v>
      </c>
      <c r="J2230" s="14" t="str">
        <f>_xlfn.XLOOKUP(A2230,'Medical Exam Transform'!$A$2:$A$2336,'Medical Exam Transform'!$I$2:$I$2336)</f>
        <v>Underweight</v>
      </c>
      <c r="K2230" s="14" t="str">
        <f>_xlfn.XLOOKUP(A2230,'Medical Exam Transform'!$A$2:$A$2336,'Medical Exam Transform'!$J$2:$J$2336)</f>
        <v>Normal</v>
      </c>
      <c r="L2230" s="60">
        <f>_xlfn.XLOOKUP(A2230,'Hospitalisation Transform'!$A$2:$A$2344,'Hospitalisation Transform'!$B$2:$B$2344)</f>
        <v>36136</v>
      </c>
      <c r="M2230" s="82">
        <f>_xlfn.XLOOKUP(A2230,'Hospitalisation Transform'!$A$2:$A$2344,'Hospitalisation Transform'!$D$2:$D$2344)</f>
        <v>1477</v>
      </c>
      <c r="N2230" s="14" t="str">
        <f>_xlfn.XLOOKUP(A2230,'Hospitalisation Transform'!$A$2:$A$2344,'Hospitalisation Transform'!$E$2:$E$2344)</f>
        <v>tier - 2</v>
      </c>
      <c r="O2230" s="14" t="str">
        <f>_xlfn.XLOOKUP(A2230,'Hospitalisation Transform'!$A$2:$A$2344,'Hospitalisation Transform'!$F$2:$F$2344)</f>
        <v>tier - 1</v>
      </c>
      <c r="P2230" s="14" t="str">
        <f>_xlfn.XLOOKUP(A2230,'Hospitalisation Transform'!$A$2:$A$2344,'Hospitalisation Transform'!$G$2:$G$2344)</f>
        <v>R1013</v>
      </c>
      <c r="Q2230" s="14">
        <f>_xlfn.XLOOKUP(A2230,'Hospitalisation Transform'!$A$2:$A$2344,'Hospitalisation Transform'!$H$2:$H$2344)</f>
        <v>25</v>
      </c>
    </row>
    <row r="2231" spans="1:17" ht="15.5" x14ac:dyDescent="0.35">
      <c r="A2231" s="59" t="s">
        <v>129</v>
      </c>
      <c r="B2231" s="39" t="str">
        <f>_xlfn.XLOOKUP(A2231,'Customer Names Transform'!$A$2:$A$2336,'Customer Names Transform'!$D$2:$D$2336)</f>
        <v>Ruth</v>
      </c>
      <c r="C2231" s="28">
        <f>_xlfn.XLOOKUP(A2231,'Medical Exam Transform'!$A$2:$A$2336,'Medical Exam Transform'!$B$2:$B$2336)</f>
        <v>19.39</v>
      </c>
      <c r="D2231" s="14">
        <f>_xlfn.XLOOKUP(A2231,'Medical Exam Transform'!$A$2:$A$2336,'Medical Exam Transform'!$C$2:$C$2336)</f>
        <v>5.59</v>
      </c>
      <c r="E2231" s="14" t="str">
        <f>_xlfn.XLOOKUP(A2231,'Medical Exam Transform'!$A$2:$A$2336,'Medical Exam Transform'!$D$2:$D$2336)</f>
        <v>No</v>
      </c>
      <c r="F2231" s="14" t="str">
        <f>_xlfn.XLOOKUP(A2231,'Medical Exam Transform'!$A$2:$A$2336,'Medical Exam Transform'!$E$2:$E$2336)</f>
        <v>No</v>
      </c>
      <c r="G2231" s="14" t="str">
        <f>_xlfn.XLOOKUP(A2231,'Medical Exam Transform'!$A$2:$A$2336,'Medical Exam Transform'!$F$2:$F$2336)</f>
        <v>Yes</v>
      </c>
      <c r="H2231" s="14">
        <f>_xlfn.XLOOKUP(A2231,'Medical Exam Transform'!$A$2:$A$2336,'Medical Exam Transform'!$G$2:$G$2336)</f>
        <v>1</v>
      </c>
      <c r="I2231" s="14" t="str">
        <f>_xlfn.XLOOKUP(A2231,'Medical Exam Transform'!$A$2:$A$2336,'Medical Exam Transform'!$H$2:$H$2336)</f>
        <v>No</v>
      </c>
      <c r="J2231" s="14" t="str">
        <f>_xlfn.XLOOKUP(A2231,'Medical Exam Transform'!$A$2:$A$2336,'Medical Exam Transform'!$I$2:$I$2336)</f>
        <v>Normalweight</v>
      </c>
      <c r="K2231" s="14" t="str">
        <f>_xlfn.XLOOKUP(A2231,'Medical Exam Transform'!$A$2:$A$2336,'Medical Exam Transform'!$J$2:$J$2336)</f>
        <v>Normal</v>
      </c>
      <c r="L2231" s="60">
        <f>_xlfn.XLOOKUP(A2231,'Hospitalisation Transform'!$A$2:$A$2344,'Hospitalisation Transform'!$B$2:$B$2344)</f>
        <v>37792</v>
      </c>
      <c r="M2231" s="82">
        <f>_xlfn.XLOOKUP(A2231,'Hospitalisation Transform'!$A$2:$A$2344,'Hospitalisation Transform'!$D$2:$D$2344)</f>
        <v>1467</v>
      </c>
      <c r="N2231" s="14" t="str">
        <f>_xlfn.XLOOKUP(A2231,'Hospitalisation Transform'!$A$2:$A$2344,'Hospitalisation Transform'!$E$2:$E$2344)</f>
        <v>tier - 2</v>
      </c>
      <c r="O2231" s="14" t="str">
        <f>_xlfn.XLOOKUP(A2231,'Hospitalisation Transform'!$A$2:$A$2344,'Hospitalisation Transform'!$F$2:$F$2344)</f>
        <v>tier - 2</v>
      </c>
      <c r="P2231" s="14" t="str">
        <f>_xlfn.XLOOKUP(A2231,'Hospitalisation Transform'!$A$2:$A$2344,'Hospitalisation Transform'!$G$2:$G$2344)</f>
        <v>R1013</v>
      </c>
      <c r="Q2231" s="14">
        <f>_xlfn.XLOOKUP(A2231,'Hospitalisation Transform'!$A$2:$A$2344,'Hospitalisation Transform'!$H$2:$H$2344)</f>
        <v>20</v>
      </c>
    </row>
    <row r="2232" spans="1:17" ht="15.5" x14ac:dyDescent="0.35">
      <c r="A2232" s="59" t="s">
        <v>128</v>
      </c>
      <c r="B2232" s="39" t="str">
        <f>_xlfn.XLOOKUP(A2232,'Customer Names Transform'!$A$2:$A$2336,'Customer Names Transform'!$D$2:$D$2336)</f>
        <v>Gregory S</v>
      </c>
      <c r="C2232" s="28">
        <f>_xlfn.XLOOKUP(A2232,'Medical Exam Transform'!$A$2:$A$2336,'Medical Exam Transform'!$B$2:$B$2336)</f>
        <v>17.34</v>
      </c>
      <c r="D2232" s="14">
        <f>_xlfn.XLOOKUP(A2232,'Medical Exam Transform'!$A$2:$A$2336,'Medical Exam Transform'!$C$2:$C$2336)</f>
        <v>6.29</v>
      </c>
      <c r="E2232" s="14" t="str">
        <f>_xlfn.XLOOKUP(A2232,'Medical Exam Transform'!$A$2:$A$2336,'Medical Exam Transform'!$D$2:$D$2336)</f>
        <v>Yes</v>
      </c>
      <c r="F2232" s="14" t="str">
        <f>_xlfn.XLOOKUP(A2232,'Medical Exam Transform'!$A$2:$A$2336,'Medical Exam Transform'!$E$2:$E$2336)</f>
        <v>No</v>
      </c>
      <c r="G2232" s="14" t="str">
        <f>_xlfn.XLOOKUP(A2232,'Medical Exam Transform'!$A$2:$A$2336,'Medical Exam Transform'!$F$2:$F$2336)</f>
        <v>Yes</v>
      </c>
      <c r="H2232" s="14">
        <f>_xlfn.XLOOKUP(A2232,'Medical Exam Transform'!$A$2:$A$2336,'Medical Exam Transform'!$G$2:$G$2336)</f>
        <v>1</v>
      </c>
      <c r="I2232" s="14" t="str">
        <f>_xlfn.XLOOKUP(A2232,'Medical Exam Transform'!$A$2:$A$2336,'Medical Exam Transform'!$H$2:$H$2336)</f>
        <v>No</v>
      </c>
      <c r="J2232" s="14" t="str">
        <f>_xlfn.XLOOKUP(A2232,'Medical Exam Transform'!$A$2:$A$2336,'Medical Exam Transform'!$I$2:$I$2336)</f>
        <v>Underweight</v>
      </c>
      <c r="K2232" s="14" t="str">
        <f>_xlfn.XLOOKUP(A2232,'Medical Exam Transform'!$A$2:$A$2336,'Medical Exam Transform'!$J$2:$J$2336)</f>
        <v>Normal</v>
      </c>
      <c r="L2232" s="60">
        <f>_xlfn.XLOOKUP(A2232,'Hospitalisation Transform'!$A$2:$A$2344,'Hospitalisation Transform'!$B$2:$B$2344)</f>
        <v>35600</v>
      </c>
      <c r="M2232" s="82">
        <f>_xlfn.XLOOKUP(A2232,'Hospitalisation Transform'!$A$2:$A$2344,'Hospitalisation Transform'!$D$2:$D$2344)</f>
        <v>1445</v>
      </c>
      <c r="N2232" s="14" t="str">
        <f>_xlfn.XLOOKUP(A2232,'Hospitalisation Transform'!$A$2:$A$2344,'Hospitalisation Transform'!$E$2:$E$2344)</f>
        <v>tier - 2</v>
      </c>
      <c r="O2232" s="14" t="str">
        <f>_xlfn.XLOOKUP(A2232,'Hospitalisation Transform'!$A$2:$A$2344,'Hospitalisation Transform'!$F$2:$F$2344)</f>
        <v>tier - 1</v>
      </c>
      <c r="P2232" s="14" t="str">
        <f>_xlfn.XLOOKUP(A2232,'Hospitalisation Transform'!$A$2:$A$2344,'Hospitalisation Transform'!$G$2:$G$2344)</f>
        <v>R1013</v>
      </c>
      <c r="Q2232" s="14">
        <f>_xlfn.XLOOKUP(A2232,'Hospitalisation Transform'!$A$2:$A$2344,'Hospitalisation Transform'!$H$2:$H$2344)</f>
        <v>26</v>
      </c>
    </row>
    <row r="2233" spans="1:17" ht="15.5" x14ac:dyDescent="0.35">
      <c r="A2233" s="59" t="s">
        <v>127</v>
      </c>
      <c r="B2233" s="39" t="str">
        <f>_xlfn.XLOOKUP(A2233,'Customer Names Transform'!$A$2:$A$2336,'Customer Names Transform'!$D$2:$D$2336)</f>
        <v>Alexandra S</v>
      </c>
      <c r="C2233" s="28">
        <f>_xlfn.XLOOKUP(A2233,'Medical Exam Transform'!$A$2:$A$2336,'Medical Exam Transform'!$B$2:$B$2336)</f>
        <v>17.940000000000001</v>
      </c>
      <c r="D2233" s="14">
        <f>_xlfn.XLOOKUP(A2233,'Medical Exam Transform'!$A$2:$A$2336,'Medical Exam Transform'!$C$2:$C$2336)</f>
        <v>4.1900000000000004</v>
      </c>
      <c r="E2233" s="14" t="str">
        <f>_xlfn.XLOOKUP(A2233,'Medical Exam Transform'!$A$2:$A$2336,'Medical Exam Transform'!$D$2:$D$2336)</f>
        <v>No</v>
      </c>
      <c r="F2233" s="14" t="str">
        <f>_xlfn.XLOOKUP(A2233,'Medical Exam Transform'!$A$2:$A$2336,'Medical Exam Transform'!$E$2:$E$2336)</f>
        <v>yes</v>
      </c>
      <c r="G2233" s="14" t="str">
        <f>_xlfn.XLOOKUP(A2233,'Medical Exam Transform'!$A$2:$A$2336,'Medical Exam Transform'!$F$2:$F$2336)</f>
        <v>No</v>
      </c>
      <c r="H2233" s="14">
        <f>_xlfn.XLOOKUP(A2233,'Medical Exam Transform'!$A$2:$A$2336,'Medical Exam Transform'!$G$2:$G$2336)</f>
        <v>1</v>
      </c>
      <c r="I2233" s="14" t="str">
        <f>_xlfn.XLOOKUP(A2233,'Medical Exam Transform'!$A$2:$A$2336,'Medical Exam Transform'!$H$2:$H$2336)</f>
        <v>No</v>
      </c>
      <c r="J2233" s="14" t="str">
        <f>_xlfn.XLOOKUP(A2233,'Medical Exam Transform'!$A$2:$A$2336,'Medical Exam Transform'!$I$2:$I$2336)</f>
        <v>Underweight</v>
      </c>
      <c r="K2233" s="14" t="str">
        <f>_xlfn.XLOOKUP(A2233,'Medical Exam Transform'!$A$2:$A$2336,'Medical Exam Transform'!$J$2:$J$2336)</f>
        <v>Normal</v>
      </c>
      <c r="L2233" s="60">
        <f>_xlfn.XLOOKUP(A2233,'Hospitalisation Transform'!$A$2:$A$2344,'Hospitalisation Transform'!$B$2:$B$2344)</f>
        <v>36770</v>
      </c>
      <c r="M2233" s="82">
        <f>_xlfn.XLOOKUP(A2233,'Hospitalisation Transform'!$A$2:$A$2344,'Hospitalisation Transform'!$D$2:$D$2344)</f>
        <v>1438</v>
      </c>
      <c r="N2233" s="14" t="str">
        <f>_xlfn.XLOOKUP(A2233,'Hospitalisation Transform'!$A$2:$A$2344,'Hospitalisation Transform'!$E$2:$E$2344)</f>
        <v>tier - 2</v>
      </c>
      <c r="O2233" s="14" t="str">
        <f>_xlfn.XLOOKUP(A2233,'Hospitalisation Transform'!$A$2:$A$2344,'Hospitalisation Transform'!$F$2:$F$2344)</f>
        <v>tier - 2</v>
      </c>
      <c r="P2233" s="14" t="str">
        <f>_xlfn.XLOOKUP(A2233,'Hospitalisation Transform'!$A$2:$A$2344,'Hospitalisation Transform'!$G$2:$G$2344)</f>
        <v>R1013</v>
      </c>
      <c r="Q2233" s="14">
        <f>_xlfn.XLOOKUP(A2233,'Hospitalisation Transform'!$A$2:$A$2344,'Hospitalisation Transform'!$H$2:$H$2344)</f>
        <v>23</v>
      </c>
    </row>
    <row r="2234" spans="1:17" ht="15.5" x14ac:dyDescent="0.35">
      <c r="A2234" s="59" t="s">
        <v>126</v>
      </c>
      <c r="B2234" s="39" t="str">
        <f>_xlfn.XLOOKUP(A2234,'Customer Names Transform'!$A$2:$A$2336,'Customer Names Transform'!$D$2:$D$2336)</f>
        <v>Hillary</v>
      </c>
      <c r="C2234" s="28">
        <f>_xlfn.XLOOKUP(A2234,'Medical Exam Transform'!$A$2:$A$2336,'Medical Exam Transform'!$B$2:$B$2336)</f>
        <v>16.670000000000002</v>
      </c>
      <c r="D2234" s="14">
        <f>_xlfn.XLOOKUP(A2234,'Medical Exam Transform'!$A$2:$A$2336,'Medical Exam Transform'!$C$2:$C$2336)</f>
        <v>4.7</v>
      </c>
      <c r="E2234" s="14" t="str">
        <f>_xlfn.XLOOKUP(A2234,'Medical Exam Transform'!$A$2:$A$2336,'Medical Exam Transform'!$D$2:$D$2336)</f>
        <v>Yes</v>
      </c>
      <c r="F2234" s="14" t="str">
        <f>_xlfn.XLOOKUP(A2234,'Medical Exam Transform'!$A$2:$A$2336,'Medical Exam Transform'!$E$2:$E$2336)</f>
        <v>No</v>
      </c>
      <c r="G2234" s="14" t="str">
        <f>_xlfn.XLOOKUP(A2234,'Medical Exam Transform'!$A$2:$A$2336,'Medical Exam Transform'!$F$2:$F$2336)</f>
        <v>Yes</v>
      </c>
      <c r="H2234" s="14">
        <f>_xlfn.XLOOKUP(A2234,'Medical Exam Transform'!$A$2:$A$2336,'Medical Exam Transform'!$G$2:$G$2336)</f>
        <v>1</v>
      </c>
      <c r="I2234" s="14" t="str">
        <f>_xlfn.XLOOKUP(A2234,'Medical Exam Transform'!$A$2:$A$2336,'Medical Exam Transform'!$H$2:$H$2336)</f>
        <v>No</v>
      </c>
      <c r="J2234" s="14" t="str">
        <f>_xlfn.XLOOKUP(A2234,'Medical Exam Transform'!$A$2:$A$2336,'Medical Exam Transform'!$I$2:$I$2336)</f>
        <v>Underweight</v>
      </c>
      <c r="K2234" s="14" t="str">
        <f>_xlfn.XLOOKUP(A2234,'Medical Exam Transform'!$A$2:$A$2336,'Medical Exam Transform'!$J$2:$J$2336)</f>
        <v>Normal</v>
      </c>
      <c r="L2234" s="60">
        <f>_xlfn.XLOOKUP(A2234,'Hospitalisation Transform'!$A$2:$A$2344,'Hospitalisation Transform'!$B$2:$B$2344)</f>
        <v>35769</v>
      </c>
      <c r="M2234" s="82">
        <f>_xlfn.XLOOKUP(A2234,'Hospitalisation Transform'!$A$2:$A$2344,'Hospitalisation Transform'!$D$2:$D$2344)</f>
        <v>1422</v>
      </c>
      <c r="N2234" s="14" t="str">
        <f>_xlfn.XLOOKUP(A2234,'Hospitalisation Transform'!$A$2:$A$2344,'Hospitalisation Transform'!$E$2:$E$2344)</f>
        <v>tier - 2</v>
      </c>
      <c r="O2234" s="14" t="str">
        <f>_xlfn.XLOOKUP(A2234,'Hospitalisation Transform'!$A$2:$A$2344,'Hospitalisation Transform'!$F$2:$F$2344)</f>
        <v>tier - 2</v>
      </c>
      <c r="P2234" s="14" t="str">
        <f>_xlfn.XLOOKUP(A2234,'Hospitalisation Transform'!$A$2:$A$2344,'Hospitalisation Transform'!$G$2:$G$2344)</f>
        <v>R1013</v>
      </c>
      <c r="Q2234" s="14">
        <f>_xlfn.XLOOKUP(A2234,'Hospitalisation Transform'!$A$2:$A$2344,'Hospitalisation Transform'!$H$2:$H$2344)</f>
        <v>26</v>
      </c>
    </row>
    <row r="2235" spans="1:17" ht="15.5" x14ac:dyDescent="0.35">
      <c r="A2235" s="59" t="s">
        <v>125</v>
      </c>
      <c r="B2235" s="39" t="str">
        <f>_xlfn.XLOOKUP(A2235,'Customer Names Transform'!$A$2:$A$2336,'Customer Names Transform'!$D$2:$D$2336)</f>
        <v>Amy K.</v>
      </c>
      <c r="C2235" s="28">
        <f>_xlfn.XLOOKUP(A2235,'Medical Exam Transform'!$A$2:$A$2336,'Medical Exam Transform'!$B$2:$B$2336)</f>
        <v>20.58</v>
      </c>
      <c r="D2235" s="14">
        <f>_xlfn.XLOOKUP(A2235,'Medical Exam Transform'!$A$2:$A$2336,'Medical Exam Transform'!$C$2:$C$2336)</f>
        <v>5.64</v>
      </c>
      <c r="E2235" s="14" t="str">
        <f>_xlfn.XLOOKUP(A2235,'Medical Exam Transform'!$A$2:$A$2336,'Medical Exam Transform'!$D$2:$D$2336)</f>
        <v>Yes</v>
      </c>
      <c r="F2235" s="14" t="str">
        <f>_xlfn.XLOOKUP(A2235,'Medical Exam Transform'!$A$2:$A$2336,'Medical Exam Transform'!$E$2:$E$2336)</f>
        <v>No</v>
      </c>
      <c r="G2235" s="14" t="str">
        <f>_xlfn.XLOOKUP(A2235,'Medical Exam Transform'!$A$2:$A$2336,'Medical Exam Transform'!$F$2:$F$2336)</f>
        <v>No</v>
      </c>
      <c r="H2235" s="14">
        <f>_xlfn.XLOOKUP(A2235,'Medical Exam Transform'!$A$2:$A$2336,'Medical Exam Transform'!$G$2:$G$2336)</f>
        <v>0</v>
      </c>
      <c r="I2235" s="14" t="str">
        <f>_xlfn.XLOOKUP(A2235,'Medical Exam Transform'!$A$2:$A$2336,'Medical Exam Transform'!$H$2:$H$2336)</f>
        <v>No</v>
      </c>
      <c r="J2235" s="14" t="str">
        <f>_xlfn.XLOOKUP(A2235,'Medical Exam Transform'!$A$2:$A$2336,'Medical Exam Transform'!$I$2:$I$2336)</f>
        <v>Normalweight</v>
      </c>
      <c r="K2235" s="14" t="str">
        <f>_xlfn.XLOOKUP(A2235,'Medical Exam Transform'!$A$2:$A$2336,'Medical Exam Transform'!$J$2:$J$2336)</f>
        <v>Normal</v>
      </c>
      <c r="L2235" s="60">
        <f>_xlfn.XLOOKUP(A2235,'Hospitalisation Transform'!$A$2:$A$2344,'Hospitalisation Transform'!$B$2:$B$2344)</f>
        <v>37126</v>
      </c>
      <c r="M2235" s="82">
        <f>_xlfn.XLOOKUP(A2235,'Hospitalisation Transform'!$A$2:$A$2344,'Hospitalisation Transform'!$D$2:$D$2344)</f>
        <v>1421</v>
      </c>
      <c r="N2235" s="14" t="str">
        <f>_xlfn.XLOOKUP(A2235,'Hospitalisation Transform'!$A$2:$A$2344,'Hospitalisation Transform'!$E$2:$E$2344)</f>
        <v>tier - 2</v>
      </c>
      <c r="O2235" s="14" t="str">
        <f>_xlfn.XLOOKUP(A2235,'Hospitalisation Transform'!$A$2:$A$2344,'Hospitalisation Transform'!$F$2:$F$2344)</f>
        <v>tier - 2</v>
      </c>
      <c r="P2235" s="14" t="str">
        <f>_xlfn.XLOOKUP(A2235,'Hospitalisation Transform'!$A$2:$A$2344,'Hospitalisation Transform'!$G$2:$G$2344)</f>
        <v>R1013</v>
      </c>
      <c r="Q2235" s="14">
        <f>_xlfn.XLOOKUP(A2235,'Hospitalisation Transform'!$A$2:$A$2344,'Hospitalisation Transform'!$H$2:$H$2344)</f>
        <v>22</v>
      </c>
    </row>
    <row r="2236" spans="1:17" ht="15.5" x14ac:dyDescent="0.35">
      <c r="A2236" s="59" t="s">
        <v>124</v>
      </c>
      <c r="B2236" s="39" t="str">
        <f>_xlfn.XLOOKUP(A2236,'Customer Names Transform'!$A$2:$A$2336,'Customer Names Transform'!$D$2:$D$2336)</f>
        <v>Scott</v>
      </c>
      <c r="C2236" s="28">
        <f>_xlfn.XLOOKUP(A2236,'Medical Exam Transform'!$A$2:$A$2336,'Medical Exam Transform'!$B$2:$B$2336)</f>
        <v>16.5</v>
      </c>
      <c r="D2236" s="14">
        <f>_xlfn.XLOOKUP(A2236,'Medical Exam Transform'!$A$2:$A$2336,'Medical Exam Transform'!$C$2:$C$2336)</f>
        <v>4.1100000000000003</v>
      </c>
      <c r="E2236" s="14" t="str">
        <f>_xlfn.XLOOKUP(A2236,'Medical Exam Transform'!$A$2:$A$2336,'Medical Exam Transform'!$D$2:$D$2336)</f>
        <v>Yes</v>
      </c>
      <c r="F2236" s="14" t="str">
        <f>_xlfn.XLOOKUP(A2236,'Medical Exam Transform'!$A$2:$A$2336,'Medical Exam Transform'!$E$2:$E$2336)</f>
        <v>No</v>
      </c>
      <c r="G2236" s="14" t="str">
        <f>_xlfn.XLOOKUP(A2236,'Medical Exam Transform'!$A$2:$A$2336,'Medical Exam Transform'!$F$2:$F$2336)</f>
        <v>No</v>
      </c>
      <c r="H2236" s="14">
        <f>_xlfn.XLOOKUP(A2236,'Medical Exam Transform'!$A$2:$A$2336,'Medical Exam Transform'!$G$2:$G$2336)</f>
        <v>0</v>
      </c>
      <c r="I2236" s="14" t="str">
        <f>_xlfn.XLOOKUP(A2236,'Medical Exam Transform'!$A$2:$A$2336,'Medical Exam Transform'!$H$2:$H$2336)</f>
        <v>No</v>
      </c>
      <c r="J2236" s="14" t="str">
        <f>_xlfn.XLOOKUP(A2236,'Medical Exam Transform'!$A$2:$A$2336,'Medical Exam Transform'!$I$2:$I$2336)</f>
        <v>Underweight</v>
      </c>
      <c r="K2236" s="14" t="str">
        <f>_xlfn.XLOOKUP(A2236,'Medical Exam Transform'!$A$2:$A$2336,'Medical Exam Transform'!$J$2:$J$2336)</f>
        <v>Normal</v>
      </c>
      <c r="L2236" s="60">
        <f>_xlfn.XLOOKUP(A2236,'Hospitalisation Transform'!$A$2:$A$2344,'Hospitalisation Transform'!$B$2:$B$2344)</f>
        <v>35239</v>
      </c>
      <c r="M2236" s="82">
        <f>_xlfn.XLOOKUP(A2236,'Hospitalisation Transform'!$A$2:$A$2344,'Hospitalisation Transform'!$D$2:$D$2344)</f>
        <v>1417</v>
      </c>
      <c r="N2236" s="14" t="str">
        <f>_xlfn.XLOOKUP(A2236,'Hospitalisation Transform'!$A$2:$A$2344,'Hospitalisation Transform'!$E$2:$E$2344)</f>
        <v>tier - 2</v>
      </c>
      <c r="O2236" s="14" t="str">
        <f>_xlfn.XLOOKUP(A2236,'Hospitalisation Transform'!$A$2:$A$2344,'Hospitalisation Transform'!$F$2:$F$2344)</f>
        <v>tier - 3</v>
      </c>
      <c r="P2236" s="14" t="str">
        <f>_xlfn.XLOOKUP(A2236,'Hospitalisation Transform'!$A$2:$A$2344,'Hospitalisation Transform'!$G$2:$G$2344)</f>
        <v>R1013</v>
      </c>
      <c r="Q2236" s="14">
        <f>_xlfn.XLOOKUP(A2236,'Hospitalisation Transform'!$A$2:$A$2344,'Hospitalisation Transform'!$H$2:$H$2344)</f>
        <v>27</v>
      </c>
    </row>
    <row r="2237" spans="1:17" ht="15.5" x14ac:dyDescent="0.35">
      <c r="A2237" s="59" t="s">
        <v>123</v>
      </c>
      <c r="B2237" s="39" t="str">
        <f>_xlfn.XLOOKUP(A2237,'Customer Names Transform'!$A$2:$A$2336,'Customer Names Transform'!$D$2:$D$2336)</f>
        <v>John</v>
      </c>
      <c r="C2237" s="28">
        <f>_xlfn.XLOOKUP(A2237,'Medical Exam Transform'!$A$2:$A$2336,'Medical Exam Transform'!$B$2:$B$2336)</f>
        <v>15.41</v>
      </c>
      <c r="D2237" s="14">
        <f>_xlfn.XLOOKUP(A2237,'Medical Exam Transform'!$A$2:$A$2336,'Medical Exam Transform'!$C$2:$C$2336)</f>
        <v>5.43</v>
      </c>
      <c r="E2237" s="14" t="str">
        <f>_xlfn.XLOOKUP(A2237,'Medical Exam Transform'!$A$2:$A$2336,'Medical Exam Transform'!$D$2:$D$2336)</f>
        <v>Yes</v>
      </c>
      <c r="F2237" s="14" t="str">
        <f>_xlfn.XLOOKUP(A2237,'Medical Exam Transform'!$A$2:$A$2336,'Medical Exam Transform'!$E$2:$E$2336)</f>
        <v>No</v>
      </c>
      <c r="G2237" s="14" t="str">
        <f>_xlfn.XLOOKUP(A2237,'Medical Exam Transform'!$A$2:$A$2336,'Medical Exam Transform'!$F$2:$F$2336)</f>
        <v>Yes</v>
      </c>
      <c r="H2237" s="14">
        <f>_xlfn.XLOOKUP(A2237,'Medical Exam Transform'!$A$2:$A$2336,'Medical Exam Transform'!$G$2:$G$2336)</f>
        <v>1</v>
      </c>
      <c r="I2237" s="14" t="str">
        <f>_xlfn.XLOOKUP(A2237,'Medical Exam Transform'!$A$2:$A$2336,'Medical Exam Transform'!$H$2:$H$2336)</f>
        <v>No</v>
      </c>
      <c r="J2237" s="14" t="str">
        <f>_xlfn.XLOOKUP(A2237,'Medical Exam Transform'!$A$2:$A$2336,'Medical Exam Transform'!$I$2:$I$2336)</f>
        <v>Underweight</v>
      </c>
      <c r="K2237" s="14" t="str">
        <f>_xlfn.XLOOKUP(A2237,'Medical Exam Transform'!$A$2:$A$2336,'Medical Exam Transform'!$J$2:$J$2336)</f>
        <v>Prediabetes</v>
      </c>
      <c r="L2237" s="60">
        <f>_xlfn.XLOOKUP(A2237,'Hospitalisation Transform'!$A$2:$A$2344,'Hospitalisation Transform'!$B$2:$B$2344)</f>
        <v>35730</v>
      </c>
      <c r="M2237" s="82">
        <f>_xlfn.XLOOKUP(A2237,'Hospitalisation Transform'!$A$2:$A$2344,'Hospitalisation Transform'!$D$2:$D$2344)</f>
        <v>1402</v>
      </c>
      <c r="N2237" s="14" t="str">
        <f>_xlfn.XLOOKUP(A2237,'Hospitalisation Transform'!$A$2:$A$2344,'Hospitalisation Transform'!$E$2:$E$2344)</f>
        <v>tier - 2</v>
      </c>
      <c r="O2237" s="14" t="str">
        <f>_xlfn.XLOOKUP(A2237,'Hospitalisation Transform'!$A$2:$A$2344,'Hospitalisation Transform'!$F$2:$F$2344)</f>
        <v>tier - 3</v>
      </c>
      <c r="P2237" s="14" t="str">
        <f>_xlfn.XLOOKUP(A2237,'Hospitalisation Transform'!$A$2:$A$2344,'Hospitalisation Transform'!$G$2:$G$2344)</f>
        <v>R1011</v>
      </c>
      <c r="Q2237" s="14">
        <f>_xlfn.XLOOKUP(A2237,'Hospitalisation Transform'!$A$2:$A$2344,'Hospitalisation Transform'!$H$2:$H$2344)</f>
        <v>26</v>
      </c>
    </row>
    <row r="2238" spans="1:17" ht="15.5" x14ac:dyDescent="0.35">
      <c r="A2238" s="59" t="s">
        <v>122</v>
      </c>
      <c r="B2238" s="39" t="str">
        <f>_xlfn.XLOOKUP(A2238,'Customer Names Transform'!$A$2:$A$2336,'Customer Names Transform'!$D$2:$D$2336)</f>
        <v>Maaikel</v>
      </c>
      <c r="C2238" s="28">
        <f>_xlfn.XLOOKUP(A2238,'Medical Exam Transform'!$A$2:$A$2336,'Medical Exam Transform'!$B$2:$B$2336)</f>
        <v>24.59</v>
      </c>
      <c r="D2238" s="14">
        <f>_xlfn.XLOOKUP(A2238,'Medical Exam Transform'!$A$2:$A$2336,'Medical Exam Transform'!$C$2:$C$2336)</f>
        <v>4.38</v>
      </c>
      <c r="E2238" s="14" t="str">
        <f>_xlfn.XLOOKUP(A2238,'Medical Exam Transform'!$A$2:$A$2336,'Medical Exam Transform'!$D$2:$D$2336)</f>
        <v>No</v>
      </c>
      <c r="F2238" s="14" t="str">
        <f>_xlfn.XLOOKUP(A2238,'Medical Exam Transform'!$A$2:$A$2336,'Medical Exam Transform'!$E$2:$E$2336)</f>
        <v>No</v>
      </c>
      <c r="G2238" s="14" t="str">
        <f>_xlfn.XLOOKUP(A2238,'Medical Exam Transform'!$A$2:$A$2336,'Medical Exam Transform'!$F$2:$F$2336)</f>
        <v>No</v>
      </c>
      <c r="H2238" s="14">
        <f>_xlfn.XLOOKUP(A2238,'Medical Exam Transform'!$A$2:$A$2336,'Medical Exam Transform'!$G$2:$G$2336)</f>
        <v>1</v>
      </c>
      <c r="I2238" s="14" t="str">
        <f>_xlfn.XLOOKUP(A2238,'Medical Exam Transform'!$A$2:$A$2336,'Medical Exam Transform'!$H$2:$H$2336)</f>
        <v>No</v>
      </c>
      <c r="J2238" s="14" t="str">
        <f>_xlfn.XLOOKUP(A2238,'Medical Exam Transform'!$A$2:$A$2336,'Medical Exam Transform'!$I$2:$I$2336)</f>
        <v>Normalweight</v>
      </c>
      <c r="K2238" s="14" t="str">
        <f>_xlfn.XLOOKUP(A2238,'Medical Exam Transform'!$A$2:$A$2336,'Medical Exam Transform'!$J$2:$J$2336)</f>
        <v>Normal</v>
      </c>
      <c r="L2238" s="60">
        <f>_xlfn.XLOOKUP(A2238,'Hospitalisation Transform'!$A$2:$A$2344,'Hospitalisation Transform'!$B$2:$B$2344)</f>
        <v>36043</v>
      </c>
      <c r="M2238" s="82">
        <f>_xlfn.XLOOKUP(A2238,'Hospitalisation Transform'!$A$2:$A$2344,'Hospitalisation Transform'!$D$2:$D$2344)</f>
        <v>1400.44</v>
      </c>
      <c r="N2238" s="14" t="str">
        <f>_xlfn.XLOOKUP(A2238,'Hospitalisation Transform'!$A$2:$A$2344,'Hospitalisation Transform'!$E$2:$E$2344)</f>
        <v>tier - 2</v>
      </c>
      <c r="O2238" s="14" t="str">
        <f>_xlfn.XLOOKUP(A2238,'Hospitalisation Transform'!$A$2:$A$2344,'Hospitalisation Transform'!$F$2:$F$2344)</f>
        <v>tier - 2</v>
      </c>
      <c r="P2238" s="14" t="str">
        <f>_xlfn.XLOOKUP(A2238,'Hospitalisation Transform'!$A$2:$A$2344,'Hospitalisation Transform'!$G$2:$G$2344)</f>
        <v>R1013</v>
      </c>
      <c r="Q2238" s="14">
        <f>_xlfn.XLOOKUP(A2238,'Hospitalisation Transform'!$A$2:$A$2344,'Hospitalisation Transform'!$H$2:$H$2344)</f>
        <v>25</v>
      </c>
    </row>
    <row r="2239" spans="1:17" ht="15.5" x14ac:dyDescent="0.35">
      <c r="A2239" s="59" t="s">
        <v>121</v>
      </c>
      <c r="B2239" s="39" t="str">
        <f>_xlfn.XLOOKUP(A2239,'Customer Names Transform'!$A$2:$A$2336,'Customer Names Transform'!$D$2:$D$2336)</f>
        <v>Daniel C</v>
      </c>
      <c r="C2239" s="28">
        <f>_xlfn.XLOOKUP(A2239,'Medical Exam Transform'!$A$2:$A$2336,'Medical Exam Transform'!$B$2:$B$2336)</f>
        <v>33.33</v>
      </c>
      <c r="D2239" s="14">
        <f>_xlfn.XLOOKUP(A2239,'Medical Exam Transform'!$A$2:$A$2336,'Medical Exam Transform'!$C$2:$C$2336)</f>
        <v>9.7899999999999991</v>
      </c>
      <c r="E2239" s="14" t="str">
        <f>_xlfn.XLOOKUP(A2239,'Medical Exam Transform'!$A$2:$A$2336,'Medical Exam Transform'!$D$2:$D$2336)</f>
        <v>No</v>
      </c>
      <c r="F2239" s="14" t="str">
        <f>_xlfn.XLOOKUP(A2239,'Medical Exam Transform'!$A$2:$A$2336,'Medical Exam Transform'!$E$2:$E$2336)</f>
        <v>No</v>
      </c>
      <c r="G2239" s="14" t="str">
        <f>_xlfn.XLOOKUP(A2239,'Medical Exam Transform'!$A$2:$A$2336,'Medical Exam Transform'!$F$2:$F$2336)</f>
        <v>No</v>
      </c>
      <c r="H2239" s="14">
        <f>_xlfn.XLOOKUP(A2239,'Medical Exam Transform'!$A$2:$A$2336,'Medical Exam Transform'!$G$2:$G$2336)</f>
        <v>0</v>
      </c>
      <c r="I2239" s="14" t="str">
        <f>_xlfn.XLOOKUP(A2239,'Medical Exam Transform'!$A$2:$A$2336,'Medical Exam Transform'!$H$2:$H$2336)</f>
        <v>No</v>
      </c>
      <c r="J2239" s="14" t="str">
        <f>_xlfn.XLOOKUP(A2239,'Medical Exam Transform'!$A$2:$A$2336,'Medical Exam Transform'!$I$2:$I$2336)</f>
        <v>Obesity</v>
      </c>
      <c r="K2239" s="14" t="str">
        <f>_xlfn.XLOOKUP(A2239,'Medical Exam Transform'!$A$2:$A$2336,'Medical Exam Transform'!$J$2:$J$2336)</f>
        <v>Diabetes</v>
      </c>
      <c r="L2239" s="60">
        <f>_xlfn.XLOOKUP(A2239,'Hospitalisation Transform'!$A$2:$A$2344,'Hospitalisation Transform'!$B$2:$B$2344)</f>
        <v>37612</v>
      </c>
      <c r="M2239" s="82">
        <f>_xlfn.XLOOKUP(A2239,'Hospitalisation Transform'!$A$2:$A$2344,'Hospitalisation Transform'!$D$2:$D$2344)</f>
        <v>1391.53</v>
      </c>
      <c r="N2239" s="14" t="str">
        <f>_xlfn.XLOOKUP(A2239,'Hospitalisation Transform'!$A$2:$A$2344,'Hospitalisation Transform'!$E$2:$E$2344)</f>
        <v>tier - 2</v>
      </c>
      <c r="O2239" s="14" t="str">
        <f>_xlfn.XLOOKUP(A2239,'Hospitalisation Transform'!$A$2:$A$2344,'Hospitalisation Transform'!$F$2:$F$2344)</f>
        <v>tier - 1</v>
      </c>
      <c r="P2239" s="14" t="str">
        <f>_xlfn.XLOOKUP(A2239,'Hospitalisation Transform'!$A$2:$A$2344,'Hospitalisation Transform'!$G$2:$G$2344)</f>
        <v>R1013</v>
      </c>
      <c r="Q2239" s="14">
        <f>_xlfn.XLOOKUP(A2239,'Hospitalisation Transform'!$A$2:$A$2344,'Hospitalisation Transform'!$H$2:$H$2344)</f>
        <v>20</v>
      </c>
    </row>
    <row r="2240" spans="1:17" ht="15.5" x14ac:dyDescent="0.35">
      <c r="A2240" s="59" t="s">
        <v>120</v>
      </c>
      <c r="B2240" s="39" t="str">
        <f>_xlfn.XLOOKUP(A2240,'Customer Names Transform'!$A$2:$A$2336,'Customer Names Transform'!$D$2:$D$2336)</f>
        <v>Christopher S.</v>
      </c>
      <c r="C2240" s="28">
        <f>_xlfn.XLOOKUP(A2240,'Medical Exam Transform'!$A$2:$A$2336,'Medical Exam Transform'!$B$2:$B$2336)</f>
        <v>18.5</v>
      </c>
      <c r="D2240" s="14">
        <f>_xlfn.XLOOKUP(A2240,'Medical Exam Transform'!$A$2:$A$2336,'Medical Exam Transform'!$C$2:$C$2336)</f>
        <v>11.84</v>
      </c>
      <c r="E2240" s="14" t="str">
        <f>_xlfn.XLOOKUP(A2240,'Medical Exam Transform'!$A$2:$A$2336,'Medical Exam Transform'!$D$2:$D$2336)</f>
        <v>No</v>
      </c>
      <c r="F2240" s="14" t="str">
        <f>_xlfn.XLOOKUP(A2240,'Medical Exam Transform'!$A$2:$A$2336,'Medical Exam Transform'!$E$2:$E$2336)</f>
        <v>No</v>
      </c>
      <c r="G2240" s="14" t="str">
        <f>_xlfn.XLOOKUP(A2240,'Medical Exam Transform'!$A$2:$A$2336,'Medical Exam Transform'!$F$2:$F$2336)</f>
        <v>No</v>
      </c>
      <c r="H2240" s="14">
        <f>_xlfn.XLOOKUP(A2240,'Medical Exam Transform'!$A$2:$A$2336,'Medical Exam Transform'!$G$2:$G$2336)</f>
        <v>0</v>
      </c>
      <c r="I2240" s="14" t="str">
        <f>_xlfn.XLOOKUP(A2240,'Medical Exam Transform'!$A$2:$A$2336,'Medical Exam Transform'!$H$2:$H$2336)</f>
        <v>No</v>
      </c>
      <c r="J2240" s="14" t="str">
        <f>_xlfn.XLOOKUP(A2240,'Medical Exam Transform'!$A$2:$A$2336,'Medical Exam Transform'!$I$2:$I$2336)</f>
        <v>Normalweight</v>
      </c>
      <c r="K2240" s="14" t="str">
        <f>_xlfn.XLOOKUP(A2240,'Medical Exam Transform'!$A$2:$A$2336,'Medical Exam Transform'!$J$2:$J$2336)</f>
        <v>Diabetes</v>
      </c>
      <c r="L2240" s="60">
        <f>_xlfn.XLOOKUP(A2240,'Hospitalisation Transform'!$A$2:$A$2344,'Hospitalisation Transform'!$B$2:$B$2344)</f>
        <v>37574</v>
      </c>
      <c r="M2240" s="82">
        <f>_xlfn.XLOOKUP(A2240,'Hospitalisation Transform'!$A$2:$A$2344,'Hospitalisation Transform'!$D$2:$D$2344)</f>
        <v>1390</v>
      </c>
      <c r="N2240" s="14" t="str">
        <f>_xlfn.XLOOKUP(A2240,'Hospitalisation Transform'!$A$2:$A$2344,'Hospitalisation Transform'!$E$2:$E$2344)</f>
        <v>tier - 2</v>
      </c>
      <c r="O2240" s="14" t="str">
        <f>_xlfn.XLOOKUP(A2240,'Hospitalisation Transform'!$A$2:$A$2344,'Hospitalisation Transform'!$F$2:$F$2344)</f>
        <v>tier - 2</v>
      </c>
      <c r="P2240" s="14" t="str">
        <f>_xlfn.XLOOKUP(A2240,'Hospitalisation Transform'!$A$2:$A$2344,'Hospitalisation Transform'!$G$2:$G$2344)</f>
        <v>R1013</v>
      </c>
      <c r="Q2240" s="14">
        <f>_xlfn.XLOOKUP(A2240,'Hospitalisation Transform'!$A$2:$A$2344,'Hospitalisation Transform'!$H$2:$H$2344)</f>
        <v>21</v>
      </c>
    </row>
    <row r="2241" spans="1:17" ht="15.5" x14ac:dyDescent="0.35">
      <c r="A2241" s="59" t="s">
        <v>119</v>
      </c>
      <c r="B2241" s="39" t="str">
        <f>_xlfn.XLOOKUP(A2241,'Customer Names Transform'!$A$2:$A$2336,'Customer Names Transform'!$D$2:$D$2336)</f>
        <v>William R</v>
      </c>
      <c r="C2241" s="28">
        <f>_xlfn.XLOOKUP(A2241,'Medical Exam Transform'!$A$2:$A$2336,'Medical Exam Transform'!$B$2:$B$2336)</f>
        <v>18.579999999999998</v>
      </c>
      <c r="D2241" s="14">
        <f>_xlfn.XLOOKUP(A2241,'Medical Exam Transform'!$A$2:$A$2336,'Medical Exam Transform'!$C$2:$C$2336)</f>
        <v>6.22</v>
      </c>
      <c r="E2241" s="14" t="str">
        <f>_xlfn.XLOOKUP(A2241,'Medical Exam Transform'!$A$2:$A$2336,'Medical Exam Transform'!$D$2:$D$2336)</f>
        <v>No</v>
      </c>
      <c r="F2241" s="14" t="str">
        <f>_xlfn.XLOOKUP(A2241,'Medical Exam Transform'!$A$2:$A$2336,'Medical Exam Transform'!$E$2:$E$2336)</f>
        <v>No</v>
      </c>
      <c r="G2241" s="14" t="str">
        <f>_xlfn.XLOOKUP(A2241,'Medical Exam Transform'!$A$2:$A$2336,'Medical Exam Transform'!$F$2:$F$2336)</f>
        <v>No</v>
      </c>
      <c r="H2241" s="14">
        <f>_xlfn.XLOOKUP(A2241,'Medical Exam Transform'!$A$2:$A$2336,'Medical Exam Transform'!$G$2:$G$2336)</f>
        <v>0</v>
      </c>
      <c r="I2241" s="14" t="str">
        <f>_xlfn.XLOOKUP(A2241,'Medical Exam Transform'!$A$2:$A$2336,'Medical Exam Transform'!$H$2:$H$2336)</f>
        <v>No</v>
      </c>
      <c r="J2241" s="14" t="str">
        <f>_xlfn.XLOOKUP(A2241,'Medical Exam Transform'!$A$2:$A$2336,'Medical Exam Transform'!$I$2:$I$2336)</f>
        <v>Normalweight</v>
      </c>
      <c r="K2241" s="14" t="str">
        <f>_xlfn.XLOOKUP(A2241,'Medical Exam Transform'!$A$2:$A$2336,'Medical Exam Transform'!$J$2:$J$2336)</f>
        <v>Prediabetes</v>
      </c>
      <c r="L2241" s="60">
        <f>_xlfn.XLOOKUP(A2241,'Hospitalisation Transform'!$A$2:$A$2344,'Hospitalisation Transform'!$B$2:$B$2344)</f>
        <v>36347</v>
      </c>
      <c r="M2241" s="82">
        <f>_xlfn.XLOOKUP(A2241,'Hospitalisation Transform'!$A$2:$A$2344,'Hospitalisation Transform'!$D$2:$D$2344)</f>
        <v>1389</v>
      </c>
      <c r="N2241" s="14" t="str">
        <f>_xlfn.XLOOKUP(A2241,'Hospitalisation Transform'!$A$2:$A$2344,'Hospitalisation Transform'!$E$2:$E$2344)</f>
        <v>tier - 2</v>
      </c>
      <c r="O2241" s="14" t="str">
        <f>_xlfn.XLOOKUP(A2241,'Hospitalisation Transform'!$A$2:$A$2344,'Hospitalisation Transform'!$F$2:$F$2344)</f>
        <v>tier - 2</v>
      </c>
      <c r="P2241" s="14" t="str">
        <f>_xlfn.XLOOKUP(A2241,'Hospitalisation Transform'!$A$2:$A$2344,'Hospitalisation Transform'!$G$2:$G$2344)</f>
        <v>R1013</v>
      </c>
      <c r="Q2241" s="14">
        <f>_xlfn.XLOOKUP(A2241,'Hospitalisation Transform'!$A$2:$A$2344,'Hospitalisation Transform'!$H$2:$H$2344)</f>
        <v>24</v>
      </c>
    </row>
    <row r="2242" spans="1:17" ht="15.5" x14ac:dyDescent="0.35">
      <c r="A2242" s="59" t="s">
        <v>118</v>
      </c>
      <c r="B2242" s="39" t="str">
        <f>_xlfn.XLOOKUP(A2242,'Customer Names Transform'!$A$2:$A$2336,'Customer Names Transform'!$D$2:$D$2336)</f>
        <v>Lyndsy</v>
      </c>
      <c r="C2242" s="28">
        <f>_xlfn.XLOOKUP(A2242,'Medical Exam Transform'!$A$2:$A$2336,'Medical Exam Transform'!$B$2:$B$2336)</f>
        <v>16.64</v>
      </c>
      <c r="D2242" s="14">
        <f>_xlfn.XLOOKUP(A2242,'Medical Exam Transform'!$A$2:$A$2336,'Medical Exam Transform'!$C$2:$C$2336)</f>
        <v>10.01</v>
      </c>
      <c r="E2242" s="14" t="str">
        <f>_xlfn.XLOOKUP(A2242,'Medical Exam Transform'!$A$2:$A$2336,'Medical Exam Transform'!$D$2:$D$2336)</f>
        <v>No</v>
      </c>
      <c r="F2242" s="14" t="str">
        <f>_xlfn.XLOOKUP(A2242,'Medical Exam Transform'!$A$2:$A$2336,'Medical Exam Transform'!$E$2:$E$2336)</f>
        <v>No</v>
      </c>
      <c r="G2242" s="14" t="str">
        <f>_xlfn.XLOOKUP(A2242,'Medical Exam Transform'!$A$2:$A$2336,'Medical Exam Transform'!$F$2:$F$2336)</f>
        <v>No</v>
      </c>
      <c r="H2242" s="14">
        <f>_xlfn.XLOOKUP(A2242,'Medical Exam Transform'!$A$2:$A$2336,'Medical Exam Transform'!$G$2:$G$2336)</f>
        <v>0</v>
      </c>
      <c r="I2242" s="14" t="str">
        <f>_xlfn.XLOOKUP(A2242,'Medical Exam Transform'!$A$2:$A$2336,'Medical Exam Transform'!$H$2:$H$2336)</f>
        <v>No</v>
      </c>
      <c r="J2242" s="14" t="str">
        <f>_xlfn.XLOOKUP(A2242,'Medical Exam Transform'!$A$2:$A$2336,'Medical Exam Transform'!$I$2:$I$2336)</f>
        <v>Underweight</v>
      </c>
      <c r="K2242" s="14" t="str">
        <f>_xlfn.XLOOKUP(A2242,'Medical Exam Transform'!$A$2:$A$2336,'Medical Exam Transform'!$J$2:$J$2336)</f>
        <v>Normal</v>
      </c>
      <c r="L2242" s="60">
        <f>_xlfn.XLOOKUP(A2242,'Hospitalisation Transform'!$A$2:$A$2344,'Hospitalisation Transform'!$B$2:$B$2344)</f>
        <v>37483</v>
      </c>
      <c r="M2242" s="82">
        <f>_xlfn.XLOOKUP(A2242,'Hospitalisation Transform'!$A$2:$A$2344,'Hospitalisation Transform'!$D$2:$D$2344)</f>
        <v>1382</v>
      </c>
      <c r="N2242" s="14" t="str">
        <f>_xlfn.XLOOKUP(A2242,'Hospitalisation Transform'!$A$2:$A$2344,'Hospitalisation Transform'!$E$2:$E$2344)</f>
        <v>tier - 2</v>
      </c>
      <c r="O2242" s="14" t="str">
        <f>_xlfn.XLOOKUP(A2242,'Hospitalisation Transform'!$A$2:$A$2344,'Hospitalisation Transform'!$F$2:$F$2344)</f>
        <v>tier - 1</v>
      </c>
      <c r="P2242" s="14" t="str">
        <f>_xlfn.XLOOKUP(A2242,'Hospitalisation Transform'!$A$2:$A$2344,'Hospitalisation Transform'!$G$2:$G$2344)</f>
        <v>R1013</v>
      </c>
      <c r="Q2242" s="14">
        <f>_xlfn.XLOOKUP(A2242,'Hospitalisation Transform'!$A$2:$A$2344,'Hospitalisation Transform'!$H$2:$H$2344)</f>
        <v>21</v>
      </c>
    </row>
    <row r="2243" spans="1:17" ht="15.5" x14ac:dyDescent="0.35">
      <c r="A2243" s="59" t="s">
        <v>117</v>
      </c>
      <c r="B2243" s="39" t="str">
        <f>_xlfn.XLOOKUP(A2243,'Customer Names Transform'!$A$2:$A$2336,'Customer Names Transform'!$D$2:$D$2336)</f>
        <v>Jessica</v>
      </c>
      <c r="C2243" s="28">
        <f>_xlfn.XLOOKUP(A2243,'Medical Exam Transform'!$A$2:$A$2336,'Medical Exam Transform'!$B$2:$B$2336)</f>
        <v>19.329999999999998</v>
      </c>
      <c r="D2243" s="14">
        <f>_xlfn.XLOOKUP(A2243,'Medical Exam Transform'!$A$2:$A$2336,'Medical Exam Transform'!$C$2:$C$2336)</f>
        <v>4.32</v>
      </c>
      <c r="E2243" s="14" t="str">
        <f>_xlfn.XLOOKUP(A2243,'Medical Exam Transform'!$A$2:$A$2336,'Medical Exam Transform'!$D$2:$D$2336)</f>
        <v>No</v>
      </c>
      <c r="F2243" s="14" t="str">
        <f>_xlfn.XLOOKUP(A2243,'Medical Exam Transform'!$A$2:$A$2336,'Medical Exam Transform'!$E$2:$E$2336)</f>
        <v>No</v>
      </c>
      <c r="G2243" s="14" t="str">
        <f>_xlfn.XLOOKUP(A2243,'Medical Exam Transform'!$A$2:$A$2336,'Medical Exam Transform'!$F$2:$F$2336)</f>
        <v>No</v>
      </c>
      <c r="H2243" s="14">
        <f>_xlfn.XLOOKUP(A2243,'Medical Exam Transform'!$A$2:$A$2336,'Medical Exam Transform'!$G$2:$G$2336)</f>
        <v>1</v>
      </c>
      <c r="I2243" s="14" t="str">
        <f>_xlfn.XLOOKUP(A2243,'Medical Exam Transform'!$A$2:$A$2336,'Medical Exam Transform'!$H$2:$H$2336)</f>
        <v>No</v>
      </c>
      <c r="J2243" s="14" t="str">
        <f>_xlfn.XLOOKUP(A2243,'Medical Exam Transform'!$A$2:$A$2336,'Medical Exam Transform'!$I$2:$I$2336)</f>
        <v>Normalweight</v>
      </c>
      <c r="K2243" s="14" t="str">
        <f>_xlfn.XLOOKUP(A2243,'Medical Exam Transform'!$A$2:$A$2336,'Medical Exam Transform'!$J$2:$J$2336)</f>
        <v>Normal</v>
      </c>
      <c r="L2243" s="60">
        <f>_xlfn.XLOOKUP(A2243,'Hospitalisation Transform'!$A$2:$A$2344,'Hospitalisation Transform'!$B$2:$B$2344)</f>
        <v>36132</v>
      </c>
      <c r="M2243" s="82">
        <f>_xlfn.XLOOKUP(A2243,'Hospitalisation Transform'!$A$2:$A$2344,'Hospitalisation Transform'!$D$2:$D$2344)</f>
        <v>1359</v>
      </c>
      <c r="N2243" s="14" t="str">
        <f>_xlfn.XLOOKUP(A2243,'Hospitalisation Transform'!$A$2:$A$2344,'Hospitalisation Transform'!$E$2:$E$2344)</f>
        <v>tier - 2</v>
      </c>
      <c r="O2243" s="14" t="str">
        <f>_xlfn.XLOOKUP(A2243,'Hospitalisation Transform'!$A$2:$A$2344,'Hospitalisation Transform'!$F$2:$F$2344)</f>
        <v>tier - 1</v>
      </c>
      <c r="P2243" s="14" t="str">
        <f>_xlfn.XLOOKUP(A2243,'Hospitalisation Transform'!$A$2:$A$2344,'Hospitalisation Transform'!$G$2:$G$2344)</f>
        <v>R1013</v>
      </c>
      <c r="Q2243" s="14">
        <f>_xlfn.XLOOKUP(A2243,'Hospitalisation Transform'!$A$2:$A$2344,'Hospitalisation Transform'!$H$2:$H$2344)</f>
        <v>25</v>
      </c>
    </row>
    <row r="2244" spans="1:17" ht="15.5" x14ac:dyDescent="0.35">
      <c r="A2244" s="59" t="s">
        <v>116</v>
      </c>
      <c r="B2244" s="39" t="str">
        <f>_xlfn.XLOOKUP(A2244,'Customer Names Transform'!$A$2:$A$2336,'Customer Names Transform'!$D$2:$D$2336)</f>
        <v>Anna</v>
      </c>
      <c r="C2244" s="28">
        <f>_xlfn.XLOOKUP(A2244,'Medical Exam Transform'!$A$2:$A$2336,'Medical Exam Transform'!$B$2:$B$2336)</f>
        <v>21.26</v>
      </c>
      <c r="D2244" s="14">
        <f>_xlfn.XLOOKUP(A2244,'Medical Exam Transform'!$A$2:$A$2336,'Medical Exam Transform'!$C$2:$C$2336)</f>
        <v>5.65</v>
      </c>
      <c r="E2244" s="14" t="str">
        <f>_xlfn.XLOOKUP(A2244,'Medical Exam Transform'!$A$2:$A$2336,'Medical Exam Transform'!$D$2:$D$2336)</f>
        <v>Yes</v>
      </c>
      <c r="F2244" s="14" t="str">
        <f>_xlfn.XLOOKUP(A2244,'Medical Exam Transform'!$A$2:$A$2336,'Medical Exam Transform'!$E$2:$E$2336)</f>
        <v>No</v>
      </c>
      <c r="G2244" s="14" t="str">
        <f>_xlfn.XLOOKUP(A2244,'Medical Exam Transform'!$A$2:$A$2336,'Medical Exam Transform'!$F$2:$F$2336)</f>
        <v>Yes</v>
      </c>
      <c r="H2244" s="14">
        <f>_xlfn.XLOOKUP(A2244,'Medical Exam Transform'!$A$2:$A$2336,'Medical Exam Transform'!$G$2:$G$2336)</f>
        <v>1</v>
      </c>
      <c r="I2244" s="14" t="str">
        <f>_xlfn.XLOOKUP(A2244,'Medical Exam Transform'!$A$2:$A$2336,'Medical Exam Transform'!$H$2:$H$2336)</f>
        <v>No</v>
      </c>
      <c r="J2244" s="14" t="str">
        <f>_xlfn.XLOOKUP(A2244,'Medical Exam Transform'!$A$2:$A$2336,'Medical Exam Transform'!$I$2:$I$2336)</f>
        <v>Normalweight</v>
      </c>
      <c r="K2244" s="14" t="str">
        <f>_xlfn.XLOOKUP(A2244,'Medical Exam Transform'!$A$2:$A$2336,'Medical Exam Transform'!$J$2:$J$2336)</f>
        <v>Normal</v>
      </c>
      <c r="L2244" s="60">
        <f>_xlfn.XLOOKUP(A2244,'Hospitalisation Transform'!$A$2:$A$2344,'Hospitalisation Transform'!$B$2:$B$2344)</f>
        <v>35741</v>
      </c>
      <c r="M2244" s="82">
        <f>_xlfn.XLOOKUP(A2244,'Hospitalisation Transform'!$A$2:$A$2344,'Hospitalisation Transform'!$D$2:$D$2344)</f>
        <v>1341.16</v>
      </c>
      <c r="N2244" s="14" t="str">
        <f>_xlfn.XLOOKUP(A2244,'Hospitalisation Transform'!$A$2:$A$2344,'Hospitalisation Transform'!$E$2:$E$2344)</f>
        <v>tier - 2</v>
      </c>
      <c r="O2244" s="14" t="str">
        <f>_xlfn.XLOOKUP(A2244,'Hospitalisation Transform'!$A$2:$A$2344,'Hospitalisation Transform'!$F$2:$F$2344)</f>
        <v>tier - 2</v>
      </c>
      <c r="P2244" s="14" t="str">
        <f>_xlfn.XLOOKUP(A2244,'Hospitalisation Transform'!$A$2:$A$2344,'Hospitalisation Transform'!$G$2:$G$2344)</f>
        <v>R1012</v>
      </c>
      <c r="Q2244" s="14">
        <f>_xlfn.XLOOKUP(A2244,'Hospitalisation Transform'!$A$2:$A$2344,'Hospitalisation Transform'!$H$2:$H$2344)</f>
        <v>26</v>
      </c>
    </row>
    <row r="2245" spans="1:17" ht="15.5" x14ac:dyDescent="0.35">
      <c r="A2245" s="59" t="s">
        <v>115</v>
      </c>
      <c r="B2245" s="39" t="str">
        <f>_xlfn.XLOOKUP(A2245,'Customer Names Transform'!$A$2:$A$2336,'Customer Names Transform'!$D$2:$D$2336)</f>
        <v>Jordan</v>
      </c>
      <c r="C2245" s="28">
        <f>_xlfn.XLOOKUP(A2245,'Medical Exam Transform'!$A$2:$A$2336,'Medical Exam Transform'!$B$2:$B$2336)</f>
        <v>15.6</v>
      </c>
      <c r="D2245" s="14">
        <f>_xlfn.XLOOKUP(A2245,'Medical Exam Transform'!$A$2:$A$2336,'Medical Exam Transform'!$C$2:$C$2336)</f>
        <v>4.12</v>
      </c>
      <c r="E2245" s="14" t="str">
        <f>_xlfn.XLOOKUP(A2245,'Medical Exam Transform'!$A$2:$A$2336,'Medical Exam Transform'!$D$2:$D$2336)</f>
        <v>Yes</v>
      </c>
      <c r="F2245" s="14" t="str">
        <f>_xlfn.XLOOKUP(A2245,'Medical Exam Transform'!$A$2:$A$2336,'Medical Exam Transform'!$E$2:$E$2336)</f>
        <v>No</v>
      </c>
      <c r="G2245" s="14" t="str">
        <f>_xlfn.XLOOKUP(A2245,'Medical Exam Transform'!$A$2:$A$2336,'Medical Exam Transform'!$F$2:$F$2336)</f>
        <v>No</v>
      </c>
      <c r="H2245" s="14">
        <f>_xlfn.XLOOKUP(A2245,'Medical Exam Transform'!$A$2:$A$2336,'Medical Exam Transform'!$G$2:$G$2336)</f>
        <v>1</v>
      </c>
      <c r="I2245" s="14" t="str">
        <f>_xlfn.XLOOKUP(A2245,'Medical Exam Transform'!$A$2:$A$2336,'Medical Exam Transform'!$H$2:$H$2336)</f>
        <v>No</v>
      </c>
      <c r="J2245" s="14" t="str">
        <f>_xlfn.XLOOKUP(A2245,'Medical Exam Transform'!$A$2:$A$2336,'Medical Exam Transform'!$I$2:$I$2336)</f>
        <v>Underweight</v>
      </c>
      <c r="K2245" s="14" t="str">
        <f>_xlfn.XLOOKUP(A2245,'Medical Exam Transform'!$A$2:$A$2336,'Medical Exam Transform'!$J$2:$J$2336)</f>
        <v>Prediabetes</v>
      </c>
      <c r="L2245" s="60">
        <f>_xlfn.XLOOKUP(A2245,'Hospitalisation Transform'!$A$2:$A$2344,'Hospitalisation Transform'!$B$2:$B$2344)</f>
        <v>34910</v>
      </c>
      <c r="M2245" s="82">
        <f>_xlfn.XLOOKUP(A2245,'Hospitalisation Transform'!$A$2:$A$2344,'Hospitalisation Transform'!$D$2:$D$2344)</f>
        <v>1338</v>
      </c>
      <c r="N2245" s="14" t="str">
        <f>_xlfn.XLOOKUP(A2245,'Hospitalisation Transform'!$A$2:$A$2344,'Hospitalisation Transform'!$E$2:$E$2344)</f>
        <v>tier - 2</v>
      </c>
      <c r="O2245" s="14" t="str">
        <f>_xlfn.XLOOKUP(A2245,'Hospitalisation Transform'!$A$2:$A$2344,'Hospitalisation Transform'!$F$2:$F$2344)</f>
        <v>tier - 3</v>
      </c>
      <c r="P2245" s="14" t="str">
        <f>_xlfn.XLOOKUP(A2245,'Hospitalisation Transform'!$A$2:$A$2344,'Hospitalisation Transform'!$G$2:$G$2344)</f>
        <v>R1012</v>
      </c>
      <c r="Q2245" s="14">
        <f>_xlfn.XLOOKUP(A2245,'Hospitalisation Transform'!$A$2:$A$2344,'Hospitalisation Transform'!$H$2:$H$2344)</f>
        <v>28</v>
      </c>
    </row>
    <row r="2246" spans="1:17" ht="15.5" x14ac:dyDescent="0.35">
      <c r="A2246" s="59" t="s">
        <v>114</v>
      </c>
      <c r="B2246" s="39" t="str">
        <f>_xlfn.XLOOKUP(A2246,'Customer Names Transform'!$A$2:$A$2336,'Customer Names Transform'!$D$2:$D$2336)</f>
        <v>Brian</v>
      </c>
      <c r="C2246" s="28">
        <f>_xlfn.XLOOKUP(A2246,'Medical Exam Transform'!$A$2:$A$2336,'Medical Exam Transform'!$B$2:$B$2336)</f>
        <v>24.39</v>
      </c>
      <c r="D2246" s="14">
        <f>_xlfn.XLOOKUP(A2246,'Medical Exam Transform'!$A$2:$A$2336,'Medical Exam Transform'!$C$2:$C$2336)</f>
        <v>6.24</v>
      </c>
      <c r="E2246" s="14" t="str">
        <f>_xlfn.XLOOKUP(A2246,'Medical Exam Transform'!$A$2:$A$2336,'Medical Exam Transform'!$D$2:$D$2336)</f>
        <v>No</v>
      </c>
      <c r="F2246" s="14" t="str">
        <f>_xlfn.XLOOKUP(A2246,'Medical Exam Transform'!$A$2:$A$2336,'Medical Exam Transform'!$E$2:$E$2336)</f>
        <v>No</v>
      </c>
      <c r="G2246" s="14" t="str">
        <f>_xlfn.XLOOKUP(A2246,'Medical Exam Transform'!$A$2:$A$2336,'Medical Exam Transform'!$F$2:$F$2336)</f>
        <v>No</v>
      </c>
      <c r="H2246" s="14">
        <f>_xlfn.XLOOKUP(A2246,'Medical Exam Transform'!$A$2:$A$2336,'Medical Exam Transform'!$G$2:$G$2336)</f>
        <v>1</v>
      </c>
      <c r="I2246" s="14" t="str">
        <f>_xlfn.XLOOKUP(A2246,'Medical Exam Transform'!$A$2:$A$2336,'Medical Exam Transform'!$H$2:$H$2336)</f>
        <v>No</v>
      </c>
      <c r="J2246" s="14" t="str">
        <f>_xlfn.XLOOKUP(A2246,'Medical Exam Transform'!$A$2:$A$2336,'Medical Exam Transform'!$I$2:$I$2336)</f>
        <v>Normalweight</v>
      </c>
      <c r="K2246" s="14" t="str">
        <f>_xlfn.XLOOKUP(A2246,'Medical Exam Transform'!$A$2:$A$2336,'Medical Exam Transform'!$J$2:$J$2336)</f>
        <v>Normal</v>
      </c>
      <c r="L2246" s="60">
        <f>_xlfn.XLOOKUP(A2246,'Hospitalisation Transform'!$A$2:$A$2344,'Hospitalisation Transform'!$B$2:$B$2344)</f>
        <v>35988</v>
      </c>
      <c r="M2246" s="82">
        <f>_xlfn.XLOOKUP(A2246,'Hospitalisation Transform'!$A$2:$A$2344,'Hospitalisation Transform'!$D$2:$D$2344)</f>
        <v>1332.61</v>
      </c>
      <c r="N2246" s="14" t="str">
        <f>_xlfn.XLOOKUP(A2246,'Hospitalisation Transform'!$A$2:$A$2344,'Hospitalisation Transform'!$E$2:$E$2344)</f>
        <v>tier - 2</v>
      </c>
      <c r="O2246" s="14" t="str">
        <f>_xlfn.XLOOKUP(A2246,'Hospitalisation Transform'!$A$2:$A$2344,'Hospitalisation Transform'!$F$2:$F$2344)</f>
        <v>tier - 3</v>
      </c>
      <c r="P2246" s="14" t="str">
        <f>_xlfn.XLOOKUP(A2246,'Hospitalisation Transform'!$A$2:$A$2344,'Hospitalisation Transform'!$G$2:$G$2344)</f>
        <v>R1013</v>
      </c>
      <c r="Q2246" s="14">
        <f>_xlfn.XLOOKUP(A2246,'Hospitalisation Transform'!$A$2:$A$2344,'Hospitalisation Transform'!$H$2:$H$2344)</f>
        <v>25</v>
      </c>
    </row>
    <row r="2247" spans="1:17" ht="15.5" x14ac:dyDescent="0.35">
      <c r="A2247" s="59" t="s">
        <v>113</v>
      </c>
      <c r="B2247" s="39" t="str">
        <f>_xlfn.XLOOKUP(A2247,'Customer Names Transform'!$A$2:$A$2336,'Customer Names Transform'!$D$2:$D$2336)</f>
        <v>Katherine A</v>
      </c>
      <c r="C2247" s="28">
        <f>_xlfn.XLOOKUP(A2247,'Medical Exam Transform'!$A$2:$A$2336,'Medical Exam Transform'!$B$2:$B$2336)</f>
        <v>24.75</v>
      </c>
      <c r="D2247" s="14">
        <f>_xlfn.XLOOKUP(A2247,'Medical Exam Transform'!$A$2:$A$2336,'Medical Exam Transform'!$C$2:$C$2336)</f>
        <v>4.83</v>
      </c>
      <c r="E2247" s="14" t="str">
        <f>_xlfn.XLOOKUP(A2247,'Medical Exam Transform'!$A$2:$A$2336,'Medical Exam Transform'!$D$2:$D$2336)</f>
        <v>No</v>
      </c>
      <c r="F2247" s="14" t="str">
        <f>_xlfn.XLOOKUP(A2247,'Medical Exam Transform'!$A$2:$A$2336,'Medical Exam Transform'!$E$2:$E$2336)</f>
        <v>No</v>
      </c>
      <c r="G2247" s="14" t="str">
        <f>_xlfn.XLOOKUP(A2247,'Medical Exam Transform'!$A$2:$A$2336,'Medical Exam Transform'!$F$2:$F$2336)</f>
        <v>No</v>
      </c>
      <c r="H2247" s="14">
        <f>_xlfn.XLOOKUP(A2247,'Medical Exam Transform'!$A$2:$A$2336,'Medical Exam Transform'!$G$2:$G$2336)</f>
        <v>0</v>
      </c>
      <c r="I2247" s="14" t="str">
        <f>_xlfn.XLOOKUP(A2247,'Medical Exam Transform'!$A$2:$A$2336,'Medical Exam Transform'!$H$2:$H$2336)</f>
        <v>No</v>
      </c>
      <c r="J2247" s="14" t="str">
        <f>_xlfn.XLOOKUP(A2247,'Medical Exam Transform'!$A$2:$A$2336,'Medical Exam Transform'!$I$2:$I$2336)</f>
        <v>Normalweight</v>
      </c>
      <c r="K2247" s="14" t="str">
        <f>_xlfn.XLOOKUP(A2247,'Medical Exam Transform'!$A$2:$A$2336,'Medical Exam Transform'!$J$2:$J$2336)</f>
        <v>Normal</v>
      </c>
      <c r="L2247" s="60">
        <f>_xlfn.XLOOKUP(A2247,'Hospitalisation Transform'!$A$2:$A$2344,'Hospitalisation Transform'!$B$2:$B$2344)</f>
        <v>36447</v>
      </c>
      <c r="M2247" s="82">
        <f>_xlfn.XLOOKUP(A2247,'Hospitalisation Transform'!$A$2:$A$2344,'Hospitalisation Transform'!$D$2:$D$2344)</f>
        <v>1329.17</v>
      </c>
      <c r="N2247" s="14" t="str">
        <f>_xlfn.XLOOKUP(A2247,'Hospitalisation Transform'!$A$2:$A$2344,'Hospitalisation Transform'!$E$2:$E$2344)</f>
        <v>tier - 2</v>
      </c>
      <c r="O2247" s="14" t="str">
        <f>_xlfn.XLOOKUP(A2247,'Hospitalisation Transform'!$A$2:$A$2344,'Hospitalisation Transform'!$F$2:$F$2344)</f>
        <v>tier - 3</v>
      </c>
      <c r="P2247" s="14" t="str">
        <f>_xlfn.XLOOKUP(A2247,'Hospitalisation Transform'!$A$2:$A$2344,'Hospitalisation Transform'!$G$2:$G$2344)</f>
        <v>R1013</v>
      </c>
      <c r="Q2247" s="14">
        <f>_xlfn.XLOOKUP(A2247,'Hospitalisation Transform'!$A$2:$A$2344,'Hospitalisation Transform'!$H$2:$H$2344)</f>
        <v>24</v>
      </c>
    </row>
    <row r="2248" spans="1:17" ht="15.5" x14ac:dyDescent="0.35">
      <c r="A2248" s="59" t="s">
        <v>112</v>
      </c>
      <c r="B2248" s="39" t="str">
        <f>_xlfn.XLOOKUP(A2248,'Customer Names Transform'!$A$2:$A$2336,'Customer Names Transform'!$D$2:$D$2336)</f>
        <v>Melanie</v>
      </c>
      <c r="C2248" s="28">
        <f>_xlfn.XLOOKUP(A2248,'Medical Exam Transform'!$A$2:$A$2336,'Medical Exam Transform'!$B$2:$B$2336)</f>
        <v>20.88</v>
      </c>
      <c r="D2248" s="14">
        <f>_xlfn.XLOOKUP(A2248,'Medical Exam Transform'!$A$2:$A$2336,'Medical Exam Transform'!$C$2:$C$2336)</f>
        <v>7.4</v>
      </c>
      <c r="E2248" s="14" t="str">
        <f>_xlfn.XLOOKUP(A2248,'Medical Exam Transform'!$A$2:$A$2336,'Medical Exam Transform'!$D$2:$D$2336)</f>
        <v>No</v>
      </c>
      <c r="F2248" s="14" t="str">
        <f>_xlfn.XLOOKUP(A2248,'Medical Exam Transform'!$A$2:$A$2336,'Medical Exam Transform'!$E$2:$E$2336)</f>
        <v>No</v>
      </c>
      <c r="G2248" s="14" t="str">
        <f>_xlfn.XLOOKUP(A2248,'Medical Exam Transform'!$A$2:$A$2336,'Medical Exam Transform'!$F$2:$F$2336)</f>
        <v>No</v>
      </c>
      <c r="H2248" s="14">
        <f>_xlfn.XLOOKUP(A2248,'Medical Exam Transform'!$A$2:$A$2336,'Medical Exam Transform'!$G$2:$G$2336)</f>
        <v>0</v>
      </c>
      <c r="I2248" s="14" t="str">
        <f>_xlfn.XLOOKUP(A2248,'Medical Exam Transform'!$A$2:$A$2336,'Medical Exam Transform'!$H$2:$H$2336)</f>
        <v>No</v>
      </c>
      <c r="J2248" s="14" t="str">
        <f>_xlfn.XLOOKUP(A2248,'Medical Exam Transform'!$A$2:$A$2336,'Medical Exam Transform'!$I$2:$I$2336)</f>
        <v>Normalweight</v>
      </c>
      <c r="K2248" s="14" t="str">
        <f>_xlfn.XLOOKUP(A2248,'Medical Exam Transform'!$A$2:$A$2336,'Medical Exam Transform'!$J$2:$J$2336)</f>
        <v>Normal</v>
      </c>
      <c r="L2248" s="60">
        <f>_xlfn.XLOOKUP(A2248,'Hospitalisation Transform'!$A$2:$A$2344,'Hospitalisation Transform'!$B$2:$B$2344)</f>
        <v>37542</v>
      </c>
      <c r="M2248" s="82">
        <f>_xlfn.XLOOKUP(A2248,'Hospitalisation Transform'!$A$2:$A$2344,'Hospitalisation Transform'!$D$2:$D$2344)</f>
        <v>1315</v>
      </c>
      <c r="N2248" s="14" t="str">
        <f>_xlfn.XLOOKUP(A2248,'Hospitalisation Transform'!$A$2:$A$2344,'Hospitalisation Transform'!$E$2:$E$2344)</f>
        <v>tier - 2</v>
      </c>
      <c r="O2248" s="14" t="str">
        <f>_xlfn.XLOOKUP(A2248,'Hospitalisation Transform'!$A$2:$A$2344,'Hospitalisation Transform'!$F$2:$F$2344)</f>
        <v>tier - 2</v>
      </c>
      <c r="P2248" s="14" t="str">
        <f>_xlfn.XLOOKUP(A2248,'Hospitalisation Transform'!$A$2:$A$2344,'Hospitalisation Transform'!$G$2:$G$2344)</f>
        <v>R1013</v>
      </c>
      <c r="Q2248" s="14">
        <f>_xlfn.XLOOKUP(A2248,'Hospitalisation Transform'!$A$2:$A$2344,'Hospitalisation Transform'!$H$2:$H$2344)</f>
        <v>21</v>
      </c>
    </row>
    <row r="2249" spans="1:17" ht="15.5" x14ac:dyDescent="0.35">
      <c r="A2249" s="59" t="s">
        <v>111</v>
      </c>
      <c r="B2249" s="39" t="str">
        <f>_xlfn.XLOOKUP(A2249,'Customer Names Transform'!$A$2:$A$2336,'Customer Names Transform'!$D$2:$D$2336)</f>
        <v>Jessica</v>
      </c>
      <c r="C2249" s="28">
        <f>_xlfn.XLOOKUP(A2249,'Medical Exam Transform'!$A$2:$A$2336,'Medical Exam Transform'!$B$2:$B$2336)</f>
        <v>20.43</v>
      </c>
      <c r="D2249" s="14">
        <f>_xlfn.XLOOKUP(A2249,'Medical Exam Transform'!$A$2:$A$2336,'Medical Exam Transform'!$C$2:$C$2336)</f>
        <v>4.54</v>
      </c>
      <c r="E2249" s="14" t="str">
        <f>_xlfn.XLOOKUP(A2249,'Medical Exam Transform'!$A$2:$A$2336,'Medical Exam Transform'!$D$2:$D$2336)</f>
        <v>No</v>
      </c>
      <c r="F2249" s="14" t="str">
        <f>_xlfn.XLOOKUP(A2249,'Medical Exam Transform'!$A$2:$A$2336,'Medical Exam Transform'!$E$2:$E$2336)</f>
        <v>No</v>
      </c>
      <c r="G2249" s="14" t="str">
        <f>_xlfn.XLOOKUP(A2249,'Medical Exam Transform'!$A$2:$A$2336,'Medical Exam Transform'!$F$2:$F$2336)</f>
        <v>No</v>
      </c>
      <c r="H2249" s="14">
        <f>_xlfn.XLOOKUP(A2249,'Medical Exam Transform'!$A$2:$A$2336,'Medical Exam Transform'!$G$2:$G$2336)</f>
        <v>0</v>
      </c>
      <c r="I2249" s="14" t="str">
        <f>_xlfn.XLOOKUP(A2249,'Medical Exam Transform'!$A$2:$A$2336,'Medical Exam Transform'!$H$2:$H$2336)</f>
        <v>No</v>
      </c>
      <c r="J2249" s="14" t="str">
        <f>_xlfn.XLOOKUP(A2249,'Medical Exam Transform'!$A$2:$A$2336,'Medical Exam Transform'!$I$2:$I$2336)</f>
        <v>Normalweight</v>
      </c>
      <c r="K2249" s="14" t="str">
        <f>_xlfn.XLOOKUP(A2249,'Medical Exam Transform'!$A$2:$A$2336,'Medical Exam Transform'!$J$2:$J$2336)</f>
        <v>Prediabetes</v>
      </c>
      <c r="L2249" s="60">
        <f>_xlfn.XLOOKUP(A2249,'Hospitalisation Transform'!$A$2:$A$2344,'Hospitalisation Transform'!$B$2:$B$2344)</f>
        <v>36496</v>
      </c>
      <c r="M2249" s="82">
        <f>_xlfn.XLOOKUP(A2249,'Hospitalisation Transform'!$A$2:$A$2344,'Hospitalisation Transform'!$D$2:$D$2344)</f>
        <v>1304</v>
      </c>
      <c r="N2249" s="14" t="str">
        <f>_xlfn.XLOOKUP(A2249,'Hospitalisation Transform'!$A$2:$A$2344,'Hospitalisation Transform'!$E$2:$E$2344)</f>
        <v>tier - 2</v>
      </c>
      <c r="O2249" s="14" t="str">
        <f>_xlfn.XLOOKUP(A2249,'Hospitalisation Transform'!$A$2:$A$2344,'Hospitalisation Transform'!$F$2:$F$2344)</f>
        <v>tier - 2</v>
      </c>
      <c r="P2249" s="14" t="str">
        <f>_xlfn.XLOOKUP(A2249,'Hospitalisation Transform'!$A$2:$A$2344,'Hospitalisation Transform'!$G$2:$G$2344)</f>
        <v>R1013</v>
      </c>
      <c r="Q2249" s="14">
        <f>_xlfn.XLOOKUP(A2249,'Hospitalisation Transform'!$A$2:$A$2344,'Hospitalisation Transform'!$H$2:$H$2344)</f>
        <v>24</v>
      </c>
    </row>
    <row r="2250" spans="1:17" ht="15.5" x14ac:dyDescent="0.35">
      <c r="A2250" s="59" t="s">
        <v>110</v>
      </c>
      <c r="B2250" s="39" t="str">
        <f>_xlfn.XLOOKUP(A2250,'Customer Names Transform'!$A$2:$A$2336,'Customer Names Transform'!$D$2:$D$2336)</f>
        <v>Eric S</v>
      </c>
      <c r="C2250" s="28">
        <f>_xlfn.XLOOKUP(A2250,'Medical Exam Transform'!$A$2:$A$2336,'Medical Exam Transform'!$B$2:$B$2336)</f>
        <v>15.18</v>
      </c>
      <c r="D2250" s="14">
        <f>_xlfn.XLOOKUP(A2250,'Medical Exam Transform'!$A$2:$A$2336,'Medical Exam Transform'!$C$2:$C$2336)</f>
        <v>11.11</v>
      </c>
      <c r="E2250" s="14" t="str">
        <f>_xlfn.XLOOKUP(A2250,'Medical Exam Transform'!$A$2:$A$2336,'Medical Exam Transform'!$D$2:$D$2336)</f>
        <v>No</v>
      </c>
      <c r="F2250" s="14" t="str">
        <f>_xlfn.XLOOKUP(A2250,'Medical Exam Transform'!$A$2:$A$2336,'Medical Exam Transform'!$E$2:$E$2336)</f>
        <v>No</v>
      </c>
      <c r="G2250" s="14" t="str">
        <f>_xlfn.XLOOKUP(A2250,'Medical Exam Transform'!$A$2:$A$2336,'Medical Exam Transform'!$F$2:$F$2336)</f>
        <v>No</v>
      </c>
      <c r="H2250" s="14">
        <f>_xlfn.XLOOKUP(A2250,'Medical Exam Transform'!$A$2:$A$2336,'Medical Exam Transform'!$G$2:$G$2336)</f>
        <v>0</v>
      </c>
      <c r="I2250" s="14" t="str">
        <f>_xlfn.XLOOKUP(A2250,'Medical Exam Transform'!$A$2:$A$2336,'Medical Exam Transform'!$H$2:$H$2336)</f>
        <v>No</v>
      </c>
      <c r="J2250" s="14" t="str">
        <f>_xlfn.XLOOKUP(A2250,'Medical Exam Transform'!$A$2:$A$2336,'Medical Exam Transform'!$I$2:$I$2336)</f>
        <v>Underweight</v>
      </c>
      <c r="K2250" s="14" t="str">
        <f>_xlfn.XLOOKUP(A2250,'Medical Exam Transform'!$A$2:$A$2336,'Medical Exam Transform'!$J$2:$J$2336)</f>
        <v>Diabetes</v>
      </c>
      <c r="L2250" s="60">
        <f>_xlfn.XLOOKUP(A2250,'Hospitalisation Transform'!$A$2:$A$2344,'Hospitalisation Transform'!$B$2:$B$2344)</f>
        <v>37600</v>
      </c>
      <c r="M2250" s="82">
        <f>_xlfn.XLOOKUP(A2250,'Hospitalisation Transform'!$A$2:$A$2344,'Hospitalisation Transform'!$D$2:$D$2344)</f>
        <v>1304</v>
      </c>
      <c r="N2250" s="14" t="str">
        <f>_xlfn.XLOOKUP(A2250,'Hospitalisation Transform'!$A$2:$A$2344,'Hospitalisation Transform'!$E$2:$E$2344)</f>
        <v>tier - 2</v>
      </c>
      <c r="O2250" s="14" t="str">
        <f>_xlfn.XLOOKUP(A2250,'Hospitalisation Transform'!$A$2:$A$2344,'Hospitalisation Transform'!$F$2:$F$2344)</f>
        <v>tier - 2</v>
      </c>
      <c r="P2250" s="14" t="str">
        <f>_xlfn.XLOOKUP(A2250,'Hospitalisation Transform'!$A$2:$A$2344,'Hospitalisation Transform'!$G$2:$G$2344)</f>
        <v>R1012</v>
      </c>
      <c r="Q2250" s="14">
        <f>_xlfn.XLOOKUP(A2250,'Hospitalisation Transform'!$A$2:$A$2344,'Hospitalisation Transform'!$H$2:$H$2344)</f>
        <v>21</v>
      </c>
    </row>
    <row r="2251" spans="1:17" ht="15.5" x14ac:dyDescent="0.35">
      <c r="A2251" s="59" t="s">
        <v>109</v>
      </c>
      <c r="B2251" s="39" t="str">
        <f>_xlfn.XLOOKUP(A2251,'Customer Names Transform'!$A$2:$A$2336,'Customer Names Transform'!$D$2:$D$2336)</f>
        <v>Joseph</v>
      </c>
      <c r="C2251" s="28">
        <f>_xlfn.XLOOKUP(A2251,'Medical Exam Transform'!$A$2:$A$2336,'Medical Exam Transform'!$B$2:$B$2336)</f>
        <v>15.12</v>
      </c>
      <c r="D2251" s="14">
        <f>_xlfn.XLOOKUP(A2251,'Medical Exam Transform'!$A$2:$A$2336,'Medical Exam Transform'!$C$2:$C$2336)</f>
        <v>4.03</v>
      </c>
      <c r="E2251" s="14" t="str">
        <f>_xlfn.XLOOKUP(A2251,'Medical Exam Transform'!$A$2:$A$2336,'Medical Exam Transform'!$D$2:$D$2336)</f>
        <v>Yes</v>
      </c>
      <c r="F2251" s="14" t="str">
        <f>_xlfn.XLOOKUP(A2251,'Medical Exam Transform'!$A$2:$A$2336,'Medical Exam Transform'!$E$2:$E$2336)</f>
        <v>No</v>
      </c>
      <c r="G2251" s="14" t="str">
        <f>_xlfn.XLOOKUP(A2251,'Medical Exam Transform'!$A$2:$A$2336,'Medical Exam Transform'!$F$2:$F$2336)</f>
        <v>No</v>
      </c>
      <c r="H2251" s="14">
        <f>_xlfn.XLOOKUP(A2251,'Medical Exam Transform'!$A$2:$A$2336,'Medical Exam Transform'!$G$2:$G$2336)</f>
        <v>0</v>
      </c>
      <c r="I2251" s="14" t="str">
        <f>_xlfn.XLOOKUP(A2251,'Medical Exam Transform'!$A$2:$A$2336,'Medical Exam Transform'!$H$2:$H$2336)</f>
        <v>No</v>
      </c>
      <c r="J2251" s="14" t="str">
        <f>_xlfn.XLOOKUP(A2251,'Medical Exam Transform'!$A$2:$A$2336,'Medical Exam Transform'!$I$2:$I$2336)</f>
        <v>Underweight</v>
      </c>
      <c r="K2251" s="14" t="str">
        <f>_xlfn.XLOOKUP(A2251,'Medical Exam Transform'!$A$2:$A$2336,'Medical Exam Transform'!$J$2:$J$2336)</f>
        <v>Normal</v>
      </c>
      <c r="L2251" s="60">
        <f>_xlfn.XLOOKUP(A2251,'Hospitalisation Transform'!$A$2:$A$2344,'Hospitalisation Transform'!$B$2:$B$2344)</f>
        <v>37224</v>
      </c>
      <c r="M2251" s="82">
        <f>_xlfn.XLOOKUP(A2251,'Hospitalisation Transform'!$A$2:$A$2344,'Hospitalisation Transform'!$D$2:$D$2344)</f>
        <v>1293</v>
      </c>
      <c r="N2251" s="14" t="str">
        <f>_xlfn.XLOOKUP(A2251,'Hospitalisation Transform'!$A$2:$A$2344,'Hospitalisation Transform'!$E$2:$E$2344)</f>
        <v>tier - 2</v>
      </c>
      <c r="O2251" s="14" t="str">
        <f>_xlfn.XLOOKUP(A2251,'Hospitalisation Transform'!$A$2:$A$2344,'Hospitalisation Transform'!$F$2:$F$2344)</f>
        <v>tier - 3</v>
      </c>
      <c r="P2251" s="14" t="str">
        <f>_xlfn.XLOOKUP(A2251,'Hospitalisation Transform'!$A$2:$A$2344,'Hospitalisation Transform'!$G$2:$G$2344)</f>
        <v>R1012</v>
      </c>
      <c r="Q2251" s="14">
        <f>_xlfn.XLOOKUP(A2251,'Hospitalisation Transform'!$A$2:$A$2344,'Hospitalisation Transform'!$H$2:$H$2344)</f>
        <v>22</v>
      </c>
    </row>
    <row r="2252" spans="1:17" ht="15.5" x14ac:dyDescent="0.35">
      <c r="A2252" s="59" t="s">
        <v>108</v>
      </c>
      <c r="B2252" s="39" t="str">
        <f>_xlfn.XLOOKUP(A2252,'Customer Names Transform'!$A$2:$A$2336,'Customer Names Transform'!$D$2:$D$2336)</f>
        <v>Mary</v>
      </c>
      <c r="C2252" s="28">
        <f>_xlfn.XLOOKUP(A2252,'Medical Exam Transform'!$A$2:$A$2336,'Medical Exam Transform'!$B$2:$B$2336)</f>
        <v>23.88</v>
      </c>
      <c r="D2252" s="14">
        <f>_xlfn.XLOOKUP(A2252,'Medical Exam Transform'!$A$2:$A$2336,'Medical Exam Transform'!$C$2:$C$2336)</f>
        <v>4.51</v>
      </c>
      <c r="E2252" s="14" t="str">
        <f>_xlfn.XLOOKUP(A2252,'Medical Exam Transform'!$A$2:$A$2336,'Medical Exam Transform'!$D$2:$D$2336)</f>
        <v>No</v>
      </c>
      <c r="F2252" s="14" t="str">
        <f>_xlfn.XLOOKUP(A2252,'Medical Exam Transform'!$A$2:$A$2336,'Medical Exam Transform'!$E$2:$E$2336)</f>
        <v>No</v>
      </c>
      <c r="G2252" s="14" t="str">
        <f>_xlfn.XLOOKUP(A2252,'Medical Exam Transform'!$A$2:$A$2336,'Medical Exam Transform'!$F$2:$F$2336)</f>
        <v>No</v>
      </c>
      <c r="H2252" s="14">
        <f>_xlfn.XLOOKUP(A2252,'Medical Exam Transform'!$A$2:$A$2336,'Medical Exam Transform'!$G$2:$G$2336)</f>
        <v>1</v>
      </c>
      <c r="I2252" s="14" t="str">
        <f>_xlfn.XLOOKUP(A2252,'Medical Exam Transform'!$A$2:$A$2336,'Medical Exam Transform'!$H$2:$H$2336)</f>
        <v>No</v>
      </c>
      <c r="J2252" s="14" t="str">
        <f>_xlfn.XLOOKUP(A2252,'Medical Exam Transform'!$A$2:$A$2336,'Medical Exam Transform'!$I$2:$I$2336)</f>
        <v>Normalweight</v>
      </c>
      <c r="K2252" s="14" t="str">
        <f>_xlfn.XLOOKUP(A2252,'Medical Exam Transform'!$A$2:$A$2336,'Medical Exam Transform'!$J$2:$J$2336)</f>
        <v>Normal</v>
      </c>
      <c r="L2252" s="60">
        <f>_xlfn.XLOOKUP(A2252,'Hospitalisation Transform'!$A$2:$A$2344,'Hospitalisation Transform'!$B$2:$B$2344)</f>
        <v>35950</v>
      </c>
      <c r="M2252" s="82">
        <f>_xlfn.XLOOKUP(A2252,'Hospitalisation Transform'!$A$2:$A$2344,'Hospitalisation Transform'!$D$2:$D$2344)</f>
        <v>1290.93</v>
      </c>
      <c r="N2252" s="14" t="str">
        <f>_xlfn.XLOOKUP(A2252,'Hospitalisation Transform'!$A$2:$A$2344,'Hospitalisation Transform'!$E$2:$E$2344)</f>
        <v>tier - 2</v>
      </c>
      <c r="O2252" s="14" t="str">
        <f>_xlfn.XLOOKUP(A2252,'Hospitalisation Transform'!$A$2:$A$2344,'Hospitalisation Transform'!$F$2:$F$2344)</f>
        <v>tier - 2</v>
      </c>
      <c r="P2252" s="14" t="str">
        <f>_xlfn.XLOOKUP(A2252,'Hospitalisation Transform'!$A$2:$A$2344,'Hospitalisation Transform'!$G$2:$G$2344)</f>
        <v>R1013</v>
      </c>
      <c r="Q2252" s="14">
        <f>_xlfn.XLOOKUP(A2252,'Hospitalisation Transform'!$A$2:$A$2344,'Hospitalisation Transform'!$H$2:$H$2344)</f>
        <v>25</v>
      </c>
    </row>
    <row r="2253" spans="1:17" ht="15.5" x14ac:dyDescent="0.35">
      <c r="A2253" s="59" t="s">
        <v>107</v>
      </c>
      <c r="B2253" s="39" t="str">
        <f>_xlfn.XLOOKUP(A2253,'Customer Names Transform'!$A$2:$A$2336,'Customer Names Transform'!$D$2:$D$2336)</f>
        <v>Natalie</v>
      </c>
      <c r="C2253" s="28">
        <f>_xlfn.XLOOKUP(A2253,'Medical Exam Transform'!$A$2:$A$2336,'Medical Exam Transform'!$B$2:$B$2336)</f>
        <v>16.13</v>
      </c>
      <c r="D2253" s="14">
        <f>_xlfn.XLOOKUP(A2253,'Medical Exam Transform'!$A$2:$A$2336,'Medical Exam Transform'!$C$2:$C$2336)</f>
        <v>5.56</v>
      </c>
      <c r="E2253" s="14" t="str">
        <f>_xlfn.XLOOKUP(A2253,'Medical Exam Transform'!$A$2:$A$2336,'Medical Exam Transform'!$D$2:$D$2336)</f>
        <v>No</v>
      </c>
      <c r="F2253" s="14" t="str">
        <f>_xlfn.XLOOKUP(A2253,'Medical Exam Transform'!$A$2:$A$2336,'Medical Exam Transform'!$E$2:$E$2336)</f>
        <v>yes</v>
      </c>
      <c r="G2253" s="14" t="str">
        <f>_xlfn.XLOOKUP(A2253,'Medical Exam Transform'!$A$2:$A$2336,'Medical Exam Transform'!$F$2:$F$2336)</f>
        <v>No</v>
      </c>
      <c r="H2253" s="14">
        <f>_xlfn.XLOOKUP(A2253,'Medical Exam Transform'!$A$2:$A$2336,'Medical Exam Transform'!$G$2:$G$2336)</f>
        <v>1</v>
      </c>
      <c r="I2253" s="14" t="str">
        <f>_xlfn.XLOOKUP(A2253,'Medical Exam Transform'!$A$2:$A$2336,'Medical Exam Transform'!$H$2:$H$2336)</f>
        <v>No</v>
      </c>
      <c r="J2253" s="14" t="str">
        <f>_xlfn.XLOOKUP(A2253,'Medical Exam Transform'!$A$2:$A$2336,'Medical Exam Transform'!$I$2:$I$2336)</f>
        <v>Underweight</v>
      </c>
      <c r="K2253" s="14" t="str">
        <f>_xlfn.XLOOKUP(A2253,'Medical Exam Transform'!$A$2:$A$2336,'Medical Exam Transform'!$J$2:$J$2336)</f>
        <v>Prediabetes</v>
      </c>
      <c r="L2253" s="60">
        <f>_xlfn.XLOOKUP(A2253,'Hospitalisation Transform'!$A$2:$A$2344,'Hospitalisation Transform'!$B$2:$B$2344)</f>
        <v>36703</v>
      </c>
      <c r="M2253" s="82">
        <f>_xlfn.XLOOKUP(A2253,'Hospitalisation Transform'!$A$2:$A$2344,'Hospitalisation Transform'!$D$2:$D$2344)</f>
        <v>1286</v>
      </c>
      <c r="N2253" s="14" t="str">
        <f>_xlfn.XLOOKUP(A2253,'Hospitalisation Transform'!$A$2:$A$2344,'Hospitalisation Transform'!$E$2:$E$2344)</f>
        <v>tier - 2</v>
      </c>
      <c r="O2253" s="14" t="str">
        <f>_xlfn.XLOOKUP(A2253,'Hospitalisation Transform'!$A$2:$A$2344,'Hospitalisation Transform'!$F$2:$F$2344)</f>
        <v>tier - 2</v>
      </c>
      <c r="P2253" s="14" t="str">
        <f>_xlfn.XLOOKUP(A2253,'Hospitalisation Transform'!$A$2:$A$2344,'Hospitalisation Transform'!$G$2:$G$2344)</f>
        <v>R1013</v>
      </c>
      <c r="Q2253" s="14">
        <f>_xlfn.XLOOKUP(A2253,'Hospitalisation Transform'!$A$2:$A$2344,'Hospitalisation Transform'!$H$2:$H$2344)</f>
        <v>23</v>
      </c>
    </row>
    <row r="2254" spans="1:17" ht="15.5" x14ac:dyDescent="0.35">
      <c r="A2254" s="59" t="s">
        <v>106</v>
      </c>
      <c r="B2254" s="39" t="str">
        <f>_xlfn.XLOOKUP(A2254,'Customer Names Transform'!$A$2:$A$2336,'Customer Names Transform'!$D$2:$D$2336)</f>
        <v>Christopher</v>
      </c>
      <c r="C2254" s="28">
        <f>_xlfn.XLOOKUP(A2254,'Medical Exam Transform'!$A$2:$A$2336,'Medical Exam Transform'!$B$2:$B$2336)</f>
        <v>24.09</v>
      </c>
      <c r="D2254" s="14">
        <f>_xlfn.XLOOKUP(A2254,'Medical Exam Transform'!$A$2:$A$2336,'Medical Exam Transform'!$C$2:$C$2336)</f>
        <v>4.0999999999999996</v>
      </c>
      <c r="E2254" s="14" t="str">
        <f>_xlfn.XLOOKUP(A2254,'Medical Exam Transform'!$A$2:$A$2336,'Medical Exam Transform'!$D$2:$D$2336)</f>
        <v>No</v>
      </c>
      <c r="F2254" s="14" t="str">
        <f>_xlfn.XLOOKUP(A2254,'Medical Exam Transform'!$A$2:$A$2336,'Medical Exam Transform'!$E$2:$E$2336)</f>
        <v>yes</v>
      </c>
      <c r="G2254" s="14" t="str">
        <f>_xlfn.XLOOKUP(A2254,'Medical Exam Transform'!$A$2:$A$2336,'Medical Exam Transform'!$F$2:$F$2336)</f>
        <v>No</v>
      </c>
      <c r="H2254" s="14">
        <f>_xlfn.XLOOKUP(A2254,'Medical Exam Transform'!$A$2:$A$2336,'Medical Exam Transform'!$G$2:$G$2336)</f>
        <v>1</v>
      </c>
      <c r="I2254" s="14" t="str">
        <f>_xlfn.XLOOKUP(A2254,'Medical Exam Transform'!$A$2:$A$2336,'Medical Exam Transform'!$H$2:$H$2336)</f>
        <v>No</v>
      </c>
      <c r="J2254" s="14" t="str">
        <f>_xlfn.XLOOKUP(A2254,'Medical Exam Transform'!$A$2:$A$2336,'Medical Exam Transform'!$I$2:$I$2336)</f>
        <v>Normalweight</v>
      </c>
      <c r="K2254" s="14" t="str">
        <f>_xlfn.XLOOKUP(A2254,'Medical Exam Transform'!$A$2:$A$2336,'Medical Exam Transform'!$J$2:$J$2336)</f>
        <v>Normal</v>
      </c>
      <c r="L2254" s="60">
        <f>_xlfn.XLOOKUP(A2254,'Hospitalisation Transform'!$A$2:$A$2344,'Hospitalisation Transform'!$B$2:$B$2344)</f>
        <v>38196</v>
      </c>
      <c r="M2254" s="82">
        <f>_xlfn.XLOOKUP(A2254,'Hospitalisation Transform'!$A$2:$A$2344,'Hospitalisation Transform'!$D$2:$D$2344)</f>
        <v>1285</v>
      </c>
      <c r="N2254" s="14" t="str">
        <f>_xlfn.XLOOKUP(A2254,'Hospitalisation Transform'!$A$2:$A$2344,'Hospitalisation Transform'!$E$2:$E$2344)</f>
        <v>tier - 2</v>
      </c>
      <c r="O2254" s="14" t="str">
        <f>_xlfn.XLOOKUP(A2254,'Hospitalisation Transform'!$A$2:$A$2344,'Hospitalisation Transform'!$F$2:$F$2344)</f>
        <v>tier - 3</v>
      </c>
      <c r="P2254" s="14" t="str">
        <f>_xlfn.XLOOKUP(A2254,'Hospitalisation Transform'!$A$2:$A$2344,'Hospitalisation Transform'!$G$2:$G$2344)</f>
        <v>R1013</v>
      </c>
      <c r="Q2254" s="14">
        <f>_xlfn.XLOOKUP(A2254,'Hospitalisation Transform'!$A$2:$A$2344,'Hospitalisation Transform'!$H$2:$H$2344)</f>
        <v>19</v>
      </c>
    </row>
    <row r="2255" spans="1:17" ht="15.5" x14ac:dyDescent="0.35">
      <c r="A2255" s="59" t="s">
        <v>105</v>
      </c>
      <c r="B2255" s="39" t="str">
        <f>_xlfn.XLOOKUP(A2255,'Customer Names Transform'!$A$2:$A$2336,'Customer Names Transform'!$D$2:$D$2336)</f>
        <v>Sonja</v>
      </c>
      <c r="C2255" s="28">
        <f>_xlfn.XLOOKUP(A2255,'Medical Exam Transform'!$A$2:$A$2336,'Medical Exam Transform'!$B$2:$B$2336)</f>
        <v>19.43</v>
      </c>
      <c r="D2255" s="14">
        <f>_xlfn.XLOOKUP(A2255,'Medical Exam Transform'!$A$2:$A$2336,'Medical Exam Transform'!$C$2:$C$2336)</f>
        <v>5.85</v>
      </c>
      <c r="E2255" s="14" t="str">
        <f>_xlfn.XLOOKUP(A2255,'Medical Exam Transform'!$A$2:$A$2336,'Medical Exam Transform'!$D$2:$D$2336)</f>
        <v>No</v>
      </c>
      <c r="F2255" s="14" t="str">
        <f>_xlfn.XLOOKUP(A2255,'Medical Exam Transform'!$A$2:$A$2336,'Medical Exam Transform'!$E$2:$E$2336)</f>
        <v>yes</v>
      </c>
      <c r="G2255" s="14" t="str">
        <f>_xlfn.XLOOKUP(A2255,'Medical Exam Transform'!$A$2:$A$2336,'Medical Exam Transform'!$F$2:$F$2336)</f>
        <v>No</v>
      </c>
      <c r="H2255" s="14">
        <f>_xlfn.XLOOKUP(A2255,'Medical Exam Transform'!$A$2:$A$2336,'Medical Exam Transform'!$G$2:$G$2336)</f>
        <v>1</v>
      </c>
      <c r="I2255" s="14" t="str">
        <f>_xlfn.XLOOKUP(A2255,'Medical Exam Transform'!$A$2:$A$2336,'Medical Exam Transform'!$H$2:$H$2336)</f>
        <v>No</v>
      </c>
      <c r="J2255" s="14" t="str">
        <f>_xlfn.XLOOKUP(A2255,'Medical Exam Transform'!$A$2:$A$2336,'Medical Exam Transform'!$I$2:$I$2336)</f>
        <v>Normalweight</v>
      </c>
      <c r="K2255" s="14" t="str">
        <f>_xlfn.XLOOKUP(A2255,'Medical Exam Transform'!$A$2:$A$2336,'Medical Exam Transform'!$J$2:$J$2336)</f>
        <v>Normal</v>
      </c>
      <c r="L2255" s="60">
        <f>_xlfn.XLOOKUP(A2255,'Hospitalisation Transform'!$A$2:$A$2344,'Hospitalisation Transform'!$B$2:$B$2344)</f>
        <v>38260</v>
      </c>
      <c r="M2255" s="82">
        <f>_xlfn.XLOOKUP(A2255,'Hospitalisation Transform'!$A$2:$A$2344,'Hospitalisation Transform'!$D$2:$D$2344)</f>
        <v>1283</v>
      </c>
      <c r="N2255" s="14" t="str">
        <f>_xlfn.XLOOKUP(A2255,'Hospitalisation Transform'!$A$2:$A$2344,'Hospitalisation Transform'!$E$2:$E$2344)</f>
        <v>tier - 2</v>
      </c>
      <c r="O2255" s="14" t="str">
        <f>_xlfn.XLOOKUP(A2255,'Hospitalisation Transform'!$A$2:$A$2344,'Hospitalisation Transform'!$F$2:$F$2344)</f>
        <v>tier - 1</v>
      </c>
      <c r="P2255" s="14" t="str">
        <f>_xlfn.XLOOKUP(A2255,'Hospitalisation Transform'!$A$2:$A$2344,'Hospitalisation Transform'!$G$2:$G$2344)</f>
        <v>R1013</v>
      </c>
      <c r="Q2255" s="14">
        <f>_xlfn.XLOOKUP(A2255,'Hospitalisation Transform'!$A$2:$A$2344,'Hospitalisation Transform'!$H$2:$H$2344)</f>
        <v>19</v>
      </c>
    </row>
    <row r="2256" spans="1:17" ht="15.5" x14ac:dyDescent="0.35">
      <c r="A2256" s="59" t="s">
        <v>104</v>
      </c>
      <c r="B2256" s="39" t="str">
        <f>_xlfn.XLOOKUP(A2256,'Customer Names Transform'!$A$2:$A$2336,'Customer Names Transform'!$D$2:$D$2336)</f>
        <v>Alexandra</v>
      </c>
      <c r="C2256" s="28">
        <f>_xlfn.XLOOKUP(A2256,'Medical Exam Transform'!$A$2:$A$2336,'Medical Exam Transform'!$B$2:$B$2336)</f>
        <v>15.22</v>
      </c>
      <c r="D2256" s="14">
        <f>_xlfn.XLOOKUP(A2256,'Medical Exam Transform'!$A$2:$A$2336,'Medical Exam Transform'!$C$2:$C$2336)</f>
        <v>4.92</v>
      </c>
      <c r="E2256" s="14" t="str">
        <f>_xlfn.XLOOKUP(A2256,'Medical Exam Transform'!$A$2:$A$2336,'Medical Exam Transform'!$D$2:$D$2336)</f>
        <v>Yes</v>
      </c>
      <c r="F2256" s="14" t="str">
        <f>_xlfn.XLOOKUP(A2256,'Medical Exam Transform'!$A$2:$A$2336,'Medical Exam Transform'!$E$2:$E$2336)</f>
        <v>No</v>
      </c>
      <c r="G2256" s="14" t="str">
        <f>_xlfn.XLOOKUP(A2256,'Medical Exam Transform'!$A$2:$A$2336,'Medical Exam Transform'!$F$2:$F$2336)</f>
        <v>Yes</v>
      </c>
      <c r="H2256" s="14">
        <f>_xlfn.XLOOKUP(A2256,'Medical Exam Transform'!$A$2:$A$2336,'Medical Exam Transform'!$G$2:$G$2336)</f>
        <v>1</v>
      </c>
      <c r="I2256" s="14" t="str">
        <f>_xlfn.XLOOKUP(A2256,'Medical Exam Transform'!$A$2:$A$2336,'Medical Exam Transform'!$H$2:$H$2336)</f>
        <v>No</v>
      </c>
      <c r="J2256" s="14" t="str">
        <f>_xlfn.XLOOKUP(A2256,'Medical Exam Transform'!$A$2:$A$2336,'Medical Exam Transform'!$I$2:$I$2336)</f>
        <v>Underweight</v>
      </c>
      <c r="K2256" s="14" t="str">
        <f>_xlfn.XLOOKUP(A2256,'Medical Exam Transform'!$A$2:$A$2336,'Medical Exam Transform'!$J$2:$J$2336)</f>
        <v>Normal</v>
      </c>
      <c r="L2256" s="60">
        <f>_xlfn.XLOOKUP(A2256,'Hospitalisation Transform'!$A$2:$A$2344,'Hospitalisation Transform'!$B$2:$B$2344)</f>
        <v>35729</v>
      </c>
      <c r="M2256" s="82">
        <f>_xlfn.XLOOKUP(A2256,'Hospitalisation Transform'!$A$2:$A$2344,'Hospitalisation Transform'!$D$2:$D$2344)</f>
        <v>1276</v>
      </c>
      <c r="N2256" s="14" t="str">
        <f>_xlfn.XLOOKUP(A2256,'Hospitalisation Transform'!$A$2:$A$2344,'Hospitalisation Transform'!$E$2:$E$2344)</f>
        <v>tier - 2</v>
      </c>
      <c r="O2256" s="14" t="str">
        <f>_xlfn.XLOOKUP(A2256,'Hospitalisation Transform'!$A$2:$A$2344,'Hospitalisation Transform'!$F$2:$F$2344)</f>
        <v>tier - 2</v>
      </c>
      <c r="P2256" s="14" t="str">
        <f>_xlfn.XLOOKUP(A2256,'Hospitalisation Transform'!$A$2:$A$2344,'Hospitalisation Transform'!$G$2:$G$2344)</f>
        <v>R1012</v>
      </c>
      <c r="Q2256" s="14">
        <f>_xlfn.XLOOKUP(A2256,'Hospitalisation Transform'!$A$2:$A$2344,'Hospitalisation Transform'!$H$2:$H$2344)</f>
        <v>26</v>
      </c>
    </row>
    <row r="2257" spans="1:17" ht="15.5" x14ac:dyDescent="0.35">
      <c r="A2257" s="59" t="s">
        <v>103</v>
      </c>
      <c r="B2257" s="39" t="str">
        <f>_xlfn.XLOOKUP(A2257,'Customer Names Transform'!$A$2:$A$2336,'Customer Names Transform'!$D$2:$D$2336)</f>
        <v>Martha L.</v>
      </c>
      <c r="C2257" s="28">
        <f>_xlfn.XLOOKUP(A2257,'Medical Exam Transform'!$A$2:$A$2336,'Medical Exam Transform'!$B$2:$B$2336)</f>
        <v>20.72</v>
      </c>
      <c r="D2257" s="14">
        <f>_xlfn.XLOOKUP(A2257,'Medical Exam Transform'!$A$2:$A$2336,'Medical Exam Transform'!$C$2:$C$2336)</f>
        <v>9.4600000000000009</v>
      </c>
      <c r="E2257" s="14" t="str">
        <f>_xlfn.XLOOKUP(A2257,'Medical Exam Transform'!$A$2:$A$2336,'Medical Exam Transform'!$D$2:$D$2336)</f>
        <v>No</v>
      </c>
      <c r="F2257" s="14" t="str">
        <f>_xlfn.XLOOKUP(A2257,'Medical Exam Transform'!$A$2:$A$2336,'Medical Exam Transform'!$E$2:$E$2336)</f>
        <v>No</v>
      </c>
      <c r="G2257" s="14" t="str">
        <f>_xlfn.XLOOKUP(A2257,'Medical Exam Transform'!$A$2:$A$2336,'Medical Exam Transform'!$F$2:$F$2336)</f>
        <v>No</v>
      </c>
      <c r="H2257" s="14">
        <f>_xlfn.XLOOKUP(A2257,'Medical Exam Transform'!$A$2:$A$2336,'Medical Exam Transform'!$G$2:$G$2336)</f>
        <v>0</v>
      </c>
      <c r="I2257" s="14" t="str">
        <f>_xlfn.XLOOKUP(A2257,'Medical Exam Transform'!$A$2:$A$2336,'Medical Exam Transform'!$H$2:$H$2336)</f>
        <v>No</v>
      </c>
      <c r="J2257" s="14" t="str">
        <f>_xlfn.XLOOKUP(A2257,'Medical Exam Transform'!$A$2:$A$2336,'Medical Exam Transform'!$I$2:$I$2336)</f>
        <v>Normalweight</v>
      </c>
      <c r="K2257" s="14" t="str">
        <f>_xlfn.XLOOKUP(A2257,'Medical Exam Transform'!$A$2:$A$2336,'Medical Exam Transform'!$J$2:$J$2336)</f>
        <v>Normal</v>
      </c>
      <c r="L2257" s="60">
        <f>_xlfn.XLOOKUP(A2257,'Hospitalisation Transform'!$A$2:$A$2344,'Hospitalisation Transform'!$B$2:$B$2344)</f>
        <v>37594</v>
      </c>
      <c r="M2257" s="82">
        <f>_xlfn.XLOOKUP(A2257,'Hospitalisation Transform'!$A$2:$A$2344,'Hospitalisation Transform'!$D$2:$D$2344)</f>
        <v>1267</v>
      </c>
      <c r="N2257" s="14" t="str">
        <f>_xlfn.XLOOKUP(A2257,'Hospitalisation Transform'!$A$2:$A$2344,'Hospitalisation Transform'!$E$2:$E$2344)</f>
        <v>tier - 2</v>
      </c>
      <c r="O2257" s="14" t="str">
        <f>_xlfn.XLOOKUP(A2257,'Hospitalisation Transform'!$A$2:$A$2344,'Hospitalisation Transform'!$F$2:$F$2344)</f>
        <v>tier - 1</v>
      </c>
      <c r="P2257" s="14" t="str">
        <f>_xlfn.XLOOKUP(A2257,'Hospitalisation Transform'!$A$2:$A$2344,'Hospitalisation Transform'!$G$2:$G$2344)</f>
        <v>R1013</v>
      </c>
      <c r="Q2257" s="14">
        <f>_xlfn.XLOOKUP(A2257,'Hospitalisation Transform'!$A$2:$A$2344,'Hospitalisation Transform'!$H$2:$H$2344)</f>
        <v>21</v>
      </c>
    </row>
    <row r="2258" spans="1:17" ht="15.5" x14ac:dyDescent="0.35">
      <c r="A2258" s="59" t="s">
        <v>102</v>
      </c>
      <c r="B2258" s="39" t="str">
        <f>_xlfn.XLOOKUP(A2258,'Customer Names Transform'!$A$2:$A$2336,'Customer Names Transform'!$D$2:$D$2336)</f>
        <v>Ryan C.</v>
      </c>
      <c r="C2258" s="28">
        <f>_xlfn.XLOOKUP(A2258,'Medical Exam Transform'!$A$2:$A$2336,'Medical Exam Transform'!$B$2:$B$2336)</f>
        <v>35.4</v>
      </c>
      <c r="D2258" s="14">
        <f>_xlfn.XLOOKUP(A2258,'Medical Exam Transform'!$A$2:$A$2336,'Medical Exam Transform'!$C$2:$C$2336)</f>
        <v>5.94</v>
      </c>
      <c r="E2258" s="14" t="str">
        <f>_xlfn.XLOOKUP(A2258,'Medical Exam Transform'!$A$2:$A$2336,'Medical Exam Transform'!$D$2:$D$2336)</f>
        <v>No</v>
      </c>
      <c r="F2258" s="14" t="str">
        <f>_xlfn.XLOOKUP(A2258,'Medical Exam Transform'!$A$2:$A$2336,'Medical Exam Transform'!$E$2:$E$2336)</f>
        <v>No</v>
      </c>
      <c r="G2258" s="14" t="str">
        <f>_xlfn.XLOOKUP(A2258,'Medical Exam Transform'!$A$2:$A$2336,'Medical Exam Transform'!$F$2:$F$2336)</f>
        <v>Yes</v>
      </c>
      <c r="H2258" s="14">
        <f>_xlfn.XLOOKUP(A2258,'Medical Exam Transform'!$A$2:$A$2336,'Medical Exam Transform'!$G$2:$G$2336)</f>
        <v>1</v>
      </c>
      <c r="I2258" s="14" t="str">
        <f>_xlfn.XLOOKUP(A2258,'Medical Exam Transform'!$A$2:$A$2336,'Medical Exam Transform'!$H$2:$H$2336)</f>
        <v>No</v>
      </c>
      <c r="J2258" s="14" t="str">
        <f>_xlfn.XLOOKUP(A2258,'Medical Exam Transform'!$A$2:$A$2336,'Medical Exam Transform'!$I$2:$I$2336)</f>
        <v>Obesity</v>
      </c>
      <c r="K2258" s="14" t="str">
        <f>_xlfn.XLOOKUP(A2258,'Medical Exam Transform'!$A$2:$A$2336,'Medical Exam Transform'!$J$2:$J$2336)</f>
        <v>Prediabetes</v>
      </c>
      <c r="L2258" s="60">
        <f>_xlfn.XLOOKUP(A2258,'Hospitalisation Transform'!$A$2:$A$2344,'Hospitalisation Transform'!$B$2:$B$2344)</f>
        <v>37946</v>
      </c>
      <c r="M2258" s="82">
        <f>_xlfn.XLOOKUP(A2258,'Hospitalisation Transform'!$A$2:$A$2344,'Hospitalisation Transform'!$D$2:$D$2344)</f>
        <v>1263.25</v>
      </c>
      <c r="N2258" s="14" t="str">
        <f>_xlfn.XLOOKUP(A2258,'Hospitalisation Transform'!$A$2:$A$2344,'Hospitalisation Transform'!$E$2:$E$2344)</f>
        <v>tier - 2</v>
      </c>
      <c r="O2258" s="14" t="str">
        <f>_xlfn.XLOOKUP(A2258,'Hospitalisation Transform'!$A$2:$A$2344,'Hospitalisation Transform'!$F$2:$F$2344)</f>
        <v>tier - 3</v>
      </c>
      <c r="P2258" s="14" t="str">
        <f>_xlfn.XLOOKUP(A2258,'Hospitalisation Transform'!$A$2:$A$2344,'Hospitalisation Transform'!$G$2:$G$2344)</f>
        <v>R1011</v>
      </c>
      <c r="Q2258" s="14">
        <f>_xlfn.XLOOKUP(A2258,'Hospitalisation Transform'!$A$2:$A$2344,'Hospitalisation Transform'!$H$2:$H$2344)</f>
        <v>20</v>
      </c>
    </row>
    <row r="2259" spans="1:17" ht="15.5" x14ac:dyDescent="0.35">
      <c r="A2259" s="59" t="s">
        <v>101</v>
      </c>
      <c r="B2259" s="39" t="str">
        <f>_xlfn.XLOOKUP(A2259,'Customer Names Transform'!$A$2:$A$2336,'Customer Names Transform'!$D$2:$D$2336)</f>
        <v>Cliff</v>
      </c>
      <c r="C2259" s="28">
        <f>_xlfn.XLOOKUP(A2259,'Medical Exam Transform'!$A$2:$A$2336,'Medical Exam Transform'!$B$2:$B$2336)</f>
        <v>34.4</v>
      </c>
      <c r="D2259" s="14">
        <f>_xlfn.XLOOKUP(A2259,'Medical Exam Transform'!$A$2:$A$2336,'Medical Exam Transform'!$C$2:$C$2336)</f>
        <v>5.7</v>
      </c>
      <c r="E2259" s="14" t="str">
        <f>_xlfn.XLOOKUP(A2259,'Medical Exam Transform'!$A$2:$A$2336,'Medical Exam Transform'!$D$2:$D$2336)</f>
        <v>No</v>
      </c>
      <c r="F2259" s="14" t="str">
        <f>_xlfn.XLOOKUP(A2259,'Medical Exam Transform'!$A$2:$A$2336,'Medical Exam Transform'!$E$2:$E$2336)</f>
        <v>No</v>
      </c>
      <c r="G2259" s="14" t="str">
        <f>_xlfn.XLOOKUP(A2259,'Medical Exam Transform'!$A$2:$A$2336,'Medical Exam Transform'!$F$2:$F$2336)</f>
        <v>Yes</v>
      </c>
      <c r="H2259" s="14">
        <f>_xlfn.XLOOKUP(A2259,'Medical Exam Transform'!$A$2:$A$2336,'Medical Exam Transform'!$G$2:$G$2336)</f>
        <v>1</v>
      </c>
      <c r="I2259" s="14" t="str">
        <f>_xlfn.XLOOKUP(A2259,'Medical Exam Transform'!$A$2:$A$2336,'Medical Exam Transform'!$H$2:$H$2336)</f>
        <v>No</v>
      </c>
      <c r="J2259" s="14" t="str">
        <f>_xlfn.XLOOKUP(A2259,'Medical Exam Transform'!$A$2:$A$2336,'Medical Exam Transform'!$I$2:$I$2336)</f>
        <v>Obesity</v>
      </c>
      <c r="K2259" s="14" t="str">
        <f>_xlfn.XLOOKUP(A2259,'Medical Exam Transform'!$A$2:$A$2336,'Medical Exam Transform'!$J$2:$J$2336)</f>
        <v>Prediabetes</v>
      </c>
      <c r="L2259" s="60">
        <f>_xlfn.XLOOKUP(A2259,'Hospitalisation Transform'!$A$2:$A$2344,'Hospitalisation Transform'!$B$2:$B$2344)</f>
        <v>37848</v>
      </c>
      <c r="M2259" s="82">
        <f>_xlfn.XLOOKUP(A2259,'Hospitalisation Transform'!$A$2:$A$2344,'Hospitalisation Transform'!$D$2:$D$2344)</f>
        <v>1261.8599999999999</v>
      </c>
      <c r="N2259" s="14" t="str">
        <f>_xlfn.XLOOKUP(A2259,'Hospitalisation Transform'!$A$2:$A$2344,'Hospitalisation Transform'!$E$2:$E$2344)</f>
        <v>tier - 2</v>
      </c>
      <c r="O2259" s="14" t="str">
        <f>_xlfn.XLOOKUP(A2259,'Hospitalisation Transform'!$A$2:$A$2344,'Hospitalisation Transform'!$F$2:$F$2344)</f>
        <v>tier - 3</v>
      </c>
      <c r="P2259" s="14" t="str">
        <f>_xlfn.XLOOKUP(A2259,'Hospitalisation Transform'!$A$2:$A$2344,'Hospitalisation Transform'!$G$2:$G$2344)</f>
        <v>R1011</v>
      </c>
      <c r="Q2259" s="14">
        <f>_xlfn.XLOOKUP(A2259,'Hospitalisation Transform'!$A$2:$A$2344,'Hospitalisation Transform'!$H$2:$H$2344)</f>
        <v>20</v>
      </c>
    </row>
    <row r="2260" spans="1:17" ht="15.5" x14ac:dyDescent="0.35">
      <c r="A2260" s="59" t="s">
        <v>100</v>
      </c>
      <c r="B2260" s="39" t="str">
        <f>_xlfn.XLOOKUP(A2260,'Customer Names Transform'!$A$2:$A$2336,'Customer Names Transform'!$D$2:$D$2336)</f>
        <v>Blue</v>
      </c>
      <c r="C2260" s="28">
        <f>_xlfn.XLOOKUP(A2260,'Medical Exam Transform'!$A$2:$A$2336,'Medical Exam Transform'!$B$2:$B$2336)</f>
        <v>34.1</v>
      </c>
      <c r="D2260" s="14">
        <f>_xlfn.XLOOKUP(A2260,'Medical Exam Transform'!$A$2:$A$2336,'Medical Exam Transform'!$C$2:$C$2336)</f>
        <v>4.13</v>
      </c>
      <c r="E2260" s="14" t="str">
        <f>_xlfn.XLOOKUP(A2260,'Medical Exam Transform'!$A$2:$A$2336,'Medical Exam Transform'!$D$2:$D$2336)</f>
        <v>No</v>
      </c>
      <c r="F2260" s="14" t="str">
        <f>_xlfn.XLOOKUP(A2260,'Medical Exam Transform'!$A$2:$A$2336,'Medical Exam Transform'!$E$2:$E$2336)</f>
        <v>No</v>
      </c>
      <c r="G2260" s="14" t="str">
        <f>_xlfn.XLOOKUP(A2260,'Medical Exam Transform'!$A$2:$A$2336,'Medical Exam Transform'!$F$2:$F$2336)</f>
        <v>Yes</v>
      </c>
      <c r="H2260" s="14">
        <f>_xlfn.XLOOKUP(A2260,'Medical Exam Transform'!$A$2:$A$2336,'Medical Exam Transform'!$G$2:$G$2336)</f>
        <v>1</v>
      </c>
      <c r="I2260" s="14" t="str">
        <f>_xlfn.XLOOKUP(A2260,'Medical Exam Transform'!$A$2:$A$2336,'Medical Exam Transform'!$H$2:$H$2336)</f>
        <v>No</v>
      </c>
      <c r="J2260" s="14" t="str">
        <f>_xlfn.XLOOKUP(A2260,'Medical Exam Transform'!$A$2:$A$2336,'Medical Exam Transform'!$I$2:$I$2336)</f>
        <v>Obesity</v>
      </c>
      <c r="K2260" s="14" t="str">
        <f>_xlfn.XLOOKUP(A2260,'Medical Exam Transform'!$A$2:$A$2336,'Medical Exam Transform'!$J$2:$J$2336)</f>
        <v>Normal</v>
      </c>
      <c r="L2260" s="60">
        <f>_xlfn.XLOOKUP(A2260,'Hospitalisation Transform'!$A$2:$A$2344,'Hospitalisation Transform'!$B$2:$B$2344)</f>
        <v>37924</v>
      </c>
      <c r="M2260" s="82">
        <f>_xlfn.XLOOKUP(A2260,'Hospitalisation Transform'!$A$2:$A$2344,'Hospitalisation Transform'!$D$2:$D$2344)</f>
        <v>1261.44</v>
      </c>
      <c r="N2260" s="14" t="str">
        <f>_xlfn.XLOOKUP(A2260,'Hospitalisation Transform'!$A$2:$A$2344,'Hospitalisation Transform'!$E$2:$E$2344)</f>
        <v>tier - 2</v>
      </c>
      <c r="O2260" s="14" t="str">
        <f>_xlfn.XLOOKUP(A2260,'Hospitalisation Transform'!$A$2:$A$2344,'Hospitalisation Transform'!$F$2:$F$2344)</f>
        <v>tier - 3</v>
      </c>
      <c r="P2260" s="14" t="str">
        <f>_xlfn.XLOOKUP(A2260,'Hospitalisation Transform'!$A$2:$A$2344,'Hospitalisation Transform'!$G$2:$G$2344)</f>
        <v>R1011</v>
      </c>
      <c r="Q2260" s="14">
        <f>_xlfn.XLOOKUP(A2260,'Hospitalisation Transform'!$A$2:$A$2344,'Hospitalisation Transform'!$H$2:$H$2344)</f>
        <v>20</v>
      </c>
    </row>
    <row r="2261" spans="1:17" ht="15.5" x14ac:dyDescent="0.35">
      <c r="A2261" s="59" t="s">
        <v>99</v>
      </c>
      <c r="B2261" s="39" t="str">
        <f>_xlfn.XLOOKUP(A2261,'Customer Names Transform'!$A$2:$A$2336,'Customer Names Transform'!$D$2:$D$2336)</f>
        <v>Jeffrey M</v>
      </c>
      <c r="C2261" s="28">
        <f>_xlfn.XLOOKUP(A2261,'Medical Exam Transform'!$A$2:$A$2336,'Medical Exam Transform'!$B$2:$B$2336)</f>
        <v>30.4</v>
      </c>
      <c r="D2261" s="14">
        <f>_xlfn.XLOOKUP(A2261,'Medical Exam Transform'!$A$2:$A$2336,'Medical Exam Transform'!$C$2:$C$2336)</f>
        <v>4.7699999999999996</v>
      </c>
      <c r="E2261" s="14" t="str">
        <f>_xlfn.XLOOKUP(A2261,'Medical Exam Transform'!$A$2:$A$2336,'Medical Exam Transform'!$D$2:$D$2336)</f>
        <v>No</v>
      </c>
      <c r="F2261" s="14" t="str">
        <f>_xlfn.XLOOKUP(A2261,'Medical Exam Transform'!$A$2:$A$2336,'Medical Exam Transform'!$E$2:$E$2336)</f>
        <v>No</v>
      </c>
      <c r="G2261" s="14" t="str">
        <f>_xlfn.XLOOKUP(A2261,'Medical Exam Transform'!$A$2:$A$2336,'Medical Exam Transform'!$F$2:$F$2336)</f>
        <v>Yes</v>
      </c>
      <c r="H2261" s="14">
        <f>_xlfn.XLOOKUP(A2261,'Medical Exam Transform'!$A$2:$A$2336,'Medical Exam Transform'!$G$2:$G$2336)</f>
        <v>1</v>
      </c>
      <c r="I2261" s="14" t="str">
        <f>_xlfn.XLOOKUP(A2261,'Medical Exam Transform'!$A$2:$A$2336,'Medical Exam Transform'!$H$2:$H$2336)</f>
        <v>No</v>
      </c>
      <c r="J2261" s="14" t="str">
        <f>_xlfn.XLOOKUP(A2261,'Medical Exam Transform'!$A$2:$A$2336,'Medical Exam Transform'!$I$2:$I$2336)</f>
        <v>Obesity</v>
      </c>
      <c r="K2261" s="14" t="str">
        <f>_xlfn.XLOOKUP(A2261,'Medical Exam Transform'!$A$2:$A$2336,'Medical Exam Transform'!$J$2:$J$2336)</f>
        <v>Normal</v>
      </c>
      <c r="L2261" s="60">
        <f>_xlfn.XLOOKUP(A2261,'Hospitalisation Transform'!$A$2:$A$2344,'Hospitalisation Transform'!$B$2:$B$2344)</f>
        <v>37907</v>
      </c>
      <c r="M2261" s="82">
        <f>_xlfn.XLOOKUP(A2261,'Hospitalisation Transform'!$A$2:$A$2344,'Hospitalisation Transform'!$D$2:$D$2344)</f>
        <v>1256.3</v>
      </c>
      <c r="N2261" s="14" t="str">
        <f>_xlfn.XLOOKUP(A2261,'Hospitalisation Transform'!$A$2:$A$2344,'Hospitalisation Transform'!$E$2:$E$2344)</f>
        <v>tier - 2</v>
      </c>
      <c r="O2261" s="14" t="str">
        <f>_xlfn.XLOOKUP(A2261,'Hospitalisation Transform'!$A$2:$A$2344,'Hospitalisation Transform'!$F$2:$F$2344)</f>
        <v>tier - 3</v>
      </c>
      <c r="P2261" s="14" t="str">
        <f>_xlfn.XLOOKUP(A2261,'Hospitalisation Transform'!$A$2:$A$2344,'Hospitalisation Transform'!$G$2:$G$2344)</f>
        <v>R1011</v>
      </c>
      <c r="Q2261" s="14">
        <f>_xlfn.XLOOKUP(A2261,'Hospitalisation Transform'!$A$2:$A$2344,'Hospitalisation Transform'!$H$2:$H$2344)</f>
        <v>20</v>
      </c>
    </row>
    <row r="2262" spans="1:17" ht="15.5" x14ac:dyDescent="0.35">
      <c r="A2262" s="59" t="s">
        <v>98</v>
      </c>
      <c r="B2262" s="39" t="str">
        <f>_xlfn.XLOOKUP(A2262,'Customer Names Transform'!$A$2:$A$2336,'Customer Names Transform'!$D$2:$D$2336)</f>
        <v>Andrew</v>
      </c>
      <c r="C2262" s="28">
        <f>_xlfn.XLOOKUP(A2262,'Medical Exam Transform'!$A$2:$A$2336,'Medical Exam Transform'!$B$2:$B$2336)</f>
        <v>28.7</v>
      </c>
      <c r="D2262" s="14">
        <f>_xlfn.XLOOKUP(A2262,'Medical Exam Transform'!$A$2:$A$2336,'Medical Exam Transform'!$C$2:$C$2336)</f>
        <v>4.99</v>
      </c>
      <c r="E2262" s="14" t="str">
        <f>_xlfn.XLOOKUP(A2262,'Medical Exam Transform'!$A$2:$A$2336,'Medical Exam Transform'!$D$2:$D$2336)</f>
        <v>No</v>
      </c>
      <c r="F2262" s="14" t="str">
        <f>_xlfn.XLOOKUP(A2262,'Medical Exam Transform'!$A$2:$A$2336,'Medical Exam Transform'!$E$2:$E$2336)</f>
        <v>No</v>
      </c>
      <c r="G2262" s="14" t="str">
        <f>_xlfn.XLOOKUP(A2262,'Medical Exam Transform'!$A$2:$A$2336,'Medical Exam Transform'!$F$2:$F$2336)</f>
        <v>Yes</v>
      </c>
      <c r="H2262" s="14">
        <f>_xlfn.XLOOKUP(A2262,'Medical Exam Transform'!$A$2:$A$2336,'Medical Exam Transform'!$G$2:$G$2336)</f>
        <v>1</v>
      </c>
      <c r="I2262" s="14" t="str">
        <f>_xlfn.XLOOKUP(A2262,'Medical Exam Transform'!$A$2:$A$2336,'Medical Exam Transform'!$H$2:$H$2336)</f>
        <v>No</v>
      </c>
      <c r="J2262" s="14" t="str">
        <f>_xlfn.XLOOKUP(A2262,'Medical Exam Transform'!$A$2:$A$2336,'Medical Exam Transform'!$I$2:$I$2336)</f>
        <v>Overweight</v>
      </c>
      <c r="K2262" s="14" t="str">
        <f>_xlfn.XLOOKUP(A2262,'Medical Exam Transform'!$A$2:$A$2336,'Medical Exam Transform'!$J$2:$J$2336)</f>
        <v>Normal</v>
      </c>
      <c r="L2262" s="60">
        <f>_xlfn.XLOOKUP(A2262,'Hospitalisation Transform'!$A$2:$A$2344,'Hospitalisation Transform'!$B$2:$B$2344)</f>
        <v>37965</v>
      </c>
      <c r="M2262" s="82">
        <f>_xlfn.XLOOKUP(A2262,'Hospitalisation Transform'!$A$2:$A$2344,'Hospitalisation Transform'!$D$2:$D$2344)</f>
        <v>1253.94</v>
      </c>
      <c r="N2262" s="14" t="str">
        <f>_xlfn.XLOOKUP(A2262,'Hospitalisation Transform'!$A$2:$A$2344,'Hospitalisation Transform'!$E$2:$E$2344)</f>
        <v>tier - 2</v>
      </c>
      <c r="O2262" s="14" t="str">
        <f>_xlfn.XLOOKUP(A2262,'Hospitalisation Transform'!$A$2:$A$2344,'Hospitalisation Transform'!$F$2:$F$2344)</f>
        <v>tier - 2</v>
      </c>
      <c r="P2262" s="14" t="str">
        <f>_xlfn.XLOOKUP(A2262,'Hospitalisation Transform'!$A$2:$A$2344,'Hospitalisation Transform'!$G$2:$G$2344)</f>
        <v>R1011</v>
      </c>
      <c r="Q2262" s="14">
        <f>_xlfn.XLOOKUP(A2262,'Hospitalisation Transform'!$A$2:$A$2344,'Hospitalisation Transform'!$H$2:$H$2344)</f>
        <v>20</v>
      </c>
    </row>
    <row r="2263" spans="1:17" ht="15.5" x14ac:dyDescent="0.35">
      <c r="A2263" s="59" t="s">
        <v>97</v>
      </c>
      <c r="B2263" s="39" t="str">
        <f>_xlfn.XLOOKUP(A2263,'Customer Names Transform'!$A$2:$A$2336,'Customer Names Transform'!$D$2:$D$2336)</f>
        <v>Julia</v>
      </c>
      <c r="C2263" s="28">
        <f>_xlfn.XLOOKUP(A2263,'Medical Exam Transform'!$A$2:$A$2336,'Medical Exam Transform'!$B$2:$B$2336)</f>
        <v>17.440000000000001</v>
      </c>
      <c r="D2263" s="14">
        <f>_xlfn.XLOOKUP(A2263,'Medical Exam Transform'!$A$2:$A$2336,'Medical Exam Transform'!$C$2:$C$2336)</f>
        <v>4.42</v>
      </c>
      <c r="E2263" s="14" t="str">
        <f>_xlfn.XLOOKUP(A2263,'Medical Exam Transform'!$A$2:$A$2336,'Medical Exam Transform'!$D$2:$D$2336)</f>
        <v>Yes</v>
      </c>
      <c r="F2263" s="14" t="str">
        <f>_xlfn.XLOOKUP(A2263,'Medical Exam Transform'!$A$2:$A$2336,'Medical Exam Transform'!$E$2:$E$2336)</f>
        <v>No</v>
      </c>
      <c r="G2263" s="14" t="str">
        <f>_xlfn.XLOOKUP(A2263,'Medical Exam Transform'!$A$2:$A$2336,'Medical Exam Transform'!$F$2:$F$2336)</f>
        <v>Yes</v>
      </c>
      <c r="H2263" s="14">
        <f>_xlfn.XLOOKUP(A2263,'Medical Exam Transform'!$A$2:$A$2336,'Medical Exam Transform'!$G$2:$G$2336)</f>
        <v>1</v>
      </c>
      <c r="I2263" s="14" t="str">
        <f>_xlfn.XLOOKUP(A2263,'Medical Exam Transform'!$A$2:$A$2336,'Medical Exam Transform'!$H$2:$H$2336)</f>
        <v>No</v>
      </c>
      <c r="J2263" s="14" t="str">
        <f>_xlfn.XLOOKUP(A2263,'Medical Exam Transform'!$A$2:$A$2336,'Medical Exam Transform'!$I$2:$I$2336)</f>
        <v>Underweight</v>
      </c>
      <c r="K2263" s="14" t="str">
        <f>_xlfn.XLOOKUP(A2263,'Medical Exam Transform'!$A$2:$A$2336,'Medical Exam Transform'!$J$2:$J$2336)</f>
        <v>Normal</v>
      </c>
      <c r="L2263" s="60">
        <f>_xlfn.XLOOKUP(A2263,'Hospitalisation Transform'!$A$2:$A$2344,'Hospitalisation Transform'!$B$2:$B$2344)</f>
        <v>35738</v>
      </c>
      <c r="M2263" s="82">
        <f>_xlfn.XLOOKUP(A2263,'Hospitalisation Transform'!$A$2:$A$2344,'Hospitalisation Transform'!$D$2:$D$2344)</f>
        <v>1253</v>
      </c>
      <c r="N2263" s="14" t="str">
        <f>_xlfn.XLOOKUP(A2263,'Hospitalisation Transform'!$A$2:$A$2344,'Hospitalisation Transform'!$E$2:$E$2344)</f>
        <v>tier - 2</v>
      </c>
      <c r="O2263" s="14" t="str">
        <f>_xlfn.XLOOKUP(A2263,'Hospitalisation Transform'!$A$2:$A$2344,'Hospitalisation Transform'!$F$2:$F$2344)</f>
        <v>tier - 2</v>
      </c>
      <c r="P2263" s="14" t="str">
        <f>_xlfn.XLOOKUP(A2263,'Hospitalisation Transform'!$A$2:$A$2344,'Hospitalisation Transform'!$G$2:$G$2344)</f>
        <v>R1013</v>
      </c>
      <c r="Q2263" s="14">
        <f>_xlfn.XLOOKUP(A2263,'Hospitalisation Transform'!$A$2:$A$2344,'Hospitalisation Transform'!$H$2:$H$2344)</f>
        <v>26</v>
      </c>
    </row>
    <row r="2264" spans="1:17" ht="15.5" x14ac:dyDescent="0.35">
      <c r="A2264" s="59" t="s">
        <v>96</v>
      </c>
      <c r="B2264" s="39" t="str">
        <f>_xlfn.XLOOKUP(A2264,'Customer Names Transform'!$A$2:$A$2336,'Customer Names Transform'!$D$2:$D$2336)</f>
        <v>Daniel</v>
      </c>
      <c r="C2264" s="28">
        <f>_xlfn.XLOOKUP(A2264,'Medical Exam Transform'!$A$2:$A$2336,'Medical Exam Transform'!$B$2:$B$2336)</f>
        <v>27.6</v>
      </c>
      <c r="D2264" s="14">
        <f>_xlfn.XLOOKUP(A2264,'Medical Exam Transform'!$A$2:$A$2336,'Medical Exam Transform'!$C$2:$C$2336)</f>
        <v>4.01</v>
      </c>
      <c r="E2264" s="14" t="str">
        <f>_xlfn.XLOOKUP(A2264,'Medical Exam Transform'!$A$2:$A$2336,'Medical Exam Transform'!$D$2:$D$2336)</f>
        <v>No</v>
      </c>
      <c r="F2264" s="14" t="str">
        <f>_xlfn.XLOOKUP(A2264,'Medical Exam Transform'!$A$2:$A$2336,'Medical Exam Transform'!$E$2:$E$2336)</f>
        <v>No</v>
      </c>
      <c r="G2264" s="14" t="str">
        <f>_xlfn.XLOOKUP(A2264,'Medical Exam Transform'!$A$2:$A$2336,'Medical Exam Transform'!$F$2:$F$2336)</f>
        <v>Yes</v>
      </c>
      <c r="H2264" s="14">
        <f>_xlfn.XLOOKUP(A2264,'Medical Exam Transform'!$A$2:$A$2336,'Medical Exam Transform'!$G$2:$G$2336)</f>
        <v>1</v>
      </c>
      <c r="I2264" s="14" t="str">
        <f>_xlfn.XLOOKUP(A2264,'Medical Exam Transform'!$A$2:$A$2336,'Medical Exam Transform'!$H$2:$H$2336)</f>
        <v>No</v>
      </c>
      <c r="J2264" s="14" t="str">
        <f>_xlfn.XLOOKUP(A2264,'Medical Exam Transform'!$A$2:$A$2336,'Medical Exam Transform'!$I$2:$I$2336)</f>
        <v>Overweight</v>
      </c>
      <c r="K2264" s="14" t="str">
        <f>_xlfn.XLOOKUP(A2264,'Medical Exam Transform'!$A$2:$A$2336,'Medical Exam Transform'!$J$2:$J$2336)</f>
        <v>Prediabetes</v>
      </c>
      <c r="L2264" s="60">
        <f>_xlfn.XLOOKUP(A2264,'Hospitalisation Transform'!$A$2:$A$2344,'Hospitalisation Transform'!$B$2:$B$2344)</f>
        <v>37879</v>
      </c>
      <c r="M2264" s="82">
        <f>_xlfn.XLOOKUP(A2264,'Hospitalisation Transform'!$A$2:$A$2344,'Hospitalisation Transform'!$D$2:$D$2344)</f>
        <v>1252.4100000000001</v>
      </c>
      <c r="N2264" s="14" t="str">
        <f>_xlfn.XLOOKUP(A2264,'Hospitalisation Transform'!$A$2:$A$2344,'Hospitalisation Transform'!$E$2:$E$2344)</f>
        <v>tier - 2</v>
      </c>
      <c r="O2264" s="14" t="str">
        <f>_xlfn.XLOOKUP(A2264,'Hospitalisation Transform'!$A$2:$A$2344,'Hospitalisation Transform'!$F$2:$F$2344)</f>
        <v>tier - 3</v>
      </c>
      <c r="P2264" s="14" t="str">
        <f>_xlfn.XLOOKUP(A2264,'Hospitalisation Transform'!$A$2:$A$2344,'Hospitalisation Transform'!$G$2:$G$2344)</f>
        <v>R1011</v>
      </c>
      <c r="Q2264" s="14">
        <f>_xlfn.XLOOKUP(A2264,'Hospitalisation Transform'!$A$2:$A$2344,'Hospitalisation Transform'!$H$2:$H$2344)</f>
        <v>20</v>
      </c>
    </row>
    <row r="2265" spans="1:17" ht="15.5" x14ac:dyDescent="0.35">
      <c r="A2265" s="59" t="s">
        <v>95</v>
      </c>
      <c r="B2265" s="39" t="str">
        <f>_xlfn.XLOOKUP(A2265,'Customer Names Transform'!$A$2:$A$2336,'Customer Names Transform'!$D$2:$D$2336)</f>
        <v>Jaime</v>
      </c>
      <c r="C2265" s="28">
        <f>_xlfn.XLOOKUP(A2265,'Medical Exam Transform'!$A$2:$A$2336,'Medical Exam Transform'!$B$2:$B$2336)</f>
        <v>20.7</v>
      </c>
      <c r="D2265" s="14">
        <f>_xlfn.XLOOKUP(A2265,'Medical Exam Transform'!$A$2:$A$2336,'Medical Exam Transform'!$C$2:$C$2336)</f>
        <v>4.49</v>
      </c>
      <c r="E2265" s="14" t="str">
        <f>_xlfn.XLOOKUP(A2265,'Medical Exam Transform'!$A$2:$A$2336,'Medical Exam Transform'!$D$2:$D$2336)</f>
        <v>No</v>
      </c>
      <c r="F2265" s="14" t="str">
        <f>_xlfn.XLOOKUP(A2265,'Medical Exam Transform'!$A$2:$A$2336,'Medical Exam Transform'!$E$2:$E$2336)</f>
        <v>No</v>
      </c>
      <c r="G2265" s="14" t="str">
        <f>_xlfn.XLOOKUP(A2265,'Medical Exam Transform'!$A$2:$A$2336,'Medical Exam Transform'!$F$2:$F$2336)</f>
        <v>Yes</v>
      </c>
      <c r="H2265" s="14">
        <f>_xlfn.XLOOKUP(A2265,'Medical Exam Transform'!$A$2:$A$2336,'Medical Exam Transform'!$G$2:$G$2336)</f>
        <v>1</v>
      </c>
      <c r="I2265" s="14" t="str">
        <f>_xlfn.XLOOKUP(A2265,'Medical Exam Transform'!$A$2:$A$2336,'Medical Exam Transform'!$H$2:$H$2336)</f>
        <v>No</v>
      </c>
      <c r="J2265" s="14" t="str">
        <f>_xlfn.XLOOKUP(A2265,'Medical Exam Transform'!$A$2:$A$2336,'Medical Exam Transform'!$I$2:$I$2336)</f>
        <v>Normalweight</v>
      </c>
      <c r="K2265" s="14" t="str">
        <f>_xlfn.XLOOKUP(A2265,'Medical Exam Transform'!$A$2:$A$2336,'Medical Exam Transform'!$J$2:$J$2336)</f>
        <v>Prediabetes</v>
      </c>
      <c r="L2265" s="60">
        <f>_xlfn.XLOOKUP(A2265,'Hospitalisation Transform'!$A$2:$A$2344,'Hospitalisation Transform'!$B$2:$B$2344)</f>
        <v>37872</v>
      </c>
      <c r="M2265" s="82">
        <f>_xlfn.XLOOKUP(A2265,'Hospitalisation Transform'!$A$2:$A$2344,'Hospitalisation Transform'!$D$2:$D$2344)</f>
        <v>1242.82</v>
      </c>
      <c r="N2265" s="14" t="str">
        <f>_xlfn.XLOOKUP(A2265,'Hospitalisation Transform'!$A$2:$A$2344,'Hospitalisation Transform'!$E$2:$E$2344)</f>
        <v>tier - 2</v>
      </c>
      <c r="O2265" s="14" t="str">
        <f>_xlfn.XLOOKUP(A2265,'Hospitalisation Transform'!$A$2:$A$2344,'Hospitalisation Transform'!$F$2:$F$2344)</f>
        <v>tier - 1</v>
      </c>
      <c r="P2265" s="14" t="str">
        <f>_xlfn.XLOOKUP(A2265,'Hospitalisation Transform'!$A$2:$A$2344,'Hospitalisation Transform'!$G$2:$G$2344)</f>
        <v>R1011</v>
      </c>
      <c r="Q2265" s="14">
        <f>_xlfn.XLOOKUP(A2265,'Hospitalisation Transform'!$A$2:$A$2344,'Hospitalisation Transform'!$H$2:$H$2344)</f>
        <v>20</v>
      </c>
    </row>
    <row r="2266" spans="1:17" ht="15.5" x14ac:dyDescent="0.35">
      <c r="A2266" s="59" t="s">
        <v>94</v>
      </c>
      <c r="B2266" s="39" t="str">
        <f>_xlfn.XLOOKUP(A2266,'Customer Names Transform'!$A$2:$A$2336,'Customer Names Transform'!$D$2:$D$2336)</f>
        <v>Mohd Syahidan</v>
      </c>
      <c r="C2266" s="28">
        <f>_xlfn.XLOOKUP(A2266,'Medical Exam Transform'!$A$2:$A$2336,'Medical Exam Transform'!$B$2:$B$2336)</f>
        <v>20.3</v>
      </c>
      <c r="D2266" s="14">
        <f>_xlfn.XLOOKUP(A2266,'Medical Exam Transform'!$A$2:$A$2336,'Medical Exam Transform'!$C$2:$C$2336)</f>
        <v>6.37</v>
      </c>
      <c r="E2266" s="14" t="str">
        <f>_xlfn.XLOOKUP(A2266,'Medical Exam Transform'!$A$2:$A$2336,'Medical Exam Transform'!$D$2:$D$2336)</f>
        <v>No</v>
      </c>
      <c r="F2266" s="14" t="str">
        <f>_xlfn.XLOOKUP(A2266,'Medical Exam Transform'!$A$2:$A$2336,'Medical Exam Transform'!$E$2:$E$2336)</f>
        <v>No</v>
      </c>
      <c r="G2266" s="14" t="str">
        <f>_xlfn.XLOOKUP(A2266,'Medical Exam Transform'!$A$2:$A$2336,'Medical Exam Transform'!$F$2:$F$2336)</f>
        <v>Yes</v>
      </c>
      <c r="H2266" s="14">
        <f>_xlfn.XLOOKUP(A2266,'Medical Exam Transform'!$A$2:$A$2336,'Medical Exam Transform'!$G$2:$G$2336)</f>
        <v>1</v>
      </c>
      <c r="I2266" s="14" t="str">
        <f>_xlfn.XLOOKUP(A2266,'Medical Exam Transform'!$A$2:$A$2336,'Medical Exam Transform'!$H$2:$H$2336)</f>
        <v>No</v>
      </c>
      <c r="J2266" s="14" t="str">
        <f>_xlfn.XLOOKUP(A2266,'Medical Exam Transform'!$A$2:$A$2336,'Medical Exam Transform'!$I$2:$I$2336)</f>
        <v>Normalweight</v>
      </c>
      <c r="K2266" s="14" t="str">
        <f>_xlfn.XLOOKUP(A2266,'Medical Exam Transform'!$A$2:$A$2336,'Medical Exam Transform'!$J$2:$J$2336)</f>
        <v>Prediabetes</v>
      </c>
      <c r="L2266" s="60">
        <f>_xlfn.XLOOKUP(A2266,'Hospitalisation Transform'!$A$2:$A$2344,'Hospitalisation Transform'!$B$2:$B$2344)</f>
        <v>37879</v>
      </c>
      <c r="M2266" s="82">
        <f>_xlfn.XLOOKUP(A2266,'Hospitalisation Transform'!$A$2:$A$2344,'Hospitalisation Transform'!$D$2:$D$2344)</f>
        <v>1242.26</v>
      </c>
      <c r="N2266" s="14" t="str">
        <f>_xlfn.XLOOKUP(A2266,'Hospitalisation Transform'!$A$2:$A$2344,'Hospitalisation Transform'!$E$2:$E$2344)</f>
        <v>tier - 2</v>
      </c>
      <c r="O2266" s="14" t="str">
        <f>_xlfn.XLOOKUP(A2266,'Hospitalisation Transform'!$A$2:$A$2344,'Hospitalisation Transform'!$F$2:$F$2344)</f>
        <v>tier - 1</v>
      </c>
      <c r="P2266" s="14" t="str">
        <f>_xlfn.XLOOKUP(A2266,'Hospitalisation Transform'!$A$2:$A$2344,'Hospitalisation Transform'!$G$2:$G$2344)</f>
        <v>R1011</v>
      </c>
      <c r="Q2266" s="14">
        <f>_xlfn.XLOOKUP(A2266,'Hospitalisation Transform'!$A$2:$A$2344,'Hospitalisation Transform'!$H$2:$H$2344)</f>
        <v>20</v>
      </c>
    </row>
    <row r="2267" spans="1:17" ht="15.5" x14ac:dyDescent="0.35">
      <c r="A2267" s="59" t="s">
        <v>93</v>
      </c>
      <c r="B2267" s="39" t="str">
        <f>_xlfn.XLOOKUP(A2267,'Customer Names Transform'!$A$2:$A$2336,'Customer Names Transform'!$D$2:$D$2336)</f>
        <v>Matthew</v>
      </c>
      <c r="C2267" s="28">
        <f>_xlfn.XLOOKUP(A2267,'Medical Exam Transform'!$A$2:$A$2336,'Medical Exam Transform'!$B$2:$B$2336)</f>
        <v>19.8</v>
      </c>
      <c r="D2267" s="14">
        <f>_xlfn.XLOOKUP(A2267,'Medical Exam Transform'!$A$2:$A$2336,'Medical Exam Transform'!$C$2:$C$2336)</f>
        <v>5.12</v>
      </c>
      <c r="E2267" s="14" t="str">
        <f>_xlfn.XLOOKUP(A2267,'Medical Exam Transform'!$A$2:$A$2336,'Medical Exam Transform'!$D$2:$D$2336)</f>
        <v>No</v>
      </c>
      <c r="F2267" s="14" t="str">
        <f>_xlfn.XLOOKUP(A2267,'Medical Exam Transform'!$A$2:$A$2336,'Medical Exam Transform'!$E$2:$E$2336)</f>
        <v>No</v>
      </c>
      <c r="G2267" s="14" t="str">
        <f>_xlfn.XLOOKUP(A2267,'Medical Exam Transform'!$A$2:$A$2336,'Medical Exam Transform'!$F$2:$F$2336)</f>
        <v>Yes</v>
      </c>
      <c r="H2267" s="14">
        <f>_xlfn.XLOOKUP(A2267,'Medical Exam Transform'!$A$2:$A$2336,'Medical Exam Transform'!$G$2:$G$2336)</f>
        <v>1</v>
      </c>
      <c r="I2267" s="14" t="str">
        <f>_xlfn.XLOOKUP(A2267,'Medical Exam Transform'!$A$2:$A$2336,'Medical Exam Transform'!$H$2:$H$2336)</f>
        <v>No</v>
      </c>
      <c r="J2267" s="14" t="str">
        <f>_xlfn.XLOOKUP(A2267,'Medical Exam Transform'!$A$2:$A$2336,'Medical Exam Transform'!$I$2:$I$2336)</f>
        <v>Normalweight</v>
      </c>
      <c r="K2267" s="14" t="str">
        <f>_xlfn.XLOOKUP(A2267,'Medical Exam Transform'!$A$2:$A$2336,'Medical Exam Transform'!$J$2:$J$2336)</f>
        <v>Prediabetes</v>
      </c>
      <c r="L2267" s="60">
        <f>_xlfn.XLOOKUP(A2267,'Hospitalisation Transform'!$A$2:$A$2344,'Hospitalisation Transform'!$B$2:$B$2344)</f>
        <v>37835</v>
      </c>
      <c r="M2267" s="82">
        <f>_xlfn.XLOOKUP(A2267,'Hospitalisation Transform'!$A$2:$A$2344,'Hospitalisation Transform'!$D$2:$D$2344)</f>
        <v>1241.57</v>
      </c>
      <c r="N2267" s="14" t="str">
        <f>_xlfn.XLOOKUP(A2267,'Hospitalisation Transform'!$A$2:$A$2344,'Hospitalisation Transform'!$E$2:$E$2344)</f>
        <v>tier - 2</v>
      </c>
      <c r="O2267" s="14" t="str">
        <f>_xlfn.XLOOKUP(A2267,'Hospitalisation Transform'!$A$2:$A$2344,'Hospitalisation Transform'!$F$2:$F$2344)</f>
        <v>tier - 2</v>
      </c>
      <c r="P2267" s="14" t="str">
        <f>_xlfn.XLOOKUP(A2267,'Hospitalisation Transform'!$A$2:$A$2344,'Hospitalisation Transform'!$G$2:$G$2344)</f>
        <v>R1011</v>
      </c>
      <c r="Q2267" s="14">
        <f>_xlfn.XLOOKUP(A2267,'Hospitalisation Transform'!$A$2:$A$2344,'Hospitalisation Transform'!$H$2:$H$2344)</f>
        <v>20</v>
      </c>
    </row>
    <row r="2268" spans="1:17" ht="15.5" x14ac:dyDescent="0.35">
      <c r="A2268" s="59" t="s">
        <v>92</v>
      </c>
      <c r="B2268" s="39" t="str">
        <f>_xlfn.XLOOKUP(A2268,'Customer Names Transform'!$A$2:$A$2336,'Customer Names Transform'!$D$2:$D$2336)</f>
        <v>Elizabeth S.</v>
      </c>
      <c r="C2268" s="28">
        <f>_xlfn.XLOOKUP(A2268,'Medical Exam Transform'!$A$2:$A$2336,'Medical Exam Transform'!$B$2:$B$2336)</f>
        <v>21.87</v>
      </c>
      <c r="D2268" s="14">
        <f>_xlfn.XLOOKUP(A2268,'Medical Exam Transform'!$A$2:$A$2336,'Medical Exam Transform'!$C$2:$C$2336)</f>
        <v>8.59</v>
      </c>
      <c r="E2268" s="14" t="str">
        <f>_xlfn.XLOOKUP(A2268,'Medical Exam Transform'!$A$2:$A$2336,'Medical Exam Transform'!$D$2:$D$2336)</f>
        <v>No</v>
      </c>
      <c r="F2268" s="14" t="str">
        <f>_xlfn.XLOOKUP(A2268,'Medical Exam Transform'!$A$2:$A$2336,'Medical Exam Transform'!$E$2:$E$2336)</f>
        <v>No</v>
      </c>
      <c r="G2268" s="14" t="str">
        <f>_xlfn.XLOOKUP(A2268,'Medical Exam Transform'!$A$2:$A$2336,'Medical Exam Transform'!$F$2:$F$2336)</f>
        <v>No</v>
      </c>
      <c r="H2268" s="14">
        <f>_xlfn.XLOOKUP(A2268,'Medical Exam Transform'!$A$2:$A$2336,'Medical Exam Transform'!$G$2:$G$2336)</f>
        <v>0</v>
      </c>
      <c r="I2268" s="14" t="str">
        <f>_xlfn.XLOOKUP(A2268,'Medical Exam Transform'!$A$2:$A$2336,'Medical Exam Transform'!$H$2:$H$2336)</f>
        <v>No</v>
      </c>
      <c r="J2268" s="14" t="str">
        <f>_xlfn.XLOOKUP(A2268,'Medical Exam Transform'!$A$2:$A$2336,'Medical Exam Transform'!$I$2:$I$2336)</f>
        <v>Normalweight</v>
      </c>
      <c r="K2268" s="14" t="str">
        <f>_xlfn.XLOOKUP(A2268,'Medical Exam Transform'!$A$2:$A$2336,'Medical Exam Transform'!$J$2:$J$2336)</f>
        <v>Diabetes</v>
      </c>
      <c r="L2268" s="60">
        <f>_xlfn.XLOOKUP(A2268,'Hospitalisation Transform'!$A$2:$A$2344,'Hospitalisation Transform'!$B$2:$B$2344)</f>
        <v>37438</v>
      </c>
      <c r="M2268" s="82">
        <f>_xlfn.XLOOKUP(A2268,'Hospitalisation Transform'!$A$2:$A$2344,'Hospitalisation Transform'!$D$2:$D$2344)</f>
        <v>1241</v>
      </c>
      <c r="N2268" s="14" t="str">
        <f>_xlfn.XLOOKUP(A2268,'Hospitalisation Transform'!$A$2:$A$2344,'Hospitalisation Transform'!$E$2:$E$2344)</f>
        <v>tier - 2</v>
      </c>
      <c r="O2268" s="14" t="str">
        <f>_xlfn.XLOOKUP(A2268,'Hospitalisation Transform'!$A$2:$A$2344,'Hospitalisation Transform'!$F$2:$F$2344)</f>
        <v>tier - 2</v>
      </c>
      <c r="P2268" s="14" t="str">
        <f>_xlfn.XLOOKUP(A2268,'Hospitalisation Transform'!$A$2:$A$2344,'Hospitalisation Transform'!$G$2:$G$2344)</f>
        <v>R1013</v>
      </c>
      <c r="Q2268" s="14">
        <f>_xlfn.XLOOKUP(A2268,'Hospitalisation Transform'!$A$2:$A$2344,'Hospitalisation Transform'!$H$2:$H$2344)</f>
        <v>21</v>
      </c>
    </row>
    <row r="2269" spans="1:17" ht="15.5" x14ac:dyDescent="0.35">
      <c r="A2269" s="59" t="s">
        <v>91</v>
      </c>
      <c r="B2269" s="39" t="str">
        <f>_xlfn.XLOOKUP(A2269,'Customer Names Transform'!$A$2:$A$2336,'Customer Names Transform'!$D$2:$D$2336)</f>
        <v>Katie</v>
      </c>
      <c r="C2269" s="28">
        <f>_xlfn.XLOOKUP(A2269,'Medical Exam Transform'!$A$2:$A$2336,'Medical Exam Transform'!$B$2:$B$2336)</f>
        <v>16.600000000000001</v>
      </c>
      <c r="D2269" s="14">
        <f>_xlfn.XLOOKUP(A2269,'Medical Exam Transform'!$A$2:$A$2336,'Medical Exam Transform'!$C$2:$C$2336)</f>
        <v>5.87</v>
      </c>
      <c r="E2269" s="14" t="str">
        <f>_xlfn.XLOOKUP(A2269,'Medical Exam Transform'!$A$2:$A$2336,'Medical Exam Transform'!$D$2:$D$2336)</f>
        <v>No</v>
      </c>
      <c r="F2269" s="14" t="str">
        <f>_xlfn.XLOOKUP(A2269,'Medical Exam Transform'!$A$2:$A$2336,'Medical Exam Transform'!$E$2:$E$2336)</f>
        <v>No</v>
      </c>
      <c r="G2269" s="14" t="str">
        <f>_xlfn.XLOOKUP(A2269,'Medical Exam Transform'!$A$2:$A$2336,'Medical Exam Transform'!$F$2:$F$2336)</f>
        <v>No</v>
      </c>
      <c r="H2269" s="14">
        <f>_xlfn.XLOOKUP(A2269,'Medical Exam Transform'!$A$2:$A$2336,'Medical Exam Transform'!$G$2:$G$2336)</f>
        <v>1</v>
      </c>
      <c r="I2269" s="14" t="str">
        <f>_xlfn.XLOOKUP(A2269,'Medical Exam Transform'!$A$2:$A$2336,'Medical Exam Transform'!$H$2:$H$2336)</f>
        <v>No</v>
      </c>
      <c r="J2269" s="14" t="str">
        <f>_xlfn.XLOOKUP(A2269,'Medical Exam Transform'!$A$2:$A$2336,'Medical Exam Transform'!$I$2:$I$2336)</f>
        <v>Underweight</v>
      </c>
      <c r="K2269" s="14" t="str">
        <f>_xlfn.XLOOKUP(A2269,'Medical Exam Transform'!$A$2:$A$2336,'Medical Exam Transform'!$J$2:$J$2336)</f>
        <v>Normal</v>
      </c>
      <c r="L2269" s="60">
        <f>_xlfn.XLOOKUP(A2269,'Hospitalisation Transform'!$A$2:$A$2344,'Hospitalisation Transform'!$B$2:$B$2344)</f>
        <v>36079</v>
      </c>
      <c r="M2269" s="82">
        <f>_xlfn.XLOOKUP(A2269,'Hospitalisation Transform'!$A$2:$A$2344,'Hospitalisation Transform'!$D$2:$D$2344)</f>
        <v>1240</v>
      </c>
      <c r="N2269" s="14" t="str">
        <f>_xlfn.XLOOKUP(A2269,'Hospitalisation Transform'!$A$2:$A$2344,'Hospitalisation Transform'!$E$2:$E$2344)</f>
        <v>tier - 2</v>
      </c>
      <c r="O2269" s="14" t="str">
        <f>_xlfn.XLOOKUP(A2269,'Hospitalisation Transform'!$A$2:$A$2344,'Hospitalisation Transform'!$F$2:$F$2344)</f>
        <v>tier - 1</v>
      </c>
      <c r="P2269" s="14" t="str">
        <f>_xlfn.XLOOKUP(A2269,'Hospitalisation Transform'!$A$2:$A$2344,'Hospitalisation Transform'!$G$2:$G$2344)</f>
        <v>R1012</v>
      </c>
      <c r="Q2269" s="14">
        <f>_xlfn.XLOOKUP(A2269,'Hospitalisation Transform'!$A$2:$A$2344,'Hospitalisation Transform'!$H$2:$H$2344)</f>
        <v>25</v>
      </c>
    </row>
    <row r="2270" spans="1:17" ht="15.5" x14ac:dyDescent="0.35">
      <c r="A2270" s="59" t="s">
        <v>90</v>
      </c>
      <c r="B2270" s="39" t="str">
        <f>_xlfn.XLOOKUP(A2270,'Customer Names Transform'!$A$2:$A$2336,'Customer Names Transform'!$D$2:$D$2336)</f>
        <v>Christi A.</v>
      </c>
      <c r="C2270" s="28">
        <f>_xlfn.XLOOKUP(A2270,'Medical Exam Transform'!$A$2:$A$2336,'Medical Exam Transform'!$B$2:$B$2336)</f>
        <v>21.98</v>
      </c>
      <c r="D2270" s="14">
        <f>_xlfn.XLOOKUP(A2270,'Medical Exam Transform'!$A$2:$A$2336,'Medical Exam Transform'!$C$2:$C$2336)</f>
        <v>7.03</v>
      </c>
      <c r="E2270" s="14" t="str">
        <f>_xlfn.XLOOKUP(A2270,'Medical Exam Transform'!$A$2:$A$2336,'Medical Exam Transform'!$D$2:$D$2336)</f>
        <v>No</v>
      </c>
      <c r="F2270" s="14" t="str">
        <f>_xlfn.XLOOKUP(A2270,'Medical Exam Transform'!$A$2:$A$2336,'Medical Exam Transform'!$E$2:$E$2336)</f>
        <v>No</v>
      </c>
      <c r="G2270" s="14" t="str">
        <f>_xlfn.XLOOKUP(A2270,'Medical Exam Transform'!$A$2:$A$2336,'Medical Exam Transform'!$F$2:$F$2336)</f>
        <v>No</v>
      </c>
      <c r="H2270" s="14">
        <f>_xlfn.XLOOKUP(A2270,'Medical Exam Transform'!$A$2:$A$2336,'Medical Exam Transform'!$G$2:$G$2336)</f>
        <v>0</v>
      </c>
      <c r="I2270" s="14" t="str">
        <f>_xlfn.XLOOKUP(A2270,'Medical Exam Transform'!$A$2:$A$2336,'Medical Exam Transform'!$H$2:$H$2336)</f>
        <v>No</v>
      </c>
      <c r="J2270" s="14" t="str">
        <f>_xlfn.XLOOKUP(A2270,'Medical Exam Transform'!$A$2:$A$2336,'Medical Exam Transform'!$I$2:$I$2336)</f>
        <v>Normalweight</v>
      </c>
      <c r="K2270" s="14" t="str">
        <f>_xlfn.XLOOKUP(A2270,'Medical Exam Transform'!$A$2:$A$2336,'Medical Exam Transform'!$J$2:$J$2336)</f>
        <v>Normal</v>
      </c>
      <c r="L2270" s="60">
        <f>_xlfn.XLOOKUP(A2270,'Hospitalisation Transform'!$A$2:$A$2344,'Hospitalisation Transform'!$B$2:$B$2344)</f>
        <v>37602</v>
      </c>
      <c r="M2270" s="82">
        <f>_xlfn.XLOOKUP(A2270,'Hospitalisation Transform'!$A$2:$A$2344,'Hospitalisation Transform'!$D$2:$D$2344)</f>
        <v>1237</v>
      </c>
      <c r="N2270" s="14" t="str">
        <f>_xlfn.XLOOKUP(A2270,'Hospitalisation Transform'!$A$2:$A$2344,'Hospitalisation Transform'!$E$2:$E$2344)</f>
        <v>tier - 2</v>
      </c>
      <c r="O2270" s="14" t="str">
        <f>_xlfn.XLOOKUP(A2270,'Hospitalisation Transform'!$A$2:$A$2344,'Hospitalisation Transform'!$F$2:$F$2344)</f>
        <v>tier - 2</v>
      </c>
      <c r="P2270" s="14" t="str">
        <f>_xlfn.XLOOKUP(A2270,'Hospitalisation Transform'!$A$2:$A$2344,'Hospitalisation Transform'!$G$2:$G$2344)</f>
        <v>R1013</v>
      </c>
      <c r="Q2270" s="14">
        <f>_xlfn.XLOOKUP(A2270,'Hospitalisation Transform'!$A$2:$A$2344,'Hospitalisation Transform'!$H$2:$H$2344)</f>
        <v>21</v>
      </c>
    </row>
    <row r="2271" spans="1:17" ht="15.5" x14ac:dyDescent="0.35">
      <c r="A2271" s="59" t="s">
        <v>89</v>
      </c>
      <c r="B2271" s="39" t="str">
        <f>_xlfn.XLOOKUP(A2271,'Customer Names Transform'!$A$2:$A$2336,'Customer Names Transform'!$D$2:$D$2336)</f>
        <v>Sandra K.</v>
      </c>
      <c r="C2271" s="28">
        <f>_xlfn.XLOOKUP(A2271,'Medical Exam Transform'!$A$2:$A$2336,'Medical Exam Transform'!$B$2:$B$2336)</f>
        <v>19.7</v>
      </c>
      <c r="D2271" s="14">
        <f>_xlfn.XLOOKUP(A2271,'Medical Exam Transform'!$A$2:$A$2336,'Medical Exam Transform'!$C$2:$C$2336)</f>
        <v>5.51</v>
      </c>
      <c r="E2271" s="14" t="str">
        <f>_xlfn.XLOOKUP(A2271,'Medical Exam Transform'!$A$2:$A$2336,'Medical Exam Transform'!$D$2:$D$2336)</f>
        <v>No</v>
      </c>
      <c r="F2271" s="14" t="str">
        <f>_xlfn.XLOOKUP(A2271,'Medical Exam Transform'!$A$2:$A$2336,'Medical Exam Transform'!$E$2:$E$2336)</f>
        <v>No</v>
      </c>
      <c r="G2271" s="14" t="str">
        <f>_xlfn.XLOOKUP(A2271,'Medical Exam Transform'!$A$2:$A$2336,'Medical Exam Transform'!$F$2:$F$2336)</f>
        <v>No</v>
      </c>
      <c r="H2271" s="14">
        <f>_xlfn.XLOOKUP(A2271,'Medical Exam Transform'!$A$2:$A$2336,'Medical Exam Transform'!$G$2:$G$2336)</f>
        <v>1</v>
      </c>
      <c r="I2271" s="14" t="str">
        <f>_xlfn.XLOOKUP(A2271,'Medical Exam Transform'!$A$2:$A$2336,'Medical Exam Transform'!$H$2:$H$2336)</f>
        <v>No</v>
      </c>
      <c r="J2271" s="14" t="str">
        <f>_xlfn.XLOOKUP(A2271,'Medical Exam Transform'!$A$2:$A$2336,'Medical Exam Transform'!$I$2:$I$2336)</f>
        <v>Normalweight</v>
      </c>
      <c r="K2271" s="14" t="str">
        <f>_xlfn.XLOOKUP(A2271,'Medical Exam Transform'!$A$2:$A$2336,'Medical Exam Transform'!$J$2:$J$2336)</f>
        <v>Prediabetes</v>
      </c>
      <c r="L2271" s="60">
        <f>_xlfn.XLOOKUP(A2271,'Hospitalisation Transform'!$A$2:$A$2344,'Hospitalisation Transform'!$B$2:$B$2344)</f>
        <v>35989</v>
      </c>
      <c r="M2271" s="82">
        <f>_xlfn.XLOOKUP(A2271,'Hospitalisation Transform'!$A$2:$A$2344,'Hospitalisation Transform'!$D$2:$D$2344)</f>
        <v>1234</v>
      </c>
      <c r="N2271" s="14" t="str">
        <f>_xlfn.XLOOKUP(A2271,'Hospitalisation Transform'!$A$2:$A$2344,'Hospitalisation Transform'!$E$2:$E$2344)</f>
        <v>tier - 2</v>
      </c>
      <c r="O2271" s="14" t="str">
        <f>_xlfn.XLOOKUP(A2271,'Hospitalisation Transform'!$A$2:$A$2344,'Hospitalisation Transform'!$F$2:$F$2344)</f>
        <v>tier - 1</v>
      </c>
      <c r="P2271" s="14" t="str">
        <f>_xlfn.XLOOKUP(A2271,'Hospitalisation Transform'!$A$2:$A$2344,'Hospitalisation Transform'!$G$2:$G$2344)</f>
        <v>R1013</v>
      </c>
      <c r="Q2271" s="14">
        <f>_xlfn.XLOOKUP(A2271,'Hospitalisation Transform'!$A$2:$A$2344,'Hospitalisation Transform'!$H$2:$H$2344)</f>
        <v>25</v>
      </c>
    </row>
    <row r="2272" spans="1:17" ht="15.5" x14ac:dyDescent="0.35">
      <c r="A2272" s="59" t="s">
        <v>88</v>
      </c>
      <c r="B2272" s="39" t="str">
        <f>_xlfn.XLOOKUP(A2272,'Customer Names Transform'!$A$2:$A$2336,'Customer Names Transform'!$D$2:$D$2336)</f>
        <v>Katharine</v>
      </c>
      <c r="C2272" s="28">
        <f>_xlfn.XLOOKUP(A2272,'Medical Exam Transform'!$A$2:$A$2336,'Medical Exam Transform'!$B$2:$B$2336)</f>
        <v>19.21</v>
      </c>
      <c r="D2272" s="14">
        <f>_xlfn.XLOOKUP(A2272,'Medical Exam Transform'!$A$2:$A$2336,'Medical Exam Transform'!$C$2:$C$2336)</f>
        <v>4.76</v>
      </c>
      <c r="E2272" s="14" t="str">
        <f>_xlfn.XLOOKUP(A2272,'Medical Exam Transform'!$A$2:$A$2336,'Medical Exam Transform'!$D$2:$D$2336)</f>
        <v>No</v>
      </c>
      <c r="F2272" s="14" t="str">
        <f>_xlfn.XLOOKUP(A2272,'Medical Exam Transform'!$A$2:$A$2336,'Medical Exam Transform'!$E$2:$E$2336)</f>
        <v>yes</v>
      </c>
      <c r="G2272" s="14" t="str">
        <f>_xlfn.XLOOKUP(A2272,'Medical Exam Transform'!$A$2:$A$2336,'Medical Exam Transform'!$F$2:$F$2336)</f>
        <v>No</v>
      </c>
      <c r="H2272" s="14">
        <f>_xlfn.XLOOKUP(A2272,'Medical Exam Transform'!$A$2:$A$2336,'Medical Exam Transform'!$G$2:$G$2336)</f>
        <v>1</v>
      </c>
      <c r="I2272" s="14" t="str">
        <f>_xlfn.XLOOKUP(A2272,'Medical Exam Transform'!$A$2:$A$2336,'Medical Exam Transform'!$H$2:$H$2336)</f>
        <v>No</v>
      </c>
      <c r="J2272" s="14" t="str">
        <f>_xlfn.XLOOKUP(A2272,'Medical Exam Transform'!$A$2:$A$2336,'Medical Exam Transform'!$I$2:$I$2336)</f>
        <v>Normalweight</v>
      </c>
      <c r="K2272" s="14" t="str">
        <f>_xlfn.XLOOKUP(A2272,'Medical Exam Transform'!$A$2:$A$2336,'Medical Exam Transform'!$J$2:$J$2336)</f>
        <v>Normal</v>
      </c>
      <c r="L2272" s="60">
        <f>_xlfn.XLOOKUP(A2272,'Hospitalisation Transform'!$A$2:$A$2344,'Hospitalisation Transform'!$B$2:$B$2344)</f>
        <v>38276</v>
      </c>
      <c r="M2272" s="82">
        <f>_xlfn.XLOOKUP(A2272,'Hospitalisation Transform'!$A$2:$A$2344,'Hospitalisation Transform'!$D$2:$D$2344)</f>
        <v>1228</v>
      </c>
      <c r="N2272" s="14" t="str">
        <f>_xlfn.XLOOKUP(A2272,'Hospitalisation Transform'!$A$2:$A$2344,'Hospitalisation Transform'!$E$2:$E$2344)</f>
        <v>tier - 2</v>
      </c>
      <c r="O2272" s="14" t="str">
        <f>_xlfn.XLOOKUP(A2272,'Hospitalisation Transform'!$A$2:$A$2344,'Hospitalisation Transform'!$F$2:$F$2344)</f>
        <v>tier - 1</v>
      </c>
      <c r="P2272" s="14" t="str">
        <f>_xlfn.XLOOKUP(A2272,'Hospitalisation Transform'!$A$2:$A$2344,'Hospitalisation Transform'!$G$2:$G$2344)</f>
        <v>R1012</v>
      </c>
      <c r="Q2272" s="14">
        <f>_xlfn.XLOOKUP(A2272,'Hospitalisation Transform'!$A$2:$A$2344,'Hospitalisation Transform'!$H$2:$H$2344)</f>
        <v>19</v>
      </c>
    </row>
    <row r="2273" spans="1:17" ht="15.5" x14ac:dyDescent="0.35">
      <c r="A2273" s="59" t="s">
        <v>87</v>
      </c>
      <c r="B2273" s="39" t="str">
        <f>_xlfn.XLOOKUP(A2273,'Customer Names Transform'!$A$2:$A$2336,'Customer Names Transform'!$D$2:$D$2336)</f>
        <v>Jerome</v>
      </c>
      <c r="C2273" s="28">
        <f>_xlfn.XLOOKUP(A2273,'Medical Exam Transform'!$A$2:$A$2336,'Medical Exam Transform'!$B$2:$B$2336)</f>
        <v>19.3</v>
      </c>
      <c r="D2273" s="14">
        <f>_xlfn.XLOOKUP(A2273,'Medical Exam Transform'!$A$2:$A$2336,'Medical Exam Transform'!$C$2:$C$2336)</f>
        <v>4.7</v>
      </c>
      <c r="E2273" s="14" t="str">
        <f>_xlfn.XLOOKUP(A2273,'Medical Exam Transform'!$A$2:$A$2336,'Medical Exam Transform'!$D$2:$D$2336)</f>
        <v>No</v>
      </c>
      <c r="F2273" s="14" t="str">
        <f>_xlfn.XLOOKUP(A2273,'Medical Exam Transform'!$A$2:$A$2336,'Medical Exam Transform'!$E$2:$E$2336)</f>
        <v>yes</v>
      </c>
      <c r="G2273" s="14" t="str">
        <f>_xlfn.XLOOKUP(A2273,'Medical Exam Transform'!$A$2:$A$2336,'Medical Exam Transform'!$F$2:$F$2336)</f>
        <v>No</v>
      </c>
      <c r="H2273" s="14">
        <f>_xlfn.XLOOKUP(A2273,'Medical Exam Transform'!$A$2:$A$2336,'Medical Exam Transform'!$G$2:$G$2336)</f>
        <v>1</v>
      </c>
      <c r="I2273" s="14" t="str">
        <f>_xlfn.XLOOKUP(A2273,'Medical Exam Transform'!$A$2:$A$2336,'Medical Exam Transform'!$H$2:$H$2336)</f>
        <v>No</v>
      </c>
      <c r="J2273" s="14" t="str">
        <f>_xlfn.XLOOKUP(A2273,'Medical Exam Transform'!$A$2:$A$2336,'Medical Exam Transform'!$I$2:$I$2336)</f>
        <v>Normalweight</v>
      </c>
      <c r="K2273" s="14" t="str">
        <f>_xlfn.XLOOKUP(A2273,'Medical Exam Transform'!$A$2:$A$2336,'Medical Exam Transform'!$J$2:$J$2336)</f>
        <v>Normal</v>
      </c>
      <c r="L2273" s="60">
        <f>_xlfn.XLOOKUP(A2273,'Hospitalisation Transform'!$A$2:$A$2344,'Hospitalisation Transform'!$B$2:$B$2344)</f>
        <v>38177</v>
      </c>
      <c r="M2273" s="82">
        <f>_xlfn.XLOOKUP(A2273,'Hospitalisation Transform'!$A$2:$A$2344,'Hospitalisation Transform'!$D$2:$D$2344)</f>
        <v>1224</v>
      </c>
      <c r="N2273" s="14" t="str">
        <f>_xlfn.XLOOKUP(A2273,'Hospitalisation Transform'!$A$2:$A$2344,'Hospitalisation Transform'!$E$2:$E$2344)</f>
        <v>tier - 2</v>
      </c>
      <c r="O2273" s="14" t="str">
        <f>_xlfn.XLOOKUP(A2273,'Hospitalisation Transform'!$A$2:$A$2344,'Hospitalisation Transform'!$F$2:$F$2344)</f>
        <v>tier - 1</v>
      </c>
      <c r="P2273" s="14" t="str">
        <f>_xlfn.XLOOKUP(A2273,'Hospitalisation Transform'!$A$2:$A$2344,'Hospitalisation Transform'!$G$2:$G$2344)</f>
        <v>R1013</v>
      </c>
      <c r="Q2273" s="14">
        <f>_xlfn.XLOOKUP(A2273,'Hospitalisation Transform'!$A$2:$A$2344,'Hospitalisation Transform'!$H$2:$H$2344)</f>
        <v>19</v>
      </c>
    </row>
    <row r="2274" spans="1:17" ht="15.5" x14ac:dyDescent="0.35">
      <c r="A2274" s="59" t="s">
        <v>86</v>
      </c>
      <c r="B2274" s="39" t="str">
        <f>_xlfn.XLOOKUP(A2274,'Customer Names Transform'!$A$2:$A$2336,'Customer Names Transform'!$D$2:$D$2336)</f>
        <v>Julia R</v>
      </c>
      <c r="C2274" s="28">
        <f>_xlfn.XLOOKUP(A2274,'Medical Exam Transform'!$A$2:$A$2336,'Medical Exam Transform'!$B$2:$B$2336)</f>
        <v>16.22</v>
      </c>
      <c r="D2274" s="14">
        <f>_xlfn.XLOOKUP(A2274,'Medical Exam Transform'!$A$2:$A$2336,'Medical Exam Transform'!$C$2:$C$2336)</f>
        <v>6.21</v>
      </c>
      <c r="E2274" s="14" t="str">
        <f>_xlfn.XLOOKUP(A2274,'Medical Exam Transform'!$A$2:$A$2336,'Medical Exam Transform'!$D$2:$D$2336)</f>
        <v>Yes</v>
      </c>
      <c r="F2274" s="14" t="str">
        <f>_xlfn.XLOOKUP(A2274,'Medical Exam Transform'!$A$2:$A$2336,'Medical Exam Transform'!$E$2:$E$2336)</f>
        <v>No</v>
      </c>
      <c r="G2274" s="14" t="str">
        <f>_xlfn.XLOOKUP(A2274,'Medical Exam Transform'!$A$2:$A$2336,'Medical Exam Transform'!$F$2:$F$2336)</f>
        <v>No</v>
      </c>
      <c r="H2274" s="14">
        <f>_xlfn.XLOOKUP(A2274,'Medical Exam Transform'!$A$2:$A$2336,'Medical Exam Transform'!$G$2:$G$2336)</f>
        <v>0</v>
      </c>
      <c r="I2274" s="14" t="str">
        <f>_xlfn.XLOOKUP(A2274,'Medical Exam Transform'!$A$2:$A$2336,'Medical Exam Transform'!$H$2:$H$2336)</f>
        <v>No</v>
      </c>
      <c r="J2274" s="14" t="str">
        <f>_xlfn.XLOOKUP(A2274,'Medical Exam Transform'!$A$2:$A$2336,'Medical Exam Transform'!$I$2:$I$2336)</f>
        <v>Underweight</v>
      </c>
      <c r="K2274" s="14" t="str">
        <f>_xlfn.XLOOKUP(A2274,'Medical Exam Transform'!$A$2:$A$2336,'Medical Exam Transform'!$J$2:$J$2336)</f>
        <v>Normal</v>
      </c>
      <c r="L2274" s="60">
        <f>_xlfn.XLOOKUP(A2274,'Hospitalisation Transform'!$A$2:$A$2344,'Hospitalisation Transform'!$B$2:$B$2344)</f>
        <v>35373</v>
      </c>
      <c r="M2274" s="82">
        <f>_xlfn.XLOOKUP(A2274,'Hospitalisation Transform'!$A$2:$A$2344,'Hospitalisation Transform'!$D$2:$D$2344)</f>
        <v>1220</v>
      </c>
      <c r="N2274" s="14" t="str">
        <f>_xlfn.XLOOKUP(A2274,'Hospitalisation Transform'!$A$2:$A$2344,'Hospitalisation Transform'!$E$2:$E$2344)</f>
        <v>tier - 2</v>
      </c>
      <c r="O2274" s="14" t="str">
        <f>_xlfn.XLOOKUP(A2274,'Hospitalisation Transform'!$A$2:$A$2344,'Hospitalisation Transform'!$F$2:$F$2344)</f>
        <v>tier - 3</v>
      </c>
      <c r="P2274" s="14" t="str">
        <f>_xlfn.XLOOKUP(A2274,'Hospitalisation Transform'!$A$2:$A$2344,'Hospitalisation Transform'!$G$2:$G$2344)</f>
        <v>R1012</v>
      </c>
      <c r="Q2274" s="14">
        <f>_xlfn.XLOOKUP(A2274,'Hospitalisation Transform'!$A$2:$A$2344,'Hospitalisation Transform'!$H$2:$H$2344)</f>
        <v>27</v>
      </c>
    </row>
    <row r="2275" spans="1:17" ht="15.5" x14ac:dyDescent="0.35">
      <c r="A2275" s="59" t="s">
        <v>85</v>
      </c>
      <c r="B2275" s="39" t="str">
        <f>_xlfn.XLOOKUP(A2275,'Customer Names Transform'!$A$2:$A$2336,'Customer Names Transform'!$D$2:$D$2336)</f>
        <v>Sean Henry</v>
      </c>
      <c r="C2275" s="28">
        <f>_xlfn.XLOOKUP(A2275,'Medical Exam Transform'!$A$2:$A$2336,'Medical Exam Transform'!$B$2:$B$2336)</f>
        <v>17.12</v>
      </c>
      <c r="D2275" s="14">
        <f>_xlfn.XLOOKUP(A2275,'Medical Exam Transform'!$A$2:$A$2336,'Medical Exam Transform'!$C$2:$C$2336)</f>
        <v>4.5199999999999996</v>
      </c>
      <c r="E2275" s="14" t="str">
        <f>_xlfn.XLOOKUP(A2275,'Medical Exam Transform'!$A$2:$A$2336,'Medical Exam Transform'!$D$2:$D$2336)</f>
        <v>No</v>
      </c>
      <c r="F2275" s="14" t="str">
        <f>_xlfn.XLOOKUP(A2275,'Medical Exam Transform'!$A$2:$A$2336,'Medical Exam Transform'!$E$2:$E$2336)</f>
        <v>yes</v>
      </c>
      <c r="G2275" s="14" t="str">
        <f>_xlfn.XLOOKUP(A2275,'Medical Exam Transform'!$A$2:$A$2336,'Medical Exam Transform'!$F$2:$F$2336)</f>
        <v>No</v>
      </c>
      <c r="H2275" s="14">
        <f>_xlfn.XLOOKUP(A2275,'Medical Exam Transform'!$A$2:$A$2336,'Medical Exam Transform'!$G$2:$G$2336)</f>
        <v>1</v>
      </c>
      <c r="I2275" s="14" t="str">
        <f>_xlfn.XLOOKUP(A2275,'Medical Exam Transform'!$A$2:$A$2336,'Medical Exam Transform'!$H$2:$H$2336)</f>
        <v>No</v>
      </c>
      <c r="J2275" s="14" t="str">
        <f>_xlfn.XLOOKUP(A2275,'Medical Exam Transform'!$A$2:$A$2336,'Medical Exam Transform'!$I$2:$I$2336)</f>
        <v>Underweight</v>
      </c>
      <c r="K2275" s="14" t="str">
        <f>_xlfn.XLOOKUP(A2275,'Medical Exam Transform'!$A$2:$A$2336,'Medical Exam Transform'!$J$2:$J$2336)</f>
        <v>Normal</v>
      </c>
      <c r="L2275" s="60">
        <f>_xlfn.XLOOKUP(A2275,'Hospitalisation Transform'!$A$2:$A$2344,'Hospitalisation Transform'!$B$2:$B$2344)</f>
        <v>38140</v>
      </c>
      <c r="M2275" s="82">
        <f>_xlfn.XLOOKUP(A2275,'Hospitalisation Transform'!$A$2:$A$2344,'Hospitalisation Transform'!$D$2:$D$2344)</f>
        <v>1210</v>
      </c>
      <c r="N2275" s="14" t="str">
        <f>_xlfn.XLOOKUP(A2275,'Hospitalisation Transform'!$A$2:$A$2344,'Hospitalisation Transform'!$E$2:$E$2344)</f>
        <v>tier - 2</v>
      </c>
      <c r="O2275" s="14" t="str">
        <f>_xlfn.XLOOKUP(A2275,'Hospitalisation Transform'!$A$2:$A$2344,'Hospitalisation Transform'!$F$2:$F$2344)</f>
        <v>tier - 1</v>
      </c>
      <c r="P2275" s="14" t="str">
        <f>_xlfn.XLOOKUP(A2275,'Hospitalisation Transform'!$A$2:$A$2344,'Hospitalisation Transform'!$G$2:$G$2344)</f>
        <v>R1013</v>
      </c>
      <c r="Q2275" s="14">
        <f>_xlfn.XLOOKUP(A2275,'Hospitalisation Transform'!$A$2:$A$2344,'Hospitalisation Transform'!$H$2:$H$2344)</f>
        <v>19</v>
      </c>
    </row>
    <row r="2276" spans="1:17" ht="15.5" x14ac:dyDescent="0.35">
      <c r="A2276" s="59" t="s">
        <v>84</v>
      </c>
      <c r="B2276" s="39" t="str">
        <f>_xlfn.XLOOKUP(A2276,'Customer Names Transform'!$A$2:$A$2336,'Customer Names Transform'!$D$2:$D$2336)</f>
        <v>Rachel A.</v>
      </c>
      <c r="C2276" s="28">
        <f>_xlfn.XLOOKUP(A2276,'Medical Exam Transform'!$A$2:$A$2336,'Medical Exam Transform'!$B$2:$B$2336)</f>
        <v>19.07</v>
      </c>
      <c r="D2276" s="14">
        <f>_xlfn.XLOOKUP(A2276,'Medical Exam Transform'!$A$2:$A$2336,'Medical Exam Transform'!$C$2:$C$2336)</f>
        <v>5.45</v>
      </c>
      <c r="E2276" s="14" t="str">
        <f>_xlfn.XLOOKUP(A2276,'Medical Exam Transform'!$A$2:$A$2336,'Medical Exam Transform'!$D$2:$D$2336)</f>
        <v>No</v>
      </c>
      <c r="F2276" s="14" t="str">
        <f>_xlfn.XLOOKUP(A2276,'Medical Exam Transform'!$A$2:$A$2336,'Medical Exam Transform'!$E$2:$E$2336)</f>
        <v>No</v>
      </c>
      <c r="G2276" s="14" t="str">
        <f>_xlfn.XLOOKUP(A2276,'Medical Exam Transform'!$A$2:$A$2336,'Medical Exam Transform'!$F$2:$F$2336)</f>
        <v>No</v>
      </c>
      <c r="H2276" s="14">
        <f>_xlfn.XLOOKUP(A2276,'Medical Exam Transform'!$A$2:$A$2336,'Medical Exam Transform'!$G$2:$G$2336)</f>
        <v>1</v>
      </c>
      <c r="I2276" s="14" t="str">
        <f>_xlfn.XLOOKUP(A2276,'Medical Exam Transform'!$A$2:$A$2336,'Medical Exam Transform'!$H$2:$H$2336)</f>
        <v>No</v>
      </c>
      <c r="J2276" s="14" t="str">
        <f>_xlfn.XLOOKUP(A2276,'Medical Exam Transform'!$A$2:$A$2336,'Medical Exam Transform'!$I$2:$I$2336)</f>
        <v>Normalweight</v>
      </c>
      <c r="K2276" s="14" t="str">
        <f>_xlfn.XLOOKUP(A2276,'Medical Exam Transform'!$A$2:$A$2336,'Medical Exam Transform'!$J$2:$J$2336)</f>
        <v>Prediabetes</v>
      </c>
      <c r="L2276" s="60">
        <f>_xlfn.XLOOKUP(A2276,'Hospitalisation Transform'!$A$2:$A$2344,'Hospitalisation Transform'!$B$2:$B$2344)</f>
        <v>33883</v>
      </c>
      <c r="M2276" s="82">
        <f>_xlfn.XLOOKUP(A2276,'Hospitalisation Transform'!$A$2:$A$2344,'Hospitalisation Transform'!$D$2:$D$2344)</f>
        <v>1200.55</v>
      </c>
      <c r="N2276" s="14" t="str">
        <f>_xlfn.XLOOKUP(A2276,'Hospitalisation Transform'!$A$2:$A$2344,'Hospitalisation Transform'!$E$2:$E$2344)</f>
        <v>tier - 2</v>
      </c>
      <c r="O2276" s="14" t="str">
        <f>_xlfn.XLOOKUP(A2276,'Hospitalisation Transform'!$A$2:$A$2344,'Hospitalisation Transform'!$F$2:$F$2344)</f>
        <v>tier - 3</v>
      </c>
      <c r="P2276" s="14" t="str">
        <f>_xlfn.XLOOKUP(A2276,'Hospitalisation Transform'!$A$2:$A$2344,'Hospitalisation Transform'!$G$2:$G$2344)</f>
        <v>R1013</v>
      </c>
      <c r="Q2276" s="14">
        <f>_xlfn.XLOOKUP(A2276,'Hospitalisation Transform'!$A$2:$A$2344,'Hospitalisation Transform'!$H$2:$H$2344)</f>
        <v>31</v>
      </c>
    </row>
    <row r="2277" spans="1:17" ht="15.5" x14ac:dyDescent="0.35">
      <c r="A2277" s="59" t="s">
        <v>83</v>
      </c>
      <c r="B2277" s="39" t="str">
        <f>_xlfn.XLOOKUP(A2277,'Customer Names Transform'!$A$2:$A$2336,'Customer Names Transform'!$D$2:$D$2336)</f>
        <v>Jim</v>
      </c>
      <c r="C2277" s="28">
        <f>_xlfn.XLOOKUP(A2277,'Medical Exam Transform'!$A$2:$A$2336,'Medical Exam Transform'!$B$2:$B$2336)</f>
        <v>15.56</v>
      </c>
      <c r="D2277" s="14">
        <f>_xlfn.XLOOKUP(A2277,'Medical Exam Transform'!$A$2:$A$2336,'Medical Exam Transform'!$C$2:$C$2336)</f>
        <v>4.42</v>
      </c>
      <c r="E2277" s="14" t="str">
        <f>_xlfn.XLOOKUP(A2277,'Medical Exam Transform'!$A$2:$A$2336,'Medical Exam Transform'!$D$2:$D$2336)</f>
        <v>No</v>
      </c>
      <c r="F2277" s="14" t="str">
        <f>_xlfn.XLOOKUP(A2277,'Medical Exam Transform'!$A$2:$A$2336,'Medical Exam Transform'!$E$2:$E$2336)</f>
        <v>No</v>
      </c>
      <c r="G2277" s="14" t="str">
        <f>_xlfn.XLOOKUP(A2277,'Medical Exam Transform'!$A$2:$A$2336,'Medical Exam Transform'!$F$2:$F$2336)</f>
        <v>No</v>
      </c>
      <c r="H2277" s="14">
        <f>_xlfn.XLOOKUP(A2277,'Medical Exam Transform'!$A$2:$A$2336,'Medical Exam Transform'!$G$2:$G$2336)</f>
        <v>0</v>
      </c>
      <c r="I2277" s="14" t="str">
        <f>_xlfn.XLOOKUP(A2277,'Medical Exam Transform'!$A$2:$A$2336,'Medical Exam Transform'!$H$2:$H$2336)</f>
        <v>No</v>
      </c>
      <c r="J2277" s="14" t="str">
        <f>_xlfn.XLOOKUP(A2277,'Medical Exam Transform'!$A$2:$A$2336,'Medical Exam Transform'!$I$2:$I$2336)</f>
        <v>Underweight</v>
      </c>
      <c r="K2277" s="14" t="str">
        <f>_xlfn.XLOOKUP(A2277,'Medical Exam Transform'!$A$2:$A$2336,'Medical Exam Transform'!$J$2:$J$2336)</f>
        <v>Prediabetes</v>
      </c>
      <c r="L2277" s="60">
        <f>_xlfn.XLOOKUP(A2277,'Hospitalisation Transform'!$A$2:$A$2344,'Hospitalisation Transform'!$B$2:$B$2344)</f>
        <v>36339</v>
      </c>
      <c r="M2277" s="82">
        <f>_xlfn.XLOOKUP(A2277,'Hospitalisation Transform'!$A$2:$A$2344,'Hospitalisation Transform'!$D$2:$D$2344)</f>
        <v>1200</v>
      </c>
      <c r="N2277" s="14" t="str">
        <f>_xlfn.XLOOKUP(A2277,'Hospitalisation Transform'!$A$2:$A$2344,'Hospitalisation Transform'!$E$2:$E$2344)</f>
        <v>tier - 2</v>
      </c>
      <c r="O2277" s="14" t="str">
        <f>_xlfn.XLOOKUP(A2277,'Hospitalisation Transform'!$A$2:$A$2344,'Hospitalisation Transform'!$F$2:$F$2344)</f>
        <v>tier - 3</v>
      </c>
      <c r="P2277" s="14" t="str">
        <f>_xlfn.XLOOKUP(A2277,'Hospitalisation Transform'!$A$2:$A$2344,'Hospitalisation Transform'!$G$2:$G$2344)</f>
        <v>R1012</v>
      </c>
      <c r="Q2277" s="14">
        <f>_xlfn.XLOOKUP(A2277,'Hospitalisation Transform'!$A$2:$A$2344,'Hospitalisation Transform'!$H$2:$H$2344)</f>
        <v>24</v>
      </c>
    </row>
    <row r="2278" spans="1:17" ht="15.5" x14ac:dyDescent="0.35">
      <c r="A2278" s="59" t="s">
        <v>82</v>
      </c>
      <c r="B2278" s="39" t="str">
        <f>_xlfn.XLOOKUP(A2278,'Customer Names Transform'!$A$2:$A$2336,'Customer Names Transform'!$D$2:$D$2336)</f>
        <v>Tim</v>
      </c>
      <c r="C2278" s="28">
        <f>_xlfn.XLOOKUP(A2278,'Medical Exam Transform'!$A$2:$A$2336,'Medical Exam Transform'!$B$2:$B$2336)</f>
        <v>22.76</v>
      </c>
      <c r="D2278" s="14">
        <f>_xlfn.XLOOKUP(A2278,'Medical Exam Transform'!$A$2:$A$2336,'Medical Exam Transform'!$C$2:$C$2336)</f>
        <v>9.44</v>
      </c>
      <c r="E2278" s="14" t="str">
        <f>_xlfn.XLOOKUP(A2278,'Medical Exam Transform'!$A$2:$A$2336,'Medical Exam Transform'!$D$2:$D$2336)</f>
        <v>No</v>
      </c>
      <c r="F2278" s="14" t="str">
        <f>_xlfn.XLOOKUP(A2278,'Medical Exam Transform'!$A$2:$A$2336,'Medical Exam Transform'!$E$2:$E$2336)</f>
        <v>No</v>
      </c>
      <c r="G2278" s="14" t="str">
        <f>_xlfn.XLOOKUP(A2278,'Medical Exam Transform'!$A$2:$A$2336,'Medical Exam Transform'!$F$2:$F$2336)</f>
        <v>No</v>
      </c>
      <c r="H2278" s="14">
        <f>_xlfn.XLOOKUP(A2278,'Medical Exam Transform'!$A$2:$A$2336,'Medical Exam Transform'!$G$2:$G$2336)</f>
        <v>0</v>
      </c>
      <c r="I2278" s="14" t="str">
        <f>_xlfn.XLOOKUP(A2278,'Medical Exam Transform'!$A$2:$A$2336,'Medical Exam Transform'!$H$2:$H$2336)</f>
        <v>No</v>
      </c>
      <c r="J2278" s="14" t="str">
        <f>_xlfn.XLOOKUP(A2278,'Medical Exam Transform'!$A$2:$A$2336,'Medical Exam Transform'!$I$2:$I$2336)</f>
        <v>Normalweight</v>
      </c>
      <c r="K2278" s="14" t="str">
        <f>_xlfn.XLOOKUP(A2278,'Medical Exam Transform'!$A$2:$A$2336,'Medical Exam Transform'!$J$2:$J$2336)</f>
        <v>Diabetes</v>
      </c>
      <c r="L2278" s="60">
        <f>_xlfn.XLOOKUP(A2278,'Hospitalisation Transform'!$A$2:$A$2344,'Hospitalisation Transform'!$B$2:$B$2344)</f>
        <v>37494</v>
      </c>
      <c r="M2278" s="82">
        <f>_xlfn.XLOOKUP(A2278,'Hospitalisation Transform'!$A$2:$A$2344,'Hospitalisation Transform'!$D$2:$D$2344)</f>
        <v>1191</v>
      </c>
      <c r="N2278" s="14" t="str">
        <f>_xlfn.XLOOKUP(A2278,'Hospitalisation Transform'!$A$2:$A$2344,'Hospitalisation Transform'!$E$2:$E$2344)</f>
        <v>tier - 2</v>
      </c>
      <c r="O2278" s="14" t="str">
        <f>_xlfn.XLOOKUP(A2278,'Hospitalisation Transform'!$A$2:$A$2344,'Hospitalisation Transform'!$F$2:$F$2344)</f>
        <v>tier - 1</v>
      </c>
      <c r="P2278" s="14" t="str">
        <f>_xlfn.XLOOKUP(A2278,'Hospitalisation Transform'!$A$2:$A$2344,'Hospitalisation Transform'!$G$2:$G$2344)</f>
        <v>R1013</v>
      </c>
      <c r="Q2278" s="14">
        <f>_xlfn.XLOOKUP(A2278,'Hospitalisation Transform'!$A$2:$A$2344,'Hospitalisation Transform'!$H$2:$H$2344)</f>
        <v>21</v>
      </c>
    </row>
    <row r="2279" spans="1:17" ht="15.5" x14ac:dyDescent="0.35">
      <c r="A2279" s="59" t="s">
        <v>81</v>
      </c>
      <c r="B2279" s="39" t="str">
        <f>_xlfn.XLOOKUP(A2279,'Customer Names Transform'!$A$2:$A$2336,'Customer Names Transform'!$D$2:$D$2336)</f>
        <v>Abby L.</v>
      </c>
      <c r="C2279" s="28">
        <f>_xlfn.XLOOKUP(A2279,'Medical Exam Transform'!$A$2:$A$2336,'Medical Exam Transform'!$B$2:$B$2336)</f>
        <v>22.79</v>
      </c>
      <c r="D2279" s="14">
        <f>_xlfn.XLOOKUP(A2279,'Medical Exam Transform'!$A$2:$A$2336,'Medical Exam Transform'!$C$2:$C$2336)</f>
        <v>6.15</v>
      </c>
      <c r="E2279" s="14" t="str">
        <f>_xlfn.XLOOKUP(A2279,'Medical Exam Transform'!$A$2:$A$2336,'Medical Exam Transform'!$D$2:$D$2336)</f>
        <v>Yes</v>
      </c>
      <c r="F2279" s="14" t="str">
        <f>_xlfn.XLOOKUP(A2279,'Medical Exam Transform'!$A$2:$A$2336,'Medical Exam Transform'!$E$2:$E$2336)</f>
        <v>No</v>
      </c>
      <c r="G2279" s="14" t="str">
        <f>_xlfn.XLOOKUP(A2279,'Medical Exam Transform'!$A$2:$A$2336,'Medical Exam Transform'!$F$2:$F$2336)</f>
        <v>Yes</v>
      </c>
      <c r="H2279" s="14">
        <f>_xlfn.XLOOKUP(A2279,'Medical Exam Transform'!$A$2:$A$2336,'Medical Exam Transform'!$G$2:$G$2336)</f>
        <v>1</v>
      </c>
      <c r="I2279" s="14" t="str">
        <f>_xlfn.XLOOKUP(A2279,'Medical Exam Transform'!$A$2:$A$2336,'Medical Exam Transform'!$H$2:$H$2336)</f>
        <v>No</v>
      </c>
      <c r="J2279" s="14" t="str">
        <f>_xlfn.XLOOKUP(A2279,'Medical Exam Transform'!$A$2:$A$2336,'Medical Exam Transform'!$I$2:$I$2336)</f>
        <v>Normalweight</v>
      </c>
      <c r="K2279" s="14" t="str">
        <f>_xlfn.XLOOKUP(A2279,'Medical Exam Transform'!$A$2:$A$2336,'Medical Exam Transform'!$J$2:$J$2336)</f>
        <v>Normal</v>
      </c>
      <c r="L2279" s="60">
        <f>_xlfn.XLOOKUP(A2279,'Hospitalisation Transform'!$A$2:$A$2344,'Hospitalisation Transform'!$B$2:$B$2344)</f>
        <v>35609</v>
      </c>
      <c r="M2279" s="82">
        <f>_xlfn.XLOOKUP(A2279,'Hospitalisation Transform'!$A$2:$A$2344,'Hospitalisation Transform'!$D$2:$D$2344)</f>
        <v>1178.07</v>
      </c>
      <c r="N2279" s="14" t="str">
        <f>_xlfn.XLOOKUP(A2279,'Hospitalisation Transform'!$A$2:$A$2344,'Hospitalisation Transform'!$E$2:$E$2344)</f>
        <v>tier - 2</v>
      </c>
      <c r="O2279" s="14" t="str">
        <f>_xlfn.XLOOKUP(A2279,'Hospitalisation Transform'!$A$2:$A$2344,'Hospitalisation Transform'!$F$2:$F$2344)</f>
        <v>tier - 2</v>
      </c>
      <c r="P2279" s="14" t="str">
        <f>_xlfn.XLOOKUP(A2279,'Hospitalisation Transform'!$A$2:$A$2344,'Hospitalisation Transform'!$G$2:$G$2344)</f>
        <v>R1013</v>
      </c>
      <c r="Q2279" s="14">
        <f>_xlfn.XLOOKUP(A2279,'Hospitalisation Transform'!$A$2:$A$2344,'Hospitalisation Transform'!$H$2:$H$2344)</f>
        <v>26</v>
      </c>
    </row>
    <row r="2280" spans="1:17" ht="15.5" x14ac:dyDescent="0.35">
      <c r="A2280" s="59" t="s">
        <v>80</v>
      </c>
      <c r="B2280" s="39" t="str">
        <f>_xlfn.XLOOKUP(A2280,'Customer Names Transform'!$A$2:$A$2336,'Customer Names Transform'!$D$2:$D$2336)</f>
        <v>Mark</v>
      </c>
      <c r="C2280" s="28">
        <f>_xlfn.XLOOKUP(A2280,'Medical Exam Transform'!$A$2:$A$2336,'Medical Exam Transform'!$B$2:$B$2336)</f>
        <v>17.41</v>
      </c>
      <c r="D2280" s="14">
        <f>_xlfn.XLOOKUP(A2280,'Medical Exam Transform'!$A$2:$A$2336,'Medical Exam Transform'!$C$2:$C$2336)</f>
        <v>5.13</v>
      </c>
      <c r="E2280" s="14" t="str">
        <f>_xlfn.XLOOKUP(A2280,'Medical Exam Transform'!$A$2:$A$2336,'Medical Exam Transform'!$D$2:$D$2336)</f>
        <v>Yes</v>
      </c>
      <c r="F2280" s="14" t="str">
        <f>_xlfn.XLOOKUP(A2280,'Medical Exam Transform'!$A$2:$A$2336,'Medical Exam Transform'!$E$2:$E$2336)</f>
        <v>No</v>
      </c>
      <c r="G2280" s="14" t="str">
        <f>_xlfn.XLOOKUP(A2280,'Medical Exam Transform'!$A$2:$A$2336,'Medical Exam Transform'!$F$2:$F$2336)</f>
        <v>No</v>
      </c>
      <c r="H2280" s="14">
        <f>_xlfn.XLOOKUP(A2280,'Medical Exam Transform'!$A$2:$A$2336,'Medical Exam Transform'!$G$2:$G$2336)</f>
        <v>0</v>
      </c>
      <c r="I2280" s="14" t="str">
        <f>_xlfn.XLOOKUP(A2280,'Medical Exam Transform'!$A$2:$A$2336,'Medical Exam Transform'!$H$2:$H$2336)</f>
        <v>No</v>
      </c>
      <c r="J2280" s="14" t="str">
        <f>_xlfn.XLOOKUP(A2280,'Medical Exam Transform'!$A$2:$A$2336,'Medical Exam Transform'!$I$2:$I$2336)</f>
        <v>Underweight</v>
      </c>
      <c r="K2280" s="14" t="str">
        <f>_xlfn.XLOOKUP(A2280,'Medical Exam Transform'!$A$2:$A$2336,'Medical Exam Transform'!$J$2:$J$2336)</f>
        <v>Normal</v>
      </c>
      <c r="L2280" s="60">
        <f>_xlfn.XLOOKUP(A2280,'Hospitalisation Transform'!$A$2:$A$2344,'Hospitalisation Transform'!$B$2:$B$2344)</f>
        <v>35288</v>
      </c>
      <c r="M2280" s="82">
        <f>_xlfn.XLOOKUP(A2280,'Hospitalisation Transform'!$A$2:$A$2344,'Hospitalisation Transform'!$D$2:$D$2344)</f>
        <v>1178</v>
      </c>
      <c r="N2280" s="14" t="str">
        <f>_xlfn.XLOOKUP(A2280,'Hospitalisation Transform'!$A$2:$A$2344,'Hospitalisation Transform'!$E$2:$E$2344)</f>
        <v>tier - 2</v>
      </c>
      <c r="O2280" s="14" t="str">
        <f>_xlfn.XLOOKUP(A2280,'Hospitalisation Transform'!$A$2:$A$2344,'Hospitalisation Transform'!$F$2:$F$2344)</f>
        <v>tier - 3</v>
      </c>
      <c r="P2280" s="14" t="str">
        <f>_xlfn.XLOOKUP(A2280,'Hospitalisation Transform'!$A$2:$A$2344,'Hospitalisation Transform'!$G$2:$G$2344)</f>
        <v>R1013</v>
      </c>
      <c r="Q2280" s="14">
        <f>_xlfn.XLOOKUP(A2280,'Hospitalisation Transform'!$A$2:$A$2344,'Hospitalisation Transform'!$H$2:$H$2344)</f>
        <v>27</v>
      </c>
    </row>
    <row r="2281" spans="1:17" ht="15.5" x14ac:dyDescent="0.35">
      <c r="A2281" s="59" t="s">
        <v>79</v>
      </c>
      <c r="B2281" s="39" t="str">
        <f>_xlfn.XLOOKUP(A2281,'Customer Names Transform'!$A$2:$A$2336,'Customer Names Transform'!$D$2:$D$2336)</f>
        <v>Ali</v>
      </c>
      <c r="C2281" s="28">
        <f>_xlfn.XLOOKUP(A2281,'Medical Exam Transform'!$A$2:$A$2336,'Medical Exam Transform'!$B$2:$B$2336)</f>
        <v>19.32</v>
      </c>
      <c r="D2281" s="14">
        <f>_xlfn.XLOOKUP(A2281,'Medical Exam Transform'!$A$2:$A$2336,'Medical Exam Transform'!$C$2:$C$2336)</f>
        <v>4.96</v>
      </c>
      <c r="E2281" s="14" t="str">
        <f>_xlfn.XLOOKUP(A2281,'Medical Exam Transform'!$A$2:$A$2336,'Medical Exam Transform'!$D$2:$D$2336)</f>
        <v>Yes</v>
      </c>
      <c r="F2281" s="14" t="str">
        <f>_xlfn.XLOOKUP(A2281,'Medical Exam Transform'!$A$2:$A$2336,'Medical Exam Transform'!$E$2:$E$2336)</f>
        <v>No</v>
      </c>
      <c r="G2281" s="14" t="str">
        <f>_xlfn.XLOOKUP(A2281,'Medical Exam Transform'!$A$2:$A$2336,'Medical Exam Transform'!$F$2:$F$2336)</f>
        <v>No</v>
      </c>
      <c r="H2281" s="14">
        <f>_xlfn.XLOOKUP(A2281,'Medical Exam Transform'!$A$2:$A$2336,'Medical Exam Transform'!$G$2:$G$2336)</f>
        <v>0</v>
      </c>
      <c r="I2281" s="14" t="str">
        <f>_xlfn.XLOOKUP(A2281,'Medical Exam Transform'!$A$2:$A$2336,'Medical Exam Transform'!$H$2:$H$2336)</f>
        <v>No</v>
      </c>
      <c r="J2281" s="14" t="str">
        <f>_xlfn.XLOOKUP(A2281,'Medical Exam Transform'!$A$2:$A$2336,'Medical Exam Transform'!$I$2:$I$2336)</f>
        <v>Normalweight</v>
      </c>
      <c r="K2281" s="14" t="str">
        <f>_xlfn.XLOOKUP(A2281,'Medical Exam Transform'!$A$2:$A$2336,'Medical Exam Transform'!$J$2:$J$2336)</f>
        <v>Normal</v>
      </c>
      <c r="L2281" s="60">
        <f>_xlfn.XLOOKUP(A2281,'Hospitalisation Transform'!$A$2:$A$2344,'Hospitalisation Transform'!$B$2:$B$2344)</f>
        <v>37207</v>
      </c>
      <c r="M2281" s="82">
        <f>_xlfn.XLOOKUP(A2281,'Hospitalisation Transform'!$A$2:$A$2344,'Hospitalisation Transform'!$D$2:$D$2344)</f>
        <v>1167</v>
      </c>
      <c r="N2281" s="14" t="str">
        <f>_xlfn.XLOOKUP(A2281,'Hospitalisation Transform'!$A$2:$A$2344,'Hospitalisation Transform'!$E$2:$E$2344)</f>
        <v>tier - 2</v>
      </c>
      <c r="O2281" s="14" t="str">
        <f>_xlfn.XLOOKUP(A2281,'Hospitalisation Transform'!$A$2:$A$2344,'Hospitalisation Transform'!$F$2:$F$2344)</f>
        <v>tier - 1</v>
      </c>
      <c r="P2281" s="14" t="str">
        <f>_xlfn.XLOOKUP(A2281,'Hospitalisation Transform'!$A$2:$A$2344,'Hospitalisation Transform'!$G$2:$G$2344)</f>
        <v>R1013</v>
      </c>
      <c r="Q2281" s="14">
        <f>_xlfn.XLOOKUP(A2281,'Hospitalisation Transform'!$A$2:$A$2344,'Hospitalisation Transform'!$H$2:$H$2344)</f>
        <v>22</v>
      </c>
    </row>
    <row r="2282" spans="1:17" ht="15.5" x14ac:dyDescent="0.35">
      <c r="A2282" s="59" t="s">
        <v>78</v>
      </c>
      <c r="B2282" s="39" t="str">
        <f>_xlfn.XLOOKUP(A2282,'Customer Names Transform'!$A$2:$A$2336,'Customer Names Transform'!$D$2:$D$2336)</f>
        <v>Joshua</v>
      </c>
      <c r="C2282" s="28">
        <f>_xlfn.XLOOKUP(A2282,'Medical Exam Transform'!$A$2:$A$2336,'Medical Exam Transform'!$B$2:$B$2336)</f>
        <v>18.25</v>
      </c>
      <c r="D2282" s="14">
        <f>_xlfn.XLOOKUP(A2282,'Medical Exam Transform'!$A$2:$A$2336,'Medical Exam Transform'!$C$2:$C$2336)</f>
        <v>10.95</v>
      </c>
      <c r="E2282" s="14" t="str">
        <f>_xlfn.XLOOKUP(A2282,'Medical Exam Transform'!$A$2:$A$2336,'Medical Exam Transform'!$D$2:$D$2336)</f>
        <v>No</v>
      </c>
      <c r="F2282" s="14" t="str">
        <f>_xlfn.XLOOKUP(A2282,'Medical Exam Transform'!$A$2:$A$2336,'Medical Exam Transform'!$E$2:$E$2336)</f>
        <v>No</v>
      </c>
      <c r="G2282" s="14" t="str">
        <f>_xlfn.XLOOKUP(A2282,'Medical Exam Transform'!$A$2:$A$2336,'Medical Exam Transform'!$F$2:$F$2336)</f>
        <v>No</v>
      </c>
      <c r="H2282" s="14">
        <f>_xlfn.XLOOKUP(A2282,'Medical Exam Transform'!$A$2:$A$2336,'Medical Exam Transform'!$G$2:$G$2336)</f>
        <v>0</v>
      </c>
      <c r="I2282" s="14" t="str">
        <f>_xlfn.XLOOKUP(A2282,'Medical Exam Transform'!$A$2:$A$2336,'Medical Exam Transform'!$H$2:$H$2336)</f>
        <v>No</v>
      </c>
      <c r="J2282" s="14" t="str">
        <f>_xlfn.XLOOKUP(A2282,'Medical Exam Transform'!$A$2:$A$2336,'Medical Exam Transform'!$I$2:$I$2336)</f>
        <v>Underweight</v>
      </c>
      <c r="K2282" s="14" t="str">
        <f>_xlfn.XLOOKUP(A2282,'Medical Exam Transform'!$A$2:$A$2336,'Medical Exam Transform'!$J$2:$J$2336)</f>
        <v>Diabetes</v>
      </c>
      <c r="L2282" s="60">
        <f>_xlfn.XLOOKUP(A2282,'Hospitalisation Transform'!$A$2:$A$2344,'Hospitalisation Transform'!$B$2:$B$2344)</f>
        <v>37418</v>
      </c>
      <c r="M2282" s="82">
        <f>_xlfn.XLOOKUP(A2282,'Hospitalisation Transform'!$A$2:$A$2344,'Hospitalisation Transform'!$D$2:$D$2344)</f>
        <v>1165</v>
      </c>
      <c r="N2282" s="14" t="str">
        <f>_xlfn.XLOOKUP(A2282,'Hospitalisation Transform'!$A$2:$A$2344,'Hospitalisation Transform'!$E$2:$E$2344)</f>
        <v>tier - 2</v>
      </c>
      <c r="O2282" s="14" t="str">
        <f>_xlfn.XLOOKUP(A2282,'Hospitalisation Transform'!$A$2:$A$2344,'Hospitalisation Transform'!$F$2:$F$2344)</f>
        <v>tier - 3</v>
      </c>
      <c r="P2282" s="14" t="str">
        <f>_xlfn.XLOOKUP(A2282,'Hospitalisation Transform'!$A$2:$A$2344,'Hospitalisation Transform'!$G$2:$G$2344)</f>
        <v>R1012</v>
      </c>
      <c r="Q2282" s="14">
        <f>_xlfn.XLOOKUP(A2282,'Hospitalisation Transform'!$A$2:$A$2344,'Hospitalisation Transform'!$H$2:$H$2344)</f>
        <v>21</v>
      </c>
    </row>
    <row r="2283" spans="1:17" ht="15.5" x14ac:dyDescent="0.35">
      <c r="A2283" s="59" t="s">
        <v>77</v>
      </c>
      <c r="B2283" s="39" t="str">
        <f>_xlfn.XLOOKUP(A2283,'Customer Names Transform'!$A$2:$A$2336,'Customer Names Transform'!$D$2:$D$2336)</f>
        <v>Pierre</v>
      </c>
      <c r="C2283" s="28">
        <f>_xlfn.XLOOKUP(A2283,'Medical Exam Transform'!$A$2:$A$2336,'Medical Exam Transform'!$B$2:$B$2336)</f>
        <v>53.13</v>
      </c>
      <c r="D2283" s="14">
        <f>_xlfn.XLOOKUP(A2283,'Medical Exam Transform'!$A$2:$A$2336,'Medical Exam Transform'!$C$2:$C$2336)</f>
        <v>4.4400000000000004</v>
      </c>
      <c r="E2283" s="14" t="str">
        <f>_xlfn.XLOOKUP(A2283,'Medical Exam Transform'!$A$2:$A$2336,'Medical Exam Transform'!$D$2:$D$2336)</f>
        <v>No</v>
      </c>
      <c r="F2283" s="14" t="str">
        <f>_xlfn.XLOOKUP(A2283,'Medical Exam Transform'!$A$2:$A$2336,'Medical Exam Transform'!$E$2:$E$2336)</f>
        <v>yes</v>
      </c>
      <c r="G2283" s="14" t="str">
        <f>_xlfn.XLOOKUP(A2283,'Medical Exam Transform'!$A$2:$A$2336,'Medical Exam Transform'!$F$2:$F$2336)</f>
        <v>No</v>
      </c>
      <c r="H2283" s="14">
        <f>_xlfn.XLOOKUP(A2283,'Medical Exam Transform'!$A$2:$A$2336,'Medical Exam Transform'!$G$2:$G$2336)</f>
        <v>1</v>
      </c>
      <c r="I2283" s="14" t="str">
        <f>_xlfn.XLOOKUP(A2283,'Medical Exam Transform'!$A$2:$A$2336,'Medical Exam Transform'!$H$2:$H$2336)</f>
        <v>No</v>
      </c>
      <c r="J2283" s="14" t="str">
        <f>_xlfn.XLOOKUP(A2283,'Medical Exam Transform'!$A$2:$A$2336,'Medical Exam Transform'!$I$2:$I$2336)</f>
        <v>Obesity</v>
      </c>
      <c r="K2283" s="14" t="str">
        <f>_xlfn.XLOOKUP(A2283,'Medical Exam Transform'!$A$2:$A$2336,'Medical Exam Transform'!$J$2:$J$2336)</f>
        <v>Normal</v>
      </c>
      <c r="L2283" s="60">
        <f>_xlfn.XLOOKUP(A2283,'Hospitalisation Transform'!$A$2:$A$2344,'Hospitalisation Transform'!$B$2:$B$2344)</f>
        <v>38302</v>
      </c>
      <c r="M2283" s="82">
        <f>_xlfn.XLOOKUP(A2283,'Hospitalisation Transform'!$A$2:$A$2344,'Hospitalisation Transform'!$D$2:$D$2344)</f>
        <v>1163.46</v>
      </c>
      <c r="N2283" s="14" t="str">
        <f>_xlfn.XLOOKUP(A2283,'Hospitalisation Transform'!$A$2:$A$2344,'Hospitalisation Transform'!$E$2:$E$2344)</f>
        <v>tier - 2</v>
      </c>
      <c r="O2283" s="14" t="str">
        <f>_xlfn.XLOOKUP(A2283,'Hospitalisation Transform'!$A$2:$A$2344,'Hospitalisation Transform'!$F$2:$F$2344)</f>
        <v>tier - 3</v>
      </c>
      <c r="P2283" s="14" t="str">
        <f>_xlfn.XLOOKUP(A2283,'Hospitalisation Transform'!$A$2:$A$2344,'Hospitalisation Transform'!$G$2:$G$2344)</f>
        <v>R1013</v>
      </c>
      <c r="Q2283" s="14">
        <f>_xlfn.XLOOKUP(A2283,'Hospitalisation Transform'!$A$2:$A$2344,'Hospitalisation Transform'!$H$2:$H$2344)</f>
        <v>19</v>
      </c>
    </row>
    <row r="2284" spans="1:17" ht="15.5" x14ac:dyDescent="0.35">
      <c r="A2284" s="59" t="s">
        <v>76</v>
      </c>
      <c r="B2284" s="39" t="str">
        <f>_xlfn.XLOOKUP(A2284,'Customer Names Transform'!$A$2:$A$2336,'Customer Names Transform'!$D$2:$D$2336)</f>
        <v>Kate</v>
      </c>
      <c r="C2284" s="28">
        <f>_xlfn.XLOOKUP(A2284,'Medical Exam Transform'!$A$2:$A$2336,'Medical Exam Transform'!$B$2:$B$2336)</f>
        <v>20.46</v>
      </c>
      <c r="D2284" s="14">
        <f>_xlfn.XLOOKUP(A2284,'Medical Exam Transform'!$A$2:$A$2336,'Medical Exam Transform'!$C$2:$C$2336)</f>
        <v>4.0199999999999996</v>
      </c>
      <c r="E2284" s="14" t="str">
        <f>_xlfn.XLOOKUP(A2284,'Medical Exam Transform'!$A$2:$A$2336,'Medical Exam Transform'!$D$2:$D$2336)</f>
        <v>No</v>
      </c>
      <c r="F2284" s="14" t="str">
        <f>_xlfn.XLOOKUP(A2284,'Medical Exam Transform'!$A$2:$A$2336,'Medical Exam Transform'!$E$2:$E$2336)</f>
        <v>No</v>
      </c>
      <c r="G2284" s="14" t="str">
        <f>_xlfn.XLOOKUP(A2284,'Medical Exam Transform'!$A$2:$A$2336,'Medical Exam Transform'!$F$2:$F$2336)</f>
        <v>No</v>
      </c>
      <c r="H2284" s="14">
        <f>_xlfn.XLOOKUP(A2284,'Medical Exam Transform'!$A$2:$A$2336,'Medical Exam Transform'!$G$2:$G$2336)</f>
        <v>0</v>
      </c>
      <c r="I2284" s="14" t="str">
        <f>_xlfn.XLOOKUP(A2284,'Medical Exam Transform'!$A$2:$A$2336,'Medical Exam Transform'!$H$2:$H$2336)</f>
        <v>No</v>
      </c>
      <c r="J2284" s="14" t="str">
        <f>_xlfn.XLOOKUP(A2284,'Medical Exam Transform'!$A$2:$A$2336,'Medical Exam Transform'!$I$2:$I$2336)</f>
        <v>Normalweight</v>
      </c>
      <c r="K2284" s="14" t="str">
        <f>_xlfn.XLOOKUP(A2284,'Medical Exam Transform'!$A$2:$A$2336,'Medical Exam Transform'!$J$2:$J$2336)</f>
        <v>Normal</v>
      </c>
      <c r="L2284" s="60">
        <f>_xlfn.XLOOKUP(A2284,'Hospitalisation Transform'!$A$2:$A$2344,'Hospitalisation Transform'!$B$2:$B$2344)</f>
        <v>34541</v>
      </c>
      <c r="M2284" s="82">
        <f>_xlfn.XLOOKUP(A2284,'Hospitalisation Transform'!$A$2:$A$2344,'Hospitalisation Transform'!$D$2:$D$2344)</f>
        <v>1158.32</v>
      </c>
      <c r="N2284" s="14" t="str">
        <f>_xlfn.XLOOKUP(A2284,'Hospitalisation Transform'!$A$2:$A$2344,'Hospitalisation Transform'!$E$2:$E$2344)</f>
        <v>tier - 2</v>
      </c>
      <c r="O2284" s="14" t="str">
        <f>_xlfn.XLOOKUP(A2284,'Hospitalisation Transform'!$A$2:$A$2344,'Hospitalisation Transform'!$F$2:$F$2344)</f>
        <v>tier - 1</v>
      </c>
      <c r="P2284" s="14" t="str">
        <f>_xlfn.XLOOKUP(A2284,'Hospitalisation Transform'!$A$2:$A$2344,'Hospitalisation Transform'!$G$2:$G$2344)</f>
        <v>R1013</v>
      </c>
      <c r="Q2284" s="14">
        <f>_xlfn.XLOOKUP(A2284,'Hospitalisation Transform'!$A$2:$A$2344,'Hospitalisation Transform'!$H$2:$H$2344)</f>
        <v>29</v>
      </c>
    </row>
    <row r="2285" spans="1:17" ht="15.5" x14ac:dyDescent="0.35">
      <c r="A2285" s="59" t="s">
        <v>75</v>
      </c>
      <c r="B2285" s="39" t="str">
        <f>_xlfn.XLOOKUP(A2285,'Customer Names Transform'!$A$2:$A$2336,'Customer Names Transform'!$D$2:$D$2336)</f>
        <v>David</v>
      </c>
      <c r="C2285" s="28">
        <f>_xlfn.XLOOKUP(A2285,'Medical Exam Transform'!$A$2:$A$2336,'Medical Exam Transform'!$B$2:$B$2336)</f>
        <v>43.01</v>
      </c>
      <c r="D2285" s="14">
        <f>_xlfn.XLOOKUP(A2285,'Medical Exam Transform'!$A$2:$A$2336,'Medical Exam Transform'!$C$2:$C$2336)</f>
        <v>5.44</v>
      </c>
      <c r="E2285" s="14" t="str">
        <f>_xlfn.XLOOKUP(A2285,'Medical Exam Transform'!$A$2:$A$2336,'Medical Exam Transform'!$D$2:$D$2336)</f>
        <v>No</v>
      </c>
      <c r="F2285" s="14" t="str">
        <f>_xlfn.XLOOKUP(A2285,'Medical Exam Transform'!$A$2:$A$2336,'Medical Exam Transform'!$E$2:$E$2336)</f>
        <v>yes</v>
      </c>
      <c r="G2285" s="14" t="str">
        <f>_xlfn.XLOOKUP(A2285,'Medical Exam Transform'!$A$2:$A$2336,'Medical Exam Transform'!$F$2:$F$2336)</f>
        <v>No</v>
      </c>
      <c r="H2285" s="14">
        <f>_xlfn.XLOOKUP(A2285,'Medical Exam Transform'!$A$2:$A$2336,'Medical Exam Transform'!$G$2:$G$2336)</f>
        <v>1</v>
      </c>
      <c r="I2285" s="14" t="str">
        <f>_xlfn.XLOOKUP(A2285,'Medical Exam Transform'!$A$2:$A$2336,'Medical Exam Transform'!$H$2:$H$2336)</f>
        <v>No</v>
      </c>
      <c r="J2285" s="14" t="str">
        <f>_xlfn.XLOOKUP(A2285,'Medical Exam Transform'!$A$2:$A$2336,'Medical Exam Transform'!$I$2:$I$2336)</f>
        <v>Obesity</v>
      </c>
      <c r="K2285" s="14" t="str">
        <f>_xlfn.XLOOKUP(A2285,'Medical Exam Transform'!$A$2:$A$2336,'Medical Exam Transform'!$J$2:$J$2336)</f>
        <v>Normal</v>
      </c>
      <c r="L2285" s="60">
        <f>_xlfn.XLOOKUP(A2285,'Hospitalisation Transform'!$A$2:$A$2344,'Hospitalisation Transform'!$B$2:$B$2344)</f>
        <v>38186</v>
      </c>
      <c r="M2285" s="82">
        <f>_xlfn.XLOOKUP(A2285,'Hospitalisation Transform'!$A$2:$A$2344,'Hospitalisation Transform'!$D$2:$D$2344)</f>
        <v>1149.4000000000001</v>
      </c>
      <c r="N2285" s="14" t="str">
        <f>_xlfn.XLOOKUP(A2285,'Hospitalisation Transform'!$A$2:$A$2344,'Hospitalisation Transform'!$E$2:$E$2344)</f>
        <v>tier - 2</v>
      </c>
      <c r="O2285" s="14" t="str">
        <f>_xlfn.XLOOKUP(A2285,'Hospitalisation Transform'!$A$2:$A$2344,'Hospitalisation Transform'!$F$2:$F$2344)</f>
        <v>tier - 2</v>
      </c>
      <c r="P2285" s="14" t="str">
        <f>_xlfn.XLOOKUP(A2285,'Hospitalisation Transform'!$A$2:$A$2344,'Hospitalisation Transform'!$G$2:$G$2344)</f>
        <v>R1013</v>
      </c>
      <c r="Q2285" s="14">
        <f>_xlfn.XLOOKUP(A2285,'Hospitalisation Transform'!$A$2:$A$2344,'Hospitalisation Transform'!$H$2:$H$2344)</f>
        <v>19</v>
      </c>
    </row>
    <row r="2286" spans="1:17" ht="15.5" x14ac:dyDescent="0.35">
      <c r="A2286" s="59" t="s">
        <v>74</v>
      </c>
      <c r="B2286" s="39" t="str">
        <f>_xlfn.XLOOKUP(A2286,'Customer Names Transform'!$A$2:$A$2336,'Customer Names Transform'!$D$2:$D$2336)</f>
        <v>Carla</v>
      </c>
      <c r="C2286" s="28">
        <f>_xlfn.XLOOKUP(A2286,'Medical Exam Transform'!$A$2:$A$2336,'Medical Exam Transform'!$B$2:$B$2336)</f>
        <v>15.01</v>
      </c>
      <c r="D2286" s="14">
        <f>_xlfn.XLOOKUP(A2286,'Medical Exam Transform'!$A$2:$A$2336,'Medical Exam Transform'!$C$2:$C$2336)</f>
        <v>4.1500000000000004</v>
      </c>
      <c r="E2286" s="14" t="str">
        <f>_xlfn.XLOOKUP(A2286,'Medical Exam Transform'!$A$2:$A$2336,'Medical Exam Transform'!$D$2:$D$2336)</f>
        <v>No</v>
      </c>
      <c r="F2286" s="14" t="str">
        <f>_xlfn.XLOOKUP(A2286,'Medical Exam Transform'!$A$2:$A$2336,'Medical Exam Transform'!$E$2:$E$2336)</f>
        <v>No</v>
      </c>
      <c r="G2286" s="14" t="str">
        <f>_xlfn.XLOOKUP(A2286,'Medical Exam Transform'!$A$2:$A$2336,'Medical Exam Transform'!$F$2:$F$2336)</f>
        <v>Yes</v>
      </c>
      <c r="H2286" s="14">
        <f>_xlfn.XLOOKUP(A2286,'Medical Exam Transform'!$A$2:$A$2336,'Medical Exam Transform'!$G$2:$G$2336)</f>
        <v>1</v>
      </c>
      <c r="I2286" s="14" t="str">
        <f>_xlfn.XLOOKUP(A2286,'Medical Exam Transform'!$A$2:$A$2336,'Medical Exam Transform'!$H$2:$H$2336)</f>
        <v>No</v>
      </c>
      <c r="J2286" s="14" t="str">
        <f>_xlfn.XLOOKUP(A2286,'Medical Exam Transform'!$A$2:$A$2336,'Medical Exam Transform'!$I$2:$I$2336)</f>
        <v>Underweight</v>
      </c>
      <c r="K2286" s="14" t="str">
        <f>_xlfn.XLOOKUP(A2286,'Medical Exam Transform'!$A$2:$A$2336,'Medical Exam Transform'!$J$2:$J$2336)</f>
        <v>Normal</v>
      </c>
      <c r="L2286" s="60">
        <f>_xlfn.XLOOKUP(A2286,'Hospitalisation Transform'!$A$2:$A$2344,'Hospitalisation Transform'!$B$2:$B$2344)</f>
        <v>37784</v>
      </c>
      <c r="M2286" s="82">
        <f>_xlfn.XLOOKUP(A2286,'Hospitalisation Transform'!$A$2:$A$2344,'Hospitalisation Transform'!$D$2:$D$2344)</f>
        <v>1149</v>
      </c>
      <c r="N2286" s="14" t="str">
        <f>_xlfn.XLOOKUP(A2286,'Hospitalisation Transform'!$A$2:$A$2344,'Hospitalisation Transform'!$E$2:$E$2344)</f>
        <v>tier - 2</v>
      </c>
      <c r="O2286" s="14" t="str">
        <f>_xlfn.XLOOKUP(A2286,'Hospitalisation Transform'!$A$2:$A$2344,'Hospitalisation Transform'!$F$2:$F$2344)</f>
        <v>tier - 1</v>
      </c>
      <c r="P2286" s="14" t="str">
        <f>_xlfn.XLOOKUP(A2286,'Hospitalisation Transform'!$A$2:$A$2344,'Hospitalisation Transform'!$G$2:$G$2344)</f>
        <v>R1012</v>
      </c>
      <c r="Q2286" s="14">
        <f>_xlfn.XLOOKUP(A2286,'Hospitalisation Transform'!$A$2:$A$2344,'Hospitalisation Transform'!$H$2:$H$2344)</f>
        <v>20</v>
      </c>
    </row>
    <row r="2287" spans="1:17" ht="15.5" x14ac:dyDescent="0.35">
      <c r="A2287" s="59" t="s">
        <v>73</v>
      </c>
      <c r="B2287" s="39" t="str">
        <f>_xlfn.XLOOKUP(A2287,'Customer Names Transform'!$A$2:$A$2336,'Customer Names Transform'!$D$2:$D$2336)</f>
        <v>Alvaro Sr.</v>
      </c>
      <c r="C2287" s="28">
        <f>_xlfn.XLOOKUP(A2287,'Medical Exam Transform'!$A$2:$A$2336,'Medical Exam Transform'!$B$2:$B$2336)</f>
        <v>41.14</v>
      </c>
      <c r="D2287" s="14">
        <f>_xlfn.XLOOKUP(A2287,'Medical Exam Transform'!$A$2:$A$2336,'Medical Exam Transform'!$C$2:$C$2336)</f>
        <v>6.02</v>
      </c>
      <c r="E2287" s="14" t="str">
        <f>_xlfn.XLOOKUP(A2287,'Medical Exam Transform'!$A$2:$A$2336,'Medical Exam Transform'!$D$2:$D$2336)</f>
        <v>No</v>
      </c>
      <c r="F2287" s="14" t="str">
        <f>_xlfn.XLOOKUP(A2287,'Medical Exam Transform'!$A$2:$A$2336,'Medical Exam Transform'!$E$2:$E$2336)</f>
        <v>yes</v>
      </c>
      <c r="G2287" s="14" t="str">
        <f>_xlfn.XLOOKUP(A2287,'Medical Exam Transform'!$A$2:$A$2336,'Medical Exam Transform'!$F$2:$F$2336)</f>
        <v>No</v>
      </c>
      <c r="H2287" s="14">
        <f>_xlfn.XLOOKUP(A2287,'Medical Exam Transform'!$A$2:$A$2336,'Medical Exam Transform'!$G$2:$G$2336)</f>
        <v>1</v>
      </c>
      <c r="I2287" s="14" t="str">
        <f>_xlfn.XLOOKUP(A2287,'Medical Exam Transform'!$A$2:$A$2336,'Medical Exam Transform'!$H$2:$H$2336)</f>
        <v>No</v>
      </c>
      <c r="J2287" s="14" t="str">
        <f>_xlfn.XLOOKUP(A2287,'Medical Exam Transform'!$A$2:$A$2336,'Medical Exam Transform'!$I$2:$I$2336)</f>
        <v>Obesity</v>
      </c>
      <c r="K2287" s="14" t="str">
        <f>_xlfn.XLOOKUP(A2287,'Medical Exam Transform'!$A$2:$A$2336,'Medical Exam Transform'!$J$2:$J$2336)</f>
        <v>Prediabetes</v>
      </c>
      <c r="L2287" s="60">
        <f>_xlfn.XLOOKUP(A2287,'Hospitalisation Transform'!$A$2:$A$2344,'Hospitalisation Transform'!$B$2:$B$2344)</f>
        <v>38148</v>
      </c>
      <c r="M2287" s="82">
        <f>_xlfn.XLOOKUP(A2287,'Hospitalisation Transform'!$A$2:$A$2344,'Hospitalisation Transform'!$D$2:$D$2344)</f>
        <v>1146.8</v>
      </c>
      <c r="N2287" s="14" t="str">
        <f>_xlfn.XLOOKUP(A2287,'Hospitalisation Transform'!$A$2:$A$2344,'Hospitalisation Transform'!$E$2:$E$2344)</f>
        <v>tier - 2</v>
      </c>
      <c r="O2287" s="14" t="str">
        <f>_xlfn.XLOOKUP(A2287,'Hospitalisation Transform'!$A$2:$A$2344,'Hospitalisation Transform'!$F$2:$F$2344)</f>
        <v>tier - 2</v>
      </c>
      <c r="P2287" s="14" t="str">
        <f>_xlfn.XLOOKUP(A2287,'Hospitalisation Transform'!$A$2:$A$2344,'Hospitalisation Transform'!$G$2:$G$2344)</f>
        <v>R1013</v>
      </c>
      <c r="Q2287" s="14">
        <f>_xlfn.XLOOKUP(A2287,'Hospitalisation Transform'!$A$2:$A$2344,'Hospitalisation Transform'!$H$2:$H$2344)</f>
        <v>19</v>
      </c>
    </row>
    <row r="2288" spans="1:17" ht="15.5" x14ac:dyDescent="0.35">
      <c r="A2288" s="59" t="s">
        <v>72</v>
      </c>
      <c r="B2288" s="39" t="str">
        <f>_xlfn.XLOOKUP(A2288,'Customer Names Transform'!$A$2:$A$2336,'Customer Names Transform'!$D$2:$D$2336)</f>
        <v>Hope</v>
      </c>
      <c r="C2288" s="28">
        <f>_xlfn.XLOOKUP(A2288,'Medical Exam Transform'!$A$2:$A$2336,'Medical Exam Transform'!$B$2:$B$2336)</f>
        <v>16.55</v>
      </c>
      <c r="D2288" s="14">
        <f>_xlfn.XLOOKUP(A2288,'Medical Exam Transform'!$A$2:$A$2336,'Medical Exam Transform'!$C$2:$C$2336)</f>
        <v>7.73</v>
      </c>
      <c r="E2288" s="14" t="str">
        <f>_xlfn.XLOOKUP(A2288,'Medical Exam Transform'!$A$2:$A$2336,'Medical Exam Transform'!$D$2:$D$2336)</f>
        <v>No</v>
      </c>
      <c r="F2288" s="14" t="str">
        <f>_xlfn.XLOOKUP(A2288,'Medical Exam Transform'!$A$2:$A$2336,'Medical Exam Transform'!$E$2:$E$2336)</f>
        <v>No</v>
      </c>
      <c r="G2288" s="14" t="str">
        <f>_xlfn.XLOOKUP(A2288,'Medical Exam Transform'!$A$2:$A$2336,'Medical Exam Transform'!$F$2:$F$2336)</f>
        <v>No</v>
      </c>
      <c r="H2288" s="14">
        <f>_xlfn.XLOOKUP(A2288,'Medical Exam Transform'!$A$2:$A$2336,'Medical Exam Transform'!$G$2:$G$2336)</f>
        <v>0</v>
      </c>
      <c r="I2288" s="14" t="str">
        <f>_xlfn.XLOOKUP(A2288,'Medical Exam Transform'!$A$2:$A$2336,'Medical Exam Transform'!$H$2:$H$2336)</f>
        <v>No</v>
      </c>
      <c r="J2288" s="14" t="str">
        <f>_xlfn.XLOOKUP(A2288,'Medical Exam Transform'!$A$2:$A$2336,'Medical Exam Transform'!$I$2:$I$2336)</f>
        <v>Underweight</v>
      </c>
      <c r="K2288" s="14" t="str">
        <f>_xlfn.XLOOKUP(A2288,'Medical Exam Transform'!$A$2:$A$2336,'Medical Exam Transform'!$J$2:$J$2336)</f>
        <v>Normal</v>
      </c>
      <c r="L2288" s="60">
        <f>_xlfn.XLOOKUP(A2288,'Hospitalisation Transform'!$A$2:$A$2344,'Hospitalisation Transform'!$B$2:$B$2344)</f>
        <v>37530</v>
      </c>
      <c r="M2288" s="82">
        <f>_xlfn.XLOOKUP(A2288,'Hospitalisation Transform'!$A$2:$A$2344,'Hospitalisation Transform'!$D$2:$D$2344)</f>
        <v>1142</v>
      </c>
      <c r="N2288" s="14" t="str">
        <f>_xlfn.XLOOKUP(A2288,'Hospitalisation Transform'!$A$2:$A$2344,'Hospitalisation Transform'!$E$2:$E$2344)</f>
        <v>tier - 3</v>
      </c>
      <c r="O2288" s="14" t="str">
        <f>_xlfn.XLOOKUP(A2288,'Hospitalisation Transform'!$A$2:$A$2344,'Hospitalisation Transform'!$F$2:$F$2344)</f>
        <v>tier - 2</v>
      </c>
      <c r="P2288" s="14" t="str">
        <f>_xlfn.XLOOKUP(A2288,'Hospitalisation Transform'!$A$2:$A$2344,'Hospitalisation Transform'!$G$2:$G$2344)</f>
        <v>R1011</v>
      </c>
      <c r="Q2288" s="14">
        <f>_xlfn.XLOOKUP(A2288,'Hospitalisation Transform'!$A$2:$A$2344,'Hospitalisation Transform'!$H$2:$H$2344)</f>
        <v>21</v>
      </c>
    </row>
    <row r="2289" spans="1:17" ht="15.5" x14ac:dyDescent="0.35">
      <c r="A2289" s="59" t="s">
        <v>71</v>
      </c>
      <c r="B2289" s="39" t="str">
        <f>_xlfn.XLOOKUP(A2289,'Customer Names Transform'!$A$2:$A$2336,'Customer Names Transform'!$D$2:$D$2336)</f>
        <v>Mark P.</v>
      </c>
      <c r="C2289" s="28">
        <f>_xlfn.XLOOKUP(A2289,'Medical Exam Transform'!$A$2:$A$2336,'Medical Exam Transform'!$B$2:$B$2336)</f>
        <v>37.29</v>
      </c>
      <c r="D2289" s="14">
        <f>_xlfn.XLOOKUP(A2289,'Medical Exam Transform'!$A$2:$A$2336,'Medical Exam Transform'!$C$2:$C$2336)</f>
        <v>5.03</v>
      </c>
      <c r="E2289" s="14" t="str">
        <f>_xlfn.XLOOKUP(A2289,'Medical Exam Transform'!$A$2:$A$2336,'Medical Exam Transform'!$D$2:$D$2336)</f>
        <v>No</v>
      </c>
      <c r="F2289" s="14" t="str">
        <f>_xlfn.XLOOKUP(A2289,'Medical Exam Transform'!$A$2:$A$2336,'Medical Exam Transform'!$E$2:$E$2336)</f>
        <v>yes</v>
      </c>
      <c r="G2289" s="14" t="str">
        <f>_xlfn.XLOOKUP(A2289,'Medical Exam Transform'!$A$2:$A$2336,'Medical Exam Transform'!$F$2:$F$2336)</f>
        <v>No</v>
      </c>
      <c r="H2289" s="14">
        <f>_xlfn.XLOOKUP(A2289,'Medical Exam Transform'!$A$2:$A$2336,'Medical Exam Transform'!$G$2:$G$2336)</f>
        <v>1</v>
      </c>
      <c r="I2289" s="14" t="str">
        <f>_xlfn.XLOOKUP(A2289,'Medical Exam Transform'!$A$2:$A$2336,'Medical Exam Transform'!$H$2:$H$2336)</f>
        <v>No</v>
      </c>
      <c r="J2289" s="14" t="str">
        <f>_xlfn.XLOOKUP(A2289,'Medical Exam Transform'!$A$2:$A$2336,'Medical Exam Transform'!$I$2:$I$2336)</f>
        <v>Obesity</v>
      </c>
      <c r="K2289" s="14" t="str">
        <f>_xlfn.XLOOKUP(A2289,'Medical Exam Transform'!$A$2:$A$2336,'Medical Exam Transform'!$J$2:$J$2336)</f>
        <v>Prediabetes</v>
      </c>
      <c r="L2289" s="60">
        <f>_xlfn.XLOOKUP(A2289,'Hospitalisation Transform'!$A$2:$A$2344,'Hospitalisation Transform'!$B$2:$B$2344)</f>
        <v>38242</v>
      </c>
      <c r="M2289" s="82">
        <f>_xlfn.XLOOKUP(A2289,'Hospitalisation Transform'!$A$2:$A$2344,'Hospitalisation Transform'!$D$2:$D$2344)</f>
        <v>1141.45</v>
      </c>
      <c r="N2289" s="14" t="str">
        <f>_xlfn.XLOOKUP(A2289,'Hospitalisation Transform'!$A$2:$A$2344,'Hospitalisation Transform'!$E$2:$E$2344)</f>
        <v>tier - 3</v>
      </c>
      <c r="O2289" s="14" t="str">
        <f>_xlfn.XLOOKUP(A2289,'Hospitalisation Transform'!$A$2:$A$2344,'Hospitalisation Transform'!$F$2:$F$2344)</f>
        <v>tier - 3</v>
      </c>
      <c r="P2289" s="14" t="str">
        <f>_xlfn.XLOOKUP(A2289,'Hospitalisation Transform'!$A$2:$A$2344,'Hospitalisation Transform'!$G$2:$G$2344)</f>
        <v>R1013</v>
      </c>
      <c r="Q2289" s="14">
        <f>_xlfn.XLOOKUP(A2289,'Hospitalisation Transform'!$A$2:$A$2344,'Hospitalisation Transform'!$H$2:$H$2344)</f>
        <v>19</v>
      </c>
    </row>
    <row r="2290" spans="1:17" ht="15.5" x14ac:dyDescent="0.35">
      <c r="A2290" s="59" t="s">
        <v>70</v>
      </c>
      <c r="B2290" s="39" t="str">
        <f>_xlfn.XLOOKUP(A2290,'Customer Names Transform'!$A$2:$A$2336,'Customer Names Transform'!$D$2:$D$2336)</f>
        <v>Desiree</v>
      </c>
      <c r="C2290" s="28">
        <f>_xlfn.XLOOKUP(A2290,'Medical Exam Transform'!$A$2:$A$2336,'Medical Exam Transform'!$B$2:$B$2336)</f>
        <v>16.739999999999998</v>
      </c>
      <c r="D2290" s="14">
        <f>_xlfn.XLOOKUP(A2290,'Medical Exam Transform'!$A$2:$A$2336,'Medical Exam Transform'!$C$2:$C$2336)</f>
        <v>4.08</v>
      </c>
      <c r="E2290" s="14" t="str">
        <f>_xlfn.XLOOKUP(A2290,'Medical Exam Transform'!$A$2:$A$2336,'Medical Exam Transform'!$D$2:$D$2336)</f>
        <v>Yes</v>
      </c>
      <c r="F2290" s="14" t="str">
        <f>_xlfn.XLOOKUP(A2290,'Medical Exam Transform'!$A$2:$A$2336,'Medical Exam Transform'!$E$2:$E$2336)</f>
        <v>No</v>
      </c>
      <c r="G2290" s="14" t="str">
        <f>_xlfn.XLOOKUP(A2290,'Medical Exam Transform'!$A$2:$A$2336,'Medical Exam Transform'!$F$2:$F$2336)</f>
        <v>No</v>
      </c>
      <c r="H2290" s="14">
        <f>_xlfn.XLOOKUP(A2290,'Medical Exam Transform'!$A$2:$A$2336,'Medical Exam Transform'!$G$2:$G$2336)</f>
        <v>0</v>
      </c>
      <c r="I2290" s="14" t="str">
        <f>_xlfn.XLOOKUP(A2290,'Medical Exam Transform'!$A$2:$A$2336,'Medical Exam Transform'!$H$2:$H$2336)</f>
        <v>No</v>
      </c>
      <c r="J2290" s="14" t="str">
        <f>_xlfn.XLOOKUP(A2290,'Medical Exam Transform'!$A$2:$A$2336,'Medical Exam Transform'!$I$2:$I$2336)</f>
        <v>Underweight</v>
      </c>
      <c r="K2290" s="14" t="str">
        <f>_xlfn.XLOOKUP(A2290,'Medical Exam Transform'!$A$2:$A$2336,'Medical Exam Transform'!$J$2:$J$2336)</f>
        <v>Prediabetes</v>
      </c>
      <c r="L2290" s="60">
        <f>_xlfn.XLOOKUP(A2290,'Hospitalisation Transform'!$A$2:$A$2344,'Hospitalisation Transform'!$B$2:$B$2344)</f>
        <v>37189</v>
      </c>
      <c r="M2290" s="82">
        <f>_xlfn.XLOOKUP(A2290,'Hospitalisation Transform'!$A$2:$A$2344,'Hospitalisation Transform'!$D$2:$D$2344)</f>
        <v>1141</v>
      </c>
      <c r="N2290" s="14" t="str">
        <f>_xlfn.XLOOKUP(A2290,'Hospitalisation Transform'!$A$2:$A$2344,'Hospitalisation Transform'!$E$2:$E$2344)</f>
        <v>tier - 3</v>
      </c>
      <c r="O2290" s="14" t="str">
        <f>_xlfn.XLOOKUP(A2290,'Hospitalisation Transform'!$A$2:$A$2344,'Hospitalisation Transform'!$F$2:$F$2344)</f>
        <v>tier - 1</v>
      </c>
      <c r="P2290" s="14" t="str">
        <f>_xlfn.XLOOKUP(A2290,'Hospitalisation Transform'!$A$2:$A$2344,'Hospitalisation Transform'!$G$2:$G$2344)</f>
        <v>R1013</v>
      </c>
      <c r="Q2290" s="14">
        <f>_xlfn.XLOOKUP(A2290,'Hospitalisation Transform'!$A$2:$A$2344,'Hospitalisation Transform'!$H$2:$H$2344)</f>
        <v>22</v>
      </c>
    </row>
    <row r="2291" spans="1:17" ht="15.5" x14ac:dyDescent="0.35">
      <c r="A2291" s="59" t="s">
        <v>69</v>
      </c>
      <c r="B2291" s="39" t="str">
        <f>_xlfn.XLOOKUP(A2291,'Customer Names Transform'!$A$2:$A$2336,'Customer Names Transform'!$D$2:$D$2336)</f>
        <v>Mario Jr.</v>
      </c>
      <c r="C2291" s="28">
        <f>_xlfn.XLOOKUP(A2291,'Medical Exam Transform'!$A$2:$A$2336,'Medical Exam Transform'!$B$2:$B$2336)</f>
        <v>34.43</v>
      </c>
      <c r="D2291" s="14">
        <f>_xlfn.XLOOKUP(A2291,'Medical Exam Transform'!$A$2:$A$2336,'Medical Exam Transform'!$C$2:$C$2336)</f>
        <v>4.2699999999999996</v>
      </c>
      <c r="E2291" s="14" t="str">
        <f>_xlfn.XLOOKUP(A2291,'Medical Exam Transform'!$A$2:$A$2336,'Medical Exam Transform'!$D$2:$D$2336)</f>
        <v>No</v>
      </c>
      <c r="F2291" s="14" t="str">
        <f>_xlfn.XLOOKUP(A2291,'Medical Exam Transform'!$A$2:$A$2336,'Medical Exam Transform'!$E$2:$E$2336)</f>
        <v>yes</v>
      </c>
      <c r="G2291" s="14" t="str">
        <f>_xlfn.XLOOKUP(A2291,'Medical Exam Transform'!$A$2:$A$2336,'Medical Exam Transform'!$F$2:$F$2336)</f>
        <v>No</v>
      </c>
      <c r="H2291" s="14">
        <f>_xlfn.XLOOKUP(A2291,'Medical Exam Transform'!$A$2:$A$2336,'Medical Exam Transform'!$G$2:$G$2336)</f>
        <v>1</v>
      </c>
      <c r="I2291" s="14" t="str">
        <f>_xlfn.XLOOKUP(A2291,'Medical Exam Transform'!$A$2:$A$2336,'Medical Exam Transform'!$H$2:$H$2336)</f>
        <v>No</v>
      </c>
      <c r="J2291" s="14" t="str">
        <f>_xlfn.XLOOKUP(A2291,'Medical Exam Transform'!$A$2:$A$2336,'Medical Exam Transform'!$I$2:$I$2336)</f>
        <v>Obesity</v>
      </c>
      <c r="K2291" s="14" t="str">
        <f>_xlfn.XLOOKUP(A2291,'Medical Exam Transform'!$A$2:$A$2336,'Medical Exam Transform'!$J$2:$J$2336)</f>
        <v>Normal</v>
      </c>
      <c r="L2291" s="60">
        <f>_xlfn.XLOOKUP(A2291,'Hospitalisation Transform'!$A$2:$A$2344,'Hospitalisation Transform'!$B$2:$B$2344)</f>
        <v>38318</v>
      </c>
      <c r="M2291" s="82">
        <f>_xlfn.XLOOKUP(A2291,'Hospitalisation Transform'!$A$2:$A$2344,'Hospitalisation Transform'!$D$2:$D$2344)</f>
        <v>1137.47</v>
      </c>
      <c r="N2291" s="14" t="str">
        <f>_xlfn.XLOOKUP(A2291,'Hospitalisation Transform'!$A$2:$A$2344,'Hospitalisation Transform'!$E$2:$E$2344)</f>
        <v>tier - 3</v>
      </c>
      <c r="O2291" s="14" t="str">
        <f>_xlfn.XLOOKUP(A2291,'Hospitalisation Transform'!$A$2:$A$2344,'Hospitalisation Transform'!$F$2:$F$2344)</f>
        <v>tier - 2</v>
      </c>
      <c r="P2291" s="14" t="str">
        <f>_xlfn.XLOOKUP(A2291,'Hospitalisation Transform'!$A$2:$A$2344,'Hospitalisation Transform'!$G$2:$G$2344)</f>
        <v>R1013</v>
      </c>
      <c r="Q2291" s="14">
        <f>_xlfn.XLOOKUP(A2291,'Hospitalisation Transform'!$A$2:$A$2344,'Hospitalisation Transform'!$H$2:$H$2344)</f>
        <v>19</v>
      </c>
    </row>
    <row r="2292" spans="1:17" ht="15.5" x14ac:dyDescent="0.35">
      <c r="A2292" s="59" t="s">
        <v>68</v>
      </c>
      <c r="B2292" s="39" t="str">
        <f>_xlfn.XLOOKUP(A2292,'Customer Names Transform'!$A$2:$A$2336,'Customer Names Transform'!$D$2:$D$2336)</f>
        <v>Lusapho</v>
      </c>
      <c r="C2292" s="28">
        <f>_xlfn.XLOOKUP(A2292,'Medical Exam Transform'!$A$2:$A$2336,'Medical Exam Transform'!$B$2:$B$2336)</f>
        <v>34.1</v>
      </c>
      <c r="D2292" s="14">
        <f>_xlfn.XLOOKUP(A2292,'Medical Exam Transform'!$A$2:$A$2336,'Medical Exam Transform'!$C$2:$C$2336)</f>
        <v>4.07</v>
      </c>
      <c r="E2292" s="14" t="str">
        <f>_xlfn.XLOOKUP(A2292,'Medical Exam Transform'!$A$2:$A$2336,'Medical Exam Transform'!$D$2:$D$2336)</f>
        <v>No</v>
      </c>
      <c r="F2292" s="14" t="str">
        <f>_xlfn.XLOOKUP(A2292,'Medical Exam Transform'!$A$2:$A$2336,'Medical Exam Transform'!$E$2:$E$2336)</f>
        <v>yes</v>
      </c>
      <c r="G2292" s="14" t="str">
        <f>_xlfn.XLOOKUP(A2292,'Medical Exam Transform'!$A$2:$A$2336,'Medical Exam Transform'!$F$2:$F$2336)</f>
        <v>No</v>
      </c>
      <c r="H2292" s="14">
        <f>_xlfn.XLOOKUP(A2292,'Medical Exam Transform'!$A$2:$A$2336,'Medical Exam Transform'!$G$2:$G$2336)</f>
        <v>1</v>
      </c>
      <c r="I2292" s="14" t="str">
        <f>_xlfn.XLOOKUP(A2292,'Medical Exam Transform'!$A$2:$A$2336,'Medical Exam Transform'!$H$2:$H$2336)</f>
        <v>No</v>
      </c>
      <c r="J2292" s="14" t="str">
        <f>_xlfn.XLOOKUP(A2292,'Medical Exam Transform'!$A$2:$A$2336,'Medical Exam Transform'!$I$2:$I$2336)</f>
        <v>Obesity</v>
      </c>
      <c r="K2292" s="14" t="str">
        <f>_xlfn.XLOOKUP(A2292,'Medical Exam Transform'!$A$2:$A$2336,'Medical Exam Transform'!$J$2:$J$2336)</f>
        <v>Prediabetes</v>
      </c>
      <c r="L2292" s="60">
        <f>_xlfn.XLOOKUP(A2292,'Hospitalisation Transform'!$A$2:$A$2344,'Hospitalisation Transform'!$B$2:$B$2344)</f>
        <v>38275</v>
      </c>
      <c r="M2292" s="82">
        <f>_xlfn.XLOOKUP(A2292,'Hospitalisation Transform'!$A$2:$A$2344,'Hospitalisation Transform'!$D$2:$D$2344)</f>
        <v>1137.01</v>
      </c>
      <c r="N2292" s="14" t="str">
        <f>_xlfn.XLOOKUP(A2292,'Hospitalisation Transform'!$A$2:$A$2344,'Hospitalisation Transform'!$E$2:$E$2344)</f>
        <v>tier - 3</v>
      </c>
      <c r="O2292" s="14" t="str">
        <f>_xlfn.XLOOKUP(A2292,'Hospitalisation Transform'!$A$2:$A$2344,'Hospitalisation Transform'!$F$2:$F$2344)</f>
        <v>tier - 1</v>
      </c>
      <c r="P2292" s="14" t="str">
        <f>_xlfn.XLOOKUP(A2292,'Hospitalisation Transform'!$A$2:$A$2344,'Hospitalisation Transform'!$G$2:$G$2344)</f>
        <v>R1013</v>
      </c>
      <c r="Q2292" s="14">
        <f>_xlfn.XLOOKUP(A2292,'Hospitalisation Transform'!$A$2:$A$2344,'Hospitalisation Transform'!$H$2:$H$2344)</f>
        <v>19</v>
      </c>
    </row>
    <row r="2293" spans="1:17" ht="15.5" x14ac:dyDescent="0.35">
      <c r="A2293" s="59" t="s">
        <v>67</v>
      </c>
      <c r="B2293" s="39" t="str">
        <f>_xlfn.XLOOKUP(A2293,'Customer Names Transform'!$A$2:$A$2336,'Customer Names Transform'!$D$2:$D$2336)</f>
        <v>Erin C.</v>
      </c>
      <c r="C2293" s="28">
        <f>_xlfn.XLOOKUP(A2293,'Medical Exam Transform'!$A$2:$A$2336,'Medical Exam Transform'!$B$2:$B$2336)</f>
        <v>19.3</v>
      </c>
      <c r="D2293" s="14">
        <f>_xlfn.XLOOKUP(A2293,'Medical Exam Transform'!$A$2:$A$2336,'Medical Exam Transform'!$C$2:$C$2336)</f>
        <v>10.36</v>
      </c>
      <c r="E2293" s="14" t="str">
        <f>_xlfn.XLOOKUP(A2293,'Medical Exam Transform'!$A$2:$A$2336,'Medical Exam Transform'!$D$2:$D$2336)</f>
        <v>No</v>
      </c>
      <c r="F2293" s="14" t="str">
        <f>_xlfn.XLOOKUP(A2293,'Medical Exam Transform'!$A$2:$A$2336,'Medical Exam Transform'!$E$2:$E$2336)</f>
        <v>No</v>
      </c>
      <c r="G2293" s="14" t="str">
        <f>_xlfn.XLOOKUP(A2293,'Medical Exam Transform'!$A$2:$A$2336,'Medical Exam Transform'!$F$2:$F$2336)</f>
        <v>No</v>
      </c>
      <c r="H2293" s="14">
        <f>_xlfn.XLOOKUP(A2293,'Medical Exam Transform'!$A$2:$A$2336,'Medical Exam Transform'!$G$2:$G$2336)</f>
        <v>0</v>
      </c>
      <c r="I2293" s="14" t="str">
        <f>_xlfn.XLOOKUP(A2293,'Medical Exam Transform'!$A$2:$A$2336,'Medical Exam Transform'!$H$2:$H$2336)</f>
        <v>No</v>
      </c>
      <c r="J2293" s="14" t="str">
        <f>_xlfn.XLOOKUP(A2293,'Medical Exam Transform'!$A$2:$A$2336,'Medical Exam Transform'!$I$2:$I$2336)</f>
        <v>Normalweight</v>
      </c>
      <c r="K2293" s="14" t="str">
        <f>_xlfn.XLOOKUP(A2293,'Medical Exam Transform'!$A$2:$A$2336,'Medical Exam Transform'!$J$2:$J$2336)</f>
        <v>Normal</v>
      </c>
      <c r="L2293" s="60">
        <f>_xlfn.XLOOKUP(A2293,'Hospitalisation Transform'!$A$2:$A$2344,'Hospitalisation Transform'!$B$2:$B$2344)</f>
        <v>37479</v>
      </c>
      <c r="M2293" s="82">
        <f>_xlfn.XLOOKUP(A2293,'Hospitalisation Transform'!$A$2:$A$2344,'Hospitalisation Transform'!$D$2:$D$2344)</f>
        <v>1137</v>
      </c>
      <c r="N2293" s="14" t="str">
        <f>_xlfn.XLOOKUP(A2293,'Hospitalisation Transform'!$A$2:$A$2344,'Hospitalisation Transform'!$E$2:$E$2344)</f>
        <v>tier - 3</v>
      </c>
      <c r="O2293" s="14" t="str">
        <f>_xlfn.XLOOKUP(A2293,'Hospitalisation Transform'!$A$2:$A$2344,'Hospitalisation Transform'!$F$2:$F$2344)</f>
        <v>tier - 1</v>
      </c>
      <c r="P2293" s="14" t="str">
        <f>_xlfn.XLOOKUP(A2293,'Hospitalisation Transform'!$A$2:$A$2344,'Hospitalisation Transform'!$G$2:$G$2344)</f>
        <v>R1013</v>
      </c>
      <c r="Q2293" s="14">
        <f>_xlfn.XLOOKUP(A2293,'Hospitalisation Transform'!$A$2:$A$2344,'Hospitalisation Transform'!$H$2:$H$2344)</f>
        <v>21</v>
      </c>
    </row>
    <row r="2294" spans="1:17" ht="15.5" x14ac:dyDescent="0.35">
      <c r="A2294" s="59" t="s">
        <v>66</v>
      </c>
      <c r="B2294" s="39" t="str">
        <f>_xlfn.XLOOKUP(A2294,'Customer Names Transform'!$A$2:$A$2336,'Customer Names Transform'!$D$2:$D$2336)</f>
        <v>Alan F</v>
      </c>
      <c r="C2294" s="28">
        <f>_xlfn.XLOOKUP(A2294,'Medical Exam Transform'!$A$2:$A$2336,'Medical Exam Transform'!$B$2:$B$2336)</f>
        <v>33.659999999999997</v>
      </c>
      <c r="D2294" s="14">
        <f>_xlfn.XLOOKUP(A2294,'Medical Exam Transform'!$A$2:$A$2336,'Medical Exam Transform'!$C$2:$C$2336)</f>
        <v>5.71</v>
      </c>
      <c r="E2294" s="14" t="str">
        <f>_xlfn.XLOOKUP(A2294,'Medical Exam Transform'!$A$2:$A$2336,'Medical Exam Transform'!$D$2:$D$2336)</f>
        <v>No</v>
      </c>
      <c r="F2294" s="14" t="str">
        <f>_xlfn.XLOOKUP(A2294,'Medical Exam Transform'!$A$2:$A$2336,'Medical Exam Transform'!$E$2:$E$2336)</f>
        <v>yes</v>
      </c>
      <c r="G2294" s="14" t="str">
        <f>_xlfn.XLOOKUP(A2294,'Medical Exam Transform'!$A$2:$A$2336,'Medical Exam Transform'!$F$2:$F$2336)</f>
        <v>No</v>
      </c>
      <c r="H2294" s="14">
        <f>_xlfn.XLOOKUP(A2294,'Medical Exam Transform'!$A$2:$A$2336,'Medical Exam Transform'!$G$2:$G$2336)</f>
        <v>1</v>
      </c>
      <c r="I2294" s="14" t="str">
        <f>_xlfn.XLOOKUP(A2294,'Medical Exam Transform'!$A$2:$A$2336,'Medical Exam Transform'!$H$2:$H$2336)</f>
        <v>No</v>
      </c>
      <c r="J2294" s="14" t="str">
        <f>_xlfn.XLOOKUP(A2294,'Medical Exam Transform'!$A$2:$A$2336,'Medical Exam Transform'!$I$2:$I$2336)</f>
        <v>Obesity</v>
      </c>
      <c r="K2294" s="14" t="str">
        <f>_xlfn.XLOOKUP(A2294,'Medical Exam Transform'!$A$2:$A$2336,'Medical Exam Transform'!$J$2:$J$2336)</f>
        <v>Normal</v>
      </c>
      <c r="L2294" s="60">
        <f>_xlfn.XLOOKUP(A2294,'Hospitalisation Transform'!$A$2:$A$2344,'Hospitalisation Transform'!$B$2:$B$2344)</f>
        <v>38319</v>
      </c>
      <c r="M2294" s="82">
        <f>_xlfn.XLOOKUP(A2294,'Hospitalisation Transform'!$A$2:$A$2344,'Hospitalisation Transform'!$D$2:$D$2344)</f>
        <v>1136.4000000000001</v>
      </c>
      <c r="N2294" s="14" t="str">
        <f>_xlfn.XLOOKUP(A2294,'Hospitalisation Transform'!$A$2:$A$2344,'Hospitalisation Transform'!$E$2:$E$2344)</f>
        <v>tier - 3</v>
      </c>
      <c r="O2294" s="14" t="str">
        <f>_xlfn.XLOOKUP(A2294,'Hospitalisation Transform'!$A$2:$A$2344,'Hospitalisation Transform'!$F$2:$F$2344)</f>
        <v>tier - 3</v>
      </c>
      <c r="P2294" s="14" t="str">
        <f>_xlfn.XLOOKUP(A2294,'Hospitalisation Transform'!$A$2:$A$2344,'Hospitalisation Transform'!$G$2:$G$2344)</f>
        <v>R1013</v>
      </c>
      <c r="Q2294" s="14">
        <f>_xlfn.XLOOKUP(A2294,'Hospitalisation Transform'!$A$2:$A$2344,'Hospitalisation Transform'!$H$2:$H$2344)</f>
        <v>19</v>
      </c>
    </row>
    <row r="2295" spans="1:17" ht="15.5" x14ac:dyDescent="0.35">
      <c r="A2295" s="59" t="s">
        <v>65</v>
      </c>
      <c r="B2295" s="39" t="str">
        <f>_xlfn.XLOOKUP(A2295,'Customer Names Transform'!$A$2:$A$2336,'Customer Names Transform'!$D$2:$D$2336)</f>
        <v>Ryan</v>
      </c>
      <c r="C2295" s="28">
        <f>_xlfn.XLOOKUP(A2295,'Medical Exam Transform'!$A$2:$A$2336,'Medical Exam Transform'!$B$2:$B$2336)</f>
        <v>33.33</v>
      </c>
      <c r="D2295" s="14">
        <f>_xlfn.XLOOKUP(A2295,'Medical Exam Transform'!$A$2:$A$2336,'Medical Exam Transform'!$C$2:$C$2336)</f>
        <v>6.08</v>
      </c>
      <c r="E2295" s="14" t="str">
        <f>_xlfn.XLOOKUP(A2295,'Medical Exam Transform'!$A$2:$A$2336,'Medical Exam Transform'!$D$2:$D$2336)</f>
        <v>No</v>
      </c>
      <c r="F2295" s="14" t="str">
        <f>_xlfn.XLOOKUP(A2295,'Medical Exam Transform'!$A$2:$A$2336,'Medical Exam Transform'!$E$2:$E$2336)</f>
        <v>yes</v>
      </c>
      <c r="G2295" s="14" t="str">
        <f>_xlfn.XLOOKUP(A2295,'Medical Exam Transform'!$A$2:$A$2336,'Medical Exam Transform'!$F$2:$F$2336)</f>
        <v>No</v>
      </c>
      <c r="H2295" s="14">
        <f>_xlfn.XLOOKUP(A2295,'Medical Exam Transform'!$A$2:$A$2336,'Medical Exam Transform'!$G$2:$G$2336)</f>
        <v>1</v>
      </c>
      <c r="I2295" s="14" t="str">
        <f>_xlfn.XLOOKUP(A2295,'Medical Exam Transform'!$A$2:$A$2336,'Medical Exam Transform'!$H$2:$H$2336)</f>
        <v>No</v>
      </c>
      <c r="J2295" s="14" t="str">
        <f>_xlfn.XLOOKUP(A2295,'Medical Exam Transform'!$A$2:$A$2336,'Medical Exam Transform'!$I$2:$I$2336)</f>
        <v>Obesity</v>
      </c>
      <c r="K2295" s="14" t="str">
        <f>_xlfn.XLOOKUP(A2295,'Medical Exam Transform'!$A$2:$A$2336,'Medical Exam Transform'!$J$2:$J$2336)</f>
        <v>Prediabetes</v>
      </c>
      <c r="L2295" s="60">
        <f>_xlfn.XLOOKUP(A2295,'Hospitalisation Transform'!$A$2:$A$2344,'Hospitalisation Transform'!$B$2:$B$2344)</f>
        <v>38149</v>
      </c>
      <c r="M2295" s="82">
        <f>_xlfn.XLOOKUP(A2295,'Hospitalisation Transform'!$A$2:$A$2344,'Hospitalisation Transform'!$D$2:$D$2344)</f>
        <v>1135.94</v>
      </c>
      <c r="N2295" s="14" t="str">
        <f>_xlfn.XLOOKUP(A2295,'Hospitalisation Transform'!$A$2:$A$2344,'Hospitalisation Transform'!$E$2:$E$2344)</f>
        <v>tier - 3</v>
      </c>
      <c r="O2295" s="14" t="str">
        <f>_xlfn.XLOOKUP(A2295,'Hospitalisation Transform'!$A$2:$A$2344,'Hospitalisation Transform'!$F$2:$F$2344)</f>
        <v>tier - 3</v>
      </c>
      <c r="P2295" s="14" t="str">
        <f>_xlfn.XLOOKUP(A2295,'Hospitalisation Transform'!$A$2:$A$2344,'Hospitalisation Transform'!$G$2:$G$2344)</f>
        <v>R1013</v>
      </c>
      <c r="Q2295" s="14">
        <f>_xlfn.XLOOKUP(A2295,'Hospitalisation Transform'!$A$2:$A$2344,'Hospitalisation Transform'!$H$2:$H$2344)</f>
        <v>19</v>
      </c>
    </row>
    <row r="2296" spans="1:17" ht="15.5" x14ac:dyDescent="0.35">
      <c r="A2296" s="59" t="s">
        <v>64</v>
      </c>
      <c r="B2296" s="39" t="str">
        <f>_xlfn.XLOOKUP(A2296,'Customer Names Transform'!$A$2:$A$2336,'Customer Names Transform'!$D$2:$D$2336)</f>
        <v>Hope</v>
      </c>
      <c r="C2296" s="28">
        <f>_xlfn.XLOOKUP(A2296,'Medical Exam Transform'!$A$2:$A$2336,'Medical Exam Transform'!$B$2:$B$2336)</f>
        <v>21.84</v>
      </c>
      <c r="D2296" s="14">
        <f>_xlfn.XLOOKUP(A2296,'Medical Exam Transform'!$A$2:$A$2336,'Medical Exam Transform'!$C$2:$C$2336)</f>
        <v>5.71</v>
      </c>
      <c r="E2296" s="14" t="str">
        <f>_xlfn.XLOOKUP(A2296,'Medical Exam Transform'!$A$2:$A$2336,'Medical Exam Transform'!$D$2:$D$2336)</f>
        <v>No</v>
      </c>
      <c r="F2296" s="14" t="str">
        <f>_xlfn.XLOOKUP(A2296,'Medical Exam Transform'!$A$2:$A$2336,'Medical Exam Transform'!$E$2:$E$2336)</f>
        <v>yes</v>
      </c>
      <c r="G2296" s="14" t="str">
        <f>_xlfn.XLOOKUP(A2296,'Medical Exam Transform'!$A$2:$A$2336,'Medical Exam Transform'!$F$2:$F$2336)</f>
        <v>No</v>
      </c>
      <c r="H2296" s="14">
        <f>_xlfn.XLOOKUP(A2296,'Medical Exam Transform'!$A$2:$A$2336,'Medical Exam Transform'!$G$2:$G$2336)</f>
        <v>1</v>
      </c>
      <c r="I2296" s="14" t="str">
        <f>_xlfn.XLOOKUP(A2296,'Medical Exam Transform'!$A$2:$A$2336,'Medical Exam Transform'!$H$2:$H$2336)</f>
        <v>No</v>
      </c>
      <c r="J2296" s="14" t="str">
        <f>_xlfn.XLOOKUP(A2296,'Medical Exam Transform'!$A$2:$A$2336,'Medical Exam Transform'!$I$2:$I$2336)</f>
        <v>Normalweight</v>
      </c>
      <c r="K2296" s="14" t="str">
        <f>_xlfn.XLOOKUP(A2296,'Medical Exam Transform'!$A$2:$A$2336,'Medical Exam Transform'!$J$2:$J$2336)</f>
        <v>Prediabetes</v>
      </c>
      <c r="L2296" s="60">
        <f>_xlfn.XLOOKUP(A2296,'Hospitalisation Transform'!$A$2:$A$2344,'Hospitalisation Transform'!$B$2:$B$2344)</f>
        <v>38266</v>
      </c>
      <c r="M2296" s="82">
        <f>_xlfn.XLOOKUP(A2296,'Hospitalisation Transform'!$A$2:$A$2344,'Hospitalisation Transform'!$D$2:$D$2344)</f>
        <v>1135</v>
      </c>
      <c r="N2296" s="14" t="str">
        <f>_xlfn.XLOOKUP(A2296,'Hospitalisation Transform'!$A$2:$A$2344,'Hospitalisation Transform'!$E$2:$E$2344)</f>
        <v>tier - 3</v>
      </c>
      <c r="O2296" s="14" t="str">
        <f>_xlfn.XLOOKUP(A2296,'Hospitalisation Transform'!$A$2:$A$2344,'Hospitalisation Transform'!$F$2:$F$2344)</f>
        <v>tier - 3</v>
      </c>
      <c r="P2296" s="14" t="str">
        <f>_xlfn.XLOOKUP(A2296,'Hospitalisation Transform'!$A$2:$A$2344,'Hospitalisation Transform'!$G$2:$G$2344)</f>
        <v>R1013</v>
      </c>
      <c r="Q2296" s="14">
        <f>_xlfn.XLOOKUP(A2296,'Hospitalisation Transform'!$A$2:$A$2344,'Hospitalisation Transform'!$H$2:$H$2344)</f>
        <v>19</v>
      </c>
    </row>
    <row r="2297" spans="1:17" ht="15.5" x14ac:dyDescent="0.35">
      <c r="A2297" s="59" t="s">
        <v>63</v>
      </c>
      <c r="B2297" s="39" t="str">
        <f>_xlfn.XLOOKUP(A2297,'Customer Names Transform'!$A$2:$A$2336,'Customer Names Transform'!$D$2:$D$2336)</f>
        <v>Josh</v>
      </c>
      <c r="C2297" s="28">
        <f>_xlfn.XLOOKUP(A2297,'Medical Exam Transform'!$A$2:$A$2336,'Medical Exam Transform'!$B$2:$B$2336)</f>
        <v>16.87</v>
      </c>
      <c r="D2297" s="14">
        <f>_xlfn.XLOOKUP(A2297,'Medical Exam Transform'!$A$2:$A$2336,'Medical Exam Transform'!$C$2:$C$2336)</f>
        <v>9.1300000000000008</v>
      </c>
      <c r="E2297" s="14" t="str">
        <f>_xlfn.XLOOKUP(A2297,'Medical Exam Transform'!$A$2:$A$2336,'Medical Exam Transform'!$D$2:$D$2336)</f>
        <v>No</v>
      </c>
      <c r="F2297" s="14" t="str">
        <f>_xlfn.XLOOKUP(A2297,'Medical Exam Transform'!$A$2:$A$2336,'Medical Exam Transform'!$E$2:$E$2336)</f>
        <v>No</v>
      </c>
      <c r="G2297" s="14" t="str">
        <f>_xlfn.XLOOKUP(A2297,'Medical Exam Transform'!$A$2:$A$2336,'Medical Exam Transform'!$F$2:$F$2336)</f>
        <v>No</v>
      </c>
      <c r="H2297" s="14">
        <f>_xlfn.XLOOKUP(A2297,'Medical Exam Transform'!$A$2:$A$2336,'Medical Exam Transform'!$G$2:$G$2336)</f>
        <v>0</v>
      </c>
      <c r="I2297" s="14" t="str">
        <f>_xlfn.XLOOKUP(A2297,'Medical Exam Transform'!$A$2:$A$2336,'Medical Exam Transform'!$H$2:$H$2336)</f>
        <v>No</v>
      </c>
      <c r="J2297" s="14" t="str">
        <f>_xlfn.XLOOKUP(A2297,'Medical Exam Transform'!$A$2:$A$2336,'Medical Exam Transform'!$I$2:$I$2336)</f>
        <v>Underweight</v>
      </c>
      <c r="K2297" s="14" t="str">
        <f>_xlfn.XLOOKUP(A2297,'Medical Exam Transform'!$A$2:$A$2336,'Medical Exam Transform'!$J$2:$J$2336)</f>
        <v>Normal</v>
      </c>
      <c r="L2297" s="60">
        <f>_xlfn.XLOOKUP(A2297,'Hospitalisation Transform'!$A$2:$A$2344,'Hospitalisation Transform'!$B$2:$B$2344)</f>
        <v>37456</v>
      </c>
      <c r="M2297" s="82">
        <f>_xlfn.XLOOKUP(A2297,'Hospitalisation Transform'!$A$2:$A$2344,'Hospitalisation Transform'!$D$2:$D$2344)</f>
        <v>1132</v>
      </c>
      <c r="N2297" s="14" t="str">
        <f>_xlfn.XLOOKUP(A2297,'Hospitalisation Transform'!$A$2:$A$2344,'Hospitalisation Transform'!$E$2:$E$2344)</f>
        <v>tier - 3</v>
      </c>
      <c r="O2297" s="14" t="str">
        <f>_xlfn.XLOOKUP(A2297,'Hospitalisation Transform'!$A$2:$A$2344,'Hospitalisation Transform'!$F$2:$F$2344)</f>
        <v>tier - 1</v>
      </c>
      <c r="P2297" s="14" t="str">
        <f>_xlfn.XLOOKUP(A2297,'Hospitalisation Transform'!$A$2:$A$2344,'Hospitalisation Transform'!$G$2:$G$2344)</f>
        <v>R1013</v>
      </c>
      <c r="Q2297" s="14">
        <f>_xlfn.XLOOKUP(A2297,'Hospitalisation Transform'!$A$2:$A$2344,'Hospitalisation Transform'!$H$2:$H$2344)</f>
        <v>21</v>
      </c>
    </row>
    <row r="2298" spans="1:17" ht="15.5" x14ac:dyDescent="0.35">
      <c r="A2298" s="59" t="s">
        <v>62</v>
      </c>
      <c r="B2298" s="39" t="str">
        <f>_xlfn.XLOOKUP(A2298,'Customer Names Transform'!$A$2:$A$2336,'Customer Names Transform'!$D$2:$D$2336)</f>
        <v>Jacob J</v>
      </c>
      <c r="C2298" s="28">
        <f>_xlfn.XLOOKUP(A2298,'Medical Exam Transform'!$A$2:$A$2336,'Medical Exam Transform'!$B$2:$B$2336)</f>
        <v>30.14</v>
      </c>
      <c r="D2298" s="14">
        <f>_xlfn.XLOOKUP(A2298,'Medical Exam Transform'!$A$2:$A$2336,'Medical Exam Transform'!$C$2:$C$2336)</f>
        <v>5.49</v>
      </c>
      <c r="E2298" s="14" t="str">
        <f>_xlfn.XLOOKUP(A2298,'Medical Exam Transform'!$A$2:$A$2336,'Medical Exam Transform'!$D$2:$D$2336)</f>
        <v>No</v>
      </c>
      <c r="F2298" s="14" t="str">
        <f>_xlfn.XLOOKUP(A2298,'Medical Exam Transform'!$A$2:$A$2336,'Medical Exam Transform'!$E$2:$E$2336)</f>
        <v>yes</v>
      </c>
      <c r="G2298" s="14" t="str">
        <f>_xlfn.XLOOKUP(A2298,'Medical Exam Transform'!$A$2:$A$2336,'Medical Exam Transform'!$F$2:$F$2336)</f>
        <v>No</v>
      </c>
      <c r="H2298" s="14">
        <f>_xlfn.XLOOKUP(A2298,'Medical Exam Transform'!$A$2:$A$2336,'Medical Exam Transform'!$G$2:$G$2336)</f>
        <v>1</v>
      </c>
      <c r="I2298" s="14" t="str">
        <f>_xlfn.XLOOKUP(A2298,'Medical Exam Transform'!$A$2:$A$2336,'Medical Exam Transform'!$H$2:$H$2336)</f>
        <v>No</v>
      </c>
      <c r="J2298" s="14" t="str">
        <f>_xlfn.XLOOKUP(A2298,'Medical Exam Transform'!$A$2:$A$2336,'Medical Exam Transform'!$I$2:$I$2336)</f>
        <v>Obesity</v>
      </c>
      <c r="K2298" s="14" t="str">
        <f>_xlfn.XLOOKUP(A2298,'Medical Exam Transform'!$A$2:$A$2336,'Medical Exam Transform'!$J$2:$J$2336)</f>
        <v>Normal</v>
      </c>
      <c r="L2298" s="60">
        <f>_xlfn.XLOOKUP(A2298,'Hospitalisation Transform'!$A$2:$A$2344,'Hospitalisation Transform'!$B$2:$B$2344)</f>
        <v>38152</v>
      </c>
      <c r="M2298" s="82">
        <f>_xlfn.XLOOKUP(A2298,'Hospitalisation Transform'!$A$2:$A$2344,'Hospitalisation Transform'!$D$2:$D$2344)</f>
        <v>1131.51</v>
      </c>
      <c r="N2298" s="14" t="str">
        <f>_xlfn.XLOOKUP(A2298,'Hospitalisation Transform'!$A$2:$A$2344,'Hospitalisation Transform'!$E$2:$E$2344)</f>
        <v>tier - 3</v>
      </c>
      <c r="O2298" s="14" t="str">
        <f>_xlfn.XLOOKUP(A2298,'Hospitalisation Transform'!$A$2:$A$2344,'Hospitalisation Transform'!$F$2:$F$2344)</f>
        <v>tier - 1</v>
      </c>
      <c r="P2298" s="14" t="str">
        <f>_xlfn.XLOOKUP(A2298,'Hospitalisation Transform'!$A$2:$A$2344,'Hospitalisation Transform'!$G$2:$G$2344)</f>
        <v>R1013</v>
      </c>
      <c r="Q2298" s="14">
        <f>_xlfn.XLOOKUP(A2298,'Hospitalisation Transform'!$A$2:$A$2344,'Hospitalisation Transform'!$H$2:$H$2344)</f>
        <v>19</v>
      </c>
    </row>
    <row r="2299" spans="1:17" ht="15.5" x14ac:dyDescent="0.35">
      <c r="A2299" s="59" t="s">
        <v>61</v>
      </c>
      <c r="B2299" s="39" t="str">
        <f>_xlfn.XLOOKUP(A2299,'Customer Names Transform'!$A$2:$A$2336,'Customer Names Transform'!$D$2:$D$2336)</f>
        <v>Jose Tomas</v>
      </c>
      <c r="C2299" s="28">
        <f>_xlfn.XLOOKUP(A2299,'Medical Exam Transform'!$A$2:$A$2336,'Medical Exam Transform'!$B$2:$B$2336)</f>
        <v>23.21</v>
      </c>
      <c r="D2299" s="14">
        <f>_xlfn.XLOOKUP(A2299,'Medical Exam Transform'!$A$2:$A$2336,'Medical Exam Transform'!$C$2:$C$2336)</f>
        <v>4.37</v>
      </c>
      <c r="E2299" s="14" t="str">
        <f>_xlfn.XLOOKUP(A2299,'Medical Exam Transform'!$A$2:$A$2336,'Medical Exam Transform'!$D$2:$D$2336)</f>
        <v>No</v>
      </c>
      <c r="F2299" s="14" t="str">
        <f>_xlfn.XLOOKUP(A2299,'Medical Exam Transform'!$A$2:$A$2336,'Medical Exam Transform'!$E$2:$E$2336)</f>
        <v>yes</v>
      </c>
      <c r="G2299" s="14" t="str">
        <f>_xlfn.XLOOKUP(A2299,'Medical Exam Transform'!$A$2:$A$2336,'Medical Exam Transform'!$F$2:$F$2336)</f>
        <v>No</v>
      </c>
      <c r="H2299" s="14">
        <f>_xlfn.XLOOKUP(A2299,'Medical Exam Transform'!$A$2:$A$2336,'Medical Exam Transform'!$G$2:$G$2336)</f>
        <v>1</v>
      </c>
      <c r="I2299" s="14" t="str">
        <f>_xlfn.XLOOKUP(A2299,'Medical Exam Transform'!$A$2:$A$2336,'Medical Exam Transform'!$H$2:$H$2336)</f>
        <v>No</v>
      </c>
      <c r="J2299" s="14" t="str">
        <f>_xlfn.XLOOKUP(A2299,'Medical Exam Transform'!$A$2:$A$2336,'Medical Exam Transform'!$I$2:$I$2336)</f>
        <v>Normalweight</v>
      </c>
      <c r="K2299" s="14" t="str">
        <f>_xlfn.XLOOKUP(A2299,'Medical Exam Transform'!$A$2:$A$2336,'Medical Exam Transform'!$J$2:$J$2336)</f>
        <v>Normal</v>
      </c>
      <c r="L2299" s="60">
        <f>_xlfn.XLOOKUP(A2299,'Hospitalisation Transform'!$A$2:$A$2344,'Hospitalisation Transform'!$B$2:$B$2344)</f>
        <v>38303</v>
      </c>
      <c r="M2299" s="82">
        <f>_xlfn.XLOOKUP(A2299,'Hospitalisation Transform'!$A$2:$A$2344,'Hospitalisation Transform'!$D$2:$D$2344)</f>
        <v>1121.8699999999999</v>
      </c>
      <c r="N2299" s="14" t="str">
        <f>_xlfn.XLOOKUP(A2299,'Hospitalisation Transform'!$A$2:$A$2344,'Hospitalisation Transform'!$E$2:$E$2344)</f>
        <v>tier - 3</v>
      </c>
      <c r="O2299" s="14" t="str">
        <f>_xlfn.XLOOKUP(A2299,'Hospitalisation Transform'!$A$2:$A$2344,'Hospitalisation Transform'!$F$2:$F$2344)</f>
        <v>tier - 1</v>
      </c>
      <c r="P2299" s="14" t="str">
        <f>_xlfn.XLOOKUP(A2299,'Hospitalisation Transform'!$A$2:$A$2344,'Hospitalisation Transform'!$G$2:$G$2344)</f>
        <v>R1013</v>
      </c>
      <c r="Q2299" s="14">
        <f>_xlfn.XLOOKUP(A2299,'Hospitalisation Transform'!$A$2:$A$2344,'Hospitalisation Transform'!$H$2:$H$2344)</f>
        <v>19</v>
      </c>
    </row>
    <row r="2300" spans="1:17" ht="15.5" x14ac:dyDescent="0.35">
      <c r="A2300" s="59" t="s">
        <v>60</v>
      </c>
      <c r="B2300" s="39" t="str">
        <f>_xlfn.XLOOKUP(A2300,'Customer Names Transform'!$A$2:$A$2336,'Customer Names Transform'!$D$2:$D$2336)</f>
        <v>Mary Evan</v>
      </c>
      <c r="C2300" s="28">
        <f>_xlfn.XLOOKUP(A2300,'Medical Exam Transform'!$A$2:$A$2336,'Medical Exam Transform'!$B$2:$B$2336)</f>
        <v>17.170000000000002</v>
      </c>
      <c r="D2300" s="14">
        <f>_xlfn.XLOOKUP(A2300,'Medical Exam Transform'!$A$2:$A$2336,'Medical Exam Transform'!$C$2:$C$2336)</f>
        <v>8.4600000000000009</v>
      </c>
      <c r="E2300" s="14" t="str">
        <f>_xlfn.XLOOKUP(A2300,'Medical Exam Transform'!$A$2:$A$2336,'Medical Exam Transform'!$D$2:$D$2336)</f>
        <v>No</v>
      </c>
      <c r="F2300" s="14" t="str">
        <f>_xlfn.XLOOKUP(A2300,'Medical Exam Transform'!$A$2:$A$2336,'Medical Exam Transform'!$E$2:$E$2336)</f>
        <v>No</v>
      </c>
      <c r="G2300" s="14" t="str">
        <f>_xlfn.XLOOKUP(A2300,'Medical Exam Transform'!$A$2:$A$2336,'Medical Exam Transform'!$F$2:$F$2336)</f>
        <v>No</v>
      </c>
      <c r="H2300" s="14">
        <f>_xlfn.XLOOKUP(A2300,'Medical Exam Transform'!$A$2:$A$2336,'Medical Exam Transform'!$G$2:$G$2336)</f>
        <v>0</v>
      </c>
      <c r="I2300" s="14" t="str">
        <f>_xlfn.XLOOKUP(A2300,'Medical Exam Transform'!$A$2:$A$2336,'Medical Exam Transform'!$H$2:$H$2336)</f>
        <v>No</v>
      </c>
      <c r="J2300" s="14" t="str">
        <f>_xlfn.XLOOKUP(A2300,'Medical Exam Transform'!$A$2:$A$2336,'Medical Exam Transform'!$I$2:$I$2336)</f>
        <v>Underweight</v>
      </c>
      <c r="K2300" s="14" t="str">
        <f>_xlfn.XLOOKUP(A2300,'Medical Exam Transform'!$A$2:$A$2336,'Medical Exam Transform'!$J$2:$J$2336)</f>
        <v>Diabetes</v>
      </c>
      <c r="L2300" s="60">
        <f>_xlfn.XLOOKUP(A2300,'Hospitalisation Transform'!$A$2:$A$2344,'Hospitalisation Transform'!$B$2:$B$2344)</f>
        <v>37481</v>
      </c>
      <c r="M2300" s="82">
        <f>_xlfn.XLOOKUP(A2300,'Hospitalisation Transform'!$A$2:$A$2344,'Hospitalisation Transform'!$D$2:$D$2344)</f>
        <v>1086</v>
      </c>
      <c r="N2300" s="14" t="str">
        <f>_xlfn.XLOOKUP(A2300,'Hospitalisation Transform'!$A$2:$A$2344,'Hospitalisation Transform'!$E$2:$E$2344)</f>
        <v>tier - 3</v>
      </c>
      <c r="O2300" s="14" t="str">
        <f>_xlfn.XLOOKUP(A2300,'Hospitalisation Transform'!$A$2:$A$2344,'Hospitalisation Transform'!$F$2:$F$2344)</f>
        <v>tier - 3</v>
      </c>
      <c r="P2300" s="14" t="str">
        <f>_xlfn.XLOOKUP(A2300,'Hospitalisation Transform'!$A$2:$A$2344,'Hospitalisation Transform'!$G$2:$G$2344)</f>
        <v>R1013</v>
      </c>
      <c r="Q2300" s="14">
        <f>_xlfn.XLOOKUP(A2300,'Hospitalisation Transform'!$A$2:$A$2344,'Hospitalisation Transform'!$H$2:$H$2344)</f>
        <v>21</v>
      </c>
    </row>
    <row r="2301" spans="1:17" ht="15.5" x14ac:dyDescent="0.35">
      <c r="A2301" s="59" t="s">
        <v>59</v>
      </c>
      <c r="B2301" s="39" t="str">
        <f>_xlfn.XLOOKUP(A2301,'Customer Names Transform'!$A$2:$A$2336,'Customer Names Transform'!$D$2:$D$2336)</f>
        <v>Justin K.</v>
      </c>
      <c r="C2301" s="28">
        <f>_xlfn.XLOOKUP(A2301,'Medical Exam Transform'!$A$2:$A$2336,'Medical Exam Transform'!$B$2:$B$2336)</f>
        <v>15.61</v>
      </c>
      <c r="D2301" s="14">
        <f>_xlfn.XLOOKUP(A2301,'Medical Exam Transform'!$A$2:$A$2336,'Medical Exam Transform'!$C$2:$C$2336)</f>
        <v>5.28</v>
      </c>
      <c r="E2301" s="14" t="str">
        <f>_xlfn.XLOOKUP(A2301,'Medical Exam Transform'!$A$2:$A$2336,'Medical Exam Transform'!$D$2:$D$2336)</f>
        <v>No</v>
      </c>
      <c r="F2301" s="14" t="str">
        <f>_xlfn.XLOOKUP(A2301,'Medical Exam Transform'!$A$2:$A$2336,'Medical Exam Transform'!$E$2:$E$2336)</f>
        <v>No</v>
      </c>
      <c r="G2301" s="14" t="str">
        <f>_xlfn.XLOOKUP(A2301,'Medical Exam Transform'!$A$2:$A$2336,'Medical Exam Transform'!$F$2:$F$2336)</f>
        <v>No</v>
      </c>
      <c r="H2301" s="14">
        <f>_xlfn.XLOOKUP(A2301,'Medical Exam Transform'!$A$2:$A$2336,'Medical Exam Transform'!$G$2:$G$2336)</f>
        <v>1</v>
      </c>
      <c r="I2301" s="14" t="str">
        <f>_xlfn.XLOOKUP(A2301,'Medical Exam Transform'!$A$2:$A$2336,'Medical Exam Transform'!$H$2:$H$2336)</f>
        <v>No</v>
      </c>
      <c r="J2301" s="14" t="str">
        <f>_xlfn.XLOOKUP(A2301,'Medical Exam Transform'!$A$2:$A$2336,'Medical Exam Transform'!$I$2:$I$2336)</f>
        <v>Underweight</v>
      </c>
      <c r="K2301" s="14" t="str">
        <f>_xlfn.XLOOKUP(A2301,'Medical Exam Transform'!$A$2:$A$2336,'Medical Exam Transform'!$J$2:$J$2336)</f>
        <v>Normal</v>
      </c>
      <c r="L2301" s="60">
        <f>_xlfn.XLOOKUP(A2301,'Hospitalisation Transform'!$A$2:$A$2344,'Hospitalisation Transform'!$B$2:$B$2344)</f>
        <v>36155</v>
      </c>
      <c r="M2301" s="82">
        <f>_xlfn.XLOOKUP(A2301,'Hospitalisation Transform'!$A$2:$A$2344,'Hospitalisation Transform'!$D$2:$D$2344)</f>
        <v>1082</v>
      </c>
      <c r="N2301" s="14" t="str">
        <f>_xlfn.XLOOKUP(A2301,'Hospitalisation Transform'!$A$2:$A$2344,'Hospitalisation Transform'!$E$2:$E$2344)</f>
        <v>tier - 3</v>
      </c>
      <c r="O2301" s="14" t="str">
        <f>_xlfn.XLOOKUP(A2301,'Hospitalisation Transform'!$A$2:$A$2344,'Hospitalisation Transform'!$F$2:$F$2344)</f>
        <v>tier - 2</v>
      </c>
      <c r="P2301" s="14" t="str">
        <f>_xlfn.XLOOKUP(A2301,'Hospitalisation Transform'!$A$2:$A$2344,'Hospitalisation Transform'!$G$2:$G$2344)</f>
        <v>R1013</v>
      </c>
      <c r="Q2301" s="14">
        <f>_xlfn.XLOOKUP(A2301,'Hospitalisation Transform'!$A$2:$A$2344,'Hospitalisation Transform'!$H$2:$H$2344)</f>
        <v>24</v>
      </c>
    </row>
    <row r="2302" spans="1:17" ht="15.5" x14ac:dyDescent="0.35">
      <c r="A2302" s="59" t="s">
        <v>58</v>
      </c>
      <c r="B2302" s="39" t="str">
        <f>_xlfn.XLOOKUP(A2302,'Customer Names Transform'!$A$2:$A$2336,'Customer Names Transform'!$D$2:$D$2336)</f>
        <v>Patrick</v>
      </c>
      <c r="C2302" s="28">
        <f>_xlfn.XLOOKUP(A2302,'Medical Exam Transform'!$A$2:$A$2336,'Medical Exam Transform'!$B$2:$B$2336)</f>
        <v>17.98</v>
      </c>
      <c r="D2302" s="14">
        <f>_xlfn.XLOOKUP(A2302,'Medical Exam Transform'!$A$2:$A$2336,'Medical Exam Transform'!$C$2:$C$2336)</f>
        <v>5.33</v>
      </c>
      <c r="E2302" s="14" t="str">
        <f>_xlfn.XLOOKUP(A2302,'Medical Exam Transform'!$A$2:$A$2336,'Medical Exam Transform'!$D$2:$D$2336)</f>
        <v>Yes</v>
      </c>
      <c r="F2302" s="14" t="str">
        <f>_xlfn.XLOOKUP(A2302,'Medical Exam Transform'!$A$2:$A$2336,'Medical Exam Transform'!$E$2:$E$2336)</f>
        <v>No</v>
      </c>
      <c r="G2302" s="14" t="str">
        <f>_xlfn.XLOOKUP(A2302,'Medical Exam Transform'!$A$2:$A$2336,'Medical Exam Transform'!$F$2:$F$2336)</f>
        <v>Yes</v>
      </c>
      <c r="H2302" s="14">
        <f>_xlfn.XLOOKUP(A2302,'Medical Exam Transform'!$A$2:$A$2336,'Medical Exam Transform'!$G$2:$G$2336)</f>
        <v>1</v>
      </c>
      <c r="I2302" s="14" t="str">
        <f>_xlfn.XLOOKUP(A2302,'Medical Exam Transform'!$A$2:$A$2336,'Medical Exam Transform'!$H$2:$H$2336)</f>
        <v>No</v>
      </c>
      <c r="J2302" s="14" t="str">
        <f>_xlfn.XLOOKUP(A2302,'Medical Exam Transform'!$A$2:$A$2336,'Medical Exam Transform'!$I$2:$I$2336)</f>
        <v>Underweight</v>
      </c>
      <c r="K2302" s="14" t="str">
        <f>_xlfn.XLOOKUP(A2302,'Medical Exam Transform'!$A$2:$A$2336,'Medical Exam Transform'!$J$2:$J$2336)</f>
        <v>Normal</v>
      </c>
      <c r="L2302" s="60">
        <f>_xlfn.XLOOKUP(A2302,'Hospitalisation Transform'!$A$2:$A$2344,'Hospitalisation Transform'!$B$2:$B$2344)</f>
        <v>35655</v>
      </c>
      <c r="M2302" s="82">
        <f>_xlfn.XLOOKUP(A2302,'Hospitalisation Transform'!$A$2:$A$2344,'Hospitalisation Transform'!$D$2:$D$2344)</f>
        <v>1071</v>
      </c>
      <c r="N2302" s="14" t="str">
        <f>_xlfn.XLOOKUP(A2302,'Hospitalisation Transform'!$A$2:$A$2344,'Hospitalisation Transform'!$E$2:$E$2344)</f>
        <v>tier - 3</v>
      </c>
      <c r="O2302" s="14" t="str">
        <f>_xlfn.XLOOKUP(A2302,'Hospitalisation Transform'!$A$2:$A$2344,'Hospitalisation Transform'!$F$2:$F$2344)</f>
        <v>tier - 3</v>
      </c>
      <c r="P2302" s="14" t="str">
        <f>_xlfn.XLOOKUP(A2302,'Hospitalisation Transform'!$A$2:$A$2344,'Hospitalisation Transform'!$G$2:$G$2344)</f>
        <v>R1013</v>
      </c>
      <c r="Q2302" s="14">
        <f>_xlfn.XLOOKUP(A2302,'Hospitalisation Transform'!$A$2:$A$2344,'Hospitalisation Transform'!$H$2:$H$2344)</f>
        <v>26</v>
      </c>
    </row>
    <row r="2303" spans="1:17" ht="15.5" x14ac:dyDescent="0.35">
      <c r="A2303" s="59" t="s">
        <v>57</v>
      </c>
      <c r="B2303" s="39" t="str">
        <f>_xlfn.XLOOKUP(A2303,'Customer Names Transform'!$A$2:$A$2336,'Customer Names Transform'!$D$2:$D$2336)</f>
        <v>Roman</v>
      </c>
      <c r="C2303" s="28">
        <f>_xlfn.XLOOKUP(A2303,'Medical Exam Transform'!$A$2:$A$2336,'Medical Exam Transform'!$B$2:$B$2336)</f>
        <v>21.64</v>
      </c>
      <c r="D2303" s="14">
        <f>_xlfn.XLOOKUP(A2303,'Medical Exam Transform'!$A$2:$A$2336,'Medical Exam Transform'!$C$2:$C$2336)</f>
        <v>5.5</v>
      </c>
      <c r="E2303" s="14" t="str">
        <f>_xlfn.XLOOKUP(A2303,'Medical Exam Transform'!$A$2:$A$2336,'Medical Exam Transform'!$D$2:$D$2336)</f>
        <v>No</v>
      </c>
      <c r="F2303" s="14" t="str">
        <f>_xlfn.XLOOKUP(A2303,'Medical Exam Transform'!$A$2:$A$2336,'Medical Exam Transform'!$E$2:$E$2336)</f>
        <v>yes</v>
      </c>
      <c r="G2303" s="14" t="str">
        <f>_xlfn.XLOOKUP(A2303,'Medical Exam Transform'!$A$2:$A$2336,'Medical Exam Transform'!$F$2:$F$2336)</f>
        <v>No</v>
      </c>
      <c r="H2303" s="14">
        <f>_xlfn.XLOOKUP(A2303,'Medical Exam Transform'!$A$2:$A$2336,'Medical Exam Transform'!$G$2:$G$2336)</f>
        <v>1</v>
      </c>
      <c r="I2303" s="14" t="str">
        <f>_xlfn.XLOOKUP(A2303,'Medical Exam Transform'!$A$2:$A$2336,'Medical Exam Transform'!$H$2:$H$2336)</f>
        <v>No</v>
      </c>
      <c r="J2303" s="14" t="str">
        <f>_xlfn.XLOOKUP(A2303,'Medical Exam Transform'!$A$2:$A$2336,'Medical Exam Transform'!$I$2:$I$2336)</f>
        <v>Normalweight</v>
      </c>
      <c r="K2303" s="14" t="str">
        <f>_xlfn.XLOOKUP(A2303,'Medical Exam Transform'!$A$2:$A$2336,'Medical Exam Transform'!$J$2:$J$2336)</f>
        <v>Normal</v>
      </c>
      <c r="L2303" s="60">
        <f>_xlfn.XLOOKUP(A2303,'Hospitalisation Transform'!$A$2:$A$2344,'Hospitalisation Transform'!$B$2:$B$2344)</f>
        <v>38223</v>
      </c>
      <c r="M2303" s="82">
        <f>_xlfn.XLOOKUP(A2303,'Hospitalisation Transform'!$A$2:$A$2344,'Hospitalisation Transform'!$D$2:$D$2344)</f>
        <v>1070</v>
      </c>
      <c r="N2303" s="14" t="str">
        <f>_xlfn.XLOOKUP(A2303,'Hospitalisation Transform'!$A$2:$A$2344,'Hospitalisation Transform'!$E$2:$E$2344)</f>
        <v>tier - 3</v>
      </c>
      <c r="O2303" s="14" t="str">
        <f>_xlfn.XLOOKUP(A2303,'Hospitalisation Transform'!$A$2:$A$2344,'Hospitalisation Transform'!$F$2:$F$2344)</f>
        <v>tier - 3</v>
      </c>
      <c r="P2303" s="14" t="str">
        <f>_xlfn.XLOOKUP(A2303,'Hospitalisation Transform'!$A$2:$A$2344,'Hospitalisation Transform'!$G$2:$G$2344)</f>
        <v>R1013</v>
      </c>
      <c r="Q2303" s="14">
        <f>_xlfn.XLOOKUP(A2303,'Hospitalisation Transform'!$A$2:$A$2344,'Hospitalisation Transform'!$H$2:$H$2344)</f>
        <v>19</v>
      </c>
    </row>
    <row r="2304" spans="1:17" ht="15.5" x14ac:dyDescent="0.35">
      <c r="A2304" s="59" t="s">
        <v>56</v>
      </c>
      <c r="B2304" s="39" t="str">
        <f>_xlfn.XLOOKUP(A2304,'Customer Names Transform'!$A$2:$A$2336,'Customer Names Transform'!$D$2:$D$2336)</f>
        <v>David</v>
      </c>
      <c r="C2304" s="28">
        <f>_xlfn.XLOOKUP(A2304,'Medical Exam Transform'!$A$2:$A$2336,'Medical Exam Transform'!$B$2:$B$2336)</f>
        <v>16.399999999999999</v>
      </c>
      <c r="D2304" s="14">
        <f>_xlfn.XLOOKUP(A2304,'Medical Exam Transform'!$A$2:$A$2336,'Medical Exam Transform'!$C$2:$C$2336)</f>
        <v>5.4</v>
      </c>
      <c r="E2304" s="14" t="str">
        <f>_xlfn.XLOOKUP(A2304,'Medical Exam Transform'!$A$2:$A$2336,'Medical Exam Transform'!$D$2:$D$2336)</f>
        <v>No</v>
      </c>
      <c r="F2304" s="14" t="str">
        <f>_xlfn.XLOOKUP(A2304,'Medical Exam Transform'!$A$2:$A$2336,'Medical Exam Transform'!$E$2:$E$2336)</f>
        <v>No</v>
      </c>
      <c r="G2304" s="14" t="str">
        <f>_xlfn.XLOOKUP(A2304,'Medical Exam Transform'!$A$2:$A$2336,'Medical Exam Transform'!$F$2:$F$2336)</f>
        <v>Yes</v>
      </c>
      <c r="H2304" s="14">
        <f>_xlfn.XLOOKUP(A2304,'Medical Exam Transform'!$A$2:$A$2336,'Medical Exam Transform'!$G$2:$G$2336)</f>
        <v>1</v>
      </c>
      <c r="I2304" s="14" t="str">
        <f>_xlfn.XLOOKUP(A2304,'Medical Exam Transform'!$A$2:$A$2336,'Medical Exam Transform'!$H$2:$H$2336)</f>
        <v>No</v>
      </c>
      <c r="J2304" s="14" t="str">
        <f>_xlfn.XLOOKUP(A2304,'Medical Exam Transform'!$A$2:$A$2336,'Medical Exam Transform'!$I$2:$I$2336)</f>
        <v>Underweight</v>
      </c>
      <c r="K2304" s="14" t="str">
        <f>_xlfn.XLOOKUP(A2304,'Medical Exam Transform'!$A$2:$A$2336,'Medical Exam Transform'!$J$2:$J$2336)</f>
        <v>Normal</v>
      </c>
      <c r="L2304" s="60">
        <f>_xlfn.XLOOKUP(A2304,'Hospitalisation Transform'!$A$2:$A$2344,'Hospitalisation Transform'!$B$2:$B$2344)</f>
        <v>34240</v>
      </c>
      <c r="M2304" s="82">
        <f>_xlfn.XLOOKUP(A2304,'Hospitalisation Transform'!$A$2:$A$2344,'Hospitalisation Transform'!$D$2:$D$2344)</f>
        <v>1068</v>
      </c>
      <c r="N2304" s="14" t="str">
        <f>_xlfn.XLOOKUP(A2304,'Hospitalisation Transform'!$A$2:$A$2344,'Hospitalisation Transform'!$E$2:$E$2344)</f>
        <v>tier - 3</v>
      </c>
      <c r="O2304" s="14" t="str">
        <f>_xlfn.XLOOKUP(A2304,'Hospitalisation Transform'!$A$2:$A$2344,'Hospitalisation Transform'!$F$2:$F$2344)</f>
        <v>tier - 1</v>
      </c>
      <c r="P2304" s="14" t="str">
        <f>_xlfn.XLOOKUP(A2304,'Hospitalisation Transform'!$A$2:$A$2344,'Hospitalisation Transform'!$G$2:$G$2344)</f>
        <v>R1013</v>
      </c>
      <c r="Q2304" s="14">
        <f>_xlfn.XLOOKUP(A2304,'Hospitalisation Transform'!$A$2:$A$2344,'Hospitalisation Transform'!$H$2:$H$2344)</f>
        <v>30</v>
      </c>
    </row>
    <row r="2305" spans="1:17" ht="15.5" x14ac:dyDescent="0.35">
      <c r="A2305" s="59" t="s">
        <v>55</v>
      </c>
      <c r="B2305" s="39" t="str">
        <f>_xlfn.XLOOKUP(A2305,'Customer Names Transform'!$A$2:$A$2336,'Customer Names Transform'!$D$2:$D$2336)</f>
        <v>Evelyn L</v>
      </c>
      <c r="C2305" s="28">
        <f>_xlfn.XLOOKUP(A2305,'Medical Exam Transform'!$A$2:$A$2336,'Medical Exam Transform'!$B$2:$B$2336)</f>
        <v>15.77</v>
      </c>
      <c r="D2305" s="14">
        <f>_xlfn.XLOOKUP(A2305,'Medical Exam Transform'!$A$2:$A$2336,'Medical Exam Transform'!$C$2:$C$2336)</f>
        <v>6.05</v>
      </c>
      <c r="E2305" s="14" t="str">
        <f>_xlfn.XLOOKUP(A2305,'Medical Exam Transform'!$A$2:$A$2336,'Medical Exam Transform'!$D$2:$D$2336)</f>
        <v>Yes</v>
      </c>
      <c r="F2305" s="14" t="str">
        <f>_xlfn.XLOOKUP(A2305,'Medical Exam Transform'!$A$2:$A$2336,'Medical Exam Transform'!$E$2:$E$2336)</f>
        <v>No</v>
      </c>
      <c r="G2305" s="14" t="str">
        <f>_xlfn.XLOOKUP(A2305,'Medical Exam Transform'!$A$2:$A$2336,'Medical Exam Transform'!$F$2:$F$2336)</f>
        <v>No</v>
      </c>
      <c r="H2305" s="14">
        <f>_xlfn.XLOOKUP(A2305,'Medical Exam Transform'!$A$2:$A$2336,'Medical Exam Transform'!$G$2:$G$2336)</f>
        <v>1</v>
      </c>
      <c r="I2305" s="14" t="str">
        <f>_xlfn.XLOOKUP(A2305,'Medical Exam Transform'!$A$2:$A$2336,'Medical Exam Transform'!$H$2:$H$2336)</f>
        <v>No</v>
      </c>
      <c r="J2305" s="14" t="str">
        <f>_xlfn.XLOOKUP(A2305,'Medical Exam Transform'!$A$2:$A$2336,'Medical Exam Transform'!$I$2:$I$2336)</f>
        <v>Underweight</v>
      </c>
      <c r="K2305" s="14" t="str">
        <f>_xlfn.XLOOKUP(A2305,'Medical Exam Transform'!$A$2:$A$2336,'Medical Exam Transform'!$J$2:$J$2336)</f>
        <v>Prediabetes</v>
      </c>
      <c r="L2305" s="60">
        <f>_xlfn.XLOOKUP(A2305,'Hospitalisation Transform'!$A$2:$A$2344,'Hospitalisation Transform'!$B$2:$B$2344)</f>
        <v>34851</v>
      </c>
      <c r="M2305" s="82">
        <f>_xlfn.XLOOKUP(A2305,'Hospitalisation Transform'!$A$2:$A$2344,'Hospitalisation Transform'!$D$2:$D$2344)</f>
        <v>1056</v>
      </c>
      <c r="N2305" s="14" t="str">
        <f>_xlfn.XLOOKUP(A2305,'Hospitalisation Transform'!$A$2:$A$2344,'Hospitalisation Transform'!$E$2:$E$2344)</f>
        <v>tier - 3</v>
      </c>
      <c r="O2305" s="14" t="str">
        <f>_xlfn.XLOOKUP(A2305,'Hospitalisation Transform'!$A$2:$A$2344,'Hospitalisation Transform'!$F$2:$F$2344)</f>
        <v>tier - 2</v>
      </c>
      <c r="P2305" s="14" t="str">
        <f>_xlfn.XLOOKUP(A2305,'Hospitalisation Transform'!$A$2:$A$2344,'Hospitalisation Transform'!$G$2:$G$2344)</f>
        <v>R1013</v>
      </c>
      <c r="Q2305" s="14">
        <f>_xlfn.XLOOKUP(A2305,'Hospitalisation Transform'!$A$2:$A$2344,'Hospitalisation Transform'!$H$2:$H$2344)</f>
        <v>28</v>
      </c>
    </row>
    <row r="2306" spans="1:17" ht="15.5" x14ac:dyDescent="0.35">
      <c r="A2306" s="59" t="s">
        <v>54</v>
      </c>
      <c r="B2306" s="39" t="str">
        <f>_xlfn.XLOOKUP(A2306,'Customer Names Transform'!$A$2:$A$2336,'Customer Names Transform'!$D$2:$D$2336)</f>
        <v>Jim</v>
      </c>
      <c r="C2306" s="28">
        <f>_xlfn.XLOOKUP(A2306,'Medical Exam Transform'!$A$2:$A$2336,'Medical Exam Transform'!$B$2:$B$2336)</f>
        <v>18.27</v>
      </c>
      <c r="D2306" s="14">
        <f>_xlfn.XLOOKUP(A2306,'Medical Exam Transform'!$A$2:$A$2336,'Medical Exam Transform'!$C$2:$C$2336)</f>
        <v>11.46</v>
      </c>
      <c r="E2306" s="14" t="str">
        <f>_xlfn.XLOOKUP(A2306,'Medical Exam Transform'!$A$2:$A$2336,'Medical Exam Transform'!$D$2:$D$2336)</f>
        <v>No</v>
      </c>
      <c r="F2306" s="14" t="str">
        <f>_xlfn.XLOOKUP(A2306,'Medical Exam Transform'!$A$2:$A$2336,'Medical Exam Transform'!$E$2:$E$2336)</f>
        <v>No</v>
      </c>
      <c r="G2306" s="14" t="str">
        <f>_xlfn.XLOOKUP(A2306,'Medical Exam Transform'!$A$2:$A$2336,'Medical Exam Transform'!$F$2:$F$2336)</f>
        <v>No</v>
      </c>
      <c r="H2306" s="14">
        <f>_xlfn.XLOOKUP(A2306,'Medical Exam Transform'!$A$2:$A$2336,'Medical Exam Transform'!$G$2:$G$2336)</f>
        <v>0</v>
      </c>
      <c r="I2306" s="14" t="str">
        <f>_xlfn.XLOOKUP(A2306,'Medical Exam Transform'!$A$2:$A$2336,'Medical Exam Transform'!$H$2:$H$2336)</f>
        <v>No</v>
      </c>
      <c r="J2306" s="14" t="str">
        <f>_xlfn.XLOOKUP(A2306,'Medical Exam Transform'!$A$2:$A$2336,'Medical Exam Transform'!$I$2:$I$2336)</f>
        <v>Underweight</v>
      </c>
      <c r="K2306" s="14" t="str">
        <f>_xlfn.XLOOKUP(A2306,'Medical Exam Transform'!$A$2:$A$2336,'Medical Exam Transform'!$J$2:$J$2336)</f>
        <v>Diabetes</v>
      </c>
      <c r="L2306" s="60">
        <f>_xlfn.XLOOKUP(A2306,'Hospitalisation Transform'!$A$2:$A$2344,'Hospitalisation Transform'!$B$2:$B$2344)</f>
        <v>37438</v>
      </c>
      <c r="M2306" s="82">
        <f>_xlfn.XLOOKUP(A2306,'Hospitalisation Transform'!$A$2:$A$2344,'Hospitalisation Transform'!$D$2:$D$2344)</f>
        <v>1049</v>
      </c>
      <c r="N2306" s="14" t="str">
        <f>_xlfn.XLOOKUP(A2306,'Hospitalisation Transform'!$A$2:$A$2344,'Hospitalisation Transform'!$E$2:$E$2344)</f>
        <v>tier - 3</v>
      </c>
      <c r="O2306" s="14" t="str">
        <f>_xlfn.XLOOKUP(A2306,'Hospitalisation Transform'!$A$2:$A$2344,'Hospitalisation Transform'!$F$2:$F$2344)</f>
        <v>tier - 2</v>
      </c>
      <c r="P2306" s="14" t="str">
        <f>_xlfn.XLOOKUP(A2306,'Hospitalisation Transform'!$A$2:$A$2344,'Hospitalisation Transform'!$G$2:$G$2344)</f>
        <v>R1012</v>
      </c>
      <c r="Q2306" s="14">
        <f>_xlfn.XLOOKUP(A2306,'Hospitalisation Transform'!$A$2:$A$2344,'Hospitalisation Transform'!$H$2:$H$2344)</f>
        <v>21</v>
      </c>
    </row>
    <row r="2307" spans="1:17" ht="15.5" x14ac:dyDescent="0.35">
      <c r="A2307" s="59" t="s">
        <v>53</v>
      </c>
      <c r="B2307" s="39" t="str">
        <f>_xlfn.XLOOKUP(A2307,'Customer Names Transform'!$A$2:$A$2336,'Customer Names Transform'!$D$2:$D$2336)</f>
        <v>Matthew S</v>
      </c>
      <c r="C2307" s="28">
        <f>_xlfn.XLOOKUP(A2307,'Medical Exam Transform'!$A$2:$A$2336,'Medical Exam Transform'!$B$2:$B$2336)</f>
        <v>16.489999999999998</v>
      </c>
      <c r="D2307" s="14">
        <f>_xlfn.XLOOKUP(A2307,'Medical Exam Transform'!$A$2:$A$2336,'Medical Exam Transform'!$C$2:$C$2336)</f>
        <v>8.48</v>
      </c>
      <c r="E2307" s="14" t="str">
        <f>_xlfn.XLOOKUP(A2307,'Medical Exam Transform'!$A$2:$A$2336,'Medical Exam Transform'!$D$2:$D$2336)</f>
        <v>No</v>
      </c>
      <c r="F2307" s="14" t="str">
        <f>_xlfn.XLOOKUP(A2307,'Medical Exam Transform'!$A$2:$A$2336,'Medical Exam Transform'!$E$2:$E$2336)</f>
        <v>No</v>
      </c>
      <c r="G2307" s="14" t="str">
        <f>_xlfn.XLOOKUP(A2307,'Medical Exam Transform'!$A$2:$A$2336,'Medical Exam Transform'!$F$2:$F$2336)</f>
        <v>No</v>
      </c>
      <c r="H2307" s="14">
        <f>_xlfn.XLOOKUP(A2307,'Medical Exam Transform'!$A$2:$A$2336,'Medical Exam Transform'!$G$2:$G$2336)</f>
        <v>0</v>
      </c>
      <c r="I2307" s="14" t="str">
        <f>_xlfn.XLOOKUP(A2307,'Medical Exam Transform'!$A$2:$A$2336,'Medical Exam Transform'!$H$2:$H$2336)</f>
        <v>No</v>
      </c>
      <c r="J2307" s="14" t="str">
        <f>_xlfn.XLOOKUP(A2307,'Medical Exam Transform'!$A$2:$A$2336,'Medical Exam Transform'!$I$2:$I$2336)</f>
        <v>Underweight</v>
      </c>
      <c r="K2307" s="14" t="str">
        <f>_xlfn.XLOOKUP(A2307,'Medical Exam Transform'!$A$2:$A$2336,'Medical Exam Transform'!$J$2:$J$2336)</f>
        <v>Normal</v>
      </c>
      <c r="L2307" s="60">
        <f>_xlfn.XLOOKUP(A2307,'Hospitalisation Transform'!$A$2:$A$2344,'Hospitalisation Transform'!$B$2:$B$2344)</f>
        <v>37457</v>
      </c>
      <c r="M2307" s="82">
        <f>_xlfn.XLOOKUP(A2307,'Hospitalisation Transform'!$A$2:$A$2344,'Hospitalisation Transform'!$D$2:$D$2344)</f>
        <v>1047</v>
      </c>
      <c r="N2307" s="14" t="str">
        <f>_xlfn.XLOOKUP(A2307,'Hospitalisation Transform'!$A$2:$A$2344,'Hospitalisation Transform'!$E$2:$E$2344)</f>
        <v>tier - 3</v>
      </c>
      <c r="O2307" s="14" t="str">
        <f>_xlfn.XLOOKUP(A2307,'Hospitalisation Transform'!$A$2:$A$2344,'Hospitalisation Transform'!$F$2:$F$2344)</f>
        <v>tier - 1</v>
      </c>
      <c r="P2307" s="14" t="str">
        <f>_xlfn.XLOOKUP(A2307,'Hospitalisation Transform'!$A$2:$A$2344,'Hospitalisation Transform'!$G$2:$G$2344)</f>
        <v>R1013</v>
      </c>
      <c r="Q2307" s="14">
        <f>_xlfn.XLOOKUP(A2307,'Hospitalisation Transform'!$A$2:$A$2344,'Hospitalisation Transform'!$H$2:$H$2344)</f>
        <v>21</v>
      </c>
    </row>
    <row r="2308" spans="1:17" ht="15.5" x14ac:dyDescent="0.35">
      <c r="A2308" s="59" t="s">
        <v>52</v>
      </c>
      <c r="B2308" s="39" t="str">
        <f>_xlfn.XLOOKUP(A2308,'Customer Names Transform'!$A$2:$A$2336,'Customer Names Transform'!$D$2:$D$2336)</f>
        <v>Kenneth</v>
      </c>
      <c r="C2308" s="28">
        <f>_xlfn.XLOOKUP(A2308,'Medical Exam Transform'!$A$2:$A$2336,'Medical Exam Transform'!$B$2:$B$2336)</f>
        <v>16.14</v>
      </c>
      <c r="D2308" s="14">
        <f>_xlfn.XLOOKUP(A2308,'Medical Exam Transform'!$A$2:$A$2336,'Medical Exam Transform'!$C$2:$C$2336)</f>
        <v>4.8600000000000003</v>
      </c>
      <c r="E2308" s="14" t="str">
        <f>_xlfn.XLOOKUP(A2308,'Medical Exam Transform'!$A$2:$A$2336,'Medical Exam Transform'!$D$2:$D$2336)</f>
        <v>No</v>
      </c>
      <c r="F2308" s="14" t="str">
        <f>_xlfn.XLOOKUP(A2308,'Medical Exam Transform'!$A$2:$A$2336,'Medical Exam Transform'!$E$2:$E$2336)</f>
        <v>No</v>
      </c>
      <c r="G2308" s="14" t="str">
        <f>_xlfn.XLOOKUP(A2308,'Medical Exam Transform'!$A$2:$A$2336,'Medical Exam Transform'!$F$2:$F$2336)</f>
        <v>No</v>
      </c>
      <c r="H2308" s="14">
        <f>_xlfn.XLOOKUP(A2308,'Medical Exam Transform'!$A$2:$A$2336,'Medical Exam Transform'!$G$2:$G$2336)</f>
        <v>0</v>
      </c>
      <c r="I2308" s="14" t="str">
        <f>_xlfn.XLOOKUP(A2308,'Medical Exam Transform'!$A$2:$A$2336,'Medical Exam Transform'!$H$2:$H$2336)</f>
        <v>No</v>
      </c>
      <c r="J2308" s="14" t="str">
        <f>_xlfn.XLOOKUP(A2308,'Medical Exam Transform'!$A$2:$A$2336,'Medical Exam Transform'!$I$2:$I$2336)</f>
        <v>Underweight</v>
      </c>
      <c r="K2308" s="14" t="str">
        <f>_xlfn.XLOOKUP(A2308,'Medical Exam Transform'!$A$2:$A$2336,'Medical Exam Transform'!$J$2:$J$2336)</f>
        <v>Normal</v>
      </c>
      <c r="L2308" s="60">
        <f>_xlfn.XLOOKUP(A2308,'Hospitalisation Transform'!$A$2:$A$2344,'Hospitalisation Transform'!$B$2:$B$2344)</f>
        <v>34655</v>
      </c>
      <c r="M2308" s="82">
        <f>_xlfn.XLOOKUP(A2308,'Hospitalisation Transform'!$A$2:$A$2344,'Hospitalisation Transform'!$D$2:$D$2344)</f>
        <v>1044</v>
      </c>
      <c r="N2308" s="14" t="str">
        <f>_xlfn.XLOOKUP(A2308,'Hospitalisation Transform'!$A$2:$A$2344,'Hospitalisation Transform'!$E$2:$E$2344)</f>
        <v>tier - 3</v>
      </c>
      <c r="O2308" s="14" t="str">
        <f>_xlfn.XLOOKUP(A2308,'Hospitalisation Transform'!$A$2:$A$2344,'Hospitalisation Transform'!$F$2:$F$2344)</f>
        <v>tier - 2</v>
      </c>
      <c r="P2308" s="14" t="str">
        <f>_xlfn.XLOOKUP(A2308,'Hospitalisation Transform'!$A$2:$A$2344,'Hospitalisation Transform'!$G$2:$G$2344)</f>
        <v>R1013</v>
      </c>
      <c r="Q2308" s="14">
        <f>_xlfn.XLOOKUP(A2308,'Hospitalisation Transform'!$A$2:$A$2344,'Hospitalisation Transform'!$H$2:$H$2344)</f>
        <v>29</v>
      </c>
    </row>
    <row r="2309" spans="1:17" ht="15.5" x14ac:dyDescent="0.35">
      <c r="A2309" s="59" t="s">
        <v>51</v>
      </c>
      <c r="B2309" s="39" t="str">
        <f>_xlfn.XLOOKUP(A2309,'Customer Names Transform'!$A$2:$A$2336,'Customer Names Transform'!$D$2:$D$2336)</f>
        <v>Andrea</v>
      </c>
      <c r="C2309" s="28">
        <f>_xlfn.XLOOKUP(A2309,'Medical Exam Transform'!$A$2:$A$2336,'Medical Exam Transform'!$B$2:$B$2336)</f>
        <v>20.85</v>
      </c>
      <c r="D2309" s="14">
        <f>_xlfn.XLOOKUP(A2309,'Medical Exam Transform'!$A$2:$A$2336,'Medical Exam Transform'!$C$2:$C$2336)</f>
        <v>4.45</v>
      </c>
      <c r="E2309" s="14" t="str">
        <f>_xlfn.XLOOKUP(A2309,'Medical Exam Transform'!$A$2:$A$2336,'Medical Exam Transform'!$D$2:$D$2336)</f>
        <v>Yes</v>
      </c>
      <c r="F2309" s="14" t="str">
        <f>_xlfn.XLOOKUP(A2309,'Medical Exam Transform'!$A$2:$A$2336,'Medical Exam Transform'!$E$2:$E$2336)</f>
        <v>No</v>
      </c>
      <c r="G2309" s="14" t="str">
        <f>_xlfn.XLOOKUP(A2309,'Medical Exam Transform'!$A$2:$A$2336,'Medical Exam Transform'!$F$2:$F$2336)</f>
        <v>No</v>
      </c>
      <c r="H2309" s="14">
        <f>_xlfn.XLOOKUP(A2309,'Medical Exam Transform'!$A$2:$A$2336,'Medical Exam Transform'!$G$2:$G$2336)</f>
        <v>1</v>
      </c>
      <c r="I2309" s="14" t="str">
        <f>_xlfn.XLOOKUP(A2309,'Medical Exam Transform'!$A$2:$A$2336,'Medical Exam Transform'!$H$2:$H$2336)</f>
        <v>No</v>
      </c>
      <c r="J2309" s="14" t="str">
        <f>_xlfn.XLOOKUP(A2309,'Medical Exam Transform'!$A$2:$A$2336,'Medical Exam Transform'!$I$2:$I$2336)</f>
        <v>Normalweight</v>
      </c>
      <c r="K2309" s="14" t="str">
        <f>_xlfn.XLOOKUP(A2309,'Medical Exam Transform'!$A$2:$A$2336,'Medical Exam Transform'!$J$2:$J$2336)</f>
        <v>Normal</v>
      </c>
      <c r="L2309" s="60">
        <f>_xlfn.XLOOKUP(A2309,'Hospitalisation Transform'!$A$2:$A$2344,'Hospitalisation Transform'!$B$2:$B$2344)</f>
        <v>34977</v>
      </c>
      <c r="M2309" s="82">
        <f>_xlfn.XLOOKUP(A2309,'Hospitalisation Transform'!$A$2:$A$2344,'Hospitalisation Transform'!$D$2:$D$2344)</f>
        <v>1033.74</v>
      </c>
      <c r="N2309" s="14" t="str">
        <f>_xlfn.XLOOKUP(A2309,'Hospitalisation Transform'!$A$2:$A$2344,'Hospitalisation Transform'!$E$2:$E$2344)</f>
        <v>tier - 3</v>
      </c>
      <c r="O2309" s="14" t="str">
        <f>_xlfn.XLOOKUP(A2309,'Hospitalisation Transform'!$A$2:$A$2344,'Hospitalisation Transform'!$F$2:$F$2344)</f>
        <v>tier - 1</v>
      </c>
      <c r="P2309" s="14" t="str">
        <f>_xlfn.XLOOKUP(A2309,'Hospitalisation Transform'!$A$2:$A$2344,'Hospitalisation Transform'!$G$2:$G$2344)</f>
        <v>R1013</v>
      </c>
      <c r="Q2309" s="14">
        <f>_xlfn.XLOOKUP(A2309,'Hospitalisation Transform'!$A$2:$A$2344,'Hospitalisation Transform'!$H$2:$H$2344)</f>
        <v>28</v>
      </c>
    </row>
    <row r="2310" spans="1:17" ht="15.5" x14ac:dyDescent="0.35">
      <c r="A2310" s="59" t="s">
        <v>50</v>
      </c>
      <c r="B2310" s="39" t="str">
        <f>_xlfn.XLOOKUP(A2310,'Customer Names Transform'!$A$2:$A$2336,'Customer Names Transform'!$D$2:$D$2336)</f>
        <v>Kristina</v>
      </c>
      <c r="C2310" s="28">
        <f>_xlfn.XLOOKUP(A2310,'Medical Exam Transform'!$A$2:$A$2336,'Medical Exam Transform'!$B$2:$B$2336)</f>
        <v>15.88</v>
      </c>
      <c r="D2310" s="14">
        <f>_xlfn.XLOOKUP(A2310,'Medical Exam Transform'!$A$2:$A$2336,'Medical Exam Transform'!$C$2:$C$2336)</f>
        <v>4.3600000000000003</v>
      </c>
      <c r="E2310" s="14" t="str">
        <f>_xlfn.XLOOKUP(A2310,'Medical Exam Transform'!$A$2:$A$2336,'Medical Exam Transform'!$D$2:$D$2336)</f>
        <v>No</v>
      </c>
      <c r="F2310" s="14" t="str">
        <f>_xlfn.XLOOKUP(A2310,'Medical Exam Transform'!$A$2:$A$2336,'Medical Exam Transform'!$E$2:$E$2336)</f>
        <v>No</v>
      </c>
      <c r="G2310" s="14" t="str">
        <f>_xlfn.XLOOKUP(A2310,'Medical Exam Transform'!$A$2:$A$2336,'Medical Exam Transform'!$F$2:$F$2336)</f>
        <v>No</v>
      </c>
      <c r="H2310" s="14">
        <f>_xlfn.XLOOKUP(A2310,'Medical Exam Transform'!$A$2:$A$2336,'Medical Exam Transform'!$G$2:$G$2336)</f>
        <v>0</v>
      </c>
      <c r="I2310" s="14" t="str">
        <f>_xlfn.XLOOKUP(A2310,'Medical Exam Transform'!$A$2:$A$2336,'Medical Exam Transform'!$H$2:$H$2336)</f>
        <v>No</v>
      </c>
      <c r="J2310" s="14" t="str">
        <f>_xlfn.XLOOKUP(A2310,'Medical Exam Transform'!$A$2:$A$2336,'Medical Exam Transform'!$I$2:$I$2336)</f>
        <v>Underweight</v>
      </c>
      <c r="K2310" s="14" t="str">
        <f>_xlfn.XLOOKUP(A2310,'Medical Exam Transform'!$A$2:$A$2336,'Medical Exam Transform'!$J$2:$J$2336)</f>
        <v>Normal</v>
      </c>
      <c r="L2310" s="60">
        <f>_xlfn.XLOOKUP(A2310,'Hospitalisation Transform'!$A$2:$A$2344,'Hospitalisation Transform'!$B$2:$B$2344)</f>
        <v>36377</v>
      </c>
      <c r="M2310" s="82">
        <f>_xlfn.XLOOKUP(A2310,'Hospitalisation Transform'!$A$2:$A$2344,'Hospitalisation Transform'!$D$2:$D$2344)</f>
        <v>1019</v>
      </c>
      <c r="N2310" s="14" t="str">
        <f>_xlfn.XLOOKUP(A2310,'Hospitalisation Transform'!$A$2:$A$2344,'Hospitalisation Transform'!$E$2:$E$2344)</f>
        <v>tier - 3</v>
      </c>
      <c r="O2310" s="14" t="str">
        <f>_xlfn.XLOOKUP(A2310,'Hospitalisation Transform'!$A$2:$A$2344,'Hospitalisation Transform'!$F$2:$F$2344)</f>
        <v>tier - 2</v>
      </c>
      <c r="P2310" s="14" t="str">
        <f>_xlfn.XLOOKUP(A2310,'Hospitalisation Transform'!$A$2:$A$2344,'Hospitalisation Transform'!$G$2:$G$2344)</f>
        <v>R1013</v>
      </c>
      <c r="Q2310" s="14">
        <f>_xlfn.XLOOKUP(A2310,'Hospitalisation Transform'!$A$2:$A$2344,'Hospitalisation Transform'!$H$2:$H$2344)</f>
        <v>24</v>
      </c>
    </row>
    <row r="2311" spans="1:17" ht="15.5" x14ac:dyDescent="0.35">
      <c r="A2311" s="59" t="s">
        <v>49</v>
      </c>
      <c r="B2311" s="39" t="str">
        <f>_xlfn.XLOOKUP(A2311,'Customer Names Transform'!$A$2:$A$2336,'Customer Names Transform'!$D$2:$D$2336)</f>
        <v>Kristen</v>
      </c>
      <c r="C2311" s="28">
        <f>_xlfn.XLOOKUP(A2311,'Medical Exam Transform'!$A$2:$A$2336,'Medical Exam Transform'!$B$2:$B$2336)</f>
        <v>20.66</v>
      </c>
      <c r="D2311" s="14">
        <f>_xlfn.XLOOKUP(A2311,'Medical Exam Transform'!$A$2:$A$2336,'Medical Exam Transform'!$C$2:$C$2336)</f>
        <v>5.8</v>
      </c>
      <c r="E2311" s="14" t="str">
        <f>_xlfn.XLOOKUP(A2311,'Medical Exam Transform'!$A$2:$A$2336,'Medical Exam Transform'!$D$2:$D$2336)</f>
        <v>No</v>
      </c>
      <c r="F2311" s="14" t="str">
        <f>_xlfn.XLOOKUP(A2311,'Medical Exam Transform'!$A$2:$A$2336,'Medical Exam Transform'!$E$2:$E$2336)</f>
        <v>yes</v>
      </c>
      <c r="G2311" s="14" t="str">
        <f>_xlfn.XLOOKUP(A2311,'Medical Exam Transform'!$A$2:$A$2336,'Medical Exam Transform'!$F$2:$F$2336)</f>
        <v>No</v>
      </c>
      <c r="H2311" s="14">
        <f>_xlfn.XLOOKUP(A2311,'Medical Exam Transform'!$A$2:$A$2336,'Medical Exam Transform'!$G$2:$G$2336)</f>
        <v>1</v>
      </c>
      <c r="I2311" s="14" t="str">
        <f>_xlfn.XLOOKUP(A2311,'Medical Exam Transform'!$A$2:$A$2336,'Medical Exam Transform'!$H$2:$H$2336)</f>
        <v>No</v>
      </c>
      <c r="J2311" s="14" t="str">
        <f>_xlfn.XLOOKUP(A2311,'Medical Exam Transform'!$A$2:$A$2336,'Medical Exam Transform'!$I$2:$I$2336)</f>
        <v>Normalweight</v>
      </c>
      <c r="K2311" s="14" t="str">
        <f>_xlfn.XLOOKUP(A2311,'Medical Exam Transform'!$A$2:$A$2336,'Medical Exam Transform'!$J$2:$J$2336)</f>
        <v>Normal</v>
      </c>
      <c r="L2311" s="60">
        <f>_xlfn.XLOOKUP(A2311,'Hospitalisation Transform'!$A$2:$A$2344,'Hospitalisation Transform'!$B$2:$B$2344)</f>
        <v>36808</v>
      </c>
      <c r="M2311" s="82">
        <f>_xlfn.XLOOKUP(A2311,'Hospitalisation Transform'!$A$2:$A$2344,'Hospitalisation Transform'!$D$2:$D$2344)</f>
        <v>1012</v>
      </c>
      <c r="N2311" s="14" t="str">
        <f>_xlfn.XLOOKUP(A2311,'Hospitalisation Transform'!$A$2:$A$2344,'Hospitalisation Transform'!$E$2:$E$2344)</f>
        <v>tier - 3</v>
      </c>
      <c r="O2311" s="14" t="str">
        <f>_xlfn.XLOOKUP(A2311,'Hospitalisation Transform'!$A$2:$A$2344,'Hospitalisation Transform'!$F$2:$F$2344)</f>
        <v>tier - 2</v>
      </c>
      <c r="P2311" s="14" t="str">
        <f>_xlfn.XLOOKUP(A2311,'Hospitalisation Transform'!$A$2:$A$2344,'Hospitalisation Transform'!$G$2:$G$2344)</f>
        <v>R1013</v>
      </c>
      <c r="Q2311" s="14">
        <f>_xlfn.XLOOKUP(A2311,'Hospitalisation Transform'!$A$2:$A$2344,'Hospitalisation Transform'!$H$2:$H$2344)</f>
        <v>23</v>
      </c>
    </row>
    <row r="2312" spans="1:17" ht="15.5" x14ac:dyDescent="0.35">
      <c r="A2312" s="59" t="s">
        <v>48</v>
      </c>
      <c r="B2312" s="39" t="str">
        <f>_xlfn.XLOOKUP(A2312,'Customer Names Transform'!$A$2:$A$2336,'Customer Names Transform'!$D$2:$D$2336)</f>
        <v>Matthew</v>
      </c>
      <c r="C2312" s="28">
        <f>_xlfn.XLOOKUP(A2312,'Medical Exam Transform'!$A$2:$A$2336,'Medical Exam Transform'!$B$2:$B$2336)</f>
        <v>20.399999999999999</v>
      </c>
      <c r="D2312" s="14">
        <f>_xlfn.XLOOKUP(A2312,'Medical Exam Transform'!$A$2:$A$2336,'Medical Exam Transform'!$C$2:$C$2336)</f>
        <v>5.27</v>
      </c>
      <c r="E2312" s="14" t="str">
        <f>_xlfn.XLOOKUP(A2312,'Medical Exam Transform'!$A$2:$A$2336,'Medical Exam Transform'!$D$2:$D$2336)</f>
        <v>No</v>
      </c>
      <c r="F2312" s="14" t="str">
        <f>_xlfn.XLOOKUP(A2312,'Medical Exam Transform'!$A$2:$A$2336,'Medical Exam Transform'!$E$2:$E$2336)</f>
        <v>No</v>
      </c>
      <c r="G2312" s="14" t="str">
        <f>_xlfn.XLOOKUP(A2312,'Medical Exam Transform'!$A$2:$A$2336,'Medical Exam Transform'!$F$2:$F$2336)</f>
        <v>No</v>
      </c>
      <c r="H2312" s="14">
        <f>_xlfn.XLOOKUP(A2312,'Medical Exam Transform'!$A$2:$A$2336,'Medical Exam Transform'!$G$2:$G$2336)</f>
        <v>0</v>
      </c>
      <c r="I2312" s="14" t="str">
        <f>_xlfn.XLOOKUP(A2312,'Medical Exam Transform'!$A$2:$A$2336,'Medical Exam Transform'!$H$2:$H$2336)</f>
        <v>No</v>
      </c>
      <c r="J2312" s="14" t="str">
        <f>_xlfn.XLOOKUP(A2312,'Medical Exam Transform'!$A$2:$A$2336,'Medical Exam Transform'!$I$2:$I$2336)</f>
        <v>Normalweight</v>
      </c>
      <c r="K2312" s="14" t="str">
        <f>_xlfn.XLOOKUP(A2312,'Medical Exam Transform'!$A$2:$A$2336,'Medical Exam Transform'!$J$2:$J$2336)</f>
        <v>Normal</v>
      </c>
      <c r="L2312" s="60">
        <f>_xlfn.XLOOKUP(A2312,'Hospitalisation Transform'!$A$2:$A$2344,'Hospitalisation Transform'!$B$2:$B$2344)</f>
        <v>34660</v>
      </c>
      <c r="M2312" s="82">
        <f>_xlfn.XLOOKUP(A2312,'Hospitalisation Transform'!$A$2:$A$2344,'Hospitalisation Transform'!$D$2:$D$2344)</f>
        <v>1006.65</v>
      </c>
      <c r="N2312" s="14" t="str">
        <f>_xlfn.XLOOKUP(A2312,'Hospitalisation Transform'!$A$2:$A$2344,'Hospitalisation Transform'!$E$2:$E$2344)</f>
        <v>tier - 3</v>
      </c>
      <c r="O2312" s="14" t="str">
        <f>_xlfn.XLOOKUP(A2312,'Hospitalisation Transform'!$A$2:$A$2344,'Hospitalisation Transform'!$F$2:$F$2344)</f>
        <v>tier - 2</v>
      </c>
      <c r="P2312" s="14" t="str">
        <f>_xlfn.XLOOKUP(A2312,'Hospitalisation Transform'!$A$2:$A$2344,'Hospitalisation Transform'!$G$2:$G$2344)</f>
        <v>R1013</v>
      </c>
      <c r="Q2312" s="14">
        <f>_xlfn.XLOOKUP(A2312,'Hospitalisation Transform'!$A$2:$A$2344,'Hospitalisation Transform'!$H$2:$H$2344)</f>
        <v>29</v>
      </c>
    </row>
    <row r="2313" spans="1:17" ht="15.5" x14ac:dyDescent="0.35">
      <c r="A2313" s="59" t="s">
        <v>47</v>
      </c>
      <c r="B2313" s="39" t="str">
        <f>_xlfn.XLOOKUP(A2313,'Customer Names Transform'!$A$2:$A$2336,'Customer Names Transform'!$D$2:$D$2336)</f>
        <v>Kathleen</v>
      </c>
      <c r="C2313" s="28">
        <f>_xlfn.XLOOKUP(A2313,'Medical Exam Transform'!$A$2:$A$2336,'Medical Exam Transform'!$B$2:$B$2336)</f>
        <v>25.19</v>
      </c>
      <c r="D2313" s="14">
        <f>_xlfn.XLOOKUP(A2313,'Medical Exam Transform'!$A$2:$A$2336,'Medical Exam Transform'!$C$2:$C$2336)</f>
        <v>5.64</v>
      </c>
      <c r="E2313" s="14" t="str">
        <f>_xlfn.XLOOKUP(A2313,'Medical Exam Transform'!$A$2:$A$2336,'Medical Exam Transform'!$D$2:$D$2336)</f>
        <v>Yes</v>
      </c>
      <c r="F2313" s="14" t="str">
        <f>_xlfn.XLOOKUP(A2313,'Medical Exam Transform'!$A$2:$A$2336,'Medical Exam Transform'!$E$2:$E$2336)</f>
        <v>No</v>
      </c>
      <c r="G2313" s="14" t="str">
        <f>_xlfn.XLOOKUP(A2313,'Medical Exam Transform'!$A$2:$A$2336,'Medical Exam Transform'!$F$2:$F$2336)</f>
        <v>No</v>
      </c>
      <c r="H2313" s="14">
        <f>_xlfn.XLOOKUP(A2313,'Medical Exam Transform'!$A$2:$A$2336,'Medical Exam Transform'!$G$2:$G$2336)</f>
        <v>0</v>
      </c>
      <c r="I2313" s="14" t="str">
        <f>_xlfn.XLOOKUP(A2313,'Medical Exam Transform'!$A$2:$A$2336,'Medical Exam Transform'!$H$2:$H$2336)</f>
        <v>No</v>
      </c>
      <c r="J2313" s="14" t="str">
        <f>_xlfn.XLOOKUP(A2313,'Medical Exam Transform'!$A$2:$A$2336,'Medical Exam Transform'!$I$2:$I$2336)</f>
        <v>Overweight</v>
      </c>
      <c r="K2313" s="14" t="str">
        <f>_xlfn.XLOOKUP(A2313,'Medical Exam Transform'!$A$2:$A$2336,'Medical Exam Transform'!$J$2:$J$2336)</f>
        <v>Normal</v>
      </c>
      <c r="L2313" s="60">
        <f>_xlfn.XLOOKUP(A2313,'Hospitalisation Transform'!$A$2:$A$2344,'Hospitalisation Transform'!$B$2:$B$2344)</f>
        <v>37122</v>
      </c>
      <c r="M2313" s="82">
        <f>_xlfn.XLOOKUP(A2313,'Hospitalisation Transform'!$A$2:$A$2344,'Hospitalisation Transform'!$D$2:$D$2344)</f>
        <v>964.71</v>
      </c>
      <c r="N2313" s="14" t="str">
        <f>_xlfn.XLOOKUP(A2313,'Hospitalisation Transform'!$A$2:$A$2344,'Hospitalisation Transform'!$E$2:$E$2344)</f>
        <v>tier - 3</v>
      </c>
      <c r="O2313" s="14" t="str">
        <f>_xlfn.XLOOKUP(A2313,'Hospitalisation Transform'!$A$2:$A$2344,'Hospitalisation Transform'!$F$2:$F$2344)</f>
        <v>tier - 2</v>
      </c>
      <c r="P2313" s="14" t="str">
        <f>_xlfn.XLOOKUP(A2313,'Hospitalisation Transform'!$A$2:$A$2344,'Hospitalisation Transform'!$G$2:$G$2344)</f>
        <v>R1013</v>
      </c>
      <c r="Q2313" s="14">
        <f>_xlfn.XLOOKUP(A2313,'Hospitalisation Transform'!$A$2:$A$2344,'Hospitalisation Transform'!$H$2:$H$2344)</f>
        <v>22</v>
      </c>
    </row>
    <row r="2314" spans="1:17" ht="15.5" x14ac:dyDescent="0.35">
      <c r="A2314" s="59" t="s">
        <v>46</v>
      </c>
      <c r="B2314" s="39" t="str">
        <f>_xlfn.XLOOKUP(A2314,'Customer Names Transform'!$A$2:$A$2336,'Customer Names Transform'!$D$2:$D$2336)</f>
        <v>Lindsey</v>
      </c>
      <c r="C2314" s="28">
        <f>_xlfn.XLOOKUP(A2314,'Medical Exam Transform'!$A$2:$A$2336,'Medical Exam Transform'!$B$2:$B$2336)</f>
        <v>20.54</v>
      </c>
      <c r="D2314" s="14">
        <f>_xlfn.XLOOKUP(A2314,'Medical Exam Transform'!$A$2:$A$2336,'Medical Exam Transform'!$C$2:$C$2336)</f>
        <v>4.2</v>
      </c>
      <c r="E2314" s="14" t="str">
        <f>_xlfn.XLOOKUP(A2314,'Medical Exam Transform'!$A$2:$A$2336,'Medical Exam Transform'!$D$2:$D$2336)</f>
        <v>Yes</v>
      </c>
      <c r="F2314" s="14" t="str">
        <f>_xlfn.XLOOKUP(A2314,'Medical Exam Transform'!$A$2:$A$2336,'Medical Exam Transform'!$E$2:$E$2336)</f>
        <v>No</v>
      </c>
      <c r="G2314" s="14" t="str">
        <f>_xlfn.XLOOKUP(A2314,'Medical Exam Transform'!$A$2:$A$2336,'Medical Exam Transform'!$F$2:$F$2336)</f>
        <v>No</v>
      </c>
      <c r="H2314" s="14">
        <f>_xlfn.XLOOKUP(A2314,'Medical Exam Transform'!$A$2:$A$2336,'Medical Exam Transform'!$G$2:$G$2336)</f>
        <v>1</v>
      </c>
      <c r="I2314" s="14" t="str">
        <f>_xlfn.XLOOKUP(A2314,'Medical Exam Transform'!$A$2:$A$2336,'Medical Exam Transform'!$H$2:$H$2336)</f>
        <v>No</v>
      </c>
      <c r="J2314" s="14" t="str">
        <f>_xlfn.XLOOKUP(A2314,'Medical Exam Transform'!$A$2:$A$2336,'Medical Exam Transform'!$I$2:$I$2336)</f>
        <v>Normalweight</v>
      </c>
      <c r="K2314" s="14" t="str">
        <f>_xlfn.XLOOKUP(A2314,'Medical Exam Transform'!$A$2:$A$2336,'Medical Exam Transform'!$J$2:$J$2336)</f>
        <v>Normal</v>
      </c>
      <c r="L2314" s="60">
        <f>_xlfn.XLOOKUP(A2314,'Hospitalisation Transform'!$A$2:$A$2344,'Hospitalisation Transform'!$B$2:$B$2344)</f>
        <v>35000</v>
      </c>
      <c r="M2314" s="82">
        <f>_xlfn.XLOOKUP(A2314,'Hospitalisation Transform'!$A$2:$A$2344,'Hospitalisation Transform'!$D$2:$D$2344)</f>
        <v>928.59</v>
      </c>
      <c r="N2314" s="14" t="str">
        <f>_xlfn.XLOOKUP(A2314,'Hospitalisation Transform'!$A$2:$A$2344,'Hospitalisation Transform'!$E$2:$E$2344)</f>
        <v>tier - 3</v>
      </c>
      <c r="O2314" s="14" t="str">
        <f>_xlfn.XLOOKUP(A2314,'Hospitalisation Transform'!$A$2:$A$2344,'Hospitalisation Transform'!$F$2:$F$2344)</f>
        <v>tier - 1</v>
      </c>
      <c r="P2314" s="14" t="str">
        <f>_xlfn.XLOOKUP(A2314,'Hospitalisation Transform'!$A$2:$A$2344,'Hospitalisation Transform'!$G$2:$G$2344)</f>
        <v>R1013</v>
      </c>
      <c r="Q2314" s="14">
        <f>_xlfn.XLOOKUP(A2314,'Hospitalisation Transform'!$A$2:$A$2344,'Hospitalisation Transform'!$H$2:$H$2344)</f>
        <v>28</v>
      </c>
    </row>
    <row r="2315" spans="1:17" ht="15.5" x14ac:dyDescent="0.35">
      <c r="A2315" s="59" t="s">
        <v>45</v>
      </c>
      <c r="B2315" s="39" t="str">
        <f>_xlfn.XLOOKUP(A2315,'Customer Names Transform'!$A$2:$A$2336,'Customer Names Transform'!$D$2:$D$2336)</f>
        <v>Robert</v>
      </c>
      <c r="C2315" s="28">
        <f>_xlfn.XLOOKUP(A2315,'Medical Exam Transform'!$A$2:$A$2336,'Medical Exam Transform'!$B$2:$B$2336)</f>
        <v>20.13</v>
      </c>
      <c r="D2315" s="14">
        <f>_xlfn.XLOOKUP(A2315,'Medical Exam Transform'!$A$2:$A$2336,'Medical Exam Transform'!$C$2:$C$2336)</f>
        <v>5.42</v>
      </c>
      <c r="E2315" s="14" t="str">
        <f>_xlfn.XLOOKUP(A2315,'Medical Exam Transform'!$A$2:$A$2336,'Medical Exam Transform'!$D$2:$D$2336)</f>
        <v>No</v>
      </c>
      <c r="F2315" s="14" t="str">
        <f>_xlfn.XLOOKUP(A2315,'Medical Exam Transform'!$A$2:$A$2336,'Medical Exam Transform'!$E$2:$E$2336)</f>
        <v>No</v>
      </c>
      <c r="G2315" s="14" t="str">
        <f>_xlfn.XLOOKUP(A2315,'Medical Exam Transform'!$A$2:$A$2336,'Medical Exam Transform'!$F$2:$F$2336)</f>
        <v>No</v>
      </c>
      <c r="H2315" s="14">
        <f>_xlfn.XLOOKUP(A2315,'Medical Exam Transform'!$A$2:$A$2336,'Medical Exam Transform'!$G$2:$G$2336)</f>
        <v>0</v>
      </c>
      <c r="I2315" s="14" t="str">
        <f>_xlfn.XLOOKUP(A2315,'Medical Exam Transform'!$A$2:$A$2336,'Medical Exam Transform'!$H$2:$H$2336)</f>
        <v>No</v>
      </c>
      <c r="J2315" s="14" t="str">
        <f>_xlfn.XLOOKUP(A2315,'Medical Exam Transform'!$A$2:$A$2336,'Medical Exam Transform'!$I$2:$I$2336)</f>
        <v>Normalweight</v>
      </c>
      <c r="K2315" s="14" t="str">
        <f>_xlfn.XLOOKUP(A2315,'Medical Exam Transform'!$A$2:$A$2336,'Medical Exam Transform'!$J$2:$J$2336)</f>
        <v>Normal</v>
      </c>
      <c r="L2315" s="60">
        <f>_xlfn.XLOOKUP(A2315,'Hospitalisation Transform'!$A$2:$A$2344,'Hospitalisation Transform'!$B$2:$B$2344)</f>
        <v>34637</v>
      </c>
      <c r="M2315" s="82">
        <f>_xlfn.XLOOKUP(A2315,'Hospitalisation Transform'!$A$2:$A$2344,'Hospitalisation Transform'!$D$2:$D$2344)</f>
        <v>915.07</v>
      </c>
      <c r="N2315" s="14" t="str">
        <f>_xlfn.XLOOKUP(A2315,'Hospitalisation Transform'!$A$2:$A$2344,'Hospitalisation Transform'!$E$2:$E$2344)</f>
        <v>tier - 3</v>
      </c>
      <c r="O2315" s="14" t="str">
        <f>_xlfn.XLOOKUP(A2315,'Hospitalisation Transform'!$A$2:$A$2344,'Hospitalisation Transform'!$F$2:$F$2344)</f>
        <v>tier - 1</v>
      </c>
      <c r="P2315" s="14" t="str">
        <f>_xlfn.XLOOKUP(A2315,'Hospitalisation Transform'!$A$2:$A$2344,'Hospitalisation Transform'!$G$2:$G$2344)</f>
        <v>R1013</v>
      </c>
      <c r="Q2315" s="14">
        <f>_xlfn.XLOOKUP(A2315,'Hospitalisation Transform'!$A$2:$A$2344,'Hospitalisation Transform'!$H$2:$H$2344)</f>
        <v>29</v>
      </c>
    </row>
    <row r="2316" spans="1:17" ht="15.5" x14ac:dyDescent="0.35">
      <c r="A2316" s="59" t="s">
        <v>44</v>
      </c>
      <c r="B2316" s="39" t="str">
        <f>_xlfn.XLOOKUP(A2316,'Customer Names Transform'!$A$2:$A$2336,'Customer Names Transform'!$D$2:$D$2336)</f>
        <v>Sarah E.</v>
      </c>
      <c r="C2316" s="28">
        <f>_xlfn.XLOOKUP(A2316,'Medical Exam Transform'!$A$2:$A$2336,'Medical Exam Transform'!$B$2:$B$2336)</f>
        <v>18.93</v>
      </c>
      <c r="D2316" s="14">
        <f>_xlfn.XLOOKUP(A2316,'Medical Exam Transform'!$A$2:$A$2336,'Medical Exam Transform'!$C$2:$C$2336)</f>
        <v>6.11</v>
      </c>
      <c r="E2316" s="14" t="str">
        <f>_xlfn.XLOOKUP(A2316,'Medical Exam Transform'!$A$2:$A$2336,'Medical Exam Transform'!$D$2:$D$2336)</f>
        <v>No</v>
      </c>
      <c r="F2316" s="14" t="str">
        <f>_xlfn.XLOOKUP(A2316,'Medical Exam Transform'!$A$2:$A$2336,'Medical Exam Transform'!$E$2:$E$2336)</f>
        <v>No</v>
      </c>
      <c r="G2316" s="14" t="str">
        <f>_xlfn.XLOOKUP(A2316,'Medical Exam Transform'!$A$2:$A$2336,'Medical Exam Transform'!$F$2:$F$2336)</f>
        <v>Yes</v>
      </c>
      <c r="H2316" s="14">
        <f>_xlfn.XLOOKUP(A2316,'Medical Exam Transform'!$A$2:$A$2336,'Medical Exam Transform'!$G$2:$G$2336)</f>
        <v>1</v>
      </c>
      <c r="I2316" s="14" t="str">
        <f>_xlfn.XLOOKUP(A2316,'Medical Exam Transform'!$A$2:$A$2336,'Medical Exam Transform'!$H$2:$H$2336)</f>
        <v>No</v>
      </c>
      <c r="J2316" s="14" t="str">
        <f>_xlfn.XLOOKUP(A2316,'Medical Exam Transform'!$A$2:$A$2336,'Medical Exam Transform'!$I$2:$I$2336)</f>
        <v>Normalweight</v>
      </c>
      <c r="K2316" s="14" t="str">
        <f>_xlfn.XLOOKUP(A2316,'Medical Exam Transform'!$A$2:$A$2336,'Medical Exam Transform'!$J$2:$J$2336)</f>
        <v>Normal</v>
      </c>
      <c r="L2316" s="60">
        <f>_xlfn.XLOOKUP(A2316,'Hospitalisation Transform'!$A$2:$A$2344,'Hospitalisation Transform'!$B$2:$B$2344)</f>
        <v>34300</v>
      </c>
      <c r="M2316" s="82">
        <f>_xlfn.XLOOKUP(A2316,'Hospitalisation Transform'!$A$2:$A$2344,'Hospitalisation Transform'!$D$2:$D$2344)</f>
        <v>896.21</v>
      </c>
      <c r="N2316" s="14" t="str">
        <f>_xlfn.XLOOKUP(A2316,'Hospitalisation Transform'!$A$2:$A$2344,'Hospitalisation Transform'!$E$2:$E$2344)</f>
        <v>tier - 3</v>
      </c>
      <c r="O2316" s="14" t="str">
        <f>_xlfn.XLOOKUP(A2316,'Hospitalisation Transform'!$A$2:$A$2344,'Hospitalisation Transform'!$F$2:$F$2344)</f>
        <v>tier - 1</v>
      </c>
      <c r="P2316" s="14" t="str">
        <f>_xlfn.XLOOKUP(A2316,'Hospitalisation Transform'!$A$2:$A$2344,'Hospitalisation Transform'!$G$2:$G$2344)</f>
        <v>R1013</v>
      </c>
      <c r="Q2316" s="14">
        <f>_xlfn.XLOOKUP(A2316,'Hospitalisation Transform'!$A$2:$A$2344,'Hospitalisation Transform'!$H$2:$H$2344)</f>
        <v>30</v>
      </c>
    </row>
    <row r="2317" spans="1:17" ht="15.5" x14ac:dyDescent="0.35">
      <c r="A2317" s="59" t="s">
        <v>43</v>
      </c>
      <c r="B2317" s="39" t="str">
        <f>_xlfn.XLOOKUP(A2317,'Customer Names Transform'!$A$2:$A$2336,'Customer Names Transform'!$D$2:$D$2336)</f>
        <v>Flannery</v>
      </c>
      <c r="C2317" s="28">
        <f>_xlfn.XLOOKUP(A2317,'Medical Exam Transform'!$A$2:$A$2336,'Medical Exam Transform'!$B$2:$B$2336)</f>
        <v>24.14</v>
      </c>
      <c r="D2317" s="14">
        <f>_xlfn.XLOOKUP(A2317,'Medical Exam Transform'!$A$2:$A$2336,'Medical Exam Transform'!$C$2:$C$2336)</f>
        <v>5.29</v>
      </c>
      <c r="E2317" s="14" t="str">
        <f>_xlfn.XLOOKUP(A2317,'Medical Exam Transform'!$A$2:$A$2336,'Medical Exam Transform'!$D$2:$D$2336)</f>
        <v>No</v>
      </c>
      <c r="F2317" s="14" t="str">
        <f>_xlfn.XLOOKUP(A2317,'Medical Exam Transform'!$A$2:$A$2336,'Medical Exam Transform'!$E$2:$E$2336)</f>
        <v>yes</v>
      </c>
      <c r="G2317" s="14" t="str">
        <f>_xlfn.XLOOKUP(A2317,'Medical Exam Transform'!$A$2:$A$2336,'Medical Exam Transform'!$F$2:$F$2336)</f>
        <v>No</v>
      </c>
      <c r="H2317" s="14">
        <f>_xlfn.XLOOKUP(A2317,'Medical Exam Transform'!$A$2:$A$2336,'Medical Exam Transform'!$G$2:$G$2336)</f>
        <v>1</v>
      </c>
      <c r="I2317" s="14" t="str">
        <f>_xlfn.XLOOKUP(A2317,'Medical Exam Transform'!$A$2:$A$2336,'Medical Exam Transform'!$H$2:$H$2336)</f>
        <v>No</v>
      </c>
      <c r="J2317" s="14" t="str">
        <f>_xlfn.XLOOKUP(A2317,'Medical Exam Transform'!$A$2:$A$2336,'Medical Exam Transform'!$I$2:$I$2336)</f>
        <v>Normalweight</v>
      </c>
      <c r="K2317" s="14" t="str">
        <f>_xlfn.XLOOKUP(A2317,'Medical Exam Transform'!$A$2:$A$2336,'Medical Exam Transform'!$J$2:$J$2336)</f>
        <v>Normal</v>
      </c>
      <c r="L2317" s="60">
        <f>_xlfn.XLOOKUP(A2317,'Hospitalisation Transform'!$A$2:$A$2344,'Hospitalisation Transform'!$B$2:$B$2344)</f>
        <v>36848</v>
      </c>
      <c r="M2317" s="82">
        <f>_xlfn.XLOOKUP(A2317,'Hospitalisation Transform'!$A$2:$A$2344,'Hospitalisation Transform'!$D$2:$D$2344)</f>
        <v>865.41</v>
      </c>
      <c r="N2317" s="14" t="str">
        <f>_xlfn.XLOOKUP(A2317,'Hospitalisation Transform'!$A$2:$A$2344,'Hospitalisation Transform'!$E$2:$E$2344)</f>
        <v>tier - 3</v>
      </c>
      <c r="O2317" s="14" t="str">
        <f>_xlfn.XLOOKUP(A2317,'Hospitalisation Transform'!$A$2:$A$2344,'Hospitalisation Transform'!$F$2:$F$2344)</f>
        <v>tier - 1</v>
      </c>
      <c r="P2317" s="14" t="str">
        <f>_xlfn.XLOOKUP(A2317,'Hospitalisation Transform'!$A$2:$A$2344,'Hospitalisation Transform'!$G$2:$G$2344)</f>
        <v>R1013</v>
      </c>
      <c r="Q2317" s="14">
        <f>_xlfn.XLOOKUP(A2317,'Hospitalisation Transform'!$A$2:$A$2344,'Hospitalisation Transform'!$H$2:$H$2344)</f>
        <v>23</v>
      </c>
    </row>
    <row r="2318" spans="1:17" ht="15.5" x14ac:dyDescent="0.35">
      <c r="A2318" s="59" t="s">
        <v>41</v>
      </c>
      <c r="B2318" s="39" t="str">
        <f>_xlfn.XLOOKUP(A2318,'Customer Names Transform'!$A$2:$A$2336,'Customer Names Transform'!$D$2:$D$2336)</f>
        <v>John T</v>
      </c>
      <c r="C2318" s="28">
        <f>_xlfn.XLOOKUP(A2318,'Medical Exam Transform'!$A$2:$A$2336,'Medical Exam Transform'!$B$2:$B$2336)</f>
        <v>25.03</v>
      </c>
      <c r="D2318" s="14">
        <f>_xlfn.XLOOKUP(A2318,'Medical Exam Transform'!$A$2:$A$2336,'Medical Exam Transform'!$C$2:$C$2336)</f>
        <v>5.91</v>
      </c>
      <c r="E2318" s="14" t="str">
        <f>_xlfn.XLOOKUP(A2318,'Medical Exam Transform'!$A$2:$A$2336,'Medical Exam Transform'!$D$2:$D$2336)</f>
        <v>No</v>
      </c>
      <c r="F2318" s="14" t="str">
        <f>_xlfn.XLOOKUP(A2318,'Medical Exam Transform'!$A$2:$A$2336,'Medical Exam Transform'!$E$2:$E$2336)</f>
        <v>yes</v>
      </c>
      <c r="G2318" s="14" t="str">
        <f>_xlfn.XLOOKUP(A2318,'Medical Exam Transform'!$A$2:$A$2336,'Medical Exam Transform'!$F$2:$F$2336)</f>
        <v>No</v>
      </c>
      <c r="H2318" s="14">
        <f>_xlfn.XLOOKUP(A2318,'Medical Exam Transform'!$A$2:$A$2336,'Medical Exam Transform'!$G$2:$G$2336)</f>
        <v>1</v>
      </c>
      <c r="I2318" s="14" t="str">
        <f>_xlfn.XLOOKUP(A2318,'Medical Exam Transform'!$A$2:$A$2336,'Medical Exam Transform'!$H$2:$H$2336)</f>
        <v>No</v>
      </c>
      <c r="J2318" s="14" t="str">
        <f>_xlfn.XLOOKUP(A2318,'Medical Exam Transform'!$A$2:$A$2336,'Medical Exam Transform'!$I$2:$I$2336)</f>
        <v>Overweight</v>
      </c>
      <c r="K2318" s="14" t="str">
        <f>_xlfn.XLOOKUP(A2318,'Medical Exam Transform'!$A$2:$A$2336,'Medical Exam Transform'!$J$2:$J$2336)</f>
        <v>Normal</v>
      </c>
      <c r="L2318" s="60">
        <f>_xlfn.XLOOKUP(A2318,'Hospitalisation Transform'!$A$2:$A$2344,'Hospitalisation Transform'!$B$2:$B$2344)</f>
        <v>38267</v>
      </c>
      <c r="M2318" s="82">
        <f>_xlfn.XLOOKUP(A2318,'Hospitalisation Transform'!$A$2:$A$2344,'Hospitalisation Transform'!$D$2:$D$2344)</f>
        <v>830.52</v>
      </c>
      <c r="N2318" s="14" t="str">
        <f>_xlfn.XLOOKUP(A2318,'Hospitalisation Transform'!$A$2:$A$2344,'Hospitalisation Transform'!$E$2:$E$2344)</f>
        <v>tier - 3</v>
      </c>
      <c r="O2318" s="14" t="str">
        <f>_xlfn.XLOOKUP(A2318,'Hospitalisation Transform'!$A$2:$A$2344,'Hospitalisation Transform'!$F$2:$F$2344)</f>
        <v>tier - 2</v>
      </c>
      <c r="P2318" s="14" t="str">
        <f>_xlfn.XLOOKUP(A2318,'Hospitalisation Transform'!$A$2:$A$2344,'Hospitalisation Transform'!$G$2:$G$2344)</f>
        <v>R1011</v>
      </c>
      <c r="Q2318" s="14">
        <f>_xlfn.XLOOKUP(A2318,'Hospitalisation Transform'!$A$2:$A$2344,'Hospitalisation Transform'!$H$2:$H$2344)</f>
        <v>19</v>
      </c>
    </row>
    <row r="2319" spans="1:17" ht="15.5" x14ac:dyDescent="0.35">
      <c r="A2319" s="59" t="s">
        <v>40</v>
      </c>
      <c r="B2319" s="39" t="str">
        <f>_xlfn.XLOOKUP(A2319,'Customer Names Transform'!$A$2:$A$2336,'Customer Names Transform'!$D$2:$D$2336)</f>
        <v>Koji</v>
      </c>
      <c r="C2319" s="28">
        <f>_xlfn.XLOOKUP(A2319,'Medical Exam Transform'!$A$2:$A$2336,'Medical Exam Transform'!$B$2:$B$2336)</f>
        <v>20.47</v>
      </c>
      <c r="D2319" s="14">
        <f>_xlfn.XLOOKUP(A2319,'Medical Exam Transform'!$A$2:$A$2336,'Medical Exam Transform'!$C$2:$C$2336)</f>
        <v>5.81</v>
      </c>
      <c r="E2319" s="14" t="str">
        <f>_xlfn.XLOOKUP(A2319,'Medical Exam Transform'!$A$2:$A$2336,'Medical Exam Transform'!$D$2:$D$2336)</f>
        <v>Yes</v>
      </c>
      <c r="F2319" s="14" t="str">
        <f>_xlfn.XLOOKUP(A2319,'Medical Exam Transform'!$A$2:$A$2336,'Medical Exam Transform'!$E$2:$E$2336)</f>
        <v>No</v>
      </c>
      <c r="G2319" s="14" t="str">
        <f>_xlfn.XLOOKUP(A2319,'Medical Exam Transform'!$A$2:$A$2336,'Medical Exam Transform'!$F$2:$F$2336)</f>
        <v>No</v>
      </c>
      <c r="H2319" s="14">
        <f>_xlfn.XLOOKUP(A2319,'Medical Exam Transform'!$A$2:$A$2336,'Medical Exam Transform'!$G$2:$G$2336)</f>
        <v>1</v>
      </c>
      <c r="I2319" s="14" t="str">
        <f>_xlfn.XLOOKUP(A2319,'Medical Exam Transform'!$A$2:$A$2336,'Medical Exam Transform'!$H$2:$H$2336)</f>
        <v>No</v>
      </c>
      <c r="J2319" s="14" t="str">
        <f>_xlfn.XLOOKUP(A2319,'Medical Exam Transform'!$A$2:$A$2336,'Medical Exam Transform'!$I$2:$I$2336)</f>
        <v>Normalweight</v>
      </c>
      <c r="K2319" s="14" t="str">
        <f>_xlfn.XLOOKUP(A2319,'Medical Exam Transform'!$A$2:$A$2336,'Medical Exam Transform'!$J$2:$J$2336)</f>
        <v>Normal</v>
      </c>
      <c r="L2319" s="60">
        <f>_xlfn.XLOOKUP(A2319,'Hospitalisation Transform'!$A$2:$A$2344,'Hospitalisation Transform'!$B$2:$B$2344)</f>
        <v>35040</v>
      </c>
      <c r="M2319" s="82">
        <f>_xlfn.XLOOKUP(A2319,'Hospitalisation Transform'!$A$2:$A$2344,'Hospitalisation Transform'!$D$2:$D$2344)</f>
        <v>773.54</v>
      </c>
      <c r="N2319" s="14" t="str">
        <f>_xlfn.XLOOKUP(A2319,'Hospitalisation Transform'!$A$2:$A$2344,'Hospitalisation Transform'!$E$2:$E$2344)</f>
        <v>tier - 3</v>
      </c>
      <c r="O2319" s="14" t="str">
        <f>_xlfn.XLOOKUP(A2319,'Hospitalisation Transform'!$A$2:$A$2344,'Hospitalisation Transform'!$F$2:$F$2344)</f>
        <v>tier - 2</v>
      </c>
      <c r="P2319" s="14" t="str">
        <f>_xlfn.XLOOKUP(A2319,'Hospitalisation Transform'!$A$2:$A$2344,'Hospitalisation Transform'!$G$2:$G$2344)</f>
        <v>R1013</v>
      </c>
      <c r="Q2319" s="14">
        <f>_xlfn.XLOOKUP(A2319,'Hospitalisation Transform'!$A$2:$A$2344,'Hospitalisation Transform'!$H$2:$H$2344)</f>
        <v>28</v>
      </c>
    </row>
    <row r="2320" spans="1:17" ht="15.5" x14ac:dyDescent="0.35">
      <c r="A2320" s="59" t="s">
        <v>39</v>
      </c>
      <c r="B2320" s="39" t="str">
        <f>_xlfn.XLOOKUP(A2320,'Customer Names Transform'!$A$2:$A$2336,'Customer Names Transform'!$D$2:$D$2336)</f>
        <v>Candice M</v>
      </c>
      <c r="C2320" s="28">
        <f>_xlfn.XLOOKUP(A2320,'Medical Exam Transform'!$A$2:$A$2336,'Medical Exam Transform'!$B$2:$B$2336)</f>
        <v>18.82</v>
      </c>
      <c r="D2320" s="14">
        <f>_xlfn.XLOOKUP(A2320,'Medical Exam Transform'!$A$2:$A$2336,'Medical Exam Transform'!$C$2:$C$2336)</f>
        <v>5.51</v>
      </c>
      <c r="E2320" s="14" t="str">
        <f>_xlfn.XLOOKUP(A2320,'Medical Exam Transform'!$A$2:$A$2336,'Medical Exam Transform'!$D$2:$D$2336)</f>
        <v>Yes</v>
      </c>
      <c r="F2320" s="14" t="str">
        <f>_xlfn.XLOOKUP(A2320,'Medical Exam Transform'!$A$2:$A$2336,'Medical Exam Transform'!$E$2:$E$2336)</f>
        <v>No</v>
      </c>
      <c r="G2320" s="14" t="str">
        <f>_xlfn.XLOOKUP(A2320,'Medical Exam Transform'!$A$2:$A$2336,'Medical Exam Transform'!$F$2:$F$2336)</f>
        <v>No</v>
      </c>
      <c r="H2320" s="14">
        <f>_xlfn.XLOOKUP(A2320,'Medical Exam Transform'!$A$2:$A$2336,'Medical Exam Transform'!$G$2:$G$2336)</f>
        <v>0</v>
      </c>
      <c r="I2320" s="14" t="str">
        <f>_xlfn.XLOOKUP(A2320,'Medical Exam Transform'!$A$2:$A$2336,'Medical Exam Transform'!$H$2:$H$2336)</f>
        <v>No</v>
      </c>
      <c r="J2320" s="14" t="str">
        <f>_xlfn.XLOOKUP(A2320,'Medical Exam Transform'!$A$2:$A$2336,'Medical Exam Transform'!$I$2:$I$2336)</f>
        <v>Normalweight</v>
      </c>
      <c r="K2320" s="14" t="str">
        <f>_xlfn.XLOOKUP(A2320,'Medical Exam Transform'!$A$2:$A$2336,'Medical Exam Transform'!$J$2:$J$2336)</f>
        <v>Normal</v>
      </c>
      <c r="L2320" s="60">
        <f>_xlfn.XLOOKUP(A2320,'Hospitalisation Transform'!$A$2:$A$2344,'Hospitalisation Transform'!$B$2:$B$2344)</f>
        <v>35326</v>
      </c>
      <c r="M2320" s="82">
        <f>_xlfn.XLOOKUP(A2320,'Hospitalisation Transform'!$A$2:$A$2344,'Hospitalisation Transform'!$D$2:$D$2344)</f>
        <v>770.38</v>
      </c>
      <c r="N2320" s="14" t="str">
        <f>_xlfn.XLOOKUP(A2320,'Hospitalisation Transform'!$A$2:$A$2344,'Hospitalisation Transform'!$E$2:$E$2344)</f>
        <v>tier - 3</v>
      </c>
      <c r="O2320" s="14" t="str">
        <f>_xlfn.XLOOKUP(A2320,'Hospitalisation Transform'!$A$2:$A$2344,'Hospitalisation Transform'!$F$2:$F$2344)</f>
        <v>tier - 2</v>
      </c>
      <c r="P2320" s="14" t="str">
        <f>_xlfn.XLOOKUP(A2320,'Hospitalisation Transform'!$A$2:$A$2344,'Hospitalisation Transform'!$G$2:$G$2344)</f>
        <v>R1012</v>
      </c>
      <c r="Q2320" s="14">
        <f>_xlfn.XLOOKUP(A2320,'Hospitalisation Transform'!$A$2:$A$2344,'Hospitalisation Transform'!$H$2:$H$2344)</f>
        <v>27</v>
      </c>
    </row>
    <row r="2321" spans="1:17" ht="15.5" x14ac:dyDescent="0.35">
      <c r="A2321" s="59" t="s">
        <v>38</v>
      </c>
      <c r="B2321" s="39" t="str">
        <f>_xlfn.XLOOKUP(A2321,'Customer Names Transform'!$A$2:$A$2336,'Customer Names Transform'!$D$2:$D$2336)</f>
        <v>Theodore A.</v>
      </c>
      <c r="C2321" s="28">
        <f>_xlfn.XLOOKUP(A2321,'Medical Exam Transform'!$A$2:$A$2336,'Medical Exam Transform'!$B$2:$B$2336)</f>
        <v>17.079999999999998</v>
      </c>
      <c r="D2321" s="14">
        <f>_xlfn.XLOOKUP(A2321,'Medical Exam Transform'!$A$2:$A$2336,'Medical Exam Transform'!$C$2:$C$2336)</f>
        <v>5.73</v>
      </c>
      <c r="E2321" s="14" t="str">
        <f>_xlfn.XLOOKUP(A2321,'Medical Exam Transform'!$A$2:$A$2336,'Medical Exam Transform'!$D$2:$D$2336)</f>
        <v>No</v>
      </c>
      <c r="F2321" s="14" t="str">
        <f>_xlfn.XLOOKUP(A2321,'Medical Exam Transform'!$A$2:$A$2336,'Medical Exam Transform'!$E$2:$E$2336)</f>
        <v>No</v>
      </c>
      <c r="G2321" s="14" t="str">
        <f>_xlfn.XLOOKUP(A2321,'Medical Exam Transform'!$A$2:$A$2336,'Medical Exam Transform'!$F$2:$F$2336)</f>
        <v>Yes</v>
      </c>
      <c r="H2321" s="14">
        <f>_xlfn.XLOOKUP(A2321,'Medical Exam Transform'!$A$2:$A$2336,'Medical Exam Transform'!$G$2:$G$2336)</f>
        <v>1</v>
      </c>
      <c r="I2321" s="14" t="str">
        <f>_xlfn.XLOOKUP(A2321,'Medical Exam Transform'!$A$2:$A$2336,'Medical Exam Transform'!$H$2:$H$2336)</f>
        <v>No</v>
      </c>
      <c r="J2321" s="14" t="str">
        <f>_xlfn.XLOOKUP(A2321,'Medical Exam Transform'!$A$2:$A$2336,'Medical Exam Transform'!$I$2:$I$2336)</f>
        <v>Underweight</v>
      </c>
      <c r="K2321" s="14" t="str">
        <f>_xlfn.XLOOKUP(A2321,'Medical Exam Transform'!$A$2:$A$2336,'Medical Exam Transform'!$J$2:$J$2336)</f>
        <v>Normal</v>
      </c>
      <c r="L2321" s="60">
        <f>_xlfn.XLOOKUP(A2321,'Hospitalisation Transform'!$A$2:$A$2344,'Hospitalisation Transform'!$B$2:$B$2344)</f>
        <v>34148</v>
      </c>
      <c r="M2321" s="82">
        <f>_xlfn.XLOOKUP(A2321,'Hospitalisation Transform'!$A$2:$A$2344,'Hospitalisation Transform'!$D$2:$D$2344)</f>
        <v>770</v>
      </c>
      <c r="N2321" s="14" t="str">
        <f>_xlfn.XLOOKUP(A2321,'Hospitalisation Transform'!$A$2:$A$2344,'Hospitalisation Transform'!$E$2:$E$2344)</f>
        <v>tier - 3</v>
      </c>
      <c r="O2321" s="14" t="str">
        <f>_xlfn.XLOOKUP(A2321,'Hospitalisation Transform'!$A$2:$A$2344,'Hospitalisation Transform'!$F$2:$F$2344)</f>
        <v>tier - 3</v>
      </c>
      <c r="P2321" s="14" t="str">
        <f>_xlfn.XLOOKUP(A2321,'Hospitalisation Transform'!$A$2:$A$2344,'Hospitalisation Transform'!$G$2:$G$2344)</f>
        <v>R1013</v>
      </c>
      <c r="Q2321" s="14">
        <f>_xlfn.XLOOKUP(A2321,'Hospitalisation Transform'!$A$2:$A$2344,'Hospitalisation Transform'!$H$2:$H$2344)</f>
        <v>30</v>
      </c>
    </row>
    <row r="2322" spans="1:17" ht="15.5" x14ac:dyDescent="0.35">
      <c r="A2322" s="59" t="s">
        <v>36</v>
      </c>
      <c r="B2322" s="39" t="str">
        <f>_xlfn.XLOOKUP(A2322,'Customer Names Transform'!$A$2:$A$2336,'Customer Names Transform'!$D$2:$D$2336)</f>
        <v>Lindy</v>
      </c>
      <c r="C2322" s="28">
        <f>_xlfn.XLOOKUP(A2322,'Medical Exam Transform'!$A$2:$A$2336,'Medical Exam Transform'!$B$2:$B$2336)</f>
        <v>19.21</v>
      </c>
      <c r="D2322" s="14">
        <f>_xlfn.XLOOKUP(A2322,'Medical Exam Transform'!$A$2:$A$2336,'Medical Exam Transform'!$C$2:$C$2336)</f>
        <v>5.53</v>
      </c>
      <c r="E2322" s="14" t="str">
        <f>_xlfn.XLOOKUP(A2322,'Medical Exam Transform'!$A$2:$A$2336,'Medical Exam Transform'!$D$2:$D$2336)</f>
        <v>Yes</v>
      </c>
      <c r="F2322" s="14" t="str">
        <f>_xlfn.XLOOKUP(A2322,'Medical Exam Transform'!$A$2:$A$2336,'Medical Exam Transform'!$E$2:$E$2336)</f>
        <v>No</v>
      </c>
      <c r="G2322" s="14" t="str">
        <f>_xlfn.XLOOKUP(A2322,'Medical Exam Transform'!$A$2:$A$2336,'Medical Exam Transform'!$F$2:$F$2336)</f>
        <v>No</v>
      </c>
      <c r="H2322" s="14">
        <f>_xlfn.XLOOKUP(A2322,'Medical Exam Transform'!$A$2:$A$2336,'Medical Exam Transform'!$G$2:$G$2336)</f>
        <v>0</v>
      </c>
      <c r="I2322" s="14" t="str">
        <f>_xlfn.XLOOKUP(A2322,'Medical Exam Transform'!$A$2:$A$2336,'Medical Exam Transform'!$H$2:$H$2336)</f>
        <v>No</v>
      </c>
      <c r="J2322" s="14" t="str">
        <f>_xlfn.XLOOKUP(A2322,'Medical Exam Transform'!$A$2:$A$2336,'Medical Exam Transform'!$I$2:$I$2336)</f>
        <v>Normalweight</v>
      </c>
      <c r="K2322" s="14" t="str">
        <f>_xlfn.XLOOKUP(A2322,'Medical Exam Transform'!$A$2:$A$2336,'Medical Exam Transform'!$J$2:$J$2336)</f>
        <v>Normal</v>
      </c>
      <c r="L2322" s="60">
        <f>_xlfn.XLOOKUP(A2322,'Hospitalisation Transform'!$A$2:$A$2344,'Hospitalisation Transform'!$B$2:$B$2344)</f>
        <v>35360</v>
      </c>
      <c r="M2322" s="82">
        <f>_xlfn.XLOOKUP(A2322,'Hospitalisation Transform'!$A$2:$A$2344,'Hospitalisation Transform'!$D$2:$D$2344)</f>
        <v>760</v>
      </c>
      <c r="N2322" s="14" t="str">
        <f>_xlfn.XLOOKUP(A2322,'Hospitalisation Transform'!$A$2:$A$2344,'Hospitalisation Transform'!$E$2:$E$2344)</f>
        <v>tier - 3</v>
      </c>
      <c r="O2322" s="14" t="str">
        <f>_xlfn.XLOOKUP(A2322,'Hospitalisation Transform'!$A$2:$A$2344,'Hospitalisation Transform'!$F$2:$F$2344)</f>
        <v>tier - 3</v>
      </c>
      <c r="P2322" s="14" t="str">
        <f>_xlfn.XLOOKUP(A2322,'Hospitalisation Transform'!$A$2:$A$2344,'Hospitalisation Transform'!$G$2:$G$2344)</f>
        <v>R1013</v>
      </c>
      <c r="Q2322" s="14">
        <f>_xlfn.XLOOKUP(A2322,'Hospitalisation Transform'!$A$2:$A$2344,'Hospitalisation Transform'!$H$2:$H$2344)</f>
        <v>27</v>
      </c>
    </row>
    <row r="2323" spans="1:17" ht="15.5" x14ac:dyDescent="0.35">
      <c r="A2323" s="59" t="s">
        <v>34</v>
      </c>
      <c r="B2323" s="39" t="str">
        <f>_xlfn.XLOOKUP(A2323,'Customer Names Transform'!$A$2:$A$2336,'Customer Names Transform'!$D$2:$D$2336)</f>
        <v>Thomas</v>
      </c>
      <c r="C2323" s="28">
        <f>_xlfn.XLOOKUP(A2323,'Medical Exam Transform'!$A$2:$A$2336,'Medical Exam Transform'!$B$2:$B$2336)</f>
        <v>17.86</v>
      </c>
      <c r="D2323" s="14">
        <f>_xlfn.XLOOKUP(A2323,'Medical Exam Transform'!$A$2:$A$2336,'Medical Exam Transform'!$C$2:$C$2336)</f>
        <v>5.43</v>
      </c>
      <c r="E2323" s="14" t="str">
        <f>_xlfn.XLOOKUP(A2323,'Medical Exam Transform'!$A$2:$A$2336,'Medical Exam Transform'!$D$2:$D$2336)</f>
        <v>No</v>
      </c>
      <c r="F2323" s="14" t="str">
        <f>_xlfn.XLOOKUP(A2323,'Medical Exam Transform'!$A$2:$A$2336,'Medical Exam Transform'!$E$2:$E$2336)</f>
        <v>No</v>
      </c>
      <c r="G2323" s="14" t="str">
        <f>_xlfn.XLOOKUP(A2323,'Medical Exam Transform'!$A$2:$A$2336,'Medical Exam Transform'!$F$2:$F$2336)</f>
        <v>Yes</v>
      </c>
      <c r="H2323" s="14">
        <f>_xlfn.XLOOKUP(A2323,'Medical Exam Transform'!$A$2:$A$2336,'Medical Exam Transform'!$G$2:$G$2336)</f>
        <v>1</v>
      </c>
      <c r="I2323" s="14" t="str">
        <f>_xlfn.XLOOKUP(A2323,'Medical Exam Transform'!$A$2:$A$2336,'Medical Exam Transform'!$H$2:$H$2336)</f>
        <v>No</v>
      </c>
      <c r="J2323" s="14" t="str">
        <f>_xlfn.XLOOKUP(A2323,'Medical Exam Transform'!$A$2:$A$2336,'Medical Exam Transform'!$I$2:$I$2336)</f>
        <v>Underweight</v>
      </c>
      <c r="K2323" s="14" t="str">
        <f>_xlfn.XLOOKUP(A2323,'Medical Exam Transform'!$A$2:$A$2336,'Medical Exam Transform'!$J$2:$J$2336)</f>
        <v>Normal</v>
      </c>
      <c r="L2323" s="60">
        <f>_xlfn.XLOOKUP(A2323,'Hospitalisation Transform'!$A$2:$A$2344,'Hospitalisation Transform'!$B$2:$B$2344)</f>
        <v>34190</v>
      </c>
      <c r="M2323" s="82">
        <f>_xlfn.XLOOKUP(A2323,'Hospitalisation Transform'!$A$2:$A$2344,'Hospitalisation Transform'!$D$2:$D$2344)</f>
        <v>760</v>
      </c>
      <c r="N2323" s="14" t="str">
        <f>_xlfn.XLOOKUP(A2323,'Hospitalisation Transform'!$A$2:$A$2344,'Hospitalisation Transform'!$E$2:$E$2344)</f>
        <v>tier - 3</v>
      </c>
      <c r="O2323" s="14" t="str">
        <f>_xlfn.XLOOKUP(A2323,'Hospitalisation Transform'!$A$2:$A$2344,'Hospitalisation Transform'!$F$2:$F$2344)</f>
        <v>tier - 1</v>
      </c>
      <c r="P2323" s="14" t="str">
        <f>_xlfn.XLOOKUP(A2323,'Hospitalisation Transform'!$A$2:$A$2344,'Hospitalisation Transform'!$G$2:$G$2344)</f>
        <v>R1013</v>
      </c>
      <c r="Q2323" s="14">
        <f>_xlfn.XLOOKUP(A2323,'Hospitalisation Transform'!$A$2:$A$2344,'Hospitalisation Transform'!$H$2:$H$2344)</f>
        <v>30</v>
      </c>
    </row>
    <row r="2324" spans="1:17" ht="15.5" x14ac:dyDescent="0.35">
      <c r="A2324" s="59" t="s">
        <v>33</v>
      </c>
      <c r="B2324" s="39" t="str">
        <f>_xlfn.XLOOKUP(A2324,'Customer Names Transform'!$A$2:$A$2336,'Customer Names Transform'!$D$2:$D$2336)</f>
        <v>Holly</v>
      </c>
      <c r="C2324" s="28">
        <f>_xlfn.XLOOKUP(A2324,'Medical Exam Transform'!$A$2:$A$2336,'Medical Exam Transform'!$B$2:$B$2336)</f>
        <v>21.38</v>
      </c>
      <c r="D2324" s="14">
        <f>_xlfn.XLOOKUP(A2324,'Medical Exam Transform'!$A$2:$A$2336,'Medical Exam Transform'!$C$2:$C$2336)</f>
        <v>8.01</v>
      </c>
      <c r="E2324" s="14" t="str">
        <f>_xlfn.XLOOKUP(A2324,'Medical Exam Transform'!$A$2:$A$2336,'Medical Exam Transform'!$D$2:$D$2336)</f>
        <v>No</v>
      </c>
      <c r="F2324" s="14" t="str">
        <f>_xlfn.XLOOKUP(A2324,'Medical Exam Transform'!$A$2:$A$2336,'Medical Exam Transform'!$E$2:$E$2336)</f>
        <v>No</v>
      </c>
      <c r="G2324" s="14" t="str">
        <f>_xlfn.XLOOKUP(A2324,'Medical Exam Transform'!$A$2:$A$2336,'Medical Exam Transform'!$F$2:$F$2336)</f>
        <v>No</v>
      </c>
      <c r="H2324" s="14">
        <f>_xlfn.XLOOKUP(A2324,'Medical Exam Transform'!$A$2:$A$2336,'Medical Exam Transform'!$G$2:$G$2336)</f>
        <v>0</v>
      </c>
      <c r="I2324" s="14" t="str">
        <f>_xlfn.XLOOKUP(A2324,'Medical Exam Transform'!$A$2:$A$2336,'Medical Exam Transform'!$H$2:$H$2336)</f>
        <v>No</v>
      </c>
      <c r="J2324" s="14" t="str">
        <f>_xlfn.XLOOKUP(A2324,'Medical Exam Transform'!$A$2:$A$2336,'Medical Exam Transform'!$I$2:$I$2336)</f>
        <v>Normalweight</v>
      </c>
      <c r="K2324" s="14" t="str">
        <f>_xlfn.XLOOKUP(A2324,'Medical Exam Transform'!$A$2:$A$2336,'Medical Exam Transform'!$J$2:$J$2336)</f>
        <v>Normal</v>
      </c>
      <c r="L2324" s="60">
        <f>_xlfn.XLOOKUP(A2324,'Hospitalisation Transform'!$A$2:$A$2344,'Hospitalisation Transform'!$B$2:$B$2344)</f>
        <v>37518</v>
      </c>
      <c r="M2324" s="82">
        <f>_xlfn.XLOOKUP(A2324,'Hospitalisation Transform'!$A$2:$A$2344,'Hospitalisation Transform'!$D$2:$D$2344)</f>
        <v>750</v>
      </c>
      <c r="N2324" s="14" t="str">
        <f>_xlfn.XLOOKUP(A2324,'Hospitalisation Transform'!$A$2:$A$2344,'Hospitalisation Transform'!$E$2:$E$2344)</f>
        <v>tier - 3</v>
      </c>
      <c r="O2324" s="14" t="str">
        <f>_xlfn.XLOOKUP(A2324,'Hospitalisation Transform'!$A$2:$A$2344,'Hospitalisation Transform'!$F$2:$F$2344)</f>
        <v>tier - 1</v>
      </c>
      <c r="P2324" s="14" t="str">
        <f>_xlfn.XLOOKUP(A2324,'Hospitalisation Transform'!$A$2:$A$2344,'Hospitalisation Transform'!$G$2:$G$2344)</f>
        <v>R1012</v>
      </c>
      <c r="Q2324" s="14">
        <f>_xlfn.XLOOKUP(A2324,'Hospitalisation Transform'!$A$2:$A$2344,'Hospitalisation Transform'!$H$2:$H$2344)</f>
        <v>21</v>
      </c>
    </row>
    <row r="2325" spans="1:17" ht="15.5" x14ac:dyDescent="0.35">
      <c r="A2325" s="59" t="s">
        <v>32</v>
      </c>
      <c r="B2325" s="39" t="str">
        <f>_xlfn.XLOOKUP(A2325,'Customer Names Transform'!$A$2:$A$2336,'Customer Names Transform'!$D$2:$D$2336)</f>
        <v>Matthew</v>
      </c>
      <c r="C2325" s="28">
        <f>_xlfn.XLOOKUP(A2325,'Medical Exam Transform'!$A$2:$A$2336,'Medical Exam Transform'!$B$2:$B$2336)</f>
        <v>23.35</v>
      </c>
      <c r="D2325" s="14">
        <f>_xlfn.XLOOKUP(A2325,'Medical Exam Transform'!$A$2:$A$2336,'Medical Exam Transform'!$C$2:$C$2336)</f>
        <v>5.94</v>
      </c>
      <c r="E2325" s="14" t="str">
        <f>_xlfn.XLOOKUP(A2325,'Medical Exam Transform'!$A$2:$A$2336,'Medical Exam Transform'!$D$2:$D$2336)</f>
        <v>No</v>
      </c>
      <c r="F2325" s="14" t="str">
        <f>_xlfn.XLOOKUP(A2325,'Medical Exam Transform'!$A$2:$A$2336,'Medical Exam Transform'!$E$2:$E$2336)</f>
        <v>No</v>
      </c>
      <c r="G2325" s="14" t="str">
        <f>_xlfn.XLOOKUP(A2325,'Medical Exam Transform'!$A$2:$A$2336,'Medical Exam Transform'!$F$2:$F$2336)</f>
        <v>No</v>
      </c>
      <c r="H2325" s="14">
        <f>_xlfn.XLOOKUP(A2325,'Medical Exam Transform'!$A$2:$A$2336,'Medical Exam Transform'!$G$2:$G$2336)</f>
        <v>0</v>
      </c>
      <c r="I2325" s="14" t="str">
        <f>_xlfn.XLOOKUP(A2325,'Medical Exam Transform'!$A$2:$A$2336,'Medical Exam Transform'!$H$2:$H$2336)</f>
        <v>No</v>
      </c>
      <c r="J2325" s="14" t="str">
        <f>_xlfn.XLOOKUP(A2325,'Medical Exam Transform'!$A$2:$A$2336,'Medical Exam Transform'!$I$2:$I$2336)</f>
        <v>Normalweight</v>
      </c>
      <c r="K2325" s="14" t="str">
        <f>_xlfn.XLOOKUP(A2325,'Medical Exam Transform'!$A$2:$A$2336,'Medical Exam Transform'!$J$2:$J$2336)</f>
        <v>Normal</v>
      </c>
      <c r="L2325" s="60">
        <f>_xlfn.XLOOKUP(A2325,'Hospitalisation Transform'!$A$2:$A$2344,'Hospitalisation Transform'!$B$2:$B$2344)</f>
        <v>36508</v>
      </c>
      <c r="M2325" s="82">
        <f>_xlfn.XLOOKUP(A2325,'Hospitalisation Transform'!$A$2:$A$2344,'Hospitalisation Transform'!$D$2:$D$2344)</f>
        <v>722.99</v>
      </c>
      <c r="N2325" s="14" t="str">
        <f>_xlfn.XLOOKUP(A2325,'Hospitalisation Transform'!$A$2:$A$2344,'Hospitalisation Transform'!$E$2:$E$2344)</f>
        <v>tier - 3</v>
      </c>
      <c r="O2325" s="14" t="str">
        <f>_xlfn.XLOOKUP(A2325,'Hospitalisation Transform'!$A$2:$A$2344,'Hospitalisation Transform'!$F$2:$F$2344)</f>
        <v>tier - 1</v>
      </c>
      <c r="P2325" s="14" t="str">
        <f>_xlfn.XLOOKUP(A2325,'Hospitalisation Transform'!$A$2:$A$2344,'Hospitalisation Transform'!$G$2:$G$2344)</f>
        <v>R1013</v>
      </c>
      <c r="Q2325" s="14">
        <f>_xlfn.XLOOKUP(A2325,'Hospitalisation Transform'!$A$2:$A$2344,'Hospitalisation Transform'!$H$2:$H$2344)</f>
        <v>23</v>
      </c>
    </row>
    <row r="2326" spans="1:17" ht="15.5" x14ac:dyDescent="0.35">
      <c r="A2326" s="59" t="s">
        <v>29</v>
      </c>
      <c r="B2326" s="39" t="str">
        <f>_xlfn.XLOOKUP(A2326,'Customer Names Transform'!$A$2:$A$2336,'Customer Names Transform'!$D$2:$D$2336)</f>
        <v>Meghan K</v>
      </c>
      <c r="C2326" s="28">
        <f>_xlfn.XLOOKUP(A2326,'Medical Exam Transform'!$A$2:$A$2336,'Medical Exam Transform'!$B$2:$B$2336)</f>
        <v>22.24</v>
      </c>
      <c r="D2326" s="14">
        <f>_xlfn.XLOOKUP(A2326,'Medical Exam Transform'!$A$2:$A$2336,'Medical Exam Transform'!$C$2:$C$2336)</f>
        <v>5.04</v>
      </c>
      <c r="E2326" s="14" t="str">
        <f>_xlfn.XLOOKUP(A2326,'Medical Exam Transform'!$A$2:$A$2336,'Medical Exam Transform'!$D$2:$D$2336)</f>
        <v>No</v>
      </c>
      <c r="F2326" s="14" t="str">
        <f>_xlfn.XLOOKUP(A2326,'Medical Exam Transform'!$A$2:$A$2336,'Medical Exam Transform'!$E$2:$E$2336)</f>
        <v>No</v>
      </c>
      <c r="G2326" s="14" t="str">
        <f>_xlfn.XLOOKUP(A2326,'Medical Exam Transform'!$A$2:$A$2336,'Medical Exam Transform'!$F$2:$F$2336)</f>
        <v>No</v>
      </c>
      <c r="H2326" s="14">
        <f>_xlfn.XLOOKUP(A2326,'Medical Exam Transform'!$A$2:$A$2336,'Medical Exam Transform'!$G$2:$G$2336)</f>
        <v>0</v>
      </c>
      <c r="I2326" s="14" t="str">
        <f>_xlfn.XLOOKUP(A2326,'Medical Exam Transform'!$A$2:$A$2336,'Medical Exam Transform'!$H$2:$H$2336)</f>
        <v>No</v>
      </c>
      <c r="J2326" s="14" t="str">
        <f>_xlfn.XLOOKUP(A2326,'Medical Exam Transform'!$A$2:$A$2336,'Medical Exam Transform'!$I$2:$I$2336)</f>
        <v>Normalweight</v>
      </c>
      <c r="K2326" s="14" t="str">
        <f>_xlfn.XLOOKUP(A2326,'Medical Exam Transform'!$A$2:$A$2336,'Medical Exam Transform'!$J$2:$J$2336)</f>
        <v>Normal</v>
      </c>
      <c r="L2326" s="60">
        <f>_xlfn.XLOOKUP(A2326,'Hospitalisation Transform'!$A$2:$A$2344,'Hospitalisation Transform'!$B$2:$B$2344)</f>
        <v>36520</v>
      </c>
      <c r="M2326" s="82">
        <f>_xlfn.XLOOKUP(A2326,'Hospitalisation Transform'!$A$2:$A$2344,'Hospitalisation Transform'!$D$2:$D$2344)</f>
        <v>700</v>
      </c>
      <c r="N2326" s="14" t="str">
        <f>_xlfn.XLOOKUP(A2326,'Hospitalisation Transform'!$A$2:$A$2344,'Hospitalisation Transform'!$E$2:$E$2344)</f>
        <v>tier - 2</v>
      </c>
      <c r="O2326" s="14" t="str">
        <f>_xlfn.XLOOKUP(A2326,'Hospitalisation Transform'!$A$2:$A$2344,'Hospitalisation Transform'!$F$2:$F$2344)</f>
        <v>tier - 3</v>
      </c>
      <c r="P2326" s="14" t="str">
        <f>_xlfn.XLOOKUP(A2326,'Hospitalisation Transform'!$A$2:$A$2344,'Hospitalisation Transform'!$G$2:$G$2344)</f>
        <v>R1013</v>
      </c>
      <c r="Q2326" s="14">
        <f>_xlfn.XLOOKUP(A2326,'Hospitalisation Transform'!$A$2:$A$2344,'Hospitalisation Transform'!$H$2:$H$2344)</f>
        <v>23</v>
      </c>
    </row>
    <row r="2327" spans="1:17" ht="15.5" x14ac:dyDescent="0.35">
      <c r="A2327" s="59" t="s">
        <v>28</v>
      </c>
      <c r="B2327" s="39" t="str">
        <f>_xlfn.XLOOKUP(A2327,'Customer Names Transform'!$A$2:$A$2336,'Customer Names Transform'!$D$2:$D$2336)</f>
        <v>Fred</v>
      </c>
      <c r="C2327" s="28">
        <f>_xlfn.XLOOKUP(A2327,'Medical Exam Transform'!$A$2:$A$2336,'Medical Exam Transform'!$B$2:$B$2336)</f>
        <v>24.76</v>
      </c>
      <c r="D2327" s="14">
        <f>_xlfn.XLOOKUP(A2327,'Medical Exam Transform'!$A$2:$A$2336,'Medical Exam Transform'!$C$2:$C$2336)</f>
        <v>4.54</v>
      </c>
      <c r="E2327" s="14" t="str">
        <f>_xlfn.XLOOKUP(A2327,'Medical Exam Transform'!$A$2:$A$2336,'Medical Exam Transform'!$D$2:$D$2336)</f>
        <v>Yes</v>
      </c>
      <c r="F2327" s="14" t="str">
        <f>_xlfn.XLOOKUP(A2327,'Medical Exam Transform'!$A$2:$A$2336,'Medical Exam Transform'!$E$2:$E$2336)</f>
        <v>No</v>
      </c>
      <c r="G2327" s="14" t="str">
        <f>_xlfn.XLOOKUP(A2327,'Medical Exam Transform'!$A$2:$A$2336,'Medical Exam Transform'!$F$2:$F$2336)</f>
        <v>No</v>
      </c>
      <c r="H2327" s="14">
        <f>_xlfn.XLOOKUP(A2327,'Medical Exam Transform'!$A$2:$A$2336,'Medical Exam Transform'!$G$2:$G$2336)</f>
        <v>0</v>
      </c>
      <c r="I2327" s="14" t="str">
        <f>_xlfn.XLOOKUP(A2327,'Medical Exam Transform'!$A$2:$A$2336,'Medical Exam Transform'!$H$2:$H$2336)</f>
        <v>No</v>
      </c>
      <c r="J2327" s="14" t="str">
        <f>_xlfn.XLOOKUP(A2327,'Medical Exam Transform'!$A$2:$A$2336,'Medical Exam Transform'!$I$2:$I$2336)</f>
        <v>Normalweight</v>
      </c>
      <c r="K2327" s="14" t="str">
        <f>_xlfn.XLOOKUP(A2327,'Medical Exam Transform'!$A$2:$A$2336,'Medical Exam Transform'!$J$2:$J$2336)</f>
        <v>Normal</v>
      </c>
      <c r="L2327" s="60">
        <f>_xlfn.XLOOKUP(A2327,'Hospitalisation Transform'!$A$2:$A$2344,'Hospitalisation Transform'!$B$2:$B$2344)</f>
        <v>37146</v>
      </c>
      <c r="M2327" s="82">
        <f>_xlfn.XLOOKUP(A2327,'Hospitalisation Transform'!$A$2:$A$2344,'Hospitalisation Transform'!$D$2:$D$2344)</f>
        <v>687.54</v>
      </c>
      <c r="N2327" s="14" t="str">
        <f>_xlfn.XLOOKUP(A2327,'Hospitalisation Transform'!$A$2:$A$2344,'Hospitalisation Transform'!$E$2:$E$2344)</f>
        <v>tier - 3</v>
      </c>
      <c r="O2327" s="14" t="str">
        <f>_xlfn.XLOOKUP(A2327,'Hospitalisation Transform'!$A$2:$A$2344,'Hospitalisation Transform'!$F$2:$F$2344)</f>
        <v>tier - 2</v>
      </c>
      <c r="P2327" s="14" t="str">
        <f>_xlfn.XLOOKUP(A2327,'Hospitalisation Transform'!$A$2:$A$2344,'Hospitalisation Transform'!$G$2:$G$2344)</f>
        <v>R1013</v>
      </c>
      <c r="Q2327" s="14">
        <f>_xlfn.XLOOKUP(A2327,'Hospitalisation Transform'!$A$2:$A$2344,'Hospitalisation Transform'!$H$2:$H$2344)</f>
        <v>22</v>
      </c>
    </row>
    <row r="2328" spans="1:17" ht="15.5" x14ac:dyDescent="0.35">
      <c r="A2328" s="59" t="s">
        <v>27</v>
      </c>
      <c r="B2328" s="39" t="str">
        <f>_xlfn.XLOOKUP(A2328,'Customer Names Transform'!$A$2:$A$2336,'Customer Names Transform'!$D$2:$D$2336)</f>
        <v>Sebastian</v>
      </c>
      <c r="C2328" s="28">
        <f>_xlfn.XLOOKUP(A2328,'Medical Exam Transform'!$A$2:$A$2336,'Medical Exam Transform'!$B$2:$B$2336)</f>
        <v>20.100000000000001</v>
      </c>
      <c r="D2328" s="14">
        <f>_xlfn.XLOOKUP(A2328,'Medical Exam Transform'!$A$2:$A$2336,'Medical Exam Transform'!$C$2:$C$2336)</f>
        <v>5.6</v>
      </c>
      <c r="E2328" s="14" t="str">
        <f>_xlfn.XLOOKUP(A2328,'Medical Exam Transform'!$A$2:$A$2336,'Medical Exam Transform'!$D$2:$D$2336)</f>
        <v>Yes</v>
      </c>
      <c r="F2328" s="14" t="str">
        <f>_xlfn.XLOOKUP(A2328,'Medical Exam Transform'!$A$2:$A$2336,'Medical Exam Transform'!$E$2:$E$2336)</f>
        <v>No</v>
      </c>
      <c r="G2328" s="14" t="str">
        <f>_xlfn.XLOOKUP(A2328,'Medical Exam Transform'!$A$2:$A$2336,'Medical Exam Transform'!$F$2:$F$2336)</f>
        <v>Yes</v>
      </c>
      <c r="H2328" s="14">
        <f>_xlfn.XLOOKUP(A2328,'Medical Exam Transform'!$A$2:$A$2336,'Medical Exam Transform'!$G$2:$G$2336)</f>
        <v>1</v>
      </c>
      <c r="I2328" s="14" t="str">
        <f>_xlfn.XLOOKUP(A2328,'Medical Exam Transform'!$A$2:$A$2336,'Medical Exam Transform'!$H$2:$H$2336)</f>
        <v>No</v>
      </c>
      <c r="J2328" s="14" t="str">
        <f>_xlfn.XLOOKUP(A2328,'Medical Exam Transform'!$A$2:$A$2336,'Medical Exam Transform'!$I$2:$I$2336)</f>
        <v>Normalweight</v>
      </c>
      <c r="K2328" s="14" t="str">
        <f>_xlfn.XLOOKUP(A2328,'Medical Exam Transform'!$A$2:$A$2336,'Medical Exam Transform'!$J$2:$J$2336)</f>
        <v>Normal</v>
      </c>
      <c r="L2328" s="60">
        <f>_xlfn.XLOOKUP(A2328,'Hospitalisation Transform'!$A$2:$A$2344,'Hospitalisation Transform'!$B$2:$B$2344)</f>
        <v>35743</v>
      </c>
      <c r="M2328" s="82">
        <f>_xlfn.XLOOKUP(A2328,'Hospitalisation Transform'!$A$2:$A$2344,'Hospitalisation Transform'!$D$2:$D$2344)</f>
        <v>670</v>
      </c>
      <c r="N2328" s="14" t="str">
        <f>_xlfn.XLOOKUP(A2328,'Hospitalisation Transform'!$A$2:$A$2344,'Hospitalisation Transform'!$E$2:$E$2344)</f>
        <v>tier - 3</v>
      </c>
      <c r="O2328" s="14" t="str">
        <f>_xlfn.XLOOKUP(A2328,'Hospitalisation Transform'!$A$2:$A$2344,'Hospitalisation Transform'!$F$2:$F$2344)</f>
        <v>tier - 3</v>
      </c>
      <c r="P2328" s="14" t="str">
        <f>_xlfn.XLOOKUP(A2328,'Hospitalisation Transform'!$A$2:$A$2344,'Hospitalisation Transform'!$G$2:$G$2344)</f>
        <v>R1013</v>
      </c>
      <c r="Q2328" s="14">
        <f>_xlfn.XLOOKUP(A2328,'Hospitalisation Transform'!$A$2:$A$2344,'Hospitalisation Transform'!$H$2:$H$2344)</f>
        <v>26</v>
      </c>
    </row>
    <row r="2329" spans="1:17" ht="15.5" x14ac:dyDescent="0.35">
      <c r="A2329" s="59" t="s">
        <v>26</v>
      </c>
      <c r="B2329" s="39" t="str">
        <f>_xlfn.XLOOKUP(A2329,'Customer Names Transform'!$A$2:$A$2336,'Customer Names Transform'!$D$2:$D$2336)</f>
        <v>Laura</v>
      </c>
      <c r="C2329" s="28">
        <f>_xlfn.XLOOKUP(A2329,'Medical Exam Transform'!$A$2:$A$2336,'Medical Exam Transform'!$B$2:$B$2336)</f>
        <v>21.77</v>
      </c>
      <c r="D2329" s="14">
        <f>_xlfn.XLOOKUP(A2329,'Medical Exam Transform'!$A$2:$A$2336,'Medical Exam Transform'!$C$2:$C$2336)</f>
        <v>10.67</v>
      </c>
      <c r="E2329" s="14" t="str">
        <f>_xlfn.XLOOKUP(A2329,'Medical Exam Transform'!$A$2:$A$2336,'Medical Exam Transform'!$D$2:$D$2336)</f>
        <v>No</v>
      </c>
      <c r="F2329" s="14" t="str">
        <f>_xlfn.XLOOKUP(A2329,'Medical Exam Transform'!$A$2:$A$2336,'Medical Exam Transform'!$E$2:$E$2336)</f>
        <v>No</v>
      </c>
      <c r="G2329" s="14" t="str">
        <f>_xlfn.XLOOKUP(A2329,'Medical Exam Transform'!$A$2:$A$2336,'Medical Exam Transform'!$F$2:$F$2336)</f>
        <v>No</v>
      </c>
      <c r="H2329" s="14">
        <f>_xlfn.XLOOKUP(A2329,'Medical Exam Transform'!$A$2:$A$2336,'Medical Exam Transform'!$G$2:$G$2336)</f>
        <v>0</v>
      </c>
      <c r="I2329" s="14" t="str">
        <f>_xlfn.XLOOKUP(A2329,'Medical Exam Transform'!$A$2:$A$2336,'Medical Exam Transform'!$H$2:$H$2336)</f>
        <v>No</v>
      </c>
      <c r="J2329" s="14" t="str">
        <f>_xlfn.XLOOKUP(A2329,'Medical Exam Transform'!$A$2:$A$2336,'Medical Exam Transform'!$I$2:$I$2336)</f>
        <v>Normalweight</v>
      </c>
      <c r="K2329" s="14" t="str">
        <f>_xlfn.XLOOKUP(A2329,'Medical Exam Transform'!$A$2:$A$2336,'Medical Exam Transform'!$J$2:$J$2336)</f>
        <v>Normal</v>
      </c>
      <c r="L2329" s="60">
        <f>_xlfn.XLOOKUP(A2329,'Hospitalisation Transform'!$A$2:$A$2344,'Hospitalisation Transform'!$B$2:$B$2344)</f>
        <v>37589</v>
      </c>
      <c r="M2329" s="82">
        <f>_xlfn.XLOOKUP(A2329,'Hospitalisation Transform'!$A$2:$A$2344,'Hospitalisation Transform'!$D$2:$D$2344)</f>
        <v>668</v>
      </c>
      <c r="N2329" s="14" t="str">
        <f>_xlfn.XLOOKUP(A2329,'Hospitalisation Transform'!$A$2:$A$2344,'Hospitalisation Transform'!$E$2:$E$2344)</f>
        <v>tier - 3</v>
      </c>
      <c r="O2329" s="14" t="str">
        <f>_xlfn.XLOOKUP(A2329,'Hospitalisation Transform'!$A$2:$A$2344,'Hospitalisation Transform'!$F$2:$F$2344)</f>
        <v>tier - 2</v>
      </c>
      <c r="P2329" s="14" t="str">
        <f>_xlfn.XLOOKUP(A2329,'Hospitalisation Transform'!$A$2:$A$2344,'Hospitalisation Transform'!$G$2:$G$2344)</f>
        <v>R1012</v>
      </c>
      <c r="Q2329" s="14">
        <f>_xlfn.XLOOKUP(A2329,'Hospitalisation Transform'!$A$2:$A$2344,'Hospitalisation Transform'!$H$2:$H$2344)</f>
        <v>21</v>
      </c>
    </row>
    <row r="2330" spans="1:17" ht="15.5" x14ac:dyDescent="0.35">
      <c r="A2330" s="59" t="s">
        <v>25</v>
      </c>
      <c r="B2330" s="39" t="str">
        <f>_xlfn.XLOOKUP(A2330,'Customer Names Transform'!$A$2:$A$2336,'Customer Names Transform'!$D$2:$D$2336)</f>
        <v>Nicole</v>
      </c>
      <c r="C2330" s="28">
        <f>_xlfn.XLOOKUP(A2330,'Medical Exam Transform'!$A$2:$A$2336,'Medical Exam Transform'!$B$2:$B$2336)</f>
        <v>17.82</v>
      </c>
      <c r="D2330" s="14">
        <f>_xlfn.XLOOKUP(A2330,'Medical Exam Transform'!$A$2:$A$2336,'Medical Exam Transform'!$C$2:$C$2336)</f>
        <v>5.26</v>
      </c>
      <c r="E2330" s="14" t="str">
        <f>_xlfn.XLOOKUP(A2330,'Medical Exam Transform'!$A$2:$A$2336,'Medical Exam Transform'!$D$2:$D$2336)</f>
        <v>Yes</v>
      </c>
      <c r="F2330" s="14" t="str">
        <f>_xlfn.XLOOKUP(A2330,'Medical Exam Transform'!$A$2:$A$2336,'Medical Exam Transform'!$E$2:$E$2336)</f>
        <v>No</v>
      </c>
      <c r="G2330" s="14" t="str">
        <f>_xlfn.XLOOKUP(A2330,'Medical Exam Transform'!$A$2:$A$2336,'Medical Exam Transform'!$F$2:$F$2336)</f>
        <v>No</v>
      </c>
      <c r="H2330" s="14">
        <f>_xlfn.XLOOKUP(A2330,'Medical Exam Transform'!$A$2:$A$2336,'Medical Exam Transform'!$G$2:$G$2336)</f>
        <v>1</v>
      </c>
      <c r="I2330" s="14" t="str">
        <f>_xlfn.XLOOKUP(A2330,'Medical Exam Transform'!$A$2:$A$2336,'Medical Exam Transform'!$H$2:$H$2336)</f>
        <v>No</v>
      </c>
      <c r="J2330" s="14" t="str">
        <f>_xlfn.XLOOKUP(A2330,'Medical Exam Transform'!$A$2:$A$2336,'Medical Exam Transform'!$I$2:$I$2336)</f>
        <v>Underweight</v>
      </c>
      <c r="K2330" s="14" t="str">
        <f>_xlfn.XLOOKUP(A2330,'Medical Exam Transform'!$A$2:$A$2336,'Medical Exam Transform'!$J$2:$J$2336)</f>
        <v>Normal</v>
      </c>
      <c r="L2330" s="60">
        <f>_xlfn.XLOOKUP(A2330,'Hospitalisation Transform'!$A$2:$A$2344,'Hospitalisation Transform'!$B$2:$B$2344)</f>
        <v>34884</v>
      </c>
      <c r="M2330" s="82">
        <f>_xlfn.XLOOKUP(A2330,'Hospitalisation Transform'!$A$2:$A$2344,'Hospitalisation Transform'!$D$2:$D$2344)</f>
        <v>650</v>
      </c>
      <c r="N2330" s="14" t="str">
        <f>_xlfn.XLOOKUP(A2330,'Hospitalisation Transform'!$A$2:$A$2344,'Hospitalisation Transform'!$E$2:$E$2344)</f>
        <v>tier - 3</v>
      </c>
      <c r="O2330" s="14" t="str">
        <f>_xlfn.XLOOKUP(A2330,'Hospitalisation Transform'!$A$2:$A$2344,'Hospitalisation Transform'!$F$2:$F$2344)</f>
        <v>tier - 3</v>
      </c>
      <c r="P2330" s="14" t="str">
        <f>_xlfn.XLOOKUP(A2330,'Hospitalisation Transform'!$A$2:$A$2344,'Hospitalisation Transform'!$G$2:$G$2344)</f>
        <v>R1013</v>
      </c>
      <c r="Q2330" s="14">
        <f>_xlfn.XLOOKUP(A2330,'Hospitalisation Transform'!$A$2:$A$2344,'Hospitalisation Transform'!$H$2:$H$2344)</f>
        <v>28</v>
      </c>
    </row>
    <row r="2331" spans="1:17" ht="15.5" x14ac:dyDescent="0.35">
      <c r="A2331" s="59" t="s">
        <v>24</v>
      </c>
      <c r="B2331" s="39" t="str">
        <f>_xlfn.XLOOKUP(A2331,'Customer Names Transform'!$A$2:$A$2336,'Customer Names Transform'!$D$2:$D$2336)</f>
        <v>Susan E</v>
      </c>
      <c r="C2331" s="28">
        <f>_xlfn.XLOOKUP(A2331,'Medical Exam Transform'!$A$2:$A$2336,'Medical Exam Transform'!$B$2:$B$2336)</f>
        <v>17.07</v>
      </c>
      <c r="D2331" s="14">
        <f>_xlfn.XLOOKUP(A2331,'Medical Exam Transform'!$A$2:$A$2336,'Medical Exam Transform'!$C$2:$C$2336)</f>
        <v>5.22</v>
      </c>
      <c r="E2331" s="14" t="str">
        <f>_xlfn.XLOOKUP(A2331,'Medical Exam Transform'!$A$2:$A$2336,'Medical Exam Transform'!$D$2:$D$2336)</f>
        <v>No</v>
      </c>
      <c r="F2331" s="14" t="str">
        <f>_xlfn.XLOOKUP(A2331,'Medical Exam Transform'!$A$2:$A$2336,'Medical Exam Transform'!$E$2:$E$2336)</f>
        <v>No</v>
      </c>
      <c r="G2331" s="14" t="str">
        <f>_xlfn.XLOOKUP(A2331,'Medical Exam Transform'!$A$2:$A$2336,'Medical Exam Transform'!$F$2:$F$2336)</f>
        <v>Yes</v>
      </c>
      <c r="H2331" s="14">
        <f>_xlfn.XLOOKUP(A2331,'Medical Exam Transform'!$A$2:$A$2336,'Medical Exam Transform'!$G$2:$G$2336)</f>
        <v>1</v>
      </c>
      <c r="I2331" s="14" t="str">
        <f>_xlfn.XLOOKUP(A2331,'Medical Exam Transform'!$A$2:$A$2336,'Medical Exam Transform'!$H$2:$H$2336)</f>
        <v>No</v>
      </c>
      <c r="J2331" s="14" t="str">
        <f>_xlfn.XLOOKUP(A2331,'Medical Exam Transform'!$A$2:$A$2336,'Medical Exam Transform'!$I$2:$I$2336)</f>
        <v>Underweight</v>
      </c>
      <c r="K2331" s="14" t="str">
        <f>_xlfn.XLOOKUP(A2331,'Medical Exam Transform'!$A$2:$A$2336,'Medical Exam Transform'!$J$2:$J$2336)</f>
        <v>Normal</v>
      </c>
      <c r="L2331" s="60">
        <f>_xlfn.XLOOKUP(A2331,'Hospitalisation Transform'!$A$2:$A$2344,'Hospitalisation Transform'!$B$2:$B$2344)</f>
        <v>34121</v>
      </c>
      <c r="M2331" s="82">
        <f>_xlfn.XLOOKUP(A2331,'Hospitalisation Transform'!$A$2:$A$2344,'Hospitalisation Transform'!$D$2:$D$2344)</f>
        <v>650</v>
      </c>
      <c r="N2331" s="14" t="str">
        <f>_xlfn.XLOOKUP(A2331,'Hospitalisation Transform'!$A$2:$A$2344,'Hospitalisation Transform'!$E$2:$E$2344)</f>
        <v>tier - 3</v>
      </c>
      <c r="O2331" s="14" t="str">
        <f>_xlfn.XLOOKUP(A2331,'Hospitalisation Transform'!$A$2:$A$2344,'Hospitalisation Transform'!$F$2:$F$2344)</f>
        <v>tier - 3</v>
      </c>
      <c r="P2331" s="14" t="str">
        <f>_xlfn.XLOOKUP(A2331,'Hospitalisation Transform'!$A$2:$A$2344,'Hospitalisation Transform'!$G$2:$G$2344)</f>
        <v>R1013</v>
      </c>
      <c r="Q2331" s="14">
        <f>_xlfn.XLOOKUP(A2331,'Hospitalisation Transform'!$A$2:$A$2344,'Hospitalisation Transform'!$H$2:$H$2344)</f>
        <v>30</v>
      </c>
    </row>
    <row r="2332" spans="1:17" ht="15.5" x14ac:dyDescent="0.35">
      <c r="A2332" s="59" t="s">
        <v>22</v>
      </c>
      <c r="B2332" s="39" t="str">
        <f>_xlfn.XLOOKUP(A2332,'Customer Names Transform'!$A$2:$A$2336,'Customer Names Transform'!$D$2:$D$2336)</f>
        <v>Katy</v>
      </c>
      <c r="C2332" s="28">
        <f>_xlfn.XLOOKUP(A2332,'Medical Exam Transform'!$A$2:$A$2336,'Medical Exam Transform'!$B$2:$B$2336)</f>
        <v>22.24</v>
      </c>
      <c r="D2332" s="14">
        <f>_xlfn.XLOOKUP(A2332,'Medical Exam Transform'!$A$2:$A$2336,'Medical Exam Transform'!$C$2:$C$2336)</f>
        <v>4.29</v>
      </c>
      <c r="E2332" s="14" t="str">
        <f>_xlfn.XLOOKUP(A2332,'Medical Exam Transform'!$A$2:$A$2336,'Medical Exam Transform'!$D$2:$D$2336)</f>
        <v>Yes</v>
      </c>
      <c r="F2332" s="14" t="str">
        <f>_xlfn.XLOOKUP(A2332,'Medical Exam Transform'!$A$2:$A$2336,'Medical Exam Transform'!$E$2:$E$2336)</f>
        <v>No</v>
      </c>
      <c r="G2332" s="14" t="str">
        <f>_xlfn.XLOOKUP(A2332,'Medical Exam Transform'!$A$2:$A$2336,'Medical Exam Transform'!$F$2:$F$2336)</f>
        <v>No</v>
      </c>
      <c r="H2332" s="14">
        <f>_xlfn.XLOOKUP(A2332,'Medical Exam Transform'!$A$2:$A$2336,'Medical Exam Transform'!$G$2:$G$2336)</f>
        <v>0</v>
      </c>
      <c r="I2332" s="14" t="str">
        <f>_xlfn.XLOOKUP(A2332,'Medical Exam Transform'!$A$2:$A$2336,'Medical Exam Transform'!$H$2:$H$2336)</f>
        <v>No</v>
      </c>
      <c r="J2332" s="14" t="str">
        <f>_xlfn.XLOOKUP(A2332,'Medical Exam Transform'!$A$2:$A$2336,'Medical Exam Transform'!$I$2:$I$2336)</f>
        <v>Normalweight</v>
      </c>
      <c r="K2332" s="14" t="str">
        <f>_xlfn.XLOOKUP(A2332,'Medical Exam Transform'!$A$2:$A$2336,'Medical Exam Transform'!$J$2:$J$2336)</f>
        <v>Normal</v>
      </c>
      <c r="L2332" s="60">
        <f>_xlfn.XLOOKUP(A2332,'Hospitalisation Transform'!$A$2:$A$2344,'Hospitalisation Transform'!$B$2:$B$2344)</f>
        <v>37215</v>
      </c>
      <c r="M2332" s="82">
        <f>_xlfn.XLOOKUP(A2332,'Hospitalisation Transform'!$A$2:$A$2344,'Hospitalisation Transform'!$D$2:$D$2344)</f>
        <v>646.14</v>
      </c>
      <c r="N2332" s="14" t="str">
        <f>_xlfn.XLOOKUP(A2332,'Hospitalisation Transform'!$A$2:$A$2344,'Hospitalisation Transform'!$E$2:$E$2344)</f>
        <v>tier - 3</v>
      </c>
      <c r="O2332" s="14" t="str">
        <f>_xlfn.XLOOKUP(A2332,'Hospitalisation Transform'!$A$2:$A$2344,'Hospitalisation Transform'!$F$2:$F$2344)</f>
        <v>tier - 3</v>
      </c>
      <c r="P2332" s="14" t="str">
        <f>_xlfn.XLOOKUP(A2332,'Hospitalisation Transform'!$A$2:$A$2344,'Hospitalisation Transform'!$G$2:$G$2344)</f>
        <v>R1012</v>
      </c>
      <c r="Q2332" s="14">
        <f>_xlfn.XLOOKUP(A2332,'Hospitalisation Transform'!$A$2:$A$2344,'Hospitalisation Transform'!$H$2:$H$2344)</f>
        <v>22</v>
      </c>
    </row>
    <row r="2333" spans="1:17" ht="15.5" x14ac:dyDescent="0.35">
      <c r="A2333" s="59" t="s">
        <v>21</v>
      </c>
      <c r="B2333" s="39" t="str">
        <f>_xlfn.XLOOKUP(A2333,'Customer Names Transform'!$A$2:$A$2336,'Customer Names Transform'!$D$2:$D$2336)</f>
        <v>Jordan</v>
      </c>
      <c r="C2333" s="28">
        <f>_xlfn.XLOOKUP(A2333,'Medical Exam Transform'!$A$2:$A$2336,'Medical Exam Transform'!$B$2:$B$2336)</f>
        <v>22.34</v>
      </c>
      <c r="D2333" s="14">
        <f>_xlfn.XLOOKUP(A2333,'Medical Exam Transform'!$A$2:$A$2336,'Medical Exam Transform'!$C$2:$C$2336)</f>
        <v>5.57</v>
      </c>
      <c r="E2333" s="14" t="str">
        <f>_xlfn.XLOOKUP(A2333,'Medical Exam Transform'!$A$2:$A$2336,'Medical Exam Transform'!$D$2:$D$2336)</f>
        <v>No</v>
      </c>
      <c r="F2333" s="14" t="str">
        <f>_xlfn.XLOOKUP(A2333,'Medical Exam Transform'!$A$2:$A$2336,'Medical Exam Transform'!$E$2:$E$2336)</f>
        <v>No</v>
      </c>
      <c r="G2333" s="14" t="str">
        <f>_xlfn.XLOOKUP(A2333,'Medical Exam Transform'!$A$2:$A$2336,'Medical Exam Transform'!$F$2:$F$2336)</f>
        <v>No</v>
      </c>
      <c r="H2333" s="14">
        <f>_xlfn.XLOOKUP(A2333,'Medical Exam Transform'!$A$2:$A$2336,'Medical Exam Transform'!$G$2:$G$2336)</f>
        <v>1</v>
      </c>
      <c r="I2333" s="14" t="str">
        <f>_xlfn.XLOOKUP(A2333,'Medical Exam Transform'!$A$2:$A$2336,'Medical Exam Transform'!$H$2:$H$2336)</f>
        <v>No</v>
      </c>
      <c r="J2333" s="14" t="str">
        <f>_xlfn.XLOOKUP(A2333,'Medical Exam Transform'!$A$2:$A$2336,'Medical Exam Transform'!$I$2:$I$2336)</f>
        <v>Normalweight</v>
      </c>
      <c r="K2333" s="14" t="str">
        <f>_xlfn.XLOOKUP(A2333,'Medical Exam Transform'!$A$2:$A$2336,'Medical Exam Transform'!$J$2:$J$2336)</f>
        <v>Normal</v>
      </c>
      <c r="L2333" s="60">
        <f>_xlfn.XLOOKUP(A2333,'Hospitalisation Transform'!$A$2:$A$2344,'Hospitalisation Transform'!$B$2:$B$2344)</f>
        <v>36003</v>
      </c>
      <c r="M2333" s="82">
        <f>_xlfn.XLOOKUP(A2333,'Hospitalisation Transform'!$A$2:$A$2344,'Hospitalisation Transform'!$D$2:$D$2344)</f>
        <v>637.26</v>
      </c>
      <c r="N2333" s="14" t="str">
        <f>_xlfn.XLOOKUP(A2333,'Hospitalisation Transform'!$A$2:$A$2344,'Hospitalisation Transform'!$E$2:$E$2344)</f>
        <v>tier - 3</v>
      </c>
      <c r="O2333" s="14" t="str">
        <f>_xlfn.XLOOKUP(A2333,'Hospitalisation Transform'!$A$2:$A$2344,'Hospitalisation Transform'!$F$2:$F$2344)</f>
        <v>tier - 3</v>
      </c>
      <c r="P2333" s="14" t="str">
        <f>_xlfn.XLOOKUP(A2333,'Hospitalisation Transform'!$A$2:$A$2344,'Hospitalisation Transform'!$G$2:$G$2344)</f>
        <v>R1013</v>
      </c>
      <c r="Q2333" s="14">
        <f>_xlfn.XLOOKUP(A2333,'Hospitalisation Transform'!$A$2:$A$2344,'Hospitalisation Transform'!$H$2:$H$2344)</f>
        <v>25</v>
      </c>
    </row>
    <row r="2334" spans="1:17" ht="15.5" x14ac:dyDescent="0.35">
      <c r="A2334" s="59" t="s">
        <v>19</v>
      </c>
      <c r="B2334" s="39" t="str">
        <f>_xlfn.XLOOKUP(A2334,'Customer Names Transform'!$A$2:$A$2336,'Customer Names Transform'!$D$2:$D$2336)</f>
        <v>Juan D. Sr.</v>
      </c>
      <c r="C2334" s="28">
        <f>_xlfn.XLOOKUP(A2334,'Medical Exam Transform'!$A$2:$A$2336,'Medical Exam Transform'!$B$2:$B$2336)</f>
        <v>17.7</v>
      </c>
      <c r="D2334" s="14">
        <f>_xlfn.XLOOKUP(A2334,'Medical Exam Transform'!$A$2:$A$2336,'Medical Exam Transform'!$C$2:$C$2336)</f>
        <v>6.28</v>
      </c>
      <c r="E2334" s="14" t="str">
        <f>_xlfn.XLOOKUP(A2334,'Medical Exam Transform'!$A$2:$A$2336,'Medical Exam Transform'!$D$2:$D$2336)</f>
        <v>No</v>
      </c>
      <c r="F2334" s="14" t="str">
        <f>_xlfn.XLOOKUP(A2334,'Medical Exam Transform'!$A$2:$A$2336,'Medical Exam Transform'!$E$2:$E$2336)</f>
        <v>No</v>
      </c>
      <c r="G2334" s="14" t="str">
        <f>_xlfn.XLOOKUP(A2334,'Medical Exam Transform'!$A$2:$A$2336,'Medical Exam Transform'!$F$2:$F$2336)</f>
        <v>No</v>
      </c>
      <c r="H2334" s="14">
        <f>_xlfn.XLOOKUP(A2334,'Medical Exam Transform'!$A$2:$A$2336,'Medical Exam Transform'!$G$2:$G$2336)</f>
        <v>1</v>
      </c>
      <c r="I2334" s="14" t="str">
        <f>_xlfn.XLOOKUP(A2334,'Medical Exam Transform'!$A$2:$A$2336,'Medical Exam Transform'!$H$2:$H$2336)</f>
        <v>No</v>
      </c>
      <c r="J2334" s="14" t="str">
        <f>_xlfn.XLOOKUP(A2334,'Medical Exam Transform'!$A$2:$A$2336,'Medical Exam Transform'!$I$2:$I$2336)</f>
        <v>Underweight</v>
      </c>
      <c r="K2334" s="14" t="str">
        <f>_xlfn.XLOOKUP(A2334,'Medical Exam Transform'!$A$2:$A$2336,'Medical Exam Transform'!$J$2:$J$2336)</f>
        <v>Normal</v>
      </c>
      <c r="L2334" s="60">
        <f>_xlfn.XLOOKUP(A2334,'Hospitalisation Transform'!$A$2:$A$2344,'Hospitalisation Transform'!$B$2:$B$2344)</f>
        <v>33860</v>
      </c>
      <c r="M2334" s="82">
        <f>_xlfn.XLOOKUP(A2334,'Hospitalisation Transform'!$A$2:$A$2344,'Hospitalisation Transform'!$D$2:$D$2344)</f>
        <v>604.54</v>
      </c>
      <c r="N2334" s="14" t="str">
        <f>_xlfn.XLOOKUP(A2334,'Hospitalisation Transform'!$A$2:$A$2344,'Hospitalisation Transform'!$E$2:$E$2344)</f>
        <v>tier - 3</v>
      </c>
      <c r="O2334" s="14" t="str">
        <f>_xlfn.XLOOKUP(A2334,'Hospitalisation Transform'!$A$2:$A$2344,'Hospitalisation Transform'!$F$2:$F$2344)</f>
        <v>tier - 3</v>
      </c>
      <c r="P2334" s="14" t="str">
        <f>_xlfn.XLOOKUP(A2334,'Hospitalisation Transform'!$A$2:$A$2344,'Hospitalisation Transform'!$G$2:$G$2344)</f>
        <v>R1013</v>
      </c>
      <c r="Q2334" s="14">
        <f>_xlfn.XLOOKUP(A2334,'Hospitalisation Transform'!$A$2:$A$2344,'Hospitalisation Transform'!$H$2:$H$2344)</f>
        <v>31</v>
      </c>
    </row>
    <row r="2335" spans="1:17" ht="15.5" x14ac:dyDescent="0.35">
      <c r="A2335" s="59" t="s">
        <v>17</v>
      </c>
      <c r="B2335" s="39" t="str">
        <f>_xlfn.XLOOKUP(A2335,'Customer Names Transform'!$A$2:$A$2336,'Customer Names Transform'!$D$2:$D$2336)</f>
        <v>Julie</v>
      </c>
      <c r="C2335" s="28">
        <f>_xlfn.XLOOKUP(A2335,'Medical Exam Transform'!$A$2:$A$2336,'Medical Exam Transform'!$B$2:$B$2336)</f>
        <v>16.47</v>
      </c>
      <c r="D2335" s="14">
        <f>_xlfn.XLOOKUP(A2335,'Medical Exam Transform'!$A$2:$A$2336,'Medical Exam Transform'!$C$2:$C$2336)</f>
        <v>6.35</v>
      </c>
      <c r="E2335" s="14" t="str">
        <f>_xlfn.XLOOKUP(A2335,'Medical Exam Transform'!$A$2:$A$2336,'Medical Exam Transform'!$D$2:$D$2336)</f>
        <v>No</v>
      </c>
      <c r="F2335" s="14" t="str">
        <f>_xlfn.XLOOKUP(A2335,'Medical Exam Transform'!$A$2:$A$2336,'Medical Exam Transform'!$E$2:$E$2336)</f>
        <v>No</v>
      </c>
      <c r="G2335" s="14" t="str">
        <f>_xlfn.XLOOKUP(A2335,'Medical Exam Transform'!$A$2:$A$2336,'Medical Exam Transform'!$F$2:$F$2336)</f>
        <v>Yes</v>
      </c>
      <c r="H2335" s="14">
        <f>_xlfn.XLOOKUP(A2335,'Medical Exam Transform'!$A$2:$A$2336,'Medical Exam Transform'!$G$2:$G$2336)</f>
        <v>1</v>
      </c>
      <c r="I2335" s="14" t="str">
        <f>_xlfn.XLOOKUP(A2335,'Medical Exam Transform'!$A$2:$A$2336,'Medical Exam Transform'!$H$2:$H$2336)</f>
        <v>No</v>
      </c>
      <c r="J2335" s="14" t="str">
        <f>_xlfn.XLOOKUP(A2335,'Medical Exam Transform'!$A$2:$A$2336,'Medical Exam Transform'!$I$2:$I$2336)</f>
        <v>Underweight</v>
      </c>
      <c r="K2335" s="14" t="str">
        <f>_xlfn.XLOOKUP(A2335,'Medical Exam Transform'!$A$2:$A$2336,'Medical Exam Transform'!$J$2:$J$2336)</f>
        <v>Normal</v>
      </c>
      <c r="L2335" s="60">
        <f>_xlfn.XLOOKUP(A2335,'Hospitalisation Transform'!$A$2:$A$2344,'Hospitalisation Transform'!$B$2:$B$2344)</f>
        <v>34150</v>
      </c>
      <c r="M2335" s="82">
        <f>_xlfn.XLOOKUP(A2335,'Hospitalisation Transform'!$A$2:$A$2344,'Hospitalisation Transform'!$D$2:$D$2344)</f>
        <v>600</v>
      </c>
      <c r="N2335" s="14" t="str">
        <f>_xlfn.XLOOKUP(A2335,'Hospitalisation Transform'!$A$2:$A$2344,'Hospitalisation Transform'!$E$2:$E$2344)</f>
        <v>tier - 2</v>
      </c>
      <c r="O2335" s="14" t="str">
        <f>_xlfn.XLOOKUP(A2335,'Hospitalisation Transform'!$A$2:$A$2344,'Hospitalisation Transform'!$F$2:$F$2344)</f>
        <v>tier - 1</v>
      </c>
      <c r="P2335" s="14" t="str">
        <f>_xlfn.XLOOKUP(A2335,'Hospitalisation Transform'!$A$2:$A$2344,'Hospitalisation Transform'!$G$2:$G$2344)</f>
        <v>R1013</v>
      </c>
      <c r="Q2335" s="14">
        <f>_xlfn.XLOOKUP(A2335,'Hospitalisation Transform'!$A$2:$A$2344,'Hospitalisation Transform'!$H$2:$H$2344)</f>
        <v>30</v>
      </c>
    </row>
    <row r="2336" spans="1:17" ht="15.5" x14ac:dyDescent="0.35">
      <c r="A2336" s="59" t="s">
        <v>14</v>
      </c>
      <c r="B2336" s="39" t="str">
        <f>_xlfn.XLOOKUP(A2336,'Customer Names Transform'!$A$2:$A$2336,'Customer Names Transform'!$D$2:$D$2336)</f>
        <v>Evan P</v>
      </c>
      <c r="C2336" s="28">
        <f>_xlfn.XLOOKUP(A2336,'Medical Exam Transform'!$A$2:$A$2336,'Medical Exam Transform'!$B$2:$B$2336)</f>
        <v>17.600000000000001</v>
      </c>
      <c r="D2336" s="14">
        <f>_xlfn.XLOOKUP(A2336,'Medical Exam Transform'!$A$2:$A$2336,'Medical Exam Transform'!$C$2:$C$2336)</f>
        <v>4.3899999999999997</v>
      </c>
      <c r="E2336" s="14" t="str">
        <f>_xlfn.XLOOKUP(A2336,'Medical Exam Transform'!$A$2:$A$2336,'Medical Exam Transform'!$D$2:$D$2336)</f>
        <v>No</v>
      </c>
      <c r="F2336" s="14" t="str">
        <f>_xlfn.XLOOKUP(A2336,'Medical Exam Transform'!$A$2:$A$2336,'Medical Exam Transform'!$E$2:$E$2336)</f>
        <v>No</v>
      </c>
      <c r="G2336" s="14" t="str">
        <f>_xlfn.XLOOKUP(A2336,'Medical Exam Transform'!$A$2:$A$2336,'Medical Exam Transform'!$F$2:$F$2336)</f>
        <v>No</v>
      </c>
      <c r="H2336" s="14">
        <f>_xlfn.XLOOKUP(A2336,'Medical Exam Transform'!$A$2:$A$2336,'Medical Exam Transform'!$G$2:$G$2336)</f>
        <v>1</v>
      </c>
      <c r="I2336" s="14" t="str">
        <f>_xlfn.XLOOKUP(A2336,'Medical Exam Transform'!$A$2:$A$2336,'Medical Exam Transform'!$H$2:$H$2336)</f>
        <v>No</v>
      </c>
      <c r="J2336" s="14" t="str">
        <f>_xlfn.XLOOKUP(A2336,'Medical Exam Transform'!$A$2:$A$2336,'Medical Exam Transform'!$I$2:$I$2336)</f>
        <v>Underweight</v>
      </c>
      <c r="K2336" s="14" t="str">
        <f>_xlfn.XLOOKUP(A2336,'Medical Exam Transform'!$A$2:$A$2336,'Medical Exam Transform'!$J$2:$J$2336)</f>
        <v>Normal</v>
      </c>
      <c r="L2336" s="60">
        <f>_xlfn.XLOOKUP(A2336,'Hospitalisation Transform'!$A$2:$A$2344,'Hospitalisation Transform'!$B$2:$B$2344)</f>
        <v>33938</v>
      </c>
      <c r="M2336" s="82">
        <f>_xlfn.XLOOKUP(A2336,'Hospitalisation Transform'!$A$2:$A$2344,'Hospitalisation Transform'!$D$2:$D$2344)</f>
        <v>570.62</v>
      </c>
      <c r="N2336" s="14" t="str">
        <f>_xlfn.XLOOKUP(A2336,'Hospitalisation Transform'!$A$2:$A$2344,'Hospitalisation Transform'!$E$2:$E$2344)</f>
        <v>tier - 2</v>
      </c>
      <c r="O2336" s="14" t="str">
        <f>_xlfn.XLOOKUP(A2336,'Hospitalisation Transform'!$A$2:$A$2344,'Hospitalisation Transform'!$F$2:$F$2344)</f>
        <v>tier - 1</v>
      </c>
      <c r="P2336" s="14" t="str">
        <f>_xlfn.XLOOKUP(A2336,'Hospitalisation Transform'!$A$2:$A$2344,'Hospitalisation Transform'!$G$2:$G$2344)</f>
        <v>R1013</v>
      </c>
      <c r="Q2336" s="14">
        <f>_xlfn.XLOOKUP(A2336,'Hospitalisation Transform'!$A$2:$A$2344,'Hospitalisation Transform'!$H$2:$H$2344)</f>
        <v>31</v>
      </c>
    </row>
    <row r="2337" spans="1:17" ht="15.5" x14ac:dyDescent="0.35">
      <c r="A2337" s="59" t="s">
        <v>9</v>
      </c>
      <c r="B2337" s="39" t="str">
        <f>_xlfn.XLOOKUP(A2337,'Customer Names Transform'!$A$2:$A$2336,'Customer Names Transform'!$D$2:$D$2336)</f>
        <v>Aaron K</v>
      </c>
      <c r="C2337" s="28">
        <f>_xlfn.XLOOKUP(A2337,'Medical Exam Transform'!$A$2:$A$2336,'Medical Exam Transform'!$B$2:$B$2336)</f>
        <v>17.579999999999998</v>
      </c>
      <c r="D2337" s="14">
        <f>_xlfn.XLOOKUP(A2337,'Medical Exam Transform'!$A$2:$A$2336,'Medical Exam Transform'!$C$2:$C$2336)</f>
        <v>4.51</v>
      </c>
      <c r="E2337" s="14" t="str">
        <f>_xlfn.XLOOKUP(A2337,'Medical Exam Transform'!$A$2:$A$2336,'Medical Exam Transform'!$D$2:$D$2336)</f>
        <v>No</v>
      </c>
      <c r="F2337" s="14" t="str">
        <f>_xlfn.XLOOKUP(A2337,'Medical Exam Transform'!$A$2:$A$2336,'Medical Exam Transform'!$E$2:$E$2336)</f>
        <v>No</v>
      </c>
      <c r="G2337" s="14" t="str">
        <f>_xlfn.XLOOKUP(A2337,'Medical Exam Transform'!$A$2:$A$2336,'Medical Exam Transform'!$F$2:$F$2336)</f>
        <v>No</v>
      </c>
      <c r="H2337" s="14">
        <f>_xlfn.XLOOKUP(A2337,'Medical Exam Transform'!$A$2:$A$2336,'Medical Exam Transform'!$G$2:$G$2336)</f>
        <v>1</v>
      </c>
      <c r="I2337" s="14" t="str">
        <f>_xlfn.XLOOKUP(A2337,'Medical Exam Transform'!$A$2:$A$2336,'Medical Exam Transform'!$H$2:$H$2336)</f>
        <v>No</v>
      </c>
      <c r="J2337" s="14" t="str">
        <f>_xlfn.XLOOKUP(A2337,'Medical Exam Transform'!$A$2:$A$2336,'Medical Exam Transform'!$I$2:$I$2336)</f>
        <v>Underweight</v>
      </c>
      <c r="K2337" s="14" t="str">
        <f>_xlfn.XLOOKUP(A2337,'Medical Exam Transform'!$A$2:$A$2336,'Medical Exam Transform'!$J$2:$J$2336)</f>
        <v>Normal</v>
      </c>
      <c r="L2337" s="60">
        <f>_xlfn.XLOOKUP(A2337,'Hospitalisation Transform'!$A$2:$A$2344,'Hospitalisation Transform'!$B$2:$B$2344)</f>
        <v>33794</v>
      </c>
      <c r="M2337" s="82">
        <f>_xlfn.XLOOKUP(A2337,'Hospitalisation Transform'!$A$2:$A$2344,'Hospitalisation Transform'!$D$2:$D$2344)</f>
        <v>563.84</v>
      </c>
      <c r="N2337" s="14" t="str">
        <f>_xlfn.XLOOKUP(A2337,'Hospitalisation Transform'!$A$2:$A$2344,'Hospitalisation Transform'!$E$2:$E$2344)</f>
        <v>tier - 2</v>
      </c>
      <c r="O2337" s="14" t="str">
        <f>_xlfn.XLOOKUP(A2337,'Hospitalisation Transform'!$A$2:$A$2344,'Hospitalisation Transform'!$F$2:$F$2344)</f>
        <v>tier - 3</v>
      </c>
      <c r="P2337" s="14" t="str">
        <f>_xlfn.XLOOKUP(A2337,'Hospitalisation Transform'!$A$2:$A$2344,'Hospitalisation Transform'!$G$2:$G$2344)</f>
        <v>R1013</v>
      </c>
      <c r="Q2337" s="14">
        <f>_xlfn.XLOOKUP(A2337,'Hospitalisation Transform'!$A$2:$A$2344,'Hospitalisation Transform'!$H$2:$H$2344)</f>
        <v>31</v>
      </c>
    </row>
  </sheetData>
  <conditionalFormatting sqref="A3:A2337">
    <cfRule type="duplicateValues" dxfId="142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9950-C540-4765-AB02-1E880A2B99CC}">
  <sheetPr>
    <tabColor theme="9" tint="0.79998168889431442"/>
  </sheetPr>
  <dimension ref="A3:O24"/>
  <sheetViews>
    <sheetView workbookViewId="0">
      <selection activeCell="K3" sqref="K3:O3"/>
    </sheetView>
  </sheetViews>
  <sheetFormatPr defaultRowHeight="15.5" x14ac:dyDescent="0.35"/>
  <cols>
    <col min="1" max="1" width="23.453125" bestFit="1" customWidth="1"/>
    <col min="2" max="2" width="16.1796875" bestFit="1" customWidth="1"/>
    <col min="3" max="3" width="4.1796875" bestFit="1" customWidth="1"/>
    <col min="4" max="4" width="12" bestFit="1" customWidth="1"/>
    <col min="5" max="5" width="14.1796875" bestFit="1" customWidth="1"/>
    <col min="6" max="6" width="15.81640625" bestFit="1" customWidth="1"/>
    <col min="7" max="7" width="12.1796875" bestFit="1" customWidth="1"/>
    <col min="8" max="8" width="12.54296875" bestFit="1" customWidth="1"/>
    <col min="9" max="9" width="13.1796875" bestFit="1" customWidth="1"/>
    <col min="10" max="10" width="12.54296875" bestFit="1" customWidth="1"/>
    <col min="11" max="11" width="13.1796875" style="71" bestFit="1" customWidth="1"/>
    <col min="12" max="12" width="12.54296875" style="71" bestFit="1" customWidth="1"/>
    <col min="13" max="13" width="12.1796875" style="72" bestFit="1" customWidth="1"/>
    <col min="14" max="14" width="12.54296875" style="72" bestFit="1" customWidth="1"/>
    <col min="15" max="15" width="28.1796875" style="72" customWidth="1"/>
    <col min="16" max="16" width="12.54296875" bestFit="1" customWidth="1"/>
    <col min="17" max="17" width="13.1796875" bestFit="1" customWidth="1"/>
    <col min="18" max="18" width="12.54296875" bestFit="1" customWidth="1"/>
    <col min="19" max="19" width="13.1796875" bestFit="1" customWidth="1"/>
    <col min="20" max="20" width="12.54296875" bestFit="1" customWidth="1"/>
    <col min="21" max="21" width="13.1796875" bestFit="1" customWidth="1"/>
    <col min="22" max="22" width="12.54296875" bestFit="1" customWidth="1"/>
    <col min="23" max="23" width="13.1796875" bestFit="1" customWidth="1"/>
    <col min="24" max="24" width="12.54296875" bestFit="1" customWidth="1"/>
    <col min="25" max="25" width="13.1796875" bestFit="1" customWidth="1"/>
    <col min="26" max="26" width="12.54296875" bestFit="1" customWidth="1"/>
    <col min="27" max="28" width="13.1796875" bestFit="1" customWidth="1"/>
    <col min="29" max="29" width="12.54296875" bestFit="1" customWidth="1"/>
    <col min="30" max="30" width="12.1796875" bestFit="1" customWidth="1"/>
    <col min="31" max="31" width="12.54296875" bestFit="1" customWidth="1"/>
    <col min="32" max="32" width="13.1796875" bestFit="1" customWidth="1"/>
    <col min="33" max="33" width="12.54296875" bestFit="1" customWidth="1"/>
    <col min="34" max="34" width="13.1796875" bestFit="1" customWidth="1"/>
    <col min="35" max="35" width="12.54296875" bestFit="1" customWidth="1"/>
    <col min="36" max="36" width="10.81640625" bestFit="1" customWidth="1"/>
    <col min="37" max="37" width="12.54296875" bestFit="1" customWidth="1"/>
    <col min="38" max="38" width="13.1796875" bestFit="1" customWidth="1"/>
    <col min="39" max="39" width="12.54296875" bestFit="1" customWidth="1"/>
    <col min="40" max="40" width="13.1796875" bestFit="1" customWidth="1"/>
    <col min="41" max="41" width="12.54296875" bestFit="1" customWidth="1"/>
    <col min="42" max="42" width="13.1796875" bestFit="1" customWidth="1"/>
    <col min="43" max="43" width="12.54296875" bestFit="1" customWidth="1"/>
    <col min="44" max="44" width="13.1796875" bestFit="1" customWidth="1"/>
    <col min="45" max="45" width="12.54296875" bestFit="1" customWidth="1"/>
    <col min="46" max="46" width="10.81640625" bestFit="1" customWidth="1"/>
    <col min="47" max="47" width="12.54296875" bestFit="1" customWidth="1"/>
    <col min="48" max="48" width="13.1796875" bestFit="1" customWidth="1"/>
    <col min="49" max="49" width="14.1796875" bestFit="1" customWidth="1"/>
    <col min="50" max="50" width="13.1796875" bestFit="1" customWidth="1"/>
    <col min="51" max="51" width="14.1796875" bestFit="1" customWidth="1"/>
    <col min="52" max="52" width="12.1796875" bestFit="1" customWidth="1"/>
    <col min="53" max="53" width="14.1796875" bestFit="1" customWidth="1"/>
    <col min="54" max="54" width="13.1796875" bestFit="1" customWidth="1"/>
    <col min="55" max="55" width="14.1796875" bestFit="1" customWidth="1"/>
    <col min="56" max="56" width="12.1796875" bestFit="1" customWidth="1"/>
    <col min="57" max="57" width="14.1796875" bestFit="1" customWidth="1"/>
    <col min="58" max="58" width="12.1796875" bestFit="1" customWidth="1"/>
    <col min="59" max="59" width="14.1796875" bestFit="1" customWidth="1"/>
    <col min="60" max="60" width="12.1796875" bestFit="1" customWidth="1"/>
    <col min="61" max="61" width="14.1796875" bestFit="1" customWidth="1"/>
    <col min="62" max="62" width="12.1796875" bestFit="1" customWidth="1"/>
    <col min="63" max="63" width="14.1796875" bestFit="1" customWidth="1"/>
    <col min="64" max="64" width="12.1796875" bestFit="1" customWidth="1"/>
    <col min="65" max="65" width="14.1796875" bestFit="1" customWidth="1"/>
    <col min="66" max="66" width="13.1796875" bestFit="1" customWidth="1"/>
    <col min="67" max="67" width="14.1796875" bestFit="1" customWidth="1"/>
    <col min="68" max="68" width="12.1796875" bestFit="1" customWidth="1"/>
    <col min="69" max="69" width="14.1796875" bestFit="1" customWidth="1"/>
    <col min="70" max="70" width="12.1796875" bestFit="1" customWidth="1"/>
    <col min="71" max="71" width="14.1796875" bestFit="1" customWidth="1"/>
    <col min="72" max="72" width="12.1796875" bestFit="1" customWidth="1"/>
    <col min="73" max="73" width="14.1796875" bestFit="1" customWidth="1"/>
    <col min="74" max="74" width="13.1796875" bestFit="1" customWidth="1"/>
    <col min="75" max="75" width="14.1796875" bestFit="1" customWidth="1"/>
    <col min="76" max="76" width="11.1796875" bestFit="1" customWidth="1"/>
    <col min="77" max="77" width="14.1796875" bestFit="1" customWidth="1"/>
    <col min="78" max="78" width="12.1796875" bestFit="1" customWidth="1"/>
    <col min="79" max="79" width="14.1796875" bestFit="1" customWidth="1"/>
    <col min="80" max="80" width="13.1796875" bestFit="1" customWidth="1"/>
    <col min="81" max="81" width="14.1796875" bestFit="1" customWidth="1"/>
    <col min="82" max="82" width="11.1796875" bestFit="1" customWidth="1"/>
    <col min="83" max="83" width="14.1796875" bestFit="1" customWidth="1"/>
    <col min="84" max="84" width="11.1796875" bestFit="1" customWidth="1"/>
    <col min="85" max="85" width="14.1796875" bestFit="1" customWidth="1"/>
    <col min="86" max="86" width="13.1796875" bestFit="1" customWidth="1"/>
    <col min="87" max="87" width="14.1796875" bestFit="1" customWidth="1"/>
    <col min="88" max="88" width="11.1796875" bestFit="1" customWidth="1"/>
    <col min="89" max="89" width="14.1796875" bestFit="1" customWidth="1"/>
    <col min="90" max="90" width="11.1796875" bestFit="1" customWidth="1"/>
    <col min="91" max="91" width="14.1796875" bestFit="1" customWidth="1"/>
    <col min="92" max="92" width="12.1796875" bestFit="1" customWidth="1"/>
    <col min="93" max="93" width="14.1796875" bestFit="1" customWidth="1"/>
    <col min="94" max="94" width="11.1796875" bestFit="1" customWidth="1"/>
    <col min="95" max="95" width="14.1796875" bestFit="1" customWidth="1"/>
    <col min="96" max="96" width="12.1796875" bestFit="1" customWidth="1"/>
    <col min="97" max="97" width="14.1796875" bestFit="1" customWidth="1"/>
    <col min="98" max="98" width="11.1796875" bestFit="1" customWidth="1"/>
    <col min="99" max="99" width="14.1796875" bestFit="1" customWidth="1"/>
    <col min="100" max="100" width="12.1796875" bestFit="1" customWidth="1"/>
    <col min="101" max="101" width="14.1796875" bestFit="1" customWidth="1"/>
    <col min="102" max="102" width="11.1796875" bestFit="1" customWidth="1"/>
    <col min="103" max="103" width="14.1796875" bestFit="1" customWidth="1"/>
    <col min="104" max="104" width="13.1796875" bestFit="1" customWidth="1"/>
    <col min="105" max="105" width="14.1796875" bestFit="1" customWidth="1"/>
    <col min="106" max="106" width="11.1796875" bestFit="1" customWidth="1"/>
    <col min="107" max="107" width="14.1796875" bestFit="1" customWidth="1"/>
    <col min="108" max="108" width="12.1796875" bestFit="1" customWidth="1"/>
    <col min="109" max="109" width="14.1796875" bestFit="1" customWidth="1"/>
    <col min="110" max="110" width="13.1796875" bestFit="1" customWidth="1"/>
    <col min="111" max="111" width="14.1796875" bestFit="1" customWidth="1"/>
    <col min="112" max="112" width="12.1796875" bestFit="1" customWidth="1"/>
    <col min="113" max="113" width="14.1796875" bestFit="1" customWidth="1"/>
    <col min="114" max="114" width="13.1796875" bestFit="1" customWidth="1"/>
    <col min="115" max="115" width="14.1796875" bestFit="1" customWidth="1"/>
    <col min="116" max="116" width="13.1796875" bestFit="1" customWidth="1"/>
    <col min="117" max="117" width="14.1796875" bestFit="1" customWidth="1"/>
    <col min="118" max="118" width="12.1796875" bestFit="1" customWidth="1"/>
    <col min="119" max="119" width="14.1796875" bestFit="1" customWidth="1"/>
    <col min="120" max="120" width="13.1796875" bestFit="1" customWidth="1"/>
    <col min="121" max="121" width="14.1796875" bestFit="1" customWidth="1"/>
    <col min="122" max="122" width="12.1796875" bestFit="1" customWidth="1"/>
    <col min="123" max="123" width="14.1796875" bestFit="1" customWidth="1"/>
    <col min="124" max="124" width="12.1796875" bestFit="1" customWidth="1"/>
    <col min="125" max="125" width="14.1796875" bestFit="1" customWidth="1"/>
    <col min="126" max="126" width="13.1796875" bestFit="1" customWidth="1"/>
    <col min="127" max="127" width="14.1796875" bestFit="1" customWidth="1"/>
    <col min="128" max="128" width="13.1796875" bestFit="1" customWidth="1"/>
    <col min="129" max="129" width="14.1796875" bestFit="1" customWidth="1"/>
    <col min="130" max="130" width="13.1796875" bestFit="1" customWidth="1"/>
    <col min="131" max="131" width="14.1796875" bestFit="1" customWidth="1"/>
    <col min="132" max="132" width="13.1796875" bestFit="1" customWidth="1"/>
    <col min="133" max="133" width="14.1796875" bestFit="1" customWidth="1"/>
    <col min="134" max="134" width="12.1796875" bestFit="1" customWidth="1"/>
    <col min="135" max="135" width="14.1796875" bestFit="1" customWidth="1"/>
    <col min="136" max="136" width="13.1796875" bestFit="1" customWidth="1"/>
    <col min="137" max="137" width="14.1796875" bestFit="1" customWidth="1"/>
    <col min="138" max="138" width="13.1796875" bestFit="1" customWidth="1"/>
    <col min="139" max="139" width="14.1796875" bestFit="1" customWidth="1"/>
    <col min="140" max="140" width="13.1796875" bestFit="1" customWidth="1"/>
    <col min="141" max="141" width="14.1796875" bestFit="1" customWidth="1"/>
    <col min="142" max="142" width="13.1796875" bestFit="1" customWidth="1"/>
    <col min="143" max="143" width="14.1796875" bestFit="1" customWidth="1"/>
    <col min="144" max="144" width="11.1796875" bestFit="1" customWidth="1"/>
    <col min="145" max="145" width="14.1796875" bestFit="1" customWidth="1"/>
    <col min="146" max="146" width="12.1796875" bestFit="1" customWidth="1"/>
    <col min="147" max="147" width="14.1796875" bestFit="1" customWidth="1"/>
    <col min="148" max="148" width="11.1796875" bestFit="1" customWidth="1"/>
    <col min="149" max="149" width="14.1796875" bestFit="1" customWidth="1"/>
    <col min="150" max="150" width="11.1796875" bestFit="1" customWidth="1"/>
    <col min="151" max="151" width="14.1796875" bestFit="1" customWidth="1"/>
    <col min="152" max="152" width="11.1796875" bestFit="1" customWidth="1"/>
    <col min="153" max="153" width="14.1796875" bestFit="1" customWidth="1"/>
    <col min="154" max="154" width="11.1796875" bestFit="1" customWidth="1"/>
    <col min="155" max="155" width="14.1796875" bestFit="1" customWidth="1"/>
    <col min="156" max="156" width="11.1796875" bestFit="1" customWidth="1"/>
    <col min="157" max="157" width="14.1796875" bestFit="1" customWidth="1"/>
    <col min="158" max="158" width="13.1796875" bestFit="1" customWidth="1"/>
    <col min="159" max="159" width="14.1796875" bestFit="1" customWidth="1"/>
    <col min="160" max="160" width="12.1796875" bestFit="1" customWidth="1"/>
    <col min="161" max="161" width="14.1796875" bestFit="1" customWidth="1"/>
    <col min="162" max="162" width="13.1796875" bestFit="1" customWidth="1"/>
    <col min="163" max="163" width="14.1796875" bestFit="1" customWidth="1"/>
    <col min="164" max="164" width="13.1796875" bestFit="1" customWidth="1"/>
    <col min="165" max="165" width="14.1796875" bestFit="1" customWidth="1"/>
    <col min="166" max="166" width="12.1796875" bestFit="1" customWidth="1"/>
    <col min="167" max="167" width="14.1796875" bestFit="1" customWidth="1"/>
    <col min="168" max="168" width="13.1796875" bestFit="1" customWidth="1"/>
    <col min="169" max="169" width="14.1796875" bestFit="1" customWidth="1"/>
    <col min="170" max="170" width="12.1796875" bestFit="1" customWidth="1"/>
    <col min="171" max="171" width="14.1796875" bestFit="1" customWidth="1"/>
    <col min="172" max="173" width="13.1796875" bestFit="1" customWidth="1"/>
    <col min="174" max="174" width="14.1796875" bestFit="1" customWidth="1"/>
    <col min="175" max="175" width="13.1796875" bestFit="1" customWidth="1"/>
    <col min="176" max="176" width="14.1796875" bestFit="1" customWidth="1"/>
    <col min="177" max="177" width="13.1796875" bestFit="1" customWidth="1"/>
    <col min="178" max="178" width="14.1796875" bestFit="1" customWidth="1"/>
    <col min="179" max="179" width="13.1796875" bestFit="1" customWidth="1"/>
    <col min="180" max="180" width="14.1796875" bestFit="1" customWidth="1"/>
    <col min="181" max="181" width="12.1796875" bestFit="1" customWidth="1"/>
    <col min="182" max="182" width="14.1796875" bestFit="1" customWidth="1"/>
    <col min="183" max="183" width="13.1796875" bestFit="1" customWidth="1"/>
    <col min="184" max="184" width="14.1796875" bestFit="1" customWidth="1"/>
    <col min="185" max="185" width="13.1796875" bestFit="1" customWidth="1"/>
    <col min="186" max="186" width="14.1796875" bestFit="1" customWidth="1"/>
    <col min="187" max="187" width="12.1796875" bestFit="1" customWidth="1"/>
    <col min="188" max="188" width="14.1796875" bestFit="1" customWidth="1"/>
    <col min="189" max="189" width="13.1796875" bestFit="1" customWidth="1"/>
    <col min="190" max="190" width="14.1796875" bestFit="1" customWidth="1"/>
    <col min="191" max="191" width="13.1796875" bestFit="1" customWidth="1"/>
    <col min="192" max="192" width="14.1796875" bestFit="1" customWidth="1"/>
    <col min="193" max="193" width="11.1796875" bestFit="1" customWidth="1"/>
    <col min="194" max="194" width="14.1796875" bestFit="1" customWidth="1"/>
    <col min="195" max="195" width="13.1796875" bestFit="1" customWidth="1"/>
    <col min="196" max="196" width="14.1796875" bestFit="1" customWidth="1"/>
    <col min="197" max="197" width="12.1796875" bestFit="1" customWidth="1"/>
    <col min="198" max="198" width="14.1796875" bestFit="1" customWidth="1"/>
    <col min="199" max="199" width="12.1796875" bestFit="1" customWidth="1"/>
    <col min="200" max="200" width="14.1796875" bestFit="1" customWidth="1"/>
    <col min="201" max="201" width="13.1796875" bestFit="1" customWidth="1"/>
    <col min="202" max="202" width="14.1796875" bestFit="1" customWidth="1"/>
    <col min="203" max="203" width="12.1796875" bestFit="1" customWidth="1"/>
    <col min="204" max="204" width="14.1796875" bestFit="1" customWidth="1"/>
    <col min="205" max="205" width="12.1796875" bestFit="1" customWidth="1"/>
    <col min="206" max="206" width="14.1796875" bestFit="1" customWidth="1"/>
    <col min="207" max="207" width="12.1796875" bestFit="1" customWidth="1"/>
    <col min="208" max="208" width="14.1796875" bestFit="1" customWidth="1"/>
    <col min="209" max="209" width="13.1796875" bestFit="1" customWidth="1"/>
    <col min="210" max="210" width="14.1796875" bestFit="1" customWidth="1"/>
    <col min="211" max="211" width="12.1796875" bestFit="1" customWidth="1"/>
    <col min="212" max="212" width="14.1796875" bestFit="1" customWidth="1"/>
    <col min="213" max="213" width="12.1796875" bestFit="1" customWidth="1"/>
    <col min="214" max="214" width="14.1796875" bestFit="1" customWidth="1"/>
    <col min="215" max="215" width="12.1796875" bestFit="1" customWidth="1"/>
    <col min="216" max="216" width="14.1796875" bestFit="1" customWidth="1"/>
    <col min="217" max="217" width="12.1796875" bestFit="1" customWidth="1"/>
    <col min="218" max="218" width="14.1796875" bestFit="1" customWidth="1"/>
    <col min="219" max="219" width="13.1796875" bestFit="1" customWidth="1"/>
    <col min="220" max="220" width="14.1796875" bestFit="1" customWidth="1"/>
    <col min="221" max="221" width="11.1796875" bestFit="1" customWidth="1"/>
    <col min="222" max="222" width="14.1796875" bestFit="1" customWidth="1"/>
    <col min="223" max="223" width="11.1796875" bestFit="1" customWidth="1"/>
    <col min="224" max="224" width="14.1796875" bestFit="1" customWidth="1"/>
    <col min="225" max="225" width="11.1796875" bestFit="1" customWidth="1"/>
    <col min="226" max="226" width="14.1796875" bestFit="1" customWidth="1"/>
    <col min="227" max="227" width="13.1796875" bestFit="1" customWidth="1"/>
    <col min="228" max="228" width="14.1796875" bestFit="1" customWidth="1"/>
    <col min="229" max="229" width="13.1796875" bestFit="1" customWidth="1"/>
    <col min="230" max="230" width="14.1796875" bestFit="1" customWidth="1"/>
    <col min="231" max="231" width="11.1796875" bestFit="1" customWidth="1"/>
    <col min="232" max="232" width="14.1796875" bestFit="1" customWidth="1"/>
    <col min="233" max="233" width="13.1796875" bestFit="1" customWidth="1"/>
    <col min="234" max="234" width="14.1796875" bestFit="1" customWidth="1"/>
    <col min="235" max="235" width="12.1796875" bestFit="1" customWidth="1"/>
    <col min="236" max="236" width="14.1796875" bestFit="1" customWidth="1"/>
    <col min="237" max="237" width="11.1796875" bestFit="1" customWidth="1"/>
    <col min="238" max="238" width="14.1796875" bestFit="1" customWidth="1"/>
    <col min="239" max="239" width="11.1796875" bestFit="1" customWidth="1"/>
    <col min="240" max="240" width="14.1796875" bestFit="1" customWidth="1"/>
    <col min="241" max="241" width="13.1796875" bestFit="1" customWidth="1"/>
    <col min="242" max="242" width="14.1796875" bestFit="1" customWidth="1"/>
    <col min="243" max="243" width="13.1796875" bestFit="1" customWidth="1"/>
    <col min="244" max="244" width="14.1796875" bestFit="1" customWidth="1"/>
    <col min="245" max="245" width="13.1796875" bestFit="1" customWidth="1"/>
    <col min="246" max="246" width="14.1796875" bestFit="1" customWidth="1"/>
    <col min="247" max="247" width="11.1796875" bestFit="1" customWidth="1"/>
    <col min="248" max="248" width="14.1796875" bestFit="1" customWidth="1"/>
    <col min="249" max="249" width="11.1796875" bestFit="1" customWidth="1"/>
    <col min="250" max="250" width="14.1796875" bestFit="1" customWidth="1"/>
    <col min="251" max="251" width="11.1796875" bestFit="1" customWidth="1"/>
    <col min="252" max="252" width="14.1796875" bestFit="1" customWidth="1"/>
    <col min="253" max="253" width="11.1796875" bestFit="1" customWidth="1"/>
    <col min="254" max="254" width="14.1796875" bestFit="1" customWidth="1"/>
    <col min="255" max="255" width="11.1796875" bestFit="1" customWidth="1"/>
    <col min="256" max="256" width="14.1796875" bestFit="1" customWidth="1"/>
    <col min="257" max="257" width="11.1796875" bestFit="1" customWidth="1"/>
    <col min="258" max="258" width="14.1796875" bestFit="1" customWidth="1"/>
    <col min="259" max="259" width="11.1796875" bestFit="1" customWidth="1"/>
    <col min="260" max="260" width="14.1796875" bestFit="1" customWidth="1"/>
    <col min="261" max="261" width="11.1796875" bestFit="1" customWidth="1"/>
    <col min="262" max="262" width="14.1796875" bestFit="1" customWidth="1"/>
    <col min="263" max="263" width="11.1796875" bestFit="1" customWidth="1"/>
    <col min="264" max="264" width="14.1796875" bestFit="1" customWidth="1"/>
    <col min="265" max="265" width="11.1796875" bestFit="1" customWidth="1"/>
    <col min="266" max="266" width="14.1796875" bestFit="1" customWidth="1"/>
    <col min="267" max="267" width="11.1796875" bestFit="1" customWidth="1"/>
    <col min="268" max="268" width="14.1796875" bestFit="1" customWidth="1"/>
    <col min="269" max="269" width="11.1796875" bestFit="1" customWidth="1"/>
    <col min="270" max="270" width="14.1796875" bestFit="1" customWidth="1"/>
    <col min="271" max="271" width="11.1796875" bestFit="1" customWidth="1"/>
    <col min="272" max="272" width="14.1796875" bestFit="1" customWidth="1"/>
    <col min="273" max="273" width="11.1796875" bestFit="1" customWidth="1"/>
    <col min="274" max="274" width="14.1796875" bestFit="1" customWidth="1"/>
    <col min="275" max="275" width="12.1796875" bestFit="1" customWidth="1"/>
    <col min="276" max="276" width="14.1796875" bestFit="1" customWidth="1"/>
    <col min="277" max="277" width="13.1796875" bestFit="1" customWidth="1"/>
    <col min="278" max="278" width="14.1796875" bestFit="1" customWidth="1"/>
    <col min="279" max="279" width="13.1796875" bestFit="1" customWidth="1"/>
    <col min="280" max="280" width="14.1796875" bestFit="1" customWidth="1"/>
    <col min="281" max="281" width="13.1796875" bestFit="1" customWidth="1"/>
    <col min="282" max="282" width="14.1796875" bestFit="1" customWidth="1"/>
    <col min="283" max="283" width="13.1796875" bestFit="1" customWidth="1"/>
    <col min="284" max="284" width="14.1796875" bestFit="1" customWidth="1"/>
    <col min="285" max="285" width="11.1796875" bestFit="1" customWidth="1"/>
    <col min="286" max="286" width="14.1796875" bestFit="1" customWidth="1"/>
    <col min="287" max="287" width="11.1796875" bestFit="1" customWidth="1"/>
    <col min="288" max="288" width="14.1796875" bestFit="1" customWidth="1"/>
    <col min="289" max="289" width="13.1796875" bestFit="1" customWidth="1"/>
    <col min="290" max="290" width="14.1796875" bestFit="1" customWidth="1"/>
    <col min="291" max="291" width="11.1796875" bestFit="1" customWidth="1"/>
    <col min="292" max="292" width="14.1796875" bestFit="1" customWidth="1"/>
    <col min="293" max="293" width="11.1796875" bestFit="1" customWidth="1"/>
    <col min="294" max="294" width="14.1796875" bestFit="1" customWidth="1"/>
    <col min="295" max="295" width="11.1796875" bestFit="1" customWidth="1"/>
    <col min="296" max="296" width="14.1796875" bestFit="1" customWidth="1"/>
    <col min="297" max="297" width="11.1796875" bestFit="1" customWidth="1"/>
    <col min="298" max="298" width="14.1796875" bestFit="1" customWidth="1"/>
    <col min="299" max="299" width="11.1796875" bestFit="1" customWidth="1"/>
    <col min="300" max="300" width="14.1796875" bestFit="1" customWidth="1"/>
    <col min="301" max="301" width="12.1796875" bestFit="1" customWidth="1"/>
    <col min="302" max="302" width="14.1796875" bestFit="1" customWidth="1"/>
    <col min="303" max="303" width="13.1796875" bestFit="1" customWidth="1"/>
    <col min="304" max="304" width="14.1796875" bestFit="1" customWidth="1"/>
    <col min="305" max="305" width="13.1796875" bestFit="1" customWidth="1"/>
    <col min="306" max="306" width="14.1796875" bestFit="1" customWidth="1"/>
    <col min="307" max="307" width="13.1796875" bestFit="1" customWidth="1"/>
    <col min="308" max="308" width="14.1796875" bestFit="1" customWidth="1"/>
    <col min="309" max="309" width="11.1796875" bestFit="1" customWidth="1"/>
    <col min="310" max="310" width="14.1796875" bestFit="1" customWidth="1"/>
    <col min="311" max="311" width="11.1796875" bestFit="1" customWidth="1"/>
    <col min="312" max="312" width="14.1796875" bestFit="1" customWidth="1"/>
    <col min="313" max="313" width="11.1796875" bestFit="1" customWidth="1"/>
    <col min="314" max="314" width="14.1796875" bestFit="1" customWidth="1"/>
    <col min="315" max="315" width="11.1796875" bestFit="1" customWidth="1"/>
    <col min="316" max="316" width="14.1796875" bestFit="1" customWidth="1"/>
    <col min="317" max="317" width="11.1796875" bestFit="1" customWidth="1"/>
    <col min="318" max="318" width="14.1796875" bestFit="1" customWidth="1"/>
    <col min="319" max="319" width="11.1796875" bestFit="1" customWidth="1"/>
    <col min="320" max="320" width="14.1796875" bestFit="1" customWidth="1"/>
    <col min="321" max="321" width="11.1796875" bestFit="1" customWidth="1"/>
    <col min="322" max="322" width="14.1796875" bestFit="1" customWidth="1"/>
    <col min="323" max="323" width="11.1796875" bestFit="1" customWidth="1"/>
    <col min="324" max="324" width="14.1796875" bestFit="1" customWidth="1"/>
    <col min="325" max="325" width="11.1796875" bestFit="1" customWidth="1"/>
    <col min="326" max="326" width="14.1796875" bestFit="1" customWidth="1"/>
    <col min="327" max="327" width="11.1796875" bestFit="1" customWidth="1"/>
    <col min="328" max="328" width="14.1796875" bestFit="1" customWidth="1"/>
    <col min="329" max="329" width="13.1796875" bestFit="1" customWidth="1"/>
    <col min="330" max="330" width="14.1796875" bestFit="1" customWidth="1"/>
    <col min="331" max="331" width="13.1796875" bestFit="1" customWidth="1"/>
    <col min="332" max="332" width="14.1796875" bestFit="1" customWidth="1"/>
    <col min="333" max="333" width="11.1796875" bestFit="1" customWidth="1"/>
    <col min="334" max="334" width="14.1796875" bestFit="1" customWidth="1"/>
    <col min="335" max="335" width="11.1796875" bestFit="1" customWidth="1"/>
    <col min="336" max="336" width="14.1796875" bestFit="1" customWidth="1"/>
    <col min="337" max="337" width="13.1796875" bestFit="1" customWidth="1"/>
    <col min="338" max="338" width="14.1796875" bestFit="1" customWidth="1"/>
    <col min="339" max="339" width="11.1796875" bestFit="1" customWidth="1"/>
    <col min="340" max="340" width="14.1796875" bestFit="1" customWidth="1"/>
    <col min="341" max="341" width="13.1796875" bestFit="1" customWidth="1"/>
    <col min="342" max="342" width="14.1796875" bestFit="1" customWidth="1"/>
    <col min="343" max="343" width="11.1796875" bestFit="1" customWidth="1"/>
    <col min="344" max="344" width="14.1796875" bestFit="1" customWidth="1"/>
    <col min="345" max="345" width="11.1796875" bestFit="1" customWidth="1"/>
    <col min="346" max="346" width="14.1796875" bestFit="1" customWidth="1"/>
    <col min="347" max="347" width="11.1796875" bestFit="1" customWidth="1"/>
    <col min="348" max="348" width="14.1796875" bestFit="1" customWidth="1"/>
    <col min="349" max="349" width="11.1796875" bestFit="1" customWidth="1"/>
    <col min="350" max="350" width="14.1796875" bestFit="1" customWidth="1"/>
    <col min="351" max="351" width="11.1796875" bestFit="1" customWidth="1"/>
    <col min="352" max="352" width="14.1796875" bestFit="1" customWidth="1"/>
    <col min="353" max="353" width="13.1796875" bestFit="1" customWidth="1"/>
    <col min="354" max="354" width="14.1796875" bestFit="1" customWidth="1"/>
    <col min="355" max="355" width="11.1796875" bestFit="1" customWidth="1"/>
    <col min="356" max="356" width="14.1796875" bestFit="1" customWidth="1"/>
    <col min="357" max="357" width="11.1796875" bestFit="1" customWidth="1"/>
    <col min="358" max="358" width="14.1796875" bestFit="1" customWidth="1"/>
    <col min="359" max="359" width="13.1796875" bestFit="1" customWidth="1"/>
    <col min="360" max="360" width="14.1796875" bestFit="1" customWidth="1"/>
    <col min="361" max="361" width="11.1796875" bestFit="1" customWidth="1"/>
    <col min="362" max="362" width="14.1796875" bestFit="1" customWidth="1"/>
    <col min="363" max="363" width="13.1796875" bestFit="1" customWidth="1"/>
    <col min="364" max="364" width="14.1796875" bestFit="1" customWidth="1"/>
    <col min="365" max="365" width="11.1796875" bestFit="1" customWidth="1"/>
    <col min="366" max="366" width="14.1796875" bestFit="1" customWidth="1"/>
    <col min="367" max="367" width="11.1796875" bestFit="1" customWidth="1"/>
    <col min="368" max="368" width="14.1796875" bestFit="1" customWidth="1"/>
    <col min="369" max="369" width="11.1796875" bestFit="1" customWidth="1"/>
    <col min="370" max="370" width="14.1796875" bestFit="1" customWidth="1"/>
    <col min="371" max="371" width="11.1796875" bestFit="1" customWidth="1"/>
    <col min="372" max="372" width="14.1796875" bestFit="1" customWidth="1"/>
    <col min="373" max="373" width="11.1796875" bestFit="1" customWidth="1"/>
    <col min="374" max="374" width="14.1796875" bestFit="1" customWidth="1"/>
    <col min="375" max="375" width="11.1796875" bestFit="1" customWidth="1"/>
    <col min="376" max="376" width="14.1796875" bestFit="1" customWidth="1"/>
    <col min="377" max="377" width="11.1796875" bestFit="1" customWidth="1"/>
    <col min="378" max="378" width="14.1796875" bestFit="1" customWidth="1"/>
    <col min="379" max="379" width="11.1796875" bestFit="1" customWidth="1"/>
    <col min="380" max="380" width="14.1796875" bestFit="1" customWidth="1"/>
    <col min="381" max="381" width="11.1796875" bestFit="1" customWidth="1"/>
    <col min="382" max="382" width="14.1796875" bestFit="1" customWidth="1"/>
    <col min="383" max="383" width="11.1796875" bestFit="1" customWidth="1"/>
    <col min="384" max="384" width="14.1796875" bestFit="1" customWidth="1"/>
    <col min="385" max="385" width="11.1796875" bestFit="1" customWidth="1"/>
    <col min="386" max="386" width="14.1796875" bestFit="1" customWidth="1"/>
    <col min="387" max="387" width="11.1796875" bestFit="1" customWidth="1"/>
    <col min="388" max="388" width="14.1796875" bestFit="1" customWidth="1"/>
    <col min="389" max="389" width="11.1796875" bestFit="1" customWidth="1"/>
    <col min="390" max="390" width="14.1796875" bestFit="1" customWidth="1"/>
    <col min="391" max="391" width="11.1796875" bestFit="1" customWidth="1"/>
    <col min="392" max="392" width="14.1796875" bestFit="1" customWidth="1"/>
    <col min="393" max="393" width="13.1796875" bestFit="1" customWidth="1"/>
    <col min="394" max="394" width="14.1796875" bestFit="1" customWidth="1"/>
    <col min="395" max="395" width="11.1796875" bestFit="1" customWidth="1"/>
    <col min="396" max="396" width="14.1796875" bestFit="1" customWidth="1"/>
    <col min="397" max="397" width="12.1796875" bestFit="1" customWidth="1"/>
    <col min="398" max="398" width="14.1796875" bestFit="1" customWidth="1"/>
    <col min="399" max="399" width="13.1796875" bestFit="1" customWidth="1"/>
    <col min="400" max="400" width="14.1796875" bestFit="1" customWidth="1"/>
    <col min="401" max="401" width="11.1796875" bestFit="1" customWidth="1"/>
    <col min="402" max="402" width="14.1796875" bestFit="1" customWidth="1"/>
    <col min="403" max="403" width="11.1796875" bestFit="1" customWidth="1"/>
    <col min="404" max="404" width="14.1796875" bestFit="1" customWidth="1"/>
    <col min="405" max="405" width="11.1796875" bestFit="1" customWidth="1"/>
    <col min="406" max="406" width="14.1796875" bestFit="1" customWidth="1"/>
    <col min="407" max="407" width="11.1796875" bestFit="1" customWidth="1"/>
    <col min="408" max="408" width="14.1796875" bestFit="1" customWidth="1"/>
    <col min="409" max="409" width="11.1796875" bestFit="1" customWidth="1"/>
    <col min="410" max="410" width="14.1796875" bestFit="1" customWidth="1"/>
    <col min="411" max="411" width="11.1796875" bestFit="1" customWidth="1"/>
    <col min="412" max="412" width="14.1796875" bestFit="1" customWidth="1"/>
    <col min="413" max="413" width="11.1796875" bestFit="1" customWidth="1"/>
    <col min="414" max="414" width="14.1796875" bestFit="1" customWidth="1"/>
    <col min="415" max="415" width="11.1796875" bestFit="1" customWidth="1"/>
    <col min="416" max="416" width="14.1796875" bestFit="1" customWidth="1"/>
    <col min="417" max="417" width="13.1796875" bestFit="1" customWidth="1"/>
    <col min="418" max="418" width="14.1796875" bestFit="1" customWidth="1"/>
    <col min="419" max="419" width="11.1796875" bestFit="1" customWidth="1"/>
    <col min="420" max="420" width="14.1796875" bestFit="1" customWidth="1"/>
    <col min="421" max="421" width="11.1796875" bestFit="1" customWidth="1"/>
    <col min="422" max="422" width="14.1796875" bestFit="1" customWidth="1"/>
    <col min="423" max="423" width="11.1796875" bestFit="1" customWidth="1"/>
    <col min="424" max="424" width="14.1796875" bestFit="1" customWidth="1"/>
    <col min="425" max="425" width="11.1796875" bestFit="1" customWidth="1"/>
    <col min="426" max="426" width="14.1796875" bestFit="1" customWidth="1"/>
    <col min="427" max="427" width="13.1796875" bestFit="1" customWidth="1"/>
    <col min="428" max="428" width="14.1796875" bestFit="1" customWidth="1"/>
    <col min="429" max="429" width="12.1796875" bestFit="1" customWidth="1"/>
    <col min="430" max="430" width="14.1796875" bestFit="1" customWidth="1"/>
    <col min="431" max="431" width="11.1796875" bestFit="1" customWidth="1"/>
    <col min="432" max="432" width="14.1796875" bestFit="1" customWidth="1"/>
    <col min="433" max="433" width="11.1796875" bestFit="1" customWidth="1"/>
    <col min="434" max="434" width="14.1796875" bestFit="1" customWidth="1"/>
    <col min="435" max="435" width="11.1796875" bestFit="1" customWidth="1"/>
    <col min="436" max="436" width="14.1796875" bestFit="1" customWidth="1"/>
    <col min="437" max="437" width="13.1796875" bestFit="1" customWidth="1"/>
    <col min="438" max="438" width="14.1796875" bestFit="1" customWidth="1"/>
    <col min="439" max="439" width="11.1796875" bestFit="1" customWidth="1"/>
    <col min="440" max="440" width="14.1796875" bestFit="1" customWidth="1"/>
    <col min="441" max="441" width="11.1796875" bestFit="1" customWidth="1"/>
    <col min="442" max="442" width="14.1796875" bestFit="1" customWidth="1"/>
    <col min="443" max="443" width="11.1796875" bestFit="1" customWidth="1"/>
    <col min="444" max="444" width="14.1796875" bestFit="1" customWidth="1"/>
    <col min="445" max="445" width="11.1796875" bestFit="1" customWidth="1"/>
    <col min="446" max="446" width="14.1796875" bestFit="1" customWidth="1"/>
    <col min="447" max="447" width="11.1796875" bestFit="1" customWidth="1"/>
    <col min="448" max="448" width="14.1796875" bestFit="1" customWidth="1"/>
    <col min="449" max="449" width="13.1796875" bestFit="1" customWidth="1"/>
    <col min="450" max="450" width="14.1796875" bestFit="1" customWidth="1"/>
    <col min="451" max="451" width="11.1796875" bestFit="1" customWidth="1"/>
    <col min="452" max="452" width="14.1796875" bestFit="1" customWidth="1"/>
    <col min="453" max="453" width="11.1796875" bestFit="1" customWidth="1"/>
    <col min="454" max="454" width="14.1796875" bestFit="1" customWidth="1"/>
    <col min="455" max="455" width="11.1796875" bestFit="1" customWidth="1"/>
    <col min="456" max="456" width="14.1796875" bestFit="1" customWidth="1"/>
    <col min="457" max="457" width="11.1796875" bestFit="1" customWidth="1"/>
    <col min="458" max="458" width="14.1796875" bestFit="1" customWidth="1"/>
    <col min="459" max="459" width="11.1796875" bestFit="1" customWidth="1"/>
    <col min="460" max="460" width="14.1796875" bestFit="1" customWidth="1"/>
    <col min="461" max="461" width="11.1796875" bestFit="1" customWidth="1"/>
    <col min="462" max="462" width="14.1796875" bestFit="1" customWidth="1"/>
    <col min="463" max="463" width="11.1796875" bestFit="1" customWidth="1"/>
    <col min="464" max="464" width="14.1796875" bestFit="1" customWidth="1"/>
    <col min="465" max="465" width="11.1796875" bestFit="1" customWidth="1"/>
    <col min="466" max="466" width="14.1796875" bestFit="1" customWidth="1"/>
    <col min="467" max="467" width="12.1796875" bestFit="1" customWidth="1"/>
    <col min="468" max="468" width="14.1796875" bestFit="1" customWidth="1"/>
    <col min="469" max="469" width="12.1796875" bestFit="1" customWidth="1"/>
    <col min="470" max="470" width="14.1796875" bestFit="1" customWidth="1"/>
    <col min="471" max="471" width="13.1796875" bestFit="1" customWidth="1"/>
    <col min="472" max="472" width="14.1796875" bestFit="1" customWidth="1"/>
    <col min="473" max="473" width="11.1796875" bestFit="1" customWidth="1"/>
    <col min="474" max="474" width="14.1796875" bestFit="1" customWidth="1"/>
    <col min="475" max="475" width="11.1796875" bestFit="1" customWidth="1"/>
    <col min="476" max="476" width="14.1796875" bestFit="1" customWidth="1"/>
    <col min="477" max="477" width="11.1796875" bestFit="1" customWidth="1"/>
    <col min="478" max="478" width="14.1796875" bestFit="1" customWidth="1"/>
    <col min="479" max="479" width="13.1796875" bestFit="1" customWidth="1"/>
    <col min="480" max="480" width="14.1796875" bestFit="1" customWidth="1"/>
    <col min="481" max="481" width="11.1796875" bestFit="1" customWidth="1"/>
    <col min="482" max="482" width="14.1796875" bestFit="1" customWidth="1"/>
    <col min="483" max="483" width="12.1796875" bestFit="1" customWidth="1"/>
    <col min="484" max="484" width="14.1796875" bestFit="1" customWidth="1"/>
    <col min="485" max="485" width="13.1796875" bestFit="1" customWidth="1"/>
    <col min="486" max="486" width="14.1796875" bestFit="1" customWidth="1"/>
    <col min="487" max="487" width="13.1796875" bestFit="1" customWidth="1"/>
    <col min="488" max="488" width="14.1796875" bestFit="1" customWidth="1"/>
    <col min="489" max="489" width="11.1796875" bestFit="1" customWidth="1"/>
    <col min="490" max="490" width="14.1796875" bestFit="1" customWidth="1"/>
    <col min="491" max="491" width="11.1796875" bestFit="1" customWidth="1"/>
    <col min="492" max="492" width="14.1796875" bestFit="1" customWidth="1"/>
    <col min="493" max="493" width="11.1796875" bestFit="1" customWidth="1"/>
    <col min="494" max="494" width="14.1796875" bestFit="1" customWidth="1"/>
    <col min="495" max="495" width="11.1796875" bestFit="1" customWidth="1"/>
    <col min="496" max="496" width="14.1796875" bestFit="1" customWidth="1"/>
    <col min="497" max="497" width="13.1796875" bestFit="1" customWidth="1"/>
    <col min="498" max="498" width="14.1796875" bestFit="1" customWidth="1"/>
    <col min="499" max="499" width="11.1796875" bestFit="1" customWidth="1"/>
    <col min="500" max="500" width="14.1796875" bestFit="1" customWidth="1"/>
    <col min="501" max="501" width="11.1796875" bestFit="1" customWidth="1"/>
    <col min="502" max="502" width="14.1796875" bestFit="1" customWidth="1"/>
    <col min="503" max="503" width="11.1796875" bestFit="1" customWidth="1"/>
    <col min="504" max="504" width="14.1796875" bestFit="1" customWidth="1"/>
    <col min="505" max="505" width="11.1796875" bestFit="1" customWidth="1"/>
    <col min="506" max="506" width="14.1796875" bestFit="1" customWidth="1"/>
    <col min="507" max="507" width="13.1796875" bestFit="1" customWidth="1"/>
    <col min="508" max="508" width="14.1796875" bestFit="1" customWidth="1"/>
    <col min="509" max="509" width="11.1796875" bestFit="1" customWidth="1"/>
    <col min="510" max="510" width="14.1796875" bestFit="1" customWidth="1"/>
    <col min="511" max="511" width="11.1796875" bestFit="1" customWidth="1"/>
    <col min="512" max="512" width="14.1796875" bestFit="1" customWidth="1"/>
    <col min="513" max="513" width="11.1796875" bestFit="1" customWidth="1"/>
    <col min="514" max="514" width="14.1796875" bestFit="1" customWidth="1"/>
    <col min="515" max="515" width="11.1796875" bestFit="1" customWidth="1"/>
    <col min="516" max="516" width="14.1796875" bestFit="1" customWidth="1"/>
    <col min="517" max="517" width="12.1796875" bestFit="1" customWidth="1"/>
    <col min="518" max="518" width="14.1796875" bestFit="1" customWidth="1"/>
    <col min="519" max="519" width="11.1796875" bestFit="1" customWidth="1"/>
    <col min="520" max="520" width="14.1796875" bestFit="1" customWidth="1"/>
    <col min="521" max="521" width="13.1796875" bestFit="1" customWidth="1"/>
    <col min="522" max="522" width="14.1796875" bestFit="1" customWidth="1"/>
    <col min="523" max="523" width="11.1796875" bestFit="1" customWidth="1"/>
    <col min="524" max="524" width="14.1796875" bestFit="1" customWidth="1"/>
    <col min="525" max="525" width="12.1796875" bestFit="1" customWidth="1"/>
    <col min="526" max="526" width="14.1796875" bestFit="1" customWidth="1"/>
    <col min="527" max="527" width="12.1796875" bestFit="1" customWidth="1"/>
    <col min="528" max="528" width="14.1796875" bestFit="1" customWidth="1"/>
    <col min="529" max="529" width="11.1796875" bestFit="1" customWidth="1"/>
    <col min="530" max="530" width="14.1796875" bestFit="1" customWidth="1"/>
    <col min="531" max="531" width="11.1796875" bestFit="1" customWidth="1"/>
    <col min="532" max="532" width="14.1796875" bestFit="1" customWidth="1"/>
    <col min="533" max="533" width="12.1796875" bestFit="1" customWidth="1"/>
    <col min="534" max="534" width="14.1796875" bestFit="1" customWidth="1"/>
    <col min="535" max="535" width="13.1796875" bestFit="1" customWidth="1"/>
    <col min="536" max="536" width="14.1796875" bestFit="1" customWidth="1"/>
    <col min="537" max="537" width="11.1796875" bestFit="1" customWidth="1"/>
    <col min="538" max="538" width="14.1796875" bestFit="1" customWidth="1"/>
    <col min="539" max="539" width="11.1796875" bestFit="1" customWidth="1"/>
    <col min="540" max="540" width="14.1796875" bestFit="1" customWidth="1"/>
    <col min="541" max="541" width="11.1796875" bestFit="1" customWidth="1"/>
    <col min="542" max="542" width="14.1796875" bestFit="1" customWidth="1"/>
    <col min="543" max="543" width="11.1796875" bestFit="1" customWidth="1"/>
    <col min="544" max="544" width="14.1796875" bestFit="1" customWidth="1"/>
    <col min="545" max="545" width="12.1796875" bestFit="1" customWidth="1"/>
    <col min="546" max="546" width="14.1796875" bestFit="1" customWidth="1"/>
    <col min="547" max="547" width="13.1796875" bestFit="1" customWidth="1"/>
    <col min="548" max="548" width="14.1796875" bestFit="1" customWidth="1"/>
    <col min="549" max="549" width="11.1796875" bestFit="1" customWidth="1"/>
    <col min="550" max="550" width="14.1796875" bestFit="1" customWidth="1"/>
    <col min="551" max="551" width="11.1796875" bestFit="1" customWidth="1"/>
    <col min="552" max="552" width="14.1796875" bestFit="1" customWidth="1"/>
    <col min="553" max="553" width="11.1796875" bestFit="1" customWidth="1"/>
    <col min="554" max="554" width="14.1796875" bestFit="1" customWidth="1"/>
    <col min="555" max="555" width="13.1796875" bestFit="1" customWidth="1"/>
    <col min="556" max="556" width="14.1796875" bestFit="1" customWidth="1"/>
    <col min="557" max="557" width="13.1796875" bestFit="1" customWidth="1"/>
    <col min="558" max="558" width="14.1796875" bestFit="1" customWidth="1"/>
    <col min="559" max="559" width="11.1796875" bestFit="1" customWidth="1"/>
    <col min="560" max="560" width="14.1796875" bestFit="1" customWidth="1"/>
    <col min="561" max="561" width="11.1796875" bestFit="1" customWidth="1"/>
    <col min="562" max="562" width="14.1796875" bestFit="1" customWidth="1"/>
    <col min="563" max="563" width="11.1796875" bestFit="1" customWidth="1"/>
    <col min="564" max="564" width="14.1796875" bestFit="1" customWidth="1"/>
    <col min="565" max="565" width="12.1796875" bestFit="1" customWidth="1"/>
    <col min="566" max="566" width="14.1796875" bestFit="1" customWidth="1"/>
    <col min="567" max="567" width="11.1796875" bestFit="1" customWidth="1"/>
    <col min="568" max="568" width="14.1796875" bestFit="1" customWidth="1"/>
    <col min="569" max="569" width="11.1796875" bestFit="1" customWidth="1"/>
    <col min="570" max="570" width="14.1796875" bestFit="1" customWidth="1"/>
    <col min="571" max="571" width="13.1796875" bestFit="1" customWidth="1"/>
    <col min="572" max="572" width="14.1796875" bestFit="1" customWidth="1"/>
    <col min="573" max="573" width="11.1796875" bestFit="1" customWidth="1"/>
    <col min="574" max="574" width="14.1796875" bestFit="1" customWidth="1"/>
    <col min="575" max="575" width="11.1796875" bestFit="1" customWidth="1"/>
    <col min="576" max="576" width="14.1796875" bestFit="1" customWidth="1"/>
    <col min="577" max="577" width="11.1796875" bestFit="1" customWidth="1"/>
    <col min="578" max="578" width="14.1796875" bestFit="1" customWidth="1"/>
    <col min="579" max="579" width="11.1796875" bestFit="1" customWidth="1"/>
    <col min="580" max="580" width="14.1796875" bestFit="1" customWidth="1"/>
    <col min="581" max="581" width="12.1796875" bestFit="1" customWidth="1"/>
    <col min="582" max="582" width="14.1796875" bestFit="1" customWidth="1"/>
    <col min="583" max="583" width="11.1796875" bestFit="1" customWidth="1"/>
    <col min="584" max="584" width="14.1796875" bestFit="1" customWidth="1"/>
    <col min="585" max="585" width="11.1796875" bestFit="1" customWidth="1"/>
    <col min="586" max="586" width="14.1796875" bestFit="1" customWidth="1"/>
    <col min="587" max="587" width="13.1796875" bestFit="1" customWidth="1"/>
    <col min="588" max="588" width="14.1796875" bestFit="1" customWidth="1"/>
    <col min="589" max="589" width="11.1796875" bestFit="1" customWidth="1"/>
    <col min="590" max="590" width="14.1796875" bestFit="1" customWidth="1"/>
    <col min="591" max="591" width="13.1796875" bestFit="1" customWidth="1"/>
    <col min="592" max="592" width="14.1796875" bestFit="1" customWidth="1"/>
    <col min="593" max="593" width="11.1796875" bestFit="1" customWidth="1"/>
    <col min="594" max="594" width="14.1796875" bestFit="1" customWidth="1"/>
    <col min="595" max="595" width="11.1796875" bestFit="1" customWidth="1"/>
    <col min="596" max="596" width="14.1796875" bestFit="1" customWidth="1"/>
    <col min="597" max="597" width="11.1796875" bestFit="1" customWidth="1"/>
    <col min="598" max="598" width="14.1796875" bestFit="1" customWidth="1"/>
    <col min="599" max="599" width="11.1796875" bestFit="1" customWidth="1"/>
    <col min="600" max="600" width="14.1796875" bestFit="1" customWidth="1"/>
    <col min="601" max="601" width="11.1796875" bestFit="1" customWidth="1"/>
    <col min="602" max="602" width="14.1796875" bestFit="1" customWidth="1"/>
    <col min="603" max="603" width="11.1796875" bestFit="1" customWidth="1"/>
    <col min="604" max="604" width="14.1796875" bestFit="1" customWidth="1"/>
    <col min="605" max="605" width="11.1796875" bestFit="1" customWidth="1"/>
    <col min="606" max="606" width="14.1796875" bestFit="1" customWidth="1"/>
    <col min="607" max="607" width="11.1796875" bestFit="1" customWidth="1"/>
    <col min="608" max="608" width="14.1796875" bestFit="1" customWidth="1"/>
    <col min="609" max="609" width="11.1796875" bestFit="1" customWidth="1"/>
    <col min="610" max="610" width="14.1796875" bestFit="1" customWidth="1"/>
    <col min="611" max="611" width="13.1796875" bestFit="1" customWidth="1"/>
    <col min="612" max="612" width="14.1796875" bestFit="1" customWidth="1"/>
    <col min="613" max="613" width="11.1796875" bestFit="1" customWidth="1"/>
    <col min="614" max="614" width="14.1796875" bestFit="1" customWidth="1"/>
    <col min="615" max="615" width="11.1796875" bestFit="1" customWidth="1"/>
    <col min="616" max="616" width="14.1796875" bestFit="1" customWidth="1"/>
    <col min="617" max="617" width="13.1796875" bestFit="1" customWidth="1"/>
    <col min="618" max="618" width="14.1796875" bestFit="1" customWidth="1"/>
    <col min="619" max="619" width="12.1796875" bestFit="1" customWidth="1"/>
    <col min="620" max="620" width="14.1796875" bestFit="1" customWidth="1"/>
    <col min="621" max="621" width="13.1796875" bestFit="1" customWidth="1"/>
    <col min="622" max="622" width="14.1796875" bestFit="1" customWidth="1"/>
    <col min="623" max="623" width="11.1796875" bestFit="1" customWidth="1"/>
    <col min="624" max="624" width="14.1796875" bestFit="1" customWidth="1"/>
    <col min="625" max="625" width="12.1796875" bestFit="1" customWidth="1"/>
    <col min="626" max="626" width="14.1796875" bestFit="1" customWidth="1"/>
    <col min="627" max="627" width="11.1796875" bestFit="1" customWidth="1"/>
    <col min="628" max="628" width="14.1796875" bestFit="1" customWidth="1"/>
    <col min="629" max="629" width="11.1796875" bestFit="1" customWidth="1"/>
    <col min="630" max="630" width="14.1796875" bestFit="1" customWidth="1"/>
    <col min="631" max="631" width="11.1796875" bestFit="1" customWidth="1"/>
    <col min="632" max="632" width="14.1796875" bestFit="1" customWidth="1"/>
    <col min="633" max="633" width="11.1796875" bestFit="1" customWidth="1"/>
    <col min="634" max="634" width="14.1796875" bestFit="1" customWidth="1"/>
    <col min="635" max="635" width="11.1796875" bestFit="1" customWidth="1"/>
    <col min="636" max="636" width="14.1796875" bestFit="1" customWidth="1"/>
    <col min="637" max="637" width="11.1796875" bestFit="1" customWidth="1"/>
    <col min="638" max="638" width="14.1796875" bestFit="1" customWidth="1"/>
    <col min="639" max="639" width="12.1796875" bestFit="1" customWidth="1"/>
    <col min="640" max="640" width="14.1796875" bestFit="1" customWidth="1"/>
    <col min="641" max="641" width="11.1796875" bestFit="1" customWidth="1"/>
    <col min="642" max="642" width="14.1796875" bestFit="1" customWidth="1"/>
    <col min="643" max="643" width="13.1796875" bestFit="1" customWidth="1"/>
    <col min="644" max="644" width="14.1796875" bestFit="1" customWidth="1"/>
    <col min="645" max="645" width="12.1796875" bestFit="1" customWidth="1"/>
    <col min="646" max="646" width="14.1796875" bestFit="1" customWidth="1"/>
    <col min="647" max="647" width="11.1796875" bestFit="1" customWidth="1"/>
    <col min="648" max="648" width="14.1796875" bestFit="1" customWidth="1"/>
    <col min="649" max="649" width="11.1796875" bestFit="1" customWidth="1"/>
    <col min="650" max="650" width="14.1796875" bestFit="1" customWidth="1"/>
    <col min="651" max="651" width="11.1796875" bestFit="1" customWidth="1"/>
    <col min="652" max="652" width="14.1796875" bestFit="1" customWidth="1"/>
    <col min="653" max="653" width="12.1796875" bestFit="1" customWidth="1"/>
    <col min="654" max="654" width="14.1796875" bestFit="1" customWidth="1"/>
    <col min="655" max="655" width="11.1796875" bestFit="1" customWidth="1"/>
    <col min="656" max="656" width="14.1796875" bestFit="1" customWidth="1"/>
    <col min="657" max="657" width="11.1796875" bestFit="1" customWidth="1"/>
    <col min="658" max="658" width="14.1796875" bestFit="1" customWidth="1"/>
    <col min="659" max="659" width="13.1796875" bestFit="1" customWidth="1"/>
    <col min="660" max="660" width="14.1796875" bestFit="1" customWidth="1"/>
    <col min="661" max="661" width="13.1796875" bestFit="1" customWidth="1"/>
    <col min="662" max="662" width="14.1796875" bestFit="1" customWidth="1"/>
    <col min="663" max="663" width="11.1796875" bestFit="1" customWidth="1"/>
    <col min="664" max="664" width="14.1796875" bestFit="1" customWidth="1"/>
    <col min="665" max="665" width="13.1796875" bestFit="1" customWidth="1"/>
    <col min="666" max="666" width="14.1796875" bestFit="1" customWidth="1"/>
    <col min="667" max="667" width="11.1796875" bestFit="1" customWidth="1"/>
    <col min="668" max="668" width="14.1796875" bestFit="1" customWidth="1"/>
    <col min="669" max="669" width="13.1796875" bestFit="1" customWidth="1"/>
    <col min="670" max="670" width="14.1796875" bestFit="1" customWidth="1"/>
    <col min="671" max="671" width="13.1796875" bestFit="1" customWidth="1"/>
    <col min="672" max="672" width="14.1796875" bestFit="1" customWidth="1"/>
    <col min="673" max="673" width="11.1796875" bestFit="1" customWidth="1"/>
    <col min="674" max="674" width="14.1796875" bestFit="1" customWidth="1"/>
    <col min="675" max="675" width="11.1796875" bestFit="1" customWidth="1"/>
    <col min="676" max="676" width="14.1796875" bestFit="1" customWidth="1"/>
    <col min="677" max="677" width="11.1796875" bestFit="1" customWidth="1"/>
    <col min="678" max="678" width="14.1796875" bestFit="1" customWidth="1"/>
    <col min="679" max="679" width="13.1796875" bestFit="1" customWidth="1"/>
    <col min="680" max="680" width="14.1796875" bestFit="1" customWidth="1"/>
    <col min="681" max="681" width="11.1796875" bestFit="1" customWidth="1"/>
    <col min="682" max="682" width="14.1796875" bestFit="1" customWidth="1"/>
    <col min="683" max="683" width="11.1796875" bestFit="1" customWidth="1"/>
    <col min="684" max="684" width="14.1796875" bestFit="1" customWidth="1"/>
    <col min="685" max="685" width="11.1796875" bestFit="1" customWidth="1"/>
    <col min="686" max="686" width="14.1796875" bestFit="1" customWidth="1"/>
    <col min="687" max="687" width="11.1796875" bestFit="1" customWidth="1"/>
    <col min="688" max="688" width="14.1796875" bestFit="1" customWidth="1"/>
    <col min="689" max="689" width="11.1796875" bestFit="1" customWidth="1"/>
    <col min="690" max="690" width="14.1796875" bestFit="1" customWidth="1"/>
    <col min="691" max="691" width="11.1796875" bestFit="1" customWidth="1"/>
    <col min="692" max="692" width="14.1796875" bestFit="1" customWidth="1"/>
    <col min="693" max="693" width="11.1796875" bestFit="1" customWidth="1"/>
    <col min="694" max="694" width="14.1796875" bestFit="1" customWidth="1"/>
    <col min="695" max="695" width="11.1796875" bestFit="1" customWidth="1"/>
    <col min="696" max="696" width="14.1796875" bestFit="1" customWidth="1"/>
    <col min="697" max="697" width="13.1796875" bestFit="1" customWidth="1"/>
    <col min="698" max="698" width="14.1796875" bestFit="1" customWidth="1"/>
    <col min="699" max="699" width="11.1796875" bestFit="1" customWidth="1"/>
    <col min="700" max="700" width="14.1796875" bestFit="1" customWidth="1"/>
    <col min="701" max="701" width="13.1796875" bestFit="1" customWidth="1"/>
    <col min="702" max="702" width="14.1796875" bestFit="1" customWidth="1"/>
    <col min="703" max="703" width="11.1796875" bestFit="1" customWidth="1"/>
    <col min="704" max="704" width="14.1796875" bestFit="1" customWidth="1"/>
    <col min="705" max="705" width="13.1796875" bestFit="1" customWidth="1"/>
    <col min="706" max="706" width="14.1796875" bestFit="1" customWidth="1"/>
    <col min="707" max="707" width="11.1796875" bestFit="1" customWidth="1"/>
    <col min="708" max="708" width="14.1796875" bestFit="1" customWidth="1"/>
    <col min="709" max="709" width="11.1796875" bestFit="1" customWidth="1"/>
    <col min="710" max="710" width="14.1796875" bestFit="1" customWidth="1"/>
    <col min="711" max="711" width="11.1796875" bestFit="1" customWidth="1"/>
    <col min="712" max="712" width="14.1796875" bestFit="1" customWidth="1"/>
    <col min="713" max="713" width="11.1796875" bestFit="1" customWidth="1"/>
    <col min="714" max="714" width="14.1796875" bestFit="1" customWidth="1"/>
    <col min="715" max="715" width="11.1796875" bestFit="1" customWidth="1"/>
    <col min="716" max="716" width="14.1796875" bestFit="1" customWidth="1"/>
    <col min="717" max="717" width="11.1796875" bestFit="1" customWidth="1"/>
    <col min="718" max="718" width="14.1796875" bestFit="1" customWidth="1"/>
    <col min="719" max="719" width="12.1796875" bestFit="1" customWidth="1"/>
    <col min="720" max="720" width="14.1796875" bestFit="1" customWidth="1"/>
    <col min="721" max="721" width="11.1796875" bestFit="1" customWidth="1"/>
    <col min="722" max="722" width="14.1796875" bestFit="1" customWidth="1"/>
    <col min="723" max="723" width="12.1796875" bestFit="1" customWidth="1"/>
    <col min="724" max="724" width="14.1796875" bestFit="1" customWidth="1"/>
    <col min="725" max="725" width="11.1796875" bestFit="1" customWidth="1"/>
    <col min="726" max="726" width="14.1796875" bestFit="1" customWidth="1"/>
    <col min="727" max="727" width="11.1796875" bestFit="1" customWidth="1"/>
    <col min="728" max="728" width="14.1796875" bestFit="1" customWidth="1"/>
    <col min="729" max="729" width="11.1796875" bestFit="1" customWidth="1"/>
    <col min="730" max="730" width="14.1796875" bestFit="1" customWidth="1"/>
    <col min="731" max="731" width="13.1796875" bestFit="1" customWidth="1"/>
    <col min="732" max="732" width="14.1796875" bestFit="1" customWidth="1"/>
    <col min="733" max="733" width="11.1796875" bestFit="1" customWidth="1"/>
    <col min="734" max="734" width="14.1796875" bestFit="1" customWidth="1"/>
    <col min="735" max="735" width="11.1796875" bestFit="1" customWidth="1"/>
    <col min="736" max="736" width="14.1796875" bestFit="1" customWidth="1"/>
    <col min="737" max="737" width="11.1796875" bestFit="1" customWidth="1"/>
    <col min="738" max="738" width="14.1796875" bestFit="1" customWidth="1"/>
    <col min="739" max="739" width="11.1796875" bestFit="1" customWidth="1"/>
    <col min="740" max="740" width="14.1796875" bestFit="1" customWidth="1"/>
    <col min="741" max="741" width="13.1796875" bestFit="1" customWidth="1"/>
    <col min="742" max="742" width="14.1796875" bestFit="1" customWidth="1"/>
    <col min="743" max="743" width="11.1796875" bestFit="1" customWidth="1"/>
    <col min="744" max="744" width="14.1796875" bestFit="1" customWidth="1"/>
    <col min="745" max="745" width="11.1796875" bestFit="1" customWidth="1"/>
    <col min="746" max="746" width="14.1796875" bestFit="1" customWidth="1"/>
    <col min="747" max="747" width="11.1796875" bestFit="1" customWidth="1"/>
    <col min="748" max="748" width="14.1796875" bestFit="1" customWidth="1"/>
    <col min="749" max="749" width="13.1796875" bestFit="1" customWidth="1"/>
    <col min="750" max="750" width="14.1796875" bestFit="1" customWidth="1"/>
    <col min="751" max="751" width="12.1796875" bestFit="1" customWidth="1"/>
    <col min="752" max="752" width="14.1796875" bestFit="1" customWidth="1"/>
    <col min="753" max="753" width="12.1796875" bestFit="1" customWidth="1"/>
    <col min="754" max="754" width="14.1796875" bestFit="1" customWidth="1"/>
    <col min="755" max="755" width="11.1796875" bestFit="1" customWidth="1"/>
    <col min="756" max="756" width="14.1796875" bestFit="1" customWidth="1"/>
    <col min="757" max="757" width="11.1796875" bestFit="1" customWidth="1"/>
    <col min="758" max="758" width="14.1796875" bestFit="1" customWidth="1"/>
    <col min="759" max="759" width="12.1796875" bestFit="1" customWidth="1"/>
    <col min="760" max="760" width="14.1796875" bestFit="1" customWidth="1"/>
    <col min="761" max="761" width="11.1796875" bestFit="1" customWidth="1"/>
    <col min="762" max="762" width="14.1796875" bestFit="1" customWidth="1"/>
    <col min="763" max="763" width="13.1796875" bestFit="1" customWidth="1"/>
    <col min="764" max="764" width="14.1796875" bestFit="1" customWidth="1"/>
    <col min="765" max="765" width="11.1796875" bestFit="1" customWidth="1"/>
    <col min="766" max="766" width="14.1796875" bestFit="1" customWidth="1"/>
    <col min="767" max="767" width="13.1796875" bestFit="1" customWidth="1"/>
    <col min="768" max="768" width="14.1796875" bestFit="1" customWidth="1"/>
    <col min="769" max="769" width="13.1796875" bestFit="1" customWidth="1"/>
    <col min="770" max="770" width="14.1796875" bestFit="1" customWidth="1"/>
    <col min="771" max="771" width="12.1796875" bestFit="1" customWidth="1"/>
    <col min="772" max="772" width="14.1796875" bestFit="1" customWidth="1"/>
    <col min="773" max="773" width="11.1796875" bestFit="1" customWidth="1"/>
    <col min="774" max="774" width="14.1796875" bestFit="1" customWidth="1"/>
    <col min="775" max="775" width="13.1796875" bestFit="1" customWidth="1"/>
    <col min="776" max="776" width="14.1796875" bestFit="1" customWidth="1"/>
    <col min="777" max="777" width="11.1796875" bestFit="1" customWidth="1"/>
    <col min="778" max="778" width="14.1796875" bestFit="1" customWidth="1"/>
    <col min="779" max="779" width="12.1796875" bestFit="1" customWidth="1"/>
    <col min="780" max="780" width="14.1796875" bestFit="1" customWidth="1"/>
    <col min="781" max="781" width="11.1796875" bestFit="1" customWidth="1"/>
    <col min="782" max="782" width="14.1796875" bestFit="1" customWidth="1"/>
    <col min="783" max="783" width="12.1796875" bestFit="1" customWidth="1"/>
    <col min="784" max="784" width="14.1796875" bestFit="1" customWidth="1"/>
    <col min="785" max="785" width="11.1796875" bestFit="1" customWidth="1"/>
    <col min="786" max="786" width="14.1796875" bestFit="1" customWidth="1"/>
    <col min="787" max="787" width="13.1796875" bestFit="1" customWidth="1"/>
    <col min="788" max="788" width="14.1796875" bestFit="1" customWidth="1"/>
    <col min="789" max="789" width="11.1796875" bestFit="1" customWidth="1"/>
    <col min="790" max="790" width="14.1796875" bestFit="1" customWidth="1"/>
    <col min="791" max="791" width="11.1796875" bestFit="1" customWidth="1"/>
    <col min="792" max="792" width="14.1796875" bestFit="1" customWidth="1"/>
    <col min="793" max="793" width="12.1796875" bestFit="1" customWidth="1"/>
    <col min="794" max="794" width="14.1796875" bestFit="1" customWidth="1"/>
    <col min="795" max="795" width="12.1796875" bestFit="1" customWidth="1"/>
    <col min="796" max="796" width="14.1796875" bestFit="1" customWidth="1"/>
    <col min="797" max="797" width="11.1796875" bestFit="1" customWidth="1"/>
    <col min="798" max="798" width="14.1796875" bestFit="1" customWidth="1"/>
    <col min="799" max="799" width="12.1796875" bestFit="1" customWidth="1"/>
    <col min="800" max="800" width="14.1796875" bestFit="1" customWidth="1"/>
    <col min="801" max="801" width="11.1796875" bestFit="1" customWidth="1"/>
    <col min="802" max="802" width="14.1796875" bestFit="1" customWidth="1"/>
    <col min="803" max="803" width="11.1796875" bestFit="1" customWidth="1"/>
    <col min="804" max="804" width="14.1796875" bestFit="1" customWidth="1"/>
    <col min="805" max="805" width="11.1796875" bestFit="1" customWidth="1"/>
    <col min="806" max="806" width="14.1796875" bestFit="1" customWidth="1"/>
    <col min="807" max="807" width="11.1796875" bestFit="1" customWidth="1"/>
    <col min="808" max="808" width="14.1796875" bestFit="1" customWidth="1"/>
    <col min="809" max="809" width="13.1796875" bestFit="1" customWidth="1"/>
    <col min="810" max="810" width="14.1796875" bestFit="1" customWidth="1"/>
    <col min="811" max="811" width="12.1796875" bestFit="1" customWidth="1"/>
    <col min="812" max="812" width="14.1796875" bestFit="1" customWidth="1"/>
    <col min="813" max="813" width="13.1796875" bestFit="1" customWidth="1"/>
    <col min="814" max="814" width="14.1796875" bestFit="1" customWidth="1"/>
    <col min="815" max="815" width="11.1796875" bestFit="1" customWidth="1"/>
    <col min="816" max="816" width="14.1796875" bestFit="1" customWidth="1"/>
    <col min="817" max="817" width="12.1796875" bestFit="1" customWidth="1"/>
    <col min="818" max="818" width="14.1796875" bestFit="1" customWidth="1"/>
    <col min="819" max="819" width="13.1796875" bestFit="1" customWidth="1"/>
    <col min="820" max="820" width="14.1796875" bestFit="1" customWidth="1"/>
    <col min="821" max="821" width="11.1796875" bestFit="1" customWidth="1"/>
    <col min="822" max="822" width="14.1796875" bestFit="1" customWidth="1"/>
    <col min="823" max="823" width="11.1796875" bestFit="1" customWidth="1"/>
    <col min="824" max="824" width="14.1796875" bestFit="1" customWidth="1"/>
    <col min="825" max="825" width="13.1796875" bestFit="1" customWidth="1"/>
    <col min="826" max="826" width="14.1796875" bestFit="1" customWidth="1"/>
    <col min="827" max="827" width="11.1796875" bestFit="1" customWidth="1"/>
    <col min="828" max="828" width="14.1796875" bestFit="1" customWidth="1"/>
    <col min="829" max="829" width="11.1796875" bestFit="1" customWidth="1"/>
    <col min="830" max="830" width="14.1796875" bestFit="1" customWidth="1"/>
    <col min="831" max="831" width="11.1796875" bestFit="1" customWidth="1"/>
    <col min="832" max="832" width="14.1796875" bestFit="1" customWidth="1"/>
    <col min="833" max="833" width="11.1796875" bestFit="1" customWidth="1"/>
    <col min="834" max="834" width="14.1796875" bestFit="1" customWidth="1"/>
    <col min="835" max="835" width="11.1796875" bestFit="1" customWidth="1"/>
    <col min="836" max="836" width="14.1796875" bestFit="1" customWidth="1"/>
    <col min="837" max="837" width="12.1796875" bestFit="1" customWidth="1"/>
    <col min="838" max="838" width="14.1796875" bestFit="1" customWidth="1"/>
    <col min="839" max="839" width="11.1796875" bestFit="1" customWidth="1"/>
    <col min="840" max="840" width="14.1796875" bestFit="1" customWidth="1"/>
    <col min="841" max="841" width="12.1796875" bestFit="1" customWidth="1"/>
    <col min="842" max="842" width="14.1796875" bestFit="1" customWidth="1"/>
    <col min="843" max="843" width="11.1796875" bestFit="1" customWidth="1"/>
    <col min="844" max="844" width="14.1796875" bestFit="1" customWidth="1"/>
    <col min="845" max="845" width="11.1796875" bestFit="1" customWidth="1"/>
    <col min="846" max="846" width="14.1796875" bestFit="1" customWidth="1"/>
    <col min="847" max="847" width="11.1796875" bestFit="1" customWidth="1"/>
    <col min="848" max="848" width="14.1796875" bestFit="1" customWidth="1"/>
    <col min="849" max="849" width="11.1796875" bestFit="1" customWidth="1"/>
    <col min="850" max="850" width="14.1796875" bestFit="1" customWidth="1"/>
    <col min="851" max="851" width="11.1796875" bestFit="1" customWidth="1"/>
    <col min="852" max="852" width="14.1796875" bestFit="1" customWidth="1"/>
    <col min="853" max="853" width="11.1796875" bestFit="1" customWidth="1"/>
    <col min="854" max="854" width="14.1796875" bestFit="1" customWidth="1"/>
    <col min="855" max="855" width="11.1796875" bestFit="1" customWidth="1"/>
    <col min="856" max="856" width="14.1796875" bestFit="1" customWidth="1"/>
    <col min="857" max="857" width="11.1796875" bestFit="1" customWidth="1"/>
    <col min="858" max="858" width="14.1796875" bestFit="1" customWidth="1"/>
    <col min="859" max="859" width="11.1796875" bestFit="1" customWidth="1"/>
    <col min="860" max="860" width="14.1796875" bestFit="1" customWidth="1"/>
    <col min="861" max="861" width="11.1796875" bestFit="1" customWidth="1"/>
    <col min="862" max="862" width="14.1796875" bestFit="1" customWidth="1"/>
    <col min="863" max="863" width="11.1796875" bestFit="1" customWidth="1"/>
    <col min="864" max="864" width="14.1796875" bestFit="1" customWidth="1"/>
    <col min="865" max="865" width="11.1796875" bestFit="1" customWidth="1"/>
    <col min="866" max="866" width="14.1796875" bestFit="1" customWidth="1"/>
    <col min="867" max="867" width="13.1796875" bestFit="1" customWidth="1"/>
    <col min="868" max="868" width="14.1796875" bestFit="1" customWidth="1"/>
    <col min="869" max="869" width="13.1796875" bestFit="1" customWidth="1"/>
    <col min="870" max="870" width="14.1796875" bestFit="1" customWidth="1"/>
    <col min="871" max="871" width="13.1796875" bestFit="1" customWidth="1"/>
    <col min="872" max="872" width="14.1796875" bestFit="1" customWidth="1"/>
    <col min="873" max="873" width="12.1796875" bestFit="1" customWidth="1"/>
    <col min="874" max="874" width="14.1796875" bestFit="1" customWidth="1"/>
    <col min="875" max="875" width="12.1796875" bestFit="1" customWidth="1"/>
    <col min="876" max="876" width="14.1796875" bestFit="1" customWidth="1"/>
    <col min="877" max="877" width="11.1796875" bestFit="1" customWidth="1"/>
    <col min="878" max="878" width="14.1796875" bestFit="1" customWidth="1"/>
    <col min="879" max="879" width="13.1796875" bestFit="1" customWidth="1"/>
    <col min="880" max="880" width="14.1796875" bestFit="1" customWidth="1"/>
    <col min="881" max="881" width="11.1796875" bestFit="1" customWidth="1"/>
    <col min="882" max="882" width="14.1796875" bestFit="1" customWidth="1"/>
    <col min="883" max="883" width="11.1796875" bestFit="1" customWidth="1"/>
    <col min="884" max="884" width="14.1796875" bestFit="1" customWidth="1"/>
    <col min="885" max="885" width="12.1796875" bestFit="1" customWidth="1"/>
    <col min="886" max="886" width="14.1796875" bestFit="1" customWidth="1"/>
    <col min="887" max="887" width="11.1796875" bestFit="1" customWidth="1"/>
    <col min="888" max="888" width="14.1796875" bestFit="1" customWidth="1"/>
    <col min="889" max="889" width="11.1796875" bestFit="1" customWidth="1"/>
    <col min="890" max="890" width="14.1796875" bestFit="1" customWidth="1"/>
    <col min="891" max="891" width="11.1796875" bestFit="1" customWidth="1"/>
    <col min="892" max="892" width="14.1796875" bestFit="1" customWidth="1"/>
    <col min="893" max="893" width="11.1796875" bestFit="1" customWidth="1"/>
    <col min="894" max="894" width="14.1796875" bestFit="1" customWidth="1"/>
    <col min="895" max="895" width="13.1796875" bestFit="1" customWidth="1"/>
    <col min="896" max="896" width="14.1796875" bestFit="1" customWidth="1"/>
    <col min="897" max="897" width="11.1796875" bestFit="1" customWidth="1"/>
    <col min="898" max="898" width="14.1796875" bestFit="1" customWidth="1"/>
    <col min="899" max="899" width="11.1796875" bestFit="1" customWidth="1"/>
    <col min="900" max="900" width="14.1796875" bestFit="1" customWidth="1"/>
    <col min="901" max="901" width="11.1796875" bestFit="1" customWidth="1"/>
    <col min="902" max="902" width="14.1796875" bestFit="1" customWidth="1"/>
    <col min="903" max="903" width="11.1796875" bestFit="1" customWidth="1"/>
    <col min="904" max="904" width="14.1796875" bestFit="1" customWidth="1"/>
    <col min="905" max="905" width="12.1796875" bestFit="1" customWidth="1"/>
    <col min="906" max="906" width="14.1796875" bestFit="1" customWidth="1"/>
    <col min="907" max="907" width="13.1796875" bestFit="1" customWidth="1"/>
    <col min="908" max="908" width="14.1796875" bestFit="1" customWidth="1"/>
    <col min="909" max="909" width="11.1796875" bestFit="1" customWidth="1"/>
    <col min="910" max="910" width="14.1796875" bestFit="1" customWidth="1"/>
    <col min="911" max="911" width="11.1796875" bestFit="1" customWidth="1"/>
    <col min="912" max="912" width="14.1796875" bestFit="1" customWidth="1"/>
    <col min="913" max="913" width="11.1796875" bestFit="1" customWidth="1"/>
    <col min="914" max="914" width="14.1796875" bestFit="1" customWidth="1"/>
    <col min="915" max="915" width="11.1796875" bestFit="1" customWidth="1"/>
    <col min="916" max="916" width="14.1796875" bestFit="1" customWidth="1"/>
    <col min="917" max="917" width="11.1796875" bestFit="1" customWidth="1"/>
    <col min="918" max="918" width="14.1796875" bestFit="1" customWidth="1"/>
    <col min="919" max="919" width="11.1796875" bestFit="1" customWidth="1"/>
    <col min="920" max="920" width="14.1796875" bestFit="1" customWidth="1"/>
    <col min="921" max="921" width="12.1796875" bestFit="1" customWidth="1"/>
    <col min="922" max="922" width="14.1796875" bestFit="1" customWidth="1"/>
    <col min="923" max="923" width="11.1796875" bestFit="1" customWidth="1"/>
    <col min="924" max="924" width="14.1796875" bestFit="1" customWidth="1"/>
    <col min="925" max="925" width="12.1796875" bestFit="1" customWidth="1"/>
    <col min="926" max="926" width="14.1796875" bestFit="1" customWidth="1"/>
    <col min="927" max="927" width="11.1796875" bestFit="1" customWidth="1"/>
    <col min="928" max="928" width="14.1796875" bestFit="1" customWidth="1"/>
    <col min="929" max="929" width="11.1796875" bestFit="1" customWidth="1"/>
    <col min="930" max="930" width="14.1796875" bestFit="1" customWidth="1"/>
    <col min="931" max="931" width="13.1796875" bestFit="1" customWidth="1"/>
    <col min="932" max="932" width="14.1796875" bestFit="1" customWidth="1"/>
    <col min="933" max="933" width="11.1796875" bestFit="1" customWidth="1"/>
    <col min="934" max="934" width="14.1796875" bestFit="1" customWidth="1"/>
    <col min="935" max="935" width="11.1796875" bestFit="1" customWidth="1"/>
    <col min="936" max="936" width="14.1796875" bestFit="1" customWidth="1"/>
    <col min="937" max="937" width="11.1796875" bestFit="1" customWidth="1"/>
    <col min="938" max="938" width="14.1796875" bestFit="1" customWidth="1"/>
    <col min="939" max="939" width="11.1796875" bestFit="1" customWidth="1"/>
    <col min="940" max="940" width="14.1796875" bestFit="1" customWidth="1"/>
    <col min="941" max="941" width="11.1796875" bestFit="1" customWidth="1"/>
    <col min="942" max="942" width="14.1796875" bestFit="1" customWidth="1"/>
    <col min="943" max="943" width="11.1796875" bestFit="1" customWidth="1"/>
    <col min="944" max="944" width="14.1796875" bestFit="1" customWidth="1"/>
    <col min="945" max="945" width="11.1796875" bestFit="1" customWidth="1"/>
    <col min="946" max="946" width="14.1796875" bestFit="1" customWidth="1"/>
    <col min="947" max="947" width="13.1796875" bestFit="1" customWidth="1"/>
    <col min="948" max="948" width="14.1796875" bestFit="1" customWidth="1"/>
    <col min="949" max="949" width="12.1796875" bestFit="1" customWidth="1"/>
    <col min="950" max="950" width="14.1796875" bestFit="1" customWidth="1"/>
    <col min="951" max="951" width="13.1796875" bestFit="1" customWidth="1"/>
    <col min="952" max="952" width="14.1796875" bestFit="1" customWidth="1"/>
    <col min="953" max="953" width="11.1796875" bestFit="1" customWidth="1"/>
    <col min="954" max="954" width="14.1796875" bestFit="1" customWidth="1"/>
    <col min="955" max="955" width="11.1796875" bestFit="1" customWidth="1"/>
    <col min="956" max="956" width="14.1796875" bestFit="1" customWidth="1"/>
    <col min="957" max="957" width="11.1796875" bestFit="1" customWidth="1"/>
    <col min="958" max="958" width="14.1796875" bestFit="1" customWidth="1"/>
    <col min="959" max="959" width="11.1796875" bestFit="1" customWidth="1"/>
    <col min="960" max="960" width="14.1796875" bestFit="1" customWidth="1"/>
    <col min="961" max="961" width="13.1796875" bestFit="1" customWidth="1"/>
    <col min="962" max="962" width="14.1796875" bestFit="1" customWidth="1"/>
    <col min="963" max="963" width="11.1796875" bestFit="1" customWidth="1"/>
    <col min="964" max="964" width="14.1796875" bestFit="1" customWidth="1"/>
    <col min="965" max="965" width="11.1796875" bestFit="1" customWidth="1"/>
    <col min="966" max="966" width="14.1796875" bestFit="1" customWidth="1"/>
    <col min="967" max="967" width="11.1796875" bestFit="1" customWidth="1"/>
    <col min="968" max="968" width="14.1796875" bestFit="1" customWidth="1"/>
    <col min="969" max="969" width="11.1796875" bestFit="1" customWidth="1"/>
    <col min="970" max="970" width="14.1796875" bestFit="1" customWidth="1"/>
    <col min="971" max="971" width="11.1796875" bestFit="1" customWidth="1"/>
    <col min="972" max="972" width="14.1796875" bestFit="1" customWidth="1"/>
    <col min="973" max="973" width="11.1796875" bestFit="1" customWidth="1"/>
    <col min="974" max="974" width="14.1796875" bestFit="1" customWidth="1"/>
    <col min="975" max="975" width="11.1796875" bestFit="1" customWidth="1"/>
    <col min="976" max="976" width="14.1796875" bestFit="1" customWidth="1"/>
    <col min="977" max="977" width="11.1796875" bestFit="1" customWidth="1"/>
    <col min="978" max="978" width="14.1796875" bestFit="1" customWidth="1"/>
    <col min="979" max="979" width="11.1796875" bestFit="1" customWidth="1"/>
    <col min="980" max="980" width="14.1796875" bestFit="1" customWidth="1"/>
    <col min="981" max="981" width="11.1796875" bestFit="1" customWidth="1"/>
    <col min="982" max="982" width="14.1796875" bestFit="1" customWidth="1"/>
    <col min="983" max="983" width="11.1796875" bestFit="1" customWidth="1"/>
    <col min="984" max="984" width="14.1796875" bestFit="1" customWidth="1"/>
    <col min="985" max="985" width="11.1796875" bestFit="1" customWidth="1"/>
    <col min="986" max="986" width="14.1796875" bestFit="1" customWidth="1"/>
    <col min="987" max="987" width="13.1796875" bestFit="1" customWidth="1"/>
    <col min="988" max="988" width="14.1796875" bestFit="1" customWidth="1"/>
    <col min="989" max="989" width="11.1796875" bestFit="1" customWidth="1"/>
    <col min="990" max="990" width="14.1796875" bestFit="1" customWidth="1"/>
    <col min="991" max="991" width="12.1796875" bestFit="1" customWidth="1"/>
    <col min="992" max="992" width="14.1796875" bestFit="1" customWidth="1"/>
    <col min="993" max="993" width="12.1796875" bestFit="1" customWidth="1"/>
    <col min="994" max="994" width="14.1796875" bestFit="1" customWidth="1"/>
    <col min="995" max="995" width="11.1796875" bestFit="1" customWidth="1"/>
    <col min="996" max="996" width="14.1796875" bestFit="1" customWidth="1"/>
    <col min="997" max="997" width="13.1796875" bestFit="1" customWidth="1"/>
    <col min="998" max="998" width="14.1796875" bestFit="1" customWidth="1"/>
    <col min="999" max="999" width="11.1796875" bestFit="1" customWidth="1"/>
    <col min="1000" max="1000" width="14.1796875" bestFit="1" customWidth="1"/>
    <col min="1001" max="1001" width="11.1796875" bestFit="1" customWidth="1"/>
    <col min="1002" max="1002" width="14.1796875" bestFit="1" customWidth="1"/>
    <col min="1003" max="1003" width="13.1796875" bestFit="1" customWidth="1"/>
    <col min="1004" max="1004" width="14.1796875" bestFit="1" customWidth="1"/>
    <col min="1005" max="1005" width="11.1796875" bestFit="1" customWidth="1"/>
    <col min="1006" max="1006" width="14.1796875" bestFit="1" customWidth="1"/>
    <col min="1007" max="1007" width="13.1796875" bestFit="1" customWidth="1"/>
    <col min="1008" max="1008" width="14.1796875" bestFit="1" customWidth="1"/>
    <col min="1009" max="1009" width="11.1796875" bestFit="1" customWidth="1"/>
    <col min="1010" max="1010" width="14.1796875" bestFit="1" customWidth="1"/>
    <col min="1011" max="1011" width="11.1796875" bestFit="1" customWidth="1"/>
    <col min="1012" max="1012" width="14.1796875" bestFit="1" customWidth="1"/>
    <col min="1013" max="1013" width="11.1796875" bestFit="1" customWidth="1"/>
    <col min="1014" max="1014" width="14.1796875" bestFit="1" customWidth="1"/>
    <col min="1015" max="1015" width="11.1796875" bestFit="1" customWidth="1"/>
    <col min="1016" max="1016" width="14.1796875" bestFit="1" customWidth="1"/>
    <col min="1017" max="1017" width="11.1796875" bestFit="1" customWidth="1"/>
    <col min="1018" max="1018" width="14.1796875" bestFit="1" customWidth="1"/>
    <col min="1019" max="1019" width="11.1796875" bestFit="1" customWidth="1"/>
    <col min="1020" max="1020" width="14.1796875" bestFit="1" customWidth="1"/>
    <col min="1021" max="1021" width="11.1796875" bestFit="1" customWidth="1"/>
    <col min="1022" max="1022" width="14.1796875" bestFit="1" customWidth="1"/>
    <col min="1023" max="1023" width="11.1796875" bestFit="1" customWidth="1"/>
    <col min="1024" max="1024" width="14.1796875" bestFit="1" customWidth="1"/>
    <col min="1025" max="1025" width="11.1796875" bestFit="1" customWidth="1"/>
    <col min="1026" max="1026" width="14.1796875" bestFit="1" customWidth="1"/>
    <col min="1027" max="1027" width="11.1796875" bestFit="1" customWidth="1"/>
    <col min="1028" max="1028" width="14.1796875" bestFit="1" customWidth="1"/>
    <col min="1029" max="1029" width="11.1796875" bestFit="1" customWidth="1"/>
    <col min="1030" max="1030" width="14.1796875" bestFit="1" customWidth="1"/>
    <col min="1031" max="1031" width="12.1796875" bestFit="1" customWidth="1"/>
    <col min="1032" max="1032" width="14.1796875" bestFit="1" customWidth="1"/>
    <col min="1033" max="1033" width="11.1796875" bestFit="1" customWidth="1"/>
    <col min="1034" max="1034" width="14.1796875" bestFit="1" customWidth="1"/>
    <col min="1035" max="1035" width="11.1796875" bestFit="1" customWidth="1"/>
    <col min="1036" max="1036" width="14.1796875" bestFit="1" customWidth="1"/>
    <col min="1037" max="1037" width="11.1796875" bestFit="1" customWidth="1"/>
    <col min="1038" max="1038" width="14.1796875" bestFit="1" customWidth="1"/>
    <col min="1039" max="1039" width="12.1796875" bestFit="1" customWidth="1"/>
    <col min="1040" max="1040" width="14.1796875" bestFit="1" customWidth="1"/>
    <col min="1041" max="1041" width="13.1796875" bestFit="1" customWidth="1"/>
    <col min="1042" max="1042" width="14.1796875" bestFit="1" customWidth="1"/>
    <col min="1043" max="1043" width="13.1796875" bestFit="1" customWidth="1"/>
    <col min="1044" max="1044" width="14.1796875" bestFit="1" customWidth="1"/>
    <col min="1045" max="1045" width="13.1796875" bestFit="1" customWidth="1"/>
    <col min="1046" max="1046" width="14.1796875" bestFit="1" customWidth="1"/>
    <col min="1047" max="1047" width="13.1796875" bestFit="1" customWidth="1"/>
    <col min="1048" max="1048" width="14.1796875" bestFit="1" customWidth="1"/>
    <col min="1049" max="1049" width="12.1796875" bestFit="1" customWidth="1"/>
    <col min="1050" max="1050" width="14.1796875" bestFit="1" customWidth="1"/>
    <col min="1051" max="1051" width="13.1796875" bestFit="1" customWidth="1"/>
    <col min="1052" max="1052" width="14.1796875" bestFit="1" customWidth="1"/>
    <col min="1053" max="1053" width="11.1796875" bestFit="1" customWidth="1"/>
    <col min="1054" max="1054" width="14.1796875" bestFit="1" customWidth="1"/>
    <col min="1055" max="1055" width="11.1796875" bestFit="1" customWidth="1"/>
    <col min="1056" max="1056" width="14.1796875" bestFit="1" customWidth="1"/>
    <col min="1057" max="1057" width="11.1796875" bestFit="1" customWidth="1"/>
    <col min="1058" max="1058" width="14.1796875" bestFit="1" customWidth="1"/>
    <col min="1059" max="1059" width="11.1796875" bestFit="1" customWidth="1"/>
    <col min="1060" max="1060" width="14.1796875" bestFit="1" customWidth="1"/>
    <col min="1061" max="1061" width="11.1796875" bestFit="1" customWidth="1"/>
    <col min="1062" max="1062" width="14.1796875" bestFit="1" customWidth="1"/>
    <col min="1063" max="1063" width="11.1796875" bestFit="1" customWidth="1"/>
    <col min="1064" max="1064" width="14.1796875" bestFit="1" customWidth="1"/>
    <col min="1065" max="1065" width="11.1796875" bestFit="1" customWidth="1"/>
    <col min="1066" max="1066" width="14.1796875" bestFit="1" customWidth="1"/>
    <col min="1067" max="1067" width="13.1796875" bestFit="1" customWidth="1"/>
    <col min="1068" max="1068" width="14.1796875" bestFit="1" customWidth="1"/>
    <col min="1069" max="1069" width="11.1796875" bestFit="1" customWidth="1"/>
    <col min="1070" max="1070" width="14.1796875" bestFit="1" customWidth="1"/>
    <col min="1071" max="1071" width="13.1796875" bestFit="1" customWidth="1"/>
    <col min="1072" max="1072" width="14.1796875" bestFit="1" customWidth="1"/>
    <col min="1073" max="1073" width="11.1796875" bestFit="1" customWidth="1"/>
    <col min="1074" max="1074" width="14.1796875" bestFit="1" customWidth="1"/>
    <col min="1075" max="1075" width="12.1796875" bestFit="1" customWidth="1"/>
    <col min="1076" max="1076" width="14.1796875" bestFit="1" customWidth="1"/>
    <col min="1077" max="1077" width="13.1796875" bestFit="1" customWidth="1"/>
    <col min="1078" max="1078" width="14.1796875" bestFit="1" customWidth="1"/>
    <col min="1079" max="1079" width="13.1796875" bestFit="1" customWidth="1"/>
    <col min="1080" max="1080" width="14.1796875" bestFit="1" customWidth="1"/>
    <col min="1081" max="1081" width="11.1796875" bestFit="1" customWidth="1"/>
    <col min="1082" max="1082" width="14.1796875" bestFit="1" customWidth="1"/>
    <col min="1083" max="1083" width="11.1796875" bestFit="1" customWidth="1"/>
    <col min="1084" max="1084" width="14.1796875" bestFit="1" customWidth="1"/>
    <col min="1085" max="1085" width="11.1796875" bestFit="1" customWidth="1"/>
    <col min="1086" max="1086" width="14.1796875" bestFit="1" customWidth="1"/>
    <col min="1087" max="1087" width="12.1796875" bestFit="1" customWidth="1"/>
    <col min="1088" max="1088" width="14.1796875" bestFit="1" customWidth="1"/>
    <col min="1089" max="1089" width="11.1796875" bestFit="1" customWidth="1"/>
    <col min="1090" max="1090" width="14.1796875" bestFit="1" customWidth="1"/>
    <col min="1091" max="1091" width="12.1796875" bestFit="1" customWidth="1"/>
    <col min="1092" max="1092" width="14.1796875" bestFit="1" customWidth="1"/>
    <col min="1093" max="1093" width="12.1796875" bestFit="1" customWidth="1"/>
    <col min="1094" max="1094" width="14.1796875" bestFit="1" customWidth="1"/>
    <col min="1095" max="1095" width="11.1796875" bestFit="1" customWidth="1"/>
    <col min="1096" max="1096" width="14.1796875" bestFit="1" customWidth="1"/>
    <col min="1097" max="1097" width="11.1796875" bestFit="1" customWidth="1"/>
    <col min="1098" max="1098" width="14.1796875" bestFit="1" customWidth="1"/>
    <col min="1099" max="1099" width="13.1796875" bestFit="1" customWidth="1"/>
    <col min="1100" max="1100" width="14.1796875" bestFit="1" customWidth="1"/>
    <col min="1101" max="1101" width="11.1796875" bestFit="1" customWidth="1"/>
    <col min="1102" max="1102" width="14.1796875" bestFit="1" customWidth="1"/>
    <col min="1103" max="1103" width="11.1796875" bestFit="1" customWidth="1"/>
    <col min="1104" max="1104" width="14.1796875" bestFit="1" customWidth="1"/>
    <col min="1105" max="1105" width="11.1796875" bestFit="1" customWidth="1"/>
    <col min="1106" max="1106" width="14.1796875" bestFit="1" customWidth="1"/>
    <col min="1107" max="1107" width="11.1796875" bestFit="1" customWidth="1"/>
    <col min="1108" max="1108" width="14.1796875" bestFit="1" customWidth="1"/>
    <col min="1109" max="1109" width="13.1796875" bestFit="1" customWidth="1"/>
    <col min="1110" max="1110" width="14.1796875" bestFit="1" customWidth="1"/>
    <col min="1111" max="1111" width="11.1796875" bestFit="1" customWidth="1"/>
    <col min="1112" max="1112" width="14.1796875" bestFit="1" customWidth="1"/>
    <col min="1113" max="1113" width="13.1796875" bestFit="1" customWidth="1"/>
    <col min="1114" max="1114" width="14.1796875" bestFit="1" customWidth="1"/>
    <col min="1115" max="1115" width="13.1796875" bestFit="1" customWidth="1"/>
    <col min="1116" max="1116" width="14.1796875" bestFit="1" customWidth="1"/>
    <col min="1117" max="1117" width="11.1796875" bestFit="1" customWidth="1"/>
    <col min="1118" max="1118" width="14.1796875" bestFit="1" customWidth="1"/>
    <col min="1119" max="1119" width="11.1796875" bestFit="1" customWidth="1"/>
    <col min="1120" max="1120" width="14.1796875" bestFit="1" customWidth="1"/>
    <col min="1121" max="1121" width="13.1796875" bestFit="1" customWidth="1"/>
    <col min="1122" max="1122" width="14.1796875" bestFit="1" customWidth="1"/>
    <col min="1123" max="1123" width="11.1796875" bestFit="1" customWidth="1"/>
    <col min="1124" max="1124" width="14.1796875" bestFit="1" customWidth="1"/>
    <col min="1125" max="1125" width="12.1796875" bestFit="1" customWidth="1"/>
    <col min="1126" max="1126" width="14.1796875" bestFit="1" customWidth="1"/>
    <col min="1127" max="1127" width="11.1796875" bestFit="1" customWidth="1"/>
    <col min="1128" max="1128" width="14.1796875" bestFit="1" customWidth="1"/>
    <col min="1129" max="1129" width="12.1796875" bestFit="1" customWidth="1"/>
    <col min="1130" max="1130" width="14.1796875" bestFit="1" customWidth="1"/>
    <col min="1131" max="1131" width="13.1796875" bestFit="1" customWidth="1"/>
    <col min="1132" max="1132" width="14.1796875" bestFit="1" customWidth="1"/>
    <col min="1133" max="1133" width="11.1796875" bestFit="1" customWidth="1"/>
    <col min="1134" max="1134" width="14.1796875" bestFit="1" customWidth="1"/>
    <col min="1135" max="1135" width="11.1796875" bestFit="1" customWidth="1"/>
    <col min="1136" max="1136" width="14.1796875" bestFit="1" customWidth="1"/>
    <col min="1137" max="1137" width="12.1796875" bestFit="1" customWidth="1"/>
    <col min="1138" max="1138" width="14.1796875" bestFit="1" customWidth="1"/>
    <col min="1139" max="1139" width="11.1796875" bestFit="1" customWidth="1"/>
    <col min="1140" max="1140" width="14.1796875" bestFit="1" customWidth="1"/>
    <col min="1141" max="1141" width="11.1796875" bestFit="1" customWidth="1"/>
    <col min="1142" max="1142" width="14.1796875" bestFit="1" customWidth="1"/>
    <col min="1143" max="1143" width="11.1796875" bestFit="1" customWidth="1"/>
    <col min="1144" max="1144" width="14.1796875" bestFit="1" customWidth="1"/>
    <col min="1145" max="1145" width="11.1796875" bestFit="1" customWidth="1"/>
    <col min="1146" max="1146" width="14.1796875" bestFit="1" customWidth="1"/>
    <col min="1147" max="1147" width="13.1796875" bestFit="1" customWidth="1"/>
    <col min="1148" max="1148" width="14.1796875" bestFit="1" customWidth="1"/>
    <col min="1149" max="1149" width="11.1796875" bestFit="1" customWidth="1"/>
    <col min="1150" max="1150" width="14.1796875" bestFit="1" customWidth="1"/>
    <col min="1151" max="1151" width="11.1796875" bestFit="1" customWidth="1"/>
    <col min="1152" max="1152" width="14.1796875" bestFit="1" customWidth="1"/>
    <col min="1153" max="1153" width="11.1796875" bestFit="1" customWidth="1"/>
    <col min="1154" max="1154" width="14.1796875" bestFit="1" customWidth="1"/>
    <col min="1155" max="1155" width="13.1796875" bestFit="1" customWidth="1"/>
    <col min="1156" max="1156" width="14.1796875" bestFit="1" customWidth="1"/>
    <col min="1157" max="1157" width="11.1796875" bestFit="1" customWidth="1"/>
    <col min="1158" max="1158" width="14.1796875" bestFit="1" customWidth="1"/>
    <col min="1159" max="1159" width="12.1796875" bestFit="1" customWidth="1"/>
    <col min="1160" max="1160" width="14.1796875" bestFit="1" customWidth="1"/>
    <col min="1161" max="1161" width="13.1796875" bestFit="1" customWidth="1"/>
    <col min="1162" max="1162" width="14.1796875" bestFit="1" customWidth="1"/>
    <col min="1163" max="1163" width="11.1796875" bestFit="1" customWidth="1"/>
    <col min="1164" max="1164" width="14.1796875" bestFit="1" customWidth="1"/>
    <col min="1165" max="1165" width="12.1796875" bestFit="1" customWidth="1"/>
    <col min="1166" max="1166" width="14.1796875" bestFit="1" customWidth="1"/>
    <col min="1167" max="1167" width="11.1796875" bestFit="1" customWidth="1"/>
    <col min="1168" max="1168" width="14.1796875" bestFit="1" customWidth="1"/>
    <col min="1169" max="1169" width="13.1796875" bestFit="1" customWidth="1"/>
    <col min="1170" max="1170" width="14.1796875" bestFit="1" customWidth="1"/>
    <col min="1171" max="1171" width="13.1796875" bestFit="1" customWidth="1"/>
    <col min="1172" max="1172" width="14.1796875" bestFit="1" customWidth="1"/>
    <col min="1173" max="1173" width="11.1796875" bestFit="1" customWidth="1"/>
    <col min="1174" max="1174" width="14.1796875" bestFit="1" customWidth="1"/>
    <col min="1175" max="1175" width="13.1796875" bestFit="1" customWidth="1"/>
    <col min="1176" max="1176" width="14.1796875" bestFit="1" customWidth="1"/>
    <col min="1177" max="1177" width="11.1796875" bestFit="1" customWidth="1"/>
    <col min="1178" max="1178" width="14.1796875" bestFit="1" customWidth="1"/>
    <col min="1179" max="1179" width="11.1796875" bestFit="1" customWidth="1"/>
    <col min="1180" max="1180" width="14.1796875" bestFit="1" customWidth="1"/>
    <col min="1181" max="1181" width="13.1796875" bestFit="1" customWidth="1"/>
    <col min="1182" max="1182" width="14.1796875" bestFit="1" customWidth="1"/>
    <col min="1183" max="1183" width="13.1796875" bestFit="1" customWidth="1"/>
    <col min="1184" max="1184" width="14.1796875" bestFit="1" customWidth="1"/>
    <col min="1185" max="1185" width="12.1796875" bestFit="1" customWidth="1"/>
    <col min="1186" max="1186" width="14.1796875" bestFit="1" customWidth="1"/>
    <col min="1187" max="1187" width="11.1796875" bestFit="1" customWidth="1"/>
    <col min="1188" max="1188" width="14.1796875" bestFit="1" customWidth="1"/>
    <col min="1189" max="1189" width="12.1796875" bestFit="1" customWidth="1"/>
    <col min="1190" max="1190" width="14.1796875" bestFit="1" customWidth="1"/>
    <col min="1191" max="1191" width="13.1796875" bestFit="1" customWidth="1"/>
    <col min="1192" max="1192" width="14.1796875" bestFit="1" customWidth="1"/>
    <col min="1193" max="1193" width="11.1796875" bestFit="1" customWidth="1"/>
    <col min="1194" max="1194" width="14.1796875" bestFit="1" customWidth="1"/>
    <col min="1195" max="1195" width="11.1796875" bestFit="1" customWidth="1"/>
    <col min="1196" max="1196" width="14.1796875" bestFit="1" customWidth="1"/>
    <col min="1197" max="1197" width="11.1796875" bestFit="1" customWidth="1"/>
    <col min="1198" max="1198" width="14.1796875" bestFit="1" customWidth="1"/>
    <col min="1199" max="1199" width="11.1796875" bestFit="1" customWidth="1"/>
    <col min="1200" max="1200" width="14.1796875" bestFit="1" customWidth="1"/>
    <col min="1201" max="1201" width="11.1796875" bestFit="1" customWidth="1"/>
    <col min="1202" max="1202" width="14.1796875" bestFit="1" customWidth="1"/>
    <col min="1203" max="1203" width="11.1796875" bestFit="1" customWidth="1"/>
    <col min="1204" max="1204" width="14.1796875" bestFit="1" customWidth="1"/>
    <col min="1205" max="1205" width="11.1796875" bestFit="1" customWidth="1"/>
    <col min="1206" max="1206" width="14.1796875" bestFit="1" customWidth="1"/>
    <col min="1207" max="1207" width="13.1796875" bestFit="1" customWidth="1"/>
    <col min="1208" max="1208" width="14.1796875" bestFit="1" customWidth="1"/>
    <col min="1209" max="1209" width="11.1796875" bestFit="1" customWidth="1"/>
    <col min="1210" max="1210" width="14.1796875" bestFit="1" customWidth="1"/>
    <col min="1211" max="1211" width="11.1796875" bestFit="1" customWidth="1"/>
    <col min="1212" max="1212" width="14.1796875" bestFit="1" customWidth="1"/>
    <col min="1213" max="1213" width="11.1796875" bestFit="1" customWidth="1"/>
    <col min="1214" max="1214" width="14.1796875" bestFit="1" customWidth="1"/>
    <col min="1215" max="1215" width="11.1796875" bestFit="1" customWidth="1"/>
    <col min="1216" max="1216" width="14.1796875" bestFit="1" customWidth="1"/>
    <col min="1217" max="1217" width="13.1796875" bestFit="1" customWidth="1"/>
    <col min="1218" max="1218" width="14.1796875" bestFit="1" customWidth="1"/>
    <col min="1219" max="1219" width="12.1796875" bestFit="1" customWidth="1"/>
    <col min="1220" max="1220" width="14.1796875" bestFit="1" customWidth="1"/>
    <col min="1221" max="1221" width="11.1796875" bestFit="1" customWidth="1"/>
    <col min="1222" max="1222" width="14.1796875" bestFit="1" customWidth="1"/>
    <col min="1223" max="1223" width="11.1796875" bestFit="1" customWidth="1"/>
    <col min="1224" max="1224" width="14.1796875" bestFit="1" customWidth="1"/>
    <col min="1225" max="1225" width="11.1796875" bestFit="1" customWidth="1"/>
    <col min="1226" max="1226" width="14.1796875" bestFit="1" customWidth="1"/>
    <col min="1227" max="1227" width="12.1796875" bestFit="1" customWidth="1"/>
    <col min="1228" max="1228" width="14.1796875" bestFit="1" customWidth="1"/>
    <col min="1229" max="1229" width="11.1796875" bestFit="1" customWidth="1"/>
    <col min="1230" max="1230" width="14.1796875" bestFit="1" customWidth="1"/>
    <col min="1231" max="1231" width="11.1796875" bestFit="1" customWidth="1"/>
    <col min="1232" max="1232" width="14.1796875" bestFit="1" customWidth="1"/>
    <col min="1233" max="1233" width="12.1796875" bestFit="1" customWidth="1"/>
    <col min="1234" max="1234" width="14.1796875" bestFit="1" customWidth="1"/>
    <col min="1235" max="1235" width="13.1796875" bestFit="1" customWidth="1"/>
    <col min="1236" max="1236" width="14.1796875" bestFit="1" customWidth="1"/>
    <col min="1237" max="1237" width="11.1796875" bestFit="1" customWidth="1"/>
    <col min="1238" max="1238" width="14.1796875" bestFit="1" customWidth="1"/>
    <col min="1239" max="1239" width="11.1796875" bestFit="1" customWidth="1"/>
    <col min="1240" max="1240" width="14.1796875" bestFit="1" customWidth="1"/>
    <col min="1241" max="1241" width="11.1796875" bestFit="1" customWidth="1"/>
    <col min="1242" max="1242" width="14.1796875" bestFit="1" customWidth="1"/>
    <col min="1243" max="1243" width="11.1796875" bestFit="1" customWidth="1"/>
    <col min="1244" max="1244" width="14.1796875" bestFit="1" customWidth="1"/>
    <col min="1245" max="1245" width="11.1796875" bestFit="1" customWidth="1"/>
    <col min="1246" max="1246" width="14.1796875" bestFit="1" customWidth="1"/>
    <col min="1247" max="1247" width="11.1796875" bestFit="1" customWidth="1"/>
    <col min="1248" max="1248" width="14.1796875" bestFit="1" customWidth="1"/>
    <col min="1249" max="1249" width="11.1796875" bestFit="1" customWidth="1"/>
    <col min="1250" max="1250" width="14.1796875" bestFit="1" customWidth="1"/>
    <col min="1251" max="1251" width="11.1796875" bestFit="1" customWidth="1"/>
    <col min="1252" max="1252" width="14.1796875" bestFit="1" customWidth="1"/>
    <col min="1253" max="1253" width="11.1796875" bestFit="1" customWidth="1"/>
    <col min="1254" max="1254" width="14.1796875" bestFit="1" customWidth="1"/>
    <col min="1255" max="1255" width="13.1796875" bestFit="1" customWidth="1"/>
    <col min="1256" max="1256" width="14.1796875" bestFit="1" customWidth="1"/>
    <col min="1257" max="1257" width="12.1796875" bestFit="1" customWidth="1"/>
    <col min="1258" max="1258" width="14.1796875" bestFit="1" customWidth="1"/>
    <col min="1259" max="1259" width="11.1796875" bestFit="1" customWidth="1"/>
    <col min="1260" max="1260" width="14.1796875" bestFit="1" customWidth="1"/>
    <col min="1261" max="1261" width="11.1796875" bestFit="1" customWidth="1"/>
    <col min="1262" max="1262" width="14.1796875" bestFit="1" customWidth="1"/>
    <col min="1263" max="1263" width="11.1796875" bestFit="1" customWidth="1"/>
    <col min="1264" max="1264" width="14.1796875" bestFit="1" customWidth="1"/>
    <col min="1265" max="1265" width="12.1796875" bestFit="1" customWidth="1"/>
    <col min="1266" max="1266" width="14.1796875" bestFit="1" customWidth="1"/>
    <col min="1267" max="1267" width="11.1796875" bestFit="1" customWidth="1"/>
    <col min="1268" max="1268" width="14.1796875" bestFit="1" customWidth="1"/>
    <col min="1269" max="1269" width="13.1796875" bestFit="1" customWidth="1"/>
    <col min="1270" max="1270" width="14.1796875" bestFit="1" customWidth="1"/>
    <col min="1271" max="1271" width="12.1796875" bestFit="1" customWidth="1"/>
    <col min="1272" max="1272" width="14.1796875" bestFit="1" customWidth="1"/>
    <col min="1273" max="1273" width="11.1796875" bestFit="1" customWidth="1"/>
    <col min="1274" max="1274" width="14.1796875" bestFit="1" customWidth="1"/>
    <col min="1275" max="1275" width="11.1796875" bestFit="1" customWidth="1"/>
    <col min="1276" max="1276" width="14.1796875" bestFit="1" customWidth="1"/>
    <col min="1277" max="1277" width="11.1796875" bestFit="1" customWidth="1"/>
    <col min="1278" max="1278" width="14.1796875" bestFit="1" customWidth="1"/>
    <col min="1279" max="1279" width="11.1796875" bestFit="1" customWidth="1"/>
    <col min="1280" max="1280" width="14.1796875" bestFit="1" customWidth="1"/>
    <col min="1281" max="1281" width="11.1796875" bestFit="1" customWidth="1"/>
    <col min="1282" max="1282" width="14.1796875" bestFit="1" customWidth="1"/>
    <col min="1283" max="1283" width="13.1796875" bestFit="1" customWidth="1"/>
    <col min="1284" max="1284" width="14.1796875" bestFit="1" customWidth="1"/>
    <col min="1285" max="1285" width="13.1796875" bestFit="1" customWidth="1"/>
    <col min="1286" max="1286" width="14.1796875" bestFit="1" customWidth="1"/>
    <col min="1287" max="1287" width="12.1796875" bestFit="1" customWidth="1"/>
    <col min="1288" max="1288" width="14.1796875" bestFit="1" customWidth="1"/>
    <col min="1289" max="1289" width="11.1796875" bestFit="1" customWidth="1"/>
    <col min="1290" max="1290" width="14.1796875" bestFit="1" customWidth="1"/>
    <col min="1291" max="1291" width="12.1796875" bestFit="1" customWidth="1"/>
    <col min="1292" max="1292" width="14.1796875" bestFit="1" customWidth="1"/>
    <col min="1293" max="1293" width="13.1796875" bestFit="1" customWidth="1"/>
    <col min="1294" max="1294" width="14.1796875" bestFit="1" customWidth="1"/>
    <col min="1295" max="1295" width="11.1796875" bestFit="1" customWidth="1"/>
    <col min="1296" max="1296" width="14.1796875" bestFit="1" customWidth="1"/>
    <col min="1297" max="1297" width="13.1796875" bestFit="1" customWidth="1"/>
    <col min="1298" max="1298" width="14.1796875" bestFit="1" customWidth="1"/>
    <col min="1299" max="1299" width="11.1796875" bestFit="1" customWidth="1"/>
    <col min="1300" max="1300" width="14.1796875" bestFit="1" customWidth="1"/>
    <col min="1301" max="1301" width="13.1796875" bestFit="1" customWidth="1"/>
    <col min="1302" max="1302" width="14.1796875" bestFit="1" customWidth="1"/>
    <col min="1303" max="1303" width="13.1796875" bestFit="1" customWidth="1"/>
    <col min="1304" max="1304" width="14.1796875" bestFit="1" customWidth="1"/>
    <col min="1305" max="1305" width="11.1796875" bestFit="1" customWidth="1"/>
    <col min="1306" max="1306" width="14.1796875" bestFit="1" customWidth="1"/>
    <col min="1307" max="1307" width="11.1796875" bestFit="1" customWidth="1"/>
    <col min="1308" max="1308" width="14.1796875" bestFit="1" customWidth="1"/>
    <col min="1309" max="1309" width="13.1796875" bestFit="1" customWidth="1"/>
    <col min="1310" max="1310" width="14.1796875" bestFit="1" customWidth="1"/>
    <col min="1311" max="1311" width="11.1796875" bestFit="1" customWidth="1"/>
    <col min="1312" max="1312" width="14.1796875" bestFit="1" customWidth="1"/>
    <col min="1313" max="1313" width="13.1796875" bestFit="1" customWidth="1"/>
    <col min="1314" max="1314" width="14.1796875" bestFit="1" customWidth="1"/>
    <col min="1315" max="1315" width="12.1796875" bestFit="1" customWidth="1"/>
    <col min="1316" max="1316" width="14.1796875" bestFit="1" customWidth="1"/>
    <col min="1317" max="1317" width="13.1796875" bestFit="1" customWidth="1"/>
    <col min="1318" max="1318" width="14.1796875" bestFit="1" customWidth="1"/>
    <col min="1319" max="1319" width="12.1796875" bestFit="1" customWidth="1"/>
    <col min="1320" max="1320" width="14.1796875" bestFit="1" customWidth="1"/>
    <col min="1321" max="1321" width="11.1796875" bestFit="1" customWidth="1"/>
    <col min="1322" max="1322" width="14.1796875" bestFit="1" customWidth="1"/>
    <col min="1323" max="1323" width="11.1796875" bestFit="1" customWidth="1"/>
    <col min="1324" max="1324" width="14.1796875" bestFit="1" customWidth="1"/>
    <col min="1325" max="1325" width="11.1796875" bestFit="1" customWidth="1"/>
    <col min="1326" max="1326" width="14.1796875" bestFit="1" customWidth="1"/>
    <col min="1327" max="1327" width="12.1796875" bestFit="1" customWidth="1"/>
    <col min="1328" max="1328" width="14.1796875" bestFit="1" customWidth="1"/>
    <col min="1329" max="1329" width="11.1796875" bestFit="1" customWidth="1"/>
    <col min="1330" max="1330" width="14.1796875" bestFit="1" customWidth="1"/>
    <col min="1331" max="1331" width="12.1796875" bestFit="1" customWidth="1"/>
    <col min="1332" max="1332" width="14.1796875" bestFit="1" customWidth="1"/>
    <col min="1333" max="1333" width="11.1796875" bestFit="1" customWidth="1"/>
    <col min="1334" max="1334" width="14.1796875" bestFit="1" customWidth="1"/>
    <col min="1335" max="1335" width="11.1796875" bestFit="1" customWidth="1"/>
    <col min="1336" max="1336" width="14.1796875" bestFit="1" customWidth="1"/>
    <col min="1337" max="1337" width="11.1796875" bestFit="1" customWidth="1"/>
    <col min="1338" max="1338" width="14.1796875" bestFit="1" customWidth="1"/>
    <col min="1339" max="1339" width="13.1796875" bestFit="1" customWidth="1"/>
    <col min="1340" max="1340" width="14.1796875" bestFit="1" customWidth="1"/>
    <col min="1341" max="1341" width="12.1796875" bestFit="1" customWidth="1"/>
    <col min="1342" max="1342" width="14.1796875" bestFit="1" customWidth="1"/>
    <col min="1343" max="1343" width="11.1796875" bestFit="1" customWidth="1"/>
    <col min="1344" max="1344" width="14.1796875" bestFit="1" customWidth="1"/>
    <col min="1345" max="1345" width="12.1796875" bestFit="1" customWidth="1"/>
    <col min="1346" max="1346" width="14.1796875" bestFit="1" customWidth="1"/>
    <col min="1347" max="1347" width="11.1796875" bestFit="1" customWidth="1"/>
    <col min="1348" max="1348" width="14.1796875" bestFit="1" customWidth="1"/>
    <col min="1349" max="1349" width="11.1796875" bestFit="1" customWidth="1"/>
    <col min="1350" max="1350" width="14.1796875" bestFit="1" customWidth="1"/>
    <col min="1351" max="1351" width="11.1796875" bestFit="1" customWidth="1"/>
    <col min="1352" max="1352" width="14.1796875" bestFit="1" customWidth="1"/>
    <col min="1353" max="1353" width="13.1796875" bestFit="1" customWidth="1"/>
    <col min="1354" max="1354" width="14.1796875" bestFit="1" customWidth="1"/>
    <col min="1355" max="1355" width="13.1796875" bestFit="1" customWidth="1"/>
    <col min="1356" max="1356" width="14.1796875" bestFit="1" customWidth="1"/>
    <col min="1357" max="1357" width="11.1796875" bestFit="1" customWidth="1"/>
    <col min="1358" max="1358" width="14.1796875" bestFit="1" customWidth="1"/>
    <col min="1359" max="1359" width="11.1796875" bestFit="1" customWidth="1"/>
    <col min="1360" max="1360" width="14.1796875" bestFit="1" customWidth="1"/>
    <col min="1361" max="1361" width="11.1796875" bestFit="1" customWidth="1"/>
    <col min="1362" max="1362" width="14.1796875" bestFit="1" customWidth="1"/>
    <col min="1363" max="1363" width="11.1796875" bestFit="1" customWidth="1"/>
    <col min="1364" max="1364" width="14.1796875" bestFit="1" customWidth="1"/>
    <col min="1365" max="1365" width="11.1796875" bestFit="1" customWidth="1"/>
    <col min="1366" max="1366" width="14.1796875" bestFit="1" customWidth="1"/>
    <col min="1367" max="1367" width="11.1796875" bestFit="1" customWidth="1"/>
    <col min="1368" max="1368" width="14.1796875" bestFit="1" customWidth="1"/>
    <col min="1369" max="1369" width="11.1796875" bestFit="1" customWidth="1"/>
    <col min="1370" max="1370" width="14.1796875" bestFit="1" customWidth="1"/>
    <col min="1371" max="1371" width="11.1796875" bestFit="1" customWidth="1"/>
    <col min="1372" max="1372" width="14.1796875" bestFit="1" customWidth="1"/>
    <col min="1373" max="1373" width="11.1796875" bestFit="1" customWidth="1"/>
    <col min="1374" max="1374" width="14.1796875" bestFit="1" customWidth="1"/>
    <col min="1375" max="1375" width="13.1796875" bestFit="1" customWidth="1"/>
    <col min="1376" max="1376" width="14.1796875" bestFit="1" customWidth="1"/>
    <col min="1377" max="1377" width="11.1796875" bestFit="1" customWidth="1"/>
    <col min="1378" max="1378" width="14.1796875" bestFit="1" customWidth="1"/>
    <col min="1379" max="1379" width="11.1796875" bestFit="1" customWidth="1"/>
    <col min="1380" max="1380" width="14.1796875" bestFit="1" customWidth="1"/>
    <col min="1381" max="1381" width="11.1796875" bestFit="1" customWidth="1"/>
    <col min="1382" max="1382" width="14.1796875" bestFit="1" customWidth="1"/>
    <col min="1383" max="1383" width="11.1796875" bestFit="1" customWidth="1"/>
    <col min="1384" max="1384" width="14.1796875" bestFit="1" customWidth="1"/>
    <col min="1385" max="1385" width="12.1796875" bestFit="1" customWidth="1"/>
    <col min="1386" max="1386" width="14.1796875" bestFit="1" customWidth="1"/>
    <col min="1387" max="1387" width="11.1796875" bestFit="1" customWidth="1"/>
    <col min="1388" max="1388" width="14.1796875" bestFit="1" customWidth="1"/>
    <col min="1389" max="1389" width="13.1796875" bestFit="1" customWidth="1"/>
    <col min="1390" max="1390" width="14.1796875" bestFit="1" customWidth="1"/>
    <col min="1391" max="1391" width="11.1796875" bestFit="1" customWidth="1"/>
    <col min="1392" max="1392" width="14.1796875" bestFit="1" customWidth="1"/>
    <col min="1393" max="1393" width="13.1796875" bestFit="1" customWidth="1"/>
    <col min="1394" max="1394" width="14.1796875" bestFit="1" customWidth="1"/>
    <col min="1395" max="1395" width="13.1796875" bestFit="1" customWidth="1"/>
    <col min="1396" max="1396" width="14.1796875" bestFit="1" customWidth="1"/>
    <col min="1397" max="1397" width="11.1796875" bestFit="1" customWidth="1"/>
    <col min="1398" max="1398" width="14.1796875" bestFit="1" customWidth="1"/>
    <col min="1399" max="1399" width="11.1796875" bestFit="1" customWidth="1"/>
    <col min="1400" max="1400" width="14.1796875" bestFit="1" customWidth="1"/>
    <col min="1401" max="1401" width="11.1796875" bestFit="1" customWidth="1"/>
    <col min="1402" max="1402" width="14.1796875" bestFit="1" customWidth="1"/>
    <col min="1403" max="1403" width="11.1796875" bestFit="1" customWidth="1"/>
    <col min="1404" max="1404" width="14.1796875" bestFit="1" customWidth="1"/>
    <col min="1405" max="1405" width="13.1796875" bestFit="1" customWidth="1"/>
    <col min="1406" max="1406" width="14.1796875" bestFit="1" customWidth="1"/>
    <col min="1407" max="1407" width="11.1796875" bestFit="1" customWidth="1"/>
    <col min="1408" max="1408" width="14.1796875" bestFit="1" customWidth="1"/>
    <col min="1409" max="1409" width="11.1796875" bestFit="1" customWidth="1"/>
    <col min="1410" max="1410" width="14.1796875" bestFit="1" customWidth="1"/>
    <col min="1411" max="1411" width="12.1796875" bestFit="1" customWidth="1"/>
    <col min="1412" max="1412" width="14.1796875" bestFit="1" customWidth="1"/>
    <col min="1413" max="1413" width="11.1796875" bestFit="1" customWidth="1"/>
    <col min="1414" max="1414" width="14.1796875" bestFit="1" customWidth="1"/>
    <col min="1415" max="1415" width="11.1796875" bestFit="1" customWidth="1"/>
    <col min="1416" max="1416" width="14.1796875" bestFit="1" customWidth="1"/>
    <col min="1417" max="1417" width="11.1796875" bestFit="1" customWidth="1"/>
    <col min="1418" max="1418" width="14.1796875" bestFit="1" customWidth="1"/>
    <col min="1419" max="1419" width="13.1796875" bestFit="1" customWidth="1"/>
    <col min="1420" max="1420" width="14.1796875" bestFit="1" customWidth="1"/>
    <col min="1421" max="1421" width="11.1796875" bestFit="1" customWidth="1"/>
    <col min="1422" max="1422" width="14.1796875" bestFit="1" customWidth="1"/>
    <col min="1423" max="1423" width="11.1796875" bestFit="1" customWidth="1"/>
    <col min="1424" max="1424" width="14.1796875" bestFit="1" customWidth="1"/>
    <col min="1425" max="1425" width="12.1796875" bestFit="1" customWidth="1"/>
    <col min="1426" max="1426" width="14.1796875" bestFit="1" customWidth="1"/>
    <col min="1427" max="1427" width="13.1796875" bestFit="1" customWidth="1"/>
    <col min="1428" max="1428" width="14.1796875" bestFit="1" customWidth="1"/>
    <col min="1429" max="1429" width="13.1796875" bestFit="1" customWidth="1"/>
    <col min="1430" max="1430" width="14.1796875" bestFit="1" customWidth="1"/>
    <col min="1431" max="1431" width="12.1796875" bestFit="1" customWidth="1"/>
    <col min="1432" max="1432" width="14.1796875" bestFit="1" customWidth="1"/>
    <col min="1433" max="1433" width="13.1796875" bestFit="1" customWidth="1"/>
    <col min="1434" max="1434" width="14.1796875" bestFit="1" customWidth="1"/>
    <col min="1435" max="1435" width="13.1796875" bestFit="1" customWidth="1"/>
    <col min="1436" max="1436" width="14.1796875" bestFit="1" customWidth="1"/>
    <col min="1437" max="1437" width="13.1796875" bestFit="1" customWidth="1"/>
    <col min="1438" max="1438" width="14.1796875" bestFit="1" customWidth="1"/>
    <col min="1439" max="1439" width="13.1796875" bestFit="1" customWidth="1"/>
    <col min="1440" max="1440" width="14.1796875" bestFit="1" customWidth="1"/>
    <col min="1441" max="1441" width="12.1796875" bestFit="1" customWidth="1"/>
    <col min="1442" max="1442" width="14.1796875" bestFit="1" customWidth="1"/>
    <col min="1443" max="1443" width="11.1796875" bestFit="1" customWidth="1"/>
    <col min="1444" max="1444" width="14.1796875" bestFit="1" customWidth="1"/>
    <col min="1445" max="1445" width="11.1796875" bestFit="1" customWidth="1"/>
    <col min="1446" max="1446" width="14.1796875" bestFit="1" customWidth="1"/>
    <col min="1447" max="1447" width="11.1796875" bestFit="1" customWidth="1"/>
    <col min="1448" max="1448" width="14.1796875" bestFit="1" customWidth="1"/>
    <col min="1449" max="1449" width="11.1796875" bestFit="1" customWidth="1"/>
    <col min="1450" max="1450" width="14.1796875" bestFit="1" customWidth="1"/>
    <col min="1451" max="1451" width="13.1796875" bestFit="1" customWidth="1"/>
    <col min="1452" max="1452" width="14.1796875" bestFit="1" customWidth="1"/>
    <col min="1453" max="1453" width="11.1796875" bestFit="1" customWidth="1"/>
    <col min="1454" max="1454" width="14.1796875" bestFit="1" customWidth="1"/>
    <col min="1455" max="1455" width="11.1796875" bestFit="1" customWidth="1"/>
    <col min="1456" max="1456" width="14.1796875" bestFit="1" customWidth="1"/>
    <col min="1457" max="1457" width="11.1796875" bestFit="1" customWidth="1"/>
    <col min="1458" max="1458" width="14.1796875" bestFit="1" customWidth="1"/>
    <col min="1459" max="1459" width="13.1796875" bestFit="1" customWidth="1"/>
    <col min="1460" max="1460" width="14.1796875" bestFit="1" customWidth="1"/>
    <col min="1461" max="1461" width="13.1796875" bestFit="1" customWidth="1"/>
    <col min="1462" max="1462" width="14.1796875" bestFit="1" customWidth="1"/>
    <col min="1463" max="1463" width="11.1796875" bestFit="1" customWidth="1"/>
    <col min="1464" max="1464" width="14.1796875" bestFit="1" customWidth="1"/>
    <col min="1465" max="1465" width="13.1796875" bestFit="1" customWidth="1"/>
    <col min="1466" max="1466" width="14.1796875" bestFit="1" customWidth="1"/>
    <col min="1467" max="1467" width="13.1796875" bestFit="1" customWidth="1"/>
    <col min="1468" max="1468" width="14.1796875" bestFit="1" customWidth="1"/>
    <col min="1469" max="1469" width="12.1796875" bestFit="1" customWidth="1"/>
    <col min="1470" max="1470" width="14.1796875" bestFit="1" customWidth="1"/>
    <col min="1471" max="1471" width="12.1796875" bestFit="1" customWidth="1"/>
    <col min="1472" max="1472" width="14.1796875" bestFit="1" customWidth="1"/>
    <col min="1473" max="1473" width="11.1796875" bestFit="1" customWidth="1"/>
    <col min="1474" max="1474" width="14.1796875" bestFit="1" customWidth="1"/>
    <col min="1475" max="1475" width="13.1796875" bestFit="1" customWidth="1"/>
    <col min="1476" max="1476" width="14.1796875" bestFit="1" customWidth="1"/>
    <col min="1477" max="1477" width="13.1796875" bestFit="1" customWidth="1"/>
    <col min="1478" max="1478" width="14.1796875" bestFit="1" customWidth="1"/>
    <col min="1479" max="1479" width="11.1796875" bestFit="1" customWidth="1"/>
    <col min="1480" max="1480" width="14.1796875" bestFit="1" customWidth="1"/>
    <col min="1481" max="1481" width="11.1796875" bestFit="1" customWidth="1"/>
    <col min="1482" max="1482" width="14.1796875" bestFit="1" customWidth="1"/>
    <col min="1483" max="1483" width="11.1796875" bestFit="1" customWidth="1"/>
    <col min="1484" max="1484" width="14.1796875" bestFit="1" customWidth="1"/>
    <col min="1485" max="1485" width="11.1796875" bestFit="1" customWidth="1"/>
    <col min="1486" max="1486" width="14.1796875" bestFit="1" customWidth="1"/>
    <col min="1487" max="1487" width="13.1796875" bestFit="1" customWidth="1"/>
    <col min="1488" max="1488" width="14.1796875" bestFit="1" customWidth="1"/>
    <col min="1489" max="1489" width="12.1796875" bestFit="1" customWidth="1"/>
    <col min="1490" max="1490" width="14.1796875" bestFit="1" customWidth="1"/>
    <col min="1491" max="1491" width="11.1796875" bestFit="1" customWidth="1"/>
    <col min="1492" max="1492" width="14.1796875" bestFit="1" customWidth="1"/>
    <col min="1493" max="1493" width="11.1796875" bestFit="1" customWidth="1"/>
    <col min="1494" max="1494" width="14.1796875" bestFit="1" customWidth="1"/>
    <col min="1495" max="1495" width="11.1796875" bestFit="1" customWidth="1"/>
    <col min="1496" max="1496" width="14.1796875" bestFit="1" customWidth="1"/>
    <col min="1497" max="1497" width="11.1796875" bestFit="1" customWidth="1"/>
    <col min="1498" max="1498" width="14.1796875" bestFit="1" customWidth="1"/>
    <col min="1499" max="1499" width="11.1796875" bestFit="1" customWidth="1"/>
    <col min="1500" max="1500" width="14.1796875" bestFit="1" customWidth="1"/>
    <col min="1501" max="1501" width="11.1796875" bestFit="1" customWidth="1"/>
    <col min="1502" max="1502" width="14.1796875" bestFit="1" customWidth="1"/>
    <col min="1503" max="1503" width="11.1796875" bestFit="1" customWidth="1"/>
    <col min="1504" max="1504" width="14.1796875" bestFit="1" customWidth="1"/>
    <col min="1505" max="1505" width="11.1796875" bestFit="1" customWidth="1"/>
    <col min="1506" max="1506" width="14.1796875" bestFit="1" customWidth="1"/>
    <col min="1507" max="1507" width="11.1796875" bestFit="1" customWidth="1"/>
    <col min="1508" max="1508" width="14.1796875" bestFit="1" customWidth="1"/>
    <col min="1509" max="1509" width="11.1796875" bestFit="1" customWidth="1"/>
    <col min="1510" max="1510" width="14.1796875" bestFit="1" customWidth="1"/>
    <col min="1511" max="1511" width="12.1796875" bestFit="1" customWidth="1"/>
    <col min="1512" max="1512" width="14.1796875" bestFit="1" customWidth="1"/>
    <col min="1513" max="1513" width="11.1796875" bestFit="1" customWidth="1"/>
    <col min="1514" max="1514" width="14.1796875" bestFit="1" customWidth="1"/>
    <col min="1515" max="1515" width="13.1796875" bestFit="1" customWidth="1"/>
    <col min="1516" max="1516" width="14.1796875" bestFit="1" customWidth="1"/>
    <col min="1517" max="1517" width="11.1796875" bestFit="1" customWidth="1"/>
    <col min="1518" max="1518" width="14.1796875" bestFit="1" customWidth="1"/>
    <col min="1519" max="1519" width="11.1796875" bestFit="1" customWidth="1"/>
    <col min="1520" max="1520" width="14.1796875" bestFit="1" customWidth="1"/>
    <col min="1521" max="1521" width="11.1796875" bestFit="1" customWidth="1"/>
    <col min="1522" max="1522" width="14.1796875" bestFit="1" customWidth="1"/>
    <col min="1523" max="1523" width="13.1796875" bestFit="1" customWidth="1"/>
    <col min="1524" max="1524" width="14.1796875" bestFit="1" customWidth="1"/>
    <col min="1525" max="1525" width="11.1796875" bestFit="1" customWidth="1"/>
    <col min="1526" max="1526" width="14.1796875" bestFit="1" customWidth="1"/>
    <col min="1527" max="1527" width="12.1796875" bestFit="1" customWidth="1"/>
    <col min="1528" max="1528" width="14.1796875" bestFit="1" customWidth="1"/>
    <col min="1529" max="1529" width="13.1796875" bestFit="1" customWidth="1"/>
    <col min="1530" max="1530" width="14.1796875" bestFit="1" customWidth="1"/>
    <col min="1531" max="1531" width="11.1796875" bestFit="1" customWidth="1"/>
    <col min="1532" max="1532" width="14.1796875" bestFit="1" customWidth="1"/>
    <col min="1533" max="1533" width="13.1796875" bestFit="1" customWidth="1"/>
    <col min="1534" max="1534" width="14.1796875" bestFit="1" customWidth="1"/>
    <col min="1535" max="1535" width="13.1796875" bestFit="1" customWidth="1"/>
    <col min="1536" max="1536" width="14.1796875" bestFit="1" customWidth="1"/>
    <col min="1537" max="1537" width="11.1796875" bestFit="1" customWidth="1"/>
    <col min="1538" max="1538" width="14.1796875" bestFit="1" customWidth="1"/>
    <col min="1539" max="1539" width="11.1796875" bestFit="1" customWidth="1"/>
    <col min="1540" max="1540" width="14.1796875" bestFit="1" customWidth="1"/>
    <col min="1541" max="1541" width="11.1796875" bestFit="1" customWidth="1"/>
    <col min="1542" max="1542" width="14.1796875" bestFit="1" customWidth="1"/>
    <col min="1543" max="1543" width="11.1796875" bestFit="1" customWidth="1"/>
    <col min="1544" max="1544" width="14.1796875" bestFit="1" customWidth="1"/>
    <col min="1545" max="1545" width="11.1796875" bestFit="1" customWidth="1"/>
    <col min="1546" max="1546" width="14.1796875" bestFit="1" customWidth="1"/>
    <col min="1547" max="1547" width="12.1796875" bestFit="1" customWidth="1"/>
    <col min="1548" max="1548" width="14.1796875" bestFit="1" customWidth="1"/>
    <col min="1549" max="1549" width="11.1796875" bestFit="1" customWidth="1"/>
    <col min="1550" max="1550" width="14.1796875" bestFit="1" customWidth="1"/>
    <col min="1551" max="1551" width="11.1796875" bestFit="1" customWidth="1"/>
    <col min="1552" max="1552" width="14.1796875" bestFit="1" customWidth="1"/>
    <col min="1553" max="1553" width="11.1796875" bestFit="1" customWidth="1"/>
    <col min="1554" max="1554" width="14.1796875" bestFit="1" customWidth="1"/>
    <col min="1555" max="1555" width="13.1796875" bestFit="1" customWidth="1"/>
    <col min="1556" max="1556" width="14.1796875" bestFit="1" customWidth="1"/>
    <col min="1557" max="1557" width="13.1796875" bestFit="1" customWidth="1"/>
    <col min="1558" max="1558" width="14.1796875" bestFit="1" customWidth="1"/>
    <col min="1559" max="1559" width="13.1796875" bestFit="1" customWidth="1"/>
    <col min="1560" max="1560" width="14.1796875" bestFit="1" customWidth="1"/>
    <col min="1561" max="1561" width="12.1796875" bestFit="1" customWidth="1"/>
    <col min="1562" max="1562" width="14.1796875" bestFit="1" customWidth="1"/>
    <col min="1563" max="1563" width="11.1796875" bestFit="1" customWidth="1"/>
    <col min="1564" max="1564" width="14.1796875" bestFit="1" customWidth="1"/>
    <col min="1565" max="1565" width="11.1796875" bestFit="1" customWidth="1"/>
    <col min="1566" max="1566" width="14.1796875" bestFit="1" customWidth="1"/>
    <col min="1567" max="1567" width="12.1796875" bestFit="1" customWidth="1"/>
    <col min="1568" max="1568" width="14.1796875" bestFit="1" customWidth="1"/>
    <col min="1569" max="1569" width="11.1796875" bestFit="1" customWidth="1"/>
    <col min="1570" max="1570" width="14.1796875" bestFit="1" customWidth="1"/>
    <col min="1571" max="1571" width="11.1796875" bestFit="1" customWidth="1"/>
    <col min="1572" max="1572" width="14.1796875" bestFit="1" customWidth="1"/>
    <col min="1573" max="1573" width="11.1796875" bestFit="1" customWidth="1"/>
    <col min="1574" max="1574" width="14.1796875" bestFit="1" customWidth="1"/>
    <col min="1575" max="1575" width="13.1796875" bestFit="1" customWidth="1"/>
    <col min="1576" max="1576" width="14.1796875" bestFit="1" customWidth="1"/>
    <col min="1577" max="1577" width="11.1796875" bestFit="1" customWidth="1"/>
    <col min="1578" max="1578" width="14.1796875" bestFit="1" customWidth="1"/>
    <col min="1579" max="1579" width="11.1796875" bestFit="1" customWidth="1"/>
    <col min="1580" max="1580" width="14.1796875" bestFit="1" customWidth="1"/>
    <col min="1581" max="1581" width="11.1796875" bestFit="1" customWidth="1"/>
    <col min="1582" max="1582" width="14.1796875" bestFit="1" customWidth="1"/>
    <col min="1583" max="1583" width="13.1796875" bestFit="1" customWidth="1"/>
    <col min="1584" max="1584" width="14.1796875" bestFit="1" customWidth="1"/>
    <col min="1585" max="1585" width="11.1796875" bestFit="1" customWidth="1"/>
    <col min="1586" max="1586" width="14.1796875" bestFit="1" customWidth="1"/>
    <col min="1587" max="1587" width="11.1796875" bestFit="1" customWidth="1"/>
    <col min="1588" max="1588" width="14.1796875" bestFit="1" customWidth="1"/>
    <col min="1589" max="1589" width="12.1796875" bestFit="1" customWidth="1"/>
    <col min="1590" max="1590" width="14.1796875" bestFit="1" customWidth="1"/>
    <col min="1591" max="1591" width="12.1796875" bestFit="1" customWidth="1"/>
    <col min="1592" max="1592" width="14.1796875" bestFit="1" customWidth="1"/>
    <col min="1593" max="1593" width="13.1796875" bestFit="1" customWidth="1"/>
    <col min="1594" max="1594" width="14.1796875" bestFit="1" customWidth="1"/>
    <col min="1595" max="1595" width="11.1796875" bestFit="1" customWidth="1"/>
    <col min="1596" max="1596" width="14.1796875" bestFit="1" customWidth="1"/>
    <col min="1597" max="1597" width="13.1796875" bestFit="1" customWidth="1"/>
    <col min="1598" max="1598" width="14.1796875" bestFit="1" customWidth="1"/>
    <col min="1599" max="1599" width="11.1796875" bestFit="1" customWidth="1"/>
    <col min="1600" max="1600" width="14.1796875" bestFit="1" customWidth="1"/>
    <col min="1601" max="1601" width="11.1796875" bestFit="1" customWidth="1"/>
    <col min="1602" max="1602" width="14.1796875" bestFit="1" customWidth="1"/>
    <col min="1603" max="1603" width="13.1796875" bestFit="1" customWidth="1"/>
    <col min="1604" max="1604" width="14.1796875" bestFit="1" customWidth="1"/>
    <col min="1605" max="1605" width="12.1796875" bestFit="1" customWidth="1"/>
    <col min="1606" max="1606" width="14.1796875" bestFit="1" customWidth="1"/>
    <col min="1607" max="1607" width="13.1796875" bestFit="1" customWidth="1"/>
    <col min="1608" max="1608" width="14.1796875" bestFit="1" customWidth="1"/>
    <col min="1609" max="1609" width="13.1796875" bestFit="1" customWidth="1"/>
    <col min="1610" max="1610" width="14.1796875" bestFit="1" customWidth="1"/>
    <col min="1611" max="1611" width="11.1796875" bestFit="1" customWidth="1"/>
    <col min="1612" max="1612" width="14.1796875" bestFit="1" customWidth="1"/>
    <col min="1613" max="1613" width="13.1796875" bestFit="1" customWidth="1"/>
    <col min="1614" max="1614" width="14.1796875" bestFit="1" customWidth="1"/>
    <col min="1615" max="1615" width="12.1796875" bestFit="1" customWidth="1"/>
    <col min="1616" max="1616" width="14.1796875" bestFit="1" customWidth="1"/>
    <col min="1617" max="1617" width="11.1796875" bestFit="1" customWidth="1"/>
    <col min="1618" max="1618" width="14.1796875" bestFit="1" customWidth="1"/>
    <col min="1619" max="1619" width="11.1796875" bestFit="1" customWidth="1"/>
    <col min="1620" max="1620" width="14.1796875" bestFit="1" customWidth="1"/>
    <col min="1621" max="1621" width="13.1796875" bestFit="1" customWidth="1"/>
    <col min="1622" max="1622" width="14.1796875" bestFit="1" customWidth="1"/>
    <col min="1623" max="1623" width="12.1796875" bestFit="1" customWidth="1"/>
    <col min="1624" max="1624" width="14.1796875" bestFit="1" customWidth="1"/>
    <col min="1625" max="1625" width="13.1796875" bestFit="1" customWidth="1"/>
    <col min="1626" max="1626" width="14.1796875" bestFit="1" customWidth="1"/>
    <col min="1627" max="1627" width="11.1796875" bestFit="1" customWidth="1"/>
    <col min="1628" max="1628" width="14.1796875" bestFit="1" customWidth="1"/>
    <col min="1629" max="1629" width="11.1796875" bestFit="1" customWidth="1"/>
    <col min="1630" max="1630" width="14.1796875" bestFit="1" customWidth="1"/>
    <col min="1631" max="1631" width="11.1796875" bestFit="1" customWidth="1"/>
    <col min="1632" max="1632" width="14.1796875" bestFit="1" customWidth="1"/>
    <col min="1633" max="1633" width="13.1796875" bestFit="1" customWidth="1"/>
    <col min="1634" max="1634" width="14.1796875" bestFit="1" customWidth="1"/>
    <col min="1635" max="1635" width="11.1796875" bestFit="1" customWidth="1"/>
    <col min="1636" max="1636" width="14.1796875" bestFit="1" customWidth="1"/>
    <col min="1637" max="1637" width="11.1796875" bestFit="1" customWidth="1"/>
    <col min="1638" max="1638" width="14.1796875" bestFit="1" customWidth="1"/>
    <col min="1639" max="1639" width="13.1796875" bestFit="1" customWidth="1"/>
    <col min="1640" max="1640" width="14.1796875" bestFit="1" customWidth="1"/>
    <col min="1641" max="1641" width="11.1796875" bestFit="1" customWidth="1"/>
    <col min="1642" max="1642" width="14.1796875" bestFit="1" customWidth="1"/>
    <col min="1643" max="1643" width="11.1796875" bestFit="1" customWidth="1"/>
    <col min="1644" max="1644" width="14.1796875" bestFit="1" customWidth="1"/>
    <col min="1645" max="1645" width="11.1796875" bestFit="1" customWidth="1"/>
    <col min="1646" max="1646" width="14.1796875" bestFit="1" customWidth="1"/>
    <col min="1647" max="1647" width="13.1796875" bestFit="1" customWidth="1"/>
    <col min="1648" max="1648" width="14.1796875" bestFit="1" customWidth="1"/>
    <col min="1649" max="1649" width="11.1796875" bestFit="1" customWidth="1"/>
    <col min="1650" max="1650" width="14.1796875" bestFit="1" customWidth="1"/>
    <col min="1651" max="1651" width="13.1796875" bestFit="1" customWidth="1"/>
    <col min="1652" max="1652" width="14.1796875" bestFit="1" customWidth="1"/>
    <col min="1653" max="1653" width="13.1796875" bestFit="1" customWidth="1"/>
    <col min="1654" max="1654" width="14.1796875" bestFit="1" customWidth="1"/>
    <col min="1655" max="1655" width="13.1796875" bestFit="1" customWidth="1"/>
    <col min="1656" max="1656" width="14.1796875" bestFit="1" customWidth="1"/>
    <col min="1657" max="1657" width="11.1796875" bestFit="1" customWidth="1"/>
    <col min="1658" max="1658" width="14.1796875" bestFit="1" customWidth="1"/>
    <col min="1659" max="1659" width="11.1796875" bestFit="1" customWidth="1"/>
    <col min="1660" max="1660" width="14.1796875" bestFit="1" customWidth="1"/>
    <col min="1661" max="1661" width="12.1796875" bestFit="1" customWidth="1"/>
    <col min="1662" max="1662" width="14.1796875" bestFit="1" customWidth="1"/>
    <col min="1663" max="1663" width="11.1796875" bestFit="1" customWidth="1"/>
    <col min="1664" max="1664" width="14.1796875" bestFit="1" customWidth="1"/>
    <col min="1665" max="1665" width="13.1796875" bestFit="1" customWidth="1"/>
    <col min="1666" max="1666" width="14.1796875" bestFit="1" customWidth="1"/>
    <col min="1667" max="1667" width="13.1796875" bestFit="1" customWidth="1"/>
    <col min="1668" max="1668" width="14.1796875" bestFit="1" customWidth="1"/>
    <col min="1669" max="1669" width="11.1796875" bestFit="1" customWidth="1"/>
    <col min="1670" max="1670" width="14.1796875" bestFit="1" customWidth="1"/>
    <col min="1671" max="1671" width="13.1796875" bestFit="1" customWidth="1"/>
    <col min="1672" max="1672" width="14.1796875" bestFit="1" customWidth="1"/>
    <col min="1673" max="1673" width="11.1796875" bestFit="1" customWidth="1"/>
    <col min="1674" max="1674" width="14.1796875" bestFit="1" customWidth="1"/>
    <col min="1675" max="1675" width="13.1796875" bestFit="1" customWidth="1"/>
    <col min="1676" max="1676" width="14.1796875" bestFit="1" customWidth="1"/>
    <col min="1677" max="1677" width="13.1796875" bestFit="1" customWidth="1"/>
    <col min="1678" max="1678" width="14.1796875" bestFit="1" customWidth="1"/>
    <col min="1679" max="1679" width="13.1796875" bestFit="1" customWidth="1"/>
    <col min="1680" max="1680" width="14.1796875" bestFit="1" customWidth="1"/>
    <col min="1681" max="1681" width="11.1796875" bestFit="1" customWidth="1"/>
    <col min="1682" max="1682" width="14.1796875" bestFit="1" customWidth="1"/>
    <col min="1683" max="1683" width="13.1796875" bestFit="1" customWidth="1"/>
    <col min="1684" max="1684" width="14.1796875" bestFit="1" customWidth="1"/>
    <col min="1685" max="1685" width="13.1796875" bestFit="1" customWidth="1"/>
    <col min="1686" max="1686" width="14.1796875" bestFit="1" customWidth="1"/>
    <col min="1687" max="1687" width="13.1796875" bestFit="1" customWidth="1"/>
    <col min="1688" max="1688" width="14.1796875" bestFit="1" customWidth="1"/>
    <col min="1689" max="1689" width="11.1796875" bestFit="1" customWidth="1"/>
    <col min="1690" max="1690" width="14.1796875" bestFit="1" customWidth="1"/>
    <col min="1691" max="1691" width="11.1796875" bestFit="1" customWidth="1"/>
    <col min="1692" max="1692" width="14.1796875" bestFit="1" customWidth="1"/>
    <col min="1693" max="1693" width="11.1796875" bestFit="1" customWidth="1"/>
    <col min="1694" max="1694" width="14.1796875" bestFit="1" customWidth="1"/>
    <col min="1695" max="1695" width="11.1796875" bestFit="1" customWidth="1"/>
    <col min="1696" max="1696" width="14.1796875" bestFit="1" customWidth="1"/>
    <col min="1697" max="1697" width="11.1796875" bestFit="1" customWidth="1"/>
    <col min="1698" max="1698" width="14.1796875" bestFit="1" customWidth="1"/>
    <col min="1699" max="1699" width="13.1796875" bestFit="1" customWidth="1"/>
    <col min="1700" max="1700" width="14.1796875" bestFit="1" customWidth="1"/>
    <col min="1701" max="1701" width="11.1796875" bestFit="1" customWidth="1"/>
    <col min="1702" max="1702" width="14.1796875" bestFit="1" customWidth="1"/>
    <col min="1703" max="1703" width="11.1796875" bestFit="1" customWidth="1"/>
    <col min="1704" max="1704" width="14.1796875" bestFit="1" customWidth="1"/>
    <col min="1705" max="1705" width="11.1796875" bestFit="1" customWidth="1"/>
    <col min="1706" max="1706" width="14.1796875" bestFit="1" customWidth="1"/>
    <col min="1707" max="1707" width="13.1796875" bestFit="1" customWidth="1"/>
    <col min="1708" max="1708" width="14.1796875" bestFit="1" customWidth="1"/>
    <col min="1709" max="1709" width="11.1796875" bestFit="1" customWidth="1"/>
    <col min="1710" max="1710" width="14.1796875" bestFit="1" customWidth="1"/>
    <col min="1711" max="1711" width="13.1796875" bestFit="1" customWidth="1"/>
    <col min="1712" max="1712" width="14.1796875" bestFit="1" customWidth="1"/>
    <col min="1713" max="1713" width="11.1796875" bestFit="1" customWidth="1"/>
    <col min="1714" max="1714" width="14.1796875" bestFit="1" customWidth="1"/>
    <col min="1715" max="1715" width="11.1796875" bestFit="1" customWidth="1"/>
    <col min="1716" max="1716" width="14.1796875" bestFit="1" customWidth="1"/>
    <col min="1717" max="1717" width="13.1796875" bestFit="1" customWidth="1"/>
    <col min="1718" max="1718" width="14.1796875" bestFit="1" customWidth="1"/>
    <col min="1719" max="1719" width="11.1796875" bestFit="1" customWidth="1"/>
    <col min="1720" max="1720" width="14.1796875" bestFit="1" customWidth="1"/>
    <col min="1721" max="1721" width="11.1796875" bestFit="1" customWidth="1"/>
    <col min="1722" max="1722" width="14.1796875" bestFit="1" customWidth="1"/>
    <col min="1723" max="1723" width="11.1796875" bestFit="1" customWidth="1"/>
    <col min="1724" max="1724" width="14.1796875" bestFit="1" customWidth="1"/>
    <col min="1725" max="1725" width="11.1796875" bestFit="1" customWidth="1"/>
    <col min="1726" max="1726" width="14.1796875" bestFit="1" customWidth="1"/>
    <col min="1727" max="1727" width="11.1796875" bestFit="1" customWidth="1"/>
    <col min="1728" max="1728" width="14.1796875" bestFit="1" customWidth="1"/>
    <col min="1729" max="1729" width="11.1796875" bestFit="1" customWidth="1"/>
    <col min="1730" max="1730" width="14.1796875" bestFit="1" customWidth="1"/>
    <col min="1731" max="1731" width="11.1796875" bestFit="1" customWidth="1"/>
    <col min="1732" max="1732" width="14.1796875" bestFit="1" customWidth="1"/>
    <col min="1733" max="1733" width="13.1796875" bestFit="1" customWidth="1"/>
    <col min="1734" max="1734" width="14.1796875" bestFit="1" customWidth="1"/>
    <col min="1735" max="1735" width="13.1796875" bestFit="1" customWidth="1"/>
    <col min="1736" max="1736" width="14.1796875" bestFit="1" customWidth="1"/>
    <col min="1737" max="1737" width="13.1796875" bestFit="1" customWidth="1"/>
    <col min="1738" max="1738" width="14.1796875" bestFit="1" customWidth="1"/>
    <col min="1739" max="1739" width="11.1796875" bestFit="1" customWidth="1"/>
    <col min="1740" max="1740" width="14.1796875" bestFit="1" customWidth="1"/>
    <col min="1741" max="1741" width="11.1796875" bestFit="1" customWidth="1"/>
    <col min="1742" max="1742" width="14.1796875" bestFit="1" customWidth="1"/>
    <col min="1743" max="1743" width="11.1796875" bestFit="1" customWidth="1"/>
    <col min="1744" max="1744" width="14.1796875" bestFit="1" customWidth="1"/>
    <col min="1745" max="1745" width="11.1796875" bestFit="1" customWidth="1"/>
    <col min="1746" max="1746" width="14.1796875" bestFit="1" customWidth="1"/>
    <col min="1747" max="1747" width="13.1796875" bestFit="1" customWidth="1"/>
    <col min="1748" max="1748" width="14.1796875" bestFit="1" customWidth="1"/>
    <col min="1749" max="1749" width="13.1796875" bestFit="1" customWidth="1"/>
    <col min="1750" max="1750" width="14.1796875" bestFit="1" customWidth="1"/>
    <col min="1751" max="1751" width="11.1796875" bestFit="1" customWidth="1"/>
    <col min="1752" max="1752" width="14.1796875" bestFit="1" customWidth="1"/>
    <col min="1753" max="1753" width="11.1796875" bestFit="1" customWidth="1"/>
    <col min="1754" max="1754" width="14.1796875" bestFit="1" customWidth="1"/>
    <col min="1755" max="1755" width="11.1796875" bestFit="1" customWidth="1"/>
    <col min="1756" max="1756" width="14.1796875" bestFit="1" customWidth="1"/>
    <col min="1757" max="1757" width="11.1796875" bestFit="1" customWidth="1"/>
    <col min="1758" max="1758" width="14.1796875" bestFit="1" customWidth="1"/>
    <col min="1759" max="1759" width="13.1796875" bestFit="1" customWidth="1"/>
    <col min="1760" max="1760" width="14.1796875" bestFit="1" customWidth="1"/>
    <col min="1761" max="1761" width="11.1796875" bestFit="1" customWidth="1"/>
    <col min="1762" max="1762" width="14.1796875" bestFit="1" customWidth="1"/>
    <col min="1763" max="1763" width="13.1796875" bestFit="1" customWidth="1"/>
    <col min="1764" max="1764" width="14.1796875" bestFit="1" customWidth="1"/>
    <col min="1765" max="1765" width="11.1796875" bestFit="1" customWidth="1"/>
    <col min="1766" max="1766" width="14.1796875" bestFit="1" customWidth="1"/>
    <col min="1767" max="1767" width="12.1796875" bestFit="1" customWidth="1"/>
    <col min="1768" max="1768" width="14.1796875" bestFit="1" customWidth="1"/>
    <col min="1769" max="1769" width="12.1796875" bestFit="1" customWidth="1"/>
    <col min="1770" max="1770" width="14.1796875" bestFit="1" customWidth="1"/>
    <col min="1771" max="1771" width="12.1796875" bestFit="1" customWidth="1"/>
    <col min="1772" max="1772" width="14.1796875" bestFit="1" customWidth="1"/>
    <col min="1773" max="1773" width="13.1796875" bestFit="1" customWidth="1"/>
    <col min="1774" max="1774" width="14.1796875" bestFit="1" customWidth="1"/>
    <col min="1775" max="1775" width="12.1796875" bestFit="1" customWidth="1"/>
    <col min="1776" max="1776" width="14.1796875" bestFit="1" customWidth="1"/>
    <col min="1777" max="1777" width="11.1796875" bestFit="1" customWidth="1"/>
    <col min="1778" max="1778" width="14.1796875" bestFit="1" customWidth="1"/>
    <col min="1779" max="1779" width="11.1796875" bestFit="1" customWidth="1"/>
    <col min="1780" max="1780" width="14.1796875" bestFit="1" customWidth="1"/>
    <col min="1781" max="1781" width="11.1796875" bestFit="1" customWidth="1"/>
    <col min="1782" max="1782" width="14.1796875" bestFit="1" customWidth="1"/>
    <col min="1783" max="1783" width="11.1796875" bestFit="1" customWidth="1"/>
    <col min="1784" max="1784" width="14.1796875" bestFit="1" customWidth="1"/>
    <col min="1785" max="1785" width="11.1796875" bestFit="1" customWidth="1"/>
    <col min="1786" max="1786" width="14.1796875" bestFit="1" customWidth="1"/>
    <col min="1787" max="1787" width="11.1796875" bestFit="1" customWidth="1"/>
    <col min="1788" max="1788" width="14.1796875" bestFit="1" customWidth="1"/>
    <col min="1789" max="1789" width="11.1796875" bestFit="1" customWidth="1"/>
    <col min="1790" max="1790" width="14.1796875" bestFit="1" customWidth="1"/>
    <col min="1791" max="1791" width="11.1796875" bestFit="1" customWidth="1"/>
    <col min="1792" max="1792" width="14.1796875" bestFit="1" customWidth="1"/>
    <col min="1793" max="1793" width="11.1796875" bestFit="1" customWidth="1"/>
    <col min="1794" max="1794" width="14.1796875" bestFit="1" customWidth="1"/>
    <col min="1795" max="1795" width="13.1796875" bestFit="1" customWidth="1"/>
    <col min="1796" max="1796" width="14.1796875" bestFit="1" customWidth="1"/>
    <col min="1797" max="1797" width="11.1796875" bestFit="1" customWidth="1"/>
    <col min="1798" max="1798" width="14.1796875" bestFit="1" customWidth="1"/>
    <col min="1799" max="1799" width="12.1796875" bestFit="1" customWidth="1"/>
    <col min="1800" max="1800" width="14.1796875" bestFit="1" customWidth="1"/>
    <col min="1801" max="1801" width="11.1796875" bestFit="1" customWidth="1"/>
    <col min="1802" max="1802" width="14.1796875" bestFit="1" customWidth="1"/>
    <col min="1803" max="1803" width="11.1796875" bestFit="1" customWidth="1"/>
    <col min="1804" max="1804" width="14.1796875" bestFit="1" customWidth="1"/>
    <col min="1805" max="1805" width="12.1796875" bestFit="1" customWidth="1"/>
    <col min="1806" max="1806" width="14.1796875" bestFit="1" customWidth="1"/>
    <col min="1807" max="1807" width="11.1796875" bestFit="1" customWidth="1"/>
    <col min="1808" max="1808" width="14.1796875" bestFit="1" customWidth="1"/>
    <col min="1809" max="1809" width="11.1796875" bestFit="1" customWidth="1"/>
    <col min="1810" max="1810" width="14.1796875" bestFit="1" customWidth="1"/>
    <col min="1811" max="1811" width="11.1796875" bestFit="1" customWidth="1"/>
    <col min="1812" max="1812" width="14.1796875" bestFit="1" customWidth="1"/>
    <col min="1813" max="1813" width="11.1796875" bestFit="1" customWidth="1"/>
    <col min="1814" max="1814" width="14.1796875" bestFit="1" customWidth="1"/>
    <col min="1815" max="1815" width="11.1796875" bestFit="1" customWidth="1"/>
    <col min="1816" max="1816" width="14.1796875" bestFit="1" customWidth="1"/>
    <col min="1817" max="1817" width="11.1796875" bestFit="1" customWidth="1"/>
    <col min="1818" max="1818" width="14.1796875" bestFit="1" customWidth="1"/>
    <col min="1819" max="1819" width="11.1796875" bestFit="1" customWidth="1"/>
    <col min="1820" max="1820" width="14.1796875" bestFit="1" customWidth="1"/>
    <col min="1821" max="1821" width="11.1796875" bestFit="1" customWidth="1"/>
    <col min="1822" max="1822" width="14.1796875" bestFit="1" customWidth="1"/>
    <col min="1823" max="1823" width="11.1796875" bestFit="1" customWidth="1"/>
    <col min="1824" max="1824" width="14.1796875" bestFit="1" customWidth="1"/>
    <col min="1825" max="1825" width="13.1796875" bestFit="1" customWidth="1"/>
    <col min="1826" max="1826" width="14.1796875" bestFit="1" customWidth="1"/>
    <col min="1827" max="1827" width="11.1796875" bestFit="1" customWidth="1"/>
    <col min="1828" max="1828" width="14.1796875" bestFit="1" customWidth="1"/>
    <col min="1829" max="1829" width="11.1796875" bestFit="1" customWidth="1"/>
    <col min="1830" max="1830" width="14.1796875" bestFit="1" customWidth="1"/>
    <col min="1831" max="1831" width="11.1796875" bestFit="1" customWidth="1"/>
    <col min="1832" max="1832" width="14.1796875" bestFit="1" customWidth="1"/>
    <col min="1833" max="1833" width="11.1796875" bestFit="1" customWidth="1"/>
    <col min="1834" max="1834" width="14.1796875" bestFit="1" customWidth="1"/>
    <col min="1835" max="1835" width="11.1796875" bestFit="1" customWidth="1"/>
    <col min="1836" max="1836" width="14.1796875" bestFit="1" customWidth="1"/>
    <col min="1837" max="1837" width="13.1796875" bestFit="1" customWidth="1"/>
    <col min="1838" max="1838" width="14.1796875" bestFit="1" customWidth="1"/>
    <col min="1839" max="1839" width="13.1796875" bestFit="1" customWidth="1"/>
    <col min="1840" max="1840" width="14.1796875" bestFit="1" customWidth="1"/>
    <col min="1841" max="1841" width="11.1796875" bestFit="1" customWidth="1"/>
    <col min="1842" max="1842" width="14.1796875" bestFit="1" customWidth="1"/>
    <col min="1843" max="1843" width="11.1796875" bestFit="1" customWidth="1"/>
    <col min="1844" max="1844" width="14.1796875" bestFit="1" customWidth="1"/>
    <col min="1845" max="1845" width="11.1796875" bestFit="1" customWidth="1"/>
    <col min="1846" max="1846" width="14.1796875" bestFit="1" customWidth="1"/>
    <col min="1847" max="1847" width="13.1796875" bestFit="1" customWidth="1"/>
    <col min="1848" max="1848" width="14.1796875" bestFit="1" customWidth="1"/>
    <col min="1849" max="1849" width="11.1796875" bestFit="1" customWidth="1"/>
    <col min="1850" max="1850" width="14.1796875" bestFit="1" customWidth="1"/>
    <col min="1851" max="1851" width="12.1796875" bestFit="1" customWidth="1"/>
    <col min="1852" max="1852" width="14.1796875" bestFit="1" customWidth="1"/>
    <col min="1853" max="1853" width="11.1796875" bestFit="1" customWidth="1"/>
    <col min="1854" max="1854" width="14.1796875" bestFit="1" customWidth="1"/>
    <col min="1855" max="1855" width="11.1796875" bestFit="1" customWidth="1"/>
    <col min="1856" max="1856" width="14.1796875" bestFit="1" customWidth="1"/>
    <col min="1857" max="1857" width="11.1796875" bestFit="1" customWidth="1"/>
    <col min="1858" max="1858" width="14.1796875" bestFit="1" customWidth="1"/>
    <col min="1859" max="1859" width="11.1796875" bestFit="1" customWidth="1"/>
    <col min="1860" max="1860" width="14.1796875" bestFit="1" customWidth="1"/>
    <col min="1861" max="1861" width="11.1796875" bestFit="1" customWidth="1"/>
    <col min="1862" max="1862" width="14.1796875" bestFit="1" customWidth="1"/>
    <col min="1863" max="1863" width="11.1796875" bestFit="1" customWidth="1"/>
    <col min="1864" max="1864" width="14.1796875" bestFit="1" customWidth="1"/>
    <col min="1865" max="1865" width="11.1796875" bestFit="1" customWidth="1"/>
    <col min="1866" max="1866" width="14.1796875" bestFit="1" customWidth="1"/>
    <col min="1867" max="1867" width="11.1796875" bestFit="1" customWidth="1"/>
    <col min="1868" max="1868" width="14.1796875" bestFit="1" customWidth="1"/>
    <col min="1869" max="1869" width="11.1796875" bestFit="1" customWidth="1"/>
    <col min="1870" max="1870" width="14.1796875" bestFit="1" customWidth="1"/>
    <col min="1871" max="1871" width="11.1796875" bestFit="1" customWidth="1"/>
    <col min="1872" max="1872" width="14.1796875" bestFit="1" customWidth="1"/>
    <col min="1873" max="1873" width="11.1796875" bestFit="1" customWidth="1"/>
    <col min="1874" max="1874" width="14.1796875" bestFit="1" customWidth="1"/>
    <col min="1875" max="1875" width="11.1796875" bestFit="1" customWidth="1"/>
    <col min="1876" max="1876" width="14.1796875" bestFit="1" customWidth="1"/>
    <col min="1877" max="1877" width="12.1796875" bestFit="1" customWidth="1"/>
    <col min="1878" max="1878" width="14.1796875" bestFit="1" customWidth="1"/>
    <col min="1879" max="1879" width="13.1796875" bestFit="1" customWidth="1"/>
    <col min="1880" max="1880" width="14.1796875" bestFit="1" customWidth="1"/>
    <col min="1881" max="1881" width="11.1796875" bestFit="1" customWidth="1"/>
    <col min="1882" max="1882" width="14.1796875" bestFit="1" customWidth="1"/>
    <col min="1883" max="1883" width="11.1796875" bestFit="1" customWidth="1"/>
    <col min="1884" max="1884" width="14.1796875" bestFit="1" customWidth="1"/>
    <col min="1885" max="1885" width="13.1796875" bestFit="1" customWidth="1"/>
    <col min="1886" max="1886" width="14.1796875" bestFit="1" customWidth="1"/>
    <col min="1887" max="1887" width="11.1796875" bestFit="1" customWidth="1"/>
    <col min="1888" max="1888" width="14.1796875" bestFit="1" customWidth="1"/>
    <col min="1889" max="1889" width="11.1796875" bestFit="1" customWidth="1"/>
    <col min="1890" max="1890" width="14.1796875" bestFit="1" customWidth="1"/>
    <col min="1891" max="1891" width="11.1796875" bestFit="1" customWidth="1"/>
    <col min="1892" max="1892" width="14.1796875" bestFit="1" customWidth="1"/>
    <col min="1893" max="1893" width="11.1796875" bestFit="1" customWidth="1"/>
    <col min="1894" max="1894" width="14.1796875" bestFit="1" customWidth="1"/>
    <col min="1895" max="1895" width="11.1796875" bestFit="1" customWidth="1"/>
    <col min="1896" max="1896" width="14.1796875" bestFit="1" customWidth="1"/>
    <col min="1897" max="1897" width="11.1796875" bestFit="1" customWidth="1"/>
    <col min="1898" max="1898" width="14.1796875" bestFit="1" customWidth="1"/>
    <col min="1899" max="1899" width="11.1796875" bestFit="1" customWidth="1"/>
    <col min="1900" max="1900" width="14.1796875" bestFit="1" customWidth="1"/>
    <col min="1901" max="1901" width="11.1796875" bestFit="1" customWidth="1"/>
    <col min="1902" max="1902" width="14.1796875" bestFit="1" customWidth="1"/>
    <col min="1903" max="1903" width="12.1796875" bestFit="1" customWidth="1"/>
    <col min="1904" max="1904" width="14.1796875" bestFit="1" customWidth="1"/>
    <col min="1905" max="1905" width="11.1796875" bestFit="1" customWidth="1"/>
    <col min="1906" max="1906" width="14.1796875" bestFit="1" customWidth="1"/>
    <col min="1907" max="1907" width="11.1796875" bestFit="1" customWidth="1"/>
    <col min="1908" max="1908" width="14.1796875" bestFit="1" customWidth="1"/>
    <col min="1909" max="1909" width="11.1796875" bestFit="1" customWidth="1"/>
    <col min="1910" max="1910" width="14.1796875" bestFit="1" customWidth="1"/>
    <col min="1911" max="1911" width="11.1796875" bestFit="1" customWidth="1"/>
    <col min="1912" max="1912" width="14.1796875" bestFit="1" customWidth="1"/>
    <col min="1913" max="1913" width="11.1796875" bestFit="1" customWidth="1"/>
    <col min="1914" max="1914" width="14.1796875" bestFit="1" customWidth="1"/>
    <col min="1915" max="1915" width="11.1796875" bestFit="1" customWidth="1"/>
    <col min="1916" max="1916" width="14.1796875" bestFit="1" customWidth="1"/>
    <col min="1917" max="1917" width="11.1796875" bestFit="1" customWidth="1"/>
    <col min="1918" max="1918" width="14.1796875" bestFit="1" customWidth="1"/>
    <col min="1919" max="1919" width="11.1796875" bestFit="1" customWidth="1"/>
    <col min="1920" max="1920" width="14.1796875" bestFit="1" customWidth="1"/>
    <col min="1921" max="1921" width="11.1796875" bestFit="1" customWidth="1"/>
    <col min="1922" max="1922" width="14.1796875" bestFit="1" customWidth="1"/>
    <col min="1923" max="1923" width="11.1796875" bestFit="1" customWidth="1"/>
    <col min="1924" max="1924" width="14.1796875" bestFit="1" customWidth="1"/>
    <col min="1925" max="1925" width="11.1796875" bestFit="1" customWidth="1"/>
    <col min="1926" max="1926" width="14.1796875" bestFit="1" customWidth="1"/>
    <col min="1927" max="1927" width="11.1796875" bestFit="1" customWidth="1"/>
    <col min="1928" max="1928" width="14.1796875" bestFit="1" customWidth="1"/>
    <col min="1929" max="1929" width="12.1796875" bestFit="1" customWidth="1"/>
    <col min="1930" max="1930" width="14.1796875" bestFit="1" customWidth="1"/>
    <col min="1931" max="1931" width="11.1796875" bestFit="1" customWidth="1"/>
    <col min="1932" max="1932" width="14.1796875" bestFit="1" customWidth="1"/>
    <col min="1933" max="1933" width="11.1796875" bestFit="1" customWidth="1"/>
    <col min="1934" max="1934" width="14.1796875" bestFit="1" customWidth="1"/>
    <col min="1935" max="1935" width="12.1796875" bestFit="1" customWidth="1"/>
    <col min="1936" max="1936" width="14.1796875" bestFit="1" customWidth="1"/>
    <col min="1937" max="1937" width="11.1796875" bestFit="1" customWidth="1"/>
    <col min="1938" max="1938" width="14.1796875" bestFit="1" customWidth="1"/>
    <col min="1939" max="1939" width="13.1796875" bestFit="1" customWidth="1"/>
    <col min="1940" max="1940" width="14.1796875" bestFit="1" customWidth="1"/>
    <col min="1941" max="1941" width="11.1796875" bestFit="1" customWidth="1"/>
    <col min="1942" max="1942" width="14.1796875" bestFit="1" customWidth="1"/>
    <col min="1943" max="1943" width="13.1796875" bestFit="1" customWidth="1"/>
    <col min="1944" max="1944" width="14.1796875" bestFit="1" customWidth="1"/>
    <col min="1945" max="1945" width="13.1796875" bestFit="1" customWidth="1"/>
    <col min="1946" max="1946" width="14.1796875" bestFit="1" customWidth="1"/>
    <col min="1947" max="1947" width="13.1796875" bestFit="1" customWidth="1"/>
    <col min="1948" max="1948" width="14.1796875" bestFit="1" customWidth="1"/>
    <col min="1949" max="1949" width="12.1796875" bestFit="1" customWidth="1"/>
    <col min="1950" max="1950" width="14.1796875" bestFit="1" customWidth="1"/>
    <col min="1951" max="1951" width="11.1796875" bestFit="1" customWidth="1"/>
    <col min="1952" max="1952" width="14.1796875" bestFit="1" customWidth="1"/>
    <col min="1953" max="1953" width="13.1796875" bestFit="1" customWidth="1"/>
    <col min="1954" max="1954" width="14.1796875" bestFit="1" customWidth="1"/>
    <col min="1955" max="1955" width="11.1796875" bestFit="1" customWidth="1"/>
    <col min="1956" max="1956" width="14.1796875" bestFit="1" customWidth="1"/>
    <col min="1957" max="1957" width="11.1796875" bestFit="1" customWidth="1"/>
    <col min="1958" max="1958" width="14.1796875" bestFit="1" customWidth="1"/>
    <col min="1959" max="1959" width="11.1796875" bestFit="1" customWidth="1"/>
    <col min="1960" max="1960" width="14.1796875" bestFit="1" customWidth="1"/>
    <col min="1961" max="1961" width="11.1796875" bestFit="1" customWidth="1"/>
    <col min="1962" max="1962" width="14.1796875" bestFit="1" customWidth="1"/>
    <col min="1963" max="1963" width="11.1796875" bestFit="1" customWidth="1"/>
    <col min="1964" max="1964" width="14.1796875" bestFit="1" customWidth="1"/>
    <col min="1965" max="1965" width="11.1796875" bestFit="1" customWidth="1"/>
    <col min="1966" max="1966" width="14.1796875" bestFit="1" customWidth="1"/>
    <col min="1967" max="1967" width="11.1796875" bestFit="1" customWidth="1"/>
    <col min="1968" max="1968" width="14.1796875" bestFit="1" customWidth="1"/>
    <col min="1969" max="1969" width="13.1796875" bestFit="1" customWidth="1"/>
    <col min="1970" max="1970" width="14.1796875" bestFit="1" customWidth="1"/>
    <col min="1971" max="1971" width="11.1796875" bestFit="1" customWidth="1"/>
    <col min="1972" max="1972" width="14.1796875" bestFit="1" customWidth="1"/>
    <col min="1973" max="1973" width="13.1796875" bestFit="1" customWidth="1"/>
    <col min="1974" max="1974" width="14.1796875" bestFit="1" customWidth="1"/>
    <col min="1975" max="1975" width="11.1796875" bestFit="1" customWidth="1"/>
    <col min="1976" max="1976" width="14.1796875" bestFit="1" customWidth="1"/>
    <col min="1977" max="1977" width="13.1796875" bestFit="1" customWidth="1"/>
    <col min="1978" max="1978" width="14.1796875" bestFit="1" customWidth="1"/>
    <col min="1979" max="1979" width="11.1796875" bestFit="1" customWidth="1"/>
    <col min="1980" max="1980" width="14.1796875" bestFit="1" customWidth="1"/>
    <col min="1981" max="1981" width="11.1796875" bestFit="1" customWidth="1"/>
    <col min="1982" max="1982" width="14.1796875" bestFit="1" customWidth="1"/>
    <col min="1983" max="1983" width="11.1796875" bestFit="1" customWidth="1"/>
    <col min="1984" max="1984" width="14.1796875" bestFit="1" customWidth="1"/>
    <col min="1985" max="1985" width="11.1796875" bestFit="1" customWidth="1"/>
    <col min="1986" max="1986" width="14.1796875" bestFit="1" customWidth="1"/>
    <col min="1987" max="1987" width="13.1796875" bestFit="1" customWidth="1"/>
    <col min="1988" max="1988" width="14.1796875" bestFit="1" customWidth="1"/>
    <col min="1989" max="1989" width="11.1796875" bestFit="1" customWidth="1"/>
    <col min="1990" max="1990" width="14.1796875" bestFit="1" customWidth="1"/>
    <col min="1991" max="1991" width="11.1796875" bestFit="1" customWidth="1"/>
    <col min="1992" max="1992" width="14.1796875" bestFit="1" customWidth="1"/>
    <col min="1993" max="1993" width="11.1796875" bestFit="1" customWidth="1"/>
    <col min="1994" max="1994" width="14.1796875" bestFit="1" customWidth="1"/>
    <col min="1995" max="1995" width="11.1796875" bestFit="1" customWidth="1"/>
    <col min="1996" max="1996" width="14.1796875" bestFit="1" customWidth="1"/>
    <col min="1997" max="1997" width="11.1796875" bestFit="1" customWidth="1"/>
    <col min="1998" max="1998" width="14.1796875" bestFit="1" customWidth="1"/>
    <col min="1999" max="1999" width="11.1796875" bestFit="1" customWidth="1"/>
    <col min="2000" max="2000" width="14.1796875" bestFit="1" customWidth="1"/>
    <col min="2001" max="2001" width="11.1796875" bestFit="1" customWidth="1"/>
    <col min="2002" max="2002" width="14.1796875" bestFit="1" customWidth="1"/>
    <col min="2003" max="2003" width="12.1796875" bestFit="1" customWidth="1"/>
    <col min="2004" max="2004" width="14.1796875" bestFit="1" customWidth="1"/>
    <col min="2005" max="2005" width="11.1796875" bestFit="1" customWidth="1"/>
    <col min="2006" max="2006" width="14.1796875" bestFit="1" customWidth="1"/>
    <col min="2007" max="2007" width="11.1796875" bestFit="1" customWidth="1"/>
    <col min="2008" max="2008" width="14.1796875" bestFit="1" customWidth="1"/>
    <col min="2009" max="2009" width="12.1796875" bestFit="1" customWidth="1"/>
    <col min="2010" max="2010" width="14.1796875" bestFit="1" customWidth="1"/>
    <col min="2011" max="2011" width="13.1796875" bestFit="1" customWidth="1"/>
    <col min="2012" max="2012" width="14.1796875" bestFit="1" customWidth="1"/>
    <col min="2013" max="2013" width="11.1796875" bestFit="1" customWidth="1"/>
    <col min="2014" max="2014" width="14.1796875" bestFit="1" customWidth="1"/>
    <col min="2015" max="2015" width="11.1796875" bestFit="1" customWidth="1"/>
    <col min="2016" max="2016" width="14.1796875" bestFit="1" customWidth="1"/>
    <col min="2017" max="2017" width="11.1796875" bestFit="1" customWidth="1"/>
    <col min="2018" max="2018" width="14.1796875" bestFit="1" customWidth="1"/>
    <col min="2019" max="2019" width="11.1796875" bestFit="1" customWidth="1"/>
    <col min="2020" max="2020" width="14.1796875" bestFit="1" customWidth="1"/>
    <col min="2021" max="2021" width="13.1796875" bestFit="1" customWidth="1"/>
    <col min="2022" max="2022" width="14.1796875" bestFit="1" customWidth="1"/>
    <col min="2023" max="2023" width="13.1796875" bestFit="1" customWidth="1"/>
    <col min="2024" max="2024" width="14.1796875" bestFit="1" customWidth="1"/>
    <col min="2025" max="2025" width="13.1796875" bestFit="1" customWidth="1"/>
    <col min="2026" max="2026" width="14.1796875" bestFit="1" customWidth="1"/>
    <col min="2027" max="2027" width="11.1796875" bestFit="1" customWidth="1"/>
    <col min="2028" max="2028" width="14.1796875" bestFit="1" customWidth="1"/>
    <col min="2029" max="2029" width="11.1796875" bestFit="1" customWidth="1"/>
    <col min="2030" max="2030" width="14.1796875" bestFit="1" customWidth="1"/>
    <col min="2031" max="2031" width="11.1796875" bestFit="1" customWidth="1"/>
    <col min="2032" max="2032" width="14.1796875" bestFit="1" customWidth="1"/>
    <col min="2033" max="2033" width="11.1796875" bestFit="1" customWidth="1"/>
    <col min="2034" max="2034" width="14.1796875" bestFit="1" customWidth="1"/>
    <col min="2035" max="2035" width="13.1796875" bestFit="1" customWidth="1"/>
    <col min="2036" max="2036" width="14.1796875" bestFit="1" customWidth="1"/>
    <col min="2037" max="2037" width="11.1796875" bestFit="1" customWidth="1"/>
    <col min="2038" max="2038" width="14.1796875" bestFit="1" customWidth="1"/>
    <col min="2039" max="2039" width="11.1796875" bestFit="1" customWidth="1"/>
    <col min="2040" max="2040" width="14.1796875" bestFit="1" customWidth="1"/>
    <col min="2041" max="2041" width="11.1796875" bestFit="1" customWidth="1"/>
    <col min="2042" max="2042" width="14.1796875" bestFit="1" customWidth="1"/>
    <col min="2043" max="2043" width="11.1796875" bestFit="1" customWidth="1"/>
    <col min="2044" max="2044" width="14.1796875" bestFit="1" customWidth="1"/>
    <col min="2045" max="2045" width="11.1796875" bestFit="1" customWidth="1"/>
    <col min="2046" max="2046" width="14.1796875" bestFit="1" customWidth="1"/>
    <col min="2047" max="2047" width="11.1796875" bestFit="1" customWidth="1"/>
    <col min="2048" max="2048" width="14.1796875" bestFit="1" customWidth="1"/>
    <col min="2049" max="2049" width="12.1796875" bestFit="1" customWidth="1"/>
    <col min="2050" max="2050" width="14.1796875" bestFit="1" customWidth="1"/>
    <col min="2051" max="2051" width="13.1796875" bestFit="1" customWidth="1"/>
    <col min="2052" max="2052" width="14.1796875" bestFit="1" customWidth="1"/>
    <col min="2053" max="2053" width="13.1796875" bestFit="1" customWidth="1"/>
    <col min="2054" max="2054" width="14.1796875" bestFit="1" customWidth="1"/>
    <col min="2055" max="2055" width="11.1796875" bestFit="1" customWidth="1"/>
    <col min="2056" max="2056" width="14.1796875" bestFit="1" customWidth="1"/>
    <col min="2057" max="2057" width="11.1796875" bestFit="1" customWidth="1"/>
    <col min="2058" max="2058" width="14.1796875" bestFit="1" customWidth="1"/>
    <col min="2059" max="2059" width="13.1796875" bestFit="1" customWidth="1"/>
    <col min="2060" max="2060" width="14.1796875" bestFit="1" customWidth="1"/>
    <col min="2061" max="2061" width="13.1796875" bestFit="1" customWidth="1"/>
    <col min="2062" max="2062" width="14.1796875" bestFit="1" customWidth="1"/>
    <col min="2063" max="2063" width="11.1796875" bestFit="1" customWidth="1"/>
    <col min="2064" max="2064" width="14.1796875" bestFit="1" customWidth="1"/>
    <col min="2065" max="2065" width="11.1796875" bestFit="1" customWidth="1"/>
    <col min="2066" max="2066" width="14.1796875" bestFit="1" customWidth="1"/>
    <col min="2067" max="2067" width="13.1796875" bestFit="1" customWidth="1"/>
    <col min="2068" max="2068" width="14.1796875" bestFit="1" customWidth="1"/>
    <col min="2069" max="2069" width="11.1796875" bestFit="1" customWidth="1"/>
    <col min="2070" max="2070" width="14.1796875" bestFit="1" customWidth="1"/>
    <col min="2071" max="2071" width="11.1796875" bestFit="1" customWidth="1"/>
    <col min="2072" max="2072" width="14.1796875" bestFit="1" customWidth="1"/>
    <col min="2073" max="2073" width="11.1796875" bestFit="1" customWidth="1"/>
    <col min="2074" max="2074" width="14.1796875" bestFit="1" customWidth="1"/>
    <col min="2075" max="2075" width="11.1796875" bestFit="1" customWidth="1"/>
    <col min="2076" max="2076" width="14.1796875" bestFit="1" customWidth="1"/>
    <col min="2077" max="2077" width="11.1796875" bestFit="1" customWidth="1"/>
    <col min="2078" max="2078" width="14.1796875" bestFit="1" customWidth="1"/>
    <col min="2079" max="2079" width="11.1796875" bestFit="1" customWidth="1"/>
    <col min="2080" max="2080" width="14.1796875" bestFit="1" customWidth="1"/>
    <col min="2081" max="2081" width="11.1796875" bestFit="1" customWidth="1"/>
    <col min="2082" max="2082" width="14.1796875" bestFit="1" customWidth="1"/>
    <col min="2083" max="2083" width="11.1796875" bestFit="1" customWidth="1"/>
    <col min="2084" max="2084" width="14.1796875" bestFit="1" customWidth="1"/>
    <col min="2085" max="2085" width="11.1796875" bestFit="1" customWidth="1"/>
    <col min="2086" max="2086" width="14.1796875" bestFit="1" customWidth="1"/>
    <col min="2087" max="2087" width="13.1796875" bestFit="1" customWidth="1"/>
    <col min="2088" max="2088" width="14.1796875" bestFit="1" customWidth="1"/>
    <col min="2089" max="2089" width="11.1796875" bestFit="1" customWidth="1"/>
    <col min="2090" max="2090" width="14.1796875" bestFit="1" customWidth="1"/>
    <col min="2091" max="2091" width="13.1796875" bestFit="1" customWidth="1"/>
    <col min="2092" max="2092" width="14.1796875" bestFit="1" customWidth="1"/>
    <col min="2093" max="2093" width="11.1796875" bestFit="1" customWidth="1"/>
    <col min="2094" max="2094" width="14.1796875" bestFit="1" customWidth="1"/>
    <col min="2095" max="2095" width="11.1796875" bestFit="1" customWidth="1"/>
    <col min="2096" max="2096" width="14.1796875" bestFit="1" customWidth="1"/>
    <col min="2097" max="2097" width="11.1796875" bestFit="1" customWidth="1"/>
    <col min="2098" max="2098" width="14.1796875" bestFit="1" customWidth="1"/>
    <col min="2099" max="2099" width="11.1796875" bestFit="1" customWidth="1"/>
    <col min="2100" max="2100" width="14.1796875" bestFit="1" customWidth="1"/>
    <col min="2101" max="2101" width="11.1796875" bestFit="1" customWidth="1"/>
    <col min="2102" max="2102" width="14.1796875" bestFit="1" customWidth="1"/>
    <col min="2103" max="2103" width="11.1796875" bestFit="1" customWidth="1"/>
    <col min="2104" max="2104" width="14.1796875" bestFit="1" customWidth="1"/>
    <col min="2105" max="2105" width="11.1796875" bestFit="1" customWidth="1"/>
    <col min="2106" max="2106" width="14.1796875" bestFit="1" customWidth="1"/>
    <col min="2107" max="2107" width="13.1796875" bestFit="1" customWidth="1"/>
    <col min="2108" max="2108" width="14.1796875" bestFit="1" customWidth="1"/>
    <col min="2109" max="2109" width="11.1796875" bestFit="1" customWidth="1"/>
    <col min="2110" max="2110" width="14.1796875" bestFit="1" customWidth="1"/>
    <col min="2111" max="2111" width="11.1796875" bestFit="1" customWidth="1"/>
    <col min="2112" max="2112" width="14.1796875" bestFit="1" customWidth="1"/>
    <col min="2113" max="2113" width="13.1796875" bestFit="1" customWidth="1"/>
    <col min="2114" max="2114" width="14.1796875" bestFit="1" customWidth="1"/>
    <col min="2115" max="2115" width="13.1796875" bestFit="1" customWidth="1"/>
    <col min="2116" max="2116" width="14.1796875" bestFit="1" customWidth="1"/>
    <col min="2117" max="2117" width="13.1796875" bestFit="1" customWidth="1"/>
    <col min="2118" max="2118" width="14.1796875" bestFit="1" customWidth="1"/>
    <col min="2119" max="2119" width="11.1796875" bestFit="1" customWidth="1"/>
    <col min="2120" max="2120" width="14.1796875" bestFit="1" customWidth="1"/>
    <col min="2121" max="2121" width="11.1796875" bestFit="1" customWidth="1"/>
    <col min="2122" max="2122" width="14.1796875" bestFit="1" customWidth="1"/>
    <col min="2123" max="2123" width="13.1796875" bestFit="1" customWidth="1"/>
    <col min="2124" max="2124" width="14.1796875" bestFit="1" customWidth="1"/>
    <col min="2125" max="2125" width="13.1796875" bestFit="1" customWidth="1"/>
    <col min="2126" max="2126" width="14.1796875" bestFit="1" customWidth="1"/>
    <col min="2127" max="2127" width="13.1796875" bestFit="1" customWidth="1"/>
    <col min="2128" max="2128" width="14.1796875" bestFit="1" customWidth="1"/>
    <col min="2129" max="2129" width="11.1796875" bestFit="1" customWidth="1"/>
    <col min="2130" max="2130" width="14.1796875" bestFit="1" customWidth="1"/>
    <col min="2131" max="2131" width="13.1796875" bestFit="1" customWidth="1"/>
    <col min="2132" max="2132" width="14.1796875" bestFit="1" customWidth="1"/>
    <col min="2133" max="2133" width="11.1796875" bestFit="1" customWidth="1"/>
    <col min="2134" max="2134" width="14.1796875" bestFit="1" customWidth="1"/>
    <col min="2135" max="2135" width="11.1796875" bestFit="1" customWidth="1"/>
    <col min="2136" max="2136" width="14.1796875" bestFit="1" customWidth="1"/>
    <col min="2137" max="2137" width="11.1796875" bestFit="1" customWidth="1"/>
    <col min="2138" max="2138" width="14.1796875" bestFit="1" customWidth="1"/>
    <col min="2139" max="2139" width="11.1796875" bestFit="1" customWidth="1"/>
    <col min="2140" max="2140" width="14.1796875" bestFit="1" customWidth="1"/>
    <col min="2141" max="2141" width="13.1796875" bestFit="1" customWidth="1"/>
    <col min="2142" max="2142" width="14.1796875" bestFit="1" customWidth="1"/>
    <col min="2143" max="2143" width="11.1796875" bestFit="1" customWidth="1"/>
    <col min="2144" max="2144" width="14.1796875" bestFit="1" customWidth="1"/>
    <col min="2145" max="2145" width="11.1796875" bestFit="1" customWidth="1"/>
    <col min="2146" max="2146" width="14.1796875" bestFit="1" customWidth="1"/>
    <col min="2147" max="2147" width="11.1796875" bestFit="1" customWidth="1"/>
    <col min="2148" max="2148" width="14.1796875" bestFit="1" customWidth="1"/>
    <col min="2149" max="2149" width="13.1796875" bestFit="1" customWidth="1"/>
    <col min="2150" max="2150" width="14.1796875" bestFit="1" customWidth="1"/>
    <col min="2151" max="2151" width="11.1796875" bestFit="1" customWidth="1"/>
    <col min="2152" max="2152" width="14.1796875" bestFit="1" customWidth="1"/>
    <col min="2153" max="2153" width="11.1796875" bestFit="1" customWidth="1"/>
    <col min="2154" max="2154" width="14.1796875" bestFit="1" customWidth="1"/>
    <col min="2155" max="2155" width="11.1796875" bestFit="1" customWidth="1"/>
    <col min="2156" max="2156" width="14.1796875" bestFit="1" customWidth="1"/>
    <col min="2157" max="2157" width="11.1796875" bestFit="1" customWidth="1"/>
    <col min="2158" max="2158" width="14.1796875" bestFit="1" customWidth="1"/>
    <col min="2159" max="2159" width="11.1796875" bestFit="1" customWidth="1"/>
    <col min="2160" max="2160" width="14.1796875" bestFit="1" customWidth="1"/>
    <col min="2161" max="2161" width="11.1796875" bestFit="1" customWidth="1"/>
    <col min="2162" max="2162" width="14.1796875" bestFit="1" customWidth="1"/>
    <col min="2163" max="2163" width="11.1796875" bestFit="1" customWidth="1"/>
    <col min="2164" max="2164" width="14.1796875" bestFit="1" customWidth="1"/>
    <col min="2165" max="2165" width="11.1796875" bestFit="1" customWidth="1"/>
    <col min="2166" max="2166" width="14.1796875" bestFit="1" customWidth="1"/>
    <col min="2167" max="2167" width="11.1796875" bestFit="1" customWidth="1"/>
    <col min="2168" max="2168" width="14.1796875" bestFit="1" customWidth="1"/>
    <col min="2169" max="2169" width="13.1796875" bestFit="1" customWidth="1"/>
    <col min="2170" max="2170" width="14.1796875" bestFit="1" customWidth="1"/>
    <col min="2171" max="2171" width="11.1796875" bestFit="1" customWidth="1"/>
    <col min="2172" max="2172" width="14.1796875" bestFit="1" customWidth="1"/>
    <col min="2173" max="2173" width="13.1796875" bestFit="1" customWidth="1"/>
    <col min="2174" max="2174" width="14.1796875" bestFit="1" customWidth="1"/>
    <col min="2175" max="2175" width="11.1796875" bestFit="1" customWidth="1"/>
    <col min="2176" max="2176" width="14.1796875" bestFit="1" customWidth="1"/>
    <col min="2177" max="2177" width="11.1796875" bestFit="1" customWidth="1"/>
    <col min="2178" max="2178" width="14.1796875" bestFit="1" customWidth="1"/>
    <col min="2179" max="2179" width="11.1796875" bestFit="1" customWidth="1"/>
    <col min="2180" max="2180" width="14.1796875" bestFit="1" customWidth="1"/>
    <col min="2181" max="2181" width="11.1796875" bestFit="1" customWidth="1"/>
    <col min="2182" max="2182" width="14.1796875" bestFit="1" customWidth="1"/>
    <col min="2183" max="2183" width="11.1796875" bestFit="1" customWidth="1"/>
    <col min="2184" max="2184" width="14.1796875" bestFit="1" customWidth="1"/>
    <col min="2185" max="2185" width="13.1796875" bestFit="1" customWidth="1"/>
    <col min="2186" max="2186" width="14.1796875" bestFit="1" customWidth="1"/>
    <col min="2187" max="2187" width="11.1796875" bestFit="1" customWidth="1"/>
    <col min="2188" max="2188" width="14.1796875" bestFit="1" customWidth="1"/>
    <col min="2189" max="2189" width="11.1796875" bestFit="1" customWidth="1"/>
    <col min="2190" max="2190" width="14.1796875" bestFit="1" customWidth="1"/>
    <col min="2191" max="2191" width="11.1796875" bestFit="1" customWidth="1"/>
    <col min="2192" max="2192" width="14.1796875" bestFit="1" customWidth="1"/>
    <col min="2193" max="2193" width="11.1796875" bestFit="1" customWidth="1"/>
    <col min="2194" max="2194" width="14.1796875" bestFit="1" customWidth="1"/>
    <col min="2195" max="2195" width="11.1796875" bestFit="1" customWidth="1"/>
    <col min="2196" max="2196" width="14.1796875" bestFit="1" customWidth="1"/>
    <col min="2197" max="2197" width="11.1796875" bestFit="1" customWidth="1"/>
    <col min="2198" max="2198" width="14.1796875" bestFit="1" customWidth="1"/>
    <col min="2199" max="2199" width="11.1796875" bestFit="1" customWidth="1"/>
    <col min="2200" max="2200" width="14.1796875" bestFit="1" customWidth="1"/>
    <col min="2201" max="2201" width="11.1796875" bestFit="1" customWidth="1"/>
    <col min="2202" max="2202" width="14.1796875" bestFit="1" customWidth="1"/>
    <col min="2203" max="2203" width="13.1796875" bestFit="1" customWidth="1"/>
    <col min="2204" max="2204" width="14.1796875" bestFit="1" customWidth="1"/>
    <col min="2205" max="2205" width="11.1796875" bestFit="1" customWidth="1"/>
    <col min="2206" max="2206" width="14.1796875" bestFit="1" customWidth="1"/>
    <col min="2207" max="2207" width="11.1796875" bestFit="1" customWidth="1"/>
    <col min="2208" max="2208" width="14.1796875" bestFit="1" customWidth="1"/>
    <col min="2209" max="2209" width="11.1796875" bestFit="1" customWidth="1"/>
    <col min="2210" max="2210" width="14.1796875" bestFit="1" customWidth="1"/>
    <col min="2211" max="2211" width="11.1796875" bestFit="1" customWidth="1"/>
    <col min="2212" max="2212" width="14.1796875" bestFit="1" customWidth="1"/>
    <col min="2213" max="2213" width="11.1796875" bestFit="1" customWidth="1"/>
    <col min="2214" max="2214" width="14.1796875" bestFit="1" customWidth="1"/>
    <col min="2215" max="2215" width="13.1796875" bestFit="1" customWidth="1"/>
    <col min="2216" max="2216" width="14.1796875" bestFit="1" customWidth="1"/>
    <col min="2217" max="2217" width="11.1796875" bestFit="1" customWidth="1"/>
    <col min="2218" max="2218" width="14.1796875" bestFit="1" customWidth="1"/>
    <col min="2219" max="2219" width="13.1796875" bestFit="1" customWidth="1"/>
    <col min="2220" max="2220" width="14.1796875" bestFit="1" customWidth="1"/>
    <col min="2221" max="2221" width="13.1796875" bestFit="1" customWidth="1"/>
    <col min="2222" max="2222" width="14.1796875" bestFit="1" customWidth="1"/>
    <col min="2223" max="2223" width="11.1796875" bestFit="1" customWidth="1"/>
    <col min="2224" max="2224" width="14.1796875" bestFit="1" customWidth="1"/>
    <col min="2225" max="2225" width="11.1796875" bestFit="1" customWidth="1"/>
    <col min="2226" max="2226" width="14.1796875" bestFit="1" customWidth="1"/>
    <col min="2227" max="2227" width="11.1796875" bestFit="1" customWidth="1"/>
    <col min="2228" max="2228" width="14.1796875" bestFit="1" customWidth="1"/>
    <col min="2229" max="2229" width="11.1796875" bestFit="1" customWidth="1"/>
    <col min="2230" max="2230" width="14.1796875" bestFit="1" customWidth="1"/>
    <col min="2231" max="2231" width="11.1796875" bestFit="1" customWidth="1"/>
    <col min="2232" max="2232" width="14.1796875" bestFit="1" customWidth="1"/>
    <col min="2233" max="2233" width="13.1796875" bestFit="1" customWidth="1"/>
    <col min="2234" max="2234" width="14.1796875" bestFit="1" customWidth="1"/>
    <col min="2235" max="2235" width="11.1796875" bestFit="1" customWidth="1"/>
    <col min="2236" max="2236" width="14.1796875" bestFit="1" customWidth="1"/>
    <col min="2237" max="2237" width="11.1796875" bestFit="1" customWidth="1"/>
    <col min="2238" max="2238" width="14.1796875" bestFit="1" customWidth="1"/>
    <col min="2239" max="2239" width="11.1796875" bestFit="1" customWidth="1"/>
    <col min="2240" max="2240" width="14.1796875" bestFit="1" customWidth="1"/>
    <col min="2241" max="2241" width="11.1796875" bestFit="1" customWidth="1"/>
    <col min="2242" max="2242" width="14.1796875" bestFit="1" customWidth="1"/>
    <col min="2243" max="2243" width="11.1796875" bestFit="1" customWidth="1"/>
    <col min="2244" max="2244" width="14.1796875" bestFit="1" customWidth="1"/>
    <col min="2245" max="2245" width="11.1796875" bestFit="1" customWidth="1"/>
    <col min="2246" max="2246" width="14.1796875" bestFit="1" customWidth="1"/>
    <col min="2247" max="2247" width="11.1796875" bestFit="1" customWidth="1"/>
    <col min="2248" max="2248" width="14.1796875" bestFit="1" customWidth="1"/>
    <col min="2249" max="2249" width="13.1796875" bestFit="1" customWidth="1"/>
    <col min="2250" max="2250" width="14.1796875" bestFit="1" customWidth="1"/>
    <col min="2251" max="2251" width="11.1796875" bestFit="1" customWidth="1"/>
    <col min="2252" max="2252" width="14.1796875" bestFit="1" customWidth="1"/>
    <col min="2253" max="2253" width="11.1796875" bestFit="1" customWidth="1"/>
    <col min="2254" max="2254" width="14.1796875" bestFit="1" customWidth="1"/>
    <col min="2255" max="2255" width="11.1796875" bestFit="1" customWidth="1"/>
    <col min="2256" max="2256" width="14.1796875" bestFit="1" customWidth="1"/>
    <col min="2257" max="2257" width="11.1796875" bestFit="1" customWidth="1"/>
    <col min="2258" max="2258" width="14.1796875" bestFit="1" customWidth="1"/>
    <col min="2259" max="2259" width="13.1796875" bestFit="1" customWidth="1"/>
    <col min="2260" max="2260" width="14.1796875" bestFit="1" customWidth="1"/>
    <col min="2261" max="2261" width="11.1796875" bestFit="1" customWidth="1"/>
    <col min="2262" max="2262" width="14.1796875" bestFit="1" customWidth="1"/>
    <col min="2263" max="2263" width="11.1796875" bestFit="1" customWidth="1"/>
    <col min="2264" max="2264" width="14.1796875" bestFit="1" customWidth="1"/>
    <col min="2265" max="2265" width="11.1796875" bestFit="1" customWidth="1"/>
    <col min="2266" max="2266" width="14.1796875" bestFit="1" customWidth="1"/>
    <col min="2267" max="2267" width="11.1796875" bestFit="1" customWidth="1"/>
    <col min="2268" max="2268" width="14.1796875" bestFit="1" customWidth="1"/>
    <col min="2269" max="2269" width="11.1796875" bestFit="1" customWidth="1"/>
    <col min="2270" max="2270" width="14.1796875" bestFit="1" customWidth="1"/>
    <col min="2271" max="2271" width="11.1796875" bestFit="1" customWidth="1"/>
    <col min="2272" max="2272" width="14.1796875" bestFit="1" customWidth="1"/>
    <col min="2273" max="2273" width="11.1796875" bestFit="1" customWidth="1"/>
    <col min="2274" max="2274" width="14.1796875" bestFit="1" customWidth="1"/>
    <col min="2275" max="2275" width="11.1796875" bestFit="1" customWidth="1"/>
    <col min="2276" max="2276" width="14.1796875" bestFit="1" customWidth="1"/>
    <col min="2277" max="2277" width="11.1796875" bestFit="1" customWidth="1"/>
    <col min="2278" max="2278" width="14.1796875" bestFit="1" customWidth="1"/>
    <col min="2279" max="2279" width="11.1796875" bestFit="1" customWidth="1"/>
    <col min="2280" max="2280" width="14.1796875" bestFit="1" customWidth="1"/>
    <col min="2281" max="2281" width="11.1796875" bestFit="1" customWidth="1"/>
    <col min="2282" max="2282" width="14.1796875" bestFit="1" customWidth="1"/>
    <col min="2283" max="2283" width="11.1796875" bestFit="1" customWidth="1"/>
    <col min="2284" max="2284" width="14.1796875" bestFit="1" customWidth="1"/>
    <col min="2285" max="2285" width="11.1796875" bestFit="1" customWidth="1"/>
    <col min="2286" max="2286" width="14.1796875" bestFit="1" customWidth="1"/>
    <col min="2287" max="2287" width="13.1796875" bestFit="1" customWidth="1"/>
    <col min="2288" max="2288" width="14.1796875" bestFit="1" customWidth="1"/>
    <col min="2289" max="2289" width="11.1796875" bestFit="1" customWidth="1"/>
    <col min="2290" max="2290" width="14.1796875" bestFit="1" customWidth="1"/>
    <col min="2291" max="2291" width="11.1796875" bestFit="1" customWidth="1"/>
    <col min="2292" max="2292" width="14.1796875" bestFit="1" customWidth="1"/>
    <col min="2293" max="2293" width="11.1796875" bestFit="1" customWidth="1"/>
    <col min="2294" max="2294" width="14.1796875" bestFit="1" customWidth="1"/>
    <col min="2295" max="2295" width="11.1796875" bestFit="1" customWidth="1"/>
    <col min="2296" max="2296" width="14.1796875" bestFit="1" customWidth="1"/>
    <col min="2297" max="2297" width="11.1796875" bestFit="1" customWidth="1"/>
    <col min="2298" max="2298" width="14.1796875" bestFit="1" customWidth="1"/>
    <col min="2299" max="2299" width="11.1796875" bestFit="1" customWidth="1"/>
    <col min="2300" max="2300" width="14.1796875" bestFit="1" customWidth="1"/>
    <col min="2301" max="2301" width="11.1796875" bestFit="1" customWidth="1"/>
    <col min="2302" max="2302" width="14.1796875" bestFit="1" customWidth="1"/>
    <col min="2303" max="2303" width="11.1796875" bestFit="1" customWidth="1"/>
    <col min="2304" max="2304" width="14.1796875" bestFit="1" customWidth="1"/>
    <col min="2305" max="2305" width="13.1796875" bestFit="1" customWidth="1"/>
    <col min="2306" max="2306" width="14.1796875" bestFit="1" customWidth="1"/>
    <col min="2307" max="2307" width="13.1796875" bestFit="1" customWidth="1"/>
    <col min="2308" max="2308" width="14.1796875" bestFit="1" customWidth="1"/>
    <col min="2309" max="2309" width="11.1796875" bestFit="1" customWidth="1"/>
    <col min="2310" max="2310" width="14.1796875" bestFit="1" customWidth="1"/>
    <col min="2311" max="2311" width="11.1796875" bestFit="1" customWidth="1"/>
    <col min="2312" max="2312" width="14.1796875" bestFit="1" customWidth="1"/>
    <col min="2313" max="2313" width="13.1796875" bestFit="1" customWidth="1"/>
    <col min="2314" max="2314" width="14.1796875" bestFit="1" customWidth="1"/>
    <col min="2315" max="2315" width="11.1796875" bestFit="1" customWidth="1"/>
    <col min="2316" max="2316" width="14.1796875" bestFit="1" customWidth="1"/>
    <col min="2317" max="2317" width="11.1796875" bestFit="1" customWidth="1"/>
    <col min="2318" max="2318" width="14.1796875" bestFit="1" customWidth="1"/>
    <col min="2319" max="2319" width="11.1796875" bestFit="1" customWidth="1"/>
    <col min="2320" max="2320" width="14.1796875" bestFit="1" customWidth="1"/>
    <col min="2321" max="2321" width="11.1796875" bestFit="1" customWidth="1"/>
    <col min="2322" max="2322" width="14.1796875" bestFit="1" customWidth="1"/>
    <col min="2323" max="2323" width="11.1796875" bestFit="1" customWidth="1"/>
    <col min="2324" max="2324" width="14.1796875" bestFit="1" customWidth="1"/>
    <col min="2325" max="2325" width="11.1796875" bestFit="1" customWidth="1"/>
    <col min="2326" max="2326" width="14.1796875" bestFit="1" customWidth="1"/>
    <col min="2327" max="2327" width="11.1796875" bestFit="1" customWidth="1"/>
    <col min="2328" max="2328" width="14.1796875" bestFit="1" customWidth="1"/>
    <col min="2329" max="2329" width="11.1796875" bestFit="1" customWidth="1"/>
    <col min="2330" max="2330" width="14.1796875" bestFit="1" customWidth="1"/>
    <col min="2331" max="2331" width="11.1796875" bestFit="1" customWidth="1"/>
    <col min="2332" max="2332" width="14.1796875" bestFit="1" customWidth="1"/>
    <col min="2333" max="2333" width="12.1796875" bestFit="1" customWidth="1"/>
    <col min="2334" max="2334" width="14.1796875" bestFit="1" customWidth="1"/>
    <col min="2335" max="2335" width="11.1796875" bestFit="1" customWidth="1"/>
    <col min="2336" max="2336" width="14.1796875" bestFit="1" customWidth="1"/>
    <col min="2337" max="2337" width="11.1796875" bestFit="1" customWidth="1"/>
    <col min="2338" max="2338" width="14.1796875" bestFit="1" customWidth="1"/>
    <col min="2339" max="2339" width="13.1796875" bestFit="1" customWidth="1"/>
    <col min="2340" max="2340" width="14.1796875" bestFit="1" customWidth="1"/>
    <col min="2341" max="2341" width="13.1796875" bestFit="1" customWidth="1"/>
    <col min="2342" max="2342" width="14.1796875" bestFit="1" customWidth="1"/>
    <col min="2343" max="2343" width="11.1796875" bestFit="1" customWidth="1"/>
    <col min="2344" max="2344" width="14.1796875" bestFit="1" customWidth="1"/>
    <col min="2345" max="2345" width="11.1796875" bestFit="1" customWidth="1"/>
    <col min="2346" max="2346" width="14.1796875" bestFit="1" customWidth="1"/>
    <col min="2347" max="2347" width="11.1796875" bestFit="1" customWidth="1"/>
    <col min="2348" max="2348" width="14.1796875" bestFit="1" customWidth="1"/>
    <col min="2349" max="2349" width="11.1796875" bestFit="1" customWidth="1"/>
    <col min="2350" max="2350" width="14.1796875" bestFit="1" customWidth="1"/>
    <col min="2351" max="2351" width="11.1796875" bestFit="1" customWidth="1"/>
    <col min="2352" max="2352" width="14.1796875" bestFit="1" customWidth="1"/>
    <col min="2353" max="2353" width="11.1796875" bestFit="1" customWidth="1"/>
    <col min="2354" max="2354" width="14.1796875" bestFit="1" customWidth="1"/>
    <col min="2355" max="2355" width="11.1796875" bestFit="1" customWidth="1"/>
    <col min="2356" max="2356" width="14.1796875" bestFit="1" customWidth="1"/>
    <col min="2357" max="2357" width="13.1796875" bestFit="1" customWidth="1"/>
    <col min="2358" max="2358" width="14.1796875" bestFit="1" customWidth="1"/>
    <col min="2359" max="2359" width="11.1796875" bestFit="1" customWidth="1"/>
    <col min="2360" max="2360" width="14.1796875" bestFit="1" customWidth="1"/>
    <col min="2361" max="2361" width="11.1796875" bestFit="1" customWidth="1"/>
    <col min="2362" max="2362" width="14.1796875" bestFit="1" customWidth="1"/>
    <col min="2363" max="2363" width="13.1796875" bestFit="1" customWidth="1"/>
    <col min="2364" max="2364" width="14.1796875" bestFit="1" customWidth="1"/>
    <col min="2365" max="2365" width="11.1796875" bestFit="1" customWidth="1"/>
    <col min="2366" max="2366" width="14.1796875" bestFit="1" customWidth="1"/>
    <col min="2367" max="2367" width="11.1796875" bestFit="1" customWidth="1"/>
    <col min="2368" max="2368" width="14.1796875" bestFit="1" customWidth="1"/>
    <col min="2369" max="2369" width="11.1796875" bestFit="1" customWidth="1"/>
    <col min="2370" max="2370" width="14.1796875" bestFit="1" customWidth="1"/>
    <col min="2371" max="2371" width="11.1796875" bestFit="1" customWidth="1"/>
    <col min="2372" max="2372" width="14.1796875" bestFit="1" customWidth="1"/>
    <col min="2373" max="2373" width="11.1796875" bestFit="1" customWidth="1"/>
    <col min="2374" max="2374" width="14.1796875" bestFit="1" customWidth="1"/>
    <col min="2375" max="2375" width="13.1796875" bestFit="1" customWidth="1"/>
    <col min="2376" max="2376" width="14.1796875" bestFit="1" customWidth="1"/>
    <col min="2377" max="2377" width="11.1796875" bestFit="1" customWidth="1"/>
    <col min="2378" max="2378" width="14.1796875" bestFit="1" customWidth="1"/>
    <col min="2379" max="2379" width="13.1796875" bestFit="1" customWidth="1"/>
    <col min="2380" max="2380" width="14.1796875" bestFit="1" customWidth="1"/>
    <col min="2381" max="2381" width="11.1796875" bestFit="1" customWidth="1"/>
    <col min="2382" max="2382" width="14.1796875" bestFit="1" customWidth="1"/>
    <col min="2383" max="2383" width="11.1796875" bestFit="1" customWidth="1"/>
    <col min="2384" max="2384" width="14.1796875" bestFit="1" customWidth="1"/>
    <col min="2385" max="2385" width="11.1796875" bestFit="1" customWidth="1"/>
    <col min="2386" max="2386" width="14.1796875" bestFit="1" customWidth="1"/>
    <col min="2387" max="2387" width="11.1796875" bestFit="1" customWidth="1"/>
    <col min="2388" max="2388" width="14.1796875" bestFit="1" customWidth="1"/>
    <col min="2389" max="2389" width="11.1796875" bestFit="1" customWidth="1"/>
    <col min="2390" max="2390" width="14.1796875" bestFit="1" customWidth="1"/>
    <col min="2391" max="2391" width="11.1796875" bestFit="1" customWidth="1"/>
    <col min="2392" max="2392" width="14.1796875" bestFit="1" customWidth="1"/>
    <col min="2393" max="2393" width="11.1796875" bestFit="1" customWidth="1"/>
    <col min="2394" max="2394" width="14.1796875" bestFit="1" customWidth="1"/>
    <col min="2395" max="2395" width="11.1796875" bestFit="1" customWidth="1"/>
    <col min="2396" max="2396" width="14.1796875" bestFit="1" customWidth="1"/>
    <col min="2397" max="2397" width="11.1796875" bestFit="1" customWidth="1"/>
    <col min="2398" max="2398" width="14.1796875" bestFit="1" customWidth="1"/>
    <col min="2399" max="2399" width="13.1796875" bestFit="1" customWidth="1"/>
    <col min="2400" max="2400" width="14.1796875" bestFit="1" customWidth="1"/>
    <col min="2401" max="2401" width="11.1796875" bestFit="1" customWidth="1"/>
    <col min="2402" max="2402" width="14.1796875" bestFit="1" customWidth="1"/>
    <col min="2403" max="2403" width="11.1796875" bestFit="1" customWidth="1"/>
    <col min="2404" max="2404" width="14.1796875" bestFit="1" customWidth="1"/>
    <col min="2405" max="2405" width="11.1796875" bestFit="1" customWidth="1"/>
    <col min="2406" max="2406" width="14.1796875" bestFit="1" customWidth="1"/>
    <col min="2407" max="2407" width="13.1796875" bestFit="1" customWidth="1"/>
    <col min="2408" max="2408" width="14.1796875" bestFit="1" customWidth="1"/>
    <col min="2409" max="2409" width="11.1796875" bestFit="1" customWidth="1"/>
    <col min="2410" max="2410" width="14.1796875" bestFit="1" customWidth="1"/>
    <col min="2411" max="2411" width="11.1796875" bestFit="1" customWidth="1"/>
    <col min="2412" max="2412" width="14.1796875" bestFit="1" customWidth="1"/>
    <col min="2413" max="2413" width="12.1796875" bestFit="1" customWidth="1"/>
    <col min="2414" max="2414" width="14.1796875" bestFit="1" customWidth="1"/>
    <col min="2415" max="2415" width="12.1796875" bestFit="1" customWidth="1"/>
    <col min="2416" max="2416" width="15.1796875" bestFit="1" customWidth="1"/>
    <col min="2417" max="2417" width="12.1796875" bestFit="1" customWidth="1"/>
    <col min="2418" max="2418" width="15.1796875" bestFit="1" customWidth="1"/>
    <col min="2419" max="2419" width="12.1796875" bestFit="1" customWidth="1"/>
    <col min="2420" max="2420" width="15.1796875" bestFit="1" customWidth="1"/>
    <col min="2421" max="2421" width="13.1796875" bestFit="1" customWidth="1"/>
    <col min="2422" max="2422" width="15.1796875" bestFit="1" customWidth="1"/>
    <col min="2423" max="2423" width="12.1796875" bestFit="1" customWidth="1"/>
    <col min="2424" max="2424" width="15.1796875" bestFit="1" customWidth="1"/>
    <col min="2425" max="2425" width="12.1796875" bestFit="1" customWidth="1"/>
    <col min="2426" max="2426" width="15.1796875" bestFit="1" customWidth="1"/>
    <col min="2427" max="2427" width="12.1796875" bestFit="1" customWidth="1"/>
    <col min="2428" max="2428" width="15.1796875" bestFit="1" customWidth="1"/>
    <col min="2429" max="2429" width="12.1796875" bestFit="1" customWidth="1"/>
    <col min="2430" max="2430" width="15.1796875" bestFit="1" customWidth="1"/>
    <col min="2431" max="2431" width="13.1796875" bestFit="1" customWidth="1"/>
    <col min="2432" max="2432" width="15.1796875" bestFit="1" customWidth="1"/>
    <col min="2433" max="2433" width="12.1796875" bestFit="1" customWidth="1"/>
    <col min="2434" max="2434" width="15.1796875" bestFit="1" customWidth="1"/>
    <col min="2435" max="2435" width="12.1796875" bestFit="1" customWidth="1"/>
    <col min="2436" max="2436" width="15.1796875" bestFit="1" customWidth="1"/>
    <col min="2437" max="2437" width="12.1796875" bestFit="1" customWidth="1"/>
    <col min="2438" max="2438" width="15.1796875" bestFit="1" customWidth="1"/>
    <col min="2439" max="2439" width="12.1796875" bestFit="1" customWidth="1"/>
    <col min="2440" max="2440" width="15.1796875" bestFit="1" customWidth="1"/>
    <col min="2441" max="2441" width="12.1796875" bestFit="1" customWidth="1"/>
    <col min="2442" max="2442" width="15.1796875" bestFit="1" customWidth="1"/>
    <col min="2443" max="2443" width="13.1796875" bestFit="1" customWidth="1"/>
    <col min="2444" max="2444" width="15.1796875" bestFit="1" customWidth="1"/>
    <col min="2445" max="2445" width="12.1796875" bestFit="1" customWidth="1"/>
    <col min="2446" max="2446" width="15.1796875" bestFit="1" customWidth="1"/>
    <col min="2447" max="2447" width="12.1796875" bestFit="1" customWidth="1"/>
    <col min="2448" max="2448" width="15.1796875" bestFit="1" customWidth="1"/>
    <col min="2449" max="2449" width="13.1796875" bestFit="1" customWidth="1"/>
    <col min="2450" max="2450" width="15.1796875" bestFit="1" customWidth="1"/>
    <col min="2451" max="2451" width="12.1796875" bestFit="1" customWidth="1"/>
    <col min="2452" max="2452" width="15.1796875" bestFit="1" customWidth="1"/>
    <col min="2453" max="2453" width="12.1796875" bestFit="1" customWidth="1"/>
    <col min="2454" max="2454" width="15.1796875" bestFit="1" customWidth="1"/>
    <col min="2455" max="2455" width="12.1796875" bestFit="1" customWidth="1"/>
    <col min="2456" max="2456" width="15.1796875" bestFit="1" customWidth="1"/>
    <col min="2457" max="2457" width="12.1796875" bestFit="1" customWidth="1"/>
    <col min="2458" max="2458" width="15.1796875" bestFit="1" customWidth="1"/>
    <col min="2459" max="2459" width="12.1796875" bestFit="1" customWidth="1"/>
    <col min="2460" max="2460" width="15.1796875" bestFit="1" customWidth="1"/>
    <col min="2461" max="2461" width="12.1796875" bestFit="1" customWidth="1"/>
    <col min="2462" max="2462" width="15.1796875" bestFit="1" customWidth="1"/>
    <col min="2463" max="2463" width="12.1796875" bestFit="1" customWidth="1"/>
    <col min="2464" max="2464" width="15.1796875" bestFit="1" customWidth="1"/>
    <col min="2465" max="2465" width="12.1796875" bestFit="1" customWidth="1"/>
    <col min="2466" max="2466" width="15.1796875" bestFit="1" customWidth="1"/>
    <col min="2467" max="2467" width="13.1796875" bestFit="1" customWidth="1"/>
    <col min="2468" max="2468" width="15.1796875" bestFit="1" customWidth="1"/>
    <col min="2469" max="2469" width="13.1796875" bestFit="1" customWidth="1"/>
    <col min="2470" max="2470" width="15.1796875" bestFit="1" customWidth="1"/>
    <col min="2471" max="2471" width="12.1796875" bestFit="1" customWidth="1"/>
    <col min="2472" max="2472" width="15.1796875" bestFit="1" customWidth="1"/>
    <col min="2473" max="2473" width="12.1796875" bestFit="1" customWidth="1"/>
    <col min="2474" max="2474" width="15.1796875" bestFit="1" customWidth="1"/>
    <col min="2475" max="2475" width="12.1796875" bestFit="1" customWidth="1"/>
    <col min="2476" max="2476" width="15.1796875" bestFit="1" customWidth="1"/>
    <col min="2477" max="2477" width="12.1796875" bestFit="1" customWidth="1"/>
    <col min="2478" max="2478" width="15.1796875" bestFit="1" customWidth="1"/>
    <col min="2479" max="2479" width="12.1796875" bestFit="1" customWidth="1"/>
    <col min="2480" max="2480" width="15.1796875" bestFit="1" customWidth="1"/>
    <col min="2481" max="2481" width="12.1796875" bestFit="1" customWidth="1"/>
    <col min="2482" max="2482" width="15.1796875" bestFit="1" customWidth="1"/>
    <col min="2483" max="2483" width="12.1796875" bestFit="1" customWidth="1"/>
    <col min="2484" max="2484" width="15.1796875" bestFit="1" customWidth="1"/>
    <col min="2485" max="2485" width="12.1796875" bestFit="1" customWidth="1"/>
    <col min="2486" max="2486" width="15.1796875" bestFit="1" customWidth="1"/>
    <col min="2487" max="2487" width="12.1796875" bestFit="1" customWidth="1"/>
    <col min="2488" max="2488" width="15.1796875" bestFit="1" customWidth="1"/>
    <col min="2489" max="2489" width="12.1796875" bestFit="1" customWidth="1"/>
    <col min="2490" max="2490" width="15.1796875" bestFit="1" customWidth="1"/>
    <col min="2491" max="2491" width="12.1796875" bestFit="1" customWidth="1"/>
    <col min="2492" max="2492" width="15.1796875" bestFit="1" customWidth="1"/>
    <col min="2493" max="2493" width="12.1796875" bestFit="1" customWidth="1"/>
    <col min="2494" max="2494" width="15.1796875" bestFit="1" customWidth="1"/>
    <col min="2495" max="2495" width="12.1796875" bestFit="1" customWidth="1"/>
    <col min="2496" max="2496" width="15.1796875" bestFit="1" customWidth="1"/>
    <col min="2497" max="2497" width="12.1796875" bestFit="1" customWidth="1"/>
    <col min="2498" max="2498" width="15.1796875" bestFit="1" customWidth="1"/>
    <col min="2499" max="2499" width="12.1796875" bestFit="1" customWidth="1"/>
    <col min="2500" max="2500" width="15.1796875" bestFit="1" customWidth="1"/>
    <col min="2501" max="2501" width="12.1796875" bestFit="1" customWidth="1"/>
    <col min="2502" max="2502" width="15.1796875" bestFit="1" customWidth="1"/>
    <col min="2503" max="2503" width="13.1796875" bestFit="1" customWidth="1"/>
    <col min="2504" max="2504" width="15.1796875" bestFit="1" customWidth="1"/>
    <col min="2505" max="2505" width="12.1796875" bestFit="1" customWidth="1"/>
    <col min="2506" max="2506" width="15.1796875" bestFit="1" customWidth="1"/>
    <col min="2507" max="2507" width="12.1796875" bestFit="1" customWidth="1"/>
    <col min="2508" max="2508" width="15.1796875" bestFit="1" customWidth="1"/>
    <col min="2509" max="2509" width="12.1796875" bestFit="1" customWidth="1"/>
    <col min="2510" max="2510" width="15.1796875" bestFit="1" customWidth="1"/>
    <col min="2511" max="2511" width="13.1796875" bestFit="1" customWidth="1"/>
    <col min="2512" max="2512" width="15.1796875" bestFit="1" customWidth="1"/>
    <col min="2513" max="2513" width="12.1796875" bestFit="1" customWidth="1"/>
    <col min="2514" max="2514" width="15.1796875" bestFit="1" customWidth="1"/>
    <col min="2515" max="2515" width="12.1796875" bestFit="1" customWidth="1"/>
    <col min="2516" max="2516" width="15.1796875" bestFit="1" customWidth="1"/>
    <col min="2517" max="2517" width="12.1796875" bestFit="1" customWidth="1"/>
    <col min="2518" max="2518" width="15.1796875" bestFit="1" customWidth="1"/>
    <col min="2519" max="2519" width="12.1796875" bestFit="1" customWidth="1"/>
    <col min="2520" max="2520" width="15.1796875" bestFit="1" customWidth="1"/>
    <col min="2521" max="2521" width="12.1796875" bestFit="1" customWidth="1"/>
    <col min="2522" max="2522" width="15.1796875" bestFit="1" customWidth="1"/>
    <col min="2523" max="2523" width="12.1796875" bestFit="1" customWidth="1"/>
    <col min="2524" max="2524" width="15.1796875" bestFit="1" customWidth="1"/>
    <col min="2525" max="2525" width="12.1796875" bestFit="1" customWidth="1"/>
    <col min="2526" max="2526" width="15.1796875" bestFit="1" customWidth="1"/>
    <col min="2527" max="2527" width="12.1796875" bestFit="1" customWidth="1"/>
    <col min="2528" max="2528" width="15.1796875" bestFit="1" customWidth="1"/>
    <col min="2529" max="2529" width="12.1796875" bestFit="1" customWidth="1"/>
    <col min="2530" max="2530" width="15.1796875" bestFit="1" customWidth="1"/>
    <col min="2531" max="2531" width="12.1796875" bestFit="1" customWidth="1"/>
    <col min="2532" max="2532" width="15.1796875" bestFit="1" customWidth="1"/>
    <col min="2533" max="2533" width="13.1796875" bestFit="1" customWidth="1"/>
    <col min="2534" max="2534" width="15.1796875" bestFit="1" customWidth="1"/>
    <col min="2535" max="2535" width="12.1796875" bestFit="1" customWidth="1"/>
    <col min="2536" max="2536" width="15.1796875" bestFit="1" customWidth="1"/>
    <col min="2537" max="2537" width="12.1796875" bestFit="1" customWidth="1"/>
    <col min="2538" max="2538" width="15.1796875" bestFit="1" customWidth="1"/>
    <col min="2539" max="2539" width="12.1796875" bestFit="1" customWidth="1"/>
    <col min="2540" max="2540" width="15.1796875" bestFit="1" customWidth="1"/>
    <col min="2541" max="2541" width="12.1796875" bestFit="1" customWidth="1"/>
    <col min="2542" max="2542" width="15.1796875" bestFit="1" customWidth="1"/>
    <col min="2543" max="2543" width="12.1796875" bestFit="1" customWidth="1"/>
    <col min="2544" max="2544" width="15.1796875" bestFit="1" customWidth="1"/>
    <col min="2545" max="2545" width="12.1796875" bestFit="1" customWidth="1"/>
    <col min="2546" max="2546" width="15.1796875" bestFit="1" customWidth="1"/>
    <col min="2547" max="2547" width="12.1796875" bestFit="1" customWidth="1"/>
    <col min="2548" max="2548" width="15.1796875" bestFit="1" customWidth="1"/>
    <col min="2549" max="2549" width="13.1796875" bestFit="1" customWidth="1"/>
    <col min="2550" max="2550" width="15.1796875" bestFit="1" customWidth="1"/>
    <col min="2551" max="2551" width="12.1796875" bestFit="1" customWidth="1"/>
    <col min="2552" max="2552" width="15.1796875" bestFit="1" customWidth="1"/>
    <col min="2553" max="2553" width="12.1796875" bestFit="1" customWidth="1"/>
    <col min="2554" max="2554" width="15.1796875" bestFit="1" customWidth="1"/>
    <col min="2555" max="2555" width="12.1796875" bestFit="1" customWidth="1"/>
    <col min="2556" max="2556" width="15.1796875" bestFit="1" customWidth="1"/>
    <col min="2557" max="2557" width="12.1796875" bestFit="1" customWidth="1"/>
    <col min="2558" max="2558" width="15.1796875" bestFit="1" customWidth="1"/>
    <col min="2559" max="2559" width="13.1796875" bestFit="1" customWidth="1"/>
    <col min="2560" max="2560" width="15.1796875" bestFit="1" customWidth="1"/>
    <col min="2561" max="2561" width="12.1796875" bestFit="1" customWidth="1"/>
    <col min="2562" max="2562" width="15.1796875" bestFit="1" customWidth="1"/>
    <col min="2563" max="2563" width="12.1796875" bestFit="1" customWidth="1"/>
    <col min="2564" max="2564" width="15.1796875" bestFit="1" customWidth="1"/>
    <col min="2565" max="2565" width="12.1796875" bestFit="1" customWidth="1"/>
    <col min="2566" max="2566" width="15.1796875" bestFit="1" customWidth="1"/>
    <col min="2567" max="2567" width="12.1796875" bestFit="1" customWidth="1"/>
    <col min="2568" max="2568" width="15.1796875" bestFit="1" customWidth="1"/>
    <col min="2569" max="2569" width="12.1796875" bestFit="1" customWidth="1"/>
    <col min="2570" max="2570" width="15.1796875" bestFit="1" customWidth="1"/>
    <col min="2571" max="2571" width="12.1796875" bestFit="1" customWidth="1"/>
    <col min="2572" max="2572" width="15.1796875" bestFit="1" customWidth="1"/>
    <col min="2573" max="2573" width="12.1796875" bestFit="1" customWidth="1"/>
    <col min="2574" max="2574" width="15.1796875" bestFit="1" customWidth="1"/>
    <col min="2575" max="2575" width="12.1796875" bestFit="1" customWidth="1"/>
    <col min="2576" max="2576" width="15.1796875" bestFit="1" customWidth="1"/>
    <col min="2577" max="2577" width="12.1796875" bestFit="1" customWidth="1"/>
    <col min="2578" max="2578" width="15.1796875" bestFit="1" customWidth="1"/>
    <col min="2579" max="2579" width="13.1796875" bestFit="1" customWidth="1"/>
    <col min="2580" max="2580" width="15.1796875" bestFit="1" customWidth="1"/>
    <col min="2581" max="2581" width="12.1796875" bestFit="1" customWidth="1"/>
    <col min="2582" max="2582" width="15.1796875" bestFit="1" customWidth="1"/>
    <col min="2583" max="2583" width="12.1796875" bestFit="1" customWidth="1"/>
    <col min="2584" max="2584" width="15.1796875" bestFit="1" customWidth="1"/>
    <col min="2585" max="2585" width="12.1796875" bestFit="1" customWidth="1"/>
    <col min="2586" max="2586" width="15.1796875" bestFit="1" customWidth="1"/>
    <col min="2587" max="2587" width="12.1796875" bestFit="1" customWidth="1"/>
    <col min="2588" max="2588" width="15.1796875" bestFit="1" customWidth="1"/>
    <col min="2589" max="2589" width="12.1796875" bestFit="1" customWidth="1"/>
    <col min="2590" max="2590" width="15.1796875" bestFit="1" customWidth="1"/>
    <col min="2591" max="2591" width="12.1796875" bestFit="1" customWidth="1"/>
    <col min="2592" max="2592" width="15.1796875" bestFit="1" customWidth="1"/>
    <col min="2593" max="2593" width="12.1796875" bestFit="1" customWidth="1"/>
    <col min="2594" max="2594" width="15.1796875" bestFit="1" customWidth="1"/>
    <col min="2595" max="2595" width="12.1796875" bestFit="1" customWidth="1"/>
    <col min="2596" max="2596" width="15.1796875" bestFit="1" customWidth="1"/>
    <col min="2597" max="2597" width="12.1796875" bestFit="1" customWidth="1"/>
    <col min="2598" max="2598" width="15.1796875" bestFit="1" customWidth="1"/>
    <col min="2599" max="2599" width="12.1796875" bestFit="1" customWidth="1"/>
    <col min="2600" max="2600" width="15.1796875" bestFit="1" customWidth="1"/>
    <col min="2601" max="2601" width="13.1796875" bestFit="1" customWidth="1"/>
    <col min="2602" max="2602" width="15.1796875" bestFit="1" customWidth="1"/>
    <col min="2603" max="2603" width="13.1796875" bestFit="1" customWidth="1"/>
    <col min="2604" max="2604" width="15.1796875" bestFit="1" customWidth="1"/>
    <col min="2605" max="2605" width="12.1796875" bestFit="1" customWidth="1"/>
    <col min="2606" max="2606" width="15.1796875" bestFit="1" customWidth="1"/>
    <col min="2607" max="2607" width="12.1796875" bestFit="1" customWidth="1"/>
    <col min="2608" max="2608" width="15.1796875" bestFit="1" customWidth="1"/>
    <col min="2609" max="2609" width="12.1796875" bestFit="1" customWidth="1"/>
    <col min="2610" max="2610" width="15.1796875" bestFit="1" customWidth="1"/>
    <col min="2611" max="2611" width="12.1796875" bestFit="1" customWidth="1"/>
    <col min="2612" max="2612" width="15.1796875" bestFit="1" customWidth="1"/>
    <col min="2613" max="2613" width="12.1796875" bestFit="1" customWidth="1"/>
    <col min="2614" max="2614" width="15.1796875" bestFit="1" customWidth="1"/>
    <col min="2615" max="2615" width="12.1796875" bestFit="1" customWidth="1"/>
    <col min="2616" max="2616" width="15.1796875" bestFit="1" customWidth="1"/>
    <col min="2617" max="2617" width="13.1796875" bestFit="1" customWidth="1"/>
    <col min="2618" max="2618" width="15.1796875" bestFit="1" customWidth="1"/>
    <col min="2619" max="2619" width="12.1796875" bestFit="1" customWidth="1"/>
    <col min="2620" max="2620" width="15.1796875" bestFit="1" customWidth="1"/>
    <col min="2621" max="2621" width="12.1796875" bestFit="1" customWidth="1"/>
    <col min="2622" max="2622" width="15.1796875" bestFit="1" customWidth="1"/>
    <col min="2623" max="2623" width="12.1796875" bestFit="1" customWidth="1"/>
    <col min="2624" max="2624" width="15.1796875" bestFit="1" customWidth="1"/>
    <col min="2625" max="2625" width="12.1796875" bestFit="1" customWidth="1"/>
    <col min="2626" max="2626" width="15.1796875" bestFit="1" customWidth="1"/>
    <col min="2627" max="2627" width="12.1796875" bestFit="1" customWidth="1"/>
    <col min="2628" max="2628" width="15.1796875" bestFit="1" customWidth="1"/>
    <col min="2629" max="2629" width="12.1796875" bestFit="1" customWidth="1"/>
    <col min="2630" max="2630" width="15.1796875" bestFit="1" customWidth="1"/>
    <col min="2631" max="2631" width="12.1796875" bestFit="1" customWidth="1"/>
    <col min="2632" max="2632" width="15.1796875" bestFit="1" customWidth="1"/>
    <col min="2633" max="2633" width="12.1796875" bestFit="1" customWidth="1"/>
    <col min="2634" max="2634" width="15.1796875" bestFit="1" customWidth="1"/>
    <col min="2635" max="2635" width="12.1796875" bestFit="1" customWidth="1"/>
    <col min="2636" max="2636" width="15.1796875" bestFit="1" customWidth="1"/>
    <col min="2637" max="2637" width="12.1796875" bestFit="1" customWidth="1"/>
    <col min="2638" max="2638" width="15.1796875" bestFit="1" customWidth="1"/>
    <col min="2639" max="2639" width="12.1796875" bestFit="1" customWidth="1"/>
    <col min="2640" max="2640" width="15.1796875" bestFit="1" customWidth="1"/>
    <col min="2641" max="2641" width="12.1796875" bestFit="1" customWidth="1"/>
    <col min="2642" max="2642" width="15.1796875" bestFit="1" customWidth="1"/>
    <col min="2643" max="2643" width="12.1796875" bestFit="1" customWidth="1"/>
    <col min="2644" max="2644" width="15.1796875" bestFit="1" customWidth="1"/>
    <col min="2645" max="2645" width="12.1796875" bestFit="1" customWidth="1"/>
    <col min="2646" max="2646" width="15.1796875" bestFit="1" customWidth="1"/>
    <col min="2647" max="2647" width="12.1796875" bestFit="1" customWidth="1"/>
    <col min="2648" max="2648" width="15.1796875" bestFit="1" customWidth="1"/>
    <col min="2649" max="2649" width="12.1796875" bestFit="1" customWidth="1"/>
    <col min="2650" max="2650" width="15.1796875" bestFit="1" customWidth="1"/>
    <col min="2651" max="2651" width="12.1796875" bestFit="1" customWidth="1"/>
    <col min="2652" max="2652" width="15.1796875" bestFit="1" customWidth="1"/>
    <col min="2653" max="2653" width="12.1796875" bestFit="1" customWidth="1"/>
    <col min="2654" max="2654" width="15.1796875" bestFit="1" customWidth="1"/>
    <col min="2655" max="2655" width="12.1796875" bestFit="1" customWidth="1"/>
    <col min="2656" max="2656" width="15.1796875" bestFit="1" customWidth="1"/>
    <col min="2657" max="2657" width="12.1796875" bestFit="1" customWidth="1"/>
    <col min="2658" max="2658" width="15.1796875" bestFit="1" customWidth="1"/>
    <col min="2659" max="2659" width="12.1796875" bestFit="1" customWidth="1"/>
    <col min="2660" max="2660" width="15.1796875" bestFit="1" customWidth="1"/>
    <col min="2661" max="2661" width="12.1796875" bestFit="1" customWidth="1"/>
    <col min="2662" max="2662" width="15.1796875" bestFit="1" customWidth="1"/>
    <col min="2663" max="2663" width="12.1796875" bestFit="1" customWidth="1"/>
    <col min="2664" max="2664" width="15.1796875" bestFit="1" customWidth="1"/>
    <col min="2665" max="2665" width="12.1796875" bestFit="1" customWidth="1"/>
    <col min="2666" max="2666" width="15.1796875" bestFit="1" customWidth="1"/>
    <col min="2667" max="2667" width="12.1796875" bestFit="1" customWidth="1"/>
    <col min="2668" max="2668" width="15.1796875" bestFit="1" customWidth="1"/>
    <col min="2669" max="2669" width="12.1796875" bestFit="1" customWidth="1"/>
    <col min="2670" max="2670" width="15.1796875" bestFit="1" customWidth="1"/>
    <col min="2671" max="2671" width="12.1796875" bestFit="1" customWidth="1"/>
    <col min="2672" max="2672" width="15.1796875" bestFit="1" customWidth="1"/>
    <col min="2673" max="2673" width="12.1796875" bestFit="1" customWidth="1"/>
    <col min="2674" max="2674" width="15.1796875" bestFit="1" customWidth="1"/>
    <col min="2675" max="2675" width="12.1796875" bestFit="1" customWidth="1"/>
    <col min="2676" max="2676" width="15.1796875" bestFit="1" customWidth="1"/>
    <col min="2677" max="2677" width="12.1796875" bestFit="1" customWidth="1"/>
    <col min="2678" max="2678" width="15.1796875" bestFit="1" customWidth="1"/>
    <col min="2679" max="2679" width="12.1796875" bestFit="1" customWidth="1"/>
    <col min="2680" max="2680" width="15.1796875" bestFit="1" customWidth="1"/>
    <col min="2681" max="2681" width="12.1796875" bestFit="1" customWidth="1"/>
    <col min="2682" max="2682" width="15.1796875" bestFit="1" customWidth="1"/>
    <col min="2683" max="2683" width="12.1796875" bestFit="1" customWidth="1"/>
    <col min="2684" max="2684" width="15.1796875" bestFit="1" customWidth="1"/>
    <col min="2685" max="2685" width="12.1796875" bestFit="1" customWidth="1"/>
    <col min="2686" max="2686" width="15.1796875" bestFit="1" customWidth="1"/>
    <col min="2687" max="2687" width="13.1796875" bestFit="1" customWidth="1"/>
    <col min="2688" max="2688" width="15.1796875" bestFit="1" customWidth="1"/>
    <col min="2689" max="2689" width="12.1796875" bestFit="1" customWidth="1"/>
    <col min="2690" max="2690" width="15.1796875" bestFit="1" customWidth="1"/>
    <col min="2691" max="2691" width="13.1796875" bestFit="1" customWidth="1"/>
    <col min="2692" max="2692" width="15.1796875" bestFit="1" customWidth="1"/>
    <col min="2693" max="2693" width="12.1796875" bestFit="1" customWidth="1"/>
    <col min="2694" max="2694" width="15.1796875" bestFit="1" customWidth="1"/>
    <col min="2695" max="2695" width="12.1796875" bestFit="1" customWidth="1"/>
    <col min="2696" max="2696" width="15.1796875" bestFit="1" customWidth="1"/>
    <col min="2697" max="2697" width="12.1796875" bestFit="1" customWidth="1"/>
    <col min="2698" max="2698" width="15.1796875" bestFit="1" customWidth="1"/>
    <col min="2699" max="2699" width="13.1796875" bestFit="1" customWidth="1"/>
    <col min="2700" max="2700" width="15.1796875" bestFit="1" customWidth="1"/>
    <col min="2701" max="2701" width="12.1796875" bestFit="1" customWidth="1"/>
    <col min="2702" max="2702" width="15.1796875" bestFit="1" customWidth="1"/>
    <col min="2703" max="2703" width="12.1796875" bestFit="1" customWidth="1"/>
    <col min="2704" max="2704" width="15.1796875" bestFit="1" customWidth="1"/>
    <col min="2705" max="2705" width="12.1796875" bestFit="1" customWidth="1"/>
    <col min="2706" max="2706" width="15.1796875" bestFit="1" customWidth="1"/>
    <col min="2707" max="2707" width="12.1796875" bestFit="1" customWidth="1"/>
    <col min="2708" max="2708" width="15.1796875" bestFit="1" customWidth="1"/>
    <col min="2709" max="2709" width="12.1796875" bestFit="1" customWidth="1"/>
    <col min="2710" max="2710" width="15.1796875" bestFit="1" customWidth="1"/>
    <col min="2711" max="2711" width="12.1796875" bestFit="1" customWidth="1"/>
    <col min="2712" max="2712" width="15.1796875" bestFit="1" customWidth="1"/>
    <col min="2713" max="2713" width="12.1796875" bestFit="1" customWidth="1"/>
    <col min="2714" max="2714" width="15.1796875" bestFit="1" customWidth="1"/>
    <col min="2715" max="2715" width="12.1796875" bestFit="1" customWidth="1"/>
    <col min="2716" max="2716" width="15.1796875" bestFit="1" customWidth="1"/>
    <col min="2717" max="2717" width="12.1796875" bestFit="1" customWidth="1"/>
    <col min="2718" max="2718" width="15.1796875" bestFit="1" customWidth="1"/>
    <col min="2719" max="2719" width="12.1796875" bestFit="1" customWidth="1"/>
    <col min="2720" max="2720" width="15.1796875" bestFit="1" customWidth="1"/>
    <col min="2721" max="2721" width="12.1796875" bestFit="1" customWidth="1"/>
    <col min="2722" max="2722" width="15.1796875" bestFit="1" customWidth="1"/>
    <col min="2723" max="2723" width="12.1796875" bestFit="1" customWidth="1"/>
    <col min="2724" max="2724" width="15.1796875" bestFit="1" customWidth="1"/>
    <col min="2725" max="2725" width="12.1796875" bestFit="1" customWidth="1"/>
    <col min="2726" max="2726" width="15.1796875" bestFit="1" customWidth="1"/>
    <col min="2727" max="2727" width="12.1796875" bestFit="1" customWidth="1"/>
    <col min="2728" max="2728" width="15.1796875" bestFit="1" customWidth="1"/>
    <col min="2729" max="2729" width="12.1796875" bestFit="1" customWidth="1"/>
    <col min="2730" max="2730" width="15.1796875" bestFit="1" customWidth="1"/>
    <col min="2731" max="2731" width="12.1796875" bestFit="1" customWidth="1"/>
    <col min="2732" max="2732" width="15.1796875" bestFit="1" customWidth="1"/>
    <col min="2733" max="2733" width="12.1796875" bestFit="1" customWidth="1"/>
    <col min="2734" max="2734" width="15.1796875" bestFit="1" customWidth="1"/>
    <col min="2735" max="2735" width="12.1796875" bestFit="1" customWidth="1"/>
    <col min="2736" max="2736" width="15.1796875" bestFit="1" customWidth="1"/>
    <col min="2737" max="2737" width="12.1796875" bestFit="1" customWidth="1"/>
    <col min="2738" max="2738" width="15.1796875" bestFit="1" customWidth="1"/>
    <col min="2739" max="2739" width="12.1796875" bestFit="1" customWidth="1"/>
    <col min="2740" max="2740" width="15.1796875" bestFit="1" customWidth="1"/>
    <col min="2741" max="2741" width="12.1796875" bestFit="1" customWidth="1"/>
    <col min="2742" max="2742" width="15.1796875" bestFit="1" customWidth="1"/>
    <col min="2743" max="2743" width="12.1796875" bestFit="1" customWidth="1"/>
    <col min="2744" max="2744" width="15.1796875" bestFit="1" customWidth="1"/>
    <col min="2745" max="2745" width="12.1796875" bestFit="1" customWidth="1"/>
    <col min="2746" max="2746" width="15.1796875" bestFit="1" customWidth="1"/>
    <col min="2747" max="2747" width="12.1796875" bestFit="1" customWidth="1"/>
    <col min="2748" max="2748" width="15.1796875" bestFit="1" customWidth="1"/>
    <col min="2749" max="2749" width="12.1796875" bestFit="1" customWidth="1"/>
    <col min="2750" max="2750" width="15.1796875" bestFit="1" customWidth="1"/>
    <col min="2751" max="2751" width="13.1796875" bestFit="1" customWidth="1"/>
    <col min="2752" max="2752" width="15.1796875" bestFit="1" customWidth="1"/>
    <col min="2753" max="2753" width="12.1796875" bestFit="1" customWidth="1"/>
    <col min="2754" max="2754" width="15.1796875" bestFit="1" customWidth="1"/>
    <col min="2755" max="2755" width="12.1796875" bestFit="1" customWidth="1"/>
    <col min="2756" max="2756" width="15.1796875" bestFit="1" customWidth="1"/>
    <col min="2757" max="2757" width="12.1796875" bestFit="1" customWidth="1"/>
    <col min="2758" max="2758" width="15.1796875" bestFit="1" customWidth="1"/>
    <col min="2759" max="2759" width="12.1796875" bestFit="1" customWidth="1"/>
    <col min="2760" max="2760" width="15.1796875" bestFit="1" customWidth="1"/>
    <col min="2761" max="2761" width="12.1796875" bestFit="1" customWidth="1"/>
    <col min="2762" max="2762" width="15.1796875" bestFit="1" customWidth="1"/>
    <col min="2763" max="2763" width="12.1796875" bestFit="1" customWidth="1"/>
    <col min="2764" max="2764" width="15.1796875" bestFit="1" customWidth="1"/>
    <col min="2765" max="2765" width="12.1796875" bestFit="1" customWidth="1"/>
    <col min="2766" max="2766" width="15.1796875" bestFit="1" customWidth="1"/>
    <col min="2767" max="2767" width="12.1796875" bestFit="1" customWidth="1"/>
    <col min="2768" max="2768" width="15.1796875" bestFit="1" customWidth="1"/>
    <col min="2769" max="2769" width="12.1796875" bestFit="1" customWidth="1"/>
    <col min="2770" max="2770" width="15.1796875" bestFit="1" customWidth="1"/>
    <col min="2771" max="2771" width="12.1796875" bestFit="1" customWidth="1"/>
    <col min="2772" max="2772" width="15.1796875" bestFit="1" customWidth="1"/>
    <col min="2773" max="2773" width="12.1796875" bestFit="1" customWidth="1"/>
    <col min="2774" max="2774" width="15.1796875" bestFit="1" customWidth="1"/>
    <col min="2775" max="2775" width="12.1796875" bestFit="1" customWidth="1"/>
    <col min="2776" max="2776" width="15.1796875" bestFit="1" customWidth="1"/>
    <col min="2777" max="2777" width="12.1796875" bestFit="1" customWidth="1"/>
    <col min="2778" max="2778" width="15.1796875" bestFit="1" customWidth="1"/>
    <col min="2779" max="2779" width="12.1796875" bestFit="1" customWidth="1"/>
    <col min="2780" max="2780" width="15.1796875" bestFit="1" customWidth="1"/>
    <col min="2781" max="2781" width="12.1796875" bestFit="1" customWidth="1"/>
    <col min="2782" max="2782" width="15.1796875" bestFit="1" customWidth="1"/>
    <col min="2783" max="2783" width="12.1796875" bestFit="1" customWidth="1"/>
    <col min="2784" max="2784" width="15.1796875" bestFit="1" customWidth="1"/>
    <col min="2785" max="2785" width="12.1796875" bestFit="1" customWidth="1"/>
    <col min="2786" max="2786" width="15.1796875" bestFit="1" customWidth="1"/>
    <col min="2787" max="2787" width="12.1796875" bestFit="1" customWidth="1"/>
    <col min="2788" max="2788" width="15.1796875" bestFit="1" customWidth="1"/>
    <col min="2789" max="2789" width="13.1796875" bestFit="1" customWidth="1"/>
    <col min="2790" max="2790" width="15.1796875" bestFit="1" customWidth="1"/>
    <col min="2791" max="2791" width="12.1796875" bestFit="1" customWidth="1"/>
    <col min="2792" max="2792" width="15.1796875" bestFit="1" customWidth="1"/>
    <col min="2793" max="2793" width="12.1796875" bestFit="1" customWidth="1"/>
    <col min="2794" max="2794" width="15.1796875" bestFit="1" customWidth="1"/>
    <col min="2795" max="2795" width="12.1796875" bestFit="1" customWidth="1"/>
    <col min="2796" max="2796" width="15.1796875" bestFit="1" customWidth="1"/>
    <col min="2797" max="2797" width="12.1796875" bestFit="1" customWidth="1"/>
    <col min="2798" max="2798" width="15.1796875" bestFit="1" customWidth="1"/>
    <col min="2799" max="2799" width="12.1796875" bestFit="1" customWidth="1"/>
    <col min="2800" max="2800" width="15.1796875" bestFit="1" customWidth="1"/>
    <col min="2801" max="2801" width="12.1796875" bestFit="1" customWidth="1"/>
    <col min="2802" max="2802" width="15.1796875" bestFit="1" customWidth="1"/>
    <col min="2803" max="2803" width="12.1796875" bestFit="1" customWidth="1"/>
    <col min="2804" max="2804" width="15.1796875" bestFit="1" customWidth="1"/>
    <col min="2805" max="2805" width="12.1796875" bestFit="1" customWidth="1"/>
    <col min="2806" max="2806" width="15.1796875" bestFit="1" customWidth="1"/>
    <col min="2807" max="2807" width="12.1796875" bestFit="1" customWidth="1"/>
    <col min="2808" max="2808" width="15.1796875" bestFit="1" customWidth="1"/>
    <col min="2809" max="2809" width="13.1796875" bestFit="1" customWidth="1"/>
    <col min="2810" max="2810" width="15.1796875" bestFit="1" customWidth="1"/>
    <col min="2811" max="2811" width="13.1796875" bestFit="1" customWidth="1"/>
    <col min="2812" max="2812" width="15.1796875" bestFit="1" customWidth="1"/>
    <col min="2813" max="2813" width="12.1796875" bestFit="1" customWidth="1"/>
    <col min="2814" max="2814" width="15.1796875" bestFit="1" customWidth="1"/>
    <col min="2815" max="2815" width="12.1796875" bestFit="1" customWidth="1"/>
    <col min="2816" max="2816" width="15.1796875" bestFit="1" customWidth="1"/>
    <col min="2817" max="2817" width="12.1796875" bestFit="1" customWidth="1"/>
    <col min="2818" max="2818" width="15.1796875" bestFit="1" customWidth="1"/>
    <col min="2819" max="2819" width="12.1796875" bestFit="1" customWidth="1"/>
    <col min="2820" max="2820" width="15.1796875" bestFit="1" customWidth="1"/>
    <col min="2821" max="2821" width="12.1796875" bestFit="1" customWidth="1"/>
    <col min="2822" max="2822" width="15.1796875" bestFit="1" customWidth="1"/>
    <col min="2823" max="2823" width="12.1796875" bestFit="1" customWidth="1"/>
    <col min="2824" max="2824" width="15.1796875" bestFit="1" customWidth="1"/>
    <col min="2825" max="2825" width="12.1796875" bestFit="1" customWidth="1"/>
    <col min="2826" max="2826" width="15.1796875" bestFit="1" customWidth="1"/>
    <col min="2827" max="2827" width="12.1796875" bestFit="1" customWidth="1"/>
    <col min="2828" max="2828" width="15.1796875" bestFit="1" customWidth="1"/>
    <col min="2829" max="2829" width="12.1796875" bestFit="1" customWidth="1"/>
    <col min="2830" max="2830" width="15.1796875" bestFit="1" customWidth="1"/>
    <col min="2831" max="2831" width="12.1796875" bestFit="1" customWidth="1"/>
    <col min="2832" max="2832" width="15.1796875" bestFit="1" customWidth="1"/>
    <col min="2833" max="2833" width="13.1796875" bestFit="1" customWidth="1"/>
    <col min="2834" max="2834" width="15.1796875" bestFit="1" customWidth="1"/>
    <col min="2835" max="2835" width="12.1796875" bestFit="1" customWidth="1"/>
    <col min="2836" max="2836" width="15.1796875" bestFit="1" customWidth="1"/>
    <col min="2837" max="2837" width="12.1796875" bestFit="1" customWidth="1"/>
    <col min="2838" max="2838" width="15.1796875" bestFit="1" customWidth="1"/>
    <col min="2839" max="2839" width="12.1796875" bestFit="1" customWidth="1"/>
    <col min="2840" max="2840" width="15.1796875" bestFit="1" customWidth="1"/>
    <col min="2841" max="2841" width="12.1796875" bestFit="1" customWidth="1"/>
    <col min="2842" max="2842" width="15.1796875" bestFit="1" customWidth="1"/>
    <col min="2843" max="2843" width="12.1796875" bestFit="1" customWidth="1"/>
    <col min="2844" max="2844" width="15.1796875" bestFit="1" customWidth="1"/>
    <col min="2845" max="2845" width="12.1796875" bestFit="1" customWidth="1"/>
    <col min="2846" max="2846" width="15.1796875" bestFit="1" customWidth="1"/>
    <col min="2847" max="2847" width="12.1796875" bestFit="1" customWidth="1"/>
    <col min="2848" max="2848" width="15.1796875" bestFit="1" customWidth="1"/>
    <col min="2849" max="2849" width="12.1796875" bestFit="1" customWidth="1"/>
    <col min="2850" max="2850" width="15.1796875" bestFit="1" customWidth="1"/>
    <col min="2851" max="2851" width="12.1796875" bestFit="1" customWidth="1"/>
    <col min="2852" max="2852" width="15.1796875" bestFit="1" customWidth="1"/>
    <col min="2853" max="2853" width="12.1796875" bestFit="1" customWidth="1"/>
    <col min="2854" max="2854" width="15.1796875" bestFit="1" customWidth="1"/>
    <col min="2855" max="2855" width="12.1796875" bestFit="1" customWidth="1"/>
    <col min="2856" max="2856" width="15.1796875" bestFit="1" customWidth="1"/>
    <col min="2857" max="2857" width="13.1796875" bestFit="1" customWidth="1"/>
    <col min="2858" max="2858" width="15.1796875" bestFit="1" customWidth="1"/>
    <col min="2859" max="2859" width="13.1796875" bestFit="1" customWidth="1"/>
    <col min="2860" max="2860" width="15.1796875" bestFit="1" customWidth="1"/>
    <col min="2861" max="2861" width="12.1796875" bestFit="1" customWidth="1"/>
    <col min="2862" max="2862" width="15.1796875" bestFit="1" customWidth="1"/>
    <col min="2863" max="2863" width="12.1796875" bestFit="1" customWidth="1"/>
    <col min="2864" max="2864" width="15.1796875" bestFit="1" customWidth="1"/>
    <col min="2865" max="2865" width="12.1796875" bestFit="1" customWidth="1"/>
    <col min="2866" max="2866" width="15.1796875" bestFit="1" customWidth="1"/>
    <col min="2867" max="2867" width="12.1796875" bestFit="1" customWidth="1"/>
    <col min="2868" max="2868" width="15.1796875" bestFit="1" customWidth="1"/>
    <col min="2869" max="2869" width="13.1796875" bestFit="1" customWidth="1"/>
    <col min="2870" max="2870" width="15.1796875" bestFit="1" customWidth="1"/>
    <col min="2871" max="2871" width="12.1796875" bestFit="1" customWidth="1"/>
    <col min="2872" max="2872" width="15.1796875" bestFit="1" customWidth="1"/>
    <col min="2873" max="2873" width="12.1796875" bestFit="1" customWidth="1"/>
    <col min="2874" max="2874" width="15.1796875" bestFit="1" customWidth="1"/>
    <col min="2875" max="2875" width="12.1796875" bestFit="1" customWidth="1"/>
    <col min="2876" max="2876" width="15.1796875" bestFit="1" customWidth="1"/>
    <col min="2877" max="2877" width="12.1796875" bestFit="1" customWidth="1"/>
    <col min="2878" max="2878" width="15.1796875" bestFit="1" customWidth="1"/>
    <col min="2879" max="2879" width="12.1796875" bestFit="1" customWidth="1"/>
    <col min="2880" max="2880" width="15.1796875" bestFit="1" customWidth="1"/>
    <col min="2881" max="2881" width="12.1796875" bestFit="1" customWidth="1"/>
    <col min="2882" max="2882" width="15.1796875" bestFit="1" customWidth="1"/>
    <col min="2883" max="2883" width="12.1796875" bestFit="1" customWidth="1"/>
    <col min="2884" max="2884" width="15.1796875" bestFit="1" customWidth="1"/>
    <col min="2885" max="2885" width="12.1796875" bestFit="1" customWidth="1"/>
    <col min="2886" max="2886" width="15.1796875" bestFit="1" customWidth="1"/>
    <col min="2887" max="2887" width="12.1796875" bestFit="1" customWidth="1"/>
    <col min="2888" max="2888" width="15.1796875" bestFit="1" customWidth="1"/>
    <col min="2889" max="2889" width="12.1796875" bestFit="1" customWidth="1"/>
    <col min="2890" max="2890" width="15.1796875" bestFit="1" customWidth="1"/>
    <col min="2891" max="2891" width="12.1796875" bestFit="1" customWidth="1"/>
    <col min="2892" max="2892" width="15.1796875" bestFit="1" customWidth="1"/>
    <col min="2893" max="2893" width="12.1796875" bestFit="1" customWidth="1"/>
    <col min="2894" max="2894" width="15.1796875" bestFit="1" customWidth="1"/>
    <col min="2895" max="2895" width="12.1796875" bestFit="1" customWidth="1"/>
    <col min="2896" max="2896" width="15.1796875" bestFit="1" customWidth="1"/>
    <col min="2897" max="2897" width="12.1796875" bestFit="1" customWidth="1"/>
    <col min="2898" max="2898" width="15.1796875" bestFit="1" customWidth="1"/>
    <col min="2899" max="2899" width="12.1796875" bestFit="1" customWidth="1"/>
    <col min="2900" max="2900" width="15.1796875" bestFit="1" customWidth="1"/>
    <col min="2901" max="2901" width="12.1796875" bestFit="1" customWidth="1"/>
    <col min="2902" max="2902" width="15.1796875" bestFit="1" customWidth="1"/>
    <col min="2903" max="2903" width="12.1796875" bestFit="1" customWidth="1"/>
    <col min="2904" max="2904" width="15.1796875" bestFit="1" customWidth="1"/>
    <col min="2905" max="2905" width="12.1796875" bestFit="1" customWidth="1"/>
    <col min="2906" max="2906" width="15.1796875" bestFit="1" customWidth="1"/>
    <col min="2907" max="2907" width="12.1796875" bestFit="1" customWidth="1"/>
    <col min="2908" max="2908" width="15.1796875" bestFit="1" customWidth="1"/>
    <col min="2909" max="2909" width="12.1796875" bestFit="1" customWidth="1"/>
    <col min="2910" max="2910" width="15.1796875" bestFit="1" customWidth="1"/>
    <col min="2911" max="2911" width="12.1796875" bestFit="1" customWidth="1"/>
    <col min="2912" max="2912" width="15.1796875" bestFit="1" customWidth="1"/>
    <col min="2913" max="2913" width="12.1796875" bestFit="1" customWidth="1"/>
    <col min="2914" max="2914" width="15.1796875" bestFit="1" customWidth="1"/>
    <col min="2915" max="2915" width="12.1796875" bestFit="1" customWidth="1"/>
    <col min="2916" max="2916" width="15.1796875" bestFit="1" customWidth="1"/>
    <col min="2917" max="2917" width="12.1796875" bestFit="1" customWidth="1"/>
    <col min="2918" max="2918" width="15.1796875" bestFit="1" customWidth="1"/>
    <col min="2919" max="2919" width="12.1796875" bestFit="1" customWidth="1"/>
    <col min="2920" max="2920" width="15.1796875" bestFit="1" customWidth="1"/>
    <col min="2921" max="2921" width="12.1796875" bestFit="1" customWidth="1"/>
    <col min="2922" max="2922" width="15.1796875" bestFit="1" customWidth="1"/>
    <col min="2923" max="2923" width="12.1796875" bestFit="1" customWidth="1"/>
    <col min="2924" max="2924" width="15.1796875" bestFit="1" customWidth="1"/>
    <col min="2925" max="2925" width="13.1796875" bestFit="1" customWidth="1"/>
    <col min="2926" max="2926" width="15.1796875" bestFit="1" customWidth="1"/>
    <col min="2927" max="2927" width="12.1796875" bestFit="1" customWidth="1"/>
    <col min="2928" max="2928" width="15.1796875" bestFit="1" customWidth="1"/>
    <col min="2929" max="2929" width="12.1796875" bestFit="1" customWidth="1"/>
    <col min="2930" max="2930" width="15.1796875" bestFit="1" customWidth="1"/>
    <col min="2931" max="2931" width="12.1796875" bestFit="1" customWidth="1"/>
    <col min="2932" max="2932" width="15.1796875" bestFit="1" customWidth="1"/>
    <col min="2933" max="2933" width="12.1796875" bestFit="1" customWidth="1"/>
    <col min="2934" max="2934" width="15.1796875" bestFit="1" customWidth="1"/>
    <col min="2935" max="2935" width="12.1796875" bestFit="1" customWidth="1"/>
    <col min="2936" max="2936" width="15.1796875" bestFit="1" customWidth="1"/>
    <col min="2937" max="2937" width="12.1796875" bestFit="1" customWidth="1"/>
    <col min="2938" max="2938" width="15.1796875" bestFit="1" customWidth="1"/>
    <col min="2939" max="2939" width="12.1796875" bestFit="1" customWidth="1"/>
    <col min="2940" max="2940" width="15.1796875" bestFit="1" customWidth="1"/>
    <col min="2941" max="2941" width="12.1796875" bestFit="1" customWidth="1"/>
    <col min="2942" max="2942" width="15.1796875" bestFit="1" customWidth="1"/>
    <col min="2943" max="2943" width="12.1796875" bestFit="1" customWidth="1"/>
    <col min="2944" max="2944" width="15.1796875" bestFit="1" customWidth="1"/>
    <col min="2945" max="2945" width="13.1796875" bestFit="1" customWidth="1"/>
    <col min="2946" max="2946" width="15.1796875" bestFit="1" customWidth="1"/>
    <col min="2947" max="2947" width="13.1796875" bestFit="1" customWidth="1"/>
    <col min="2948" max="2948" width="15.1796875" bestFit="1" customWidth="1"/>
    <col min="2949" max="2949" width="12.1796875" bestFit="1" customWidth="1"/>
    <col min="2950" max="2950" width="15.1796875" bestFit="1" customWidth="1"/>
    <col min="2951" max="2951" width="12.1796875" bestFit="1" customWidth="1"/>
    <col min="2952" max="2952" width="15.1796875" bestFit="1" customWidth="1"/>
    <col min="2953" max="2953" width="12.1796875" bestFit="1" customWidth="1"/>
    <col min="2954" max="2954" width="15.1796875" bestFit="1" customWidth="1"/>
    <col min="2955" max="2955" width="13.1796875" bestFit="1" customWidth="1"/>
    <col min="2956" max="2956" width="15.1796875" bestFit="1" customWidth="1"/>
    <col min="2957" max="2957" width="12.1796875" bestFit="1" customWidth="1"/>
    <col min="2958" max="2958" width="15.1796875" bestFit="1" customWidth="1"/>
    <col min="2959" max="2959" width="12.1796875" bestFit="1" customWidth="1"/>
    <col min="2960" max="2960" width="15.1796875" bestFit="1" customWidth="1"/>
    <col min="2961" max="2961" width="12.1796875" bestFit="1" customWidth="1"/>
    <col min="2962" max="2962" width="15.1796875" bestFit="1" customWidth="1"/>
    <col min="2963" max="2963" width="12.1796875" bestFit="1" customWidth="1"/>
    <col min="2964" max="2964" width="15.1796875" bestFit="1" customWidth="1"/>
    <col min="2965" max="2965" width="12.1796875" bestFit="1" customWidth="1"/>
    <col min="2966" max="2966" width="15.1796875" bestFit="1" customWidth="1"/>
    <col min="2967" max="2967" width="12.1796875" bestFit="1" customWidth="1"/>
    <col min="2968" max="2968" width="15.1796875" bestFit="1" customWidth="1"/>
    <col min="2969" max="2969" width="12.1796875" bestFit="1" customWidth="1"/>
    <col min="2970" max="2970" width="15.1796875" bestFit="1" customWidth="1"/>
    <col min="2971" max="2971" width="12.1796875" bestFit="1" customWidth="1"/>
    <col min="2972" max="2972" width="15.1796875" bestFit="1" customWidth="1"/>
    <col min="2973" max="2973" width="12.1796875" bestFit="1" customWidth="1"/>
    <col min="2974" max="2974" width="15.1796875" bestFit="1" customWidth="1"/>
    <col min="2975" max="2975" width="13.1796875" bestFit="1" customWidth="1"/>
    <col min="2976" max="2976" width="15.1796875" bestFit="1" customWidth="1"/>
    <col min="2977" max="2977" width="12.1796875" bestFit="1" customWidth="1"/>
    <col min="2978" max="2978" width="15.1796875" bestFit="1" customWidth="1"/>
    <col min="2979" max="2979" width="12.1796875" bestFit="1" customWidth="1"/>
    <col min="2980" max="2980" width="15.1796875" bestFit="1" customWidth="1"/>
    <col min="2981" max="2981" width="12.1796875" bestFit="1" customWidth="1"/>
    <col min="2982" max="2982" width="15.1796875" bestFit="1" customWidth="1"/>
    <col min="2983" max="2983" width="12.1796875" bestFit="1" customWidth="1"/>
    <col min="2984" max="2984" width="15.1796875" bestFit="1" customWidth="1"/>
    <col min="2985" max="2985" width="12.1796875" bestFit="1" customWidth="1"/>
    <col min="2986" max="2986" width="15.1796875" bestFit="1" customWidth="1"/>
    <col min="2987" max="2987" width="12.1796875" bestFit="1" customWidth="1"/>
    <col min="2988" max="2988" width="15.1796875" bestFit="1" customWidth="1"/>
    <col min="2989" max="2989" width="12.1796875" bestFit="1" customWidth="1"/>
    <col min="2990" max="2990" width="15.1796875" bestFit="1" customWidth="1"/>
    <col min="2991" max="2991" width="12.1796875" bestFit="1" customWidth="1"/>
    <col min="2992" max="2992" width="15.1796875" bestFit="1" customWidth="1"/>
    <col min="2993" max="2993" width="12.1796875" bestFit="1" customWidth="1"/>
    <col min="2994" max="2994" width="15.1796875" bestFit="1" customWidth="1"/>
    <col min="2995" max="2995" width="12.1796875" bestFit="1" customWidth="1"/>
    <col min="2996" max="2996" width="15.1796875" bestFit="1" customWidth="1"/>
    <col min="2997" max="2997" width="12.1796875" bestFit="1" customWidth="1"/>
    <col min="2998" max="2998" width="15.1796875" bestFit="1" customWidth="1"/>
    <col min="2999" max="2999" width="12.1796875" bestFit="1" customWidth="1"/>
    <col min="3000" max="3000" width="15.1796875" bestFit="1" customWidth="1"/>
    <col min="3001" max="3001" width="12.1796875" bestFit="1" customWidth="1"/>
    <col min="3002" max="3002" width="15.1796875" bestFit="1" customWidth="1"/>
    <col min="3003" max="3003" width="12.1796875" bestFit="1" customWidth="1"/>
    <col min="3004" max="3004" width="15.1796875" bestFit="1" customWidth="1"/>
    <col min="3005" max="3005" width="12.1796875" bestFit="1" customWidth="1"/>
    <col min="3006" max="3006" width="15.1796875" bestFit="1" customWidth="1"/>
    <col min="3007" max="3007" width="12.1796875" bestFit="1" customWidth="1"/>
    <col min="3008" max="3008" width="15.1796875" bestFit="1" customWidth="1"/>
    <col min="3009" max="3009" width="12.1796875" bestFit="1" customWidth="1"/>
    <col min="3010" max="3010" width="15.1796875" bestFit="1" customWidth="1"/>
    <col min="3011" max="3011" width="12.1796875" bestFit="1" customWidth="1"/>
    <col min="3012" max="3012" width="15.1796875" bestFit="1" customWidth="1"/>
    <col min="3013" max="3013" width="12.1796875" bestFit="1" customWidth="1"/>
    <col min="3014" max="3014" width="15.1796875" bestFit="1" customWidth="1"/>
    <col min="3015" max="3015" width="12.1796875" bestFit="1" customWidth="1"/>
    <col min="3016" max="3016" width="15.1796875" bestFit="1" customWidth="1"/>
    <col min="3017" max="3017" width="12.1796875" bestFit="1" customWidth="1"/>
    <col min="3018" max="3018" width="15.1796875" bestFit="1" customWidth="1"/>
    <col min="3019" max="3019" width="12.1796875" bestFit="1" customWidth="1"/>
    <col min="3020" max="3020" width="15.1796875" bestFit="1" customWidth="1"/>
    <col min="3021" max="3021" width="12.1796875" bestFit="1" customWidth="1"/>
    <col min="3022" max="3022" width="15.1796875" bestFit="1" customWidth="1"/>
    <col min="3023" max="3023" width="12.1796875" bestFit="1" customWidth="1"/>
    <col min="3024" max="3024" width="15.1796875" bestFit="1" customWidth="1"/>
    <col min="3025" max="3025" width="12.1796875" bestFit="1" customWidth="1"/>
    <col min="3026" max="3026" width="15.1796875" bestFit="1" customWidth="1"/>
    <col min="3027" max="3027" width="12.1796875" bestFit="1" customWidth="1"/>
    <col min="3028" max="3028" width="15.1796875" bestFit="1" customWidth="1"/>
    <col min="3029" max="3029" width="12.1796875" bestFit="1" customWidth="1"/>
    <col min="3030" max="3030" width="15.1796875" bestFit="1" customWidth="1"/>
    <col min="3031" max="3031" width="12.1796875" bestFit="1" customWidth="1"/>
    <col min="3032" max="3032" width="15.1796875" bestFit="1" customWidth="1"/>
    <col min="3033" max="3033" width="12.1796875" bestFit="1" customWidth="1"/>
    <col min="3034" max="3034" width="15.1796875" bestFit="1" customWidth="1"/>
    <col min="3035" max="3035" width="12.1796875" bestFit="1" customWidth="1"/>
    <col min="3036" max="3036" width="15.1796875" bestFit="1" customWidth="1"/>
    <col min="3037" max="3037" width="12.1796875" bestFit="1" customWidth="1"/>
    <col min="3038" max="3038" width="15.1796875" bestFit="1" customWidth="1"/>
    <col min="3039" max="3039" width="13.1796875" bestFit="1" customWidth="1"/>
    <col min="3040" max="3040" width="15.1796875" bestFit="1" customWidth="1"/>
    <col min="3041" max="3041" width="12.1796875" bestFit="1" customWidth="1"/>
    <col min="3042" max="3042" width="15.1796875" bestFit="1" customWidth="1"/>
    <col min="3043" max="3043" width="12.1796875" bestFit="1" customWidth="1"/>
    <col min="3044" max="3044" width="15.1796875" bestFit="1" customWidth="1"/>
    <col min="3045" max="3045" width="12.1796875" bestFit="1" customWidth="1"/>
    <col min="3046" max="3046" width="15.1796875" bestFit="1" customWidth="1"/>
    <col min="3047" max="3047" width="12.1796875" bestFit="1" customWidth="1"/>
    <col min="3048" max="3048" width="15.1796875" bestFit="1" customWidth="1"/>
    <col min="3049" max="3049" width="12.1796875" bestFit="1" customWidth="1"/>
    <col min="3050" max="3050" width="15.1796875" bestFit="1" customWidth="1"/>
    <col min="3051" max="3051" width="12.1796875" bestFit="1" customWidth="1"/>
    <col min="3052" max="3052" width="15.1796875" bestFit="1" customWidth="1"/>
    <col min="3053" max="3053" width="12.1796875" bestFit="1" customWidth="1"/>
    <col min="3054" max="3054" width="15.1796875" bestFit="1" customWidth="1"/>
    <col min="3055" max="3055" width="12.1796875" bestFit="1" customWidth="1"/>
    <col min="3056" max="3056" width="15.1796875" bestFit="1" customWidth="1"/>
    <col min="3057" max="3057" width="13.1796875" bestFit="1" customWidth="1"/>
    <col min="3058" max="3058" width="15.1796875" bestFit="1" customWidth="1"/>
    <col min="3059" max="3059" width="12.1796875" bestFit="1" customWidth="1"/>
    <col min="3060" max="3060" width="15.1796875" bestFit="1" customWidth="1"/>
    <col min="3061" max="3061" width="12.1796875" bestFit="1" customWidth="1"/>
    <col min="3062" max="3062" width="15.1796875" bestFit="1" customWidth="1"/>
    <col min="3063" max="3063" width="12.1796875" bestFit="1" customWidth="1"/>
    <col min="3064" max="3064" width="15.1796875" bestFit="1" customWidth="1"/>
    <col min="3065" max="3065" width="12.1796875" bestFit="1" customWidth="1"/>
    <col min="3066" max="3066" width="15.1796875" bestFit="1" customWidth="1"/>
    <col min="3067" max="3067" width="12.1796875" bestFit="1" customWidth="1"/>
    <col min="3068" max="3068" width="15.1796875" bestFit="1" customWidth="1"/>
    <col min="3069" max="3069" width="12.1796875" bestFit="1" customWidth="1"/>
    <col min="3070" max="3070" width="15.1796875" bestFit="1" customWidth="1"/>
    <col min="3071" max="3071" width="12.1796875" bestFit="1" customWidth="1"/>
    <col min="3072" max="3072" width="15.1796875" bestFit="1" customWidth="1"/>
    <col min="3073" max="3073" width="12.1796875" bestFit="1" customWidth="1"/>
    <col min="3074" max="3074" width="15.1796875" bestFit="1" customWidth="1"/>
    <col min="3075" max="3075" width="12.1796875" bestFit="1" customWidth="1"/>
    <col min="3076" max="3076" width="15.1796875" bestFit="1" customWidth="1"/>
    <col min="3077" max="3077" width="13.1796875" bestFit="1" customWidth="1"/>
    <col min="3078" max="3078" width="15.1796875" bestFit="1" customWidth="1"/>
    <col min="3079" max="3079" width="12.1796875" bestFit="1" customWidth="1"/>
    <col min="3080" max="3080" width="15.1796875" bestFit="1" customWidth="1"/>
    <col min="3081" max="3081" width="12.1796875" bestFit="1" customWidth="1"/>
    <col min="3082" max="3082" width="15.1796875" bestFit="1" customWidth="1"/>
    <col min="3083" max="3083" width="12.1796875" bestFit="1" customWidth="1"/>
    <col min="3084" max="3084" width="15.1796875" bestFit="1" customWidth="1"/>
    <col min="3085" max="3085" width="13.1796875" bestFit="1" customWidth="1"/>
    <col min="3086" max="3086" width="15.1796875" bestFit="1" customWidth="1"/>
    <col min="3087" max="3087" width="12.1796875" bestFit="1" customWidth="1"/>
    <col min="3088" max="3088" width="15.1796875" bestFit="1" customWidth="1"/>
    <col min="3089" max="3089" width="12.1796875" bestFit="1" customWidth="1"/>
    <col min="3090" max="3090" width="15.1796875" bestFit="1" customWidth="1"/>
    <col min="3091" max="3091" width="12.1796875" bestFit="1" customWidth="1"/>
    <col min="3092" max="3092" width="15.1796875" bestFit="1" customWidth="1"/>
    <col min="3093" max="3093" width="12.1796875" bestFit="1" customWidth="1"/>
    <col min="3094" max="3094" width="15.1796875" bestFit="1" customWidth="1"/>
    <col min="3095" max="3095" width="12.1796875" bestFit="1" customWidth="1"/>
    <col min="3096" max="3096" width="15.1796875" bestFit="1" customWidth="1"/>
    <col min="3097" max="3097" width="12.1796875" bestFit="1" customWidth="1"/>
    <col min="3098" max="3098" width="15.1796875" bestFit="1" customWidth="1"/>
    <col min="3099" max="3099" width="12.1796875" bestFit="1" customWidth="1"/>
    <col min="3100" max="3100" width="15.1796875" bestFit="1" customWidth="1"/>
    <col min="3101" max="3101" width="12.1796875" bestFit="1" customWidth="1"/>
    <col min="3102" max="3102" width="15.1796875" bestFit="1" customWidth="1"/>
    <col min="3103" max="3103" width="12.1796875" bestFit="1" customWidth="1"/>
    <col min="3104" max="3104" width="15.1796875" bestFit="1" customWidth="1"/>
    <col min="3105" max="3105" width="12.1796875" bestFit="1" customWidth="1"/>
    <col min="3106" max="3106" width="15.1796875" bestFit="1" customWidth="1"/>
    <col min="3107" max="3107" width="12.1796875" bestFit="1" customWidth="1"/>
    <col min="3108" max="3108" width="15.1796875" bestFit="1" customWidth="1"/>
    <col min="3109" max="3109" width="12.1796875" bestFit="1" customWidth="1"/>
    <col min="3110" max="3110" width="15.1796875" bestFit="1" customWidth="1"/>
    <col min="3111" max="3111" width="12.1796875" bestFit="1" customWidth="1"/>
    <col min="3112" max="3112" width="15.1796875" bestFit="1" customWidth="1"/>
    <col min="3113" max="3113" width="12.1796875" bestFit="1" customWidth="1"/>
    <col min="3114" max="3114" width="15.1796875" bestFit="1" customWidth="1"/>
    <col min="3115" max="3115" width="12.1796875" bestFit="1" customWidth="1"/>
    <col min="3116" max="3116" width="15.1796875" bestFit="1" customWidth="1"/>
    <col min="3117" max="3117" width="12.1796875" bestFit="1" customWidth="1"/>
    <col min="3118" max="3118" width="15.1796875" bestFit="1" customWidth="1"/>
    <col min="3119" max="3119" width="12.1796875" bestFit="1" customWidth="1"/>
    <col min="3120" max="3120" width="15.1796875" bestFit="1" customWidth="1"/>
    <col min="3121" max="3121" width="12.1796875" bestFit="1" customWidth="1"/>
    <col min="3122" max="3122" width="15.1796875" bestFit="1" customWidth="1"/>
    <col min="3123" max="3123" width="12.1796875" bestFit="1" customWidth="1"/>
    <col min="3124" max="3124" width="15.1796875" bestFit="1" customWidth="1"/>
    <col min="3125" max="3125" width="13.1796875" bestFit="1" customWidth="1"/>
    <col min="3126" max="3126" width="15.1796875" bestFit="1" customWidth="1"/>
    <col min="3127" max="3127" width="12.1796875" bestFit="1" customWidth="1"/>
    <col min="3128" max="3128" width="15.1796875" bestFit="1" customWidth="1"/>
    <col min="3129" max="3129" width="12.1796875" bestFit="1" customWidth="1"/>
    <col min="3130" max="3130" width="15.1796875" bestFit="1" customWidth="1"/>
    <col min="3131" max="3131" width="12.1796875" bestFit="1" customWidth="1"/>
    <col min="3132" max="3132" width="15.1796875" bestFit="1" customWidth="1"/>
    <col min="3133" max="3133" width="12.1796875" bestFit="1" customWidth="1"/>
    <col min="3134" max="3134" width="15.1796875" bestFit="1" customWidth="1"/>
    <col min="3135" max="3135" width="12.1796875" bestFit="1" customWidth="1"/>
    <col min="3136" max="3136" width="15.1796875" bestFit="1" customWidth="1"/>
    <col min="3137" max="3137" width="12.1796875" bestFit="1" customWidth="1"/>
    <col min="3138" max="3138" width="15.1796875" bestFit="1" customWidth="1"/>
    <col min="3139" max="3139" width="12.1796875" bestFit="1" customWidth="1"/>
    <col min="3140" max="3140" width="15.1796875" bestFit="1" customWidth="1"/>
    <col min="3141" max="3141" width="12.1796875" bestFit="1" customWidth="1"/>
    <col min="3142" max="3142" width="15.1796875" bestFit="1" customWidth="1"/>
    <col min="3143" max="3143" width="12.1796875" bestFit="1" customWidth="1"/>
    <col min="3144" max="3144" width="15.1796875" bestFit="1" customWidth="1"/>
    <col min="3145" max="3145" width="12.1796875" bestFit="1" customWidth="1"/>
    <col min="3146" max="3146" width="15.1796875" bestFit="1" customWidth="1"/>
    <col min="3147" max="3147" width="12.1796875" bestFit="1" customWidth="1"/>
    <col min="3148" max="3148" width="15.1796875" bestFit="1" customWidth="1"/>
    <col min="3149" max="3149" width="12.1796875" bestFit="1" customWidth="1"/>
    <col min="3150" max="3150" width="15.1796875" bestFit="1" customWidth="1"/>
    <col min="3151" max="3151" width="12.1796875" bestFit="1" customWidth="1"/>
    <col min="3152" max="3152" width="15.1796875" bestFit="1" customWidth="1"/>
    <col min="3153" max="3153" width="12.1796875" bestFit="1" customWidth="1"/>
    <col min="3154" max="3154" width="15.1796875" bestFit="1" customWidth="1"/>
    <col min="3155" max="3155" width="12.1796875" bestFit="1" customWidth="1"/>
    <col min="3156" max="3156" width="15.1796875" bestFit="1" customWidth="1"/>
    <col min="3157" max="3157" width="12.1796875" bestFit="1" customWidth="1"/>
    <col min="3158" max="3158" width="15.1796875" bestFit="1" customWidth="1"/>
    <col min="3159" max="3159" width="12.1796875" bestFit="1" customWidth="1"/>
    <col min="3160" max="3160" width="15.1796875" bestFit="1" customWidth="1"/>
    <col min="3161" max="3161" width="13.1796875" bestFit="1" customWidth="1"/>
    <col min="3162" max="3162" width="15.1796875" bestFit="1" customWidth="1"/>
    <col min="3163" max="3163" width="12.1796875" bestFit="1" customWidth="1"/>
    <col min="3164" max="3164" width="15.1796875" bestFit="1" customWidth="1"/>
    <col min="3165" max="3165" width="12.1796875" bestFit="1" customWidth="1"/>
    <col min="3166" max="3166" width="15.1796875" bestFit="1" customWidth="1"/>
    <col min="3167" max="3167" width="12.1796875" bestFit="1" customWidth="1"/>
    <col min="3168" max="3168" width="15.1796875" bestFit="1" customWidth="1"/>
    <col min="3169" max="3169" width="12.1796875" bestFit="1" customWidth="1"/>
    <col min="3170" max="3170" width="15.1796875" bestFit="1" customWidth="1"/>
    <col min="3171" max="3171" width="12.1796875" bestFit="1" customWidth="1"/>
    <col min="3172" max="3172" width="15.1796875" bestFit="1" customWidth="1"/>
    <col min="3173" max="3173" width="12.1796875" bestFit="1" customWidth="1"/>
    <col min="3174" max="3174" width="15.1796875" bestFit="1" customWidth="1"/>
    <col min="3175" max="3175" width="13.1796875" bestFit="1" customWidth="1"/>
    <col min="3176" max="3176" width="15.1796875" bestFit="1" customWidth="1"/>
    <col min="3177" max="3177" width="12.1796875" bestFit="1" customWidth="1"/>
    <col min="3178" max="3178" width="15.1796875" bestFit="1" customWidth="1"/>
    <col min="3179" max="3179" width="12.1796875" bestFit="1" customWidth="1"/>
    <col min="3180" max="3180" width="15.1796875" bestFit="1" customWidth="1"/>
    <col min="3181" max="3181" width="13.1796875" bestFit="1" customWidth="1"/>
    <col min="3182" max="3182" width="15.1796875" bestFit="1" customWidth="1"/>
    <col min="3183" max="3183" width="12.1796875" bestFit="1" customWidth="1"/>
    <col min="3184" max="3184" width="15.1796875" bestFit="1" customWidth="1"/>
    <col min="3185" max="3185" width="12.1796875" bestFit="1" customWidth="1"/>
    <col min="3186" max="3186" width="15.1796875" bestFit="1" customWidth="1"/>
    <col min="3187" max="3187" width="12.1796875" bestFit="1" customWidth="1"/>
    <col min="3188" max="3188" width="15.1796875" bestFit="1" customWidth="1"/>
    <col min="3189" max="3189" width="12.1796875" bestFit="1" customWidth="1"/>
    <col min="3190" max="3190" width="15.1796875" bestFit="1" customWidth="1"/>
    <col min="3191" max="3191" width="12.1796875" bestFit="1" customWidth="1"/>
    <col min="3192" max="3192" width="15.1796875" bestFit="1" customWidth="1"/>
    <col min="3193" max="3193" width="13.1796875" bestFit="1" customWidth="1"/>
    <col min="3194" max="3194" width="15.1796875" bestFit="1" customWidth="1"/>
    <col min="3195" max="3195" width="12.1796875" bestFit="1" customWidth="1"/>
    <col min="3196" max="3196" width="15.1796875" bestFit="1" customWidth="1"/>
    <col min="3197" max="3197" width="12.1796875" bestFit="1" customWidth="1"/>
    <col min="3198" max="3198" width="15.1796875" bestFit="1" customWidth="1"/>
    <col min="3199" max="3199" width="12.1796875" bestFit="1" customWidth="1"/>
    <col min="3200" max="3200" width="15.1796875" bestFit="1" customWidth="1"/>
    <col min="3201" max="3201" width="12.1796875" bestFit="1" customWidth="1"/>
    <col min="3202" max="3202" width="15.1796875" bestFit="1" customWidth="1"/>
    <col min="3203" max="3203" width="12.1796875" bestFit="1" customWidth="1"/>
    <col min="3204" max="3204" width="15.1796875" bestFit="1" customWidth="1"/>
    <col min="3205" max="3205" width="12.1796875" bestFit="1" customWidth="1"/>
    <col min="3206" max="3206" width="15.1796875" bestFit="1" customWidth="1"/>
    <col min="3207" max="3207" width="12.1796875" bestFit="1" customWidth="1"/>
    <col min="3208" max="3208" width="15.1796875" bestFit="1" customWidth="1"/>
    <col min="3209" max="3209" width="12.1796875" bestFit="1" customWidth="1"/>
    <col min="3210" max="3210" width="15.1796875" bestFit="1" customWidth="1"/>
    <col min="3211" max="3211" width="12.1796875" bestFit="1" customWidth="1"/>
    <col min="3212" max="3212" width="15.1796875" bestFit="1" customWidth="1"/>
    <col min="3213" max="3213" width="12.1796875" bestFit="1" customWidth="1"/>
    <col min="3214" max="3214" width="15.1796875" bestFit="1" customWidth="1"/>
    <col min="3215" max="3215" width="12.1796875" bestFit="1" customWidth="1"/>
    <col min="3216" max="3216" width="15.1796875" bestFit="1" customWidth="1"/>
    <col min="3217" max="3217" width="12.1796875" bestFit="1" customWidth="1"/>
    <col min="3218" max="3218" width="15.1796875" bestFit="1" customWidth="1"/>
    <col min="3219" max="3219" width="12.1796875" bestFit="1" customWidth="1"/>
    <col min="3220" max="3220" width="15.1796875" bestFit="1" customWidth="1"/>
    <col min="3221" max="3221" width="12.1796875" bestFit="1" customWidth="1"/>
    <col min="3222" max="3222" width="15.1796875" bestFit="1" customWidth="1"/>
    <col min="3223" max="3223" width="12.1796875" bestFit="1" customWidth="1"/>
    <col min="3224" max="3224" width="15.1796875" bestFit="1" customWidth="1"/>
    <col min="3225" max="3225" width="12.1796875" bestFit="1" customWidth="1"/>
    <col min="3226" max="3226" width="15.1796875" bestFit="1" customWidth="1"/>
    <col min="3227" max="3227" width="12.1796875" bestFit="1" customWidth="1"/>
    <col min="3228" max="3228" width="15.1796875" bestFit="1" customWidth="1"/>
    <col min="3229" max="3229" width="12.1796875" bestFit="1" customWidth="1"/>
    <col min="3230" max="3230" width="15.1796875" bestFit="1" customWidth="1"/>
    <col min="3231" max="3231" width="12.1796875" bestFit="1" customWidth="1"/>
    <col min="3232" max="3232" width="15.1796875" bestFit="1" customWidth="1"/>
    <col min="3233" max="3233" width="12.1796875" bestFit="1" customWidth="1"/>
    <col min="3234" max="3234" width="15.1796875" bestFit="1" customWidth="1"/>
    <col min="3235" max="3235" width="12.1796875" bestFit="1" customWidth="1"/>
    <col min="3236" max="3236" width="15.1796875" bestFit="1" customWidth="1"/>
    <col min="3237" max="3237" width="12.1796875" bestFit="1" customWidth="1"/>
    <col min="3238" max="3238" width="15.1796875" bestFit="1" customWidth="1"/>
    <col min="3239" max="3239" width="12.1796875" bestFit="1" customWidth="1"/>
    <col min="3240" max="3240" width="15.1796875" bestFit="1" customWidth="1"/>
    <col min="3241" max="3241" width="12.1796875" bestFit="1" customWidth="1"/>
    <col min="3242" max="3242" width="15.1796875" bestFit="1" customWidth="1"/>
    <col min="3243" max="3243" width="12.1796875" bestFit="1" customWidth="1"/>
    <col min="3244" max="3244" width="15.1796875" bestFit="1" customWidth="1"/>
    <col min="3245" max="3245" width="12.1796875" bestFit="1" customWidth="1"/>
    <col min="3246" max="3246" width="15.1796875" bestFit="1" customWidth="1"/>
    <col min="3247" max="3247" width="12.1796875" bestFit="1" customWidth="1"/>
    <col min="3248" max="3248" width="15.1796875" bestFit="1" customWidth="1"/>
    <col min="3249" max="3249" width="12.1796875" bestFit="1" customWidth="1"/>
    <col min="3250" max="3250" width="15.1796875" bestFit="1" customWidth="1"/>
    <col min="3251" max="3251" width="13.1796875" bestFit="1" customWidth="1"/>
    <col min="3252" max="3252" width="15.1796875" bestFit="1" customWidth="1"/>
    <col min="3253" max="3253" width="12.1796875" bestFit="1" customWidth="1"/>
    <col min="3254" max="3254" width="15.1796875" bestFit="1" customWidth="1"/>
    <col min="3255" max="3255" width="12.1796875" bestFit="1" customWidth="1"/>
    <col min="3256" max="3256" width="15.1796875" bestFit="1" customWidth="1"/>
    <col min="3257" max="3257" width="12.1796875" bestFit="1" customWidth="1"/>
    <col min="3258" max="3258" width="15.1796875" bestFit="1" customWidth="1"/>
    <col min="3259" max="3259" width="12.1796875" bestFit="1" customWidth="1"/>
    <col min="3260" max="3260" width="15.1796875" bestFit="1" customWidth="1"/>
    <col min="3261" max="3261" width="13.1796875" bestFit="1" customWidth="1"/>
    <col min="3262" max="3262" width="15.1796875" bestFit="1" customWidth="1"/>
    <col min="3263" max="3263" width="12.1796875" bestFit="1" customWidth="1"/>
    <col min="3264" max="3264" width="15.1796875" bestFit="1" customWidth="1"/>
    <col min="3265" max="3265" width="12.1796875" bestFit="1" customWidth="1"/>
    <col min="3266" max="3266" width="15.1796875" bestFit="1" customWidth="1"/>
    <col min="3267" max="3267" width="12.1796875" bestFit="1" customWidth="1"/>
    <col min="3268" max="3268" width="15.1796875" bestFit="1" customWidth="1"/>
    <col min="3269" max="3269" width="12.1796875" bestFit="1" customWidth="1"/>
    <col min="3270" max="3270" width="15.1796875" bestFit="1" customWidth="1"/>
    <col min="3271" max="3271" width="12.1796875" bestFit="1" customWidth="1"/>
    <col min="3272" max="3272" width="15.1796875" bestFit="1" customWidth="1"/>
    <col min="3273" max="3273" width="12.1796875" bestFit="1" customWidth="1"/>
    <col min="3274" max="3274" width="15.1796875" bestFit="1" customWidth="1"/>
    <col min="3275" max="3275" width="12.1796875" bestFit="1" customWidth="1"/>
    <col min="3276" max="3276" width="15.1796875" bestFit="1" customWidth="1"/>
    <col min="3277" max="3277" width="13.1796875" bestFit="1" customWidth="1"/>
    <col min="3278" max="3278" width="15.1796875" bestFit="1" customWidth="1"/>
    <col min="3279" max="3279" width="12.1796875" bestFit="1" customWidth="1"/>
    <col min="3280" max="3280" width="15.1796875" bestFit="1" customWidth="1"/>
    <col min="3281" max="3281" width="12.1796875" bestFit="1" customWidth="1"/>
    <col min="3282" max="3282" width="15.1796875" bestFit="1" customWidth="1"/>
    <col min="3283" max="3283" width="13.1796875" bestFit="1" customWidth="1"/>
    <col min="3284" max="3284" width="15.1796875" bestFit="1" customWidth="1"/>
    <col min="3285" max="3285" width="13.1796875" bestFit="1" customWidth="1"/>
    <col min="3286" max="3286" width="15.1796875" bestFit="1" customWidth="1"/>
    <col min="3287" max="3287" width="12.1796875" bestFit="1" customWidth="1"/>
    <col min="3288" max="3288" width="15.1796875" bestFit="1" customWidth="1"/>
    <col min="3289" max="3289" width="12.1796875" bestFit="1" customWidth="1"/>
    <col min="3290" max="3290" width="15.1796875" bestFit="1" customWidth="1"/>
    <col min="3291" max="3291" width="12.1796875" bestFit="1" customWidth="1"/>
    <col min="3292" max="3292" width="15.1796875" bestFit="1" customWidth="1"/>
    <col min="3293" max="3293" width="12.1796875" bestFit="1" customWidth="1"/>
    <col min="3294" max="3294" width="15.1796875" bestFit="1" customWidth="1"/>
    <col min="3295" max="3295" width="12.1796875" bestFit="1" customWidth="1"/>
    <col min="3296" max="3296" width="15.1796875" bestFit="1" customWidth="1"/>
    <col min="3297" max="3297" width="12.1796875" bestFit="1" customWidth="1"/>
    <col min="3298" max="3298" width="15.1796875" bestFit="1" customWidth="1"/>
    <col min="3299" max="3299" width="13.1796875" bestFit="1" customWidth="1"/>
    <col min="3300" max="3300" width="15.1796875" bestFit="1" customWidth="1"/>
    <col min="3301" max="3301" width="12.1796875" bestFit="1" customWidth="1"/>
    <col min="3302" max="3302" width="15.1796875" bestFit="1" customWidth="1"/>
    <col min="3303" max="3303" width="12.1796875" bestFit="1" customWidth="1"/>
    <col min="3304" max="3304" width="15.1796875" bestFit="1" customWidth="1"/>
    <col min="3305" max="3305" width="12.1796875" bestFit="1" customWidth="1"/>
    <col min="3306" max="3306" width="15.1796875" bestFit="1" customWidth="1"/>
    <col min="3307" max="3307" width="12.1796875" bestFit="1" customWidth="1"/>
    <col min="3308" max="3308" width="15.1796875" bestFit="1" customWidth="1"/>
    <col min="3309" max="3309" width="12.1796875" bestFit="1" customWidth="1"/>
    <col min="3310" max="3310" width="15.1796875" bestFit="1" customWidth="1"/>
    <col min="3311" max="3311" width="12.1796875" bestFit="1" customWidth="1"/>
    <col min="3312" max="3312" width="15.1796875" bestFit="1" customWidth="1"/>
    <col min="3313" max="3313" width="12.1796875" bestFit="1" customWidth="1"/>
    <col min="3314" max="3314" width="15.1796875" bestFit="1" customWidth="1"/>
    <col min="3315" max="3315" width="12.1796875" bestFit="1" customWidth="1"/>
    <col min="3316" max="3316" width="15.1796875" bestFit="1" customWidth="1"/>
    <col min="3317" max="3317" width="12.1796875" bestFit="1" customWidth="1"/>
    <col min="3318" max="3318" width="15.1796875" bestFit="1" customWidth="1"/>
    <col min="3319" max="3319" width="12.1796875" bestFit="1" customWidth="1"/>
    <col min="3320" max="3320" width="15.1796875" bestFit="1" customWidth="1"/>
    <col min="3321" max="3321" width="13.1796875" bestFit="1" customWidth="1"/>
    <col min="3322" max="3322" width="15.1796875" bestFit="1" customWidth="1"/>
    <col min="3323" max="3323" width="12.1796875" bestFit="1" customWidth="1"/>
    <col min="3324" max="3324" width="15.1796875" bestFit="1" customWidth="1"/>
    <col min="3325" max="3325" width="12.1796875" bestFit="1" customWidth="1"/>
    <col min="3326" max="3326" width="15.1796875" bestFit="1" customWidth="1"/>
    <col min="3327" max="3327" width="12.1796875" bestFit="1" customWidth="1"/>
    <col min="3328" max="3328" width="15.1796875" bestFit="1" customWidth="1"/>
    <col min="3329" max="3329" width="12.1796875" bestFit="1" customWidth="1"/>
    <col min="3330" max="3330" width="15.1796875" bestFit="1" customWidth="1"/>
    <col min="3331" max="3331" width="12.1796875" bestFit="1" customWidth="1"/>
    <col min="3332" max="3332" width="15.1796875" bestFit="1" customWidth="1"/>
    <col min="3333" max="3333" width="12.1796875" bestFit="1" customWidth="1"/>
    <col min="3334" max="3334" width="15.1796875" bestFit="1" customWidth="1"/>
    <col min="3335" max="3335" width="12.1796875" bestFit="1" customWidth="1"/>
    <col min="3336" max="3336" width="15.1796875" bestFit="1" customWidth="1"/>
    <col min="3337" max="3337" width="12.1796875" bestFit="1" customWidth="1"/>
    <col min="3338" max="3338" width="15.1796875" bestFit="1" customWidth="1"/>
    <col min="3339" max="3339" width="12.1796875" bestFit="1" customWidth="1"/>
    <col min="3340" max="3340" width="15.1796875" bestFit="1" customWidth="1"/>
    <col min="3341" max="3341" width="12.1796875" bestFit="1" customWidth="1"/>
    <col min="3342" max="3342" width="15.1796875" bestFit="1" customWidth="1"/>
    <col min="3343" max="3343" width="12.1796875" bestFit="1" customWidth="1"/>
    <col min="3344" max="3344" width="15.1796875" bestFit="1" customWidth="1"/>
    <col min="3345" max="3345" width="12.1796875" bestFit="1" customWidth="1"/>
    <col min="3346" max="3346" width="15.1796875" bestFit="1" customWidth="1"/>
    <col min="3347" max="3347" width="12.1796875" bestFit="1" customWidth="1"/>
    <col min="3348" max="3348" width="15.1796875" bestFit="1" customWidth="1"/>
    <col min="3349" max="3349" width="12.1796875" bestFit="1" customWidth="1"/>
    <col min="3350" max="3350" width="15.1796875" bestFit="1" customWidth="1"/>
    <col min="3351" max="3351" width="12.1796875" bestFit="1" customWidth="1"/>
    <col min="3352" max="3352" width="15.1796875" bestFit="1" customWidth="1"/>
    <col min="3353" max="3353" width="12.1796875" bestFit="1" customWidth="1"/>
    <col min="3354" max="3354" width="15.1796875" bestFit="1" customWidth="1"/>
    <col min="3355" max="3355" width="12.1796875" bestFit="1" customWidth="1"/>
    <col min="3356" max="3356" width="15.1796875" bestFit="1" customWidth="1"/>
    <col min="3357" max="3357" width="12.1796875" bestFit="1" customWidth="1"/>
    <col min="3358" max="3358" width="15.1796875" bestFit="1" customWidth="1"/>
    <col min="3359" max="3359" width="12.1796875" bestFit="1" customWidth="1"/>
    <col min="3360" max="3360" width="15.1796875" bestFit="1" customWidth="1"/>
    <col min="3361" max="3361" width="12.1796875" bestFit="1" customWidth="1"/>
    <col min="3362" max="3362" width="15.1796875" bestFit="1" customWidth="1"/>
    <col min="3363" max="3363" width="12.1796875" bestFit="1" customWidth="1"/>
    <col min="3364" max="3364" width="15.1796875" bestFit="1" customWidth="1"/>
    <col min="3365" max="3365" width="12.1796875" bestFit="1" customWidth="1"/>
    <col min="3366" max="3366" width="15.1796875" bestFit="1" customWidth="1"/>
    <col min="3367" max="3367" width="12.1796875" bestFit="1" customWidth="1"/>
    <col min="3368" max="3368" width="15.1796875" bestFit="1" customWidth="1"/>
    <col min="3369" max="3369" width="12.1796875" bestFit="1" customWidth="1"/>
    <col min="3370" max="3370" width="15.1796875" bestFit="1" customWidth="1"/>
    <col min="3371" max="3371" width="12.1796875" bestFit="1" customWidth="1"/>
    <col min="3372" max="3372" width="15.1796875" bestFit="1" customWidth="1"/>
    <col min="3373" max="3373" width="12.1796875" bestFit="1" customWidth="1"/>
    <col min="3374" max="3374" width="15.1796875" bestFit="1" customWidth="1"/>
    <col min="3375" max="3375" width="12.1796875" bestFit="1" customWidth="1"/>
    <col min="3376" max="3376" width="15.1796875" bestFit="1" customWidth="1"/>
    <col min="3377" max="3377" width="12.1796875" bestFit="1" customWidth="1"/>
    <col min="3378" max="3378" width="15.1796875" bestFit="1" customWidth="1"/>
    <col min="3379" max="3379" width="12.1796875" bestFit="1" customWidth="1"/>
    <col min="3380" max="3380" width="15.1796875" bestFit="1" customWidth="1"/>
    <col min="3381" max="3381" width="13.1796875" bestFit="1" customWidth="1"/>
    <col min="3382" max="3382" width="15.1796875" bestFit="1" customWidth="1"/>
    <col min="3383" max="3383" width="12.1796875" bestFit="1" customWidth="1"/>
    <col min="3384" max="3384" width="15.1796875" bestFit="1" customWidth="1"/>
    <col min="3385" max="3385" width="12.1796875" bestFit="1" customWidth="1"/>
    <col min="3386" max="3386" width="15.1796875" bestFit="1" customWidth="1"/>
    <col min="3387" max="3387" width="12.1796875" bestFit="1" customWidth="1"/>
    <col min="3388" max="3388" width="15.1796875" bestFit="1" customWidth="1"/>
    <col min="3389" max="3389" width="12.1796875" bestFit="1" customWidth="1"/>
    <col min="3390" max="3390" width="15.1796875" bestFit="1" customWidth="1"/>
    <col min="3391" max="3391" width="12.1796875" bestFit="1" customWidth="1"/>
    <col min="3392" max="3392" width="15.1796875" bestFit="1" customWidth="1"/>
    <col min="3393" max="3393" width="12.1796875" bestFit="1" customWidth="1"/>
    <col min="3394" max="3394" width="15.1796875" bestFit="1" customWidth="1"/>
    <col min="3395" max="3395" width="12.1796875" bestFit="1" customWidth="1"/>
    <col min="3396" max="3396" width="15.1796875" bestFit="1" customWidth="1"/>
    <col min="3397" max="3397" width="12.1796875" bestFit="1" customWidth="1"/>
    <col min="3398" max="3398" width="15.1796875" bestFit="1" customWidth="1"/>
    <col min="3399" max="3399" width="12.1796875" bestFit="1" customWidth="1"/>
    <col min="3400" max="3400" width="15.1796875" bestFit="1" customWidth="1"/>
    <col min="3401" max="3401" width="12.1796875" bestFit="1" customWidth="1"/>
    <col min="3402" max="3402" width="15.1796875" bestFit="1" customWidth="1"/>
    <col min="3403" max="3403" width="12.1796875" bestFit="1" customWidth="1"/>
    <col min="3404" max="3404" width="15.1796875" bestFit="1" customWidth="1"/>
    <col min="3405" max="3405" width="12.1796875" bestFit="1" customWidth="1"/>
    <col min="3406" max="3406" width="15.1796875" bestFit="1" customWidth="1"/>
    <col min="3407" max="3407" width="12.1796875" bestFit="1" customWidth="1"/>
    <col min="3408" max="3408" width="15.1796875" bestFit="1" customWidth="1"/>
    <col min="3409" max="3409" width="12.1796875" bestFit="1" customWidth="1"/>
    <col min="3410" max="3410" width="15.1796875" bestFit="1" customWidth="1"/>
    <col min="3411" max="3411" width="12.1796875" bestFit="1" customWidth="1"/>
    <col min="3412" max="3412" width="15.1796875" bestFit="1" customWidth="1"/>
    <col min="3413" max="3413" width="12.1796875" bestFit="1" customWidth="1"/>
    <col min="3414" max="3414" width="15.1796875" bestFit="1" customWidth="1"/>
    <col min="3415" max="3415" width="13.1796875" bestFit="1" customWidth="1"/>
    <col min="3416" max="3416" width="15.1796875" bestFit="1" customWidth="1"/>
    <col min="3417" max="3417" width="13.1796875" bestFit="1" customWidth="1"/>
    <col min="3418" max="3418" width="15.1796875" bestFit="1" customWidth="1"/>
    <col min="3419" max="3419" width="12.1796875" bestFit="1" customWidth="1"/>
    <col min="3420" max="3420" width="15.1796875" bestFit="1" customWidth="1"/>
    <col min="3421" max="3421" width="12.1796875" bestFit="1" customWidth="1"/>
    <col min="3422" max="3422" width="15.1796875" bestFit="1" customWidth="1"/>
    <col min="3423" max="3423" width="12.1796875" bestFit="1" customWidth="1"/>
    <col min="3424" max="3424" width="15.1796875" bestFit="1" customWidth="1"/>
    <col min="3425" max="3425" width="12.1796875" bestFit="1" customWidth="1"/>
    <col min="3426" max="3426" width="15.1796875" bestFit="1" customWidth="1"/>
    <col min="3427" max="3427" width="12.1796875" bestFit="1" customWidth="1"/>
    <col min="3428" max="3428" width="15.1796875" bestFit="1" customWidth="1"/>
    <col min="3429" max="3429" width="12.1796875" bestFit="1" customWidth="1"/>
    <col min="3430" max="3430" width="15.1796875" bestFit="1" customWidth="1"/>
    <col min="3431" max="3431" width="12.1796875" bestFit="1" customWidth="1"/>
    <col min="3432" max="3432" width="15.1796875" bestFit="1" customWidth="1"/>
    <col min="3433" max="3433" width="12.1796875" bestFit="1" customWidth="1"/>
    <col min="3434" max="3434" width="15.1796875" bestFit="1" customWidth="1"/>
    <col min="3435" max="3435" width="12.1796875" bestFit="1" customWidth="1"/>
    <col min="3436" max="3436" width="15.1796875" bestFit="1" customWidth="1"/>
    <col min="3437" max="3437" width="12.1796875" bestFit="1" customWidth="1"/>
    <col min="3438" max="3438" width="15.1796875" bestFit="1" customWidth="1"/>
    <col min="3439" max="3439" width="13.1796875" bestFit="1" customWidth="1"/>
    <col min="3440" max="3440" width="15.1796875" bestFit="1" customWidth="1"/>
    <col min="3441" max="3441" width="12.1796875" bestFit="1" customWidth="1"/>
    <col min="3442" max="3442" width="15.1796875" bestFit="1" customWidth="1"/>
    <col min="3443" max="3443" width="13.1796875" bestFit="1" customWidth="1"/>
    <col min="3444" max="3444" width="15.1796875" bestFit="1" customWidth="1"/>
    <col min="3445" max="3445" width="12.1796875" bestFit="1" customWidth="1"/>
    <col min="3446" max="3446" width="15.1796875" bestFit="1" customWidth="1"/>
    <col min="3447" max="3447" width="12.1796875" bestFit="1" customWidth="1"/>
    <col min="3448" max="3448" width="15.1796875" bestFit="1" customWidth="1"/>
    <col min="3449" max="3449" width="12.1796875" bestFit="1" customWidth="1"/>
    <col min="3450" max="3450" width="15.1796875" bestFit="1" customWidth="1"/>
    <col min="3451" max="3451" width="12.1796875" bestFit="1" customWidth="1"/>
    <col min="3452" max="3452" width="15.1796875" bestFit="1" customWidth="1"/>
    <col min="3453" max="3453" width="12.1796875" bestFit="1" customWidth="1"/>
    <col min="3454" max="3454" width="15.1796875" bestFit="1" customWidth="1"/>
    <col min="3455" max="3455" width="12.1796875" bestFit="1" customWidth="1"/>
    <col min="3456" max="3456" width="15.1796875" bestFit="1" customWidth="1"/>
    <col min="3457" max="3457" width="12.1796875" bestFit="1" customWidth="1"/>
    <col min="3458" max="3458" width="15.1796875" bestFit="1" customWidth="1"/>
    <col min="3459" max="3459" width="12.1796875" bestFit="1" customWidth="1"/>
    <col min="3460" max="3460" width="15.1796875" bestFit="1" customWidth="1"/>
    <col min="3461" max="3461" width="12.1796875" bestFit="1" customWidth="1"/>
    <col min="3462" max="3462" width="15.1796875" bestFit="1" customWidth="1"/>
    <col min="3463" max="3463" width="13.1796875" bestFit="1" customWidth="1"/>
    <col min="3464" max="3464" width="15.1796875" bestFit="1" customWidth="1"/>
    <col min="3465" max="3465" width="12.1796875" bestFit="1" customWidth="1"/>
    <col min="3466" max="3466" width="15.1796875" bestFit="1" customWidth="1"/>
    <col min="3467" max="3467" width="12.1796875" bestFit="1" customWidth="1"/>
    <col min="3468" max="3468" width="15.1796875" bestFit="1" customWidth="1"/>
    <col min="3469" max="3469" width="13.1796875" bestFit="1" customWidth="1"/>
    <col min="3470" max="3470" width="15.1796875" bestFit="1" customWidth="1"/>
    <col min="3471" max="3471" width="12.1796875" bestFit="1" customWidth="1"/>
    <col min="3472" max="3472" width="15.1796875" bestFit="1" customWidth="1"/>
    <col min="3473" max="3473" width="12.1796875" bestFit="1" customWidth="1"/>
    <col min="3474" max="3474" width="15.1796875" bestFit="1" customWidth="1"/>
    <col min="3475" max="3475" width="12.1796875" bestFit="1" customWidth="1"/>
    <col min="3476" max="3476" width="15.1796875" bestFit="1" customWidth="1"/>
    <col min="3477" max="3477" width="12.1796875" bestFit="1" customWidth="1"/>
    <col min="3478" max="3478" width="15.1796875" bestFit="1" customWidth="1"/>
    <col min="3479" max="3479" width="12.1796875" bestFit="1" customWidth="1"/>
    <col min="3480" max="3480" width="15.1796875" bestFit="1" customWidth="1"/>
    <col min="3481" max="3481" width="13.1796875" bestFit="1" customWidth="1"/>
    <col min="3482" max="3482" width="15.1796875" bestFit="1" customWidth="1"/>
    <col min="3483" max="3483" width="12.1796875" bestFit="1" customWidth="1"/>
    <col min="3484" max="3484" width="15.1796875" bestFit="1" customWidth="1"/>
    <col min="3485" max="3485" width="13.1796875" bestFit="1" customWidth="1"/>
    <col min="3486" max="3486" width="15.1796875" bestFit="1" customWidth="1"/>
    <col min="3487" max="3487" width="12.1796875" bestFit="1" customWidth="1"/>
    <col min="3488" max="3488" width="15.1796875" bestFit="1" customWidth="1"/>
    <col min="3489" max="3489" width="12.1796875" bestFit="1" customWidth="1"/>
    <col min="3490" max="3490" width="15.1796875" bestFit="1" customWidth="1"/>
    <col min="3491" max="3491" width="12.1796875" bestFit="1" customWidth="1"/>
    <col min="3492" max="3492" width="15.1796875" bestFit="1" customWidth="1"/>
    <col min="3493" max="3493" width="12.1796875" bestFit="1" customWidth="1"/>
    <col min="3494" max="3494" width="15.1796875" bestFit="1" customWidth="1"/>
    <col min="3495" max="3495" width="12.1796875" bestFit="1" customWidth="1"/>
    <col min="3496" max="3496" width="15.1796875" bestFit="1" customWidth="1"/>
    <col min="3497" max="3497" width="12.1796875" bestFit="1" customWidth="1"/>
    <col min="3498" max="3498" width="15.1796875" bestFit="1" customWidth="1"/>
    <col min="3499" max="3499" width="12.1796875" bestFit="1" customWidth="1"/>
    <col min="3500" max="3500" width="15.1796875" bestFit="1" customWidth="1"/>
    <col min="3501" max="3501" width="12.1796875" bestFit="1" customWidth="1"/>
    <col min="3502" max="3502" width="15.1796875" bestFit="1" customWidth="1"/>
    <col min="3503" max="3503" width="12.1796875" bestFit="1" customWidth="1"/>
    <col min="3504" max="3504" width="15.1796875" bestFit="1" customWidth="1"/>
    <col min="3505" max="3505" width="12.1796875" bestFit="1" customWidth="1"/>
    <col min="3506" max="3506" width="15.1796875" bestFit="1" customWidth="1"/>
    <col min="3507" max="3507" width="12.1796875" bestFit="1" customWidth="1"/>
    <col min="3508" max="3508" width="15.1796875" bestFit="1" customWidth="1"/>
    <col min="3509" max="3509" width="12.1796875" bestFit="1" customWidth="1"/>
    <col min="3510" max="3510" width="15.1796875" bestFit="1" customWidth="1"/>
    <col min="3511" max="3511" width="12.1796875" bestFit="1" customWidth="1"/>
    <col min="3512" max="3512" width="15.1796875" bestFit="1" customWidth="1"/>
    <col min="3513" max="3513" width="12.1796875" bestFit="1" customWidth="1"/>
    <col min="3514" max="3514" width="15.1796875" bestFit="1" customWidth="1"/>
    <col min="3515" max="3515" width="12.1796875" bestFit="1" customWidth="1"/>
    <col min="3516" max="3516" width="15.1796875" bestFit="1" customWidth="1"/>
    <col min="3517" max="3517" width="13.1796875" bestFit="1" customWidth="1"/>
    <col min="3518" max="3518" width="15.1796875" bestFit="1" customWidth="1"/>
    <col min="3519" max="3519" width="12.1796875" bestFit="1" customWidth="1"/>
    <col min="3520" max="3520" width="15.1796875" bestFit="1" customWidth="1"/>
    <col min="3521" max="3521" width="12.1796875" bestFit="1" customWidth="1"/>
    <col min="3522" max="3522" width="15.1796875" bestFit="1" customWidth="1"/>
    <col min="3523" max="3523" width="12.1796875" bestFit="1" customWidth="1"/>
    <col min="3524" max="3524" width="15.1796875" bestFit="1" customWidth="1"/>
    <col min="3525" max="3525" width="13.1796875" bestFit="1" customWidth="1"/>
    <col min="3526" max="3526" width="15.1796875" bestFit="1" customWidth="1"/>
    <col min="3527" max="3527" width="12.1796875" bestFit="1" customWidth="1"/>
    <col min="3528" max="3528" width="15.1796875" bestFit="1" customWidth="1"/>
    <col min="3529" max="3529" width="12.1796875" bestFit="1" customWidth="1"/>
    <col min="3530" max="3530" width="15.1796875" bestFit="1" customWidth="1"/>
    <col min="3531" max="3531" width="13.1796875" bestFit="1" customWidth="1"/>
    <col min="3532" max="3532" width="15.1796875" bestFit="1" customWidth="1"/>
    <col min="3533" max="3533" width="12.1796875" bestFit="1" customWidth="1"/>
    <col min="3534" max="3534" width="15.1796875" bestFit="1" customWidth="1"/>
    <col min="3535" max="3535" width="12.1796875" bestFit="1" customWidth="1"/>
    <col min="3536" max="3536" width="15.1796875" bestFit="1" customWidth="1"/>
    <col min="3537" max="3537" width="12.1796875" bestFit="1" customWidth="1"/>
    <col min="3538" max="3538" width="15.1796875" bestFit="1" customWidth="1"/>
    <col min="3539" max="3539" width="12.1796875" bestFit="1" customWidth="1"/>
    <col min="3540" max="3540" width="15.1796875" bestFit="1" customWidth="1"/>
    <col min="3541" max="3541" width="12.1796875" bestFit="1" customWidth="1"/>
    <col min="3542" max="3542" width="15.1796875" bestFit="1" customWidth="1"/>
    <col min="3543" max="3543" width="13.1796875" bestFit="1" customWidth="1"/>
    <col min="3544" max="3544" width="15.1796875" bestFit="1" customWidth="1"/>
    <col min="3545" max="3545" width="13.1796875" bestFit="1" customWidth="1"/>
    <col min="3546" max="3546" width="15.1796875" bestFit="1" customWidth="1"/>
    <col min="3547" max="3547" width="12.1796875" bestFit="1" customWidth="1"/>
    <col min="3548" max="3548" width="15.1796875" bestFit="1" customWidth="1"/>
    <col min="3549" max="3549" width="12.1796875" bestFit="1" customWidth="1"/>
    <col min="3550" max="3550" width="15.1796875" bestFit="1" customWidth="1"/>
    <col min="3551" max="3551" width="12.1796875" bestFit="1" customWidth="1"/>
    <col min="3552" max="3552" width="15.1796875" bestFit="1" customWidth="1"/>
    <col min="3553" max="3553" width="12.1796875" bestFit="1" customWidth="1"/>
    <col min="3554" max="3554" width="15.1796875" bestFit="1" customWidth="1"/>
    <col min="3555" max="3555" width="12.1796875" bestFit="1" customWidth="1"/>
    <col min="3556" max="3556" width="15.1796875" bestFit="1" customWidth="1"/>
    <col min="3557" max="3557" width="12.1796875" bestFit="1" customWidth="1"/>
    <col min="3558" max="3558" width="15.1796875" bestFit="1" customWidth="1"/>
    <col min="3559" max="3559" width="12.1796875" bestFit="1" customWidth="1"/>
    <col min="3560" max="3560" width="15.1796875" bestFit="1" customWidth="1"/>
    <col min="3561" max="3561" width="13.1796875" bestFit="1" customWidth="1"/>
    <col min="3562" max="3562" width="15.1796875" bestFit="1" customWidth="1"/>
    <col min="3563" max="3563" width="12.1796875" bestFit="1" customWidth="1"/>
    <col min="3564" max="3564" width="15.1796875" bestFit="1" customWidth="1"/>
    <col min="3565" max="3565" width="12.1796875" bestFit="1" customWidth="1"/>
    <col min="3566" max="3566" width="15.1796875" bestFit="1" customWidth="1"/>
    <col min="3567" max="3567" width="12.1796875" bestFit="1" customWidth="1"/>
    <col min="3568" max="3568" width="15.1796875" bestFit="1" customWidth="1"/>
    <col min="3569" max="3569" width="12.1796875" bestFit="1" customWidth="1"/>
    <col min="3570" max="3570" width="15.1796875" bestFit="1" customWidth="1"/>
    <col min="3571" max="3571" width="12.1796875" bestFit="1" customWidth="1"/>
    <col min="3572" max="3572" width="15.1796875" bestFit="1" customWidth="1"/>
    <col min="3573" max="3573" width="12.1796875" bestFit="1" customWidth="1"/>
    <col min="3574" max="3574" width="15.1796875" bestFit="1" customWidth="1"/>
    <col min="3575" max="3575" width="12.1796875" bestFit="1" customWidth="1"/>
    <col min="3576" max="3576" width="15.1796875" bestFit="1" customWidth="1"/>
    <col min="3577" max="3577" width="12.1796875" bestFit="1" customWidth="1"/>
    <col min="3578" max="3578" width="15.1796875" bestFit="1" customWidth="1"/>
    <col min="3579" max="3579" width="12.1796875" bestFit="1" customWidth="1"/>
    <col min="3580" max="3580" width="15.1796875" bestFit="1" customWidth="1"/>
    <col min="3581" max="3581" width="12.1796875" bestFit="1" customWidth="1"/>
    <col min="3582" max="3582" width="15.1796875" bestFit="1" customWidth="1"/>
    <col min="3583" max="3583" width="13.1796875" bestFit="1" customWidth="1"/>
    <col min="3584" max="3584" width="15.1796875" bestFit="1" customWidth="1"/>
    <col min="3585" max="3585" width="12.1796875" bestFit="1" customWidth="1"/>
    <col min="3586" max="3586" width="15.1796875" bestFit="1" customWidth="1"/>
    <col min="3587" max="3587" width="12.1796875" bestFit="1" customWidth="1"/>
    <col min="3588" max="3588" width="15.1796875" bestFit="1" customWidth="1"/>
    <col min="3589" max="3589" width="12.1796875" bestFit="1" customWidth="1"/>
    <col min="3590" max="3590" width="15.1796875" bestFit="1" customWidth="1"/>
    <col min="3591" max="3591" width="13.1796875" bestFit="1" customWidth="1"/>
    <col min="3592" max="3592" width="15.1796875" bestFit="1" customWidth="1"/>
    <col min="3593" max="3593" width="12.1796875" bestFit="1" customWidth="1"/>
    <col min="3594" max="3594" width="15.1796875" bestFit="1" customWidth="1"/>
    <col min="3595" max="3595" width="12.1796875" bestFit="1" customWidth="1"/>
    <col min="3596" max="3596" width="15.1796875" bestFit="1" customWidth="1"/>
    <col min="3597" max="3597" width="12.1796875" bestFit="1" customWidth="1"/>
    <col min="3598" max="3598" width="15.1796875" bestFit="1" customWidth="1"/>
    <col min="3599" max="3599" width="13.1796875" bestFit="1" customWidth="1"/>
    <col min="3600" max="3600" width="15.1796875" bestFit="1" customWidth="1"/>
    <col min="3601" max="3601" width="13.1796875" bestFit="1" customWidth="1"/>
    <col min="3602" max="3602" width="15.1796875" bestFit="1" customWidth="1"/>
    <col min="3603" max="3603" width="12.1796875" bestFit="1" customWidth="1"/>
    <col min="3604" max="3604" width="15.1796875" bestFit="1" customWidth="1"/>
    <col min="3605" max="3605" width="12.1796875" bestFit="1" customWidth="1"/>
    <col min="3606" max="3606" width="15.1796875" bestFit="1" customWidth="1"/>
    <col min="3607" max="3607" width="12.1796875" bestFit="1" customWidth="1"/>
    <col min="3608" max="3608" width="15.1796875" bestFit="1" customWidth="1"/>
    <col min="3609" max="3609" width="12.1796875" bestFit="1" customWidth="1"/>
    <col min="3610" max="3610" width="15.1796875" bestFit="1" customWidth="1"/>
    <col min="3611" max="3611" width="12.1796875" bestFit="1" customWidth="1"/>
    <col min="3612" max="3612" width="15.1796875" bestFit="1" customWidth="1"/>
    <col min="3613" max="3613" width="12.1796875" bestFit="1" customWidth="1"/>
    <col min="3614" max="3614" width="15.1796875" bestFit="1" customWidth="1"/>
    <col min="3615" max="3615" width="12.1796875" bestFit="1" customWidth="1"/>
    <col min="3616" max="3616" width="15.1796875" bestFit="1" customWidth="1"/>
    <col min="3617" max="3617" width="12.1796875" bestFit="1" customWidth="1"/>
    <col min="3618" max="3618" width="15.1796875" bestFit="1" customWidth="1"/>
    <col min="3619" max="3619" width="12.1796875" bestFit="1" customWidth="1"/>
    <col min="3620" max="3620" width="15.1796875" bestFit="1" customWidth="1"/>
    <col min="3621" max="3621" width="12.1796875" bestFit="1" customWidth="1"/>
    <col min="3622" max="3622" width="15.1796875" bestFit="1" customWidth="1"/>
    <col min="3623" max="3623" width="12.1796875" bestFit="1" customWidth="1"/>
    <col min="3624" max="3624" width="15.1796875" bestFit="1" customWidth="1"/>
    <col min="3625" max="3625" width="12.1796875" bestFit="1" customWidth="1"/>
    <col min="3626" max="3626" width="15.1796875" bestFit="1" customWidth="1"/>
    <col min="3627" max="3627" width="12.1796875" bestFit="1" customWidth="1"/>
    <col min="3628" max="3628" width="15.1796875" bestFit="1" customWidth="1"/>
    <col min="3629" max="3629" width="12.1796875" bestFit="1" customWidth="1"/>
    <col min="3630" max="3630" width="15.1796875" bestFit="1" customWidth="1"/>
    <col min="3631" max="3631" width="12.1796875" bestFit="1" customWidth="1"/>
    <col min="3632" max="3632" width="15.1796875" bestFit="1" customWidth="1"/>
    <col min="3633" max="3633" width="12.1796875" bestFit="1" customWidth="1"/>
    <col min="3634" max="3634" width="15.1796875" bestFit="1" customWidth="1"/>
    <col min="3635" max="3635" width="12.1796875" bestFit="1" customWidth="1"/>
    <col min="3636" max="3636" width="15.1796875" bestFit="1" customWidth="1"/>
    <col min="3637" max="3637" width="12.1796875" bestFit="1" customWidth="1"/>
    <col min="3638" max="3638" width="15.1796875" bestFit="1" customWidth="1"/>
    <col min="3639" max="3639" width="12.1796875" bestFit="1" customWidth="1"/>
    <col min="3640" max="3640" width="15.1796875" bestFit="1" customWidth="1"/>
    <col min="3641" max="3641" width="12.1796875" bestFit="1" customWidth="1"/>
    <col min="3642" max="3642" width="15.1796875" bestFit="1" customWidth="1"/>
    <col min="3643" max="3643" width="13.1796875" bestFit="1" customWidth="1"/>
    <col min="3644" max="3644" width="15.1796875" bestFit="1" customWidth="1"/>
    <col min="3645" max="3645" width="12.1796875" bestFit="1" customWidth="1"/>
    <col min="3646" max="3646" width="15.1796875" bestFit="1" customWidth="1"/>
    <col min="3647" max="3647" width="13.1796875" bestFit="1" customWidth="1"/>
    <col min="3648" max="3648" width="15.1796875" bestFit="1" customWidth="1"/>
    <col min="3649" max="3649" width="12.1796875" bestFit="1" customWidth="1"/>
    <col min="3650" max="3650" width="15.1796875" bestFit="1" customWidth="1"/>
    <col min="3651" max="3651" width="13.1796875" bestFit="1" customWidth="1"/>
    <col min="3652" max="3652" width="15.1796875" bestFit="1" customWidth="1"/>
    <col min="3653" max="3653" width="12.1796875" bestFit="1" customWidth="1"/>
    <col min="3654" max="3654" width="15.1796875" bestFit="1" customWidth="1"/>
    <col min="3655" max="3655" width="12.1796875" bestFit="1" customWidth="1"/>
    <col min="3656" max="3656" width="15.1796875" bestFit="1" customWidth="1"/>
    <col min="3657" max="3657" width="12.1796875" bestFit="1" customWidth="1"/>
    <col min="3658" max="3658" width="15.1796875" bestFit="1" customWidth="1"/>
    <col min="3659" max="3659" width="13.1796875" bestFit="1" customWidth="1"/>
    <col min="3660" max="3660" width="15.1796875" bestFit="1" customWidth="1"/>
    <col min="3661" max="3661" width="12.1796875" bestFit="1" customWidth="1"/>
    <col min="3662" max="3662" width="15.1796875" bestFit="1" customWidth="1"/>
    <col min="3663" max="3663" width="12.1796875" bestFit="1" customWidth="1"/>
    <col min="3664" max="3664" width="15.1796875" bestFit="1" customWidth="1"/>
    <col min="3665" max="3665" width="12.1796875" bestFit="1" customWidth="1"/>
    <col min="3666" max="3666" width="15.1796875" bestFit="1" customWidth="1"/>
    <col min="3667" max="3667" width="13.1796875" bestFit="1" customWidth="1"/>
    <col min="3668" max="3668" width="15.1796875" bestFit="1" customWidth="1"/>
    <col min="3669" max="3669" width="12.1796875" bestFit="1" customWidth="1"/>
    <col min="3670" max="3670" width="15.1796875" bestFit="1" customWidth="1"/>
    <col min="3671" max="3671" width="13.1796875" bestFit="1" customWidth="1"/>
    <col min="3672" max="3672" width="15.1796875" bestFit="1" customWidth="1"/>
    <col min="3673" max="3673" width="12.1796875" bestFit="1" customWidth="1"/>
    <col min="3674" max="3674" width="15.1796875" bestFit="1" customWidth="1"/>
    <col min="3675" max="3675" width="12.1796875" bestFit="1" customWidth="1"/>
    <col min="3676" max="3676" width="15.1796875" bestFit="1" customWidth="1"/>
    <col min="3677" max="3677" width="12.1796875" bestFit="1" customWidth="1"/>
    <col min="3678" max="3678" width="15.1796875" bestFit="1" customWidth="1"/>
    <col min="3679" max="3679" width="13.1796875" bestFit="1" customWidth="1"/>
    <col min="3680" max="3680" width="15.1796875" bestFit="1" customWidth="1"/>
    <col min="3681" max="3681" width="12.1796875" bestFit="1" customWidth="1"/>
    <col min="3682" max="3682" width="15.1796875" bestFit="1" customWidth="1"/>
    <col min="3683" max="3683" width="12.1796875" bestFit="1" customWidth="1"/>
    <col min="3684" max="3684" width="15.1796875" bestFit="1" customWidth="1"/>
    <col min="3685" max="3685" width="12.1796875" bestFit="1" customWidth="1"/>
    <col min="3686" max="3686" width="15.1796875" bestFit="1" customWidth="1"/>
    <col min="3687" max="3687" width="12.1796875" bestFit="1" customWidth="1"/>
    <col min="3688" max="3688" width="15.1796875" bestFit="1" customWidth="1"/>
    <col min="3689" max="3689" width="12.1796875" bestFit="1" customWidth="1"/>
    <col min="3690" max="3690" width="15.1796875" bestFit="1" customWidth="1"/>
    <col min="3691" max="3691" width="12.1796875" bestFit="1" customWidth="1"/>
    <col min="3692" max="3692" width="15.1796875" bestFit="1" customWidth="1"/>
    <col min="3693" max="3693" width="12.1796875" bestFit="1" customWidth="1"/>
    <col min="3694" max="3694" width="15.1796875" bestFit="1" customWidth="1"/>
    <col min="3695" max="3695" width="12.1796875" bestFit="1" customWidth="1"/>
    <col min="3696" max="3696" width="15.1796875" bestFit="1" customWidth="1"/>
    <col min="3697" max="3697" width="12.1796875" bestFit="1" customWidth="1"/>
    <col min="3698" max="3698" width="15.1796875" bestFit="1" customWidth="1"/>
    <col min="3699" max="3699" width="12.1796875" bestFit="1" customWidth="1"/>
    <col min="3700" max="3700" width="15.1796875" bestFit="1" customWidth="1"/>
    <col min="3701" max="3701" width="12.1796875" bestFit="1" customWidth="1"/>
    <col min="3702" max="3702" width="15.1796875" bestFit="1" customWidth="1"/>
    <col min="3703" max="3703" width="12.1796875" bestFit="1" customWidth="1"/>
    <col min="3704" max="3704" width="15.1796875" bestFit="1" customWidth="1"/>
    <col min="3705" max="3705" width="12.1796875" bestFit="1" customWidth="1"/>
    <col min="3706" max="3706" width="15.1796875" bestFit="1" customWidth="1"/>
    <col min="3707" max="3707" width="12.1796875" bestFit="1" customWidth="1"/>
    <col min="3708" max="3708" width="15.1796875" bestFit="1" customWidth="1"/>
    <col min="3709" max="3709" width="12.1796875" bestFit="1" customWidth="1"/>
    <col min="3710" max="3710" width="15.1796875" bestFit="1" customWidth="1"/>
    <col min="3711" max="3711" width="12.1796875" bestFit="1" customWidth="1"/>
    <col min="3712" max="3712" width="15.1796875" bestFit="1" customWidth="1"/>
    <col min="3713" max="3713" width="12.1796875" bestFit="1" customWidth="1"/>
    <col min="3714" max="3714" width="15.1796875" bestFit="1" customWidth="1"/>
    <col min="3715" max="3715" width="12.1796875" bestFit="1" customWidth="1"/>
    <col min="3716" max="3716" width="15.1796875" bestFit="1" customWidth="1"/>
    <col min="3717" max="3717" width="13.1796875" bestFit="1" customWidth="1"/>
    <col min="3718" max="3718" width="15.1796875" bestFit="1" customWidth="1"/>
    <col min="3719" max="3719" width="13.1796875" bestFit="1" customWidth="1"/>
    <col min="3720" max="3720" width="15.1796875" bestFit="1" customWidth="1"/>
    <col min="3721" max="3721" width="13.1796875" bestFit="1" customWidth="1"/>
    <col min="3722" max="3722" width="15.1796875" bestFit="1" customWidth="1"/>
    <col min="3723" max="3723" width="12.1796875" bestFit="1" customWidth="1"/>
    <col min="3724" max="3724" width="15.1796875" bestFit="1" customWidth="1"/>
    <col min="3725" max="3725" width="13.1796875" bestFit="1" customWidth="1"/>
    <col min="3726" max="3726" width="15.1796875" bestFit="1" customWidth="1"/>
    <col min="3727" max="3727" width="12.1796875" bestFit="1" customWidth="1"/>
    <col min="3728" max="3728" width="15.1796875" bestFit="1" customWidth="1"/>
    <col min="3729" max="3729" width="12.1796875" bestFit="1" customWidth="1"/>
    <col min="3730" max="3730" width="15.1796875" bestFit="1" customWidth="1"/>
    <col min="3731" max="3731" width="12.1796875" bestFit="1" customWidth="1"/>
    <col min="3732" max="3732" width="15.1796875" bestFit="1" customWidth="1"/>
    <col min="3733" max="3733" width="13.1796875" bestFit="1" customWidth="1"/>
    <col min="3734" max="3734" width="15.1796875" bestFit="1" customWidth="1"/>
    <col min="3735" max="3735" width="13.1796875" bestFit="1" customWidth="1"/>
    <col min="3736" max="3736" width="15.1796875" bestFit="1" customWidth="1"/>
    <col min="3737" max="3737" width="12.1796875" bestFit="1" customWidth="1"/>
    <col min="3738" max="3738" width="15.1796875" bestFit="1" customWidth="1"/>
    <col min="3739" max="3739" width="13.1796875" bestFit="1" customWidth="1"/>
    <col min="3740" max="3740" width="15.1796875" bestFit="1" customWidth="1"/>
    <col min="3741" max="3741" width="12.1796875" bestFit="1" customWidth="1"/>
    <col min="3742" max="3742" width="15.1796875" bestFit="1" customWidth="1"/>
    <col min="3743" max="3743" width="12.1796875" bestFit="1" customWidth="1"/>
    <col min="3744" max="3744" width="15.1796875" bestFit="1" customWidth="1"/>
    <col min="3745" max="3745" width="12.1796875" bestFit="1" customWidth="1"/>
    <col min="3746" max="3746" width="15.1796875" bestFit="1" customWidth="1"/>
    <col min="3747" max="3747" width="13.1796875" bestFit="1" customWidth="1"/>
    <col min="3748" max="3748" width="15.1796875" bestFit="1" customWidth="1"/>
    <col min="3749" max="3749" width="12.1796875" bestFit="1" customWidth="1"/>
    <col min="3750" max="3750" width="15.1796875" bestFit="1" customWidth="1"/>
    <col min="3751" max="3751" width="12.1796875" bestFit="1" customWidth="1"/>
    <col min="3752" max="3752" width="15.1796875" bestFit="1" customWidth="1"/>
    <col min="3753" max="3753" width="13.1796875" bestFit="1" customWidth="1"/>
    <col min="3754" max="3754" width="15.1796875" bestFit="1" customWidth="1"/>
    <col min="3755" max="3755" width="12.1796875" bestFit="1" customWidth="1"/>
    <col min="3756" max="3756" width="15.1796875" bestFit="1" customWidth="1"/>
    <col min="3757" max="3757" width="12.1796875" bestFit="1" customWidth="1"/>
    <col min="3758" max="3758" width="15.1796875" bestFit="1" customWidth="1"/>
    <col min="3759" max="3759" width="13.1796875" bestFit="1" customWidth="1"/>
    <col min="3760" max="3760" width="15.1796875" bestFit="1" customWidth="1"/>
    <col min="3761" max="3761" width="13.1796875" bestFit="1" customWidth="1"/>
    <col min="3762" max="3762" width="15.1796875" bestFit="1" customWidth="1"/>
    <col min="3763" max="3763" width="12.1796875" bestFit="1" customWidth="1"/>
    <col min="3764" max="3764" width="15.1796875" bestFit="1" customWidth="1"/>
    <col min="3765" max="3765" width="13.1796875" bestFit="1" customWidth="1"/>
    <col min="3766" max="3766" width="15.1796875" bestFit="1" customWidth="1"/>
    <col min="3767" max="3767" width="13.1796875" bestFit="1" customWidth="1"/>
    <col min="3768" max="3768" width="15.1796875" bestFit="1" customWidth="1"/>
    <col min="3769" max="3769" width="12.1796875" bestFit="1" customWidth="1"/>
    <col min="3770" max="3770" width="15.1796875" bestFit="1" customWidth="1"/>
    <col min="3771" max="3771" width="12.1796875" bestFit="1" customWidth="1"/>
    <col min="3772" max="3772" width="15.1796875" bestFit="1" customWidth="1"/>
    <col min="3773" max="3773" width="12.1796875" bestFit="1" customWidth="1"/>
    <col min="3774" max="3774" width="15.1796875" bestFit="1" customWidth="1"/>
    <col min="3775" max="3775" width="12.1796875" bestFit="1" customWidth="1"/>
    <col min="3776" max="3776" width="15.1796875" bestFit="1" customWidth="1"/>
    <col min="3777" max="3777" width="12.1796875" bestFit="1" customWidth="1"/>
    <col min="3778" max="3778" width="15.1796875" bestFit="1" customWidth="1"/>
    <col min="3779" max="3779" width="12.1796875" bestFit="1" customWidth="1"/>
    <col min="3780" max="3780" width="15.1796875" bestFit="1" customWidth="1"/>
    <col min="3781" max="3781" width="13.1796875" bestFit="1" customWidth="1"/>
    <col min="3782" max="3782" width="15.1796875" bestFit="1" customWidth="1"/>
    <col min="3783" max="3783" width="13.1796875" bestFit="1" customWidth="1"/>
    <col min="3784" max="3784" width="15.1796875" bestFit="1" customWidth="1"/>
    <col min="3785" max="3785" width="13.1796875" bestFit="1" customWidth="1"/>
    <col min="3786" max="3786" width="15.1796875" bestFit="1" customWidth="1"/>
    <col min="3787" max="3787" width="12.1796875" bestFit="1" customWidth="1"/>
    <col min="3788" max="3788" width="15.1796875" bestFit="1" customWidth="1"/>
    <col min="3789" max="3789" width="12.1796875" bestFit="1" customWidth="1"/>
    <col min="3790" max="3790" width="15.1796875" bestFit="1" customWidth="1"/>
    <col min="3791" max="3791" width="12.1796875" bestFit="1" customWidth="1"/>
    <col min="3792" max="3792" width="15.1796875" bestFit="1" customWidth="1"/>
    <col min="3793" max="3793" width="12.1796875" bestFit="1" customWidth="1"/>
    <col min="3794" max="3794" width="15.1796875" bestFit="1" customWidth="1"/>
    <col min="3795" max="3795" width="12.1796875" bestFit="1" customWidth="1"/>
    <col min="3796" max="3796" width="15.1796875" bestFit="1" customWidth="1"/>
    <col min="3797" max="3797" width="13.1796875" bestFit="1" customWidth="1"/>
    <col min="3798" max="3798" width="15.1796875" bestFit="1" customWidth="1"/>
    <col min="3799" max="3799" width="13.1796875" bestFit="1" customWidth="1"/>
    <col min="3800" max="3800" width="15.1796875" bestFit="1" customWidth="1"/>
    <col min="3801" max="3801" width="12.1796875" bestFit="1" customWidth="1"/>
    <col min="3802" max="3802" width="15.1796875" bestFit="1" customWidth="1"/>
    <col min="3803" max="3803" width="13.1796875" bestFit="1" customWidth="1"/>
    <col min="3804" max="3804" width="15.1796875" bestFit="1" customWidth="1"/>
    <col min="3805" max="3805" width="12.1796875" bestFit="1" customWidth="1"/>
    <col min="3806" max="3806" width="15.1796875" bestFit="1" customWidth="1"/>
    <col min="3807" max="3807" width="12.1796875" bestFit="1" customWidth="1"/>
    <col min="3808" max="3808" width="15.1796875" bestFit="1" customWidth="1"/>
    <col min="3809" max="3809" width="12.1796875" bestFit="1" customWidth="1"/>
    <col min="3810" max="3810" width="15.1796875" bestFit="1" customWidth="1"/>
    <col min="3811" max="3811" width="13.1796875" bestFit="1" customWidth="1"/>
    <col min="3812" max="3812" width="15.1796875" bestFit="1" customWidth="1"/>
    <col min="3813" max="3813" width="12.1796875" bestFit="1" customWidth="1"/>
    <col min="3814" max="3814" width="15.1796875" bestFit="1" customWidth="1"/>
    <col min="3815" max="3815" width="12.1796875" bestFit="1" customWidth="1"/>
    <col min="3816" max="3816" width="15.1796875" bestFit="1" customWidth="1"/>
    <col min="3817" max="3817" width="12.1796875" bestFit="1" customWidth="1"/>
    <col min="3818" max="3818" width="15.1796875" bestFit="1" customWidth="1"/>
    <col min="3819" max="3819" width="12.1796875" bestFit="1" customWidth="1"/>
    <col min="3820" max="3820" width="15.1796875" bestFit="1" customWidth="1"/>
    <col min="3821" max="3821" width="12.1796875" bestFit="1" customWidth="1"/>
    <col min="3822" max="3822" width="15.1796875" bestFit="1" customWidth="1"/>
    <col min="3823" max="3823" width="12.1796875" bestFit="1" customWidth="1"/>
    <col min="3824" max="3824" width="15.1796875" bestFit="1" customWidth="1"/>
    <col min="3825" max="3825" width="12.1796875" bestFit="1" customWidth="1"/>
    <col min="3826" max="3826" width="15.1796875" bestFit="1" customWidth="1"/>
    <col min="3827" max="3827" width="12.1796875" bestFit="1" customWidth="1"/>
    <col min="3828" max="3828" width="15.1796875" bestFit="1" customWidth="1"/>
    <col min="3829" max="3829" width="12.1796875" bestFit="1" customWidth="1"/>
    <col min="3830" max="3830" width="15.1796875" bestFit="1" customWidth="1"/>
    <col min="3831" max="3831" width="13.1796875" bestFit="1" customWidth="1"/>
    <col min="3832" max="3832" width="15.1796875" bestFit="1" customWidth="1"/>
    <col min="3833" max="3833" width="13.1796875" bestFit="1" customWidth="1"/>
    <col min="3834" max="3834" width="15.1796875" bestFit="1" customWidth="1"/>
    <col min="3835" max="3835" width="13.1796875" bestFit="1" customWidth="1"/>
    <col min="3836" max="3836" width="15.1796875" bestFit="1" customWidth="1"/>
    <col min="3837" max="3837" width="13.1796875" bestFit="1" customWidth="1"/>
    <col min="3838" max="3838" width="15.1796875" bestFit="1" customWidth="1"/>
    <col min="3839" max="3839" width="12.1796875" bestFit="1" customWidth="1"/>
    <col min="3840" max="3840" width="15.1796875" bestFit="1" customWidth="1"/>
    <col min="3841" max="3841" width="12.1796875" bestFit="1" customWidth="1"/>
    <col min="3842" max="3842" width="15.1796875" bestFit="1" customWidth="1"/>
    <col min="3843" max="3843" width="13.1796875" bestFit="1" customWidth="1"/>
    <col min="3844" max="3844" width="15.1796875" bestFit="1" customWidth="1"/>
    <col min="3845" max="3845" width="13.1796875" bestFit="1" customWidth="1"/>
    <col min="3846" max="3846" width="15.1796875" bestFit="1" customWidth="1"/>
    <col min="3847" max="3847" width="13.1796875" bestFit="1" customWidth="1"/>
    <col min="3848" max="3848" width="15.1796875" bestFit="1" customWidth="1"/>
    <col min="3849" max="3849" width="12.1796875" bestFit="1" customWidth="1"/>
    <col min="3850" max="3850" width="15.1796875" bestFit="1" customWidth="1"/>
    <col min="3851" max="3851" width="12.1796875" bestFit="1" customWidth="1"/>
    <col min="3852" max="3852" width="15.1796875" bestFit="1" customWidth="1"/>
    <col min="3853" max="3853" width="12.1796875" bestFit="1" customWidth="1"/>
    <col min="3854" max="3854" width="15.1796875" bestFit="1" customWidth="1"/>
    <col min="3855" max="3855" width="12.1796875" bestFit="1" customWidth="1"/>
    <col min="3856" max="3856" width="15.1796875" bestFit="1" customWidth="1"/>
    <col min="3857" max="3857" width="12.1796875" bestFit="1" customWidth="1"/>
    <col min="3858" max="3858" width="15.1796875" bestFit="1" customWidth="1"/>
    <col min="3859" max="3859" width="12.1796875" bestFit="1" customWidth="1"/>
    <col min="3860" max="3860" width="15.1796875" bestFit="1" customWidth="1"/>
    <col min="3861" max="3861" width="13.1796875" bestFit="1" customWidth="1"/>
    <col min="3862" max="3862" width="15.1796875" bestFit="1" customWidth="1"/>
    <col min="3863" max="3863" width="12.1796875" bestFit="1" customWidth="1"/>
    <col min="3864" max="3864" width="15.1796875" bestFit="1" customWidth="1"/>
    <col min="3865" max="3865" width="12.1796875" bestFit="1" customWidth="1"/>
    <col min="3866" max="3866" width="15.1796875" bestFit="1" customWidth="1"/>
    <col min="3867" max="3867" width="12.1796875" bestFit="1" customWidth="1"/>
    <col min="3868" max="3868" width="15.1796875" bestFit="1" customWidth="1"/>
    <col min="3869" max="3869" width="12.1796875" bestFit="1" customWidth="1"/>
    <col min="3870" max="3870" width="15.1796875" bestFit="1" customWidth="1"/>
    <col min="3871" max="3871" width="13.1796875" bestFit="1" customWidth="1"/>
    <col min="3872" max="3872" width="15.1796875" bestFit="1" customWidth="1"/>
    <col min="3873" max="3873" width="12.1796875" bestFit="1" customWidth="1"/>
    <col min="3874" max="3874" width="15.1796875" bestFit="1" customWidth="1"/>
    <col min="3875" max="3875" width="13.1796875" bestFit="1" customWidth="1"/>
    <col min="3876" max="3876" width="15.1796875" bestFit="1" customWidth="1"/>
    <col min="3877" max="3877" width="12.1796875" bestFit="1" customWidth="1"/>
    <col min="3878" max="3878" width="15.1796875" bestFit="1" customWidth="1"/>
    <col min="3879" max="3879" width="12.1796875" bestFit="1" customWidth="1"/>
    <col min="3880" max="3880" width="15.1796875" bestFit="1" customWidth="1"/>
    <col min="3881" max="3881" width="12.1796875" bestFit="1" customWidth="1"/>
    <col min="3882" max="3882" width="15.1796875" bestFit="1" customWidth="1"/>
    <col min="3883" max="3883" width="12.1796875" bestFit="1" customWidth="1"/>
    <col min="3884" max="3884" width="15.1796875" bestFit="1" customWidth="1"/>
    <col min="3885" max="3885" width="12.1796875" bestFit="1" customWidth="1"/>
    <col min="3886" max="3886" width="15.1796875" bestFit="1" customWidth="1"/>
    <col min="3887" max="3887" width="13.1796875" bestFit="1" customWidth="1"/>
    <col min="3888" max="3888" width="15.1796875" bestFit="1" customWidth="1"/>
    <col min="3889" max="3889" width="13.1796875" bestFit="1" customWidth="1"/>
    <col min="3890" max="3890" width="15.1796875" bestFit="1" customWidth="1"/>
    <col min="3891" max="3891" width="12.1796875" bestFit="1" customWidth="1"/>
    <col min="3892" max="3892" width="15.1796875" bestFit="1" customWidth="1"/>
    <col min="3893" max="3893" width="12.1796875" bestFit="1" customWidth="1"/>
    <col min="3894" max="3894" width="15.1796875" bestFit="1" customWidth="1"/>
    <col min="3895" max="3895" width="12.1796875" bestFit="1" customWidth="1"/>
    <col min="3896" max="3896" width="15.1796875" bestFit="1" customWidth="1"/>
    <col min="3897" max="3897" width="13.1796875" bestFit="1" customWidth="1"/>
    <col min="3898" max="3898" width="15.1796875" bestFit="1" customWidth="1"/>
    <col min="3899" max="3899" width="12.1796875" bestFit="1" customWidth="1"/>
    <col min="3900" max="3900" width="15.1796875" bestFit="1" customWidth="1"/>
    <col min="3901" max="3901" width="13.1796875" bestFit="1" customWidth="1"/>
    <col min="3902" max="3902" width="15.1796875" bestFit="1" customWidth="1"/>
    <col min="3903" max="3903" width="13.1796875" bestFit="1" customWidth="1"/>
    <col min="3904" max="3904" width="15.1796875" bestFit="1" customWidth="1"/>
    <col min="3905" max="3905" width="12.1796875" bestFit="1" customWidth="1"/>
    <col min="3906" max="3906" width="15.1796875" bestFit="1" customWidth="1"/>
    <col min="3907" max="3907" width="12.1796875" bestFit="1" customWidth="1"/>
    <col min="3908" max="3908" width="15.1796875" bestFit="1" customWidth="1"/>
    <col min="3909" max="3909" width="12.1796875" bestFit="1" customWidth="1"/>
    <col min="3910" max="3910" width="15.1796875" bestFit="1" customWidth="1"/>
    <col min="3911" max="3911" width="12.1796875" bestFit="1" customWidth="1"/>
    <col min="3912" max="3912" width="15.1796875" bestFit="1" customWidth="1"/>
    <col min="3913" max="3913" width="13.1796875" bestFit="1" customWidth="1"/>
    <col min="3914" max="3914" width="15.1796875" bestFit="1" customWidth="1"/>
    <col min="3915" max="3915" width="12.1796875" bestFit="1" customWidth="1"/>
    <col min="3916" max="3916" width="15.1796875" bestFit="1" customWidth="1"/>
    <col min="3917" max="3917" width="12.1796875" bestFit="1" customWidth="1"/>
    <col min="3918" max="3918" width="15.1796875" bestFit="1" customWidth="1"/>
    <col min="3919" max="3919" width="12.1796875" bestFit="1" customWidth="1"/>
    <col min="3920" max="3920" width="15.1796875" bestFit="1" customWidth="1"/>
    <col min="3921" max="3921" width="12.1796875" bestFit="1" customWidth="1"/>
    <col min="3922" max="3922" width="15.1796875" bestFit="1" customWidth="1"/>
    <col min="3923" max="3923" width="12.1796875" bestFit="1" customWidth="1"/>
    <col min="3924" max="3924" width="15.1796875" bestFit="1" customWidth="1"/>
    <col min="3925" max="3925" width="12.1796875" bestFit="1" customWidth="1"/>
    <col min="3926" max="3926" width="15.1796875" bestFit="1" customWidth="1"/>
    <col min="3927" max="3927" width="12.1796875" bestFit="1" customWidth="1"/>
    <col min="3928" max="3928" width="15.1796875" bestFit="1" customWidth="1"/>
    <col min="3929" max="3929" width="12.1796875" bestFit="1" customWidth="1"/>
    <col min="3930" max="3930" width="15.1796875" bestFit="1" customWidth="1"/>
    <col min="3931" max="3931" width="12.1796875" bestFit="1" customWidth="1"/>
    <col min="3932" max="3932" width="15.1796875" bestFit="1" customWidth="1"/>
    <col min="3933" max="3933" width="12.1796875" bestFit="1" customWidth="1"/>
    <col min="3934" max="3934" width="15.1796875" bestFit="1" customWidth="1"/>
    <col min="3935" max="3935" width="12.1796875" bestFit="1" customWidth="1"/>
    <col min="3936" max="3936" width="15.1796875" bestFit="1" customWidth="1"/>
    <col min="3937" max="3937" width="12.1796875" bestFit="1" customWidth="1"/>
    <col min="3938" max="3938" width="15.1796875" bestFit="1" customWidth="1"/>
    <col min="3939" max="3939" width="13.1796875" bestFit="1" customWidth="1"/>
    <col min="3940" max="3940" width="15.1796875" bestFit="1" customWidth="1"/>
    <col min="3941" max="3941" width="13.1796875" bestFit="1" customWidth="1"/>
    <col min="3942" max="3942" width="15.1796875" bestFit="1" customWidth="1"/>
    <col min="3943" max="3943" width="12.1796875" bestFit="1" customWidth="1"/>
    <col min="3944" max="3944" width="15.1796875" bestFit="1" customWidth="1"/>
    <col min="3945" max="3945" width="12.1796875" bestFit="1" customWidth="1"/>
    <col min="3946" max="3946" width="15.1796875" bestFit="1" customWidth="1"/>
    <col min="3947" max="3947" width="12.1796875" bestFit="1" customWidth="1"/>
    <col min="3948" max="3948" width="15.1796875" bestFit="1" customWidth="1"/>
    <col min="3949" max="3949" width="12.1796875" bestFit="1" customWidth="1"/>
    <col min="3950" max="3950" width="15.1796875" bestFit="1" customWidth="1"/>
    <col min="3951" max="3951" width="12.1796875" bestFit="1" customWidth="1"/>
    <col min="3952" max="3952" width="15.1796875" bestFit="1" customWidth="1"/>
    <col min="3953" max="3953" width="12.1796875" bestFit="1" customWidth="1"/>
    <col min="3954" max="3954" width="15.1796875" bestFit="1" customWidth="1"/>
    <col min="3955" max="3955" width="13.1796875" bestFit="1" customWidth="1"/>
    <col min="3956" max="3956" width="15.1796875" bestFit="1" customWidth="1"/>
    <col min="3957" max="3957" width="12.1796875" bestFit="1" customWidth="1"/>
    <col min="3958" max="3958" width="15.1796875" bestFit="1" customWidth="1"/>
    <col min="3959" max="3959" width="12.1796875" bestFit="1" customWidth="1"/>
    <col min="3960" max="3960" width="15.1796875" bestFit="1" customWidth="1"/>
    <col min="3961" max="3961" width="12.1796875" bestFit="1" customWidth="1"/>
    <col min="3962" max="3962" width="15.1796875" bestFit="1" customWidth="1"/>
    <col min="3963" max="3963" width="13.1796875" bestFit="1" customWidth="1"/>
    <col min="3964" max="3964" width="15.1796875" bestFit="1" customWidth="1"/>
    <col min="3965" max="3965" width="13.1796875" bestFit="1" customWidth="1"/>
    <col min="3966" max="3966" width="15.1796875" bestFit="1" customWidth="1"/>
    <col min="3967" max="3967" width="12.1796875" bestFit="1" customWidth="1"/>
    <col min="3968" max="3968" width="15.1796875" bestFit="1" customWidth="1"/>
    <col min="3969" max="3969" width="12.1796875" bestFit="1" customWidth="1"/>
    <col min="3970" max="3970" width="15.1796875" bestFit="1" customWidth="1"/>
    <col min="3971" max="3971" width="12.1796875" bestFit="1" customWidth="1"/>
    <col min="3972" max="3972" width="15.1796875" bestFit="1" customWidth="1"/>
    <col min="3973" max="3973" width="12.1796875" bestFit="1" customWidth="1"/>
    <col min="3974" max="3974" width="15.1796875" bestFit="1" customWidth="1"/>
    <col min="3975" max="3975" width="12.1796875" bestFit="1" customWidth="1"/>
    <col min="3976" max="3976" width="15.1796875" bestFit="1" customWidth="1"/>
    <col min="3977" max="3977" width="13.1796875" bestFit="1" customWidth="1"/>
    <col min="3978" max="3978" width="15.1796875" bestFit="1" customWidth="1"/>
    <col min="3979" max="3979" width="12.1796875" bestFit="1" customWidth="1"/>
    <col min="3980" max="3980" width="15.1796875" bestFit="1" customWidth="1"/>
    <col min="3981" max="3981" width="12.1796875" bestFit="1" customWidth="1"/>
    <col min="3982" max="3982" width="15.1796875" bestFit="1" customWidth="1"/>
    <col min="3983" max="3983" width="12.1796875" bestFit="1" customWidth="1"/>
    <col min="3984" max="3984" width="15.1796875" bestFit="1" customWidth="1"/>
    <col min="3985" max="3985" width="12.1796875" bestFit="1" customWidth="1"/>
    <col min="3986" max="3986" width="15.1796875" bestFit="1" customWidth="1"/>
    <col min="3987" max="3987" width="12.1796875" bestFit="1" customWidth="1"/>
    <col min="3988" max="3988" width="15.1796875" bestFit="1" customWidth="1"/>
    <col min="3989" max="3989" width="12.1796875" bestFit="1" customWidth="1"/>
    <col min="3990" max="3990" width="15.1796875" bestFit="1" customWidth="1"/>
    <col min="3991" max="3991" width="13.1796875" bestFit="1" customWidth="1"/>
    <col min="3992" max="3992" width="15.1796875" bestFit="1" customWidth="1"/>
    <col min="3993" max="3993" width="13.1796875" bestFit="1" customWidth="1"/>
    <col min="3994" max="3994" width="15.1796875" bestFit="1" customWidth="1"/>
    <col min="3995" max="3995" width="12.1796875" bestFit="1" customWidth="1"/>
    <col min="3996" max="3996" width="15.1796875" bestFit="1" customWidth="1"/>
    <col min="3997" max="3997" width="12.1796875" bestFit="1" customWidth="1"/>
    <col min="3998" max="3998" width="15.1796875" bestFit="1" customWidth="1"/>
    <col min="3999" max="3999" width="12.1796875" bestFit="1" customWidth="1"/>
    <col min="4000" max="4000" width="15.1796875" bestFit="1" customWidth="1"/>
    <col min="4001" max="4001" width="13.1796875" bestFit="1" customWidth="1"/>
    <col min="4002" max="4002" width="15.1796875" bestFit="1" customWidth="1"/>
    <col min="4003" max="4003" width="12.1796875" bestFit="1" customWidth="1"/>
    <col min="4004" max="4004" width="15.1796875" bestFit="1" customWidth="1"/>
    <col min="4005" max="4005" width="13.1796875" bestFit="1" customWidth="1"/>
    <col min="4006" max="4006" width="15.1796875" bestFit="1" customWidth="1"/>
    <col min="4007" max="4007" width="13.1796875" bestFit="1" customWidth="1"/>
    <col min="4008" max="4008" width="15.1796875" bestFit="1" customWidth="1"/>
    <col min="4009" max="4009" width="12.1796875" bestFit="1" customWidth="1"/>
    <col min="4010" max="4010" width="15.1796875" bestFit="1" customWidth="1"/>
    <col min="4011" max="4011" width="13.1796875" bestFit="1" customWidth="1"/>
    <col min="4012" max="4012" width="15.1796875" bestFit="1" customWidth="1"/>
    <col min="4013" max="4013" width="12.1796875" bestFit="1" customWidth="1"/>
    <col min="4014" max="4014" width="15.1796875" bestFit="1" customWidth="1"/>
    <col min="4015" max="4015" width="12.1796875" bestFit="1" customWidth="1"/>
    <col min="4016" max="4016" width="15.1796875" bestFit="1" customWidth="1"/>
    <col min="4017" max="4017" width="12.1796875" bestFit="1" customWidth="1"/>
    <col min="4018" max="4018" width="15.1796875" bestFit="1" customWidth="1"/>
    <col min="4019" max="4019" width="13.1796875" bestFit="1" customWidth="1"/>
    <col min="4020" max="4020" width="15.1796875" bestFit="1" customWidth="1"/>
    <col min="4021" max="4021" width="12.1796875" bestFit="1" customWidth="1"/>
    <col min="4022" max="4022" width="15.1796875" bestFit="1" customWidth="1"/>
    <col min="4023" max="4023" width="13.1796875" bestFit="1" customWidth="1"/>
    <col min="4024" max="4024" width="15.1796875" bestFit="1" customWidth="1"/>
    <col min="4025" max="4025" width="12.1796875" bestFit="1" customWidth="1"/>
    <col min="4026" max="4026" width="15.1796875" bestFit="1" customWidth="1"/>
    <col min="4027" max="4027" width="13.1796875" bestFit="1" customWidth="1"/>
    <col min="4028" max="4028" width="15.1796875" bestFit="1" customWidth="1"/>
    <col min="4029" max="4029" width="12.1796875" bestFit="1" customWidth="1"/>
    <col min="4030" max="4030" width="15.1796875" bestFit="1" customWidth="1"/>
    <col min="4031" max="4031" width="12.1796875" bestFit="1" customWidth="1"/>
    <col min="4032" max="4032" width="15.1796875" bestFit="1" customWidth="1"/>
    <col min="4033" max="4033" width="12.1796875" bestFit="1" customWidth="1"/>
    <col min="4034" max="4034" width="15.1796875" bestFit="1" customWidth="1"/>
    <col min="4035" max="4035" width="12.1796875" bestFit="1" customWidth="1"/>
    <col min="4036" max="4036" width="15.1796875" bestFit="1" customWidth="1"/>
    <col min="4037" max="4037" width="12.1796875" bestFit="1" customWidth="1"/>
    <col min="4038" max="4038" width="15.1796875" bestFit="1" customWidth="1"/>
    <col min="4039" max="4039" width="12.1796875" bestFit="1" customWidth="1"/>
    <col min="4040" max="4040" width="15.1796875" bestFit="1" customWidth="1"/>
    <col min="4041" max="4041" width="12.1796875" bestFit="1" customWidth="1"/>
    <col min="4042" max="4042" width="15.1796875" bestFit="1" customWidth="1"/>
    <col min="4043" max="4043" width="13.1796875" bestFit="1" customWidth="1"/>
    <col min="4044" max="4044" width="15.1796875" bestFit="1" customWidth="1"/>
    <col min="4045" max="4045" width="12.1796875" bestFit="1" customWidth="1"/>
    <col min="4046" max="4046" width="15.1796875" bestFit="1" customWidth="1"/>
    <col min="4047" max="4047" width="13.1796875" bestFit="1" customWidth="1"/>
    <col min="4048" max="4048" width="15.1796875" bestFit="1" customWidth="1"/>
    <col min="4049" max="4049" width="12.1796875" bestFit="1" customWidth="1"/>
    <col min="4050" max="4050" width="15.1796875" bestFit="1" customWidth="1"/>
    <col min="4051" max="4051" width="13.1796875" bestFit="1" customWidth="1"/>
    <col min="4052" max="4052" width="15.1796875" bestFit="1" customWidth="1"/>
    <col min="4053" max="4053" width="12.1796875" bestFit="1" customWidth="1"/>
    <col min="4054" max="4054" width="15.1796875" bestFit="1" customWidth="1"/>
    <col min="4055" max="4055" width="12.1796875" bestFit="1" customWidth="1"/>
    <col min="4056" max="4056" width="15.1796875" bestFit="1" customWidth="1"/>
    <col min="4057" max="4057" width="12.1796875" bestFit="1" customWidth="1"/>
    <col min="4058" max="4058" width="15.1796875" bestFit="1" customWidth="1"/>
    <col min="4059" max="4059" width="12.1796875" bestFit="1" customWidth="1"/>
    <col min="4060" max="4060" width="15.1796875" bestFit="1" customWidth="1"/>
    <col min="4061" max="4061" width="13.1796875" bestFit="1" customWidth="1"/>
    <col min="4062" max="4062" width="15.1796875" bestFit="1" customWidth="1"/>
    <col min="4063" max="4063" width="12.1796875" bestFit="1" customWidth="1"/>
    <col min="4064" max="4064" width="15.1796875" bestFit="1" customWidth="1"/>
    <col min="4065" max="4065" width="13.1796875" bestFit="1" customWidth="1"/>
    <col min="4066" max="4066" width="15.1796875" bestFit="1" customWidth="1"/>
    <col min="4067" max="4067" width="13.1796875" bestFit="1" customWidth="1"/>
    <col min="4068" max="4068" width="15.1796875" bestFit="1" customWidth="1"/>
    <col min="4069" max="4069" width="12.1796875" bestFit="1" customWidth="1"/>
    <col min="4070" max="4070" width="15.1796875" bestFit="1" customWidth="1"/>
    <col min="4071" max="4071" width="13.1796875" bestFit="1" customWidth="1"/>
    <col min="4072" max="4072" width="15.1796875" bestFit="1" customWidth="1"/>
    <col min="4073" max="4073" width="12.1796875" bestFit="1" customWidth="1"/>
    <col min="4074" max="4074" width="15.1796875" bestFit="1" customWidth="1"/>
    <col min="4075" max="4075" width="12.1796875" bestFit="1" customWidth="1"/>
    <col min="4076" max="4076" width="15.1796875" bestFit="1" customWidth="1"/>
    <col min="4077" max="4077" width="13.1796875" bestFit="1" customWidth="1"/>
    <col min="4078" max="4078" width="15.1796875" bestFit="1" customWidth="1"/>
    <col min="4079" max="4079" width="12.1796875" bestFit="1" customWidth="1"/>
    <col min="4080" max="4080" width="15.1796875" bestFit="1" customWidth="1"/>
    <col min="4081" max="4081" width="12.1796875" bestFit="1" customWidth="1"/>
    <col min="4082" max="4082" width="15.1796875" bestFit="1" customWidth="1"/>
    <col min="4083" max="4083" width="13.1796875" bestFit="1" customWidth="1"/>
    <col min="4084" max="4084" width="15.1796875" bestFit="1" customWidth="1"/>
    <col min="4085" max="4085" width="12.1796875" bestFit="1" customWidth="1"/>
    <col min="4086" max="4086" width="15.1796875" bestFit="1" customWidth="1"/>
    <col min="4087" max="4087" width="13.1796875" bestFit="1" customWidth="1"/>
    <col min="4088" max="4088" width="15.1796875" bestFit="1" customWidth="1"/>
    <col min="4089" max="4089" width="12.1796875" bestFit="1" customWidth="1"/>
    <col min="4090" max="4090" width="15.1796875" bestFit="1" customWidth="1"/>
    <col min="4091" max="4091" width="12.1796875" bestFit="1" customWidth="1"/>
    <col min="4092" max="4092" width="15.1796875" bestFit="1" customWidth="1"/>
    <col min="4093" max="4093" width="12.1796875" bestFit="1" customWidth="1"/>
    <col min="4094" max="4094" width="15.1796875" bestFit="1" customWidth="1"/>
    <col min="4095" max="4095" width="12.1796875" bestFit="1" customWidth="1"/>
    <col min="4096" max="4096" width="15.1796875" bestFit="1" customWidth="1"/>
    <col min="4097" max="4097" width="12.1796875" bestFit="1" customWidth="1"/>
    <col min="4098" max="4098" width="15.1796875" bestFit="1" customWidth="1"/>
    <col min="4099" max="4099" width="12.1796875" bestFit="1" customWidth="1"/>
    <col min="4100" max="4100" width="15.1796875" bestFit="1" customWidth="1"/>
    <col min="4101" max="4101" width="12.1796875" bestFit="1" customWidth="1"/>
    <col min="4102" max="4102" width="15.1796875" bestFit="1" customWidth="1"/>
    <col min="4103" max="4103" width="13.1796875" bestFit="1" customWidth="1"/>
    <col min="4104" max="4104" width="15.1796875" bestFit="1" customWidth="1"/>
    <col min="4105" max="4105" width="12.1796875" bestFit="1" customWidth="1"/>
    <col min="4106" max="4106" width="15.1796875" bestFit="1" customWidth="1"/>
    <col min="4107" max="4107" width="12.1796875" bestFit="1" customWidth="1"/>
    <col min="4108" max="4108" width="15.1796875" bestFit="1" customWidth="1"/>
    <col min="4109" max="4109" width="12.1796875" bestFit="1" customWidth="1"/>
    <col min="4110" max="4110" width="15.1796875" bestFit="1" customWidth="1"/>
    <col min="4111" max="4111" width="12.1796875" bestFit="1" customWidth="1"/>
    <col min="4112" max="4112" width="15.1796875" bestFit="1" customWidth="1"/>
    <col min="4113" max="4113" width="12.1796875" bestFit="1" customWidth="1"/>
    <col min="4114" max="4114" width="15.1796875" bestFit="1" customWidth="1"/>
    <col min="4115" max="4115" width="12.1796875" bestFit="1" customWidth="1"/>
    <col min="4116" max="4116" width="15.1796875" bestFit="1" customWidth="1"/>
    <col min="4117" max="4117" width="12.1796875" bestFit="1" customWidth="1"/>
    <col min="4118" max="4118" width="15.1796875" bestFit="1" customWidth="1"/>
    <col min="4119" max="4119" width="12.1796875" bestFit="1" customWidth="1"/>
    <col min="4120" max="4120" width="15.1796875" bestFit="1" customWidth="1"/>
    <col min="4121" max="4121" width="12.1796875" bestFit="1" customWidth="1"/>
    <col min="4122" max="4122" width="15.1796875" bestFit="1" customWidth="1"/>
    <col min="4123" max="4123" width="13.1796875" bestFit="1" customWidth="1"/>
    <col min="4124" max="4124" width="15.1796875" bestFit="1" customWidth="1"/>
    <col min="4125" max="4125" width="12.1796875" bestFit="1" customWidth="1"/>
    <col min="4126" max="4126" width="15.1796875" bestFit="1" customWidth="1"/>
    <col min="4127" max="4127" width="13.1796875" bestFit="1" customWidth="1"/>
    <col min="4128" max="4128" width="15.1796875" bestFit="1" customWidth="1"/>
    <col min="4129" max="4129" width="12.1796875" bestFit="1" customWidth="1"/>
    <col min="4130" max="4130" width="15.1796875" bestFit="1" customWidth="1"/>
    <col min="4131" max="4131" width="12.1796875" bestFit="1" customWidth="1"/>
    <col min="4132" max="4132" width="15.1796875" bestFit="1" customWidth="1"/>
    <col min="4133" max="4133" width="12.1796875" bestFit="1" customWidth="1"/>
    <col min="4134" max="4134" width="15.1796875" bestFit="1" customWidth="1"/>
    <col min="4135" max="4135" width="12.1796875" bestFit="1" customWidth="1"/>
    <col min="4136" max="4136" width="15.1796875" bestFit="1" customWidth="1"/>
    <col min="4137" max="4137" width="12.1796875" bestFit="1" customWidth="1"/>
    <col min="4138" max="4138" width="15.1796875" bestFit="1" customWidth="1"/>
    <col min="4139" max="4139" width="12.1796875" bestFit="1" customWidth="1"/>
    <col min="4140" max="4140" width="15.1796875" bestFit="1" customWidth="1"/>
    <col min="4141" max="4141" width="12.1796875" bestFit="1" customWidth="1"/>
    <col min="4142" max="4142" width="15.1796875" bestFit="1" customWidth="1"/>
    <col min="4143" max="4143" width="12.1796875" bestFit="1" customWidth="1"/>
    <col min="4144" max="4144" width="15.1796875" bestFit="1" customWidth="1"/>
    <col min="4145" max="4145" width="12.1796875" bestFit="1" customWidth="1"/>
    <col min="4146" max="4146" width="15.1796875" bestFit="1" customWidth="1"/>
    <col min="4147" max="4147" width="12.1796875" bestFit="1" customWidth="1"/>
    <col min="4148" max="4148" width="15.1796875" bestFit="1" customWidth="1"/>
    <col min="4149" max="4149" width="12.1796875" bestFit="1" customWidth="1"/>
    <col min="4150" max="4150" width="15.1796875" bestFit="1" customWidth="1"/>
    <col min="4151" max="4151" width="12.1796875" bestFit="1" customWidth="1"/>
    <col min="4152" max="4152" width="15.1796875" bestFit="1" customWidth="1"/>
    <col min="4153" max="4153" width="12.1796875" bestFit="1" customWidth="1"/>
    <col min="4154" max="4154" width="15.1796875" bestFit="1" customWidth="1"/>
    <col min="4155" max="4155" width="13.1796875" bestFit="1" customWidth="1"/>
    <col min="4156" max="4156" width="15.1796875" bestFit="1" customWidth="1"/>
    <col min="4157" max="4157" width="12.1796875" bestFit="1" customWidth="1"/>
    <col min="4158" max="4158" width="15.1796875" bestFit="1" customWidth="1"/>
    <col min="4159" max="4159" width="12.1796875" bestFit="1" customWidth="1"/>
    <col min="4160" max="4160" width="15.1796875" bestFit="1" customWidth="1"/>
    <col min="4161" max="4161" width="12.1796875" bestFit="1" customWidth="1"/>
    <col min="4162" max="4162" width="15.1796875" bestFit="1" customWidth="1"/>
    <col min="4163" max="4163" width="12.1796875" bestFit="1" customWidth="1"/>
    <col min="4164" max="4164" width="15.1796875" bestFit="1" customWidth="1"/>
    <col min="4165" max="4165" width="12.1796875" bestFit="1" customWidth="1"/>
    <col min="4166" max="4166" width="15.1796875" bestFit="1" customWidth="1"/>
    <col min="4167" max="4167" width="12.1796875" bestFit="1" customWidth="1"/>
    <col min="4168" max="4168" width="15.1796875" bestFit="1" customWidth="1"/>
    <col min="4169" max="4169" width="12.1796875" bestFit="1" customWidth="1"/>
    <col min="4170" max="4170" width="15.1796875" bestFit="1" customWidth="1"/>
    <col min="4171" max="4171" width="12.1796875" bestFit="1" customWidth="1"/>
    <col min="4172" max="4172" width="15.1796875" bestFit="1" customWidth="1"/>
    <col min="4173" max="4173" width="12.1796875" bestFit="1" customWidth="1"/>
    <col min="4174" max="4174" width="15.1796875" bestFit="1" customWidth="1"/>
    <col min="4175" max="4175" width="13.1796875" bestFit="1" customWidth="1"/>
    <col min="4176" max="4176" width="15.1796875" bestFit="1" customWidth="1"/>
    <col min="4177" max="4177" width="12.1796875" bestFit="1" customWidth="1"/>
    <col min="4178" max="4178" width="15.1796875" bestFit="1" customWidth="1"/>
    <col min="4179" max="4179" width="12.1796875" bestFit="1" customWidth="1"/>
    <col min="4180" max="4180" width="15.1796875" bestFit="1" customWidth="1"/>
    <col min="4181" max="4181" width="12.1796875" bestFit="1" customWidth="1"/>
    <col min="4182" max="4182" width="15.1796875" bestFit="1" customWidth="1"/>
    <col min="4183" max="4183" width="12.1796875" bestFit="1" customWidth="1"/>
    <col min="4184" max="4184" width="15.1796875" bestFit="1" customWidth="1"/>
    <col min="4185" max="4185" width="12.1796875" bestFit="1" customWidth="1"/>
    <col min="4186" max="4186" width="15.1796875" bestFit="1" customWidth="1"/>
    <col min="4187" max="4187" width="12.1796875" bestFit="1" customWidth="1"/>
    <col min="4188" max="4188" width="15.1796875" bestFit="1" customWidth="1"/>
    <col min="4189" max="4189" width="12.1796875" bestFit="1" customWidth="1"/>
    <col min="4190" max="4190" width="15.1796875" bestFit="1" customWidth="1"/>
    <col min="4191" max="4191" width="12.1796875" bestFit="1" customWidth="1"/>
    <col min="4192" max="4192" width="15.1796875" bestFit="1" customWidth="1"/>
    <col min="4193" max="4193" width="12.1796875" bestFit="1" customWidth="1"/>
    <col min="4194" max="4194" width="15.1796875" bestFit="1" customWidth="1"/>
    <col min="4195" max="4195" width="12.1796875" bestFit="1" customWidth="1"/>
    <col min="4196" max="4196" width="15.1796875" bestFit="1" customWidth="1"/>
    <col min="4197" max="4197" width="12.1796875" bestFit="1" customWidth="1"/>
    <col min="4198" max="4198" width="15.1796875" bestFit="1" customWidth="1"/>
    <col min="4199" max="4199" width="12.1796875" bestFit="1" customWidth="1"/>
    <col min="4200" max="4200" width="15.1796875" bestFit="1" customWidth="1"/>
    <col min="4201" max="4201" width="12.1796875" bestFit="1" customWidth="1"/>
    <col min="4202" max="4202" width="15.1796875" bestFit="1" customWidth="1"/>
    <col min="4203" max="4203" width="12.1796875" bestFit="1" customWidth="1"/>
    <col min="4204" max="4204" width="15.1796875" bestFit="1" customWidth="1"/>
    <col min="4205" max="4205" width="12.1796875" bestFit="1" customWidth="1"/>
    <col min="4206" max="4206" width="15.1796875" bestFit="1" customWidth="1"/>
    <col min="4207" max="4207" width="12.1796875" bestFit="1" customWidth="1"/>
    <col min="4208" max="4208" width="15.1796875" bestFit="1" customWidth="1"/>
    <col min="4209" max="4209" width="12.1796875" bestFit="1" customWidth="1"/>
    <col min="4210" max="4210" width="15.1796875" bestFit="1" customWidth="1"/>
    <col min="4211" max="4211" width="12.1796875" bestFit="1" customWidth="1"/>
    <col min="4212" max="4212" width="15.1796875" bestFit="1" customWidth="1"/>
    <col min="4213" max="4213" width="12.1796875" bestFit="1" customWidth="1"/>
    <col min="4214" max="4214" width="15.1796875" bestFit="1" customWidth="1"/>
    <col min="4215" max="4215" width="12.1796875" bestFit="1" customWidth="1"/>
    <col min="4216" max="4216" width="15.1796875" bestFit="1" customWidth="1"/>
    <col min="4217" max="4217" width="12.1796875" bestFit="1" customWidth="1"/>
    <col min="4218" max="4218" width="15.1796875" bestFit="1" customWidth="1"/>
    <col min="4219" max="4219" width="13.1796875" bestFit="1" customWidth="1"/>
    <col min="4220" max="4220" width="15.1796875" bestFit="1" customWidth="1"/>
    <col min="4221" max="4221" width="12.1796875" bestFit="1" customWidth="1"/>
    <col min="4222" max="4222" width="15.1796875" bestFit="1" customWidth="1"/>
    <col min="4223" max="4223" width="12.1796875" bestFit="1" customWidth="1"/>
    <col min="4224" max="4224" width="15.1796875" bestFit="1" customWidth="1"/>
    <col min="4225" max="4225" width="12.1796875" bestFit="1" customWidth="1"/>
    <col min="4226" max="4226" width="15.1796875" bestFit="1" customWidth="1"/>
    <col min="4227" max="4227" width="12.1796875" bestFit="1" customWidth="1"/>
    <col min="4228" max="4228" width="15.1796875" bestFit="1" customWidth="1"/>
    <col min="4229" max="4229" width="12.1796875" bestFit="1" customWidth="1"/>
    <col min="4230" max="4230" width="15.1796875" bestFit="1" customWidth="1"/>
    <col min="4231" max="4231" width="12.1796875" bestFit="1" customWidth="1"/>
    <col min="4232" max="4232" width="15.1796875" bestFit="1" customWidth="1"/>
    <col min="4233" max="4233" width="12.1796875" bestFit="1" customWidth="1"/>
    <col min="4234" max="4234" width="15.1796875" bestFit="1" customWidth="1"/>
    <col min="4235" max="4235" width="12.1796875" bestFit="1" customWidth="1"/>
    <col min="4236" max="4236" width="15.1796875" bestFit="1" customWidth="1"/>
    <col min="4237" max="4237" width="12.1796875" bestFit="1" customWidth="1"/>
    <col min="4238" max="4238" width="15.1796875" bestFit="1" customWidth="1"/>
    <col min="4239" max="4239" width="12.1796875" bestFit="1" customWidth="1"/>
    <col min="4240" max="4240" width="15.1796875" bestFit="1" customWidth="1"/>
    <col min="4241" max="4241" width="12.1796875" bestFit="1" customWidth="1"/>
    <col min="4242" max="4242" width="15.1796875" bestFit="1" customWidth="1"/>
    <col min="4243" max="4243" width="12.1796875" bestFit="1" customWidth="1"/>
    <col min="4244" max="4244" width="15.1796875" bestFit="1" customWidth="1"/>
    <col min="4245" max="4245" width="12.1796875" bestFit="1" customWidth="1"/>
    <col min="4246" max="4246" width="15.1796875" bestFit="1" customWidth="1"/>
    <col min="4247" max="4247" width="12.1796875" bestFit="1" customWidth="1"/>
    <col min="4248" max="4248" width="15.1796875" bestFit="1" customWidth="1"/>
    <col min="4249" max="4249" width="12.1796875" bestFit="1" customWidth="1"/>
    <col min="4250" max="4250" width="15.1796875" bestFit="1" customWidth="1"/>
    <col min="4251" max="4251" width="12.1796875" bestFit="1" customWidth="1"/>
    <col min="4252" max="4252" width="15.1796875" bestFit="1" customWidth="1"/>
    <col min="4253" max="4253" width="12.1796875" bestFit="1" customWidth="1"/>
    <col min="4254" max="4254" width="15.1796875" bestFit="1" customWidth="1"/>
    <col min="4255" max="4255" width="12.1796875" bestFit="1" customWidth="1"/>
    <col min="4256" max="4256" width="15.1796875" bestFit="1" customWidth="1"/>
    <col min="4257" max="4257" width="12.1796875" bestFit="1" customWidth="1"/>
    <col min="4258" max="4258" width="15.1796875" bestFit="1" customWidth="1"/>
    <col min="4259" max="4259" width="12.1796875" bestFit="1" customWidth="1"/>
    <col min="4260" max="4260" width="15.1796875" bestFit="1" customWidth="1"/>
    <col min="4261" max="4261" width="12.1796875" bestFit="1" customWidth="1"/>
    <col min="4262" max="4262" width="15.1796875" bestFit="1" customWidth="1"/>
    <col min="4263" max="4263" width="12.1796875" bestFit="1" customWidth="1"/>
    <col min="4264" max="4264" width="15.1796875" bestFit="1" customWidth="1"/>
    <col min="4265" max="4265" width="12.1796875" bestFit="1" customWidth="1"/>
    <col min="4266" max="4266" width="15.1796875" bestFit="1" customWidth="1"/>
    <col min="4267" max="4267" width="12.1796875" bestFit="1" customWidth="1"/>
    <col min="4268" max="4268" width="15.1796875" bestFit="1" customWidth="1"/>
    <col min="4269" max="4269" width="12.1796875" bestFit="1" customWidth="1"/>
    <col min="4270" max="4270" width="15.1796875" bestFit="1" customWidth="1"/>
    <col min="4271" max="4271" width="12.1796875" bestFit="1" customWidth="1"/>
    <col min="4272" max="4272" width="15.1796875" bestFit="1" customWidth="1"/>
    <col min="4273" max="4273" width="12.1796875" bestFit="1" customWidth="1"/>
    <col min="4274" max="4274" width="15.1796875" bestFit="1" customWidth="1"/>
    <col min="4275" max="4275" width="12.1796875" bestFit="1" customWidth="1"/>
    <col min="4276" max="4276" width="15.1796875" bestFit="1" customWidth="1"/>
    <col min="4277" max="4277" width="12.1796875" bestFit="1" customWidth="1"/>
    <col min="4278" max="4278" width="15.1796875" bestFit="1" customWidth="1"/>
    <col min="4279" max="4279" width="12.1796875" bestFit="1" customWidth="1"/>
    <col min="4280" max="4280" width="15.1796875" bestFit="1" customWidth="1"/>
    <col min="4281" max="4281" width="12.1796875" bestFit="1" customWidth="1"/>
    <col min="4282" max="4282" width="15.1796875" bestFit="1" customWidth="1"/>
    <col min="4283" max="4283" width="12.1796875" bestFit="1" customWidth="1"/>
    <col min="4284" max="4284" width="15.1796875" bestFit="1" customWidth="1"/>
    <col min="4285" max="4285" width="12.1796875" bestFit="1" customWidth="1"/>
    <col min="4286" max="4286" width="15.1796875" bestFit="1" customWidth="1"/>
    <col min="4287" max="4287" width="12.1796875" bestFit="1" customWidth="1"/>
    <col min="4288" max="4288" width="15.1796875" bestFit="1" customWidth="1"/>
    <col min="4289" max="4289" width="12.1796875" bestFit="1" customWidth="1"/>
    <col min="4290" max="4290" width="15.1796875" bestFit="1" customWidth="1"/>
    <col min="4291" max="4291" width="12.1796875" bestFit="1" customWidth="1"/>
    <col min="4292" max="4292" width="15.1796875" bestFit="1" customWidth="1"/>
    <col min="4293" max="4293" width="12.1796875" bestFit="1" customWidth="1"/>
    <col min="4294" max="4294" width="15.1796875" bestFit="1" customWidth="1"/>
    <col min="4295" max="4295" width="12.1796875" bestFit="1" customWidth="1"/>
    <col min="4296" max="4296" width="15.1796875" bestFit="1" customWidth="1"/>
    <col min="4297" max="4297" width="12.1796875" bestFit="1" customWidth="1"/>
    <col min="4298" max="4298" width="15.1796875" bestFit="1" customWidth="1"/>
    <col min="4299" max="4299" width="12.1796875" bestFit="1" customWidth="1"/>
    <col min="4300" max="4300" width="15.1796875" bestFit="1" customWidth="1"/>
    <col min="4301" max="4301" width="12.1796875" bestFit="1" customWidth="1"/>
    <col min="4302" max="4302" width="15.1796875" bestFit="1" customWidth="1"/>
    <col min="4303" max="4303" width="12.1796875" bestFit="1" customWidth="1"/>
    <col min="4304" max="4304" width="15.1796875" bestFit="1" customWidth="1"/>
    <col min="4305" max="4305" width="12.1796875" bestFit="1" customWidth="1"/>
    <col min="4306" max="4306" width="15.1796875" bestFit="1" customWidth="1"/>
    <col min="4307" max="4307" width="12.1796875" bestFit="1" customWidth="1"/>
    <col min="4308" max="4308" width="15.1796875" bestFit="1" customWidth="1"/>
    <col min="4309" max="4309" width="12.1796875" bestFit="1" customWidth="1"/>
    <col min="4310" max="4310" width="15.1796875" bestFit="1" customWidth="1"/>
    <col min="4311" max="4311" width="12.1796875" bestFit="1" customWidth="1"/>
    <col min="4312" max="4312" width="15.1796875" bestFit="1" customWidth="1"/>
    <col min="4313" max="4313" width="12.1796875" bestFit="1" customWidth="1"/>
    <col min="4314" max="4314" width="15.1796875" bestFit="1" customWidth="1"/>
    <col min="4315" max="4315" width="12.1796875" bestFit="1" customWidth="1"/>
    <col min="4316" max="4316" width="15.1796875" bestFit="1" customWidth="1"/>
    <col min="4317" max="4317" width="12.1796875" bestFit="1" customWidth="1"/>
    <col min="4318" max="4318" width="15.1796875" bestFit="1" customWidth="1"/>
    <col min="4319" max="4319" width="12.1796875" bestFit="1" customWidth="1"/>
    <col min="4320" max="4320" width="15.1796875" bestFit="1" customWidth="1"/>
    <col min="4321" max="4321" width="12.1796875" bestFit="1" customWidth="1"/>
    <col min="4322" max="4322" width="15.1796875" bestFit="1" customWidth="1"/>
    <col min="4323" max="4323" width="12.1796875" bestFit="1" customWidth="1"/>
    <col min="4324" max="4324" width="15.1796875" bestFit="1" customWidth="1"/>
    <col min="4325" max="4325" width="12.1796875" bestFit="1" customWidth="1"/>
    <col min="4326" max="4326" width="15.1796875" bestFit="1" customWidth="1"/>
    <col min="4327" max="4327" width="12.1796875" bestFit="1" customWidth="1"/>
    <col min="4328" max="4328" width="15.1796875" bestFit="1" customWidth="1"/>
    <col min="4329" max="4329" width="12.1796875" bestFit="1" customWidth="1"/>
    <col min="4330" max="4330" width="15.1796875" bestFit="1" customWidth="1"/>
    <col min="4331" max="4331" width="12.1796875" bestFit="1" customWidth="1"/>
    <col min="4332" max="4332" width="15.1796875" bestFit="1" customWidth="1"/>
    <col min="4333" max="4333" width="12.1796875" bestFit="1" customWidth="1"/>
    <col min="4334" max="4334" width="15.1796875" bestFit="1" customWidth="1"/>
    <col min="4335" max="4335" width="12.1796875" bestFit="1" customWidth="1"/>
    <col min="4336" max="4336" width="15.1796875" bestFit="1" customWidth="1"/>
    <col min="4337" max="4337" width="12.1796875" bestFit="1" customWidth="1"/>
    <col min="4338" max="4338" width="15.1796875" bestFit="1" customWidth="1"/>
    <col min="4339" max="4339" width="12.1796875" bestFit="1" customWidth="1"/>
    <col min="4340" max="4340" width="15.1796875" bestFit="1" customWidth="1"/>
    <col min="4341" max="4341" width="12.1796875" bestFit="1" customWidth="1"/>
    <col min="4342" max="4342" width="15.1796875" bestFit="1" customWidth="1"/>
    <col min="4343" max="4343" width="12.1796875" bestFit="1" customWidth="1"/>
    <col min="4344" max="4344" width="15.1796875" bestFit="1" customWidth="1"/>
    <col min="4345" max="4345" width="12.1796875" bestFit="1" customWidth="1"/>
    <col min="4346" max="4346" width="15.1796875" bestFit="1" customWidth="1"/>
    <col min="4347" max="4347" width="12.1796875" bestFit="1" customWidth="1"/>
    <col min="4348" max="4348" width="15.1796875" bestFit="1" customWidth="1"/>
    <col min="4349" max="4349" width="12.1796875" bestFit="1" customWidth="1"/>
    <col min="4350" max="4350" width="15.1796875" bestFit="1" customWidth="1"/>
    <col min="4351" max="4351" width="12.1796875" bestFit="1" customWidth="1"/>
    <col min="4352" max="4352" width="15.1796875" bestFit="1" customWidth="1"/>
    <col min="4353" max="4353" width="12.1796875" bestFit="1" customWidth="1"/>
    <col min="4354" max="4354" width="15.1796875" bestFit="1" customWidth="1"/>
    <col min="4355" max="4355" width="12.1796875" bestFit="1" customWidth="1"/>
    <col min="4356" max="4356" width="15.1796875" bestFit="1" customWidth="1"/>
    <col min="4357" max="4357" width="12.1796875" bestFit="1" customWidth="1"/>
    <col min="4358" max="4358" width="15.1796875" bestFit="1" customWidth="1"/>
    <col min="4359" max="4359" width="12.1796875" bestFit="1" customWidth="1"/>
    <col min="4360" max="4360" width="15.1796875" bestFit="1" customWidth="1"/>
    <col min="4361" max="4361" width="12.1796875" bestFit="1" customWidth="1"/>
    <col min="4362" max="4362" width="15.1796875" bestFit="1" customWidth="1"/>
    <col min="4363" max="4363" width="12.1796875" bestFit="1" customWidth="1"/>
    <col min="4364" max="4364" width="15.1796875" bestFit="1" customWidth="1"/>
    <col min="4365" max="4365" width="12.1796875" bestFit="1" customWidth="1"/>
    <col min="4366" max="4366" width="15.1796875" bestFit="1" customWidth="1"/>
    <col min="4367" max="4367" width="12.1796875" bestFit="1" customWidth="1"/>
    <col min="4368" max="4368" width="15.1796875" bestFit="1" customWidth="1"/>
    <col min="4369" max="4369" width="12.1796875" bestFit="1" customWidth="1"/>
    <col min="4370" max="4370" width="15.1796875" bestFit="1" customWidth="1"/>
    <col min="4371" max="4371" width="12.1796875" bestFit="1" customWidth="1"/>
    <col min="4372" max="4372" width="15.1796875" bestFit="1" customWidth="1"/>
    <col min="4373" max="4373" width="12.1796875" bestFit="1" customWidth="1"/>
    <col min="4374" max="4374" width="15.1796875" bestFit="1" customWidth="1"/>
    <col min="4375" max="4375" width="12.1796875" bestFit="1" customWidth="1"/>
    <col min="4376" max="4376" width="15.1796875" bestFit="1" customWidth="1"/>
    <col min="4377" max="4377" width="12.1796875" bestFit="1" customWidth="1"/>
    <col min="4378" max="4378" width="15.1796875" bestFit="1" customWidth="1"/>
    <col min="4379" max="4379" width="12.1796875" bestFit="1" customWidth="1"/>
    <col min="4380" max="4380" width="15.1796875" bestFit="1" customWidth="1"/>
    <col min="4381" max="4381" width="12.1796875" bestFit="1" customWidth="1"/>
    <col min="4382" max="4382" width="15.1796875" bestFit="1" customWidth="1"/>
    <col min="4383" max="4383" width="12.1796875" bestFit="1" customWidth="1"/>
    <col min="4384" max="4384" width="15.1796875" bestFit="1" customWidth="1"/>
    <col min="4385" max="4385" width="12.1796875" bestFit="1" customWidth="1"/>
    <col min="4386" max="4386" width="15.1796875" bestFit="1" customWidth="1"/>
    <col min="4387" max="4387" width="12.1796875" bestFit="1" customWidth="1"/>
    <col min="4388" max="4388" width="15.1796875" bestFit="1" customWidth="1"/>
    <col min="4389" max="4389" width="12.1796875" bestFit="1" customWidth="1"/>
    <col min="4390" max="4390" width="15.1796875" bestFit="1" customWidth="1"/>
    <col min="4391" max="4391" width="12.1796875" bestFit="1" customWidth="1"/>
    <col min="4392" max="4392" width="15.1796875" bestFit="1" customWidth="1"/>
    <col min="4393" max="4393" width="12.1796875" bestFit="1" customWidth="1"/>
    <col min="4394" max="4394" width="15.1796875" bestFit="1" customWidth="1"/>
    <col min="4395" max="4395" width="12.1796875" bestFit="1" customWidth="1"/>
    <col min="4396" max="4396" width="15.1796875" bestFit="1" customWidth="1"/>
    <col min="4397" max="4397" width="12.1796875" bestFit="1" customWidth="1"/>
    <col min="4398" max="4398" width="15.1796875" bestFit="1" customWidth="1"/>
    <col min="4399" max="4399" width="12.1796875" bestFit="1" customWidth="1"/>
    <col min="4400" max="4400" width="15.1796875" bestFit="1" customWidth="1"/>
    <col min="4401" max="4401" width="12.1796875" bestFit="1" customWidth="1"/>
    <col min="4402" max="4402" width="15.1796875" bestFit="1" customWidth="1"/>
    <col min="4403" max="4403" width="12.1796875" bestFit="1" customWidth="1"/>
    <col min="4404" max="4404" width="15.1796875" bestFit="1" customWidth="1"/>
    <col min="4405" max="4405" width="12.1796875" bestFit="1" customWidth="1"/>
    <col min="4406" max="4406" width="15.1796875" bestFit="1" customWidth="1"/>
    <col min="4407" max="4407" width="12.1796875" bestFit="1" customWidth="1"/>
    <col min="4408" max="4408" width="15.1796875" bestFit="1" customWidth="1"/>
    <col min="4409" max="4409" width="12.1796875" bestFit="1" customWidth="1"/>
    <col min="4410" max="4410" width="15.1796875" bestFit="1" customWidth="1"/>
    <col min="4411" max="4411" width="12.1796875" bestFit="1" customWidth="1"/>
    <col min="4412" max="4412" width="15.1796875" bestFit="1" customWidth="1"/>
    <col min="4413" max="4413" width="12.1796875" bestFit="1" customWidth="1"/>
    <col min="4414" max="4414" width="15.1796875" bestFit="1" customWidth="1"/>
    <col min="4415" max="4415" width="12.1796875" bestFit="1" customWidth="1"/>
    <col min="4416" max="4416" width="15.1796875" bestFit="1" customWidth="1"/>
    <col min="4417" max="4417" width="12.1796875" bestFit="1" customWidth="1"/>
    <col min="4418" max="4418" width="15.1796875" bestFit="1" customWidth="1"/>
    <col min="4419" max="4419" width="12.1796875" bestFit="1" customWidth="1"/>
    <col min="4420" max="4420" width="15.1796875" bestFit="1" customWidth="1"/>
    <col min="4421" max="4421" width="12.1796875" bestFit="1" customWidth="1"/>
    <col min="4422" max="4422" width="15.1796875" bestFit="1" customWidth="1"/>
    <col min="4423" max="4423" width="12.1796875" bestFit="1" customWidth="1"/>
    <col min="4424" max="4424" width="15.1796875" bestFit="1" customWidth="1"/>
    <col min="4425" max="4425" width="12.1796875" bestFit="1" customWidth="1"/>
    <col min="4426" max="4426" width="15.1796875" bestFit="1" customWidth="1"/>
    <col min="4427" max="4427" width="12.1796875" bestFit="1" customWidth="1"/>
    <col min="4428" max="4428" width="15.1796875" bestFit="1" customWidth="1"/>
    <col min="4429" max="4429" width="12.1796875" bestFit="1" customWidth="1"/>
    <col min="4430" max="4430" width="15.1796875" bestFit="1" customWidth="1"/>
    <col min="4431" max="4431" width="12.1796875" bestFit="1" customWidth="1"/>
    <col min="4432" max="4432" width="15.1796875" bestFit="1" customWidth="1"/>
    <col min="4433" max="4433" width="12.1796875" bestFit="1" customWidth="1"/>
    <col min="4434" max="4434" width="15.1796875" bestFit="1" customWidth="1"/>
    <col min="4435" max="4435" width="12.1796875" bestFit="1" customWidth="1"/>
    <col min="4436" max="4436" width="15.1796875" bestFit="1" customWidth="1"/>
    <col min="4437" max="4437" width="12.1796875" bestFit="1" customWidth="1"/>
    <col min="4438" max="4438" width="15.1796875" bestFit="1" customWidth="1"/>
    <col min="4439" max="4439" width="12.1796875" bestFit="1" customWidth="1"/>
    <col min="4440" max="4440" width="15.1796875" bestFit="1" customWidth="1"/>
    <col min="4441" max="4441" width="12.1796875" bestFit="1" customWidth="1"/>
    <col min="4442" max="4442" width="15.1796875" bestFit="1" customWidth="1"/>
    <col min="4443" max="4443" width="12.1796875" bestFit="1" customWidth="1"/>
    <col min="4444" max="4444" width="15.1796875" bestFit="1" customWidth="1"/>
    <col min="4445" max="4445" width="12.1796875" bestFit="1" customWidth="1"/>
    <col min="4446" max="4446" width="15.1796875" bestFit="1" customWidth="1"/>
    <col min="4447" max="4447" width="12.1796875" bestFit="1" customWidth="1"/>
    <col min="4448" max="4448" width="15.1796875" bestFit="1" customWidth="1"/>
    <col min="4449" max="4449" width="12.1796875" bestFit="1" customWidth="1"/>
    <col min="4450" max="4450" width="15.1796875" bestFit="1" customWidth="1"/>
    <col min="4451" max="4451" width="12.1796875" bestFit="1" customWidth="1"/>
    <col min="4452" max="4452" width="15.1796875" bestFit="1" customWidth="1"/>
    <col min="4453" max="4453" width="12.1796875" bestFit="1" customWidth="1"/>
    <col min="4454" max="4454" width="15.1796875" bestFit="1" customWidth="1"/>
    <col min="4455" max="4455" width="12.1796875" bestFit="1" customWidth="1"/>
    <col min="4456" max="4456" width="15.1796875" bestFit="1" customWidth="1"/>
    <col min="4457" max="4457" width="12.1796875" bestFit="1" customWidth="1"/>
    <col min="4458" max="4458" width="15.1796875" bestFit="1" customWidth="1"/>
    <col min="4459" max="4459" width="12.1796875" bestFit="1" customWidth="1"/>
    <col min="4460" max="4460" width="15.1796875" bestFit="1" customWidth="1"/>
    <col min="4461" max="4461" width="12.1796875" bestFit="1" customWidth="1"/>
    <col min="4462" max="4462" width="15.1796875" bestFit="1" customWidth="1"/>
    <col min="4463" max="4463" width="12.1796875" bestFit="1" customWidth="1"/>
    <col min="4464" max="4464" width="15.1796875" bestFit="1" customWidth="1"/>
    <col min="4465" max="4465" width="12.1796875" bestFit="1" customWidth="1"/>
    <col min="4466" max="4466" width="15.1796875" bestFit="1" customWidth="1"/>
    <col min="4467" max="4467" width="12.1796875" bestFit="1" customWidth="1"/>
    <col min="4468" max="4468" width="15.1796875" bestFit="1" customWidth="1"/>
    <col min="4469" max="4469" width="12.1796875" bestFit="1" customWidth="1"/>
    <col min="4470" max="4470" width="15.1796875" bestFit="1" customWidth="1"/>
    <col min="4471" max="4471" width="12.1796875" bestFit="1" customWidth="1"/>
    <col min="4472" max="4472" width="15.1796875" bestFit="1" customWidth="1"/>
    <col min="4473" max="4473" width="12.1796875" bestFit="1" customWidth="1"/>
    <col min="4474" max="4474" width="15.1796875" bestFit="1" customWidth="1"/>
    <col min="4475" max="4475" width="12.1796875" bestFit="1" customWidth="1"/>
    <col min="4476" max="4476" width="15.1796875" bestFit="1" customWidth="1"/>
    <col min="4477" max="4477" width="12.1796875" bestFit="1" customWidth="1"/>
    <col min="4478" max="4478" width="15.1796875" bestFit="1" customWidth="1"/>
    <col min="4479" max="4479" width="12.1796875" bestFit="1" customWidth="1"/>
    <col min="4480" max="4480" width="15.1796875" bestFit="1" customWidth="1"/>
    <col min="4481" max="4481" width="12.1796875" bestFit="1" customWidth="1"/>
    <col min="4482" max="4482" width="15.1796875" bestFit="1" customWidth="1"/>
    <col min="4483" max="4483" width="12.1796875" bestFit="1" customWidth="1"/>
    <col min="4484" max="4484" width="15.1796875" bestFit="1" customWidth="1"/>
    <col min="4485" max="4485" width="12.1796875" bestFit="1" customWidth="1"/>
    <col min="4486" max="4486" width="15.1796875" bestFit="1" customWidth="1"/>
    <col min="4487" max="4487" width="12.1796875" bestFit="1" customWidth="1"/>
    <col min="4488" max="4488" width="15.1796875" bestFit="1" customWidth="1"/>
    <col min="4489" max="4489" width="12.1796875" bestFit="1" customWidth="1"/>
    <col min="4490" max="4490" width="15.1796875" bestFit="1" customWidth="1"/>
    <col min="4491" max="4491" width="12.1796875" bestFit="1" customWidth="1"/>
    <col min="4492" max="4492" width="15.1796875" bestFit="1" customWidth="1"/>
    <col min="4493" max="4493" width="12.1796875" bestFit="1" customWidth="1"/>
    <col min="4494" max="4494" width="15.1796875" bestFit="1" customWidth="1"/>
    <col min="4495" max="4495" width="12.1796875" bestFit="1" customWidth="1"/>
    <col min="4496" max="4496" width="15.1796875" bestFit="1" customWidth="1"/>
    <col min="4497" max="4497" width="12.1796875" bestFit="1" customWidth="1"/>
    <col min="4498" max="4498" width="15.1796875" bestFit="1" customWidth="1"/>
    <col min="4499" max="4499" width="12.1796875" bestFit="1" customWidth="1"/>
    <col min="4500" max="4500" width="15.1796875" bestFit="1" customWidth="1"/>
    <col min="4501" max="4501" width="12.1796875" bestFit="1" customWidth="1"/>
    <col min="4502" max="4502" width="15.1796875" bestFit="1" customWidth="1"/>
    <col min="4503" max="4503" width="12.1796875" bestFit="1" customWidth="1"/>
    <col min="4504" max="4504" width="15.1796875" bestFit="1" customWidth="1"/>
    <col min="4505" max="4505" width="12.1796875" bestFit="1" customWidth="1"/>
    <col min="4506" max="4506" width="15.1796875" bestFit="1" customWidth="1"/>
    <col min="4507" max="4507" width="12.1796875" bestFit="1" customWidth="1"/>
    <col min="4508" max="4508" width="15.1796875" bestFit="1" customWidth="1"/>
    <col min="4509" max="4509" width="12.1796875" bestFit="1" customWidth="1"/>
    <col min="4510" max="4510" width="15.1796875" bestFit="1" customWidth="1"/>
    <col min="4511" max="4511" width="12.1796875" bestFit="1" customWidth="1"/>
    <col min="4512" max="4512" width="15.1796875" bestFit="1" customWidth="1"/>
    <col min="4513" max="4513" width="12.1796875" bestFit="1" customWidth="1"/>
    <col min="4514" max="4514" width="15.1796875" bestFit="1" customWidth="1"/>
    <col min="4515" max="4515" width="12.1796875" bestFit="1" customWidth="1"/>
    <col min="4516" max="4516" width="15.1796875" bestFit="1" customWidth="1"/>
    <col min="4517" max="4517" width="12.1796875" bestFit="1" customWidth="1"/>
    <col min="4518" max="4518" width="15.1796875" bestFit="1" customWidth="1"/>
    <col min="4519" max="4519" width="12.1796875" bestFit="1" customWidth="1"/>
    <col min="4520" max="4520" width="15.1796875" bestFit="1" customWidth="1"/>
    <col min="4521" max="4521" width="12.1796875" bestFit="1" customWidth="1"/>
    <col min="4522" max="4522" width="15.1796875" bestFit="1" customWidth="1"/>
    <col min="4523" max="4523" width="12.1796875" bestFit="1" customWidth="1"/>
    <col min="4524" max="4524" width="15.1796875" bestFit="1" customWidth="1"/>
    <col min="4525" max="4525" width="12.1796875" bestFit="1" customWidth="1"/>
    <col min="4526" max="4526" width="15.1796875" bestFit="1" customWidth="1"/>
    <col min="4527" max="4527" width="12.1796875" bestFit="1" customWidth="1"/>
    <col min="4528" max="4528" width="15.1796875" bestFit="1" customWidth="1"/>
    <col min="4529" max="4529" width="12.1796875" bestFit="1" customWidth="1"/>
    <col min="4530" max="4530" width="15.1796875" bestFit="1" customWidth="1"/>
    <col min="4531" max="4531" width="12.1796875" bestFit="1" customWidth="1"/>
    <col min="4532" max="4532" width="15.1796875" bestFit="1" customWidth="1"/>
    <col min="4533" max="4533" width="12.1796875" bestFit="1" customWidth="1"/>
    <col min="4534" max="4534" width="15.1796875" bestFit="1" customWidth="1"/>
    <col min="4535" max="4535" width="12.1796875" bestFit="1" customWidth="1"/>
    <col min="4536" max="4536" width="15.1796875" bestFit="1" customWidth="1"/>
    <col min="4537" max="4537" width="12.1796875" bestFit="1" customWidth="1"/>
    <col min="4538" max="4538" width="15.1796875" bestFit="1" customWidth="1"/>
    <col min="4539" max="4539" width="12.1796875" bestFit="1" customWidth="1"/>
    <col min="4540" max="4540" width="15.1796875" bestFit="1" customWidth="1"/>
    <col min="4541" max="4541" width="12.1796875" bestFit="1" customWidth="1"/>
    <col min="4542" max="4542" width="15.1796875" bestFit="1" customWidth="1"/>
    <col min="4543" max="4543" width="12.1796875" bestFit="1" customWidth="1"/>
    <col min="4544" max="4544" width="15.1796875" bestFit="1" customWidth="1"/>
    <col min="4545" max="4545" width="12.1796875" bestFit="1" customWidth="1"/>
    <col min="4546" max="4546" width="15.1796875" bestFit="1" customWidth="1"/>
    <col min="4547" max="4547" width="12.1796875" bestFit="1" customWidth="1"/>
    <col min="4548" max="4548" width="15.1796875" bestFit="1" customWidth="1"/>
    <col min="4549" max="4549" width="12.1796875" bestFit="1" customWidth="1"/>
    <col min="4550" max="4550" width="15.1796875" bestFit="1" customWidth="1"/>
    <col min="4551" max="4551" width="12.1796875" bestFit="1" customWidth="1"/>
    <col min="4552" max="4552" width="15.1796875" bestFit="1" customWidth="1"/>
    <col min="4553" max="4553" width="12.1796875" bestFit="1" customWidth="1"/>
    <col min="4554" max="4554" width="15.1796875" bestFit="1" customWidth="1"/>
    <col min="4555" max="4555" width="12.1796875" bestFit="1" customWidth="1"/>
    <col min="4556" max="4556" width="15.1796875" bestFit="1" customWidth="1"/>
    <col min="4557" max="4557" width="12.1796875" bestFit="1" customWidth="1"/>
    <col min="4558" max="4558" width="15.1796875" bestFit="1" customWidth="1"/>
    <col min="4559" max="4559" width="12.1796875" bestFit="1" customWidth="1"/>
    <col min="4560" max="4560" width="15.1796875" bestFit="1" customWidth="1"/>
    <col min="4561" max="4561" width="12.1796875" bestFit="1" customWidth="1"/>
    <col min="4562" max="4562" width="15.1796875" bestFit="1" customWidth="1"/>
    <col min="4563" max="4563" width="12.1796875" bestFit="1" customWidth="1"/>
    <col min="4564" max="4564" width="15.1796875" bestFit="1" customWidth="1"/>
    <col min="4565" max="4565" width="12.1796875" bestFit="1" customWidth="1"/>
    <col min="4566" max="4566" width="15.1796875" bestFit="1" customWidth="1"/>
    <col min="4567" max="4567" width="12.1796875" bestFit="1" customWidth="1"/>
    <col min="4568" max="4568" width="15.1796875" bestFit="1" customWidth="1"/>
    <col min="4569" max="4569" width="12.1796875" bestFit="1" customWidth="1"/>
    <col min="4570" max="4570" width="15.1796875" bestFit="1" customWidth="1"/>
    <col min="4571" max="4571" width="12.1796875" bestFit="1" customWidth="1"/>
    <col min="4572" max="4572" width="15.1796875" bestFit="1" customWidth="1"/>
    <col min="4573" max="4573" width="12.1796875" bestFit="1" customWidth="1"/>
    <col min="4574" max="4574" width="15.1796875" bestFit="1" customWidth="1"/>
    <col min="4575" max="4575" width="12.1796875" bestFit="1" customWidth="1"/>
    <col min="4576" max="4576" width="15.1796875" bestFit="1" customWidth="1"/>
    <col min="4577" max="4577" width="12.1796875" bestFit="1" customWidth="1"/>
    <col min="4578" max="4578" width="15.1796875" bestFit="1" customWidth="1"/>
    <col min="4579" max="4579" width="12.1796875" bestFit="1" customWidth="1"/>
    <col min="4580" max="4580" width="15.1796875" bestFit="1" customWidth="1"/>
    <col min="4581" max="4581" width="12.1796875" bestFit="1" customWidth="1"/>
    <col min="4582" max="4582" width="15.1796875" bestFit="1" customWidth="1"/>
    <col min="4583" max="4583" width="12.1796875" bestFit="1" customWidth="1"/>
    <col min="4584" max="4584" width="15.1796875" bestFit="1" customWidth="1"/>
    <col min="4585" max="4585" width="12.1796875" bestFit="1" customWidth="1"/>
    <col min="4586" max="4586" width="15.1796875" bestFit="1" customWidth="1"/>
    <col min="4587" max="4587" width="12.1796875" bestFit="1" customWidth="1"/>
    <col min="4588" max="4588" width="15.1796875" bestFit="1" customWidth="1"/>
    <col min="4589" max="4589" width="12.1796875" bestFit="1" customWidth="1"/>
    <col min="4590" max="4590" width="15.1796875" bestFit="1" customWidth="1"/>
    <col min="4591" max="4591" width="12.1796875" bestFit="1" customWidth="1"/>
    <col min="4592" max="4592" width="15.1796875" bestFit="1" customWidth="1"/>
    <col min="4593" max="4593" width="12.1796875" bestFit="1" customWidth="1"/>
    <col min="4594" max="4594" width="15.1796875" bestFit="1" customWidth="1"/>
    <col min="4595" max="4595" width="12.1796875" bestFit="1" customWidth="1"/>
    <col min="4596" max="4596" width="15.1796875" bestFit="1" customWidth="1"/>
    <col min="4597" max="4597" width="12.1796875" bestFit="1" customWidth="1"/>
    <col min="4598" max="4598" width="15.1796875" bestFit="1" customWidth="1"/>
    <col min="4599" max="4599" width="12.1796875" bestFit="1" customWidth="1"/>
    <col min="4600" max="4600" width="15.1796875" bestFit="1" customWidth="1"/>
    <col min="4601" max="4601" width="12.1796875" bestFit="1" customWidth="1"/>
    <col min="4602" max="4602" width="15.1796875" bestFit="1" customWidth="1"/>
    <col min="4603" max="4603" width="12.1796875" bestFit="1" customWidth="1"/>
    <col min="4604" max="4604" width="15.1796875" bestFit="1" customWidth="1"/>
    <col min="4605" max="4605" width="12.1796875" bestFit="1" customWidth="1"/>
    <col min="4606" max="4606" width="15.1796875" bestFit="1" customWidth="1"/>
    <col min="4607" max="4607" width="12.1796875" bestFit="1" customWidth="1"/>
    <col min="4608" max="4608" width="15.1796875" bestFit="1" customWidth="1"/>
    <col min="4609" max="4609" width="12.1796875" bestFit="1" customWidth="1"/>
    <col min="4610" max="4610" width="15.1796875" bestFit="1" customWidth="1"/>
    <col min="4611" max="4611" width="12.1796875" bestFit="1" customWidth="1"/>
    <col min="4612" max="4612" width="15.1796875" bestFit="1" customWidth="1"/>
    <col min="4613" max="4613" width="12.1796875" bestFit="1" customWidth="1"/>
    <col min="4614" max="4614" width="15.1796875" bestFit="1" customWidth="1"/>
    <col min="4615" max="4615" width="12.1796875" bestFit="1" customWidth="1"/>
    <col min="4616" max="4616" width="15.1796875" bestFit="1" customWidth="1"/>
    <col min="4617" max="4617" width="12.1796875" bestFit="1" customWidth="1"/>
    <col min="4618" max="4618" width="15.1796875" bestFit="1" customWidth="1"/>
    <col min="4619" max="4619" width="12.1796875" bestFit="1" customWidth="1"/>
    <col min="4620" max="4620" width="15.1796875" bestFit="1" customWidth="1"/>
    <col min="4621" max="4621" width="12.1796875" bestFit="1" customWidth="1"/>
    <col min="4622" max="4622" width="15.1796875" bestFit="1" customWidth="1"/>
    <col min="4623" max="4623" width="12.1796875" bestFit="1" customWidth="1"/>
    <col min="4624" max="4624" width="15.1796875" bestFit="1" customWidth="1"/>
    <col min="4625" max="4625" width="12.1796875" bestFit="1" customWidth="1"/>
    <col min="4626" max="4626" width="15.1796875" bestFit="1" customWidth="1"/>
    <col min="4627" max="4627" width="12.1796875" bestFit="1" customWidth="1"/>
    <col min="4628" max="4628" width="15.1796875" bestFit="1" customWidth="1"/>
    <col min="4629" max="4629" width="12.1796875" bestFit="1" customWidth="1"/>
    <col min="4630" max="4630" width="15.1796875" bestFit="1" customWidth="1"/>
    <col min="4631" max="4631" width="12.1796875" bestFit="1" customWidth="1"/>
    <col min="4632" max="4632" width="15.1796875" bestFit="1" customWidth="1"/>
    <col min="4633" max="4633" width="12.1796875" bestFit="1" customWidth="1"/>
    <col min="4634" max="4634" width="15.1796875" bestFit="1" customWidth="1"/>
    <col min="4635" max="4635" width="12.1796875" bestFit="1" customWidth="1"/>
    <col min="4636" max="4636" width="15.1796875" bestFit="1" customWidth="1"/>
    <col min="4637" max="4637" width="12.1796875" bestFit="1" customWidth="1"/>
    <col min="4638" max="4638" width="15.1796875" bestFit="1" customWidth="1"/>
    <col min="4639" max="4639" width="12.1796875" bestFit="1" customWidth="1"/>
    <col min="4640" max="4640" width="15.1796875" bestFit="1" customWidth="1"/>
    <col min="4641" max="4641" width="12.1796875" bestFit="1" customWidth="1"/>
    <col min="4642" max="4642" width="15.1796875" bestFit="1" customWidth="1"/>
    <col min="4643" max="4643" width="12.1796875" bestFit="1" customWidth="1"/>
    <col min="4644" max="4644" width="15.1796875" bestFit="1" customWidth="1"/>
    <col min="4645" max="4645" width="12.1796875" bestFit="1" customWidth="1"/>
    <col min="4646" max="4646" width="15.1796875" bestFit="1" customWidth="1"/>
    <col min="4647" max="4647" width="12.1796875" bestFit="1" customWidth="1"/>
    <col min="4648" max="4648" width="15.1796875" bestFit="1" customWidth="1"/>
    <col min="4649" max="4649" width="12.1796875" bestFit="1" customWidth="1"/>
    <col min="4650" max="4650" width="15.1796875" bestFit="1" customWidth="1"/>
    <col min="4651" max="4651" width="12.1796875" bestFit="1" customWidth="1"/>
    <col min="4652" max="4652" width="15.1796875" bestFit="1" customWidth="1"/>
    <col min="4653" max="4653" width="12.1796875" bestFit="1" customWidth="1"/>
    <col min="4654" max="4654" width="15.1796875" bestFit="1" customWidth="1"/>
    <col min="4655" max="4655" width="12.1796875" bestFit="1" customWidth="1"/>
    <col min="4656" max="4656" width="15.1796875" bestFit="1" customWidth="1"/>
    <col min="4657" max="4657" width="12.1796875" bestFit="1" customWidth="1"/>
    <col min="4658" max="4658" width="15.1796875" bestFit="1" customWidth="1"/>
    <col min="4659" max="4659" width="12.1796875" bestFit="1" customWidth="1"/>
    <col min="4660" max="4660" width="15.1796875" bestFit="1" customWidth="1"/>
    <col min="4661" max="4661" width="12.1796875" bestFit="1" customWidth="1"/>
    <col min="4662" max="4662" width="15.1796875" bestFit="1" customWidth="1"/>
    <col min="4663" max="4663" width="12.1796875" bestFit="1" customWidth="1"/>
    <col min="4664" max="4664" width="15.1796875" bestFit="1" customWidth="1"/>
    <col min="4665" max="4665" width="10.7265625" bestFit="1" customWidth="1"/>
  </cols>
  <sheetData>
    <row r="3" spans="1:15" x14ac:dyDescent="0.35">
      <c r="A3" s="64" t="s">
        <v>8403</v>
      </c>
      <c r="B3" s="64" t="s">
        <v>8405</v>
      </c>
      <c r="C3" s="65"/>
      <c r="D3" s="65"/>
      <c r="K3" s="23" t="s">
        <v>8408</v>
      </c>
      <c r="L3" s="117" t="s">
        <v>8407</v>
      </c>
      <c r="M3" s="118"/>
      <c r="N3" s="118"/>
      <c r="O3" s="119"/>
    </row>
    <row r="4" spans="1:15" x14ac:dyDescent="0.35">
      <c r="A4" s="64" t="s">
        <v>8406</v>
      </c>
      <c r="B4" s="65" t="s">
        <v>2380</v>
      </c>
      <c r="C4" s="65" t="s">
        <v>2383</v>
      </c>
      <c r="D4" s="65" t="s">
        <v>8401</v>
      </c>
      <c r="K4" s="70">
        <v>1</v>
      </c>
      <c r="L4" s="116" t="s">
        <v>8409</v>
      </c>
      <c r="M4" s="116"/>
      <c r="N4" s="116"/>
      <c r="O4" s="116"/>
    </row>
    <row r="5" spans="1:15" x14ac:dyDescent="0.35">
      <c r="A5" s="66" t="s">
        <v>2380</v>
      </c>
      <c r="B5" s="65">
        <v>1540</v>
      </c>
      <c r="C5" s="65">
        <v>307</v>
      </c>
      <c r="D5" s="65">
        <v>1847</v>
      </c>
      <c r="K5" s="70">
        <v>2</v>
      </c>
      <c r="L5" s="116" t="s">
        <v>8410</v>
      </c>
      <c r="M5" s="116"/>
      <c r="N5" s="116"/>
      <c r="O5" s="116"/>
    </row>
    <row r="6" spans="1:15" x14ac:dyDescent="0.35">
      <c r="A6" s="66" t="s">
        <v>2383</v>
      </c>
      <c r="B6" s="65">
        <v>404</v>
      </c>
      <c r="C6" s="65">
        <v>84</v>
      </c>
      <c r="D6" s="65">
        <v>488</v>
      </c>
      <c r="K6" s="70">
        <v>3</v>
      </c>
      <c r="L6" s="113" t="s">
        <v>8411</v>
      </c>
      <c r="M6" s="114"/>
      <c r="N6" s="114"/>
      <c r="O6" s="115"/>
    </row>
    <row r="7" spans="1:15" x14ac:dyDescent="0.35">
      <c r="A7" s="66" t="s">
        <v>8401</v>
      </c>
      <c r="B7" s="65">
        <v>1944</v>
      </c>
      <c r="C7" s="65">
        <v>391</v>
      </c>
      <c r="D7" s="65">
        <v>2335</v>
      </c>
      <c r="K7" s="70">
        <v>4</v>
      </c>
      <c r="L7" s="113" t="s">
        <v>8412</v>
      </c>
      <c r="M7" s="114"/>
      <c r="N7" s="114"/>
      <c r="O7" s="115"/>
    </row>
    <row r="19" spans="1:15" x14ac:dyDescent="0.35">
      <c r="A19" s="64" t="s">
        <v>8276</v>
      </c>
      <c r="B19" s="65" t="s">
        <v>8404</v>
      </c>
      <c r="K19" s="23" t="s">
        <v>8408</v>
      </c>
      <c r="L19" s="117" t="s">
        <v>8407</v>
      </c>
      <c r="M19" s="118"/>
      <c r="N19" s="118"/>
      <c r="O19" s="119"/>
    </row>
    <row r="20" spans="1:15" x14ac:dyDescent="0.35">
      <c r="A20" s="66" t="s">
        <v>8393</v>
      </c>
      <c r="B20" s="67">
        <v>4305290.1400000043</v>
      </c>
      <c r="K20" s="70">
        <v>1</v>
      </c>
      <c r="L20" s="116" t="s">
        <v>8413</v>
      </c>
      <c r="M20" s="116"/>
      <c r="N20" s="116"/>
      <c r="O20" s="116"/>
    </row>
    <row r="21" spans="1:15" x14ac:dyDescent="0.35">
      <c r="A21" s="66" t="s">
        <v>8391</v>
      </c>
      <c r="B21" s="67">
        <v>20343646.820000049</v>
      </c>
      <c r="K21" s="70">
        <v>2</v>
      </c>
      <c r="L21" s="116" t="s">
        <v>8415</v>
      </c>
      <c r="M21" s="116"/>
      <c r="N21" s="116"/>
      <c r="O21" s="116"/>
    </row>
    <row r="22" spans="1:15" x14ac:dyDescent="0.35">
      <c r="A22" s="66" t="s">
        <v>8392</v>
      </c>
      <c r="B22" s="67">
        <v>5729141.7700000023</v>
      </c>
      <c r="K22" s="70">
        <v>3</v>
      </c>
      <c r="L22" s="113" t="s">
        <v>8414</v>
      </c>
      <c r="M22" s="114"/>
      <c r="N22" s="114"/>
      <c r="O22" s="115"/>
    </row>
    <row r="23" spans="1:15" x14ac:dyDescent="0.35">
      <c r="A23" s="66" t="s">
        <v>8394</v>
      </c>
      <c r="B23" s="67">
        <v>1214279.8800000001</v>
      </c>
      <c r="K23" s="70">
        <v>4</v>
      </c>
      <c r="L23" s="113" t="s">
        <v>8416</v>
      </c>
      <c r="M23" s="114"/>
      <c r="N23" s="114"/>
      <c r="O23" s="115"/>
    </row>
    <row r="24" spans="1:15" x14ac:dyDescent="0.35">
      <c r="A24" s="66" t="s">
        <v>8401</v>
      </c>
      <c r="B24" s="67">
        <v>31592358.610000055</v>
      </c>
    </row>
  </sheetData>
  <mergeCells count="10">
    <mergeCell ref="L22:O22"/>
    <mergeCell ref="L23:O23"/>
    <mergeCell ref="L4:O4"/>
    <mergeCell ref="L5:O5"/>
    <mergeCell ref="L3:O3"/>
    <mergeCell ref="L19:O19"/>
    <mergeCell ref="L20:O20"/>
    <mergeCell ref="L21:O21"/>
    <mergeCell ref="L6:O6"/>
    <mergeCell ref="L7:O7"/>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54D2-ABA7-44B9-AFA8-D7CA3FC12339}">
  <sheetPr>
    <tabColor theme="9" tint="0.79998168889431442"/>
  </sheetPr>
  <dimension ref="A1:S2347"/>
  <sheetViews>
    <sheetView topLeftCell="A2300" workbookViewId="0">
      <selection activeCell="S2314" sqref="S2314"/>
    </sheetView>
  </sheetViews>
  <sheetFormatPr defaultColWidth="8.7265625" defaultRowHeight="14.5" x14ac:dyDescent="0.35"/>
  <cols>
    <col min="1" max="1" width="12.26953125" style="1" bestFit="1" customWidth="1"/>
    <col min="2" max="2" width="19.1796875" style="6" bestFit="1" customWidth="1"/>
    <col min="3" max="3" width="6.81640625" style="1" bestFit="1" customWidth="1"/>
    <col min="4" max="4" width="7.1796875" style="1" bestFit="1" customWidth="1"/>
    <col min="5" max="5" width="24.1796875" style="1" bestFit="1" customWidth="1"/>
    <col min="6" max="6" width="16.1796875" style="1" bestFit="1" customWidth="1"/>
    <col min="7" max="7" width="14.54296875" style="1" bestFit="1" customWidth="1"/>
    <col min="8" max="8" width="14.81640625" style="1" customWidth="1"/>
    <col min="9" max="9" width="8.54296875" style="1" bestFit="1" customWidth="1"/>
    <col min="10" max="10" width="14.26953125" style="1" bestFit="1" customWidth="1"/>
    <col min="11" max="11" width="15.54296875" style="1" bestFit="1" customWidth="1"/>
    <col min="12" max="12" width="13.1796875" style="74" bestFit="1" customWidth="1"/>
    <col min="13" max="13" width="12.54296875" style="84" bestFit="1" customWidth="1"/>
    <col min="14" max="14" width="12.81640625" style="1" bestFit="1" customWidth="1"/>
    <col min="15" max="15" width="8.54296875" style="1" bestFit="1" customWidth="1"/>
    <col min="16" max="16" width="9" style="1" bestFit="1" customWidth="1"/>
    <col min="17" max="17" width="4.453125" style="1" bestFit="1" customWidth="1"/>
    <col min="18" max="18" width="8.7265625" style="1"/>
    <col min="19" max="19" width="24.81640625" style="6" bestFit="1" customWidth="1"/>
    <col min="20" max="16384" width="8.7265625" style="1"/>
  </cols>
  <sheetData>
    <row r="1" spans="1:19" s="57" customFormat="1" ht="46.5" x14ac:dyDescent="0.35">
      <c r="A1" s="23" t="s">
        <v>0</v>
      </c>
      <c r="B1" s="23" t="s">
        <v>8381</v>
      </c>
      <c r="C1" s="23" t="s">
        <v>2373</v>
      </c>
      <c r="D1" s="23" t="s">
        <v>2374</v>
      </c>
      <c r="E1" s="23" t="s">
        <v>2375</v>
      </c>
      <c r="F1" s="23" t="s">
        <v>2376</v>
      </c>
      <c r="G1" s="23" t="s">
        <v>8382</v>
      </c>
      <c r="H1" s="97" t="s">
        <v>8383</v>
      </c>
      <c r="I1" s="23" t="s">
        <v>8384</v>
      </c>
      <c r="J1" s="23" t="s">
        <v>8276</v>
      </c>
      <c r="K1" s="23" t="s">
        <v>8385</v>
      </c>
      <c r="L1" s="99" t="s">
        <v>8386</v>
      </c>
      <c r="M1" s="100" t="s">
        <v>8387</v>
      </c>
      <c r="N1" s="23" t="s">
        <v>8388</v>
      </c>
      <c r="O1" s="23" t="s">
        <v>8389</v>
      </c>
      <c r="P1" s="23" t="s">
        <v>8</v>
      </c>
      <c r="Q1" s="23" t="s">
        <v>8390</v>
      </c>
      <c r="S1" s="85"/>
    </row>
    <row r="2" spans="1:19" x14ac:dyDescent="0.35">
      <c r="A2" s="14" t="s">
        <v>2372</v>
      </c>
      <c r="B2" s="39" t="s">
        <v>4751</v>
      </c>
      <c r="C2" s="14">
        <v>47.41</v>
      </c>
      <c r="D2" s="14">
        <v>7.47</v>
      </c>
      <c r="E2" s="14" t="s">
        <v>2380</v>
      </c>
      <c r="F2" s="14" t="s">
        <v>2380</v>
      </c>
      <c r="G2" s="14" t="s">
        <v>2380</v>
      </c>
      <c r="H2" s="14">
        <v>0</v>
      </c>
      <c r="I2" s="14" t="s">
        <v>2383</v>
      </c>
      <c r="J2" s="14" t="s">
        <v>8391</v>
      </c>
      <c r="K2" s="14" t="s">
        <v>8397</v>
      </c>
      <c r="L2" s="60">
        <v>25123</v>
      </c>
      <c r="M2" s="86">
        <v>63770.43</v>
      </c>
      <c r="N2" s="14" t="s">
        <v>16</v>
      </c>
      <c r="O2" s="14" t="s">
        <v>12</v>
      </c>
      <c r="P2" s="14" t="s">
        <v>13</v>
      </c>
      <c r="Q2" s="14">
        <v>55</v>
      </c>
    </row>
    <row r="3" spans="1:19" x14ac:dyDescent="0.35">
      <c r="A3" s="14" t="s">
        <v>2371</v>
      </c>
      <c r="B3" s="39" t="s">
        <v>7361</v>
      </c>
      <c r="C3" s="14">
        <v>30.36</v>
      </c>
      <c r="D3" s="14">
        <v>5.77</v>
      </c>
      <c r="E3" s="14" t="s">
        <v>2380</v>
      </c>
      <c r="F3" s="14" t="s">
        <v>2380</v>
      </c>
      <c r="G3" s="14" t="s">
        <v>2380</v>
      </c>
      <c r="H3" s="14">
        <v>0</v>
      </c>
      <c r="I3" s="14" t="s">
        <v>2383</v>
      </c>
      <c r="J3" s="14" t="s">
        <v>8391</v>
      </c>
      <c r="K3" s="14" t="s">
        <v>8398</v>
      </c>
      <c r="L3" s="60">
        <v>28284</v>
      </c>
      <c r="M3" s="86">
        <v>62592.87</v>
      </c>
      <c r="N3" s="14" t="s">
        <v>11</v>
      </c>
      <c r="O3" s="14" t="s">
        <v>12</v>
      </c>
      <c r="P3" s="14" t="s">
        <v>13</v>
      </c>
      <c r="Q3" s="14">
        <v>46</v>
      </c>
    </row>
    <row r="4" spans="1:19" x14ac:dyDescent="0.35">
      <c r="A4" s="14" t="s">
        <v>2370</v>
      </c>
      <c r="B4" s="39" t="s">
        <v>4755</v>
      </c>
      <c r="C4" s="14">
        <v>34.484999999999999</v>
      </c>
      <c r="D4" s="14">
        <v>11.87</v>
      </c>
      <c r="E4" s="14" t="s">
        <v>2383</v>
      </c>
      <c r="F4" s="14" t="s">
        <v>2380</v>
      </c>
      <c r="G4" s="14" t="s">
        <v>2380</v>
      </c>
      <c r="H4" s="14">
        <v>2</v>
      </c>
      <c r="I4" s="14" t="s">
        <v>2383</v>
      </c>
      <c r="J4" s="14" t="s">
        <v>8391</v>
      </c>
      <c r="K4" s="14" t="s">
        <v>8399</v>
      </c>
      <c r="L4" s="60">
        <v>25822</v>
      </c>
      <c r="M4" s="86">
        <v>60021.4</v>
      </c>
      <c r="N4" s="14" t="s">
        <v>16</v>
      </c>
      <c r="O4" s="14" t="s">
        <v>16</v>
      </c>
      <c r="P4" s="14" t="s">
        <v>23</v>
      </c>
      <c r="Q4" s="14">
        <v>53</v>
      </c>
    </row>
    <row r="5" spans="1:19" x14ac:dyDescent="0.35">
      <c r="A5" s="14" t="s">
        <v>2369</v>
      </c>
      <c r="B5" s="39" t="s">
        <v>4757</v>
      </c>
      <c r="C5" s="14">
        <v>38.094999999999999</v>
      </c>
      <c r="D5" s="14">
        <v>6.05</v>
      </c>
      <c r="E5" s="14" t="s">
        <v>2380</v>
      </c>
      <c r="F5" s="14" t="s">
        <v>2380</v>
      </c>
      <c r="G5" s="14" t="s">
        <v>2380</v>
      </c>
      <c r="H5" s="14">
        <v>0</v>
      </c>
      <c r="I5" s="14" t="s">
        <v>2383</v>
      </c>
      <c r="J5" s="14" t="s">
        <v>8391</v>
      </c>
      <c r="K5" s="14" t="s">
        <v>8398</v>
      </c>
      <c r="L5" s="60">
        <v>33395</v>
      </c>
      <c r="M5" s="86">
        <v>58571.07</v>
      </c>
      <c r="N5" s="14" t="s">
        <v>16</v>
      </c>
      <c r="O5" s="14" t="s">
        <v>12</v>
      </c>
      <c r="P5" s="14" t="s">
        <v>247</v>
      </c>
      <c r="Q5" s="14">
        <v>32</v>
      </c>
    </row>
    <row r="6" spans="1:19" x14ac:dyDescent="0.35">
      <c r="A6" s="14" t="s">
        <v>2368</v>
      </c>
      <c r="B6" s="39" t="s">
        <v>4759</v>
      </c>
      <c r="C6" s="14">
        <v>35.53</v>
      </c>
      <c r="D6" s="14">
        <v>5.45</v>
      </c>
      <c r="E6" s="14" t="s">
        <v>2380</v>
      </c>
      <c r="F6" s="14" t="s">
        <v>2380</v>
      </c>
      <c r="G6" s="14" t="s">
        <v>2380</v>
      </c>
      <c r="H6" s="14">
        <v>0</v>
      </c>
      <c r="I6" s="14" t="s">
        <v>2383</v>
      </c>
      <c r="J6" s="14" t="s">
        <v>8391</v>
      </c>
      <c r="K6" s="14" t="s">
        <v>8398</v>
      </c>
      <c r="L6" s="60">
        <v>32678</v>
      </c>
      <c r="M6" s="86">
        <v>55135.4</v>
      </c>
      <c r="N6" s="14" t="s">
        <v>16</v>
      </c>
      <c r="O6" s="14" t="s">
        <v>11</v>
      </c>
      <c r="P6" s="14" t="s">
        <v>23</v>
      </c>
      <c r="Q6" s="14">
        <v>34</v>
      </c>
    </row>
    <row r="7" spans="1:19" x14ac:dyDescent="0.35">
      <c r="A7" s="14" t="s">
        <v>2367</v>
      </c>
      <c r="B7" s="39" t="s">
        <v>7362</v>
      </c>
      <c r="C7" s="14">
        <v>32.799999999999997</v>
      </c>
      <c r="D7" s="14">
        <v>6.59</v>
      </c>
      <c r="E7" s="14" t="s">
        <v>2380</v>
      </c>
      <c r="F7" s="14" t="s">
        <v>2380</v>
      </c>
      <c r="G7" s="14" t="s">
        <v>2380</v>
      </c>
      <c r="H7" s="14">
        <v>0</v>
      </c>
      <c r="I7" s="14" t="s">
        <v>2383</v>
      </c>
      <c r="J7" s="14" t="s">
        <v>8391</v>
      </c>
      <c r="K7" s="14" t="s">
        <v>8397</v>
      </c>
      <c r="L7" s="60">
        <v>22862</v>
      </c>
      <c r="M7" s="86">
        <v>52590.83</v>
      </c>
      <c r="N7" s="14" t="s">
        <v>16</v>
      </c>
      <c r="O7" s="14" t="s">
        <v>12</v>
      </c>
      <c r="P7" s="14" t="s">
        <v>42</v>
      </c>
      <c r="Q7" s="14">
        <v>61</v>
      </c>
    </row>
    <row r="8" spans="1:19" x14ac:dyDescent="0.35">
      <c r="A8" s="14" t="s">
        <v>2366</v>
      </c>
      <c r="B8" s="39" t="s">
        <v>4762</v>
      </c>
      <c r="C8" s="14">
        <v>36.4</v>
      </c>
      <c r="D8" s="14">
        <v>6.07</v>
      </c>
      <c r="E8" s="14" t="s">
        <v>2380</v>
      </c>
      <c r="F8" s="14" t="s">
        <v>2380</v>
      </c>
      <c r="G8" s="14" t="s">
        <v>2380</v>
      </c>
      <c r="H8" s="14">
        <v>0</v>
      </c>
      <c r="I8" s="14" t="s">
        <v>2383</v>
      </c>
      <c r="J8" s="14" t="s">
        <v>8391</v>
      </c>
      <c r="K8" s="14" t="s">
        <v>8398</v>
      </c>
      <c r="L8" s="60">
        <v>34634</v>
      </c>
      <c r="M8" s="86">
        <v>51194.559999999998</v>
      </c>
      <c r="N8" s="14" t="s">
        <v>16</v>
      </c>
      <c r="O8" s="14" t="s">
        <v>12</v>
      </c>
      <c r="P8" s="14" t="s">
        <v>42</v>
      </c>
      <c r="Q8" s="14">
        <v>29</v>
      </c>
    </row>
    <row r="9" spans="1:19" x14ac:dyDescent="0.35">
      <c r="A9" s="14" t="s">
        <v>2365</v>
      </c>
      <c r="B9" s="39" t="s">
        <v>4764</v>
      </c>
      <c r="C9" s="14">
        <v>36.96</v>
      </c>
      <c r="D9" s="14">
        <v>7.93</v>
      </c>
      <c r="E9" s="14" t="s">
        <v>2380</v>
      </c>
      <c r="F9" s="14" t="s">
        <v>2380</v>
      </c>
      <c r="G9" s="14" t="s">
        <v>2380</v>
      </c>
      <c r="H9" s="14">
        <v>3</v>
      </c>
      <c r="I9" s="14" t="s">
        <v>2383</v>
      </c>
      <c r="J9" s="14" t="s">
        <v>8391</v>
      </c>
      <c r="K9" s="14" t="s">
        <v>8397</v>
      </c>
      <c r="L9" s="60">
        <v>21363</v>
      </c>
      <c r="M9" s="86">
        <v>49577.66</v>
      </c>
      <c r="N9" s="14" t="s">
        <v>11</v>
      </c>
      <c r="O9" s="14" t="s">
        <v>11</v>
      </c>
      <c r="P9" s="14" t="s">
        <v>13</v>
      </c>
      <c r="Q9" s="14">
        <v>65</v>
      </c>
    </row>
    <row r="10" spans="1:19" x14ac:dyDescent="0.35">
      <c r="A10" s="14" t="s">
        <v>2364</v>
      </c>
      <c r="B10" s="39" t="s">
        <v>7363</v>
      </c>
      <c r="C10" s="14">
        <v>41.14</v>
      </c>
      <c r="D10" s="14">
        <v>9.58</v>
      </c>
      <c r="E10" s="14" t="s">
        <v>2383</v>
      </c>
      <c r="F10" s="14" t="s">
        <v>2380</v>
      </c>
      <c r="G10" s="14" t="s">
        <v>2383</v>
      </c>
      <c r="H10" s="14">
        <v>1</v>
      </c>
      <c r="I10" s="14" t="s">
        <v>2383</v>
      </c>
      <c r="J10" s="14" t="s">
        <v>8391</v>
      </c>
      <c r="K10" s="14" t="s">
        <v>8397</v>
      </c>
      <c r="L10" s="60">
        <v>23258</v>
      </c>
      <c r="M10" s="86">
        <v>48970.25</v>
      </c>
      <c r="N10" s="14" t="s">
        <v>16</v>
      </c>
      <c r="O10" s="14" t="s">
        <v>11</v>
      </c>
      <c r="P10" s="14" t="s">
        <v>13</v>
      </c>
      <c r="Q10" s="14">
        <v>60</v>
      </c>
    </row>
    <row r="11" spans="1:19" x14ac:dyDescent="0.35">
      <c r="A11" s="14" t="s">
        <v>2363</v>
      </c>
      <c r="B11" s="39" t="s">
        <v>7364</v>
      </c>
      <c r="C11" s="14">
        <v>38.06</v>
      </c>
      <c r="D11" s="14">
        <v>10.79</v>
      </c>
      <c r="E11" s="14" t="s">
        <v>2380</v>
      </c>
      <c r="F11" s="14" t="s">
        <v>2380</v>
      </c>
      <c r="G11" s="14" t="s">
        <v>2380</v>
      </c>
      <c r="H11" s="14">
        <v>0</v>
      </c>
      <c r="I11" s="14" t="s">
        <v>2383</v>
      </c>
      <c r="J11" s="14" t="s">
        <v>8391</v>
      </c>
      <c r="K11" s="14" t="s">
        <v>8397</v>
      </c>
      <c r="L11" s="60">
        <v>28853</v>
      </c>
      <c r="M11" s="86">
        <v>48885.14</v>
      </c>
      <c r="N11" s="14" t="s">
        <v>16</v>
      </c>
      <c r="O11" s="14" t="s">
        <v>11</v>
      </c>
      <c r="P11" s="14" t="s">
        <v>13</v>
      </c>
      <c r="Q11" s="14">
        <v>44</v>
      </c>
    </row>
    <row r="12" spans="1:19" x14ac:dyDescent="0.35">
      <c r="A12" s="14" t="s">
        <v>2362</v>
      </c>
      <c r="B12" s="39" t="s">
        <v>7365</v>
      </c>
      <c r="C12" s="14">
        <v>37.700000000000003</v>
      </c>
      <c r="D12" s="14">
        <v>5.96</v>
      </c>
      <c r="E12" s="14" t="s">
        <v>2383</v>
      </c>
      <c r="F12" s="14" t="s">
        <v>2380</v>
      </c>
      <c r="G12" s="14" t="s">
        <v>2380</v>
      </c>
      <c r="H12" s="14">
        <v>2</v>
      </c>
      <c r="I12" s="14" t="s">
        <v>2383</v>
      </c>
      <c r="J12" s="14" t="s">
        <v>8391</v>
      </c>
      <c r="K12" s="14" t="s">
        <v>8399</v>
      </c>
      <c r="L12" s="60">
        <v>21753</v>
      </c>
      <c r="M12" s="86">
        <v>48824.45</v>
      </c>
      <c r="N12" s="14" t="s">
        <v>11</v>
      </c>
      <c r="O12" s="14" t="s">
        <v>16</v>
      </c>
      <c r="P12" s="14" t="s">
        <v>42</v>
      </c>
      <c r="Q12" s="14">
        <v>64</v>
      </c>
    </row>
    <row r="13" spans="1:19" x14ac:dyDescent="0.35">
      <c r="A13" s="14" t="s">
        <v>2361</v>
      </c>
      <c r="B13" s="39" t="s">
        <v>4771</v>
      </c>
      <c r="C13" s="14">
        <v>42.13</v>
      </c>
      <c r="D13" s="14">
        <v>11.9</v>
      </c>
      <c r="E13" s="14" t="s">
        <v>2380</v>
      </c>
      <c r="F13" s="14" t="s">
        <v>2380</v>
      </c>
      <c r="G13" s="14" t="s">
        <v>2380</v>
      </c>
      <c r="H13" s="14">
        <v>0</v>
      </c>
      <c r="I13" s="14" t="s">
        <v>2383</v>
      </c>
      <c r="J13" s="14" t="s">
        <v>8391</v>
      </c>
      <c r="K13" s="14" t="s">
        <v>8399</v>
      </c>
      <c r="L13" s="60">
        <v>24042</v>
      </c>
      <c r="M13" s="86">
        <v>48675.519999999997</v>
      </c>
      <c r="N13" s="14" t="s">
        <v>16</v>
      </c>
      <c r="O13" s="14" t="s">
        <v>11</v>
      </c>
      <c r="P13" s="14" t="s">
        <v>13</v>
      </c>
      <c r="Q13" s="14">
        <v>58</v>
      </c>
    </row>
    <row r="14" spans="1:19" x14ac:dyDescent="0.35">
      <c r="A14" s="14" t="s">
        <v>2360</v>
      </c>
      <c r="B14" s="39" t="s">
        <v>4773</v>
      </c>
      <c r="C14" s="14">
        <v>40.92</v>
      </c>
      <c r="D14" s="14">
        <v>8.41</v>
      </c>
      <c r="E14" s="14" t="s">
        <v>2380</v>
      </c>
      <c r="F14" s="14" t="s">
        <v>2380</v>
      </c>
      <c r="G14" s="14" t="s">
        <v>2380</v>
      </c>
      <c r="H14" s="14">
        <v>0</v>
      </c>
      <c r="I14" s="14" t="s">
        <v>2383</v>
      </c>
      <c r="J14" s="14" t="s">
        <v>8391</v>
      </c>
      <c r="K14" s="14" t="s">
        <v>8397</v>
      </c>
      <c r="L14" s="60">
        <v>22930</v>
      </c>
      <c r="M14" s="86">
        <v>48673.56</v>
      </c>
      <c r="N14" s="14" t="s">
        <v>16</v>
      </c>
      <c r="O14" s="14" t="s">
        <v>11</v>
      </c>
      <c r="P14" s="14" t="s">
        <v>13</v>
      </c>
      <c r="Q14" s="14">
        <v>61</v>
      </c>
    </row>
    <row r="15" spans="1:19" x14ac:dyDescent="0.35">
      <c r="A15" s="14" t="s">
        <v>2359</v>
      </c>
      <c r="B15" s="39" t="s">
        <v>4775</v>
      </c>
      <c r="C15" s="14">
        <v>40.564999999999998</v>
      </c>
      <c r="D15" s="14">
        <v>7.02</v>
      </c>
      <c r="E15" s="14" t="s">
        <v>2380</v>
      </c>
      <c r="F15" s="14" t="s">
        <v>2380</v>
      </c>
      <c r="G15" s="14" t="s">
        <v>2380</v>
      </c>
      <c r="H15" s="14">
        <v>0</v>
      </c>
      <c r="I15" s="14" t="s">
        <v>2383</v>
      </c>
      <c r="J15" s="14" t="s">
        <v>8391</v>
      </c>
      <c r="K15" s="14" t="s">
        <v>8397</v>
      </c>
      <c r="L15" s="60">
        <v>25173</v>
      </c>
      <c r="M15" s="86">
        <v>48549.18</v>
      </c>
      <c r="N15" s="14" t="s">
        <v>16</v>
      </c>
      <c r="O15" s="14" t="s">
        <v>12</v>
      </c>
      <c r="P15" s="14" t="s">
        <v>168</v>
      </c>
      <c r="Q15" s="14">
        <v>55</v>
      </c>
    </row>
    <row r="16" spans="1:19" x14ac:dyDescent="0.35">
      <c r="A16" s="14" t="s">
        <v>2358</v>
      </c>
      <c r="B16" s="39" t="s">
        <v>7366</v>
      </c>
      <c r="C16" s="14">
        <v>36.384999999999998</v>
      </c>
      <c r="D16" s="14">
        <v>7.59</v>
      </c>
      <c r="E16" s="14" t="s">
        <v>2383</v>
      </c>
      <c r="F16" s="14" t="s">
        <v>2380</v>
      </c>
      <c r="G16" s="14" t="s">
        <v>2380</v>
      </c>
      <c r="H16" s="14">
        <v>2</v>
      </c>
      <c r="I16" s="14" t="s">
        <v>2383</v>
      </c>
      <c r="J16" s="14" t="s">
        <v>8391</v>
      </c>
      <c r="K16" s="14" t="s">
        <v>8397</v>
      </c>
      <c r="L16" s="60">
        <v>22636</v>
      </c>
      <c r="M16" s="86">
        <v>48517.56</v>
      </c>
      <c r="N16" s="14" t="s">
        <v>16</v>
      </c>
      <c r="O16" s="14" t="s">
        <v>12</v>
      </c>
      <c r="P16" s="14" t="s">
        <v>247</v>
      </c>
      <c r="Q16" s="14">
        <v>62</v>
      </c>
    </row>
    <row r="17" spans="1:17" x14ac:dyDescent="0.35">
      <c r="A17" s="14" t="s">
        <v>2357</v>
      </c>
      <c r="B17" s="39" t="s">
        <v>4778</v>
      </c>
      <c r="C17" s="14">
        <v>39.9</v>
      </c>
      <c r="D17" s="14">
        <v>11.32</v>
      </c>
      <c r="E17" s="14" t="s">
        <v>2380</v>
      </c>
      <c r="F17" s="14" t="s">
        <v>2380</v>
      </c>
      <c r="G17" s="14" t="s">
        <v>2380</v>
      </c>
      <c r="H17" s="14">
        <v>0</v>
      </c>
      <c r="I17" s="14" t="s">
        <v>2383</v>
      </c>
      <c r="J17" s="14" t="s">
        <v>8391</v>
      </c>
      <c r="K17" s="14" t="s">
        <v>8397</v>
      </c>
      <c r="L17" s="60">
        <v>22885</v>
      </c>
      <c r="M17" s="86">
        <v>48173.36</v>
      </c>
      <c r="N17" s="14" t="s">
        <v>16</v>
      </c>
      <c r="O17" s="14" t="s">
        <v>12</v>
      </c>
      <c r="P17" s="14" t="s">
        <v>42</v>
      </c>
      <c r="Q17" s="14">
        <v>61</v>
      </c>
    </row>
    <row r="18" spans="1:17" x14ac:dyDescent="0.35">
      <c r="A18" s="14" t="s">
        <v>2356</v>
      </c>
      <c r="B18" s="39" t="s">
        <v>7367</v>
      </c>
      <c r="C18" s="14">
        <v>33.799999999999997</v>
      </c>
      <c r="D18" s="14">
        <v>7.67</v>
      </c>
      <c r="E18" s="14" t="s">
        <v>2380</v>
      </c>
      <c r="F18" s="14" t="s">
        <v>2380</v>
      </c>
      <c r="G18" s="14" t="s">
        <v>2380</v>
      </c>
      <c r="H18" s="14">
        <v>3</v>
      </c>
      <c r="I18" s="14" t="s">
        <v>2383</v>
      </c>
      <c r="J18" s="14" t="s">
        <v>8391</v>
      </c>
      <c r="K18" s="14" t="s">
        <v>8399</v>
      </c>
      <c r="L18" s="60">
        <v>21505</v>
      </c>
      <c r="M18" s="86">
        <v>47928.03</v>
      </c>
      <c r="N18" s="14" t="s">
        <v>11</v>
      </c>
      <c r="O18" s="14" t="s">
        <v>12</v>
      </c>
      <c r="P18" s="14" t="s">
        <v>42</v>
      </c>
      <c r="Q18" s="14">
        <v>65</v>
      </c>
    </row>
    <row r="19" spans="1:17" x14ac:dyDescent="0.35">
      <c r="A19" s="14" t="s">
        <v>2355</v>
      </c>
      <c r="B19" s="39" t="s">
        <v>7368</v>
      </c>
      <c r="C19" s="14">
        <v>36.765000000000001</v>
      </c>
      <c r="D19" s="14">
        <v>7.29</v>
      </c>
      <c r="E19" s="14" t="s">
        <v>2383</v>
      </c>
      <c r="F19" s="14" t="s">
        <v>2380</v>
      </c>
      <c r="G19" s="14" t="s">
        <v>2383</v>
      </c>
      <c r="H19" s="14">
        <v>1</v>
      </c>
      <c r="I19" s="14" t="s">
        <v>2383</v>
      </c>
      <c r="J19" s="14" t="s">
        <v>8391</v>
      </c>
      <c r="K19" s="14" t="s">
        <v>8399</v>
      </c>
      <c r="L19" s="60">
        <v>23228</v>
      </c>
      <c r="M19" s="86">
        <v>47896.79</v>
      </c>
      <c r="N19" s="14" t="s">
        <v>16</v>
      </c>
      <c r="O19" s="14" t="s">
        <v>12</v>
      </c>
      <c r="P19" s="14" t="s">
        <v>247</v>
      </c>
      <c r="Q19" s="14">
        <v>60</v>
      </c>
    </row>
    <row r="20" spans="1:17" x14ac:dyDescent="0.35">
      <c r="A20" s="14" t="s">
        <v>2354</v>
      </c>
      <c r="B20" s="39" t="s">
        <v>7369</v>
      </c>
      <c r="C20" s="14">
        <v>36.954999999999998</v>
      </c>
      <c r="D20" s="14">
        <v>4.72</v>
      </c>
      <c r="E20" s="14" t="s">
        <v>2383</v>
      </c>
      <c r="F20" s="14" t="s">
        <v>2380</v>
      </c>
      <c r="G20" s="14" t="s">
        <v>2380</v>
      </c>
      <c r="H20" s="14">
        <v>1</v>
      </c>
      <c r="I20" s="14" t="s">
        <v>2383</v>
      </c>
      <c r="J20" s="14" t="s">
        <v>8391</v>
      </c>
      <c r="K20" s="14" t="s">
        <v>8399</v>
      </c>
      <c r="L20" s="60">
        <v>23688</v>
      </c>
      <c r="M20" s="86">
        <v>47496.49</v>
      </c>
      <c r="N20" s="14" t="s">
        <v>16</v>
      </c>
      <c r="O20" s="14" t="s">
        <v>12</v>
      </c>
      <c r="P20" s="14" t="s">
        <v>23</v>
      </c>
      <c r="Q20" s="14">
        <v>59</v>
      </c>
    </row>
    <row r="21" spans="1:17" x14ac:dyDescent="0.35">
      <c r="A21" s="14" t="s">
        <v>2353</v>
      </c>
      <c r="B21" s="39" t="s">
        <v>4785</v>
      </c>
      <c r="C21" s="14">
        <v>42.9</v>
      </c>
      <c r="D21" s="14">
        <v>11.41</v>
      </c>
      <c r="E21" s="14" t="s">
        <v>2380</v>
      </c>
      <c r="F21" s="14" t="s">
        <v>2380</v>
      </c>
      <c r="G21" s="14" t="s">
        <v>2380</v>
      </c>
      <c r="H21" s="14">
        <v>0</v>
      </c>
      <c r="I21" s="14" t="s">
        <v>2383</v>
      </c>
      <c r="J21" s="14" t="s">
        <v>8391</v>
      </c>
      <c r="K21" s="14" t="s">
        <v>8399</v>
      </c>
      <c r="L21" s="60">
        <v>26203</v>
      </c>
      <c r="M21" s="86">
        <v>47462.89</v>
      </c>
      <c r="N21" s="14" t="s">
        <v>16</v>
      </c>
      <c r="O21" s="14" t="s">
        <v>11</v>
      </c>
      <c r="P21" s="14" t="s">
        <v>13</v>
      </c>
      <c r="Q21" s="14">
        <v>52</v>
      </c>
    </row>
    <row r="22" spans="1:17" x14ac:dyDescent="0.35">
      <c r="A22" s="14" t="s">
        <v>2352</v>
      </c>
      <c r="B22" s="39" t="s">
        <v>4787</v>
      </c>
      <c r="C22" s="14">
        <v>36.299999999999997</v>
      </c>
      <c r="D22" s="14">
        <v>11.5</v>
      </c>
      <c r="E22" s="14" t="s">
        <v>2383</v>
      </c>
      <c r="F22" s="14" t="s">
        <v>2380</v>
      </c>
      <c r="G22" s="14" t="s">
        <v>2380</v>
      </c>
      <c r="H22" s="14">
        <v>2</v>
      </c>
      <c r="I22" s="14" t="s">
        <v>2383</v>
      </c>
      <c r="J22" s="14" t="s">
        <v>8391</v>
      </c>
      <c r="K22" s="14" t="s">
        <v>8399</v>
      </c>
      <c r="L22" s="60">
        <v>22445</v>
      </c>
      <c r="M22" s="86">
        <v>47403.88</v>
      </c>
      <c r="N22" s="14" t="s">
        <v>16</v>
      </c>
      <c r="O22" s="14" t="s">
        <v>12</v>
      </c>
      <c r="P22" s="14" t="s">
        <v>42</v>
      </c>
      <c r="Q22" s="14">
        <v>62</v>
      </c>
    </row>
    <row r="23" spans="1:17" x14ac:dyDescent="0.35">
      <c r="A23" s="14" t="s">
        <v>2351</v>
      </c>
      <c r="B23" s="39" t="s">
        <v>7370</v>
      </c>
      <c r="C23" s="14">
        <v>32.200000000000003</v>
      </c>
      <c r="D23" s="14">
        <v>6.22</v>
      </c>
      <c r="E23" s="14" t="s">
        <v>2383</v>
      </c>
      <c r="F23" s="14" t="s">
        <v>2380</v>
      </c>
      <c r="G23" s="14" t="s">
        <v>2380</v>
      </c>
      <c r="H23" s="14">
        <v>2</v>
      </c>
      <c r="I23" s="14" t="s">
        <v>2383</v>
      </c>
      <c r="J23" s="14" t="s">
        <v>8391</v>
      </c>
      <c r="K23" s="14" t="s">
        <v>8398</v>
      </c>
      <c r="L23" s="60">
        <v>21827</v>
      </c>
      <c r="M23" s="86">
        <v>47305.31</v>
      </c>
      <c r="N23" s="14" t="s">
        <v>11</v>
      </c>
      <c r="O23" s="14" t="s">
        <v>16</v>
      </c>
      <c r="P23" s="14" t="s">
        <v>42</v>
      </c>
      <c r="Q23" s="14">
        <v>64</v>
      </c>
    </row>
    <row r="24" spans="1:17" x14ac:dyDescent="0.35">
      <c r="A24" s="14" t="s">
        <v>2350</v>
      </c>
      <c r="B24" s="39" t="s">
        <v>4790</v>
      </c>
      <c r="C24" s="14">
        <v>31.3</v>
      </c>
      <c r="D24" s="14">
        <v>11.38</v>
      </c>
      <c r="E24" s="14" t="s">
        <v>2380</v>
      </c>
      <c r="F24" s="14" t="s">
        <v>2380</v>
      </c>
      <c r="G24" s="14" t="s">
        <v>2380</v>
      </c>
      <c r="H24" s="14">
        <v>3</v>
      </c>
      <c r="I24" s="14" t="s">
        <v>2383</v>
      </c>
      <c r="J24" s="14" t="s">
        <v>8391</v>
      </c>
      <c r="K24" s="14" t="s">
        <v>8397</v>
      </c>
      <c r="L24" s="60">
        <v>21431</v>
      </c>
      <c r="M24" s="86">
        <v>47291.06</v>
      </c>
      <c r="N24" s="14" t="s">
        <v>11</v>
      </c>
      <c r="O24" s="14" t="s">
        <v>16</v>
      </c>
      <c r="P24" s="14" t="s">
        <v>42</v>
      </c>
      <c r="Q24" s="14">
        <v>65</v>
      </c>
    </row>
    <row r="25" spans="1:17" x14ac:dyDescent="0.35">
      <c r="A25" s="14" t="s">
        <v>2349</v>
      </c>
      <c r="B25" s="39" t="s">
        <v>7371</v>
      </c>
      <c r="C25" s="14">
        <v>41.8</v>
      </c>
      <c r="D25" s="14">
        <v>7.89</v>
      </c>
      <c r="E25" s="14" t="s">
        <v>2383</v>
      </c>
      <c r="F25" s="14" t="s">
        <v>2380</v>
      </c>
      <c r="G25" s="14" t="s">
        <v>2380</v>
      </c>
      <c r="H25" s="14">
        <v>2</v>
      </c>
      <c r="I25" s="14" t="s">
        <v>2383</v>
      </c>
      <c r="J25" s="14" t="s">
        <v>8391</v>
      </c>
      <c r="K25" s="14" t="s">
        <v>8399</v>
      </c>
      <c r="L25" s="60">
        <v>25930</v>
      </c>
      <c r="M25" s="86">
        <v>47269.85</v>
      </c>
      <c r="N25" s="14" t="s">
        <v>16</v>
      </c>
      <c r="O25" s="14" t="s">
        <v>11</v>
      </c>
      <c r="P25" s="14" t="s">
        <v>13</v>
      </c>
      <c r="Q25" s="14">
        <v>52</v>
      </c>
    </row>
    <row r="26" spans="1:17" x14ac:dyDescent="0.35">
      <c r="A26" s="14" t="s">
        <v>2348</v>
      </c>
      <c r="B26" s="39" t="s">
        <v>7372</v>
      </c>
      <c r="C26" s="14">
        <v>35.090000000000003</v>
      </c>
      <c r="D26" s="14">
        <v>4.38</v>
      </c>
      <c r="E26" s="14" t="s">
        <v>2383</v>
      </c>
      <c r="F26" s="14" t="s">
        <v>2380</v>
      </c>
      <c r="G26" s="14" t="s">
        <v>2380</v>
      </c>
      <c r="H26" s="14">
        <v>2</v>
      </c>
      <c r="I26" s="14" t="s">
        <v>2383</v>
      </c>
      <c r="J26" s="14" t="s">
        <v>8391</v>
      </c>
      <c r="K26" s="14" t="s">
        <v>8398</v>
      </c>
      <c r="L26" s="60">
        <v>21745</v>
      </c>
      <c r="M26" s="86">
        <v>47055.53</v>
      </c>
      <c r="N26" s="14" t="s">
        <v>11</v>
      </c>
      <c r="O26" s="14" t="s">
        <v>16</v>
      </c>
      <c r="P26" s="14" t="s">
        <v>13</v>
      </c>
      <c r="Q26" s="14">
        <v>64</v>
      </c>
    </row>
    <row r="27" spans="1:17" x14ac:dyDescent="0.35">
      <c r="A27" s="14" t="s">
        <v>2347</v>
      </c>
      <c r="B27" s="39" t="s">
        <v>4795</v>
      </c>
      <c r="C27" s="14">
        <v>33.880000000000003</v>
      </c>
      <c r="D27" s="14">
        <v>7.01</v>
      </c>
      <c r="E27" s="14" t="s">
        <v>2380</v>
      </c>
      <c r="F27" s="14" t="s">
        <v>2380</v>
      </c>
      <c r="G27" s="14" t="s">
        <v>2380</v>
      </c>
      <c r="H27" s="14">
        <v>3</v>
      </c>
      <c r="I27" s="14" t="s">
        <v>2383</v>
      </c>
      <c r="J27" s="14" t="s">
        <v>8391</v>
      </c>
      <c r="K27" s="14" t="s">
        <v>8397</v>
      </c>
      <c r="L27" s="60">
        <v>21443</v>
      </c>
      <c r="M27" s="86">
        <v>46889.26</v>
      </c>
      <c r="N27" s="14" t="s">
        <v>11</v>
      </c>
      <c r="O27" s="14" t="s">
        <v>12</v>
      </c>
      <c r="P27" s="14" t="s">
        <v>13</v>
      </c>
      <c r="Q27" s="14">
        <v>65</v>
      </c>
    </row>
    <row r="28" spans="1:17" x14ac:dyDescent="0.35">
      <c r="A28" s="14" t="s">
        <v>2346</v>
      </c>
      <c r="B28" s="39" t="s">
        <v>4797</v>
      </c>
      <c r="C28" s="14">
        <v>30.875</v>
      </c>
      <c r="D28" s="14">
        <v>11.88</v>
      </c>
      <c r="E28" s="14" t="s">
        <v>2380</v>
      </c>
      <c r="F28" s="14" t="s">
        <v>2380</v>
      </c>
      <c r="G28" s="14" t="s">
        <v>2380</v>
      </c>
      <c r="H28" s="14">
        <v>0</v>
      </c>
      <c r="I28" s="14" t="s">
        <v>2383</v>
      </c>
      <c r="J28" s="14" t="s">
        <v>8391</v>
      </c>
      <c r="K28" s="14" t="s">
        <v>8397</v>
      </c>
      <c r="L28" s="60">
        <v>22237</v>
      </c>
      <c r="M28" s="86">
        <v>46718.16</v>
      </c>
      <c r="N28" s="14" t="s">
        <v>16</v>
      </c>
      <c r="O28" s="14" t="s">
        <v>16</v>
      </c>
      <c r="P28" s="14" t="s">
        <v>23</v>
      </c>
      <c r="Q28" s="14">
        <v>63</v>
      </c>
    </row>
    <row r="29" spans="1:17" x14ac:dyDescent="0.35">
      <c r="A29" s="14" t="s">
        <v>2345</v>
      </c>
      <c r="B29" s="39" t="s">
        <v>7373</v>
      </c>
      <c r="C29" s="14">
        <v>36.86</v>
      </c>
      <c r="D29" s="14">
        <v>5.19</v>
      </c>
      <c r="E29" s="14" t="s">
        <v>2383</v>
      </c>
      <c r="F29" s="14" t="s">
        <v>2380</v>
      </c>
      <c r="G29" s="14" t="s">
        <v>2383</v>
      </c>
      <c r="H29" s="14">
        <v>1</v>
      </c>
      <c r="I29" s="14" t="s">
        <v>2383</v>
      </c>
      <c r="J29" s="14" t="s">
        <v>8391</v>
      </c>
      <c r="K29" s="14" t="s">
        <v>8398</v>
      </c>
      <c r="L29" s="60">
        <v>25377</v>
      </c>
      <c r="M29" s="86">
        <v>46661.440000000002</v>
      </c>
      <c r="N29" s="14" t="s">
        <v>16</v>
      </c>
      <c r="O29" s="14" t="s">
        <v>12</v>
      </c>
      <c r="P29" s="14" t="s">
        <v>23</v>
      </c>
      <c r="Q29" s="14">
        <v>54</v>
      </c>
    </row>
    <row r="30" spans="1:17" x14ac:dyDescent="0.35">
      <c r="A30" s="14" t="s">
        <v>2344</v>
      </c>
      <c r="B30" s="39" t="s">
        <v>4764</v>
      </c>
      <c r="C30" s="14">
        <v>35.86</v>
      </c>
      <c r="D30" s="14">
        <v>6.74</v>
      </c>
      <c r="E30" s="14" t="s">
        <v>2383</v>
      </c>
      <c r="F30" s="14" t="s">
        <v>2380</v>
      </c>
      <c r="G30" s="14" t="s">
        <v>2380</v>
      </c>
      <c r="H30" s="14">
        <v>2</v>
      </c>
      <c r="I30" s="14" t="s">
        <v>2383</v>
      </c>
      <c r="J30" s="14" t="s">
        <v>8391</v>
      </c>
      <c r="K30" s="14" t="s">
        <v>8397</v>
      </c>
      <c r="L30" s="60">
        <v>22501</v>
      </c>
      <c r="M30" s="86">
        <v>46599.11</v>
      </c>
      <c r="N30" s="14" t="s">
        <v>16</v>
      </c>
      <c r="O30" s="14" t="s">
        <v>16</v>
      </c>
      <c r="P30" s="14" t="s">
        <v>13</v>
      </c>
      <c r="Q30" s="14">
        <v>62</v>
      </c>
    </row>
    <row r="31" spans="1:17" x14ac:dyDescent="0.35">
      <c r="A31" s="14" t="s">
        <v>2343</v>
      </c>
      <c r="B31" s="39" t="s">
        <v>4802</v>
      </c>
      <c r="C31" s="14">
        <v>37.049999999999997</v>
      </c>
      <c r="D31" s="14">
        <v>8.44</v>
      </c>
      <c r="E31" s="14" t="s">
        <v>2380</v>
      </c>
      <c r="F31" s="14" t="s">
        <v>2380</v>
      </c>
      <c r="G31" s="14" t="s">
        <v>2380</v>
      </c>
      <c r="H31" s="14">
        <v>0</v>
      </c>
      <c r="I31" s="14" t="s">
        <v>2383</v>
      </c>
      <c r="J31" s="14" t="s">
        <v>8391</v>
      </c>
      <c r="K31" s="14" t="s">
        <v>8397</v>
      </c>
      <c r="L31" s="60">
        <v>26273</v>
      </c>
      <c r="M31" s="86">
        <v>46255.11</v>
      </c>
      <c r="N31" s="14" t="s">
        <v>16</v>
      </c>
      <c r="O31" s="14" t="s">
        <v>12</v>
      </c>
      <c r="P31" s="14" t="s">
        <v>247</v>
      </c>
      <c r="Q31" s="14">
        <v>52</v>
      </c>
    </row>
    <row r="32" spans="1:17" x14ac:dyDescent="0.35">
      <c r="A32" s="14" t="s">
        <v>2342</v>
      </c>
      <c r="B32" s="39" t="s">
        <v>7374</v>
      </c>
      <c r="C32" s="14">
        <v>43.89</v>
      </c>
      <c r="D32" s="14">
        <v>8.7100000000000009</v>
      </c>
      <c r="E32" s="14" t="s">
        <v>2380</v>
      </c>
      <c r="F32" s="14" t="s">
        <v>2380</v>
      </c>
      <c r="G32" s="14" t="s">
        <v>2380</v>
      </c>
      <c r="H32" s="14">
        <v>0</v>
      </c>
      <c r="I32" s="14" t="s">
        <v>2383</v>
      </c>
      <c r="J32" s="14" t="s">
        <v>8391</v>
      </c>
      <c r="K32" s="14" t="s">
        <v>8397</v>
      </c>
      <c r="L32" s="60">
        <v>28719</v>
      </c>
      <c r="M32" s="86">
        <v>46200.99</v>
      </c>
      <c r="N32" s="14" t="s">
        <v>16</v>
      </c>
      <c r="O32" s="14" t="s">
        <v>16</v>
      </c>
      <c r="P32" s="14" t="s">
        <v>13</v>
      </c>
      <c r="Q32" s="14">
        <v>45</v>
      </c>
    </row>
    <row r="33" spans="1:17" x14ac:dyDescent="0.35">
      <c r="A33" s="14" t="s">
        <v>2341</v>
      </c>
      <c r="B33" s="39" t="s">
        <v>7375</v>
      </c>
      <c r="C33" s="14">
        <v>42.35</v>
      </c>
      <c r="D33" s="14">
        <v>5.08</v>
      </c>
      <c r="E33" s="14" t="s">
        <v>2383</v>
      </c>
      <c r="F33" s="14" t="s">
        <v>2380</v>
      </c>
      <c r="G33" s="14" t="s">
        <v>2380</v>
      </c>
      <c r="H33" s="14">
        <v>0</v>
      </c>
      <c r="I33" s="14" t="s">
        <v>2383</v>
      </c>
      <c r="J33" s="14" t="s">
        <v>8391</v>
      </c>
      <c r="K33" s="14" t="s">
        <v>8398</v>
      </c>
      <c r="L33" s="60">
        <v>28096</v>
      </c>
      <c r="M33" s="86">
        <v>46151.12</v>
      </c>
      <c r="N33" s="14" t="s">
        <v>16</v>
      </c>
      <c r="O33" s="14" t="s">
        <v>12</v>
      </c>
      <c r="P33" s="14" t="s">
        <v>13</v>
      </c>
      <c r="Q33" s="14">
        <v>47</v>
      </c>
    </row>
    <row r="34" spans="1:17" x14ac:dyDescent="0.35">
      <c r="A34" s="14" t="s">
        <v>2340</v>
      </c>
      <c r="B34" s="39" t="s">
        <v>7376</v>
      </c>
      <c r="C34" s="14">
        <v>31.35</v>
      </c>
      <c r="D34" s="14">
        <v>6.86</v>
      </c>
      <c r="E34" s="14" t="s">
        <v>2380</v>
      </c>
      <c r="F34" s="14" t="s">
        <v>2380</v>
      </c>
      <c r="G34" s="14" t="s">
        <v>2380</v>
      </c>
      <c r="H34" s="14">
        <v>0</v>
      </c>
      <c r="I34" s="14" t="s">
        <v>2383</v>
      </c>
      <c r="J34" s="14" t="s">
        <v>8391</v>
      </c>
      <c r="K34" s="14" t="s">
        <v>8397</v>
      </c>
      <c r="L34" s="60">
        <v>22984</v>
      </c>
      <c r="M34" s="86">
        <v>46130.53</v>
      </c>
      <c r="N34" s="14" t="s">
        <v>16</v>
      </c>
      <c r="O34" s="14" t="s">
        <v>16</v>
      </c>
      <c r="P34" s="14" t="s">
        <v>23</v>
      </c>
      <c r="Q34" s="14">
        <v>61</v>
      </c>
    </row>
    <row r="35" spans="1:17" x14ac:dyDescent="0.35">
      <c r="A35" s="14" t="s">
        <v>2339</v>
      </c>
      <c r="B35" s="39" t="s">
        <v>4808</v>
      </c>
      <c r="C35" s="14">
        <v>47.6</v>
      </c>
      <c r="D35" s="14">
        <v>5.95</v>
      </c>
      <c r="E35" s="14" t="s">
        <v>2383</v>
      </c>
      <c r="F35" s="14" t="s">
        <v>2380</v>
      </c>
      <c r="G35" s="14" t="s">
        <v>2380</v>
      </c>
      <c r="H35" s="14">
        <v>0</v>
      </c>
      <c r="I35" s="14" t="s">
        <v>2383</v>
      </c>
      <c r="J35" s="14" t="s">
        <v>8391</v>
      </c>
      <c r="K35" s="14" t="s">
        <v>8398</v>
      </c>
      <c r="L35" s="60">
        <v>31320</v>
      </c>
      <c r="M35" s="86">
        <v>46113.51</v>
      </c>
      <c r="N35" s="14" t="s">
        <v>11</v>
      </c>
      <c r="O35" s="14" t="s">
        <v>12</v>
      </c>
      <c r="P35" s="14" t="s">
        <v>42</v>
      </c>
      <c r="Q35" s="14">
        <v>38</v>
      </c>
    </row>
    <row r="36" spans="1:17" x14ac:dyDescent="0.35">
      <c r="A36" s="14" t="s">
        <v>2338</v>
      </c>
      <c r="B36" s="39" t="s">
        <v>7377</v>
      </c>
      <c r="C36" s="14">
        <v>46.2</v>
      </c>
      <c r="D36" s="14">
        <v>6.09</v>
      </c>
      <c r="E36" s="14" t="s">
        <v>2380</v>
      </c>
      <c r="F36" s="14" t="s">
        <v>2380</v>
      </c>
      <c r="G36" s="14" t="s">
        <v>2383</v>
      </c>
      <c r="H36" s="14">
        <v>1</v>
      </c>
      <c r="I36" s="14" t="s">
        <v>2383</v>
      </c>
      <c r="J36" s="14" t="s">
        <v>8391</v>
      </c>
      <c r="K36" s="14" t="s">
        <v>8398</v>
      </c>
      <c r="L36" s="60">
        <v>29079</v>
      </c>
      <c r="M36" s="86">
        <v>45863.21</v>
      </c>
      <c r="N36" s="14" t="s">
        <v>11</v>
      </c>
      <c r="O36" s="14" t="s">
        <v>16</v>
      </c>
      <c r="P36" s="14" t="s">
        <v>13</v>
      </c>
      <c r="Q36" s="14">
        <v>44</v>
      </c>
    </row>
    <row r="37" spans="1:17" x14ac:dyDescent="0.35">
      <c r="A37" s="14" t="s">
        <v>2337</v>
      </c>
      <c r="B37" s="39" t="s">
        <v>4811</v>
      </c>
      <c r="C37" s="14">
        <v>32.015000000000001</v>
      </c>
      <c r="D37" s="14">
        <v>11.75</v>
      </c>
      <c r="E37" s="14" t="s">
        <v>2380</v>
      </c>
      <c r="F37" s="14" t="s">
        <v>2380</v>
      </c>
      <c r="G37" s="14" t="s">
        <v>2380</v>
      </c>
      <c r="H37" s="14">
        <v>0</v>
      </c>
      <c r="I37" s="14" t="s">
        <v>2383</v>
      </c>
      <c r="J37" s="14" t="s">
        <v>8391</v>
      </c>
      <c r="K37" s="14" t="s">
        <v>8397</v>
      </c>
      <c r="L37" s="60">
        <v>22271</v>
      </c>
      <c r="M37" s="86">
        <v>45710.21</v>
      </c>
      <c r="N37" s="14" t="s">
        <v>11</v>
      </c>
      <c r="O37" s="14" t="s">
        <v>11</v>
      </c>
      <c r="P37" s="14" t="s">
        <v>168</v>
      </c>
      <c r="Q37" s="14">
        <v>63</v>
      </c>
    </row>
    <row r="38" spans="1:17" x14ac:dyDescent="0.35">
      <c r="A38" s="14" t="s">
        <v>2336</v>
      </c>
      <c r="B38" s="39" t="s">
        <v>7378</v>
      </c>
      <c r="C38" s="14">
        <v>40.564999999999998</v>
      </c>
      <c r="D38" s="14">
        <v>7.37</v>
      </c>
      <c r="E38" s="14" t="s">
        <v>2380</v>
      </c>
      <c r="F38" s="14" t="s">
        <v>2380</v>
      </c>
      <c r="G38" s="14" t="s">
        <v>2380</v>
      </c>
      <c r="H38" s="14">
        <v>0</v>
      </c>
      <c r="I38" s="14" t="s">
        <v>2383</v>
      </c>
      <c r="J38" s="14" t="s">
        <v>8391</v>
      </c>
      <c r="K38" s="14" t="s">
        <v>8397</v>
      </c>
      <c r="L38" s="60">
        <v>27250</v>
      </c>
      <c r="M38" s="86">
        <v>45702.02</v>
      </c>
      <c r="N38" s="14" t="s">
        <v>11</v>
      </c>
      <c r="O38" s="14" t="s">
        <v>11</v>
      </c>
      <c r="P38" s="14" t="s">
        <v>23</v>
      </c>
      <c r="Q38" s="14">
        <v>49</v>
      </c>
    </row>
    <row r="39" spans="1:17" x14ac:dyDescent="0.35">
      <c r="A39" s="14" t="s">
        <v>2335</v>
      </c>
      <c r="B39" s="39" t="s">
        <v>7379</v>
      </c>
      <c r="C39" s="14">
        <v>32.450000000000003</v>
      </c>
      <c r="D39" s="14">
        <v>11.91</v>
      </c>
      <c r="E39" s="14" t="s">
        <v>2380</v>
      </c>
      <c r="F39" s="14" t="s">
        <v>2380</v>
      </c>
      <c r="G39" s="14" t="s">
        <v>2380</v>
      </c>
      <c r="H39" s="14">
        <v>0</v>
      </c>
      <c r="I39" s="14" t="s">
        <v>2383</v>
      </c>
      <c r="J39" s="14" t="s">
        <v>8391</v>
      </c>
      <c r="K39" s="14" t="s">
        <v>8397</v>
      </c>
      <c r="L39" s="60">
        <v>22997</v>
      </c>
      <c r="M39" s="86">
        <v>45008.959999999999</v>
      </c>
      <c r="N39" s="14" t="s">
        <v>11</v>
      </c>
      <c r="O39" s="14" t="s">
        <v>11</v>
      </c>
      <c r="P39" s="14" t="s">
        <v>13</v>
      </c>
      <c r="Q39" s="14">
        <v>61</v>
      </c>
    </row>
    <row r="40" spans="1:17" x14ac:dyDescent="0.35">
      <c r="A40" s="14" t="s">
        <v>2334</v>
      </c>
      <c r="B40" s="39" t="s">
        <v>4817</v>
      </c>
      <c r="C40" s="14">
        <v>34.96</v>
      </c>
      <c r="D40" s="14">
        <v>6.52</v>
      </c>
      <c r="E40" s="14" t="s">
        <v>2380</v>
      </c>
      <c r="F40" s="14" t="s">
        <v>2380</v>
      </c>
      <c r="G40" s="14" t="s">
        <v>2380</v>
      </c>
      <c r="H40" s="14">
        <v>0</v>
      </c>
      <c r="I40" s="14" t="s">
        <v>2383</v>
      </c>
      <c r="J40" s="14" t="s">
        <v>8391</v>
      </c>
      <c r="K40" s="14" t="s">
        <v>8399</v>
      </c>
      <c r="L40" s="60">
        <v>26158</v>
      </c>
      <c r="M40" s="86">
        <v>44641.2</v>
      </c>
      <c r="N40" s="14" t="s">
        <v>11</v>
      </c>
      <c r="O40" s="14" t="s">
        <v>12</v>
      </c>
      <c r="P40" s="14" t="s">
        <v>247</v>
      </c>
      <c r="Q40" s="14">
        <v>52</v>
      </c>
    </row>
    <row r="41" spans="1:17" x14ac:dyDescent="0.35">
      <c r="A41" s="14" t="s">
        <v>2333</v>
      </c>
      <c r="B41" s="39" t="s">
        <v>4819</v>
      </c>
      <c r="C41" s="14">
        <v>35.5</v>
      </c>
      <c r="D41" s="14">
        <v>5.14</v>
      </c>
      <c r="E41" s="14" t="s">
        <v>2380</v>
      </c>
      <c r="F41" s="14" t="s">
        <v>2380</v>
      </c>
      <c r="G41" s="14" t="s">
        <v>2383</v>
      </c>
      <c r="H41" s="14">
        <v>1</v>
      </c>
      <c r="I41" s="14" t="s">
        <v>2383</v>
      </c>
      <c r="J41" s="14" t="s">
        <v>8391</v>
      </c>
      <c r="K41" s="14" t="s">
        <v>8399</v>
      </c>
      <c r="L41" s="60">
        <v>34253</v>
      </c>
      <c r="M41" s="86">
        <v>44585.46</v>
      </c>
      <c r="N41" s="14" t="s">
        <v>11</v>
      </c>
      <c r="O41" s="14" t="s">
        <v>11</v>
      </c>
      <c r="P41" s="14" t="s">
        <v>42</v>
      </c>
      <c r="Q41" s="14">
        <v>30</v>
      </c>
    </row>
    <row r="42" spans="1:17" x14ac:dyDescent="0.35">
      <c r="A42" s="14" t="s">
        <v>2332</v>
      </c>
      <c r="B42" s="39" t="s">
        <v>7380</v>
      </c>
      <c r="C42" s="14">
        <v>52.58</v>
      </c>
      <c r="D42" s="14">
        <v>4.1900000000000004</v>
      </c>
      <c r="E42" s="14" t="s">
        <v>2380</v>
      </c>
      <c r="F42" s="14" t="s">
        <v>2382</v>
      </c>
      <c r="G42" s="14" t="s">
        <v>2380</v>
      </c>
      <c r="H42" s="14">
        <v>1</v>
      </c>
      <c r="I42" s="14" t="s">
        <v>2383</v>
      </c>
      <c r="J42" s="14" t="s">
        <v>8391</v>
      </c>
      <c r="K42" s="14" t="s">
        <v>8398</v>
      </c>
      <c r="L42" s="60">
        <v>36740</v>
      </c>
      <c r="M42" s="86">
        <v>44501.4</v>
      </c>
      <c r="N42" s="14" t="s">
        <v>11</v>
      </c>
      <c r="O42" s="14" t="s">
        <v>12</v>
      </c>
      <c r="P42" s="14" t="s">
        <v>13</v>
      </c>
      <c r="Q42" s="14">
        <v>23</v>
      </c>
    </row>
    <row r="43" spans="1:17" x14ac:dyDescent="0.35">
      <c r="A43" s="14" t="s">
        <v>2331</v>
      </c>
      <c r="B43" s="39" t="s">
        <v>4823</v>
      </c>
      <c r="C43" s="14">
        <v>35.200000000000003</v>
      </c>
      <c r="D43" s="14">
        <v>11.68</v>
      </c>
      <c r="E43" s="14" t="s">
        <v>2383</v>
      </c>
      <c r="F43" s="14" t="s">
        <v>2380</v>
      </c>
      <c r="G43" s="14" t="s">
        <v>2380</v>
      </c>
      <c r="H43" s="14">
        <v>0</v>
      </c>
      <c r="I43" s="14" t="s">
        <v>2383</v>
      </c>
      <c r="J43" s="14" t="s">
        <v>8391</v>
      </c>
      <c r="K43" s="14" t="s">
        <v>8399</v>
      </c>
      <c r="L43" s="60">
        <v>24729</v>
      </c>
      <c r="M43" s="86">
        <v>44423.8</v>
      </c>
      <c r="N43" s="14" t="s">
        <v>11</v>
      </c>
      <c r="O43" s="14" t="s">
        <v>12</v>
      </c>
      <c r="P43" s="14" t="s">
        <v>13</v>
      </c>
      <c r="Q43" s="14">
        <v>56</v>
      </c>
    </row>
    <row r="44" spans="1:17" x14ac:dyDescent="0.35">
      <c r="A44" s="14" t="s">
        <v>2330</v>
      </c>
      <c r="B44" s="39" t="s">
        <v>4790</v>
      </c>
      <c r="C44" s="14">
        <v>38.06</v>
      </c>
      <c r="D44" s="14">
        <v>6.98</v>
      </c>
      <c r="E44" s="14" t="s">
        <v>2380</v>
      </c>
      <c r="F44" s="14" t="s">
        <v>2380</v>
      </c>
      <c r="G44" s="14" t="s">
        <v>2380</v>
      </c>
      <c r="H44" s="14">
        <v>0</v>
      </c>
      <c r="I44" s="14" t="s">
        <v>2383</v>
      </c>
      <c r="J44" s="14" t="s">
        <v>8391</v>
      </c>
      <c r="K44" s="14" t="s">
        <v>8399</v>
      </c>
      <c r="L44" s="60">
        <v>26235</v>
      </c>
      <c r="M44" s="86">
        <v>44400.41</v>
      </c>
      <c r="N44" s="14" t="s">
        <v>11</v>
      </c>
      <c r="O44" s="14" t="s">
        <v>11</v>
      </c>
      <c r="P44" s="14" t="s">
        <v>13</v>
      </c>
      <c r="Q44" s="14">
        <v>52</v>
      </c>
    </row>
    <row r="45" spans="1:17" x14ac:dyDescent="0.35">
      <c r="A45" s="14" t="s">
        <v>2329</v>
      </c>
      <c r="B45" s="39" t="s">
        <v>4826</v>
      </c>
      <c r="C45" s="14">
        <v>34.21</v>
      </c>
      <c r="D45" s="14">
        <v>8.34</v>
      </c>
      <c r="E45" s="14" t="s">
        <v>2380</v>
      </c>
      <c r="F45" s="14" t="s">
        <v>2380</v>
      </c>
      <c r="G45" s="14" t="s">
        <v>2380</v>
      </c>
      <c r="H45" s="14">
        <v>0</v>
      </c>
      <c r="I45" s="14" t="s">
        <v>2383</v>
      </c>
      <c r="J45" s="14" t="s">
        <v>8391</v>
      </c>
      <c r="K45" s="14" t="s">
        <v>8397</v>
      </c>
      <c r="L45" s="60">
        <v>25166</v>
      </c>
      <c r="M45" s="86">
        <v>44260.75</v>
      </c>
      <c r="N45" s="14" t="s">
        <v>11</v>
      </c>
      <c r="O45" s="14" t="s">
        <v>16</v>
      </c>
      <c r="P45" s="14" t="s">
        <v>13</v>
      </c>
      <c r="Q45" s="14">
        <v>55</v>
      </c>
    </row>
    <row r="46" spans="1:17" x14ac:dyDescent="0.35">
      <c r="A46" s="14" t="s">
        <v>2328</v>
      </c>
      <c r="B46" s="39" t="s">
        <v>7381</v>
      </c>
      <c r="C46" s="14">
        <v>38.94</v>
      </c>
      <c r="D46" s="14">
        <v>8.49</v>
      </c>
      <c r="E46" s="14" t="s">
        <v>2383</v>
      </c>
      <c r="F46" s="14" t="s">
        <v>2380</v>
      </c>
      <c r="G46" s="14" t="s">
        <v>2380</v>
      </c>
      <c r="H46" s="14">
        <v>1</v>
      </c>
      <c r="I46" s="14" t="s">
        <v>2383</v>
      </c>
      <c r="J46" s="14" t="s">
        <v>8391</v>
      </c>
      <c r="K46" s="14" t="s">
        <v>8397</v>
      </c>
      <c r="L46" s="60">
        <v>27546</v>
      </c>
      <c r="M46" s="86">
        <v>44202.65</v>
      </c>
      <c r="N46" s="14" t="s">
        <v>11</v>
      </c>
      <c r="O46" s="14" t="s">
        <v>11</v>
      </c>
      <c r="P46" s="14" t="s">
        <v>13</v>
      </c>
      <c r="Q46" s="14">
        <v>48</v>
      </c>
    </row>
    <row r="47" spans="1:17" x14ac:dyDescent="0.35">
      <c r="A47" s="14" t="s">
        <v>2327</v>
      </c>
      <c r="B47" s="39" t="s">
        <v>7382</v>
      </c>
      <c r="C47" s="14">
        <v>30.21</v>
      </c>
      <c r="D47" s="14">
        <v>5.34</v>
      </c>
      <c r="E47" s="14" t="s">
        <v>2383</v>
      </c>
      <c r="F47" s="14" t="s">
        <v>2380</v>
      </c>
      <c r="G47" s="14" t="s">
        <v>2380</v>
      </c>
      <c r="H47" s="14">
        <v>1</v>
      </c>
      <c r="I47" s="14" t="s">
        <v>2383</v>
      </c>
      <c r="J47" s="14" t="s">
        <v>8391</v>
      </c>
      <c r="K47" s="14" t="s">
        <v>8398</v>
      </c>
      <c r="L47" s="60">
        <v>32340</v>
      </c>
      <c r="M47" s="86">
        <v>43943.88</v>
      </c>
      <c r="N47" s="14" t="s">
        <v>11</v>
      </c>
      <c r="O47" s="14" t="s">
        <v>16</v>
      </c>
      <c r="P47" s="14" t="s">
        <v>23</v>
      </c>
      <c r="Q47" s="14">
        <v>35</v>
      </c>
    </row>
    <row r="48" spans="1:17" x14ac:dyDescent="0.35">
      <c r="A48" s="14" t="s">
        <v>2326</v>
      </c>
      <c r="B48" s="39" t="s">
        <v>7383</v>
      </c>
      <c r="C48" s="14">
        <v>33.630000000000003</v>
      </c>
      <c r="D48" s="14">
        <v>4.43</v>
      </c>
      <c r="E48" s="14" t="s">
        <v>2383</v>
      </c>
      <c r="F48" s="14" t="s">
        <v>2380</v>
      </c>
      <c r="G48" s="14" t="s">
        <v>2380</v>
      </c>
      <c r="H48" s="14">
        <v>2</v>
      </c>
      <c r="I48" s="14" t="s">
        <v>2383</v>
      </c>
      <c r="J48" s="14" t="s">
        <v>8391</v>
      </c>
      <c r="K48" s="14" t="s">
        <v>8398</v>
      </c>
      <c r="L48" s="60">
        <v>24385</v>
      </c>
      <c r="M48" s="86">
        <v>43921.18</v>
      </c>
      <c r="N48" s="14" t="s">
        <v>11</v>
      </c>
      <c r="O48" s="14" t="s">
        <v>11</v>
      </c>
      <c r="P48" s="14" t="s">
        <v>23</v>
      </c>
      <c r="Q48" s="14">
        <v>57</v>
      </c>
    </row>
    <row r="49" spans="1:17" x14ac:dyDescent="0.35">
      <c r="A49" s="14" t="s">
        <v>2325</v>
      </c>
      <c r="B49" s="39" t="s">
        <v>7384</v>
      </c>
      <c r="C49" s="14">
        <v>40.369999999999997</v>
      </c>
      <c r="D49" s="14">
        <v>4.47</v>
      </c>
      <c r="E49" s="14" t="s">
        <v>2380</v>
      </c>
      <c r="F49" s="14" t="s">
        <v>2380</v>
      </c>
      <c r="G49" s="14" t="s">
        <v>2380</v>
      </c>
      <c r="H49" s="14">
        <v>0</v>
      </c>
      <c r="I49" s="14" t="s">
        <v>2383</v>
      </c>
      <c r="J49" s="14" t="s">
        <v>8391</v>
      </c>
      <c r="K49" s="14" t="s">
        <v>8398</v>
      </c>
      <c r="L49" s="60">
        <v>29535</v>
      </c>
      <c r="M49" s="86">
        <v>43896.38</v>
      </c>
      <c r="N49" s="14" t="s">
        <v>11</v>
      </c>
      <c r="O49" s="14" t="s">
        <v>16</v>
      </c>
      <c r="P49" s="14" t="s">
        <v>13</v>
      </c>
      <c r="Q49" s="14">
        <v>43</v>
      </c>
    </row>
    <row r="50" spans="1:17" x14ac:dyDescent="0.35">
      <c r="A50" s="14" t="s">
        <v>2324</v>
      </c>
      <c r="B50" s="39" t="s">
        <v>4833</v>
      </c>
      <c r="C50" s="14">
        <v>53.09</v>
      </c>
      <c r="D50" s="14">
        <v>4.82</v>
      </c>
      <c r="E50" s="14" t="s">
        <v>2383</v>
      </c>
      <c r="F50" s="14" t="s">
        <v>2380</v>
      </c>
      <c r="G50" s="14" t="s">
        <v>2380</v>
      </c>
      <c r="H50" s="14">
        <v>2</v>
      </c>
      <c r="I50" s="14" t="s">
        <v>2383</v>
      </c>
      <c r="J50" s="14" t="s">
        <v>8391</v>
      </c>
      <c r="K50" s="14" t="s">
        <v>8398</v>
      </c>
      <c r="L50" s="60">
        <v>24290</v>
      </c>
      <c r="M50" s="86">
        <v>43817.45</v>
      </c>
      <c r="N50" s="14" t="s">
        <v>11</v>
      </c>
      <c r="O50" s="14" t="s">
        <v>12</v>
      </c>
      <c r="P50" s="14" t="s">
        <v>23</v>
      </c>
      <c r="Q50" s="14">
        <v>57</v>
      </c>
    </row>
    <row r="51" spans="1:17" x14ac:dyDescent="0.35">
      <c r="A51" s="14" t="s">
        <v>2323</v>
      </c>
      <c r="B51" s="39" t="s">
        <v>4813</v>
      </c>
      <c r="C51" s="14">
        <v>31.79</v>
      </c>
      <c r="D51" s="14">
        <v>5.51</v>
      </c>
      <c r="E51" s="14" t="s">
        <v>2383</v>
      </c>
      <c r="F51" s="14" t="s">
        <v>2380</v>
      </c>
      <c r="G51" s="14" t="s">
        <v>2380</v>
      </c>
      <c r="H51" s="14">
        <v>2</v>
      </c>
      <c r="I51" s="14" t="s">
        <v>2383</v>
      </c>
      <c r="J51" s="14" t="s">
        <v>8391</v>
      </c>
      <c r="K51" s="14" t="s">
        <v>8398</v>
      </c>
      <c r="L51" s="60">
        <v>24405</v>
      </c>
      <c r="M51" s="86">
        <v>43813.87</v>
      </c>
      <c r="N51" s="14" t="s">
        <v>11</v>
      </c>
      <c r="O51" s="14" t="s">
        <v>11</v>
      </c>
      <c r="P51" s="14" t="s">
        <v>13</v>
      </c>
      <c r="Q51" s="14">
        <v>57</v>
      </c>
    </row>
    <row r="52" spans="1:17" x14ac:dyDescent="0.35">
      <c r="A52" s="14" t="s">
        <v>2322</v>
      </c>
      <c r="B52" s="39" t="s">
        <v>7385</v>
      </c>
      <c r="C52" s="14">
        <v>41.895000000000003</v>
      </c>
      <c r="D52" s="14">
        <v>10.87</v>
      </c>
      <c r="E52" s="14" t="s">
        <v>2383</v>
      </c>
      <c r="F52" s="14" t="s">
        <v>2380</v>
      </c>
      <c r="G52" s="14" t="s">
        <v>2380</v>
      </c>
      <c r="H52" s="14">
        <v>1</v>
      </c>
      <c r="I52" s="14" t="s">
        <v>2383</v>
      </c>
      <c r="J52" s="14" t="s">
        <v>8391</v>
      </c>
      <c r="K52" s="14" t="s">
        <v>8397</v>
      </c>
      <c r="L52" s="60">
        <v>31775</v>
      </c>
      <c r="M52" s="86">
        <v>43753.34</v>
      </c>
      <c r="N52" s="14" t="s">
        <v>11</v>
      </c>
      <c r="O52" s="14" t="s">
        <v>16</v>
      </c>
      <c r="P52" s="14" t="s">
        <v>164</v>
      </c>
      <c r="Q52" s="14">
        <v>36</v>
      </c>
    </row>
    <row r="53" spans="1:17" x14ac:dyDescent="0.35">
      <c r="A53" s="14" t="s">
        <v>2321</v>
      </c>
      <c r="B53" s="39" t="s">
        <v>4838</v>
      </c>
      <c r="C53" s="14">
        <v>31.16</v>
      </c>
      <c r="D53" s="14">
        <v>9.34</v>
      </c>
      <c r="E53" s="14" t="s">
        <v>2380</v>
      </c>
      <c r="F53" s="14" t="s">
        <v>2380</v>
      </c>
      <c r="G53" s="14" t="s">
        <v>2380</v>
      </c>
      <c r="H53" s="14">
        <v>0</v>
      </c>
      <c r="I53" s="14" t="s">
        <v>2383</v>
      </c>
      <c r="J53" s="14" t="s">
        <v>8391</v>
      </c>
      <c r="K53" s="14" t="s">
        <v>8399</v>
      </c>
      <c r="L53" s="60">
        <v>23976</v>
      </c>
      <c r="M53" s="86">
        <v>43578.94</v>
      </c>
      <c r="N53" s="14" t="s">
        <v>11</v>
      </c>
      <c r="O53" s="14" t="s">
        <v>11</v>
      </c>
      <c r="P53" s="14" t="s">
        <v>23</v>
      </c>
      <c r="Q53" s="14">
        <v>58</v>
      </c>
    </row>
    <row r="54" spans="1:17" x14ac:dyDescent="0.35">
      <c r="A54" s="14" t="s">
        <v>2320</v>
      </c>
      <c r="B54" s="39" t="s">
        <v>4771</v>
      </c>
      <c r="C54" s="14">
        <v>34.104999999999997</v>
      </c>
      <c r="D54" s="14">
        <v>5.03</v>
      </c>
      <c r="E54" s="14" t="s">
        <v>2383</v>
      </c>
      <c r="F54" s="14" t="s">
        <v>2380</v>
      </c>
      <c r="G54" s="14" t="s">
        <v>2383</v>
      </c>
      <c r="H54" s="14">
        <v>1</v>
      </c>
      <c r="I54" s="14" t="s">
        <v>2383</v>
      </c>
      <c r="J54" s="14" t="s">
        <v>8391</v>
      </c>
      <c r="K54" s="14" t="s">
        <v>8399</v>
      </c>
      <c r="L54" s="60">
        <v>25540</v>
      </c>
      <c r="M54" s="86">
        <v>43254.42</v>
      </c>
      <c r="N54" s="14" t="s">
        <v>11</v>
      </c>
      <c r="O54" s="14" t="s">
        <v>11</v>
      </c>
      <c r="P54" s="14" t="s">
        <v>168</v>
      </c>
      <c r="Q54" s="14">
        <v>54</v>
      </c>
    </row>
    <row r="55" spans="1:17" x14ac:dyDescent="0.35">
      <c r="A55" s="14" t="s">
        <v>2319</v>
      </c>
      <c r="B55" s="39" t="s">
        <v>7386</v>
      </c>
      <c r="C55" s="14">
        <v>51.93</v>
      </c>
      <c r="D55" s="14">
        <v>11.05</v>
      </c>
      <c r="E55" s="14" t="s">
        <v>2380</v>
      </c>
      <c r="F55" s="14" t="s">
        <v>2380</v>
      </c>
      <c r="G55" s="14" t="s">
        <v>2380</v>
      </c>
      <c r="H55" s="14">
        <v>0</v>
      </c>
      <c r="I55" s="14" t="s">
        <v>2383</v>
      </c>
      <c r="J55" s="14" t="s">
        <v>8391</v>
      </c>
      <c r="K55" s="14" t="s">
        <v>8399</v>
      </c>
      <c r="L55" s="60">
        <v>24075</v>
      </c>
      <c r="M55" s="86">
        <v>43073.760000000002</v>
      </c>
      <c r="N55" s="14" t="s">
        <v>11</v>
      </c>
      <c r="O55" s="14" t="s">
        <v>11</v>
      </c>
      <c r="P55" s="14" t="s">
        <v>42</v>
      </c>
      <c r="Q55" s="14">
        <v>58</v>
      </c>
    </row>
    <row r="56" spans="1:17" x14ac:dyDescent="0.35">
      <c r="A56" s="14" t="s">
        <v>2318</v>
      </c>
      <c r="B56" s="39" t="s">
        <v>7387</v>
      </c>
      <c r="C56" s="14">
        <v>38.950000000000003</v>
      </c>
      <c r="D56" s="14">
        <v>11.95</v>
      </c>
      <c r="E56" s="14" t="s">
        <v>2380</v>
      </c>
      <c r="F56" s="14" t="s">
        <v>2380</v>
      </c>
      <c r="G56" s="14" t="s">
        <v>2380</v>
      </c>
      <c r="H56" s="14">
        <v>0</v>
      </c>
      <c r="I56" s="14" t="s">
        <v>2383</v>
      </c>
      <c r="J56" s="14" t="s">
        <v>8391</v>
      </c>
      <c r="K56" s="14" t="s">
        <v>8399</v>
      </c>
      <c r="L56" s="60">
        <v>28798</v>
      </c>
      <c r="M56" s="86">
        <v>42983.46</v>
      </c>
      <c r="N56" s="14" t="s">
        <v>16</v>
      </c>
      <c r="O56" s="14" t="s">
        <v>11</v>
      </c>
      <c r="P56" s="14" t="s">
        <v>23</v>
      </c>
      <c r="Q56" s="14">
        <v>45</v>
      </c>
    </row>
    <row r="57" spans="1:17" x14ac:dyDescent="0.35">
      <c r="A57" s="14" t="s">
        <v>2317</v>
      </c>
      <c r="B57" s="39" t="s">
        <v>4845</v>
      </c>
      <c r="C57" s="14">
        <v>36.630000000000003</v>
      </c>
      <c r="D57" s="14">
        <v>7.72</v>
      </c>
      <c r="E57" s="14" t="s">
        <v>2383</v>
      </c>
      <c r="F57" s="14" t="s">
        <v>2380</v>
      </c>
      <c r="G57" s="14" t="s">
        <v>2380</v>
      </c>
      <c r="H57" s="14">
        <v>1</v>
      </c>
      <c r="I57" s="14" t="s">
        <v>2383</v>
      </c>
      <c r="J57" s="14" t="s">
        <v>8391</v>
      </c>
      <c r="K57" s="14" t="s">
        <v>8399</v>
      </c>
      <c r="L57" s="60">
        <v>27690</v>
      </c>
      <c r="M57" s="86">
        <v>42969.85</v>
      </c>
      <c r="N57" s="14" t="s">
        <v>16</v>
      </c>
      <c r="O57" s="14" t="s">
        <v>12</v>
      </c>
      <c r="P57" s="14" t="s">
        <v>13</v>
      </c>
      <c r="Q57" s="14">
        <v>48</v>
      </c>
    </row>
    <row r="58" spans="1:17" x14ac:dyDescent="0.35">
      <c r="A58" s="14" t="s">
        <v>2316</v>
      </c>
      <c r="B58" s="39" t="s">
        <v>4847</v>
      </c>
      <c r="C58" s="14">
        <v>34.200000000000003</v>
      </c>
      <c r="D58" s="14">
        <v>5.75</v>
      </c>
      <c r="E58" s="14" t="s">
        <v>2380</v>
      </c>
      <c r="F58" s="14" t="s">
        <v>2380</v>
      </c>
      <c r="G58" s="14" t="s">
        <v>2380</v>
      </c>
      <c r="H58" s="14">
        <v>2</v>
      </c>
      <c r="I58" s="14" t="s">
        <v>2383</v>
      </c>
      <c r="J58" s="14" t="s">
        <v>8391</v>
      </c>
      <c r="K58" s="14" t="s">
        <v>8399</v>
      </c>
      <c r="L58" s="60">
        <v>26552</v>
      </c>
      <c r="M58" s="86">
        <v>42856.84</v>
      </c>
      <c r="N58" s="14" t="s">
        <v>16</v>
      </c>
      <c r="O58" s="14" t="s">
        <v>16</v>
      </c>
      <c r="P58" s="14" t="s">
        <v>42</v>
      </c>
      <c r="Q58" s="14">
        <v>51</v>
      </c>
    </row>
    <row r="59" spans="1:17" x14ac:dyDescent="0.35">
      <c r="A59" s="14" t="s">
        <v>2315</v>
      </c>
      <c r="B59" s="39" t="s">
        <v>4849</v>
      </c>
      <c r="C59" s="14">
        <v>50.63</v>
      </c>
      <c r="D59" s="14">
        <v>11.89</v>
      </c>
      <c r="E59" s="14" t="s">
        <v>2380</v>
      </c>
      <c r="F59" s="14" t="s">
        <v>2380</v>
      </c>
      <c r="G59" s="14" t="s">
        <v>2380</v>
      </c>
      <c r="H59" s="14">
        <v>0</v>
      </c>
      <c r="I59" s="14" t="s">
        <v>2383</v>
      </c>
      <c r="J59" s="14" t="s">
        <v>8391</v>
      </c>
      <c r="K59" s="14" t="s">
        <v>8399</v>
      </c>
      <c r="L59" s="60">
        <v>24044</v>
      </c>
      <c r="M59" s="86">
        <v>42764.12</v>
      </c>
      <c r="N59" s="14" t="s">
        <v>16</v>
      </c>
      <c r="O59" s="14" t="s">
        <v>11</v>
      </c>
      <c r="P59" s="14" t="s">
        <v>42</v>
      </c>
      <c r="Q59" s="14">
        <v>58</v>
      </c>
    </row>
    <row r="60" spans="1:17" x14ac:dyDescent="0.35">
      <c r="A60" s="14" t="s">
        <v>2314</v>
      </c>
      <c r="B60" s="39" t="s">
        <v>4851</v>
      </c>
      <c r="C60" s="14">
        <v>36.479999999999997</v>
      </c>
      <c r="D60" s="14">
        <v>6.2</v>
      </c>
      <c r="E60" s="14" t="s">
        <v>2380</v>
      </c>
      <c r="F60" s="14" t="s">
        <v>2380</v>
      </c>
      <c r="G60" s="14" t="s">
        <v>2380</v>
      </c>
      <c r="H60" s="14">
        <v>0</v>
      </c>
      <c r="I60" s="14" t="s">
        <v>2383</v>
      </c>
      <c r="J60" s="14" t="s">
        <v>8391</v>
      </c>
      <c r="K60" s="14" t="s">
        <v>8398</v>
      </c>
      <c r="L60" s="60">
        <v>28419</v>
      </c>
      <c r="M60" s="86">
        <v>42760.5</v>
      </c>
      <c r="N60" s="14" t="s">
        <v>16</v>
      </c>
      <c r="O60" s="14" t="s">
        <v>11</v>
      </c>
      <c r="P60" s="14" t="s">
        <v>23</v>
      </c>
      <c r="Q60" s="14">
        <v>46</v>
      </c>
    </row>
    <row r="61" spans="1:17" x14ac:dyDescent="0.35">
      <c r="A61" s="14" t="s">
        <v>2313</v>
      </c>
      <c r="B61" s="39" t="s">
        <v>4853</v>
      </c>
      <c r="C61" s="14">
        <v>54.82</v>
      </c>
      <c r="D61" s="14">
        <v>10.61</v>
      </c>
      <c r="E61" s="14" t="s">
        <v>2380</v>
      </c>
      <c r="F61" s="14" t="s">
        <v>2380</v>
      </c>
      <c r="G61" s="14" t="s">
        <v>2380</v>
      </c>
      <c r="H61" s="14">
        <v>0</v>
      </c>
      <c r="I61" s="14" t="s">
        <v>2383</v>
      </c>
      <c r="J61" s="14" t="s">
        <v>8391</v>
      </c>
      <c r="K61" s="14" t="s">
        <v>8397</v>
      </c>
      <c r="L61" s="60">
        <v>26240</v>
      </c>
      <c r="M61" s="86">
        <v>42644.2</v>
      </c>
      <c r="N61" s="14" t="s">
        <v>16</v>
      </c>
      <c r="O61" s="14" t="s">
        <v>12</v>
      </c>
      <c r="P61" s="14" t="s">
        <v>42</v>
      </c>
      <c r="Q61" s="14">
        <v>52</v>
      </c>
    </row>
    <row r="62" spans="1:17" x14ac:dyDescent="0.35">
      <c r="A62" s="14" t="s">
        <v>2312</v>
      </c>
      <c r="B62" s="39" t="s">
        <v>4855</v>
      </c>
      <c r="C62" s="14">
        <v>38.06</v>
      </c>
      <c r="D62" s="14">
        <v>6.04</v>
      </c>
      <c r="E62" s="14" t="s">
        <v>2380</v>
      </c>
      <c r="F62" s="14" t="s">
        <v>2380</v>
      </c>
      <c r="G62" s="14" t="s">
        <v>2383</v>
      </c>
      <c r="H62" s="14">
        <v>1</v>
      </c>
      <c r="I62" s="14" t="s">
        <v>2383</v>
      </c>
      <c r="J62" s="14" t="s">
        <v>8391</v>
      </c>
      <c r="K62" s="14" t="s">
        <v>8399</v>
      </c>
      <c r="L62" s="60">
        <v>29216</v>
      </c>
      <c r="M62" s="86">
        <v>42560.43</v>
      </c>
      <c r="N62" s="14" t="s">
        <v>16</v>
      </c>
      <c r="O62" s="14" t="s">
        <v>12</v>
      </c>
      <c r="P62" s="14" t="s">
        <v>13</v>
      </c>
      <c r="Q62" s="14">
        <v>43</v>
      </c>
    </row>
    <row r="63" spans="1:17" x14ac:dyDescent="0.35">
      <c r="A63" s="14" t="s">
        <v>2311</v>
      </c>
      <c r="B63" s="39" t="s">
        <v>7388</v>
      </c>
      <c r="C63" s="14">
        <v>51.48</v>
      </c>
      <c r="D63" s="14">
        <v>9.33</v>
      </c>
      <c r="E63" s="14" t="s">
        <v>2383</v>
      </c>
      <c r="F63" s="14" t="s">
        <v>2380</v>
      </c>
      <c r="G63" s="14" t="s">
        <v>2380</v>
      </c>
      <c r="H63" s="14">
        <v>0</v>
      </c>
      <c r="I63" s="14" t="s">
        <v>2383</v>
      </c>
      <c r="J63" s="14" t="s">
        <v>8391</v>
      </c>
      <c r="K63" s="14" t="s">
        <v>8397</v>
      </c>
      <c r="L63" s="60">
        <v>24650</v>
      </c>
      <c r="M63" s="86">
        <v>42538.720000000001</v>
      </c>
      <c r="N63" s="14" t="s">
        <v>16</v>
      </c>
      <c r="O63" s="14" t="s">
        <v>12</v>
      </c>
      <c r="P63" s="14" t="s">
        <v>42</v>
      </c>
      <c r="Q63" s="14">
        <v>56</v>
      </c>
    </row>
    <row r="64" spans="1:17" x14ac:dyDescent="0.35">
      <c r="A64" s="14" t="s">
        <v>2310</v>
      </c>
      <c r="B64" s="39" t="s">
        <v>4859</v>
      </c>
      <c r="C64" s="14">
        <v>52.06</v>
      </c>
      <c r="D64" s="14">
        <v>11.47</v>
      </c>
      <c r="E64" s="14" t="s">
        <v>2380</v>
      </c>
      <c r="F64" s="14" t="s">
        <v>2380</v>
      </c>
      <c r="G64" s="14" t="s">
        <v>2380</v>
      </c>
      <c r="H64" s="14">
        <v>0</v>
      </c>
      <c r="I64" s="14" t="s">
        <v>2383</v>
      </c>
      <c r="J64" s="14" t="s">
        <v>8391</v>
      </c>
      <c r="K64" s="14" t="s">
        <v>8399</v>
      </c>
      <c r="L64" s="60">
        <v>25053</v>
      </c>
      <c r="M64" s="86">
        <v>42478.6</v>
      </c>
      <c r="N64" s="14" t="s">
        <v>16</v>
      </c>
      <c r="O64" s="14" t="s">
        <v>11</v>
      </c>
      <c r="P64" s="14" t="s">
        <v>42</v>
      </c>
      <c r="Q64" s="14">
        <v>55</v>
      </c>
    </row>
    <row r="65" spans="1:17" x14ac:dyDescent="0.35">
      <c r="A65" s="14" t="s">
        <v>2309</v>
      </c>
      <c r="B65" s="39" t="s">
        <v>4771</v>
      </c>
      <c r="C65" s="14">
        <v>30.684999999999999</v>
      </c>
      <c r="D65" s="14">
        <v>7.02</v>
      </c>
      <c r="E65" s="14" t="s">
        <v>2383</v>
      </c>
      <c r="F65" s="14" t="s">
        <v>2380</v>
      </c>
      <c r="G65" s="14" t="s">
        <v>2380</v>
      </c>
      <c r="H65" s="14">
        <v>0</v>
      </c>
      <c r="I65" s="14" t="s">
        <v>2383</v>
      </c>
      <c r="J65" s="14" t="s">
        <v>8391</v>
      </c>
      <c r="K65" s="14" t="s">
        <v>8399</v>
      </c>
      <c r="L65" s="60">
        <v>24651</v>
      </c>
      <c r="M65" s="86">
        <v>42303.69</v>
      </c>
      <c r="N65" s="14" t="s">
        <v>16</v>
      </c>
      <c r="O65" s="14" t="s">
        <v>11</v>
      </c>
      <c r="P65" s="14" t="s">
        <v>168</v>
      </c>
      <c r="Q65" s="14">
        <v>56</v>
      </c>
    </row>
    <row r="66" spans="1:17" x14ac:dyDescent="0.35">
      <c r="A66" s="14" t="s">
        <v>2308</v>
      </c>
      <c r="B66" s="39" t="s">
        <v>7389</v>
      </c>
      <c r="C66" s="14">
        <v>36.08</v>
      </c>
      <c r="D66" s="14">
        <v>8.8000000000000007</v>
      </c>
      <c r="E66" s="14" t="s">
        <v>2383</v>
      </c>
      <c r="F66" s="14" t="s">
        <v>2380</v>
      </c>
      <c r="G66" s="14" t="s">
        <v>2380</v>
      </c>
      <c r="H66" s="14">
        <v>1</v>
      </c>
      <c r="I66" s="14" t="s">
        <v>2383</v>
      </c>
      <c r="J66" s="14" t="s">
        <v>8391</v>
      </c>
      <c r="K66" s="14" t="s">
        <v>8399</v>
      </c>
      <c r="L66" s="60">
        <v>27621</v>
      </c>
      <c r="M66" s="86">
        <v>42211.14</v>
      </c>
      <c r="N66" s="14" t="s">
        <v>16</v>
      </c>
      <c r="O66" s="14" t="s">
        <v>12</v>
      </c>
      <c r="P66" s="14" t="s">
        <v>13</v>
      </c>
      <c r="Q66" s="14">
        <v>48</v>
      </c>
    </row>
    <row r="67" spans="1:17" x14ac:dyDescent="0.35">
      <c r="A67" s="14" t="s">
        <v>2307</v>
      </c>
      <c r="B67" s="39" t="s">
        <v>4863</v>
      </c>
      <c r="C67" s="14">
        <v>54.99</v>
      </c>
      <c r="D67" s="14">
        <v>8.68</v>
      </c>
      <c r="E67" s="14" t="s">
        <v>2380</v>
      </c>
      <c r="F67" s="14" t="s">
        <v>2380</v>
      </c>
      <c r="G67" s="14" t="s">
        <v>2380</v>
      </c>
      <c r="H67" s="14">
        <v>2</v>
      </c>
      <c r="I67" s="14" t="s">
        <v>2383</v>
      </c>
      <c r="J67" s="14" t="s">
        <v>8391</v>
      </c>
      <c r="K67" s="14" t="s">
        <v>8397</v>
      </c>
      <c r="L67" s="60">
        <v>26925</v>
      </c>
      <c r="M67" s="86">
        <v>42188.15</v>
      </c>
      <c r="N67" s="14" t="s">
        <v>16</v>
      </c>
      <c r="O67" s="14" t="s">
        <v>16</v>
      </c>
      <c r="P67" s="14" t="s">
        <v>42</v>
      </c>
      <c r="Q67" s="14">
        <v>50</v>
      </c>
    </row>
    <row r="68" spans="1:17" x14ac:dyDescent="0.35">
      <c r="A68" s="14" t="s">
        <v>2306</v>
      </c>
      <c r="B68" s="39" t="s">
        <v>4865</v>
      </c>
      <c r="C68" s="14">
        <v>35.97</v>
      </c>
      <c r="D68" s="14">
        <v>6.12</v>
      </c>
      <c r="E68" s="14" t="s">
        <v>2380</v>
      </c>
      <c r="F68" s="14" t="s">
        <v>2380</v>
      </c>
      <c r="G68" s="14" t="s">
        <v>2383</v>
      </c>
      <c r="H68" s="14">
        <v>1</v>
      </c>
      <c r="I68" s="14" t="s">
        <v>2383</v>
      </c>
      <c r="J68" s="14" t="s">
        <v>8391</v>
      </c>
      <c r="K68" s="14" t="s">
        <v>8398</v>
      </c>
      <c r="L68" s="60">
        <v>29039</v>
      </c>
      <c r="M68" s="86">
        <v>42124.52</v>
      </c>
      <c r="N68" s="14" t="s">
        <v>16</v>
      </c>
      <c r="O68" s="14" t="s">
        <v>16</v>
      </c>
      <c r="P68" s="14" t="s">
        <v>13</v>
      </c>
      <c r="Q68" s="14">
        <v>44</v>
      </c>
    </row>
    <row r="69" spans="1:17" x14ac:dyDescent="0.35">
      <c r="A69" s="14" t="s">
        <v>2305</v>
      </c>
      <c r="B69" s="39" t="s">
        <v>7390</v>
      </c>
      <c r="C69" s="14">
        <v>45.54</v>
      </c>
      <c r="D69" s="14">
        <v>5.4</v>
      </c>
      <c r="E69" s="14" t="s">
        <v>2383</v>
      </c>
      <c r="F69" s="14" t="s">
        <v>2380</v>
      </c>
      <c r="G69" s="14" t="s">
        <v>2383</v>
      </c>
      <c r="H69" s="14">
        <v>1</v>
      </c>
      <c r="I69" s="14" t="s">
        <v>2383</v>
      </c>
      <c r="J69" s="14" t="s">
        <v>8391</v>
      </c>
      <c r="K69" s="14" t="s">
        <v>8399</v>
      </c>
      <c r="L69" s="60">
        <v>35773</v>
      </c>
      <c r="M69" s="86">
        <v>42112.24</v>
      </c>
      <c r="N69" s="14" t="s">
        <v>16</v>
      </c>
      <c r="O69" s="14" t="s">
        <v>12</v>
      </c>
      <c r="P69" s="14" t="s">
        <v>13</v>
      </c>
      <c r="Q69" s="14">
        <v>26</v>
      </c>
    </row>
    <row r="70" spans="1:17" x14ac:dyDescent="0.35">
      <c r="A70" s="14" t="s">
        <v>2304</v>
      </c>
      <c r="B70" s="39" t="s">
        <v>7391</v>
      </c>
      <c r="C70" s="14">
        <v>35.53</v>
      </c>
      <c r="D70" s="14">
        <v>4.3600000000000003</v>
      </c>
      <c r="E70" s="14" t="s">
        <v>2383</v>
      </c>
      <c r="F70" s="14" t="s">
        <v>2380</v>
      </c>
      <c r="G70" s="14" t="s">
        <v>2380</v>
      </c>
      <c r="H70" s="14">
        <v>0</v>
      </c>
      <c r="I70" s="14" t="s">
        <v>2383</v>
      </c>
      <c r="J70" s="14" t="s">
        <v>8391</v>
      </c>
      <c r="K70" s="14" t="s">
        <v>8399</v>
      </c>
      <c r="L70" s="60">
        <v>28092</v>
      </c>
      <c r="M70" s="86">
        <v>42111.66</v>
      </c>
      <c r="N70" s="14" t="s">
        <v>16</v>
      </c>
      <c r="O70" s="14" t="s">
        <v>16</v>
      </c>
      <c r="P70" s="14" t="s">
        <v>247</v>
      </c>
      <c r="Q70" s="14">
        <v>47</v>
      </c>
    </row>
    <row r="71" spans="1:17" x14ac:dyDescent="0.35">
      <c r="A71" s="14" t="s">
        <v>2303</v>
      </c>
      <c r="B71" s="39" t="s">
        <v>4870</v>
      </c>
      <c r="C71" s="14">
        <v>30.8</v>
      </c>
      <c r="D71" s="14">
        <v>9.77</v>
      </c>
      <c r="E71" s="14" t="s">
        <v>2380</v>
      </c>
      <c r="F71" s="14" t="s">
        <v>2380</v>
      </c>
      <c r="G71" s="14" t="s">
        <v>2380</v>
      </c>
      <c r="H71" s="14">
        <v>0</v>
      </c>
      <c r="I71" s="14" t="s">
        <v>2383</v>
      </c>
      <c r="J71" s="14" t="s">
        <v>8391</v>
      </c>
      <c r="K71" s="14" t="s">
        <v>8397</v>
      </c>
      <c r="L71" s="60">
        <v>25191</v>
      </c>
      <c r="M71" s="86">
        <v>41999.519999999997</v>
      </c>
      <c r="N71" s="14" t="s">
        <v>16</v>
      </c>
      <c r="O71" s="14" t="s">
        <v>12</v>
      </c>
      <c r="P71" s="14" t="s">
        <v>13</v>
      </c>
      <c r="Q71" s="14">
        <v>55</v>
      </c>
    </row>
    <row r="72" spans="1:17" x14ac:dyDescent="0.35">
      <c r="A72" s="14" t="s">
        <v>2302</v>
      </c>
      <c r="B72" s="39" t="s">
        <v>4872</v>
      </c>
      <c r="C72" s="14">
        <v>38.39</v>
      </c>
      <c r="D72" s="14">
        <v>4.25</v>
      </c>
      <c r="E72" s="14" t="s">
        <v>2380</v>
      </c>
      <c r="F72" s="14" t="s">
        <v>2380</v>
      </c>
      <c r="G72" s="14" t="s">
        <v>2380</v>
      </c>
      <c r="H72" s="14">
        <v>1</v>
      </c>
      <c r="I72" s="14" t="s">
        <v>2383</v>
      </c>
      <c r="J72" s="14" t="s">
        <v>8391</v>
      </c>
      <c r="K72" s="14" t="s">
        <v>8399</v>
      </c>
      <c r="L72" s="60">
        <v>30996</v>
      </c>
      <c r="M72" s="86">
        <v>41949.24</v>
      </c>
      <c r="N72" s="14" t="s">
        <v>16</v>
      </c>
      <c r="O72" s="14" t="s">
        <v>16</v>
      </c>
      <c r="P72" s="14" t="s">
        <v>13</v>
      </c>
      <c r="Q72" s="14">
        <v>39</v>
      </c>
    </row>
    <row r="73" spans="1:17" x14ac:dyDescent="0.35">
      <c r="A73" s="14" t="s">
        <v>2301</v>
      </c>
      <c r="B73" s="39" t="s">
        <v>7392</v>
      </c>
      <c r="C73" s="14">
        <v>32.299999999999997</v>
      </c>
      <c r="D73" s="14">
        <v>4.76</v>
      </c>
      <c r="E73" s="14" t="s">
        <v>2380</v>
      </c>
      <c r="F73" s="14" t="s">
        <v>2380</v>
      </c>
      <c r="G73" s="14" t="s">
        <v>2380</v>
      </c>
      <c r="H73" s="14">
        <v>2</v>
      </c>
      <c r="I73" s="14" t="s">
        <v>2383</v>
      </c>
      <c r="J73" s="14" t="s">
        <v>8391</v>
      </c>
      <c r="K73" s="14" t="s">
        <v>8398</v>
      </c>
      <c r="L73" s="60">
        <v>26458</v>
      </c>
      <c r="M73" s="86">
        <v>41919.1</v>
      </c>
      <c r="N73" s="14" t="s">
        <v>16</v>
      </c>
      <c r="O73" s="14" t="s">
        <v>16</v>
      </c>
      <c r="P73" s="14" t="s">
        <v>168</v>
      </c>
      <c r="Q73" s="14">
        <v>51</v>
      </c>
    </row>
    <row r="74" spans="1:17" x14ac:dyDescent="0.35">
      <c r="A74" s="14" t="s">
        <v>2300</v>
      </c>
      <c r="B74" s="39" t="s">
        <v>4875</v>
      </c>
      <c r="C74" s="14">
        <v>48.8</v>
      </c>
      <c r="D74" s="14">
        <v>6.22</v>
      </c>
      <c r="E74" s="14" t="s">
        <v>2383</v>
      </c>
      <c r="F74" s="14" t="s">
        <v>2380</v>
      </c>
      <c r="G74" s="14" t="s">
        <v>2380</v>
      </c>
      <c r="H74" s="14">
        <v>2</v>
      </c>
      <c r="I74" s="14" t="s">
        <v>2383</v>
      </c>
      <c r="J74" s="14" t="s">
        <v>8391</v>
      </c>
      <c r="K74" s="14" t="s">
        <v>8398</v>
      </c>
      <c r="L74" s="60">
        <v>24371</v>
      </c>
      <c r="M74" s="86">
        <v>41886.54</v>
      </c>
      <c r="N74" s="14" t="s">
        <v>16</v>
      </c>
      <c r="O74" s="14" t="s">
        <v>12</v>
      </c>
      <c r="P74" s="14" t="s">
        <v>42</v>
      </c>
      <c r="Q74" s="14">
        <v>57</v>
      </c>
    </row>
    <row r="75" spans="1:17" x14ac:dyDescent="0.35">
      <c r="A75" s="14" t="s">
        <v>2299</v>
      </c>
      <c r="B75" s="39" t="s">
        <v>7393</v>
      </c>
      <c r="C75" s="14">
        <v>45.5</v>
      </c>
      <c r="D75" s="14">
        <v>7.96</v>
      </c>
      <c r="E75" s="14" t="s">
        <v>2380</v>
      </c>
      <c r="F75" s="14" t="s">
        <v>2380</v>
      </c>
      <c r="G75" s="14" t="s">
        <v>2380</v>
      </c>
      <c r="H75" s="14">
        <v>0</v>
      </c>
      <c r="I75" s="14" t="s">
        <v>2383</v>
      </c>
      <c r="J75" s="14" t="s">
        <v>8391</v>
      </c>
      <c r="K75" s="14" t="s">
        <v>8399</v>
      </c>
      <c r="L75" s="60">
        <v>22911</v>
      </c>
      <c r="M75" s="86">
        <v>41794.629999999997</v>
      </c>
      <c r="N75" s="14" t="s">
        <v>16</v>
      </c>
      <c r="O75" s="14" t="s">
        <v>12</v>
      </c>
      <c r="P75" s="14" t="s">
        <v>42</v>
      </c>
      <c r="Q75" s="14">
        <v>61</v>
      </c>
    </row>
    <row r="76" spans="1:17" x14ac:dyDescent="0.35">
      <c r="A76" s="14" t="s">
        <v>2298</v>
      </c>
      <c r="B76" s="39" t="s">
        <v>7394</v>
      </c>
      <c r="C76" s="14">
        <v>53.61</v>
      </c>
      <c r="D76" s="14">
        <v>10.92</v>
      </c>
      <c r="E76" s="14" t="s">
        <v>2383</v>
      </c>
      <c r="F76" s="14" t="s">
        <v>2380</v>
      </c>
      <c r="G76" s="14" t="s">
        <v>2380</v>
      </c>
      <c r="H76" s="14">
        <v>1</v>
      </c>
      <c r="I76" s="14" t="s">
        <v>2383</v>
      </c>
      <c r="J76" s="14" t="s">
        <v>8391</v>
      </c>
      <c r="K76" s="14" t="s">
        <v>8399</v>
      </c>
      <c r="L76" s="60">
        <v>27666</v>
      </c>
      <c r="M76" s="86">
        <v>41681.86</v>
      </c>
      <c r="N76" s="14" t="s">
        <v>16</v>
      </c>
      <c r="O76" s="14" t="s">
        <v>16</v>
      </c>
      <c r="P76" s="14" t="s">
        <v>42</v>
      </c>
      <c r="Q76" s="14">
        <v>48</v>
      </c>
    </row>
    <row r="77" spans="1:17" x14ac:dyDescent="0.35">
      <c r="A77" s="14" t="s">
        <v>2297</v>
      </c>
      <c r="B77" s="39" t="s">
        <v>4880</v>
      </c>
      <c r="C77" s="14">
        <v>36.19</v>
      </c>
      <c r="D77" s="14">
        <v>11.51</v>
      </c>
      <c r="E77" s="14" t="s">
        <v>2383</v>
      </c>
      <c r="F77" s="14" t="s">
        <v>2380</v>
      </c>
      <c r="G77" s="14" t="s">
        <v>2380</v>
      </c>
      <c r="H77" s="14">
        <v>1</v>
      </c>
      <c r="I77" s="14" t="s">
        <v>2383</v>
      </c>
      <c r="J77" s="14" t="s">
        <v>8391</v>
      </c>
      <c r="K77" s="14" t="s">
        <v>8397</v>
      </c>
      <c r="L77" s="60">
        <v>27712</v>
      </c>
      <c r="M77" s="86">
        <v>41676.080000000002</v>
      </c>
      <c r="N77" s="14" t="s">
        <v>16</v>
      </c>
      <c r="O77" s="14" t="s">
        <v>11</v>
      </c>
      <c r="P77" s="14" t="s">
        <v>13</v>
      </c>
      <c r="Q77" s="14">
        <v>48</v>
      </c>
    </row>
    <row r="78" spans="1:17" x14ac:dyDescent="0.35">
      <c r="A78" s="14" t="s">
        <v>2296</v>
      </c>
      <c r="B78" s="39" t="s">
        <v>4882</v>
      </c>
      <c r="C78" s="14">
        <v>34.6</v>
      </c>
      <c r="D78" s="14">
        <v>5.99</v>
      </c>
      <c r="E78" s="14" t="s">
        <v>2383</v>
      </c>
      <c r="F78" s="14" t="s">
        <v>2380</v>
      </c>
      <c r="G78" s="14" t="s">
        <v>2380</v>
      </c>
      <c r="H78" s="14">
        <v>0</v>
      </c>
      <c r="I78" s="14" t="s">
        <v>2383</v>
      </c>
      <c r="J78" s="14" t="s">
        <v>8391</v>
      </c>
      <c r="K78" s="14" t="s">
        <v>8398</v>
      </c>
      <c r="L78" s="60">
        <v>28062</v>
      </c>
      <c r="M78" s="86">
        <v>41661.599999999999</v>
      </c>
      <c r="N78" s="14" t="s">
        <v>16</v>
      </c>
      <c r="O78" s="14" t="s">
        <v>12</v>
      </c>
      <c r="P78" s="14" t="s">
        <v>42</v>
      </c>
      <c r="Q78" s="14">
        <v>47</v>
      </c>
    </row>
    <row r="79" spans="1:17" x14ac:dyDescent="0.35">
      <c r="A79" s="14" t="s">
        <v>2295</v>
      </c>
      <c r="B79" s="39" t="s">
        <v>4884</v>
      </c>
      <c r="C79" s="14">
        <v>54.12</v>
      </c>
      <c r="D79" s="14">
        <v>11.57</v>
      </c>
      <c r="E79" s="14" t="s">
        <v>2380</v>
      </c>
      <c r="F79" s="14" t="s">
        <v>2380</v>
      </c>
      <c r="G79" s="14" t="s">
        <v>2380</v>
      </c>
      <c r="H79" s="14">
        <v>0</v>
      </c>
      <c r="I79" s="14" t="s">
        <v>2383</v>
      </c>
      <c r="J79" s="14" t="s">
        <v>8391</v>
      </c>
      <c r="K79" s="14" t="s">
        <v>8397</v>
      </c>
      <c r="L79" s="60">
        <v>27357</v>
      </c>
      <c r="M79" s="86">
        <v>41636.199999999997</v>
      </c>
      <c r="N79" s="14" t="s">
        <v>16</v>
      </c>
      <c r="O79" s="14" t="s">
        <v>16</v>
      </c>
      <c r="P79" s="14" t="s">
        <v>42</v>
      </c>
      <c r="Q79" s="14">
        <v>49</v>
      </c>
    </row>
    <row r="80" spans="1:17" x14ac:dyDescent="0.35">
      <c r="A80" s="14" t="s">
        <v>2294</v>
      </c>
      <c r="B80" s="39" t="s">
        <v>4886</v>
      </c>
      <c r="C80" s="14">
        <v>48.82</v>
      </c>
      <c r="D80" s="14">
        <v>6.67</v>
      </c>
      <c r="E80" s="14" t="s">
        <v>2383</v>
      </c>
      <c r="F80" s="14" t="s">
        <v>2380</v>
      </c>
      <c r="G80" s="14" t="s">
        <v>2380</v>
      </c>
      <c r="H80" s="14">
        <v>0</v>
      </c>
      <c r="I80" s="14" t="s">
        <v>2383</v>
      </c>
      <c r="J80" s="14" t="s">
        <v>8391</v>
      </c>
      <c r="K80" s="14" t="s">
        <v>8399</v>
      </c>
      <c r="L80" s="60">
        <v>24828</v>
      </c>
      <c r="M80" s="86">
        <v>41505.15</v>
      </c>
      <c r="N80" s="14" t="s">
        <v>16</v>
      </c>
      <c r="O80" s="14" t="s">
        <v>11</v>
      </c>
      <c r="P80" s="14" t="s">
        <v>42</v>
      </c>
      <c r="Q80" s="14">
        <v>55</v>
      </c>
    </row>
    <row r="81" spans="1:17" x14ac:dyDescent="0.35">
      <c r="A81" s="14" t="s">
        <v>2293</v>
      </c>
      <c r="B81" s="39" t="s">
        <v>4780</v>
      </c>
      <c r="C81" s="14">
        <v>51.01</v>
      </c>
      <c r="D81" s="14">
        <v>9.1999999999999993</v>
      </c>
      <c r="E81" s="14" t="s">
        <v>2380</v>
      </c>
      <c r="F81" s="14" t="s">
        <v>2380</v>
      </c>
      <c r="G81" s="14" t="s">
        <v>2380</v>
      </c>
      <c r="H81" s="14">
        <v>0</v>
      </c>
      <c r="I81" s="14" t="s">
        <v>2383</v>
      </c>
      <c r="J81" s="14" t="s">
        <v>8391</v>
      </c>
      <c r="K81" s="14" t="s">
        <v>8399</v>
      </c>
      <c r="L81" s="60">
        <v>26222</v>
      </c>
      <c r="M81" s="86">
        <v>41351.879999999997</v>
      </c>
      <c r="N81" s="14" t="s">
        <v>16</v>
      </c>
      <c r="O81" s="14" t="s">
        <v>11</v>
      </c>
      <c r="P81" s="14" t="s">
        <v>42</v>
      </c>
      <c r="Q81" s="14">
        <v>52</v>
      </c>
    </row>
    <row r="82" spans="1:17" x14ac:dyDescent="0.35">
      <c r="A82" s="14" t="s">
        <v>2292</v>
      </c>
      <c r="B82" s="39" t="s">
        <v>7395</v>
      </c>
      <c r="C82" s="14">
        <v>45.65</v>
      </c>
      <c r="D82" s="14">
        <v>5.1100000000000003</v>
      </c>
      <c r="E82" s="14" t="s">
        <v>2383</v>
      </c>
      <c r="F82" s="14" t="s">
        <v>2380</v>
      </c>
      <c r="G82" s="14" t="s">
        <v>2380</v>
      </c>
      <c r="H82" s="14">
        <v>1</v>
      </c>
      <c r="I82" s="14" t="s">
        <v>2383</v>
      </c>
      <c r="J82" s="14" t="s">
        <v>8391</v>
      </c>
      <c r="K82" s="14" t="s">
        <v>8398</v>
      </c>
      <c r="L82" s="60">
        <v>23657</v>
      </c>
      <c r="M82" s="86">
        <v>41331.79</v>
      </c>
      <c r="N82" s="14" t="s">
        <v>16</v>
      </c>
      <c r="O82" s="14" t="s">
        <v>11</v>
      </c>
      <c r="P82" s="14" t="s">
        <v>42</v>
      </c>
      <c r="Q82" s="14">
        <v>59</v>
      </c>
    </row>
    <row r="83" spans="1:17" x14ac:dyDescent="0.35">
      <c r="A83" s="14" t="s">
        <v>2291</v>
      </c>
      <c r="B83" s="39" t="s">
        <v>4766</v>
      </c>
      <c r="C83" s="14">
        <v>52.9</v>
      </c>
      <c r="D83" s="14">
        <v>5.34</v>
      </c>
      <c r="E83" s="14" t="s">
        <v>2380</v>
      </c>
      <c r="F83" s="14" t="s">
        <v>2380</v>
      </c>
      <c r="G83" s="14" t="s">
        <v>2380</v>
      </c>
      <c r="H83" s="14">
        <v>0</v>
      </c>
      <c r="I83" s="14" t="s">
        <v>2383</v>
      </c>
      <c r="J83" s="14" t="s">
        <v>8391</v>
      </c>
      <c r="K83" s="14" t="s">
        <v>8398</v>
      </c>
      <c r="L83" s="60">
        <v>28364</v>
      </c>
      <c r="M83" s="86">
        <v>41271.5</v>
      </c>
      <c r="N83" s="14" t="s">
        <v>16</v>
      </c>
      <c r="O83" s="14" t="s">
        <v>11</v>
      </c>
      <c r="P83" s="14" t="s">
        <v>42</v>
      </c>
      <c r="Q83" s="14">
        <v>46</v>
      </c>
    </row>
    <row r="84" spans="1:17" x14ac:dyDescent="0.35">
      <c r="A84" s="14" t="s">
        <v>2290</v>
      </c>
      <c r="B84" s="39" t="s">
        <v>4891</v>
      </c>
      <c r="C84" s="14">
        <v>45.41</v>
      </c>
      <c r="D84" s="14">
        <v>4.03</v>
      </c>
      <c r="E84" s="14" t="s">
        <v>2383</v>
      </c>
      <c r="F84" s="14" t="s">
        <v>2380</v>
      </c>
      <c r="G84" s="14" t="s">
        <v>2380</v>
      </c>
      <c r="H84" s="14">
        <v>1</v>
      </c>
      <c r="I84" s="14" t="s">
        <v>2383</v>
      </c>
      <c r="J84" s="14" t="s">
        <v>8391</v>
      </c>
      <c r="K84" s="14" t="s">
        <v>8398</v>
      </c>
      <c r="L84" s="60">
        <v>23534</v>
      </c>
      <c r="M84" s="86">
        <v>41250.39</v>
      </c>
      <c r="N84" s="14" t="s">
        <v>16</v>
      </c>
      <c r="O84" s="14" t="s">
        <v>12</v>
      </c>
      <c r="P84" s="14" t="s">
        <v>42</v>
      </c>
      <c r="Q84" s="14">
        <v>59</v>
      </c>
    </row>
    <row r="85" spans="1:17" x14ac:dyDescent="0.35">
      <c r="A85" s="14" t="s">
        <v>2289</v>
      </c>
      <c r="B85" s="39" t="s">
        <v>4893</v>
      </c>
      <c r="C85" s="14">
        <v>49.41</v>
      </c>
      <c r="D85" s="14">
        <v>4.2300000000000004</v>
      </c>
      <c r="E85" s="14" t="s">
        <v>2383</v>
      </c>
      <c r="F85" s="14" t="s">
        <v>2380</v>
      </c>
      <c r="G85" s="14" t="s">
        <v>2383</v>
      </c>
      <c r="H85" s="14">
        <v>1</v>
      </c>
      <c r="I85" s="14" t="s">
        <v>2383</v>
      </c>
      <c r="J85" s="14" t="s">
        <v>8391</v>
      </c>
      <c r="K85" s="14" t="s">
        <v>8399</v>
      </c>
      <c r="L85" s="60">
        <v>25423</v>
      </c>
      <c r="M85" s="86">
        <v>41191.57</v>
      </c>
      <c r="N85" s="14" t="s">
        <v>16</v>
      </c>
      <c r="O85" s="14" t="s">
        <v>11</v>
      </c>
      <c r="P85" s="14" t="s">
        <v>42</v>
      </c>
      <c r="Q85" s="14">
        <v>54</v>
      </c>
    </row>
    <row r="86" spans="1:17" x14ac:dyDescent="0.35">
      <c r="A86" s="14" t="s">
        <v>2288</v>
      </c>
      <c r="B86" s="39" t="s">
        <v>7396</v>
      </c>
      <c r="C86" s="14">
        <v>31.824999999999999</v>
      </c>
      <c r="D86" s="14">
        <v>4.0599999999999996</v>
      </c>
      <c r="E86" s="14" t="s">
        <v>2380</v>
      </c>
      <c r="F86" s="14" t="s">
        <v>2380</v>
      </c>
      <c r="G86" s="14" t="s">
        <v>2380</v>
      </c>
      <c r="H86" s="14">
        <v>2</v>
      </c>
      <c r="I86" s="14" t="s">
        <v>2383</v>
      </c>
      <c r="J86" s="14" t="s">
        <v>8391</v>
      </c>
      <c r="K86" s="14" t="s">
        <v>8399</v>
      </c>
      <c r="L86" s="60">
        <v>26548</v>
      </c>
      <c r="M86" s="86">
        <v>41097.160000000003</v>
      </c>
      <c r="N86" s="14" t="s">
        <v>16</v>
      </c>
      <c r="O86" s="14" t="s">
        <v>12</v>
      </c>
      <c r="P86" s="14" t="s">
        <v>168</v>
      </c>
      <c r="Q86" s="14">
        <v>51</v>
      </c>
    </row>
    <row r="87" spans="1:17" x14ac:dyDescent="0.35">
      <c r="A87" s="14" t="s">
        <v>2287</v>
      </c>
      <c r="B87" s="39" t="s">
        <v>4896</v>
      </c>
      <c r="C87" s="14">
        <v>51.28</v>
      </c>
      <c r="D87" s="14">
        <v>4.68</v>
      </c>
      <c r="E87" s="14" t="s">
        <v>2380</v>
      </c>
      <c r="F87" s="14" t="s">
        <v>2380</v>
      </c>
      <c r="G87" s="14" t="s">
        <v>2380</v>
      </c>
      <c r="H87" s="14">
        <v>2</v>
      </c>
      <c r="I87" s="14" t="s">
        <v>2383</v>
      </c>
      <c r="J87" s="14" t="s">
        <v>8391</v>
      </c>
      <c r="K87" s="14" t="s">
        <v>8398</v>
      </c>
      <c r="L87" s="60">
        <v>26523</v>
      </c>
      <c r="M87" s="86">
        <v>41055.29</v>
      </c>
      <c r="N87" s="14" t="s">
        <v>16</v>
      </c>
      <c r="O87" s="14" t="s">
        <v>11</v>
      </c>
      <c r="P87" s="14" t="s">
        <v>42</v>
      </c>
      <c r="Q87" s="14">
        <v>51</v>
      </c>
    </row>
    <row r="88" spans="1:17" x14ac:dyDescent="0.35">
      <c r="A88" s="14" t="s">
        <v>2286</v>
      </c>
      <c r="B88" s="39" t="s">
        <v>7397</v>
      </c>
      <c r="C88" s="14">
        <v>34.96</v>
      </c>
      <c r="D88" s="14">
        <v>4.34</v>
      </c>
      <c r="E88" s="14" t="s">
        <v>2380</v>
      </c>
      <c r="F88" s="14" t="s">
        <v>2380</v>
      </c>
      <c r="G88" s="14" t="s">
        <v>2383</v>
      </c>
      <c r="H88" s="14">
        <v>1</v>
      </c>
      <c r="I88" s="14" t="s">
        <v>2383</v>
      </c>
      <c r="J88" s="14" t="s">
        <v>8391</v>
      </c>
      <c r="K88" s="14" t="s">
        <v>8398</v>
      </c>
      <c r="L88" s="60">
        <v>29139</v>
      </c>
      <c r="M88" s="86">
        <v>41034.22</v>
      </c>
      <c r="N88" s="14" t="s">
        <v>16</v>
      </c>
      <c r="O88" s="14" t="s">
        <v>12</v>
      </c>
      <c r="P88" s="14" t="s">
        <v>356</v>
      </c>
      <c r="Q88" s="14">
        <v>44</v>
      </c>
    </row>
    <row r="89" spans="1:17" x14ac:dyDescent="0.35">
      <c r="A89" s="14" t="s">
        <v>2285</v>
      </c>
      <c r="B89" s="39" t="s">
        <v>4900</v>
      </c>
      <c r="C89" s="14">
        <v>33.11</v>
      </c>
      <c r="D89" s="14">
        <v>10.51</v>
      </c>
      <c r="E89" s="14" t="s">
        <v>2380</v>
      </c>
      <c r="F89" s="14" t="s">
        <v>2380</v>
      </c>
      <c r="G89" s="14" t="s">
        <v>2380</v>
      </c>
      <c r="H89" s="14">
        <v>0</v>
      </c>
      <c r="I89" s="14" t="s">
        <v>2383</v>
      </c>
      <c r="J89" s="14" t="s">
        <v>8391</v>
      </c>
      <c r="K89" s="14" t="s">
        <v>8397</v>
      </c>
      <c r="L89" s="60">
        <v>27185</v>
      </c>
      <c r="M89" s="86">
        <v>40974.160000000003</v>
      </c>
      <c r="N89" s="14" t="s">
        <v>16</v>
      </c>
      <c r="O89" s="14" t="s">
        <v>11</v>
      </c>
      <c r="P89" s="14" t="s">
        <v>13</v>
      </c>
      <c r="Q89" s="14">
        <v>49</v>
      </c>
    </row>
    <row r="90" spans="1:17" x14ac:dyDescent="0.35">
      <c r="A90" s="14" t="s">
        <v>2284</v>
      </c>
      <c r="B90" s="39" t="s">
        <v>4902</v>
      </c>
      <c r="C90" s="14">
        <v>54.74</v>
      </c>
      <c r="D90" s="14">
        <v>5.84</v>
      </c>
      <c r="E90" s="14" t="s">
        <v>2383</v>
      </c>
      <c r="F90" s="14" t="s">
        <v>2380</v>
      </c>
      <c r="G90" s="14" t="s">
        <v>2383</v>
      </c>
      <c r="H90" s="14">
        <v>1</v>
      </c>
      <c r="I90" s="14" t="s">
        <v>2383</v>
      </c>
      <c r="J90" s="14" t="s">
        <v>8391</v>
      </c>
      <c r="K90" s="14" t="s">
        <v>8398</v>
      </c>
      <c r="L90" s="60">
        <v>30567</v>
      </c>
      <c r="M90" s="86">
        <v>40961.29</v>
      </c>
      <c r="N90" s="14" t="s">
        <v>16</v>
      </c>
      <c r="O90" s="14" t="s">
        <v>11</v>
      </c>
      <c r="P90" s="14" t="s">
        <v>42</v>
      </c>
      <c r="Q90" s="14">
        <v>40</v>
      </c>
    </row>
    <row r="91" spans="1:17" x14ac:dyDescent="0.35">
      <c r="A91" s="14" t="s">
        <v>2283</v>
      </c>
      <c r="B91" s="39" t="s">
        <v>7398</v>
      </c>
      <c r="C91" s="14">
        <v>32.56</v>
      </c>
      <c r="D91" s="14">
        <v>5.41</v>
      </c>
      <c r="E91" s="14" t="s">
        <v>2380</v>
      </c>
      <c r="F91" s="14" t="s">
        <v>2380</v>
      </c>
      <c r="G91" s="14" t="s">
        <v>2383</v>
      </c>
      <c r="H91" s="14">
        <v>1</v>
      </c>
      <c r="I91" s="14" t="s">
        <v>2383</v>
      </c>
      <c r="J91" s="14" t="s">
        <v>8391</v>
      </c>
      <c r="K91" s="14" t="s">
        <v>8399</v>
      </c>
      <c r="L91" s="60">
        <v>29114</v>
      </c>
      <c r="M91" s="86">
        <v>40941.29</v>
      </c>
      <c r="N91" s="14" t="s">
        <v>16</v>
      </c>
      <c r="O91" s="14" t="s">
        <v>11</v>
      </c>
      <c r="P91" s="14" t="s">
        <v>13</v>
      </c>
      <c r="Q91" s="14">
        <v>44</v>
      </c>
    </row>
    <row r="92" spans="1:17" x14ac:dyDescent="0.35">
      <c r="A92" s="14" t="s">
        <v>2282</v>
      </c>
      <c r="B92" s="39" t="s">
        <v>4905</v>
      </c>
      <c r="C92" s="14">
        <v>39.049999999999997</v>
      </c>
      <c r="D92" s="14">
        <v>6.06</v>
      </c>
      <c r="E92" s="14" t="s">
        <v>2380</v>
      </c>
      <c r="F92" s="14" t="s">
        <v>2380</v>
      </c>
      <c r="G92" s="14" t="s">
        <v>2380</v>
      </c>
      <c r="H92" s="14">
        <v>1</v>
      </c>
      <c r="I92" s="14" t="s">
        <v>2383</v>
      </c>
      <c r="J92" s="14" t="s">
        <v>8391</v>
      </c>
      <c r="K92" s="14" t="s">
        <v>8399</v>
      </c>
      <c r="L92" s="60">
        <v>33820</v>
      </c>
      <c r="M92" s="86">
        <v>40932.43</v>
      </c>
      <c r="N92" s="14" t="s">
        <v>16</v>
      </c>
      <c r="O92" s="14" t="s">
        <v>11</v>
      </c>
      <c r="P92" s="14" t="s">
        <v>13</v>
      </c>
      <c r="Q92" s="14">
        <v>31</v>
      </c>
    </row>
    <row r="93" spans="1:17" x14ac:dyDescent="0.35">
      <c r="A93" s="14" t="s">
        <v>2281</v>
      </c>
      <c r="B93" s="39" t="s">
        <v>7399</v>
      </c>
      <c r="C93" s="14">
        <v>42.75</v>
      </c>
      <c r="D93" s="14">
        <v>4.22</v>
      </c>
      <c r="E93" s="14" t="s">
        <v>2380</v>
      </c>
      <c r="F93" s="14" t="s">
        <v>2380</v>
      </c>
      <c r="G93" s="14" t="s">
        <v>2380</v>
      </c>
      <c r="H93" s="14">
        <v>0</v>
      </c>
      <c r="I93" s="14" t="s">
        <v>2383</v>
      </c>
      <c r="J93" s="14" t="s">
        <v>8391</v>
      </c>
      <c r="K93" s="14" t="s">
        <v>8398</v>
      </c>
      <c r="L93" s="60">
        <v>36343</v>
      </c>
      <c r="M93" s="86">
        <v>40904.199999999997</v>
      </c>
      <c r="N93" s="14" t="s">
        <v>16</v>
      </c>
      <c r="O93" s="14" t="s">
        <v>16</v>
      </c>
      <c r="P93" s="14" t="s">
        <v>247</v>
      </c>
      <c r="Q93" s="14">
        <v>24</v>
      </c>
    </row>
    <row r="94" spans="1:17" x14ac:dyDescent="0.35">
      <c r="A94" s="14" t="s">
        <v>2280</v>
      </c>
      <c r="B94" s="39" t="s">
        <v>4908</v>
      </c>
      <c r="C94" s="14">
        <v>50.58</v>
      </c>
      <c r="D94" s="14">
        <v>5.12</v>
      </c>
      <c r="E94" s="14" t="s">
        <v>2380</v>
      </c>
      <c r="F94" s="14" t="s">
        <v>2380</v>
      </c>
      <c r="G94" s="14" t="s">
        <v>2380</v>
      </c>
      <c r="H94" s="14">
        <v>2</v>
      </c>
      <c r="I94" s="14" t="s">
        <v>2383</v>
      </c>
      <c r="J94" s="14" t="s">
        <v>8391</v>
      </c>
      <c r="K94" s="14" t="s">
        <v>8398</v>
      </c>
      <c r="L94" s="60">
        <v>26460</v>
      </c>
      <c r="M94" s="86">
        <v>40817.85</v>
      </c>
      <c r="N94" s="14" t="s">
        <v>16</v>
      </c>
      <c r="O94" s="14" t="s">
        <v>12</v>
      </c>
      <c r="P94" s="14" t="s">
        <v>42</v>
      </c>
      <c r="Q94" s="14">
        <v>51</v>
      </c>
    </row>
    <row r="95" spans="1:17" x14ac:dyDescent="0.35">
      <c r="A95" s="14" t="s">
        <v>2279</v>
      </c>
      <c r="B95" s="39" t="s">
        <v>4771</v>
      </c>
      <c r="C95" s="14">
        <v>30.495000000000001</v>
      </c>
      <c r="D95" s="14">
        <v>4.57</v>
      </c>
      <c r="E95" s="14" t="s">
        <v>2383</v>
      </c>
      <c r="F95" s="14" t="s">
        <v>2380</v>
      </c>
      <c r="G95" s="14" t="s">
        <v>2380</v>
      </c>
      <c r="H95" s="14">
        <v>0</v>
      </c>
      <c r="I95" s="14" t="s">
        <v>2383</v>
      </c>
      <c r="J95" s="14" t="s">
        <v>8391</v>
      </c>
      <c r="K95" s="14" t="s">
        <v>8399</v>
      </c>
      <c r="L95" s="60">
        <v>28120</v>
      </c>
      <c r="M95" s="86">
        <v>40720.550000000003</v>
      </c>
      <c r="N95" s="14" t="s">
        <v>16</v>
      </c>
      <c r="O95" s="14" t="s">
        <v>12</v>
      </c>
      <c r="P95" s="14" t="s">
        <v>23</v>
      </c>
      <c r="Q95" s="14">
        <v>46</v>
      </c>
    </row>
    <row r="96" spans="1:17" x14ac:dyDescent="0.35">
      <c r="A96" s="14" t="s">
        <v>2278</v>
      </c>
      <c r="B96" s="39" t="s">
        <v>4802</v>
      </c>
      <c r="C96" s="14">
        <v>48.31</v>
      </c>
      <c r="D96" s="14">
        <v>9.58</v>
      </c>
      <c r="E96" s="14" t="s">
        <v>2383</v>
      </c>
      <c r="F96" s="14" t="s">
        <v>2380</v>
      </c>
      <c r="G96" s="14" t="s">
        <v>2380</v>
      </c>
      <c r="H96" s="14">
        <v>2</v>
      </c>
      <c r="I96" s="14" t="s">
        <v>2383</v>
      </c>
      <c r="J96" s="14" t="s">
        <v>8391</v>
      </c>
      <c r="K96" s="14" t="s">
        <v>8397</v>
      </c>
      <c r="L96" s="60">
        <v>25836</v>
      </c>
      <c r="M96" s="86">
        <v>40692.910000000003</v>
      </c>
      <c r="N96" s="14" t="s">
        <v>16</v>
      </c>
      <c r="O96" s="14" t="s">
        <v>16</v>
      </c>
      <c r="P96" s="14" t="s">
        <v>42</v>
      </c>
      <c r="Q96" s="14">
        <v>53</v>
      </c>
    </row>
    <row r="97" spans="1:17" x14ac:dyDescent="0.35">
      <c r="A97" s="14" t="s">
        <v>2277</v>
      </c>
      <c r="B97" s="39" t="s">
        <v>4830</v>
      </c>
      <c r="C97" s="14">
        <v>48.99</v>
      </c>
      <c r="D97" s="14">
        <v>9.7799999999999994</v>
      </c>
      <c r="E97" s="14" t="s">
        <v>2383</v>
      </c>
      <c r="F97" s="14" t="s">
        <v>2380</v>
      </c>
      <c r="G97" s="14" t="s">
        <v>2380</v>
      </c>
      <c r="H97" s="14">
        <v>1</v>
      </c>
      <c r="I97" s="14" t="s">
        <v>2383</v>
      </c>
      <c r="J97" s="14" t="s">
        <v>8391</v>
      </c>
      <c r="K97" s="14" t="s">
        <v>8399</v>
      </c>
      <c r="L97" s="60">
        <v>27585</v>
      </c>
      <c r="M97" s="86">
        <v>40590.550000000003</v>
      </c>
      <c r="N97" s="14" t="s">
        <v>16</v>
      </c>
      <c r="O97" s="14" t="s">
        <v>12</v>
      </c>
      <c r="P97" s="14" t="s">
        <v>23</v>
      </c>
      <c r="Q97" s="14">
        <v>48</v>
      </c>
    </row>
    <row r="98" spans="1:17" x14ac:dyDescent="0.35">
      <c r="A98" s="14" t="s">
        <v>2276</v>
      </c>
      <c r="B98" s="39" t="s">
        <v>7400</v>
      </c>
      <c r="C98" s="14">
        <v>38.39</v>
      </c>
      <c r="D98" s="14">
        <v>4.1100000000000003</v>
      </c>
      <c r="E98" s="14" t="s">
        <v>2383</v>
      </c>
      <c r="F98" s="14" t="s">
        <v>2380</v>
      </c>
      <c r="G98" s="14" t="s">
        <v>2380</v>
      </c>
      <c r="H98" s="14">
        <v>0</v>
      </c>
      <c r="I98" s="14" t="s">
        <v>2383</v>
      </c>
      <c r="J98" s="14" t="s">
        <v>8391</v>
      </c>
      <c r="K98" s="14" t="s">
        <v>8398</v>
      </c>
      <c r="L98" s="60">
        <v>31354</v>
      </c>
      <c r="M98" s="86">
        <v>40419.019999999997</v>
      </c>
      <c r="N98" s="14" t="s">
        <v>16</v>
      </c>
      <c r="O98" s="14" t="s">
        <v>11</v>
      </c>
      <c r="P98" s="14" t="s">
        <v>13</v>
      </c>
      <c r="Q98" s="14">
        <v>38</v>
      </c>
    </row>
    <row r="99" spans="1:17" x14ac:dyDescent="0.35">
      <c r="A99" s="14" t="s">
        <v>2275</v>
      </c>
      <c r="B99" s="39" t="s">
        <v>4914</v>
      </c>
      <c r="C99" s="14">
        <v>44.34</v>
      </c>
      <c r="D99" s="14">
        <v>4.0199999999999996</v>
      </c>
      <c r="E99" s="14" t="s">
        <v>2383</v>
      </c>
      <c r="F99" s="14" t="s">
        <v>2380</v>
      </c>
      <c r="G99" s="14" t="s">
        <v>2380</v>
      </c>
      <c r="H99" s="14">
        <v>2</v>
      </c>
      <c r="I99" s="14" t="s">
        <v>2383</v>
      </c>
      <c r="J99" s="14" t="s">
        <v>8391</v>
      </c>
      <c r="K99" s="14" t="s">
        <v>8398</v>
      </c>
      <c r="L99" s="60">
        <v>24331</v>
      </c>
      <c r="M99" s="86">
        <v>40373.74</v>
      </c>
      <c r="N99" s="14" t="s">
        <v>16</v>
      </c>
      <c r="O99" s="14" t="s">
        <v>12</v>
      </c>
      <c r="P99" s="14" t="s">
        <v>42</v>
      </c>
      <c r="Q99" s="14">
        <v>57</v>
      </c>
    </row>
    <row r="100" spans="1:17" x14ac:dyDescent="0.35">
      <c r="A100" s="14" t="s">
        <v>2274</v>
      </c>
      <c r="B100" s="39" t="s">
        <v>7401</v>
      </c>
      <c r="C100" s="14">
        <v>41.51</v>
      </c>
      <c r="D100" s="14">
        <v>6.92</v>
      </c>
      <c r="E100" s="14" t="s">
        <v>2380</v>
      </c>
      <c r="F100" s="14" t="s">
        <v>2380</v>
      </c>
      <c r="G100" s="14" t="s">
        <v>2380</v>
      </c>
      <c r="H100" s="14">
        <v>0</v>
      </c>
      <c r="I100" s="14" t="s">
        <v>2383</v>
      </c>
      <c r="J100" s="14" t="s">
        <v>8391</v>
      </c>
      <c r="K100" s="14" t="s">
        <v>8399</v>
      </c>
      <c r="L100" s="60">
        <v>22893</v>
      </c>
      <c r="M100" s="86">
        <v>40309.93</v>
      </c>
      <c r="N100" s="14" t="s">
        <v>16</v>
      </c>
      <c r="O100" s="14" t="s">
        <v>12</v>
      </c>
      <c r="P100" s="14" t="s">
        <v>42</v>
      </c>
      <c r="Q100" s="14">
        <v>61</v>
      </c>
    </row>
    <row r="101" spans="1:17" x14ac:dyDescent="0.35">
      <c r="A101" s="14" t="s">
        <v>2273</v>
      </c>
      <c r="B101" s="39" t="s">
        <v>4865</v>
      </c>
      <c r="C101" s="14">
        <v>48.2</v>
      </c>
      <c r="D101" s="14">
        <v>4.84</v>
      </c>
      <c r="E101" s="14" t="s">
        <v>2380</v>
      </c>
      <c r="F101" s="14" t="s">
        <v>2380</v>
      </c>
      <c r="G101" s="14" t="s">
        <v>2380</v>
      </c>
      <c r="H101" s="14">
        <v>0</v>
      </c>
      <c r="I101" s="14" t="s">
        <v>2383</v>
      </c>
      <c r="J101" s="14" t="s">
        <v>8391</v>
      </c>
      <c r="K101" s="14" t="s">
        <v>8398</v>
      </c>
      <c r="L101" s="60">
        <v>28303</v>
      </c>
      <c r="M101" s="86">
        <v>40284.379999999997</v>
      </c>
      <c r="N101" s="14" t="s">
        <v>16</v>
      </c>
      <c r="O101" s="14" t="s">
        <v>12</v>
      </c>
      <c r="P101" s="14" t="s">
        <v>23</v>
      </c>
      <c r="Q101" s="14">
        <v>46</v>
      </c>
    </row>
    <row r="102" spans="1:17" x14ac:dyDescent="0.35">
      <c r="A102" s="14" t="s">
        <v>2272</v>
      </c>
      <c r="B102" s="39" t="s">
        <v>4918</v>
      </c>
      <c r="C102" s="14">
        <v>35.75</v>
      </c>
      <c r="D102" s="14">
        <v>8</v>
      </c>
      <c r="E102" s="14" t="s">
        <v>2383</v>
      </c>
      <c r="F102" s="14" t="s">
        <v>2380</v>
      </c>
      <c r="G102" s="14" t="s">
        <v>2380</v>
      </c>
      <c r="H102" s="14">
        <v>0</v>
      </c>
      <c r="I102" s="14" t="s">
        <v>2383</v>
      </c>
      <c r="J102" s="14" t="s">
        <v>8391</v>
      </c>
      <c r="K102" s="14" t="s">
        <v>8397</v>
      </c>
      <c r="L102" s="60">
        <v>29863</v>
      </c>
      <c r="M102" s="86">
        <v>40273.65</v>
      </c>
      <c r="N102" s="14" t="s">
        <v>16</v>
      </c>
      <c r="O102" s="14" t="s">
        <v>12</v>
      </c>
      <c r="P102" s="14" t="s">
        <v>13</v>
      </c>
      <c r="Q102" s="14">
        <v>42</v>
      </c>
    </row>
    <row r="103" spans="1:17" x14ac:dyDescent="0.35">
      <c r="A103" s="14" t="s">
        <v>2271</v>
      </c>
      <c r="B103" s="39" t="s">
        <v>4920</v>
      </c>
      <c r="C103" s="14">
        <v>53.81</v>
      </c>
      <c r="D103" s="14">
        <v>8.77</v>
      </c>
      <c r="E103" s="14" t="s">
        <v>2383</v>
      </c>
      <c r="F103" s="14" t="s">
        <v>2380</v>
      </c>
      <c r="G103" s="14" t="s">
        <v>2380</v>
      </c>
      <c r="H103" s="14">
        <v>0</v>
      </c>
      <c r="I103" s="14" t="s">
        <v>2383</v>
      </c>
      <c r="J103" s="14" t="s">
        <v>8391</v>
      </c>
      <c r="K103" s="14" t="s">
        <v>8397</v>
      </c>
      <c r="L103" s="60">
        <v>29795</v>
      </c>
      <c r="M103" s="86">
        <v>40208.559999999998</v>
      </c>
      <c r="N103" s="14" t="s">
        <v>16</v>
      </c>
      <c r="O103" s="14" t="s">
        <v>11</v>
      </c>
      <c r="P103" s="14" t="s">
        <v>42</v>
      </c>
      <c r="Q103" s="14">
        <v>42</v>
      </c>
    </row>
    <row r="104" spans="1:17" x14ac:dyDescent="0.35">
      <c r="A104" s="14" t="s">
        <v>2270</v>
      </c>
      <c r="B104" s="39" t="s">
        <v>7402</v>
      </c>
      <c r="C104" s="14">
        <v>49.48</v>
      </c>
      <c r="D104" s="14">
        <v>4.96</v>
      </c>
      <c r="E104" s="14" t="s">
        <v>2380</v>
      </c>
      <c r="F104" s="14" t="s">
        <v>2380</v>
      </c>
      <c r="G104" s="14" t="s">
        <v>2383</v>
      </c>
      <c r="H104" s="14">
        <v>1</v>
      </c>
      <c r="I104" s="14" t="s">
        <v>2383</v>
      </c>
      <c r="J104" s="14" t="s">
        <v>8391</v>
      </c>
      <c r="K104" s="14" t="s">
        <v>8399</v>
      </c>
      <c r="L104" s="60">
        <v>29085</v>
      </c>
      <c r="M104" s="86">
        <v>40204.83</v>
      </c>
      <c r="N104" s="14" t="s">
        <v>16</v>
      </c>
      <c r="O104" s="14" t="s">
        <v>12</v>
      </c>
      <c r="P104" s="14" t="s">
        <v>23</v>
      </c>
      <c r="Q104" s="14">
        <v>44</v>
      </c>
    </row>
    <row r="105" spans="1:17" x14ac:dyDescent="0.35">
      <c r="A105" s="14" t="s">
        <v>2269</v>
      </c>
      <c r="B105" s="39" t="s">
        <v>4923</v>
      </c>
      <c r="C105" s="14">
        <v>34.1</v>
      </c>
      <c r="D105" s="14">
        <v>4.43</v>
      </c>
      <c r="E105" s="14" t="s">
        <v>2383</v>
      </c>
      <c r="F105" s="14" t="s">
        <v>2380</v>
      </c>
      <c r="G105" s="14" t="s">
        <v>2380</v>
      </c>
      <c r="H105" s="14">
        <v>0</v>
      </c>
      <c r="I105" s="14" t="s">
        <v>2383</v>
      </c>
      <c r="J105" s="14" t="s">
        <v>8391</v>
      </c>
      <c r="K105" s="14" t="s">
        <v>8399</v>
      </c>
      <c r="L105" s="60">
        <v>31341</v>
      </c>
      <c r="M105" s="86">
        <v>40182.25</v>
      </c>
      <c r="N105" s="14" t="s">
        <v>16</v>
      </c>
      <c r="O105" s="14" t="s">
        <v>11</v>
      </c>
      <c r="P105" s="14" t="s">
        <v>42</v>
      </c>
      <c r="Q105" s="14">
        <v>38</v>
      </c>
    </row>
    <row r="106" spans="1:17" x14ac:dyDescent="0.35">
      <c r="A106" s="14" t="s">
        <v>2268</v>
      </c>
      <c r="B106" s="39" t="s">
        <v>4925</v>
      </c>
      <c r="C106" s="14">
        <v>35.299999999999997</v>
      </c>
      <c r="D106" s="14">
        <v>5.82</v>
      </c>
      <c r="E106" s="14" t="s">
        <v>2383</v>
      </c>
      <c r="F106" s="14" t="s">
        <v>2380</v>
      </c>
      <c r="G106" s="14" t="s">
        <v>2383</v>
      </c>
      <c r="H106" s="14">
        <v>1</v>
      </c>
      <c r="I106" s="14" t="s">
        <v>2383</v>
      </c>
      <c r="J106" s="14" t="s">
        <v>8391</v>
      </c>
      <c r="K106" s="14" t="s">
        <v>8398</v>
      </c>
      <c r="L106" s="60">
        <v>30603</v>
      </c>
      <c r="M106" s="86">
        <v>40103.89</v>
      </c>
      <c r="N106" s="14" t="s">
        <v>16</v>
      </c>
      <c r="O106" s="14" t="s">
        <v>11</v>
      </c>
      <c r="P106" s="14" t="s">
        <v>42</v>
      </c>
      <c r="Q106" s="14">
        <v>40</v>
      </c>
    </row>
    <row r="107" spans="1:17" x14ac:dyDescent="0.35">
      <c r="A107" s="14" t="s">
        <v>2267</v>
      </c>
      <c r="B107" s="39" t="s">
        <v>4927</v>
      </c>
      <c r="C107" s="14">
        <v>43.83</v>
      </c>
      <c r="D107" s="14">
        <v>6.03</v>
      </c>
      <c r="E107" s="14" t="s">
        <v>2383</v>
      </c>
      <c r="F107" s="14" t="s">
        <v>2380</v>
      </c>
      <c r="G107" s="14" t="s">
        <v>2380</v>
      </c>
      <c r="H107" s="14">
        <v>2</v>
      </c>
      <c r="I107" s="14" t="s">
        <v>2383</v>
      </c>
      <c r="J107" s="14" t="s">
        <v>8391</v>
      </c>
      <c r="K107" s="14" t="s">
        <v>8399</v>
      </c>
      <c r="L107" s="60">
        <v>24331</v>
      </c>
      <c r="M107" s="86">
        <v>40069.440000000002</v>
      </c>
      <c r="N107" s="14" t="s">
        <v>16</v>
      </c>
      <c r="O107" s="14" t="s">
        <v>12</v>
      </c>
      <c r="P107" s="14" t="s">
        <v>42</v>
      </c>
      <c r="Q107" s="14">
        <v>57</v>
      </c>
    </row>
    <row r="108" spans="1:17" x14ac:dyDescent="0.35">
      <c r="A108" s="14" t="s">
        <v>2266</v>
      </c>
      <c r="B108" s="39" t="s">
        <v>7403</v>
      </c>
      <c r="C108" s="14">
        <v>50.07</v>
      </c>
      <c r="D108" s="14">
        <v>9.27</v>
      </c>
      <c r="E108" s="14" t="s">
        <v>2380</v>
      </c>
      <c r="F108" s="14" t="s">
        <v>2380</v>
      </c>
      <c r="G108" s="14" t="s">
        <v>2380</v>
      </c>
      <c r="H108" s="14">
        <v>0</v>
      </c>
      <c r="I108" s="14" t="s">
        <v>2383</v>
      </c>
      <c r="J108" s="14" t="s">
        <v>8391</v>
      </c>
      <c r="K108" s="14" t="s">
        <v>8399</v>
      </c>
      <c r="L108" s="60">
        <v>28844</v>
      </c>
      <c r="M108" s="86">
        <v>40054.730000000003</v>
      </c>
      <c r="N108" s="14" t="s">
        <v>16</v>
      </c>
      <c r="O108" s="14" t="s">
        <v>12</v>
      </c>
      <c r="P108" s="14" t="s">
        <v>42</v>
      </c>
      <c r="Q108" s="14">
        <v>44</v>
      </c>
    </row>
    <row r="109" spans="1:17" x14ac:dyDescent="0.35">
      <c r="A109" s="14" t="s">
        <v>2265</v>
      </c>
      <c r="B109" s="39" t="s">
        <v>7404</v>
      </c>
      <c r="C109" s="14">
        <v>32.774999999999999</v>
      </c>
      <c r="D109" s="14">
        <v>5.53</v>
      </c>
      <c r="E109" s="14" t="s">
        <v>2380</v>
      </c>
      <c r="F109" s="14" t="s">
        <v>2380</v>
      </c>
      <c r="G109" s="14" t="s">
        <v>2380</v>
      </c>
      <c r="H109" s="14">
        <v>0</v>
      </c>
      <c r="I109" s="14" t="s">
        <v>2383</v>
      </c>
      <c r="J109" s="14" t="s">
        <v>8391</v>
      </c>
      <c r="K109" s="14" t="s">
        <v>8399</v>
      </c>
      <c r="L109" s="60">
        <v>30310</v>
      </c>
      <c r="M109" s="86">
        <v>40003.33</v>
      </c>
      <c r="N109" s="14" t="s">
        <v>16</v>
      </c>
      <c r="O109" s="14" t="s">
        <v>16</v>
      </c>
      <c r="P109" s="14" t="s">
        <v>23</v>
      </c>
      <c r="Q109" s="14">
        <v>40</v>
      </c>
    </row>
    <row r="110" spans="1:17" x14ac:dyDescent="0.35">
      <c r="A110" s="14" t="s">
        <v>2264</v>
      </c>
      <c r="B110" s="39" t="s">
        <v>4932</v>
      </c>
      <c r="C110" s="14">
        <v>34.104999999999997</v>
      </c>
      <c r="D110" s="14">
        <v>5.07</v>
      </c>
      <c r="E110" s="14" t="s">
        <v>2380</v>
      </c>
      <c r="F110" s="14" t="s">
        <v>2380</v>
      </c>
      <c r="G110" s="14" t="s">
        <v>2380</v>
      </c>
      <c r="H110" s="14">
        <v>1</v>
      </c>
      <c r="I110" s="14" t="s">
        <v>2383</v>
      </c>
      <c r="J110" s="14" t="s">
        <v>8391</v>
      </c>
      <c r="K110" s="14" t="s">
        <v>8398</v>
      </c>
      <c r="L110" s="60">
        <v>31997</v>
      </c>
      <c r="M110" s="86">
        <v>39983.43</v>
      </c>
      <c r="N110" s="14" t="s">
        <v>11</v>
      </c>
      <c r="O110" s="14" t="s">
        <v>12</v>
      </c>
      <c r="P110" s="14" t="s">
        <v>23</v>
      </c>
      <c r="Q110" s="14">
        <v>36</v>
      </c>
    </row>
    <row r="111" spans="1:17" x14ac:dyDescent="0.35">
      <c r="A111" s="14" t="s">
        <v>2263</v>
      </c>
      <c r="B111" s="39" t="s">
        <v>4908</v>
      </c>
      <c r="C111" s="14">
        <v>48.93</v>
      </c>
      <c r="D111" s="14">
        <v>11.17</v>
      </c>
      <c r="E111" s="14" t="s">
        <v>2383</v>
      </c>
      <c r="F111" s="14" t="s">
        <v>2380</v>
      </c>
      <c r="G111" s="14" t="s">
        <v>2380</v>
      </c>
      <c r="H111" s="14">
        <v>1</v>
      </c>
      <c r="I111" s="14" t="s">
        <v>2383</v>
      </c>
      <c r="J111" s="14" t="s">
        <v>8391</v>
      </c>
      <c r="K111" s="14" t="s">
        <v>8399</v>
      </c>
      <c r="L111" s="60">
        <v>27730</v>
      </c>
      <c r="M111" s="86">
        <v>39963.120000000003</v>
      </c>
      <c r="N111" s="14" t="s">
        <v>11</v>
      </c>
      <c r="O111" s="14" t="s">
        <v>11</v>
      </c>
      <c r="P111" s="14" t="s">
        <v>42</v>
      </c>
      <c r="Q111" s="14">
        <v>48</v>
      </c>
    </row>
    <row r="112" spans="1:17" x14ac:dyDescent="0.35">
      <c r="A112" s="14" t="s">
        <v>2262</v>
      </c>
      <c r="B112" s="39" t="s">
        <v>4935</v>
      </c>
      <c r="C112" s="14">
        <v>37.07</v>
      </c>
      <c r="D112" s="14">
        <v>6.14</v>
      </c>
      <c r="E112" s="14" t="s">
        <v>2383</v>
      </c>
      <c r="F112" s="14" t="s">
        <v>2380</v>
      </c>
      <c r="G112" s="14" t="s">
        <v>2380</v>
      </c>
      <c r="H112" s="14">
        <v>0</v>
      </c>
      <c r="I112" s="14" t="s">
        <v>2383</v>
      </c>
      <c r="J112" s="14" t="s">
        <v>8391</v>
      </c>
      <c r="K112" s="14" t="s">
        <v>8399</v>
      </c>
      <c r="L112" s="60">
        <v>31281</v>
      </c>
      <c r="M112" s="86">
        <v>39871.699999999997</v>
      </c>
      <c r="N112" s="14" t="s">
        <v>16</v>
      </c>
      <c r="O112" s="14" t="s">
        <v>11</v>
      </c>
      <c r="P112" s="14" t="s">
        <v>13</v>
      </c>
      <c r="Q112" s="14">
        <v>38</v>
      </c>
    </row>
    <row r="113" spans="1:17" x14ac:dyDescent="0.35">
      <c r="A113" s="14" t="s">
        <v>2261</v>
      </c>
      <c r="B113" s="39" t="s">
        <v>4937</v>
      </c>
      <c r="C113" s="14">
        <v>51.51</v>
      </c>
      <c r="D113" s="14">
        <v>6.26</v>
      </c>
      <c r="E113" s="14" t="s">
        <v>2383</v>
      </c>
      <c r="F113" s="14" t="s">
        <v>2380</v>
      </c>
      <c r="G113" s="14" t="s">
        <v>2383</v>
      </c>
      <c r="H113" s="14">
        <v>1</v>
      </c>
      <c r="I113" s="14" t="s">
        <v>2383</v>
      </c>
      <c r="J113" s="14" t="s">
        <v>8391</v>
      </c>
      <c r="K113" s="14" t="s">
        <v>8398</v>
      </c>
      <c r="L113" s="60">
        <v>30468</v>
      </c>
      <c r="M113" s="86">
        <v>39865.699999999997</v>
      </c>
      <c r="N113" s="14" t="s">
        <v>11</v>
      </c>
      <c r="O113" s="14" t="s">
        <v>11</v>
      </c>
      <c r="P113" s="14" t="s">
        <v>42</v>
      </c>
      <c r="Q113" s="14">
        <v>40</v>
      </c>
    </row>
    <row r="114" spans="1:17" x14ac:dyDescent="0.35">
      <c r="A114" s="14" t="s">
        <v>2260</v>
      </c>
      <c r="B114" s="39" t="s">
        <v>4939</v>
      </c>
      <c r="C114" s="14">
        <v>34.799999999999997</v>
      </c>
      <c r="D114" s="14">
        <v>4.72</v>
      </c>
      <c r="E114" s="14" t="s">
        <v>2383</v>
      </c>
      <c r="F114" s="14" t="s">
        <v>2380</v>
      </c>
      <c r="G114" s="14" t="s">
        <v>2380</v>
      </c>
      <c r="H114" s="14">
        <v>0</v>
      </c>
      <c r="I114" s="14" t="s">
        <v>2383</v>
      </c>
      <c r="J114" s="14" t="s">
        <v>8391</v>
      </c>
      <c r="K114" s="14" t="s">
        <v>8399</v>
      </c>
      <c r="L114" s="60">
        <v>31245</v>
      </c>
      <c r="M114" s="86">
        <v>39836.519999999997</v>
      </c>
      <c r="N114" s="14" t="s">
        <v>11</v>
      </c>
      <c r="O114" s="14" t="s">
        <v>16</v>
      </c>
      <c r="P114" s="14" t="s">
        <v>42</v>
      </c>
      <c r="Q114" s="14">
        <v>38</v>
      </c>
    </row>
    <row r="115" spans="1:17" x14ac:dyDescent="0.35">
      <c r="A115" s="14" t="s">
        <v>2259</v>
      </c>
      <c r="B115" s="39" t="s">
        <v>7405</v>
      </c>
      <c r="C115" s="14">
        <v>36.67</v>
      </c>
      <c r="D115" s="14">
        <v>5.18</v>
      </c>
      <c r="E115" s="14" t="s">
        <v>2380</v>
      </c>
      <c r="F115" s="14" t="s">
        <v>2380</v>
      </c>
      <c r="G115" s="14" t="s">
        <v>2380</v>
      </c>
      <c r="H115" s="14">
        <v>1</v>
      </c>
      <c r="I115" s="14" t="s">
        <v>2383</v>
      </c>
      <c r="J115" s="14" t="s">
        <v>8391</v>
      </c>
      <c r="K115" s="14" t="s">
        <v>8398</v>
      </c>
      <c r="L115" s="60">
        <v>31982</v>
      </c>
      <c r="M115" s="86">
        <v>39774.28</v>
      </c>
      <c r="N115" s="14" t="s">
        <v>16</v>
      </c>
      <c r="O115" s="14" t="s">
        <v>16</v>
      </c>
      <c r="P115" s="14" t="s">
        <v>276</v>
      </c>
      <c r="Q115" s="14">
        <v>36</v>
      </c>
    </row>
    <row r="116" spans="1:17" x14ac:dyDescent="0.35">
      <c r="A116" s="14" t="s">
        <v>2258</v>
      </c>
      <c r="B116" s="39" t="s">
        <v>4943</v>
      </c>
      <c r="C116" s="14">
        <v>30.9</v>
      </c>
      <c r="D116" s="14">
        <v>9.4</v>
      </c>
      <c r="E116" s="14" t="s">
        <v>2380</v>
      </c>
      <c r="F116" s="14" t="s">
        <v>2380</v>
      </c>
      <c r="G116" s="14" t="s">
        <v>2380</v>
      </c>
      <c r="H116" s="14">
        <v>2</v>
      </c>
      <c r="I116" s="14" t="s">
        <v>2383</v>
      </c>
      <c r="J116" s="14" t="s">
        <v>8391</v>
      </c>
      <c r="K116" s="14" t="s">
        <v>8397</v>
      </c>
      <c r="L116" s="60">
        <v>27015</v>
      </c>
      <c r="M116" s="86">
        <v>39727.61</v>
      </c>
      <c r="N116" s="14" t="s">
        <v>16</v>
      </c>
      <c r="O116" s="14" t="s">
        <v>11</v>
      </c>
      <c r="P116" s="14" t="s">
        <v>42</v>
      </c>
      <c r="Q116" s="14">
        <v>50</v>
      </c>
    </row>
    <row r="117" spans="1:17" x14ac:dyDescent="0.35">
      <c r="A117" s="14" t="s">
        <v>2257</v>
      </c>
      <c r="B117" s="39" t="s">
        <v>4945</v>
      </c>
      <c r="C117" s="14">
        <v>30.495000000000001</v>
      </c>
      <c r="D117" s="14">
        <v>6.29</v>
      </c>
      <c r="E117" s="14" t="s">
        <v>2380</v>
      </c>
      <c r="F117" s="14" t="s">
        <v>2380</v>
      </c>
      <c r="G117" s="14" t="s">
        <v>2380</v>
      </c>
      <c r="H117" s="14">
        <v>0</v>
      </c>
      <c r="I117" s="14" t="s">
        <v>2383</v>
      </c>
      <c r="J117" s="14" t="s">
        <v>8391</v>
      </c>
      <c r="K117" s="14" t="s">
        <v>8398</v>
      </c>
      <c r="L117" s="60">
        <v>28349</v>
      </c>
      <c r="M117" s="86">
        <v>39725.519999999997</v>
      </c>
      <c r="N117" s="14" t="s">
        <v>11</v>
      </c>
      <c r="O117" s="14" t="s">
        <v>16</v>
      </c>
      <c r="P117" s="14" t="s">
        <v>23</v>
      </c>
      <c r="Q117" s="14">
        <v>46</v>
      </c>
    </row>
    <row r="118" spans="1:17" x14ac:dyDescent="0.35">
      <c r="A118" s="14" t="s">
        <v>2256</v>
      </c>
      <c r="B118" s="39" t="s">
        <v>7406</v>
      </c>
      <c r="C118" s="14">
        <v>44.88</v>
      </c>
      <c r="D118" s="14">
        <v>6.04</v>
      </c>
      <c r="E118" s="14" t="s">
        <v>2380</v>
      </c>
      <c r="F118" s="14" t="s">
        <v>2380</v>
      </c>
      <c r="G118" s="14" t="s">
        <v>2383</v>
      </c>
      <c r="H118" s="14">
        <v>1</v>
      </c>
      <c r="I118" s="14" t="s">
        <v>2383</v>
      </c>
      <c r="J118" s="14" t="s">
        <v>8391</v>
      </c>
      <c r="K118" s="14" t="s">
        <v>8398</v>
      </c>
      <c r="L118" s="60">
        <v>37818</v>
      </c>
      <c r="M118" s="86">
        <v>39722.75</v>
      </c>
      <c r="N118" s="14" t="s">
        <v>16</v>
      </c>
      <c r="O118" s="14" t="s">
        <v>16</v>
      </c>
      <c r="P118" s="14" t="s">
        <v>13</v>
      </c>
      <c r="Q118" s="14">
        <v>20</v>
      </c>
    </row>
    <row r="119" spans="1:17" x14ac:dyDescent="0.35">
      <c r="A119" s="14" t="s">
        <v>2255</v>
      </c>
      <c r="B119" s="39" t="s">
        <v>4785</v>
      </c>
      <c r="C119" s="14">
        <v>44.32</v>
      </c>
      <c r="D119" s="14">
        <v>10.55</v>
      </c>
      <c r="E119" s="14" t="s">
        <v>2380</v>
      </c>
      <c r="F119" s="14" t="s">
        <v>2380</v>
      </c>
      <c r="G119" s="14" t="s">
        <v>2380</v>
      </c>
      <c r="H119" s="14">
        <v>0</v>
      </c>
      <c r="I119" s="14" t="s">
        <v>2383</v>
      </c>
      <c r="J119" s="14" t="s">
        <v>8391</v>
      </c>
      <c r="K119" s="14" t="s">
        <v>8397</v>
      </c>
      <c r="L119" s="60">
        <v>25110</v>
      </c>
      <c r="M119" s="86">
        <v>39721.93</v>
      </c>
      <c r="N119" s="14" t="s">
        <v>11</v>
      </c>
      <c r="O119" s="14" t="s">
        <v>11</v>
      </c>
      <c r="P119" s="14" t="s">
        <v>42</v>
      </c>
      <c r="Q119" s="14">
        <v>55</v>
      </c>
    </row>
    <row r="120" spans="1:17" x14ac:dyDescent="0.35">
      <c r="A120" s="14" t="s">
        <v>2254</v>
      </c>
      <c r="B120" s="39" t="s">
        <v>4949</v>
      </c>
      <c r="C120" s="14">
        <v>46.39</v>
      </c>
      <c r="D120" s="14">
        <v>5.09</v>
      </c>
      <c r="E120" s="14" t="s">
        <v>2380</v>
      </c>
      <c r="F120" s="14" t="s">
        <v>2380</v>
      </c>
      <c r="G120" s="14" t="s">
        <v>2380</v>
      </c>
      <c r="H120" s="14">
        <v>0</v>
      </c>
      <c r="I120" s="14" t="s">
        <v>2383</v>
      </c>
      <c r="J120" s="14" t="s">
        <v>8391</v>
      </c>
      <c r="K120" s="14" t="s">
        <v>8399</v>
      </c>
      <c r="L120" s="60">
        <v>28476</v>
      </c>
      <c r="M120" s="86">
        <v>39670.44</v>
      </c>
      <c r="N120" s="14" t="s">
        <v>11</v>
      </c>
      <c r="O120" s="14" t="s">
        <v>16</v>
      </c>
      <c r="P120" s="14" t="s">
        <v>23</v>
      </c>
      <c r="Q120" s="14">
        <v>46</v>
      </c>
    </row>
    <row r="121" spans="1:17" x14ac:dyDescent="0.35">
      <c r="A121" s="14" t="s">
        <v>2253</v>
      </c>
      <c r="B121" s="39" t="s">
        <v>4951</v>
      </c>
      <c r="C121" s="14">
        <v>42.13</v>
      </c>
      <c r="D121" s="14">
        <v>5.2</v>
      </c>
      <c r="E121" s="14" t="s">
        <v>2383</v>
      </c>
      <c r="F121" s="14" t="s">
        <v>2380</v>
      </c>
      <c r="G121" s="14" t="s">
        <v>2380</v>
      </c>
      <c r="H121" s="14">
        <v>1</v>
      </c>
      <c r="I121" s="14" t="s">
        <v>2383</v>
      </c>
      <c r="J121" s="14" t="s">
        <v>8391</v>
      </c>
      <c r="K121" s="14" t="s">
        <v>8399</v>
      </c>
      <c r="L121" s="60">
        <v>34918</v>
      </c>
      <c r="M121" s="86">
        <v>39611.760000000002</v>
      </c>
      <c r="N121" s="14" t="s">
        <v>16</v>
      </c>
      <c r="O121" s="14" t="s">
        <v>12</v>
      </c>
      <c r="P121" s="14" t="s">
        <v>13</v>
      </c>
      <c r="Q121" s="14">
        <v>28</v>
      </c>
    </row>
    <row r="122" spans="1:17" x14ac:dyDescent="0.35">
      <c r="A122" s="14" t="s">
        <v>2252</v>
      </c>
      <c r="B122" s="39" t="s">
        <v>7407</v>
      </c>
      <c r="C122" s="14">
        <v>30.78</v>
      </c>
      <c r="D122" s="14">
        <v>8.4499999999999993</v>
      </c>
      <c r="E122" s="14" t="s">
        <v>2383</v>
      </c>
      <c r="F122" s="14" t="s">
        <v>2380</v>
      </c>
      <c r="G122" s="14" t="s">
        <v>2380</v>
      </c>
      <c r="H122" s="14">
        <v>0</v>
      </c>
      <c r="I122" s="14" t="s">
        <v>2383</v>
      </c>
      <c r="J122" s="14" t="s">
        <v>8391</v>
      </c>
      <c r="K122" s="14" t="s">
        <v>8399</v>
      </c>
      <c r="L122" s="60">
        <v>29772</v>
      </c>
      <c r="M122" s="86">
        <v>39597.410000000003</v>
      </c>
      <c r="N122" s="14" t="s">
        <v>16</v>
      </c>
      <c r="O122" s="14" t="s">
        <v>11</v>
      </c>
      <c r="P122" s="14" t="s">
        <v>356</v>
      </c>
      <c r="Q122" s="14">
        <v>42</v>
      </c>
    </row>
    <row r="123" spans="1:17" x14ac:dyDescent="0.35">
      <c r="A123" s="14" t="s">
        <v>2251</v>
      </c>
      <c r="B123" s="39" t="s">
        <v>7408</v>
      </c>
      <c r="C123" s="14">
        <v>31.35</v>
      </c>
      <c r="D123" s="14">
        <v>9.5399999999999991</v>
      </c>
      <c r="E123" s="14" t="s">
        <v>2380</v>
      </c>
      <c r="F123" s="14" t="s">
        <v>2380</v>
      </c>
      <c r="G123" s="14" t="s">
        <v>2380</v>
      </c>
      <c r="H123" s="14">
        <v>0</v>
      </c>
      <c r="I123" s="14" t="s">
        <v>2383</v>
      </c>
      <c r="J123" s="14" t="s">
        <v>8391</v>
      </c>
      <c r="K123" s="14" t="s">
        <v>8399</v>
      </c>
      <c r="L123" s="60">
        <v>28683</v>
      </c>
      <c r="M123" s="86">
        <v>39556.49</v>
      </c>
      <c r="N123" s="14" t="s">
        <v>16</v>
      </c>
      <c r="O123" s="14" t="s">
        <v>11</v>
      </c>
      <c r="P123" s="14" t="s">
        <v>164</v>
      </c>
      <c r="Q123" s="14">
        <v>45</v>
      </c>
    </row>
    <row r="124" spans="1:17" x14ac:dyDescent="0.35">
      <c r="A124" s="14" t="s">
        <v>2250</v>
      </c>
      <c r="B124" s="39" t="s">
        <v>4955</v>
      </c>
      <c r="C124" s="14">
        <v>41.46</v>
      </c>
      <c r="D124" s="14">
        <v>4.99</v>
      </c>
      <c r="E124" s="14" t="s">
        <v>2383</v>
      </c>
      <c r="F124" s="14" t="s">
        <v>2380</v>
      </c>
      <c r="G124" s="14" t="s">
        <v>2380</v>
      </c>
      <c r="H124" s="14">
        <v>2</v>
      </c>
      <c r="I124" s="14" t="s">
        <v>2383</v>
      </c>
      <c r="J124" s="14" t="s">
        <v>8391</v>
      </c>
      <c r="K124" s="14" t="s">
        <v>8399</v>
      </c>
      <c r="L124" s="60">
        <v>24282</v>
      </c>
      <c r="M124" s="86">
        <v>39396.86</v>
      </c>
      <c r="N124" s="14" t="s">
        <v>11</v>
      </c>
      <c r="O124" s="14" t="s">
        <v>11</v>
      </c>
      <c r="P124" s="14" t="s">
        <v>42</v>
      </c>
      <c r="Q124" s="14">
        <v>57</v>
      </c>
    </row>
    <row r="125" spans="1:17" x14ac:dyDescent="0.35">
      <c r="A125" s="14" t="s">
        <v>2249</v>
      </c>
      <c r="B125" s="39" t="s">
        <v>4957</v>
      </c>
      <c r="C125" s="14">
        <v>48</v>
      </c>
      <c r="D125" s="14">
        <v>10.54</v>
      </c>
      <c r="E125" s="14" t="s">
        <v>2380</v>
      </c>
      <c r="F125" s="14" t="s">
        <v>2380</v>
      </c>
      <c r="G125" s="14" t="s">
        <v>2380</v>
      </c>
      <c r="H125" s="14">
        <v>0</v>
      </c>
      <c r="I125" s="14" t="s">
        <v>2383</v>
      </c>
      <c r="J125" s="14" t="s">
        <v>8391</v>
      </c>
      <c r="K125" s="14" t="s">
        <v>8397</v>
      </c>
      <c r="L125" s="60">
        <v>28707</v>
      </c>
      <c r="M125" s="86">
        <v>39352.6</v>
      </c>
      <c r="N125" s="14" t="s">
        <v>11</v>
      </c>
      <c r="O125" s="14" t="s">
        <v>12</v>
      </c>
      <c r="P125" s="14" t="s">
        <v>42</v>
      </c>
      <c r="Q125" s="14">
        <v>45</v>
      </c>
    </row>
    <row r="126" spans="1:17" x14ac:dyDescent="0.35">
      <c r="A126" s="14" t="s">
        <v>2248</v>
      </c>
      <c r="B126" s="39" t="s">
        <v>7409</v>
      </c>
      <c r="C126" s="14">
        <v>49.13</v>
      </c>
      <c r="D126" s="14">
        <v>4.54</v>
      </c>
      <c r="E126" s="14" t="s">
        <v>2380</v>
      </c>
      <c r="F126" s="14" t="s">
        <v>2380</v>
      </c>
      <c r="G126" s="14" t="s">
        <v>2380</v>
      </c>
      <c r="H126" s="14">
        <v>0</v>
      </c>
      <c r="I126" s="14" t="s">
        <v>2383</v>
      </c>
      <c r="J126" s="14" t="s">
        <v>8391</v>
      </c>
      <c r="K126" s="14" t="s">
        <v>8398</v>
      </c>
      <c r="L126" s="60">
        <v>30179</v>
      </c>
      <c r="M126" s="86">
        <v>39315.279999999999</v>
      </c>
      <c r="N126" s="14" t="s">
        <v>11</v>
      </c>
      <c r="O126" s="14" t="s">
        <v>12</v>
      </c>
      <c r="P126" s="14" t="s">
        <v>42</v>
      </c>
      <c r="Q126" s="14">
        <v>41</v>
      </c>
    </row>
    <row r="127" spans="1:17" x14ac:dyDescent="0.35">
      <c r="A127" s="14" t="s">
        <v>2247</v>
      </c>
      <c r="B127" s="39" t="s">
        <v>7410</v>
      </c>
      <c r="C127" s="14">
        <v>37.799999999999997</v>
      </c>
      <c r="D127" s="14">
        <v>6.29</v>
      </c>
      <c r="E127" s="14" t="s">
        <v>2380</v>
      </c>
      <c r="F127" s="14" t="s">
        <v>2380</v>
      </c>
      <c r="G127" s="14" t="s">
        <v>2380</v>
      </c>
      <c r="H127" s="14">
        <v>1</v>
      </c>
      <c r="I127" s="14" t="s">
        <v>2383</v>
      </c>
      <c r="J127" s="14" t="s">
        <v>8391</v>
      </c>
      <c r="K127" s="14" t="s">
        <v>8399</v>
      </c>
      <c r="L127" s="60">
        <v>33938</v>
      </c>
      <c r="M127" s="86">
        <v>39241.440000000002</v>
      </c>
      <c r="N127" s="14" t="s">
        <v>16</v>
      </c>
      <c r="O127" s="14" t="s">
        <v>12</v>
      </c>
      <c r="P127" s="14" t="s">
        <v>42</v>
      </c>
      <c r="Q127" s="14">
        <v>31</v>
      </c>
    </row>
    <row r="128" spans="1:17" x14ac:dyDescent="0.35">
      <c r="A128" s="14" t="s">
        <v>2246</v>
      </c>
      <c r="B128" s="39" t="s">
        <v>7411</v>
      </c>
      <c r="C128" s="14">
        <v>38.299999999999997</v>
      </c>
      <c r="D128" s="14">
        <v>9.51</v>
      </c>
      <c r="E128" s="14" t="s">
        <v>2380</v>
      </c>
      <c r="F128" s="14" t="s">
        <v>2380</v>
      </c>
      <c r="G128" s="14" t="s">
        <v>2380</v>
      </c>
      <c r="H128" s="14">
        <v>0</v>
      </c>
      <c r="I128" s="14" t="s">
        <v>2383</v>
      </c>
      <c r="J128" s="14" t="s">
        <v>8391</v>
      </c>
      <c r="K128" s="14" t="s">
        <v>8399</v>
      </c>
      <c r="L128" s="60">
        <v>22834</v>
      </c>
      <c r="M128" s="86">
        <v>39221.120000000003</v>
      </c>
      <c r="N128" s="14" t="s">
        <v>11</v>
      </c>
      <c r="O128" s="14" t="s">
        <v>16</v>
      </c>
      <c r="P128" s="14" t="s">
        <v>42</v>
      </c>
      <c r="Q128" s="14">
        <v>61</v>
      </c>
    </row>
    <row r="129" spans="1:17" x14ac:dyDescent="0.35">
      <c r="A129" s="14" t="s">
        <v>2245</v>
      </c>
      <c r="B129" s="39" t="s">
        <v>7412</v>
      </c>
      <c r="C129" s="14">
        <v>32.774999999999999</v>
      </c>
      <c r="D129" s="14">
        <v>4.72</v>
      </c>
      <c r="E129" s="14" t="s">
        <v>2380</v>
      </c>
      <c r="F129" s="14" t="s">
        <v>2380</v>
      </c>
      <c r="G129" s="14" t="s">
        <v>2380</v>
      </c>
      <c r="H129" s="14">
        <v>0</v>
      </c>
      <c r="I129" s="14" t="s">
        <v>2383</v>
      </c>
      <c r="J129" s="14" t="s">
        <v>8391</v>
      </c>
      <c r="K129" s="14" t="s">
        <v>8398</v>
      </c>
      <c r="L129" s="60">
        <v>30167</v>
      </c>
      <c r="M129" s="86">
        <v>39125.33</v>
      </c>
      <c r="N129" s="14" t="s">
        <v>16</v>
      </c>
      <c r="O129" s="14" t="s">
        <v>16</v>
      </c>
      <c r="P129" s="14" t="s">
        <v>168</v>
      </c>
      <c r="Q129" s="14">
        <v>41</v>
      </c>
    </row>
    <row r="130" spans="1:17" x14ac:dyDescent="0.35">
      <c r="A130" s="14" t="s">
        <v>2244</v>
      </c>
      <c r="B130" s="39" t="s">
        <v>4964</v>
      </c>
      <c r="C130" s="14">
        <v>34.200000000000003</v>
      </c>
      <c r="D130" s="14">
        <v>5.91</v>
      </c>
      <c r="E130" s="14" t="s">
        <v>2383</v>
      </c>
      <c r="F130" s="14" t="s">
        <v>2380</v>
      </c>
      <c r="G130" s="14" t="s">
        <v>2380</v>
      </c>
      <c r="H130" s="14">
        <v>0</v>
      </c>
      <c r="I130" s="14" t="s">
        <v>2383</v>
      </c>
      <c r="J130" s="14" t="s">
        <v>8391</v>
      </c>
      <c r="K130" s="14" t="s">
        <v>8399</v>
      </c>
      <c r="L130" s="60">
        <v>31310</v>
      </c>
      <c r="M130" s="86">
        <v>39047.29</v>
      </c>
      <c r="N130" s="14" t="s">
        <v>16</v>
      </c>
      <c r="O130" s="14" t="s">
        <v>12</v>
      </c>
      <c r="P130" s="14" t="s">
        <v>356</v>
      </c>
      <c r="Q130" s="14">
        <v>38</v>
      </c>
    </row>
    <row r="131" spans="1:17" x14ac:dyDescent="0.35">
      <c r="A131" s="14" t="s">
        <v>2243</v>
      </c>
      <c r="B131" s="39" t="s">
        <v>4966</v>
      </c>
      <c r="C131" s="14">
        <v>30.2</v>
      </c>
      <c r="D131" s="14">
        <v>9.58</v>
      </c>
      <c r="E131" s="14" t="s">
        <v>2380</v>
      </c>
      <c r="F131" s="14" t="s">
        <v>2380</v>
      </c>
      <c r="G131" s="14" t="s">
        <v>2380</v>
      </c>
      <c r="H131" s="14">
        <v>0</v>
      </c>
      <c r="I131" s="14" t="s">
        <v>2383</v>
      </c>
      <c r="J131" s="14" t="s">
        <v>8391</v>
      </c>
      <c r="K131" s="14" t="s">
        <v>8399</v>
      </c>
      <c r="L131" s="60">
        <v>28775</v>
      </c>
      <c r="M131" s="86">
        <v>38998.550000000003</v>
      </c>
      <c r="N131" s="14" t="s">
        <v>16</v>
      </c>
      <c r="O131" s="14" t="s">
        <v>16</v>
      </c>
      <c r="P131" s="14" t="s">
        <v>42</v>
      </c>
      <c r="Q131" s="14">
        <v>45</v>
      </c>
    </row>
    <row r="132" spans="1:17" x14ac:dyDescent="0.35">
      <c r="A132" s="14" t="s">
        <v>2242</v>
      </c>
      <c r="B132" s="39" t="s">
        <v>7413</v>
      </c>
      <c r="C132" s="14">
        <v>48.32</v>
      </c>
      <c r="D132" s="14">
        <v>5.77</v>
      </c>
      <c r="E132" s="14" t="s">
        <v>2380</v>
      </c>
      <c r="F132" s="14" t="s">
        <v>2380</v>
      </c>
      <c r="G132" s="14" t="s">
        <v>2380</v>
      </c>
      <c r="H132" s="14">
        <v>0</v>
      </c>
      <c r="I132" s="14" t="s">
        <v>2383</v>
      </c>
      <c r="J132" s="14" t="s">
        <v>8391</v>
      </c>
      <c r="K132" s="14" t="s">
        <v>8398</v>
      </c>
      <c r="L132" s="60">
        <v>29488</v>
      </c>
      <c r="M132" s="86">
        <v>38947.43</v>
      </c>
      <c r="N132" s="14" t="s">
        <v>11</v>
      </c>
      <c r="O132" s="14" t="s">
        <v>12</v>
      </c>
      <c r="P132" s="14" t="s">
        <v>42</v>
      </c>
      <c r="Q132" s="14">
        <v>43</v>
      </c>
    </row>
    <row r="133" spans="1:17" x14ac:dyDescent="0.35">
      <c r="A133" s="14" t="s">
        <v>2241</v>
      </c>
      <c r="B133" s="39" t="s">
        <v>7414</v>
      </c>
      <c r="C133" s="14">
        <v>44.86</v>
      </c>
      <c r="D133" s="14">
        <v>4.38</v>
      </c>
      <c r="E133" s="14" t="s">
        <v>2383</v>
      </c>
      <c r="F133" s="14" t="s">
        <v>2380</v>
      </c>
      <c r="G133" s="14" t="s">
        <v>2380</v>
      </c>
      <c r="H133" s="14">
        <v>0</v>
      </c>
      <c r="I133" s="14" t="s">
        <v>2383</v>
      </c>
      <c r="J133" s="14" t="s">
        <v>8391</v>
      </c>
      <c r="K133" s="14" t="s">
        <v>8399</v>
      </c>
      <c r="L133" s="60">
        <v>28109</v>
      </c>
      <c r="M133" s="86">
        <v>38932.559999999998</v>
      </c>
      <c r="N133" s="14" t="s">
        <v>11</v>
      </c>
      <c r="O133" s="14" t="s">
        <v>12</v>
      </c>
      <c r="P133" s="14" t="s">
        <v>42</v>
      </c>
      <c r="Q133" s="14">
        <v>47</v>
      </c>
    </row>
    <row r="134" spans="1:17" x14ac:dyDescent="0.35">
      <c r="A134" s="14" t="s">
        <v>2240</v>
      </c>
      <c r="B134" s="39" t="s">
        <v>4972</v>
      </c>
      <c r="C134" s="14">
        <v>52.15</v>
      </c>
      <c r="D134" s="14">
        <v>5.65</v>
      </c>
      <c r="E134" s="14" t="s">
        <v>2380</v>
      </c>
      <c r="F134" s="14" t="s">
        <v>2380</v>
      </c>
      <c r="G134" s="14" t="s">
        <v>2380</v>
      </c>
      <c r="H134" s="14">
        <v>1</v>
      </c>
      <c r="I134" s="14" t="s">
        <v>2383</v>
      </c>
      <c r="J134" s="14" t="s">
        <v>8391</v>
      </c>
      <c r="K134" s="14" t="s">
        <v>8399</v>
      </c>
      <c r="L134" s="60">
        <v>31944</v>
      </c>
      <c r="M134" s="86">
        <v>38924.04</v>
      </c>
      <c r="N134" s="14" t="s">
        <v>11</v>
      </c>
      <c r="O134" s="14" t="s">
        <v>11</v>
      </c>
      <c r="P134" s="14" t="s">
        <v>42</v>
      </c>
      <c r="Q134" s="14">
        <v>36</v>
      </c>
    </row>
    <row r="135" spans="1:17" x14ac:dyDescent="0.35">
      <c r="A135" s="14" t="s">
        <v>2239</v>
      </c>
      <c r="B135" s="39" t="s">
        <v>4974</v>
      </c>
      <c r="C135" s="14">
        <v>41.12</v>
      </c>
      <c r="D135" s="14">
        <v>7.54</v>
      </c>
      <c r="E135" s="14" t="s">
        <v>2383</v>
      </c>
      <c r="F135" s="14" t="s">
        <v>2380</v>
      </c>
      <c r="G135" s="14" t="s">
        <v>2380</v>
      </c>
      <c r="H135" s="14">
        <v>0</v>
      </c>
      <c r="I135" s="14" t="s">
        <v>2383</v>
      </c>
      <c r="J135" s="14" t="s">
        <v>8391</v>
      </c>
      <c r="K135" s="14" t="s">
        <v>8399</v>
      </c>
      <c r="L135" s="60">
        <v>24683</v>
      </c>
      <c r="M135" s="86">
        <v>38893.360000000001</v>
      </c>
      <c r="N135" s="14" t="s">
        <v>16</v>
      </c>
      <c r="O135" s="14" t="s">
        <v>11</v>
      </c>
      <c r="P135" s="14" t="s">
        <v>42</v>
      </c>
      <c r="Q135" s="14">
        <v>56</v>
      </c>
    </row>
    <row r="136" spans="1:17" x14ac:dyDescent="0.35">
      <c r="A136" s="14" t="s">
        <v>2238</v>
      </c>
      <c r="B136" s="39" t="s">
        <v>7415</v>
      </c>
      <c r="C136" s="14">
        <v>38.39</v>
      </c>
      <c r="D136" s="14">
        <v>5.1100000000000003</v>
      </c>
      <c r="E136" s="14" t="s">
        <v>2383</v>
      </c>
      <c r="F136" s="14" t="s">
        <v>2380</v>
      </c>
      <c r="G136" s="14" t="s">
        <v>2380</v>
      </c>
      <c r="H136" s="14">
        <v>1</v>
      </c>
      <c r="I136" s="14" t="s">
        <v>2383</v>
      </c>
      <c r="J136" s="14" t="s">
        <v>8391</v>
      </c>
      <c r="K136" s="14" t="s">
        <v>8398</v>
      </c>
      <c r="L136" s="60">
        <v>23534</v>
      </c>
      <c r="M136" s="86">
        <v>38869.25</v>
      </c>
      <c r="N136" s="14" t="s">
        <v>11</v>
      </c>
      <c r="O136" s="14" t="s">
        <v>11</v>
      </c>
      <c r="P136" s="14" t="s">
        <v>42</v>
      </c>
      <c r="Q136" s="14">
        <v>59</v>
      </c>
    </row>
    <row r="137" spans="1:17" x14ac:dyDescent="0.35">
      <c r="A137" s="14" t="s">
        <v>2237</v>
      </c>
      <c r="B137" s="39" t="s">
        <v>7416</v>
      </c>
      <c r="C137" s="14">
        <v>46.85</v>
      </c>
      <c r="D137" s="14">
        <v>4.25</v>
      </c>
      <c r="E137" s="14" t="s">
        <v>2380</v>
      </c>
      <c r="F137" s="14" t="s">
        <v>2380</v>
      </c>
      <c r="G137" s="14" t="s">
        <v>2383</v>
      </c>
      <c r="H137" s="14">
        <v>1</v>
      </c>
      <c r="I137" s="14" t="s">
        <v>2383</v>
      </c>
      <c r="J137" s="14" t="s">
        <v>8391</v>
      </c>
      <c r="K137" s="14" t="s">
        <v>8399</v>
      </c>
      <c r="L137" s="60">
        <v>29192</v>
      </c>
      <c r="M137" s="86">
        <v>38836.980000000003</v>
      </c>
      <c r="N137" s="14" t="s">
        <v>11</v>
      </c>
      <c r="O137" s="14" t="s">
        <v>16</v>
      </c>
      <c r="P137" s="14" t="s">
        <v>42</v>
      </c>
      <c r="Q137" s="14">
        <v>44</v>
      </c>
    </row>
    <row r="138" spans="1:17" x14ac:dyDescent="0.35">
      <c r="A138" s="14" t="s">
        <v>2236</v>
      </c>
      <c r="B138" s="39" t="s">
        <v>7417</v>
      </c>
      <c r="C138" s="14">
        <v>42.24</v>
      </c>
      <c r="D138" s="14">
        <v>5.55</v>
      </c>
      <c r="E138" s="14" t="s">
        <v>2380</v>
      </c>
      <c r="F138" s="14" t="s">
        <v>2382</v>
      </c>
      <c r="G138" s="14" t="s">
        <v>2380</v>
      </c>
      <c r="H138" s="14">
        <v>1</v>
      </c>
      <c r="I138" s="14" t="s">
        <v>2383</v>
      </c>
      <c r="J138" s="14" t="s">
        <v>8391</v>
      </c>
      <c r="K138" s="14" t="s">
        <v>8399</v>
      </c>
      <c r="L138" s="60">
        <v>38326</v>
      </c>
      <c r="M138" s="86">
        <v>38792.69</v>
      </c>
      <c r="N138" s="14" t="s">
        <v>11</v>
      </c>
      <c r="O138" s="14" t="s">
        <v>11</v>
      </c>
      <c r="P138" s="14" t="s">
        <v>13</v>
      </c>
      <c r="Q138" s="14">
        <v>19</v>
      </c>
    </row>
    <row r="139" spans="1:17" x14ac:dyDescent="0.35">
      <c r="A139" s="14" t="s">
        <v>2235</v>
      </c>
      <c r="B139" s="39" t="s">
        <v>7418</v>
      </c>
      <c r="C139" s="14">
        <v>34.39</v>
      </c>
      <c r="D139" s="14">
        <v>5.78</v>
      </c>
      <c r="E139" s="14" t="s">
        <v>2380</v>
      </c>
      <c r="F139" s="14" t="s">
        <v>2380</v>
      </c>
      <c r="G139" s="14" t="s">
        <v>2380</v>
      </c>
      <c r="H139" s="14">
        <v>0</v>
      </c>
      <c r="I139" s="14" t="s">
        <v>2383</v>
      </c>
      <c r="J139" s="14" t="s">
        <v>8391</v>
      </c>
      <c r="K139" s="14" t="s">
        <v>8398</v>
      </c>
      <c r="L139" s="60">
        <v>33550</v>
      </c>
      <c r="M139" s="86">
        <v>38746.36</v>
      </c>
      <c r="N139" s="14" t="s">
        <v>16</v>
      </c>
      <c r="O139" s="14" t="s">
        <v>11</v>
      </c>
      <c r="P139" s="14" t="s">
        <v>23</v>
      </c>
      <c r="Q139" s="14">
        <v>32</v>
      </c>
    </row>
    <row r="140" spans="1:17" x14ac:dyDescent="0.35">
      <c r="A140" s="14" t="s">
        <v>2234</v>
      </c>
      <c r="B140" s="39" t="s">
        <v>4982</v>
      </c>
      <c r="C140" s="14">
        <v>42.89</v>
      </c>
      <c r="D140" s="14">
        <v>5.28</v>
      </c>
      <c r="E140" s="14" t="s">
        <v>2383</v>
      </c>
      <c r="F140" s="14" t="s">
        <v>2380</v>
      </c>
      <c r="G140" s="14" t="s">
        <v>2380</v>
      </c>
      <c r="H140" s="14">
        <v>0</v>
      </c>
      <c r="I140" s="14" t="s">
        <v>2383</v>
      </c>
      <c r="J140" s="14" t="s">
        <v>8391</v>
      </c>
      <c r="K140" s="14" t="s">
        <v>8399</v>
      </c>
      <c r="L140" s="60">
        <v>27926</v>
      </c>
      <c r="M140" s="86">
        <v>38740.120000000003</v>
      </c>
      <c r="N140" s="14" t="s">
        <v>11</v>
      </c>
      <c r="O140" s="14" t="s">
        <v>11</v>
      </c>
      <c r="P140" s="14" t="s">
        <v>23</v>
      </c>
      <c r="Q140" s="14">
        <v>47</v>
      </c>
    </row>
    <row r="141" spans="1:17" x14ac:dyDescent="0.35">
      <c r="A141" s="14" t="s">
        <v>2233</v>
      </c>
      <c r="B141" s="39" t="s">
        <v>4984</v>
      </c>
      <c r="C141" s="14">
        <v>36.299999999999997</v>
      </c>
      <c r="D141" s="14">
        <v>5.39</v>
      </c>
      <c r="E141" s="14" t="s">
        <v>2380</v>
      </c>
      <c r="F141" s="14" t="s">
        <v>2380</v>
      </c>
      <c r="G141" s="14" t="s">
        <v>2380</v>
      </c>
      <c r="H141" s="14">
        <v>0</v>
      </c>
      <c r="I141" s="14" t="s">
        <v>2383</v>
      </c>
      <c r="J141" s="14" t="s">
        <v>8391</v>
      </c>
      <c r="K141" s="14" t="s">
        <v>8399</v>
      </c>
      <c r="L141" s="60">
        <v>33544</v>
      </c>
      <c r="M141" s="86">
        <v>38711</v>
      </c>
      <c r="N141" s="14" t="s">
        <v>11</v>
      </c>
      <c r="O141" s="14" t="s">
        <v>11</v>
      </c>
      <c r="P141" s="14" t="s">
        <v>42</v>
      </c>
      <c r="Q141" s="14">
        <v>32</v>
      </c>
    </row>
    <row r="142" spans="1:17" x14ac:dyDescent="0.35">
      <c r="A142" s="14" t="s">
        <v>2232</v>
      </c>
      <c r="B142" s="39" t="s">
        <v>4986</v>
      </c>
      <c r="C142" s="14">
        <v>35.200000000000003</v>
      </c>
      <c r="D142" s="14">
        <v>8.01</v>
      </c>
      <c r="E142" s="14" t="s">
        <v>2383</v>
      </c>
      <c r="F142" s="14" t="s">
        <v>2380</v>
      </c>
      <c r="G142" s="14" t="s">
        <v>2380</v>
      </c>
      <c r="H142" s="14">
        <v>1</v>
      </c>
      <c r="I142" s="14" t="s">
        <v>2383</v>
      </c>
      <c r="J142" s="14" t="s">
        <v>8391</v>
      </c>
      <c r="K142" s="14" t="s">
        <v>8397</v>
      </c>
      <c r="L142" s="60">
        <v>31613</v>
      </c>
      <c r="M142" s="86">
        <v>38709.18</v>
      </c>
      <c r="N142" s="14" t="s">
        <v>16</v>
      </c>
      <c r="O142" s="14" t="s">
        <v>12</v>
      </c>
      <c r="P142" s="14" t="s">
        <v>13</v>
      </c>
      <c r="Q142" s="14">
        <v>37</v>
      </c>
    </row>
    <row r="143" spans="1:17" x14ac:dyDescent="0.35">
      <c r="A143" s="14" t="s">
        <v>2231</v>
      </c>
      <c r="B143" s="39" t="s">
        <v>4988</v>
      </c>
      <c r="C143" s="14">
        <v>53.62</v>
      </c>
      <c r="D143" s="14">
        <v>5.21</v>
      </c>
      <c r="E143" s="14" t="s">
        <v>2380</v>
      </c>
      <c r="F143" s="14" t="s">
        <v>2380</v>
      </c>
      <c r="G143" s="14" t="s">
        <v>2380</v>
      </c>
      <c r="H143" s="14">
        <v>0</v>
      </c>
      <c r="I143" s="14" t="s">
        <v>2383</v>
      </c>
      <c r="J143" s="14" t="s">
        <v>8391</v>
      </c>
      <c r="K143" s="14" t="s">
        <v>8398</v>
      </c>
      <c r="L143" s="60">
        <v>33067</v>
      </c>
      <c r="M143" s="86">
        <v>38652.089999999997</v>
      </c>
      <c r="N143" s="14" t="s">
        <v>11</v>
      </c>
      <c r="O143" s="14" t="s">
        <v>11</v>
      </c>
      <c r="P143" s="14" t="s">
        <v>42</v>
      </c>
      <c r="Q143" s="14">
        <v>33</v>
      </c>
    </row>
    <row r="144" spans="1:17" x14ac:dyDescent="0.35">
      <c r="A144" s="14" t="s">
        <v>2230</v>
      </c>
      <c r="B144" s="39" t="s">
        <v>7419</v>
      </c>
      <c r="C144" s="14">
        <v>36.67</v>
      </c>
      <c r="D144" s="14">
        <v>6.27</v>
      </c>
      <c r="E144" s="14" t="s">
        <v>2380</v>
      </c>
      <c r="F144" s="14" t="s">
        <v>2380</v>
      </c>
      <c r="G144" s="14" t="s">
        <v>2380</v>
      </c>
      <c r="H144" s="14">
        <v>0</v>
      </c>
      <c r="I144" s="14" t="s">
        <v>2383</v>
      </c>
      <c r="J144" s="14" t="s">
        <v>8391</v>
      </c>
      <c r="K144" s="14" t="s">
        <v>8399</v>
      </c>
      <c r="L144" s="60">
        <v>36476</v>
      </c>
      <c r="M144" s="86">
        <v>38511.629999999997</v>
      </c>
      <c r="N144" s="14" t="s">
        <v>11</v>
      </c>
      <c r="O144" s="14" t="s">
        <v>11</v>
      </c>
      <c r="P144" s="14" t="s">
        <v>247</v>
      </c>
      <c r="Q144" s="14">
        <v>24</v>
      </c>
    </row>
    <row r="145" spans="1:17" x14ac:dyDescent="0.35">
      <c r="A145" s="14" t="s">
        <v>2229</v>
      </c>
      <c r="B145" s="39" t="s">
        <v>7420</v>
      </c>
      <c r="C145" s="14">
        <v>33.4</v>
      </c>
      <c r="D145" s="14">
        <v>10.73</v>
      </c>
      <c r="E145" s="14" t="s">
        <v>2383</v>
      </c>
      <c r="F145" s="14" t="s">
        <v>2380</v>
      </c>
      <c r="G145" s="14" t="s">
        <v>2380</v>
      </c>
      <c r="H145" s="14">
        <v>1</v>
      </c>
      <c r="I145" s="14" t="s">
        <v>2383</v>
      </c>
      <c r="J145" s="14" t="s">
        <v>8391</v>
      </c>
      <c r="K145" s="14" t="s">
        <v>8397</v>
      </c>
      <c r="L145" s="60">
        <v>31584</v>
      </c>
      <c r="M145" s="86">
        <v>38415.47</v>
      </c>
      <c r="N145" s="14" t="s">
        <v>16</v>
      </c>
      <c r="O145" s="14" t="s">
        <v>11</v>
      </c>
      <c r="P145" s="14" t="s">
        <v>42</v>
      </c>
      <c r="Q145" s="14">
        <v>37</v>
      </c>
    </row>
    <row r="146" spans="1:17" x14ac:dyDescent="0.35">
      <c r="A146" s="14" t="s">
        <v>2228</v>
      </c>
      <c r="B146" s="39" t="s">
        <v>4792</v>
      </c>
      <c r="C146" s="14">
        <v>42.71</v>
      </c>
      <c r="D146" s="14">
        <v>10.52</v>
      </c>
      <c r="E146" s="14" t="s">
        <v>2380</v>
      </c>
      <c r="F146" s="14" t="s">
        <v>2380</v>
      </c>
      <c r="G146" s="14" t="s">
        <v>2380</v>
      </c>
      <c r="H146" s="14">
        <v>0</v>
      </c>
      <c r="I146" s="14" t="s">
        <v>2383</v>
      </c>
      <c r="J146" s="14" t="s">
        <v>8391</v>
      </c>
      <c r="K146" s="14" t="s">
        <v>8399</v>
      </c>
      <c r="L146" s="60">
        <v>26290</v>
      </c>
      <c r="M146" s="86">
        <v>38405.26</v>
      </c>
      <c r="N146" s="14" t="s">
        <v>11</v>
      </c>
      <c r="O146" s="14" t="s">
        <v>16</v>
      </c>
      <c r="P146" s="14" t="s">
        <v>42</v>
      </c>
      <c r="Q146" s="14">
        <v>51</v>
      </c>
    </row>
    <row r="147" spans="1:17" x14ac:dyDescent="0.35">
      <c r="A147" s="14" t="s">
        <v>2227</v>
      </c>
      <c r="B147" s="39" t="s">
        <v>7421</v>
      </c>
      <c r="C147" s="14">
        <v>41.52</v>
      </c>
      <c r="D147" s="14">
        <v>11.82</v>
      </c>
      <c r="E147" s="14" t="s">
        <v>2383</v>
      </c>
      <c r="F147" s="14" t="s">
        <v>2380</v>
      </c>
      <c r="G147" s="14" t="s">
        <v>2380</v>
      </c>
      <c r="H147" s="14">
        <v>2</v>
      </c>
      <c r="I147" s="14" t="s">
        <v>2383</v>
      </c>
      <c r="J147" s="14" t="s">
        <v>8391</v>
      </c>
      <c r="K147" s="14" t="s">
        <v>8399</v>
      </c>
      <c r="L147" s="60">
        <v>25802</v>
      </c>
      <c r="M147" s="86">
        <v>38389.79</v>
      </c>
      <c r="N147" s="14" t="s">
        <v>11</v>
      </c>
      <c r="O147" s="14" t="s">
        <v>12</v>
      </c>
      <c r="P147" s="14" t="s">
        <v>42</v>
      </c>
      <c r="Q147" s="14">
        <v>53</v>
      </c>
    </row>
    <row r="148" spans="1:17" x14ac:dyDescent="0.35">
      <c r="A148" s="14" t="s">
        <v>2226</v>
      </c>
      <c r="B148" s="39" t="s">
        <v>7422</v>
      </c>
      <c r="C148" s="14">
        <v>39.4</v>
      </c>
      <c r="D148" s="14">
        <v>6.76</v>
      </c>
      <c r="E148" s="14" t="s">
        <v>2380</v>
      </c>
      <c r="F148" s="14" t="s">
        <v>2380</v>
      </c>
      <c r="G148" s="14" t="s">
        <v>2380</v>
      </c>
      <c r="H148" s="14">
        <v>0</v>
      </c>
      <c r="I148" s="14" t="s">
        <v>2383</v>
      </c>
      <c r="J148" s="14" t="s">
        <v>8391</v>
      </c>
      <c r="K148" s="14" t="s">
        <v>8399</v>
      </c>
      <c r="L148" s="60">
        <v>37516</v>
      </c>
      <c r="M148" s="86">
        <v>38344.57</v>
      </c>
      <c r="N148" s="14" t="s">
        <v>16</v>
      </c>
      <c r="O148" s="14" t="s">
        <v>12</v>
      </c>
      <c r="P148" s="14" t="s">
        <v>42</v>
      </c>
      <c r="Q148" s="14">
        <v>21</v>
      </c>
    </row>
    <row r="149" spans="1:17" x14ac:dyDescent="0.35">
      <c r="A149" s="14" t="s">
        <v>2225</v>
      </c>
      <c r="B149" s="39" t="s">
        <v>4995</v>
      </c>
      <c r="C149" s="14">
        <v>46.45</v>
      </c>
      <c r="D149" s="14">
        <v>5.62</v>
      </c>
      <c r="E149" s="14" t="s">
        <v>2380</v>
      </c>
      <c r="F149" s="14" t="s">
        <v>2380</v>
      </c>
      <c r="G149" s="14" t="s">
        <v>2380</v>
      </c>
      <c r="H149" s="14">
        <v>0</v>
      </c>
      <c r="I149" s="14" t="s">
        <v>2383</v>
      </c>
      <c r="J149" s="14" t="s">
        <v>8391</v>
      </c>
      <c r="K149" s="14" t="s">
        <v>8398</v>
      </c>
      <c r="L149" s="60">
        <v>29384</v>
      </c>
      <c r="M149" s="86">
        <v>38313.129999999997</v>
      </c>
      <c r="N149" s="14" t="s">
        <v>16</v>
      </c>
      <c r="O149" s="14" t="s">
        <v>12</v>
      </c>
      <c r="P149" s="14" t="s">
        <v>42</v>
      </c>
      <c r="Q149" s="14">
        <v>43</v>
      </c>
    </row>
    <row r="150" spans="1:17" x14ac:dyDescent="0.35">
      <c r="A150" s="14" t="s">
        <v>2224</v>
      </c>
      <c r="B150" s="39" t="s">
        <v>4997</v>
      </c>
      <c r="C150" s="14">
        <v>35.75</v>
      </c>
      <c r="D150" s="14">
        <v>4.1900000000000004</v>
      </c>
      <c r="E150" s="14" t="s">
        <v>2380</v>
      </c>
      <c r="F150" s="14" t="s">
        <v>2380</v>
      </c>
      <c r="G150" s="14" t="s">
        <v>2380</v>
      </c>
      <c r="H150" s="14">
        <v>0</v>
      </c>
      <c r="I150" s="14" t="s">
        <v>2383</v>
      </c>
      <c r="J150" s="14" t="s">
        <v>8391</v>
      </c>
      <c r="K150" s="14" t="s">
        <v>8398</v>
      </c>
      <c r="L150" s="60">
        <v>32811</v>
      </c>
      <c r="M150" s="86">
        <v>38282.75</v>
      </c>
      <c r="N150" s="14" t="s">
        <v>16</v>
      </c>
      <c r="O150" s="14" t="s">
        <v>11</v>
      </c>
      <c r="P150" s="14" t="s">
        <v>13</v>
      </c>
      <c r="Q150" s="14">
        <v>34</v>
      </c>
    </row>
    <row r="151" spans="1:17" x14ac:dyDescent="0.35">
      <c r="A151" s="14" t="s">
        <v>2223</v>
      </c>
      <c r="B151" s="39" t="s">
        <v>7423</v>
      </c>
      <c r="C151" s="14">
        <v>26.07</v>
      </c>
      <c r="D151" s="14">
        <v>5.32</v>
      </c>
      <c r="E151" s="14" t="s">
        <v>2380</v>
      </c>
      <c r="F151" s="14" t="s">
        <v>2380</v>
      </c>
      <c r="G151" s="14" t="s">
        <v>2380</v>
      </c>
      <c r="H151" s="14">
        <v>0</v>
      </c>
      <c r="I151" s="14" t="s">
        <v>2383</v>
      </c>
      <c r="J151" s="14" t="s">
        <v>8392</v>
      </c>
      <c r="K151" s="14" t="s">
        <v>8398</v>
      </c>
      <c r="L151" s="60">
        <v>29449</v>
      </c>
      <c r="M151" s="86">
        <v>38245.589999999997</v>
      </c>
      <c r="N151" s="14" t="s">
        <v>16</v>
      </c>
      <c r="O151" s="14" t="s">
        <v>11</v>
      </c>
      <c r="P151" s="14" t="s">
        <v>13</v>
      </c>
      <c r="Q151" s="14">
        <v>43</v>
      </c>
    </row>
    <row r="152" spans="1:17" x14ac:dyDescent="0.35">
      <c r="A152" s="14" t="s">
        <v>2222</v>
      </c>
      <c r="B152" s="39" t="s">
        <v>5000</v>
      </c>
      <c r="C152" s="14">
        <v>36.54</v>
      </c>
      <c r="D152" s="14">
        <v>4.46</v>
      </c>
      <c r="E152" s="14" t="s">
        <v>2383</v>
      </c>
      <c r="F152" s="14" t="s">
        <v>2380</v>
      </c>
      <c r="G152" s="14" t="s">
        <v>2380</v>
      </c>
      <c r="H152" s="14">
        <v>1</v>
      </c>
      <c r="I152" s="14" t="s">
        <v>2383</v>
      </c>
      <c r="J152" s="14" t="s">
        <v>8391</v>
      </c>
      <c r="K152" s="14" t="s">
        <v>8398</v>
      </c>
      <c r="L152" s="60">
        <v>23544</v>
      </c>
      <c r="M152" s="86">
        <v>38241.74</v>
      </c>
      <c r="N152" s="14" t="s">
        <v>11</v>
      </c>
      <c r="O152" s="14" t="s">
        <v>12</v>
      </c>
      <c r="P152" s="14" t="s">
        <v>42</v>
      </c>
      <c r="Q152" s="14">
        <v>59</v>
      </c>
    </row>
    <row r="153" spans="1:17" x14ac:dyDescent="0.35">
      <c r="A153" s="14" t="s">
        <v>2221</v>
      </c>
      <c r="B153" s="39" t="s">
        <v>7422</v>
      </c>
      <c r="C153" s="14">
        <v>51.64</v>
      </c>
      <c r="D153" s="14">
        <v>5.65</v>
      </c>
      <c r="E153" s="14" t="s">
        <v>2380</v>
      </c>
      <c r="F153" s="14" t="s">
        <v>2380</v>
      </c>
      <c r="G153" s="14" t="s">
        <v>2380</v>
      </c>
      <c r="H153" s="14">
        <v>0</v>
      </c>
      <c r="I153" s="14" t="s">
        <v>2383</v>
      </c>
      <c r="J153" s="14" t="s">
        <v>8391</v>
      </c>
      <c r="K153" s="14" t="s">
        <v>8399</v>
      </c>
      <c r="L153" s="60">
        <v>32759</v>
      </c>
      <c r="M153" s="86">
        <v>38237.339999999997</v>
      </c>
      <c r="N153" s="14" t="s">
        <v>11</v>
      </c>
      <c r="O153" s="14" t="s">
        <v>12</v>
      </c>
      <c r="P153" s="14" t="s">
        <v>42</v>
      </c>
      <c r="Q153" s="14">
        <v>34</v>
      </c>
    </row>
    <row r="154" spans="1:17" x14ac:dyDescent="0.35">
      <c r="A154" s="14" t="s">
        <v>2220</v>
      </c>
      <c r="B154" s="39" t="s">
        <v>5003</v>
      </c>
      <c r="C154" s="14">
        <v>42.83</v>
      </c>
      <c r="D154" s="14">
        <v>6.04</v>
      </c>
      <c r="E154" s="14" t="s">
        <v>2380</v>
      </c>
      <c r="F154" s="14" t="s">
        <v>2380</v>
      </c>
      <c r="G154" s="14" t="s">
        <v>2380</v>
      </c>
      <c r="H154" s="14">
        <v>2</v>
      </c>
      <c r="I154" s="14" t="s">
        <v>2383</v>
      </c>
      <c r="J154" s="14" t="s">
        <v>8391</v>
      </c>
      <c r="K154" s="14" t="s">
        <v>8399</v>
      </c>
      <c r="L154" s="60">
        <v>26622</v>
      </c>
      <c r="M154" s="86">
        <v>38189.1</v>
      </c>
      <c r="N154" s="14" t="s">
        <v>11</v>
      </c>
      <c r="O154" s="14" t="s">
        <v>11</v>
      </c>
      <c r="P154" s="14" t="s">
        <v>42</v>
      </c>
      <c r="Q154" s="14">
        <v>51</v>
      </c>
    </row>
    <row r="155" spans="1:17" x14ac:dyDescent="0.35">
      <c r="A155" s="14" t="s">
        <v>2219</v>
      </c>
      <c r="B155" s="39" t="s">
        <v>4993</v>
      </c>
      <c r="C155" s="14">
        <v>40.15</v>
      </c>
      <c r="D155" s="14">
        <v>5.76</v>
      </c>
      <c r="E155" s="14" t="s">
        <v>2380</v>
      </c>
      <c r="F155" s="14" t="s">
        <v>2380</v>
      </c>
      <c r="G155" s="14" t="s">
        <v>2380</v>
      </c>
      <c r="H155" s="14">
        <v>1</v>
      </c>
      <c r="I155" s="14" t="s">
        <v>2383</v>
      </c>
      <c r="J155" s="14" t="s">
        <v>8391</v>
      </c>
      <c r="K155" s="14" t="s">
        <v>8398</v>
      </c>
      <c r="L155" s="60">
        <v>36005</v>
      </c>
      <c r="M155" s="86">
        <v>38126.25</v>
      </c>
      <c r="N155" s="14" t="s">
        <v>16</v>
      </c>
      <c r="O155" s="14" t="s">
        <v>12</v>
      </c>
      <c r="P155" s="14" t="s">
        <v>13</v>
      </c>
      <c r="Q155" s="14">
        <v>25</v>
      </c>
    </row>
    <row r="156" spans="1:17" x14ac:dyDescent="0.35">
      <c r="A156" s="14" t="s">
        <v>2218</v>
      </c>
      <c r="B156" s="39" t="s">
        <v>5006</v>
      </c>
      <c r="C156" s="14">
        <v>27.8</v>
      </c>
      <c r="D156" s="14">
        <v>4.3600000000000003</v>
      </c>
      <c r="E156" s="14" t="s">
        <v>2380</v>
      </c>
      <c r="F156" s="14" t="s">
        <v>2380</v>
      </c>
      <c r="G156" s="14" t="s">
        <v>2383</v>
      </c>
      <c r="H156" s="14">
        <v>1</v>
      </c>
      <c r="I156" s="14" t="s">
        <v>2383</v>
      </c>
      <c r="J156" s="14" t="s">
        <v>8392</v>
      </c>
      <c r="K156" s="14" t="s">
        <v>8398</v>
      </c>
      <c r="L156" s="60">
        <v>29107</v>
      </c>
      <c r="M156" s="86">
        <v>37829.72</v>
      </c>
      <c r="N156" s="14" t="s">
        <v>16</v>
      </c>
      <c r="O156" s="14" t="s">
        <v>11</v>
      </c>
      <c r="P156" s="14" t="s">
        <v>42</v>
      </c>
      <c r="Q156" s="14">
        <v>44</v>
      </c>
    </row>
    <row r="157" spans="1:17" x14ac:dyDescent="0.35">
      <c r="A157" s="14" t="s">
        <v>2217</v>
      </c>
      <c r="B157" s="39" t="s">
        <v>4753</v>
      </c>
      <c r="C157" s="14">
        <v>45.81</v>
      </c>
      <c r="D157" s="14">
        <v>4.76</v>
      </c>
      <c r="E157" s="14" t="s">
        <v>2383</v>
      </c>
      <c r="F157" s="14" t="s">
        <v>2380</v>
      </c>
      <c r="G157" s="14" t="s">
        <v>2383</v>
      </c>
      <c r="H157" s="14">
        <v>1</v>
      </c>
      <c r="I157" s="14" t="s">
        <v>2383</v>
      </c>
      <c r="J157" s="14" t="s">
        <v>8391</v>
      </c>
      <c r="K157" s="14" t="s">
        <v>8398</v>
      </c>
      <c r="L157" s="60">
        <v>30523</v>
      </c>
      <c r="M157" s="86">
        <v>37800.980000000003</v>
      </c>
      <c r="N157" s="14" t="s">
        <v>11</v>
      </c>
      <c r="O157" s="14" t="s">
        <v>11</v>
      </c>
      <c r="P157" s="14" t="s">
        <v>42</v>
      </c>
      <c r="Q157" s="14">
        <v>40</v>
      </c>
    </row>
    <row r="158" spans="1:17" x14ac:dyDescent="0.35">
      <c r="A158" s="14" t="s">
        <v>2216</v>
      </c>
      <c r="B158" s="39" t="s">
        <v>4865</v>
      </c>
      <c r="C158" s="14">
        <v>34.43</v>
      </c>
      <c r="D158" s="14">
        <v>10.82</v>
      </c>
      <c r="E158" s="14" t="s">
        <v>2383</v>
      </c>
      <c r="F158" s="14" t="s">
        <v>2380</v>
      </c>
      <c r="G158" s="14" t="s">
        <v>2380</v>
      </c>
      <c r="H158" s="14">
        <v>1</v>
      </c>
      <c r="I158" s="14" t="s">
        <v>2383</v>
      </c>
      <c r="J158" s="14" t="s">
        <v>8391</v>
      </c>
      <c r="K158" s="14" t="s">
        <v>8397</v>
      </c>
      <c r="L158" s="60">
        <v>31639</v>
      </c>
      <c r="M158" s="86">
        <v>37742.58</v>
      </c>
      <c r="N158" s="14" t="s">
        <v>16</v>
      </c>
      <c r="O158" s="14" t="s">
        <v>16</v>
      </c>
      <c r="P158" s="14" t="s">
        <v>13</v>
      </c>
      <c r="Q158" s="14">
        <v>37</v>
      </c>
    </row>
    <row r="159" spans="1:17" x14ac:dyDescent="0.35">
      <c r="A159" s="14" t="s">
        <v>2215</v>
      </c>
      <c r="B159" s="39" t="s">
        <v>5010</v>
      </c>
      <c r="C159" s="14">
        <v>41.33</v>
      </c>
      <c r="D159" s="14">
        <v>4.01</v>
      </c>
      <c r="E159" s="14" t="s">
        <v>2383</v>
      </c>
      <c r="F159" s="14" t="s">
        <v>2380</v>
      </c>
      <c r="G159" s="14" t="s">
        <v>2380</v>
      </c>
      <c r="H159" s="14">
        <v>0</v>
      </c>
      <c r="I159" s="14" t="s">
        <v>2383</v>
      </c>
      <c r="J159" s="14" t="s">
        <v>8391</v>
      </c>
      <c r="K159" s="14" t="s">
        <v>8399</v>
      </c>
      <c r="L159" s="60">
        <v>28021</v>
      </c>
      <c r="M159" s="86">
        <v>37735.199999999997</v>
      </c>
      <c r="N159" s="14" t="s">
        <v>11</v>
      </c>
      <c r="O159" s="14" t="s">
        <v>11</v>
      </c>
      <c r="P159" s="14" t="s">
        <v>42</v>
      </c>
      <c r="Q159" s="14">
        <v>47</v>
      </c>
    </row>
    <row r="160" spans="1:17" x14ac:dyDescent="0.35">
      <c r="A160" s="14" t="s">
        <v>2214</v>
      </c>
      <c r="B160" s="39" t="s">
        <v>5012</v>
      </c>
      <c r="C160" s="14">
        <v>31.92</v>
      </c>
      <c r="D160" s="14">
        <v>5.12</v>
      </c>
      <c r="E160" s="14" t="s">
        <v>2383</v>
      </c>
      <c r="F160" s="14" t="s">
        <v>2380</v>
      </c>
      <c r="G160" s="14" t="s">
        <v>2380</v>
      </c>
      <c r="H160" s="14">
        <v>1</v>
      </c>
      <c r="I160" s="14" t="s">
        <v>2383</v>
      </c>
      <c r="J160" s="14" t="s">
        <v>8391</v>
      </c>
      <c r="K160" s="14" t="s">
        <v>8398</v>
      </c>
      <c r="L160" s="60">
        <v>32426</v>
      </c>
      <c r="M160" s="86">
        <v>37701.879999999997</v>
      </c>
      <c r="N160" s="14" t="s">
        <v>11</v>
      </c>
      <c r="O160" s="14" t="s">
        <v>12</v>
      </c>
      <c r="P160" s="14" t="s">
        <v>249</v>
      </c>
      <c r="Q160" s="14">
        <v>35</v>
      </c>
    </row>
    <row r="161" spans="1:17" x14ac:dyDescent="0.35">
      <c r="A161" s="14" t="s">
        <v>2213</v>
      </c>
      <c r="B161" s="39" t="s">
        <v>7424</v>
      </c>
      <c r="C161" s="14">
        <v>39.799999999999997</v>
      </c>
      <c r="D161" s="14">
        <v>10.54</v>
      </c>
      <c r="E161" s="14" t="s">
        <v>2383</v>
      </c>
      <c r="F161" s="14" t="s">
        <v>2380</v>
      </c>
      <c r="G161" s="14" t="s">
        <v>2380</v>
      </c>
      <c r="H161" s="14">
        <v>2</v>
      </c>
      <c r="I161" s="14" t="s">
        <v>2383</v>
      </c>
      <c r="J161" s="14" t="s">
        <v>8391</v>
      </c>
      <c r="K161" s="14" t="s">
        <v>8397</v>
      </c>
      <c r="L161" s="60">
        <v>25869</v>
      </c>
      <c r="M161" s="86">
        <v>37675.06</v>
      </c>
      <c r="N161" s="14" t="s">
        <v>11</v>
      </c>
      <c r="O161" s="14" t="s">
        <v>12</v>
      </c>
      <c r="P161" s="14" t="s">
        <v>42</v>
      </c>
      <c r="Q161" s="14">
        <v>53</v>
      </c>
    </row>
    <row r="162" spans="1:17" x14ac:dyDescent="0.35">
      <c r="A162" s="14" t="s">
        <v>2212</v>
      </c>
      <c r="B162" s="39" t="s">
        <v>5015</v>
      </c>
      <c r="C162" s="14">
        <v>42.82</v>
      </c>
      <c r="D162" s="14">
        <v>4.21</v>
      </c>
      <c r="E162" s="14" t="s">
        <v>2380</v>
      </c>
      <c r="F162" s="14" t="s">
        <v>2380</v>
      </c>
      <c r="G162" s="14" t="s">
        <v>2380</v>
      </c>
      <c r="H162" s="14">
        <v>0</v>
      </c>
      <c r="I162" s="14" t="s">
        <v>2383</v>
      </c>
      <c r="J162" s="14" t="s">
        <v>8391</v>
      </c>
      <c r="K162" s="14" t="s">
        <v>8399</v>
      </c>
      <c r="L162" s="60">
        <v>30122</v>
      </c>
      <c r="M162" s="86">
        <v>37650.74</v>
      </c>
      <c r="N162" s="14" t="s">
        <v>11</v>
      </c>
      <c r="O162" s="14" t="s">
        <v>11</v>
      </c>
      <c r="P162" s="14" t="s">
        <v>23</v>
      </c>
      <c r="Q162" s="14">
        <v>41</v>
      </c>
    </row>
    <row r="163" spans="1:17" x14ac:dyDescent="0.35">
      <c r="A163" s="14" t="s">
        <v>2211</v>
      </c>
      <c r="B163" s="39" t="s">
        <v>7425</v>
      </c>
      <c r="C163" s="14">
        <v>33.630000000000003</v>
      </c>
      <c r="D163" s="14">
        <v>5.42</v>
      </c>
      <c r="E163" s="14" t="s">
        <v>2380</v>
      </c>
      <c r="F163" s="14" t="s">
        <v>2380</v>
      </c>
      <c r="G163" s="14" t="s">
        <v>2380</v>
      </c>
      <c r="H163" s="14">
        <v>0</v>
      </c>
      <c r="I163" s="14" t="s">
        <v>2383</v>
      </c>
      <c r="J163" s="14" t="s">
        <v>8391</v>
      </c>
      <c r="K163" s="14" t="s">
        <v>8398</v>
      </c>
      <c r="L163" s="60">
        <v>33193</v>
      </c>
      <c r="M163" s="86">
        <v>37607.53</v>
      </c>
      <c r="N163" s="14" t="s">
        <v>16</v>
      </c>
      <c r="O163" s="14" t="s">
        <v>11</v>
      </c>
      <c r="P163" s="14" t="s">
        <v>166</v>
      </c>
      <c r="Q163" s="14">
        <v>33</v>
      </c>
    </row>
    <row r="164" spans="1:17" x14ac:dyDescent="0.35">
      <c r="A164" s="14" t="s">
        <v>2210</v>
      </c>
      <c r="B164" s="39" t="s">
        <v>5018</v>
      </c>
      <c r="C164" s="14">
        <v>37.07</v>
      </c>
      <c r="D164" s="14">
        <v>4.28</v>
      </c>
      <c r="E164" s="14" t="s">
        <v>2380</v>
      </c>
      <c r="F164" s="14" t="s">
        <v>2382</v>
      </c>
      <c r="G164" s="14" t="s">
        <v>2380</v>
      </c>
      <c r="H164" s="14">
        <v>1</v>
      </c>
      <c r="I164" s="14" t="s">
        <v>2383</v>
      </c>
      <c r="J164" s="14" t="s">
        <v>8391</v>
      </c>
      <c r="K164" s="14" t="s">
        <v>8398</v>
      </c>
      <c r="L164" s="60">
        <v>36811</v>
      </c>
      <c r="M164" s="86">
        <v>37484.449999999997</v>
      </c>
      <c r="N164" s="14" t="s">
        <v>16</v>
      </c>
      <c r="O164" s="14" t="s">
        <v>16</v>
      </c>
      <c r="P164" s="14" t="s">
        <v>13</v>
      </c>
      <c r="Q164" s="14">
        <v>23</v>
      </c>
    </row>
    <row r="165" spans="1:17" x14ac:dyDescent="0.35">
      <c r="A165" s="14" t="s">
        <v>2209</v>
      </c>
      <c r="B165" s="39" t="s">
        <v>5020</v>
      </c>
      <c r="C165" s="14">
        <v>35.625</v>
      </c>
      <c r="D165" s="14">
        <v>8.9</v>
      </c>
      <c r="E165" s="14" t="s">
        <v>2380</v>
      </c>
      <c r="F165" s="14" t="s">
        <v>2380</v>
      </c>
      <c r="G165" s="14" t="s">
        <v>2380</v>
      </c>
      <c r="H165" s="14">
        <v>0</v>
      </c>
      <c r="I165" s="14" t="s">
        <v>2383</v>
      </c>
      <c r="J165" s="14" t="s">
        <v>8391</v>
      </c>
      <c r="K165" s="14" t="s">
        <v>8399</v>
      </c>
      <c r="L165" s="60">
        <v>37526</v>
      </c>
      <c r="M165" s="86">
        <v>37465.339999999997</v>
      </c>
      <c r="N165" s="14" t="s">
        <v>16</v>
      </c>
      <c r="O165" s="14" t="s">
        <v>11</v>
      </c>
      <c r="P165" s="14" t="s">
        <v>23</v>
      </c>
      <c r="Q165" s="14">
        <v>21</v>
      </c>
    </row>
    <row r="166" spans="1:17" x14ac:dyDescent="0.35">
      <c r="A166" s="14" t="s">
        <v>2208</v>
      </c>
      <c r="B166" s="39" t="s">
        <v>5022</v>
      </c>
      <c r="C166" s="14">
        <v>42.69</v>
      </c>
      <c r="D166" s="14">
        <v>4.8899999999999997</v>
      </c>
      <c r="E166" s="14" t="s">
        <v>2380</v>
      </c>
      <c r="F166" s="14" t="s">
        <v>2380</v>
      </c>
      <c r="G166" s="14" t="s">
        <v>2383</v>
      </c>
      <c r="H166" s="14">
        <v>1</v>
      </c>
      <c r="I166" s="14" t="s">
        <v>2383</v>
      </c>
      <c r="J166" s="14" t="s">
        <v>8391</v>
      </c>
      <c r="K166" s="14" t="s">
        <v>8399</v>
      </c>
      <c r="L166" s="60">
        <v>29070</v>
      </c>
      <c r="M166" s="86">
        <v>37425.94</v>
      </c>
      <c r="N166" s="14" t="s">
        <v>11</v>
      </c>
      <c r="O166" s="14" t="s">
        <v>16</v>
      </c>
      <c r="P166" s="14" t="s">
        <v>42</v>
      </c>
      <c r="Q166" s="14">
        <v>44</v>
      </c>
    </row>
    <row r="167" spans="1:17" x14ac:dyDescent="0.35">
      <c r="A167" s="14" t="s">
        <v>2207</v>
      </c>
      <c r="B167" s="39" t="s">
        <v>7426</v>
      </c>
      <c r="C167" s="14">
        <v>37.869999999999997</v>
      </c>
      <c r="D167" s="14">
        <v>4.29</v>
      </c>
      <c r="E167" s="14" t="s">
        <v>2383</v>
      </c>
      <c r="F167" s="14" t="s">
        <v>2380</v>
      </c>
      <c r="G167" s="14" t="s">
        <v>2383</v>
      </c>
      <c r="H167" s="14">
        <v>1</v>
      </c>
      <c r="I167" s="14" t="s">
        <v>2383</v>
      </c>
      <c r="J167" s="14" t="s">
        <v>8391</v>
      </c>
      <c r="K167" s="14" t="s">
        <v>8398</v>
      </c>
      <c r="L167" s="60">
        <v>25506</v>
      </c>
      <c r="M167" s="86">
        <v>37277.269999999997</v>
      </c>
      <c r="N167" s="14" t="s">
        <v>16</v>
      </c>
      <c r="O167" s="14" t="s">
        <v>12</v>
      </c>
      <c r="P167" s="14" t="s">
        <v>42</v>
      </c>
      <c r="Q167" s="14">
        <v>54</v>
      </c>
    </row>
    <row r="168" spans="1:17" x14ac:dyDescent="0.35">
      <c r="A168" s="14" t="s">
        <v>2206</v>
      </c>
      <c r="B168" s="39" t="s">
        <v>5026</v>
      </c>
      <c r="C168" s="14">
        <v>40.61</v>
      </c>
      <c r="D168" s="14">
        <v>8</v>
      </c>
      <c r="E168" s="14" t="s">
        <v>2383</v>
      </c>
      <c r="F168" s="14" t="s">
        <v>2380</v>
      </c>
      <c r="G168" s="14" t="s">
        <v>2380</v>
      </c>
      <c r="H168" s="14">
        <v>1</v>
      </c>
      <c r="I168" s="14" t="s">
        <v>2383</v>
      </c>
      <c r="J168" s="14" t="s">
        <v>8391</v>
      </c>
      <c r="K168" s="14" t="s">
        <v>8399</v>
      </c>
      <c r="L168" s="60">
        <v>27707</v>
      </c>
      <c r="M168" s="86">
        <v>37272.339999999997</v>
      </c>
      <c r="N168" s="14" t="s">
        <v>11</v>
      </c>
      <c r="O168" s="14" t="s">
        <v>12</v>
      </c>
      <c r="P168" s="14" t="s">
        <v>42</v>
      </c>
      <c r="Q168" s="14">
        <v>48</v>
      </c>
    </row>
    <row r="169" spans="1:17" x14ac:dyDescent="0.35">
      <c r="A169" s="14" t="s">
        <v>2205</v>
      </c>
      <c r="B169" s="39" t="s">
        <v>7427</v>
      </c>
      <c r="C169" s="14">
        <v>30.78</v>
      </c>
      <c r="D169" s="14">
        <v>4.67</v>
      </c>
      <c r="E169" s="14" t="s">
        <v>2383</v>
      </c>
      <c r="F169" s="14" t="s">
        <v>2380</v>
      </c>
      <c r="G169" s="14" t="s">
        <v>2380</v>
      </c>
      <c r="H169" s="14">
        <v>0</v>
      </c>
      <c r="I169" s="14" t="s">
        <v>2383</v>
      </c>
      <c r="J169" s="14" t="s">
        <v>8391</v>
      </c>
      <c r="K169" s="14" t="s">
        <v>8399</v>
      </c>
      <c r="L169" s="60">
        <v>31368</v>
      </c>
      <c r="M169" s="86">
        <v>37270.15</v>
      </c>
      <c r="N169" s="14" t="s">
        <v>11</v>
      </c>
      <c r="O169" s="14" t="s">
        <v>16</v>
      </c>
      <c r="P169" s="14" t="s">
        <v>247</v>
      </c>
      <c r="Q169" s="14">
        <v>38</v>
      </c>
    </row>
    <row r="170" spans="1:17" x14ac:dyDescent="0.35">
      <c r="A170" s="14" t="s">
        <v>2204</v>
      </c>
      <c r="B170" s="39" t="s">
        <v>7428</v>
      </c>
      <c r="C170" s="14">
        <v>49.49</v>
      </c>
      <c r="D170" s="14">
        <v>4.5</v>
      </c>
      <c r="E170" s="14" t="s">
        <v>2380</v>
      </c>
      <c r="F170" s="14" t="s">
        <v>2380</v>
      </c>
      <c r="G170" s="14" t="s">
        <v>2380</v>
      </c>
      <c r="H170" s="14">
        <v>0</v>
      </c>
      <c r="I170" s="14" t="s">
        <v>2383</v>
      </c>
      <c r="J170" s="14" t="s">
        <v>8391</v>
      </c>
      <c r="K170" s="14" t="s">
        <v>8398</v>
      </c>
      <c r="L170" s="60">
        <v>33163</v>
      </c>
      <c r="M170" s="86">
        <v>37251.22</v>
      </c>
      <c r="N170" s="14" t="s">
        <v>11</v>
      </c>
      <c r="O170" s="14" t="s">
        <v>11</v>
      </c>
      <c r="P170" s="14" t="s">
        <v>42</v>
      </c>
      <c r="Q170" s="14">
        <v>33</v>
      </c>
    </row>
    <row r="171" spans="1:17" x14ac:dyDescent="0.35">
      <c r="A171" s="14" t="s">
        <v>2203</v>
      </c>
      <c r="B171" s="39" t="s">
        <v>5031</v>
      </c>
      <c r="C171" s="14">
        <v>37.619999999999997</v>
      </c>
      <c r="D171" s="14">
        <v>6.32</v>
      </c>
      <c r="E171" s="14" t="s">
        <v>2383</v>
      </c>
      <c r="F171" s="14" t="s">
        <v>2382</v>
      </c>
      <c r="G171" s="14" t="s">
        <v>2380</v>
      </c>
      <c r="H171" s="14">
        <v>2</v>
      </c>
      <c r="I171" s="14" t="s">
        <v>2383</v>
      </c>
      <c r="J171" s="14" t="s">
        <v>8391</v>
      </c>
      <c r="K171" s="14" t="s">
        <v>8398</v>
      </c>
      <c r="L171" s="60">
        <v>36774</v>
      </c>
      <c r="M171" s="86">
        <v>37165.160000000003</v>
      </c>
      <c r="N171" s="14" t="s">
        <v>16</v>
      </c>
      <c r="O171" s="14" t="s">
        <v>12</v>
      </c>
      <c r="P171" s="14" t="s">
        <v>8395</v>
      </c>
      <c r="Q171" s="14">
        <v>23</v>
      </c>
    </row>
    <row r="172" spans="1:17" x14ac:dyDescent="0.35">
      <c r="A172" s="14" t="s">
        <v>2202</v>
      </c>
      <c r="B172" s="39" t="s">
        <v>4802</v>
      </c>
      <c r="C172" s="14">
        <v>36.08</v>
      </c>
      <c r="D172" s="14">
        <v>6.1</v>
      </c>
      <c r="E172" s="14" t="s">
        <v>2383</v>
      </c>
      <c r="F172" s="14" t="s">
        <v>2380</v>
      </c>
      <c r="G172" s="14" t="s">
        <v>2380</v>
      </c>
      <c r="H172" s="14">
        <v>1</v>
      </c>
      <c r="I172" s="14" t="s">
        <v>2383</v>
      </c>
      <c r="J172" s="14" t="s">
        <v>8391</v>
      </c>
      <c r="K172" s="14" t="s">
        <v>8399</v>
      </c>
      <c r="L172" s="60">
        <v>35002</v>
      </c>
      <c r="M172" s="86">
        <v>37133.9</v>
      </c>
      <c r="N172" s="14" t="s">
        <v>11</v>
      </c>
      <c r="O172" s="14" t="s">
        <v>11</v>
      </c>
      <c r="P172" s="14" t="s">
        <v>13</v>
      </c>
      <c r="Q172" s="14">
        <v>28</v>
      </c>
    </row>
    <row r="173" spans="1:17" x14ac:dyDescent="0.35">
      <c r="A173" s="14" t="s">
        <v>2201</v>
      </c>
      <c r="B173" s="39" t="s">
        <v>5034</v>
      </c>
      <c r="C173" s="14">
        <v>33.5</v>
      </c>
      <c r="D173" s="14">
        <v>5.4</v>
      </c>
      <c r="E173" s="14" t="s">
        <v>2380</v>
      </c>
      <c r="F173" s="14" t="s">
        <v>2380</v>
      </c>
      <c r="G173" s="14" t="s">
        <v>2380</v>
      </c>
      <c r="H173" s="14">
        <v>0</v>
      </c>
      <c r="I173" s="14" t="s">
        <v>2383</v>
      </c>
      <c r="J173" s="14" t="s">
        <v>8391</v>
      </c>
      <c r="K173" s="14" t="s">
        <v>8399</v>
      </c>
      <c r="L173" s="60">
        <v>32669</v>
      </c>
      <c r="M173" s="86">
        <v>37079.370000000003</v>
      </c>
      <c r="N173" s="14" t="s">
        <v>11</v>
      </c>
      <c r="O173" s="14" t="s">
        <v>12</v>
      </c>
      <c r="P173" s="14" t="s">
        <v>42</v>
      </c>
      <c r="Q173" s="14">
        <v>34</v>
      </c>
    </row>
    <row r="174" spans="1:17" x14ac:dyDescent="0.35">
      <c r="A174" s="14" t="s">
        <v>2200</v>
      </c>
      <c r="B174" s="39" t="s">
        <v>5036</v>
      </c>
      <c r="C174" s="14">
        <v>47.46</v>
      </c>
      <c r="D174" s="14">
        <v>6.24</v>
      </c>
      <c r="E174" s="14" t="s">
        <v>2383</v>
      </c>
      <c r="F174" s="14" t="s">
        <v>2380</v>
      </c>
      <c r="G174" s="14" t="s">
        <v>2380</v>
      </c>
      <c r="H174" s="14">
        <v>1</v>
      </c>
      <c r="I174" s="14" t="s">
        <v>2383</v>
      </c>
      <c r="J174" s="14" t="s">
        <v>8391</v>
      </c>
      <c r="K174" s="14" t="s">
        <v>8398</v>
      </c>
      <c r="L174" s="60">
        <v>32494</v>
      </c>
      <c r="M174" s="86">
        <v>37076.370000000003</v>
      </c>
      <c r="N174" s="14" t="s">
        <v>11</v>
      </c>
      <c r="O174" s="14" t="s">
        <v>16</v>
      </c>
      <c r="P174" s="14" t="s">
        <v>42</v>
      </c>
      <c r="Q174" s="14">
        <v>34</v>
      </c>
    </row>
    <row r="175" spans="1:17" x14ac:dyDescent="0.35">
      <c r="A175" s="14" t="s">
        <v>2199</v>
      </c>
      <c r="B175" s="39" t="s">
        <v>4932</v>
      </c>
      <c r="C175" s="14">
        <v>49.24</v>
      </c>
      <c r="D175" s="14">
        <v>4.45</v>
      </c>
      <c r="E175" s="14" t="s">
        <v>2380</v>
      </c>
      <c r="F175" s="14" t="s">
        <v>2380</v>
      </c>
      <c r="G175" s="14" t="s">
        <v>2380</v>
      </c>
      <c r="H175" s="14">
        <v>0</v>
      </c>
      <c r="I175" s="14" t="s">
        <v>2383</v>
      </c>
      <c r="J175" s="14" t="s">
        <v>8391</v>
      </c>
      <c r="K175" s="14" t="s">
        <v>8398</v>
      </c>
      <c r="L175" s="60">
        <v>33543</v>
      </c>
      <c r="M175" s="86">
        <v>37040.879999999997</v>
      </c>
      <c r="N175" s="14" t="s">
        <v>11</v>
      </c>
      <c r="O175" s="14" t="s">
        <v>11</v>
      </c>
      <c r="P175" s="14" t="s">
        <v>42</v>
      </c>
      <c r="Q175" s="14">
        <v>32</v>
      </c>
    </row>
    <row r="176" spans="1:17" x14ac:dyDescent="0.35">
      <c r="A176" s="14" t="s">
        <v>2198</v>
      </c>
      <c r="B176" s="39" t="s">
        <v>5039</v>
      </c>
      <c r="C176" s="14">
        <v>54.4</v>
      </c>
      <c r="D176" s="14">
        <v>5.22</v>
      </c>
      <c r="E176" s="14" t="s">
        <v>2380</v>
      </c>
      <c r="F176" s="14" t="s">
        <v>2380</v>
      </c>
      <c r="G176" s="14" t="s">
        <v>2380</v>
      </c>
      <c r="H176" s="14">
        <v>1</v>
      </c>
      <c r="I176" s="14" t="s">
        <v>2383</v>
      </c>
      <c r="J176" s="14" t="s">
        <v>8391</v>
      </c>
      <c r="K176" s="14" t="s">
        <v>8399</v>
      </c>
      <c r="L176" s="60">
        <v>33860</v>
      </c>
      <c r="M176" s="86">
        <v>36976.449999999997</v>
      </c>
      <c r="N176" s="14" t="s">
        <v>11</v>
      </c>
      <c r="O176" s="14" t="s">
        <v>12</v>
      </c>
      <c r="P176" s="14" t="s">
        <v>42</v>
      </c>
      <c r="Q176" s="14">
        <v>31</v>
      </c>
    </row>
    <row r="177" spans="1:17" x14ac:dyDescent="0.35">
      <c r="A177" s="14" t="s">
        <v>2197</v>
      </c>
      <c r="B177" s="39" t="s">
        <v>4785</v>
      </c>
      <c r="C177" s="14">
        <v>35.53</v>
      </c>
      <c r="D177" s="14">
        <v>4.6100000000000003</v>
      </c>
      <c r="E177" s="14" t="s">
        <v>2380</v>
      </c>
      <c r="F177" s="14" t="s">
        <v>2380</v>
      </c>
      <c r="G177" s="14" t="s">
        <v>2380</v>
      </c>
      <c r="H177" s="14">
        <v>1</v>
      </c>
      <c r="I177" s="14" t="s">
        <v>2383</v>
      </c>
      <c r="J177" s="14" t="s">
        <v>8391</v>
      </c>
      <c r="K177" s="14" t="s">
        <v>8398</v>
      </c>
      <c r="L177" s="60">
        <v>33841</v>
      </c>
      <c r="M177" s="86">
        <v>36950.26</v>
      </c>
      <c r="N177" s="14" t="s">
        <v>16</v>
      </c>
      <c r="O177" s="14" t="s">
        <v>16</v>
      </c>
      <c r="P177" s="14" t="s">
        <v>13</v>
      </c>
      <c r="Q177" s="14">
        <v>31</v>
      </c>
    </row>
    <row r="178" spans="1:17" x14ac:dyDescent="0.35">
      <c r="A178" s="14" t="s">
        <v>2196</v>
      </c>
      <c r="B178" s="39" t="s">
        <v>7429</v>
      </c>
      <c r="C178" s="14">
        <v>39.729999999999997</v>
      </c>
      <c r="D178" s="14">
        <v>6.24</v>
      </c>
      <c r="E178" s="14" t="s">
        <v>2380</v>
      </c>
      <c r="F178" s="14" t="s">
        <v>2380</v>
      </c>
      <c r="G178" s="14" t="s">
        <v>2380</v>
      </c>
      <c r="H178" s="14">
        <v>0</v>
      </c>
      <c r="I178" s="14" t="s">
        <v>2383</v>
      </c>
      <c r="J178" s="14" t="s">
        <v>8391</v>
      </c>
      <c r="K178" s="14" t="s">
        <v>8399</v>
      </c>
      <c r="L178" s="60">
        <v>28350</v>
      </c>
      <c r="M178" s="86">
        <v>36935.64</v>
      </c>
      <c r="N178" s="14" t="s">
        <v>11</v>
      </c>
      <c r="O178" s="14" t="s">
        <v>16</v>
      </c>
      <c r="P178" s="14" t="s">
        <v>42</v>
      </c>
      <c r="Q178" s="14">
        <v>46</v>
      </c>
    </row>
    <row r="179" spans="1:17" x14ac:dyDescent="0.35">
      <c r="A179" s="14" t="s">
        <v>2195</v>
      </c>
      <c r="B179" s="39" t="s">
        <v>7430</v>
      </c>
      <c r="C179" s="14">
        <v>35.68</v>
      </c>
      <c r="D179" s="14">
        <v>10.039999999999999</v>
      </c>
      <c r="E179" s="14" t="s">
        <v>2380</v>
      </c>
      <c r="F179" s="14" t="s">
        <v>2380</v>
      </c>
      <c r="G179" s="14" t="s">
        <v>2380</v>
      </c>
      <c r="H179" s="14">
        <v>0</v>
      </c>
      <c r="I179" s="14" t="s">
        <v>2383</v>
      </c>
      <c r="J179" s="14" t="s">
        <v>8391</v>
      </c>
      <c r="K179" s="14" t="s">
        <v>8399</v>
      </c>
      <c r="L179" s="60">
        <v>25133</v>
      </c>
      <c r="M179" s="86">
        <v>36922.61</v>
      </c>
      <c r="N179" s="14" t="s">
        <v>11</v>
      </c>
      <c r="O179" s="14" t="s">
        <v>16</v>
      </c>
      <c r="P179" s="14" t="s">
        <v>42</v>
      </c>
      <c r="Q179" s="14">
        <v>55</v>
      </c>
    </row>
    <row r="180" spans="1:17" x14ac:dyDescent="0.35">
      <c r="A180" s="14" t="s">
        <v>2194</v>
      </c>
      <c r="B180" s="39" t="s">
        <v>5044</v>
      </c>
      <c r="C180" s="14">
        <v>48.86</v>
      </c>
      <c r="D180" s="14">
        <v>6.09</v>
      </c>
      <c r="E180" s="14" t="s">
        <v>2380</v>
      </c>
      <c r="F180" s="14" t="s">
        <v>2380</v>
      </c>
      <c r="G180" s="14" t="s">
        <v>2380</v>
      </c>
      <c r="H180" s="14">
        <v>0</v>
      </c>
      <c r="I180" s="14" t="s">
        <v>2383</v>
      </c>
      <c r="J180" s="14" t="s">
        <v>8391</v>
      </c>
      <c r="K180" s="14" t="s">
        <v>8398</v>
      </c>
      <c r="L180" s="60">
        <v>33399</v>
      </c>
      <c r="M180" s="86">
        <v>36911.99</v>
      </c>
      <c r="N180" s="14" t="s">
        <v>11</v>
      </c>
      <c r="O180" s="14" t="s">
        <v>11</v>
      </c>
      <c r="P180" s="14" t="s">
        <v>42</v>
      </c>
      <c r="Q180" s="14">
        <v>32</v>
      </c>
    </row>
    <row r="181" spans="1:17" x14ac:dyDescent="0.35">
      <c r="A181" s="14" t="s">
        <v>2193</v>
      </c>
      <c r="B181" s="39" t="s">
        <v>7431</v>
      </c>
      <c r="C181" s="14">
        <v>34.799999999999997</v>
      </c>
      <c r="D181" s="14">
        <v>11.4</v>
      </c>
      <c r="E181" s="14" t="s">
        <v>2383</v>
      </c>
      <c r="F181" s="14" t="s">
        <v>2380</v>
      </c>
      <c r="G181" s="14" t="s">
        <v>2383</v>
      </c>
      <c r="H181" s="14">
        <v>1</v>
      </c>
      <c r="I181" s="14" t="s">
        <v>2380</v>
      </c>
      <c r="J181" s="14" t="s">
        <v>8391</v>
      </c>
      <c r="K181" s="14" t="s">
        <v>8397</v>
      </c>
      <c r="L181" s="60">
        <v>23216</v>
      </c>
      <c r="M181" s="86">
        <v>36910.61</v>
      </c>
      <c r="N181" s="14" t="s">
        <v>11</v>
      </c>
      <c r="O181" s="14" t="s">
        <v>11</v>
      </c>
      <c r="P181" s="14" t="s">
        <v>42</v>
      </c>
      <c r="Q181" s="14">
        <v>60</v>
      </c>
    </row>
    <row r="182" spans="1:17" x14ac:dyDescent="0.35">
      <c r="A182" s="14" t="s">
        <v>2192</v>
      </c>
      <c r="B182" s="39" t="s">
        <v>7432</v>
      </c>
      <c r="C182" s="14">
        <v>32.49</v>
      </c>
      <c r="D182" s="14">
        <v>4.29</v>
      </c>
      <c r="E182" s="14" t="s">
        <v>2380</v>
      </c>
      <c r="F182" s="14" t="s">
        <v>2380</v>
      </c>
      <c r="G182" s="14" t="s">
        <v>2383</v>
      </c>
      <c r="H182" s="14">
        <v>1</v>
      </c>
      <c r="I182" s="14" t="s">
        <v>2383</v>
      </c>
      <c r="J182" s="14" t="s">
        <v>8391</v>
      </c>
      <c r="K182" s="14" t="s">
        <v>8399</v>
      </c>
      <c r="L182" s="60">
        <v>37793</v>
      </c>
      <c r="M182" s="86">
        <v>36898.730000000003</v>
      </c>
      <c r="N182" s="14" t="s">
        <v>11</v>
      </c>
      <c r="O182" s="14" t="s">
        <v>16</v>
      </c>
      <c r="P182" s="14" t="s">
        <v>23</v>
      </c>
      <c r="Q182" s="14">
        <v>20</v>
      </c>
    </row>
    <row r="183" spans="1:17" x14ac:dyDescent="0.35">
      <c r="A183" s="14" t="s">
        <v>2191</v>
      </c>
      <c r="B183" s="39" t="s">
        <v>5048</v>
      </c>
      <c r="C183" s="14">
        <v>39</v>
      </c>
      <c r="D183" s="14">
        <v>5.7</v>
      </c>
      <c r="E183" s="14" t="s">
        <v>2380</v>
      </c>
      <c r="F183" s="14" t="s">
        <v>2380</v>
      </c>
      <c r="G183" s="14" t="s">
        <v>2380</v>
      </c>
      <c r="H183" s="14">
        <v>2</v>
      </c>
      <c r="I183" s="14" t="s">
        <v>2383</v>
      </c>
      <c r="J183" s="14" t="s">
        <v>8391</v>
      </c>
      <c r="K183" s="14" t="s">
        <v>8399</v>
      </c>
      <c r="L183" s="60">
        <v>26638</v>
      </c>
      <c r="M183" s="86">
        <v>36889.99</v>
      </c>
      <c r="N183" s="14" t="s">
        <v>16</v>
      </c>
      <c r="O183" s="14" t="s">
        <v>12</v>
      </c>
      <c r="P183" s="14" t="s">
        <v>42</v>
      </c>
      <c r="Q183" s="14">
        <v>51</v>
      </c>
    </row>
    <row r="184" spans="1:17" x14ac:dyDescent="0.35">
      <c r="A184" s="14" t="s">
        <v>2190</v>
      </c>
      <c r="B184" s="39" t="s">
        <v>5050</v>
      </c>
      <c r="C184" s="14">
        <v>35.299999999999997</v>
      </c>
      <c r="D184" s="14">
        <v>6.09</v>
      </c>
      <c r="E184" s="14" t="s">
        <v>2380</v>
      </c>
      <c r="F184" s="14" t="s">
        <v>2380</v>
      </c>
      <c r="G184" s="14" t="s">
        <v>2380</v>
      </c>
      <c r="H184" s="14">
        <v>1</v>
      </c>
      <c r="I184" s="14" t="s">
        <v>2383</v>
      </c>
      <c r="J184" s="14" t="s">
        <v>8391</v>
      </c>
      <c r="K184" s="14" t="s">
        <v>8398</v>
      </c>
      <c r="L184" s="60">
        <v>33789</v>
      </c>
      <c r="M184" s="86">
        <v>36837.47</v>
      </c>
      <c r="N184" s="14" t="s">
        <v>11</v>
      </c>
      <c r="O184" s="14" t="s">
        <v>12</v>
      </c>
      <c r="P184" s="14" t="s">
        <v>42</v>
      </c>
      <c r="Q184" s="14">
        <v>31</v>
      </c>
    </row>
    <row r="185" spans="1:17" x14ac:dyDescent="0.35">
      <c r="A185" s="14" t="s">
        <v>2189</v>
      </c>
      <c r="B185" s="39" t="s">
        <v>7433</v>
      </c>
      <c r="C185" s="14">
        <v>33.42</v>
      </c>
      <c r="D185" s="14">
        <v>10.67</v>
      </c>
      <c r="E185" s="14" t="s">
        <v>2380</v>
      </c>
      <c r="F185" s="14" t="s">
        <v>2380</v>
      </c>
      <c r="G185" s="14" t="s">
        <v>2380</v>
      </c>
      <c r="H185" s="14">
        <v>0</v>
      </c>
      <c r="I185" s="14" t="s">
        <v>2383</v>
      </c>
      <c r="J185" s="14" t="s">
        <v>8391</v>
      </c>
      <c r="K185" s="14" t="s">
        <v>8397</v>
      </c>
      <c r="L185" s="60">
        <v>24104</v>
      </c>
      <c r="M185" s="86">
        <v>36795.29</v>
      </c>
      <c r="N185" s="14" t="s">
        <v>11</v>
      </c>
      <c r="O185" s="14" t="s">
        <v>16</v>
      </c>
      <c r="P185" s="14" t="s">
        <v>42</v>
      </c>
      <c r="Q185" s="14">
        <v>57</v>
      </c>
    </row>
    <row r="186" spans="1:17" x14ac:dyDescent="0.35">
      <c r="A186" s="14" t="s">
        <v>2188</v>
      </c>
      <c r="B186" s="39" t="s">
        <v>7434</v>
      </c>
      <c r="C186" s="14">
        <v>37.18</v>
      </c>
      <c r="D186" s="14">
        <v>6.75</v>
      </c>
      <c r="E186" s="14" t="s">
        <v>2383</v>
      </c>
      <c r="F186" s="14" t="s">
        <v>2380</v>
      </c>
      <c r="G186" s="14" t="s">
        <v>2380</v>
      </c>
      <c r="H186" s="14">
        <v>2</v>
      </c>
      <c r="I186" s="14" t="s">
        <v>2383</v>
      </c>
      <c r="J186" s="14" t="s">
        <v>8391</v>
      </c>
      <c r="K186" s="14" t="s">
        <v>8397</v>
      </c>
      <c r="L186" s="60">
        <v>25763</v>
      </c>
      <c r="M186" s="86">
        <v>36786.370000000003</v>
      </c>
      <c r="N186" s="14" t="s">
        <v>16</v>
      </c>
      <c r="O186" s="14" t="s">
        <v>16</v>
      </c>
      <c r="P186" s="14" t="s">
        <v>42</v>
      </c>
      <c r="Q186" s="14">
        <v>53</v>
      </c>
    </row>
    <row r="187" spans="1:17" x14ac:dyDescent="0.35">
      <c r="A187" s="14" t="s">
        <v>2187</v>
      </c>
      <c r="B187" s="39" t="s">
        <v>5054</v>
      </c>
      <c r="C187" s="14">
        <v>33.33</v>
      </c>
      <c r="D187" s="14">
        <v>9.26</v>
      </c>
      <c r="E187" s="14" t="s">
        <v>2383</v>
      </c>
      <c r="F187" s="14" t="s">
        <v>2380</v>
      </c>
      <c r="G187" s="14" t="s">
        <v>2380</v>
      </c>
      <c r="H187" s="14">
        <v>2</v>
      </c>
      <c r="I187" s="14" t="s">
        <v>2380</v>
      </c>
      <c r="J187" s="14" t="s">
        <v>8391</v>
      </c>
      <c r="K187" s="14" t="s">
        <v>8399</v>
      </c>
      <c r="L187" s="60">
        <v>22491</v>
      </c>
      <c r="M187" s="86">
        <v>36580.28</v>
      </c>
      <c r="N187" s="14" t="s">
        <v>11</v>
      </c>
      <c r="O187" s="14" t="s">
        <v>11</v>
      </c>
      <c r="P187" s="14" t="s">
        <v>13</v>
      </c>
      <c r="Q187" s="14">
        <v>62</v>
      </c>
    </row>
    <row r="188" spans="1:17" x14ac:dyDescent="0.35">
      <c r="A188" s="14" t="s">
        <v>2186</v>
      </c>
      <c r="B188" s="39" t="s">
        <v>7435</v>
      </c>
      <c r="C188" s="14">
        <v>53.21</v>
      </c>
      <c r="D188" s="14">
        <v>4.2699999999999996</v>
      </c>
      <c r="E188" s="14" t="s">
        <v>2380</v>
      </c>
      <c r="F188" s="14" t="s">
        <v>2380</v>
      </c>
      <c r="G188" s="14" t="s">
        <v>2380</v>
      </c>
      <c r="H188" s="14">
        <v>1</v>
      </c>
      <c r="I188" s="14" t="s">
        <v>2383</v>
      </c>
      <c r="J188" s="14" t="s">
        <v>8391</v>
      </c>
      <c r="K188" s="14" t="s">
        <v>8398</v>
      </c>
      <c r="L188" s="60">
        <v>33886</v>
      </c>
      <c r="M188" s="86">
        <v>36572.800000000003</v>
      </c>
      <c r="N188" s="14" t="s">
        <v>16</v>
      </c>
      <c r="O188" s="14" t="s">
        <v>11</v>
      </c>
      <c r="P188" s="14" t="s">
        <v>42</v>
      </c>
      <c r="Q188" s="14">
        <v>31</v>
      </c>
    </row>
    <row r="189" spans="1:17" x14ac:dyDescent="0.35">
      <c r="A189" s="14" t="s">
        <v>2185</v>
      </c>
      <c r="B189" s="39" t="s">
        <v>7436</v>
      </c>
      <c r="C189" s="14">
        <v>38.729999999999997</v>
      </c>
      <c r="D189" s="14">
        <v>11.51</v>
      </c>
      <c r="E189" s="14" t="s">
        <v>2380</v>
      </c>
      <c r="F189" s="14" t="s">
        <v>2380</v>
      </c>
      <c r="G189" s="14" t="s">
        <v>2380</v>
      </c>
      <c r="H189" s="14">
        <v>2</v>
      </c>
      <c r="I189" s="14" t="s">
        <v>2383</v>
      </c>
      <c r="J189" s="14" t="s">
        <v>8391</v>
      </c>
      <c r="K189" s="14" t="s">
        <v>8399</v>
      </c>
      <c r="L189" s="60">
        <v>26885</v>
      </c>
      <c r="M189" s="86">
        <v>36541.550000000003</v>
      </c>
      <c r="N189" s="14" t="s">
        <v>11</v>
      </c>
      <c r="O189" s="14" t="s">
        <v>12</v>
      </c>
      <c r="P189" s="14" t="s">
        <v>42</v>
      </c>
      <c r="Q189" s="14">
        <v>50</v>
      </c>
    </row>
    <row r="190" spans="1:17" x14ac:dyDescent="0.35">
      <c r="A190" s="14" t="s">
        <v>2184</v>
      </c>
      <c r="B190" s="39" t="s">
        <v>5058</v>
      </c>
      <c r="C190" s="14">
        <v>29.73</v>
      </c>
      <c r="D190" s="14">
        <v>7.22</v>
      </c>
      <c r="E190" s="14" t="s">
        <v>2380</v>
      </c>
      <c r="F190" s="14" t="s">
        <v>2380</v>
      </c>
      <c r="G190" s="14" t="s">
        <v>2380</v>
      </c>
      <c r="H190" s="14">
        <v>0</v>
      </c>
      <c r="I190" s="14" t="s">
        <v>2383</v>
      </c>
      <c r="J190" s="14" t="s">
        <v>8392</v>
      </c>
      <c r="K190" s="14" t="s">
        <v>8397</v>
      </c>
      <c r="L190" s="60">
        <v>22969</v>
      </c>
      <c r="M190" s="86">
        <v>36445.550000000003</v>
      </c>
      <c r="N190" s="14" t="s">
        <v>11</v>
      </c>
      <c r="O190" s="14" t="s">
        <v>11</v>
      </c>
      <c r="P190" s="14" t="s">
        <v>42</v>
      </c>
      <c r="Q190" s="14">
        <v>61</v>
      </c>
    </row>
    <row r="191" spans="1:17" x14ac:dyDescent="0.35">
      <c r="A191" s="14" t="s">
        <v>2183</v>
      </c>
      <c r="B191" s="39" t="s">
        <v>5060</v>
      </c>
      <c r="C191" s="14">
        <v>34.700000000000003</v>
      </c>
      <c r="D191" s="14">
        <v>4.37</v>
      </c>
      <c r="E191" s="14" t="s">
        <v>2380</v>
      </c>
      <c r="F191" s="14" t="s">
        <v>2380</v>
      </c>
      <c r="G191" s="14" t="s">
        <v>2383</v>
      </c>
      <c r="H191" s="14">
        <v>1</v>
      </c>
      <c r="I191" s="14" t="s">
        <v>2383</v>
      </c>
      <c r="J191" s="14" t="s">
        <v>8391</v>
      </c>
      <c r="K191" s="14" t="s">
        <v>8398</v>
      </c>
      <c r="L191" s="60">
        <v>37964</v>
      </c>
      <c r="M191" s="86">
        <v>36397.58</v>
      </c>
      <c r="N191" s="14" t="s">
        <v>11</v>
      </c>
      <c r="O191" s="14" t="s">
        <v>12</v>
      </c>
      <c r="P191" s="14" t="s">
        <v>42</v>
      </c>
      <c r="Q191" s="14">
        <v>20</v>
      </c>
    </row>
    <row r="192" spans="1:17" x14ac:dyDescent="0.35">
      <c r="A192" s="14" t="s">
        <v>2182</v>
      </c>
      <c r="B192" s="39" t="s">
        <v>5062</v>
      </c>
      <c r="C192" s="14">
        <v>38.28</v>
      </c>
      <c r="D192" s="14">
        <v>11.56</v>
      </c>
      <c r="E192" s="14" t="s">
        <v>2383</v>
      </c>
      <c r="F192" s="14" t="s">
        <v>2380</v>
      </c>
      <c r="G192" s="14" t="s">
        <v>2380</v>
      </c>
      <c r="H192" s="14">
        <v>1</v>
      </c>
      <c r="I192" s="14" t="s">
        <v>2383</v>
      </c>
      <c r="J192" s="14" t="s">
        <v>8391</v>
      </c>
      <c r="K192" s="14" t="s">
        <v>8397</v>
      </c>
      <c r="L192" s="60">
        <v>27550</v>
      </c>
      <c r="M192" s="86">
        <v>36350.71</v>
      </c>
      <c r="N192" s="14" t="s">
        <v>16</v>
      </c>
      <c r="O192" s="14" t="s">
        <v>11</v>
      </c>
      <c r="P192" s="14" t="s">
        <v>42</v>
      </c>
      <c r="Q192" s="14">
        <v>48</v>
      </c>
    </row>
    <row r="193" spans="1:17" x14ac:dyDescent="0.35">
      <c r="A193" s="14" t="s">
        <v>2181</v>
      </c>
      <c r="B193" s="39" t="s">
        <v>5064</v>
      </c>
      <c r="C193" s="14">
        <v>33.57</v>
      </c>
      <c r="D193" s="14">
        <v>8.82</v>
      </c>
      <c r="E193" s="14" t="s">
        <v>2383</v>
      </c>
      <c r="F193" s="14" t="s">
        <v>2380</v>
      </c>
      <c r="G193" s="14" t="s">
        <v>2380</v>
      </c>
      <c r="H193" s="14">
        <v>0</v>
      </c>
      <c r="I193" s="14" t="s">
        <v>2383</v>
      </c>
      <c r="J193" s="14" t="s">
        <v>8391</v>
      </c>
      <c r="K193" s="14" t="s">
        <v>8397</v>
      </c>
      <c r="L193" s="60">
        <v>24763</v>
      </c>
      <c r="M193" s="86">
        <v>36332.449999999997</v>
      </c>
      <c r="N193" s="14" t="s">
        <v>16</v>
      </c>
      <c r="O193" s="14" t="s">
        <v>12</v>
      </c>
      <c r="P193" s="14" t="s">
        <v>42</v>
      </c>
      <c r="Q193" s="14">
        <v>56</v>
      </c>
    </row>
    <row r="194" spans="1:17" x14ac:dyDescent="0.35">
      <c r="A194" s="14" t="s">
        <v>2180</v>
      </c>
      <c r="B194" s="39" t="s">
        <v>5066</v>
      </c>
      <c r="C194" s="14">
        <v>52.06</v>
      </c>
      <c r="D194" s="14">
        <v>4.6900000000000004</v>
      </c>
      <c r="E194" s="14" t="s">
        <v>2380</v>
      </c>
      <c r="F194" s="14" t="s">
        <v>2380</v>
      </c>
      <c r="G194" s="14" t="s">
        <v>2380</v>
      </c>
      <c r="H194" s="14">
        <v>1</v>
      </c>
      <c r="I194" s="14" t="s">
        <v>2383</v>
      </c>
      <c r="J194" s="14" t="s">
        <v>8391</v>
      </c>
      <c r="K194" s="14" t="s">
        <v>8399</v>
      </c>
      <c r="L194" s="60">
        <v>33771</v>
      </c>
      <c r="M194" s="86">
        <v>36314.050000000003</v>
      </c>
      <c r="N194" s="14" t="s">
        <v>11</v>
      </c>
      <c r="O194" s="14" t="s">
        <v>11</v>
      </c>
      <c r="P194" s="14" t="s">
        <v>42</v>
      </c>
      <c r="Q194" s="14">
        <v>31</v>
      </c>
    </row>
    <row r="195" spans="1:17" x14ac:dyDescent="0.35">
      <c r="A195" s="14" t="s">
        <v>2179</v>
      </c>
      <c r="B195" s="39" t="s">
        <v>5067</v>
      </c>
      <c r="C195" s="14">
        <v>38.17</v>
      </c>
      <c r="D195" s="14">
        <v>4.53</v>
      </c>
      <c r="E195" s="14" t="s">
        <v>2380</v>
      </c>
      <c r="F195" s="14" t="s">
        <v>2382</v>
      </c>
      <c r="G195" s="14" t="s">
        <v>2380</v>
      </c>
      <c r="H195" s="14">
        <v>1</v>
      </c>
      <c r="I195" s="14" t="s">
        <v>2383</v>
      </c>
      <c r="J195" s="14" t="s">
        <v>8391</v>
      </c>
      <c r="K195" s="14" t="s">
        <v>8398</v>
      </c>
      <c r="L195" s="60">
        <v>38346</v>
      </c>
      <c r="M195" s="86">
        <v>36307.800000000003</v>
      </c>
      <c r="N195" s="14" t="s">
        <v>16</v>
      </c>
      <c r="O195" s="14" t="s">
        <v>11</v>
      </c>
      <c r="P195" s="14" t="s">
        <v>13</v>
      </c>
      <c r="Q195" s="14">
        <v>18</v>
      </c>
    </row>
    <row r="196" spans="1:17" x14ac:dyDescent="0.35">
      <c r="A196" s="14" t="s">
        <v>2178</v>
      </c>
      <c r="B196" s="39" t="s">
        <v>7437</v>
      </c>
      <c r="C196" s="14">
        <v>36.954999999999998</v>
      </c>
      <c r="D196" s="14">
        <v>5.84</v>
      </c>
      <c r="E196" s="14" t="s">
        <v>2380</v>
      </c>
      <c r="F196" s="14" t="s">
        <v>2380</v>
      </c>
      <c r="G196" s="14" t="s">
        <v>2383</v>
      </c>
      <c r="H196" s="14">
        <v>1</v>
      </c>
      <c r="I196" s="14" t="s">
        <v>2383</v>
      </c>
      <c r="J196" s="14" t="s">
        <v>8391</v>
      </c>
      <c r="K196" s="14" t="s">
        <v>8398</v>
      </c>
      <c r="L196" s="60">
        <v>37869</v>
      </c>
      <c r="M196" s="86">
        <v>36219.410000000003</v>
      </c>
      <c r="N196" s="14" t="s">
        <v>16</v>
      </c>
      <c r="O196" s="14" t="s">
        <v>16</v>
      </c>
      <c r="P196" s="14" t="s">
        <v>23</v>
      </c>
      <c r="Q196" s="14">
        <v>20</v>
      </c>
    </row>
    <row r="197" spans="1:17" x14ac:dyDescent="0.35">
      <c r="A197" s="14" t="s">
        <v>2177</v>
      </c>
      <c r="B197" s="39" t="s">
        <v>5071</v>
      </c>
      <c r="C197" s="14">
        <v>34.4</v>
      </c>
      <c r="D197" s="14">
        <v>4.9000000000000004</v>
      </c>
      <c r="E197" s="14" t="s">
        <v>2380</v>
      </c>
      <c r="F197" s="14" t="s">
        <v>2380</v>
      </c>
      <c r="G197" s="14" t="s">
        <v>2383</v>
      </c>
      <c r="H197" s="14">
        <v>1</v>
      </c>
      <c r="I197" s="14" t="s">
        <v>2383</v>
      </c>
      <c r="J197" s="14" t="s">
        <v>8391</v>
      </c>
      <c r="K197" s="14" t="s">
        <v>8399</v>
      </c>
      <c r="L197" s="60">
        <v>34331</v>
      </c>
      <c r="M197" s="86">
        <v>36197.699999999997</v>
      </c>
      <c r="N197" s="14" t="s">
        <v>16</v>
      </c>
      <c r="O197" s="14" t="s">
        <v>12</v>
      </c>
      <c r="P197" s="14" t="s">
        <v>42</v>
      </c>
      <c r="Q197" s="14">
        <v>29</v>
      </c>
    </row>
    <row r="198" spans="1:17" x14ac:dyDescent="0.35">
      <c r="A198" s="14" t="s">
        <v>2176</v>
      </c>
      <c r="B198" s="39" t="s">
        <v>7438</v>
      </c>
      <c r="C198" s="14">
        <v>31.73</v>
      </c>
      <c r="D198" s="14">
        <v>4.3</v>
      </c>
      <c r="E198" s="14" t="s">
        <v>2380</v>
      </c>
      <c r="F198" s="14" t="s">
        <v>2380</v>
      </c>
      <c r="G198" s="14" t="s">
        <v>2380</v>
      </c>
      <c r="H198" s="14">
        <v>0</v>
      </c>
      <c r="I198" s="14" t="s">
        <v>2383</v>
      </c>
      <c r="J198" s="14" t="s">
        <v>8391</v>
      </c>
      <c r="K198" s="14" t="s">
        <v>8399</v>
      </c>
      <c r="L198" s="60">
        <v>36434</v>
      </c>
      <c r="M198" s="86">
        <v>36189.1</v>
      </c>
      <c r="N198" s="14" t="s">
        <v>16</v>
      </c>
      <c r="O198" s="14" t="s">
        <v>12</v>
      </c>
      <c r="P198" s="14" t="s">
        <v>168</v>
      </c>
      <c r="Q198" s="14">
        <v>24</v>
      </c>
    </row>
    <row r="199" spans="1:17" x14ac:dyDescent="0.35">
      <c r="A199" s="14" t="s">
        <v>2175</v>
      </c>
      <c r="B199" s="39" t="s">
        <v>4988</v>
      </c>
      <c r="C199" s="14">
        <v>36.64</v>
      </c>
      <c r="D199" s="14">
        <v>11.34</v>
      </c>
      <c r="E199" s="14" t="s">
        <v>2380</v>
      </c>
      <c r="F199" s="14" t="s">
        <v>2380</v>
      </c>
      <c r="G199" s="14" t="s">
        <v>2380</v>
      </c>
      <c r="H199" s="14">
        <v>0</v>
      </c>
      <c r="I199" s="14" t="s">
        <v>2383</v>
      </c>
      <c r="J199" s="14" t="s">
        <v>8391</v>
      </c>
      <c r="K199" s="14" t="s">
        <v>8399</v>
      </c>
      <c r="L199" s="60">
        <v>27369</v>
      </c>
      <c r="M199" s="86">
        <v>36182.870000000003</v>
      </c>
      <c r="N199" s="14" t="s">
        <v>11</v>
      </c>
      <c r="O199" s="14" t="s">
        <v>12</v>
      </c>
      <c r="P199" s="14" t="s">
        <v>23</v>
      </c>
      <c r="Q199" s="14">
        <v>49</v>
      </c>
    </row>
    <row r="200" spans="1:17" x14ac:dyDescent="0.35">
      <c r="A200" s="14" t="s">
        <v>2174</v>
      </c>
      <c r="B200" s="39" t="s">
        <v>5076</v>
      </c>
      <c r="C200" s="14">
        <v>36.85</v>
      </c>
      <c r="D200" s="14">
        <v>5.88</v>
      </c>
      <c r="E200" s="14" t="s">
        <v>2380</v>
      </c>
      <c r="F200" s="14" t="s">
        <v>2382</v>
      </c>
      <c r="G200" s="14" t="s">
        <v>2380</v>
      </c>
      <c r="H200" s="14">
        <v>1</v>
      </c>
      <c r="I200" s="14" t="s">
        <v>2383</v>
      </c>
      <c r="J200" s="14" t="s">
        <v>8391</v>
      </c>
      <c r="K200" s="14" t="s">
        <v>8398</v>
      </c>
      <c r="L200" s="60">
        <v>38229</v>
      </c>
      <c r="M200" s="86">
        <v>36149.480000000003</v>
      </c>
      <c r="N200" s="14" t="s">
        <v>11</v>
      </c>
      <c r="O200" s="14" t="s">
        <v>11</v>
      </c>
      <c r="P200" s="14" t="s">
        <v>13</v>
      </c>
      <c r="Q200" s="14">
        <v>19</v>
      </c>
    </row>
    <row r="201" spans="1:17" x14ac:dyDescent="0.35">
      <c r="A201" s="14" t="s">
        <v>2173</v>
      </c>
      <c r="B201" s="39" t="s">
        <v>4982</v>
      </c>
      <c r="C201" s="14">
        <v>33.33</v>
      </c>
      <c r="D201" s="14">
        <v>5.01</v>
      </c>
      <c r="E201" s="14" t="s">
        <v>2383</v>
      </c>
      <c r="F201" s="14" t="s">
        <v>2380</v>
      </c>
      <c r="G201" s="14" t="s">
        <v>2383</v>
      </c>
      <c r="H201" s="14">
        <v>1</v>
      </c>
      <c r="I201" s="14" t="s">
        <v>2383</v>
      </c>
      <c r="J201" s="14" t="s">
        <v>8391</v>
      </c>
      <c r="K201" s="14" t="s">
        <v>8399</v>
      </c>
      <c r="L201" s="60">
        <v>35593</v>
      </c>
      <c r="M201" s="86">
        <v>36124.57</v>
      </c>
      <c r="N201" s="14" t="s">
        <v>16</v>
      </c>
      <c r="O201" s="14" t="s">
        <v>12</v>
      </c>
      <c r="P201" s="14" t="s">
        <v>13</v>
      </c>
      <c r="Q201" s="14">
        <v>26</v>
      </c>
    </row>
    <row r="202" spans="1:17" x14ac:dyDescent="0.35">
      <c r="A202" s="14" t="s">
        <v>2172</v>
      </c>
      <c r="B202" s="39" t="s">
        <v>5079</v>
      </c>
      <c r="C202" s="14">
        <v>39.14</v>
      </c>
      <c r="D202" s="14">
        <v>4.4000000000000004</v>
      </c>
      <c r="E202" s="14" t="s">
        <v>2380</v>
      </c>
      <c r="F202" s="14" t="s">
        <v>2380</v>
      </c>
      <c r="G202" s="14" t="s">
        <v>2383</v>
      </c>
      <c r="H202" s="14">
        <v>1</v>
      </c>
      <c r="I202" s="14" t="s">
        <v>2383</v>
      </c>
      <c r="J202" s="14" t="s">
        <v>8391</v>
      </c>
      <c r="K202" s="14" t="s">
        <v>8399</v>
      </c>
      <c r="L202" s="60">
        <v>29163</v>
      </c>
      <c r="M202" s="86">
        <v>36090.49</v>
      </c>
      <c r="N202" s="14" t="s">
        <v>11</v>
      </c>
      <c r="O202" s="14" t="s">
        <v>11</v>
      </c>
      <c r="P202" s="14" t="s">
        <v>42</v>
      </c>
      <c r="Q202" s="14">
        <v>44</v>
      </c>
    </row>
    <row r="203" spans="1:17" x14ac:dyDescent="0.35">
      <c r="A203" s="14" t="s">
        <v>2171</v>
      </c>
      <c r="B203" s="39" t="s">
        <v>7439</v>
      </c>
      <c r="C203" s="14">
        <v>32.9</v>
      </c>
      <c r="D203" s="14">
        <v>6.26</v>
      </c>
      <c r="E203" s="14" t="s">
        <v>2383</v>
      </c>
      <c r="F203" s="14" t="s">
        <v>2380</v>
      </c>
      <c r="G203" s="14" t="s">
        <v>2380</v>
      </c>
      <c r="H203" s="14">
        <v>0</v>
      </c>
      <c r="I203" s="14" t="s">
        <v>2383</v>
      </c>
      <c r="J203" s="14" t="s">
        <v>8391</v>
      </c>
      <c r="K203" s="14" t="s">
        <v>8398</v>
      </c>
      <c r="L203" s="60">
        <v>35297</v>
      </c>
      <c r="M203" s="86">
        <v>36085.22</v>
      </c>
      <c r="N203" s="14" t="s">
        <v>16</v>
      </c>
      <c r="O203" s="14" t="s">
        <v>16</v>
      </c>
      <c r="P203" s="14" t="s">
        <v>42</v>
      </c>
      <c r="Q203" s="14">
        <v>27</v>
      </c>
    </row>
    <row r="204" spans="1:17" x14ac:dyDescent="0.35">
      <c r="A204" s="14" t="s">
        <v>2170</v>
      </c>
      <c r="B204" s="39" t="s">
        <v>7440</v>
      </c>
      <c r="C204" s="14">
        <v>29.78</v>
      </c>
      <c r="D204" s="14">
        <v>10.27</v>
      </c>
      <c r="E204" s="14" t="s">
        <v>2383</v>
      </c>
      <c r="F204" s="14" t="s">
        <v>2380</v>
      </c>
      <c r="G204" s="14" t="s">
        <v>2383</v>
      </c>
      <c r="H204" s="14">
        <v>1</v>
      </c>
      <c r="I204" s="14" t="s">
        <v>2383</v>
      </c>
      <c r="J204" s="14" t="s">
        <v>8392</v>
      </c>
      <c r="K204" s="14" t="s">
        <v>8399</v>
      </c>
      <c r="L204" s="60">
        <v>23214</v>
      </c>
      <c r="M204" s="86">
        <v>36074.339999999997</v>
      </c>
      <c r="N204" s="14" t="s">
        <v>11</v>
      </c>
      <c r="O204" s="14" t="s">
        <v>16</v>
      </c>
      <c r="P204" s="14" t="s">
        <v>42</v>
      </c>
      <c r="Q204" s="14">
        <v>60</v>
      </c>
    </row>
    <row r="205" spans="1:17" x14ac:dyDescent="0.35">
      <c r="A205" s="14" t="s">
        <v>2169</v>
      </c>
      <c r="B205" s="39" t="s">
        <v>4900</v>
      </c>
      <c r="C205" s="14">
        <v>32.78</v>
      </c>
      <c r="D205" s="14">
        <v>5.27</v>
      </c>
      <c r="E205" s="14" t="s">
        <v>2380</v>
      </c>
      <c r="F205" s="14" t="s">
        <v>2380</v>
      </c>
      <c r="G205" s="14" t="s">
        <v>2380</v>
      </c>
      <c r="H205" s="14">
        <v>0</v>
      </c>
      <c r="I205" s="14" t="s">
        <v>2383</v>
      </c>
      <c r="J205" s="14" t="s">
        <v>8391</v>
      </c>
      <c r="K205" s="14" t="s">
        <v>8398</v>
      </c>
      <c r="L205" s="60">
        <v>36407</v>
      </c>
      <c r="M205" s="86">
        <v>36021.01</v>
      </c>
      <c r="N205" s="14" t="s">
        <v>11</v>
      </c>
      <c r="O205" s="14" t="s">
        <v>12</v>
      </c>
      <c r="P205" s="14" t="s">
        <v>13</v>
      </c>
      <c r="Q205" s="14">
        <v>24</v>
      </c>
    </row>
    <row r="206" spans="1:17" x14ac:dyDescent="0.35">
      <c r="A206" s="14" t="s">
        <v>2168</v>
      </c>
      <c r="B206" s="39" t="s">
        <v>5086</v>
      </c>
      <c r="C206" s="14">
        <v>41.65</v>
      </c>
      <c r="D206" s="14">
        <v>10.73</v>
      </c>
      <c r="E206" s="14" t="s">
        <v>2383</v>
      </c>
      <c r="F206" s="14" t="s">
        <v>2380</v>
      </c>
      <c r="G206" s="14" t="s">
        <v>2380</v>
      </c>
      <c r="H206" s="14">
        <v>0</v>
      </c>
      <c r="I206" s="14" t="s">
        <v>2383</v>
      </c>
      <c r="J206" s="14" t="s">
        <v>8391</v>
      </c>
      <c r="K206" s="14" t="s">
        <v>8399</v>
      </c>
      <c r="L206" s="60">
        <v>29912</v>
      </c>
      <c r="M206" s="86">
        <v>35952.65</v>
      </c>
      <c r="N206" s="14" t="s">
        <v>16</v>
      </c>
      <c r="O206" s="14" t="s">
        <v>12</v>
      </c>
      <c r="P206" s="14" t="s">
        <v>42</v>
      </c>
      <c r="Q206" s="14">
        <v>42</v>
      </c>
    </row>
    <row r="207" spans="1:17" x14ac:dyDescent="0.35">
      <c r="A207" s="14" t="s">
        <v>2167</v>
      </c>
      <c r="B207" s="39" t="s">
        <v>7441</v>
      </c>
      <c r="C207" s="14">
        <v>50.79</v>
      </c>
      <c r="D207" s="14">
        <v>4.45</v>
      </c>
      <c r="E207" s="14" t="s">
        <v>2380</v>
      </c>
      <c r="F207" s="14" t="s">
        <v>2380</v>
      </c>
      <c r="G207" s="14" t="s">
        <v>2380</v>
      </c>
      <c r="H207" s="14">
        <v>1</v>
      </c>
      <c r="I207" s="14" t="s">
        <v>2383</v>
      </c>
      <c r="J207" s="14" t="s">
        <v>8391</v>
      </c>
      <c r="K207" s="14" t="s">
        <v>8398</v>
      </c>
      <c r="L207" s="60">
        <v>33773</v>
      </c>
      <c r="M207" s="86">
        <v>35883.269999999997</v>
      </c>
      <c r="N207" s="14" t="s">
        <v>11</v>
      </c>
      <c r="O207" s="14" t="s">
        <v>16</v>
      </c>
      <c r="P207" s="14" t="s">
        <v>42</v>
      </c>
      <c r="Q207" s="14">
        <v>31</v>
      </c>
    </row>
    <row r="208" spans="1:17" x14ac:dyDescent="0.35">
      <c r="A208" s="14" t="s">
        <v>2166</v>
      </c>
      <c r="B208" s="39" t="s">
        <v>5089</v>
      </c>
      <c r="C208" s="14">
        <v>35.43</v>
      </c>
      <c r="D208" s="14">
        <v>5.25</v>
      </c>
      <c r="E208" s="14" t="s">
        <v>2383</v>
      </c>
      <c r="F208" s="14" t="s">
        <v>2380</v>
      </c>
      <c r="G208" s="14" t="s">
        <v>2380</v>
      </c>
      <c r="H208" s="14">
        <v>0</v>
      </c>
      <c r="I208" s="14" t="s">
        <v>2383</v>
      </c>
      <c r="J208" s="14" t="s">
        <v>8391</v>
      </c>
      <c r="K208" s="14" t="s">
        <v>8399</v>
      </c>
      <c r="L208" s="60">
        <v>28037</v>
      </c>
      <c r="M208" s="86">
        <v>35733.96</v>
      </c>
      <c r="N208" s="14" t="s">
        <v>11</v>
      </c>
      <c r="O208" s="14" t="s">
        <v>11</v>
      </c>
      <c r="P208" s="14" t="s">
        <v>42</v>
      </c>
      <c r="Q208" s="14">
        <v>47</v>
      </c>
    </row>
    <row r="209" spans="1:17" x14ac:dyDescent="0.35">
      <c r="A209" s="14" t="s">
        <v>2165</v>
      </c>
      <c r="B209" s="39" t="s">
        <v>5091</v>
      </c>
      <c r="C209" s="14">
        <v>35.25</v>
      </c>
      <c r="D209" s="14">
        <v>9.51</v>
      </c>
      <c r="E209" s="14" t="s">
        <v>2380</v>
      </c>
      <c r="F209" s="14" t="s">
        <v>2380</v>
      </c>
      <c r="G209" s="14" t="s">
        <v>2380</v>
      </c>
      <c r="H209" s="14">
        <v>0</v>
      </c>
      <c r="I209" s="14" t="s">
        <v>2383</v>
      </c>
      <c r="J209" s="14" t="s">
        <v>8391</v>
      </c>
      <c r="K209" s="14" t="s">
        <v>8399</v>
      </c>
      <c r="L209" s="60">
        <v>27225</v>
      </c>
      <c r="M209" s="86">
        <v>35711.39</v>
      </c>
      <c r="N209" s="14" t="s">
        <v>11</v>
      </c>
      <c r="O209" s="14" t="s">
        <v>12</v>
      </c>
      <c r="P209" s="14" t="s">
        <v>23</v>
      </c>
      <c r="Q209" s="14">
        <v>49</v>
      </c>
    </row>
    <row r="210" spans="1:17" x14ac:dyDescent="0.35">
      <c r="A210" s="14" t="s">
        <v>2164</v>
      </c>
      <c r="B210" s="39" t="s">
        <v>5093</v>
      </c>
      <c r="C210" s="14">
        <v>36.85</v>
      </c>
      <c r="D210" s="14">
        <v>11.12</v>
      </c>
      <c r="E210" s="14" t="s">
        <v>2380</v>
      </c>
      <c r="F210" s="14" t="s">
        <v>2380</v>
      </c>
      <c r="G210" s="14" t="s">
        <v>2380</v>
      </c>
      <c r="H210" s="14">
        <v>0</v>
      </c>
      <c r="I210" s="14" t="s">
        <v>2383</v>
      </c>
      <c r="J210" s="14" t="s">
        <v>8391</v>
      </c>
      <c r="K210" s="14" t="s">
        <v>8399</v>
      </c>
      <c r="L210" s="60">
        <v>28843</v>
      </c>
      <c r="M210" s="86">
        <v>35701.9</v>
      </c>
      <c r="N210" s="14" t="s">
        <v>11</v>
      </c>
      <c r="O210" s="14" t="s">
        <v>16</v>
      </c>
      <c r="P210" s="14" t="s">
        <v>42</v>
      </c>
      <c r="Q210" s="14">
        <v>44</v>
      </c>
    </row>
    <row r="211" spans="1:17" x14ac:dyDescent="0.35">
      <c r="A211" s="14" t="s">
        <v>2163</v>
      </c>
      <c r="B211" s="39" t="s">
        <v>7442</v>
      </c>
      <c r="C211" s="14">
        <v>31.02</v>
      </c>
      <c r="D211" s="14">
        <v>4.5599999999999996</v>
      </c>
      <c r="E211" s="14" t="s">
        <v>2380</v>
      </c>
      <c r="F211" s="14" t="s">
        <v>2382</v>
      </c>
      <c r="G211" s="14" t="s">
        <v>2380</v>
      </c>
      <c r="H211" s="14">
        <v>1</v>
      </c>
      <c r="I211" s="14" t="s">
        <v>2383</v>
      </c>
      <c r="J211" s="14" t="s">
        <v>8391</v>
      </c>
      <c r="K211" s="14" t="s">
        <v>8399</v>
      </c>
      <c r="L211" s="60">
        <v>36877</v>
      </c>
      <c r="M211" s="86">
        <v>35595.589999999997</v>
      </c>
      <c r="N211" s="14" t="s">
        <v>11</v>
      </c>
      <c r="O211" s="14" t="s">
        <v>12</v>
      </c>
      <c r="P211" s="14" t="s">
        <v>13</v>
      </c>
      <c r="Q211" s="14">
        <v>22</v>
      </c>
    </row>
    <row r="212" spans="1:17" x14ac:dyDescent="0.35">
      <c r="A212" s="14" t="s">
        <v>2162</v>
      </c>
      <c r="B212" s="39" t="s">
        <v>5096</v>
      </c>
      <c r="C212" s="14">
        <v>35.6</v>
      </c>
      <c r="D212" s="14">
        <v>4.0199999999999996</v>
      </c>
      <c r="E212" s="14" t="s">
        <v>2383</v>
      </c>
      <c r="F212" s="14" t="s">
        <v>2382</v>
      </c>
      <c r="G212" s="14" t="s">
        <v>2380</v>
      </c>
      <c r="H212" s="14">
        <v>2</v>
      </c>
      <c r="I212" s="14" t="s">
        <v>2383</v>
      </c>
      <c r="J212" s="14" t="s">
        <v>8391</v>
      </c>
      <c r="K212" s="14" t="s">
        <v>8399</v>
      </c>
      <c r="L212" s="60">
        <v>36849</v>
      </c>
      <c r="M212" s="86">
        <v>35585.58</v>
      </c>
      <c r="N212" s="14" t="s">
        <v>11</v>
      </c>
      <c r="O212" s="14" t="s">
        <v>12</v>
      </c>
      <c r="P212" s="14" t="s">
        <v>42</v>
      </c>
      <c r="Q212" s="14">
        <v>23</v>
      </c>
    </row>
    <row r="213" spans="1:17" x14ac:dyDescent="0.35">
      <c r="A213" s="14" t="s">
        <v>2161</v>
      </c>
      <c r="B213" s="39" t="s">
        <v>7443</v>
      </c>
      <c r="C213" s="14">
        <v>34.39</v>
      </c>
      <c r="D213" s="14">
        <v>8.7200000000000006</v>
      </c>
      <c r="E213" s="14" t="s">
        <v>2380</v>
      </c>
      <c r="F213" s="14" t="s">
        <v>2380</v>
      </c>
      <c r="G213" s="14" t="s">
        <v>2380</v>
      </c>
      <c r="H213" s="14">
        <v>0</v>
      </c>
      <c r="I213" s="14" t="s">
        <v>2383</v>
      </c>
      <c r="J213" s="14" t="s">
        <v>8391</v>
      </c>
      <c r="K213" s="14" t="s">
        <v>8397</v>
      </c>
      <c r="L213" s="60">
        <v>26155</v>
      </c>
      <c r="M213" s="86">
        <v>35583.17</v>
      </c>
      <c r="N213" s="14" t="s">
        <v>16</v>
      </c>
      <c r="O213" s="14" t="s">
        <v>12</v>
      </c>
      <c r="P213" s="14" t="s">
        <v>42</v>
      </c>
      <c r="Q213" s="14">
        <v>52</v>
      </c>
    </row>
    <row r="214" spans="1:17" x14ac:dyDescent="0.35">
      <c r="A214" s="14" t="s">
        <v>2160</v>
      </c>
      <c r="B214" s="39" t="s">
        <v>7444</v>
      </c>
      <c r="C214" s="14">
        <v>29.06</v>
      </c>
      <c r="D214" s="14">
        <v>6.25</v>
      </c>
      <c r="E214" s="14" t="s">
        <v>2383</v>
      </c>
      <c r="F214" s="14" t="s">
        <v>2380</v>
      </c>
      <c r="G214" s="14" t="s">
        <v>2380</v>
      </c>
      <c r="H214" s="14">
        <v>1</v>
      </c>
      <c r="I214" s="14" t="s">
        <v>2383</v>
      </c>
      <c r="J214" s="14" t="s">
        <v>8392</v>
      </c>
      <c r="K214" s="14" t="s">
        <v>8398</v>
      </c>
      <c r="L214" s="60">
        <v>23618</v>
      </c>
      <c r="M214" s="86">
        <v>35573.26</v>
      </c>
      <c r="N214" s="14" t="s">
        <v>11</v>
      </c>
      <c r="O214" s="14" t="s">
        <v>16</v>
      </c>
      <c r="P214" s="14" t="s">
        <v>42</v>
      </c>
      <c r="Q214" s="14">
        <v>59</v>
      </c>
    </row>
    <row r="215" spans="1:17" x14ac:dyDescent="0.35">
      <c r="A215" s="14" t="s">
        <v>2159</v>
      </c>
      <c r="B215" s="39" t="s">
        <v>7361</v>
      </c>
      <c r="C215" s="14">
        <v>35.799999999999997</v>
      </c>
      <c r="D215" s="14">
        <v>7.32</v>
      </c>
      <c r="E215" s="14" t="s">
        <v>2380</v>
      </c>
      <c r="F215" s="14" t="s">
        <v>2380</v>
      </c>
      <c r="G215" s="14" t="s">
        <v>2380</v>
      </c>
      <c r="H215" s="14">
        <v>2</v>
      </c>
      <c r="I215" s="14" t="s">
        <v>2383</v>
      </c>
      <c r="J215" s="14" t="s">
        <v>8391</v>
      </c>
      <c r="K215" s="14" t="s">
        <v>8399</v>
      </c>
      <c r="L215" s="60">
        <v>26964</v>
      </c>
      <c r="M215" s="86">
        <v>35547.72</v>
      </c>
      <c r="N215" s="14" t="s">
        <v>16</v>
      </c>
      <c r="O215" s="14" t="s">
        <v>16</v>
      </c>
      <c r="P215" s="14" t="s">
        <v>42</v>
      </c>
      <c r="Q215" s="14">
        <v>50</v>
      </c>
    </row>
    <row r="216" spans="1:17" x14ac:dyDescent="0.35">
      <c r="A216" s="14" t="s">
        <v>2158</v>
      </c>
      <c r="B216" s="39" t="s">
        <v>4914</v>
      </c>
      <c r="C216" s="14">
        <v>49.8</v>
      </c>
      <c r="D216" s="14">
        <v>4.24</v>
      </c>
      <c r="E216" s="14" t="s">
        <v>2380</v>
      </c>
      <c r="F216" s="14" t="s">
        <v>2380</v>
      </c>
      <c r="G216" s="14" t="s">
        <v>2380</v>
      </c>
      <c r="H216" s="14">
        <v>1</v>
      </c>
      <c r="I216" s="14" t="s">
        <v>2383</v>
      </c>
      <c r="J216" s="14" t="s">
        <v>8391</v>
      </c>
      <c r="K216" s="14" t="s">
        <v>8399</v>
      </c>
      <c r="L216" s="60">
        <v>33860</v>
      </c>
      <c r="M216" s="86">
        <v>35547.47</v>
      </c>
      <c r="N216" s="14" t="s">
        <v>11</v>
      </c>
      <c r="O216" s="14" t="s">
        <v>12</v>
      </c>
      <c r="P216" s="14" t="s">
        <v>42</v>
      </c>
      <c r="Q216" s="14">
        <v>31</v>
      </c>
    </row>
    <row r="217" spans="1:17" x14ac:dyDescent="0.35">
      <c r="A217" s="14" t="s">
        <v>2157</v>
      </c>
      <c r="B217" s="39" t="s">
        <v>5102</v>
      </c>
      <c r="C217" s="14">
        <v>35.71</v>
      </c>
      <c r="D217" s="14">
        <v>6.84</v>
      </c>
      <c r="E217" s="14" t="s">
        <v>2380</v>
      </c>
      <c r="F217" s="14" t="s">
        <v>2380</v>
      </c>
      <c r="G217" s="14" t="s">
        <v>2380</v>
      </c>
      <c r="H217" s="14">
        <v>2</v>
      </c>
      <c r="I217" s="14" t="s">
        <v>2383</v>
      </c>
      <c r="J217" s="14" t="s">
        <v>8391</v>
      </c>
      <c r="K217" s="14" t="s">
        <v>8397</v>
      </c>
      <c r="L217" s="60">
        <v>27014</v>
      </c>
      <c r="M217" s="86">
        <v>35517.19</v>
      </c>
      <c r="N217" s="14" t="s">
        <v>11</v>
      </c>
      <c r="O217" s="14" t="s">
        <v>11</v>
      </c>
      <c r="P217" s="14" t="s">
        <v>42</v>
      </c>
      <c r="Q217" s="14">
        <v>50</v>
      </c>
    </row>
    <row r="218" spans="1:17" x14ac:dyDescent="0.35">
      <c r="A218" s="14" t="s">
        <v>2156</v>
      </c>
      <c r="B218" s="39" t="s">
        <v>4838</v>
      </c>
      <c r="C218" s="14">
        <v>30.8</v>
      </c>
      <c r="D218" s="14">
        <v>5.23</v>
      </c>
      <c r="E218" s="14" t="s">
        <v>2383</v>
      </c>
      <c r="F218" s="14" t="s">
        <v>2380</v>
      </c>
      <c r="G218" s="14" t="s">
        <v>2380</v>
      </c>
      <c r="H218" s="14">
        <v>1</v>
      </c>
      <c r="I218" s="14" t="s">
        <v>2383</v>
      </c>
      <c r="J218" s="14" t="s">
        <v>8391</v>
      </c>
      <c r="K218" s="14" t="s">
        <v>8398</v>
      </c>
      <c r="L218" s="60">
        <v>32467</v>
      </c>
      <c r="M218" s="86">
        <v>35491.64</v>
      </c>
      <c r="N218" s="14" t="s">
        <v>16</v>
      </c>
      <c r="O218" s="14" t="s">
        <v>11</v>
      </c>
      <c r="P218" s="14" t="s">
        <v>42</v>
      </c>
      <c r="Q218" s="14">
        <v>35</v>
      </c>
    </row>
    <row r="219" spans="1:17" x14ac:dyDescent="0.35">
      <c r="A219" s="14" t="s">
        <v>2155</v>
      </c>
      <c r="B219" s="39" t="s">
        <v>4893</v>
      </c>
      <c r="C219" s="14">
        <v>33.69</v>
      </c>
      <c r="D219" s="14">
        <v>9.68</v>
      </c>
      <c r="E219" s="14" t="s">
        <v>2380</v>
      </c>
      <c r="F219" s="14" t="s">
        <v>2380</v>
      </c>
      <c r="G219" s="14" t="s">
        <v>2380</v>
      </c>
      <c r="H219" s="14">
        <v>0</v>
      </c>
      <c r="I219" s="14" t="s">
        <v>2383</v>
      </c>
      <c r="J219" s="14" t="s">
        <v>8391</v>
      </c>
      <c r="K219" s="14" t="s">
        <v>8397</v>
      </c>
      <c r="L219" s="60">
        <v>26198</v>
      </c>
      <c r="M219" s="86">
        <v>35345.730000000003</v>
      </c>
      <c r="N219" s="14" t="s">
        <v>11</v>
      </c>
      <c r="O219" s="14" t="s">
        <v>12</v>
      </c>
      <c r="P219" s="14" t="s">
        <v>42</v>
      </c>
      <c r="Q219" s="14">
        <v>52</v>
      </c>
    </row>
    <row r="220" spans="1:17" x14ac:dyDescent="0.35">
      <c r="A220" s="14" t="s">
        <v>2154</v>
      </c>
      <c r="B220" s="39" t="s">
        <v>7445</v>
      </c>
      <c r="C220" s="14">
        <v>42.27</v>
      </c>
      <c r="D220" s="14">
        <v>6.05</v>
      </c>
      <c r="E220" s="14" t="s">
        <v>2383</v>
      </c>
      <c r="F220" s="14" t="s">
        <v>2380</v>
      </c>
      <c r="G220" s="14" t="s">
        <v>2380</v>
      </c>
      <c r="H220" s="14">
        <v>1</v>
      </c>
      <c r="I220" s="14" t="s">
        <v>2383</v>
      </c>
      <c r="J220" s="14" t="s">
        <v>8391</v>
      </c>
      <c r="K220" s="14" t="s">
        <v>8399</v>
      </c>
      <c r="L220" s="60">
        <v>32405</v>
      </c>
      <c r="M220" s="86">
        <v>35315.96</v>
      </c>
      <c r="N220" s="14" t="s">
        <v>11</v>
      </c>
      <c r="O220" s="14" t="s">
        <v>16</v>
      </c>
      <c r="P220" s="14" t="s">
        <v>42</v>
      </c>
      <c r="Q220" s="14">
        <v>35</v>
      </c>
    </row>
    <row r="221" spans="1:17" x14ac:dyDescent="0.35">
      <c r="A221" s="14" t="s">
        <v>2153</v>
      </c>
      <c r="B221" s="39" t="s">
        <v>7446</v>
      </c>
      <c r="C221" s="14">
        <v>53.25</v>
      </c>
      <c r="D221" s="14">
        <v>6.11</v>
      </c>
      <c r="E221" s="14" t="s">
        <v>2383</v>
      </c>
      <c r="F221" s="14" t="s">
        <v>2380</v>
      </c>
      <c r="G221" s="14" t="s">
        <v>2383</v>
      </c>
      <c r="H221" s="14">
        <v>1</v>
      </c>
      <c r="I221" s="14" t="s">
        <v>2383</v>
      </c>
      <c r="J221" s="14" t="s">
        <v>8391</v>
      </c>
      <c r="K221" s="14" t="s">
        <v>8398</v>
      </c>
      <c r="L221" s="60">
        <v>35620</v>
      </c>
      <c r="M221" s="86">
        <v>35302.089999999997</v>
      </c>
      <c r="N221" s="14" t="s">
        <v>16</v>
      </c>
      <c r="O221" s="14" t="s">
        <v>11</v>
      </c>
      <c r="P221" s="14" t="s">
        <v>42</v>
      </c>
      <c r="Q221" s="14">
        <v>26</v>
      </c>
    </row>
    <row r="222" spans="1:17" x14ac:dyDescent="0.35">
      <c r="A222" s="14" t="s">
        <v>2152</v>
      </c>
      <c r="B222" s="39" t="s">
        <v>7447</v>
      </c>
      <c r="C222" s="14">
        <v>26.8</v>
      </c>
      <c r="D222" s="14">
        <v>10.93</v>
      </c>
      <c r="E222" s="14" t="s">
        <v>2383</v>
      </c>
      <c r="F222" s="14" t="s">
        <v>2380</v>
      </c>
      <c r="G222" s="14" t="s">
        <v>2380</v>
      </c>
      <c r="H222" s="14">
        <v>0</v>
      </c>
      <c r="I222" s="14" t="s">
        <v>2380</v>
      </c>
      <c r="J222" s="14" t="s">
        <v>8392</v>
      </c>
      <c r="K222" s="14" t="s">
        <v>8399</v>
      </c>
      <c r="L222" s="60">
        <v>24836</v>
      </c>
      <c r="M222" s="86">
        <v>35160.129999999997</v>
      </c>
      <c r="N222" s="14" t="s">
        <v>11</v>
      </c>
      <c r="O222" s="14" t="s">
        <v>11</v>
      </c>
      <c r="P222" s="14" t="s">
        <v>42</v>
      </c>
      <c r="Q222" s="14">
        <v>55</v>
      </c>
    </row>
    <row r="223" spans="1:17" x14ac:dyDescent="0.35">
      <c r="A223" s="14" t="s">
        <v>2151</v>
      </c>
      <c r="B223" s="39" t="s">
        <v>7448</v>
      </c>
      <c r="C223" s="14">
        <v>28.5</v>
      </c>
      <c r="D223" s="14">
        <v>5.12</v>
      </c>
      <c r="E223" s="14" t="s">
        <v>2380</v>
      </c>
      <c r="F223" s="14" t="s">
        <v>2380</v>
      </c>
      <c r="G223" s="14" t="s">
        <v>2380</v>
      </c>
      <c r="H223" s="14">
        <v>1</v>
      </c>
      <c r="I223" s="14" t="s">
        <v>2383</v>
      </c>
      <c r="J223" s="14" t="s">
        <v>8392</v>
      </c>
      <c r="K223" s="14" t="s">
        <v>8399</v>
      </c>
      <c r="L223" s="60">
        <v>36151</v>
      </c>
      <c r="M223" s="86">
        <v>35147.53</v>
      </c>
      <c r="N223" s="14" t="s">
        <v>16</v>
      </c>
      <c r="O223" s="14" t="s">
        <v>16</v>
      </c>
      <c r="P223" s="14" t="s">
        <v>168</v>
      </c>
      <c r="Q223" s="14">
        <v>24</v>
      </c>
    </row>
    <row r="224" spans="1:17" x14ac:dyDescent="0.35">
      <c r="A224" s="14" t="s">
        <v>2150</v>
      </c>
      <c r="B224" s="39" t="s">
        <v>5110</v>
      </c>
      <c r="C224" s="14">
        <v>22.895</v>
      </c>
      <c r="D224" s="14">
        <v>5.72</v>
      </c>
      <c r="E224" s="14" t="s">
        <v>2380</v>
      </c>
      <c r="F224" s="14" t="s">
        <v>2380</v>
      </c>
      <c r="G224" s="14" t="s">
        <v>2380</v>
      </c>
      <c r="H224" s="14">
        <v>0</v>
      </c>
      <c r="I224" s="14" t="s">
        <v>2383</v>
      </c>
      <c r="J224" s="14" t="s">
        <v>8393</v>
      </c>
      <c r="K224" s="14" t="s">
        <v>8398</v>
      </c>
      <c r="L224" s="60">
        <v>28305</v>
      </c>
      <c r="M224" s="86">
        <v>35069.370000000003</v>
      </c>
      <c r="N224" s="14" t="s">
        <v>16</v>
      </c>
      <c r="O224" s="14" t="s">
        <v>16</v>
      </c>
      <c r="P224" s="14" t="s">
        <v>356</v>
      </c>
      <c r="Q224" s="14">
        <v>46</v>
      </c>
    </row>
    <row r="225" spans="1:17" x14ac:dyDescent="0.35">
      <c r="A225" s="14" t="s">
        <v>2149</v>
      </c>
      <c r="B225" s="39" t="s">
        <v>7449</v>
      </c>
      <c r="C225" s="14">
        <v>34.06</v>
      </c>
      <c r="D225" s="14">
        <v>11.83</v>
      </c>
      <c r="E225" s="14" t="s">
        <v>2383</v>
      </c>
      <c r="F225" s="14" t="s">
        <v>2380</v>
      </c>
      <c r="G225" s="14" t="s">
        <v>2380</v>
      </c>
      <c r="H225" s="14">
        <v>1</v>
      </c>
      <c r="I225" s="14" t="s">
        <v>2383</v>
      </c>
      <c r="J225" s="14" t="s">
        <v>8391</v>
      </c>
      <c r="K225" s="14" t="s">
        <v>8399</v>
      </c>
      <c r="L225" s="60">
        <v>27635</v>
      </c>
      <c r="M225" s="86">
        <v>35050.620000000003</v>
      </c>
      <c r="N225" s="14" t="s">
        <v>11</v>
      </c>
      <c r="O225" s="14" t="s">
        <v>16</v>
      </c>
      <c r="P225" s="14" t="s">
        <v>42</v>
      </c>
      <c r="Q225" s="14">
        <v>48</v>
      </c>
    </row>
    <row r="226" spans="1:17" x14ac:dyDescent="0.35">
      <c r="A226" s="14" t="s">
        <v>2148</v>
      </c>
      <c r="B226" s="39" t="s">
        <v>4780</v>
      </c>
      <c r="C226" s="14">
        <v>36.409999999999997</v>
      </c>
      <c r="D226" s="14">
        <v>4.55</v>
      </c>
      <c r="E226" s="14" t="s">
        <v>2380</v>
      </c>
      <c r="F226" s="14" t="s">
        <v>2380</v>
      </c>
      <c r="G226" s="14" t="s">
        <v>2380</v>
      </c>
      <c r="H226" s="14">
        <v>0</v>
      </c>
      <c r="I226" s="14" t="s">
        <v>2383</v>
      </c>
      <c r="J226" s="14" t="s">
        <v>8391</v>
      </c>
      <c r="K226" s="14" t="s">
        <v>8399</v>
      </c>
      <c r="L226" s="60">
        <v>30137</v>
      </c>
      <c r="M226" s="86">
        <v>35000.730000000003</v>
      </c>
      <c r="N226" s="14" t="s">
        <v>11</v>
      </c>
      <c r="O226" s="14" t="s">
        <v>12</v>
      </c>
      <c r="P226" s="14" t="s">
        <v>42</v>
      </c>
      <c r="Q226" s="14">
        <v>41</v>
      </c>
    </row>
    <row r="227" spans="1:17" x14ac:dyDescent="0.35">
      <c r="A227" s="14" t="s">
        <v>2147</v>
      </c>
      <c r="B227" s="39" t="s">
        <v>5113</v>
      </c>
      <c r="C227" s="14">
        <v>52.3</v>
      </c>
      <c r="D227" s="14">
        <v>4.87</v>
      </c>
      <c r="E227" s="14" t="s">
        <v>2383</v>
      </c>
      <c r="F227" s="14" t="s">
        <v>2380</v>
      </c>
      <c r="G227" s="14" t="s">
        <v>2383</v>
      </c>
      <c r="H227" s="14">
        <v>1</v>
      </c>
      <c r="I227" s="14" t="s">
        <v>2383</v>
      </c>
      <c r="J227" s="14" t="s">
        <v>8391</v>
      </c>
      <c r="K227" s="14" t="s">
        <v>8398</v>
      </c>
      <c r="L227" s="60">
        <v>35664</v>
      </c>
      <c r="M227" s="86">
        <v>34979.86</v>
      </c>
      <c r="N227" s="14" t="s">
        <v>11</v>
      </c>
      <c r="O227" s="14" t="s">
        <v>11</v>
      </c>
      <c r="P227" s="14" t="s">
        <v>42</v>
      </c>
      <c r="Q227" s="14">
        <v>26</v>
      </c>
    </row>
    <row r="228" spans="1:17" x14ac:dyDescent="0.35">
      <c r="A228" s="14" t="s">
        <v>2146</v>
      </c>
      <c r="B228" s="39" t="s">
        <v>7450</v>
      </c>
      <c r="C228" s="14">
        <v>52.66</v>
      </c>
      <c r="D228" s="14">
        <v>4.45</v>
      </c>
      <c r="E228" s="14" t="s">
        <v>2380</v>
      </c>
      <c r="F228" s="14" t="s">
        <v>2380</v>
      </c>
      <c r="G228" s="14" t="s">
        <v>2380</v>
      </c>
      <c r="H228" s="14">
        <v>1</v>
      </c>
      <c r="I228" s="14" t="s">
        <v>2383</v>
      </c>
      <c r="J228" s="14" t="s">
        <v>8391</v>
      </c>
      <c r="K228" s="14" t="s">
        <v>8399</v>
      </c>
      <c r="L228" s="60">
        <v>36029</v>
      </c>
      <c r="M228" s="86">
        <v>34976.42</v>
      </c>
      <c r="N228" s="14" t="s">
        <v>11</v>
      </c>
      <c r="O228" s="14" t="s">
        <v>16</v>
      </c>
      <c r="P228" s="14" t="s">
        <v>42</v>
      </c>
      <c r="Q228" s="14">
        <v>25</v>
      </c>
    </row>
    <row r="229" spans="1:17" x14ac:dyDescent="0.35">
      <c r="A229" s="14" t="s">
        <v>2145</v>
      </c>
      <c r="B229" s="39" t="s">
        <v>5116</v>
      </c>
      <c r="C229" s="14">
        <v>29.57</v>
      </c>
      <c r="D229" s="14">
        <v>9.42</v>
      </c>
      <c r="E229" s="14" t="s">
        <v>2383</v>
      </c>
      <c r="F229" s="14" t="s">
        <v>2380</v>
      </c>
      <c r="G229" s="14" t="s">
        <v>2380</v>
      </c>
      <c r="H229" s="14">
        <v>0</v>
      </c>
      <c r="I229" s="14" t="s">
        <v>2383</v>
      </c>
      <c r="J229" s="14" t="s">
        <v>8392</v>
      </c>
      <c r="K229" s="14" t="s">
        <v>8397</v>
      </c>
      <c r="L229" s="60">
        <v>24752</v>
      </c>
      <c r="M229" s="86">
        <v>34975.68</v>
      </c>
      <c r="N229" s="14" t="s">
        <v>11</v>
      </c>
      <c r="O229" s="14" t="s">
        <v>11</v>
      </c>
      <c r="P229" s="14" t="s">
        <v>42</v>
      </c>
      <c r="Q229" s="14">
        <v>56</v>
      </c>
    </row>
    <row r="230" spans="1:17" x14ac:dyDescent="0.35">
      <c r="A230" s="14" t="s">
        <v>2144</v>
      </c>
      <c r="B230" s="39" t="s">
        <v>7451</v>
      </c>
      <c r="C230" s="14">
        <v>36.99</v>
      </c>
      <c r="D230" s="14">
        <v>5.37</v>
      </c>
      <c r="E230" s="14" t="s">
        <v>2383</v>
      </c>
      <c r="F230" s="14" t="s">
        <v>2380</v>
      </c>
      <c r="G230" s="14" t="s">
        <v>2383</v>
      </c>
      <c r="H230" s="14">
        <v>1</v>
      </c>
      <c r="I230" s="14" t="s">
        <v>2383</v>
      </c>
      <c r="J230" s="14" t="s">
        <v>8391</v>
      </c>
      <c r="K230" s="14" t="s">
        <v>8398</v>
      </c>
      <c r="L230" s="60">
        <v>30526</v>
      </c>
      <c r="M230" s="86">
        <v>34940.61</v>
      </c>
      <c r="N230" s="14" t="s">
        <v>11</v>
      </c>
      <c r="O230" s="14" t="s">
        <v>12</v>
      </c>
      <c r="P230" s="14" t="s">
        <v>42</v>
      </c>
      <c r="Q230" s="14">
        <v>40</v>
      </c>
    </row>
    <row r="231" spans="1:17" x14ac:dyDescent="0.35">
      <c r="A231" s="14" t="s">
        <v>2143</v>
      </c>
      <c r="B231" s="39" t="s">
        <v>4959</v>
      </c>
      <c r="C231" s="14">
        <v>31.4</v>
      </c>
      <c r="D231" s="14">
        <v>4.5999999999999996</v>
      </c>
      <c r="E231" s="14" t="s">
        <v>2383</v>
      </c>
      <c r="F231" s="14" t="s">
        <v>2380</v>
      </c>
      <c r="G231" s="14" t="s">
        <v>2380</v>
      </c>
      <c r="H231" s="14">
        <v>1</v>
      </c>
      <c r="I231" s="14" t="s">
        <v>2383</v>
      </c>
      <c r="J231" s="14" t="s">
        <v>8391</v>
      </c>
      <c r="K231" s="14" t="s">
        <v>8399</v>
      </c>
      <c r="L231" s="60">
        <v>34989</v>
      </c>
      <c r="M231" s="86">
        <v>34838.870000000003</v>
      </c>
      <c r="N231" s="14" t="s">
        <v>11</v>
      </c>
      <c r="O231" s="14" t="s">
        <v>12</v>
      </c>
      <c r="P231" s="14" t="s">
        <v>42</v>
      </c>
      <c r="Q231" s="14">
        <v>28</v>
      </c>
    </row>
    <row r="232" spans="1:17" x14ac:dyDescent="0.35">
      <c r="A232" s="14" t="s">
        <v>2142</v>
      </c>
      <c r="B232" s="39" t="s">
        <v>4841</v>
      </c>
      <c r="C232" s="14">
        <v>34.9</v>
      </c>
      <c r="D232" s="14">
        <v>6.22</v>
      </c>
      <c r="E232" s="14" t="s">
        <v>2380</v>
      </c>
      <c r="F232" s="14" t="s">
        <v>2380</v>
      </c>
      <c r="G232" s="14" t="s">
        <v>2383</v>
      </c>
      <c r="H232" s="14">
        <v>1</v>
      </c>
      <c r="I232" s="14" t="s">
        <v>2383</v>
      </c>
      <c r="J232" s="14" t="s">
        <v>8391</v>
      </c>
      <c r="K232" s="14" t="s">
        <v>8399</v>
      </c>
      <c r="L232" s="60">
        <v>37881</v>
      </c>
      <c r="M232" s="86">
        <v>34828.65</v>
      </c>
      <c r="N232" s="14" t="s">
        <v>16</v>
      </c>
      <c r="O232" s="14" t="s">
        <v>12</v>
      </c>
      <c r="P232" s="14" t="s">
        <v>42</v>
      </c>
      <c r="Q232" s="14">
        <v>20</v>
      </c>
    </row>
    <row r="233" spans="1:17" x14ac:dyDescent="0.35">
      <c r="A233" s="14" t="s">
        <v>2141</v>
      </c>
      <c r="B233" s="39" t="s">
        <v>7452</v>
      </c>
      <c r="C233" s="14">
        <v>31.13</v>
      </c>
      <c r="D233" s="14">
        <v>4.5199999999999996</v>
      </c>
      <c r="E233" s="14" t="s">
        <v>2383</v>
      </c>
      <c r="F233" s="14" t="s">
        <v>2380</v>
      </c>
      <c r="G233" s="14" t="s">
        <v>2380</v>
      </c>
      <c r="H233" s="14">
        <v>1</v>
      </c>
      <c r="I233" s="14" t="s">
        <v>2383</v>
      </c>
      <c r="J233" s="14" t="s">
        <v>8391</v>
      </c>
      <c r="K233" s="14" t="s">
        <v>8398</v>
      </c>
      <c r="L233" s="60">
        <v>35060</v>
      </c>
      <c r="M233" s="86">
        <v>34806.47</v>
      </c>
      <c r="N233" s="14" t="s">
        <v>16</v>
      </c>
      <c r="O233" s="14" t="s">
        <v>11</v>
      </c>
      <c r="P233" s="14" t="s">
        <v>13</v>
      </c>
      <c r="Q233" s="14">
        <v>27</v>
      </c>
    </row>
    <row r="234" spans="1:17" x14ac:dyDescent="0.35">
      <c r="A234" s="14" t="s">
        <v>2140</v>
      </c>
      <c r="B234" s="39" t="s">
        <v>5124</v>
      </c>
      <c r="C234" s="14">
        <v>34.799999999999997</v>
      </c>
      <c r="D234" s="14">
        <v>6.18</v>
      </c>
      <c r="E234" s="14" t="s">
        <v>2380</v>
      </c>
      <c r="F234" s="14" t="s">
        <v>2380</v>
      </c>
      <c r="G234" s="14" t="s">
        <v>2383</v>
      </c>
      <c r="H234" s="14">
        <v>1</v>
      </c>
      <c r="I234" s="14" t="s">
        <v>2383</v>
      </c>
      <c r="J234" s="14" t="s">
        <v>8391</v>
      </c>
      <c r="K234" s="14" t="s">
        <v>8398</v>
      </c>
      <c r="L234" s="60">
        <v>37805</v>
      </c>
      <c r="M234" s="86">
        <v>34779.620000000003</v>
      </c>
      <c r="N234" s="14" t="s">
        <v>16</v>
      </c>
      <c r="O234" s="14" t="s">
        <v>11</v>
      </c>
      <c r="P234" s="14" t="s">
        <v>42</v>
      </c>
      <c r="Q234" s="14">
        <v>20</v>
      </c>
    </row>
    <row r="235" spans="1:17" x14ac:dyDescent="0.35">
      <c r="A235" s="14" t="s">
        <v>2139</v>
      </c>
      <c r="B235" s="39" t="s">
        <v>7453</v>
      </c>
      <c r="C235" s="14">
        <v>31.68</v>
      </c>
      <c r="D235" s="14">
        <v>4.4000000000000004</v>
      </c>
      <c r="E235" s="14" t="s">
        <v>2380</v>
      </c>
      <c r="F235" s="14" t="s">
        <v>2380</v>
      </c>
      <c r="G235" s="14" t="s">
        <v>2380</v>
      </c>
      <c r="H235" s="14">
        <v>0</v>
      </c>
      <c r="I235" s="14" t="s">
        <v>2383</v>
      </c>
      <c r="J235" s="14" t="s">
        <v>8391</v>
      </c>
      <c r="K235" s="14" t="s">
        <v>8399</v>
      </c>
      <c r="L235" s="60">
        <v>34522</v>
      </c>
      <c r="M235" s="86">
        <v>34672.15</v>
      </c>
      <c r="N235" s="14" t="s">
        <v>16</v>
      </c>
      <c r="O235" s="14" t="s">
        <v>12</v>
      </c>
      <c r="P235" s="14" t="s">
        <v>13</v>
      </c>
      <c r="Q235" s="14">
        <v>29</v>
      </c>
    </row>
    <row r="236" spans="1:17" x14ac:dyDescent="0.35">
      <c r="A236" s="14" t="s">
        <v>2138</v>
      </c>
      <c r="B236" s="39" t="s">
        <v>5116</v>
      </c>
      <c r="C236" s="14">
        <v>33.534999999999997</v>
      </c>
      <c r="D236" s="14">
        <v>6.23</v>
      </c>
      <c r="E236" s="14" t="s">
        <v>2380</v>
      </c>
      <c r="F236" s="14" t="s">
        <v>2382</v>
      </c>
      <c r="G236" s="14" t="s">
        <v>2380</v>
      </c>
      <c r="H236" s="14">
        <v>1</v>
      </c>
      <c r="I236" s="14" t="s">
        <v>2383</v>
      </c>
      <c r="J236" s="14" t="s">
        <v>8391</v>
      </c>
      <c r="K236" s="14" t="s">
        <v>8398</v>
      </c>
      <c r="L236" s="60">
        <v>38269</v>
      </c>
      <c r="M236" s="86">
        <v>34617.839999999997</v>
      </c>
      <c r="N236" s="14" t="s">
        <v>16</v>
      </c>
      <c r="O236" s="14" t="s">
        <v>12</v>
      </c>
      <c r="P236" s="14" t="s">
        <v>168</v>
      </c>
      <c r="Q236" s="14">
        <v>19</v>
      </c>
    </row>
    <row r="237" spans="1:17" x14ac:dyDescent="0.35">
      <c r="A237" s="14" t="s">
        <v>2137</v>
      </c>
      <c r="B237" s="39" t="s">
        <v>5127</v>
      </c>
      <c r="C237" s="14">
        <v>31.92</v>
      </c>
      <c r="D237" s="14">
        <v>5.33</v>
      </c>
      <c r="E237" s="14" t="s">
        <v>2383</v>
      </c>
      <c r="F237" s="14" t="s">
        <v>2380</v>
      </c>
      <c r="G237" s="14" t="s">
        <v>2380</v>
      </c>
      <c r="H237" s="14">
        <v>0</v>
      </c>
      <c r="I237" s="14" t="s">
        <v>2383</v>
      </c>
      <c r="J237" s="14" t="s">
        <v>8391</v>
      </c>
      <c r="K237" s="14" t="s">
        <v>8398</v>
      </c>
      <c r="L237" s="60">
        <v>28089</v>
      </c>
      <c r="M237" s="86">
        <v>34543.39</v>
      </c>
      <c r="N237" s="14" t="s">
        <v>11</v>
      </c>
      <c r="O237" s="14" t="s">
        <v>12</v>
      </c>
      <c r="P237" s="14" t="s">
        <v>42</v>
      </c>
      <c r="Q237" s="14">
        <v>47</v>
      </c>
    </row>
    <row r="238" spans="1:17" x14ac:dyDescent="0.35">
      <c r="A238" s="14" t="s">
        <v>2136</v>
      </c>
      <c r="B238" s="39" t="s">
        <v>5129</v>
      </c>
      <c r="C238" s="14">
        <v>32.700000000000003</v>
      </c>
      <c r="D238" s="14">
        <v>4.09</v>
      </c>
      <c r="E238" s="14" t="s">
        <v>2380</v>
      </c>
      <c r="F238" s="14" t="s">
        <v>2380</v>
      </c>
      <c r="G238" s="14" t="s">
        <v>2380</v>
      </c>
      <c r="H238" s="14">
        <v>1</v>
      </c>
      <c r="I238" s="14" t="s">
        <v>2383</v>
      </c>
      <c r="J238" s="14" t="s">
        <v>8391</v>
      </c>
      <c r="K238" s="14" t="s">
        <v>8398</v>
      </c>
      <c r="L238" s="60">
        <v>35970</v>
      </c>
      <c r="M238" s="86">
        <v>34472.839999999997</v>
      </c>
      <c r="N238" s="14" t="s">
        <v>16</v>
      </c>
      <c r="O238" s="14" t="s">
        <v>12</v>
      </c>
      <c r="P238" s="14" t="s">
        <v>42</v>
      </c>
      <c r="Q238" s="14">
        <v>25</v>
      </c>
    </row>
    <row r="239" spans="1:17" x14ac:dyDescent="0.35">
      <c r="A239" s="14" t="s">
        <v>2135</v>
      </c>
      <c r="B239" s="39" t="s">
        <v>5131</v>
      </c>
      <c r="C239" s="14">
        <v>41.25</v>
      </c>
      <c r="D239" s="14">
        <v>5.19</v>
      </c>
      <c r="E239" s="14" t="s">
        <v>2380</v>
      </c>
      <c r="F239" s="14" t="s">
        <v>2380</v>
      </c>
      <c r="G239" s="14" t="s">
        <v>2380</v>
      </c>
      <c r="H239" s="14">
        <v>0</v>
      </c>
      <c r="I239" s="14" t="s">
        <v>2383</v>
      </c>
      <c r="J239" s="14" t="s">
        <v>8391</v>
      </c>
      <c r="K239" s="14" t="s">
        <v>8399</v>
      </c>
      <c r="L239" s="60">
        <v>33140</v>
      </c>
      <c r="M239" s="86">
        <v>34456.269999999997</v>
      </c>
      <c r="N239" s="14" t="s">
        <v>16</v>
      </c>
      <c r="O239" s="14" t="s">
        <v>11</v>
      </c>
      <c r="P239" s="14" t="s">
        <v>42</v>
      </c>
      <c r="Q239" s="14">
        <v>33</v>
      </c>
    </row>
    <row r="240" spans="1:17" x14ac:dyDescent="0.35">
      <c r="A240" s="14" t="s">
        <v>2134</v>
      </c>
      <c r="B240" s="39" t="s">
        <v>7454</v>
      </c>
      <c r="C240" s="14">
        <v>33.11</v>
      </c>
      <c r="D240" s="14">
        <v>4.12</v>
      </c>
      <c r="E240" s="14" t="s">
        <v>2380</v>
      </c>
      <c r="F240" s="14" t="s">
        <v>2380</v>
      </c>
      <c r="G240" s="14" t="s">
        <v>2383</v>
      </c>
      <c r="H240" s="14">
        <v>1</v>
      </c>
      <c r="I240" s="14" t="s">
        <v>2383</v>
      </c>
      <c r="J240" s="14" t="s">
        <v>8391</v>
      </c>
      <c r="K240" s="14" t="s">
        <v>8398</v>
      </c>
      <c r="L240" s="60">
        <v>37899</v>
      </c>
      <c r="M240" s="86">
        <v>34439.86</v>
      </c>
      <c r="N240" s="14" t="s">
        <v>11</v>
      </c>
      <c r="O240" s="14" t="s">
        <v>16</v>
      </c>
      <c r="P240" s="14" t="s">
        <v>13</v>
      </c>
      <c r="Q240" s="14">
        <v>20</v>
      </c>
    </row>
    <row r="241" spans="1:17" x14ac:dyDescent="0.35">
      <c r="A241" s="14" t="s">
        <v>2133</v>
      </c>
      <c r="B241" s="39" t="s">
        <v>7455</v>
      </c>
      <c r="C241" s="14">
        <v>36.159999999999997</v>
      </c>
      <c r="D241" s="14">
        <v>5.0999999999999996</v>
      </c>
      <c r="E241" s="14" t="s">
        <v>2380</v>
      </c>
      <c r="F241" s="14" t="s">
        <v>2380</v>
      </c>
      <c r="G241" s="14" t="s">
        <v>2380</v>
      </c>
      <c r="H241" s="14">
        <v>1</v>
      </c>
      <c r="I241" s="14" t="s">
        <v>2383</v>
      </c>
      <c r="J241" s="14" t="s">
        <v>8391</v>
      </c>
      <c r="K241" s="14" t="s">
        <v>8398</v>
      </c>
      <c r="L241" s="60">
        <v>30956</v>
      </c>
      <c r="M241" s="86">
        <v>34402.22</v>
      </c>
      <c r="N241" s="14" t="s">
        <v>11</v>
      </c>
      <c r="O241" s="14" t="s">
        <v>12</v>
      </c>
      <c r="P241" s="14" t="s">
        <v>42</v>
      </c>
      <c r="Q241" s="14">
        <v>39</v>
      </c>
    </row>
    <row r="242" spans="1:17" x14ac:dyDescent="0.35">
      <c r="A242" s="14" t="s">
        <v>2132</v>
      </c>
      <c r="B242" s="39" t="s">
        <v>7456</v>
      </c>
      <c r="C242" s="14">
        <v>33.72</v>
      </c>
      <c r="D242" s="14">
        <v>6.21</v>
      </c>
      <c r="E242" s="14" t="s">
        <v>2383</v>
      </c>
      <c r="F242" s="14" t="s">
        <v>2380</v>
      </c>
      <c r="G242" s="14" t="s">
        <v>2383</v>
      </c>
      <c r="H242" s="14">
        <v>1</v>
      </c>
      <c r="I242" s="14" t="s">
        <v>2383</v>
      </c>
      <c r="J242" s="14" t="s">
        <v>8391</v>
      </c>
      <c r="K242" s="14" t="s">
        <v>8399</v>
      </c>
      <c r="L242" s="60">
        <v>30591</v>
      </c>
      <c r="M242" s="86">
        <v>34307.22</v>
      </c>
      <c r="N242" s="14" t="s">
        <v>11</v>
      </c>
      <c r="O242" s="14" t="s">
        <v>11</v>
      </c>
      <c r="P242" s="14" t="s">
        <v>23</v>
      </c>
      <c r="Q242" s="14">
        <v>40</v>
      </c>
    </row>
    <row r="243" spans="1:17" x14ac:dyDescent="0.35">
      <c r="A243" s="14" t="s">
        <v>2130</v>
      </c>
      <c r="B243" s="39" t="s">
        <v>5138</v>
      </c>
      <c r="C243" s="14">
        <v>37.74</v>
      </c>
      <c r="D243" s="14">
        <v>9.5299999999999994</v>
      </c>
      <c r="E243" s="14" t="s">
        <v>2383</v>
      </c>
      <c r="F243" s="14" t="s">
        <v>2380</v>
      </c>
      <c r="G243" s="14" t="s">
        <v>2380</v>
      </c>
      <c r="H243" s="14">
        <v>1</v>
      </c>
      <c r="I243" s="14" t="s">
        <v>2383</v>
      </c>
      <c r="J243" s="14" t="s">
        <v>8391</v>
      </c>
      <c r="K243" s="14" t="s">
        <v>8397</v>
      </c>
      <c r="L243" s="60">
        <v>31696</v>
      </c>
      <c r="M243" s="86">
        <v>34293.120000000003</v>
      </c>
      <c r="N243" s="14" t="s">
        <v>16</v>
      </c>
      <c r="O243" s="14" t="s">
        <v>11</v>
      </c>
      <c r="P243" s="14" t="s">
        <v>42</v>
      </c>
      <c r="Q243" s="14">
        <v>37</v>
      </c>
    </row>
    <row r="244" spans="1:17" x14ac:dyDescent="0.35">
      <c r="A244" s="14" t="s">
        <v>2129</v>
      </c>
      <c r="B244" s="39" t="s">
        <v>5140</v>
      </c>
      <c r="C244" s="14">
        <v>48.75</v>
      </c>
      <c r="D244" s="14">
        <v>4.6399999999999997</v>
      </c>
      <c r="E244" s="14" t="s">
        <v>2383</v>
      </c>
      <c r="F244" s="14" t="s">
        <v>2380</v>
      </c>
      <c r="G244" s="14" t="s">
        <v>2380</v>
      </c>
      <c r="H244" s="14">
        <v>1</v>
      </c>
      <c r="I244" s="14" t="s">
        <v>2383</v>
      </c>
      <c r="J244" s="14" t="s">
        <v>8391</v>
      </c>
      <c r="K244" s="14" t="s">
        <v>8399</v>
      </c>
      <c r="L244" s="60">
        <v>35002</v>
      </c>
      <c r="M244" s="86">
        <v>34289.43</v>
      </c>
      <c r="N244" s="14" t="s">
        <v>16</v>
      </c>
      <c r="O244" s="14" t="s">
        <v>16</v>
      </c>
      <c r="P244" s="14" t="s">
        <v>42</v>
      </c>
      <c r="Q244" s="14">
        <v>28</v>
      </c>
    </row>
    <row r="245" spans="1:17" x14ac:dyDescent="0.35">
      <c r="A245" s="14" t="s">
        <v>2128</v>
      </c>
      <c r="B245" s="39" t="s">
        <v>7457</v>
      </c>
      <c r="C245" s="14">
        <v>31.065000000000001</v>
      </c>
      <c r="D245" s="14">
        <v>5.05</v>
      </c>
      <c r="E245" s="14" t="s">
        <v>2380</v>
      </c>
      <c r="F245" s="14" t="s">
        <v>2380</v>
      </c>
      <c r="G245" s="14" t="s">
        <v>2380</v>
      </c>
      <c r="H245" s="14">
        <v>1</v>
      </c>
      <c r="I245" s="14" t="s">
        <v>2383</v>
      </c>
      <c r="J245" s="14" t="s">
        <v>8391</v>
      </c>
      <c r="K245" s="14" t="s">
        <v>8398</v>
      </c>
      <c r="L245" s="60">
        <v>35957</v>
      </c>
      <c r="M245" s="86">
        <v>34254.050000000003</v>
      </c>
      <c r="N245" s="14" t="s">
        <v>16</v>
      </c>
      <c r="O245" s="14" t="s">
        <v>12</v>
      </c>
      <c r="P245" s="14" t="s">
        <v>166</v>
      </c>
      <c r="Q245" s="14">
        <v>25</v>
      </c>
    </row>
    <row r="246" spans="1:17" x14ac:dyDescent="0.35">
      <c r="A246" s="14" t="s">
        <v>2127</v>
      </c>
      <c r="B246" s="39" t="s">
        <v>7458</v>
      </c>
      <c r="C246" s="14">
        <v>23.55</v>
      </c>
      <c r="D246" s="14">
        <v>10.38</v>
      </c>
      <c r="E246" s="14" t="s">
        <v>2380</v>
      </c>
      <c r="F246" s="14" t="s">
        <v>2380</v>
      </c>
      <c r="G246" s="14" t="s">
        <v>2380</v>
      </c>
      <c r="H246" s="14">
        <v>0</v>
      </c>
      <c r="I246" s="14" t="s">
        <v>2383</v>
      </c>
      <c r="J246" s="14" t="s">
        <v>8393</v>
      </c>
      <c r="K246" s="14" t="s">
        <v>8397</v>
      </c>
      <c r="L246" s="60">
        <v>22832</v>
      </c>
      <c r="M246" s="86">
        <v>34218.019999999997</v>
      </c>
      <c r="N246" s="14" t="s">
        <v>16</v>
      </c>
      <c r="O246" s="14" t="s">
        <v>16</v>
      </c>
      <c r="P246" s="14" t="s">
        <v>42</v>
      </c>
      <c r="Q246" s="14">
        <v>61</v>
      </c>
    </row>
    <row r="247" spans="1:17" x14ac:dyDescent="0.35">
      <c r="A247" s="14" t="s">
        <v>2126</v>
      </c>
      <c r="B247" s="39" t="s">
        <v>7459</v>
      </c>
      <c r="C247" s="14">
        <v>30.18</v>
      </c>
      <c r="D247" s="14">
        <v>8.31</v>
      </c>
      <c r="E247" s="14" t="s">
        <v>2383</v>
      </c>
      <c r="F247" s="14" t="s">
        <v>2380</v>
      </c>
      <c r="G247" s="14" t="s">
        <v>2380</v>
      </c>
      <c r="H247" s="14">
        <v>1</v>
      </c>
      <c r="I247" s="14" t="s">
        <v>2383</v>
      </c>
      <c r="J247" s="14" t="s">
        <v>8391</v>
      </c>
      <c r="K247" s="14" t="s">
        <v>8399</v>
      </c>
      <c r="L247" s="60">
        <v>27596</v>
      </c>
      <c r="M247" s="86">
        <v>34210.33</v>
      </c>
      <c r="N247" s="14" t="s">
        <v>11</v>
      </c>
      <c r="O247" s="14" t="s">
        <v>16</v>
      </c>
      <c r="P247" s="14" t="s">
        <v>23</v>
      </c>
      <c r="Q247" s="14">
        <v>48</v>
      </c>
    </row>
    <row r="248" spans="1:17" x14ac:dyDescent="0.35">
      <c r="A248" s="14" t="s">
        <v>2125</v>
      </c>
      <c r="B248" s="39" t="s">
        <v>4799</v>
      </c>
      <c r="C248" s="14">
        <v>29.94</v>
      </c>
      <c r="D248" s="14">
        <v>7.59</v>
      </c>
      <c r="E248" s="14" t="s">
        <v>2380</v>
      </c>
      <c r="F248" s="14" t="s">
        <v>2380</v>
      </c>
      <c r="G248" s="14" t="s">
        <v>2380</v>
      </c>
      <c r="H248" s="14">
        <v>0</v>
      </c>
      <c r="I248" s="14" t="s">
        <v>2383</v>
      </c>
      <c r="J248" s="14" t="s">
        <v>8392</v>
      </c>
      <c r="K248" s="14" t="s">
        <v>8399</v>
      </c>
      <c r="L248" s="60">
        <v>26170</v>
      </c>
      <c r="M248" s="86">
        <v>34205.07</v>
      </c>
      <c r="N248" s="14" t="s">
        <v>11</v>
      </c>
      <c r="O248" s="14" t="s">
        <v>11</v>
      </c>
      <c r="P248" s="14" t="s">
        <v>42</v>
      </c>
      <c r="Q248" s="14">
        <v>52</v>
      </c>
    </row>
    <row r="249" spans="1:17" x14ac:dyDescent="0.35">
      <c r="A249" s="14" t="s">
        <v>2124</v>
      </c>
      <c r="B249" s="39" t="s">
        <v>7460</v>
      </c>
      <c r="C249" s="14">
        <v>31.4</v>
      </c>
      <c r="D249" s="14">
        <v>5.49</v>
      </c>
      <c r="E249" s="14" t="s">
        <v>2380</v>
      </c>
      <c r="F249" s="14" t="s">
        <v>2380</v>
      </c>
      <c r="G249" s="14" t="s">
        <v>2380</v>
      </c>
      <c r="H249" s="14">
        <v>0</v>
      </c>
      <c r="I249" s="14" t="s">
        <v>2383</v>
      </c>
      <c r="J249" s="14" t="s">
        <v>8391</v>
      </c>
      <c r="K249" s="14" t="s">
        <v>8399</v>
      </c>
      <c r="L249" s="60">
        <v>36470</v>
      </c>
      <c r="M249" s="86">
        <v>34166.269999999997</v>
      </c>
      <c r="N249" s="14" t="s">
        <v>11</v>
      </c>
      <c r="O249" s="14" t="s">
        <v>12</v>
      </c>
      <c r="P249" s="14" t="s">
        <v>42</v>
      </c>
      <c r="Q249" s="14">
        <v>24</v>
      </c>
    </row>
    <row r="250" spans="1:17" x14ac:dyDescent="0.35">
      <c r="A250" s="14" t="s">
        <v>2123</v>
      </c>
      <c r="B250" s="39" t="s">
        <v>5147</v>
      </c>
      <c r="C250" s="14">
        <v>53.06</v>
      </c>
      <c r="D250" s="14">
        <v>11.68</v>
      </c>
      <c r="E250" s="14" t="s">
        <v>2380</v>
      </c>
      <c r="F250" s="14" t="s">
        <v>2380</v>
      </c>
      <c r="G250" s="14" t="s">
        <v>2380</v>
      </c>
      <c r="H250" s="14">
        <v>0</v>
      </c>
      <c r="I250" s="14" t="s">
        <v>2383</v>
      </c>
      <c r="J250" s="14" t="s">
        <v>8391</v>
      </c>
      <c r="K250" s="14" t="s">
        <v>8397</v>
      </c>
      <c r="L250" s="60">
        <v>37616</v>
      </c>
      <c r="M250" s="86">
        <v>34084.68</v>
      </c>
      <c r="N250" s="14" t="s">
        <v>11</v>
      </c>
      <c r="O250" s="14" t="s">
        <v>12</v>
      </c>
      <c r="P250" s="14" t="s">
        <v>42</v>
      </c>
      <c r="Q250" s="14">
        <v>20</v>
      </c>
    </row>
    <row r="251" spans="1:17" x14ac:dyDescent="0.35">
      <c r="A251" s="14" t="s">
        <v>2122</v>
      </c>
      <c r="B251" s="39" t="s">
        <v>7461</v>
      </c>
      <c r="C251" s="14">
        <v>30.25</v>
      </c>
      <c r="D251" s="14">
        <v>4.1900000000000004</v>
      </c>
      <c r="E251" s="14" t="s">
        <v>2380</v>
      </c>
      <c r="F251" s="14" t="s">
        <v>2380</v>
      </c>
      <c r="G251" s="14" t="s">
        <v>2380</v>
      </c>
      <c r="H251" s="14">
        <v>2</v>
      </c>
      <c r="I251" s="14" t="s">
        <v>2383</v>
      </c>
      <c r="J251" s="14" t="s">
        <v>8391</v>
      </c>
      <c r="K251" s="14" t="s">
        <v>8399</v>
      </c>
      <c r="L251" s="60">
        <v>26506</v>
      </c>
      <c r="M251" s="86">
        <v>34053.360000000001</v>
      </c>
      <c r="N251" s="14" t="s">
        <v>11</v>
      </c>
      <c r="O251" s="14" t="s">
        <v>11</v>
      </c>
      <c r="P251" s="14" t="s">
        <v>42</v>
      </c>
      <c r="Q251" s="14">
        <v>51</v>
      </c>
    </row>
    <row r="252" spans="1:17" x14ac:dyDescent="0.35">
      <c r="A252" s="14" t="s">
        <v>2121</v>
      </c>
      <c r="B252" s="39" t="s">
        <v>5150</v>
      </c>
      <c r="C252" s="14">
        <v>46.68</v>
      </c>
      <c r="D252" s="14">
        <v>4.01</v>
      </c>
      <c r="E252" s="14" t="s">
        <v>2380</v>
      </c>
      <c r="F252" s="14" t="s">
        <v>2380</v>
      </c>
      <c r="G252" s="14" t="s">
        <v>2380</v>
      </c>
      <c r="H252" s="14">
        <v>0</v>
      </c>
      <c r="I252" s="14" t="s">
        <v>2383</v>
      </c>
      <c r="J252" s="14" t="s">
        <v>8391</v>
      </c>
      <c r="K252" s="14" t="s">
        <v>8398</v>
      </c>
      <c r="L252" s="60">
        <v>34602</v>
      </c>
      <c r="M252" s="86">
        <v>33975.47</v>
      </c>
      <c r="N252" s="14" t="s">
        <v>11</v>
      </c>
      <c r="O252" s="14" t="s">
        <v>11</v>
      </c>
      <c r="P252" s="14" t="s">
        <v>42</v>
      </c>
      <c r="Q252" s="14">
        <v>29</v>
      </c>
    </row>
    <row r="253" spans="1:17" x14ac:dyDescent="0.35">
      <c r="A253" s="14" t="s">
        <v>2120</v>
      </c>
      <c r="B253" s="39" t="s">
        <v>4751</v>
      </c>
      <c r="C253" s="14">
        <v>30.4</v>
      </c>
      <c r="D253" s="14">
        <v>5.91</v>
      </c>
      <c r="E253" s="14" t="s">
        <v>2380</v>
      </c>
      <c r="F253" s="14" t="s">
        <v>2382</v>
      </c>
      <c r="G253" s="14" t="s">
        <v>2380</v>
      </c>
      <c r="H253" s="14">
        <v>2</v>
      </c>
      <c r="I253" s="14" t="s">
        <v>2383</v>
      </c>
      <c r="J253" s="14" t="s">
        <v>8391</v>
      </c>
      <c r="K253" s="14" t="s">
        <v>8398</v>
      </c>
      <c r="L253" s="60">
        <v>36887</v>
      </c>
      <c r="M253" s="86">
        <v>33907.550000000003</v>
      </c>
      <c r="N253" s="14" t="s">
        <v>11</v>
      </c>
      <c r="O253" s="14" t="s">
        <v>11</v>
      </c>
      <c r="P253" s="14" t="s">
        <v>23</v>
      </c>
      <c r="Q253" s="14">
        <v>22</v>
      </c>
    </row>
    <row r="254" spans="1:17" x14ac:dyDescent="0.35">
      <c r="A254" s="14" t="s">
        <v>2119</v>
      </c>
      <c r="B254" s="39" t="s">
        <v>5153</v>
      </c>
      <c r="C254" s="14">
        <v>30.2</v>
      </c>
      <c r="D254" s="14">
        <v>4.47</v>
      </c>
      <c r="E254" s="14" t="s">
        <v>2383</v>
      </c>
      <c r="F254" s="14" t="s">
        <v>2380</v>
      </c>
      <c r="G254" s="14" t="s">
        <v>2383</v>
      </c>
      <c r="H254" s="14">
        <v>1</v>
      </c>
      <c r="I254" s="14" t="s">
        <v>2383</v>
      </c>
      <c r="J254" s="14" t="s">
        <v>8391</v>
      </c>
      <c r="K254" s="14" t="s">
        <v>8399</v>
      </c>
      <c r="L254" s="60">
        <v>35651</v>
      </c>
      <c r="M254" s="86">
        <v>33900.65</v>
      </c>
      <c r="N254" s="14" t="s">
        <v>11</v>
      </c>
      <c r="O254" s="14" t="s">
        <v>12</v>
      </c>
      <c r="P254" s="14" t="s">
        <v>42</v>
      </c>
      <c r="Q254" s="14">
        <v>26</v>
      </c>
    </row>
    <row r="255" spans="1:17" x14ac:dyDescent="0.35">
      <c r="A255" s="14" t="s">
        <v>2118</v>
      </c>
      <c r="B255" s="39" t="s">
        <v>4838</v>
      </c>
      <c r="C255" s="14">
        <v>51.18</v>
      </c>
      <c r="D255" s="14">
        <v>4.5599999999999996</v>
      </c>
      <c r="E255" s="14" t="s">
        <v>2383</v>
      </c>
      <c r="F255" s="14" t="s">
        <v>2382</v>
      </c>
      <c r="G255" s="14" t="s">
        <v>2380</v>
      </c>
      <c r="H255" s="14">
        <v>2</v>
      </c>
      <c r="I255" s="14" t="s">
        <v>2383</v>
      </c>
      <c r="J255" s="14" t="s">
        <v>8391</v>
      </c>
      <c r="K255" s="14" t="s">
        <v>8399</v>
      </c>
      <c r="L255" s="60">
        <v>36825</v>
      </c>
      <c r="M255" s="86">
        <v>33829.39</v>
      </c>
      <c r="N255" s="14" t="s">
        <v>11</v>
      </c>
      <c r="O255" s="14" t="s">
        <v>12</v>
      </c>
      <c r="P255" s="14" t="s">
        <v>42</v>
      </c>
      <c r="Q255" s="14">
        <v>23</v>
      </c>
    </row>
    <row r="256" spans="1:17" x14ac:dyDescent="0.35">
      <c r="A256" s="14" t="s">
        <v>2117</v>
      </c>
      <c r="B256" s="39" t="s">
        <v>7462</v>
      </c>
      <c r="C256" s="14">
        <v>22.18</v>
      </c>
      <c r="D256" s="14">
        <v>9.9</v>
      </c>
      <c r="E256" s="14" t="s">
        <v>2380</v>
      </c>
      <c r="F256" s="14" t="s">
        <v>2380</v>
      </c>
      <c r="G256" s="14" t="s">
        <v>2380</v>
      </c>
      <c r="H256" s="14">
        <v>0</v>
      </c>
      <c r="I256" s="14" t="s">
        <v>2383</v>
      </c>
      <c r="J256" s="14" t="s">
        <v>8393</v>
      </c>
      <c r="K256" s="14" t="s">
        <v>8397</v>
      </c>
      <c r="L256" s="60">
        <v>22991</v>
      </c>
      <c r="M256" s="86">
        <v>33753.32</v>
      </c>
      <c r="N256" s="14" t="s">
        <v>16</v>
      </c>
      <c r="O256" s="14" t="s">
        <v>12</v>
      </c>
      <c r="P256" s="14" t="s">
        <v>42</v>
      </c>
      <c r="Q256" s="14">
        <v>61</v>
      </c>
    </row>
    <row r="257" spans="1:17" x14ac:dyDescent="0.35">
      <c r="A257" s="14" t="s">
        <v>2116</v>
      </c>
      <c r="B257" s="39" t="s">
        <v>5157</v>
      </c>
      <c r="C257" s="14">
        <v>31.92</v>
      </c>
      <c r="D257" s="14">
        <v>5.1100000000000003</v>
      </c>
      <c r="E257" s="14" t="s">
        <v>2380</v>
      </c>
      <c r="F257" s="14" t="s">
        <v>2380</v>
      </c>
      <c r="G257" s="14" t="s">
        <v>2383</v>
      </c>
      <c r="H257" s="14">
        <v>1</v>
      </c>
      <c r="I257" s="14" t="s">
        <v>2383</v>
      </c>
      <c r="J257" s="14" t="s">
        <v>8391</v>
      </c>
      <c r="K257" s="14" t="s">
        <v>8398</v>
      </c>
      <c r="L257" s="60">
        <v>37876</v>
      </c>
      <c r="M257" s="86">
        <v>33750.29</v>
      </c>
      <c r="N257" s="14" t="s">
        <v>16</v>
      </c>
      <c r="O257" s="14" t="s">
        <v>12</v>
      </c>
      <c r="P257" s="14" t="s">
        <v>23</v>
      </c>
      <c r="Q257" s="14">
        <v>20</v>
      </c>
    </row>
    <row r="258" spans="1:17" x14ac:dyDescent="0.35">
      <c r="A258" s="14" t="s">
        <v>2115</v>
      </c>
      <c r="B258" s="39" t="s">
        <v>5159</v>
      </c>
      <c r="C258" s="14">
        <v>31.73</v>
      </c>
      <c r="D258" s="14">
        <v>5.73</v>
      </c>
      <c r="E258" s="14" t="s">
        <v>2380</v>
      </c>
      <c r="F258" s="14" t="s">
        <v>2382</v>
      </c>
      <c r="G258" s="14" t="s">
        <v>2380</v>
      </c>
      <c r="H258" s="14">
        <v>1</v>
      </c>
      <c r="I258" s="14" t="s">
        <v>2383</v>
      </c>
      <c r="J258" s="14" t="s">
        <v>8391</v>
      </c>
      <c r="K258" s="14" t="s">
        <v>8399</v>
      </c>
      <c r="L258" s="60">
        <v>38292</v>
      </c>
      <c r="M258" s="86">
        <v>33732.69</v>
      </c>
      <c r="N258" s="14" t="s">
        <v>16</v>
      </c>
      <c r="O258" s="14" t="s">
        <v>16</v>
      </c>
      <c r="P258" s="14" t="s">
        <v>356</v>
      </c>
      <c r="Q258" s="14">
        <v>19</v>
      </c>
    </row>
    <row r="259" spans="1:17" x14ac:dyDescent="0.35">
      <c r="A259" s="14" t="s">
        <v>2114</v>
      </c>
      <c r="B259" s="39" t="s">
        <v>7463</v>
      </c>
      <c r="C259" s="14">
        <v>45.52</v>
      </c>
      <c r="D259" s="14">
        <v>6.04</v>
      </c>
      <c r="E259" s="14" t="s">
        <v>2380</v>
      </c>
      <c r="F259" s="14" t="s">
        <v>2380</v>
      </c>
      <c r="G259" s="14" t="s">
        <v>2383</v>
      </c>
      <c r="H259" s="14">
        <v>1</v>
      </c>
      <c r="I259" s="14" t="s">
        <v>2383</v>
      </c>
      <c r="J259" s="14" t="s">
        <v>8391</v>
      </c>
      <c r="K259" s="14" t="s">
        <v>8398</v>
      </c>
      <c r="L259" s="60">
        <v>34301</v>
      </c>
      <c r="M259" s="86">
        <v>33707.550000000003</v>
      </c>
      <c r="N259" s="14" t="s">
        <v>11</v>
      </c>
      <c r="O259" s="14" t="s">
        <v>11</v>
      </c>
      <c r="P259" s="14" t="s">
        <v>42</v>
      </c>
      <c r="Q259" s="14">
        <v>30</v>
      </c>
    </row>
    <row r="260" spans="1:17" x14ac:dyDescent="0.35">
      <c r="A260" s="14" t="s">
        <v>2113</v>
      </c>
      <c r="B260" s="39" t="s">
        <v>5162</v>
      </c>
      <c r="C260" s="14">
        <v>52.81</v>
      </c>
      <c r="D260" s="14">
        <v>5.19</v>
      </c>
      <c r="E260" s="14" t="s">
        <v>2380</v>
      </c>
      <c r="F260" s="14" t="s">
        <v>2380</v>
      </c>
      <c r="G260" s="14" t="s">
        <v>2383</v>
      </c>
      <c r="H260" s="14">
        <v>1</v>
      </c>
      <c r="I260" s="14" t="s">
        <v>2383</v>
      </c>
      <c r="J260" s="14" t="s">
        <v>8391</v>
      </c>
      <c r="K260" s="14" t="s">
        <v>8398</v>
      </c>
      <c r="L260" s="60">
        <v>37873</v>
      </c>
      <c r="M260" s="86">
        <v>33611.71</v>
      </c>
      <c r="N260" s="14" t="s">
        <v>16</v>
      </c>
      <c r="O260" s="14" t="s">
        <v>11</v>
      </c>
      <c r="P260" s="14" t="s">
        <v>42</v>
      </c>
      <c r="Q260" s="14">
        <v>20</v>
      </c>
    </row>
    <row r="261" spans="1:17" x14ac:dyDescent="0.35">
      <c r="A261" s="14" t="s">
        <v>2112</v>
      </c>
      <c r="B261" s="39" t="s">
        <v>7464</v>
      </c>
      <c r="C261" s="14">
        <v>33.58</v>
      </c>
      <c r="D261" s="14">
        <v>5.56</v>
      </c>
      <c r="E261" s="14" t="s">
        <v>2380</v>
      </c>
      <c r="F261" s="14" t="s">
        <v>2380</v>
      </c>
      <c r="G261" s="14" t="s">
        <v>2380</v>
      </c>
      <c r="H261" s="14">
        <v>1</v>
      </c>
      <c r="I261" s="14" t="s">
        <v>2383</v>
      </c>
      <c r="J261" s="14" t="s">
        <v>8391</v>
      </c>
      <c r="K261" s="14" t="s">
        <v>8398</v>
      </c>
      <c r="L261" s="60">
        <v>30885</v>
      </c>
      <c r="M261" s="86">
        <v>33527.1</v>
      </c>
      <c r="N261" s="14" t="s">
        <v>11</v>
      </c>
      <c r="O261" s="14" t="s">
        <v>12</v>
      </c>
      <c r="P261" s="14" t="s">
        <v>42</v>
      </c>
      <c r="Q261" s="14">
        <v>39</v>
      </c>
    </row>
    <row r="262" spans="1:17" x14ac:dyDescent="0.35">
      <c r="A262" s="14" t="s">
        <v>2111</v>
      </c>
      <c r="B262" s="39" t="s">
        <v>7465</v>
      </c>
      <c r="C262" s="14">
        <v>30.684999999999999</v>
      </c>
      <c r="D262" s="14">
        <v>8.23</v>
      </c>
      <c r="E262" s="14" t="s">
        <v>2380</v>
      </c>
      <c r="F262" s="14" t="s">
        <v>2380</v>
      </c>
      <c r="G262" s="14" t="s">
        <v>2380</v>
      </c>
      <c r="H262" s="14">
        <v>0</v>
      </c>
      <c r="I262" s="14" t="s">
        <v>2383</v>
      </c>
      <c r="J262" s="14" t="s">
        <v>8391</v>
      </c>
      <c r="K262" s="14" t="s">
        <v>8399</v>
      </c>
      <c r="L262" s="60">
        <v>37493</v>
      </c>
      <c r="M262" s="86">
        <v>33475.82</v>
      </c>
      <c r="N262" s="14" t="s">
        <v>16</v>
      </c>
      <c r="O262" s="14" t="s">
        <v>16</v>
      </c>
      <c r="P262" s="14" t="s">
        <v>170</v>
      </c>
      <c r="Q262" s="14">
        <v>21</v>
      </c>
    </row>
    <row r="263" spans="1:17" x14ac:dyDescent="0.35">
      <c r="A263" s="14" t="s">
        <v>2110</v>
      </c>
      <c r="B263" s="39" t="s">
        <v>7466</v>
      </c>
      <c r="C263" s="14">
        <v>37.524999999999999</v>
      </c>
      <c r="D263" s="14">
        <v>9.0299999999999994</v>
      </c>
      <c r="E263" s="14" t="s">
        <v>2383</v>
      </c>
      <c r="F263" s="14" t="s">
        <v>2380</v>
      </c>
      <c r="G263" s="14" t="s">
        <v>2380</v>
      </c>
      <c r="H263" s="14">
        <v>2</v>
      </c>
      <c r="I263" s="14" t="s">
        <v>2380</v>
      </c>
      <c r="J263" s="14" t="s">
        <v>8391</v>
      </c>
      <c r="K263" s="14" t="s">
        <v>8397</v>
      </c>
      <c r="L263" s="60">
        <v>25737</v>
      </c>
      <c r="M263" s="86">
        <v>33471.97</v>
      </c>
      <c r="N263" s="14" t="s">
        <v>11</v>
      </c>
      <c r="O263" s="14" t="s">
        <v>11</v>
      </c>
      <c r="P263" s="14" t="s">
        <v>23</v>
      </c>
      <c r="Q263" s="14">
        <v>53</v>
      </c>
    </row>
    <row r="264" spans="1:17" x14ac:dyDescent="0.35">
      <c r="A264" s="14" t="s">
        <v>2109</v>
      </c>
      <c r="B264" s="39" t="s">
        <v>7467</v>
      </c>
      <c r="C264" s="14">
        <v>34.5</v>
      </c>
      <c r="D264" s="14">
        <v>4.07</v>
      </c>
      <c r="E264" s="14" t="s">
        <v>2383</v>
      </c>
      <c r="F264" s="14" t="s">
        <v>2380</v>
      </c>
      <c r="G264" s="14" t="s">
        <v>2380</v>
      </c>
      <c r="H264" s="14">
        <v>0</v>
      </c>
      <c r="I264" s="14" t="s">
        <v>2383</v>
      </c>
      <c r="J264" s="14" t="s">
        <v>8391</v>
      </c>
      <c r="K264" s="14" t="s">
        <v>8398</v>
      </c>
      <c r="L264" s="60">
        <v>31388</v>
      </c>
      <c r="M264" s="86">
        <v>33450.99</v>
      </c>
      <c r="N264" s="14" t="s">
        <v>11</v>
      </c>
      <c r="O264" s="14" t="s">
        <v>11</v>
      </c>
      <c r="P264" s="14" t="s">
        <v>42</v>
      </c>
      <c r="Q264" s="14">
        <v>38</v>
      </c>
    </row>
    <row r="265" spans="1:17" x14ac:dyDescent="0.35">
      <c r="A265" s="14" t="s">
        <v>2108</v>
      </c>
      <c r="B265" s="39" t="s">
        <v>7468</v>
      </c>
      <c r="C265" s="14">
        <v>28.16</v>
      </c>
      <c r="D265" s="14">
        <v>5.77</v>
      </c>
      <c r="E265" s="14" t="s">
        <v>2380</v>
      </c>
      <c r="F265" s="14" t="s">
        <v>2380</v>
      </c>
      <c r="G265" s="14" t="s">
        <v>2380</v>
      </c>
      <c r="H265" s="14">
        <v>2</v>
      </c>
      <c r="I265" s="14" t="s">
        <v>2383</v>
      </c>
      <c r="J265" s="14" t="s">
        <v>8392</v>
      </c>
      <c r="K265" s="14" t="s">
        <v>8399</v>
      </c>
      <c r="L265" s="60">
        <v>26547</v>
      </c>
      <c r="M265" s="86">
        <v>33344.449999999997</v>
      </c>
      <c r="N265" s="14" t="s">
        <v>11</v>
      </c>
      <c r="O265" s="14" t="s">
        <v>12</v>
      </c>
      <c r="P265" s="14" t="s">
        <v>42</v>
      </c>
      <c r="Q265" s="14">
        <v>51</v>
      </c>
    </row>
    <row r="266" spans="1:17" x14ac:dyDescent="0.35">
      <c r="A266" s="14" t="s">
        <v>2107</v>
      </c>
      <c r="B266" s="39" t="s">
        <v>7469</v>
      </c>
      <c r="C266" s="14">
        <v>30.02</v>
      </c>
      <c r="D266" s="14">
        <v>5.98</v>
      </c>
      <c r="E266" s="14" t="s">
        <v>2380</v>
      </c>
      <c r="F266" s="14" t="s">
        <v>2380</v>
      </c>
      <c r="G266" s="14" t="s">
        <v>2383</v>
      </c>
      <c r="H266" s="14">
        <v>1</v>
      </c>
      <c r="I266" s="14" t="s">
        <v>2383</v>
      </c>
      <c r="J266" s="14" t="s">
        <v>8391</v>
      </c>
      <c r="K266" s="14" t="s">
        <v>8398</v>
      </c>
      <c r="L266" s="60">
        <v>37953</v>
      </c>
      <c r="M266" s="86">
        <v>33307.550000000003</v>
      </c>
      <c r="N266" s="14" t="s">
        <v>11</v>
      </c>
      <c r="O266" s="14" t="s">
        <v>12</v>
      </c>
      <c r="P266" s="14" t="s">
        <v>23</v>
      </c>
      <c r="Q266" s="14">
        <v>20</v>
      </c>
    </row>
    <row r="267" spans="1:17" x14ac:dyDescent="0.35">
      <c r="A267" s="14" t="s">
        <v>2106</v>
      </c>
      <c r="B267" s="39" t="s">
        <v>5110</v>
      </c>
      <c r="C267" s="14">
        <v>37.82</v>
      </c>
      <c r="D267" s="14">
        <v>6.01</v>
      </c>
      <c r="E267" s="14" t="s">
        <v>2380</v>
      </c>
      <c r="F267" s="14" t="s">
        <v>2380</v>
      </c>
      <c r="G267" s="14" t="s">
        <v>2380</v>
      </c>
      <c r="H267" s="14">
        <v>0</v>
      </c>
      <c r="I267" s="14" t="s">
        <v>2383</v>
      </c>
      <c r="J267" s="14" t="s">
        <v>8391</v>
      </c>
      <c r="K267" s="14" t="s">
        <v>8398</v>
      </c>
      <c r="L267" s="60">
        <v>33158</v>
      </c>
      <c r="M267" s="86">
        <v>33292.83</v>
      </c>
      <c r="N267" s="14" t="s">
        <v>11</v>
      </c>
      <c r="O267" s="14" t="s">
        <v>16</v>
      </c>
      <c r="P267" s="14" t="s">
        <v>42</v>
      </c>
      <c r="Q267" s="14">
        <v>33</v>
      </c>
    </row>
    <row r="268" spans="1:17" x14ac:dyDescent="0.35">
      <c r="A268" s="14" t="s">
        <v>2105</v>
      </c>
      <c r="B268" s="39" t="s">
        <v>7470</v>
      </c>
      <c r="C268" s="14">
        <v>33.14</v>
      </c>
      <c r="D268" s="14">
        <v>5.67</v>
      </c>
      <c r="E268" s="14" t="s">
        <v>2383</v>
      </c>
      <c r="F268" s="14" t="s">
        <v>2380</v>
      </c>
      <c r="G268" s="14" t="s">
        <v>2380</v>
      </c>
      <c r="H268" s="14">
        <v>0</v>
      </c>
      <c r="I268" s="14" t="s">
        <v>2383</v>
      </c>
      <c r="J268" s="14" t="s">
        <v>8391</v>
      </c>
      <c r="K268" s="14" t="s">
        <v>8399</v>
      </c>
      <c r="L268" s="60">
        <v>31243</v>
      </c>
      <c r="M268" s="86">
        <v>33121</v>
      </c>
      <c r="N268" s="14" t="s">
        <v>11</v>
      </c>
      <c r="O268" s="14" t="s">
        <v>16</v>
      </c>
      <c r="P268" s="14" t="s">
        <v>42</v>
      </c>
      <c r="Q268" s="14">
        <v>38</v>
      </c>
    </row>
    <row r="269" spans="1:17" x14ac:dyDescent="0.35">
      <c r="A269" s="14" t="s">
        <v>2104</v>
      </c>
      <c r="B269" s="39" t="s">
        <v>5175</v>
      </c>
      <c r="C269" s="14">
        <v>25.14</v>
      </c>
      <c r="D269" s="14">
        <v>6.02</v>
      </c>
      <c r="E269" s="14" t="s">
        <v>2383</v>
      </c>
      <c r="F269" s="14" t="s">
        <v>2380</v>
      </c>
      <c r="G269" s="14" t="s">
        <v>2383</v>
      </c>
      <c r="H269" s="14">
        <v>1</v>
      </c>
      <c r="I269" s="14" t="s">
        <v>2383</v>
      </c>
      <c r="J269" s="14" t="s">
        <v>8392</v>
      </c>
      <c r="K269" s="14" t="s">
        <v>8399</v>
      </c>
      <c r="L269" s="60">
        <v>25506</v>
      </c>
      <c r="M269" s="86">
        <v>33090.660000000003</v>
      </c>
      <c r="N269" s="14" t="s">
        <v>11</v>
      </c>
      <c r="O269" s="14" t="s">
        <v>11</v>
      </c>
      <c r="P269" s="14" t="s">
        <v>42</v>
      </c>
      <c r="Q269" s="14">
        <v>54</v>
      </c>
    </row>
    <row r="270" spans="1:17" x14ac:dyDescent="0.35">
      <c r="A270" s="14" t="s">
        <v>2103</v>
      </c>
      <c r="B270" s="39" t="s">
        <v>4795</v>
      </c>
      <c r="C270" s="14">
        <v>20.18</v>
      </c>
      <c r="D270" s="14">
        <v>11.19</v>
      </c>
      <c r="E270" s="14" t="s">
        <v>2380</v>
      </c>
      <c r="F270" s="14" t="s">
        <v>2380</v>
      </c>
      <c r="G270" s="14" t="s">
        <v>2380</v>
      </c>
      <c r="H270" s="14">
        <v>0</v>
      </c>
      <c r="I270" s="14" t="s">
        <v>2383</v>
      </c>
      <c r="J270" s="14" t="s">
        <v>8393</v>
      </c>
      <c r="K270" s="14" t="s">
        <v>8397</v>
      </c>
      <c r="L270" s="60">
        <v>22828</v>
      </c>
      <c r="M270" s="86">
        <v>33074.94</v>
      </c>
      <c r="N270" s="14" t="s">
        <v>16</v>
      </c>
      <c r="O270" s="14" t="s">
        <v>11</v>
      </c>
      <c r="P270" s="14" t="s">
        <v>42</v>
      </c>
      <c r="Q270" s="14">
        <v>61</v>
      </c>
    </row>
    <row r="271" spans="1:17" x14ac:dyDescent="0.35">
      <c r="A271" s="14" t="s">
        <v>2102</v>
      </c>
      <c r="B271" s="39" t="s">
        <v>5178</v>
      </c>
      <c r="C271" s="14">
        <v>44.36</v>
      </c>
      <c r="D271" s="14">
        <v>5.1100000000000003</v>
      </c>
      <c r="E271" s="14" t="s">
        <v>2380</v>
      </c>
      <c r="F271" s="14" t="s">
        <v>2380</v>
      </c>
      <c r="G271" s="14" t="s">
        <v>2380</v>
      </c>
      <c r="H271" s="14">
        <v>0</v>
      </c>
      <c r="I271" s="14" t="s">
        <v>2383</v>
      </c>
      <c r="J271" s="14" t="s">
        <v>8391</v>
      </c>
      <c r="K271" s="14" t="s">
        <v>8398</v>
      </c>
      <c r="L271" s="60">
        <v>34543</v>
      </c>
      <c r="M271" s="86">
        <v>33057.230000000003</v>
      </c>
      <c r="N271" s="14" t="s">
        <v>16</v>
      </c>
      <c r="O271" s="14" t="s">
        <v>11</v>
      </c>
      <c r="P271" s="14" t="s">
        <v>42</v>
      </c>
      <c r="Q271" s="14">
        <v>29</v>
      </c>
    </row>
    <row r="272" spans="1:17" x14ac:dyDescent="0.35">
      <c r="A272" s="14" t="s">
        <v>2101</v>
      </c>
      <c r="B272" s="39" t="s">
        <v>7471</v>
      </c>
      <c r="C272" s="14">
        <v>23.82</v>
      </c>
      <c r="D272" s="14">
        <v>10.85</v>
      </c>
      <c r="E272" s="14" t="s">
        <v>2383</v>
      </c>
      <c r="F272" s="14" t="s">
        <v>2380</v>
      </c>
      <c r="G272" s="14" t="s">
        <v>2380</v>
      </c>
      <c r="H272" s="14">
        <v>0</v>
      </c>
      <c r="I272" s="14" t="s">
        <v>2383</v>
      </c>
      <c r="J272" s="14" t="s">
        <v>8393</v>
      </c>
      <c r="K272" s="14" t="s">
        <v>8397</v>
      </c>
      <c r="L272" s="60">
        <v>24663</v>
      </c>
      <c r="M272" s="86">
        <v>33025.32</v>
      </c>
      <c r="N272" s="14" t="s">
        <v>11</v>
      </c>
      <c r="O272" s="14" t="s">
        <v>12</v>
      </c>
      <c r="P272" s="14" t="s">
        <v>42</v>
      </c>
      <c r="Q272" s="14">
        <v>56</v>
      </c>
    </row>
    <row r="273" spans="1:17" x14ac:dyDescent="0.35">
      <c r="A273" s="14" t="s">
        <v>2100</v>
      </c>
      <c r="B273" s="39" t="s">
        <v>4764</v>
      </c>
      <c r="C273" s="14">
        <v>45</v>
      </c>
      <c r="D273" s="14">
        <v>5.24</v>
      </c>
      <c r="E273" s="14" t="s">
        <v>2383</v>
      </c>
      <c r="F273" s="14" t="s">
        <v>2380</v>
      </c>
      <c r="G273" s="14" t="s">
        <v>2380</v>
      </c>
      <c r="H273" s="14">
        <v>1</v>
      </c>
      <c r="I273" s="14" t="s">
        <v>2383</v>
      </c>
      <c r="J273" s="14" t="s">
        <v>8391</v>
      </c>
      <c r="K273" s="14" t="s">
        <v>8399</v>
      </c>
      <c r="L273" s="60">
        <v>34888</v>
      </c>
      <c r="M273" s="86">
        <v>33017.46</v>
      </c>
      <c r="N273" s="14" t="s">
        <v>16</v>
      </c>
      <c r="O273" s="14" t="s">
        <v>16</v>
      </c>
      <c r="P273" s="14" t="s">
        <v>42</v>
      </c>
      <c r="Q273" s="14">
        <v>28</v>
      </c>
    </row>
    <row r="274" spans="1:17" x14ac:dyDescent="0.35">
      <c r="A274" s="14" t="s">
        <v>2099</v>
      </c>
      <c r="B274" s="39" t="s">
        <v>7472</v>
      </c>
      <c r="C274" s="14">
        <v>26.62</v>
      </c>
      <c r="D274" s="14">
        <v>10.08</v>
      </c>
      <c r="E274" s="14" t="s">
        <v>2380</v>
      </c>
      <c r="F274" s="14" t="s">
        <v>2380</v>
      </c>
      <c r="G274" s="14" t="s">
        <v>2380</v>
      </c>
      <c r="H274" s="14">
        <v>0</v>
      </c>
      <c r="I274" s="14" t="s">
        <v>2383</v>
      </c>
      <c r="J274" s="14" t="s">
        <v>8392</v>
      </c>
      <c r="K274" s="14" t="s">
        <v>8397</v>
      </c>
      <c r="L274" s="60">
        <v>26169</v>
      </c>
      <c r="M274" s="86">
        <v>32947.629999999997</v>
      </c>
      <c r="N274" s="14" t="s">
        <v>11</v>
      </c>
      <c r="O274" s="14" t="s">
        <v>16</v>
      </c>
      <c r="P274" s="14" t="s">
        <v>42</v>
      </c>
      <c r="Q274" s="14">
        <v>52</v>
      </c>
    </row>
    <row r="275" spans="1:17" x14ac:dyDescent="0.35">
      <c r="A275" s="14" t="s">
        <v>2098</v>
      </c>
      <c r="B275" s="39" t="s">
        <v>4821</v>
      </c>
      <c r="C275" s="14">
        <v>32.67</v>
      </c>
      <c r="D275" s="14">
        <v>10.97</v>
      </c>
      <c r="E275" s="14" t="s">
        <v>2383</v>
      </c>
      <c r="F275" s="14" t="s">
        <v>2380</v>
      </c>
      <c r="G275" s="14" t="s">
        <v>2380</v>
      </c>
      <c r="H275" s="14">
        <v>0</v>
      </c>
      <c r="I275" s="14" t="s">
        <v>2383</v>
      </c>
      <c r="J275" s="14" t="s">
        <v>8391</v>
      </c>
      <c r="K275" s="14" t="s">
        <v>8397</v>
      </c>
      <c r="L275" s="60">
        <v>29907</v>
      </c>
      <c r="M275" s="86">
        <v>32906.69</v>
      </c>
      <c r="N275" s="14" t="s">
        <v>11</v>
      </c>
      <c r="O275" s="14" t="s">
        <v>12</v>
      </c>
      <c r="P275" s="14" t="s">
        <v>42</v>
      </c>
      <c r="Q275" s="14">
        <v>42</v>
      </c>
    </row>
    <row r="276" spans="1:17" x14ac:dyDescent="0.35">
      <c r="A276" s="14" t="s">
        <v>2097</v>
      </c>
      <c r="B276" s="39" t="s">
        <v>7473</v>
      </c>
      <c r="C276" s="14">
        <v>44.44</v>
      </c>
      <c r="D276" s="14">
        <v>4.9000000000000004</v>
      </c>
      <c r="E276" s="14" t="s">
        <v>2383</v>
      </c>
      <c r="F276" s="14" t="s">
        <v>2380</v>
      </c>
      <c r="G276" s="14" t="s">
        <v>2380</v>
      </c>
      <c r="H276" s="14">
        <v>1</v>
      </c>
      <c r="I276" s="14" t="s">
        <v>2383</v>
      </c>
      <c r="J276" s="14" t="s">
        <v>8391</v>
      </c>
      <c r="K276" s="14" t="s">
        <v>8399</v>
      </c>
      <c r="L276" s="60">
        <v>35037</v>
      </c>
      <c r="M276" s="86">
        <v>32827.51</v>
      </c>
      <c r="N276" s="14" t="s">
        <v>16</v>
      </c>
      <c r="O276" s="14" t="s">
        <v>11</v>
      </c>
      <c r="P276" s="14" t="s">
        <v>42</v>
      </c>
      <c r="Q276" s="14">
        <v>28</v>
      </c>
    </row>
    <row r="277" spans="1:17" x14ac:dyDescent="0.35">
      <c r="A277" s="14" t="s">
        <v>2096</v>
      </c>
      <c r="B277" s="39" t="s">
        <v>5086</v>
      </c>
      <c r="C277" s="14">
        <v>28.31</v>
      </c>
      <c r="D277" s="14">
        <v>5.33</v>
      </c>
      <c r="E277" s="14" t="s">
        <v>2380</v>
      </c>
      <c r="F277" s="14" t="s">
        <v>2380</v>
      </c>
      <c r="G277" s="14" t="s">
        <v>2380</v>
      </c>
      <c r="H277" s="14">
        <v>0</v>
      </c>
      <c r="I277" s="14" t="s">
        <v>2383</v>
      </c>
      <c r="J277" s="14" t="s">
        <v>8392</v>
      </c>
      <c r="K277" s="14" t="s">
        <v>8398</v>
      </c>
      <c r="L277" s="60">
        <v>29567</v>
      </c>
      <c r="M277" s="86">
        <v>32787.46</v>
      </c>
      <c r="N277" s="14" t="s">
        <v>16</v>
      </c>
      <c r="O277" s="14" t="s">
        <v>12</v>
      </c>
      <c r="P277" s="14" t="s">
        <v>23</v>
      </c>
      <c r="Q277" s="14">
        <v>43</v>
      </c>
    </row>
    <row r="278" spans="1:17" x14ac:dyDescent="0.35">
      <c r="A278" s="14" t="s">
        <v>2095</v>
      </c>
      <c r="B278" s="39" t="s">
        <v>5186</v>
      </c>
      <c r="C278" s="14">
        <v>25.05</v>
      </c>
      <c r="D278" s="14">
        <v>4.6100000000000003</v>
      </c>
      <c r="E278" s="14" t="s">
        <v>2380</v>
      </c>
      <c r="F278" s="14" t="s">
        <v>2380</v>
      </c>
      <c r="G278" s="14" t="s">
        <v>2380</v>
      </c>
      <c r="H278" s="14">
        <v>2</v>
      </c>
      <c r="I278" s="14" t="s">
        <v>2383</v>
      </c>
      <c r="J278" s="14" t="s">
        <v>8392</v>
      </c>
      <c r="K278" s="14" t="s">
        <v>8399</v>
      </c>
      <c r="L278" s="60">
        <v>26610</v>
      </c>
      <c r="M278" s="86">
        <v>32765.33</v>
      </c>
      <c r="N278" s="14" t="s">
        <v>11</v>
      </c>
      <c r="O278" s="14" t="s">
        <v>11</v>
      </c>
      <c r="P278" s="14" t="s">
        <v>23</v>
      </c>
      <c r="Q278" s="14">
        <v>51</v>
      </c>
    </row>
    <row r="279" spans="1:17" x14ac:dyDescent="0.35">
      <c r="A279" s="14" t="s">
        <v>2094</v>
      </c>
      <c r="B279" s="39" t="s">
        <v>7474</v>
      </c>
      <c r="C279" s="14">
        <v>28.34</v>
      </c>
      <c r="D279" s="14">
        <v>8.18</v>
      </c>
      <c r="E279" s="14" t="s">
        <v>2380</v>
      </c>
      <c r="F279" s="14" t="s">
        <v>2380</v>
      </c>
      <c r="G279" s="14" t="s">
        <v>2380</v>
      </c>
      <c r="H279" s="14">
        <v>0</v>
      </c>
      <c r="I279" s="14" t="s">
        <v>2383</v>
      </c>
      <c r="J279" s="14" t="s">
        <v>8392</v>
      </c>
      <c r="K279" s="14" t="s">
        <v>8397</v>
      </c>
      <c r="L279" s="60">
        <v>27369</v>
      </c>
      <c r="M279" s="86">
        <v>32760.48</v>
      </c>
      <c r="N279" s="14" t="s">
        <v>16</v>
      </c>
      <c r="O279" s="14" t="s">
        <v>16</v>
      </c>
      <c r="P279" s="14" t="s">
        <v>42</v>
      </c>
      <c r="Q279" s="14">
        <v>49</v>
      </c>
    </row>
    <row r="280" spans="1:17" x14ac:dyDescent="0.35">
      <c r="A280" s="14" t="s">
        <v>2093</v>
      </c>
      <c r="B280" s="39" t="s">
        <v>5188</v>
      </c>
      <c r="C280" s="14">
        <v>17.765000000000001</v>
      </c>
      <c r="D280" s="14">
        <v>5.62</v>
      </c>
      <c r="E280" s="14" t="s">
        <v>2380</v>
      </c>
      <c r="F280" s="14" t="s">
        <v>2380</v>
      </c>
      <c r="G280" s="14" t="s">
        <v>2380</v>
      </c>
      <c r="H280" s="14">
        <v>0</v>
      </c>
      <c r="I280" s="14" t="s">
        <v>2383</v>
      </c>
      <c r="J280" s="14" t="s">
        <v>8394</v>
      </c>
      <c r="K280" s="14" t="s">
        <v>8398</v>
      </c>
      <c r="L280" s="60">
        <v>33063</v>
      </c>
      <c r="M280" s="86">
        <v>32734.19</v>
      </c>
      <c r="N280" s="14" t="s">
        <v>11</v>
      </c>
      <c r="O280" s="14" t="s">
        <v>16</v>
      </c>
      <c r="P280" s="14" t="s">
        <v>23</v>
      </c>
      <c r="Q280" s="14">
        <v>33</v>
      </c>
    </row>
    <row r="281" spans="1:17" x14ac:dyDescent="0.35">
      <c r="A281" s="14" t="s">
        <v>2092</v>
      </c>
      <c r="B281" s="39" t="s">
        <v>7475</v>
      </c>
      <c r="C281" s="14">
        <v>36.119999999999997</v>
      </c>
      <c r="D281" s="14">
        <v>5.82</v>
      </c>
      <c r="E281" s="14" t="s">
        <v>2380</v>
      </c>
      <c r="F281" s="14" t="s">
        <v>2380</v>
      </c>
      <c r="G281" s="14" t="s">
        <v>2380</v>
      </c>
      <c r="H281" s="14">
        <v>0</v>
      </c>
      <c r="I281" s="14" t="s">
        <v>2383</v>
      </c>
      <c r="J281" s="14" t="s">
        <v>8391</v>
      </c>
      <c r="K281" s="14" t="s">
        <v>8398</v>
      </c>
      <c r="L281" s="60">
        <v>33146</v>
      </c>
      <c r="M281" s="86">
        <v>32716.2</v>
      </c>
      <c r="N281" s="14" t="s">
        <v>16</v>
      </c>
      <c r="O281" s="14" t="s">
        <v>11</v>
      </c>
      <c r="P281" s="14" t="s">
        <v>42</v>
      </c>
      <c r="Q281" s="14">
        <v>33</v>
      </c>
    </row>
    <row r="282" spans="1:17" x14ac:dyDescent="0.35">
      <c r="A282" s="14" t="s">
        <v>2091</v>
      </c>
      <c r="B282" s="39" t="s">
        <v>7476</v>
      </c>
      <c r="C282" s="14">
        <v>23.19</v>
      </c>
      <c r="D282" s="14">
        <v>7.66</v>
      </c>
      <c r="E282" s="14" t="s">
        <v>2380</v>
      </c>
      <c r="F282" s="14" t="s">
        <v>2380</v>
      </c>
      <c r="G282" s="14" t="s">
        <v>2380</v>
      </c>
      <c r="H282" s="14">
        <v>0</v>
      </c>
      <c r="I282" s="14" t="s">
        <v>2383</v>
      </c>
      <c r="J282" s="14" t="s">
        <v>8393</v>
      </c>
      <c r="K282" s="14" t="s">
        <v>8397</v>
      </c>
      <c r="L282" s="60">
        <v>25143</v>
      </c>
      <c r="M282" s="86">
        <v>32686.080000000002</v>
      </c>
      <c r="N282" s="14" t="s">
        <v>11</v>
      </c>
      <c r="O282" s="14" t="s">
        <v>12</v>
      </c>
      <c r="P282" s="14" t="s">
        <v>42</v>
      </c>
      <c r="Q282" s="14">
        <v>55</v>
      </c>
    </row>
    <row r="283" spans="1:17" x14ac:dyDescent="0.35">
      <c r="A283" s="14" t="s">
        <v>2090</v>
      </c>
      <c r="B283" s="39" t="s">
        <v>7477</v>
      </c>
      <c r="C283" s="14">
        <v>35.99</v>
      </c>
      <c r="D283" s="14">
        <v>4.2300000000000004</v>
      </c>
      <c r="E283" s="14" t="s">
        <v>2380</v>
      </c>
      <c r="F283" s="14" t="s">
        <v>2380</v>
      </c>
      <c r="G283" s="14" t="s">
        <v>2380</v>
      </c>
      <c r="H283" s="14">
        <v>0</v>
      </c>
      <c r="I283" s="14" t="s">
        <v>2383</v>
      </c>
      <c r="J283" s="14" t="s">
        <v>8391</v>
      </c>
      <c r="K283" s="14" t="s">
        <v>8398</v>
      </c>
      <c r="L283" s="60">
        <v>33067</v>
      </c>
      <c r="M283" s="86">
        <v>32672.11</v>
      </c>
      <c r="N283" s="14" t="s">
        <v>16</v>
      </c>
      <c r="O283" s="14" t="s">
        <v>16</v>
      </c>
      <c r="P283" s="14" t="s">
        <v>42</v>
      </c>
      <c r="Q283" s="14">
        <v>33</v>
      </c>
    </row>
    <row r="284" spans="1:17" x14ac:dyDescent="0.35">
      <c r="A284" s="14" t="s">
        <v>2089</v>
      </c>
      <c r="B284" s="39" t="s">
        <v>7478</v>
      </c>
      <c r="C284" s="14">
        <v>30.25</v>
      </c>
      <c r="D284" s="14">
        <v>5.58</v>
      </c>
      <c r="E284" s="14" t="s">
        <v>2380</v>
      </c>
      <c r="F284" s="14" t="s">
        <v>2380</v>
      </c>
      <c r="G284" s="14" t="s">
        <v>2383</v>
      </c>
      <c r="H284" s="14">
        <v>1</v>
      </c>
      <c r="I284" s="14" t="s">
        <v>2383</v>
      </c>
      <c r="J284" s="14" t="s">
        <v>8391</v>
      </c>
      <c r="K284" s="14" t="s">
        <v>8399</v>
      </c>
      <c r="L284" s="60">
        <v>37902</v>
      </c>
      <c r="M284" s="86">
        <v>32548.34</v>
      </c>
      <c r="N284" s="14" t="s">
        <v>16</v>
      </c>
      <c r="O284" s="14" t="s">
        <v>11</v>
      </c>
      <c r="P284" s="14" t="s">
        <v>13</v>
      </c>
      <c r="Q284" s="14">
        <v>20</v>
      </c>
    </row>
    <row r="285" spans="1:17" x14ac:dyDescent="0.35">
      <c r="A285" s="14" t="s">
        <v>2088</v>
      </c>
      <c r="B285" s="39" t="s">
        <v>7479</v>
      </c>
      <c r="C285" s="14">
        <v>26.24</v>
      </c>
      <c r="D285" s="14">
        <v>6.26</v>
      </c>
      <c r="E285" s="14" t="s">
        <v>2383</v>
      </c>
      <c r="F285" s="14" t="s">
        <v>2380</v>
      </c>
      <c r="G285" s="14" t="s">
        <v>2380</v>
      </c>
      <c r="H285" s="14">
        <v>0</v>
      </c>
      <c r="I285" s="14" t="s">
        <v>2383</v>
      </c>
      <c r="J285" s="14" t="s">
        <v>8392</v>
      </c>
      <c r="K285" s="14" t="s">
        <v>8399</v>
      </c>
      <c r="L285" s="60">
        <v>28022</v>
      </c>
      <c r="M285" s="86">
        <v>32485.46</v>
      </c>
      <c r="N285" s="14" t="s">
        <v>11</v>
      </c>
      <c r="O285" s="14" t="s">
        <v>16</v>
      </c>
      <c r="P285" s="14" t="s">
        <v>42</v>
      </c>
      <c r="Q285" s="14">
        <v>47</v>
      </c>
    </row>
    <row r="286" spans="1:17" x14ac:dyDescent="0.35">
      <c r="A286" s="14" t="s">
        <v>2087</v>
      </c>
      <c r="B286" s="39" t="s">
        <v>5194</v>
      </c>
      <c r="C286" s="14">
        <v>31.36</v>
      </c>
      <c r="D286" s="14">
        <v>10.6</v>
      </c>
      <c r="E286" s="14" t="s">
        <v>2383</v>
      </c>
      <c r="F286" s="14" t="s">
        <v>2380</v>
      </c>
      <c r="G286" s="14" t="s">
        <v>2380</v>
      </c>
      <c r="H286" s="14">
        <v>0</v>
      </c>
      <c r="I286" s="14" t="s">
        <v>2383</v>
      </c>
      <c r="J286" s="14" t="s">
        <v>8391</v>
      </c>
      <c r="K286" s="14" t="s">
        <v>8399</v>
      </c>
      <c r="L286" s="60">
        <v>29856</v>
      </c>
      <c r="M286" s="86">
        <v>32462.35</v>
      </c>
      <c r="N286" s="14" t="s">
        <v>11</v>
      </c>
      <c r="O286" s="14" t="s">
        <v>11</v>
      </c>
      <c r="P286" s="14" t="s">
        <v>42</v>
      </c>
      <c r="Q286" s="14">
        <v>42</v>
      </c>
    </row>
    <row r="287" spans="1:17" x14ac:dyDescent="0.35">
      <c r="A287" s="14" t="s">
        <v>2086</v>
      </c>
      <c r="B287" s="39" t="s">
        <v>4769</v>
      </c>
      <c r="C287" s="14">
        <v>25.69</v>
      </c>
      <c r="D287" s="14">
        <v>4.78</v>
      </c>
      <c r="E287" s="14" t="s">
        <v>2383</v>
      </c>
      <c r="F287" s="14" t="s">
        <v>2380</v>
      </c>
      <c r="G287" s="14" t="s">
        <v>2380</v>
      </c>
      <c r="H287" s="14">
        <v>0</v>
      </c>
      <c r="I287" s="14" t="s">
        <v>2383</v>
      </c>
      <c r="J287" s="14" t="s">
        <v>8392</v>
      </c>
      <c r="K287" s="14" t="s">
        <v>8398</v>
      </c>
      <c r="L287" s="60">
        <v>27981</v>
      </c>
      <c r="M287" s="86">
        <v>32430.22</v>
      </c>
      <c r="N287" s="14" t="s">
        <v>11</v>
      </c>
      <c r="O287" s="14" t="s">
        <v>12</v>
      </c>
      <c r="P287" s="14" t="s">
        <v>42</v>
      </c>
      <c r="Q287" s="14">
        <v>47</v>
      </c>
    </row>
    <row r="288" spans="1:17" x14ac:dyDescent="0.35">
      <c r="A288" s="14" t="s">
        <v>2085</v>
      </c>
      <c r="B288" s="39" t="s">
        <v>7480</v>
      </c>
      <c r="C288" s="14">
        <v>25.46</v>
      </c>
      <c r="D288" s="14">
        <v>6.03</v>
      </c>
      <c r="E288" s="14" t="s">
        <v>2380</v>
      </c>
      <c r="F288" s="14" t="s">
        <v>2380</v>
      </c>
      <c r="G288" s="14" t="s">
        <v>2380</v>
      </c>
      <c r="H288" s="14">
        <v>2</v>
      </c>
      <c r="I288" s="14" t="s">
        <v>2383</v>
      </c>
      <c r="J288" s="14" t="s">
        <v>8392</v>
      </c>
      <c r="K288" s="14" t="s">
        <v>8399</v>
      </c>
      <c r="L288" s="60">
        <v>26591</v>
      </c>
      <c r="M288" s="86">
        <v>32428.63</v>
      </c>
      <c r="N288" s="14" t="s">
        <v>11</v>
      </c>
      <c r="O288" s="14" t="s">
        <v>11</v>
      </c>
      <c r="P288" s="14" t="s">
        <v>42</v>
      </c>
      <c r="Q288" s="14">
        <v>51</v>
      </c>
    </row>
    <row r="289" spans="1:17" x14ac:dyDescent="0.35">
      <c r="A289" s="14" t="s">
        <v>2084</v>
      </c>
      <c r="B289" s="39" t="s">
        <v>5086</v>
      </c>
      <c r="C289" s="14">
        <v>31.83</v>
      </c>
      <c r="D289" s="14">
        <v>11.55</v>
      </c>
      <c r="E289" s="14" t="s">
        <v>2383</v>
      </c>
      <c r="F289" s="14" t="s">
        <v>2380</v>
      </c>
      <c r="G289" s="14" t="s">
        <v>2380</v>
      </c>
      <c r="H289" s="14">
        <v>1</v>
      </c>
      <c r="I289" s="14" t="s">
        <v>2383</v>
      </c>
      <c r="J289" s="14" t="s">
        <v>8391</v>
      </c>
      <c r="K289" s="14" t="s">
        <v>8397</v>
      </c>
      <c r="L289" s="60">
        <v>31748</v>
      </c>
      <c r="M289" s="86">
        <v>32288.49</v>
      </c>
      <c r="N289" s="14" t="s">
        <v>11</v>
      </c>
      <c r="O289" s="14" t="s">
        <v>11</v>
      </c>
      <c r="P289" s="14" t="s">
        <v>42</v>
      </c>
      <c r="Q289" s="14">
        <v>37</v>
      </c>
    </row>
    <row r="290" spans="1:17" x14ac:dyDescent="0.35">
      <c r="A290" s="14" t="s">
        <v>2083</v>
      </c>
      <c r="B290" s="39" t="s">
        <v>4869</v>
      </c>
      <c r="C290" s="14">
        <v>24.43</v>
      </c>
      <c r="D290" s="14">
        <v>7.59</v>
      </c>
      <c r="E290" s="14" t="s">
        <v>2383</v>
      </c>
      <c r="F290" s="14" t="s">
        <v>2380</v>
      </c>
      <c r="G290" s="14" t="s">
        <v>2380</v>
      </c>
      <c r="H290" s="14">
        <v>1</v>
      </c>
      <c r="I290" s="14" t="s">
        <v>2383</v>
      </c>
      <c r="J290" s="14" t="s">
        <v>8393</v>
      </c>
      <c r="K290" s="14" t="s">
        <v>8397</v>
      </c>
      <c r="L290" s="60">
        <v>27745</v>
      </c>
      <c r="M290" s="86">
        <v>32259.96</v>
      </c>
      <c r="N290" s="14" t="s">
        <v>11</v>
      </c>
      <c r="O290" s="14" t="s">
        <v>12</v>
      </c>
      <c r="P290" s="14" t="s">
        <v>23</v>
      </c>
      <c r="Q290" s="14">
        <v>48</v>
      </c>
    </row>
    <row r="291" spans="1:17" x14ac:dyDescent="0.35">
      <c r="A291" s="14" t="s">
        <v>2082</v>
      </c>
      <c r="B291" s="39" t="s">
        <v>5113</v>
      </c>
      <c r="C291" s="14">
        <v>41.9</v>
      </c>
      <c r="D291" s="14">
        <v>4.26</v>
      </c>
      <c r="E291" s="14" t="s">
        <v>2380</v>
      </c>
      <c r="F291" s="14" t="s">
        <v>2380</v>
      </c>
      <c r="G291" s="14" t="s">
        <v>2380</v>
      </c>
      <c r="H291" s="14">
        <v>0</v>
      </c>
      <c r="I291" s="14" t="s">
        <v>2383</v>
      </c>
      <c r="J291" s="14" t="s">
        <v>8391</v>
      </c>
      <c r="K291" s="14" t="s">
        <v>8398</v>
      </c>
      <c r="L291" s="60">
        <v>34585</v>
      </c>
      <c r="M291" s="86">
        <v>32222.81</v>
      </c>
      <c r="N291" s="14" t="s">
        <v>11</v>
      </c>
      <c r="O291" s="14" t="s">
        <v>16</v>
      </c>
      <c r="P291" s="14" t="s">
        <v>42</v>
      </c>
      <c r="Q291" s="14">
        <v>29</v>
      </c>
    </row>
    <row r="292" spans="1:17" x14ac:dyDescent="0.35">
      <c r="A292" s="14" t="s">
        <v>2081</v>
      </c>
      <c r="B292" s="39" t="s">
        <v>7481</v>
      </c>
      <c r="C292" s="14">
        <v>22.88</v>
      </c>
      <c r="D292" s="14">
        <v>5.9</v>
      </c>
      <c r="E292" s="14" t="s">
        <v>2383</v>
      </c>
      <c r="F292" s="14" t="s">
        <v>2380</v>
      </c>
      <c r="G292" s="14" t="s">
        <v>2383</v>
      </c>
      <c r="H292" s="14">
        <v>1</v>
      </c>
      <c r="I292" s="14" t="s">
        <v>2383</v>
      </c>
      <c r="J292" s="14" t="s">
        <v>8393</v>
      </c>
      <c r="K292" s="14" t="s">
        <v>8398</v>
      </c>
      <c r="L292" s="60">
        <v>25457</v>
      </c>
      <c r="M292" s="86">
        <v>32192.76</v>
      </c>
      <c r="N292" s="14" t="s">
        <v>16</v>
      </c>
      <c r="O292" s="14" t="s">
        <v>11</v>
      </c>
      <c r="P292" s="14" t="s">
        <v>42</v>
      </c>
      <c r="Q292" s="14">
        <v>54</v>
      </c>
    </row>
    <row r="293" spans="1:17" x14ac:dyDescent="0.35">
      <c r="A293" s="14" t="s">
        <v>2080</v>
      </c>
      <c r="B293" s="39" t="s">
        <v>7482</v>
      </c>
      <c r="C293" s="14">
        <v>29.734999999999999</v>
      </c>
      <c r="D293" s="14">
        <v>7.79</v>
      </c>
      <c r="E293" s="14" t="s">
        <v>2380</v>
      </c>
      <c r="F293" s="14" t="s">
        <v>2380</v>
      </c>
      <c r="G293" s="14" t="s">
        <v>2380</v>
      </c>
      <c r="H293" s="14">
        <v>0</v>
      </c>
      <c r="I293" s="14" t="s">
        <v>2380</v>
      </c>
      <c r="J293" s="14" t="s">
        <v>8392</v>
      </c>
      <c r="K293" s="14" t="s">
        <v>8399</v>
      </c>
      <c r="L293" s="60">
        <v>28804</v>
      </c>
      <c r="M293" s="86">
        <v>32108.66</v>
      </c>
      <c r="N293" s="14" t="s">
        <v>16</v>
      </c>
      <c r="O293" s="14" t="s">
        <v>12</v>
      </c>
      <c r="P293" s="14" t="s">
        <v>356</v>
      </c>
      <c r="Q293" s="14">
        <v>45</v>
      </c>
    </row>
    <row r="294" spans="1:17" x14ac:dyDescent="0.35">
      <c r="A294" s="14" t="s">
        <v>2079</v>
      </c>
      <c r="B294" s="39" t="s">
        <v>5205</v>
      </c>
      <c r="C294" s="14">
        <v>40.74</v>
      </c>
      <c r="D294" s="14">
        <v>5.28</v>
      </c>
      <c r="E294" s="14" t="s">
        <v>2380</v>
      </c>
      <c r="F294" s="14" t="s">
        <v>2380</v>
      </c>
      <c r="G294" s="14" t="s">
        <v>2383</v>
      </c>
      <c r="H294" s="14">
        <v>1</v>
      </c>
      <c r="I294" s="14" t="s">
        <v>2383</v>
      </c>
      <c r="J294" s="14" t="s">
        <v>8391</v>
      </c>
      <c r="K294" s="14" t="s">
        <v>8398</v>
      </c>
      <c r="L294" s="60">
        <v>34225</v>
      </c>
      <c r="M294" s="86">
        <v>32086.21</v>
      </c>
      <c r="N294" s="14" t="s">
        <v>16</v>
      </c>
      <c r="O294" s="14" t="s">
        <v>12</v>
      </c>
      <c r="P294" s="14" t="s">
        <v>42</v>
      </c>
      <c r="Q294" s="14">
        <v>30</v>
      </c>
    </row>
    <row r="295" spans="1:17" x14ac:dyDescent="0.35">
      <c r="A295" s="14" t="s">
        <v>2078</v>
      </c>
      <c r="B295" s="39" t="s">
        <v>7483</v>
      </c>
      <c r="C295" s="14">
        <v>24.14</v>
      </c>
      <c r="D295" s="14">
        <v>5.87</v>
      </c>
      <c r="E295" s="14" t="s">
        <v>2380</v>
      </c>
      <c r="F295" s="14" t="s">
        <v>2380</v>
      </c>
      <c r="G295" s="14" t="s">
        <v>2380</v>
      </c>
      <c r="H295" s="14">
        <v>2</v>
      </c>
      <c r="I295" s="14" t="s">
        <v>2383</v>
      </c>
      <c r="J295" s="14" t="s">
        <v>8393</v>
      </c>
      <c r="K295" s="14" t="s">
        <v>8398</v>
      </c>
      <c r="L295" s="60">
        <v>26563</v>
      </c>
      <c r="M295" s="86">
        <v>31980.89</v>
      </c>
      <c r="N295" s="14" t="s">
        <v>11</v>
      </c>
      <c r="O295" s="14" t="s">
        <v>16</v>
      </c>
      <c r="P295" s="14" t="s">
        <v>42</v>
      </c>
      <c r="Q295" s="14">
        <v>51</v>
      </c>
    </row>
    <row r="296" spans="1:17" x14ac:dyDescent="0.35">
      <c r="A296" s="14" t="s">
        <v>2077</v>
      </c>
      <c r="B296" s="39" t="s">
        <v>7484</v>
      </c>
      <c r="C296" s="14">
        <v>25.15</v>
      </c>
      <c r="D296" s="14">
        <v>9.08</v>
      </c>
      <c r="E296" s="14" t="s">
        <v>2383</v>
      </c>
      <c r="F296" s="14" t="s">
        <v>2380</v>
      </c>
      <c r="G296" s="14" t="s">
        <v>2380</v>
      </c>
      <c r="H296" s="14">
        <v>1</v>
      </c>
      <c r="I296" s="14" t="s">
        <v>2383</v>
      </c>
      <c r="J296" s="14" t="s">
        <v>8392</v>
      </c>
      <c r="K296" s="14" t="s">
        <v>8399</v>
      </c>
      <c r="L296" s="60">
        <v>27662</v>
      </c>
      <c r="M296" s="86">
        <v>31897.1</v>
      </c>
      <c r="N296" s="14" t="s">
        <v>11</v>
      </c>
      <c r="O296" s="14" t="s">
        <v>12</v>
      </c>
      <c r="P296" s="14" t="s">
        <v>42</v>
      </c>
      <c r="Q296" s="14">
        <v>48</v>
      </c>
    </row>
    <row r="297" spans="1:17" x14ac:dyDescent="0.35">
      <c r="A297" s="14" t="s">
        <v>2076</v>
      </c>
      <c r="B297" s="39" t="s">
        <v>5210</v>
      </c>
      <c r="C297" s="14">
        <v>28.71</v>
      </c>
      <c r="D297" s="14">
        <v>5.2</v>
      </c>
      <c r="E297" s="14" t="s">
        <v>2380</v>
      </c>
      <c r="F297" s="14" t="s">
        <v>2380</v>
      </c>
      <c r="G297" s="14" t="s">
        <v>2380</v>
      </c>
      <c r="H297" s="14">
        <v>1</v>
      </c>
      <c r="I297" s="14" t="s">
        <v>2383</v>
      </c>
      <c r="J297" s="14" t="s">
        <v>8392</v>
      </c>
      <c r="K297" s="14" t="s">
        <v>8399</v>
      </c>
      <c r="L297" s="60">
        <v>30935</v>
      </c>
      <c r="M297" s="86">
        <v>31743.919999999998</v>
      </c>
      <c r="N297" s="14" t="s">
        <v>11</v>
      </c>
      <c r="O297" s="14" t="s">
        <v>16</v>
      </c>
      <c r="P297" s="14" t="s">
        <v>42</v>
      </c>
      <c r="Q297" s="14">
        <v>39</v>
      </c>
    </row>
    <row r="298" spans="1:17" x14ac:dyDescent="0.35">
      <c r="A298" s="14" t="s">
        <v>2075</v>
      </c>
      <c r="B298" s="39" t="s">
        <v>5212</v>
      </c>
      <c r="C298" s="14">
        <v>23</v>
      </c>
      <c r="D298" s="14">
        <v>5.48</v>
      </c>
      <c r="E298" s="14" t="s">
        <v>2380</v>
      </c>
      <c r="F298" s="14" t="s">
        <v>2380</v>
      </c>
      <c r="G298" s="14" t="s">
        <v>2380</v>
      </c>
      <c r="H298" s="14">
        <v>0</v>
      </c>
      <c r="I298" s="14" t="s">
        <v>2383</v>
      </c>
      <c r="J298" s="14" t="s">
        <v>8393</v>
      </c>
      <c r="K298" s="14" t="s">
        <v>8399</v>
      </c>
      <c r="L298" s="60">
        <v>28412</v>
      </c>
      <c r="M298" s="86">
        <v>31736.7</v>
      </c>
      <c r="N298" s="14" t="s">
        <v>11</v>
      </c>
      <c r="O298" s="14" t="s">
        <v>11</v>
      </c>
      <c r="P298" s="14" t="s">
        <v>23</v>
      </c>
      <c r="Q298" s="14">
        <v>46</v>
      </c>
    </row>
    <row r="299" spans="1:17" x14ac:dyDescent="0.35">
      <c r="A299" s="14" t="s">
        <v>2074</v>
      </c>
      <c r="B299" s="39" t="s">
        <v>7485</v>
      </c>
      <c r="C299" s="14">
        <v>36.86</v>
      </c>
      <c r="D299" s="14">
        <v>11.95</v>
      </c>
      <c r="E299" s="14" t="s">
        <v>2380</v>
      </c>
      <c r="F299" s="14" t="s">
        <v>2380</v>
      </c>
      <c r="G299" s="14" t="s">
        <v>2380</v>
      </c>
      <c r="H299" s="14">
        <v>0</v>
      </c>
      <c r="I299" s="14" t="s">
        <v>2380</v>
      </c>
      <c r="J299" s="14" t="s">
        <v>8391</v>
      </c>
      <c r="K299" s="14" t="s">
        <v>8397</v>
      </c>
      <c r="L299" s="60">
        <v>22263</v>
      </c>
      <c r="M299" s="86">
        <v>31620</v>
      </c>
      <c r="N299" s="14" t="s">
        <v>11</v>
      </c>
      <c r="O299" s="14" t="s">
        <v>16</v>
      </c>
      <c r="P299" s="14" t="s">
        <v>247</v>
      </c>
      <c r="Q299" s="14">
        <v>63</v>
      </c>
    </row>
    <row r="300" spans="1:17" x14ac:dyDescent="0.35">
      <c r="A300" s="14" t="s">
        <v>2073</v>
      </c>
      <c r="B300" s="39" t="s">
        <v>7486</v>
      </c>
      <c r="C300" s="14">
        <v>24.25</v>
      </c>
      <c r="D300" s="14">
        <v>8.6999999999999993</v>
      </c>
      <c r="E300" s="14" t="s">
        <v>2383</v>
      </c>
      <c r="F300" s="14" t="s">
        <v>2380</v>
      </c>
      <c r="G300" s="14" t="s">
        <v>2380</v>
      </c>
      <c r="H300" s="14">
        <v>1</v>
      </c>
      <c r="I300" s="14" t="s">
        <v>2383</v>
      </c>
      <c r="J300" s="14" t="s">
        <v>8393</v>
      </c>
      <c r="K300" s="14" t="s">
        <v>8397</v>
      </c>
      <c r="L300" s="60">
        <v>27696</v>
      </c>
      <c r="M300" s="86">
        <v>31591.82</v>
      </c>
      <c r="N300" s="14" t="s">
        <v>11</v>
      </c>
      <c r="O300" s="14" t="s">
        <v>16</v>
      </c>
      <c r="P300" s="14" t="s">
        <v>42</v>
      </c>
      <c r="Q300" s="14">
        <v>48</v>
      </c>
    </row>
    <row r="301" spans="1:17" x14ac:dyDescent="0.35">
      <c r="A301" s="14" t="s">
        <v>2072</v>
      </c>
      <c r="B301" s="39" t="s">
        <v>5217</v>
      </c>
      <c r="C301" s="14">
        <v>23.85</v>
      </c>
      <c r="D301" s="14">
        <v>7.84</v>
      </c>
      <c r="E301" s="14" t="s">
        <v>2380</v>
      </c>
      <c r="F301" s="14" t="s">
        <v>2380</v>
      </c>
      <c r="G301" s="14" t="s">
        <v>2380</v>
      </c>
      <c r="H301" s="14">
        <v>0</v>
      </c>
      <c r="I301" s="14" t="s">
        <v>2383</v>
      </c>
      <c r="J301" s="14" t="s">
        <v>8393</v>
      </c>
      <c r="K301" s="14" t="s">
        <v>8399</v>
      </c>
      <c r="L301" s="60">
        <v>27310</v>
      </c>
      <c r="M301" s="86">
        <v>31368.81</v>
      </c>
      <c r="N301" s="14" t="s">
        <v>11</v>
      </c>
      <c r="O301" s="14" t="s">
        <v>12</v>
      </c>
      <c r="P301" s="14" t="s">
        <v>42</v>
      </c>
      <c r="Q301" s="14">
        <v>49</v>
      </c>
    </row>
    <row r="302" spans="1:17" x14ac:dyDescent="0.35">
      <c r="A302" s="14" t="s">
        <v>2071</v>
      </c>
      <c r="B302" s="39" t="s">
        <v>5218</v>
      </c>
      <c r="C302" s="14">
        <v>40.020000000000003</v>
      </c>
      <c r="D302" s="14">
        <v>5.19</v>
      </c>
      <c r="E302" s="14" t="s">
        <v>2383</v>
      </c>
      <c r="F302" s="14" t="s">
        <v>2380</v>
      </c>
      <c r="G302" s="14" t="s">
        <v>2380</v>
      </c>
      <c r="H302" s="14">
        <v>1</v>
      </c>
      <c r="I302" s="14" t="s">
        <v>2383</v>
      </c>
      <c r="J302" s="14" t="s">
        <v>8391</v>
      </c>
      <c r="K302" s="14" t="s">
        <v>8398</v>
      </c>
      <c r="L302" s="60">
        <v>34969</v>
      </c>
      <c r="M302" s="86">
        <v>31328.27</v>
      </c>
      <c r="N302" s="14" t="s">
        <v>11</v>
      </c>
      <c r="O302" s="14" t="s">
        <v>11</v>
      </c>
      <c r="P302" s="14" t="s">
        <v>42</v>
      </c>
      <c r="Q302" s="14">
        <v>28</v>
      </c>
    </row>
    <row r="303" spans="1:17" x14ac:dyDescent="0.35">
      <c r="A303" s="14" t="s">
        <v>2070</v>
      </c>
      <c r="B303" s="39" t="s">
        <v>4891</v>
      </c>
      <c r="C303" s="14">
        <v>19.170000000000002</v>
      </c>
      <c r="D303" s="14">
        <v>8.41</v>
      </c>
      <c r="E303" s="14" t="s">
        <v>2380</v>
      </c>
      <c r="F303" s="14" t="s">
        <v>2380</v>
      </c>
      <c r="G303" s="14" t="s">
        <v>2380</v>
      </c>
      <c r="H303" s="14">
        <v>0</v>
      </c>
      <c r="I303" s="14" t="s">
        <v>2383</v>
      </c>
      <c r="J303" s="14" t="s">
        <v>8393</v>
      </c>
      <c r="K303" s="14" t="s">
        <v>8397</v>
      </c>
      <c r="L303" s="60">
        <v>25028</v>
      </c>
      <c r="M303" s="86">
        <v>31322.53</v>
      </c>
      <c r="N303" s="14" t="s">
        <v>11</v>
      </c>
      <c r="O303" s="14" t="s">
        <v>16</v>
      </c>
      <c r="P303" s="14" t="s">
        <v>42</v>
      </c>
      <c r="Q303" s="14">
        <v>55</v>
      </c>
    </row>
    <row r="304" spans="1:17" x14ac:dyDescent="0.35">
      <c r="A304" s="14" t="s">
        <v>2069</v>
      </c>
      <c r="B304" s="39" t="s">
        <v>7487</v>
      </c>
      <c r="C304" s="14">
        <v>43.53</v>
      </c>
      <c r="D304" s="14">
        <v>5.86</v>
      </c>
      <c r="E304" s="14" t="s">
        <v>2383</v>
      </c>
      <c r="F304" s="14" t="s">
        <v>2382</v>
      </c>
      <c r="G304" s="14" t="s">
        <v>2380</v>
      </c>
      <c r="H304" s="14">
        <v>2</v>
      </c>
      <c r="I304" s="14" t="s">
        <v>2383</v>
      </c>
      <c r="J304" s="14" t="s">
        <v>8391</v>
      </c>
      <c r="K304" s="14" t="s">
        <v>8398</v>
      </c>
      <c r="L304" s="60">
        <v>36729</v>
      </c>
      <c r="M304" s="86">
        <v>31234.560000000001</v>
      </c>
      <c r="N304" s="14" t="s">
        <v>16</v>
      </c>
      <c r="O304" s="14" t="s">
        <v>16</v>
      </c>
      <c r="P304" s="14" t="s">
        <v>42</v>
      </c>
      <c r="Q304" s="14">
        <v>23</v>
      </c>
    </row>
    <row r="305" spans="1:17" x14ac:dyDescent="0.35">
      <c r="A305" s="14" t="s">
        <v>2068</v>
      </c>
      <c r="B305" s="39" t="s">
        <v>5222</v>
      </c>
      <c r="C305" s="14">
        <v>46.06</v>
      </c>
      <c r="D305" s="14">
        <v>4.18</v>
      </c>
      <c r="E305" s="14" t="s">
        <v>2380</v>
      </c>
      <c r="F305" s="14" t="s">
        <v>2382</v>
      </c>
      <c r="G305" s="14" t="s">
        <v>2380</v>
      </c>
      <c r="H305" s="14">
        <v>1</v>
      </c>
      <c r="I305" s="14" t="s">
        <v>2383</v>
      </c>
      <c r="J305" s="14" t="s">
        <v>8391</v>
      </c>
      <c r="K305" s="14" t="s">
        <v>8398</v>
      </c>
      <c r="L305" s="60">
        <v>38300</v>
      </c>
      <c r="M305" s="86">
        <v>31196.61</v>
      </c>
      <c r="N305" s="14" t="s">
        <v>11</v>
      </c>
      <c r="O305" s="14" t="s">
        <v>16</v>
      </c>
      <c r="P305" s="14" t="s">
        <v>42</v>
      </c>
      <c r="Q305" s="14">
        <v>19</v>
      </c>
    </row>
    <row r="306" spans="1:17" x14ac:dyDescent="0.35">
      <c r="A306" s="14" t="s">
        <v>2067</v>
      </c>
      <c r="B306" s="39" t="s">
        <v>5224</v>
      </c>
      <c r="C306" s="14">
        <v>29.92</v>
      </c>
      <c r="D306" s="14">
        <v>11.99</v>
      </c>
      <c r="E306" s="14" t="s">
        <v>2383</v>
      </c>
      <c r="F306" s="14" t="s">
        <v>2380</v>
      </c>
      <c r="G306" s="14" t="s">
        <v>2380</v>
      </c>
      <c r="H306" s="14">
        <v>2</v>
      </c>
      <c r="I306" s="14" t="s">
        <v>2383</v>
      </c>
      <c r="J306" s="14" t="s">
        <v>8392</v>
      </c>
      <c r="K306" s="14" t="s">
        <v>8397</v>
      </c>
      <c r="L306" s="60">
        <v>22533</v>
      </c>
      <c r="M306" s="86">
        <v>30942.19</v>
      </c>
      <c r="N306" s="14" t="s">
        <v>11</v>
      </c>
      <c r="O306" s="14" t="s">
        <v>11</v>
      </c>
      <c r="P306" s="14" t="s">
        <v>13</v>
      </c>
      <c r="Q306" s="14">
        <v>62</v>
      </c>
    </row>
    <row r="307" spans="1:17" x14ac:dyDescent="0.35">
      <c r="A307" s="14" t="s">
        <v>2066</v>
      </c>
      <c r="B307" s="39" t="s">
        <v>7488</v>
      </c>
      <c r="C307" s="14">
        <v>28.46</v>
      </c>
      <c r="D307" s="14">
        <v>4.8499999999999996</v>
      </c>
      <c r="E307" s="14" t="s">
        <v>2383</v>
      </c>
      <c r="F307" s="14" t="s">
        <v>2380</v>
      </c>
      <c r="G307" s="14" t="s">
        <v>2380</v>
      </c>
      <c r="H307" s="14">
        <v>1</v>
      </c>
      <c r="I307" s="14" t="s">
        <v>2383</v>
      </c>
      <c r="J307" s="14" t="s">
        <v>8392</v>
      </c>
      <c r="K307" s="14" t="s">
        <v>8399</v>
      </c>
      <c r="L307" s="60">
        <v>32391</v>
      </c>
      <c r="M307" s="86">
        <v>30763.01</v>
      </c>
      <c r="N307" s="14" t="s">
        <v>11</v>
      </c>
      <c r="O307" s="14" t="s">
        <v>16</v>
      </c>
      <c r="P307" s="14" t="s">
        <v>42</v>
      </c>
      <c r="Q307" s="14">
        <v>35</v>
      </c>
    </row>
    <row r="308" spans="1:17" x14ac:dyDescent="0.35">
      <c r="A308" s="14" t="s">
        <v>2065</v>
      </c>
      <c r="B308" s="39" t="s">
        <v>4863</v>
      </c>
      <c r="C308" s="14">
        <v>24.56</v>
      </c>
      <c r="D308" s="14">
        <v>6.18</v>
      </c>
      <c r="E308" s="14" t="s">
        <v>2383</v>
      </c>
      <c r="F308" s="14" t="s">
        <v>2380</v>
      </c>
      <c r="G308" s="14" t="s">
        <v>2383</v>
      </c>
      <c r="H308" s="14">
        <v>1</v>
      </c>
      <c r="I308" s="14" t="s">
        <v>2383</v>
      </c>
      <c r="J308" s="14" t="s">
        <v>8393</v>
      </c>
      <c r="K308" s="14" t="s">
        <v>8398</v>
      </c>
      <c r="L308" s="60">
        <v>30671</v>
      </c>
      <c r="M308" s="86">
        <v>30724.44</v>
      </c>
      <c r="N308" s="14" t="s">
        <v>11</v>
      </c>
      <c r="O308" s="14" t="s">
        <v>12</v>
      </c>
      <c r="P308" s="14" t="s">
        <v>42</v>
      </c>
      <c r="Q308" s="14">
        <v>39</v>
      </c>
    </row>
    <row r="309" spans="1:17" x14ac:dyDescent="0.35">
      <c r="A309" s="14" t="s">
        <v>2064</v>
      </c>
      <c r="B309" s="39" t="s">
        <v>7489</v>
      </c>
      <c r="C309" s="14">
        <v>41.19</v>
      </c>
      <c r="D309" s="14">
        <v>6.37</v>
      </c>
      <c r="E309" s="14" t="s">
        <v>2380</v>
      </c>
      <c r="F309" s="14" t="s">
        <v>2380</v>
      </c>
      <c r="G309" s="14" t="s">
        <v>2380</v>
      </c>
      <c r="H309" s="14">
        <v>0</v>
      </c>
      <c r="I309" s="14" t="s">
        <v>2383</v>
      </c>
      <c r="J309" s="14" t="s">
        <v>8391</v>
      </c>
      <c r="K309" s="14" t="s">
        <v>8399</v>
      </c>
      <c r="L309" s="60">
        <v>36424</v>
      </c>
      <c r="M309" s="86">
        <v>30697.71</v>
      </c>
      <c r="N309" s="14" t="s">
        <v>16</v>
      </c>
      <c r="O309" s="14" t="s">
        <v>11</v>
      </c>
      <c r="P309" s="14" t="s">
        <v>42</v>
      </c>
      <c r="Q309" s="14">
        <v>24</v>
      </c>
    </row>
    <row r="310" spans="1:17" x14ac:dyDescent="0.35">
      <c r="A310" s="14" t="s">
        <v>2063</v>
      </c>
      <c r="B310" s="39" t="s">
        <v>5228</v>
      </c>
      <c r="C310" s="14">
        <v>18.63</v>
      </c>
      <c r="D310" s="14">
        <v>9.81</v>
      </c>
      <c r="E310" s="14" t="s">
        <v>2383</v>
      </c>
      <c r="F310" s="14" t="s">
        <v>2380</v>
      </c>
      <c r="G310" s="14" t="s">
        <v>2380</v>
      </c>
      <c r="H310" s="14">
        <v>2</v>
      </c>
      <c r="I310" s="14" t="s">
        <v>2383</v>
      </c>
      <c r="J310" s="14" t="s">
        <v>8393</v>
      </c>
      <c r="K310" s="14" t="s">
        <v>8397</v>
      </c>
      <c r="L310" s="60">
        <v>25883</v>
      </c>
      <c r="M310" s="86">
        <v>30625.65</v>
      </c>
      <c r="N310" s="14" t="s">
        <v>11</v>
      </c>
      <c r="O310" s="14" t="s">
        <v>12</v>
      </c>
      <c r="P310" s="14" t="s">
        <v>42</v>
      </c>
      <c r="Q310" s="14">
        <v>53</v>
      </c>
    </row>
    <row r="311" spans="1:17" x14ac:dyDescent="0.35">
      <c r="A311" s="14" t="s">
        <v>2062</v>
      </c>
      <c r="B311" s="39" t="s">
        <v>5230</v>
      </c>
      <c r="C311" s="14">
        <v>26.26</v>
      </c>
      <c r="D311" s="14">
        <v>11.8</v>
      </c>
      <c r="E311" s="14" t="s">
        <v>2383</v>
      </c>
      <c r="F311" s="14" t="s">
        <v>2380</v>
      </c>
      <c r="G311" s="14" t="s">
        <v>2380</v>
      </c>
      <c r="H311" s="14">
        <v>1</v>
      </c>
      <c r="I311" s="14" t="s">
        <v>2383</v>
      </c>
      <c r="J311" s="14" t="s">
        <v>8392</v>
      </c>
      <c r="K311" s="14" t="s">
        <v>8397</v>
      </c>
      <c r="L311" s="60">
        <v>31634</v>
      </c>
      <c r="M311" s="86">
        <v>30530.5</v>
      </c>
      <c r="N311" s="14" t="s">
        <v>11</v>
      </c>
      <c r="O311" s="14" t="s">
        <v>16</v>
      </c>
      <c r="P311" s="14" t="s">
        <v>42</v>
      </c>
      <c r="Q311" s="14">
        <v>37</v>
      </c>
    </row>
    <row r="312" spans="1:17" x14ac:dyDescent="0.35">
      <c r="A312" s="14" t="s">
        <v>2061</v>
      </c>
      <c r="B312" s="39" t="s">
        <v>7490</v>
      </c>
      <c r="C312" s="14">
        <v>22.37</v>
      </c>
      <c r="D312" s="14">
        <v>5.86</v>
      </c>
      <c r="E312" s="14" t="s">
        <v>2383</v>
      </c>
      <c r="F312" s="14" t="s">
        <v>2380</v>
      </c>
      <c r="G312" s="14" t="s">
        <v>2383</v>
      </c>
      <c r="H312" s="14">
        <v>1</v>
      </c>
      <c r="I312" s="14" t="s">
        <v>2383</v>
      </c>
      <c r="J312" s="14" t="s">
        <v>8393</v>
      </c>
      <c r="K312" s="14" t="s">
        <v>8399</v>
      </c>
      <c r="L312" s="60">
        <v>30562</v>
      </c>
      <c r="M312" s="86">
        <v>30457.37</v>
      </c>
      <c r="N312" s="14" t="s">
        <v>11</v>
      </c>
      <c r="O312" s="14" t="s">
        <v>16</v>
      </c>
      <c r="P312" s="14" t="s">
        <v>23</v>
      </c>
      <c r="Q312" s="14">
        <v>40</v>
      </c>
    </row>
    <row r="313" spans="1:17" x14ac:dyDescent="0.35">
      <c r="A313" s="14" t="s">
        <v>2060</v>
      </c>
      <c r="B313" s="39" t="s">
        <v>7491</v>
      </c>
      <c r="C313" s="14">
        <v>39.619999999999997</v>
      </c>
      <c r="D313" s="14">
        <v>4.28</v>
      </c>
      <c r="E313" s="14" t="s">
        <v>2380</v>
      </c>
      <c r="F313" s="14" t="s">
        <v>2380</v>
      </c>
      <c r="G313" s="14" t="s">
        <v>2380</v>
      </c>
      <c r="H313" s="14">
        <v>1</v>
      </c>
      <c r="I313" s="14" t="s">
        <v>2383</v>
      </c>
      <c r="J313" s="14" t="s">
        <v>8391</v>
      </c>
      <c r="K313" s="14" t="s">
        <v>8399</v>
      </c>
      <c r="L313" s="60">
        <v>36096</v>
      </c>
      <c r="M313" s="86">
        <v>30422.03</v>
      </c>
      <c r="N313" s="14" t="s">
        <v>11</v>
      </c>
      <c r="O313" s="14" t="s">
        <v>12</v>
      </c>
      <c r="P313" s="14" t="s">
        <v>42</v>
      </c>
      <c r="Q313" s="14">
        <v>25</v>
      </c>
    </row>
    <row r="314" spans="1:17" x14ac:dyDescent="0.35">
      <c r="A314" s="14" t="s">
        <v>2059</v>
      </c>
      <c r="B314" s="39" t="s">
        <v>7492</v>
      </c>
      <c r="C314" s="14">
        <v>18.329999999999998</v>
      </c>
      <c r="D314" s="14">
        <v>4.16</v>
      </c>
      <c r="E314" s="14" t="s">
        <v>2383</v>
      </c>
      <c r="F314" s="14" t="s">
        <v>2380</v>
      </c>
      <c r="G314" s="14" t="s">
        <v>2380</v>
      </c>
      <c r="H314" s="14">
        <v>0</v>
      </c>
      <c r="I314" s="14" t="s">
        <v>2383</v>
      </c>
      <c r="J314" s="14" t="s">
        <v>8394</v>
      </c>
      <c r="K314" s="14" t="s">
        <v>8398</v>
      </c>
      <c r="L314" s="60">
        <v>28006</v>
      </c>
      <c r="M314" s="86">
        <v>30409.53</v>
      </c>
      <c r="N314" s="14" t="s">
        <v>11</v>
      </c>
      <c r="O314" s="14" t="s">
        <v>12</v>
      </c>
      <c r="P314" s="14" t="s">
        <v>23</v>
      </c>
      <c r="Q314" s="14">
        <v>47</v>
      </c>
    </row>
    <row r="315" spans="1:17" x14ac:dyDescent="0.35">
      <c r="A315" s="14" t="s">
        <v>2058</v>
      </c>
      <c r="B315" s="39" t="s">
        <v>7493</v>
      </c>
      <c r="C315" s="14">
        <v>17.11</v>
      </c>
      <c r="D315" s="14">
        <v>4.9800000000000004</v>
      </c>
      <c r="E315" s="14" t="s">
        <v>2383</v>
      </c>
      <c r="F315" s="14" t="s">
        <v>2380</v>
      </c>
      <c r="G315" s="14" t="s">
        <v>2383</v>
      </c>
      <c r="H315" s="14">
        <v>1</v>
      </c>
      <c r="I315" s="14" t="s">
        <v>2383</v>
      </c>
      <c r="J315" s="14" t="s">
        <v>8394</v>
      </c>
      <c r="K315" s="14" t="s">
        <v>8398</v>
      </c>
      <c r="L315" s="60">
        <v>25414</v>
      </c>
      <c r="M315" s="86">
        <v>30366.93</v>
      </c>
      <c r="N315" s="14" t="s">
        <v>11</v>
      </c>
      <c r="O315" s="14" t="s">
        <v>11</v>
      </c>
      <c r="P315" s="14" t="s">
        <v>42</v>
      </c>
      <c r="Q315" s="14">
        <v>54</v>
      </c>
    </row>
    <row r="316" spans="1:17" x14ac:dyDescent="0.35">
      <c r="A316" s="14" t="s">
        <v>2057</v>
      </c>
      <c r="B316" s="39" t="s">
        <v>7494</v>
      </c>
      <c r="C316" s="14">
        <v>43.5</v>
      </c>
      <c r="D316" s="14">
        <v>6.38</v>
      </c>
      <c r="E316" s="14" t="s">
        <v>2380</v>
      </c>
      <c r="F316" s="14" t="s">
        <v>2382</v>
      </c>
      <c r="G316" s="14" t="s">
        <v>2380</v>
      </c>
      <c r="H316" s="14">
        <v>1</v>
      </c>
      <c r="I316" s="14" t="s">
        <v>2383</v>
      </c>
      <c r="J316" s="14" t="s">
        <v>8391</v>
      </c>
      <c r="K316" s="14" t="s">
        <v>8399</v>
      </c>
      <c r="L316" s="60">
        <v>38139</v>
      </c>
      <c r="M316" s="86">
        <v>30328.27</v>
      </c>
      <c r="N316" s="14" t="s">
        <v>11</v>
      </c>
      <c r="O316" s="14" t="s">
        <v>11</v>
      </c>
      <c r="P316" s="14" t="s">
        <v>42</v>
      </c>
      <c r="Q316" s="14">
        <v>19</v>
      </c>
    </row>
    <row r="317" spans="1:17" x14ac:dyDescent="0.35">
      <c r="A317" s="14" t="s">
        <v>2056</v>
      </c>
      <c r="B317" s="39" t="s">
        <v>5039</v>
      </c>
      <c r="C317" s="14">
        <v>25.364999999999998</v>
      </c>
      <c r="D317" s="14">
        <v>5.19</v>
      </c>
      <c r="E317" s="14" t="s">
        <v>2380</v>
      </c>
      <c r="F317" s="14" t="s">
        <v>2380</v>
      </c>
      <c r="G317" s="14" t="s">
        <v>2380</v>
      </c>
      <c r="H317" s="14">
        <v>2</v>
      </c>
      <c r="I317" s="14" t="s">
        <v>2380</v>
      </c>
      <c r="J317" s="14" t="s">
        <v>8392</v>
      </c>
      <c r="K317" s="14" t="s">
        <v>8399</v>
      </c>
      <c r="L317" s="60">
        <v>26504</v>
      </c>
      <c r="M317" s="86">
        <v>30284.639999999999</v>
      </c>
      <c r="N317" s="14" t="s">
        <v>16</v>
      </c>
      <c r="O317" s="14" t="s">
        <v>16</v>
      </c>
      <c r="P317" s="14" t="s">
        <v>23</v>
      </c>
      <c r="Q317" s="14">
        <v>51</v>
      </c>
    </row>
    <row r="318" spans="1:17" x14ac:dyDescent="0.35">
      <c r="A318" s="14" t="s">
        <v>2055</v>
      </c>
      <c r="B318" s="39" t="s">
        <v>4785</v>
      </c>
      <c r="C318" s="14">
        <v>28.594999999999999</v>
      </c>
      <c r="D318" s="14">
        <v>10.210000000000001</v>
      </c>
      <c r="E318" s="14" t="s">
        <v>2380</v>
      </c>
      <c r="F318" s="14" t="s">
        <v>2380</v>
      </c>
      <c r="G318" s="14" t="s">
        <v>2380</v>
      </c>
      <c r="H318" s="14">
        <v>0</v>
      </c>
      <c r="I318" s="14" t="s">
        <v>2380</v>
      </c>
      <c r="J318" s="14" t="s">
        <v>8392</v>
      </c>
      <c r="K318" s="14" t="s">
        <v>8399</v>
      </c>
      <c r="L318" s="60">
        <v>22904</v>
      </c>
      <c r="M318" s="86">
        <v>30260</v>
      </c>
      <c r="N318" s="14" t="s">
        <v>16</v>
      </c>
      <c r="O318" s="14" t="s">
        <v>16</v>
      </c>
      <c r="P318" s="14" t="s">
        <v>276</v>
      </c>
      <c r="Q318" s="14">
        <v>61</v>
      </c>
    </row>
    <row r="319" spans="1:17" x14ac:dyDescent="0.35">
      <c r="A319" s="14" t="s">
        <v>2054</v>
      </c>
      <c r="B319" s="39" t="s">
        <v>5238</v>
      </c>
      <c r="C319" s="14">
        <v>29.83</v>
      </c>
      <c r="D319" s="14">
        <v>9.6999999999999993</v>
      </c>
      <c r="E319" s="14" t="s">
        <v>2383</v>
      </c>
      <c r="F319" s="14" t="s">
        <v>2380</v>
      </c>
      <c r="G319" s="14" t="s">
        <v>2383</v>
      </c>
      <c r="H319" s="14">
        <v>1</v>
      </c>
      <c r="I319" s="14" t="s">
        <v>2383</v>
      </c>
      <c r="J319" s="14" t="s">
        <v>8392</v>
      </c>
      <c r="K319" s="14" t="s">
        <v>8399</v>
      </c>
      <c r="L319" s="60">
        <v>23267</v>
      </c>
      <c r="M319" s="86">
        <v>30184.94</v>
      </c>
      <c r="N319" s="14" t="s">
        <v>16</v>
      </c>
      <c r="O319" s="14" t="s">
        <v>16</v>
      </c>
      <c r="P319" s="14" t="s">
        <v>276</v>
      </c>
      <c r="Q319" s="14">
        <v>60</v>
      </c>
    </row>
    <row r="320" spans="1:17" x14ac:dyDescent="0.35">
      <c r="A320" s="14" t="s">
        <v>2053</v>
      </c>
      <c r="B320" s="39" t="s">
        <v>7495</v>
      </c>
      <c r="C320" s="14">
        <v>24.7</v>
      </c>
      <c r="D320" s="14">
        <v>10.25</v>
      </c>
      <c r="E320" s="14" t="s">
        <v>2380</v>
      </c>
      <c r="F320" s="14" t="s">
        <v>2380</v>
      </c>
      <c r="G320" s="14" t="s">
        <v>2380</v>
      </c>
      <c r="H320" s="14">
        <v>3</v>
      </c>
      <c r="I320" s="14" t="s">
        <v>2380</v>
      </c>
      <c r="J320" s="14" t="s">
        <v>8393</v>
      </c>
      <c r="K320" s="14" t="s">
        <v>8397</v>
      </c>
      <c r="L320" s="60">
        <v>21408</v>
      </c>
      <c r="M320" s="86">
        <v>30166.62</v>
      </c>
      <c r="N320" s="14" t="s">
        <v>16</v>
      </c>
      <c r="O320" s="14" t="s">
        <v>12</v>
      </c>
      <c r="P320" s="14" t="s">
        <v>23</v>
      </c>
      <c r="Q320" s="14">
        <v>65</v>
      </c>
    </row>
    <row r="321" spans="1:17" x14ac:dyDescent="0.35">
      <c r="A321" s="14" t="s">
        <v>2052</v>
      </c>
      <c r="B321" s="39" t="s">
        <v>7496</v>
      </c>
      <c r="C321" s="14">
        <v>17.940000000000001</v>
      </c>
      <c r="D321" s="14">
        <v>9.77</v>
      </c>
      <c r="E321" s="14" t="s">
        <v>2380</v>
      </c>
      <c r="F321" s="14" t="s">
        <v>2380</v>
      </c>
      <c r="G321" s="14" t="s">
        <v>2380</v>
      </c>
      <c r="H321" s="14">
        <v>0</v>
      </c>
      <c r="I321" s="14" t="s">
        <v>2383</v>
      </c>
      <c r="J321" s="14" t="s">
        <v>8394</v>
      </c>
      <c r="K321" s="14" t="s">
        <v>8397</v>
      </c>
      <c r="L321" s="60">
        <v>26292</v>
      </c>
      <c r="M321" s="86">
        <v>30134.75</v>
      </c>
      <c r="N321" s="14" t="s">
        <v>11</v>
      </c>
      <c r="O321" s="14" t="s">
        <v>12</v>
      </c>
      <c r="P321" s="14" t="s">
        <v>42</v>
      </c>
      <c r="Q321" s="14">
        <v>51</v>
      </c>
    </row>
    <row r="322" spans="1:17" x14ac:dyDescent="0.35">
      <c r="A322" s="14" t="s">
        <v>2051</v>
      </c>
      <c r="B322" s="39" t="s">
        <v>5242</v>
      </c>
      <c r="C322" s="14">
        <v>21.08</v>
      </c>
      <c r="D322" s="14">
        <v>4.83</v>
      </c>
      <c r="E322" s="14" t="s">
        <v>2380</v>
      </c>
      <c r="F322" s="14" t="s">
        <v>2380</v>
      </c>
      <c r="G322" s="14" t="s">
        <v>2383</v>
      </c>
      <c r="H322" s="14">
        <v>1</v>
      </c>
      <c r="I322" s="14" t="s">
        <v>2383</v>
      </c>
      <c r="J322" s="14" t="s">
        <v>8393</v>
      </c>
      <c r="K322" s="14" t="s">
        <v>8399</v>
      </c>
      <c r="L322" s="60">
        <v>29100</v>
      </c>
      <c r="M322" s="86">
        <v>30095.97</v>
      </c>
      <c r="N322" s="14" t="s">
        <v>11</v>
      </c>
      <c r="O322" s="14" t="s">
        <v>12</v>
      </c>
      <c r="P322" s="14" t="s">
        <v>42</v>
      </c>
      <c r="Q322" s="14">
        <v>44</v>
      </c>
    </row>
    <row r="323" spans="1:17" x14ac:dyDescent="0.35">
      <c r="A323" s="14" t="s">
        <v>2050</v>
      </c>
      <c r="B323" s="39" t="s">
        <v>7497</v>
      </c>
      <c r="C323" s="14">
        <v>37.715000000000003</v>
      </c>
      <c r="D323" s="14">
        <v>10.86</v>
      </c>
      <c r="E323" s="14" t="s">
        <v>2383</v>
      </c>
      <c r="F323" s="14" t="s">
        <v>2380</v>
      </c>
      <c r="G323" s="14" t="s">
        <v>2380</v>
      </c>
      <c r="H323" s="14">
        <v>0</v>
      </c>
      <c r="I323" s="14" t="s">
        <v>2380</v>
      </c>
      <c r="J323" s="14" t="s">
        <v>8391</v>
      </c>
      <c r="K323" s="14" t="s">
        <v>8397</v>
      </c>
      <c r="L323" s="60">
        <v>24639</v>
      </c>
      <c r="M323" s="86">
        <v>30063.58</v>
      </c>
      <c r="N323" s="14" t="s">
        <v>16</v>
      </c>
      <c r="O323" s="14" t="s">
        <v>16</v>
      </c>
      <c r="P323" s="14" t="s">
        <v>23</v>
      </c>
      <c r="Q323" s="14">
        <v>56</v>
      </c>
    </row>
    <row r="324" spans="1:17" x14ac:dyDescent="0.35">
      <c r="A324" s="14" t="s">
        <v>2049</v>
      </c>
      <c r="B324" s="39" t="s">
        <v>7498</v>
      </c>
      <c r="C324" s="14">
        <v>22.39</v>
      </c>
      <c r="D324" s="14">
        <v>9.5299999999999994</v>
      </c>
      <c r="E324" s="14" t="s">
        <v>2383</v>
      </c>
      <c r="F324" s="14" t="s">
        <v>2380</v>
      </c>
      <c r="G324" s="14" t="s">
        <v>2380</v>
      </c>
      <c r="H324" s="14">
        <v>0</v>
      </c>
      <c r="I324" s="14" t="s">
        <v>2383</v>
      </c>
      <c r="J324" s="14" t="s">
        <v>8393</v>
      </c>
      <c r="K324" s="14" t="s">
        <v>8397</v>
      </c>
      <c r="L324" s="60">
        <v>29802</v>
      </c>
      <c r="M324" s="86">
        <v>30026.87</v>
      </c>
      <c r="N324" s="14" t="s">
        <v>11</v>
      </c>
      <c r="O324" s="14" t="s">
        <v>12</v>
      </c>
      <c r="P324" s="14" t="s">
        <v>23</v>
      </c>
      <c r="Q324" s="14">
        <v>42</v>
      </c>
    </row>
    <row r="325" spans="1:17" x14ac:dyDescent="0.35">
      <c r="A325" s="14" t="s">
        <v>2048</v>
      </c>
      <c r="B325" s="39" t="s">
        <v>4993</v>
      </c>
      <c r="C325" s="14">
        <v>28.78</v>
      </c>
      <c r="D325" s="14">
        <v>5.68</v>
      </c>
      <c r="E325" s="14" t="s">
        <v>2380</v>
      </c>
      <c r="F325" s="14" t="s">
        <v>2380</v>
      </c>
      <c r="G325" s="14" t="s">
        <v>2380</v>
      </c>
      <c r="H325" s="14">
        <v>0</v>
      </c>
      <c r="I325" s="14" t="s">
        <v>2383</v>
      </c>
      <c r="J325" s="14" t="s">
        <v>8392</v>
      </c>
      <c r="K325" s="14" t="s">
        <v>8398</v>
      </c>
      <c r="L325" s="60">
        <v>33516</v>
      </c>
      <c r="M325" s="86">
        <v>29969.67</v>
      </c>
      <c r="N325" s="14" t="s">
        <v>16</v>
      </c>
      <c r="O325" s="14" t="s">
        <v>16</v>
      </c>
      <c r="P325" s="14" t="s">
        <v>42</v>
      </c>
      <c r="Q325" s="14">
        <v>32</v>
      </c>
    </row>
    <row r="326" spans="1:17" x14ac:dyDescent="0.35">
      <c r="A326" s="14" t="s">
        <v>2047</v>
      </c>
      <c r="B326" s="39" t="s">
        <v>5246</v>
      </c>
      <c r="C326" s="14">
        <v>18.329999999999998</v>
      </c>
      <c r="D326" s="14">
        <v>5.57</v>
      </c>
      <c r="E326" s="14" t="s">
        <v>2383</v>
      </c>
      <c r="F326" s="14" t="s">
        <v>2380</v>
      </c>
      <c r="G326" s="14" t="s">
        <v>2380</v>
      </c>
      <c r="H326" s="14">
        <v>0</v>
      </c>
      <c r="I326" s="14" t="s">
        <v>2383</v>
      </c>
      <c r="J326" s="14" t="s">
        <v>8394</v>
      </c>
      <c r="K326" s="14" t="s">
        <v>8399</v>
      </c>
      <c r="L326" s="60">
        <v>27923</v>
      </c>
      <c r="M326" s="86">
        <v>29933.75</v>
      </c>
      <c r="N326" s="14" t="s">
        <v>16</v>
      </c>
      <c r="O326" s="14" t="s">
        <v>16</v>
      </c>
      <c r="P326" s="14" t="s">
        <v>42</v>
      </c>
      <c r="Q326" s="14">
        <v>47</v>
      </c>
    </row>
    <row r="327" spans="1:17" x14ac:dyDescent="0.35">
      <c r="A327" s="14" t="s">
        <v>2046</v>
      </c>
      <c r="B327" s="39" t="s">
        <v>7499</v>
      </c>
      <c r="C327" s="14">
        <v>26.39</v>
      </c>
      <c r="D327" s="14">
        <v>4.58</v>
      </c>
      <c r="E327" s="14" t="s">
        <v>2383</v>
      </c>
      <c r="F327" s="14" t="s">
        <v>2380</v>
      </c>
      <c r="G327" s="14" t="s">
        <v>2380</v>
      </c>
      <c r="H327" s="14">
        <v>1</v>
      </c>
      <c r="I327" s="14" t="s">
        <v>2383</v>
      </c>
      <c r="J327" s="14" t="s">
        <v>8392</v>
      </c>
      <c r="K327" s="14" t="s">
        <v>8398</v>
      </c>
      <c r="L327" s="60">
        <v>32507</v>
      </c>
      <c r="M327" s="86">
        <v>29929.56</v>
      </c>
      <c r="N327" s="14" t="s">
        <v>16</v>
      </c>
      <c r="O327" s="14" t="s">
        <v>16</v>
      </c>
      <c r="P327" s="14" t="s">
        <v>42</v>
      </c>
      <c r="Q327" s="14">
        <v>34</v>
      </c>
    </row>
    <row r="328" spans="1:17" x14ac:dyDescent="0.35">
      <c r="A328" s="14" t="s">
        <v>2045</v>
      </c>
      <c r="B328" s="39" t="s">
        <v>4841</v>
      </c>
      <c r="C328" s="14">
        <v>19.260000000000002</v>
      </c>
      <c r="D328" s="14">
        <v>8.9600000000000009</v>
      </c>
      <c r="E328" s="14" t="s">
        <v>2383</v>
      </c>
      <c r="F328" s="14" t="s">
        <v>2380</v>
      </c>
      <c r="G328" s="14" t="s">
        <v>2380</v>
      </c>
      <c r="H328" s="14">
        <v>1</v>
      </c>
      <c r="I328" s="14" t="s">
        <v>2383</v>
      </c>
      <c r="J328" s="14" t="s">
        <v>8393</v>
      </c>
      <c r="K328" s="14" t="s">
        <v>8397</v>
      </c>
      <c r="L328" s="60">
        <v>27625</v>
      </c>
      <c r="M328" s="86">
        <v>29899.25</v>
      </c>
      <c r="N328" s="14" t="s">
        <v>16</v>
      </c>
      <c r="O328" s="14" t="s">
        <v>12</v>
      </c>
      <c r="P328" s="14" t="s">
        <v>42</v>
      </c>
      <c r="Q328" s="14">
        <v>48</v>
      </c>
    </row>
    <row r="329" spans="1:17" x14ac:dyDescent="0.35">
      <c r="A329" s="14" t="s">
        <v>2044</v>
      </c>
      <c r="B329" s="39" t="s">
        <v>4836</v>
      </c>
      <c r="C329" s="14">
        <v>26.92</v>
      </c>
      <c r="D329" s="14">
        <v>6.09</v>
      </c>
      <c r="E329" s="14" t="s">
        <v>2380</v>
      </c>
      <c r="F329" s="14" t="s">
        <v>2380</v>
      </c>
      <c r="G329" s="14" t="s">
        <v>2380</v>
      </c>
      <c r="H329" s="14">
        <v>0</v>
      </c>
      <c r="I329" s="14" t="s">
        <v>2383</v>
      </c>
      <c r="J329" s="14" t="s">
        <v>8392</v>
      </c>
      <c r="K329" s="14" t="s">
        <v>8399</v>
      </c>
      <c r="L329" s="60">
        <v>32872</v>
      </c>
      <c r="M329" s="86">
        <v>29852.48</v>
      </c>
      <c r="N329" s="14" t="s">
        <v>16</v>
      </c>
      <c r="O329" s="14" t="s">
        <v>12</v>
      </c>
      <c r="P329" s="14" t="s">
        <v>42</v>
      </c>
      <c r="Q329" s="14">
        <v>33</v>
      </c>
    </row>
    <row r="330" spans="1:17" x14ac:dyDescent="0.35">
      <c r="A330" s="14" t="s">
        <v>2043</v>
      </c>
      <c r="B330" s="39" t="s">
        <v>5113</v>
      </c>
      <c r="C330" s="14">
        <v>19.73</v>
      </c>
      <c r="D330" s="14">
        <v>4.3600000000000003</v>
      </c>
      <c r="E330" s="14" t="s">
        <v>2380</v>
      </c>
      <c r="F330" s="14" t="s">
        <v>2380</v>
      </c>
      <c r="G330" s="14" t="s">
        <v>2380</v>
      </c>
      <c r="H330" s="14">
        <v>0</v>
      </c>
      <c r="I330" s="14" t="s">
        <v>2383</v>
      </c>
      <c r="J330" s="14" t="s">
        <v>8393</v>
      </c>
      <c r="K330" s="14" t="s">
        <v>8398</v>
      </c>
      <c r="L330" s="60">
        <v>30253</v>
      </c>
      <c r="M330" s="86">
        <v>29818.76</v>
      </c>
      <c r="N330" s="14" t="s">
        <v>16</v>
      </c>
      <c r="O330" s="14" t="s">
        <v>16</v>
      </c>
      <c r="P330" s="14" t="s">
        <v>23</v>
      </c>
      <c r="Q330" s="14">
        <v>41</v>
      </c>
    </row>
    <row r="331" spans="1:17" x14ac:dyDescent="0.35">
      <c r="A331" s="14" t="s">
        <v>2042</v>
      </c>
      <c r="B331" s="39" t="s">
        <v>5252</v>
      </c>
      <c r="C331" s="14">
        <v>23.56</v>
      </c>
      <c r="D331" s="14">
        <v>11.74</v>
      </c>
      <c r="E331" s="14" t="s">
        <v>2383</v>
      </c>
      <c r="F331" s="14" t="s">
        <v>2380</v>
      </c>
      <c r="G331" s="14" t="s">
        <v>2380</v>
      </c>
      <c r="H331" s="14">
        <v>0</v>
      </c>
      <c r="I331" s="14" t="s">
        <v>2383</v>
      </c>
      <c r="J331" s="14" t="s">
        <v>8393</v>
      </c>
      <c r="K331" s="14" t="s">
        <v>8399</v>
      </c>
      <c r="L331" s="60">
        <v>29811</v>
      </c>
      <c r="M331" s="86">
        <v>29816.639999999999</v>
      </c>
      <c r="N331" s="14" t="s">
        <v>16</v>
      </c>
      <c r="O331" s="14" t="s">
        <v>11</v>
      </c>
      <c r="P331" s="14" t="s">
        <v>42</v>
      </c>
      <c r="Q331" s="14">
        <v>42</v>
      </c>
    </row>
    <row r="332" spans="1:17" x14ac:dyDescent="0.35">
      <c r="A332" s="14" t="s">
        <v>2041</v>
      </c>
      <c r="B332" s="39" t="s">
        <v>7500</v>
      </c>
      <c r="C332" s="14">
        <v>37.67</v>
      </c>
      <c r="D332" s="14">
        <v>5.89</v>
      </c>
      <c r="E332" s="14" t="s">
        <v>2380</v>
      </c>
      <c r="F332" s="14" t="s">
        <v>2380</v>
      </c>
      <c r="G332" s="14" t="s">
        <v>2380</v>
      </c>
      <c r="H332" s="14">
        <v>1</v>
      </c>
      <c r="I332" s="14" t="s">
        <v>2383</v>
      </c>
      <c r="J332" s="14" t="s">
        <v>8391</v>
      </c>
      <c r="K332" s="14" t="s">
        <v>8399</v>
      </c>
      <c r="L332" s="60">
        <v>35966</v>
      </c>
      <c r="M332" s="86">
        <v>29760.6</v>
      </c>
      <c r="N332" s="14" t="s">
        <v>16</v>
      </c>
      <c r="O332" s="14" t="s">
        <v>11</v>
      </c>
      <c r="P332" s="14" t="s">
        <v>42</v>
      </c>
      <c r="Q332" s="14">
        <v>25</v>
      </c>
    </row>
    <row r="333" spans="1:17" x14ac:dyDescent="0.35">
      <c r="A333" s="14" t="s">
        <v>2040</v>
      </c>
      <c r="B333" s="39" t="s">
        <v>7495</v>
      </c>
      <c r="C333" s="14">
        <v>18.73</v>
      </c>
      <c r="D333" s="14">
        <v>10.64</v>
      </c>
      <c r="E333" s="14" t="s">
        <v>2380</v>
      </c>
      <c r="F333" s="14" t="s">
        <v>2380</v>
      </c>
      <c r="G333" s="14" t="s">
        <v>2380</v>
      </c>
      <c r="H333" s="14">
        <v>2</v>
      </c>
      <c r="I333" s="14" t="s">
        <v>2383</v>
      </c>
      <c r="J333" s="14" t="s">
        <v>8393</v>
      </c>
      <c r="K333" s="14" t="s">
        <v>8397</v>
      </c>
      <c r="L333" s="60">
        <v>26899</v>
      </c>
      <c r="M333" s="86">
        <v>29757.69</v>
      </c>
      <c r="N333" s="14" t="s">
        <v>16</v>
      </c>
      <c r="O333" s="14" t="s">
        <v>12</v>
      </c>
      <c r="P333" s="14" t="s">
        <v>42</v>
      </c>
      <c r="Q333" s="14">
        <v>50</v>
      </c>
    </row>
    <row r="334" spans="1:17" x14ac:dyDescent="0.35">
      <c r="A334" s="14" t="s">
        <v>2039</v>
      </c>
      <c r="B334" s="39" t="s">
        <v>7501</v>
      </c>
      <c r="C334" s="14">
        <v>33.090000000000003</v>
      </c>
      <c r="D334" s="14">
        <v>6.06</v>
      </c>
      <c r="E334" s="14" t="s">
        <v>2380</v>
      </c>
      <c r="F334" s="14" t="s">
        <v>2380</v>
      </c>
      <c r="G334" s="14" t="s">
        <v>2383</v>
      </c>
      <c r="H334" s="14">
        <v>1</v>
      </c>
      <c r="I334" s="14" t="s">
        <v>2383</v>
      </c>
      <c r="J334" s="14" t="s">
        <v>8391</v>
      </c>
      <c r="K334" s="14" t="s">
        <v>8398</v>
      </c>
      <c r="L334" s="60">
        <v>34177</v>
      </c>
      <c r="M334" s="86">
        <v>29622.69</v>
      </c>
      <c r="N334" s="14" t="s">
        <v>16</v>
      </c>
      <c r="O334" s="14" t="s">
        <v>16</v>
      </c>
      <c r="P334" s="14" t="s">
        <v>42</v>
      </c>
      <c r="Q334" s="14">
        <v>30</v>
      </c>
    </row>
    <row r="335" spans="1:17" x14ac:dyDescent="0.35">
      <c r="A335" s="14" t="s">
        <v>2038</v>
      </c>
      <c r="B335" s="39" t="s">
        <v>7502</v>
      </c>
      <c r="C335" s="14">
        <v>18.329999999999998</v>
      </c>
      <c r="D335" s="14">
        <v>7.46</v>
      </c>
      <c r="E335" s="14" t="s">
        <v>2383</v>
      </c>
      <c r="F335" s="14" t="s">
        <v>2380</v>
      </c>
      <c r="G335" s="14" t="s">
        <v>2380</v>
      </c>
      <c r="H335" s="14">
        <v>1</v>
      </c>
      <c r="I335" s="14" t="s">
        <v>2383</v>
      </c>
      <c r="J335" s="14" t="s">
        <v>8394</v>
      </c>
      <c r="K335" s="14" t="s">
        <v>8399</v>
      </c>
      <c r="L335" s="60">
        <v>27701</v>
      </c>
      <c r="M335" s="86">
        <v>29583.8</v>
      </c>
      <c r="N335" s="14" t="s">
        <v>16</v>
      </c>
      <c r="O335" s="14" t="s">
        <v>16</v>
      </c>
      <c r="P335" s="14" t="s">
        <v>42</v>
      </c>
      <c r="Q335" s="14">
        <v>48</v>
      </c>
    </row>
    <row r="336" spans="1:17" x14ac:dyDescent="0.35">
      <c r="A336" s="14" t="s">
        <v>2037</v>
      </c>
      <c r="B336" s="39" t="s">
        <v>5259</v>
      </c>
      <c r="C336" s="14">
        <v>27.74</v>
      </c>
      <c r="D336" s="14">
        <v>4.68</v>
      </c>
      <c r="E336" s="14" t="s">
        <v>2383</v>
      </c>
      <c r="F336" s="14" t="s">
        <v>2380</v>
      </c>
      <c r="G336" s="14" t="s">
        <v>2380</v>
      </c>
      <c r="H336" s="14">
        <v>2</v>
      </c>
      <c r="I336" s="14" t="s">
        <v>2383</v>
      </c>
      <c r="J336" s="14" t="s">
        <v>8392</v>
      </c>
      <c r="K336" s="14" t="s">
        <v>8399</v>
      </c>
      <c r="L336" s="60">
        <v>21843</v>
      </c>
      <c r="M336" s="86">
        <v>29523.17</v>
      </c>
      <c r="N336" s="14" t="s">
        <v>16</v>
      </c>
      <c r="O336" s="14" t="s">
        <v>11</v>
      </c>
      <c r="P336" s="14" t="s">
        <v>247</v>
      </c>
      <c r="Q336" s="14">
        <v>64</v>
      </c>
    </row>
    <row r="337" spans="1:17" x14ac:dyDescent="0.35">
      <c r="A337" s="14" t="s">
        <v>2036</v>
      </c>
      <c r="B337" s="39" t="s">
        <v>7503</v>
      </c>
      <c r="C337" s="14">
        <v>24.2</v>
      </c>
      <c r="D337" s="14">
        <v>6.15</v>
      </c>
      <c r="E337" s="14" t="s">
        <v>2380</v>
      </c>
      <c r="F337" s="14" t="s">
        <v>2380</v>
      </c>
      <c r="G337" s="14" t="s">
        <v>2380</v>
      </c>
      <c r="H337" s="14">
        <v>1</v>
      </c>
      <c r="I337" s="14" t="s">
        <v>2383</v>
      </c>
      <c r="J337" s="14" t="s">
        <v>8393</v>
      </c>
      <c r="K337" s="14" t="s">
        <v>8398</v>
      </c>
      <c r="L337" s="60">
        <v>31974</v>
      </c>
      <c r="M337" s="86">
        <v>29443.59</v>
      </c>
      <c r="N337" s="14" t="s">
        <v>16</v>
      </c>
      <c r="O337" s="14" t="s">
        <v>16</v>
      </c>
      <c r="P337" s="14" t="s">
        <v>42</v>
      </c>
      <c r="Q337" s="14">
        <v>36</v>
      </c>
    </row>
    <row r="338" spans="1:17" x14ac:dyDescent="0.35">
      <c r="A338" s="14" t="s">
        <v>2035</v>
      </c>
      <c r="B338" s="39" t="s">
        <v>5263</v>
      </c>
      <c r="C338" s="14">
        <v>22.03</v>
      </c>
      <c r="D338" s="14">
        <v>4.28</v>
      </c>
      <c r="E338" s="14" t="s">
        <v>2383</v>
      </c>
      <c r="F338" s="14" t="s">
        <v>2380</v>
      </c>
      <c r="G338" s="14" t="s">
        <v>2380</v>
      </c>
      <c r="H338" s="14">
        <v>0</v>
      </c>
      <c r="I338" s="14" t="s">
        <v>2383</v>
      </c>
      <c r="J338" s="14" t="s">
        <v>8393</v>
      </c>
      <c r="K338" s="14" t="s">
        <v>8398</v>
      </c>
      <c r="L338" s="60">
        <v>31358</v>
      </c>
      <c r="M338" s="86">
        <v>29352.560000000001</v>
      </c>
      <c r="N338" s="14" t="s">
        <v>16</v>
      </c>
      <c r="O338" s="14" t="s">
        <v>16</v>
      </c>
      <c r="P338" s="14" t="s">
        <v>42</v>
      </c>
      <c r="Q338" s="14">
        <v>38</v>
      </c>
    </row>
    <row r="339" spans="1:17" x14ac:dyDescent="0.35">
      <c r="A339" s="14" t="s">
        <v>2034</v>
      </c>
      <c r="B339" s="39" t="s">
        <v>7504</v>
      </c>
      <c r="C339" s="14">
        <v>26.885000000000002</v>
      </c>
      <c r="D339" s="14">
        <v>9.86</v>
      </c>
      <c r="E339" s="14" t="s">
        <v>2380</v>
      </c>
      <c r="F339" s="14" t="s">
        <v>2380</v>
      </c>
      <c r="G339" s="14" t="s">
        <v>2380</v>
      </c>
      <c r="H339" s="14">
        <v>3</v>
      </c>
      <c r="I339" s="14" t="s">
        <v>2383</v>
      </c>
      <c r="J339" s="14" t="s">
        <v>8392</v>
      </c>
      <c r="K339" s="14" t="s">
        <v>8399</v>
      </c>
      <c r="L339" s="60">
        <v>21341</v>
      </c>
      <c r="M339" s="86">
        <v>29330.98</v>
      </c>
      <c r="N339" s="14" t="s">
        <v>16</v>
      </c>
      <c r="O339" s="14" t="s">
        <v>11</v>
      </c>
      <c r="P339" s="14" t="s">
        <v>23</v>
      </c>
      <c r="Q339" s="14">
        <v>65</v>
      </c>
    </row>
    <row r="340" spans="1:17" x14ac:dyDescent="0.35">
      <c r="A340" s="14" t="s">
        <v>2033</v>
      </c>
      <c r="B340" s="39" t="s">
        <v>5020</v>
      </c>
      <c r="C340" s="14">
        <v>16.36</v>
      </c>
      <c r="D340" s="14">
        <v>11.19</v>
      </c>
      <c r="E340" s="14" t="s">
        <v>2380</v>
      </c>
      <c r="F340" s="14" t="s">
        <v>2380</v>
      </c>
      <c r="G340" s="14" t="s">
        <v>2380</v>
      </c>
      <c r="H340" s="14">
        <v>0</v>
      </c>
      <c r="I340" s="14" t="s">
        <v>2383</v>
      </c>
      <c r="J340" s="14" t="s">
        <v>8394</v>
      </c>
      <c r="K340" s="14" t="s">
        <v>8399</v>
      </c>
      <c r="L340" s="60">
        <v>28692</v>
      </c>
      <c r="M340" s="86">
        <v>29227.599999999999</v>
      </c>
      <c r="N340" s="14" t="s">
        <v>16</v>
      </c>
      <c r="O340" s="14" t="s">
        <v>12</v>
      </c>
      <c r="P340" s="14" t="s">
        <v>23</v>
      </c>
      <c r="Q340" s="14">
        <v>45</v>
      </c>
    </row>
    <row r="341" spans="1:17" x14ac:dyDescent="0.35">
      <c r="A341" s="14" t="s">
        <v>2032</v>
      </c>
      <c r="B341" s="39" t="s">
        <v>7505</v>
      </c>
      <c r="C341" s="14">
        <v>32.299999999999997</v>
      </c>
      <c r="D341" s="14">
        <v>4.8899999999999997</v>
      </c>
      <c r="E341" s="14" t="s">
        <v>2383</v>
      </c>
      <c r="F341" s="14" t="s">
        <v>2380</v>
      </c>
      <c r="G341" s="14" t="s">
        <v>2383</v>
      </c>
      <c r="H341" s="14">
        <v>1</v>
      </c>
      <c r="I341" s="14" t="s">
        <v>2380</v>
      </c>
      <c r="J341" s="14" t="s">
        <v>8391</v>
      </c>
      <c r="K341" s="14" t="s">
        <v>8398</v>
      </c>
      <c r="L341" s="60">
        <v>25393</v>
      </c>
      <c r="M341" s="86">
        <v>29186.48</v>
      </c>
      <c r="N341" s="14" t="s">
        <v>16</v>
      </c>
      <c r="O341" s="14" t="s">
        <v>12</v>
      </c>
      <c r="P341" s="14" t="s">
        <v>247</v>
      </c>
      <c r="Q341" s="14">
        <v>54</v>
      </c>
    </row>
    <row r="342" spans="1:17" x14ac:dyDescent="0.35">
      <c r="A342" s="14" t="s">
        <v>2031</v>
      </c>
      <c r="B342" s="39" t="s">
        <v>7506</v>
      </c>
      <c r="C342" s="14">
        <v>16.05</v>
      </c>
      <c r="D342" s="14">
        <v>4.3499999999999996</v>
      </c>
      <c r="E342" s="14" t="s">
        <v>2383</v>
      </c>
      <c r="F342" s="14" t="s">
        <v>2380</v>
      </c>
      <c r="G342" s="14" t="s">
        <v>2380</v>
      </c>
      <c r="H342" s="14">
        <v>0</v>
      </c>
      <c r="I342" s="14" t="s">
        <v>2383</v>
      </c>
      <c r="J342" s="14" t="s">
        <v>8394</v>
      </c>
      <c r="K342" s="14" t="s">
        <v>8399</v>
      </c>
      <c r="L342" s="60">
        <v>28072</v>
      </c>
      <c r="M342" s="86">
        <v>29160.39</v>
      </c>
      <c r="N342" s="14" t="s">
        <v>16</v>
      </c>
      <c r="O342" s="14" t="s">
        <v>11</v>
      </c>
      <c r="P342" s="14" t="s">
        <v>42</v>
      </c>
      <c r="Q342" s="14">
        <v>47</v>
      </c>
    </row>
    <row r="343" spans="1:17" x14ac:dyDescent="0.35">
      <c r="A343" s="14" t="s">
        <v>2030</v>
      </c>
      <c r="B343" s="39" t="s">
        <v>5270</v>
      </c>
      <c r="C343" s="14">
        <v>29.07</v>
      </c>
      <c r="D343" s="14">
        <v>8.66</v>
      </c>
      <c r="E343" s="14" t="s">
        <v>2383</v>
      </c>
      <c r="F343" s="14" t="s">
        <v>2380</v>
      </c>
      <c r="G343" s="14" t="s">
        <v>2380</v>
      </c>
      <c r="H343" s="14">
        <v>2</v>
      </c>
      <c r="I343" s="14" t="s">
        <v>2383</v>
      </c>
      <c r="J343" s="14" t="s">
        <v>8392</v>
      </c>
      <c r="K343" s="14" t="s">
        <v>8399</v>
      </c>
      <c r="L343" s="60">
        <v>22639</v>
      </c>
      <c r="M343" s="86">
        <v>29141.360000000001</v>
      </c>
      <c r="N343" s="14" t="s">
        <v>16</v>
      </c>
      <c r="O343" s="14" t="s">
        <v>12</v>
      </c>
      <c r="P343" s="14" t="s">
        <v>23</v>
      </c>
      <c r="Q343" s="14">
        <v>61</v>
      </c>
    </row>
    <row r="344" spans="1:17" x14ac:dyDescent="0.35">
      <c r="A344" s="14" t="s">
        <v>2029</v>
      </c>
      <c r="B344" s="39" t="s">
        <v>4914</v>
      </c>
      <c r="C344" s="14">
        <v>17.43</v>
      </c>
      <c r="D344" s="14">
        <v>8.64</v>
      </c>
      <c r="E344" s="14" t="s">
        <v>2380</v>
      </c>
      <c r="F344" s="14" t="s">
        <v>2380</v>
      </c>
      <c r="G344" s="14" t="s">
        <v>2380</v>
      </c>
      <c r="H344" s="14">
        <v>0</v>
      </c>
      <c r="I344" s="14" t="s">
        <v>2383</v>
      </c>
      <c r="J344" s="14" t="s">
        <v>8394</v>
      </c>
      <c r="K344" s="14" t="s">
        <v>8399</v>
      </c>
      <c r="L344" s="60">
        <v>28823</v>
      </c>
      <c r="M344" s="86">
        <v>29114.77</v>
      </c>
      <c r="N344" s="14" t="s">
        <v>16</v>
      </c>
      <c r="O344" s="14" t="s">
        <v>16</v>
      </c>
      <c r="P344" s="14" t="s">
        <v>42</v>
      </c>
      <c r="Q344" s="14">
        <v>45</v>
      </c>
    </row>
    <row r="345" spans="1:17" x14ac:dyDescent="0.35">
      <c r="A345" s="14" t="s">
        <v>2028</v>
      </c>
      <c r="B345" s="39" t="s">
        <v>5273</v>
      </c>
      <c r="C345" s="14">
        <v>19.329999999999998</v>
      </c>
      <c r="D345" s="14">
        <v>4.2699999999999996</v>
      </c>
      <c r="E345" s="14" t="s">
        <v>2380</v>
      </c>
      <c r="F345" s="14" t="s">
        <v>2380</v>
      </c>
      <c r="G345" s="14" t="s">
        <v>2380</v>
      </c>
      <c r="H345" s="14">
        <v>0</v>
      </c>
      <c r="I345" s="14" t="s">
        <v>2383</v>
      </c>
      <c r="J345" s="14" t="s">
        <v>8393</v>
      </c>
      <c r="K345" s="14" t="s">
        <v>8398</v>
      </c>
      <c r="L345" s="60">
        <v>29416</v>
      </c>
      <c r="M345" s="86">
        <v>29114.21</v>
      </c>
      <c r="N345" s="14" t="s">
        <v>16</v>
      </c>
      <c r="O345" s="14" t="s">
        <v>12</v>
      </c>
      <c r="P345" s="14" t="s">
        <v>42</v>
      </c>
      <c r="Q345" s="14">
        <v>43</v>
      </c>
    </row>
    <row r="346" spans="1:17" x14ac:dyDescent="0.35">
      <c r="A346" s="14" t="s">
        <v>2027</v>
      </c>
      <c r="B346" s="39" t="s">
        <v>5118</v>
      </c>
      <c r="C346" s="14">
        <v>30.52</v>
      </c>
      <c r="D346" s="14">
        <v>4.21</v>
      </c>
      <c r="E346" s="14" t="s">
        <v>2380</v>
      </c>
      <c r="F346" s="14" t="s">
        <v>2380</v>
      </c>
      <c r="G346" s="14" t="s">
        <v>2380</v>
      </c>
      <c r="H346" s="14">
        <v>1</v>
      </c>
      <c r="I346" s="14" t="s">
        <v>2383</v>
      </c>
      <c r="J346" s="14" t="s">
        <v>8391</v>
      </c>
      <c r="K346" s="14" t="s">
        <v>8398</v>
      </c>
      <c r="L346" s="60">
        <v>33792</v>
      </c>
      <c r="M346" s="86">
        <v>29007.82</v>
      </c>
      <c r="N346" s="14" t="s">
        <v>16</v>
      </c>
      <c r="O346" s="14" t="s">
        <v>12</v>
      </c>
      <c r="P346" s="14" t="s">
        <v>42</v>
      </c>
      <c r="Q346" s="14">
        <v>31</v>
      </c>
    </row>
    <row r="347" spans="1:17" x14ac:dyDescent="0.35">
      <c r="A347" s="14" t="s">
        <v>2026</v>
      </c>
      <c r="B347" s="39" t="s">
        <v>4838</v>
      </c>
      <c r="C347" s="14">
        <v>39.21</v>
      </c>
      <c r="D347" s="14">
        <v>5.04</v>
      </c>
      <c r="E347" s="14" t="s">
        <v>2380</v>
      </c>
      <c r="F347" s="14" t="s">
        <v>2380</v>
      </c>
      <c r="G347" s="14" t="s">
        <v>2383</v>
      </c>
      <c r="H347" s="14">
        <v>1</v>
      </c>
      <c r="I347" s="14" t="s">
        <v>2383</v>
      </c>
      <c r="J347" s="14" t="s">
        <v>8391</v>
      </c>
      <c r="K347" s="14" t="s">
        <v>8399</v>
      </c>
      <c r="L347" s="60">
        <v>37865</v>
      </c>
      <c r="M347" s="86">
        <v>28998.68</v>
      </c>
      <c r="N347" s="14" t="s">
        <v>16</v>
      </c>
      <c r="O347" s="14" t="s">
        <v>12</v>
      </c>
      <c r="P347" s="14" t="s">
        <v>42</v>
      </c>
      <c r="Q347" s="14">
        <v>20</v>
      </c>
    </row>
    <row r="348" spans="1:17" x14ac:dyDescent="0.35">
      <c r="A348" s="14" t="s">
        <v>2025</v>
      </c>
      <c r="B348" s="39" t="s">
        <v>5277</v>
      </c>
      <c r="C348" s="14">
        <v>26.98</v>
      </c>
      <c r="D348" s="14">
        <v>5.21</v>
      </c>
      <c r="E348" s="14" t="s">
        <v>2383</v>
      </c>
      <c r="F348" s="14" t="s">
        <v>2380</v>
      </c>
      <c r="G348" s="14" t="s">
        <v>2380</v>
      </c>
      <c r="H348" s="14">
        <v>2</v>
      </c>
      <c r="I348" s="14" t="s">
        <v>2383</v>
      </c>
      <c r="J348" s="14" t="s">
        <v>8392</v>
      </c>
      <c r="K348" s="14" t="s">
        <v>8399</v>
      </c>
      <c r="L348" s="60">
        <v>21889</v>
      </c>
      <c r="M348" s="86">
        <v>28950.47</v>
      </c>
      <c r="N348" s="14" t="s">
        <v>16</v>
      </c>
      <c r="O348" s="14" t="s">
        <v>16</v>
      </c>
      <c r="P348" s="14" t="s">
        <v>23</v>
      </c>
      <c r="Q348" s="14">
        <v>64</v>
      </c>
    </row>
    <row r="349" spans="1:17" x14ac:dyDescent="0.35">
      <c r="A349" s="14" t="s">
        <v>2024</v>
      </c>
      <c r="B349" s="39" t="s">
        <v>5279</v>
      </c>
      <c r="C349" s="14">
        <v>25.84</v>
      </c>
      <c r="D349" s="14">
        <v>8.83</v>
      </c>
      <c r="E349" s="14" t="s">
        <v>2380</v>
      </c>
      <c r="F349" s="14" t="s">
        <v>2380</v>
      </c>
      <c r="G349" s="14" t="s">
        <v>2380</v>
      </c>
      <c r="H349" s="14">
        <v>0</v>
      </c>
      <c r="I349" s="14" t="s">
        <v>2380</v>
      </c>
      <c r="J349" s="14" t="s">
        <v>8392</v>
      </c>
      <c r="K349" s="14" t="s">
        <v>8399</v>
      </c>
      <c r="L349" s="60">
        <v>22852</v>
      </c>
      <c r="M349" s="86">
        <v>28923.14</v>
      </c>
      <c r="N349" s="14" t="s">
        <v>16</v>
      </c>
      <c r="O349" s="14" t="s">
        <v>16</v>
      </c>
      <c r="P349" s="14" t="s">
        <v>23</v>
      </c>
      <c r="Q349" s="14">
        <v>61</v>
      </c>
    </row>
    <row r="350" spans="1:17" x14ac:dyDescent="0.35">
      <c r="A350" s="14" t="s">
        <v>2023</v>
      </c>
      <c r="B350" s="39" t="s">
        <v>7507</v>
      </c>
      <c r="C350" s="14">
        <v>28.31</v>
      </c>
      <c r="D350" s="14">
        <v>8.4700000000000006</v>
      </c>
      <c r="E350" s="14" t="s">
        <v>2383</v>
      </c>
      <c r="F350" s="14" t="s">
        <v>2380</v>
      </c>
      <c r="G350" s="14" t="s">
        <v>2380</v>
      </c>
      <c r="H350" s="14">
        <v>2</v>
      </c>
      <c r="I350" s="14" t="s">
        <v>2383</v>
      </c>
      <c r="J350" s="14" t="s">
        <v>8392</v>
      </c>
      <c r="K350" s="14" t="s">
        <v>8397</v>
      </c>
      <c r="L350" s="60">
        <v>22496</v>
      </c>
      <c r="M350" s="86">
        <v>28868.66</v>
      </c>
      <c r="N350" s="14" t="s">
        <v>16</v>
      </c>
      <c r="O350" s="14" t="s">
        <v>11</v>
      </c>
      <c r="P350" s="14" t="s">
        <v>23</v>
      </c>
      <c r="Q350" s="14">
        <v>62</v>
      </c>
    </row>
    <row r="351" spans="1:17" x14ac:dyDescent="0.35">
      <c r="A351" s="14" t="s">
        <v>2022</v>
      </c>
      <c r="B351" s="39" t="s">
        <v>7508</v>
      </c>
      <c r="C351" s="14">
        <v>23.94</v>
      </c>
      <c r="D351" s="14">
        <v>4.2</v>
      </c>
      <c r="E351" s="14" t="s">
        <v>2380</v>
      </c>
      <c r="F351" s="14" t="s">
        <v>2380</v>
      </c>
      <c r="G351" s="14" t="s">
        <v>2380</v>
      </c>
      <c r="H351" s="14">
        <v>0</v>
      </c>
      <c r="I351" s="14" t="s">
        <v>2383</v>
      </c>
      <c r="J351" s="14" t="s">
        <v>8393</v>
      </c>
      <c r="K351" s="14" t="s">
        <v>8399</v>
      </c>
      <c r="L351" s="60">
        <v>33212</v>
      </c>
      <c r="M351" s="86">
        <v>28716.14</v>
      </c>
      <c r="N351" s="14" t="s">
        <v>16</v>
      </c>
      <c r="O351" s="14" t="s">
        <v>12</v>
      </c>
      <c r="P351" s="14" t="s">
        <v>42</v>
      </c>
      <c r="Q351" s="14">
        <v>33</v>
      </c>
    </row>
    <row r="352" spans="1:17" x14ac:dyDescent="0.35">
      <c r="A352" s="14" t="s">
        <v>2021</v>
      </c>
      <c r="B352" s="39" t="s">
        <v>7509</v>
      </c>
      <c r="C352" s="14">
        <v>20.03</v>
      </c>
      <c r="D352" s="14">
        <v>6.14</v>
      </c>
      <c r="E352" s="14" t="s">
        <v>2383</v>
      </c>
      <c r="F352" s="14" t="s">
        <v>2380</v>
      </c>
      <c r="G352" s="14" t="s">
        <v>2380</v>
      </c>
      <c r="H352" s="14">
        <v>0</v>
      </c>
      <c r="I352" s="14" t="s">
        <v>2383</v>
      </c>
      <c r="J352" s="14" t="s">
        <v>8393</v>
      </c>
      <c r="K352" s="14" t="s">
        <v>8398</v>
      </c>
      <c r="L352" s="60">
        <v>31317</v>
      </c>
      <c r="M352" s="86">
        <v>28542.86</v>
      </c>
      <c r="N352" s="14" t="s">
        <v>16</v>
      </c>
      <c r="O352" s="14" t="s">
        <v>12</v>
      </c>
      <c r="P352" s="14" t="s">
        <v>42</v>
      </c>
      <c r="Q352" s="14">
        <v>38</v>
      </c>
    </row>
    <row r="353" spans="1:17" x14ac:dyDescent="0.35">
      <c r="A353" s="14" t="s">
        <v>2020</v>
      </c>
      <c r="B353" s="39" t="s">
        <v>7510</v>
      </c>
      <c r="C353" s="14">
        <v>41.42</v>
      </c>
      <c r="D353" s="14">
        <v>6.07</v>
      </c>
      <c r="E353" s="14" t="s">
        <v>2380</v>
      </c>
      <c r="F353" s="14" t="s">
        <v>2380</v>
      </c>
      <c r="G353" s="14" t="s">
        <v>2380</v>
      </c>
      <c r="H353" s="14">
        <v>0</v>
      </c>
      <c r="I353" s="14" t="s">
        <v>2380</v>
      </c>
      <c r="J353" s="14" t="s">
        <v>8391</v>
      </c>
      <c r="K353" s="14" t="s">
        <v>8398</v>
      </c>
      <c r="L353" s="60">
        <v>30296</v>
      </c>
      <c r="M353" s="86">
        <v>28476.73</v>
      </c>
      <c r="N353" s="14" t="s">
        <v>16</v>
      </c>
      <c r="O353" s="14" t="s">
        <v>11</v>
      </c>
      <c r="P353" s="14" t="s">
        <v>23</v>
      </c>
      <c r="Q353" s="14">
        <v>41</v>
      </c>
    </row>
    <row r="354" spans="1:17" x14ac:dyDescent="0.35">
      <c r="A354" s="14" t="s">
        <v>2019</v>
      </c>
      <c r="B354" s="39" t="s">
        <v>5284</v>
      </c>
      <c r="C354" s="14">
        <v>36.67</v>
      </c>
      <c r="D354" s="14">
        <v>10.210000000000001</v>
      </c>
      <c r="E354" s="14" t="s">
        <v>2380</v>
      </c>
      <c r="F354" s="14" t="s">
        <v>2380</v>
      </c>
      <c r="G354" s="14" t="s">
        <v>2380</v>
      </c>
      <c r="H354" s="14">
        <v>0</v>
      </c>
      <c r="I354" s="14" t="s">
        <v>2380</v>
      </c>
      <c r="J354" s="14" t="s">
        <v>8391</v>
      </c>
      <c r="K354" s="14" t="s">
        <v>8399</v>
      </c>
      <c r="L354" s="60">
        <v>27288</v>
      </c>
      <c r="M354" s="86">
        <v>28468.92</v>
      </c>
      <c r="N354" s="14" t="s">
        <v>16</v>
      </c>
      <c r="O354" s="14" t="s">
        <v>16</v>
      </c>
      <c r="P354" s="14" t="s">
        <v>23</v>
      </c>
      <c r="Q354" s="14">
        <v>49</v>
      </c>
    </row>
    <row r="355" spans="1:17" x14ac:dyDescent="0.35">
      <c r="A355" s="14" t="s">
        <v>2018</v>
      </c>
      <c r="B355" s="39" t="s">
        <v>5286</v>
      </c>
      <c r="C355" s="14">
        <v>27.645</v>
      </c>
      <c r="D355" s="14">
        <v>4.6900000000000004</v>
      </c>
      <c r="E355" s="14" t="s">
        <v>2380</v>
      </c>
      <c r="F355" s="14" t="s">
        <v>2380</v>
      </c>
      <c r="G355" s="14" t="s">
        <v>2380</v>
      </c>
      <c r="H355" s="14">
        <v>0</v>
      </c>
      <c r="I355" s="14" t="s">
        <v>2380</v>
      </c>
      <c r="J355" s="14" t="s">
        <v>8392</v>
      </c>
      <c r="K355" s="14" t="s">
        <v>8399</v>
      </c>
      <c r="L355" s="60">
        <v>28461</v>
      </c>
      <c r="M355" s="86">
        <v>28340.19</v>
      </c>
      <c r="N355" s="14" t="s">
        <v>16</v>
      </c>
      <c r="O355" s="14" t="s">
        <v>11</v>
      </c>
      <c r="P355" s="14" t="s">
        <v>23</v>
      </c>
      <c r="Q355" s="14">
        <v>46</v>
      </c>
    </row>
    <row r="356" spans="1:17" x14ac:dyDescent="0.35">
      <c r="A356" s="14" t="s">
        <v>2017</v>
      </c>
      <c r="B356" s="39" t="s">
        <v>5287</v>
      </c>
      <c r="C356" s="14">
        <v>22.72</v>
      </c>
      <c r="D356" s="14">
        <v>5.71</v>
      </c>
      <c r="E356" s="14" t="s">
        <v>2380</v>
      </c>
      <c r="F356" s="14" t="s">
        <v>2380</v>
      </c>
      <c r="G356" s="14" t="s">
        <v>2380</v>
      </c>
      <c r="H356" s="14">
        <v>0</v>
      </c>
      <c r="I356" s="14" t="s">
        <v>2383</v>
      </c>
      <c r="J356" s="14" t="s">
        <v>8393</v>
      </c>
      <c r="K356" s="14" t="s">
        <v>8398</v>
      </c>
      <c r="L356" s="60">
        <v>33231</v>
      </c>
      <c r="M356" s="86">
        <v>28302.33</v>
      </c>
      <c r="N356" s="14" t="s">
        <v>16</v>
      </c>
      <c r="O356" s="14" t="s">
        <v>11</v>
      </c>
      <c r="P356" s="14" t="s">
        <v>42</v>
      </c>
      <c r="Q356" s="14">
        <v>32</v>
      </c>
    </row>
    <row r="357" spans="1:17" x14ac:dyDescent="0.35">
      <c r="A357" s="14" t="s">
        <v>2016</v>
      </c>
      <c r="B357" s="39" t="s">
        <v>5289</v>
      </c>
      <c r="C357" s="14">
        <v>36.520000000000003</v>
      </c>
      <c r="D357" s="14">
        <v>9.07</v>
      </c>
      <c r="E357" s="14" t="s">
        <v>2383</v>
      </c>
      <c r="F357" s="14" t="s">
        <v>2380</v>
      </c>
      <c r="G357" s="14" t="s">
        <v>2383</v>
      </c>
      <c r="H357" s="14">
        <v>1</v>
      </c>
      <c r="I357" s="14" t="s">
        <v>2380</v>
      </c>
      <c r="J357" s="14" t="s">
        <v>8391</v>
      </c>
      <c r="K357" s="14" t="s">
        <v>8397</v>
      </c>
      <c r="L357" s="60">
        <v>23340</v>
      </c>
      <c r="M357" s="86">
        <v>28287.9</v>
      </c>
      <c r="N357" s="14" t="s">
        <v>16</v>
      </c>
      <c r="O357" s="14" t="s">
        <v>16</v>
      </c>
      <c r="P357" s="14" t="s">
        <v>13</v>
      </c>
      <c r="Q357" s="14">
        <v>60</v>
      </c>
    </row>
    <row r="358" spans="1:17" x14ac:dyDescent="0.35">
      <c r="A358" s="14" t="s">
        <v>2015</v>
      </c>
      <c r="B358" s="39" t="s">
        <v>5291</v>
      </c>
      <c r="C358" s="14">
        <v>33.96</v>
      </c>
      <c r="D358" s="14">
        <v>4.99</v>
      </c>
      <c r="E358" s="14" t="s">
        <v>2380</v>
      </c>
      <c r="F358" s="14" t="s">
        <v>2380</v>
      </c>
      <c r="G358" s="14" t="s">
        <v>2380</v>
      </c>
      <c r="H358" s="14">
        <v>0</v>
      </c>
      <c r="I358" s="14" t="s">
        <v>2383</v>
      </c>
      <c r="J358" s="14" t="s">
        <v>8391</v>
      </c>
      <c r="K358" s="14" t="s">
        <v>8398</v>
      </c>
      <c r="L358" s="60">
        <v>36409</v>
      </c>
      <c r="M358" s="86">
        <v>28245.34</v>
      </c>
      <c r="N358" s="14" t="s">
        <v>16</v>
      </c>
      <c r="O358" s="14" t="s">
        <v>12</v>
      </c>
      <c r="P358" s="14" t="s">
        <v>42</v>
      </c>
      <c r="Q358" s="14">
        <v>24</v>
      </c>
    </row>
    <row r="359" spans="1:17" x14ac:dyDescent="0.35">
      <c r="A359" s="14" t="s">
        <v>2014</v>
      </c>
      <c r="B359" s="39" t="s">
        <v>5293</v>
      </c>
      <c r="C359" s="14">
        <v>26.695</v>
      </c>
      <c r="D359" s="14">
        <v>8.31</v>
      </c>
      <c r="E359" s="14" t="s">
        <v>2380</v>
      </c>
      <c r="F359" s="14" t="s">
        <v>2380</v>
      </c>
      <c r="G359" s="14" t="s">
        <v>2380</v>
      </c>
      <c r="H359" s="14">
        <v>0</v>
      </c>
      <c r="I359" s="14" t="s">
        <v>2383</v>
      </c>
      <c r="J359" s="14" t="s">
        <v>8392</v>
      </c>
      <c r="K359" s="14" t="s">
        <v>8397</v>
      </c>
      <c r="L359" s="60">
        <v>22242</v>
      </c>
      <c r="M359" s="86">
        <v>28101.33</v>
      </c>
      <c r="N359" s="14" t="s">
        <v>16</v>
      </c>
      <c r="O359" s="14" t="s">
        <v>11</v>
      </c>
      <c r="P359" s="14" t="s">
        <v>166</v>
      </c>
      <c r="Q359" s="14">
        <v>63</v>
      </c>
    </row>
    <row r="360" spans="1:17" x14ac:dyDescent="0.35">
      <c r="A360" s="14" t="s">
        <v>2013</v>
      </c>
      <c r="B360" s="39" t="s">
        <v>5295</v>
      </c>
      <c r="C360" s="14">
        <v>18.45</v>
      </c>
      <c r="D360" s="14">
        <v>5.07</v>
      </c>
      <c r="E360" s="14" t="s">
        <v>2383</v>
      </c>
      <c r="F360" s="14" t="s">
        <v>2380</v>
      </c>
      <c r="G360" s="14" t="s">
        <v>2380</v>
      </c>
      <c r="H360" s="14">
        <v>0</v>
      </c>
      <c r="I360" s="14" t="s">
        <v>2383</v>
      </c>
      <c r="J360" s="14" t="s">
        <v>8394</v>
      </c>
      <c r="K360" s="14" t="s">
        <v>8398</v>
      </c>
      <c r="L360" s="60">
        <v>31380</v>
      </c>
      <c r="M360" s="86">
        <v>28006.94</v>
      </c>
      <c r="N360" s="14" t="s">
        <v>16</v>
      </c>
      <c r="O360" s="14" t="s">
        <v>11</v>
      </c>
      <c r="P360" s="14" t="s">
        <v>42</v>
      </c>
      <c r="Q360" s="14">
        <v>38</v>
      </c>
    </row>
    <row r="361" spans="1:17" x14ac:dyDescent="0.35">
      <c r="A361" s="14" t="s">
        <v>2012</v>
      </c>
      <c r="B361" s="39" t="s">
        <v>5106</v>
      </c>
      <c r="C361" s="14">
        <v>33.18</v>
      </c>
      <c r="D361" s="14">
        <v>4.79</v>
      </c>
      <c r="E361" s="14" t="s">
        <v>2380</v>
      </c>
      <c r="F361" s="14" t="s">
        <v>2380</v>
      </c>
      <c r="G361" s="14" t="s">
        <v>2380</v>
      </c>
      <c r="H361" s="14">
        <v>0</v>
      </c>
      <c r="I361" s="14" t="s">
        <v>2383</v>
      </c>
      <c r="J361" s="14" t="s">
        <v>8391</v>
      </c>
      <c r="K361" s="14" t="s">
        <v>8398</v>
      </c>
      <c r="L361" s="60">
        <v>36515</v>
      </c>
      <c r="M361" s="86">
        <v>27980.77</v>
      </c>
      <c r="N361" s="14" t="s">
        <v>16</v>
      </c>
      <c r="O361" s="14" t="s">
        <v>16</v>
      </c>
      <c r="P361" s="14" t="s">
        <v>42</v>
      </c>
      <c r="Q361" s="14">
        <v>23</v>
      </c>
    </row>
    <row r="362" spans="1:17" x14ac:dyDescent="0.35">
      <c r="A362" s="14" t="s">
        <v>2011</v>
      </c>
      <c r="B362" s="39" t="s">
        <v>5297</v>
      </c>
      <c r="C362" s="14">
        <v>36.1</v>
      </c>
      <c r="D362" s="14">
        <v>11.39</v>
      </c>
      <c r="E362" s="14" t="s">
        <v>2383</v>
      </c>
      <c r="F362" s="14" t="s">
        <v>2380</v>
      </c>
      <c r="G362" s="14" t="s">
        <v>2380</v>
      </c>
      <c r="H362" s="14">
        <v>2</v>
      </c>
      <c r="I362" s="14" t="s">
        <v>2380</v>
      </c>
      <c r="J362" s="14" t="s">
        <v>8391</v>
      </c>
      <c r="K362" s="14" t="s">
        <v>8397</v>
      </c>
      <c r="L362" s="60">
        <v>22490</v>
      </c>
      <c r="M362" s="86">
        <v>27941.29</v>
      </c>
      <c r="N362" s="14" t="s">
        <v>16</v>
      </c>
      <c r="O362" s="14" t="s">
        <v>12</v>
      </c>
      <c r="P362" s="14" t="s">
        <v>42</v>
      </c>
      <c r="Q362" s="14">
        <v>62</v>
      </c>
    </row>
    <row r="363" spans="1:17" x14ac:dyDescent="0.35">
      <c r="A363" s="14" t="s">
        <v>2010</v>
      </c>
      <c r="B363" s="39" t="s">
        <v>4865</v>
      </c>
      <c r="C363" s="14">
        <v>22.77</v>
      </c>
      <c r="D363" s="14">
        <v>6</v>
      </c>
      <c r="E363" s="14" t="s">
        <v>2380</v>
      </c>
      <c r="F363" s="14" t="s">
        <v>2380</v>
      </c>
      <c r="G363" s="14" t="s">
        <v>2380</v>
      </c>
      <c r="H363" s="14">
        <v>0</v>
      </c>
      <c r="I363" s="14" t="s">
        <v>2383</v>
      </c>
      <c r="J363" s="14" t="s">
        <v>8393</v>
      </c>
      <c r="K363" s="14" t="s">
        <v>8399</v>
      </c>
      <c r="L363" s="60">
        <v>33393</v>
      </c>
      <c r="M363" s="86">
        <v>27931.11</v>
      </c>
      <c r="N363" s="14" t="s">
        <v>16</v>
      </c>
      <c r="O363" s="14" t="s">
        <v>12</v>
      </c>
      <c r="P363" s="14" t="s">
        <v>42</v>
      </c>
      <c r="Q363" s="14">
        <v>32</v>
      </c>
    </row>
    <row r="364" spans="1:17" x14ac:dyDescent="0.35">
      <c r="A364" s="14" t="s">
        <v>2009</v>
      </c>
      <c r="B364" s="39" t="s">
        <v>7511</v>
      </c>
      <c r="C364" s="14">
        <v>21.24</v>
      </c>
      <c r="D364" s="14">
        <v>5.13</v>
      </c>
      <c r="E364" s="14" t="s">
        <v>2380</v>
      </c>
      <c r="F364" s="14" t="s">
        <v>2380</v>
      </c>
      <c r="G364" s="14" t="s">
        <v>2380</v>
      </c>
      <c r="H364" s="14">
        <v>0</v>
      </c>
      <c r="I364" s="14" t="s">
        <v>2383</v>
      </c>
      <c r="J364" s="14" t="s">
        <v>8393</v>
      </c>
      <c r="K364" s="14" t="s">
        <v>8398</v>
      </c>
      <c r="L364" s="60">
        <v>32833</v>
      </c>
      <c r="M364" s="86">
        <v>27925.86</v>
      </c>
      <c r="N364" s="14" t="s">
        <v>16</v>
      </c>
      <c r="O364" s="14" t="s">
        <v>11</v>
      </c>
      <c r="P364" s="14" t="s">
        <v>42</v>
      </c>
      <c r="Q364" s="14">
        <v>34</v>
      </c>
    </row>
    <row r="365" spans="1:17" x14ac:dyDescent="0.35">
      <c r="A365" s="14" t="s">
        <v>2008</v>
      </c>
      <c r="B365" s="39" t="s">
        <v>7512</v>
      </c>
      <c r="C365" s="14">
        <v>17.600000000000001</v>
      </c>
      <c r="D365" s="14">
        <v>5.26</v>
      </c>
      <c r="E365" s="14" t="s">
        <v>2383</v>
      </c>
      <c r="F365" s="14" t="s">
        <v>2380</v>
      </c>
      <c r="G365" s="14" t="s">
        <v>2380</v>
      </c>
      <c r="H365" s="14">
        <v>0</v>
      </c>
      <c r="I365" s="14" t="s">
        <v>2383</v>
      </c>
      <c r="J365" s="14" t="s">
        <v>8394</v>
      </c>
      <c r="K365" s="14" t="s">
        <v>8398</v>
      </c>
      <c r="L365" s="60">
        <v>31385</v>
      </c>
      <c r="M365" s="86">
        <v>27849.94</v>
      </c>
      <c r="N365" s="14" t="s">
        <v>16</v>
      </c>
      <c r="O365" s="14" t="s">
        <v>16</v>
      </c>
      <c r="P365" s="14" t="s">
        <v>42</v>
      </c>
      <c r="Q365" s="14">
        <v>38</v>
      </c>
    </row>
    <row r="366" spans="1:17" x14ac:dyDescent="0.35">
      <c r="A366" s="14" t="s">
        <v>2007</v>
      </c>
      <c r="B366" s="39" t="s">
        <v>5303</v>
      </c>
      <c r="C366" s="14">
        <v>26.29</v>
      </c>
      <c r="D366" s="14">
        <v>6.84</v>
      </c>
      <c r="E366" s="14" t="s">
        <v>2380</v>
      </c>
      <c r="F366" s="14" t="s">
        <v>2380</v>
      </c>
      <c r="G366" s="14" t="s">
        <v>2380</v>
      </c>
      <c r="H366" s="14">
        <v>0</v>
      </c>
      <c r="I366" s="14" t="s">
        <v>2383</v>
      </c>
      <c r="J366" s="14" t="s">
        <v>8392</v>
      </c>
      <c r="K366" s="14" t="s">
        <v>8399</v>
      </c>
      <c r="L366" s="60">
        <v>22103</v>
      </c>
      <c r="M366" s="86">
        <v>27808.73</v>
      </c>
      <c r="N366" s="14" t="s">
        <v>16</v>
      </c>
      <c r="O366" s="14" t="s">
        <v>16</v>
      </c>
      <c r="P366" s="14" t="s">
        <v>13</v>
      </c>
      <c r="Q366" s="14">
        <v>63</v>
      </c>
    </row>
    <row r="367" spans="1:17" x14ac:dyDescent="0.35">
      <c r="A367" s="14" t="s">
        <v>2006</v>
      </c>
      <c r="B367" s="39" t="s">
        <v>7513</v>
      </c>
      <c r="C367" s="14">
        <v>35.31</v>
      </c>
      <c r="D367" s="14">
        <v>9.0399999999999991</v>
      </c>
      <c r="E367" s="14" t="s">
        <v>2380</v>
      </c>
      <c r="F367" s="14" t="s">
        <v>2380</v>
      </c>
      <c r="G367" s="14" t="s">
        <v>2380</v>
      </c>
      <c r="H367" s="14">
        <v>0</v>
      </c>
      <c r="I367" s="14" t="s">
        <v>2380</v>
      </c>
      <c r="J367" s="14" t="s">
        <v>8391</v>
      </c>
      <c r="K367" s="14" t="s">
        <v>8397</v>
      </c>
      <c r="L367" s="60">
        <v>37596</v>
      </c>
      <c r="M367" s="86">
        <v>27724.29</v>
      </c>
      <c r="N367" s="14" t="s">
        <v>16</v>
      </c>
      <c r="O367" s="14" t="s">
        <v>12</v>
      </c>
      <c r="P367" s="14" t="s">
        <v>13</v>
      </c>
      <c r="Q367" s="14">
        <v>21</v>
      </c>
    </row>
    <row r="368" spans="1:17" x14ac:dyDescent="0.35">
      <c r="A368" s="14" t="s">
        <v>2005</v>
      </c>
      <c r="B368" s="39" t="s">
        <v>7514</v>
      </c>
      <c r="C368" s="14">
        <v>27.04</v>
      </c>
      <c r="D368" s="14">
        <v>4.0999999999999996</v>
      </c>
      <c r="E368" s="14" t="s">
        <v>2380</v>
      </c>
      <c r="F368" s="14" t="s">
        <v>2380</v>
      </c>
      <c r="G368" s="14" t="s">
        <v>2380</v>
      </c>
      <c r="H368" s="14">
        <v>1</v>
      </c>
      <c r="I368" s="14" t="s">
        <v>2383</v>
      </c>
      <c r="J368" s="14" t="s">
        <v>8392</v>
      </c>
      <c r="K368" s="14" t="s">
        <v>8398</v>
      </c>
      <c r="L368" s="60">
        <v>33788</v>
      </c>
      <c r="M368" s="86">
        <v>27696.11</v>
      </c>
      <c r="N368" s="14" t="s">
        <v>16</v>
      </c>
      <c r="O368" s="14" t="s">
        <v>11</v>
      </c>
      <c r="P368" s="14" t="s">
        <v>42</v>
      </c>
      <c r="Q368" s="14">
        <v>31</v>
      </c>
    </row>
    <row r="369" spans="1:17" x14ac:dyDescent="0.35">
      <c r="A369" s="14" t="s">
        <v>2004</v>
      </c>
      <c r="B369" s="39" t="s">
        <v>5307</v>
      </c>
      <c r="C369" s="14">
        <v>30.23</v>
      </c>
      <c r="D369" s="14">
        <v>4.2300000000000004</v>
      </c>
      <c r="E369" s="14" t="s">
        <v>2383</v>
      </c>
      <c r="F369" s="14" t="s">
        <v>2380</v>
      </c>
      <c r="G369" s="14" t="s">
        <v>2383</v>
      </c>
      <c r="H369" s="14">
        <v>1</v>
      </c>
      <c r="I369" s="14" t="s">
        <v>2383</v>
      </c>
      <c r="J369" s="14" t="s">
        <v>8391</v>
      </c>
      <c r="K369" s="14" t="s">
        <v>8398</v>
      </c>
      <c r="L369" s="60">
        <v>35710</v>
      </c>
      <c r="M369" s="86">
        <v>27625.17</v>
      </c>
      <c r="N369" s="14" t="s">
        <v>16</v>
      </c>
      <c r="O369" s="14" t="s">
        <v>16</v>
      </c>
      <c r="P369" s="14" t="s">
        <v>42</v>
      </c>
      <c r="Q369" s="14">
        <v>26</v>
      </c>
    </row>
    <row r="370" spans="1:17" x14ac:dyDescent="0.35">
      <c r="A370" s="14" t="s">
        <v>2003</v>
      </c>
      <c r="B370" s="39" t="s">
        <v>7515</v>
      </c>
      <c r="C370" s="14">
        <v>30.6</v>
      </c>
      <c r="D370" s="14">
        <v>6.48</v>
      </c>
      <c r="E370" s="14" t="s">
        <v>2383</v>
      </c>
      <c r="F370" s="14" t="s">
        <v>2380</v>
      </c>
      <c r="G370" s="14" t="s">
        <v>2383</v>
      </c>
      <c r="H370" s="14">
        <v>1</v>
      </c>
      <c r="I370" s="14" t="s">
        <v>2383</v>
      </c>
      <c r="J370" s="14" t="s">
        <v>8391</v>
      </c>
      <c r="K370" s="14" t="s">
        <v>8399</v>
      </c>
      <c r="L370" s="60">
        <v>35682</v>
      </c>
      <c r="M370" s="86">
        <v>27619.360000000001</v>
      </c>
      <c r="N370" s="14" t="s">
        <v>11</v>
      </c>
      <c r="O370" s="14" t="s">
        <v>12</v>
      </c>
      <c r="P370" s="14" t="s">
        <v>42</v>
      </c>
      <c r="Q370" s="14">
        <v>26</v>
      </c>
    </row>
    <row r="371" spans="1:17" x14ac:dyDescent="0.35">
      <c r="A371" s="14" t="s">
        <v>2002</v>
      </c>
      <c r="B371" s="39" t="s">
        <v>5310</v>
      </c>
      <c r="C371" s="14">
        <v>26.8</v>
      </c>
      <c r="D371" s="14">
        <v>5.53</v>
      </c>
      <c r="E371" s="14" t="s">
        <v>2380</v>
      </c>
      <c r="F371" s="14" t="s">
        <v>2380</v>
      </c>
      <c r="G371" s="14" t="s">
        <v>2380</v>
      </c>
      <c r="H371" s="14">
        <v>1</v>
      </c>
      <c r="I371" s="14" t="s">
        <v>2383</v>
      </c>
      <c r="J371" s="14" t="s">
        <v>8392</v>
      </c>
      <c r="K371" s="14" t="s">
        <v>8398</v>
      </c>
      <c r="L371" s="60">
        <v>33766</v>
      </c>
      <c r="M371" s="86">
        <v>27614.71</v>
      </c>
      <c r="N371" s="14" t="s">
        <v>11</v>
      </c>
      <c r="O371" s="14" t="s">
        <v>12</v>
      </c>
      <c r="P371" s="14" t="s">
        <v>42</v>
      </c>
      <c r="Q371" s="14">
        <v>31</v>
      </c>
    </row>
    <row r="372" spans="1:17" x14ac:dyDescent="0.35">
      <c r="A372" s="14" t="s">
        <v>2001</v>
      </c>
      <c r="B372" s="39" t="s">
        <v>7516</v>
      </c>
      <c r="C372" s="14">
        <v>16.86</v>
      </c>
      <c r="D372" s="14">
        <v>4.07</v>
      </c>
      <c r="E372" s="14" t="s">
        <v>2383</v>
      </c>
      <c r="F372" s="14" t="s">
        <v>2380</v>
      </c>
      <c r="G372" s="14" t="s">
        <v>2380</v>
      </c>
      <c r="H372" s="14">
        <v>0</v>
      </c>
      <c r="I372" s="14" t="s">
        <v>2383</v>
      </c>
      <c r="J372" s="14" t="s">
        <v>8394</v>
      </c>
      <c r="K372" s="14" t="s">
        <v>8399</v>
      </c>
      <c r="L372" s="60">
        <v>31357</v>
      </c>
      <c r="M372" s="86">
        <v>27598.93</v>
      </c>
      <c r="N372" s="14" t="s">
        <v>11</v>
      </c>
      <c r="O372" s="14" t="s">
        <v>16</v>
      </c>
      <c r="P372" s="14" t="s">
        <v>42</v>
      </c>
      <c r="Q372" s="14">
        <v>38</v>
      </c>
    </row>
    <row r="373" spans="1:17" x14ac:dyDescent="0.35">
      <c r="A373" s="14" t="s">
        <v>2000</v>
      </c>
      <c r="B373" s="39" t="s">
        <v>4980</v>
      </c>
      <c r="C373" s="14">
        <v>16.3</v>
      </c>
      <c r="D373" s="14">
        <v>5.51</v>
      </c>
      <c r="E373" s="14" t="s">
        <v>2380</v>
      </c>
      <c r="F373" s="14" t="s">
        <v>2380</v>
      </c>
      <c r="G373" s="14" t="s">
        <v>2380</v>
      </c>
      <c r="H373" s="14">
        <v>1</v>
      </c>
      <c r="I373" s="14" t="s">
        <v>2383</v>
      </c>
      <c r="J373" s="14" t="s">
        <v>8394</v>
      </c>
      <c r="K373" s="14" t="s">
        <v>8398</v>
      </c>
      <c r="L373" s="60">
        <v>30885</v>
      </c>
      <c r="M373" s="86">
        <v>27534.53</v>
      </c>
      <c r="N373" s="14" t="s">
        <v>11</v>
      </c>
      <c r="O373" s="14" t="s">
        <v>11</v>
      </c>
      <c r="P373" s="14" t="s">
        <v>42</v>
      </c>
      <c r="Q373" s="14">
        <v>39</v>
      </c>
    </row>
    <row r="374" spans="1:17" x14ac:dyDescent="0.35">
      <c r="A374" s="14" t="s">
        <v>1999</v>
      </c>
      <c r="B374" s="39" t="s">
        <v>7517</v>
      </c>
      <c r="C374" s="14">
        <v>29.81</v>
      </c>
      <c r="D374" s="14">
        <v>11.66</v>
      </c>
      <c r="E374" s="14" t="s">
        <v>2380</v>
      </c>
      <c r="F374" s="14" t="s">
        <v>2380</v>
      </c>
      <c r="G374" s="14" t="s">
        <v>2380</v>
      </c>
      <c r="H374" s="14">
        <v>0</v>
      </c>
      <c r="I374" s="14" t="s">
        <v>2383</v>
      </c>
      <c r="J374" s="14" t="s">
        <v>8392</v>
      </c>
      <c r="K374" s="14" t="s">
        <v>8397</v>
      </c>
      <c r="L374" s="60">
        <v>24034</v>
      </c>
      <c r="M374" s="86">
        <v>27533.91</v>
      </c>
      <c r="N374" s="14" t="s">
        <v>11</v>
      </c>
      <c r="O374" s="14" t="s">
        <v>12</v>
      </c>
      <c r="P374" s="14" t="s">
        <v>13</v>
      </c>
      <c r="Q374" s="14">
        <v>58</v>
      </c>
    </row>
    <row r="375" spans="1:17" x14ac:dyDescent="0.35">
      <c r="A375" s="14" t="s">
        <v>1998</v>
      </c>
      <c r="B375" s="39" t="s">
        <v>4769</v>
      </c>
      <c r="C375" s="14">
        <v>16.329999999999998</v>
      </c>
      <c r="D375" s="14">
        <v>7.26</v>
      </c>
      <c r="E375" s="14" t="s">
        <v>2383</v>
      </c>
      <c r="F375" s="14" t="s">
        <v>2380</v>
      </c>
      <c r="G375" s="14" t="s">
        <v>2380</v>
      </c>
      <c r="H375" s="14">
        <v>0</v>
      </c>
      <c r="I375" s="14" t="s">
        <v>2383</v>
      </c>
      <c r="J375" s="14" t="s">
        <v>8394</v>
      </c>
      <c r="K375" s="14" t="s">
        <v>8397</v>
      </c>
      <c r="L375" s="60">
        <v>29862</v>
      </c>
      <c r="M375" s="86">
        <v>27495.59</v>
      </c>
      <c r="N375" s="14" t="s">
        <v>11</v>
      </c>
      <c r="O375" s="14" t="s">
        <v>16</v>
      </c>
      <c r="P375" s="14" t="s">
        <v>42</v>
      </c>
      <c r="Q375" s="14">
        <v>42</v>
      </c>
    </row>
    <row r="376" spans="1:17" x14ac:dyDescent="0.35">
      <c r="A376" s="14" t="s">
        <v>1997</v>
      </c>
      <c r="B376" s="39" t="s">
        <v>7518</v>
      </c>
      <c r="C376" s="14">
        <v>16.37</v>
      </c>
      <c r="D376" s="14">
        <v>4.79</v>
      </c>
      <c r="E376" s="14" t="s">
        <v>2383</v>
      </c>
      <c r="F376" s="14" t="s">
        <v>2380</v>
      </c>
      <c r="G376" s="14" t="s">
        <v>2380</v>
      </c>
      <c r="H376" s="14">
        <v>0</v>
      </c>
      <c r="I376" s="14" t="s">
        <v>2383</v>
      </c>
      <c r="J376" s="14" t="s">
        <v>8394</v>
      </c>
      <c r="K376" s="14" t="s">
        <v>8399</v>
      </c>
      <c r="L376" s="60">
        <v>31386</v>
      </c>
      <c r="M376" s="86">
        <v>27432.73</v>
      </c>
      <c r="N376" s="14" t="s">
        <v>11</v>
      </c>
      <c r="O376" s="14" t="s">
        <v>16</v>
      </c>
      <c r="P376" s="14" t="s">
        <v>42</v>
      </c>
      <c r="Q376" s="14">
        <v>38</v>
      </c>
    </row>
    <row r="377" spans="1:17" x14ac:dyDescent="0.35">
      <c r="A377" s="14" t="s">
        <v>1996</v>
      </c>
      <c r="B377" s="39" t="s">
        <v>5317</v>
      </c>
      <c r="C377" s="14">
        <v>22.42</v>
      </c>
      <c r="D377" s="14">
        <v>4.68</v>
      </c>
      <c r="E377" s="14" t="s">
        <v>2383</v>
      </c>
      <c r="F377" s="14" t="s">
        <v>2380</v>
      </c>
      <c r="G377" s="14" t="s">
        <v>2380</v>
      </c>
      <c r="H377" s="14">
        <v>1</v>
      </c>
      <c r="I377" s="14" t="s">
        <v>2380</v>
      </c>
      <c r="J377" s="14" t="s">
        <v>8393</v>
      </c>
      <c r="K377" s="14" t="s">
        <v>8398</v>
      </c>
      <c r="L377" s="60">
        <v>32401</v>
      </c>
      <c r="M377" s="86">
        <v>27375.9</v>
      </c>
      <c r="N377" s="14" t="s">
        <v>11</v>
      </c>
      <c r="O377" s="14" t="s">
        <v>12</v>
      </c>
      <c r="P377" s="14" t="s">
        <v>164</v>
      </c>
      <c r="Q377" s="14">
        <v>35</v>
      </c>
    </row>
    <row r="378" spans="1:17" x14ac:dyDescent="0.35">
      <c r="A378" s="14" t="s">
        <v>1995</v>
      </c>
      <c r="B378" s="39" t="s">
        <v>4993</v>
      </c>
      <c r="C378" s="14">
        <v>31.35</v>
      </c>
      <c r="D378" s="14">
        <v>4.33</v>
      </c>
      <c r="E378" s="14" t="s">
        <v>2383</v>
      </c>
      <c r="F378" s="14" t="s">
        <v>2380</v>
      </c>
      <c r="G378" s="14" t="s">
        <v>2383</v>
      </c>
      <c r="H378" s="14">
        <v>1</v>
      </c>
      <c r="I378" s="14" t="s">
        <v>2380</v>
      </c>
      <c r="J378" s="14" t="s">
        <v>8391</v>
      </c>
      <c r="K378" s="14" t="s">
        <v>8398</v>
      </c>
      <c r="L378" s="60">
        <v>25492</v>
      </c>
      <c r="M378" s="86">
        <v>27346.04</v>
      </c>
      <c r="N378" s="14" t="s">
        <v>11</v>
      </c>
      <c r="O378" s="14" t="s">
        <v>11</v>
      </c>
      <c r="P378" s="14" t="s">
        <v>13</v>
      </c>
      <c r="Q378" s="14">
        <v>54</v>
      </c>
    </row>
    <row r="379" spans="1:17" x14ac:dyDescent="0.35">
      <c r="A379" s="14" t="s">
        <v>1994</v>
      </c>
      <c r="B379" s="39" t="s">
        <v>7519</v>
      </c>
      <c r="C379" s="14">
        <v>31.9</v>
      </c>
      <c r="D379" s="14">
        <v>11.89</v>
      </c>
      <c r="E379" s="14" t="s">
        <v>2380</v>
      </c>
      <c r="F379" s="14" t="s">
        <v>2380</v>
      </c>
      <c r="G379" s="14" t="s">
        <v>2380</v>
      </c>
      <c r="H379" s="14">
        <v>0</v>
      </c>
      <c r="I379" s="14" t="s">
        <v>2380</v>
      </c>
      <c r="J379" s="14" t="s">
        <v>8391</v>
      </c>
      <c r="K379" s="14" t="s">
        <v>8399</v>
      </c>
      <c r="L379" s="60">
        <v>24995</v>
      </c>
      <c r="M379" s="86">
        <v>27322.73</v>
      </c>
      <c r="N379" s="14" t="s">
        <v>11</v>
      </c>
      <c r="O379" s="14" t="s">
        <v>11</v>
      </c>
      <c r="P379" s="14" t="s">
        <v>13</v>
      </c>
      <c r="Q379" s="14">
        <v>55</v>
      </c>
    </row>
    <row r="380" spans="1:17" x14ac:dyDescent="0.35">
      <c r="A380" s="14" t="s">
        <v>1993</v>
      </c>
      <c r="B380" s="39" t="s">
        <v>5066</v>
      </c>
      <c r="C380" s="14">
        <v>30.6</v>
      </c>
      <c r="D380" s="14">
        <v>5.24</v>
      </c>
      <c r="E380" s="14" t="s">
        <v>2380</v>
      </c>
      <c r="F380" s="14" t="s">
        <v>2380</v>
      </c>
      <c r="G380" s="14" t="s">
        <v>2380</v>
      </c>
      <c r="H380" s="14">
        <v>0</v>
      </c>
      <c r="I380" s="14" t="s">
        <v>2383</v>
      </c>
      <c r="J380" s="14" t="s">
        <v>8391</v>
      </c>
      <c r="K380" s="14" t="s">
        <v>8398</v>
      </c>
      <c r="L380" s="60">
        <v>36496</v>
      </c>
      <c r="M380" s="86">
        <v>27236.959999999999</v>
      </c>
      <c r="N380" s="14" t="s">
        <v>11</v>
      </c>
      <c r="O380" s="14" t="s">
        <v>16</v>
      </c>
      <c r="P380" s="14" t="s">
        <v>42</v>
      </c>
      <c r="Q380" s="14">
        <v>24</v>
      </c>
    </row>
    <row r="381" spans="1:17" x14ac:dyDescent="0.35">
      <c r="A381" s="14" t="s">
        <v>1992</v>
      </c>
      <c r="B381" s="39" t="s">
        <v>5322</v>
      </c>
      <c r="C381" s="14">
        <v>28.975000000000001</v>
      </c>
      <c r="D381" s="14">
        <v>7.63</v>
      </c>
      <c r="E381" s="14" t="s">
        <v>2380</v>
      </c>
      <c r="F381" s="14" t="s">
        <v>2380</v>
      </c>
      <c r="G381" s="14" t="s">
        <v>2380</v>
      </c>
      <c r="H381" s="14">
        <v>0</v>
      </c>
      <c r="I381" s="14" t="s">
        <v>2383</v>
      </c>
      <c r="J381" s="14" t="s">
        <v>8392</v>
      </c>
      <c r="K381" s="14" t="s">
        <v>8399</v>
      </c>
      <c r="L381" s="60">
        <v>24097</v>
      </c>
      <c r="M381" s="86">
        <v>27218.44</v>
      </c>
      <c r="N381" s="14" t="s">
        <v>11</v>
      </c>
      <c r="O381" s="14" t="s">
        <v>16</v>
      </c>
      <c r="P381" s="14" t="s">
        <v>356</v>
      </c>
      <c r="Q381" s="14">
        <v>58</v>
      </c>
    </row>
    <row r="382" spans="1:17" x14ac:dyDescent="0.35">
      <c r="A382" s="14" t="s">
        <v>1991</v>
      </c>
      <c r="B382" s="39" t="s">
        <v>7520</v>
      </c>
      <c r="C382" s="14">
        <v>24.86</v>
      </c>
      <c r="D382" s="14">
        <v>8.92</v>
      </c>
      <c r="E382" s="14" t="s">
        <v>2383</v>
      </c>
      <c r="F382" s="14" t="s">
        <v>2380</v>
      </c>
      <c r="G382" s="14" t="s">
        <v>2380</v>
      </c>
      <c r="H382" s="14">
        <v>2</v>
      </c>
      <c r="I382" s="14" t="s">
        <v>2380</v>
      </c>
      <c r="J382" s="14" t="s">
        <v>8393</v>
      </c>
      <c r="K382" s="14" t="s">
        <v>8397</v>
      </c>
      <c r="L382" s="60">
        <v>25843</v>
      </c>
      <c r="M382" s="86">
        <v>27117.99</v>
      </c>
      <c r="N382" s="14" t="s">
        <v>11</v>
      </c>
      <c r="O382" s="14" t="s">
        <v>11</v>
      </c>
      <c r="P382" s="14" t="s">
        <v>13</v>
      </c>
      <c r="Q382" s="14">
        <v>53</v>
      </c>
    </row>
    <row r="383" spans="1:17" x14ac:dyDescent="0.35">
      <c r="A383" s="14" t="s">
        <v>1990</v>
      </c>
      <c r="B383" s="39" t="s">
        <v>4762</v>
      </c>
      <c r="C383" s="14">
        <v>19.54</v>
      </c>
      <c r="D383" s="14">
        <v>5.37</v>
      </c>
      <c r="E383" s="14" t="s">
        <v>2380</v>
      </c>
      <c r="F383" s="14" t="s">
        <v>2380</v>
      </c>
      <c r="G383" s="14" t="s">
        <v>2380</v>
      </c>
      <c r="H383" s="14">
        <v>0</v>
      </c>
      <c r="I383" s="14" t="s">
        <v>2383</v>
      </c>
      <c r="J383" s="14" t="s">
        <v>8393</v>
      </c>
      <c r="K383" s="14" t="s">
        <v>8399</v>
      </c>
      <c r="L383" s="60">
        <v>33220</v>
      </c>
      <c r="M383" s="86">
        <v>27092.38</v>
      </c>
      <c r="N383" s="14" t="s">
        <v>11</v>
      </c>
      <c r="O383" s="14" t="s">
        <v>12</v>
      </c>
      <c r="P383" s="14" t="s">
        <v>42</v>
      </c>
      <c r="Q383" s="14">
        <v>33</v>
      </c>
    </row>
    <row r="384" spans="1:17" x14ac:dyDescent="0.35">
      <c r="A384" s="14" t="s">
        <v>1989</v>
      </c>
      <c r="B384" s="39" t="s">
        <v>5124</v>
      </c>
      <c r="C384" s="14">
        <v>26.74</v>
      </c>
      <c r="D384" s="14">
        <v>4.3099999999999996</v>
      </c>
      <c r="E384" s="14" t="s">
        <v>2380</v>
      </c>
      <c r="F384" s="14" t="s">
        <v>2380</v>
      </c>
      <c r="G384" s="14" t="s">
        <v>2380</v>
      </c>
      <c r="H384" s="14">
        <v>0</v>
      </c>
      <c r="I384" s="14" t="s">
        <v>2383</v>
      </c>
      <c r="J384" s="14" t="s">
        <v>8392</v>
      </c>
      <c r="K384" s="14" t="s">
        <v>8398</v>
      </c>
      <c r="L384" s="60">
        <v>34517</v>
      </c>
      <c r="M384" s="86">
        <v>27080.639999999999</v>
      </c>
      <c r="N384" s="14" t="s">
        <v>11</v>
      </c>
      <c r="O384" s="14" t="s">
        <v>11</v>
      </c>
      <c r="P384" s="14" t="s">
        <v>42</v>
      </c>
      <c r="Q384" s="14">
        <v>29</v>
      </c>
    </row>
    <row r="385" spans="1:17" x14ac:dyDescent="0.35">
      <c r="A385" s="14" t="s">
        <v>1988</v>
      </c>
      <c r="B385" s="39" t="s">
        <v>4882</v>
      </c>
      <c r="C385" s="14">
        <v>22.99</v>
      </c>
      <c r="D385" s="14">
        <v>10.46</v>
      </c>
      <c r="E385" s="14" t="s">
        <v>2380</v>
      </c>
      <c r="F385" s="14" t="s">
        <v>2380</v>
      </c>
      <c r="G385" s="14" t="s">
        <v>2380</v>
      </c>
      <c r="H385" s="14">
        <v>3</v>
      </c>
      <c r="I385" s="14" t="s">
        <v>2383</v>
      </c>
      <c r="J385" s="14" t="s">
        <v>8393</v>
      </c>
      <c r="K385" s="14" t="s">
        <v>8399</v>
      </c>
      <c r="L385" s="60">
        <v>21366</v>
      </c>
      <c r="M385" s="86">
        <v>27037.91</v>
      </c>
      <c r="N385" s="14" t="s">
        <v>11</v>
      </c>
      <c r="O385" s="14" t="s">
        <v>11</v>
      </c>
      <c r="P385" s="14" t="s">
        <v>13</v>
      </c>
      <c r="Q385" s="14">
        <v>65</v>
      </c>
    </row>
    <row r="386" spans="1:17" x14ac:dyDescent="0.35">
      <c r="A386" s="14" t="s">
        <v>1987</v>
      </c>
      <c r="B386" s="39" t="s">
        <v>7521</v>
      </c>
      <c r="C386" s="14">
        <v>31.46</v>
      </c>
      <c r="D386" s="14">
        <v>7.39</v>
      </c>
      <c r="E386" s="14" t="s">
        <v>2380</v>
      </c>
      <c r="F386" s="14" t="s">
        <v>2380</v>
      </c>
      <c r="G386" s="14" t="s">
        <v>2380</v>
      </c>
      <c r="H386" s="14">
        <v>0</v>
      </c>
      <c r="I386" s="14" t="s">
        <v>2380</v>
      </c>
      <c r="J386" s="14" t="s">
        <v>8391</v>
      </c>
      <c r="K386" s="14" t="s">
        <v>8397</v>
      </c>
      <c r="L386" s="60">
        <v>22106</v>
      </c>
      <c r="M386" s="86">
        <v>27000.98</v>
      </c>
      <c r="N386" s="14" t="s">
        <v>11</v>
      </c>
      <c r="O386" s="14" t="s">
        <v>11</v>
      </c>
      <c r="P386" s="14" t="s">
        <v>13</v>
      </c>
      <c r="Q386" s="14">
        <v>63</v>
      </c>
    </row>
    <row r="387" spans="1:17" x14ac:dyDescent="0.35">
      <c r="A387" s="14" t="s">
        <v>1986</v>
      </c>
      <c r="B387" s="39" t="s">
        <v>7522</v>
      </c>
      <c r="C387" s="14">
        <v>30.86</v>
      </c>
      <c r="D387" s="14">
        <v>6.18</v>
      </c>
      <c r="E387" s="14" t="s">
        <v>2380</v>
      </c>
      <c r="F387" s="14" t="s">
        <v>2382</v>
      </c>
      <c r="G387" s="14" t="s">
        <v>2380</v>
      </c>
      <c r="H387" s="14">
        <v>2</v>
      </c>
      <c r="I387" s="14" t="s">
        <v>2383</v>
      </c>
      <c r="J387" s="14" t="s">
        <v>8391</v>
      </c>
      <c r="K387" s="14" t="s">
        <v>8398</v>
      </c>
      <c r="L387" s="60">
        <v>36839</v>
      </c>
      <c r="M387" s="86">
        <v>26936.98</v>
      </c>
      <c r="N387" s="14" t="s">
        <v>11</v>
      </c>
      <c r="O387" s="14" t="s">
        <v>12</v>
      </c>
      <c r="P387" s="14" t="s">
        <v>42</v>
      </c>
      <c r="Q387" s="14">
        <v>23</v>
      </c>
    </row>
    <row r="388" spans="1:17" x14ac:dyDescent="0.35">
      <c r="A388" s="14" t="s">
        <v>1985</v>
      </c>
      <c r="B388" s="39" t="s">
        <v>5331</v>
      </c>
      <c r="C388" s="14">
        <v>31.96</v>
      </c>
      <c r="D388" s="14">
        <v>8.86</v>
      </c>
      <c r="E388" s="14" t="s">
        <v>2380</v>
      </c>
      <c r="F388" s="14" t="s">
        <v>2380</v>
      </c>
      <c r="G388" s="14" t="s">
        <v>2380</v>
      </c>
      <c r="H388" s="14">
        <v>0</v>
      </c>
      <c r="I388" s="14" t="s">
        <v>2383</v>
      </c>
      <c r="J388" s="14" t="s">
        <v>8391</v>
      </c>
      <c r="K388" s="14" t="s">
        <v>8399</v>
      </c>
      <c r="L388" s="60">
        <v>37424</v>
      </c>
      <c r="M388" s="86">
        <v>26927.69</v>
      </c>
      <c r="N388" s="14" t="s">
        <v>11</v>
      </c>
      <c r="O388" s="14" t="s">
        <v>11</v>
      </c>
      <c r="P388" s="14" t="s">
        <v>42</v>
      </c>
      <c r="Q388" s="14">
        <v>21</v>
      </c>
    </row>
    <row r="389" spans="1:17" x14ac:dyDescent="0.35">
      <c r="A389" s="14" t="s">
        <v>1984</v>
      </c>
      <c r="B389" s="39" t="s">
        <v>7523</v>
      </c>
      <c r="C389" s="14">
        <v>23.76</v>
      </c>
      <c r="D389" s="14">
        <v>10.96</v>
      </c>
      <c r="E389" s="14" t="s">
        <v>2380</v>
      </c>
      <c r="F389" s="14" t="s">
        <v>2380</v>
      </c>
      <c r="G389" s="14" t="s">
        <v>2380</v>
      </c>
      <c r="H389" s="14">
        <v>3</v>
      </c>
      <c r="I389" s="14" t="s">
        <v>2383</v>
      </c>
      <c r="J389" s="14" t="s">
        <v>8393</v>
      </c>
      <c r="K389" s="14" t="s">
        <v>8397</v>
      </c>
      <c r="L389" s="60">
        <v>21544</v>
      </c>
      <c r="M389" s="86">
        <v>26926.51</v>
      </c>
      <c r="N389" s="14" t="s">
        <v>11</v>
      </c>
      <c r="O389" s="14" t="s">
        <v>16</v>
      </c>
      <c r="P389" s="14" t="s">
        <v>13</v>
      </c>
      <c r="Q389" s="14">
        <v>64</v>
      </c>
    </row>
    <row r="390" spans="1:17" x14ac:dyDescent="0.35">
      <c r="A390" s="14" t="s">
        <v>1983</v>
      </c>
      <c r="B390" s="39" t="s">
        <v>5230</v>
      </c>
      <c r="C390" s="14">
        <v>19.38</v>
      </c>
      <c r="D390" s="14">
        <v>6.28</v>
      </c>
      <c r="E390" s="14" t="s">
        <v>2380</v>
      </c>
      <c r="F390" s="14" t="s">
        <v>2380</v>
      </c>
      <c r="G390" s="14" t="s">
        <v>2380</v>
      </c>
      <c r="H390" s="14">
        <v>0</v>
      </c>
      <c r="I390" s="14" t="s">
        <v>2383</v>
      </c>
      <c r="J390" s="14" t="s">
        <v>8393</v>
      </c>
      <c r="K390" s="14" t="s">
        <v>8398</v>
      </c>
      <c r="L390" s="60">
        <v>33472</v>
      </c>
      <c r="M390" s="86">
        <v>26912.560000000001</v>
      </c>
      <c r="N390" s="14" t="s">
        <v>11</v>
      </c>
      <c r="O390" s="14" t="s">
        <v>11</v>
      </c>
      <c r="P390" s="14" t="s">
        <v>42</v>
      </c>
      <c r="Q390" s="14">
        <v>32</v>
      </c>
    </row>
    <row r="391" spans="1:17" x14ac:dyDescent="0.35">
      <c r="A391" s="14" t="s">
        <v>1982</v>
      </c>
      <c r="B391" s="39" t="s">
        <v>7524</v>
      </c>
      <c r="C391" s="14">
        <v>16.21</v>
      </c>
      <c r="D391" s="14">
        <v>6.29</v>
      </c>
      <c r="E391" s="14" t="s">
        <v>2383</v>
      </c>
      <c r="F391" s="14" t="s">
        <v>2380</v>
      </c>
      <c r="G391" s="14" t="s">
        <v>2380</v>
      </c>
      <c r="H391" s="14">
        <v>1</v>
      </c>
      <c r="I391" s="14" t="s">
        <v>2383</v>
      </c>
      <c r="J391" s="14" t="s">
        <v>8394</v>
      </c>
      <c r="K391" s="14" t="s">
        <v>8399</v>
      </c>
      <c r="L391" s="60">
        <v>32346</v>
      </c>
      <c r="M391" s="86">
        <v>26607.89</v>
      </c>
      <c r="N391" s="14" t="s">
        <v>11</v>
      </c>
      <c r="O391" s="14" t="s">
        <v>16</v>
      </c>
      <c r="P391" s="14" t="s">
        <v>42</v>
      </c>
      <c r="Q391" s="14">
        <v>35</v>
      </c>
    </row>
    <row r="392" spans="1:17" x14ac:dyDescent="0.35">
      <c r="A392" s="14" t="s">
        <v>1981</v>
      </c>
      <c r="B392" s="39" t="s">
        <v>5336</v>
      </c>
      <c r="C392" s="14">
        <v>32.54</v>
      </c>
      <c r="D392" s="14">
        <v>4.0199999999999996</v>
      </c>
      <c r="E392" s="14" t="s">
        <v>2380</v>
      </c>
      <c r="F392" s="14" t="s">
        <v>2382</v>
      </c>
      <c r="G392" s="14" t="s">
        <v>2380</v>
      </c>
      <c r="H392" s="14">
        <v>1</v>
      </c>
      <c r="I392" s="14" t="s">
        <v>2383</v>
      </c>
      <c r="J392" s="14" t="s">
        <v>8391</v>
      </c>
      <c r="K392" s="14" t="s">
        <v>8398</v>
      </c>
      <c r="L392" s="60">
        <v>38235</v>
      </c>
      <c r="M392" s="86">
        <v>26479.4</v>
      </c>
      <c r="N392" s="14" t="s">
        <v>11</v>
      </c>
      <c r="O392" s="14" t="s">
        <v>11</v>
      </c>
      <c r="P392" s="14" t="s">
        <v>42</v>
      </c>
      <c r="Q392" s="14">
        <v>19</v>
      </c>
    </row>
    <row r="393" spans="1:17" x14ac:dyDescent="0.35">
      <c r="A393" s="14" t="s">
        <v>1980</v>
      </c>
      <c r="B393" s="39" t="s">
        <v>4813</v>
      </c>
      <c r="C393" s="14">
        <v>36.765000000000001</v>
      </c>
      <c r="D393" s="14">
        <v>11.95</v>
      </c>
      <c r="E393" s="14" t="s">
        <v>2383</v>
      </c>
      <c r="F393" s="14" t="s">
        <v>2380</v>
      </c>
      <c r="G393" s="14" t="s">
        <v>2380</v>
      </c>
      <c r="H393" s="14">
        <v>2</v>
      </c>
      <c r="I393" s="14" t="s">
        <v>2380</v>
      </c>
      <c r="J393" s="14" t="s">
        <v>8391</v>
      </c>
      <c r="K393" s="14" t="s">
        <v>8399</v>
      </c>
      <c r="L393" s="60">
        <v>25807</v>
      </c>
      <c r="M393" s="86">
        <v>26467.1</v>
      </c>
      <c r="N393" s="14" t="s">
        <v>11</v>
      </c>
      <c r="O393" s="14" t="s">
        <v>12</v>
      </c>
      <c r="P393" s="14" t="s">
        <v>23</v>
      </c>
      <c r="Q393" s="14">
        <v>53</v>
      </c>
    </row>
    <row r="394" spans="1:17" x14ac:dyDescent="0.35">
      <c r="A394" s="14" t="s">
        <v>1979</v>
      </c>
      <c r="B394" s="39" t="s">
        <v>5339</v>
      </c>
      <c r="C394" s="14">
        <v>35.909999999999997</v>
      </c>
      <c r="D394" s="14">
        <v>8.7100000000000009</v>
      </c>
      <c r="E394" s="14" t="s">
        <v>2380</v>
      </c>
      <c r="F394" s="14" t="s">
        <v>2380</v>
      </c>
      <c r="G394" s="14" t="s">
        <v>2380</v>
      </c>
      <c r="H394" s="14">
        <v>0</v>
      </c>
      <c r="I394" s="14" t="s">
        <v>2380</v>
      </c>
      <c r="J394" s="14" t="s">
        <v>8391</v>
      </c>
      <c r="K394" s="14" t="s">
        <v>8397</v>
      </c>
      <c r="L394" s="60">
        <v>27293</v>
      </c>
      <c r="M394" s="86">
        <v>26392.26</v>
      </c>
      <c r="N394" s="14" t="s">
        <v>11</v>
      </c>
      <c r="O394" s="14" t="s">
        <v>11</v>
      </c>
      <c r="P394" s="14" t="s">
        <v>247</v>
      </c>
      <c r="Q394" s="14">
        <v>49</v>
      </c>
    </row>
    <row r="395" spans="1:17" x14ac:dyDescent="0.35">
      <c r="A395" s="14" t="s">
        <v>1978</v>
      </c>
      <c r="B395" s="39" t="s">
        <v>5340</v>
      </c>
      <c r="C395" s="14">
        <v>32.06</v>
      </c>
      <c r="D395" s="14">
        <v>4.67</v>
      </c>
      <c r="E395" s="14" t="s">
        <v>2380</v>
      </c>
      <c r="F395" s="14" t="s">
        <v>2382</v>
      </c>
      <c r="G395" s="14" t="s">
        <v>2380</v>
      </c>
      <c r="H395" s="14">
        <v>1</v>
      </c>
      <c r="I395" s="14" t="s">
        <v>2383</v>
      </c>
      <c r="J395" s="14" t="s">
        <v>8391</v>
      </c>
      <c r="K395" s="14" t="s">
        <v>8399</v>
      </c>
      <c r="L395" s="60">
        <v>38326</v>
      </c>
      <c r="M395" s="86">
        <v>26316.59</v>
      </c>
      <c r="N395" s="14" t="s">
        <v>11</v>
      </c>
      <c r="O395" s="14" t="s">
        <v>12</v>
      </c>
      <c r="P395" s="14" t="s">
        <v>42</v>
      </c>
      <c r="Q395" s="14">
        <v>19</v>
      </c>
    </row>
    <row r="396" spans="1:17" x14ac:dyDescent="0.35">
      <c r="A396" s="14" t="s">
        <v>1977</v>
      </c>
      <c r="B396" s="39" t="s">
        <v>5342</v>
      </c>
      <c r="C396" s="14">
        <v>24.1</v>
      </c>
      <c r="D396" s="14">
        <v>11.14</v>
      </c>
      <c r="E396" s="14" t="s">
        <v>2383</v>
      </c>
      <c r="F396" s="14" t="s">
        <v>2380</v>
      </c>
      <c r="G396" s="14" t="s">
        <v>2380</v>
      </c>
      <c r="H396" s="14">
        <v>1</v>
      </c>
      <c r="I396" s="14" t="s">
        <v>2380</v>
      </c>
      <c r="J396" s="14" t="s">
        <v>8393</v>
      </c>
      <c r="K396" s="14" t="s">
        <v>8397</v>
      </c>
      <c r="L396" s="60">
        <v>27549</v>
      </c>
      <c r="M396" s="86">
        <v>26236.58</v>
      </c>
      <c r="N396" s="14" t="s">
        <v>11</v>
      </c>
      <c r="O396" s="14" t="s">
        <v>16</v>
      </c>
      <c r="P396" s="14" t="s">
        <v>42</v>
      </c>
      <c r="Q396" s="14">
        <v>48</v>
      </c>
    </row>
    <row r="397" spans="1:17" x14ac:dyDescent="0.35">
      <c r="A397" s="14" t="s">
        <v>1976</v>
      </c>
      <c r="B397" s="39" t="s">
        <v>7525</v>
      </c>
      <c r="C397" s="14">
        <v>27.1</v>
      </c>
      <c r="D397" s="14">
        <v>9.0500000000000007</v>
      </c>
      <c r="E397" s="14" t="s">
        <v>2380</v>
      </c>
      <c r="F397" s="14" t="s">
        <v>2380</v>
      </c>
      <c r="G397" s="14" t="s">
        <v>2380</v>
      </c>
      <c r="H397" s="14">
        <v>2</v>
      </c>
      <c r="I397" s="14" t="s">
        <v>2380</v>
      </c>
      <c r="J397" s="14" t="s">
        <v>8392</v>
      </c>
      <c r="K397" s="14" t="s">
        <v>8397</v>
      </c>
      <c r="L397" s="60">
        <v>26852</v>
      </c>
      <c r="M397" s="86">
        <v>26140.36</v>
      </c>
      <c r="N397" s="14" t="s">
        <v>11</v>
      </c>
      <c r="O397" s="14" t="s">
        <v>12</v>
      </c>
      <c r="P397" s="14" t="s">
        <v>42</v>
      </c>
      <c r="Q397" s="14">
        <v>50</v>
      </c>
    </row>
    <row r="398" spans="1:17" x14ac:dyDescent="0.35">
      <c r="A398" s="14" t="s">
        <v>1975</v>
      </c>
      <c r="B398" s="39" t="s">
        <v>5345</v>
      </c>
      <c r="C398" s="14">
        <v>24.42</v>
      </c>
      <c r="D398" s="14">
        <v>11.31</v>
      </c>
      <c r="E398" s="14" t="s">
        <v>2380</v>
      </c>
      <c r="F398" s="14" t="s">
        <v>2380</v>
      </c>
      <c r="G398" s="14" t="s">
        <v>2380</v>
      </c>
      <c r="H398" s="14">
        <v>0</v>
      </c>
      <c r="I398" s="14" t="s">
        <v>2383</v>
      </c>
      <c r="J398" s="14" t="s">
        <v>8393</v>
      </c>
      <c r="K398" s="14" t="s">
        <v>8397</v>
      </c>
      <c r="L398" s="60">
        <v>37540</v>
      </c>
      <c r="M398" s="86">
        <v>26125.67</v>
      </c>
      <c r="N398" s="14" t="s">
        <v>11</v>
      </c>
      <c r="O398" s="14" t="s">
        <v>16</v>
      </c>
      <c r="P398" s="14" t="s">
        <v>13</v>
      </c>
      <c r="Q398" s="14">
        <v>21</v>
      </c>
    </row>
    <row r="399" spans="1:17" x14ac:dyDescent="0.35">
      <c r="A399" s="14" t="s">
        <v>1974</v>
      </c>
      <c r="B399" s="39" t="s">
        <v>5136</v>
      </c>
      <c r="C399" s="14">
        <v>26.695</v>
      </c>
      <c r="D399" s="14">
        <v>4.68</v>
      </c>
      <c r="E399" s="14" t="s">
        <v>2383</v>
      </c>
      <c r="F399" s="14" t="s">
        <v>2380</v>
      </c>
      <c r="G399" s="14" t="s">
        <v>2380</v>
      </c>
      <c r="H399" s="14">
        <v>2</v>
      </c>
      <c r="I399" s="14" t="s">
        <v>2383</v>
      </c>
      <c r="J399" s="14" t="s">
        <v>8392</v>
      </c>
      <c r="K399" s="14" t="s">
        <v>8399</v>
      </c>
      <c r="L399" s="60">
        <v>24297</v>
      </c>
      <c r="M399" s="86">
        <v>26109.33</v>
      </c>
      <c r="N399" s="14" t="s">
        <v>11</v>
      </c>
      <c r="O399" s="14" t="s">
        <v>12</v>
      </c>
      <c r="P399" s="14" t="s">
        <v>23</v>
      </c>
      <c r="Q399" s="14">
        <v>57</v>
      </c>
    </row>
    <row r="400" spans="1:17" x14ac:dyDescent="0.35">
      <c r="A400" s="14" t="s">
        <v>1973</v>
      </c>
      <c r="B400" s="39" t="s">
        <v>4900</v>
      </c>
      <c r="C400" s="14">
        <v>27.79</v>
      </c>
      <c r="D400" s="14">
        <v>6.05</v>
      </c>
      <c r="E400" s="14" t="s">
        <v>2383</v>
      </c>
      <c r="F400" s="14" t="s">
        <v>2382</v>
      </c>
      <c r="G400" s="14" t="s">
        <v>2380</v>
      </c>
      <c r="H400" s="14">
        <v>1</v>
      </c>
      <c r="I400" s="14" t="s">
        <v>2383</v>
      </c>
      <c r="J400" s="14" t="s">
        <v>8392</v>
      </c>
      <c r="K400" s="14" t="s">
        <v>8399</v>
      </c>
      <c r="L400" s="60">
        <v>36886</v>
      </c>
      <c r="M400" s="86">
        <v>26026.97</v>
      </c>
      <c r="N400" s="14" t="s">
        <v>11</v>
      </c>
      <c r="O400" s="14" t="s">
        <v>12</v>
      </c>
      <c r="P400" s="14" t="s">
        <v>42</v>
      </c>
      <c r="Q400" s="14">
        <v>22</v>
      </c>
    </row>
    <row r="401" spans="1:17" x14ac:dyDescent="0.35">
      <c r="A401" s="14" t="s">
        <v>1972</v>
      </c>
      <c r="B401" s="39" t="s">
        <v>7526</v>
      </c>
      <c r="C401" s="14">
        <v>32.68</v>
      </c>
      <c r="D401" s="14">
        <v>4.68</v>
      </c>
      <c r="E401" s="14" t="s">
        <v>2383</v>
      </c>
      <c r="F401" s="14" t="s">
        <v>2380</v>
      </c>
      <c r="G401" s="14" t="s">
        <v>2380</v>
      </c>
      <c r="H401" s="14">
        <v>0</v>
      </c>
      <c r="I401" s="14" t="s">
        <v>2380</v>
      </c>
      <c r="J401" s="14" t="s">
        <v>8391</v>
      </c>
      <c r="K401" s="14" t="s">
        <v>8398</v>
      </c>
      <c r="L401" s="60">
        <v>37047</v>
      </c>
      <c r="M401" s="86">
        <v>26018.95</v>
      </c>
      <c r="N401" s="14" t="s">
        <v>11</v>
      </c>
      <c r="O401" s="14" t="s">
        <v>11</v>
      </c>
      <c r="P401" s="14" t="s">
        <v>23</v>
      </c>
      <c r="Q401" s="14">
        <v>22</v>
      </c>
    </row>
    <row r="402" spans="1:17" x14ac:dyDescent="0.35">
      <c r="A402" s="14" t="s">
        <v>1971</v>
      </c>
      <c r="B402" s="39" t="s">
        <v>5350</v>
      </c>
      <c r="C402" s="14">
        <v>26.4</v>
      </c>
      <c r="D402" s="14">
        <v>9.5</v>
      </c>
      <c r="E402" s="14" t="s">
        <v>2383</v>
      </c>
      <c r="F402" s="14" t="s">
        <v>2380</v>
      </c>
      <c r="G402" s="14" t="s">
        <v>2380</v>
      </c>
      <c r="H402" s="14">
        <v>2</v>
      </c>
      <c r="I402" s="14" t="s">
        <v>2380</v>
      </c>
      <c r="J402" s="14" t="s">
        <v>8392</v>
      </c>
      <c r="K402" s="14" t="s">
        <v>8397</v>
      </c>
      <c r="L402" s="60">
        <v>25905</v>
      </c>
      <c r="M402" s="86">
        <v>25992.82</v>
      </c>
      <c r="N402" s="14" t="s">
        <v>11</v>
      </c>
      <c r="O402" s="14" t="s">
        <v>11</v>
      </c>
      <c r="P402" s="14" t="s">
        <v>13</v>
      </c>
      <c r="Q402" s="14">
        <v>53</v>
      </c>
    </row>
    <row r="403" spans="1:17" x14ac:dyDescent="0.35">
      <c r="A403" s="14" t="s">
        <v>1970</v>
      </c>
      <c r="B403" s="39" t="s">
        <v>7527</v>
      </c>
      <c r="C403" s="14">
        <v>23.655000000000001</v>
      </c>
      <c r="D403" s="14">
        <v>10.84</v>
      </c>
      <c r="E403" s="14" t="s">
        <v>2383</v>
      </c>
      <c r="F403" s="14" t="s">
        <v>2380</v>
      </c>
      <c r="G403" s="14" t="s">
        <v>2383</v>
      </c>
      <c r="H403" s="14">
        <v>1</v>
      </c>
      <c r="I403" s="14" t="s">
        <v>2383</v>
      </c>
      <c r="J403" s="14" t="s">
        <v>8393</v>
      </c>
      <c r="K403" s="14" t="s">
        <v>8397</v>
      </c>
      <c r="L403" s="60">
        <v>23244</v>
      </c>
      <c r="M403" s="86">
        <v>25678.78</v>
      </c>
      <c r="N403" s="14" t="s">
        <v>11</v>
      </c>
      <c r="O403" s="14" t="s">
        <v>12</v>
      </c>
      <c r="P403" s="14" t="s">
        <v>23</v>
      </c>
      <c r="Q403" s="14">
        <v>60</v>
      </c>
    </row>
    <row r="404" spans="1:17" x14ac:dyDescent="0.35">
      <c r="A404" s="14" t="s">
        <v>1969</v>
      </c>
      <c r="B404" s="39" t="s">
        <v>7528</v>
      </c>
      <c r="C404" s="14">
        <v>27.36</v>
      </c>
      <c r="D404" s="14">
        <v>5.88</v>
      </c>
      <c r="E404" s="14" t="s">
        <v>2380</v>
      </c>
      <c r="F404" s="14" t="s">
        <v>2380</v>
      </c>
      <c r="G404" s="14" t="s">
        <v>2380</v>
      </c>
      <c r="H404" s="14">
        <v>2</v>
      </c>
      <c r="I404" s="14" t="s">
        <v>2380</v>
      </c>
      <c r="J404" s="14" t="s">
        <v>8392</v>
      </c>
      <c r="K404" s="14" t="s">
        <v>8399</v>
      </c>
      <c r="L404" s="60">
        <v>26497</v>
      </c>
      <c r="M404" s="86">
        <v>25656.58</v>
      </c>
      <c r="N404" s="14" t="s">
        <v>11</v>
      </c>
      <c r="O404" s="14" t="s">
        <v>12</v>
      </c>
      <c r="P404" s="14" t="s">
        <v>247</v>
      </c>
      <c r="Q404" s="14">
        <v>51</v>
      </c>
    </row>
    <row r="405" spans="1:17" x14ac:dyDescent="0.35">
      <c r="A405" s="14" t="s">
        <v>1968</v>
      </c>
      <c r="B405" s="39" t="s">
        <v>7529</v>
      </c>
      <c r="C405" s="14">
        <v>27.82</v>
      </c>
      <c r="D405" s="14">
        <v>5.24</v>
      </c>
      <c r="E405" s="14" t="s">
        <v>2383</v>
      </c>
      <c r="F405" s="14" t="s">
        <v>2380</v>
      </c>
      <c r="G405" s="14" t="s">
        <v>2380</v>
      </c>
      <c r="H405" s="14">
        <v>0</v>
      </c>
      <c r="I405" s="14" t="s">
        <v>2383</v>
      </c>
      <c r="J405" s="14" t="s">
        <v>8392</v>
      </c>
      <c r="K405" s="14" t="s">
        <v>8398</v>
      </c>
      <c r="L405" s="60">
        <v>37105</v>
      </c>
      <c r="M405" s="86">
        <v>25648.98</v>
      </c>
      <c r="N405" s="14" t="s">
        <v>11</v>
      </c>
      <c r="O405" s="14" t="s">
        <v>16</v>
      </c>
      <c r="P405" s="14" t="s">
        <v>42</v>
      </c>
      <c r="Q405" s="14">
        <v>22</v>
      </c>
    </row>
    <row r="406" spans="1:17" x14ac:dyDescent="0.35">
      <c r="A406" s="14" t="s">
        <v>1967</v>
      </c>
      <c r="B406" s="39" t="s">
        <v>5355</v>
      </c>
      <c r="C406" s="14">
        <v>25.46</v>
      </c>
      <c r="D406" s="14">
        <v>11.75</v>
      </c>
      <c r="E406" s="14" t="s">
        <v>2380</v>
      </c>
      <c r="F406" s="14" t="s">
        <v>2380</v>
      </c>
      <c r="G406" s="14" t="s">
        <v>2380</v>
      </c>
      <c r="H406" s="14">
        <v>0</v>
      </c>
      <c r="I406" s="14" t="s">
        <v>2380</v>
      </c>
      <c r="J406" s="14" t="s">
        <v>8392</v>
      </c>
      <c r="K406" s="14" t="s">
        <v>8397</v>
      </c>
      <c r="L406" s="60">
        <v>25183</v>
      </c>
      <c r="M406" s="86">
        <v>25517.11</v>
      </c>
      <c r="N406" s="14" t="s">
        <v>11</v>
      </c>
      <c r="O406" s="14" t="s">
        <v>12</v>
      </c>
      <c r="P406" s="14" t="s">
        <v>356</v>
      </c>
      <c r="Q406" s="14">
        <v>55</v>
      </c>
    </row>
    <row r="407" spans="1:17" x14ac:dyDescent="0.35">
      <c r="A407" s="14" t="s">
        <v>1966</v>
      </c>
      <c r="B407" s="39" t="s">
        <v>7530</v>
      </c>
      <c r="C407" s="14">
        <v>25.1</v>
      </c>
      <c r="D407" s="14">
        <v>6.97</v>
      </c>
      <c r="E407" s="14" t="s">
        <v>2380</v>
      </c>
      <c r="F407" s="14" t="s">
        <v>2380</v>
      </c>
      <c r="G407" s="14" t="s">
        <v>2380</v>
      </c>
      <c r="H407" s="14">
        <v>0</v>
      </c>
      <c r="I407" s="14" t="s">
        <v>2383</v>
      </c>
      <c r="J407" s="14" t="s">
        <v>8392</v>
      </c>
      <c r="K407" s="14" t="s">
        <v>8397</v>
      </c>
      <c r="L407" s="60">
        <v>25072</v>
      </c>
      <c r="M407" s="86">
        <v>25382.3</v>
      </c>
      <c r="N407" s="14" t="s">
        <v>11</v>
      </c>
      <c r="O407" s="14" t="s">
        <v>11</v>
      </c>
      <c r="P407" s="14" t="s">
        <v>42</v>
      </c>
      <c r="Q407" s="14">
        <v>55</v>
      </c>
    </row>
    <row r="408" spans="1:17" x14ac:dyDescent="0.35">
      <c r="A408" s="14" t="s">
        <v>1965</v>
      </c>
      <c r="B408" s="39" t="s">
        <v>5358</v>
      </c>
      <c r="C408" s="14">
        <v>32.11</v>
      </c>
      <c r="D408" s="14">
        <v>4.76</v>
      </c>
      <c r="E408" s="14" t="s">
        <v>2380</v>
      </c>
      <c r="F408" s="14" t="s">
        <v>2380</v>
      </c>
      <c r="G408" s="14" t="s">
        <v>2380</v>
      </c>
      <c r="H408" s="14">
        <v>2</v>
      </c>
      <c r="I408" s="14" t="s">
        <v>2380</v>
      </c>
      <c r="J408" s="14" t="s">
        <v>8391</v>
      </c>
      <c r="K408" s="14" t="s">
        <v>8398</v>
      </c>
      <c r="L408" s="60">
        <v>26568</v>
      </c>
      <c r="M408" s="86">
        <v>25333.33</v>
      </c>
      <c r="N408" s="14" t="s">
        <v>11</v>
      </c>
      <c r="O408" s="14" t="s">
        <v>11</v>
      </c>
      <c r="P408" s="14" t="s">
        <v>356</v>
      </c>
      <c r="Q408" s="14">
        <v>51</v>
      </c>
    </row>
    <row r="409" spans="1:17" x14ac:dyDescent="0.35">
      <c r="A409" s="14" t="s">
        <v>1964</v>
      </c>
      <c r="B409" s="39" t="s">
        <v>7531</v>
      </c>
      <c r="C409" s="14">
        <v>29.8</v>
      </c>
      <c r="D409" s="14">
        <v>8.24</v>
      </c>
      <c r="E409" s="14" t="s">
        <v>2383</v>
      </c>
      <c r="F409" s="14" t="s">
        <v>2380</v>
      </c>
      <c r="G409" s="14" t="s">
        <v>2380</v>
      </c>
      <c r="H409" s="14">
        <v>1</v>
      </c>
      <c r="I409" s="14" t="s">
        <v>2383</v>
      </c>
      <c r="J409" s="14" t="s">
        <v>8392</v>
      </c>
      <c r="K409" s="14" t="s">
        <v>8399</v>
      </c>
      <c r="L409" s="60">
        <v>27742</v>
      </c>
      <c r="M409" s="86">
        <v>25309.49</v>
      </c>
      <c r="N409" s="14" t="s">
        <v>11</v>
      </c>
      <c r="O409" s="14" t="s">
        <v>16</v>
      </c>
      <c r="P409" s="14" t="s">
        <v>42</v>
      </c>
      <c r="Q409" s="14">
        <v>48</v>
      </c>
    </row>
    <row r="410" spans="1:17" x14ac:dyDescent="0.35">
      <c r="A410" s="14" t="s">
        <v>1963</v>
      </c>
      <c r="B410" s="39" t="s">
        <v>7532</v>
      </c>
      <c r="C410" s="14">
        <v>24.01</v>
      </c>
      <c r="D410" s="14">
        <v>4.76</v>
      </c>
      <c r="E410" s="14" t="s">
        <v>2380</v>
      </c>
      <c r="F410" s="14" t="s">
        <v>2380</v>
      </c>
      <c r="G410" s="14" t="s">
        <v>2380</v>
      </c>
      <c r="H410" s="14">
        <v>1</v>
      </c>
      <c r="I410" s="14" t="s">
        <v>2383</v>
      </c>
      <c r="J410" s="14" t="s">
        <v>8393</v>
      </c>
      <c r="K410" s="14" t="s">
        <v>8398</v>
      </c>
      <c r="L410" s="60">
        <v>36123</v>
      </c>
      <c r="M410" s="86">
        <v>25127.22</v>
      </c>
      <c r="N410" s="14" t="s">
        <v>11</v>
      </c>
      <c r="O410" s="14" t="s">
        <v>12</v>
      </c>
      <c r="P410" s="14" t="s">
        <v>42</v>
      </c>
      <c r="Q410" s="14">
        <v>25</v>
      </c>
    </row>
    <row r="411" spans="1:17" x14ac:dyDescent="0.35">
      <c r="A411" s="14" t="s">
        <v>1962</v>
      </c>
      <c r="B411" s="39" t="s">
        <v>4831</v>
      </c>
      <c r="C411" s="14">
        <v>23.21</v>
      </c>
      <c r="D411" s="14">
        <v>6.03</v>
      </c>
      <c r="E411" s="14" t="s">
        <v>2380</v>
      </c>
      <c r="F411" s="14" t="s">
        <v>2380</v>
      </c>
      <c r="G411" s="14" t="s">
        <v>2380</v>
      </c>
      <c r="H411" s="14">
        <v>1</v>
      </c>
      <c r="I411" s="14" t="s">
        <v>2380</v>
      </c>
      <c r="J411" s="14" t="s">
        <v>8393</v>
      </c>
      <c r="K411" s="14" t="s">
        <v>8398</v>
      </c>
      <c r="L411" s="60">
        <v>35960</v>
      </c>
      <c r="M411" s="86">
        <v>25081.77</v>
      </c>
      <c r="N411" s="14" t="s">
        <v>11</v>
      </c>
      <c r="O411" s="14" t="s">
        <v>11</v>
      </c>
      <c r="P411" s="14" t="s">
        <v>13</v>
      </c>
      <c r="Q411" s="14">
        <v>25</v>
      </c>
    </row>
    <row r="412" spans="1:17" x14ac:dyDescent="0.35">
      <c r="A412" s="14" t="s">
        <v>1961</v>
      </c>
      <c r="B412" s="39" t="s">
        <v>5362</v>
      </c>
      <c r="C412" s="14">
        <v>21.2</v>
      </c>
      <c r="D412" s="14">
        <v>4.07</v>
      </c>
      <c r="E412" s="14" t="s">
        <v>2383</v>
      </c>
      <c r="F412" s="14" t="s">
        <v>2380</v>
      </c>
      <c r="G412" s="14" t="s">
        <v>2380</v>
      </c>
      <c r="H412" s="14">
        <v>1</v>
      </c>
      <c r="I412" s="14" t="s">
        <v>2383</v>
      </c>
      <c r="J412" s="14" t="s">
        <v>8393</v>
      </c>
      <c r="K412" s="14" t="s">
        <v>8398</v>
      </c>
      <c r="L412" s="60">
        <v>35037</v>
      </c>
      <c r="M412" s="86">
        <v>25075.97</v>
      </c>
      <c r="N412" s="14" t="s">
        <v>11</v>
      </c>
      <c r="O412" s="14" t="s">
        <v>11</v>
      </c>
      <c r="P412" s="14" t="s">
        <v>42</v>
      </c>
      <c r="Q412" s="14">
        <v>28</v>
      </c>
    </row>
    <row r="413" spans="1:17" x14ac:dyDescent="0.35">
      <c r="A413" s="14" t="s">
        <v>1960</v>
      </c>
      <c r="B413" s="39" t="s">
        <v>5073</v>
      </c>
      <c r="C413" s="14">
        <v>28.215</v>
      </c>
      <c r="D413" s="14">
        <v>8.26</v>
      </c>
      <c r="E413" s="14" t="s">
        <v>2383</v>
      </c>
      <c r="F413" s="14" t="s">
        <v>2380</v>
      </c>
      <c r="G413" s="14" t="s">
        <v>2380</v>
      </c>
      <c r="H413" s="14">
        <v>1</v>
      </c>
      <c r="I413" s="14" t="s">
        <v>2383</v>
      </c>
      <c r="J413" s="14" t="s">
        <v>8392</v>
      </c>
      <c r="K413" s="14" t="s">
        <v>8397</v>
      </c>
      <c r="L413" s="60">
        <v>27712</v>
      </c>
      <c r="M413" s="86">
        <v>24915.22</v>
      </c>
      <c r="N413" s="14" t="s">
        <v>11</v>
      </c>
      <c r="O413" s="14" t="s">
        <v>12</v>
      </c>
      <c r="P413" s="14" t="s">
        <v>23</v>
      </c>
      <c r="Q413" s="14">
        <v>48</v>
      </c>
    </row>
    <row r="414" spans="1:17" x14ac:dyDescent="0.35">
      <c r="A414" s="14" t="s">
        <v>1959</v>
      </c>
      <c r="B414" s="39" t="s">
        <v>7533</v>
      </c>
      <c r="C414" s="14">
        <v>38.094999999999999</v>
      </c>
      <c r="D414" s="14">
        <v>4.76</v>
      </c>
      <c r="E414" s="14" t="s">
        <v>2380</v>
      </c>
      <c r="F414" s="14" t="s">
        <v>2380</v>
      </c>
      <c r="G414" s="14" t="s">
        <v>2380</v>
      </c>
      <c r="H414" s="14">
        <v>1</v>
      </c>
      <c r="I414" s="14" t="s">
        <v>2380</v>
      </c>
      <c r="J414" s="14" t="s">
        <v>8391</v>
      </c>
      <c r="K414" s="14" t="s">
        <v>8399</v>
      </c>
      <c r="L414" s="60">
        <v>31942</v>
      </c>
      <c r="M414" s="86">
        <v>24915.05</v>
      </c>
      <c r="N414" s="14" t="s">
        <v>11</v>
      </c>
      <c r="O414" s="14" t="s">
        <v>16</v>
      </c>
      <c r="P414" s="14" t="s">
        <v>247</v>
      </c>
      <c r="Q414" s="14">
        <v>36</v>
      </c>
    </row>
    <row r="415" spans="1:17" x14ac:dyDescent="0.35">
      <c r="A415" s="14" t="s">
        <v>1958</v>
      </c>
      <c r="B415" s="39" t="s">
        <v>5366</v>
      </c>
      <c r="C415" s="14">
        <v>22.61</v>
      </c>
      <c r="D415" s="14">
        <v>6.13</v>
      </c>
      <c r="E415" s="14" t="s">
        <v>2383</v>
      </c>
      <c r="F415" s="14" t="s">
        <v>2380</v>
      </c>
      <c r="G415" s="14" t="s">
        <v>2383</v>
      </c>
      <c r="H415" s="14">
        <v>1</v>
      </c>
      <c r="I415" s="14" t="s">
        <v>2383</v>
      </c>
      <c r="J415" s="14" t="s">
        <v>8393</v>
      </c>
      <c r="K415" s="14" t="s">
        <v>8399</v>
      </c>
      <c r="L415" s="60">
        <v>25407</v>
      </c>
      <c r="M415" s="86">
        <v>24873.38</v>
      </c>
      <c r="N415" s="14" t="s">
        <v>11</v>
      </c>
      <c r="O415" s="14" t="s">
        <v>16</v>
      </c>
      <c r="P415" s="14" t="s">
        <v>247</v>
      </c>
      <c r="Q415" s="14">
        <v>54</v>
      </c>
    </row>
    <row r="416" spans="1:17" x14ac:dyDescent="0.35">
      <c r="A416" s="14" t="s">
        <v>1957</v>
      </c>
      <c r="B416" s="39" t="s">
        <v>5368</v>
      </c>
      <c r="C416" s="14">
        <v>24.32</v>
      </c>
      <c r="D416" s="14">
        <v>10.47</v>
      </c>
      <c r="E416" s="14" t="s">
        <v>2383</v>
      </c>
      <c r="F416" s="14" t="s">
        <v>2380</v>
      </c>
      <c r="G416" s="14" t="s">
        <v>2380</v>
      </c>
      <c r="H416" s="14">
        <v>2</v>
      </c>
      <c r="I416" s="14" t="s">
        <v>2383</v>
      </c>
      <c r="J416" s="14" t="s">
        <v>8393</v>
      </c>
      <c r="K416" s="14" t="s">
        <v>8397</v>
      </c>
      <c r="L416" s="60">
        <v>25898</v>
      </c>
      <c r="M416" s="86">
        <v>24869.84</v>
      </c>
      <c r="N416" s="14" t="s">
        <v>11</v>
      </c>
      <c r="O416" s="14" t="s">
        <v>11</v>
      </c>
      <c r="P416" s="14" t="s">
        <v>168</v>
      </c>
      <c r="Q416" s="14">
        <v>53</v>
      </c>
    </row>
    <row r="417" spans="1:17" x14ac:dyDescent="0.35">
      <c r="A417" s="14" t="s">
        <v>1956</v>
      </c>
      <c r="B417" s="39" t="s">
        <v>4762</v>
      </c>
      <c r="C417" s="14">
        <v>20.96</v>
      </c>
      <c r="D417" s="14">
        <v>4.04</v>
      </c>
      <c r="E417" s="14" t="s">
        <v>2383</v>
      </c>
      <c r="F417" s="14" t="s">
        <v>2380</v>
      </c>
      <c r="G417" s="14" t="s">
        <v>2380</v>
      </c>
      <c r="H417" s="14">
        <v>1</v>
      </c>
      <c r="I417" s="14" t="s">
        <v>2383</v>
      </c>
      <c r="J417" s="14" t="s">
        <v>8393</v>
      </c>
      <c r="K417" s="14" t="s">
        <v>8398</v>
      </c>
      <c r="L417" s="60">
        <v>34860</v>
      </c>
      <c r="M417" s="86">
        <v>24863.25</v>
      </c>
      <c r="N417" s="14" t="s">
        <v>11</v>
      </c>
      <c r="O417" s="14" t="s">
        <v>12</v>
      </c>
      <c r="P417" s="14" t="s">
        <v>42</v>
      </c>
      <c r="Q417" s="14">
        <v>28</v>
      </c>
    </row>
    <row r="418" spans="1:17" x14ac:dyDescent="0.35">
      <c r="A418" s="14" t="s">
        <v>1955</v>
      </c>
      <c r="B418" s="39" t="s">
        <v>5257</v>
      </c>
      <c r="C418" s="14">
        <v>19.68</v>
      </c>
      <c r="D418" s="14">
        <v>5.74</v>
      </c>
      <c r="E418" s="14" t="s">
        <v>2380</v>
      </c>
      <c r="F418" s="14" t="s">
        <v>2380</v>
      </c>
      <c r="G418" s="14" t="s">
        <v>2380</v>
      </c>
      <c r="H418" s="14">
        <v>0</v>
      </c>
      <c r="I418" s="14" t="s">
        <v>2383</v>
      </c>
      <c r="J418" s="14" t="s">
        <v>8393</v>
      </c>
      <c r="K418" s="14" t="s">
        <v>8399</v>
      </c>
      <c r="L418" s="60">
        <v>34586</v>
      </c>
      <c r="M418" s="86">
        <v>24817.25</v>
      </c>
      <c r="N418" s="14" t="s">
        <v>11</v>
      </c>
      <c r="O418" s="14" t="s">
        <v>11</v>
      </c>
      <c r="P418" s="14" t="s">
        <v>42</v>
      </c>
      <c r="Q418" s="14">
        <v>29</v>
      </c>
    </row>
    <row r="419" spans="1:17" x14ac:dyDescent="0.35">
      <c r="A419" s="14" t="s">
        <v>1954</v>
      </c>
      <c r="B419" s="39" t="s">
        <v>5118</v>
      </c>
      <c r="C419" s="14">
        <v>18.100000000000001</v>
      </c>
      <c r="D419" s="14">
        <v>6.33</v>
      </c>
      <c r="E419" s="14" t="s">
        <v>2380</v>
      </c>
      <c r="F419" s="14" t="s">
        <v>2380</v>
      </c>
      <c r="G419" s="14" t="s">
        <v>2380</v>
      </c>
      <c r="H419" s="14">
        <v>1</v>
      </c>
      <c r="I419" s="14" t="s">
        <v>2383</v>
      </c>
      <c r="J419" s="14" t="s">
        <v>8394</v>
      </c>
      <c r="K419" s="14" t="s">
        <v>8399</v>
      </c>
      <c r="L419" s="60">
        <v>33888</v>
      </c>
      <c r="M419" s="86">
        <v>24795.040000000001</v>
      </c>
      <c r="N419" s="14" t="s">
        <v>11</v>
      </c>
      <c r="O419" s="14" t="s">
        <v>12</v>
      </c>
      <c r="P419" s="14" t="s">
        <v>42</v>
      </c>
      <c r="Q419" s="14">
        <v>31</v>
      </c>
    </row>
    <row r="420" spans="1:17" x14ac:dyDescent="0.35">
      <c r="A420" s="14" t="s">
        <v>1953</v>
      </c>
      <c r="B420" s="39" t="s">
        <v>7534</v>
      </c>
      <c r="C420" s="14">
        <v>29.64</v>
      </c>
      <c r="D420" s="14">
        <v>4.28</v>
      </c>
      <c r="E420" s="14" t="s">
        <v>2383</v>
      </c>
      <c r="F420" s="14" t="s">
        <v>2380</v>
      </c>
      <c r="G420" s="14" t="s">
        <v>2380</v>
      </c>
      <c r="H420" s="14">
        <v>0</v>
      </c>
      <c r="I420" s="14" t="s">
        <v>2380</v>
      </c>
      <c r="J420" s="14" t="s">
        <v>8392</v>
      </c>
      <c r="K420" s="14" t="s">
        <v>8398</v>
      </c>
      <c r="L420" s="60">
        <v>35305</v>
      </c>
      <c r="M420" s="86">
        <v>24671.66</v>
      </c>
      <c r="N420" s="14" t="s">
        <v>11</v>
      </c>
      <c r="O420" s="14" t="s">
        <v>16</v>
      </c>
      <c r="P420" s="14" t="s">
        <v>247</v>
      </c>
      <c r="Q420" s="14">
        <v>27</v>
      </c>
    </row>
    <row r="421" spans="1:17" x14ac:dyDescent="0.35">
      <c r="A421" s="14" t="s">
        <v>1952</v>
      </c>
      <c r="B421" s="39" t="s">
        <v>7535</v>
      </c>
      <c r="C421" s="14">
        <v>25.3</v>
      </c>
      <c r="D421" s="14">
        <v>9.4700000000000006</v>
      </c>
      <c r="E421" s="14" t="s">
        <v>2383</v>
      </c>
      <c r="F421" s="14" t="s">
        <v>2380</v>
      </c>
      <c r="G421" s="14" t="s">
        <v>2380</v>
      </c>
      <c r="H421" s="14">
        <v>2</v>
      </c>
      <c r="I421" s="14" t="s">
        <v>2383</v>
      </c>
      <c r="J421" s="14" t="s">
        <v>8392</v>
      </c>
      <c r="K421" s="14" t="s">
        <v>8399</v>
      </c>
      <c r="L421" s="60">
        <v>25731</v>
      </c>
      <c r="M421" s="86">
        <v>24667.42</v>
      </c>
      <c r="N421" s="14" t="s">
        <v>11</v>
      </c>
      <c r="O421" s="14" t="s">
        <v>12</v>
      </c>
      <c r="P421" s="14" t="s">
        <v>13</v>
      </c>
      <c r="Q421" s="14">
        <v>53</v>
      </c>
    </row>
    <row r="422" spans="1:17" x14ac:dyDescent="0.35">
      <c r="A422" s="14" t="s">
        <v>1951</v>
      </c>
      <c r="B422" s="39" t="s">
        <v>7536</v>
      </c>
      <c r="C422" s="14">
        <v>27.6</v>
      </c>
      <c r="D422" s="14">
        <v>4.8499999999999996</v>
      </c>
      <c r="E422" s="14" t="s">
        <v>2383</v>
      </c>
      <c r="F422" s="14" t="s">
        <v>2380</v>
      </c>
      <c r="G422" s="14" t="s">
        <v>2380</v>
      </c>
      <c r="H422" s="14">
        <v>0</v>
      </c>
      <c r="I422" s="14" t="s">
        <v>2380</v>
      </c>
      <c r="J422" s="14" t="s">
        <v>8392</v>
      </c>
      <c r="K422" s="14" t="s">
        <v>8399</v>
      </c>
      <c r="L422" s="60">
        <v>28045</v>
      </c>
      <c r="M422" s="86">
        <v>24603.05</v>
      </c>
      <c r="N422" s="14" t="s">
        <v>11</v>
      </c>
      <c r="O422" s="14" t="s">
        <v>11</v>
      </c>
      <c r="P422" s="14" t="s">
        <v>42</v>
      </c>
      <c r="Q422" s="14">
        <v>47</v>
      </c>
    </row>
    <row r="423" spans="1:17" x14ac:dyDescent="0.35">
      <c r="A423" s="14" t="s">
        <v>1950</v>
      </c>
      <c r="B423" s="39" t="s">
        <v>5376</v>
      </c>
      <c r="C423" s="14">
        <v>27.645</v>
      </c>
      <c r="D423" s="14">
        <v>11.03</v>
      </c>
      <c r="E423" s="14" t="s">
        <v>2383</v>
      </c>
      <c r="F423" s="14" t="s">
        <v>2380</v>
      </c>
      <c r="G423" s="14" t="s">
        <v>2380</v>
      </c>
      <c r="H423" s="14">
        <v>1</v>
      </c>
      <c r="I423" s="14" t="s">
        <v>2383</v>
      </c>
      <c r="J423" s="14" t="s">
        <v>8392</v>
      </c>
      <c r="K423" s="14" t="s">
        <v>8399</v>
      </c>
      <c r="L423" s="60">
        <v>27558</v>
      </c>
      <c r="M423" s="86">
        <v>24535.7</v>
      </c>
      <c r="N423" s="14" t="s">
        <v>11</v>
      </c>
      <c r="O423" s="14" t="s">
        <v>11</v>
      </c>
      <c r="P423" s="14" t="s">
        <v>23</v>
      </c>
      <c r="Q423" s="14">
        <v>48</v>
      </c>
    </row>
    <row r="424" spans="1:17" x14ac:dyDescent="0.35">
      <c r="A424" s="14" t="s">
        <v>1949</v>
      </c>
      <c r="B424" s="39" t="s">
        <v>4930</v>
      </c>
      <c r="C424" s="14">
        <v>27.6</v>
      </c>
      <c r="D424" s="14">
        <v>5.22</v>
      </c>
      <c r="E424" s="14" t="s">
        <v>2380</v>
      </c>
      <c r="F424" s="14" t="s">
        <v>2380</v>
      </c>
      <c r="G424" s="14" t="s">
        <v>2380</v>
      </c>
      <c r="H424" s="14">
        <v>2</v>
      </c>
      <c r="I424" s="14" t="s">
        <v>2383</v>
      </c>
      <c r="J424" s="14" t="s">
        <v>8392</v>
      </c>
      <c r="K424" s="14" t="s">
        <v>8398</v>
      </c>
      <c r="L424" s="60">
        <v>26556</v>
      </c>
      <c r="M424" s="86">
        <v>24520.26</v>
      </c>
      <c r="N424" s="14" t="s">
        <v>11</v>
      </c>
      <c r="O424" s="14" t="s">
        <v>12</v>
      </c>
      <c r="P424" s="14" t="s">
        <v>42</v>
      </c>
      <c r="Q424" s="14">
        <v>51</v>
      </c>
    </row>
    <row r="425" spans="1:17" x14ac:dyDescent="0.35">
      <c r="A425" s="14" t="s">
        <v>1948</v>
      </c>
      <c r="B425" s="39" t="s">
        <v>5379</v>
      </c>
      <c r="C425" s="14">
        <v>25.08</v>
      </c>
      <c r="D425" s="14">
        <v>9.52</v>
      </c>
      <c r="E425" s="14" t="s">
        <v>2383</v>
      </c>
      <c r="F425" s="14" t="s">
        <v>2380</v>
      </c>
      <c r="G425" s="14" t="s">
        <v>2380</v>
      </c>
      <c r="H425" s="14">
        <v>2</v>
      </c>
      <c r="I425" s="14" t="s">
        <v>2380</v>
      </c>
      <c r="J425" s="14" t="s">
        <v>8392</v>
      </c>
      <c r="K425" s="14" t="s">
        <v>8397</v>
      </c>
      <c r="L425" s="60">
        <v>22575</v>
      </c>
      <c r="M425" s="86">
        <v>24513.09</v>
      </c>
      <c r="N425" s="14" t="s">
        <v>11</v>
      </c>
      <c r="O425" s="14" t="s">
        <v>11</v>
      </c>
      <c r="P425" s="14" t="s">
        <v>13</v>
      </c>
      <c r="Q425" s="14">
        <v>62</v>
      </c>
    </row>
    <row r="426" spans="1:17" x14ac:dyDescent="0.35">
      <c r="A426" s="14" t="s">
        <v>1947</v>
      </c>
      <c r="B426" s="39" t="s">
        <v>5366</v>
      </c>
      <c r="C426" s="14">
        <v>30.02</v>
      </c>
      <c r="D426" s="14">
        <v>11.09</v>
      </c>
      <c r="E426" s="14" t="s">
        <v>2380</v>
      </c>
      <c r="F426" s="14" t="s">
        <v>2380</v>
      </c>
      <c r="G426" s="14" t="s">
        <v>2380</v>
      </c>
      <c r="H426" s="14">
        <v>0</v>
      </c>
      <c r="I426" s="14" t="s">
        <v>2380</v>
      </c>
      <c r="J426" s="14" t="s">
        <v>8391</v>
      </c>
      <c r="K426" s="14" t="s">
        <v>8397</v>
      </c>
      <c r="L426" s="60">
        <v>25025</v>
      </c>
      <c r="M426" s="86">
        <v>24476.48</v>
      </c>
      <c r="N426" s="14" t="s">
        <v>11</v>
      </c>
      <c r="O426" s="14" t="s">
        <v>11</v>
      </c>
      <c r="P426" s="14" t="s">
        <v>23</v>
      </c>
      <c r="Q426" s="14">
        <v>55</v>
      </c>
    </row>
    <row r="427" spans="1:17" x14ac:dyDescent="0.35">
      <c r="A427" s="14" t="s">
        <v>1946</v>
      </c>
      <c r="B427" s="39" t="s">
        <v>5086</v>
      </c>
      <c r="C427" s="14">
        <v>27.36</v>
      </c>
      <c r="D427" s="14">
        <v>9.4499999999999993</v>
      </c>
      <c r="E427" s="14" t="s">
        <v>2383</v>
      </c>
      <c r="F427" s="14" t="s">
        <v>2380</v>
      </c>
      <c r="G427" s="14" t="s">
        <v>2380</v>
      </c>
      <c r="H427" s="14">
        <v>2</v>
      </c>
      <c r="I427" s="14" t="s">
        <v>2383</v>
      </c>
      <c r="J427" s="14" t="s">
        <v>8392</v>
      </c>
      <c r="K427" s="14" t="s">
        <v>8399</v>
      </c>
      <c r="L427" s="60">
        <v>25902</v>
      </c>
      <c r="M427" s="86">
        <v>24393.62</v>
      </c>
      <c r="N427" s="14" t="s">
        <v>11</v>
      </c>
      <c r="O427" s="14" t="s">
        <v>12</v>
      </c>
      <c r="P427" s="14" t="s">
        <v>23</v>
      </c>
      <c r="Q427" s="14">
        <v>53</v>
      </c>
    </row>
    <row r="428" spans="1:17" x14ac:dyDescent="0.35">
      <c r="A428" s="14" t="s">
        <v>1945</v>
      </c>
      <c r="B428" s="39" t="s">
        <v>7537</v>
      </c>
      <c r="C428" s="14">
        <v>22.2</v>
      </c>
      <c r="D428" s="14">
        <v>5.51</v>
      </c>
      <c r="E428" s="14" t="s">
        <v>2380</v>
      </c>
      <c r="F428" s="14" t="s">
        <v>2380</v>
      </c>
      <c r="G428" s="14" t="s">
        <v>2380</v>
      </c>
      <c r="H428" s="14">
        <v>0</v>
      </c>
      <c r="I428" s="14" t="s">
        <v>2383</v>
      </c>
      <c r="J428" s="14" t="s">
        <v>8393</v>
      </c>
      <c r="K428" s="14" t="s">
        <v>8399</v>
      </c>
      <c r="L428" s="60">
        <v>36440</v>
      </c>
      <c r="M428" s="86">
        <v>24387.74</v>
      </c>
      <c r="N428" s="14" t="s">
        <v>11</v>
      </c>
      <c r="O428" s="14" t="s">
        <v>16</v>
      </c>
      <c r="P428" s="14" t="s">
        <v>42</v>
      </c>
      <c r="Q428" s="14">
        <v>24</v>
      </c>
    </row>
    <row r="429" spans="1:17" x14ac:dyDescent="0.35">
      <c r="A429" s="14" t="s">
        <v>1944</v>
      </c>
      <c r="B429" s="39" t="s">
        <v>5384</v>
      </c>
      <c r="C429" s="14">
        <v>25.71</v>
      </c>
      <c r="D429" s="14">
        <v>4.18</v>
      </c>
      <c r="E429" s="14" t="s">
        <v>2380</v>
      </c>
      <c r="F429" s="14" t="s">
        <v>2382</v>
      </c>
      <c r="G429" s="14" t="s">
        <v>2380</v>
      </c>
      <c r="H429" s="14">
        <v>1</v>
      </c>
      <c r="I429" s="14" t="s">
        <v>2383</v>
      </c>
      <c r="J429" s="14" t="s">
        <v>8392</v>
      </c>
      <c r="K429" s="14" t="s">
        <v>8398</v>
      </c>
      <c r="L429" s="60">
        <v>38202</v>
      </c>
      <c r="M429" s="86">
        <v>24294.02</v>
      </c>
      <c r="N429" s="14" t="s">
        <v>11</v>
      </c>
      <c r="O429" s="14" t="s">
        <v>16</v>
      </c>
      <c r="P429" s="14" t="s">
        <v>42</v>
      </c>
      <c r="Q429" s="14">
        <v>19</v>
      </c>
    </row>
    <row r="430" spans="1:17" x14ac:dyDescent="0.35">
      <c r="A430" s="14" t="s">
        <v>1943</v>
      </c>
      <c r="B430" s="39" t="s">
        <v>4780</v>
      </c>
      <c r="C430" s="14">
        <v>41.91</v>
      </c>
      <c r="D430" s="14">
        <v>5.98</v>
      </c>
      <c r="E430" s="14" t="s">
        <v>2383</v>
      </c>
      <c r="F430" s="14" t="s">
        <v>2380</v>
      </c>
      <c r="G430" s="14" t="s">
        <v>2380</v>
      </c>
      <c r="H430" s="14">
        <v>1</v>
      </c>
      <c r="I430" s="14" t="s">
        <v>2380</v>
      </c>
      <c r="J430" s="14" t="s">
        <v>8391</v>
      </c>
      <c r="K430" s="14" t="s">
        <v>8398</v>
      </c>
      <c r="L430" s="60">
        <v>23727</v>
      </c>
      <c r="M430" s="86">
        <v>24227.34</v>
      </c>
      <c r="N430" s="14" t="s">
        <v>11</v>
      </c>
      <c r="O430" s="14" t="s">
        <v>16</v>
      </c>
      <c r="P430" s="14" t="s">
        <v>13</v>
      </c>
      <c r="Q430" s="14">
        <v>59</v>
      </c>
    </row>
    <row r="431" spans="1:17" x14ac:dyDescent="0.35">
      <c r="A431" s="14" t="s">
        <v>1942</v>
      </c>
      <c r="B431" s="39" t="s">
        <v>7538</v>
      </c>
      <c r="C431" s="14">
        <v>25.85</v>
      </c>
      <c r="D431" s="14">
        <v>10.16</v>
      </c>
      <c r="E431" s="14" t="s">
        <v>2380</v>
      </c>
      <c r="F431" s="14" t="s">
        <v>2380</v>
      </c>
      <c r="G431" s="14" t="s">
        <v>2380</v>
      </c>
      <c r="H431" s="14">
        <v>0</v>
      </c>
      <c r="I431" s="14" t="s">
        <v>2383</v>
      </c>
      <c r="J431" s="14" t="s">
        <v>8392</v>
      </c>
      <c r="K431" s="14" t="s">
        <v>8399</v>
      </c>
      <c r="L431" s="60">
        <v>27282</v>
      </c>
      <c r="M431" s="86">
        <v>24180.93</v>
      </c>
      <c r="N431" s="14" t="s">
        <v>11</v>
      </c>
      <c r="O431" s="14" t="s">
        <v>16</v>
      </c>
      <c r="P431" s="14" t="s">
        <v>13</v>
      </c>
      <c r="Q431" s="14">
        <v>49</v>
      </c>
    </row>
    <row r="432" spans="1:17" x14ac:dyDescent="0.35">
      <c r="A432" s="14" t="s">
        <v>1941</v>
      </c>
      <c r="B432" s="39" t="s">
        <v>7539</v>
      </c>
      <c r="C432" s="14">
        <v>23.844999999999999</v>
      </c>
      <c r="D432" s="14">
        <v>11.71</v>
      </c>
      <c r="E432" s="14" t="s">
        <v>2380</v>
      </c>
      <c r="F432" s="14" t="s">
        <v>2380</v>
      </c>
      <c r="G432" s="14" t="s">
        <v>2380</v>
      </c>
      <c r="H432" s="14">
        <v>2</v>
      </c>
      <c r="I432" s="14" t="s">
        <v>2383</v>
      </c>
      <c r="J432" s="14" t="s">
        <v>8393</v>
      </c>
      <c r="K432" s="14" t="s">
        <v>8397</v>
      </c>
      <c r="L432" s="60">
        <v>26828</v>
      </c>
      <c r="M432" s="86">
        <v>24106.91</v>
      </c>
      <c r="N432" s="14" t="s">
        <v>11</v>
      </c>
      <c r="O432" s="14" t="s">
        <v>11</v>
      </c>
      <c r="P432" s="14" t="s">
        <v>247</v>
      </c>
      <c r="Q432" s="14">
        <v>50</v>
      </c>
    </row>
    <row r="433" spans="1:17" x14ac:dyDescent="0.35">
      <c r="A433" s="14" t="s">
        <v>1940</v>
      </c>
      <c r="B433" s="39" t="s">
        <v>5390</v>
      </c>
      <c r="C433" s="14">
        <v>30.59</v>
      </c>
      <c r="D433" s="14">
        <v>5.23</v>
      </c>
      <c r="E433" s="14" t="s">
        <v>2380</v>
      </c>
      <c r="F433" s="14" t="s">
        <v>2380</v>
      </c>
      <c r="G433" s="14" t="s">
        <v>2383</v>
      </c>
      <c r="H433" s="14">
        <v>1</v>
      </c>
      <c r="I433" s="14" t="s">
        <v>2380</v>
      </c>
      <c r="J433" s="14" t="s">
        <v>8391</v>
      </c>
      <c r="K433" s="14" t="s">
        <v>8399</v>
      </c>
      <c r="L433" s="60">
        <v>37985</v>
      </c>
      <c r="M433" s="86">
        <v>24059.68</v>
      </c>
      <c r="N433" s="14" t="s">
        <v>11</v>
      </c>
      <c r="O433" s="14" t="s">
        <v>11</v>
      </c>
      <c r="P433" s="14" t="s">
        <v>23</v>
      </c>
      <c r="Q433" s="14">
        <v>19</v>
      </c>
    </row>
    <row r="434" spans="1:17" x14ac:dyDescent="0.35">
      <c r="A434" s="14" t="s">
        <v>1939</v>
      </c>
      <c r="B434" s="39" t="s">
        <v>5358</v>
      </c>
      <c r="C434" s="14">
        <v>24.795000000000002</v>
      </c>
      <c r="D434" s="14">
        <v>6.85</v>
      </c>
      <c r="E434" s="14" t="s">
        <v>2380</v>
      </c>
      <c r="F434" s="14" t="s">
        <v>2380</v>
      </c>
      <c r="G434" s="14" t="s">
        <v>2380</v>
      </c>
      <c r="H434" s="14">
        <v>0</v>
      </c>
      <c r="I434" s="14" t="s">
        <v>2383</v>
      </c>
      <c r="J434" s="14" t="s">
        <v>8393</v>
      </c>
      <c r="K434" s="14" t="s">
        <v>8399</v>
      </c>
      <c r="L434" s="60">
        <v>26124</v>
      </c>
      <c r="M434" s="86">
        <v>23967.38</v>
      </c>
      <c r="N434" s="14" t="s">
        <v>11</v>
      </c>
      <c r="O434" s="14" t="s">
        <v>11</v>
      </c>
      <c r="P434" s="14" t="s">
        <v>23</v>
      </c>
      <c r="Q434" s="14">
        <v>52</v>
      </c>
    </row>
    <row r="435" spans="1:17" x14ac:dyDescent="0.35">
      <c r="A435" s="14" t="s">
        <v>1938</v>
      </c>
      <c r="B435" s="39" t="s">
        <v>4900</v>
      </c>
      <c r="C435" s="14">
        <v>24.13</v>
      </c>
      <c r="D435" s="14">
        <v>7.05</v>
      </c>
      <c r="E435" s="14" t="s">
        <v>2383</v>
      </c>
      <c r="F435" s="14" t="s">
        <v>2380</v>
      </c>
      <c r="G435" s="14" t="s">
        <v>2380</v>
      </c>
      <c r="H435" s="14">
        <v>2</v>
      </c>
      <c r="I435" s="14" t="s">
        <v>2383</v>
      </c>
      <c r="J435" s="14" t="s">
        <v>8393</v>
      </c>
      <c r="K435" s="14" t="s">
        <v>8399</v>
      </c>
      <c r="L435" s="60">
        <v>25788</v>
      </c>
      <c r="M435" s="86">
        <v>23887.66</v>
      </c>
      <c r="N435" s="14" t="s">
        <v>11</v>
      </c>
      <c r="O435" s="14" t="s">
        <v>12</v>
      </c>
      <c r="P435" s="14" t="s">
        <v>23</v>
      </c>
      <c r="Q435" s="14">
        <v>53</v>
      </c>
    </row>
    <row r="436" spans="1:17" x14ac:dyDescent="0.35">
      <c r="A436" s="14" t="s">
        <v>1937</v>
      </c>
      <c r="B436" s="39" t="s">
        <v>7540</v>
      </c>
      <c r="C436" s="14">
        <v>25.84</v>
      </c>
      <c r="D436" s="14">
        <v>11.64</v>
      </c>
      <c r="E436" s="14" t="s">
        <v>2380</v>
      </c>
      <c r="F436" s="14" t="s">
        <v>2380</v>
      </c>
      <c r="G436" s="14" t="s">
        <v>2380</v>
      </c>
      <c r="H436" s="14">
        <v>2</v>
      </c>
      <c r="I436" s="14" t="s">
        <v>2383</v>
      </c>
      <c r="J436" s="14" t="s">
        <v>8392</v>
      </c>
      <c r="K436" s="14" t="s">
        <v>8397</v>
      </c>
      <c r="L436" s="60">
        <v>26842</v>
      </c>
      <c r="M436" s="86">
        <v>23807.24</v>
      </c>
      <c r="N436" s="14" t="s">
        <v>11</v>
      </c>
      <c r="O436" s="14" t="s">
        <v>12</v>
      </c>
      <c r="P436" s="14" t="s">
        <v>23</v>
      </c>
      <c r="Q436" s="14">
        <v>50</v>
      </c>
    </row>
    <row r="437" spans="1:17" x14ac:dyDescent="0.35">
      <c r="A437" s="14" t="s">
        <v>1936</v>
      </c>
      <c r="B437" s="39" t="s">
        <v>5395</v>
      </c>
      <c r="C437" s="14">
        <v>28</v>
      </c>
      <c r="D437" s="14">
        <v>10.52</v>
      </c>
      <c r="E437" s="14" t="s">
        <v>2380</v>
      </c>
      <c r="F437" s="14" t="s">
        <v>2380</v>
      </c>
      <c r="G437" s="14" t="s">
        <v>2380</v>
      </c>
      <c r="H437" s="14">
        <v>0</v>
      </c>
      <c r="I437" s="14" t="s">
        <v>2383</v>
      </c>
      <c r="J437" s="14" t="s">
        <v>8392</v>
      </c>
      <c r="K437" s="14" t="s">
        <v>8397</v>
      </c>
      <c r="L437" s="60">
        <v>27182</v>
      </c>
      <c r="M437" s="86">
        <v>23568.27</v>
      </c>
      <c r="N437" s="14" t="s">
        <v>11</v>
      </c>
      <c r="O437" s="14" t="s">
        <v>11</v>
      </c>
      <c r="P437" s="14" t="s">
        <v>42</v>
      </c>
      <c r="Q437" s="14">
        <v>49</v>
      </c>
    </row>
    <row r="438" spans="1:17" x14ac:dyDescent="0.35">
      <c r="A438" s="14" t="s">
        <v>1935</v>
      </c>
      <c r="B438" s="39" t="s">
        <v>7541</v>
      </c>
      <c r="C438" s="14">
        <v>34.1</v>
      </c>
      <c r="D438" s="14">
        <v>4.01</v>
      </c>
      <c r="E438" s="14" t="s">
        <v>2383</v>
      </c>
      <c r="F438" s="14" t="s">
        <v>2380</v>
      </c>
      <c r="G438" s="14" t="s">
        <v>2383</v>
      </c>
      <c r="H438" s="14">
        <v>1</v>
      </c>
      <c r="I438" s="14" t="s">
        <v>2380</v>
      </c>
      <c r="J438" s="14" t="s">
        <v>8391</v>
      </c>
      <c r="K438" s="14" t="s">
        <v>8399</v>
      </c>
      <c r="L438" s="60">
        <v>30554</v>
      </c>
      <c r="M438" s="86">
        <v>23563.02</v>
      </c>
      <c r="N438" s="14" t="s">
        <v>11</v>
      </c>
      <c r="O438" s="14" t="s">
        <v>11</v>
      </c>
      <c r="P438" s="14" t="s">
        <v>13</v>
      </c>
      <c r="Q438" s="14">
        <v>40</v>
      </c>
    </row>
    <row r="439" spans="1:17" x14ac:dyDescent="0.35">
      <c r="A439" s="14" t="s">
        <v>1934</v>
      </c>
      <c r="B439" s="39" t="s">
        <v>5303</v>
      </c>
      <c r="C439" s="14">
        <v>26.125</v>
      </c>
      <c r="D439" s="14">
        <v>8.56</v>
      </c>
      <c r="E439" s="14" t="s">
        <v>2383</v>
      </c>
      <c r="F439" s="14" t="s">
        <v>2380</v>
      </c>
      <c r="G439" s="14" t="s">
        <v>2380</v>
      </c>
      <c r="H439" s="14">
        <v>1</v>
      </c>
      <c r="I439" s="14" t="s">
        <v>2383</v>
      </c>
      <c r="J439" s="14" t="s">
        <v>8392</v>
      </c>
      <c r="K439" s="14" t="s">
        <v>8397</v>
      </c>
      <c r="L439" s="60">
        <v>27711</v>
      </c>
      <c r="M439" s="86">
        <v>23401.31</v>
      </c>
      <c r="N439" s="14" t="s">
        <v>11</v>
      </c>
      <c r="O439" s="14" t="s">
        <v>12</v>
      </c>
      <c r="P439" s="14" t="s">
        <v>247</v>
      </c>
      <c r="Q439" s="14">
        <v>48</v>
      </c>
    </row>
    <row r="440" spans="1:17" x14ac:dyDescent="0.35">
      <c r="A440" s="14" t="s">
        <v>1933</v>
      </c>
      <c r="B440" s="39" t="s">
        <v>7542</v>
      </c>
      <c r="C440" s="14">
        <v>25.6</v>
      </c>
      <c r="D440" s="14">
        <v>10.5</v>
      </c>
      <c r="E440" s="14" t="s">
        <v>2380</v>
      </c>
      <c r="F440" s="14" t="s">
        <v>2380</v>
      </c>
      <c r="G440" s="14" t="s">
        <v>2380</v>
      </c>
      <c r="H440" s="14">
        <v>2</v>
      </c>
      <c r="I440" s="14" t="s">
        <v>2383</v>
      </c>
      <c r="J440" s="14" t="s">
        <v>8392</v>
      </c>
      <c r="K440" s="14" t="s">
        <v>8399</v>
      </c>
      <c r="L440" s="60">
        <v>26959</v>
      </c>
      <c r="M440" s="86">
        <v>23306.55</v>
      </c>
      <c r="N440" s="14" t="s">
        <v>11</v>
      </c>
      <c r="O440" s="14" t="s">
        <v>11</v>
      </c>
      <c r="P440" s="14" t="s">
        <v>42</v>
      </c>
      <c r="Q440" s="14">
        <v>50</v>
      </c>
    </row>
    <row r="441" spans="1:17" x14ac:dyDescent="0.35">
      <c r="A441" s="14" t="s">
        <v>1932</v>
      </c>
      <c r="B441" s="39" t="s">
        <v>5400</v>
      </c>
      <c r="C441" s="14">
        <v>24.32</v>
      </c>
      <c r="D441" s="14">
        <v>6.39</v>
      </c>
      <c r="E441" s="14" t="s">
        <v>2380</v>
      </c>
      <c r="F441" s="14" t="s">
        <v>2380</v>
      </c>
      <c r="G441" s="14" t="s">
        <v>2380</v>
      </c>
      <c r="H441" s="14">
        <v>0</v>
      </c>
      <c r="I441" s="14" t="s">
        <v>2380</v>
      </c>
      <c r="J441" s="14" t="s">
        <v>8393</v>
      </c>
      <c r="K441" s="14" t="s">
        <v>8399</v>
      </c>
      <c r="L441" s="60">
        <v>34610</v>
      </c>
      <c r="M441" s="86">
        <v>23288.93</v>
      </c>
      <c r="N441" s="14" t="s">
        <v>11</v>
      </c>
      <c r="O441" s="14" t="s">
        <v>12</v>
      </c>
      <c r="P441" s="14" t="s">
        <v>247</v>
      </c>
      <c r="Q441" s="14">
        <v>29</v>
      </c>
    </row>
    <row r="442" spans="1:17" x14ac:dyDescent="0.35">
      <c r="A442" s="14" t="s">
        <v>1931</v>
      </c>
      <c r="B442" s="39" t="s">
        <v>7543</v>
      </c>
      <c r="C442" s="14">
        <v>22.88</v>
      </c>
      <c r="D442" s="14">
        <v>5.71</v>
      </c>
      <c r="E442" s="14" t="s">
        <v>2383</v>
      </c>
      <c r="F442" s="14" t="s">
        <v>2380</v>
      </c>
      <c r="G442" s="14" t="s">
        <v>2383</v>
      </c>
      <c r="H442" s="14">
        <v>1</v>
      </c>
      <c r="I442" s="14" t="s">
        <v>2383</v>
      </c>
      <c r="J442" s="14" t="s">
        <v>8393</v>
      </c>
      <c r="K442" s="14" t="s">
        <v>8399</v>
      </c>
      <c r="L442" s="60">
        <v>25521</v>
      </c>
      <c r="M442" s="86">
        <v>23244.79</v>
      </c>
      <c r="N442" s="14" t="s">
        <v>11</v>
      </c>
      <c r="O442" s="14" t="s">
        <v>12</v>
      </c>
      <c r="P442" s="14" t="s">
        <v>13</v>
      </c>
      <c r="Q442" s="14">
        <v>54</v>
      </c>
    </row>
    <row r="443" spans="1:17" x14ac:dyDescent="0.35">
      <c r="A443" s="14" t="s">
        <v>1930</v>
      </c>
      <c r="B443" s="39" t="s">
        <v>7544</v>
      </c>
      <c r="C443" s="14">
        <v>24.984999999999999</v>
      </c>
      <c r="D443" s="14">
        <v>4.43</v>
      </c>
      <c r="E443" s="14" t="s">
        <v>2383</v>
      </c>
      <c r="F443" s="14" t="s">
        <v>2380</v>
      </c>
      <c r="G443" s="14" t="s">
        <v>2383</v>
      </c>
      <c r="H443" s="14">
        <v>1</v>
      </c>
      <c r="I443" s="14" t="s">
        <v>2380</v>
      </c>
      <c r="J443" s="14" t="s">
        <v>8393</v>
      </c>
      <c r="K443" s="14" t="s">
        <v>8398</v>
      </c>
      <c r="L443" s="60">
        <v>35649</v>
      </c>
      <c r="M443" s="86">
        <v>23241.47</v>
      </c>
      <c r="N443" s="14" t="s">
        <v>11</v>
      </c>
      <c r="O443" s="14" t="s">
        <v>12</v>
      </c>
      <c r="P443" s="14" t="s">
        <v>170</v>
      </c>
      <c r="Q443" s="14">
        <v>26</v>
      </c>
    </row>
    <row r="444" spans="1:17" x14ac:dyDescent="0.35">
      <c r="A444" s="14" t="s">
        <v>1929</v>
      </c>
      <c r="B444" s="39" t="s">
        <v>7545</v>
      </c>
      <c r="C444" s="14">
        <v>33.1</v>
      </c>
      <c r="D444" s="14">
        <v>5.52</v>
      </c>
      <c r="E444" s="14" t="s">
        <v>2380</v>
      </c>
      <c r="F444" s="14" t="s">
        <v>2380</v>
      </c>
      <c r="G444" s="14" t="s">
        <v>2383</v>
      </c>
      <c r="H444" s="14">
        <v>1</v>
      </c>
      <c r="I444" s="14" t="s">
        <v>2380</v>
      </c>
      <c r="J444" s="14" t="s">
        <v>8391</v>
      </c>
      <c r="K444" s="14" t="s">
        <v>8398</v>
      </c>
      <c r="L444" s="60">
        <v>37969</v>
      </c>
      <c r="M444" s="86">
        <v>23082.959999999999</v>
      </c>
      <c r="N444" s="14" t="s">
        <v>11</v>
      </c>
      <c r="O444" s="14" t="s">
        <v>11</v>
      </c>
      <c r="P444" s="14" t="s">
        <v>42</v>
      </c>
      <c r="Q444" s="14">
        <v>19</v>
      </c>
    </row>
    <row r="445" spans="1:17" x14ac:dyDescent="0.35">
      <c r="A445" s="14" t="s">
        <v>1928</v>
      </c>
      <c r="B445" s="39" t="s">
        <v>5405</v>
      </c>
      <c r="C445" s="14">
        <v>27.83</v>
      </c>
      <c r="D445" s="14">
        <v>9.1999999999999993</v>
      </c>
      <c r="E445" s="14" t="s">
        <v>2383</v>
      </c>
      <c r="F445" s="14" t="s">
        <v>2380</v>
      </c>
      <c r="G445" s="14" t="s">
        <v>2380</v>
      </c>
      <c r="H445" s="14">
        <v>1</v>
      </c>
      <c r="I445" s="14" t="s">
        <v>2383</v>
      </c>
      <c r="J445" s="14" t="s">
        <v>8392</v>
      </c>
      <c r="K445" s="14" t="s">
        <v>8399</v>
      </c>
      <c r="L445" s="60">
        <v>27646</v>
      </c>
      <c r="M445" s="86">
        <v>23065.42</v>
      </c>
      <c r="N445" s="14" t="s">
        <v>11</v>
      </c>
      <c r="O445" s="14" t="s">
        <v>11</v>
      </c>
      <c r="P445" s="14" t="s">
        <v>13</v>
      </c>
      <c r="Q445" s="14">
        <v>48</v>
      </c>
    </row>
    <row r="446" spans="1:17" x14ac:dyDescent="0.35">
      <c r="A446" s="14" t="s">
        <v>1927</v>
      </c>
      <c r="B446" s="39" t="s">
        <v>5407</v>
      </c>
      <c r="C446" s="14">
        <v>30.875</v>
      </c>
      <c r="D446" s="14">
        <v>10.97</v>
      </c>
      <c r="E446" s="14" t="s">
        <v>2383</v>
      </c>
      <c r="F446" s="14" t="s">
        <v>2380</v>
      </c>
      <c r="G446" s="14" t="s">
        <v>2380</v>
      </c>
      <c r="H446" s="14">
        <v>2</v>
      </c>
      <c r="I446" s="14" t="s">
        <v>2380</v>
      </c>
      <c r="J446" s="14" t="s">
        <v>8391</v>
      </c>
      <c r="K446" s="14" t="s">
        <v>8397</v>
      </c>
      <c r="L446" s="60">
        <v>25881</v>
      </c>
      <c r="M446" s="86">
        <v>23045.57</v>
      </c>
      <c r="N446" s="14" t="s">
        <v>11</v>
      </c>
      <c r="O446" s="14" t="s">
        <v>11</v>
      </c>
      <c r="P446" s="14" t="s">
        <v>247</v>
      </c>
      <c r="Q446" s="14">
        <v>53</v>
      </c>
    </row>
    <row r="447" spans="1:17" x14ac:dyDescent="0.35">
      <c r="A447" s="14" t="s">
        <v>1926</v>
      </c>
      <c r="B447" s="39" t="s">
        <v>4836</v>
      </c>
      <c r="C447" s="14">
        <v>27.265000000000001</v>
      </c>
      <c r="D447" s="14">
        <v>4.25</v>
      </c>
      <c r="E447" s="14" t="s">
        <v>2380</v>
      </c>
      <c r="F447" s="14" t="s">
        <v>2380</v>
      </c>
      <c r="G447" s="14" t="s">
        <v>2383</v>
      </c>
      <c r="H447" s="14">
        <v>1</v>
      </c>
      <c r="I447" s="14" t="s">
        <v>2380</v>
      </c>
      <c r="J447" s="14" t="s">
        <v>8392</v>
      </c>
      <c r="K447" s="14" t="s">
        <v>8399</v>
      </c>
      <c r="L447" s="60">
        <v>37827</v>
      </c>
      <c r="M447" s="86">
        <v>22493.66</v>
      </c>
      <c r="N447" s="14" t="s">
        <v>11</v>
      </c>
      <c r="O447" s="14" t="s">
        <v>16</v>
      </c>
      <c r="P447" s="14" t="s">
        <v>23</v>
      </c>
      <c r="Q447" s="14">
        <v>20</v>
      </c>
    </row>
    <row r="448" spans="1:17" x14ac:dyDescent="0.35">
      <c r="A448" s="14" t="s">
        <v>1925</v>
      </c>
      <c r="B448" s="39" t="s">
        <v>7546</v>
      </c>
      <c r="C448" s="14">
        <v>26.7</v>
      </c>
      <c r="D448" s="14">
        <v>5.23</v>
      </c>
      <c r="E448" s="14" t="s">
        <v>2380</v>
      </c>
      <c r="F448" s="14" t="s">
        <v>2380</v>
      </c>
      <c r="G448" s="14" t="s">
        <v>2383</v>
      </c>
      <c r="H448" s="14">
        <v>1</v>
      </c>
      <c r="I448" s="14" t="s">
        <v>2383</v>
      </c>
      <c r="J448" s="14" t="s">
        <v>8392</v>
      </c>
      <c r="K448" s="14" t="s">
        <v>8399</v>
      </c>
      <c r="L448" s="60">
        <v>29173</v>
      </c>
      <c r="M448" s="86">
        <v>22478.6</v>
      </c>
      <c r="N448" s="14" t="s">
        <v>12</v>
      </c>
      <c r="O448" s="14" t="s">
        <v>11</v>
      </c>
      <c r="P448" s="14" t="s">
        <v>42</v>
      </c>
      <c r="Q448" s="14">
        <v>44</v>
      </c>
    </row>
    <row r="449" spans="1:17" x14ac:dyDescent="0.35">
      <c r="A449" s="14" t="s">
        <v>1924</v>
      </c>
      <c r="B449" s="39" t="s">
        <v>7547</v>
      </c>
      <c r="C449" s="14">
        <v>29.925000000000001</v>
      </c>
      <c r="D449" s="14">
        <v>5.96</v>
      </c>
      <c r="E449" s="14" t="s">
        <v>2383</v>
      </c>
      <c r="F449" s="14" t="s">
        <v>2380</v>
      </c>
      <c r="G449" s="14" t="s">
        <v>2383</v>
      </c>
      <c r="H449" s="14">
        <v>1</v>
      </c>
      <c r="I449" s="14" t="s">
        <v>2383</v>
      </c>
      <c r="J449" s="14" t="s">
        <v>8392</v>
      </c>
      <c r="K449" s="14" t="s">
        <v>8398</v>
      </c>
      <c r="L449" s="60">
        <v>30671</v>
      </c>
      <c r="M449" s="86">
        <v>22462.04</v>
      </c>
      <c r="N449" s="14" t="s">
        <v>12</v>
      </c>
      <c r="O449" s="14" t="s">
        <v>16</v>
      </c>
      <c r="P449" s="14" t="s">
        <v>166</v>
      </c>
      <c r="Q449" s="14">
        <v>39</v>
      </c>
    </row>
    <row r="450" spans="1:17" x14ac:dyDescent="0.35">
      <c r="A450" s="14" t="s">
        <v>1923</v>
      </c>
      <c r="B450" s="39" t="s">
        <v>7548</v>
      </c>
      <c r="C450" s="14">
        <v>19.95</v>
      </c>
      <c r="D450" s="14">
        <v>4.29</v>
      </c>
      <c r="E450" s="14" t="s">
        <v>2383</v>
      </c>
      <c r="F450" s="14" t="s">
        <v>2380</v>
      </c>
      <c r="G450" s="14" t="s">
        <v>2380</v>
      </c>
      <c r="H450" s="14">
        <v>2</v>
      </c>
      <c r="I450" s="14" t="s">
        <v>2383</v>
      </c>
      <c r="J450" s="14" t="s">
        <v>8393</v>
      </c>
      <c r="K450" s="14" t="s">
        <v>8398</v>
      </c>
      <c r="L450" s="60">
        <v>24337</v>
      </c>
      <c r="M450" s="86">
        <v>22412.65</v>
      </c>
      <c r="N450" s="14" t="s">
        <v>12</v>
      </c>
      <c r="O450" s="14" t="s">
        <v>12</v>
      </c>
      <c r="P450" s="14" t="s">
        <v>276</v>
      </c>
      <c r="Q450" s="14">
        <v>57</v>
      </c>
    </row>
    <row r="451" spans="1:17" x14ac:dyDescent="0.35">
      <c r="A451" s="14" t="s">
        <v>1922</v>
      </c>
      <c r="B451" s="39" t="s">
        <v>5413</v>
      </c>
      <c r="C451" s="14">
        <v>24.225000000000001</v>
      </c>
      <c r="D451" s="14">
        <v>4.09</v>
      </c>
      <c r="E451" s="14" t="s">
        <v>2380</v>
      </c>
      <c r="F451" s="14" t="s">
        <v>2380</v>
      </c>
      <c r="G451" s="14" t="s">
        <v>2380</v>
      </c>
      <c r="H451" s="14">
        <v>0</v>
      </c>
      <c r="I451" s="14" t="s">
        <v>2380</v>
      </c>
      <c r="J451" s="14" t="s">
        <v>8393</v>
      </c>
      <c r="K451" s="14" t="s">
        <v>8398</v>
      </c>
      <c r="L451" s="60">
        <v>36398</v>
      </c>
      <c r="M451" s="86">
        <v>22395.74</v>
      </c>
      <c r="N451" s="14" t="s">
        <v>12</v>
      </c>
      <c r="O451" s="14" t="s">
        <v>11</v>
      </c>
      <c r="P451" s="14" t="s">
        <v>247</v>
      </c>
      <c r="Q451" s="14">
        <v>24</v>
      </c>
    </row>
    <row r="452" spans="1:17" x14ac:dyDescent="0.35">
      <c r="A452" s="14" t="s">
        <v>1921</v>
      </c>
      <c r="B452" s="39" t="s">
        <v>7549</v>
      </c>
      <c r="C452" s="14">
        <v>28.12</v>
      </c>
      <c r="D452" s="14">
        <v>4.88</v>
      </c>
      <c r="E452" s="14" t="s">
        <v>2380</v>
      </c>
      <c r="F452" s="14" t="s">
        <v>2380</v>
      </c>
      <c r="G452" s="14" t="s">
        <v>2380</v>
      </c>
      <c r="H452" s="14">
        <v>0</v>
      </c>
      <c r="I452" s="14" t="s">
        <v>2383</v>
      </c>
      <c r="J452" s="14" t="s">
        <v>8392</v>
      </c>
      <c r="K452" s="14" t="s">
        <v>8398</v>
      </c>
      <c r="L452" s="60">
        <v>30312</v>
      </c>
      <c r="M452" s="86">
        <v>22331.57</v>
      </c>
      <c r="N452" s="14" t="s">
        <v>11</v>
      </c>
      <c r="O452" s="14" t="s">
        <v>12</v>
      </c>
      <c r="P452" s="14" t="s">
        <v>247</v>
      </c>
      <c r="Q452" s="14">
        <v>40</v>
      </c>
    </row>
    <row r="453" spans="1:17" x14ac:dyDescent="0.35">
      <c r="A453" s="14" t="s">
        <v>1920</v>
      </c>
      <c r="B453" s="39" t="s">
        <v>5414</v>
      </c>
      <c r="C453" s="14">
        <v>23.21</v>
      </c>
      <c r="D453" s="14">
        <v>6.76</v>
      </c>
      <c r="E453" s="14" t="s">
        <v>2380</v>
      </c>
      <c r="F453" s="14" t="s">
        <v>2380</v>
      </c>
      <c r="G453" s="14" t="s">
        <v>2380</v>
      </c>
      <c r="H453" s="14">
        <v>0</v>
      </c>
      <c r="I453" s="14" t="s">
        <v>2383</v>
      </c>
      <c r="J453" s="14" t="s">
        <v>8393</v>
      </c>
      <c r="K453" s="14" t="s">
        <v>8397</v>
      </c>
      <c r="L453" s="60">
        <v>26100</v>
      </c>
      <c r="M453" s="86">
        <v>22218.11</v>
      </c>
      <c r="N453" s="14" t="s">
        <v>11</v>
      </c>
      <c r="O453" s="14" t="s">
        <v>12</v>
      </c>
      <c r="P453" s="14" t="s">
        <v>13</v>
      </c>
      <c r="Q453" s="14">
        <v>52</v>
      </c>
    </row>
    <row r="454" spans="1:17" x14ac:dyDescent="0.35">
      <c r="A454" s="14" t="s">
        <v>1919</v>
      </c>
      <c r="B454" s="39" t="s">
        <v>7550</v>
      </c>
      <c r="C454" s="14">
        <v>23.98</v>
      </c>
      <c r="D454" s="14">
        <v>10.67</v>
      </c>
      <c r="E454" s="14" t="s">
        <v>2380</v>
      </c>
      <c r="F454" s="14" t="s">
        <v>2380</v>
      </c>
      <c r="G454" s="14" t="s">
        <v>2380</v>
      </c>
      <c r="H454" s="14">
        <v>0</v>
      </c>
      <c r="I454" s="14" t="s">
        <v>2380</v>
      </c>
      <c r="J454" s="14" t="s">
        <v>8393</v>
      </c>
      <c r="K454" s="14" t="s">
        <v>8397</v>
      </c>
      <c r="L454" s="60">
        <v>23978</v>
      </c>
      <c r="M454" s="86">
        <v>22192.44</v>
      </c>
      <c r="N454" s="14" t="s">
        <v>12</v>
      </c>
      <c r="O454" s="14" t="s">
        <v>16</v>
      </c>
      <c r="P454" s="14" t="s">
        <v>13</v>
      </c>
      <c r="Q454" s="14">
        <v>58</v>
      </c>
    </row>
    <row r="455" spans="1:17" x14ac:dyDescent="0.35">
      <c r="A455" s="14" t="s">
        <v>1918</v>
      </c>
      <c r="B455" s="39" t="s">
        <v>4972</v>
      </c>
      <c r="C455" s="14">
        <v>30</v>
      </c>
      <c r="D455" s="14">
        <v>6.21</v>
      </c>
      <c r="E455" s="14" t="s">
        <v>2380</v>
      </c>
      <c r="F455" s="14" t="s">
        <v>2380</v>
      </c>
      <c r="G455" s="14" t="s">
        <v>2380</v>
      </c>
      <c r="H455" s="14">
        <v>0</v>
      </c>
      <c r="I455" s="14" t="s">
        <v>2383</v>
      </c>
      <c r="J455" s="14" t="s">
        <v>8391</v>
      </c>
      <c r="K455" s="14" t="s">
        <v>8399</v>
      </c>
      <c r="L455" s="60">
        <v>29476</v>
      </c>
      <c r="M455" s="86">
        <v>22144.03</v>
      </c>
      <c r="N455" s="14" t="s">
        <v>11</v>
      </c>
      <c r="O455" s="14" t="s">
        <v>11</v>
      </c>
      <c r="P455" s="14" t="s">
        <v>42</v>
      </c>
      <c r="Q455" s="14">
        <v>43</v>
      </c>
    </row>
    <row r="456" spans="1:17" x14ac:dyDescent="0.35">
      <c r="A456" s="14" t="s">
        <v>1917</v>
      </c>
      <c r="B456" s="39" t="s">
        <v>4762</v>
      </c>
      <c r="C456" s="14">
        <v>17.350000000000001</v>
      </c>
      <c r="D456" s="14">
        <v>5.03</v>
      </c>
      <c r="E456" s="14" t="s">
        <v>2383</v>
      </c>
      <c r="F456" s="14" t="s">
        <v>2380</v>
      </c>
      <c r="G456" s="14" t="s">
        <v>2380</v>
      </c>
      <c r="H456" s="14">
        <v>0</v>
      </c>
      <c r="I456" s="14" t="s">
        <v>2383</v>
      </c>
      <c r="J456" s="14" t="s">
        <v>8394</v>
      </c>
      <c r="K456" s="14" t="s">
        <v>8399</v>
      </c>
      <c r="L456" s="60">
        <v>37131</v>
      </c>
      <c r="M456" s="86">
        <v>22097.62</v>
      </c>
      <c r="N456" s="14" t="s">
        <v>12</v>
      </c>
      <c r="O456" s="14" t="s">
        <v>16</v>
      </c>
      <c r="P456" s="14" t="s">
        <v>42</v>
      </c>
      <c r="Q456" s="14">
        <v>22</v>
      </c>
    </row>
    <row r="457" spans="1:17" x14ac:dyDescent="0.35">
      <c r="A457" s="14" t="s">
        <v>1916</v>
      </c>
      <c r="B457" s="39" t="s">
        <v>5137</v>
      </c>
      <c r="C457" s="14">
        <v>22.704999999999998</v>
      </c>
      <c r="D457" s="14">
        <v>5.27</v>
      </c>
      <c r="E457" s="14" t="s">
        <v>2380</v>
      </c>
      <c r="F457" s="14" t="s">
        <v>2380</v>
      </c>
      <c r="G457" s="14" t="s">
        <v>2380</v>
      </c>
      <c r="H457" s="14">
        <v>0</v>
      </c>
      <c r="I457" s="14" t="s">
        <v>2380</v>
      </c>
      <c r="J457" s="14" t="s">
        <v>8393</v>
      </c>
      <c r="K457" s="14" t="s">
        <v>8398</v>
      </c>
      <c r="L457" s="60">
        <v>32795</v>
      </c>
      <c r="M457" s="86">
        <v>21984.47</v>
      </c>
      <c r="N457" s="14" t="s">
        <v>12</v>
      </c>
      <c r="O457" s="14" t="s">
        <v>16</v>
      </c>
      <c r="P457" s="14" t="s">
        <v>23</v>
      </c>
      <c r="Q457" s="14">
        <v>34</v>
      </c>
    </row>
    <row r="458" spans="1:17" x14ac:dyDescent="0.35">
      <c r="A458" s="14" t="s">
        <v>1915</v>
      </c>
      <c r="B458" s="39" t="s">
        <v>4869</v>
      </c>
      <c r="C458" s="14">
        <v>25.41</v>
      </c>
      <c r="D458" s="14">
        <v>10.53</v>
      </c>
      <c r="E458" s="14" t="s">
        <v>2383</v>
      </c>
      <c r="F458" s="14" t="s">
        <v>2380</v>
      </c>
      <c r="G458" s="14" t="s">
        <v>2380</v>
      </c>
      <c r="H458" s="14">
        <v>1</v>
      </c>
      <c r="I458" s="14" t="s">
        <v>2383</v>
      </c>
      <c r="J458" s="14" t="s">
        <v>8392</v>
      </c>
      <c r="K458" s="14" t="s">
        <v>8397</v>
      </c>
      <c r="L458" s="60">
        <v>27747</v>
      </c>
      <c r="M458" s="86">
        <v>21978.68</v>
      </c>
      <c r="N458" s="14" t="s">
        <v>12</v>
      </c>
      <c r="O458" s="14" t="s">
        <v>12</v>
      </c>
      <c r="P458" s="14" t="s">
        <v>13</v>
      </c>
      <c r="Q458" s="14">
        <v>48</v>
      </c>
    </row>
    <row r="459" spans="1:17" x14ac:dyDescent="0.35">
      <c r="A459" s="14" t="s">
        <v>1914</v>
      </c>
      <c r="B459" s="39" t="s">
        <v>5421</v>
      </c>
      <c r="C459" s="14">
        <v>18.23</v>
      </c>
      <c r="D459" s="14">
        <v>5.78</v>
      </c>
      <c r="E459" s="14" t="s">
        <v>2380</v>
      </c>
      <c r="F459" s="14" t="s">
        <v>2380</v>
      </c>
      <c r="G459" s="14" t="s">
        <v>2383</v>
      </c>
      <c r="H459" s="14">
        <v>1</v>
      </c>
      <c r="I459" s="14" t="s">
        <v>2383</v>
      </c>
      <c r="J459" s="14" t="s">
        <v>8394</v>
      </c>
      <c r="K459" s="14" t="s">
        <v>8398</v>
      </c>
      <c r="L459" s="60">
        <v>37892</v>
      </c>
      <c r="M459" s="86">
        <v>21882.400000000001</v>
      </c>
      <c r="N459" s="14" t="s">
        <v>11</v>
      </c>
      <c r="O459" s="14" t="s">
        <v>16</v>
      </c>
      <c r="P459" s="14" t="s">
        <v>42</v>
      </c>
      <c r="Q459" s="14">
        <v>20</v>
      </c>
    </row>
    <row r="460" spans="1:17" x14ac:dyDescent="0.35">
      <c r="A460" s="14" t="s">
        <v>1913</v>
      </c>
      <c r="B460" s="39" t="s">
        <v>5423</v>
      </c>
      <c r="C460" s="14">
        <v>24.7</v>
      </c>
      <c r="D460" s="14">
        <v>4.3600000000000003</v>
      </c>
      <c r="E460" s="14" t="s">
        <v>2380</v>
      </c>
      <c r="F460" s="14" t="s">
        <v>2380</v>
      </c>
      <c r="G460" s="14" t="s">
        <v>2383</v>
      </c>
      <c r="H460" s="14">
        <v>1</v>
      </c>
      <c r="I460" s="14" t="s">
        <v>2383</v>
      </c>
      <c r="J460" s="14" t="s">
        <v>8393</v>
      </c>
      <c r="K460" s="14" t="s">
        <v>8399</v>
      </c>
      <c r="L460" s="60">
        <v>29084</v>
      </c>
      <c r="M460" s="86">
        <v>21880.82</v>
      </c>
      <c r="N460" s="14" t="s">
        <v>12</v>
      </c>
      <c r="O460" s="14" t="s">
        <v>16</v>
      </c>
      <c r="P460" s="14" t="s">
        <v>23</v>
      </c>
      <c r="Q460" s="14">
        <v>44</v>
      </c>
    </row>
    <row r="461" spans="1:17" x14ac:dyDescent="0.35">
      <c r="A461" s="14" t="s">
        <v>1912</v>
      </c>
      <c r="B461" s="39" t="s">
        <v>7551</v>
      </c>
      <c r="C461" s="14">
        <v>37.4</v>
      </c>
      <c r="D461" s="14">
        <v>9.7200000000000006</v>
      </c>
      <c r="E461" s="14" t="s">
        <v>2383</v>
      </c>
      <c r="F461" s="14" t="s">
        <v>2380</v>
      </c>
      <c r="G461" s="14" t="s">
        <v>2383</v>
      </c>
      <c r="H461" s="14">
        <v>1</v>
      </c>
      <c r="I461" s="14" t="s">
        <v>2380</v>
      </c>
      <c r="J461" s="14" t="s">
        <v>8391</v>
      </c>
      <c r="K461" s="14" t="s">
        <v>8399</v>
      </c>
      <c r="L461" s="60">
        <v>23250</v>
      </c>
      <c r="M461" s="86">
        <v>21797</v>
      </c>
      <c r="N461" s="14" t="s">
        <v>12</v>
      </c>
      <c r="O461" s="14" t="s">
        <v>16</v>
      </c>
      <c r="P461" s="14" t="s">
        <v>42</v>
      </c>
      <c r="Q461" s="14">
        <v>60</v>
      </c>
    </row>
    <row r="462" spans="1:17" x14ac:dyDescent="0.35">
      <c r="A462" s="14" t="s">
        <v>1911</v>
      </c>
      <c r="B462" s="39" t="s">
        <v>5425</v>
      </c>
      <c r="C462" s="14">
        <v>26.885000000000002</v>
      </c>
      <c r="D462" s="14">
        <v>5.18</v>
      </c>
      <c r="E462" s="14" t="s">
        <v>2380</v>
      </c>
      <c r="F462" s="14" t="s">
        <v>2380</v>
      </c>
      <c r="G462" s="14" t="s">
        <v>2383</v>
      </c>
      <c r="H462" s="14">
        <v>1</v>
      </c>
      <c r="I462" s="14" t="s">
        <v>2383</v>
      </c>
      <c r="J462" s="14" t="s">
        <v>8392</v>
      </c>
      <c r="K462" s="14" t="s">
        <v>8399</v>
      </c>
      <c r="L462" s="60">
        <v>29126</v>
      </c>
      <c r="M462" s="86">
        <v>21774.32</v>
      </c>
      <c r="N462" s="14" t="s">
        <v>12</v>
      </c>
      <c r="O462" s="14" t="s">
        <v>11</v>
      </c>
      <c r="P462" s="14" t="s">
        <v>23</v>
      </c>
      <c r="Q462" s="14">
        <v>44</v>
      </c>
    </row>
    <row r="463" spans="1:17" x14ac:dyDescent="0.35">
      <c r="A463" s="14" t="s">
        <v>1910</v>
      </c>
      <c r="B463" s="39" t="s">
        <v>4849</v>
      </c>
      <c r="C463" s="14">
        <v>25.27</v>
      </c>
      <c r="D463" s="14">
        <v>5.29</v>
      </c>
      <c r="E463" s="14" t="s">
        <v>2380</v>
      </c>
      <c r="F463" s="14" t="s">
        <v>2380</v>
      </c>
      <c r="G463" s="14" t="s">
        <v>2383</v>
      </c>
      <c r="H463" s="14">
        <v>1</v>
      </c>
      <c r="I463" s="14" t="s">
        <v>2383</v>
      </c>
      <c r="J463" s="14" t="s">
        <v>8392</v>
      </c>
      <c r="K463" s="14" t="s">
        <v>8399</v>
      </c>
      <c r="L463" s="60">
        <v>29118</v>
      </c>
      <c r="M463" s="86">
        <v>21771.34</v>
      </c>
      <c r="N463" s="14" t="s">
        <v>12</v>
      </c>
      <c r="O463" s="14" t="s">
        <v>16</v>
      </c>
      <c r="P463" s="14" t="s">
        <v>247</v>
      </c>
      <c r="Q463" s="14">
        <v>44</v>
      </c>
    </row>
    <row r="464" spans="1:17" x14ac:dyDescent="0.35">
      <c r="A464" s="14" t="s">
        <v>1909</v>
      </c>
      <c r="B464" s="39" t="s">
        <v>7552</v>
      </c>
      <c r="C464" s="14">
        <v>23.655000000000001</v>
      </c>
      <c r="D464" s="14">
        <v>4.8600000000000003</v>
      </c>
      <c r="E464" s="14" t="s">
        <v>2383</v>
      </c>
      <c r="F464" s="14" t="s">
        <v>2380</v>
      </c>
      <c r="G464" s="14" t="s">
        <v>2380</v>
      </c>
      <c r="H464" s="14">
        <v>0</v>
      </c>
      <c r="I464" s="14" t="s">
        <v>2383</v>
      </c>
      <c r="J464" s="14" t="s">
        <v>8393</v>
      </c>
      <c r="K464" s="14" t="s">
        <v>8399</v>
      </c>
      <c r="L464" s="60">
        <v>27959</v>
      </c>
      <c r="M464" s="86">
        <v>21677.279999999999</v>
      </c>
      <c r="N464" s="14" t="s">
        <v>12</v>
      </c>
      <c r="O464" s="14" t="s">
        <v>16</v>
      </c>
      <c r="P464" s="14" t="s">
        <v>23</v>
      </c>
      <c r="Q464" s="14">
        <v>47</v>
      </c>
    </row>
    <row r="465" spans="1:17" x14ac:dyDescent="0.35">
      <c r="A465" s="14" t="s">
        <v>1908</v>
      </c>
      <c r="B465" s="39" t="s">
        <v>7553</v>
      </c>
      <c r="C465" s="14">
        <v>55.05</v>
      </c>
      <c r="D465" s="14">
        <v>7.66</v>
      </c>
      <c r="E465" s="14" t="s">
        <v>2380</v>
      </c>
      <c r="F465" s="14" t="s">
        <v>2380</v>
      </c>
      <c r="G465" s="14" t="s">
        <v>2380</v>
      </c>
      <c r="H465" s="14">
        <v>0</v>
      </c>
      <c r="I465" s="14" t="s">
        <v>2380</v>
      </c>
      <c r="J465" s="14" t="s">
        <v>8391</v>
      </c>
      <c r="K465" s="14" t="s">
        <v>8397</v>
      </c>
      <c r="L465" s="60">
        <v>22966</v>
      </c>
      <c r="M465" s="86">
        <v>21661.16</v>
      </c>
      <c r="N465" s="14" t="s">
        <v>11</v>
      </c>
      <c r="O465" s="14" t="s">
        <v>11</v>
      </c>
      <c r="P465" s="14" t="s">
        <v>23</v>
      </c>
      <c r="Q465" s="14">
        <v>61</v>
      </c>
    </row>
    <row r="466" spans="1:17" x14ac:dyDescent="0.35">
      <c r="A466" s="14" t="s">
        <v>1907</v>
      </c>
      <c r="B466" s="39" t="s">
        <v>4882</v>
      </c>
      <c r="C466" s="14">
        <v>24.89</v>
      </c>
      <c r="D466" s="14">
        <v>6.1</v>
      </c>
      <c r="E466" s="14" t="s">
        <v>2383</v>
      </c>
      <c r="F466" s="14" t="s">
        <v>2380</v>
      </c>
      <c r="G466" s="14" t="s">
        <v>2383</v>
      </c>
      <c r="H466" s="14">
        <v>1</v>
      </c>
      <c r="I466" s="14" t="s">
        <v>2383</v>
      </c>
      <c r="J466" s="14" t="s">
        <v>8393</v>
      </c>
      <c r="K466" s="14" t="s">
        <v>8399</v>
      </c>
      <c r="L466" s="60">
        <v>30675</v>
      </c>
      <c r="M466" s="86">
        <v>21659.93</v>
      </c>
      <c r="N466" s="14" t="s">
        <v>12</v>
      </c>
      <c r="O466" s="14" t="s">
        <v>12</v>
      </c>
      <c r="P466" s="14" t="s">
        <v>247</v>
      </c>
      <c r="Q466" s="14">
        <v>39</v>
      </c>
    </row>
    <row r="467" spans="1:17" x14ac:dyDescent="0.35">
      <c r="A467" s="14" t="s">
        <v>1906</v>
      </c>
      <c r="B467" s="39" t="s">
        <v>5431</v>
      </c>
      <c r="C467" s="14">
        <v>18.715</v>
      </c>
      <c r="D467" s="14">
        <v>4.4400000000000004</v>
      </c>
      <c r="E467" s="14" t="s">
        <v>2380</v>
      </c>
      <c r="F467" s="14" t="s">
        <v>2380</v>
      </c>
      <c r="G467" s="14" t="s">
        <v>2380</v>
      </c>
      <c r="H467" s="14">
        <v>0</v>
      </c>
      <c r="I467" s="14" t="s">
        <v>2380</v>
      </c>
      <c r="J467" s="14" t="s">
        <v>8393</v>
      </c>
      <c r="K467" s="14" t="s">
        <v>8398</v>
      </c>
      <c r="L467" s="60">
        <v>36323</v>
      </c>
      <c r="M467" s="86">
        <v>21595.38</v>
      </c>
      <c r="N467" s="14" t="s">
        <v>11</v>
      </c>
      <c r="O467" s="14" t="s">
        <v>12</v>
      </c>
      <c r="P467" s="14" t="s">
        <v>23</v>
      </c>
      <c r="Q467" s="14">
        <v>24</v>
      </c>
    </row>
    <row r="468" spans="1:17" x14ac:dyDescent="0.35">
      <c r="A468" s="14" t="s">
        <v>1905</v>
      </c>
      <c r="B468" s="39" t="s">
        <v>7554</v>
      </c>
      <c r="C468" s="14">
        <v>28.12</v>
      </c>
      <c r="D468" s="14">
        <v>6.15</v>
      </c>
      <c r="E468" s="14" t="s">
        <v>2380</v>
      </c>
      <c r="F468" s="14" t="s">
        <v>2380</v>
      </c>
      <c r="G468" s="14" t="s">
        <v>2380</v>
      </c>
      <c r="H468" s="14">
        <v>0</v>
      </c>
      <c r="I468" s="14" t="s">
        <v>2383</v>
      </c>
      <c r="J468" s="14" t="s">
        <v>8392</v>
      </c>
      <c r="K468" s="14" t="s">
        <v>8399</v>
      </c>
      <c r="L468" s="60">
        <v>33198</v>
      </c>
      <c r="M468" s="86">
        <v>21472.48</v>
      </c>
      <c r="N468" s="14" t="s">
        <v>11</v>
      </c>
      <c r="O468" s="14" t="s">
        <v>11</v>
      </c>
      <c r="P468" s="14" t="s">
        <v>23</v>
      </c>
      <c r="Q468" s="14">
        <v>33</v>
      </c>
    </row>
    <row r="469" spans="1:17" x14ac:dyDescent="0.35">
      <c r="A469" s="14" t="s">
        <v>1904</v>
      </c>
      <c r="B469" s="39" t="s">
        <v>7555</v>
      </c>
      <c r="C469" s="14">
        <v>26.6</v>
      </c>
      <c r="D469" s="14">
        <v>4.53</v>
      </c>
      <c r="E469" s="14" t="s">
        <v>2380</v>
      </c>
      <c r="F469" s="14" t="s">
        <v>2380</v>
      </c>
      <c r="G469" s="14" t="s">
        <v>2380</v>
      </c>
      <c r="H469" s="14">
        <v>0</v>
      </c>
      <c r="I469" s="14" t="s">
        <v>2383</v>
      </c>
      <c r="J469" s="14" t="s">
        <v>8392</v>
      </c>
      <c r="K469" s="14" t="s">
        <v>8398</v>
      </c>
      <c r="L469" s="60">
        <v>29468</v>
      </c>
      <c r="M469" s="86">
        <v>21348.71</v>
      </c>
      <c r="N469" s="14" t="s">
        <v>11</v>
      </c>
      <c r="O469" s="14" t="s">
        <v>16</v>
      </c>
      <c r="P469" s="14" t="s">
        <v>23</v>
      </c>
      <c r="Q469" s="14">
        <v>43</v>
      </c>
    </row>
    <row r="470" spans="1:17" x14ac:dyDescent="0.35">
      <c r="A470" s="14" t="s">
        <v>1903</v>
      </c>
      <c r="B470" s="39" t="s">
        <v>5435</v>
      </c>
      <c r="C470" s="14">
        <v>30.114999999999998</v>
      </c>
      <c r="D470" s="14">
        <v>5.48</v>
      </c>
      <c r="E470" s="14" t="s">
        <v>2380</v>
      </c>
      <c r="F470" s="14" t="s">
        <v>2382</v>
      </c>
      <c r="G470" s="14" t="s">
        <v>2380</v>
      </c>
      <c r="H470" s="14">
        <v>1</v>
      </c>
      <c r="I470" s="14" t="s">
        <v>2380</v>
      </c>
      <c r="J470" s="14" t="s">
        <v>8391</v>
      </c>
      <c r="K470" s="14" t="s">
        <v>8398</v>
      </c>
      <c r="L470" s="60">
        <v>38203</v>
      </c>
      <c r="M470" s="86">
        <v>21344.85</v>
      </c>
      <c r="N470" s="14" t="s">
        <v>12</v>
      </c>
      <c r="O470" s="14" t="s">
        <v>16</v>
      </c>
      <c r="P470" s="14" t="s">
        <v>247</v>
      </c>
      <c r="Q470" s="14">
        <v>19</v>
      </c>
    </row>
    <row r="471" spans="1:17" x14ac:dyDescent="0.35">
      <c r="A471" s="14" t="s">
        <v>1902</v>
      </c>
      <c r="B471" s="39" t="s">
        <v>5437</v>
      </c>
      <c r="C471" s="14">
        <v>24.605</v>
      </c>
      <c r="D471" s="14">
        <v>5.48</v>
      </c>
      <c r="E471" s="14" t="s">
        <v>2380</v>
      </c>
      <c r="F471" s="14" t="s">
        <v>2380</v>
      </c>
      <c r="G471" s="14" t="s">
        <v>2380</v>
      </c>
      <c r="H471" s="14">
        <v>0</v>
      </c>
      <c r="I471" s="14" t="s">
        <v>2383</v>
      </c>
      <c r="J471" s="14" t="s">
        <v>8393</v>
      </c>
      <c r="K471" s="14" t="s">
        <v>8398</v>
      </c>
      <c r="L471" s="60">
        <v>29565</v>
      </c>
      <c r="M471" s="86">
        <v>21259.38</v>
      </c>
      <c r="N471" s="14" t="s">
        <v>12</v>
      </c>
      <c r="O471" s="14" t="s">
        <v>12</v>
      </c>
      <c r="P471" s="14" t="s">
        <v>166</v>
      </c>
      <c r="Q471" s="14">
        <v>43</v>
      </c>
    </row>
    <row r="472" spans="1:17" x14ac:dyDescent="0.35">
      <c r="A472" s="14" t="s">
        <v>1901</v>
      </c>
      <c r="B472" s="39" t="s">
        <v>5439</v>
      </c>
      <c r="C472" s="14">
        <v>29.6</v>
      </c>
      <c r="D472" s="14">
        <v>8.1</v>
      </c>
      <c r="E472" s="14" t="s">
        <v>2380</v>
      </c>
      <c r="F472" s="14" t="s">
        <v>2380</v>
      </c>
      <c r="G472" s="14" t="s">
        <v>2380</v>
      </c>
      <c r="H472" s="14">
        <v>0</v>
      </c>
      <c r="I472" s="14" t="s">
        <v>2380</v>
      </c>
      <c r="J472" s="14" t="s">
        <v>8392</v>
      </c>
      <c r="K472" s="14" t="s">
        <v>8399</v>
      </c>
      <c r="L472" s="60">
        <v>27275</v>
      </c>
      <c r="M472" s="86">
        <v>21232.18</v>
      </c>
      <c r="N472" s="14" t="s">
        <v>12</v>
      </c>
      <c r="O472" s="14" t="s">
        <v>11</v>
      </c>
      <c r="P472" s="14" t="s">
        <v>42</v>
      </c>
      <c r="Q472" s="14">
        <v>49</v>
      </c>
    </row>
    <row r="473" spans="1:17" x14ac:dyDescent="0.35">
      <c r="A473" s="14" t="s">
        <v>1900</v>
      </c>
      <c r="B473" s="39" t="s">
        <v>5113</v>
      </c>
      <c r="C473" s="14">
        <v>24.42</v>
      </c>
      <c r="D473" s="14">
        <v>7.16</v>
      </c>
      <c r="E473" s="14" t="s">
        <v>2380</v>
      </c>
      <c r="F473" s="14" t="s">
        <v>2380</v>
      </c>
      <c r="G473" s="14" t="s">
        <v>2380</v>
      </c>
      <c r="H473" s="14">
        <v>0</v>
      </c>
      <c r="I473" s="14" t="s">
        <v>2383</v>
      </c>
      <c r="J473" s="14" t="s">
        <v>8393</v>
      </c>
      <c r="K473" s="14" t="s">
        <v>8399</v>
      </c>
      <c r="L473" s="60">
        <v>27316</v>
      </c>
      <c r="M473" s="86">
        <v>21223.68</v>
      </c>
      <c r="N473" s="14" t="s">
        <v>12</v>
      </c>
      <c r="O473" s="14" t="s">
        <v>11</v>
      </c>
      <c r="P473" s="14" t="s">
        <v>13</v>
      </c>
      <c r="Q473" s="14">
        <v>49</v>
      </c>
    </row>
    <row r="474" spans="1:17" x14ac:dyDescent="0.35">
      <c r="A474" s="14" t="s">
        <v>1899</v>
      </c>
      <c r="B474" s="39" t="s">
        <v>7556</v>
      </c>
      <c r="C474" s="14">
        <v>20.9</v>
      </c>
      <c r="D474" s="14">
        <v>4.55</v>
      </c>
      <c r="E474" s="14" t="s">
        <v>2383</v>
      </c>
      <c r="F474" s="14" t="s">
        <v>2380</v>
      </c>
      <c r="G474" s="14" t="s">
        <v>2383</v>
      </c>
      <c r="H474" s="14">
        <v>1</v>
      </c>
      <c r="I474" s="14" t="s">
        <v>2383</v>
      </c>
      <c r="J474" s="14" t="s">
        <v>8393</v>
      </c>
      <c r="K474" s="14" t="s">
        <v>8399</v>
      </c>
      <c r="L474" s="60">
        <v>25441</v>
      </c>
      <c r="M474" s="86">
        <v>21195.82</v>
      </c>
      <c r="N474" s="14" t="s">
        <v>12</v>
      </c>
      <c r="O474" s="14" t="s">
        <v>16</v>
      </c>
      <c r="P474" s="14" t="s">
        <v>13</v>
      </c>
      <c r="Q474" s="14">
        <v>54</v>
      </c>
    </row>
    <row r="475" spans="1:17" x14ac:dyDescent="0.35">
      <c r="A475" s="14" t="s">
        <v>1898</v>
      </c>
      <c r="B475" s="39" t="s">
        <v>4771</v>
      </c>
      <c r="C475" s="14">
        <v>22.895</v>
      </c>
      <c r="D475" s="14">
        <v>6.03</v>
      </c>
      <c r="E475" s="14" t="s">
        <v>2380</v>
      </c>
      <c r="F475" s="14" t="s">
        <v>2380</v>
      </c>
      <c r="G475" s="14" t="s">
        <v>2380</v>
      </c>
      <c r="H475" s="14">
        <v>0</v>
      </c>
      <c r="I475" s="14" t="s">
        <v>2383</v>
      </c>
      <c r="J475" s="14" t="s">
        <v>8393</v>
      </c>
      <c r="K475" s="14" t="s">
        <v>8398</v>
      </c>
      <c r="L475" s="60">
        <v>28452</v>
      </c>
      <c r="M475" s="86">
        <v>21098.55</v>
      </c>
      <c r="N475" s="14" t="s">
        <v>12</v>
      </c>
      <c r="O475" s="14" t="s">
        <v>12</v>
      </c>
      <c r="P475" s="14" t="s">
        <v>23</v>
      </c>
      <c r="Q475" s="14">
        <v>46</v>
      </c>
    </row>
    <row r="476" spans="1:17" x14ac:dyDescent="0.35">
      <c r="A476" s="14" t="s">
        <v>1897</v>
      </c>
      <c r="B476" s="39" t="s">
        <v>5443</v>
      </c>
      <c r="C476" s="14">
        <v>28.3</v>
      </c>
      <c r="D476" s="14">
        <v>5.47</v>
      </c>
      <c r="E476" s="14" t="s">
        <v>2383</v>
      </c>
      <c r="F476" s="14" t="s">
        <v>2380</v>
      </c>
      <c r="G476" s="14" t="s">
        <v>2383</v>
      </c>
      <c r="H476" s="14">
        <v>1</v>
      </c>
      <c r="I476" s="14" t="s">
        <v>2383</v>
      </c>
      <c r="J476" s="14" t="s">
        <v>8392</v>
      </c>
      <c r="K476" s="14" t="s">
        <v>8398</v>
      </c>
      <c r="L476" s="60">
        <v>30499</v>
      </c>
      <c r="M476" s="86">
        <v>21082.16</v>
      </c>
      <c r="N476" s="14" t="s">
        <v>12</v>
      </c>
      <c r="O476" s="14" t="s">
        <v>11</v>
      </c>
      <c r="P476" s="14" t="s">
        <v>42</v>
      </c>
      <c r="Q476" s="14">
        <v>40</v>
      </c>
    </row>
    <row r="477" spans="1:17" x14ac:dyDescent="0.35">
      <c r="A477" s="14" t="s">
        <v>1895</v>
      </c>
      <c r="B477" s="39" t="s">
        <v>7557</v>
      </c>
      <c r="C477" s="14">
        <v>54.3</v>
      </c>
      <c r="D477" s="14">
        <v>4.1500000000000004</v>
      </c>
      <c r="E477" s="14" t="s">
        <v>2383</v>
      </c>
      <c r="F477" s="14" t="s">
        <v>2380</v>
      </c>
      <c r="G477" s="14" t="s">
        <v>2380</v>
      </c>
      <c r="H477" s="14">
        <v>1</v>
      </c>
      <c r="I477" s="14" t="s">
        <v>2380</v>
      </c>
      <c r="J477" s="14" t="s">
        <v>8391</v>
      </c>
      <c r="K477" s="14" t="s">
        <v>8399</v>
      </c>
      <c r="L477" s="60">
        <v>23700</v>
      </c>
      <c r="M477" s="86">
        <v>20893.060000000001</v>
      </c>
      <c r="N477" s="14" t="s">
        <v>11</v>
      </c>
      <c r="O477" s="14" t="s">
        <v>12</v>
      </c>
      <c r="P477" s="14" t="s">
        <v>23</v>
      </c>
      <c r="Q477" s="14">
        <v>59</v>
      </c>
    </row>
    <row r="478" spans="1:17" x14ac:dyDescent="0.35">
      <c r="A478" s="14" t="s">
        <v>1894</v>
      </c>
      <c r="B478" s="39" t="s">
        <v>7558</v>
      </c>
      <c r="C478" s="14">
        <v>33.344999999999999</v>
      </c>
      <c r="D478" s="14">
        <v>11.32</v>
      </c>
      <c r="E478" s="14" t="s">
        <v>2383</v>
      </c>
      <c r="F478" s="14" t="s">
        <v>2380</v>
      </c>
      <c r="G478" s="14" t="s">
        <v>2380</v>
      </c>
      <c r="H478" s="14">
        <v>1</v>
      </c>
      <c r="I478" s="14" t="s">
        <v>2380</v>
      </c>
      <c r="J478" s="14" t="s">
        <v>8391</v>
      </c>
      <c r="K478" s="14" t="s">
        <v>8397</v>
      </c>
      <c r="L478" s="60">
        <v>27736</v>
      </c>
      <c r="M478" s="86">
        <v>20878.78</v>
      </c>
      <c r="N478" s="14" t="s">
        <v>11</v>
      </c>
      <c r="O478" s="14" t="s">
        <v>16</v>
      </c>
      <c r="P478" s="14" t="s">
        <v>247</v>
      </c>
      <c r="Q478" s="14">
        <v>48</v>
      </c>
    </row>
    <row r="479" spans="1:17" x14ac:dyDescent="0.35">
      <c r="A479" s="14" t="s">
        <v>1893</v>
      </c>
      <c r="B479" s="39" t="s">
        <v>7559</v>
      </c>
      <c r="C479" s="14">
        <v>33</v>
      </c>
      <c r="D479" s="14">
        <v>9.51</v>
      </c>
      <c r="E479" s="14" t="s">
        <v>2383</v>
      </c>
      <c r="F479" s="14" t="s">
        <v>2380</v>
      </c>
      <c r="G479" s="14" t="s">
        <v>2380</v>
      </c>
      <c r="H479" s="14">
        <v>0</v>
      </c>
      <c r="I479" s="14" t="s">
        <v>2380</v>
      </c>
      <c r="J479" s="14" t="s">
        <v>8391</v>
      </c>
      <c r="K479" s="14" t="s">
        <v>8399</v>
      </c>
      <c r="L479" s="60">
        <v>24723</v>
      </c>
      <c r="M479" s="86">
        <v>20781.490000000002</v>
      </c>
      <c r="N479" s="14" t="s">
        <v>11</v>
      </c>
      <c r="O479" s="14" t="s">
        <v>12</v>
      </c>
      <c r="P479" s="14" t="s">
        <v>13</v>
      </c>
      <c r="Q479" s="14">
        <v>56</v>
      </c>
    </row>
    <row r="480" spans="1:17" x14ac:dyDescent="0.35">
      <c r="A480" s="14" t="s">
        <v>1892</v>
      </c>
      <c r="B480" s="39" t="s">
        <v>7560</v>
      </c>
      <c r="C480" s="14">
        <v>28.024999999999999</v>
      </c>
      <c r="D480" s="14">
        <v>7.67</v>
      </c>
      <c r="E480" s="14" t="s">
        <v>2383</v>
      </c>
      <c r="F480" s="14" t="s">
        <v>2380</v>
      </c>
      <c r="G480" s="14" t="s">
        <v>2380</v>
      </c>
      <c r="H480" s="14">
        <v>1</v>
      </c>
      <c r="I480" s="14" t="s">
        <v>2383</v>
      </c>
      <c r="J480" s="14" t="s">
        <v>8392</v>
      </c>
      <c r="K480" s="14" t="s">
        <v>8397</v>
      </c>
      <c r="L480" s="60">
        <v>31628</v>
      </c>
      <c r="M480" s="86">
        <v>20773.63</v>
      </c>
      <c r="N480" s="14" t="s">
        <v>11</v>
      </c>
      <c r="O480" s="14" t="s">
        <v>12</v>
      </c>
      <c r="P480" s="14" t="s">
        <v>356</v>
      </c>
      <c r="Q480" s="14">
        <v>37</v>
      </c>
    </row>
    <row r="481" spans="1:17" x14ac:dyDescent="0.35">
      <c r="A481" s="14" t="s">
        <v>1891</v>
      </c>
      <c r="B481" s="39" t="s">
        <v>5450</v>
      </c>
      <c r="C481" s="14">
        <v>28.69</v>
      </c>
      <c r="D481" s="14">
        <v>6.23</v>
      </c>
      <c r="E481" s="14" t="s">
        <v>2380</v>
      </c>
      <c r="F481" s="14" t="s">
        <v>2380</v>
      </c>
      <c r="G481" s="14" t="s">
        <v>2380</v>
      </c>
      <c r="H481" s="14">
        <v>1</v>
      </c>
      <c r="I481" s="14" t="s">
        <v>2383</v>
      </c>
      <c r="J481" s="14" t="s">
        <v>8392</v>
      </c>
      <c r="K481" s="14" t="s">
        <v>8399</v>
      </c>
      <c r="L481" s="60">
        <v>33861</v>
      </c>
      <c r="M481" s="86">
        <v>20745.990000000002</v>
      </c>
      <c r="N481" s="14" t="s">
        <v>12</v>
      </c>
      <c r="O481" s="14" t="s">
        <v>16</v>
      </c>
      <c r="P481" s="14" t="s">
        <v>23</v>
      </c>
      <c r="Q481" s="14">
        <v>31</v>
      </c>
    </row>
    <row r="482" spans="1:17" x14ac:dyDescent="0.35">
      <c r="A482" s="14" t="s">
        <v>1890</v>
      </c>
      <c r="B482" s="39" t="s">
        <v>5050</v>
      </c>
      <c r="C482" s="14">
        <v>40.28</v>
      </c>
      <c r="D482" s="14">
        <v>8.9</v>
      </c>
      <c r="E482" s="14" t="s">
        <v>2380</v>
      </c>
      <c r="F482" s="14" t="s">
        <v>2380</v>
      </c>
      <c r="G482" s="14" t="s">
        <v>2380</v>
      </c>
      <c r="H482" s="14">
        <v>0</v>
      </c>
      <c r="I482" s="14" t="s">
        <v>2380</v>
      </c>
      <c r="J482" s="14" t="s">
        <v>8391</v>
      </c>
      <c r="K482" s="14" t="s">
        <v>8399</v>
      </c>
      <c r="L482" s="60">
        <v>23955</v>
      </c>
      <c r="M482" s="86">
        <v>20709.02</v>
      </c>
      <c r="N482" s="14" t="s">
        <v>12</v>
      </c>
      <c r="O482" s="14" t="s">
        <v>11</v>
      </c>
      <c r="P482" s="14" t="s">
        <v>166</v>
      </c>
      <c r="Q482" s="14">
        <v>58</v>
      </c>
    </row>
    <row r="483" spans="1:17" x14ac:dyDescent="0.35">
      <c r="A483" s="14" t="s">
        <v>1889</v>
      </c>
      <c r="B483" s="39" t="s">
        <v>7561</v>
      </c>
      <c r="C483" s="14">
        <v>37.299999999999997</v>
      </c>
      <c r="D483" s="14">
        <v>7.79</v>
      </c>
      <c r="E483" s="14" t="s">
        <v>2383</v>
      </c>
      <c r="F483" s="14" t="s">
        <v>2380</v>
      </c>
      <c r="G483" s="14" t="s">
        <v>2380</v>
      </c>
      <c r="H483" s="14">
        <v>0</v>
      </c>
      <c r="I483" s="14" t="s">
        <v>2380</v>
      </c>
      <c r="J483" s="14" t="s">
        <v>8391</v>
      </c>
      <c r="K483" s="14" t="s">
        <v>8397</v>
      </c>
      <c r="L483" s="60">
        <v>24823</v>
      </c>
      <c r="M483" s="86">
        <v>20630.28</v>
      </c>
      <c r="N483" s="14" t="s">
        <v>11</v>
      </c>
      <c r="O483" s="14" t="s">
        <v>12</v>
      </c>
      <c r="P483" s="14" t="s">
        <v>42</v>
      </c>
      <c r="Q483" s="14">
        <v>56</v>
      </c>
    </row>
    <row r="484" spans="1:17" x14ac:dyDescent="0.35">
      <c r="A484" s="14" t="s">
        <v>1888</v>
      </c>
      <c r="B484" s="39" t="s">
        <v>7562</v>
      </c>
      <c r="C484" s="14">
        <v>54.47</v>
      </c>
      <c r="D484" s="14">
        <v>4.49</v>
      </c>
      <c r="E484" s="14" t="s">
        <v>2383</v>
      </c>
      <c r="F484" s="14" t="s">
        <v>2380</v>
      </c>
      <c r="G484" s="14" t="s">
        <v>2380</v>
      </c>
      <c r="H484" s="14">
        <v>2</v>
      </c>
      <c r="I484" s="14" t="s">
        <v>2380</v>
      </c>
      <c r="J484" s="14" t="s">
        <v>8391</v>
      </c>
      <c r="K484" s="14" t="s">
        <v>8399</v>
      </c>
      <c r="L484" s="60">
        <v>24297</v>
      </c>
      <c r="M484" s="86">
        <v>20568.32</v>
      </c>
      <c r="N484" s="14" t="s">
        <v>12</v>
      </c>
      <c r="O484" s="14" t="s">
        <v>11</v>
      </c>
      <c r="P484" s="14" t="s">
        <v>23</v>
      </c>
      <c r="Q484" s="14">
        <v>57</v>
      </c>
    </row>
    <row r="485" spans="1:17" x14ac:dyDescent="0.35">
      <c r="A485" s="14" t="s">
        <v>1887</v>
      </c>
      <c r="B485" s="39" t="s">
        <v>5455</v>
      </c>
      <c r="C485" s="14">
        <v>38.06</v>
      </c>
      <c r="D485" s="14">
        <v>5.24</v>
      </c>
      <c r="E485" s="14" t="s">
        <v>2383</v>
      </c>
      <c r="F485" s="14" t="s">
        <v>2380</v>
      </c>
      <c r="G485" s="14" t="s">
        <v>2383</v>
      </c>
      <c r="H485" s="14">
        <v>1</v>
      </c>
      <c r="I485" s="14" t="s">
        <v>2380</v>
      </c>
      <c r="J485" s="14" t="s">
        <v>8391</v>
      </c>
      <c r="K485" s="14" t="s">
        <v>8399</v>
      </c>
      <c r="L485" s="60">
        <v>25489</v>
      </c>
      <c r="M485" s="86">
        <v>20463</v>
      </c>
      <c r="N485" s="14" t="s">
        <v>11</v>
      </c>
      <c r="O485" s="14" t="s">
        <v>11</v>
      </c>
      <c r="P485" s="14" t="s">
        <v>13</v>
      </c>
      <c r="Q485" s="14">
        <v>54</v>
      </c>
    </row>
    <row r="486" spans="1:17" x14ac:dyDescent="0.35">
      <c r="A486" s="14" t="s">
        <v>1886</v>
      </c>
      <c r="B486" s="39" t="s">
        <v>4753</v>
      </c>
      <c r="C486" s="14">
        <v>51.47</v>
      </c>
      <c r="D486" s="14">
        <v>9.6</v>
      </c>
      <c r="E486" s="14" t="s">
        <v>2380</v>
      </c>
      <c r="F486" s="14" t="s">
        <v>2380</v>
      </c>
      <c r="G486" s="14" t="s">
        <v>2380</v>
      </c>
      <c r="H486" s="14">
        <v>0</v>
      </c>
      <c r="I486" s="14" t="s">
        <v>2380</v>
      </c>
      <c r="J486" s="14" t="s">
        <v>8391</v>
      </c>
      <c r="K486" s="14" t="s">
        <v>8397</v>
      </c>
      <c r="L486" s="60">
        <v>22937</v>
      </c>
      <c r="M486" s="86">
        <v>20446.849999999999</v>
      </c>
      <c r="N486" s="14" t="s">
        <v>11</v>
      </c>
      <c r="O486" s="14" t="s">
        <v>16</v>
      </c>
      <c r="P486" s="14" t="s">
        <v>23</v>
      </c>
      <c r="Q486" s="14">
        <v>61</v>
      </c>
    </row>
    <row r="487" spans="1:17" x14ac:dyDescent="0.35">
      <c r="A487" s="14" t="s">
        <v>1885</v>
      </c>
      <c r="B487" s="39" t="s">
        <v>4872</v>
      </c>
      <c r="C487" s="14">
        <v>29.8</v>
      </c>
      <c r="D487" s="14">
        <v>5.78</v>
      </c>
      <c r="E487" s="14" t="s">
        <v>2383</v>
      </c>
      <c r="F487" s="14" t="s">
        <v>2380</v>
      </c>
      <c r="G487" s="14" t="s">
        <v>2380</v>
      </c>
      <c r="H487" s="14">
        <v>0</v>
      </c>
      <c r="I487" s="14" t="s">
        <v>2380</v>
      </c>
      <c r="J487" s="14" t="s">
        <v>8392</v>
      </c>
      <c r="K487" s="14" t="s">
        <v>8399</v>
      </c>
      <c r="L487" s="60">
        <v>31240</v>
      </c>
      <c r="M487" s="86">
        <v>20420.599999999999</v>
      </c>
      <c r="N487" s="14" t="s">
        <v>12</v>
      </c>
      <c r="O487" s="14" t="s">
        <v>11</v>
      </c>
      <c r="P487" s="14" t="s">
        <v>42</v>
      </c>
      <c r="Q487" s="14">
        <v>38</v>
      </c>
    </row>
    <row r="488" spans="1:17" x14ac:dyDescent="0.35">
      <c r="A488" s="14" t="s">
        <v>1884</v>
      </c>
      <c r="B488" s="39" t="s">
        <v>8285</v>
      </c>
      <c r="C488" s="14">
        <v>49.77</v>
      </c>
      <c r="D488" s="14">
        <v>7.02</v>
      </c>
      <c r="E488" s="14" t="s">
        <v>2380</v>
      </c>
      <c r="F488" s="14" t="s">
        <v>2380</v>
      </c>
      <c r="G488" s="14" t="s">
        <v>2380</v>
      </c>
      <c r="H488" s="14">
        <v>0</v>
      </c>
      <c r="I488" s="14" t="s">
        <v>2380</v>
      </c>
      <c r="J488" s="14" t="s">
        <v>8391</v>
      </c>
      <c r="K488" s="14" t="s">
        <v>8399</v>
      </c>
      <c r="L488" s="60">
        <v>22829</v>
      </c>
      <c r="M488" s="86">
        <v>20354.5</v>
      </c>
      <c r="N488" s="14" t="s">
        <v>12</v>
      </c>
      <c r="O488" s="14" t="s">
        <v>11</v>
      </c>
      <c r="P488" s="14" t="s">
        <v>535</v>
      </c>
      <c r="Q488" s="14">
        <v>61</v>
      </c>
    </row>
    <row r="489" spans="1:17" x14ac:dyDescent="0.35">
      <c r="A489" s="14" t="s">
        <v>1883</v>
      </c>
      <c r="B489" s="39" t="s">
        <v>5460</v>
      </c>
      <c r="C489" s="14">
        <v>25.555</v>
      </c>
      <c r="D489" s="14">
        <v>4.09</v>
      </c>
      <c r="E489" s="14" t="s">
        <v>2383</v>
      </c>
      <c r="F489" s="14" t="s">
        <v>2380</v>
      </c>
      <c r="G489" s="14" t="s">
        <v>2380</v>
      </c>
      <c r="H489" s="14">
        <v>0</v>
      </c>
      <c r="I489" s="14" t="s">
        <v>2383</v>
      </c>
      <c r="J489" s="14" t="s">
        <v>8392</v>
      </c>
      <c r="K489" s="14" t="s">
        <v>8399</v>
      </c>
      <c r="L489" s="60">
        <v>31307</v>
      </c>
      <c r="M489" s="86">
        <v>20296.86</v>
      </c>
      <c r="N489" s="14" t="s">
        <v>12</v>
      </c>
      <c r="O489" s="14" t="s">
        <v>16</v>
      </c>
      <c r="P489" s="14" t="s">
        <v>247</v>
      </c>
      <c r="Q489" s="14">
        <v>38</v>
      </c>
    </row>
    <row r="490" spans="1:17" x14ac:dyDescent="0.35">
      <c r="A490" s="14" t="s">
        <v>1882</v>
      </c>
      <c r="B490" s="39" t="s">
        <v>4974</v>
      </c>
      <c r="C490" s="14">
        <v>29.64</v>
      </c>
      <c r="D490" s="14">
        <v>4.93</v>
      </c>
      <c r="E490" s="14" t="s">
        <v>2380</v>
      </c>
      <c r="F490" s="14" t="s">
        <v>2380</v>
      </c>
      <c r="G490" s="14" t="s">
        <v>2383</v>
      </c>
      <c r="H490" s="14">
        <v>1</v>
      </c>
      <c r="I490" s="14" t="s">
        <v>2380</v>
      </c>
      <c r="J490" s="14" t="s">
        <v>8392</v>
      </c>
      <c r="K490" s="14" t="s">
        <v>8399</v>
      </c>
      <c r="L490" s="60">
        <v>34219</v>
      </c>
      <c r="M490" s="86">
        <v>20277.810000000001</v>
      </c>
      <c r="N490" s="14" t="s">
        <v>12</v>
      </c>
      <c r="O490" s="14" t="s">
        <v>12</v>
      </c>
      <c r="P490" s="14" t="s">
        <v>168</v>
      </c>
      <c r="Q490" s="14">
        <v>30</v>
      </c>
    </row>
    <row r="491" spans="1:17" x14ac:dyDescent="0.35">
      <c r="A491" s="14" t="s">
        <v>1881</v>
      </c>
      <c r="B491" s="39" t="s">
        <v>4762</v>
      </c>
      <c r="C491" s="14">
        <v>53.93</v>
      </c>
      <c r="D491" s="14">
        <v>5.34</v>
      </c>
      <c r="E491" s="14" t="s">
        <v>2383</v>
      </c>
      <c r="F491" s="14" t="s">
        <v>2380</v>
      </c>
      <c r="G491" s="14" t="s">
        <v>2380</v>
      </c>
      <c r="H491" s="14">
        <v>2</v>
      </c>
      <c r="I491" s="14" t="s">
        <v>2380</v>
      </c>
      <c r="J491" s="14" t="s">
        <v>8391</v>
      </c>
      <c r="K491" s="14" t="s">
        <v>8398</v>
      </c>
      <c r="L491" s="60">
        <v>24341</v>
      </c>
      <c r="M491" s="86">
        <v>20253.84</v>
      </c>
      <c r="N491" s="14" t="s">
        <v>11</v>
      </c>
      <c r="O491" s="14" t="s">
        <v>12</v>
      </c>
      <c r="P491" s="14" t="s">
        <v>23</v>
      </c>
      <c r="Q491" s="14">
        <v>57</v>
      </c>
    </row>
    <row r="492" spans="1:17" x14ac:dyDescent="0.35">
      <c r="A492" s="14" t="s">
        <v>1880</v>
      </c>
      <c r="B492" s="39" t="s">
        <v>7563</v>
      </c>
      <c r="C492" s="14">
        <v>28.024999999999999</v>
      </c>
      <c r="D492" s="14">
        <v>5.65</v>
      </c>
      <c r="E492" s="14" t="s">
        <v>2380</v>
      </c>
      <c r="F492" s="14" t="s">
        <v>2380</v>
      </c>
      <c r="G492" s="14" t="s">
        <v>2380</v>
      </c>
      <c r="H492" s="14">
        <v>1</v>
      </c>
      <c r="I492" s="14" t="s">
        <v>2383</v>
      </c>
      <c r="J492" s="14" t="s">
        <v>8392</v>
      </c>
      <c r="K492" s="14" t="s">
        <v>8399</v>
      </c>
      <c r="L492" s="60">
        <v>32067</v>
      </c>
      <c r="M492" s="86">
        <v>20234.849999999999</v>
      </c>
      <c r="N492" s="14" t="s">
        <v>11</v>
      </c>
      <c r="O492" s="14" t="s">
        <v>12</v>
      </c>
      <c r="P492" s="14" t="s">
        <v>23</v>
      </c>
      <c r="Q492" s="14">
        <v>36</v>
      </c>
    </row>
    <row r="493" spans="1:17" x14ac:dyDescent="0.35">
      <c r="A493" s="14" t="s">
        <v>1879</v>
      </c>
      <c r="B493" s="39" t="s">
        <v>5464</v>
      </c>
      <c r="C493" s="14">
        <v>27.5</v>
      </c>
      <c r="D493" s="14">
        <v>4.49</v>
      </c>
      <c r="E493" s="14" t="s">
        <v>2380</v>
      </c>
      <c r="F493" s="14" t="s">
        <v>2380</v>
      </c>
      <c r="G493" s="14" t="s">
        <v>2380</v>
      </c>
      <c r="H493" s="14">
        <v>0</v>
      </c>
      <c r="I493" s="14" t="s">
        <v>2380</v>
      </c>
      <c r="J493" s="14" t="s">
        <v>8392</v>
      </c>
      <c r="K493" s="14" t="s">
        <v>8399</v>
      </c>
      <c r="L493" s="60">
        <v>34493</v>
      </c>
      <c r="M493" s="86">
        <v>20177.669999999998</v>
      </c>
      <c r="N493" s="14" t="s">
        <v>11</v>
      </c>
      <c r="O493" s="14" t="s">
        <v>16</v>
      </c>
      <c r="P493" s="14" t="s">
        <v>42</v>
      </c>
      <c r="Q493" s="14">
        <v>29</v>
      </c>
    </row>
    <row r="494" spans="1:17" x14ac:dyDescent="0.35">
      <c r="A494" s="14" t="s">
        <v>1878</v>
      </c>
      <c r="B494" s="39" t="s">
        <v>5222</v>
      </c>
      <c r="C494" s="14">
        <v>21.8</v>
      </c>
      <c r="D494" s="14">
        <v>10.55</v>
      </c>
      <c r="E494" s="14" t="s">
        <v>2380</v>
      </c>
      <c r="F494" s="14" t="s">
        <v>2380</v>
      </c>
      <c r="G494" s="14" t="s">
        <v>2380</v>
      </c>
      <c r="H494" s="14">
        <v>0</v>
      </c>
      <c r="I494" s="14" t="s">
        <v>2383</v>
      </c>
      <c r="J494" s="14" t="s">
        <v>8393</v>
      </c>
      <c r="K494" s="14" t="s">
        <v>8397</v>
      </c>
      <c r="L494" s="60">
        <v>37446</v>
      </c>
      <c r="M494" s="86">
        <v>20167.34</v>
      </c>
      <c r="N494" s="14" t="s">
        <v>12</v>
      </c>
      <c r="O494" s="14" t="s">
        <v>12</v>
      </c>
      <c r="P494" s="14" t="s">
        <v>42</v>
      </c>
      <c r="Q494" s="14">
        <v>21</v>
      </c>
    </row>
    <row r="495" spans="1:17" x14ac:dyDescent="0.35">
      <c r="A495" s="14" t="s">
        <v>1877</v>
      </c>
      <c r="B495" s="39" t="s">
        <v>5467</v>
      </c>
      <c r="C495" s="14">
        <v>26.41</v>
      </c>
      <c r="D495" s="14">
        <v>4.92</v>
      </c>
      <c r="E495" s="14" t="s">
        <v>2383</v>
      </c>
      <c r="F495" s="14" t="s">
        <v>2380</v>
      </c>
      <c r="G495" s="14" t="s">
        <v>2383</v>
      </c>
      <c r="H495" s="14">
        <v>1</v>
      </c>
      <c r="I495" s="14" t="s">
        <v>2383</v>
      </c>
      <c r="J495" s="14" t="s">
        <v>8392</v>
      </c>
      <c r="K495" s="14" t="s">
        <v>8399</v>
      </c>
      <c r="L495" s="60">
        <v>30595</v>
      </c>
      <c r="M495" s="86">
        <v>20149.32</v>
      </c>
      <c r="N495" s="14" t="s">
        <v>11</v>
      </c>
      <c r="O495" s="14" t="s">
        <v>16</v>
      </c>
      <c r="P495" s="14" t="s">
        <v>168</v>
      </c>
      <c r="Q495" s="14">
        <v>40</v>
      </c>
    </row>
    <row r="496" spans="1:17" x14ac:dyDescent="0.35">
      <c r="A496" s="14" t="s">
        <v>1876</v>
      </c>
      <c r="B496" s="39" t="s">
        <v>7564</v>
      </c>
      <c r="C496" s="14">
        <v>27.835000000000001</v>
      </c>
      <c r="D496" s="14">
        <v>5.9</v>
      </c>
      <c r="E496" s="14" t="s">
        <v>2383</v>
      </c>
      <c r="F496" s="14" t="s">
        <v>2380</v>
      </c>
      <c r="G496" s="14" t="s">
        <v>2380</v>
      </c>
      <c r="H496" s="14">
        <v>1</v>
      </c>
      <c r="I496" s="14" t="s">
        <v>2383</v>
      </c>
      <c r="J496" s="14" t="s">
        <v>8392</v>
      </c>
      <c r="K496" s="14" t="s">
        <v>8398</v>
      </c>
      <c r="L496" s="60">
        <v>32349</v>
      </c>
      <c r="M496" s="86">
        <v>20009.63</v>
      </c>
      <c r="N496" s="14" t="s">
        <v>11</v>
      </c>
      <c r="O496" s="14" t="s">
        <v>16</v>
      </c>
      <c r="P496" s="14" t="s">
        <v>23</v>
      </c>
      <c r="Q496" s="14">
        <v>35</v>
      </c>
    </row>
    <row r="497" spans="1:17" x14ac:dyDescent="0.35">
      <c r="A497" s="14" t="s">
        <v>1875</v>
      </c>
      <c r="B497" s="39" t="s">
        <v>4914</v>
      </c>
      <c r="C497" s="14">
        <v>51.74</v>
      </c>
      <c r="D497" s="14">
        <v>4.9800000000000004</v>
      </c>
      <c r="E497" s="14" t="s">
        <v>2383</v>
      </c>
      <c r="F497" s="14" t="s">
        <v>2380</v>
      </c>
      <c r="G497" s="14" t="s">
        <v>2380</v>
      </c>
      <c r="H497" s="14">
        <v>2</v>
      </c>
      <c r="I497" s="14" t="s">
        <v>2380</v>
      </c>
      <c r="J497" s="14" t="s">
        <v>8391</v>
      </c>
      <c r="K497" s="14" t="s">
        <v>8399</v>
      </c>
      <c r="L497" s="60">
        <v>24329</v>
      </c>
      <c r="M497" s="86">
        <v>19995.29</v>
      </c>
      <c r="N497" s="14" t="s">
        <v>16</v>
      </c>
      <c r="O497" s="14" t="s">
        <v>12</v>
      </c>
      <c r="P497" s="14" t="s">
        <v>535</v>
      </c>
      <c r="Q497" s="14">
        <v>57</v>
      </c>
    </row>
    <row r="498" spans="1:17" x14ac:dyDescent="0.35">
      <c r="A498" s="14" t="s">
        <v>1874</v>
      </c>
      <c r="B498" s="39" t="s">
        <v>7565</v>
      </c>
      <c r="C498" s="14">
        <v>23.37</v>
      </c>
      <c r="D498" s="14">
        <v>5.8</v>
      </c>
      <c r="E498" s="14" t="s">
        <v>2380</v>
      </c>
      <c r="F498" s="14" t="s">
        <v>2380</v>
      </c>
      <c r="G498" s="14" t="s">
        <v>2380</v>
      </c>
      <c r="H498" s="14">
        <v>0</v>
      </c>
      <c r="I498" s="14" t="s">
        <v>2383</v>
      </c>
      <c r="J498" s="14" t="s">
        <v>8393</v>
      </c>
      <c r="K498" s="14" t="s">
        <v>8399</v>
      </c>
      <c r="L498" s="60">
        <v>29503</v>
      </c>
      <c r="M498" s="86">
        <v>19964.75</v>
      </c>
      <c r="N498" s="14" t="s">
        <v>16</v>
      </c>
      <c r="O498" s="14" t="s">
        <v>11</v>
      </c>
      <c r="P498" s="14" t="s">
        <v>247</v>
      </c>
      <c r="Q498" s="14">
        <v>43</v>
      </c>
    </row>
    <row r="499" spans="1:17" x14ac:dyDescent="0.35">
      <c r="A499" s="14" t="s">
        <v>1873</v>
      </c>
      <c r="B499" s="39" t="s">
        <v>5113</v>
      </c>
      <c r="C499" s="14">
        <v>29.7</v>
      </c>
      <c r="D499" s="14">
        <v>6.21</v>
      </c>
      <c r="E499" s="14" t="s">
        <v>2383</v>
      </c>
      <c r="F499" s="14" t="s">
        <v>2380</v>
      </c>
      <c r="G499" s="14" t="s">
        <v>2383</v>
      </c>
      <c r="H499" s="14">
        <v>1</v>
      </c>
      <c r="I499" s="14" t="s">
        <v>2383</v>
      </c>
      <c r="J499" s="14" t="s">
        <v>8392</v>
      </c>
      <c r="K499" s="14" t="s">
        <v>8398</v>
      </c>
      <c r="L499" s="60">
        <v>35721</v>
      </c>
      <c r="M499" s="86">
        <v>19933.46</v>
      </c>
      <c r="N499" s="14" t="s">
        <v>16</v>
      </c>
      <c r="O499" s="14" t="s">
        <v>12</v>
      </c>
      <c r="P499" s="14" t="s">
        <v>42</v>
      </c>
      <c r="Q499" s="14">
        <v>26</v>
      </c>
    </row>
    <row r="500" spans="1:17" x14ac:dyDescent="0.35">
      <c r="A500" s="14" t="s">
        <v>1872</v>
      </c>
      <c r="B500" s="39" t="s">
        <v>5471</v>
      </c>
      <c r="C500" s="14">
        <v>20.045000000000002</v>
      </c>
      <c r="D500" s="14">
        <v>6.17</v>
      </c>
      <c r="E500" s="14" t="s">
        <v>2380</v>
      </c>
      <c r="F500" s="14" t="s">
        <v>2380</v>
      </c>
      <c r="G500" s="14" t="s">
        <v>2383</v>
      </c>
      <c r="H500" s="14">
        <v>1</v>
      </c>
      <c r="I500" s="14" t="s">
        <v>2383</v>
      </c>
      <c r="J500" s="14" t="s">
        <v>8393</v>
      </c>
      <c r="K500" s="14" t="s">
        <v>8399</v>
      </c>
      <c r="L500" s="60">
        <v>29158</v>
      </c>
      <c r="M500" s="86">
        <v>19798.05</v>
      </c>
      <c r="N500" s="14" t="s">
        <v>16</v>
      </c>
      <c r="O500" s="14" t="s">
        <v>16</v>
      </c>
      <c r="P500" s="14" t="s">
        <v>247</v>
      </c>
      <c r="Q500" s="14">
        <v>44</v>
      </c>
    </row>
    <row r="501" spans="1:17" x14ac:dyDescent="0.35">
      <c r="A501" s="14" t="s">
        <v>1871</v>
      </c>
      <c r="B501" s="39" t="s">
        <v>4914</v>
      </c>
      <c r="C501" s="14">
        <v>27.83</v>
      </c>
      <c r="D501" s="14">
        <v>5.36</v>
      </c>
      <c r="E501" s="14" t="s">
        <v>2380</v>
      </c>
      <c r="F501" s="14" t="s">
        <v>2380</v>
      </c>
      <c r="G501" s="14" t="s">
        <v>2380</v>
      </c>
      <c r="H501" s="14">
        <v>2</v>
      </c>
      <c r="I501" s="14" t="s">
        <v>2380</v>
      </c>
      <c r="J501" s="14" t="s">
        <v>8392</v>
      </c>
      <c r="K501" s="14" t="s">
        <v>8398</v>
      </c>
      <c r="L501" s="60">
        <v>26464</v>
      </c>
      <c r="M501" s="86">
        <v>19749.38</v>
      </c>
      <c r="N501" s="14" t="s">
        <v>16</v>
      </c>
      <c r="O501" s="14" t="s">
        <v>12</v>
      </c>
      <c r="P501" s="14" t="s">
        <v>13</v>
      </c>
      <c r="Q501" s="14">
        <v>51</v>
      </c>
    </row>
    <row r="502" spans="1:17" x14ac:dyDescent="0.35">
      <c r="A502" s="14" t="s">
        <v>1870</v>
      </c>
      <c r="B502" s="39" t="s">
        <v>5474</v>
      </c>
      <c r="C502" s="14">
        <v>28.93</v>
      </c>
      <c r="D502" s="14">
        <v>5.2</v>
      </c>
      <c r="E502" s="14" t="s">
        <v>2380</v>
      </c>
      <c r="F502" s="14" t="s">
        <v>2380</v>
      </c>
      <c r="G502" s="14" t="s">
        <v>2380</v>
      </c>
      <c r="H502" s="14">
        <v>0</v>
      </c>
      <c r="I502" s="14" t="s">
        <v>2383</v>
      </c>
      <c r="J502" s="14" t="s">
        <v>8392</v>
      </c>
      <c r="K502" s="14" t="s">
        <v>8398</v>
      </c>
      <c r="L502" s="60">
        <v>33093</v>
      </c>
      <c r="M502" s="86">
        <v>19719.689999999999</v>
      </c>
      <c r="N502" s="14" t="s">
        <v>16</v>
      </c>
      <c r="O502" s="14" t="s">
        <v>11</v>
      </c>
      <c r="P502" s="14" t="s">
        <v>13</v>
      </c>
      <c r="Q502" s="14">
        <v>33</v>
      </c>
    </row>
    <row r="503" spans="1:17" x14ac:dyDescent="0.35">
      <c r="A503" s="14" t="s">
        <v>1869</v>
      </c>
      <c r="B503" s="39" t="s">
        <v>7566</v>
      </c>
      <c r="C503" s="14">
        <v>33.82</v>
      </c>
      <c r="D503" s="14">
        <v>5.42</v>
      </c>
      <c r="E503" s="14" t="s">
        <v>2380</v>
      </c>
      <c r="F503" s="14" t="s">
        <v>2380</v>
      </c>
      <c r="G503" s="14" t="s">
        <v>2380</v>
      </c>
      <c r="H503" s="14">
        <v>0</v>
      </c>
      <c r="I503" s="14" t="s">
        <v>2380</v>
      </c>
      <c r="J503" s="14" t="s">
        <v>8391</v>
      </c>
      <c r="K503" s="14" t="s">
        <v>8399</v>
      </c>
      <c r="L503" s="60">
        <v>34573</v>
      </c>
      <c r="M503" s="86">
        <v>19673.34</v>
      </c>
      <c r="N503" s="14" t="s">
        <v>16</v>
      </c>
      <c r="O503" s="14" t="s">
        <v>11</v>
      </c>
      <c r="P503" s="14" t="s">
        <v>23</v>
      </c>
      <c r="Q503" s="14">
        <v>29</v>
      </c>
    </row>
    <row r="504" spans="1:17" x14ac:dyDescent="0.35">
      <c r="A504" s="14" t="s">
        <v>1868</v>
      </c>
      <c r="B504" s="39" t="s">
        <v>7567</v>
      </c>
      <c r="C504" s="14">
        <v>20.234999999999999</v>
      </c>
      <c r="D504" s="14">
        <v>6.84</v>
      </c>
      <c r="E504" s="14" t="s">
        <v>2380</v>
      </c>
      <c r="F504" s="14" t="s">
        <v>2380</v>
      </c>
      <c r="G504" s="14" t="s">
        <v>2380</v>
      </c>
      <c r="H504" s="14">
        <v>0</v>
      </c>
      <c r="I504" s="14" t="s">
        <v>2383</v>
      </c>
      <c r="J504" s="14" t="s">
        <v>8393</v>
      </c>
      <c r="K504" s="14" t="s">
        <v>8397</v>
      </c>
      <c r="L504" s="60">
        <v>28757</v>
      </c>
      <c r="M504" s="86">
        <v>19594.810000000001</v>
      </c>
      <c r="N504" s="14" t="s">
        <v>16</v>
      </c>
      <c r="O504" s="14" t="s">
        <v>16</v>
      </c>
      <c r="P504" s="14" t="s">
        <v>247</v>
      </c>
      <c r="Q504" s="14">
        <v>45</v>
      </c>
    </row>
    <row r="505" spans="1:17" x14ac:dyDescent="0.35">
      <c r="A505" s="14" t="s">
        <v>1867</v>
      </c>
      <c r="B505" s="39" t="s">
        <v>7568</v>
      </c>
      <c r="C505" s="14">
        <v>49.2</v>
      </c>
      <c r="D505" s="14">
        <v>10.9</v>
      </c>
      <c r="E505" s="14" t="s">
        <v>2383</v>
      </c>
      <c r="F505" s="14" t="s">
        <v>2380</v>
      </c>
      <c r="G505" s="14" t="s">
        <v>2383</v>
      </c>
      <c r="H505" s="14">
        <v>1</v>
      </c>
      <c r="I505" s="14" t="s">
        <v>2380</v>
      </c>
      <c r="J505" s="14" t="s">
        <v>8391</v>
      </c>
      <c r="K505" s="14" t="s">
        <v>8399</v>
      </c>
      <c r="L505" s="60">
        <v>23206</v>
      </c>
      <c r="M505" s="86">
        <v>19551.34</v>
      </c>
      <c r="N505" s="14" t="s">
        <v>16</v>
      </c>
      <c r="O505" s="14" t="s">
        <v>12</v>
      </c>
      <c r="P505" s="14" t="s">
        <v>23</v>
      </c>
      <c r="Q505" s="14">
        <v>60</v>
      </c>
    </row>
    <row r="506" spans="1:17" x14ac:dyDescent="0.35">
      <c r="A506" s="14" t="s">
        <v>1866</v>
      </c>
      <c r="B506" s="39" t="s">
        <v>4780</v>
      </c>
      <c r="C506" s="14">
        <v>26.4</v>
      </c>
      <c r="D506" s="14">
        <v>4.87</v>
      </c>
      <c r="E506" s="14" t="s">
        <v>2383</v>
      </c>
      <c r="F506" s="14" t="s">
        <v>2380</v>
      </c>
      <c r="G506" s="14" t="s">
        <v>2380</v>
      </c>
      <c r="H506" s="14">
        <v>0</v>
      </c>
      <c r="I506" s="14" t="s">
        <v>2383</v>
      </c>
      <c r="J506" s="14" t="s">
        <v>8392</v>
      </c>
      <c r="K506" s="14" t="s">
        <v>8398</v>
      </c>
      <c r="L506" s="60">
        <v>31307</v>
      </c>
      <c r="M506" s="86">
        <v>19539.240000000002</v>
      </c>
      <c r="N506" s="14" t="s">
        <v>16</v>
      </c>
      <c r="O506" s="14" t="s">
        <v>16</v>
      </c>
      <c r="P506" s="14" t="s">
        <v>13</v>
      </c>
      <c r="Q506" s="14">
        <v>38</v>
      </c>
    </row>
    <row r="507" spans="1:17" x14ac:dyDescent="0.35">
      <c r="A507" s="14" t="s">
        <v>1865</v>
      </c>
      <c r="B507" s="39" t="s">
        <v>5479</v>
      </c>
      <c r="C507" s="14">
        <v>28.38</v>
      </c>
      <c r="D507" s="14">
        <v>6.07</v>
      </c>
      <c r="E507" s="14" t="s">
        <v>2380</v>
      </c>
      <c r="F507" s="14" t="s">
        <v>2380</v>
      </c>
      <c r="G507" s="14" t="s">
        <v>2380</v>
      </c>
      <c r="H507" s="14">
        <v>1</v>
      </c>
      <c r="I507" s="14" t="s">
        <v>2383</v>
      </c>
      <c r="J507" s="14" t="s">
        <v>8392</v>
      </c>
      <c r="K507" s="14" t="s">
        <v>8398</v>
      </c>
      <c r="L507" s="60">
        <v>33835</v>
      </c>
      <c r="M507" s="86">
        <v>19521.97</v>
      </c>
      <c r="N507" s="14" t="s">
        <v>16</v>
      </c>
      <c r="O507" s="14" t="s">
        <v>11</v>
      </c>
      <c r="P507" s="14" t="s">
        <v>13</v>
      </c>
      <c r="Q507" s="14">
        <v>31</v>
      </c>
    </row>
    <row r="508" spans="1:17" x14ac:dyDescent="0.35">
      <c r="A508" s="14" t="s">
        <v>1864</v>
      </c>
      <c r="B508" s="39" t="s">
        <v>7569</v>
      </c>
      <c r="C508" s="14">
        <v>24.64</v>
      </c>
      <c r="D508" s="14">
        <v>4.33</v>
      </c>
      <c r="E508" s="14" t="s">
        <v>2380</v>
      </c>
      <c r="F508" s="14" t="s">
        <v>2380</v>
      </c>
      <c r="G508" s="14" t="s">
        <v>2380</v>
      </c>
      <c r="H508" s="14">
        <v>0</v>
      </c>
      <c r="I508" s="14" t="s">
        <v>2383</v>
      </c>
      <c r="J508" s="14" t="s">
        <v>8393</v>
      </c>
      <c r="K508" s="14" t="s">
        <v>8398</v>
      </c>
      <c r="L508" s="60">
        <v>29533</v>
      </c>
      <c r="M508" s="86">
        <v>19515.54</v>
      </c>
      <c r="N508" s="14" t="s">
        <v>16</v>
      </c>
      <c r="O508" s="14" t="s">
        <v>16</v>
      </c>
      <c r="P508" s="14" t="s">
        <v>13</v>
      </c>
      <c r="Q508" s="14">
        <v>43</v>
      </c>
    </row>
    <row r="509" spans="1:17" x14ac:dyDescent="0.35">
      <c r="A509" s="14" t="s">
        <v>1863</v>
      </c>
      <c r="B509" s="39" t="s">
        <v>4806</v>
      </c>
      <c r="C509" s="14">
        <v>39.71</v>
      </c>
      <c r="D509" s="14">
        <v>5.83</v>
      </c>
      <c r="E509" s="14" t="s">
        <v>2380</v>
      </c>
      <c r="F509" s="14" t="s">
        <v>2380</v>
      </c>
      <c r="G509" s="14" t="s">
        <v>2380</v>
      </c>
      <c r="H509" s="14">
        <v>1</v>
      </c>
      <c r="I509" s="14" t="s">
        <v>2380</v>
      </c>
      <c r="J509" s="14" t="s">
        <v>8391</v>
      </c>
      <c r="K509" s="14" t="s">
        <v>8398</v>
      </c>
      <c r="L509" s="60">
        <v>32111</v>
      </c>
      <c r="M509" s="86">
        <v>19496.72</v>
      </c>
      <c r="N509" s="14" t="s">
        <v>16</v>
      </c>
      <c r="O509" s="14" t="s">
        <v>12</v>
      </c>
      <c r="P509" s="14" t="s">
        <v>166</v>
      </c>
      <c r="Q509" s="14">
        <v>36</v>
      </c>
    </row>
    <row r="510" spans="1:17" x14ac:dyDescent="0.35">
      <c r="A510" s="14" t="s">
        <v>1862</v>
      </c>
      <c r="B510" s="39" t="s">
        <v>7570</v>
      </c>
      <c r="C510" s="14">
        <v>22.22</v>
      </c>
      <c r="D510" s="14">
        <v>5.5</v>
      </c>
      <c r="E510" s="14" t="s">
        <v>2380</v>
      </c>
      <c r="F510" s="14" t="s">
        <v>2380</v>
      </c>
      <c r="G510" s="14" t="s">
        <v>2380</v>
      </c>
      <c r="H510" s="14">
        <v>0</v>
      </c>
      <c r="I510" s="14" t="s">
        <v>2383</v>
      </c>
      <c r="J510" s="14" t="s">
        <v>8393</v>
      </c>
      <c r="K510" s="14" t="s">
        <v>8399</v>
      </c>
      <c r="L510" s="60">
        <v>30300</v>
      </c>
      <c r="M510" s="86">
        <v>19444.27</v>
      </c>
      <c r="N510" s="14" t="s">
        <v>16</v>
      </c>
      <c r="O510" s="14" t="s">
        <v>16</v>
      </c>
      <c r="P510" s="14" t="s">
        <v>13</v>
      </c>
      <c r="Q510" s="14">
        <v>41</v>
      </c>
    </row>
    <row r="511" spans="1:17" x14ac:dyDescent="0.35">
      <c r="A511" s="14" t="s">
        <v>1861</v>
      </c>
      <c r="B511" s="39" t="s">
        <v>7571</v>
      </c>
      <c r="C511" s="14">
        <v>33.344999999999999</v>
      </c>
      <c r="D511" s="14">
        <v>4.79</v>
      </c>
      <c r="E511" s="14" t="s">
        <v>2380</v>
      </c>
      <c r="F511" s="14" t="s">
        <v>2380</v>
      </c>
      <c r="G511" s="14" t="s">
        <v>2383</v>
      </c>
      <c r="H511" s="14">
        <v>1</v>
      </c>
      <c r="I511" s="14" t="s">
        <v>2380</v>
      </c>
      <c r="J511" s="14" t="s">
        <v>8391</v>
      </c>
      <c r="K511" s="14" t="s">
        <v>8399</v>
      </c>
      <c r="L511" s="60">
        <v>34218</v>
      </c>
      <c r="M511" s="86">
        <v>19442.349999999999</v>
      </c>
      <c r="N511" s="14" t="s">
        <v>16</v>
      </c>
      <c r="O511" s="14" t="s">
        <v>12</v>
      </c>
      <c r="P511" s="14" t="s">
        <v>23</v>
      </c>
      <c r="Q511" s="14">
        <v>30</v>
      </c>
    </row>
    <row r="512" spans="1:17" x14ac:dyDescent="0.35">
      <c r="A512" s="14" t="s">
        <v>1860</v>
      </c>
      <c r="B512" s="39" t="s">
        <v>5106</v>
      </c>
      <c r="C512" s="14">
        <v>24.42</v>
      </c>
      <c r="D512" s="14">
        <v>5.81</v>
      </c>
      <c r="E512" s="14" t="s">
        <v>2380</v>
      </c>
      <c r="F512" s="14" t="s">
        <v>2380</v>
      </c>
      <c r="G512" s="14" t="s">
        <v>2380</v>
      </c>
      <c r="H512" s="14">
        <v>1</v>
      </c>
      <c r="I512" s="14" t="s">
        <v>2383</v>
      </c>
      <c r="J512" s="14" t="s">
        <v>8393</v>
      </c>
      <c r="K512" s="14" t="s">
        <v>8399</v>
      </c>
      <c r="L512" s="60">
        <v>31958</v>
      </c>
      <c r="M512" s="86">
        <v>19362</v>
      </c>
      <c r="N512" s="14" t="s">
        <v>16</v>
      </c>
      <c r="O512" s="14" t="s">
        <v>12</v>
      </c>
      <c r="P512" s="14" t="s">
        <v>13</v>
      </c>
      <c r="Q512" s="14">
        <v>36</v>
      </c>
    </row>
    <row r="513" spans="1:17" x14ac:dyDescent="0.35">
      <c r="A513" s="14" t="s">
        <v>1859</v>
      </c>
      <c r="B513" s="39" t="s">
        <v>4753</v>
      </c>
      <c r="C513" s="14">
        <v>29.81</v>
      </c>
      <c r="D513" s="14">
        <v>5.58</v>
      </c>
      <c r="E513" s="14" t="s">
        <v>2380</v>
      </c>
      <c r="F513" s="14" t="s">
        <v>2380</v>
      </c>
      <c r="G513" s="14" t="s">
        <v>2380</v>
      </c>
      <c r="H513" s="14">
        <v>0</v>
      </c>
      <c r="I513" s="14" t="s">
        <v>2383</v>
      </c>
      <c r="J513" s="14" t="s">
        <v>8392</v>
      </c>
      <c r="K513" s="14" t="s">
        <v>8399</v>
      </c>
      <c r="L513" s="60">
        <v>33474</v>
      </c>
      <c r="M513" s="86">
        <v>19350.37</v>
      </c>
      <c r="N513" s="14" t="s">
        <v>16</v>
      </c>
      <c r="O513" s="14" t="s">
        <v>12</v>
      </c>
      <c r="P513" s="14" t="s">
        <v>13</v>
      </c>
      <c r="Q513" s="14">
        <v>32</v>
      </c>
    </row>
    <row r="514" spans="1:17" x14ac:dyDescent="0.35">
      <c r="A514" s="14" t="s">
        <v>1858</v>
      </c>
      <c r="B514" s="39" t="s">
        <v>5488</v>
      </c>
      <c r="C514" s="14">
        <v>51.18</v>
      </c>
      <c r="D514" s="14">
        <v>4.4000000000000004</v>
      </c>
      <c r="E514" s="14" t="s">
        <v>2383</v>
      </c>
      <c r="F514" s="14" t="s">
        <v>2380</v>
      </c>
      <c r="G514" s="14" t="s">
        <v>2380</v>
      </c>
      <c r="H514" s="14">
        <v>2</v>
      </c>
      <c r="I514" s="14" t="s">
        <v>2380</v>
      </c>
      <c r="J514" s="14" t="s">
        <v>8391</v>
      </c>
      <c r="K514" s="14" t="s">
        <v>8399</v>
      </c>
      <c r="L514" s="60">
        <v>24426</v>
      </c>
      <c r="M514" s="86">
        <v>19321.060000000001</v>
      </c>
      <c r="N514" s="14" t="s">
        <v>16</v>
      </c>
      <c r="O514" s="14" t="s">
        <v>16</v>
      </c>
      <c r="P514" s="14" t="s">
        <v>23</v>
      </c>
      <c r="Q514" s="14">
        <v>57</v>
      </c>
    </row>
    <row r="515" spans="1:17" x14ac:dyDescent="0.35">
      <c r="A515" s="14" t="s">
        <v>1857</v>
      </c>
      <c r="B515" s="39" t="s">
        <v>5490</v>
      </c>
      <c r="C515" s="14">
        <v>51.37</v>
      </c>
      <c r="D515" s="14">
        <v>8.18</v>
      </c>
      <c r="E515" s="14" t="s">
        <v>2383</v>
      </c>
      <c r="F515" s="14" t="s">
        <v>2380</v>
      </c>
      <c r="G515" s="14" t="s">
        <v>2380</v>
      </c>
      <c r="H515" s="14">
        <v>0</v>
      </c>
      <c r="I515" s="14" t="s">
        <v>2380</v>
      </c>
      <c r="J515" s="14" t="s">
        <v>8391</v>
      </c>
      <c r="K515" s="14" t="s">
        <v>8399</v>
      </c>
      <c r="L515" s="60">
        <v>24682</v>
      </c>
      <c r="M515" s="86">
        <v>19259.96</v>
      </c>
      <c r="N515" s="14" t="s">
        <v>16</v>
      </c>
      <c r="O515" s="14" t="s">
        <v>16</v>
      </c>
      <c r="P515" s="14" t="s">
        <v>23</v>
      </c>
      <c r="Q515" s="14">
        <v>56</v>
      </c>
    </row>
    <row r="516" spans="1:17" x14ac:dyDescent="0.35">
      <c r="A516" s="14" t="s">
        <v>1856</v>
      </c>
      <c r="B516" s="39" t="s">
        <v>7572</v>
      </c>
      <c r="C516" s="14">
        <v>36.19</v>
      </c>
      <c r="D516" s="14">
        <v>5.52</v>
      </c>
      <c r="E516" s="14" t="s">
        <v>2383</v>
      </c>
      <c r="F516" s="14" t="s">
        <v>2380</v>
      </c>
      <c r="G516" s="14" t="s">
        <v>2380</v>
      </c>
      <c r="H516" s="14">
        <v>0</v>
      </c>
      <c r="I516" s="14" t="s">
        <v>2380</v>
      </c>
      <c r="J516" s="14" t="s">
        <v>8391</v>
      </c>
      <c r="K516" s="14" t="s">
        <v>8399</v>
      </c>
      <c r="L516" s="60">
        <v>31409</v>
      </c>
      <c r="M516" s="86">
        <v>19214.71</v>
      </c>
      <c r="N516" s="14" t="s">
        <v>16</v>
      </c>
      <c r="O516" s="14" t="s">
        <v>12</v>
      </c>
      <c r="P516" s="14" t="s">
        <v>13</v>
      </c>
      <c r="Q516" s="14">
        <v>37</v>
      </c>
    </row>
    <row r="517" spans="1:17" x14ac:dyDescent="0.35">
      <c r="A517" s="14" t="s">
        <v>1855</v>
      </c>
      <c r="B517" s="39" t="s">
        <v>4865</v>
      </c>
      <c r="C517" s="14">
        <v>25.9</v>
      </c>
      <c r="D517" s="14">
        <v>4.84</v>
      </c>
      <c r="E517" s="14" t="s">
        <v>2380</v>
      </c>
      <c r="F517" s="14" t="s">
        <v>2380</v>
      </c>
      <c r="G517" s="14" t="s">
        <v>2380</v>
      </c>
      <c r="H517" s="14">
        <v>0</v>
      </c>
      <c r="I517" s="14" t="s">
        <v>2383</v>
      </c>
      <c r="J517" s="14" t="s">
        <v>8392</v>
      </c>
      <c r="K517" s="14" t="s">
        <v>8398</v>
      </c>
      <c r="L517" s="60">
        <v>33497</v>
      </c>
      <c r="M517" s="86">
        <v>19199.939999999999</v>
      </c>
      <c r="N517" s="14" t="s">
        <v>16</v>
      </c>
      <c r="O517" s="14" t="s">
        <v>12</v>
      </c>
      <c r="P517" s="14" t="s">
        <v>42</v>
      </c>
      <c r="Q517" s="14">
        <v>32</v>
      </c>
    </row>
    <row r="518" spans="1:17" x14ac:dyDescent="0.35">
      <c r="A518" s="14" t="s">
        <v>1854</v>
      </c>
      <c r="B518" s="39" t="s">
        <v>4932</v>
      </c>
      <c r="C518" s="14">
        <v>35.72</v>
      </c>
      <c r="D518" s="14">
        <v>4.08</v>
      </c>
      <c r="E518" s="14" t="s">
        <v>2380</v>
      </c>
      <c r="F518" s="14" t="s">
        <v>2380</v>
      </c>
      <c r="G518" s="14" t="s">
        <v>2383</v>
      </c>
      <c r="H518" s="14">
        <v>1</v>
      </c>
      <c r="I518" s="14" t="s">
        <v>2380</v>
      </c>
      <c r="J518" s="14" t="s">
        <v>8391</v>
      </c>
      <c r="K518" s="14" t="s">
        <v>8399</v>
      </c>
      <c r="L518" s="60">
        <v>29038</v>
      </c>
      <c r="M518" s="86">
        <v>19144.580000000002</v>
      </c>
      <c r="N518" s="14" t="s">
        <v>16</v>
      </c>
      <c r="O518" s="14" t="s">
        <v>16</v>
      </c>
      <c r="P518" s="14" t="s">
        <v>247</v>
      </c>
      <c r="Q518" s="14">
        <v>44</v>
      </c>
    </row>
    <row r="519" spans="1:17" x14ac:dyDescent="0.35">
      <c r="A519" s="14" t="s">
        <v>1853</v>
      </c>
      <c r="B519" s="39" t="s">
        <v>5471</v>
      </c>
      <c r="C519" s="14">
        <v>27.94</v>
      </c>
      <c r="D519" s="14">
        <v>4.4800000000000004</v>
      </c>
      <c r="E519" s="14" t="s">
        <v>2380</v>
      </c>
      <c r="F519" s="14" t="s">
        <v>2380</v>
      </c>
      <c r="G519" s="14" t="s">
        <v>2383</v>
      </c>
      <c r="H519" s="14">
        <v>1</v>
      </c>
      <c r="I519" s="14" t="s">
        <v>2383</v>
      </c>
      <c r="J519" s="14" t="s">
        <v>8392</v>
      </c>
      <c r="K519" s="14" t="s">
        <v>8398</v>
      </c>
      <c r="L519" s="60">
        <v>34240</v>
      </c>
      <c r="M519" s="86">
        <v>19107.78</v>
      </c>
      <c r="N519" s="14" t="s">
        <v>16</v>
      </c>
      <c r="O519" s="14" t="s">
        <v>11</v>
      </c>
      <c r="P519" s="14" t="s">
        <v>13</v>
      </c>
      <c r="Q519" s="14">
        <v>30</v>
      </c>
    </row>
    <row r="520" spans="1:17" x14ac:dyDescent="0.35">
      <c r="A520" s="14" t="s">
        <v>1852</v>
      </c>
      <c r="B520" s="39" t="s">
        <v>5350</v>
      </c>
      <c r="C520" s="14">
        <v>27.1</v>
      </c>
      <c r="D520" s="14">
        <v>5.73</v>
      </c>
      <c r="E520" s="14" t="s">
        <v>2380</v>
      </c>
      <c r="F520" s="14" t="s">
        <v>2380</v>
      </c>
      <c r="G520" s="14" t="s">
        <v>2380</v>
      </c>
      <c r="H520" s="14">
        <v>0</v>
      </c>
      <c r="I520" s="14" t="s">
        <v>2383</v>
      </c>
      <c r="J520" s="14" t="s">
        <v>8392</v>
      </c>
      <c r="K520" s="14" t="s">
        <v>8398</v>
      </c>
      <c r="L520" s="60">
        <v>32664</v>
      </c>
      <c r="M520" s="86">
        <v>19040.88</v>
      </c>
      <c r="N520" s="14" t="s">
        <v>16</v>
      </c>
      <c r="O520" s="14" t="s">
        <v>12</v>
      </c>
      <c r="P520" s="14" t="s">
        <v>42</v>
      </c>
      <c r="Q520" s="14">
        <v>34</v>
      </c>
    </row>
    <row r="521" spans="1:17" x14ac:dyDescent="0.35">
      <c r="A521" s="14" t="s">
        <v>1851</v>
      </c>
      <c r="B521" s="39" t="s">
        <v>5496</v>
      </c>
      <c r="C521" s="14">
        <v>18.3</v>
      </c>
      <c r="D521" s="14">
        <v>5.46</v>
      </c>
      <c r="E521" s="14" t="s">
        <v>2383</v>
      </c>
      <c r="F521" s="14" t="s">
        <v>2380</v>
      </c>
      <c r="G521" s="14" t="s">
        <v>2383</v>
      </c>
      <c r="H521" s="14">
        <v>1</v>
      </c>
      <c r="I521" s="14" t="s">
        <v>2383</v>
      </c>
      <c r="J521" s="14" t="s">
        <v>8394</v>
      </c>
      <c r="K521" s="14" t="s">
        <v>8398</v>
      </c>
      <c r="L521" s="60">
        <v>30669</v>
      </c>
      <c r="M521" s="86">
        <v>19023.259999999998</v>
      </c>
      <c r="N521" s="14" t="s">
        <v>16</v>
      </c>
      <c r="O521" s="14" t="s">
        <v>12</v>
      </c>
      <c r="P521" s="14" t="s">
        <v>42</v>
      </c>
      <c r="Q521" s="14">
        <v>39</v>
      </c>
    </row>
    <row r="522" spans="1:17" x14ac:dyDescent="0.35">
      <c r="A522" s="14" t="s">
        <v>1850</v>
      </c>
      <c r="B522" s="39" t="s">
        <v>5498</v>
      </c>
      <c r="C522" s="14">
        <v>25.3</v>
      </c>
      <c r="D522" s="14">
        <v>5.0199999999999996</v>
      </c>
      <c r="E522" s="14" t="s">
        <v>2383</v>
      </c>
      <c r="F522" s="14" t="s">
        <v>2380</v>
      </c>
      <c r="G522" s="14" t="s">
        <v>2380</v>
      </c>
      <c r="H522" s="14">
        <v>1</v>
      </c>
      <c r="I522" s="14" t="s">
        <v>2383</v>
      </c>
      <c r="J522" s="14" t="s">
        <v>8392</v>
      </c>
      <c r="K522" s="14" t="s">
        <v>8399</v>
      </c>
      <c r="L522" s="60">
        <v>32440</v>
      </c>
      <c r="M522" s="86">
        <v>18972.5</v>
      </c>
      <c r="N522" s="14" t="s">
        <v>16</v>
      </c>
      <c r="O522" s="14" t="s">
        <v>12</v>
      </c>
      <c r="P522" s="14" t="s">
        <v>13</v>
      </c>
      <c r="Q522" s="14">
        <v>35</v>
      </c>
    </row>
    <row r="523" spans="1:17" x14ac:dyDescent="0.35">
      <c r="A523" s="14" t="s">
        <v>1849</v>
      </c>
      <c r="B523" s="39" t="s">
        <v>4795</v>
      </c>
      <c r="C523" s="14">
        <v>38.83</v>
      </c>
      <c r="D523" s="14">
        <v>6.36</v>
      </c>
      <c r="E523" s="14" t="s">
        <v>2380</v>
      </c>
      <c r="F523" s="14" t="s">
        <v>2380</v>
      </c>
      <c r="G523" s="14" t="s">
        <v>2380</v>
      </c>
      <c r="H523" s="14">
        <v>1</v>
      </c>
      <c r="I523" s="14" t="s">
        <v>2380</v>
      </c>
      <c r="J523" s="14" t="s">
        <v>8391</v>
      </c>
      <c r="K523" s="14" t="s">
        <v>8399</v>
      </c>
      <c r="L523" s="60">
        <v>33938</v>
      </c>
      <c r="M523" s="86">
        <v>18963.169999999998</v>
      </c>
      <c r="N523" s="14" t="s">
        <v>16</v>
      </c>
      <c r="O523" s="14" t="s">
        <v>16</v>
      </c>
      <c r="P523" s="14" t="s">
        <v>13</v>
      </c>
      <c r="Q523" s="14">
        <v>31</v>
      </c>
    </row>
    <row r="524" spans="1:17" x14ac:dyDescent="0.35">
      <c r="A524" s="14" t="s">
        <v>1848</v>
      </c>
      <c r="B524" s="39" t="s">
        <v>7573</v>
      </c>
      <c r="C524" s="14">
        <v>27.6</v>
      </c>
      <c r="D524" s="14">
        <v>5.36</v>
      </c>
      <c r="E524" s="14" t="s">
        <v>2380</v>
      </c>
      <c r="F524" s="14" t="s">
        <v>2380</v>
      </c>
      <c r="G524" s="14" t="s">
        <v>2380</v>
      </c>
      <c r="H524" s="14">
        <v>1</v>
      </c>
      <c r="I524" s="14" t="s">
        <v>2380</v>
      </c>
      <c r="J524" s="14" t="s">
        <v>8392</v>
      </c>
      <c r="K524" s="14" t="s">
        <v>8399</v>
      </c>
      <c r="L524" s="60">
        <v>36013</v>
      </c>
      <c r="M524" s="86">
        <v>18955.22</v>
      </c>
      <c r="N524" s="14" t="s">
        <v>16</v>
      </c>
      <c r="O524" s="14" t="s">
        <v>12</v>
      </c>
      <c r="P524" s="14" t="s">
        <v>42</v>
      </c>
      <c r="Q524" s="14">
        <v>25</v>
      </c>
    </row>
    <row r="525" spans="1:17" x14ac:dyDescent="0.35">
      <c r="A525" s="14" t="s">
        <v>1847</v>
      </c>
      <c r="B525" s="39" t="s">
        <v>8286</v>
      </c>
      <c r="C525" s="14">
        <v>46.4</v>
      </c>
      <c r="D525" s="14">
        <v>8.3699999999999992</v>
      </c>
      <c r="E525" s="14" t="s">
        <v>2383</v>
      </c>
      <c r="F525" s="14" t="s">
        <v>2380</v>
      </c>
      <c r="G525" s="14" t="s">
        <v>2383</v>
      </c>
      <c r="H525" s="14">
        <v>1</v>
      </c>
      <c r="I525" s="14" t="s">
        <v>2380</v>
      </c>
      <c r="J525" s="14" t="s">
        <v>8391</v>
      </c>
      <c r="K525" s="14" t="s">
        <v>8399</v>
      </c>
      <c r="L525" s="60">
        <v>23304</v>
      </c>
      <c r="M525" s="86">
        <v>18954.560000000001</v>
      </c>
      <c r="N525" s="14" t="s">
        <v>16</v>
      </c>
      <c r="O525" s="14" t="s">
        <v>16</v>
      </c>
      <c r="P525" s="14" t="s">
        <v>535</v>
      </c>
      <c r="Q525" s="14">
        <v>60</v>
      </c>
    </row>
    <row r="526" spans="1:17" x14ac:dyDescent="0.35">
      <c r="A526" s="14" t="s">
        <v>1846</v>
      </c>
      <c r="B526" s="39" t="s">
        <v>7574</v>
      </c>
      <c r="C526" s="14">
        <v>51.92</v>
      </c>
      <c r="D526" s="14">
        <v>5.18</v>
      </c>
      <c r="E526" s="14" t="s">
        <v>2383</v>
      </c>
      <c r="F526" s="14" t="s">
        <v>2380</v>
      </c>
      <c r="G526" s="14" t="s">
        <v>2383</v>
      </c>
      <c r="H526" s="14">
        <v>1</v>
      </c>
      <c r="I526" s="14" t="s">
        <v>2380</v>
      </c>
      <c r="J526" s="14" t="s">
        <v>8391</v>
      </c>
      <c r="K526" s="14" t="s">
        <v>8399</v>
      </c>
      <c r="L526" s="60">
        <v>25418</v>
      </c>
      <c r="M526" s="86">
        <v>18932.810000000001</v>
      </c>
      <c r="N526" s="14" t="s">
        <v>16</v>
      </c>
      <c r="O526" s="14" t="s">
        <v>12</v>
      </c>
      <c r="P526" s="14" t="s">
        <v>23</v>
      </c>
      <c r="Q526" s="14">
        <v>54</v>
      </c>
    </row>
    <row r="527" spans="1:17" x14ac:dyDescent="0.35">
      <c r="A527" s="14" t="s">
        <v>1845</v>
      </c>
      <c r="B527" s="39" t="s">
        <v>5058</v>
      </c>
      <c r="C527" s="14">
        <v>32.395000000000003</v>
      </c>
      <c r="D527" s="14">
        <v>5.68</v>
      </c>
      <c r="E527" s="14" t="s">
        <v>2383</v>
      </c>
      <c r="F527" s="14" t="s">
        <v>2380</v>
      </c>
      <c r="G527" s="14" t="s">
        <v>2380</v>
      </c>
      <c r="H527" s="14">
        <v>1</v>
      </c>
      <c r="I527" s="14" t="s">
        <v>2380</v>
      </c>
      <c r="J527" s="14" t="s">
        <v>8391</v>
      </c>
      <c r="K527" s="14" t="s">
        <v>8399</v>
      </c>
      <c r="L527" s="60">
        <v>34969</v>
      </c>
      <c r="M527" s="86">
        <v>18903.490000000002</v>
      </c>
      <c r="N527" s="14" t="s">
        <v>16</v>
      </c>
      <c r="O527" s="14" t="s">
        <v>11</v>
      </c>
      <c r="P527" s="14" t="s">
        <v>247</v>
      </c>
      <c r="Q527" s="14">
        <v>28</v>
      </c>
    </row>
    <row r="528" spans="1:17" x14ac:dyDescent="0.35">
      <c r="A528" s="14" t="s">
        <v>1844</v>
      </c>
      <c r="B528" s="39" t="s">
        <v>7766</v>
      </c>
      <c r="C528" s="14">
        <v>46.19</v>
      </c>
      <c r="D528" s="14">
        <v>7.31</v>
      </c>
      <c r="E528" s="14" t="s">
        <v>2383</v>
      </c>
      <c r="F528" s="14" t="s">
        <v>2380</v>
      </c>
      <c r="G528" s="14" t="s">
        <v>2383</v>
      </c>
      <c r="H528" s="14">
        <v>1</v>
      </c>
      <c r="I528" s="14" t="s">
        <v>2380</v>
      </c>
      <c r="J528" s="14" t="s">
        <v>8391</v>
      </c>
      <c r="K528" s="14" t="s">
        <v>8397</v>
      </c>
      <c r="L528" s="60">
        <v>23351</v>
      </c>
      <c r="M528" s="86">
        <v>18883.330000000002</v>
      </c>
      <c r="N528" s="14" t="s">
        <v>16</v>
      </c>
      <c r="O528" s="14" t="s">
        <v>16</v>
      </c>
      <c r="P528" s="14" t="s">
        <v>535</v>
      </c>
      <c r="Q528" s="14">
        <v>60</v>
      </c>
    </row>
    <row r="529" spans="1:17" x14ac:dyDescent="0.35">
      <c r="A529" s="14" t="s">
        <v>1843</v>
      </c>
      <c r="B529" s="39" t="s">
        <v>4849</v>
      </c>
      <c r="C529" s="14">
        <v>27.93</v>
      </c>
      <c r="D529" s="14">
        <v>4.67</v>
      </c>
      <c r="E529" s="14" t="s">
        <v>2380</v>
      </c>
      <c r="F529" s="14" t="s">
        <v>2380</v>
      </c>
      <c r="G529" s="14" t="s">
        <v>2383</v>
      </c>
      <c r="H529" s="14">
        <v>1</v>
      </c>
      <c r="I529" s="14" t="s">
        <v>2380</v>
      </c>
      <c r="J529" s="14" t="s">
        <v>8392</v>
      </c>
      <c r="K529" s="14" t="s">
        <v>8399</v>
      </c>
      <c r="L529" s="60">
        <v>37826</v>
      </c>
      <c r="M529" s="86">
        <v>18838.7</v>
      </c>
      <c r="N529" s="14" t="s">
        <v>16</v>
      </c>
      <c r="O529" s="14" t="s">
        <v>12</v>
      </c>
      <c r="P529" s="14" t="s">
        <v>23</v>
      </c>
      <c r="Q529" s="14">
        <v>20</v>
      </c>
    </row>
    <row r="530" spans="1:17" x14ac:dyDescent="0.35">
      <c r="A530" s="14" t="s">
        <v>1842</v>
      </c>
      <c r="B530" s="39" t="s">
        <v>5157</v>
      </c>
      <c r="C530" s="14">
        <v>45.62</v>
      </c>
      <c r="D530" s="14">
        <v>6.87</v>
      </c>
      <c r="E530" s="14" t="s">
        <v>2380</v>
      </c>
      <c r="F530" s="14" t="s">
        <v>2380</v>
      </c>
      <c r="G530" s="14" t="s">
        <v>2380</v>
      </c>
      <c r="H530" s="14">
        <v>0</v>
      </c>
      <c r="I530" s="14" t="s">
        <v>2380</v>
      </c>
      <c r="J530" s="14" t="s">
        <v>8391</v>
      </c>
      <c r="K530" s="14" t="s">
        <v>8399</v>
      </c>
      <c r="L530" s="60">
        <v>22998</v>
      </c>
      <c r="M530" s="86">
        <v>18815.53</v>
      </c>
      <c r="N530" s="14" t="s">
        <v>16</v>
      </c>
      <c r="O530" s="14" t="s">
        <v>16</v>
      </c>
      <c r="P530" s="14" t="s">
        <v>249</v>
      </c>
      <c r="Q530" s="14">
        <v>61</v>
      </c>
    </row>
    <row r="531" spans="1:17" x14ac:dyDescent="0.35">
      <c r="A531" s="14" t="s">
        <v>1841</v>
      </c>
      <c r="B531" s="39" t="s">
        <v>7575</v>
      </c>
      <c r="C531" s="14">
        <v>35.31</v>
      </c>
      <c r="D531" s="14">
        <v>5.87</v>
      </c>
      <c r="E531" s="14" t="s">
        <v>2380</v>
      </c>
      <c r="F531" s="14" t="s">
        <v>2380</v>
      </c>
      <c r="G531" s="14" t="s">
        <v>2383</v>
      </c>
      <c r="H531" s="14">
        <v>1</v>
      </c>
      <c r="I531" s="14" t="s">
        <v>2380</v>
      </c>
      <c r="J531" s="14" t="s">
        <v>8391</v>
      </c>
      <c r="K531" s="14" t="s">
        <v>8399</v>
      </c>
      <c r="L531" s="60">
        <v>29143</v>
      </c>
      <c r="M531" s="86">
        <v>18806.150000000001</v>
      </c>
      <c r="N531" s="14" t="s">
        <v>16</v>
      </c>
      <c r="O531" s="14" t="s">
        <v>11</v>
      </c>
      <c r="P531" s="14" t="s">
        <v>13</v>
      </c>
      <c r="Q531" s="14">
        <v>44</v>
      </c>
    </row>
    <row r="532" spans="1:17" x14ac:dyDescent="0.35">
      <c r="A532" s="14" t="s">
        <v>1840</v>
      </c>
      <c r="B532" s="39" t="s">
        <v>4857</v>
      </c>
      <c r="C532" s="14">
        <v>30.4</v>
      </c>
      <c r="D532" s="14">
        <v>4.07</v>
      </c>
      <c r="E532" s="14" t="s">
        <v>2383</v>
      </c>
      <c r="F532" s="14" t="s">
        <v>2380</v>
      </c>
      <c r="G532" s="14" t="s">
        <v>2380</v>
      </c>
      <c r="H532" s="14">
        <v>1</v>
      </c>
      <c r="I532" s="14" t="s">
        <v>2380</v>
      </c>
      <c r="J532" s="14" t="s">
        <v>8391</v>
      </c>
      <c r="K532" s="14" t="s">
        <v>8399</v>
      </c>
      <c r="L532" s="60">
        <v>35031</v>
      </c>
      <c r="M532" s="86">
        <v>18804.75</v>
      </c>
      <c r="N532" s="14" t="s">
        <v>16</v>
      </c>
      <c r="O532" s="14" t="s">
        <v>16</v>
      </c>
      <c r="P532" s="14" t="s">
        <v>23</v>
      </c>
      <c r="Q532" s="14">
        <v>28</v>
      </c>
    </row>
    <row r="533" spans="1:17" x14ac:dyDescent="0.35">
      <c r="A533" s="14" t="s">
        <v>1839</v>
      </c>
      <c r="B533" s="39" t="s">
        <v>4792</v>
      </c>
      <c r="C533" s="14">
        <v>20.13</v>
      </c>
      <c r="D533" s="14">
        <v>6.47</v>
      </c>
      <c r="E533" s="14" t="s">
        <v>2380</v>
      </c>
      <c r="F533" s="14" t="s">
        <v>2380</v>
      </c>
      <c r="G533" s="14" t="s">
        <v>2383</v>
      </c>
      <c r="H533" s="14">
        <v>1</v>
      </c>
      <c r="I533" s="14" t="s">
        <v>2383</v>
      </c>
      <c r="J533" s="14" t="s">
        <v>8393</v>
      </c>
      <c r="K533" s="14" t="s">
        <v>8399</v>
      </c>
      <c r="L533" s="60">
        <v>29178</v>
      </c>
      <c r="M533" s="86">
        <v>18767.740000000002</v>
      </c>
      <c r="N533" s="14" t="s">
        <v>16</v>
      </c>
      <c r="O533" s="14" t="s">
        <v>16</v>
      </c>
      <c r="P533" s="14" t="s">
        <v>13</v>
      </c>
      <c r="Q533" s="14">
        <v>44</v>
      </c>
    </row>
    <row r="534" spans="1:17" x14ac:dyDescent="0.35">
      <c r="A534" s="14" t="s">
        <v>1838</v>
      </c>
      <c r="B534" s="39" t="s">
        <v>5512</v>
      </c>
      <c r="C534" s="14">
        <v>23.655000000000001</v>
      </c>
      <c r="D534" s="14">
        <v>5.14</v>
      </c>
      <c r="E534" s="14" t="s">
        <v>2380</v>
      </c>
      <c r="F534" s="14" t="s">
        <v>2380</v>
      </c>
      <c r="G534" s="14" t="s">
        <v>2380</v>
      </c>
      <c r="H534" s="14">
        <v>1</v>
      </c>
      <c r="I534" s="14" t="s">
        <v>2383</v>
      </c>
      <c r="J534" s="14" t="s">
        <v>8393</v>
      </c>
      <c r="K534" s="14" t="s">
        <v>8398</v>
      </c>
      <c r="L534" s="60">
        <v>33965</v>
      </c>
      <c r="M534" s="86">
        <v>18765.88</v>
      </c>
      <c r="N534" s="14" t="s">
        <v>16</v>
      </c>
      <c r="O534" s="14" t="s">
        <v>11</v>
      </c>
      <c r="P534" s="14" t="s">
        <v>23</v>
      </c>
      <c r="Q534" s="14">
        <v>30</v>
      </c>
    </row>
    <row r="535" spans="1:17" x14ac:dyDescent="0.35">
      <c r="A535" s="14" t="s">
        <v>1837</v>
      </c>
      <c r="B535" s="39" t="s">
        <v>4806</v>
      </c>
      <c r="C535" s="14">
        <v>49.05</v>
      </c>
      <c r="D535" s="14">
        <v>9.77</v>
      </c>
      <c r="E535" s="14" t="s">
        <v>2383</v>
      </c>
      <c r="F535" s="14" t="s">
        <v>2380</v>
      </c>
      <c r="G535" s="14" t="s">
        <v>2380</v>
      </c>
      <c r="H535" s="14">
        <v>0</v>
      </c>
      <c r="I535" s="14" t="s">
        <v>2380</v>
      </c>
      <c r="J535" s="14" t="s">
        <v>8391</v>
      </c>
      <c r="K535" s="14" t="s">
        <v>8397</v>
      </c>
      <c r="L535" s="60">
        <v>24714</v>
      </c>
      <c r="M535" s="86">
        <v>18694.689999999999</v>
      </c>
      <c r="N535" s="14" t="s">
        <v>16</v>
      </c>
      <c r="O535" s="14" t="s">
        <v>16</v>
      </c>
      <c r="P535" s="14" t="s">
        <v>249</v>
      </c>
      <c r="Q535" s="14">
        <v>56</v>
      </c>
    </row>
    <row r="536" spans="1:17" x14ac:dyDescent="0.35">
      <c r="A536" s="14" t="s">
        <v>1836</v>
      </c>
      <c r="B536" s="39" t="s">
        <v>5515</v>
      </c>
      <c r="C536" s="14">
        <v>51.94</v>
      </c>
      <c r="D536" s="14">
        <v>8.8000000000000007</v>
      </c>
      <c r="E536" s="14" t="s">
        <v>2383</v>
      </c>
      <c r="F536" s="14" t="s">
        <v>2380</v>
      </c>
      <c r="G536" s="14" t="s">
        <v>2380</v>
      </c>
      <c r="H536" s="14">
        <v>2</v>
      </c>
      <c r="I536" s="14" t="s">
        <v>2380</v>
      </c>
      <c r="J536" s="14" t="s">
        <v>8391</v>
      </c>
      <c r="K536" s="14" t="s">
        <v>8397</v>
      </c>
      <c r="L536" s="60">
        <v>25858</v>
      </c>
      <c r="M536" s="86">
        <v>18682.740000000002</v>
      </c>
      <c r="N536" s="14" t="s">
        <v>16</v>
      </c>
      <c r="O536" s="14" t="s">
        <v>12</v>
      </c>
      <c r="P536" s="14" t="s">
        <v>23</v>
      </c>
      <c r="Q536" s="14">
        <v>53</v>
      </c>
    </row>
    <row r="537" spans="1:17" x14ac:dyDescent="0.35">
      <c r="A537" s="14" t="s">
        <v>1835</v>
      </c>
      <c r="B537" s="39" t="s">
        <v>5516</v>
      </c>
      <c r="C537" s="14">
        <v>29.83</v>
      </c>
      <c r="D537" s="14">
        <v>5.84</v>
      </c>
      <c r="E537" s="14" t="s">
        <v>2380</v>
      </c>
      <c r="F537" s="14" t="s">
        <v>2380</v>
      </c>
      <c r="G537" s="14" t="s">
        <v>2380</v>
      </c>
      <c r="H537" s="14">
        <v>1</v>
      </c>
      <c r="I537" s="14" t="s">
        <v>2383</v>
      </c>
      <c r="J537" s="14" t="s">
        <v>8392</v>
      </c>
      <c r="K537" s="14" t="s">
        <v>8398</v>
      </c>
      <c r="L537" s="60">
        <v>36061</v>
      </c>
      <c r="M537" s="86">
        <v>18648.419999999998</v>
      </c>
      <c r="N537" s="14" t="s">
        <v>16</v>
      </c>
      <c r="O537" s="14" t="s">
        <v>16</v>
      </c>
      <c r="P537" s="14" t="s">
        <v>166</v>
      </c>
      <c r="Q537" s="14">
        <v>25</v>
      </c>
    </row>
    <row r="538" spans="1:17" x14ac:dyDescent="0.35">
      <c r="A538" s="14" t="s">
        <v>1834</v>
      </c>
      <c r="B538" s="39" t="s">
        <v>5518</v>
      </c>
      <c r="C538" s="14">
        <v>22.6</v>
      </c>
      <c r="D538" s="14">
        <v>10.43</v>
      </c>
      <c r="E538" s="14" t="s">
        <v>2383</v>
      </c>
      <c r="F538" s="14" t="s">
        <v>2380</v>
      </c>
      <c r="G538" s="14" t="s">
        <v>2380</v>
      </c>
      <c r="H538" s="14">
        <v>1</v>
      </c>
      <c r="I538" s="14" t="s">
        <v>2383</v>
      </c>
      <c r="J538" s="14" t="s">
        <v>8393</v>
      </c>
      <c r="K538" s="14" t="s">
        <v>8397</v>
      </c>
      <c r="L538" s="60">
        <v>31636</v>
      </c>
      <c r="M538" s="86">
        <v>18608.259999999998</v>
      </c>
      <c r="N538" s="14" t="s">
        <v>16</v>
      </c>
      <c r="O538" s="14" t="s">
        <v>12</v>
      </c>
      <c r="P538" s="14" t="s">
        <v>42</v>
      </c>
      <c r="Q538" s="14">
        <v>37</v>
      </c>
    </row>
    <row r="539" spans="1:17" x14ac:dyDescent="0.35">
      <c r="A539" s="14" t="s">
        <v>1833</v>
      </c>
      <c r="B539" s="39" t="s">
        <v>5167</v>
      </c>
      <c r="C539" s="14">
        <v>46.69</v>
      </c>
      <c r="D539" s="14">
        <v>4.25</v>
      </c>
      <c r="E539" s="14" t="s">
        <v>2383</v>
      </c>
      <c r="F539" s="14" t="s">
        <v>2380</v>
      </c>
      <c r="G539" s="14" t="s">
        <v>2380</v>
      </c>
      <c r="H539" s="14">
        <v>1</v>
      </c>
      <c r="I539" s="14" t="s">
        <v>2380</v>
      </c>
      <c r="J539" s="14" t="s">
        <v>8391</v>
      </c>
      <c r="K539" s="14" t="s">
        <v>8399</v>
      </c>
      <c r="L539" s="60">
        <v>23646</v>
      </c>
      <c r="M539" s="86">
        <v>18443.11</v>
      </c>
      <c r="N539" s="14" t="s">
        <v>16</v>
      </c>
      <c r="O539" s="14" t="s">
        <v>11</v>
      </c>
      <c r="P539" s="14" t="s">
        <v>23</v>
      </c>
      <c r="Q539" s="14">
        <v>59</v>
      </c>
    </row>
    <row r="540" spans="1:17" x14ac:dyDescent="0.35">
      <c r="A540" s="14" t="s">
        <v>1832</v>
      </c>
      <c r="B540" s="39" t="s">
        <v>4857</v>
      </c>
      <c r="C540" s="14">
        <v>28.49</v>
      </c>
      <c r="D540" s="14">
        <v>4.8899999999999997</v>
      </c>
      <c r="E540" s="14" t="s">
        <v>2380</v>
      </c>
      <c r="F540" s="14" t="s">
        <v>2380</v>
      </c>
      <c r="G540" s="14" t="s">
        <v>2380</v>
      </c>
      <c r="H540" s="14">
        <v>0</v>
      </c>
      <c r="I540" s="14" t="s">
        <v>2383</v>
      </c>
      <c r="J540" s="14" t="s">
        <v>8392</v>
      </c>
      <c r="K540" s="14" t="s">
        <v>8398</v>
      </c>
      <c r="L540" s="60">
        <v>36509</v>
      </c>
      <c r="M540" s="86">
        <v>18328.240000000002</v>
      </c>
      <c r="N540" s="14" t="s">
        <v>16</v>
      </c>
      <c r="O540" s="14" t="s">
        <v>11</v>
      </c>
      <c r="P540" s="14" t="s">
        <v>13</v>
      </c>
      <c r="Q540" s="14">
        <v>23</v>
      </c>
    </row>
    <row r="541" spans="1:17" x14ac:dyDescent="0.35">
      <c r="A541" s="14" t="s">
        <v>1831</v>
      </c>
      <c r="B541" s="39" t="s">
        <v>4865</v>
      </c>
      <c r="C541" s="14">
        <v>28.5</v>
      </c>
      <c r="D541" s="14">
        <v>5.55</v>
      </c>
      <c r="E541" s="14" t="s">
        <v>2383</v>
      </c>
      <c r="F541" s="14" t="s">
        <v>2380</v>
      </c>
      <c r="G541" s="14" t="s">
        <v>2380</v>
      </c>
      <c r="H541" s="14">
        <v>1</v>
      </c>
      <c r="I541" s="14" t="s">
        <v>2383</v>
      </c>
      <c r="J541" s="14" t="s">
        <v>8392</v>
      </c>
      <c r="K541" s="14" t="s">
        <v>8398</v>
      </c>
      <c r="L541" s="60">
        <v>34884</v>
      </c>
      <c r="M541" s="86">
        <v>18310.740000000002</v>
      </c>
      <c r="N541" s="14" t="s">
        <v>16</v>
      </c>
      <c r="O541" s="14" t="s">
        <v>12</v>
      </c>
      <c r="P541" s="14" t="s">
        <v>23</v>
      </c>
      <c r="Q541" s="14">
        <v>28</v>
      </c>
    </row>
    <row r="542" spans="1:17" x14ac:dyDescent="0.35">
      <c r="A542" s="14" t="s">
        <v>1830</v>
      </c>
      <c r="B542" s="39" t="s">
        <v>7576</v>
      </c>
      <c r="C542" s="14">
        <v>24.4</v>
      </c>
      <c r="D542" s="14">
        <v>4.5199999999999996</v>
      </c>
      <c r="E542" s="14" t="s">
        <v>2380</v>
      </c>
      <c r="F542" s="14" t="s">
        <v>2380</v>
      </c>
      <c r="G542" s="14" t="s">
        <v>2380</v>
      </c>
      <c r="H542" s="14">
        <v>1</v>
      </c>
      <c r="I542" s="14" t="s">
        <v>2383</v>
      </c>
      <c r="J542" s="14" t="s">
        <v>8393</v>
      </c>
      <c r="K542" s="14" t="s">
        <v>8398</v>
      </c>
      <c r="L542" s="60">
        <v>33963</v>
      </c>
      <c r="M542" s="86">
        <v>18259.22</v>
      </c>
      <c r="N542" s="14" t="s">
        <v>16</v>
      </c>
      <c r="O542" s="14" t="s">
        <v>12</v>
      </c>
      <c r="P542" s="14" t="s">
        <v>42</v>
      </c>
      <c r="Q542" s="14">
        <v>30</v>
      </c>
    </row>
    <row r="543" spans="1:17" x14ac:dyDescent="0.35">
      <c r="A543" s="14" t="s">
        <v>1829</v>
      </c>
      <c r="B543" s="39" t="s">
        <v>7577</v>
      </c>
      <c r="C543" s="14">
        <v>29.15</v>
      </c>
      <c r="D543" s="14">
        <v>4.45</v>
      </c>
      <c r="E543" s="14" t="s">
        <v>2383</v>
      </c>
      <c r="F543" s="14" t="s">
        <v>2380</v>
      </c>
      <c r="G543" s="14" t="s">
        <v>2380</v>
      </c>
      <c r="H543" s="14">
        <v>1</v>
      </c>
      <c r="I543" s="14" t="s">
        <v>2383</v>
      </c>
      <c r="J543" s="14" t="s">
        <v>8392</v>
      </c>
      <c r="K543" s="14" t="s">
        <v>8399</v>
      </c>
      <c r="L543" s="60">
        <v>34914</v>
      </c>
      <c r="M543" s="86">
        <v>18246.5</v>
      </c>
      <c r="N543" s="14" t="s">
        <v>16</v>
      </c>
      <c r="O543" s="14" t="s">
        <v>16</v>
      </c>
      <c r="P543" s="14" t="s">
        <v>13</v>
      </c>
      <c r="Q543" s="14">
        <v>28</v>
      </c>
    </row>
    <row r="544" spans="1:17" x14ac:dyDescent="0.35">
      <c r="A544" s="14" t="s">
        <v>1828</v>
      </c>
      <c r="B544" s="39" t="s">
        <v>4959</v>
      </c>
      <c r="C544" s="14">
        <v>27.28</v>
      </c>
      <c r="D544" s="14">
        <v>4.72</v>
      </c>
      <c r="E544" s="14" t="s">
        <v>2380</v>
      </c>
      <c r="F544" s="14" t="s">
        <v>2382</v>
      </c>
      <c r="G544" s="14" t="s">
        <v>2380</v>
      </c>
      <c r="H544" s="14">
        <v>1</v>
      </c>
      <c r="I544" s="14" t="s">
        <v>2383</v>
      </c>
      <c r="J544" s="14" t="s">
        <v>8392</v>
      </c>
      <c r="K544" s="14" t="s">
        <v>8398</v>
      </c>
      <c r="L544" s="60">
        <v>38240</v>
      </c>
      <c r="M544" s="86">
        <v>18223.45</v>
      </c>
      <c r="N544" s="14" t="s">
        <v>16</v>
      </c>
      <c r="O544" s="14" t="s">
        <v>12</v>
      </c>
      <c r="P544" s="14" t="s">
        <v>13</v>
      </c>
      <c r="Q544" s="14">
        <v>19</v>
      </c>
    </row>
    <row r="545" spans="1:17" x14ac:dyDescent="0.35">
      <c r="A545" s="14" t="s">
        <v>1827</v>
      </c>
      <c r="B545" s="39" t="s">
        <v>7578</v>
      </c>
      <c r="C545" s="14">
        <v>32.229999999999997</v>
      </c>
      <c r="D545" s="14">
        <v>4.6500000000000004</v>
      </c>
      <c r="E545" s="14" t="s">
        <v>2383</v>
      </c>
      <c r="F545" s="14" t="s">
        <v>2380</v>
      </c>
      <c r="G545" s="14" t="s">
        <v>2383</v>
      </c>
      <c r="H545" s="14">
        <v>1</v>
      </c>
      <c r="I545" s="14" t="s">
        <v>2380</v>
      </c>
      <c r="J545" s="14" t="s">
        <v>8391</v>
      </c>
      <c r="K545" s="14" t="s">
        <v>8398</v>
      </c>
      <c r="L545" s="60">
        <v>35596</v>
      </c>
      <c r="M545" s="86">
        <v>18218.16</v>
      </c>
      <c r="N545" s="14" t="s">
        <v>16</v>
      </c>
      <c r="O545" s="14" t="s">
        <v>16</v>
      </c>
      <c r="P545" s="14" t="s">
        <v>13</v>
      </c>
      <c r="Q545" s="14">
        <v>26</v>
      </c>
    </row>
    <row r="546" spans="1:17" x14ac:dyDescent="0.35">
      <c r="A546" s="14" t="s">
        <v>1826</v>
      </c>
      <c r="B546" s="39" t="s">
        <v>8287</v>
      </c>
      <c r="C546" s="14">
        <v>44.2</v>
      </c>
      <c r="D546" s="14">
        <v>11.34</v>
      </c>
      <c r="E546" s="14" t="s">
        <v>2383</v>
      </c>
      <c r="F546" s="14" t="s">
        <v>2380</v>
      </c>
      <c r="G546" s="14" t="s">
        <v>2383</v>
      </c>
      <c r="H546" s="14">
        <v>1</v>
      </c>
      <c r="I546" s="14" t="s">
        <v>2380</v>
      </c>
      <c r="J546" s="14" t="s">
        <v>8391</v>
      </c>
      <c r="K546" s="14" t="s">
        <v>8399</v>
      </c>
      <c r="L546" s="60">
        <v>23196</v>
      </c>
      <c r="M546" s="86">
        <v>18208.34</v>
      </c>
      <c r="N546" s="14" t="s">
        <v>16</v>
      </c>
      <c r="O546" s="14" t="s">
        <v>11</v>
      </c>
      <c r="P546" s="14" t="s">
        <v>535</v>
      </c>
      <c r="Q546" s="14">
        <v>60</v>
      </c>
    </row>
    <row r="547" spans="1:17" x14ac:dyDescent="0.35">
      <c r="A547" s="14" t="s">
        <v>1825</v>
      </c>
      <c r="B547" s="39" t="s">
        <v>5317</v>
      </c>
      <c r="C547" s="14">
        <v>29.734999999999999</v>
      </c>
      <c r="D547" s="14">
        <v>4.53</v>
      </c>
      <c r="E547" s="14" t="s">
        <v>2380</v>
      </c>
      <c r="F547" s="14" t="s">
        <v>2380</v>
      </c>
      <c r="G547" s="14" t="s">
        <v>2383</v>
      </c>
      <c r="H547" s="14">
        <v>1</v>
      </c>
      <c r="I547" s="14" t="s">
        <v>2380</v>
      </c>
      <c r="J547" s="14" t="s">
        <v>8392</v>
      </c>
      <c r="K547" s="14" t="s">
        <v>8399</v>
      </c>
      <c r="L547" s="60">
        <v>34162</v>
      </c>
      <c r="M547" s="86">
        <v>18157.88</v>
      </c>
      <c r="N547" s="14" t="s">
        <v>16</v>
      </c>
      <c r="O547" s="14" t="s">
        <v>16</v>
      </c>
      <c r="P547" s="14" t="s">
        <v>23</v>
      </c>
      <c r="Q547" s="14">
        <v>30</v>
      </c>
    </row>
    <row r="548" spans="1:17" x14ac:dyDescent="0.35">
      <c r="A548" s="14" t="s">
        <v>1824</v>
      </c>
      <c r="B548" s="39" t="s">
        <v>5528</v>
      </c>
      <c r="C548" s="14">
        <v>28.31</v>
      </c>
      <c r="D548" s="14">
        <v>6.35</v>
      </c>
      <c r="E548" s="14" t="s">
        <v>2380</v>
      </c>
      <c r="F548" s="14" t="s">
        <v>2380</v>
      </c>
      <c r="G548" s="14" t="s">
        <v>2380</v>
      </c>
      <c r="H548" s="14">
        <v>0</v>
      </c>
      <c r="I548" s="14" t="s">
        <v>2383</v>
      </c>
      <c r="J548" s="14" t="s">
        <v>8392</v>
      </c>
      <c r="K548" s="14" t="s">
        <v>8399</v>
      </c>
      <c r="L548" s="60">
        <v>36457</v>
      </c>
      <c r="M548" s="86">
        <v>18033.97</v>
      </c>
      <c r="N548" s="14" t="s">
        <v>16</v>
      </c>
      <c r="O548" s="14" t="s">
        <v>16</v>
      </c>
      <c r="P548" s="14" t="s">
        <v>23</v>
      </c>
      <c r="Q548" s="14">
        <v>24</v>
      </c>
    </row>
    <row r="549" spans="1:17" x14ac:dyDescent="0.35">
      <c r="A549" s="14" t="s">
        <v>1823</v>
      </c>
      <c r="B549" s="39" t="s">
        <v>7579</v>
      </c>
      <c r="C549" s="14">
        <v>46.62</v>
      </c>
      <c r="D549" s="14">
        <v>8.51</v>
      </c>
      <c r="E549" s="14" t="s">
        <v>2380</v>
      </c>
      <c r="F549" s="14" t="s">
        <v>2380</v>
      </c>
      <c r="G549" s="14" t="s">
        <v>2380</v>
      </c>
      <c r="H549" s="14">
        <v>0</v>
      </c>
      <c r="I549" s="14" t="s">
        <v>2380</v>
      </c>
      <c r="J549" s="14" t="s">
        <v>8391</v>
      </c>
      <c r="K549" s="14" t="s">
        <v>8397</v>
      </c>
      <c r="L549" s="60">
        <v>24032</v>
      </c>
      <c r="M549" s="86">
        <v>18031.189999999999</v>
      </c>
      <c r="N549" s="14" t="s">
        <v>16</v>
      </c>
      <c r="O549" s="14" t="s">
        <v>11</v>
      </c>
      <c r="P549" s="14" t="s">
        <v>23</v>
      </c>
      <c r="Q549" s="14">
        <v>58</v>
      </c>
    </row>
    <row r="550" spans="1:17" x14ac:dyDescent="0.35">
      <c r="A550" s="14" t="s">
        <v>1822</v>
      </c>
      <c r="B550" s="39" t="s">
        <v>7580</v>
      </c>
      <c r="C550" s="14">
        <v>51.75</v>
      </c>
      <c r="D550" s="14">
        <v>8.59</v>
      </c>
      <c r="E550" s="14" t="s">
        <v>2383</v>
      </c>
      <c r="F550" s="14" t="s">
        <v>2380</v>
      </c>
      <c r="G550" s="14" t="s">
        <v>2380</v>
      </c>
      <c r="H550" s="14">
        <v>1</v>
      </c>
      <c r="I550" s="14" t="s">
        <v>2380</v>
      </c>
      <c r="J550" s="14" t="s">
        <v>8391</v>
      </c>
      <c r="K550" s="14" t="s">
        <v>8399</v>
      </c>
      <c r="L550" s="60">
        <v>27572</v>
      </c>
      <c r="M550" s="86">
        <v>18031.16</v>
      </c>
      <c r="N550" s="14" t="s">
        <v>16</v>
      </c>
      <c r="O550" s="14" t="s">
        <v>12</v>
      </c>
      <c r="P550" s="14" t="s">
        <v>249</v>
      </c>
      <c r="Q550" s="14">
        <v>48</v>
      </c>
    </row>
    <row r="551" spans="1:17" x14ac:dyDescent="0.35">
      <c r="A551" s="14" t="s">
        <v>1821</v>
      </c>
      <c r="B551" s="39" t="s">
        <v>5232</v>
      </c>
      <c r="C551" s="14">
        <v>25.7</v>
      </c>
      <c r="D551" s="14">
        <v>4.13</v>
      </c>
      <c r="E551" s="14" t="s">
        <v>2383</v>
      </c>
      <c r="F551" s="14" t="s">
        <v>2380</v>
      </c>
      <c r="G551" s="14" t="s">
        <v>2380</v>
      </c>
      <c r="H551" s="14">
        <v>0</v>
      </c>
      <c r="I551" s="14" t="s">
        <v>2383</v>
      </c>
      <c r="J551" s="14" t="s">
        <v>8392</v>
      </c>
      <c r="K551" s="14" t="s">
        <v>8398</v>
      </c>
      <c r="L551" s="60">
        <v>37162</v>
      </c>
      <c r="M551" s="86">
        <v>17942.11</v>
      </c>
      <c r="N551" s="14" t="s">
        <v>16</v>
      </c>
      <c r="O551" s="14" t="s">
        <v>11</v>
      </c>
      <c r="P551" s="14" t="s">
        <v>42</v>
      </c>
      <c r="Q551" s="14">
        <v>22</v>
      </c>
    </row>
    <row r="552" spans="1:17" x14ac:dyDescent="0.35">
      <c r="A552" s="14" t="s">
        <v>1820</v>
      </c>
      <c r="B552" s="39" t="s">
        <v>5533</v>
      </c>
      <c r="C552" s="14">
        <v>31.79</v>
      </c>
      <c r="D552" s="14">
        <v>4.55</v>
      </c>
      <c r="E552" s="14" t="s">
        <v>2380</v>
      </c>
      <c r="F552" s="14" t="s">
        <v>2380</v>
      </c>
      <c r="G552" s="14" t="s">
        <v>2380</v>
      </c>
      <c r="H552" s="14">
        <v>0</v>
      </c>
      <c r="I552" s="14" t="s">
        <v>2380</v>
      </c>
      <c r="J552" s="14" t="s">
        <v>8391</v>
      </c>
      <c r="K552" s="14" t="s">
        <v>8398</v>
      </c>
      <c r="L552" s="60">
        <v>28415</v>
      </c>
      <c r="M552" s="86">
        <v>17929.3</v>
      </c>
      <c r="N552" s="14" t="s">
        <v>16</v>
      </c>
      <c r="O552" s="14" t="s">
        <v>11</v>
      </c>
      <c r="P552" s="14" t="s">
        <v>13</v>
      </c>
      <c r="Q552" s="14">
        <v>46</v>
      </c>
    </row>
    <row r="553" spans="1:17" x14ac:dyDescent="0.35">
      <c r="A553" s="14" t="s">
        <v>1819</v>
      </c>
      <c r="B553" s="39" t="s">
        <v>5439</v>
      </c>
      <c r="C553" s="14">
        <v>24.795000000000002</v>
      </c>
      <c r="D553" s="14">
        <v>4.5199999999999996</v>
      </c>
      <c r="E553" s="14" t="s">
        <v>2380</v>
      </c>
      <c r="F553" s="14" t="s">
        <v>2380</v>
      </c>
      <c r="G553" s="14" t="s">
        <v>2380</v>
      </c>
      <c r="H553" s="14">
        <v>0</v>
      </c>
      <c r="I553" s="14" t="s">
        <v>2383</v>
      </c>
      <c r="J553" s="14" t="s">
        <v>8393</v>
      </c>
      <c r="K553" s="14" t="s">
        <v>8398</v>
      </c>
      <c r="L553" s="60">
        <v>32846</v>
      </c>
      <c r="M553" s="86">
        <v>17904.53</v>
      </c>
      <c r="N553" s="14" t="s">
        <v>16</v>
      </c>
      <c r="O553" s="14" t="s">
        <v>11</v>
      </c>
      <c r="P553" s="14" t="s">
        <v>356</v>
      </c>
      <c r="Q553" s="14">
        <v>34</v>
      </c>
    </row>
    <row r="554" spans="1:17" x14ac:dyDescent="0.35">
      <c r="A554" s="14" t="s">
        <v>1818</v>
      </c>
      <c r="B554" s="39" t="s">
        <v>5535</v>
      </c>
      <c r="C554" s="14">
        <v>53.98</v>
      </c>
      <c r="D554" s="14">
        <v>5.07</v>
      </c>
      <c r="E554" s="14" t="s">
        <v>2380</v>
      </c>
      <c r="F554" s="14" t="s">
        <v>2380</v>
      </c>
      <c r="G554" s="14" t="s">
        <v>2383</v>
      </c>
      <c r="H554" s="14">
        <v>1</v>
      </c>
      <c r="I554" s="14" t="s">
        <v>2380</v>
      </c>
      <c r="J554" s="14" t="s">
        <v>8391</v>
      </c>
      <c r="K554" s="14" t="s">
        <v>8398</v>
      </c>
      <c r="L554" s="60">
        <v>29171</v>
      </c>
      <c r="M554" s="86">
        <v>17882.669999999998</v>
      </c>
      <c r="N554" s="14" t="s">
        <v>16</v>
      </c>
      <c r="O554" s="14" t="s">
        <v>12</v>
      </c>
      <c r="P554" s="14" t="s">
        <v>23</v>
      </c>
      <c r="Q554" s="14">
        <v>44</v>
      </c>
    </row>
    <row r="555" spans="1:17" x14ac:dyDescent="0.35">
      <c r="A555" s="14" t="s">
        <v>1817</v>
      </c>
      <c r="B555" s="39" t="s">
        <v>7581</v>
      </c>
      <c r="C555" s="14">
        <v>41.325000000000003</v>
      </c>
      <c r="D555" s="14">
        <v>4.04</v>
      </c>
      <c r="E555" s="14" t="s">
        <v>2383</v>
      </c>
      <c r="F555" s="14" t="s">
        <v>2380</v>
      </c>
      <c r="G555" s="14" t="s">
        <v>2383</v>
      </c>
      <c r="H555" s="14">
        <v>1</v>
      </c>
      <c r="I555" s="14" t="s">
        <v>2380</v>
      </c>
      <c r="J555" s="14" t="s">
        <v>8391</v>
      </c>
      <c r="K555" s="14" t="s">
        <v>8399</v>
      </c>
      <c r="L555" s="60">
        <v>35668</v>
      </c>
      <c r="M555" s="86">
        <v>17878.900000000001</v>
      </c>
      <c r="N555" s="14" t="s">
        <v>16</v>
      </c>
      <c r="O555" s="14" t="s">
        <v>11</v>
      </c>
      <c r="P555" s="14" t="s">
        <v>247</v>
      </c>
      <c r="Q555" s="14">
        <v>26</v>
      </c>
    </row>
    <row r="556" spans="1:17" x14ac:dyDescent="0.35">
      <c r="A556" s="14" t="s">
        <v>1816</v>
      </c>
      <c r="B556" s="39" t="s">
        <v>4918</v>
      </c>
      <c r="C556" s="14">
        <v>51.65</v>
      </c>
      <c r="D556" s="14">
        <v>5.3</v>
      </c>
      <c r="E556" s="14" t="s">
        <v>2383</v>
      </c>
      <c r="F556" s="14" t="s">
        <v>2380</v>
      </c>
      <c r="G556" s="14" t="s">
        <v>2380</v>
      </c>
      <c r="H556" s="14">
        <v>0</v>
      </c>
      <c r="I556" s="14" t="s">
        <v>2380</v>
      </c>
      <c r="J556" s="14" t="s">
        <v>8391</v>
      </c>
      <c r="K556" s="14" t="s">
        <v>8399</v>
      </c>
      <c r="L556" s="60">
        <v>28106</v>
      </c>
      <c r="M556" s="86">
        <v>17862.919999999998</v>
      </c>
      <c r="N556" s="14" t="s">
        <v>16</v>
      </c>
      <c r="O556" s="14" t="s">
        <v>11</v>
      </c>
      <c r="P556" s="14" t="s">
        <v>23</v>
      </c>
      <c r="Q556" s="14">
        <v>47</v>
      </c>
    </row>
    <row r="557" spans="1:17" x14ac:dyDescent="0.35">
      <c r="A557" s="14" t="s">
        <v>1815</v>
      </c>
      <c r="B557" s="39" t="s">
        <v>7582</v>
      </c>
      <c r="C557" s="14">
        <v>44.52</v>
      </c>
      <c r="D557" s="14">
        <v>8.64</v>
      </c>
      <c r="E557" s="14" t="s">
        <v>2383</v>
      </c>
      <c r="F557" s="14" t="s">
        <v>2380</v>
      </c>
      <c r="G557" s="14" t="s">
        <v>2383</v>
      </c>
      <c r="H557" s="14">
        <v>1</v>
      </c>
      <c r="I557" s="14" t="s">
        <v>2380</v>
      </c>
      <c r="J557" s="14" t="s">
        <v>8391</v>
      </c>
      <c r="K557" s="14" t="s">
        <v>8397</v>
      </c>
      <c r="L557" s="60">
        <v>23353</v>
      </c>
      <c r="M557" s="86">
        <v>17832.599999999999</v>
      </c>
      <c r="N557" s="14" t="s">
        <v>16</v>
      </c>
      <c r="O557" s="14" t="s">
        <v>11</v>
      </c>
      <c r="P557" s="14" t="s">
        <v>23</v>
      </c>
      <c r="Q557" s="14">
        <v>60</v>
      </c>
    </row>
    <row r="558" spans="1:17" x14ac:dyDescent="0.35">
      <c r="A558" s="14" t="s">
        <v>1814</v>
      </c>
      <c r="B558" s="39" t="s">
        <v>7583</v>
      </c>
      <c r="C558" s="14">
        <v>53.29</v>
      </c>
      <c r="D558" s="14">
        <v>4.03</v>
      </c>
      <c r="E558" s="14" t="s">
        <v>2380</v>
      </c>
      <c r="F558" s="14" t="s">
        <v>2380</v>
      </c>
      <c r="G558" s="14" t="s">
        <v>2383</v>
      </c>
      <c r="H558" s="14">
        <v>1</v>
      </c>
      <c r="I558" s="14" t="s">
        <v>2380</v>
      </c>
      <c r="J558" s="14" t="s">
        <v>8391</v>
      </c>
      <c r="K558" s="14" t="s">
        <v>8398</v>
      </c>
      <c r="L558" s="60">
        <v>29138</v>
      </c>
      <c r="M558" s="86">
        <v>17779.939999999999</v>
      </c>
      <c r="N558" s="14" t="s">
        <v>16</v>
      </c>
      <c r="O558" s="14" t="s">
        <v>11</v>
      </c>
      <c r="P558" s="14" t="s">
        <v>23</v>
      </c>
      <c r="Q558" s="14">
        <v>44</v>
      </c>
    </row>
    <row r="559" spans="1:17" x14ac:dyDescent="0.35">
      <c r="A559" s="14" t="s">
        <v>1813</v>
      </c>
      <c r="B559" s="39" t="s">
        <v>4908</v>
      </c>
      <c r="C559" s="14">
        <v>46.63</v>
      </c>
      <c r="D559" s="14">
        <v>4.26</v>
      </c>
      <c r="E559" s="14" t="s">
        <v>2383</v>
      </c>
      <c r="F559" s="14" t="s">
        <v>2380</v>
      </c>
      <c r="G559" s="14" t="s">
        <v>2380</v>
      </c>
      <c r="H559" s="14">
        <v>2</v>
      </c>
      <c r="I559" s="14" t="s">
        <v>2380</v>
      </c>
      <c r="J559" s="14" t="s">
        <v>8391</v>
      </c>
      <c r="K559" s="14" t="s">
        <v>8398</v>
      </c>
      <c r="L559" s="60">
        <v>24279</v>
      </c>
      <c r="M559" s="86">
        <v>17777.73</v>
      </c>
      <c r="N559" s="14" t="s">
        <v>16</v>
      </c>
      <c r="O559" s="14" t="s">
        <v>12</v>
      </c>
      <c r="P559" s="14" t="s">
        <v>23</v>
      </c>
      <c r="Q559" s="14">
        <v>57</v>
      </c>
    </row>
    <row r="560" spans="1:17" x14ac:dyDescent="0.35">
      <c r="A560" s="14" t="s">
        <v>1812</v>
      </c>
      <c r="B560" s="39" t="s">
        <v>7584</v>
      </c>
      <c r="C560" s="14">
        <v>28.88</v>
      </c>
      <c r="D560" s="14">
        <v>5.35</v>
      </c>
      <c r="E560" s="14" t="s">
        <v>2380</v>
      </c>
      <c r="F560" s="14" t="s">
        <v>2380</v>
      </c>
      <c r="G560" s="14" t="s">
        <v>2383</v>
      </c>
      <c r="H560" s="14">
        <v>1</v>
      </c>
      <c r="I560" s="14" t="s">
        <v>2383</v>
      </c>
      <c r="J560" s="14" t="s">
        <v>8392</v>
      </c>
      <c r="K560" s="14" t="s">
        <v>8399</v>
      </c>
      <c r="L560" s="60">
        <v>37816</v>
      </c>
      <c r="M560" s="86">
        <v>17748.509999999998</v>
      </c>
      <c r="N560" s="14" t="s">
        <v>16</v>
      </c>
      <c r="O560" s="14" t="s">
        <v>16</v>
      </c>
      <c r="P560" s="14" t="s">
        <v>23</v>
      </c>
      <c r="Q560" s="14">
        <v>20</v>
      </c>
    </row>
    <row r="561" spans="1:17" x14ac:dyDescent="0.35">
      <c r="A561" s="14" t="s">
        <v>1811</v>
      </c>
      <c r="B561" s="39" t="s">
        <v>5543</v>
      </c>
      <c r="C561" s="14">
        <v>23.98</v>
      </c>
      <c r="D561" s="14">
        <v>4.9000000000000004</v>
      </c>
      <c r="E561" s="14" t="s">
        <v>2380</v>
      </c>
      <c r="F561" s="14" t="s">
        <v>2380</v>
      </c>
      <c r="G561" s="14" t="s">
        <v>2380</v>
      </c>
      <c r="H561" s="14">
        <v>0</v>
      </c>
      <c r="I561" s="14" t="s">
        <v>2380</v>
      </c>
      <c r="J561" s="14" t="s">
        <v>8393</v>
      </c>
      <c r="K561" s="14" t="s">
        <v>8398</v>
      </c>
      <c r="L561" s="60">
        <v>34516</v>
      </c>
      <c r="M561" s="86">
        <v>17663.14</v>
      </c>
      <c r="N561" s="14" t="s">
        <v>16</v>
      </c>
      <c r="O561" s="14" t="s">
        <v>12</v>
      </c>
      <c r="P561" s="14" t="s">
        <v>13</v>
      </c>
      <c r="Q561" s="14">
        <v>29</v>
      </c>
    </row>
    <row r="562" spans="1:17" x14ac:dyDescent="0.35">
      <c r="A562" s="14" t="s">
        <v>1810</v>
      </c>
      <c r="B562" s="39" t="s">
        <v>7585</v>
      </c>
      <c r="C562" s="14">
        <v>23.65</v>
      </c>
      <c r="D562" s="14">
        <v>4.5</v>
      </c>
      <c r="E562" s="14" t="s">
        <v>2380</v>
      </c>
      <c r="F562" s="14" t="s">
        <v>2380</v>
      </c>
      <c r="G562" s="14" t="s">
        <v>2380</v>
      </c>
      <c r="H562" s="14">
        <v>0</v>
      </c>
      <c r="I562" s="14" t="s">
        <v>2380</v>
      </c>
      <c r="J562" s="14" t="s">
        <v>8393</v>
      </c>
      <c r="K562" s="14" t="s">
        <v>8398</v>
      </c>
      <c r="L562" s="60">
        <v>33171</v>
      </c>
      <c r="M562" s="86">
        <v>17626.240000000002</v>
      </c>
      <c r="N562" s="14" t="s">
        <v>16</v>
      </c>
      <c r="O562" s="14" t="s">
        <v>12</v>
      </c>
      <c r="P562" s="14" t="s">
        <v>13</v>
      </c>
      <c r="Q562" s="14">
        <v>33</v>
      </c>
    </row>
    <row r="563" spans="1:17" x14ac:dyDescent="0.35">
      <c r="A563" s="14" t="s">
        <v>1809</v>
      </c>
      <c r="B563" s="39" t="s">
        <v>7586</v>
      </c>
      <c r="C563" s="14">
        <v>49.09</v>
      </c>
      <c r="D563" s="14">
        <v>8.3800000000000008</v>
      </c>
      <c r="E563" s="14" t="s">
        <v>2383</v>
      </c>
      <c r="F563" s="14" t="s">
        <v>2380</v>
      </c>
      <c r="G563" s="14" t="s">
        <v>2380</v>
      </c>
      <c r="H563" s="14">
        <v>2</v>
      </c>
      <c r="I563" s="14" t="s">
        <v>2380</v>
      </c>
      <c r="J563" s="14" t="s">
        <v>8391</v>
      </c>
      <c r="K563" s="14" t="s">
        <v>8397</v>
      </c>
      <c r="L563" s="60">
        <v>25775</v>
      </c>
      <c r="M563" s="86">
        <v>17584.72</v>
      </c>
      <c r="N563" s="14" t="s">
        <v>16</v>
      </c>
      <c r="O563" s="14" t="s">
        <v>12</v>
      </c>
      <c r="P563" s="14" t="s">
        <v>23</v>
      </c>
      <c r="Q563" s="14">
        <v>53</v>
      </c>
    </row>
    <row r="564" spans="1:17" x14ac:dyDescent="0.35">
      <c r="A564" s="14" t="s">
        <v>1808</v>
      </c>
      <c r="B564" s="39" t="s">
        <v>7587</v>
      </c>
      <c r="C564" s="14">
        <v>28.024999999999999</v>
      </c>
      <c r="D564" s="14">
        <v>7.03</v>
      </c>
      <c r="E564" s="14" t="s">
        <v>2380</v>
      </c>
      <c r="F564" s="14" t="s">
        <v>2380</v>
      </c>
      <c r="G564" s="14" t="s">
        <v>2380</v>
      </c>
      <c r="H564" s="14">
        <v>0</v>
      </c>
      <c r="I564" s="14" t="s">
        <v>2383</v>
      </c>
      <c r="J564" s="14" t="s">
        <v>8392</v>
      </c>
      <c r="K564" s="14" t="s">
        <v>8399</v>
      </c>
      <c r="L564" s="60">
        <v>37493</v>
      </c>
      <c r="M564" s="86">
        <v>17560.38</v>
      </c>
      <c r="N564" s="14" t="s">
        <v>16</v>
      </c>
      <c r="O564" s="14" t="s">
        <v>16</v>
      </c>
      <c r="P564" s="14" t="s">
        <v>23</v>
      </c>
      <c r="Q564" s="14">
        <v>21</v>
      </c>
    </row>
    <row r="565" spans="1:17" x14ac:dyDescent="0.35">
      <c r="A565" s="14" t="s">
        <v>1807</v>
      </c>
      <c r="B565" s="39" t="s">
        <v>7588</v>
      </c>
      <c r="C565" s="14">
        <v>43.32</v>
      </c>
      <c r="D565" s="14">
        <v>8.75</v>
      </c>
      <c r="E565" s="14" t="s">
        <v>2383</v>
      </c>
      <c r="F565" s="14" t="s">
        <v>2380</v>
      </c>
      <c r="G565" s="14" t="s">
        <v>2383</v>
      </c>
      <c r="H565" s="14">
        <v>1</v>
      </c>
      <c r="I565" s="14" t="s">
        <v>2380</v>
      </c>
      <c r="J565" s="14" t="s">
        <v>8391</v>
      </c>
      <c r="K565" s="14" t="s">
        <v>8399</v>
      </c>
      <c r="L565" s="60">
        <v>23331</v>
      </c>
      <c r="M565" s="86">
        <v>17556.88</v>
      </c>
      <c r="N565" s="14" t="s">
        <v>16</v>
      </c>
      <c r="O565" s="14" t="s">
        <v>11</v>
      </c>
      <c r="P565" s="14" t="s">
        <v>23</v>
      </c>
      <c r="Q565" s="14">
        <v>60</v>
      </c>
    </row>
    <row r="566" spans="1:17" x14ac:dyDescent="0.35">
      <c r="A566" s="14" t="s">
        <v>1806</v>
      </c>
      <c r="B566" s="39" t="s">
        <v>4857</v>
      </c>
      <c r="C566" s="14">
        <v>45.92</v>
      </c>
      <c r="D566" s="14">
        <v>9.51</v>
      </c>
      <c r="E566" s="14" t="s">
        <v>2380</v>
      </c>
      <c r="F566" s="14" t="s">
        <v>2380</v>
      </c>
      <c r="G566" s="14" t="s">
        <v>2380</v>
      </c>
      <c r="H566" s="14">
        <v>0</v>
      </c>
      <c r="I566" s="14" t="s">
        <v>2380</v>
      </c>
      <c r="J566" s="14" t="s">
        <v>8391</v>
      </c>
      <c r="K566" s="14" t="s">
        <v>8397</v>
      </c>
      <c r="L566" s="60">
        <v>25031</v>
      </c>
      <c r="M566" s="86">
        <v>17507.47</v>
      </c>
      <c r="N566" s="14" t="s">
        <v>16</v>
      </c>
      <c r="O566" s="14" t="s">
        <v>16</v>
      </c>
      <c r="P566" s="14" t="s">
        <v>535</v>
      </c>
      <c r="Q566" s="14">
        <v>55</v>
      </c>
    </row>
    <row r="567" spans="1:17" x14ac:dyDescent="0.35">
      <c r="A567" s="14" t="s">
        <v>1805</v>
      </c>
      <c r="B567" s="39" t="s">
        <v>7589</v>
      </c>
      <c r="C567" s="14">
        <v>44.03</v>
      </c>
      <c r="D567" s="14">
        <v>9.36</v>
      </c>
      <c r="E567" s="14" t="s">
        <v>2380</v>
      </c>
      <c r="F567" s="14" t="s">
        <v>2380</v>
      </c>
      <c r="G567" s="14" t="s">
        <v>2380</v>
      </c>
      <c r="H567" s="14">
        <v>0</v>
      </c>
      <c r="I567" s="14" t="s">
        <v>2380</v>
      </c>
      <c r="J567" s="14" t="s">
        <v>8391</v>
      </c>
      <c r="K567" s="14" t="s">
        <v>8397</v>
      </c>
      <c r="L567" s="60">
        <v>23909</v>
      </c>
      <c r="M567" s="86">
        <v>17505.650000000001</v>
      </c>
      <c r="N567" s="14" t="s">
        <v>16</v>
      </c>
      <c r="O567" s="14" t="s">
        <v>11</v>
      </c>
      <c r="P567" s="14" t="s">
        <v>249</v>
      </c>
      <c r="Q567" s="14">
        <v>58</v>
      </c>
    </row>
    <row r="568" spans="1:17" x14ac:dyDescent="0.35">
      <c r="A568" s="14" t="s">
        <v>1804</v>
      </c>
      <c r="B568" s="39" t="s">
        <v>5458</v>
      </c>
      <c r="C568" s="14">
        <v>24.6</v>
      </c>
      <c r="D568" s="14">
        <v>4.8099999999999996</v>
      </c>
      <c r="E568" s="14" t="s">
        <v>2380</v>
      </c>
      <c r="F568" s="14" t="s">
        <v>2380</v>
      </c>
      <c r="G568" s="14" t="s">
        <v>2380</v>
      </c>
      <c r="H568" s="14">
        <v>0</v>
      </c>
      <c r="I568" s="14" t="s">
        <v>2383</v>
      </c>
      <c r="J568" s="14" t="s">
        <v>8393</v>
      </c>
      <c r="K568" s="14" t="s">
        <v>8398</v>
      </c>
      <c r="L568" s="60">
        <v>33236</v>
      </c>
      <c r="M568" s="86">
        <v>17496.310000000001</v>
      </c>
      <c r="N568" s="14" t="s">
        <v>16</v>
      </c>
      <c r="O568" s="14" t="s">
        <v>11</v>
      </c>
      <c r="P568" s="14" t="s">
        <v>42</v>
      </c>
      <c r="Q568" s="14">
        <v>32</v>
      </c>
    </row>
    <row r="569" spans="1:17" x14ac:dyDescent="0.35">
      <c r="A569" s="14" t="s">
        <v>1803</v>
      </c>
      <c r="B569" s="39" t="s">
        <v>7590</v>
      </c>
      <c r="C569" s="14">
        <v>49.15</v>
      </c>
      <c r="D569" s="14">
        <v>8.08</v>
      </c>
      <c r="E569" s="14" t="s">
        <v>2380</v>
      </c>
      <c r="F569" s="14" t="s">
        <v>2380</v>
      </c>
      <c r="G569" s="14" t="s">
        <v>2380</v>
      </c>
      <c r="H569" s="14">
        <v>0</v>
      </c>
      <c r="I569" s="14" t="s">
        <v>2380</v>
      </c>
      <c r="J569" s="14" t="s">
        <v>8391</v>
      </c>
      <c r="K569" s="14" t="s">
        <v>8397</v>
      </c>
      <c r="L569" s="60">
        <v>26092</v>
      </c>
      <c r="M569" s="86">
        <v>17479.53</v>
      </c>
      <c r="N569" s="14" t="s">
        <v>16</v>
      </c>
      <c r="O569" s="14" t="s">
        <v>16</v>
      </c>
      <c r="P569" s="14" t="s">
        <v>23</v>
      </c>
      <c r="Q569" s="14">
        <v>52</v>
      </c>
    </row>
    <row r="570" spans="1:17" x14ac:dyDescent="0.35">
      <c r="A570" s="14" t="s">
        <v>1802</v>
      </c>
      <c r="B570" s="39" t="s">
        <v>7591</v>
      </c>
      <c r="C570" s="14">
        <v>28.31</v>
      </c>
      <c r="D570" s="14">
        <v>6.29</v>
      </c>
      <c r="E570" s="14" t="s">
        <v>2380</v>
      </c>
      <c r="F570" s="14" t="s">
        <v>2380</v>
      </c>
      <c r="G570" s="14" t="s">
        <v>2383</v>
      </c>
      <c r="H570" s="14">
        <v>1</v>
      </c>
      <c r="I570" s="14" t="s">
        <v>2383</v>
      </c>
      <c r="J570" s="14" t="s">
        <v>8392</v>
      </c>
      <c r="K570" s="14" t="s">
        <v>8399</v>
      </c>
      <c r="L570" s="60">
        <v>37927</v>
      </c>
      <c r="M570" s="86">
        <v>17468.98</v>
      </c>
      <c r="N570" s="14" t="s">
        <v>11</v>
      </c>
      <c r="O570" s="14" t="s">
        <v>16</v>
      </c>
      <c r="P570" s="14" t="s">
        <v>23</v>
      </c>
      <c r="Q570" s="14">
        <v>20</v>
      </c>
    </row>
    <row r="571" spans="1:17" x14ac:dyDescent="0.35">
      <c r="A571" s="14" t="s">
        <v>1801</v>
      </c>
      <c r="B571" s="39" t="s">
        <v>7592</v>
      </c>
      <c r="C571" s="14">
        <v>22.99</v>
      </c>
      <c r="D571" s="14">
        <v>6.29</v>
      </c>
      <c r="E571" s="14" t="s">
        <v>2380</v>
      </c>
      <c r="F571" s="14" t="s">
        <v>2380</v>
      </c>
      <c r="G571" s="14" t="s">
        <v>2380</v>
      </c>
      <c r="H571" s="14">
        <v>1</v>
      </c>
      <c r="I571" s="14" t="s">
        <v>2383</v>
      </c>
      <c r="J571" s="14" t="s">
        <v>8393</v>
      </c>
      <c r="K571" s="14" t="s">
        <v>8398</v>
      </c>
      <c r="L571" s="60">
        <v>33895</v>
      </c>
      <c r="M571" s="86">
        <v>17361.77</v>
      </c>
      <c r="N571" s="14" t="s">
        <v>11</v>
      </c>
      <c r="O571" s="14" t="s">
        <v>16</v>
      </c>
      <c r="P571" s="14" t="s">
        <v>23</v>
      </c>
      <c r="Q571" s="14">
        <v>31</v>
      </c>
    </row>
    <row r="572" spans="1:17" x14ac:dyDescent="0.35">
      <c r="A572" s="14" t="s">
        <v>1800</v>
      </c>
      <c r="B572" s="39" t="s">
        <v>7593</v>
      </c>
      <c r="C572" s="14">
        <v>29.07</v>
      </c>
      <c r="D572" s="14">
        <v>5.12</v>
      </c>
      <c r="E572" s="14" t="s">
        <v>2380</v>
      </c>
      <c r="F572" s="14" t="s">
        <v>2380</v>
      </c>
      <c r="G572" s="14" t="s">
        <v>2383</v>
      </c>
      <c r="H572" s="14">
        <v>1</v>
      </c>
      <c r="I572" s="14" t="s">
        <v>2383</v>
      </c>
      <c r="J572" s="14" t="s">
        <v>8392</v>
      </c>
      <c r="K572" s="14" t="s">
        <v>8399</v>
      </c>
      <c r="L572" s="60">
        <v>37926</v>
      </c>
      <c r="M572" s="86">
        <v>17352.68</v>
      </c>
      <c r="N572" s="14" t="s">
        <v>11</v>
      </c>
      <c r="O572" s="14" t="s">
        <v>12</v>
      </c>
      <c r="P572" s="14" t="s">
        <v>23</v>
      </c>
      <c r="Q572" s="14">
        <v>20</v>
      </c>
    </row>
    <row r="573" spans="1:17" x14ac:dyDescent="0.35">
      <c r="A573" s="14" t="s">
        <v>1799</v>
      </c>
      <c r="B573" s="39" t="s">
        <v>5079</v>
      </c>
      <c r="C573" s="14">
        <v>42.02</v>
      </c>
      <c r="D573" s="14">
        <v>9.9499999999999993</v>
      </c>
      <c r="E573" s="14" t="s">
        <v>2383</v>
      </c>
      <c r="F573" s="14" t="s">
        <v>2380</v>
      </c>
      <c r="G573" s="14" t="s">
        <v>2383</v>
      </c>
      <c r="H573" s="14">
        <v>1</v>
      </c>
      <c r="I573" s="14" t="s">
        <v>2380</v>
      </c>
      <c r="J573" s="14" t="s">
        <v>8391</v>
      </c>
      <c r="K573" s="14" t="s">
        <v>8399</v>
      </c>
      <c r="L573" s="60">
        <v>23204</v>
      </c>
      <c r="M573" s="86">
        <v>17337.580000000002</v>
      </c>
      <c r="N573" s="14" t="s">
        <v>11</v>
      </c>
      <c r="O573" s="14" t="s">
        <v>12</v>
      </c>
      <c r="P573" s="14" t="s">
        <v>249</v>
      </c>
      <c r="Q573" s="14">
        <v>60</v>
      </c>
    </row>
    <row r="574" spans="1:17" x14ac:dyDescent="0.35">
      <c r="A574" s="14" t="s">
        <v>1798</v>
      </c>
      <c r="B574" s="39" t="s">
        <v>8288</v>
      </c>
      <c r="C574" s="14">
        <v>49.07</v>
      </c>
      <c r="D574" s="14">
        <v>9.08</v>
      </c>
      <c r="E574" s="14" t="s">
        <v>2383</v>
      </c>
      <c r="F574" s="14" t="s">
        <v>2380</v>
      </c>
      <c r="G574" s="14" t="s">
        <v>2380</v>
      </c>
      <c r="H574" s="14">
        <v>1</v>
      </c>
      <c r="I574" s="14" t="s">
        <v>2380</v>
      </c>
      <c r="J574" s="14" t="s">
        <v>8391</v>
      </c>
      <c r="K574" s="14" t="s">
        <v>8397</v>
      </c>
      <c r="L574" s="60">
        <v>27631</v>
      </c>
      <c r="M574" s="86">
        <v>17253.43</v>
      </c>
      <c r="N574" s="14" t="s">
        <v>11</v>
      </c>
      <c r="O574" s="14" t="s">
        <v>12</v>
      </c>
      <c r="P574" s="14" t="s">
        <v>535</v>
      </c>
      <c r="Q574" s="14">
        <v>48</v>
      </c>
    </row>
    <row r="575" spans="1:17" x14ac:dyDescent="0.35">
      <c r="A575" s="14" t="s">
        <v>1797</v>
      </c>
      <c r="B575" s="39" t="s">
        <v>7594</v>
      </c>
      <c r="C575" s="14">
        <v>19.8</v>
      </c>
      <c r="D575" s="14">
        <v>4.82</v>
      </c>
      <c r="E575" s="14" t="s">
        <v>2380</v>
      </c>
      <c r="F575" s="14" t="s">
        <v>2380</v>
      </c>
      <c r="G575" s="14" t="s">
        <v>2380</v>
      </c>
      <c r="H575" s="14">
        <v>0</v>
      </c>
      <c r="I575" s="14" t="s">
        <v>2383</v>
      </c>
      <c r="J575" s="14" t="s">
        <v>8393</v>
      </c>
      <c r="K575" s="14" t="s">
        <v>8398</v>
      </c>
      <c r="L575" s="60">
        <v>30246</v>
      </c>
      <c r="M575" s="86">
        <v>17179.52</v>
      </c>
      <c r="N575" s="14" t="s">
        <v>11</v>
      </c>
      <c r="O575" s="14" t="s">
        <v>16</v>
      </c>
      <c r="P575" s="14" t="s">
        <v>13</v>
      </c>
      <c r="Q575" s="14">
        <v>41</v>
      </c>
    </row>
    <row r="576" spans="1:17" x14ac:dyDescent="0.35">
      <c r="A576" s="14" t="s">
        <v>1796</v>
      </c>
      <c r="B576" s="39" t="s">
        <v>5561</v>
      </c>
      <c r="C576" s="14">
        <v>27.36</v>
      </c>
      <c r="D576" s="14">
        <v>4.6500000000000004</v>
      </c>
      <c r="E576" s="14" t="s">
        <v>2380</v>
      </c>
      <c r="F576" s="14" t="s">
        <v>2382</v>
      </c>
      <c r="G576" s="14" t="s">
        <v>2380</v>
      </c>
      <c r="H576" s="14">
        <v>1</v>
      </c>
      <c r="I576" s="14" t="s">
        <v>2383</v>
      </c>
      <c r="J576" s="14" t="s">
        <v>8392</v>
      </c>
      <c r="K576" s="14" t="s">
        <v>8399</v>
      </c>
      <c r="L576" s="60">
        <v>38217</v>
      </c>
      <c r="M576" s="86">
        <v>17178.68</v>
      </c>
      <c r="N576" s="14" t="s">
        <v>11</v>
      </c>
      <c r="O576" s="14" t="s">
        <v>11</v>
      </c>
      <c r="P576" s="14" t="s">
        <v>166</v>
      </c>
      <c r="Q576" s="14">
        <v>19</v>
      </c>
    </row>
    <row r="577" spans="1:17" x14ac:dyDescent="0.35">
      <c r="A577" s="14" t="s">
        <v>1795</v>
      </c>
      <c r="B577" s="39" t="s">
        <v>7595</v>
      </c>
      <c r="C577" s="14">
        <v>42.95</v>
      </c>
      <c r="D577" s="14">
        <v>5.16</v>
      </c>
      <c r="E577" s="14" t="s">
        <v>2383</v>
      </c>
      <c r="F577" s="14" t="s">
        <v>2380</v>
      </c>
      <c r="G577" s="14" t="s">
        <v>2380</v>
      </c>
      <c r="H577" s="14">
        <v>1</v>
      </c>
      <c r="I577" s="14" t="s">
        <v>2380</v>
      </c>
      <c r="J577" s="14" t="s">
        <v>8391</v>
      </c>
      <c r="K577" s="14" t="s">
        <v>8399</v>
      </c>
      <c r="L577" s="60">
        <v>23535</v>
      </c>
      <c r="M577" s="86">
        <v>17174.52</v>
      </c>
      <c r="N577" s="14" t="s">
        <v>11</v>
      </c>
      <c r="O577" s="14" t="s">
        <v>11</v>
      </c>
      <c r="P577" s="14" t="s">
        <v>23</v>
      </c>
      <c r="Q577" s="14">
        <v>59</v>
      </c>
    </row>
    <row r="578" spans="1:17" x14ac:dyDescent="0.35">
      <c r="A578" s="14" t="s">
        <v>1794</v>
      </c>
      <c r="B578" s="39" t="s">
        <v>4955</v>
      </c>
      <c r="C578" s="14">
        <v>42.66</v>
      </c>
      <c r="D578" s="14">
        <v>10.44</v>
      </c>
      <c r="E578" s="14" t="s">
        <v>2380</v>
      </c>
      <c r="F578" s="14" t="s">
        <v>2380</v>
      </c>
      <c r="G578" s="14" t="s">
        <v>2380</v>
      </c>
      <c r="H578" s="14">
        <v>0</v>
      </c>
      <c r="I578" s="14" t="s">
        <v>2380</v>
      </c>
      <c r="J578" s="14" t="s">
        <v>8391</v>
      </c>
      <c r="K578" s="14" t="s">
        <v>8397</v>
      </c>
      <c r="L578" s="60">
        <v>24001</v>
      </c>
      <c r="M578" s="86">
        <v>17172.27</v>
      </c>
      <c r="N578" s="14" t="s">
        <v>11</v>
      </c>
      <c r="O578" s="14" t="s">
        <v>11</v>
      </c>
      <c r="P578" s="14" t="s">
        <v>535</v>
      </c>
      <c r="Q578" s="14">
        <v>58</v>
      </c>
    </row>
    <row r="579" spans="1:17" x14ac:dyDescent="0.35">
      <c r="A579" s="14" t="s">
        <v>1793</v>
      </c>
      <c r="B579" s="39" t="s">
        <v>5565</v>
      </c>
      <c r="C579" s="14">
        <v>33.630000000000003</v>
      </c>
      <c r="D579" s="14">
        <v>5.69</v>
      </c>
      <c r="E579" s="14" t="s">
        <v>2380</v>
      </c>
      <c r="F579" s="14" t="s">
        <v>2380</v>
      </c>
      <c r="G579" s="14" t="s">
        <v>2380</v>
      </c>
      <c r="H579" s="14">
        <v>1</v>
      </c>
      <c r="I579" s="14" t="s">
        <v>2380</v>
      </c>
      <c r="J579" s="14" t="s">
        <v>8391</v>
      </c>
      <c r="K579" s="14" t="s">
        <v>8399</v>
      </c>
      <c r="L579" s="60">
        <v>35949</v>
      </c>
      <c r="M579" s="86">
        <v>17128.43</v>
      </c>
      <c r="N579" s="14" t="s">
        <v>11</v>
      </c>
      <c r="O579" s="14" t="s">
        <v>12</v>
      </c>
      <c r="P579" s="14" t="s">
        <v>168</v>
      </c>
      <c r="Q579" s="14">
        <v>25</v>
      </c>
    </row>
    <row r="580" spans="1:17" x14ac:dyDescent="0.35">
      <c r="A580" s="14" t="s">
        <v>1792</v>
      </c>
      <c r="B580" s="39" t="s">
        <v>7596</v>
      </c>
      <c r="C580" s="14">
        <v>26.84</v>
      </c>
      <c r="D580" s="14">
        <v>6.5</v>
      </c>
      <c r="E580" s="14" t="s">
        <v>2380</v>
      </c>
      <c r="F580" s="14" t="s">
        <v>2380</v>
      </c>
      <c r="G580" s="14" t="s">
        <v>2380</v>
      </c>
      <c r="H580" s="14">
        <v>0</v>
      </c>
      <c r="I580" s="14" t="s">
        <v>2383</v>
      </c>
      <c r="J580" s="14" t="s">
        <v>8392</v>
      </c>
      <c r="K580" s="14" t="s">
        <v>8399</v>
      </c>
      <c r="L580" s="60">
        <v>37435</v>
      </c>
      <c r="M580" s="86">
        <v>17085.27</v>
      </c>
      <c r="N580" s="14" t="s">
        <v>11</v>
      </c>
      <c r="O580" s="14" t="s">
        <v>12</v>
      </c>
      <c r="P580" s="14" t="s">
        <v>13</v>
      </c>
      <c r="Q580" s="14">
        <v>21</v>
      </c>
    </row>
    <row r="581" spans="1:17" x14ac:dyDescent="0.35">
      <c r="A581" s="14" t="s">
        <v>1791</v>
      </c>
      <c r="B581" s="39" t="s">
        <v>7597</v>
      </c>
      <c r="C581" s="14">
        <v>28.3</v>
      </c>
      <c r="D581" s="14">
        <v>5.73</v>
      </c>
      <c r="E581" s="14" t="s">
        <v>2380</v>
      </c>
      <c r="F581" s="14" t="s">
        <v>2380</v>
      </c>
      <c r="G581" s="14" t="s">
        <v>2383</v>
      </c>
      <c r="H581" s="14">
        <v>1</v>
      </c>
      <c r="I581" s="14" t="s">
        <v>2383</v>
      </c>
      <c r="J581" s="14" t="s">
        <v>8392</v>
      </c>
      <c r="K581" s="14" t="s">
        <v>8398</v>
      </c>
      <c r="L581" s="60">
        <v>37981</v>
      </c>
      <c r="M581" s="86">
        <v>17081.080000000002</v>
      </c>
      <c r="N581" s="14" t="s">
        <v>11</v>
      </c>
      <c r="O581" s="14" t="s">
        <v>11</v>
      </c>
      <c r="P581" s="14" t="s">
        <v>42</v>
      </c>
      <c r="Q581" s="14">
        <v>19</v>
      </c>
    </row>
    <row r="582" spans="1:17" x14ac:dyDescent="0.35">
      <c r="A582" s="14" t="s">
        <v>1790</v>
      </c>
      <c r="B582" s="39" t="s">
        <v>5570</v>
      </c>
      <c r="C582" s="14">
        <v>27.06</v>
      </c>
      <c r="D582" s="14">
        <v>5.74</v>
      </c>
      <c r="E582" s="14" t="s">
        <v>2383</v>
      </c>
      <c r="F582" s="14" t="s">
        <v>2380</v>
      </c>
      <c r="G582" s="14" t="s">
        <v>2380</v>
      </c>
      <c r="H582" s="14">
        <v>0</v>
      </c>
      <c r="I582" s="14" t="s">
        <v>2383</v>
      </c>
      <c r="J582" s="14" t="s">
        <v>8392</v>
      </c>
      <c r="K582" s="14" t="s">
        <v>8398</v>
      </c>
      <c r="L582" s="60">
        <v>35226</v>
      </c>
      <c r="M582" s="86">
        <v>17043.34</v>
      </c>
      <c r="N582" s="14" t="s">
        <v>11</v>
      </c>
      <c r="O582" s="14" t="s">
        <v>12</v>
      </c>
      <c r="P582" s="14" t="s">
        <v>13</v>
      </c>
      <c r="Q582" s="14">
        <v>27</v>
      </c>
    </row>
    <row r="583" spans="1:17" x14ac:dyDescent="0.35">
      <c r="A583" s="14" t="s">
        <v>1789</v>
      </c>
      <c r="B583" s="39" t="s">
        <v>4755</v>
      </c>
      <c r="C583" s="14">
        <v>47.13</v>
      </c>
      <c r="D583" s="14">
        <v>8.6999999999999993</v>
      </c>
      <c r="E583" s="14" t="s">
        <v>2380</v>
      </c>
      <c r="F583" s="14" t="s">
        <v>2380</v>
      </c>
      <c r="G583" s="14" t="s">
        <v>2380</v>
      </c>
      <c r="H583" s="14">
        <v>0</v>
      </c>
      <c r="I583" s="14" t="s">
        <v>2380</v>
      </c>
      <c r="J583" s="14" t="s">
        <v>8391</v>
      </c>
      <c r="K583" s="14" t="s">
        <v>8399</v>
      </c>
      <c r="L583" s="60">
        <v>26167</v>
      </c>
      <c r="M583" s="86">
        <v>17016.009999999998</v>
      </c>
      <c r="N583" s="14" t="s">
        <v>11</v>
      </c>
      <c r="O583" s="14" t="s">
        <v>11</v>
      </c>
      <c r="P583" s="14" t="s">
        <v>249</v>
      </c>
      <c r="Q583" s="14">
        <v>52</v>
      </c>
    </row>
    <row r="584" spans="1:17" x14ac:dyDescent="0.35">
      <c r="A584" s="14" t="s">
        <v>1788</v>
      </c>
      <c r="B584" s="39" t="s">
        <v>7598</v>
      </c>
      <c r="C584" s="14">
        <v>51.72</v>
      </c>
      <c r="D584" s="14">
        <v>5.09</v>
      </c>
      <c r="E584" s="14" t="s">
        <v>2380</v>
      </c>
      <c r="F584" s="14" t="s">
        <v>2380</v>
      </c>
      <c r="G584" s="14" t="s">
        <v>2380</v>
      </c>
      <c r="H584" s="14">
        <v>0</v>
      </c>
      <c r="I584" s="14" t="s">
        <v>2380</v>
      </c>
      <c r="J584" s="14" t="s">
        <v>8391</v>
      </c>
      <c r="K584" s="14" t="s">
        <v>8399</v>
      </c>
      <c r="L584" s="60">
        <v>29418</v>
      </c>
      <c r="M584" s="86">
        <v>16990.55</v>
      </c>
      <c r="N584" s="14" t="s">
        <v>11</v>
      </c>
      <c r="O584" s="14" t="s">
        <v>12</v>
      </c>
      <c r="P584" s="14" t="s">
        <v>23</v>
      </c>
      <c r="Q584" s="14">
        <v>43</v>
      </c>
    </row>
    <row r="585" spans="1:17" x14ac:dyDescent="0.35">
      <c r="A585" s="14" t="s">
        <v>1787</v>
      </c>
      <c r="B585" s="39" t="s">
        <v>5073</v>
      </c>
      <c r="C585" s="14">
        <v>48.59</v>
      </c>
      <c r="D585" s="14">
        <v>5.57</v>
      </c>
      <c r="E585" s="14" t="s">
        <v>2380</v>
      </c>
      <c r="F585" s="14" t="s">
        <v>2380</v>
      </c>
      <c r="G585" s="14" t="s">
        <v>2380</v>
      </c>
      <c r="H585" s="14">
        <v>0</v>
      </c>
      <c r="I585" s="14" t="s">
        <v>2380</v>
      </c>
      <c r="J585" s="14" t="s">
        <v>8391</v>
      </c>
      <c r="K585" s="14" t="s">
        <v>8399</v>
      </c>
      <c r="L585" s="60">
        <v>28362</v>
      </c>
      <c r="M585" s="86">
        <v>16921.09</v>
      </c>
      <c r="N585" s="14" t="s">
        <v>11</v>
      </c>
      <c r="O585" s="14" t="s">
        <v>12</v>
      </c>
      <c r="P585" s="14" t="s">
        <v>249</v>
      </c>
      <c r="Q585" s="14">
        <v>46</v>
      </c>
    </row>
    <row r="586" spans="1:17" x14ac:dyDescent="0.35">
      <c r="A586" s="14" t="s">
        <v>1786</v>
      </c>
      <c r="B586" s="39" t="s">
        <v>7599</v>
      </c>
      <c r="C586" s="14">
        <v>45.18</v>
      </c>
      <c r="D586" s="14">
        <v>10.87</v>
      </c>
      <c r="E586" s="14" t="s">
        <v>2380</v>
      </c>
      <c r="F586" s="14" t="s">
        <v>2380</v>
      </c>
      <c r="G586" s="14" t="s">
        <v>2380</v>
      </c>
      <c r="H586" s="14">
        <v>0</v>
      </c>
      <c r="I586" s="14" t="s">
        <v>2380</v>
      </c>
      <c r="J586" s="14" t="s">
        <v>8391</v>
      </c>
      <c r="K586" s="14" t="s">
        <v>8399</v>
      </c>
      <c r="L586" s="60">
        <v>25132</v>
      </c>
      <c r="M586" s="86">
        <v>16903.5</v>
      </c>
      <c r="N586" s="14" t="s">
        <v>11</v>
      </c>
      <c r="O586" s="14" t="s">
        <v>12</v>
      </c>
      <c r="P586" s="14" t="s">
        <v>23</v>
      </c>
      <c r="Q586" s="14">
        <v>55</v>
      </c>
    </row>
    <row r="587" spans="1:17" x14ac:dyDescent="0.35">
      <c r="A587" s="14" t="s">
        <v>1785</v>
      </c>
      <c r="B587" s="39" t="s">
        <v>5303</v>
      </c>
      <c r="C587" s="14">
        <v>27.9</v>
      </c>
      <c r="D587" s="14">
        <v>6.02</v>
      </c>
      <c r="E587" s="14" t="s">
        <v>2380</v>
      </c>
      <c r="F587" s="14" t="s">
        <v>2380</v>
      </c>
      <c r="G587" s="14" t="s">
        <v>2383</v>
      </c>
      <c r="H587" s="14">
        <v>1</v>
      </c>
      <c r="I587" s="14" t="s">
        <v>2383</v>
      </c>
      <c r="J587" s="14" t="s">
        <v>8392</v>
      </c>
      <c r="K587" s="14" t="s">
        <v>8398</v>
      </c>
      <c r="L587" s="60">
        <v>37874</v>
      </c>
      <c r="M587" s="86">
        <v>16884.919999999998</v>
      </c>
      <c r="N587" s="14" t="s">
        <v>11</v>
      </c>
      <c r="O587" s="14" t="s">
        <v>11</v>
      </c>
      <c r="P587" s="14" t="s">
        <v>42</v>
      </c>
      <c r="Q587" s="14">
        <v>20</v>
      </c>
    </row>
    <row r="588" spans="1:17" x14ac:dyDescent="0.35">
      <c r="A588" s="14" t="s">
        <v>1784</v>
      </c>
      <c r="B588" s="39" t="s">
        <v>7600</v>
      </c>
      <c r="C588" s="14">
        <v>51.33</v>
      </c>
      <c r="D588" s="14">
        <v>7</v>
      </c>
      <c r="E588" s="14" t="s">
        <v>2380</v>
      </c>
      <c r="F588" s="14" t="s">
        <v>2380</v>
      </c>
      <c r="G588" s="14" t="s">
        <v>2380</v>
      </c>
      <c r="H588" s="14">
        <v>0</v>
      </c>
      <c r="I588" s="14" t="s">
        <v>2380</v>
      </c>
      <c r="J588" s="14" t="s">
        <v>8391</v>
      </c>
      <c r="K588" s="14" t="s">
        <v>8397</v>
      </c>
      <c r="L588" s="60">
        <v>27249</v>
      </c>
      <c r="M588" s="86">
        <v>16841.32</v>
      </c>
      <c r="N588" s="14" t="s">
        <v>11</v>
      </c>
      <c r="O588" s="14" t="s">
        <v>12</v>
      </c>
      <c r="P588" s="14" t="s">
        <v>42</v>
      </c>
      <c r="Q588" s="14">
        <v>49</v>
      </c>
    </row>
    <row r="589" spans="1:17" x14ac:dyDescent="0.35">
      <c r="A589" s="14" t="s">
        <v>1783</v>
      </c>
      <c r="B589" s="39" t="s">
        <v>7601</v>
      </c>
      <c r="C589" s="14">
        <v>30.59</v>
      </c>
      <c r="D589" s="14">
        <v>5.56</v>
      </c>
      <c r="E589" s="14" t="s">
        <v>2383</v>
      </c>
      <c r="F589" s="14" t="s">
        <v>2380</v>
      </c>
      <c r="G589" s="14" t="s">
        <v>2380</v>
      </c>
      <c r="H589" s="14">
        <v>1</v>
      </c>
      <c r="I589" s="14" t="s">
        <v>2380</v>
      </c>
      <c r="J589" s="14" t="s">
        <v>8391</v>
      </c>
      <c r="K589" s="14" t="s">
        <v>8398</v>
      </c>
      <c r="L589" s="60">
        <v>34991</v>
      </c>
      <c r="M589" s="86">
        <v>16796.41</v>
      </c>
      <c r="N589" s="14" t="s">
        <v>11</v>
      </c>
      <c r="O589" s="14" t="s">
        <v>12</v>
      </c>
      <c r="P589" s="14" t="s">
        <v>247</v>
      </c>
      <c r="Q589" s="14">
        <v>28</v>
      </c>
    </row>
    <row r="590" spans="1:17" x14ac:dyDescent="0.35">
      <c r="A590" s="14" t="s">
        <v>1782</v>
      </c>
      <c r="B590" s="39" t="s">
        <v>4874</v>
      </c>
      <c r="C590" s="14">
        <v>39.229999999999997</v>
      </c>
      <c r="D590" s="14">
        <v>8.4499999999999993</v>
      </c>
      <c r="E590" s="14" t="s">
        <v>2380</v>
      </c>
      <c r="F590" s="14" t="s">
        <v>2380</v>
      </c>
      <c r="G590" s="14" t="s">
        <v>2380</v>
      </c>
      <c r="H590" s="14">
        <v>0</v>
      </c>
      <c r="I590" s="14" t="s">
        <v>2380</v>
      </c>
      <c r="J590" s="14" t="s">
        <v>8391</v>
      </c>
      <c r="K590" s="14" t="s">
        <v>8399</v>
      </c>
      <c r="L590" s="60">
        <v>22856</v>
      </c>
      <c r="M590" s="86">
        <v>16779.400000000001</v>
      </c>
      <c r="N590" s="14" t="s">
        <v>11</v>
      </c>
      <c r="O590" s="14" t="s">
        <v>11</v>
      </c>
      <c r="P590" s="14" t="s">
        <v>535</v>
      </c>
      <c r="Q590" s="14">
        <v>61</v>
      </c>
    </row>
    <row r="591" spans="1:17" x14ac:dyDescent="0.35">
      <c r="A591" s="14" t="s">
        <v>1781</v>
      </c>
      <c r="B591" s="39" t="s">
        <v>5580</v>
      </c>
      <c r="C591" s="14">
        <v>19.094999999999999</v>
      </c>
      <c r="D591" s="14">
        <v>6.19</v>
      </c>
      <c r="E591" s="14" t="s">
        <v>2380</v>
      </c>
      <c r="F591" s="14" t="s">
        <v>2380</v>
      </c>
      <c r="G591" s="14" t="s">
        <v>2380</v>
      </c>
      <c r="H591" s="14">
        <v>0</v>
      </c>
      <c r="I591" s="14" t="s">
        <v>2383</v>
      </c>
      <c r="J591" s="14" t="s">
        <v>8393</v>
      </c>
      <c r="K591" s="14" t="s">
        <v>8399</v>
      </c>
      <c r="L591" s="60">
        <v>32774</v>
      </c>
      <c r="M591" s="86">
        <v>16776.3</v>
      </c>
      <c r="N591" s="14" t="s">
        <v>11</v>
      </c>
      <c r="O591" s="14" t="s">
        <v>11</v>
      </c>
      <c r="P591" s="14" t="s">
        <v>247</v>
      </c>
      <c r="Q591" s="14">
        <v>34</v>
      </c>
    </row>
    <row r="592" spans="1:17" x14ac:dyDescent="0.35">
      <c r="A592" s="14" t="s">
        <v>1780</v>
      </c>
      <c r="B592" s="39" t="s">
        <v>5162</v>
      </c>
      <c r="C592" s="14">
        <v>49.72</v>
      </c>
      <c r="D592" s="14">
        <v>7.71</v>
      </c>
      <c r="E592" s="14" t="s">
        <v>2380</v>
      </c>
      <c r="F592" s="14" t="s">
        <v>2380</v>
      </c>
      <c r="G592" s="14" t="s">
        <v>2380</v>
      </c>
      <c r="H592" s="14">
        <v>0</v>
      </c>
      <c r="I592" s="14" t="s">
        <v>2380</v>
      </c>
      <c r="J592" s="14" t="s">
        <v>8391</v>
      </c>
      <c r="K592" s="14" t="s">
        <v>8399</v>
      </c>
      <c r="L592" s="60">
        <v>27269</v>
      </c>
      <c r="M592" s="86">
        <v>16770.990000000002</v>
      </c>
      <c r="N592" s="14" t="s">
        <v>11</v>
      </c>
      <c r="O592" s="14" t="s">
        <v>16</v>
      </c>
      <c r="P592" s="14" t="s">
        <v>23</v>
      </c>
      <c r="Q592" s="14">
        <v>49</v>
      </c>
    </row>
    <row r="593" spans="1:17" x14ac:dyDescent="0.35">
      <c r="A593" s="14" t="s">
        <v>1779</v>
      </c>
      <c r="B593" s="39" t="s">
        <v>5582</v>
      </c>
      <c r="C593" s="14">
        <v>21.754999999999999</v>
      </c>
      <c r="D593" s="14">
        <v>4.63</v>
      </c>
      <c r="E593" s="14" t="s">
        <v>2380</v>
      </c>
      <c r="F593" s="14" t="s">
        <v>2380</v>
      </c>
      <c r="G593" s="14" t="s">
        <v>2383</v>
      </c>
      <c r="H593" s="14">
        <v>1</v>
      </c>
      <c r="I593" s="14" t="s">
        <v>2383</v>
      </c>
      <c r="J593" s="14" t="s">
        <v>8393</v>
      </c>
      <c r="K593" s="14" t="s">
        <v>8399</v>
      </c>
      <c r="L593" s="60">
        <v>34278</v>
      </c>
      <c r="M593" s="86">
        <v>16657.72</v>
      </c>
      <c r="N593" s="14" t="s">
        <v>11</v>
      </c>
      <c r="O593" s="14" t="s">
        <v>16</v>
      </c>
      <c r="P593" s="14" t="s">
        <v>247</v>
      </c>
      <c r="Q593" s="14">
        <v>30</v>
      </c>
    </row>
    <row r="594" spans="1:17" x14ac:dyDescent="0.35">
      <c r="A594" s="14" t="s">
        <v>1778</v>
      </c>
      <c r="B594" s="39" t="s">
        <v>7602</v>
      </c>
      <c r="C594" s="14">
        <v>48.39</v>
      </c>
      <c r="D594" s="14">
        <v>4.6100000000000003</v>
      </c>
      <c r="E594" s="14" t="s">
        <v>2380</v>
      </c>
      <c r="F594" s="14" t="s">
        <v>2380</v>
      </c>
      <c r="G594" s="14" t="s">
        <v>2380</v>
      </c>
      <c r="H594" s="14">
        <v>0</v>
      </c>
      <c r="I594" s="14" t="s">
        <v>2380</v>
      </c>
      <c r="J594" s="14" t="s">
        <v>8391</v>
      </c>
      <c r="K594" s="14" t="s">
        <v>8398</v>
      </c>
      <c r="L594" s="60">
        <v>28393</v>
      </c>
      <c r="M594" s="86">
        <v>16631.61</v>
      </c>
      <c r="N594" s="14" t="s">
        <v>11</v>
      </c>
      <c r="O594" s="14" t="s">
        <v>16</v>
      </c>
      <c r="P594" s="14" t="s">
        <v>23</v>
      </c>
      <c r="Q594" s="14">
        <v>46</v>
      </c>
    </row>
    <row r="595" spans="1:17" x14ac:dyDescent="0.35">
      <c r="A595" s="14" t="s">
        <v>1777</v>
      </c>
      <c r="B595" s="39" t="s">
        <v>8289</v>
      </c>
      <c r="C595" s="14">
        <v>47.15</v>
      </c>
      <c r="D595" s="14">
        <v>9.5299999999999994</v>
      </c>
      <c r="E595" s="14" t="s">
        <v>2383</v>
      </c>
      <c r="F595" s="14" t="s">
        <v>2380</v>
      </c>
      <c r="G595" s="14" t="s">
        <v>2380</v>
      </c>
      <c r="H595" s="14">
        <v>1</v>
      </c>
      <c r="I595" s="14" t="s">
        <v>2380</v>
      </c>
      <c r="J595" s="14" t="s">
        <v>8391</v>
      </c>
      <c r="K595" s="14" t="s">
        <v>8399</v>
      </c>
      <c r="L595" s="60">
        <v>27599</v>
      </c>
      <c r="M595" s="86">
        <v>16602.18</v>
      </c>
      <c r="N595" s="14" t="s">
        <v>11</v>
      </c>
      <c r="O595" s="14" t="s">
        <v>16</v>
      </c>
      <c r="P595" s="14" t="s">
        <v>535</v>
      </c>
      <c r="Q595" s="14">
        <v>48</v>
      </c>
    </row>
    <row r="596" spans="1:17" x14ac:dyDescent="0.35">
      <c r="A596" s="14" t="s">
        <v>1776</v>
      </c>
      <c r="B596" s="39" t="s">
        <v>7603</v>
      </c>
      <c r="C596" s="14">
        <v>47.59</v>
      </c>
      <c r="D596" s="14">
        <v>11.43</v>
      </c>
      <c r="E596" s="14" t="s">
        <v>2383</v>
      </c>
      <c r="F596" s="14" t="s">
        <v>2380</v>
      </c>
      <c r="G596" s="14" t="s">
        <v>2380</v>
      </c>
      <c r="H596" s="14">
        <v>2</v>
      </c>
      <c r="I596" s="14" t="s">
        <v>2380</v>
      </c>
      <c r="J596" s="14" t="s">
        <v>8391</v>
      </c>
      <c r="K596" s="14" t="s">
        <v>8399</v>
      </c>
      <c r="L596" s="60">
        <v>25759</v>
      </c>
      <c r="M596" s="86">
        <v>16600.16</v>
      </c>
      <c r="N596" s="14" t="s">
        <v>11</v>
      </c>
      <c r="O596" s="14" t="s">
        <v>11</v>
      </c>
      <c r="P596" s="14" t="s">
        <v>42</v>
      </c>
      <c r="Q596" s="14">
        <v>53</v>
      </c>
    </row>
    <row r="597" spans="1:17" x14ac:dyDescent="0.35">
      <c r="A597" s="14" t="s">
        <v>1775</v>
      </c>
      <c r="B597" s="39" t="s">
        <v>5587</v>
      </c>
      <c r="C597" s="14">
        <v>39.81</v>
      </c>
      <c r="D597" s="14">
        <v>7.65</v>
      </c>
      <c r="E597" s="14" t="s">
        <v>2383</v>
      </c>
      <c r="F597" s="14" t="s">
        <v>2380</v>
      </c>
      <c r="G597" s="14" t="s">
        <v>2383</v>
      </c>
      <c r="H597" s="14">
        <v>1</v>
      </c>
      <c r="I597" s="14" t="s">
        <v>2380</v>
      </c>
      <c r="J597" s="14" t="s">
        <v>8391</v>
      </c>
      <c r="K597" s="14" t="s">
        <v>8399</v>
      </c>
      <c r="L597" s="60">
        <v>23187</v>
      </c>
      <c r="M597" s="86">
        <v>16587.96</v>
      </c>
      <c r="N597" s="14" t="s">
        <v>11</v>
      </c>
      <c r="O597" s="14" t="s">
        <v>11</v>
      </c>
      <c r="P597" s="14" t="s">
        <v>249</v>
      </c>
      <c r="Q597" s="14">
        <v>60</v>
      </c>
    </row>
    <row r="598" spans="1:17" x14ac:dyDescent="0.35">
      <c r="A598" s="14" t="s">
        <v>1774</v>
      </c>
      <c r="B598" s="39" t="s">
        <v>7604</v>
      </c>
      <c r="C598" s="14">
        <v>31.02</v>
      </c>
      <c r="D598" s="14">
        <v>5.87</v>
      </c>
      <c r="E598" s="14" t="s">
        <v>2383</v>
      </c>
      <c r="F598" s="14" t="s">
        <v>2380</v>
      </c>
      <c r="G598" s="14" t="s">
        <v>2380</v>
      </c>
      <c r="H598" s="14">
        <v>0</v>
      </c>
      <c r="I598" s="14" t="s">
        <v>2380</v>
      </c>
      <c r="J598" s="14" t="s">
        <v>8391</v>
      </c>
      <c r="K598" s="14" t="s">
        <v>8398</v>
      </c>
      <c r="L598" s="60">
        <v>37067</v>
      </c>
      <c r="M598" s="86">
        <v>16586.5</v>
      </c>
      <c r="N598" s="14" t="s">
        <v>11</v>
      </c>
      <c r="O598" s="14" t="s">
        <v>16</v>
      </c>
      <c r="P598" s="14" t="s">
        <v>13</v>
      </c>
      <c r="Q598" s="14">
        <v>22</v>
      </c>
    </row>
    <row r="599" spans="1:17" x14ac:dyDescent="0.35">
      <c r="A599" s="14" t="s">
        <v>1773</v>
      </c>
      <c r="B599" s="39" t="s">
        <v>7605</v>
      </c>
      <c r="C599" s="14">
        <v>24.75</v>
      </c>
      <c r="D599" s="14">
        <v>4.3600000000000003</v>
      </c>
      <c r="E599" s="14" t="s">
        <v>2383</v>
      </c>
      <c r="F599" s="14" t="s">
        <v>2380</v>
      </c>
      <c r="G599" s="14" t="s">
        <v>2380</v>
      </c>
      <c r="H599" s="14">
        <v>1</v>
      </c>
      <c r="I599" s="14" t="s">
        <v>2383</v>
      </c>
      <c r="J599" s="14" t="s">
        <v>8393</v>
      </c>
      <c r="K599" s="14" t="s">
        <v>8399</v>
      </c>
      <c r="L599" s="60">
        <v>35056</v>
      </c>
      <c r="M599" s="86">
        <v>16577.78</v>
      </c>
      <c r="N599" s="14" t="s">
        <v>11</v>
      </c>
      <c r="O599" s="14" t="s">
        <v>16</v>
      </c>
      <c r="P599" s="14" t="s">
        <v>13</v>
      </c>
      <c r="Q599" s="14">
        <v>27</v>
      </c>
    </row>
    <row r="600" spans="1:17" x14ac:dyDescent="0.35">
      <c r="A600" s="14" t="s">
        <v>1772</v>
      </c>
      <c r="B600" s="39" t="s">
        <v>5591</v>
      </c>
      <c r="C600" s="14">
        <v>30.114999999999998</v>
      </c>
      <c r="D600" s="14">
        <v>10.119999999999999</v>
      </c>
      <c r="E600" s="14" t="s">
        <v>2380</v>
      </c>
      <c r="F600" s="14" t="s">
        <v>2380</v>
      </c>
      <c r="G600" s="14" t="s">
        <v>2380</v>
      </c>
      <c r="H600" s="14">
        <v>3</v>
      </c>
      <c r="I600" s="14" t="s">
        <v>2380</v>
      </c>
      <c r="J600" s="14" t="s">
        <v>8391</v>
      </c>
      <c r="K600" s="14" t="s">
        <v>8397</v>
      </c>
      <c r="L600" s="60">
        <v>21468</v>
      </c>
      <c r="M600" s="86">
        <v>16455.71</v>
      </c>
      <c r="N600" s="14" t="s">
        <v>11</v>
      </c>
      <c r="O600" s="14" t="s">
        <v>11</v>
      </c>
      <c r="P600" s="14" t="s">
        <v>23</v>
      </c>
      <c r="Q600" s="14">
        <v>65</v>
      </c>
    </row>
    <row r="601" spans="1:17" x14ac:dyDescent="0.35">
      <c r="A601" s="14" t="s">
        <v>1771</v>
      </c>
      <c r="B601" s="39" t="s">
        <v>7606</v>
      </c>
      <c r="C601" s="14">
        <v>26.03</v>
      </c>
      <c r="D601" s="14">
        <v>4.01</v>
      </c>
      <c r="E601" s="14" t="s">
        <v>2380</v>
      </c>
      <c r="F601" s="14" t="s">
        <v>2380</v>
      </c>
      <c r="G601" s="14" t="s">
        <v>2383</v>
      </c>
      <c r="H601" s="14">
        <v>1</v>
      </c>
      <c r="I601" s="14" t="s">
        <v>2383</v>
      </c>
      <c r="J601" s="14" t="s">
        <v>8392</v>
      </c>
      <c r="K601" s="14" t="s">
        <v>8399</v>
      </c>
      <c r="L601" s="60">
        <v>37975</v>
      </c>
      <c r="M601" s="86">
        <v>16450.89</v>
      </c>
      <c r="N601" s="14" t="s">
        <v>11</v>
      </c>
      <c r="O601" s="14" t="s">
        <v>16</v>
      </c>
      <c r="P601" s="14" t="s">
        <v>23</v>
      </c>
      <c r="Q601" s="14">
        <v>19</v>
      </c>
    </row>
    <row r="602" spans="1:17" x14ac:dyDescent="0.35">
      <c r="A602" s="14" t="s">
        <v>1770</v>
      </c>
      <c r="B602" s="39" t="s">
        <v>7607</v>
      </c>
      <c r="C602" s="14">
        <v>20.045000000000002</v>
      </c>
      <c r="D602" s="14">
        <v>4.7699999999999996</v>
      </c>
      <c r="E602" s="14" t="s">
        <v>2383</v>
      </c>
      <c r="F602" s="14" t="s">
        <v>2380</v>
      </c>
      <c r="G602" s="14" t="s">
        <v>2380</v>
      </c>
      <c r="H602" s="14">
        <v>1</v>
      </c>
      <c r="I602" s="14" t="s">
        <v>2383</v>
      </c>
      <c r="J602" s="14" t="s">
        <v>8393</v>
      </c>
      <c r="K602" s="14" t="s">
        <v>8398</v>
      </c>
      <c r="L602" s="60">
        <v>34970</v>
      </c>
      <c r="M602" s="86">
        <v>16420.490000000002</v>
      </c>
      <c r="N602" s="14" t="s">
        <v>11</v>
      </c>
      <c r="O602" s="14" t="s">
        <v>12</v>
      </c>
      <c r="P602" s="14" t="s">
        <v>23</v>
      </c>
      <c r="Q602" s="14">
        <v>28</v>
      </c>
    </row>
    <row r="603" spans="1:17" x14ac:dyDescent="0.35">
      <c r="A603" s="14" t="s">
        <v>1769</v>
      </c>
      <c r="B603" s="39" t="s">
        <v>5066</v>
      </c>
      <c r="C603" s="14">
        <v>40.24</v>
      </c>
      <c r="D603" s="14">
        <v>6.83</v>
      </c>
      <c r="E603" s="14" t="s">
        <v>2380</v>
      </c>
      <c r="F603" s="14" t="s">
        <v>2380</v>
      </c>
      <c r="G603" s="14" t="s">
        <v>2380</v>
      </c>
      <c r="H603" s="14">
        <v>0</v>
      </c>
      <c r="I603" s="14" t="s">
        <v>2380</v>
      </c>
      <c r="J603" s="14" t="s">
        <v>8391</v>
      </c>
      <c r="K603" s="14" t="s">
        <v>8397</v>
      </c>
      <c r="L603" s="60">
        <v>24081</v>
      </c>
      <c r="M603" s="86">
        <v>16351.42</v>
      </c>
      <c r="N603" s="14" t="s">
        <v>11</v>
      </c>
      <c r="O603" s="14" t="s">
        <v>12</v>
      </c>
      <c r="P603" s="14" t="s">
        <v>535</v>
      </c>
      <c r="Q603" s="14">
        <v>58</v>
      </c>
    </row>
    <row r="604" spans="1:17" x14ac:dyDescent="0.35">
      <c r="A604" s="14" t="s">
        <v>1768</v>
      </c>
      <c r="B604" s="39" t="s">
        <v>8290</v>
      </c>
      <c r="C604" s="14">
        <v>43.15</v>
      </c>
      <c r="D604" s="14">
        <v>6.14</v>
      </c>
      <c r="E604" s="14" t="s">
        <v>2383</v>
      </c>
      <c r="F604" s="14" t="s">
        <v>2380</v>
      </c>
      <c r="G604" s="14" t="s">
        <v>2383</v>
      </c>
      <c r="H604" s="14">
        <v>1</v>
      </c>
      <c r="I604" s="14" t="s">
        <v>2380</v>
      </c>
      <c r="J604" s="14" t="s">
        <v>8391</v>
      </c>
      <c r="K604" s="14" t="s">
        <v>8398</v>
      </c>
      <c r="L604" s="60">
        <v>25423</v>
      </c>
      <c r="M604" s="86">
        <v>16311.05</v>
      </c>
      <c r="N604" s="14" t="s">
        <v>11</v>
      </c>
      <c r="O604" s="14" t="s">
        <v>12</v>
      </c>
      <c r="P604" s="14" t="s">
        <v>535</v>
      </c>
      <c r="Q604" s="14">
        <v>54</v>
      </c>
    </row>
    <row r="605" spans="1:17" x14ac:dyDescent="0.35">
      <c r="A605" s="14" t="s">
        <v>1767</v>
      </c>
      <c r="B605" s="39" t="s">
        <v>5570</v>
      </c>
      <c r="C605" s="14">
        <v>27.7</v>
      </c>
      <c r="D605" s="14">
        <v>5.6</v>
      </c>
      <c r="E605" s="14" t="s">
        <v>2380</v>
      </c>
      <c r="F605" s="14" t="s">
        <v>2380</v>
      </c>
      <c r="G605" s="14" t="s">
        <v>2383</v>
      </c>
      <c r="H605" s="14">
        <v>1</v>
      </c>
      <c r="I605" s="14" t="s">
        <v>2383</v>
      </c>
      <c r="J605" s="14" t="s">
        <v>8392</v>
      </c>
      <c r="K605" s="14" t="s">
        <v>8399</v>
      </c>
      <c r="L605" s="60">
        <v>37857</v>
      </c>
      <c r="M605" s="86">
        <v>16297.85</v>
      </c>
      <c r="N605" s="14" t="s">
        <v>11</v>
      </c>
      <c r="O605" s="14" t="s">
        <v>12</v>
      </c>
      <c r="P605" s="14" t="s">
        <v>42</v>
      </c>
      <c r="Q605" s="14">
        <v>20</v>
      </c>
    </row>
    <row r="606" spans="1:17" x14ac:dyDescent="0.35">
      <c r="A606" s="14" t="s">
        <v>1766</v>
      </c>
      <c r="B606" s="39" t="s">
        <v>7608</v>
      </c>
      <c r="C606" s="14">
        <v>45.68</v>
      </c>
      <c r="D606" s="14">
        <v>4.8</v>
      </c>
      <c r="E606" s="14" t="s">
        <v>2380</v>
      </c>
      <c r="F606" s="14" t="s">
        <v>2380</v>
      </c>
      <c r="G606" s="14" t="s">
        <v>2380</v>
      </c>
      <c r="H606" s="14">
        <v>2</v>
      </c>
      <c r="I606" s="14" t="s">
        <v>2380</v>
      </c>
      <c r="J606" s="14" t="s">
        <v>8391</v>
      </c>
      <c r="K606" s="14" t="s">
        <v>8398</v>
      </c>
      <c r="L606" s="60">
        <v>26510</v>
      </c>
      <c r="M606" s="86">
        <v>16267.32</v>
      </c>
      <c r="N606" s="14" t="s">
        <v>11</v>
      </c>
      <c r="O606" s="14" t="s">
        <v>11</v>
      </c>
      <c r="P606" s="14" t="s">
        <v>249</v>
      </c>
      <c r="Q606" s="14">
        <v>51</v>
      </c>
    </row>
    <row r="607" spans="1:17" x14ac:dyDescent="0.35">
      <c r="A607" s="14" t="s">
        <v>1765</v>
      </c>
      <c r="B607" s="39" t="s">
        <v>7609</v>
      </c>
      <c r="C607" s="14">
        <v>27.3</v>
      </c>
      <c r="D607" s="14">
        <v>11.89</v>
      </c>
      <c r="E607" s="14" t="s">
        <v>2380</v>
      </c>
      <c r="F607" s="14" t="s">
        <v>2380</v>
      </c>
      <c r="G607" s="14" t="s">
        <v>2380</v>
      </c>
      <c r="H607" s="14">
        <v>0</v>
      </c>
      <c r="I607" s="14" t="s">
        <v>2383</v>
      </c>
      <c r="J607" s="14" t="s">
        <v>8392</v>
      </c>
      <c r="K607" s="14" t="s">
        <v>8399</v>
      </c>
      <c r="L607" s="60">
        <v>37507</v>
      </c>
      <c r="M607" s="86">
        <v>16232.85</v>
      </c>
      <c r="N607" s="14" t="s">
        <v>11</v>
      </c>
      <c r="O607" s="14" t="s">
        <v>16</v>
      </c>
      <c r="P607" s="14" t="s">
        <v>42</v>
      </c>
      <c r="Q607" s="14">
        <v>21</v>
      </c>
    </row>
    <row r="608" spans="1:17" x14ac:dyDescent="0.35">
      <c r="A608" s="14" t="s">
        <v>1764</v>
      </c>
      <c r="B608" s="39" t="s">
        <v>5598</v>
      </c>
      <c r="C608" s="14">
        <v>54.45</v>
      </c>
      <c r="D608" s="14">
        <v>4.7300000000000004</v>
      </c>
      <c r="E608" s="14" t="s">
        <v>2383</v>
      </c>
      <c r="F608" s="14" t="s">
        <v>2380</v>
      </c>
      <c r="G608" s="14" t="s">
        <v>2380</v>
      </c>
      <c r="H608" s="14">
        <v>1</v>
      </c>
      <c r="I608" s="14" t="s">
        <v>2380</v>
      </c>
      <c r="J608" s="14" t="s">
        <v>8391</v>
      </c>
      <c r="K608" s="14" t="s">
        <v>8399</v>
      </c>
      <c r="L608" s="60">
        <v>32376</v>
      </c>
      <c r="M608" s="86">
        <v>16205.88</v>
      </c>
      <c r="N608" s="14" t="s">
        <v>11</v>
      </c>
      <c r="O608" s="14" t="s">
        <v>16</v>
      </c>
      <c r="P608" s="14" t="s">
        <v>23</v>
      </c>
      <c r="Q608" s="14">
        <v>35</v>
      </c>
    </row>
    <row r="609" spans="1:17" x14ac:dyDescent="0.35">
      <c r="A609" s="14" t="s">
        <v>1763</v>
      </c>
      <c r="B609" s="39" t="s">
        <v>5083</v>
      </c>
      <c r="C609" s="14">
        <v>54.43</v>
      </c>
      <c r="D609" s="14">
        <v>4.6100000000000003</v>
      </c>
      <c r="E609" s="14" t="s">
        <v>2383</v>
      </c>
      <c r="F609" s="14" t="s">
        <v>2380</v>
      </c>
      <c r="G609" s="14" t="s">
        <v>2380</v>
      </c>
      <c r="H609" s="14">
        <v>1</v>
      </c>
      <c r="I609" s="14" t="s">
        <v>2380</v>
      </c>
      <c r="J609" s="14" t="s">
        <v>8391</v>
      </c>
      <c r="K609" s="14" t="s">
        <v>8399</v>
      </c>
      <c r="L609" s="60">
        <v>32361</v>
      </c>
      <c r="M609" s="86">
        <v>16199.1</v>
      </c>
      <c r="N609" s="14" t="s">
        <v>11</v>
      </c>
      <c r="O609" s="14" t="s">
        <v>11</v>
      </c>
      <c r="P609" s="14" t="s">
        <v>23</v>
      </c>
      <c r="Q609" s="14">
        <v>35</v>
      </c>
    </row>
    <row r="610" spans="1:17" x14ac:dyDescent="0.35">
      <c r="A610" s="14" t="s">
        <v>1762</v>
      </c>
      <c r="B610" s="39" t="s">
        <v>7610</v>
      </c>
      <c r="C610" s="14">
        <v>48.01</v>
      </c>
      <c r="D610" s="14">
        <v>7.3</v>
      </c>
      <c r="E610" s="14" t="s">
        <v>2380</v>
      </c>
      <c r="F610" s="14" t="s">
        <v>2380</v>
      </c>
      <c r="G610" s="14" t="s">
        <v>2380</v>
      </c>
      <c r="H610" s="14">
        <v>0</v>
      </c>
      <c r="I610" s="14" t="s">
        <v>2380</v>
      </c>
      <c r="J610" s="14" t="s">
        <v>8391</v>
      </c>
      <c r="K610" s="14" t="s">
        <v>8399</v>
      </c>
      <c r="L610" s="60">
        <v>27283</v>
      </c>
      <c r="M610" s="86">
        <v>16190.97</v>
      </c>
      <c r="N610" s="14" t="s">
        <v>11</v>
      </c>
      <c r="O610" s="14" t="s">
        <v>12</v>
      </c>
      <c r="P610" s="14" t="s">
        <v>23</v>
      </c>
      <c r="Q610" s="14">
        <v>49</v>
      </c>
    </row>
    <row r="611" spans="1:17" x14ac:dyDescent="0.35">
      <c r="A611" s="14" t="s">
        <v>1761</v>
      </c>
      <c r="B611" s="39" t="s">
        <v>8291</v>
      </c>
      <c r="C611" s="14">
        <v>48.32</v>
      </c>
      <c r="D611" s="14">
        <v>5.88</v>
      </c>
      <c r="E611" s="14" t="s">
        <v>2380</v>
      </c>
      <c r="F611" s="14" t="s">
        <v>2380</v>
      </c>
      <c r="G611" s="14" t="s">
        <v>2380</v>
      </c>
      <c r="H611" s="14">
        <v>0</v>
      </c>
      <c r="I611" s="14" t="s">
        <v>2380</v>
      </c>
      <c r="J611" s="14" t="s">
        <v>8391</v>
      </c>
      <c r="K611" s="14" t="s">
        <v>8398</v>
      </c>
      <c r="L611" s="60">
        <v>30138</v>
      </c>
      <c r="M611" s="86">
        <v>16152.04</v>
      </c>
      <c r="N611" s="14" t="s">
        <v>11</v>
      </c>
      <c r="O611" s="14" t="s">
        <v>16</v>
      </c>
      <c r="P611" s="14" t="s">
        <v>535</v>
      </c>
      <c r="Q611" s="14">
        <v>41</v>
      </c>
    </row>
    <row r="612" spans="1:17" x14ac:dyDescent="0.35">
      <c r="A612" s="14" t="s">
        <v>1760</v>
      </c>
      <c r="B612" s="39" t="s">
        <v>5603</v>
      </c>
      <c r="C612" s="14">
        <v>22.895</v>
      </c>
      <c r="D612" s="14">
        <v>4.0599999999999996</v>
      </c>
      <c r="E612" s="14" t="s">
        <v>2380</v>
      </c>
      <c r="F612" s="14" t="s">
        <v>2380</v>
      </c>
      <c r="G612" s="14" t="s">
        <v>2383</v>
      </c>
      <c r="H612" s="14">
        <v>1</v>
      </c>
      <c r="I612" s="14" t="s">
        <v>2383</v>
      </c>
      <c r="J612" s="14" t="s">
        <v>8393</v>
      </c>
      <c r="K612" s="14" t="s">
        <v>8398</v>
      </c>
      <c r="L612" s="60">
        <v>34315</v>
      </c>
      <c r="M612" s="86">
        <v>16138.76</v>
      </c>
      <c r="N612" s="14" t="s">
        <v>11</v>
      </c>
      <c r="O612" s="14" t="s">
        <v>12</v>
      </c>
      <c r="P612" s="14" t="s">
        <v>356</v>
      </c>
      <c r="Q612" s="14">
        <v>30</v>
      </c>
    </row>
    <row r="613" spans="1:17" x14ac:dyDescent="0.35">
      <c r="A613" s="14" t="s">
        <v>1759</v>
      </c>
      <c r="B613" s="39" t="s">
        <v>7464</v>
      </c>
      <c r="C613" s="14">
        <v>54.85</v>
      </c>
      <c r="D613" s="14">
        <v>4.9000000000000004</v>
      </c>
      <c r="E613" s="14" t="s">
        <v>2380</v>
      </c>
      <c r="F613" s="14" t="s">
        <v>2380</v>
      </c>
      <c r="G613" s="14" t="s">
        <v>2380</v>
      </c>
      <c r="H613" s="14">
        <v>1</v>
      </c>
      <c r="I613" s="14" t="s">
        <v>2380</v>
      </c>
      <c r="J613" s="14" t="s">
        <v>8391</v>
      </c>
      <c r="K613" s="14" t="s">
        <v>8399</v>
      </c>
      <c r="L613" s="60">
        <v>32056</v>
      </c>
      <c r="M613" s="86">
        <v>16122.65</v>
      </c>
      <c r="N613" s="14" t="s">
        <v>11</v>
      </c>
      <c r="O613" s="14" t="s">
        <v>16</v>
      </c>
      <c r="P613" s="14" t="s">
        <v>42</v>
      </c>
      <c r="Q613" s="14">
        <v>36</v>
      </c>
    </row>
    <row r="614" spans="1:17" x14ac:dyDescent="0.35">
      <c r="A614" s="14" t="s">
        <v>1758</v>
      </c>
      <c r="B614" s="39" t="s">
        <v>7611</v>
      </c>
      <c r="C614" s="14">
        <v>21.85</v>
      </c>
      <c r="D614" s="14">
        <v>5.52</v>
      </c>
      <c r="E614" s="14" t="s">
        <v>2380</v>
      </c>
      <c r="F614" s="14" t="s">
        <v>2380</v>
      </c>
      <c r="G614" s="14" t="s">
        <v>2383</v>
      </c>
      <c r="H614" s="14">
        <v>1</v>
      </c>
      <c r="I614" s="14" t="s">
        <v>2383</v>
      </c>
      <c r="J614" s="14" t="s">
        <v>8393</v>
      </c>
      <c r="K614" s="14" t="s">
        <v>8399</v>
      </c>
      <c r="L614" s="60">
        <v>34189</v>
      </c>
      <c r="M614" s="86">
        <v>16115.3</v>
      </c>
      <c r="N614" s="14" t="s">
        <v>11</v>
      </c>
      <c r="O614" s="14" t="s">
        <v>16</v>
      </c>
      <c r="P614" s="14" t="s">
        <v>247</v>
      </c>
      <c r="Q614" s="14">
        <v>30</v>
      </c>
    </row>
    <row r="615" spans="1:17" x14ac:dyDescent="0.35">
      <c r="A615" s="14" t="s">
        <v>1757</v>
      </c>
      <c r="B615" s="39" t="s">
        <v>7612</v>
      </c>
      <c r="C615" s="14">
        <v>51.86</v>
      </c>
      <c r="D615" s="14">
        <v>5.2</v>
      </c>
      <c r="E615" s="14" t="s">
        <v>2383</v>
      </c>
      <c r="F615" s="14" t="s">
        <v>2380</v>
      </c>
      <c r="G615" s="14" t="s">
        <v>2380</v>
      </c>
      <c r="H615" s="14">
        <v>0</v>
      </c>
      <c r="I615" s="14" t="s">
        <v>2380</v>
      </c>
      <c r="J615" s="14" t="s">
        <v>8391</v>
      </c>
      <c r="K615" s="14" t="s">
        <v>8398</v>
      </c>
      <c r="L615" s="60">
        <v>31286</v>
      </c>
      <c r="M615" s="86">
        <v>16097.94</v>
      </c>
      <c r="N615" s="14" t="s">
        <v>11</v>
      </c>
      <c r="O615" s="14" t="s">
        <v>12</v>
      </c>
      <c r="P615" s="14" t="s">
        <v>23</v>
      </c>
      <c r="Q615" s="14">
        <v>38</v>
      </c>
    </row>
    <row r="616" spans="1:17" x14ac:dyDescent="0.35">
      <c r="A616" s="14" t="s">
        <v>1756</v>
      </c>
      <c r="B616" s="39" t="s">
        <v>7613</v>
      </c>
      <c r="C616" s="14">
        <v>39.049999999999997</v>
      </c>
      <c r="D616" s="14">
        <v>7.59</v>
      </c>
      <c r="E616" s="14" t="s">
        <v>2380</v>
      </c>
      <c r="F616" s="14" t="s">
        <v>2380</v>
      </c>
      <c r="G616" s="14" t="s">
        <v>2380</v>
      </c>
      <c r="H616" s="14">
        <v>3</v>
      </c>
      <c r="I616" s="14" t="s">
        <v>2380</v>
      </c>
      <c r="J616" s="14" t="s">
        <v>8391</v>
      </c>
      <c r="K616" s="14" t="s">
        <v>8399</v>
      </c>
      <c r="L616" s="60">
        <v>21357</v>
      </c>
      <c r="M616" s="86">
        <v>16085.13</v>
      </c>
      <c r="N616" s="14" t="s">
        <v>11</v>
      </c>
      <c r="O616" s="14" t="s">
        <v>11</v>
      </c>
      <c r="P616" s="14" t="s">
        <v>13</v>
      </c>
      <c r="Q616" s="14">
        <v>65</v>
      </c>
    </row>
    <row r="617" spans="1:17" x14ac:dyDescent="0.35">
      <c r="A617" s="14" t="s">
        <v>1755</v>
      </c>
      <c r="B617" s="39" t="s">
        <v>7614</v>
      </c>
      <c r="C617" s="14">
        <v>31.824999999999999</v>
      </c>
      <c r="D617" s="14">
        <v>8.2799999999999994</v>
      </c>
      <c r="E617" s="14" t="s">
        <v>2380</v>
      </c>
      <c r="F617" s="14" t="s">
        <v>2380</v>
      </c>
      <c r="G617" s="14" t="s">
        <v>2380</v>
      </c>
      <c r="H617" s="14">
        <v>3</v>
      </c>
      <c r="I617" s="14" t="s">
        <v>2380</v>
      </c>
      <c r="J617" s="14" t="s">
        <v>8391</v>
      </c>
      <c r="K617" s="14" t="s">
        <v>8397</v>
      </c>
      <c r="L617" s="60">
        <v>21480</v>
      </c>
      <c r="M617" s="86">
        <v>16069.08</v>
      </c>
      <c r="N617" s="14" t="s">
        <v>11</v>
      </c>
      <c r="O617" s="14" t="s">
        <v>11</v>
      </c>
      <c r="P617" s="14" t="s">
        <v>247</v>
      </c>
      <c r="Q617" s="14">
        <v>65</v>
      </c>
    </row>
    <row r="618" spans="1:17" x14ac:dyDescent="0.35">
      <c r="A618" s="14" t="s">
        <v>1754</v>
      </c>
      <c r="B618" s="39" t="s">
        <v>5058</v>
      </c>
      <c r="C618" s="14">
        <v>46.43</v>
      </c>
      <c r="D618" s="14">
        <v>6.72</v>
      </c>
      <c r="E618" s="14" t="s">
        <v>2380</v>
      </c>
      <c r="F618" s="14" t="s">
        <v>2380</v>
      </c>
      <c r="G618" s="14" t="s">
        <v>2380</v>
      </c>
      <c r="H618" s="14">
        <v>0</v>
      </c>
      <c r="I618" s="14" t="s">
        <v>2380</v>
      </c>
      <c r="J618" s="14" t="s">
        <v>8391</v>
      </c>
      <c r="K618" s="14" t="s">
        <v>8397</v>
      </c>
      <c r="L618" s="60">
        <v>28749</v>
      </c>
      <c r="M618" s="86">
        <v>16062.89</v>
      </c>
      <c r="N618" s="14" t="s">
        <v>11</v>
      </c>
      <c r="O618" s="14" t="s">
        <v>11</v>
      </c>
      <c r="P618" s="14" t="s">
        <v>535</v>
      </c>
      <c r="Q618" s="14">
        <v>45</v>
      </c>
    </row>
    <row r="619" spans="1:17" x14ac:dyDescent="0.35">
      <c r="A619" s="14" t="s">
        <v>1753</v>
      </c>
      <c r="B619" s="39" t="s">
        <v>5054</v>
      </c>
      <c r="C619" s="14">
        <v>53.63</v>
      </c>
      <c r="D619" s="14">
        <v>5.47</v>
      </c>
      <c r="E619" s="14" t="s">
        <v>2383</v>
      </c>
      <c r="F619" s="14" t="s">
        <v>2380</v>
      </c>
      <c r="G619" s="14" t="s">
        <v>2380</v>
      </c>
      <c r="H619" s="14">
        <v>1</v>
      </c>
      <c r="I619" s="14" t="s">
        <v>2380</v>
      </c>
      <c r="J619" s="14" t="s">
        <v>8391</v>
      </c>
      <c r="K619" s="14" t="s">
        <v>8398</v>
      </c>
      <c r="L619" s="60">
        <v>32482</v>
      </c>
      <c r="M619" s="86">
        <v>16059.06</v>
      </c>
      <c r="N619" s="14" t="s">
        <v>11</v>
      </c>
      <c r="O619" s="14" t="s">
        <v>12</v>
      </c>
      <c r="P619" s="14" t="s">
        <v>23</v>
      </c>
      <c r="Q619" s="14">
        <v>35</v>
      </c>
    </row>
    <row r="620" spans="1:17" x14ac:dyDescent="0.35">
      <c r="A620" s="14" t="s">
        <v>1752</v>
      </c>
      <c r="B620" s="39" t="s">
        <v>7454</v>
      </c>
      <c r="C620" s="14">
        <v>48.7</v>
      </c>
      <c r="D620" s="14">
        <v>4.71</v>
      </c>
      <c r="E620" s="14" t="s">
        <v>2380</v>
      </c>
      <c r="F620" s="14" t="s">
        <v>2380</v>
      </c>
      <c r="G620" s="14" t="s">
        <v>2380</v>
      </c>
      <c r="H620" s="14">
        <v>0</v>
      </c>
      <c r="I620" s="14" t="s">
        <v>2380</v>
      </c>
      <c r="J620" s="14" t="s">
        <v>8391</v>
      </c>
      <c r="K620" s="14" t="s">
        <v>8399</v>
      </c>
      <c r="L620" s="60">
        <v>29483</v>
      </c>
      <c r="M620" s="86">
        <v>15966.19</v>
      </c>
      <c r="N620" s="14" t="s">
        <v>11</v>
      </c>
      <c r="O620" s="14" t="s">
        <v>11</v>
      </c>
      <c r="P620" s="14" t="s">
        <v>23</v>
      </c>
      <c r="Q620" s="14">
        <v>43</v>
      </c>
    </row>
    <row r="621" spans="1:17" x14ac:dyDescent="0.35">
      <c r="A621" s="14" t="s">
        <v>1751</v>
      </c>
      <c r="B621" s="39" t="s">
        <v>7615</v>
      </c>
      <c r="C621" s="14">
        <v>48.81</v>
      </c>
      <c r="D621" s="14">
        <v>5.49</v>
      </c>
      <c r="E621" s="14" t="s">
        <v>2380</v>
      </c>
      <c r="F621" s="14" t="s">
        <v>2380</v>
      </c>
      <c r="G621" s="14" t="s">
        <v>2380</v>
      </c>
      <c r="H621" s="14">
        <v>0</v>
      </c>
      <c r="I621" s="14" t="s">
        <v>2380</v>
      </c>
      <c r="J621" s="14" t="s">
        <v>8391</v>
      </c>
      <c r="K621" s="14" t="s">
        <v>8399</v>
      </c>
      <c r="L621" s="60">
        <v>30156</v>
      </c>
      <c r="M621" s="86">
        <v>15965.29</v>
      </c>
      <c r="N621" s="14" t="s">
        <v>11</v>
      </c>
      <c r="O621" s="14" t="s">
        <v>16</v>
      </c>
      <c r="P621" s="14" t="s">
        <v>23</v>
      </c>
      <c r="Q621" s="14">
        <v>41</v>
      </c>
    </row>
    <row r="622" spans="1:17" x14ac:dyDescent="0.35">
      <c r="A622" s="14" t="s">
        <v>1750</v>
      </c>
      <c r="B622" s="39" t="s">
        <v>8292</v>
      </c>
      <c r="C622" s="14">
        <v>47.53</v>
      </c>
      <c r="D622" s="14">
        <v>4.72</v>
      </c>
      <c r="E622" s="14" t="s">
        <v>2380</v>
      </c>
      <c r="F622" s="14" t="s">
        <v>2380</v>
      </c>
      <c r="G622" s="14" t="s">
        <v>2380</v>
      </c>
      <c r="H622" s="14">
        <v>0</v>
      </c>
      <c r="I622" s="14" t="s">
        <v>2380</v>
      </c>
      <c r="J622" s="14" t="s">
        <v>8391</v>
      </c>
      <c r="K622" s="14" t="s">
        <v>8398</v>
      </c>
      <c r="L622" s="60">
        <v>29506</v>
      </c>
      <c r="M622" s="86">
        <v>15922.29</v>
      </c>
      <c r="N622" s="14" t="s">
        <v>11</v>
      </c>
      <c r="O622" s="14" t="s">
        <v>12</v>
      </c>
      <c r="P622" s="14" t="s">
        <v>535</v>
      </c>
      <c r="Q622" s="14">
        <v>43</v>
      </c>
    </row>
    <row r="623" spans="1:17" x14ac:dyDescent="0.35">
      <c r="A623" s="14" t="s">
        <v>1749</v>
      </c>
      <c r="B623" s="39" t="s">
        <v>5615</v>
      </c>
      <c r="C623" s="14">
        <v>36.85</v>
      </c>
      <c r="D623" s="14">
        <v>6.7</v>
      </c>
      <c r="E623" s="14" t="s">
        <v>2380</v>
      </c>
      <c r="F623" s="14" t="s">
        <v>2380</v>
      </c>
      <c r="G623" s="14" t="s">
        <v>2380</v>
      </c>
      <c r="H623" s="14">
        <v>0</v>
      </c>
      <c r="I623" s="14" t="s">
        <v>2380</v>
      </c>
      <c r="J623" s="14" t="s">
        <v>8391</v>
      </c>
      <c r="K623" s="14" t="s">
        <v>8397</v>
      </c>
      <c r="L623" s="60">
        <v>23005</v>
      </c>
      <c r="M623" s="86">
        <v>15840.81</v>
      </c>
      <c r="N623" s="14" t="s">
        <v>11</v>
      </c>
      <c r="O623" s="14" t="s">
        <v>16</v>
      </c>
      <c r="P623" s="14" t="s">
        <v>632</v>
      </c>
      <c r="Q623" s="14">
        <v>60</v>
      </c>
    </row>
    <row r="624" spans="1:17" x14ac:dyDescent="0.35">
      <c r="A624" s="14" t="s">
        <v>1748</v>
      </c>
      <c r="B624" s="39" t="s">
        <v>7616</v>
      </c>
      <c r="C624" s="14">
        <v>29.3</v>
      </c>
      <c r="D624" s="14">
        <v>5.5</v>
      </c>
      <c r="E624" s="14" t="s">
        <v>2380</v>
      </c>
      <c r="F624" s="14" t="s">
        <v>2380</v>
      </c>
      <c r="G624" s="14" t="s">
        <v>2380</v>
      </c>
      <c r="H624" s="14">
        <v>0</v>
      </c>
      <c r="I624" s="14" t="s">
        <v>2380</v>
      </c>
      <c r="J624" s="14" t="s">
        <v>8392</v>
      </c>
      <c r="K624" s="14" t="s">
        <v>8398</v>
      </c>
      <c r="L624" s="60">
        <v>30266</v>
      </c>
      <c r="M624" s="86">
        <v>15828.82</v>
      </c>
      <c r="N624" s="14" t="s">
        <v>11</v>
      </c>
      <c r="O624" s="14" t="s">
        <v>12</v>
      </c>
      <c r="P624" s="14" t="s">
        <v>42</v>
      </c>
      <c r="Q624" s="14">
        <v>41</v>
      </c>
    </row>
    <row r="625" spans="1:17" x14ac:dyDescent="0.35">
      <c r="A625" s="14" t="s">
        <v>1747</v>
      </c>
      <c r="B625" s="39" t="s">
        <v>7617</v>
      </c>
      <c r="C625" s="14">
        <v>19.3</v>
      </c>
      <c r="D625" s="14">
        <v>4.46</v>
      </c>
      <c r="E625" s="14" t="s">
        <v>2380</v>
      </c>
      <c r="F625" s="14" t="s">
        <v>2380</v>
      </c>
      <c r="G625" s="14" t="s">
        <v>2380</v>
      </c>
      <c r="H625" s="14">
        <v>1</v>
      </c>
      <c r="I625" s="14" t="s">
        <v>2383</v>
      </c>
      <c r="J625" s="14" t="s">
        <v>8393</v>
      </c>
      <c r="K625" s="14" t="s">
        <v>8399</v>
      </c>
      <c r="L625" s="60">
        <v>30859</v>
      </c>
      <c r="M625" s="86">
        <v>15820.7</v>
      </c>
      <c r="N625" s="14" t="s">
        <v>11</v>
      </c>
      <c r="O625" s="14" t="s">
        <v>12</v>
      </c>
      <c r="P625" s="14" t="s">
        <v>42</v>
      </c>
      <c r="Q625" s="14">
        <v>39</v>
      </c>
    </row>
    <row r="626" spans="1:17" x14ac:dyDescent="0.35">
      <c r="A626" s="14" t="s">
        <v>1746</v>
      </c>
      <c r="B626" s="39" t="s">
        <v>5619</v>
      </c>
      <c r="C626" s="14">
        <v>24.13</v>
      </c>
      <c r="D626" s="14">
        <v>5.29</v>
      </c>
      <c r="E626" s="14" t="s">
        <v>2383</v>
      </c>
      <c r="F626" s="14" t="s">
        <v>2380</v>
      </c>
      <c r="G626" s="14" t="s">
        <v>2383</v>
      </c>
      <c r="H626" s="14">
        <v>1</v>
      </c>
      <c r="I626" s="14" t="s">
        <v>2383</v>
      </c>
      <c r="J626" s="14" t="s">
        <v>8393</v>
      </c>
      <c r="K626" s="14" t="s">
        <v>8398</v>
      </c>
      <c r="L626" s="60">
        <v>35712</v>
      </c>
      <c r="M626" s="86">
        <v>15817.99</v>
      </c>
      <c r="N626" s="14" t="s">
        <v>11</v>
      </c>
      <c r="O626" s="14" t="s">
        <v>11</v>
      </c>
      <c r="P626" s="14" t="s">
        <v>23</v>
      </c>
      <c r="Q626" s="14">
        <v>26</v>
      </c>
    </row>
    <row r="627" spans="1:17" x14ac:dyDescent="0.35">
      <c r="A627" s="14" t="s">
        <v>1745</v>
      </c>
      <c r="B627" s="39" t="s">
        <v>7618</v>
      </c>
      <c r="C627" s="14">
        <v>46.7</v>
      </c>
      <c r="D627" s="14">
        <v>10.99</v>
      </c>
      <c r="E627" s="14" t="s">
        <v>2380</v>
      </c>
      <c r="F627" s="14" t="s">
        <v>2380</v>
      </c>
      <c r="G627" s="14" t="s">
        <v>2380</v>
      </c>
      <c r="H627" s="14">
        <v>0</v>
      </c>
      <c r="I627" s="14" t="s">
        <v>2380</v>
      </c>
      <c r="J627" s="14" t="s">
        <v>8391</v>
      </c>
      <c r="K627" s="14" t="s">
        <v>8397</v>
      </c>
      <c r="L627" s="60">
        <v>27270</v>
      </c>
      <c r="M627" s="86">
        <v>15746.62</v>
      </c>
      <c r="N627" s="14" t="s">
        <v>11</v>
      </c>
      <c r="O627" s="14" t="s">
        <v>16</v>
      </c>
      <c r="P627" s="14" t="s">
        <v>23</v>
      </c>
      <c r="Q627" s="14">
        <v>49</v>
      </c>
    </row>
    <row r="628" spans="1:17" x14ac:dyDescent="0.35">
      <c r="A628" s="14" t="s">
        <v>1744</v>
      </c>
      <c r="B628" s="39" t="s">
        <v>7619</v>
      </c>
      <c r="C628" s="14">
        <v>45.27</v>
      </c>
      <c r="D628" s="14">
        <v>5.2</v>
      </c>
      <c r="E628" s="14" t="s">
        <v>2383</v>
      </c>
      <c r="F628" s="14" t="s">
        <v>2380</v>
      </c>
      <c r="G628" s="14" t="s">
        <v>2380</v>
      </c>
      <c r="H628" s="14">
        <v>0</v>
      </c>
      <c r="I628" s="14" t="s">
        <v>2380</v>
      </c>
      <c r="J628" s="14" t="s">
        <v>8391</v>
      </c>
      <c r="K628" s="14" t="s">
        <v>8398</v>
      </c>
      <c r="L628" s="60">
        <v>28023</v>
      </c>
      <c r="M628" s="86">
        <v>15698.86</v>
      </c>
      <c r="N628" s="14" t="s">
        <v>11</v>
      </c>
      <c r="O628" s="14" t="s">
        <v>11</v>
      </c>
      <c r="P628" s="14" t="s">
        <v>23</v>
      </c>
      <c r="Q628" s="14">
        <v>47</v>
      </c>
    </row>
    <row r="629" spans="1:17" x14ac:dyDescent="0.35">
      <c r="A629" s="14" t="s">
        <v>1743</v>
      </c>
      <c r="B629" s="39" t="s">
        <v>8293</v>
      </c>
      <c r="C629" s="14">
        <v>44.29</v>
      </c>
      <c r="D629" s="14">
        <v>9.66</v>
      </c>
      <c r="E629" s="14" t="s">
        <v>2380</v>
      </c>
      <c r="F629" s="14" t="s">
        <v>2380</v>
      </c>
      <c r="G629" s="14" t="s">
        <v>2380</v>
      </c>
      <c r="H629" s="14">
        <v>2</v>
      </c>
      <c r="I629" s="14" t="s">
        <v>2380</v>
      </c>
      <c r="J629" s="14" t="s">
        <v>8391</v>
      </c>
      <c r="K629" s="14" t="s">
        <v>8397</v>
      </c>
      <c r="L629" s="60">
        <v>26841</v>
      </c>
      <c r="M629" s="86">
        <v>15670.3</v>
      </c>
      <c r="N629" s="14" t="s">
        <v>11</v>
      </c>
      <c r="O629" s="14" t="s">
        <v>11</v>
      </c>
      <c r="P629" s="14" t="s">
        <v>535</v>
      </c>
      <c r="Q629" s="14">
        <v>50</v>
      </c>
    </row>
    <row r="630" spans="1:17" x14ac:dyDescent="0.35">
      <c r="A630" s="14" t="s">
        <v>1742</v>
      </c>
      <c r="B630" s="39" t="s">
        <v>7620</v>
      </c>
      <c r="C630" s="14">
        <v>54.59</v>
      </c>
      <c r="D630" s="14">
        <v>4.22</v>
      </c>
      <c r="E630" s="14" t="s">
        <v>2383</v>
      </c>
      <c r="F630" s="14" t="s">
        <v>2380</v>
      </c>
      <c r="G630" s="14" t="s">
        <v>2380</v>
      </c>
      <c r="H630" s="14">
        <v>1</v>
      </c>
      <c r="I630" s="14" t="s">
        <v>2380</v>
      </c>
      <c r="J630" s="14" t="s">
        <v>8391</v>
      </c>
      <c r="K630" s="14" t="s">
        <v>8399</v>
      </c>
      <c r="L630" s="60">
        <v>32499</v>
      </c>
      <c r="M630" s="86">
        <v>15646.28</v>
      </c>
      <c r="N630" s="14" t="s">
        <v>11</v>
      </c>
      <c r="O630" s="14" t="s">
        <v>11</v>
      </c>
      <c r="P630" s="14" t="s">
        <v>42</v>
      </c>
      <c r="Q630" s="14">
        <v>34</v>
      </c>
    </row>
    <row r="631" spans="1:17" x14ac:dyDescent="0.35">
      <c r="A631" s="14" t="s">
        <v>1741</v>
      </c>
      <c r="B631" s="39" t="s">
        <v>7621</v>
      </c>
      <c r="C631" s="14">
        <v>32.965000000000003</v>
      </c>
      <c r="D631" s="14">
        <v>11.78</v>
      </c>
      <c r="E631" s="14" t="s">
        <v>2380</v>
      </c>
      <c r="F631" s="14" t="s">
        <v>2380</v>
      </c>
      <c r="G631" s="14" t="s">
        <v>2380</v>
      </c>
      <c r="H631" s="14">
        <v>0</v>
      </c>
      <c r="I631" s="14" t="s">
        <v>2380</v>
      </c>
      <c r="J631" s="14" t="s">
        <v>8391</v>
      </c>
      <c r="K631" s="14" t="s">
        <v>8397</v>
      </c>
      <c r="L631" s="60">
        <v>22073</v>
      </c>
      <c r="M631" s="86">
        <v>15612.19</v>
      </c>
      <c r="N631" s="14" t="s">
        <v>11</v>
      </c>
      <c r="O631" s="14" t="s">
        <v>11</v>
      </c>
      <c r="P631" s="14" t="s">
        <v>23</v>
      </c>
      <c r="Q631" s="14">
        <v>63</v>
      </c>
    </row>
    <row r="632" spans="1:17" x14ac:dyDescent="0.35">
      <c r="A632" s="14" t="s">
        <v>1740</v>
      </c>
      <c r="B632" s="39" t="s">
        <v>8294</v>
      </c>
      <c r="C632" s="14">
        <v>38.049999999999997</v>
      </c>
      <c r="D632" s="14">
        <v>9.6199999999999992</v>
      </c>
      <c r="E632" s="14" t="s">
        <v>2380</v>
      </c>
      <c r="F632" s="14" t="s">
        <v>2380</v>
      </c>
      <c r="G632" s="14" t="s">
        <v>2380</v>
      </c>
      <c r="H632" s="14">
        <v>0</v>
      </c>
      <c r="I632" s="14" t="s">
        <v>2380</v>
      </c>
      <c r="J632" s="14" t="s">
        <v>8391</v>
      </c>
      <c r="K632" s="14" t="s">
        <v>8399</v>
      </c>
      <c r="L632" s="60">
        <v>24043</v>
      </c>
      <c r="M632" s="86">
        <v>15608.58</v>
      </c>
      <c r="N632" s="14" t="s">
        <v>11</v>
      </c>
      <c r="O632" s="14" t="s">
        <v>11</v>
      </c>
      <c r="P632" s="14" t="s">
        <v>535</v>
      </c>
      <c r="Q632" s="14">
        <v>58</v>
      </c>
    </row>
    <row r="633" spans="1:17" x14ac:dyDescent="0.35">
      <c r="A633" s="14" t="s">
        <v>1739</v>
      </c>
      <c r="B633" s="39" t="s">
        <v>5110</v>
      </c>
      <c r="C633" s="14">
        <v>46.14</v>
      </c>
      <c r="D633" s="14">
        <v>10.78</v>
      </c>
      <c r="E633" s="14" t="s">
        <v>2380</v>
      </c>
      <c r="F633" s="14" t="s">
        <v>2380</v>
      </c>
      <c r="G633" s="14" t="s">
        <v>2380</v>
      </c>
      <c r="H633" s="14">
        <v>0</v>
      </c>
      <c r="I633" s="14" t="s">
        <v>2380</v>
      </c>
      <c r="J633" s="14" t="s">
        <v>8391</v>
      </c>
      <c r="K633" s="14" t="s">
        <v>8397</v>
      </c>
      <c r="L633" s="60">
        <v>27240</v>
      </c>
      <c r="M633" s="86">
        <v>15556.67</v>
      </c>
      <c r="N633" s="14" t="s">
        <v>11</v>
      </c>
      <c r="O633" s="14" t="s">
        <v>11</v>
      </c>
      <c r="P633" s="14" t="s">
        <v>23</v>
      </c>
      <c r="Q633" s="14">
        <v>49</v>
      </c>
    </row>
    <row r="634" spans="1:17" x14ac:dyDescent="0.35">
      <c r="A634" s="14" t="s">
        <v>1738</v>
      </c>
      <c r="B634" s="39" t="s">
        <v>5073</v>
      </c>
      <c r="C634" s="14">
        <v>41.325000000000003</v>
      </c>
      <c r="D634" s="14">
        <v>5.1100000000000003</v>
      </c>
      <c r="E634" s="14" t="s">
        <v>2383</v>
      </c>
      <c r="F634" s="14" t="s">
        <v>2380</v>
      </c>
      <c r="G634" s="14" t="s">
        <v>2380</v>
      </c>
      <c r="H634" s="14">
        <v>2</v>
      </c>
      <c r="I634" s="14" t="s">
        <v>2380</v>
      </c>
      <c r="J634" s="14" t="s">
        <v>8391</v>
      </c>
      <c r="K634" s="14" t="s">
        <v>8398</v>
      </c>
      <c r="L634" s="60">
        <v>21825</v>
      </c>
      <c r="M634" s="86">
        <v>15555.19</v>
      </c>
      <c r="N634" s="14" t="s">
        <v>11</v>
      </c>
      <c r="O634" s="14" t="s">
        <v>12</v>
      </c>
      <c r="P634" s="14" t="s">
        <v>23</v>
      </c>
      <c r="Q634" s="14">
        <v>64</v>
      </c>
    </row>
    <row r="635" spans="1:17" x14ac:dyDescent="0.35">
      <c r="A635" s="14" t="s">
        <v>1737</v>
      </c>
      <c r="B635" s="39" t="s">
        <v>8295</v>
      </c>
      <c r="C635" s="14">
        <v>44.64</v>
      </c>
      <c r="D635" s="14">
        <v>7.18</v>
      </c>
      <c r="E635" s="14" t="s">
        <v>2380</v>
      </c>
      <c r="F635" s="14" t="s">
        <v>2380</v>
      </c>
      <c r="G635" s="14" t="s">
        <v>2380</v>
      </c>
      <c r="H635" s="14">
        <v>0</v>
      </c>
      <c r="I635" s="14" t="s">
        <v>2380</v>
      </c>
      <c r="J635" s="14" t="s">
        <v>8391</v>
      </c>
      <c r="K635" s="14" t="s">
        <v>8397</v>
      </c>
      <c r="L635" s="60">
        <v>27208</v>
      </c>
      <c r="M635" s="86">
        <v>15532.16</v>
      </c>
      <c r="N635" s="14" t="s">
        <v>11</v>
      </c>
      <c r="O635" s="14" t="s">
        <v>11</v>
      </c>
      <c r="P635" s="14" t="s">
        <v>535</v>
      </c>
      <c r="Q635" s="14">
        <v>49</v>
      </c>
    </row>
    <row r="636" spans="1:17" x14ac:dyDescent="0.35">
      <c r="A636" s="14" t="s">
        <v>1736</v>
      </c>
      <c r="B636" s="39" t="s">
        <v>7622</v>
      </c>
      <c r="C636" s="14">
        <v>25.175000000000001</v>
      </c>
      <c r="D636" s="14">
        <v>4.96</v>
      </c>
      <c r="E636" s="14" t="s">
        <v>2380</v>
      </c>
      <c r="F636" s="14" t="s">
        <v>2382</v>
      </c>
      <c r="G636" s="14" t="s">
        <v>2380</v>
      </c>
      <c r="H636" s="14">
        <v>1</v>
      </c>
      <c r="I636" s="14" t="s">
        <v>2380</v>
      </c>
      <c r="J636" s="14" t="s">
        <v>8392</v>
      </c>
      <c r="K636" s="14" t="s">
        <v>8398</v>
      </c>
      <c r="L636" s="60">
        <v>38185</v>
      </c>
      <c r="M636" s="86">
        <v>15518.18</v>
      </c>
      <c r="N636" s="14" t="s">
        <v>11</v>
      </c>
      <c r="O636" s="14" t="s">
        <v>12</v>
      </c>
      <c r="P636" s="14" t="s">
        <v>164</v>
      </c>
      <c r="Q636" s="14">
        <v>19</v>
      </c>
    </row>
    <row r="637" spans="1:17" x14ac:dyDescent="0.35">
      <c r="A637" s="14" t="s">
        <v>1735</v>
      </c>
      <c r="B637" s="39" t="s">
        <v>8296</v>
      </c>
      <c r="C637" s="14">
        <v>43.11</v>
      </c>
      <c r="D637" s="14">
        <v>4.67</v>
      </c>
      <c r="E637" s="14" t="s">
        <v>2383</v>
      </c>
      <c r="F637" s="14" t="s">
        <v>2380</v>
      </c>
      <c r="G637" s="14" t="s">
        <v>2380</v>
      </c>
      <c r="H637" s="14">
        <v>0</v>
      </c>
      <c r="I637" s="14" t="s">
        <v>2380</v>
      </c>
      <c r="J637" s="14" t="s">
        <v>8391</v>
      </c>
      <c r="K637" s="14" t="s">
        <v>8398</v>
      </c>
      <c r="L637" s="60">
        <v>27961</v>
      </c>
      <c r="M637" s="86">
        <v>15450.48</v>
      </c>
      <c r="N637" s="14" t="s">
        <v>11</v>
      </c>
      <c r="O637" s="14" t="s">
        <v>16</v>
      </c>
      <c r="P637" s="14" t="s">
        <v>535</v>
      </c>
      <c r="Q637" s="14">
        <v>47</v>
      </c>
    </row>
    <row r="638" spans="1:17" x14ac:dyDescent="0.35">
      <c r="A638" s="14" t="s">
        <v>1734</v>
      </c>
      <c r="B638" s="39" t="s">
        <v>4799</v>
      </c>
      <c r="C638" s="14">
        <v>53.32</v>
      </c>
      <c r="D638" s="14">
        <v>5.0599999999999996</v>
      </c>
      <c r="E638" s="14" t="s">
        <v>2380</v>
      </c>
      <c r="F638" s="14" t="s">
        <v>2380</v>
      </c>
      <c r="G638" s="14" t="s">
        <v>2380</v>
      </c>
      <c r="H638" s="14">
        <v>0</v>
      </c>
      <c r="I638" s="14" t="s">
        <v>2380</v>
      </c>
      <c r="J638" s="14" t="s">
        <v>8391</v>
      </c>
      <c r="K638" s="14" t="s">
        <v>8398</v>
      </c>
      <c r="L638" s="60">
        <v>33171</v>
      </c>
      <c r="M638" s="86">
        <v>15440.2</v>
      </c>
      <c r="N638" s="14" t="s">
        <v>11</v>
      </c>
      <c r="O638" s="14" t="s">
        <v>16</v>
      </c>
      <c r="P638" s="14" t="s">
        <v>23</v>
      </c>
      <c r="Q638" s="14">
        <v>33</v>
      </c>
    </row>
    <row r="639" spans="1:17" x14ac:dyDescent="0.35">
      <c r="A639" s="14" t="s">
        <v>1733</v>
      </c>
      <c r="B639" s="39" t="s">
        <v>4957</v>
      </c>
      <c r="C639" s="14">
        <v>38.04</v>
      </c>
      <c r="D639" s="14">
        <v>5.0199999999999996</v>
      </c>
      <c r="E639" s="14" t="s">
        <v>2383</v>
      </c>
      <c r="F639" s="14" t="s">
        <v>2380</v>
      </c>
      <c r="G639" s="14" t="s">
        <v>2380</v>
      </c>
      <c r="H639" s="14">
        <v>1</v>
      </c>
      <c r="I639" s="14" t="s">
        <v>2380</v>
      </c>
      <c r="J639" s="14" t="s">
        <v>8391</v>
      </c>
      <c r="K639" s="14" t="s">
        <v>8398</v>
      </c>
      <c r="L639" s="60">
        <v>23624</v>
      </c>
      <c r="M639" s="86">
        <v>15377.77</v>
      </c>
      <c r="N639" s="14" t="s">
        <v>11</v>
      </c>
      <c r="O639" s="14" t="s">
        <v>11</v>
      </c>
      <c r="P639" s="14" t="s">
        <v>23</v>
      </c>
      <c r="Q639" s="14">
        <v>59</v>
      </c>
    </row>
    <row r="640" spans="1:17" x14ac:dyDescent="0.35">
      <c r="A640" s="14" t="s">
        <v>1732</v>
      </c>
      <c r="B640" s="39" t="s">
        <v>7623</v>
      </c>
      <c r="C640" s="14">
        <v>37.9</v>
      </c>
      <c r="D640" s="14">
        <v>7.76</v>
      </c>
      <c r="E640" s="14" t="s">
        <v>2380</v>
      </c>
      <c r="F640" s="14" t="s">
        <v>2380</v>
      </c>
      <c r="G640" s="14" t="s">
        <v>2380</v>
      </c>
      <c r="H640" s="14">
        <v>0</v>
      </c>
      <c r="I640" s="14" t="s">
        <v>2380</v>
      </c>
      <c r="J640" s="14" t="s">
        <v>8391</v>
      </c>
      <c r="K640" s="14" t="s">
        <v>8399</v>
      </c>
      <c r="L640" s="60">
        <v>22895</v>
      </c>
      <c r="M640" s="86">
        <v>15368.22</v>
      </c>
      <c r="N640" s="14" t="s">
        <v>11</v>
      </c>
      <c r="O640" s="14" t="s">
        <v>11</v>
      </c>
      <c r="P640" s="14" t="s">
        <v>42</v>
      </c>
      <c r="Q640" s="14">
        <v>61</v>
      </c>
    </row>
    <row r="641" spans="1:17" x14ac:dyDescent="0.35">
      <c r="A641" s="14" t="s">
        <v>1731</v>
      </c>
      <c r="B641" s="39" t="s">
        <v>8297</v>
      </c>
      <c r="C641" s="14">
        <v>39.6</v>
      </c>
      <c r="D641" s="14">
        <v>9.32</v>
      </c>
      <c r="E641" s="14" t="s">
        <v>2380</v>
      </c>
      <c r="F641" s="14" t="s">
        <v>2380</v>
      </c>
      <c r="G641" s="14" t="s">
        <v>2380</v>
      </c>
      <c r="H641" s="14">
        <v>0</v>
      </c>
      <c r="I641" s="14" t="s">
        <v>2380</v>
      </c>
      <c r="J641" s="14" t="s">
        <v>8391</v>
      </c>
      <c r="K641" s="14" t="s">
        <v>8397</v>
      </c>
      <c r="L641" s="60">
        <v>25037</v>
      </c>
      <c r="M641" s="86">
        <v>15363.77</v>
      </c>
      <c r="N641" s="14" t="s">
        <v>11</v>
      </c>
      <c r="O641" s="14" t="s">
        <v>16</v>
      </c>
      <c r="P641" s="14" t="s">
        <v>535</v>
      </c>
      <c r="Q641" s="14">
        <v>55</v>
      </c>
    </row>
    <row r="642" spans="1:17" x14ac:dyDescent="0.35">
      <c r="A642" s="14" t="s">
        <v>1730</v>
      </c>
      <c r="B642" s="39" t="s">
        <v>5634</v>
      </c>
      <c r="C642" s="14">
        <v>50.92</v>
      </c>
      <c r="D642" s="14">
        <v>5.31</v>
      </c>
      <c r="E642" s="14" t="s">
        <v>2383</v>
      </c>
      <c r="F642" s="14" t="s">
        <v>2380</v>
      </c>
      <c r="G642" s="14" t="s">
        <v>2380</v>
      </c>
      <c r="H642" s="14">
        <v>1</v>
      </c>
      <c r="I642" s="14" t="s">
        <v>2380</v>
      </c>
      <c r="J642" s="14" t="s">
        <v>8391</v>
      </c>
      <c r="K642" s="14" t="s">
        <v>8398</v>
      </c>
      <c r="L642" s="60">
        <v>32494</v>
      </c>
      <c r="M642" s="86">
        <v>15361.5</v>
      </c>
      <c r="N642" s="14" t="s">
        <v>11</v>
      </c>
      <c r="O642" s="14" t="s">
        <v>12</v>
      </c>
      <c r="P642" s="14" t="s">
        <v>249</v>
      </c>
      <c r="Q642" s="14">
        <v>34</v>
      </c>
    </row>
    <row r="643" spans="1:17" x14ac:dyDescent="0.35">
      <c r="A643" s="14" t="s">
        <v>1729</v>
      </c>
      <c r="B643" s="39" t="s">
        <v>7624</v>
      </c>
      <c r="C643" s="14">
        <v>21.85</v>
      </c>
      <c r="D643" s="14">
        <v>5.56</v>
      </c>
      <c r="E643" s="14" t="s">
        <v>2383</v>
      </c>
      <c r="F643" s="14" t="s">
        <v>2380</v>
      </c>
      <c r="G643" s="14" t="s">
        <v>2380</v>
      </c>
      <c r="H643" s="14">
        <v>0</v>
      </c>
      <c r="I643" s="14" t="s">
        <v>2383</v>
      </c>
      <c r="J643" s="14" t="s">
        <v>8393</v>
      </c>
      <c r="K643" s="14" t="s">
        <v>8398</v>
      </c>
      <c r="L643" s="60">
        <v>37086</v>
      </c>
      <c r="M643" s="86">
        <v>15359.1</v>
      </c>
      <c r="N643" s="14" t="s">
        <v>11</v>
      </c>
      <c r="O643" s="14" t="s">
        <v>12</v>
      </c>
      <c r="P643" s="14" t="s">
        <v>247</v>
      </c>
      <c r="Q643" s="14">
        <v>22</v>
      </c>
    </row>
    <row r="644" spans="1:17" x14ac:dyDescent="0.35">
      <c r="A644" s="14" t="s">
        <v>1728</v>
      </c>
      <c r="B644" s="39" t="s">
        <v>4762</v>
      </c>
      <c r="C644" s="14">
        <v>36.08</v>
      </c>
      <c r="D644" s="14">
        <v>7.11</v>
      </c>
      <c r="E644" s="14" t="s">
        <v>2383</v>
      </c>
      <c r="F644" s="14" t="s">
        <v>2380</v>
      </c>
      <c r="G644" s="14" t="s">
        <v>2383</v>
      </c>
      <c r="H644" s="14">
        <v>1</v>
      </c>
      <c r="I644" s="14" t="s">
        <v>2380</v>
      </c>
      <c r="J644" s="14" t="s">
        <v>8391</v>
      </c>
      <c r="K644" s="14" t="s">
        <v>8397</v>
      </c>
      <c r="L644" s="60">
        <v>23358</v>
      </c>
      <c r="M644" s="86">
        <v>15322.77</v>
      </c>
      <c r="N644" s="14" t="s">
        <v>11</v>
      </c>
      <c r="O644" s="14" t="s">
        <v>12</v>
      </c>
      <c r="P644" s="14" t="s">
        <v>300</v>
      </c>
      <c r="Q644" s="14">
        <v>60</v>
      </c>
    </row>
    <row r="645" spans="1:17" x14ac:dyDescent="0.35">
      <c r="A645" s="14" t="s">
        <v>1727</v>
      </c>
      <c r="B645" s="39" t="s">
        <v>5637</v>
      </c>
      <c r="C645" s="14">
        <v>40.44</v>
      </c>
      <c r="D645" s="14">
        <v>5.13</v>
      </c>
      <c r="E645" s="14" t="s">
        <v>2383</v>
      </c>
      <c r="F645" s="14" t="s">
        <v>2380</v>
      </c>
      <c r="G645" s="14" t="s">
        <v>2383</v>
      </c>
      <c r="H645" s="14">
        <v>1</v>
      </c>
      <c r="I645" s="14" t="s">
        <v>2380</v>
      </c>
      <c r="J645" s="14" t="s">
        <v>8391</v>
      </c>
      <c r="K645" s="14" t="s">
        <v>8399</v>
      </c>
      <c r="L645" s="60">
        <v>25462</v>
      </c>
      <c r="M645" s="86">
        <v>15260.52</v>
      </c>
      <c r="N645" s="14" t="s">
        <v>11</v>
      </c>
      <c r="O645" s="14" t="s">
        <v>11</v>
      </c>
      <c r="P645" s="14" t="s">
        <v>249</v>
      </c>
      <c r="Q645" s="14">
        <v>54</v>
      </c>
    </row>
    <row r="646" spans="1:17" x14ac:dyDescent="0.35">
      <c r="A646" s="14" t="s">
        <v>1726</v>
      </c>
      <c r="B646" s="39" t="s">
        <v>7526</v>
      </c>
      <c r="C646" s="14">
        <v>38.094999999999999</v>
      </c>
      <c r="D646" s="14">
        <v>10.199999999999999</v>
      </c>
      <c r="E646" s="14" t="s">
        <v>2380</v>
      </c>
      <c r="F646" s="14" t="s">
        <v>2380</v>
      </c>
      <c r="G646" s="14" t="s">
        <v>2380</v>
      </c>
      <c r="H646" s="14">
        <v>0</v>
      </c>
      <c r="I646" s="14" t="s">
        <v>2380</v>
      </c>
      <c r="J646" s="14" t="s">
        <v>8391</v>
      </c>
      <c r="K646" s="14" t="s">
        <v>8397</v>
      </c>
      <c r="L646" s="60">
        <v>22122</v>
      </c>
      <c r="M646" s="86">
        <v>15230.32</v>
      </c>
      <c r="N646" s="14" t="s">
        <v>11</v>
      </c>
      <c r="O646" s="14" t="s">
        <v>11</v>
      </c>
      <c r="P646" s="14" t="s">
        <v>247</v>
      </c>
      <c r="Q646" s="14">
        <v>63</v>
      </c>
    </row>
    <row r="647" spans="1:17" x14ac:dyDescent="0.35">
      <c r="A647" s="14" t="s">
        <v>1725</v>
      </c>
      <c r="B647" s="39" t="s">
        <v>7625</v>
      </c>
      <c r="C647" s="14">
        <v>44.95</v>
      </c>
      <c r="D647" s="14">
        <v>10.4</v>
      </c>
      <c r="E647" s="14" t="s">
        <v>2380</v>
      </c>
      <c r="F647" s="14" t="s">
        <v>2380</v>
      </c>
      <c r="G647" s="14" t="s">
        <v>2380</v>
      </c>
      <c r="H647" s="14">
        <v>0</v>
      </c>
      <c r="I647" s="14" t="s">
        <v>2380</v>
      </c>
      <c r="J647" s="14" t="s">
        <v>8391</v>
      </c>
      <c r="K647" s="14" t="s">
        <v>8399</v>
      </c>
      <c r="L647" s="60">
        <v>28817</v>
      </c>
      <c r="M647" s="86">
        <v>15207.92</v>
      </c>
      <c r="N647" s="14" t="s">
        <v>11</v>
      </c>
      <c r="O647" s="14" t="s">
        <v>16</v>
      </c>
      <c r="P647" s="14" t="s">
        <v>23</v>
      </c>
      <c r="Q647" s="14">
        <v>45</v>
      </c>
    </row>
    <row r="648" spans="1:17" x14ac:dyDescent="0.35">
      <c r="A648" s="14" t="s">
        <v>1724</v>
      </c>
      <c r="B648" s="39" t="s">
        <v>7626</v>
      </c>
      <c r="C648" s="14">
        <v>35.54</v>
      </c>
      <c r="D648" s="14">
        <v>10.67</v>
      </c>
      <c r="E648" s="14" t="s">
        <v>2380</v>
      </c>
      <c r="F648" s="14" t="s">
        <v>2380</v>
      </c>
      <c r="G648" s="14" t="s">
        <v>2380</v>
      </c>
      <c r="H648" s="14">
        <v>0</v>
      </c>
      <c r="I648" s="14" t="s">
        <v>2380</v>
      </c>
      <c r="J648" s="14" t="s">
        <v>8391</v>
      </c>
      <c r="K648" s="14" t="s">
        <v>8397</v>
      </c>
      <c r="L648" s="60">
        <v>22814</v>
      </c>
      <c r="M648" s="86">
        <v>15174.81</v>
      </c>
      <c r="N648" s="14" t="s">
        <v>11</v>
      </c>
      <c r="O648" s="14" t="s">
        <v>16</v>
      </c>
      <c r="P648" s="14" t="s">
        <v>23</v>
      </c>
      <c r="Q648" s="14">
        <v>61</v>
      </c>
    </row>
    <row r="649" spans="1:17" x14ac:dyDescent="0.35">
      <c r="A649" s="14" t="s">
        <v>1723</v>
      </c>
      <c r="B649" s="39" t="s">
        <v>7627</v>
      </c>
      <c r="C649" s="14">
        <v>39.799999999999997</v>
      </c>
      <c r="D649" s="14">
        <v>4.6500000000000004</v>
      </c>
      <c r="E649" s="14" t="s">
        <v>2383</v>
      </c>
      <c r="F649" s="14" t="s">
        <v>2380</v>
      </c>
      <c r="G649" s="14" t="s">
        <v>2380</v>
      </c>
      <c r="H649" s="14">
        <v>2</v>
      </c>
      <c r="I649" s="14" t="s">
        <v>2380</v>
      </c>
      <c r="J649" s="14" t="s">
        <v>8391</v>
      </c>
      <c r="K649" s="14" t="s">
        <v>8398</v>
      </c>
      <c r="L649" s="60">
        <v>21887</v>
      </c>
      <c r="M649" s="86">
        <v>15170.07</v>
      </c>
      <c r="N649" s="14" t="s">
        <v>11</v>
      </c>
      <c r="O649" s="14" t="s">
        <v>12</v>
      </c>
      <c r="P649" s="14" t="s">
        <v>42</v>
      </c>
      <c r="Q649" s="14">
        <v>64</v>
      </c>
    </row>
    <row r="650" spans="1:17" x14ac:dyDescent="0.35">
      <c r="A650" s="14" t="s">
        <v>1722</v>
      </c>
      <c r="B650" s="39" t="s">
        <v>5350</v>
      </c>
      <c r="C650" s="14">
        <v>33.659999999999997</v>
      </c>
      <c r="D650" s="14">
        <v>5.65</v>
      </c>
      <c r="E650" s="14" t="s">
        <v>2383</v>
      </c>
      <c r="F650" s="14" t="s">
        <v>2380</v>
      </c>
      <c r="G650" s="14" t="s">
        <v>2380</v>
      </c>
      <c r="H650" s="14">
        <v>2</v>
      </c>
      <c r="I650" s="14" t="s">
        <v>2380</v>
      </c>
      <c r="J650" s="14" t="s">
        <v>8391</v>
      </c>
      <c r="K650" s="14" t="s">
        <v>8399</v>
      </c>
      <c r="L650" s="60">
        <v>21705</v>
      </c>
      <c r="M650" s="86">
        <v>15161.53</v>
      </c>
      <c r="N650" s="14" t="s">
        <v>11</v>
      </c>
      <c r="O650" s="14" t="s">
        <v>16</v>
      </c>
      <c r="P650" s="14" t="s">
        <v>13</v>
      </c>
      <c r="Q650" s="14">
        <v>64</v>
      </c>
    </row>
    <row r="651" spans="1:17" x14ac:dyDescent="0.35">
      <c r="A651" s="14" t="s">
        <v>1721</v>
      </c>
      <c r="B651" s="39" t="s">
        <v>5645</v>
      </c>
      <c r="C651" s="14">
        <v>35.5</v>
      </c>
      <c r="D651" s="14">
        <v>11.97</v>
      </c>
      <c r="E651" s="14" t="s">
        <v>2380</v>
      </c>
      <c r="F651" s="14" t="s">
        <v>2380</v>
      </c>
      <c r="G651" s="14" t="s">
        <v>2380</v>
      </c>
      <c r="H651" s="14">
        <v>0</v>
      </c>
      <c r="I651" s="14" t="s">
        <v>2380</v>
      </c>
      <c r="J651" s="14" t="s">
        <v>8391</v>
      </c>
      <c r="K651" s="14" t="s">
        <v>8397</v>
      </c>
      <c r="L651" s="60">
        <v>22944</v>
      </c>
      <c r="M651" s="86">
        <v>15161.25</v>
      </c>
      <c r="N651" s="14" t="s">
        <v>11</v>
      </c>
      <c r="O651" s="14" t="s">
        <v>11</v>
      </c>
      <c r="P651" s="14" t="s">
        <v>23</v>
      </c>
      <c r="Q651" s="14">
        <v>61</v>
      </c>
    </row>
    <row r="652" spans="1:17" x14ac:dyDescent="0.35">
      <c r="A652" s="14" t="s">
        <v>1720</v>
      </c>
      <c r="B652" s="39" t="s">
        <v>4771</v>
      </c>
      <c r="C652" s="14">
        <v>41.63</v>
      </c>
      <c r="D652" s="14">
        <v>6.71</v>
      </c>
      <c r="E652" s="14" t="s">
        <v>2380</v>
      </c>
      <c r="F652" s="14" t="s">
        <v>2380</v>
      </c>
      <c r="G652" s="14" t="s">
        <v>2380</v>
      </c>
      <c r="H652" s="14">
        <v>0</v>
      </c>
      <c r="I652" s="14" t="s">
        <v>2380</v>
      </c>
      <c r="J652" s="14" t="s">
        <v>8391</v>
      </c>
      <c r="K652" s="14" t="s">
        <v>8397</v>
      </c>
      <c r="L652" s="60">
        <v>26262</v>
      </c>
      <c r="M652" s="86">
        <v>15150.44</v>
      </c>
      <c r="N652" s="14" t="s">
        <v>11</v>
      </c>
      <c r="O652" s="14" t="s">
        <v>16</v>
      </c>
      <c r="P652" s="14" t="s">
        <v>249</v>
      </c>
      <c r="Q652" s="14">
        <v>52</v>
      </c>
    </row>
    <row r="653" spans="1:17" x14ac:dyDescent="0.35">
      <c r="A653" s="14" t="s">
        <v>1719</v>
      </c>
      <c r="B653" s="39" t="s">
        <v>5388</v>
      </c>
      <c r="C653" s="14">
        <v>46.49</v>
      </c>
      <c r="D653" s="14">
        <v>11.92</v>
      </c>
      <c r="E653" s="14" t="s">
        <v>2380</v>
      </c>
      <c r="F653" s="14" t="s">
        <v>2380</v>
      </c>
      <c r="G653" s="14" t="s">
        <v>2380</v>
      </c>
      <c r="H653" s="14">
        <v>0</v>
      </c>
      <c r="I653" s="14" t="s">
        <v>2380</v>
      </c>
      <c r="J653" s="14" t="s">
        <v>8391</v>
      </c>
      <c r="K653" s="14" t="s">
        <v>8397</v>
      </c>
      <c r="L653" s="60">
        <v>28738</v>
      </c>
      <c r="M653" s="86">
        <v>15123.19</v>
      </c>
      <c r="N653" s="14" t="s">
        <v>11</v>
      </c>
      <c r="O653" s="14" t="s">
        <v>16</v>
      </c>
      <c r="P653" s="14" t="s">
        <v>42</v>
      </c>
      <c r="Q653" s="14">
        <v>45</v>
      </c>
    </row>
    <row r="654" spans="1:17" x14ac:dyDescent="0.35">
      <c r="A654" s="14" t="s">
        <v>1718</v>
      </c>
      <c r="B654" s="39" t="s">
        <v>5649</v>
      </c>
      <c r="C654" s="14">
        <v>43.29</v>
      </c>
      <c r="D654" s="14">
        <v>5.35</v>
      </c>
      <c r="E654" s="14" t="s">
        <v>2380</v>
      </c>
      <c r="F654" s="14" t="s">
        <v>2380</v>
      </c>
      <c r="G654" s="14" t="s">
        <v>2380</v>
      </c>
      <c r="H654" s="14">
        <v>2</v>
      </c>
      <c r="I654" s="14" t="s">
        <v>2380</v>
      </c>
      <c r="J654" s="14" t="s">
        <v>8391</v>
      </c>
      <c r="K654" s="14" t="s">
        <v>8398</v>
      </c>
      <c r="L654" s="60">
        <v>26610</v>
      </c>
      <c r="M654" s="86">
        <v>15103.69</v>
      </c>
      <c r="N654" s="14" t="s">
        <v>11</v>
      </c>
      <c r="O654" s="14" t="s">
        <v>16</v>
      </c>
      <c r="P654" s="14" t="s">
        <v>23</v>
      </c>
      <c r="Q654" s="14">
        <v>51</v>
      </c>
    </row>
    <row r="655" spans="1:17" x14ac:dyDescent="0.35">
      <c r="A655" s="14" t="s">
        <v>1717</v>
      </c>
      <c r="B655" s="39" t="s">
        <v>4830</v>
      </c>
      <c r="C655" s="14">
        <v>43.08</v>
      </c>
      <c r="D655" s="14">
        <v>8.9600000000000009</v>
      </c>
      <c r="E655" s="14" t="s">
        <v>2383</v>
      </c>
      <c r="F655" s="14" t="s">
        <v>2380</v>
      </c>
      <c r="G655" s="14" t="s">
        <v>2380</v>
      </c>
      <c r="H655" s="14">
        <v>1</v>
      </c>
      <c r="I655" s="14" t="s">
        <v>2380</v>
      </c>
      <c r="J655" s="14" t="s">
        <v>8391</v>
      </c>
      <c r="K655" s="14" t="s">
        <v>8399</v>
      </c>
      <c r="L655" s="60">
        <v>27693</v>
      </c>
      <c r="M655" s="86">
        <v>15090.35</v>
      </c>
      <c r="N655" s="14" t="s">
        <v>11</v>
      </c>
      <c r="O655" s="14" t="s">
        <v>16</v>
      </c>
      <c r="P655" s="14" t="s">
        <v>249</v>
      </c>
      <c r="Q655" s="14">
        <v>48</v>
      </c>
    </row>
    <row r="656" spans="1:17" x14ac:dyDescent="0.35">
      <c r="A656" s="14" t="s">
        <v>1716</v>
      </c>
      <c r="B656" s="39" t="s">
        <v>5652</v>
      </c>
      <c r="C656" s="14">
        <v>39.07</v>
      </c>
      <c r="D656" s="14">
        <v>11.93</v>
      </c>
      <c r="E656" s="14" t="s">
        <v>2380</v>
      </c>
      <c r="F656" s="14" t="s">
        <v>2380</v>
      </c>
      <c r="G656" s="14" t="s">
        <v>2380</v>
      </c>
      <c r="H656" s="14">
        <v>0</v>
      </c>
      <c r="I656" s="14" t="s">
        <v>2380</v>
      </c>
      <c r="J656" s="14" t="s">
        <v>8391</v>
      </c>
      <c r="K656" s="14" t="s">
        <v>8397</v>
      </c>
      <c r="L656" s="60">
        <v>25001</v>
      </c>
      <c r="M656" s="86">
        <v>15052.68</v>
      </c>
      <c r="N656" s="14" t="s">
        <v>11</v>
      </c>
      <c r="O656" s="14" t="s">
        <v>11</v>
      </c>
      <c r="P656" s="14" t="s">
        <v>632</v>
      </c>
      <c r="Q656" s="14">
        <v>55</v>
      </c>
    </row>
    <row r="657" spans="1:17" x14ac:dyDescent="0.35">
      <c r="A657" s="14" t="s">
        <v>1715</v>
      </c>
      <c r="B657" s="39" t="s">
        <v>7628</v>
      </c>
      <c r="C657" s="14">
        <v>41.3</v>
      </c>
      <c r="D657" s="14">
        <v>9.59</v>
      </c>
      <c r="E657" s="14" t="s">
        <v>2380</v>
      </c>
      <c r="F657" s="14" t="s">
        <v>2380</v>
      </c>
      <c r="G657" s="14" t="s">
        <v>2380</v>
      </c>
      <c r="H657" s="14">
        <v>0</v>
      </c>
      <c r="I657" s="14" t="s">
        <v>2380</v>
      </c>
      <c r="J657" s="14" t="s">
        <v>8391</v>
      </c>
      <c r="K657" s="14" t="s">
        <v>8399</v>
      </c>
      <c r="L657" s="60">
        <v>26160</v>
      </c>
      <c r="M657" s="86">
        <v>15038.51</v>
      </c>
      <c r="N657" s="14" t="s">
        <v>11</v>
      </c>
      <c r="O657" s="14" t="s">
        <v>12</v>
      </c>
      <c r="P657" s="14" t="s">
        <v>249</v>
      </c>
      <c r="Q657" s="14">
        <v>52</v>
      </c>
    </row>
    <row r="658" spans="1:17" x14ac:dyDescent="0.35">
      <c r="A658" s="14" t="s">
        <v>1714</v>
      </c>
      <c r="B658" s="39" t="s">
        <v>5654</v>
      </c>
      <c r="C658" s="14">
        <v>42.95</v>
      </c>
      <c r="D658" s="14">
        <v>11.88</v>
      </c>
      <c r="E658" s="14" t="s">
        <v>2383</v>
      </c>
      <c r="F658" s="14" t="s">
        <v>2380</v>
      </c>
      <c r="G658" s="14" t="s">
        <v>2380</v>
      </c>
      <c r="H658" s="14">
        <v>2</v>
      </c>
      <c r="I658" s="14" t="s">
        <v>2380</v>
      </c>
      <c r="J658" s="14" t="s">
        <v>8391</v>
      </c>
      <c r="K658" s="14" t="s">
        <v>8397</v>
      </c>
      <c r="L658" s="60">
        <v>25822</v>
      </c>
      <c r="M658" s="86">
        <v>15026.3</v>
      </c>
      <c r="N658" s="14" t="s">
        <v>11</v>
      </c>
      <c r="O658" s="14" t="s">
        <v>12</v>
      </c>
      <c r="P658" s="14" t="s">
        <v>42</v>
      </c>
      <c r="Q658" s="14">
        <v>53</v>
      </c>
    </row>
    <row r="659" spans="1:17" x14ac:dyDescent="0.35">
      <c r="A659" s="14" t="s">
        <v>1713</v>
      </c>
      <c r="B659" s="39" t="s">
        <v>7629</v>
      </c>
      <c r="C659" s="14">
        <v>46.96</v>
      </c>
      <c r="D659" s="14">
        <v>4.6399999999999997</v>
      </c>
      <c r="E659" s="14" t="s">
        <v>2380</v>
      </c>
      <c r="F659" s="14" t="s">
        <v>2380</v>
      </c>
      <c r="G659" s="14" t="s">
        <v>2383</v>
      </c>
      <c r="H659" s="14">
        <v>1</v>
      </c>
      <c r="I659" s="14" t="s">
        <v>2380</v>
      </c>
      <c r="J659" s="14" t="s">
        <v>8391</v>
      </c>
      <c r="K659" s="14" t="s">
        <v>8398</v>
      </c>
      <c r="L659" s="60">
        <v>29184</v>
      </c>
      <c r="M659" s="86">
        <v>15025.76</v>
      </c>
      <c r="N659" s="14" t="s">
        <v>11</v>
      </c>
      <c r="O659" s="14" t="s">
        <v>16</v>
      </c>
      <c r="P659" s="14" t="s">
        <v>42</v>
      </c>
      <c r="Q659" s="14">
        <v>44</v>
      </c>
    </row>
    <row r="660" spans="1:17" x14ac:dyDescent="0.35">
      <c r="A660" s="14" t="s">
        <v>1712</v>
      </c>
      <c r="B660" s="39" t="s">
        <v>5657</v>
      </c>
      <c r="C660" s="14">
        <v>30.495000000000001</v>
      </c>
      <c r="D660" s="14">
        <v>9.5299999999999994</v>
      </c>
      <c r="E660" s="14" t="s">
        <v>2380</v>
      </c>
      <c r="F660" s="14" t="s">
        <v>2380</v>
      </c>
      <c r="G660" s="14" t="s">
        <v>2380</v>
      </c>
      <c r="H660" s="14">
        <v>0</v>
      </c>
      <c r="I660" s="14" t="s">
        <v>2380</v>
      </c>
      <c r="J660" s="14" t="s">
        <v>8391</v>
      </c>
      <c r="K660" s="14" t="s">
        <v>8397</v>
      </c>
      <c r="L660" s="60">
        <v>22136</v>
      </c>
      <c r="M660" s="86">
        <v>15019.76</v>
      </c>
      <c r="N660" s="14" t="s">
        <v>11</v>
      </c>
      <c r="O660" s="14" t="s">
        <v>11</v>
      </c>
      <c r="P660" s="14" t="s">
        <v>23</v>
      </c>
      <c r="Q660" s="14">
        <v>63</v>
      </c>
    </row>
    <row r="661" spans="1:17" x14ac:dyDescent="0.35">
      <c r="A661" s="14" t="s">
        <v>1711</v>
      </c>
      <c r="B661" s="39" t="s">
        <v>5659</v>
      </c>
      <c r="C661" s="14">
        <v>17.954999999999998</v>
      </c>
      <c r="D661" s="14">
        <v>5.29</v>
      </c>
      <c r="E661" s="14" t="s">
        <v>2383</v>
      </c>
      <c r="F661" s="14" t="s">
        <v>2380</v>
      </c>
      <c r="G661" s="14" t="s">
        <v>2380</v>
      </c>
      <c r="H661" s="14">
        <v>1</v>
      </c>
      <c r="I661" s="14" t="s">
        <v>2383</v>
      </c>
      <c r="J661" s="14" t="s">
        <v>8394</v>
      </c>
      <c r="K661" s="14" t="s">
        <v>8399</v>
      </c>
      <c r="L661" s="60">
        <v>34913</v>
      </c>
      <c r="M661" s="86">
        <v>15006.58</v>
      </c>
      <c r="N661" s="14" t="s">
        <v>11</v>
      </c>
      <c r="O661" s="14" t="s">
        <v>11</v>
      </c>
      <c r="P661" s="14" t="s">
        <v>247</v>
      </c>
      <c r="Q661" s="14">
        <v>28</v>
      </c>
    </row>
    <row r="662" spans="1:17" x14ac:dyDescent="0.35">
      <c r="A662" s="14" t="s">
        <v>1710</v>
      </c>
      <c r="B662" s="39" t="s">
        <v>7630</v>
      </c>
      <c r="C662" s="14">
        <v>25.6</v>
      </c>
      <c r="D662" s="14">
        <v>10.95</v>
      </c>
      <c r="E662" s="14" t="s">
        <v>2380</v>
      </c>
      <c r="F662" s="14" t="s">
        <v>2380</v>
      </c>
      <c r="G662" s="14" t="s">
        <v>2380</v>
      </c>
      <c r="H662" s="14">
        <v>3</v>
      </c>
      <c r="I662" s="14" t="s">
        <v>2380</v>
      </c>
      <c r="J662" s="14" t="s">
        <v>8392</v>
      </c>
      <c r="K662" s="14" t="s">
        <v>8399</v>
      </c>
      <c r="L662" s="60">
        <v>21395</v>
      </c>
      <c r="M662" s="86">
        <v>14988.43</v>
      </c>
      <c r="N662" s="14" t="s">
        <v>11</v>
      </c>
      <c r="O662" s="14" t="s">
        <v>12</v>
      </c>
      <c r="P662" s="14" t="s">
        <v>42</v>
      </c>
      <c r="Q662" s="14">
        <v>65</v>
      </c>
    </row>
    <row r="663" spans="1:17" x14ac:dyDescent="0.35">
      <c r="A663" s="14" t="s">
        <v>1709</v>
      </c>
      <c r="B663" s="39" t="s">
        <v>7631</v>
      </c>
      <c r="C663" s="14">
        <v>34.21</v>
      </c>
      <c r="D663" s="14">
        <v>9.17</v>
      </c>
      <c r="E663" s="14" t="s">
        <v>2380</v>
      </c>
      <c r="F663" s="14" t="s">
        <v>2380</v>
      </c>
      <c r="G663" s="14" t="s">
        <v>2380</v>
      </c>
      <c r="H663" s="14">
        <v>0</v>
      </c>
      <c r="I663" s="14" t="s">
        <v>2380</v>
      </c>
      <c r="J663" s="14" t="s">
        <v>8391</v>
      </c>
      <c r="K663" s="14" t="s">
        <v>8399</v>
      </c>
      <c r="L663" s="60">
        <v>22979</v>
      </c>
      <c r="M663" s="86">
        <v>14945.34</v>
      </c>
      <c r="N663" s="14" t="s">
        <v>11</v>
      </c>
      <c r="O663" s="14" t="s">
        <v>16</v>
      </c>
      <c r="P663" s="14" t="s">
        <v>300</v>
      </c>
      <c r="Q663" s="14">
        <v>61</v>
      </c>
    </row>
    <row r="664" spans="1:17" x14ac:dyDescent="0.35">
      <c r="A664" s="14" t="s">
        <v>1708</v>
      </c>
      <c r="B664" s="39" t="s">
        <v>7632</v>
      </c>
      <c r="C664" s="14">
        <v>39.74</v>
      </c>
      <c r="D664" s="14">
        <v>7.39</v>
      </c>
      <c r="E664" s="14" t="s">
        <v>2380</v>
      </c>
      <c r="F664" s="14" t="s">
        <v>2380</v>
      </c>
      <c r="G664" s="14" t="s">
        <v>2380</v>
      </c>
      <c r="H664" s="14">
        <v>0</v>
      </c>
      <c r="I664" s="14" t="s">
        <v>2380</v>
      </c>
      <c r="J664" s="14" t="s">
        <v>8391</v>
      </c>
      <c r="K664" s="14" t="s">
        <v>8397</v>
      </c>
      <c r="L664" s="60">
        <v>25150</v>
      </c>
      <c r="M664" s="86">
        <v>14926.97</v>
      </c>
      <c r="N664" s="14" t="s">
        <v>11</v>
      </c>
      <c r="O664" s="14" t="s">
        <v>11</v>
      </c>
      <c r="P664" s="14" t="s">
        <v>23</v>
      </c>
      <c r="Q664" s="14">
        <v>55</v>
      </c>
    </row>
    <row r="665" spans="1:17" x14ac:dyDescent="0.35">
      <c r="A665" s="14" t="s">
        <v>1707</v>
      </c>
      <c r="B665" s="39" t="s">
        <v>7633</v>
      </c>
      <c r="C665" s="14">
        <v>49.53</v>
      </c>
      <c r="D665" s="14">
        <v>9.1300000000000008</v>
      </c>
      <c r="E665" s="14" t="s">
        <v>2383</v>
      </c>
      <c r="F665" s="14" t="s">
        <v>2380</v>
      </c>
      <c r="G665" s="14" t="s">
        <v>2380</v>
      </c>
      <c r="H665" s="14">
        <v>0</v>
      </c>
      <c r="I665" s="14" t="s">
        <v>2380</v>
      </c>
      <c r="J665" s="14" t="s">
        <v>8391</v>
      </c>
      <c r="K665" s="14" t="s">
        <v>8397</v>
      </c>
      <c r="L665" s="60">
        <v>29771</v>
      </c>
      <c r="M665" s="86">
        <v>14908.27</v>
      </c>
      <c r="N665" s="14" t="s">
        <v>11</v>
      </c>
      <c r="O665" s="14" t="s">
        <v>16</v>
      </c>
      <c r="P665" s="14" t="s">
        <v>42</v>
      </c>
      <c r="Q665" s="14">
        <v>42</v>
      </c>
    </row>
    <row r="666" spans="1:17" x14ac:dyDescent="0.35">
      <c r="A666" s="14" t="s">
        <v>1706</v>
      </c>
      <c r="B666" s="39" t="s">
        <v>7634</v>
      </c>
      <c r="C666" s="14">
        <v>39.33</v>
      </c>
      <c r="D666" s="14">
        <v>10.4</v>
      </c>
      <c r="E666" s="14" t="s">
        <v>2380</v>
      </c>
      <c r="F666" s="14" t="s">
        <v>2380</v>
      </c>
      <c r="G666" s="14" t="s">
        <v>2380</v>
      </c>
      <c r="H666" s="14">
        <v>3</v>
      </c>
      <c r="I666" s="14" t="s">
        <v>2380</v>
      </c>
      <c r="J666" s="14" t="s">
        <v>8391</v>
      </c>
      <c r="K666" s="14" t="s">
        <v>8397</v>
      </c>
      <c r="L666" s="60">
        <v>21475</v>
      </c>
      <c r="M666" s="86">
        <v>14901.52</v>
      </c>
      <c r="N666" s="14" t="s">
        <v>11</v>
      </c>
      <c r="O666" s="14" t="s">
        <v>11</v>
      </c>
      <c r="P666" s="14" t="s">
        <v>247</v>
      </c>
      <c r="Q666" s="14">
        <v>65</v>
      </c>
    </row>
    <row r="667" spans="1:17" x14ac:dyDescent="0.35">
      <c r="A667" s="14" t="s">
        <v>1705</v>
      </c>
      <c r="B667" s="39" t="s">
        <v>7635</v>
      </c>
      <c r="C667" s="14">
        <v>39.979999999999997</v>
      </c>
      <c r="D667" s="14">
        <v>9.4600000000000009</v>
      </c>
      <c r="E667" s="14" t="s">
        <v>2383</v>
      </c>
      <c r="F667" s="14" t="s">
        <v>2380</v>
      </c>
      <c r="G667" s="14" t="s">
        <v>2380</v>
      </c>
      <c r="H667" s="14">
        <v>2</v>
      </c>
      <c r="I667" s="14" t="s">
        <v>2380</v>
      </c>
      <c r="J667" s="14" t="s">
        <v>8391</v>
      </c>
      <c r="K667" s="14" t="s">
        <v>8397</v>
      </c>
      <c r="L667" s="60">
        <v>25883</v>
      </c>
      <c r="M667" s="86">
        <v>14847.63</v>
      </c>
      <c r="N667" s="14" t="s">
        <v>11</v>
      </c>
      <c r="O667" s="14" t="s">
        <v>11</v>
      </c>
      <c r="P667" s="14" t="s">
        <v>249</v>
      </c>
      <c r="Q667" s="14">
        <v>53</v>
      </c>
    </row>
    <row r="668" spans="1:17" x14ac:dyDescent="0.35">
      <c r="A668" s="14" t="s">
        <v>1704</v>
      </c>
      <c r="B668" s="39" t="s">
        <v>7585</v>
      </c>
      <c r="C668" s="14">
        <v>46.51</v>
      </c>
      <c r="D668" s="14">
        <v>8.69</v>
      </c>
      <c r="E668" s="14" t="s">
        <v>2383</v>
      </c>
      <c r="F668" s="14" t="s">
        <v>2380</v>
      </c>
      <c r="G668" s="14" t="s">
        <v>2380</v>
      </c>
      <c r="H668" s="14">
        <v>0</v>
      </c>
      <c r="I668" s="14" t="s">
        <v>2380</v>
      </c>
      <c r="J668" s="14" t="s">
        <v>8391</v>
      </c>
      <c r="K668" s="14" t="s">
        <v>8397</v>
      </c>
      <c r="L668" s="60">
        <v>29742</v>
      </c>
      <c r="M668" s="86">
        <v>14843.96</v>
      </c>
      <c r="N668" s="14" t="s">
        <v>11</v>
      </c>
      <c r="O668" s="14" t="s">
        <v>12</v>
      </c>
      <c r="P668" s="14" t="s">
        <v>535</v>
      </c>
      <c r="Q668" s="14">
        <v>42</v>
      </c>
    </row>
    <row r="669" spans="1:17" x14ac:dyDescent="0.35">
      <c r="A669" s="14" t="s">
        <v>1703</v>
      </c>
      <c r="B669" s="39" t="s">
        <v>8298</v>
      </c>
      <c r="C669" s="14">
        <v>43.58</v>
      </c>
      <c r="D669" s="14">
        <v>4.2300000000000004</v>
      </c>
      <c r="E669" s="14" t="s">
        <v>2380</v>
      </c>
      <c r="F669" s="14" t="s">
        <v>2380</v>
      </c>
      <c r="G669" s="14" t="s">
        <v>2383</v>
      </c>
      <c r="H669" s="14">
        <v>1</v>
      </c>
      <c r="I669" s="14" t="s">
        <v>2380</v>
      </c>
      <c r="J669" s="14" t="s">
        <v>8391</v>
      </c>
      <c r="K669" s="14" t="s">
        <v>8398</v>
      </c>
      <c r="L669" s="60">
        <v>29146</v>
      </c>
      <c r="M669" s="86">
        <v>14839.34</v>
      </c>
      <c r="N669" s="14" t="s">
        <v>11</v>
      </c>
      <c r="O669" s="14" t="s">
        <v>12</v>
      </c>
      <c r="P669" s="14" t="s">
        <v>535</v>
      </c>
      <c r="Q669" s="14">
        <v>44</v>
      </c>
    </row>
    <row r="670" spans="1:17" x14ac:dyDescent="0.35">
      <c r="A670" s="14" t="s">
        <v>1702</v>
      </c>
      <c r="B670" s="39" t="s">
        <v>7434</v>
      </c>
      <c r="C670" s="14">
        <v>42.28</v>
      </c>
      <c r="D670" s="14">
        <v>9.16</v>
      </c>
      <c r="E670" s="14" t="s">
        <v>2383</v>
      </c>
      <c r="F670" s="14" t="s">
        <v>2380</v>
      </c>
      <c r="G670" s="14" t="s">
        <v>2380</v>
      </c>
      <c r="H670" s="14">
        <v>1</v>
      </c>
      <c r="I670" s="14" t="s">
        <v>2380</v>
      </c>
      <c r="J670" s="14" t="s">
        <v>8391</v>
      </c>
      <c r="K670" s="14" t="s">
        <v>8397</v>
      </c>
      <c r="L670" s="60">
        <v>27738</v>
      </c>
      <c r="M670" s="86">
        <v>14819</v>
      </c>
      <c r="N670" s="14" t="s">
        <v>11</v>
      </c>
      <c r="O670" s="14" t="s">
        <v>12</v>
      </c>
      <c r="P670" s="14" t="s">
        <v>249</v>
      </c>
      <c r="Q670" s="14">
        <v>48</v>
      </c>
    </row>
    <row r="671" spans="1:17" x14ac:dyDescent="0.35">
      <c r="A671" s="14" t="s">
        <v>1701</v>
      </c>
      <c r="B671" s="39" t="s">
        <v>4780</v>
      </c>
      <c r="C671" s="14">
        <v>35.520000000000003</v>
      </c>
      <c r="D671" s="14">
        <v>8.26</v>
      </c>
      <c r="E671" s="14" t="s">
        <v>2380</v>
      </c>
      <c r="F671" s="14" t="s">
        <v>2380</v>
      </c>
      <c r="G671" s="14" t="s">
        <v>2380</v>
      </c>
      <c r="H671" s="14">
        <v>0</v>
      </c>
      <c r="I671" s="14" t="s">
        <v>2380</v>
      </c>
      <c r="J671" s="14" t="s">
        <v>8391</v>
      </c>
      <c r="K671" s="14" t="s">
        <v>8397</v>
      </c>
      <c r="L671" s="60">
        <v>23950</v>
      </c>
      <c r="M671" s="86">
        <v>14750.42</v>
      </c>
      <c r="N671" s="14" t="s">
        <v>11</v>
      </c>
      <c r="O671" s="14" t="s">
        <v>11</v>
      </c>
      <c r="P671" s="14" t="s">
        <v>535</v>
      </c>
      <c r="Q671" s="14">
        <v>58</v>
      </c>
    </row>
    <row r="672" spans="1:17" x14ac:dyDescent="0.35">
      <c r="A672" s="14" t="s">
        <v>1700</v>
      </c>
      <c r="B672" s="39" t="s">
        <v>7636</v>
      </c>
      <c r="C672" s="14">
        <v>33.6</v>
      </c>
      <c r="D672" s="14">
        <v>11.25</v>
      </c>
      <c r="E672" s="14" t="s">
        <v>2380</v>
      </c>
      <c r="F672" s="14" t="s">
        <v>2380</v>
      </c>
      <c r="G672" s="14" t="s">
        <v>2380</v>
      </c>
      <c r="H672" s="14">
        <v>0</v>
      </c>
      <c r="I672" s="14" t="s">
        <v>2380</v>
      </c>
      <c r="J672" s="14" t="s">
        <v>8391</v>
      </c>
      <c r="K672" s="14" t="s">
        <v>8397</v>
      </c>
      <c r="L672" s="60">
        <v>22856</v>
      </c>
      <c r="M672" s="86">
        <v>14738.43</v>
      </c>
      <c r="N672" s="14" t="s">
        <v>11</v>
      </c>
      <c r="O672" s="14" t="s">
        <v>12</v>
      </c>
      <c r="P672" s="14" t="s">
        <v>300</v>
      </c>
      <c r="Q672" s="14">
        <v>61</v>
      </c>
    </row>
    <row r="673" spans="1:17" x14ac:dyDescent="0.35">
      <c r="A673" s="14" t="s">
        <v>1699</v>
      </c>
      <c r="B673" s="39" t="s">
        <v>5674</v>
      </c>
      <c r="C673" s="14">
        <v>22.42</v>
      </c>
      <c r="D673" s="14">
        <v>6.74</v>
      </c>
      <c r="E673" s="14" t="s">
        <v>2380</v>
      </c>
      <c r="F673" s="14" t="s">
        <v>2380</v>
      </c>
      <c r="G673" s="14" t="s">
        <v>2380</v>
      </c>
      <c r="H673" s="14">
        <v>0</v>
      </c>
      <c r="I673" s="14" t="s">
        <v>2383</v>
      </c>
      <c r="J673" s="14" t="s">
        <v>8393</v>
      </c>
      <c r="K673" s="14" t="s">
        <v>8397</v>
      </c>
      <c r="L673" s="60">
        <v>37523</v>
      </c>
      <c r="M673" s="86">
        <v>14711.74</v>
      </c>
      <c r="N673" s="14" t="s">
        <v>11</v>
      </c>
      <c r="O673" s="14" t="s">
        <v>11</v>
      </c>
      <c r="P673" s="14" t="s">
        <v>23</v>
      </c>
      <c r="Q673" s="14">
        <v>21</v>
      </c>
    </row>
    <row r="674" spans="1:17" x14ac:dyDescent="0.35">
      <c r="A674" s="14" t="s">
        <v>1698</v>
      </c>
      <c r="B674" s="39" t="s">
        <v>7637</v>
      </c>
      <c r="C674" s="14">
        <v>46.86</v>
      </c>
      <c r="D674" s="14">
        <v>4.87</v>
      </c>
      <c r="E674" s="14" t="s">
        <v>2380</v>
      </c>
      <c r="F674" s="14" t="s">
        <v>2380</v>
      </c>
      <c r="G674" s="14" t="s">
        <v>2380</v>
      </c>
      <c r="H674" s="14">
        <v>0</v>
      </c>
      <c r="I674" s="14" t="s">
        <v>2380</v>
      </c>
      <c r="J674" s="14" t="s">
        <v>8391</v>
      </c>
      <c r="K674" s="14" t="s">
        <v>8399</v>
      </c>
      <c r="L674" s="60">
        <v>30198</v>
      </c>
      <c r="M674" s="86">
        <v>14696.77</v>
      </c>
      <c r="N674" s="14" t="s">
        <v>11</v>
      </c>
      <c r="O674" s="14" t="s">
        <v>11</v>
      </c>
      <c r="P674" s="14" t="s">
        <v>42</v>
      </c>
      <c r="Q674" s="14">
        <v>41</v>
      </c>
    </row>
    <row r="675" spans="1:17" x14ac:dyDescent="0.35">
      <c r="A675" s="14" t="s">
        <v>1697</v>
      </c>
      <c r="B675" s="39" t="s">
        <v>5677</v>
      </c>
      <c r="C675" s="14">
        <v>32.965000000000003</v>
      </c>
      <c r="D675" s="14">
        <v>6.68</v>
      </c>
      <c r="E675" s="14" t="s">
        <v>2380</v>
      </c>
      <c r="F675" s="14" t="s">
        <v>2380</v>
      </c>
      <c r="G675" s="14" t="s">
        <v>2380</v>
      </c>
      <c r="H675" s="14">
        <v>3</v>
      </c>
      <c r="I675" s="14" t="s">
        <v>2380</v>
      </c>
      <c r="J675" s="14" t="s">
        <v>8391</v>
      </c>
      <c r="K675" s="14" t="s">
        <v>8399</v>
      </c>
      <c r="L675" s="60">
        <v>21389</v>
      </c>
      <c r="M675" s="86">
        <v>14692.67</v>
      </c>
      <c r="N675" s="14" t="s">
        <v>11</v>
      </c>
      <c r="O675" s="14" t="s">
        <v>16</v>
      </c>
      <c r="P675" s="14" t="s">
        <v>23</v>
      </c>
      <c r="Q675" s="14">
        <v>65</v>
      </c>
    </row>
    <row r="676" spans="1:17" x14ac:dyDescent="0.35">
      <c r="A676" s="14" t="s">
        <v>1696</v>
      </c>
      <c r="B676" s="39" t="s">
        <v>7638</v>
      </c>
      <c r="C676" s="14">
        <v>39.340000000000003</v>
      </c>
      <c r="D676" s="14">
        <v>5.0199999999999996</v>
      </c>
      <c r="E676" s="14" t="s">
        <v>2383</v>
      </c>
      <c r="F676" s="14" t="s">
        <v>2380</v>
      </c>
      <c r="G676" s="14" t="s">
        <v>2383</v>
      </c>
      <c r="H676" s="14">
        <v>1</v>
      </c>
      <c r="I676" s="14" t="s">
        <v>2380</v>
      </c>
      <c r="J676" s="14" t="s">
        <v>8391</v>
      </c>
      <c r="K676" s="14" t="s">
        <v>8398</v>
      </c>
      <c r="L676" s="60">
        <v>25496</v>
      </c>
      <c r="M676" s="86">
        <v>14665.75</v>
      </c>
      <c r="N676" s="14" t="s">
        <v>11</v>
      </c>
      <c r="O676" s="14" t="s">
        <v>16</v>
      </c>
      <c r="P676" s="14" t="s">
        <v>23</v>
      </c>
      <c r="Q676" s="14">
        <v>54</v>
      </c>
    </row>
    <row r="677" spans="1:17" x14ac:dyDescent="0.35">
      <c r="A677" s="14" t="s">
        <v>1695</v>
      </c>
      <c r="B677" s="39" t="s">
        <v>5680</v>
      </c>
      <c r="C677" s="14">
        <v>47</v>
      </c>
      <c r="D677" s="14">
        <v>10.64</v>
      </c>
      <c r="E677" s="14" t="s">
        <v>2383</v>
      </c>
      <c r="F677" s="14" t="s">
        <v>2380</v>
      </c>
      <c r="G677" s="14" t="s">
        <v>2380</v>
      </c>
      <c r="H677" s="14">
        <v>0</v>
      </c>
      <c r="I677" s="14" t="s">
        <v>2380</v>
      </c>
      <c r="J677" s="14" t="s">
        <v>8391</v>
      </c>
      <c r="K677" s="14" t="s">
        <v>8397</v>
      </c>
      <c r="L677" s="60">
        <v>29903</v>
      </c>
      <c r="M677" s="86">
        <v>14657.2</v>
      </c>
      <c r="N677" s="14" t="s">
        <v>11</v>
      </c>
      <c r="O677" s="14" t="s">
        <v>16</v>
      </c>
      <c r="P677" s="14" t="s">
        <v>23</v>
      </c>
      <c r="Q677" s="14">
        <v>42</v>
      </c>
    </row>
    <row r="678" spans="1:17" x14ac:dyDescent="0.35">
      <c r="A678" s="14" t="s">
        <v>1694</v>
      </c>
      <c r="B678" s="39" t="s">
        <v>8299</v>
      </c>
      <c r="C678" s="14">
        <v>36.71</v>
      </c>
      <c r="D678" s="14">
        <v>8.74</v>
      </c>
      <c r="E678" s="14" t="s">
        <v>2383</v>
      </c>
      <c r="F678" s="14" t="s">
        <v>2380</v>
      </c>
      <c r="G678" s="14" t="s">
        <v>2380</v>
      </c>
      <c r="H678" s="14">
        <v>0</v>
      </c>
      <c r="I678" s="14" t="s">
        <v>2380</v>
      </c>
      <c r="J678" s="14" t="s">
        <v>8391</v>
      </c>
      <c r="K678" s="14" t="s">
        <v>8397</v>
      </c>
      <c r="L678" s="60">
        <v>24716</v>
      </c>
      <c r="M678" s="86">
        <v>14640.35</v>
      </c>
      <c r="N678" s="14" t="s">
        <v>11</v>
      </c>
      <c r="O678" s="14" t="s">
        <v>12</v>
      </c>
      <c r="P678" s="14" t="s">
        <v>535</v>
      </c>
      <c r="Q678" s="14">
        <v>56</v>
      </c>
    </row>
    <row r="679" spans="1:17" x14ac:dyDescent="0.35">
      <c r="A679" s="14" t="s">
        <v>1693</v>
      </c>
      <c r="B679" s="39" t="s">
        <v>7639</v>
      </c>
      <c r="C679" s="14">
        <v>53.48</v>
      </c>
      <c r="D679" s="14">
        <v>5.64</v>
      </c>
      <c r="E679" s="14" t="s">
        <v>2380</v>
      </c>
      <c r="F679" s="14" t="s">
        <v>2380</v>
      </c>
      <c r="G679" s="14" t="s">
        <v>2380</v>
      </c>
      <c r="H679" s="14">
        <v>0</v>
      </c>
      <c r="I679" s="14" t="s">
        <v>2380</v>
      </c>
      <c r="J679" s="14" t="s">
        <v>8391</v>
      </c>
      <c r="K679" s="14" t="s">
        <v>8399</v>
      </c>
      <c r="L679" s="60">
        <v>33471</v>
      </c>
      <c r="M679" s="86">
        <v>14630.52</v>
      </c>
      <c r="N679" s="14" t="s">
        <v>11</v>
      </c>
      <c r="O679" s="14" t="s">
        <v>12</v>
      </c>
      <c r="P679" s="14" t="s">
        <v>42</v>
      </c>
      <c r="Q679" s="14">
        <v>32</v>
      </c>
    </row>
    <row r="680" spans="1:17" x14ac:dyDescent="0.35">
      <c r="A680" s="14" t="s">
        <v>1692</v>
      </c>
      <c r="B680" s="39" t="s">
        <v>7640</v>
      </c>
      <c r="C680" s="14">
        <v>35.5</v>
      </c>
      <c r="D680" s="14">
        <v>10.37</v>
      </c>
      <c r="E680" s="14" t="s">
        <v>2380</v>
      </c>
      <c r="F680" s="14" t="s">
        <v>2380</v>
      </c>
      <c r="G680" s="14" t="s">
        <v>2380</v>
      </c>
      <c r="H680" s="14">
        <v>0</v>
      </c>
      <c r="I680" s="14" t="s">
        <v>2380</v>
      </c>
      <c r="J680" s="14" t="s">
        <v>8391</v>
      </c>
      <c r="K680" s="14" t="s">
        <v>8397</v>
      </c>
      <c r="L680" s="60">
        <v>24054</v>
      </c>
      <c r="M680" s="86">
        <v>14612.33</v>
      </c>
      <c r="N680" s="14" t="s">
        <v>11</v>
      </c>
      <c r="O680" s="14" t="s">
        <v>12</v>
      </c>
      <c r="P680" s="14" t="s">
        <v>300</v>
      </c>
      <c r="Q680" s="14">
        <v>58</v>
      </c>
    </row>
    <row r="681" spans="1:17" x14ac:dyDescent="0.35">
      <c r="A681" s="14" t="s">
        <v>1691</v>
      </c>
      <c r="B681" s="39" t="s">
        <v>5136</v>
      </c>
      <c r="C681" s="14">
        <v>36.979999999999997</v>
      </c>
      <c r="D681" s="14">
        <v>9.56</v>
      </c>
      <c r="E681" s="14" t="s">
        <v>2383</v>
      </c>
      <c r="F681" s="14" t="s">
        <v>2380</v>
      </c>
      <c r="G681" s="14" t="s">
        <v>2380</v>
      </c>
      <c r="H681" s="14">
        <v>0</v>
      </c>
      <c r="I681" s="14" t="s">
        <v>2380</v>
      </c>
      <c r="J681" s="14" t="s">
        <v>8391</v>
      </c>
      <c r="K681" s="14" t="s">
        <v>8397</v>
      </c>
      <c r="L681" s="60">
        <v>24671</v>
      </c>
      <c r="M681" s="86">
        <v>14600.62</v>
      </c>
      <c r="N681" s="14" t="s">
        <v>11</v>
      </c>
      <c r="O681" s="14" t="s">
        <v>12</v>
      </c>
      <c r="P681" s="14" t="s">
        <v>632</v>
      </c>
      <c r="Q681" s="14">
        <v>56</v>
      </c>
    </row>
    <row r="682" spans="1:17" x14ac:dyDescent="0.35">
      <c r="A682" s="14" t="s">
        <v>1690</v>
      </c>
      <c r="B682" s="39" t="s">
        <v>5686</v>
      </c>
      <c r="C682" s="14">
        <v>32.395000000000003</v>
      </c>
      <c r="D682" s="14">
        <v>8.23</v>
      </c>
      <c r="E682" s="14" t="s">
        <v>2383</v>
      </c>
      <c r="F682" s="14" t="s">
        <v>2380</v>
      </c>
      <c r="G682" s="14" t="s">
        <v>2383</v>
      </c>
      <c r="H682" s="14">
        <v>1</v>
      </c>
      <c r="I682" s="14" t="s">
        <v>2380</v>
      </c>
      <c r="J682" s="14" t="s">
        <v>8391</v>
      </c>
      <c r="K682" s="14" t="s">
        <v>8399</v>
      </c>
      <c r="L682" s="60">
        <v>23298</v>
      </c>
      <c r="M682" s="86">
        <v>14590.63</v>
      </c>
      <c r="N682" s="14" t="s">
        <v>11</v>
      </c>
      <c r="O682" s="14" t="s">
        <v>16</v>
      </c>
      <c r="P682" s="14" t="s">
        <v>247</v>
      </c>
      <c r="Q682" s="14">
        <v>60</v>
      </c>
    </row>
    <row r="683" spans="1:17" x14ac:dyDescent="0.35">
      <c r="A683" s="14" t="s">
        <v>1689</v>
      </c>
      <c r="B683" s="39" t="s">
        <v>8300</v>
      </c>
      <c r="C683" s="14">
        <v>32.729999999999997</v>
      </c>
      <c r="D683" s="14">
        <v>7.03</v>
      </c>
      <c r="E683" s="14" t="s">
        <v>2380</v>
      </c>
      <c r="F683" s="14" t="s">
        <v>2380</v>
      </c>
      <c r="G683" s="14" t="s">
        <v>2380</v>
      </c>
      <c r="H683" s="14">
        <v>0</v>
      </c>
      <c r="I683" s="14" t="s">
        <v>2380</v>
      </c>
      <c r="J683" s="14" t="s">
        <v>8391</v>
      </c>
      <c r="K683" s="14" t="s">
        <v>8397</v>
      </c>
      <c r="L683" s="60">
        <v>22983</v>
      </c>
      <c r="M683" s="86">
        <v>14574.64</v>
      </c>
      <c r="N683" s="14" t="s">
        <v>11</v>
      </c>
      <c r="O683" s="14" t="s">
        <v>16</v>
      </c>
      <c r="P683" s="14" t="s">
        <v>200</v>
      </c>
      <c r="Q683" s="14">
        <v>61</v>
      </c>
    </row>
    <row r="684" spans="1:17" x14ac:dyDescent="0.35">
      <c r="A684" s="14" t="s">
        <v>1688</v>
      </c>
      <c r="B684" s="39" t="s">
        <v>4914</v>
      </c>
      <c r="C684" s="14">
        <v>20.52</v>
      </c>
      <c r="D684" s="14">
        <v>5.45</v>
      </c>
      <c r="E684" s="14" t="s">
        <v>2380</v>
      </c>
      <c r="F684" s="14" t="s">
        <v>2380</v>
      </c>
      <c r="G684" s="14" t="s">
        <v>2380</v>
      </c>
      <c r="H684" s="14">
        <v>1</v>
      </c>
      <c r="I684" s="14" t="s">
        <v>2383</v>
      </c>
      <c r="J684" s="14" t="s">
        <v>8393</v>
      </c>
      <c r="K684" s="14" t="s">
        <v>8398</v>
      </c>
      <c r="L684" s="60">
        <v>36050</v>
      </c>
      <c r="M684" s="86">
        <v>14571.89</v>
      </c>
      <c r="N684" s="14" t="s">
        <v>11</v>
      </c>
      <c r="O684" s="14" t="s">
        <v>16</v>
      </c>
      <c r="P684" s="14" t="s">
        <v>247</v>
      </c>
      <c r="Q684" s="14">
        <v>25</v>
      </c>
    </row>
    <row r="685" spans="1:17" x14ac:dyDescent="0.35">
      <c r="A685" s="14" t="s">
        <v>1687</v>
      </c>
      <c r="B685" s="39" t="s">
        <v>7641</v>
      </c>
      <c r="C685" s="14">
        <v>51.72</v>
      </c>
      <c r="D685" s="14">
        <v>5.76</v>
      </c>
      <c r="E685" s="14" t="s">
        <v>2380</v>
      </c>
      <c r="F685" s="14" t="s">
        <v>2380</v>
      </c>
      <c r="G685" s="14" t="s">
        <v>2380</v>
      </c>
      <c r="H685" s="14">
        <v>0</v>
      </c>
      <c r="I685" s="14" t="s">
        <v>2380</v>
      </c>
      <c r="J685" s="14" t="s">
        <v>8391</v>
      </c>
      <c r="K685" s="14" t="s">
        <v>8398</v>
      </c>
      <c r="L685" s="60">
        <v>32703</v>
      </c>
      <c r="M685" s="86">
        <v>14547.26</v>
      </c>
      <c r="N685" s="14" t="s">
        <v>11</v>
      </c>
      <c r="O685" s="14" t="s">
        <v>12</v>
      </c>
      <c r="P685" s="14" t="s">
        <v>42</v>
      </c>
      <c r="Q685" s="14">
        <v>34</v>
      </c>
    </row>
    <row r="686" spans="1:17" x14ac:dyDescent="0.35">
      <c r="A686" s="14" t="s">
        <v>1686</v>
      </c>
      <c r="B686" s="39" t="s">
        <v>5691</v>
      </c>
      <c r="C686" s="14">
        <v>50.2</v>
      </c>
      <c r="D686" s="14">
        <v>5.4</v>
      </c>
      <c r="E686" s="14" t="s">
        <v>2380</v>
      </c>
      <c r="F686" s="14" t="s">
        <v>2380</v>
      </c>
      <c r="G686" s="14" t="s">
        <v>2380</v>
      </c>
      <c r="H686" s="14">
        <v>0</v>
      </c>
      <c r="I686" s="14" t="s">
        <v>2380</v>
      </c>
      <c r="J686" s="14" t="s">
        <v>8391</v>
      </c>
      <c r="K686" s="14" t="s">
        <v>8399</v>
      </c>
      <c r="L686" s="60">
        <v>32711</v>
      </c>
      <c r="M686" s="86">
        <v>14507.46</v>
      </c>
      <c r="N686" s="14" t="s">
        <v>11</v>
      </c>
      <c r="O686" s="14" t="s">
        <v>12</v>
      </c>
      <c r="P686" s="14" t="s">
        <v>23</v>
      </c>
      <c r="Q686" s="14">
        <v>34</v>
      </c>
    </row>
    <row r="687" spans="1:17" x14ac:dyDescent="0.35">
      <c r="A687" s="14" t="s">
        <v>1685</v>
      </c>
      <c r="B687" s="39" t="s">
        <v>7642</v>
      </c>
      <c r="C687" s="14">
        <v>25.52</v>
      </c>
      <c r="D687" s="14">
        <v>6.35</v>
      </c>
      <c r="E687" s="14" t="s">
        <v>2380</v>
      </c>
      <c r="F687" s="14" t="s">
        <v>2380</v>
      </c>
      <c r="G687" s="14" t="s">
        <v>2383</v>
      </c>
      <c r="H687" s="14">
        <v>1</v>
      </c>
      <c r="I687" s="14" t="s">
        <v>2380</v>
      </c>
      <c r="J687" s="14" t="s">
        <v>8392</v>
      </c>
      <c r="K687" s="14" t="s">
        <v>8398</v>
      </c>
      <c r="L687" s="60">
        <v>29148</v>
      </c>
      <c r="M687" s="86">
        <v>14478.33</v>
      </c>
      <c r="N687" s="14" t="s">
        <v>11</v>
      </c>
      <c r="O687" s="14" t="s">
        <v>11</v>
      </c>
      <c r="P687" s="14" t="s">
        <v>13</v>
      </c>
      <c r="Q687" s="14">
        <v>44</v>
      </c>
    </row>
    <row r="688" spans="1:17" x14ac:dyDescent="0.35">
      <c r="A688" s="14" t="s">
        <v>1684</v>
      </c>
      <c r="B688" s="39" t="s">
        <v>5694</v>
      </c>
      <c r="C688" s="14">
        <v>35.200000000000003</v>
      </c>
      <c r="D688" s="14">
        <v>6.26</v>
      </c>
      <c r="E688" s="14" t="s">
        <v>2383</v>
      </c>
      <c r="F688" s="14" t="s">
        <v>2380</v>
      </c>
      <c r="G688" s="14" t="s">
        <v>2380</v>
      </c>
      <c r="H688" s="14">
        <v>2</v>
      </c>
      <c r="I688" s="14" t="s">
        <v>2380</v>
      </c>
      <c r="J688" s="14" t="s">
        <v>8391</v>
      </c>
      <c r="K688" s="14" t="s">
        <v>8398</v>
      </c>
      <c r="L688" s="60">
        <v>21874</v>
      </c>
      <c r="M688" s="86">
        <v>14474.68</v>
      </c>
      <c r="N688" s="14" t="s">
        <v>11</v>
      </c>
      <c r="O688" s="14" t="s">
        <v>11</v>
      </c>
      <c r="P688" s="14" t="s">
        <v>13</v>
      </c>
      <c r="Q688" s="14">
        <v>64</v>
      </c>
    </row>
    <row r="689" spans="1:17" x14ac:dyDescent="0.35">
      <c r="A689" s="14" t="s">
        <v>1683</v>
      </c>
      <c r="B689" s="39" t="s">
        <v>5266</v>
      </c>
      <c r="C689" s="14">
        <v>41.26</v>
      </c>
      <c r="D689" s="14">
        <v>5.97</v>
      </c>
      <c r="E689" s="14" t="s">
        <v>2383</v>
      </c>
      <c r="F689" s="14" t="s">
        <v>2380</v>
      </c>
      <c r="G689" s="14" t="s">
        <v>2380</v>
      </c>
      <c r="H689" s="14">
        <v>0</v>
      </c>
      <c r="I689" s="14" t="s">
        <v>2380</v>
      </c>
      <c r="J689" s="14" t="s">
        <v>8391</v>
      </c>
      <c r="K689" s="14" t="s">
        <v>8399</v>
      </c>
      <c r="L689" s="60">
        <v>28091</v>
      </c>
      <c r="M689" s="86">
        <v>14470.01</v>
      </c>
      <c r="N689" s="14" t="s">
        <v>11</v>
      </c>
      <c r="O689" s="14" t="s">
        <v>12</v>
      </c>
      <c r="P689" s="14" t="s">
        <v>23</v>
      </c>
      <c r="Q689" s="14">
        <v>47</v>
      </c>
    </row>
    <row r="690" spans="1:17" x14ac:dyDescent="0.35">
      <c r="A690" s="14" t="s">
        <v>1682</v>
      </c>
      <c r="B690" s="39" t="s">
        <v>7643</v>
      </c>
      <c r="C690" s="14">
        <v>17.195</v>
      </c>
      <c r="D690" s="14">
        <v>5.29</v>
      </c>
      <c r="E690" s="14" t="s">
        <v>2383</v>
      </c>
      <c r="F690" s="14" t="s">
        <v>2380</v>
      </c>
      <c r="G690" s="14" t="s">
        <v>2380</v>
      </c>
      <c r="H690" s="14">
        <v>0</v>
      </c>
      <c r="I690" s="14" t="s">
        <v>2383</v>
      </c>
      <c r="J690" s="14" t="s">
        <v>8394</v>
      </c>
      <c r="K690" s="14" t="s">
        <v>8398</v>
      </c>
      <c r="L690" s="60">
        <v>35379</v>
      </c>
      <c r="M690" s="86">
        <v>14455.64</v>
      </c>
      <c r="N690" s="14" t="s">
        <v>11</v>
      </c>
      <c r="O690" s="14" t="s">
        <v>12</v>
      </c>
      <c r="P690" s="14" t="s">
        <v>247</v>
      </c>
      <c r="Q690" s="14">
        <v>27</v>
      </c>
    </row>
    <row r="691" spans="1:17" x14ac:dyDescent="0.35">
      <c r="A691" s="14" t="s">
        <v>1681</v>
      </c>
      <c r="B691" s="39" t="s">
        <v>5697</v>
      </c>
      <c r="C691" s="14">
        <v>23.085000000000001</v>
      </c>
      <c r="D691" s="14">
        <v>4.2699999999999996</v>
      </c>
      <c r="E691" s="14" t="s">
        <v>2383</v>
      </c>
      <c r="F691" s="14" t="s">
        <v>2380</v>
      </c>
      <c r="G691" s="14" t="s">
        <v>2380</v>
      </c>
      <c r="H691" s="14">
        <v>2</v>
      </c>
      <c r="I691" s="14" t="s">
        <v>2380</v>
      </c>
      <c r="J691" s="14" t="s">
        <v>8393</v>
      </c>
      <c r="K691" s="14" t="s">
        <v>8398</v>
      </c>
      <c r="L691" s="60">
        <v>21765</v>
      </c>
      <c r="M691" s="86">
        <v>14451.84</v>
      </c>
      <c r="N691" s="14" t="s">
        <v>11</v>
      </c>
      <c r="O691" s="14" t="s">
        <v>12</v>
      </c>
      <c r="P691" s="14" t="s">
        <v>249</v>
      </c>
      <c r="Q691" s="14">
        <v>64</v>
      </c>
    </row>
    <row r="692" spans="1:17" x14ac:dyDescent="0.35">
      <c r="A692" s="14" t="s">
        <v>1680</v>
      </c>
      <c r="B692" s="39" t="s">
        <v>7644</v>
      </c>
      <c r="C692" s="14">
        <v>21.66</v>
      </c>
      <c r="D692" s="14">
        <v>5.2</v>
      </c>
      <c r="E692" s="14" t="s">
        <v>2383</v>
      </c>
      <c r="F692" s="14" t="s">
        <v>2380</v>
      </c>
      <c r="G692" s="14" t="s">
        <v>2380</v>
      </c>
      <c r="H692" s="14">
        <v>2</v>
      </c>
      <c r="I692" s="14" t="s">
        <v>2380</v>
      </c>
      <c r="J692" s="14" t="s">
        <v>8393</v>
      </c>
      <c r="K692" s="14" t="s">
        <v>8399</v>
      </c>
      <c r="L692" s="60">
        <v>21730</v>
      </c>
      <c r="M692" s="86">
        <v>14449.85</v>
      </c>
      <c r="N692" s="14" t="s">
        <v>11</v>
      </c>
      <c r="O692" s="14" t="s">
        <v>16</v>
      </c>
      <c r="P692" s="14" t="s">
        <v>247</v>
      </c>
      <c r="Q692" s="14">
        <v>64</v>
      </c>
    </row>
    <row r="693" spans="1:17" x14ac:dyDescent="0.35">
      <c r="A693" s="14" t="s">
        <v>1679</v>
      </c>
      <c r="B693" s="39" t="s">
        <v>5699</v>
      </c>
      <c r="C693" s="14">
        <v>36.47</v>
      </c>
      <c r="D693" s="14">
        <v>8.23</v>
      </c>
      <c r="E693" s="14" t="s">
        <v>2383</v>
      </c>
      <c r="F693" s="14" t="s">
        <v>2380</v>
      </c>
      <c r="G693" s="14" t="s">
        <v>2380</v>
      </c>
      <c r="H693" s="14">
        <v>0</v>
      </c>
      <c r="I693" s="14" t="s">
        <v>2380</v>
      </c>
      <c r="J693" s="14" t="s">
        <v>8391</v>
      </c>
      <c r="K693" s="14" t="s">
        <v>8397</v>
      </c>
      <c r="L693" s="60">
        <v>24780</v>
      </c>
      <c r="M693" s="86">
        <v>14427.63</v>
      </c>
      <c r="N693" s="14" t="s">
        <v>11</v>
      </c>
      <c r="O693" s="14" t="s">
        <v>11</v>
      </c>
      <c r="P693" s="14" t="s">
        <v>300</v>
      </c>
      <c r="Q693" s="14">
        <v>56</v>
      </c>
    </row>
    <row r="694" spans="1:17" x14ac:dyDescent="0.35">
      <c r="A694" s="14" t="s">
        <v>1678</v>
      </c>
      <c r="B694" s="39" t="s">
        <v>7730</v>
      </c>
      <c r="C694" s="14">
        <v>36.08</v>
      </c>
      <c r="D694" s="14">
        <v>10.33</v>
      </c>
      <c r="E694" s="14" t="s">
        <v>2383</v>
      </c>
      <c r="F694" s="14" t="s">
        <v>2380</v>
      </c>
      <c r="G694" s="14" t="s">
        <v>2380</v>
      </c>
      <c r="H694" s="14">
        <v>0</v>
      </c>
      <c r="I694" s="14" t="s">
        <v>2380</v>
      </c>
      <c r="J694" s="14" t="s">
        <v>8391</v>
      </c>
      <c r="K694" s="14" t="s">
        <v>8397</v>
      </c>
      <c r="L694" s="60">
        <v>24699</v>
      </c>
      <c r="M694" s="86">
        <v>14426.66</v>
      </c>
      <c r="N694" s="14" t="s">
        <v>11</v>
      </c>
      <c r="O694" s="14" t="s">
        <v>11</v>
      </c>
      <c r="P694" s="14" t="s">
        <v>535</v>
      </c>
      <c r="Q694" s="14">
        <v>56</v>
      </c>
    </row>
    <row r="695" spans="1:17" x14ac:dyDescent="0.35">
      <c r="A695" s="14" t="s">
        <v>1677</v>
      </c>
      <c r="B695" s="39" t="s">
        <v>5702</v>
      </c>
      <c r="C695" s="14">
        <v>23.18</v>
      </c>
      <c r="D695" s="14">
        <v>6.13</v>
      </c>
      <c r="E695" s="14" t="s">
        <v>2380</v>
      </c>
      <c r="F695" s="14" t="s">
        <v>2380</v>
      </c>
      <c r="G695" s="14" t="s">
        <v>2380</v>
      </c>
      <c r="H695" s="14">
        <v>0</v>
      </c>
      <c r="I695" s="14" t="s">
        <v>2380</v>
      </c>
      <c r="J695" s="14" t="s">
        <v>8393</v>
      </c>
      <c r="K695" s="14" t="s">
        <v>8398</v>
      </c>
      <c r="L695" s="60">
        <v>36382</v>
      </c>
      <c r="M695" s="86">
        <v>14426.07</v>
      </c>
      <c r="N695" s="14" t="s">
        <v>11</v>
      </c>
      <c r="O695" s="14" t="s">
        <v>16</v>
      </c>
      <c r="P695" s="14" t="s">
        <v>23</v>
      </c>
      <c r="Q695" s="14">
        <v>24</v>
      </c>
    </row>
    <row r="696" spans="1:17" x14ac:dyDescent="0.35">
      <c r="A696" s="14" t="s">
        <v>1676</v>
      </c>
      <c r="B696" s="39" t="s">
        <v>5704</v>
      </c>
      <c r="C696" s="14">
        <v>39.159999999999997</v>
      </c>
      <c r="D696" s="14">
        <v>8.08</v>
      </c>
      <c r="E696" s="14" t="s">
        <v>2380</v>
      </c>
      <c r="F696" s="14" t="s">
        <v>2380</v>
      </c>
      <c r="G696" s="14" t="s">
        <v>2380</v>
      </c>
      <c r="H696" s="14">
        <v>3</v>
      </c>
      <c r="I696" s="14" t="s">
        <v>2380</v>
      </c>
      <c r="J696" s="14" t="s">
        <v>8391</v>
      </c>
      <c r="K696" s="14" t="s">
        <v>8397</v>
      </c>
      <c r="L696" s="60">
        <v>21448</v>
      </c>
      <c r="M696" s="86">
        <v>14418.28</v>
      </c>
      <c r="N696" s="14" t="s">
        <v>11</v>
      </c>
      <c r="O696" s="14" t="s">
        <v>12</v>
      </c>
      <c r="P696" s="14" t="s">
        <v>13</v>
      </c>
      <c r="Q696" s="14">
        <v>65</v>
      </c>
    </row>
    <row r="697" spans="1:17" x14ac:dyDescent="0.35">
      <c r="A697" s="14" t="s">
        <v>1675</v>
      </c>
      <c r="B697" s="39" t="s">
        <v>7645</v>
      </c>
      <c r="C697" s="14">
        <v>38.19</v>
      </c>
      <c r="D697" s="14">
        <v>10.49</v>
      </c>
      <c r="E697" s="14" t="s">
        <v>2380</v>
      </c>
      <c r="F697" s="14" t="s">
        <v>2380</v>
      </c>
      <c r="G697" s="14" t="s">
        <v>2380</v>
      </c>
      <c r="H697" s="14">
        <v>3</v>
      </c>
      <c r="I697" s="14" t="s">
        <v>2380</v>
      </c>
      <c r="J697" s="14" t="s">
        <v>8391</v>
      </c>
      <c r="K697" s="14" t="s">
        <v>8399</v>
      </c>
      <c r="L697" s="60">
        <v>21395</v>
      </c>
      <c r="M697" s="86">
        <v>14410.93</v>
      </c>
      <c r="N697" s="14" t="s">
        <v>11</v>
      </c>
      <c r="O697" s="14" t="s">
        <v>11</v>
      </c>
      <c r="P697" s="14" t="s">
        <v>168</v>
      </c>
      <c r="Q697" s="14">
        <v>65</v>
      </c>
    </row>
    <row r="698" spans="1:17" x14ac:dyDescent="0.35">
      <c r="A698" s="14" t="s">
        <v>1674</v>
      </c>
      <c r="B698" s="39" t="s">
        <v>7646</v>
      </c>
      <c r="C698" s="14">
        <v>26.41</v>
      </c>
      <c r="D698" s="14">
        <v>8.11</v>
      </c>
      <c r="E698" s="14" t="s">
        <v>2380</v>
      </c>
      <c r="F698" s="14" t="s">
        <v>2380</v>
      </c>
      <c r="G698" s="14" t="s">
        <v>2380</v>
      </c>
      <c r="H698" s="14">
        <v>3</v>
      </c>
      <c r="I698" s="14" t="s">
        <v>2380</v>
      </c>
      <c r="J698" s="14" t="s">
        <v>8392</v>
      </c>
      <c r="K698" s="14" t="s">
        <v>8399</v>
      </c>
      <c r="L698" s="60">
        <v>21442</v>
      </c>
      <c r="M698" s="86">
        <v>14394.56</v>
      </c>
      <c r="N698" s="14" t="s">
        <v>11</v>
      </c>
      <c r="O698" s="14" t="s">
        <v>16</v>
      </c>
      <c r="P698" s="14" t="s">
        <v>170</v>
      </c>
      <c r="Q698" s="14">
        <v>65</v>
      </c>
    </row>
    <row r="699" spans="1:17" x14ac:dyDescent="0.35">
      <c r="A699" s="14" t="s">
        <v>1673</v>
      </c>
      <c r="B699" s="39" t="s">
        <v>4891</v>
      </c>
      <c r="C699" s="14">
        <v>28.785</v>
      </c>
      <c r="D699" s="14">
        <v>6.6</v>
      </c>
      <c r="E699" s="14" t="s">
        <v>2380</v>
      </c>
      <c r="F699" s="14" t="s">
        <v>2380</v>
      </c>
      <c r="G699" s="14" t="s">
        <v>2380</v>
      </c>
      <c r="H699" s="14">
        <v>0</v>
      </c>
      <c r="I699" s="14" t="s">
        <v>2380</v>
      </c>
      <c r="J699" s="14" t="s">
        <v>8392</v>
      </c>
      <c r="K699" s="14" t="s">
        <v>8399</v>
      </c>
      <c r="L699" s="60">
        <v>23915</v>
      </c>
      <c r="M699" s="86">
        <v>14394.4</v>
      </c>
      <c r="N699" s="14" t="s">
        <v>11</v>
      </c>
      <c r="O699" s="14" t="s">
        <v>12</v>
      </c>
      <c r="P699" s="14" t="s">
        <v>247</v>
      </c>
      <c r="Q699" s="14">
        <v>58</v>
      </c>
    </row>
    <row r="700" spans="1:17" x14ac:dyDescent="0.35">
      <c r="A700" s="14" t="s">
        <v>1672</v>
      </c>
      <c r="B700" s="39" t="s">
        <v>7647</v>
      </c>
      <c r="C700" s="14">
        <v>26.695</v>
      </c>
      <c r="D700" s="14">
        <v>10.14</v>
      </c>
      <c r="E700" s="14" t="s">
        <v>2383</v>
      </c>
      <c r="F700" s="14" t="s">
        <v>2380</v>
      </c>
      <c r="G700" s="14" t="s">
        <v>2383</v>
      </c>
      <c r="H700" s="14">
        <v>1</v>
      </c>
      <c r="I700" s="14" t="s">
        <v>2380</v>
      </c>
      <c r="J700" s="14" t="s">
        <v>8392</v>
      </c>
      <c r="K700" s="14" t="s">
        <v>8397</v>
      </c>
      <c r="L700" s="60">
        <v>23208</v>
      </c>
      <c r="M700" s="86">
        <v>14382.71</v>
      </c>
      <c r="N700" s="14" t="s">
        <v>11</v>
      </c>
      <c r="O700" s="14" t="s">
        <v>11</v>
      </c>
      <c r="P700" s="14" t="s">
        <v>23</v>
      </c>
      <c r="Q700" s="14">
        <v>60</v>
      </c>
    </row>
    <row r="701" spans="1:17" x14ac:dyDescent="0.35">
      <c r="A701" s="14" t="s">
        <v>1671</v>
      </c>
      <c r="B701" s="39" t="s">
        <v>7648</v>
      </c>
      <c r="C701" s="14">
        <v>32.799999999999997</v>
      </c>
      <c r="D701" s="14">
        <v>6.06</v>
      </c>
      <c r="E701" s="14" t="s">
        <v>2383</v>
      </c>
      <c r="F701" s="14" t="s">
        <v>2380</v>
      </c>
      <c r="G701" s="14" t="s">
        <v>2380</v>
      </c>
      <c r="H701" s="14">
        <v>1</v>
      </c>
      <c r="I701" s="14" t="s">
        <v>2380</v>
      </c>
      <c r="J701" s="14" t="s">
        <v>8391</v>
      </c>
      <c r="K701" s="14" t="s">
        <v>8398</v>
      </c>
      <c r="L701" s="60">
        <v>32463</v>
      </c>
      <c r="M701" s="86">
        <v>14358.36</v>
      </c>
      <c r="N701" s="14" t="s">
        <v>11</v>
      </c>
      <c r="O701" s="14" t="s">
        <v>11</v>
      </c>
      <c r="P701" s="14" t="s">
        <v>42</v>
      </c>
      <c r="Q701" s="14">
        <v>35</v>
      </c>
    </row>
    <row r="702" spans="1:17" x14ac:dyDescent="0.35">
      <c r="A702" s="14" t="s">
        <v>1670</v>
      </c>
      <c r="B702" s="39" t="s">
        <v>8301</v>
      </c>
      <c r="C702" s="14">
        <v>35.869999999999997</v>
      </c>
      <c r="D702" s="14">
        <v>9.91</v>
      </c>
      <c r="E702" s="14" t="s">
        <v>2383</v>
      </c>
      <c r="F702" s="14" t="s">
        <v>2380</v>
      </c>
      <c r="G702" s="14" t="s">
        <v>2380</v>
      </c>
      <c r="H702" s="14">
        <v>0</v>
      </c>
      <c r="I702" s="14" t="s">
        <v>2380</v>
      </c>
      <c r="J702" s="14" t="s">
        <v>8391</v>
      </c>
      <c r="K702" s="14" t="s">
        <v>8397</v>
      </c>
      <c r="L702" s="60">
        <v>24755</v>
      </c>
      <c r="M702" s="86">
        <v>14355.43</v>
      </c>
      <c r="N702" s="14" t="s">
        <v>11</v>
      </c>
      <c r="O702" s="14" t="s">
        <v>16</v>
      </c>
      <c r="P702" s="14" t="s">
        <v>535</v>
      </c>
      <c r="Q702" s="14">
        <v>56</v>
      </c>
    </row>
    <row r="703" spans="1:17" x14ac:dyDescent="0.35">
      <c r="A703" s="14" t="s">
        <v>1669</v>
      </c>
      <c r="B703" s="39" t="s">
        <v>5713</v>
      </c>
      <c r="C703" s="14">
        <v>21.66</v>
      </c>
      <c r="D703" s="14">
        <v>4.1399999999999997</v>
      </c>
      <c r="E703" s="14" t="s">
        <v>2383</v>
      </c>
      <c r="F703" s="14" t="s">
        <v>2380</v>
      </c>
      <c r="G703" s="14" t="s">
        <v>2380</v>
      </c>
      <c r="H703" s="14">
        <v>2</v>
      </c>
      <c r="I703" s="14" t="s">
        <v>2380</v>
      </c>
      <c r="J703" s="14" t="s">
        <v>8393</v>
      </c>
      <c r="K703" s="14" t="s">
        <v>8398</v>
      </c>
      <c r="L703" s="60">
        <v>21908</v>
      </c>
      <c r="M703" s="86">
        <v>14349.85</v>
      </c>
      <c r="N703" s="14" t="s">
        <v>11</v>
      </c>
      <c r="O703" s="14" t="s">
        <v>11</v>
      </c>
      <c r="P703" s="14" t="s">
        <v>23</v>
      </c>
      <c r="Q703" s="14">
        <v>63</v>
      </c>
    </row>
    <row r="704" spans="1:17" x14ac:dyDescent="0.35">
      <c r="A704" s="14" t="s">
        <v>1668</v>
      </c>
      <c r="B704" s="39" t="s">
        <v>5122</v>
      </c>
      <c r="C704" s="14">
        <v>37.72</v>
      </c>
      <c r="D704" s="14">
        <v>4.38</v>
      </c>
      <c r="E704" s="14" t="s">
        <v>2383</v>
      </c>
      <c r="F704" s="14" t="s">
        <v>2380</v>
      </c>
      <c r="G704" s="14" t="s">
        <v>2383</v>
      </c>
      <c r="H704" s="14">
        <v>1</v>
      </c>
      <c r="I704" s="14" t="s">
        <v>2380</v>
      </c>
      <c r="J704" s="14" t="s">
        <v>8391</v>
      </c>
      <c r="K704" s="14" t="s">
        <v>8399</v>
      </c>
      <c r="L704" s="60">
        <v>25472</v>
      </c>
      <c r="M704" s="86">
        <v>14337.91</v>
      </c>
      <c r="N704" s="14" t="s">
        <v>11</v>
      </c>
      <c r="O704" s="14" t="s">
        <v>12</v>
      </c>
      <c r="P704" s="14" t="s">
        <v>632</v>
      </c>
      <c r="Q704" s="14">
        <v>54</v>
      </c>
    </row>
    <row r="705" spans="1:17" x14ac:dyDescent="0.35">
      <c r="A705" s="14" t="s">
        <v>1667</v>
      </c>
      <c r="B705" s="39" t="s">
        <v>4882</v>
      </c>
      <c r="C705" s="14">
        <v>39.700000000000003</v>
      </c>
      <c r="D705" s="14">
        <v>9.83</v>
      </c>
      <c r="E705" s="14" t="s">
        <v>2380</v>
      </c>
      <c r="F705" s="14" t="s">
        <v>2380</v>
      </c>
      <c r="G705" s="14" t="s">
        <v>2380</v>
      </c>
      <c r="H705" s="14">
        <v>3</v>
      </c>
      <c r="I705" s="14" t="s">
        <v>2380</v>
      </c>
      <c r="J705" s="14" t="s">
        <v>8391</v>
      </c>
      <c r="K705" s="14" t="s">
        <v>8399</v>
      </c>
      <c r="L705" s="60">
        <v>21376</v>
      </c>
      <c r="M705" s="86">
        <v>14319.03</v>
      </c>
      <c r="N705" s="14" t="s">
        <v>11</v>
      </c>
      <c r="O705" s="14" t="s">
        <v>11</v>
      </c>
      <c r="P705" s="14" t="s">
        <v>42</v>
      </c>
      <c r="Q705" s="14">
        <v>65</v>
      </c>
    </row>
    <row r="706" spans="1:17" x14ac:dyDescent="0.35">
      <c r="A706" s="14" t="s">
        <v>1666</v>
      </c>
      <c r="B706" s="39" t="s">
        <v>7649</v>
      </c>
      <c r="C706" s="14">
        <v>35.97</v>
      </c>
      <c r="D706" s="14">
        <v>11.08</v>
      </c>
      <c r="E706" s="14" t="s">
        <v>2380</v>
      </c>
      <c r="F706" s="14" t="s">
        <v>2380</v>
      </c>
      <c r="G706" s="14" t="s">
        <v>2380</v>
      </c>
      <c r="H706" s="14">
        <v>3</v>
      </c>
      <c r="I706" s="14" t="s">
        <v>2380</v>
      </c>
      <c r="J706" s="14" t="s">
        <v>8391</v>
      </c>
      <c r="K706" s="14" t="s">
        <v>8397</v>
      </c>
      <c r="L706" s="60">
        <v>21473</v>
      </c>
      <c r="M706" s="86">
        <v>14313.85</v>
      </c>
      <c r="N706" s="14" t="s">
        <v>11</v>
      </c>
      <c r="O706" s="14" t="s">
        <v>12</v>
      </c>
      <c r="P706" s="14" t="s">
        <v>13</v>
      </c>
      <c r="Q706" s="14">
        <v>65</v>
      </c>
    </row>
    <row r="707" spans="1:17" x14ac:dyDescent="0.35">
      <c r="A707" s="14" t="s">
        <v>1665</v>
      </c>
      <c r="B707" s="39" t="s">
        <v>7650</v>
      </c>
      <c r="C707" s="14">
        <v>37.85</v>
      </c>
      <c r="D707" s="14">
        <v>11.01</v>
      </c>
      <c r="E707" s="14" t="s">
        <v>2380</v>
      </c>
      <c r="F707" s="14" t="s">
        <v>2380</v>
      </c>
      <c r="G707" s="14" t="s">
        <v>2380</v>
      </c>
      <c r="H707" s="14">
        <v>0</v>
      </c>
      <c r="I707" s="14" t="s">
        <v>2380</v>
      </c>
      <c r="J707" s="14" t="s">
        <v>8391</v>
      </c>
      <c r="K707" s="14" t="s">
        <v>8397</v>
      </c>
      <c r="L707" s="60">
        <v>25187</v>
      </c>
      <c r="M707" s="86">
        <v>14285.9</v>
      </c>
      <c r="N707" s="14" t="s">
        <v>11</v>
      </c>
      <c r="O707" s="14" t="s">
        <v>12</v>
      </c>
      <c r="P707" s="14" t="s">
        <v>23</v>
      </c>
      <c r="Q707" s="14">
        <v>55</v>
      </c>
    </row>
    <row r="708" spans="1:17" x14ac:dyDescent="0.35">
      <c r="A708" s="14" t="s">
        <v>1664</v>
      </c>
      <c r="B708" s="39" t="s">
        <v>4930</v>
      </c>
      <c r="C708" s="14">
        <v>21.66</v>
      </c>
      <c r="D708" s="14">
        <v>4.37</v>
      </c>
      <c r="E708" s="14" t="s">
        <v>2380</v>
      </c>
      <c r="F708" s="14" t="s">
        <v>2382</v>
      </c>
      <c r="G708" s="14" t="s">
        <v>2380</v>
      </c>
      <c r="H708" s="14">
        <v>1</v>
      </c>
      <c r="I708" s="14" t="s">
        <v>2383</v>
      </c>
      <c r="J708" s="14" t="s">
        <v>8393</v>
      </c>
      <c r="K708" s="14" t="s">
        <v>8399</v>
      </c>
      <c r="L708" s="60">
        <v>38236</v>
      </c>
      <c r="M708" s="86">
        <v>14283.46</v>
      </c>
      <c r="N708" s="14" t="s">
        <v>11</v>
      </c>
      <c r="O708" s="14" t="s">
        <v>11</v>
      </c>
      <c r="P708" s="14" t="s">
        <v>247</v>
      </c>
      <c r="Q708" s="14">
        <v>19</v>
      </c>
    </row>
    <row r="709" spans="1:17" x14ac:dyDescent="0.35">
      <c r="A709" s="14" t="s">
        <v>1663</v>
      </c>
      <c r="B709" s="39" t="s">
        <v>4857</v>
      </c>
      <c r="C709" s="14">
        <v>39.369999999999997</v>
      </c>
      <c r="D709" s="14">
        <v>5.91</v>
      </c>
      <c r="E709" s="14" t="s">
        <v>2380</v>
      </c>
      <c r="F709" s="14" t="s">
        <v>2380</v>
      </c>
      <c r="G709" s="14" t="s">
        <v>2380</v>
      </c>
      <c r="H709" s="14">
        <v>2</v>
      </c>
      <c r="I709" s="14" t="s">
        <v>2380</v>
      </c>
      <c r="J709" s="14" t="s">
        <v>8391</v>
      </c>
      <c r="K709" s="14" t="s">
        <v>8398</v>
      </c>
      <c r="L709" s="60">
        <v>26493</v>
      </c>
      <c r="M709" s="86">
        <v>14258.33</v>
      </c>
      <c r="N709" s="14" t="s">
        <v>11</v>
      </c>
      <c r="O709" s="14" t="s">
        <v>11</v>
      </c>
      <c r="P709" s="14" t="s">
        <v>535</v>
      </c>
      <c r="Q709" s="14">
        <v>51</v>
      </c>
    </row>
    <row r="710" spans="1:17" x14ac:dyDescent="0.35">
      <c r="A710" s="14" t="s">
        <v>1662</v>
      </c>
      <c r="B710" s="39" t="s">
        <v>8302</v>
      </c>
      <c r="C710" s="14">
        <v>40.880000000000003</v>
      </c>
      <c r="D710" s="14">
        <v>7.65</v>
      </c>
      <c r="E710" s="14" t="s">
        <v>2380</v>
      </c>
      <c r="F710" s="14" t="s">
        <v>2380</v>
      </c>
      <c r="G710" s="14" t="s">
        <v>2380</v>
      </c>
      <c r="H710" s="14">
        <v>0</v>
      </c>
      <c r="I710" s="14" t="s">
        <v>2380</v>
      </c>
      <c r="J710" s="14" t="s">
        <v>8391</v>
      </c>
      <c r="K710" s="14" t="s">
        <v>8397</v>
      </c>
      <c r="L710" s="60">
        <v>27389</v>
      </c>
      <c r="M710" s="86">
        <v>14256.79</v>
      </c>
      <c r="N710" s="14" t="s">
        <v>11</v>
      </c>
      <c r="O710" s="14" t="s">
        <v>11</v>
      </c>
      <c r="P710" s="14" t="s">
        <v>535</v>
      </c>
      <c r="Q710" s="14">
        <v>48</v>
      </c>
    </row>
    <row r="711" spans="1:17" x14ac:dyDescent="0.35">
      <c r="A711" s="14" t="s">
        <v>1661</v>
      </c>
      <c r="B711" s="39" t="s">
        <v>7651</v>
      </c>
      <c r="C711" s="14">
        <v>26.22</v>
      </c>
      <c r="D711" s="14">
        <v>5.37</v>
      </c>
      <c r="E711" s="14" t="s">
        <v>2383</v>
      </c>
      <c r="F711" s="14" t="s">
        <v>2380</v>
      </c>
      <c r="G711" s="14" t="s">
        <v>2380</v>
      </c>
      <c r="H711" s="14">
        <v>2</v>
      </c>
      <c r="I711" s="14" t="s">
        <v>2380</v>
      </c>
      <c r="J711" s="14" t="s">
        <v>8392</v>
      </c>
      <c r="K711" s="14" t="s">
        <v>8398</v>
      </c>
      <c r="L711" s="60">
        <v>21862</v>
      </c>
      <c r="M711" s="86">
        <v>14256.19</v>
      </c>
      <c r="N711" s="14" t="s">
        <v>11</v>
      </c>
      <c r="O711" s="14" t="s">
        <v>12</v>
      </c>
      <c r="P711" s="14" t="s">
        <v>23</v>
      </c>
      <c r="Q711" s="14">
        <v>64</v>
      </c>
    </row>
    <row r="712" spans="1:17" x14ac:dyDescent="0.35">
      <c r="A712" s="14" t="s">
        <v>1660</v>
      </c>
      <c r="B712" s="39" t="s">
        <v>5723</v>
      </c>
      <c r="C712" s="14">
        <v>25.08</v>
      </c>
      <c r="D712" s="14">
        <v>5.75</v>
      </c>
      <c r="E712" s="14" t="s">
        <v>2383</v>
      </c>
      <c r="F712" s="14" t="s">
        <v>2380</v>
      </c>
      <c r="G712" s="14" t="s">
        <v>2380</v>
      </c>
      <c r="H712" s="14">
        <v>2</v>
      </c>
      <c r="I712" s="14" t="s">
        <v>2380</v>
      </c>
      <c r="J712" s="14" t="s">
        <v>8392</v>
      </c>
      <c r="K712" s="14" t="s">
        <v>8399</v>
      </c>
      <c r="L712" s="60">
        <v>21833</v>
      </c>
      <c r="M712" s="86">
        <v>14254.61</v>
      </c>
      <c r="N712" s="14" t="s">
        <v>11</v>
      </c>
      <c r="O712" s="14" t="s">
        <v>16</v>
      </c>
      <c r="P712" s="14" t="s">
        <v>23</v>
      </c>
      <c r="Q712" s="14">
        <v>64</v>
      </c>
    </row>
    <row r="713" spans="1:17" x14ac:dyDescent="0.35">
      <c r="A713" s="14" t="s">
        <v>1659</v>
      </c>
      <c r="B713" s="39" t="s">
        <v>7652</v>
      </c>
      <c r="C713" s="14">
        <v>39.1</v>
      </c>
      <c r="D713" s="14">
        <v>6.79</v>
      </c>
      <c r="E713" s="14" t="s">
        <v>2383</v>
      </c>
      <c r="F713" s="14" t="s">
        <v>2380</v>
      </c>
      <c r="G713" s="14" t="s">
        <v>2380</v>
      </c>
      <c r="H713" s="14">
        <v>2</v>
      </c>
      <c r="I713" s="14" t="s">
        <v>2380</v>
      </c>
      <c r="J713" s="14" t="s">
        <v>8391</v>
      </c>
      <c r="K713" s="14" t="s">
        <v>8397</v>
      </c>
      <c r="L713" s="60">
        <v>22549</v>
      </c>
      <c r="M713" s="86">
        <v>14235.07</v>
      </c>
      <c r="N713" s="14" t="s">
        <v>11</v>
      </c>
      <c r="O713" s="14" t="s">
        <v>16</v>
      </c>
      <c r="P713" s="14" t="s">
        <v>42</v>
      </c>
      <c r="Q713" s="14">
        <v>62</v>
      </c>
    </row>
    <row r="714" spans="1:17" x14ac:dyDescent="0.35">
      <c r="A714" s="14" t="s">
        <v>1658</v>
      </c>
      <c r="B714" s="39" t="s">
        <v>5726</v>
      </c>
      <c r="C714" s="14">
        <v>37.905000000000001</v>
      </c>
      <c r="D714" s="14">
        <v>7.03</v>
      </c>
      <c r="E714" s="14" t="s">
        <v>2380</v>
      </c>
      <c r="F714" s="14" t="s">
        <v>2380</v>
      </c>
      <c r="G714" s="14" t="s">
        <v>2380</v>
      </c>
      <c r="H714" s="14">
        <v>3</v>
      </c>
      <c r="I714" s="14" t="s">
        <v>2380</v>
      </c>
      <c r="J714" s="14" t="s">
        <v>8391</v>
      </c>
      <c r="K714" s="14" t="s">
        <v>8399</v>
      </c>
      <c r="L714" s="60">
        <v>21449</v>
      </c>
      <c r="M714" s="86">
        <v>14210.54</v>
      </c>
      <c r="N714" s="14" t="s">
        <v>11</v>
      </c>
      <c r="O714" s="14" t="s">
        <v>11</v>
      </c>
      <c r="P714" s="14" t="s">
        <v>23</v>
      </c>
      <c r="Q714" s="14">
        <v>65</v>
      </c>
    </row>
    <row r="715" spans="1:17" x14ac:dyDescent="0.35">
      <c r="A715" s="14" t="s">
        <v>1657</v>
      </c>
      <c r="B715" s="39" t="s">
        <v>5147</v>
      </c>
      <c r="C715" s="14">
        <v>43.35</v>
      </c>
      <c r="D715" s="14">
        <v>5.41</v>
      </c>
      <c r="E715" s="14" t="s">
        <v>2383</v>
      </c>
      <c r="F715" s="14" t="s">
        <v>2380</v>
      </c>
      <c r="G715" s="14" t="s">
        <v>2383</v>
      </c>
      <c r="H715" s="14">
        <v>1</v>
      </c>
      <c r="I715" s="14" t="s">
        <v>2380</v>
      </c>
      <c r="J715" s="14" t="s">
        <v>8391</v>
      </c>
      <c r="K715" s="14" t="s">
        <v>8399</v>
      </c>
      <c r="L715" s="60">
        <v>30637</v>
      </c>
      <c r="M715" s="86">
        <v>14209.4</v>
      </c>
      <c r="N715" s="14" t="s">
        <v>11</v>
      </c>
      <c r="O715" s="14" t="s">
        <v>16</v>
      </c>
      <c r="P715" s="14" t="s">
        <v>535</v>
      </c>
      <c r="Q715" s="14">
        <v>40</v>
      </c>
    </row>
    <row r="716" spans="1:17" x14ac:dyDescent="0.35">
      <c r="A716" s="14" t="s">
        <v>1656</v>
      </c>
      <c r="B716" s="39" t="s">
        <v>8303</v>
      </c>
      <c r="C716" s="14">
        <v>36.15</v>
      </c>
      <c r="D716" s="14">
        <v>8.0500000000000007</v>
      </c>
      <c r="E716" s="14" t="s">
        <v>2380</v>
      </c>
      <c r="F716" s="14" t="s">
        <v>2380</v>
      </c>
      <c r="G716" s="14" t="s">
        <v>2380</v>
      </c>
      <c r="H716" s="14">
        <v>0</v>
      </c>
      <c r="I716" s="14" t="s">
        <v>2380</v>
      </c>
      <c r="J716" s="14" t="s">
        <v>8391</v>
      </c>
      <c r="K716" s="14" t="s">
        <v>8399</v>
      </c>
      <c r="L716" s="60">
        <v>25197</v>
      </c>
      <c r="M716" s="86">
        <v>14193.55</v>
      </c>
      <c r="N716" s="14" t="s">
        <v>11</v>
      </c>
      <c r="O716" s="14" t="s">
        <v>16</v>
      </c>
      <c r="P716" s="14" t="s">
        <v>535</v>
      </c>
      <c r="Q716" s="14">
        <v>54</v>
      </c>
    </row>
    <row r="717" spans="1:17" x14ac:dyDescent="0.35">
      <c r="A717" s="14" t="s">
        <v>1655</v>
      </c>
      <c r="B717" s="39" t="s">
        <v>7653</v>
      </c>
      <c r="C717" s="14">
        <v>44.98</v>
      </c>
      <c r="D717" s="14">
        <v>5.94</v>
      </c>
      <c r="E717" s="14" t="s">
        <v>2380</v>
      </c>
      <c r="F717" s="14" t="s">
        <v>2380</v>
      </c>
      <c r="G717" s="14" t="s">
        <v>2380</v>
      </c>
      <c r="H717" s="14">
        <v>1</v>
      </c>
      <c r="I717" s="14" t="s">
        <v>2380</v>
      </c>
      <c r="J717" s="14" t="s">
        <v>8391</v>
      </c>
      <c r="K717" s="14" t="s">
        <v>8398</v>
      </c>
      <c r="L717" s="60">
        <v>30870</v>
      </c>
      <c r="M717" s="86">
        <v>14152.46</v>
      </c>
      <c r="N717" s="14" t="s">
        <v>11</v>
      </c>
      <c r="O717" s="14" t="s">
        <v>16</v>
      </c>
      <c r="P717" s="14" t="s">
        <v>23</v>
      </c>
      <c r="Q717" s="14">
        <v>39</v>
      </c>
    </row>
    <row r="718" spans="1:17" x14ac:dyDescent="0.35">
      <c r="A718" s="14" t="s">
        <v>1654</v>
      </c>
      <c r="B718" s="39" t="s">
        <v>7654</v>
      </c>
      <c r="C718" s="14">
        <v>38.28</v>
      </c>
      <c r="D718" s="14">
        <v>5.51</v>
      </c>
      <c r="E718" s="14" t="s">
        <v>2380</v>
      </c>
      <c r="F718" s="14" t="s">
        <v>2382</v>
      </c>
      <c r="G718" s="14" t="s">
        <v>2380</v>
      </c>
      <c r="H718" s="14">
        <v>1</v>
      </c>
      <c r="I718" s="14" t="s">
        <v>2380</v>
      </c>
      <c r="J718" s="14" t="s">
        <v>8391</v>
      </c>
      <c r="K718" s="14" t="s">
        <v>8398</v>
      </c>
      <c r="L718" s="60">
        <v>38174</v>
      </c>
      <c r="M718" s="86">
        <v>14133.04</v>
      </c>
      <c r="N718" s="14" t="s">
        <v>11</v>
      </c>
      <c r="O718" s="14" t="s">
        <v>12</v>
      </c>
      <c r="P718" s="14" t="s">
        <v>13</v>
      </c>
      <c r="Q718" s="14">
        <v>19</v>
      </c>
    </row>
    <row r="719" spans="1:17" x14ac:dyDescent="0.35">
      <c r="A719" s="14" t="s">
        <v>1653</v>
      </c>
      <c r="B719" s="39" t="s">
        <v>7655</v>
      </c>
      <c r="C719" s="14">
        <v>32.299999999999997</v>
      </c>
      <c r="D719" s="14">
        <v>6.55</v>
      </c>
      <c r="E719" s="14" t="s">
        <v>2383</v>
      </c>
      <c r="F719" s="14" t="s">
        <v>2380</v>
      </c>
      <c r="G719" s="14" t="s">
        <v>2380</v>
      </c>
      <c r="H719" s="14">
        <v>2</v>
      </c>
      <c r="I719" s="14" t="s">
        <v>2380</v>
      </c>
      <c r="J719" s="14" t="s">
        <v>8391</v>
      </c>
      <c r="K719" s="14" t="s">
        <v>8399</v>
      </c>
      <c r="L719" s="60">
        <v>22446</v>
      </c>
      <c r="M719" s="86">
        <v>14119.62</v>
      </c>
      <c r="N719" s="14" t="s">
        <v>11</v>
      </c>
      <c r="O719" s="14" t="s">
        <v>16</v>
      </c>
      <c r="P719" s="14" t="s">
        <v>23</v>
      </c>
      <c r="Q719" s="14">
        <v>62</v>
      </c>
    </row>
    <row r="720" spans="1:17" x14ac:dyDescent="0.35">
      <c r="A720" s="14" t="s">
        <v>1652</v>
      </c>
      <c r="B720" s="39" t="s">
        <v>5733</v>
      </c>
      <c r="C720" s="14">
        <v>39.51</v>
      </c>
      <c r="D720" s="14">
        <v>5.79</v>
      </c>
      <c r="E720" s="14" t="s">
        <v>2383</v>
      </c>
      <c r="F720" s="14" t="s">
        <v>2380</v>
      </c>
      <c r="G720" s="14" t="s">
        <v>2380</v>
      </c>
      <c r="H720" s="14">
        <v>0</v>
      </c>
      <c r="I720" s="14" t="s">
        <v>2380</v>
      </c>
      <c r="J720" s="14" t="s">
        <v>8391</v>
      </c>
      <c r="K720" s="14" t="s">
        <v>8398</v>
      </c>
      <c r="L720" s="60">
        <v>28029</v>
      </c>
      <c r="M720" s="86">
        <v>14098.07</v>
      </c>
      <c r="N720" s="14" t="s">
        <v>11</v>
      </c>
      <c r="O720" s="14" t="s">
        <v>12</v>
      </c>
      <c r="P720" s="14" t="s">
        <v>249</v>
      </c>
      <c r="Q720" s="14">
        <v>47</v>
      </c>
    </row>
    <row r="721" spans="1:17" x14ac:dyDescent="0.35">
      <c r="A721" s="14" t="s">
        <v>1651</v>
      </c>
      <c r="B721" s="39" t="s">
        <v>5735</v>
      </c>
      <c r="C721" s="14">
        <v>50.46</v>
      </c>
      <c r="D721" s="14">
        <v>4.5599999999999996</v>
      </c>
      <c r="E721" s="14" t="s">
        <v>2380</v>
      </c>
      <c r="F721" s="14" t="s">
        <v>2380</v>
      </c>
      <c r="G721" s="14" t="s">
        <v>2380</v>
      </c>
      <c r="H721" s="14">
        <v>0</v>
      </c>
      <c r="I721" s="14" t="s">
        <v>2380</v>
      </c>
      <c r="J721" s="14" t="s">
        <v>8391</v>
      </c>
      <c r="K721" s="14" t="s">
        <v>8399</v>
      </c>
      <c r="L721" s="60">
        <v>33493</v>
      </c>
      <c r="M721" s="86">
        <v>14081.93</v>
      </c>
      <c r="N721" s="14" t="s">
        <v>11</v>
      </c>
      <c r="O721" s="14" t="s">
        <v>12</v>
      </c>
      <c r="P721" s="14" t="s">
        <v>23</v>
      </c>
      <c r="Q721" s="14">
        <v>32</v>
      </c>
    </row>
    <row r="722" spans="1:17" x14ac:dyDescent="0.35">
      <c r="A722" s="14" t="s">
        <v>1650</v>
      </c>
      <c r="B722" s="39" t="s">
        <v>4802</v>
      </c>
      <c r="C722" s="14">
        <v>31.73</v>
      </c>
      <c r="D722" s="14">
        <v>7</v>
      </c>
      <c r="E722" s="14" t="s">
        <v>2380</v>
      </c>
      <c r="F722" s="14" t="s">
        <v>2380</v>
      </c>
      <c r="G722" s="14" t="s">
        <v>2380</v>
      </c>
      <c r="H722" s="14">
        <v>0</v>
      </c>
      <c r="I722" s="14" t="s">
        <v>2380</v>
      </c>
      <c r="J722" s="14" t="s">
        <v>8391</v>
      </c>
      <c r="K722" s="14" t="s">
        <v>8397</v>
      </c>
      <c r="L722" s="60">
        <v>22228</v>
      </c>
      <c r="M722" s="86">
        <v>14043.48</v>
      </c>
      <c r="N722" s="14" t="s">
        <v>11</v>
      </c>
      <c r="O722" s="14" t="s">
        <v>12</v>
      </c>
      <c r="P722" s="14" t="s">
        <v>247</v>
      </c>
      <c r="Q722" s="14">
        <v>63</v>
      </c>
    </row>
    <row r="723" spans="1:17" x14ac:dyDescent="0.35">
      <c r="A723" s="14" t="s">
        <v>1649</v>
      </c>
      <c r="B723" s="39" t="s">
        <v>4831</v>
      </c>
      <c r="C723" s="14">
        <v>32.1</v>
      </c>
      <c r="D723" s="14">
        <v>6.57</v>
      </c>
      <c r="E723" s="14" t="s">
        <v>2383</v>
      </c>
      <c r="F723" s="14" t="s">
        <v>2380</v>
      </c>
      <c r="G723" s="14" t="s">
        <v>2383</v>
      </c>
      <c r="H723" s="14">
        <v>1</v>
      </c>
      <c r="I723" s="14" t="s">
        <v>2380</v>
      </c>
      <c r="J723" s="14" t="s">
        <v>8391</v>
      </c>
      <c r="K723" s="14" t="s">
        <v>8399</v>
      </c>
      <c r="L723" s="60">
        <v>23200</v>
      </c>
      <c r="M723" s="86">
        <v>14007.22</v>
      </c>
      <c r="N723" s="14" t="s">
        <v>11</v>
      </c>
      <c r="O723" s="14" t="s">
        <v>12</v>
      </c>
      <c r="P723" s="14" t="s">
        <v>42</v>
      </c>
      <c r="Q723" s="14">
        <v>60</v>
      </c>
    </row>
    <row r="724" spans="1:17" x14ac:dyDescent="0.35">
      <c r="A724" s="14" t="s">
        <v>1648</v>
      </c>
      <c r="B724" s="39" t="s">
        <v>7656</v>
      </c>
      <c r="C724" s="14">
        <v>27.83</v>
      </c>
      <c r="D724" s="14">
        <v>11.61</v>
      </c>
      <c r="E724" s="14" t="s">
        <v>2383</v>
      </c>
      <c r="F724" s="14" t="s">
        <v>2380</v>
      </c>
      <c r="G724" s="14" t="s">
        <v>2383</v>
      </c>
      <c r="H724" s="14">
        <v>1</v>
      </c>
      <c r="I724" s="14" t="s">
        <v>2380</v>
      </c>
      <c r="J724" s="14" t="s">
        <v>8392</v>
      </c>
      <c r="K724" s="14" t="s">
        <v>8397</v>
      </c>
      <c r="L724" s="60">
        <v>23198</v>
      </c>
      <c r="M724" s="86">
        <v>14001.29</v>
      </c>
      <c r="N724" s="14" t="s">
        <v>11</v>
      </c>
      <c r="O724" s="14" t="s">
        <v>11</v>
      </c>
      <c r="P724" s="14" t="s">
        <v>13</v>
      </c>
      <c r="Q724" s="14">
        <v>60</v>
      </c>
    </row>
    <row r="725" spans="1:17" x14ac:dyDescent="0.35">
      <c r="A725" s="14" t="s">
        <v>1647</v>
      </c>
      <c r="B725" s="39" t="s">
        <v>5464</v>
      </c>
      <c r="C725" s="14">
        <v>27.72</v>
      </c>
      <c r="D725" s="14">
        <v>8.16</v>
      </c>
      <c r="E725" s="14" t="s">
        <v>2383</v>
      </c>
      <c r="F725" s="14" t="s">
        <v>2380</v>
      </c>
      <c r="G725" s="14" t="s">
        <v>2383</v>
      </c>
      <c r="H725" s="14">
        <v>1</v>
      </c>
      <c r="I725" s="14" t="s">
        <v>2380</v>
      </c>
      <c r="J725" s="14" t="s">
        <v>8392</v>
      </c>
      <c r="K725" s="14" t="s">
        <v>8399</v>
      </c>
      <c r="L725" s="60">
        <v>23368</v>
      </c>
      <c r="M725" s="86">
        <v>14001.13</v>
      </c>
      <c r="N725" s="14" t="s">
        <v>11</v>
      </c>
      <c r="O725" s="14" t="s">
        <v>16</v>
      </c>
      <c r="P725" s="14" t="s">
        <v>13</v>
      </c>
      <c r="Q725" s="14">
        <v>59</v>
      </c>
    </row>
    <row r="726" spans="1:17" x14ac:dyDescent="0.35">
      <c r="A726" s="14" t="s">
        <v>1646</v>
      </c>
      <c r="B726" s="39" t="s">
        <v>7657</v>
      </c>
      <c r="C726" s="14">
        <v>36.765000000000001</v>
      </c>
      <c r="D726" s="14">
        <v>4.4800000000000004</v>
      </c>
      <c r="E726" s="14" t="s">
        <v>2383</v>
      </c>
      <c r="F726" s="14" t="s">
        <v>2380</v>
      </c>
      <c r="G726" s="14" t="s">
        <v>2380</v>
      </c>
      <c r="H726" s="14">
        <v>2</v>
      </c>
      <c r="I726" s="14" t="s">
        <v>2380</v>
      </c>
      <c r="J726" s="14" t="s">
        <v>8391</v>
      </c>
      <c r="K726" s="14" t="s">
        <v>8399</v>
      </c>
      <c r="L726" s="60">
        <v>21799</v>
      </c>
      <c r="M726" s="86">
        <v>13981.85</v>
      </c>
      <c r="N726" s="14" t="s">
        <v>11</v>
      </c>
      <c r="O726" s="14" t="s">
        <v>16</v>
      </c>
      <c r="P726" s="14" t="s">
        <v>168</v>
      </c>
      <c r="Q726" s="14">
        <v>64</v>
      </c>
    </row>
    <row r="727" spans="1:17" x14ac:dyDescent="0.35">
      <c r="A727" s="14" t="s">
        <v>1645</v>
      </c>
      <c r="B727" s="39" t="s">
        <v>4821</v>
      </c>
      <c r="C727" s="14">
        <v>48.36</v>
      </c>
      <c r="D727" s="14">
        <v>4.08</v>
      </c>
      <c r="E727" s="14" t="s">
        <v>2380</v>
      </c>
      <c r="F727" s="14" t="s">
        <v>2380</v>
      </c>
      <c r="G727" s="14" t="s">
        <v>2380</v>
      </c>
      <c r="H727" s="14">
        <v>0</v>
      </c>
      <c r="I727" s="14" t="s">
        <v>2380</v>
      </c>
      <c r="J727" s="14" t="s">
        <v>8391</v>
      </c>
      <c r="K727" s="14" t="s">
        <v>8398</v>
      </c>
      <c r="L727" s="60">
        <v>33067</v>
      </c>
      <c r="M727" s="86">
        <v>13979.45</v>
      </c>
      <c r="N727" s="14" t="s">
        <v>11</v>
      </c>
      <c r="O727" s="14" t="s">
        <v>16</v>
      </c>
      <c r="P727" s="14" t="s">
        <v>249</v>
      </c>
      <c r="Q727" s="14">
        <v>33</v>
      </c>
    </row>
    <row r="728" spans="1:17" x14ac:dyDescent="0.35">
      <c r="A728" s="14" t="s">
        <v>1644</v>
      </c>
      <c r="B728" s="39" t="s">
        <v>4785</v>
      </c>
      <c r="C728" s="14">
        <v>31.445</v>
      </c>
      <c r="D728" s="14">
        <v>4.4000000000000004</v>
      </c>
      <c r="E728" s="14" t="s">
        <v>2383</v>
      </c>
      <c r="F728" s="14" t="s">
        <v>2380</v>
      </c>
      <c r="G728" s="14" t="s">
        <v>2380</v>
      </c>
      <c r="H728" s="14">
        <v>2</v>
      </c>
      <c r="I728" s="14" t="s">
        <v>2380</v>
      </c>
      <c r="J728" s="14" t="s">
        <v>8391</v>
      </c>
      <c r="K728" s="14" t="s">
        <v>8398</v>
      </c>
      <c r="L728" s="60">
        <v>21791</v>
      </c>
      <c r="M728" s="86">
        <v>13974.46</v>
      </c>
      <c r="N728" s="14" t="s">
        <v>11</v>
      </c>
      <c r="O728" s="14" t="s">
        <v>11</v>
      </c>
      <c r="P728" s="14" t="s">
        <v>166</v>
      </c>
      <c r="Q728" s="14">
        <v>64</v>
      </c>
    </row>
    <row r="729" spans="1:17" x14ac:dyDescent="0.35">
      <c r="A729" s="14" t="s">
        <v>1643</v>
      </c>
      <c r="B729" s="39" t="s">
        <v>7658</v>
      </c>
      <c r="C729" s="14">
        <v>27.55</v>
      </c>
      <c r="D729" s="14">
        <v>9.02</v>
      </c>
      <c r="E729" s="14" t="s">
        <v>2380</v>
      </c>
      <c r="F729" s="14" t="s">
        <v>2380</v>
      </c>
      <c r="G729" s="14" t="s">
        <v>2380</v>
      </c>
      <c r="H729" s="14">
        <v>0</v>
      </c>
      <c r="I729" s="14" t="s">
        <v>2380</v>
      </c>
      <c r="J729" s="14" t="s">
        <v>8392</v>
      </c>
      <c r="K729" s="14" t="s">
        <v>8397</v>
      </c>
      <c r="L729" s="60">
        <v>22085</v>
      </c>
      <c r="M729" s="86">
        <v>13937.67</v>
      </c>
      <c r="N729" s="14" t="s">
        <v>11</v>
      </c>
      <c r="O729" s="14" t="s">
        <v>16</v>
      </c>
      <c r="P729" s="14" t="s">
        <v>23</v>
      </c>
      <c r="Q729" s="14">
        <v>63</v>
      </c>
    </row>
    <row r="730" spans="1:17" x14ac:dyDescent="0.35">
      <c r="A730" s="14" t="s">
        <v>1642</v>
      </c>
      <c r="B730" s="39" t="s">
        <v>5743</v>
      </c>
      <c r="C730" s="14">
        <v>33.11</v>
      </c>
      <c r="D730" s="14">
        <v>8.06</v>
      </c>
      <c r="E730" s="14" t="s">
        <v>2380</v>
      </c>
      <c r="F730" s="14" t="s">
        <v>2380</v>
      </c>
      <c r="G730" s="14" t="s">
        <v>2380</v>
      </c>
      <c r="H730" s="14">
        <v>0</v>
      </c>
      <c r="I730" s="14" t="s">
        <v>2380</v>
      </c>
      <c r="J730" s="14" t="s">
        <v>8391</v>
      </c>
      <c r="K730" s="14" t="s">
        <v>8399</v>
      </c>
      <c r="L730" s="60">
        <v>22854</v>
      </c>
      <c r="M730" s="86">
        <v>13919.82</v>
      </c>
      <c r="N730" s="14" t="s">
        <v>11</v>
      </c>
      <c r="O730" s="14" t="s">
        <v>11</v>
      </c>
      <c r="P730" s="14" t="s">
        <v>13</v>
      </c>
      <c r="Q730" s="14">
        <v>61</v>
      </c>
    </row>
    <row r="731" spans="1:17" x14ac:dyDescent="0.35">
      <c r="A731" s="14" t="s">
        <v>1641</v>
      </c>
      <c r="B731" s="39" t="s">
        <v>5745</v>
      </c>
      <c r="C731" s="14">
        <v>36.85</v>
      </c>
      <c r="D731" s="14">
        <v>6.21</v>
      </c>
      <c r="E731" s="14" t="s">
        <v>2383</v>
      </c>
      <c r="F731" s="14" t="s">
        <v>2380</v>
      </c>
      <c r="G731" s="14" t="s">
        <v>2380</v>
      </c>
      <c r="H731" s="14">
        <v>2</v>
      </c>
      <c r="I731" s="14" t="s">
        <v>2380</v>
      </c>
      <c r="J731" s="14" t="s">
        <v>8391</v>
      </c>
      <c r="K731" s="14" t="s">
        <v>8398</v>
      </c>
      <c r="L731" s="60">
        <v>21738</v>
      </c>
      <c r="M731" s="86">
        <v>13887.97</v>
      </c>
      <c r="N731" s="14" t="s">
        <v>11</v>
      </c>
      <c r="O731" s="14" t="s">
        <v>11</v>
      </c>
      <c r="P731" s="14" t="s">
        <v>13</v>
      </c>
      <c r="Q731" s="14">
        <v>64</v>
      </c>
    </row>
    <row r="732" spans="1:17" x14ac:dyDescent="0.35">
      <c r="A732" s="14" t="s">
        <v>1640</v>
      </c>
      <c r="B732" s="39" t="s">
        <v>7431</v>
      </c>
      <c r="C732" s="14">
        <v>36.299999999999997</v>
      </c>
      <c r="D732" s="14">
        <v>5.79</v>
      </c>
      <c r="E732" s="14" t="s">
        <v>2383</v>
      </c>
      <c r="F732" s="14" t="s">
        <v>2380</v>
      </c>
      <c r="G732" s="14" t="s">
        <v>2380</v>
      </c>
      <c r="H732" s="14">
        <v>2</v>
      </c>
      <c r="I732" s="14" t="s">
        <v>2380</v>
      </c>
      <c r="J732" s="14" t="s">
        <v>8391</v>
      </c>
      <c r="K732" s="14" t="s">
        <v>8398</v>
      </c>
      <c r="L732" s="60">
        <v>21913</v>
      </c>
      <c r="M732" s="86">
        <v>13887.2</v>
      </c>
      <c r="N732" s="14" t="s">
        <v>11</v>
      </c>
      <c r="O732" s="14" t="s">
        <v>12</v>
      </c>
      <c r="P732" s="14" t="s">
        <v>13</v>
      </c>
      <c r="Q732" s="14">
        <v>63</v>
      </c>
    </row>
    <row r="733" spans="1:17" x14ac:dyDescent="0.35">
      <c r="A733" s="14" t="s">
        <v>1639</v>
      </c>
      <c r="B733" s="39" t="s">
        <v>4941</v>
      </c>
      <c r="C733" s="14">
        <v>45.34</v>
      </c>
      <c r="D733" s="14">
        <v>5.69</v>
      </c>
      <c r="E733" s="14" t="s">
        <v>2383</v>
      </c>
      <c r="F733" s="14" t="s">
        <v>2380</v>
      </c>
      <c r="G733" s="14" t="s">
        <v>2380</v>
      </c>
      <c r="H733" s="14">
        <v>0</v>
      </c>
      <c r="I733" s="14" t="s">
        <v>2380</v>
      </c>
      <c r="J733" s="14" t="s">
        <v>8391</v>
      </c>
      <c r="K733" s="14" t="s">
        <v>8398</v>
      </c>
      <c r="L733" s="60">
        <v>31315</v>
      </c>
      <c r="M733" s="86">
        <v>13886.4</v>
      </c>
      <c r="N733" s="14" t="s">
        <v>11</v>
      </c>
      <c r="O733" s="14" t="s">
        <v>11</v>
      </c>
      <c r="P733" s="14" t="s">
        <v>23</v>
      </c>
      <c r="Q733" s="14">
        <v>38</v>
      </c>
    </row>
    <row r="734" spans="1:17" x14ac:dyDescent="0.35">
      <c r="A734" s="14" t="s">
        <v>1638</v>
      </c>
      <c r="B734" s="39" t="s">
        <v>5749</v>
      </c>
      <c r="C734" s="14">
        <v>31.8</v>
      </c>
      <c r="D734" s="14">
        <v>5.36</v>
      </c>
      <c r="E734" s="14" t="s">
        <v>2383</v>
      </c>
      <c r="F734" s="14" t="s">
        <v>2380</v>
      </c>
      <c r="G734" s="14" t="s">
        <v>2380</v>
      </c>
      <c r="H734" s="14">
        <v>2</v>
      </c>
      <c r="I734" s="14" t="s">
        <v>2380</v>
      </c>
      <c r="J734" s="14" t="s">
        <v>8391</v>
      </c>
      <c r="K734" s="14" t="s">
        <v>8399</v>
      </c>
      <c r="L734" s="60">
        <v>21828</v>
      </c>
      <c r="M734" s="86">
        <v>13880.95</v>
      </c>
      <c r="N734" s="14" t="s">
        <v>11</v>
      </c>
      <c r="O734" s="14" t="s">
        <v>11</v>
      </c>
      <c r="P734" s="14" t="s">
        <v>42</v>
      </c>
      <c r="Q734" s="14">
        <v>64</v>
      </c>
    </row>
    <row r="735" spans="1:17" x14ac:dyDescent="0.35">
      <c r="A735" s="14" t="s">
        <v>1637</v>
      </c>
      <c r="B735" s="39" t="s">
        <v>5374</v>
      </c>
      <c r="C735" s="14">
        <v>41.02</v>
      </c>
      <c r="D735" s="14">
        <v>11.37</v>
      </c>
      <c r="E735" s="14" t="s">
        <v>2380</v>
      </c>
      <c r="F735" s="14" t="s">
        <v>2380</v>
      </c>
      <c r="G735" s="14" t="s">
        <v>2380</v>
      </c>
      <c r="H735" s="14">
        <v>0</v>
      </c>
      <c r="I735" s="14" t="s">
        <v>2380</v>
      </c>
      <c r="J735" s="14" t="s">
        <v>8391</v>
      </c>
      <c r="K735" s="14" t="s">
        <v>8397</v>
      </c>
      <c r="L735" s="60">
        <v>28843</v>
      </c>
      <c r="M735" s="86">
        <v>13874.89</v>
      </c>
      <c r="N735" s="14" t="s">
        <v>11</v>
      </c>
      <c r="O735" s="14" t="s">
        <v>16</v>
      </c>
      <c r="P735" s="14" t="s">
        <v>23</v>
      </c>
      <c r="Q735" s="14">
        <v>44</v>
      </c>
    </row>
    <row r="736" spans="1:17" x14ac:dyDescent="0.35">
      <c r="A736" s="14" t="s">
        <v>1636</v>
      </c>
      <c r="B736" s="39" t="s">
        <v>7659</v>
      </c>
      <c r="C736" s="14">
        <v>32.68</v>
      </c>
      <c r="D736" s="14">
        <v>11.87</v>
      </c>
      <c r="E736" s="14" t="s">
        <v>2380</v>
      </c>
      <c r="F736" s="14" t="s">
        <v>2380</v>
      </c>
      <c r="G736" s="14" t="s">
        <v>2380</v>
      </c>
      <c r="H736" s="14">
        <v>0</v>
      </c>
      <c r="I736" s="14" t="s">
        <v>2380</v>
      </c>
      <c r="J736" s="14" t="s">
        <v>8391</v>
      </c>
      <c r="K736" s="14" t="s">
        <v>8397</v>
      </c>
      <c r="L736" s="60">
        <v>22118</v>
      </c>
      <c r="M736" s="86">
        <v>13844.8</v>
      </c>
      <c r="N736" s="14" t="s">
        <v>11</v>
      </c>
      <c r="O736" s="14" t="s">
        <v>11</v>
      </c>
      <c r="P736" s="14" t="s">
        <v>23</v>
      </c>
      <c r="Q736" s="14">
        <v>63</v>
      </c>
    </row>
    <row r="737" spans="1:17" x14ac:dyDescent="0.35">
      <c r="A737" s="14" t="s">
        <v>1635</v>
      </c>
      <c r="B737" s="39" t="s">
        <v>7660</v>
      </c>
      <c r="C737" s="14">
        <v>21.7</v>
      </c>
      <c r="D737" s="14">
        <v>4.9000000000000004</v>
      </c>
      <c r="E737" s="14" t="s">
        <v>2380</v>
      </c>
      <c r="F737" s="14" t="s">
        <v>2380</v>
      </c>
      <c r="G737" s="14" t="s">
        <v>2383</v>
      </c>
      <c r="H737" s="14">
        <v>1</v>
      </c>
      <c r="I737" s="14" t="s">
        <v>2383</v>
      </c>
      <c r="J737" s="14" t="s">
        <v>8393</v>
      </c>
      <c r="K737" s="14" t="s">
        <v>8398</v>
      </c>
      <c r="L737" s="60">
        <v>37779</v>
      </c>
      <c r="M737" s="86">
        <v>13844.51</v>
      </c>
      <c r="N737" s="14" t="s">
        <v>11</v>
      </c>
      <c r="O737" s="14" t="s">
        <v>16</v>
      </c>
      <c r="P737" s="14" t="s">
        <v>42</v>
      </c>
      <c r="Q737" s="14">
        <v>20</v>
      </c>
    </row>
    <row r="738" spans="1:17" x14ac:dyDescent="0.35">
      <c r="A738" s="14" t="s">
        <v>1634</v>
      </c>
      <c r="B738" s="39" t="s">
        <v>5218</v>
      </c>
      <c r="C738" s="14">
        <v>40.479999999999997</v>
      </c>
      <c r="D738" s="14">
        <v>6.7</v>
      </c>
      <c r="E738" s="14" t="s">
        <v>2380</v>
      </c>
      <c r="F738" s="14" t="s">
        <v>2380</v>
      </c>
      <c r="G738" s="14" t="s">
        <v>2380</v>
      </c>
      <c r="H738" s="14">
        <v>3</v>
      </c>
      <c r="I738" s="14" t="s">
        <v>2380</v>
      </c>
      <c r="J738" s="14" t="s">
        <v>8391</v>
      </c>
      <c r="K738" s="14" t="s">
        <v>8397</v>
      </c>
      <c r="L738" s="60">
        <v>21529</v>
      </c>
      <c r="M738" s="86">
        <v>13831.12</v>
      </c>
      <c r="N738" s="14" t="s">
        <v>12</v>
      </c>
      <c r="O738" s="14" t="s">
        <v>16</v>
      </c>
      <c r="P738" s="14" t="s">
        <v>13</v>
      </c>
      <c r="Q738" s="14">
        <v>65</v>
      </c>
    </row>
    <row r="739" spans="1:17" x14ac:dyDescent="0.35">
      <c r="A739" s="14" t="s">
        <v>1633</v>
      </c>
      <c r="B739" s="39" t="s">
        <v>7661</v>
      </c>
      <c r="C739" s="14">
        <v>34.5</v>
      </c>
      <c r="D739" s="14">
        <v>10.3</v>
      </c>
      <c r="E739" s="14" t="s">
        <v>2380</v>
      </c>
      <c r="F739" s="14" t="s">
        <v>2380</v>
      </c>
      <c r="G739" s="14" t="s">
        <v>2380</v>
      </c>
      <c r="H739" s="14">
        <v>3</v>
      </c>
      <c r="I739" s="14" t="s">
        <v>2380</v>
      </c>
      <c r="J739" s="14" t="s">
        <v>8391</v>
      </c>
      <c r="K739" s="14" t="s">
        <v>8399</v>
      </c>
      <c r="L739" s="60">
        <v>21514</v>
      </c>
      <c r="M739" s="86">
        <v>13822.8</v>
      </c>
      <c r="N739" s="14" t="s">
        <v>12</v>
      </c>
      <c r="O739" s="14" t="s">
        <v>12</v>
      </c>
      <c r="P739" s="14" t="s">
        <v>42</v>
      </c>
      <c r="Q739" s="14">
        <v>65</v>
      </c>
    </row>
    <row r="740" spans="1:17" x14ac:dyDescent="0.35">
      <c r="A740" s="14" t="s">
        <v>1632</v>
      </c>
      <c r="B740" s="39" t="s">
        <v>7662</v>
      </c>
      <c r="C740" s="14">
        <v>45.9</v>
      </c>
      <c r="D740" s="14">
        <v>11.14</v>
      </c>
      <c r="E740" s="14" t="s">
        <v>2383</v>
      </c>
      <c r="F740" s="14" t="s">
        <v>2380</v>
      </c>
      <c r="G740" s="14" t="s">
        <v>2380</v>
      </c>
      <c r="H740" s="14">
        <v>1</v>
      </c>
      <c r="I740" s="14" t="s">
        <v>2380</v>
      </c>
      <c r="J740" s="14" t="s">
        <v>8391</v>
      </c>
      <c r="K740" s="14" t="s">
        <v>8397</v>
      </c>
      <c r="L740" s="60">
        <v>31754</v>
      </c>
      <c r="M740" s="86">
        <v>13819.49</v>
      </c>
      <c r="N740" s="14" t="s">
        <v>12</v>
      </c>
      <c r="O740" s="14" t="s">
        <v>11</v>
      </c>
      <c r="P740" s="14" t="s">
        <v>23</v>
      </c>
      <c r="Q740" s="14">
        <v>37</v>
      </c>
    </row>
    <row r="741" spans="1:17" x14ac:dyDescent="0.35">
      <c r="A741" s="14" t="s">
        <v>1631</v>
      </c>
      <c r="B741" s="39" t="s">
        <v>8304</v>
      </c>
      <c r="C741" s="14">
        <v>33.479999999999997</v>
      </c>
      <c r="D741" s="14">
        <v>4.74</v>
      </c>
      <c r="E741" s="14" t="s">
        <v>2383</v>
      </c>
      <c r="F741" s="14" t="s">
        <v>2380</v>
      </c>
      <c r="G741" s="14" t="s">
        <v>2380</v>
      </c>
      <c r="H741" s="14">
        <v>2</v>
      </c>
      <c r="I741" s="14" t="s">
        <v>2380</v>
      </c>
      <c r="J741" s="14" t="s">
        <v>8391</v>
      </c>
      <c r="K741" s="14" t="s">
        <v>8399</v>
      </c>
      <c r="L741" s="60">
        <v>24421</v>
      </c>
      <c r="M741" s="86">
        <v>13801.61</v>
      </c>
      <c r="N741" s="14" t="s">
        <v>12</v>
      </c>
      <c r="O741" s="14" t="s">
        <v>12</v>
      </c>
      <c r="P741" s="14" t="s">
        <v>535</v>
      </c>
      <c r="Q741" s="14">
        <v>57</v>
      </c>
    </row>
    <row r="742" spans="1:17" x14ac:dyDescent="0.35">
      <c r="A742" s="14" t="s">
        <v>1630</v>
      </c>
      <c r="B742" s="39" t="s">
        <v>5113</v>
      </c>
      <c r="C742" s="14">
        <v>28.31</v>
      </c>
      <c r="D742" s="14">
        <v>5.96</v>
      </c>
      <c r="E742" s="14" t="s">
        <v>2383</v>
      </c>
      <c r="F742" s="14" t="s">
        <v>2380</v>
      </c>
      <c r="G742" s="14" t="s">
        <v>2380</v>
      </c>
      <c r="H742" s="14">
        <v>2</v>
      </c>
      <c r="I742" s="14" t="s">
        <v>2380</v>
      </c>
      <c r="J742" s="14" t="s">
        <v>8392</v>
      </c>
      <c r="K742" s="14" t="s">
        <v>8398</v>
      </c>
      <c r="L742" s="60">
        <v>21768</v>
      </c>
      <c r="M742" s="86">
        <v>13770.1</v>
      </c>
      <c r="N742" s="14" t="s">
        <v>12</v>
      </c>
      <c r="O742" s="14" t="s">
        <v>16</v>
      </c>
      <c r="P742" s="14" t="s">
        <v>23</v>
      </c>
      <c r="Q742" s="14">
        <v>64</v>
      </c>
    </row>
    <row r="743" spans="1:17" x14ac:dyDescent="0.35">
      <c r="A743" s="14" t="s">
        <v>1629</v>
      </c>
      <c r="B743" s="39" t="s">
        <v>7663</v>
      </c>
      <c r="C743" s="14">
        <v>21.565000000000001</v>
      </c>
      <c r="D743" s="14">
        <v>4.95</v>
      </c>
      <c r="E743" s="14" t="s">
        <v>2380</v>
      </c>
      <c r="F743" s="14" t="s">
        <v>2382</v>
      </c>
      <c r="G743" s="14" t="s">
        <v>2380</v>
      </c>
      <c r="H743" s="14">
        <v>1</v>
      </c>
      <c r="I743" s="14" t="s">
        <v>2383</v>
      </c>
      <c r="J743" s="14" t="s">
        <v>8393</v>
      </c>
      <c r="K743" s="14" t="s">
        <v>8398</v>
      </c>
      <c r="L743" s="60">
        <v>38184</v>
      </c>
      <c r="M743" s="86">
        <v>13747.87</v>
      </c>
      <c r="N743" s="14" t="s">
        <v>12</v>
      </c>
      <c r="O743" s="14" t="s">
        <v>11</v>
      </c>
      <c r="P743" s="14" t="s">
        <v>170</v>
      </c>
      <c r="Q743" s="14">
        <v>19</v>
      </c>
    </row>
    <row r="744" spans="1:17" x14ac:dyDescent="0.35">
      <c r="A744" s="14" t="s">
        <v>1628</v>
      </c>
      <c r="B744" s="39" t="s">
        <v>5413</v>
      </c>
      <c r="C744" s="14">
        <v>35.590000000000003</v>
      </c>
      <c r="D744" s="14">
        <v>5.21</v>
      </c>
      <c r="E744" s="14" t="s">
        <v>2383</v>
      </c>
      <c r="F744" s="14" t="s">
        <v>2380</v>
      </c>
      <c r="G744" s="14" t="s">
        <v>2383</v>
      </c>
      <c r="H744" s="14">
        <v>1</v>
      </c>
      <c r="I744" s="14" t="s">
        <v>2380</v>
      </c>
      <c r="J744" s="14" t="s">
        <v>8391</v>
      </c>
      <c r="K744" s="14" t="s">
        <v>8398</v>
      </c>
      <c r="L744" s="60">
        <v>25499</v>
      </c>
      <c r="M744" s="86">
        <v>13746.74</v>
      </c>
      <c r="N744" s="14" t="s">
        <v>12</v>
      </c>
      <c r="O744" s="14" t="s">
        <v>11</v>
      </c>
      <c r="P744" s="14" t="s">
        <v>535</v>
      </c>
      <c r="Q744" s="14">
        <v>54</v>
      </c>
    </row>
    <row r="745" spans="1:17" x14ac:dyDescent="0.35">
      <c r="A745" s="14" t="s">
        <v>1627</v>
      </c>
      <c r="B745" s="39" t="s">
        <v>8305</v>
      </c>
      <c r="C745" s="14">
        <v>43.44</v>
      </c>
      <c r="D745" s="14">
        <v>4.8600000000000003</v>
      </c>
      <c r="E745" s="14" t="s">
        <v>2383</v>
      </c>
      <c r="F745" s="14" t="s">
        <v>2380</v>
      </c>
      <c r="G745" s="14" t="s">
        <v>2380</v>
      </c>
      <c r="H745" s="14">
        <v>0</v>
      </c>
      <c r="I745" s="14" t="s">
        <v>2380</v>
      </c>
      <c r="J745" s="14" t="s">
        <v>8391</v>
      </c>
      <c r="K745" s="14" t="s">
        <v>8399</v>
      </c>
      <c r="L745" s="60">
        <v>31288</v>
      </c>
      <c r="M745" s="86">
        <v>13726.21</v>
      </c>
      <c r="N745" s="14" t="s">
        <v>12</v>
      </c>
      <c r="O745" s="14" t="s">
        <v>12</v>
      </c>
      <c r="P745" s="14" t="s">
        <v>535</v>
      </c>
      <c r="Q745" s="14">
        <v>38</v>
      </c>
    </row>
    <row r="746" spans="1:17" x14ac:dyDescent="0.35">
      <c r="A746" s="14" t="s">
        <v>1626</v>
      </c>
      <c r="B746" s="39" t="s">
        <v>5761</v>
      </c>
      <c r="C746" s="14">
        <v>21.754999999999999</v>
      </c>
      <c r="D746" s="14">
        <v>7.79</v>
      </c>
      <c r="E746" s="14" t="s">
        <v>2383</v>
      </c>
      <c r="F746" s="14" t="s">
        <v>2380</v>
      </c>
      <c r="G746" s="14" t="s">
        <v>2380</v>
      </c>
      <c r="H746" s="14">
        <v>0</v>
      </c>
      <c r="I746" s="14" t="s">
        <v>2380</v>
      </c>
      <c r="J746" s="14" t="s">
        <v>8393</v>
      </c>
      <c r="K746" s="14" t="s">
        <v>8399</v>
      </c>
      <c r="L746" s="60">
        <v>29800</v>
      </c>
      <c r="M746" s="86">
        <v>13725.47</v>
      </c>
      <c r="N746" s="14" t="s">
        <v>12</v>
      </c>
      <c r="O746" s="14" t="s">
        <v>11</v>
      </c>
      <c r="P746" s="14" t="s">
        <v>247</v>
      </c>
      <c r="Q746" s="14">
        <v>42</v>
      </c>
    </row>
    <row r="747" spans="1:17" x14ac:dyDescent="0.35">
      <c r="A747" s="14" t="s">
        <v>1625</v>
      </c>
      <c r="B747" s="39" t="s">
        <v>7664</v>
      </c>
      <c r="C747" s="14">
        <v>44.55</v>
      </c>
      <c r="D747" s="14">
        <v>7.12</v>
      </c>
      <c r="E747" s="14" t="s">
        <v>2383</v>
      </c>
      <c r="F747" s="14" t="s">
        <v>2380</v>
      </c>
      <c r="G747" s="14" t="s">
        <v>2380</v>
      </c>
      <c r="H747" s="14">
        <v>1</v>
      </c>
      <c r="I747" s="14" t="s">
        <v>2380</v>
      </c>
      <c r="J747" s="14" t="s">
        <v>8391</v>
      </c>
      <c r="K747" s="14" t="s">
        <v>8399</v>
      </c>
      <c r="L747" s="60">
        <v>31740</v>
      </c>
      <c r="M747" s="86">
        <v>13714.55</v>
      </c>
      <c r="N747" s="14" t="s">
        <v>12</v>
      </c>
      <c r="O747" s="14" t="s">
        <v>11</v>
      </c>
      <c r="P747" s="14" t="s">
        <v>249</v>
      </c>
      <c r="Q747" s="14">
        <v>37</v>
      </c>
    </row>
    <row r="748" spans="1:17" x14ac:dyDescent="0.35">
      <c r="A748" s="14" t="s">
        <v>1624</v>
      </c>
      <c r="B748" s="39" t="s">
        <v>8306</v>
      </c>
      <c r="C748" s="14">
        <v>43.32</v>
      </c>
      <c r="D748" s="14">
        <v>4.67</v>
      </c>
      <c r="E748" s="14" t="s">
        <v>2383</v>
      </c>
      <c r="F748" s="14" t="s">
        <v>2380</v>
      </c>
      <c r="G748" s="14" t="s">
        <v>2380</v>
      </c>
      <c r="H748" s="14">
        <v>0</v>
      </c>
      <c r="I748" s="14" t="s">
        <v>2380</v>
      </c>
      <c r="J748" s="14" t="s">
        <v>8391</v>
      </c>
      <c r="K748" s="14" t="s">
        <v>8399</v>
      </c>
      <c r="L748" s="60">
        <v>31304</v>
      </c>
      <c r="M748" s="86">
        <v>13685.51</v>
      </c>
      <c r="N748" s="14" t="s">
        <v>12</v>
      </c>
      <c r="O748" s="14" t="s">
        <v>16</v>
      </c>
      <c r="P748" s="14" t="s">
        <v>535</v>
      </c>
      <c r="Q748" s="14">
        <v>38</v>
      </c>
    </row>
    <row r="749" spans="1:17" x14ac:dyDescent="0.35">
      <c r="A749" s="14" t="s">
        <v>1623</v>
      </c>
      <c r="B749" s="39" t="s">
        <v>5113</v>
      </c>
      <c r="C749" s="14">
        <v>31.23</v>
      </c>
      <c r="D749" s="14">
        <v>9.1199999999999992</v>
      </c>
      <c r="E749" s="14" t="s">
        <v>2383</v>
      </c>
      <c r="F749" s="14" t="s">
        <v>2380</v>
      </c>
      <c r="G749" s="14" t="s">
        <v>2383</v>
      </c>
      <c r="H749" s="14">
        <v>1</v>
      </c>
      <c r="I749" s="14" t="s">
        <v>2380</v>
      </c>
      <c r="J749" s="14" t="s">
        <v>8391</v>
      </c>
      <c r="K749" s="14" t="s">
        <v>8399</v>
      </c>
      <c r="L749" s="60">
        <v>23227</v>
      </c>
      <c r="M749" s="86">
        <v>13677.68</v>
      </c>
      <c r="N749" s="14" t="s">
        <v>12</v>
      </c>
      <c r="O749" s="14" t="s">
        <v>11</v>
      </c>
      <c r="P749" s="14" t="s">
        <v>300</v>
      </c>
      <c r="Q749" s="14">
        <v>60</v>
      </c>
    </row>
    <row r="750" spans="1:17" x14ac:dyDescent="0.35">
      <c r="A750" s="14" t="s">
        <v>1622</v>
      </c>
      <c r="B750" s="39" t="s">
        <v>4865</v>
      </c>
      <c r="C750" s="14">
        <v>42.81</v>
      </c>
      <c r="D750" s="14">
        <v>4.1500000000000004</v>
      </c>
      <c r="E750" s="14" t="s">
        <v>2380</v>
      </c>
      <c r="F750" s="14" t="s">
        <v>2380</v>
      </c>
      <c r="G750" s="14" t="s">
        <v>2380</v>
      </c>
      <c r="H750" s="14">
        <v>1</v>
      </c>
      <c r="I750" s="14" t="s">
        <v>2380</v>
      </c>
      <c r="J750" s="14" t="s">
        <v>8391</v>
      </c>
      <c r="K750" s="14" t="s">
        <v>8399</v>
      </c>
      <c r="L750" s="60">
        <v>30883</v>
      </c>
      <c r="M750" s="86">
        <v>13638.06</v>
      </c>
      <c r="N750" s="14" t="s">
        <v>12</v>
      </c>
      <c r="O750" s="14" t="s">
        <v>12</v>
      </c>
      <c r="P750" s="14" t="s">
        <v>249</v>
      </c>
      <c r="Q750" s="14">
        <v>39</v>
      </c>
    </row>
    <row r="751" spans="1:17" x14ac:dyDescent="0.35">
      <c r="A751" s="14" t="s">
        <v>1621</v>
      </c>
      <c r="B751" s="39" t="s">
        <v>4863</v>
      </c>
      <c r="C751" s="14">
        <v>35.909999999999997</v>
      </c>
      <c r="D751" s="14">
        <v>6.72</v>
      </c>
      <c r="E751" s="14" t="s">
        <v>2383</v>
      </c>
      <c r="F751" s="14" t="s">
        <v>2380</v>
      </c>
      <c r="G751" s="14" t="s">
        <v>2380</v>
      </c>
      <c r="H751" s="14">
        <v>2</v>
      </c>
      <c r="I751" s="14" t="s">
        <v>2380</v>
      </c>
      <c r="J751" s="14" t="s">
        <v>8391</v>
      </c>
      <c r="K751" s="14" t="s">
        <v>8397</v>
      </c>
      <c r="L751" s="60">
        <v>22639</v>
      </c>
      <c r="M751" s="86">
        <v>13635.64</v>
      </c>
      <c r="N751" s="14" t="s">
        <v>12</v>
      </c>
      <c r="O751" s="14" t="s">
        <v>12</v>
      </c>
      <c r="P751" s="14" t="s">
        <v>247</v>
      </c>
      <c r="Q751" s="14">
        <v>61</v>
      </c>
    </row>
    <row r="752" spans="1:17" x14ac:dyDescent="0.35">
      <c r="A752" s="14" t="s">
        <v>1620</v>
      </c>
      <c r="B752" s="39" t="s">
        <v>4893</v>
      </c>
      <c r="C752" s="14">
        <v>36.65</v>
      </c>
      <c r="D752" s="14">
        <v>5.01</v>
      </c>
      <c r="E752" s="14" t="s">
        <v>2383</v>
      </c>
      <c r="F752" s="14" t="s">
        <v>2380</v>
      </c>
      <c r="G752" s="14" t="s">
        <v>2383</v>
      </c>
      <c r="H752" s="14">
        <v>1</v>
      </c>
      <c r="I752" s="14" t="s">
        <v>2380</v>
      </c>
      <c r="J752" s="14" t="s">
        <v>8391</v>
      </c>
      <c r="K752" s="14" t="s">
        <v>8399</v>
      </c>
      <c r="L752" s="60">
        <v>25410</v>
      </c>
      <c r="M752" s="86">
        <v>13622.01</v>
      </c>
      <c r="N752" s="14" t="s">
        <v>12</v>
      </c>
      <c r="O752" s="14" t="s">
        <v>12</v>
      </c>
      <c r="P752" s="14" t="s">
        <v>23</v>
      </c>
      <c r="Q752" s="14">
        <v>54</v>
      </c>
    </row>
    <row r="753" spans="1:17" x14ac:dyDescent="0.35">
      <c r="A753" s="14" t="s">
        <v>1619</v>
      </c>
      <c r="B753" s="39" t="s">
        <v>7665</v>
      </c>
      <c r="C753" s="14">
        <v>22.04</v>
      </c>
      <c r="D753" s="14">
        <v>10.9</v>
      </c>
      <c r="E753" s="14" t="s">
        <v>2383</v>
      </c>
      <c r="F753" s="14" t="s">
        <v>2380</v>
      </c>
      <c r="G753" s="14" t="s">
        <v>2380</v>
      </c>
      <c r="H753" s="14">
        <v>2</v>
      </c>
      <c r="I753" s="14" t="s">
        <v>2380</v>
      </c>
      <c r="J753" s="14" t="s">
        <v>8393</v>
      </c>
      <c r="K753" s="14" t="s">
        <v>8399</v>
      </c>
      <c r="L753" s="60">
        <v>22603</v>
      </c>
      <c r="M753" s="86">
        <v>13616.36</v>
      </c>
      <c r="N753" s="14" t="s">
        <v>12</v>
      </c>
      <c r="O753" s="14" t="s">
        <v>12</v>
      </c>
      <c r="P753" s="14" t="s">
        <v>247</v>
      </c>
      <c r="Q753" s="14">
        <v>62</v>
      </c>
    </row>
    <row r="754" spans="1:17" x14ac:dyDescent="0.35">
      <c r="A754" s="14" t="s">
        <v>1618</v>
      </c>
      <c r="B754" s="39" t="s">
        <v>5770</v>
      </c>
      <c r="C754" s="14">
        <v>31.824999999999999</v>
      </c>
      <c r="D754" s="14">
        <v>5.52</v>
      </c>
      <c r="E754" s="14" t="s">
        <v>2383</v>
      </c>
      <c r="F754" s="14" t="s">
        <v>2380</v>
      </c>
      <c r="G754" s="14" t="s">
        <v>2380</v>
      </c>
      <c r="H754" s="14">
        <v>1</v>
      </c>
      <c r="I754" s="14" t="s">
        <v>2380</v>
      </c>
      <c r="J754" s="14" t="s">
        <v>8391</v>
      </c>
      <c r="K754" s="14" t="s">
        <v>8398</v>
      </c>
      <c r="L754" s="60">
        <v>23630</v>
      </c>
      <c r="M754" s="86">
        <v>13607.37</v>
      </c>
      <c r="N754" s="14" t="s">
        <v>12</v>
      </c>
      <c r="O754" s="14" t="s">
        <v>16</v>
      </c>
      <c r="P754" s="14" t="s">
        <v>247</v>
      </c>
      <c r="Q754" s="14">
        <v>59</v>
      </c>
    </row>
    <row r="755" spans="1:17" x14ac:dyDescent="0.35">
      <c r="A755" s="14" t="s">
        <v>1617</v>
      </c>
      <c r="B755" s="39" t="s">
        <v>5772</v>
      </c>
      <c r="C755" s="14">
        <v>53.58</v>
      </c>
      <c r="D755" s="14">
        <v>4.55</v>
      </c>
      <c r="E755" s="14" t="s">
        <v>2380</v>
      </c>
      <c r="F755" s="14" t="s">
        <v>2380</v>
      </c>
      <c r="G755" s="14" t="s">
        <v>2380</v>
      </c>
      <c r="H755" s="14">
        <v>1</v>
      </c>
      <c r="I755" s="14" t="s">
        <v>2380</v>
      </c>
      <c r="J755" s="14" t="s">
        <v>8391</v>
      </c>
      <c r="K755" s="14" t="s">
        <v>8398</v>
      </c>
      <c r="L755" s="60">
        <v>33830</v>
      </c>
      <c r="M755" s="86">
        <v>13588.17</v>
      </c>
      <c r="N755" s="14" t="s">
        <v>12</v>
      </c>
      <c r="O755" s="14" t="s">
        <v>16</v>
      </c>
      <c r="P755" s="14" t="s">
        <v>23</v>
      </c>
      <c r="Q755" s="14">
        <v>31</v>
      </c>
    </row>
    <row r="756" spans="1:17" x14ac:dyDescent="0.35">
      <c r="A756" s="14" t="s">
        <v>1616</v>
      </c>
      <c r="B756" s="39" t="s">
        <v>8307</v>
      </c>
      <c r="C756" s="14">
        <v>34.299999999999997</v>
      </c>
      <c r="D756" s="14">
        <v>11.76</v>
      </c>
      <c r="E756" s="14" t="s">
        <v>2380</v>
      </c>
      <c r="F756" s="14" t="s">
        <v>2380</v>
      </c>
      <c r="G756" s="14" t="s">
        <v>2380</v>
      </c>
      <c r="H756" s="14">
        <v>0</v>
      </c>
      <c r="I756" s="14" t="s">
        <v>2380</v>
      </c>
      <c r="J756" s="14" t="s">
        <v>8391</v>
      </c>
      <c r="K756" s="14" t="s">
        <v>8397</v>
      </c>
      <c r="L756" s="60">
        <v>25034</v>
      </c>
      <c r="M756" s="86">
        <v>13566.04</v>
      </c>
      <c r="N756" s="14" t="s">
        <v>12</v>
      </c>
      <c r="O756" s="14" t="s">
        <v>12</v>
      </c>
      <c r="P756" s="14" t="s">
        <v>535</v>
      </c>
      <c r="Q756" s="14">
        <v>55</v>
      </c>
    </row>
    <row r="757" spans="1:17" x14ac:dyDescent="0.35">
      <c r="A757" s="14" t="s">
        <v>1615</v>
      </c>
      <c r="B757" s="39" t="s">
        <v>7666</v>
      </c>
      <c r="C757" s="14">
        <v>32.11</v>
      </c>
      <c r="D757" s="14">
        <v>7.06</v>
      </c>
      <c r="E757" s="14" t="s">
        <v>2380</v>
      </c>
      <c r="F757" s="14" t="s">
        <v>2380</v>
      </c>
      <c r="G757" s="14" t="s">
        <v>2380</v>
      </c>
      <c r="H757" s="14">
        <v>0</v>
      </c>
      <c r="I757" s="14" t="s">
        <v>2380</v>
      </c>
      <c r="J757" s="14" t="s">
        <v>8391</v>
      </c>
      <c r="K757" s="14" t="s">
        <v>8397</v>
      </c>
      <c r="L757" s="60">
        <v>22108</v>
      </c>
      <c r="M757" s="86">
        <v>13555</v>
      </c>
      <c r="N757" s="14" t="s">
        <v>12</v>
      </c>
      <c r="O757" s="14" t="s">
        <v>12</v>
      </c>
      <c r="P757" s="14" t="s">
        <v>356</v>
      </c>
      <c r="Q757" s="14">
        <v>63</v>
      </c>
    </row>
    <row r="758" spans="1:17" x14ac:dyDescent="0.35">
      <c r="A758" s="14" t="s">
        <v>1614</v>
      </c>
      <c r="B758" s="39" t="s">
        <v>7667</v>
      </c>
      <c r="C758" s="14">
        <v>31.78</v>
      </c>
      <c r="D758" s="14">
        <v>11.35</v>
      </c>
      <c r="E758" s="14" t="s">
        <v>2383</v>
      </c>
      <c r="F758" s="14" t="s">
        <v>2380</v>
      </c>
      <c r="G758" s="14" t="s">
        <v>2383</v>
      </c>
      <c r="H758" s="14">
        <v>1</v>
      </c>
      <c r="I758" s="14" t="s">
        <v>2380</v>
      </c>
      <c r="J758" s="14" t="s">
        <v>8391</v>
      </c>
      <c r="K758" s="14" t="s">
        <v>8399</v>
      </c>
      <c r="L758" s="60">
        <v>23298</v>
      </c>
      <c r="M758" s="86">
        <v>13511.28</v>
      </c>
      <c r="N758" s="14" t="s">
        <v>12</v>
      </c>
      <c r="O758" s="14" t="s">
        <v>16</v>
      </c>
      <c r="P758" s="14" t="s">
        <v>23</v>
      </c>
      <c r="Q758" s="14">
        <v>60</v>
      </c>
    </row>
    <row r="759" spans="1:17" x14ac:dyDescent="0.35">
      <c r="A759" s="14" t="s">
        <v>1613</v>
      </c>
      <c r="B759" s="39" t="s">
        <v>5039</v>
      </c>
      <c r="C759" s="14">
        <v>46.89</v>
      </c>
      <c r="D759" s="14">
        <v>5.52</v>
      </c>
      <c r="E759" s="14" t="s">
        <v>2380</v>
      </c>
      <c r="F759" s="14" t="s">
        <v>2380</v>
      </c>
      <c r="G759" s="14" t="s">
        <v>2380</v>
      </c>
      <c r="H759" s="14">
        <v>0</v>
      </c>
      <c r="I759" s="14" t="s">
        <v>2380</v>
      </c>
      <c r="J759" s="14" t="s">
        <v>8391</v>
      </c>
      <c r="K759" s="14" t="s">
        <v>8398</v>
      </c>
      <c r="L759" s="60">
        <v>33115</v>
      </c>
      <c r="M759" s="86">
        <v>13480.83</v>
      </c>
      <c r="N759" s="14" t="s">
        <v>12</v>
      </c>
      <c r="O759" s="14" t="s">
        <v>11</v>
      </c>
      <c r="P759" s="14" t="s">
        <v>249</v>
      </c>
      <c r="Q759" s="14">
        <v>33</v>
      </c>
    </row>
    <row r="760" spans="1:17" x14ac:dyDescent="0.35">
      <c r="A760" s="14" t="s">
        <v>1612</v>
      </c>
      <c r="B760" s="39" t="s">
        <v>5778</v>
      </c>
      <c r="C760" s="14">
        <v>39.35</v>
      </c>
      <c r="D760" s="14">
        <v>7.86</v>
      </c>
      <c r="E760" s="14" t="s">
        <v>2383</v>
      </c>
      <c r="F760" s="14" t="s">
        <v>2380</v>
      </c>
      <c r="G760" s="14" t="s">
        <v>2380</v>
      </c>
      <c r="H760" s="14">
        <v>1</v>
      </c>
      <c r="I760" s="14" t="s">
        <v>2380</v>
      </c>
      <c r="J760" s="14" t="s">
        <v>8391</v>
      </c>
      <c r="K760" s="14" t="s">
        <v>8397</v>
      </c>
      <c r="L760" s="60">
        <v>27613</v>
      </c>
      <c r="M760" s="86">
        <v>13472.19</v>
      </c>
      <c r="N760" s="14" t="s">
        <v>12</v>
      </c>
      <c r="O760" s="14" t="s">
        <v>11</v>
      </c>
      <c r="P760" s="14" t="s">
        <v>23</v>
      </c>
      <c r="Q760" s="14">
        <v>48</v>
      </c>
    </row>
    <row r="761" spans="1:17" x14ac:dyDescent="0.35">
      <c r="A761" s="14" t="s">
        <v>1611</v>
      </c>
      <c r="B761" s="39" t="s">
        <v>7668</v>
      </c>
      <c r="C761" s="14">
        <v>39.200000000000003</v>
      </c>
      <c r="D761" s="14">
        <v>11.38</v>
      </c>
      <c r="E761" s="14" t="s">
        <v>2380</v>
      </c>
      <c r="F761" s="14" t="s">
        <v>2380</v>
      </c>
      <c r="G761" s="14" t="s">
        <v>2380</v>
      </c>
      <c r="H761" s="14">
        <v>0</v>
      </c>
      <c r="I761" s="14" t="s">
        <v>2380</v>
      </c>
      <c r="J761" s="14" t="s">
        <v>8391</v>
      </c>
      <c r="K761" s="14" t="s">
        <v>8397</v>
      </c>
      <c r="L761" s="60">
        <v>22121</v>
      </c>
      <c r="M761" s="86">
        <v>13470.86</v>
      </c>
      <c r="N761" s="14" t="s">
        <v>12</v>
      </c>
      <c r="O761" s="14" t="s">
        <v>12</v>
      </c>
      <c r="P761" s="14" t="s">
        <v>42</v>
      </c>
      <c r="Q761" s="14">
        <v>63</v>
      </c>
    </row>
    <row r="762" spans="1:17" x14ac:dyDescent="0.35">
      <c r="A762" s="14" t="s">
        <v>1610</v>
      </c>
      <c r="B762" s="39" t="s">
        <v>5464</v>
      </c>
      <c r="C762" s="14">
        <v>39.159999999999997</v>
      </c>
      <c r="D762" s="14">
        <v>10.48</v>
      </c>
      <c r="E762" s="14" t="s">
        <v>2380</v>
      </c>
      <c r="F762" s="14" t="s">
        <v>2380</v>
      </c>
      <c r="G762" s="14" t="s">
        <v>2380</v>
      </c>
      <c r="H762" s="14">
        <v>0</v>
      </c>
      <c r="I762" s="14" t="s">
        <v>2380</v>
      </c>
      <c r="J762" s="14" t="s">
        <v>8391</v>
      </c>
      <c r="K762" s="14" t="s">
        <v>8397</v>
      </c>
      <c r="L762" s="60">
        <v>22125</v>
      </c>
      <c r="M762" s="86">
        <v>13470.8</v>
      </c>
      <c r="N762" s="14" t="s">
        <v>12</v>
      </c>
      <c r="O762" s="14" t="s">
        <v>11</v>
      </c>
      <c r="P762" s="14" t="s">
        <v>13</v>
      </c>
      <c r="Q762" s="14">
        <v>63</v>
      </c>
    </row>
    <row r="763" spans="1:17" x14ac:dyDescent="0.35">
      <c r="A763" s="14" t="s">
        <v>1609</v>
      </c>
      <c r="B763" s="39" t="s">
        <v>5162</v>
      </c>
      <c r="C763" s="14">
        <v>44.1</v>
      </c>
      <c r="D763" s="14">
        <v>5.04</v>
      </c>
      <c r="E763" s="14" t="s">
        <v>2383</v>
      </c>
      <c r="F763" s="14" t="s">
        <v>2380</v>
      </c>
      <c r="G763" s="14" t="s">
        <v>2380</v>
      </c>
      <c r="H763" s="14">
        <v>0</v>
      </c>
      <c r="I763" s="14" t="s">
        <v>2380</v>
      </c>
      <c r="J763" s="14" t="s">
        <v>8391</v>
      </c>
      <c r="K763" s="14" t="s">
        <v>8399</v>
      </c>
      <c r="L763" s="60">
        <v>31278</v>
      </c>
      <c r="M763" s="86">
        <v>13465.8</v>
      </c>
      <c r="N763" s="14" t="s">
        <v>12</v>
      </c>
      <c r="O763" s="14" t="s">
        <v>16</v>
      </c>
      <c r="P763" s="14" t="s">
        <v>23</v>
      </c>
      <c r="Q763" s="14">
        <v>38</v>
      </c>
    </row>
    <row r="764" spans="1:17" x14ac:dyDescent="0.35">
      <c r="A764" s="14" t="s">
        <v>1608</v>
      </c>
      <c r="B764" s="39" t="s">
        <v>4808</v>
      </c>
      <c r="C764" s="14">
        <v>33.200000000000003</v>
      </c>
      <c r="D764" s="14">
        <v>9.06</v>
      </c>
      <c r="E764" s="14" t="s">
        <v>2380</v>
      </c>
      <c r="F764" s="14" t="s">
        <v>2380</v>
      </c>
      <c r="G764" s="14" t="s">
        <v>2380</v>
      </c>
      <c r="H764" s="14">
        <v>0</v>
      </c>
      <c r="I764" s="14" t="s">
        <v>2380</v>
      </c>
      <c r="J764" s="14" t="s">
        <v>8391</v>
      </c>
      <c r="K764" s="14" t="s">
        <v>8397</v>
      </c>
      <c r="L764" s="60">
        <v>22266</v>
      </c>
      <c r="M764" s="86">
        <v>13462.52</v>
      </c>
      <c r="N764" s="14" t="s">
        <v>12</v>
      </c>
      <c r="O764" s="14" t="s">
        <v>11</v>
      </c>
      <c r="P764" s="14" t="s">
        <v>42</v>
      </c>
      <c r="Q764" s="14">
        <v>63</v>
      </c>
    </row>
    <row r="765" spans="1:17" x14ac:dyDescent="0.35">
      <c r="A765" s="14" t="s">
        <v>1607</v>
      </c>
      <c r="B765" s="39" t="s">
        <v>7669</v>
      </c>
      <c r="C765" s="14">
        <v>29.92</v>
      </c>
      <c r="D765" s="14">
        <v>11.07</v>
      </c>
      <c r="E765" s="14" t="s">
        <v>2380</v>
      </c>
      <c r="F765" s="14" t="s">
        <v>2380</v>
      </c>
      <c r="G765" s="14" t="s">
        <v>2380</v>
      </c>
      <c r="H765" s="14">
        <v>0</v>
      </c>
      <c r="I765" s="14" t="s">
        <v>2380</v>
      </c>
      <c r="J765" s="14" t="s">
        <v>8392</v>
      </c>
      <c r="K765" s="14" t="s">
        <v>8399</v>
      </c>
      <c r="L765" s="60">
        <v>22108</v>
      </c>
      <c r="M765" s="86">
        <v>13457.96</v>
      </c>
      <c r="N765" s="14" t="s">
        <v>12</v>
      </c>
      <c r="O765" s="14" t="s">
        <v>16</v>
      </c>
      <c r="P765" s="14" t="s">
        <v>13</v>
      </c>
      <c r="Q765" s="14">
        <v>63</v>
      </c>
    </row>
    <row r="766" spans="1:17" x14ac:dyDescent="0.35">
      <c r="A766" s="14" t="s">
        <v>1606</v>
      </c>
      <c r="B766" s="39" t="s">
        <v>7670</v>
      </c>
      <c r="C766" s="14">
        <v>25</v>
      </c>
      <c r="D766" s="14">
        <v>10.45</v>
      </c>
      <c r="E766" s="14" t="s">
        <v>2380</v>
      </c>
      <c r="F766" s="14" t="s">
        <v>2380</v>
      </c>
      <c r="G766" s="14" t="s">
        <v>2380</v>
      </c>
      <c r="H766" s="14">
        <v>0</v>
      </c>
      <c r="I766" s="14" t="s">
        <v>2380</v>
      </c>
      <c r="J766" s="14" t="s">
        <v>8392</v>
      </c>
      <c r="K766" s="14" t="s">
        <v>8397</v>
      </c>
      <c r="L766" s="60">
        <v>22141</v>
      </c>
      <c r="M766" s="86">
        <v>13451.12</v>
      </c>
      <c r="N766" s="14" t="s">
        <v>12</v>
      </c>
      <c r="O766" s="14" t="s">
        <v>16</v>
      </c>
      <c r="P766" s="14" t="s">
        <v>42</v>
      </c>
      <c r="Q766" s="14">
        <v>63</v>
      </c>
    </row>
    <row r="767" spans="1:17" x14ac:dyDescent="0.35">
      <c r="A767" s="14" t="s">
        <v>1605</v>
      </c>
      <c r="B767" s="39" t="s">
        <v>7671</v>
      </c>
      <c r="C767" s="14">
        <v>38.869999999999997</v>
      </c>
      <c r="D767" s="14">
        <v>8.6300000000000008</v>
      </c>
      <c r="E767" s="14" t="s">
        <v>2383</v>
      </c>
      <c r="F767" s="14" t="s">
        <v>2380</v>
      </c>
      <c r="G767" s="14" t="s">
        <v>2380</v>
      </c>
      <c r="H767" s="14">
        <v>1</v>
      </c>
      <c r="I767" s="14" t="s">
        <v>2380</v>
      </c>
      <c r="J767" s="14" t="s">
        <v>8391</v>
      </c>
      <c r="K767" s="14" t="s">
        <v>8397</v>
      </c>
      <c r="L767" s="60">
        <v>27574</v>
      </c>
      <c r="M767" s="86">
        <v>13440.7</v>
      </c>
      <c r="N767" s="14" t="s">
        <v>12</v>
      </c>
      <c r="O767" s="14" t="s">
        <v>11</v>
      </c>
      <c r="P767" s="14" t="s">
        <v>23</v>
      </c>
      <c r="Q767" s="14">
        <v>48</v>
      </c>
    </row>
    <row r="768" spans="1:17" x14ac:dyDescent="0.35">
      <c r="A768" s="14" t="s">
        <v>1604</v>
      </c>
      <c r="B768" s="39" t="s">
        <v>7672</v>
      </c>
      <c r="C768" s="14">
        <v>32.299999999999997</v>
      </c>
      <c r="D768" s="14">
        <v>5.28</v>
      </c>
      <c r="E768" s="14" t="s">
        <v>2383</v>
      </c>
      <c r="F768" s="14" t="s">
        <v>2380</v>
      </c>
      <c r="G768" s="14" t="s">
        <v>2380</v>
      </c>
      <c r="H768" s="14">
        <v>2</v>
      </c>
      <c r="I768" s="14" t="s">
        <v>2380</v>
      </c>
      <c r="J768" s="14" t="s">
        <v>8391</v>
      </c>
      <c r="K768" s="14" t="s">
        <v>8398</v>
      </c>
      <c r="L768" s="60">
        <v>24425</v>
      </c>
      <c r="M768" s="86">
        <v>13430.27</v>
      </c>
      <c r="N768" s="14" t="s">
        <v>12</v>
      </c>
      <c r="O768" s="14" t="s">
        <v>12</v>
      </c>
      <c r="P768" s="14" t="s">
        <v>247</v>
      </c>
      <c r="Q768" s="14">
        <v>57</v>
      </c>
    </row>
    <row r="769" spans="1:17" x14ac:dyDescent="0.35">
      <c r="A769" s="14" t="s">
        <v>1603</v>
      </c>
      <c r="B769" s="39" t="s">
        <v>5788</v>
      </c>
      <c r="C769" s="14">
        <v>31.16</v>
      </c>
      <c r="D769" s="14">
        <v>7.49</v>
      </c>
      <c r="E769" s="14" t="s">
        <v>2383</v>
      </c>
      <c r="F769" s="14" t="s">
        <v>2380</v>
      </c>
      <c r="G769" s="14" t="s">
        <v>2380</v>
      </c>
      <c r="H769" s="14">
        <v>2</v>
      </c>
      <c r="I769" s="14" t="s">
        <v>2380</v>
      </c>
      <c r="J769" s="14" t="s">
        <v>8391</v>
      </c>
      <c r="K769" s="14" t="s">
        <v>8397</v>
      </c>
      <c r="L769" s="60">
        <v>22588</v>
      </c>
      <c r="M769" s="86">
        <v>13429.04</v>
      </c>
      <c r="N769" s="14" t="s">
        <v>12</v>
      </c>
      <c r="O769" s="14" t="s">
        <v>12</v>
      </c>
      <c r="P769" s="14" t="s">
        <v>23</v>
      </c>
      <c r="Q769" s="14">
        <v>62</v>
      </c>
    </row>
    <row r="770" spans="1:17" x14ac:dyDescent="0.35">
      <c r="A770" s="14" t="s">
        <v>1602</v>
      </c>
      <c r="B770" s="39" t="s">
        <v>5222</v>
      </c>
      <c r="C770" s="14">
        <v>54.59</v>
      </c>
      <c r="D770" s="14">
        <v>4.2699999999999996</v>
      </c>
      <c r="E770" s="14" t="s">
        <v>2380</v>
      </c>
      <c r="F770" s="14" t="s">
        <v>2380</v>
      </c>
      <c r="G770" s="14" t="s">
        <v>2380</v>
      </c>
      <c r="H770" s="14">
        <v>0</v>
      </c>
      <c r="I770" s="14" t="s">
        <v>2380</v>
      </c>
      <c r="J770" s="14" t="s">
        <v>8391</v>
      </c>
      <c r="K770" s="14" t="s">
        <v>8398</v>
      </c>
      <c r="L770" s="60">
        <v>34502</v>
      </c>
      <c r="M770" s="86">
        <v>13417.05</v>
      </c>
      <c r="N770" s="14" t="s">
        <v>12</v>
      </c>
      <c r="O770" s="14" t="s">
        <v>12</v>
      </c>
      <c r="P770" s="14" t="s">
        <v>23</v>
      </c>
      <c r="Q770" s="14">
        <v>29</v>
      </c>
    </row>
    <row r="771" spans="1:17" x14ac:dyDescent="0.35">
      <c r="A771" s="14" t="s">
        <v>1601</v>
      </c>
      <c r="B771" s="39" t="s">
        <v>5268</v>
      </c>
      <c r="C771" s="14">
        <v>21.09</v>
      </c>
      <c r="D771" s="14">
        <v>9.2200000000000006</v>
      </c>
      <c r="E771" s="14" t="s">
        <v>2383</v>
      </c>
      <c r="F771" s="14" t="s">
        <v>2380</v>
      </c>
      <c r="G771" s="14" t="s">
        <v>2380</v>
      </c>
      <c r="H771" s="14">
        <v>2</v>
      </c>
      <c r="I771" s="14" t="s">
        <v>2380</v>
      </c>
      <c r="J771" s="14" t="s">
        <v>8393</v>
      </c>
      <c r="K771" s="14" t="s">
        <v>8397</v>
      </c>
      <c r="L771" s="60">
        <v>22484</v>
      </c>
      <c r="M771" s="86">
        <v>13415.04</v>
      </c>
      <c r="N771" s="14" t="s">
        <v>12</v>
      </c>
      <c r="O771" s="14" t="s">
        <v>11</v>
      </c>
      <c r="P771" s="14" t="s">
        <v>23</v>
      </c>
      <c r="Q771" s="14">
        <v>62</v>
      </c>
    </row>
    <row r="772" spans="1:17" x14ac:dyDescent="0.35">
      <c r="A772" s="14" t="s">
        <v>1600</v>
      </c>
      <c r="B772" s="39" t="s">
        <v>7361</v>
      </c>
      <c r="C772" s="14">
        <v>52.41</v>
      </c>
      <c r="D772" s="14">
        <v>5.99</v>
      </c>
      <c r="E772" s="14" t="s">
        <v>2380</v>
      </c>
      <c r="F772" s="14" t="s">
        <v>2380</v>
      </c>
      <c r="G772" s="14" t="s">
        <v>2380</v>
      </c>
      <c r="H772" s="14">
        <v>1</v>
      </c>
      <c r="I772" s="14" t="s">
        <v>2380</v>
      </c>
      <c r="J772" s="14" t="s">
        <v>8391</v>
      </c>
      <c r="K772" s="14" t="s">
        <v>8398</v>
      </c>
      <c r="L772" s="60">
        <v>33957</v>
      </c>
      <c r="M772" s="86">
        <v>13412.97</v>
      </c>
      <c r="N772" s="14" t="s">
        <v>12</v>
      </c>
      <c r="O772" s="14" t="s">
        <v>12</v>
      </c>
      <c r="P772" s="14" t="s">
        <v>249</v>
      </c>
      <c r="Q772" s="14">
        <v>30</v>
      </c>
    </row>
    <row r="773" spans="1:17" x14ac:dyDescent="0.35">
      <c r="A773" s="14" t="s">
        <v>1599</v>
      </c>
      <c r="B773" s="39" t="s">
        <v>4993</v>
      </c>
      <c r="C773" s="14">
        <v>41.47</v>
      </c>
      <c r="D773" s="14">
        <v>5.86</v>
      </c>
      <c r="E773" s="14" t="s">
        <v>2383</v>
      </c>
      <c r="F773" s="14" t="s">
        <v>2380</v>
      </c>
      <c r="G773" s="14" t="s">
        <v>2380</v>
      </c>
      <c r="H773" s="14">
        <v>2</v>
      </c>
      <c r="I773" s="14" t="s">
        <v>2380</v>
      </c>
      <c r="J773" s="14" t="s">
        <v>8391</v>
      </c>
      <c r="K773" s="14" t="s">
        <v>8398</v>
      </c>
      <c r="L773" s="60">
        <v>21904</v>
      </c>
      <c r="M773" s="86">
        <v>13405.39</v>
      </c>
      <c r="N773" s="14" t="s">
        <v>12</v>
      </c>
      <c r="O773" s="14" t="s">
        <v>12</v>
      </c>
      <c r="P773" s="14" t="s">
        <v>13</v>
      </c>
      <c r="Q773" s="14">
        <v>64</v>
      </c>
    </row>
    <row r="774" spans="1:17" x14ac:dyDescent="0.35">
      <c r="A774" s="14" t="s">
        <v>1598</v>
      </c>
      <c r="B774" s="39" t="s">
        <v>5020</v>
      </c>
      <c r="C774" s="14">
        <v>33.1</v>
      </c>
      <c r="D774" s="14">
        <v>5.19</v>
      </c>
      <c r="E774" s="14" t="s">
        <v>2383</v>
      </c>
      <c r="F774" s="14" t="s">
        <v>2380</v>
      </c>
      <c r="G774" s="14" t="s">
        <v>2380</v>
      </c>
      <c r="H774" s="14">
        <v>2</v>
      </c>
      <c r="I774" s="14" t="s">
        <v>2380</v>
      </c>
      <c r="J774" s="14" t="s">
        <v>8391</v>
      </c>
      <c r="K774" s="14" t="s">
        <v>8398</v>
      </c>
      <c r="L774" s="60">
        <v>21879</v>
      </c>
      <c r="M774" s="86">
        <v>13393.76</v>
      </c>
      <c r="N774" s="14" t="s">
        <v>12</v>
      </c>
      <c r="O774" s="14" t="s">
        <v>16</v>
      </c>
      <c r="P774" s="14" t="s">
        <v>42</v>
      </c>
      <c r="Q774" s="14">
        <v>64</v>
      </c>
    </row>
    <row r="775" spans="1:17" x14ac:dyDescent="0.35">
      <c r="A775" s="14" t="s">
        <v>1597</v>
      </c>
      <c r="B775" s="39" t="s">
        <v>5113</v>
      </c>
      <c r="C775" s="14">
        <v>30.8</v>
      </c>
      <c r="D775" s="14">
        <v>4.37</v>
      </c>
      <c r="E775" s="14" t="s">
        <v>2383</v>
      </c>
      <c r="F775" s="14" t="s">
        <v>2380</v>
      </c>
      <c r="G775" s="14" t="s">
        <v>2380</v>
      </c>
      <c r="H775" s="14">
        <v>2</v>
      </c>
      <c r="I775" s="14" t="s">
        <v>2380</v>
      </c>
      <c r="J775" s="14" t="s">
        <v>8391</v>
      </c>
      <c r="K775" s="14" t="s">
        <v>8399</v>
      </c>
      <c r="L775" s="60">
        <v>21893</v>
      </c>
      <c r="M775" s="86">
        <v>13390.56</v>
      </c>
      <c r="N775" s="14" t="s">
        <v>12</v>
      </c>
      <c r="O775" s="14" t="s">
        <v>12</v>
      </c>
      <c r="P775" s="14" t="s">
        <v>42</v>
      </c>
      <c r="Q775" s="14">
        <v>64</v>
      </c>
    </row>
    <row r="776" spans="1:17" x14ac:dyDescent="0.35">
      <c r="A776" s="14" t="s">
        <v>1596</v>
      </c>
      <c r="B776" s="39" t="s">
        <v>7673</v>
      </c>
      <c r="C776" s="14">
        <v>42.06</v>
      </c>
      <c r="D776" s="14">
        <v>5.32</v>
      </c>
      <c r="E776" s="14" t="s">
        <v>2380</v>
      </c>
      <c r="F776" s="14" t="s">
        <v>2380</v>
      </c>
      <c r="G776" s="14" t="s">
        <v>2380</v>
      </c>
      <c r="H776" s="14">
        <v>1</v>
      </c>
      <c r="I776" s="14" t="s">
        <v>2380</v>
      </c>
      <c r="J776" s="14" t="s">
        <v>8391</v>
      </c>
      <c r="K776" s="14" t="s">
        <v>8398</v>
      </c>
      <c r="L776" s="60">
        <v>30839</v>
      </c>
      <c r="M776" s="86">
        <v>13383.67</v>
      </c>
      <c r="N776" s="14" t="s">
        <v>12</v>
      </c>
      <c r="O776" s="14" t="s">
        <v>11</v>
      </c>
      <c r="P776" s="14" t="s">
        <v>249</v>
      </c>
      <c r="Q776" s="14">
        <v>39</v>
      </c>
    </row>
    <row r="777" spans="1:17" x14ac:dyDescent="0.35">
      <c r="A777" s="14" t="s">
        <v>1595</v>
      </c>
      <c r="B777" s="39" t="s">
        <v>7697</v>
      </c>
      <c r="C777" s="14">
        <v>39.270000000000003</v>
      </c>
      <c r="D777" s="14">
        <v>5.64</v>
      </c>
      <c r="E777" s="14" t="s">
        <v>2380</v>
      </c>
      <c r="F777" s="14" t="s">
        <v>2380</v>
      </c>
      <c r="G777" s="14" t="s">
        <v>2383</v>
      </c>
      <c r="H777" s="14">
        <v>1</v>
      </c>
      <c r="I777" s="14" t="s">
        <v>2380</v>
      </c>
      <c r="J777" s="14" t="s">
        <v>8391</v>
      </c>
      <c r="K777" s="14" t="s">
        <v>8399</v>
      </c>
      <c r="L777" s="60">
        <v>29128</v>
      </c>
      <c r="M777" s="86">
        <v>13377.41</v>
      </c>
      <c r="N777" s="14" t="s">
        <v>12</v>
      </c>
      <c r="O777" s="14" t="s">
        <v>12</v>
      </c>
      <c r="P777" s="14" t="s">
        <v>535</v>
      </c>
      <c r="Q777" s="14">
        <v>44</v>
      </c>
    </row>
    <row r="778" spans="1:17" x14ac:dyDescent="0.35">
      <c r="A778" s="14" t="s">
        <v>1594</v>
      </c>
      <c r="B778" s="39" t="s">
        <v>8308</v>
      </c>
      <c r="C778" s="14">
        <v>30.71</v>
      </c>
      <c r="D778" s="14">
        <v>5.59</v>
      </c>
      <c r="E778" s="14" t="s">
        <v>2383</v>
      </c>
      <c r="F778" s="14" t="s">
        <v>2380</v>
      </c>
      <c r="G778" s="14" t="s">
        <v>2380</v>
      </c>
      <c r="H778" s="14">
        <v>1</v>
      </c>
      <c r="I778" s="14" t="s">
        <v>2380</v>
      </c>
      <c r="J778" s="14" t="s">
        <v>8391</v>
      </c>
      <c r="K778" s="14" t="s">
        <v>8398</v>
      </c>
      <c r="L778" s="60">
        <v>23644</v>
      </c>
      <c r="M778" s="86">
        <v>13375.76</v>
      </c>
      <c r="N778" s="14" t="s">
        <v>12</v>
      </c>
      <c r="O778" s="14" t="s">
        <v>11</v>
      </c>
      <c r="P778" s="14" t="s">
        <v>200</v>
      </c>
      <c r="Q778" s="14">
        <v>59</v>
      </c>
    </row>
    <row r="779" spans="1:17" x14ac:dyDescent="0.35">
      <c r="A779" s="14" t="s">
        <v>1593</v>
      </c>
      <c r="B779" s="39" t="s">
        <v>5797</v>
      </c>
      <c r="C779" s="14">
        <v>47.19</v>
      </c>
      <c r="D779" s="14">
        <v>5.29</v>
      </c>
      <c r="E779" s="14" t="s">
        <v>2380</v>
      </c>
      <c r="F779" s="14" t="s">
        <v>2380</v>
      </c>
      <c r="G779" s="14" t="s">
        <v>2380</v>
      </c>
      <c r="H779" s="14">
        <v>0</v>
      </c>
      <c r="I779" s="14" t="s">
        <v>2380</v>
      </c>
      <c r="J779" s="14" t="s">
        <v>8391</v>
      </c>
      <c r="K779" s="14" t="s">
        <v>8398</v>
      </c>
      <c r="L779" s="60">
        <v>33148</v>
      </c>
      <c r="M779" s="86">
        <v>13360.94</v>
      </c>
      <c r="N779" s="14" t="s">
        <v>12</v>
      </c>
      <c r="O779" s="14" t="s">
        <v>16</v>
      </c>
      <c r="P779" s="14" t="s">
        <v>23</v>
      </c>
      <c r="Q779" s="14">
        <v>33</v>
      </c>
    </row>
    <row r="780" spans="1:17" x14ac:dyDescent="0.35">
      <c r="A780" s="14" t="s">
        <v>1592</v>
      </c>
      <c r="B780" s="39" t="s">
        <v>5086</v>
      </c>
      <c r="C780" s="14">
        <v>30.02</v>
      </c>
      <c r="D780" s="14">
        <v>6.65</v>
      </c>
      <c r="E780" s="14" t="s">
        <v>2380</v>
      </c>
      <c r="F780" s="14" t="s">
        <v>2380</v>
      </c>
      <c r="G780" s="14" t="s">
        <v>2380</v>
      </c>
      <c r="H780" s="14">
        <v>0</v>
      </c>
      <c r="I780" s="14" t="s">
        <v>2380</v>
      </c>
      <c r="J780" s="14" t="s">
        <v>8391</v>
      </c>
      <c r="K780" s="14" t="s">
        <v>8397</v>
      </c>
      <c r="L780" s="60">
        <v>22231</v>
      </c>
      <c r="M780" s="86">
        <v>13352.1</v>
      </c>
      <c r="N780" s="14" t="s">
        <v>12</v>
      </c>
      <c r="O780" s="14" t="s">
        <v>16</v>
      </c>
      <c r="P780" s="14" t="s">
        <v>23</v>
      </c>
      <c r="Q780" s="14">
        <v>63</v>
      </c>
    </row>
    <row r="781" spans="1:17" x14ac:dyDescent="0.35">
      <c r="A781" s="14" t="s">
        <v>1591</v>
      </c>
      <c r="B781" s="39" t="s">
        <v>4930</v>
      </c>
      <c r="C781" s="14">
        <v>37.909999999999997</v>
      </c>
      <c r="D781" s="14">
        <v>5.68</v>
      </c>
      <c r="E781" s="14" t="s">
        <v>2383</v>
      </c>
      <c r="F781" s="14" t="s">
        <v>2380</v>
      </c>
      <c r="G781" s="14" t="s">
        <v>2380</v>
      </c>
      <c r="H781" s="14">
        <v>0</v>
      </c>
      <c r="I781" s="14" t="s">
        <v>2380</v>
      </c>
      <c r="J781" s="14" t="s">
        <v>8391</v>
      </c>
      <c r="K781" s="14" t="s">
        <v>8399</v>
      </c>
      <c r="L781" s="60">
        <v>27995</v>
      </c>
      <c r="M781" s="86">
        <v>13333.71</v>
      </c>
      <c r="N781" s="14" t="s">
        <v>12</v>
      </c>
      <c r="O781" s="14" t="s">
        <v>11</v>
      </c>
      <c r="P781" s="14" t="s">
        <v>23</v>
      </c>
      <c r="Q781" s="14">
        <v>47</v>
      </c>
    </row>
    <row r="782" spans="1:17" x14ac:dyDescent="0.35">
      <c r="A782" s="14" t="s">
        <v>1590</v>
      </c>
      <c r="B782" s="39" t="s">
        <v>7674</v>
      </c>
      <c r="C782" s="14">
        <v>54.61</v>
      </c>
      <c r="D782" s="14">
        <v>4.49</v>
      </c>
      <c r="E782" s="14" t="s">
        <v>2380</v>
      </c>
      <c r="F782" s="14" t="s">
        <v>2380</v>
      </c>
      <c r="G782" s="14" t="s">
        <v>2380</v>
      </c>
      <c r="H782" s="14">
        <v>0</v>
      </c>
      <c r="I782" s="14" t="s">
        <v>2380</v>
      </c>
      <c r="J782" s="14" t="s">
        <v>8391</v>
      </c>
      <c r="K782" s="14" t="s">
        <v>8398</v>
      </c>
      <c r="L782" s="60">
        <v>34516</v>
      </c>
      <c r="M782" s="86">
        <v>13292.52</v>
      </c>
      <c r="N782" s="14" t="s">
        <v>12</v>
      </c>
      <c r="O782" s="14" t="s">
        <v>12</v>
      </c>
      <c r="P782" s="14" t="s">
        <v>23</v>
      </c>
      <c r="Q782" s="14">
        <v>29</v>
      </c>
    </row>
    <row r="783" spans="1:17" x14ac:dyDescent="0.35">
      <c r="A783" s="14" t="s">
        <v>1589</v>
      </c>
      <c r="B783" s="39" t="s">
        <v>5801</v>
      </c>
      <c r="C783" s="14">
        <v>36.005000000000003</v>
      </c>
      <c r="D783" s="14">
        <v>6.9</v>
      </c>
      <c r="E783" s="14" t="s">
        <v>2380</v>
      </c>
      <c r="F783" s="14" t="s">
        <v>2380</v>
      </c>
      <c r="G783" s="14" t="s">
        <v>2380</v>
      </c>
      <c r="H783" s="14">
        <v>0</v>
      </c>
      <c r="I783" s="14" t="s">
        <v>2380</v>
      </c>
      <c r="J783" s="14" t="s">
        <v>8391</v>
      </c>
      <c r="K783" s="14" t="s">
        <v>8397</v>
      </c>
      <c r="L783" s="60">
        <v>22930</v>
      </c>
      <c r="M783" s="86">
        <v>13228.85</v>
      </c>
      <c r="N783" s="14" t="s">
        <v>12</v>
      </c>
      <c r="O783" s="14" t="s">
        <v>12</v>
      </c>
      <c r="P783" s="14" t="s">
        <v>249</v>
      </c>
      <c r="Q783" s="14">
        <v>61</v>
      </c>
    </row>
    <row r="784" spans="1:17" x14ac:dyDescent="0.35">
      <c r="A784" s="14" t="s">
        <v>1588</v>
      </c>
      <c r="B784" s="39" t="s">
        <v>7675</v>
      </c>
      <c r="C784" s="14">
        <v>28.7</v>
      </c>
      <c r="D784" s="14">
        <v>11.52</v>
      </c>
      <c r="E784" s="14" t="s">
        <v>2380</v>
      </c>
      <c r="F784" s="14" t="s">
        <v>2380</v>
      </c>
      <c r="G784" s="14" t="s">
        <v>2380</v>
      </c>
      <c r="H784" s="14">
        <v>0</v>
      </c>
      <c r="I784" s="14" t="s">
        <v>2380</v>
      </c>
      <c r="J784" s="14" t="s">
        <v>8392</v>
      </c>
      <c r="K784" s="14" t="s">
        <v>8397</v>
      </c>
      <c r="L784" s="60">
        <v>22974</v>
      </c>
      <c r="M784" s="86">
        <v>13224.69</v>
      </c>
      <c r="N784" s="14" t="s">
        <v>12</v>
      </c>
      <c r="O784" s="14" t="s">
        <v>11</v>
      </c>
      <c r="P784" s="14" t="s">
        <v>42</v>
      </c>
      <c r="Q784" s="14">
        <v>61</v>
      </c>
    </row>
    <row r="785" spans="1:17" x14ac:dyDescent="0.35">
      <c r="A785" s="14" t="s">
        <v>1587</v>
      </c>
      <c r="B785" s="39" t="s">
        <v>5804</v>
      </c>
      <c r="C785" s="14">
        <v>34.295000000000002</v>
      </c>
      <c r="D785" s="14">
        <v>11.24</v>
      </c>
      <c r="E785" s="14" t="s">
        <v>2380</v>
      </c>
      <c r="F785" s="14" t="s">
        <v>2380</v>
      </c>
      <c r="G785" s="14" t="s">
        <v>2380</v>
      </c>
      <c r="H785" s="14">
        <v>0</v>
      </c>
      <c r="I785" s="14" t="s">
        <v>2380</v>
      </c>
      <c r="J785" s="14" t="s">
        <v>8391</v>
      </c>
      <c r="K785" s="14" t="s">
        <v>8397</v>
      </c>
      <c r="L785" s="60">
        <v>24059</v>
      </c>
      <c r="M785" s="86">
        <v>13224.06</v>
      </c>
      <c r="N785" s="14" t="s">
        <v>12</v>
      </c>
      <c r="O785" s="14" t="s">
        <v>12</v>
      </c>
      <c r="P785" s="14" t="s">
        <v>247</v>
      </c>
      <c r="Q785" s="14">
        <v>58</v>
      </c>
    </row>
    <row r="786" spans="1:17" x14ac:dyDescent="0.35">
      <c r="A786" s="14" t="s">
        <v>1586</v>
      </c>
      <c r="B786" s="39" t="s">
        <v>7676</v>
      </c>
      <c r="C786" s="14">
        <v>27.55</v>
      </c>
      <c r="D786" s="14">
        <v>10.98</v>
      </c>
      <c r="E786" s="14" t="s">
        <v>2380</v>
      </c>
      <c r="F786" s="14" t="s">
        <v>2380</v>
      </c>
      <c r="G786" s="14" t="s">
        <v>2380</v>
      </c>
      <c r="H786" s="14">
        <v>0</v>
      </c>
      <c r="I786" s="14" t="s">
        <v>2380</v>
      </c>
      <c r="J786" s="14" t="s">
        <v>8392</v>
      </c>
      <c r="K786" s="14" t="s">
        <v>8397</v>
      </c>
      <c r="L786" s="60">
        <v>22987</v>
      </c>
      <c r="M786" s="86">
        <v>13217.09</v>
      </c>
      <c r="N786" s="14" t="s">
        <v>12</v>
      </c>
      <c r="O786" s="14" t="s">
        <v>16</v>
      </c>
      <c r="P786" s="14" t="s">
        <v>247</v>
      </c>
      <c r="Q786" s="14">
        <v>61</v>
      </c>
    </row>
    <row r="787" spans="1:17" x14ac:dyDescent="0.35">
      <c r="A787" s="14" t="s">
        <v>1585</v>
      </c>
      <c r="B787" s="39" t="s">
        <v>7677</v>
      </c>
      <c r="C787" s="14">
        <v>40.700000000000003</v>
      </c>
      <c r="D787" s="14">
        <v>5.42</v>
      </c>
      <c r="E787" s="14" t="s">
        <v>2380</v>
      </c>
      <c r="F787" s="14" t="s">
        <v>2380</v>
      </c>
      <c r="G787" s="14" t="s">
        <v>2380</v>
      </c>
      <c r="H787" s="14">
        <v>0</v>
      </c>
      <c r="I787" s="14" t="s">
        <v>2380</v>
      </c>
      <c r="J787" s="14" t="s">
        <v>8391</v>
      </c>
      <c r="K787" s="14" t="s">
        <v>8399</v>
      </c>
      <c r="L787" s="60">
        <v>30239</v>
      </c>
      <c r="M787" s="86">
        <v>13214.43</v>
      </c>
      <c r="N787" s="14" t="s">
        <v>12</v>
      </c>
      <c r="O787" s="14" t="s">
        <v>11</v>
      </c>
      <c r="P787" s="14" t="s">
        <v>23</v>
      </c>
      <c r="Q787" s="14">
        <v>41</v>
      </c>
    </row>
    <row r="788" spans="1:17" x14ac:dyDescent="0.35">
      <c r="A788" s="14" t="s">
        <v>1584</v>
      </c>
      <c r="B788" s="39" t="s">
        <v>5809</v>
      </c>
      <c r="C788" s="14">
        <v>18.335000000000001</v>
      </c>
      <c r="D788" s="14">
        <v>10.97</v>
      </c>
      <c r="E788" s="14" t="s">
        <v>2380</v>
      </c>
      <c r="F788" s="14" t="s">
        <v>2380</v>
      </c>
      <c r="G788" s="14" t="s">
        <v>2380</v>
      </c>
      <c r="H788" s="14">
        <v>0</v>
      </c>
      <c r="I788" s="14" t="s">
        <v>2380</v>
      </c>
      <c r="J788" s="14" t="s">
        <v>8394</v>
      </c>
      <c r="K788" s="14" t="s">
        <v>8397</v>
      </c>
      <c r="L788" s="60">
        <v>22863</v>
      </c>
      <c r="M788" s="86">
        <v>13204.29</v>
      </c>
      <c r="N788" s="14" t="s">
        <v>12</v>
      </c>
      <c r="O788" s="14" t="s">
        <v>16</v>
      </c>
      <c r="P788" s="14" t="s">
        <v>247</v>
      </c>
      <c r="Q788" s="14">
        <v>61</v>
      </c>
    </row>
    <row r="789" spans="1:17" x14ac:dyDescent="0.35">
      <c r="A789" s="14" t="s">
        <v>1583</v>
      </c>
      <c r="B789" s="39" t="s">
        <v>7678</v>
      </c>
      <c r="C789" s="14">
        <v>33.914999999999999</v>
      </c>
      <c r="D789" s="14">
        <v>9.56</v>
      </c>
      <c r="E789" s="14" t="s">
        <v>2383</v>
      </c>
      <c r="F789" s="14" t="s">
        <v>2380</v>
      </c>
      <c r="G789" s="14" t="s">
        <v>2380</v>
      </c>
      <c r="H789" s="14">
        <v>2</v>
      </c>
      <c r="I789" s="14" t="s">
        <v>2380</v>
      </c>
      <c r="J789" s="14" t="s">
        <v>8391</v>
      </c>
      <c r="K789" s="14" t="s">
        <v>8397</v>
      </c>
      <c r="L789" s="60">
        <v>22621</v>
      </c>
      <c r="M789" s="86">
        <v>13143.86</v>
      </c>
      <c r="N789" s="14" t="s">
        <v>12</v>
      </c>
      <c r="O789" s="14" t="s">
        <v>11</v>
      </c>
      <c r="P789" s="14" t="s">
        <v>168</v>
      </c>
      <c r="Q789" s="14">
        <v>62</v>
      </c>
    </row>
    <row r="790" spans="1:17" x14ac:dyDescent="0.35">
      <c r="A790" s="14" t="s">
        <v>1582</v>
      </c>
      <c r="B790" s="39" t="s">
        <v>5811</v>
      </c>
      <c r="C790" s="14">
        <v>33.534999999999997</v>
      </c>
      <c r="D790" s="14">
        <v>9.4</v>
      </c>
      <c r="E790" s="14" t="s">
        <v>2383</v>
      </c>
      <c r="F790" s="14" t="s">
        <v>2380</v>
      </c>
      <c r="G790" s="14" t="s">
        <v>2380</v>
      </c>
      <c r="H790" s="14">
        <v>2</v>
      </c>
      <c r="I790" s="14" t="s">
        <v>2380</v>
      </c>
      <c r="J790" s="14" t="s">
        <v>8391</v>
      </c>
      <c r="K790" s="14" t="s">
        <v>8397</v>
      </c>
      <c r="L790" s="60">
        <v>22621</v>
      </c>
      <c r="M790" s="86">
        <v>13143.34</v>
      </c>
      <c r="N790" s="14" t="s">
        <v>12</v>
      </c>
      <c r="O790" s="14" t="s">
        <v>11</v>
      </c>
      <c r="P790" s="14" t="s">
        <v>516</v>
      </c>
      <c r="Q790" s="14">
        <v>62</v>
      </c>
    </row>
    <row r="791" spans="1:17" x14ac:dyDescent="0.35">
      <c r="A791" s="14" t="s">
        <v>1581</v>
      </c>
      <c r="B791" s="39" t="s">
        <v>5329</v>
      </c>
      <c r="C791" s="14">
        <v>23.655000000000001</v>
      </c>
      <c r="D791" s="14">
        <v>8.48</v>
      </c>
      <c r="E791" s="14" t="s">
        <v>2383</v>
      </c>
      <c r="F791" s="14" t="s">
        <v>2380</v>
      </c>
      <c r="G791" s="14" t="s">
        <v>2380</v>
      </c>
      <c r="H791" s="14">
        <v>2</v>
      </c>
      <c r="I791" s="14" t="s">
        <v>2380</v>
      </c>
      <c r="J791" s="14" t="s">
        <v>8393</v>
      </c>
      <c r="K791" s="14" t="s">
        <v>8399</v>
      </c>
      <c r="L791" s="60">
        <v>22531</v>
      </c>
      <c r="M791" s="86">
        <v>13129.6</v>
      </c>
      <c r="N791" s="14" t="s">
        <v>12</v>
      </c>
      <c r="O791" s="14" t="s">
        <v>11</v>
      </c>
      <c r="P791" s="14" t="s">
        <v>356</v>
      </c>
      <c r="Q791" s="14">
        <v>62</v>
      </c>
    </row>
    <row r="792" spans="1:17" x14ac:dyDescent="0.35">
      <c r="A792" s="14" t="s">
        <v>1580</v>
      </c>
      <c r="B792" s="39" t="s">
        <v>7400</v>
      </c>
      <c r="C792" s="14">
        <v>28</v>
      </c>
      <c r="D792" s="14">
        <v>5.57</v>
      </c>
      <c r="E792" s="14" t="s">
        <v>2380</v>
      </c>
      <c r="F792" s="14" t="s">
        <v>2380</v>
      </c>
      <c r="G792" s="14" t="s">
        <v>2380</v>
      </c>
      <c r="H792" s="14">
        <v>0</v>
      </c>
      <c r="I792" s="14" t="s">
        <v>2380</v>
      </c>
      <c r="J792" s="14" t="s">
        <v>8392</v>
      </c>
      <c r="K792" s="14" t="s">
        <v>8399</v>
      </c>
      <c r="L792" s="60">
        <v>36388</v>
      </c>
      <c r="M792" s="86">
        <v>13126.68</v>
      </c>
      <c r="N792" s="14" t="s">
        <v>12</v>
      </c>
      <c r="O792" s="14" t="s">
        <v>12</v>
      </c>
      <c r="P792" s="14" t="s">
        <v>42</v>
      </c>
      <c r="Q792" s="14">
        <v>24</v>
      </c>
    </row>
    <row r="793" spans="1:17" x14ac:dyDescent="0.35">
      <c r="A793" s="14" t="s">
        <v>1579</v>
      </c>
      <c r="B793" s="39" t="s">
        <v>5815</v>
      </c>
      <c r="C793" s="14">
        <v>30.23</v>
      </c>
      <c r="D793" s="14">
        <v>6.94</v>
      </c>
      <c r="E793" s="14" t="s">
        <v>2383</v>
      </c>
      <c r="F793" s="14" t="s">
        <v>2380</v>
      </c>
      <c r="G793" s="14" t="s">
        <v>2383</v>
      </c>
      <c r="H793" s="14">
        <v>1</v>
      </c>
      <c r="I793" s="14" t="s">
        <v>2380</v>
      </c>
      <c r="J793" s="14" t="s">
        <v>8391</v>
      </c>
      <c r="K793" s="14" t="s">
        <v>8397</v>
      </c>
      <c r="L793" s="60">
        <v>23268</v>
      </c>
      <c r="M793" s="86">
        <v>13116.84</v>
      </c>
      <c r="N793" s="14" t="s">
        <v>12</v>
      </c>
      <c r="O793" s="14" t="s">
        <v>16</v>
      </c>
      <c r="P793" s="14" t="s">
        <v>23</v>
      </c>
      <c r="Q793" s="14">
        <v>60</v>
      </c>
    </row>
    <row r="794" spans="1:17" x14ac:dyDescent="0.35">
      <c r="A794" s="14" t="s">
        <v>1578</v>
      </c>
      <c r="B794" s="39" t="s">
        <v>8309</v>
      </c>
      <c r="C794" s="14">
        <v>51.14</v>
      </c>
      <c r="D794" s="14">
        <v>4.05</v>
      </c>
      <c r="E794" s="14" t="s">
        <v>2380</v>
      </c>
      <c r="F794" s="14" t="s">
        <v>2380</v>
      </c>
      <c r="G794" s="14" t="s">
        <v>2380</v>
      </c>
      <c r="H794" s="14">
        <v>1</v>
      </c>
      <c r="I794" s="14" t="s">
        <v>2380</v>
      </c>
      <c r="J794" s="14" t="s">
        <v>8391</v>
      </c>
      <c r="K794" s="14" t="s">
        <v>8398</v>
      </c>
      <c r="L794" s="60">
        <v>33828</v>
      </c>
      <c r="M794" s="86">
        <v>13113.51</v>
      </c>
      <c r="N794" s="14" t="s">
        <v>12</v>
      </c>
      <c r="O794" s="14" t="s">
        <v>11</v>
      </c>
      <c r="P794" s="14" t="s">
        <v>535</v>
      </c>
      <c r="Q794" s="14">
        <v>31</v>
      </c>
    </row>
    <row r="795" spans="1:17" x14ac:dyDescent="0.35">
      <c r="A795" s="14" t="s">
        <v>1577</v>
      </c>
      <c r="B795" s="39" t="s">
        <v>5818</v>
      </c>
      <c r="C795" s="14">
        <v>24.32</v>
      </c>
      <c r="D795" s="14">
        <v>10.220000000000001</v>
      </c>
      <c r="E795" s="14" t="s">
        <v>2380</v>
      </c>
      <c r="F795" s="14" t="s">
        <v>2380</v>
      </c>
      <c r="G795" s="14" t="s">
        <v>2380</v>
      </c>
      <c r="H795" s="14">
        <v>0</v>
      </c>
      <c r="I795" s="14" t="s">
        <v>2380</v>
      </c>
      <c r="J795" s="14" t="s">
        <v>8393</v>
      </c>
      <c r="K795" s="14" t="s">
        <v>8399</v>
      </c>
      <c r="L795" s="60">
        <v>22860</v>
      </c>
      <c r="M795" s="86">
        <v>13112.6</v>
      </c>
      <c r="N795" s="14" t="s">
        <v>12</v>
      </c>
      <c r="O795" s="14" t="s">
        <v>12</v>
      </c>
      <c r="P795" s="14" t="s">
        <v>23</v>
      </c>
      <c r="Q795" s="14">
        <v>61</v>
      </c>
    </row>
    <row r="796" spans="1:17" x14ac:dyDescent="0.35">
      <c r="A796" s="14" t="s">
        <v>1576</v>
      </c>
      <c r="B796" s="39" t="s">
        <v>5058</v>
      </c>
      <c r="C796" s="14">
        <v>38.06</v>
      </c>
      <c r="D796" s="14">
        <v>9.24</v>
      </c>
      <c r="E796" s="14" t="s">
        <v>2380</v>
      </c>
      <c r="F796" s="14" t="s">
        <v>2380</v>
      </c>
      <c r="G796" s="14" t="s">
        <v>2380</v>
      </c>
      <c r="H796" s="14">
        <v>0</v>
      </c>
      <c r="I796" s="14" t="s">
        <v>2380</v>
      </c>
      <c r="J796" s="14" t="s">
        <v>8391</v>
      </c>
      <c r="K796" s="14" t="s">
        <v>8399</v>
      </c>
      <c r="L796" s="60">
        <v>26236</v>
      </c>
      <c r="M796" s="86">
        <v>13110.79</v>
      </c>
      <c r="N796" s="14" t="s">
        <v>12</v>
      </c>
      <c r="O796" s="14" t="s">
        <v>11</v>
      </c>
      <c r="P796" s="14" t="s">
        <v>42</v>
      </c>
      <c r="Q796" s="14">
        <v>52</v>
      </c>
    </row>
    <row r="797" spans="1:17" x14ac:dyDescent="0.35">
      <c r="A797" s="14" t="s">
        <v>1575</v>
      </c>
      <c r="B797" s="39" t="s">
        <v>8074</v>
      </c>
      <c r="C797" s="14">
        <v>37.700000000000003</v>
      </c>
      <c r="D797" s="14">
        <v>8.6</v>
      </c>
      <c r="E797" s="14" t="s">
        <v>2380</v>
      </c>
      <c r="F797" s="14" t="s">
        <v>2380</v>
      </c>
      <c r="G797" s="14" t="s">
        <v>2380</v>
      </c>
      <c r="H797" s="14">
        <v>0</v>
      </c>
      <c r="I797" s="14" t="s">
        <v>2380</v>
      </c>
      <c r="J797" s="14" t="s">
        <v>8391</v>
      </c>
      <c r="K797" s="14" t="s">
        <v>8397</v>
      </c>
      <c r="L797" s="60">
        <v>28688</v>
      </c>
      <c r="M797" s="86">
        <v>13101.74</v>
      </c>
      <c r="N797" s="14" t="s">
        <v>12</v>
      </c>
      <c r="O797" s="14" t="s">
        <v>11</v>
      </c>
      <c r="P797" s="14" t="s">
        <v>535</v>
      </c>
      <c r="Q797" s="14">
        <v>45</v>
      </c>
    </row>
    <row r="798" spans="1:17" x14ac:dyDescent="0.35">
      <c r="A798" s="14" t="s">
        <v>1574</v>
      </c>
      <c r="B798" s="39" t="s">
        <v>7679</v>
      </c>
      <c r="C798" s="14">
        <v>44</v>
      </c>
      <c r="D798" s="14">
        <v>9.32</v>
      </c>
      <c r="E798" s="14" t="s">
        <v>2383</v>
      </c>
      <c r="F798" s="14" t="s">
        <v>2380</v>
      </c>
      <c r="G798" s="14" t="s">
        <v>2380</v>
      </c>
      <c r="H798" s="14">
        <v>2</v>
      </c>
      <c r="I798" s="14" t="s">
        <v>2380</v>
      </c>
      <c r="J798" s="14" t="s">
        <v>8391</v>
      </c>
      <c r="K798" s="14" t="s">
        <v>8397</v>
      </c>
      <c r="L798" s="60">
        <v>22591</v>
      </c>
      <c r="M798" s="86">
        <v>13063.88</v>
      </c>
      <c r="N798" s="14" t="s">
        <v>12</v>
      </c>
      <c r="O798" s="14" t="s">
        <v>11</v>
      </c>
      <c r="P798" s="14" t="s">
        <v>42</v>
      </c>
      <c r="Q798" s="14">
        <v>62</v>
      </c>
    </row>
    <row r="799" spans="1:17" x14ac:dyDescent="0.35">
      <c r="A799" s="14" t="s">
        <v>1573</v>
      </c>
      <c r="B799" s="39" t="s">
        <v>8310</v>
      </c>
      <c r="C799" s="14">
        <v>41.45</v>
      </c>
      <c r="D799" s="14">
        <v>6.12</v>
      </c>
      <c r="E799" s="14" t="s">
        <v>2383</v>
      </c>
      <c r="F799" s="14" t="s">
        <v>2380</v>
      </c>
      <c r="G799" s="14" t="s">
        <v>2380</v>
      </c>
      <c r="H799" s="14">
        <v>0</v>
      </c>
      <c r="I799" s="14" t="s">
        <v>2380</v>
      </c>
      <c r="J799" s="14" t="s">
        <v>8391</v>
      </c>
      <c r="K799" s="14" t="s">
        <v>8398</v>
      </c>
      <c r="L799" s="60">
        <v>31346</v>
      </c>
      <c r="M799" s="86">
        <v>13051.22</v>
      </c>
      <c r="N799" s="14" t="s">
        <v>12</v>
      </c>
      <c r="O799" s="14" t="s">
        <v>16</v>
      </c>
      <c r="P799" s="14" t="s">
        <v>535</v>
      </c>
      <c r="Q799" s="14">
        <v>38</v>
      </c>
    </row>
    <row r="800" spans="1:17" x14ac:dyDescent="0.35">
      <c r="A800" s="14" t="s">
        <v>1572</v>
      </c>
      <c r="B800" s="39" t="s">
        <v>7680</v>
      </c>
      <c r="C800" s="14">
        <v>25.364999999999998</v>
      </c>
      <c r="D800" s="14">
        <v>9.19</v>
      </c>
      <c r="E800" s="14" t="s">
        <v>2383</v>
      </c>
      <c r="F800" s="14" t="s">
        <v>2380</v>
      </c>
      <c r="G800" s="14" t="s">
        <v>2380</v>
      </c>
      <c r="H800" s="14">
        <v>0</v>
      </c>
      <c r="I800" s="14" t="s">
        <v>2380</v>
      </c>
      <c r="J800" s="14" t="s">
        <v>8392</v>
      </c>
      <c r="K800" s="14" t="s">
        <v>8399</v>
      </c>
      <c r="L800" s="60">
        <v>24690</v>
      </c>
      <c r="M800" s="86">
        <v>13047.33</v>
      </c>
      <c r="N800" s="14" t="s">
        <v>12</v>
      </c>
      <c r="O800" s="14" t="s">
        <v>12</v>
      </c>
      <c r="P800" s="14" t="s">
        <v>247</v>
      </c>
      <c r="Q800" s="14">
        <v>56</v>
      </c>
    </row>
    <row r="801" spans="1:17" x14ac:dyDescent="0.35">
      <c r="A801" s="14" t="s">
        <v>1571</v>
      </c>
      <c r="B801" s="39" t="s">
        <v>7681</v>
      </c>
      <c r="C801" s="14">
        <v>34.56</v>
      </c>
      <c r="D801" s="14">
        <v>5.84</v>
      </c>
      <c r="E801" s="14" t="s">
        <v>2383</v>
      </c>
      <c r="F801" s="14" t="s">
        <v>2380</v>
      </c>
      <c r="G801" s="14" t="s">
        <v>2383</v>
      </c>
      <c r="H801" s="14">
        <v>1</v>
      </c>
      <c r="I801" s="14" t="s">
        <v>2380</v>
      </c>
      <c r="J801" s="14" t="s">
        <v>8391</v>
      </c>
      <c r="K801" s="14" t="s">
        <v>8398</v>
      </c>
      <c r="L801" s="60">
        <v>25469</v>
      </c>
      <c r="M801" s="86">
        <v>13044.41</v>
      </c>
      <c r="N801" s="14" t="s">
        <v>12</v>
      </c>
      <c r="O801" s="14" t="s">
        <v>16</v>
      </c>
      <c r="P801" s="14" t="s">
        <v>23</v>
      </c>
      <c r="Q801" s="14">
        <v>54</v>
      </c>
    </row>
    <row r="802" spans="1:17" x14ac:dyDescent="0.35">
      <c r="A802" s="14" t="s">
        <v>1570</v>
      </c>
      <c r="B802" s="39" t="s">
        <v>7682</v>
      </c>
      <c r="C802" s="14">
        <v>28.2</v>
      </c>
      <c r="D802" s="14">
        <v>7.19</v>
      </c>
      <c r="E802" s="14" t="s">
        <v>2383</v>
      </c>
      <c r="F802" s="14" t="s">
        <v>2380</v>
      </c>
      <c r="G802" s="14" t="s">
        <v>2380</v>
      </c>
      <c r="H802" s="14">
        <v>2</v>
      </c>
      <c r="I802" s="14" t="s">
        <v>2380</v>
      </c>
      <c r="J802" s="14" t="s">
        <v>8392</v>
      </c>
      <c r="K802" s="14" t="s">
        <v>8399</v>
      </c>
      <c r="L802" s="60">
        <v>22594</v>
      </c>
      <c r="M802" s="86">
        <v>13041.92</v>
      </c>
      <c r="N802" s="14" t="s">
        <v>12</v>
      </c>
      <c r="O802" s="14" t="s">
        <v>16</v>
      </c>
      <c r="P802" s="14" t="s">
        <v>42</v>
      </c>
      <c r="Q802" s="14">
        <v>62</v>
      </c>
    </row>
    <row r="803" spans="1:17" x14ac:dyDescent="0.35">
      <c r="A803" s="14" t="s">
        <v>1569</v>
      </c>
      <c r="B803" s="39" t="s">
        <v>8311</v>
      </c>
      <c r="C803" s="14">
        <v>30.43</v>
      </c>
      <c r="D803" s="14">
        <v>9.39</v>
      </c>
      <c r="E803" s="14" t="s">
        <v>2380</v>
      </c>
      <c r="F803" s="14" t="s">
        <v>2380</v>
      </c>
      <c r="G803" s="14" t="s">
        <v>2380</v>
      </c>
      <c r="H803" s="14">
        <v>0</v>
      </c>
      <c r="I803" s="14" t="s">
        <v>2380</v>
      </c>
      <c r="J803" s="14" t="s">
        <v>8391</v>
      </c>
      <c r="K803" s="14" t="s">
        <v>8397</v>
      </c>
      <c r="L803" s="60">
        <v>24050</v>
      </c>
      <c r="M803" s="86">
        <v>13023.93</v>
      </c>
      <c r="N803" s="14" t="s">
        <v>12</v>
      </c>
      <c r="O803" s="14" t="s">
        <v>11</v>
      </c>
      <c r="P803" s="14" t="s">
        <v>200</v>
      </c>
      <c r="Q803" s="14">
        <v>58</v>
      </c>
    </row>
    <row r="804" spans="1:17" x14ac:dyDescent="0.35">
      <c r="A804" s="14" t="s">
        <v>1568</v>
      </c>
      <c r="B804" s="39" t="s">
        <v>5405</v>
      </c>
      <c r="C804" s="14">
        <v>32.395000000000003</v>
      </c>
      <c r="D804" s="14">
        <v>4.2699999999999996</v>
      </c>
      <c r="E804" s="14" t="s">
        <v>2383</v>
      </c>
      <c r="F804" s="14" t="s">
        <v>2380</v>
      </c>
      <c r="G804" s="14" t="s">
        <v>2380</v>
      </c>
      <c r="H804" s="14">
        <v>1</v>
      </c>
      <c r="I804" s="14" t="s">
        <v>2380</v>
      </c>
      <c r="J804" s="14" t="s">
        <v>8391</v>
      </c>
      <c r="K804" s="14" t="s">
        <v>8398</v>
      </c>
      <c r="L804" s="60">
        <v>23643</v>
      </c>
      <c r="M804" s="86">
        <v>13019.16</v>
      </c>
      <c r="N804" s="14" t="s">
        <v>12</v>
      </c>
      <c r="O804" s="14" t="s">
        <v>16</v>
      </c>
      <c r="P804" s="14" t="s">
        <v>247</v>
      </c>
      <c r="Q804" s="14">
        <v>59</v>
      </c>
    </row>
    <row r="805" spans="1:17" x14ac:dyDescent="0.35">
      <c r="A805" s="14" t="s">
        <v>1567</v>
      </c>
      <c r="B805" s="39" t="s">
        <v>5405</v>
      </c>
      <c r="C805" s="14">
        <v>24.035</v>
      </c>
      <c r="D805" s="14">
        <v>11.71</v>
      </c>
      <c r="E805" s="14" t="s">
        <v>2380</v>
      </c>
      <c r="F805" s="14" t="s">
        <v>2380</v>
      </c>
      <c r="G805" s="14" t="s">
        <v>2380</v>
      </c>
      <c r="H805" s="14">
        <v>0</v>
      </c>
      <c r="I805" s="14" t="s">
        <v>2380</v>
      </c>
      <c r="J805" s="14" t="s">
        <v>8393</v>
      </c>
      <c r="K805" s="14" t="s">
        <v>8397</v>
      </c>
      <c r="L805" s="60">
        <v>22847</v>
      </c>
      <c r="M805" s="86">
        <v>13012.21</v>
      </c>
      <c r="N805" s="14" t="s">
        <v>12</v>
      </c>
      <c r="O805" s="14" t="s">
        <v>16</v>
      </c>
      <c r="P805" s="14" t="s">
        <v>23</v>
      </c>
      <c r="Q805" s="14">
        <v>61</v>
      </c>
    </row>
    <row r="806" spans="1:17" x14ac:dyDescent="0.35">
      <c r="A806" s="14" t="s">
        <v>1566</v>
      </c>
      <c r="B806" s="39" t="s">
        <v>5829</v>
      </c>
      <c r="C806" s="14">
        <v>37.119999999999997</v>
      </c>
      <c r="D806" s="14">
        <v>5.29</v>
      </c>
      <c r="E806" s="14" t="s">
        <v>2380</v>
      </c>
      <c r="F806" s="14" t="s">
        <v>2380</v>
      </c>
      <c r="G806" s="14" t="s">
        <v>2380</v>
      </c>
      <c r="H806" s="14">
        <v>2</v>
      </c>
      <c r="I806" s="14" t="s">
        <v>2380</v>
      </c>
      <c r="J806" s="14" t="s">
        <v>8391</v>
      </c>
      <c r="K806" s="14" t="s">
        <v>8398</v>
      </c>
      <c r="L806" s="60">
        <v>26569</v>
      </c>
      <c r="M806" s="86">
        <v>13010.86</v>
      </c>
      <c r="N806" s="14" t="s">
        <v>12</v>
      </c>
      <c r="O806" s="14" t="s">
        <v>11</v>
      </c>
      <c r="P806" s="14" t="s">
        <v>23</v>
      </c>
      <c r="Q806" s="14">
        <v>51</v>
      </c>
    </row>
    <row r="807" spans="1:17" x14ac:dyDescent="0.35">
      <c r="A807" s="14" t="s">
        <v>1565</v>
      </c>
      <c r="B807" s="39" t="s">
        <v>4764</v>
      </c>
      <c r="C807" s="14">
        <v>34.840000000000003</v>
      </c>
      <c r="D807" s="14">
        <v>6</v>
      </c>
      <c r="E807" s="14" t="s">
        <v>2383</v>
      </c>
      <c r="F807" s="14" t="s">
        <v>2380</v>
      </c>
      <c r="G807" s="14" t="s">
        <v>2383</v>
      </c>
      <c r="H807" s="14">
        <v>1</v>
      </c>
      <c r="I807" s="14" t="s">
        <v>2380</v>
      </c>
      <c r="J807" s="14" t="s">
        <v>8391</v>
      </c>
      <c r="K807" s="14" t="s">
        <v>8398</v>
      </c>
      <c r="L807" s="60">
        <v>25550</v>
      </c>
      <c r="M807" s="86">
        <v>13008.07</v>
      </c>
      <c r="N807" s="14" t="s">
        <v>12</v>
      </c>
      <c r="O807" s="14" t="s">
        <v>12</v>
      </c>
      <c r="P807" s="14" t="s">
        <v>23</v>
      </c>
      <c r="Q807" s="14">
        <v>54</v>
      </c>
    </row>
    <row r="808" spans="1:17" x14ac:dyDescent="0.35">
      <c r="A808" s="14" t="s">
        <v>1564</v>
      </c>
      <c r="B808" s="39" t="s">
        <v>5832</v>
      </c>
      <c r="C808" s="14">
        <v>29.53</v>
      </c>
      <c r="D808" s="14">
        <v>10.64</v>
      </c>
      <c r="E808" s="14" t="s">
        <v>2380</v>
      </c>
      <c r="F808" s="14" t="s">
        <v>2380</v>
      </c>
      <c r="G808" s="14" t="s">
        <v>2380</v>
      </c>
      <c r="H808" s="14">
        <v>0</v>
      </c>
      <c r="I808" s="14" t="s">
        <v>2380</v>
      </c>
      <c r="J808" s="14" t="s">
        <v>8392</v>
      </c>
      <c r="K808" s="14" t="s">
        <v>8397</v>
      </c>
      <c r="L808" s="60">
        <v>22821</v>
      </c>
      <c r="M808" s="86">
        <v>13004.95</v>
      </c>
      <c r="N808" s="14" t="s">
        <v>12</v>
      </c>
      <c r="O808" s="14" t="s">
        <v>16</v>
      </c>
      <c r="P808" s="14" t="s">
        <v>23</v>
      </c>
      <c r="Q808" s="14">
        <v>61</v>
      </c>
    </row>
    <row r="809" spans="1:17" x14ac:dyDescent="0.35">
      <c r="A809" s="14" t="s">
        <v>1563</v>
      </c>
      <c r="B809" s="39" t="s">
        <v>7683</v>
      </c>
      <c r="C809" s="14">
        <v>42.51</v>
      </c>
      <c r="D809" s="14">
        <v>8.2100000000000009</v>
      </c>
      <c r="E809" s="14" t="s">
        <v>2383</v>
      </c>
      <c r="F809" s="14" t="s">
        <v>2380</v>
      </c>
      <c r="G809" s="14" t="s">
        <v>2380</v>
      </c>
      <c r="H809" s="14">
        <v>0</v>
      </c>
      <c r="I809" s="14" t="s">
        <v>2380</v>
      </c>
      <c r="J809" s="14" t="s">
        <v>8391</v>
      </c>
      <c r="K809" s="14" t="s">
        <v>8397</v>
      </c>
      <c r="L809" s="60">
        <v>29889</v>
      </c>
      <c r="M809" s="86">
        <v>13002.91</v>
      </c>
      <c r="N809" s="14" t="s">
        <v>12</v>
      </c>
      <c r="O809" s="14" t="s">
        <v>16</v>
      </c>
      <c r="P809" s="14" t="s">
        <v>23</v>
      </c>
      <c r="Q809" s="14">
        <v>42</v>
      </c>
    </row>
    <row r="810" spans="1:17" x14ac:dyDescent="0.35">
      <c r="A810" s="14" t="s">
        <v>1562</v>
      </c>
      <c r="B810" s="39" t="s">
        <v>8312</v>
      </c>
      <c r="C810" s="14">
        <v>38.14</v>
      </c>
      <c r="D810" s="14">
        <v>5.58</v>
      </c>
      <c r="E810" s="14" t="s">
        <v>2380</v>
      </c>
      <c r="F810" s="14" t="s">
        <v>2380</v>
      </c>
      <c r="G810" s="14" t="s">
        <v>2383</v>
      </c>
      <c r="H810" s="14">
        <v>1</v>
      </c>
      <c r="I810" s="14" t="s">
        <v>2380</v>
      </c>
      <c r="J810" s="14" t="s">
        <v>8391</v>
      </c>
      <c r="K810" s="14" t="s">
        <v>8398</v>
      </c>
      <c r="L810" s="60">
        <v>29186</v>
      </c>
      <c r="M810" s="86">
        <v>12994.12</v>
      </c>
      <c r="N810" s="14" t="s">
        <v>12</v>
      </c>
      <c r="O810" s="14" t="s">
        <v>11</v>
      </c>
      <c r="P810" s="14" t="s">
        <v>535</v>
      </c>
      <c r="Q810" s="14">
        <v>44</v>
      </c>
    </row>
    <row r="811" spans="1:17" x14ac:dyDescent="0.35">
      <c r="A811" s="14" t="s">
        <v>1561</v>
      </c>
      <c r="B811" s="39" t="s">
        <v>7684</v>
      </c>
      <c r="C811" s="14">
        <v>39.93</v>
      </c>
      <c r="D811" s="14">
        <v>8.75</v>
      </c>
      <c r="E811" s="14" t="s">
        <v>2380</v>
      </c>
      <c r="F811" s="14" t="s">
        <v>2380</v>
      </c>
      <c r="G811" s="14" t="s">
        <v>2380</v>
      </c>
      <c r="H811" s="14">
        <v>0</v>
      </c>
      <c r="I811" s="14" t="s">
        <v>2380</v>
      </c>
      <c r="J811" s="14" t="s">
        <v>8391</v>
      </c>
      <c r="K811" s="14" t="s">
        <v>8397</v>
      </c>
      <c r="L811" s="60">
        <v>22248</v>
      </c>
      <c r="M811" s="86">
        <v>12982.87</v>
      </c>
      <c r="N811" s="14" t="s">
        <v>12</v>
      </c>
      <c r="O811" s="14" t="s">
        <v>16</v>
      </c>
      <c r="P811" s="14" t="s">
        <v>13</v>
      </c>
      <c r="Q811" s="14">
        <v>63</v>
      </c>
    </row>
    <row r="812" spans="1:17" x14ac:dyDescent="0.35">
      <c r="A812" s="14" t="s">
        <v>1560</v>
      </c>
      <c r="B812" s="39" t="s">
        <v>4957</v>
      </c>
      <c r="C812" s="14">
        <v>38.83</v>
      </c>
      <c r="D812" s="14">
        <v>11.86</v>
      </c>
      <c r="E812" s="14" t="s">
        <v>2380</v>
      </c>
      <c r="F812" s="14" t="s">
        <v>2380</v>
      </c>
      <c r="G812" s="14" t="s">
        <v>2380</v>
      </c>
      <c r="H812" s="14">
        <v>0</v>
      </c>
      <c r="I812" s="14" t="s">
        <v>2380</v>
      </c>
      <c r="J812" s="14" t="s">
        <v>8391</v>
      </c>
      <c r="K812" s="14" t="s">
        <v>8397</v>
      </c>
      <c r="L812" s="60">
        <v>22182</v>
      </c>
      <c r="M812" s="86">
        <v>12981.35</v>
      </c>
      <c r="N812" s="14" t="s">
        <v>12</v>
      </c>
      <c r="O812" s="14" t="s">
        <v>12</v>
      </c>
      <c r="P812" s="14" t="s">
        <v>13</v>
      </c>
      <c r="Q812" s="14">
        <v>63</v>
      </c>
    </row>
    <row r="813" spans="1:17" x14ac:dyDescent="0.35">
      <c r="A813" s="14" t="s">
        <v>1559</v>
      </c>
      <c r="B813" s="39" t="s">
        <v>5837</v>
      </c>
      <c r="C813" s="14">
        <v>37.4</v>
      </c>
      <c r="D813" s="14">
        <v>11.46</v>
      </c>
      <c r="E813" s="14" t="s">
        <v>2380</v>
      </c>
      <c r="F813" s="14" t="s">
        <v>2380</v>
      </c>
      <c r="G813" s="14" t="s">
        <v>2380</v>
      </c>
      <c r="H813" s="14">
        <v>0</v>
      </c>
      <c r="I813" s="14" t="s">
        <v>2380</v>
      </c>
      <c r="J813" s="14" t="s">
        <v>8391</v>
      </c>
      <c r="K813" s="14" t="s">
        <v>8397</v>
      </c>
      <c r="L813" s="60">
        <v>22089</v>
      </c>
      <c r="M813" s="86">
        <v>12979.36</v>
      </c>
      <c r="N813" s="14" t="s">
        <v>12</v>
      </c>
      <c r="O813" s="14" t="s">
        <v>16</v>
      </c>
      <c r="P813" s="14" t="s">
        <v>42</v>
      </c>
      <c r="Q813" s="14">
        <v>63</v>
      </c>
    </row>
    <row r="814" spans="1:17" x14ac:dyDescent="0.35">
      <c r="A814" s="14" t="s">
        <v>1558</v>
      </c>
      <c r="B814" s="39" t="s">
        <v>5570</v>
      </c>
      <c r="C814" s="14">
        <v>21.4</v>
      </c>
      <c r="D814" s="14">
        <v>9.0299999999999994</v>
      </c>
      <c r="E814" s="14" t="s">
        <v>2380</v>
      </c>
      <c r="F814" s="14" t="s">
        <v>2380</v>
      </c>
      <c r="G814" s="14" t="s">
        <v>2380</v>
      </c>
      <c r="H814" s="14">
        <v>0</v>
      </c>
      <c r="I814" s="14" t="s">
        <v>2380</v>
      </c>
      <c r="J814" s="14" t="s">
        <v>8393</v>
      </c>
      <c r="K814" s="14" t="s">
        <v>8397</v>
      </c>
      <c r="L814" s="60">
        <v>22224</v>
      </c>
      <c r="M814" s="86">
        <v>12957.12</v>
      </c>
      <c r="N814" s="14" t="s">
        <v>12</v>
      </c>
      <c r="O814" s="14" t="s">
        <v>16</v>
      </c>
      <c r="P814" s="14" t="s">
        <v>42</v>
      </c>
      <c r="Q814" s="14">
        <v>63</v>
      </c>
    </row>
    <row r="815" spans="1:17" x14ac:dyDescent="0.35">
      <c r="A815" s="14" t="s">
        <v>1557</v>
      </c>
      <c r="B815" s="39" t="s">
        <v>7685</v>
      </c>
      <c r="C815" s="14">
        <v>38.380000000000003</v>
      </c>
      <c r="D815" s="14">
        <v>8.26</v>
      </c>
      <c r="E815" s="14" t="s">
        <v>2383</v>
      </c>
      <c r="F815" s="14" t="s">
        <v>2380</v>
      </c>
      <c r="G815" s="14" t="s">
        <v>2380</v>
      </c>
      <c r="H815" s="14">
        <v>2</v>
      </c>
      <c r="I815" s="14" t="s">
        <v>2380</v>
      </c>
      <c r="J815" s="14" t="s">
        <v>8391</v>
      </c>
      <c r="K815" s="14" t="s">
        <v>8399</v>
      </c>
      <c r="L815" s="60">
        <v>22513</v>
      </c>
      <c r="M815" s="86">
        <v>12950.07</v>
      </c>
      <c r="N815" s="14" t="s">
        <v>12</v>
      </c>
      <c r="O815" s="14" t="s">
        <v>16</v>
      </c>
      <c r="P815" s="14" t="s">
        <v>23</v>
      </c>
      <c r="Q815" s="14">
        <v>62</v>
      </c>
    </row>
    <row r="816" spans="1:17" x14ac:dyDescent="0.35">
      <c r="A816" s="14" t="s">
        <v>1556</v>
      </c>
      <c r="B816" s="39" t="s">
        <v>5841</v>
      </c>
      <c r="C816" s="14">
        <v>33.659999999999997</v>
      </c>
      <c r="D816" s="14">
        <v>5.42</v>
      </c>
      <c r="E816" s="14" t="s">
        <v>2383</v>
      </c>
      <c r="F816" s="14" t="s">
        <v>2380</v>
      </c>
      <c r="G816" s="14" t="s">
        <v>2380</v>
      </c>
      <c r="H816" s="14">
        <v>2</v>
      </c>
      <c r="I816" s="14" t="s">
        <v>2380</v>
      </c>
      <c r="J816" s="14" t="s">
        <v>8391</v>
      </c>
      <c r="K816" s="14" t="s">
        <v>8398</v>
      </c>
      <c r="L816" s="60">
        <v>24463</v>
      </c>
      <c r="M816" s="86">
        <v>12949.16</v>
      </c>
      <c r="N816" s="14" t="s">
        <v>12</v>
      </c>
      <c r="O816" s="14" t="s">
        <v>12</v>
      </c>
      <c r="P816" s="14" t="s">
        <v>13</v>
      </c>
      <c r="Q816" s="14">
        <v>56</v>
      </c>
    </row>
    <row r="817" spans="1:17" x14ac:dyDescent="0.35">
      <c r="A817" s="14" t="s">
        <v>1555</v>
      </c>
      <c r="B817" s="39" t="s">
        <v>5706</v>
      </c>
      <c r="C817" s="14">
        <v>31.79</v>
      </c>
      <c r="D817" s="14">
        <v>11.33</v>
      </c>
      <c r="E817" s="14" t="s">
        <v>2383</v>
      </c>
      <c r="F817" s="14" t="s">
        <v>2380</v>
      </c>
      <c r="G817" s="14" t="s">
        <v>2383</v>
      </c>
      <c r="H817" s="14">
        <v>1</v>
      </c>
      <c r="I817" s="14" t="s">
        <v>2380</v>
      </c>
      <c r="J817" s="14" t="s">
        <v>8391</v>
      </c>
      <c r="K817" s="14" t="s">
        <v>8397</v>
      </c>
      <c r="L817" s="60">
        <v>23237</v>
      </c>
      <c r="M817" s="86">
        <v>12928.79</v>
      </c>
      <c r="N817" s="14" t="s">
        <v>12</v>
      </c>
      <c r="O817" s="14" t="s">
        <v>11</v>
      </c>
      <c r="P817" s="14" t="s">
        <v>13</v>
      </c>
      <c r="Q817" s="14">
        <v>60</v>
      </c>
    </row>
    <row r="818" spans="1:17" x14ac:dyDescent="0.35">
      <c r="A818" s="14" t="s">
        <v>1554</v>
      </c>
      <c r="B818" s="39" t="s">
        <v>7686</v>
      </c>
      <c r="C818" s="14">
        <v>29.7</v>
      </c>
      <c r="D818" s="14">
        <v>7.69</v>
      </c>
      <c r="E818" s="14" t="s">
        <v>2383</v>
      </c>
      <c r="F818" s="14" t="s">
        <v>2380</v>
      </c>
      <c r="G818" s="14" t="s">
        <v>2383</v>
      </c>
      <c r="H818" s="14">
        <v>1</v>
      </c>
      <c r="I818" s="14" t="s">
        <v>2380</v>
      </c>
      <c r="J818" s="14" t="s">
        <v>8392</v>
      </c>
      <c r="K818" s="14" t="s">
        <v>8397</v>
      </c>
      <c r="L818" s="60">
        <v>23255</v>
      </c>
      <c r="M818" s="86">
        <v>12925.89</v>
      </c>
      <c r="N818" s="14" t="s">
        <v>12</v>
      </c>
      <c r="O818" s="14" t="s">
        <v>11</v>
      </c>
      <c r="P818" s="14" t="s">
        <v>13</v>
      </c>
      <c r="Q818" s="14">
        <v>60</v>
      </c>
    </row>
    <row r="819" spans="1:17" x14ac:dyDescent="0.35">
      <c r="A819" s="14" t="s">
        <v>1553</v>
      </c>
      <c r="B819" s="39" t="s">
        <v>5340</v>
      </c>
      <c r="C819" s="14">
        <v>25.46</v>
      </c>
      <c r="D819" s="14">
        <v>8.77</v>
      </c>
      <c r="E819" s="14" t="s">
        <v>2383</v>
      </c>
      <c r="F819" s="14" t="s">
        <v>2380</v>
      </c>
      <c r="G819" s="14" t="s">
        <v>2383</v>
      </c>
      <c r="H819" s="14">
        <v>1</v>
      </c>
      <c r="I819" s="14" t="s">
        <v>2380</v>
      </c>
      <c r="J819" s="14" t="s">
        <v>8392</v>
      </c>
      <c r="K819" s="14" t="s">
        <v>8397</v>
      </c>
      <c r="L819" s="60">
        <v>23239</v>
      </c>
      <c r="M819" s="86">
        <v>12913.99</v>
      </c>
      <c r="N819" s="14" t="s">
        <v>12</v>
      </c>
      <c r="O819" s="14" t="s">
        <v>11</v>
      </c>
      <c r="P819" s="14" t="s">
        <v>168</v>
      </c>
      <c r="Q819" s="14">
        <v>60</v>
      </c>
    </row>
    <row r="820" spans="1:17" x14ac:dyDescent="0.35">
      <c r="A820" s="14" t="s">
        <v>1552</v>
      </c>
      <c r="B820" s="39" t="s">
        <v>5845</v>
      </c>
      <c r="C820" s="14">
        <v>39.14</v>
      </c>
      <c r="D820" s="14">
        <v>4.91</v>
      </c>
      <c r="E820" s="14" t="s">
        <v>2380</v>
      </c>
      <c r="F820" s="14" t="s">
        <v>2382</v>
      </c>
      <c r="G820" s="14" t="s">
        <v>2380</v>
      </c>
      <c r="H820" s="14">
        <v>1</v>
      </c>
      <c r="I820" s="14" t="s">
        <v>2380</v>
      </c>
      <c r="J820" s="14" t="s">
        <v>8391</v>
      </c>
      <c r="K820" s="14" t="s">
        <v>8398</v>
      </c>
      <c r="L820" s="60">
        <v>38177</v>
      </c>
      <c r="M820" s="86">
        <v>12890.06</v>
      </c>
      <c r="N820" s="14" t="s">
        <v>12</v>
      </c>
      <c r="O820" s="14" t="s">
        <v>16</v>
      </c>
      <c r="P820" s="14" t="s">
        <v>166</v>
      </c>
      <c r="Q820" s="14">
        <v>19</v>
      </c>
    </row>
    <row r="821" spans="1:17" x14ac:dyDescent="0.35">
      <c r="A821" s="14" t="s">
        <v>1551</v>
      </c>
      <c r="B821" s="39" t="s">
        <v>5582</v>
      </c>
      <c r="C821" s="14">
        <v>41.2</v>
      </c>
      <c r="D821" s="14">
        <v>4.95</v>
      </c>
      <c r="E821" s="14" t="s">
        <v>2380</v>
      </c>
      <c r="F821" s="14" t="s">
        <v>2380</v>
      </c>
      <c r="G821" s="14" t="s">
        <v>2380</v>
      </c>
      <c r="H821" s="14">
        <v>1</v>
      </c>
      <c r="I821" s="14" t="s">
        <v>2380</v>
      </c>
      <c r="J821" s="14" t="s">
        <v>8391</v>
      </c>
      <c r="K821" s="14" t="s">
        <v>8399</v>
      </c>
      <c r="L821" s="60">
        <v>30900</v>
      </c>
      <c r="M821" s="86">
        <v>12870.31</v>
      </c>
      <c r="N821" s="14" t="s">
        <v>12</v>
      </c>
      <c r="O821" s="14" t="s">
        <v>12</v>
      </c>
      <c r="P821" s="14" t="s">
        <v>23</v>
      </c>
      <c r="Q821" s="14">
        <v>39</v>
      </c>
    </row>
    <row r="822" spans="1:17" x14ac:dyDescent="0.35">
      <c r="A822" s="14" t="s">
        <v>1550</v>
      </c>
      <c r="B822" s="39" t="s">
        <v>7687</v>
      </c>
      <c r="C822" s="14">
        <v>28.81</v>
      </c>
      <c r="D822" s="14">
        <v>10.8</v>
      </c>
      <c r="E822" s="14" t="s">
        <v>2383</v>
      </c>
      <c r="F822" s="14" t="s">
        <v>2380</v>
      </c>
      <c r="G822" s="14" t="s">
        <v>2383</v>
      </c>
      <c r="H822" s="14">
        <v>1</v>
      </c>
      <c r="I822" s="14" t="s">
        <v>2380</v>
      </c>
      <c r="J822" s="14" t="s">
        <v>8392</v>
      </c>
      <c r="K822" s="14" t="s">
        <v>8397</v>
      </c>
      <c r="L822" s="60">
        <v>23281</v>
      </c>
      <c r="M822" s="86">
        <v>12856.84</v>
      </c>
      <c r="N822" s="14" t="s">
        <v>12</v>
      </c>
      <c r="O822" s="14" t="s">
        <v>12</v>
      </c>
      <c r="P822" s="14" t="s">
        <v>300</v>
      </c>
      <c r="Q822" s="14">
        <v>60</v>
      </c>
    </row>
    <row r="823" spans="1:17" x14ac:dyDescent="0.35">
      <c r="A823" s="14" t="s">
        <v>1549</v>
      </c>
      <c r="B823" s="39" t="s">
        <v>7688</v>
      </c>
      <c r="C823" s="14">
        <v>37.409999999999997</v>
      </c>
      <c r="D823" s="14">
        <v>7.21</v>
      </c>
      <c r="E823" s="14" t="s">
        <v>2380</v>
      </c>
      <c r="F823" s="14" t="s">
        <v>2380</v>
      </c>
      <c r="G823" s="14" t="s">
        <v>2380</v>
      </c>
      <c r="H823" s="14">
        <v>2</v>
      </c>
      <c r="I823" s="14" t="s">
        <v>2380</v>
      </c>
      <c r="J823" s="14" t="s">
        <v>8391</v>
      </c>
      <c r="K823" s="14" t="s">
        <v>8397</v>
      </c>
      <c r="L823" s="60">
        <v>26929</v>
      </c>
      <c r="M823" s="86">
        <v>12852.37</v>
      </c>
      <c r="N823" s="14" t="s">
        <v>12</v>
      </c>
      <c r="O823" s="14" t="s">
        <v>16</v>
      </c>
      <c r="P823" s="14" t="s">
        <v>23</v>
      </c>
      <c r="Q823" s="14">
        <v>50</v>
      </c>
    </row>
    <row r="824" spans="1:17" x14ac:dyDescent="0.35">
      <c r="A824" s="14" t="s">
        <v>1548</v>
      </c>
      <c r="B824" s="39" t="s">
        <v>4819</v>
      </c>
      <c r="C824" s="14">
        <v>52.54</v>
      </c>
      <c r="D824" s="14">
        <v>5.12</v>
      </c>
      <c r="E824" s="14" t="s">
        <v>2380</v>
      </c>
      <c r="F824" s="14" t="s">
        <v>2380</v>
      </c>
      <c r="G824" s="14" t="s">
        <v>2383</v>
      </c>
      <c r="H824" s="14">
        <v>1</v>
      </c>
      <c r="I824" s="14" t="s">
        <v>2380</v>
      </c>
      <c r="J824" s="14" t="s">
        <v>8391</v>
      </c>
      <c r="K824" s="14" t="s">
        <v>8399</v>
      </c>
      <c r="L824" s="60">
        <v>34239</v>
      </c>
      <c r="M824" s="86">
        <v>12847.24</v>
      </c>
      <c r="N824" s="14" t="s">
        <v>12</v>
      </c>
      <c r="O824" s="14" t="s">
        <v>11</v>
      </c>
      <c r="P824" s="14" t="s">
        <v>23</v>
      </c>
      <c r="Q824" s="14">
        <v>30</v>
      </c>
    </row>
    <row r="825" spans="1:17" x14ac:dyDescent="0.35">
      <c r="A825" s="14" t="s">
        <v>1547</v>
      </c>
      <c r="B825" s="39" t="s">
        <v>5851</v>
      </c>
      <c r="C825" s="14">
        <v>17.29</v>
      </c>
      <c r="D825" s="14">
        <v>4.62</v>
      </c>
      <c r="E825" s="14" t="s">
        <v>2380</v>
      </c>
      <c r="F825" s="14" t="s">
        <v>2382</v>
      </c>
      <c r="G825" s="14" t="s">
        <v>2380</v>
      </c>
      <c r="H825" s="14">
        <v>1</v>
      </c>
      <c r="I825" s="14" t="s">
        <v>2383</v>
      </c>
      <c r="J825" s="14" t="s">
        <v>8394</v>
      </c>
      <c r="K825" s="14" t="s">
        <v>8398</v>
      </c>
      <c r="L825" s="60">
        <v>38300</v>
      </c>
      <c r="M825" s="86">
        <v>12829.46</v>
      </c>
      <c r="N825" s="14" t="s">
        <v>12</v>
      </c>
      <c r="O825" s="14" t="s">
        <v>12</v>
      </c>
      <c r="P825" s="14" t="s">
        <v>168</v>
      </c>
      <c r="Q825" s="14">
        <v>19</v>
      </c>
    </row>
    <row r="826" spans="1:17" x14ac:dyDescent="0.35">
      <c r="A826" s="14" t="s">
        <v>1546</v>
      </c>
      <c r="B826" s="39" t="s">
        <v>7689</v>
      </c>
      <c r="C826" s="14">
        <v>31.74</v>
      </c>
      <c r="D826" s="14">
        <v>7.68</v>
      </c>
      <c r="E826" s="14" t="s">
        <v>2383</v>
      </c>
      <c r="F826" s="14" t="s">
        <v>2380</v>
      </c>
      <c r="G826" s="14" t="s">
        <v>2380</v>
      </c>
      <c r="H826" s="14">
        <v>0</v>
      </c>
      <c r="I826" s="14" t="s">
        <v>2380</v>
      </c>
      <c r="J826" s="14" t="s">
        <v>8391</v>
      </c>
      <c r="K826" s="14" t="s">
        <v>8397</v>
      </c>
      <c r="L826" s="60">
        <v>24740</v>
      </c>
      <c r="M826" s="86">
        <v>12823.25</v>
      </c>
      <c r="N826" s="14" t="s">
        <v>12</v>
      </c>
      <c r="O826" s="14" t="s">
        <v>12</v>
      </c>
      <c r="P826" s="14" t="s">
        <v>300</v>
      </c>
      <c r="Q826" s="14">
        <v>56</v>
      </c>
    </row>
    <row r="827" spans="1:17" x14ac:dyDescent="0.35">
      <c r="A827" s="14" t="s">
        <v>1545</v>
      </c>
      <c r="B827" s="39" t="s">
        <v>7690</v>
      </c>
      <c r="C827" s="14">
        <v>26.504999999999999</v>
      </c>
      <c r="D827" s="14">
        <v>6.79</v>
      </c>
      <c r="E827" s="14" t="s">
        <v>2383</v>
      </c>
      <c r="F827" s="14" t="s">
        <v>2380</v>
      </c>
      <c r="G827" s="14" t="s">
        <v>2383</v>
      </c>
      <c r="H827" s="14">
        <v>1</v>
      </c>
      <c r="I827" s="14" t="s">
        <v>2380</v>
      </c>
      <c r="J827" s="14" t="s">
        <v>8392</v>
      </c>
      <c r="K827" s="14" t="s">
        <v>8397</v>
      </c>
      <c r="L827" s="60">
        <v>23212</v>
      </c>
      <c r="M827" s="86">
        <v>12815.44</v>
      </c>
      <c r="N827" s="14" t="s">
        <v>12</v>
      </c>
      <c r="O827" s="14" t="s">
        <v>12</v>
      </c>
      <c r="P827" s="14" t="s">
        <v>247</v>
      </c>
      <c r="Q827" s="14">
        <v>60</v>
      </c>
    </row>
    <row r="828" spans="1:17" x14ac:dyDescent="0.35">
      <c r="A828" s="14" t="s">
        <v>1544</v>
      </c>
      <c r="B828" s="39" t="s">
        <v>5855</v>
      </c>
      <c r="C828" s="14">
        <v>36.479999999999997</v>
      </c>
      <c r="D828" s="14">
        <v>11.09</v>
      </c>
      <c r="E828" s="14" t="s">
        <v>2380</v>
      </c>
      <c r="F828" s="14" t="s">
        <v>2380</v>
      </c>
      <c r="G828" s="14" t="s">
        <v>2380</v>
      </c>
      <c r="H828" s="14">
        <v>0</v>
      </c>
      <c r="I828" s="14" t="s">
        <v>2380</v>
      </c>
      <c r="J828" s="14" t="s">
        <v>8391</v>
      </c>
      <c r="K828" s="14" t="s">
        <v>8399</v>
      </c>
      <c r="L828" s="60">
        <v>28695</v>
      </c>
      <c r="M828" s="86">
        <v>12797.21</v>
      </c>
      <c r="N828" s="14" t="s">
        <v>12</v>
      </c>
      <c r="O828" s="14" t="s">
        <v>16</v>
      </c>
      <c r="P828" s="14" t="s">
        <v>247</v>
      </c>
      <c r="Q828" s="14">
        <v>45</v>
      </c>
    </row>
    <row r="829" spans="1:17" x14ac:dyDescent="0.35">
      <c r="A829" s="14" t="s">
        <v>1543</v>
      </c>
      <c r="B829" s="39" t="s">
        <v>8313</v>
      </c>
      <c r="C829" s="14">
        <v>39.159999999999997</v>
      </c>
      <c r="D829" s="14">
        <v>5.24</v>
      </c>
      <c r="E829" s="14" t="s">
        <v>2383</v>
      </c>
      <c r="F829" s="14" t="s">
        <v>2380</v>
      </c>
      <c r="G829" s="14" t="s">
        <v>2383</v>
      </c>
      <c r="H829" s="14">
        <v>1</v>
      </c>
      <c r="I829" s="14" t="s">
        <v>2380</v>
      </c>
      <c r="J829" s="14" t="s">
        <v>8391</v>
      </c>
      <c r="K829" s="14" t="s">
        <v>8398</v>
      </c>
      <c r="L829" s="60">
        <v>30618</v>
      </c>
      <c r="M829" s="86">
        <v>12788.18</v>
      </c>
      <c r="N829" s="14" t="s">
        <v>12</v>
      </c>
      <c r="O829" s="14" t="s">
        <v>16</v>
      </c>
      <c r="P829" s="14" t="s">
        <v>535</v>
      </c>
      <c r="Q829" s="14">
        <v>40</v>
      </c>
    </row>
    <row r="830" spans="1:17" x14ac:dyDescent="0.35">
      <c r="A830" s="14" t="s">
        <v>1542</v>
      </c>
      <c r="B830" s="39" t="s">
        <v>8314</v>
      </c>
      <c r="C830" s="14">
        <v>28.22</v>
      </c>
      <c r="D830" s="14">
        <v>7.51</v>
      </c>
      <c r="E830" s="14" t="s">
        <v>2383</v>
      </c>
      <c r="F830" s="14" t="s">
        <v>2380</v>
      </c>
      <c r="G830" s="14" t="s">
        <v>2383</v>
      </c>
      <c r="H830" s="14">
        <v>1</v>
      </c>
      <c r="I830" s="14" t="s">
        <v>2380</v>
      </c>
      <c r="J830" s="14" t="s">
        <v>8392</v>
      </c>
      <c r="K830" s="14" t="s">
        <v>8397</v>
      </c>
      <c r="L830" s="60">
        <v>23350</v>
      </c>
      <c r="M830" s="86">
        <v>12788.03</v>
      </c>
      <c r="N830" s="14" t="s">
        <v>12</v>
      </c>
      <c r="O830" s="14" t="s">
        <v>12</v>
      </c>
      <c r="P830" s="14" t="s">
        <v>200</v>
      </c>
      <c r="Q830" s="14">
        <v>60</v>
      </c>
    </row>
    <row r="831" spans="1:17" x14ac:dyDescent="0.35">
      <c r="A831" s="14" t="s">
        <v>1541</v>
      </c>
      <c r="B831" s="39" t="s">
        <v>8315</v>
      </c>
      <c r="C831" s="14">
        <v>35</v>
      </c>
      <c r="D831" s="14">
        <v>4.13</v>
      </c>
      <c r="E831" s="14" t="s">
        <v>2380</v>
      </c>
      <c r="F831" s="14" t="s">
        <v>2380</v>
      </c>
      <c r="G831" s="14" t="s">
        <v>2380</v>
      </c>
      <c r="H831" s="14">
        <v>2</v>
      </c>
      <c r="I831" s="14" t="s">
        <v>2380</v>
      </c>
      <c r="J831" s="14" t="s">
        <v>8391</v>
      </c>
      <c r="K831" s="14" t="s">
        <v>8398</v>
      </c>
      <c r="L831" s="60">
        <v>26579</v>
      </c>
      <c r="M831" s="86">
        <v>12776.05</v>
      </c>
      <c r="N831" s="14" t="s">
        <v>12</v>
      </c>
      <c r="O831" s="14" t="s">
        <v>12</v>
      </c>
      <c r="P831" s="14" t="s">
        <v>535</v>
      </c>
      <c r="Q831" s="14">
        <v>51</v>
      </c>
    </row>
    <row r="832" spans="1:17" x14ac:dyDescent="0.35">
      <c r="A832" s="14" t="s">
        <v>1540</v>
      </c>
      <c r="B832" s="39" t="s">
        <v>4993</v>
      </c>
      <c r="C832" s="14">
        <v>36.24</v>
      </c>
      <c r="D832" s="14">
        <v>8.3800000000000008</v>
      </c>
      <c r="E832" s="14" t="s">
        <v>2383</v>
      </c>
      <c r="F832" s="14" t="s">
        <v>2380</v>
      </c>
      <c r="G832" s="14" t="s">
        <v>2380</v>
      </c>
      <c r="H832" s="14">
        <v>1</v>
      </c>
      <c r="I832" s="14" t="s">
        <v>2380</v>
      </c>
      <c r="J832" s="14" t="s">
        <v>8391</v>
      </c>
      <c r="K832" s="14" t="s">
        <v>8397</v>
      </c>
      <c r="L832" s="60">
        <v>27662</v>
      </c>
      <c r="M832" s="86">
        <v>12770.27</v>
      </c>
      <c r="N832" s="14" t="s">
        <v>12</v>
      </c>
      <c r="O832" s="14" t="s">
        <v>12</v>
      </c>
      <c r="P832" s="14" t="s">
        <v>300</v>
      </c>
      <c r="Q832" s="14">
        <v>48</v>
      </c>
    </row>
    <row r="833" spans="1:17" x14ac:dyDescent="0.35">
      <c r="A833" s="14" t="s">
        <v>1539</v>
      </c>
      <c r="B833" s="39" t="s">
        <v>7691</v>
      </c>
      <c r="C833" s="14">
        <v>36.954999999999998</v>
      </c>
      <c r="D833" s="14">
        <v>8.07</v>
      </c>
      <c r="E833" s="14" t="s">
        <v>2380</v>
      </c>
      <c r="F833" s="14" t="s">
        <v>2380</v>
      </c>
      <c r="G833" s="14" t="s">
        <v>2380</v>
      </c>
      <c r="H833" s="14">
        <v>0</v>
      </c>
      <c r="I833" s="14" t="s">
        <v>2380</v>
      </c>
      <c r="J833" s="14" t="s">
        <v>8391</v>
      </c>
      <c r="K833" s="14" t="s">
        <v>8399</v>
      </c>
      <c r="L833" s="60">
        <v>22920</v>
      </c>
      <c r="M833" s="86">
        <v>12741.17</v>
      </c>
      <c r="N833" s="14" t="s">
        <v>12</v>
      </c>
      <c r="O833" s="14" t="s">
        <v>16</v>
      </c>
      <c r="P833" s="14" t="s">
        <v>356</v>
      </c>
      <c r="Q833" s="14">
        <v>61</v>
      </c>
    </row>
    <row r="834" spans="1:17" x14ac:dyDescent="0.35">
      <c r="A834" s="14" t="s">
        <v>1538</v>
      </c>
      <c r="B834" s="39" t="s">
        <v>7692</v>
      </c>
      <c r="C834" s="14">
        <v>29.64</v>
      </c>
      <c r="D834" s="14">
        <v>8.9499999999999993</v>
      </c>
      <c r="E834" s="14" t="s">
        <v>2380</v>
      </c>
      <c r="F834" s="14" t="s">
        <v>2380</v>
      </c>
      <c r="G834" s="14" t="s">
        <v>2380</v>
      </c>
      <c r="H834" s="14">
        <v>0</v>
      </c>
      <c r="I834" s="14" t="s">
        <v>2380</v>
      </c>
      <c r="J834" s="14" t="s">
        <v>8392</v>
      </c>
      <c r="K834" s="14" t="s">
        <v>8397</v>
      </c>
      <c r="L834" s="60">
        <v>22891</v>
      </c>
      <c r="M834" s="86">
        <v>12731</v>
      </c>
      <c r="N834" s="14" t="s">
        <v>12</v>
      </c>
      <c r="O834" s="14" t="s">
        <v>12</v>
      </c>
      <c r="P834" s="14" t="s">
        <v>168</v>
      </c>
      <c r="Q834" s="14">
        <v>61</v>
      </c>
    </row>
    <row r="835" spans="1:17" x14ac:dyDescent="0.35">
      <c r="A835" s="14" t="s">
        <v>1537</v>
      </c>
      <c r="B835" s="39" t="s">
        <v>5694</v>
      </c>
      <c r="C835" s="14">
        <v>42.74</v>
      </c>
      <c r="D835" s="14">
        <v>6.31</v>
      </c>
      <c r="E835" s="14" t="s">
        <v>2383</v>
      </c>
      <c r="F835" s="14" t="s">
        <v>2380</v>
      </c>
      <c r="G835" s="14" t="s">
        <v>2380</v>
      </c>
      <c r="H835" s="14">
        <v>1</v>
      </c>
      <c r="I835" s="14" t="s">
        <v>2380</v>
      </c>
      <c r="J835" s="14" t="s">
        <v>8391</v>
      </c>
      <c r="K835" s="14" t="s">
        <v>8399</v>
      </c>
      <c r="L835" s="60">
        <v>32341</v>
      </c>
      <c r="M835" s="86">
        <v>12718.21</v>
      </c>
      <c r="N835" s="14" t="s">
        <v>12</v>
      </c>
      <c r="O835" s="14" t="s">
        <v>16</v>
      </c>
      <c r="P835" s="14" t="s">
        <v>535</v>
      </c>
      <c r="Q835" s="14">
        <v>35</v>
      </c>
    </row>
    <row r="836" spans="1:17" x14ac:dyDescent="0.35">
      <c r="A836" s="14" t="s">
        <v>1536</v>
      </c>
      <c r="B836" s="39" t="s">
        <v>7693</v>
      </c>
      <c r="C836" s="14">
        <v>36.130000000000003</v>
      </c>
      <c r="D836" s="14">
        <v>7.19</v>
      </c>
      <c r="E836" s="14" t="s">
        <v>2383</v>
      </c>
      <c r="F836" s="14" t="s">
        <v>2380</v>
      </c>
      <c r="G836" s="14" t="s">
        <v>2380</v>
      </c>
      <c r="H836" s="14">
        <v>2</v>
      </c>
      <c r="I836" s="14" t="s">
        <v>2380</v>
      </c>
      <c r="J836" s="14" t="s">
        <v>8391</v>
      </c>
      <c r="K836" s="14" t="s">
        <v>8399</v>
      </c>
      <c r="L836" s="60">
        <v>25757</v>
      </c>
      <c r="M836" s="86">
        <v>12713</v>
      </c>
      <c r="N836" s="14" t="s">
        <v>12</v>
      </c>
      <c r="O836" s="14" t="s">
        <v>16</v>
      </c>
      <c r="P836" s="14" t="s">
        <v>42</v>
      </c>
      <c r="Q836" s="14">
        <v>53</v>
      </c>
    </row>
    <row r="837" spans="1:17" x14ac:dyDescent="0.35">
      <c r="A837" s="14" t="s">
        <v>1535</v>
      </c>
      <c r="B837" s="39" t="s">
        <v>7694</v>
      </c>
      <c r="C837" s="14">
        <v>31.55</v>
      </c>
      <c r="D837" s="14">
        <v>6.11</v>
      </c>
      <c r="E837" s="14" t="s">
        <v>2383</v>
      </c>
      <c r="F837" s="14" t="s">
        <v>2380</v>
      </c>
      <c r="G837" s="14" t="s">
        <v>2380</v>
      </c>
      <c r="H837" s="14">
        <v>1</v>
      </c>
      <c r="I837" s="14" t="s">
        <v>2380</v>
      </c>
      <c r="J837" s="14" t="s">
        <v>8391</v>
      </c>
      <c r="K837" s="14" t="s">
        <v>8399</v>
      </c>
      <c r="L837" s="60">
        <v>23709</v>
      </c>
      <c r="M837" s="86">
        <v>12700.63</v>
      </c>
      <c r="N837" s="14" t="s">
        <v>12</v>
      </c>
      <c r="O837" s="14" t="s">
        <v>12</v>
      </c>
      <c r="P837" s="14" t="s">
        <v>42</v>
      </c>
      <c r="Q837" s="14">
        <v>59</v>
      </c>
    </row>
    <row r="838" spans="1:17" x14ac:dyDescent="0.35">
      <c r="A838" s="14" t="s">
        <v>1534</v>
      </c>
      <c r="B838" s="39" t="s">
        <v>5863</v>
      </c>
      <c r="C838" s="14">
        <v>52.75</v>
      </c>
      <c r="D838" s="14">
        <v>6.02</v>
      </c>
      <c r="E838" s="14" t="s">
        <v>2380</v>
      </c>
      <c r="F838" s="14" t="s">
        <v>2380</v>
      </c>
      <c r="G838" s="14" t="s">
        <v>2380</v>
      </c>
      <c r="H838" s="14">
        <v>1</v>
      </c>
      <c r="I838" s="14" t="s">
        <v>2380</v>
      </c>
      <c r="J838" s="14" t="s">
        <v>8391</v>
      </c>
      <c r="K838" s="14" t="s">
        <v>8398</v>
      </c>
      <c r="L838" s="60">
        <v>33792</v>
      </c>
      <c r="M838" s="86">
        <v>12699.56</v>
      </c>
      <c r="N838" s="14" t="s">
        <v>12</v>
      </c>
      <c r="O838" s="14" t="s">
        <v>11</v>
      </c>
      <c r="P838" s="14" t="s">
        <v>42</v>
      </c>
      <c r="Q838" s="14">
        <v>31</v>
      </c>
    </row>
    <row r="839" spans="1:17" x14ac:dyDescent="0.35">
      <c r="A839" s="14" t="s">
        <v>1533</v>
      </c>
      <c r="B839" s="39" t="s">
        <v>7589</v>
      </c>
      <c r="C839" s="14">
        <v>36.67</v>
      </c>
      <c r="D839" s="14">
        <v>11.86</v>
      </c>
      <c r="E839" s="14" t="s">
        <v>2380</v>
      </c>
      <c r="F839" s="14" t="s">
        <v>2380</v>
      </c>
      <c r="G839" s="14" t="s">
        <v>2380</v>
      </c>
      <c r="H839" s="14">
        <v>0</v>
      </c>
      <c r="I839" s="14" t="s">
        <v>2380</v>
      </c>
      <c r="J839" s="14" t="s">
        <v>8391</v>
      </c>
      <c r="K839" s="14" t="s">
        <v>8399</v>
      </c>
      <c r="L839" s="60">
        <v>27296</v>
      </c>
      <c r="M839" s="86">
        <v>12697.48</v>
      </c>
      <c r="N839" s="14" t="s">
        <v>12</v>
      </c>
      <c r="O839" s="14" t="s">
        <v>12</v>
      </c>
      <c r="P839" s="14" t="s">
        <v>300</v>
      </c>
      <c r="Q839" s="14">
        <v>49</v>
      </c>
    </row>
    <row r="840" spans="1:17" x14ac:dyDescent="0.35">
      <c r="A840" s="14" t="s">
        <v>1532</v>
      </c>
      <c r="B840" s="39" t="s">
        <v>4959</v>
      </c>
      <c r="C840" s="14">
        <v>38.06</v>
      </c>
      <c r="D840" s="14">
        <v>8.25</v>
      </c>
      <c r="E840" s="14" t="s">
        <v>2380</v>
      </c>
      <c r="F840" s="14" t="s">
        <v>2380</v>
      </c>
      <c r="G840" s="14" t="s">
        <v>2380</v>
      </c>
      <c r="H840" s="14">
        <v>0</v>
      </c>
      <c r="I840" s="14" t="s">
        <v>2380</v>
      </c>
      <c r="J840" s="14" t="s">
        <v>8391</v>
      </c>
      <c r="K840" s="14" t="s">
        <v>8397</v>
      </c>
      <c r="L840" s="60">
        <v>22885</v>
      </c>
      <c r="M840" s="86">
        <v>12648.7</v>
      </c>
      <c r="N840" s="14" t="s">
        <v>12</v>
      </c>
      <c r="O840" s="14" t="s">
        <v>11</v>
      </c>
      <c r="P840" s="14" t="s">
        <v>13</v>
      </c>
      <c r="Q840" s="14">
        <v>61</v>
      </c>
    </row>
    <row r="841" spans="1:17" x14ac:dyDescent="0.35">
      <c r="A841" s="14" t="s">
        <v>1531</v>
      </c>
      <c r="B841" s="39" t="s">
        <v>7695</v>
      </c>
      <c r="C841" s="14">
        <v>38</v>
      </c>
      <c r="D841" s="14">
        <v>8.1300000000000008</v>
      </c>
      <c r="E841" s="14" t="s">
        <v>2380</v>
      </c>
      <c r="F841" s="14" t="s">
        <v>2380</v>
      </c>
      <c r="G841" s="14" t="s">
        <v>2380</v>
      </c>
      <c r="H841" s="14">
        <v>0</v>
      </c>
      <c r="I841" s="14" t="s">
        <v>2380</v>
      </c>
      <c r="J841" s="14" t="s">
        <v>8391</v>
      </c>
      <c r="K841" s="14" t="s">
        <v>8397</v>
      </c>
      <c r="L841" s="60">
        <v>23999</v>
      </c>
      <c r="M841" s="86">
        <v>12646.21</v>
      </c>
      <c r="N841" s="14" t="s">
        <v>12</v>
      </c>
      <c r="O841" s="14" t="s">
        <v>11</v>
      </c>
      <c r="P841" s="14" t="s">
        <v>42</v>
      </c>
      <c r="Q841" s="14">
        <v>58</v>
      </c>
    </row>
    <row r="842" spans="1:17" x14ac:dyDescent="0.35">
      <c r="A842" s="14" t="s">
        <v>1530</v>
      </c>
      <c r="B842" s="39" t="s">
        <v>7696</v>
      </c>
      <c r="C842" s="14">
        <v>35.1</v>
      </c>
      <c r="D842" s="14">
        <v>10.1</v>
      </c>
      <c r="E842" s="14" t="s">
        <v>2380</v>
      </c>
      <c r="F842" s="14" t="s">
        <v>2380</v>
      </c>
      <c r="G842" s="14" t="s">
        <v>2380</v>
      </c>
      <c r="H842" s="14">
        <v>0</v>
      </c>
      <c r="I842" s="14" t="s">
        <v>2380</v>
      </c>
      <c r="J842" s="14" t="s">
        <v>8391</v>
      </c>
      <c r="K842" s="14" t="s">
        <v>8397</v>
      </c>
      <c r="L842" s="60">
        <v>22838</v>
      </c>
      <c r="M842" s="86">
        <v>12644.59</v>
      </c>
      <c r="N842" s="14" t="s">
        <v>12</v>
      </c>
      <c r="O842" s="14" t="s">
        <v>11</v>
      </c>
      <c r="P842" s="14" t="s">
        <v>42</v>
      </c>
      <c r="Q842" s="14">
        <v>61</v>
      </c>
    </row>
    <row r="843" spans="1:17" x14ac:dyDescent="0.35">
      <c r="A843" s="14" t="s">
        <v>1529</v>
      </c>
      <c r="B843" s="39" t="s">
        <v>7697</v>
      </c>
      <c r="C843" s="14">
        <v>33.82</v>
      </c>
      <c r="D843" s="14">
        <v>5.89</v>
      </c>
      <c r="E843" s="14" t="s">
        <v>2383</v>
      </c>
      <c r="F843" s="14" t="s">
        <v>2380</v>
      </c>
      <c r="G843" s="14" t="s">
        <v>2380</v>
      </c>
      <c r="H843" s="14">
        <v>2</v>
      </c>
      <c r="I843" s="14" t="s">
        <v>2380</v>
      </c>
      <c r="J843" s="14" t="s">
        <v>8391</v>
      </c>
      <c r="K843" s="14" t="s">
        <v>8398</v>
      </c>
      <c r="L843" s="60">
        <v>24458</v>
      </c>
      <c r="M843" s="86">
        <v>12643.38</v>
      </c>
      <c r="N843" s="14" t="s">
        <v>12</v>
      </c>
      <c r="O843" s="14" t="s">
        <v>16</v>
      </c>
      <c r="P843" s="14" t="s">
        <v>23</v>
      </c>
      <c r="Q843" s="14">
        <v>57</v>
      </c>
    </row>
    <row r="844" spans="1:17" x14ac:dyDescent="0.35">
      <c r="A844" s="14" t="s">
        <v>1528</v>
      </c>
      <c r="B844" s="39" t="s">
        <v>7698</v>
      </c>
      <c r="C844" s="14">
        <v>37.43</v>
      </c>
      <c r="D844" s="14">
        <v>4.97</v>
      </c>
      <c r="E844" s="14" t="s">
        <v>2380</v>
      </c>
      <c r="F844" s="14" t="s">
        <v>2380</v>
      </c>
      <c r="G844" s="14" t="s">
        <v>2380</v>
      </c>
      <c r="H844" s="14">
        <v>2</v>
      </c>
      <c r="I844" s="14" t="s">
        <v>2380</v>
      </c>
      <c r="J844" s="14" t="s">
        <v>8391</v>
      </c>
      <c r="K844" s="14" t="s">
        <v>8399</v>
      </c>
      <c r="L844" s="60">
        <v>26547</v>
      </c>
      <c r="M844" s="86">
        <v>12640.24</v>
      </c>
      <c r="N844" s="14" t="s">
        <v>12</v>
      </c>
      <c r="O844" s="14" t="s">
        <v>16</v>
      </c>
      <c r="P844" s="14" t="s">
        <v>42</v>
      </c>
      <c r="Q844" s="14">
        <v>51</v>
      </c>
    </row>
    <row r="845" spans="1:17" x14ac:dyDescent="0.35">
      <c r="A845" s="14" t="s">
        <v>1527</v>
      </c>
      <c r="B845" s="39" t="s">
        <v>7574</v>
      </c>
      <c r="C845" s="14">
        <v>30.5</v>
      </c>
      <c r="D845" s="14">
        <v>9.9</v>
      </c>
      <c r="E845" s="14" t="s">
        <v>2380</v>
      </c>
      <c r="F845" s="14" t="s">
        <v>2380</v>
      </c>
      <c r="G845" s="14" t="s">
        <v>2380</v>
      </c>
      <c r="H845" s="14">
        <v>0</v>
      </c>
      <c r="I845" s="14" t="s">
        <v>2380</v>
      </c>
      <c r="J845" s="14" t="s">
        <v>8391</v>
      </c>
      <c r="K845" s="14" t="s">
        <v>8399</v>
      </c>
      <c r="L845" s="60">
        <v>22849</v>
      </c>
      <c r="M845" s="86">
        <v>12638.2</v>
      </c>
      <c r="N845" s="14" t="s">
        <v>12</v>
      </c>
      <c r="O845" s="14" t="s">
        <v>16</v>
      </c>
      <c r="P845" s="14" t="s">
        <v>42</v>
      </c>
      <c r="Q845" s="14">
        <v>61</v>
      </c>
    </row>
    <row r="846" spans="1:17" x14ac:dyDescent="0.35">
      <c r="A846" s="14" t="s">
        <v>1526</v>
      </c>
      <c r="B846" s="39" t="s">
        <v>8316</v>
      </c>
      <c r="C846" s="14">
        <v>24.53</v>
      </c>
      <c r="D846" s="14">
        <v>9.0500000000000007</v>
      </c>
      <c r="E846" s="14" t="s">
        <v>2380</v>
      </c>
      <c r="F846" s="14" t="s">
        <v>2380</v>
      </c>
      <c r="G846" s="14" t="s">
        <v>2380</v>
      </c>
      <c r="H846" s="14">
        <v>0</v>
      </c>
      <c r="I846" s="14" t="s">
        <v>2380</v>
      </c>
      <c r="J846" s="14" t="s">
        <v>8393</v>
      </c>
      <c r="K846" s="14" t="s">
        <v>8397</v>
      </c>
      <c r="L846" s="60">
        <v>22972</v>
      </c>
      <c r="M846" s="86">
        <v>12629.9</v>
      </c>
      <c r="N846" s="14" t="s">
        <v>12</v>
      </c>
      <c r="O846" s="14" t="s">
        <v>12</v>
      </c>
      <c r="P846" s="14" t="s">
        <v>13</v>
      </c>
      <c r="Q846" s="14">
        <v>61</v>
      </c>
    </row>
    <row r="847" spans="1:17" x14ac:dyDescent="0.35">
      <c r="A847" s="14" t="s">
        <v>1525</v>
      </c>
      <c r="B847" s="39" t="s">
        <v>5871</v>
      </c>
      <c r="C847" s="14">
        <v>25.74</v>
      </c>
      <c r="D847" s="14">
        <v>10.93</v>
      </c>
      <c r="E847" s="14" t="s">
        <v>2380</v>
      </c>
      <c r="F847" s="14" t="s">
        <v>2380</v>
      </c>
      <c r="G847" s="14" t="s">
        <v>2380</v>
      </c>
      <c r="H847" s="14">
        <v>0</v>
      </c>
      <c r="I847" s="14" t="s">
        <v>2380</v>
      </c>
      <c r="J847" s="14" t="s">
        <v>8392</v>
      </c>
      <c r="K847" s="14" t="s">
        <v>8397</v>
      </c>
      <c r="L847" s="60">
        <v>24019</v>
      </c>
      <c r="M847" s="86">
        <v>12629.17</v>
      </c>
      <c r="N847" s="14" t="s">
        <v>12</v>
      </c>
      <c r="O847" s="14" t="s">
        <v>16</v>
      </c>
      <c r="P847" s="14" t="s">
        <v>13</v>
      </c>
      <c r="Q847" s="14">
        <v>58</v>
      </c>
    </row>
    <row r="848" spans="1:17" x14ac:dyDescent="0.35">
      <c r="A848" s="14" t="s">
        <v>1524</v>
      </c>
      <c r="B848" s="39" t="s">
        <v>7699</v>
      </c>
      <c r="C848" s="14">
        <v>34.08</v>
      </c>
      <c r="D848" s="14">
        <v>7.58</v>
      </c>
      <c r="E848" s="14" t="s">
        <v>2383</v>
      </c>
      <c r="F848" s="14" t="s">
        <v>2380</v>
      </c>
      <c r="G848" s="14" t="s">
        <v>2380</v>
      </c>
      <c r="H848" s="14">
        <v>2</v>
      </c>
      <c r="I848" s="14" t="s">
        <v>2380</v>
      </c>
      <c r="J848" s="14" t="s">
        <v>8391</v>
      </c>
      <c r="K848" s="14" t="s">
        <v>8399</v>
      </c>
      <c r="L848" s="60">
        <v>25930</v>
      </c>
      <c r="M848" s="86">
        <v>12624.74</v>
      </c>
      <c r="N848" s="14" t="s">
        <v>12</v>
      </c>
      <c r="O848" s="14" t="s">
        <v>16</v>
      </c>
      <c r="P848" s="14" t="s">
        <v>23</v>
      </c>
      <c r="Q848" s="14">
        <v>52</v>
      </c>
    </row>
    <row r="849" spans="1:17" x14ac:dyDescent="0.35">
      <c r="A849" s="14" t="s">
        <v>1523</v>
      </c>
      <c r="B849" s="39" t="s">
        <v>5558</v>
      </c>
      <c r="C849" s="14">
        <v>31.35</v>
      </c>
      <c r="D849" s="14">
        <v>11</v>
      </c>
      <c r="E849" s="14" t="s">
        <v>2383</v>
      </c>
      <c r="F849" s="14" t="s">
        <v>2380</v>
      </c>
      <c r="G849" s="14" t="s">
        <v>2383</v>
      </c>
      <c r="H849" s="14">
        <v>1</v>
      </c>
      <c r="I849" s="14" t="s">
        <v>2380</v>
      </c>
      <c r="J849" s="14" t="s">
        <v>8391</v>
      </c>
      <c r="K849" s="14" t="s">
        <v>8397</v>
      </c>
      <c r="L849" s="60">
        <v>23242</v>
      </c>
      <c r="M849" s="86">
        <v>12622.18</v>
      </c>
      <c r="N849" s="14" t="s">
        <v>12</v>
      </c>
      <c r="O849" s="14" t="s">
        <v>16</v>
      </c>
      <c r="P849" s="14" t="s">
        <v>23</v>
      </c>
      <c r="Q849" s="14">
        <v>60</v>
      </c>
    </row>
    <row r="850" spans="1:17" x14ac:dyDescent="0.35">
      <c r="A850" s="14" t="s">
        <v>1522</v>
      </c>
      <c r="B850" s="39" t="s">
        <v>4838</v>
      </c>
      <c r="C850" s="14">
        <v>26.79</v>
      </c>
      <c r="D850" s="14">
        <v>5.0599999999999996</v>
      </c>
      <c r="E850" s="14" t="s">
        <v>2380</v>
      </c>
      <c r="F850" s="14" t="s">
        <v>2380</v>
      </c>
      <c r="G850" s="14" t="s">
        <v>2380</v>
      </c>
      <c r="H850" s="14">
        <v>1</v>
      </c>
      <c r="I850" s="14" t="s">
        <v>2380</v>
      </c>
      <c r="J850" s="14" t="s">
        <v>8392</v>
      </c>
      <c r="K850" s="14" t="s">
        <v>8399</v>
      </c>
      <c r="L850" s="60">
        <v>36117</v>
      </c>
      <c r="M850" s="86">
        <v>12609.89</v>
      </c>
      <c r="N850" s="14" t="s">
        <v>12</v>
      </c>
      <c r="O850" s="14" t="s">
        <v>12</v>
      </c>
      <c r="P850" s="14" t="s">
        <v>23</v>
      </c>
      <c r="Q850" s="14">
        <v>25</v>
      </c>
    </row>
    <row r="851" spans="1:17" x14ac:dyDescent="0.35">
      <c r="A851" s="14" t="s">
        <v>1521</v>
      </c>
      <c r="B851" s="39" t="s">
        <v>4826</v>
      </c>
      <c r="C851" s="14">
        <v>42.78</v>
      </c>
      <c r="D851" s="14">
        <v>6.11</v>
      </c>
      <c r="E851" s="14" t="s">
        <v>2383</v>
      </c>
      <c r="F851" s="14" t="s">
        <v>2380</v>
      </c>
      <c r="G851" s="14" t="s">
        <v>2380</v>
      </c>
      <c r="H851" s="14">
        <v>1</v>
      </c>
      <c r="I851" s="14" t="s">
        <v>2380</v>
      </c>
      <c r="J851" s="14" t="s">
        <v>8391</v>
      </c>
      <c r="K851" s="14" t="s">
        <v>8398</v>
      </c>
      <c r="L851" s="60">
        <v>32366</v>
      </c>
      <c r="M851" s="86">
        <v>12600.46</v>
      </c>
      <c r="N851" s="14" t="s">
        <v>12</v>
      </c>
      <c r="O851" s="14" t="s">
        <v>16</v>
      </c>
      <c r="P851" s="14" t="s">
        <v>249</v>
      </c>
      <c r="Q851" s="14">
        <v>35</v>
      </c>
    </row>
    <row r="852" spans="1:17" x14ac:dyDescent="0.35">
      <c r="A852" s="14" t="s">
        <v>1520</v>
      </c>
      <c r="B852" s="39" t="s">
        <v>7700</v>
      </c>
      <c r="C852" s="14">
        <v>46.75</v>
      </c>
      <c r="D852" s="14">
        <v>6.66</v>
      </c>
      <c r="E852" s="14" t="s">
        <v>2383</v>
      </c>
      <c r="F852" s="14" t="s">
        <v>2380</v>
      </c>
      <c r="G852" s="14" t="s">
        <v>2380</v>
      </c>
      <c r="H852" s="14">
        <v>2</v>
      </c>
      <c r="I852" s="14" t="s">
        <v>2380</v>
      </c>
      <c r="J852" s="14" t="s">
        <v>8391</v>
      </c>
      <c r="K852" s="14" t="s">
        <v>8397</v>
      </c>
      <c r="L852" s="60">
        <v>25737</v>
      </c>
      <c r="M852" s="86">
        <v>12592.53</v>
      </c>
      <c r="N852" s="14" t="s">
        <v>12</v>
      </c>
      <c r="O852" s="14" t="s">
        <v>11</v>
      </c>
      <c r="P852" s="14" t="s">
        <v>13</v>
      </c>
      <c r="Q852" s="14">
        <v>53</v>
      </c>
    </row>
    <row r="853" spans="1:17" x14ac:dyDescent="0.35">
      <c r="A853" s="14" t="s">
        <v>1519</v>
      </c>
      <c r="B853" s="39" t="s">
        <v>5054</v>
      </c>
      <c r="C853" s="14">
        <v>32.15</v>
      </c>
      <c r="D853" s="14">
        <v>4.0199999999999996</v>
      </c>
      <c r="E853" s="14" t="s">
        <v>2383</v>
      </c>
      <c r="F853" s="14" t="s">
        <v>2380</v>
      </c>
      <c r="G853" s="14" t="s">
        <v>2383</v>
      </c>
      <c r="H853" s="14">
        <v>1</v>
      </c>
      <c r="I853" s="14" t="s">
        <v>2380</v>
      </c>
      <c r="J853" s="14" t="s">
        <v>8391</v>
      </c>
      <c r="K853" s="14" t="s">
        <v>8399</v>
      </c>
      <c r="L853" s="60">
        <v>25533</v>
      </c>
      <c r="M853" s="86">
        <v>12579.92</v>
      </c>
      <c r="N853" s="14" t="s">
        <v>12</v>
      </c>
      <c r="O853" s="14" t="s">
        <v>16</v>
      </c>
      <c r="P853" s="14" t="s">
        <v>200</v>
      </c>
      <c r="Q853" s="14">
        <v>54</v>
      </c>
    </row>
    <row r="854" spans="1:17" x14ac:dyDescent="0.35">
      <c r="A854" s="14" t="s">
        <v>1518</v>
      </c>
      <c r="B854" s="39" t="s">
        <v>4886</v>
      </c>
      <c r="C854" s="14">
        <v>43.4</v>
      </c>
      <c r="D854" s="14">
        <v>8.81</v>
      </c>
      <c r="E854" s="14" t="s">
        <v>2383</v>
      </c>
      <c r="F854" s="14" t="s">
        <v>2380</v>
      </c>
      <c r="G854" s="14" t="s">
        <v>2380</v>
      </c>
      <c r="H854" s="14">
        <v>2</v>
      </c>
      <c r="I854" s="14" t="s">
        <v>2380</v>
      </c>
      <c r="J854" s="14" t="s">
        <v>8391</v>
      </c>
      <c r="K854" s="14" t="s">
        <v>8399</v>
      </c>
      <c r="L854" s="60">
        <v>22613</v>
      </c>
      <c r="M854" s="86">
        <v>12574.05</v>
      </c>
      <c r="N854" s="14" t="s">
        <v>12</v>
      </c>
      <c r="O854" s="14" t="s">
        <v>16</v>
      </c>
      <c r="P854" s="14" t="s">
        <v>42</v>
      </c>
      <c r="Q854" s="14">
        <v>62</v>
      </c>
    </row>
    <row r="855" spans="1:17" x14ac:dyDescent="0.35">
      <c r="A855" s="14" t="s">
        <v>1517</v>
      </c>
      <c r="B855" s="39" t="s">
        <v>7701</v>
      </c>
      <c r="C855" s="14">
        <v>31.57</v>
      </c>
      <c r="D855" s="14">
        <v>7.92</v>
      </c>
      <c r="E855" s="14" t="s">
        <v>2383</v>
      </c>
      <c r="F855" s="14" t="s">
        <v>2380</v>
      </c>
      <c r="G855" s="14" t="s">
        <v>2380</v>
      </c>
      <c r="H855" s="14">
        <v>2</v>
      </c>
      <c r="I855" s="14" t="s">
        <v>2380</v>
      </c>
      <c r="J855" s="14" t="s">
        <v>8391</v>
      </c>
      <c r="K855" s="14" t="s">
        <v>8397</v>
      </c>
      <c r="L855" s="60">
        <v>22613</v>
      </c>
      <c r="M855" s="86">
        <v>12557.61</v>
      </c>
      <c r="N855" s="14" t="s">
        <v>12</v>
      </c>
      <c r="O855" s="14" t="s">
        <v>12</v>
      </c>
      <c r="P855" s="14" t="s">
        <v>13</v>
      </c>
      <c r="Q855" s="14">
        <v>62</v>
      </c>
    </row>
    <row r="856" spans="1:17" x14ac:dyDescent="0.35">
      <c r="A856" s="14" t="s">
        <v>1516</v>
      </c>
      <c r="B856" s="39" t="s">
        <v>5116</v>
      </c>
      <c r="C856" s="14">
        <v>24.32</v>
      </c>
      <c r="D856" s="14">
        <v>7.48</v>
      </c>
      <c r="E856" s="14" t="s">
        <v>2380</v>
      </c>
      <c r="F856" s="14" t="s">
        <v>2380</v>
      </c>
      <c r="G856" s="14" t="s">
        <v>2380</v>
      </c>
      <c r="H856" s="14">
        <v>0</v>
      </c>
      <c r="I856" s="14" t="s">
        <v>2380</v>
      </c>
      <c r="J856" s="14" t="s">
        <v>8393</v>
      </c>
      <c r="K856" s="14" t="s">
        <v>8397</v>
      </c>
      <c r="L856" s="60">
        <v>22935</v>
      </c>
      <c r="M856" s="86">
        <v>12523.6</v>
      </c>
      <c r="N856" s="14" t="s">
        <v>12</v>
      </c>
      <c r="O856" s="14" t="s">
        <v>12</v>
      </c>
      <c r="P856" s="14" t="s">
        <v>23</v>
      </c>
      <c r="Q856" s="14">
        <v>61</v>
      </c>
    </row>
    <row r="857" spans="1:17" x14ac:dyDescent="0.35">
      <c r="A857" s="14" t="s">
        <v>1515</v>
      </c>
      <c r="B857" s="39" t="s">
        <v>7702</v>
      </c>
      <c r="C857" s="14">
        <v>31.07</v>
      </c>
      <c r="D857" s="14">
        <v>4.62</v>
      </c>
      <c r="E857" s="14" t="s">
        <v>2383</v>
      </c>
      <c r="F857" s="14" t="s">
        <v>2380</v>
      </c>
      <c r="G857" s="14" t="s">
        <v>2380</v>
      </c>
      <c r="H857" s="14">
        <v>2</v>
      </c>
      <c r="I857" s="14" t="s">
        <v>2380</v>
      </c>
      <c r="J857" s="14" t="s">
        <v>8391</v>
      </c>
      <c r="K857" s="14" t="s">
        <v>8398</v>
      </c>
      <c r="L857" s="60">
        <v>24300</v>
      </c>
      <c r="M857" s="86">
        <v>12499.88</v>
      </c>
      <c r="N857" s="14" t="s">
        <v>12</v>
      </c>
      <c r="O857" s="14" t="s">
        <v>11</v>
      </c>
      <c r="P857" s="14" t="s">
        <v>23</v>
      </c>
      <c r="Q857" s="14">
        <v>57</v>
      </c>
    </row>
    <row r="858" spans="1:17" x14ac:dyDescent="0.35">
      <c r="A858" s="14" t="s">
        <v>1514</v>
      </c>
      <c r="B858" s="39" t="s">
        <v>7703</v>
      </c>
      <c r="C858" s="14">
        <v>35.814999999999998</v>
      </c>
      <c r="D858" s="14">
        <v>8.4700000000000006</v>
      </c>
      <c r="E858" s="14" t="s">
        <v>2380</v>
      </c>
      <c r="F858" s="14" t="s">
        <v>2380</v>
      </c>
      <c r="G858" s="14" t="s">
        <v>2380</v>
      </c>
      <c r="H858" s="14">
        <v>0</v>
      </c>
      <c r="I858" s="14" t="s">
        <v>2380</v>
      </c>
      <c r="J858" s="14" t="s">
        <v>8391</v>
      </c>
      <c r="K858" s="14" t="s">
        <v>8397</v>
      </c>
      <c r="L858" s="60">
        <v>25175</v>
      </c>
      <c r="M858" s="86">
        <v>12495.29</v>
      </c>
      <c r="N858" s="14" t="s">
        <v>12</v>
      </c>
      <c r="O858" s="14" t="s">
        <v>12</v>
      </c>
      <c r="P858" s="14" t="s">
        <v>23</v>
      </c>
      <c r="Q858" s="14">
        <v>55</v>
      </c>
    </row>
    <row r="859" spans="1:17" x14ac:dyDescent="0.35">
      <c r="A859" s="14" t="s">
        <v>1513</v>
      </c>
      <c r="B859" s="39" t="s">
        <v>5405</v>
      </c>
      <c r="C859" s="14">
        <v>40.81</v>
      </c>
      <c r="D859" s="14">
        <v>10.58</v>
      </c>
      <c r="E859" s="14" t="s">
        <v>2383</v>
      </c>
      <c r="F859" s="14" t="s">
        <v>2380</v>
      </c>
      <c r="G859" s="14" t="s">
        <v>2380</v>
      </c>
      <c r="H859" s="14">
        <v>0</v>
      </c>
      <c r="I859" s="14" t="s">
        <v>2380</v>
      </c>
      <c r="J859" s="14" t="s">
        <v>8391</v>
      </c>
      <c r="K859" s="14" t="s">
        <v>8397</v>
      </c>
      <c r="L859" s="60">
        <v>24716</v>
      </c>
      <c r="M859" s="86">
        <v>12485.8</v>
      </c>
      <c r="N859" s="14" t="s">
        <v>12</v>
      </c>
      <c r="O859" s="14" t="s">
        <v>12</v>
      </c>
      <c r="P859" s="14" t="s">
        <v>13</v>
      </c>
      <c r="Q859" s="14">
        <v>56</v>
      </c>
    </row>
    <row r="860" spans="1:17" x14ac:dyDescent="0.35">
      <c r="A860" s="14" t="s">
        <v>1512</v>
      </c>
      <c r="B860" s="39" t="s">
        <v>7704</v>
      </c>
      <c r="C860" s="14">
        <v>24.605</v>
      </c>
      <c r="D860" s="14">
        <v>7.48</v>
      </c>
      <c r="E860" s="14" t="s">
        <v>2380</v>
      </c>
      <c r="F860" s="14" t="s">
        <v>2380</v>
      </c>
      <c r="G860" s="14" t="s">
        <v>2380</v>
      </c>
      <c r="H860" s="14">
        <v>0</v>
      </c>
      <c r="I860" s="14" t="s">
        <v>2380</v>
      </c>
      <c r="J860" s="14" t="s">
        <v>8393</v>
      </c>
      <c r="K860" s="14" t="s">
        <v>8397</v>
      </c>
      <c r="L860" s="60">
        <v>25154</v>
      </c>
      <c r="M860" s="86">
        <v>12479.71</v>
      </c>
      <c r="N860" s="14" t="s">
        <v>12</v>
      </c>
      <c r="O860" s="14" t="s">
        <v>12</v>
      </c>
      <c r="P860" s="14" t="s">
        <v>23</v>
      </c>
      <c r="Q860" s="14">
        <v>55</v>
      </c>
    </row>
    <row r="861" spans="1:17" x14ac:dyDescent="0.35">
      <c r="A861" s="14" t="s">
        <v>1511</v>
      </c>
      <c r="B861" s="39" t="s">
        <v>7705</v>
      </c>
      <c r="C861" s="14">
        <v>21.47</v>
      </c>
      <c r="D861" s="14">
        <v>7.82</v>
      </c>
      <c r="E861" s="14" t="s">
        <v>2380</v>
      </c>
      <c r="F861" s="14" t="s">
        <v>2380</v>
      </c>
      <c r="G861" s="14" t="s">
        <v>2380</v>
      </c>
      <c r="H861" s="14">
        <v>0</v>
      </c>
      <c r="I861" s="14" t="s">
        <v>2380</v>
      </c>
      <c r="J861" s="14" t="s">
        <v>8393</v>
      </c>
      <c r="K861" s="14" t="s">
        <v>8397</v>
      </c>
      <c r="L861" s="60">
        <v>25168</v>
      </c>
      <c r="M861" s="86">
        <v>12475.35</v>
      </c>
      <c r="N861" s="14" t="s">
        <v>12</v>
      </c>
      <c r="O861" s="14" t="s">
        <v>16</v>
      </c>
      <c r="P861" s="14" t="s">
        <v>23</v>
      </c>
      <c r="Q861" s="14">
        <v>55</v>
      </c>
    </row>
    <row r="862" spans="1:17" x14ac:dyDescent="0.35">
      <c r="A862" s="14" t="s">
        <v>1510</v>
      </c>
      <c r="B862" s="39" t="s">
        <v>4838</v>
      </c>
      <c r="C862" s="14">
        <v>52.89</v>
      </c>
      <c r="D862" s="14">
        <v>4.96</v>
      </c>
      <c r="E862" s="14" t="s">
        <v>2383</v>
      </c>
      <c r="F862" s="14" t="s">
        <v>2380</v>
      </c>
      <c r="G862" s="14" t="s">
        <v>2380</v>
      </c>
      <c r="H862" s="14">
        <v>1</v>
      </c>
      <c r="I862" s="14" t="s">
        <v>2380</v>
      </c>
      <c r="J862" s="14" t="s">
        <v>8391</v>
      </c>
      <c r="K862" s="14" t="s">
        <v>8398</v>
      </c>
      <c r="L862" s="60">
        <v>34920</v>
      </c>
      <c r="M862" s="86">
        <v>12452.25</v>
      </c>
      <c r="N862" s="14" t="s">
        <v>12</v>
      </c>
      <c r="O862" s="14" t="s">
        <v>12</v>
      </c>
      <c r="P862" s="14" t="s">
        <v>23</v>
      </c>
      <c r="Q862" s="14">
        <v>28</v>
      </c>
    </row>
    <row r="863" spans="1:17" x14ac:dyDescent="0.35">
      <c r="A863" s="14" t="s">
        <v>1509</v>
      </c>
      <c r="B863" s="39" t="s">
        <v>5263</v>
      </c>
      <c r="C863" s="14">
        <v>32.965000000000003</v>
      </c>
      <c r="D863" s="14">
        <v>6.15</v>
      </c>
      <c r="E863" s="14" t="s">
        <v>2383</v>
      </c>
      <c r="F863" s="14" t="s">
        <v>2380</v>
      </c>
      <c r="G863" s="14" t="s">
        <v>2380</v>
      </c>
      <c r="H863" s="14">
        <v>1</v>
      </c>
      <c r="I863" s="14" t="s">
        <v>2380</v>
      </c>
      <c r="J863" s="14" t="s">
        <v>8391</v>
      </c>
      <c r="K863" s="14" t="s">
        <v>8398</v>
      </c>
      <c r="L863" s="60">
        <v>23593</v>
      </c>
      <c r="M863" s="86">
        <v>12430.95</v>
      </c>
      <c r="N863" s="14" t="s">
        <v>12</v>
      </c>
      <c r="O863" s="14" t="s">
        <v>12</v>
      </c>
      <c r="P863" s="14" t="s">
        <v>247</v>
      </c>
      <c r="Q863" s="14">
        <v>59</v>
      </c>
    </row>
    <row r="864" spans="1:17" x14ac:dyDescent="0.35">
      <c r="A864" s="14" t="s">
        <v>1508</v>
      </c>
      <c r="B864" s="39" t="s">
        <v>7706</v>
      </c>
      <c r="C864" s="14">
        <v>36.799999999999997</v>
      </c>
      <c r="D864" s="14">
        <v>4.62</v>
      </c>
      <c r="E864" s="14" t="s">
        <v>2380</v>
      </c>
      <c r="F864" s="14" t="s">
        <v>2380</v>
      </c>
      <c r="G864" s="14" t="s">
        <v>2383</v>
      </c>
      <c r="H864" s="14">
        <v>1</v>
      </c>
      <c r="I864" s="14" t="s">
        <v>2380</v>
      </c>
      <c r="J864" s="14" t="s">
        <v>8391</v>
      </c>
      <c r="K864" s="14" t="s">
        <v>8398</v>
      </c>
      <c r="L864" s="60">
        <v>29050</v>
      </c>
      <c r="M864" s="86">
        <v>12408.29</v>
      </c>
      <c r="N864" s="14" t="s">
        <v>12</v>
      </c>
      <c r="O864" s="14" t="s">
        <v>16</v>
      </c>
      <c r="P864" s="14" t="s">
        <v>632</v>
      </c>
      <c r="Q864" s="14">
        <v>44</v>
      </c>
    </row>
    <row r="865" spans="1:17" x14ac:dyDescent="0.35">
      <c r="A865" s="14" t="s">
        <v>1507</v>
      </c>
      <c r="B865" s="39" t="s">
        <v>7707</v>
      </c>
      <c r="C865" s="14">
        <v>34.299999999999997</v>
      </c>
      <c r="D865" s="14">
        <v>4.87</v>
      </c>
      <c r="E865" s="14" t="s">
        <v>2380</v>
      </c>
      <c r="F865" s="14" t="s">
        <v>2380</v>
      </c>
      <c r="G865" s="14" t="s">
        <v>2380</v>
      </c>
      <c r="H865" s="14">
        <v>2</v>
      </c>
      <c r="I865" s="14" t="s">
        <v>2380</v>
      </c>
      <c r="J865" s="14" t="s">
        <v>8391</v>
      </c>
      <c r="K865" s="14" t="s">
        <v>8399</v>
      </c>
      <c r="L865" s="60">
        <v>26532</v>
      </c>
      <c r="M865" s="86">
        <v>12407.3</v>
      </c>
      <c r="N865" s="14" t="s">
        <v>12</v>
      </c>
      <c r="O865" s="14" t="s">
        <v>11</v>
      </c>
      <c r="P865" s="14" t="s">
        <v>300</v>
      </c>
      <c r="Q865" s="14">
        <v>51</v>
      </c>
    </row>
    <row r="866" spans="1:17" x14ac:dyDescent="0.35">
      <c r="A866" s="14" t="s">
        <v>1506</v>
      </c>
      <c r="B866" s="39" t="s">
        <v>7390</v>
      </c>
      <c r="C866" s="14">
        <v>35.244999999999997</v>
      </c>
      <c r="D866" s="14">
        <v>4.63</v>
      </c>
      <c r="E866" s="14" t="s">
        <v>2380</v>
      </c>
      <c r="F866" s="14" t="s">
        <v>2380</v>
      </c>
      <c r="G866" s="14" t="s">
        <v>2380</v>
      </c>
      <c r="H866" s="14">
        <v>0</v>
      </c>
      <c r="I866" s="14" t="s">
        <v>2380</v>
      </c>
      <c r="J866" s="14" t="s">
        <v>8391</v>
      </c>
      <c r="K866" s="14" t="s">
        <v>8398</v>
      </c>
      <c r="L866" s="60">
        <v>32871</v>
      </c>
      <c r="M866" s="86">
        <v>12404.88</v>
      </c>
      <c r="N866" s="14" t="s">
        <v>12</v>
      </c>
      <c r="O866" s="14" t="s">
        <v>12</v>
      </c>
      <c r="P866" s="14" t="s">
        <v>168</v>
      </c>
      <c r="Q866" s="14">
        <v>33</v>
      </c>
    </row>
    <row r="867" spans="1:17" x14ac:dyDescent="0.35">
      <c r="A867" s="14" t="s">
        <v>1505</v>
      </c>
      <c r="B867" s="39" t="s">
        <v>8317</v>
      </c>
      <c r="C867" s="14">
        <v>26.23</v>
      </c>
      <c r="D867" s="14">
        <v>11.93</v>
      </c>
      <c r="E867" s="14" t="s">
        <v>2380</v>
      </c>
      <c r="F867" s="14" t="s">
        <v>2380</v>
      </c>
      <c r="G867" s="14" t="s">
        <v>2380</v>
      </c>
      <c r="H867" s="14">
        <v>0</v>
      </c>
      <c r="I867" s="14" t="s">
        <v>2380</v>
      </c>
      <c r="J867" s="14" t="s">
        <v>8392</v>
      </c>
      <c r="K867" s="14" t="s">
        <v>8397</v>
      </c>
      <c r="L867" s="60">
        <v>22915</v>
      </c>
      <c r="M867" s="86">
        <v>12369.89</v>
      </c>
      <c r="N867" s="14" t="s">
        <v>12</v>
      </c>
      <c r="O867" s="14" t="s">
        <v>11</v>
      </c>
      <c r="P867" s="14" t="s">
        <v>247</v>
      </c>
      <c r="Q867" s="14">
        <v>61</v>
      </c>
    </row>
    <row r="868" spans="1:17" x14ac:dyDescent="0.35">
      <c r="A868" s="14" t="s">
        <v>1504</v>
      </c>
      <c r="B868" s="39" t="s">
        <v>5893</v>
      </c>
      <c r="C868" s="14">
        <v>36.1</v>
      </c>
      <c r="D868" s="14">
        <v>5.65</v>
      </c>
      <c r="E868" s="14" t="s">
        <v>2383</v>
      </c>
      <c r="F868" s="14" t="s">
        <v>2380</v>
      </c>
      <c r="G868" s="14" t="s">
        <v>2380</v>
      </c>
      <c r="H868" s="14">
        <v>2</v>
      </c>
      <c r="I868" s="14" t="s">
        <v>2380</v>
      </c>
      <c r="J868" s="14" t="s">
        <v>8391</v>
      </c>
      <c r="K868" s="14" t="s">
        <v>8398</v>
      </c>
      <c r="L868" s="60">
        <v>24470</v>
      </c>
      <c r="M868" s="86">
        <v>12363.55</v>
      </c>
      <c r="N868" s="14" t="s">
        <v>12</v>
      </c>
      <c r="O868" s="14" t="s">
        <v>12</v>
      </c>
      <c r="P868" s="14" t="s">
        <v>42</v>
      </c>
      <c r="Q868" s="14">
        <v>56</v>
      </c>
    </row>
    <row r="869" spans="1:17" x14ac:dyDescent="0.35">
      <c r="A869" s="14" t="s">
        <v>1503</v>
      </c>
      <c r="B869" s="39" t="s">
        <v>4927</v>
      </c>
      <c r="C869" s="14">
        <v>37.1</v>
      </c>
      <c r="D869" s="14">
        <v>11.21</v>
      </c>
      <c r="E869" s="14" t="s">
        <v>2383</v>
      </c>
      <c r="F869" s="14" t="s">
        <v>2380</v>
      </c>
      <c r="G869" s="14" t="s">
        <v>2383</v>
      </c>
      <c r="H869" s="14">
        <v>1</v>
      </c>
      <c r="I869" s="14" t="s">
        <v>2380</v>
      </c>
      <c r="J869" s="14" t="s">
        <v>8391</v>
      </c>
      <c r="K869" s="14" t="s">
        <v>8397</v>
      </c>
      <c r="L869" s="60">
        <v>23276</v>
      </c>
      <c r="M869" s="86">
        <v>12347.17</v>
      </c>
      <c r="N869" s="14" t="s">
        <v>12</v>
      </c>
      <c r="O869" s="14" t="s">
        <v>12</v>
      </c>
      <c r="P869" s="14" t="s">
        <v>42</v>
      </c>
      <c r="Q869" s="14">
        <v>60</v>
      </c>
    </row>
    <row r="870" spans="1:17" x14ac:dyDescent="0.35">
      <c r="A870" s="14" t="s">
        <v>1502</v>
      </c>
      <c r="B870" s="39" t="s">
        <v>4771</v>
      </c>
      <c r="C870" s="14">
        <v>27.5</v>
      </c>
      <c r="D870" s="14">
        <v>10.62</v>
      </c>
      <c r="E870" s="14" t="s">
        <v>2383</v>
      </c>
      <c r="F870" s="14" t="s">
        <v>2380</v>
      </c>
      <c r="G870" s="14" t="s">
        <v>2383</v>
      </c>
      <c r="H870" s="14">
        <v>1</v>
      </c>
      <c r="I870" s="14" t="s">
        <v>2380</v>
      </c>
      <c r="J870" s="14" t="s">
        <v>8392</v>
      </c>
      <c r="K870" s="14" t="s">
        <v>8397</v>
      </c>
      <c r="L870" s="60">
        <v>23225</v>
      </c>
      <c r="M870" s="86">
        <v>12333.83</v>
      </c>
      <c r="N870" s="14" t="s">
        <v>12</v>
      </c>
      <c r="O870" s="14" t="s">
        <v>11</v>
      </c>
      <c r="P870" s="14" t="s">
        <v>42</v>
      </c>
      <c r="Q870" s="14">
        <v>60</v>
      </c>
    </row>
    <row r="871" spans="1:17" x14ac:dyDescent="0.35">
      <c r="A871" s="14" t="s">
        <v>1501</v>
      </c>
      <c r="B871" s="39" t="s">
        <v>7708</v>
      </c>
      <c r="C871" s="14">
        <v>24.7</v>
      </c>
      <c r="D871" s="14">
        <v>10.7</v>
      </c>
      <c r="E871" s="14" t="s">
        <v>2383</v>
      </c>
      <c r="F871" s="14" t="s">
        <v>2380</v>
      </c>
      <c r="G871" s="14" t="s">
        <v>2383</v>
      </c>
      <c r="H871" s="14">
        <v>1</v>
      </c>
      <c r="I871" s="14" t="s">
        <v>2380</v>
      </c>
      <c r="J871" s="14" t="s">
        <v>8393</v>
      </c>
      <c r="K871" s="14" t="s">
        <v>8397</v>
      </c>
      <c r="L871" s="60">
        <v>23252</v>
      </c>
      <c r="M871" s="86">
        <v>12323.94</v>
      </c>
      <c r="N871" s="14" t="s">
        <v>12</v>
      </c>
      <c r="O871" s="14" t="s">
        <v>12</v>
      </c>
      <c r="P871" s="14" t="s">
        <v>356</v>
      </c>
      <c r="Q871" s="14">
        <v>60</v>
      </c>
    </row>
    <row r="872" spans="1:17" x14ac:dyDescent="0.35">
      <c r="A872" s="14" t="s">
        <v>1500</v>
      </c>
      <c r="B872" s="39" t="s">
        <v>8318</v>
      </c>
      <c r="C872" s="14">
        <v>26.78</v>
      </c>
      <c r="D872" s="14">
        <v>10.02</v>
      </c>
      <c r="E872" s="14" t="s">
        <v>2383</v>
      </c>
      <c r="F872" s="14" t="s">
        <v>2380</v>
      </c>
      <c r="G872" s="14" t="s">
        <v>2383</v>
      </c>
      <c r="H872" s="14">
        <v>1</v>
      </c>
      <c r="I872" s="14" t="s">
        <v>2380</v>
      </c>
      <c r="J872" s="14" t="s">
        <v>8392</v>
      </c>
      <c r="K872" s="14" t="s">
        <v>8397</v>
      </c>
      <c r="L872" s="60">
        <v>23312</v>
      </c>
      <c r="M872" s="86">
        <v>12299.59</v>
      </c>
      <c r="N872" s="14" t="s">
        <v>12</v>
      </c>
      <c r="O872" s="14" t="s">
        <v>16</v>
      </c>
      <c r="P872" s="14" t="s">
        <v>200</v>
      </c>
      <c r="Q872" s="14">
        <v>60</v>
      </c>
    </row>
    <row r="873" spans="1:17" x14ac:dyDescent="0.35">
      <c r="A873" s="14" t="s">
        <v>1499</v>
      </c>
      <c r="B873" s="39" t="s">
        <v>7709</v>
      </c>
      <c r="C873" s="14">
        <v>45.8</v>
      </c>
      <c r="D873" s="14">
        <v>4.8499999999999996</v>
      </c>
      <c r="E873" s="14" t="s">
        <v>2380</v>
      </c>
      <c r="F873" s="14" t="s">
        <v>2380</v>
      </c>
      <c r="G873" s="14" t="s">
        <v>2380</v>
      </c>
      <c r="H873" s="14">
        <v>0</v>
      </c>
      <c r="I873" s="14" t="s">
        <v>2380</v>
      </c>
      <c r="J873" s="14" t="s">
        <v>8391</v>
      </c>
      <c r="K873" s="14" t="s">
        <v>8399</v>
      </c>
      <c r="L873" s="60">
        <v>33175</v>
      </c>
      <c r="M873" s="86">
        <v>12282.38</v>
      </c>
      <c r="N873" s="14" t="s">
        <v>12</v>
      </c>
      <c r="O873" s="14" t="s">
        <v>16</v>
      </c>
      <c r="P873" s="14" t="s">
        <v>42</v>
      </c>
      <c r="Q873" s="14">
        <v>33</v>
      </c>
    </row>
    <row r="874" spans="1:17" x14ac:dyDescent="0.35">
      <c r="A874" s="14" t="s">
        <v>1498</v>
      </c>
      <c r="B874" s="39" t="s">
        <v>4930</v>
      </c>
      <c r="C874" s="14">
        <v>29</v>
      </c>
      <c r="D874" s="14">
        <v>4.3899999999999997</v>
      </c>
      <c r="E874" s="14" t="s">
        <v>2383</v>
      </c>
      <c r="F874" s="14" t="s">
        <v>2380</v>
      </c>
      <c r="G874" s="14" t="s">
        <v>2380</v>
      </c>
      <c r="H874" s="14">
        <v>2</v>
      </c>
      <c r="I874" s="14" t="s">
        <v>2380</v>
      </c>
      <c r="J874" s="14" t="s">
        <v>8392</v>
      </c>
      <c r="K874" s="14" t="s">
        <v>8399</v>
      </c>
      <c r="L874" s="60">
        <v>24427</v>
      </c>
      <c r="M874" s="86">
        <v>12282.03</v>
      </c>
      <c r="N874" s="14" t="s">
        <v>12</v>
      </c>
      <c r="O874" s="14" t="s">
        <v>16</v>
      </c>
      <c r="P874" s="14" t="s">
        <v>200</v>
      </c>
      <c r="Q874" s="14">
        <v>57</v>
      </c>
    </row>
    <row r="875" spans="1:17" x14ac:dyDescent="0.35">
      <c r="A875" s="14" t="s">
        <v>1497</v>
      </c>
      <c r="B875" s="39" t="s">
        <v>7710</v>
      </c>
      <c r="C875" s="14">
        <v>33.534999999999997</v>
      </c>
      <c r="D875" s="14">
        <v>8.24</v>
      </c>
      <c r="E875" s="14" t="s">
        <v>2383</v>
      </c>
      <c r="F875" s="14" t="s">
        <v>2380</v>
      </c>
      <c r="G875" s="14" t="s">
        <v>2380</v>
      </c>
      <c r="H875" s="14">
        <v>0</v>
      </c>
      <c r="I875" s="14" t="s">
        <v>2380</v>
      </c>
      <c r="J875" s="14" t="s">
        <v>8391</v>
      </c>
      <c r="K875" s="14" t="s">
        <v>8397</v>
      </c>
      <c r="L875" s="60">
        <v>24712</v>
      </c>
      <c r="M875" s="86">
        <v>12269.69</v>
      </c>
      <c r="N875" s="14" t="s">
        <v>12</v>
      </c>
      <c r="O875" s="14" t="s">
        <v>11</v>
      </c>
      <c r="P875" s="14" t="s">
        <v>23</v>
      </c>
      <c r="Q875" s="14">
        <v>56</v>
      </c>
    </row>
    <row r="876" spans="1:17" x14ac:dyDescent="0.35">
      <c r="A876" s="14" t="s">
        <v>1496</v>
      </c>
      <c r="B876" s="39" t="s">
        <v>5903</v>
      </c>
      <c r="C876" s="14">
        <v>32.774999999999999</v>
      </c>
      <c r="D876" s="14">
        <v>9.77</v>
      </c>
      <c r="E876" s="14" t="s">
        <v>2383</v>
      </c>
      <c r="F876" s="14" t="s">
        <v>2380</v>
      </c>
      <c r="G876" s="14" t="s">
        <v>2380</v>
      </c>
      <c r="H876" s="14">
        <v>0</v>
      </c>
      <c r="I876" s="14" t="s">
        <v>2380</v>
      </c>
      <c r="J876" s="14" t="s">
        <v>8391</v>
      </c>
      <c r="K876" s="14" t="s">
        <v>8397</v>
      </c>
      <c r="L876" s="60">
        <v>24836</v>
      </c>
      <c r="M876" s="86">
        <v>12268.63</v>
      </c>
      <c r="N876" s="14" t="s">
        <v>12</v>
      </c>
      <c r="O876" s="14" t="s">
        <v>16</v>
      </c>
      <c r="P876" s="14" t="s">
        <v>23</v>
      </c>
      <c r="Q876" s="14">
        <v>55</v>
      </c>
    </row>
    <row r="877" spans="1:17" x14ac:dyDescent="0.35">
      <c r="A877" s="14" t="s">
        <v>1495</v>
      </c>
      <c r="B877" s="39" t="s">
        <v>5905</v>
      </c>
      <c r="C877" s="14">
        <v>37.51</v>
      </c>
      <c r="D877" s="14">
        <v>5.5</v>
      </c>
      <c r="E877" s="14" t="s">
        <v>2383</v>
      </c>
      <c r="F877" s="14" t="s">
        <v>2380</v>
      </c>
      <c r="G877" s="14" t="s">
        <v>2380</v>
      </c>
      <c r="H877" s="14">
        <v>2</v>
      </c>
      <c r="I877" s="14" t="s">
        <v>2380</v>
      </c>
      <c r="J877" s="14" t="s">
        <v>8391</v>
      </c>
      <c r="K877" s="14" t="s">
        <v>8398</v>
      </c>
      <c r="L877" s="60">
        <v>24447</v>
      </c>
      <c r="M877" s="86">
        <v>12265.51</v>
      </c>
      <c r="N877" s="14" t="s">
        <v>12</v>
      </c>
      <c r="O877" s="14" t="s">
        <v>12</v>
      </c>
      <c r="P877" s="14" t="s">
        <v>13</v>
      </c>
      <c r="Q877" s="14">
        <v>57</v>
      </c>
    </row>
    <row r="878" spans="1:17" x14ac:dyDescent="0.35">
      <c r="A878" s="14" t="s">
        <v>1494</v>
      </c>
      <c r="B878" s="39" t="s">
        <v>5388</v>
      </c>
      <c r="C878" s="14">
        <v>39.86</v>
      </c>
      <c r="D878" s="14">
        <v>11.84</v>
      </c>
      <c r="E878" s="14" t="s">
        <v>2383</v>
      </c>
      <c r="F878" s="14" t="s">
        <v>2380</v>
      </c>
      <c r="G878" s="14" t="s">
        <v>2380</v>
      </c>
      <c r="H878" s="14">
        <v>1</v>
      </c>
      <c r="I878" s="14" t="s">
        <v>2380</v>
      </c>
      <c r="J878" s="14" t="s">
        <v>8391</v>
      </c>
      <c r="K878" s="14" t="s">
        <v>8399</v>
      </c>
      <c r="L878" s="60">
        <v>31637</v>
      </c>
      <c r="M878" s="86">
        <v>12255.04</v>
      </c>
      <c r="N878" s="14" t="s">
        <v>12</v>
      </c>
      <c r="O878" s="14" t="s">
        <v>11</v>
      </c>
      <c r="P878" s="14" t="s">
        <v>535</v>
      </c>
      <c r="Q878" s="14">
        <v>37</v>
      </c>
    </row>
    <row r="879" spans="1:17" x14ac:dyDescent="0.35">
      <c r="A879" s="14" t="s">
        <v>1493</v>
      </c>
      <c r="B879" s="39" t="s">
        <v>7955</v>
      </c>
      <c r="C879" s="14">
        <v>42.13</v>
      </c>
      <c r="D879" s="14">
        <v>4.66</v>
      </c>
      <c r="E879" s="14" t="s">
        <v>2380</v>
      </c>
      <c r="F879" s="14" t="s">
        <v>2380</v>
      </c>
      <c r="G879" s="14" t="s">
        <v>2380</v>
      </c>
      <c r="H879" s="14">
        <v>0</v>
      </c>
      <c r="I879" s="14" t="s">
        <v>2380</v>
      </c>
      <c r="J879" s="14" t="s">
        <v>8391</v>
      </c>
      <c r="K879" s="14" t="s">
        <v>8398</v>
      </c>
      <c r="L879" s="60">
        <v>32835</v>
      </c>
      <c r="M879" s="86">
        <v>12254.44</v>
      </c>
      <c r="N879" s="14" t="s">
        <v>12</v>
      </c>
      <c r="O879" s="14" t="s">
        <v>12</v>
      </c>
      <c r="P879" s="14" t="s">
        <v>535</v>
      </c>
      <c r="Q879" s="14">
        <v>34</v>
      </c>
    </row>
    <row r="880" spans="1:17" x14ac:dyDescent="0.35">
      <c r="A880" s="14" t="s">
        <v>1492</v>
      </c>
      <c r="B880" s="39" t="s">
        <v>5908</v>
      </c>
      <c r="C880" s="14">
        <v>35.99</v>
      </c>
      <c r="D880" s="14">
        <v>11.11</v>
      </c>
      <c r="E880" s="14" t="s">
        <v>2380</v>
      </c>
      <c r="F880" s="14" t="s">
        <v>2380</v>
      </c>
      <c r="G880" s="14" t="s">
        <v>2380</v>
      </c>
      <c r="H880" s="14">
        <v>0</v>
      </c>
      <c r="I880" s="14" t="s">
        <v>2380</v>
      </c>
      <c r="J880" s="14" t="s">
        <v>8391</v>
      </c>
      <c r="K880" s="14" t="s">
        <v>8397</v>
      </c>
      <c r="L880" s="60">
        <v>27203</v>
      </c>
      <c r="M880" s="86">
        <v>12245.17</v>
      </c>
      <c r="N880" s="14" t="s">
        <v>12</v>
      </c>
      <c r="O880" s="14" t="s">
        <v>16</v>
      </c>
      <c r="P880" s="14" t="s">
        <v>23</v>
      </c>
      <c r="Q880" s="14">
        <v>49</v>
      </c>
    </row>
    <row r="881" spans="1:17" x14ac:dyDescent="0.35">
      <c r="A881" s="14" t="s">
        <v>1491</v>
      </c>
      <c r="B881" s="39" t="s">
        <v>7711</v>
      </c>
      <c r="C881" s="14">
        <v>35.200000000000003</v>
      </c>
      <c r="D881" s="14">
        <v>7.72</v>
      </c>
      <c r="E881" s="14" t="s">
        <v>2383</v>
      </c>
      <c r="F881" s="14" t="s">
        <v>2380</v>
      </c>
      <c r="G881" s="14" t="s">
        <v>2383</v>
      </c>
      <c r="H881" s="14">
        <v>1</v>
      </c>
      <c r="I881" s="14" t="s">
        <v>2380</v>
      </c>
      <c r="J881" s="14" t="s">
        <v>8391</v>
      </c>
      <c r="K881" s="14" t="s">
        <v>8399</v>
      </c>
      <c r="L881" s="60">
        <v>23209</v>
      </c>
      <c r="M881" s="86">
        <v>12244.53</v>
      </c>
      <c r="N881" s="14" t="s">
        <v>12</v>
      </c>
      <c r="O881" s="14" t="s">
        <v>16</v>
      </c>
      <c r="P881" s="14" t="s">
        <v>13</v>
      </c>
      <c r="Q881" s="14">
        <v>60</v>
      </c>
    </row>
    <row r="882" spans="1:17" x14ac:dyDescent="0.35">
      <c r="A882" s="14" t="s">
        <v>1490</v>
      </c>
      <c r="B882" s="39" t="s">
        <v>5911</v>
      </c>
      <c r="C882" s="14">
        <v>29.91</v>
      </c>
      <c r="D882" s="14">
        <v>5.55</v>
      </c>
      <c r="E882" s="14" t="s">
        <v>2383</v>
      </c>
      <c r="F882" s="14" t="s">
        <v>2380</v>
      </c>
      <c r="G882" s="14" t="s">
        <v>2380</v>
      </c>
      <c r="H882" s="14">
        <v>2</v>
      </c>
      <c r="I882" s="14" t="s">
        <v>2380</v>
      </c>
      <c r="J882" s="14" t="s">
        <v>8392</v>
      </c>
      <c r="K882" s="14" t="s">
        <v>8398</v>
      </c>
      <c r="L882" s="60">
        <v>24317</v>
      </c>
      <c r="M882" s="86">
        <v>12237.73</v>
      </c>
      <c r="N882" s="14" t="s">
        <v>12</v>
      </c>
      <c r="O882" s="14" t="s">
        <v>12</v>
      </c>
      <c r="P882" s="14" t="s">
        <v>23</v>
      </c>
      <c r="Q882" s="14">
        <v>57</v>
      </c>
    </row>
    <row r="883" spans="1:17" x14ac:dyDescent="0.35">
      <c r="A883" s="14" t="s">
        <v>1489</v>
      </c>
      <c r="B883" s="39" t="s">
        <v>5188</v>
      </c>
      <c r="C883" s="14">
        <v>36.479999999999997</v>
      </c>
      <c r="D883" s="14">
        <v>5.05</v>
      </c>
      <c r="E883" s="14" t="s">
        <v>2383</v>
      </c>
      <c r="F883" s="14" t="s">
        <v>2380</v>
      </c>
      <c r="G883" s="14" t="s">
        <v>2380</v>
      </c>
      <c r="H883" s="14">
        <v>1</v>
      </c>
      <c r="I883" s="14" t="s">
        <v>2380</v>
      </c>
      <c r="J883" s="14" t="s">
        <v>8391</v>
      </c>
      <c r="K883" s="14" t="s">
        <v>8399</v>
      </c>
      <c r="L883" s="60">
        <v>23665</v>
      </c>
      <c r="M883" s="86">
        <v>12235.84</v>
      </c>
      <c r="N883" s="14" t="s">
        <v>12</v>
      </c>
      <c r="O883" s="14" t="s">
        <v>12</v>
      </c>
      <c r="P883" s="14" t="s">
        <v>23</v>
      </c>
      <c r="Q883" s="14">
        <v>59</v>
      </c>
    </row>
    <row r="884" spans="1:17" x14ac:dyDescent="0.35">
      <c r="A884" s="14" t="s">
        <v>1488</v>
      </c>
      <c r="B884" s="39" t="s">
        <v>7712</v>
      </c>
      <c r="C884" s="14">
        <v>27.5</v>
      </c>
      <c r="D884" s="14">
        <v>8.69</v>
      </c>
      <c r="E884" s="14" t="s">
        <v>2383</v>
      </c>
      <c r="F884" s="14" t="s">
        <v>2380</v>
      </c>
      <c r="G884" s="14" t="s">
        <v>2383</v>
      </c>
      <c r="H884" s="14">
        <v>1</v>
      </c>
      <c r="I884" s="14" t="s">
        <v>2380</v>
      </c>
      <c r="J884" s="14" t="s">
        <v>8392</v>
      </c>
      <c r="K884" s="14" t="s">
        <v>8399</v>
      </c>
      <c r="L884" s="60">
        <v>23211</v>
      </c>
      <c r="M884" s="86">
        <v>12233.83</v>
      </c>
      <c r="N884" s="14" t="s">
        <v>12</v>
      </c>
      <c r="O884" s="14" t="s">
        <v>16</v>
      </c>
      <c r="P884" s="14" t="s">
        <v>42</v>
      </c>
      <c r="Q884" s="14">
        <v>60</v>
      </c>
    </row>
    <row r="885" spans="1:17" x14ac:dyDescent="0.35">
      <c r="A885" s="14" t="s">
        <v>1487</v>
      </c>
      <c r="B885" s="39" t="s">
        <v>5915</v>
      </c>
      <c r="C885" s="14">
        <v>33.44</v>
      </c>
      <c r="D885" s="14">
        <v>5.9</v>
      </c>
      <c r="E885" s="14" t="s">
        <v>2383</v>
      </c>
      <c r="F885" s="14" t="s">
        <v>2380</v>
      </c>
      <c r="G885" s="14" t="s">
        <v>2380</v>
      </c>
      <c r="H885" s="14">
        <v>1</v>
      </c>
      <c r="I885" s="14" t="s">
        <v>2380</v>
      </c>
      <c r="J885" s="14" t="s">
        <v>8391</v>
      </c>
      <c r="K885" s="14" t="s">
        <v>8399</v>
      </c>
      <c r="L885" s="60">
        <v>23552</v>
      </c>
      <c r="M885" s="86">
        <v>12231.61</v>
      </c>
      <c r="N885" s="14" t="s">
        <v>12</v>
      </c>
      <c r="O885" s="14" t="s">
        <v>12</v>
      </c>
      <c r="P885" s="14" t="s">
        <v>23</v>
      </c>
      <c r="Q885" s="14">
        <v>59</v>
      </c>
    </row>
    <row r="886" spans="1:17" x14ac:dyDescent="0.35">
      <c r="A886" s="14" t="s">
        <v>1486</v>
      </c>
      <c r="B886" s="39" t="s">
        <v>7713</v>
      </c>
      <c r="C886" s="14">
        <v>28.215</v>
      </c>
      <c r="D886" s="14">
        <v>6.29</v>
      </c>
      <c r="E886" s="14" t="s">
        <v>2383</v>
      </c>
      <c r="F886" s="14" t="s">
        <v>2380</v>
      </c>
      <c r="G886" s="14" t="s">
        <v>2380</v>
      </c>
      <c r="H886" s="14">
        <v>1</v>
      </c>
      <c r="I886" s="14" t="s">
        <v>2380</v>
      </c>
      <c r="J886" s="14" t="s">
        <v>8392</v>
      </c>
      <c r="K886" s="14" t="s">
        <v>8399</v>
      </c>
      <c r="L886" s="60">
        <v>23560</v>
      </c>
      <c r="M886" s="86">
        <v>12224.35</v>
      </c>
      <c r="N886" s="14" t="s">
        <v>12</v>
      </c>
      <c r="O886" s="14" t="s">
        <v>16</v>
      </c>
      <c r="P886" s="14" t="s">
        <v>23</v>
      </c>
      <c r="Q886" s="14">
        <v>59</v>
      </c>
    </row>
    <row r="887" spans="1:17" x14ac:dyDescent="0.35">
      <c r="A887" s="14" t="s">
        <v>1485</v>
      </c>
      <c r="B887" s="39" t="s">
        <v>5917</v>
      </c>
      <c r="C887" s="14">
        <v>27.17</v>
      </c>
      <c r="D887" s="14">
        <v>5.84</v>
      </c>
      <c r="E887" s="14" t="s">
        <v>2383</v>
      </c>
      <c r="F887" s="14" t="s">
        <v>2380</v>
      </c>
      <c r="G887" s="14" t="s">
        <v>2380</v>
      </c>
      <c r="H887" s="14">
        <v>1</v>
      </c>
      <c r="I887" s="14" t="s">
        <v>2380</v>
      </c>
      <c r="J887" s="14" t="s">
        <v>8392</v>
      </c>
      <c r="K887" s="14" t="s">
        <v>8399</v>
      </c>
      <c r="L887" s="60">
        <v>23578</v>
      </c>
      <c r="M887" s="86">
        <v>12222.9</v>
      </c>
      <c r="N887" s="14" t="s">
        <v>12</v>
      </c>
      <c r="O887" s="14" t="s">
        <v>11</v>
      </c>
      <c r="P887" s="14" t="s">
        <v>23</v>
      </c>
      <c r="Q887" s="14">
        <v>59</v>
      </c>
    </row>
    <row r="888" spans="1:17" x14ac:dyDescent="0.35">
      <c r="A888" s="14" t="s">
        <v>1484</v>
      </c>
      <c r="B888" s="39" t="s">
        <v>7714</v>
      </c>
      <c r="C888" s="14">
        <v>35.380000000000003</v>
      </c>
      <c r="D888" s="14">
        <v>6.12</v>
      </c>
      <c r="E888" s="14" t="s">
        <v>2380</v>
      </c>
      <c r="F888" s="14" t="s">
        <v>2380</v>
      </c>
      <c r="G888" s="14" t="s">
        <v>2380</v>
      </c>
      <c r="H888" s="14">
        <v>0</v>
      </c>
      <c r="I888" s="14" t="s">
        <v>2380</v>
      </c>
      <c r="J888" s="14" t="s">
        <v>8391</v>
      </c>
      <c r="K888" s="14" t="s">
        <v>8399</v>
      </c>
      <c r="L888" s="60">
        <v>28351</v>
      </c>
      <c r="M888" s="86">
        <v>12218.7</v>
      </c>
      <c r="N888" s="14" t="s">
        <v>12</v>
      </c>
      <c r="O888" s="14" t="s">
        <v>16</v>
      </c>
      <c r="P888" s="14" t="s">
        <v>23</v>
      </c>
      <c r="Q888" s="14">
        <v>46</v>
      </c>
    </row>
    <row r="889" spans="1:17" x14ac:dyDescent="0.35">
      <c r="A889" s="14" t="s">
        <v>1483</v>
      </c>
      <c r="B889" s="39" t="s">
        <v>8319</v>
      </c>
      <c r="C889" s="14">
        <v>43.48</v>
      </c>
      <c r="D889" s="14">
        <v>6.24</v>
      </c>
      <c r="E889" s="14" t="s">
        <v>2380</v>
      </c>
      <c r="F889" s="14" t="s">
        <v>2380</v>
      </c>
      <c r="G889" s="14" t="s">
        <v>2380</v>
      </c>
      <c r="H889" s="14">
        <v>0</v>
      </c>
      <c r="I889" s="14" t="s">
        <v>2380</v>
      </c>
      <c r="J889" s="14" t="s">
        <v>8391</v>
      </c>
      <c r="K889" s="14" t="s">
        <v>8398</v>
      </c>
      <c r="L889" s="60">
        <v>33479</v>
      </c>
      <c r="M889" s="86">
        <v>12198.64</v>
      </c>
      <c r="N889" s="14" t="s">
        <v>12</v>
      </c>
      <c r="O889" s="14" t="s">
        <v>12</v>
      </c>
      <c r="P889" s="14" t="s">
        <v>535</v>
      </c>
      <c r="Q889" s="14">
        <v>32</v>
      </c>
    </row>
    <row r="890" spans="1:17" x14ac:dyDescent="0.35">
      <c r="A890" s="14" t="s">
        <v>1482</v>
      </c>
      <c r="B890" s="39" t="s">
        <v>7715</v>
      </c>
      <c r="C890" s="14">
        <v>41.73</v>
      </c>
      <c r="D890" s="14">
        <v>6.25</v>
      </c>
      <c r="E890" s="14" t="s">
        <v>2380</v>
      </c>
      <c r="F890" s="14" t="s">
        <v>2380</v>
      </c>
      <c r="G890" s="14" t="s">
        <v>2380</v>
      </c>
      <c r="H890" s="14">
        <v>1</v>
      </c>
      <c r="I890" s="14" t="s">
        <v>2380</v>
      </c>
      <c r="J890" s="14" t="s">
        <v>8391</v>
      </c>
      <c r="K890" s="14" t="s">
        <v>8398</v>
      </c>
      <c r="L890" s="60">
        <v>32055</v>
      </c>
      <c r="M890" s="86">
        <v>12148.2</v>
      </c>
      <c r="N890" s="14" t="s">
        <v>12</v>
      </c>
      <c r="O890" s="14" t="s">
        <v>12</v>
      </c>
      <c r="P890" s="14" t="s">
        <v>23</v>
      </c>
      <c r="Q890" s="14">
        <v>36</v>
      </c>
    </row>
    <row r="891" spans="1:17" x14ac:dyDescent="0.35">
      <c r="A891" s="14" t="s">
        <v>1481</v>
      </c>
      <c r="B891" s="39" t="s">
        <v>5050</v>
      </c>
      <c r="C891" s="14">
        <v>28.9</v>
      </c>
      <c r="D891" s="14">
        <v>11.96</v>
      </c>
      <c r="E891" s="14" t="s">
        <v>2380</v>
      </c>
      <c r="F891" s="14" t="s">
        <v>2380</v>
      </c>
      <c r="G891" s="14" t="s">
        <v>2380</v>
      </c>
      <c r="H891" s="14">
        <v>0</v>
      </c>
      <c r="I891" s="14" t="s">
        <v>2380</v>
      </c>
      <c r="J891" s="14" t="s">
        <v>8392</v>
      </c>
      <c r="K891" s="14" t="s">
        <v>8397</v>
      </c>
      <c r="L891" s="60">
        <v>22904</v>
      </c>
      <c r="M891" s="86">
        <v>12146.97</v>
      </c>
      <c r="N891" s="14" t="s">
        <v>12</v>
      </c>
      <c r="O891" s="14" t="s">
        <v>12</v>
      </c>
      <c r="P891" s="14" t="s">
        <v>42</v>
      </c>
      <c r="Q891" s="14">
        <v>61</v>
      </c>
    </row>
    <row r="892" spans="1:17" x14ac:dyDescent="0.35">
      <c r="A892" s="14" t="s">
        <v>1480</v>
      </c>
      <c r="B892" s="39" t="s">
        <v>7716</v>
      </c>
      <c r="C892" s="14">
        <v>25.74</v>
      </c>
      <c r="D892" s="14">
        <v>7.69</v>
      </c>
      <c r="E892" s="14" t="s">
        <v>2380</v>
      </c>
      <c r="F892" s="14" t="s">
        <v>2380</v>
      </c>
      <c r="G892" s="14" t="s">
        <v>2380</v>
      </c>
      <c r="H892" s="14">
        <v>0</v>
      </c>
      <c r="I892" s="14" t="s">
        <v>2380</v>
      </c>
      <c r="J892" s="14" t="s">
        <v>8392</v>
      </c>
      <c r="K892" s="14" t="s">
        <v>8397</v>
      </c>
      <c r="L892" s="60">
        <v>22954</v>
      </c>
      <c r="M892" s="86">
        <v>12142.58</v>
      </c>
      <c r="N892" s="14" t="s">
        <v>12</v>
      </c>
      <c r="O892" s="14" t="s">
        <v>11</v>
      </c>
      <c r="P892" s="14" t="s">
        <v>13</v>
      </c>
      <c r="Q892" s="14">
        <v>61</v>
      </c>
    </row>
    <row r="893" spans="1:17" x14ac:dyDescent="0.35">
      <c r="A893" s="14" t="s">
        <v>1479</v>
      </c>
      <c r="B893" s="39" t="s">
        <v>7717</v>
      </c>
      <c r="C893" s="14">
        <v>36.06</v>
      </c>
      <c r="D893" s="14">
        <v>8.83</v>
      </c>
      <c r="E893" s="14" t="s">
        <v>2380</v>
      </c>
      <c r="F893" s="14" t="s">
        <v>2380</v>
      </c>
      <c r="G893" s="14" t="s">
        <v>2380</v>
      </c>
      <c r="H893" s="14">
        <v>0</v>
      </c>
      <c r="I893" s="14" t="s">
        <v>2380</v>
      </c>
      <c r="J893" s="14" t="s">
        <v>8391</v>
      </c>
      <c r="K893" s="14" t="s">
        <v>8399</v>
      </c>
      <c r="L893" s="60">
        <v>27288</v>
      </c>
      <c r="M893" s="86">
        <v>12137.6</v>
      </c>
      <c r="N893" s="14" t="s">
        <v>12</v>
      </c>
      <c r="O893" s="14" t="s">
        <v>12</v>
      </c>
      <c r="P893" s="14" t="s">
        <v>23</v>
      </c>
      <c r="Q893" s="14">
        <v>49</v>
      </c>
    </row>
    <row r="894" spans="1:17" x14ac:dyDescent="0.35">
      <c r="A894" s="14" t="s">
        <v>1478</v>
      </c>
      <c r="B894" s="39" t="s">
        <v>8320</v>
      </c>
      <c r="C894" s="14">
        <v>43.28</v>
      </c>
      <c r="D894" s="14">
        <v>4.41</v>
      </c>
      <c r="E894" s="14" t="s">
        <v>2380</v>
      </c>
      <c r="F894" s="14" t="s">
        <v>2380</v>
      </c>
      <c r="G894" s="14" t="s">
        <v>2380</v>
      </c>
      <c r="H894" s="14">
        <v>0</v>
      </c>
      <c r="I894" s="14" t="s">
        <v>2380</v>
      </c>
      <c r="J894" s="14" t="s">
        <v>8391</v>
      </c>
      <c r="K894" s="14" t="s">
        <v>8399</v>
      </c>
      <c r="L894" s="60">
        <v>33548</v>
      </c>
      <c r="M894" s="86">
        <v>12130.8</v>
      </c>
      <c r="N894" s="14" t="s">
        <v>12</v>
      </c>
      <c r="O894" s="14" t="s">
        <v>12</v>
      </c>
      <c r="P894" s="14" t="s">
        <v>535</v>
      </c>
      <c r="Q894" s="14">
        <v>32</v>
      </c>
    </row>
    <row r="895" spans="1:17" x14ac:dyDescent="0.35">
      <c r="A895" s="14" t="s">
        <v>1477</v>
      </c>
      <c r="B895" s="39" t="s">
        <v>4785</v>
      </c>
      <c r="C895" s="14">
        <v>28.785</v>
      </c>
      <c r="D895" s="14">
        <v>9.1</v>
      </c>
      <c r="E895" s="14" t="s">
        <v>2383</v>
      </c>
      <c r="F895" s="14" t="s">
        <v>2380</v>
      </c>
      <c r="G895" s="14" t="s">
        <v>2383</v>
      </c>
      <c r="H895" s="14">
        <v>1</v>
      </c>
      <c r="I895" s="14" t="s">
        <v>2380</v>
      </c>
      <c r="J895" s="14" t="s">
        <v>8392</v>
      </c>
      <c r="K895" s="14" t="s">
        <v>8397</v>
      </c>
      <c r="L895" s="60">
        <v>23166</v>
      </c>
      <c r="M895" s="86">
        <v>12129.61</v>
      </c>
      <c r="N895" s="14" t="s">
        <v>12</v>
      </c>
      <c r="O895" s="14" t="s">
        <v>16</v>
      </c>
      <c r="P895" s="14" t="s">
        <v>23</v>
      </c>
      <c r="Q895" s="14">
        <v>60</v>
      </c>
    </row>
    <row r="896" spans="1:17" x14ac:dyDescent="0.35">
      <c r="A896" s="14" t="s">
        <v>1476</v>
      </c>
      <c r="B896" s="39" t="s">
        <v>7718</v>
      </c>
      <c r="C896" s="14">
        <v>25.46</v>
      </c>
      <c r="D896" s="14">
        <v>11.52</v>
      </c>
      <c r="E896" s="14" t="s">
        <v>2383</v>
      </c>
      <c r="F896" s="14" t="s">
        <v>2380</v>
      </c>
      <c r="G896" s="14" t="s">
        <v>2383</v>
      </c>
      <c r="H896" s="14">
        <v>1</v>
      </c>
      <c r="I896" s="14" t="s">
        <v>2380</v>
      </c>
      <c r="J896" s="14" t="s">
        <v>8392</v>
      </c>
      <c r="K896" s="14" t="s">
        <v>8399</v>
      </c>
      <c r="L896" s="60">
        <v>23212</v>
      </c>
      <c r="M896" s="86">
        <v>12124.99</v>
      </c>
      <c r="N896" s="14" t="s">
        <v>12</v>
      </c>
      <c r="O896" s="14" t="s">
        <v>16</v>
      </c>
      <c r="P896" s="14" t="s">
        <v>23</v>
      </c>
      <c r="Q896" s="14">
        <v>60</v>
      </c>
    </row>
    <row r="897" spans="1:17" x14ac:dyDescent="0.35">
      <c r="A897" s="14" t="s">
        <v>1475</v>
      </c>
      <c r="B897" s="39" t="s">
        <v>7719</v>
      </c>
      <c r="C897" s="14">
        <v>30.8</v>
      </c>
      <c r="D897" s="14">
        <v>10.95</v>
      </c>
      <c r="E897" s="14" t="s">
        <v>2380</v>
      </c>
      <c r="F897" s="14" t="s">
        <v>2380</v>
      </c>
      <c r="G897" s="14" t="s">
        <v>2380</v>
      </c>
      <c r="H897" s="14">
        <v>0</v>
      </c>
      <c r="I897" s="14" t="s">
        <v>2380</v>
      </c>
      <c r="J897" s="14" t="s">
        <v>8391</v>
      </c>
      <c r="K897" s="14" t="s">
        <v>8397</v>
      </c>
      <c r="L897" s="60">
        <v>25136</v>
      </c>
      <c r="M897" s="86">
        <v>12105.32</v>
      </c>
      <c r="N897" s="14" t="s">
        <v>12</v>
      </c>
      <c r="O897" s="14" t="s">
        <v>12</v>
      </c>
      <c r="P897" s="14" t="s">
        <v>42</v>
      </c>
      <c r="Q897" s="14">
        <v>55</v>
      </c>
    </row>
    <row r="898" spans="1:17" x14ac:dyDescent="0.35">
      <c r="A898" s="14" t="s">
        <v>1474</v>
      </c>
      <c r="B898" s="39" t="s">
        <v>5929</v>
      </c>
      <c r="C898" s="14">
        <v>28.88</v>
      </c>
      <c r="D898" s="14">
        <v>11.5</v>
      </c>
      <c r="E898" s="14" t="s">
        <v>2380</v>
      </c>
      <c r="F898" s="14" t="s">
        <v>2380</v>
      </c>
      <c r="G898" s="14" t="s">
        <v>2380</v>
      </c>
      <c r="H898" s="14">
        <v>0</v>
      </c>
      <c r="I898" s="14" t="s">
        <v>2380</v>
      </c>
      <c r="J898" s="14" t="s">
        <v>8392</v>
      </c>
      <c r="K898" s="14" t="s">
        <v>8397</v>
      </c>
      <c r="L898" s="60">
        <v>25181</v>
      </c>
      <c r="M898" s="86">
        <v>12096.65</v>
      </c>
      <c r="N898" s="14" t="s">
        <v>12</v>
      </c>
      <c r="O898" s="14" t="s">
        <v>16</v>
      </c>
      <c r="P898" s="14" t="s">
        <v>247</v>
      </c>
      <c r="Q898" s="14">
        <v>55</v>
      </c>
    </row>
    <row r="899" spans="1:17" x14ac:dyDescent="0.35">
      <c r="A899" s="14" t="s">
        <v>1473</v>
      </c>
      <c r="B899" s="39" t="s">
        <v>5931</v>
      </c>
      <c r="C899" s="14">
        <v>23</v>
      </c>
      <c r="D899" s="14">
        <v>9.8800000000000008</v>
      </c>
      <c r="E899" s="14" t="s">
        <v>2380</v>
      </c>
      <c r="F899" s="14" t="s">
        <v>2380</v>
      </c>
      <c r="G899" s="14" t="s">
        <v>2380</v>
      </c>
      <c r="H899" s="14">
        <v>0</v>
      </c>
      <c r="I899" s="14" t="s">
        <v>2380</v>
      </c>
      <c r="J899" s="14" t="s">
        <v>8393</v>
      </c>
      <c r="K899" s="14" t="s">
        <v>8399</v>
      </c>
      <c r="L899" s="60">
        <v>25010</v>
      </c>
      <c r="M899" s="86">
        <v>12094.48</v>
      </c>
      <c r="N899" s="14" t="s">
        <v>12</v>
      </c>
      <c r="O899" s="14" t="s">
        <v>12</v>
      </c>
      <c r="P899" s="14" t="s">
        <v>42</v>
      </c>
      <c r="Q899" s="14">
        <v>55</v>
      </c>
    </row>
    <row r="900" spans="1:17" x14ac:dyDescent="0.35">
      <c r="A900" s="14" t="s">
        <v>1472</v>
      </c>
      <c r="B900" s="39" t="s">
        <v>4819</v>
      </c>
      <c r="C900" s="14">
        <v>38.25</v>
      </c>
      <c r="D900" s="14">
        <v>6.2</v>
      </c>
      <c r="E900" s="14" t="s">
        <v>2380</v>
      </c>
      <c r="F900" s="14" t="s">
        <v>2380</v>
      </c>
      <c r="G900" s="14" t="s">
        <v>2380</v>
      </c>
      <c r="H900" s="14">
        <v>1</v>
      </c>
      <c r="I900" s="14" t="s">
        <v>2380</v>
      </c>
      <c r="J900" s="14" t="s">
        <v>8391</v>
      </c>
      <c r="K900" s="14" t="s">
        <v>8398</v>
      </c>
      <c r="L900" s="60">
        <v>30927</v>
      </c>
      <c r="M900" s="86">
        <v>12091.34</v>
      </c>
      <c r="N900" s="14" t="s">
        <v>12</v>
      </c>
      <c r="O900" s="14" t="s">
        <v>11</v>
      </c>
      <c r="P900" s="14" t="s">
        <v>632</v>
      </c>
      <c r="Q900" s="14">
        <v>39</v>
      </c>
    </row>
    <row r="901" spans="1:17" x14ac:dyDescent="0.35">
      <c r="A901" s="14" t="s">
        <v>1471</v>
      </c>
      <c r="B901" s="39" t="s">
        <v>8321</v>
      </c>
      <c r="C901" s="14">
        <v>39.25</v>
      </c>
      <c r="D901" s="14">
        <v>8.41</v>
      </c>
      <c r="E901" s="14" t="s">
        <v>2383</v>
      </c>
      <c r="F901" s="14" t="s">
        <v>2380</v>
      </c>
      <c r="G901" s="14" t="s">
        <v>2380</v>
      </c>
      <c r="H901" s="14">
        <v>1</v>
      </c>
      <c r="I901" s="14" t="s">
        <v>2380</v>
      </c>
      <c r="J901" s="14" t="s">
        <v>8391</v>
      </c>
      <c r="K901" s="14" t="s">
        <v>8399</v>
      </c>
      <c r="L901" s="60">
        <v>31662</v>
      </c>
      <c r="M901" s="86">
        <v>12048.13</v>
      </c>
      <c r="N901" s="14" t="s">
        <v>12</v>
      </c>
      <c r="O901" s="14" t="s">
        <v>11</v>
      </c>
      <c r="P901" s="14" t="s">
        <v>535</v>
      </c>
      <c r="Q901" s="14">
        <v>37</v>
      </c>
    </row>
    <row r="902" spans="1:17" x14ac:dyDescent="0.35">
      <c r="A902" s="14" t="s">
        <v>1470</v>
      </c>
      <c r="B902" s="39" t="s">
        <v>7720</v>
      </c>
      <c r="C902" s="14">
        <v>26.6</v>
      </c>
      <c r="D902" s="14">
        <v>5.07</v>
      </c>
      <c r="E902" s="14" t="s">
        <v>2383</v>
      </c>
      <c r="F902" s="14" t="s">
        <v>2380</v>
      </c>
      <c r="G902" s="14" t="s">
        <v>2380</v>
      </c>
      <c r="H902" s="14">
        <v>2</v>
      </c>
      <c r="I902" s="14" t="s">
        <v>2380</v>
      </c>
      <c r="J902" s="14" t="s">
        <v>8392</v>
      </c>
      <c r="K902" s="14" t="s">
        <v>8399</v>
      </c>
      <c r="L902" s="60">
        <v>24435</v>
      </c>
      <c r="M902" s="86">
        <v>12044.34</v>
      </c>
      <c r="N902" s="14" t="s">
        <v>12</v>
      </c>
      <c r="O902" s="14" t="s">
        <v>16</v>
      </c>
      <c r="P902" s="14" t="s">
        <v>23</v>
      </c>
      <c r="Q902" s="14">
        <v>57</v>
      </c>
    </row>
    <row r="903" spans="1:17" x14ac:dyDescent="0.35">
      <c r="A903" s="14" t="s">
        <v>1469</v>
      </c>
      <c r="B903" s="39" t="s">
        <v>7593</v>
      </c>
      <c r="C903" s="14">
        <v>35.700000000000003</v>
      </c>
      <c r="D903" s="14">
        <v>4.0599999999999996</v>
      </c>
      <c r="E903" s="14" t="s">
        <v>2380</v>
      </c>
      <c r="F903" s="14" t="s">
        <v>2380</v>
      </c>
      <c r="G903" s="14" t="s">
        <v>2383</v>
      </c>
      <c r="H903" s="14">
        <v>1</v>
      </c>
      <c r="I903" s="14" t="s">
        <v>2380</v>
      </c>
      <c r="J903" s="14" t="s">
        <v>8391</v>
      </c>
      <c r="K903" s="14" t="s">
        <v>8398</v>
      </c>
      <c r="L903" s="60">
        <v>29144</v>
      </c>
      <c r="M903" s="86">
        <v>12035.18</v>
      </c>
      <c r="N903" s="14" t="s">
        <v>12</v>
      </c>
      <c r="O903" s="14" t="s">
        <v>12</v>
      </c>
      <c r="P903" s="14" t="s">
        <v>300</v>
      </c>
      <c r="Q903" s="14">
        <v>44</v>
      </c>
    </row>
    <row r="904" spans="1:17" x14ac:dyDescent="0.35">
      <c r="A904" s="14" t="s">
        <v>1468</v>
      </c>
      <c r="B904" s="39" t="s">
        <v>5935</v>
      </c>
      <c r="C904" s="14">
        <v>20.100000000000001</v>
      </c>
      <c r="D904" s="14">
        <v>10.52</v>
      </c>
      <c r="E904" s="14" t="s">
        <v>2380</v>
      </c>
      <c r="F904" s="14" t="s">
        <v>2380</v>
      </c>
      <c r="G904" s="14" t="s">
        <v>2380</v>
      </c>
      <c r="H904" s="14">
        <v>0</v>
      </c>
      <c r="I904" s="14" t="s">
        <v>2380</v>
      </c>
      <c r="J904" s="14" t="s">
        <v>8393</v>
      </c>
      <c r="K904" s="14" t="s">
        <v>8397</v>
      </c>
      <c r="L904" s="60">
        <v>24044</v>
      </c>
      <c r="M904" s="86">
        <v>12032.33</v>
      </c>
      <c r="N904" s="14" t="s">
        <v>12</v>
      </c>
      <c r="O904" s="14" t="s">
        <v>16</v>
      </c>
      <c r="P904" s="14" t="s">
        <v>42</v>
      </c>
      <c r="Q904" s="14">
        <v>58</v>
      </c>
    </row>
    <row r="905" spans="1:17" x14ac:dyDescent="0.35">
      <c r="A905" s="14" t="s">
        <v>1467</v>
      </c>
      <c r="B905" s="39" t="s">
        <v>7721</v>
      </c>
      <c r="C905" s="14">
        <v>22.23</v>
      </c>
      <c r="D905" s="14">
        <v>9.65</v>
      </c>
      <c r="E905" s="14" t="s">
        <v>2380</v>
      </c>
      <c r="F905" s="14" t="s">
        <v>2380</v>
      </c>
      <c r="G905" s="14" t="s">
        <v>2380</v>
      </c>
      <c r="H905" s="14">
        <v>0</v>
      </c>
      <c r="I905" s="14" t="s">
        <v>2380</v>
      </c>
      <c r="J905" s="14" t="s">
        <v>8393</v>
      </c>
      <c r="K905" s="14" t="s">
        <v>8397</v>
      </c>
      <c r="L905" s="60">
        <v>23902</v>
      </c>
      <c r="M905" s="86">
        <v>12029.29</v>
      </c>
      <c r="N905" s="14" t="s">
        <v>12</v>
      </c>
      <c r="O905" s="14" t="s">
        <v>11</v>
      </c>
      <c r="P905" s="14" t="s">
        <v>247</v>
      </c>
      <c r="Q905" s="14">
        <v>58</v>
      </c>
    </row>
    <row r="906" spans="1:17" x14ac:dyDescent="0.35">
      <c r="A906" s="14" t="s">
        <v>1466</v>
      </c>
      <c r="B906" s="39" t="s">
        <v>7722</v>
      </c>
      <c r="C906" s="14">
        <v>36.47</v>
      </c>
      <c r="D906" s="14">
        <v>6.21</v>
      </c>
      <c r="E906" s="14" t="s">
        <v>2380</v>
      </c>
      <c r="F906" s="14" t="s">
        <v>2380</v>
      </c>
      <c r="G906" s="14" t="s">
        <v>2380</v>
      </c>
      <c r="H906" s="14">
        <v>0</v>
      </c>
      <c r="I906" s="14" t="s">
        <v>2380</v>
      </c>
      <c r="J906" s="14" t="s">
        <v>8391</v>
      </c>
      <c r="K906" s="14" t="s">
        <v>8398</v>
      </c>
      <c r="L906" s="60">
        <v>30241</v>
      </c>
      <c r="M906" s="86">
        <v>12001.29</v>
      </c>
      <c r="N906" s="14" t="s">
        <v>12</v>
      </c>
      <c r="O906" s="14" t="s">
        <v>12</v>
      </c>
      <c r="P906" s="14" t="s">
        <v>300</v>
      </c>
      <c r="Q906" s="14">
        <v>41</v>
      </c>
    </row>
    <row r="907" spans="1:17" x14ac:dyDescent="0.35">
      <c r="A907" s="14" t="s">
        <v>1465</v>
      </c>
      <c r="B907" s="39" t="s">
        <v>5863</v>
      </c>
      <c r="C907" s="14">
        <v>49.64</v>
      </c>
      <c r="D907" s="14">
        <v>4.76</v>
      </c>
      <c r="E907" s="14" t="s">
        <v>2380</v>
      </c>
      <c r="F907" s="14" t="s">
        <v>2380</v>
      </c>
      <c r="G907" s="14" t="s">
        <v>2383</v>
      </c>
      <c r="H907" s="14">
        <v>1</v>
      </c>
      <c r="I907" s="14" t="s">
        <v>2380</v>
      </c>
      <c r="J907" s="14" t="s">
        <v>8391</v>
      </c>
      <c r="K907" s="14" t="s">
        <v>8399</v>
      </c>
      <c r="L907" s="60">
        <v>34315</v>
      </c>
      <c r="M907" s="86">
        <v>11994.89</v>
      </c>
      <c r="N907" s="14" t="s">
        <v>12</v>
      </c>
      <c r="O907" s="14" t="s">
        <v>11</v>
      </c>
      <c r="P907" s="14" t="s">
        <v>23</v>
      </c>
      <c r="Q907" s="14">
        <v>30</v>
      </c>
    </row>
    <row r="908" spans="1:17" x14ac:dyDescent="0.35">
      <c r="A908" s="14" t="s">
        <v>1464</v>
      </c>
      <c r="B908" s="39" t="s">
        <v>8322</v>
      </c>
      <c r="C908" s="14">
        <v>36.799999999999997</v>
      </c>
      <c r="D908" s="14">
        <v>5.73</v>
      </c>
      <c r="E908" s="14" t="s">
        <v>2383</v>
      </c>
      <c r="F908" s="14" t="s">
        <v>2380</v>
      </c>
      <c r="G908" s="14" t="s">
        <v>2383</v>
      </c>
      <c r="H908" s="14">
        <v>1</v>
      </c>
      <c r="I908" s="14" t="s">
        <v>2380</v>
      </c>
      <c r="J908" s="14" t="s">
        <v>8391</v>
      </c>
      <c r="K908" s="14" t="s">
        <v>8399</v>
      </c>
      <c r="L908" s="60">
        <v>30501</v>
      </c>
      <c r="M908" s="86">
        <v>11987.68</v>
      </c>
      <c r="N908" s="14" t="s">
        <v>12</v>
      </c>
      <c r="O908" s="14" t="s">
        <v>11</v>
      </c>
      <c r="P908" s="14" t="s">
        <v>535</v>
      </c>
      <c r="Q908" s="14">
        <v>40</v>
      </c>
    </row>
    <row r="909" spans="1:17" x14ac:dyDescent="0.35">
      <c r="A909" s="14" t="s">
        <v>1463</v>
      </c>
      <c r="B909" s="39" t="s">
        <v>7723</v>
      </c>
      <c r="C909" s="14">
        <v>33.880000000000003</v>
      </c>
      <c r="D909" s="14">
        <v>10.78</v>
      </c>
      <c r="E909" s="14" t="s">
        <v>2383</v>
      </c>
      <c r="F909" s="14" t="s">
        <v>2380</v>
      </c>
      <c r="G909" s="14" t="s">
        <v>2380</v>
      </c>
      <c r="H909" s="14">
        <v>0</v>
      </c>
      <c r="I909" s="14" t="s">
        <v>2380</v>
      </c>
      <c r="J909" s="14" t="s">
        <v>8391</v>
      </c>
      <c r="K909" s="14" t="s">
        <v>8397</v>
      </c>
      <c r="L909" s="60">
        <v>24828</v>
      </c>
      <c r="M909" s="86">
        <v>11987.17</v>
      </c>
      <c r="N909" s="14" t="s">
        <v>12</v>
      </c>
      <c r="O909" s="14" t="s">
        <v>12</v>
      </c>
      <c r="P909" s="14" t="s">
        <v>13</v>
      </c>
      <c r="Q909" s="14">
        <v>55</v>
      </c>
    </row>
    <row r="910" spans="1:17" x14ac:dyDescent="0.35">
      <c r="A910" s="14" t="s">
        <v>1462</v>
      </c>
      <c r="B910" s="39" t="s">
        <v>7495</v>
      </c>
      <c r="C910" s="14">
        <v>32.01</v>
      </c>
      <c r="D910" s="14">
        <v>5.08</v>
      </c>
      <c r="E910" s="14" t="s">
        <v>2383</v>
      </c>
      <c r="F910" s="14" t="s">
        <v>2380</v>
      </c>
      <c r="G910" s="14" t="s">
        <v>2380</v>
      </c>
      <c r="H910" s="14">
        <v>1</v>
      </c>
      <c r="I910" s="14" t="s">
        <v>2380</v>
      </c>
      <c r="J910" s="14" t="s">
        <v>8391</v>
      </c>
      <c r="K910" s="14" t="s">
        <v>8399</v>
      </c>
      <c r="L910" s="60">
        <v>23649</v>
      </c>
      <c r="M910" s="86">
        <v>11946.63</v>
      </c>
      <c r="N910" s="14" t="s">
        <v>12</v>
      </c>
      <c r="O910" s="14" t="s">
        <v>11</v>
      </c>
      <c r="P910" s="14" t="s">
        <v>13</v>
      </c>
      <c r="Q910" s="14">
        <v>59</v>
      </c>
    </row>
    <row r="911" spans="1:17" x14ac:dyDescent="0.35">
      <c r="A911" s="14" t="s">
        <v>1461</v>
      </c>
      <c r="B911" s="39" t="s">
        <v>5943</v>
      </c>
      <c r="C911" s="14">
        <v>33.630000000000003</v>
      </c>
      <c r="D911" s="14">
        <v>11.39</v>
      </c>
      <c r="E911" s="14" t="s">
        <v>2380</v>
      </c>
      <c r="F911" s="14" t="s">
        <v>2380</v>
      </c>
      <c r="G911" s="14" t="s">
        <v>2380</v>
      </c>
      <c r="H911" s="14">
        <v>0</v>
      </c>
      <c r="I911" s="14" t="s">
        <v>2380</v>
      </c>
      <c r="J911" s="14" t="s">
        <v>8391</v>
      </c>
      <c r="K911" s="14" t="s">
        <v>8399</v>
      </c>
      <c r="L911" s="60">
        <v>24047</v>
      </c>
      <c r="M911" s="86">
        <v>11945.13</v>
      </c>
      <c r="N911" s="14" t="s">
        <v>12</v>
      </c>
      <c r="O911" s="14" t="s">
        <v>11</v>
      </c>
      <c r="P911" s="14" t="s">
        <v>23</v>
      </c>
      <c r="Q911" s="14">
        <v>58</v>
      </c>
    </row>
    <row r="912" spans="1:17" x14ac:dyDescent="0.35">
      <c r="A912" s="14" t="s">
        <v>1460</v>
      </c>
      <c r="B912" s="39" t="s">
        <v>5945</v>
      </c>
      <c r="C912" s="14">
        <v>34.865000000000002</v>
      </c>
      <c r="D912" s="14">
        <v>5.35</v>
      </c>
      <c r="E912" s="14" t="s">
        <v>2383</v>
      </c>
      <c r="F912" s="14" t="s">
        <v>2380</v>
      </c>
      <c r="G912" s="14" t="s">
        <v>2380</v>
      </c>
      <c r="H912" s="14">
        <v>1</v>
      </c>
      <c r="I912" s="14" t="s">
        <v>2380</v>
      </c>
      <c r="J912" s="14" t="s">
        <v>8391</v>
      </c>
      <c r="K912" s="14" t="s">
        <v>8398</v>
      </c>
      <c r="L912" s="60">
        <v>23736</v>
      </c>
      <c r="M912" s="86">
        <v>11944.59</v>
      </c>
      <c r="N912" s="14" t="s">
        <v>12</v>
      </c>
      <c r="O912" s="14" t="s">
        <v>11</v>
      </c>
      <c r="P912" s="14" t="s">
        <v>168</v>
      </c>
      <c r="Q912" s="14">
        <v>58</v>
      </c>
    </row>
    <row r="913" spans="1:17" x14ac:dyDescent="0.35">
      <c r="A913" s="14" t="s">
        <v>1459</v>
      </c>
      <c r="B913" s="39" t="s">
        <v>5073</v>
      </c>
      <c r="C913" s="14">
        <v>43.11</v>
      </c>
      <c r="D913" s="14">
        <v>5.6</v>
      </c>
      <c r="E913" s="14" t="s">
        <v>2380</v>
      </c>
      <c r="F913" s="14" t="s">
        <v>2380</v>
      </c>
      <c r="G913" s="14" t="s">
        <v>2380</v>
      </c>
      <c r="H913" s="14">
        <v>0</v>
      </c>
      <c r="I913" s="14" t="s">
        <v>2380</v>
      </c>
      <c r="J913" s="14" t="s">
        <v>8391</v>
      </c>
      <c r="K913" s="14" t="s">
        <v>8399</v>
      </c>
      <c r="L913" s="60">
        <v>33530</v>
      </c>
      <c r="M913" s="86">
        <v>11941.83</v>
      </c>
      <c r="N913" s="14" t="s">
        <v>12</v>
      </c>
      <c r="O913" s="14" t="s">
        <v>16</v>
      </c>
      <c r="P913" s="14" t="s">
        <v>249</v>
      </c>
      <c r="Q913" s="14">
        <v>32</v>
      </c>
    </row>
    <row r="914" spans="1:17" x14ac:dyDescent="0.35">
      <c r="A914" s="14" t="s">
        <v>1458</v>
      </c>
      <c r="B914" s="39" t="s">
        <v>4893</v>
      </c>
      <c r="C914" s="14">
        <v>30.305</v>
      </c>
      <c r="D914" s="14">
        <v>4.2699999999999996</v>
      </c>
      <c r="E914" s="14" t="s">
        <v>2383</v>
      </c>
      <c r="F914" s="14" t="s">
        <v>2380</v>
      </c>
      <c r="G914" s="14" t="s">
        <v>2380</v>
      </c>
      <c r="H914" s="14">
        <v>1</v>
      </c>
      <c r="I914" s="14" t="s">
        <v>2380</v>
      </c>
      <c r="J914" s="14" t="s">
        <v>8391</v>
      </c>
      <c r="K914" s="14" t="s">
        <v>8399</v>
      </c>
      <c r="L914" s="60">
        <v>23591</v>
      </c>
      <c r="M914" s="86">
        <v>11938.26</v>
      </c>
      <c r="N914" s="14" t="s">
        <v>12</v>
      </c>
      <c r="O914" s="14" t="s">
        <v>12</v>
      </c>
      <c r="P914" s="14" t="s">
        <v>166</v>
      </c>
      <c r="Q914" s="14">
        <v>59</v>
      </c>
    </row>
    <row r="915" spans="1:17" x14ac:dyDescent="0.35">
      <c r="A915" s="14" t="s">
        <v>1457</v>
      </c>
      <c r="B915" s="39" t="s">
        <v>7724</v>
      </c>
      <c r="C915" s="14">
        <v>25.175000000000001</v>
      </c>
      <c r="D915" s="14">
        <v>5.57</v>
      </c>
      <c r="E915" s="14" t="s">
        <v>2383</v>
      </c>
      <c r="F915" s="14" t="s">
        <v>2380</v>
      </c>
      <c r="G915" s="14" t="s">
        <v>2380</v>
      </c>
      <c r="H915" s="14">
        <v>1</v>
      </c>
      <c r="I915" s="14" t="s">
        <v>2380</v>
      </c>
      <c r="J915" s="14" t="s">
        <v>8392</v>
      </c>
      <c r="K915" s="14" t="s">
        <v>8399</v>
      </c>
      <c r="L915" s="60">
        <v>23731</v>
      </c>
      <c r="M915" s="86">
        <v>11931.13</v>
      </c>
      <c r="N915" s="14" t="s">
        <v>12</v>
      </c>
      <c r="O915" s="14" t="s">
        <v>16</v>
      </c>
      <c r="P915" s="14" t="s">
        <v>166</v>
      </c>
      <c r="Q915" s="14">
        <v>59</v>
      </c>
    </row>
    <row r="916" spans="1:17" x14ac:dyDescent="0.35">
      <c r="A916" s="14" t="s">
        <v>1456</v>
      </c>
      <c r="B916" s="39" t="s">
        <v>7725</v>
      </c>
      <c r="C916" s="14">
        <v>26.8</v>
      </c>
      <c r="D916" s="14">
        <v>5.68</v>
      </c>
      <c r="E916" s="14" t="s">
        <v>2383</v>
      </c>
      <c r="F916" s="14" t="s">
        <v>2380</v>
      </c>
      <c r="G916" s="14" t="s">
        <v>2380</v>
      </c>
      <c r="H916" s="14">
        <v>1</v>
      </c>
      <c r="I916" s="14" t="s">
        <v>2380</v>
      </c>
      <c r="J916" s="14" t="s">
        <v>8392</v>
      </c>
      <c r="K916" s="14" t="s">
        <v>8399</v>
      </c>
      <c r="L916" s="60">
        <v>23700</v>
      </c>
      <c r="M916" s="86">
        <v>11918.2</v>
      </c>
      <c r="N916" s="14" t="s">
        <v>12</v>
      </c>
      <c r="O916" s="14" t="s">
        <v>16</v>
      </c>
      <c r="P916" s="14" t="s">
        <v>300</v>
      </c>
      <c r="Q916" s="14">
        <v>59</v>
      </c>
    </row>
    <row r="917" spans="1:17" x14ac:dyDescent="0.35">
      <c r="A917" s="14" t="s">
        <v>1455</v>
      </c>
      <c r="B917" s="39" t="s">
        <v>5453</v>
      </c>
      <c r="C917" s="14">
        <v>21.78</v>
      </c>
      <c r="D917" s="14">
        <v>5.3</v>
      </c>
      <c r="E917" s="14" t="s">
        <v>2380</v>
      </c>
      <c r="F917" s="14" t="s">
        <v>2382</v>
      </c>
      <c r="G917" s="14" t="s">
        <v>2380</v>
      </c>
      <c r="H917" s="14">
        <v>1</v>
      </c>
      <c r="I917" s="14" t="s">
        <v>2380</v>
      </c>
      <c r="J917" s="14" t="s">
        <v>8393</v>
      </c>
      <c r="K917" s="14" t="s">
        <v>8399</v>
      </c>
      <c r="L917" s="60">
        <v>38140</v>
      </c>
      <c r="M917" s="86">
        <v>11884.05</v>
      </c>
      <c r="N917" s="14" t="s">
        <v>12</v>
      </c>
      <c r="O917" s="14" t="s">
        <v>12</v>
      </c>
      <c r="P917" s="14" t="s">
        <v>13</v>
      </c>
      <c r="Q917" s="14">
        <v>19</v>
      </c>
    </row>
    <row r="918" spans="1:17" x14ac:dyDescent="0.35">
      <c r="A918" s="14" t="s">
        <v>1454</v>
      </c>
      <c r="B918" s="39" t="s">
        <v>7726</v>
      </c>
      <c r="C918" s="14">
        <v>30.14</v>
      </c>
      <c r="D918" s="14">
        <v>9.4499999999999993</v>
      </c>
      <c r="E918" s="14" t="s">
        <v>2383</v>
      </c>
      <c r="F918" s="14" t="s">
        <v>2380</v>
      </c>
      <c r="G918" s="14" t="s">
        <v>2380</v>
      </c>
      <c r="H918" s="14">
        <v>0</v>
      </c>
      <c r="I918" s="14" t="s">
        <v>2380</v>
      </c>
      <c r="J918" s="14" t="s">
        <v>8391</v>
      </c>
      <c r="K918" s="14" t="s">
        <v>8397</v>
      </c>
      <c r="L918" s="60">
        <v>24774</v>
      </c>
      <c r="M918" s="86">
        <v>11881.97</v>
      </c>
      <c r="N918" s="14" t="s">
        <v>12</v>
      </c>
      <c r="O918" s="14" t="s">
        <v>16</v>
      </c>
      <c r="P918" s="14" t="s">
        <v>13</v>
      </c>
      <c r="Q918" s="14">
        <v>56</v>
      </c>
    </row>
    <row r="919" spans="1:17" x14ac:dyDescent="0.35">
      <c r="A919" s="14" t="s">
        <v>1453</v>
      </c>
      <c r="B919" s="39" t="s">
        <v>5376</v>
      </c>
      <c r="C919" s="14">
        <v>29.7</v>
      </c>
      <c r="D919" s="14">
        <v>6.79</v>
      </c>
      <c r="E919" s="14" t="s">
        <v>2383</v>
      </c>
      <c r="F919" s="14" t="s">
        <v>2380</v>
      </c>
      <c r="G919" s="14" t="s">
        <v>2380</v>
      </c>
      <c r="H919" s="14">
        <v>0</v>
      </c>
      <c r="I919" s="14" t="s">
        <v>2380</v>
      </c>
      <c r="J919" s="14" t="s">
        <v>8392</v>
      </c>
      <c r="K919" s="14" t="s">
        <v>8399</v>
      </c>
      <c r="L919" s="60">
        <v>24667</v>
      </c>
      <c r="M919" s="86">
        <v>11881.36</v>
      </c>
      <c r="N919" s="14" t="s">
        <v>12</v>
      </c>
      <c r="O919" s="14" t="s">
        <v>11</v>
      </c>
      <c r="P919" s="14" t="s">
        <v>42</v>
      </c>
      <c r="Q919" s="14">
        <v>56</v>
      </c>
    </row>
    <row r="920" spans="1:17" x14ac:dyDescent="0.35">
      <c r="A920" s="14" t="s">
        <v>1452</v>
      </c>
      <c r="B920" s="39" t="s">
        <v>7384</v>
      </c>
      <c r="C920" s="14">
        <v>32.395000000000003</v>
      </c>
      <c r="D920" s="14">
        <v>11.1</v>
      </c>
      <c r="E920" s="14" t="s">
        <v>2383</v>
      </c>
      <c r="F920" s="14" t="s">
        <v>2380</v>
      </c>
      <c r="G920" s="14" t="s">
        <v>2380</v>
      </c>
      <c r="H920" s="14">
        <v>0</v>
      </c>
      <c r="I920" s="14" t="s">
        <v>2380</v>
      </c>
      <c r="J920" s="14" t="s">
        <v>8391</v>
      </c>
      <c r="K920" s="14" t="s">
        <v>8397</v>
      </c>
      <c r="L920" s="60">
        <v>24708</v>
      </c>
      <c r="M920" s="86">
        <v>11879.1</v>
      </c>
      <c r="N920" s="14" t="s">
        <v>12</v>
      </c>
      <c r="O920" s="14" t="s">
        <v>12</v>
      </c>
      <c r="P920" s="14" t="s">
        <v>247</v>
      </c>
      <c r="Q920" s="14">
        <v>56</v>
      </c>
    </row>
    <row r="921" spans="1:17" x14ac:dyDescent="0.35">
      <c r="A921" s="14" t="s">
        <v>1451</v>
      </c>
      <c r="B921" s="39" t="s">
        <v>7727</v>
      </c>
      <c r="C921" s="14">
        <v>36.64</v>
      </c>
      <c r="D921" s="14">
        <v>7.26</v>
      </c>
      <c r="E921" s="14" t="s">
        <v>2380</v>
      </c>
      <c r="F921" s="14" t="s">
        <v>2380</v>
      </c>
      <c r="G921" s="14" t="s">
        <v>2380</v>
      </c>
      <c r="H921" s="14">
        <v>0</v>
      </c>
      <c r="I921" s="14" t="s">
        <v>2380</v>
      </c>
      <c r="J921" s="14" t="s">
        <v>8391</v>
      </c>
      <c r="K921" s="14" t="s">
        <v>8397</v>
      </c>
      <c r="L921" s="60">
        <v>27217</v>
      </c>
      <c r="M921" s="86">
        <v>11858.56</v>
      </c>
      <c r="N921" s="14" t="s">
        <v>12</v>
      </c>
      <c r="O921" s="14" t="s">
        <v>12</v>
      </c>
      <c r="P921" s="14" t="s">
        <v>42</v>
      </c>
      <c r="Q921" s="14">
        <v>49</v>
      </c>
    </row>
    <row r="922" spans="1:17" x14ac:dyDescent="0.35">
      <c r="A922" s="14" t="s">
        <v>1450</v>
      </c>
      <c r="B922" s="39" t="s">
        <v>7728</v>
      </c>
      <c r="C922" s="14">
        <v>39.049999999999997</v>
      </c>
      <c r="D922" s="14">
        <v>5.27</v>
      </c>
      <c r="E922" s="14" t="s">
        <v>2383</v>
      </c>
      <c r="F922" s="14" t="s">
        <v>2380</v>
      </c>
      <c r="G922" s="14" t="s">
        <v>2380</v>
      </c>
      <c r="H922" s="14">
        <v>1</v>
      </c>
      <c r="I922" s="14" t="s">
        <v>2380</v>
      </c>
      <c r="J922" s="14" t="s">
        <v>8391</v>
      </c>
      <c r="K922" s="14" t="s">
        <v>8398</v>
      </c>
      <c r="L922" s="60">
        <v>23649</v>
      </c>
      <c r="M922" s="86">
        <v>11856.41</v>
      </c>
      <c r="N922" s="14" t="s">
        <v>12</v>
      </c>
      <c r="O922" s="14" t="s">
        <v>11</v>
      </c>
      <c r="P922" s="14" t="s">
        <v>13</v>
      </c>
      <c r="Q922" s="14">
        <v>59</v>
      </c>
    </row>
    <row r="923" spans="1:17" x14ac:dyDescent="0.35">
      <c r="A923" s="14" t="s">
        <v>1449</v>
      </c>
      <c r="B923" s="39" t="s">
        <v>5955</v>
      </c>
      <c r="C923" s="14">
        <v>33.1</v>
      </c>
      <c r="D923" s="14">
        <v>5.46</v>
      </c>
      <c r="E923" s="14" t="s">
        <v>2383</v>
      </c>
      <c r="F923" s="14" t="s">
        <v>2380</v>
      </c>
      <c r="G923" s="14" t="s">
        <v>2380</v>
      </c>
      <c r="H923" s="14">
        <v>1</v>
      </c>
      <c r="I923" s="14" t="s">
        <v>2380</v>
      </c>
      <c r="J923" s="14" t="s">
        <v>8391</v>
      </c>
      <c r="K923" s="14" t="s">
        <v>8398</v>
      </c>
      <c r="L923" s="60">
        <v>23555</v>
      </c>
      <c r="M923" s="86">
        <v>11848.14</v>
      </c>
      <c r="N923" s="14" t="s">
        <v>12</v>
      </c>
      <c r="O923" s="14" t="s">
        <v>11</v>
      </c>
      <c r="P923" s="14" t="s">
        <v>42</v>
      </c>
      <c r="Q923" s="14">
        <v>59</v>
      </c>
    </row>
    <row r="924" spans="1:17" x14ac:dyDescent="0.35">
      <c r="A924" s="14" t="s">
        <v>1448</v>
      </c>
      <c r="B924" s="39" t="s">
        <v>7729</v>
      </c>
      <c r="C924" s="14">
        <v>31.824999999999999</v>
      </c>
      <c r="D924" s="14">
        <v>8.1300000000000008</v>
      </c>
      <c r="E924" s="14" t="s">
        <v>2380</v>
      </c>
      <c r="F924" s="14" t="s">
        <v>2380</v>
      </c>
      <c r="G924" s="14" t="s">
        <v>2380</v>
      </c>
      <c r="H924" s="14">
        <v>0</v>
      </c>
      <c r="I924" s="14" t="s">
        <v>2380</v>
      </c>
      <c r="J924" s="14" t="s">
        <v>8391</v>
      </c>
      <c r="K924" s="14" t="s">
        <v>8397</v>
      </c>
      <c r="L924" s="60">
        <v>24056</v>
      </c>
      <c r="M924" s="86">
        <v>11842.62</v>
      </c>
      <c r="N924" s="14" t="s">
        <v>12</v>
      </c>
      <c r="O924" s="14" t="s">
        <v>12</v>
      </c>
      <c r="P924" s="14" t="s">
        <v>23</v>
      </c>
      <c r="Q924" s="14">
        <v>58</v>
      </c>
    </row>
    <row r="925" spans="1:17" x14ac:dyDescent="0.35">
      <c r="A925" s="14" t="s">
        <v>1447</v>
      </c>
      <c r="B925" s="39" t="s">
        <v>5958</v>
      </c>
      <c r="C925" s="14">
        <v>29</v>
      </c>
      <c r="D925" s="14">
        <v>4.25</v>
      </c>
      <c r="E925" s="14" t="s">
        <v>2383</v>
      </c>
      <c r="F925" s="14" t="s">
        <v>2380</v>
      </c>
      <c r="G925" s="14" t="s">
        <v>2380</v>
      </c>
      <c r="H925" s="14">
        <v>1</v>
      </c>
      <c r="I925" s="14" t="s">
        <v>2380</v>
      </c>
      <c r="J925" s="14" t="s">
        <v>8392</v>
      </c>
      <c r="K925" s="14" t="s">
        <v>8398</v>
      </c>
      <c r="L925" s="60">
        <v>23569</v>
      </c>
      <c r="M925" s="86">
        <v>11842.44</v>
      </c>
      <c r="N925" s="14" t="s">
        <v>12</v>
      </c>
      <c r="O925" s="14" t="s">
        <v>11</v>
      </c>
      <c r="P925" s="14" t="s">
        <v>42</v>
      </c>
      <c r="Q925" s="14">
        <v>59</v>
      </c>
    </row>
    <row r="926" spans="1:17" x14ac:dyDescent="0.35">
      <c r="A926" s="14" t="s">
        <v>1446</v>
      </c>
      <c r="B926" s="39" t="s">
        <v>5960</v>
      </c>
      <c r="C926" s="14">
        <v>30.495000000000001</v>
      </c>
      <c r="D926" s="14">
        <v>8.68</v>
      </c>
      <c r="E926" s="14" t="s">
        <v>2380</v>
      </c>
      <c r="F926" s="14" t="s">
        <v>2380</v>
      </c>
      <c r="G926" s="14" t="s">
        <v>2380</v>
      </c>
      <c r="H926" s="14">
        <v>0</v>
      </c>
      <c r="I926" s="14" t="s">
        <v>2380</v>
      </c>
      <c r="J926" s="14" t="s">
        <v>8391</v>
      </c>
      <c r="K926" s="14" t="s">
        <v>8397</v>
      </c>
      <c r="L926" s="60">
        <v>24010</v>
      </c>
      <c r="M926" s="86">
        <v>11840.78</v>
      </c>
      <c r="N926" s="14" t="s">
        <v>12</v>
      </c>
      <c r="O926" s="14" t="s">
        <v>11</v>
      </c>
      <c r="P926" s="14" t="s">
        <v>23</v>
      </c>
      <c r="Q926" s="14">
        <v>58</v>
      </c>
    </row>
    <row r="927" spans="1:17" x14ac:dyDescent="0.35">
      <c r="A927" s="14" t="s">
        <v>1445</v>
      </c>
      <c r="B927" s="39" t="s">
        <v>5962</v>
      </c>
      <c r="C927" s="14">
        <v>25.2</v>
      </c>
      <c r="D927" s="14">
        <v>6.25</v>
      </c>
      <c r="E927" s="14" t="s">
        <v>2383</v>
      </c>
      <c r="F927" s="14" t="s">
        <v>2380</v>
      </c>
      <c r="G927" s="14" t="s">
        <v>2380</v>
      </c>
      <c r="H927" s="14">
        <v>1</v>
      </c>
      <c r="I927" s="14" t="s">
        <v>2380</v>
      </c>
      <c r="J927" s="14" t="s">
        <v>8392</v>
      </c>
      <c r="K927" s="14" t="s">
        <v>8398</v>
      </c>
      <c r="L927" s="60">
        <v>23631</v>
      </c>
      <c r="M927" s="86">
        <v>11837.16</v>
      </c>
      <c r="N927" s="14" t="s">
        <v>12</v>
      </c>
      <c r="O927" s="14" t="s">
        <v>12</v>
      </c>
      <c r="P927" s="14" t="s">
        <v>42</v>
      </c>
      <c r="Q927" s="14">
        <v>59</v>
      </c>
    </row>
    <row r="928" spans="1:17" x14ac:dyDescent="0.35">
      <c r="A928" s="14" t="s">
        <v>1444</v>
      </c>
      <c r="B928" s="39" t="s">
        <v>7730</v>
      </c>
      <c r="C928" s="14">
        <v>22.77</v>
      </c>
      <c r="D928" s="14">
        <v>4.47</v>
      </c>
      <c r="E928" s="14" t="s">
        <v>2383</v>
      </c>
      <c r="F928" s="14" t="s">
        <v>2380</v>
      </c>
      <c r="G928" s="14" t="s">
        <v>2380</v>
      </c>
      <c r="H928" s="14">
        <v>1</v>
      </c>
      <c r="I928" s="14" t="s">
        <v>2380</v>
      </c>
      <c r="J928" s="14" t="s">
        <v>8393</v>
      </c>
      <c r="K928" s="14" t="s">
        <v>8399</v>
      </c>
      <c r="L928" s="60">
        <v>23555</v>
      </c>
      <c r="M928" s="86">
        <v>11833.78</v>
      </c>
      <c r="N928" s="14" t="s">
        <v>12</v>
      </c>
      <c r="O928" s="14" t="s">
        <v>12</v>
      </c>
      <c r="P928" s="14" t="s">
        <v>13</v>
      </c>
      <c r="Q928" s="14">
        <v>59</v>
      </c>
    </row>
    <row r="929" spans="1:17" x14ac:dyDescent="0.35">
      <c r="A929" s="14" t="s">
        <v>1443</v>
      </c>
      <c r="B929" s="39" t="s">
        <v>7731</v>
      </c>
      <c r="C929" s="14">
        <v>23.18</v>
      </c>
      <c r="D929" s="14">
        <v>8.31</v>
      </c>
      <c r="E929" s="14" t="s">
        <v>2380</v>
      </c>
      <c r="F929" s="14" t="s">
        <v>2380</v>
      </c>
      <c r="G929" s="14" t="s">
        <v>2380</v>
      </c>
      <c r="H929" s="14">
        <v>0</v>
      </c>
      <c r="I929" s="14" t="s">
        <v>2380</v>
      </c>
      <c r="J929" s="14" t="s">
        <v>8393</v>
      </c>
      <c r="K929" s="14" t="s">
        <v>8397</v>
      </c>
      <c r="L929" s="60">
        <v>24018</v>
      </c>
      <c r="M929" s="86">
        <v>11830.61</v>
      </c>
      <c r="N929" s="14" t="s">
        <v>12</v>
      </c>
      <c r="O929" s="14" t="s">
        <v>16</v>
      </c>
      <c r="P929" s="14" t="s">
        <v>23</v>
      </c>
      <c r="Q929" s="14">
        <v>58</v>
      </c>
    </row>
    <row r="930" spans="1:17" x14ac:dyDescent="0.35">
      <c r="A930" s="14" t="s">
        <v>1442</v>
      </c>
      <c r="B930" s="39" t="s">
        <v>7784</v>
      </c>
      <c r="C930" s="14">
        <v>35.409999999999997</v>
      </c>
      <c r="D930" s="14">
        <v>5.68</v>
      </c>
      <c r="E930" s="14" t="s">
        <v>2380</v>
      </c>
      <c r="F930" s="14" t="s">
        <v>2380</v>
      </c>
      <c r="G930" s="14" t="s">
        <v>2380</v>
      </c>
      <c r="H930" s="14">
        <v>0</v>
      </c>
      <c r="I930" s="14" t="s">
        <v>2380</v>
      </c>
      <c r="J930" s="14" t="s">
        <v>8391</v>
      </c>
      <c r="K930" s="14" t="s">
        <v>8398</v>
      </c>
      <c r="L930" s="60">
        <v>30275</v>
      </c>
      <c r="M930" s="86">
        <v>11773.06</v>
      </c>
      <c r="N930" s="14" t="s">
        <v>12</v>
      </c>
      <c r="O930" s="14" t="s">
        <v>12</v>
      </c>
      <c r="P930" s="14" t="s">
        <v>535</v>
      </c>
      <c r="Q930" s="14">
        <v>41</v>
      </c>
    </row>
    <row r="931" spans="1:17" x14ac:dyDescent="0.35">
      <c r="A931" s="14" t="s">
        <v>1441</v>
      </c>
      <c r="B931" s="39" t="s">
        <v>7732</v>
      </c>
      <c r="C931" s="14">
        <v>32.11</v>
      </c>
      <c r="D931" s="14">
        <v>4.75</v>
      </c>
      <c r="E931" s="14" t="s">
        <v>2383</v>
      </c>
      <c r="F931" s="14" t="s">
        <v>2380</v>
      </c>
      <c r="G931" s="14" t="s">
        <v>2380</v>
      </c>
      <c r="H931" s="14">
        <v>2</v>
      </c>
      <c r="I931" s="14" t="s">
        <v>2380</v>
      </c>
      <c r="J931" s="14" t="s">
        <v>8391</v>
      </c>
      <c r="K931" s="14" t="s">
        <v>8399</v>
      </c>
      <c r="L931" s="60">
        <v>24313</v>
      </c>
      <c r="M931" s="86">
        <v>11763</v>
      </c>
      <c r="N931" s="14" t="s">
        <v>12</v>
      </c>
      <c r="O931" s="14" t="s">
        <v>12</v>
      </c>
      <c r="P931" s="14" t="s">
        <v>168</v>
      </c>
      <c r="Q931" s="14">
        <v>57</v>
      </c>
    </row>
    <row r="932" spans="1:17" x14ac:dyDescent="0.35">
      <c r="A932" s="14" t="s">
        <v>1440</v>
      </c>
      <c r="B932" s="39" t="s">
        <v>5702</v>
      </c>
      <c r="C932" s="14">
        <v>34.479999999999997</v>
      </c>
      <c r="D932" s="14">
        <v>6.31</v>
      </c>
      <c r="E932" s="14" t="s">
        <v>2380</v>
      </c>
      <c r="F932" s="14" t="s">
        <v>2380</v>
      </c>
      <c r="G932" s="14" t="s">
        <v>2383</v>
      </c>
      <c r="H932" s="14">
        <v>1</v>
      </c>
      <c r="I932" s="14" t="s">
        <v>2380</v>
      </c>
      <c r="J932" s="14" t="s">
        <v>8391</v>
      </c>
      <c r="K932" s="14" t="s">
        <v>8399</v>
      </c>
      <c r="L932" s="60">
        <v>29165</v>
      </c>
      <c r="M932" s="86">
        <v>11752.68</v>
      </c>
      <c r="N932" s="14" t="s">
        <v>12</v>
      </c>
      <c r="O932" s="14" t="s">
        <v>16</v>
      </c>
      <c r="P932" s="14" t="s">
        <v>535</v>
      </c>
      <c r="Q932" s="14">
        <v>44</v>
      </c>
    </row>
    <row r="933" spans="1:17" x14ac:dyDescent="0.35">
      <c r="A933" s="14" t="s">
        <v>1439</v>
      </c>
      <c r="B933" s="39" t="s">
        <v>5039</v>
      </c>
      <c r="C933" s="14">
        <v>34.39</v>
      </c>
      <c r="D933" s="14">
        <v>6.28</v>
      </c>
      <c r="E933" s="14" t="s">
        <v>2383</v>
      </c>
      <c r="F933" s="14" t="s">
        <v>2380</v>
      </c>
      <c r="G933" s="14" t="s">
        <v>2380</v>
      </c>
      <c r="H933" s="14">
        <v>1</v>
      </c>
      <c r="I933" s="14" t="s">
        <v>2380</v>
      </c>
      <c r="J933" s="14" t="s">
        <v>8391</v>
      </c>
      <c r="K933" s="14" t="s">
        <v>8399</v>
      </c>
      <c r="L933" s="60">
        <v>23713</v>
      </c>
      <c r="M933" s="86">
        <v>11743.93</v>
      </c>
      <c r="N933" s="14" t="s">
        <v>12</v>
      </c>
      <c r="O933" s="14" t="s">
        <v>16</v>
      </c>
      <c r="P933" s="14" t="s">
        <v>23</v>
      </c>
      <c r="Q933" s="14">
        <v>59</v>
      </c>
    </row>
    <row r="934" spans="1:17" x14ac:dyDescent="0.35">
      <c r="A934" s="14" t="s">
        <v>1438</v>
      </c>
      <c r="B934" s="39" t="s">
        <v>5971</v>
      </c>
      <c r="C934" s="14">
        <v>26.4</v>
      </c>
      <c r="D934" s="14">
        <v>9.2899999999999991</v>
      </c>
      <c r="E934" s="14" t="s">
        <v>2383</v>
      </c>
      <c r="F934" s="14" t="s">
        <v>2380</v>
      </c>
      <c r="G934" s="14" t="s">
        <v>2383</v>
      </c>
      <c r="H934" s="14">
        <v>1</v>
      </c>
      <c r="I934" s="14" t="s">
        <v>2380</v>
      </c>
      <c r="J934" s="14" t="s">
        <v>8392</v>
      </c>
      <c r="K934" s="14" t="s">
        <v>8397</v>
      </c>
      <c r="L934" s="60">
        <v>23171</v>
      </c>
      <c r="M934" s="86">
        <v>11743.3</v>
      </c>
      <c r="N934" s="14" t="s">
        <v>12</v>
      </c>
      <c r="O934" s="14" t="s">
        <v>12</v>
      </c>
      <c r="P934" s="14" t="s">
        <v>13</v>
      </c>
      <c r="Q934" s="14">
        <v>60</v>
      </c>
    </row>
    <row r="935" spans="1:17" x14ac:dyDescent="0.35">
      <c r="A935" s="14" t="s">
        <v>1437</v>
      </c>
      <c r="B935" s="39" t="s">
        <v>7733</v>
      </c>
      <c r="C935" s="14">
        <v>28.1</v>
      </c>
      <c r="D935" s="14">
        <v>5.79</v>
      </c>
      <c r="E935" s="14" t="s">
        <v>2383</v>
      </c>
      <c r="F935" s="14" t="s">
        <v>2380</v>
      </c>
      <c r="G935" s="14" t="s">
        <v>2383</v>
      </c>
      <c r="H935" s="14">
        <v>1</v>
      </c>
      <c r="I935" s="14" t="s">
        <v>2380</v>
      </c>
      <c r="J935" s="14" t="s">
        <v>8392</v>
      </c>
      <c r="K935" s="14" t="s">
        <v>8399</v>
      </c>
      <c r="L935" s="60">
        <v>25519</v>
      </c>
      <c r="M935" s="86">
        <v>11741.73</v>
      </c>
      <c r="N935" s="14" t="s">
        <v>12</v>
      </c>
      <c r="O935" s="14" t="s">
        <v>16</v>
      </c>
      <c r="P935" s="14" t="s">
        <v>42</v>
      </c>
      <c r="Q935" s="14">
        <v>54</v>
      </c>
    </row>
    <row r="936" spans="1:17" x14ac:dyDescent="0.35">
      <c r="A936" s="14" t="s">
        <v>1436</v>
      </c>
      <c r="B936" s="39" t="s">
        <v>7734</v>
      </c>
      <c r="C936" s="14">
        <v>27</v>
      </c>
      <c r="D936" s="14">
        <v>4.54</v>
      </c>
      <c r="E936" s="14" t="s">
        <v>2383</v>
      </c>
      <c r="F936" s="14" t="s">
        <v>2380</v>
      </c>
      <c r="G936" s="14" t="s">
        <v>2380</v>
      </c>
      <c r="H936" s="14">
        <v>1</v>
      </c>
      <c r="I936" s="14" t="s">
        <v>2380</v>
      </c>
      <c r="J936" s="14" t="s">
        <v>8392</v>
      </c>
      <c r="K936" s="14" t="s">
        <v>8399</v>
      </c>
      <c r="L936" s="60">
        <v>32391</v>
      </c>
      <c r="M936" s="86">
        <v>11737.85</v>
      </c>
      <c r="N936" s="14" t="s">
        <v>12</v>
      </c>
      <c r="O936" s="14" t="s">
        <v>16</v>
      </c>
      <c r="P936" s="14" t="s">
        <v>42</v>
      </c>
      <c r="Q936" s="14">
        <v>35</v>
      </c>
    </row>
    <row r="937" spans="1:17" x14ac:dyDescent="0.35">
      <c r="A937" s="14" t="s">
        <v>1435</v>
      </c>
      <c r="B937" s="39" t="s">
        <v>4855</v>
      </c>
      <c r="C937" s="14">
        <v>28.594999999999999</v>
      </c>
      <c r="D937" s="14">
        <v>4.68</v>
      </c>
      <c r="E937" s="14" t="s">
        <v>2383</v>
      </c>
      <c r="F937" s="14" t="s">
        <v>2380</v>
      </c>
      <c r="G937" s="14" t="s">
        <v>2380</v>
      </c>
      <c r="H937" s="14">
        <v>1</v>
      </c>
      <c r="I937" s="14" t="s">
        <v>2380</v>
      </c>
      <c r="J937" s="14" t="s">
        <v>8392</v>
      </c>
      <c r="K937" s="14" t="s">
        <v>8398</v>
      </c>
      <c r="L937" s="60">
        <v>23690</v>
      </c>
      <c r="M937" s="86">
        <v>11735.88</v>
      </c>
      <c r="N937" s="14" t="s">
        <v>12</v>
      </c>
      <c r="O937" s="14" t="s">
        <v>16</v>
      </c>
      <c r="P937" s="14" t="s">
        <v>23</v>
      </c>
      <c r="Q937" s="14">
        <v>59</v>
      </c>
    </row>
    <row r="938" spans="1:17" x14ac:dyDescent="0.35">
      <c r="A938" s="14" t="s">
        <v>1434</v>
      </c>
      <c r="B938" s="39" t="s">
        <v>8323</v>
      </c>
      <c r="C938" s="14">
        <v>36.799999999999997</v>
      </c>
      <c r="D938" s="14">
        <v>5.88</v>
      </c>
      <c r="E938" s="14" t="s">
        <v>2380</v>
      </c>
      <c r="F938" s="14" t="s">
        <v>2380</v>
      </c>
      <c r="G938" s="14" t="s">
        <v>2380</v>
      </c>
      <c r="H938" s="14">
        <v>1</v>
      </c>
      <c r="I938" s="14" t="s">
        <v>2380</v>
      </c>
      <c r="J938" s="14" t="s">
        <v>8391</v>
      </c>
      <c r="K938" s="14" t="s">
        <v>8399</v>
      </c>
      <c r="L938" s="60">
        <v>31012</v>
      </c>
      <c r="M938" s="86">
        <v>11730.82</v>
      </c>
      <c r="N938" s="14" t="s">
        <v>12</v>
      </c>
      <c r="O938" s="14" t="s">
        <v>12</v>
      </c>
      <c r="P938" s="14" t="s">
        <v>535</v>
      </c>
      <c r="Q938" s="14">
        <v>39</v>
      </c>
    </row>
    <row r="939" spans="1:17" x14ac:dyDescent="0.35">
      <c r="A939" s="14" t="s">
        <v>1433</v>
      </c>
      <c r="B939" s="39" t="s">
        <v>7735</v>
      </c>
      <c r="C939" s="14">
        <v>23.75</v>
      </c>
      <c r="D939" s="14">
        <v>5.42</v>
      </c>
      <c r="E939" s="14" t="s">
        <v>2383</v>
      </c>
      <c r="F939" s="14" t="s">
        <v>2380</v>
      </c>
      <c r="G939" s="14" t="s">
        <v>2383</v>
      </c>
      <c r="H939" s="14">
        <v>1</v>
      </c>
      <c r="I939" s="14" t="s">
        <v>2380</v>
      </c>
      <c r="J939" s="14" t="s">
        <v>8393</v>
      </c>
      <c r="K939" s="14" t="s">
        <v>8398</v>
      </c>
      <c r="L939" s="60">
        <v>25488</v>
      </c>
      <c r="M939" s="86">
        <v>11729.68</v>
      </c>
      <c r="N939" s="14" t="s">
        <v>12</v>
      </c>
      <c r="O939" s="14" t="s">
        <v>16</v>
      </c>
      <c r="P939" s="14" t="s">
        <v>247</v>
      </c>
      <c r="Q939" s="14">
        <v>54</v>
      </c>
    </row>
    <row r="940" spans="1:17" x14ac:dyDescent="0.35">
      <c r="A940" s="14" t="s">
        <v>1432</v>
      </c>
      <c r="B940" s="39" t="s">
        <v>7736</v>
      </c>
      <c r="C940" s="14">
        <v>35.619999999999997</v>
      </c>
      <c r="D940" s="14">
        <v>4.16</v>
      </c>
      <c r="E940" s="14" t="s">
        <v>2380</v>
      </c>
      <c r="F940" s="14" t="s">
        <v>2380</v>
      </c>
      <c r="G940" s="14" t="s">
        <v>2380</v>
      </c>
      <c r="H940" s="14">
        <v>0</v>
      </c>
      <c r="I940" s="14" t="s">
        <v>2380</v>
      </c>
      <c r="J940" s="14" t="s">
        <v>8391</v>
      </c>
      <c r="K940" s="14" t="s">
        <v>8399</v>
      </c>
      <c r="L940" s="60">
        <v>30245</v>
      </c>
      <c r="M940" s="86">
        <v>11712.97</v>
      </c>
      <c r="N940" s="14" t="s">
        <v>12</v>
      </c>
      <c r="O940" s="14" t="s">
        <v>11</v>
      </c>
      <c r="P940" s="14" t="s">
        <v>300</v>
      </c>
      <c r="Q940" s="14">
        <v>41</v>
      </c>
    </row>
    <row r="941" spans="1:17" x14ac:dyDescent="0.35">
      <c r="A941" s="14" t="s">
        <v>1431</v>
      </c>
      <c r="B941" s="39" t="s">
        <v>5136</v>
      </c>
      <c r="C941" s="14">
        <v>30.69</v>
      </c>
      <c r="D941" s="14">
        <v>7.05</v>
      </c>
      <c r="E941" s="14" t="s">
        <v>2383</v>
      </c>
      <c r="F941" s="14" t="s">
        <v>2380</v>
      </c>
      <c r="G941" s="14" t="s">
        <v>2380</v>
      </c>
      <c r="H941" s="14">
        <v>2</v>
      </c>
      <c r="I941" s="14" t="s">
        <v>2380</v>
      </c>
      <c r="J941" s="14" t="s">
        <v>8391</v>
      </c>
      <c r="K941" s="14" t="s">
        <v>8399</v>
      </c>
      <c r="L941" s="60">
        <v>25903</v>
      </c>
      <c r="M941" s="86">
        <v>11696.52</v>
      </c>
      <c r="N941" s="14" t="s">
        <v>12</v>
      </c>
      <c r="O941" s="14" t="s">
        <v>16</v>
      </c>
      <c r="P941" s="14" t="s">
        <v>300</v>
      </c>
      <c r="Q941" s="14">
        <v>53</v>
      </c>
    </row>
    <row r="942" spans="1:17" x14ac:dyDescent="0.35">
      <c r="A942" s="14" t="s">
        <v>1430</v>
      </c>
      <c r="B942" s="39" t="s">
        <v>5978</v>
      </c>
      <c r="C942" s="14">
        <v>35.799999999999997</v>
      </c>
      <c r="D942" s="14">
        <v>5.63</v>
      </c>
      <c r="E942" s="14" t="s">
        <v>2383</v>
      </c>
      <c r="F942" s="14" t="s">
        <v>2380</v>
      </c>
      <c r="G942" s="14" t="s">
        <v>2380</v>
      </c>
      <c r="H942" s="14">
        <v>2</v>
      </c>
      <c r="I942" s="14" t="s">
        <v>2380</v>
      </c>
      <c r="J942" s="14" t="s">
        <v>8391</v>
      </c>
      <c r="K942" s="14" t="s">
        <v>8399</v>
      </c>
      <c r="L942" s="60">
        <v>24420</v>
      </c>
      <c r="M942" s="86">
        <v>11674.13</v>
      </c>
      <c r="N942" s="14" t="s">
        <v>12</v>
      </c>
      <c r="O942" s="14" t="s">
        <v>16</v>
      </c>
      <c r="P942" s="14" t="s">
        <v>42</v>
      </c>
      <c r="Q942" s="14">
        <v>57</v>
      </c>
    </row>
    <row r="943" spans="1:17" x14ac:dyDescent="0.35">
      <c r="A943" s="14" t="s">
        <v>1429</v>
      </c>
      <c r="B943" s="39" t="s">
        <v>7737</v>
      </c>
      <c r="C943" s="14">
        <v>28.785</v>
      </c>
      <c r="D943" s="14">
        <v>4.24</v>
      </c>
      <c r="E943" s="14" t="s">
        <v>2383</v>
      </c>
      <c r="F943" s="14" t="s">
        <v>2380</v>
      </c>
      <c r="G943" s="14" t="s">
        <v>2380</v>
      </c>
      <c r="H943" s="14">
        <v>2</v>
      </c>
      <c r="I943" s="14" t="s">
        <v>2380</v>
      </c>
      <c r="J943" s="14" t="s">
        <v>8392</v>
      </c>
      <c r="K943" s="14" t="s">
        <v>8398</v>
      </c>
      <c r="L943" s="60">
        <v>24342</v>
      </c>
      <c r="M943" s="86">
        <v>11658.38</v>
      </c>
      <c r="N943" s="14" t="s">
        <v>12</v>
      </c>
      <c r="O943" s="14" t="s">
        <v>12</v>
      </c>
      <c r="P943" s="14" t="s">
        <v>247</v>
      </c>
      <c r="Q943" s="14">
        <v>57</v>
      </c>
    </row>
    <row r="944" spans="1:17" x14ac:dyDescent="0.35">
      <c r="A944" s="14" t="s">
        <v>1428</v>
      </c>
      <c r="B944" s="39" t="s">
        <v>5981</v>
      </c>
      <c r="C944" s="14">
        <v>28.594999999999999</v>
      </c>
      <c r="D944" s="14">
        <v>4.96</v>
      </c>
      <c r="E944" s="14" t="s">
        <v>2383</v>
      </c>
      <c r="F944" s="14" t="s">
        <v>2380</v>
      </c>
      <c r="G944" s="14" t="s">
        <v>2380</v>
      </c>
      <c r="H944" s="14">
        <v>2</v>
      </c>
      <c r="I944" s="14" t="s">
        <v>2380</v>
      </c>
      <c r="J944" s="14" t="s">
        <v>8392</v>
      </c>
      <c r="K944" s="14" t="s">
        <v>8398</v>
      </c>
      <c r="L944" s="60">
        <v>24294</v>
      </c>
      <c r="M944" s="86">
        <v>11658.12</v>
      </c>
      <c r="N944" s="14" t="s">
        <v>12</v>
      </c>
      <c r="O944" s="14" t="s">
        <v>16</v>
      </c>
      <c r="P944" s="14" t="s">
        <v>247</v>
      </c>
      <c r="Q944" s="14">
        <v>57</v>
      </c>
    </row>
    <row r="945" spans="1:17" x14ac:dyDescent="0.35">
      <c r="A945" s="14" t="s">
        <v>1427</v>
      </c>
      <c r="B945" s="39" t="s">
        <v>7738</v>
      </c>
      <c r="C945" s="14">
        <v>48.75</v>
      </c>
      <c r="D945" s="14">
        <v>4.34</v>
      </c>
      <c r="E945" s="14" t="s">
        <v>2380</v>
      </c>
      <c r="F945" s="14" t="s">
        <v>2380</v>
      </c>
      <c r="G945" s="14" t="s">
        <v>2380</v>
      </c>
      <c r="H945" s="14">
        <v>0</v>
      </c>
      <c r="I945" s="14" t="s">
        <v>2380</v>
      </c>
      <c r="J945" s="14" t="s">
        <v>8391</v>
      </c>
      <c r="K945" s="14" t="s">
        <v>8398</v>
      </c>
      <c r="L945" s="60">
        <v>34535</v>
      </c>
      <c r="M945" s="86">
        <v>11657.81</v>
      </c>
      <c r="N945" s="14" t="s">
        <v>12</v>
      </c>
      <c r="O945" s="14" t="s">
        <v>11</v>
      </c>
      <c r="P945" s="14" t="s">
        <v>249</v>
      </c>
      <c r="Q945" s="14">
        <v>29</v>
      </c>
    </row>
    <row r="946" spans="1:17" x14ac:dyDescent="0.35">
      <c r="A946" s="14" t="s">
        <v>1426</v>
      </c>
      <c r="B946" s="39" t="s">
        <v>4900</v>
      </c>
      <c r="C946" s="14">
        <v>28.31</v>
      </c>
      <c r="D946" s="14">
        <v>5.43</v>
      </c>
      <c r="E946" s="14" t="s">
        <v>2383</v>
      </c>
      <c r="F946" s="14" t="s">
        <v>2380</v>
      </c>
      <c r="G946" s="14" t="s">
        <v>2380</v>
      </c>
      <c r="H946" s="14">
        <v>2</v>
      </c>
      <c r="I946" s="14" t="s">
        <v>2380</v>
      </c>
      <c r="J946" s="14" t="s">
        <v>8392</v>
      </c>
      <c r="K946" s="14" t="s">
        <v>8399</v>
      </c>
      <c r="L946" s="60">
        <v>24384</v>
      </c>
      <c r="M946" s="86">
        <v>11657.72</v>
      </c>
      <c r="N946" s="14" t="s">
        <v>12</v>
      </c>
      <c r="O946" s="14" t="s">
        <v>11</v>
      </c>
      <c r="P946" s="14" t="s">
        <v>247</v>
      </c>
      <c r="Q946" s="14">
        <v>57</v>
      </c>
    </row>
    <row r="947" spans="1:17" x14ac:dyDescent="0.35">
      <c r="A947" s="14" t="s">
        <v>1425</v>
      </c>
      <c r="B947" s="39" t="s">
        <v>4785</v>
      </c>
      <c r="C947" s="14">
        <v>38.39</v>
      </c>
      <c r="D947" s="14">
        <v>8.33</v>
      </c>
      <c r="E947" s="14" t="s">
        <v>2383</v>
      </c>
      <c r="F947" s="14" t="s">
        <v>2380</v>
      </c>
      <c r="G947" s="14" t="s">
        <v>2380</v>
      </c>
      <c r="H947" s="14">
        <v>1</v>
      </c>
      <c r="I947" s="14" t="s">
        <v>2380</v>
      </c>
      <c r="J947" s="14" t="s">
        <v>8391</v>
      </c>
      <c r="K947" s="14" t="s">
        <v>8399</v>
      </c>
      <c r="L947" s="60">
        <v>31610</v>
      </c>
      <c r="M947" s="86">
        <v>11625.11</v>
      </c>
      <c r="N947" s="14" t="s">
        <v>12</v>
      </c>
      <c r="O947" s="14" t="s">
        <v>12</v>
      </c>
      <c r="P947" s="14" t="s">
        <v>632</v>
      </c>
      <c r="Q947" s="14">
        <v>37</v>
      </c>
    </row>
    <row r="948" spans="1:17" x14ac:dyDescent="0.35">
      <c r="A948" s="14" t="s">
        <v>1424</v>
      </c>
      <c r="B948" s="39" t="s">
        <v>7739</v>
      </c>
      <c r="C948" s="14">
        <v>25.87</v>
      </c>
      <c r="D948" s="14">
        <v>5.63</v>
      </c>
      <c r="E948" s="14" t="s">
        <v>2383</v>
      </c>
      <c r="F948" s="14" t="s">
        <v>2380</v>
      </c>
      <c r="G948" s="14" t="s">
        <v>2380</v>
      </c>
      <c r="H948" s="14">
        <v>1</v>
      </c>
      <c r="I948" s="14" t="s">
        <v>2380</v>
      </c>
      <c r="J948" s="14" t="s">
        <v>8392</v>
      </c>
      <c r="K948" s="14" t="s">
        <v>8398</v>
      </c>
      <c r="L948" s="60">
        <v>23548</v>
      </c>
      <c r="M948" s="86">
        <v>11602.75</v>
      </c>
      <c r="N948" s="14" t="s">
        <v>12</v>
      </c>
      <c r="O948" s="14" t="s">
        <v>16</v>
      </c>
      <c r="P948" s="14" t="s">
        <v>516</v>
      </c>
      <c r="Q948" s="14">
        <v>59</v>
      </c>
    </row>
    <row r="949" spans="1:17" x14ac:dyDescent="0.35">
      <c r="A949" s="14" t="s">
        <v>1423</v>
      </c>
      <c r="B949" s="39" t="s">
        <v>4792</v>
      </c>
      <c r="C949" s="14">
        <v>43.7</v>
      </c>
      <c r="D949" s="14">
        <v>7.23</v>
      </c>
      <c r="E949" s="14" t="s">
        <v>2380</v>
      </c>
      <c r="F949" s="14" t="s">
        <v>2380</v>
      </c>
      <c r="G949" s="14" t="s">
        <v>2380</v>
      </c>
      <c r="H949" s="14">
        <v>0</v>
      </c>
      <c r="I949" s="14" t="s">
        <v>2380</v>
      </c>
      <c r="J949" s="14" t="s">
        <v>8391</v>
      </c>
      <c r="K949" s="14" t="s">
        <v>8397</v>
      </c>
      <c r="L949" s="60">
        <v>24052</v>
      </c>
      <c r="M949" s="86">
        <v>11576.13</v>
      </c>
      <c r="N949" s="14" t="s">
        <v>12</v>
      </c>
      <c r="O949" s="14" t="s">
        <v>12</v>
      </c>
      <c r="P949" s="14" t="s">
        <v>42</v>
      </c>
      <c r="Q949" s="14">
        <v>58</v>
      </c>
    </row>
    <row r="950" spans="1:17" x14ac:dyDescent="0.35">
      <c r="A950" s="14" t="s">
        <v>1422</v>
      </c>
      <c r="B950" s="39" t="s">
        <v>5110</v>
      </c>
      <c r="C950" s="14">
        <v>40.945</v>
      </c>
      <c r="D950" s="14">
        <v>10.57</v>
      </c>
      <c r="E950" s="14" t="s">
        <v>2380</v>
      </c>
      <c r="F950" s="14" t="s">
        <v>2380</v>
      </c>
      <c r="G950" s="14" t="s">
        <v>2380</v>
      </c>
      <c r="H950" s="14">
        <v>0</v>
      </c>
      <c r="I950" s="14" t="s">
        <v>2380</v>
      </c>
      <c r="J950" s="14" t="s">
        <v>8391</v>
      </c>
      <c r="K950" s="14" t="s">
        <v>8397</v>
      </c>
      <c r="L950" s="60">
        <v>24101</v>
      </c>
      <c r="M950" s="86">
        <v>11566.3</v>
      </c>
      <c r="N950" s="14" t="s">
        <v>12</v>
      </c>
      <c r="O950" s="14" t="s">
        <v>12</v>
      </c>
      <c r="P950" s="14" t="s">
        <v>168</v>
      </c>
      <c r="Q950" s="14">
        <v>57</v>
      </c>
    </row>
    <row r="951" spans="1:17" x14ac:dyDescent="0.35">
      <c r="A951" s="14" t="s">
        <v>1421</v>
      </c>
      <c r="B951" s="39" t="s">
        <v>7554</v>
      </c>
      <c r="C951" s="14">
        <v>27.94</v>
      </c>
      <c r="D951" s="14">
        <v>7.92</v>
      </c>
      <c r="E951" s="14" t="s">
        <v>2380</v>
      </c>
      <c r="F951" s="14" t="s">
        <v>2380</v>
      </c>
      <c r="G951" s="14" t="s">
        <v>2380</v>
      </c>
      <c r="H951" s="14">
        <v>0</v>
      </c>
      <c r="I951" s="14" t="s">
        <v>2380</v>
      </c>
      <c r="J951" s="14" t="s">
        <v>8392</v>
      </c>
      <c r="K951" s="14" t="s">
        <v>8397</v>
      </c>
      <c r="L951" s="60">
        <v>24042</v>
      </c>
      <c r="M951" s="86">
        <v>11554.22</v>
      </c>
      <c r="N951" s="14" t="s">
        <v>12</v>
      </c>
      <c r="O951" s="14" t="s">
        <v>16</v>
      </c>
      <c r="P951" s="14" t="s">
        <v>13</v>
      </c>
      <c r="Q951" s="14">
        <v>58</v>
      </c>
    </row>
    <row r="952" spans="1:17" x14ac:dyDescent="0.35">
      <c r="A952" s="14" t="s">
        <v>1420</v>
      </c>
      <c r="B952" s="39" t="s">
        <v>5988</v>
      </c>
      <c r="C952" s="14">
        <v>31.9</v>
      </c>
      <c r="D952" s="14">
        <v>10.119999999999999</v>
      </c>
      <c r="E952" s="14" t="s">
        <v>2380</v>
      </c>
      <c r="F952" s="14" t="s">
        <v>2380</v>
      </c>
      <c r="G952" s="14" t="s">
        <v>2380</v>
      </c>
      <c r="H952" s="14">
        <v>2</v>
      </c>
      <c r="I952" s="14" t="s">
        <v>2380</v>
      </c>
      <c r="J952" s="14" t="s">
        <v>8391</v>
      </c>
      <c r="K952" s="14" t="s">
        <v>8399</v>
      </c>
      <c r="L952" s="60">
        <v>26868</v>
      </c>
      <c r="M952" s="86">
        <v>11552.9</v>
      </c>
      <c r="N952" s="14" t="s">
        <v>12</v>
      </c>
      <c r="O952" s="14" t="s">
        <v>11</v>
      </c>
      <c r="P952" s="14" t="s">
        <v>42</v>
      </c>
      <c r="Q952" s="14">
        <v>50</v>
      </c>
    </row>
    <row r="953" spans="1:17" x14ac:dyDescent="0.35">
      <c r="A953" s="14" t="s">
        <v>1419</v>
      </c>
      <c r="B953" s="39" t="s">
        <v>7740</v>
      </c>
      <c r="C953" s="14">
        <v>31.64</v>
      </c>
      <c r="D953" s="14">
        <v>7.91</v>
      </c>
      <c r="E953" s="14" t="s">
        <v>2380</v>
      </c>
      <c r="F953" s="14" t="s">
        <v>2380</v>
      </c>
      <c r="G953" s="14" t="s">
        <v>2380</v>
      </c>
      <c r="H953" s="14">
        <v>0</v>
      </c>
      <c r="I953" s="14" t="s">
        <v>2380</v>
      </c>
      <c r="J953" s="14" t="s">
        <v>8391</v>
      </c>
      <c r="K953" s="14" t="s">
        <v>8397</v>
      </c>
      <c r="L953" s="60">
        <v>26268</v>
      </c>
      <c r="M953" s="86">
        <v>11540.25</v>
      </c>
      <c r="N953" s="14" t="s">
        <v>12</v>
      </c>
      <c r="O953" s="14" t="s">
        <v>16</v>
      </c>
      <c r="P953" s="14" t="s">
        <v>23</v>
      </c>
      <c r="Q953" s="14">
        <v>52</v>
      </c>
    </row>
    <row r="954" spans="1:17" x14ac:dyDescent="0.35">
      <c r="A954" s="14" t="s">
        <v>1418</v>
      </c>
      <c r="B954" s="39" t="s">
        <v>7741</v>
      </c>
      <c r="C954" s="14">
        <v>46.7</v>
      </c>
      <c r="D954" s="14">
        <v>10.9</v>
      </c>
      <c r="E954" s="14" t="s">
        <v>2380</v>
      </c>
      <c r="F954" s="14" t="s">
        <v>2380</v>
      </c>
      <c r="G954" s="14" t="s">
        <v>2380</v>
      </c>
      <c r="H954" s="14">
        <v>0</v>
      </c>
      <c r="I954" s="14" t="s">
        <v>2380</v>
      </c>
      <c r="J954" s="14" t="s">
        <v>8391</v>
      </c>
      <c r="K954" s="14" t="s">
        <v>8397</v>
      </c>
      <c r="L954" s="60">
        <v>25156</v>
      </c>
      <c r="M954" s="86">
        <v>11538.42</v>
      </c>
      <c r="N954" s="14" t="s">
        <v>12</v>
      </c>
      <c r="O954" s="14" t="s">
        <v>16</v>
      </c>
      <c r="P954" s="14" t="s">
        <v>42</v>
      </c>
      <c r="Q954" s="14">
        <v>55</v>
      </c>
    </row>
    <row r="955" spans="1:17" x14ac:dyDescent="0.35">
      <c r="A955" s="14" t="s">
        <v>1417</v>
      </c>
      <c r="B955" s="39" t="s">
        <v>7742</v>
      </c>
      <c r="C955" s="14">
        <v>18.335000000000001</v>
      </c>
      <c r="D955" s="14">
        <v>11.83</v>
      </c>
      <c r="E955" s="14" t="s">
        <v>2380</v>
      </c>
      <c r="F955" s="14" t="s">
        <v>2380</v>
      </c>
      <c r="G955" s="14" t="s">
        <v>2380</v>
      </c>
      <c r="H955" s="14">
        <v>0</v>
      </c>
      <c r="I955" s="14" t="s">
        <v>2380</v>
      </c>
      <c r="J955" s="14" t="s">
        <v>8394</v>
      </c>
      <c r="K955" s="14" t="s">
        <v>8399</v>
      </c>
      <c r="L955" s="60">
        <v>24018</v>
      </c>
      <c r="M955" s="86">
        <v>11534.87</v>
      </c>
      <c r="N955" s="14" t="s">
        <v>12</v>
      </c>
      <c r="O955" s="14" t="s">
        <v>16</v>
      </c>
      <c r="P955" s="14" t="s">
        <v>356</v>
      </c>
      <c r="Q955" s="14">
        <v>58</v>
      </c>
    </row>
    <row r="956" spans="1:17" x14ac:dyDescent="0.35">
      <c r="A956" s="14" t="s">
        <v>1416</v>
      </c>
      <c r="B956" s="39" t="s">
        <v>7743</v>
      </c>
      <c r="C956" s="14">
        <v>31.24</v>
      </c>
      <c r="D956" s="14">
        <v>7.42</v>
      </c>
      <c r="E956" s="14" t="s">
        <v>2383</v>
      </c>
      <c r="F956" s="14" t="s">
        <v>2380</v>
      </c>
      <c r="G956" s="14" t="s">
        <v>2380</v>
      </c>
      <c r="H956" s="14">
        <v>2</v>
      </c>
      <c r="I956" s="14" t="s">
        <v>2380</v>
      </c>
      <c r="J956" s="14" t="s">
        <v>8391</v>
      </c>
      <c r="K956" s="14" t="s">
        <v>8397</v>
      </c>
      <c r="L956" s="60">
        <v>25772</v>
      </c>
      <c r="M956" s="86">
        <v>11530.12</v>
      </c>
      <c r="N956" s="14" t="s">
        <v>12</v>
      </c>
      <c r="O956" s="14" t="s">
        <v>16</v>
      </c>
      <c r="P956" s="14" t="s">
        <v>23</v>
      </c>
      <c r="Q956" s="14">
        <v>53</v>
      </c>
    </row>
    <row r="957" spans="1:17" x14ac:dyDescent="0.35">
      <c r="A957" s="14" t="s">
        <v>1415</v>
      </c>
      <c r="B957" s="39" t="s">
        <v>8324</v>
      </c>
      <c r="C957" s="14">
        <v>39.22</v>
      </c>
      <c r="D957" s="14">
        <v>5.62</v>
      </c>
      <c r="E957" s="14" t="s">
        <v>2383</v>
      </c>
      <c r="F957" s="14" t="s">
        <v>2380</v>
      </c>
      <c r="G957" s="14" t="s">
        <v>2380</v>
      </c>
      <c r="H957" s="14">
        <v>1</v>
      </c>
      <c r="I957" s="14" t="s">
        <v>2380</v>
      </c>
      <c r="J957" s="14" t="s">
        <v>8391</v>
      </c>
      <c r="K957" s="14" t="s">
        <v>8399</v>
      </c>
      <c r="L957" s="60">
        <v>32306</v>
      </c>
      <c r="M957" s="86">
        <v>11524.25</v>
      </c>
      <c r="N957" s="14" t="s">
        <v>12</v>
      </c>
      <c r="O957" s="14" t="s">
        <v>16</v>
      </c>
      <c r="P957" s="14" t="s">
        <v>535</v>
      </c>
      <c r="Q957" s="14">
        <v>35</v>
      </c>
    </row>
    <row r="958" spans="1:17" x14ac:dyDescent="0.35">
      <c r="A958" s="14" t="s">
        <v>1414</v>
      </c>
      <c r="B958" s="39" t="s">
        <v>4792</v>
      </c>
      <c r="C958" s="14">
        <v>24.414999999999999</v>
      </c>
      <c r="D958" s="14">
        <v>7.16</v>
      </c>
      <c r="E958" s="14" t="s">
        <v>2380</v>
      </c>
      <c r="F958" s="14" t="s">
        <v>2380</v>
      </c>
      <c r="G958" s="14" t="s">
        <v>2380</v>
      </c>
      <c r="H958" s="14">
        <v>0</v>
      </c>
      <c r="I958" s="14" t="s">
        <v>2380</v>
      </c>
      <c r="J958" s="14" t="s">
        <v>8393</v>
      </c>
      <c r="K958" s="14" t="s">
        <v>8397</v>
      </c>
      <c r="L958" s="60">
        <v>26286</v>
      </c>
      <c r="M958" s="86">
        <v>11520.1</v>
      </c>
      <c r="N958" s="14" t="s">
        <v>12</v>
      </c>
      <c r="O958" s="14" t="s">
        <v>16</v>
      </c>
      <c r="P958" s="14" t="s">
        <v>23</v>
      </c>
      <c r="Q958" s="14">
        <v>52</v>
      </c>
    </row>
    <row r="959" spans="1:17" x14ac:dyDescent="0.35">
      <c r="A959" s="14" t="s">
        <v>1413</v>
      </c>
      <c r="B959" s="39" t="s">
        <v>7744</v>
      </c>
      <c r="C959" s="14">
        <v>32.299999999999997</v>
      </c>
      <c r="D959" s="14">
        <v>9.89</v>
      </c>
      <c r="E959" s="14" t="s">
        <v>2380</v>
      </c>
      <c r="F959" s="14" t="s">
        <v>2380</v>
      </c>
      <c r="G959" s="14" t="s">
        <v>2380</v>
      </c>
      <c r="H959" s="14">
        <v>0</v>
      </c>
      <c r="I959" s="14" t="s">
        <v>2380</v>
      </c>
      <c r="J959" s="14" t="s">
        <v>8391</v>
      </c>
      <c r="K959" s="14" t="s">
        <v>8397</v>
      </c>
      <c r="L959" s="60">
        <v>25013</v>
      </c>
      <c r="M959" s="86">
        <v>11512.41</v>
      </c>
      <c r="N959" s="14" t="s">
        <v>12</v>
      </c>
      <c r="O959" s="14" t="s">
        <v>16</v>
      </c>
      <c r="P959" s="14" t="s">
        <v>247</v>
      </c>
      <c r="Q959" s="14">
        <v>55</v>
      </c>
    </row>
    <row r="960" spans="1:17" x14ac:dyDescent="0.35">
      <c r="A960" s="14" t="s">
        <v>1412</v>
      </c>
      <c r="B960" s="39" t="s">
        <v>8325</v>
      </c>
      <c r="C960" s="14">
        <v>39.94</v>
      </c>
      <c r="D960" s="14">
        <v>5.14</v>
      </c>
      <c r="E960" s="14" t="s">
        <v>2380</v>
      </c>
      <c r="F960" s="14" t="s">
        <v>2380</v>
      </c>
      <c r="G960" s="14" t="s">
        <v>2380</v>
      </c>
      <c r="H960" s="14">
        <v>0</v>
      </c>
      <c r="I960" s="14" t="s">
        <v>2380</v>
      </c>
      <c r="J960" s="14" t="s">
        <v>8391</v>
      </c>
      <c r="K960" s="14" t="s">
        <v>8399</v>
      </c>
      <c r="L960" s="60">
        <v>32787</v>
      </c>
      <c r="M960" s="86">
        <v>11511.61</v>
      </c>
      <c r="N960" s="14" t="s">
        <v>12</v>
      </c>
      <c r="O960" s="14" t="s">
        <v>12</v>
      </c>
      <c r="P960" s="14" t="s">
        <v>535</v>
      </c>
      <c r="Q960" s="14">
        <v>34</v>
      </c>
    </row>
    <row r="961" spans="1:17" x14ac:dyDescent="0.35">
      <c r="A961" s="14" t="s">
        <v>1411</v>
      </c>
      <c r="B961" s="39" t="s">
        <v>7745</v>
      </c>
      <c r="C961" s="14">
        <v>30</v>
      </c>
      <c r="D961" s="14">
        <v>5.61</v>
      </c>
      <c r="E961" s="14" t="s">
        <v>2383</v>
      </c>
      <c r="F961" s="14" t="s">
        <v>2380</v>
      </c>
      <c r="G961" s="14" t="s">
        <v>2383</v>
      </c>
      <c r="H961" s="14">
        <v>1</v>
      </c>
      <c r="I961" s="14" t="s">
        <v>2380</v>
      </c>
      <c r="J961" s="14" t="s">
        <v>8391</v>
      </c>
      <c r="K961" s="14" t="s">
        <v>8398</v>
      </c>
      <c r="L961" s="60">
        <v>25426</v>
      </c>
      <c r="M961" s="86">
        <v>11497.69</v>
      </c>
      <c r="N961" s="14" t="s">
        <v>12</v>
      </c>
      <c r="O961" s="14" t="s">
        <v>16</v>
      </c>
      <c r="P961" s="14" t="s">
        <v>23</v>
      </c>
      <c r="Q961" s="14">
        <v>54</v>
      </c>
    </row>
    <row r="962" spans="1:17" x14ac:dyDescent="0.35">
      <c r="A962" s="14" t="s">
        <v>1410</v>
      </c>
      <c r="B962" s="39" t="s">
        <v>7527</v>
      </c>
      <c r="C962" s="14">
        <v>35.340000000000003</v>
      </c>
      <c r="D962" s="14">
        <v>5.51</v>
      </c>
      <c r="E962" s="14" t="s">
        <v>2383</v>
      </c>
      <c r="F962" s="14" t="s">
        <v>2380</v>
      </c>
      <c r="G962" s="14" t="s">
        <v>2383</v>
      </c>
      <c r="H962" s="14">
        <v>1</v>
      </c>
      <c r="I962" s="14" t="s">
        <v>2380</v>
      </c>
      <c r="J962" s="14" t="s">
        <v>8391</v>
      </c>
      <c r="K962" s="14" t="s">
        <v>8398</v>
      </c>
      <c r="L962" s="60">
        <v>30474</v>
      </c>
      <c r="M962" s="86">
        <v>11492.46</v>
      </c>
      <c r="N962" s="14" t="s">
        <v>12</v>
      </c>
      <c r="O962" s="14" t="s">
        <v>12</v>
      </c>
      <c r="P962" s="14" t="s">
        <v>535</v>
      </c>
      <c r="Q962" s="14">
        <v>40</v>
      </c>
    </row>
    <row r="963" spans="1:17" x14ac:dyDescent="0.35">
      <c r="A963" s="14" t="s">
        <v>1409</v>
      </c>
      <c r="B963" s="39" t="s">
        <v>7746</v>
      </c>
      <c r="C963" s="14">
        <v>32.204999999999998</v>
      </c>
      <c r="D963" s="14">
        <v>8.3800000000000008</v>
      </c>
      <c r="E963" s="14" t="s">
        <v>2383</v>
      </c>
      <c r="F963" s="14" t="s">
        <v>2380</v>
      </c>
      <c r="G963" s="14" t="s">
        <v>2380</v>
      </c>
      <c r="H963" s="14">
        <v>2</v>
      </c>
      <c r="I963" s="14" t="s">
        <v>2380</v>
      </c>
      <c r="J963" s="14" t="s">
        <v>8391</v>
      </c>
      <c r="K963" s="14" t="s">
        <v>8399</v>
      </c>
      <c r="L963" s="60">
        <v>25854</v>
      </c>
      <c r="M963" s="86">
        <v>11488.32</v>
      </c>
      <c r="N963" s="14" t="s">
        <v>12</v>
      </c>
      <c r="O963" s="14" t="s">
        <v>16</v>
      </c>
      <c r="P963" s="14" t="s">
        <v>276</v>
      </c>
      <c r="Q963" s="14">
        <v>53</v>
      </c>
    </row>
    <row r="964" spans="1:17" x14ac:dyDescent="0.35">
      <c r="A964" s="14" t="s">
        <v>1408</v>
      </c>
      <c r="B964" s="39" t="s">
        <v>7747</v>
      </c>
      <c r="C964" s="14">
        <v>33.880000000000003</v>
      </c>
      <c r="D964" s="14">
        <v>4.68</v>
      </c>
      <c r="E964" s="14" t="s">
        <v>2380</v>
      </c>
      <c r="F964" s="14" t="s">
        <v>2382</v>
      </c>
      <c r="G964" s="14" t="s">
        <v>2380</v>
      </c>
      <c r="H964" s="14">
        <v>1</v>
      </c>
      <c r="I964" s="14" t="s">
        <v>2380</v>
      </c>
      <c r="J964" s="14" t="s">
        <v>8391</v>
      </c>
      <c r="K964" s="14" t="s">
        <v>8399</v>
      </c>
      <c r="L964" s="60">
        <v>38240</v>
      </c>
      <c r="M964" s="86">
        <v>11482.63</v>
      </c>
      <c r="N964" s="14" t="s">
        <v>12</v>
      </c>
      <c r="O964" s="14" t="s">
        <v>11</v>
      </c>
      <c r="P964" s="14" t="s">
        <v>13</v>
      </c>
      <c r="Q964" s="14">
        <v>19</v>
      </c>
    </row>
    <row r="965" spans="1:17" x14ac:dyDescent="0.35">
      <c r="A965" s="14" t="s">
        <v>1407</v>
      </c>
      <c r="B965" s="39" t="s">
        <v>8326</v>
      </c>
      <c r="C965" s="14">
        <v>26.63</v>
      </c>
      <c r="D965" s="14">
        <v>4.3600000000000003</v>
      </c>
      <c r="E965" s="14" t="s">
        <v>2383</v>
      </c>
      <c r="F965" s="14" t="s">
        <v>2380</v>
      </c>
      <c r="G965" s="14" t="s">
        <v>2380</v>
      </c>
      <c r="H965" s="14">
        <v>2</v>
      </c>
      <c r="I965" s="14" t="s">
        <v>2380</v>
      </c>
      <c r="J965" s="14" t="s">
        <v>8392</v>
      </c>
      <c r="K965" s="14" t="s">
        <v>8398</v>
      </c>
      <c r="L965" s="60">
        <v>24357</v>
      </c>
      <c r="M965" s="86">
        <v>11478.14</v>
      </c>
      <c r="N965" s="14" t="s">
        <v>12</v>
      </c>
      <c r="O965" s="14" t="s">
        <v>11</v>
      </c>
      <c r="P965" s="14" t="s">
        <v>200</v>
      </c>
      <c r="Q965" s="14">
        <v>57</v>
      </c>
    </row>
    <row r="966" spans="1:17" x14ac:dyDescent="0.35">
      <c r="A966" s="14" t="s">
        <v>1406</v>
      </c>
      <c r="B966" s="39" t="s">
        <v>7748</v>
      </c>
      <c r="C966" s="14">
        <v>28.7</v>
      </c>
      <c r="D966" s="14">
        <v>7.74</v>
      </c>
      <c r="E966" s="14" t="s">
        <v>2380</v>
      </c>
      <c r="F966" s="14" t="s">
        <v>2380</v>
      </c>
      <c r="G966" s="14" t="s">
        <v>2380</v>
      </c>
      <c r="H966" s="14">
        <v>0</v>
      </c>
      <c r="I966" s="14" t="s">
        <v>2380</v>
      </c>
      <c r="J966" s="14" t="s">
        <v>8392</v>
      </c>
      <c r="K966" s="14" t="s">
        <v>8397</v>
      </c>
      <c r="L966" s="60">
        <v>23916</v>
      </c>
      <c r="M966" s="86">
        <v>11455.28</v>
      </c>
      <c r="N966" s="14" t="s">
        <v>12</v>
      </c>
      <c r="O966" s="14" t="s">
        <v>11</v>
      </c>
      <c r="P966" s="14" t="s">
        <v>42</v>
      </c>
      <c r="Q966" s="14">
        <v>58</v>
      </c>
    </row>
    <row r="967" spans="1:17" x14ac:dyDescent="0.35">
      <c r="A967" s="14" t="s">
        <v>1405</v>
      </c>
      <c r="B967" s="39" t="s">
        <v>7749</v>
      </c>
      <c r="C967" s="14">
        <v>25.65</v>
      </c>
      <c r="D967" s="14">
        <v>4.05</v>
      </c>
      <c r="E967" s="14" t="s">
        <v>2383</v>
      </c>
      <c r="F967" s="14" t="s">
        <v>2380</v>
      </c>
      <c r="G967" s="14" t="s">
        <v>2380</v>
      </c>
      <c r="H967" s="14">
        <v>2</v>
      </c>
      <c r="I967" s="14" t="s">
        <v>2380</v>
      </c>
      <c r="J967" s="14" t="s">
        <v>8392</v>
      </c>
      <c r="K967" s="14" t="s">
        <v>8399</v>
      </c>
      <c r="L967" s="60">
        <v>24272</v>
      </c>
      <c r="M967" s="86">
        <v>11454.02</v>
      </c>
      <c r="N967" s="14" t="s">
        <v>12</v>
      </c>
      <c r="O967" s="14" t="s">
        <v>16</v>
      </c>
      <c r="P967" s="14" t="s">
        <v>23</v>
      </c>
      <c r="Q967" s="14">
        <v>57</v>
      </c>
    </row>
    <row r="968" spans="1:17" x14ac:dyDescent="0.35">
      <c r="A968" s="14" t="s">
        <v>1404</v>
      </c>
      <c r="B968" s="39" t="s">
        <v>7750</v>
      </c>
      <c r="C968" s="14">
        <v>36.384999999999998</v>
      </c>
      <c r="D968" s="14">
        <v>11.49</v>
      </c>
      <c r="E968" s="14" t="s">
        <v>2380</v>
      </c>
      <c r="F968" s="14" t="s">
        <v>2380</v>
      </c>
      <c r="G968" s="14" t="s">
        <v>2380</v>
      </c>
      <c r="H968" s="14">
        <v>0</v>
      </c>
      <c r="I968" s="14" t="s">
        <v>2380</v>
      </c>
      <c r="J968" s="14" t="s">
        <v>8391</v>
      </c>
      <c r="K968" s="14" t="s">
        <v>8397</v>
      </c>
      <c r="L968" s="60">
        <v>26188</v>
      </c>
      <c r="M968" s="86">
        <v>11436.74</v>
      </c>
      <c r="N968" s="14" t="s">
        <v>12</v>
      </c>
      <c r="O968" s="14" t="s">
        <v>12</v>
      </c>
      <c r="P968" s="14" t="s">
        <v>23</v>
      </c>
      <c r="Q968" s="14">
        <v>52</v>
      </c>
    </row>
    <row r="969" spans="1:17" x14ac:dyDescent="0.35">
      <c r="A969" s="14" t="s">
        <v>1403</v>
      </c>
      <c r="B969" s="39" t="s">
        <v>4859</v>
      </c>
      <c r="C969" s="14">
        <v>34.69</v>
      </c>
      <c r="D969" s="14">
        <v>5.65</v>
      </c>
      <c r="E969" s="14" t="s">
        <v>2380</v>
      </c>
      <c r="F969" s="14" t="s">
        <v>2380</v>
      </c>
      <c r="G969" s="14" t="s">
        <v>2380</v>
      </c>
      <c r="H969" s="14">
        <v>0</v>
      </c>
      <c r="I969" s="14" t="s">
        <v>2380</v>
      </c>
      <c r="J969" s="14" t="s">
        <v>8391</v>
      </c>
      <c r="K969" s="14" t="s">
        <v>8399</v>
      </c>
      <c r="L969" s="60">
        <v>29419</v>
      </c>
      <c r="M969" s="86">
        <v>11435.74</v>
      </c>
      <c r="N969" s="14" t="s">
        <v>12</v>
      </c>
      <c r="O969" s="14" t="s">
        <v>12</v>
      </c>
      <c r="P969" s="14" t="s">
        <v>300</v>
      </c>
      <c r="Q969" s="14">
        <v>43</v>
      </c>
    </row>
    <row r="970" spans="1:17" x14ac:dyDescent="0.35">
      <c r="A970" s="14" t="s">
        <v>1402</v>
      </c>
      <c r="B970" s="39" t="s">
        <v>7615</v>
      </c>
      <c r="C970" s="14">
        <v>37.68</v>
      </c>
      <c r="D970" s="14">
        <v>4.29</v>
      </c>
      <c r="E970" s="14" t="s">
        <v>2383</v>
      </c>
      <c r="F970" s="14" t="s">
        <v>2380</v>
      </c>
      <c r="G970" s="14" t="s">
        <v>2380</v>
      </c>
      <c r="H970" s="14">
        <v>0</v>
      </c>
      <c r="I970" s="14" t="s">
        <v>2380</v>
      </c>
      <c r="J970" s="14" t="s">
        <v>8391</v>
      </c>
      <c r="K970" s="14" t="s">
        <v>8398</v>
      </c>
      <c r="L970" s="60">
        <v>31207</v>
      </c>
      <c r="M970" s="86">
        <v>11419.49</v>
      </c>
      <c r="N970" s="14" t="s">
        <v>12</v>
      </c>
      <c r="O970" s="14" t="s">
        <v>16</v>
      </c>
      <c r="P970" s="14" t="s">
        <v>23</v>
      </c>
      <c r="Q970" s="14">
        <v>38</v>
      </c>
    </row>
    <row r="971" spans="1:17" x14ac:dyDescent="0.35">
      <c r="A971" s="14" t="s">
        <v>1401</v>
      </c>
      <c r="B971" s="39" t="s">
        <v>7751</v>
      </c>
      <c r="C971" s="14">
        <v>35.49</v>
      </c>
      <c r="D971" s="14">
        <v>4.74</v>
      </c>
      <c r="E971" s="14" t="s">
        <v>2383</v>
      </c>
      <c r="F971" s="14" t="s">
        <v>2380</v>
      </c>
      <c r="G971" s="14" t="s">
        <v>2383</v>
      </c>
      <c r="H971" s="14">
        <v>1</v>
      </c>
      <c r="I971" s="14" t="s">
        <v>2380</v>
      </c>
      <c r="J971" s="14" t="s">
        <v>8391</v>
      </c>
      <c r="K971" s="14" t="s">
        <v>8399</v>
      </c>
      <c r="L971" s="60">
        <v>30612</v>
      </c>
      <c r="M971" s="86">
        <v>11412.02</v>
      </c>
      <c r="N971" s="14" t="s">
        <v>12</v>
      </c>
      <c r="O971" s="14" t="s">
        <v>16</v>
      </c>
      <c r="P971" s="14" t="s">
        <v>300</v>
      </c>
      <c r="Q971" s="14">
        <v>40</v>
      </c>
    </row>
    <row r="972" spans="1:17" x14ac:dyDescent="0.35">
      <c r="A972" s="14" t="s">
        <v>1400</v>
      </c>
      <c r="B972" s="39" t="s">
        <v>4831</v>
      </c>
      <c r="C972" s="14">
        <v>44.7</v>
      </c>
      <c r="D972" s="14">
        <v>7.6</v>
      </c>
      <c r="E972" s="14" t="s">
        <v>2383</v>
      </c>
      <c r="F972" s="14" t="s">
        <v>2380</v>
      </c>
      <c r="G972" s="14" t="s">
        <v>2380</v>
      </c>
      <c r="H972" s="14">
        <v>2</v>
      </c>
      <c r="I972" s="14" t="s">
        <v>2380</v>
      </c>
      <c r="J972" s="14" t="s">
        <v>8391</v>
      </c>
      <c r="K972" s="14" t="s">
        <v>8399</v>
      </c>
      <c r="L972" s="60">
        <v>25848</v>
      </c>
      <c r="M972" s="86">
        <v>11411.69</v>
      </c>
      <c r="N972" s="14" t="s">
        <v>12</v>
      </c>
      <c r="O972" s="14" t="s">
        <v>11</v>
      </c>
      <c r="P972" s="14" t="s">
        <v>42</v>
      </c>
      <c r="Q972" s="14">
        <v>53</v>
      </c>
    </row>
    <row r="973" spans="1:17" x14ac:dyDescent="0.35">
      <c r="A973" s="14" t="s">
        <v>1399</v>
      </c>
      <c r="B973" s="39" t="s">
        <v>7752</v>
      </c>
      <c r="C973" s="14">
        <v>38.380000000000003</v>
      </c>
      <c r="D973" s="14">
        <v>8.5</v>
      </c>
      <c r="E973" s="14" t="s">
        <v>2383</v>
      </c>
      <c r="F973" s="14" t="s">
        <v>2380</v>
      </c>
      <c r="G973" s="14" t="s">
        <v>2380</v>
      </c>
      <c r="H973" s="14">
        <v>2</v>
      </c>
      <c r="I973" s="14" t="s">
        <v>2380</v>
      </c>
      <c r="J973" s="14" t="s">
        <v>8391</v>
      </c>
      <c r="K973" s="14" t="s">
        <v>8397</v>
      </c>
      <c r="L973" s="60">
        <v>25843</v>
      </c>
      <c r="M973" s="86">
        <v>11396.9</v>
      </c>
      <c r="N973" s="14" t="s">
        <v>12</v>
      </c>
      <c r="O973" s="14" t="s">
        <v>12</v>
      </c>
      <c r="P973" s="14" t="s">
        <v>247</v>
      </c>
      <c r="Q973" s="14">
        <v>53</v>
      </c>
    </row>
    <row r="974" spans="1:17" x14ac:dyDescent="0.35">
      <c r="A974" s="14" t="s">
        <v>1398</v>
      </c>
      <c r="B974" s="39" t="s">
        <v>4753</v>
      </c>
      <c r="C974" s="14">
        <v>35.244999999999997</v>
      </c>
      <c r="D974" s="14">
        <v>11.22</v>
      </c>
      <c r="E974" s="14" t="s">
        <v>2383</v>
      </c>
      <c r="F974" s="14" t="s">
        <v>2380</v>
      </c>
      <c r="G974" s="14" t="s">
        <v>2380</v>
      </c>
      <c r="H974" s="14">
        <v>0</v>
      </c>
      <c r="I974" s="14" t="s">
        <v>2380</v>
      </c>
      <c r="J974" s="14" t="s">
        <v>8391</v>
      </c>
      <c r="K974" s="14" t="s">
        <v>8397</v>
      </c>
      <c r="L974" s="60">
        <v>24825</v>
      </c>
      <c r="M974" s="86">
        <v>11394.07</v>
      </c>
      <c r="N974" s="14" t="s">
        <v>12</v>
      </c>
      <c r="O974" s="14" t="s">
        <v>16</v>
      </c>
      <c r="P974" s="14" t="s">
        <v>170</v>
      </c>
      <c r="Q974" s="14">
        <v>56</v>
      </c>
    </row>
    <row r="975" spans="1:17" x14ac:dyDescent="0.35">
      <c r="A975" s="14" t="s">
        <v>1397</v>
      </c>
      <c r="B975" s="39" t="s">
        <v>8327</v>
      </c>
      <c r="C975" s="14">
        <v>49.84</v>
      </c>
      <c r="D975" s="14">
        <v>5.0999999999999996</v>
      </c>
      <c r="E975" s="14" t="s">
        <v>2383</v>
      </c>
      <c r="F975" s="14" t="s">
        <v>2380</v>
      </c>
      <c r="G975" s="14" t="s">
        <v>2383</v>
      </c>
      <c r="H975" s="14">
        <v>1</v>
      </c>
      <c r="I975" s="14" t="s">
        <v>2380</v>
      </c>
      <c r="J975" s="14" t="s">
        <v>8391</v>
      </c>
      <c r="K975" s="14" t="s">
        <v>8398</v>
      </c>
      <c r="L975" s="60">
        <v>35639</v>
      </c>
      <c r="M975" s="86">
        <v>11388.27</v>
      </c>
      <c r="N975" s="14" t="s">
        <v>12</v>
      </c>
      <c r="O975" s="14" t="s">
        <v>11</v>
      </c>
      <c r="P975" s="14" t="s">
        <v>535</v>
      </c>
      <c r="Q975" s="14">
        <v>26</v>
      </c>
    </row>
    <row r="976" spans="1:17" x14ac:dyDescent="0.35">
      <c r="A976" s="14" t="s">
        <v>1396</v>
      </c>
      <c r="B976" s="39" t="s">
        <v>5704</v>
      </c>
      <c r="C976" s="14">
        <v>49.06</v>
      </c>
      <c r="D976" s="14">
        <v>5.43</v>
      </c>
      <c r="E976" s="14" t="s">
        <v>2383</v>
      </c>
      <c r="F976" s="14" t="s">
        <v>2380</v>
      </c>
      <c r="G976" s="14" t="s">
        <v>2380</v>
      </c>
      <c r="H976" s="14">
        <v>1</v>
      </c>
      <c r="I976" s="14" t="s">
        <v>2380</v>
      </c>
      <c r="J976" s="14" t="s">
        <v>8391</v>
      </c>
      <c r="K976" s="14" t="s">
        <v>8399</v>
      </c>
      <c r="L976" s="60">
        <v>23541</v>
      </c>
      <c r="M976" s="86">
        <v>11381.33</v>
      </c>
      <c r="N976" s="14" t="s">
        <v>12</v>
      </c>
      <c r="O976" s="14" t="s">
        <v>11</v>
      </c>
      <c r="P976" s="14" t="s">
        <v>13</v>
      </c>
      <c r="Q976" s="14">
        <v>59</v>
      </c>
    </row>
    <row r="977" spans="1:17" x14ac:dyDescent="0.35">
      <c r="A977" s="14" t="s">
        <v>1395</v>
      </c>
      <c r="B977" s="39" t="s">
        <v>8328</v>
      </c>
      <c r="C977" s="14">
        <v>30.88</v>
      </c>
      <c r="D977" s="14">
        <v>5.82</v>
      </c>
      <c r="E977" s="14" t="s">
        <v>2380</v>
      </c>
      <c r="F977" s="14" t="s">
        <v>2380</v>
      </c>
      <c r="G977" s="14" t="s">
        <v>2380</v>
      </c>
      <c r="H977" s="14">
        <v>2</v>
      </c>
      <c r="I977" s="14" t="s">
        <v>2380</v>
      </c>
      <c r="J977" s="14" t="s">
        <v>8391</v>
      </c>
      <c r="K977" s="14" t="s">
        <v>8398</v>
      </c>
      <c r="L977" s="60">
        <v>26639</v>
      </c>
      <c r="M977" s="86">
        <v>11378.57</v>
      </c>
      <c r="N977" s="14" t="s">
        <v>12</v>
      </c>
      <c r="O977" s="14" t="s">
        <v>11</v>
      </c>
      <c r="P977" s="14" t="s">
        <v>200</v>
      </c>
      <c r="Q977" s="14">
        <v>51</v>
      </c>
    </row>
    <row r="978" spans="1:17" x14ac:dyDescent="0.35">
      <c r="A978" s="14" t="s">
        <v>1394</v>
      </c>
      <c r="B978" s="39" t="s">
        <v>8329</v>
      </c>
      <c r="C978" s="14">
        <v>33.35</v>
      </c>
      <c r="D978" s="14">
        <v>6.05</v>
      </c>
      <c r="E978" s="14" t="s">
        <v>2380</v>
      </c>
      <c r="F978" s="14" t="s">
        <v>2380</v>
      </c>
      <c r="G978" s="14" t="s">
        <v>2383</v>
      </c>
      <c r="H978" s="14">
        <v>1</v>
      </c>
      <c r="I978" s="14" t="s">
        <v>2380</v>
      </c>
      <c r="J978" s="14" t="s">
        <v>8391</v>
      </c>
      <c r="K978" s="14" t="s">
        <v>8399</v>
      </c>
      <c r="L978" s="60">
        <v>29013</v>
      </c>
      <c r="M978" s="86">
        <v>11369.39</v>
      </c>
      <c r="N978" s="14" t="s">
        <v>12</v>
      </c>
      <c r="O978" s="14" t="s">
        <v>16</v>
      </c>
      <c r="P978" s="14" t="s">
        <v>535</v>
      </c>
      <c r="Q978" s="14">
        <v>44</v>
      </c>
    </row>
    <row r="979" spans="1:17" x14ac:dyDescent="0.35">
      <c r="A979" s="14" t="s">
        <v>1393</v>
      </c>
      <c r="B979" s="39" t="s">
        <v>5218</v>
      </c>
      <c r="C979" s="14">
        <v>38</v>
      </c>
      <c r="D979" s="14">
        <v>6.38</v>
      </c>
      <c r="E979" s="14" t="s">
        <v>2383</v>
      </c>
      <c r="F979" s="14" t="s">
        <v>2380</v>
      </c>
      <c r="G979" s="14" t="s">
        <v>2380</v>
      </c>
      <c r="H979" s="14">
        <v>1</v>
      </c>
      <c r="I979" s="14" t="s">
        <v>2380</v>
      </c>
      <c r="J979" s="14" t="s">
        <v>8391</v>
      </c>
      <c r="K979" s="14" t="s">
        <v>8399</v>
      </c>
      <c r="L979" s="60">
        <v>23724</v>
      </c>
      <c r="M979" s="86">
        <v>11365.95</v>
      </c>
      <c r="N979" s="14" t="s">
        <v>12</v>
      </c>
      <c r="O979" s="14" t="s">
        <v>11</v>
      </c>
      <c r="P979" s="14" t="s">
        <v>42</v>
      </c>
      <c r="Q979" s="14">
        <v>59</v>
      </c>
    </row>
    <row r="980" spans="1:17" x14ac:dyDescent="0.35">
      <c r="A980" s="14" t="s">
        <v>1392</v>
      </c>
      <c r="B980" s="39" t="s">
        <v>7753</v>
      </c>
      <c r="C980" s="14">
        <v>36.08</v>
      </c>
      <c r="D980" s="14">
        <v>5.73</v>
      </c>
      <c r="E980" s="14" t="s">
        <v>2383</v>
      </c>
      <c r="F980" s="14" t="s">
        <v>2380</v>
      </c>
      <c r="G980" s="14" t="s">
        <v>2380</v>
      </c>
      <c r="H980" s="14">
        <v>1</v>
      </c>
      <c r="I980" s="14" t="s">
        <v>2380</v>
      </c>
      <c r="J980" s="14" t="s">
        <v>8391</v>
      </c>
      <c r="K980" s="14" t="s">
        <v>8399</v>
      </c>
      <c r="L980" s="60">
        <v>23561</v>
      </c>
      <c r="M980" s="86">
        <v>11363.28</v>
      </c>
      <c r="N980" s="14" t="s">
        <v>12</v>
      </c>
      <c r="O980" s="14" t="s">
        <v>16</v>
      </c>
      <c r="P980" s="14" t="s">
        <v>13</v>
      </c>
      <c r="Q980" s="14">
        <v>59</v>
      </c>
    </row>
    <row r="981" spans="1:17" x14ac:dyDescent="0.35">
      <c r="A981" s="14" t="s">
        <v>1391</v>
      </c>
      <c r="B981" s="39" t="s">
        <v>5113</v>
      </c>
      <c r="C981" s="14">
        <v>35.700000000000003</v>
      </c>
      <c r="D981" s="14">
        <v>5.47</v>
      </c>
      <c r="E981" s="14" t="s">
        <v>2383</v>
      </c>
      <c r="F981" s="14" t="s">
        <v>2380</v>
      </c>
      <c r="G981" s="14" t="s">
        <v>2380</v>
      </c>
      <c r="H981" s="14">
        <v>1</v>
      </c>
      <c r="I981" s="14" t="s">
        <v>2380</v>
      </c>
      <c r="J981" s="14" t="s">
        <v>8391</v>
      </c>
      <c r="K981" s="14" t="s">
        <v>8399</v>
      </c>
      <c r="L981" s="60">
        <v>23562</v>
      </c>
      <c r="M981" s="86">
        <v>11362.76</v>
      </c>
      <c r="N981" s="14" t="s">
        <v>12</v>
      </c>
      <c r="O981" s="14" t="s">
        <v>16</v>
      </c>
      <c r="P981" s="14" t="s">
        <v>42</v>
      </c>
      <c r="Q981" s="14">
        <v>59</v>
      </c>
    </row>
    <row r="982" spans="1:17" x14ac:dyDescent="0.35">
      <c r="A982" s="14" t="s">
        <v>1390</v>
      </c>
      <c r="B982" s="39" t="s">
        <v>5326</v>
      </c>
      <c r="C982" s="14">
        <v>34.01</v>
      </c>
      <c r="D982" s="14">
        <v>11.3</v>
      </c>
      <c r="E982" s="14" t="s">
        <v>2380</v>
      </c>
      <c r="F982" s="14" t="s">
        <v>2380</v>
      </c>
      <c r="G982" s="14" t="s">
        <v>2380</v>
      </c>
      <c r="H982" s="14">
        <v>0</v>
      </c>
      <c r="I982" s="14" t="s">
        <v>2380</v>
      </c>
      <c r="J982" s="14" t="s">
        <v>8391</v>
      </c>
      <c r="K982" s="14" t="s">
        <v>8397</v>
      </c>
      <c r="L982" s="60">
        <v>24011</v>
      </c>
      <c r="M982" s="86">
        <v>11356.66</v>
      </c>
      <c r="N982" s="14" t="s">
        <v>12</v>
      </c>
      <c r="O982" s="14" t="s">
        <v>12</v>
      </c>
      <c r="P982" s="14" t="s">
        <v>23</v>
      </c>
      <c r="Q982" s="14">
        <v>58</v>
      </c>
    </row>
    <row r="983" spans="1:17" x14ac:dyDescent="0.35">
      <c r="A983" s="14" t="s">
        <v>1389</v>
      </c>
      <c r="B983" s="39" t="s">
        <v>6016</v>
      </c>
      <c r="C983" s="14">
        <v>31.54</v>
      </c>
      <c r="D983" s="14">
        <v>6.72</v>
      </c>
      <c r="E983" s="14" t="s">
        <v>2380</v>
      </c>
      <c r="F983" s="14" t="s">
        <v>2380</v>
      </c>
      <c r="G983" s="14" t="s">
        <v>2380</v>
      </c>
      <c r="H983" s="14">
        <v>0</v>
      </c>
      <c r="I983" s="14" t="s">
        <v>2380</v>
      </c>
      <c r="J983" s="14" t="s">
        <v>8391</v>
      </c>
      <c r="K983" s="14" t="s">
        <v>8399</v>
      </c>
      <c r="L983" s="60">
        <v>24075</v>
      </c>
      <c r="M983" s="86">
        <v>11353.23</v>
      </c>
      <c r="N983" s="14" t="s">
        <v>12</v>
      </c>
      <c r="O983" s="14" t="s">
        <v>16</v>
      </c>
      <c r="P983" s="14" t="s">
        <v>23</v>
      </c>
      <c r="Q983" s="14">
        <v>58</v>
      </c>
    </row>
    <row r="984" spans="1:17" x14ac:dyDescent="0.35">
      <c r="A984" s="14" t="s">
        <v>1388</v>
      </c>
      <c r="B984" s="39" t="s">
        <v>4841</v>
      </c>
      <c r="C984" s="14">
        <v>23.3</v>
      </c>
      <c r="D984" s="14">
        <v>5.36</v>
      </c>
      <c r="E984" s="14" t="s">
        <v>2383</v>
      </c>
      <c r="F984" s="14" t="s">
        <v>2380</v>
      </c>
      <c r="G984" s="14" t="s">
        <v>2380</v>
      </c>
      <c r="H984" s="14">
        <v>1</v>
      </c>
      <c r="I984" s="14" t="s">
        <v>2380</v>
      </c>
      <c r="J984" s="14" t="s">
        <v>8393</v>
      </c>
      <c r="K984" s="14" t="s">
        <v>8398</v>
      </c>
      <c r="L984" s="60">
        <v>23570</v>
      </c>
      <c r="M984" s="86">
        <v>11345.52</v>
      </c>
      <c r="N984" s="14" t="s">
        <v>12</v>
      </c>
      <c r="O984" s="14" t="s">
        <v>12</v>
      </c>
      <c r="P984" s="14" t="s">
        <v>42</v>
      </c>
      <c r="Q984" s="14">
        <v>59</v>
      </c>
    </row>
    <row r="985" spans="1:17" x14ac:dyDescent="0.35">
      <c r="A985" s="14" t="s">
        <v>1387</v>
      </c>
      <c r="B985" s="39" t="s">
        <v>8330</v>
      </c>
      <c r="C985" s="14">
        <v>27.75</v>
      </c>
      <c r="D985" s="14">
        <v>9.8800000000000008</v>
      </c>
      <c r="E985" s="14" t="s">
        <v>2380</v>
      </c>
      <c r="F985" s="14" t="s">
        <v>2380</v>
      </c>
      <c r="G985" s="14" t="s">
        <v>2380</v>
      </c>
      <c r="H985" s="14">
        <v>0</v>
      </c>
      <c r="I985" s="14" t="s">
        <v>2380</v>
      </c>
      <c r="J985" s="14" t="s">
        <v>8392</v>
      </c>
      <c r="K985" s="14" t="s">
        <v>8397</v>
      </c>
      <c r="L985" s="60">
        <v>25144</v>
      </c>
      <c r="M985" s="86">
        <v>11344.32</v>
      </c>
      <c r="N985" s="14" t="s">
        <v>12</v>
      </c>
      <c r="O985" s="14" t="s">
        <v>11</v>
      </c>
      <c r="P985" s="14" t="s">
        <v>200</v>
      </c>
      <c r="Q985" s="14">
        <v>55</v>
      </c>
    </row>
    <row r="986" spans="1:17" x14ac:dyDescent="0.35">
      <c r="A986" s="14" t="s">
        <v>1386</v>
      </c>
      <c r="B986" s="39" t="s">
        <v>7754</v>
      </c>
      <c r="C986" s="14">
        <v>42.46</v>
      </c>
      <c r="D986" s="14">
        <v>4.1100000000000003</v>
      </c>
      <c r="E986" s="14" t="s">
        <v>2380</v>
      </c>
      <c r="F986" s="14" t="s">
        <v>2380</v>
      </c>
      <c r="G986" s="14" t="s">
        <v>2380</v>
      </c>
      <c r="H986" s="14">
        <v>0</v>
      </c>
      <c r="I986" s="14" t="s">
        <v>2380</v>
      </c>
      <c r="J986" s="14" t="s">
        <v>8391</v>
      </c>
      <c r="K986" s="14" t="s">
        <v>8399</v>
      </c>
      <c r="L986" s="60">
        <v>32739</v>
      </c>
      <c r="M986" s="86">
        <v>11326.71</v>
      </c>
      <c r="N986" s="14" t="s">
        <v>12</v>
      </c>
      <c r="O986" s="14" t="s">
        <v>12</v>
      </c>
      <c r="P986" s="14" t="s">
        <v>13</v>
      </c>
      <c r="Q986" s="14">
        <v>34</v>
      </c>
    </row>
    <row r="987" spans="1:17" x14ac:dyDescent="0.35">
      <c r="A987" s="14" t="s">
        <v>1385</v>
      </c>
      <c r="B987" s="39" t="s">
        <v>6021</v>
      </c>
      <c r="C987" s="14">
        <v>54.47</v>
      </c>
      <c r="D987" s="14">
        <v>7.48</v>
      </c>
      <c r="E987" s="14" t="s">
        <v>2380</v>
      </c>
      <c r="F987" s="14" t="s">
        <v>2380</v>
      </c>
      <c r="G987" s="14" t="s">
        <v>2380</v>
      </c>
      <c r="H987" s="14">
        <v>0</v>
      </c>
      <c r="I987" s="14" t="s">
        <v>2380</v>
      </c>
      <c r="J987" s="14" t="s">
        <v>8391</v>
      </c>
      <c r="K987" s="14" t="s">
        <v>8397</v>
      </c>
      <c r="L987" s="60">
        <v>37519</v>
      </c>
      <c r="M987" s="86">
        <v>11321.49</v>
      </c>
      <c r="N987" s="14" t="s">
        <v>12</v>
      </c>
      <c r="O987" s="14" t="s">
        <v>12</v>
      </c>
      <c r="P987" s="14" t="s">
        <v>23</v>
      </c>
      <c r="Q987" s="14">
        <v>21</v>
      </c>
    </row>
    <row r="988" spans="1:17" x14ac:dyDescent="0.35">
      <c r="A988" s="14" t="s">
        <v>1384</v>
      </c>
      <c r="B988" s="39" t="s">
        <v>5153</v>
      </c>
      <c r="C988" s="14">
        <v>24.93</v>
      </c>
      <c r="D988" s="14">
        <v>9.18</v>
      </c>
      <c r="E988" s="14" t="s">
        <v>2383</v>
      </c>
      <c r="F988" s="14" t="s">
        <v>2380</v>
      </c>
      <c r="G988" s="14" t="s">
        <v>2383</v>
      </c>
      <c r="H988" s="14">
        <v>1</v>
      </c>
      <c r="I988" s="14" t="s">
        <v>2380</v>
      </c>
      <c r="J988" s="14" t="s">
        <v>8393</v>
      </c>
      <c r="K988" s="14" t="s">
        <v>8399</v>
      </c>
      <c r="L988" s="60">
        <v>23203</v>
      </c>
      <c r="M988" s="86">
        <v>11319.12</v>
      </c>
      <c r="N988" s="14" t="s">
        <v>12</v>
      </c>
      <c r="O988" s="14" t="s">
        <v>16</v>
      </c>
      <c r="P988" s="14" t="s">
        <v>23</v>
      </c>
      <c r="Q988" s="14">
        <v>60</v>
      </c>
    </row>
    <row r="989" spans="1:17" x14ac:dyDescent="0.35">
      <c r="A989" s="14" t="s">
        <v>1383</v>
      </c>
      <c r="B989" s="39" t="s">
        <v>5915</v>
      </c>
      <c r="C989" s="14">
        <v>48.12</v>
      </c>
      <c r="D989" s="14">
        <v>4.51</v>
      </c>
      <c r="E989" s="14" t="s">
        <v>2383</v>
      </c>
      <c r="F989" s="14" t="s">
        <v>2380</v>
      </c>
      <c r="G989" s="14" t="s">
        <v>2380</v>
      </c>
      <c r="H989" s="14">
        <v>1</v>
      </c>
      <c r="I989" s="14" t="s">
        <v>2380</v>
      </c>
      <c r="J989" s="14" t="s">
        <v>8391</v>
      </c>
      <c r="K989" s="14" t="s">
        <v>8399</v>
      </c>
      <c r="L989" s="60">
        <v>35043</v>
      </c>
      <c r="M989" s="86">
        <v>11318.57</v>
      </c>
      <c r="N989" s="14" t="s">
        <v>12</v>
      </c>
      <c r="O989" s="14" t="s">
        <v>11</v>
      </c>
      <c r="P989" s="14" t="s">
        <v>535</v>
      </c>
      <c r="Q989" s="14">
        <v>28</v>
      </c>
    </row>
    <row r="990" spans="1:17" x14ac:dyDescent="0.35">
      <c r="A990" s="14" t="s">
        <v>1382</v>
      </c>
      <c r="B990" s="39" t="s">
        <v>7755</v>
      </c>
      <c r="C990" s="14">
        <v>24.91</v>
      </c>
      <c r="D990" s="14">
        <v>7.33</v>
      </c>
      <c r="E990" s="14" t="s">
        <v>2383</v>
      </c>
      <c r="F990" s="14" t="s">
        <v>2380</v>
      </c>
      <c r="G990" s="14" t="s">
        <v>2383</v>
      </c>
      <c r="H990" s="14">
        <v>1</v>
      </c>
      <c r="I990" s="14" t="s">
        <v>2380</v>
      </c>
      <c r="J990" s="14" t="s">
        <v>8393</v>
      </c>
      <c r="K990" s="14" t="s">
        <v>8397</v>
      </c>
      <c r="L990" s="60">
        <v>23337</v>
      </c>
      <c r="M990" s="86">
        <v>11312.33</v>
      </c>
      <c r="N990" s="14" t="s">
        <v>12</v>
      </c>
      <c r="O990" s="14" t="s">
        <v>12</v>
      </c>
      <c r="P990" s="14" t="s">
        <v>23</v>
      </c>
      <c r="Q990" s="14">
        <v>60</v>
      </c>
    </row>
    <row r="991" spans="1:17" x14ac:dyDescent="0.35">
      <c r="A991" s="14" t="s">
        <v>1381</v>
      </c>
      <c r="B991" s="39" t="s">
        <v>4780</v>
      </c>
      <c r="C991" s="14">
        <v>27.645</v>
      </c>
      <c r="D991" s="14">
        <v>10.56</v>
      </c>
      <c r="E991" s="14" t="s">
        <v>2380</v>
      </c>
      <c r="F991" s="14" t="s">
        <v>2380</v>
      </c>
      <c r="G991" s="14" t="s">
        <v>2380</v>
      </c>
      <c r="H991" s="14">
        <v>0</v>
      </c>
      <c r="I991" s="14" t="s">
        <v>2380</v>
      </c>
      <c r="J991" s="14" t="s">
        <v>8392</v>
      </c>
      <c r="K991" s="14" t="s">
        <v>8399</v>
      </c>
      <c r="L991" s="60">
        <v>25117</v>
      </c>
      <c r="M991" s="86">
        <v>11305.93</v>
      </c>
      <c r="N991" s="14" t="s">
        <v>12</v>
      </c>
      <c r="O991" s="14" t="s">
        <v>16</v>
      </c>
      <c r="P991" s="14" t="s">
        <v>23</v>
      </c>
      <c r="Q991" s="14">
        <v>55</v>
      </c>
    </row>
    <row r="992" spans="1:17" x14ac:dyDescent="0.35">
      <c r="A992" s="14" t="s">
        <v>1380</v>
      </c>
      <c r="B992" s="39" t="s">
        <v>6026</v>
      </c>
      <c r="C992" s="14">
        <v>33.700000000000003</v>
      </c>
      <c r="D992" s="14">
        <v>4.01</v>
      </c>
      <c r="E992" s="14" t="s">
        <v>2380</v>
      </c>
      <c r="F992" s="14" t="s">
        <v>2380</v>
      </c>
      <c r="G992" s="14" t="s">
        <v>2380</v>
      </c>
      <c r="H992" s="14">
        <v>2</v>
      </c>
      <c r="I992" s="14" t="s">
        <v>2380</v>
      </c>
      <c r="J992" s="14" t="s">
        <v>8391</v>
      </c>
      <c r="K992" s="14" t="s">
        <v>8398</v>
      </c>
      <c r="L992" s="60">
        <v>26567</v>
      </c>
      <c r="M992" s="86">
        <v>11299.34</v>
      </c>
      <c r="N992" s="14" t="s">
        <v>12</v>
      </c>
      <c r="O992" s="14" t="s">
        <v>11</v>
      </c>
      <c r="P992" s="14" t="s">
        <v>42</v>
      </c>
      <c r="Q992" s="14">
        <v>51</v>
      </c>
    </row>
    <row r="993" spans="1:17" x14ac:dyDescent="0.35">
      <c r="A993" s="14" t="s">
        <v>1379</v>
      </c>
      <c r="B993" s="39" t="s">
        <v>7756</v>
      </c>
      <c r="C993" s="14">
        <v>38.93</v>
      </c>
      <c r="D993" s="14">
        <v>5.64</v>
      </c>
      <c r="E993" s="14" t="s">
        <v>2383</v>
      </c>
      <c r="F993" s="14" t="s">
        <v>2380</v>
      </c>
      <c r="G993" s="14" t="s">
        <v>2380</v>
      </c>
      <c r="H993" s="14">
        <v>1</v>
      </c>
      <c r="I993" s="14" t="s">
        <v>2380</v>
      </c>
      <c r="J993" s="14" t="s">
        <v>8391</v>
      </c>
      <c r="K993" s="14" t="s">
        <v>8399</v>
      </c>
      <c r="L993" s="60">
        <v>32461</v>
      </c>
      <c r="M993" s="86">
        <v>11294.57</v>
      </c>
      <c r="N993" s="14" t="s">
        <v>12</v>
      </c>
      <c r="O993" s="14" t="s">
        <v>16</v>
      </c>
      <c r="P993" s="14" t="s">
        <v>632</v>
      </c>
      <c r="Q993" s="14">
        <v>35</v>
      </c>
    </row>
    <row r="994" spans="1:17" x14ac:dyDescent="0.35">
      <c r="A994" s="14" t="s">
        <v>1378</v>
      </c>
      <c r="B994" s="39" t="s">
        <v>6028</v>
      </c>
      <c r="C994" s="14">
        <v>32.774999999999999</v>
      </c>
      <c r="D994" s="14">
        <v>8.02</v>
      </c>
      <c r="E994" s="14" t="s">
        <v>2383</v>
      </c>
      <c r="F994" s="14" t="s">
        <v>2380</v>
      </c>
      <c r="G994" s="14" t="s">
        <v>2380</v>
      </c>
      <c r="H994" s="14">
        <v>2</v>
      </c>
      <c r="I994" s="14" t="s">
        <v>2380</v>
      </c>
      <c r="J994" s="14" t="s">
        <v>8391</v>
      </c>
      <c r="K994" s="14" t="s">
        <v>8399</v>
      </c>
      <c r="L994" s="60">
        <v>25741</v>
      </c>
      <c r="M994" s="86">
        <v>11289.11</v>
      </c>
      <c r="N994" s="14" t="s">
        <v>12</v>
      </c>
      <c r="O994" s="14" t="s">
        <v>16</v>
      </c>
      <c r="P994" s="14" t="s">
        <v>23</v>
      </c>
      <c r="Q994" s="14">
        <v>53</v>
      </c>
    </row>
    <row r="995" spans="1:17" x14ac:dyDescent="0.35">
      <c r="A995" s="14" t="s">
        <v>1377</v>
      </c>
      <c r="B995" s="39" t="s">
        <v>7757</v>
      </c>
      <c r="C995" s="14">
        <v>29.83</v>
      </c>
      <c r="D995" s="14">
        <v>7.2</v>
      </c>
      <c r="E995" s="14" t="s">
        <v>2383</v>
      </c>
      <c r="F995" s="14" t="s">
        <v>2380</v>
      </c>
      <c r="G995" s="14" t="s">
        <v>2380</v>
      </c>
      <c r="H995" s="14">
        <v>0</v>
      </c>
      <c r="I995" s="14" t="s">
        <v>2380</v>
      </c>
      <c r="J995" s="14" t="s">
        <v>8392</v>
      </c>
      <c r="K995" s="14" t="s">
        <v>8397</v>
      </c>
      <c r="L995" s="60">
        <v>24637</v>
      </c>
      <c r="M995" s="86">
        <v>11286.54</v>
      </c>
      <c r="N995" s="14" t="s">
        <v>12</v>
      </c>
      <c r="O995" s="14" t="s">
        <v>12</v>
      </c>
      <c r="P995" s="14" t="s">
        <v>247</v>
      </c>
      <c r="Q995" s="14">
        <v>56</v>
      </c>
    </row>
    <row r="996" spans="1:17" x14ac:dyDescent="0.35">
      <c r="A996" s="14" t="s">
        <v>1376</v>
      </c>
      <c r="B996" s="39" t="s">
        <v>7758</v>
      </c>
      <c r="C996" s="14">
        <v>28.31</v>
      </c>
      <c r="D996" s="14">
        <v>4.55</v>
      </c>
      <c r="E996" s="14" t="s">
        <v>2380</v>
      </c>
      <c r="F996" s="14" t="s">
        <v>2382</v>
      </c>
      <c r="G996" s="14" t="s">
        <v>2380</v>
      </c>
      <c r="H996" s="14">
        <v>1</v>
      </c>
      <c r="I996" s="14" t="s">
        <v>2380</v>
      </c>
      <c r="J996" s="14" t="s">
        <v>8392</v>
      </c>
      <c r="K996" s="14" t="s">
        <v>8398</v>
      </c>
      <c r="L996" s="60">
        <v>38264</v>
      </c>
      <c r="M996" s="86">
        <v>11272.33</v>
      </c>
      <c r="N996" s="14" t="s">
        <v>12</v>
      </c>
      <c r="O996" s="14" t="s">
        <v>11</v>
      </c>
      <c r="P996" s="14" t="s">
        <v>166</v>
      </c>
      <c r="Q996" s="14">
        <v>19</v>
      </c>
    </row>
    <row r="997" spans="1:17" x14ac:dyDescent="0.35">
      <c r="A997" s="14" t="s">
        <v>1375</v>
      </c>
      <c r="B997" s="39" t="s">
        <v>8331</v>
      </c>
      <c r="C997" s="14">
        <v>29.79</v>
      </c>
      <c r="D997" s="14">
        <v>9.0299999999999994</v>
      </c>
      <c r="E997" s="14" t="s">
        <v>2380</v>
      </c>
      <c r="F997" s="14" t="s">
        <v>2380</v>
      </c>
      <c r="G997" s="14" t="s">
        <v>2380</v>
      </c>
      <c r="H997" s="14">
        <v>0</v>
      </c>
      <c r="I997" s="14" t="s">
        <v>2380</v>
      </c>
      <c r="J997" s="14" t="s">
        <v>8392</v>
      </c>
      <c r="K997" s="14" t="s">
        <v>8399</v>
      </c>
      <c r="L997" s="60">
        <v>26293</v>
      </c>
      <c r="M997" s="86">
        <v>11265.71</v>
      </c>
      <c r="N997" s="14" t="s">
        <v>12</v>
      </c>
      <c r="O997" s="14" t="s">
        <v>16</v>
      </c>
      <c r="P997" s="14" t="s">
        <v>200</v>
      </c>
      <c r="Q997" s="14">
        <v>51</v>
      </c>
    </row>
    <row r="998" spans="1:17" x14ac:dyDescent="0.35">
      <c r="A998" s="14" t="s">
        <v>1374</v>
      </c>
      <c r="B998" s="39" t="s">
        <v>7759</v>
      </c>
      <c r="C998" s="14">
        <v>36.6</v>
      </c>
      <c r="D998" s="14">
        <v>5.2</v>
      </c>
      <c r="E998" s="14" t="s">
        <v>2383</v>
      </c>
      <c r="F998" s="14" t="s">
        <v>2380</v>
      </c>
      <c r="G998" s="14" t="s">
        <v>2383</v>
      </c>
      <c r="H998" s="14">
        <v>1</v>
      </c>
      <c r="I998" s="14" t="s">
        <v>2380</v>
      </c>
      <c r="J998" s="14" t="s">
        <v>8391</v>
      </c>
      <c r="K998" s="14" t="s">
        <v>8398</v>
      </c>
      <c r="L998" s="60">
        <v>25487</v>
      </c>
      <c r="M998" s="86">
        <v>11264.54</v>
      </c>
      <c r="N998" s="14" t="s">
        <v>12</v>
      </c>
      <c r="O998" s="14" t="s">
        <v>11</v>
      </c>
      <c r="P998" s="14" t="s">
        <v>42</v>
      </c>
      <c r="Q998" s="14">
        <v>54</v>
      </c>
    </row>
    <row r="999" spans="1:17" x14ac:dyDescent="0.35">
      <c r="A999" s="14" t="s">
        <v>1373</v>
      </c>
      <c r="B999" s="39" t="s">
        <v>5413</v>
      </c>
      <c r="C999" s="14">
        <v>35.93</v>
      </c>
      <c r="D999" s="14">
        <v>8.3000000000000007</v>
      </c>
      <c r="E999" s="14" t="s">
        <v>2383</v>
      </c>
      <c r="F999" s="14" t="s">
        <v>2380</v>
      </c>
      <c r="G999" s="14" t="s">
        <v>2380</v>
      </c>
      <c r="H999" s="14">
        <v>0</v>
      </c>
      <c r="I999" s="14" t="s">
        <v>2380</v>
      </c>
      <c r="J999" s="14" t="s">
        <v>8391</v>
      </c>
      <c r="K999" s="14" t="s">
        <v>8397</v>
      </c>
      <c r="L999" s="60">
        <v>29861</v>
      </c>
      <c r="M999" s="86">
        <v>11255.29</v>
      </c>
      <c r="N999" s="14" t="s">
        <v>12</v>
      </c>
      <c r="O999" s="14" t="s">
        <v>16</v>
      </c>
      <c r="P999" s="14" t="s">
        <v>535</v>
      </c>
      <c r="Q999" s="14">
        <v>42</v>
      </c>
    </row>
    <row r="1000" spans="1:17" x14ac:dyDescent="0.35">
      <c r="A1000" s="14" t="s">
        <v>1372</v>
      </c>
      <c r="B1000" s="39" t="s">
        <v>7760</v>
      </c>
      <c r="C1000" s="14">
        <v>28.6</v>
      </c>
      <c r="D1000" s="14">
        <v>5.56</v>
      </c>
      <c r="E1000" s="14" t="s">
        <v>2383</v>
      </c>
      <c r="F1000" s="14" t="s">
        <v>2380</v>
      </c>
      <c r="G1000" s="14" t="s">
        <v>2383</v>
      </c>
      <c r="H1000" s="14">
        <v>1</v>
      </c>
      <c r="I1000" s="14" t="s">
        <v>2380</v>
      </c>
      <c r="J1000" s="14" t="s">
        <v>8392</v>
      </c>
      <c r="K1000" s="14" t="s">
        <v>8399</v>
      </c>
      <c r="L1000" s="60">
        <v>25435</v>
      </c>
      <c r="M1000" s="86">
        <v>11253.42</v>
      </c>
      <c r="N1000" s="14" t="s">
        <v>12</v>
      </c>
      <c r="O1000" s="14" t="s">
        <v>16</v>
      </c>
      <c r="P1000" s="14" t="s">
        <v>42</v>
      </c>
      <c r="Q1000" s="14">
        <v>54</v>
      </c>
    </row>
    <row r="1001" spans="1:17" x14ac:dyDescent="0.35">
      <c r="A1001" s="14" t="s">
        <v>1371</v>
      </c>
      <c r="B1001" s="39" t="s">
        <v>8015</v>
      </c>
      <c r="C1001" s="14">
        <v>39.17</v>
      </c>
      <c r="D1001" s="14">
        <v>4.1500000000000004</v>
      </c>
      <c r="E1001" s="14" t="s">
        <v>2380</v>
      </c>
      <c r="F1001" s="14" t="s">
        <v>2380</v>
      </c>
      <c r="G1001" s="14" t="s">
        <v>2380</v>
      </c>
      <c r="H1001" s="14">
        <v>0</v>
      </c>
      <c r="I1001" s="14" t="s">
        <v>2380</v>
      </c>
      <c r="J1001" s="14" t="s">
        <v>8391</v>
      </c>
      <c r="K1001" s="14" t="s">
        <v>8398</v>
      </c>
      <c r="L1001" s="60">
        <v>32859</v>
      </c>
      <c r="M1001" s="86">
        <v>11250.43</v>
      </c>
      <c r="N1001" s="14" t="s">
        <v>12</v>
      </c>
      <c r="O1001" s="14" t="s">
        <v>11</v>
      </c>
      <c r="P1001" s="14" t="s">
        <v>535</v>
      </c>
      <c r="Q1001" s="14">
        <v>33</v>
      </c>
    </row>
    <row r="1002" spans="1:17" x14ac:dyDescent="0.35">
      <c r="A1002" s="14" t="s">
        <v>1370</v>
      </c>
      <c r="B1002" s="39" t="s">
        <v>4766</v>
      </c>
      <c r="C1002" s="14">
        <v>26.41</v>
      </c>
      <c r="D1002" s="14">
        <v>5.99</v>
      </c>
      <c r="E1002" s="14" t="s">
        <v>2383</v>
      </c>
      <c r="F1002" s="14" t="s">
        <v>2380</v>
      </c>
      <c r="G1002" s="14" t="s">
        <v>2383</v>
      </c>
      <c r="H1002" s="14">
        <v>1</v>
      </c>
      <c r="I1002" s="14" t="s">
        <v>2380</v>
      </c>
      <c r="J1002" s="14" t="s">
        <v>8392</v>
      </c>
      <c r="K1002" s="14" t="s">
        <v>8399</v>
      </c>
      <c r="L1002" s="60">
        <v>25567</v>
      </c>
      <c r="M1002" s="86">
        <v>11244.38</v>
      </c>
      <c r="N1002" s="14" t="s">
        <v>12</v>
      </c>
      <c r="O1002" s="14" t="s">
        <v>16</v>
      </c>
      <c r="P1002" s="14" t="s">
        <v>168</v>
      </c>
      <c r="Q1002" s="14">
        <v>53</v>
      </c>
    </row>
    <row r="1003" spans="1:17" x14ac:dyDescent="0.35">
      <c r="A1003" s="14" t="s">
        <v>1369</v>
      </c>
      <c r="B1003" s="39" t="s">
        <v>8332</v>
      </c>
      <c r="C1003" s="14">
        <v>30.63</v>
      </c>
      <c r="D1003" s="14">
        <v>5.8</v>
      </c>
      <c r="E1003" s="14" t="s">
        <v>2383</v>
      </c>
      <c r="F1003" s="14" t="s">
        <v>2380</v>
      </c>
      <c r="G1003" s="14" t="s">
        <v>2380</v>
      </c>
      <c r="H1003" s="14">
        <v>0</v>
      </c>
      <c r="I1003" s="14" t="s">
        <v>2380</v>
      </c>
      <c r="J1003" s="14" t="s">
        <v>8391</v>
      </c>
      <c r="K1003" s="14" t="s">
        <v>8398</v>
      </c>
      <c r="L1003" s="60">
        <v>27939</v>
      </c>
      <c r="M1003" s="86">
        <v>11217.35</v>
      </c>
      <c r="N1003" s="14" t="s">
        <v>12</v>
      </c>
      <c r="O1003" s="14" t="s">
        <v>11</v>
      </c>
      <c r="P1003" s="14" t="s">
        <v>200</v>
      </c>
      <c r="Q1003" s="14">
        <v>47</v>
      </c>
    </row>
    <row r="1004" spans="1:17" x14ac:dyDescent="0.35">
      <c r="A1004" s="14" t="s">
        <v>1368</v>
      </c>
      <c r="B1004" s="39" t="s">
        <v>6037</v>
      </c>
      <c r="C1004" s="14">
        <v>31.73</v>
      </c>
      <c r="D1004" s="14">
        <v>7.32</v>
      </c>
      <c r="E1004" s="14" t="s">
        <v>2383</v>
      </c>
      <c r="F1004" s="14" t="s">
        <v>2380</v>
      </c>
      <c r="G1004" s="14" t="s">
        <v>2380</v>
      </c>
      <c r="H1004" s="14">
        <v>2</v>
      </c>
      <c r="I1004" s="14" t="s">
        <v>2380</v>
      </c>
      <c r="J1004" s="14" t="s">
        <v>8391</v>
      </c>
      <c r="K1004" s="14" t="s">
        <v>8399</v>
      </c>
      <c r="L1004" s="60">
        <v>25733</v>
      </c>
      <c r="M1004" s="86">
        <v>11187.66</v>
      </c>
      <c r="N1004" s="14" t="s">
        <v>12</v>
      </c>
      <c r="O1004" s="14" t="s">
        <v>11</v>
      </c>
      <c r="P1004" s="14" t="s">
        <v>23</v>
      </c>
      <c r="Q1004" s="14">
        <v>53</v>
      </c>
    </row>
    <row r="1005" spans="1:17" x14ac:dyDescent="0.35">
      <c r="A1005" s="14" t="s">
        <v>1367</v>
      </c>
      <c r="B1005" s="39" t="s">
        <v>7761</v>
      </c>
      <c r="C1005" s="14">
        <v>30.7</v>
      </c>
      <c r="D1005" s="14">
        <v>5.16</v>
      </c>
      <c r="E1005" s="14" t="s">
        <v>2380</v>
      </c>
      <c r="F1005" s="14" t="s">
        <v>2380</v>
      </c>
      <c r="G1005" s="14" t="s">
        <v>2380</v>
      </c>
      <c r="H1005" s="14">
        <v>2</v>
      </c>
      <c r="I1005" s="14" t="s">
        <v>2380</v>
      </c>
      <c r="J1005" s="14" t="s">
        <v>8391</v>
      </c>
      <c r="K1005" s="14" t="s">
        <v>8398</v>
      </c>
      <c r="L1005" s="60">
        <v>26545</v>
      </c>
      <c r="M1005" s="86">
        <v>11186.2</v>
      </c>
      <c r="N1005" s="14" t="s">
        <v>12</v>
      </c>
      <c r="O1005" s="14" t="s">
        <v>11</v>
      </c>
      <c r="P1005" s="14" t="s">
        <v>300</v>
      </c>
      <c r="Q1005" s="14">
        <v>51</v>
      </c>
    </row>
    <row r="1006" spans="1:17" x14ac:dyDescent="0.35">
      <c r="A1006" s="14" t="s">
        <v>1366</v>
      </c>
      <c r="B1006" s="39" t="s">
        <v>4830</v>
      </c>
      <c r="C1006" s="14">
        <v>25.934999999999999</v>
      </c>
      <c r="D1006" s="14">
        <v>5.96</v>
      </c>
      <c r="E1006" s="14" t="s">
        <v>2383</v>
      </c>
      <c r="F1006" s="14" t="s">
        <v>2380</v>
      </c>
      <c r="G1006" s="14" t="s">
        <v>2380</v>
      </c>
      <c r="H1006" s="14">
        <v>2</v>
      </c>
      <c r="I1006" s="14" t="s">
        <v>2380</v>
      </c>
      <c r="J1006" s="14" t="s">
        <v>8392</v>
      </c>
      <c r="K1006" s="14" t="s">
        <v>8398</v>
      </c>
      <c r="L1006" s="60">
        <v>24325</v>
      </c>
      <c r="M1006" s="86">
        <v>11165.42</v>
      </c>
      <c r="N1006" s="14" t="s">
        <v>12</v>
      </c>
      <c r="O1006" s="14" t="s">
        <v>16</v>
      </c>
      <c r="P1006" s="14" t="s">
        <v>168</v>
      </c>
      <c r="Q1006" s="14">
        <v>57</v>
      </c>
    </row>
    <row r="1007" spans="1:17" x14ac:dyDescent="0.35">
      <c r="A1007" s="14" t="s">
        <v>1365</v>
      </c>
      <c r="B1007" s="39" t="s">
        <v>7762</v>
      </c>
      <c r="C1007" s="14">
        <v>35.9</v>
      </c>
      <c r="D1007" s="14">
        <v>4.8499999999999996</v>
      </c>
      <c r="E1007" s="14" t="s">
        <v>2383</v>
      </c>
      <c r="F1007" s="14" t="s">
        <v>2380</v>
      </c>
      <c r="G1007" s="14" t="s">
        <v>2383</v>
      </c>
      <c r="H1007" s="14">
        <v>1</v>
      </c>
      <c r="I1007" s="14" t="s">
        <v>2380</v>
      </c>
      <c r="J1007" s="14" t="s">
        <v>8391</v>
      </c>
      <c r="K1007" s="14" t="s">
        <v>8399</v>
      </c>
      <c r="L1007" s="60">
        <v>25379</v>
      </c>
      <c r="M1007" s="86">
        <v>11163.57</v>
      </c>
      <c r="N1007" s="14" t="s">
        <v>12</v>
      </c>
      <c r="O1007" s="14" t="s">
        <v>11</v>
      </c>
      <c r="P1007" s="14" t="s">
        <v>42</v>
      </c>
      <c r="Q1007" s="14">
        <v>54</v>
      </c>
    </row>
    <row r="1008" spans="1:17" x14ac:dyDescent="0.35">
      <c r="A1008" s="14" t="s">
        <v>1364</v>
      </c>
      <c r="B1008" s="39" t="s">
        <v>7763</v>
      </c>
      <c r="C1008" s="14">
        <v>26.7</v>
      </c>
      <c r="D1008" s="14">
        <v>5.09</v>
      </c>
      <c r="E1008" s="14" t="s">
        <v>2383</v>
      </c>
      <c r="F1008" s="14" t="s">
        <v>2380</v>
      </c>
      <c r="G1008" s="14" t="s">
        <v>2383</v>
      </c>
      <c r="H1008" s="14">
        <v>1</v>
      </c>
      <c r="I1008" s="14" t="s">
        <v>2380</v>
      </c>
      <c r="J1008" s="14" t="s">
        <v>8392</v>
      </c>
      <c r="K1008" s="14" t="s">
        <v>8398</v>
      </c>
      <c r="L1008" s="60">
        <v>25537</v>
      </c>
      <c r="M1008" s="86">
        <v>11150.78</v>
      </c>
      <c r="N1008" s="14" t="s">
        <v>12</v>
      </c>
      <c r="O1008" s="14" t="s">
        <v>11</v>
      </c>
      <c r="P1008" s="14" t="s">
        <v>42</v>
      </c>
      <c r="Q1008" s="14">
        <v>54</v>
      </c>
    </row>
    <row r="1009" spans="1:17" x14ac:dyDescent="0.35">
      <c r="A1009" s="14" t="s">
        <v>1363</v>
      </c>
      <c r="B1009" s="39" t="s">
        <v>6042</v>
      </c>
      <c r="C1009" s="14">
        <v>33.71</v>
      </c>
      <c r="D1009" s="14">
        <v>4.9400000000000004</v>
      </c>
      <c r="E1009" s="14" t="s">
        <v>2380</v>
      </c>
      <c r="F1009" s="14" t="s">
        <v>2380</v>
      </c>
      <c r="G1009" s="14" t="s">
        <v>2380</v>
      </c>
      <c r="H1009" s="14">
        <v>0</v>
      </c>
      <c r="I1009" s="14" t="s">
        <v>2380</v>
      </c>
      <c r="J1009" s="14" t="s">
        <v>8391</v>
      </c>
      <c r="K1009" s="14" t="s">
        <v>8398</v>
      </c>
      <c r="L1009" s="60">
        <v>29453</v>
      </c>
      <c r="M1009" s="86">
        <v>11103.33</v>
      </c>
      <c r="N1009" s="14" t="s">
        <v>12</v>
      </c>
      <c r="O1009" s="14" t="s">
        <v>16</v>
      </c>
      <c r="P1009" s="14" t="s">
        <v>300</v>
      </c>
      <c r="Q1009" s="14">
        <v>43</v>
      </c>
    </row>
    <row r="1010" spans="1:17" x14ac:dyDescent="0.35">
      <c r="A1010" s="14" t="s">
        <v>1362</v>
      </c>
      <c r="B1010" s="39" t="s">
        <v>5054</v>
      </c>
      <c r="C1010" s="14">
        <v>41.91</v>
      </c>
      <c r="D1010" s="14">
        <v>4.92</v>
      </c>
      <c r="E1010" s="14" t="s">
        <v>2383</v>
      </c>
      <c r="F1010" s="14" t="s">
        <v>2380</v>
      </c>
      <c r="G1010" s="14" t="s">
        <v>2380</v>
      </c>
      <c r="H1010" s="14">
        <v>2</v>
      </c>
      <c r="I1010" s="14" t="s">
        <v>2380</v>
      </c>
      <c r="J1010" s="14" t="s">
        <v>8391</v>
      </c>
      <c r="K1010" s="14" t="s">
        <v>8398</v>
      </c>
      <c r="L1010" s="60">
        <v>24293</v>
      </c>
      <c r="M1010" s="86">
        <v>11093.62</v>
      </c>
      <c r="N1010" s="14" t="s">
        <v>12</v>
      </c>
      <c r="O1010" s="14" t="s">
        <v>16</v>
      </c>
      <c r="P1010" s="14" t="s">
        <v>13</v>
      </c>
      <c r="Q1010" s="14">
        <v>57</v>
      </c>
    </row>
    <row r="1011" spans="1:17" x14ac:dyDescent="0.35">
      <c r="A1011" s="14" t="s">
        <v>1361</v>
      </c>
      <c r="B1011" s="39" t="s">
        <v>6045</v>
      </c>
      <c r="C1011" s="14">
        <v>39.82</v>
      </c>
      <c r="D1011" s="14">
        <v>6.05</v>
      </c>
      <c r="E1011" s="14" t="s">
        <v>2383</v>
      </c>
      <c r="F1011" s="14" t="s">
        <v>2380</v>
      </c>
      <c r="G1011" s="14" t="s">
        <v>2380</v>
      </c>
      <c r="H1011" s="14">
        <v>2</v>
      </c>
      <c r="I1011" s="14" t="s">
        <v>2380</v>
      </c>
      <c r="J1011" s="14" t="s">
        <v>8391</v>
      </c>
      <c r="K1011" s="14" t="s">
        <v>8398</v>
      </c>
      <c r="L1011" s="60">
        <v>24359</v>
      </c>
      <c r="M1011" s="86">
        <v>11090.72</v>
      </c>
      <c r="N1011" s="14" t="s">
        <v>12</v>
      </c>
      <c r="O1011" s="14" t="s">
        <v>16</v>
      </c>
      <c r="P1011" s="14" t="s">
        <v>13</v>
      </c>
      <c r="Q1011" s="14">
        <v>57</v>
      </c>
    </row>
    <row r="1012" spans="1:17" x14ac:dyDescent="0.35">
      <c r="A1012" s="14" t="s">
        <v>1360</v>
      </c>
      <c r="B1012" s="39" t="s">
        <v>5147</v>
      </c>
      <c r="C1012" s="14">
        <v>28.12</v>
      </c>
      <c r="D1012" s="14">
        <v>4.67</v>
      </c>
      <c r="E1012" s="14" t="s">
        <v>2380</v>
      </c>
      <c r="F1012" s="14" t="s">
        <v>2380</v>
      </c>
      <c r="G1012" s="14" t="s">
        <v>2380</v>
      </c>
      <c r="H1012" s="14">
        <v>2</v>
      </c>
      <c r="I1012" s="14" t="s">
        <v>2380</v>
      </c>
      <c r="J1012" s="14" t="s">
        <v>8392</v>
      </c>
      <c r="K1012" s="14" t="s">
        <v>8398</v>
      </c>
      <c r="L1012" s="60">
        <v>26579</v>
      </c>
      <c r="M1012" s="86">
        <v>11085.59</v>
      </c>
      <c r="N1012" s="14" t="s">
        <v>12</v>
      </c>
      <c r="O1012" s="14" t="s">
        <v>11</v>
      </c>
      <c r="P1012" s="14" t="s">
        <v>23</v>
      </c>
      <c r="Q1012" s="14">
        <v>51</v>
      </c>
    </row>
    <row r="1013" spans="1:17" x14ac:dyDescent="0.35">
      <c r="A1013" s="14" t="s">
        <v>1359</v>
      </c>
      <c r="B1013" s="39" t="s">
        <v>7764</v>
      </c>
      <c r="C1013" s="14">
        <v>26.98</v>
      </c>
      <c r="D1013" s="14">
        <v>9.81</v>
      </c>
      <c r="E1013" s="14" t="s">
        <v>2383</v>
      </c>
      <c r="F1013" s="14" t="s">
        <v>2380</v>
      </c>
      <c r="G1013" s="14" t="s">
        <v>2380</v>
      </c>
      <c r="H1013" s="14">
        <v>0</v>
      </c>
      <c r="I1013" s="14" t="s">
        <v>2380</v>
      </c>
      <c r="J1013" s="14" t="s">
        <v>8392</v>
      </c>
      <c r="K1013" s="14" t="s">
        <v>8397</v>
      </c>
      <c r="L1013" s="60">
        <v>24719</v>
      </c>
      <c r="M1013" s="86">
        <v>11082.58</v>
      </c>
      <c r="N1013" s="14" t="s">
        <v>12</v>
      </c>
      <c r="O1013" s="14" t="s">
        <v>11</v>
      </c>
      <c r="P1013" s="14" t="s">
        <v>23</v>
      </c>
      <c r="Q1013" s="14">
        <v>56</v>
      </c>
    </row>
    <row r="1014" spans="1:17" x14ac:dyDescent="0.35">
      <c r="A1014" s="14" t="s">
        <v>1358</v>
      </c>
      <c r="B1014" s="39" t="s">
        <v>7765</v>
      </c>
      <c r="C1014" s="14">
        <v>27.2</v>
      </c>
      <c r="D1014" s="14">
        <v>6.06</v>
      </c>
      <c r="E1014" s="14" t="s">
        <v>2383</v>
      </c>
      <c r="F1014" s="14" t="s">
        <v>2380</v>
      </c>
      <c r="G1014" s="14" t="s">
        <v>2380</v>
      </c>
      <c r="H1014" s="14">
        <v>2</v>
      </c>
      <c r="I1014" s="14" t="s">
        <v>2380</v>
      </c>
      <c r="J1014" s="14" t="s">
        <v>8392</v>
      </c>
      <c r="K1014" s="14" t="s">
        <v>8399</v>
      </c>
      <c r="L1014" s="60">
        <v>24431</v>
      </c>
      <c r="M1014" s="86">
        <v>11073.18</v>
      </c>
      <c r="N1014" s="14" t="s">
        <v>12</v>
      </c>
      <c r="O1014" s="14" t="s">
        <v>12</v>
      </c>
      <c r="P1014" s="14" t="s">
        <v>42</v>
      </c>
      <c r="Q1014" s="14">
        <v>57</v>
      </c>
    </row>
    <row r="1015" spans="1:17" x14ac:dyDescent="0.35">
      <c r="A1015" s="14" t="s">
        <v>1357</v>
      </c>
      <c r="B1015" s="39" t="s">
        <v>7766</v>
      </c>
      <c r="C1015" s="14">
        <v>25.3</v>
      </c>
      <c r="D1015" s="14">
        <v>5.19</v>
      </c>
      <c r="E1015" s="14" t="s">
        <v>2383</v>
      </c>
      <c r="F1015" s="14" t="s">
        <v>2380</v>
      </c>
      <c r="G1015" s="14" t="s">
        <v>2380</v>
      </c>
      <c r="H1015" s="14">
        <v>2</v>
      </c>
      <c r="I1015" s="14" t="s">
        <v>2380</v>
      </c>
      <c r="J1015" s="14" t="s">
        <v>8392</v>
      </c>
      <c r="K1015" s="14" t="s">
        <v>8398</v>
      </c>
      <c r="L1015" s="60">
        <v>24418</v>
      </c>
      <c r="M1015" s="86">
        <v>11070.54</v>
      </c>
      <c r="N1015" s="14" t="s">
        <v>12</v>
      </c>
      <c r="O1015" s="14" t="s">
        <v>12</v>
      </c>
      <c r="P1015" s="14" t="s">
        <v>42</v>
      </c>
      <c r="Q1015" s="14">
        <v>57</v>
      </c>
    </row>
    <row r="1016" spans="1:17" x14ac:dyDescent="0.35">
      <c r="A1016" s="14" t="s">
        <v>1356</v>
      </c>
      <c r="B1016" s="39" t="s">
        <v>5012</v>
      </c>
      <c r="C1016" s="14">
        <v>30.25</v>
      </c>
      <c r="D1016" s="14">
        <v>10.16</v>
      </c>
      <c r="E1016" s="14" t="s">
        <v>2380</v>
      </c>
      <c r="F1016" s="14" t="s">
        <v>2380</v>
      </c>
      <c r="G1016" s="14" t="s">
        <v>2380</v>
      </c>
      <c r="H1016" s="14">
        <v>0</v>
      </c>
      <c r="I1016" s="14" t="s">
        <v>2380</v>
      </c>
      <c r="J1016" s="14" t="s">
        <v>8391</v>
      </c>
      <c r="K1016" s="14" t="s">
        <v>8397</v>
      </c>
      <c r="L1016" s="60">
        <v>26246</v>
      </c>
      <c r="M1016" s="86">
        <v>11068.77</v>
      </c>
      <c r="N1016" s="14" t="s">
        <v>12</v>
      </c>
      <c r="O1016" s="14" t="s">
        <v>11</v>
      </c>
      <c r="P1016" s="14" t="s">
        <v>23</v>
      </c>
      <c r="Q1016" s="14">
        <v>52</v>
      </c>
    </row>
    <row r="1017" spans="1:17" x14ac:dyDescent="0.35">
      <c r="A1017" s="14" t="s">
        <v>1355</v>
      </c>
      <c r="B1017" s="39" t="s">
        <v>7767</v>
      </c>
      <c r="C1017" s="14">
        <v>54</v>
      </c>
      <c r="D1017" s="14">
        <v>4.68</v>
      </c>
      <c r="E1017" s="14" t="s">
        <v>2383</v>
      </c>
      <c r="F1017" s="14" t="s">
        <v>2382</v>
      </c>
      <c r="G1017" s="14" t="s">
        <v>2380</v>
      </c>
      <c r="H1017" s="14">
        <v>2</v>
      </c>
      <c r="I1017" s="14" t="s">
        <v>2380</v>
      </c>
      <c r="J1017" s="14" t="s">
        <v>8391</v>
      </c>
      <c r="K1017" s="14" t="s">
        <v>8398</v>
      </c>
      <c r="L1017" s="60">
        <v>36787</v>
      </c>
      <c r="M1017" s="86">
        <v>11068.7</v>
      </c>
      <c r="N1017" s="14" t="s">
        <v>12</v>
      </c>
      <c r="O1017" s="14" t="s">
        <v>16</v>
      </c>
      <c r="P1017" s="14" t="s">
        <v>42</v>
      </c>
      <c r="Q1017" s="14">
        <v>23</v>
      </c>
    </row>
    <row r="1018" spans="1:17" x14ac:dyDescent="0.35">
      <c r="A1018" s="14" t="s">
        <v>1354</v>
      </c>
      <c r="B1018" s="39" t="s">
        <v>8333</v>
      </c>
      <c r="C1018" s="14">
        <v>51.86</v>
      </c>
      <c r="D1018" s="14">
        <v>5.32</v>
      </c>
      <c r="E1018" s="14" t="s">
        <v>2383</v>
      </c>
      <c r="F1018" s="14" t="s">
        <v>2380</v>
      </c>
      <c r="G1018" s="14" t="s">
        <v>2380</v>
      </c>
      <c r="H1018" s="14">
        <v>0</v>
      </c>
      <c r="I1018" s="14" t="s">
        <v>2380</v>
      </c>
      <c r="J1018" s="14" t="s">
        <v>8391</v>
      </c>
      <c r="K1018" s="14" t="s">
        <v>8398</v>
      </c>
      <c r="L1018" s="60">
        <v>37242</v>
      </c>
      <c r="M1018" s="86">
        <v>11046.02</v>
      </c>
      <c r="N1018" s="14" t="s">
        <v>12</v>
      </c>
      <c r="O1018" s="14" t="s">
        <v>16</v>
      </c>
      <c r="P1018" s="14" t="s">
        <v>535</v>
      </c>
      <c r="Q1018" s="14">
        <v>21</v>
      </c>
    </row>
    <row r="1019" spans="1:17" x14ac:dyDescent="0.35">
      <c r="A1019" s="14" t="s">
        <v>1353</v>
      </c>
      <c r="B1019" s="39" t="s">
        <v>8334</v>
      </c>
      <c r="C1019" s="14">
        <v>31.39</v>
      </c>
      <c r="D1019" s="14">
        <v>6.99</v>
      </c>
      <c r="E1019" s="14" t="s">
        <v>2380</v>
      </c>
      <c r="F1019" s="14" t="s">
        <v>2380</v>
      </c>
      <c r="G1019" s="14" t="s">
        <v>2380</v>
      </c>
      <c r="H1019" s="14">
        <v>0</v>
      </c>
      <c r="I1019" s="14" t="s">
        <v>2380</v>
      </c>
      <c r="J1019" s="14" t="s">
        <v>8391</v>
      </c>
      <c r="K1019" s="14" t="s">
        <v>8399</v>
      </c>
      <c r="L1019" s="60">
        <v>27271</v>
      </c>
      <c r="M1019" s="86">
        <v>11037.85</v>
      </c>
      <c r="N1019" s="14" t="s">
        <v>12</v>
      </c>
      <c r="O1019" s="14" t="s">
        <v>11</v>
      </c>
      <c r="P1019" s="14" t="s">
        <v>200</v>
      </c>
      <c r="Q1019" s="14">
        <v>49</v>
      </c>
    </row>
    <row r="1020" spans="1:17" x14ac:dyDescent="0.35">
      <c r="A1020" s="14" t="s">
        <v>1352</v>
      </c>
      <c r="B1020" s="39" t="s">
        <v>4764</v>
      </c>
      <c r="C1020" s="14">
        <v>39.97</v>
      </c>
      <c r="D1020" s="14">
        <v>5.55</v>
      </c>
      <c r="E1020" s="14" t="s">
        <v>2380</v>
      </c>
      <c r="F1020" s="14" t="s">
        <v>2380</v>
      </c>
      <c r="G1020" s="14" t="s">
        <v>2380</v>
      </c>
      <c r="H1020" s="14">
        <v>0</v>
      </c>
      <c r="I1020" s="14" t="s">
        <v>2380</v>
      </c>
      <c r="J1020" s="14" t="s">
        <v>8391</v>
      </c>
      <c r="K1020" s="14" t="s">
        <v>8398</v>
      </c>
      <c r="L1020" s="60">
        <v>32806</v>
      </c>
      <c r="M1020" s="86">
        <v>11037.51</v>
      </c>
      <c r="N1020" s="14" t="s">
        <v>12</v>
      </c>
      <c r="O1020" s="14" t="s">
        <v>16</v>
      </c>
      <c r="P1020" s="14" t="s">
        <v>23</v>
      </c>
      <c r="Q1020" s="14">
        <v>34</v>
      </c>
    </row>
    <row r="1021" spans="1:17" x14ac:dyDescent="0.35">
      <c r="A1021" s="14" t="s">
        <v>1351</v>
      </c>
      <c r="B1021" s="39" t="s">
        <v>7768</v>
      </c>
      <c r="C1021" s="14">
        <v>41.23</v>
      </c>
      <c r="D1021" s="14">
        <v>6.94</v>
      </c>
      <c r="E1021" s="14" t="s">
        <v>2380</v>
      </c>
      <c r="F1021" s="14" t="s">
        <v>2380</v>
      </c>
      <c r="G1021" s="14" t="s">
        <v>2380</v>
      </c>
      <c r="H1021" s="14">
        <v>0</v>
      </c>
      <c r="I1021" s="14" t="s">
        <v>2380</v>
      </c>
      <c r="J1021" s="14" t="s">
        <v>8391</v>
      </c>
      <c r="K1021" s="14" t="s">
        <v>8397</v>
      </c>
      <c r="L1021" s="60">
        <v>27373</v>
      </c>
      <c r="M1021" s="86">
        <v>11033.66</v>
      </c>
      <c r="N1021" s="14" t="s">
        <v>12</v>
      </c>
      <c r="O1021" s="14" t="s">
        <v>12</v>
      </c>
      <c r="P1021" s="14" t="s">
        <v>23</v>
      </c>
      <c r="Q1021" s="14">
        <v>49</v>
      </c>
    </row>
    <row r="1022" spans="1:17" x14ac:dyDescent="0.35">
      <c r="A1022" s="14" t="s">
        <v>1350</v>
      </c>
      <c r="B1022" s="39" t="s">
        <v>7769</v>
      </c>
      <c r="C1022" s="14">
        <v>49.45</v>
      </c>
      <c r="D1022" s="14">
        <v>4.2</v>
      </c>
      <c r="E1022" s="14" t="s">
        <v>2383</v>
      </c>
      <c r="F1022" s="14" t="s">
        <v>2380</v>
      </c>
      <c r="G1022" s="14" t="s">
        <v>2380</v>
      </c>
      <c r="H1022" s="14">
        <v>0</v>
      </c>
      <c r="I1022" s="14" t="s">
        <v>2380</v>
      </c>
      <c r="J1022" s="14" t="s">
        <v>8391</v>
      </c>
      <c r="K1022" s="14" t="s">
        <v>8399</v>
      </c>
      <c r="L1022" s="60">
        <v>35267</v>
      </c>
      <c r="M1022" s="86">
        <v>11028.56</v>
      </c>
      <c r="N1022" s="14" t="s">
        <v>12</v>
      </c>
      <c r="O1022" s="14" t="s">
        <v>12</v>
      </c>
      <c r="P1022" s="14" t="s">
        <v>23</v>
      </c>
      <c r="Q1022" s="14">
        <v>27</v>
      </c>
    </row>
    <row r="1023" spans="1:17" x14ac:dyDescent="0.35">
      <c r="A1023" s="14" t="s">
        <v>1349</v>
      </c>
      <c r="B1023" s="39" t="s">
        <v>7770</v>
      </c>
      <c r="C1023" s="14">
        <v>41.04</v>
      </c>
      <c r="D1023" s="14">
        <v>5.59</v>
      </c>
      <c r="E1023" s="14" t="s">
        <v>2380</v>
      </c>
      <c r="F1023" s="14" t="s">
        <v>2380</v>
      </c>
      <c r="G1023" s="14" t="s">
        <v>2380</v>
      </c>
      <c r="H1023" s="14">
        <v>0</v>
      </c>
      <c r="I1023" s="14" t="s">
        <v>2380</v>
      </c>
      <c r="J1023" s="14" t="s">
        <v>8391</v>
      </c>
      <c r="K1023" s="14" t="s">
        <v>8399</v>
      </c>
      <c r="L1023" s="60">
        <v>33415</v>
      </c>
      <c r="M1023" s="86">
        <v>11018.05</v>
      </c>
      <c r="N1023" s="14" t="s">
        <v>12</v>
      </c>
      <c r="O1023" s="14" t="s">
        <v>11</v>
      </c>
      <c r="P1023" s="14" t="s">
        <v>23</v>
      </c>
      <c r="Q1023" s="14">
        <v>32</v>
      </c>
    </row>
    <row r="1024" spans="1:17" x14ac:dyDescent="0.35">
      <c r="A1024" s="14" t="s">
        <v>1348</v>
      </c>
      <c r="B1024" s="39" t="s">
        <v>7771</v>
      </c>
      <c r="C1024" s="14">
        <v>27.93</v>
      </c>
      <c r="D1024" s="14">
        <v>9.9600000000000009</v>
      </c>
      <c r="E1024" s="14" t="s">
        <v>2380</v>
      </c>
      <c r="F1024" s="14" t="s">
        <v>2380</v>
      </c>
      <c r="G1024" s="14" t="s">
        <v>2380</v>
      </c>
      <c r="H1024" s="14">
        <v>0</v>
      </c>
      <c r="I1024" s="14" t="s">
        <v>2380</v>
      </c>
      <c r="J1024" s="14" t="s">
        <v>8392</v>
      </c>
      <c r="K1024" s="14" t="s">
        <v>8399</v>
      </c>
      <c r="L1024" s="60">
        <v>27378</v>
      </c>
      <c r="M1024" s="86">
        <v>11015.17</v>
      </c>
      <c r="N1024" s="14" t="s">
        <v>12</v>
      </c>
      <c r="O1024" s="14" t="s">
        <v>16</v>
      </c>
      <c r="P1024" s="14" t="s">
        <v>23</v>
      </c>
      <c r="Q1024" s="14">
        <v>49</v>
      </c>
    </row>
    <row r="1025" spans="1:17" x14ac:dyDescent="0.35">
      <c r="A1025" s="14" t="s">
        <v>1347</v>
      </c>
      <c r="B1025" s="39" t="s">
        <v>7772</v>
      </c>
      <c r="C1025" s="14">
        <v>21.01</v>
      </c>
      <c r="D1025" s="14">
        <v>7.37</v>
      </c>
      <c r="E1025" s="14" t="s">
        <v>2380</v>
      </c>
      <c r="F1025" s="14" t="s">
        <v>2380</v>
      </c>
      <c r="G1025" s="14" t="s">
        <v>2380</v>
      </c>
      <c r="H1025" s="14">
        <v>0</v>
      </c>
      <c r="I1025" s="14" t="s">
        <v>2380</v>
      </c>
      <c r="J1025" s="14" t="s">
        <v>8393</v>
      </c>
      <c r="K1025" s="14" t="s">
        <v>8397</v>
      </c>
      <c r="L1025" s="60">
        <v>25135</v>
      </c>
      <c r="M1025" s="86">
        <v>11013.71</v>
      </c>
      <c r="N1025" s="14" t="s">
        <v>12</v>
      </c>
      <c r="O1025" s="14" t="s">
        <v>16</v>
      </c>
      <c r="P1025" s="14" t="s">
        <v>13</v>
      </c>
      <c r="Q1025" s="14">
        <v>55</v>
      </c>
    </row>
    <row r="1026" spans="1:17" x14ac:dyDescent="0.35">
      <c r="A1026" s="14" t="s">
        <v>1346</v>
      </c>
      <c r="B1026" s="39" t="s">
        <v>4771</v>
      </c>
      <c r="C1026" s="14">
        <v>52.37</v>
      </c>
      <c r="D1026" s="14">
        <v>5.0599999999999996</v>
      </c>
      <c r="E1026" s="14" t="s">
        <v>2383</v>
      </c>
      <c r="F1026" s="14" t="s">
        <v>2382</v>
      </c>
      <c r="G1026" s="14" t="s">
        <v>2380</v>
      </c>
      <c r="H1026" s="14">
        <v>2</v>
      </c>
      <c r="I1026" s="14" t="s">
        <v>2380</v>
      </c>
      <c r="J1026" s="14" t="s">
        <v>8391</v>
      </c>
      <c r="K1026" s="14" t="s">
        <v>8399</v>
      </c>
      <c r="L1026" s="60">
        <v>36786</v>
      </c>
      <c r="M1026" s="86">
        <v>10991.58</v>
      </c>
      <c r="N1026" s="14" t="s">
        <v>12</v>
      </c>
      <c r="O1026" s="14" t="s">
        <v>12</v>
      </c>
      <c r="P1026" s="14" t="s">
        <v>23</v>
      </c>
      <c r="Q1026" s="14">
        <v>23</v>
      </c>
    </row>
    <row r="1027" spans="1:17" x14ac:dyDescent="0.35">
      <c r="A1027" s="14" t="s">
        <v>1345</v>
      </c>
      <c r="B1027" s="39" t="s">
        <v>6063</v>
      </c>
      <c r="C1027" s="14">
        <v>40.369999999999997</v>
      </c>
      <c r="D1027" s="14">
        <v>8.2100000000000009</v>
      </c>
      <c r="E1027" s="14" t="s">
        <v>2380</v>
      </c>
      <c r="F1027" s="14" t="s">
        <v>2380</v>
      </c>
      <c r="G1027" s="14" t="s">
        <v>2380</v>
      </c>
      <c r="H1027" s="14">
        <v>0</v>
      </c>
      <c r="I1027" s="14" t="s">
        <v>2380</v>
      </c>
      <c r="J1027" s="14" t="s">
        <v>8391</v>
      </c>
      <c r="K1027" s="14" t="s">
        <v>8399</v>
      </c>
      <c r="L1027" s="60">
        <v>24094</v>
      </c>
      <c r="M1027" s="86">
        <v>10982.5</v>
      </c>
      <c r="N1027" s="14" t="s">
        <v>12</v>
      </c>
      <c r="O1027" s="14" t="s">
        <v>12</v>
      </c>
      <c r="P1027" s="14" t="s">
        <v>13</v>
      </c>
      <c r="Q1027" s="14">
        <v>58</v>
      </c>
    </row>
    <row r="1028" spans="1:17" x14ac:dyDescent="0.35">
      <c r="A1028" s="14" t="s">
        <v>1344</v>
      </c>
      <c r="B1028" s="39" t="s">
        <v>7773</v>
      </c>
      <c r="C1028" s="14">
        <v>41.47</v>
      </c>
      <c r="D1028" s="14">
        <v>10.34</v>
      </c>
      <c r="E1028" s="14" t="s">
        <v>2380</v>
      </c>
      <c r="F1028" s="14" t="s">
        <v>2380</v>
      </c>
      <c r="G1028" s="14" t="s">
        <v>2380</v>
      </c>
      <c r="H1028" s="14">
        <v>2</v>
      </c>
      <c r="I1028" s="14" t="s">
        <v>2380</v>
      </c>
      <c r="J1028" s="14" t="s">
        <v>8391</v>
      </c>
      <c r="K1028" s="14" t="s">
        <v>8397</v>
      </c>
      <c r="L1028" s="60">
        <v>26958</v>
      </c>
      <c r="M1028" s="86">
        <v>10977.21</v>
      </c>
      <c r="N1028" s="14" t="s">
        <v>12</v>
      </c>
      <c r="O1028" s="14" t="s">
        <v>16</v>
      </c>
      <c r="P1028" s="14" t="s">
        <v>13</v>
      </c>
      <c r="Q1028" s="14">
        <v>50</v>
      </c>
    </row>
    <row r="1029" spans="1:17" x14ac:dyDescent="0.35">
      <c r="A1029" s="14" t="s">
        <v>1343</v>
      </c>
      <c r="B1029" s="39" t="s">
        <v>6063</v>
      </c>
      <c r="C1029" s="14">
        <v>33.725000000000001</v>
      </c>
      <c r="D1029" s="14">
        <v>5.51</v>
      </c>
      <c r="E1029" s="14" t="s">
        <v>2383</v>
      </c>
      <c r="F1029" s="14" t="s">
        <v>2380</v>
      </c>
      <c r="G1029" s="14" t="s">
        <v>2380</v>
      </c>
      <c r="H1029" s="14">
        <v>2</v>
      </c>
      <c r="I1029" s="14" t="s">
        <v>2380</v>
      </c>
      <c r="J1029" s="14" t="s">
        <v>8391</v>
      </c>
      <c r="K1029" s="14" t="s">
        <v>8398</v>
      </c>
      <c r="L1029" s="60">
        <v>24297</v>
      </c>
      <c r="M1029" s="86">
        <v>10976.25</v>
      </c>
      <c r="N1029" s="14" t="s">
        <v>12</v>
      </c>
      <c r="O1029" s="14" t="s">
        <v>11</v>
      </c>
      <c r="P1029" s="14" t="s">
        <v>23</v>
      </c>
      <c r="Q1029" s="14">
        <v>57</v>
      </c>
    </row>
    <row r="1030" spans="1:17" x14ac:dyDescent="0.35">
      <c r="A1030" s="14" t="s">
        <v>1342</v>
      </c>
      <c r="B1030" s="39" t="s">
        <v>4766</v>
      </c>
      <c r="C1030" s="14">
        <v>28.1</v>
      </c>
      <c r="D1030" s="14">
        <v>11.2</v>
      </c>
      <c r="E1030" s="14" t="s">
        <v>2380</v>
      </c>
      <c r="F1030" s="14" t="s">
        <v>2380</v>
      </c>
      <c r="G1030" s="14" t="s">
        <v>2380</v>
      </c>
      <c r="H1030" s="14">
        <v>0</v>
      </c>
      <c r="I1030" s="14" t="s">
        <v>2380</v>
      </c>
      <c r="J1030" s="14" t="s">
        <v>8392</v>
      </c>
      <c r="K1030" s="14" t="s">
        <v>8397</v>
      </c>
      <c r="L1030" s="60">
        <v>23912</v>
      </c>
      <c r="M1030" s="86">
        <v>10965.45</v>
      </c>
      <c r="N1030" s="14" t="s">
        <v>12</v>
      </c>
      <c r="O1030" s="14" t="s">
        <v>11</v>
      </c>
      <c r="P1030" s="14" t="s">
        <v>42</v>
      </c>
      <c r="Q1030" s="14">
        <v>58</v>
      </c>
    </row>
    <row r="1031" spans="1:17" x14ac:dyDescent="0.35">
      <c r="A1031" s="14" t="s">
        <v>1341</v>
      </c>
      <c r="B1031" s="39" t="s">
        <v>7774</v>
      </c>
      <c r="C1031" s="14">
        <v>37.43</v>
      </c>
      <c r="D1031" s="14">
        <v>4.3499999999999996</v>
      </c>
      <c r="E1031" s="14" t="s">
        <v>2383</v>
      </c>
      <c r="F1031" s="14" t="s">
        <v>2380</v>
      </c>
      <c r="G1031" s="14" t="s">
        <v>2383</v>
      </c>
      <c r="H1031" s="14">
        <v>1</v>
      </c>
      <c r="I1031" s="14" t="s">
        <v>2380</v>
      </c>
      <c r="J1031" s="14" t="s">
        <v>8391</v>
      </c>
      <c r="K1031" s="14" t="s">
        <v>8399</v>
      </c>
      <c r="L1031" s="60">
        <v>25429</v>
      </c>
      <c r="M1031" s="86">
        <v>10959.69</v>
      </c>
      <c r="N1031" s="14" t="s">
        <v>12</v>
      </c>
      <c r="O1031" s="14" t="s">
        <v>12</v>
      </c>
      <c r="P1031" s="14" t="s">
        <v>23</v>
      </c>
      <c r="Q1031" s="14">
        <v>54</v>
      </c>
    </row>
    <row r="1032" spans="1:17" x14ac:dyDescent="0.35">
      <c r="A1032" s="14" t="s">
        <v>1340</v>
      </c>
      <c r="B1032" s="39" t="s">
        <v>5661</v>
      </c>
      <c r="C1032" s="14">
        <v>23.7</v>
      </c>
      <c r="D1032" s="14">
        <v>10.45</v>
      </c>
      <c r="E1032" s="14" t="s">
        <v>2380</v>
      </c>
      <c r="F1032" s="14" t="s">
        <v>2380</v>
      </c>
      <c r="G1032" s="14" t="s">
        <v>2380</v>
      </c>
      <c r="H1032" s="14">
        <v>0</v>
      </c>
      <c r="I1032" s="14" t="s">
        <v>2380</v>
      </c>
      <c r="J1032" s="14" t="s">
        <v>8393</v>
      </c>
      <c r="K1032" s="14" t="s">
        <v>8397</v>
      </c>
      <c r="L1032" s="60">
        <v>24080</v>
      </c>
      <c r="M1032" s="86">
        <v>10959.33</v>
      </c>
      <c r="N1032" s="14" t="s">
        <v>12</v>
      </c>
      <c r="O1032" s="14" t="s">
        <v>12</v>
      </c>
      <c r="P1032" s="14" t="s">
        <v>42</v>
      </c>
      <c r="Q1032" s="14">
        <v>58</v>
      </c>
    </row>
    <row r="1033" spans="1:17" x14ac:dyDescent="0.35">
      <c r="A1033" s="14" t="s">
        <v>1339</v>
      </c>
      <c r="B1033" s="39" t="s">
        <v>6070</v>
      </c>
      <c r="C1033" s="14">
        <v>24.795000000000002</v>
      </c>
      <c r="D1033" s="14">
        <v>4.07</v>
      </c>
      <c r="E1033" s="14" t="s">
        <v>2383</v>
      </c>
      <c r="F1033" s="14" t="s">
        <v>2380</v>
      </c>
      <c r="G1033" s="14" t="s">
        <v>2383</v>
      </c>
      <c r="H1033" s="14">
        <v>1</v>
      </c>
      <c r="I1033" s="14" t="s">
        <v>2380</v>
      </c>
      <c r="J1033" s="14" t="s">
        <v>8393</v>
      </c>
      <c r="K1033" s="14" t="s">
        <v>8399</v>
      </c>
      <c r="L1033" s="60">
        <v>25517</v>
      </c>
      <c r="M1033" s="86">
        <v>10942.13</v>
      </c>
      <c r="N1033" s="14" t="s">
        <v>12</v>
      </c>
      <c r="O1033" s="14" t="s">
        <v>12</v>
      </c>
      <c r="P1033" s="14" t="s">
        <v>23</v>
      </c>
      <c r="Q1033" s="14">
        <v>54</v>
      </c>
    </row>
    <row r="1034" spans="1:17" x14ac:dyDescent="0.35">
      <c r="A1034" s="14" t="s">
        <v>1338</v>
      </c>
      <c r="B1034" s="39" t="s">
        <v>7775</v>
      </c>
      <c r="C1034" s="14">
        <v>31.9</v>
      </c>
      <c r="D1034" s="14">
        <v>8.34</v>
      </c>
      <c r="E1034" s="14" t="s">
        <v>2380</v>
      </c>
      <c r="F1034" s="14" t="s">
        <v>2380</v>
      </c>
      <c r="G1034" s="14" t="s">
        <v>2380</v>
      </c>
      <c r="H1034" s="14">
        <v>0</v>
      </c>
      <c r="I1034" s="14" t="s">
        <v>2380</v>
      </c>
      <c r="J1034" s="14" t="s">
        <v>8391</v>
      </c>
      <c r="K1034" s="14" t="s">
        <v>8399</v>
      </c>
      <c r="L1034" s="60">
        <v>25154</v>
      </c>
      <c r="M1034" s="86">
        <v>10928.85</v>
      </c>
      <c r="N1034" s="14" t="s">
        <v>12</v>
      </c>
      <c r="O1034" s="14" t="s">
        <v>12</v>
      </c>
      <c r="P1034" s="14" t="s">
        <v>13</v>
      </c>
      <c r="Q1034" s="14">
        <v>55</v>
      </c>
    </row>
    <row r="1035" spans="1:17" x14ac:dyDescent="0.35">
      <c r="A1035" s="14" t="s">
        <v>1337</v>
      </c>
      <c r="B1035" s="39" t="s">
        <v>5331</v>
      </c>
      <c r="C1035" s="14">
        <v>32.68</v>
      </c>
      <c r="D1035" s="14">
        <v>7.41</v>
      </c>
      <c r="E1035" s="14" t="s">
        <v>2380</v>
      </c>
      <c r="F1035" s="14" t="s">
        <v>2380</v>
      </c>
      <c r="G1035" s="14" t="s">
        <v>2380</v>
      </c>
      <c r="H1035" s="14">
        <v>0</v>
      </c>
      <c r="I1035" s="14" t="s">
        <v>2380</v>
      </c>
      <c r="J1035" s="14" t="s">
        <v>8391</v>
      </c>
      <c r="K1035" s="14" t="s">
        <v>8397</v>
      </c>
      <c r="L1035" s="60">
        <v>25155</v>
      </c>
      <c r="M1035" s="86">
        <v>10923.93</v>
      </c>
      <c r="N1035" s="14" t="s">
        <v>12</v>
      </c>
      <c r="O1035" s="14" t="s">
        <v>16</v>
      </c>
      <c r="P1035" s="14" t="s">
        <v>247</v>
      </c>
      <c r="Q1035" s="14">
        <v>55</v>
      </c>
    </row>
    <row r="1036" spans="1:17" x14ac:dyDescent="0.35">
      <c r="A1036" s="14" t="s">
        <v>1336</v>
      </c>
      <c r="B1036" s="39" t="s">
        <v>6073</v>
      </c>
      <c r="C1036" s="14">
        <v>47.13</v>
      </c>
      <c r="D1036" s="14">
        <v>4.3099999999999996</v>
      </c>
      <c r="E1036" s="14" t="s">
        <v>2380</v>
      </c>
      <c r="F1036" s="14" t="s">
        <v>2380</v>
      </c>
      <c r="G1036" s="14" t="s">
        <v>2380</v>
      </c>
      <c r="H1036" s="14">
        <v>0</v>
      </c>
      <c r="I1036" s="14" t="s">
        <v>2380</v>
      </c>
      <c r="J1036" s="14" t="s">
        <v>8391</v>
      </c>
      <c r="K1036" s="14" t="s">
        <v>8398</v>
      </c>
      <c r="L1036" s="60">
        <v>34583</v>
      </c>
      <c r="M1036" s="86">
        <v>10886.66</v>
      </c>
      <c r="N1036" s="14" t="s">
        <v>12</v>
      </c>
      <c r="O1036" s="14" t="s">
        <v>12</v>
      </c>
      <c r="P1036" s="14" t="s">
        <v>23</v>
      </c>
      <c r="Q1036" s="14">
        <v>29</v>
      </c>
    </row>
    <row r="1037" spans="1:17" x14ac:dyDescent="0.35">
      <c r="A1037" s="14" t="s">
        <v>1335</v>
      </c>
      <c r="B1037" s="39" t="s">
        <v>5458</v>
      </c>
      <c r="C1037" s="14">
        <v>36.67</v>
      </c>
      <c r="D1037" s="14">
        <v>10.83</v>
      </c>
      <c r="E1037" s="14" t="s">
        <v>2380</v>
      </c>
      <c r="F1037" s="14" t="s">
        <v>2380</v>
      </c>
      <c r="G1037" s="14" t="s">
        <v>2380</v>
      </c>
      <c r="H1037" s="14">
        <v>0</v>
      </c>
      <c r="I1037" s="14" t="s">
        <v>2380</v>
      </c>
      <c r="J1037" s="14" t="s">
        <v>8391</v>
      </c>
      <c r="K1037" s="14" t="s">
        <v>8399</v>
      </c>
      <c r="L1037" s="60">
        <v>26287</v>
      </c>
      <c r="M1037" s="86">
        <v>10848.13</v>
      </c>
      <c r="N1037" s="14" t="s">
        <v>12</v>
      </c>
      <c r="O1037" s="14" t="s">
        <v>12</v>
      </c>
      <c r="P1037" s="14" t="s">
        <v>23</v>
      </c>
      <c r="Q1037" s="14">
        <v>52</v>
      </c>
    </row>
    <row r="1038" spans="1:17" x14ac:dyDescent="0.35">
      <c r="A1038" s="14" t="s">
        <v>1334</v>
      </c>
      <c r="B1038" s="39" t="s">
        <v>4865</v>
      </c>
      <c r="C1038" s="14">
        <v>33.630000000000003</v>
      </c>
      <c r="D1038" s="14">
        <v>11.31</v>
      </c>
      <c r="E1038" s="14" t="s">
        <v>2380</v>
      </c>
      <c r="F1038" s="14" t="s">
        <v>2380</v>
      </c>
      <c r="G1038" s="14" t="s">
        <v>2380</v>
      </c>
      <c r="H1038" s="14">
        <v>0</v>
      </c>
      <c r="I1038" s="14" t="s">
        <v>2380</v>
      </c>
      <c r="J1038" s="14" t="s">
        <v>8391</v>
      </c>
      <c r="K1038" s="14" t="s">
        <v>8399</v>
      </c>
      <c r="L1038" s="60">
        <v>25047</v>
      </c>
      <c r="M1038" s="86">
        <v>10825.25</v>
      </c>
      <c r="N1038" s="14" t="s">
        <v>12</v>
      </c>
      <c r="O1038" s="14" t="s">
        <v>12</v>
      </c>
      <c r="P1038" s="14" t="s">
        <v>23</v>
      </c>
      <c r="Q1038" s="14">
        <v>55</v>
      </c>
    </row>
    <row r="1039" spans="1:17" x14ac:dyDescent="0.35">
      <c r="A1039" s="14" t="s">
        <v>1333</v>
      </c>
      <c r="B1039" s="39" t="s">
        <v>7776</v>
      </c>
      <c r="C1039" s="14">
        <v>32.67</v>
      </c>
      <c r="D1039" s="14">
        <v>11.81</v>
      </c>
      <c r="E1039" s="14" t="s">
        <v>2383</v>
      </c>
      <c r="F1039" s="14" t="s">
        <v>2380</v>
      </c>
      <c r="G1039" s="14" t="s">
        <v>2380</v>
      </c>
      <c r="H1039" s="14">
        <v>0</v>
      </c>
      <c r="I1039" s="14" t="s">
        <v>2380</v>
      </c>
      <c r="J1039" s="14" t="s">
        <v>8391</v>
      </c>
      <c r="K1039" s="14" t="s">
        <v>8399</v>
      </c>
      <c r="L1039" s="60">
        <v>24747</v>
      </c>
      <c r="M1039" s="86">
        <v>10807.49</v>
      </c>
      <c r="N1039" s="14" t="s">
        <v>12</v>
      </c>
      <c r="O1039" s="14" t="s">
        <v>11</v>
      </c>
      <c r="P1039" s="14" t="s">
        <v>13</v>
      </c>
      <c r="Q1039" s="14">
        <v>56</v>
      </c>
    </row>
    <row r="1040" spans="1:17" x14ac:dyDescent="0.35">
      <c r="A1040" s="14" t="s">
        <v>1332</v>
      </c>
      <c r="B1040" s="39" t="s">
        <v>7777</v>
      </c>
      <c r="C1040" s="14">
        <v>33.299999999999997</v>
      </c>
      <c r="D1040" s="14">
        <v>8.26</v>
      </c>
      <c r="E1040" s="14" t="s">
        <v>2383</v>
      </c>
      <c r="F1040" s="14" t="s">
        <v>2380</v>
      </c>
      <c r="G1040" s="14" t="s">
        <v>2380</v>
      </c>
      <c r="H1040" s="14">
        <v>2</v>
      </c>
      <c r="I1040" s="14" t="s">
        <v>2380</v>
      </c>
      <c r="J1040" s="14" t="s">
        <v>8391</v>
      </c>
      <c r="K1040" s="14" t="s">
        <v>8397</v>
      </c>
      <c r="L1040" s="60">
        <v>25920</v>
      </c>
      <c r="M1040" s="86">
        <v>10806.84</v>
      </c>
      <c r="N1040" s="14" t="s">
        <v>12</v>
      </c>
      <c r="O1040" s="14" t="s">
        <v>11</v>
      </c>
      <c r="P1040" s="14" t="s">
        <v>42</v>
      </c>
      <c r="Q1040" s="14">
        <v>53</v>
      </c>
    </row>
    <row r="1041" spans="1:17" x14ac:dyDescent="0.35">
      <c r="A1041" s="14" t="s">
        <v>1331</v>
      </c>
      <c r="B1041" s="39" t="s">
        <v>6078</v>
      </c>
      <c r="C1041" s="14">
        <v>30.78</v>
      </c>
      <c r="D1041" s="14">
        <v>10.74</v>
      </c>
      <c r="E1041" s="14" t="s">
        <v>2383</v>
      </c>
      <c r="F1041" s="14" t="s">
        <v>2380</v>
      </c>
      <c r="G1041" s="14" t="s">
        <v>2380</v>
      </c>
      <c r="H1041" s="14">
        <v>2</v>
      </c>
      <c r="I1041" s="14" t="s">
        <v>2380</v>
      </c>
      <c r="J1041" s="14" t="s">
        <v>8391</v>
      </c>
      <c r="K1041" s="14" t="s">
        <v>8397</v>
      </c>
      <c r="L1041" s="60">
        <v>25869</v>
      </c>
      <c r="M1041" s="86">
        <v>10797.34</v>
      </c>
      <c r="N1041" s="14" t="s">
        <v>12</v>
      </c>
      <c r="O1041" s="14" t="s">
        <v>11</v>
      </c>
      <c r="P1041" s="14" t="s">
        <v>249</v>
      </c>
      <c r="Q1041" s="14">
        <v>53</v>
      </c>
    </row>
    <row r="1042" spans="1:17" x14ac:dyDescent="0.35">
      <c r="A1042" s="14" t="s">
        <v>1330</v>
      </c>
      <c r="B1042" s="39" t="s">
        <v>5015</v>
      </c>
      <c r="C1042" s="14">
        <v>28.975000000000001</v>
      </c>
      <c r="D1042" s="14">
        <v>7.69</v>
      </c>
      <c r="E1042" s="14" t="s">
        <v>2383</v>
      </c>
      <c r="F1042" s="14" t="s">
        <v>2380</v>
      </c>
      <c r="G1042" s="14" t="s">
        <v>2380</v>
      </c>
      <c r="H1042" s="14">
        <v>0</v>
      </c>
      <c r="I1042" s="14" t="s">
        <v>2380</v>
      </c>
      <c r="J1042" s="14" t="s">
        <v>8392</v>
      </c>
      <c r="K1042" s="14" t="s">
        <v>8399</v>
      </c>
      <c r="L1042" s="60">
        <v>24768</v>
      </c>
      <c r="M1042" s="86">
        <v>10796.35</v>
      </c>
      <c r="N1042" s="14" t="s">
        <v>12</v>
      </c>
      <c r="O1042" s="14" t="s">
        <v>16</v>
      </c>
      <c r="P1042" s="14" t="s">
        <v>166</v>
      </c>
      <c r="Q1042" s="14">
        <v>56</v>
      </c>
    </row>
    <row r="1043" spans="1:17" x14ac:dyDescent="0.35">
      <c r="A1043" s="14" t="s">
        <v>1329</v>
      </c>
      <c r="B1043" s="39" t="s">
        <v>6080</v>
      </c>
      <c r="C1043" s="14">
        <v>33.4</v>
      </c>
      <c r="D1043" s="14">
        <v>4.84</v>
      </c>
      <c r="E1043" s="14" t="s">
        <v>2380</v>
      </c>
      <c r="F1043" s="14" t="s">
        <v>2380</v>
      </c>
      <c r="G1043" s="14" t="s">
        <v>2380</v>
      </c>
      <c r="H1043" s="14">
        <v>0</v>
      </c>
      <c r="I1043" s="14" t="s">
        <v>2380</v>
      </c>
      <c r="J1043" s="14" t="s">
        <v>8391</v>
      </c>
      <c r="K1043" s="14" t="s">
        <v>8398</v>
      </c>
      <c r="L1043" s="60">
        <v>36518</v>
      </c>
      <c r="M1043" s="86">
        <v>10795.94</v>
      </c>
      <c r="N1043" s="14" t="s">
        <v>12</v>
      </c>
      <c r="O1043" s="14" t="s">
        <v>16</v>
      </c>
      <c r="P1043" s="14" t="s">
        <v>42</v>
      </c>
      <c r="Q1043" s="14">
        <v>23</v>
      </c>
    </row>
    <row r="1044" spans="1:17" x14ac:dyDescent="0.35">
      <c r="A1044" s="14" t="s">
        <v>1328</v>
      </c>
      <c r="B1044" s="39" t="s">
        <v>7778</v>
      </c>
      <c r="C1044" s="14">
        <v>21.5</v>
      </c>
      <c r="D1044" s="14">
        <v>9.77</v>
      </c>
      <c r="E1044" s="14" t="s">
        <v>2383</v>
      </c>
      <c r="F1044" s="14" t="s">
        <v>2380</v>
      </c>
      <c r="G1044" s="14" t="s">
        <v>2380</v>
      </c>
      <c r="H1044" s="14">
        <v>0</v>
      </c>
      <c r="I1044" s="14" t="s">
        <v>2380</v>
      </c>
      <c r="J1044" s="14" t="s">
        <v>8393</v>
      </c>
      <c r="K1044" s="14" t="s">
        <v>8397</v>
      </c>
      <c r="L1044" s="60">
        <v>24787</v>
      </c>
      <c r="M1044" s="86">
        <v>10791.96</v>
      </c>
      <c r="N1044" s="14" t="s">
        <v>12</v>
      </c>
      <c r="O1044" s="14" t="s">
        <v>11</v>
      </c>
      <c r="P1044" s="14" t="s">
        <v>42</v>
      </c>
      <c r="Q1044" s="14">
        <v>56</v>
      </c>
    </row>
    <row r="1045" spans="1:17" x14ac:dyDescent="0.35">
      <c r="A1045" s="14" t="s">
        <v>1327</v>
      </c>
      <c r="B1045" s="39" t="s">
        <v>7779</v>
      </c>
      <c r="C1045" s="14">
        <v>38.14</v>
      </c>
      <c r="D1045" s="14">
        <v>5.84</v>
      </c>
      <c r="E1045" s="14" t="s">
        <v>2380</v>
      </c>
      <c r="F1045" s="14" t="s">
        <v>2380</v>
      </c>
      <c r="G1045" s="14" t="s">
        <v>2380</v>
      </c>
      <c r="H1045" s="14">
        <v>0</v>
      </c>
      <c r="I1045" s="14" t="s">
        <v>2380</v>
      </c>
      <c r="J1045" s="14" t="s">
        <v>8391</v>
      </c>
      <c r="K1045" s="14" t="s">
        <v>8398</v>
      </c>
      <c r="L1045" s="60">
        <v>32837</v>
      </c>
      <c r="M1045" s="86">
        <v>10769.75</v>
      </c>
      <c r="N1045" s="14" t="s">
        <v>12</v>
      </c>
      <c r="O1045" s="14" t="s">
        <v>11</v>
      </c>
      <c r="P1045" s="14" t="s">
        <v>632</v>
      </c>
      <c r="Q1045" s="14">
        <v>34</v>
      </c>
    </row>
    <row r="1046" spans="1:17" x14ac:dyDescent="0.35">
      <c r="A1046" s="14" t="s">
        <v>1326</v>
      </c>
      <c r="B1046" s="39" t="s">
        <v>8335</v>
      </c>
      <c r="C1046" s="14">
        <v>35.42</v>
      </c>
      <c r="D1046" s="14">
        <v>8.6999999999999993</v>
      </c>
      <c r="E1046" s="14" t="s">
        <v>2383</v>
      </c>
      <c r="F1046" s="14" t="s">
        <v>2380</v>
      </c>
      <c r="G1046" s="14" t="s">
        <v>2380</v>
      </c>
      <c r="H1046" s="14">
        <v>1</v>
      </c>
      <c r="I1046" s="14" t="s">
        <v>2380</v>
      </c>
      <c r="J1046" s="14" t="s">
        <v>8391</v>
      </c>
      <c r="K1046" s="14" t="s">
        <v>8399</v>
      </c>
      <c r="L1046" s="60">
        <v>31653</v>
      </c>
      <c r="M1046" s="86">
        <v>10749.02</v>
      </c>
      <c r="N1046" s="14" t="s">
        <v>12</v>
      </c>
      <c r="O1046" s="14" t="s">
        <v>16</v>
      </c>
      <c r="P1046" s="14" t="s">
        <v>535</v>
      </c>
      <c r="Q1046" s="14">
        <v>37</v>
      </c>
    </row>
    <row r="1047" spans="1:17" x14ac:dyDescent="0.35">
      <c r="A1047" s="14" t="s">
        <v>1325</v>
      </c>
      <c r="B1047" s="39" t="s">
        <v>6085</v>
      </c>
      <c r="C1047" s="14">
        <v>35.625</v>
      </c>
      <c r="D1047" s="14">
        <v>10.79</v>
      </c>
      <c r="E1047" s="14" t="s">
        <v>2380</v>
      </c>
      <c r="F1047" s="14" t="s">
        <v>2380</v>
      </c>
      <c r="G1047" s="14" t="s">
        <v>2380</v>
      </c>
      <c r="H1047" s="14">
        <v>0</v>
      </c>
      <c r="I1047" s="14" t="s">
        <v>2380</v>
      </c>
      <c r="J1047" s="14" t="s">
        <v>8391</v>
      </c>
      <c r="K1047" s="14" t="s">
        <v>8399</v>
      </c>
      <c r="L1047" s="60">
        <v>27372</v>
      </c>
      <c r="M1047" s="86">
        <v>10736.87</v>
      </c>
      <c r="N1047" s="14" t="s">
        <v>12</v>
      </c>
      <c r="O1047" s="14" t="s">
        <v>16</v>
      </c>
      <c r="P1047" s="14" t="s">
        <v>168</v>
      </c>
      <c r="Q1047" s="14">
        <v>49</v>
      </c>
    </row>
    <row r="1048" spans="1:17" x14ac:dyDescent="0.35">
      <c r="A1048" s="14" t="s">
        <v>1324</v>
      </c>
      <c r="B1048" s="39" t="s">
        <v>6063</v>
      </c>
      <c r="C1048" s="14">
        <v>45.51</v>
      </c>
      <c r="D1048" s="14">
        <v>4.32</v>
      </c>
      <c r="E1048" s="14" t="s">
        <v>2380</v>
      </c>
      <c r="F1048" s="14" t="s">
        <v>2380</v>
      </c>
      <c r="G1048" s="14" t="s">
        <v>2380</v>
      </c>
      <c r="H1048" s="14">
        <v>1</v>
      </c>
      <c r="I1048" s="14" t="s">
        <v>2380</v>
      </c>
      <c r="J1048" s="14" t="s">
        <v>8391</v>
      </c>
      <c r="K1048" s="14" t="s">
        <v>8399</v>
      </c>
      <c r="L1048" s="60">
        <v>33780</v>
      </c>
      <c r="M1048" s="86">
        <v>10719.57</v>
      </c>
      <c r="N1048" s="14" t="s">
        <v>12</v>
      </c>
      <c r="O1048" s="14" t="s">
        <v>16</v>
      </c>
      <c r="P1048" s="14" t="s">
        <v>23</v>
      </c>
      <c r="Q1048" s="14">
        <v>31</v>
      </c>
    </row>
    <row r="1049" spans="1:17" x14ac:dyDescent="0.35">
      <c r="A1049" s="14" t="s">
        <v>1323</v>
      </c>
      <c r="B1049" s="39" t="s">
        <v>7780</v>
      </c>
      <c r="C1049" s="14">
        <v>37.1</v>
      </c>
      <c r="D1049" s="14">
        <v>7.19</v>
      </c>
      <c r="E1049" s="14" t="s">
        <v>2383</v>
      </c>
      <c r="F1049" s="14" t="s">
        <v>2380</v>
      </c>
      <c r="G1049" s="14" t="s">
        <v>2380</v>
      </c>
      <c r="H1049" s="14">
        <v>0</v>
      </c>
      <c r="I1049" s="14" t="s">
        <v>2380</v>
      </c>
      <c r="J1049" s="14" t="s">
        <v>8391</v>
      </c>
      <c r="K1049" s="14" t="s">
        <v>8399</v>
      </c>
      <c r="L1049" s="60">
        <v>24750</v>
      </c>
      <c r="M1049" s="86">
        <v>10713.64</v>
      </c>
      <c r="N1049" s="14" t="s">
        <v>12</v>
      </c>
      <c r="O1049" s="14" t="s">
        <v>12</v>
      </c>
      <c r="P1049" s="14" t="s">
        <v>42</v>
      </c>
      <c r="Q1049" s="14">
        <v>56</v>
      </c>
    </row>
    <row r="1050" spans="1:17" x14ac:dyDescent="0.35">
      <c r="A1050" s="14" t="s">
        <v>1322</v>
      </c>
      <c r="B1050" s="39" t="s">
        <v>6089</v>
      </c>
      <c r="C1050" s="14">
        <v>30.5</v>
      </c>
      <c r="D1050" s="14">
        <v>11.94</v>
      </c>
      <c r="E1050" s="14" t="s">
        <v>2383</v>
      </c>
      <c r="F1050" s="14" t="s">
        <v>2380</v>
      </c>
      <c r="G1050" s="14" t="s">
        <v>2380</v>
      </c>
      <c r="H1050" s="14">
        <v>0</v>
      </c>
      <c r="I1050" s="14" t="s">
        <v>2380</v>
      </c>
      <c r="J1050" s="14" t="s">
        <v>8391</v>
      </c>
      <c r="K1050" s="14" t="s">
        <v>8397</v>
      </c>
      <c r="L1050" s="60">
        <v>24683</v>
      </c>
      <c r="M1050" s="86">
        <v>10704.47</v>
      </c>
      <c r="N1050" s="14" t="s">
        <v>12</v>
      </c>
      <c r="O1050" s="14" t="s">
        <v>11</v>
      </c>
      <c r="P1050" s="14" t="s">
        <v>42</v>
      </c>
      <c r="Q1050" s="14">
        <v>56</v>
      </c>
    </row>
    <row r="1051" spans="1:17" x14ac:dyDescent="0.35">
      <c r="A1051" s="14" t="s">
        <v>1321</v>
      </c>
      <c r="B1051" s="39" t="s">
        <v>5702</v>
      </c>
      <c r="C1051" s="14">
        <v>28.16</v>
      </c>
      <c r="D1051" s="14">
        <v>5.56</v>
      </c>
      <c r="E1051" s="14" t="s">
        <v>2380</v>
      </c>
      <c r="F1051" s="14" t="s">
        <v>2380</v>
      </c>
      <c r="G1051" s="14" t="s">
        <v>2380</v>
      </c>
      <c r="H1051" s="14">
        <v>2</v>
      </c>
      <c r="I1051" s="14" t="s">
        <v>2380</v>
      </c>
      <c r="J1051" s="14" t="s">
        <v>8392</v>
      </c>
      <c r="K1051" s="14" t="s">
        <v>8398</v>
      </c>
      <c r="L1051" s="60">
        <v>26596</v>
      </c>
      <c r="M1051" s="86">
        <v>10702.64</v>
      </c>
      <c r="N1051" s="14" t="s">
        <v>12</v>
      </c>
      <c r="O1051" s="14" t="s">
        <v>12</v>
      </c>
      <c r="P1051" s="14" t="s">
        <v>13</v>
      </c>
      <c r="Q1051" s="14">
        <v>51</v>
      </c>
    </row>
    <row r="1052" spans="1:17" x14ac:dyDescent="0.35">
      <c r="A1052" s="14" t="s">
        <v>1320</v>
      </c>
      <c r="B1052" s="39" t="s">
        <v>7996</v>
      </c>
      <c r="C1052" s="14">
        <v>29.1</v>
      </c>
      <c r="D1052" s="14">
        <v>5.64</v>
      </c>
      <c r="E1052" s="14" t="s">
        <v>2383</v>
      </c>
      <c r="F1052" s="14" t="s">
        <v>2380</v>
      </c>
      <c r="G1052" s="14" t="s">
        <v>2380</v>
      </c>
      <c r="H1052" s="14">
        <v>0</v>
      </c>
      <c r="I1052" s="14" t="s">
        <v>2380</v>
      </c>
      <c r="J1052" s="14" t="s">
        <v>8392</v>
      </c>
      <c r="K1052" s="14" t="s">
        <v>8398</v>
      </c>
      <c r="L1052" s="60">
        <v>28033</v>
      </c>
      <c r="M1052" s="86">
        <v>10698.38</v>
      </c>
      <c r="N1052" s="14" t="s">
        <v>12</v>
      </c>
      <c r="O1052" s="14" t="s">
        <v>16</v>
      </c>
      <c r="P1052" s="14" t="s">
        <v>200</v>
      </c>
      <c r="Q1052" s="14">
        <v>47</v>
      </c>
    </row>
    <row r="1053" spans="1:17" x14ac:dyDescent="0.35">
      <c r="A1053" s="14" t="s">
        <v>1319</v>
      </c>
      <c r="B1053" s="39" t="s">
        <v>7781</v>
      </c>
      <c r="C1053" s="14">
        <v>30.22</v>
      </c>
      <c r="D1053" s="14">
        <v>4.6500000000000004</v>
      </c>
      <c r="E1053" s="14" t="s">
        <v>2380</v>
      </c>
      <c r="F1053" s="14" t="s">
        <v>2380</v>
      </c>
      <c r="G1053" s="14" t="s">
        <v>2380</v>
      </c>
      <c r="H1053" s="14">
        <v>0</v>
      </c>
      <c r="I1053" s="14" t="s">
        <v>2380</v>
      </c>
      <c r="J1053" s="14" t="s">
        <v>8391</v>
      </c>
      <c r="K1053" s="14" t="s">
        <v>8398</v>
      </c>
      <c r="L1053" s="60">
        <v>28339</v>
      </c>
      <c r="M1053" s="86">
        <v>10690.11</v>
      </c>
      <c r="N1053" s="14" t="s">
        <v>12</v>
      </c>
      <c r="O1053" s="14" t="s">
        <v>11</v>
      </c>
      <c r="P1053" s="14" t="s">
        <v>300</v>
      </c>
      <c r="Q1053" s="14">
        <v>46</v>
      </c>
    </row>
    <row r="1054" spans="1:17" x14ac:dyDescent="0.35">
      <c r="A1054" s="14" t="s">
        <v>1318</v>
      </c>
      <c r="B1054" s="39" t="s">
        <v>7782</v>
      </c>
      <c r="C1054" s="14">
        <v>24.29</v>
      </c>
      <c r="D1054" s="14">
        <v>9.0500000000000007</v>
      </c>
      <c r="E1054" s="14" t="s">
        <v>2380</v>
      </c>
      <c r="F1054" s="14" t="s">
        <v>2380</v>
      </c>
      <c r="G1054" s="14" t="s">
        <v>2380</v>
      </c>
      <c r="H1054" s="14">
        <v>0</v>
      </c>
      <c r="I1054" s="14" t="s">
        <v>2380</v>
      </c>
      <c r="J1054" s="14" t="s">
        <v>8393</v>
      </c>
      <c r="K1054" s="14" t="s">
        <v>8397</v>
      </c>
      <c r="L1054" s="60">
        <v>22896</v>
      </c>
      <c r="M1054" s="86">
        <v>10676.83</v>
      </c>
      <c r="N1054" s="14" t="s">
        <v>12</v>
      </c>
      <c r="O1054" s="14" t="s">
        <v>12</v>
      </c>
      <c r="P1054" s="14" t="s">
        <v>13</v>
      </c>
      <c r="Q1054" s="14">
        <v>61</v>
      </c>
    </row>
    <row r="1055" spans="1:17" x14ac:dyDescent="0.35">
      <c r="A1055" s="14" t="s">
        <v>1317</v>
      </c>
      <c r="B1055" s="39" t="s">
        <v>7783</v>
      </c>
      <c r="C1055" s="14">
        <v>29.39</v>
      </c>
      <c r="D1055" s="14">
        <v>4.5199999999999996</v>
      </c>
      <c r="E1055" s="14" t="s">
        <v>2383</v>
      </c>
      <c r="F1055" s="14" t="s">
        <v>2380</v>
      </c>
      <c r="G1055" s="14" t="s">
        <v>2380</v>
      </c>
      <c r="H1055" s="14">
        <v>0</v>
      </c>
      <c r="I1055" s="14" t="s">
        <v>2380</v>
      </c>
      <c r="J1055" s="14" t="s">
        <v>8392</v>
      </c>
      <c r="K1055" s="14" t="s">
        <v>8398</v>
      </c>
      <c r="L1055" s="60">
        <v>28086</v>
      </c>
      <c r="M1055" s="86">
        <v>10665.44</v>
      </c>
      <c r="N1055" s="14" t="s">
        <v>12</v>
      </c>
      <c r="O1055" s="14" t="s">
        <v>11</v>
      </c>
      <c r="P1055" s="14" t="s">
        <v>300</v>
      </c>
      <c r="Q1055" s="14">
        <v>47</v>
      </c>
    </row>
    <row r="1056" spans="1:17" x14ac:dyDescent="0.35">
      <c r="A1056" s="14" t="s">
        <v>1316</v>
      </c>
      <c r="B1056" s="39" t="s">
        <v>4930</v>
      </c>
      <c r="C1056" s="14">
        <v>25.66</v>
      </c>
      <c r="D1056" s="14">
        <v>4.62</v>
      </c>
      <c r="E1056" s="14" t="s">
        <v>2383</v>
      </c>
      <c r="F1056" s="14" t="s">
        <v>2380</v>
      </c>
      <c r="G1056" s="14" t="s">
        <v>2380</v>
      </c>
      <c r="H1056" s="14">
        <v>1</v>
      </c>
      <c r="I1056" s="14" t="s">
        <v>2380</v>
      </c>
      <c r="J1056" s="14" t="s">
        <v>8392</v>
      </c>
      <c r="K1056" s="14" t="s">
        <v>8399</v>
      </c>
      <c r="L1056" s="60">
        <v>23597</v>
      </c>
      <c r="M1056" s="86">
        <v>10627.81</v>
      </c>
      <c r="N1056" s="14" t="s">
        <v>12</v>
      </c>
      <c r="O1056" s="14" t="s">
        <v>12</v>
      </c>
      <c r="P1056" s="14" t="s">
        <v>13</v>
      </c>
      <c r="Q1056" s="14">
        <v>59</v>
      </c>
    </row>
    <row r="1057" spans="1:17" x14ac:dyDescent="0.35">
      <c r="A1057" s="14" t="s">
        <v>1315</v>
      </c>
      <c r="B1057" s="39" t="s">
        <v>6097</v>
      </c>
      <c r="C1057" s="14">
        <v>39.11</v>
      </c>
      <c r="D1057" s="14">
        <v>5.87</v>
      </c>
      <c r="E1057" s="14" t="s">
        <v>2380</v>
      </c>
      <c r="F1057" s="14" t="s">
        <v>2380</v>
      </c>
      <c r="G1057" s="14" t="s">
        <v>2380</v>
      </c>
      <c r="H1057" s="14">
        <v>0</v>
      </c>
      <c r="I1057" s="14" t="s">
        <v>2380</v>
      </c>
      <c r="J1057" s="14" t="s">
        <v>8391</v>
      </c>
      <c r="K1057" s="14" t="s">
        <v>8398</v>
      </c>
      <c r="L1057" s="60">
        <v>33060</v>
      </c>
      <c r="M1057" s="86">
        <v>10620.26</v>
      </c>
      <c r="N1057" s="14" t="s">
        <v>12</v>
      </c>
      <c r="O1057" s="14" t="s">
        <v>12</v>
      </c>
      <c r="P1057" s="14" t="s">
        <v>23</v>
      </c>
      <c r="Q1057" s="14">
        <v>33</v>
      </c>
    </row>
    <row r="1058" spans="1:17" x14ac:dyDescent="0.35">
      <c r="A1058" s="14" t="s">
        <v>1314</v>
      </c>
      <c r="B1058" s="39" t="s">
        <v>8336</v>
      </c>
      <c r="C1058" s="14">
        <v>43.78</v>
      </c>
      <c r="D1058" s="14">
        <v>5.71</v>
      </c>
      <c r="E1058" s="14" t="s">
        <v>2380</v>
      </c>
      <c r="F1058" s="14" t="s">
        <v>2380</v>
      </c>
      <c r="G1058" s="14" t="s">
        <v>2380</v>
      </c>
      <c r="H1058" s="14">
        <v>1</v>
      </c>
      <c r="I1058" s="14" t="s">
        <v>2380</v>
      </c>
      <c r="J1058" s="14" t="s">
        <v>8391</v>
      </c>
      <c r="K1058" s="14" t="s">
        <v>8399</v>
      </c>
      <c r="L1058" s="60">
        <v>33808</v>
      </c>
      <c r="M1058" s="86">
        <v>10617.04</v>
      </c>
      <c r="N1058" s="14" t="s">
        <v>12</v>
      </c>
      <c r="O1058" s="14" t="s">
        <v>12</v>
      </c>
      <c r="P1058" s="14" t="s">
        <v>535</v>
      </c>
      <c r="Q1058" s="14">
        <v>31</v>
      </c>
    </row>
    <row r="1059" spans="1:17" x14ac:dyDescent="0.35">
      <c r="A1059" s="14" t="s">
        <v>1313</v>
      </c>
      <c r="B1059" s="39" t="s">
        <v>7784</v>
      </c>
      <c r="C1059" s="14">
        <v>24.35</v>
      </c>
      <c r="D1059" s="14">
        <v>9.08</v>
      </c>
      <c r="E1059" s="14" t="s">
        <v>2380</v>
      </c>
      <c r="F1059" s="14" t="s">
        <v>2380</v>
      </c>
      <c r="G1059" s="14" t="s">
        <v>2380</v>
      </c>
      <c r="H1059" s="14">
        <v>0</v>
      </c>
      <c r="I1059" s="14" t="s">
        <v>2380</v>
      </c>
      <c r="J1059" s="14" t="s">
        <v>8393</v>
      </c>
      <c r="K1059" s="14" t="s">
        <v>8397</v>
      </c>
      <c r="L1059" s="60">
        <v>23920</v>
      </c>
      <c r="M1059" s="86">
        <v>10608.67</v>
      </c>
      <c r="N1059" s="14" t="s">
        <v>12</v>
      </c>
      <c r="O1059" s="14" t="s">
        <v>12</v>
      </c>
      <c r="P1059" s="14" t="s">
        <v>23</v>
      </c>
      <c r="Q1059" s="14">
        <v>58</v>
      </c>
    </row>
    <row r="1060" spans="1:17" x14ac:dyDescent="0.35">
      <c r="A1060" s="14" t="s">
        <v>1312</v>
      </c>
      <c r="B1060" s="39" t="s">
        <v>5086</v>
      </c>
      <c r="C1060" s="14">
        <v>40.299999999999997</v>
      </c>
      <c r="D1060" s="14">
        <v>5.3</v>
      </c>
      <c r="E1060" s="14" t="s">
        <v>2383</v>
      </c>
      <c r="F1060" s="14" t="s">
        <v>2380</v>
      </c>
      <c r="G1060" s="14" t="s">
        <v>2380</v>
      </c>
      <c r="H1060" s="14">
        <v>2</v>
      </c>
      <c r="I1060" s="14" t="s">
        <v>2380</v>
      </c>
      <c r="J1060" s="14" t="s">
        <v>8391</v>
      </c>
      <c r="K1060" s="14" t="s">
        <v>8398</v>
      </c>
      <c r="L1060" s="60">
        <v>24290</v>
      </c>
      <c r="M1060" s="86">
        <v>10602.39</v>
      </c>
      <c r="N1060" s="14" t="s">
        <v>12</v>
      </c>
      <c r="O1060" s="14" t="s">
        <v>12</v>
      </c>
      <c r="P1060" s="14" t="s">
        <v>42</v>
      </c>
      <c r="Q1060" s="14">
        <v>57</v>
      </c>
    </row>
    <row r="1061" spans="1:17" x14ac:dyDescent="0.35">
      <c r="A1061" s="14" t="s">
        <v>1311</v>
      </c>
      <c r="B1061" s="39" t="s">
        <v>7785</v>
      </c>
      <c r="C1061" s="14">
        <v>32.774999999999999</v>
      </c>
      <c r="D1061" s="14">
        <v>11.76</v>
      </c>
      <c r="E1061" s="14" t="s">
        <v>2383</v>
      </c>
      <c r="F1061" s="14" t="s">
        <v>2380</v>
      </c>
      <c r="G1061" s="14" t="s">
        <v>2380</v>
      </c>
      <c r="H1061" s="14">
        <v>0</v>
      </c>
      <c r="I1061" s="14" t="s">
        <v>2380</v>
      </c>
      <c r="J1061" s="14" t="s">
        <v>8391</v>
      </c>
      <c r="K1061" s="14" t="s">
        <v>8397</v>
      </c>
      <c r="L1061" s="60">
        <v>24646</v>
      </c>
      <c r="M1061" s="86">
        <v>10601.63</v>
      </c>
      <c r="N1061" s="14" t="s">
        <v>12</v>
      </c>
      <c r="O1061" s="14" t="s">
        <v>11</v>
      </c>
      <c r="P1061" s="14" t="s">
        <v>23</v>
      </c>
      <c r="Q1061" s="14">
        <v>56</v>
      </c>
    </row>
    <row r="1062" spans="1:17" x14ac:dyDescent="0.35">
      <c r="A1062" s="14" t="s">
        <v>1310</v>
      </c>
      <c r="B1062" s="39" t="s">
        <v>7786</v>
      </c>
      <c r="C1062" s="14">
        <v>39.6</v>
      </c>
      <c r="D1062" s="14">
        <v>5.1100000000000003</v>
      </c>
      <c r="E1062" s="14" t="s">
        <v>2383</v>
      </c>
      <c r="F1062" s="14" t="s">
        <v>2380</v>
      </c>
      <c r="G1062" s="14" t="s">
        <v>2380</v>
      </c>
      <c r="H1062" s="14">
        <v>2</v>
      </c>
      <c r="I1062" s="14" t="s">
        <v>2380</v>
      </c>
      <c r="J1062" s="14" t="s">
        <v>8391</v>
      </c>
      <c r="K1062" s="14" t="s">
        <v>8399</v>
      </c>
      <c r="L1062" s="60">
        <v>24308</v>
      </c>
      <c r="M1062" s="86">
        <v>10601.41</v>
      </c>
      <c r="N1062" s="14" t="s">
        <v>12</v>
      </c>
      <c r="O1062" s="14" t="s">
        <v>11</v>
      </c>
      <c r="P1062" s="14" t="s">
        <v>42</v>
      </c>
      <c r="Q1062" s="14">
        <v>57</v>
      </c>
    </row>
    <row r="1063" spans="1:17" x14ac:dyDescent="0.35">
      <c r="A1063" s="14" t="s">
        <v>1309</v>
      </c>
      <c r="B1063" s="39" t="s">
        <v>7787</v>
      </c>
      <c r="C1063" s="14">
        <v>30.97</v>
      </c>
      <c r="D1063" s="14">
        <v>5.54</v>
      </c>
      <c r="E1063" s="14" t="s">
        <v>2380</v>
      </c>
      <c r="F1063" s="14" t="s">
        <v>2380</v>
      </c>
      <c r="G1063" s="14" t="s">
        <v>2380</v>
      </c>
      <c r="H1063" s="14">
        <v>2</v>
      </c>
      <c r="I1063" s="14" t="s">
        <v>2380</v>
      </c>
      <c r="J1063" s="14" t="s">
        <v>8391</v>
      </c>
      <c r="K1063" s="14" t="s">
        <v>8398</v>
      </c>
      <c r="L1063" s="60">
        <v>26647</v>
      </c>
      <c r="M1063" s="86">
        <v>10600.55</v>
      </c>
      <c r="N1063" s="14" t="s">
        <v>12</v>
      </c>
      <c r="O1063" s="14" t="s">
        <v>16</v>
      </c>
      <c r="P1063" s="14" t="s">
        <v>23</v>
      </c>
      <c r="Q1063" s="14">
        <v>51</v>
      </c>
    </row>
    <row r="1064" spans="1:17" x14ac:dyDescent="0.35">
      <c r="A1064" s="14" t="s">
        <v>1308</v>
      </c>
      <c r="B1064" s="39" t="s">
        <v>6103</v>
      </c>
      <c r="C1064" s="14">
        <v>27.645</v>
      </c>
      <c r="D1064" s="14">
        <v>8.8699999999999992</v>
      </c>
      <c r="E1064" s="14" t="s">
        <v>2383</v>
      </c>
      <c r="F1064" s="14" t="s">
        <v>2380</v>
      </c>
      <c r="G1064" s="14" t="s">
        <v>2380</v>
      </c>
      <c r="H1064" s="14">
        <v>0</v>
      </c>
      <c r="I1064" s="14" t="s">
        <v>2380</v>
      </c>
      <c r="J1064" s="14" t="s">
        <v>8392</v>
      </c>
      <c r="K1064" s="14" t="s">
        <v>8397</v>
      </c>
      <c r="L1064" s="60">
        <v>24805</v>
      </c>
      <c r="M1064" s="86">
        <v>10594.5</v>
      </c>
      <c r="N1064" s="14" t="s">
        <v>12</v>
      </c>
      <c r="O1064" s="14" t="s">
        <v>16</v>
      </c>
      <c r="P1064" s="14" t="s">
        <v>23</v>
      </c>
      <c r="Q1064" s="14">
        <v>56</v>
      </c>
    </row>
    <row r="1065" spans="1:17" x14ac:dyDescent="0.35">
      <c r="A1065" s="14" t="s">
        <v>1307</v>
      </c>
      <c r="B1065" s="39" t="s">
        <v>6105</v>
      </c>
      <c r="C1065" s="14">
        <v>34.43</v>
      </c>
      <c r="D1065" s="14">
        <v>5.96</v>
      </c>
      <c r="E1065" s="14" t="s">
        <v>2383</v>
      </c>
      <c r="F1065" s="14" t="s">
        <v>2380</v>
      </c>
      <c r="G1065" s="14" t="s">
        <v>2380</v>
      </c>
      <c r="H1065" s="14">
        <v>2</v>
      </c>
      <c r="I1065" s="14" t="s">
        <v>2380</v>
      </c>
      <c r="J1065" s="14" t="s">
        <v>8391</v>
      </c>
      <c r="K1065" s="14" t="s">
        <v>8398</v>
      </c>
      <c r="L1065" s="60">
        <v>24414</v>
      </c>
      <c r="M1065" s="86">
        <v>10594.23</v>
      </c>
      <c r="N1065" s="14" t="s">
        <v>12</v>
      </c>
      <c r="O1065" s="14" t="s">
        <v>12</v>
      </c>
      <c r="P1065" s="14" t="s">
        <v>13</v>
      </c>
      <c r="Q1065" s="14">
        <v>57</v>
      </c>
    </row>
    <row r="1066" spans="1:17" x14ac:dyDescent="0.35">
      <c r="A1066" s="14" t="s">
        <v>1306</v>
      </c>
      <c r="B1066" s="39" t="s">
        <v>6106</v>
      </c>
      <c r="C1066" s="14">
        <v>39.6</v>
      </c>
      <c r="D1066" s="14">
        <v>4.4400000000000004</v>
      </c>
      <c r="E1066" s="14" t="s">
        <v>2383</v>
      </c>
      <c r="F1066" s="14" t="s">
        <v>2380</v>
      </c>
      <c r="G1066" s="14" t="s">
        <v>2383</v>
      </c>
      <c r="H1066" s="14">
        <v>1</v>
      </c>
      <c r="I1066" s="14" t="s">
        <v>2380</v>
      </c>
      <c r="J1066" s="14" t="s">
        <v>8391</v>
      </c>
      <c r="K1066" s="14" t="s">
        <v>8399</v>
      </c>
      <c r="L1066" s="60">
        <v>25562</v>
      </c>
      <c r="M1066" s="86">
        <v>10579.71</v>
      </c>
      <c r="N1066" s="14" t="s">
        <v>12</v>
      </c>
      <c r="O1066" s="14" t="s">
        <v>12</v>
      </c>
      <c r="P1066" s="14" t="s">
        <v>13</v>
      </c>
      <c r="Q1066" s="14">
        <v>53</v>
      </c>
    </row>
    <row r="1067" spans="1:17" x14ac:dyDescent="0.35">
      <c r="A1067" s="14" t="s">
        <v>1305</v>
      </c>
      <c r="B1067" s="39" t="s">
        <v>6108</v>
      </c>
      <c r="C1067" s="14">
        <v>22.1</v>
      </c>
      <c r="D1067" s="14">
        <v>4.6500000000000004</v>
      </c>
      <c r="E1067" s="14" t="s">
        <v>2383</v>
      </c>
      <c r="F1067" s="14" t="s">
        <v>2380</v>
      </c>
      <c r="G1067" s="14" t="s">
        <v>2380</v>
      </c>
      <c r="H1067" s="14">
        <v>2</v>
      </c>
      <c r="I1067" s="14" t="s">
        <v>2380</v>
      </c>
      <c r="J1067" s="14" t="s">
        <v>8393</v>
      </c>
      <c r="K1067" s="14" t="s">
        <v>8398</v>
      </c>
      <c r="L1067" s="60">
        <v>24452</v>
      </c>
      <c r="M1067" s="86">
        <v>10577.09</v>
      </c>
      <c r="N1067" s="14" t="s">
        <v>12</v>
      </c>
      <c r="O1067" s="14" t="s">
        <v>12</v>
      </c>
      <c r="P1067" s="14" t="s">
        <v>42</v>
      </c>
      <c r="Q1067" s="14">
        <v>57</v>
      </c>
    </row>
    <row r="1068" spans="1:17" x14ac:dyDescent="0.35">
      <c r="A1068" s="14" t="s">
        <v>1304</v>
      </c>
      <c r="B1068" s="39" t="s">
        <v>7788</v>
      </c>
      <c r="C1068" s="14">
        <v>33.25</v>
      </c>
      <c r="D1068" s="14">
        <v>5.64</v>
      </c>
      <c r="E1068" s="14" t="s">
        <v>2383</v>
      </c>
      <c r="F1068" s="14" t="s">
        <v>2380</v>
      </c>
      <c r="G1068" s="14" t="s">
        <v>2383</v>
      </c>
      <c r="H1068" s="14">
        <v>1</v>
      </c>
      <c r="I1068" s="14" t="s">
        <v>2380</v>
      </c>
      <c r="J1068" s="14" t="s">
        <v>8391</v>
      </c>
      <c r="K1068" s="14" t="s">
        <v>8398</v>
      </c>
      <c r="L1068" s="60">
        <v>25401</v>
      </c>
      <c r="M1068" s="86">
        <v>10564.88</v>
      </c>
      <c r="N1068" s="14" t="s">
        <v>12</v>
      </c>
      <c r="O1068" s="14" t="s">
        <v>16</v>
      </c>
      <c r="P1068" s="14" t="s">
        <v>247</v>
      </c>
      <c r="Q1068" s="14">
        <v>54</v>
      </c>
    </row>
    <row r="1069" spans="1:17" x14ac:dyDescent="0.35">
      <c r="A1069" s="14" t="s">
        <v>1303</v>
      </c>
      <c r="B1069" s="39" t="s">
        <v>4762</v>
      </c>
      <c r="C1069" s="14">
        <v>33.33</v>
      </c>
      <c r="D1069" s="14">
        <v>10.19</v>
      </c>
      <c r="E1069" s="14" t="s">
        <v>2380</v>
      </c>
      <c r="F1069" s="14" t="s">
        <v>2380</v>
      </c>
      <c r="G1069" s="14" t="s">
        <v>2380</v>
      </c>
      <c r="H1069" s="14">
        <v>0</v>
      </c>
      <c r="I1069" s="14" t="s">
        <v>2380</v>
      </c>
      <c r="J1069" s="14" t="s">
        <v>8391</v>
      </c>
      <c r="K1069" s="14" t="s">
        <v>8399</v>
      </c>
      <c r="L1069" s="60">
        <v>26113</v>
      </c>
      <c r="M1069" s="86">
        <v>10560.49</v>
      </c>
      <c r="N1069" s="14" t="s">
        <v>12</v>
      </c>
      <c r="O1069" s="14" t="s">
        <v>11</v>
      </c>
      <c r="P1069" s="14" t="s">
        <v>13</v>
      </c>
      <c r="Q1069" s="14">
        <v>52</v>
      </c>
    </row>
    <row r="1070" spans="1:17" x14ac:dyDescent="0.35">
      <c r="A1070" s="14" t="s">
        <v>1302</v>
      </c>
      <c r="B1070" s="39" t="s">
        <v>6111</v>
      </c>
      <c r="C1070" s="14">
        <v>30.5</v>
      </c>
      <c r="D1070" s="14">
        <v>10.79</v>
      </c>
      <c r="E1070" s="14" t="s">
        <v>2380</v>
      </c>
      <c r="F1070" s="14" t="s">
        <v>2380</v>
      </c>
      <c r="G1070" s="14" t="s">
        <v>2380</v>
      </c>
      <c r="H1070" s="14">
        <v>0</v>
      </c>
      <c r="I1070" s="14" t="s">
        <v>2380</v>
      </c>
      <c r="J1070" s="14" t="s">
        <v>8391</v>
      </c>
      <c r="K1070" s="14" t="s">
        <v>8397</v>
      </c>
      <c r="L1070" s="60">
        <v>26202</v>
      </c>
      <c r="M1070" s="86">
        <v>10546.48</v>
      </c>
      <c r="N1070" s="14" t="s">
        <v>12</v>
      </c>
      <c r="O1070" s="14" t="s">
        <v>12</v>
      </c>
      <c r="P1070" s="14" t="s">
        <v>42</v>
      </c>
      <c r="Q1070" s="14">
        <v>52</v>
      </c>
    </row>
    <row r="1071" spans="1:17" x14ac:dyDescent="0.35">
      <c r="A1071" s="14" t="s">
        <v>1301</v>
      </c>
      <c r="B1071" s="39" t="s">
        <v>7789</v>
      </c>
      <c r="C1071" s="14">
        <v>30.3</v>
      </c>
      <c r="D1071" s="14">
        <v>4.24</v>
      </c>
      <c r="E1071" s="14" t="s">
        <v>2380</v>
      </c>
      <c r="F1071" s="14" t="s">
        <v>2380</v>
      </c>
      <c r="G1071" s="14" t="s">
        <v>2380</v>
      </c>
      <c r="H1071" s="14">
        <v>0</v>
      </c>
      <c r="I1071" s="14" t="s">
        <v>2380</v>
      </c>
      <c r="J1071" s="14" t="s">
        <v>8391</v>
      </c>
      <c r="K1071" s="14" t="s">
        <v>8398</v>
      </c>
      <c r="L1071" s="60">
        <v>28423</v>
      </c>
      <c r="M1071" s="86">
        <v>10495.6</v>
      </c>
      <c r="N1071" s="14" t="s">
        <v>12</v>
      </c>
      <c r="O1071" s="14" t="s">
        <v>16</v>
      </c>
      <c r="P1071" s="14" t="s">
        <v>23</v>
      </c>
      <c r="Q1071" s="14">
        <v>46</v>
      </c>
    </row>
    <row r="1072" spans="1:17" x14ac:dyDescent="0.35">
      <c r="A1072" s="14" t="s">
        <v>1300</v>
      </c>
      <c r="B1072" s="39" t="s">
        <v>5279</v>
      </c>
      <c r="C1072" s="14">
        <v>26.22</v>
      </c>
      <c r="D1072" s="14">
        <v>5.83</v>
      </c>
      <c r="E1072" s="14" t="s">
        <v>2380</v>
      </c>
      <c r="F1072" s="14" t="s">
        <v>2380</v>
      </c>
      <c r="G1072" s="14" t="s">
        <v>2380</v>
      </c>
      <c r="H1072" s="14">
        <v>2</v>
      </c>
      <c r="I1072" s="14" t="s">
        <v>2380</v>
      </c>
      <c r="J1072" s="14" t="s">
        <v>8392</v>
      </c>
      <c r="K1072" s="14" t="s">
        <v>8398</v>
      </c>
      <c r="L1072" s="60">
        <v>26591</v>
      </c>
      <c r="M1072" s="86">
        <v>10493.95</v>
      </c>
      <c r="N1072" s="14" t="s">
        <v>12</v>
      </c>
      <c r="O1072" s="14" t="s">
        <v>16</v>
      </c>
      <c r="P1072" s="14" t="s">
        <v>23</v>
      </c>
      <c r="Q1072" s="14">
        <v>51</v>
      </c>
    </row>
    <row r="1073" spans="1:17" x14ac:dyDescent="0.35">
      <c r="A1073" s="14" t="s">
        <v>1299</v>
      </c>
      <c r="B1073" s="39" t="s">
        <v>8337</v>
      </c>
      <c r="C1073" s="14">
        <v>29.99</v>
      </c>
      <c r="D1073" s="14">
        <v>11.85</v>
      </c>
      <c r="E1073" s="14" t="s">
        <v>2380</v>
      </c>
      <c r="F1073" s="14" t="s">
        <v>2380</v>
      </c>
      <c r="G1073" s="14" t="s">
        <v>2380</v>
      </c>
      <c r="H1073" s="14">
        <v>0</v>
      </c>
      <c r="I1073" s="14" t="s">
        <v>2380</v>
      </c>
      <c r="J1073" s="14" t="s">
        <v>8392</v>
      </c>
      <c r="K1073" s="14" t="s">
        <v>8397</v>
      </c>
      <c r="L1073" s="60">
        <v>28723</v>
      </c>
      <c r="M1073" s="86">
        <v>10486.55</v>
      </c>
      <c r="N1073" s="14" t="s">
        <v>12</v>
      </c>
      <c r="O1073" s="14" t="s">
        <v>12</v>
      </c>
      <c r="P1073" s="14" t="s">
        <v>200</v>
      </c>
      <c r="Q1073" s="14">
        <v>45</v>
      </c>
    </row>
    <row r="1074" spans="1:17" x14ac:dyDescent="0.35">
      <c r="A1074" s="14" t="s">
        <v>1298</v>
      </c>
      <c r="B1074" s="39" t="s">
        <v>7790</v>
      </c>
      <c r="C1074" s="14">
        <v>36.380000000000003</v>
      </c>
      <c r="D1074" s="14">
        <v>5.98</v>
      </c>
      <c r="E1074" s="14" t="s">
        <v>2380</v>
      </c>
      <c r="F1074" s="14" t="s">
        <v>2380</v>
      </c>
      <c r="G1074" s="14" t="s">
        <v>2380</v>
      </c>
      <c r="H1074" s="14">
        <v>1</v>
      </c>
      <c r="I1074" s="14" t="s">
        <v>2380</v>
      </c>
      <c r="J1074" s="14" t="s">
        <v>8391</v>
      </c>
      <c r="K1074" s="14" t="s">
        <v>8398</v>
      </c>
      <c r="L1074" s="60">
        <v>31956</v>
      </c>
      <c r="M1074" s="86">
        <v>10464.83</v>
      </c>
      <c r="N1074" s="14" t="s">
        <v>12</v>
      </c>
      <c r="O1074" s="14" t="s">
        <v>16</v>
      </c>
      <c r="P1074" s="14" t="s">
        <v>23</v>
      </c>
      <c r="Q1074" s="14">
        <v>36</v>
      </c>
    </row>
    <row r="1075" spans="1:17" x14ac:dyDescent="0.35">
      <c r="A1075" s="14" t="s">
        <v>1297</v>
      </c>
      <c r="B1075" s="39" t="s">
        <v>4792</v>
      </c>
      <c r="C1075" s="14">
        <v>31.16</v>
      </c>
      <c r="D1075" s="14">
        <v>4.26</v>
      </c>
      <c r="E1075" s="14" t="s">
        <v>2383</v>
      </c>
      <c r="F1075" s="14" t="s">
        <v>2380</v>
      </c>
      <c r="G1075" s="14" t="s">
        <v>2383</v>
      </c>
      <c r="H1075" s="14">
        <v>1</v>
      </c>
      <c r="I1075" s="14" t="s">
        <v>2380</v>
      </c>
      <c r="J1075" s="14" t="s">
        <v>8391</v>
      </c>
      <c r="K1075" s="14" t="s">
        <v>8398</v>
      </c>
      <c r="L1075" s="60">
        <v>25468</v>
      </c>
      <c r="M1075" s="86">
        <v>10461.98</v>
      </c>
      <c r="N1075" s="14" t="s">
        <v>12</v>
      </c>
      <c r="O1075" s="14" t="s">
        <v>16</v>
      </c>
      <c r="P1075" s="14" t="s">
        <v>23</v>
      </c>
      <c r="Q1075" s="14">
        <v>54</v>
      </c>
    </row>
    <row r="1076" spans="1:17" x14ac:dyDescent="0.35">
      <c r="A1076" s="14" t="s">
        <v>1296</v>
      </c>
      <c r="B1076" s="39" t="s">
        <v>5232</v>
      </c>
      <c r="C1076" s="14">
        <v>25.55</v>
      </c>
      <c r="D1076" s="14">
        <v>4.96</v>
      </c>
      <c r="E1076" s="14" t="s">
        <v>2383</v>
      </c>
      <c r="F1076" s="14" t="s">
        <v>2380</v>
      </c>
      <c r="G1076" s="14" t="s">
        <v>2380</v>
      </c>
      <c r="H1076" s="14">
        <v>1</v>
      </c>
      <c r="I1076" s="14" t="s">
        <v>2380</v>
      </c>
      <c r="J1076" s="14" t="s">
        <v>8392</v>
      </c>
      <c r="K1076" s="14" t="s">
        <v>8398</v>
      </c>
      <c r="L1076" s="60">
        <v>23585</v>
      </c>
      <c r="M1076" s="86">
        <v>10459.19</v>
      </c>
      <c r="N1076" s="14" t="s">
        <v>12</v>
      </c>
      <c r="O1076" s="14" t="s">
        <v>16</v>
      </c>
      <c r="P1076" s="14" t="s">
        <v>13</v>
      </c>
      <c r="Q1076" s="14">
        <v>59</v>
      </c>
    </row>
    <row r="1077" spans="1:17" x14ac:dyDescent="0.35">
      <c r="A1077" s="14" t="s">
        <v>1295</v>
      </c>
      <c r="B1077" s="39" t="s">
        <v>7791</v>
      </c>
      <c r="C1077" s="14">
        <v>28.77</v>
      </c>
      <c r="D1077" s="14">
        <v>4</v>
      </c>
      <c r="E1077" s="14" t="s">
        <v>2383</v>
      </c>
      <c r="F1077" s="14" t="s">
        <v>2380</v>
      </c>
      <c r="G1077" s="14" t="s">
        <v>2380</v>
      </c>
      <c r="H1077" s="14">
        <v>0</v>
      </c>
      <c r="I1077" s="14" t="s">
        <v>2380</v>
      </c>
      <c r="J1077" s="14" t="s">
        <v>8392</v>
      </c>
      <c r="K1077" s="14" t="s">
        <v>8398</v>
      </c>
      <c r="L1077" s="60">
        <v>27975</v>
      </c>
      <c r="M1077" s="86">
        <v>10455.14</v>
      </c>
      <c r="N1077" s="14" t="s">
        <v>12</v>
      </c>
      <c r="O1077" s="14" t="s">
        <v>11</v>
      </c>
      <c r="P1077" s="14" t="s">
        <v>300</v>
      </c>
      <c r="Q1077" s="14">
        <v>47</v>
      </c>
    </row>
    <row r="1078" spans="1:17" x14ac:dyDescent="0.35">
      <c r="A1078" s="14" t="s">
        <v>1294</v>
      </c>
      <c r="B1078" s="39" t="s">
        <v>6120</v>
      </c>
      <c r="C1078" s="14">
        <v>23.14</v>
      </c>
      <c r="D1078" s="14">
        <v>4.1500000000000004</v>
      </c>
      <c r="E1078" s="14" t="s">
        <v>2383</v>
      </c>
      <c r="F1078" s="14" t="s">
        <v>2380</v>
      </c>
      <c r="G1078" s="14" t="s">
        <v>2380</v>
      </c>
      <c r="H1078" s="14">
        <v>1</v>
      </c>
      <c r="I1078" s="14" t="s">
        <v>2380</v>
      </c>
      <c r="J1078" s="14" t="s">
        <v>8393</v>
      </c>
      <c r="K1078" s="14" t="s">
        <v>8398</v>
      </c>
      <c r="L1078" s="60">
        <v>23664</v>
      </c>
      <c r="M1078" s="86">
        <v>10455.1</v>
      </c>
      <c r="N1078" s="14" t="s">
        <v>12</v>
      </c>
      <c r="O1078" s="14" t="s">
        <v>16</v>
      </c>
      <c r="P1078" s="14" t="s">
        <v>23</v>
      </c>
      <c r="Q1078" s="14">
        <v>59</v>
      </c>
    </row>
    <row r="1079" spans="1:17" x14ac:dyDescent="0.35">
      <c r="A1079" s="14" t="s">
        <v>1293</v>
      </c>
      <c r="B1079" s="39" t="s">
        <v>5113</v>
      </c>
      <c r="C1079" s="14">
        <v>39.6</v>
      </c>
      <c r="D1079" s="14">
        <v>11.36</v>
      </c>
      <c r="E1079" s="14" t="s">
        <v>2380</v>
      </c>
      <c r="F1079" s="14" t="s">
        <v>2380</v>
      </c>
      <c r="G1079" s="14" t="s">
        <v>2380</v>
      </c>
      <c r="H1079" s="14">
        <v>0</v>
      </c>
      <c r="I1079" s="14" t="s">
        <v>2380</v>
      </c>
      <c r="J1079" s="14" t="s">
        <v>8391</v>
      </c>
      <c r="K1079" s="14" t="s">
        <v>8397</v>
      </c>
      <c r="L1079" s="60">
        <v>25150</v>
      </c>
      <c r="M1079" s="86">
        <v>10450.549999999999</v>
      </c>
      <c r="N1079" s="14" t="s">
        <v>12</v>
      </c>
      <c r="O1079" s="14" t="s">
        <v>16</v>
      </c>
      <c r="P1079" s="14" t="s">
        <v>42</v>
      </c>
      <c r="Q1079" s="14">
        <v>55</v>
      </c>
    </row>
    <row r="1080" spans="1:17" x14ac:dyDescent="0.35">
      <c r="A1080" s="14" t="s">
        <v>1292</v>
      </c>
      <c r="B1080" s="39" t="s">
        <v>6123</v>
      </c>
      <c r="C1080" s="14">
        <v>29.2</v>
      </c>
      <c r="D1080" s="14">
        <v>7.53</v>
      </c>
      <c r="E1080" s="14" t="s">
        <v>2380</v>
      </c>
      <c r="F1080" s="14" t="s">
        <v>2380</v>
      </c>
      <c r="G1080" s="14" t="s">
        <v>2380</v>
      </c>
      <c r="H1080" s="14">
        <v>0</v>
      </c>
      <c r="I1080" s="14" t="s">
        <v>2380</v>
      </c>
      <c r="J1080" s="14" t="s">
        <v>8392</v>
      </c>
      <c r="K1080" s="14" t="s">
        <v>8397</v>
      </c>
      <c r="L1080" s="60">
        <v>25079</v>
      </c>
      <c r="M1080" s="86">
        <v>10436.1</v>
      </c>
      <c r="N1080" s="14" t="s">
        <v>12</v>
      </c>
      <c r="O1080" s="14" t="s">
        <v>12</v>
      </c>
      <c r="P1080" s="14" t="s">
        <v>42</v>
      </c>
      <c r="Q1080" s="14">
        <v>55</v>
      </c>
    </row>
    <row r="1081" spans="1:17" x14ac:dyDescent="0.35">
      <c r="A1081" s="14" t="s">
        <v>1291</v>
      </c>
      <c r="B1081" s="39" t="s">
        <v>7792</v>
      </c>
      <c r="C1081" s="14">
        <v>32.774999999999999</v>
      </c>
      <c r="D1081" s="14">
        <v>7.95</v>
      </c>
      <c r="E1081" s="14" t="s">
        <v>2380</v>
      </c>
      <c r="F1081" s="14" t="s">
        <v>2380</v>
      </c>
      <c r="G1081" s="14" t="s">
        <v>2380</v>
      </c>
      <c r="H1081" s="14">
        <v>0</v>
      </c>
      <c r="I1081" s="14" t="s">
        <v>2380</v>
      </c>
      <c r="J1081" s="14" t="s">
        <v>8391</v>
      </c>
      <c r="K1081" s="14" t="s">
        <v>8399</v>
      </c>
      <c r="L1081" s="60">
        <v>25073</v>
      </c>
      <c r="M1081" s="86">
        <v>10435.07</v>
      </c>
      <c r="N1081" s="14" t="s">
        <v>12</v>
      </c>
      <c r="O1081" s="14" t="s">
        <v>16</v>
      </c>
      <c r="P1081" s="14" t="s">
        <v>168</v>
      </c>
      <c r="Q1081" s="14">
        <v>55</v>
      </c>
    </row>
    <row r="1082" spans="1:17" x14ac:dyDescent="0.35">
      <c r="A1082" s="14" t="s">
        <v>1290</v>
      </c>
      <c r="B1082" s="39" t="s">
        <v>7793</v>
      </c>
      <c r="C1082" s="14">
        <v>24.035</v>
      </c>
      <c r="D1082" s="14">
        <v>8.5</v>
      </c>
      <c r="E1082" s="14" t="s">
        <v>2380</v>
      </c>
      <c r="F1082" s="14" t="s">
        <v>2380</v>
      </c>
      <c r="G1082" s="14" t="s">
        <v>2380</v>
      </c>
      <c r="H1082" s="14">
        <v>0</v>
      </c>
      <c r="I1082" s="14" t="s">
        <v>2380</v>
      </c>
      <c r="J1082" s="14" t="s">
        <v>8393</v>
      </c>
      <c r="K1082" s="14" t="s">
        <v>8397</v>
      </c>
      <c r="L1082" s="60">
        <v>25199</v>
      </c>
      <c r="M1082" s="86">
        <v>10422.92</v>
      </c>
      <c r="N1082" s="14" t="s">
        <v>12</v>
      </c>
      <c r="O1082" s="14" t="s">
        <v>16</v>
      </c>
      <c r="P1082" s="14" t="s">
        <v>356</v>
      </c>
      <c r="Q1082" s="14">
        <v>54</v>
      </c>
    </row>
    <row r="1083" spans="1:17" x14ac:dyDescent="0.35">
      <c r="A1083" s="14" t="s">
        <v>1289</v>
      </c>
      <c r="B1083" s="39" t="s">
        <v>8338</v>
      </c>
      <c r="C1083" s="14">
        <v>30.55</v>
      </c>
      <c r="D1083" s="14">
        <v>5.89</v>
      </c>
      <c r="E1083" s="14" t="s">
        <v>2380</v>
      </c>
      <c r="F1083" s="14" t="s">
        <v>2380</v>
      </c>
      <c r="G1083" s="14" t="s">
        <v>2383</v>
      </c>
      <c r="H1083" s="14">
        <v>1</v>
      </c>
      <c r="I1083" s="14" t="s">
        <v>2380</v>
      </c>
      <c r="J1083" s="14" t="s">
        <v>8391</v>
      </c>
      <c r="K1083" s="14" t="s">
        <v>8398</v>
      </c>
      <c r="L1083" s="60">
        <v>29184</v>
      </c>
      <c r="M1083" s="86">
        <v>10419.65</v>
      </c>
      <c r="N1083" s="14" t="s">
        <v>12</v>
      </c>
      <c r="O1083" s="14" t="s">
        <v>11</v>
      </c>
      <c r="P1083" s="14" t="s">
        <v>200</v>
      </c>
      <c r="Q1083" s="14">
        <v>44</v>
      </c>
    </row>
    <row r="1084" spans="1:17" x14ac:dyDescent="0.35">
      <c r="A1084" s="14" t="s">
        <v>1288</v>
      </c>
      <c r="B1084" s="39" t="s">
        <v>8339</v>
      </c>
      <c r="C1084" s="14">
        <v>28.81</v>
      </c>
      <c r="D1084" s="14">
        <v>8.76</v>
      </c>
      <c r="E1084" s="14" t="s">
        <v>2380</v>
      </c>
      <c r="F1084" s="14" t="s">
        <v>2380</v>
      </c>
      <c r="G1084" s="14" t="s">
        <v>2380</v>
      </c>
      <c r="H1084" s="14">
        <v>2</v>
      </c>
      <c r="I1084" s="14" t="s">
        <v>2380</v>
      </c>
      <c r="J1084" s="14" t="s">
        <v>8392</v>
      </c>
      <c r="K1084" s="14" t="s">
        <v>8397</v>
      </c>
      <c r="L1084" s="60">
        <v>26948</v>
      </c>
      <c r="M1084" s="86">
        <v>10419.59</v>
      </c>
      <c r="N1084" s="14" t="s">
        <v>12</v>
      </c>
      <c r="O1084" s="14" t="s">
        <v>11</v>
      </c>
      <c r="P1084" s="14" t="s">
        <v>200</v>
      </c>
      <c r="Q1084" s="14">
        <v>50</v>
      </c>
    </row>
    <row r="1085" spans="1:17" x14ac:dyDescent="0.35">
      <c r="A1085" s="14" t="s">
        <v>1287</v>
      </c>
      <c r="B1085" s="39" t="s">
        <v>7794</v>
      </c>
      <c r="C1085" s="14">
        <v>31.66</v>
      </c>
      <c r="D1085" s="14">
        <v>4.1100000000000003</v>
      </c>
      <c r="E1085" s="14" t="s">
        <v>2380</v>
      </c>
      <c r="F1085" s="14" t="s">
        <v>2380</v>
      </c>
      <c r="G1085" s="14" t="s">
        <v>2380</v>
      </c>
      <c r="H1085" s="14">
        <v>0</v>
      </c>
      <c r="I1085" s="14" t="s">
        <v>2380</v>
      </c>
      <c r="J1085" s="14" t="s">
        <v>8391</v>
      </c>
      <c r="K1085" s="14" t="s">
        <v>8398</v>
      </c>
      <c r="L1085" s="60">
        <v>29518</v>
      </c>
      <c r="M1085" s="86">
        <v>10407.98</v>
      </c>
      <c r="N1085" s="14" t="s">
        <v>12</v>
      </c>
      <c r="O1085" s="14" t="s">
        <v>16</v>
      </c>
      <c r="P1085" s="14" t="s">
        <v>300</v>
      </c>
      <c r="Q1085" s="14">
        <v>43</v>
      </c>
    </row>
    <row r="1086" spans="1:17" x14ac:dyDescent="0.35">
      <c r="A1086" s="14" t="s">
        <v>1286</v>
      </c>
      <c r="B1086" s="39" t="s">
        <v>5232</v>
      </c>
      <c r="C1086" s="14">
        <v>28.215</v>
      </c>
      <c r="D1086" s="14">
        <v>7.56</v>
      </c>
      <c r="E1086" s="14" t="s">
        <v>2383</v>
      </c>
      <c r="F1086" s="14" t="s">
        <v>2380</v>
      </c>
      <c r="G1086" s="14" t="s">
        <v>2380</v>
      </c>
      <c r="H1086" s="14">
        <v>1</v>
      </c>
      <c r="I1086" s="14" t="s">
        <v>2380</v>
      </c>
      <c r="J1086" s="14" t="s">
        <v>8392</v>
      </c>
      <c r="K1086" s="14" t="s">
        <v>8397</v>
      </c>
      <c r="L1086" s="60">
        <v>27550</v>
      </c>
      <c r="M1086" s="86">
        <v>10407.09</v>
      </c>
      <c r="N1086" s="14" t="s">
        <v>12</v>
      </c>
      <c r="O1086" s="14" t="s">
        <v>16</v>
      </c>
      <c r="P1086" s="14" t="s">
        <v>164</v>
      </c>
      <c r="Q1086" s="14">
        <v>48</v>
      </c>
    </row>
    <row r="1087" spans="1:17" x14ac:dyDescent="0.35">
      <c r="A1087" s="14" t="s">
        <v>1285</v>
      </c>
      <c r="B1087" s="39" t="s">
        <v>5113</v>
      </c>
      <c r="C1087" s="14">
        <v>26.12</v>
      </c>
      <c r="D1087" s="14">
        <v>4.17</v>
      </c>
      <c r="E1087" s="14" t="s">
        <v>2383</v>
      </c>
      <c r="F1087" s="14" t="s">
        <v>2380</v>
      </c>
      <c r="G1087" s="14" t="s">
        <v>2383</v>
      </c>
      <c r="H1087" s="14">
        <v>1</v>
      </c>
      <c r="I1087" s="14" t="s">
        <v>2380</v>
      </c>
      <c r="J1087" s="14" t="s">
        <v>8392</v>
      </c>
      <c r="K1087" s="14" t="s">
        <v>8398</v>
      </c>
      <c r="L1087" s="60">
        <v>25391</v>
      </c>
      <c r="M1087" s="86">
        <v>10403.27</v>
      </c>
      <c r="N1087" s="14" t="s">
        <v>12</v>
      </c>
      <c r="O1087" s="14" t="s">
        <v>11</v>
      </c>
      <c r="P1087" s="14" t="s">
        <v>516</v>
      </c>
      <c r="Q1087" s="14">
        <v>54</v>
      </c>
    </row>
    <row r="1088" spans="1:17" x14ac:dyDescent="0.35">
      <c r="A1088" s="14" t="s">
        <v>1284</v>
      </c>
      <c r="B1088" s="39" t="s">
        <v>7795</v>
      </c>
      <c r="C1088" s="14">
        <v>36.630000000000003</v>
      </c>
      <c r="D1088" s="14">
        <v>11.42</v>
      </c>
      <c r="E1088" s="14" t="s">
        <v>2380</v>
      </c>
      <c r="F1088" s="14" t="s">
        <v>2380</v>
      </c>
      <c r="G1088" s="14" t="s">
        <v>2380</v>
      </c>
      <c r="H1088" s="14">
        <v>2</v>
      </c>
      <c r="I1088" s="14" t="s">
        <v>2380</v>
      </c>
      <c r="J1088" s="14" t="s">
        <v>8391</v>
      </c>
      <c r="K1088" s="14" t="s">
        <v>8397</v>
      </c>
      <c r="L1088" s="60">
        <v>26926</v>
      </c>
      <c r="M1088" s="86">
        <v>10381.48</v>
      </c>
      <c r="N1088" s="14" t="s">
        <v>12</v>
      </c>
      <c r="O1088" s="14" t="s">
        <v>12</v>
      </c>
      <c r="P1088" s="14" t="s">
        <v>13</v>
      </c>
      <c r="Q1088" s="14">
        <v>50</v>
      </c>
    </row>
    <row r="1089" spans="1:17" x14ac:dyDescent="0.35">
      <c r="A1089" s="14" t="s">
        <v>1283</v>
      </c>
      <c r="B1089" s="39" t="s">
        <v>7796</v>
      </c>
      <c r="C1089" s="14">
        <v>33.344999999999999</v>
      </c>
      <c r="D1089" s="14">
        <v>7.33</v>
      </c>
      <c r="E1089" s="14" t="s">
        <v>2380</v>
      </c>
      <c r="F1089" s="14" t="s">
        <v>2380</v>
      </c>
      <c r="G1089" s="14" t="s">
        <v>2380</v>
      </c>
      <c r="H1089" s="14">
        <v>2</v>
      </c>
      <c r="I1089" s="14" t="s">
        <v>2380</v>
      </c>
      <c r="J1089" s="14" t="s">
        <v>8391</v>
      </c>
      <c r="K1089" s="14" t="s">
        <v>8399</v>
      </c>
      <c r="L1089" s="60">
        <v>26936</v>
      </c>
      <c r="M1089" s="86">
        <v>10370.91</v>
      </c>
      <c r="N1089" s="14" t="s">
        <v>12</v>
      </c>
      <c r="O1089" s="14" t="s">
        <v>12</v>
      </c>
      <c r="P1089" s="14" t="s">
        <v>247</v>
      </c>
      <c r="Q1089" s="14">
        <v>50</v>
      </c>
    </row>
    <row r="1090" spans="1:17" x14ac:dyDescent="0.35">
      <c r="A1090" s="14" t="s">
        <v>1282</v>
      </c>
      <c r="B1090" s="39" t="s">
        <v>8340</v>
      </c>
      <c r="C1090" s="14">
        <v>27.11</v>
      </c>
      <c r="D1090" s="14">
        <v>6.7</v>
      </c>
      <c r="E1090" s="14" t="s">
        <v>2380</v>
      </c>
      <c r="F1090" s="14" t="s">
        <v>2380</v>
      </c>
      <c r="G1090" s="14" t="s">
        <v>2380</v>
      </c>
      <c r="H1090" s="14">
        <v>0</v>
      </c>
      <c r="I1090" s="14" t="s">
        <v>2380</v>
      </c>
      <c r="J1090" s="14" t="s">
        <v>8392</v>
      </c>
      <c r="K1090" s="14" t="s">
        <v>8399</v>
      </c>
      <c r="L1090" s="60">
        <v>26182</v>
      </c>
      <c r="M1090" s="86">
        <v>10356.67</v>
      </c>
      <c r="N1090" s="14" t="s">
        <v>12</v>
      </c>
      <c r="O1090" s="14" t="s">
        <v>16</v>
      </c>
      <c r="P1090" s="14" t="s">
        <v>200</v>
      </c>
      <c r="Q1090" s="14">
        <v>52</v>
      </c>
    </row>
    <row r="1091" spans="1:17" x14ac:dyDescent="0.35">
      <c r="A1091" s="14" t="s">
        <v>1281</v>
      </c>
      <c r="B1091" s="39" t="s">
        <v>5503</v>
      </c>
      <c r="C1091" s="14">
        <v>26.6</v>
      </c>
      <c r="D1091" s="14">
        <v>5.27</v>
      </c>
      <c r="E1091" s="14" t="s">
        <v>2383</v>
      </c>
      <c r="F1091" s="14" t="s">
        <v>2380</v>
      </c>
      <c r="G1091" s="14" t="s">
        <v>2383</v>
      </c>
      <c r="H1091" s="14">
        <v>1</v>
      </c>
      <c r="I1091" s="14" t="s">
        <v>2380</v>
      </c>
      <c r="J1091" s="14" t="s">
        <v>8392</v>
      </c>
      <c r="K1091" s="14" t="s">
        <v>8399</v>
      </c>
      <c r="L1091" s="60">
        <v>25371</v>
      </c>
      <c r="M1091" s="86">
        <v>10355.64</v>
      </c>
      <c r="N1091" s="14" t="s">
        <v>12</v>
      </c>
      <c r="O1091" s="14" t="s">
        <v>16</v>
      </c>
      <c r="P1091" s="14" t="s">
        <v>23</v>
      </c>
      <c r="Q1091" s="14">
        <v>54</v>
      </c>
    </row>
    <row r="1092" spans="1:17" x14ac:dyDescent="0.35">
      <c r="A1092" s="14" t="s">
        <v>1280</v>
      </c>
      <c r="B1092" s="39" t="s">
        <v>7797</v>
      </c>
      <c r="C1092" s="14">
        <v>30.41</v>
      </c>
      <c r="D1092" s="14">
        <v>7.72</v>
      </c>
      <c r="E1092" s="14" t="s">
        <v>2380</v>
      </c>
      <c r="F1092" s="14" t="s">
        <v>2380</v>
      </c>
      <c r="G1092" s="14" t="s">
        <v>2380</v>
      </c>
      <c r="H1092" s="14">
        <v>0</v>
      </c>
      <c r="I1092" s="14" t="s">
        <v>2380</v>
      </c>
      <c r="J1092" s="14" t="s">
        <v>8391</v>
      </c>
      <c r="K1092" s="14" t="s">
        <v>8399</v>
      </c>
      <c r="L1092" s="60">
        <v>27301</v>
      </c>
      <c r="M1092" s="86">
        <v>10352.48</v>
      </c>
      <c r="N1092" s="14" t="s">
        <v>12</v>
      </c>
      <c r="O1092" s="14" t="s">
        <v>16</v>
      </c>
      <c r="P1092" s="14" t="s">
        <v>23</v>
      </c>
      <c r="Q1092" s="14">
        <v>49</v>
      </c>
    </row>
    <row r="1093" spans="1:17" x14ac:dyDescent="0.35">
      <c r="A1093" s="14" t="s">
        <v>1279</v>
      </c>
      <c r="B1093" s="39" t="s">
        <v>7798</v>
      </c>
      <c r="C1093" s="14">
        <v>28.98</v>
      </c>
      <c r="D1093" s="14">
        <v>8.68</v>
      </c>
      <c r="E1093" s="14" t="s">
        <v>2380</v>
      </c>
      <c r="F1093" s="14" t="s">
        <v>2380</v>
      </c>
      <c r="G1093" s="14" t="s">
        <v>2380</v>
      </c>
      <c r="H1093" s="14">
        <v>2</v>
      </c>
      <c r="I1093" s="14" t="s">
        <v>2380</v>
      </c>
      <c r="J1093" s="14" t="s">
        <v>8392</v>
      </c>
      <c r="K1093" s="14" t="s">
        <v>8397</v>
      </c>
      <c r="L1093" s="60">
        <v>26884</v>
      </c>
      <c r="M1093" s="86">
        <v>10345.93</v>
      </c>
      <c r="N1093" s="14" t="s">
        <v>12</v>
      </c>
      <c r="O1093" s="14" t="s">
        <v>11</v>
      </c>
      <c r="P1093" s="14" t="s">
        <v>300</v>
      </c>
      <c r="Q1093" s="14">
        <v>50</v>
      </c>
    </row>
    <row r="1094" spans="1:17" x14ac:dyDescent="0.35">
      <c r="A1094" s="14" t="s">
        <v>1278</v>
      </c>
      <c r="B1094" s="39" t="s">
        <v>6137</v>
      </c>
      <c r="C1094" s="14">
        <v>31.24</v>
      </c>
      <c r="D1094" s="14">
        <v>9.8000000000000007</v>
      </c>
      <c r="E1094" s="14" t="s">
        <v>2380</v>
      </c>
      <c r="F1094" s="14" t="s">
        <v>2380</v>
      </c>
      <c r="G1094" s="14" t="s">
        <v>2380</v>
      </c>
      <c r="H1094" s="14">
        <v>0</v>
      </c>
      <c r="I1094" s="14" t="s">
        <v>2380</v>
      </c>
      <c r="J1094" s="14" t="s">
        <v>8391</v>
      </c>
      <c r="K1094" s="14" t="s">
        <v>8397</v>
      </c>
      <c r="L1094" s="60">
        <v>25038</v>
      </c>
      <c r="M1094" s="86">
        <v>10338.93</v>
      </c>
      <c r="N1094" s="14" t="s">
        <v>12</v>
      </c>
      <c r="O1094" s="14" t="s">
        <v>16</v>
      </c>
      <c r="P1094" s="14" t="s">
        <v>13</v>
      </c>
      <c r="Q1094" s="14">
        <v>55</v>
      </c>
    </row>
    <row r="1095" spans="1:17" x14ac:dyDescent="0.35">
      <c r="A1095" s="14" t="s">
        <v>1277</v>
      </c>
      <c r="B1095" s="39" t="s">
        <v>7692</v>
      </c>
      <c r="C1095" s="14">
        <v>31.54</v>
      </c>
      <c r="D1095" s="14">
        <v>4.4400000000000004</v>
      </c>
      <c r="E1095" s="14" t="s">
        <v>2380</v>
      </c>
      <c r="F1095" s="14" t="s">
        <v>2380</v>
      </c>
      <c r="G1095" s="14" t="s">
        <v>2380</v>
      </c>
      <c r="H1095" s="14">
        <v>0</v>
      </c>
      <c r="I1095" s="14" t="s">
        <v>2380</v>
      </c>
      <c r="J1095" s="14" t="s">
        <v>8391</v>
      </c>
      <c r="K1095" s="14" t="s">
        <v>8398</v>
      </c>
      <c r="L1095" s="60">
        <v>30153</v>
      </c>
      <c r="M1095" s="86">
        <v>10329.06</v>
      </c>
      <c r="N1095" s="14" t="s">
        <v>12</v>
      </c>
      <c r="O1095" s="14" t="s">
        <v>16</v>
      </c>
      <c r="P1095" s="14" t="s">
        <v>300</v>
      </c>
      <c r="Q1095" s="14">
        <v>41</v>
      </c>
    </row>
    <row r="1096" spans="1:17" x14ac:dyDescent="0.35">
      <c r="A1096" s="14" t="s">
        <v>1276</v>
      </c>
      <c r="B1096" s="39" t="s">
        <v>4753</v>
      </c>
      <c r="C1096" s="14">
        <v>38.6</v>
      </c>
      <c r="D1096" s="14">
        <v>7.19</v>
      </c>
      <c r="E1096" s="14" t="s">
        <v>2383</v>
      </c>
      <c r="F1096" s="14" t="s">
        <v>2380</v>
      </c>
      <c r="G1096" s="14" t="s">
        <v>2380</v>
      </c>
      <c r="H1096" s="14">
        <v>2</v>
      </c>
      <c r="I1096" s="14" t="s">
        <v>2380</v>
      </c>
      <c r="J1096" s="14" t="s">
        <v>8391</v>
      </c>
      <c r="K1096" s="14" t="s">
        <v>8397</v>
      </c>
      <c r="L1096" s="60">
        <v>25903</v>
      </c>
      <c r="M1096" s="86">
        <v>10325.209999999999</v>
      </c>
      <c r="N1096" s="14" t="s">
        <v>12</v>
      </c>
      <c r="O1096" s="14" t="s">
        <v>12</v>
      </c>
      <c r="P1096" s="14" t="s">
        <v>42</v>
      </c>
      <c r="Q1096" s="14">
        <v>53</v>
      </c>
    </row>
    <row r="1097" spans="1:17" x14ac:dyDescent="0.35">
      <c r="A1097" s="14" t="s">
        <v>1275</v>
      </c>
      <c r="B1097" s="39" t="s">
        <v>8341</v>
      </c>
      <c r="C1097" s="14">
        <v>37.950000000000003</v>
      </c>
      <c r="D1097" s="14">
        <v>6.06</v>
      </c>
      <c r="E1097" s="14" t="s">
        <v>2380</v>
      </c>
      <c r="F1097" s="14" t="s">
        <v>2380</v>
      </c>
      <c r="G1097" s="14" t="s">
        <v>2380</v>
      </c>
      <c r="H1097" s="14">
        <v>0</v>
      </c>
      <c r="I1097" s="14" t="s">
        <v>2380</v>
      </c>
      <c r="J1097" s="14" t="s">
        <v>8391</v>
      </c>
      <c r="K1097" s="14" t="s">
        <v>8398</v>
      </c>
      <c r="L1097" s="60">
        <v>33471</v>
      </c>
      <c r="M1097" s="86">
        <v>10322.9</v>
      </c>
      <c r="N1097" s="14" t="s">
        <v>12</v>
      </c>
      <c r="O1097" s="14" t="s">
        <v>16</v>
      </c>
      <c r="P1097" s="14" t="s">
        <v>535</v>
      </c>
      <c r="Q1097" s="14">
        <v>32</v>
      </c>
    </row>
    <row r="1098" spans="1:17" x14ac:dyDescent="0.35">
      <c r="A1098" s="14" t="s">
        <v>1274</v>
      </c>
      <c r="B1098" s="39" t="s">
        <v>7799</v>
      </c>
      <c r="C1098" s="14">
        <v>38.97</v>
      </c>
      <c r="D1098" s="14">
        <v>5.12</v>
      </c>
      <c r="E1098" s="14" t="s">
        <v>2380</v>
      </c>
      <c r="F1098" s="14" t="s">
        <v>2380</v>
      </c>
      <c r="G1098" s="14" t="s">
        <v>2380</v>
      </c>
      <c r="H1098" s="14">
        <v>0</v>
      </c>
      <c r="I1098" s="14" t="s">
        <v>2380</v>
      </c>
      <c r="J1098" s="14" t="s">
        <v>8391</v>
      </c>
      <c r="K1098" s="14" t="s">
        <v>8398</v>
      </c>
      <c r="L1098" s="60">
        <v>33559</v>
      </c>
      <c r="M1098" s="86">
        <v>10315.91</v>
      </c>
      <c r="N1098" s="14" t="s">
        <v>12</v>
      </c>
      <c r="O1098" s="14" t="s">
        <v>11</v>
      </c>
      <c r="P1098" s="14" t="s">
        <v>23</v>
      </c>
      <c r="Q1098" s="14">
        <v>32</v>
      </c>
    </row>
    <row r="1099" spans="1:17" x14ac:dyDescent="0.35">
      <c r="A1099" s="14" t="s">
        <v>1273</v>
      </c>
      <c r="B1099" s="39" t="s">
        <v>5702</v>
      </c>
      <c r="C1099" s="14">
        <v>21.2</v>
      </c>
      <c r="D1099" s="14">
        <v>10.72</v>
      </c>
      <c r="E1099" s="14" t="s">
        <v>2380</v>
      </c>
      <c r="F1099" s="14" t="s">
        <v>2380</v>
      </c>
      <c r="G1099" s="14" t="s">
        <v>2380</v>
      </c>
      <c r="H1099" s="14">
        <v>0</v>
      </c>
      <c r="I1099" s="14" t="s">
        <v>2380</v>
      </c>
      <c r="J1099" s="14" t="s">
        <v>8393</v>
      </c>
      <c r="K1099" s="14" t="s">
        <v>8397</v>
      </c>
      <c r="L1099" s="60">
        <v>22839</v>
      </c>
      <c r="M1099" s="86">
        <v>10310.780000000001</v>
      </c>
      <c r="N1099" s="14" t="s">
        <v>12</v>
      </c>
      <c r="O1099" s="14" t="s">
        <v>12</v>
      </c>
      <c r="P1099" s="14" t="s">
        <v>23</v>
      </c>
      <c r="Q1099" s="14">
        <v>61</v>
      </c>
    </row>
    <row r="1100" spans="1:17" x14ac:dyDescent="0.35">
      <c r="A1100" s="14" t="s">
        <v>1272</v>
      </c>
      <c r="B1100" s="39" t="s">
        <v>7800</v>
      </c>
      <c r="C1100" s="14">
        <v>23.96</v>
      </c>
      <c r="D1100" s="14">
        <v>9.58</v>
      </c>
      <c r="E1100" s="14" t="s">
        <v>2383</v>
      </c>
      <c r="F1100" s="14" t="s">
        <v>2380</v>
      </c>
      <c r="G1100" s="14" t="s">
        <v>2383</v>
      </c>
      <c r="H1100" s="14">
        <v>1</v>
      </c>
      <c r="I1100" s="14" t="s">
        <v>2380</v>
      </c>
      <c r="J1100" s="14" t="s">
        <v>8393</v>
      </c>
      <c r="K1100" s="14" t="s">
        <v>8397</v>
      </c>
      <c r="L1100" s="60">
        <v>23278</v>
      </c>
      <c r="M1100" s="86">
        <v>10308.040000000001</v>
      </c>
      <c r="N1100" s="14" t="s">
        <v>12</v>
      </c>
      <c r="O1100" s="14" t="s">
        <v>16</v>
      </c>
      <c r="P1100" s="14" t="s">
        <v>13</v>
      </c>
      <c r="Q1100" s="14">
        <v>60</v>
      </c>
    </row>
    <row r="1101" spans="1:17" x14ac:dyDescent="0.35">
      <c r="A1101" s="14" t="s">
        <v>1271</v>
      </c>
      <c r="B1101" s="39" t="s">
        <v>7801</v>
      </c>
      <c r="C1101" s="14">
        <v>35.93</v>
      </c>
      <c r="D1101" s="14">
        <v>6.4</v>
      </c>
      <c r="E1101" s="14" t="s">
        <v>2383</v>
      </c>
      <c r="F1101" s="14" t="s">
        <v>2380</v>
      </c>
      <c r="G1101" s="14" t="s">
        <v>2380</v>
      </c>
      <c r="H1101" s="14">
        <v>1</v>
      </c>
      <c r="I1101" s="14" t="s">
        <v>2380</v>
      </c>
      <c r="J1101" s="14" t="s">
        <v>8391</v>
      </c>
      <c r="K1101" s="14" t="s">
        <v>8399</v>
      </c>
      <c r="L1101" s="60">
        <v>32400</v>
      </c>
      <c r="M1101" s="86">
        <v>10276.99</v>
      </c>
      <c r="N1101" s="14" t="s">
        <v>12</v>
      </c>
      <c r="O1101" s="14" t="s">
        <v>16</v>
      </c>
      <c r="P1101" s="14" t="s">
        <v>300</v>
      </c>
      <c r="Q1101" s="14">
        <v>35</v>
      </c>
    </row>
    <row r="1102" spans="1:17" x14ac:dyDescent="0.35">
      <c r="A1102" s="14" t="s">
        <v>1270</v>
      </c>
      <c r="B1102" s="39" t="s">
        <v>5413</v>
      </c>
      <c r="C1102" s="14">
        <v>26.11</v>
      </c>
      <c r="D1102" s="14">
        <v>6.8</v>
      </c>
      <c r="E1102" s="14" t="s">
        <v>2383</v>
      </c>
      <c r="F1102" s="14" t="s">
        <v>2380</v>
      </c>
      <c r="G1102" s="14" t="s">
        <v>2380</v>
      </c>
      <c r="H1102" s="14">
        <v>2</v>
      </c>
      <c r="I1102" s="14" t="s">
        <v>2380</v>
      </c>
      <c r="J1102" s="14" t="s">
        <v>8392</v>
      </c>
      <c r="K1102" s="14" t="s">
        <v>8399</v>
      </c>
      <c r="L1102" s="60">
        <v>25740</v>
      </c>
      <c r="M1102" s="86">
        <v>10274.33</v>
      </c>
      <c r="N1102" s="14" t="s">
        <v>12</v>
      </c>
      <c r="O1102" s="14" t="s">
        <v>16</v>
      </c>
      <c r="P1102" s="14" t="s">
        <v>247</v>
      </c>
      <c r="Q1102" s="14">
        <v>53</v>
      </c>
    </row>
    <row r="1103" spans="1:17" x14ac:dyDescent="0.35">
      <c r="A1103" s="14" t="s">
        <v>1269</v>
      </c>
      <c r="B1103" s="39" t="s">
        <v>4762</v>
      </c>
      <c r="C1103" s="14">
        <v>32.299999999999997</v>
      </c>
      <c r="D1103" s="14">
        <v>9.48</v>
      </c>
      <c r="E1103" s="14" t="s">
        <v>2380</v>
      </c>
      <c r="F1103" s="14" t="s">
        <v>2380</v>
      </c>
      <c r="G1103" s="14" t="s">
        <v>2380</v>
      </c>
      <c r="H1103" s="14">
        <v>2</v>
      </c>
      <c r="I1103" s="14" t="s">
        <v>2380</v>
      </c>
      <c r="J1103" s="14" t="s">
        <v>8391</v>
      </c>
      <c r="K1103" s="14" t="s">
        <v>8399</v>
      </c>
      <c r="L1103" s="60">
        <v>26995</v>
      </c>
      <c r="M1103" s="86">
        <v>10269.459999999999</v>
      </c>
      <c r="N1103" s="14" t="s">
        <v>12</v>
      </c>
      <c r="O1103" s="14" t="s">
        <v>12</v>
      </c>
      <c r="P1103" s="14" t="s">
        <v>23</v>
      </c>
      <c r="Q1103" s="14">
        <v>50</v>
      </c>
    </row>
    <row r="1104" spans="1:17" x14ac:dyDescent="0.35">
      <c r="A1104" s="14" t="s">
        <v>1268</v>
      </c>
      <c r="B1104" s="39" t="s">
        <v>7802</v>
      </c>
      <c r="C1104" s="14">
        <v>28.69</v>
      </c>
      <c r="D1104" s="14">
        <v>7.45</v>
      </c>
      <c r="E1104" s="14" t="s">
        <v>2380</v>
      </c>
      <c r="F1104" s="14" t="s">
        <v>2380</v>
      </c>
      <c r="G1104" s="14" t="s">
        <v>2380</v>
      </c>
      <c r="H1104" s="14">
        <v>2</v>
      </c>
      <c r="I1104" s="14" t="s">
        <v>2380</v>
      </c>
      <c r="J1104" s="14" t="s">
        <v>8392</v>
      </c>
      <c r="K1104" s="14" t="s">
        <v>8399</v>
      </c>
      <c r="L1104" s="60">
        <v>26912</v>
      </c>
      <c r="M1104" s="86">
        <v>10264.44</v>
      </c>
      <c r="N1104" s="14" t="s">
        <v>12</v>
      </c>
      <c r="O1104" s="14" t="s">
        <v>11</v>
      </c>
      <c r="P1104" s="14" t="s">
        <v>23</v>
      </c>
      <c r="Q1104" s="14">
        <v>50</v>
      </c>
    </row>
    <row r="1105" spans="1:17" x14ac:dyDescent="0.35">
      <c r="A1105" s="14" t="s">
        <v>1267</v>
      </c>
      <c r="B1105" s="39" t="s">
        <v>7803</v>
      </c>
      <c r="C1105" s="14">
        <v>31.28</v>
      </c>
      <c r="D1105" s="14">
        <v>6.94</v>
      </c>
      <c r="E1105" s="14" t="s">
        <v>2383</v>
      </c>
      <c r="F1105" s="14" t="s">
        <v>2380</v>
      </c>
      <c r="G1105" s="14" t="s">
        <v>2380</v>
      </c>
      <c r="H1105" s="14">
        <v>1</v>
      </c>
      <c r="I1105" s="14" t="s">
        <v>2380</v>
      </c>
      <c r="J1105" s="14" t="s">
        <v>8391</v>
      </c>
      <c r="K1105" s="14" t="s">
        <v>8397</v>
      </c>
      <c r="L1105" s="60">
        <v>27621</v>
      </c>
      <c r="M1105" s="86">
        <v>10259.129999999999</v>
      </c>
      <c r="N1105" s="14" t="s">
        <v>12</v>
      </c>
      <c r="O1105" s="14" t="s">
        <v>11</v>
      </c>
      <c r="P1105" s="14" t="s">
        <v>42</v>
      </c>
      <c r="Q1105" s="14">
        <v>48</v>
      </c>
    </row>
    <row r="1106" spans="1:17" x14ac:dyDescent="0.35">
      <c r="A1106" s="14" t="s">
        <v>1266</v>
      </c>
      <c r="B1106" s="39" t="s">
        <v>6147</v>
      </c>
      <c r="C1106" s="14">
        <v>30.21</v>
      </c>
      <c r="D1106" s="14">
        <v>7.83</v>
      </c>
      <c r="E1106" s="14" t="s">
        <v>2380</v>
      </c>
      <c r="F1106" s="14" t="s">
        <v>2380</v>
      </c>
      <c r="G1106" s="14" t="s">
        <v>2380</v>
      </c>
      <c r="H1106" s="14">
        <v>0</v>
      </c>
      <c r="I1106" s="14" t="s">
        <v>2380</v>
      </c>
      <c r="J1106" s="14" t="s">
        <v>8391</v>
      </c>
      <c r="K1106" s="14" t="s">
        <v>8399</v>
      </c>
      <c r="L1106" s="60">
        <v>25104</v>
      </c>
      <c r="M1106" s="86">
        <v>10231.5</v>
      </c>
      <c r="N1106" s="14" t="s">
        <v>12</v>
      </c>
      <c r="O1106" s="14" t="s">
        <v>16</v>
      </c>
      <c r="P1106" s="14" t="s">
        <v>23</v>
      </c>
      <c r="Q1106" s="14">
        <v>55</v>
      </c>
    </row>
    <row r="1107" spans="1:17" x14ac:dyDescent="0.35">
      <c r="A1107" s="14" t="s">
        <v>1265</v>
      </c>
      <c r="B1107" s="39" t="s">
        <v>4949</v>
      </c>
      <c r="C1107" s="14">
        <v>38.28</v>
      </c>
      <c r="D1107" s="14">
        <v>10.17</v>
      </c>
      <c r="E1107" s="14" t="s">
        <v>2383</v>
      </c>
      <c r="F1107" s="14" t="s">
        <v>2380</v>
      </c>
      <c r="G1107" s="14" t="s">
        <v>2380</v>
      </c>
      <c r="H1107" s="14">
        <v>0</v>
      </c>
      <c r="I1107" s="14" t="s">
        <v>2380</v>
      </c>
      <c r="J1107" s="14" t="s">
        <v>8391</v>
      </c>
      <c r="K1107" s="14" t="s">
        <v>8399</v>
      </c>
      <c r="L1107" s="60">
        <v>24651</v>
      </c>
      <c r="M1107" s="86">
        <v>10226.280000000001</v>
      </c>
      <c r="N1107" s="14" t="s">
        <v>12</v>
      </c>
      <c r="O1107" s="14" t="s">
        <v>12</v>
      </c>
      <c r="P1107" s="14" t="s">
        <v>13</v>
      </c>
      <c r="Q1107" s="14">
        <v>56</v>
      </c>
    </row>
    <row r="1108" spans="1:17" x14ac:dyDescent="0.35">
      <c r="A1108" s="14" t="s">
        <v>1264</v>
      </c>
      <c r="B1108" s="39" t="s">
        <v>5587</v>
      </c>
      <c r="C1108" s="14">
        <v>29.9</v>
      </c>
      <c r="D1108" s="14">
        <v>8.9600000000000009</v>
      </c>
      <c r="E1108" s="14" t="s">
        <v>2383</v>
      </c>
      <c r="F1108" s="14" t="s">
        <v>2380</v>
      </c>
      <c r="G1108" s="14" t="s">
        <v>2380</v>
      </c>
      <c r="H1108" s="14">
        <v>0</v>
      </c>
      <c r="I1108" s="14" t="s">
        <v>2380</v>
      </c>
      <c r="J1108" s="14" t="s">
        <v>8392</v>
      </c>
      <c r="K1108" s="14" t="s">
        <v>8397</v>
      </c>
      <c r="L1108" s="60">
        <v>24741</v>
      </c>
      <c r="M1108" s="86">
        <v>10214.64</v>
      </c>
      <c r="N1108" s="14" t="s">
        <v>12</v>
      </c>
      <c r="O1108" s="14" t="s">
        <v>11</v>
      </c>
      <c r="P1108" s="14" t="s">
        <v>42</v>
      </c>
      <c r="Q1108" s="14">
        <v>56</v>
      </c>
    </row>
    <row r="1109" spans="1:17" x14ac:dyDescent="0.35">
      <c r="A1109" s="14" t="s">
        <v>1263</v>
      </c>
      <c r="B1109" s="39" t="s">
        <v>7804</v>
      </c>
      <c r="C1109" s="14">
        <v>23.18</v>
      </c>
      <c r="D1109" s="14">
        <v>6.96</v>
      </c>
      <c r="E1109" s="14" t="s">
        <v>2383</v>
      </c>
      <c r="F1109" s="14" t="s">
        <v>2380</v>
      </c>
      <c r="G1109" s="14" t="s">
        <v>2380</v>
      </c>
      <c r="H1109" s="14">
        <v>2</v>
      </c>
      <c r="I1109" s="14" t="s">
        <v>2380</v>
      </c>
      <c r="J1109" s="14" t="s">
        <v>8393</v>
      </c>
      <c r="K1109" s="14" t="s">
        <v>8397</v>
      </c>
      <c r="L1109" s="60">
        <v>25926</v>
      </c>
      <c r="M1109" s="86">
        <v>10197.77</v>
      </c>
      <c r="N1109" s="14" t="s">
        <v>12</v>
      </c>
      <c r="O1109" s="14" t="s">
        <v>16</v>
      </c>
      <c r="P1109" s="14" t="s">
        <v>247</v>
      </c>
      <c r="Q1109" s="14">
        <v>52</v>
      </c>
    </row>
    <row r="1110" spans="1:17" x14ac:dyDescent="0.35">
      <c r="A1110" s="14" t="s">
        <v>1262</v>
      </c>
      <c r="B1110" s="39" t="s">
        <v>8342</v>
      </c>
      <c r="C1110" s="14">
        <v>33.020000000000003</v>
      </c>
      <c r="D1110" s="14">
        <v>5.07</v>
      </c>
      <c r="E1110" s="14" t="s">
        <v>2383</v>
      </c>
      <c r="F1110" s="14" t="s">
        <v>2380</v>
      </c>
      <c r="G1110" s="14" t="s">
        <v>2380</v>
      </c>
      <c r="H1110" s="14">
        <v>0</v>
      </c>
      <c r="I1110" s="14" t="s">
        <v>2380</v>
      </c>
      <c r="J1110" s="14" t="s">
        <v>8391</v>
      </c>
      <c r="K1110" s="14" t="s">
        <v>8398</v>
      </c>
      <c r="L1110" s="60">
        <v>31336</v>
      </c>
      <c r="M1110" s="86">
        <v>10191.82</v>
      </c>
      <c r="N1110" s="14" t="s">
        <v>12</v>
      </c>
      <c r="O1110" s="14" t="s">
        <v>11</v>
      </c>
      <c r="P1110" s="14" t="s">
        <v>535</v>
      </c>
      <c r="Q1110" s="14">
        <v>38</v>
      </c>
    </row>
    <row r="1111" spans="1:17" x14ac:dyDescent="0.35">
      <c r="A1111" s="14" t="s">
        <v>1261</v>
      </c>
      <c r="B1111" s="39" t="s">
        <v>8068</v>
      </c>
      <c r="C1111" s="14">
        <v>27.29</v>
      </c>
      <c r="D1111" s="14">
        <v>5.85</v>
      </c>
      <c r="E1111" s="14" t="s">
        <v>2380</v>
      </c>
      <c r="F1111" s="14" t="s">
        <v>2380</v>
      </c>
      <c r="G1111" s="14" t="s">
        <v>2380</v>
      </c>
      <c r="H1111" s="14">
        <v>2</v>
      </c>
      <c r="I1111" s="14" t="s">
        <v>2380</v>
      </c>
      <c r="J1111" s="14" t="s">
        <v>8392</v>
      </c>
      <c r="K1111" s="14" t="s">
        <v>8398</v>
      </c>
      <c r="L1111" s="60">
        <v>26490</v>
      </c>
      <c r="M1111" s="86">
        <v>10160.870000000001</v>
      </c>
      <c r="N1111" s="14" t="s">
        <v>12</v>
      </c>
      <c r="O1111" s="14" t="s">
        <v>12</v>
      </c>
      <c r="P1111" s="14" t="s">
        <v>200</v>
      </c>
      <c r="Q1111" s="14">
        <v>51</v>
      </c>
    </row>
    <row r="1112" spans="1:17" x14ac:dyDescent="0.35">
      <c r="A1112" s="14" t="s">
        <v>1260</v>
      </c>
      <c r="B1112" s="39" t="s">
        <v>4780</v>
      </c>
      <c r="C1112" s="14">
        <v>23.18</v>
      </c>
      <c r="D1112" s="14">
        <v>10.56</v>
      </c>
      <c r="E1112" s="14" t="s">
        <v>2380</v>
      </c>
      <c r="F1112" s="14" t="s">
        <v>2380</v>
      </c>
      <c r="G1112" s="14" t="s">
        <v>2380</v>
      </c>
      <c r="H1112" s="14">
        <v>2</v>
      </c>
      <c r="I1112" s="14" t="s">
        <v>2380</v>
      </c>
      <c r="J1112" s="14" t="s">
        <v>8393</v>
      </c>
      <c r="K1112" s="14" t="s">
        <v>8397</v>
      </c>
      <c r="L1112" s="60">
        <v>26950</v>
      </c>
      <c r="M1112" s="86">
        <v>10156.780000000001</v>
      </c>
      <c r="N1112" s="14" t="s">
        <v>12</v>
      </c>
      <c r="O1112" s="14" t="s">
        <v>11</v>
      </c>
      <c r="P1112" s="14" t="s">
        <v>23</v>
      </c>
      <c r="Q1112" s="14">
        <v>50</v>
      </c>
    </row>
    <row r="1113" spans="1:17" x14ac:dyDescent="0.35">
      <c r="A1113" s="14" t="s">
        <v>1259</v>
      </c>
      <c r="B1113" s="39" t="s">
        <v>8343</v>
      </c>
      <c r="C1113" s="14">
        <v>32.659999999999997</v>
      </c>
      <c r="D1113" s="14">
        <v>8.92</v>
      </c>
      <c r="E1113" s="14" t="s">
        <v>2383</v>
      </c>
      <c r="F1113" s="14" t="s">
        <v>2380</v>
      </c>
      <c r="G1113" s="14" t="s">
        <v>2380</v>
      </c>
      <c r="H1113" s="14">
        <v>0</v>
      </c>
      <c r="I1113" s="14" t="s">
        <v>2380</v>
      </c>
      <c r="J1113" s="14" t="s">
        <v>8391</v>
      </c>
      <c r="K1113" s="14" t="s">
        <v>8399</v>
      </c>
      <c r="L1113" s="60">
        <v>29749</v>
      </c>
      <c r="M1113" s="86">
        <v>10146.129999999999</v>
      </c>
      <c r="N1113" s="14" t="s">
        <v>12</v>
      </c>
      <c r="O1113" s="14" t="s">
        <v>16</v>
      </c>
      <c r="P1113" s="14" t="s">
        <v>200</v>
      </c>
      <c r="Q1113" s="14">
        <v>42</v>
      </c>
    </row>
    <row r="1114" spans="1:17" x14ac:dyDescent="0.35">
      <c r="A1114" s="14" t="s">
        <v>1258</v>
      </c>
      <c r="B1114" s="39" t="s">
        <v>4830</v>
      </c>
      <c r="C1114" s="14">
        <v>30.78</v>
      </c>
      <c r="D1114" s="14">
        <v>8.6300000000000008</v>
      </c>
      <c r="E1114" s="14" t="s">
        <v>2380</v>
      </c>
      <c r="F1114" s="14" t="s">
        <v>2380</v>
      </c>
      <c r="G1114" s="14" t="s">
        <v>2380</v>
      </c>
      <c r="H1114" s="14">
        <v>0</v>
      </c>
      <c r="I1114" s="14" t="s">
        <v>2380</v>
      </c>
      <c r="J1114" s="14" t="s">
        <v>8391</v>
      </c>
      <c r="K1114" s="14" t="s">
        <v>8397</v>
      </c>
      <c r="L1114" s="60">
        <v>27393</v>
      </c>
      <c r="M1114" s="86">
        <v>10141.14</v>
      </c>
      <c r="N1114" s="14" t="s">
        <v>12</v>
      </c>
      <c r="O1114" s="14" t="s">
        <v>16</v>
      </c>
      <c r="P1114" s="14" t="s">
        <v>168</v>
      </c>
      <c r="Q1114" s="14">
        <v>48</v>
      </c>
    </row>
    <row r="1115" spans="1:17" x14ac:dyDescent="0.35">
      <c r="A1115" s="14" t="s">
        <v>1257</v>
      </c>
      <c r="B1115" s="39" t="s">
        <v>6155</v>
      </c>
      <c r="C1115" s="14">
        <v>47.2</v>
      </c>
      <c r="D1115" s="14">
        <v>6.29</v>
      </c>
      <c r="E1115" s="14" t="s">
        <v>2383</v>
      </c>
      <c r="F1115" s="14" t="s">
        <v>2380</v>
      </c>
      <c r="G1115" s="14" t="s">
        <v>2383</v>
      </c>
      <c r="H1115" s="14">
        <v>1</v>
      </c>
      <c r="I1115" s="14" t="s">
        <v>2380</v>
      </c>
      <c r="J1115" s="14" t="s">
        <v>8391</v>
      </c>
      <c r="K1115" s="14" t="s">
        <v>8398</v>
      </c>
      <c r="L1115" s="60">
        <v>35678</v>
      </c>
      <c r="M1115" s="86">
        <v>10139.84</v>
      </c>
      <c r="N1115" s="14" t="s">
        <v>12</v>
      </c>
      <c r="O1115" s="14" t="s">
        <v>11</v>
      </c>
      <c r="P1115" s="14" t="s">
        <v>23</v>
      </c>
      <c r="Q1115" s="14">
        <v>26</v>
      </c>
    </row>
    <row r="1116" spans="1:17" x14ac:dyDescent="0.35">
      <c r="A1116" s="14" t="s">
        <v>1256</v>
      </c>
      <c r="B1116" s="39" t="s">
        <v>7805</v>
      </c>
      <c r="C1116" s="14">
        <v>31.6</v>
      </c>
      <c r="D1116" s="14">
        <v>5.75</v>
      </c>
      <c r="E1116" s="14" t="s">
        <v>2380</v>
      </c>
      <c r="F1116" s="14" t="s">
        <v>2380</v>
      </c>
      <c r="G1116" s="14" t="s">
        <v>2380</v>
      </c>
      <c r="H1116" s="14">
        <v>2</v>
      </c>
      <c r="I1116" s="14" t="s">
        <v>2380</v>
      </c>
      <c r="J1116" s="14" t="s">
        <v>8391</v>
      </c>
      <c r="K1116" s="14" t="s">
        <v>8398</v>
      </c>
      <c r="L1116" s="60">
        <v>26619</v>
      </c>
      <c r="M1116" s="86">
        <v>10118.42</v>
      </c>
      <c r="N1116" s="14" t="s">
        <v>12</v>
      </c>
      <c r="O1116" s="14" t="s">
        <v>12</v>
      </c>
      <c r="P1116" s="14" t="s">
        <v>42</v>
      </c>
      <c r="Q1116" s="14">
        <v>51</v>
      </c>
    </row>
    <row r="1117" spans="1:17" x14ac:dyDescent="0.35">
      <c r="A1117" s="14" t="s">
        <v>1255</v>
      </c>
      <c r="B1117" s="39" t="s">
        <v>7806</v>
      </c>
      <c r="C1117" s="14">
        <v>33.914999999999999</v>
      </c>
      <c r="D1117" s="14">
        <v>6.66</v>
      </c>
      <c r="E1117" s="14" t="s">
        <v>2383</v>
      </c>
      <c r="F1117" s="14" t="s">
        <v>2380</v>
      </c>
      <c r="G1117" s="14" t="s">
        <v>2380</v>
      </c>
      <c r="H1117" s="14">
        <v>1</v>
      </c>
      <c r="I1117" s="14" t="s">
        <v>2380</v>
      </c>
      <c r="J1117" s="14" t="s">
        <v>8391</v>
      </c>
      <c r="K1117" s="14" t="s">
        <v>8397</v>
      </c>
      <c r="L1117" s="60">
        <v>27577</v>
      </c>
      <c r="M1117" s="86">
        <v>10115.01</v>
      </c>
      <c r="N1117" s="14" t="s">
        <v>12</v>
      </c>
      <c r="O1117" s="14" t="s">
        <v>12</v>
      </c>
      <c r="P1117" s="14" t="s">
        <v>23</v>
      </c>
      <c r="Q1117" s="14">
        <v>48</v>
      </c>
    </row>
    <row r="1118" spans="1:17" x14ac:dyDescent="0.35">
      <c r="A1118" s="14" t="s">
        <v>1254</v>
      </c>
      <c r="B1118" s="39" t="s">
        <v>7807</v>
      </c>
      <c r="C1118" s="14">
        <v>23.54</v>
      </c>
      <c r="D1118" s="14">
        <v>5.0999999999999996</v>
      </c>
      <c r="E1118" s="14" t="s">
        <v>2380</v>
      </c>
      <c r="F1118" s="14" t="s">
        <v>2380</v>
      </c>
      <c r="G1118" s="14" t="s">
        <v>2380</v>
      </c>
      <c r="H1118" s="14">
        <v>2</v>
      </c>
      <c r="I1118" s="14" t="s">
        <v>2380</v>
      </c>
      <c r="J1118" s="14" t="s">
        <v>8393</v>
      </c>
      <c r="K1118" s="14" t="s">
        <v>8398</v>
      </c>
      <c r="L1118" s="60">
        <v>26519</v>
      </c>
      <c r="M1118" s="86">
        <v>10107.219999999999</v>
      </c>
      <c r="N1118" s="14" t="s">
        <v>12</v>
      </c>
      <c r="O1118" s="14" t="s">
        <v>16</v>
      </c>
      <c r="P1118" s="14" t="s">
        <v>13</v>
      </c>
      <c r="Q1118" s="14">
        <v>51</v>
      </c>
    </row>
    <row r="1119" spans="1:17" x14ac:dyDescent="0.35">
      <c r="A1119" s="14" t="s">
        <v>1253</v>
      </c>
      <c r="B1119" s="39" t="s">
        <v>4959</v>
      </c>
      <c r="C1119" s="14">
        <v>27.074999999999999</v>
      </c>
      <c r="D1119" s="14">
        <v>4.41</v>
      </c>
      <c r="E1119" s="14" t="s">
        <v>2380</v>
      </c>
      <c r="F1119" s="14" t="s">
        <v>2380</v>
      </c>
      <c r="G1119" s="14" t="s">
        <v>2380</v>
      </c>
      <c r="H1119" s="14">
        <v>2</v>
      </c>
      <c r="I1119" s="14" t="s">
        <v>2380</v>
      </c>
      <c r="J1119" s="14" t="s">
        <v>8392</v>
      </c>
      <c r="K1119" s="14" t="s">
        <v>8399</v>
      </c>
      <c r="L1119" s="60">
        <v>26591</v>
      </c>
      <c r="M1119" s="86">
        <v>10106.129999999999</v>
      </c>
      <c r="N1119" s="14" t="s">
        <v>12</v>
      </c>
      <c r="O1119" s="14" t="s">
        <v>16</v>
      </c>
      <c r="P1119" s="14" t="s">
        <v>247</v>
      </c>
      <c r="Q1119" s="14">
        <v>51</v>
      </c>
    </row>
    <row r="1120" spans="1:17" x14ac:dyDescent="0.35">
      <c r="A1120" s="14" t="s">
        <v>1252</v>
      </c>
      <c r="B1120" s="39" t="s">
        <v>5309</v>
      </c>
      <c r="C1120" s="14">
        <v>25.8</v>
      </c>
      <c r="D1120" s="14">
        <v>5.52</v>
      </c>
      <c r="E1120" s="14" t="s">
        <v>2383</v>
      </c>
      <c r="F1120" s="14" t="s">
        <v>2380</v>
      </c>
      <c r="G1120" s="14" t="s">
        <v>2380</v>
      </c>
      <c r="H1120" s="14">
        <v>0</v>
      </c>
      <c r="I1120" s="14" t="s">
        <v>2380</v>
      </c>
      <c r="J1120" s="14" t="s">
        <v>8392</v>
      </c>
      <c r="K1120" s="14" t="s">
        <v>8398</v>
      </c>
      <c r="L1120" s="60">
        <v>28113</v>
      </c>
      <c r="M1120" s="86">
        <v>10096.969999999999</v>
      </c>
      <c r="N1120" s="14" t="s">
        <v>12</v>
      </c>
      <c r="O1120" s="14" t="s">
        <v>11</v>
      </c>
      <c r="P1120" s="14" t="s">
        <v>42</v>
      </c>
      <c r="Q1120" s="14">
        <v>46</v>
      </c>
    </row>
    <row r="1121" spans="1:17" x14ac:dyDescent="0.35">
      <c r="A1121" s="14" t="s">
        <v>1251</v>
      </c>
      <c r="B1121" s="39" t="s">
        <v>7808</v>
      </c>
      <c r="C1121" s="14">
        <v>36.1</v>
      </c>
      <c r="D1121" s="14">
        <v>4.62</v>
      </c>
      <c r="E1121" s="14" t="s">
        <v>2383</v>
      </c>
      <c r="F1121" s="14" t="s">
        <v>2380</v>
      </c>
      <c r="G1121" s="14" t="s">
        <v>2383</v>
      </c>
      <c r="H1121" s="14">
        <v>1</v>
      </c>
      <c r="I1121" s="14" t="s">
        <v>2380</v>
      </c>
      <c r="J1121" s="14" t="s">
        <v>8391</v>
      </c>
      <c r="K1121" s="14" t="s">
        <v>8398</v>
      </c>
      <c r="L1121" s="60">
        <v>25387</v>
      </c>
      <c r="M1121" s="86">
        <v>10085.85</v>
      </c>
      <c r="N1121" s="14" t="s">
        <v>12</v>
      </c>
      <c r="O1121" s="14" t="s">
        <v>12</v>
      </c>
      <c r="P1121" s="14" t="s">
        <v>42</v>
      </c>
      <c r="Q1121" s="14">
        <v>54</v>
      </c>
    </row>
    <row r="1122" spans="1:17" x14ac:dyDescent="0.35">
      <c r="A1122" s="14" t="s">
        <v>1250</v>
      </c>
      <c r="B1122" s="39" t="s">
        <v>7809</v>
      </c>
      <c r="C1122" s="14">
        <v>30.495000000000001</v>
      </c>
      <c r="D1122" s="14">
        <v>5.74</v>
      </c>
      <c r="E1122" s="14" t="s">
        <v>2383</v>
      </c>
      <c r="F1122" s="14" t="s">
        <v>2380</v>
      </c>
      <c r="G1122" s="14" t="s">
        <v>2383</v>
      </c>
      <c r="H1122" s="14">
        <v>1</v>
      </c>
      <c r="I1122" s="14" t="s">
        <v>2380</v>
      </c>
      <c r="J1122" s="14" t="s">
        <v>8391</v>
      </c>
      <c r="K1122" s="14" t="s">
        <v>8398</v>
      </c>
      <c r="L1122" s="60">
        <v>25503</v>
      </c>
      <c r="M1122" s="86">
        <v>10072.06</v>
      </c>
      <c r="N1122" s="14" t="s">
        <v>12</v>
      </c>
      <c r="O1122" s="14" t="s">
        <v>16</v>
      </c>
      <c r="P1122" s="14" t="s">
        <v>356</v>
      </c>
      <c r="Q1122" s="14">
        <v>54</v>
      </c>
    </row>
    <row r="1123" spans="1:17" x14ac:dyDescent="0.35">
      <c r="A1123" s="14" t="s">
        <v>1249</v>
      </c>
      <c r="B1123" s="39" t="s">
        <v>7810</v>
      </c>
      <c r="C1123" s="14">
        <v>21.4</v>
      </c>
      <c r="D1123" s="14">
        <v>6.3</v>
      </c>
      <c r="E1123" s="14" t="s">
        <v>2383</v>
      </c>
      <c r="F1123" s="14" t="s">
        <v>2380</v>
      </c>
      <c r="G1123" s="14" t="s">
        <v>2383</v>
      </c>
      <c r="H1123" s="14">
        <v>1</v>
      </c>
      <c r="I1123" s="14" t="s">
        <v>2380</v>
      </c>
      <c r="J1123" s="14" t="s">
        <v>8393</v>
      </c>
      <c r="K1123" s="14" t="s">
        <v>8398</v>
      </c>
      <c r="L1123" s="60">
        <v>25437</v>
      </c>
      <c r="M1123" s="86">
        <v>10065.41</v>
      </c>
      <c r="N1123" s="14" t="s">
        <v>12</v>
      </c>
      <c r="O1123" s="14" t="s">
        <v>11</v>
      </c>
      <c r="P1123" s="14" t="s">
        <v>42</v>
      </c>
      <c r="Q1123" s="14">
        <v>54</v>
      </c>
    </row>
    <row r="1124" spans="1:17" x14ac:dyDescent="0.35">
      <c r="A1124" s="14" t="s">
        <v>1248</v>
      </c>
      <c r="B1124" s="39" t="s">
        <v>7811</v>
      </c>
      <c r="C1124" s="14">
        <v>32.299999999999997</v>
      </c>
      <c r="D1124" s="14">
        <v>10.27</v>
      </c>
      <c r="E1124" s="14" t="s">
        <v>2380</v>
      </c>
      <c r="F1124" s="14" t="s">
        <v>2380</v>
      </c>
      <c r="G1124" s="14" t="s">
        <v>2380</v>
      </c>
      <c r="H1124" s="14">
        <v>0</v>
      </c>
      <c r="I1124" s="14" t="s">
        <v>2380</v>
      </c>
      <c r="J1124" s="14" t="s">
        <v>8391</v>
      </c>
      <c r="K1124" s="14" t="s">
        <v>8399</v>
      </c>
      <c r="L1124" s="60">
        <v>27271</v>
      </c>
      <c r="M1124" s="86">
        <v>10043.25</v>
      </c>
      <c r="N1124" s="14" t="s">
        <v>12</v>
      </c>
      <c r="O1124" s="14" t="s">
        <v>11</v>
      </c>
      <c r="P1124" s="14" t="s">
        <v>247</v>
      </c>
      <c r="Q1124" s="14">
        <v>49</v>
      </c>
    </row>
    <row r="1125" spans="1:17" x14ac:dyDescent="0.35">
      <c r="A1125" s="14" t="s">
        <v>1247</v>
      </c>
      <c r="B1125" s="39" t="s">
        <v>7530</v>
      </c>
      <c r="C1125" s="14">
        <v>29.78</v>
      </c>
      <c r="D1125" s="14">
        <v>5.85</v>
      </c>
      <c r="E1125" s="14" t="s">
        <v>2380</v>
      </c>
      <c r="F1125" s="14" t="s">
        <v>2380</v>
      </c>
      <c r="G1125" s="14" t="s">
        <v>2383</v>
      </c>
      <c r="H1125" s="14">
        <v>1</v>
      </c>
      <c r="I1125" s="14" t="s">
        <v>2380</v>
      </c>
      <c r="J1125" s="14" t="s">
        <v>8392</v>
      </c>
      <c r="K1125" s="14" t="s">
        <v>8398</v>
      </c>
      <c r="L1125" s="60">
        <v>29217</v>
      </c>
      <c r="M1125" s="86">
        <v>10027.15</v>
      </c>
      <c r="N1125" s="14" t="s">
        <v>12</v>
      </c>
      <c r="O1125" s="14" t="s">
        <v>16</v>
      </c>
      <c r="P1125" s="14" t="s">
        <v>300</v>
      </c>
      <c r="Q1125" s="14">
        <v>43</v>
      </c>
    </row>
    <row r="1126" spans="1:17" x14ac:dyDescent="0.35">
      <c r="A1126" s="14" t="s">
        <v>1246</v>
      </c>
      <c r="B1126" s="39" t="s">
        <v>8344</v>
      </c>
      <c r="C1126" s="14">
        <v>34.76</v>
      </c>
      <c r="D1126" s="14">
        <v>5.92</v>
      </c>
      <c r="E1126" s="14" t="s">
        <v>2383</v>
      </c>
      <c r="F1126" s="14" t="s">
        <v>2380</v>
      </c>
      <c r="G1126" s="14" t="s">
        <v>2380</v>
      </c>
      <c r="H1126" s="14">
        <v>1</v>
      </c>
      <c r="I1126" s="14" t="s">
        <v>2380</v>
      </c>
      <c r="J1126" s="14" t="s">
        <v>8391</v>
      </c>
      <c r="K1126" s="14" t="s">
        <v>8398</v>
      </c>
      <c r="L1126" s="60">
        <v>32327</v>
      </c>
      <c r="M1126" s="86">
        <v>10011.44</v>
      </c>
      <c r="N1126" s="14" t="s">
        <v>12</v>
      </c>
      <c r="O1126" s="14" t="s">
        <v>12</v>
      </c>
      <c r="P1126" s="14" t="s">
        <v>535</v>
      </c>
      <c r="Q1126" s="14">
        <v>35</v>
      </c>
    </row>
    <row r="1127" spans="1:17" x14ac:dyDescent="0.35">
      <c r="A1127" s="14" t="s">
        <v>1245</v>
      </c>
      <c r="B1127" s="39" t="s">
        <v>6169</v>
      </c>
      <c r="C1127" s="14">
        <v>18.335000000000001</v>
      </c>
      <c r="D1127" s="14">
        <v>10.01</v>
      </c>
      <c r="E1127" s="14" t="s">
        <v>2383</v>
      </c>
      <c r="F1127" s="14" t="s">
        <v>2380</v>
      </c>
      <c r="G1127" s="14" t="s">
        <v>2380</v>
      </c>
      <c r="H1127" s="14">
        <v>2</v>
      </c>
      <c r="I1127" s="14" t="s">
        <v>2380</v>
      </c>
      <c r="J1127" s="14" t="s">
        <v>8394</v>
      </c>
      <c r="K1127" s="14" t="s">
        <v>8397</v>
      </c>
      <c r="L1127" s="60">
        <v>25791</v>
      </c>
      <c r="M1127" s="86">
        <v>9991.0400000000009</v>
      </c>
      <c r="N1127" s="14" t="s">
        <v>11</v>
      </c>
      <c r="O1127" s="14" t="s">
        <v>12</v>
      </c>
      <c r="P1127" s="14" t="s">
        <v>23</v>
      </c>
      <c r="Q1127" s="14">
        <v>53</v>
      </c>
    </row>
    <row r="1128" spans="1:17" x14ac:dyDescent="0.35">
      <c r="A1128" s="14" t="s">
        <v>1244</v>
      </c>
      <c r="B1128" s="39" t="s">
        <v>5073</v>
      </c>
      <c r="C1128" s="14">
        <v>32.299999999999997</v>
      </c>
      <c r="D1128" s="14">
        <v>9.59</v>
      </c>
      <c r="E1128" s="14" t="s">
        <v>2380</v>
      </c>
      <c r="F1128" s="14" t="s">
        <v>2380</v>
      </c>
      <c r="G1128" s="14" t="s">
        <v>2380</v>
      </c>
      <c r="H1128" s="14">
        <v>0</v>
      </c>
      <c r="I1128" s="14" t="s">
        <v>2380</v>
      </c>
      <c r="J1128" s="14" t="s">
        <v>8391</v>
      </c>
      <c r="K1128" s="14" t="s">
        <v>8397</v>
      </c>
      <c r="L1128" s="60">
        <v>26212</v>
      </c>
      <c r="M1128" s="86">
        <v>9964.06</v>
      </c>
      <c r="N1128" s="14" t="s">
        <v>11</v>
      </c>
      <c r="O1128" s="14" t="s">
        <v>11</v>
      </c>
      <c r="P1128" s="14" t="s">
        <v>166</v>
      </c>
      <c r="Q1128" s="14">
        <v>52</v>
      </c>
    </row>
    <row r="1129" spans="1:17" x14ac:dyDescent="0.35">
      <c r="A1129" s="14" t="s">
        <v>1243</v>
      </c>
      <c r="B1129" s="39" t="s">
        <v>4813</v>
      </c>
      <c r="C1129" s="14">
        <v>27.74</v>
      </c>
      <c r="D1129" s="14">
        <v>10.37</v>
      </c>
      <c r="E1129" s="14" t="s">
        <v>2380</v>
      </c>
      <c r="F1129" s="14" t="s">
        <v>2380</v>
      </c>
      <c r="G1129" s="14" t="s">
        <v>2380</v>
      </c>
      <c r="H1129" s="14">
        <v>0</v>
      </c>
      <c r="I1129" s="14" t="s">
        <v>2380</v>
      </c>
      <c r="J1129" s="14" t="s">
        <v>8392</v>
      </c>
      <c r="K1129" s="14" t="s">
        <v>8397</v>
      </c>
      <c r="L1129" s="60">
        <v>26293</v>
      </c>
      <c r="M1129" s="86">
        <v>9957.7199999999993</v>
      </c>
      <c r="N1129" s="14" t="s">
        <v>11</v>
      </c>
      <c r="O1129" s="14" t="s">
        <v>12</v>
      </c>
      <c r="P1129" s="14" t="s">
        <v>170</v>
      </c>
      <c r="Q1129" s="14">
        <v>51</v>
      </c>
    </row>
    <row r="1130" spans="1:17" x14ac:dyDescent="0.35">
      <c r="A1130" s="14" t="s">
        <v>1242</v>
      </c>
      <c r="B1130" s="39" t="s">
        <v>7812</v>
      </c>
      <c r="C1130" s="14">
        <v>24</v>
      </c>
      <c r="D1130" s="14">
        <v>4.01</v>
      </c>
      <c r="E1130" s="14" t="s">
        <v>2383</v>
      </c>
      <c r="F1130" s="14" t="s">
        <v>2380</v>
      </c>
      <c r="G1130" s="14" t="s">
        <v>2380</v>
      </c>
      <c r="H1130" s="14">
        <v>1</v>
      </c>
      <c r="I1130" s="14" t="s">
        <v>2380</v>
      </c>
      <c r="J1130" s="14" t="s">
        <v>8393</v>
      </c>
      <c r="K1130" s="14" t="s">
        <v>8398</v>
      </c>
      <c r="L1130" s="60">
        <v>23631</v>
      </c>
      <c r="M1130" s="86">
        <v>9933.44</v>
      </c>
      <c r="N1130" s="14" t="s">
        <v>12</v>
      </c>
      <c r="O1130" s="14" t="s">
        <v>12</v>
      </c>
      <c r="P1130" s="14" t="s">
        <v>13</v>
      </c>
      <c r="Q1130" s="14">
        <v>59</v>
      </c>
    </row>
    <row r="1131" spans="1:17" x14ac:dyDescent="0.35">
      <c r="A1131" s="14" t="s">
        <v>1241</v>
      </c>
      <c r="B1131" s="39" t="s">
        <v>4857</v>
      </c>
      <c r="C1131" s="14">
        <v>31.78</v>
      </c>
      <c r="D1131" s="14">
        <v>4.24</v>
      </c>
      <c r="E1131" s="14" t="s">
        <v>2383</v>
      </c>
      <c r="F1131" s="14" t="s">
        <v>2380</v>
      </c>
      <c r="G1131" s="14" t="s">
        <v>2383</v>
      </c>
      <c r="H1131" s="14">
        <v>1</v>
      </c>
      <c r="I1131" s="14" t="s">
        <v>2380</v>
      </c>
      <c r="J1131" s="14" t="s">
        <v>8391</v>
      </c>
      <c r="K1131" s="14" t="s">
        <v>8398</v>
      </c>
      <c r="L1131" s="60">
        <v>30653</v>
      </c>
      <c r="M1131" s="86">
        <v>9931.9599999999991</v>
      </c>
      <c r="N1131" s="14" t="s">
        <v>11</v>
      </c>
      <c r="O1131" s="14" t="s">
        <v>11</v>
      </c>
      <c r="P1131" s="14" t="s">
        <v>23</v>
      </c>
      <c r="Q1131" s="14">
        <v>40</v>
      </c>
    </row>
    <row r="1132" spans="1:17" x14ac:dyDescent="0.35">
      <c r="A1132" s="14" t="s">
        <v>1240</v>
      </c>
      <c r="B1132" s="39" t="s">
        <v>8345</v>
      </c>
      <c r="C1132" s="14">
        <v>32.25</v>
      </c>
      <c r="D1132" s="14">
        <v>5.36</v>
      </c>
      <c r="E1132" s="14" t="s">
        <v>2383</v>
      </c>
      <c r="F1132" s="14" t="s">
        <v>2380</v>
      </c>
      <c r="G1132" s="14" t="s">
        <v>2380</v>
      </c>
      <c r="H1132" s="14">
        <v>0</v>
      </c>
      <c r="I1132" s="14" t="s">
        <v>2380</v>
      </c>
      <c r="J1132" s="14" t="s">
        <v>8391</v>
      </c>
      <c r="K1132" s="14" t="s">
        <v>8398</v>
      </c>
      <c r="L1132" s="60">
        <v>31278</v>
      </c>
      <c r="M1132" s="86">
        <v>9930.64</v>
      </c>
      <c r="N1132" s="14" t="s">
        <v>11</v>
      </c>
      <c r="O1132" s="14" t="s">
        <v>12</v>
      </c>
      <c r="P1132" s="14" t="s">
        <v>200</v>
      </c>
      <c r="Q1132" s="14">
        <v>38</v>
      </c>
    </row>
    <row r="1133" spans="1:17" x14ac:dyDescent="0.35">
      <c r="A1133" s="14" t="s">
        <v>1239</v>
      </c>
      <c r="B1133" s="39" t="s">
        <v>5821</v>
      </c>
      <c r="C1133" s="14">
        <v>30.114999999999998</v>
      </c>
      <c r="D1133" s="14">
        <v>4.99</v>
      </c>
      <c r="E1133" s="14" t="s">
        <v>2380</v>
      </c>
      <c r="F1133" s="14" t="s">
        <v>2380</v>
      </c>
      <c r="G1133" s="14" t="s">
        <v>2380</v>
      </c>
      <c r="H1133" s="14">
        <v>2</v>
      </c>
      <c r="I1133" s="14" t="s">
        <v>2380</v>
      </c>
      <c r="J1133" s="14" t="s">
        <v>8391</v>
      </c>
      <c r="K1133" s="14" t="s">
        <v>8399</v>
      </c>
      <c r="L1133" s="60">
        <v>26556</v>
      </c>
      <c r="M1133" s="86">
        <v>9910.36</v>
      </c>
      <c r="N1133" s="14" t="s">
        <v>11</v>
      </c>
      <c r="O1133" s="14" t="s">
        <v>12</v>
      </c>
      <c r="P1133" s="14" t="s">
        <v>23</v>
      </c>
      <c r="Q1133" s="14">
        <v>51</v>
      </c>
    </row>
    <row r="1134" spans="1:17" x14ac:dyDescent="0.35">
      <c r="A1134" s="14" t="s">
        <v>1238</v>
      </c>
      <c r="B1134" s="39" t="s">
        <v>7813</v>
      </c>
      <c r="C1134" s="14">
        <v>22.41</v>
      </c>
      <c r="D1134" s="14">
        <v>8.68</v>
      </c>
      <c r="E1134" s="14" t="s">
        <v>2380</v>
      </c>
      <c r="F1134" s="14" t="s">
        <v>2380</v>
      </c>
      <c r="G1134" s="14" t="s">
        <v>2380</v>
      </c>
      <c r="H1134" s="14">
        <v>0</v>
      </c>
      <c r="I1134" s="14" t="s">
        <v>2380</v>
      </c>
      <c r="J1134" s="14" t="s">
        <v>8393</v>
      </c>
      <c r="K1134" s="14" t="s">
        <v>8397</v>
      </c>
      <c r="L1134" s="60">
        <v>22875</v>
      </c>
      <c r="M1134" s="86">
        <v>9907.83</v>
      </c>
      <c r="N1134" s="14" t="s">
        <v>12</v>
      </c>
      <c r="O1134" s="14" t="s">
        <v>11</v>
      </c>
      <c r="P1134" s="14" t="s">
        <v>13</v>
      </c>
      <c r="Q1134" s="14">
        <v>61</v>
      </c>
    </row>
    <row r="1135" spans="1:17" x14ac:dyDescent="0.35">
      <c r="A1135" s="14" t="s">
        <v>1237</v>
      </c>
      <c r="B1135" s="39" t="s">
        <v>5060</v>
      </c>
      <c r="C1135" s="14">
        <v>45.72</v>
      </c>
      <c r="D1135" s="14">
        <v>4.2300000000000004</v>
      </c>
      <c r="E1135" s="14" t="s">
        <v>2383</v>
      </c>
      <c r="F1135" s="14" t="s">
        <v>2380</v>
      </c>
      <c r="G1135" s="14" t="s">
        <v>2380</v>
      </c>
      <c r="H1135" s="14">
        <v>0</v>
      </c>
      <c r="I1135" s="14" t="s">
        <v>2380</v>
      </c>
      <c r="J1135" s="14" t="s">
        <v>8391</v>
      </c>
      <c r="K1135" s="14" t="s">
        <v>8399</v>
      </c>
      <c r="L1135" s="60">
        <v>35254</v>
      </c>
      <c r="M1135" s="86">
        <v>9894.69</v>
      </c>
      <c r="N1135" s="14" t="s">
        <v>11</v>
      </c>
      <c r="O1135" s="14" t="s">
        <v>12</v>
      </c>
      <c r="P1135" s="14" t="s">
        <v>23</v>
      </c>
      <c r="Q1135" s="14">
        <v>27</v>
      </c>
    </row>
    <row r="1136" spans="1:17" x14ac:dyDescent="0.35">
      <c r="A1136" s="14" t="s">
        <v>1236</v>
      </c>
      <c r="B1136" s="39" t="s">
        <v>4863</v>
      </c>
      <c r="C1136" s="14">
        <v>25</v>
      </c>
      <c r="D1136" s="14">
        <v>5.32</v>
      </c>
      <c r="E1136" s="14" t="s">
        <v>2383</v>
      </c>
      <c r="F1136" s="14" t="s">
        <v>2380</v>
      </c>
      <c r="G1136" s="14" t="s">
        <v>2380</v>
      </c>
      <c r="H1136" s="14">
        <v>2</v>
      </c>
      <c r="I1136" s="14" t="s">
        <v>2380</v>
      </c>
      <c r="J1136" s="14" t="s">
        <v>8392</v>
      </c>
      <c r="K1136" s="14" t="s">
        <v>8398</v>
      </c>
      <c r="L1136" s="60">
        <v>24416</v>
      </c>
      <c r="M1136" s="86">
        <v>9890.23</v>
      </c>
      <c r="N1136" s="14" t="s">
        <v>12</v>
      </c>
      <c r="O1136" s="14" t="s">
        <v>12</v>
      </c>
      <c r="P1136" s="14" t="s">
        <v>13</v>
      </c>
      <c r="Q1136" s="14">
        <v>57</v>
      </c>
    </row>
    <row r="1137" spans="1:17" x14ac:dyDescent="0.35">
      <c r="A1137" s="14" t="s">
        <v>1235</v>
      </c>
      <c r="B1137" s="39" t="s">
        <v>4970</v>
      </c>
      <c r="C1137" s="14">
        <v>39.5</v>
      </c>
      <c r="D1137" s="14">
        <v>6.66</v>
      </c>
      <c r="E1137" s="14" t="s">
        <v>2380</v>
      </c>
      <c r="F1137" s="14" t="s">
        <v>2380</v>
      </c>
      <c r="G1137" s="14" t="s">
        <v>2380</v>
      </c>
      <c r="H1137" s="14">
        <v>0</v>
      </c>
      <c r="I1137" s="14" t="s">
        <v>2380</v>
      </c>
      <c r="J1137" s="14" t="s">
        <v>8391</v>
      </c>
      <c r="K1137" s="14" t="s">
        <v>8397</v>
      </c>
      <c r="L1137" s="60">
        <v>26245</v>
      </c>
      <c r="M1137" s="86">
        <v>9880.07</v>
      </c>
      <c r="N1137" s="14" t="s">
        <v>11</v>
      </c>
      <c r="O1137" s="14" t="s">
        <v>12</v>
      </c>
      <c r="P1137" s="14" t="s">
        <v>42</v>
      </c>
      <c r="Q1137" s="14">
        <v>52</v>
      </c>
    </row>
    <row r="1138" spans="1:17" x14ac:dyDescent="0.35">
      <c r="A1138" s="14" t="s">
        <v>1234</v>
      </c>
      <c r="B1138" s="39" t="s">
        <v>7814</v>
      </c>
      <c r="C1138" s="14">
        <v>37.729999999999997</v>
      </c>
      <c r="D1138" s="14">
        <v>7.4</v>
      </c>
      <c r="E1138" s="14" t="s">
        <v>2380</v>
      </c>
      <c r="F1138" s="14" t="s">
        <v>2380</v>
      </c>
      <c r="G1138" s="14" t="s">
        <v>2380</v>
      </c>
      <c r="H1138" s="14">
        <v>0</v>
      </c>
      <c r="I1138" s="14" t="s">
        <v>2380</v>
      </c>
      <c r="J1138" s="14" t="s">
        <v>8391</v>
      </c>
      <c r="K1138" s="14" t="s">
        <v>8397</v>
      </c>
      <c r="L1138" s="60">
        <v>26209</v>
      </c>
      <c r="M1138" s="86">
        <v>9877.61</v>
      </c>
      <c r="N1138" s="14" t="s">
        <v>11</v>
      </c>
      <c r="O1138" s="14" t="s">
        <v>16</v>
      </c>
      <c r="P1138" s="14" t="s">
        <v>13</v>
      </c>
      <c r="Q1138" s="14">
        <v>52</v>
      </c>
    </row>
    <row r="1139" spans="1:17" x14ac:dyDescent="0.35">
      <c r="A1139" s="14" t="s">
        <v>1233</v>
      </c>
      <c r="B1139" s="39" t="s">
        <v>7815</v>
      </c>
      <c r="C1139" s="14">
        <v>40.659999999999997</v>
      </c>
      <c r="D1139" s="14">
        <v>10.08</v>
      </c>
      <c r="E1139" s="14" t="s">
        <v>2380</v>
      </c>
      <c r="F1139" s="14" t="s">
        <v>2380</v>
      </c>
      <c r="G1139" s="14" t="s">
        <v>2380</v>
      </c>
      <c r="H1139" s="14">
        <v>0</v>
      </c>
      <c r="I1139" s="14" t="s">
        <v>2380</v>
      </c>
      <c r="J1139" s="14" t="s">
        <v>8391</v>
      </c>
      <c r="K1139" s="14" t="s">
        <v>8397</v>
      </c>
      <c r="L1139" s="60">
        <v>26117</v>
      </c>
      <c r="M1139" s="86">
        <v>9875.68</v>
      </c>
      <c r="N1139" s="14" t="s">
        <v>11</v>
      </c>
      <c r="O1139" s="14" t="s">
        <v>12</v>
      </c>
      <c r="P1139" s="14" t="s">
        <v>247</v>
      </c>
      <c r="Q1139" s="14">
        <v>52</v>
      </c>
    </row>
    <row r="1140" spans="1:17" x14ac:dyDescent="0.35">
      <c r="A1140" s="14" t="s">
        <v>1232</v>
      </c>
      <c r="B1140" s="39" t="s">
        <v>7816</v>
      </c>
      <c r="C1140" s="14">
        <v>34.200000000000003</v>
      </c>
      <c r="D1140" s="14">
        <v>8.58</v>
      </c>
      <c r="E1140" s="14" t="s">
        <v>2380</v>
      </c>
      <c r="F1140" s="14" t="s">
        <v>2380</v>
      </c>
      <c r="G1140" s="14" t="s">
        <v>2380</v>
      </c>
      <c r="H1140" s="14">
        <v>0</v>
      </c>
      <c r="I1140" s="14" t="s">
        <v>2380</v>
      </c>
      <c r="J1140" s="14" t="s">
        <v>8391</v>
      </c>
      <c r="K1140" s="14" t="s">
        <v>8397</v>
      </c>
      <c r="L1140" s="60">
        <v>26289</v>
      </c>
      <c r="M1140" s="86">
        <v>9872.7000000000007</v>
      </c>
      <c r="N1140" s="14" t="s">
        <v>11</v>
      </c>
      <c r="O1140" s="14" t="s">
        <v>11</v>
      </c>
      <c r="P1140" s="14" t="s">
        <v>42</v>
      </c>
      <c r="Q1140" s="14">
        <v>51</v>
      </c>
    </row>
    <row r="1141" spans="1:17" x14ac:dyDescent="0.35">
      <c r="A1141" s="14" t="s">
        <v>1231</v>
      </c>
      <c r="B1141" s="39" t="s">
        <v>4813</v>
      </c>
      <c r="C1141" s="14">
        <v>46.51</v>
      </c>
      <c r="D1141" s="14">
        <v>5.84</v>
      </c>
      <c r="E1141" s="14" t="s">
        <v>2380</v>
      </c>
      <c r="F1141" s="14" t="s">
        <v>2380</v>
      </c>
      <c r="G1141" s="14" t="s">
        <v>2380</v>
      </c>
      <c r="H1141" s="14">
        <v>1</v>
      </c>
      <c r="I1141" s="14" t="s">
        <v>2380</v>
      </c>
      <c r="J1141" s="14" t="s">
        <v>8391</v>
      </c>
      <c r="K1141" s="14" t="s">
        <v>8399</v>
      </c>
      <c r="L1141" s="60">
        <v>35982</v>
      </c>
      <c r="M1141" s="86">
        <v>9870.59</v>
      </c>
      <c r="N1141" s="14" t="s">
        <v>11</v>
      </c>
      <c r="O1141" s="14" t="s">
        <v>11</v>
      </c>
      <c r="P1141" s="14" t="s">
        <v>249</v>
      </c>
      <c r="Q1141" s="14">
        <v>25</v>
      </c>
    </row>
    <row r="1142" spans="1:17" x14ac:dyDescent="0.35">
      <c r="A1142" s="14" t="s">
        <v>1230</v>
      </c>
      <c r="B1142" s="39" t="s">
        <v>4865</v>
      </c>
      <c r="C1142" s="14">
        <v>28.88</v>
      </c>
      <c r="D1142" s="14">
        <v>4.8600000000000003</v>
      </c>
      <c r="E1142" s="14" t="s">
        <v>2383</v>
      </c>
      <c r="F1142" s="14" t="s">
        <v>2380</v>
      </c>
      <c r="G1142" s="14" t="s">
        <v>2383</v>
      </c>
      <c r="H1142" s="14">
        <v>1</v>
      </c>
      <c r="I1142" s="14" t="s">
        <v>2380</v>
      </c>
      <c r="J1142" s="14" t="s">
        <v>8392</v>
      </c>
      <c r="K1142" s="14" t="s">
        <v>8398</v>
      </c>
      <c r="L1142" s="60">
        <v>25428</v>
      </c>
      <c r="M1142" s="86">
        <v>9869.81</v>
      </c>
      <c r="N1142" s="14" t="s">
        <v>12</v>
      </c>
      <c r="O1142" s="14" t="s">
        <v>12</v>
      </c>
      <c r="P1142" s="14" t="s">
        <v>23</v>
      </c>
      <c r="Q1142" s="14">
        <v>54</v>
      </c>
    </row>
    <row r="1143" spans="1:17" x14ac:dyDescent="0.35">
      <c r="A1143" s="14" t="s">
        <v>1229</v>
      </c>
      <c r="B1143" s="39" t="s">
        <v>5058</v>
      </c>
      <c r="C1143" s="14">
        <v>33.914999999999999</v>
      </c>
      <c r="D1143" s="14">
        <v>11.52</v>
      </c>
      <c r="E1143" s="14" t="s">
        <v>2380</v>
      </c>
      <c r="F1143" s="14" t="s">
        <v>2380</v>
      </c>
      <c r="G1143" s="14" t="s">
        <v>2380</v>
      </c>
      <c r="H1143" s="14">
        <v>0</v>
      </c>
      <c r="I1143" s="14" t="s">
        <v>2380</v>
      </c>
      <c r="J1143" s="14" t="s">
        <v>8391</v>
      </c>
      <c r="K1143" s="14" t="s">
        <v>8399</v>
      </c>
      <c r="L1143" s="60">
        <v>26246</v>
      </c>
      <c r="M1143" s="86">
        <v>9866.2999999999993</v>
      </c>
      <c r="N1143" s="14" t="s">
        <v>11</v>
      </c>
      <c r="O1143" s="14" t="s">
        <v>12</v>
      </c>
      <c r="P1143" s="14" t="s">
        <v>247</v>
      </c>
      <c r="Q1143" s="14">
        <v>52</v>
      </c>
    </row>
    <row r="1144" spans="1:17" x14ac:dyDescent="0.35">
      <c r="A1144" s="14" t="s">
        <v>1228</v>
      </c>
      <c r="B1144" s="39" t="s">
        <v>7692</v>
      </c>
      <c r="C1144" s="14">
        <v>24.32</v>
      </c>
      <c r="D1144" s="14">
        <v>6.15</v>
      </c>
      <c r="E1144" s="14" t="s">
        <v>2383</v>
      </c>
      <c r="F1144" s="14" t="s">
        <v>2380</v>
      </c>
      <c r="G1144" s="14" t="s">
        <v>2383</v>
      </c>
      <c r="H1144" s="14">
        <v>1</v>
      </c>
      <c r="I1144" s="14" t="s">
        <v>2380</v>
      </c>
      <c r="J1144" s="14" t="s">
        <v>8393</v>
      </c>
      <c r="K1144" s="14" t="s">
        <v>8398</v>
      </c>
      <c r="L1144" s="60">
        <v>25496</v>
      </c>
      <c r="M1144" s="86">
        <v>9863.4699999999993</v>
      </c>
      <c r="N1144" s="14" t="s">
        <v>12</v>
      </c>
      <c r="O1144" s="14" t="s">
        <v>12</v>
      </c>
      <c r="P1144" s="14" t="s">
        <v>23</v>
      </c>
      <c r="Q1144" s="14">
        <v>54</v>
      </c>
    </row>
    <row r="1145" spans="1:17" x14ac:dyDescent="0.35">
      <c r="A1145" s="14" t="s">
        <v>1227</v>
      </c>
      <c r="B1145" s="39" t="s">
        <v>6186</v>
      </c>
      <c r="C1145" s="14">
        <v>25.8</v>
      </c>
      <c r="D1145" s="14">
        <v>9.94</v>
      </c>
      <c r="E1145" s="14" t="s">
        <v>2380</v>
      </c>
      <c r="F1145" s="14" t="s">
        <v>2380</v>
      </c>
      <c r="G1145" s="14" t="s">
        <v>2380</v>
      </c>
      <c r="H1145" s="14">
        <v>0</v>
      </c>
      <c r="I1145" s="14" t="s">
        <v>2380</v>
      </c>
      <c r="J1145" s="14" t="s">
        <v>8392</v>
      </c>
      <c r="K1145" s="14" t="s">
        <v>8397</v>
      </c>
      <c r="L1145" s="60">
        <v>26131</v>
      </c>
      <c r="M1145" s="86">
        <v>9861.0300000000007</v>
      </c>
      <c r="N1145" s="14" t="s">
        <v>11</v>
      </c>
      <c r="O1145" s="14" t="s">
        <v>11</v>
      </c>
      <c r="P1145" s="14" t="s">
        <v>42</v>
      </c>
      <c r="Q1145" s="14">
        <v>52</v>
      </c>
    </row>
    <row r="1146" spans="1:17" x14ac:dyDescent="0.35">
      <c r="A1146" s="14" t="s">
        <v>1226</v>
      </c>
      <c r="B1146" s="39" t="s">
        <v>4790</v>
      </c>
      <c r="C1146" s="14">
        <v>21.56</v>
      </c>
      <c r="D1146" s="14">
        <v>10.56</v>
      </c>
      <c r="E1146" s="14" t="s">
        <v>2380</v>
      </c>
      <c r="F1146" s="14" t="s">
        <v>2380</v>
      </c>
      <c r="G1146" s="14" t="s">
        <v>2380</v>
      </c>
      <c r="H1146" s="14">
        <v>0</v>
      </c>
      <c r="I1146" s="14" t="s">
        <v>2380</v>
      </c>
      <c r="J1146" s="14" t="s">
        <v>8393</v>
      </c>
      <c r="K1146" s="14" t="s">
        <v>8399</v>
      </c>
      <c r="L1146" s="60">
        <v>26229</v>
      </c>
      <c r="M1146" s="86">
        <v>9855.1299999999992</v>
      </c>
      <c r="N1146" s="14" t="s">
        <v>11</v>
      </c>
      <c r="O1146" s="14" t="s">
        <v>12</v>
      </c>
      <c r="P1146" s="14" t="s">
        <v>13</v>
      </c>
      <c r="Q1146" s="14">
        <v>52</v>
      </c>
    </row>
    <row r="1147" spans="1:17" x14ac:dyDescent="0.35">
      <c r="A1147" s="14" t="s">
        <v>1225</v>
      </c>
      <c r="B1147" s="39" t="s">
        <v>6189</v>
      </c>
      <c r="C1147" s="14">
        <v>31.6</v>
      </c>
      <c r="D1147" s="14">
        <v>6.79</v>
      </c>
      <c r="E1147" s="14" t="s">
        <v>2380</v>
      </c>
      <c r="F1147" s="14" t="s">
        <v>2380</v>
      </c>
      <c r="G1147" s="14" t="s">
        <v>2380</v>
      </c>
      <c r="H1147" s="14">
        <v>0</v>
      </c>
      <c r="I1147" s="14" t="s">
        <v>2380</v>
      </c>
      <c r="J1147" s="14" t="s">
        <v>8391</v>
      </c>
      <c r="K1147" s="14" t="s">
        <v>8397</v>
      </c>
      <c r="L1147" s="60">
        <v>25146</v>
      </c>
      <c r="M1147" s="86">
        <v>9850.43</v>
      </c>
      <c r="N1147" s="14" t="s">
        <v>12</v>
      </c>
      <c r="O1147" s="14" t="s">
        <v>12</v>
      </c>
      <c r="P1147" s="14" t="s">
        <v>42</v>
      </c>
      <c r="Q1147" s="14">
        <v>55</v>
      </c>
    </row>
    <row r="1148" spans="1:17" x14ac:dyDescent="0.35">
      <c r="A1148" s="14" t="s">
        <v>1224</v>
      </c>
      <c r="B1148" s="39" t="s">
        <v>7817</v>
      </c>
      <c r="C1148" s="14">
        <v>42.93</v>
      </c>
      <c r="D1148" s="14">
        <v>4.8</v>
      </c>
      <c r="E1148" s="14" t="s">
        <v>2380</v>
      </c>
      <c r="F1148" s="14" t="s">
        <v>2380</v>
      </c>
      <c r="G1148" s="14" t="s">
        <v>2380</v>
      </c>
      <c r="H1148" s="14">
        <v>1</v>
      </c>
      <c r="I1148" s="14" t="s">
        <v>2380</v>
      </c>
      <c r="J1148" s="14" t="s">
        <v>8391</v>
      </c>
      <c r="K1148" s="14" t="s">
        <v>8398</v>
      </c>
      <c r="L1148" s="60">
        <v>33829</v>
      </c>
      <c r="M1148" s="86">
        <v>9844.4500000000007</v>
      </c>
      <c r="N1148" s="14" t="s">
        <v>11</v>
      </c>
      <c r="O1148" s="14" t="s">
        <v>16</v>
      </c>
      <c r="P1148" s="14" t="s">
        <v>23</v>
      </c>
      <c r="Q1148" s="14">
        <v>31</v>
      </c>
    </row>
    <row r="1149" spans="1:17" x14ac:dyDescent="0.35">
      <c r="A1149" s="14" t="s">
        <v>1223</v>
      </c>
      <c r="B1149" s="39" t="s">
        <v>4918</v>
      </c>
      <c r="C1149" s="14">
        <v>26.72</v>
      </c>
      <c r="D1149" s="14">
        <v>5.75</v>
      </c>
      <c r="E1149" s="14" t="s">
        <v>2380</v>
      </c>
      <c r="F1149" s="14" t="s">
        <v>2380</v>
      </c>
      <c r="G1149" s="14" t="s">
        <v>2380</v>
      </c>
      <c r="H1149" s="14">
        <v>2</v>
      </c>
      <c r="I1149" s="14" t="s">
        <v>2380</v>
      </c>
      <c r="J1149" s="14" t="s">
        <v>8392</v>
      </c>
      <c r="K1149" s="14" t="s">
        <v>8398</v>
      </c>
      <c r="L1149" s="60">
        <v>26568</v>
      </c>
      <c r="M1149" s="86">
        <v>9836.2099999999991</v>
      </c>
      <c r="N1149" s="14" t="s">
        <v>11</v>
      </c>
      <c r="O1149" s="14" t="s">
        <v>12</v>
      </c>
      <c r="P1149" s="14" t="s">
        <v>300</v>
      </c>
      <c r="Q1149" s="14">
        <v>51</v>
      </c>
    </row>
    <row r="1150" spans="1:17" x14ac:dyDescent="0.35">
      <c r="A1150" s="14" t="s">
        <v>1222</v>
      </c>
      <c r="B1150" s="39" t="s">
        <v>4753</v>
      </c>
      <c r="C1150" s="14">
        <v>26.67</v>
      </c>
      <c r="D1150" s="14">
        <v>5.81</v>
      </c>
      <c r="E1150" s="14" t="s">
        <v>2380</v>
      </c>
      <c r="F1150" s="14" t="s">
        <v>2380</v>
      </c>
      <c r="G1150" s="14" t="s">
        <v>2380</v>
      </c>
      <c r="H1150" s="14">
        <v>2</v>
      </c>
      <c r="I1150" s="14" t="s">
        <v>2380</v>
      </c>
      <c r="J1150" s="14" t="s">
        <v>8392</v>
      </c>
      <c r="K1150" s="14" t="s">
        <v>8398</v>
      </c>
      <c r="L1150" s="60">
        <v>26478</v>
      </c>
      <c r="M1150" s="86">
        <v>9819.25</v>
      </c>
      <c r="N1150" s="14" t="s">
        <v>11</v>
      </c>
      <c r="O1150" s="14" t="s">
        <v>11</v>
      </c>
      <c r="P1150" s="14" t="s">
        <v>300</v>
      </c>
      <c r="Q1150" s="14">
        <v>51</v>
      </c>
    </row>
    <row r="1151" spans="1:17" x14ac:dyDescent="0.35">
      <c r="A1151" s="14" t="s">
        <v>1221</v>
      </c>
      <c r="B1151" s="39" t="s">
        <v>6194</v>
      </c>
      <c r="C1151" s="14">
        <v>42.68</v>
      </c>
      <c r="D1151" s="14">
        <v>9.2799999999999994</v>
      </c>
      <c r="E1151" s="14" t="s">
        <v>2380</v>
      </c>
      <c r="F1151" s="14" t="s">
        <v>2380</v>
      </c>
      <c r="G1151" s="14" t="s">
        <v>2380</v>
      </c>
      <c r="H1151" s="14">
        <v>2</v>
      </c>
      <c r="I1151" s="14" t="s">
        <v>2380</v>
      </c>
      <c r="J1151" s="14" t="s">
        <v>8391</v>
      </c>
      <c r="K1151" s="14" t="s">
        <v>8399</v>
      </c>
      <c r="L1151" s="60">
        <v>26924</v>
      </c>
      <c r="M1151" s="86">
        <v>9800.89</v>
      </c>
      <c r="N1151" s="14" t="s">
        <v>11</v>
      </c>
      <c r="O1151" s="14" t="s">
        <v>16</v>
      </c>
      <c r="P1151" s="14" t="s">
        <v>13</v>
      </c>
      <c r="Q1151" s="14">
        <v>50</v>
      </c>
    </row>
    <row r="1152" spans="1:17" x14ac:dyDescent="0.35">
      <c r="A1152" s="14" t="s">
        <v>1220</v>
      </c>
      <c r="B1152" s="39" t="s">
        <v>7818</v>
      </c>
      <c r="C1152" s="14">
        <v>24.31</v>
      </c>
      <c r="D1152" s="14">
        <v>6.37</v>
      </c>
      <c r="E1152" s="14" t="s">
        <v>2380</v>
      </c>
      <c r="F1152" s="14" t="s">
        <v>2380</v>
      </c>
      <c r="G1152" s="14" t="s">
        <v>2380</v>
      </c>
      <c r="H1152" s="14">
        <v>0</v>
      </c>
      <c r="I1152" s="14" t="s">
        <v>2380</v>
      </c>
      <c r="J1152" s="14" t="s">
        <v>8393</v>
      </c>
      <c r="K1152" s="14" t="s">
        <v>8398</v>
      </c>
      <c r="L1152" s="60">
        <v>28283</v>
      </c>
      <c r="M1152" s="86">
        <v>9788.8700000000008</v>
      </c>
      <c r="N1152" s="14" t="s">
        <v>12</v>
      </c>
      <c r="O1152" s="14" t="s">
        <v>11</v>
      </c>
      <c r="P1152" s="14" t="s">
        <v>13</v>
      </c>
      <c r="Q1152" s="14">
        <v>46</v>
      </c>
    </row>
    <row r="1153" spans="1:17" x14ac:dyDescent="0.35">
      <c r="A1153" s="14" t="s">
        <v>1219</v>
      </c>
      <c r="B1153" s="39" t="s">
        <v>6196</v>
      </c>
      <c r="C1153" s="14">
        <v>44.75</v>
      </c>
      <c r="D1153" s="14">
        <v>5.09</v>
      </c>
      <c r="E1153" s="14" t="s">
        <v>2383</v>
      </c>
      <c r="F1153" s="14" t="s">
        <v>2380</v>
      </c>
      <c r="G1153" s="14" t="s">
        <v>2380</v>
      </c>
      <c r="H1153" s="14">
        <v>0</v>
      </c>
      <c r="I1153" s="14" t="s">
        <v>2380</v>
      </c>
      <c r="J1153" s="14" t="s">
        <v>8391</v>
      </c>
      <c r="K1153" s="14" t="s">
        <v>8398</v>
      </c>
      <c r="L1153" s="60">
        <v>35285</v>
      </c>
      <c r="M1153" s="86">
        <v>9787.32</v>
      </c>
      <c r="N1153" s="14" t="s">
        <v>11</v>
      </c>
      <c r="O1153" s="14" t="s">
        <v>12</v>
      </c>
      <c r="P1153" s="14" t="s">
        <v>249</v>
      </c>
      <c r="Q1153" s="14">
        <v>27</v>
      </c>
    </row>
    <row r="1154" spans="1:17" x14ac:dyDescent="0.35">
      <c r="A1154" s="14" t="s">
        <v>1218</v>
      </c>
      <c r="B1154" s="39" t="s">
        <v>5479</v>
      </c>
      <c r="C1154" s="14">
        <v>30.78</v>
      </c>
      <c r="D1154" s="14">
        <v>7.94</v>
      </c>
      <c r="E1154" s="14" t="s">
        <v>2380</v>
      </c>
      <c r="F1154" s="14" t="s">
        <v>2380</v>
      </c>
      <c r="G1154" s="14" t="s">
        <v>2380</v>
      </c>
      <c r="H1154" s="14">
        <v>2</v>
      </c>
      <c r="I1154" s="14" t="s">
        <v>2380</v>
      </c>
      <c r="J1154" s="14" t="s">
        <v>8391</v>
      </c>
      <c r="K1154" s="14" t="s">
        <v>8399</v>
      </c>
      <c r="L1154" s="60">
        <v>26852</v>
      </c>
      <c r="M1154" s="86">
        <v>9778.35</v>
      </c>
      <c r="N1154" s="14" t="s">
        <v>11</v>
      </c>
      <c r="O1154" s="14" t="s">
        <v>11</v>
      </c>
      <c r="P1154" s="14" t="s">
        <v>247</v>
      </c>
      <c r="Q1154" s="14">
        <v>50</v>
      </c>
    </row>
    <row r="1155" spans="1:17" x14ac:dyDescent="0.35">
      <c r="A1155" s="14" t="s">
        <v>1217</v>
      </c>
      <c r="B1155" s="39" t="s">
        <v>6199</v>
      </c>
      <c r="C1155" s="14">
        <v>21.86</v>
      </c>
      <c r="D1155" s="14">
        <v>10.95</v>
      </c>
      <c r="E1155" s="14" t="s">
        <v>2380</v>
      </c>
      <c r="F1155" s="14" t="s">
        <v>2380</v>
      </c>
      <c r="G1155" s="14" t="s">
        <v>2380</v>
      </c>
      <c r="H1155" s="14">
        <v>0</v>
      </c>
      <c r="I1155" s="14" t="s">
        <v>2380</v>
      </c>
      <c r="J1155" s="14" t="s">
        <v>8393</v>
      </c>
      <c r="K1155" s="14" t="s">
        <v>8399</v>
      </c>
      <c r="L1155" s="60">
        <v>23990</v>
      </c>
      <c r="M1155" s="86">
        <v>9764.08</v>
      </c>
      <c r="N1155" s="14" t="s">
        <v>12</v>
      </c>
      <c r="O1155" s="14" t="s">
        <v>16</v>
      </c>
      <c r="P1155" s="14" t="s">
        <v>23</v>
      </c>
      <c r="Q1155" s="14">
        <v>58</v>
      </c>
    </row>
    <row r="1156" spans="1:17" x14ac:dyDescent="0.35">
      <c r="A1156" s="14" t="s">
        <v>1216</v>
      </c>
      <c r="B1156" s="39" t="s">
        <v>7819</v>
      </c>
      <c r="C1156" s="14">
        <v>49.09</v>
      </c>
      <c r="D1156" s="14">
        <v>6.3</v>
      </c>
      <c r="E1156" s="14" t="s">
        <v>2383</v>
      </c>
      <c r="F1156" s="14" t="s">
        <v>2380</v>
      </c>
      <c r="G1156" s="14" t="s">
        <v>2380</v>
      </c>
      <c r="H1156" s="14">
        <v>0</v>
      </c>
      <c r="I1156" s="14" t="s">
        <v>2380</v>
      </c>
      <c r="J1156" s="14" t="s">
        <v>8391</v>
      </c>
      <c r="K1156" s="14" t="s">
        <v>8398</v>
      </c>
      <c r="L1156" s="60">
        <v>37086</v>
      </c>
      <c r="M1156" s="86">
        <v>9753.49</v>
      </c>
      <c r="N1156" s="14" t="s">
        <v>11</v>
      </c>
      <c r="O1156" s="14" t="s">
        <v>11</v>
      </c>
      <c r="P1156" s="14" t="s">
        <v>23</v>
      </c>
      <c r="Q1156" s="14">
        <v>22</v>
      </c>
    </row>
    <row r="1157" spans="1:17" x14ac:dyDescent="0.35">
      <c r="A1157" s="14" t="s">
        <v>1215</v>
      </c>
      <c r="B1157" s="39" t="s">
        <v>5755</v>
      </c>
      <c r="C1157" s="14">
        <v>47.74</v>
      </c>
      <c r="D1157" s="14">
        <v>8.0500000000000007</v>
      </c>
      <c r="E1157" s="14" t="s">
        <v>2383</v>
      </c>
      <c r="F1157" s="14" t="s">
        <v>2380</v>
      </c>
      <c r="G1157" s="14" t="s">
        <v>2380</v>
      </c>
      <c r="H1157" s="14">
        <v>2</v>
      </c>
      <c r="I1157" s="14" t="s">
        <v>2380</v>
      </c>
      <c r="J1157" s="14" t="s">
        <v>8391</v>
      </c>
      <c r="K1157" s="14" t="s">
        <v>8397</v>
      </c>
      <c r="L1157" s="60">
        <v>25753</v>
      </c>
      <c r="M1157" s="86">
        <v>9748.91</v>
      </c>
      <c r="N1157" s="14" t="s">
        <v>11</v>
      </c>
      <c r="O1157" s="14" t="s">
        <v>16</v>
      </c>
      <c r="P1157" s="14" t="s">
        <v>13</v>
      </c>
      <c r="Q1157" s="14">
        <v>53</v>
      </c>
    </row>
    <row r="1158" spans="1:17" x14ac:dyDescent="0.35">
      <c r="A1158" s="14" t="s">
        <v>1214</v>
      </c>
      <c r="B1158" s="39" t="s">
        <v>4867</v>
      </c>
      <c r="C1158" s="14">
        <v>30.2</v>
      </c>
      <c r="D1158" s="14">
        <v>9.8800000000000008</v>
      </c>
      <c r="E1158" s="14" t="s">
        <v>2383</v>
      </c>
      <c r="F1158" s="14" t="s">
        <v>2380</v>
      </c>
      <c r="G1158" s="14" t="s">
        <v>2380</v>
      </c>
      <c r="H1158" s="14">
        <v>2</v>
      </c>
      <c r="I1158" s="14" t="s">
        <v>2380</v>
      </c>
      <c r="J1158" s="14" t="s">
        <v>8391</v>
      </c>
      <c r="K1158" s="14" t="s">
        <v>8397</v>
      </c>
      <c r="L1158" s="60">
        <v>25798</v>
      </c>
      <c r="M1158" s="86">
        <v>9724.5300000000007</v>
      </c>
      <c r="N1158" s="14" t="s">
        <v>12</v>
      </c>
      <c r="O1158" s="14" t="s">
        <v>16</v>
      </c>
      <c r="P1158" s="14" t="s">
        <v>42</v>
      </c>
      <c r="Q1158" s="14">
        <v>53</v>
      </c>
    </row>
    <row r="1159" spans="1:17" x14ac:dyDescent="0.35">
      <c r="A1159" s="14" t="s">
        <v>1213</v>
      </c>
      <c r="B1159" s="39" t="s">
        <v>7820</v>
      </c>
      <c r="C1159" s="14">
        <v>33.25</v>
      </c>
      <c r="D1159" s="14">
        <v>7.42</v>
      </c>
      <c r="E1159" s="14" t="s">
        <v>2383</v>
      </c>
      <c r="F1159" s="14" t="s">
        <v>2380</v>
      </c>
      <c r="G1159" s="14" t="s">
        <v>2380</v>
      </c>
      <c r="H1159" s="14">
        <v>2</v>
      </c>
      <c r="I1159" s="14" t="s">
        <v>2380</v>
      </c>
      <c r="J1159" s="14" t="s">
        <v>8391</v>
      </c>
      <c r="K1159" s="14" t="s">
        <v>8399</v>
      </c>
      <c r="L1159" s="60">
        <v>25823</v>
      </c>
      <c r="M1159" s="86">
        <v>9722.77</v>
      </c>
      <c r="N1159" s="14" t="s">
        <v>12</v>
      </c>
      <c r="O1159" s="14" t="s">
        <v>16</v>
      </c>
      <c r="P1159" s="14" t="s">
        <v>168</v>
      </c>
      <c r="Q1159" s="14">
        <v>53</v>
      </c>
    </row>
    <row r="1160" spans="1:17" x14ac:dyDescent="0.35">
      <c r="A1160" s="14" t="s">
        <v>1212</v>
      </c>
      <c r="B1160" s="39" t="s">
        <v>6205</v>
      </c>
      <c r="C1160" s="14">
        <v>26.6</v>
      </c>
      <c r="D1160" s="14">
        <v>8.4499999999999993</v>
      </c>
      <c r="E1160" s="14" t="s">
        <v>2383</v>
      </c>
      <c r="F1160" s="14" t="s">
        <v>2380</v>
      </c>
      <c r="G1160" s="14" t="s">
        <v>2380</v>
      </c>
      <c r="H1160" s="14">
        <v>1</v>
      </c>
      <c r="I1160" s="14" t="s">
        <v>2380</v>
      </c>
      <c r="J1160" s="14" t="s">
        <v>8392</v>
      </c>
      <c r="K1160" s="14" t="s">
        <v>8399</v>
      </c>
      <c r="L1160" s="60">
        <v>27572</v>
      </c>
      <c r="M1160" s="86">
        <v>9715.84</v>
      </c>
      <c r="N1160" s="14" t="s">
        <v>11</v>
      </c>
      <c r="O1160" s="14" t="s">
        <v>16</v>
      </c>
      <c r="P1160" s="14" t="s">
        <v>247</v>
      </c>
      <c r="Q1160" s="14">
        <v>48</v>
      </c>
    </row>
    <row r="1161" spans="1:17" x14ac:dyDescent="0.35">
      <c r="A1161" s="14" t="s">
        <v>1211</v>
      </c>
      <c r="B1161" s="39" t="s">
        <v>7821</v>
      </c>
      <c r="C1161" s="14">
        <v>26.35</v>
      </c>
      <c r="D1161" s="14">
        <v>6.21</v>
      </c>
      <c r="E1161" s="14" t="s">
        <v>2380</v>
      </c>
      <c r="F1161" s="14" t="s">
        <v>2380</v>
      </c>
      <c r="G1161" s="14" t="s">
        <v>2380</v>
      </c>
      <c r="H1161" s="14">
        <v>2</v>
      </c>
      <c r="I1161" s="14" t="s">
        <v>2380</v>
      </c>
      <c r="J1161" s="14" t="s">
        <v>8392</v>
      </c>
      <c r="K1161" s="14" t="s">
        <v>8398</v>
      </c>
      <c r="L1161" s="60">
        <v>26490</v>
      </c>
      <c r="M1161" s="86">
        <v>9710.7099999999991</v>
      </c>
      <c r="N1161" s="14" t="s">
        <v>11</v>
      </c>
      <c r="O1161" s="14" t="s">
        <v>16</v>
      </c>
      <c r="P1161" s="14" t="s">
        <v>300</v>
      </c>
      <c r="Q1161" s="14">
        <v>51</v>
      </c>
    </row>
    <row r="1162" spans="1:17" x14ac:dyDescent="0.35">
      <c r="A1162" s="14" t="s">
        <v>1210</v>
      </c>
      <c r="B1162" s="39" t="s">
        <v>7822</v>
      </c>
      <c r="C1162" s="14">
        <v>39.994999999999997</v>
      </c>
      <c r="D1162" s="14">
        <v>4.6500000000000004</v>
      </c>
      <c r="E1162" s="14" t="s">
        <v>2380</v>
      </c>
      <c r="F1162" s="14" t="s">
        <v>2380</v>
      </c>
      <c r="G1162" s="14" t="s">
        <v>2380</v>
      </c>
      <c r="H1162" s="14">
        <v>0</v>
      </c>
      <c r="I1162" s="14" t="s">
        <v>2380</v>
      </c>
      <c r="J1162" s="14" t="s">
        <v>8391</v>
      </c>
      <c r="K1162" s="14" t="s">
        <v>8399</v>
      </c>
      <c r="L1162" s="60">
        <v>28387</v>
      </c>
      <c r="M1162" s="86">
        <v>9704.67</v>
      </c>
      <c r="N1162" s="14" t="s">
        <v>11</v>
      </c>
      <c r="O1162" s="14" t="s">
        <v>12</v>
      </c>
      <c r="P1162" s="14" t="s">
        <v>247</v>
      </c>
      <c r="Q1162" s="14">
        <v>46</v>
      </c>
    </row>
    <row r="1163" spans="1:17" x14ac:dyDescent="0.35">
      <c r="A1163" s="14" t="s">
        <v>1209</v>
      </c>
      <c r="B1163" s="39" t="s">
        <v>7823</v>
      </c>
      <c r="C1163" s="14">
        <v>22.92</v>
      </c>
      <c r="D1163" s="14">
        <v>5.87</v>
      </c>
      <c r="E1163" s="14" t="s">
        <v>2383</v>
      </c>
      <c r="F1163" s="14" t="s">
        <v>2380</v>
      </c>
      <c r="G1163" s="14" t="s">
        <v>2380</v>
      </c>
      <c r="H1163" s="14">
        <v>1</v>
      </c>
      <c r="I1163" s="14" t="s">
        <v>2380</v>
      </c>
      <c r="J1163" s="14" t="s">
        <v>8393</v>
      </c>
      <c r="K1163" s="14" t="s">
        <v>8398</v>
      </c>
      <c r="L1163" s="60">
        <v>23688</v>
      </c>
      <c r="M1163" s="86">
        <v>9698.42</v>
      </c>
      <c r="N1163" s="14" t="s">
        <v>12</v>
      </c>
      <c r="O1163" s="14" t="s">
        <v>12</v>
      </c>
      <c r="P1163" s="14" t="s">
        <v>13</v>
      </c>
      <c r="Q1163" s="14">
        <v>59</v>
      </c>
    </row>
    <row r="1164" spans="1:17" x14ac:dyDescent="0.35">
      <c r="A1164" s="14" t="s">
        <v>1208</v>
      </c>
      <c r="B1164" s="39" t="s">
        <v>6210</v>
      </c>
      <c r="C1164" s="14">
        <v>24.78</v>
      </c>
      <c r="D1164" s="14">
        <v>4.24</v>
      </c>
      <c r="E1164" s="14" t="s">
        <v>2383</v>
      </c>
      <c r="F1164" s="14" t="s">
        <v>2380</v>
      </c>
      <c r="G1164" s="14" t="s">
        <v>2380</v>
      </c>
      <c r="H1164" s="14">
        <v>2</v>
      </c>
      <c r="I1164" s="14" t="s">
        <v>2380</v>
      </c>
      <c r="J1164" s="14" t="s">
        <v>8393</v>
      </c>
      <c r="K1164" s="14" t="s">
        <v>8399</v>
      </c>
      <c r="L1164" s="60">
        <v>24366</v>
      </c>
      <c r="M1164" s="86">
        <v>9684.2900000000009</v>
      </c>
      <c r="N1164" s="14" t="s">
        <v>12</v>
      </c>
      <c r="O1164" s="14" t="s">
        <v>11</v>
      </c>
      <c r="P1164" s="14" t="s">
        <v>13</v>
      </c>
      <c r="Q1164" s="14">
        <v>57</v>
      </c>
    </row>
    <row r="1165" spans="1:17" x14ac:dyDescent="0.35">
      <c r="A1165" s="14" t="s">
        <v>1207</v>
      </c>
      <c r="B1165" s="39" t="s">
        <v>6212</v>
      </c>
      <c r="C1165" s="14">
        <v>34.07</v>
      </c>
      <c r="D1165" s="14">
        <v>7.81</v>
      </c>
      <c r="E1165" s="14" t="s">
        <v>2383</v>
      </c>
      <c r="F1165" s="14" t="s">
        <v>2380</v>
      </c>
      <c r="G1165" s="14" t="s">
        <v>2380</v>
      </c>
      <c r="H1165" s="14">
        <v>0</v>
      </c>
      <c r="I1165" s="14" t="s">
        <v>2380</v>
      </c>
      <c r="J1165" s="14" t="s">
        <v>8391</v>
      </c>
      <c r="K1165" s="14" t="s">
        <v>8397</v>
      </c>
      <c r="L1165" s="60">
        <v>29806</v>
      </c>
      <c r="M1165" s="86">
        <v>9664.34</v>
      </c>
      <c r="N1165" s="14" t="s">
        <v>11</v>
      </c>
      <c r="O1165" s="14" t="s">
        <v>12</v>
      </c>
      <c r="P1165" s="14" t="s">
        <v>42</v>
      </c>
      <c r="Q1165" s="14">
        <v>42</v>
      </c>
    </row>
    <row r="1166" spans="1:17" x14ac:dyDescent="0.35">
      <c r="A1166" s="14" t="s">
        <v>1206</v>
      </c>
      <c r="B1166" s="39" t="s">
        <v>6214</v>
      </c>
      <c r="C1166" s="14">
        <v>30.14</v>
      </c>
      <c r="D1166" s="14">
        <v>9.85</v>
      </c>
      <c r="E1166" s="14" t="s">
        <v>2380</v>
      </c>
      <c r="F1166" s="14" t="s">
        <v>2380</v>
      </c>
      <c r="G1166" s="14" t="s">
        <v>2380</v>
      </c>
      <c r="H1166" s="14">
        <v>0</v>
      </c>
      <c r="I1166" s="14" t="s">
        <v>2380</v>
      </c>
      <c r="J1166" s="14" t="s">
        <v>8391</v>
      </c>
      <c r="K1166" s="14" t="s">
        <v>8397</v>
      </c>
      <c r="L1166" s="60">
        <v>27218</v>
      </c>
      <c r="M1166" s="86">
        <v>9653.81</v>
      </c>
      <c r="N1166" s="14" t="s">
        <v>11</v>
      </c>
      <c r="O1166" s="14" t="s">
        <v>11</v>
      </c>
      <c r="P1166" s="14" t="s">
        <v>42</v>
      </c>
      <c r="Q1166" s="14">
        <v>49</v>
      </c>
    </row>
    <row r="1167" spans="1:17" x14ac:dyDescent="0.35">
      <c r="A1167" s="14" t="s">
        <v>1205</v>
      </c>
      <c r="B1167" s="39" t="s">
        <v>5089</v>
      </c>
      <c r="C1167" s="14">
        <v>18.05</v>
      </c>
      <c r="D1167" s="14">
        <v>6.94</v>
      </c>
      <c r="E1167" s="14" t="s">
        <v>2380</v>
      </c>
      <c r="F1167" s="14" t="s">
        <v>2380</v>
      </c>
      <c r="G1167" s="14" t="s">
        <v>2380</v>
      </c>
      <c r="H1167" s="14">
        <v>0</v>
      </c>
      <c r="I1167" s="14" t="s">
        <v>2380</v>
      </c>
      <c r="J1167" s="14" t="s">
        <v>8394</v>
      </c>
      <c r="K1167" s="14" t="s">
        <v>8399</v>
      </c>
      <c r="L1167" s="60">
        <v>26133</v>
      </c>
      <c r="M1167" s="86">
        <v>9644.25</v>
      </c>
      <c r="N1167" s="14" t="s">
        <v>11</v>
      </c>
      <c r="O1167" s="14" t="s">
        <v>16</v>
      </c>
      <c r="P1167" s="14" t="s">
        <v>23</v>
      </c>
      <c r="Q1167" s="14">
        <v>52</v>
      </c>
    </row>
    <row r="1168" spans="1:17" x14ac:dyDescent="0.35">
      <c r="A1168" s="14" t="s">
        <v>1204</v>
      </c>
      <c r="B1168" s="39" t="s">
        <v>4817</v>
      </c>
      <c r="C1168" s="14">
        <v>37.4</v>
      </c>
      <c r="D1168" s="14">
        <v>11.3</v>
      </c>
      <c r="E1168" s="14" t="s">
        <v>2383</v>
      </c>
      <c r="F1168" s="14" t="s">
        <v>2380</v>
      </c>
      <c r="G1168" s="14" t="s">
        <v>2380</v>
      </c>
      <c r="H1168" s="14">
        <v>2</v>
      </c>
      <c r="I1168" s="14" t="s">
        <v>2380</v>
      </c>
      <c r="J1168" s="14" t="s">
        <v>8391</v>
      </c>
      <c r="K1168" s="14" t="s">
        <v>8399</v>
      </c>
      <c r="L1168" s="60">
        <v>25841</v>
      </c>
      <c r="M1168" s="86">
        <v>9634.5400000000009</v>
      </c>
      <c r="N1168" s="14" t="s">
        <v>11</v>
      </c>
      <c r="O1168" s="14" t="s">
        <v>11</v>
      </c>
      <c r="P1168" s="14" t="s">
        <v>42</v>
      </c>
      <c r="Q1168" s="14">
        <v>53</v>
      </c>
    </row>
    <row r="1169" spans="1:17" x14ac:dyDescent="0.35">
      <c r="A1169" s="14" t="s">
        <v>1203</v>
      </c>
      <c r="B1169" s="39" t="s">
        <v>8346</v>
      </c>
      <c r="C1169" s="14">
        <v>25.75</v>
      </c>
      <c r="D1169" s="14">
        <v>9.23</v>
      </c>
      <c r="E1169" s="14" t="s">
        <v>2380</v>
      </c>
      <c r="F1169" s="14" t="s">
        <v>2380</v>
      </c>
      <c r="G1169" s="14" t="s">
        <v>2380</v>
      </c>
      <c r="H1169" s="14">
        <v>0</v>
      </c>
      <c r="I1169" s="14" t="s">
        <v>2380</v>
      </c>
      <c r="J1169" s="14" t="s">
        <v>8392</v>
      </c>
      <c r="K1169" s="14" t="s">
        <v>8399</v>
      </c>
      <c r="L1169" s="60">
        <v>25011</v>
      </c>
      <c r="M1169" s="86">
        <v>9630.91</v>
      </c>
      <c r="N1169" s="14" t="s">
        <v>12</v>
      </c>
      <c r="O1169" s="14" t="s">
        <v>11</v>
      </c>
      <c r="P1169" s="14" t="s">
        <v>13</v>
      </c>
      <c r="Q1169" s="14">
        <v>55</v>
      </c>
    </row>
    <row r="1170" spans="1:17" x14ac:dyDescent="0.35">
      <c r="A1170" s="14" t="s">
        <v>1202</v>
      </c>
      <c r="B1170" s="39" t="s">
        <v>7824</v>
      </c>
      <c r="C1170" s="14">
        <v>32.299999999999997</v>
      </c>
      <c r="D1170" s="14">
        <v>4.37</v>
      </c>
      <c r="E1170" s="14" t="s">
        <v>2380</v>
      </c>
      <c r="F1170" s="14" t="s">
        <v>2380</v>
      </c>
      <c r="G1170" s="14" t="s">
        <v>2380</v>
      </c>
      <c r="H1170" s="14">
        <v>2</v>
      </c>
      <c r="I1170" s="14" t="s">
        <v>2380</v>
      </c>
      <c r="J1170" s="14" t="s">
        <v>8391</v>
      </c>
      <c r="K1170" s="14" t="s">
        <v>8398</v>
      </c>
      <c r="L1170" s="60">
        <v>26595</v>
      </c>
      <c r="M1170" s="86">
        <v>9630.4</v>
      </c>
      <c r="N1170" s="14" t="s">
        <v>11</v>
      </c>
      <c r="O1170" s="14" t="s">
        <v>11</v>
      </c>
      <c r="P1170" s="14" t="s">
        <v>42</v>
      </c>
      <c r="Q1170" s="14">
        <v>51</v>
      </c>
    </row>
    <row r="1171" spans="1:17" x14ac:dyDescent="0.35">
      <c r="A1171" s="14" t="s">
        <v>1201</v>
      </c>
      <c r="B1171" s="39" t="s">
        <v>6219</v>
      </c>
      <c r="C1171" s="14">
        <v>28.61</v>
      </c>
      <c r="D1171" s="14">
        <v>5.76</v>
      </c>
      <c r="E1171" s="14" t="s">
        <v>2380</v>
      </c>
      <c r="F1171" s="14" t="s">
        <v>2380</v>
      </c>
      <c r="G1171" s="14" t="s">
        <v>2383</v>
      </c>
      <c r="H1171" s="14">
        <v>1</v>
      </c>
      <c r="I1171" s="14" t="s">
        <v>2380</v>
      </c>
      <c r="J1171" s="14" t="s">
        <v>8392</v>
      </c>
      <c r="K1171" s="14" t="s">
        <v>8398</v>
      </c>
      <c r="L1171" s="60">
        <v>29208</v>
      </c>
      <c r="M1171" s="86">
        <v>9630.2999999999993</v>
      </c>
      <c r="N1171" s="14" t="s">
        <v>11</v>
      </c>
      <c r="O1171" s="14" t="s">
        <v>11</v>
      </c>
      <c r="P1171" s="14" t="s">
        <v>300</v>
      </c>
      <c r="Q1171" s="14">
        <v>43</v>
      </c>
    </row>
    <row r="1172" spans="1:17" x14ac:dyDescent="0.35">
      <c r="A1172" s="14" t="s">
        <v>1200</v>
      </c>
      <c r="B1172" s="39" t="s">
        <v>8347</v>
      </c>
      <c r="C1172" s="14">
        <v>45.41</v>
      </c>
      <c r="D1172" s="14">
        <v>4.96</v>
      </c>
      <c r="E1172" s="14" t="s">
        <v>2380</v>
      </c>
      <c r="F1172" s="14" t="s">
        <v>2380</v>
      </c>
      <c r="G1172" s="14" t="s">
        <v>2380</v>
      </c>
      <c r="H1172" s="14">
        <v>1</v>
      </c>
      <c r="I1172" s="14" t="s">
        <v>2380</v>
      </c>
      <c r="J1172" s="14" t="s">
        <v>8391</v>
      </c>
      <c r="K1172" s="14" t="s">
        <v>8398</v>
      </c>
      <c r="L1172" s="60">
        <v>35969</v>
      </c>
      <c r="M1172" s="86">
        <v>9628.7900000000009</v>
      </c>
      <c r="N1172" s="14" t="s">
        <v>11</v>
      </c>
      <c r="O1172" s="14" t="s">
        <v>11</v>
      </c>
      <c r="P1172" s="14" t="s">
        <v>535</v>
      </c>
      <c r="Q1172" s="14">
        <v>25</v>
      </c>
    </row>
    <row r="1173" spans="1:17" x14ac:dyDescent="0.35">
      <c r="A1173" s="14" t="s">
        <v>1199</v>
      </c>
      <c r="B1173" s="39" t="s">
        <v>4782</v>
      </c>
      <c r="C1173" s="14">
        <v>31.2</v>
      </c>
      <c r="D1173" s="14">
        <v>11.04</v>
      </c>
      <c r="E1173" s="14" t="s">
        <v>2383</v>
      </c>
      <c r="F1173" s="14" t="s">
        <v>2380</v>
      </c>
      <c r="G1173" s="14" t="s">
        <v>2380</v>
      </c>
      <c r="H1173" s="14">
        <v>2</v>
      </c>
      <c r="I1173" s="14" t="s">
        <v>2380</v>
      </c>
      <c r="J1173" s="14" t="s">
        <v>8391</v>
      </c>
      <c r="K1173" s="14" t="s">
        <v>8397</v>
      </c>
      <c r="L1173" s="60">
        <v>25918</v>
      </c>
      <c r="M1173" s="86">
        <v>9625.92</v>
      </c>
      <c r="N1173" s="14" t="s">
        <v>11</v>
      </c>
      <c r="O1173" s="14" t="s">
        <v>12</v>
      </c>
      <c r="P1173" s="14" t="s">
        <v>42</v>
      </c>
      <c r="Q1173" s="14">
        <v>53</v>
      </c>
    </row>
    <row r="1174" spans="1:17" x14ac:dyDescent="0.35">
      <c r="A1174" s="14" t="s">
        <v>1198</v>
      </c>
      <c r="B1174" s="39" t="s">
        <v>7825</v>
      </c>
      <c r="C1174" s="14">
        <v>29.83</v>
      </c>
      <c r="D1174" s="14">
        <v>7.81</v>
      </c>
      <c r="E1174" s="14" t="s">
        <v>2383</v>
      </c>
      <c r="F1174" s="14" t="s">
        <v>2380</v>
      </c>
      <c r="G1174" s="14" t="s">
        <v>2380</v>
      </c>
      <c r="H1174" s="14">
        <v>1</v>
      </c>
      <c r="I1174" s="14" t="s">
        <v>2380</v>
      </c>
      <c r="J1174" s="14" t="s">
        <v>8392</v>
      </c>
      <c r="K1174" s="14" t="s">
        <v>8397</v>
      </c>
      <c r="L1174" s="60">
        <v>27696</v>
      </c>
      <c r="M1174" s="86">
        <v>9620.33</v>
      </c>
      <c r="N1174" s="14" t="s">
        <v>12</v>
      </c>
      <c r="O1174" s="14" t="s">
        <v>12</v>
      </c>
      <c r="P1174" s="14" t="s">
        <v>23</v>
      </c>
      <c r="Q1174" s="14">
        <v>48</v>
      </c>
    </row>
    <row r="1175" spans="1:17" x14ac:dyDescent="0.35">
      <c r="A1175" s="14" t="s">
        <v>1197</v>
      </c>
      <c r="B1175" s="39" t="s">
        <v>8348</v>
      </c>
      <c r="C1175" s="14">
        <v>29.06</v>
      </c>
      <c r="D1175" s="14">
        <v>4.55</v>
      </c>
      <c r="E1175" s="14" t="s">
        <v>2380</v>
      </c>
      <c r="F1175" s="14" t="s">
        <v>2380</v>
      </c>
      <c r="G1175" s="14" t="s">
        <v>2380</v>
      </c>
      <c r="H1175" s="14">
        <v>0</v>
      </c>
      <c r="I1175" s="14" t="s">
        <v>2380</v>
      </c>
      <c r="J1175" s="14" t="s">
        <v>8392</v>
      </c>
      <c r="K1175" s="14" t="s">
        <v>8398</v>
      </c>
      <c r="L1175" s="60">
        <v>30192</v>
      </c>
      <c r="M1175" s="86">
        <v>9619.18</v>
      </c>
      <c r="N1175" s="14" t="s">
        <v>11</v>
      </c>
      <c r="O1175" s="14" t="s">
        <v>16</v>
      </c>
      <c r="P1175" s="14" t="s">
        <v>200</v>
      </c>
      <c r="Q1175" s="14">
        <v>41</v>
      </c>
    </row>
    <row r="1176" spans="1:17" x14ac:dyDescent="0.35">
      <c r="A1176" s="14" t="s">
        <v>1196</v>
      </c>
      <c r="B1176" s="39" t="s">
        <v>6224</v>
      </c>
      <c r="C1176" s="14">
        <v>27.454999999999998</v>
      </c>
      <c r="D1176" s="14">
        <v>6.13</v>
      </c>
      <c r="E1176" s="14" t="s">
        <v>2380</v>
      </c>
      <c r="F1176" s="14" t="s">
        <v>2380</v>
      </c>
      <c r="G1176" s="14" t="s">
        <v>2380</v>
      </c>
      <c r="H1176" s="14">
        <v>2</v>
      </c>
      <c r="I1176" s="14" t="s">
        <v>2380</v>
      </c>
      <c r="J1176" s="14" t="s">
        <v>8392</v>
      </c>
      <c r="K1176" s="14" t="s">
        <v>8398</v>
      </c>
      <c r="L1176" s="60">
        <v>26660</v>
      </c>
      <c r="M1176" s="86">
        <v>9617.66</v>
      </c>
      <c r="N1176" s="14" t="s">
        <v>12</v>
      </c>
      <c r="O1176" s="14" t="s">
        <v>12</v>
      </c>
      <c r="P1176" s="14" t="s">
        <v>168</v>
      </c>
      <c r="Q1176" s="14">
        <v>50</v>
      </c>
    </row>
    <row r="1177" spans="1:17" x14ac:dyDescent="0.35">
      <c r="A1177" s="14" t="s">
        <v>1195</v>
      </c>
      <c r="B1177" s="39" t="s">
        <v>7826</v>
      </c>
      <c r="C1177" s="14">
        <v>23.01</v>
      </c>
      <c r="D1177" s="14">
        <v>6.04</v>
      </c>
      <c r="E1177" s="14" t="s">
        <v>2383</v>
      </c>
      <c r="F1177" s="14" t="s">
        <v>2380</v>
      </c>
      <c r="G1177" s="14" t="s">
        <v>2380</v>
      </c>
      <c r="H1177" s="14">
        <v>1</v>
      </c>
      <c r="I1177" s="14" t="s">
        <v>2380</v>
      </c>
      <c r="J1177" s="14" t="s">
        <v>8393</v>
      </c>
      <c r="K1177" s="14" t="s">
        <v>8398</v>
      </c>
      <c r="L1177" s="60">
        <v>23726</v>
      </c>
      <c r="M1177" s="86">
        <v>9597.6299999999992</v>
      </c>
      <c r="N1177" s="14" t="s">
        <v>12</v>
      </c>
      <c r="O1177" s="14" t="s">
        <v>12</v>
      </c>
      <c r="P1177" s="14" t="s">
        <v>13</v>
      </c>
      <c r="Q1177" s="14">
        <v>59</v>
      </c>
    </row>
    <row r="1178" spans="1:17" x14ac:dyDescent="0.35">
      <c r="A1178" s="14" t="s">
        <v>1194</v>
      </c>
      <c r="B1178" s="39" t="s">
        <v>7827</v>
      </c>
      <c r="C1178" s="14">
        <v>31.39</v>
      </c>
      <c r="D1178" s="14">
        <v>8.85</v>
      </c>
      <c r="E1178" s="14" t="s">
        <v>2383</v>
      </c>
      <c r="F1178" s="14" t="s">
        <v>2380</v>
      </c>
      <c r="G1178" s="14" t="s">
        <v>2380</v>
      </c>
      <c r="H1178" s="14">
        <v>0</v>
      </c>
      <c r="I1178" s="14" t="s">
        <v>2380</v>
      </c>
      <c r="J1178" s="14" t="s">
        <v>8391</v>
      </c>
      <c r="K1178" s="14" t="s">
        <v>8399</v>
      </c>
      <c r="L1178" s="60">
        <v>29877</v>
      </c>
      <c r="M1178" s="86">
        <v>9584.0400000000009</v>
      </c>
      <c r="N1178" s="14" t="s">
        <v>11</v>
      </c>
      <c r="O1178" s="14" t="s">
        <v>16</v>
      </c>
      <c r="P1178" s="14" t="s">
        <v>300</v>
      </c>
      <c r="Q1178" s="14">
        <v>42</v>
      </c>
    </row>
    <row r="1179" spans="1:17" x14ac:dyDescent="0.35">
      <c r="A1179" s="14" t="s">
        <v>1193</v>
      </c>
      <c r="B1179" s="39" t="s">
        <v>7828</v>
      </c>
      <c r="C1179" s="14">
        <v>34.770000000000003</v>
      </c>
      <c r="D1179" s="14">
        <v>10.54</v>
      </c>
      <c r="E1179" s="14" t="s">
        <v>2380</v>
      </c>
      <c r="F1179" s="14" t="s">
        <v>2380</v>
      </c>
      <c r="G1179" s="14" t="s">
        <v>2380</v>
      </c>
      <c r="H1179" s="14">
        <v>2</v>
      </c>
      <c r="I1179" s="14" t="s">
        <v>2380</v>
      </c>
      <c r="J1179" s="14" t="s">
        <v>8391</v>
      </c>
      <c r="K1179" s="14" t="s">
        <v>8397</v>
      </c>
      <c r="L1179" s="60">
        <v>26996</v>
      </c>
      <c r="M1179" s="86">
        <v>9583.89</v>
      </c>
      <c r="N1179" s="14" t="s">
        <v>11</v>
      </c>
      <c r="O1179" s="14" t="s">
        <v>12</v>
      </c>
      <c r="P1179" s="14" t="s">
        <v>23</v>
      </c>
      <c r="Q1179" s="14">
        <v>50</v>
      </c>
    </row>
    <row r="1180" spans="1:17" x14ac:dyDescent="0.35">
      <c r="A1180" s="14" t="s">
        <v>1192</v>
      </c>
      <c r="B1180" s="39" t="s">
        <v>4872</v>
      </c>
      <c r="C1180" s="14">
        <v>24.48</v>
      </c>
      <c r="D1180" s="14">
        <v>4.37</v>
      </c>
      <c r="E1180" s="14" t="s">
        <v>2383</v>
      </c>
      <c r="F1180" s="14" t="s">
        <v>2380</v>
      </c>
      <c r="G1180" s="14" t="s">
        <v>2380</v>
      </c>
      <c r="H1180" s="14">
        <v>2</v>
      </c>
      <c r="I1180" s="14" t="s">
        <v>2380</v>
      </c>
      <c r="J1180" s="14" t="s">
        <v>8393</v>
      </c>
      <c r="K1180" s="14" t="s">
        <v>8398</v>
      </c>
      <c r="L1180" s="60">
        <v>24445</v>
      </c>
      <c r="M1180" s="86">
        <v>9582.5400000000009</v>
      </c>
      <c r="N1180" s="14" t="s">
        <v>12</v>
      </c>
      <c r="O1180" s="14" t="s">
        <v>11</v>
      </c>
      <c r="P1180" s="14" t="s">
        <v>13</v>
      </c>
      <c r="Q1180" s="14">
        <v>57</v>
      </c>
    </row>
    <row r="1181" spans="1:17" x14ac:dyDescent="0.35">
      <c r="A1181" s="14" t="s">
        <v>1191</v>
      </c>
      <c r="B1181" s="39" t="s">
        <v>5054</v>
      </c>
      <c r="C1181" s="14">
        <v>22.61</v>
      </c>
      <c r="D1181" s="14">
        <v>9.6300000000000008</v>
      </c>
      <c r="E1181" s="14" t="s">
        <v>2380</v>
      </c>
      <c r="F1181" s="14" t="s">
        <v>2380</v>
      </c>
      <c r="G1181" s="14" t="s">
        <v>2380</v>
      </c>
      <c r="H1181" s="14">
        <v>2</v>
      </c>
      <c r="I1181" s="14" t="s">
        <v>2380</v>
      </c>
      <c r="J1181" s="14" t="s">
        <v>8393</v>
      </c>
      <c r="K1181" s="14" t="s">
        <v>8397</v>
      </c>
      <c r="L1181" s="60">
        <v>26999</v>
      </c>
      <c r="M1181" s="86">
        <v>9566.99</v>
      </c>
      <c r="N1181" s="14" t="s">
        <v>11</v>
      </c>
      <c r="O1181" s="14" t="s">
        <v>16</v>
      </c>
      <c r="P1181" s="14" t="s">
        <v>23</v>
      </c>
      <c r="Q1181" s="14">
        <v>50</v>
      </c>
    </row>
    <row r="1182" spans="1:17" x14ac:dyDescent="0.35">
      <c r="A1182" s="14" t="s">
        <v>1190</v>
      </c>
      <c r="B1182" s="39" t="s">
        <v>4795</v>
      </c>
      <c r="C1182" s="14">
        <v>34.299999999999997</v>
      </c>
      <c r="D1182" s="14">
        <v>10.37</v>
      </c>
      <c r="E1182" s="14" t="s">
        <v>2380</v>
      </c>
      <c r="F1182" s="14" t="s">
        <v>2380</v>
      </c>
      <c r="G1182" s="14" t="s">
        <v>2380</v>
      </c>
      <c r="H1182" s="14">
        <v>0</v>
      </c>
      <c r="I1182" s="14" t="s">
        <v>2380</v>
      </c>
      <c r="J1182" s="14" t="s">
        <v>8391</v>
      </c>
      <c r="K1182" s="14" t="s">
        <v>8397</v>
      </c>
      <c r="L1182" s="60">
        <v>27255</v>
      </c>
      <c r="M1182" s="86">
        <v>9563.0300000000007</v>
      </c>
      <c r="N1182" s="14" t="s">
        <v>12</v>
      </c>
      <c r="O1182" s="14" t="s">
        <v>16</v>
      </c>
      <c r="P1182" s="14" t="s">
        <v>42</v>
      </c>
      <c r="Q1182" s="14">
        <v>49</v>
      </c>
    </row>
    <row r="1183" spans="1:17" x14ac:dyDescent="0.35">
      <c r="A1183" s="14" t="s">
        <v>1189</v>
      </c>
      <c r="B1183" s="39" t="s">
        <v>7829</v>
      </c>
      <c r="C1183" s="14">
        <v>46.09</v>
      </c>
      <c r="D1183" s="14">
        <v>5.44</v>
      </c>
      <c r="E1183" s="14" t="s">
        <v>2380</v>
      </c>
      <c r="F1183" s="14" t="s">
        <v>2380</v>
      </c>
      <c r="G1183" s="14" t="s">
        <v>2380</v>
      </c>
      <c r="H1183" s="14">
        <v>2</v>
      </c>
      <c r="I1183" s="14" t="s">
        <v>2380</v>
      </c>
      <c r="J1183" s="14" t="s">
        <v>8391</v>
      </c>
      <c r="K1183" s="14" t="s">
        <v>8398</v>
      </c>
      <c r="L1183" s="60">
        <v>26564</v>
      </c>
      <c r="M1183" s="86">
        <v>9549.57</v>
      </c>
      <c r="N1183" s="14" t="s">
        <v>11</v>
      </c>
      <c r="O1183" s="14" t="s">
        <v>16</v>
      </c>
      <c r="P1183" s="14" t="s">
        <v>13</v>
      </c>
      <c r="Q1183" s="14">
        <v>51</v>
      </c>
    </row>
    <row r="1184" spans="1:17" x14ac:dyDescent="0.35">
      <c r="A1184" s="14" t="s">
        <v>1188</v>
      </c>
      <c r="B1184" s="39" t="s">
        <v>7830</v>
      </c>
      <c r="C1184" s="14">
        <v>44.744999999999997</v>
      </c>
      <c r="D1184" s="14">
        <v>5.19</v>
      </c>
      <c r="E1184" s="14" t="s">
        <v>2380</v>
      </c>
      <c r="F1184" s="14" t="s">
        <v>2380</v>
      </c>
      <c r="G1184" s="14" t="s">
        <v>2380</v>
      </c>
      <c r="H1184" s="14">
        <v>2</v>
      </c>
      <c r="I1184" s="14" t="s">
        <v>2380</v>
      </c>
      <c r="J1184" s="14" t="s">
        <v>8391</v>
      </c>
      <c r="K1184" s="14" t="s">
        <v>8398</v>
      </c>
      <c r="L1184" s="60">
        <v>26564</v>
      </c>
      <c r="M1184" s="86">
        <v>9541.7000000000007</v>
      </c>
      <c r="N1184" s="14" t="s">
        <v>11</v>
      </c>
      <c r="O1184" s="14" t="s">
        <v>16</v>
      </c>
      <c r="P1184" s="14" t="s">
        <v>247</v>
      </c>
      <c r="Q1184" s="14">
        <v>51</v>
      </c>
    </row>
    <row r="1185" spans="1:17" x14ac:dyDescent="0.35">
      <c r="A1185" s="14" t="s">
        <v>1187</v>
      </c>
      <c r="B1185" s="39" t="s">
        <v>8349</v>
      </c>
      <c r="C1185" s="14">
        <v>26.33</v>
      </c>
      <c r="D1185" s="14">
        <v>11.8</v>
      </c>
      <c r="E1185" s="14" t="s">
        <v>2383</v>
      </c>
      <c r="F1185" s="14" t="s">
        <v>2380</v>
      </c>
      <c r="G1185" s="14" t="s">
        <v>2380</v>
      </c>
      <c r="H1185" s="14">
        <v>1</v>
      </c>
      <c r="I1185" s="14" t="s">
        <v>2380</v>
      </c>
      <c r="J1185" s="14" t="s">
        <v>8392</v>
      </c>
      <c r="K1185" s="14" t="s">
        <v>8399</v>
      </c>
      <c r="L1185" s="60">
        <v>27603</v>
      </c>
      <c r="M1185" s="86">
        <v>9540.17</v>
      </c>
      <c r="N1185" s="14" t="s">
        <v>11</v>
      </c>
      <c r="O1185" s="14" t="s">
        <v>11</v>
      </c>
      <c r="P1185" s="14" t="s">
        <v>247</v>
      </c>
      <c r="Q1185" s="14">
        <v>48</v>
      </c>
    </row>
    <row r="1186" spans="1:17" x14ac:dyDescent="0.35">
      <c r="A1186" s="14" t="s">
        <v>1186</v>
      </c>
      <c r="B1186" s="39" t="s">
        <v>7831</v>
      </c>
      <c r="C1186" s="14">
        <v>26.6</v>
      </c>
      <c r="D1186" s="14">
        <v>8.3800000000000008</v>
      </c>
      <c r="E1186" s="14" t="s">
        <v>2380</v>
      </c>
      <c r="F1186" s="14" t="s">
        <v>2380</v>
      </c>
      <c r="G1186" s="14" t="s">
        <v>2380</v>
      </c>
      <c r="H1186" s="14">
        <v>2</v>
      </c>
      <c r="I1186" s="14" t="s">
        <v>2380</v>
      </c>
      <c r="J1186" s="14" t="s">
        <v>8392</v>
      </c>
      <c r="K1186" s="14" t="s">
        <v>8397</v>
      </c>
      <c r="L1186" s="60">
        <v>27019</v>
      </c>
      <c r="M1186" s="86">
        <v>9538.65</v>
      </c>
      <c r="N1186" s="14" t="s">
        <v>11</v>
      </c>
      <c r="O1186" s="14" t="s">
        <v>12</v>
      </c>
      <c r="P1186" s="14" t="s">
        <v>300</v>
      </c>
      <c r="Q1186" s="14">
        <v>49</v>
      </c>
    </row>
    <row r="1187" spans="1:17" x14ac:dyDescent="0.35">
      <c r="A1187" s="14" t="s">
        <v>1185</v>
      </c>
      <c r="B1187" s="39" t="s">
        <v>4790</v>
      </c>
      <c r="C1187" s="14">
        <v>27.5</v>
      </c>
      <c r="D1187" s="14">
        <v>7.58</v>
      </c>
      <c r="E1187" s="14" t="s">
        <v>2380</v>
      </c>
      <c r="F1187" s="14" t="s">
        <v>2380</v>
      </c>
      <c r="G1187" s="14" t="s">
        <v>2380</v>
      </c>
      <c r="H1187" s="14">
        <v>0</v>
      </c>
      <c r="I1187" s="14" t="s">
        <v>2380</v>
      </c>
      <c r="J1187" s="14" t="s">
        <v>8392</v>
      </c>
      <c r="K1187" s="14" t="s">
        <v>8397</v>
      </c>
      <c r="L1187" s="60">
        <v>26266</v>
      </c>
      <c r="M1187" s="86">
        <v>9528.9</v>
      </c>
      <c r="N1187" s="14" t="s">
        <v>11</v>
      </c>
      <c r="O1187" s="14" t="s">
        <v>11</v>
      </c>
      <c r="P1187" s="14" t="s">
        <v>42</v>
      </c>
      <c r="Q1187" s="14">
        <v>52</v>
      </c>
    </row>
    <row r="1188" spans="1:17" x14ac:dyDescent="0.35">
      <c r="A1188" s="14" t="s">
        <v>1184</v>
      </c>
      <c r="B1188" s="39" t="s">
        <v>6236</v>
      </c>
      <c r="C1188" s="14">
        <v>41.55</v>
      </c>
      <c r="D1188" s="14">
        <v>4.6100000000000003</v>
      </c>
      <c r="E1188" s="14" t="s">
        <v>2380</v>
      </c>
      <c r="F1188" s="14" t="s">
        <v>2380</v>
      </c>
      <c r="G1188" s="14" t="s">
        <v>2380</v>
      </c>
      <c r="H1188" s="14">
        <v>1</v>
      </c>
      <c r="I1188" s="14" t="s">
        <v>2380</v>
      </c>
      <c r="J1188" s="14" t="s">
        <v>8391</v>
      </c>
      <c r="K1188" s="14" t="s">
        <v>8398</v>
      </c>
      <c r="L1188" s="60">
        <v>33838</v>
      </c>
      <c r="M1188" s="86">
        <v>9507.68</v>
      </c>
      <c r="N1188" s="14" t="s">
        <v>11</v>
      </c>
      <c r="O1188" s="14" t="s">
        <v>16</v>
      </c>
      <c r="P1188" s="14" t="s">
        <v>23</v>
      </c>
      <c r="Q1188" s="14">
        <v>31</v>
      </c>
    </row>
    <row r="1189" spans="1:17" x14ac:dyDescent="0.35">
      <c r="A1189" s="14" t="s">
        <v>1183</v>
      </c>
      <c r="B1189" s="39" t="s">
        <v>6237</v>
      </c>
      <c r="C1189" s="14">
        <v>41.47</v>
      </c>
      <c r="D1189" s="14">
        <v>4.7</v>
      </c>
      <c r="E1189" s="14" t="s">
        <v>2383</v>
      </c>
      <c r="F1189" s="14" t="s">
        <v>2380</v>
      </c>
      <c r="G1189" s="14" t="s">
        <v>2383</v>
      </c>
      <c r="H1189" s="14">
        <v>1</v>
      </c>
      <c r="I1189" s="14" t="s">
        <v>2380</v>
      </c>
      <c r="J1189" s="14" t="s">
        <v>8391</v>
      </c>
      <c r="K1189" s="14" t="s">
        <v>8398</v>
      </c>
      <c r="L1189" s="60">
        <v>25439</v>
      </c>
      <c r="M1189" s="86">
        <v>9504.31</v>
      </c>
      <c r="N1189" s="14" t="s">
        <v>12</v>
      </c>
      <c r="O1189" s="14" t="s">
        <v>11</v>
      </c>
      <c r="P1189" s="14" t="s">
        <v>13</v>
      </c>
      <c r="Q1189" s="14">
        <v>54</v>
      </c>
    </row>
    <row r="1190" spans="1:17" x14ac:dyDescent="0.35">
      <c r="A1190" s="14" t="s">
        <v>1182</v>
      </c>
      <c r="B1190" s="39" t="s">
        <v>7832</v>
      </c>
      <c r="C1190" s="14">
        <v>24.795000000000002</v>
      </c>
      <c r="D1190" s="14">
        <v>6.05</v>
      </c>
      <c r="E1190" s="14" t="s">
        <v>2383</v>
      </c>
      <c r="F1190" s="14" t="s">
        <v>2380</v>
      </c>
      <c r="G1190" s="14" t="s">
        <v>2380</v>
      </c>
      <c r="H1190" s="14">
        <v>0</v>
      </c>
      <c r="I1190" s="14" t="s">
        <v>2380</v>
      </c>
      <c r="J1190" s="14" t="s">
        <v>8393</v>
      </c>
      <c r="K1190" s="14" t="s">
        <v>8399</v>
      </c>
      <c r="L1190" s="60">
        <v>28092</v>
      </c>
      <c r="M1190" s="86">
        <v>9500.57</v>
      </c>
      <c r="N1190" s="14" t="s">
        <v>11</v>
      </c>
      <c r="O1190" s="14" t="s">
        <v>12</v>
      </c>
      <c r="P1190" s="14" t="s">
        <v>356</v>
      </c>
      <c r="Q1190" s="14">
        <v>47</v>
      </c>
    </row>
    <row r="1191" spans="1:17" x14ac:dyDescent="0.35">
      <c r="A1191" s="14" t="s">
        <v>1181</v>
      </c>
      <c r="B1191" s="39" t="s">
        <v>7833</v>
      </c>
      <c r="C1191" s="14">
        <v>29.48</v>
      </c>
      <c r="D1191" s="14">
        <v>5.63</v>
      </c>
      <c r="E1191" s="14" t="s">
        <v>2383</v>
      </c>
      <c r="F1191" s="14" t="s">
        <v>2380</v>
      </c>
      <c r="G1191" s="14" t="s">
        <v>2383</v>
      </c>
      <c r="H1191" s="14">
        <v>1</v>
      </c>
      <c r="I1191" s="14" t="s">
        <v>2380</v>
      </c>
      <c r="J1191" s="14" t="s">
        <v>8392</v>
      </c>
      <c r="K1191" s="14" t="s">
        <v>8398</v>
      </c>
      <c r="L1191" s="60">
        <v>25358</v>
      </c>
      <c r="M1191" s="86">
        <v>9487.64</v>
      </c>
      <c r="N1191" s="14" t="s">
        <v>11</v>
      </c>
      <c r="O1191" s="14" t="s">
        <v>11</v>
      </c>
      <c r="P1191" s="14" t="s">
        <v>13</v>
      </c>
      <c r="Q1191" s="14">
        <v>54</v>
      </c>
    </row>
    <row r="1192" spans="1:17" x14ac:dyDescent="0.35">
      <c r="A1192" s="14" t="s">
        <v>1180</v>
      </c>
      <c r="B1192" s="39" t="s">
        <v>7834</v>
      </c>
      <c r="C1192" s="14">
        <v>28.09</v>
      </c>
      <c r="D1192" s="14">
        <v>6.06</v>
      </c>
      <c r="E1192" s="14" t="s">
        <v>2380</v>
      </c>
      <c r="F1192" s="14" t="s">
        <v>2380</v>
      </c>
      <c r="G1192" s="14" t="s">
        <v>2383</v>
      </c>
      <c r="H1192" s="14">
        <v>1</v>
      </c>
      <c r="I1192" s="14" t="s">
        <v>2380</v>
      </c>
      <c r="J1192" s="14" t="s">
        <v>8392</v>
      </c>
      <c r="K1192" s="14" t="s">
        <v>8398</v>
      </c>
      <c r="L1192" s="60">
        <v>29053</v>
      </c>
      <c r="M1192" s="86">
        <v>9453.92</v>
      </c>
      <c r="N1192" s="14" t="s">
        <v>11</v>
      </c>
      <c r="O1192" s="14" t="s">
        <v>11</v>
      </c>
      <c r="P1192" s="14" t="s">
        <v>300</v>
      </c>
      <c r="Q1192" s="14">
        <v>44</v>
      </c>
    </row>
    <row r="1193" spans="1:17" x14ac:dyDescent="0.35">
      <c r="A1193" s="14" t="s">
        <v>1179</v>
      </c>
      <c r="B1193" s="39" t="s">
        <v>5140</v>
      </c>
      <c r="C1193" s="14">
        <v>32.729999999999997</v>
      </c>
      <c r="D1193" s="14">
        <v>5.19</v>
      </c>
      <c r="E1193" s="14" t="s">
        <v>2380</v>
      </c>
      <c r="F1193" s="14" t="s">
        <v>2380</v>
      </c>
      <c r="G1193" s="14" t="s">
        <v>2380</v>
      </c>
      <c r="H1193" s="14">
        <v>1</v>
      </c>
      <c r="I1193" s="14" t="s">
        <v>2380</v>
      </c>
      <c r="J1193" s="14" t="s">
        <v>8391</v>
      </c>
      <c r="K1193" s="14" t="s">
        <v>8398</v>
      </c>
      <c r="L1193" s="60">
        <v>32095</v>
      </c>
      <c r="M1193" s="86">
        <v>9448.42</v>
      </c>
      <c r="N1193" s="14" t="s">
        <v>11</v>
      </c>
      <c r="O1193" s="14" t="s">
        <v>12</v>
      </c>
      <c r="P1193" s="14" t="s">
        <v>300</v>
      </c>
      <c r="Q1193" s="14">
        <v>36</v>
      </c>
    </row>
    <row r="1194" spans="1:17" x14ac:dyDescent="0.35">
      <c r="A1194" s="14" t="s">
        <v>1178</v>
      </c>
      <c r="B1194" s="39" t="s">
        <v>5277</v>
      </c>
      <c r="C1194" s="14">
        <v>27.36</v>
      </c>
      <c r="D1194" s="14">
        <v>8.9600000000000009</v>
      </c>
      <c r="E1194" s="14" t="s">
        <v>2380</v>
      </c>
      <c r="F1194" s="14" t="s">
        <v>2380</v>
      </c>
      <c r="G1194" s="14" t="s">
        <v>2380</v>
      </c>
      <c r="H1194" s="14">
        <v>0</v>
      </c>
      <c r="I1194" s="14" t="s">
        <v>2380</v>
      </c>
      <c r="J1194" s="14" t="s">
        <v>8392</v>
      </c>
      <c r="K1194" s="14" t="s">
        <v>8397</v>
      </c>
      <c r="L1194" s="60">
        <v>27188</v>
      </c>
      <c r="M1194" s="86">
        <v>9447.3799999999992</v>
      </c>
      <c r="N1194" s="14" t="s">
        <v>11</v>
      </c>
      <c r="O1194" s="14" t="s">
        <v>12</v>
      </c>
      <c r="P1194" s="14" t="s">
        <v>247</v>
      </c>
      <c r="Q1194" s="14">
        <v>49</v>
      </c>
    </row>
    <row r="1195" spans="1:17" x14ac:dyDescent="0.35">
      <c r="A1195" s="14" t="s">
        <v>1177</v>
      </c>
      <c r="B1195" s="39" t="s">
        <v>4932</v>
      </c>
      <c r="C1195" s="14">
        <v>27.265000000000001</v>
      </c>
      <c r="D1195" s="14">
        <v>11.39</v>
      </c>
      <c r="E1195" s="14" t="s">
        <v>2380</v>
      </c>
      <c r="F1195" s="14" t="s">
        <v>2380</v>
      </c>
      <c r="G1195" s="14" t="s">
        <v>2380</v>
      </c>
      <c r="H1195" s="14">
        <v>0</v>
      </c>
      <c r="I1195" s="14" t="s">
        <v>2380</v>
      </c>
      <c r="J1195" s="14" t="s">
        <v>8392</v>
      </c>
      <c r="K1195" s="14" t="s">
        <v>8397</v>
      </c>
      <c r="L1195" s="60">
        <v>27360</v>
      </c>
      <c r="M1195" s="86">
        <v>9447.25</v>
      </c>
      <c r="N1195" s="14" t="s">
        <v>11</v>
      </c>
      <c r="O1195" s="14" t="s">
        <v>16</v>
      </c>
      <c r="P1195" s="14" t="s">
        <v>247</v>
      </c>
      <c r="Q1195" s="14">
        <v>49</v>
      </c>
    </row>
    <row r="1196" spans="1:17" x14ac:dyDescent="0.35">
      <c r="A1196" s="14" t="s">
        <v>1176</v>
      </c>
      <c r="B1196" s="39" t="s">
        <v>4843</v>
      </c>
      <c r="C1196" s="14">
        <v>48.07</v>
      </c>
      <c r="D1196" s="14">
        <v>4.0599999999999996</v>
      </c>
      <c r="E1196" s="14" t="s">
        <v>2383</v>
      </c>
      <c r="F1196" s="14" t="s">
        <v>2380</v>
      </c>
      <c r="G1196" s="14" t="s">
        <v>2380</v>
      </c>
      <c r="H1196" s="14">
        <v>0</v>
      </c>
      <c r="I1196" s="14" t="s">
        <v>2380</v>
      </c>
      <c r="J1196" s="14" t="s">
        <v>8391</v>
      </c>
      <c r="K1196" s="14" t="s">
        <v>8398</v>
      </c>
      <c r="L1196" s="60">
        <v>28067</v>
      </c>
      <c r="M1196" s="86">
        <v>9432.93</v>
      </c>
      <c r="N1196" s="14" t="s">
        <v>11</v>
      </c>
      <c r="O1196" s="14" t="s">
        <v>16</v>
      </c>
      <c r="P1196" s="14" t="s">
        <v>247</v>
      </c>
      <c r="Q1196" s="14">
        <v>47</v>
      </c>
    </row>
    <row r="1197" spans="1:17" x14ac:dyDescent="0.35">
      <c r="A1197" s="14" t="s">
        <v>1175</v>
      </c>
      <c r="B1197" s="39" t="s">
        <v>7835</v>
      </c>
      <c r="C1197" s="14">
        <v>30.8</v>
      </c>
      <c r="D1197" s="14">
        <v>5.23</v>
      </c>
      <c r="E1197" s="14" t="s">
        <v>2383</v>
      </c>
      <c r="F1197" s="14" t="s">
        <v>2380</v>
      </c>
      <c r="G1197" s="14" t="s">
        <v>2380</v>
      </c>
      <c r="H1197" s="14">
        <v>0</v>
      </c>
      <c r="I1197" s="14" t="s">
        <v>2380</v>
      </c>
      <c r="J1197" s="14" t="s">
        <v>8391</v>
      </c>
      <c r="K1197" s="14" t="s">
        <v>8398</v>
      </c>
      <c r="L1197" s="60">
        <v>28063</v>
      </c>
      <c r="M1197" s="86">
        <v>9414.92</v>
      </c>
      <c r="N1197" s="14" t="s">
        <v>11</v>
      </c>
      <c r="O1197" s="14" t="s">
        <v>11</v>
      </c>
      <c r="P1197" s="14" t="s">
        <v>42</v>
      </c>
      <c r="Q1197" s="14">
        <v>47</v>
      </c>
    </row>
    <row r="1198" spans="1:17" x14ac:dyDescent="0.35">
      <c r="A1198" s="14" t="s">
        <v>1174</v>
      </c>
      <c r="B1198" s="39" t="s">
        <v>7836</v>
      </c>
      <c r="C1198" s="14">
        <v>32.299999999999997</v>
      </c>
      <c r="D1198" s="14">
        <v>5.05</v>
      </c>
      <c r="E1198" s="14" t="s">
        <v>2383</v>
      </c>
      <c r="F1198" s="14" t="s">
        <v>2380</v>
      </c>
      <c r="G1198" s="14" t="s">
        <v>2380</v>
      </c>
      <c r="H1198" s="14">
        <v>0</v>
      </c>
      <c r="I1198" s="14" t="s">
        <v>2380</v>
      </c>
      <c r="J1198" s="14" t="s">
        <v>8391</v>
      </c>
      <c r="K1198" s="14" t="s">
        <v>8398</v>
      </c>
      <c r="L1198" s="60">
        <v>28050</v>
      </c>
      <c r="M1198" s="86">
        <v>9411.01</v>
      </c>
      <c r="N1198" s="14" t="s">
        <v>11</v>
      </c>
      <c r="O1198" s="14" t="s">
        <v>12</v>
      </c>
      <c r="P1198" s="14" t="s">
        <v>247</v>
      </c>
      <c r="Q1198" s="14">
        <v>47</v>
      </c>
    </row>
    <row r="1199" spans="1:17" x14ac:dyDescent="0.35">
      <c r="A1199" s="14" t="s">
        <v>1173</v>
      </c>
      <c r="B1199" s="39" t="s">
        <v>6063</v>
      </c>
      <c r="C1199" s="14">
        <v>39.700000000000003</v>
      </c>
      <c r="D1199" s="14">
        <v>7.34</v>
      </c>
      <c r="E1199" s="14" t="s">
        <v>2380</v>
      </c>
      <c r="F1199" s="14" t="s">
        <v>2380</v>
      </c>
      <c r="G1199" s="14" t="s">
        <v>2380</v>
      </c>
      <c r="H1199" s="14">
        <v>0</v>
      </c>
      <c r="I1199" s="14" t="s">
        <v>2380</v>
      </c>
      <c r="J1199" s="14" t="s">
        <v>8391</v>
      </c>
      <c r="K1199" s="14" t="s">
        <v>8397</v>
      </c>
      <c r="L1199" s="60">
        <v>26226</v>
      </c>
      <c r="M1199" s="86">
        <v>9391.35</v>
      </c>
      <c r="N1199" s="14" t="s">
        <v>12</v>
      </c>
      <c r="O1199" s="14" t="s">
        <v>12</v>
      </c>
      <c r="P1199" s="14" t="s">
        <v>42</v>
      </c>
      <c r="Q1199" s="14">
        <v>52</v>
      </c>
    </row>
    <row r="1200" spans="1:17" x14ac:dyDescent="0.35">
      <c r="A1200" s="14" t="s">
        <v>1172</v>
      </c>
      <c r="B1200" s="39" t="s">
        <v>6247</v>
      </c>
      <c r="C1200" s="14">
        <v>35.97</v>
      </c>
      <c r="D1200" s="14">
        <v>8.1300000000000008</v>
      </c>
      <c r="E1200" s="14" t="s">
        <v>2380</v>
      </c>
      <c r="F1200" s="14" t="s">
        <v>2380</v>
      </c>
      <c r="G1200" s="14" t="s">
        <v>2380</v>
      </c>
      <c r="H1200" s="14">
        <v>0</v>
      </c>
      <c r="I1200" s="14" t="s">
        <v>2380</v>
      </c>
      <c r="J1200" s="14" t="s">
        <v>8391</v>
      </c>
      <c r="K1200" s="14" t="s">
        <v>8397</v>
      </c>
      <c r="L1200" s="60">
        <v>26296</v>
      </c>
      <c r="M1200" s="86">
        <v>9386.16</v>
      </c>
      <c r="N1200" s="14" t="s">
        <v>12</v>
      </c>
      <c r="O1200" s="14" t="s">
        <v>11</v>
      </c>
      <c r="P1200" s="14" t="s">
        <v>13</v>
      </c>
      <c r="Q1200" s="14">
        <v>51</v>
      </c>
    </row>
    <row r="1201" spans="1:17" x14ac:dyDescent="0.35">
      <c r="A1201" s="14" t="s">
        <v>1171</v>
      </c>
      <c r="B1201" s="39" t="s">
        <v>7784</v>
      </c>
      <c r="C1201" s="14">
        <v>25.86</v>
      </c>
      <c r="D1201" s="14">
        <v>6.68</v>
      </c>
      <c r="E1201" s="14" t="s">
        <v>2383</v>
      </c>
      <c r="F1201" s="14" t="s">
        <v>2380</v>
      </c>
      <c r="G1201" s="14" t="s">
        <v>2380</v>
      </c>
      <c r="H1201" s="14">
        <v>1</v>
      </c>
      <c r="I1201" s="14" t="s">
        <v>2380</v>
      </c>
      <c r="J1201" s="14" t="s">
        <v>8392</v>
      </c>
      <c r="K1201" s="14" t="s">
        <v>8397</v>
      </c>
      <c r="L1201" s="60">
        <v>27730</v>
      </c>
      <c r="M1201" s="86">
        <v>9380.75</v>
      </c>
      <c r="N1201" s="14" t="s">
        <v>11</v>
      </c>
      <c r="O1201" s="14" t="s">
        <v>11</v>
      </c>
      <c r="P1201" s="14" t="s">
        <v>247</v>
      </c>
      <c r="Q1201" s="14">
        <v>48</v>
      </c>
    </row>
    <row r="1202" spans="1:17" x14ac:dyDescent="0.35">
      <c r="A1202" s="14" t="s">
        <v>1170</v>
      </c>
      <c r="B1202" s="39" t="s">
        <v>4813</v>
      </c>
      <c r="C1202" s="14">
        <v>30.03</v>
      </c>
      <c r="D1202" s="14">
        <v>11.51</v>
      </c>
      <c r="E1202" s="14" t="s">
        <v>2380</v>
      </c>
      <c r="F1202" s="14" t="s">
        <v>2380</v>
      </c>
      <c r="G1202" s="14" t="s">
        <v>2380</v>
      </c>
      <c r="H1202" s="14">
        <v>0</v>
      </c>
      <c r="I1202" s="14" t="s">
        <v>2380</v>
      </c>
      <c r="J1202" s="14" t="s">
        <v>8391</v>
      </c>
      <c r="K1202" s="14" t="s">
        <v>8399</v>
      </c>
      <c r="L1202" s="60">
        <v>26263</v>
      </c>
      <c r="M1202" s="86">
        <v>9377.9</v>
      </c>
      <c r="N1202" s="14" t="s">
        <v>11</v>
      </c>
      <c r="O1202" s="14" t="s">
        <v>16</v>
      </c>
      <c r="P1202" s="14" t="s">
        <v>13</v>
      </c>
      <c r="Q1202" s="14">
        <v>52</v>
      </c>
    </row>
    <row r="1203" spans="1:17" x14ac:dyDescent="0.35">
      <c r="A1203" s="14" t="s">
        <v>1169</v>
      </c>
      <c r="B1203" s="39" t="s">
        <v>8350</v>
      </c>
      <c r="C1203" s="14">
        <v>25.76</v>
      </c>
      <c r="D1203" s="14">
        <v>6.02</v>
      </c>
      <c r="E1203" s="14" t="s">
        <v>2383</v>
      </c>
      <c r="F1203" s="14" t="s">
        <v>2380</v>
      </c>
      <c r="G1203" s="14" t="s">
        <v>2383</v>
      </c>
      <c r="H1203" s="14">
        <v>1</v>
      </c>
      <c r="I1203" s="14" t="s">
        <v>2380</v>
      </c>
      <c r="J1203" s="14" t="s">
        <v>8392</v>
      </c>
      <c r="K1203" s="14" t="s">
        <v>8398</v>
      </c>
      <c r="L1203" s="60">
        <v>25531</v>
      </c>
      <c r="M1203" s="86">
        <v>9377.4500000000007</v>
      </c>
      <c r="N1203" s="14" t="s">
        <v>11</v>
      </c>
      <c r="O1203" s="14" t="s">
        <v>12</v>
      </c>
      <c r="P1203" s="14" t="s">
        <v>13</v>
      </c>
      <c r="Q1203" s="14">
        <v>54</v>
      </c>
    </row>
    <row r="1204" spans="1:17" x14ac:dyDescent="0.35">
      <c r="A1204" s="14" t="s">
        <v>1168</v>
      </c>
      <c r="B1204" s="39" t="s">
        <v>7837</v>
      </c>
      <c r="C1204" s="14">
        <v>22.42</v>
      </c>
      <c r="D1204" s="14">
        <v>7.96</v>
      </c>
      <c r="E1204" s="14" t="s">
        <v>2380</v>
      </c>
      <c r="F1204" s="14" t="s">
        <v>2380</v>
      </c>
      <c r="G1204" s="14" t="s">
        <v>2380</v>
      </c>
      <c r="H1204" s="14">
        <v>0</v>
      </c>
      <c r="I1204" s="14" t="s">
        <v>2380</v>
      </c>
      <c r="J1204" s="14" t="s">
        <v>8393</v>
      </c>
      <c r="K1204" s="14" t="s">
        <v>8399</v>
      </c>
      <c r="L1204" s="60">
        <v>26214</v>
      </c>
      <c r="M1204" s="86">
        <v>9361.33</v>
      </c>
      <c r="N1204" s="14" t="s">
        <v>12</v>
      </c>
      <c r="O1204" s="14" t="s">
        <v>16</v>
      </c>
      <c r="P1204" s="14" t="s">
        <v>168</v>
      </c>
      <c r="Q1204" s="14">
        <v>52</v>
      </c>
    </row>
    <row r="1205" spans="1:17" x14ac:dyDescent="0.35">
      <c r="A1205" s="14" t="s">
        <v>1167</v>
      </c>
      <c r="B1205" s="39" t="s">
        <v>5273</v>
      </c>
      <c r="C1205" s="14">
        <v>33.18</v>
      </c>
      <c r="D1205" s="14">
        <v>6.01</v>
      </c>
      <c r="E1205" s="14" t="s">
        <v>2383</v>
      </c>
      <c r="F1205" s="14" t="s">
        <v>2380</v>
      </c>
      <c r="G1205" s="14" t="s">
        <v>2380</v>
      </c>
      <c r="H1205" s="14">
        <v>1</v>
      </c>
      <c r="I1205" s="14" t="s">
        <v>2380</v>
      </c>
      <c r="J1205" s="14" t="s">
        <v>8391</v>
      </c>
      <c r="K1205" s="14" t="s">
        <v>8399</v>
      </c>
      <c r="L1205" s="60">
        <v>32325</v>
      </c>
      <c r="M1205" s="86">
        <v>9344.2000000000007</v>
      </c>
      <c r="N1205" s="14" t="s">
        <v>11</v>
      </c>
      <c r="O1205" s="14" t="s">
        <v>16</v>
      </c>
      <c r="P1205" s="14" t="s">
        <v>300</v>
      </c>
      <c r="Q1205" s="14">
        <v>35</v>
      </c>
    </row>
    <row r="1206" spans="1:17" x14ac:dyDescent="0.35">
      <c r="A1206" s="14" t="s">
        <v>1166</v>
      </c>
      <c r="B1206" s="39" t="s">
        <v>8351</v>
      </c>
      <c r="C1206" s="14">
        <v>43.04</v>
      </c>
      <c r="D1206" s="14">
        <v>5.9</v>
      </c>
      <c r="E1206" s="14" t="s">
        <v>2383</v>
      </c>
      <c r="F1206" s="14" t="s">
        <v>2380</v>
      </c>
      <c r="G1206" s="14" t="s">
        <v>2380</v>
      </c>
      <c r="H1206" s="14">
        <v>0</v>
      </c>
      <c r="I1206" s="14" t="s">
        <v>2380</v>
      </c>
      <c r="J1206" s="14" t="s">
        <v>8391</v>
      </c>
      <c r="K1206" s="14" t="s">
        <v>8399</v>
      </c>
      <c r="L1206" s="60">
        <v>35350</v>
      </c>
      <c r="M1206" s="86">
        <v>9338.61</v>
      </c>
      <c r="N1206" s="14" t="s">
        <v>11</v>
      </c>
      <c r="O1206" s="14" t="s">
        <v>16</v>
      </c>
      <c r="P1206" s="14" t="s">
        <v>535</v>
      </c>
      <c r="Q1206" s="14">
        <v>27</v>
      </c>
    </row>
    <row r="1207" spans="1:17" x14ac:dyDescent="0.35">
      <c r="A1207" s="14" t="s">
        <v>1165</v>
      </c>
      <c r="B1207" s="39" t="s">
        <v>6253</v>
      </c>
      <c r="C1207" s="14">
        <v>34.15</v>
      </c>
      <c r="D1207" s="14">
        <v>4.49</v>
      </c>
      <c r="E1207" s="14" t="s">
        <v>2383</v>
      </c>
      <c r="F1207" s="14" t="s">
        <v>2380</v>
      </c>
      <c r="G1207" s="14" t="s">
        <v>2380</v>
      </c>
      <c r="H1207" s="14">
        <v>1</v>
      </c>
      <c r="I1207" s="14" t="s">
        <v>2380</v>
      </c>
      <c r="J1207" s="14" t="s">
        <v>8391</v>
      </c>
      <c r="K1207" s="14" t="s">
        <v>8399</v>
      </c>
      <c r="L1207" s="60">
        <v>32333</v>
      </c>
      <c r="M1207" s="86">
        <v>9320.26</v>
      </c>
      <c r="N1207" s="14" t="s">
        <v>11</v>
      </c>
      <c r="O1207" s="14" t="s">
        <v>16</v>
      </c>
      <c r="P1207" s="14" t="s">
        <v>23</v>
      </c>
      <c r="Q1207" s="14">
        <v>35</v>
      </c>
    </row>
    <row r="1208" spans="1:17" x14ac:dyDescent="0.35">
      <c r="A1208" s="14" t="s">
        <v>1164</v>
      </c>
      <c r="B1208" s="39" t="s">
        <v>8352</v>
      </c>
      <c r="C1208" s="14">
        <v>25.78</v>
      </c>
      <c r="D1208" s="14">
        <v>6.25</v>
      </c>
      <c r="E1208" s="14" t="s">
        <v>2380</v>
      </c>
      <c r="F1208" s="14" t="s">
        <v>2380</v>
      </c>
      <c r="G1208" s="14" t="s">
        <v>2380</v>
      </c>
      <c r="H1208" s="14">
        <v>0</v>
      </c>
      <c r="I1208" s="14" t="s">
        <v>2380</v>
      </c>
      <c r="J1208" s="14" t="s">
        <v>8392</v>
      </c>
      <c r="K1208" s="14" t="s">
        <v>8399</v>
      </c>
      <c r="L1208" s="60">
        <v>28410</v>
      </c>
      <c r="M1208" s="86">
        <v>9315.41</v>
      </c>
      <c r="N1208" s="14" t="s">
        <v>11</v>
      </c>
      <c r="O1208" s="14" t="s">
        <v>16</v>
      </c>
      <c r="P1208" s="14" t="s">
        <v>247</v>
      </c>
      <c r="Q1208" s="14">
        <v>46</v>
      </c>
    </row>
    <row r="1209" spans="1:17" x14ac:dyDescent="0.35">
      <c r="A1209" s="14" t="s">
        <v>1163</v>
      </c>
      <c r="B1209" s="39" t="s">
        <v>7838</v>
      </c>
      <c r="C1209" s="14">
        <v>21.02</v>
      </c>
      <c r="D1209" s="14">
        <v>9.6199999999999992</v>
      </c>
      <c r="E1209" s="14" t="s">
        <v>2383</v>
      </c>
      <c r="F1209" s="14" t="s">
        <v>2380</v>
      </c>
      <c r="G1209" s="14" t="s">
        <v>2383</v>
      </c>
      <c r="H1209" s="14">
        <v>1</v>
      </c>
      <c r="I1209" s="14" t="s">
        <v>2380</v>
      </c>
      <c r="J1209" s="14" t="s">
        <v>8393</v>
      </c>
      <c r="K1209" s="14" t="s">
        <v>8397</v>
      </c>
      <c r="L1209" s="60">
        <v>23170</v>
      </c>
      <c r="M1209" s="86">
        <v>9310.81</v>
      </c>
      <c r="N1209" s="14" t="s">
        <v>12</v>
      </c>
      <c r="O1209" s="14" t="s">
        <v>16</v>
      </c>
      <c r="P1209" s="14" t="s">
        <v>13</v>
      </c>
      <c r="Q1209" s="14">
        <v>60</v>
      </c>
    </row>
    <row r="1210" spans="1:17" x14ac:dyDescent="0.35">
      <c r="A1210" s="14" t="s">
        <v>1162</v>
      </c>
      <c r="B1210" s="39" t="s">
        <v>6255</v>
      </c>
      <c r="C1210" s="14">
        <v>37.51</v>
      </c>
      <c r="D1210" s="14">
        <v>11.06</v>
      </c>
      <c r="E1210" s="14" t="s">
        <v>2380</v>
      </c>
      <c r="F1210" s="14" t="s">
        <v>2380</v>
      </c>
      <c r="G1210" s="14" t="s">
        <v>2380</v>
      </c>
      <c r="H1210" s="14">
        <v>2</v>
      </c>
      <c r="I1210" s="14" t="s">
        <v>2380</v>
      </c>
      <c r="J1210" s="14" t="s">
        <v>8391</v>
      </c>
      <c r="K1210" s="14" t="s">
        <v>8397</v>
      </c>
      <c r="L1210" s="60">
        <v>26953</v>
      </c>
      <c r="M1210" s="86">
        <v>9304.7000000000007</v>
      </c>
      <c r="N1210" s="14" t="s">
        <v>12</v>
      </c>
      <c r="O1210" s="14" t="s">
        <v>12</v>
      </c>
      <c r="P1210" s="14" t="s">
        <v>13</v>
      </c>
      <c r="Q1210" s="14">
        <v>50</v>
      </c>
    </row>
    <row r="1211" spans="1:17" x14ac:dyDescent="0.35">
      <c r="A1211" s="14" t="s">
        <v>1161</v>
      </c>
      <c r="B1211" s="39" t="s">
        <v>4753</v>
      </c>
      <c r="C1211" s="14">
        <v>25.745000000000001</v>
      </c>
      <c r="D1211" s="14">
        <v>6.11</v>
      </c>
      <c r="E1211" s="14" t="s">
        <v>2383</v>
      </c>
      <c r="F1211" s="14" t="s">
        <v>2380</v>
      </c>
      <c r="G1211" s="14" t="s">
        <v>2380</v>
      </c>
      <c r="H1211" s="14">
        <v>0</v>
      </c>
      <c r="I1211" s="14" t="s">
        <v>2380</v>
      </c>
      <c r="J1211" s="14" t="s">
        <v>8392</v>
      </c>
      <c r="K1211" s="14" t="s">
        <v>8398</v>
      </c>
      <c r="L1211" s="60">
        <v>28067</v>
      </c>
      <c r="M1211" s="86">
        <v>9301.89</v>
      </c>
      <c r="N1211" s="14" t="s">
        <v>11</v>
      </c>
      <c r="O1211" s="14" t="s">
        <v>16</v>
      </c>
      <c r="P1211" s="14" t="s">
        <v>23</v>
      </c>
      <c r="Q1211" s="14">
        <v>47</v>
      </c>
    </row>
    <row r="1212" spans="1:17" x14ac:dyDescent="0.35">
      <c r="A1212" s="14" t="s">
        <v>1160</v>
      </c>
      <c r="B1212" s="39" t="s">
        <v>5874</v>
      </c>
      <c r="C1212" s="14">
        <v>31.35</v>
      </c>
      <c r="D1212" s="14">
        <v>11.49</v>
      </c>
      <c r="E1212" s="14" t="s">
        <v>2380</v>
      </c>
      <c r="F1212" s="14" t="s">
        <v>2380</v>
      </c>
      <c r="G1212" s="14" t="s">
        <v>2380</v>
      </c>
      <c r="H1212" s="14">
        <v>2</v>
      </c>
      <c r="I1212" s="14" t="s">
        <v>2380</v>
      </c>
      <c r="J1212" s="14" t="s">
        <v>8391</v>
      </c>
      <c r="K1212" s="14" t="s">
        <v>8399</v>
      </c>
      <c r="L1212" s="60">
        <v>26925</v>
      </c>
      <c r="M1212" s="86">
        <v>9290.14</v>
      </c>
      <c r="N1212" s="14" t="s">
        <v>12</v>
      </c>
      <c r="O1212" s="14" t="s">
        <v>12</v>
      </c>
      <c r="P1212" s="14" t="s">
        <v>168</v>
      </c>
      <c r="Q1212" s="14">
        <v>50</v>
      </c>
    </row>
    <row r="1213" spans="1:17" x14ac:dyDescent="0.35">
      <c r="A1213" s="14" t="s">
        <v>1159</v>
      </c>
      <c r="B1213" s="39" t="s">
        <v>5006</v>
      </c>
      <c r="C1213" s="14">
        <v>29.83</v>
      </c>
      <c r="D1213" s="14">
        <v>8.68</v>
      </c>
      <c r="E1213" s="14" t="s">
        <v>2380</v>
      </c>
      <c r="F1213" s="14" t="s">
        <v>2380</v>
      </c>
      <c r="G1213" s="14" t="s">
        <v>2380</v>
      </c>
      <c r="H1213" s="14">
        <v>2</v>
      </c>
      <c r="I1213" s="14" t="s">
        <v>2380</v>
      </c>
      <c r="J1213" s="14" t="s">
        <v>8392</v>
      </c>
      <c r="K1213" s="14" t="s">
        <v>8397</v>
      </c>
      <c r="L1213" s="60">
        <v>26953</v>
      </c>
      <c r="M1213" s="86">
        <v>9288.0300000000007</v>
      </c>
      <c r="N1213" s="14" t="s">
        <v>11</v>
      </c>
      <c r="O1213" s="14" t="s">
        <v>12</v>
      </c>
      <c r="P1213" s="14" t="s">
        <v>170</v>
      </c>
      <c r="Q1213" s="14">
        <v>50</v>
      </c>
    </row>
    <row r="1214" spans="1:17" x14ac:dyDescent="0.35">
      <c r="A1214" s="14" t="s">
        <v>1158</v>
      </c>
      <c r="B1214" s="39" t="s">
        <v>4930</v>
      </c>
      <c r="C1214" s="14">
        <v>25.49</v>
      </c>
      <c r="D1214" s="14">
        <v>5.68</v>
      </c>
      <c r="E1214" s="14" t="s">
        <v>2383</v>
      </c>
      <c r="F1214" s="14" t="s">
        <v>2380</v>
      </c>
      <c r="G1214" s="14" t="s">
        <v>2383</v>
      </c>
      <c r="H1214" s="14">
        <v>1</v>
      </c>
      <c r="I1214" s="14" t="s">
        <v>2380</v>
      </c>
      <c r="J1214" s="14" t="s">
        <v>8392</v>
      </c>
      <c r="K1214" s="14" t="s">
        <v>8399</v>
      </c>
      <c r="L1214" s="60">
        <v>25533</v>
      </c>
      <c r="M1214" s="86">
        <v>9285.8700000000008</v>
      </c>
      <c r="N1214" s="14" t="s">
        <v>11</v>
      </c>
      <c r="O1214" s="14" t="s">
        <v>12</v>
      </c>
      <c r="P1214" s="14" t="s">
        <v>13</v>
      </c>
      <c r="Q1214" s="14">
        <v>54</v>
      </c>
    </row>
    <row r="1215" spans="1:17" x14ac:dyDescent="0.35">
      <c r="A1215" s="14" t="s">
        <v>1157</v>
      </c>
      <c r="B1215" s="39" t="s">
        <v>5702</v>
      </c>
      <c r="C1215" s="14">
        <v>34.1</v>
      </c>
      <c r="D1215" s="14">
        <v>8.4499999999999993</v>
      </c>
      <c r="E1215" s="14" t="s">
        <v>2380</v>
      </c>
      <c r="F1215" s="14" t="s">
        <v>2380</v>
      </c>
      <c r="G1215" s="14" t="s">
        <v>2380</v>
      </c>
      <c r="H1215" s="14">
        <v>0</v>
      </c>
      <c r="I1215" s="14" t="s">
        <v>2380</v>
      </c>
      <c r="J1215" s="14" t="s">
        <v>8391</v>
      </c>
      <c r="K1215" s="14" t="s">
        <v>8397</v>
      </c>
      <c r="L1215" s="60">
        <v>26116</v>
      </c>
      <c r="M1215" s="86">
        <v>9283.56</v>
      </c>
      <c r="N1215" s="14" t="s">
        <v>11</v>
      </c>
      <c r="O1215" s="14" t="s">
        <v>12</v>
      </c>
      <c r="P1215" s="14" t="s">
        <v>13</v>
      </c>
      <c r="Q1215" s="14">
        <v>52</v>
      </c>
    </row>
    <row r="1216" spans="1:17" x14ac:dyDescent="0.35">
      <c r="A1216" s="14" t="s">
        <v>1156</v>
      </c>
      <c r="B1216" s="39" t="s">
        <v>7839</v>
      </c>
      <c r="C1216" s="14">
        <v>25.84</v>
      </c>
      <c r="D1216" s="14">
        <v>8.51</v>
      </c>
      <c r="E1216" s="14" t="s">
        <v>2380</v>
      </c>
      <c r="F1216" s="14" t="s">
        <v>2380</v>
      </c>
      <c r="G1216" s="14" t="s">
        <v>2380</v>
      </c>
      <c r="H1216" s="14">
        <v>2</v>
      </c>
      <c r="I1216" s="14" t="s">
        <v>2380</v>
      </c>
      <c r="J1216" s="14" t="s">
        <v>8392</v>
      </c>
      <c r="K1216" s="14" t="s">
        <v>8399</v>
      </c>
      <c r="L1216" s="60">
        <v>26964</v>
      </c>
      <c r="M1216" s="86">
        <v>9282.48</v>
      </c>
      <c r="N1216" s="14" t="s">
        <v>12</v>
      </c>
      <c r="O1216" s="14" t="s">
        <v>11</v>
      </c>
      <c r="P1216" s="14" t="s">
        <v>168</v>
      </c>
      <c r="Q1216" s="14">
        <v>50</v>
      </c>
    </row>
    <row r="1217" spans="1:17" x14ac:dyDescent="0.35">
      <c r="A1217" s="14" t="s">
        <v>1155</v>
      </c>
      <c r="B1217" s="39" t="s">
        <v>6262</v>
      </c>
      <c r="C1217" s="14">
        <v>20.6</v>
      </c>
      <c r="D1217" s="14">
        <v>7.62</v>
      </c>
      <c r="E1217" s="14" t="s">
        <v>2380</v>
      </c>
      <c r="F1217" s="14" t="s">
        <v>2380</v>
      </c>
      <c r="G1217" s="14" t="s">
        <v>2380</v>
      </c>
      <c r="H1217" s="14">
        <v>0</v>
      </c>
      <c r="I1217" s="14" t="s">
        <v>2380</v>
      </c>
      <c r="J1217" s="14" t="s">
        <v>8393</v>
      </c>
      <c r="K1217" s="14" t="s">
        <v>8397</v>
      </c>
      <c r="L1217" s="60">
        <v>26151</v>
      </c>
      <c r="M1217" s="86">
        <v>9264.7999999999993</v>
      </c>
      <c r="N1217" s="14" t="s">
        <v>11</v>
      </c>
      <c r="O1217" s="14" t="s">
        <v>16</v>
      </c>
      <c r="P1217" s="14" t="s">
        <v>42</v>
      </c>
      <c r="Q1217" s="14">
        <v>52</v>
      </c>
    </row>
    <row r="1218" spans="1:17" x14ac:dyDescent="0.35">
      <c r="A1218" s="14" t="s">
        <v>1154</v>
      </c>
      <c r="B1218" s="39" t="s">
        <v>7643</v>
      </c>
      <c r="C1218" s="14">
        <v>28.88</v>
      </c>
      <c r="D1218" s="14">
        <v>10.18</v>
      </c>
      <c r="E1218" s="14" t="s">
        <v>2380</v>
      </c>
      <c r="F1218" s="14" t="s">
        <v>2380</v>
      </c>
      <c r="G1218" s="14" t="s">
        <v>2380</v>
      </c>
      <c r="H1218" s="14">
        <v>0</v>
      </c>
      <c r="I1218" s="14" t="s">
        <v>2380</v>
      </c>
      <c r="J1218" s="14" t="s">
        <v>8392</v>
      </c>
      <c r="K1218" s="14" t="s">
        <v>8397</v>
      </c>
      <c r="L1218" s="60">
        <v>27262</v>
      </c>
      <c r="M1218" s="86">
        <v>9249.5</v>
      </c>
      <c r="N1218" s="14" t="s">
        <v>11</v>
      </c>
      <c r="O1218" s="14" t="s">
        <v>16</v>
      </c>
      <c r="P1218" s="14" t="s">
        <v>23</v>
      </c>
      <c r="Q1218" s="14">
        <v>49</v>
      </c>
    </row>
    <row r="1219" spans="1:17" x14ac:dyDescent="0.35">
      <c r="A1219" s="14" t="s">
        <v>1153</v>
      </c>
      <c r="B1219" s="39" t="s">
        <v>7840</v>
      </c>
      <c r="C1219" s="14">
        <v>28.24</v>
      </c>
      <c r="D1219" s="14">
        <v>5.36</v>
      </c>
      <c r="E1219" s="14" t="s">
        <v>2380</v>
      </c>
      <c r="F1219" s="14" t="s">
        <v>2380</v>
      </c>
      <c r="G1219" s="14" t="s">
        <v>2380</v>
      </c>
      <c r="H1219" s="14">
        <v>0</v>
      </c>
      <c r="I1219" s="14" t="s">
        <v>2380</v>
      </c>
      <c r="J1219" s="14" t="s">
        <v>8392</v>
      </c>
      <c r="K1219" s="14" t="s">
        <v>8399</v>
      </c>
      <c r="L1219" s="60">
        <v>29499</v>
      </c>
      <c r="M1219" s="86">
        <v>9247.94</v>
      </c>
      <c r="N1219" s="14" t="s">
        <v>11</v>
      </c>
      <c r="O1219" s="14" t="s">
        <v>16</v>
      </c>
      <c r="P1219" s="14" t="s">
        <v>300</v>
      </c>
      <c r="Q1219" s="14">
        <v>43</v>
      </c>
    </row>
    <row r="1220" spans="1:17" x14ac:dyDescent="0.35">
      <c r="A1220" s="14" t="s">
        <v>1152</v>
      </c>
      <c r="B1220" s="39" t="s">
        <v>4764</v>
      </c>
      <c r="C1220" s="14">
        <v>25.46</v>
      </c>
      <c r="D1220" s="14">
        <v>11.78</v>
      </c>
      <c r="E1220" s="14" t="s">
        <v>2383</v>
      </c>
      <c r="F1220" s="14" t="s">
        <v>2380</v>
      </c>
      <c r="G1220" s="14" t="s">
        <v>2380</v>
      </c>
      <c r="H1220" s="14">
        <v>1</v>
      </c>
      <c r="I1220" s="14" t="s">
        <v>2380</v>
      </c>
      <c r="J1220" s="14" t="s">
        <v>8392</v>
      </c>
      <c r="K1220" s="14" t="s">
        <v>8397</v>
      </c>
      <c r="L1220" s="60">
        <v>27734</v>
      </c>
      <c r="M1220" s="86">
        <v>9225.26</v>
      </c>
      <c r="N1220" s="14" t="s">
        <v>12</v>
      </c>
      <c r="O1220" s="14" t="s">
        <v>12</v>
      </c>
      <c r="P1220" s="14" t="s">
        <v>164</v>
      </c>
      <c r="Q1220" s="14">
        <v>48</v>
      </c>
    </row>
    <row r="1221" spans="1:17" x14ac:dyDescent="0.35">
      <c r="A1221" s="14" t="s">
        <v>1151</v>
      </c>
      <c r="B1221" s="39" t="s">
        <v>7841</v>
      </c>
      <c r="C1221" s="14">
        <v>29.64</v>
      </c>
      <c r="D1221" s="14">
        <v>10.82</v>
      </c>
      <c r="E1221" s="14" t="s">
        <v>2383</v>
      </c>
      <c r="F1221" s="14" t="s">
        <v>2380</v>
      </c>
      <c r="G1221" s="14" t="s">
        <v>2380</v>
      </c>
      <c r="H1221" s="14">
        <v>0</v>
      </c>
      <c r="I1221" s="14" t="s">
        <v>2380</v>
      </c>
      <c r="J1221" s="14" t="s">
        <v>8392</v>
      </c>
      <c r="K1221" s="14" t="s">
        <v>8397</v>
      </c>
      <c r="L1221" s="60">
        <v>29925</v>
      </c>
      <c r="M1221" s="86">
        <v>9222.4</v>
      </c>
      <c r="N1221" s="14" t="s">
        <v>11</v>
      </c>
      <c r="O1221" s="14" t="s">
        <v>12</v>
      </c>
      <c r="P1221" s="14" t="s">
        <v>166</v>
      </c>
      <c r="Q1221" s="14">
        <v>42</v>
      </c>
    </row>
    <row r="1222" spans="1:17" x14ac:dyDescent="0.35">
      <c r="A1222" s="14" t="s">
        <v>1150</v>
      </c>
      <c r="B1222" s="39" t="s">
        <v>6268</v>
      </c>
      <c r="C1222" s="14">
        <v>31.27</v>
      </c>
      <c r="D1222" s="14">
        <v>7.73</v>
      </c>
      <c r="E1222" s="14" t="s">
        <v>2383</v>
      </c>
      <c r="F1222" s="14" t="s">
        <v>2380</v>
      </c>
      <c r="G1222" s="14" t="s">
        <v>2380</v>
      </c>
      <c r="H1222" s="14">
        <v>1</v>
      </c>
      <c r="I1222" s="14" t="s">
        <v>2380</v>
      </c>
      <c r="J1222" s="14" t="s">
        <v>8391</v>
      </c>
      <c r="K1222" s="14" t="s">
        <v>8397</v>
      </c>
      <c r="L1222" s="60">
        <v>31771</v>
      </c>
      <c r="M1222" s="86">
        <v>9210.06</v>
      </c>
      <c r="N1222" s="14" t="s">
        <v>11</v>
      </c>
      <c r="O1222" s="14" t="s">
        <v>12</v>
      </c>
      <c r="P1222" s="14" t="s">
        <v>300</v>
      </c>
      <c r="Q1222" s="14">
        <v>36</v>
      </c>
    </row>
    <row r="1223" spans="1:17" x14ac:dyDescent="0.35">
      <c r="A1223" s="14" t="s">
        <v>1149</v>
      </c>
      <c r="B1223" s="39" t="s">
        <v>7842</v>
      </c>
      <c r="C1223" s="14">
        <v>19.95</v>
      </c>
      <c r="D1223" s="14">
        <v>6.24</v>
      </c>
      <c r="E1223" s="14" t="s">
        <v>2383</v>
      </c>
      <c r="F1223" s="14" t="s">
        <v>2380</v>
      </c>
      <c r="G1223" s="14" t="s">
        <v>2380</v>
      </c>
      <c r="H1223" s="14">
        <v>0</v>
      </c>
      <c r="I1223" s="14" t="s">
        <v>2380</v>
      </c>
      <c r="J1223" s="14" t="s">
        <v>8393</v>
      </c>
      <c r="K1223" s="14" t="s">
        <v>8398</v>
      </c>
      <c r="L1223" s="60">
        <v>28013</v>
      </c>
      <c r="M1223" s="86">
        <v>9193.84</v>
      </c>
      <c r="N1223" s="14" t="s">
        <v>11</v>
      </c>
      <c r="O1223" s="14" t="s">
        <v>16</v>
      </c>
      <c r="P1223" s="14" t="s">
        <v>23</v>
      </c>
      <c r="Q1223" s="14">
        <v>47</v>
      </c>
    </row>
    <row r="1224" spans="1:17" x14ac:dyDescent="0.35">
      <c r="A1224" s="14" t="s">
        <v>1148</v>
      </c>
      <c r="B1224" s="39" t="s">
        <v>7843</v>
      </c>
      <c r="C1224" s="14">
        <v>21.3</v>
      </c>
      <c r="D1224" s="14">
        <v>10.42</v>
      </c>
      <c r="E1224" s="14" t="s">
        <v>2380</v>
      </c>
      <c r="F1224" s="14" t="s">
        <v>2380</v>
      </c>
      <c r="G1224" s="14" t="s">
        <v>2380</v>
      </c>
      <c r="H1224" s="14">
        <v>2</v>
      </c>
      <c r="I1224" s="14" t="s">
        <v>2380</v>
      </c>
      <c r="J1224" s="14" t="s">
        <v>8393</v>
      </c>
      <c r="K1224" s="14" t="s">
        <v>8399</v>
      </c>
      <c r="L1224" s="60">
        <v>27023</v>
      </c>
      <c r="M1224" s="86">
        <v>9182.17</v>
      </c>
      <c r="N1224" s="14" t="s">
        <v>11</v>
      </c>
      <c r="O1224" s="14" t="s">
        <v>12</v>
      </c>
      <c r="P1224" s="14" t="s">
        <v>42</v>
      </c>
      <c r="Q1224" s="14">
        <v>49</v>
      </c>
    </row>
    <row r="1225" spans="1:17" x14ac:dyDescent="0.35">
      <c r="A1225" s="14" t="s">
        <v>1147</v>
      </c>
      <c r="B1225" s="39" t="s">
        <v>7844</v>
      </c>
      <c r="C1225" s="14">
        <v>31.635000000000002</v>
      </c>
      <c r="D1225" s="14">
        <v>11.11</v>
      </c>
      <c r="E1225" s="14" t="s">
        <v>2380</v>
      </c>
      <c r="F1225" s="14" t="s">
        <v>2380</v>
      </c>
      <c r="G1225" s="14" t="s">
        <v>2380</v>
      </c>
      <c r="H1225" s="14">
        <v>0</v>
      </c>
      <c r="I1225" s="14" t="s">
        <v>2380</v>
      </c>
      <c r="J1225" s="14" t="s">
        <v>8391</v>
      </c>
      <c r="K1225" s="14" t="s">
        <v>8397</v>
      </c>
      <c r="L1225" s="60">
        <v>26296</v>
      </c>
      <c r="M1225" s="86">
        <v>9174.14</v>
      </c>
      <c r="N1225" s="14" t="s">
        <v>12</v>
      </c>
      <c r="O1225" s="14" t="s">
        <v>16</v>
      </c>
      <c r="P1225" s="14" t="s">
        <v>23</v>
      </c>
      <c r="Q1225" s="14">
        <v>51</v>
      </c>
    </row>
    <row r="1226" spans="1:17" x14ac:dyDescent="0.35">
      <c r="A1226" s="14" t="s">
        <v>1146</v>
      </c>
      <c r="B1226" s="39" t="s">
        <v>6271</v>
      </c>
      <c r="C1226" s="14">
        <v>23.9</v>
      </c>
      <c r="D1226" s="14">
        <v>7.67</v>
      </c>
      <c r="E1226" s="14" t="s">
        <v>2383</v>
      </c>
      <c r="F1226" s="14" t="s">
        <v>2380</v>
      </c>
      <c r="G1226" s="14" t="s">
        <v>2380</v>
      </c>
      <c r="H1226" s="14">
        <v>2</v>
      </c>
      <c r="I1226" s="14" t="s">
        <v>2380</v>
      </c>
      <c r="J1226" s="14" t="s">
        <v>8393</v>
      </c>
      <c r="K1226" s="14" t="s">
        <v>8397</v>
      </c>
      <c r="L1226" s="60">
        <v>25865</v>
      </c>
      <c r="M1226" s="86">
        <v>9171.75</v>
      </c>
      <c r="N1226" s="14" t="s">
        <v>11</v>
      </c>
      <c r="O1226" s="14" t="s">
        <v>11</v>
      </c>
      <c r="P1226" s="14" t="s">
        <v>23</v>
      </c>
      <c r="Q1226" s="14">
        <v>53</v>
      </c>
    </row>
    <row r="1227" spans="1:17" x14ac:dyDescent="0.35">
      <c r="A1227" s="14" t="s">
        <v>1145</v>
      </c>
      <c r="B1227" s="39" t="s">
        <v>6273</v>
      </c>
      <c r="C1227" s="14">
        <v>34.15</v>
      </c>
      <c r="D1227" s="14">
        <v>6.15</v>
      </c>
      <c r="E1227" s="14" t="s">
        <v>2380</v>
      </c>
      <c r="F1227" s="14" t="s">
        <v>2380</v>
      </c>
      <c r="G1227" s="14" t="s">
        <v>2380</v>
      </c>
      <c r="H1227" s="14">
        <v>0</v>
      </c>
      <c r="I1227" s="14" t="s">
        <v>2380</v>
      </c>
      <c r="J1227" s="14" t="s">
        <v>8391</v>
      </c>
      <c r="K1227" s="14" t="s">
        <v>8398</v>
      </c>
      <c r="L1227" s="60">
        <v>33108</v>
      </c>
      <c r="M1227" s="86">
        <v>9159.51</v>
      </c>
      <c r="N1227" s="14" t="s">
        <v>11</v>
      </c>
      <c r="O1227" s="14" t="s">
        <v>11</v>
      </c>
      <c r="P1227" s="14" t="s">
        <v>300</v>
      </c>
      <c r="Q1227" s="14">
        <v>33</v>
      </c>
    </row>
    <row r="1228" spans="1:17" x14ac:dyDescent="0.35">
      <c r="A1228" s="14" t="s">
        <v>1144</v>
      </c>
      <c r="B1228" s="39" t="s">
        <v>7845</v>
      </c>
      <c r="C1228" s="14">
        <v>28.71</v>
      </c>
      <c r="D1228" s="14">
        <v>5.71</v>
      </c>
      <c r="E1228" s="14" t="s">
        <v>2380</v>
      </c>
      <c r="F1228" s="14" t="s">
        <v>2380</v>
      </c>
      <c r="G1228" s="14" t="s">
        <v>2380</v>
      </c>
      <c r="H1228" s="14">
        <v>0</v>
      </c>
      <c r="I1228" s="14" t="s">
        <v>2380</v>
      </c>
      <c r="J1228" s="14" t="s">
        <v>8392</v>
      </c>
      <c r="K1228" s="14" t="s">
        <v>8398</v>
      </c>
      <c r="L1228" s="60">
        <v>30293</v>
      </c>
      <c r="M1228" s="86">
        <v>9147.5</v>
      </c>
      <c r="N1228" s="14" t="s">
        <v>11</v>
      </c>
      <c r="O1228" s="14" t="s">
        <v>16</v>
      </c>
      <c r="P1228" s="14" t="s">
        <v>23</v>
      </c>
      <c r="Q1228" s="14">
        <v>41</v>
      </c>
    </row>
    <row r="1229" spans="1:17" x14ac:dyDescent="0.35">
      <c r="A1229" s="14" t="s">
        <v>1143</v>
      </c>
      <c r="B1229" s="39" t="s">
        <v>7846</v>
      </c>
      <c r="C1229" s="14">
        <v>36.700000000000003</v>
      </c>
      <c r="D1229" s="14">
        <v>8.6999999999999993</v>
      </c>
      <c r="E1229" s="14" t="s">
        <v>2383</v>
      </c>
      <c r="F1229" s="14" t="s">
        <v>2380</v>
      </c>
      <c r="G1229" s="14" t="s">
        <v>2380</v>
      </c>
      <c r="H1229" s="14">
        <v>2</v>
      </c>
      <c r="I1229" s="14" t="s">
        <v>2380</v>
      </c>
      <c r="J1229" s="14" t="s">
        <v>8391</v>
      </c>
      <c r="K1229" s="14" t="s">
        <v>8399</v>
      </c>
      <c r="L1229" s="60">
        <v>25859</v>
      </c>
      <c r="M1229" s="86">
        <v>9144.57</v>
      </c>
      <c r="N1229" s="14" t="s">
        <v>12</v>
      </c>
      <c r="O1229" s="14" t="s">
        <v>11</v>
      </c>
      <c r="P1229" s="14" t="s">
        <v>42</v>
      </c>
      <c r="Q1229" s="14">
        <v>53</v>
      </c>
    </row>
    <row r="1230" spans="1:17" x14ac:dyDescent="0.35">
      <c r="A1230" s="14" t="s">
        <v>1142</v>
      </c>
      <c r="B1230" s="39" t="s">
        <v>5140</v>
      </c>
      <c r="C1230" s="14">
        <v>34.1</v>
      </c>
      <c r="D1230" s="14">
        <v>9.0399999999999991</v>
      </c>
      <c r="E1230" s="14" t="s">
        <v>2383</v>
      </c>
      <c r="F1230" s="14" t="s">
        <v>2380</v>
      </c>
      <c r="G1230" s="14" t="s">
        <v>2380</v>
      </c>
      <c r="H1230" s="14">
        <v>2</v>
      </c>
      <c r="I1230" s="14" t="s">
        <v>2380</v>
      </c>
      <c r="J1230" s="14" t="s">
        <v>8391</v>
      </c>
      <c r="K1230" s="14" t="s">
        <v>8397</v>
      </c>
      <c r="L1230" s="60">
        <v>25792</v>
      </c>
      <c r="M1230" s="86">
        <v>9140.9500000000007</v>
      </c>
      <c r="N1230" s="14" t="s">
        <v>12</v>
      </c>
      <c r="O1230" s="14" t="s">
        <v>12</v>
      </c>
      <c r="P1230" s="14" t="s">
        <v>13</v>
      </c>
      <c r="Q1230" s="14">
        <v>53</v>
      </c>
    </row>
    <row r="1231" spans="1:17" x14ac:dyDescent="0.35">
      <c r="A1231" s="14" t="s">
        <v>1141</v>
      </c>
      <c r="B1231" s="39" t="s">
        <v>7847</v>
      </c>
      <c r="C1231" s="14">
        <v>25.7</v>
      </c>
      <c r="D1231" s="14">
        <v>5.61</v>
      </c>
      <c r="E1231" s="14" t="s">
        <v>2380</v>
      </c>
      <c r="F1231" s="14" t="s">
        <v>2380</v>
      </c>
      <c r="G1231" s="14" t="s">
        <v>2380</v>
      </c>
      <c r="H1231" s="14">
        <v>0</v>
      </c>
      <c r="I1231" s="14" t="s">
        <v>2380</v>
      </c>
      <c r="J1231" s="14" t="s">
        <v>8392</v>
      </c>
      <c r="K1231" s="14" t="s">
        <v>8398</v>
      </c>
      <c r="L1231" s="60">
        <v>28461</v>
      </c>
      <c r="M1231" s="86">
        <v>9101.7999999999993</v>
      </c>
      <c r="N1231" s="14" t="s">
        <v>11</v>
      </c>
      <c r="O1231" s="14" t="s">
        <v>16</v>
      </c>
      <c r="P1231" s="14" t="s">
        <v>42</v>
      </c>
      <c r="Q1231" s="14">
        <v>46</v>
      </c>
    </row>
    <row r="1232" spans="1:17" x14ac:dyDescent="0.35">
      <c r="A1232" s="14" t="s">
        <v>1140</v>
      </c>
      <c r="B1232" s="39" t="s">
        <v>7848</v>
      </c>
      <c r="C1232" s="14">
        <v>21.68</v>
      </c>
      <c r="D1232" s="14">
        <v>8.1199999999999992</v>
      </c>
      <c r="E1232" s="14" t="s">
        <v>2380</v>
      </c>
      <c r="F1232" s="14" t="s">
        <v>2380</v>
      </c>
      <c r="G1232" s="14" t="s">
        <v>2380</v>
      </c>
      <c r="H1232" s="14">
        <v>0</v>
      </c>
      <c r="I1232" s="14" t="s">
        <v>2380</v>
      </c>
      <c r="J1232" s="14" t="s">
        <v>8393</v>
      </c>
      <c r="K1232" s="14" t="s">
        <v>8397</v>
      </c>
      <c r="L1232" s="60">
        <v>24055</v>
      </c>
      <c r="M1232" s="86">
        <v>9095.94</v>
      </c>
      <c r="N1232" s="14" t="s">
        <v>12</v>
      </c>
      <c r="O1232" s="14" t="s">
        <v>16</v>
      </c>
      <c r="P1232" s="14" t="s">
        <v>42</v>
      </c>
      <c r="Q1232" s="14">
        <v>58</v>
      </c>
    </row>
    <row r="1233" spans="1:17" x14ac:dyDescent="0.35">
      <c r="A1233" s="14" t="s">
        <v>1139</v>
      </c>
      <c r="B1233" s="39" t="s">
        <v>7849</v>
      </c>
      <c r="C1233" s="14">
        <v>25.175000000000001</v>
      </c>
      <c r="D1233" s="14">
        <v>4.74</v>
      </c>
      <c r="E1233" s="14" t="s">
        <v>2380</v>
      </c>
      <c r="F1233" s="14" t="s">
        <v>2380</v>
      </c>
      <c r="G1233" s="14" t="s">
        <v>2380</v>
      </c>
      <c r="H1233" s="14">
        <v>0</v>
      </c>
      <c r="I1233" s="14" t="s">
        <v>2380</v>
      </c>
      <c r="J1233" s="14" t="s">
        <v>8392</v>
      </c>
      <c r="K1233" s="14" t="s">
        <v>8398</v>
      </c>
      <c r="L1233" s="60">
        <v>28433</v>
      </c>
      <c r="M1233" s="86">
        <v>9095.07</v>
      </c>
      <c r="N1233" s="14" t="s">
        <v>11</v>
      </c>
      <c r="O1233" s="14" t="s">
        <v>11</v>
      </c>
      <c r="P1233" s="14" t="s">
        <v>247</v>
      </c>
      <c r="Q1233" s="14">
        <v>46</v>
      </c>
    </row>
    <row r="1234" spans="1:17" x14ac:dyDescent="0.35">
      <c r="A1234" s="14" t="s">
        <v>1138</v>
      </c>
      <c r="B1234" s="39" t="s">
        <v>7850</v>
      </c>
      <c r="C1234" s="14">
        <v>44.77</v>
      </c>
      <c r="D1234" s="14">
        <v>4.0599999999999996</v>
      </c>
      <c r="E1234" s="14" t="s">
        <v>2380</v>
      </c>
      <c r="F1234" s="14" t="s">
        <v>2380</v>
      </c>
      <c r="G1234" s="14" t="s">
        <v>2380</v>
      </c>
      <c r="H1234" s="14">
        <v>2</v>
      </c>
      <c r="I1234" s="14" t="s">
        <v>2380</v>
      </c>
      <c r="J1234" s="14" t="s">
        <v>8391</v>
      </c>
      <c r="K1234" s="14" t="s">
        <v>8399</v>
      </c>
      <c r="L1234" s="60">
        <v>26635</v>
      </c>
      <c r="M1234" s="86">
        <v>9058.73</v>
      </c>
      <c r="N1234" s="14" t="s">
        <v>12</v>
      </c>
      <c r="O1234" s="14" t="s">
        <v>11</v>
      </c>
      <c r="P1234" s="14" t="s">
        <v>13</v>
      </c>
      <c r="Q1234" s="14">
        <v>51</v>
      </c>
    </row>
    <row r="1235" spans="1:17" x14ac:dyDescent="0.35">
      <c r="A1235" s="14" t="s">
        <v>1137</v>
      </c>
      <c r="B1235" s="39" t="s">
        <v>7851</v>
      </c>
      <c r="C1235" s="14">
        <v>37.07</v>
      </c>
      <c r="D1235" s="14">
        <v>5.69</v>
      </c>
      <c r="E1235" s="14" t="s">
        <v>2380</v>
      </c>
      <c r="F1235" s="14" t="s">
        <v>2380</v>
      </c>
      <c r="G1235" s="14" t="s">
        <v>2380</v>
      </c>
      <c r="H1235" s="14">
        <v>2</v>
      </c>
      <c r="I1235" s="14" t="s">
        <v>2380</v>
      </c>
      <c r="J1235" s="14" t="s">
        <v>8391</v>
      </c>
      <c r="K1235" s="14" t="s">
        <v>8398</v>
      </c>
      <c r="L1235" s="60">
        <v>26640</v>
      </c>
      <c r="M1235" s="86">
        <v>9048.0300000000007</v>
      </c>
      <c r="N1235" s="14" t="s">
        <v>11</v>
      </c>
      <c r="O1235" s="14" t="s">
        <v>11</v>
      </c>
      <c r="P1235" s="14" t="s">
        <v>13</v>
      </c>
      <c r="Q1235" s="14">
        <v>51</v>
      </c>
    </row>
    <row r="1236" spans="1:17" x14ac:dyDescent="0.35">
      <c r="A1236" s="14" t="s">
        <v>1136</v>
      </c>
      <c r="B1236" s="39" t="s">
        <v>8353</v>
      </c>
      <c r="C1236" s="14">
        <v>39.799999999999997</v>
      </c>
      <c r="D1236" s="14">
        <v>5.66</v>
      </c>
      <c r="E1236" s="14" t="s">
        <v>2380</v>
      </c>
      <c r="F1236" s="14" t="s">
        <v>2380</v>
      </c>
      <c r="G1236" s="14" t="s">
        <v>2383</v>
      </c>
      <c r="H1236" s="14">
        <v>1</v>
      </c>
      <c r="I1236" s="14" t="s">
        <v>2380</v>
      </c>
      <c r="J1236" s="14" t="s">
        <v>8391</v>
      </c>
      <c r="K1236" s="14" t="s">
        <v>8398</v>
      </c>
      <c r="L1236" s="60">
        <v>34304</v>
      </c>
      <c r="M1236" s="86">
        <v>9010.2000000000007</v>
      </c>
      <c r="N1236" s="14" t="s">
        <v>11</v>
      </c>
      <c r="O1236" s="14" t="s">
        <v>12</v>
      </c>
      <c r="P1236" s="14" t="s">
        <v>535</v>
      </c>
      <c r="Q1236" s="14">
        <v>30</v>
      </c>
    </row>
    <row r="1237" spans="1:17" x14ac:dyDescent="0.35">
      <c r="A1237" s="14" t="s">
        <v>1135</v>
      </c>
      <c r="B1237" s="39" t="s">
        <v>8354</v>
      </c>
      <c r="C1237" s="14">
        <v>26.36</v>
      </c>
      <c r="D1237" s="14">
        <v>4.32</v>
      </c>
      <c r="E1237" s="14" t="s">
        <v>2380</v>
      </c>
      <c r="F1237" s="14" t="s">
        <v>2380</v>
      </c>
      <c r="G1237" s="14" t="s">
        <v>2383</v>
      </c>
      <c r="H1237" s="14">
        <v>1</v>
      </c>
      <c r="I1237" s="14" t="s">
        <v>2380</v>
      </c>
      <c r="J1237" s="14" t="s">
        <v>8392</v>
      </c>
      <c r="K1237" s="14" t="s">
        <v>8398</v>
      </c>
      <c r="L1237" s="60">
        <v>29205</v>
      </c>
      <c r="M1237" s="86">
        <v>8998.43</v>
      </c>
      <c r="N1237" s="14" t="s">
        <v>11</v>
      </c>
      <c r="O1237" s="14" t="s">
        <v>16</v>
      </c>
      <c r="P1237" s="14" t="s">
        <v>200</v>
      </c>
      <c r="Q1237" s="14">
        <v>44</v>
      </c>
    </row>
    <row r="1238" spans="1:17" x14ac:dyDescent="0.35">
      <c r="A1238" s="14" t="s">
        <v>1134</v>
      </c>
      <c r="B1238" s="39" t="s">
        <v>7852</v>
      </c>
      <c r="C1238" s="14">
        <v>29.925000000000001</v>
      </c>
      <c r="D1238" s="14">
        <v>8.2899999999999991</v>
      </c>
      <c r="E1238" s="14" t="s">
        <v>2380</v>
      </c>
      <c r="F1238" s="14" t="s">
        <v>2380</v>
      </c>
      <c r="G1238" s="14" t="s">
        <v>2380</v>
      </c>
      <c r="H1238" s="14">
        <v>2</v>
      </c>
      <c r="I1238" s="14" t="s">
        <v>2380</v>
      </c>
      <c r="J1238" s="14" t="s">
        <v>8392</v>
      </c>
      <c r="K1238" s="14" t="s">
        <v>8399</v>
      </c>
      <c r="L1238" s="60">
        <v>26948</v>
      </c>
      <c r="M1238" s="86">
        <v>8988.16</v>
      </c>
      <c r="N1238" s="14" t="s">
        <v>11</v>
      </c>
      <c r="O1238" s="14" t="s">
        <v>16</v>
      </c>
      <c r="P1238" s="14" t="s">
        <v>23</v>
      </c>
      <c r="Q1238" s="14">
        <v>50</v>
      </c>
    </row>
    <row r="1239" spans="1:17" x14ac:dyDescent="0.35">
      <c r="A1239" s="14" t="s">
        <v>1133</v>
      </c>
      <c r="B1239" s="39" t="s">
        <v>5006</v>
      </c>
      <c r="C1239" s="14">
        <v>37.29</v>
      </c>
      <c r="D1239" s="14">
        <v>10.46</v>
      </c>
      <c r="E1239" s="14" t="s">
        <v>2380</v>
      </c>
      <c r="F1239" s="14" t="s">
        <v>2380</v>
      </c>
      <c r="G1239" s="14" t="s">
        <v>2380</v>
      </c>
      <c r="H1239" s="14">
        <v>0</v>
      </c>
      <c r="I1239" s="14" t="s">
        <v>2380</v>
      </c>
      <c r="J1239" s="14" t="s">
        <v>8391</v>
      </c>
      <c r="K1239" s="14" t="s">
        <v>8397</v>
      </c>
      <c r="L1239" s="60">
        <v>27231</v>
      </c>
      <c r="M1239" s="86">
        <v>8978.19</v>
      </c>
      <c r="N1239" s="14" t="s">
        <v>11</v>
      </c>
      <c r="O1239" s="14" t="s">
        <v>11</v>
      </c>
      <c r="P1239" s="14" t="s">
        <v>13</v>
      </c>
      <c r="Q1239" s="14">
        <v>49</v>
      </c>
    </row>
    <row r="1240" spans="1:17" x14ac:dyDescent="0.35">
      <c r="A1240" s="14" t="s">
        <v>1132</v>
      </c>
      <c r="B1240" s="39" t="s">
        <v>6285</v>
      </c>
      <c r="C1240" s="14">
        <v>30.2</v>
      </c>
      <c r="D1240" s="14">
        <v>11.96</v>
      </c>
      <c r="E1240" s="14" t="s">
        <v>2380</v>
      </c>
      <c r="F1240" s="14" t="s">
        <v>2380</v>
      </c>
      <c r="G1240" s="14" t="s">
        <v>2380</v>
      </c>
      <c r="H1240" s="14">
        <v>0</v>
      </c>
      <c r="I1240" s="14" t="s">
        <v>2380</v>
      </c>
      <c r="J1240" s="14" t="s">
        <v>8391</v>
      </c>
      <c r="K1240" s="14" t="s">
        <v>8397</v>
      </c>
      <c r="L1240" s="60">
        <v>27280</v>
      </c>
      <c r="M1240" s="86">
        <v>8968.33</v>
      </c>
      <c r="N1240" s="14" t="s">
        <v>12</v>
      </c>
      <c r="O1240" s="14" t="s">
        <v>11</v>
      </c>
      <c r="P1240" s="14" t="s">
        <v>42</v>
      </c>
      <c r="Q1240" s="14">
        <v>49</v>
      </c>
    </row>
    <row r="1241" spans="1:17" x14ac:dyDescent="0.35">
      <c r="A1241" s="14" t="s">
        <v>1131</v>
      </c>
      <c r="B1241" s="39" t="s">
        <v>6287</v>
      </c>
      <c r="C1241" s="14">
        <v>24.225000000000001</v>
      </c>
      <c r="D1241" s="14">
        <v>4.25</v>
      </c>
      <c r="E1241" s="14" t="s">
        <v>2383</v>
      </c>
      <c r="F1241" s="14" t="s">
        <v>2380</v>
      </c>
      <c r="G1241" s="14" t="s">
        <v>2383</v>
      </c>
      <c r="H1241" s="14">
        <v>1</v>
      </c>
      <c r="I1241" s="14" t="s">
        <v>2380</v>
      </c>
      <c r="J1241" s="14" t="s">
        <v>8393</v>
      </c>
      <c r="K1241" s="14" t="s">
        <v>8399</v>
      </c>
      <c r="L1241" s="60">
        <v>30512</v>
      </c>
      <c r="M1241" s="86">
        <v>8965.7999999999993</v>
      </c>
      <c r="N1241" s="14" t="s">
        <v>11</v>
      </c>
      <c r="O1241" s="14" t="s">
        <v>12</v>
      </c>
      <c r="P1241" s="14" t="s">
        <v>23</v>
      </c>
      <c r="Q1241" s="14">
        <v>40</v>
      </c>
    </row>
    <row r="1242" spans="1:17" x14ac:dyDescent="0.35">
      <c r="A1242" s="14" t="s">
        <v>1130</v>
      </c>
      <c r="B1242" s="39" t="s">
        <v>7853</v>
      </c>
      <c r="C1242" s="14">
        <v>31.445</v>
      </c>
      <c r="D1242" s="14">
        <v>8.33</v>
      </c>
      <c r="E1242" s="14" t="s">
        <v>2380</v>
      </c>
      <c r="F1242" s="14" t="s">
        <v>2380</v>
      </c>
      <c r="G1242" s="14" t="s">
        <v>2380</v>
      </c>
      <c r="H1242" s="14">
        <v>0</v>
      </c>
      <c r="I1242" s="14" t="s">
        <v>2380</v>
      </c>
      <c r="J1242" s="14" t="s">
        <v>8391</v>
      </c>
      <c r="K1242" s="14" t="s">
        <v>8397</v>
      </c>
      <c r="L1242" s="60">
        <v>27258</v>
      </c>
      <c r="M1242" s="86">
        <v>8964.06</v>
      </c>
      <c r="N1242" s="14" t="s">
        <v>12</v>
      </c>
      <c r="O1242" s="14" t="s">
        <v>11</v>
      </c>
      <c r="P1242" s="14" t="s">
        <v>168</v>
      </c>
      <c r="Q1242" s="14">
        <v>49</v>
      </c>
    </row>
    <row r="1243" spans="1:17" x14ac:dyDescent="0.35">
      <c r="A1243" s="14" t="s">
        <v>1129</v>
      </c>
      <c r="B1243" s="39" t="s">
        <v>8355</v>
      </c>
      <c r="C1243" s="14">
        <v>38.880000000000003</v>
      </c>
      <c r="D1243" s="14">
        <v>4.29</v>
      </c>
      <c r="E1243" s="14" t="s">
        <v>2380</v>
      </c>
      <c r="F1243" s="14" t="s">
        <v>2380</v>
      </c>
      <c r="G1243" s="14" t="s">
        <v>2380</v>
      </c>
      <c r="H1243" s="14">
        <v>1</v>
      </c>
      <c r="I1243" s="14" t="s">
        <v>2380</v>
      </c>
      <c r="J1243" s="14" t="s">
        <v>8391</v>
      </c>
      <c r="K1243" s="14" t="s">
        <v>8398</v>
      </c>
      <c r="L1243" s="60">
        <v>33874</v>
      </c>
      <c r="M1243" s="86">
        <v>8954.99</v>
      </c>
      <c r="N1243" s="14" t="s">
        <v>11</v>
      </c>
      <c r="O1243" s="14" t="s">
        <v>12</v>
      </c>
      <c r="P1243" s="14" t="s">
        <v>535</v>
      </c>
      <c r="Q1243" s="14">
        <v>31</v>
      </c>
    </row>
    <row r="1244" spans="1:17" x14ac:dyDescent="0.35">
      <c r="A1244" s="14" t="s">
        <v>1128</v>
      </c>
      <c r="B1244" s="39" t="s">
        <v>6290</v>
      </c>
      <c r="C1244" s="14">
        <v>43.89</v>
      </c>
      <c r="D1244" s="14">
        <v>6.32</v>
      </c>
      <c r="E1244" s="14" t="s">
        <v>2383</v>
      </c>
      <c r="F1244" s="14" t="s">
        <v>2380</v>
      </c>
      <c r="G1244" s="14" t="s">
        <v>2380</v>
      </c>
      <c r="H1244" s="14">
        <v>0</v>
      </c>
      <c r="I1244" s="14" t="s">
        <v>2380</v>
      </c>
      <c r="J1244" s="14" t="s">
        <v>8391</v>
      </c>
      <c r="K1244" s="14" t="s">
        <v>8398</v>
      </c>
      <c r="L1244" s="60">
        <v>28119</v>
      </c>
      <c r="M1244" s="86">
        <v>8944.1200000000008</v>
      </c>
      <c r="N1244" s="14" t="s">
        <v>12</v>
      </c>
      <c r="O1244" s="14" t="s">
        <v>11</v>
      </c>
      <c r="P1244" s="14" t="s">
        <v>13</v>
      </c>
      <c r="Q1244" s="14">
        <v>46</v>
      </c>
    </row>
    <row r="1245" spans="1:17" x14ac:dyDescent="0.35">
      <c r="A1245" s="14" t="s">
        <v>1127</v>
      </c>
      <c r="B1245" s="39" t="s">
        <v>6111</v>
      </c>
      <c r="C1245" s="14">
        <v>25.6</v>
      </c>
      <c r="D1245" s="14">
        <v>5.65</v>
      </c>
      <c r="E1245" s="14" t="s">
        <v>2380</v>
      </c>
      <c r="F1245" s="14" t="s">
        <v>2380</v>
      </c>
      <c r="G1245" s="14" t="s">
        <v>2380</v>
      </c>
      <c r="H1245" s="14">
        <v>2</v>
      </c>
      <c r="I1245" s="14" t="s">
        <v>2380</v>
      </c>
      <c r="J1245" s="14" t="s">
        <v>8392</v>
      </c>
      <c r="K1245" s="14" t="s">
        <v>8398</v>
      </c>
      <c r="L1245" s="60">
        <v>26456</v>
      </c>
      <c r="M1245" s="86">
        <v>8932.08</v>
      </c>
      <c r="N1245" s="14" t="s">
        <v>11</v>
      </c>
      <c r="O1245" s="14" t="s">
        <v>16</v>
      </c>
      <c r="P1245" s="14" t="s">
        <v>42</v>
      </c>
      <c r="Q1245" s="14">
        <v>51</v>
      </c>
    </row>
    <row r="1246" spans="1:17" x14ac:dyDescent="0.35">
      <c r="A1246" s="14" t="s">
        <v>1126</v>
      </c>
      <c r="B1246" s="39" t="s">
        <v>7854</v>
      </c>
      <c r="C1246" s="14">
        <v>29.545000000000002</v>
      </c>
      <c r="D1246" s="14">
        <v>8.41</v>
      </c>
      <c r="E1246" s="14" t="s">
        <v>2383</v>
      </c>
      <c r="F1246" s="14" t="s">
        <v>2380</v>
      </c>
      <c r="G1246" s="14" t="s">
        <v>2380</v>
      </c>
      <c r="H1246" s="14">
        <v>1</v>
      </c>
      <c r="I1246" s="14" t="s">
        <v>2380</v>
      </c>
      <c r="J1246" s="14" t="s">
        <v>8392</v>
      </c>
      <c r="K1246" s="14" t="s">
        <v>8399</v>
      </c>
      <c r="L1246" s="60">
        <v>27582</v>
      </c>
      <c r="M1246" s="86">
        <v>8930.93</v>
      </c>
      <c r="N1246" s="14" t="s">
        <v>11</v>
      </c>
      <c r="O1246" s="14" t="s">
        <v>11</v>
      </c>
      <c r="P1246" s="14" t="s">
        <v>23</v>
      </c>
      <c r="Q1246" s="14">
        <v>48</v>
      </c>
    </row>
    <row r="1247" spans="1:17" x14ac:dyDescent="0.35">
      <c r="A1247" s="14" t="s">
        <v>1125</v>
      </c>
      <c r="B1247" s="39" t="s">
        <v>6293</v>
      </c>
      <c r="C1247" s="14">
        <v>23.25</v>
      </c>
      <c r="D1247" s="14">
        <v>11.96</v>
      </c>
      <c r="E1247" s="14" t="s">
        <v>2383</v>
      </c>
      <c r="F1247" s="14" t="s">
        <v>2380</v>
      </c>
      <c r="G1247" s="14" t="s">
        <v>2380</v>
      </c>
      <c r="H1247" s="14">
        <v>0</v>
      </c>
      <c r="I1247" s="14" t="s">
        <v>2380</v>
      </c>
      <c r="J1247" s="14" t="s">
        <v>8393</v>
      </c>
      <c r="K1247" s="14" t="s">
        <v>8397</v>
      </c>
      <c r="L1247" s="60">
        <v>24721</v>
      </c>
      <c r="M1247" s="86">
        <v>8908.4699999999993</v>
      </c>
      <c r="N1247" s="14" t="s">
        <v>12</v>
      </c>
      <c r="O1247" s="14" t="s">
        <v>11</v>
      </c>
      <c r="P1247" s="14" t="s">
        <v>13</v>
      </c>
      <c r="Q1247" s="14">
        <v>56</v>
      </c>
    </row>
    <row r="1248" spans="1:17" x14ac:dyDescent="0.35">
      <c r="A1248" s="14" t="s">
        <v>1124</v>
      </c>
      <c r="B1248" s="39" t="s">
        <v>5744</v>
      </c>
      <c r="C1248" s="14">
        <v>43.95</v>
      </c>
      <c r="D1248" s="14">
        <v>5.17</v>
      </c>
      <c r="E1248" s="14" t="s">
        <v>2383</v>
      </c>
      <c r="F1248" s="14" t="s">
        <v>2380</v>
      </c>
      <c r="G1248" s="14" t="s">
        <v>2383</v>
      </c>
      <c r="H1248" s="14">
        <v>1</v>
      </c>
      <c r="I1248" s="14" t="s">
        <v>2380</v>
      </c>
      <c r="J1248" s="14" t="s">
        <v>8391</v>
      </c>
      <c r="K1248" s="14" t="s">
        <v>8398</v>
      </c>
      <c r="L1248" s="60">
        <v>35762</v>
      </c>
      <c r="M1248" s="86">
        <v>8906.14</v>
      </c>
      <c r="N1248" s="14" t="s">
        <v>11</v>
      </c>
      <c r="O1248" s="14" t="s">
        <v>11</v>
      </c>
      <c r="P1248" s="14" t="s">
        <v>23</v>
      </c>
      <c r="Q1248" s="14">
        <v>26</v>
      </c>
    </row>
    <row r="1249" spans="1:17" x14ac:dyDescent="0.35">
      <c r="A1249" s="14" t="s">
        <v>1123</v>
      </c>
      <c r="B1249" s="39" t="s">
        <v>5350</v>
      </c>
      <c r="C1249" s="14">
        <v>21.85</v>
      </c>
      <c r="D1249" s="14">
        <v>8.76</v>
      </c>
      <c r="E1249" s="14" t="s">
        <v>2380</v>
      </c>
      <c r="F1249" s="14" t="s">
        <v>2380</v>
      </c>
      <c r="G1249" s="14" t="s">
        <v>2380</v>
      </c>
      <c r="H1249" s="14">
        <v>0</v>
      </c>
      <c r="I1249" s="14" t="s">
        <v>2380</v>
      </c>
      <c r="J1249" s="14" t="s">
        <v>8393</v>
      </c>
      <c r="K1249" s="14" t="s">
        <v>8397</v>
      </c>
      <c r="L1249" s="60">
        <v>28840</v>
      </c>
      <c r="M1249" s="86">
        <v>8891.14</v>
      </c>
      <c r="N1249" s="14" t="s">
        <v>11</v>
      </c>
      <c r="O1249" s="14" t="s">
        <v>12</v>
      </c>
      <c r="P1249" s="14" t="s">
        <v>356</v>
      </c>
      <c r="Q1249" s="14">
        <v>45</v>
      </c>
    </row>
    <row r="1250" spans="1:17" x14ac:dyDescent="0.35">
      <c r="A1250" s="14" t="s">
        <v>1122</v>
      </c>
      <c r="B1250" s="39" t="s">
        <v>4792</v>
      </c>
      <c r="C1250" s="14">
        <v>25.73</v>
      </c>
      <c r="D1250" s="14">
        <v>7.99</v>
      </c>
      <c r="E1250" s="14" t="s">
        <v>2380</v>
      </c>
      <c r="F1250" s="14" t="s">
        <v>2380</v>
      </c>
      <c r="G1250" s="14" t="s">
        <v>2380</v>
      </c>
      <c r="H1250" s="14">
        <v>2</v>
      </c>
      <c r="I1250" s="14" t="s">
        <v>2380</v>
      </c>
      <c r="J1250" s="14" t="s">
        <v>8392</v>
      </c>
      <c r="K1250" s="14" t="s">
        <v>8399</v>
      </c>
      <c r="L1250" s="60">
        <v>26916</v>
      </c>
      <c r="M1250" s="86">
        <v>8890.59</v>
      </c>
      <c r="N1250" s="14" t="s">
        <v>11</v>
      </c>
      <c r="O1250" s="14" t="s">
        <v>12</v>
      </c>
      <c r="P1250" s="14" t="s">
        <v>23</v>
      </c>
      <c r="Q1250" s="14">
        <v>50</v>
      </c>
    </row>
    <row r="1251" spans="1:17" x14ac:dyDescent="0.35">
      <c r="A1251" s="14" t="s">
        <v>1121</v>
      </c>
      <c r="B1251" s="39" t="s">
        <v>7855</v>
      </c>
      <c r="C1251" s="14">
        <v>32.229999999999997</v>
      </c>
      <c r="D1251" s="14">
        <v>8.59</v>
      </c>
      <c r="E1251" s="14" t="s">
        <v>2380</v>
      </c>
      <c r="F1251" s="14" t="s">
        <v>2380</v>
      </c>
      <c r="G1251" s="14" t="s">
        <v>2380</v>
      </c>
      <c r="H1251" s="14">
        <v>0</v>
      </c>
      <c r="I1251" s="14" t="s">
        <v>2380</v>
      </c>
      <c r="J1251" s="14" t="s">
        <v>8391</v>
      </c>
      <c r="K1251" s="14" t="s">
        <v>8399</v>
      </c>
      <c r="L1251" s="60">
        <v>27198</v>
      </c>
      <c r="M1251" s="86">
        <v>8871.15</v>
      </c>
      <c r="N1251" s="14" t="s">
        <v>11</v>
      </c>
      <c r="O1251" s="14" t="s">
        <v>12</v>
      </c>
      <c r="P1251" s="14" t="s">
        <v>13</v>
      </c>
      <c r="Q1251" s="14">
        <v>49</v>
      </c>
    </row>
    <row r="1252" spans="1:17" x14ac:dyDescent="0.35">
      <c r="A1252" s="14" t="s">
        <v>1120</v>
      </c>
      <c r="B1252" s="39" t="s">
        <v>6298</v>
      </c>
      <c r="C1252" s="14">
        <v>32.204999999999998</v>
      </c>
      <c r="D1252" s="14">
        <v>6.14</v>
      </c>
      <c r="E1252" s="14" t="s">
        <v>2380</v>
      </c>
      <c r="F1252" s="14" t="s">
        <v>2380</v>
      </c>
      <c r="G1252" s="14" t="s">
        <v>2380</v>
      </c>
      <c r="H1252" s="14">
        <v>2</v>
      </c>
      <c r="I1252" s="14" t="s">
        <v>2380</v>
      </c>
      <c r="J1252" s="14" t="s">
        <v>8391</v>
      </c>
      <c r="K1252" s="14" t="s">
        <v>8399</v>
      </c>
      <c r="L1252" s="60">
        <v>26625</v>
      </c>
      <c r="M1252" s="86">
        <v>8835.26</v>
      </c>
      <c r="N1252" s="14" t="s">
        <v>12</v>
      </c>
      <c r="O1252" s="14" t="s">
        <v>11</v>
      </c>
      <c r="P1252" s="14" t="s">
        <v>23</v>
      </c>
      <c r="Q1252" s="14">
        <v>51</v>
      </c>
    </row>
    <row r="1253" spans="1:17" x14ac:dyDescent="0.35">
      <c r="A1253" s="14" t="s">
        <v>1119</v>
      </c>
      <c r="B1253" s="39" t="s">
        <v>5615</v>
      </c>
      <c r="C1253" s="14">
        <v>26.41</v>
      </c>
      <c r="D1253" s="14">
        <v>4.08</v>
      </c>
      <c r="E1253" s="14" t="s">
        <v>2380</v>
      </c>
      <c r="F1253" s="14" t="s">
        <v>2380</v>
      </c>
      <c r="G1253" s="14" t="s">
        <v>2380</v>
      </c>
      <c r="H1253" s="14">
        <v>2</v>
      </c>
      <c r="I1253" s="14" t="s">
        <v>2380</v>
      </c>
      <c r="J1253" s="14" t="s">
        <v>8392</v>
      </c>
      <c r="K1253" s="14" t="s">
        <v>8399</v>
      </c>
      <c r="L1253" s="60">
        <v>26617</v>
      </c>
      <c r="M1253" s="86">
        <v>8827.2099999999991</v>
      </c>
      <c r="N1253" s="14" t="s">
        <v>12</v>
      </c>
      <c r="O1253" s="14" t="s">
        <v>16</v>
      </c>
      <c r="P1253" s="14" t="s">
        <v>23</v>
      </c>
      <c r="Q1253" s="14">
        <v>51</v>
      </c>
    </row>
    <row r="1254" spans="1:17" x14ac:dyDescent="0.35">
      <c r="A1254" s="14" t="s">
        <v>1118</v>
      </c>
      <c r="B1254" s="39" t="s">
        <v>7856</v>
      </c>
      <c r="C1254" s="14">
        <v>30.2</v>
      </c>
      <c r="D1254" s="14">
        <v>6.25</v>
      </c>
      <c r="E1254" s="14" t="s">
        <v>2383</v>
      </c>
      <c r="F1254" s="14" t="s">
        <v>2380</v>
      </c>
      <c r="G1254" s="14" t="s">
        <v>2380</v>
      </c>
      <c r="H1254" s="14">
        <v>0</v>
      </c>
      <c r="I1254" s="14" t="s">
        <v>2380</v>
      </c>
      <c r="J1254" s="14" t="s">
        <v>8391</v>
      </c>
      <c r="K1254" s="14" t="s">
        <v>8398</v>
      </c>
      <c r="L1254" s="60">
        <v>27955</v>
      </c>
      <c r="M1254" s="86">
        <v>8825.09</v>
      </c>
      <c r="N1254" s="14" t="s">
        <v>11</v>
      </c>
      <c r="O1254" s="14" t="s">
        <v>12</v>
      </c>
      <c r="P1254" s="14" t="s">
        <v>42</v>
      </c>
      <c r="Q1254" s="14">
        <v>47</v>
      </c>
    </row>
    <row r="1255" spans="1:17" x14ac:dyDescent="0.35">
      <c r="A1255" s="14" t="s">
        <v>1117</v>
      </c>
      <c r="B1255" s="39" t="s">
        <v>4780</v>
      </c>
      <c r="C1255" s="14">
        <v>31.26</v>
      </c>
      <c r="D1255" s="14">
        <v>5.94</v>
      </c>
      <c r="E1255" s="14" t="s">
        <v>2383</v>
      </c>
      <c r="F1255" s="14" t="s">
        <v>2380</v>
      </c>
      <c r="G1255" s="14" t="s">
        <v>2380</v>
      </c>
      <c r="H1255" s="14">
        <v>1</v>
      </c>
      <c r="I1255" s="14" t="s">
        <v>2380</v>
      </c>
      <c r="J1255" s="14" t="s">
        <v>8391</v>
      </c>
      <c r="K1255" s="14" t="s">
        <v>8399</v>
      </c>
      <c r="L1255" s="60">
        <v>32377</v>
      </c>
      <c r="M1255" s="86">
        <v>8824.27</v>
      </c>
      <c r="N1255" s="14" t="s">
        <v>11</v>
      </c>
      <c r="O1255" s="14" t="s">
        <v>16</v>
      </c>
      <c r="P1255" s="14" t="s">
        <v>200</v>
      </c>
      <c r="Q1255" s="14">
        <v>35</v>
      </c>
    </row>
    <row r="1256" spans="1:17" x14ac:dyDescent="0.35">
      <c r="A1256" s="14" t="s">
        <v>1116</v>
      </c>
      <c r="B1256" s="39" t="s">
        <v>7857</v>
      </c>
      <c r="C1256" s="14">
        <v>33.725000000000001</v>
      </c>
      <c r="D1256" s="14">
        <v>6.45</v>
      </c>
      <c r="E1256" s="14" t="s">
        <v>2383</v>
      </c>
      <c r="F1256" s="14" t="s">
        <v>2380</v>
      </c>
      <c r="G1256" s="14" t="s">
        <v>2380</v>
      </c>
      <c r="H1256" s="14">
        <v>0</v>
      </c>
      <c r="I1256" s="14" t="s">
        <v>2380</v>
      </c>
      <c r="J1256" s="14" t="s">
        <v>8391</v>
      </c>
      <c r="K1256" s="14" t="s">
        <v>8398</v>
      </c>
      <c r="L1256" s="60">
        <v>28052</v>
      </c>
      <c r="M1256" s="86">
        <v>8823.99</v>
      </c>
      <c r="N1256" s="14" t="s">
        <v>11</v>
      </c>
      <c r="O1256" s="14" t="s">
        <v>12</v>
      </c>
      <c r="P1256" s="14" t="s">
        <v>247</v>
      </c>
      <c r="Q1256" s="14">
        <v>47</v>
      </c>
    </row>
    <row r="1257" spans="1:17" x14ac:dyDescent="0.35">
      <c r="A1257" s="14" t="s">
        <v>1115</v>
      </c>
      <c r="B1257" s="39" t="s">
        <v>7858</v>
      </c>
      <c r="C1257" s="14">
        <v>28.9</v>
      </c>
      <c r="D1257" s="14">
        <v>5.74</v>
      </c>
      <c r="E1257" s="14" t="s">
        <v>2383</v>
      </c>
      <c r="F1257" s="14" t="s">
        <v>2380</v>
      </c>
      <c r="G1257" s="14" t="s">
        <v>2380</v>
      </c>
      <c r="H1257" s="14">
        <v>0</v>
      </c>
      <c r="I1257" s="14" t="s">
        <v>2380</v>
      </c>
      <c r="J1257" s="14" t="s">
        <v>8392</v>
      </c>
      <c r="K1257" s="14" t="s">
        <v>8398</v>
      </c>
      <c r="L1257" s="60">
        <v>27925</v>
      </c>
      <c r="M1257" s="86">
        <v>8823.2800000000007</v>
      </c>
      <c r="N1257" s="14" t="s">
        <v>11</v>
      </c>
      <c r="O1257" s="14" t="s">
        <v>16</v>
      </c>
      <c r="P1257" s="14" t="s">
        <v>42</v>
      </c>
      <c r="Q1257" s="14">
        <v>47</v>
      </c>
    </row>
    <row r="1258" spans="1:17" x14ac:dyDescent="0.35">
      <c r="A1258" s="14" t="s">
        <v>1114</v>
      </c>
      <c r="B1258" s="39" t="s">
        <v>4993</v>
      </c>
      <c r="C1258" s="14">
        <v>45.69</v>
      </c>
      <c r="D1258" s="14">
        <v>4.43</v>
      </c>
      <c r="E1258" s="14" t="s">
        <v>2383</v>
      </c>
      <c r="F1258" s="14" t="s">
        <v>2380</v>
      </c>
      <c r="G1258" s="14" t="s">
        <v>2380</v>
      </c>
      <c r="H1258" s="14">
        <v>0</v>
      </c>
      <c r="I1258" s="14" t="s">
        <v>2380</v>
      </c>
      <c r="J1258" s="14" t="s">
        <v>8391</v>
      </c>
      <c r="K1258" s="14" t="s">
        <v>8398</v>
      </c>
      <c r="L1258" s="60">
        <v>37202</v>
      </c>
      <c r="M1258" s="86">
        <v>8821.8799999999992</v>
      </c>
      <c r="N1258" s="14" t="s">
        <v>11</v>
      </c>
      <c r="O1258" s="14" t="s">
        <v>12</v>
      </c>
      <c r="P1258" s="14" t="s">
        <v>249</v>
      </c>
      <c r="Q1258" s="14">
        <v>22</v>
      </c>
    </row>
    <row r="1259" spans="1:17" x14ac:dyDescent="0.35">
      <c r="A1259" s="14" t="s">
        <v>1113</v>
      </c>
      <c r="B1259" s="39" t="s">
        <v>6306</v>
      </c>
      <c r="C1259" s="14">
        <v>21.03</v>
      </c>
      <c r="D1259" s="14">
        <v>6.5</v>
      </c>
      <c r="E1259" s="14" t="s">
        <v>2380</v>
      </c>
      <c r="F1259" s="14" t="s">
        <v>2380</v>
      </c>
      <c r="G1259" s="14" t="s">
        <v>2380</v>
      </c>
      <c r="H1259" s="14">
        <v>0</v>
      </c>
      <c r="I1259" s="14" t="s">
        <v>2380</v>
      </c>
      <c r="J1259" s="14" t="s">
        <v>8393</v>
      </c>
      <c r="K1259" s="14" t="s">
        <v>8398</v>
      </c>
      <c r="L1259" s="60">
        <v>23983</v>
      </c>
      <c r="M1259" s="86">
        <v>8800.49</v>
      </c>
      <c r="N1259" s="14" t="s">
        <v>12</v>
      </c>
      <c r="O1259" s="14" t="s">
        <v>11</v>
      </c>
      <c r="P1259" s="14" t="s">
        <v>13</v>
      </c>
      <c r="Q1259" s="14">
        <v>58</v>
      </c>
    </row>
    <row r="1260" spans="1:17" x14ac:dyDescent="0.35">
      <c r="A1260" s="14" t="s">
        <v>1112</v>
      </c>
      <c r="B1260" s="39" t="s">
        <v>6308</v>
      </c>
      <c r="C1260" s="14">
        <v>37</v>
      </c>
      <c r="D1260" s="14">
        <v>8.75</v>
      </c>
      <c r="E1260" s="14" t="s">
        <v>2380</v>
      </c>
      <c r="F1260" s="14" t="s">
        <v>2380</v>
      </c>
      <c r="G1260" s="14" t="s">
        <v>2380</v>
      </c>
      <c r="H1260" s="14">
        <v>0</v>
      </c>
      <c r="I1260" s="14" t="s">
        <v>2380</v>
      </c>
      <c r="J1260" s="14" t="s">
        <v>8391</v>
      </c>
      <c r="K1260" s="14" t="s">
        <v>8397</v>
      </c>
      <c r="L1260" s="60">
        <v>26102</v>
      </c>
      <c r="M1260" s="86">
        <v>8798.59</v>
      </c>
      <c r="N1260" s="14" t="s">
        <v>11</v>
      </c>
      <c r="O1260" s="14" t="s">
        <v>16</v>
      </c>
      <c r="P1260" s="14" t="s">
        <v>42</v>
      </c>
      <c r="Q1260" s="14">
        <v>52</v>
      </c>
    </row>
    <row r="1261" spans="1:17" x14ac:dyDescent="0.35">
      <c r="A1261" s="14" t="s">
        <v>1111</v>
      </c>
      <c r="B1261" s="39" t="s">
        <v>6309</v>
      </c>
      <c r="C1261" s="14">
        <v>25.4</v>
      </c>
      <c r="D1261" s="14">
        <v>11.96</v>
      </c>
      <c r="E1261" s="14" t="s">
        <v>2380</v>
      </c>
      <c r="F1261" s="14" t="s">
        <v>2380</v>
      </c>
      <c r="G1261" s="14" t="s">
        <v>2380</v>
      </c>
      <c r="H1261" s="14">
        <v>0</v>
      </c>
      <c r="I1261" s="14" t="s">
        <v>2380</v>
      </c>
      <c r="J1261" s="14" t="s">
        <v>8392</v>
      </c>
      <c r="K1261" s="14" t="s">
        <v>8397</v>
      </c>
      <c r="L1261" s="60">
        <v>26168</v>
      </c>
      <c r="M1261" s="86">
        <v>8782.4699999999993</v>
      </c>
      <c r="N1261" s="14" t="s">
        <v>11</v>
      </c>
      <c r="O1261" s="14" t="s">
        <v>12</v>
      </c>
      <c r="P1261" s="14" t="s">
        <v>42</v>
      </c>
      <c r="Q1261" s="14">
        <v>52</v>
      </c>
    </row>
    <row r="1262" spans="1:17" x14ac:dyDescent="0.35">
      <c r="A1262" s="14" t="s">
        <v>1110</v>
      </c>
      <c r="B1262" s="39" t="s">
        <v>5136</v>
      </c>
      <c r="C1262" s="14">
        <v>32.299999999999997</v>
      </c>
      <c r="D1262" s="14">
        <v>10.54</v>
      </c>
      <c r="E1262" s="14" t="s">
        <v>2380</v>
      </c>
      <c r="F1262" s="14" t="s">
        <v>2380</v>
      </c>
      <c r="G1262" s="14" t="s">
        <v>2380</v>
      </c>
      <c r="H1262" s="14">
        <v>0</v>
      </c>
      <c r="I1262" s="14" t="s">
        <v>2380</v>
      </c>
      <c r="J1262" s="14" t="s">
        <v>8391</v>
      </c>
      <c r="K1262" s="14" t="s">
        <v>8399</v>
      </c>
      <c r="L1262" s="60">
        <v>27278</v>
      </c>
      <c r="M1262" s="86">
        <v>8765.25</v>
      </c>
      <c r="N1262" s="14" t="s">
        <v>11</v>
      </c>
      <c r="O1262" s="14" t="s">
        <v>12</v>
      </c>
      <c r="P1262" s="14" t="s">
        <v>23</v>
      </c>
      <c r="Q1262" s="14">
        <v>49</v>
      </c>
    </row>
    <row r="1263" spans="1:17" x14ac:dyDescent="0.35">
      <c r="A1263" s="14" t="s">
        <v>1109</v>
      </c>
      <c r="B1263" s="39" t="s">
        <v>6312</v>
      </c>
      <c r="C1263" s="14">
        <v>23.94</v>
      </c>
      <c r="D1263" s="14">
        <v>4.54</v>
      </c>
      <c r="E1263" s="14" t="s">
        <v>2383</v>
      </c>
      <c r="F1263" s="14" t="s">
        <v>2380</v>
      </c>
      <c r="G1263" s="14" t="s">
        <v>2383</v>
      </c>
      <c r="H1263" s="14">
        <v>1</v>
      </c>
      <c r="I1263" s="14" t="s">
        <v>2380</v>
      </c>
      <c r="J1263" s="14" t="s">
        <v>8393</v>
      </c>
      <c r="K1263" s="14" t="s">
        <v>8399</v>
      </c>
      <c r="L1263" s="60">
        <v>25455</v>
      </c>
      <c r="M1263" s="86">
        <v>8760.1200000000008</v>
      </c>
      <c r="N1263" s="14" t="s">
        <v>11</v>
      </c>
      <c r="O1263" s="14" t="s">
        <v>16</v>
      </c>
      <c r="P1263" s="14" t="s">
        <v>13</v>
      </c>
      <c r="Q1263" s="14">
        <v>54</v>
      </c>
    </row>
    <row r="1264" spans="1:17" x14ac:dyDescent="0.35">
      <c r="A1264" s="14" t="s">
        <v>1108</v>
      </c>
      <c r="B1264" s="39" t="s">
        <v>7859</v>
      </c>
      <c r="C1264" s="14">
        <v>46.4</v>
      </c>
      <c r="D1264" s="14">
        <v>5.71</v>
      </c>
      <c r="E1264" s="14" t="s">
        <v>2380</v>
      </c>
      <c r="F1264" s="14" t="s">
        <v>2380</v>
      </c>
      <c r="G1264" s="14" t="s">
        <v>2380</v>
      </c>
      <c r="H1264" s="14">
        <v>0</v>
      </c>
      <c r="I1264" s="14" t="s">
        <v>2380</v>
      </c>
      <c r="J1264" s="14" t="s">
        <v>8391</v>
      </c>
      <c r="K1264" s="14" t="s">
        <v>8399</v>
      </c>
      <c r="L1264" s="60">
        <v>36395</v>
      </c>
      <c r="M1264" s="86">
        <v>8747.68</v>
      </c>
      <c r="N1264" s="14" t="s">
        <v>11</v>
      </c>
      <c r="O1264" s="14" t="s">
        <v>12</v>
      </c>
      <c r="P1264" s="14" t="s">
        <v>42</v>
      </c>
      <c r="Q1264" s="14">
        <v>24</v>
      </c>
    </row>
    <row r="1265" spans="1:17" x14ac:dyDescent="0.35">
      <c r="A1265" s="14" t="s">
        <v>1107</v>
      </c>
      <c r="B1265" s="39" t="s">
        <v>6315</v>
      </c>
      <c r="C1265" s="14">
        <v>40.375</v>
      </c>
      <c r="D1265" s="14">
        <v>6.25</v>
      </c>
      <c r="E1265" s="14" t="s">
        <v>2383</v>
      </c>
      <c r="F1265" s="14" t="s">
        <v>2380</v>
      </c>
      <c r="G1265" s="14" t="s">
        <v>2380</v>
      </c>
      <c r="H1265" s="14">
        <v>0</v>
      </c>
      <c r="I1265" s="14" t="s">
        <v>2380</v>
      </c>
      <c r="J1265" s="14" t="s">
        <v>8391</v>
      </c>
      <c r="K1265" s="14" t="s">
        <v>8399</v>
      </c>
      <c r="L1265" s="60">
        <v>27928</v>
      </c>
      <c r="M1265" s="86">
        <v>8733.23</v>
      </c>
      <c r="N1265" s="14" t="s">
        <v>11</v>
      </c>
      <c r="O1265" s="14" t="s">
        <v>12</v>
      </c>
      <c r="P1265" s="14" t="s">
        <v>23</v>
      </c>
      <c r="Q1265" s="14">
        <v>47</v>
      </c>
    </row>
    <row r="1266" spans="1:17" x14ac:dyDescent="0.35">
      <c r="A1266" s="14" t="s">
        <v>1106</v>
      </c>
      <c r="B1266" s="39" t="s">
        <v>6316</v>
      </c>
      <c r="C1266" s="14">
        <v>28.7</v>
      </c>
      <c r="D1266" s="14">
        <v>9.4700000000000006</v>
      </c>
      <c r="E1266" s="14" t="s">
        <v>2380</v>
      </c>
      <c r="F1266" s="14" t="s">
        <v>2380</v>
      </c>
      <c r="G1266" s="14" t="s">
        <v>2380</v>
      </c>
      <c r="H1266" s="14">
        <v>2</v>
      </c>
      <c r="I1266" s="14" t="s">
        <v>2380</v>
      </c>
      <c r="J1266" s="14" t="s">
        <v>8392</v>
      </c>
      <c r="K1266" s="14" t="s">
        <v>8399</v>
      </c>
      <c r="L1266" s="60">
        <v>26840</v>
      </c>
      <c r="M1266" s="86">
        <v>8703.4599999999991</v>
      </c>
      <c r="N1266" s="14" t="s">
        <v>12</v>
      </c>
      <c r="O1266" s="14" t="s">
        <v>12</v>
      </c>
      <c r="P1266" s="14" t="s">
        <v>42</v>
      </c>
      <c r="Q1266" s="14">
        <v>50</v>
      </c>
    </row>
    <row r="1267" spans="1:17" x14ac:dyDescent="0.35">
      <c r="A1267" s="14" t="s">
        <v>1105</v>
      </c>
      <c r="B1267" s="39" t="s">
        <v>5086</v>
      </c>
      <c r="C1267" s="14">
        <v>26.63</v>
      </c>
      <c r="D1267" s="14">
        <v>5.7</v>
      </c>
      <c r="E1267" s="14" t="s">
        <v>2380</v>
      </c>
      <c r="F1267" s="14" t="s">
        <v>2380</v>
      </c>
      <c r="G1267" s="14" t="s">
        <v>2380</v>
      </c>
      <c r="H1267" s="14">
        <v>0</v>
      </c>
      <c r="I1267" s="14" t="s">
        <v>2380</v>
      </c>
      <c r="J1267" s="14" t="s">
        <v>8392</v>
      </c>
      <c r="K1267" s="14" t="s">
        <v>8398</v>
      </c>
      <c r="L1267" s="60">
        <v>29522</v>
      </c>
      <c r="M1267" s="86">
        <v>8701.84</v>
      </c>
      <c r="N1267" s="14" t="s">
        <v>11</v>
      </c>
      <c r="O1267" s="14" t="s">
        <v>12</v>
      </c>
      <c r="P1267" s="14" t="s">
        <v>300</v>
      </c>
      <c r="Q1267" s="14">
        <v>43</v>
      </c>
    </row>
    <row r="1268" spans="1:17" x14ac:dyDescent="0.35">
      <c r="A1268" s="14" t="s">
        <v>1104</v>
      </c>
      <c r="B1268" s="39" t="s">
        <v>7860</v>
      </c>
      <c r="C1268" s="14">
        <v>22.515000000000001</v>
      </c>
      <c r="D1268" s="14">
        <v>11.18</v>
      </c>
      <c r="E1268" s="14" t="s">
        <v>2380</v>
      </c>
      <c r="F1268" s="14" t="s">
        <v>2380</v>
      </c>
      <c r="G1268" s="14" t="s">
        <v>2380</v>
      </c>
      <c r="H1268" s="14">
        <v>2</v>
      </c>
      <c r="I1268" s="14" t="s">
        <v>2380</v>
      </c>
      <c r="J1268" s="14" t="s">
        <v>8393</v>
      </c>
      <c r="K1268" s="14" t="s">
        <v>8397</v>
      </c>
      <c r="L1268" s="60">
        <v>26948</v>
      </c>
      <c r="M1268" s="86">
        <v>8688.86</v>
      </c>
      <c r="N1268" s="14" t="s">
        <v>11</v>
      </c>
      <c r="O1268" s="14" t="s">
        <v>16</v>
      </c>
      <c r="P1268" s="14" t="s">
        <v>356</v>
      </c>
      <c r="Q1268" s="14">
        <v>50</v>
      </c>
    </row>
    <row r="1269" spans="1:17" x14ac:dyDescent="0.35">
      <c r="A1269" s="14" t="s">
        <v>1103</v>
      </c>
      <c r="B1269" s="39" t="s">
        <v>7861</v>
      </c>
      <c r="C1269" s="14">
        <v>36.575000000000003</v>
      </c>
      <c r="D1269" s="14">
        <v>10.98</v>
      </c>
      <c r="E1269" s="14" t="s">
        <v>2380</v>
      </c>
      <c r="F1269" s="14" t="s">
        <v>2380</v>
      </c>
      <c r="G1269" s="14" t="s">
        <v>2380</v>
      </c>
      <c r="H1269" s="14">
        <v>0</v>
      </c>
      <c r="I1269" s="14" t="s">
        <v>2380</v>
      </c>
      <c r="J1269" s="14" t="s">
        <v>8391</v>
      </c>
      <c r="K1269" s="14" t="s">
        <v>8399</v>
      </c>
      <c r="L1269" s="60">
        <v>27257</v>
      </c>
      <c r="M1269" s="86">
        <v>8671.19</v>
      </c>
      <c r="N1269" s="14" t="s">
        <v>11</v>
      </c>
      <c r="O1269" s="14" t="s">
        <v>16</v>
      </c>
      <c r="P1269" s="14" t="s">
        <v>23</v>
      </c>
      <c r="Q1269" s="14">
        <v>49</v>
      </c>
    </row>
    <row r="1270" spans="1:17" x14ac:dyDescent="0.35">
      <c r="A1270" s="14" t="s">
        <v>1102</v>
      </c>
      <c r="B1270" s="39" t="s">
        <v>6312</v>
      </c>
      <c r="C1270" s="14">
        <v>23.66</v>
      </c>
      <c r="D1270" s="14">
        <v>5.1100000000000003</v>
      </c>
      <c r="E1270" s="14" t="s">
        <v>2383</v>
      </c>
      <c r="F1270" s="14" t="s">
        <v>2380</v>
      </c>
      <c r="G1270" s="14" t="s">
        <v>2383</v>
      </c>
      <c r="H1270" s="14">
        <v>1</v>
      </c>
      <c r="I1270" s="14" t="s">
        <v>2380</v>
      </c>
      <c r="J1270" s="14" t="s">
        <v>8393</v>
      </c>
      <c r="K1270" s="14" t="s">
        <v>8399</v>
      </c>
      <c r="L1270" s="60">
        <v>25425</v>
      </c>
      <c r="M1270" s="86">
        <v>8665.14</v>
      </c>
      <c r="N1270" s="14" t="s">
        <v>11</v>
      </c>
      <c r="O1270" s="14" t="s">
        <v>12</v>
      </c>
      <c r="P1270" s="14" t="s">
        <v>13</v>
      </c>
      <c r="Q1270" s="14">
        <v>54</v>
      </c>
    </row>
    <row r="1271" spans="1:17" x14ac:dyDescent="0.35">
      <c r="A1271" s="14" t="s">
        <v>1101</v>
      </c>
      <c r="B1271" s="39" t="s">
        <v>7862</v>
      </c>
      <c r="C1271" s="14">
        <v>18.62</v>
      </c>
      <c r="D1271" s="14">
        <v>10.24</v>
      </c>
      <c r="E1271" s="14" t="s">
        <v>2380</v>
      </c>
      <c r="F1271" s="14" t="s">
        <v>2380</v>
      </c>
      <c r="G1271" s="14" t="s">
        <v>2380</v>
      </c>
      <c r="H1271" s="14">
        <v>0</v>
      </c>
      <c r="I1271" s="14" t="s">
        <v>2380</v>
      </c>
      <c r="J1271" s="14" t="s">
        <v>8393</v>
      </c>
      <c r="K1271" s="14" t="s">
        <v>8399</v>
      </c>
      <c r="L1271" s="60">
        <v>24036</v>
      </c>
      <c r="M1271" s="86">
        <v>8665.09</v>
      </c>
      <c r="N1271" s="14" t="s">
        <v>12</v>
      </c>
      <c r="O1271" s="14" t="s">
        <v>11</v>
      </c>
      <c r="P1271" s="14" t="s">
        <v>23</v>
      </c>
      <c r="Q1271" s="14">
        <v>58</v>
      </c>
    </row>
    <row r="1272" spans="1:17" x14ac:dyDescent="0.35">
      <c r="A1272" s="14" t="s">
        <v>1100</v>
      </c>
      <c r="B1272" s="39" t="s">
        <v>7863</v>
      </c>
      <c r="C1272" s="14">
        <v>19.190000000000001</v>
      </c>
      <c r="D1272" s="14">
        <v>7.71</v>
      </c>
      <c r="E1272" s="14" t="s">
        <v>2383</v>
      </c>
      <c r="F1272" s="14" t="s">
        <v>2380</v>
      </c>
      <c r="G1272" s="14" t="s">
        <v>2380</v>
      </c>
      <c r="H1272" s="14">
        <v>1</v>
      </c>
      <c r="I1272" s="14" t="s">
        <v>2380</v>
      </c>
      <c r="J1272" s="14" t="s">
        <v>8393</v>
      </c>
      <c r="K1272" s="14" t="s">
        <v>8397</v>
      </c>
      <c r="L1272" s="60">
        <v>27609</v>
      </c>
      <c r="M1272" s="86">
        <v>8627.5400000000009</v>
      </c>
      <c r="N1272" s="14" t="s">
        <v>11</v>
      </c>
      <c r="O1272" s="14" t="s">
        <v>11</v>
      </c>
      <c r="P1272" s="14" t="s">
        <v>356</v>
      </c>
      <c r="Q1272" s="14">
        <v>48</v>
      </c>
    </row>
    <row r="1273" spans="1:17" x14ac:dyDescent="0.35">
      <c r="A1273" s="14" t="s">
        <v>1099</v>
      </c>
      <c r="B1273" s="39" t="s">
        <v>7864</v>
      </c>
      <c r="C1273" s="14">
        <v>27.5</v>
      </c>
      <c r="D1273" s="14">
        <v>6.03</v>
      </c>
      <c r="E1273" s="14" t="s">
        <v>2380</v>
      </c>
      <c r="F1273" s="14" t="s">
        <v>2380</v>
      </c>
      <c r="G1273" s="14" t="s">
        <v>2380</v>
      </c>
      <c r="H1273" s="14">
        <v>0</v>
      </c>
      <c r="I1273" s="14" t="s">
        <v>2380</v>
      </c>
      <c r="J1273" s="14" t="s">
        <v>8392</v>
      </c>
      <c r="K1273" s="14" t="s">
        <v>8399</v>
      </c>
      <c r="L1273" s="60">
        <v>28370</v>
      </c>
      <c r="M1273" s="86">
        <v>8615.2999999999993</v>
      </c>
      <c r="N1273" s="14" t="s">
        <v>11</v>
      </c>
      <c r="O1273" s="14" t="s">
        <v>12</v>
      </c>
      <c r="P1273" s="14" t="s">
        <v>42</v>
      </c>
      <c r="Q1273" s="14">
        <v>46</v>
      </c>
    </row>
    <row r="1274" spans="1:17" x14ac:dyDescent="0.35">
      <c r="A1274" s="14" t="s">
        <v>1098</v>
      </c>
      <c r="B1274" s="39" t="s">
        <v>7865</v>
      </c>
      <c r="C1274" s="14">
        <v>27.36</v>
      </c>
      <c r="D1274" s="14">
        <v>5.96</v>
      </c>
      <c r="E1274" s="14" t="s">
        <v>2380</v>
      </c>
      <c r="F1274" s="14" t="s">
        <v>2380</v>
      </c>
      <c r="G1274" s="14" t="s">
        <v>2383</v>
      </c>
      <c r="H1274" s="14">
        <v>1</v>
      </c>
      <c r="I1274" s="14" t="s">
        <v>2380</v>
      </c>
      <c r="J1274" s="14" t="s">
        <v>8392</v>
      </c>
      <c r="K1274" s="14" t="s">
        <v>8398</v>
      </c>
      <c r="L1274" s="60">
        <v>29053</v>
      </c>
      <c r="M1274" s="86">
        <v>8606.2199999999993</v>
      </c>
      <c r="N1274" s="14" t="s">
        <v>16</v>
      </c>
      <c r="O1274" s="14" t="s">
        <v>11</v>
      </c>
      <c r="P1274" s="14" t="s">
        <v>276</v>
      </c>
      <c r="Q1274" s="14">
        <v>44</v>
      </c>
    </row>
    <row r="1275" spans="1:17" x14ac:dyDescent="0.35">
      <c r="A1275" s="14" t="s">
        <v>1097</v>
      </c>
      <c r="B1275" s="39" t="s">
        <v>7866</v>
      </c>
      <c r="C1275" s="14">
        <v>20.350000000000001</v>
      </c>
      <c r="D1275" s="14">
        <v>4.16</v>
      </c>
      <c r="E1275" s="14" t="s">
        <v>2380</v>
      </c>
      <c r="F1275" s="14" t="s">
        <v>2380</v>
      </c>
      <c r="G1275" s="14" t="s">
        <v>2380</v>
      </c>
      <c r="H1275" s="14">
        <v>0</v>
      </c>
      <c r="I1275" s="14" t="s">
        <v>2380</v>
      </c>
      <c r="J1275" s="14" t="s">
        <v>8393</v>
      </c>
      <c r="K1275" s="14" t="s">
        <v>8398</v>
      </c>
      <c r="L1275" s="60">
        <v>28413</v>
      </c>
      <c r="M1275" s="86">
        <v>8605.36</v>
      </c>
      <c r="N1275" s="14" t="s">
        <v>11</v>
      </c>
      <c r="O1275" s="14" t="s">
        <v>11</v>
      </c>
      <c r="P1275" s="14" t="s">
        <v>13</v>
      </c>
      <c r="Q1275" s="14">
        <v>46</v>
      </c>
    </row>
    <row r="1276" spans="1:17" x14ac:dyDescent="0.35">
      <c r="A1276" s="14" t="s">
        <v>1096</v>
      </c>
      <c r="B1276" s="39" t="s">
        <v>4795</v>
      </c>
      <c r="C1276" s="14">
        <v>24.035</v>
      </c>
      <c r="D1276" s="14">
        <v>6.11</v>
      </c>
      <c r="E1276" s="14" t="s">
        <v>2380</v>
      </c>
      <c r="F1276" s="14" t="s">
        <v>2380</v>
      </c>
      <c r="G1276" s="14" t="s">
        <v>2380</v>
      </c>
      <c r="H1276" s="14">
        <v>0</v>
      </c>
      <c r="I1276" s="14" t="s">
        <v>2380</v>
      </c>
      <c r="J1276" s="14" t="s">
        <v>8393</v>
      </c>
      <c r="K1276" s="14" t="s">
        <v>8398</v>
      </c>
      <c r="L1276" s="60">
        <v>28441</v>
      </c>
      <c r="M1276" s="86">
        <v>8604.48</v>
      </c>
      <c r="N1276" s="14" t="s">
        <v>12</v>
      </c>
      <c r="O1276" s="14" t="s">
        <v>11</v>
      </c>
      <c r="P1276" s="14" t="s">
        <v>168</v>
      </c>
      <c r="Q1276" s="14">
        <v>46</v>
      </c>
    </row>
    <row r="1277" spans="1:17" x14ac:dyDescent="0.35">
      <c r="A1277" s="14" t="s">
        <v>1095</v>
      </c>
      <c r="B1277" s="39" t="s">
        <v>7867</v>
      </c>
      <c r="C1277" s="14">
        <v>23.56</v>
      </c>
      <c r="D1277" s="14">
        <v>5.97</v>
      </c>
      <c r="E1277" s="14" t="s">
        <v>2380</v>
      </c>
      <c r="F1277" s="14" t="s">
        <v>2380</v>
      </c>
      <c r="G1277" s="14" t="s">
        <v>2380</v>
      </c>
      <c r="H1277" s="14">
        <v>0</v>
      </c>
      <c r="I1277" s="14" t="s">
        <v>2380</v>
      </c>
      <c r="J1277" s="14" t="s">
        <v>8393</v>
      </c>
      <c r="K1277" s="14" t="s">
        <v>8398</v>
      </c>
      <c r="L1277" s="60">
        <v>28392</v>
      </c>
      <c r="M1277" s="86">
        <v>8603.82</v>
      </c>
      <c r="N1277" s="14" t="s">
        <v>11</v>
      </c>
      <c r="O1277" s="14" t="s">
        <v>16</v>
      </c>
      <c r="P1277" s="14" t="s">
        <v>166</v>
      </c>
      <c r="Q1277" s="14">
        <v>46</v>
      </c>
    </row>
    <row r="1278" spans="1:17" x14ac:dyDescent="0.35">
      <c r="A1278" s="14" t="s">
        <v>1094</v>
      </c>
      <c r="B1278" s="39" t="s">
        <v>7868</v>
      </c>
      <c r="C1278" s="14">
        <v>27.17</v>
      </c>
      <c r="D1278" s="14">
        <v>10.81</v>
      </c>
      <c r="E1278" s="14" t="s">
        <v>2380</v>
      </c>
      <c r="F1278" s="14" t="s">
        <v>2380</v>
      </c>
      <c r="G1278" s="14" t="s">
        <v>2380</v>
      </c>
      <c r="H1278" s="14">
        <v>2</v>
      </c>
      <c r="I1278" s="14" t="s">
        <v>2380</v>
      </c>
      <c r="J1278" s="14" t="s">
        <v>8392</v>
      </c>
      <c r="K1278" s="14" t="s">
        <v>8397</v>
      </c>
      <c r="L1278" s="60">
        <v>26856</v>
      </c>
      <c r="M1278" s="86">
        <v>8601.33</v>
      </c>
      <c r="N1278" s="14" t="s">
        <v>11</v>
      </c>
      <c r="O1278" s="14" t="s">
        <v>16</v>
      </c>
      <c r="P1278" s="14" t="s">
        <v>13</v>
      </c>
      <c r="Q1278" s="14">
        <v>50</v>
      </c>
    </row>
    <row r="1279" spans="1:17" x14ac:dyDescent="0.35">
      <c r="A1279" s="14" t="s">
        <v>1093</v>
      </c>
      <c r="B1279" s="39" t="s">
        <v>7869</v>
      </c>
      <c r="C1279" s="14">
        <v>34.32</v>
      </c>
      <c r="D1279" s="14">
        <v>5.7</v>
      </c>
      <c r="E1279" s="14" t="s">
        <v>2383</v>
      </c>
      <c r="F1279" s="14" t="s">
        <v>2380</v>
      </c>
      <c r="G1279" s="14" t="s">
        <v>2383</v>
      </c>
      <c r="H1279" s="14">
        <v>1</v>
      </c>
      <c r="I1279" s="14" t="s">
        <v>2380</v>
      </c>
      <c r="J1279" s="14" t="s">
        <v>8391</v>
      </c>
      <c r="K1279" s="14" t="s">
        <v>8398</v>
      </c>
      <c r="L1279" s="60">
        <v>30522</v>
      </c>
      <c r="M1279" s="86">
        <v>8596.83</v>
      </c>
      <c r="N1279" s="14" t="s">
        <v>11</v>
      </c>
      <c r="O1279" s="14" t="s">
        <v>12</v>
      </c>
      <c r="P1279" s="14" t="s">
        <v>13</v>
      </c>
      <c r="Q1279" s="14">
        <v>40</v>
      </c>
    </row>
    <row r="1280" spans="1:17" x14ac:dyDescent="0.35">
      <c r="A1280" s="14" t="s">
        <v>1092</v>
      </c>
      <c r="B1280" s="39" t="s">
        <v>5503</v>
      </c>
      <c r="C1280" s="14">
        <v>23.87</v>
      </c>
      <c r="D1280" s="14">
        <v>4.7699999999999996</v>
      </c>
      <c r="E1280" s="14" t="s">
        <v>2383</v>
      </c>
      <c r="F1280" s="14" t="s">
        <v>2380</v>
      </c>
      <c r="G1280" s="14" t="s">
        <v>2383</v>
      </c>
      <c r="H1280" s="14">
        <v>1</v>
      </c>
      <c r="I1280" s="14" t="s">
        <v>2380</v>
      </c>
      <c r="J1280" s="14" t="s">
        <v>8393</v>
      </c>
      <c r="K1280" s="14" t="s">
        <v>8398</v>
      </c>
      <c r="L1280" s="60">
        <v>30680</v>
      </c>
      <c r="M1280" s="86">
        <v>8582.2999999999993</v>
      </c>
      <c r="N1280" s="14" t="s">
        <v>11</v>
      </c>
      <c r="O1280" s="14" t="s">
        <v>16</v>
      </c>
      <c r="P1280" s="14" t="s">
        <v>13</v>
      </c>
      <c r="Q1280" s="14">
        <v>39</v>
      </c>
    </row>
    <row r="1281" spans="1:17" x14ac:dyDescent="0.35">
      <c r="A1281" s="14" t="s">
        <v>1091</v>
      </c>
      <c r="B1281" s="39" t="s">
        <v>7870</v>
      </c>
      <c r="C1281" s="14">
        <v>30.15</v>
      </c>
      <c r="D1281" s="14">
        <v>4.25</v>
      </c>
      <c r="E1281" s="14" t="s">
        <v>2380</v>
      </c>
      <c r="F1281" s="14" t="s">
        <v>2380</v>
      </c>
      <c r="G1281" s="14" t="s">
        <v>2380</v>
      </c>
      <c r="H1281" s="14">
        <v>1</v>
      </c>
      <c r="I1281" s="14" t="s">
        <v>2380</v>
      </c>
      <c r="J1281" s="14" t="s">
        <v>8391</v>
      </c>
      <c r="K1281" s="14" t="s">
        <v>8399</v>
      </c>
      <c r="L1281" s="60">
        <v>32092</v>
      </c>
      <c r="M1281" s="86">
        <v>8573.2999999999993</v>
      </c>
      <c r="N1281" s="14" t="s">
        <v>11</v>
      </c>
      <c r="O1281" s="14" t="s">
        <v>11</v>
      </c>
      <c r="P1281" s="14" t="s">
        <v>300</v>
      </c>
      <c r="Q1281" s="14">
        <v>36</v>
      </c>
    </row>
    <row r="1282" spans="1:17" x14ac:dyDescent="0.35">
      <c r="A1282" s="14" t="s">
        <v>1090</v>
      </c>
      <c r="B1282" s="39" t="s">
        <v>5003</v>
      </c>
      <c r="C1282" s="14">
        <v>26.36</v>
      </c>
      <c r="D1282" s="14">
        <v>5.52</v>
      </c>
      <c r="E1282" s="14" t="s">
        <v>2380</v>
      </c>
      <c r="F1282" s="14" t="s">
        <v>2380</v>
      </c>
      <c r="G1282" s="14" t="s">
        <v>2380</v>
      </c>
      <c r="H1282" s="14">
        <v>0</v>
      </c>
      <c r="I1282" s="14" t="s">
        <v>2380</v>
      </c>
      <c r="J1282" s="14" t="s">
        <v>8392</v>
      </c>
      <c r="K1282" s="14" t="s">
        <v>8399</v>
      </c>
      <c r="L1282" s="60">
        <v>30291</v>
      </c>
      <c r="M1282" s="86">
        <v>8572.0400000000009</v>
      </c>
      <c r="N1282" s="14" t="s">
        <v>11</v>
      </c>
      <c r="O1282" s="14" t="s">
        <v>11</v>
      </c>
      <c r="P1282" s="14" t="s">
        <v>300</v>
      </c>
      <c r="Q1282" s="14">
        <v>41</v>
      </c>
    </row>
    <row r="1283" spans="1:17" x14ac:dyDescent="0.35">
      <c r="A1283" s="14" t="s">
        <v>1089</v>
      </c>
      <c r="B1283" s="39" t="s">
        <v>7871</v>
      </c>
      <c r="C1283" s="14">
        <v>45.32</v>
      </c>
      <c r="D1283" s="14">
        <v>6.53</v>
      </c>
      <c r="E1283" s="14" t="s">
        <v>2383</v>
      </c>
      <c r="F1283" s="14" t="s">
        <v>2380</v>
      </c>
      <c r="G1283" s="14" t="s">
        <v>2380</v>
      </c>
      <c r="H1283" s="14">
        <v>1</v>
      </c>
      <c r="I1283" s="14" t="s">
        <v>2380</v>
      </c>
      <c r="J1283" s="14" t="s">
        <v>8391</v>
      </c>
      <c r="K1283" s="14" t="s">
        <v>8397</v>
      </c>
      <c r="L1283" s="60">
        <v>27663</v>
      </c>
      <c r="M1283" s="86">
        <v>8569.86</v>
      </c>
      <c r="N1283" s="14" t="s">
        <v>11</v>
      </c>
      <c r="O1283" s="14" t="s">
        <v>12</v>
      </c>
      <c r="P1283" s="14" t="s">
        <v>13</v>
      </c>
      <c r="Q1283" s="14">
        <v>48</v>
      </c>
    </row>
    <row r="1284" spans="1:17" x14ac:dyDescent="0.35">
      <c r="A1284" s="14" t="s">
        <v>1088</v>
      </c>
      <c r="B1284" s="39" t="s">
        <v>5110</v>
      </c>
      <c r="C1284" s="14">
        <v>31.93</v>
      </c>
      <c r="D1284" s="14">
        <v>4.82</v>
      </c>
      <c r="E1284" s="14" t="s">
        <v>2383</v>
      </c>
      <c r="F1284" s="14" t="s">
        <v>2380</v>
      </c>
      <c r="G1284" s="14" t="s">
        <v>2380</v>
      </c>
      <c r="H1284" s="14">
        <v>1</v>
      </c>
      <c r="I1284" s="14" t="s">
        <v>2380</v>
      </c>
      <c r="J1284" s="14" t="s">
        <v>8391</v>
      </c>
      <c r="K1284" s="14" t="s">
        <v>8399</v>
      </c>
      <c r="L1284" s="60">
        <v>32407</v>
      </c>
      <c r="M1284" s="86">
        <v>8567.25</v>
      </c>
      <c r="N1284" s="14" t="s">
        <v>11</v>
      </c>
      <c r="O1284" s="14" t="s">
        <v>16</v>
      </c>
      <c r="P1284" s="14" t="s">
        <v>23</v>
      </c>
      <c r="Q1284" s="14">
        <v>35</v>
      </c>
    </row>
    <row r="1285" spans="1:17" x14ac:dyDescent="0.35">
      <c r="A1285" s="14" t="s">
        <v>1087</v>
      </c>
      <c r="B1285" s="39" t="s">
        <v>7872</v>
      </c>
      <c r="C1285" s="14">
        <v>36</v>
      </c>
      <c r="D1285" s="14">
        <v>11.94</v>
      </c>
      <c r="E1285" s="14" t="s">
        <v>2383</v>
      </c>
      <c r="F1285" s="14" t="s">
        <v>2380</v>
      </c>
      <c r="G1285" s="14" t="s">
        <v>2380</v>
      </c>
      <c r="H1285" s="14">
        <v>1</v>
      </c>
      <c r="I1285" s="14" t="s">
        <v>2380</v>
      </c>
      <c r="J1285" s="14" t="s">
        <v>8391</v>
      </c>
      <c r="K1285" s="14" t="s">
        <v>8399</v>
      </c>
      <c r="L1285" s="60">
        <v>27627</v>
      </c>
      <c r="M1285" s="86">
        <v>8556.91</v>
      </c>
      <c r="N1285" s="14" t="s">
        <v>11</v>
      </c>
      <c r="O1285" s="14" t="s">
        <v>16</v>
      </c>
      <c r="P1285" s="14" t="s">
        <v>42</v>
      </c>
      <c r="Q1285" s="14">
        <v>48</v>
      </c>
    </row>
    <row r="1286" spans="1:17" x14ac:dyDescent="0.35">
      <c r="A1286" s="14" t="s">
        <v>1086</v>
      </c>
      <c r="B1286" s="39" t="s">
        <v>7873</v>
      </c>
      <c r="C1286" s="14">
        <v>32</v>
      </c>
      <c r="D1286" s="14">
        <v>7.85</v>
      </c>
      <c r="E1286" s="14" t="s">
        <v>2383</v>
      </c>
      <c r="F1286" s="14" t="s">
        <v>2380</v>
      </c>
      <c r="G1286" s="14" t="s">
        <v>2380</v>
      </c>
      <c r="H1286" s="14">
        <v>1</v>
      </c>
      <c r="I1286" s="14" t="s">
        <v>2380</v>
      </c>
      <c r="J1286" s="14" t="s">
        <v>8391</v>
      </c>
      <c r="K1286" s="14" t="s">
        <v>8399</v>
      </c>
      <c r="L1286" s="60">
        <v>27612</v>
      </c>
      <c r="M1286" s="86">
        <v>8551.35</v>
      </c>
      <c r="N1286" s="14" t="s">
        <v>11</v>
      </c>
      <c r="O1286" s="14" t="s">
        <v>11</v>
      </c>
      <c r="P1286" s="14" t="s">
        <v>42</v>
      </c>
      <c r="Q1286" s="14">
        <v>48</v>
      </c>
    </row>
    <row r="1287" spans="1:17" x14ac:dyDescent="0.35">
      <c r="A1287" s="14" t="s">
        <v>1085</v>
      </c>
      <c r="B1287" s="39" t="s">
        <v>7874</v>
      </c>
      <c r="C1287" s="14">
        <v>29.37</v>
      </c>
      <c r="D1287" s="14">
        <v>8.01</v>
      </c>
      <c r="E1287" s="14" t="s">
        <v>2383</v>
      </c>
      <c r="F1287" s="14" t="s">
        <v>2380</v>
      </c>
      <c r="G1287" s="14" t="s">
        <v>2380</v>
      </c>
      <c r="H1287" s="14">
        <v>1</v>
      </c>
      <c r="I1287" s="14" t="s">
        <v>2380</v>
      </c>
      <c r="J1287" s="14" t="s">
        <v>8392</v>
      </c>
      <c r="K1287" s="14" t="s">
        <v>8397</v>
      </c>
      <c r="L1287" s="60">
        <v>30662</v>
      </c>
      <c r="M1287" s="86">
        <v>8547.69</v>
      </c>
      <c r="N1287" s="14" t="s">
        <v>11</v>
      </c>
      <c r="O1287" s="14" t="s">
        <v>16</v>
      </c>
      <c r="P1287" s="14" t="s">
        <v>13</v>
      </c>
      <c r="Q1287" s="14">
        <v>40</v>
      </c>
    </row>
    <row r="1288" spans="1:17" x14ac:dyDescent="0.35">
      <c r="A1288" s="14" t="s">
        <v>1084</v>
      </c>
      <c r="B1288" s="39" t="s">
        <v>7875</v>
      </c>
      <c r="C1288" s="14">
        <v>23.6</v>
      </c>
      <c r="D1288" s="14">
        <v>7.4</v>
      </c>
      <c r="E1288" s="14" t="s">
        <v>2383</v>
      </c>
      <c r="F1288" s="14" t="s">
        <v>2380</v>
      </c>
      <c r="G1288" s="14" t="s">
        <v>2380</v>
      </c>
      <c r="H1288" s="14">
        <v>1</v>
      </c>
      <c r="I1288" s="14" t="s">
        <v>2380</v>
      </c>
      <c r="J1288" s="14" t="s">
        <v>8393</v>
      </c>
      <c r="K1288" s="14" t="s">
        <v>8397</v>
      </c>
      <c r="L1288" s="60">
        <v>27704</v>
      </c>
      <c r="M1288" s="86">
        <v>8539.67</v>
      </c>
      <c r="N1288" s="14" t="s">
        <v>11</v>
      </c>
      <c r="O1288" s="14" t="s">
        <v>12</v>
      </c>
      <c r="P1288" s="14" t="s">
        <v>42</v>
      </c>
      <c r="Q1288" s="14">
        <v>48</v>
      </c>
    </row>
    <row r="1289" spans="1:17" x14ac:dyDescent="0.35">
      <c r="A1289" s="14" t="s">
        <v>1083</v>
      </c>
      <c r="B1289" s="39" t="s">
        <v>5058</v>
      </c>
      <c r="C1289" s="14">
        <v>33.155000000000001</v>
      </c>
      <c r="D1289" s="14">
        <v>8.3800000000000008</v>
      </c>
      <c r="E1289" s="14" t="s">
        <v>2383</v>
      </c>
      <c r="F1289" s="14" t="s">
        <v>2380</v>
      </c>
      <c r="G1289" s="14" t="s">
        <v>2380</v>
      </c>
      <c r="H1289" s="14">
        <v>0</v>
      </c>
      <c r="I1289" s="14" t="s">
        <v>2380</v>
      </c>
      <c r="J1289" s="14" t="s">
        <v>8391</v>
      </c>
      <c r="K1289" s="14" t="s">
        <v>8397</v>
      </c>
      <c r="L1289" s="60">
        <v>29947</v>
      </c>
      <c r="M1289" s="86">
        <v>8538.2900000000009</v>
      </c>
      <c r="N1289" s="14" t="s">
        <v>11</v>
      </c>
      <c r="O1289" s="14" t="s">
        <v>12</v>
      </c>
      <c r="P1289" s="14" t="s">
        <v>247</v>
      </c>
      <c r="Q1289" s="14">
        <v>41</v>
      </c>
    </row>
    <row r="1290" spans="1:17" x14ac:dyDescent="0.35">
      <c r="A1290" s="14" t="s">
        <v>1082</v>
      </c>
      <c r="B1290" s="39" t="s">
        <v>7876</v>
      </c>
      <c r="C1290" s="14">
        <v>24.32</v>
      </c>
      <c r="D1290" s="14">
        <v>11.56</v>
      </c>
      <c r="E1290" s="14" t="s">
        <v>2383</v>
      </c>
      <c r="F1290" s="14" t="s">
        <v>2380</v>
      </c>
      <c r="G1290" s="14" t="s">
        <v>2380</v>
      </c>
      <c r="H1290" s="14">
        <v>1</v>
      </c>
      <c r="I1290" s="14" t="s">
        <v>2380</v>
      </c>
      <c r="J1290" s="14" t="s">
        <v>8393</v>
      </c>
      <c r="K1290" s="14" t="s">
        <v>8397</v>
      </c>
      <c r="L1290" s="60">
        <v>30521</v>
      </c>
      <c r="M1290" s="86">
        <v>8534.67</v>
      </c>
      <c r="N1290" s="14" t="s">
        <v>11</v>
      </c>
      <c r="O1290" s="14" t="s">
        <v>12</v>
      </c>
      <c r="P1290" s="14" t="s">
        <v>247</v>
      </c>
      <c r="Q1290" s="14">
        <v>40</v>
      </c>
    </row>
    <row r="1291" spans="1:17" x14ac:dyDescent="0.35">
      <c r="A1291" s="14" t="s">
        <v>1081</v>
      </c>
      <c r="B1291" s="39" t="s">
        <v>6336</v>
      </c>
      <c r="C1291" s="14">
        <v>36.299999999999997</v>
      </c>
      <c r="D1291" s="14">
        <v>4.6100000000000003</v>
      </c>
      <c r="E1291" s="14" t="s">
        <v>2380</v>
      </c>
      <c r="F1291" s="14" t="s">
        <v>2380</v>
      </c>
      <c r="G1291" s="14" t="s">
        <v>2380</v>
      </c>
      <c r="H1291" s="14">
        <v>0</v>
      </c>
      <c r="I1291" s="14" t="s">
        <v>2380</v>
      </c>
      <c r="J1291" s="14" t="s">
        <v>8391</v>
      </c>
      <c r="K1291" s="14" t="s">
        <v>8398</v>
      </c>
      <c r="L1291" s="60">
        <v>28332</v>
      </c>
      <c r="M1291" s="86">
        <v>8527.5300000000007</v>
      </c>
      <c r="N1291" s="14" t="s">
        <v>11</v>
      </c>
      <c r="O1291" s="14" t="s">
        <v>11</v>
      </c>
      <c r="P1291" s="14" t="s">
        <v>13</v>
      </c>
      <c r="Q1291" s="14">
        <v>46</v>
      </c>
    </row>
    <row r="1292" spans="1:17" x14ac:dyDescent="0.35">
      <c r="A1292" s="14" t="s">
        <v>1080</v>
      </c>
      <c r="B1292" s="39" t="s">
        <v>4849</v>
      </c>
      <c r="C1292" s="14">
        <v>34.4</v>
      </c>
      <c r="D1292" s="14">
        <v>4.95</v>
      </c>
      <c r="E1292" s="14" t="s">
        <v>2380</v>
      </c>
      <c r="F1292" s="14" t="s">
        <v>2380</v>
      </c>
      <c r="G1292" s="14" t="s">
        <v>2383</v>
      </c>
      <c r="H1292" s="14">
        <v>1</v>
      </c>
      <c r="I1292" s="14" t="s">
        <v>2380</v>
      </c>
      <c r="J1292" s="14" t="s">
        <v>8391</v>
      </c>
      <c r="K1292" s="14" t="s">
        <v>8398</v>
      </c>
      <c r="L1292" s="60">
        <v>29080</v>
      </c>
      <c r="M1292" s="86">
        <v>8522</v>
      </c>
      <c r="N1292" s="14" t="s">
        <v>11</v>
      </c>
      <c r="O1292" s="14" t="s">
        <v>11</v>
      </c>
      <c r="P1292" s="14" t="s">
        <v>42</v>
      </c>
      <c r="Q1292" s="14">
        <v>44</v>
      </c>
    </row>
    <row r="1293" spans="1:17" x14ac:dyDescent="0.35">
      <c r="A1293" s="14" t="s">
        <v>1079</v>
      </c>
      <c r="B1293" s="39" t="s">
        <v>5503</v>
      </c>
      <c r="C1293" s="14">
        <v>30.9</v>
      </c>
      <c r="D1293" s="14">
        <v>5.04</v>
      </c>
      <c r="E1293" s="14" t="s">
        <v>2380</v>
      </c>
      <c r="F1293" s="14" t="s">
        <v>2380</v>
      </c>
      <c r="G1293" s="14" t="s">
        <v>2380</v>
      </c>
      <c r="H1293" s="14">
        <v>0</v>
      </c>
      <c r="I1293" s="14" t="s">
        <v>2380</v>
      </c>
      <c r="J1293" s="14" t="s">
        <v>8391</v>
      </c>
      <c r="K1293" s="14" t="s">
        <v>8399</v>
      </c>
      <c r="L1293" s="60">
        <v>28488</v>
      </c>
      <c r="M1293" s="86">
        <v>8520.0300000000007</v>
      </c>
      <c r="N1293" s="14" t="s">
        <v>11</v>
      </c>
      <c r="O1293" s="14" t="s">
        <v>12</v>
      </c>
      <c r="P1293" s="14" t="s">
        <v>42</v>
      </c>
      <c r="Q1293" s="14">
        <v>45</v>
      </c>
    </row>
    <row r="1294" spans="1:17" x14ac:dyDescent="0.35">
      <c r="A1294" s="14" t="s">
        <v>1078</v>
      </c>
      <c r="B1294" s="39" t="s">
        <v>7877</v>
      </c>
      <c r="C1294" s="14">
        <v>28.6</v>
      </c>
      <c r="D1294" s="14">
        <v>5.42</v>
      </c>
      <c r="E1294" s="14" t="s">
        <v>2380</v>
      </c>
      <c r="F1294" s="14" t="s">
        <v>2380</v>
      </c>
      <c r="G1294" s="14" t="s">
        <v>2380</v>
      </c>
      <c r="H1294" s="14">
        <v>0</v>
      </c>
      <c r="I1294" s="14" t="s">
        <v>2380</v>
      </c>
      <c r="J1294" s="14" t="s">
        <v>8392</v>
      </c>
      <c r="K1294" s="14" t="s">
        <v>8399</v>
      </c>
      <c r="L1294" s="60">
        <v>28297</v>
      </c>
      <c r="M1294" s="86">
        <v>8516.83</v>
      </c>
      <c r="N1294" s="14" t="s">
        <v>11</v>
      </c>
      <c r="O1294" s="14" t="s">
        <v>16</v>
      </c>
      <c r="P1294" s="14" t="s">
        <v>13</v>
      </c>
      <c r="Q1294" s="14">
        <v>46</v>
      </c>
    </row>
    <row r="1295" spans="1:17" x14ac:dyDescent="0.35">
      <c r="A1295" s="14" t="s">
        <v>1077</v>
      </c>
      <c r="B1295" s="39" t="s">
        <v>7878</v>
      </c>
      <c r="C1295" s="14">
        <v>27.83</v>
      </c>
      <c r="D1295" s="14">
        <v>5.39</v>
      </c>
      <c r="E1295" s="14" t="s">
        <v>2380</v>
      </c>
      <c r="F1295" s="14" t="s">
        <v>2380</v>
      </c>
      <c r="G1295" s="14" t="s">
        <v>2380</v>
      </c>
      <c r="H1295" s="14">
        <v>0</v>
      </c>
      <c r="I1295" s="14" t="s">
        <v>2380</v>
      </c>
      <c r="J1295" s="14" t="s">
        <v>8392</v>
      </c>
      <c r="K1295" s="14" t="s">
        <v>8399</v>
      </c>
      <c r="L1295" s="60">
        <v>28485</v>
      </c>
      <c r="M1295" s="86">
        <v>8515.76</v>
      </c>
      <c r="N1295" s="14" t="s">
        <v>11</v>
      </c>
      <c r="O1295" s="14" t="s">
        <v>11</v>
      </c>
      <c r="P1295" s="14" t="s">
        <v>13</v>
      </c>
      <c r="Q1295" s="14">
        <v>45</v>
      </c>
    </row>
    <row r="1296" spans="1:17" x14ac:dyDescent="0.35">
      <c r="A1296" s="14" t="s">
        <v>1076</v>
      </c>
      <c r="B1296" s="39" t="s">
        <v>7879</v>
      </c>
      <c r="C1296" s="14">
        <v>39.64</v>
      </c>
      <c r="D1296" s="14">
        <v>6</v>
      </c>
      <c r="E1296" s="14" t="s">
        <v>2380</v>
      </c>
      <c r="F1296" s="14" t="s">
        <v>2380</v>
      </c>
      <c r="G1296" s="14" t="s">
        <v>2383</v>
      </c>
      <c r="H1296" s="14">
        <v>1</v>
      </c>
      <c r="I1296" s="14" t="s">
        <v>2380</v>
      </c>
      <c r="J1296" s="14" t="s">
        <v>8391</v>
      </c>
      <c r="K1296" s="14" t="s">
        <v>8399</v>
      </c>
      <c r="L1296" s="60">
        <v>34283</v>
      </c>
      <c r="M1296" s="86">
        <v>8471.65</v>
      </c>
      <c r="N1296" s="14" t="s">
        <v>11</v>
      </c>
      <c r="O1296" s="14" t="s">
        <v>16</v>
      </c>
      <c r="P1296" s="14" t="s">
        <v>23</v>
      </c>
      <c r="Q1296" s="14">
        <v>30</v>
      </c>
    </row>
    <row r="1297" spans="1:17" x14ac:dyDescent="0.35">
      <c r="A1297" s="14" t="s">
        <v>1075</v>
      </c>
      <c r="B1297" s="39" t="s">
        <v>5575</v>
      </c>
      <c r="C1297" s="14">
        <v>38.479999999999997</v>
      </c>
      <c r="D1297" s="14">
        <v>6.02</v>
      </c>
      <c r="E1297" s="14" t="s">
        <v>2380</v>
      </c>
      <c r="F1297" s="14" t="s">
        <v>2380</v>
      </c>
      <c r="G1297" s="14" t="s">
        <v>2380</v>
      </c>
      <c r="H1297" s="14">
        <v>1</v>
      </c>
      <c r="I1297" s="14" t="s">
        <v>2380</v>
      </c>
      <c r="J1297" s="14" t="s">
        <v>8391</v>
      </c>
      <c r="K1297" s="14" t="s">
        <v>8398</v>
      </c>
      <c r="L1297" s="60">
        <v>33856</v>
      </c>
      <c r="M1297" s="86">
        <v>8466.35</v>
      </c>
      <c r="N1297" s="14" t="s">
        <v>11</v>
      </c>
      <c r="O1297" s="14" t="s">
        <v>11</v>
      </c>
      <c r="P1297" s="14" t="s">
        <v>23</v>
      </c>
      <c r="Q1297" s="14">
        <v>31</v>
      </c>
    </row>
    <row r="1298" spans="1:17" x14ac:dyDescent="0.35">
      <c r="A1298" s="14" t="s">
        <v>1074</v>
      </c>
      <c r="B1298" s="39" t="s">
        <v>7880</v>
      </c>
      <c r="C1298" s="14">
        <v>36.200000000000003</v>
      </c>
      <c r="D1298" s="14">
        <v>4.62</v>
      </c>
      <c r="E1298" s="14" t="s">
        <v>2380</v>
      </c>
      <c r="F1298" s="14" t="s">
        <v>2380</v>
      </c>
      <c r="G1298" s="14" t="s">
        <v>2380</v>
      </c>
      <c r="H1298" s="14">
        <v>2</v>
      </c>
      <c r="I1298" s="14" t="s">
        <v>2380</v>
      </c>
      <c r="J1298" s="14" t="s">
        <v>8391</v>
      </c>
      <c r="K1298" s="14" t="s">
        <v>8398</v>
      </c>
      <c r="L1298" s="60">
        <v>26659</v>
      </c>
      <c r="M1298" s="86">
        <v>8457.82</v>
      </c>
      <c r="N1298" s="14" t="s">
        <v>11</v>
      </c>
      <c r="O1298" s="14" t="s">
        <v>12</v>
      </c>
      <c r="P1298" s="14" t="s">
        <v>42</v>
      </c>
      <c r="Q1298" s="14">
        <v>50</v>
      </c>
    </row>
    <row r="1299" spans="1:17" x14ac:dyDescent="0.35">
      <c r="A1299" s="14" t="s">
        <v>1073</v>
      </c>
      <c r="B1299" s="39" t="s">
        <v>8356</v>
      </c>
      <c r="C1299" s="14">
        <v>27.13</v>
      </c>
      <c r="D1299" s="14">
        <v>5.59</v>
      </c>
      <c r="E1299" s="14" t="s">
        <v>2380</v>
      </c>
      <c r="F1299" s="14" t="s">
        <v>2380</v>
      </c>
      <c r="G1299" s="14" t="s">
        <v>2380</v>
      </c>
      <c r="H1299" s="14">
        <v>1</v>
      </c>
      <c r="I1299" s="14" t="s">
        <v>2380</v>
      </c>
      <c r="J1299" s="14" t="s">
        <v>8392</v>
      </c>
      <c r="K1299" s="14" t="s">
        <v>8398</v>
      </c>
      <c r="L1299" s="60">
        <v>30852</v>
      </c>
      <c r="M1299" s="86">
        <v>8450.82</v>
      </c>
      <c r="N1299" s="14" t="s">
        <v>11</v>
      </c>
      <c r="O1299" s="14" t="s">
        <v>11</v>
      </c>
      <c r="P1299" s="14" t="s">
        <v>200</v>
      </c>
      <c r="Q1299" s="14">
        <v>39</v>
      </c>
    </row>
    <row r="1300" spans="1:17" x14ac:dyDescent="0.35">
      <c r="A1300" s="14" t="s">
        <v>1072</v>
      </c>
      <c r="B1300" s="39" t="s">
        <v>5632</v>
      </c>
      <c r="C1300" s="14">
        <v>20.75</v>
      </c>
      <c r="D1300" s="14">
        <v>5.18</v>
      </c>
      <c r="E1300" s="14" t="s">
        <v>2383</v>
      </c>
      <c r="F1300" s="14" t="s">
        <v>2380</v>
      </c>
      <c r="G1300" s="14" t="s">
        <v>2380</v>
      </c>
      <c r="H1300" s="14">
        <v>2</v>
      </c>
      <c r="I1300" s="14" t="s">
        <v>2380</v>
      </c>
      <c r="J1300" s="14" t="s">
        <v>8393</v>
      </c>
      <c r="K1300" s="14" t="s">
        <v>8398</v>
      </c>
      <c r="L1300" s="60">
        <v>24270</v>
      </c>
      <c r="M1300" s="86">
        <v>8448.66</v>
      </c>
      <c r="N1300" s="14" t="s">
        <v>12</v>
      </c>
      <c r="O1300" s="14" t="s">
        <v>16</v>
      </c>
      <c r="P1300" s="14" t="s">
        <v>13</v>
      </c>
      <c r="Q1300" s="14">
        <v>57</v>
      </c>
    </row>
    <row r="1301" spans="1:17" x14ac:dyDescent="0.35">
      <c r="A1301" s="14" t="s">
        <v>1071</v>
      </c>
      <c r="B1301" s="39" t="s">
        <v>4819</v>
      </c>
      <c r="C1301" s="14">
        <v>26.6</v>
      </c>
      <c r="D1301" s="14">
        <v>6.29</v>
      </c>
      <c r="E1301" s="14" t="s">
        <v>2380</v>
      </c>
      <c r="F1301" s="14" t="s">
        <v>2380</v>
      </c>
      <c r="G1301" s="14" t="s">
        <v>2380</v>
      </c>
      <c r="H1301" s="14">
        <v>2</v>
      </c>
      <c r="I1301" s="14" t="s">
        <v>2380</v>
      </c>
      <c r="J1301" s="14" t="s">
        <v>8392</v>
      </c>
      <c r="K1301" s="14" t="s">
        <v>8399</v>
      </c>
      <c r="L1301" s="60">
        <v>26546</v>
      </c>
      <c r="M1301" s="86">
        <v>8444.4699999999993</v>
      </c>
      <c r="N1301" s="14" t="s">
        <v>12</v>
      </c>
      <c r="O1301" s="14" t="s">
        <v>16</v>
      </c>
      <c r="P1301" s="14" t="s">
        <v>42</v>
      </c>
      <c r="Q1301" s="14">
        <v>51</v>
      </c>
    </row>
    <row r="1302" spans="1:17" x14ac:dyDescent="0.35">
      <c r="A1302" s="14" t="s">
        <v>1070</v>
      </c>
      <c r="B1302" s="39" t="s">
        <v>6346</v>
      </c>
      <c r="C1302" s="14">
        <v>25.3</v>
      </c>
      <c r="D1302" s="14">
        <v>4.49</v>
      </c>
      <c r="E1302" s="14" t="s">
        <v>2380</v>
      </c>
      <c r="F1302" s="14" t="s">
        <v>2380</v>
      </c>
      <c r="G1302" s="14" t="s">
        <v>2380</v>
      </c>
      <c r="H1302" s="14">
        <v>2</v>
      </c>
      <c r="I1302" s="14" t="s">
        <v>2380</v>
      </c>
      <c r="J1302" s="14" t="s">
        <v>8392</v>
      </c>
      <c r="K1302" s="14" t="s">
        <v>8399</v>
      </c>
      <c r="L1302" s="60">
        <v>26551</v>
      </c>
      <c r="M1302" s="86">
        <v>8442.67</v>
      </c>
      <c r="N1302" s="14" t="s">
        <v>11</v>
      </c>
      <c r="O1302" s="14" t="s">
        <v>12</v>
      </c>
      <c r="P1302" s="14" t="s">
        <v>13</v>
      </c>
      <c r="Q1302" s="14">
        <v>51</v>
      </c>
    </row>
    <row r="1303" spans="1:17" x14ac:dyDescent="0.35">
      <c r="A1303" s="14" t="s">
        <v>1069</v>
      </c>
      <c r="B1303" s="39" t="s">
        <v>7881</v>
      </c>
      <c r="C1303" s="14">
        <v>18.84</v>
      </c>
      <c r="D1303" s="14">
        <v>11.82</v>
      </c>
      <c r="E1303" s="14" t="s">
        <v>2383</v>
      </c>
      <c r="F1303" s="14" t="s">
        <v>2380</v>
      </c>
      <c r="G1303" s="14" t="s">
        <v>2383</v>
      </c>
      <c r="H1303" s="14">
        <v>1</v>
      </c>
      <c r="I1303" s="14" t="s">
        <v>2380</v>
      </c>
      <c r="J1303" s="14" t="s">
        <v>8393</v>
      </c>
      <c r="K1303" s="14" t="s">
        <v>8397</v>
      </c>
      <c r="L1303" s="60">
        <v>23278</v>
      </c>
      <c r="M1303" s="86">
        <v>8440.0499999999993</v>
      </c>
      <c r="N1303" s="14" t="s">
        <v>12</v>
      </c>
      <c r="O1303" s="14" t="s">
        <v>11</v>
      </c>
      <c r="P1303" s="14" t="s">
        <v>13</v>
      </c>
      <c r="Q1303" s="14">
        <v>60</v>
      </c>
    </row>
    <row r="1304" spans="1:17" x14ac:dyDescent="0.35">
      <c r="A1304" s="14" t="s">
        <v>1068</v>
      </c>
      <c r="B1304" s="39" t="s">
        <v>6349</v>
      </c>
      <c r="C1304" s="14">
        <v>19.57</v>
      </c>
      <c r="D1304" s="14">
        <v>7.41</v>
      </c>
      <c r="E1304" s="14" t="s">
        <v>2383</v>
      </c>
      <c r="F1304" s="14" t="s">
        <v>2380</v>
      </c>
      <c r="G1304" s="14" t="s">
        <v>2380</v>
      </c>
      <c r="H1304" s="14">
        <v>1</v>
      </c>
      <c r="I1304" s="14" t="s">
        <v>2380</v>
      </c>
      <c r="J1304" s="14" t="s">
        <v>8393</v>
      </c>
      <c r="K1304" s="14" t="s">
        <v>8399</v>
      </c>
      <c r="L1304" s="60">
        <v>27665</v>
      </c>
      <c r="M1304" s="86">
        <v>8428.07</v>
      </c>
      <c r="N1304" s="14" t="s">
        <v>12</v>
      </c>
      <c r="O1304" s="14" t="s">
        <v>11</v>
      </c>
      <c r="P1304" s="14" t="s">
        <v>23</v>
      </c>
      <c r="Q1304" s="14">
        <v>48</v>
      </c>
    </row>
    <row r="1305" spans="1:17" x14ac:dyDescent="0.35">
      <c r="A1305" s="14" t="s">
        <v>1067</v>
      </c>
      <c r="B1305" s="39" t="s">
        <v>5110</v>
      </c>
      <c r="C1305" s="14">
        <v>30.495000000000001</v>
      </c>
      <c r="D1305" s="14">
        <v>5.97</v>
      </c>
      <c r="E1305" s="14" t="s">
        <v>2380</v>
      </c>
      <c r="F1305" s="14" t="s">
        <v>2380</v>
      </c>
      <c r="G1305" s="14" t="s">
        <v>2380</v>
      </c>
      <c r="H1305" s="14">
        <v>0</v>
      </c>
      <c r="I1305" s="14" t="s">
        <v>2380</v>
      </c>
      <c r="J1305" s="14" t="s">
        <v>8391</v>
      </c>
      <c r="K1305" s="14" t="s">
        <v>8399</v>
      </c>
      <c r="L1305" s="60">
        <v>28372</v>
      </c>
      <c r="M1305" s="86">
        <v>8413.4599999999991</v>
      </c>
      <c r="N1305" s="14" t="s">
        <v>12</v>
      </c>
      <c r="O1305" s="14" t="s">
        <v>16</v>
      </c>
      <c r="P1305" s="14" t="s">
        <v>23</v>
      </c>
      <c r="Q1305" s="14">
        <v>46</v>
      </c>
    </row>
    <row r="1306" spans="1:17" x14ac:dyDescent="0.35">
      <c r="A1306" s="14" t="s">
        <v>1066</v>
      </c>
      <c r="B1306" s="39" t="s">
        <v>5073</v>
      </c>
      <c r="C1306" s="14">
        <v>30.114999999999998</v>
      </c>
      <c r="D1306" s="14">
        <v>5.74</v>
      </c>
      <c r="E1306" s="14" t="s">
        <v>2380</v>
      </c>
      <c r="F1306" s="14" t="s">
        <v>2380</v>
      </c>
      <c r="G1306" s="14" t="s">
        <v>2383</v>
      </c>
      <c r="H1306" s="14">
        <v>1</v>
      </c>
      <c r="I1306" s="14" t="s">
        <v>2380</v>
      </c>
      <c r="J1306" s="14" t="s">
        <v>8391</v>
      </c>
      <c r="K1306" s="14" t="s">
        <v>8398</v>
      </c>
      <c r="L1306" s="60">
        <v>29017</v>
      </c>
      <c r="M1306" s="86">
        <v>8410.0499999999993</v>
      </c>
      <c r="N1306" s="14" t="s">
        <v>11</v>
      </c>
      <c r="O1306" s="14" t="s">
        <v>11</v>
      </c>
      <c r="P1306" s="14" t="s">
        <v>23</v>
      </c>
      <c r="Q1306" s="14">
        <v>44</v>
      </c>
    </row>
    <row r="1307" spans="1:17" x14ac:dyDescent="0.35">
      <c r="A1307" s="14" t="s">
        <v>1065</v>
      </c>
      <c r="B1307" s="39" t="s">
        <v>6353</v>
      </c>
      <c r="C1307" s="14">
        <v>24.78</v>
      </c>
      <c r="D1307" s="14">
        <v>9.85</v>
      </c>
      <c r="E1307" s="14" t="s">
        <v>2380</v>
      </c>
      <c r="F1307" s="14" t="s">
        <v>2380</v>
      </c>
      <c r="G1307" s="14" t="s">
        <v>2380</v>
      </c>
      <c r="H1307" s="14">
        <v>0</v>
      </c>
      <c r="I1307" s="14" t="s">
        <v>2380</v>
      </c>
      <c r="J1307" s="14" t="s">
        <v>8393</v>
      </c>
      <c r="K1307" s="14" t="s">
        <v>8397</v>
      </c>
      <c r="L1307" s="60">
        <v>26194</v>
      </c>
      <c r="M1307" s="86">
        <v>8400.01</v>
      </c>
      <c r="N1307" s="14" t="s">
        <v>11</v>
      </c>
      <c r="O1307" s="14" t="s">
        <v>12</v>
      </c>
      <c r="P1307" s="14" t="s">
        <v>13</v>
      </c>
      <c r="Q1307" s="14">
        <v>52</v>
      </c>
    </row>
    <row r="1308" spans="1:17" x14ac:dyDescent="0.35">
      <c r="A1308" s="14" t="s">
        <v>1064</v>
      </c>
      <c r="B1308" s="39" t="s">
        <v>6355</v>
      </c>
      <c r="C1308" s="14">
        <v>24.77</v>
      </c>
      <c r="D1308" s="14">
        <v>7.59</v>
      </c>
      <c r="E1308" s="14" t="s">
        <v>2380</v>
      </c>
      <c r="F1308" s="14" t="s">
        <v>2380</v>
      </c>
      <c r="G1308" s="14" t="s">
        <v>2380</v>
      </c>
      <c r="H1308" s="14">
        <v>0</v>
      </c>
      <c r="I1308" s="14" t="s">
        <v>2380</v>
      </c>
      <c r="J1308" s="14" t="s">
        <v>8393</v>
      </c>
      <c r="K1308" s="14" t="s">
        <v>8397</v>
      </c>
      <c r="L1308" s="60">
        <v>26180</v>
      </c>
      <c r="M1308" s="86">
        <v>8396.6200000000008</v>
      </c>
      <c r="N1308" s="14" t="s">
        <v>11</v>
      </c>
      <c r="O1308" s="14" t="s">
        <v>12</v>
      </c>
      <c r="P1308" s="14" t="s">
        <v>13</v>
      </c>
      <c r="Q1308" s="14">
        <v>52</v>
      </c>
    </row>
    <row r="1309" spans="1:17" x14ac:dyDescent="0.35">
      <c r="A1309" s="14" t="s">
        <v>1063</v>
      </c>
      <c r="B1309" s="39" t="s">
        <v>7708</v>
      </c>
      <c r="C1309" s="14">
        <v>16.579999999999998</v>
      </c>
      <c r="D1309" s="14">
        <v>6.98</v>
      </c>
      <c r="E1309" s="14" t="s">
        <v>2383</v>
      </c>
      <c r="F1309" s="14" t="s">
        <v>2380</v>
      </c>
      <c r="G1309" s="14" t="s">
        <v>2383</v>
      </c>
      <c r="H1309" s="14">
        <v>1</v>
      </c>
      <c r="I1309" s="14" t="s">
        <v>2380</v>
      </c>
      <c r="J1309" s="14" t="s">
        <v>8394</v>
      </c>
      <c r="K1309" s="14" t="s">
        <v>8397</v>
      </c>
      <c r="L1309" s="60">
        <v>23275</v>
      </c>
      <c r="M1309" s="86">
        <v>8355.5400000000009</v>
      </c>
      <c r="N1309" s="14" t="s">
        <v>12</v>
      </c>
      <c r="O1309" s="14" t="s">
        <v>12</v>
      </c>
      <c r="P1309" s="14" t="s">
        <v>23</v>
      </c>
      <c r="Q1309" s="14">
        <v>60</v>
      </c>
    </row>
    <row r="1310" spans="1:17" x14ac:dyDescent="0.35">
      <c r="A1310" s="14" t="s">
        <v>1062</v>
      </c>
      <c r="B1310" s="39" t="s">
        <v>7882</v>
      </c>
      <c r="C1310" s="14">
        <v>38.17</v>
      </c>
      <c r="D1310" s="14">
        <v>4.7300000000000004</v>
      </c>
      <c r="E1310" s="14" t="s">
        <v>2383</v>
      </c>
      <c r="F1310" s="14" t="s">
        <v>2380</v>
      </c>
      <c r="G1310" s="14" t="s">
        <v>2380</v>
      </c>
      <c r="H1310" s="14">
        <v>0</v>
      </c>
      <c r="I1310" s="14" t="s">
        <v>2380</v>
      </c>
      <c r="J1310" s="14" t="s">
        <v>8391</v>
      </c>
      <c r="K1310" s="14" t="s">
        <v>8398</v>
      </c>
      <c r="L1310" s="60">
        <v>27923</v>
      </c>
      <c r="M1310" s="86">
        <v>8347.16</v>
      </c>
      <c r="N1310" s="14" t="s">
        <v>11</v>
      </c>
      <c r="O1310" s="14" t="s">
        <v>16</v>
      </c>
      <c r="P1310" s="14" t="s">
        <v>13</v>
      </c>
      <c r="Q1310" s="14">
        <v>47</v>
      </c>
    </row>
    <row r="1311" spans="1:17" x14ac:dyDescent="0.35">
      <c r="A1311" s="14" t="s">
        <v>1061</v>
      </c>
      <c r="B1311" s="39" t="s">
        <v>6358</v>
      </c>
      <c r="C1311" s="14">
        <v>39.424999999999997</v>
      </c>
      <c r="D1311" s="14">
        <v>4.76</v>
      </c>
      <c r="E1311" s="14" t="s">
        <v>2383</v>
      </c>
      <c r="F1311" s="14" t="s">
        <v>2380</v>
      </c>
      <c r="G1311" s="14" t="s">
        <v>2380</v>
      </c>
      <c r="H1311" s="14">
        <v>0</v>
      </c>
      <c r="I1311" s="14" t="s">
        <v>2380</v>
      </c>
      <c r="J1311" s="14" t="s">
        <v>8391</v>
      </c>
      <c r="K1311" s="14" t="s">
        <v>8398</v>
      </c>
      <c r="L1311" s="60">
        <v>27948</v>
      </c>
      <c r="M1311" s="86">
        <v>8342.91</v>
      </c>
      <c r="N1311" s="14" t="s">
        <v>12</v>
      </c>
      <c r="O1311" s="14" t="s">
        <v>16</v>
      </c>
      <c r="P1311" s="14" t="s">
        <v>168</v>
      </c>
      <c r="Q1311" s="14">
        <v>47</v>
      </c>
    </row>
    <row r="1312" spans="1:17" x14ac:dyDescent="0.35">
      <c r="A1312" s="14" t="s">
        <v>1060</v>
      </c>
      <c r="B1312" s="39" t="s">
        <v>7883</v>
      </c>
      <c r="C1312" s="14">
        <v>33.44</v>
      </c>
      <c r="D1312" s="14">
        <v>6.24</v>
      </c>
      <c r="E1312" s="14" t="s">
        <v>2383</v>
      </c>
      <c r="F1312" s="14" t="s">
        <v>2380</v>
      </c>
      <c r="G1312" s="14" t="s">
        <v>2380</v>
      </c>
      <c r="H1312" s="14">
        <v>0</v>
      </c>
      <c r="I1312" s="14" t="s">
        <v>2380</v>
      </c>
      <c r="J1312" s="14" t="s">
        <v>8391</v>
      </c>
      <c r="K1312" s="14" t="s">
        <v>8398</v>
      </c>
      <c r="L1312" s="60">
        <v>27961</v>
      </c>
      <c r="M1312" s="86">
        <v>8334.59</v>
      </c>
      <c r="N1312" s="14" t="s">
        <v>12</v>
      </c>
      <c r="O1312" s="14" t="s">
        <v>11</v>
      </c>
      <c r="P1312" s="14" t="s">
        <v>168</v>
      </c>
      <c r="Q1312" s="14">
        <v>47</v>
      </c>
    </row>
    <row r="1313" spans="1:17" x14ac:dyDescent="0.35">
      <c r="A1313" s="14" t="s">
        <v>1059</v>
      </c>
      <c r="B1313" s="39" t="s">
        <v>5136</v>
      </c>
      <c r="C1313" s="14">
        <v>33.344999999999999</v>
      </c>
      <c r="D1313" s="14">
        <v>5.44</v>
      </c>
      <c r="E1313" s="14" t="s">
        <v>2383</v>
      </c>
      <c r="F1313" s="14" t="s">
        <v>2380</v>
      </c>
      <c r="G1313" s="14" t="s">
        <v>2380</v>
      </c>
      <c r="H1313" s="14">
        <v>0</v>
      </c>
      <c r="I1313" s="14" t="s">
        <v>2380</v>
      </c>
      <c r="J1313" s="14" t="s">
        <v>8391</v>
      </c>
      <c r="K1313" s="14" t="s">
        <v>8398</v>
      </c>
      <c r="L1313" s="60">
        <v>27953</v>
      </c>
      <c r="M1313" s="86">
        <v>8334.4599999999991</v>
      </c>
      <c r="N1313" s="14" t="s">
        <v>12</v>
      </c>
      <c r="O1313" s="14" t="s">
        <v>11</v>
      </c>
      <c r="P1313" s="14" t="s">
        <v>168</v>
      </c>
      <c r="Q1313" s="14">
        <v>47</v>
      </c>
    </row>
    <row r="1314" spans="1:17" x14ac:dyDescent="0.35">
      <c r="A1314" s="14" t="s">
        <v>1058</v>
      </c>
      <c r="B1314" s="39" t="s">
        <v>7884</v>
      </c>
      <c r="C1314" s="14">
        <v>38.79</v>
      </c>
      <c r="D1314" s="14">
        <v>5.08</v>
      </c>
      <c r="E1314" s="14" t="s">
        <v>2380</v>
      </c>
      <c r="F1314" s="14" t="s">
        <v>2380</v>
      </c>
      <c r="G1314" s="14" t="s">
        <v>2383</v>
      </c>
      <c r="H1314" s="14">
        <v>1</v>
      </c>
      <c r="I1314" s="14" t="s">
        <v>2380</v>
      </c>
      <c r="J1314" s="14" t="s">
        <v>8391</v>
      </c>
      <c r="K1314" s="14" t="s">
        <v>8399</v>
      </c>
      <c r="L1314" s="60">
        <v>34142</v>
      </c>
      <c r="M1314" s="86">
        <v>8314.65</v>
      </c>
      <c r="N1314" s="14" t="s">
        <v>11</v>
      </c>
      <c r="O1314" s="14" t="s">
        <v>16</v>
      </c>
      <c r="P1314" s="14" t="s">
        <v>23</v>
      </c>
      <c r="Q1314" s="14">
        <v>30</v>
      </c>
    </row>
    <row r="1315" spans="1:17" x14ac:dyDescent="0.35">
      <c r="A1315" s="14" t="s">
        <v>1057</v>
      </c>
      <c r="B1315" s="39" t="s">
        <v>7470</v>
      </c>
      <c r="C1315" s="14">
        <v>30.684999999999999</v>
      </c>
      <c r="D1315" s="14">
        <v>4.87</v>
      </c>
      <c r="E1315" s="14" t="s">
        <v>2380</v>
      </c>
      <c r="F1315" s="14" t="s">
        <v>2380</v>
      </c>
      <c r="G1315" s="14" t="s">
        <v>2383</v>
      </c>
      <c r="H1315" s="14">
        <v>1</v>
      </c>
      <c r="I1315" s="14" t="s">
        <v>2380</v>
      </c>
      <c r="J1315" s="14" t="s">
        <v>8391</v>
      </c>
      <c r="K1315" s="14" t="s">
        <v>8399</v>
      </c>
      <c r="L1315" s="60">
        <v>29074</v>
      </c>
      <c r="M1315" s="86">
        <v>8310.84</v>
      </c>
      <c r="N1315" s="14" t="s">
        <v>11</v>
      </c>
      <c r="O1315" s="14" t="s">
        <v>11</v>
      </c>
      <c r="P1315" s="14" t="s">
        <v>23</v>
      </c>
      <c r="Q1315" s="14">
        <v>44</v>
      </c>
    </row>
    <row r="1316" spans="1:17" x14ac:dyDescent="0.35">
      <c r="A1316" s="14" t="s">
        <v>1056</v>
      </c>
      <c r="B1316" s="39" t="s">
        <v>6364</v>
      </c>
      <c r="C1316" s="14">
        <v>22.135000000000002</v>
      </c>
      <c r="D1316" s="14">
        <v>8.17</v>
      </c>
      <c r="E1316" s="14" t="s">
        <v>2380</v>
      </c>
      <c r="F1316" s="14" t="s">
        <v>2380</v>
      </c>
      <c r="G1316" s="14" t="s">
        <v>2380</v>
      </c>
      <c r="H1316" s="14">
        <v>0</v>
      </c>
      <c r="I1316" s="14" t="s">
        <v>2380</v>
      </c>
      <c r="J1316" s="14" t="s">
        <v>8393</v>
      </c>
      <c r="K1316" s="14" t="s">
        <v>8397</v>
      </c>
      <c r="L1316" s="60">
        <v>28667</v>
      </c>
      <c r="M1316" s="86">
        <v>8302.5400000000009</v>
      </c>
      <c r="N1316" s="14" t="s">
        <v>12</v>
      </c>
      <c r="O1316" s="14" t="s">
        <v>12</v>
      </c>
      <c r="P1316" s="14" t="s">
        <v>168</v>
      </c>
      <c r="Q1316" s="14">
        <v>45</v>
      </c>
    </row>
    <row r="1317" spans="1:17" x14ac:dyDescent="0.35">
      <c r="A1317" s="14" t="s">
        <v>1055</v>
      </c>
      <c r="B1317" s="39" t="s">
        <v>5464</v>
      </c>
      <c r="C1317" s="14">
        <v>33.33</v>
      </c>
      <c r="D1317" s="14">
        <v>7.61</v>
      </c>
      <c r="E1317" s="14" t="s">
        <v>2380</v>
      </c>
      <c r="F1317" s="14" t="s">
        <v>2380</v>
      </c>
      <c r="G1317" s="14" t="s">
        <v>2380</v>
      </c>
      <c r="H1317" s="14">
        <v>0</v>
      </c>
      <c r="I1317" s="14" t="s">
        <v>2380</v>
      </c>
      <c r="J1317" s="14" t="s">
        <v>8391</v>
      </c>
      <c r="K1317" s="14" t="s">
        <v>8397</v>
      </c>
      <c r="L1317" s="60">
        <v>27186</v>
      </c>
      <c r="M1317" s="86">
        <v>8283.68</v>
      </c>
      <c r="N1317" s="14" t="s">
        <v>11</v>
      </c>
      <c r="O1317" s="14" t="s">
        <v>12</v>
      </c>
      <c r="P1317" s="14" t="s">
        <v>13</v>
      </c>
      <c r="Q1317" s="14">
        <v>49</v>
      </c>
    </row>
    <row r="1318" spans="1:17" x14ac:dyDescent="0.35">
      <c r="A1318" s="14" t="s">
        <v>1054</v>
      </c>
      <c r="B1318" s="39" t="s">
        <v>7885</v>
      </c>
      <c r="C1318" s="14">
        <v>31.13</v>
      </c>
      <c r="D1318" s="14">
        <v>10.1</v>
      </c>
      <c r="E1318" s="14" t="s">
        <v>2380</v>
      </c>
      <c r="F1318" s="14" t="s">
        <v>2380</v>
      </c>
      <c r="G1318" s="14" t="s">
        <v>2380</v>
      </c>
      <c r="H1318" s="14">
        <v>0</v>
      </c>
      <c r="I1318" s="14" t="s">
        <v>2380</v>
      </c>
      <c r="J1318" s="14" t="s">
        <v>8391</v>
      </c>
      <c r="K1318" s="14" t="s">
        <v>8397</v>
      </c>
      <c r="L1318" s="60">
        <v>27385</v>
      </c>
      <c r="M1318" s="86">
        <v>8280.6200000000008</v>
      </c>
      <c r="N1318" s="14" t="s">
        <v>11</v>
      </c>
      <c r="O1318" s="14" t="s">
        <v>11</v>
      </c>
      <c r="P1318" s="14" t="s">
        <v>13</v>
      </c>
      <c r="Q1318" s="14">
        <v>48</v>
      </c>
    </row>
    <row r="1319" spans="1:17" x14ac:dyDescent="0.35">
      <c r="A1319" s="14" t="s">
        <v>1053</v>
      </c>
      <c r="B1319" s="39" t="s">
        <v>6369</v>
      </c>
      <c r="C1319" s="14">
        <v>28.9</v>
      </c>
      <c r="D1319" s="14">
        <v>11.24</v>
      </c>
      <c r="E1319" s="14" t="s">
        <v>2380</v>
      </c>
      <c r="F1319" s="14" t="s">
        <v>2380</v>
      </c>
      <c r="G1319" s="14" t="s">
        <v>2380</v>
      </c>
      <c r="H1319" s="14">
        <v>0</v>
      </c>
      <c r="I1319" s="14" t="s">
        <v>2380</v>
      </c>
      <c r="J1319" s="14" t="s">
        <v>8392</v>
      </c>
      <c r="K1319" s="14" t="s">
        <v>8397</v>
      </c>
      <c r="L1319" s="60">
        <v>27298</v>
      </c>
      <c r="M1319" s="86">
        <v>8277.52</v>
      </c>
      <c r="N1319" s="14" t="s">
        <v>11</v>
      </c>
      <c r="O1319" s="14" t="s">
        <v>11</v>
      </c>
      <c r="P1319" s="14" t="s">
        <v>42</v>
      </c>
      <c r="Q1319" s="14">
        <v>49</v>
      </c>
    </row>
    <row r="1320" spans="1:17" x14ac:dyDescent="0.35">
      <c r="A1320" s="14" t="s">
        <v>1052</v>
      </c>
      <c r="B1320" s="39" t="s">
        <v>7886</v>
      </c>
      <c r="C1320" s="14">
        <v>43.31</v>
      </c>
      <c r="D1320" s="14">
        <v>6.1</v>
      </c>
      <c r="E1320" s="14" t="s">
        <v>2383</v>
      </c>
      <c r="F1320" s="14" t="s">
        <v>2382</v>
      </c>
      <c r="G1320" s="14" t="s">
        <v>2380</v>
      </c>
      <c r="H1320" s="14">
        <v>1</v>
      </c>
      <c r="I1320" s="14" t="s">
        <v>2380</v>
      </c>
      <c r="J1320" s="14" t="s">
        <v>8391</v>
      </c>
      <c r="K1320" s="14" t="s">
        <v>8398</v>
      </c>
      <c r="L1320" s="60">
        <v>36858</v>
      </c>
      <c r="M1320" s="86">
        <v>8271.4599999999991</v>
      </c>
      <c r="N1320" s="14" t="s">
        <v>11</v>
      </c>
      <c r="O1320" s="14" t="s">
        <v>16</v>
      </c>
      <c r="P1320" s="14" t="s">
        <v>249</v>
      </c>
      <c r="Q1320" s="14">
        <v>23</v>
      </c>
    </row>
    <row r="1321" spans="1:17" x14ac:dyDescent="0.35">
      <c r="A1321" s="14" t="s">
        <v>1051</v>
      </c>
      <c r="B1321" s="39" t="s">
        <v>4757</v>
      </c>
      <c r="C1321" s="14">
        <v>22.8</v>
      </c>
      <c r="D1321" s="14">
        <v>6.98</v>
      </c>
      <c r="E1321" s="14" t="s">
        <v>2380</v>
      </c>
      <c r="F1321" s="14" t="s">
        <v>2380</v>
      </c>
      <c r="G1321" s="14" t="s">
        <v>2380</v>
      </c>
      <c r="H1321" s="14">
        <v>0</v>
      </c>
      <c r="I1321" s="14" t="s">
        <v>2380</v>
      </c>
      <c r="J1321" s="14" t="s">
        <v>8393</v>
      </c>
      <c r="K1321" s="14" t="s">
        <v>8399</v>
      </c>
      <c r="L1321" s="60">
        <v>27246</v>
      </c>
      <c r="M1321" s="86">
        <v>8269.0400000000009</v>
      </c>
      <c r="N1321" s="14" t="s">
        <v>11</v>
      </c>
      <c r="O1321" s="14" t="s">
        <v>16</v>
      </c>
      <c r="P1321" s="14" t="s">
        <v>42</v>
      </c>
      <c r="Q1321" s="14">
        <v>49</v>
      </c>
    </row>
    <row r="1322" spans="1:17" x14ac:dyDescent="0.35">
      <c r="A1322" s="14" t="s">
        <v>1050</v>
      </c>
      <c r="B1322" s="39" t="s">
        <v>7887</v>
      </c>
      <c r="C1322" s="14">
        <v>19.09</v>
      </c>
      <c r="D1322" s="14">
        <v>4</v>
      </c>
      <c r="E1322" s="14" t="s">
        <v>2383</v>
      </c>
      <c r="F1322" s="14" t="s">
        <v>2380</v>
      </c>
      <c r="G1322" s="14" t="s">
        <v>2380</v>
      </c>
      <c r="H1322" s="14">
        <v>1</v>
      </c>
      <c r="I1322" s="14" t="s">
        <v>2380</v>
      </c>
      <c r="J1322" s="14" t="s">
        <v>8393</v>
      </c>
      <c r="K1322" s="14" t="s">
        <v>8399</v>
      </c>
      <c r="L1322" s="60">
        <v>23625</v>
      </c>
      <c r="M1322" s="86">
        <v>8268</v>
      </c>
      <c r="N1322" s="14" t="s">
        <v>12</v>
      </c>
      <c r="O1322" s="14" t="s">
        <v>12</v>
      </c>
      <c r="P1322" s="14" t="s">
        <v>13</v>
      </c>
      <c r="Q1322" s="14">
        <v>59</v>
      </c>
    </row>
    <row r="1323" spans="1:17" x14ac:dyDescent="0.35">
      <c r="A1323" s="14" t="s">
        <v>1049</v>
      </c>
      <c r="B1323" s="39" t="s">
        <v>6374</v>
      </c>
      <c r="C1323" s="14">
        <v>23.37</v>
      </c>
      <c r="D1323" s="14">
        <v>4.2300000000000004</v>
      </c>
      <c r="E1323" s="14" t="s">
        <v>2380</v>
      </c>
      <c r="F1323" s="14" t="s">
        <v>2380</v>
      </c>
      <c r="G1323" s="14" t="s">
        <v>2380</v>
      </c>
      <c r="H1323" s="14">
        <v>0</v>
      </c>
      <c r="I1323" s="14" t="s">
        <v>2380</v>
      </c>
      <c r="J1323" s="14" t="s">
        <v>8393</v>
      </c>
      <c r="K1323" s="14" t="s">
        <v>8398</v>
      </c>
      <c r="L1323" s="60">
        <v>30221</v>
      </c>
      <c r="M1323" s="86">
        <v>8252.2800000000007</v>
      </c>
      <c r="N1323" s="14" t="s">
        <v>11</v>
      </c>
      <c r="O1323" s="14" t="s">
        <v>11</v>
      </c>
      <c r="P1323" s="14" t="s">
        <v>247</v>
      </c>
      <c r="Q1323" s="14">
        <v>41</v>
      </c>
    </row>
    <row r="1324" spans="1:17" x14ac:dyDescent="0.35">
      <c r="A1324" s="14" t="s">
        <v>1048</v>
      </c>
      <c r="B1324" s="39" t="s">
        <v>6376</v>
      </c>
      <c r="C1324" s="14">
        <v>33.44</v>
      </c>
      <c r="D1324" s="14">
        <v>4.72</v>
      </c>
      <c r="E1324" s="14" t="s">
        <v>2383</v>
      </c>
      <c r="F1324" s="14" t="s">
        <v>2380</v>
      </c>
      <c r="G1324" s="14" t="s">
        <v>2380</v>
      </c>
      <c r="H1324" s="14">
        <v>0</v>
      </c>
      <c r="I1324" s="14" t="s">
        <v>2380</v>
      </c>
      <c r="J1324" s="14" t="s">
        <v>8391</v>
      </c>
      <c r="K1324" s="14" t="s">
        <v>8399</v>
      </c>
      <c r="L1324" s="60">
        <v>28005</v>
      </c>
      <c r="M1324" s="86">
        <v>8240.59</v>
      </c>
      <c r="N1324" s="14" t="s">
        <v>11</v>
      </c>
      <c r="O1324" s="14" t="s">
        <v>11</v>
      </c>
      <c r="P1324" s="14" t="s">
        <v>13</v>
      </c>
      <c r="Q1324" s="14">
        <v>47</v>
      </c>
    </row>
    <row r="1325" spans="1:17" x14ac:dyDescent="0.35">
      <c r="A1325" s="14" t="s">
        <v>1047</v>
      </c>
      <c r="B1325" s="39" t="s">
        <v>6378</v>
      </c>
      <c r="C1325" s="14">
        <v>28.05</v>
      </c>
      <c r="D1325" s="14">
        <v>5.63</v>
      </c>
      <c r="E1325" s="14" t="s">
        <v>2383</v>
      </c>
      <c r="F1325" s="14" t="s">
        <v>2380</v>
      </c>
      <c r="G1325" s="14" t="s">
        <v>2380</v>
      </c>
      <c r="H1325" s="14">
        <v>0</v>
      </c>
      <c r="I1325" s="14" t="s">
        <v>2380</v>
      </c>
      <c r="J1325" s="14" t="s">
        <v>8392</v>
      </c>
      <c r="K1325" s="14" t="s">
        <v>8398</v>
      </c>
      <c r="L1325" s="60">
        <v>27941</v>
      </c>
      <c r="M1325" s="86">
        <v>8233.1</v>
      </c>
      <c r="N1325" s="14" t="s">
        <v>11</v>
      </c>
      <c r="O1325" s="14" t="s">
        <v>11</v>
      </c>
      <c r="P1325" s="14" t="s">
        <v>13</v>
      </c>
      <c r="Q1325" s="14">
        <v>47</v>
      </c>
    </row>
    <row r="1326" spans="1:17" x14ac:dyDescent="0.35">
      <c r="A1326" s="14" t="s">
        <v>1046</v>
      </c>
      <c r="B1326" s="39" t="s">
        <v>4863</v>
      </c>
      <c r="C1326" s="14">
        <v>27.72</v>
      </c>
      <c r="D1326" s="14">
        <v>5.83</v>
      </c>
      <c r="E1326" s="14" t="s">
        <v>2383</v>
      </c>
      <c r="F1326" s="14" t="s">
        <v>2380</v>
      </c>
      <c r="G1326" s="14" t="s">
        <v>2380</v>
      </c>
      <c r="H1326" s="14">
        <v>0</v>
      </c>
      <c r="I1326" s="14" t="s">
        <v>2380</v>
      </c>
      <c r="J1326" s="14" t="s">
        <v>8392</v>
      </c>
      <c r="K1326" s="14" t="s">
        <v>8398</v>
      </c>
      <c r="L1326" s="60">
        <v>28006</v>
      </c>
      <c r="M1326" s="86">
        <v>8232.64</v>
      </c>
      <c r="N1326" s="14" t="s">
        <v>11</v>
      </c>
      <c r="O1326" s="14" t="s">
        <v>12</v>
      </c>
      <c r="P1326" s="14" t="s">
        <v>13</v>
      </c>
      <c r="Q1326" s="14">
        <v>47</v>
      </c>
    </row>
    <row r="1327" spans="1:17" x14ac:dyDescent="0.35">
      <c r="A1327" s="14" t="s">
        <v>1045</v>
      </c>
      <c r="B1327" s="39" t="s">
        <v>7888</v>
      </c>
      <c r="C1327" s="14">
        <v>29.81</v>
      </c>
      <c r="D1327" s="14">
        <v>9.23</v>
      </c>
      <c r="E1327" s="14" t="s">
        <v>2380</v>
      </c>
      <c r="F1327" s="14" t="s">
        <v>2380</v>
      </c>
      <c r="G1327" s="14" t="s">
        <v>2380</v>
      </c>
      <c r="H1327" s="14">
        <v>0</v>
      </c>
      <c r="I1327" s="14" t="s">
        <v>2380</v>
      </c>
      <c r="J1327" s="14" t="s">
        <v>8392</v>
      </c>
      <c r="K1327" s="14" t="s">
        <v>8397</v>
      </c>
      <c r="L1327" s="60">
        <v>28671</v>
      </c>
      <c r="M1327" s="86">
        <v>8219.2000000000007</v>
      </c>
      <c r="N1327" s="14" t="s">
        <v>11</v>
      </c>
      <c r="O1327" s="14" t="s">
        <v>11</v>
      </c>
      <c r="P1327" s="14" t="s">
        <v>13</v>
      </c>
      <c r="Q1327" s="14">
        <v>45</v>
      </c>
    </row>
    <row r="1328" spans="1:17" x14ac:dyDescent="0.35">
      <c r="A1328" s="14" t="s">
        <v>1044</v>
      </c>
      <c r="B1328" s="39" t="s">
        <v>5460</v>
      </c>
      <c r="C1328" s="14">
        <v>23.98</v>
      </c>
      <c r="D1328" s="14">
        <v>9.89</v>
      </c>
      <c r="E1328" s="14" t="s">
        <v>2380</v>
      </c>
      <c r="F1328" s="14" t="s">
        <v>2380</v>
      </c>
      <c r="G1328" s="14" t="s">
        <v>2380</v>
      </c>
      <c r="H1328" s="14">
        <v>0</v>
      </c>
      <c r="I1328" s="14" t="s">
        <v>2380</v>
      </c>
      <c r="J1328" s="14" t="s">
        <v>8393</v>
      </c>
      <c r="K1328" s="14" t="s">
        <v>8399</v>
      </c>
      <c r="L1328" s="60">
        <v>28787</v>
      </c>
      <c r="M1328" s="86">
        <v>8211.1</v>
      </c>
      <c r="N1328" s="14" t="s">
        <v>11</v>
      </c>
      <c r="O1328" s="14" t="s">
        <v>12</v>
      </c>
      <c r="P1328" s="14" t="s">
        <v>13</v>
      </c>
      <c r="Q1328" s="14">
        <v>45</v>
      </c>
    </row>
    <row r="1329" spans="1:17" x14ac:dyDescent="0.35">
      <c r="A1329" s="14" t="s">
        <v>1043</v>
      </c>
      <c r="B1329" s="39" t="s">
        <v>7889</v>
      </c>
      <c r="C1329" s="14">
        <v>17.34</v>
      </c>
      <c r="D1329" s="14">
        <v>12</v>
      </c>
      <c r="E1329" s="14" t="s">
        <v>2380</v>
      </c>
      <c r="F1329" s="14" t="s">
        <v>2380</v>
      </c>
      <c r="G1329" s="14" t="s">
        <v>2380</v>
      </c>
      <c r="H1329" s="14">
        <v>0</v>
      </c>
      <c r="I1329" s="14" t="s">
        <v>2380</v>
      </c>
      <c r="J1329" s="14" t="s">
        <v>8394</v>
      </c>
      <c r="K1329" s="14" t="s">
        <v>8399</v>
      </c>
      <c r="L1329" s="60">
        <v>22973</v>
      </c>
      <c r="M1329" s="86">
        <v>8188.12</v>
      </c>
      <c r="N1329" s="14" t="s">
        <v>12</v>
      </c>
      <c r="O1329" s="14" t="s">
        <v>12</v>
      </c>
      <c r="P1329" s="14" t="s">
        <v>13</v>
      </c>
      <c r="Q1329" s="14">
        <v>61</v>
      </c>
    </row>
    <row r="1330" spans="1:17" x14ac:dyDescent="0.35">
      <c r="A1330" s="14" t="s">
        <v>1042</v>
      </c>
      <c r="B1330" s="39" t="s">
        <v>7962</v>
      </c>
      <c r="C1330" s="14">
        <v>40.39</v>
      </c>
      <c r="D1330" s="14">
        <v>4.24</v>
      </c>
      <c r="E1330" s="14" t="s">
        <v>2383</v>
      </c>
      <c r="F1330" s="14" t="s">
        <v>2380</v>
      </c>
      <c r="G1330" s="14" t="s">
        <v>2383</v>
      </c>
      <c r="H1330" s="14">
        <v>1</v>
      </c>
      <c r="I1330" s="14" t="s">
        <v>2380</v>
      </c>
      <c r="J1330" s="14" t="s">
        <v>8391</v>
      </c>
      <c r="K1330" s="14" t="s">
        <v>8398</v>
      </c>
      <c r="L1330" s="60">
        <v>35724</v>
      </c>
      <c r="M1330" s="86">
        <v>8182.89</v>
      </c>
      <c r="N1330" s="14" t="s">
        <v>11</v>
      </c>
      <c r="O1330" s="14" t="s">
        <v>16</v>
      </c>
      <c r="P1330" s="14" t="s">
        <v>535</v>
      </c>
      <c r="Q1330" s="14">
        <v>26</v>
      </c>
    </row>
    <row r="1331" spans="1:17" x14ac:dyDescent="0.35">
      <c r="A1331" s="14" t="s">
        <v>1041</v>
      </c>
      <c r="B1331" s="39" t="s">
        <v>4841</v>
      </c>
      <c r="C1331" s="14">
        <v>25.96</v>
      </c>
      <c r="D1331" s="14">
        <v>4.68</v>
      </c>
      <c r="E1331" s="14" t="s">
        <v>2383</v>
      </c>
      <c r="F1331" s="14" t="s">
        <v>2380</v>
      </c>
      <c r="G1331" s="14" t="s">
        <v>2383</v>
      </c>
      <c r="H1331" s="14">
        <v>1</v>
      </c>
      <c r="I1331" s="14" t="s">
        <v>2380</v>
      </c>
      <c r="J1331" s="14" t="s">
        <v>8392</v>
      </c>
      <c r="K1331" s="14" t="s">
        <v>8398</v>
      </c>
      <c r="L1331" s="60">
        <v>30475</v>
      </c>
      <c r="M1331" s="86">
        <v>8179.51</v>
      </c>
      <c r="N1331" s="14" t="s">
        <v>11</v>
      </c>
      <c r="O1331" s="14" t="s">
        <v>11</v>
      </c>
      <c r="P1331" s="14" t="s">
        <v>516</v>
      </c>
      <c r="Q1331" s="14">
        <v>40</v>
      </c>
    </row>
    <row r="1332" spans="1:17" x14ac:dyDescent="0.35">
      <c r="A1332" s="14" t="s">
        <v>1040</v>
      </c>
      <c r="B1332" s="39" t="s">
        <v>7565</v>
      </c>
      <c r="C1332" s="14">
        <v>17.68</v>
      </c>
      <c r="D1332" s="14">
        <v>8.57</v>
      </c>
      <c r="E1332" s="14" t="s">
        <v>2383</v>
      </c>
      <c r="F1332" s="14" t="s">
        <v>2380</v>
      </c>
      <c r="G1332" s="14" t="s">
        <v>2383</v>
      </c>
      <c r="H1332" s="14">
        <v>1</v>
      </c>
      <c r="I1332" s="14" t="s">
        <v>2380</v>
      </c>
      <c r="J1332" s="14" t="s">
        <v>8394</v>
      </c>
      <c r="K1332" s="14" t="s">
        <v>8399</v>
      </c>
      <c r="L1332" s="60">
        <v>23320</v>
      </c>
      <c r="M1332" s="86">
        <v>8177.9</v>
      </c>
      <c r="N1332" s="14" t="s">
        <v>12</v>
      </c>
      <c r="O1332" s="14" t="s">
        <v>16</v>
      </c>
      <c r="P1332" s="14" t="s">
        <v>13</v>
      </c>
      <c r="Q1332" s="14">
        <v>60</v>
      </c>
    </row>
    <row r="1333" spans="1:17" x14ac:dyDescent="0.35">
      <c r="A1333" s="14" t="s">
        <v>1039</v>
      </c>
      <c r="B1333" s="39" t="s">
        <v>7890</v>
      </c>
      <c r="C1333" s="14">
        <v>30.875</v>
      </c>
      <c r="D1333" s="14">
        <v>4.0999999999999996</v>
      </c>
      <c r="E1333" s="14" t="s">
        <v>2380</v>
      </c>
      <c r="F1333" s="14" t="s">
        <v>2380</v>
      </c>
      <c r="G1333" s="14" t="s">
        <v>2380</v>
      </c>
      <c r="H1333" s="14">
        <v>0</v>
      </c>
      <c r="I1333" s="14" t="s">
        <v>2380</v>
      </c>
      <c r="J1333" s="14" t="s">
        <v>8391</v>
      </c>
      <c r="K1333" s="14" t="s">
        <v>8399</v>
      </c>
      <c r="L1333" s="60">
        <v>30130</v>
      </c>
      <c r="M1333" s="86">
        <v>8162.72</v>
      </c>
      <c r="N1333" s="14" t="s">
        <v>12</v>
      </c>
      <c r="O1333" s="14" t="s">
        <v>12</v>
      </c>
      <c r="P1333" s="14" t="s">
        <v>23</v>
      </c>
      <c r="Q1333" s="14">
        <v>41</v>
      </c>
    </row>
    <row r="1334" spans="1:17" x14ac:dyDescent="0.35">
      <c r="A1334" s="14" t="s">
        <v>1038</v>
      </c>
      <c r="B1334" s="39" t="s">
        <v>8357</v>
      </c>
      <c r="C1334" s="14">
        <v>30.81</v>
      </c>
      <c r="D1334" s="14">
        <v>4.49</v>
      </c>
      <c r="E1334" s="14" t="s">
        <v>2380</v>
      </c>
      <c r="F1334" s="14" t="s">
        <v>2380</v>
      </c>
      <c r="G1334" s="14" t="s">
        <v>2380</v>
      </c>
      <c r="H1334" s="14">
        <v>0</v>
      </c>
      <c r="I1334" s="14" t="s">
        <v>2380</v>
      </c>
      <c r="J1334" s="14" t="s">
        <v>8391</v>
      </c>
      <c r="K1334" s="14" t="s">
        <v>8398</v>
      </c>
      <c r="L1334" s="60">
        <v>33045</v>
      </c>
      <c r="M1334" s="86">
        <v>8157.92</v>
      </c>
      <c r="N1334" s="14" t="s">
        <v>11</v>
      </c>
      <c r="O1334" s="14" t="s">
        <v>12</v>
      </c>
      <c r="P1334" s="14" t="s">
        <v>200</v>
      </c>
      <c r="Q1334" s="14">
        <v>33</v>
      </c>
    </row>
    <row r="1335" spans="1:17" x14ac:dyDescent="0.35">
      <c r="A1335" s="14" t="s">
        <v>1037</v>
      </c>
      <c r="B1335" s="39" t="s">
        <v>6390</v>
      </c>
      <c r="C1335" s="14">
        <v>36.85</v>
      </c>
      <c r="D1335" s="14">
        <v>8.8000000000000007</v>
      </c>
      <c r="E1335" s="14" t="s">
        <v>2380</v>
      </c>
      <c r="F1335" s="14" t="s">
        <v>2380</v>
      </c>
      <c r="G1335" s="14" t="s">
        <v>2380</v>
      </c>
      <c r="H1335" s="14">
        <v>2</v>
      </c>
      <c r="I1335" s="14" t="s">
        <v>2380</v>
      </c>
      <c r="J1335" s="14" t="s">
        <v>8391</v>
      </c>
      <c r="K1335" s="14" t="s">
        <v>8397</v>
      </c>
      <c r="L1335" s="60">
        <v>26910</v>
      </c>
      <c r="M1335" s="86">
        <v>8125.78</v>
      </c>
      <c r="N1335" s="14" t="s">
        <v>11</v>
      </c>
      <c r="O1335" s="14" t="s">
        <v>11</v>
      </c>
      <c r="P1335" s="14" t="s">
        <v>13</v>
      </c>
      <c r="Q1335" s="14">
        <v>50</v>
      </c>
    </row>
    <row r="1336" spans="1:17" x14ac:dyDescent="0.35">
      <c r="A1336" s="14" t="s">
        <v>1036</v>
      </c>
      <c r="B1336" s="39" t="s">
        <v>6392</v>
      </c>
      <c r="C1336" s="14">
        <v>35.86</v>
      </c>
      <c r="D1336" s="14">
        <v>7.93</v>
      </c>
      <c r="E1336" s="14" t="s">
        <v>2380</v>
      </c>
      <c r="F1336" s="14" t="s">
        <v>2380</v>
      </c>
      <c r="G1336" s="14" t="s">
        <v>2380</v>
      </c>
      <c r="H1336" s="14">
        <v>2</v>
      </c>
      <c r="I1336" s="14" t="s">
        <v>2380</v>
      </c>
      <c r="J1336" s="14" t="s">
        <v>8391</v>
      </c>
      <c r="K1336" s="14" t="s">
        <v>8397</v>
      </c>
      <c r="L1336" s="60">
        <v>26906</v>
      </c>
      <c r="M1336" s="86">
        <v>8124.41</v>
      </c>
      <c r="N1336" s="14" t="s">
        <v>12</v>
      </c>
      <c r="O1336" s="14" t="s">
        <v>16</v>
      </c>
      <c r="P1336" s="14" t="s">
        <v>13</v>
      </c>
      <c r="Q1336" s="14">
        <v>50</v>
      </c>
    </row>
    <row r="1337" spans="1:17" x14ac:dyDescent="0.35">
      <c r="A1337" s="14" t="s">
        <v>1035</v>
      </c>
      <c r="B1337" s="39" t="s">
        <v>7891</v>
      </c>
      <c r="C1337" s="14">
        <v>30.3</v>
      </c>
      <c r="D1337" s="14">
        <v>9.4499999999999993</v>
      </c>
      <c r="E1337" s="14" t="s">
        <v>2380</v>
      </c>
      <c r="F1337" s="14" t="s">
        <v>2380</v>
      </c>
      <c r="G1337" s="14" t="s">
        <v>2380</v>
      </c>
      <c r="H1337" s="14">
        <v>2</v>
      </c>
      <c r="I1337" s="14" t="s">
        <v>2380</v>
      </c>
      <c r="J1337" s="14" t="s">
        <v>8391</v>
      </c>
      <c r="K1337" s="14" t="s">
        <v>8397</v>
      </c>
      <c r="L1337" s="60">
        <v>27014</v>
      </c>
      <c r="M1337" s="86">
        <v>8116.68</v>
      </c>
      <c r="N1337" s="14" t="s">
        <v>12</v>
      </c>
      <c r="O1337" s="14" t="s">
        <v>16</v>
      </c>
      <c r="P1337" s="14" t="s">
        <v>42</v>
      </c>
      <c r="Q1337" s="14">
        <v>50</v>
      </c>
    </row>
    <row r="1338" spans="1:17" x14ac:dyDescent="0.35">
      <c r="A1338" s="14" t="s">
        <v>1034</v>
      </c>
      <c r="B1338" s="39" t="s">
        <v>7892</v>
      </c>
      <c r="C1338" s="14">
        <v>32.015000000000001</v>
      </c>
      <c r="D1338" s="14">
        <v>7.67</v>
      </c>
      <c r="E1338" s="14" t="s">
        <v>2380</v>
      </c>
      <c r="F1338" s="14" t="s">
        <v>2380</v>
      </c>
      <c r="G1338" s="14" t="s">
        <v>2380</v>
      </c>
      <c r="H1338" s="14">
        <v>0</v>
      </c>
      <c r="I1338" s="14" t="s">
        <v>2380</v>
      </c>
      <c r="J1338" s="14" t="s">
        <v>8391</v>
      </c>
      <c r="K1338" s="14" t="s">
        <v>8397</v>
      </c>
      <c r="L1338" s="60">
        <v>28734</v>
      </c>
      <c r="M1338" s="86">
        <v>8116.27</v>
      </c>
      <c r="N1338" s="14" t="s">
        <v>12</v>
      </c>
      <c r="O1338" s="14" t="s">
        <v>16</v>
      </c>
      <c r="P1338" s="14" t="s">
        <v>23</v>
      </c>
      <c r="Q1338" s="14">
        <v>45</v>
      </c>
    </row>
    <row r="1339" spans="1:17" x14ac:dyDescent="0.35">
      <c r="A1339" s="14" t="s">
        <v>1033</v>
      </c>
      <c r="B1339" s="39" t="s">
        <v>5582</v>
      </c>
      <c r="C1339" s="14">
        <v>25.06</v>
      </c>
      <c r="D1339" s="14">
        <v>10.53</v>
      </c>
      <c r="E1339" s="14" t="s">
        <v>2380</v>
      </c>
      <c r="F1339" s="14" t="s">
        <v>2380</v>
      </c>
      <c r="G1339" s="14" t="s">
        <v>2380</v>
      </c>
      <c r="H1339" s="14">
        <v>2</v>
      </c>
      <c r="I1339" s="14" t="s">
        <v>2380</v>
      </c>
      <c r="J1339" s="14" t="s">
        <v>8392</v>
      </c>
      <c r="K1339" s="14" t="s">
        <v>8399</v>
      </c>
      <c r="L1339" s="60">
        <v>26948</v>
      </c>
      <c r="M1339" s="86">
        <v>8112.59</v>
      </c>
      <c r="N1339" s="14" t="s">
        <v>11</v>
      </c>
      <c r="O1339" s="14" t="s">
        <v>11</v>
      </c>
      <c r="P1339" s="14" t="s">
        <v>13</v>
      </c>
      <c r="Q1339" s="14">
        <v>50</v>
      </c>
    </row>
    <row r="1340" spans="1:17" x14ac:dyDescent="0.35">
      <c r="A1340" s="14" t="s">
        <v>1032</v>
      </c>
      <c r="B1340" s="39" t="s">
        <v>5006</v>
      </c>
      <c r="C1340" s="14">
        <v>18.829999999999998</v>
      </c>
      <c r="D1340" s="14">
        <v>10.08</v>
      </c>
      <c r="E1340" s="14" t="s">
        <v>2383</v>
      </c>
      <c r="F1340" s="14" t="s">
        <v>2380</v>
      </c>
      <c r="G1340" s="14" t="s">
        <v>2380</v>
      </c>
      <c r="H1340" s="14">
        <v>0</v>
      </c>
      <c r="I1340" s="14" t="s">
        <v>2380</v>
      </c>
      <c r="J1340" s="14" t="s">
        <v>8393</v>
      </c>
      <c r="K1340" s="14" t="s">
        <v>8397</v>
      </c>
      <c r="L1340" s="60">
        <v>24633</v>
      </c>
      <c r="M1340" s="86">
        <v>8091.3</v>
      </c>
      <c r="N1340" s="14" t="s">
        <v>12</v>
      </c>
      <c r="O1340" s="14" t="s">
        <v>16</v>
      </c>
      <c r="P1340" s="14" t="s">
        <v>23</v>
      </c>
      <c r="Q1340" s="14">
        <v>56</v>
      </c>
    </row>
    <row r="1341" spans="1:17" x14ac:dyDescent="0.35">
      <c r="A1341" s="14" t="s">
        <v>1031</v>
      </c>
      <c r="B1341" s="39" t="s">
        <v>7893</v>
      </c>
      <c r="C1341" s="14">
        <v>47.52</v>
      </c>
      <c r="D1341" s="14">
        <v>11.39</v>
      </c>
      <c r="E1341" s="14" t="s">
        <v>2383</v>
      </c>
      <c r="F1341" s="14" t="s">
        <v>2380</v>
      </c>
      <c r="G1341" s="14" t="s">
        <v>2380</v>
      </c>
      <c r="H1341" s="14">
        <v>1</v>
      </c>
      <c r="I1341" s="14" t="s">
        <v>2380</v>
      </c>
      <c r="J1341" s="14" t="s">
        <v>8391</v>
      </c>
      <c r="K1341" s="14" t="s">
        <v>8397</v>
      </c>
      <c r="L1341" s="60">
        <v>27749</v>
      </c>
      <c r="M1341" s="86">
        <v>8083.92</v>
      </c>
      <c r="N1341" s="14" t="s">
        <v>12</v>
      </c>
      <c r="O1341" s="14" t="s">
        <v>12</v>
      </c>
      <c r="P1341" s="14" t="s">
        <v>13</v>
      </c>
      <c r="Q1341" s="14">
        <v>47</v>
      </c>
    </row>
    <row r="1342" spans="1:17" x14ac:dyDescent="0.35">
      <c r="A1342" s="14" t="s">
        <v>1030</v>
      </c>
      <c r="B1342" s="39" t="s">
        <v>8358</v>
      </c>
      <c r="C1342" s="14">
        <v>37.82</v>
      </c>
      <c r="D1342" s="14">
        <v>6.36</v>
      </c>
      <c r="E1342" s="14" t="s">
        <v>2380</v>
      </c>
      <c r="F1342" s="14" t="s">
        <v>2380</v>
      </c>
      <c r="G1342" s="14" t="s">
        <v>2380</v>
      </c>
      <c r="H1342" s="14">
        <v>0</v>
      </c>
      <c r="I1342" s="14" t="s">
        <v>2380</v>
      </c>
      <c r="J1342" s="14" t="s">
        <v>8391</v>
      </c>
      <c r="K1342" s="14" t="s">
        <v>8399</v>
      </c>
      <c r="L1342" s="60">
        <v>34619</v>
      </c>
      <c r="M1342" s="86">
        <v>8081.74</v>
      </c>
      <c r="N1342" s="14" t="s">
        <v>11</v>
      </c>
      <c r="O1342" s="14" t="s">
        <v>11</v>
      </c>
      <c r="P1342" s="14" t="s">
        <v>535</v>
      </c>
      <c r="Q1342" s="14">
        <v>29</v>
      </c>
    </row>
    <row r="1343" spans="1:17" x14ac:dyDescent="0.35">
      <c r="A1343" s="14" t="s">
        <v>1029</v>
      </c>
      <c r="B1343" s="39" t="s">
        <v>6398</v>
      </c>
      <c r="C1343" s="14">
        <v>44.16</v>
      </c>
      <c r="D1343" s="14">
        <v>5.31</v>
      </c>
      <c r="E1343" s="14" t="s">
        <v>2383</v>
      </c>
      <c r="F1343" s="14" t="s">
        <v>2380</v>
      </c>
      <c r="G1343" s="14" t="s">
        <v>2380</v>
      </c>
      <c r="H1343" s="14">
        <v>0</v>
      </c>
      <c r="I1343" s="14" t="s">
        <v>2380</v>
      </c>
      <c r="J1343" s="14" t="s">
        <v>8391</v>
      </c>
      <c r="K1343" s="14" t="s">
        <v>8399</v>
      </c>
      <c r="L1343" s="60">
        <v>37131</v>
      </c>
      <c r="M1343" s="86">
        <v>8081.26</v>
      </c>
      <c r="N1343" s="14" t="s">
        <v>11</v>
      </c>
      <c r="O1343" s="14" t="s">
        <v>11</v>
      </c>
      <c r="P1343" s="14" t="s">
        <v>23</v>
      </c>
      <c r="Q1343" s="14">
        <v>22</v>
      </c>
    </row>
    <row r="1344" spans="1:17" x14ac:dyDescent="0.35">
      <c r="A1344" s="14" t="s">
        <v>1028</v>
      </c>
      <c r="B1344" s="39" t="s">
        <v>8359</v>
      </c>
      <c r="C1344" s="14">
        <v>37.049999999999997</v>
      </c>
      <c r="D1344" s="14">
        <v>4.74</v>
      </c>
      <c r="E1344" s="14" t="s">
        <v>2380</v>
      </c>
      <c r="F1344" s="14" t="s">
        <v>2380</v>
      </c>
      <c r="G1344" s="14" t="s">
        <v>2383</v>
      </c>
      <c r="H1344" s="14">
        <v>1</v>
      </c>
      <c r="I1344" s="14" t="s">
        <v>2380</v>
      </c>
      <c r="J1344" s="14" t="s">
        <v>8391</v>
      </c>
      <c r="K1344" s="14" t="s">
        <v>8398</v>
      </c>
      <c r="L1344" s="60">
        <v>34280</v>
      </c>
      <c r="M1344" s="86">
        <v>8077.41</v>
      </c>
      <c r="N1344" s="14" t="s">
        <v>11</v>
      </c>
      <c r="O1344" s="14" t="s">
        <v>16</v>
      </c>
      <c r="P1344" s="14" t="s">
        <v>535</v>
      </c>
      <c r="Q1344" s="14">
        <v>30</v>
      </c>
    </row>
    <row r="1345" spans="1:17" x14ac:dyDescent="0.35">
      <c r="A1345" s="14" t="s">
        <v>1027</v>
      </c>
      <c r="B1345" s="39" t="s">
        <v>5376</v>
      </c>
      <c r="C1345" s="14">
        <v>18.66</v>
      </c>
      <c r="D1345" s="14">
        <v>11.35</v>
      </c>
      <c r="E1345" s="14" t="s">
        <v>2380</v>
      </c>
      <c r="F1345" s="14" t="s">
        <v>2380</v>
      </c>
      <c r="G1345" s="14" t="s">
        <v>2380</v>
      </c>
      <c r="H1345" s="14">
        <v>0</v>
      </c>
      <c r="I1345" s="14" t="s">
        <v>2380</v>
      </c>
      <c r="J1345" s="14" t="s">
        <v>8393</v>
      </c>
      <c r="K1345" s="14" t="s">
        <v>8397</v>
      </c>
      <c r="L1345" s="60">
        <v>24036</v>
      </c>
      <c r="M1345" s="86">
        <v>8071.57</v>
      </c>
      <c r="N1345" s="14" t="s">
        <v>12</v>
      </c>
      <c r="O1345" s="14" t="s">
        <v>16</v>
      </c>
      <c r="P1345" s="14" t="s">
        <v>42</v>
      </c>
      <c r="Q1345" s="14">
        <v>58</v>
      </c>
    </row>
    <row r="1346" spans="1:17" x14ac:dyDescent="0.35">
      <c r="A1346" s="14" t="s">
        <v>1026</v>
      </c>
      <c r="B1346" s="39" t="s">
        <v>4918</v>
      </c>
      <c r="C1346" s="14">
        <v>36.200000000000003</v>
      </c>
      <c r="D1346" s="14">
        <v>6.81</v>
      </c>
      <c r="E1346" s="14" t="s">
        <v>2383</v>
      </c>
      <c r="F1346" s="14" t="s">
        <v>2380</v>
      </c>
      <c r="G1346" s="14" t="s">
        <v>2380</v>
      </c>
      <c r="H1346" s="14">
        <v>1</v>
      </c>
      <c r="I1346" s="14" t="s">
        <v>2380</v>
      </c>
      <c r="J1346" s="14" t="s">
        <v>8391</v>
      </c>
      <c r="K1346" s="14" t="s">
        <v>8397</v>
      </c>
      <c r="L1346" s="60">
        <v>27743</v>
      </c>
      <c r="M1346" s="86">
        <v>8068.19</v>
      </c>
      <c r="N1346" s="14" t="s">
        <v>12</v>
      </c>
      <c r="O1346" s="14" t="s">
        <v>11</v>
      </c>
      <c r="P1346" s="14" t="s">
        <v>42</v>
      </c>
      <c r="Q1346" s="14">
        <v>48</v>
      </c>
    </row>
    <row r="1347" spans="1:17" x14ac:dyDescent="0.35">
      <c r="A1347" s="14" t="s">
        <v>1025</v>
      </c>
      <c r="B1347" s="39" t="s">
        <v>5641</v>
      </c>
      <c r="C1347" s="14">
        <v>18.87</v>
      </c>
      <c r="D1347" s="14">
        <v>8.06</v>
      </c>
      <c r="E1347" s="14" t="s">
        <v>2380</v>
      </c>
      <c r="F1347" s="14" t="s">
        <v>2380</v>
      </c>
      <c r="G1347" s="14" t="s">
        <v>2380</v>
      </c>
      <c r="H1347" s="14">
        <v>0</v>
      </c>
      <c r="I1347" s="14" t="s">
        <v>2380</v>
      </c>
      <c r="J1347" s="14" t="s">
        <v>8393</v>
      </c>
      <c r="K1347" s="14" t="s">
        <v>8399</v>
      </c>
      <c r="L1347" s="60">
        <v>23965</v>
      </c>
      <c r="M1347" s="86">
        <v>8067.83</v>
      </c>
      <c r="N1347" s="14" t="s">
        <v>12</v>
      </c>
      <c r="O1347" s="14" t="s">
        <v>16</v>
      </c>
      <c r="P1347" s="14" t="s">
        <v>13</v>
      </c>
      <c r="Q1347" s="14">
        <v>58</v>
      </c>
    </row>
    <row r="1348" spans="1:17" x14ac:dyDescent="0.35">
      <c r="A1348" s="14" t="s">
        <v>1024</v>
      </c>
      <c r="B1348" s="39" t="s">
        <v>5048</v>
      </c>
      <c r="C1348" s="14">
        <v>32.299999999999997</v>
      </c>
      <c r="D1348" s="14">
        <v>6.74</v>
      </c>
      <c r="E1348" s="14" t="s">
        <v>2383</v>
      </c>
      <c r="F1348" s="14" t="s">
        <v>2380</v>
      </c>
      <c r="G1348" s="14" t="s">
        <v>2380</v>
      </c>
      <c r="H1348" s="14">
        <v>1</v>
      </c>
      <c r="I1348" s="14" t="s">
        <v>2380</v>
      </c>
      <c r="J1348" s="14" t="s">
        <v>8391</v>
      </c>
      <c r="K1348" s="14" t="s">
        <v>8397</v>
      </c>
      <c r="L1348" s="60">
        <v>27573</v>
      </c>
      <c r="M1348" s="86">
        <v>8062.76</v>
      </c>
      <c r="N1348" s="14" t="s">
        <v>12</v>
      </c>
      <c r="O1348" s="14" t="s">
        <v>12</v>
      </c>
      <c r="P1348" s="14" t="s">
        <v>42</v>
      </c>
      <c r="Q1348" s="14">
        <v>48</v>
      </c>
    </row>
    <row r="1349" spans="1:17" x14ac:dyDescent="0.35">
      <c r="A1349" s="14" t="s">
        <v>1023</v>
      </c>
      <c r="B1349" s="39" t="s">
        <v>7894</v>
      </c>
      <c r="C1349" s="14">
        <v>22.64</v>
      </c>
      <c r="D1349" s="14">
        <v>6.54</v>
      </c>
      <c r="E1349" s="14" t="s">
        <v>2383</v>
      </c>
      <c r="F1349" s="14" t="s">
        <v>2380</v>
      </c>
      <c r="G1349" s="14" t="s">
        <v>2380</v>
      </c>
      <c r="H1349" s="14">
        <v>2</v>
      </c>
      <c r="I1349" s="14" t="s">
        <v>2380</v>
      </c>
      <c r="J1349" s="14" t="s">
        <v>8393</v>
      </c>
      <c r="K1349" s="14" t="s">
        <v>8399</v>
      </c>
      <c r="L1349" s="60">
        <v>25914</v>
      </c>
      <c r="M1349" s="86">
        <v>8062.31</v>
      </c>
      <c r="N1349" s="14" t="s">
        <v>11</v>
      </c>
      <c r="O1349" s="14" t="s">
        <v>16</v>
      </c>
      <c r="P1349" s="14" t="s">
        <v>13</v>
      </c>
      <c r="Q1349" s="14">
        <v>53</v>
      </c>
    </row>
    <row r="1350" spans="1:17" x14ac:dyDescent="0.35">
      <c r="A1350" s="14" t="s">
        <v>1022</v>
      </c>
      <c r="B1350" s="39" t="s">
        <v>4930</v>
      </c>
      <c r="C1350" s="14">
        <v>28.69</v>
      </c>
      <c r="D1350" s="14">
        <v>5.4</v>
      </c>
      <c r="E1350" s="14" t="s">
        <v>2380</v>
      </c>
      <c r="F1350" s="14" t="s">
        <v>2380</v>
      </c>
      <c r="G1350" s="14" t="s">
        <v>2380</v>
      </c>
      <c r="H1350" s="14">
        <v>0</v>
      </c>
      <c r="I1350" s="14" t="s">
        <v>2380</v>
      </c>
      <c r="J1350" s="14" t="s">
        <v>8392</v>
      </c>
      <c r="K1350" s="14" t="s">
        <v>8398</v>
      </c>
      <c r="L1350" s="60">
        <v>30312</v>
      </c>
      <c r="M1350" s="86">
        <v>8059.68</v>
      </c>
      <c r="N1350" s="14" t="s">
        <v>11</v>
      </c>
      <c r="O1350" s="14" t="s">
        <v>12</v>
      </c>
      <c r="P1350" s="14" t="s">
        <v>23</v>
      </c>
      <c r="Q1350" s="14">
        <v>40</v>
      </c>
    </row>
    <row r="1351" spans="1:17" x14ac:dyDescent="0.35">
      <c r="A1351" s="14" t="s">
        <v>1021</v>
      </c>
      <c r="B1351" s="39" t="s">
        <v>7895</v>
      </c>
      <c r="C1351" s="14">
        <v>28.16</v>
      </c>
      <c r="D1351" s="14">
        <v>5.58</v>
      </c>
      <c r="E1351" s="14" t="s">
        <v>2383</v>
      </c>
      <c r="F1351" s="14" t="s">
        <v>2380</v>
      </c>
      <c r="G1351" s="14" t="s">
        <v>2380</v>
      </c>
      <c r="H1351" s="14">
        <v>0</v>
      </c>
      <c r="I1351" s="14" t="s">
        <v>2380</v>
      </c>
      <c r="J1351" s="14" t="s">
        <v>8392</v>
      </c>
      <c r="K1351" s="14" t="s">
        <v>8398</v>
      </c>
      <c r="L1351" s="60">
        <v>31379</v>
      </c>
      <c r="M1351" s="86">
        <v>8059.06</v>
      </c>
      <c r="N1351" s="14" t="s">
        <v>11</v>
      </c>
      <c r="O1351" s="14" t="s">
        <v>12</v>
      </c>
      <c r="P1351" s="14" t="s">
        <v>23</v>
      </c>
      <c r="Q1351" s="14">
        <v>38</v>
      </c>
    </row>
    <row r="1352" spans="1:17" x14ac:dyDescent="0.35">
      <c r="A1352" s="14" t="s">
        <v>1020</v>
      </c>
      <c r="B1352" s="39" t="s">
        <v>6407</v>
      </c>
      <c r="C1352" s="14">
        <v>45.54</v>
      </c>
      <c r="D1352" s="14">
        <v>5.84</v>
      </c>
      <c r="E1352" s="14" t="s">
        <v>2380</v>
      </c>
      <c r="F1352" s="14" t="s">
        <v>2380</v>
      </c>
      <c r="G1352" s="14" t="s">
        <v>2383</v>
      </c>
      <c r="H1352" s="14">
        <v>1</v>
      </c>
      <c r="I1352" s="14" t="s">
        <v>2380</v>
      </c>
      <c r="J1352" s="14" t="s">
        <v>8391</v>
      </c>
      <c r="K1352" s="14" t="s">
        <v>8398</v>
      </c>
      <c r="L1352" s="60">
        <v>37967</v>
      </c>
      <c r="M1352" s="86">
        <v>8035.64</v>
      </c>
      <c r="N1352" s="14" t="s">
        <v>11</v>
      </c>
      <c r="O1352" s="14" t="s">
        <v>11</v>
      </c>
      <c r="P1352" s="14" t="s">
        <v>23</v>
      </c>
      <c r="Q1352" s="14">
        <v>20</v>
      </c>
    </row>
    <row r="1353" spans="1:17" x14ac:dyDescent="0.35">
      <c r="A1353" s="14" t="s">
        <v>1019</v>
      </c>
      <c r="B1353" s="39" t="s">
        <v>7523</v>
      </c>
      <c r="C1353" s="14">
        <v>28.7</v>
      </c>
      <c r="D1353" s="14">
        <v>4.2</v>
      </c>
      <c r="E1353" s="14" t="s">
        <v>2380</v>
      </c>
      <c r="F1353" s="14" t="s">
        <v>2380</v>
      </c>
      <c r="G1353" s="14" t="s">
        <v>2380</v>
      </c>
      <c r="H1353" s="14">
        <v>0</v>
      </c>
      <c r="I1353" s="14" t="s">
        <v>2380</v>
      </c>
      <c r="J1353" s="14" t="s">
        <v>8392</v>
      </c>
      <c r="K1353" s="14" t="s">
        <v>8398</v>
      </c>
      <c r="L1353" s="60">
        <v>28435</v>
      </c>
      <c r="M1353" s="86">
        <v>8027.97</v>
      </c>
      <c r="N1353" s="14" t="s">
        <v>12</v>
      </c>
      <c r="O1353" s="14" t="s">
        <v>11</v>
      </c>
      <c r="P1353" s="14" t="s">
        <v>42</v>
      </c>
      <c r="Q1353" s="14">
        <v>46</v>
      </c>
    </row>
    <row r="1354" spans="1:17" x14ac:dyDescent="0.35">
      <c r="A1354" s="14" t="s">
        <v>1018</v>
      </c>
      <c r="B1354" s="39" t="s">
        <v>6410</v>
      </c>
      <c r="C1354" s="14">
        <v>27.74</v>
      </c>
      <c r="D1354" s="14">
        <v>6.06</v>
      </c>
      <c r="E1354" s="14" t="s">
        <v>2383</v>
      </c>
      <c r="F1354" s="14" t="s">
        <v>2380</v>
      </c>
      <c r="G1354" s="14" t="s">
        <v>2380</v>
      </c>
      <c r="H1354" s="14">
        <v>0</v>
      </c>
      <c r="I1354" s="14" t="s">
        <v>2380</v>
      </c>
      <c r="J1354" s="14" t="s">
        <v>8392</v>
      </c>
      <c r="K1354" s="14" t="s">
        <v>8398</v>
      </c>
      <c r="L1354" s="60">
        <v>28114</v>
      </c>
      <c r="M1354" s="86">
        <v>8026.67</v>
      </c>
      <c r="N1354" s="14" t="s">
        <v>11</v>
      </c>
      <c r="O1354" s="14" t="s">
        <v>11</v>
      </c>
      <c r="P1354" s="14" t="s">
        <v>23</v>
      </c>
      <c r="Q1354" s="14">
        <v>46</v>
      </c>
    </row>
    <row r="1355" spans="1:17" x14ac:dyDescent="0.35">
      <c r="A1355" s="14" t="s">
        <v>1017</v>
      </c>
      <c r="B1355" s="39" t="s">
        <v>7896</v>
      </c>
      <c r="C1355" s="14">
        <v>36.954999999999998</v>
      </c>
      <c r="D1355" s="14">
        <v>7.57</v>
      </c>
      <c r="E1355" s="14" t="s">
        <v>2380</v>
      </c>
      <c r="F1355" s="14" t="s">
        <v>2380</v>
      </c>
      <c r="G1355" s="14" t="s">
        <v>2380</v>
      </c>
      <c r="H1355" s="14">
        <v>0</v>
      </c>
      <c r="I1355" s="14" t="s">
        <v>2380</v>
      </c>
      <c r="J1355" s="14" t="s">
        <v>8391</v>
      </c>
      <c r="K1355" s="14" t="s">
        <v>8397</v>
      </c>
      <c r="L1355" s="60">
        <v>28688</v>
      </c>
      <c r="M1355" s="86">
        <v>8023.14</v>
      </c>
      <c r="N1355" s="14" t="s">
        <v>11</v>
      </c>
      <c r="O1355" s="14" t="s">
        <v>12</v>
      </c>
      <c r="P1355" s="14" t="s">
        <v>23</v>
      </c>
      <c r="Q1355" s="14">
        <v>45</v>
      </c>
    </row>
    <row r="1356" spans="1:17" x14ac:dyDescent="0.35">
      <c r="A1356" s="14" t="s">
        <v>1016</v>
      </c>
      <c r="B1356" s="39" t="s">
        <v>7897</v>
      </c>
      <c r="C1356" s="14">
        <v>30.69</v>
      </c>
      <c r="D1356" s="14">
        <v>6.15</v>
      </c>
      <c r="E1356" s="14" t="s">
        <v>2380</v>
      </c>
      <c r="F1356" s="14" t="s">
        <v>2380</v>
      </c>
      <c r="G1356" s="14" t="s">
        <v>2380</v>
      </c>
      <c r="H1356" s="14">
        <v>0</v>
      </c>
      <c r="I1356" s="14" t="s">
        <v>2380</v>
      </c>
      <c r="J1356" s="14" t="s">
        <v>8391</v>
      </c>
      <c r="K1356" s="14" t="s">
        <v>8399</v>
      </c>
      <c r="L1356" s="60">
        <v>32815</v>
      </c>
      <c r="M1356" s="86">
        <v>8021.11</v>
      </c>
      <c r="N1356" s="14" t="s">
        <v>11</v>
      </c>
      <c r="O1356" s="14" t="s">
        <v>16</v>
      </c>
      <c r="P1356" s="14" t="s">
        <v>23</v>
      </c>
      <c r="Q1356" s="14">
        <v>34</v>
      </c>
    </row>
    <row r="1357" spans="1:17" x14ac:dyDescent="0.35">
      <c r="A1357" s="14" t="s">
        <v>1015</v>
      </c>
      <c r="B1357" s="39" t="s">
        <v>7898</v>
      </c>
      <c r="C1357" s="14">
        <v>24.984999999999999</v>
      </c>
      <c r="D1357" s="14">
        <v>4.5599999999999996</v>
      </c>
      <c r="E1357" s="14" t="s">
        <v>2380</v>
      </c>
      <c r="F1357" s="14" t="s">
        <v>2380</v>
      </c>
      <c r="G1357" s="14" t="s">
        <v>2380</v>
      </c>
      <c r="H1357" s="14">
        <v>0</v>
      </c>
      <c r="I1357" s="14" t="s">
        <v>2380</v>
      </c>
      <c r="J1357" s="14" t="s">
        <v>8393</v>
      </c>
      <c r="K1357" s="14" t="s">
        <v>8398</v>
      </c>
      <c r="L1357" s="60">
        <v>29533</v>
      </c>
      <c r="M1357" s="86">
        <v>8017.06</v>
      </c>
      <c r="N1357" s="14" t="s">
        <v>11</v>
      </c>
      <c r="O1357" s="14" t="s">
        <v>11</v>
      </c>
      <c r="P1357" s="14" t="s">
        <v>23</v>
      </c>
      <c r="Q1357" s="14">
        <v>43</v>
      </c>
    </row>
    <row r="1358" spans="1:17" x14ac:dyDescent="0.35">
      <c r="A1358" s="14" t="s">
        <v>1014</v>
      </c>
      <c r="B1358" s="39" t="s">
        <v>7899</v>
      </c>
      <c r="C1358" s="14">
        <v>39.42</v>
      </c>
      <c r="D1358" s="14">
        <v>4.72</v>
      </c>
      <c r="E1358" s="14" t="s">
        <v>2383</v>
      </c>
      <c r="F1358" s="14" t="s">
        <v>2380</v>
      </c>
      <c r="G1358" s="14" t="s">
        <v>2380</v>
      </c>
      <c r="H1358" s="14">
        <v>1</v>
      </c>
      <c r="I1358" s="14" t="s">
        <v>2380</v>
      </c>
      <c r="J1358" s="14" t="s">
        <v>8391</v>
      </c>
      <c r="K1358" s="14" t="s">
        <v>8398</v>
      </c>
      <c r="L1358" s="60">
        <v>34960</v>
      </c>
      <c r="M1358" s="86">
        <v>8014.62</v>
      </c>
      <c r="N1358" s="14" t="s">
        <v>11</v>
      </c>
      <c r="O1358" s="14" t="s">
        <v>12</v>
      </c>
      <c r="P1358" s="14" t="s">
        <v>23</v>
      </c>
      <c r="Q1358" s="14">
        <v>28</v>
      </c>
    </row>
    <row r="1359" spans="1:17" x14ac:dyDescent="0.35">
      <c r="A1359" s="14" t="s">
        <v>1013</v>
      </c>
      <c r="B1359" s="39" t="s">
        <v>5603</v>
      </c>
      <c r="C1359" s="14">
        <v>16.8</v>
      </c>
      <c r="D1359" s="14">
        <v>7.98</v>
      </c>
      <c r="E1359" s="14" t="s">
        <v>2380</v>
      </c>
      <c r="F1359" s="14" t="s">
        <v>2380</v>
      </c>
      <c r="G1359" s="14" t="s">
        <v>2380</v>
      </c>
      <c r="H1359" s="14">
        <v>0</v>
      </c>
      <c r="I1359" s="14" t="s">
        <v>2380</v>
      </c>
      <c r="J1359" s="14" t="s">
        <v>8394</v>
      </c>
      <c r="K1359" s="14" t="s">
        <v>8399</v>
      </c>
      <c r="L1359" s="60">
        <v>22880</v>
      </c>
      <c r="M1359" s="86">
        <v>8004.96</v>
      </c>
      <c r="N1359" s="14" t="s">
        <v>12</v>
      </c>
      <c r="O1359" s="14" t="s">
        <v>16</v>
      </c>
      <c r="P1359" s="14" t="s">
        <v>13</v>
      </c>
      <c r="Q1359" s="14">
        <v>61</v>
      </c>
    </row>
    <row r="1360" spans="1:17" x14ac:dyDescent="0.35">
      <c r="A1360" s="14" t="s">
        <v>1012</v>
      </c>
      <c r="B1360" s="39" t="s">
        <v>6381</v>
      </c>
      <c r="C1360" s="14">
        <v>23.274999999999999</v>
      </c>
      <c r="D1360" s="14">
        <v>6.26</v>
      </c>
      <c r="E1360" s="14" t="s">
        <v>2383</v>
      </c>
      <c r="F1360" s="14" t="s">
        <v>2380</v>
      </c>
      <c r="G1360" s="14" t="s">
        <v>2383</v>
      </c>
      <c r="H1360" s="14">
        <v>1</v>
      </c>
      <c r="I1360" s="14" t="s">
        <v>2380</v>
      </c>
      <c r="J1360" s="14" t="s">
        <v>8393</v>
      </c>
      <c r="K1360" s="14" t="s">
        <v>8399</v>
      </c>
      <c r="L1360" s="60">
        <v>30548</v>
      </c>
      <c r="M1360" s="86">
        <v>7986.48</v>
      </c>
      <c r="N1360" s="14" t="s">
        <v>11</v>
      </c>
      <c r="O1360" s="14" t="s">
        <v>12</v>
      </c>
      <c r="P1360" s="14" t="s">
        <v>247</v>
      </c>
      <c r="Q1360" s="14">
        <v>40</v>
      </c>
    </row>
    <row r="1361" spans="1:17" x14ac:dyDescent="0.35">
      <c r="A1361" s="14" t="s">
        <v>1011</v>
      </c>
      <c r="B1361" s="39" t="s">
        <v>7900</v>
      </c>
      <c r="C1361" s="14">
        <v>22.8</v>
      </c>
      <c r="D1361" s="14">
        <v>4.29</v>
      </c>
      <c r="E1361" s="14" t="s">
        <v>2383</v>
      </c>
      <c r="F1361" s="14" t="s">
        <v>2380</v>
      </c>
      <c r="G1361" s="14" t="s">
        <v>2383</v>
      </c>
      <c r="H1361" s="14">
        <v>1</v>
      </c>
      <c r="I1361" s="14" t="s">
        <v>2380</v>
      </c>
      <c r="J1361" s="14" t="s">
        <v>8393</v>
      </c>
      <c r="K1361" s="14" t="s">
        <v>8398</v>
      </c>
      <c r="L1361" s="60">
        <v>30556</v>
      </c>
      <c r="M1361" s="86">
        <v>7985.82</v>
      </c>
      <c r="N1361" s="14" t="s">
        <v>11</v>
      </c>
      <c r="O1361" s="14" t="s">
        <v>16</v>
      </c>
      <c r="P1361" s="14" t="s">
        <v>247</v>
      </c>
      <c r="Q1361" s="14">
        <v>40</v>
      </c>
    </row>
    <row r="1362" spans="1:17" x14ac:dyDescent="0.35">
      <c r="A1362" s="14" t="s">
        <v>1010</v>
      </c>
      <c r="B1362" s="39" t="s">
        <v>6418</v>
      </c>
      <c r="C1362" s="14">
        <v>24.3</v>
      </c>
      <c r="D1362" s="14">
        <v>5.43</v>
      </c>
      <c r="E1362" s="14" t="s">
        <v>2380</v>
      </c>
      <c r="F1362" s="14" t="s">
        <v>2380</v>
      </c>
      <c r="G1362" s="14" t="s">
        <v>2380</v>
      </c>
      <c r="H1362" s="14">
        <v>2</v>
      </c>
      <c r="I1362" s="14" t="s">
        <v>2380</v>
      </c>
      <c r="J1362" s="14" t="s">
        <v>8393</v>
      </c>
      <c r="K1362" s="14" t="s">
        <v>8398</v>
      </c>
      <c r="L1362" s="60">
        <v>26626</v>
      </c>
      <c r="M1362" s="86">
        <v>7980.34</v>
      </c>
      <c r="N1362" s="14" t="s">
        <v>11</v>
      </c>
      <c r="O1362" s="14" t="s">
        <v>11</v>
      </c>
      <c r="P1362" s="14" t="s">
        <v>13</v>
      </c>
      <c r="Q1362" s="14">
        <v>51</v>
      </c>
    </row>
    <row r="1363" spans="1:17" x14ac:dyDescent="0.35">
      <c r="A1363" s="14" t="s">
        <v>1009</v>
      </c>
      <c r="B1363" s="39" t="s">
        <v>6420</v>
      </c>
      <c r="C1363" s="14">
        <v>25.13</v>
      </c>
      <c r="D1363" s="14">
        <v>8</v>
      </c>
      <c r="E1363" s="14" t="s">
        <v>2383</v>
      </c>
      <c r="F1363" s="14" t="s">
        <v>2380</v>
      </c>
      <c r="G1363" s="14" t="s">
        <v>2380</v>
      </c>
      <c r="H1363" s="14">
        <v>1</v>
      </c>
      <c r="I1363" s="14" t="s">
        <v>2380</v>
      </c>
      <c r="J1363" s="14" t="s">
        <v>8392</v>
      </c>
      <c r="K1363" s="14" t="s">
        <v>8397</v>
      </c>
      <c r="L1363" s="60">
        <v>27616</v>
      </c>
      <c r="M1363" s="86">
        <v>7966.81</v>
      </c>
      <c r="N1363" s="14" t="s">
        <v>11</v>
      </c>
      <c r="O1363" s="14" t="s">
        <v>11</v>
      </c>
      <c r="P1363" s="14" t="s">
        <v>13</v>
      </c>
      <c r="Q1363" s="14">
        <v>48</v>
      </c>
    </row>
    <row r="1364" spans="1:17" x14ac:dyDescent="0.35">
      <c r="A1364" s="14" t="s">
        <v>1008</v>
      </c>
      <c r="B1364" s="39" t="s">
        <v>7901</v>
      </c>
      <c r="C1364" s="14">
        <v>22.72</v>
      </c>
      <c r="D1364" s="14">
        <v>9.9600000000000009</v>
      </c>
      <c r="E1364" s="14" t="s">
        <v>2383</v>
      </c>
      <c r="F1364" s="14" t="s">
        <v>2380</v>
      </c>
      <c r="G1364" s="14" t="s">
        <v>2380</v>
      </c>
      <c r="H1364" s="14">
        <v>2</v>
      </c>
      <c r="I1364" s="14" t="s">
        <v>2380</v>
      </c>
      <c r="J1364" s="14" t="s">
        <v>8393</v>
      </c>
      <c r="K1364" s="14" t="s">
        <v>8399</v>
      </c>
      <c r="L1364" s="60">
        <v>25738</v>
      </c>
      <c r="M1364" s="86">
        <v>7958.13</v>
      </c>
      <c r="N1364" s="14" t="s">
        <v>11</v>
      </c>
      <c r="O1364" s="14" t="s">
        <v>11</v>
      </c>
      <c r="P1364" s="14" t="s">
        <v>13</v>
      </c>
      <c r="Q1364" s="14">
        <v>53</v>
      </c>
    </row>
    <row r="1365" spans="1:17" x14ac:dyDescent="0.35">
      <c r="A1365" s="14" t="s">
        <v>1007</v>
      </c>
      <c r="B1365" s="39" t="s">
        <v>6422</v>
      </c>
      <c r="C1365" s="14">
        <v>32.6</v>
      </c>
      <c r="D1365" s="14">
        <v>6.8</v>
      </c>
      <c r="E1365" s="14" t="s">
        <v>2383</v>
      </c>
      <c r="F1365" s="14" t="s">
        <v>2380</v>
      </c>
      <c r="G1365" s="14" t="s">
        <v>2380</v>
      </c>
      <c r="H1365" s="14">
        <v>0</v>
      </c>
      <c r="I1365" s="14" t="s">
        <v>2380</v>
      </c>
      <c r="J1365" s="14" t="s">
        <v>8391</v>
      </c>
      <c r="K1365" s="14" t="s">
        <v>8397</v>
      </c>
      <c r="L1365" s="60">
        <v>29948</v>
      </c>
      <c r="M1365" s="86">
        <v>7954.52</v>
      </c>
      <c r="N1365" s="14" t="s">
        <v>11</v>
      </c>
      <c r="O1365" s="14" t="s">
        <v>11</v>
      </c>
      <c r="P1365" s="14" t="s">
        <v>42</v>
      </c>
      <c r="Q1365" s="14">
        <v>41</v>
      </c>
    </row>
    <row r="1366" spans="1:17" x14ac:dyDescent="0.35">
      <c r="A1366" s="14" t="s">
        <v>1006</v>
      </c>
      <c r="B1366" s="39" t="s">
        <v>4790</v>
      </c>
      <c r="C1366" s="14">
        <v>17.28</v>
      </c>
      <c r="D1366" s="14">
        <v>6.22</v>
      </c>
      <c r="E1366" s="14" t="s">
        <v>2383</v>
      </c>
      <c r="F1366" s="14" t="s">
        <v>2380</v>
      </c>
      <c r="G1366" s="14" t="s">
        <v>2380</v>
      </c>
      <c r="H1366" s="14">
        <v>2</v>
      </c>
      <c r="I1366" s="14" t="s">
        <v>2380</v>
      </c>
      <c r="J1366" s="14" t="s">
        <v>8394</v>
      </c>
      <c r="K1366" s="14" t="s">
        <v>8398</v>
      </c>
      <c r="L1366" s="60">
        <v>24297</v>
      </c>
      <c r="M1366" s="86">
        <v>7953.72</v>
      </c>
      <c r="N1366" s="14" t="s">
        <v>12</v>
      </c>
      <c r="O1366" s="14" t="s">
        <v>12</v>
      </c>
      <c r="P1366" s="14" t="s">
        <v>23</v>
      </c>
      <c r="Q1366" s="14">
        <v>57</v>
      </c>
    </row>
    <row r="1367" spans="1:17" x14ac:dyDescent="0.35">
      <c r="A1367" s="14" t="s">
        <v>1005</v>
      </c>
      <c r="B1367" s="39" t="s">
        <v>8360</v>
      </c>
      <c r="C1367" s="14">
        <v>27.92</v>
      </c>
      <c r="D1367" s="14">
        <v>5.79</v>
      </c>
      <c r="E1367" s="14" t="s">
        <v>2380</v>
      </c>
      <c r="F1367" s="14" t="s">
        <v>2380</v>
      </c>
      <c r="G1367" s="14" t="s">
        <v>2380</v>
      </c>
      <c r="H1367" s="14">
        <v>1</v>
      </c>
      <c r="I1367" s="14" t="s">
        <v>2380</v>
      </c>
      <c r="J1367" s="14" t="s">
        <v>8392</v>
      </c>
      <c r="K1367" s="14" t="s">
        <v>8399</v>
      </c>
      <c r="L1367" s="60">
        <v>32079</v>
      </c>
      <c r="M1367" s="86">
        <v>7948.22</v>
      </c>
      <c r="N1367" s="14" t="s">
        <v>11</v>
      </c>
      <c r="O1367" s="14" t="s">
        <v>12</v>
      </c>
      <c r="P1367" s="14" t="s">
        <v>200</v>
      </c>
      <c r="Q1367" s="14">
        <v>36</v>
      </c>
    </row>
    <row r="1368" spans="1:17" x14ac:dyDescent="0.35">
      <c r="A1368" s="14" t="s">
        <v>1004</v>
      </c>
      <c r="B1368" s="39" t="s">
        <v>7902</v>
      </c>
      <c r="C1368" s="14">
        <v>38.284999999999997</v>
      </c>
      <c r="D1368" s="14">
        <v>5.41</v>
      </c>
      <c r="E1368" s="14" t="s">
        <v>2380</v>
      </c>
      <c r="F1368" s="14" t="s">
        <v>2380</v>
      </c>
      <c r="G1368" s="14" t="s">
        <v>2380</v>
      </c>
      <c r="H1368" s="14">
        <v>0</v>
      </c>
      <c r="I1368" s="14" t="s">
        <v>2380</v>
      </c>
      <c r="J1368" s="14" t="s">
        <v>8391</v>
      </c>
      <c r="K1368" s="14" t="s">
        <v>8399</v>
      </c>
      <c r="L1368" s="60">
        <v>28326</v>
      </c>
      <c r="M1368" s="86">
        <v>7935.29</v>
      </c>
      <c r="N1368" s="14" t="s">
        <v>11</v>
      </c>
      <c r="O1368" s="14" t="s">
        <v>16</v>
      </c>
      <c r="P1368" s="14" t="s">
        <v>247</v>
      </c>
      <c r="Q1368" s="14">
        <v>46</v>
      </c>
    </row>
    <row r="1369" spans="1:17" x14ac:dyDescent="0.35">
      <c r="A1369" s="14" t="s">
        <v>1003</v>
      </c>
      <c r="B1369" s="39" t="s">
        <v>4918</v>
      </c>
      <c r="C1369" s="14">
        <v>16.48</v>
      </c>
      <c r="D1369" s="14">
        <v>11.05</v>
      </c>
      <c r="E1369" s="14" t="s">
        <v>2380</v>
      </c>
      <c r="F1369" s="14" t="s">
        <v>2380</v>
      </c>
      <c r="G1369" s="14" t="s">
        <v>2380</v>
      </c>
      <c r="H1369" s="14">
        <v>0</v>
      </c>
      <c r="I1369" s="14" t="s">
        <v>2380</v>
      </c>
      <c r="J1369" s="14" t="s">
        <v>8394</v>
      </c>
      <c r="K1369" s="14" t="s">
        <v>8397</v>
      </c>
      <c r="L1369" s="60">
        <v>22929</v>
      </c>
      <c r="M1369" s="86">
        <v>7896.41</v>
      </c>
      <c r="N1369" s="14" t="s">
        <v>12</v>
      </c>
      <c r="O1369" s="14" t="s">
        <v>11</v>
      </c>
      <c r="P1369" s="14" t="s">
        <v>13</v>
      </c>
      <c r="Q1369" s="14">
        <v>61</v>
      </c>
    </row>
    <row r="1370" spans="1:17" x14ac:dyDescent="0.35">
      <c r="A1370" s="14" t="s">
        <v>1002</v>
      </c>
      <c r="B1370" s="39" t="s">
        <v>6427</v>
      </c>
      <c r="C1370" s="14">
        <v>38.57</v>
      </c>
      <c r="D1370" s="14">
        <v>6.27</v>
      </c>
      <c r="E1370" s="14" t="s">
        <v>2380</v>
      </c>
      <c r="F1370" s="14" t="s">
        <v>2380</v>
      </c>
      <c r="G1370" s="14" t="s">
        <v>2380</v>
      </c>
      <c r="H1370" s="14">
        <v>0</v>
      </c>
      <c r="I1370" s="14" t="s">
        <v>2380</v>
      </c>
      <c r="J1370" s="14" t="s">
        <v>8391</v>
      </c>
      <c r="K1370" s="14" t="s">
        <v>8398</v>
      </c>
      <c r="L1370" s="60">
        <v>34655</v>
      </c>
      <c r="M1370" s="86">
        <v>7851.85</v>
      </c>
      <c r="N1370" s="14" t="s">
        <v>11</v>
      </c>
      <c r="O1370" s="14" t="s">
        <v>12</v>
      </c>
      <c r="P1370" s="14" t="s">
        <v>23</v>
      </c>
      <c r="Q1370" s="14">
        <v>29</v>
      </c>
    </row>
    <row r="1371" spans="1:17" x14ac:dyDescent="0.35">
      <c r="A1371" s="14" t="s">
        <v>1001</v>
      </c>
      <c r="B1371" s="39" t="s">
        <v>7903</v>
      </c>
      <c r="C1371" s="14">
        <v>43.85</v>
      </c>
      <c r="D1371" s="14">
        <v>4.7699999999999996</v>
      </c>
      <c r="E1371" s="14" t="s">
        <v>2383</v>
      </c>
      <c r="F1371" s="14" t="s">
        <v>2380</v>
      </c>
      <c r="G1371" s="14" t="s">
        <v>2380</v>
      </c>
      <c r="H1371" s="14">
        <v>0</v>
      </c>
      <c r="I1371" s="14" t="s">
        <v>2380</v>
      </c>
      <c r="J1371" s="14" t="s">
        <v>8391</v>
      </c>
      <c r="K1371" s="14" t="s">
        <v>8399</v>
      </c>
      <c r="L1371" s="60">
        <v>37169</v>
      </c>
      <c r="M1371" s="86">
        <v>7844.8</v>
      </c>
      <c r="N1371" s="14" t="s">
        <v>11</v>
      </c>
      <c r="O1371" s="14" t="s">
        <v>11</v>
      </c>
      <c r="P1371" s="14" t="s">
        <v>23</v>
      </c>
      <c r="Q1371" s="14">
        <v>22</v>
      </c>
    </row>
    <row r="1372" spans="1:17" x14ac:dyDescent="0.35">
      <c r="A1372" s="14" t="s">
        <v>1000</v>
      </c>
      <c r="B1372" s="39" t="s">
        <v>7904</v>
      </c>
      <c r="C1372" s="14">
        <v>30.11</v>
      </c>
      <c r="D1372" s="14">
        <v>4.08</v>
      </c>
      <c r="E1372" s="14" t="s">
        <v>2380</v>
      </c>
      <c r="F1372" s="14" t="s">
        <v>2380</v>
      </c>
      <c r="G1372" s="14" t="s">
        <v>2380</v>
      </c>
      <c r="H1372" s="14">
        <v>0</v>
      </c>
      <c r="I1372" s="14" t="s">
        <v>2380</v>
      </c>
      <c r="J1372" s="14" t="s">
        <v>8391</v>
      </c>
      <c r="K1372" s="14" t="s">
        <v>8399</v>
      </c>
      <c r="L1372" s="60">
        <v>32793</v>
      </c>
      <c r="M1372" s="86">
        <v>7824.37</v>
      </c>
      <c r="N1372" s="14" t="s">
        <v>11</v>
      </c>
      <c r="O1372" s="14" t="s">
        <v>11</v>
      </c>
      <c r="P1372" s="14" t="s">
        <v>23</v>
      </c>
      <c r="Q1372" s="14">
        <v>34</v>
      </c>
    </row>
    <row r="1373" spans="1:17" x14ac:dyDescent="0.35">
      <c r="A1373" s="14" t="s">
        <v>999</v>
      </c>
      <c r="B1373" s="39" t="s">
        <v>7905</v>
      </c>
      <c r="C1373" s="14">
        <v>31.59</v>
      </c>
      <c r="D1373" s="14">
        <v>6.01</v>
      </c>
      <c r="E1373" s="14" t="s">
        <v>2380</v>
      </c>
      <c r="F1373" s="14" t="s">
        <v>2380</v>
      </c>
      <c r="G1373" s="14" t="s">
        <v>2380</v>
      </c>
      <c r="H1373" s="14">
        <v>0</v>
      </c>
      <c r="I1373" s="14" t="s">
        <v>2380</v>
      </c>
      <c r="J1373" s="14" t="s">
        <v>8391</v>
      </c>
      <c r="K1373" s="14" t="s">
        <v>8398</v>
      </c>
      <c r="L1373" s="60">
        <v>33593</v>
      </c>
      <c r="M1373" s="86">
        <v>7812.67</v>
      </c>
      <c r="N1373" s="14" t="s">
        <v>11</v>
      </c>
      <c r="O1373" s="14" t="s">
        <v>16</v>
      </c>
      <c r="P1373" s="14" t="s">
        <v>23</v>
      </c>
      <c r="Q1373" s="14">
        <v>31</v>
      </c>
    </row>
    <row r="1374" spans="1:17" x14ac:dyDescent="0.35">
      <c r="A1374" s="14" t="s">
        <v>998</v>
      </c>
      <c r="B1374" s="39" t="s">
        <v>6431</v>
      </c>
      <c r="C1374" s="14">
        <v>40.15</v>
      </c>
      <c r="D1374" s="14">
        <v>11.84</v>
      </c>
      <c r="E1374" s="14" t="s">
        <v>2380</v>
      </c>
      <c r="F1374" s="14" t="s">
        <v>2380</v>
      </c>
      <c r="G1374" s="14" t="s">
        <v>2380</v>
      </c>
      <c r="H1374" s="14">
        <v>0</v>
      </c>
      <c r="I1374" s="14" t="s">
        <v>2380</v>
      </c>
      <c r="J1374" s="14" t="s">
        <v>8391</v>
      </c>
      <c r="K1374" s="14" t="s">
        <v>8397</v>
      </c>
      <c r="L1374" s="60">
        <v>27342</v>
      </c>
      <c r="M1374" s="86">
        <v>7804.16</v>
      </c>
      <c r="N1374" s="14" t="s">
        <v>11</v>
      </c>
      <c r="O1374" s="14" t="s">
        <v>12</v>
      </c>
      <c r="P1374" s="14" t="s">
        <v>13</v>
      </c>
      <c r="Q1374" s="14">
        <v>49</v>
      </c>
    </row>
    <row r="1375" spans="1:17" x14ac:dyDescent="0.35">
      <c r="A1375" s="14" t="s">
        <v>997</v>
      </c>
      <c r="B1375" s="39" t="s">
        <v>6433</v>
      </c>
      <c r="C1375" s="14">
        <v>40.700000000000003</v>
      </c>
      <c r="D1375" s="14">
        <v>6.27</v>
      </c>
      <c r="E1375" s="14" t="s">
        <v>2383</v>
      </c>
      <c r="F1375" s="14" t="s">
        <v>2380</v>
      </c>
      <c r="G1375" s="14" t="s">
        <v>2383</v>
      </c>
      <c r="H1375" s="14">
        <v>1</v>
      </c>
      <c r="I1375" s="14" t="s">
        <v>2380</v>
      </c>
      <c r="J1375" s="14" t="s">
        <v>8391</v>
      </c>
      <c r="K1375" s="14" t="s">
        <v>8398</v>
      </c>
      <c r="L1375" s="60">
        <v>35766</v>
      </c>
      <c r="M1375" s="86">
        <v>7803.77</v>
      </c>
      <c r="N1375" s="14" t="s">
        <v>11</v>
      </c>
      <c r="O1375" s="14" t="s">
        <v>12</v>
      </c>
      <c r="P1375" s="14" t="s">
        <v>23</v>
      </c>
      <c r="Q1375" s="14">
        <v>26</v>
      </c>
    </row>
    <row r="1376" spans="1:17" x14ac:dyDescent="0.35">
      <c r="A1376" s="14" t="s">
        <v>996</v>
      </c>
      <c r="B1376" s="39" t="s">
        <v>8361</v>
      </c>
      <c r="C1376" s="14">
        <v>40.76</v>
      </c>
      <c r="D1376" s="14">
        <v>5.28</v>
      </c>
      <c r="E1376" s="14" t="s">
        <v>2380</v>
      </c>
      <c r="F1376" s="14" t="s">
        <v>2380</v>
      </c>
      <c r="G1376" s="14" t="s">
        <v>2380</v>
      </c>
      <c r="H1376" s="14">
        <v>0</v>
      </c>
      <c r="I1376" s="14" t="s">
        <v>2380</v>
      </c>
      <c r="J1376" s="14" t="s">
        <v>8391</v>
      </c>
      <c r="K1376" s="14" t="s">
        <v>8398</v>
      </c>
      <c r="L1376" s="60">
        <v>36519</v>
      </c>
      <c r="M1376" s="86">
        <v>7794.68</v>
      </c>
      <c r="N1376" s="14" t="s">
        <v>11</v>
      </c>
      <c r="O1376" s="14" t="s">
        <v>11</v>
      </c>
      <c r="P1376" s="14" t="s">
        <v>535</v>
      </c>
      <c r="Q1376" s="14">
        <v>23</v>
      </c>
    </row>
    <row r="1377" spans="1:17" x14ac:dyDescent="0.35">
      <c r="A1377" s="14" t="s">
        <v>995</v>
      </c>
      <c r="B1377" s="39" t="s">
        <v>7906</v>
      </c>
      <c r="C1377" s="14">
        <v>29.7</v>
      </c>
      <c r="D1377" s="14">
        <v>7.03</v>
      </c>
      <c r="E1377" s="14" t="s">
        <v>2380</v>
      </c>
      <c r="F1377" s="14" t="s">
        <v>2380</v>
      </c>
      <c r="G1377" s="14" t="s">
        <v>2380</v>
      </c>
      <c r="H1377" s="14">
        <v>0</v>
      </c>
      <c r="I1377" s="14" t="s">
        <v>2380</v>
      </c>
      <c r="J1377" s="14" t="s">
        <v>8392</v>
      </c>
      <c r="K1377" s="14" t="s">
        <v>8397</v>
      </c>
      <c r="L1377" s="60">
        <v>27369</v>
      </c>
      <c r="M1377" s="86">
        <v>7789.64</v>
      </c>
      <c r="N1377" s="14" t="s">
        <v>16</v>
      </c>
      <c r="O1377" s="14" t="s">
        <v>12</v>
      </c>
      <c r="P1377" s="14" t="s">
        <v>13</v>
      </c>
      <c r="Q1377" s="14">
        <v>49</v>
      </c>
    </row>
    <row r="1378" spans="1:17" x14ac:dyDescent="0.35">
      <c r="A1378" s="14" t="s">
        <v>994</v>
      </c>
      <c r="B1378" s="39" t="s">
        <v>5106</v>
      </c>
      <c r="C1378" s="14">
        <v>40.58</v>
      </c>
      <c r="D1378" s="14">
        <v>5.32</v>
      </c>
      <c r="E1378" s="14" t="s">
        <v>2383</v>
      </c>
      <c r="F1378" s="14" t="s">
        <v>2380</v>
      </c>
      <c r="G1378" s="14" t="s">
        <v>2383</v>
      </c>
      <c r="H1378" s="14">
        <v>1</v>
      </c>
      <c r="I1378" s="14" t="s">
        <v>2380</v>
      </c>
      <c r="J1378" s="14" t="s">
        <v>8391</v>
      </c>
      <c r="K1378" s="14" t="s">
        <v>8399</v>
      </c>
      <c r="L1378" s="60">
        <v>35785</v>
      </c>
      <c r="M1378" s="86">
        <v>7763.06</v>
      </c>
      <c r="N1378" s="14" t="s">
        <v>11</v>
      </c>
      <c r="O1378" s="14" t="s">
        <v>16</v>
      </c>
      <c r="P1378" s="14" t="s">
        <v>23</v>
      </c>
      <c r="Q1378" s="14">
        <v>25</v>
      </c>
    </row>
    <row r="1379" spans="1:17" x14ac:dyDescent="0.35">
      <c r="A1379" s="14" t="s">
        <v>993</v>
      </c>
      <c r="B1379" s="39" t="s">
        <v>7907</v>
      </c>
      <c r="C1379" s="14">
        <v>33.06</v>
      </c>
      <c r="D1379" s="14">
        <v>9.59</v>
      </c>
      <c r="E1379" s="14" t="s">
        <v>2383</v>
      </c>
      <c r="F1379" s="14" t="s">
        <v>2380</v>
      </c>
      <c r="G1379" s="14" t="s">
        <v>2380</v>
      </c>
      <c r="H1379" s="14">
        <v>0</v>
      </c>
      <c r="I1379" s="14" t="s">
        <v>2380</v>
      </c>
      <c r="J1379" s="14" t="s">
        <v>8391</v>
      </c>
      <c r="K1379" s="14" t="s">
        <v>8397</v>
      </c>
      <c r="L1379" s="60">
        <v>29767</v>
      </c>
      <c r="M1379" s="86">
        <v>7749.16</v>
      </c>
      <c r="N1379" s="14" t="s">
        <v>11</v>
      </c>
      <c r="O1379" s="14" t="s">
        <v>16</v>
      </c>
      <c r="P1379" s="14" t="s">
        <v>23</v>
      </c>
      <c r="Q1379" s="14">
        <v>42</v>
      </c>
    </row>
    <row r="1380" spans="1:17" x14ac:dyDescent="0.35">
      <c r="A1380" s="14" t="s">
        <v>992</v>
      </c>
      <c r="B1380" s="39" t="s">
        <v>4865</v>
      </c>
      <c r="C1380" s="14">
        <v>26.62</v>
      </c>
      <c r="D1380" s="14">
        <v>6.15</v>
      </c>
      <c r="E1380" s="14" t="s">
        <v>2383</v>
      </c>
      <c r="F1380" s="14" t="s">
        <v>2380</v>
      </c>
      <c r="G1380" s="14" t="s">
        <v>2380</v>
      </c>
      <c r="H1380" s="14">
        <v>0</v>
      </c>
      <c r="I1380" s="14" t="s">
        <v>2380</v>
      </c>
      <c r="J1380" s="14" t="s">
        <v>8392</v>
      </c>
      <c r="K1380" s="14" t="s">
        <v>8398</v>
      </c>
      <c r="L1380" s="60">
        <v>28106</v>
      </c>
      <c r="M1380" s="86">
        <v>7742.11</v>
      </c>
      <c r="N1380" s="14" t="s">
        <v>12</v>
      </c>
      <c r="O1380" s="14" t="s">
        <v>11</v>
      </c>
      <c r="P1380" s="14" t="s">
        <v>13</v>
      </c>
      <c r="Q1380" s="14">
        <v>47</v>
      </c>
    </row>
    <row r="1381" spans="1:17" x14ac:dyDescent="0.35">
      <c r="A1381" s="14" t="s">
        <v>991</v>
      </c>
      <c r="B1381" s="39" t="s">
        <v>5091</v>
      </c>
      <c r="C1381" s="14">
        <v>37.1</v>
      </c>
      <c r="D1381" s="14">
        <v>11.08</v>
      </c>
      <c r="E1381" s="14" t="s">
        <v>2380</v>
      </c>
      <c r="F1381" s="14" t="s">
        <v>2380</v>
      </c>
      <c r="G1381" s="14" t="s">
        <v>2380</v>
      </c>
      <c r="H1381" s="14">
        <v>0</v>
      </c>
      <c r="I1381" s="14" t="s">
        <v>2380</v>
      </c>
      <c r="J1381" s="14" t="s">
        <v>8391</v>
      </c>
      <c r="K1381" s="14" t="s">
        <v>8397</v>
      </c>
      <c r="L1381" s="60">
        <v>28737</v>
      </c>
      <c r="M1381" s="86">
        <v>7740.34</v>
      </c>
      <c r="N1381" s="14" t="s">
        <v>16</v>
      </c>
      <c r="O1381" s="14" t="s">
        <v>16</v>
      </c>
      <c r="P1381" s="14" t="s">
        <v>42</v>
      </c>
      <c r="Q1381" s="14">
        <v>45</v>
      </c>
    </row>
    <row r="1382" spans="1:17" x14ac:dyDescent="0.35">
      <c r="A1382" s="14" t="s">
        <v>990</v>
      </c>
      <c r="B1382" s="39" t="s">
        <v>7908</v>
      </c>
      <c r="C1382" s="14">
        <v>18.28</v>
      </c>
      <c r="D1382" s="14">
        <v>7.95</v>
      </c>
      <c r="E1382" s="14" t="s">
        <v>2380</v>
      </c>
      <c r="F1382" s="14" t="s">
        <v>2380</v>
      </c>
      <c r="G1382" s="14" t="s">
        <v>2380</v>
      </c>
      <c r="H1382" s="14">
        <v>0</v>
      </c>
      <c r="I1382" s="14" t="s">
        <v>2380</v>
      </c>
      <c r="J1382" s="14" t="s">
        <v>8394</v>
      </c>
      <c r="K1382" s="14" t="s">
        <v>8397</v>
      </c>
      <c r="L1382" s="60">
        <v>23941</v>
      </c>
      <c r="M1382" s="86">
        <v>7736.39</v>
      </c>
      <c r="N1382" s="14" t="s">
        <v>12</v>
      </c>
      <c r="O1382" s="14" t="s">
        <v>11</v>
      </c>
      <c r="P1382" s="14" t="s">
        <v>13</v>
      </c>
      <c r="Q1382" s="14">
        <v>58</v>
      </c>
    </row>
    <row r="1383" spans="1:17" x14ac:dyDescent="0.35">
      <c r="A1383" s="14" t="s">
        <v>989</v>
      </c>
      <c r="B1383" s="39" t="s">
        <v>4857</v>
      </c>
      <c r="C1383" s="14">
        <v>35.814999999999998</v>
      </c>
      <c r="D1383" s="14">
        <v>6.23</v>
      </c>
      <c r="E1383" s="14" t="s">
        <v>2380</v>
      </c>
      <c r="F1383" s="14" t="s">
        <v>2380</v>
      </c>
      <c r="G1383" s="14" t="s">
        <v>2380</v>
      </c>
      <c r="H1383" s="14">
        <v>0</v>
      </c>
      <c r="I1383" s="14" t="s">
        <v>2380</v>
      </c>
      <c r="J1383" s="14" t="s">
        <v>8391</v>
      </c>
      <c r="K1383" s="14" t="s">
        <v>8399</v>
      </c>
      <c r="L1383" s="60">
        <v>28366</v>
      </c>
      <c r="M1383" s="86">
        <v>7731.86</v>
      </c>
      <c r="N1383" s="14" t="s">
        <v>11</v>
      </c>
      <c r="O1383" s="14" t="s">
        <v>12</v>
      </c>
      <c r="P1383" s="14" t="s">
        <v>23</v>
      </c>
      <c r="Q1383" s="14">
        <v>46</v>
      </c>
    </row>
    <row r="1384" spans="1:17" x14ac:dyDescent="0.35">
      <c r="A1384" s="14" t="s">
        <v>988</v>
      </c>
      <c r="B1384" s="39" t="s">
        <v>7909</v>
      </c>
      <c r="C1384" s="14">
        <v>30.69</v>
      </c>
      <c r="D1384" s="14">
        <v>6.5</v>
      </c>
      <c r="E1384" s="14" t="s">
        <v>2380</v>
      </c>
      <c r="F1384" s="14" t="s">
        <v>2380</v>
      </c>
      <c r="G1384" s="14" t="s">
        <v>2380</v>
      </c>
      <c r="H1384" s="14">
        <v>0</v>
      </c>
      <c r="I1384" s="14" t="s">
        <v>2380</v>
      </c>
      <c r="J1384" s="14" t="s">
        <v>8391</v>
      </c>
      <c r="K1384" s="14" t="s">
        <v>8399</v>
      </c>
      <c r="L1384" s="60">
        <v>28828</v>
      </c>
      <c r="M1384" s="86">
        <v>7731.43</v>
      </c>
      <c r="N1384" s="14" t="s">
        <v>12</v>
      </c>
      <c r="O1384" s="14" t="s">
        <v>11</v>
      </c>
      <c r="P1384" s="14" t="s">
        <v>13</v>
      </c>
      <c r="Q1384" s="14">
        <v>45</v>
      </c>
    </row>
    <row r="1385" spans="1:17" x14ac:dyDescent="0.35">
      <c r="A1385" s="14" t="s">
        <v>987</v>
      </c>
      <c r="B1385" s="39" t="s">
        <v>6441</v>
      </c>
      <c r="C1385" s="14">
        <v>26.125</v>
      </c>
      <c r="D1385" s="14">
        <v>5.22</v>
      </c>
      <c r="E1385" s="14" t="s">
        <v>2380</v>
      </c>
      <c r="F1385" s="14" t="s">
        <v>2380</v>
      </c>
      <c r="G1385" s="14" t="s">
        <v>2380</v>
      </c>
      <c r="H1385" s="14">
        <v>0</v>
      </c>
      <c r="I1385" s="14" t="s">
        <v>2380</v>
      </c>
      <c r="J1385" s="14" t="s">
        <v>8392</v>
      </c>
      <c r="K1385" s="14" t="s">
        <v>8398</v>
      </c>
      <c r="L1385" s="60">
        <v>29474</v>
      </c>
      <c r="M1385" s="86">
        <v>7729.65</v>
      </c>
      <c r="N1385" s="14" t="s">
        <v>12</v>
      </c>
      <c r="O1385" s="14" t="s">
        <v>16</v>
      </c>
      <c r="P1385" s="14" t="s">
        <v>168</v>
      </c>
      <c r="Q1385" s="14">
        <v>43</v>
      </c>
    </row>
    <row r="1386" spans="1:17" x14ac:dyDescent="0.35">
      <c r="A1386" s="14" t="s">
        <v>986</v>
      </c>
      <c r="B1386" s="39" t="s">
        <v>7910</v>
      </c>
      <c r="C1386" s="14">
        <v>34.58</v>
      </c>
      <c r="D1386" s="14">
        <v>6.3</v>
      </c>
      <c r="E1386" s="14" t="s">
        <v>2380</v>
      </c>
      <c r="F1386" s="14" t="s">
        <v>2380</v>
      </c>
      <c r="G1386" s="14" t="s">
        <v>2383</v>
      </c>
      <c r="H1386" s="14">
        <v>1</v>
      </c>
      <c r="I1386" s="14" t="s">
        <v>2380</v>
      </c>
      <c r="J1386" s="14" t="s">
        <v>8391</v>
      </c>
      <c r="K1386" s="14" t="s">
        <v>8398</v>
      </c>
      <c r="L1386" s="60">
        <v>29008</v>
      </c>
      <c r="M1386" s="86">
        <v>7727.25</v>
      </c>
      <c r="N1386" s="14" t="s">
        <v>11</v>
      </c>
      <c r="O1386" s="14" t="s">
        <v>12</v>
      </c>
      <c r="P1386" s="14" t="s">
        <v>23</v>
      </c>
      <c r="Q1386" s="14">
        <v>44</v>
      </c>
    </row>
    <row r="1387" spans="1:17" x14ac:dyDescent="0.35">
      <c r="A1387" s="14" t="s">
        <v>985</v>
      </c>
      <c r="B1387" s="39" t="s">
        <v>6443</v>
      </c>
      <c r="C1387" s="14">
        <v>27.4</v>
      </c>
      <c r="D1387" s="14">
        <v>8.84</v>
      </c>
      <c r="E1387" s="14" t="s">
        <v>2380</v>
      </c>
      <c r="F1387" s="14" t="s">
        <v>2380</v>
      </c>
      <c r="G1387" s="14" t="s">
        <v>2380</v>
      </c>
      <c r="H1387" s="14">
        <v>0</v>
      </c>
      <c r="I1387" s="14" t="s">
        <v>2380</v>
      </c>
      <c r="J1387" s="14" t="s">
        <v>8392</v>
      </c>
      <c r="K1387" s="14" t="s">
        <v>8397</v>
      </c>
      <c r="L1387" s="60">
        <v>28853</v>
      </c>
      <c r="M1387" s="86">
        <v>7726.85</v>
      </c>
      <c r="N1387" s="14" t="s">
        <v>16</v>
      </c>
      <c r="O1387" s="14" t="s">
        <v>11</v>
      </c>
      <c r="P1387" s="14" t="s">
        <v>42</v>
      </c>
      <c r="Q1387" s="14">
        <v>44</v>
      </c>
    </row>
    <row r="1388" spans="1:17" x14ac:dyDescent="0.35">
      <c r="A1388" s="14" t="s">
        <v>984</v>
      </c>
      <c r="B1388" s="39" t="s">
        <v>7911</v>
      </c>
      <c r="C1388" s="14">
        <v>27.53</v>
      </c>
      <c r="D1388" s="14">
        <v>4.1100000000000003</v>
      </c>
      <c r="E1388" s="14" t="s">
        <v>2380</v>
      </c>
      <c r="F1388" s="14" t="s">
        <v>2380</v>
      </c>
      <c r="G1388" s="14" t="s">
        <v>2380</v>
      </c>
      <c r="H1388" s="14">
        <v>1</v>
      </c>
      <c r="I1388" s="14" t="s">
        <v>2380</v>
      </c>
      <c r="J1388" s="14" t="s">
        <v>8392</v>
      </c>
      <c r="K1388" s="14" t="s">
        <v>8398</v>
      </c>
      <c r="L1388" s="60">
        <v>31970</v>
      </c>
      <c r="M1388" s="86">
        <v>7684.62</v>
      </c>
      <c r="N1388" s="14" t="s">
        <v>11</v>
      </c>
      <c r="O1388" s="14" t="s">
        <v>12</v>
      </c>
      <c r="P1388" s="14" t="s">
        <v>300</v>
      </c>
      <c r="Q1388" s="14">
        <v>36</v>
      </c>
    </row>
    <row r="1389" spans="1:17" x14ac:dyDescent="0.35">
      <c r="A1389" s="14" t="s">
        <v>983</v>
      </c>
      <c r="B1389" s="39" t="s">
        <v>7912</v>
      </c>
      <c r="C1389" s="14">
        <v>33</v>
      </c>
      <c r="D1389" s="14">
        <v>4.57</v>
      </c>
      <c r="E1389" s="14" t="s">
        <v>2380</v>
      </c>
      <c r="F1389" s="14" t="s">
        <v>2380</v>
      </c>
      <c r="G1389" s="14" t="s">
        <v>2380</v>
      </c>
      <c r="H1389" s="14">
        <v>0</v>
      </c>
      <c r="I1389" s="14" t="s">
        <v>2380</v>
      </c>
      <c r="J1389" s="14" t="s">
        <v>8391</v>
      </c>
      <c r="K1389" s="14" t="s">
        <v>8398</v>
      </c>
      <c r="L1389" s="60">
        <v>30303</v>
      </c>
      <c r="M1389" s="86">
        <v>7682.67</v>
      </c>
      <c r="N1389" s="14" t="s">
        <v>11</v>
      </c>
      <c r="O1389" s="14" t="s">
        <v>16</v>
      </c>
      <c r="P1389" s="14" t="s">
        <v>13</v>
      </c>
      <c r="Q1389" s="14">
        <v>40</v>
      </c>
    </row>
    <row r="1390" spans="1:17" x14ac:dyDescent="0.35">
      <c r="A1390" s="14" t="s">
        <v>982</v>
      </c>
      <c r="B1390" s="39" t="s">
        <v>4771</v>
      </c>
      <c r="C1390" s="14">
        <v>25.78</v>
      </c>
      <c r="D1390" s="14">
        <v>11.06</v>
      </c>
      <c r="E1390" s="14" t="s">
        <v>2383</v>
      </c>
      <c r="F1390" s="14" t="s">
        <v>2380</v>
      </c>
      <c r="G1390" s="14" t="s">
        <v>2380</v>
      </c>
      <c r="H1390" s="14">
        <v>0</v>
      </c>
      <c r="I1390" s="14" t="s">
        <v>2380</v>
      </c>
      <c r="J1390" s="14" t="s">
        <v>8392</v>
      </c>
      <c r="K1390" s="14" t="s">
        <v>8399</v>
      </c>
      <c r="L1390" s="60">
        <v>29939</v>
      </c>
      <c r="M1390" s="86">
        <v>7681.17</v>
      </c>
      <c r="N1390" s="14" t="s">
        <v>11</v>
      </c>
      <c r="O1390" s="14" t="s">
        <v>11</v>
      </c>
      <c r="P1390" s="14" t="s">
        <v>516</v>
      </c>
      <c r="Q1390" s="14">
        <v>41</v>
      </c>
    </row>
    <row r="1391" spans="1:17" x14ac:dyDescent="0.35">
      <c r="A1391" s="14" t="s">
        <v>981</v>
      </c>
      <c r="B1391" s="39" t="s">
        <v>5431</v>
      </c>
      <c r="C1391" s="14">
        <v>22.66</v>
      </c>
      <c r="D1391" s="14">
        <v>10.68</v>
      </c>
      <c r="E1391" s="14" t="s">
        <v>2380</v>
      </c>
      <c r="F1391" s="14" t="s">
        <v>2380</v>
      </c>
      <c r="G1391" s="14" t="s">
        <v>2380</v>
      </c>
      <c r="H1391" s="14">
        <v>0</v>
      </c>
      <c r="I1391" s="14" t="s">
        <v>2380</v>
      </c>
      <c r="J1391" s="14" t="s">
        <v>8393</v>
      </c>
      <c r="K1391" s="14" t="s">
        <v>8399</v>
      </c>
      <c r="L1391" s="60">
        <v>26217</v>
      </c>
      <c r="M1391" s="86">
        <v>7680.92</v>
      </c>
      <c r="N1391" s="14" t="s">
        <v>11</v>
      </c>
      <c r="O1391" s="14" t="s">
        <v>16</v>
      </c>
      <c r="P1391" s="14" t="s">
        <v>13</v>
      </c>
      <c r="Q1391" s="14">
        <v>52</v>
      </c>
    </row>
    <row r="1392" spans="1:17" x14ac:dyDescent="0.35">
      <c r="A1392" s="14" t="s">
        <v>980</v>
      </c>
      <c r="B1392" s="39" t="s">
        <v>7913</v>
      </c>
      <c r="C1392" s="14">
        <v>38.81</v>
      </c>
      <c r="D1392" s="14">
        <v>6.14</v>
      </c>
      <c r="E1392" s="14" t="s">
        <v>2383</v>
      </c>
      <c r="F1392" s="14" t="s">
        <v>2380</v>
      </c>
      <c r="G1392" s="14" t="s">
        <v>2380</v>
      </c>
      <c r="H1392" s="14">
        <v>1</v>
      </c>
      <c r="I1392" s="14" t="s">
        <v>2380</v>
      </c>
      <c r="J1392" s="14" t="s">
        <v>8391</v>
      </c>
      <c r="K1392" s="14" t="s">
        <v>8398</v>
      </c>
      <c r="L1392" s="60">
        <v>34955</v>
      </c>
      <c r="M1392" s="86">
        <v>7676.4</v>
      </c>
      <c r="N1392" s="14" t="s">
        <v>11</v>
      </c>
      <c r="O1392" s="14" t="s">
        <v>16</v>
      </c>
      <c r="P1392" s="14" t="s">
        <v>23</v>
      </c>
      <c r="Q1392" s="14">
        <v>28</v>
      </c>
    </row>
    <row r="1393" spans="1:17" x14ac:dyDescent="0.35">
      <c r="A1393" s="14" t="s">
        <v>979</v>
      </c>
      <c r="B1393" s="39" t="s">
        <v>4993</v>
      </c>
      <c r="C1393" s="14">
        <v>38.51</v>
      </c>
      <c r="D1393" s="14">
        <v>5.45</v>
      </c>
      <c r="E1393" s="14" t="s">
        <v>2383</v>
      </c>
      <c r="F1393" s="14" t="s">
        <v>2380</v>
      </c>
      <c r="G1393" s="14" t="s">
        <v>2380</v>
      </c>
      <c r="H1393" s="14">
        <v>0</v>
      </c>
      <c r="I1393" s="14" t="s">
        <v>2380</v>
      </c>
      <c r="J1393" s="14" t="s">
        <v>8391</v>
      </c>
      <c r="K1393" s="14" t="s">
        <v>8398</v>
      </c>
      <c r="L1393" s="60">
        <v>35393</v>
      </c>
      <c r="M1393" s="86">
        <v>7670.75</v>
      </c>
      <c r="N1393" s="14" t="s">
        <v>11</v>
      </c>
      <c r="O1393" s="14" t="s">
        <v>11</v>
      </c>
      <c r="P1393" s="14" t="s">
        <v>632</v>
      </c>
      <c r="Q1393" s="14">
        <v>27</v>
      </c>
    </row>
    <row r="1394" spans="1:17" x14ac:dyDescent="0.35">
      <c r="A1394" s="14" t="s">
        <v>978</v>
      </c>
      <c r="B1394" s="39" t="s">
        <v>7914</v>
      </c>
      <c r="C1394" s="14">
        <v>22.98</v>
      </c>
      <c r="D1394" s="14">
        <v>6.14</v>
      </c>
      <c r="E1394" s="14" t="s">
        <v>2383</v>
      </c>
      <c r="F1394" s="14" t="s">
        <v>2380</v>
      </c>
      <c r="G1394" s="14" t="s">
        <v>2380</v>
      </c>
      <c r="H1394" s="14">
        <v>0</v>
      </c>
      <c r="I1394" s="14" t="s">
        <v>2380</v>
      </c>
      <c r="J1394" s="14" t="s">
        <v>8393</v>
      </c>
      <c r="K1394" s="14" t="s">
        <v>8398</v>
      </c>
      <c r="L1394" s="60">
        <v>28042</v>
      </c>
      <c r="M1394" s="86">
        <v>7662.47</v>
      </c>
      <c r="N1394" s="14" t="s">
        <v>11</v>
      </c>
      <c r="O1394" s="14" t="s">
        <v>16</v>
      </c>
      <c r="P1394" s="14" t="s">
        <v>42</v>
      </c>
      <c r="Q1394" s="14">
        <v>47</v>
      </c>
    </row>
    <row r="1395" spans="1:17" x14ac:dyDescent="0.35">
      <c r="A1395" s="14" t="s">
        <v>977</v>
      </c>
      <c r="B1395" s="39" t="s">
        <v>7915</v>
      </c>
      <c r="C1395" s="14">
        <v>15.65</v>
      </c>
      <c r="D1395" s="14">
        <v>7.85</v>
      </c>
      <c r="E1395" s="14" t="s">
        <v>2380</v>
      </c>
      <c r="F1395" s="14" t="s">
        <v>2380</v>
      </c>
      <c r="G1395" s="14" t="s">
        <v>2380</v>
      </c>
      <c r="H1395" s="14">
        <v>0</v>
      </c>
      <c r="I1395" s="14" t="s">
        <v>2380</v>
      </c>
      <c r="J1395" s="14" t="s">
        <v>8394</v>
      </c>
      <c r="K1395" s="14" t="s">
        <v>8397</v>
      </c>
      <c r="L1395" s="60">
        <v>24103</v>
      </c>
      <c r="M1395" s="86">
        <v>7657.69</v>
      </c>
      <c r="N1395" s="14" t="s">
        <v>12</v>
      </c>
      <c r="O1395" s="14" t="s">
        <v>12</v>
      </c>
      <c r="P1395" s="14" t="s">
        <v>23</v>
      </c>
      <c r="Q1395" s="14">
        <v>57</v>
      </c>
    </row>
    <row r="1396" spans="1:17" x14ac:dyDescent="0.35">
      <c r="A1396" s="14" t="s">
        <v>976</v>
      </c>
      <c r="B1396" s="39" t="s">
        <v>4918</v>
      </c>
      <c r="C1396" s="14">
        <v>39.97</v>
      </c>
      <c r="D1396" s="14">
        <v>4.09</v>
      </c>
      <c r="E1396" s="14" t="s">
        <v>2380</v>
      </c>
      <c r="F1396" s="14" t="s">
        <v>2380</v>
      </c>
      <c r="G1396" s="14" t="s">
        <v>2380</v>
      </c>
      <c r="H1396" s="14">
        <v>1</v>
      </c>
      <c r="I1396" s="14" t="s">
        <v>2380</v>
      </c>
      <c r="J1396" s="14" t="s">
        <v>8391</v>
      </c>
      <c r="K1396" s="14" t="s">
        <v>8398</v>
      </c>
      <c r="L1396" s="60">
        <v>36068</v>
      </c>
      <c r="M1396" s="86">
        <v>7652.26</v>
      </c>
      <c r="N1396" s="14" t="s">
        <v>11</v>
      </c>
      <c r="O1396" s="14" t="s">
        <v>12</v>
      </c>
      <c r="P1396" s="14" t="s">
        <v>249</v>
      </c>
      <c r="Q1396" s="14">
        <v>25</v>
      </c>
    </row>
    <row r="1397" spans="1:17" x14ac:dyDescent="0.35">
      <c r="A1397" s="14" t="s">
        <v>975</v>
      </c>
      <c r="B1397" s="39" t="s">
        <v>4918</v>
      </c>
      <c r="C1397" s="14">
        <v>37.22</v>
      </c>
      <c r="D1397" s="14">
        <v>4.62</v>
      </c>
      <c r="E1397" s="14" t="s">
        <v>2380</v>
      </c>
      <c r="F1397" s="14" t="s">
        <v>2380</v>
      </c>
      <c r="G1397" s="14" t="s">
        <v>2383</v>
      </c>
      <c r="H1397" s="14">
        <v>1</v>
      </c>
      <c r="I1397" s="14" t="s">
        <v>2380</v>
      </c>
      <c r="J1397" s="14" t="s">
        <v>8391</v>
      </c>
      <c r="K1397" s="14" t="s">
        <v>8398</v>
      </c>
      <c r="L1397" s="60">
        <v>34191</v>
      </c>
      <c r="M1397" s="86">
        <v>7650.8</v>
      </c>
      <c r="N1397" s="14" t="s">
        <v>11</v>
      </c>
      <c r="O1397" s="14" t="s">
        <v>11</v>
      </c>
      <c r="P1397" s="14" t="s">
        <v>23</v>
      </c>
      <c r="Q1397" s="14">
        <v>30</v>
      </c>
    </row>
    <row r="1398" spans="1:17" x14ac:dyDescent="0.35">
      <c r="A1398" s="14" t="s">
        <v>974</v>
      </c>
      <c r="B1398" s="39" t="s">
        <v>7916</v>
      </c>
      <c r="C1398" s="14">
        <v>41.325000000000003</v>
      </c>
      <c r="D1398" s="14">
        <v>5.77</v>
      </c>
      <c r="E1398" s="14" t="s">
        <v>2380</v>
      </c>
      <c r="F1398" s="14" t="s">
        <v>2380</v>
      </c>
      <c r="G1398" s="14" t="s">
        <v>2380</v>
      </c>
      <c r="H1398" s="14">
        <v>0</v>
      </c>
      <c r="I1398" s="14" t="s">
        <v>2380</v>
      </c>
      <c r="J1398" s="14" t="s">
        <v>8391</v>
      </c>
      <c r="K1398" s="14" t="s">
        <v>8399</v>
      </c>
      <c r="L1398" s="60">
        <v>29510</v>
      </c>
      <c r="M1398" s="86">
        <v>7650.77</v>
      </c>
      <c r="N1398" s="14" t="s">
        <v>11</v>
      </c>
      <c r="O1398" s="14" t="s">
        <v>11</v>
      </c>
      <c r="P1398" s="14" t="s">
        <v>247</v>
      </c>
      <c r="Q1398" s="14">
        <v>43</v>
      </c>
    </row>
    <row r="1399" spans="1:17" x14ac:dyDescent="0.35">
      <c r="A1399" s="14" t="s">
        <v>973</v>
      </c>
      <c r="B1399" s="39" t="s">
        <v>8362</v>
      </c>
      <c r="C1399" s="14">
        <v>40.31</v>
      </c>
      <c r="D1399" s="14">
        <v>5.84</v>
      </c>
      <c r="E1399" s="14" t="s">
        <v>2380</v>
      </c>
      <c r="F1399" s="14" t="s">
        <v>2380</v>
      </c>
      <c r="G1399" s="14" t="s">
        <v>2380</v>
      </c>
      <c r="H1399" s="14">
        <v>0</v>
      </c>
      <c r="I1399" s="14" t="s">
        <v>2380</v>
      </c>
      <c r="J1399" s="14" t="s">
        <v>8391</v>
      </c>
      <c r="K1399" s="14" t="s">
        <v>8398</v>
      </c>
      <c r="L1399" s="60">
        <v>36326</v>
      </c>
      <c r="M1399" s="86">
        <v>7642.05</v>
      </c>
      <c r="N1399" s="14" t="s">
        <v>11</v>
      </c>
      <c r="O1399" s="14" t="s">
        <v>11</v>
      </c>
      <c r="P1399" s="14" t="s">
        <v>535</v>
      </c>
      <c r="Q1399" s="14">
        <v>24</v>
      </c>
    </row>
    <row r="1400" spans="1:17" x14ac:dyDescent="0.35">
      <c r="A1400" s="14" t="s">
        <v>972</v>
      </c>
      <c r="B1400" s="39" t="s">
        <v>5147</v>
      </c>
      <c r="C1400" s="14">
        <v>29.48</v>
      </c>
      <c r="D1400" s="14">
        <v>4.91</v>
      </c>
      <c r="E1400" s="14" t="s">
        <v>2380</v>
      </c>
      <c r="F1400" s="14" t="s">
        <v>2380</v>
      </c>
      <c r="G1400" s="14" t="s">
        <v>2380</v>
      </c>
      <c r="H1400" s="14">
        <v>0</v>
      </c>
      <c r="I1400" s="14" t="s">
        <v>2380</v>
      </c>
      <c r="J1400" s="14" t="s">
        <v>8392</v>
      </c>
      <c r="K1400" s="14" t="s">
        <v>8398</v>
      </c>
      <c r="L1400" s="60">
        <v>29426</v>
      </c>
      <c r="M1400" s="86">
        <v>7640.31</v>
      </c>
      <c r="N1400" s="14" t="s">
        <v>11</v>
      </c>
      <c r="O1400" s="14" t="s">
        <v>16</v>
      </c>
      <c r="P1400" s="14" t="s">
        <v>13</v>
      </c>
      <c r="Q1400" s="14">
        <v>43</v>
      </c>
    </row>
    <row r="1401" spans="1:17" x14ac:dyDescent="0.35">
      <c r="A1401" s="14" t="s">
        <v>971</v>
      </c>
      <c r="B1401" s="39" t="s">
        <v>5745</v>
      </c>
      <c r="C1401" s="14">
        <v>33.155000000000001</v>
      </c>
      <c r="D1401" s="14">
        <v>5.07</v>
      </c>
      <c r="E1401" s="14" t="s">
        <v>2380</v>
      </c>
      <c r="F1401" s="14" t="s">
        <v>2380</v>
      </c>
      <c r="G1401" s="14" t="s">
        <v>2380</v>
      </c>
      <c r="H1401" s="14">
        <v>0</v>
      </c>
      <c r="I1401" s="14" t="s">
        <v>2380</v>
      </c>
      <c r="J1401" s="14" t="s">
        <v>8391</v>
      </c>
      <c r="K1401" s="14" t="s">
        <v>8398</v>
      </c>
      <c r="L1401" s="60">
        <v>29392</v>
      </c>
      <c r="M1401" s="86">
        <v>7639.42</v>
      </c>
      <c r="N1401" s="14" t="s">
        <v>11</v>
      </c>
      <c r="O1401" s="14" t="s">
        <v>11</v>
      </c>
      <c r="P1401" s="14" t="s">
        <v>247</v>
      </c>
      <c r="Q1401" s="14">
        <v>43</v>
      </c>
    </row>
    <row r="1402" spans="1:17" x14ac:dyDescent="0.35">
      <c r="A1402" s="14" t="s">
        <v>970</v>
      </c>
      <c r="B1402" s="39" t="s">
        <v>7917</v>
      </c>
      <c r="C1402" s="14">
        <v>42.85</v>
      </c>
      <c r="D1402" s="14">
        <v>5.81</v>
      </c>
      <c r="E1402" s="14" t="s">
        <v>2383</v>
      </c>
      <c r="F1402" s="14" t="s">
        <v>2380</v>
      </c>
      <c r="G1402" s="14" t="s">
        <v>2380</v>
      </c>
      <c r="H1402" s="14">
        <v>0</v>
      </c>
      <c r="I1402" s="14" t="s">
        <v>2380</v>
      </c>
      <c r="J1402" s="14" t="s">
        <v>8391</v>
      </c>
      <c r="K1402" s="14" t="s">
        <v>8398</v>
      </c>
      <c r="L1402" s="60">
        <v>37238</v>
      </c>
      <c r="M1402" s="86">
        <v>7636.92</v>
      </c>
      <c r="N1402" s="14" t="s">
        <v>11</v>
      </c>
      <c r="O1402" s="14" t="s">
        <v>12</v>
      </c>
      <c r="P1402" s="14" t="s">
        <v>23</v>
      </c>
      <c r="Q1402" s="14">
        <v>21</v>
      </c>
    </row>
    <row r="1403" spans="1:17" x14ac:dyDescent="0.35">
      <c r="A1403" s="14" t="s">
        <v>969</v>
      </c>
      <c r="B1403" s="39" t="s">
        <v>4849</v>
      </c>
      <c r="C1403" s="14">
        <v>32.340000000000003</v>
      </c>
      <c r="D1403" s="14">
        <v>11.2</v>
      </c>
      <c r="E1403" s="14" t="s">
        <v>2380</v>
      </c>
      <c r="F1403" s="14" t="s">
        <v>2380</v>
      </c>
      <c r="G1403" s="14" t="s">
        <v>2380</v>
      </c>
      <c r="H1403" s="14">
        <v>0</v>
      </c>
      <c r="I1403" s="14" t="s">
        <v>2380</v>
      </c>
      <c r="J1403" s="14" t="s">
        <v>8391</v>
      </c>
      <c r="K1403" s="14" t="s">
        <v>8399</v>
      </c>
      <c r="L1403" s="60">
        <v>28726</v>
      </c>
      <c r="M1403" s="86">
        <v>7633.72</v>
      </c>
      <c r="N1403" s="14" t="s">
        <v>11</v>
      </c>
      <c r="O1403" s="14" t="s">
        <v>16</v>
      </c>
      <c r="P1403" s="14" t="s">
        <v>13</v>
      </c>
      <c r="Q1403" s="14">
        <v>45</v>
      </c>
    </row>
    <row r="1404" spans="1:17" x14ac:dyDescent="0.35">
      <c r="A1404" s="14" t="s">
        <v>968</v>
      </c>
      <c r="B1404" s="39" t="s">
        <v>7918</v>
      </c>
      <c r="C1404" s="14">
        <v>27.5</v>
      </c>
      <c r="D1404" s="14">
        <v>10.75</v>
      </c>
      <c r="E1404" s="14" t="s">
        <v>2380</v>
      </c>
      <c r="F1404" s="14" t="s">
        <v>2380</v>
      </c>
      <c r="G1404" s="14" t="s">
        <v>2380</v>
      </c>
      <c r="H1404" s="14">
        <v>0</v>
      </c>
      <c r="I1404" s="14" t="s">
        <v>2380</v>
      </c>
      <c r="J1404" s="14" t="s">
        <v>8392</v>
      </c>
      <c r="K1404" s="14" t="s">
        <v>8397</v>
      </c>
      <c r="L1404" s="60">
        <v>28823</v>
      </c>
      <c r="M1404" s="86">
        <v>7626.99</v>
      </c>
      <c r="N1404" s="14" t="s">
        <v>11</v>
      </c>
      <c r="O1404" s="14" t="s">
        <v>11</v>
      </c>
      <c r="P1404" s="14" t="s">
        <v>42</v>
      </c>
      <c r="Q1404" s="14">
        <v>45</v>
      </c>
    </row>
    <row r="1405" spans="1:17" x14ac:dyDescent="0.35">
      <c r="A1405" s="14" t="s">
        <v>967</v>
      </c>
      <c r="B1405" s="39" t="s">
        <v>7919</v>
      </c>
      <c r="C1405" s="14">
        <v>25.8</v>
      </c>
      <c r="D1405" s="14">
        <v>7.8</v>
      </c>
      <c r="E1405" s="14" t="s">
        <v>2380</v>
      </c>
      <c r="F1405" s="14" t="s">
        <v>2380</v>
      </c>
      <c r="G1405" s="14" t="s">
        <v>2380</v>
      </c>
      <c r="H1405" s="14">
        <v>0</v>
      </c>
      <c r="I1405" s="14" t="s">
        <v>2380</v>
      </c>
      <c r="J1405" s="14" t="s">
        <v>8392</v>
      </c>
      <c r="K1405" s="14" t="s">
        <v>8397</v>
      </c>
      <c r="L1405" s="60">
        <v>28800</v>
      </c>
      <c r="M1405" s="86">
        <v>7624.63</v>
      </c>
      <c r="N1405" s="14" t="s">
        <v>11</v>
      </c>
      <c r="O1405" s="14" t="s">
        <v>16</v>
      </c>
      <c r="P1405" s="14" t="s">
        <v>42</v>
      </c>
      <c r="Q1405" s="14">
        <v>45</v>
      </c>
    </row>
    <row r="1406" spans="1:17" x14ac:dyDescent="0.35">
      <c r="A1406" s="14" t="s">
        <v>966</v>
      </c>
      <c r="B1406" s="39" t="s">
        <v>7920</v>
      </c>
      <c r="C1406" s="14">
        <v>25</v>
      </c>
      <c r="D1406" s="14">
        <v>7.04</v>
      </c>
      <c r="E1406" s="14" t="s">
        <v>2380</v>
      </c>
      <c r="F1406" s="14" t="s">
        <v>2380</v>
      </c>
      <c r="G1406" s="14" t="s">
        <v>2380</v>
      </c>
      <c r="H1406" s="14">
        <v>0</v>
      </c>
      <c r="I1406" s="14" t="s">
        <v>2380</v>
      </c>
      <c r="J1406" s="14" t="s">
        <v>8392</v>
      </c>
      <c r="K1406" s="14" t="s">
        <v>8397</v>
      </c>
      <c r="L1406" s="60">
        <v>28822</v>
      </c>
      <c r="M1406" s="86">
        <v>7623.52</v>
      </c>
      <c r="N1406" s="14" t="s">
        <v>11</v>
      </c>
      <c r="O1406" s="14" t="s">
        <v>16</v>
      </c>
      <c r="P1406" s="14" t="s">
        <v>42</v>
      </c>
      <c r="Q1406" s="14">
        <v>45</v>
      </c>
    </row>
    <row r="1407" spans="1:17" x14ac:dyDescent="0.35">
      <c r="A1407" s="14" t="s">
        <v>965</v>
      </c>
      <c r="B1407" s="39" t="s">
        <v>4795</v>
      </c>
      <c r="C1407" s="14">
        <v>41.2</v>
      </c>
      <c r="D1407" s="14">
        <v>4.18</v>
      </c>
      <c r="E1407" s="14" t="s">
        <v>2383</v>
      </c>
      <c r="F1407" s="14" t="s">
        <v>2380</v>
      </c>
      <c r="G1407" s="14" t="s">
        <v>2380</v>
      </c>
      <c r="H1407" s="14">
        <v>0</v>
      </c>
      <c r="I1407" s="14" t="s">
        <v>2380</v>
      </c>
      <c r="J1407" s="14" t="s">
        <v>8391</v>
      </c>
      <c r="K1407" s="14" t="s">
        <v>8398</v>
      </c>
      <c r="L1407" s="60">
        <v>35325</v>
      </c>
      <c r="M1407" s="86">
        <v>7623.13</v>
      </c>
      <c r="N1407" s="14" t="s">
        <v>11</v>
      </c>
      <c r="O1407" s="14" t="s">
        <v>12</v>
      </c>
      <c r="P1407" s="14" t="s">
        <v>42</v>
      </c>
      <c r="Q1407" s="14">
        <v>27</v>
      </c>
    </row>
    <row r="1408" spans="1:17" x14ac:dyDescent="0.35">
      <c r="A1408" s="14" t="s">
        <v>964</v>
      </c>
      <c r="B1408" s="39" t="s">
        <v>5745</v>
      </c>
      <c r="C1408" s="14">
        <v>17.78</v>
      </c>
      <c r="D1408" s="14">
        <v>8.19</v>
      </c>
      <c r="E1408" s="14" t="s">
        <v>2380</v>
      </c>
      <c r="F1408" s="14" t="s">
        <v>2380</v>
      </c>
      <c r="G1408" s="14" t="s">
        <v>2380</v>
      </c>
      <c r="H1408" s="14">
        <v>0</v>
      </c>
      <c r="I1408" s="14" t="s">
        <v>2380</v>
      </c>
      <c r="J1408" s="14" t="s">
        <v>8394</v>
      </c>
      <c r="K1408" s="14" t="s">
        <v>8397</v>
      </c>
      <c r="L1408" s="60">
        <v>25022</v>
      </c>
      <c r="M1408" s="86">
        <v>7609.6</v>
      </c>
      <c r="N1408" s="14" t="s">
        <v>12</v>
      </c>
      <c r="O1408" s="14" t="s">
        <v>11</v>
      </c>
      <c r="P1408" s="14" t="s">
        <v>23</v>
      </c>
      <c r="Q1408" s="14">
        <v>55</v>
      </c>
    </row>
    <row r="1409" spans="1:17" x14ac:dyDescent="0.35">
      <c r="A1409" s="14" t="s">
        <v>963</v>
      </c>
      <c r="B1409" s="39" t="s">
        <v>7381</v>
      </c>
      <c r="C1409" s="14">
        <v>40.119999999999997</v>
      </c>
      <c r="D1409" s="14">
        <v>6.22</v>
      </c>
      <c r="E1409" s="14" t="s">
        <v>2383</v>
      </c>
      <c r="F1409" s="14" t="s">
        <v>2380</v>
      </c>
      <c r="G1409" s="14" t="s">
        <v>2383</v>
      </c>
      <c r="H1409" s="14">
        <v>1</v>
      </c>
      <c r="I1409" s="14" t="s">
        <v>2380</v>
      </c>
      <c r="J1409" s="14" t="s">
        <v>8391</v>
      </c>
      <c r="K1409" s="14" t="s">
        <v>8399</v>
      </c>
      <c r="L1409" s="60">
        <v>35703</v>
      </c>
      <c r="M1409" s="86">
        <v>7607.03</v>
      </c>
      <c r="N1409" s="14" t="s">
        <v>11</v>
      </c>
      <c r="O1409" s="14" t="s">
        <v>11</v>
      </c>
      <c r="P1409" s="14" t="s">
        <v>23</v>
      </c>
      <c r="Q1409" s="14">
        <v>26</v>
      </c>
    </row>
    <row r="1410" spans="1:17" x14ac:dyDescent="0.35">
      <c r="A1410" s="14" t="s">
        <v>962</v>
      </c>
      <c r="B1410" s="39" t="s">
        <v>7361</v>
      </c>
      <c r="C1410" s="14">
        <v>19.350000000000001</v>
      </c>
      <c r="D1410" s="14">
        <v>8.2200000000000006</v>
      </c>
      <c r="E1410" s="14" t="s">
        <v>2383</v>
      </c>
      <c r="F1410" s="14" t="s">
        <v>2380</v>
      </c>
      <c r="G1410" s="14" t="s">
        <v>2380</v>
      </c>
      <c r="H1410" s="14">
        <v>0</v>
      </c>
      <c r="I1410" s="14" t="s">
        <v>2380</v>
      </c>
      <c r="J1410" s="14" t="s">
        <v>8393</v>
      </c>
      <c r="K1410" s="14" t="s">
        <v>8397</v>
      </c>
      <c r="L1410" s="60">
        <v>24670</v>
      </c>
      <c r="M1410" s="86">
        <v>7585.62</v>
      </c>
      <c r="N1410" s="14" t="s">
        <v>12</v>
      </c>
      <c r="O1410" s="14" t="s">
        <v>11</v>
      </c>
      <c r="P1410" s="14" t="s">
        <v>13</v>
      </c>
      <c r="Q1410" s="14">
        <v>56</v>
      </c>
    </row>
    <row r="1411" spans="1:17" x14ac:dyDescent="0.35">
      <c r="A1411" s="14" t="s">
        <v>961</v>
      </c>
      <c r="B1411" s="39" t="s">
        <v>6466</v>
      </c>
      <c r="C1411" s="14">
        <v>36.69</v>
      </c>
      <c r="D1411" s="14">
        <v>6.15</v>
      </c>
      <c r="E1411" s="14" t="s">
        <v>2380</v>
      </c>
      <c r="F1411" s="14" t="s">
        <v>2380</v>
      </c>
      <c r="G1411" s="14" t="s">
        <v>2380</v>
      </c>
      <c r="H1411" s="14">
        <v>0</v>
      </c>
      <c r="I1411" s="14" t="s">
        <v>2380</v>
      </c>
      <c r="J1411" s="14" t="s">
        <v>8391</v>
      </c>
      <c r="K1411" s="14" t="s">
        <v>8399</v>
      </c>
      <c r="L1411" s="60">
        <v>34560</v>
      </c>
      <c r="M1411" s="86">
        <v>7567.13</v>
      </c>
      <c r="N1411" s="14" t="s">
        <v>11</v>
      </c>
      <c r="O1411" s="14" t="s">
        <v>11</v>
      </c>
      <c r="P1411" s="14" t="s">
        <v>300</v>
      </c>
      <c r="Q1411" s="14">
        <v>29</v>
      </c>
    </row>
    <row r="1412" spans="1:17" x14ac:dyDescent="0.35">
      <c r="A1412" s="14" t="s">
        <v>960</v>
      </c>
      <c r="B1412" s="39" t="s">
        <v>7921</v>
      </c>
      <c r="C1412" s="14">
        <v>28.51</v>
      </c>
      <c r="D1412" s="14">
        <v>5.65</v>
      </c>
      <c r="E1412" s="14" t="s">
        <v>2383</v>
      </c>
      <c r="F1412" s="14" t="s">
        <v>2380</v>
      </c>
      <c r="G1412" s="14" t="s">
        <v>2380</v>
      </c>
      <c r="H1412" s="14">
        <v>1</v>
      </c>
      <c r="I1412" s="14" t="s">
        <v>2380</v>
      </c>
      <c r="J1412" s="14" t="s">
        <v>8392</v>
      </c>
      <c r="K1412" s="14" t="s">
        <v>8398</v>
      </c>
      <c r="L1412" s="60">
        <v>32492</v>
      </c>
      <c r="M1412" s="86">
        <v>7538.52</v>
      </c>
      <c r="N1412" s="14" t="s">
        <v>11</v>
      </c>
      <c r="O1412" s="14" t="s">
        <v>11</v>
      </c>
      <c r="P1412" s="14" t="s">
        <v>23</v>
      </c>
      <c r="Q1412" s="14">
        <v>35</v>
      </c>
    </row>
    <row r="1413" spans="1:17" x14ac:dyDescent="0.35">
      <c r="A1413" s="14" t="s">
        <v>959</v>
      </c>
      <c r="B1413" s="39" t="s">
        <v>7922</v>
      </c>
      <c r="C1413" s="14">
        <v>30.21</v>
      </c>
      <c r="D1413" s="14">
        <v>5.5</v>
      </c>
      <c r="E1413" s="14" t="s">
        <v>2380</v>
      </c>
      <c r="F1413" s="14" t="s">
        <v>2380</v>
      </c>
      <c r="G1413" s="14" t="s">
        <v>2380</v>
      </c>
      <c r="H1413" s="14">
        <v>1</v>
      </c>
      <c r="I1413" s="14" t="s">
        <v>2380</v>
      </c>
      <c r="J1413" s="14" t="s">
        <v>8391</v>
      </c>
      <c r="K1413" s="14" t="s">
        <v>8399</v>
      </c>
      <c r="L1413" s="60">
        <v>30916</v>
      </c>
      <c r="M1413" s="86">
        <v>7537.16</v>
      </c>
      <c r="N1413" s="14" t="s">
        <v>11</v>
      </c>
      <c r="O1413" s="14" t="s">
        <v>11</v>
      </c>
      <c r="P1413" s="14" t="s">
        <v>23</v>
      </c>
      <c r="Q1413" s="14">
        <v>39</v>
      </c>
    </row>
    <row r="1414" spans="1:17" x14ac:dyDescent="0.35">
      <c r="A1414" s="14" t="s">
        <v>958</v>
      </c>
      <c r="B1414" s="39" t="s">
        <v>6468</v>
      </c>
      <c r="C1414" s="14">
        <v>24.33</v>
      </c>
      <c r="D1414" s="14">
        <v>8</v>
      </c>
      <c r="E1414" s="14" t="s">
        <v>2380</v>
      </c>
      <c r="F1414" s="14" t="s">
        <v>2380</v>
      </c>
      <c r="G1414" s="14" t="s">
        <v>2380</v>
      </c>
      <c r="H1414" s="14">
        <v>0</v>
      </c>
      <c r="I1414" s="14" t="s">
        <v>2380</v>
      </c>
      <c r="J1414" s="14" t="s">
        <v>8393</v>
      </c>
      <c r="K1414" s="14" t="s">
        <v>8397</v>
      </c>
      <c r="L1414" s="60">
        <v>28838</v>
      </c>
      <c r="M1414" s="86">
        <v>7531.7</v>
      </c>
      <c r="N1414" s="14" t="s">
        <v>11</v>
      </c>
      <c r="O1414" s="14" t="s">
        <v>16</v>
      </c>
      <c r="P1414" s="14" t="s">
        <v>13</v>
      </c>
      <c r="Q1414" s="14">
        <v>45</v>
      </c>
    </row>
    <row r="1415" spans="1:17" x14ac:dyDescent="0.35">
      <c r="A1415" s="14" t="s">
        <v>957</v>
      </c>
      <c r="B1415" s="39" t="s">
        <v>4753</v>
      </c>
      <c r="C1415" s="14">
        <v>19.855</v>
      </c>
      <c r="D1415" s="14">
        <v>5.71</v>
      </c>
      <c r="E1415" s="14" t="s">
        <v>2383</v>
      </c>
      <c r="F1415" s="14" t="s">
        <v>2380</v>
      </c>
      <c r="G1415" s="14" t="s">
        <v>2380</v>
      </c>
      <c r="H1415" s="14">
        <v>0</v>
      </c>
      <c r="I1415" s="14" t="s">
        <v>2380</v>
      </c>
      <c r="J1415" s="14" t="s">
        <v>8393</v>
      </c>
      <c r="K1415" s="14" t="s">
        <v>8398</v>
      </c>
      <c r="L1415" s="60">
        <v>28043</v>
      </c>
      <c r="M1415" s="86">
        <v>7526.71</v>
      </c>
      <c r="N1415" s="14" t="s">
        <v>12</v>
      </c>
      <c r="O1415" s="14" t="s">
        <v>16</v>
      </c>
      <c r="P1415" s="14" t="s">
        <v>23</v>
      </c>
      <c r="Q1415" s="14">
        <v>47</v>
      </c>
    </row>
    <row r="1416" spans="1:17" x14ac:dyDescent="0.35">
      <c r="A1416" s="14" t="s">
        <v>956</v>
      </c>
      <c r="B1416" s="39" t="s">
        <v>7923</v>
      </c>
      <c r="C1416" s="14">
        <v>25.364999999999998</v>
      </c>
      <c r="D1416" s="14">
        <v>11.71</v>
      </c>
      <c r="E1416" s="14" t="s">
        <v>2380</v>
      </c>
      <c r="F1416" s="14" t="s">
        <v>2380</v>
      </c>
      <c r="G1416" s="14" t="s">
        <v>2380</v>
      </c>
      <c r="H1416" s="14">
        <v>0</v>
      </c>
      <c r="I1416" s="14" t="s">
        <v>2380</v>
      </c>
      <c r="J1416" s="14" t="s">
        <v>8392</v>
      </c>
      <c r="K1416" s="14" t="s">
        <v>8399</v>
      </c>
      <c r="L1416" s="60">
        <v>28781</v>
      </c>
      <c r="M1416" s="86">
        <v>7518.03</v>
      </c>
      <c r="N1416" s="14" t="s">
        <v>11</v>
      </c>
      <c r="O1416" s="14" t="s">
        <v>12</v>
      </c>
      <c r="P1416" s="14" t="s">
        <v>23</v>
      </c>
      <c r="Q1416" s="14">
        <v>45</v>
      </c>
    </row>
    <row r="1417" spans="1:17" x14ac:dyDescent="0.35">
      <c r="A1417" s="14" t="s">
        <v>955</v>
      </c>
      <c r="B1417" s="39" t="s">
        <v>4893</v>
      </c>
      <c r="C1417" s="14">
        <v>29.6</v>
      </c>
      <c r="D1417" s="14">
        <v>6.17</v>
      </c>
      <c r="E1417" s="14" t="s">
        <v>2383</v>
      </c>
      <c r="F1417" s="14" t="s">
        <v>2380</v>
      </c>
      <c r="G1417" s="14" t="s">
        <v>2383</v>
      </c>
      <c r="H1417" s="14">
        <v>1</v>
      </c>
      <c r="I1417" s="14" t="s">
        <v>2380</v>
      </c>
      <c r="J1417" s="14" t="s">
        <v>8392</v>
      </c>
      <c r="K1417" s="14" t="s">
        <v>8398</v>
      </c>
      <c r="L1417" s="60">
        <v>30507</v>
      </c>
      <c r="M1417" s="86">
        <v>7512.27</v>
      </c>
      <c r="N1417" s="14" t="s">
        <v>12</v>
      </c>
      <c r="O1417" s="14" t="s">
        <v>11</v>
      </c>
      <c r="P1417" s="14" t="s">
        <v>42</v>
      </c>
      <c r="Q1417" s="14">
        <v>40</v>
      </c>
    </row>
    <row r="1418" spans="1:17" x14ac:dyDescent="0.35">
      <c r="A1418" s="14" t="s">
        <v>954</v>
      </c>
      <c r="B1418" s="39" t="s">
        <v>7924</v>
      </c>
      <c r="C1418" s="14">
        <v>39.43</v>
      </c>
      <c r="D1418" s="14">
        <v>6.1</v>
      </c>
      <c r="E1418" s="14" t="s">
        <v>2383</v>
      </c>
      <c r="F1418" s="14" t="s">
        <v>2380</v>
      </c>
      <c r="G1418" s="14" t="s">
        <v>2383</v>
      </c>
      <c r="H1418" s="14">
        <v>1</v>
      </c>
      <c r="I1418" s="14" t="s">
        <v>2380</v>
      </c>
      <c r="J1418" s="14" t="s">
        <v>8391</v>
      </c>
      <c r="K1418" s="14" t="s">
        <v>8399</v>
      </c>
      <c r="L1418" s="60">
        <v>35731</v>
      </c>
      <c r="M1418" s="86">
        <v>7504.3</v>
      </c>
      <c r="N1418" s="14" t="s">
        <v>11</v>
      </c>
      <c r="O1418" s="14" t="s">
        <v>16</v>
      </c>
      <c r="P1418" s="14" t="s">
        <v>23</v>
      </c>
      <c r="Q1418" s="14">
        <v>26</v>
      </c>
    </row>
    <row r="1419" spans="1:17" x14ac:dyDescent="0.35">
      <c r="A1419" s="14" t="s">
        <v>953</v>
      </c>
      <c r="B1419" s="39" t="s">
        <v>4932</v>
      </c>
      <c r="C1419" s="14">
        <v>27.34</v>
      </c>
      <c r="D1419" s="14">
        <v>5.19</v>
      </c>
      <c r="E1419" s="14" t="s">
        <v>2383</v>
      </c>
      <c r="F1419" s="14" t="s">
        <v>2380</v>
      </c>
      <c r="G1419" s="14" t="s">
        <v>2380</v>
      </c>
      <c r="H1419" s="14">
        <v>1</v>
      </c>
      <c r="I1419" s="14" t="s">
        <v>2380</v>
      </c>
      <c r="J1419" s="14" t="s">
        <v>8392</v>
      </c>
      <c r="K1419" s="14" t="s">
        <v>8398</v>
      </c>
      <c r="L1419" s="60">
        <v>32492</v>
      </c>
      <c r="M1419" s="86">
        <v>7494.63</v>
      </c>
      <c r="N1419" s="14" t="s">
        <v>11</v>
      </c>
      <c r="O1419" s="14" t="s">
        <v>12</v>
      </c>
      <c r="P1419" s="14" t="s">
        <v>200</v>
      </c>
      <c r="Q1419" s="14">
        <v>35</v>
      </c>
    </row>
    <row r="1420" spans="1:17" x14ac:dyDescent="0.35">
      <c r="A1420" s="14" t="s">
        <v>952</v>
      </c>
      <c r="B1420" s="39" t="s">
        <v>4821</v>
      </c>
      <c r="C1420" s="14">
        <v>39.01</v>
      </c>
      <c r="D1420" s="14">
        <v>5.37</v>
      </c>
      <c r="E1420" s="14" t="s">
        <v>2383</v>
      </c>
      <c r="F1420" s="14" t="s">
        <v>2380</v>
      </c>
      <c r="G1420" s="14" t="s">
        <v>2380</v>
      </c>
      <c r="H1420" s="14">
        <v>0</v>
      </c>
      <c r="I1420" s="14" t="s">
        <v>2380</v>
      </c>
      <c r="J1420" s="14" t="s">
        <v>8391</v>
      </c>
      <c r="K1420" s="14" t="s">
        <v>8398</v>
      </c>
      <c r="L1420" s="60">
        <v>35230</v>
      </c>
      <c r="M1420" s="86">
        <v>7487.38</v>
      </c>
      <c r="N1420" s="14" t="s">
        <v>11</v>
      </c>
      <c r="O1420" s="14" t="s">
        <v>12</v>
      </c>
      <c r="P1420" s="14" t="s">
        <v>23</v>
      </c>
      <c r="Q1420" s="14">
        <v>27</v>
      </c>
    </row>
    <row r="1421" spans="1:17" x14ac:dyDescent="0.35">
      <c r="A1421" s="14" t="s">
        <v>951</v>
      </c>
      <c r="B1421" s="39" t="s">
        <v>7925</v>
      </c>
      <c r="C1421" s="14">
        <v>18.989999999999998</v>
      </c>
      <c r="D1421" s="14">
        <v>10.82</v>
      </c>
      <c r="E1421" s="14" t="s">
        <v>2383</v>
      </c>
      <c r="F1421" s="14" t="s">
        <v>2380</v>
      </c>
      <c r="G1421" s="14" t="s">
        <v>2380</v>
      </c>
      <c r="H1421" s="14">
        <v>0</v>
      </c>
      <c r="I1421" s="14" t="s">
        <v>2380</v>
      </c>
      <c r="J1421" s="14" t="s">
        <v>8393</v>
      </c>
      <c r="K1421" s="14" t="s">
        <v>8399</v>
      </c>
      <c r="L1421" s="60">
        <v>24688</v>
      </c>
      <c r="M1421" s="86">
        <v>7463.51</v>
      </c>
      <c r="N1421" s="14" t="s">
        <v>12</v>
      </c>
      <c r="O1421" s="14" t="s">
        <v>12</v>
      </c>
      <c r="P1421" s="14" t="s">
        <v>13</v>
      </c>
      <c r="Q1421" s="14">
        <v>56</v>
      </c>
    </row>
    <row r="1422" spans="1:17" x14ac:dyDescent="0.35">
      <c r="A1422" s="14" t="s">
        <v>950</v>
      </c>
      <c r="B1422" s="39" t="s">
        <v>6477</v>
      </c>
      <c r="C1422" s="14">
        <v>42.3</v>
      </c>
      <c r="D1422" s="14">
        <v>6.06</v>
      </c>
      <c r="E1422" s="14" t="s">
        <v>2383</v>
      </c>
      <c r="F1422" s="14" t="s">
        <v>2380</v>
      </c>
      <c r="G1422" s="14" t="s">
        <v>2380</v>
      </c>
      <c r="H1422" s="14">
        <v>0</v>
      </c>
      <c r="I1422" s="14" t="s">
        <v>2380</v>
      </c>
      <c r="J1422" s="14" t="s">
        <v>8391</v>
      </c>
      <c r="K1422" s="14" t="s">
        <v>8398</v>
      </c>
      <c r="L1422" s="60">
        <v>37043</v>
      </c>
      <c r="M1422" s="86">
        <v>7450.36</v>
      </c>
      <c r="N1422" s="14" t="s">
        <v>11</v>
      </c>
      <c r="O1422" s="14" t="s">
        <v>11</v>
      </c>
      <c r="P1422" s="14" t="s">
        <v>23</v>
      </c>
      <c r="Q1422" s="14">
        <v>22</v>
      </c>
    </row>
    <row r="1423" spans="1:17" x14ac:dyDescent="0.35">
      <c r="A1423" s="14" t="s">
        <v>949</v>
      </c>
      <c r="B1423" s="39" t="s">
        <v>7926</v>
      </c>
      <c r="C1423" s="14">
        <v>39.805</v>
      </c>
      <c r="D1423" s="14">
        <v>5.91</v>
      </c>
      <c r="E1423" s="14" t="s">
        <v>2380</v>
      </c>
      <c r="F1423" s="14" t="s">
        <v>2380</v>
      </c>
      <c r="G1423" s="14" t="s">
        <v>2380</v>
      </c>
      <c r="H1423" s="14">
        <v>0</v>
      </c>
      <c r="I1423" s="14" t="s">
        <v>2380</v>
      </c>
      <c r="J1423" s="14" t="s">
        <v>8391</v>
      </c>
      <c r="K1423" s="14" t="s">
        <v>8399</v>
      </c>
      <c r="L1423" s="60">
        <v>28398</v>
      </c>
      <c r="M1423" s="86">
        <v>7448.4</v>
      </c>
      <c r="N1423" s="14" t="s">
        <v>12</v>
      </c>
      <c r="O1423" s="14" t="s">
        <v>12</v>
      </c>
      <c r="P1423" s="14" t="s">
        <v>356</v>
      </c>
      <c r="Q1423" s="14">
        <v>46</v>
      </c>
    </row>
    <row r="1424" spans="1:17" x14ac:dyDescent="0.35">
      <c r="A1424" s="14" t="s">
        <v>948</v>
      </c>
      <c r="B1424" s="39" t="s">
        <v>4898</v>
      </c>
      <c r="C1424" s="14">
        <v>33.700000000000003</v>
      </c>
      <c r="D1424" s="14">
        <v>5.87</v>
      </c>
      <c r="E1424" s="14" t="s">
        <v>2380</v>
      </c>
      <c r="F1424" s="14" t="s">
        <v>2380</v>
      </c>
      <c r="G1424" s="14" t="s">
        <v>2380</v>
      </c>
      <c r="H1424" s="14">
        <v>0</v>
      </c>
      <c r="I1424" s="14" t="s">
        <v>2380</v>
      </c>
      <c r="J1424" s="14" t="s">
        <v>8391</v>
      </c>
      <c r="K1424" s="14" t="s">
        <v>8398</v>
      </c>
      <c r="L1424" s="60">
        <v>28393</v>
      </c>
      <c r="M1424" s="86">
        <v>7445.92</v>
      </c>
      <c r="N1424" s="14" t="s">
        <v>12</v>
      </c>
      <c r="O1424" s="14" t="s">
        <v>16</v>
      </c>
      <c r="P1424" s="14" t="s">
        <v>42</v>
      </c>
      <c r="Q1424" s="14">
        <v>46</v>
      </c>
    </row>
    <row r="1425" spans="1:17" x14ac:dyDescent="0.35">
      <c r="A1425" s="14" t="s">
        <v>947</v>
      </c>
      <c r="B1425" s="39" t="s">
        <v>7927</v>
      </c>
      <c r="C1425" s="14">
        <v>36.195</v>
      </c>
      <c r="D1425" s="14">
        <v>6.22</v>
      </c>
      <c r="E1425" s="14" t="s">
        <v>2380</v>
      </c>
      <c r="F1425" s="14" t="s">
        <v>2380</v>
      </c>
      <c r="G1425" s="14" t="s">
        <v>2380</v>
      </c>
      <c r="H1425" s="14">
        <v>0</v>
      </c>
      <c r="I1425" s="14" t="s">
        <v>2380</v>
      </c>
      <c r="J1425" s="14" t="s">
        <v>8391</v>
      </c>
      <c r="K1425" s="14" t="s">
        <v>8398</v>
      </c>
      <c r="L1425" s="60">
        <v>29409</v>
      </c>
      <c r="M1425" s="86">
        <v>7443.64</v>
      </c>
      <c r="N1425" s="14" t="s">
        <v>11</v>
      </c>
      <c r="O1425" s="14" t="s">
        <v>12</v>
      </c>
      <c r="P1425" s="14" t="s">
        <v>23</v>
      </c>
      <c r="Q1425" s="14">
        <v>43</v>
      </c>
    </row>
    <row r="1426" spans="1:17" x14ac:dyDescent="0.35">
      <c r="A1426" s="14" t="s">
        <v>946</v>
      </c>
      <c r="B1426" s="39" t="s">
        <v>7928</v>
      </c>
      <c r="C1426" s="14">
        <v>32.6</v>
      </c>
      <c r="D1426" s="14">
        <v>5.73</v>
      </c>
      <c r="E1426" s="14" t="s">
        <v>2380</v>
      </c>
      <c r="F1426" s="14" t="s">
        <v>2380</v>
      </c>
      <c r="G1426" s="14" t="s">
        <v>2383</v>
      </c>
      <c r="H1426" s="14">
        <v>1</v>
      </c>
      <c r="I1426" s="14" t="s">
        <v>2380</v>
      </c>
      <c r="J1426" s="14" t="s">
        <v>8391</v>
      </c>
      <c r="K1426" s="14" t="s">
        <v>8398</v>
      </c>
      <c r="L1426" s="60">
        <v>29099</v>
      </c>
      <c r="M1426" s="86">
        <v>7441.5</v>
      </c>
      <c r="N1426" s="14" t="s">
        <v>12</v>
      </c>
      <c r="O1426" s="14" t="s">
        <v>11</v>
      </c>
      <c r="P1426" s="14" t="s">
        <v>42</v>
      </c>
      <c r="Q1426" s="14">
        <v>44</v>
      </c>
    </row>
    <row r="1427" spans="1:17" x14ac:dyDescent="0.35">
      <c r="A1427" s="14" t="s">
        <v>945</v>
      </c>
      <c r="B1427" s="39" t="s">
        <v>4762</v>
      </c>
      <c r="C1427" s="14">
        <v>30.2</v>
      </c>
      <c r="D1427" s="14">
        <v>5.7</v>
      </c>
      <c r="E1427" s="14" t="s">
        <v>2380</v>
      </c>
      <c r="F1427" s="14" t="s">
        <v>2380</v>
      </c>
      <c r="G1427" s="14" t="s">
        <v>2380</v>
      </c>
      <c r="H1427" s="14">
        <v>0</v>
      </c>
      <c r="I1427" s="14" t="s">
        <v>2380</v>
      </c>
      <c r="J1427" s="14" t="s">
        <v>8391</v>
      </c>
      <c r="K1427" s="14" t="s">
        <v>8398</v>
      </c>
      <c r="L1427" s="60">
        <v>28362</v>
      </c>
      <c r="M1427" s="86">
        <v>7441.05</v>
      </c>
      <c r="N1427" s="14" t="s">
        <v>12</v>
      </c>
      <c r="O1427" s="14" t="s">
        <v>11</v>
      </c>
      <c r="P1427" s="14" t="s">
        <v>42</v>
      </c>
      <c r="Q1427" s="14">
        <v>46</v>
      </c>
    </row>
    <row r="1428" spans="1:17" x14ac:dyDescent="0.35">
      <c r="A1428" s="14" t="s">
        <v>944</v>
      </c>
      <c r="B1428" s="39" t="s">
        <v>7929</v>
      </c>
      <c r="C1428" s="14">
        <v>27.645</v>
      </c>
      <c r="D1428" s="14">
        <v>9.91</v>
      </c>
      <c r="E1428" s="14" t="s">
        <v>2380</v>
      </c>
      <c r="F1428" s="14" t="s">
        <v>2380</v>
      </c>
      <c r="G1428" s="14" t="s">
        <v>2380</v>
      </c>
      <c r="H1428" s="14">
        <v>0</v>
      </c>
      <c r="I1428" s="14" t="s">
        <v>2380</v>
      </c>
      <c r="J1428" s="14" t="s">
        <v>8392</v>
      </c>
      <c r="K1428" s="14" t="s">
        <v>8397</v>
      </c>
      <c r="L1428" s="60">
        <v>28826</v>
      </c>
      <c r="M1428" s="86">
        <v>7421.19</v>
      </c>
      <c r="N1428" s="14" t="s">
        <v>11</v>
      </c>
      <c r="O1428" s="14" t="s">
        <v>12</v>
      </c>
      <c r="P1428" s="14" t="s">
        <v>23</v>
      </c>
      <c r="Q1428" s="14">
        <v>45</v>
      </c>
    </row>
    <row r="1429" spans="1:17" x14ac:dyDescent="0.35">
      <c r="A1429" s="14" t="s">
        <v>943</v>
      </c>
      <c r="B1429" s="39" t="s">
        <v>7930</v>
      </c>
      <c r="C1429" s="14">
        <v>26.41</v>
      </c>
      <c r="D1429" s="14">
        <v>11.4</v>
      </c>
      <c r="E1429" s="14" t="s">
        <v>2380</v>
      </c>
      <c r="F1429" s="14" t="s">
        <v>2380</v>
      </c>
      <c r="G1429" s="14" t="s">
        <v>2380</v>
      </c>
      <c r="H1429" s="14">
        <v>0</v>
      </c>
      <c r="I1429" s="14" t="s">
        <v>2380</v>
      </c>
      <c r="J1429" s="14" t="s">
        <v>8392</v>
      </c>
      <c r="K1429" s="14" t="s">
        <v>8397</v>
      </c>
      <c r="L1429" s="60">
        <v>28806</v>
      </c>
      <c r="M1429" s="86">
        <v>7419.48</v>
      </c>
      <c r="N1429" s="14" t="s">
        <v>11</v>
      </c>
      <c r="O1429" s="14" t="s">
        <v>11</v>
      </c>
      <c r="P1429" s="14" t="s">
        <v>23</v>
      </c>
      <c r="Q1429" s="14">
        <v>45</v>
      </c>
    </row>
    <row r="1430" spans="1:17" x14ac:dyDescent="0.35">
      <c r="A1430" s="14" t="s">
        <v>942</v>
      </c>
      <c r="B1430" s="39" t="s">
        <v>5425</v>
      </c>
      <c r="C1430" s="14">
        <v>34.1</v>
      </c>
      <c r="D1430" s="14">
        <v>6.29</v>
      </c>
      <c r="E1430" s="14" t="s">
        <v>2383</v>
      </c>
      <c r="F1430" s="14" t="s">
        <v>2380</v>
      </c>
      <c r="G1430" s="14" t="s">
        <v>2383</v>
      </c>
      <c r="H1430" s="14">
        <v>1</v>
      </c>
      <c r="I1430" s="14" t="s">
        <v>2380</v>
      </c>
      <c r="J1430" s="14" t="s">
        <v>8391</v>
      </c>
      <c r="K1430" s="14" t="s">
        <v>8398</v>
      </c>
      <c r="L1430" s="60">
        <v>30578</v>
      </c>
      <c r="M1430" s="86">
        <v>7418.52</v>
      </c>
      <c r="N1430" s="14" t="s">
        <v>11</v>
      </c>
      <c r="O1430" s="14" t="s">
        <v>11</v>
      </c>
      <c r="P1430" s="14" t="s">
        <v>42</v>
      </c>
      <c r="Q1430" s="14">
        <v>40</v>
      </c>
    </row>
    <row r="1431" spans="1:17" x14ac:dyDescent="0.35">
      <c r="A1431" s="14" t="s">
        <v>941</v>
      </c>
      <c r="B1431" s="39" t="s">
        <v>7931</v>
      </c>
      <c r="C1431" s="14">
        <v>17.3</v>
      </c>
      <c r="D1431" s="14">
        <v>9.2799999999999994</v>
      </c>
      <c r="E1431" s="14" t="s">
        <v>2380</v>
      </c>
      <c r="F1431" s="14" t="s">
        <v>2380</v>
      </c>
      <c r="G1431" s="14" t="s">
        <v>2380</v>
      </c>
      <c r="H1431" s="14">
        <v>0</v>
      </c>
      <c r="I1431" s="14" t="s">
        <v>2380</v>
      </c>
      <c r="J1431" s="14" t="s">
        <v>8394</v>
      </c>
      <c r="K1431" s="14" t="s">
        <v>8399</v>
      </c>
      <c r="L1431" s="60">
        <v>24081</v>
      </c>
      <c r="M1431" s="86">
        <v>7403.98</v>
      </c>
      <c r="N1431" s="14" t="s">
        <v>12</v>
      </c>
      <c r="O1431" s="14" t="s">
        <v>11</v>
      </c>
      <c r="P1431" s="14" t="s">
        <v>13</v>
      </c>
      <c r="Q1431" s="14">
        <v>58</v>
      </c>
    </row>
    <row r="1432" spans="1:17" x14ac:dyDescent="0.35">
      <c r="A1432" s="14" t="s">
        <v>940</v>
      </c>
      <c r="B1432" s="39" t="s">
        <v>8363</v>
      </c>
      <c r="C1432" s="14">
        <v>35.020000000000003</v>
      </c>
      <c r="D1432" s="14">
        <v>4.78</v>
      </c>
      <c r="E1432" s="14" t="s">
        <v>2380</v>
      </c>
      <c r="F1432" s="14" t="s">
        <v>2380</v>
      </c>
      <c r="G1432" s="14" t="s">
        <v>2383</v>
      </c>
      <c r="H1432" s="14">
        <v>1</v>
      </c>
      <c r="I1432" s="14" t="s">
        <v>2380</v>
      </c>
      <c r="J1432" s="14" t="s">
        <v>8391</v>
      </c>
      <c r="K1432" s="14" t="s">
        <v>8399</v>
      </c>
      <c r="L1432" s="60">
        <v>34172</v>
      </c>
      <c r="M1432" s="86">
        <v>7388.85</v>
      </c>
      <c r="N1432" s="14" t="s">
        <v>11</v>
      </c>
      <c r="O1432" s="14" t="s">
        <v>11</v>
      </c>
      <c r="P1432" s="14" t="s">
        <v>535</v>
      </c>
      <c r="Q1432" s="14">
        <v>30</v>
      </c>
    </row>
    <row r="1433" spans="1:17" x14ac:dyDescent="0.35">
      <c r="A1433" s="14" t="s">
        <v>939</v>
      </c>
      <c r="B1433" s="39" t="s">
        <v>4790</v>
      </c>
      <c r="C1433" s="14">
        <v>37.1</v>
      </c>
      <c r="D1433" s="14">
        <v>8.8699999999999992</v>
      </c>
      <c r="E1433" s="14" t="s">
        <v>2383</v>
      </c>
      <c r="F1433" s="14" t="s">
        <v>2380</v>
      </c>
      <c r="G1433" s="14" t="s">
        <v>2380</v>
      </c>
      <c r="H1433" s="14">
        <v>0</v>
      </c>
      <c r="I1433" s="14" t="s">
        <v>2380</v>
      </c>
      <c r="J1433" s="14" t="s">
        <v>8391</v>
      </c>
      <c r="K1433" s="14" t="s">
        <v>8399</v>
      </c>
      <c r="L1433" s="60">
        <v>29914</v>
      </c>
      <c r="M1433" s="86">
        <v>7371.77</v>
      </c>
      <c r="N1433" s="14" t="s">
        <v>11</v>
      </c>
      <c r="O1433" s="14" t="s">
        <v>16</v>
      </c>
      <c r="P1433" s="14" t="s">
        <v>42</v>
      </c>
      <c r="Q1433" s="14">
        <v>42</v>
      </c>
    </row>
    <row r="1434" spans="1:17" x14ac:dyDescent="0.35">
      <c r="A1434" s="14" t="s">
        <v>938</v>
      </c>
      <c r="B1434" s="39" t="s">
        <v>6488</v>
      </c>
      <c r="C1434" s="14">
        <v>16.79</v>
      </c>
      <c r="D1434" s="14">
        <v>11.4</v>
      </c>
      <c r="E1434" s="14" t="s">
        <v>2380</v>
      </c>
      <c r="F1434" s="14" t="s">
        <v>2380</v>
      </c>
      <c r="G1434" s="14" t="s">
        <v>2380</v>
      </c>
      <c r="H1434" s="14">
        <v>0</v>
      </c>
      <c r="I1434" s="14" t="s">
        <v>2380</v>
      </c>
      <c r="J1434" s="14" t="s">
        <v>8394</v>
      </c>
      <c r="K1434" s="14" t="s">
        <v>8399</v>
      </c>
      <c r="L1434" s="60">
        <v>24085</v>
      </c>
      <c r="M1434" s="86">
        <v>7362.31</v>
      </c>
      <c r="N1434" s="14" t="s">
        <v>12</v>
      </c>
      <c r="O1434" s="14" t="s">
        <v>12</v>
      </c>
      <c r="P1434" s="14" t="s">
        <v>13</v>
      </c>
      <c r="Q1434" s="14">
        <v>58</v>
      </c>
    </row>
    <row r="1435" spans="1:17" x14ac:dyDescent="0.35">
      <c r="A1435" s="14" t="s">
        <v>937</v>
      </c>
      <c r="B1435" s="39" t="s">
        <v>5118</v>
      </c>
      <c r="C1435" s="14">
        <v>31.635000000000002</v>
      </c>
      <c r="D1435" s="14">
        <v>9.1300000000000008</v>
      </c>
      <c r="E1435" s="14" t="s">
        <v>2383</v>
      </c>
      <c r="F1435" s="14" t="s">
        <v>2380</v>
      </c>
      <c r="G1435" s="14" t="s">
        <v>2380</v>
      </c>
      <c r="H1435" s="14">
        <v>0</v>
      </c>
      <c r="I1435" s="14" t="s">
        <v>2380</v>
      </c>
      <c r="J1435" s="14" t="s">
        <v>8391</v>
      </c>
      <c r="K1435" s="14" t="s">
        <v>8399</v>
      </c>
      <c r="L1435" s="60">
        <v>29783</v>
      </c>
      <c r="M1435" s="86">
        <v>7358.18</v>
      </c>
      <c r="N1435" s="14" t="s">
        <v>11</v>
      </c>
      <c r="O1435" s="14" t="s">
        <v>12</v>
      </c>
      <c r="P1435" s="14" t="s">
        <v>247</v>
      </c>
      <c r="Q1435" s="14">
        <v>42</v>
      </c>
    </row>
    <row r="1436" spans="1:17" x14ac:dyDescent="0.35">
      <c r="A1436" s="14" t="s">
        <v>936</v>
      </c>
      <c r="B1436" s="39" t="s">
        <v>6490</v>
      </c>
      <c r="C1436" s="14">
        <v>24.19</v>
      </c>
      <c r="D1436" s="14">
        <v>6.22</v>
      </c>
      <c r="E1436" s="14" t="s">
        <v>2383</v>
      </c>
      <c r="F1436" s="14" t="s">
        <v>2380</v>
      </c>
      <c r="G1436" s="14" t="s">
        <v>2383</v>
      </c>
      <c r="H1436" s="14">
        <v>1</v>
      </c>
      <c r="I1436" s="14" t="s">
        <v>2380</v>
      </c>
      <c r="J1436" s="14" t="s">
        <v>8393</v>
      </c>
      <c r="K1436" s="14" t="s">
        <v>8398</v>
      </c>
      <c r="L1436" s="60">
        <v>30488</v>
      </c>
      <c r="M1436" s="86">
        <v>7357.49</v>
      </c>
      <c r="N1436" s="14" t="s">
        <v>11</v>
      </c>
      <c r="O1436" s="14" t="s">
        <v>11</v>
      </c>
      <c r="P1436" s="14" t="s">
        <v>23</v>
      </c>
      <c r="Q1436" s="14">
        <v>40</v>
      </c>
    </row>
    <row r="1437" spans="1:17" x14ac:dyDescent="0.35">
      <c r="A1437" s="14" t="s">
        <v>935</v>
      </c>
      <c r="B1437" s="39" t="s">
        <v>7932</v>
      </c>
      <c r="C1437" s="14">
        <v>35.29</v>
      </c>
      <c r="D1437" s="14">
        <v>5.9</v>
      </c>
      <c r="E1437" s="14" t="s">
        <v>2380</v>
      </c>
      <c r="F1437" s="14" t="s">
        <v>2380</v>
      </c>
      <c r="G1437" s="14" t="s">
        <v>2383</v>
      </c>
      <c r="H1437" s="14">
        <v>1</v>
      </c>
      <c r="I1437" s="14" t="s">
        <v>2380</v>
      </c>
      <c r="J1437" s="14" t="s">
        <v>8391</v>
      </c>
      <c r="K1437" s="14" t="s">
        <v>8398</v>
      </c>
      <c r="L1437" s="60">
        <v>34247</v>
      </c>
      <c r="M1437" s="86">
        <v>7349.12</v>
      </c>
      <c r="N1437" s="14" t="s">
        <v>11</v>
      </c>
      <c r="O1437" s="14" t="s">
        <v>11</v>
      </c>
      <c r="P1437" s="14" t="s">
        <v>300</v>
      </c>
      <c r="Q1437" s="14">
        <v>30</v>
      </c>
    </row>
    <row r="1438" spans="1:17" x14ac:dyDescent="0.35">
      <c r="A1438" s="14" t="s">
        <v>934</v>
      </c>
      <c r="B1438" s="39" t="s">
        <v>5931</v>
      </c>
      <c r="C1438" s="14">
        <v>35.299999999999997</v>
      </c>
      <c r="D1438" s="14">
        <v>4.45</v>
      </c>
      <c r="E1438" s="14" t="s">
        <v>2380</v>
      </c>
      <c r="F1438" s="14" t="s">
        <v>2380</v>
      </c>
      <c r="G1438" s="14" t="s">
        <v>2380</v>
      </c>
      <c r="H1438" s="14">
        <v>0</v>
      </c>
      <c r="I1438" s="14" t="s">
        <v>2380</v>
      </c>
      <c r="J1438" s="14" t="s">
        <v>8391</v>
      </c>
      <c r="K1438" s="14" t="s">
        <v>8398</v>
      </c>
      <c r="L1438" s="60">
        <v>28460</v>
      </c>
      <c r="M1438" s="86">
        <v>7348.14</v>
      </c>
      <c r="N1438" s="14" t="s">
        <v>11</v>
      </c>
      <c r="O1438" s="14" t="s">
        <v>16</v>
      </c>
      <c r="P1438" s="14" t="s">
        <v>42</v>
      </c>
      <c r="Q1438" s="14">
        <v>46</v>
      </c>
    </row>
    <row r="1439" spans="1:17" x14ac:dyDescent="0.35">
      <c r="A1439" s="14" t="s">
        <v>933</v>
      </c>
      <c r="B1439" s="39" t="s">
        <v>7933</v>
      </c>
      <c r="C1439" s="14">
        <v>35.64</v>
      </c>
      <c r="D1439" s="14">
        <v>6.17</v>
      </c>
      <c r="E1439" s="14" t="s">
        <v>2380</v>
      </c>
      <c r="F1439" s="14" t="s">
        <v>2380</v>
      </c>
      <c r="G1439" s="14" t="s">
        <v>2383</v>
      </c>
      <c r="H1439" s="14">
        <v>1</v>
      </c>
      <c r="I1439" s="14" t="s">
        <v>2380</v>
      </c>
      <c r="J1439" s="14" t="s">
        <v>8391</v>
      </c>
      <c r="K1439" s="14" t="s">
        <v>8399</v>
      </c>
      <c r="L1439" s="60">
        <v>29032</v>
      </c>
      <c r="M1439" s="86">
        <v>7345.73</v>
      </c>
      <c r="N1439" s="14" t="s">
        <v>11</v>
      </c>
      <c r="O1439" s="14" t="s">
        <v>16</v>
      </c>
      <c r="P1439" s="14" t="s">
        <v>13</v>
      </c>
      <c r="Q1439" s="14">
        <v>44</v>
      </c>
    </row>
    <row r="1440" spans="1:17" x14ac:dyDescent="0.35">
      <c r="A1440" s="14" t="s">
        <v>932</v>
      </c>
      <c r="B1440" s="39" t="s">
        <v>5788</v>
      </c>
      <c r="C1440" s="14">
        <v>33.1</v>
      </c>
      <c r="D1440" s="14">
        <v>4.93</v>
      </c>
      <c r="E1440" s="14" t="s">
        <v>2380</v>
      </c>
      <c r="F1440" s="14" t="s">
        <v>2380</v>
      </c>
      <c r="G1440" s="14" t="s">
        <v>2380</v>
      </c>
      <c r="H1440" s="14">
        <v>0</v>
      </c>
      <c r="I1440" s="14" t="s">
        <v>2380</v>
      </c>
      <c r="J1440" s="14" t="s">
        <v>8391</v>
      </c>
      <c r="K1440" s="14" t="s">
        <v>8399</v>
      </c>
      <c r="L1440" s="60">
        <v>28477</v>
      </c>
      <c r="M1440" s="86">
        <v>7345.08</v>
      </c>
      <c r="N1440" s="14" t="s">
        <v>11</v>
      </c>
      <c r="O1440" s="14" t="s">
        <v>16</v>
      </c>
      <c r="P1440" s="14" t="s">
        <v>42</v>
      </c>
      <c r="Q1440" s="14">
        <v>46</v>
      </c>
    </row>
    <row r="1441" spans="1:17" x14ac:dyDescent="0.35">
      <c r="A1441" s="14" t="s">
        <v>931</v>
      </c>
      <c r="B1441" s="39" t="s">
        <v>7934</v>
      </c>
      <c r="C1441" s="14">
        <v>26.41</v>
      </c>
      <c r="D1441" s="14">
        <v>7.32</v>
      </c>
      <c r="E1441" s="14" t="s">
        <v>2383</v>
      </c>
      <c r="F1441" s="14" t="s">
        <v>2380</v>
      </c>
      <c r="G1441" s="14" t="s">
        <v>2380</v>
      </c>
      <c r="H1441" s="14">
        <v>1</v>
      </c>
      <c r="I1441" s="14" t="s">
        <v>2380</v>
      </c>
      <c r="J1441" s="14" t="s">
        <v>8392</v>
      </c>
      <c r="K1441" s="14" t="s">
        <v>8399</v>
      </c>
      <c r="L1441" s="60">
        <v>31578</v>
      </c>
      <c r="M1441" s="86">
        <v>7339.93</v>
      </c>
      <c r="N1441" s="14" t="s">
        <v>11</v>
      </c>
      <c r="O1441" s="14" t="s">
        <v>11</v>
      </c>
      <c r="P1441" s="14" t="s">
        <v>23</v>
      </c>
      <c r="Q1441" s="14">
        <v>37</v>
      </c>
    </row>
    <row r="1442" spans="1:17" x14ac:dyDescent="0.35">
      <c r="A1442" s="14" t="s">
        <v>930</v>
      </c>
      <c r="B1442" s="39" t="s">
        <v>7935</v>
      </c>
      <c r="C1442" s="14">
        <v>29.9</v>
      </c>
      <c r="D1442" s="14">
        <v>5.27</v>
      </c>
      <c r="E1442" s="14" t="s">
        <v>2380</v>
      </c>
      <c r="F1442" s="14" t="s">
        <v>2380</v>
      </c>
      <c r="G1442" s="14" t="s">
        <v>2383</v>
      </c>
      <c r="H1442" s="14">
        <v>1</v>
      </c>
      <c r="I1442" s="14" t="s">
        <v>2380</v>
      </c>
      <c r="J1442" s="14" t="s">
        <v>8392</v>
      </c>
      <c r="K1442" s="14" t="s">
        <v>8398</v>
      </c>
      <c r="L1442" s="60">
        <v>29117</v>
      </c>
      <c r="M1442" s="86">
        <v>7337.75</v>
      </c>
      <c r="N1442" s="14" t="s">
        <v>11</v>
      </c>
      <c r="O1442" s="14" t="s">
        <v>12</v>
      </c>
      <c r="P1442" s="14" t="s">
        <v>42</v>
      </c>
      <c r="Q1442" s="14">
        <v>44</v>
      </c>
    </row>
    <row r="1443" spans="1:17" x14ac:dyDescent="0.35">
      <c r="A1443" s="14" t="s">
        <v>929</v>
      </c>
      <c r="B1443" s="39" t="s">
        <v>4893</v>
      </c>
      <c r="C1443" s="14">
        <v>25.24</v>
      </c>
      <c r="D1443" s="14">
        <v>5.82</v>
      </c>
      <c r="E1443" s="14" t="s">
        <v>2380</v>
      </c>
      <c r="F1443" s="14" t="s">
        <v>2380</v>
      </c>
      <c r="G1443" s="14" t="s">
        <v>2380</v>
      </c>
      <c r="H1443" s="14">
        <v>1</v>
      </c>
      <c r="I1443" s="14" t="s">
        <v>2380</v>
      </c>
      <c r="J1443" s="14" t="s">
        <v>8392</v>
      </c>
      <c r="K1443" s="14" t="s">
        <v>8398</v>
      </c>
      <c r="L1443" s="60">
        <v>30888</v>
      </c>
      <c r="M1443" s="86">
        <v>7325.47</v>
      </c>
      <c r="N1443" s="14" t="s">
        <v>11</v>
      </c>
      <c r="O1443" s="14" t="s">
        <v>16</v>
      </c>
      <c r="P1443" s="14" t="s">
        <v>23</v>
      </c>
      <c r="Q1443" s="14">
        <v>39</v>
      </c>
    </row>
    <row r="1444" spans="1:17" x14ac:dyDescent="0.35">
      <c r="A1444" s="14" t="s">
        <v>928</v>
      </c>
      <c r="B1444" s="39" t="s">
        <v>5464</v>
      </c>
      <c r="C1444" s="14">
        <v>25.08</v>
      </c>
      <c r="D1444" s="14">
        <v>5.8</v>
      </c>
      <c r="E1444" s="14" t="s">
        <v>2380</v>
      </c>
      <c r="F1444" s="14" t="s">
        <v>2380</v>
      </c>
      <c r="G1444" s="14" t="s">
        <v>2383</v>
      </c>
      <c r="H1444" s="14">
        <v>1</v>
      </c>
      <c r="I1444" s="14" t="s">
        <v>2380</v>
      </c>
      <c r="J1444" s="14" t="s">
        <v>8392</v>
      </c>
      <c r="K1444" s="14" t="s">
        <v>8399</v>
      </c>
      <c r="L1444" s="60">
        <v>29025</v>
      </c>
      <c r="M1444" s="86">
        <v>7325.05</v>
      </c>
      <c r="N1444" s="14" t="s">
        <v>11</v>
      </c>
      <c r="O1444" s="14" t="s">
        <v>12</v>
      </c>
      <c r="P1444" s="14" t="s">
        <v>247</v>
      </c>
      <c r="Q1444" s="14">
        <v>44</v>
      </c>
    </row>
    <row r="1445" spans="1:17" x14ac:dyDescent="0.35">
      <c r="A1445" s="14" t="s">
        <v>927</v>
      </c>
      <c r="B1445" s="39" t="s">
        <v>7936</v>
      </c>
      <c r="C1445" s="14">
        <v>29.164999999999999</v>
      </c>
      <c r="D1445" s="14">
        <v>4.87</v>
      </c>
      <c r="E1445" s="14" t="s">
        <v>2380</v>
      </c>
      <c r="F1445" s="14" t="s">
        <v>2382</v>
      </c>
      <c r="G1445" s="14" t="s">
        <v>2380</v>
      </c>
      <c r="H1445" s="14">
        <v>1</v>
      </c>
      <c r="I1445" s="14" t="s">
        <v>2380</v>
      </c>
      <c r="J1445" s="14" t="s">
        <v>8392</v>
      </c>
      <c r="K1445" s="14" t="s">
        <v>8398</v>
      </c>
      <c r="L1445" s="60">
        <v>38306</v>
      </c>
      <c r="M1445" s="86">
        <v>7323.73</v>
      </c>
      <c r="N1445" s="14" t="s">
        <v>11</v>
      </c>
      <c r="O1445" s="14" t="s">
        <v>11</v>
      </c>
      <c r="P1445" s="14" t="s">
        <v>247</v>
      </c>
      <c r="Q1445" s="14">
        <v>19</v>
      </c>
    </row>
    <row r="1446" spans="1:17" x14ac:dyDescent="0.35">
      <c r="A1446" s="14" t="s">
        <v>926</v>
      </c>
      <c r="B1446" s="39" t="s">
        <v>5967</v>
      </c>
      <c r="C1446" s="14">
        <v>15.05</v>
      </c>
      <c r="D1446" s="14">
        <v>8.1199999999999992</v>
      </c>
      <c r="E1446" s="14" t="s">
        <v>2380</v>
      </c>
      <c r="F1446" s="14" t="s">
        <v>2380</v>
      </c>
      <c r="G1446" s="14" t="s">
        <v>2380</v>
      </c>
      <c r="H1446" s="14">
        <v>0</v>
      </c>
      <c r="I1446" s="14" t="s">
        <v>2380</v>
      </c>
      <c r="J1446" s="14" t="s">
        <v>8394</v>
      </c>
      <c r="K1446" s="14" t="s">
        <v>8399</v>
      </c>
      <c r="L1446" s="60">
        <v>23934</v>
      </c>
      <c r="M1446" s="86">
        <v>7322.86</v>
      </c>
      <c r="N1446" s="14" t="s">
        <v>12</v>
      </c>
      <c r="O1446" s="14" t="s">
        <v>12</v>
      </c>
      <c r="P1446" s="14" t="s">
        <v>23</v>
      </c>
      <c r="Q1446" s="14">
        <v>58</v>
      </c>
    </row>
    <row r="1447" spans="1:17" x14ac:dyDescent="0.35">
      <c r="A1447" s="14" t="s">
        <v>925</v>
      </c>
      <c r="B1447" s="39" t="s">
        <v>7937</v>
      </c>
      <c r="C1447" s="14">
        <v>19.95</v>
      </c>
      <c r="D1447" s="14">
        <v>4.3600000000000003</v>
      </c>
      <c r="E1447" s="14" t="s">
        <v>2380</v>
      </c>
      <c r="F1447" s="14" t="s">
        <v>2380</v>
      </c>
      <c r="G1447" s="14" t="s">
        <v>2380</v>
      </c>
      <c r="H1447" s="14">
        <v>2</v>
      </c>
      <c r="I1447" s="14" t="s">
        <v>2380</v>
      </c>
      <c r="J1447" s="14" t="s">
        <v>8393</v>
      </c>
      <c r="K1447" s="14" t="s">
        <v>8398</v>
      </c>
      <c r="L1447" s="60">
        <v>26522</v>
      </c>
      <c r="M1447" s="86">
        <v>7318.22</v>
      </c>
      <c r="N1447" s="14" t="s">
        <v>11</v>
      </c>
      <c r="O1447" s="14" t="s">
        <v>12</v>
      </c>
      <c r="P1447" s="14" t="s">
        <v>23</v>
      </c>
      <c r="Q1447" s="14">
        <v>51</v>
      </c>
    </row>
    <row r="1448" spans="1:17" x14ac:dyDescent="0.35">
      <c r="A1448" s="14" t="s">
        <v>924</v>
      </c>
      <c r="B1448" s="39" t="s">
        <v>5558</v>
      </c>
      <c r="C1448" s="14">
        <v>16.66</v>
      </c>
      <c r="D1448" s="14">
        <v>9.16</v>
      </c>
      <c r="E1448" s="14" t="s">
        <v>2380</v>
      </c>
      <c r="F1448" s="14" t="s">
        <v>2380</v>
      </c>
      <c r="G1448" s="14" t="s">
        <v>2380</v>
      </c>
      <c r="H1448" s="14">
        <v>0</v>
      </c>
      <c r="I1448" s="14" t="s">
        <v>2380</v>
      </c>
      <c r="J1448" s="14" t="s">
        <v>8394</v>
      </c>
      <c r="K1448" s="14" t="s">
        <v>8399</v>
      </c>
      <c r="L1448" s="60">
        <v>23918</v>
      </c>
      <c r="M1448" s="86">
        <v>7318.21</v>
      </c>
      <c r="N1448" s="14" t="s">
        <v>12</v>
      </c>
      <c r="O1448" s="14" t="s">
        <v>16</v>
      </c>
      <c r="P1448" s="14" t="s">
        <v>13</v>
      </c>
      <c r="Q1448" s="14">
        <v>58</v>
      </c>
    </row>
    <row r="1449" spans="1:17" x14ac:dyDescent="0.35">
      <c r="A1449" s="14" t="s">
        <v>923</v>
      </c>
      <c r="B1449" s="39" t="s">
        <v>6500</v>
      </c>
      <c r="C1449" s="14">
        <v>16.62</v>
      </c>
      <c r="D1449" s="14">
        <v>9.14</v>
      </c>
      <c r="E1449" s="14" t="s">
        <v>2380</v>
      </c>
      <c r="F1449" s="14" t="s">
        <v>2380</v>
      </c>
      <c r="G1449" s="14" t="s">
        <v>2380</v>
      </c>
      <c r="H1449" s="14">
        <v>0</v>
      </c>
      <c r="I1449" s="14" t="s">
        <v>2380</v>
      </c>
      <c r="J1449" s="14" t="s">
        <v>8394</v>
      </c>
      <c r="K1449" s="14" t="s">
        <v>8397</v>
      </c>
      <c r="L1449" s="60">
        <v>23899</v>
      </c>
      <c r="M1449" s="86">
        <v>7304.65</v>
      </c>
      <c r="N1449" s="14" t="s">
        <v>12</v>
      </c>
      <c r="O1449" s="14" t="s">
        <v>12</v>
      </c>
      <c r="P1449" s="14" t="s">
        <v>13</v>
      </c>
      <c r="Q1449" s="14">
        <v>58</v>
      </c>
    </row>
    <row r="1450" spans="1:17" x14ac:dyDescent="0.35">
      <c r="A1450" s="14" t="s">
        <v>922</v>
      </c>
      <c r="B1450" s="39" t="s">
        <v>7938</v>
      </c>
      <c r="C1450" s="14">
        <v>15.36</v>
      </c>
      <c r="D1450" s="14">
        <v>5.49</v>
      </c>
      <c r="E1450" s="14" t="s">
        <v>2383</v>
      </c>
      <c r="F1450" s="14" t="s">
        <v>2380</v>
      </c>
      <c r="G1450" s="14" t="s">
        <v>2380</v>
      </c>
      <c r="H1450" s="14">
        <v>2</v>
      </c>
      <c r="I1450" s="14" t="s">
        <v>2380</v>
      </c>
      <c r="J1450" s="14" t="s">
        <v>8394</v>
      </c>
      <c r="K1450" s="14" t="s">
        <v>8399</v>
      </c>
      <c r="L1450" s="60">
        <v>24467</v>
      </c>
      <c r="M1450" s="86">
        <v>7302.46</v>
      </c>
      <c r="N1450" s="14" t="s">
        <v>12</v>
      </c>
      <c r="O1450" s="14" t="s">
        <v>16</v>
      </c>
      <c r="P1450" s="14" t="s">
        <v>23</v>
      </c>
      <c r="Q1450" s="14">
        <v>56</v>
      </c>
    </row>
    <row r="1451" spans="1:17" x14ac:dyDescent="0.35">
      <c r="A1451" s="14" t="s">
        <v>921</v>
      </c>
      <c r="B1451" s="39" t="s">
        <v>6502</v>
      </c>
      <c r="C1451" s="14">
        <v>27.74</v>
      </c>
      <c r="D1451" s="14">
        <v>5.96</v>
      </c>
      <c r="E1451" s="14" t="s">
        <v>2383</v>
      </c>
      <c r="F1451" s="14" t="s">
        <v>2380</v>
      </c>
      <c r="G1451" s="14" t="s">
        <v>2380</v>
      </c>
      <c r="H1451" s="14">
        <v>0</v>
      </c>
      <c r="I1451" s="14" t="s">
        <v>2380</v>
      </c>
      <c r="J1451" s="14" t="s">
        <v>8392</v>
      </c>
      <c r="K1451" s="14" t="s">
        <v>8398</v>
      </c>
      <c r="L1451" s="60">
        <v>31353</v>
      </c>
      <c r="M1451" s="86">
        <v>7281.51</v>
      </c>
      <c r="N1451" s="14" t="s">
        <v>11</v>
      </c>
      <c r="O1451" s="14" t="s">
        <v>16</v>
      </c>
      <c r="P1451" s="14" t="s">
        <v>23</v>
      </c>
      <c r="Q1451" s="14">
        <v>38</v>
      </c>
    </row>
    <row r="1452" spans="1:17" x14ac:dyDescent="0.35">
      <c r="A1452" s="14" t="s">
        <v>920</v>
      </c>
      <c r="B1452" s="39" t="s">
        <v>7939</v>
      </c>
      <c r="C1452" s="14">
        <v>22.44</v>
      </c>
      <c r="D1452" s="14">
        <v>4.62</v>
      </c>
      <c r="E1452" s="14" t="s">
        <v>2383</v>
      </c>
      <c r="F1452" s="14" t="s">
        <v>2380</v>
      </c>
      <c r="G1452" s="14" t="s">
        <v>2380</v>
      </c>
      <c r="H1452" s="14">
        <v>0</v>
      </c>
      <c r="I1452" s="14" t="s">
        <v>2380</v>
      </c>
      <c r="J1452" s="14" t="s">
        <v>8393</v>
      </c>
      <c r="K1452" s="14" t="s">
        <v>8399</v>
      </c>
      <c r="L1452" s="60">
        <v>28112</v>
      </c>
      <c r="M1452" s="86">
        <v>7273.02</v>
      </c>
      <c r="N1452" s="14" t="s">
        <v>11</v>
      </c>
      <c r="O1452" s="14" t="s">
        <v>16</v>
      </c>
      <c r="P1452" s="14" t="s">
        <v>13</v>
      </c>
      <c r="Q1452" s="14">
        <v>47</v>
      </c>
    </row>
    <row r="1453" spans="1:17" x14ac:dyDescent="0.35">
      <c r="A1453" s="14" t="s">
        <v>919</v>
      </c>
      <c r="B1453" s="39" t="s">
        <v>4795</v>
      </c>
      <c r="C1453" s="14">
        <v>37.049999999999997</v>
      </c>
      <c r="D1453" s="14">
        <v>9.9600000000000009</v>
      </c>
      <c r="E1453" s="14" t="s">
        <v>2383</v>
      </c>
      <c r="F1453" s="14" t="s">
        <v>2380</v>
      </c>
      <c r="G1453" s="14" t="s">
        <v>2380</v>
      </c>
      <c r="H1453" s="14">
        <v>0</v>
      </c>
      <c r="I1453" s="14" t="s">
        <v>2380</v>
      </c>
      <c r="J1453" s="14" t="s">
        <v>8391</v>
      </c>
      <c r="K1453" s="14" t="s">
        <v>8397</v>
      </c>
      <c r="L1453" s="60">
        <v>29802</v>
      </c>
      <c r="M1453" s="86">
        <v>7265.7</v>
      </c>
      <c r="N1453" s="14" t="s">
        <v>12</v>
      </c>
      <c r="O1453" s="14" t="s">
        <v>12</v>
      </c>
      <c r="P1453" s="14" t="s">
        <v>23</v>
      </c>
      <c r="Q1453" s="14">
        <v>42</v>
      </c>
    </row>
    <row r="1454" spans="1:17" x14ac:dyDescent="0.35">
      <c r="A1454" s="14" t="s">
        <v>918</v>
      </c>
      <c r="B1454" s="39" t="s">
        <v>7673</v>
      </c>
      <c r="C1454" s="14">
        <v>22.95</v>
      </c>
      <c r="D1454" s="14">
        <v>10.53</v>
      </c>
      <c r="E1454" s="14" t="s">
        <v>2380</v>
      </c>
      <c r="F1454" s="14" t="s">
        <v>2380</v>
      </c>
      <c r="G1454" s="14" t="s">
        <v>2380</v>
      </c>
      <c r="H1454" s="14">
        <v>2</v>
      </c>
      <c r="I1454" s="14" t="s">
        <v>2380</v>
      </c>
      <c r="J1454" s="14" t="s">
        <v>8393</v>
      </c>
      <c r="K1454" s="14" t="s">
        <v>8399</v>
      </c>
      <c r="L1454" s="60">
        <v>26962</v>
      </c>
      <c r="M1454" s="86">
        <v>7265.58</v>
      </c>
      <c r="N1454" s="14" t="s">
        <v>11</v>
      </c>
      <c r="O1454" s="14" t="s">
        <v>11</v>
      </c>
      <c r="P1454" s="14" t="s">
        <v>13</v>
      </c>
      <c r="Q1454" s="14">
        <v>50</v>
      </c>
    </row>
    <row r="1455" spans="1:17" x14ac:dyDescent="0.35">
      <c r="A1455" s="14" t="s">
        <v>917</v>
      </c>
      <c r="B1455" s="39" t="s">
        <v>7940</v>
      </c>
      <c r="C1455" s="14">
        <v>34.200000000000003</v>
      </c>
      <c r="D1455" s="14">
        <v>6.69</v>
      </c>
      <c r="E1455" s="14" t="s">
        <v>2383</v>
      </c>
      <c r="F1455" s="14" t="s">
        <v>2380</v>
      </c>
      <c r="G1455" s="14" t="s">
        <v>2380</v>
      </c>
      <c r="H1455" s="14">
        <v>0</v>
      </c>
      <c r="I1455" s="14" t="s">
        <v>2380</v>
      </c>
      <c r="J1455" s="14" t="s">
        <v>8391</v>
      </c>
      <c r="K1455" s="14" t="s">
        <v>8397</v>
      </c>
      <c r="L1455" s="60">
        <v>29750</v>
      </c>
      <c r="M1455" s="86">
        <v>7261.74</v>
      </c>
      <c r="N1455" s="14" t="s">
        <v>12</v>
      </c>
      <c r="O1455" s="14" t="s">
        <v>12</v>
      </c>
      <c r="P1455" s="14" t="s">
        <v>23</v>
      </c>
      <c r="Q1455" s="14">
        <v>42</v>
      </c>
    </row>
    <row r="1456" spans="1:17" x14ac:dyDescent="0.35">
      <c r="A1456" s="14" t="s">
        <v>916</v>
      </c>
      <c r="B1456" s="39" t="s">
        <v>6266</v>
      </c>
      <c r="C1456" s="14">
        <v>30.59</v>
      </c>
      <c r="D1456" s="14">
        <v>9.5500000000000007</v>
      </c>
      <c r="E1456" s="14" t="s">
        <v>2383</v>
      </c>
      <c r="F1456" s="14" t="s">
        <v>2380</v>
      </c>
      <c r="G1456" s="14" t="s">
        <v>2380</v>
      </c>
      <c r="H1456" s="14">
        <v>0</v>
      </c>
      <c r="I1456" s="14" t="s">
        <v>2380</v>
      </c>
      <c r="J1456" s="14" t="s">
        <v>8391</v>
      </c>
      <c r="K1456" s="14" t="s">
        <v>8399</v>
      </c>
      <c r="L1456" s="60">
        <v>29812</v>
      </c>
      <c r="M1456" s="86">
        <v>7256.72</v>
      </c>
      <c r="N1456" s="14" t="s">
        <v>12</v>
      </c>
      <c r="O1456" s="14" t="s">
        <v>11</v>
      </c>
      <c r="P1456" s="14" t="s">
        <v>23</v>
      </c>
      <c r="Q1456" s="14">
        <v>42</v>
      </c>
    </row>
    <row r="1457" spans="1:17" x14ac:dyDescent="0.35">
      <c r="A1457" s="14" t="s">
        <v>915</v>
      </c>
      <c r="B1457" s="39" t="s">
        <v>7941</v>
      </c>
      <c r="C1457" s="14">
        <v>25.51</v>
      </c>
      <c r="D1457" s="14">
        <v>6.05</v>
      </c>
      <c r="E1457" s="14" t="s">
        <v>2380</v>
      </c>
      <c r="F1457" s="14" t="s">
        <v>2380</v>
      </c>
      <c r="G1457" s="14" t="s">
        <v>2380</v>
      </c>
      <c r="H1457" s="14">
        <v>0</v>
      </c>
      <c r="I1457" s="14" t="s">
        <v>2380</v>
      </c>
      <c r="J1457" s="14" t="s">
        <v>8392</v>
      </c>
      <c r="K1457" s="14" t="s">
        <v>8399</v>
      </c>
      <c r="L1457" s="60">
        <v>30156</v>
      </c>
      <c r="M1457" s="86">
        <v>7248.71</v>
      </c>
      <c r="N1457" s="14" t="s">
        <v>11</v>
      </c>
      <c r="O1457" s="14" t="s">
        <v>16</v>
      </c>
      <c r="P1457" s="14" t="s">
        <v>13</v>
      </c>
      <c r="Q1457" s="14">
        <v>41</v>
      </c>
    </row>
    <row r="1458" spans="1:17" x14ac:dyDescent="0.35">
      <c r="A1458" s="14" t="s">
        <v>914</v>
      </c>
      <c r="B1458" s="39" t="s">
        <v>7942</v>
      </c>
      <c r="C1458" s="14">
        <v>29.04</v>
      </c>
      <c r="D1458" s="14">
        <v>10.56</v>
      </c>
      <c r="E1458" s="14" t="s">
        <v>2383</v>
      </c>
      <c r="F1458" s="14" t="s">
        <v>2380</v>
      </c>
      <c r="G1458" s="14" t="s">
        <v>2380</v>
      </c>
      <c r="H1458" s="14">
        <v>1</v>
      </c>
      <c r="I1458" s="14" t="s">
        <v>2380</v>
      </c>
      <c r="J1458" s="14" t="s">
        <v>8392</v>
      </c>
      <c r="K1458" s="14" t="s">
        <v>8399</v>
      </c>
      <c r="L1458" s="60">
        <v>31657</v>
      </c>
      <c r="M1458" s="86">
        <v>7243.81</v>
      </c>
      <c r="N1458" s="14" t="s">
        <v>11</v>
      </c>
      <c r="O1458" s="14" t="s">
        <v>12</v>
      </c>
      <c r="P1458" s="14" t="s">
        <v>13</v>
      </c>
      <c r="Q1458" s="14">
        <v>37</v>
      </c>
    </row>
    <row r="1459" spans="1:17" x14ac:dyDescent="0.35">
      <c r="A1459" s="14" t="s">
        <v>913</v>
      </c>
      <c r="B1459" s="39" t="s">
        <v>5147</v>
      </c>
      <c r="C1459" s="14">
        <v>22.135000000000002</v>
      </c>
      <c r="D1459" s="14">
        <v>10.81</v>
      </c>
      <c r="E1459" s="14" t="s">
        <v>2383</v>
      </c>
      <c r="F1459" s="14" t="s">
        <v>2380</v>
      </c>
      <c r="G1459" s="14" t="s">
        <v>2380</v>
      </c>
      <c r="H1459" s="14">
        <v>1</v>
      </c>
      <c r="I1459" s="14" t="s">
        <v>2380</v>
      </c>
      <c r="J1459" s="14" t="s">
        <v>8393</v>
      </c>
      <c r="K1459" s="14" t="s">
        <v>8399</v>
      </c>
      <c r="L1459" s="60">
        <v>31606</v>
      </c>
      <c r="M1459" s="86">
        <v>7228.22</v>
      </c>
      <c r="N1459" s="14" t="s">
        <v>11</v>
      </c>
      <c r="O1459" s="14" t="s">
        <v>16</v>
      </c>
      <c r="P1459" s="14" t="s">
        <v>247</v>
      </c>
      <c r="Q1459" s="14">
        <v>37</v>
      </c>
    </row>
    <row r="1460" spans="1:17" x14ac:dyDescent="0.35">
      <c r="A1460" s="14" t="s">
        <v>912</v>
      </c>
      <c r="B1460" s="39" t="s">
        <v>7943</v>
      </c>
      <c r="C1460" s="14">
        <v>21.375</v>
      </c>
      <c r="D1460" s="14">
        <v>4.32</v>
      </c>
      <c r="E1460" s="14" t="s">
        <v>2380</v>
      </c>
      <c r="F1460" s="14" t="s">
        <v>2380</v>
      </c>
      <c r="G1460" s="14" t="s">
        <v>2380</v>
      </c>
      <c r="H1460" s="14">
        <v>0</v>
      </c>
      <c r="I1460" s="14" t="s">
        <v>2380</v>
      </c>
      <c r="J1460" s="14" t="s">
        <v>8393</v>
      </c>
      <c r="K1460" s="14" t="s">
        <v>8399</v>
      </c>
      <c r="L1460" s="60">
        <v>28383</v>
      </c>
      <c r="M1460" s="86">
        <v>7222.79</v>
      </c>
      <c r="N1460" s="14" t="s">
        <v>12</v>
      </c>
      <c r="O1460" s="14" t="s">
        <v>12</v>
      </c>
      <c r="P1460" s="14" t="s">
        <v>23</v>
      </c>
      <c r="Q1460" s="14">
        <v>46</v>
      </c>
    </row>
    <row r="1461" spans="1:17" x14ac:dyDescent="0.35">
      <c r="A1461" s="14" t="s">
        <v>911</v>
      </c>
      <c r="B1461" s="39" t="s">
        <v>6512</v>
      </c>
      <c r="C1461" s="14">
        <v>29.19</v>
      </c>
      <c r="D1461" s="14">
        <v>4.37</v>
      </c>
      <c r="E1461" s="14" t="s">
        <v>2380</v>
      </c>
      <c r="F1461" s="14" t="s">
        <v>2380</v>
      </c>
      <c r="G1461" s="14" t="s">
        <v>2380</v>
      </c>
      <c r="H1461" s="14">
        <v>0</v>
      </c>
      <c r="I1461" s="14" t="s">
        <v>2380</v>
      </c>
      <c r="J1461" s="14" t="s">
        <v>8392</v>
      </c>
      <c r="K1461" s="14" t="s">
        <v>8398</v>
      </c>
      <c r="L1461" s="60">
        <v>33417</v>
      </c>
      <c r="M1461" s="86">
        <v>7220.25</v>
      </c>
      <c r="N1461" s="14" t="s">
        <v>11</v>
      </c>
      <c r="O1461" s="14" t="s">
        <v>11</v>
      </c>
      <c r="P1461" s="14" t="s">
        <v>300</v>
      </c>
      <c r="Q1461" s="14">
        <v>32</v>
      </c>
    </row>
    <row r="1462" spans="1:17" x14ac:dyDescent="0.35">
      <c r="A1462" s="14" t="s">
        <v>910</v>
      </c>
      <c r="B1462" s="39" t="s">
        <v>4857</v>
      </c>
      <c r="C1462" s="14">
        <v>31.92</v>
      </c>
      <c r="D1462" s="14">
        <v>4.8099999999999996</v>
      </c>
      <c r="E1462" s="14" t="s">
        <v>2383</v>
      </c>
      <c r="F1462" s="14" t="s">
        <v>2380</v>
      </c>
      <c r="G1462" s="14" t="s">
        <v>2383</v>
      </c>
      <c r="H1462" s="14">
        <v>1</v>
      </c>
      <c r="I1462" s="14" t="s">
        <v>2380</v>
      </c>
      <c r="J1462" s="14" t="s">
        <v>8391</v>
      </c>
      <c r="K1462" s="14" t="s">
        <v>8399</v>
      </c>
      <c r="L1462" s="60">
        <v>30641</v>
      </c>
      <c r="M1462" s="86">
        <v>7209.49</v>
      </c>
      <c r="N1462" s="14" t="s">
        <v>11</v>
      </c>
      <c r="O1462" s="14" t="s">
        <v>12</v>
      </c>
      <c r="P1462" s="14" t="s">
        <v>23</v>
      </c>
      <c r="Q1462" s="14">
        <v>40</v>
      </c>
    </row>
    <row r="1463" spans="1:17" x14ac:dyDescent="0.35">
      <c r="A1463" s="14" t="s">
        <v>909</v>
      </c>
      <c r="B1463" s="39" t="s">
        <v>6513</v>
      </c>
      <c r="C1463" s="14">
        <v>26.315000000000001</v>
      </c>
      <c r="D1463" s="14">
        <v>4.5599999999999996</v>
      </c>
      <c r="E1463" s="14" t="s">
        <v>2383</v>
      </c>
      <c r="F1463" s="14" t="s">
        <v>2380</v>
      </c>
      <c r="G1463" s="14" t="s">
        <v>2383</v>
      </c>
      <c r="H1463" s="14">
        <v>1</v>
      </c>
      <c r="I1463" s="14" t="s">
        <v>2380</v>
      </c>
      <c r="J1463" s="14" t="s">
        <v>8392</v>
      </c>
      <c r="K1463" s="14" t="s">
        <v>8399</v>
      </c>
      <c r="L1463" s="60">
        <v>30539</v>
      </c>
      <c r="M1463" s="86">
        <v>7201.7</v>
      </c>
      <c r="N1463" s="14" t="s">
        <v>11</v>
      </c>
      <c r="O1463" s="14" t="s">
        <v>12</v>
      </c>
      <c r="P1463" s="14" t="s">
        <v>23</v>
      </c>
      <c r="Q1463" s="14">
        <v>40</v>
      </c>
    </row>
    <row r="1464" spans="1:17" x14ac:dyDescent="0.35">
      <c r="A1464" s="14" t="s">
        <v>908</v>
      </c>
      <c r="B1464" s="39" t="s">
        <v>5157</v>
      </c>
      <c r="C1464" s="14">
        <v>35.299999999999997</v>
      </c>
      <c r="D1464" s="14">
        <v>4.3899999999999997</v>
      </c>
      <c r="E1464" s="14" t="s">
        <v>2380</v>
      </c>
      <c r="F1464" s="14" t="s">
        <v>2380</v>
      </c>
      <c r="G1464" s="14" t="s">
        <v>2380</v>
      </c>
      <c r="H1464" s="14">
        <v>0</v>
      </c>
      <c r="I1464" s="14" t="s">
        <v>2380</v>
      </c>
      <c r="J1464" s="14" t="s">
        <v>8391</v>
      </c>
      <c r="K1464" s="14" t="s">
        <v>8399</v>
      </c>
      <c r="L1464" s="60">
        <v>30208</v>
      </c>
      <c r="M1464" s="86">
        <v>7196.87</v>
      </c>
      <c r="N1464" s="14" t="s">
        <v>12</v>
      </c>
      <c r="O1464" s="14" t="s">
        <v>11</v>
      </c>
      <c r="P1464" s="14" t="s">
        <v>42</v>
      </c>
      <c r="Q1464" s="14">
        <v>41</v>
      </c>
    </row>
    <row r="1465" spans="1:17" x14ac:dyDescent="0.35">
      <c r="A1465" s="14" t="s">
        <v>907</v>
      </c>
      <c r="B1465" s="39" t="s">
        <v>7944</v>
      </c>
      <c r="C1465" s="14">
        <v>18.91</v>
      </c>
      <c r="D1465" s="14">
        <v>11.44</v>
      </c>
      <c r="E1465" s="14" t="s">
        <v>2380</v>
      </c>
      <c r="F1465" s="14" t="s">
        <v>2380</v>
      </c>
      <c r="G1465" s="14" t="s">
        <v>2380</v>
      </c>
      <c r="H1465" s="14">
        <v>0</v>
      </c>
      <c r="I1465" s="14" t="s">
        <v>2380</v>
      </c>
      <c r="J1465" s="14" t="s">
        <v>8393</v>
      </c>
      <c r="K1465" s="14" t="s">
        <v>8399</v>
      </c>
      <c r="L1465" s="60">
        <v>25076</v>
      </c>
      <c r="M1465" s="86">
        <v>7179.52</v>
      </c>
      <c r="N1465" s="14" t="s">
        <v>12</v>
      </c>
      <c r="O1465" s="14" t="s">
        <v>12</v>
      </c>
      <c r="P1465" s="14" t="s">
        <v>13</v>
      </c>
      <c r="Q1465" s="14">
        <v>55</v>
      </c>
    </row>
    <row r="1466" spans="1:17" x14ac:dyDescent="0.35">
      <c r="A1466" s="14" t="s">
        <v>906</v>
      </c>
      <c r="B1466" s="39" t="s">
        <v>6515</v>
      </c>
      <c r="C1466" s="14">
        <v>22.41</v>
      </c>
      <c r="D1466" s="14">
        <v>11.37</v>
      </c>
      <c r="E1466" s="14" t="s">
        <v>2383</v>
      </c>
      <c r="F1466" s="14" t="s">
        <v>2380</v>
      </c>
      <c r="G1466" s="14" t="s">
        <v>2380</v>
      </c>
      <c r="H1466" s="14">
        <v>1</v>
      </c>
      <c r="I1466" s="14" t="s">
        <v>2380</v>
      </c>
      <c r="J1466" s="14" t="s">
        <v>8393</v>
      </c>
      <c r="K1466" s="14" t="s">
        <v>8397</v>
      </c>
      <c r="L1466" s="60">
        <v>27594</v>
      </c>
      <c r="M1466" s="86">
        <v>7175.51</v>
      </c>
      <c r="N1466" s="14" t="s">
        <v>11</v>
      </c>
      <c r="O1466" s="14" t="s">
        <v>12</v>
      </c>
      <c r="P1466" s="14" t="s">
        <v>13</v>
      </c>
      <c r="Q1466" s="14">
        <v>48</v>
      </c>
    </row>
    <row r="1467" spans="1:17" x14ac:dyDescent="0.35">
      <c r="A1467" s="14" t="s">
        <v>905</v>
      </c>
      <c r="B1467" s="39" t="s">
        <v>5608</v>
      </c>
      <c r="C1467" s="14">
        <v>22.704999999999998</v>
      </c>
      <c r="D1467" s="14">
        <v>6.14</v>
      </c>
      <c r="E1467" s="14" t="s">
        <v>2380</v>
      </c>
      <c r="F1467" s="14" t="s">
        <v>2380</v>
      </c>
      <c r="G1467" s="14" t="s">
        <v>2380</v>
      </c>
      <c r="H1467" s="14">
        <v>0</v>
      </c>
      <c r="I1467" s="14" t="s">
        <v>2380</v>
      </c>
      <c r="J1467" s="14" t="s">
        <v>8393</v>
      </c>
      <c r="K1467" s="14" t="s">
        <v>8399</v>
      </c>
      <c r="L1467" s="60">
        <v>30179</v>
      </c>
      <c r="M1467" s="86">
        <v>7173.36</v>
      </c>
      <c r="N1467" s="14" t="s">
        <v>12</v>
      </c>
      <c r="O1467" s="14" t="s">
        <v>11</v>
      </c>
      <c r="P1467" s="14" t="s">
        <v>168</v>
      </c>
      <c r="Q1467" s="14">
        <v>41</v>
      </c>
    </row>
    <row r="1468" spans="1:17" x14ac:dyDescent="0.35">
      <c r="A1468" s="14" t="s">
        <v>904</v>
      </c>
      <c r="B1468" s="39" t="s">
        <v>7945</v>
      </c>
      <c r="C1468" s="14">
        <v>37.18</v>
      </c>
      <c r="D1468" s="14">
        <v>4.8899999999999997</v>
      </c>
      <c r="E1468" s="14" t="s">
        <v>2380</v>
      </c>
      <c r="F1468" s="14" t="s">
        <v>2380</v>
      </c>
      <c r="G1468" s="14" t="s">
        <v>2380</v>
      </c>
      <c r="H1468" s="14">
        <v>0</v>
      </c>
      <c r="I1468" s="14" t="s">
        <v>2380</v>
      </c>
      <c r="J1468" s="14" t="s">
        <v>8391</v>
      </c>
      <c r="K1468" s="14" t="s">
        <v>8398</v>
      </c>
      <c r="L1468" s="60">
        <v>29494</v>
      </c>
      <c r="M1468" s="86">
        <v>7162.01</v>
      </c>
      <c r="N1468" s="14" t="s">
        <v>11</v>
      </c>
      <c r="O1468" s="14" t="s">
        <v>12</v>
      </c>
      <c r="P1468" s="14" t="s">
        <v>13</v>
      </c>
      <c r="Q1468" s="14">
        <v>43</v>
      </c>
    </row>
    <row r="1469" spans="1:17" x14ac:dyDescent="0.35">
      <c r="A1469" s="14" t="s">
        <v>903</v>
      </c>
      <c r="B1469" s="39" t="s">
        <v>6518</v>
      </c>
      <c r="C1469" s="14">
        <v>35.97</v>
      </c>
      <c r="D1469" s="14">
        <v>4.5999999999999996</v>
      </c>
      <c r="E1469" s="14" t="s">
        <v>2380</v>
      </c>
      <c r="F1469" s="14" t="s">
        <v>2380</v>
      </c>
      <c r="G1469" s="14" t="s">
        <v>2380</v>
      </c>
      <c r="H1469" s="14">
        <v>0</v>
      </c>
      <c r="I1469" s="14" t="s">
        <v>2380</v>
      </c>
      <c r="J1469" s="14" t="s">
        <v>8391</v>
      </c>
      <c r="K1469" s="14" t="s">
        <v>8399</v>
      </c>
      <c r="L1469" s="60">
        <v>29501</v>
      </c>
      <c r="M1469" s="86">
        <v>7160.33</v>
      </c>
      <c r="N1469" s="14" t="s">
        <v>11</v>
      </c>
      <c r="O1469" s="14" t="s">
        <v>16</v>
      </c>
      <c r="P1469" s="14" t="s">
        <v>13</v>
      </c>
      <c r="Q1469" s="14">
        <v>43</v>
      </c>
    </row>
    <row r="1470" spans="1:17" x14ac:dyDescent="0.35">
      <c r="A1470" s="14" t="s">
        <v>902</v>
      </c>
      <c r="B1470" s="39" t="s">
        <v>4841</v>
      </c>
      <c r="C1470" s="14">
        <v>35.799999999999997</v>
      </c>
      <c r="D1470" s="14">
        <v>4.42</v>
      </c>
      <c r="E1470" s="14" t="s">
        <v>2380</v>
      </c>
      <c r="F1470" s="14" t="s">
        <v>2380</v>
      </c>
      <c r="G1470" s="14" t="s">
        <v>2380</v>
      </c>
      <c r="H1470" s="14">
        <v>0</v>
      </c>
      <c r="I1470" s="14" t="s">
        <v>2380</v>
      </c>
      <c r="J1470" s="14" t="s">
        <v>8391</v>
      </c>
      <c r="K1470" s="14" t="s">
        <v>8398</v>
      </c>
      <c r="L1470" s="60">
        <v>29394</v>
      </c>
      <c r="M1470" s="86">
        <v>7160.09</v>
      </c>
      <c r="N1470" s="14" t="s">
        <v>11</v>
      </c>
      <c r="O1470" s="14" t="s">
        <v>11</v>
      </c>
      <c r="P1470" s="14" t="s">
        <v>42</v>
      </c>
      <c r="Q1470" s="14">
        <v>43</v>
      </c>
    </row>
    <row r="1471" spans="1:17" x14ac:dyDescent="0.35">
      <c r="A1471" s="14" t="s">
        <v>901</v>
      </c>
      <c r="B1471" s="39" t="s">
        <v>6165</v>
      </c>
      <c r="C1471" s="14">
        <v>28.31</v>
      </c>
      <c r="D1471" s="14">
        <v>7.48</v>
      </c>
      <c r="E1471" s="14" t="s">
        <v>2383</v>
      </c>
      <c r="F1471" s="14" t="s">
        <v>2380</v>
      </c>
      <c r="G1471" s="14" t="s">
        <v>2380</v>
      </c>
      <c r="H1471" s="14">
        <v>0</v>
      </c>
      <c r="I1471" s="14" t="s">
        <v>2380</v>
      </c>
      <c r="J1471" s="14" t="s">
        <v>8392</v>
      </c>
      <c r="K1471" s="14" t="s">
        <v>8397</v>
      </c>
      <c r="L1471" s="60">
        <v>29784</v>
      </c>
      <c r="M1471" s="86">
        <v>7153.55</v>
      </c>
      <c r="N1471" s="14" t="s">
        <v>11</v>
      </c>
      <c r="O1471" s="14" t="s">
        <v>16</v>
      </c>
      <c r="P1471" s="14" t="s">
        <v>23</v>
      </c>
      <c r="Q1471" s="14">
        <v>42</v>
      </c>
    </row>
    <row r="1472" spans="1:17" x14ac:dyDescent="0.35">
      <c r="A1472" s="14" t="s">
        <v>900</v>
      </c>
      <c r="B1472" s="39" t="s">
        <v>7946</v>
      </c>
      <c r="C1472" s="14">
        <v>38.06</v>
      </c>
      <c r="D1472" s="14">
        <v>10.74</v>
      </c>
      <c r="E1472" s="14" t="s">
        <v>2380</v>
      </c>
      <c r="F1472" s="14" t="s">
        <v>2380</v>
      </c>
      <c r="G1472" s="14" t="s">
        <v>2380</v>
      </c>
      <c r="H1472" s="14">
        <v>0</v>
      </c>
      <c r="I1472" s="14" t="s">
        <v>2380</v>
      </c>
      <c r="J1472" s="14" t="s">
        <v>8391</v>
      </c>
      <c r="K1472" s="14" t="s">
        <v>8399</v>
      </c>
      <c r="L1472" s="60">
        <v>28739</v>
      </c>
      <c r="M1472" s="86">
        <v>7152.67</v>
      </c>
      <c r="N1472" s="14" t="s">
        <v>12</v>
      </c>
      <c r="O1472" s="14" t="s">
        <v>11</v>
      </c>
      <c r="P1472" s="14" t="s">
        <v>13</v>
      </c>
      <c r="Q1472" s="14">
        <v>45</v>
      </c>
    </row>
    <row r="1473" spans="1:17" x14ac:dyDescent="0.35">
      <c r="A1473" s="14" t="s">
        <v>899</v>
      </c>
      <c r="B1473" s="39" t="s">
        <v>7681</v>
      </c>
      <c r="C1473" s="14">
        <v>28</v>
      </c>
      <c r="D1473" s="14">
        <v>5.19</v>
      </c>
      <c r="E1473" s="14" t="s">
        <v>2380</v>
      </c>
      <c r="F1473" s="14" t="s">
        <v>2380</v>
      </c>
      <c r="G1473" s="14" t="s">
        <v>2380</v>
      </c>
      <c r="H1473" s="14">
        <v>1</v>
      </c>
      <c r="I1473" s="14" t="s">
        <v>2380</v>
      </c>
      <c r="J1473" s="14" t="s">
        <v>8392</v>
      </c>
      <c r="K1473" s="14" t="s">
        <v>8399</v>
      </c>
      <c r="L1473" s="60">
        <v>30862</v>
      </c>
      <c r="M1473" s="86">
        <v>7151.09</v>
      </c>
      <c r="N1473" s="14" t="s">
        <v>11</v>
      </c>
      <c r="O1473" s="14" t="s">
        <v>11</v>
      </c>
      <c r="P1473" s="14" t="s">
        <v>42</v>
      </c>
      <c r="Q1473" s="14">
        <v>39</v>
      </c>
    </row>
    <row r="1474" spans="1:17" x14ac:dyDescent="0.35">
      <c r="A1474" s="14" t="s">
        <v>898</v>
      </c>
      <c r="B1474" s="39" t="s">
        <v>5733</v>
      </c>
      <c r="C1474" s="14">
        <v>34.32</v>
      </c>
      <c r="D1474" s="14">
        <v>9.17</v>
      </c>
      <c r="E1474" s="14" t="s">
        <v>2380</v>
      </c>
      <c r="F1474" s="14" t="s">
        <v>2380</v>
      </c>
      <c r="G1474" s="14" t="s">
        <v>2380</v>
      </c>
      <c r="H1474" s="14">
        <v>0</v>
      </c>
      <c r="I1474" s="14" t="s">
        <v>2380</v>
      </c>
      <c r="J1474" s="14" t="s">
        <v>8391</v>
      </c>
      <c r="K1474" s="14" t="s">
        <v>8399</v>
      </c>
      <c r="L1474" s="60">
        <v>28701</v>
      </c>
      <c r="M1474" s="86">
        <v>7147.47</v>
      </c>
      <c r="N1474" s="14" t="s">
        <v>11</v>
      </c>
      <c r="O1474" s="14" t="s">
        <v>12</v>
      </c>
      <c r="P1474" s="14" t="s">
        <v>13</v>
      </c>
      <c r="Q1474" s="14">
        <v>45</v>
      </c>
    </row>
    <row r="1475" spans="1:17" x14ac:dyDescent="0.35">
      <c r="A1475" s="14" t="s">
        <v>897</v>
      </c>
      <c r="B1475" s="39" t="s">
        <v>7947</v>
      </c>
      <c r="C1475" s="14">
        <v>22.3</v>
      </c>
      <c r="D1475" s="14">
        <v>4.95</v>
      </c>
      <c r="E1475" s="14" t="s">
        <v>2383</v>
      </c>
      <c r="F1475" s="14" t="s">
        <v>2380</v>
      </c>
      <c r="G1475" s="14" t="s">
        <v>2380</v>
      </c>
      <c r="H1475" s="14">
        <v>0</v>
      </c>
      <c r="I1475" s="14" t="s">
        <v>2380</v>
      </c>
      <c r="J1475" s="14" t="s">
        <v>8393</v>
      </c>
      <c r="K1475" s="14" t="s">
        <v>8399</v>
      </c>
      <c r="L1475" s="60">
        <v>27935</v>
      </c>
      <c r="M1475" s="86">
        <v>7147.11</v>
      </c>
      <c r="N1475" s="14" t="s">
        <v>12</v>
      </c>
      <c r="O1475" s="14" t="s">
        <v>11</v>
      </c>
      <c r="P1475" s="14" t="s">
        <v>42</v>
      </c>
      <c r="Q1475" s="14">
        <v>47</v>
      </c>
    </row>
    <row r="1476" spans="1:17" x14ac:dyDescent="0.35">
      <c r="A1476" s="14" t="s">
        <v>896</v>
      </c>
      <c r="B1476" s="39" t="s">
        <v>7948</v>
      </c>
      <c r="C1476" s="14">
        <v>27.835000000000001</v>
      </c>
      <c r="D1476" s="14">
        <v>6.03</v>
      </c>
      <c r="E1476" s="14" t="s">
        <v>2380</v>
      </c>
      <c r="F1476" s="14" t="s">
        <v>2380</v>
      </c>
      <c r="G1476" s="14" t="s">
        <v>2380</v>
      </c>
      <c r="H1476" s="14">
        <v>1</v>
      </c>
      <c r="I1476" s="14" t="s">
        <v>2380</v>
      </c>
      <c r="J1476" s="14" t="s">
        <v>8392</v>
      </c>
      <c r="K1476" s="14" t="s">
        <v>8398</v>
      </c>
      <c r="L1476" s="60">
        <v>31007</v>
      </c>
      <c r="M1476" s="86">
        <v>7144.86</v>
      </c>
      <c r="N1476" s="14" t="s">
        <v>11</v>
      </c>
      <c r="O1476" s="14" t="s">
        <v>11</v>
      </c>
      <c r="P1476" s="14" t="s">
        <v>247</v>
      </c>
      <c r="Q1476" s="14">
        <v>39</v>
      </c>
    </row>
    <row r="1477" spans="1:17" x14ac:dyDescent="0.35">
      <c r="A1477" s="14" t="s">
        <v>895</v>
      </c>
      <c r="B1477" s="39" t="s">
        <v>7949</v>
      </c>
      <c r="C1477" s="14">
        <v>39.229999999999997</v>
      </c>
      <c r="D1477" s="14">
        <v>5.36</v>
      </c>
      <c r="E1477" s="14" t="s">
        <v>2380</v>
      </c>
      <c r="F1477" s="14" t="s">
        <v>2380</v>
      </c>
      <c r="G1477" s="14" t="s">
        <v>2380</v>
      </c>
      <c r="H1477" s="14">
        <v>0</v>
      </c>
      <c r="I1477" s="14" t="s">
        <v>2380</v>
      </c>
      <c r="J1477" s="14" t="s">
        <v>8391</v>
      </c>
      <c r="K1477" s="14" t="s">
        <v>8399</v>
      </c>
      <c r="L1477" s="60">
        <v>36380</v>
      </c>
      <c r="M1477" s="86">
        <v>7144.4</v>
      </c>
      <c r="N1477" s="14" t="s">
        <v>11</v>
      </c>
      <c r="O1477" s="14" t="s">
        <v>16</v>
      </c>
      <c r="P1477" s="14" t="s">
        <v>632</v>
      </c>
      <c r="Q1477" s="14">
        <v>24</v>
      </c>
    </row>
    <row r="1478" spans="1:17" x14ac:dyDescent="0.35">
      <c r="A1478" s="14" t="s">
        <v>894</v>
      </c>
      <c r="B1478" s="39" t="s">
        <v>5575</v>
      </c>
      <c r="C1478" s="14">
        <v>19.95</v>
      </c>
      <c r="D1478" s="14">
        <v>6.11</v>
      </c>
      <c r="E1478" s="14" t="s">
        <v>2380</v>
      </c>
      <c r="F1478" s="14" t="s">
        <v>2380</v>
      </c>
      <c r="G1478" s="14" t="s">
        <v>2380</v>
      </c>
      <c r="H1478" s="14">
        <v>1</v>
      </c>
      <c r="I1478" s="14" t="s">
        <v>2380</v>
      </c>
      <c r="J1478" s="14" t="s">
        <v>8393</v>
      </c>
      <c r="K1478" s="14" t="s">
        <v>8398</v>
      </c>
      <c r="L1478" s="60">
        <v>30870</v>
      </c>
      <c r="M1478" s="86">
        <v>7133.9</v>
      </c>
      <c r="N1478" s="14" t="s">
        <v>11</v>
      </c>
      <c r="O1478" s="14" t="s">
        <v>16</v>
      </c>
      <c r="P1478" s="14" t="s">
        <v>247</v>
      </c>
      <c r="Q1478" s="14">
        <v>39</v>
      </c>
    </row>
    <row r="1479" spans="1:17" x14ac:dyDescent="0.35">
      <c r="A1479" s="14" t="s">
        <v>893</v>
      </c>
      <c r="B1479" s="39" t="s">
        <v>7950</v>
      </c>
      <c r="C1479" s="14">
        <v>34.64</v>
      </c>
      <c r="D1479" s="14">
        <v>4.88</v>
      </c>
      <c r="E1479" s="14" t="s">
        <v>2380</v>
      </c>
      <c r="F1479" s="14" t="s">
        <v>2380</v>
      </c>
      <c r="G1479" s="14" t="s">
        <v>2383</v>
      </c>
      <c r="H1479" s="14">
        <v>1</v>
      </c>
      <c r="I1479" s="14" t="s">
        <v>2380</v>
      </c>
      <c r="J1479" s="14" t="s">
        <v>8391</v>
      </c>
      <c r="K1479" s="14" t="s">
        <v>8398</v>
      </c>
      <c r="L1479" s="60">
        <v>34182</v>
      </c>
      <c r="M1479" s="86">
        <v>7128.64</v>
      </c>
      <c r="N1479" s="14" t="s">
        <v>11</v>
      </c>
      <c r="O1479" s="14" t="s">
        <v>11</v>
      </c>
      <c r="P1479" s="14" t="s">
        <v>300</v>
      </c>
      <c r="Q1479" s="14">
        <v>30</v>
      </c>
    </row>
    <row r="1480" spans="1:17" x14ac:dyDescent="0.35">
      <c r="A1480" s="14" t="s">
        <v>892</v>
      </c>
      <c r="B1480" s="39" t="s">
        <v>7951</v>
      </c>
      <c r="C1480" s="14">
        <v>18.75</v>
      </c>
      <c r="D1480" s="14">
        <v>6.72</v>
      </c>
      <c r="E1480" s="14" t="s">
        <v>2380</v>
      </c>
      <c r="F1480" s="14" t="s">
        <v>2380</v>
      </c>
      <c r="G1480" s="14" t="s">
        <v>2380</v>
      </c>
      <c r="H1480" s="14">
        <v>0</v>
      </c>
      <c r="I1480" s="14" t="s">
        <v>2380</v>
      </c>
      <c r="J1480" s="14" t="s">
        <v>8393</v>
      </c>
      <c r="K1480" s="14" t="s">
        <v>8399</v>
      </c>
      <c r="L1480" s="60">
        <v>25018</v>
      </c>
      <c r="M1480" s="86">
        <v>7125.25</v>
      </c>
      <c r="N1480" s="14" t="s">
        <v>12</v>
      </c>
      <c r="O1480" s="14" t="s">
        <v>11</v>
      </c>
      <c r="P1480" s="14" t="s">
        <v>13</v>
      </c>
      <c r="Q1480" s="14">
        <v>55</v>
      </c>
    </row>
    <row r="1481" spans="1:17" x14ac:dyDescent="0.35">
      <c r="A1481" s="14" t="s">
        <v>891</v>
      </c>
      <c r="B1481" s="39" t="s">
        <v>7952</v>
      </c>
      <c r="C1481" s="14">
        <v>26.48</v>
      </c>
      <c r="D1481" s="14">
        <v>4.2</v>
      </c>
      <c r="E1481" s="14" t="s">
        <v>2380</v>
      </c>
      <c r="F1481" s="14" t="s">
        <v>2380</v>
      </c>
      <c r="G1481" s="14" t="s">
        <v>2380</v>
      </c>
      <c r="H1481" s="14">
        <v>1</v>
      </c>
      <c r="I1481" s="14" t="s">
        <v>2380</v>
      </c>
      <c r="J1481" s="14" t="s">
        <v>8392</v>
      </c>
      <c r="K1481" s="14" t="s">
        <v>8398</v>
      </c>
      <c r="L1481" s="60">
        <v>32000</v>
      </c>
      <c r="M1481" s="86">
        <v>7106.81</v>
      </c>
      <c r="N1481" s="14" t="s">
        <v>11</v>
      </c>
      <c r="O1481" s="14" t="s">
        <v>16</v>
      </c>
      <c r="P1481" s="14" t="s">
        <v>23</v>
      </c>
      <c r="Q1481" s="14">
        <v>36</v>
      </c>
    </row>
    <row r="1482" spans="1:17" x14ac:dyDescent="0.35">
      <c r="A1482" s="14" t="s">
        <v>890</v>
      </c>
      <c r="B1482" s="39" t="s">
        <v>5186</v>
      </c>
      <c r="C1482" s="14">
        <v>34.83</v>
      </c>
      <c r="D1482" s="14">
        <v>5.79</v>
      </c>
      <c r="E1482" s="14" t="s">
        <v>2380</v>
      </c>
      <c r="F1482" s="14" t="s">
        <v>2380</v>
      </c>
      <c r="G1482" s="14" t="s">
        <v>2380</v>
      </c>
      <c r="H1482" s="14">
        <v>1</v>
      </c>
      <c r="I1482" s="14" t="s">
        <v>2380</v>
      </c>
      <c r="J1482" s="14" t="s">
        <v>8391</v>
      </c>
      <c r="K1482" s="14" t="s">
        <v>8399</v>
      </c>
      <c r="L1482" s="60">
        <v>33773</v>
      </c>
      <c r="M1482" s="86">
        <v>7096.98</v>
      </c>
      <c r="N1482" s="14" t="s">
        <v>11</v>
      </c>
      <c r="O1482" s="14" t="s">
        <v>11</v>
      </c>
      <c r="P1482" s="14" t="s">
        <v>23</v>
      </c>
      <c r="Q1482" s="14">
        <v>31</v>
      </c>
    </row>
    <row r="1483" spans="1:17" x14ac:dyDescent="0.35">
      <c r="A1483" s="14" t="s">
        <v>889</v>
      </c>
      <c r="B1483" s="39" t="s">
        <v>7953</v>
      </c>
      <c r="C1483" s="14">
        <v>25.46</v>
      </c>
      <c r="D1483" s="14">
        <v>4.29</v>
      </c>
      <c r="E1483" s="14" t="s">
        <v>2380</v>
      </c>
      <c r="F1483" s="14" t="s">
        <v>2380</v>
      </c>
      <c r="G1483" s="14" t="s">
        <v>2380</v>
      </c>
      <c r="H1483" s="14">
        <v>0</v>
      </c>
      <c r="I1483" s="14" t="s">
        <v>2380</v>
      </c>
      <c r="J1483" s="14" t="s">
        <v>8392</v>
      </c>
      <c r="K1483" s="14" t="s">
        <v>8399</v>
      </c>
      <c r="L1483" s="60">
        <v>30230</v>
      </c>
      <c r="M1483" s="86">
        <v>7077.19</v>
      </c>
      <c r="N1483" s="14" t="s">
        <v>11</v>
      </c>
      <c r="O1483" s="14" t="s">
        <v>12</v>
      </c>
      <c r="P1483" s="14" t="s">
        <v>247</v>
      </c>
      <c r="Q1483" s="14">
        <v>41</v>
      </c>
    </row>
    <row r="1484" spans="1:17" x14ac:dyDescent="0.35">
      <c r="A1484" s="14" t="s">
        <v>888</v>
      </c>
      <c r="B1484" s="39" t="s">
        <v>7954</v>
      </c>
      <c r="C1484" s="14">
        <v>23.31</v>
      </c>
      <c r="D1484" s="14">
        <v>8.27</v>
      </c>
      <c r="E1484" s="14" t="s">
        <v>2380</v>
      </c>
      <c r="F1484" s="14" t="s">
        <v>2380</v>
      </c>
      <c r="G1484" s="14" t="s">
        <v>2380</v>
      </c>
      <c r="H1484" s="14">
        <v>0</v>
      </c>
      <c r="I1484" s="14" t="s">
        <v>2380</v>
      </c>
      <c r="J1484" s="14" t="s">
        <v>8393</v>
      </c>
      <c r="K1484" s="14" t="s">
        <v>8397</v>
      </c>
      <c r="L1484" s="60">
        <v>28665</v>
      </c>
      <c r="M1484" s="86">
        <v>7054.41</v>
      </c>
      <c r="N1484" s="14" t="s">
        <v>11</v>
      </c>
      <c r="O1484" s="14" t="s">
        <v>11</v>
      </c>
      <c r="P1484" s="14" t="s">
        <v>13</v>
      </c>
      <c r="Q1484" s="14">
        <v>45</v>
      </c>
    </row>
    <row r="1485" spans="1:17" x14ac:dyDescent="0.35">
      <c r="A1485" s="14" t="s">
        <v>887</v>
      </c>
      <c r="B1485" s="39" t="s">
        <v>4859</v>
      </c>
      <c r="C1485" s="14">
        <v>29</v>
      </c>
      <c r="D1485" s="14">
        <v>4.5599999999999996</v>
      </c>
      <c r="E1485" s="14" t="s">
        <v>2380</v>
      </c>
      <c r="F1485" s="14" t="s">
        <v>2380</v>
      </c>
      <c r="G1485" s="14" t="s">
        <v>2380</v>
      </c>
      <c r="H1485" s="14">
        <v>0</v>
      </c>
      <c r="I1485" s="14" t="s">
        <v>2380</v>
      </c>
      <c r="J1485" s="14" t="s">
        <v>8392</v>
      </c>
      <c r="K1485" s="14" t="s">
        <v>8398</v>
      </c>
      <c r="L1485" s="60">
        <v>29400</v>
      </c>
      <c r="M1485" s="86">
        <v>7050.64</v>
      </c>
      <c r="N1485" s="14" t="s">
        <v>11</v>
      </c>
      <c r="O1485" s="14" t="s">
        <v>12</v>
      </c>
      <c r="P1485" s="14" t="s">
        <v>42</v>
      </c>
      <c r="Q1485" s="14">
        <v>43</v>
      </c>
    </row>
    <row r="1486" spans="1:17" x14ac:dyDescent="0.35">
      <c r="A1486" s="14" t="s">
        <v>886</v>
      </c>
      <c r="B1486" s="39" t="s">
        <v>7955</v>
      </c>
      <c r="C1486" s="14">
        <v>32.869999999999997</v>
      </c>
      <c r="D1486" s="14">
        <v>5.33</v>
      </c>
      <c r="E1486" s="14" t="s">
        <v>2380</v>
      </c>
      <c r="F1486" s="14" t="s">
        <v>2380</v>
      </c>
      <c r="G1486" s="14" t="s">
        <v>2380</v>
      </c>
      <c r="H1486" s="14">
        <v>0</v>
      </c>
      <c r="I1486" s="14" t="s">
        <v>2380</v>
      </c>
      <c r="J1486" s="14" t="s">
        <v>8391</v>
      </c>
      <c r="K1486" s="14" t="s">
        <v>8399</v>
      </c>
      <c r="L1486" s="60">
        <v>29423</v>
      </c>
      <c r="M1486" s="86">
        <v>7050.02</v>
      </c>
      <c r="N1486" s="14" t="s">
        <v>11</v>
      </c>
      <c r="O1486" s="14" t="s">
        <v>16</v>
      </c>
      <c r="P1486" s="14" t="s">
        <v>247</v>
      </c>
      <c r="Q1486" s="14">
        <v>43</v>
      </c>
    </row>
    <row r="1487" spans="1:17" x14ac:dyDescent="0.35">
      <c r="A1487" s="14" t="s">
        <v>885</v>
      </c>
      <c r="B1487" s="39" t="s">
        <v>7956</v>
      </c>
      <c r="C1487" s="14">
        <v>26.18</v>
      </c>
      <c r="D1487" s="14">
        <v>5.63</v>
      </c>
      <c r="E1487" s="14" t="s">
        <v>2380</v>
      </c>
      <c r="F1487" s="14" t="s">
        <v>2380</v>
      </c>
      <c r="G1487" s="14" t="s">
        <v>2380</v>
      </c>
      <c r="H1487" s="14">
        <v>0</v>
      </c>
      <c r="I1487" s="14" t="s">
        <v>2380</v>
      </c>
      <c r="J1487" s="14" t="s">
        <v>8392</v>
      </c>
      <c r="K1487" s="14" t="s">
        <v>8399</v>
      </c>
      <c r="L1487" s="60">
        <v>29516</v>
      </c>
      <c r="M1487" s="86">
        <v>7046.72</v>
      </c>
      <c r="N1487" s="14" t="s">
        <v>11</v>
      </c>
      <c r="O1487" s="14" t="s">
        <v>12</v>
      </c>
      <c r="P1487" s="14" t="s">
        <v>13</v>
      </c>
      <c r="Q1487" s="14">
        <v>43</v>
      </c>
    </row>
    <row r="1488" spans="1:17" x14ac:dyDescent="0.35">
      <c r="A1488" s="14" t="s">
        <v>884</v>
      </c>
      <c r="B1488" s="39" t="s">
        <v>6537</v>
      </c>
      <c r="C1488" s="14">
        <v>25.3</v>
      </c>
      <c r="D1488" s="14">
        <v>5.12</v>
      </c>
      <c r="E1488" s="14" t="s">
        <v>2380</v>
      </c>
      <c r="F1488" s="14" t="s">
        <v>2380</v>
      </c>
      <c r="G1488" s="14" t="s">
        <v>2380</v>
      </c>
      <c r="H1488" s="14">
        <v>0</v>
      </c>
      <c r="I1488" s="14" t="s">
        <v>2380</v>
      </c>
      <c r="J1488" s="14" t="s">
        <v>8392</v>
      </c>
      <c r="K1488" s="14" t="s">
        <v>8399</v>
      </c>
      <c r="L1488" s="60">
        <v>29428</v>
      </c>
      <c r="M1488" s="86">
        <v>7045.5</v>
      </c>
      <c r="N1488" s="14" t="s">
        <v>11</v>
      </c>
      <c r="O1488" s="14" t="s">
        <v>16</v>
      </c>
      <c r="P1488" s="14" t="s">
        <v>42</v>
      </c>
      <c r="Q1488" s="14">
        <v>43</v>
      </c>
    </row>
    <row r="1489" spans="1:17" x14ac:dyDescent="0.35">
      <c r="A1489" s="14" t="s">
        <v>883</v>
      </c>
      <c r="B1489" s="39" t="s">
        <v>7957</v>
      </c>
      <c r="C1489" s="14">
        <v>36.94</v>
      </c>
      <c r="D1489" s="14">
        <v>5.15</v>
      </c>
      <c r="E1489" s="14" t="s">
        <v>2383</v>
      </c>
      <c r="F1489" s="14" t="s">
        <v>2380</v>
      </c>
      <c r="G1489" s="14" t="s">
        <v>2380</v>
      </c>
      <c r="H1489" s="14">
        <v>1</v>
      </c>
      <c r="I1489" s="14" t="s">
        <v>2380</v>
      </c>
      <c r="J1489" s="14" t="s">
        <v>8391</v>
      </c>
      <c r="K1489" s="14" t="s">
        <v>8398</v>
      </c>
      <c r="L1489" s="60">
        <v>35001</v>
      </c>
      <c r="M1489" s="86">
        <v>7042.11</v>
      </c>
      <c r="N1489" s="14" t="s">
        <v>11</v>
      </c>
      <c r="O1489" s="14" t="s">
        <v>12</v>
      </c>
      <c r="P1489" s="14" t="s">
        <v>23</v>
      </c>
      <c r="Q1489" s="14">
        <v>28</v>
      </c>
    </row>
    <row r="1490" spans="1:17" x14ac:dyDescent="0.35">
      <c r="A1490" s="14" t="s">
        <v>882</v>
      </c>
      <c r="B1490" s="39" t="s">
        <v>7958</v>
      </c>
      <c r="C1490" s="14">
        <v>22.86</v>
      </c>
      <c r="D1490" s="14">
        <v>7.5</v>
      </c>
      <c r="E1490" s="14" t="s">
        <v>2380</v>
      </c>
      <c r="F1490" s="14" t="s">
        <v>2380</v>
      </c>
      <c r="G1490" s="14" t="s">
        <v>2380</v>
      </c>
      <c r="H1490" s="14">
        <v>0</v>
      </c>
      <c r="I1490" s="14" t="s">
        <v>2380</v>
      </c>
      <c r="J1490" s="14" t="s">
        <v>8393</v>
      </c>
      <c r="K1490" s="14" t="s">
        <v>8397</v>
      </c>
      <c r="L1490" s="60">
        <v>28643</v>
      </c>
      <c r="M1490" s="86">
        <v>7033.08</v>
      </c>
      <c r="N1490" s="14" t="s">
        <v>11</v>
      </c>
      <c r="O1490" s="14" t="s">
        <v>11</v>
      </c>
      <c r="P1490" s="14" t="s">
        <v>13</v>
      </c>
      <c r="Q1490" s="14">
        <v>45</v>
      </c>
    </row>
    <row r="1491" spans="1:17" x14ac:dyDescent="0.35">
      <c r="A1491" s="14" t="s">
        <v>881</v>
      </c>
      <c r="B1491" s="39" t="s">
        <v>7959</v>
      </c>
      <c r="C1491" s="14">
        <v>18.760000000000002</v>
      </c>
      <c r="D1491" s="14">
        <v>4.88</v>
      </c>
      <c r="E1491" s="14" t="s">
        <v>2383</v>
      </c>
      <c r="F1491" s="14" t="s">
        <v>2380</v>
      </c>
      <c r="G1491" s="14" t="s">
        <v>2383</v>
      </c>
      <c r="H1491" s="14">
        <v>1</v>
      </c>
      <c r="I1491" s="14" t="s">
        <v>2380</v>
      </c>
      <c r="J1491" s="14" t="s">
        <v>8393</v>
      </c>
      <c r="K1491" s="14" t="s">
        <v>8398</v>
      </c>
      <c r="L1491" s="60">
        <v>25390</v>
      </c>
      <c r="M1491" s="86">
        <v>7003.1</v>
      </c>
      <c r="N1491" s="14" t="s">
        <v>11</v>
      </c>
      <c r="O1491" s="14" t="s">
        <v>12</v>
      </c>
      <c r="P1491" s="14" t="s">
        <v>13</v>
      </c>
      <c r="Q1491" s="14">
        <v>54</v>
      </c>
    </row>
    <row r="1492" spans="1:17" x14ac:dyDescent="0.35">
      <c r="A1492" s="14" t="s">
        <v>880</v>
      </c>
      <c r="B1492" s="39" t="s">
        <v>7960</v>
      </c>
      <c r="C1492" s="14">
        <v>24.36</v>
      </c>
      <c r="D1492" s="14">
        <v>5.57</v>
      </c>
      <c r="E1492" s="14" t="s">
        <v>2380</v>
      </c>
      <c r="F1492" s="14" t="s">
        <v>2380</v>
      </c>
      <c r="G1492" s="14" t="s">
        <v>2380</v>
      </c>
      <c r="H1492" s="14">
        <v>0</v>
      </c>
      <c r="I1492" s="14" t="s">
        <v>2380</v>
      </c>
      <c r="J1492" s="14" t="s">
        <v>8393</v>
      </c>
      <c r="K1492" s="14" t="s">
        <v>8399</v>
      </c>
      <c r="L1492" s="60">
        <v>30195</v>
      </c>
      <c r="M1492" s="86">
        <v>6989.95</v>
      </c>
      <c r="N1492" s="14" t="s">
        <v>11</v>
      </c>
      <c r="O1492" s="14" t="s">
        <v>16</v>
      </c>
      <c r="P1492" s="14" t="s">
        <v>13</v>
      </c>
      <c r="Q1492" s="14">
        <v>41</v>
      </c>
    </row>
    <row r="1493" spans="1:17" x14ac:dyDescent="0.35">
      <c r="A1493" s="14" t="s">
        <v>879</v>
      </c>
      <c r="B1493" s="39" t="s">
        <v>7961</v>
      </c>
      <c r="C1493" s="14">
        <v>32.299999999999997</v>
      </c>
      <c r="D1493" s="14">
        <v>5.31</v>
      </c>
      <c r="E1493" s="14" t="s">
        <v>2380</v>
      </c>
      <c r="F1493" s="14" t="s">
        <v>2380</v>
      </c>
      <c r="G1493" s="14" t="s">
        <v>2380</v>
      </c>
      <c r="H1493" s="14">
        <v>0</v>
      </c>
      <c r="I1493" s="14" t="s">
        <v>2380</v>
      </c>
      <c r="J1493" s="14" t="s">
        <v>8391</v>
      </c>
      <c r="K1493" s="14" t="s">
        <v>8399</v>
      </c>
      <c r="L1493" s="60">
        <v>30242</v>
      </c>
      <c r="M1493" s="86">
        <v>6986.7</v>
      </c>
      <c r="N1493" s="14" t="s">
        <v>12</v>
      </c>
      <c r="O1493" s="14" t="s">
        <v>16</v>
      </c>
      <c r="P1493" s="14" t="s">
        <v>23</v>
      </c>
      <c r="Q1493" s="14">
        <v>41</v>
      </c>
    </row>
    <row r="1494" spans="1:17" x14ac:dyDescent="0.35">
      <c r="A1494" s="14" t="s">
        <v>878</v>
      </c>
      <c r="B1494" s="39" t="s">
        <v>6542</v>
      </c>
      <c r="C1494" s="14">
        <v>22.704999999999998</v>
      </c>
      <c r="D1494" s="14">
        <v>4.57</v>
      </c>
      <c r="E1494" s="14" t="s">
        <v>2383</v>
      </c>
      <c r="F1494" s="14" t="s">
        <v>2380</v>
      </c>
      <c r="G1494" s="14" t="s">
        <v>2380</v>
      </c>
      <c r="H1494" s="14">
        <v>0</v>
      </c>
      <c r="I1494" s="14" t="s">
        <v>2380</v>
      </c>
      <c r="J1494" s="14" t="s">
        <v>8393</v>
      </c>
      <c r="K1494" s="14" t="s">
        <v>8398</v>
      </c>
      <c r="L1494" s="60">
        <v>31391</v>
      </c>
      <c r="M1494" s="86">
        <v>6985.51</v>
      </c>
      <c r="N1494" s="14" t="s">
        <v>11</v>
      </c>
      <c r="O1494" s="14" t="s">
        <v>11</v>
      </c>
      <c r="P1494" s="14" t="s">
        <v>166</v>
      </c>
      <c r="Q1494" s="14">
        <v>38</v>
      </c>
    </row>
    <row r="1495" spans="1:17" x14ac:dyDescent="0.35">
      <c r="A1495" s="14" t="s">
        <v>877</v>
      </c>
      <c r="B1495" s="39" t="s">
        <v>7962</v>
      </c>
      <c r="C1495" s="14">
        <v>21.79</v>
      </c>
      <c r="D1495" s="14">
        <v>8.6999999999999993</v>
      </c>
      <c r="E1495" s="14" t="s">
        <v>2383</v>
      </c>
      <c r="F1495" s="14" t="s">
        <v>2380</v>
      </c>
      <c r="G1495" s="14" t="s">
        <v>2380</v>
      </c>
      <c r="H1495" s="14">
        <v>1</v>
      </c>
      <c r="I1495" s="14" t="s">
        <v>2380</v>
      </c>
      <c r="J1495" s="14" t="s">
        <v>8393</v>
      </c>
      <c r="K1495" s="14" t="s">
        <v>8397</v>
      </c>
      <c r="L1495" s="60">
        <v>27548</v>
      </c>
      <c r="M1495" s="86">
        <v>6965.21</v>
      </c>
      <c r="N1495" s="14" t="s">
        <v>11</v>
      </c>
      <c r="O1495" s="14" t="s">
        <v>12</v>
      </c>
      <c r="P1495" s="14" t="s">
        <v>13</v>
      </c>
      <c r="Q1495" s="14">
        <v>48</v>
      </c>
    </row>
    <row r="1496" spans="1:17" x14ac:dyDescent="0.35">
      <c r="A1496" s="14" t="s">
        <v>876</v>
      </c>
      <c r="B1496" s="39" t="s">
        <v>7963</v>
      </c>
      <c r="C1496" s="14">
        <v>24.52</v>
      </c>
      <c r="D1496" s="14">
        <v>4.76</v>
      </c>
      <c r="E1496" s="14" t="s">
        <v>2380</v>
      </c>
      <c r="F1496" s="14" t="s">
        <v>2380</v>
      </c>
      <c r="G1496" s="14" t="s">
        <v>2380</v>
      </c>
      <c r="H1496" s="14">
        <v>0</v>
      </c>
      <c r="I1496" s="14" t="s">
        <v>2380</v>
      </c>
      <c r="J1496" s="14" t="s">
        <v>8393</v>
      </c>
      <c r="K1496" s="14" t="s">
        <v>8398</v>
      </c>
      <c r="L1496" s="60">
        <v>29451</v>
      </c>
      <c r="M1496" s="86">
        <v>6951.12</v>
      </c>
      <c r="N1496" s="14" t="s">
        <v>11</v>
      </c>
      <c r="O1496" s="14" t="s">
        <v>11</v>
      </c>
      <c r="P1496" s="14" t="s">
        <v>13</v>
      </c>
      <c r="Q1496" s="14">
        <v>43</v>
      </c>
    </row>
    <row r="1497" spans="1:17" x14ac:dyDescent="0.35">
      <c r="A1497" s="14" t="s">
        <v>875</v>
      </c>
      <c r="B1497" s="39" t="s">
        <v>6546</v>
      </c>
      <c r="C1497" s="14">
        <v>39.520000000000003</v>
      </c>
      <c r="D1497" s="14">
        <v>11.81</v>
      </c>
      <c r="E1497" s="14" t="s">
        <v>2380</v>
      </c>
      <c r="F1497" s="14" t="s">
        <v>2380</v>
      </c>
      <c r="G1497" s="14" t="s">
        <v>2380</v>
      </c>
      <c r="H1497" s="14">
        <v>0</v>
      </c>
      <c r="I1497" s="14" t="s">
        <v>2380</v>
      </c>
      <c r="J1497" s="14" t="s">
        <v>8391</v>
      </c>
      <c r="K1497" s="14" t="s">
        <v>8397</v>
      </c>
      <c r="L1497" s="60">
        <v>28839</v>
      </c>
      <c r="M1497" s="86">
        <v>6948.7</v>
      </c>
      <c r="N1497" s="14" t="s">
        <v>16</v>
      </c>
      <c r="O1497" s="14" t="s">
        <v>11</v>
      </c>
      <c r="P1497" s="14" t="s">
        <v>23</v>
      </c>
      <c r="Q1497" s="14">
        <v>45</v>
      </c>
    </row>
    <row r="1498" spans="1:17" x14ac:dyDescent="0.35">
      <c r="A1498" s="14" t="s">
        <v>874</v>
      </c>
      <c r="B1498" s="39" t="s">
        <v>7964</v>
      </c>
      <c r="C1498" s="14">
        <v>24.49</v>
      </c>
      <c r="D1498" s="14">
        <v>4.67</v>
      </c>
      <c r="E1498" s="14" t="s">
        <v>2380</v>
      </c>
      <c r="F1498" s="14" t="s">
        <v>2380</v>
      </c>
      <c r="G1498" s="14" t="s">
        <v>2380</v>
      </c>
      <c r="H1498" s="14">
        <v>0</v>
      </c>
      <c r="I1498" s="14" t="s">
        <v>2380</v>
      </c>
      <c r="J1498" s="14" t="s">
        <v>8393</v>
      </c>
      <c r="K1498" s="14" t="s">
        <v>8398</v>
      </c>
      <c r="L1498" s="60">
        <v>29499</v>
      </c>
      <c r="M1498" s="86">
        <v>6940.94</v>
      </c>
      <c r="N1498" s="14" t="s">
        <v>11</v>
      </c>
      <c r="O1498" s="14" t="s">
        <v>12</v>
      </c>
      <c r="P1498" s="14" t="s">
        <v>13</v>
      </c>
      <c r="Q1498" s="14">
        <v>43</v>
      </c>
    </row>
    <row r="1499" spans="1:17" x14ac:dyDescent="0.35">
      <c r="A1499" s="14" t="s">
        <v>873</v>
      </c>
      <c r="B1499" s="39" t="s">
        <v>4918</v>
      </c>
      <c r="C1499" s="14">
        <v>26.315000000000001</v>
      </c>
      <c r="D1499" s="14">
        <v>6.02</v>
      </c>
      <c r="E1499" s="14" t="s">
        <v>2380</v>
      </c>
      <c r="F1499" s="14" t="s">
        <v>2380</v>
      </c>
      <c r="G1499" s="14" t="s">
        <v>2380</v>
      </c>
      <c r="H1499" s="14">
        <v>0</v>
      </c>
      <c r="I1499" s="14" t="s">
        <v>2380</v>
      </c>
      <c r="J1499" s="14" t="s">
        <v>8392</v>
      </c>
      <c r="K1499" s="14" t="s">
        <v>8398</v>
      </c>
      <c r="L1499" s="60">
        <v>29463</v>
      </c>
      <c r="M1499" s="86">
        <v>6940.91</v>
      </c>
      <c r="N1499" s="14" t="s">
        <v>11</v>
      </c>
      <c r="O1499" s="14" t="s">
        <v>11</v>
      </c>
      <c r="P1499" s="14" t="s">
        <v>23</v>
      </c>
      <c r="Q1499" s="14">
        <v>43</v>
      </c>
    </row>
    <row r="1500" spans="1:17" x14ac:dyDescent="0.35">
      <c r="A1500" s="14" t="s">
        <v>872</v>
      </c>
      <c r="B1500" s="39" t="s">
        <v>5993</v>
      </c>
      <c r="C1500" s="14">
        <v>22.58</v>
      </c>
      <c r="D1500" s="14">
        <v>7.46</v>
      </c>
      <c r="E1500" s="14" t="s">
        <v>2380</v>
      </c>
      <c r="F1500" s="14" t="s">
        <v>2380</v>
      </c>
      <c r="G1500" s="14" t="s">
        <v>2380</v>
      </c>
      <c r="H1500" s="14">
        <v>0</v>
      </c>
      <c r="I1500" s="14" t="s">
        <v>2380</v>
      </c>
      <c r="J1500" s="14" t="s">
        <v>8393</v>
      </c>
      <c r="K1500" s="14" t="s">
        <v>8399</v>
      </c>
      <c r="L1500" s="60">
        <v>28823</v>
      </c>
      <c r="M1500" s="86">
        <v>6938.11</v>
      </c>
      <c r="N1500" s="14" t="s">
        <v>11</v>
      </c>
      <c r="O1500" s="14" t="s">
        <v>11</v>
      </c>
      <c r="P1500" s="14" t="s">
        <v>13</v>
      </c>
      <c r="Q1500" s="14">
        <v>45</v>
      </c>
    </row>
    <row r="1501" spans="1:17" x14ac:dyDescent="0.35">
      <c r="A1501" s="14" t="s">
        <v>871</v>
      </c>
      <c r="B1501" s="39" t="s">
        <v>7638</v>
      </c>
      <c r="C1501" s="14">
        <v>19.475000000000001</v>
      </c>
      <c r="D1501" s="14">
        <v>4.74</v>
      </c>
      <c r="E1501" s="14" t="s">
        <v>2380</v>
      </c>
      <c r="F1501" s="14" t="s">
        <v>2380</v>
      </c>
      <c r="G1501" s="14" t="s">
        <v>2380</v>
      </c>
      <c r="H1501" s="14">
        <v>1</v>
      </c>
      <c r="I1501" s="14" t="s">
        <v>2380</v>
      </c>
      <c r="J1501" s="14" t="s">
        <v>8393</v>
      </c>
      <c r="K1501" s="14" t="s">
        <v>8398</v>
      </c>
      <c r="L1501" s="60">
        <v>30930</v>
      </c>
      <c r="M1501" s="86">
        <v>6933.24</v>
      </c>
      <c r="N1501" s="14" t="s">
        <v>11</v>
      </c>
      <c r="O1501" s="14" t="s">
        <v>12</v>
      </c>
      <c r="P1501" s="14" t="s">
        <v>23</v>
      </c>
      <c r="Q1501" s="14">
        <v>39</v>
      </c>
    </row>
    <row r="1502" spans="1:17" x14ac:dyDescent="0.35">
      <c r="A1502" s="14" t="s">
        <v>870</v>
      </c>
      <c r="B1502" s="39" t="s">
        <v>8364</v>
      </c>
      <c r="C1502" s="14">
        <v>26.33</v>
      </c>
      <c r="D1502" s="14">
        <v>4.79</v>
      </c>
      <c r="E1502" s="14" t="s">
        <v>2380</v>
      </c>
      <c r="F1502" s="14" t="s">
        <v>2380</v>
      </c>
      <c r="G1502" s="14" t="s">
        <v>2380</v>
      </c>
      <c r="H1502" s="14">
        <v>0</v>
      </c>
      <c r="I1502" s="14" t="s">
        <v>2380</v>
      </c>
      <c r="J1502" s="14" t="s">
        <v>8392</v>
      </c>
      <c r="K1502" s="14" t="s">
        <v>8398</v>
      </c>
      <c r="L1502" s="60">
        <v>32863</v>
      </c>
      <c r="M1502" s="86">
        <v>6895.19</v>
      </c>
      <c r="N1502" s="14" t="s">
        <v>11</v>
      </c>
      <c r="O1502" s="14" t="s">
        <v>12</v>
      </c>
      <c r="P1502" s="14" t="s">
        <v>247</v>
      </c>
      <c r="Q1502" s="14">
        <v>33</v>
      </c>
    </row>
    <row r="1503" spans="1:17" x14ac:dyDescent="0.35">
      <c r="A1503" s="14" t="s">
        <v>869</v>
      </c>
      <c r="B1503" s="39" t="s">
        <v>5659</v>
      </c>
      <c r="C1503" s="14">
        <v>17.29</v>
      </c>
      <c r="D1503" s="14">
        <v>5.35</v>
      </c>
      <c r="E1503" s="14" t="s">
        <v>2383</v>
      </c>
      <c r="F1503" s="14" t="s">
        <v>2380</v>
      </c>
      <c r="G1503" s="14" t="s">
        <v>2380</v>
      </c>
      <c r="H1503" s="14">
        <v>0</v>
      </c>
      <c r="I1503" s="14" t="s">
        <v>2380</v>
      </c>
      <c r="J1503" s="14" t="s">
        <v>8394</v>
      </c>
      <c r="K1503" s="14" t="s">
        <v>8399</v>
      </c>
      <c r="L1503" s="60">
        <v>31300</v>
      </c>
      <c r="M1503" s="86">
        <v>6877.98</v>
      </c>
      <c r="N1503" s="14" t="s">
        <v>11</v>
      </c>
      <c r="O1503" s="14" t="s">
        <v>16</v>
      </c>
      <c r="P1503" s="14" t="s">
        <v>247</v>
      </c>
      <c r="Q1503" s="14">
        <v>38</v>
      </c>
    </row>
    <row r="1504" spans="1:17" x14ac:dyDescent="0.35">
      <c r="A1504" s="14" t="s">
        <v>868</v>
      </c>
      <c r="B1504" s="39" t="s">
        <v>7965</v>
      </c>
      <c r="C1504" s="14">
        <v>42.88</v>
      </c>
      <c r="D1504" s="14">
        <v>4.87</v>
      </c>
      <c r="E1504" s="14" t="s">
        <v>2380</v>
      </c>
      <c r="F1504" s="14" t="s">
        <v>2382</v>
      </c>
      <c r="G1504" s="14" t="s">
        <v>2380</v>
      </c>
      <c r="H1504" s="14">
        <v>1</v>
      </c>
      <c r="I1504" s="14" t="s">
        <v>2380</v>
      </c>
      <c r="J1504" s="14" t="s">
        <v>8391</v>
      </c>
      <c r="K1504" s="14" t="s">
        <v>8399</v>
      </c>
      <c r="L1504" s="60">
        <v>38345</v>
      </c>
      <c r="M1504" s="86">
        <v>6876.53</v>
      </c>
      <c r="N1504" s="14" t="s">
        <v>11</v>
      </c>
      <c r="O1504" s="14" t="s">
        <v>16</v>
      </c>
      <c r="P1504" s="14" t="s">
        <v>23</v>
      </c>
      <c r="Q1504" s="14">
        <v>18</v>
      </c>
    </row>
    <row r="1505" spans="1:17" x14ac:dyDescent="0.35">
      <c r="A1505" s="14" t="s">
        <v>867</v>
      </c>
      <c r="B1505" s="39" t="s">
        <v>7966</v>
      </c>
      <c r="C1505" s="14">
        <v>32.200000000000003</v>
      </c>
      <c r="D1505" s="14">
        <v>10.09</v>
      </c>
      <c r="E1505" s="14" t="s">
        <v>2383</v>
      </c>
      <c r="F1505" s="14" t="s">
        <v>2380</v>
      </c>
      <c r="G1505" s="14" t="s">
        <v>2380</v>
      </c>
      <c r="H1505" s="14">
        <v>0</v>
      </c>
      <c r="I1505" s="14" t="s">
        <v>2380</v>
      </c>
      <c r="J1505" s="14" t="s">
        <v>8391</v>
      </c>
      <c r="K1505" s="14" t="s">
        <v>8397</v>
      </c>
      <c r="L1505" s="60">
        <v>29760</v>
      </c>
      <c r="M1505" s="86">
        <v>6875.96</v>
      </c>
      <c r="N1505" s="14" t="s">
        <v>11</v>
      </c>
      <c r="O1505" s="14" t="s">
        <v>11</v>
      </c>
      <c r="P1505" s="14" t="s">
        <v>42</v>
      </c>
      <c r="Q1505" s="14">
        <v>42</v>
      </c>
    </row>
    <row r="1506" spans="1:17" x14ac:dyDescent="0.35">
      <c r="A1506" s="14" t="s">
        <v>866</v>
      </c>
      <c r="B1506" s="39" t="s">
        <v>7967</v>
      </c>
      <c r="C1506" s="14">
        <v>18.75</v>
      </c>
      <c r="D1506" s="14">
        <v>5.47</v>
      </c>
      <c r="E1506" s="14" t="s">
        <v>2383</v>
      </c>
      <c r="F1506" s="14" t="s">
        <v>2380</v>
      </c>
      <c r="G1506" s="14" t="s">
        <v>2383</v>
      </c>
      <c r="H1506" s="14">
        <v>1</v>
      </c>
      <c r="I1506" s="14" t="s">
        <v>2380</v>
      </c>
      <c r="J1506" s="14" t="s">
        <v>8393</v>
      </c>
      <c r="K1506" s="14" t="s">
        <v>8399</v>
      </c>
      <c r="L1506" s="60">
        <v>25499</v>
      </c>
      <c r="M1506" s="86">
        <v>6868.39</v>
      </c>
      <c r="N1506" s="14" t="s">
        <v>11</v>
      </c>
      <c r="O1506" s="14" t="s">
        <v>11</v>
      </c>
      <c r="P1506" s="14" t="s">
        <v>13</v>
      </c>
      <c r="Q1506" s="14">
        <v>54</v>
      </c>
    </row>
    <row r="1507" spans="1:17" x14ac:dyDescent="0.35">
      <c r="A1507" s="14" t="s">
        <v>865</v>
      </c>
      <c r="B1507" s="39" t="s">
        <v>7968</v>
      </c>
      <c r="C1507" s="14">
        <v>22.36</v>
      </c>
      <c r="D1507" s="14">
        <v>8.6</v>
      </c>
      <c r="E1507" s="14" t="s">
        <v>2380</v>
      </c>
      <c r="F1507" s="14" t="s">
        <v>2380</v>
      </c>
      <c r="G1507" s="14" t="s">
        <v>2380</v>
      </c>
      <c r="H1507" s="14">
        <v>0</v>
      </c>
      <c r="I1507" s="14" t="s">
        <v>2380</v>
      </c>
      <c r="J1507" s="14" t="s">
        <v>8393</v>
      </c>
      <c r="K1507" s="14" t="s">
        <v>8399</v>
      </c>
      <c r="L1507" s="60">
        <v>28707</v>
      </c>
      <c r="M1507" s="86">
        <v>6863.49</v>
      </c>
      <c r="N1507" s="14" t="s">
        <v>11</v>
      </c>
      <c r="O1507" s="14" t="s">
        <v>16</v>
      </c>
      <c r="P1507" s="14" t="s">
        <v>13</v>
      </c>
      <c r="Q1507" s="14">
        <v>45</v>
      </c>
    </row>
    <row r="1508" spans="1:17" x14ac:dyDescent="0.35">
      <c r="A1508" s="14" t="s">
        <v>864</v>
      </c>
      <c r="B1508" s="39" t="s">
        <v>7911</v>
      </c>
      <c r="C1508" s="14">
        <v>23.94</v>
      </c>
      <c r="D1508" s="14">
        <v>10.74</v>
      </c>
      <c r="E1508" s="14" t="s">
        <v>2383</v>
      </c>
      <c r="F1508" s="14" t="s">
        <v>2380</v>
      </c>
      <c r="G1508" s="14" t="s">
        <v>2380</v>
      </c>
      <c r="H1508" s="14">
        <v>0</v>
      </c>
      <c r="I1508" s="14" t="s">
        <v>2380</v>
      </c>
      <c r="J1508" s="14" t="s">
        <v>8393</v>
      </c>
      <c r="K1508" s="14" t="s">
        <v>8399</v>
      </c>
      <c r="L1508" s="60">
        <v>29756</v>
      </c>
      <c r="M1508" s="86">
        <v>6858.48</v>
      </c>
      <c r="N1508" s="14" t="s">
        <v>11</v>
      </c>
      <c r="O1508" s="14" t="s">
        <v>11</v>
      </c>
      <c r="P1508" s="14" t="s">
        <v>166</v>
      </c>
      <c r="Q1508" s="14">
        <v>42</v>
      </c>
    </row>
    <row r="1509" spans="1:17" x14ac:dyDescent="0.35">
      <c r="A1509" s="14" t="s">
        <v>863</v>
      </c>
      <c r="B1509" s="39" t="s">
        <v>7969</v>
      </c>
      <c r="C1509" s="14">
        <v>30.1</v>
      </c>
      <c r="D1509" s="14">
        <v>4.3899999999999997</v>
      </c>
      <c r="E1509" s="14" t="s">
        <v>2380</v>
      </c>
      <c r="F1509" s="14" t="s">
        <v>2380</v>
      </c>
      <c r="G1509" s="14" t="s">
        <v>2383</v>
      </c>
      <c r="H1509" s="14">
        <v>1</v>
      </c>
      <c r="I1509" s="14" t="s">
        <v>2380</v>
      </c>
      <c r="J1509" s="14" t="s">
        <v>8391</v>
      </c>
      <c r="K1509" s="14" t="s">
        <v>8398</v>
      </c>
      <c r="L1509" s="60">
        <v>29163</v>
      </c>
      <c r="M1509" s="86">
        <v>6849.03</v>
      </c>
      <c r="N1509" s="14" t="s">
        <v>11</v>
      </c>
      <c r="O1509" s="14" t="s">
        <v>11</v>
      </c>
      <c r="P1509" s="14" t="s">
        <v>42</v>
      </c>
      <c r="Q1509" s="14">
        <v>44</v>
      </c>
    </row>
    <row r="1510" spans="1:17" x14ac:dyDescent="0.35">
      <c r="A1510" s="14" t="s">
        <v>862</v>
      </c>
      <c r="B1510" s="39" t="s">
        <v>5062</v>
      </c>
      <c r="C1510" s="14">
        <v>21.93</v>
      </c>
      <c r="D1510" s="14">
        <v>6.3</v>
      </c>
      <c r="E1510" s="14" t="s">
        <v>2380</v>
      </c>
      <c r="F1510" s="14" t="s">
        <v>2380</v>
      </c>
      <c r="G1510" s="14" t="s">
        <v>2380</v>
      </c>
      <c r="H1510" s="14">
        <v>0</v>
      </c>
      <c r="I1510" s="14" t="s">
        <v>2380</v>
      </c>
      <c r="J1510" s="14" t="s">
        <v>8393</v>
      </c>
      <c r="K1510" s="14" t="s">
        <v>8399</v>
      </c>
      <c r="L1510" s="60">
        <v>28291</v>
      </c>
      <c r="M1510" s="86">
        <v>6843.17</v>
      </c>
      <c r="N1510" s="14" t="s">
        <v>11</v>
      </c>
      <c r="O1510" s="14" t="s">
        <v>16</v>
      </c>
      <c r="P1510" s="14" t="s">
        <v>13</v>
      </c>
      <c r="Q1510" s="14">
        <v>46</v>
      </c>
    </row>
    <row r="1511" spans="1:17" x14ac:dyDescent="0.35">
      <c r="A1511" s="14" t="s">
        <v>861</v>
      </c>
      <c r="B1511" s="39" t="s">
        <v>7970</v>
      </c>
      <c r="C1511" s="14">
        <v>39.75</v>
      </c>
      <c r="D1511" s="14">
        <v>5.41</v>
      </c>
      <c r="E1511" s="14" t="s">
        <v>2380</v>
      </c>
      <c r="F1511" s="14" t="s">
        <v>2382</v>
      </c>
      <c r="G1511" s="14" t="s">
        <v>2380</v>
      </c>
      <c r="H1511" s="14">
        <v>1</v>
      </c>
      <c r="I1511" s="14" t="s">
        <v>2380</v>
      </c>
      <c r="J1511" s="14" t="s">
        <v>8391</v>
      </c>
      <c r="K1511" s="14" t="s">
        <v>8399</v>
      </c>
      <c r="L1511" s="60">
        <v>36860</v>
      </c>
      <c r="M1511" s="86">
        <v>6842.28</v>
      </c>
      <c r="N1511" s="14" t="s">
        <v>11</v>
      </c>
      <c r="O1511" s="14" t="s">
        <v>16</v>
      </c>
      <c r="P1511" s="14" t="s">
        <v>23</v>
      </c>
      <c r="Q1511" s="14">
        <v>23</v>
      </c>
    </row>
    <row r="1512" spans="1:17" x14ac:dyDescent="0.35">
      <c r="A1512" s="14" t="s">
        <v>860</v>
      </c>
      <c r="B1512" s="39" t="s">
        <v>4753</v>
      </c>
      <c r="C1512" s="14">
        <v>26.03</v>
      </c>
      <c r="D1512" s="14">
        <v>4.47</v>
      </c>
      <c r="E1512" s="14" t="s">
        <v>2380</v>
      </c>
      <c r="F1512" s="14" t="s">
        <v>2380</v>
      </c>
      <c r="G1512" s="14" t="s">
        <v>2383</v>
      </c>
      <c r="H1512" s="14">
        <v>1</v>
      </c>
      <c r="I1512" s="14" t="s">
        <v>2380</v>
      </c>
      <c r="J1512" s="14" t="s">
        <v>8392</v>
      </c>
      <c r="K1512" s="14" t="s">
        <v>8399</v>
      </c>
      <c r="L1512" s="60">
        <v>29051</v>
      </c>
      <c r="M1512" s="86">
        <v>6837.37</v>
      </c>
      <c r="N1512" s="14" t="s">
        <v>12</v>
      </c>
      <c r="O1512" s="14" t="s">
        <v>16</v>
      </c>
      <c r="P1512" s="14" t="s">
        <v>168</v>
      </c>
      <c r="Q1512" s="14">
        <v>44</v>
      </c>
    </row>
    <row r="1513" spans="1:17" x14ac:dyDescent="0.35">
      <c r="A1513" s="14" t="s">
        <v>859</v>
      </c>
      <c r="B1513" s="39" t="s">
        <v>5165</v>
      </c>
      <c r="C1513" s="14">
        <v>34.51</v>
      </c>
      <c r="D1513" s="14">
        <v>6.26</v>
      </c>
      <c r="E1513" s="14" t="s">
        <v>2380</v>
      </c>
      <c r="F1513" s="14" t="s">
        <v>2380</v>
      </c>
      <c r="G1513" s="14" t="s">
        <v>2380</v>
      </c>
      <c r="H1513" s="14">
        <v>0</v>
      </c>
      <c r="I1513" s="14" t="s">
        <v>2380</v>
      </c>
      <c r="J1513" s="14" t="s">
        <v>8391</v>
      </c>
      <c r="K1513" s="14" t="s">
        <v>8398</v>
      </c>
      <c r="L1513" s="60">
        <v>34523</v>
      </c>
      <c r="M1513" s="86">
        <v>6827.69</v>
      </c>
      <c r="N1513" s="14" t="s">
        <v>11</v>
      </c>
      <c r="O1513" s="14" t="s">
        <v>11</v>
      </c>
      <c r="P1513" s="14" t="s">
        <v>300</v>
      </c>
      <c r="Q1513" s="14">
        <v>29</v>
      </c>
    </row>
    <row r="1514" spans="1:17" x14ac:dyDescent="0.35">
      <c r="A1514" s="14" t="s">
        <v>858</v>
      </c>
      <c r="B1514" s="39" t="s">
        <v>6559</v>
      </c>
      <c r="C1514" s="14">
        <v>19.32</v>
      </c>
      <c r="D1514" s="14">
        <v>11.58</v>
      </c>
      <c r="E1514" s="14" t="s">
        <v>2383</v>
      </c>
      <c r="F1514" s="14" t="s">
        <v>2380</v>
      </c>
      <c r="G1514" s="14" t="s">
        <v>2380</v>
      </c>
      <c r="H1514" s="14">
        <v>1</v>
      </c>
      <c r="I1514" s="14" t="s">
        <v>2380</v>
      </c>
      <c r="J1514" s="14" t="s">
        <v>8393</v>
      </c>
      <c r="K1514" s="14" t="s">
        <v>8399</v>
      </c>
      <c r="L1514" s="60">
        <v>27623</v>
      </c>
      <c r="M1514" s="86">
        <v>6809.46</v>
      </c>
      <c r="N1514" s="14" t="s">
        <v>11</v>
      </c>
      <c r="O1514" s="14" t="s">
        <v>16</v>
      </c>
      <c r="P1514" s="14" t="s">
        <v>23</v>
      </c>
      <c r="Q1514" s="14">
        <v>48</v>
      </c>
    </row>
    <row r="1515" spans="1:17" x14ac:dyDescent="0.35">
      <c r="A1515" s="14" t="s">
        <v>857</v>
      </c>
      <c r="B1515" s="39" t="s">
        <v>6561</v>
      </c>
      <c r="C1515" s="14">
        <v>28.5</v>
      </c>
      <c r="D1515" s="14">
        <v>4.3600000000000003</v>
      </c>
      <c r="E1515" s="14" t="s">
        <v>2380</v>
      </c>
      <c r="F1515" s="14" t="s">
        <v>2380</v>
      </c>
      <c r="G1515" s="14" t="s">
        <v>2380</v>
      </c>
      <c r="H1515" s="14">
        <v>0</v>
      </c>
      <c r="I1515" s="14" t="s">
        <v>2380</v>
      </c>
      <c r="J1515" s="14" t="s">
        <v>8392</v>
      </c>
      <c r="K1515" s="14" t="s">
        <v>8398</v>
      </c>
      <c r="L1515" s="60">
        <v>33418</v>
      </c>
      <c r="M1515" s="86">
        <v>6799.46</v>
      </c>
      <c r="N1515" s="14" t="s">
        <v>16</v>
      </c>
      <c r="O1515" s="14" t="s">
        <v>11</v>
      </c>
      <c r="P1515" s="14" t="s">
        <v>276</v>
      </c>
      <c r="Q1515" s="14">
        <v>32</v>
      </c>
    </row>
    <row r="1516" spans="1:17" x14ac:dyDescent="0.35">
      <c r="A1516" s="14" t="s">
        <v>856</v>
      </c>
      <c r="B1516" s="39" t="s">
        <v>4753</v>
      </c>
      <c r="C1516" s="14">
        <v>30.875</v>
      </c>
      <c r="D1516" s="14">
        <v>4.1399999999999997</v>
      </c>
      <c r="E1516" s="14" t="s">
        <v>2383</v>
      </c>
      <c r="F1516" s="14" t="s">
        <v>2380</v>
      </c>
      <c r="G1516" s="14" t="s">
        <v>2380</v>
      </c>
      <c r="H1516" s="14">
        <v>0</v>
      </c>
      <c r="I1516" s="14" t="s">
        <v>2380</v>
      </c>
      <c r="J1516" s="14" t="s">
        <v>8391</v>
      </c>
      <c r="K1516" s="14" t="s">
        <v>8398</v>
      </c>
      <c r="L1516" s="60">
        <v>31405</v>
      </c>
      <c r="M1516" s="86">
        <v>6796.86</v>
      </c>
      <c r="N1516" s="14" t="s">
        <v>12</v>
      </c>
      <c r="O1516" s="14" t="s">
        <v>12</v>
      </c>
      <c r="P1516" s="14" t="s">
        <v>23</v>
      </c>
      <c r="Q1516" s="14">
        <v>37</v>
      </c>
    </row>
    <row r="1517" spans="1:17" x14ac:dyDescent="0.35">
      <c r="A1517" s="14" t="s">
        <v>855</v>
      </c>
      <c r="B1517" s="39" t="s">
        <v>6237</v>
      </c>
      <c r="C1517" s="14">
        <v>24.02</v>
      </c>
      <c r="D1517" s="14">
        <v>4.38</v>
      </c>
      <c r="E1517" s="14" t="s">
        <v>2380</v>
      </c>
      <c r="F1517" s="14" t="s">
        <v>2380</v>
      </c>
      <c r="G1517" s="14" t="s">
        <v>2380</v>
      </c>
      <c r="H1517" s="14">
        <v>0</v>
      </c>
      <c r="I1517" s="14" t="s">
        <v>2380</v>
      </c>
      <c r="J1517" s="14" t="s">
        <v>8393</v>
      </c>
      <c r="K1517" s="14" t="s">
        <v>8399</v>
      </c>
      <c r="L1517" s="60">
        <v>29548</v>
      </c>
      <c r="M1517" s="86">
        <v>6781.52</v>
      </c>
      <c r="N1517" s="14" t="s">
        <v>11</v>
      </c>
      <c r="O1517" s="14" t="s">
        <v>11</v>
      </c>
      <c r="P1517" s="14" t="s">
        <v>13</v>
      </c>
      <c r="Q1517" s="14">
        <v>43</v>
      </c>
    </row>
    <row r="1518" spans="1:17" x14ac:dyDescent="0.35">
      <c r="A1518" s="14" t="s">
        <v>854</v>
      </c>
      <c r="B1518" s="39" t="s">
        <v>6565</v>
      </c>
      <c r="C1518" s="14">
        <v>36.08</v>
      </c>
      <c r="D1518" s="14">
        <v>11.61</v>
      </c>
      <c r="E1518" s="14" t="s">
        <v>2383</v>
      </c>
      <c r="F1518" s="14" t="s">
        <v>2380</v>
      </c>
      <c r="G1518" s="14" t="s">
        <v>2380</v>
      </c>
      <c r="H1518" s="14">
        <v>0</v>
      </c>
      <c r="I1518" s="14" t="s">
        <v>2380</v>
      </c>
      <c r="J1518" s="14" t="s">
        <v>8391</v>
      </c>
      <c r="K1518" s="14" t="s">
        <v>8399</v>
      </c>
      <c r="L1518" s="60">
        <v>29867</v>
      </c>
      <c r="M1518" s="86">
        <v>6781.35</v>
      </c>
      <c r="N1518" s="14" t="s">
        <v>11</v>
      </c>
      <c r="O1518" s="14" t="s">
        <v>16</v>
      </c>
      <c r="P1518" s="14" t="s">
        <v>13</v>
      </c>
      <c r="Q1518" s="14">
        <v>42</v>
      </c>
    </row>
    <row r="1519" spans="1:17" x14ac:dyDescent="0.35">
      <c r="A1519" s="14" t="s">
        <v>853</v>
      </c>
      <c r="B1519" s="39" t="s">
        <v>5413</v>
      </c>
      <c r="C1519" s="14">
        <v>32.200000000000003</v>
      </c>
      <c r="D1519" s="14">
        <v>10.59</v>
      </c>
      <c r="E1519" s="14" t="s">
        <v>2383</v>
      </c>
      <c r="F1519" s="14" t="s">
        <v>2380</v>
      </c>
      <c r="G1519" s="14" t="s">
        <v>2380</v>
      </c>
      <c r="H1519" s="14">
        <v>0</v>
      </c>
      <c r="I1519" s="14" t="s">
        <v>2380</v>
      </c>
      <c r="J1519" s="14" t="s">
        <v>8391</v>
      </c>
      <c r="K1519" s="14" t="s">
        <v>8397</v>
      </c>
      <c r="L1519" s="60">
        <v>29832</v>
      </c>
      <c r="M1519" s="86">
        <v>6775.96</v>
      </c>
      <c r="N1519" s="14" t="s">
        <v>11</v>
      </c>
      <c r="O1519" s="14" t="s">
        <v>12</v>
      </c>
      <c r="P1519" s="14" t="s">
        <v>42</v>
      </c>
      <c r="Q1519" s="14">
        <v>42</v>
      </c>
    </row>
    <row r="1520" spans="1:17" x14ac:dyDescent="0.35">
      <c r="A1520" s="14" t="s">
        <v>852</v>
      </c>
      <c r="B1520" s="39" t="s">
        <v>7971</v>
      </c>
      <c r="C1520" s="14">
        <v>28.05</v>
      </c>
      <c r="D1520" s="14">
        <v>11.85</v>
      </c>
      <c r="E1520" s="14" t="s">
        <v>2383</v>
      </c>
      <c r="F1520" s="14" t="s">
        <v>2380</v>
      </c>
      <c r="G1520" s="14" t="s">
        <v>2380</v>
      </c>
      <c r="H1520" s="14">
        <v>0</v>
      </c>
      <c r="I1520" s="14" t="s">
        <v>2380</v>
      </c>
      <c r="J1520" s="14" t="s">
        <v>8392</v>
      </c>
      <c r="K1520" s="14" t="s">
        <v>8399</v>
      </c>
      <c r="L1520" s="60">
        <v>29850</v>
      </c>
      <c r="M1520" s="86">
        <v>6770.19</v>
      </c>
      <c r="N1520" s="14" t="s">
        <v>11</v>
      </c>
      <c r="O1520" s="14" t="s">
        <v>12</v>
      </c>
      <c r="P1520" s="14" t="s">
        <v>13</v>
      </c>
      <c r="Q1520" s="14">
        <v>42</v>
      </c>
    </row>
    <row r="1521" spans="1:17" x14ac:dyDescent="0.35">
      <c r="A1521" s="14" t="s">
        <v>851</v>
      </c>
      <c r="B1521" s="39" t="s">
        <v>7972</v>
      </c>
      <c r="C1521" s="14">
        <v>19</v>
      </c>
      <c r="D1521" s="14">
        <v>5.46</v>
      </c>
      <c r="E1521" s="14" t="s">
        <v>2383</v>
      </c>
      <c r="F1521" s="14" t="s">
        <v>2380</v>
      </c>
      <c r="G1521" s="14" t="s">
        <v>2380</v>
      </c>
      <c r="H1521" s="14">
        <v>1</v>
      </c>
      <c r="I1521" s="14" t="s">
        <v>2380</v>
      </c>
      <c r="J1521" s="14" t="s">
        <v>8393</v>
      </c>
      <c r="K1521" s="14" t="s">
        <v>8398</v>
      </c>
      <c r="L1521" s="60">
        <v>32426</v>
      </c>
      <c r="M1521" s="86">
        <v>6753.04</v>
      </c>
      <c r="N1521" s="14" t="s">
        <v>11</v>
      </c>
      <c r="O1521" s="14" t="s">
        <v>11</v>
      </c>
      <c r="P1521" s="14" t="s">
        <v>247</v>
      </c>
      <c r="Q1521" s="14">
        <v>35</v>
      </c>
    </row>
    <row r="1522" spans="1:17" x14ac:dyDescent="0.35">
      <c r="A1522" s="14" t="s">
        <v>850</v>
      </c>
      <c r="B1522" s="39" t="s">
        <v>7973</v>
      </c>
      <c r="C1522" s="14">
        <v>16.13</v>
      </c>
      <c r="D1522" s="14">
        <v>4.54</v>
      </c>
      <c r="E1522" s="14" t="s">
        <v>2383</v>
      </c>
      <c r="F1522" s="14" t="s">
        <v>2380</v>
      </c>
      <c r="G1522" s="14" t="s">
        <v>2380</v>
      </c>
      <c r="H1522" s="14">
        <v>2</v>
      </c>
      <c r="I1522" s="14" t="s">
        <v>2380</v>
      </c>
      <c r="J1522" s="14" t="s">
        <v>8394</v>
      </c>
      <c r="K1522" s="14" t="s">
        <v>8398</v>
      </c>
      <c r="L1522" s="60">
        <v>24450</v>
      </c>
      <c r="M1522" s="86">
        <v>6750.27</v>
      </c>
      <c r="N1522" s="14" t="s">
        <v>12</v>
      </c>
      <c r="O1522" s="14" t="s">
        <v>11</v>
      </c>
      <c r="P1522" s="14" t="s">
        <v>13</v>
      </c>
      <c r="Q1522" s="14">
        <v>57</v>
      </c>
    </row>
    <row r="1523" spans="1:17" x14ac:dyDescent="0.35">
      <c r="A1523" s="14" t="s">
        <v>849</v>
      </c>
      <c r="B1523" s="39" t="s">
        <v>5388</v>
      </c>
      <c r="C1523" s="14">
        <v>18.77</v>
      </c>
      <c r="D1523" s="14">
        <v>11.98</v>
      </c>
      <c r="E1523" s="14" t="s">
        <v>2383</v>
      </c>
      <c r="F1523" s="14" t="s">
        <v>2380</v>
      </c>
      <c r="G1523" s="14" t="s">
        <v>2380</v>
      </c>
      <c r="H1523" s="14">
        <v>2</v>
      </c>
      <c r="I1523" s="14" t="s">
        <v>2380</v>
      </c>
      <c r="J1523" s="14" t="s">
        <v>8393</v>
      </c>
      <c r="K1523" s="14" t="s">
        <v>8397</v>
      </c>
      <c r="L1523" s="60">
        <v>25736</v>
      </c>
      <c r="M1523" s="86">
        <v>6749.63</v>
      </c>
      <c r="N1523" s="14" t="s">
        <v>11</v>
      </c>
      <c r="O1523" s="14" t="s">
        <v>16</v>
      </c>
      <c r="P1523" s="14" t="s">
        <v>13</v>
      </c>
      <c r="Q1523" s="14">
        <v>53</v>
      </c>
    </row>
    <row r="1524" spans="1:17" x14ac:dyDescent="0.35">
      <c r="A1524" s="14" t="s">
        <v>848</v>
      </c>
      <c r="B1524" s="39" t="s">
        <v>7974</v>
      </c>
      <c r="C1524" s="14">
        <v>28.88</v>
      </c>
      <c r="D1524" s="14">
        <v>6.59</v>
      </c>
      <c r="E1524" s="14" t="s">
        <v>2383</v>
      </c>
      <c r="F1524" s="14" t="s">
        <v>2380</v>
      </c>
      <c r="G1524" s="14" t="s">
        <v>2380</v>
      </c>
      <c r="H1524" s="14">
        <v>1</v>
      </c>
      <c r="I1524" s="14" t="s">
        <v>2380</v>
      </c>
      <c r="J1524" s="14" t="s">
        <v>8392</v>
      </c>
      <c r="K1524" s="14" t="s">
        <v>8397</v>
      </c>
      <c r="L1524" s="60">
        <v>31568</v>
      </c>
      <c r="M1524" s="86">
        <v>6748.59</v>
      </c>
      <c r="N1524" s="14" t="s">
        <v>12</v>
      </c>
      <c r="O1524" s="14" t="s">
        <v>16</v>
      </c>
      <c r="P1524" s="14" t="s">
        <v>168</v>
      </c>
      <c r="Q1524" s="14">
        <v>37</v>
      </c>
    </row>
    <row r="1525" spans="1:17" x14ac:dyDescent="0.35">
      <c r="A1525" s="14" t="s">
        <v>847</v>
      </c>
      <c r="B1525" s="39" t="s">
        <v>4841</v>
      </c>
      <c r="C1525" s="14">
        <v>27.55</v>
      </c>
      <c r="D1525" s="14">
        <v>10.83</v>
      </c>
      <c r="E1525" s="14" t="s">
        <v>2383</v>
      </c>
      <c r="F1525" s="14" t="s">
        <v>2380</v>
      </c>
      <c r="G1525" s="14" t="s">
        <v>2380</v>
      </c>
      <c r="H1525" s="14">
        <v>1</v>
      </c>
      <c r="I1525" s="14" t="s">
        <v>2380</v>
      </c>
      <c r="J1525" s="14" t="s">
        <v>8392</v>
      </c>
      <c r="K1525" s="14" t="s">
        <v>8399</v>
      </c>
      <c r="L1525" s="60">
        <v>31631</v>
      </c>
      <c r="M1525" s="86">
        <v>6746.74</v>
      </c>
      <c r="N1525" s="14" t="s">
        <v>12</v>
      </c>
      <c r="O1525" s="14" t="s">
        <v>11</v>
      </c>
      <c r="P1525" s="14" t="s">
        <v>168</v>
      </c>
      <c r="Q1525" s="14">
        <v>37</v>
      </c>
    </row>
    <row r="1526" spans="1:17" x14ac:dyDescent="0.35">
      <c r="A1526" s="14" t="s">
        <v>846</v>
      </c>
      <c r="B1526" s="39" t="s">
        <v>7975</v>
      </c>
      <c r="C1526" s="14">
        <v>15.6</v>
      </c>
      <c r="D1526" s="14">
        <v>8.6</v>
      </c>
      <c r="E1526" s="14" t="s">
        <v>2380</v>
      </c>
      <c r="F1526" s="14" t="s">
        <v>2380</v>
      </c>
      <c r="G1526" s="14" t="s">
        <v>2380</v>
      </c>
      <c r="H1526" s="14">
        <v>0</v>
      </c>
      <c r="I1526" s="14" t="s">
        <v>2380</v>
      </c>
      <c r="J1526" s="14" t="s">
        <v>8394</v>
      </c>
      <c r="K1526" s="14" t="s">
        <v>8399</v>
      </c>
      <c r="L1526" s="60">
        <v>25037</v>
      </c>
      <c r="M1526" s="86">
        <v>6738.84</v>
      </c>
      <c r="N1526" s="14" t="s">
        <v>12</v>
      </c>
      <c r="O1526" s="14" t="s">
        <v>16</v>
      </c>
      <c r="P1526" s="14" t="s">
        <v>23</v>
      </c>
      <c r="Q1526" s="14">
        <v>55</v>
      </c>
    </row>
    <row r="1527" spans="1:17" x14ac:dyDescent="0.35">
      <c r="A1527" s="14" t="s">
        <v>845</v>
      </c>
      <c r="B1527" s="39" t="s">
        <v>5433</v>
      </c>
      <c r="C1527" s="14">
        <v>21.99</v>
      </c>
      <c r="D1527" s="14">
        <v>11.17</v>
      </c>
      <c r="E1527" s="14" t="s">
        <v>2380</v>
      </c>
      <c r="F1527" s="14" t="s">
        <v>2380</v>
      </c>
      <c r="G1527" s="14" t="s">
        <v>2380</v>
      </c>
      <c r="H1527" s="14">
        <v>0</v>
      </c>
      <c r="I1527" s="14" t="s">
        <v>2380</v>
      </c>
      <c r="J1527" s="14" t="s">
        <v>8393</v>
      </c>
      <c r="K1527" s="14" t="s">
        <v>8399</v>
      </c>
      <c r="L1527" s="60">
        <v>28784</v>
      </c>
      <c r="M1527" s="86">
        <v>6737.98</v>
      </c>
      <c r="N1527" s="14" t="s">
        <v>11</v>
      </c>
      <c r="O1527" s="14" t="s">
        <v>12</v>
      </c>
      <c r="P1527" s="14" t="s">
        <v>13</v>
      </c>
      <c r="Q1527" s="14">
        <v>45</v>
      </c>
    </row>
    <row r="1528" spans="1:17" x14ac:dyDescent="0.35">
      <c r="A1528" s="14" t="s">
        <v>844</v>
      </c>
      <c r="B1528" s="39" t="s">
        <v>6575</v>
      </c>
      <c r="C1528" s="14">
        <v>34.85</v>
      </c>
      <c r="D1528" s="14">
        <v>5.75</v>
      </c>
      <c r="E1528" s="14" t="s">
        <v>2380</v>
      </c>
      <c r="F1528" s="14" t="s">
        <v>2380</v>
      </c>
      <c r="G1528" s="14" t="s">
        <v>2380</v>
      </c>
      <c r="H1528" s="14">
        <v>0</v>
      </c>
      <c r="I1528" s="14" t="s">
        <v>2380</v>
      </c>
      <c r="J1528" s="14" t="s">
        <v>8391</v>
      </c>
      <c r="K1528" s="14" t="s">
        <v>8399</v>
      </c>
      <c r="L1528" s="60">
        <v>34498</v>
      </c>
      <c r="M1528" s="86">
        <v>6721.37</v>
      </c>
      <c r="N1528" s="14" t="s">
        <v>11</v>
      </c>
      <c r="O1528" s="14" t="s">
        <v>16</v>
      </c>
      <c r="P1528" s="14" t="s">
        <v>23</v>
      </c>
      <c r="Q1528" s="14">
        <v>29</v>
      </c>
    </row>
    <row r="1529" spans="1:17" x14ac:dyDescent="0.35">
      <c r="A1529" s="14" t="s">
        <v>843</v>
      </c>
      <c r="B1529" s="39" t="s">
        <v>7976</v>
      </c>
      <c r="C1529" s="14">
        <v>24.51</v>
      </c>
      <c r="D1529" s="14">
        <v>4.83</v>
      </c>
      <c r="E1529" s="14" t="s">
        <v>2383</v>
      </c>
      <c r="F1529" s="14" t="s">
        <v>2380</v>
      </c>
      <c r="G1529" s="14" t="s">
        <v>2383</v>
      </c>
      <c r="H1529" s="14">
        <v>1</v>
      </c>
      <c r="I1529" s="14" t="s">
        <v>2380</v>
      </c>
      <c r="J1529" s="14" t="s">
        <v>8393</v>
      </c>
      <c r="K1529" s="14" t="s">
        <v>8399</v>
      </c>
      <c r="L1529" s="60">
        <v>30479</v>
      </c>
      <c r="M1529" s="86">
        <v>6710.19</v>
      </c>
      <c r="N1529" s="14" t="s">
        <v>12</v>
      </c>
      <c r="O1529" s="14" t="s">
        <v>12</v>
      </c>
      <c r="P1529" s="14" t="s">
        <v>23</v>
      </c>
      <c r="Q1529" s="14">
        <v>40</v>
      </c>
    </row>
    <row r="1530" spans="1:17" x14ac:dyDescent="0.35">
      <c r="A1530" s="14" t="s">
        <v>842</v>
      </c>
      <c r="B1530" s="39" t="s">
        <v>7977</v>
      </c>
      <c r="C1530" s="14">
        <v>19.399999999999999</v>
      </c>
      <c r="D1530" s="14">
        <v>11.93</v>
      </c>
      <c r="E1530" s="14" t="s">
        <v>2380</v>
      </c>
      <c r="F1530" s="14" t="s">
        <v>2380</v>
      </c>
      <c r="G1530" s="14" t="s">
        <v>2380</v>
      </c>
      <c r="H1530" s="14">
        <v>0</v>
      </c>
      <c r="I1530" s="14" t="s">
        <v>2380</v>
      </c>
      <c r="J1530" s="14" t="s">
        <v>8393</v>
      </c>
      <c r="K1530" s="14" t="s">
        <v>8399</v>
      </c>
      <c r="L1530" s="60">
        <v>26279</v>
      </c>
      <c r="M1530" s="86">
        <v>6706.47</v>
      </c>
      <c r="N1530" s="14" t="s">
        <v>11</v>
      </c>
      <c r="O1530" s="14" t="s">
        <v>16</v>
      </c>
      <c r="P1530" s="14" t="s">
        <v>13</v>
      </c>
      <c r="Q1530" s="14">
        <v>52</v>
      </c>
    </row>
    <row r="1531" spans="1:17" x14ac:dyDescent="0.35">
      <c r="A1531" s="14" t="s">
        <v>841</v>
      </c>
      <c r="B1531" s="39" t="s">
        <v>4891</v>
      </c>
      <c r="C1531" s="14">
        <v>15.1</v>
      </c>
      <c r="D1531" s="14">
        <v>8.41</v>
      </c>
      <c r="E1531" s="14" t="s">
        <v>2380</v>
      </c>
      <c r="F1531" s="14" t="s">
        <v>2380</v>
      </c>
      <c r="G1531" s="14" t="s">
        <v>2380</v>
      </c>
      <c r="H1531" s="14">
        <v>0</v>
      </c>
      <c r="I1531" s="14" t="s">
        <v>2380</v>
      </c>
      <c r="J1531" s="14" t="s">
        <v>8394</v>
      </c>
      <c r="K1531" s="14" t="s">
        <v>8397</v>
      </c>
      <c r="L1531" s="60">
        <v>25032</v>
      </c>
      <c r="M1531" s="86">
        <v>6700.56</v>
      </c>
      <c r="N1531" s="14" t="s">
        <v>12</v>
      </c>
      <c r="O1531" s="14" t="s">
        <v>16</v>
      </c>
      <c r="P1531" s="14" t="s">
        <v>23</v>
      </c>
      <c r="Q1531" s="14">
        <v>55</v>
      </c>
    </row>
    <row r="1532" spans="1:17" x14ac:dyDescent="0.35">
      <c r="A1532" s="14" t="s">
        <v>840</v>
      </c>
      <c r="B1532" s="39" t="s">
        <v>7978</v>
      </c>
      <c r="C1532" s="14">
        <v>23.37</v>
      </c>
      <c r="D1532" s="14">
        <v>5.59</v>
      </c>
      <c r="E1532" s="14" t="s">
        <v>2383</v>
      </c>
      <c r="F1532" s="14" t="s">
        <v>2380</v>
      </c>
      <c r="G1532" s="14" t="s">
        <v>2380</v>
      </c>
      <c r="H1532" s="14">
        <v>0</v>
      </c>
      <c r="I1532" s="14" t="s">
        <v>2380</v>
      </c>
      <c r="J1532" s="14" t="s">
        <v>8393</v>
      </c>
      <c r="K1532" s="14" t="s">
        <v>8398</v>
      </c>
      <c r="L1532" s="60">
        <v>31237</v>
      </c>
      <c r="M1532" s="86">
        <v>6686.43</v>
      </c>
      <c r="N1532" s="14" t="s">
        <v>11</v>
      </c>
      <c r="O1532" s="14" t="s">
        <v>12</v>
      </c>
      <c r="P1532" s="14" t="s">
        <v>23</v>
      </c>
      <c r="Q1532" s="14">
        <v>38</v>
      </c>
    </row>
    <row r="1533" spans="1:17" x14ac:dyDescent="0.35">
      <c r="A1533" s="14" t="s">
        <v>839</v>
      </c>
      <c r="B1533" s="39" t="s">
        <v>5069</v>
      </c>
      <c r="C1533" s="14">
        <v>42.4</v>
      </c>
      <c r="D1533" s="14">
        <v>4.0599999999999996</v>
      </c>
      <c r="E1533" s="14" t="s">
        <v>2380</v>
      </c>
      <c r="F1533" s="14" t="s">
        <v>2380</v>
      </c>
      <c r="G1533" s="14" t="s">
        <v>2380</v>
      </c>
      <c r="H1533" s="14">
        <v>0</v>
      </c>
      <c r="I1533" s="14" t="s">
        <v>2380</v>
      </c>
      <c r="J1533" s="14" t="s">
        <v>8391</v>
      </c>
      <c r="K1533" s="14" t="s">
        <v>8398</v>
      </c>
      <c r="L1533" s="60">
        <v>32801</v>
      </c>
      <c r="M1533" s="86">
        <v>6666.24</v>
      </c>
      <c r="N1533" s="14" t="s">
        <v>12</v>
      </c>
      <c r="O1533" s="14" t="s">
        <v>16</v>
      </c>
      <c r="P1533" s="14" t="s">
        <v>42</v>
      </c>
      <c r="Q1533" s="14">
        <v>34</v>
      </c>
    </row>
    <row r="1534" spans="1:17" x14ac:dyDescent="0.35">
      <c r="A1534" s="14" t="s">
        <v>838</v>
      </c>
      <c r="B1534" s="39" t="s">
        <v>5350</v>
      </c>
      <c r="C1534" s="14">
        <v>28.405000000000001</v>
      </c>
      <c r="D1534" s="14">
        <v>7.02</v>
      </c>
      <c r="E1534" s="14" t="s">
        <v>2383</v>
      </c>
      <c r="F1534" s="14" t="s">
        <v>2380</v>
      </c>
      <c r="G1534" s="14" t="s">
        <v>2380</v>
      </c>
      <c r="H1534" s="14">
        <v>0</v>
      </c>
      <c r="I1534" s="14" t="s">
        <v>2380</v>
      </c>
      <c r="J1534" s="14" t="s">
        <v>8392</v>
      </c>
      <c r="K1534" s="14" t="s">
        <v>8399</v>
      </c>
      <c r="L1534" s="60">
        <v>29846</v>
      </c>
      <c r="M1534" s="86">
        <v>6664.69</v>
      </c>
      <c r="N1534" s="14" t="s">
        <v>12</v>
      </c>
      <c r="O1534" s="14" t="s">
        <v>16</v>
      </c>
      <c r="P1534" s="14" t="s">
        <v>23</v>
      </c>
      <c r="Q1534" s="14">
        <v>42</v>
      </c>
    </row>
    <row r="1535" spans="1:17" x14ac:dyDescent="0.35">
      <c r="A1535" s="14" t="s">
        <v>837</v>
      </c>
      <c r="B1535" s="39" t="s">
        <v>4900</v>
      </c>
      <c r="C1535" s="14">
        <v>23.4</v>
      </c>
      <c r="D1535" s="14">
        <v>4.47</v>
      </c>
      <c r="E1535" s="14" t="s">
        <v>2380</v>
      </c>
      <c r="F1535" s="14" t="s">
        <v>2380</v>
      </c>
      <c r="G1535" s="14" t="s">
        <v>2380</v>
      </c>
      <c r="H1535" s="14">
        <v>0</v>
      </c>
      <c r="I1535" s="14" t="s">
        <v>2380</v>
      </c>
      <c r="J1535" s="14" t="s">
        <v>8393</v>
      </c>
      <c r="K1535" s="14" t="s">
        <v>8399</v>
      </c>
      <c r="L1535" s="60">
        <v>30221</v>
      </c>
      <c r="M1535" s="86">
        <v>6664.32</v>
      </c>
      <c r="N1535" s="14" t="s">
        <v>11</v>
      </c>
      <c r="O1535" s="14" t="s">
        <v>11</v>
      </c>
      <c r="P1535" s="14" t="s">
        <v>13</v>
      </c>
      <c r="Q1535" s="14">
        <v>41</v>
      </c>
    </row>
    <row r="1536" spans="1:17" x14ac:dyDescent="0.35">
      <c r="A1536" s="14" t="s">
        <v>836</v>
      </c>
      <c r="B1536" s="39" t="s">
        <v>4795</v>
      </c>
      <c r="C1536" s="14">
        <v>33.44</v>
      </c>
      <c r="D1536" s="14">
        <v>4.54</v>
      </c>
      <c r="E1536" s="14" t="s">
        <v>2380</v>
      </c>
      <c r="F1536" s="14" t="s">
        <v>2380</v>
      </c>
      <c r="G1536" s="14" t="s">
        <v>2380</v>
      </c>
      <c r="H1536" s="14">
        <v>0</v>
      </c>
      <c r="I1536" s="14" t="s">
        <v>2380</v>
      </c>
      <c r="J1536" s="14" t="s">
        <v>8391</v>
      </c>
      <c r="K1536" s="14" t="s">
        <v>8399</v>
      </c>
      <c r="L1536" s="60">
        <v>32831</v>
      </c>
      <c r="M1536" s="86">
        <v>6653.79</v>
      </c>
      <c r="N1536" s="14" t="s">
        <v>11</v>
      </c>
      <c r="O1536" s="14" t="s">
        <v>16</v>
      </c>
      <c r="P1536" s="14" t="s">
        <v>13</v>
      </c>
      <c r="Q1536" s="14">
        <v>34</v>
      </c>
    </row>
    <row r="1537" spans="1:17" x14ac:dyDescent="0.35">
      <c r="A1537" s="14" t="s">
        <v>835</v>
      </c>
      <c r="B1537" s="39" t="s">
        <v>4813</v>
      </c>
      <c r="C1537" s="14">
        <v>21.12</v>
      </c>
      <c r="D1537" s="14">
        <v>4.99</v>
      </c>
      <c r="E1537" s="14" t="s">
        <v>2380</v>
      </c>
      <c r="F1537" s="14" t="s">
        <v>2380</v>
      </c>
      <c r="G1537" s="14" t="s">
        <v>2380</v>
      </c>
      <c r="H1537" s="14">
        <v>1</v>
      </c>
      <c r="I1537" s="14" t="s">
        <v>2380</v>
      </c>
      <c r="J1537" s="14" t="s">
        <v>8393</v>
      </c>
      <c r="K1537" s="14" t="s">
        <v>8398</v>
      </c>
      <c r="L1537" s="60">
        <v>30864</v>
      </c>
      <c r="M1537" s="86">
        <v>6652.53</v>
      </c>
      <c r="N1537" s="14" t="s">
        <v>12</v>
      </c>
      <c r="O1537" s="14" t="s">
        <v>11</v>
      </c>
      <c r="P1537" s="14" t="s">
        <v>13</v>
      </c>
      <c r="Q1537" s="14">
        <v>39</v>
      </c>
    </row>
    <row r="1538" spans="1:17" x14ac:dyDescent="0.35">
      <c r="A1538" s="14" t="s">
        <v>834</v>
      </c>
      <c r="B1538" s="39" t="s">
        <v>7979</v>
      </c>
      <c r="C1538" s="14">
        <v>18.48</v>
      </c>
      <c r="D1538" s="14">
        <v>10.84</v>
      </c>
      <c r="E1538" s="14" t="s">
        <v>2383</v>
      </c>
      <c r="F1538" s="14" t="s">
        <v>2380</v>
      </c>
      <c r="G1538" s="14" t="s">
        <v>2380</v>
      </c>
      <c r="H1538" s="14">
        <v>2</v>
      </c>
      <c r="I1538" s="14" t="s">
        <v>2380</v>
      </c>
      <c r="J1538" s="14" t="s">
        <v>8394</v>
      </c>
      <c r="K1538" s="14" t="s">
        <v>8397</v>
      </c>
      <c r="L1538" s="60">
        <v>25880</v>
      </c>
      <c r="M1538" s="86">
        <v>6651.26</v>
      </c>
      <c r="N1538" s="14" t="s">
        <v>11</v>
      </c>
      <c r="O1538" s="14" t="s">
        <v>12</v>
      </c>
      <c r="P1538" s="14" t="s">
        <v>13</v>
      </c>
      <c r="Q1538" s="14">
        <v>53</v>
      </c>
    </row>
    <row r="1539" spans="1:17" x14ac:dyDescent="0.35">
      <c r="A1539" s="14" t="s">
        <v>833</v>
      </c>
      <c r="B1539" s="39" t="s">
        <v>5113</v>
      </c>
      <c r="C1539" s="14">
        <v>16.815000000000001</v>
      </c>
      <c r="D1539" s="14">
        <v>5.63</v>
      </c>
      <c r="E1539" s="14" t="s">
        <v>2380</v>
      </c>
      <c r="F1539" s="14" t="s">
        <v>2380</v>
      </c>
      <c r="G1539" s="14" t="s">
        <v>2380</v>
      </c>
      <c r="H1539" s="14">
        <v>1</v>
      </c>
      <c r="I1539" s="14" t="s">
        <v>2380</v>
      </c>
      <c r="J1539" s="14" t="s">
        <v>8394</v>
      </c>
      <c r="K1539" s="14" t="s">
        <v>8399</v>
      </c>
      <c r="L1539" s="60">
        <v>31024</v>
      </c>
      <c r="M1539" s="86">
        <v>6640.54</v>
      </c>
      <c r="N1539" s="14" t="s">
        <v>11</v>
      </c>
      <c r="O1539" s="14" t="s">
        <v>12</v>
      </c>
      <c r="P1539" s="14" t="s">
        <v>166</v>
      </c>
      <c r="Q1539" s="14">
        <v>39</v>
      </c>
    </row>
    <row r="1540" spans="1:17" x14ac:dyDescent="0.35">
      <c r="A1540" s="14" t="s">
        <v>832</v>
      </c>
      <c r="B1540" s="39" t="s">
        <v>7980</v>
      </c>
      <c r="C1540" s="14">
        <v>26.72</v>
      </c>
      <c r="D1540" s="14">
        <v>4.1399999999999997</v>
      </c>
      <c r="E1540" s="14" t="s">
        <v>2380</v>
      </c>
      <c r="F1540" s="14" t="s">
        <v>2380</v>
      </c>
      <c r="G1540" s="14" t="s">
        <v>2380</v>
      </c>
      <c r="H1540" s="14">
        <v>0</v>
      </c>
      <c r="I1540" s="14" t="s">
        <v>2380</v>
      </c>
      <c r="J1540" s="14" t="s">
        <v>8392</v>
      </c>
      <c r="K1540" s="14" t="s">
        <v>8398</v>
      </c>
      <c r="L1540" s="60">
        <v>33030</v>
      </c>
      <c r="M1540" s="86">
        <v>6639.3</v>
      </c>
      <c r="N1540" s="14" t="s">
        <v>11</v>
      </c>
      <c r="O1540" s="14" t="s">
        <v>11</v>
      </c>
      <c r="P1540" s="14" t="s">
        <v>300</v>
      </c>
      <c r="Q1540" s="14">
        <v>33</v>
      </c>
    </row>
    <row r="1541" spans="1:17" x14ac:dyDescent="0.35">
      <c r="A1541" s="14" t="s">
        <v>831</v>
      </c>
      <c r="B1541" s="39" t="s">
        <v>6587</v>
      </c>
      <c r="C1541" s="14">
        <v>41.42</v>
      </c>
      <c r="D1541" s="14">
        <v>5.17</v>
      </c>
      <c r="E1541" s="14" t="s">
        <v>2380</v>
      </c>
      <c r="F1541" s="14" t="s">
        <v>2380</v>
      </c>
      <c r="G1541" s="14" t="s">
        <v>2383</v>
      </c>
      <c r="H1541" s="14">
        <v>1</v>
      </c>
      <c r="I1541" s="14" t="s">
        <v>2380</v>
      </c>
      <c r="J1541" s="14" t="s">
        <v>8391</v>
      </c>
      <c r="K1541" s="14" t="s">
        <v>8398</v>
      </c>
      <c r="L1541" s="60">
        <v>37868</v>
      </c>
      <c r="M1541" s="86">
        <v>6638.16</v>
      </c>
      <c r="N1541" s="14" t="s">
        <v>11</v>
      </c>
      <c r="O1541" s="14" t="s">
        <v>16</v>
      </c>
      <c r="P1541" s="14" t="s">
        <v>23</v>
      </c>
      <c r="Q1541" s="14">
        <v>20</v>
      </c>
    </row>
    <row r="1542" spans="1:17" x14ac:dyDescent="0.35">
      <c r="A1542" s="14" t="s">
        <v>830</v>
      </c>
      <c r="B1542" s="39" t="s">
        <v>7981</v>
      </c>
      <c r="C1542" s="14">
        <v>20.69</v>
      </c>
      <c r="D1542" s="14">
        <v>6.93</v>
      </c>
      <c r="E1542" s="14" t="s">
        <v>2380</v>
      </c>
      <c r="F1542" s="14" t="s">
        <v>2380</v>
      </c>
      <c r="G1542" s="14" t="s">
        <v>2380</v>
      </c>
      <c r="H1542" s="14">
        <v>2</v>
      </c>
      <c r="I1542" s="14" t="s">
        <v>2380</v>
      </c>
      <c r="J1542" s="14" t="s">
        <v>8393</v>
      </c>
      <c r="K1542" s="14" t="s">
        <v>8399</v>
      </c>
      <c r="L1542" s="60">
        <v>26905</v>
      </c>
      <c r="M1542" s="86">
        <v>6630.31</v>
      </c>
      <c r="N1542" s="14" t="s">
        <v>11</v>
      </c>
      <c r="O1542" s="14" t="s">
        <v>16</v>
      </c>
      <c r="P1542" s="14" t="s">
        <v>13</v>
      </c>
      <c r="Q1542" s="14">
        <v>50</v>
      </c>
    </row>
    <row r="1543" spans="1:17" x14ac:dyDescent="0.35">
      <c r="A1543" s="14" t="s">
        <v>829</v>
      </c>
      <c r="B1543" s="39" t="s">
        <v>7982</v>
      </c>
      <c r="C1543" s="14">
        <v>41.23</v>
      </c>
      <c r="D1543" s="14">
        <v>4.24</v>
      </c>
      <c r="E1543" s="14" t="s">
        <v>2380</v>
      </c>
      <c r="F1543" s="14" t="s">
        <v>2380</v>
      </c>
      <c r="G1543" s="14" t="s">
        <v>2380</v>
      </c>
      <c r="H1543" s="14">
        <v>0</v>
      </c>
      <c r="I1543" s="14" t="s">
        <v>2380</v>
      </c>
      <c r="J1543" s="14" t="s">
        <v>8391</v>
      </c>
      <c r="K1543" s="14" t="s">
        <v>8399</v>
      </c>
      <c r="L1543" s="60">
        <v>30191</v>
      </c>
      <c r="M1543" s="86">
        <v>6610.11</v>
      </c>
      <c r="N1543" s="14" t="s">
        <v>12</v>
      </c>
      <c r="O1543" s="14" t="s">
        <v>11</v>
      </c>
      <c r="P1543" s="14" t="s">
        <v>164</v>
      </c>
      <c r="Q1543" s="14">
        <v>41</v>
      </c>
    </row>
    <row r="1544" spans="1:17" x14ac:dyDescent="0.35">
      <c r="A1544" s="14" t="s">
        <v>828</v>
      </c>
      <c r="B1544" s="39" t="s">
        <v>4813</v>
      </c>
      <c r="C1544" s="14">
        <v>29.9</v>
      </c>
      <c r="D1544" s="14">
        <v>5.91</v>
      </c>
      <c r="E1544" s="14" t="s">
        <v>2380</v>
      </c>
      <c r="F1544" s="14" t="s">
        <v>2380</v>
      </c>
      <c r="G1544" s="14" t="s">
        <v>2380</v>
      </c>
      <c r="H1544" s="14">
        <v>0</v>
      </c>
      <c r="I1544" s="14" t="s">
        <v>2380</v>
      </c>
      <c r="J1544" s="14" t="s">
        <v>8392</v>
      </c>
      <c r="K1544" s="14" t="s">
        <v>8399</v>
      </c>
      <c r="L1544" s="60">
        <v>30262</v>
      </c>
      <c r="M1544" s="86">
        <v>6600.36</v>
      </c>
      <c r="N1544" s="14" t="s">
        <v>11</v>
      </c>
      <c r="O1544" s="14" t="s">
        <v>12</v>
      </c>
      <c r="P1544" s="14" t="s">
        <v>42</v>
      </c>
      <c r="Q1544" s="14">
        <v>41</v>
      </c>
    </row>
    <row r="1545" spans="1:17" x14ac:dyDescent="0.35">
      <c r="A1545" s="14" t="s">
        <v>827</v>
      </c>
      <c r="B1545" s="39" t="s">
        <v>6511</v>
      </c>
      <c r="C1545" s="14">
        <v>34.104999999999997</v>
      </c>
      <c r="D1545" s="14">
        <v>5.93</v>
      </c>
      <c r="E1545" s="14" t="s">
        <v>2380</v>
      </c>
      <c r="F1545" s="14" t="s">
        <v>2380</v>
      </c>
      <c r="G1545" s="14" t="s">
        <v>2380</v>
      </c>
      <c r="H1545" s="14">
        <v>0</v>
      </c>
      <c r="I1545" s="14" t="s">
        <v>2380</v>
      </c>
      <c r="J1545" s="14" t="s">
        <v>8391</v>
      </c>
      <c r="K1545" s="14" t="s">
        <v>8399</v>
      </c>
      <c r="L1545" s="60">
        <v>30314</v>
      </c>
      <c r="M1545" s="86">
        <v>6600.21</v>
      </c>
      <c r="N1545" s="14" t="s">
        <v>12</v>
      </c>
      <c r="O1545" s="14" t="s">
        <v>11</v>
      </c>
      <c r="P1545" s="14" t="s">
        <v>168</v>
      </c>
      <c r="Q1545" s="14">
        <v>40</v>
      </c>
    </row>
    <row r="1546" spans="1:17" x14ac:dyDescent="0.35">
      <c r="A1546" s="14" t="s">
        <v>826</v>
      </c>
      <c r="B1546" s="39" t="s">
        <v>6591</v>
      </c>
      <c r="C1546" s="14">
        <v>24.97</v>
      </c>
      <c r="D1546" s="14">
        <v>5.66</v>
      </c>
      <c r="E1546" s="14" t="s">
        <v>2380</v>
      </c>
      <c r="F1546" s="14" t="s">
        <v>2380</v>
      </c>
      <c r="G1546" s="14" t="s">
        <v>2380</v>
      </c>
      <c r="H1546" s="14">
        <v>0</v>
      </c>
      <c r="I1546" s="14" t="s">
        <v>2380</v>
      </c>
      <c r="J1546" s="14" t="s">
        <v>8393</v>
      </c>
      <c r="K1546" s="14" t="s">
        <v>8398</v>
      </c>
      <c r="L1546" s="60">
        <v>30277</v>
      </c>
      <c r="M1546" s="86">
        <v>6593.51</v>
      </c>
      <c r="N1546" s="14" t="s">
        <v>11</v>
      </c>
      <c r="O1546" s="14" t="s">
        <v>16</v>
      </c>
      <c r="P1546" s="14" t="s">
        <v>13</v>
      </c>
      <c r="Q1546" s="14">
        <v>41</v>
      </c>
    </row>
    <row r="1547" spans="1:17" x14ac:dyDescent="0.35">
      <c r="A1547" s="14" t="s">
        <v>825</v>
      </c>
      <c r="B1547" s="39" t="s">
        <v>7681</v>
      </c>
      <c r="C1547" s="14">
        <v>34.799999999999997</v>
      </c>
      <c r="D1547" s="14">
        <v>4.1900000000000004</v>
      </c>
      <c r="E1547" s="14" t="s">
        <v>2380</v>
      </c>
      <c r="F1547" s="14" t="s">
        <v>2380</v>
      </c>
      <c r="G1547" s="14" t="s">
        <v>2380</v>
      </c>
      <c r="H1547" s="14">
        <v>1</v>
      </c>
      <c r="I1547" s="14" t="s">
        <v>2380</v>
      </c>
      <c r="J1547" s="14" t="s">
        <v>8391</v>
      </c>
      <c r="K1547" s="14" t="s">
        <v>8399</v>
      </c>
      <c r="L1547" s="60">
        <v>30960</v>
      </c>
      <c r="M1547" s="86">
        <v>6571.54</v>
      </c>
      <c r="N1547" s="14" t="s">
        <v>11</v>
      </c>
      <c r="O1547" s="14" t="s">
        <v>12</v>
      </c>
      <c r="P1547" s="14" t="s">
        <v>42</v>
      </c>
      <c r="Q1547" s="14">
        <v>39</v>
      </c>
    </row>
    <row r="1548" spans="1:17" x14ac:dyDescent="0.35">
      <c r="A1548" s="14" t="s">
        <v>824</v>
      </c>
      <c r="B1548" s="39" t="s">
        <v>7983</v>
      </c>
      <c r="C1548" s="14">
        <v>32.965000000000003</v>
      </c>
      <c r="D1548" s="14">
        <v>9.2100000000000009</v>
      </c>
      <c r="E1548" s="14" t="s">
        <v>2383</v>
      </c>
      <c r="F1548" s="14" t="s">
        <v>2380</v>
      </c>
      <c r="G1548" s="14" t="s">
        <v>2380</v>
      </c>
      <c r="H1548" s="14">
        <v>0</v>
      </c>
      <c r="I1548" s="14" t="s">
        <v>2380</v>
      </c>
      <c r="J1548" s="14" t="s">
        <v>8391</v>
      </c>
      <c r="K1548" s="14" t="s">
        <v>8399</v>
      </c>
      <c r="L1548" s="60">
        <v>29787</v>
      </c>
      <c r="M1548" s="86">
        <v>6571.02</v>
      </c>
      <c r="N1548" s="14" t="s">
        <v>11</v>
      </c>
      <c r="O1548" s="14" t="s">
        <v>16</v>
      </c>
      <c r="P1548" s="14" t="s">
        <v>23</v>
      </c>
      <c r="Q1548" s="14">
        <v>42</v>
      </c>
    </row>
    <row r="1549" spans="1:17" x14ac:dyDescent="0.35">
      <c r="A1549" s="14" t="s">
        <v>823</v>
      </c>
      <c r="B1549" s="39" t="s">
        <v>7984</v>
      </c>
      <c r="C1549" s="14">
        <v>27.265000000000001</v>
      </c>
      <c r="D1549" s="14">
        <v>5.51</v>
      </c>
      <c r="E1549" s="14" t="s">
        <v>2380</v>
      </c>
      <c r="F1549" s="14" t="s">
        <v>2380</v>
      </c>
      <c r="G1549" s="14" t="s">
        <v>2380</v>
      </c>
      <c r="H1549" s="14">
        <v>1</v>
      </c>
      <c r="I1549" s="14" t="s">
        <v>2380</v>
      </c>
      <c r="J1549" s="14" t="s">
        <v>8392</v>
      </c>
      <c r="K1549" s="14" t="s">
        <v>8398</v>
      </c>
      <c r="L1549" s="60">
        <v>30945</v>
      </c>
      <c r="M1549" s="86">
        <v>6555.07</v>
      </c>
      <c r="N1549" s="14" t="s">
        <v>11</v>
      </c>
      <c r="O1549" s="14" t="s">
        <v>11</v>
      </c>
      <c r="P1549" s="14" t="s">
        <v>247</v>
      </c>
      <c r="Q1549" s="14">
        <v>39</v>
      </c>
    </row>
    <row r="1550" spans="1:17" x14ac:dyDescent="0.35">
      <c r="A1550" s="14" t="s">
        <v>822</v>
      </c>
      <c r="B1550" s="39" t="s">
        <v>7985</v>
      </c>
      <c r="C1550" s="14">
        <v>17.059999999999999</v>
      </c>
      <c r="D1550" s="14">
        <v>8.5</v>
      </c>
      <c r="E1550" s="14" t="s">
        <v>2380</v>
      </c>
      <c r="F1550" s="14" t="s">
        <v>2380</v>
      </c>
      <c r="G1550" s="14" t="s">
        <v>2380</v>
      </c>
      <c r="H1550" s="14">
        <v>0</v>
      </c>
      <c r="I1550" s="14" t="s">
        <v>2380</v>
      </c>
      <c r="J1550" s="14" t="s">
        <v>8394</v>
      </c>
      <c r="K1550" s="14" t="s">
        <v>8397</v>
      </c>
      <c r="L1550" s="60">
        <v>25183</v>
      </c>
      <c r="M1550" s="86">
        <v>6552.01</v>
      </c>
      <c r="N1550" s="14" t="s">
        <v>12</v>
      </c>
      <c r="O1550" s="14" t="s">
        <v>11</v>
      </c>
      <c r="P1550" s="14" t="s">
        <v>13</v>
      </c>
      <c r="Q1550" s="14">
        <v>55</v>
      </c>
    </row>
    <row r="1551" spans="1:17" x14ac:dyDescent="0.35">
      <c r="A1551" s="14" t="s">
        <v>821</v>
      </c>
      <c r="B1551" s="39" t="s">
        <v>7373</v>
      </c>
      <c r="C1551" s="14">
        <v>36.29</v>
      </c>
      <c r="D1551" s="14">
        <v>6.23</v>
      </c>
      <c r="E1551" s="14" t="s">
        <v>2380</v>
      </c>
      <c r="F1551" s="14" t="s">
        <v>2380</v>
      </c>
      <c r="G1551" s="14" t="s">
        <v>2380</v>
      </c>
      <c r="H1551" s="14">
        <v>0</v>
      </c>
      <c r="I1551" s="14" t="s">
        <v>2380</v>
      </c>
      <c r="J1551" s="14" t="s">
        <v>8391</v>
      </c>
      <c r="K1551" s="14" t="s">
        <v>8399</v>
      </c>
      <c r="L1551" s="60">
        <v>32726</v>
      </c>
      <c r="M1551" s="86">
        <v>6551.75</v>
      </c>
      <c r="N1551" s="14" t="s">
        <v>11</v>
      </c>
      <c r="O1551" s="14" t="s">
        <v>11</v>
      </c>
      <c r="P1551" s="14" t="s">
        <v>247</v>
      </c>
      <c r="Q1551" s="14">
        <v>34</v>
      </c>
    </row>
    <row r="1552" spans="1:17" x14ac:dyDescent="0.35">
      <c r="A1552" s="14" t="s">
        <v>820</v>
      </c>
      <c r="B1552" s="39" t="s">
        <v>6597</v>
      </c>
      <c r="C1552" s="14">
        <v>28.594999999999999</v>
      </c>
      <c r="D1552" s="14">
        <v>8.5299999999999994</v>
      </c>
      <c r="E1552" s="14" t="s">
        <v>2383</v>
      </c>
      <c r="F1552" s="14" t="s">
        <v>2380</v>
      </c>
      <c r="G1552" s="14" t="s">
        <v>2380</v>
      </c>
      <c r="H1552" s="14">
        <v>1</v>
      </c>
      <c r="I1552" s="14" t="s">
        <v>2380</v>
      </c>
      <c r="J1552" s="14" t="s">
        <v>8392</v>
      </c>
      <c r="K1552" s="14" t="s">
        <v>8399</v>
      </c>
      <c r="L1552" s="60">
        <v>31764</v>
      </c>
      <c r="M1552" s="86">
        <v>6548.2</v>
      </c>
      <c r="N1552" s="14" t="s">
        <v>11</v>
      </c>
      <c r="O1552" s="14" t="s">
        <v>12</v>
      </c>
      <c r="P1552" s="14" t="s">
        <v>23</v>
      </c>
      <c r="Q1552" s="14">
        <v>36</v>
      </c>
    </row>
    <row r="1553" spans="1:17" x14ac:dyDescent="0.35">
      <c r="A1553" s="14" t="s">
        <v>819</v>
      </c>
      <c r="B1553" s="39" t="s">
        <v>5431</v>
      </c>
      <c r="C1553" s="14">
        <v>17.8</v>
      </c>
      <c r="D1553" s="14">
        <v>5.75</v>
      </c>
      <c r="E1553" s="14" t="s">
        <v>2383</v>
      </c>
      <c r="F1553" s="14" t="s">
        <v>2380</v>
      </c>
      <c r="G1553" s="14" t="s">
        <v>2383</v>
      </c>
      <c r="H1553" s="14">
        <v>1</v>
      </c>
      <c r="I1553" s="14" t="s">
        <v>2380</v>
      </c>
      <c r="J1553" s="14" t="s">
        <v>8394</v>
      </c>
      <c r="K1553" s="14" t="s">
        <v>8399</v>
      </c>
      <c r="L1553" s="60">
        <v>25540</v>
      </c>
      <c r="M1553" s="86">
        <v>6546.16</v>
      </c>
      <c r="N1553" s="14" t="s">
        <v>11</v>
      </c>
      <c r="O1553" s="14" t="s">
        <v>12</v>
      </c>
      <c r="P1553" s="14" t="s">
        <v>13</v>
      </c>
      <c r="Q1553" s="14">
        <v>54</v>
      </c>
    </row>
    <row r="1554" spans="1:17" x14ac:dyDescent="0.35">
      <c r="A1554" s="14" t="s">
        <v>818</v>
      </c>
      <c r="B1554" s="39" t="s">
        <v>7986</v>
      </c>
      <c r="C1554" s="14">
        <v>21.4</v>
      </c>
      <c r="D1554" s="14">
        <v>5.6</v>
      </c>
      <c r="E1554" s="14" t="s">
        <v>2380</v>
      </c>
      <c r="F1554" s="14" t="s">
        <v>2380</v>
      </c>
      <c r="G1554" s="14" t="s">
        <v>2380</v>
      </c>
      <c r="H1554" s="14">
        <v>0</v>
      </c>
      <c r="I1554" s="14" t="s">
        <v>2380</v>
      </c>
      <c r="J1554" s="14" t="s">
        <v>8393</v>
      </c>
      <c r="K1554" s="14" t="s">
        <v>8399</v>
      </c>
      <c r="L1554" s="60">
        <v>30226</v>
      </c>
      <c r="M1554" s="86">
        <v>6536.68</v>
      </c>
      <c r="N1554" s="14" t="s">
        <v>11</v>
      </c>
      <c r="O1554" s="14" t="s">
        <v>11</v>
      </c>
      <c r="P1554" s="14" t="s">
        <v>23</v>
      </c>
      <c r="Q1554" s="14">
        <v>41</v>
      </c>
    </row>
    <row r="1555" spans="1:17" x14ac:dyDescent="0.35">
      <c r="A1555" s="14" t="s">
        <v>817</v>
      </c>
      <c r="B1555" s="39" t="s">
        <v>6600</v>
      </c>
      <c r="C1555" s="14">
        <v>23.01</v>
      </c>
      <c r="D1555" s="14">
        <v>4.68</v>
      </c>
      <c r="E1555" s="14" t="s">
        <v>2380</v>
      </c>
      <c r="F1555" s="14" t="s">
        <v>2380</v>
      </c>
      <c r="G1555" s="14" t="s">
        <v>2380</v>
      </c>
      <c r="H1555" s="14">
        <v>0</v>
      </c>
      <c r="I1555" s="14" t="s">
        <v>2380</v>
      </c>
      <c r="J1555" s="14" t="s">
        <v>8393</v>
      </c>
      <c r="K1555" s="14" t="s">
        <v>8398</v>
      </c>
      <c r="L1555" s="60">
        <v>30175</v>
      </c>
      <c r="M1555" s="86">
        <v>6532.04</v>
      </c>
      <c r="N1555" s="14" t="s">
        <v>11</v>
      </c>
      <c r="O1555" s="14" t="s">
        <v>16</v>
      </c>
      <c r="P1555" s="14" t="s">
        <v>13</v>
      </c>
      <c r="Q1555" s="14">
        <v>41</v>
      </c>
    </row>
    <row r="1556" spans="1:17" x14ac:dyDescent="0.35">
      <c r="A1556" s="14" t="s">
        <v>816</v>
      </c>
      <c r="B1556" s="39" t="s">
        <v>5066</v>
      </c>
      <c r="C1556" s="14">
        <v>19.86</v>
      </c>
      <c r="D1556" s="14">
        <v>5.62</v>
      </c>
      <c r="E1556" s="14" t="s">
        <v>2383</v>
      </c>
      <c r="F1556" s="14" t="s">
        <v>2380</v>
      </c>
      <c r="G1556" s="14" t="s">
        <v>2380</v>
      </c>
      <c r="H1556" s="14">
        <v>0</v>
      </c>
      <c r="I1556" s="14" t="s">
        <v>2380</v>
      </c>
      <c r="J1556" s="14" t="s">
        <v>8393</v>
      </c>
      <c r="K1556" s="14" t="s">
        <v>8399</v>
      </c>
      <c r="L1556" s="60">
        <v>28056</v>
      </c>
      <c r="M1556" s="86">
        <v>6529.21</v>
      </c>
      <c r="N1556" s="14" t="s">
        <v>11</v>
      </c>
      <c r="O1556" s="14" t="s">
        <v>16</v>
      </c>
      <c r="P1556" s="14" t="s">
        <v>13</v>
      </c>
      <c r="Q1556" s="14">
        <v>47</v>
      </c>
    </row>
    <row r="1557" spans="1:17" x14ac:dyDescent="0.35">
      <c r="A1557" s="14" t="s">
        <v>815</v>
      </c>
      <c r="B1557" s="39" t="s">
        <v>7987</v>
      </c>
      <c r="C1557" s="14">
        <v>33.58</v>
      </c>
      <c r="D1557" s="14">
        <v>5.08</v>
      </c>
      <c r="E1557" s="14" t="s">
        <v>2380</v>
      </c>
      <c r="F1557" s="14" t="s">
        <v>2380</v>
      </c>
      <c r="G1557" s="14" t="s">
        <v>2380</v>
      </c>
      <c r="H1557" s="14">
        <v>0</v>
      </c>
      <c r="I1557" s="14" t="s">
        <v>2380</v>
      </c>
      <c r="J1557" s="14" t="s">
        <v>8391</v>
      </c>
      <c r="K1557" s="14" t="s">
        <v>8398</v>
      </c>
      <c r="L1557" s="60">
        <v>34522</v>
      </c>
      <c r="M1557" s="86">
        <v>6512.24</v>
      </c>
      <c r="N1557" s="14" t="s">
        <v>11</v>
      </c>
      <c r="O1557" s="14" t="s">
        <v>16</v>
      </c>
      <c r="P1557" s="14" t="s">
        <v>300</v>
      </c>
      <c r="Q1557" s="14">
        <v>29</v>
      </c>
    </row>
    <row r="1558" spans="1:17" x14ac:dyDescent="0.35">
      <c r="A1558" s="14" t="s">
        <v>814</v>
      </c>
      <c r="B1558" s="39" t="s">
        <v>7988</v>
      </c>
      <c r="C1558" s="14">
        <v>29.81</v>
      </c>
      <c r="D1558" s="14">
        <v>5.28</v>
      </c>
      <c r="E1558" s="14" t="s">
        <v>2380</v>
      </c>
      <c r="F1558" s="14" t="s">
        <v>2380</v>
      </c>
      <c r="G1558" s="14" t="s">
        <v>2380</v>
      </c>
      <c r="H1558" s="14">
        <v>0</v>
      </c>
      <c r="I1558" s="14" t="s">
        <v>2380</v>
      </c>
      <c r="J1558" s="14" t="s">
        <v>8392</v>
      </c>
      <c r="K1558" s="14" t="s">
        <v>8399</v>
      </c>
      <c r="L1558" s="60">
        <v>30191</v>
      </c>
      <c r="M1558" s="86">
        <v>6500.24</v>
      </c>
      <c r="N1558" s="14" t="s">
        <v>11</v>
      </c>
      <c r="O1558" s="14" t="s">
        <v>11</v>
      </c>
      <c r="P1558" s="14" t="s">
        <v>13</v>
      </c>
      <c r="Q1558" s="14">
        <v>41</v>
      </c>
    </row>
    <row r="1559" spans="1:17" x14ac:dyDescent="0.35">
      <c r="A1559" s="14" t="s">
        <v>813</v>
      </c>
      <c r="B1559" s="39" t="s">
        <v>7918</v>
      </c>
      <c r="C1559" s="14">
        <v>27.4</v>
      </c>
      <c r="D1559" s="14">
        <v>4.6100000000000003</v>
      </c>
      <c r="E1559" s="14" t="s">
        <v>2380</v>
      </c>
      <c r="F1559" s="14" t="s">
        <v>2380</v>
      </c>
      <c r="G1559" s="14" t="s">
        <v>2380</v>
      </c>
      <c r="H1559" s="14">
        <v>0</v>
      </c>
      <c r="I1559" s="14" t="s">
        <v>2380</v>
      </c>
      <c r="J1559" s="14" t="s">
        <v>8392</v>
      </c>
      <c r="K1559" s="14" t="s">
        <v>8398</v>
      </c>
      <c r="L1559" s="60">
        <v>30233</v>
      </c>
      <c r="M1559" s="86">
        <v>6496.89</v>
      </c>
      <c r="N1559" s="14" t="s">
        <v>11</v>
      </c>
      <c r="O1559" s="14" t="s">
        <v>12</v>
      </c>
      <c r="P1559" s="14" t="s">
        <v>42</v>
      </c>
      <c r="Q1559" s="14">
        <v>41</v>
      </c>
    </row>
    <row r="1560" spans="1:17" x14ac:dyDescent="0.35">
      <c r="A1560" s="14" t="s">
        <v>812</v>
      </c>
      <c r="B1560" s="39" t="s">
        <v>7989</v>
      </c>
      <c r="C1560" s="14">
        <v>17.98</v>
      </c>
      <c r="D1560" s="14">
        <v>6.57</v>
      </c>
      <c r="E1560" s="14" t="s">
        <v>2383</v>
      </c>
      <c r="F1560" s="14" t="s">
        <v>2380</v>
      </c>
      <c r="G1560" s="14" t="s">
        <v>2380</v>
      </c>
      <c r="H1560" s="14">
        <v>2</v>
      </c>
      <c r="I1560" s="14" t="s">
        <v>2380</v>
      </c>
      <c r="J1560" s="14" t="s">
        <v>8394</v>
      </c>
      <c r="K1560" s="14" t="s">
        <v>8399</v>
      </c>
      <c r="L1560" s="60">
        <v>25903</v>
      </c>
      <c r="M1560" s="86">
        <v>6481.67</v>
      </c>
      <c r="N1560" s="14" t="s">
        <v>11</v>
      </c>
      <c r="O1560" s="14" t="s">
        <v>11</v>
      </c>
      <c r="P1560" s="14" t="s">
        <v>13</v>
      </c>
      <c r="Q1560" s="14">
        <v>53</v>
      </c>
    </row>
    <row r="1561" spans="1:17" x14ac:dyDescent="0.35">
      <c r="A1561" s="14" t="s">
        <v>811</v>
      </c>
      <c r="B1561" s="39" t="s">
        <v>7990</v>
      </c>
      <c r="C1561" s="14">
        <v>37.9</v>
      </c>
      <c r="D1561" s="14">
        <v>5.83</v>
      </c>
      <c r="E1561" s="14" t="s">
        <v>2380</v>
      </c>
      <c r="F1561" s="14" t="s">
        <v>2380</v>
      </c>
      <c r="G1561" s="14" t="s">
        <v>2380</v>
      </c>
      <c r="H1561" s="14">
        <v>0</v>
      </c>
      <c r="I1561" s="14" t="s">
        <v>2380</v>
      </c>
      <c r="J1561" s="14" t="s">
        <v>8391</v>
      </c>
      <c r="K1561" s="14" t="s">
        <v>8398</v>
      </c>
      <c r="L1561" s="60">
        <v>29380</v>
      </c>
      <c r="M1561" s="86">
        <v>6474.01</v>
      </c>
      <c r="N1561" s="14" t="s">
        <v>11</v>
      </c>
      <c r="O1561" s="14" t="s">
        <v>12</v>
      </c>
      <c r="P1561" s="14" t="s">
        <v>42</v>
      </c>
      <c r="Q1561" s="14">
        <v>43</v>
      </c>
    </row>
    <row r="1562" spans="1:17" x14ac:dyDescent="0.35">
      <c r="A1562" s="14" t="s">
        <v>810</v>
      </c>
      <c r="B1562" s="39" t="s">
        <v>7991</v>
      </c>
      <c r="C1562" s="14">
        <v>25.27</v>
      </c>
      <c r="D1562" s="14">
        <v>6.98</v>
      </c>
      <c r="E1562" s="14" t="s">
        <v>2383</v>
      </c>
      <c r="F1562" s="14" t="s">
        <v>2380</v>
      </c>
      <c r="G1562" s="14" t="s">
        <v>2380</v>
      </c>
      <c r="H1562" s="14">
        <v>0</v>
      </c>
      <c r="I1562" s="14" t="s">
        <v>2380</v>
      </c>
      <c r="J1562" s="14" t="s">
        <v>8392</v>
      </c>
      <c r="K1562" s="14" t="s">
        <v>8399</v>
      </c>
      <c r="L1562" s="60">
        <v>29794</v>
      </c>
      <c r="M1562" s="86">
        <v>6473.15</v>
      </c>
      <c r="N1562" s="14" t="s">
        <v>11</v>
      </c>
      <c r="O1562" s="14" t="s">
        <v>11</v>
      </c>
      <c r="P1562" s="14" t="s">
        <v>13</v>
      </c>
      <c r="Q1562" s="14">
        <v>42</v>
      </c>
    </row>
    <row r="1563" spans="1:17" x14ac:dyDescent="0.35">
      <c r="A1563" s="14" t="s">
        <v>809</v>
      </c>
      <c r="B1563" s="39" t="s">
        <v>7992</v>
      </c>
      <c r="C1563" s="14">
        <v>29.26</v>
      </c>
      <c r="D1563" s="14">
        <v>4.03</v>
      </c>
      <c r="E1563" s="14" t="s">
        <v>2380</v>
      </c>
      <c r="F1563" s="14" t="s">
        <v>2380</v>
      </c>
      <c r="G1563" s="14" t="s">
        <v>2380</v>
      </c>
      <c r="H1563" s="14">
        <v>1</v>
      </c>
      <c r="I1563" s="14" t="s">
        <v>2380</v>
      </c>
      <c r="J1563" s="14" t="s">
        <v>8392</v>
      </c>
      <c r="K1563" s="14" t="s">
        <v>8398</v>
      </c>
      <c r="L1563" s="60">
        <v>30987</v>
      </c>
      <c r="M1563" s="86">
        <v>6457.84</v>
      </c>
      <c r="N1563" s="14" t="s">
        <v>11</v>
      </c>
      <c r="O1563" s="14" t="s">
        <v>12</v>
      </c>
      <c r="P1563" s="14" t="s">
        <v>23</v>
      </c>
      <c r="Q1563" s="14">
        <v>39</v>
      </c>
    </row>
    <row r="1564" spans="1:17" x14ac:dyDescent="0.35">
      <c r="A1564" s="14" t="s">
        <v>808</v>
      </c>
      <c r="B1564" s="39" t="s">
        <v>7993</v>
      </c>
      <c r="C1564" s="14">
        <v>27.835000000000001</v>
      </c>
      <c r="D1564" s="14">
        <v>4.5599999999999996</v>
      </c>
      <c r="E1564" s="14" t="s">
        <v>2380</v>
      </c>
      <c r="F1564" s="14" t="s">
        <v>2380</v>
      </c>
      <c r="G1564" s="14" t="s">
        <v>2380</v>
      </c>
      <c r="H1564" s="14">
        <v>1</v>
      </c>
      <c r="I1564" s="14" t="s">
        <v>2380</v>
      </c>
      <c r="J1564" s="14" t="s">
        <v>8392</v>
      </c>
      <c r="K1564" s="14" t="s">
        <v>8398</v>
      </c>
      <c r="L1564" s="60">
        <v>30920</v>
      </c>
      <c r="M1564" s="86">
        <v>6455.86</v>
      </c>
      <c r="N1564" s="14" t="s">
        <v>12</v>
      </c>
      <c r="O1564" s="14" t="s">
        <v>12</v>
      </c>
      <c r="P1564" s="14" t="s">
        <v>23</v>
      </c>
      <c r="Q1564" s="14">
        <v>39</v>
      </c>
    </row>
    <row r="1565" spans="1:17" x14ac:dyDescent="0.35">
      <c r="A1565" s="14" t="s">
        <v>807</v>
      </c>
      <c r="B1565" s="39" t="s">
        <v>5003</v>
      </c>
      <c r="C1565" s="14">
        <v>46.53</v>
      </c>
      <c r="D1565" s="14">
        <v>5.38</v>
      </c>
      <c r="E1565" s="14" t="s">
        <v>2383</v>
      </c>
      <c r="F1565" s="14" t="s">
        <v>2380</v>
      </c>
      <c r="G1565" s="14" t="s">
        <v>2380</v>
      </c>
      <c r="H1565" s="14">
        <v>0</v>
      </c>
      <c r="I1565" s="14" t="s">
        <v>2380</v>
      </c>
      <c r="J1565" s="14" t="s">
        <v>8391</v>
      </c>
      <c r="K1565" s="14" t="s">
        <v>8399</v>
      </c>
      <c r="L1565" s="60">
        <v>31250</v>
      </c>
      <c r="M1565" s="86">
        <v>6435.62</v>
      </c>
      <c r="N1565" s="14" t="s">
        <v>12</v>
      </c>
      <c r="O1565" s="14" t="s">
        <v>11</v>
      </c>
      <c r="P1565" s="14" t="s">
        <v>13</v>
      </c>
      <c r="Q1565" s="14">
        <v>38</v>
      </c>
    </row>
    <row r="1566" spans="1:17" x14ac:dyDescent="0.35">
      <c r="A1566" s="14" t="s">
        <v>806</v>
      </c>
      <c r="B1566" s="39" t="s">
        <v>7994</v>
      </c>
      <c r="C1566" s="14">
        <v>20.58</v>
      </c>
      <c r="D1566" s="14">
        <v>11.04</v>
      </c>
      <c r="E1566" s="14" t="s">
        <v>2383</v>
      </c>
      <c r="F1566" s="14" t="s">
        <v>2380</v>
      </c>
      <c r="G1566" s="14" t="s">
        <v>2380</v>
      </c>
      <c r="H1566" s="14">
        <v>1</v>
      </c>
      <c r="I1566" s="14" t="s">
        <v>2380</v>
      </c>
      <c r="J1566" s="14" t="s">
        <v>8393</v>
      </c>
      <c r="K1566" s="14" t="s">
        <v>8397</v>
      </c>
      <c r="L1566" s="60">
        <v>27611</v>
      </c>
      <c r="M1566" s="86">
        <v>6423.48</v>
      </c>
      <c r="N1566" s="14" t="s">
        <v>11</v>
      </c>
      <c r="O1566" s="14" t="s">
        <v>12</v>
      </c>
      <c r="P1566" s="14" t="s">
        <v>13</v>
      </c>
      <c r="Q1566" s="14">
        <v>48</v>
      </c>
    </row>
    <row r="1567" spans="1:17" x14ac:dyDescent="0.35">
      <c r="A1567" s="14" t="s">
        <v>805</v>
      </c>
      <c r="B1567" s="39" t="s">
        <v>6609</v>
      </c>
      <c r="C1567" s="14">
        <v>19.53</v>
      </c>
      <c r="D1567" s="14">
        <v>6.09</v>
      </c>
      <c r="E1567" s="14" t="s">
        <v>2383</v>
      </c>
      <c r="F1567" s="14" t="s">
        <v>2380</v>
      </c>
      <c r="G1567" s="14" t="s">
        <v>2380</v>
      </c>
      <c r="H1567" s="14">
        <v>0</v>
      </c>
      <c r="I1567" s="14" t="s">
        <v>2380</v>
      </c>
      <c r="J1567" s="14" t="s">
        <v>8393</v>
      </c>
      <c r="K1567" s="14" t="s">
        <v>8399</v>
      </c>
      <c r="L1567" s="60">
        <v>28124</v>
      </c>
      <c r="M1567" s="86">
        <v>6417.28</v>
      </c>
      <c r="N1567" s="14" t="s">
        <v>11</v>
      </c>
      <c r="O1567" s="14" t="s">
        <v>12</v>
      </c>
      <c r="P1567" s="14" t="s">
        <v>13</v>
      </c>
      <c r="Q1567" s="14">
        <v>46</v>
      </c>
    </row>
    <row r="1568" spans="1:17" x14ac:dyDescent="0.35">
      <c r="A1568" s="14" t="s">
        <v>804</v>
      </c>
      <c r="B1568" s="39" t="s">
        <v>5303</v>
      </c>
      <c r="C1568" s="14">
        <v>27.7</v>
      </c>
      <c r="D1568" s="14">
        <v>4.71</v>
      </c>
      <c r="E1568" s="14" t="s">
        <v>2380</v>
      </c>
      <c r="F1568" s="14" t="s">
        <v>2380</v>
      </c>
      <c r="G1568" s="14" t="s">
        <v>2380</v>
      </c>
      <c r="H1568" s="14">
        <v>1</v>
      </c>
      <c r="I1568" s="14" t="s">
        <v>2380</v>
      </c>
      <c r="J1568" s="14" t="s">
        <v>8392</v>
      </c>
      <c r="K1568" s="14" t="s">
        <v>8399</v>
      </c>
      <c r="L1568" s="60">
        <v>32024</v>
      </c>
      <c r="M1568" s="86">
        <v>6414.18</v>
      </c>
      <c r="N1568" s="14" t="s">
        <v>11</v>
      </c>
      <c r="O1568" s="14" t="s">
        <v>11</v>
      </c>
      <c r="P1568" s="14" t="s">
        <v>42</v>
      </c>
      <c r="Q1568" s="14">
        <v>36</v>
      </c>
    </row>
    <row r="1569" spans="1:17" x14ac:dyDescent="0.35">
      <c r="A1569" s="14" t="s">
        <v>803</v>
      </c>
      <c r="B1569" s="39" t="s">
        <v>7995</v>
      </c>
      <c r="C1569" s="14">
        <v>18.920000000000002</v>
      </c>
      <c r="D1569" s="14">
        <v>8.18</v>
      </c>
      <c r="E1569" s="14" t="s">
        <v>2380</v>
      </c>
      <c r="F1569" s="14" t="s">
        <v>2380</v>
      </c>
      <c r="G1569" s="14" t="s">
        <v>2380</v>
      </c>
      <c r="H1569" s="14">
        <v>0</v>
      </c>
      <c r="I1569" s="14" t="s">
        <v>2380</v>
      </c>
      <c r="J1569" s="14" t="s">
        <v>8393</v>
      </c>
      <c r="K1569" s="14" t="s">
        <v>8397</v>
      </c>
      <c r="L1569" s="60">
        <v>26167</v>
      </c>
      <c r="M1569" s="86">
        <v>6412.34</v>
      </c>
      <c r="N1569" s="14" t="s">
        <v>11</v>
      </c>
      <c r="O1569" s="14" t="s">
        <v>12</v>
      </c>
      <c r="P1569" s="14" t="s">
        <v>13</v>
      </c>
      <c r="Q1569" s="14">
        <v>52</v>
      </c>
    </row>
    <row r="1570" spans="1:17" x14ac:dyDescent="0.35">
      <c r="A1570" s="14" t="s">
        <v>802</v>
      </c>
      <c r="B1570" s="39" t="s">
        <v>6612</v>
      </c>
      <c r="C1570" s="14">
        <v>17.760000000000002</v>
      </c>
      <c r="D1570" s="14">
        <v>11.18</v>
      </c>
      <c r="E1570" s="14" t="s">
        <v>2383</v>
      </c>
      <c r="F1570" s="14" t="s">
        <v>2380</v>
      </c>
      <c r="G1570" s="14" t="s">
        <v>2380</v>
      </c>
      <c r="H1570" s="14">
        <v>2</v>
      </c>
      <c r="I1570" s="14" t="s">
        <v>2380</v>
      </c>
      <c r="J1570" s="14" t="s">
        <v>8394</v>
      </c>
      <c r="K1570" s="14" t="s">
        <v>8397</v>
      </c>
      <c r="L1570" s="60">
        <v>25800</v>
      </c>
      <c r="M1570" s="86">
        <v>6407.05</v>
      </c>
      <c r="N1570" s="14" t="s">
        <v>11</v>
      </c>
      <c r="O1570" s="14" t="s">
        <v>16</v>
      </c>
      <c r="P1570" s="14" t="s">
        <v>13</v>
      </c>
      <c r="Q1570" s="14">
        <v>53</v>
      </c>
    </row>
    <row r="1571" spans="1:17" x14ac:dyDescent="0.35">
      <c r="A1571" s="14" t="s">
        <v>801</v>
      </c>
      <c r="B1571" s="39" t="s">
        <v>6085</v>
      </c>
      <c r="C1571" s="14">
        <v>29.83</v>
      </c>
      <c r="D1571" s="14">
        <v>5.03</v>
      </c>
      <c r="E1571" s="14" t="s">
        <v>2383</v>
      </c>
      <c r="F1571" s="14" t="s">
        <v>2380</v>
      </c>
      <c r="G1571" s="14" t="s">
        <v>2380</v>
      </c>
      <c r="H1571" s="14">
        <v>0</v>
      </c>
      <c r="I1571" s="14" t="s">
        <v>2380</v>
      </c>
      <c r="J1571" s="14" t="s">
        <v>8392</v>
      </c>
      <c r="K1571" s="14" t="s">
        <v>8399</v>
      </c>
      <c r="L1571" s="60">
        <v>31391</v>
      </c>
      <c r="M1571" s="86">
        <v>6406.41</v>
      </c>
      <c r="N1571" s="14" t="s">
        <v>16</v>
      </c>
      <c r="O1571" s="14" t="s">
        <v>12</v>
      </c>
      <c r="P1571" s="14" t="s">
        <v>276</v>
      </c>
      <c r="Q1571" s="14">
        <v>38</v>
      </c>
    </row>
    <row r="1572" spans="1:17" x14ac:dyDescent="0.35">
      <c r="A1572" s="14" t="s">
        <v>800</v>
      </c>
      <c r="B1572" s="39" t="s">
        <v>7996</v>
      </c>
      <c r="C1572" s="14">
        <v>23.465</v>
      </c>
      <c r="D1572" s="14">
        <v>5.56</v>
      </c>
      <c r="E1572" s="14" t="s">
        <v>2380</v>
      </c>
      <c r="F1572" s="14" t="s">
        <v>2380</v>
      </c>
      <c r="G1572" s="14" t="s">
        <v>2380</v>
      </c>
      <c r="H1572" s="14">
        <v>1</v>
      </c>
      <c r="I1572" s="14" t="s">
        <v>2380</v>
      </c>
      <c r="J1572" s="14" t="s">
        <v>8393</v>
      </c>
      <c r="K1572" s="14" t="s">
        <v>8399</v>
      </c>
      <c r="L1572" s="60">
        <v>32029</v>
      </c>
      <c r="M1572" s="86">
        <v>6402.29</v>
      </c>
      <c r="N1572" s="14" t="s">
        <v>11</v>
      </c>
      <c r="O1572" s="14" t="s">
        <v>12</v>
      </c>
      <c r="P1572" s="14" t="s">
        <v>247</v>
      </c>
      <c r="Q1572" s="14">
        <v>36</v>
      </c>
    </row>
    <row r="1573" spans="1:17" x14ac:dyDescent="0.35">
      <c r="A1573" s="14" t="s">
        <v>799</v>
      </c>
      <c r="B1573" s="39" t="s">
        <v>7997</v>
      </c>
      <c r="C1573" s="14">
        <v>29.355</v>
      </c>
      <c r="D1573" s="14">
        <v>4.33</v>
      </c>
      <c r="E1573" s="14" t="s">
        <v>2380</v>
      </c>
      <c r="F1573" s="14" t="s">
        <v>2380</v>
      </c>
      <c r="G1573" s="14" t="s">
        <v>2380</v>
      </c>
      <c r="H1573" s="14">
        <v>0</v>
      </c>
      <c r="I1573" s="14" t="s">
        <v>2380</v>
      </c>
      <c r="J1573" s="14" t="s">
        <v>8392</v>
      </c>
      <c r="K1573" s="14" t="s">
        <v>8399</v>
      </c>
      <c r="L1573" s="60">
        <v>30252</v>
      </c>
      <c r="M1573" s="86">
        <v>6393.6</v>
      </c>
      <c r="N1573" s="14" t="s">
        <v>11</v>
      </c>
      <c r="O1573" s="14" t="s">
        <v>16</v>
      </c>
      <c r="P1573" s="14" t="s">
        <v>23</v>
      </c>
      <c r="Q1573" s="14">
        <v>41</v>
      </c>
    </row>
    <row r="1574" spans="1:17" x14ac:dyDescent="0.35">
      <c r="A1574" s="14" t="s">
        <v>798</v>
      </c>
      <c r="B1574" s="39" t="s">
        <v>6616</v>
      </c>
      <c r="C1574" s="14">
        <v>35.49</v>
      </c>
      <c r="D1574" s="14">
        <v>5.21</v>
      </c>
      <c r="E1574" s="14" t="s">
        <v>2383</v>
      </c>
      <c r="F1574" s="14" t="s">
        <v>2380</v>
      </c>
      <c r="G1574" s="14" t="s">
        <v>2383</v>
      </c>
      <c r="H1574" s="14">
        <v>1</v>
      </c>
      <c r="I1574" s="14" t="s">
        <v>2380</v>
      </c>
      <c r="J1574" s="14" t="s">
        <v>8391</v>
      </c>
      <c r="K1574" s="14" t="s">
        <v>8398</v>
      </c>
      <c r="L1574" s="60">
        <v>35658</v>
      </c>
      <c r="M1574" s="86">
        <v>6389.53</v>
      </c>
      <c r="N1574" s="14" t="s">
        <v>11</v>
      </c>
      <c r="O1574" s="14" t="s">
        <v>11</v>
      </c>
      <c r="P1574" s="14" t="s">
        <v>300</v>
      </c>
      <c r="Q1574" s="14">
        <v>26</v>
      </c>
    </row>
    <row r="1575" spans="1:17" x14ac:dyDescent="0.35">
      <c r="A1575" s="14" t="s">
        <v>797</v>
      </c>
      <c r="B1575" s="39" t="s">
        <v>7998</v>
      </c>
      <c r="C1575" s="14">
        <v>26.315000000000001</v>
      </c>
      <c r="D1575" s="14">
        <v>5.89</v>
      </c>
      <c r="E1575" s="14" t="s">
        <v>2380</v>
      </c>
      <c r="F1575" s="14" t="s">
        <v>2380</v>
      </c>
      <c r="G1575" s="14" t="s">
        <v>2380</v>
      </c>
      <c r="H1575" s="14">
        <v>0</v>
      </c>
      <c r="I1575" s="14" t="s">
        <v>2380</v>
      </c>
      <c r="J1575" s="14" t="s">
        <v>8392</v>
      </c>
      <c r="K1575" s="14" t="s">
        <v>8399</v>
      </c>
      <c r="L1575" s="60">
        <v>30169</v>
      </c>
      <c r="M1575" s="86">
        <v>6389.38</v>
      </c>
      <c r="N1575" s="14" t="s">
        <v>16</v>
      </c>
      <c r="O1575" s="14" t="s">
        <v>11</v>
      </c>
      <c r="P1575" s="14" t="s">
        <v>23</v>
      </c>
      <c r="Q1575" s="14">
        <v>41</v>
      </c>
    </row>
    <row r="1576" spans="1:17" x14ac:dyDescent="0.35">
      <c r="A1576" s="14" t="s">
        <v>796</v>
      </c>
      <c r="B1576" s="39" t="s">
        <v>7371</v>
      </c>
      <c r="C1576" s="14">
        <v>19.79</v>
      </c>
      <c r="D1576" s="14">
        <v>4.8099999999999996</v>
      </c>
      <c r="E1576" s="14" t="s">
        <v>2383</v>
      </c>
      <c r="F1576" s="14" t="s">
        <v>2380</v>
      </c>
      <c r="G1576" s="14" t="s">
        <v>2380</v>
      </c>
      <c r="H1576" s="14">
        <v>0</v>
      </c>
      <c r="I1576" s="14" t="s">
        <v>2380</v>
      </c>
      <c r="J1576" s="14" t="s">
        <v>8393</v>
      </c>
      <c r="K1576" s="14" t="s">
        <v>8399</v>
      </c>
      <c r="L1576" s="60">
        <v>28082</v>
      </c>
      <c r="M1576" s="86">
        <v>6374.16</v>
      </c>
      <c r="N1576" s="14" t="s">
        <v>11</v>
      </c>
      <c r="O1576" s="14" t="s">
        <v>11</v>
      </c>
      <c r="P1576" s="14" t="s">
        <v>13</v>
      </c>
      <c r="Q1576" s="14">
        <v>47</v>
      </c>
    </row>
    <row r="1577" spans="1:17" x14ac:dyDescent="0.35">
      <c r="A1577" s="14" t="s">
        <v>795</v>
      </c>
      <c r="B1577" s="39" t="s">
        <v>6619</v>
      </c>
      <c r="C1577" s="14">
        <v>40.564999999999998</v>
      </c>
      <c r="D1577" s="14">
        <v>5.66</v>
      </c>
      <c r="E1577" s="14" t="s">
        <v>2380</v>
      </c>
      <c r="F1577" s="14" t="s">
        <v>2380</v>
      </c>
      <c r="G1577" s="14" t="s">
        <v>2380</v>
      </c>
      <c r="H1577" s="14">
        <v>1</v>
      </c>
      <c r="I1577" s="14" t="s">
        <v>2380</v>
      </c>
      <c r="J1577" s="14" t="s">
        <v>8391</v>
      </c>
      <c r="K1577" s="14" t="s">
        <v>8399</v>
      </c>
      <c r="L1577" s="60">
        <v>30907</v>
      </c>
      <c r="M1577" s="86">
        <v>6373.56</v>
      </c>
      <c r="N1577" s="14" t="s">
        <v>11</v>
      </c>
      <c r="O1577" s="14" t="s">
        <v>16</v>
      </c>
      <c r="P1577" s="14" t="s">
        <v>23</v>
      </c>
      <c r="Q1577" s="14">
        <v>39</v>
      </c>
    </row>
    <row r="1578" spans="1:17" x14ac:dyDescent="0.35">
      <c r="A1578" s="14" t="s">
        <v>794</v>
      </c>
      <c r="B1578" s="39" t="s">
        <v>7999</v>
      </c>
      <c r="C1578" s="14">
        <v>18.03</v>
      </c>
      <c r="D1578" s="14">
        <v>10.66</v>
      </c>
      <c r="E1578" s="14" t="s">
        <v>2383</v>
      </c>
      <c r="F1578" s="14" t="s">
        <v>2380</v>
      </c>
      <c r="G1578" s="14" t="s">
        <v>2380</v>
      </c>
      <c r="H1578" s="14">
        <v>2</v>
      </c>
      <c r="I1578" s="14" t="s">
        <v>2380</v>
      </c>
      <c r="J1578" s="14" t="s">
        <v>8394</v>
      </c>
      <c r="K1578" s="14" t="s">
        <v>8399</v>
      </c>
      <c r="L1578" s="60">
        <v>25881</v>
      </c>
      <c r="M1578" s="86">
        <v>6367.31</v>
      </c>
      <c r="N1578" s="14" t="s">
        <v>11</v>
      </c>
      <c r="O1578" s="14" t="s">
        <v>16</v>
      </c>
      <c r="P1578" s="14" t="s">
        <v>13</v>
      </c>
      <c r="Q1578" s="14">
        <v>53</v>
      </c>
    </row>
    <row r="1579" spans="1:17" x14ac:dyDescent="0.35">
      <c r="A1579" s="14" t="s">
        <v>793</v>
      </c>
      <c r="B1579" s="39" t="s">
        <v>6622</v>
      </c>
      <c r="C1579" s="14">
        <v>34.65</v>
      </c>
      <c r="D1579" s="14">
        <v>5.98</v>
      </c>
      <c r="E1579" s="14" t="s">
        <v>2383</v>
      </c>
      <c r="F1579" s="14" t="s">
        <v>2380</v>
      </c>
      <c r="G1579" s="14" t="s">
        <v>2380</v>
      </c>
      <c r="H1579" s="14">
        <v>0</v>
      </c>
      <c r="I1579" s="14" t="s">
        <v>2380</v>
      </c>
      <c r="J1579" s="14" t="s">
        <v>8391</v>
      </c>
      <c r="K1579" s="14" t="s">
        <v>8399</v>
      </c>
      <c r="L1579" s="60">
        <v>35253</v>
      </c>
      <c r="M1579" s="86">
        <v>6361.47</v>
      </c>
      <c r="N1579" s="14" t="s">
        <v>11</v>
      </c>
      <c r="O1579" s="14" t="s">
        <v>12</v>
      </c>
      <c r="P1579" s="14" t="s">
        <v>300</v>
      </c>
      <c r="Q1579" s="14">
        <v>27</v>
      </c>
    </row>
    <row r="1580" spans="1:17" x14ac:dyDescent="0.35">
      <c r="A1580" s="14" t="s">
        <v>792</v>
      </c>
      <c r="B1580" s="39" t="s">
        <v>6623</v>
      </c>
      <c r="C1580" s="14">
        <v>42.94</v>
      </c>
      <c r="D1580" s="14">
        <v>4.34</v>
      </c>
      <c r="E1580" s="14" t="s">
        <v>2380</v>
      </c>
      <c r="F1580" s="14" t="s">
        <v>2380</v>
      </c>
      <c r="G1580" s="14" t="s">
        <v>2380</v>
      </c>
      <c r="H1580" s="14">
        <v>0</v>
      </c>
      <c r="I1580" s="14" t="s">
        <v>2380</v>
      </c>
      <c r="J1580" s="14" t="s">
        <v>8391</v>
      </c>
      <c r="K1580" s="14" t="s">
        <v>8399</v>
      </c>
      <c r="L1580" s="60">
        <v>32683</v>
      </c>
      <c r="M1580" s="86">
        <v>6360.99</v>
      </c>
      <c r="N1580" s="14" t="s">
        <v>11</v>
      </c>
      <c r="O1580" s="14" t="s">
        <v>11</v>
      </c>
      <c r="P1580" s="14" t="s">
        <v>23</v>
      </c>
      <c r="Q1580" s="14">
        <v>34</v>
      </c>
    </row>
    <row r="1581" spans="1:17" x14ac:dyDescent="0.35">
      <c r="A1581" s="14" t="s">
        <v>791</v>
      </c>
      <c r="B1581" s="39" t="s">
        <v>4993</v>
      </c>
      <c r="C1581" s="14">
        <v>31.254999999999999</v>
      </c>
      <c r="D1581" s="14">
        <v>5.17</v>
      </c>
      <c r="E1581" s="14" t="s">
        <v>2380</v>
      </c>
      <c r="F1581" s="14" t="s">
        <v>2380</v>
      </c>
      <c r="G1581" s="14" t="s">
        <v>2380</v>
      </c>
      <c r="H1581" s="14">
        <v>0</v>
      </c>
      <c r="I1581" s="14" t="s">
        <v>2380</v>
      </c>
      <c r="J1581" s="14" t="s">
        <v>8391</v>
      </c>
      <c r="K1581" s="14" t="s">
        <v>8398</v>
      </c>
      <c r="L1581" s="60">
        <v>29524</v>
      </c>
      <c r="M1581" s="86">
        <v>6358.78</v>
      </c>
      <c r="N1581" s="14" t="s">
        <v>11</v>
      </c>
      <c r="O1581" s="14" t="s">
        <v>16</v>
      </c>
      <c r="P1581" s="14" t="s">
        <v>23</v>
      </c>
      <c r="Q1581" s="14">
        <v>43</v>
      </c>
    </row>
    <row r="1582" spans="1:17" x14ac:dyDescent="0.35">
      <c r="A1582" s="14" t="s">
        <v>790</v>
      </c>
      <c r="B1582" s="39" t="s">
        <v>8000</v>
      </c>
      <c r="C1582" s="14">
        <v>45.43</v>
      </c>
      <c r="D1582" s="14">
        <v>4.2300000000000004</v>
      </c>
      <c r="E1582" s="14" t="s">
        <v>2383</v>
      </c>
      <c r="F1582" s="14" t="s">
        <v>2380</v>
      </c>
      <c r="G1582" s="14" t="s">
        <v>2383</v>
      </c>
      <c r="H1582" s="14">
        <v>1</v>
      </c>
      <c r="I1582" s="14" t="s">
        <v>2380</v>
      </c>
      <c r="J1582" s="14" t="s">
        <v>8391</v>
      </c>
      <c r="K1582" s="14" t="s">
        <v>8398</v>
      </c>
      <c r="L1582" s="60">
        <v>30547</v>
      </c>
      <c r="M1582" s="86">
        <v>6356.27</v>
      </c>
      <c r="N1582" s="14" t="s">
        <v>12</v>
      </c>
      <c r="O1582" s="14" t="s">
        <v>11</v>
      </c>
      <c r="P1582" s="14" t="s">
        <v>13</v>
      </c>
      <c r="Q1582" s="14">
        <v>40</v>
      </c>
    </row>
    <row r="1583" spans="1:17" x14ac:dyDescent="0.35">
      <c r="A1583" s="14" t="s">
        <v>789</v>
      </c>
      <c r="B1583" s="39" t="s">
        <v>8001</v>
      </c>
      <c r="C1583" s="14">
        <v>32.340000000000003</v>
      </c>
      <c r="D1583" s="14">
        <v>4.88</v>
      </c>
      <c r="E1583" s="14" t="s">
        <v>2383</v>
      </c>
      <c r="F1583" s="14" t="s">
        <v>2380</v>
      </c>
      <c r="G1583" s="14" t="s">
        <v>2383</v>
      </c>
      <c r="H1583" s="14">
        <v>1</v>
      </c>
      <c r="I1583" s="14" t="s">
        <v>2380</v>
      </c>
      <c r="J1583" s="14" t="s">
        <v>8391</v>
      </c>
      <c r="K1583" s="14" t="s">
        <v>8399</v>
      </c>
      <c r="L1583" s="60">
        <v>30610</v>
      </c>
      <c r="M1583" s="86">
        <v>6338.08</v>
      </c>
      <c r="N1583" s="14" t="s">
        <v>11</v>
      </c>
      <c r="O1583" s="14" t="s">
        <v>16</v>
      </c>
      <c r="P1583" s="14" t="s">
        <v>13</v>
      </c>
      <c r="Q1583" s="14">
        <v>40</v>
      </c>
    </row>
    <row r="1584" spans="1:17" x14ac:dyDescent="0.35">
      <c r="A1584" s="14" t="s">
        <v>788</v>
      </c>
      <c r="B1584" s="39" t="s">
        <v>8365</v>
      </c>
      <c r="C1584" s="14">
        <v>25.46</v>
      </c>
      <c r="D1584" s="14">
        <v>9.7100000000000009</v>
      </c>
      <c r="E1584" s="14" t="s">
        <v>2383</v>
      </c>
      <c r="F1584" s="14" t="s">
        <v>2380</v>
      </c>
      <c r="G1584" s="14" t="s">
        <v>2380</v>
      </c>
      <c r="H1584" s="14">
        <v>1</v>
      </c>
      <c r="I1584" s="14" t="s">
        <v>2380</v>
      </c>
      <c r="J1584" s="14" t="s">
        <v>8392</v>
      </c>
      <c r="K1584" s="14" t="s">
        <v>8397</v>
      </c>
      <c r="L1584" s="60">
        <v>31680</v>
      </c>
      <c r="M1584" s="86">
        <v>6335.64</v>
      </c>
      <c r="N1584" s="14" t="s">
        <v>11</v>
      </c>
      <c r="O1584" s="14" t="s">
        <v>11</v>
      </c>
      <c r="P1584" s="14" t="s">
        <v>13</v>
      </c>
      <c r="Q1584" s="14">
        <v>37</v>
      </c>
    </row>
    <row r="1585" spans="1:17" x14ac:dyDescent="0.35">
      <c r="A1585" s="14" t="s">
        <v>787</v>
      </c>
      <c r="B1585" s="39" t="s">
        <v>6628</v>
      </c>
      <c r="C1585" s="14">
        <v>37.145000000000003</v>
      </c>
      <c r="D1585" s="14">
        <v>5.32</v>
      </c>
      <c r="E1585" s="14" t="s">
        <v>2380</v>
      </c>
      <c r="F1585" s="14" t="s">
        <v>2380</v>
      </c>
      <c r="G1585" s="14" t="s">
        <v>2380</v>
      </c>
      <c r="H1585" s="14">
        <v>0</v>
      </c>
      <c r="I1585" s="14" t="s">
        <v>2380</v>
      </c>
      <c r="J1585" s="14" t="s">
        <v>8391</v>
      </c>
      <c r="K1585" s="14" t="s">
        <v>8399</v>
      </c>
      <c r="L1585" s="60">
        <v>33098</v>
      </c>
      <c r="M1585" s="86">
        <v>6334.34</v>
      </c>
      <c r="N1585" s="14" t="s">
        <v>11</v>
      </c>
      <c r="O1585" s="14" t="s">
        <v>11</v>
      </c>
      <c r="P1585" s="14" t="s">
        <v>247</v>
      </c>
      <c r="Q1585" s="14">
        <v>33</v>
      </c>
    </row>
    <row r="1586" spans="1:17" x14ac:dyDescent="0.35">
      <c r="A1586" s="14" t="s">
        <v>786</v>
      </c>
      <c r="B1586" s="39" t="s">
        <v>8366</v>
      </c>
      <c r="C1586" s="14">
        <v>30.8</v>
      </c>
      <c r="D1586" s="14">
        <v>5.83</v>
      </c>
      <c r="E1586" s="14" t="s">
        <v>2383</v>
      </c>
      <c r="F1586" s="14" t="s">
        <v>2380</v>
      </c>
      <c r="G1586" s="14" t="s">
        <v>2380</v>
      </c>
      <c r="H1586" s="14">
        <v>0</v>
      </c>
      <c r="I1586" s="14" t="s">
        <v>2380</v>
      </c>
      <c r="J1586" s="14" t="s">
        <v>8391</v>
      </c>
      <c r="K1586" s="14" t="s">
        <v>8399</v>
      </c>
      <c r="L1586" s="60">
        <v>31396</v>
      </c>
      <c r="M1586" s="86">
        <v>6313.76</v>
      </c>
      <c r="N1586" s="14" t="s">
        <v>11</v>
      </c>
      <c r="O1586" s="14" t="s">
        <v>16</v>
      </c>
      <c r="P1586" s="14" t="s">
        <v>13</v>
      </c>
      <c r="Q1586" s="14">
        <v>38</v>
      </c>
    </row>
    <row r="1587" spans="1:17" x14ac:dyDescent="0.35">
      <c r="A1587" s="14" t="s">
        <v>785</v>
      </c>
      <c r="B1587" s="39" t="s">
        <v>8002</v>
      </c>
      <c r="C1587" s="14">
        <v>29.5</v>
      </c>
      <c r="D1587" s="14">
        <v>5.54</v>
      </c>
      <c r="E1587" s="14" t="s">
        <v>2383</v>
      </c>
      <c r="F1587" s="14" t="s">
        <v>2380</v>
      </c>
      <c r="G1587" s="14" t="s">
        <v>2380</v>
      </c>
      <c r="H1587" s="14">
        <v>0</v>
      </c>
      <c r="I1587" s="14" t="s">
        <v>2380</v>
      </c>
      <c r="J1587" s="14" t="s">
        <v>8392</v>
      </c>
      <c r="K1587" s="14" t="s">
        <v>8399</v>
      </c>
      <c r="L1587" s="60">
        <v>31370</v>
      </c>
      <c r="M1587" s="86">
        <v>6311.95</v>
      </c>
      <c r="N1587" s="14" t="s">
        <v>11</v>
      </c>
      <c r="O1587" s="14" t="s">
        <v>16</v>
      </c>
      <c r="P1587" s="14" t="s">
        <v>42</v>
      </c>
      <c r="Q1587" s="14">
        <v>38</v>
      </c>
    </row>
    <row r="1588" spans="1:17" x14ac:dyDescent="0.35">
      <c r="A1588" s="14" t="s">
        <v>784</v>
      </c>
      <c r="B1588" s="39" t="s">
        <v>8003</v>
      </c>
      <c r="C1588" s="14">
        <v>43.39</v>
      </c>
      <c r="D1588" s="14">
        <v>5.85</v>
      </c>
      <c r="E1588" s="14" t="s">
        <v>2380</v>
      </c>
      <c r="F1588" s="14" t="s">
        <v>2382</v>
      </c>
      <c r="G1588" s="14" t="s">
        <v>2380</v>
      </c>
      <c r="H1588" s="14">
        <v>1</v>
      </c>
      <c r="I1588" s="14" t="s">
        <v>2380</v>
      </c>
      <c r="J1588" s="14" t="s">
        <v>8391</v>
      </c>
      <c r="K1588" s="14" t="s">
        <v>8398</v>
      </c>
      <c r="L1588" s="60">
        <v>38195</v>
      </c>
      <c r="M1588" s="86">
        <v>6311.11</v>
      </c>
      <c r="N1588" s="14" t="s">
        <v>11</v>
      </c>
      <c r="O1588" s="14" t="s">
        <v>11</v>
      </c>
      <c r="P1588" s="14" t="s">
        <v>42</v>
      </c>
      <c r="Q1588" s="14">
        <v>19</v>
      </c>
    </row>
    <row r="1589" spans="1:17" x14ac:dyDescent="0.35">
      <c r="A1589" s="14" t="s">
        <v>783</v>
      </c>
      <c r="B1589" s="39" t="s">
        <v>8004</v>
      </c>
      <c r="C1589" s="14">
        <v>15.08</v>
      </c>
      <c r="D1589" s="14">
        <v>4.8499999999999996</v>
      </c>
      <c r="E1589" s="14" t="s">
        <v>2383</v>
      </c>
      <c r="F1589" s="14" t="s">
        <v>2380</v>
      </c>
      <c r="G1589" s="14" t="s">
        <v>2383</v>
      </c>
      <c r="H1589" s="14">
        <v>1</v>
      </c>
      <c r="I1589" s="14" t="s">
        <v>2380</v>
      </c>
      <c r="J1589" s="14" t="s">
        <v>8394</v>
      </c>
      <c r="K1589" s="14" t="s">
        <v>8398</v>
      </c>
      <c r="L1589" s="60">
        <v>25450</v>
      </c>
      <c r="M1589" s="86">
        <v>6305.61</v>
      </c>
      <c r="N1589" s="14" t="s">
        <v>11</v>
      </c>
      <c r="O1589" s="14" t="s">
        <v>11</v>
      </c>
      <c r="P1589" s="14" t="s">
        <v>23</v>
      </c>
      <c r="Q1589" s="14">
        <v>54</v>
      </c>
    </row>
    <row r="1590" spans="1:17" x14ac:dyDescent="0.35">
      <c r="A1590" s="14" t="s">
        <v>782</v>
      </c>
      <c r="B1590" s="39" t="s">
        <v>6635</v>
      </c>
      <c r="C1590" s="14">
        <v>20.48</v>
      </c>
      <c r="D1590" s="14">
        <v>11.09</v>
      </c>
      <c r="E1590" s="14" t="s">
        <v>2380</v>
      </c>
      <c r="F1590" s="14" t="s">
        <v>2380</v>
      </c>
      <c r="G1590" s="14" t="s">
        <v>2380</v>
      </c>
      <c r="H1590" s="14">
        <v>0</v>
      </c>
      <c r="I1590" s="14" t="s">
        <v>2380</v>
      </c>
      <c r="J1590" s="14" t="s">
        <v>8393</v>
      </c>
      <c r="K1590" s="14" t="s">
        <v>8399</v>
      </c>
      <c r="L1590" s="60">
        <v>27289</v>
      </c>
      <c r="M1590" s="86">
        <v>6302.23</v>
      </c>
      <c r="N1590" s="14" t="s">
        <v>11</v>
      </c>
      <c r="O1590" s="14" t="s">
        <v>16</v>
      </c>
      <c r="P1590" s="14" t="s">
        <v>13</v>
      </c>
      <c r="Q1590" s="14">
        <v>49</v>
      </c>
    </row>
    <row r="1591" spans="1:17" x14ac:dyDescent="0.35">
      <c r="A1591" s="14" t="s">
        <v>781</v>
      </c>
      <c r="B1591" s="39" t="s">
        <v>5073</v>
      </c>
      <c r="C1591" s="14">
        <v>34.450000000000003</v>
      </c>
      <c r="D1591" s="14">
        <v>5.58</v>
      </c>
      <c r="E1591" s="14" t="s">
        <v>2383</v>
      </c>
      <c r="F1591" s="14" t="s">
        <v>2380</v>
      </c>
      <c r="G1591" s="14" t="s">
        <v>2380</v>
      </c>
      <c r="H1591" s="14">
        <v>0</v>
      </c>
      <c r="I1591" s="14" t="s">
        <v>2380</v>
      </c>
      <c r="J1591" s="14" t="s">
        <v>8391</v>
      </c>
      <c r="K1591" s="14" t="s">
        <v>8398</v>
      </c>
      <c r="L1591" s="60">
        <v>35250</v>
      </c>
      <c r="M1591" s="86">
        <v>6293.63</v>
      </c>
      <c r="N1591" s="14" t="s">
        <v>11</v>
      </c>
      <c r="O1591" s="14" t="s">
        <v>12</v>
      </c>
      <c r="P1591" s="14" t="s">
        <v>300</v>
      </c>
      <c r="Q1591" s="14">
        <v>27</v>
      </c>
    </row>
    <row r="1592" spans="1:17" x14ac:dyDescent="0.35">
      <c r="A1592" s="14" t="s">
        <v>780</v>
      </c>
      <c r="B1592" s="39" t="s">
        <v>5498</v>
      </c>
      <c r="C1592" s="14">
        <v>34.21</v>
      </c>
      <c r="D1592" s="14">
        <v>9.7200000000000006</v>
      </c>
      <c r="E1592" s="14" t="s">
        <v>2383</v>
      </c>
      <c r="F1592" s="14" t="s">
        <v>2380</v>
      </c>
      <c r="G1592" s="14" t="s">
        <v>2380</v>
      </c>
      <c r="H1592" s="14">
        <v>0</v>
      </c>
      <c r="I1592" s="14" t="s">
        <v>2380</v>
      </c>
      <c r="J1592" s="14" t="s">
        <v>8391</v>
      </c>
      <c r="K1592" s="14" t="s">
        <v>8399</v>
      </c>
      <c r="L1592" s="60">
        <v>29824</v>
      </c>
      <c r="M1592" s="86">
        <v>6289.75</v>
      </c>
      <c r="N1592" s="14" t="s">
        <v>11</v>
      </c>
      <c r="O1592" s="14" t="s">
        <v>12</v>
      </c>
      <c r="P1592" s="14" t="s">
        <v>13</v>
      </c>
      <c r="Q1592" s="14">
        <v>42</v>
      </c>
    </row>
    <row r="1593" spans="1:17" x14ac:dyDescent="0.35">
      <c r="A1593" s="14" t="s">
        <v>779</v>
      </c>
      <c r="B1593" s="39" t="s">
        <v>5102</v>
      </c>
      <c r="C1593" s="14">
        <v>28.8</v>
      </c>
      <c r="D1593" s="14">
        <v>11.41</v>
      </c>
      <c r="E1593" s="14" t="s">
        <v>2383</v>
      </c>
      <c r="F1593" s="14" t="s">
        <v>2380</v>
      </c>
      <c r="G1593" s="14" t="s">
        <v>2380</v>
      </c>
      <c r="H1593" s="14">
        <v>0</v>
      </c>
      <c r="I1593" s="14" t="s">
        <v>2380</v>
      </c>
      <c r="J1593" s="14" t="s">
        <v>8392</v>
      </c>
      <c r="K1593" s="14" t="s">
        <v>8399</v>
      </c>
      <c r="L1593" s="60">
        <v>29914</v>
      </c>
      <c r="M1593" s="86">
        <v>6282.24</v>
      </c>
      <c r="N1593" s="14" t="s">
        <v>11</v>
      </c>
      <c r="O1593" s="14" t="s">
        <v>16</v>
      </c>
      <c r="P1593" s="14" t="s">
        <v>42</v>
      </c>
      <c r="Q1593" s="14">
        <v>42</v>
      </c>
    </row>
    <row r="1594" spans="1:17" x14ac:dyDescent="0.35">
      <c r="A1594" s="14" t="s">
        <v>778</v>
      </c>
      <c r="B1594" s="39" t="s">
        <v>4857</v>
      </c>
      <c r="C1594" s="14">
        <v>31.74</v>
      </c>
      <c r="D1594" s="14">
        <v>4.46</v>
      </c>
      <c r="E1594" s="14" t="s">
        <v>2380</v>
      </c>
      <c r="F1594" s="14" t="s">
        <v>2380</v>
      </c>
      <c r="G1594" s="14" t="s">
        <v>2383</v>
      </c>
      <c r="H1594" s="14">
        <v>1</v>
      </c>
      <c r="I1594" s="14" t="s">
        <v>2380</v>
      </c>
      <c r="J1594" s="14" t="s">
        <v>8391</v>
      </c>
      <c r="K1594" s="14" t="s">
        <v>8399</v>
      </c>
      <c r="L1594" s="60">
        <v>34258</v>
      </c>
      <c r="M1594" s="86">
        <v>6276.3</v>
      </c>
      <c r="N1594" s="14" t="s">
        <v>11</v>
      </c>
      <c r="O1594" s="14" t="s">
        <v>16</v>
      </c>
      <c r="P1594" s="14" t="s">
        <v>200</v>
      </c>
      <c r="Q1594" s="14">
        <v>30</v>
      </c>
    </row>
    <row r="1595" spans="1:17" x14ac:dyDescent="0.35">
      <c r="A1595" s="14" t="s">
        <v>777</v>
      </c>
      <c r="B1595" s="39" t="s">
        <v>6470</v>
      </c>
      <c r="C1595" s="14">
        <v>21.78</v>
      </c>
      <c r="D1595" s="14">
        <v>9.31</v>
      </c>
      <c r="E1595" s="14" t="s">
        <v>2383</v>
      </c>
      <c r="F1595" s="14" t="s">
        <v>2380</v>
      </c>
      <c r="G1595" s="14" t="s">
        <v>2380</v>
      </c>
      <c r="H1595" s="14">
        <v>0</v>
      </c>
      <c r="I1595" s="14" t="s">
        <v>2380</v>
      </c>
      <c r="J1595" s="14" t="s">
        <v>8393</v>
      </c>
      <c r="K1595" s="14" t="s">
        <v>8399</v>
      </c>
      <c r="L1595" s="60">
        <v>29767</v>
      </c>
      <c r="M1595" s="86">
        <v>6272.48</v>
      </c>
      <c r="N1595" s="14" t="s">
        <v>16</v>
      </c>
      <c r="O1595" s="14" t="s">
        <v>12</v>
      </c>
      <c r="P1595" s="14" t="s">
        <v>13</v>
      </c>
      <c r="Q1595" s="14">
        <v>42</v>
      </c>
    </row>
    <row r="1596" spans="1:17" x14ac:dyDescent="0.35">
      <c r="A1596" s="14" t="s">
        <v>776</v>
      </c>
      <c r="B1596" s="39" t="s">
        <v>5058</v>
      </c>
      <c r="C1596" s="14">
        <v>23.75</v>
      </c>
      <c r="D1596" s="14">
        <v>5.03</v>
      </c>
      <c r="E1596" s="14" t="s">
        <v>2380</v>
      </c>
      <c r="F1596" s="14" t="s">
        <v>2380</v>
      </c>
      <c r="G1596" s="14" t="s">
        <v>2380</v>
      </c>
      <c r="H1596" s="14">
        <v>1</v>
      </c>
      <c r="I1596" s="14" t="s">
        <v>2380</v>
      </c>
      <c r="J1596" s="14" t="s">
        <v>8393</v>
      </c>
      <c r="K1596" s="14" t="s">
        <v>8398</v>
      </c>
      <c r="L1596" s="60">
        <v>30950</v>
      </c>
      <c r="M1596" s="86">
        <v>6269.33</v>
      </c>
      <c r="N1596" s="14" t="s">
        <v>11</v>
      </c>
      <c r="O1596" s="14" t="s">
        <v>16</v>
      </c>
      <c r="P1596" s="14" t="s">
        <v>13</v>
      </c>
      <c r="Q1596" s="14">
        <v>39</v>
      </c>
    </row>
    <row r="1597" spans="1:17" x14ac:dyDescent="0.35">
      <c r="A1597" s="14" t="s">
        <v>775</v>
      </c>
      <c r="B1597" s="39" t="s">
        <v>8367</v>
      </c>
      <c r="C1597" s="14">
        <v>33.21</v>
      </c>
      <c r="D1597" s="14">
        <v>5.07</v>
      </c>
      <c r="E1597" s="14" t="s">
        <v>2383</v>
      </c>
      <c r="F1597" s="14" t="s">
        <v>2380</v>
      </c>
      <c r="G1597" s="14" t="s">
        <v>2380</v>
      </c>
      <c r="H1597" s="14">
        <v>1</v>
      </c>
      <c r="I1597" s="14" t="s">
        <v>2380</v>
      </c>
      <c r="J1597" s="14" t="s">
        <v>8391</v>
      </c>
      <c r="K1597" s="14" t="s">
        <v>8399</v>
      </c>
      <c r="L1597" s="60">
        <v>34989</v>
      </c>
      <c r="M1597" s="86">
        <v>6261.2</v>
      </c>
      <c r="N1597" s="14" t="s">
        <v>11</v>
      </c>
      <c r="O1597" s="14" t="s">
        <v>16</v>
      </c>
      <c r="P1597" s="14" t="s">
        <v>535</v>
      </c>
      <c r="Q1597" s="14">
        <v>28</v>
      </c>
    </row>
    <row r="1598" spans="1:17" x14ac:dyDescent="0.35">
      <c r="A1598" s="14" t="s">
        <v>774</v>
      </c>
      <c r="B1598" s="39" t="s">
        <v>6643</v>
      </c>
      <c r="C1598" s="14">
        <v>17.7</v>
      </c>
      <c r="D1598" s="14">
        <v>10.42</v>
      </c>
      <c r="E1598" s="14" t="s">
        <v>2383</v>
      </c>
      <c r="F1598" s="14" t="s">
        <v>2380</v>
      </c>
      <c r="G1598" s="14" t="s">
        <v>2380</v>
      </c>
      <c r="H1598" s="14">
        <v>2</v>
      </c>
      <c r="I1598" s="14" t="s">
        <v>2380</v>
      </c>
      <c r="J1598" s="14" t="s">
        <v>8394</v>
      </c>
      <c r="K1598" s="14" t="s">
        <v>8399</v>
      </c>
      <c r="L1598" s="60">
        <v>25852</v>
      </c>
      <c r="M1598" s="86">
        <v>6255.38</v>
      </c>
      <c r="N1598" s="14" t="s">
        <v>11</v>
      </c>
      <c r="O1598" s="14" t="s">
        <v>11</v>
      </c>
      <c r="P1598" s="14" t="s">
        <v>13</v>
      </c>
      <c r="Q1598" s="14">
        <v>53</v>
      </c>
    </row>
    <row r="1599" spans="1:17" x14ac:dyDescent="0.35">
      <c r="A1599" s="14" t="s">
        <v>773</v>
      </c>
      <c r="B1599" s="39" t="s">
        <v>6645</v>
      </c>
      <c r="C1599" s="14">
        <v>17.2</v>
      </c>
      <c r="D1599" s="14">
        <v>6.45</v>
      </c>
      <c r="E1599" s="14" t="s">
        <v>2380</v>
      </c>
      <c r="F1599" s="14" t="s">
        <v>2380</v>
      </c>
      <c r="G1599" s="14" t="s">
        <v>2380</v>
      </c>
      <c r="H1599" s="14">
        <v>2</v>
      </c>
      <c r="I1599" s="14" t="s">
        <v>2380</v>
      </c>
      <c r="J1599" s="14" t="s">
        <v>8394</v>
      </c>
      <c r="K1599" s="14" t="s">
        <v>8398</v>
      </c>
      <c r="L1599" s="60">
        <v>26550</v>
      </c>
      <c r="M1599" s="86">
        <v>6254.13</v>
      </c>
      <c r="N1599" s="14" t="s">
        <v>11</v>
      </c>
      <c r="O1599" s="14" t="s">
        <v>11</v>
      </c>
      <c r="P1599" s="14" t="s">
        <v>23</v>
      </c>
      <c r="Q1599" s="14">
        <v>51</v>
      </c>
    </row>
    <row r="1600" spans="1:17" x14ac:dyDescent="0.35">
      <c r="A1600" s="14" t="s">
        <v>772</v>
      </c>
      <c r="B1600" s="39" t="s">
        <v>8005</v>
      </c>
      <c r="C1600" s="14">
        <v>19.21</v>
      </c>
      <c r="D1600" s="14">
        <v>5.52</v>
      </c>
      <c r="E1600" s="14" t="s">
        <v>2380</v>
      </c>
      <c r="F1600" s="14" t="s">
        <v>2380</v>
      </c>
      <c r="G1600" s="14" t="s">
        <v>2380</v>
      </c>
      <c r="H1600" s="14">
        <v>2</v>
      </c>
      <c r="I1600" s="14" t="s">
        <v>2380</v>
      </c>
      <c r="J1600" s="14" t="s">
        <v>8393</v>
      </c>
      <c r="K1600" s="14" t="s">
        <v>8398</v>
      </c>
      <c r="L1600" s="60">
        <v>26614</v>
      </c>
      <c r="M1600" s="86">
        <v>6253.85</v>
      </c>
      <c r="N1600" s="14" t="s">
        <v>11</v>
      </c>
      <c r="O1600" s="14" t="s">
        <v>11</v>
      </c>
      <c r="P1600" s="14" t="s">
        <v>13</v>
      </c>
      <c r="Q1600" s="14">
        <v>51</v>
      </c>
    </row>
    <row r="1601" spans="1:17" x14ac:dyDescent="0.35">
      <c r="A1601" s="14" t="s">
        <v>771</v>
      </c>
      <c r="B1601" s="39" t="s">
        <v>5340</v>
      </c>
      <c r="C1601" s="14">
        <v>23.2</v>
      </c>
      <c r="D1601" s="14">
        <v>4.41</v>
      </c>
      <c r="E1601" s="14" t="s">
        <v>2380</v>
      </c>
      <c r="F1601" s="14" t="s">
        <v>2380</v>
      </c>
      <c r="G1601" s="14" t="s">
        <v>2383</v>
      </c>
      <c r="H1601" s="14">
        <v>1</v>
      </c>
      <c r="I1601" s="14" t="s">
        <v>2380</v>
      </c>
      <c r="J1601" s="14" t="s">
        <v>8393</v>
      </c>
      <c r="K1601" s="14" t="s">
        <v>8399</v>
      </c>
      <c r="L1601" s="60">
        <v>29138</v>
      </c>
      <c r="M1601" s="86">
        <v>6250.44</v>
      </c>
      <c r="N1601" s="14" t="s">
        <v>11</v>
      </c>
      <c r="O1601" s="14" t="s">
        <v>16</v>
      </c>
      <c r="P1601" s="14" t="s">
        <v>42</v>
      </c>
      <c r="Q1601" s="14">
        <v>44</v>
      </c>
    </row>
    <row r="1602" spans="1:17" x14ac:dyDescent="0.35">
      <c r="A1602" s="14" t="s">
        <v>770</v>
      </c>
      <c r="B1602" s="39" t="s">
        <v>8006</v>
      </c>
      <c r="C1602" s="14">
        <v>32.5</v>
      </c>
      <c r="D1602" s="14">
        <v>4.6900000000000004</v>
      </c>
      <c r="E1602" s="14" t="s">
        <v>2383</v>
      </c>
      <c r="F1602" s="14" t="s">
        <v>2380</v>
      </c>
      <c r="G1602" s="14" t="s">
        <v>2383</v>
      </c>
      <c r="H1602" s="14">
        <v>1</v>
      </c>
      <c r="I1602" s="14" t="s">
        <v>2380</v>
      </c>
      <c r="J1602" s="14" t="s">
        <v>8391</v>
      </c>
      <c r="K1602" s="14" t="s">
        <v>8399</v>
      </c>
      <c r="L1602" s="60">
        <v>30539</v>
      </c>
      <c r="M1602" s="86">
        <v>6238.3</v>
      </c>
      <c r="N1602" s="14" t="s">
        <v>11</v>
      </c>
      <c r="O1602" s="14" t="s">
        <v>16</v>
      </c>
      <c r="P1602" s="14" t="s">
        <v>42</v>
      </c>
      <c r="Q1602" s="14">
        <v>40</v>
      </c>
    </row>
    <row r="1603" spans="1:17" x14ac:dyDescent="0.35">
      <c r="A1603" s="14" t="s">
        <v>769</v>
      </c>
      <c r="B1603" s="39" t="s">
        <v>5905</v>
      </c>
      <c r="C1603" s="14">
        <v>20.9</v>
      </c>
      <c r="D1603" s="14">
        <v>6.94</v>
      </c>
      <c r="E1603" s="14" t="s">
        <v>2380</v>
      </c>
      <c r="F1603" s="14" t="s">
        <v>2380</v>
      </c>
      <c r="G1603" s="14" t="s">
        <v>2380</v>
      </c>
      <c r="H1603" s="14">
        <v>0</v>
      </c>
      <c r="I1603" s="14" t="s">
        <v>2380</v>
      </c>
      <c r="J1603" s="14" t="s">
        <v>8393</v>
      </c>
      <c r="K1603" s="14" t="s">
        <v>8399</v>
      </c>
      <c r="L1603" s="60">
        <v>28752</v>
      </c>
      <c r="M1603" s="86">
        <v>6236.95</v>
      </c>
      <c r="N1603" s="14" t="s">
        <v>11</v>
      </c>
      <c r="O1603" s="14" t="s">
        <v>11</v>
      </c>
      <c r="P1603" s="14" t="s">
        <v>13</v>
      </c>
      <c r="Q1603" s="14">
        <v>45</v>
      </c>
    </row>
    <row r="1604" spans="1:17" x14ac:dyDescent="0.35">
      <c r="A1604" s="14" t="s">
        <v>768</v>
      </c>
      <c r="B1604" s="39" t="s">
        <v>4972</v>
      </c>
      <c r="C1604" s="14">
        <v>19.11</v>
      </c>
      <c r="D1604" s="14">
        <v>4.3499999999999996</v>
      </c>
      <c r="E1604" s="14" t="s">
        <v>2380</v>
      </c>
      <c r="F1604" s="14" t="s">
        <v>2380</v>
      </c>
      <c r="G1604" s="14" t="s">
        <v>2380</v>
      </c>
      <c r="H1604" s="14">
        <v>2</v>
      </c>
      <c r="I1604" s="14" t="s">
        <v>2380</v>
      </c>
      <c r="J1604" s="14" t="s">
        <v>8393</v>
      </c>
      <c r="K1604" s="14" t="s">
        <v>8398</v>
      </c>
      <c r="L1604" s="60">
        <v>26479</v>
      </c>
      <c r="M1604" s="86">
        <v>6219.93</v>
      </c>
      <c r="N1604" s="14" t="s">
        <v>11</v>
      </c>
      <c r="O1604" s="14" t="s">
        <v>11</v>
      </c>
      <c r="P1604" s="14" t="s">
        <v>13</v>
      </c>
      <c r="Q1604" s="14">
        <v>51</v>
      </c>
    </row>
    <row r="1605" spans="1:17" x14ac:dyDescent="0.35">
      <c r="A1605" s="14" t="s">
        <v>767</v>
      </c>
      <c r="B1605" s="39" t="s">
        <v>8007</v>
      </c>
      <c r="C1605" s="14">
        <v>31.17</v>
      </c>
      <c r="D1605" s="14">
        <v>5.28</v>
      </c>
      <c r="E1605" s="14" t="s">
        <v>2380</v>
      </c>
      <c r="F1605" s="14" t="s">
        <v>2380</v>
      </c>
      <c r="G1605" s="14" t="s">
        <v>2380</v>
      </c>
      <c r="H1605" s="14">
        <v>1</v>
      </c>
      <c r="I1605" s="14" t="s">
        <v>2380</v>
      </c>
      <c r="J1605" s="14" t="s">
        <v>8391</v>
      </c>
      <c r="K1605" s="14" t="s">
        <v>8399</v>
      </c>
      <c r="L1605" s="60">
        <v>33828</v>
      </c>
      <c r="M1605" s="86">
        <v>6208.5</v>
      </c>
      <c r="N1605" s="14" t="s">
        <v>11</v>
      </c>
      <c r="O1605" s="14" t="s">
        <v>16</v>
      </c>
      <c r="P1605" s="14" t="s">
        <v>300</v>
      </c>
      <c r="Q1605" s="14">
        <v>31</v>
      </c>
    </row>
    <row r="1606" spans="1:17" x14ac:dyDescent="0.35">
      <c r="A1606" s="14" t="s">
        <v>766</v>
      </c>
      <c r="B1606" s="39" t="s">
        <v>6287</v>
      </c>
      <c r="C1606" s="14">
        <v>36.08</v>
      </c>
      <c r="D1606" s="14">
        <v>4.29</v>
      </c>
      <c r="E1606" s="14" t="s">
        <v>2380</v>
      </c>
      <c r="F1606" s="14" t="s">
        <v>2380</v>
      </c>
      <c r="G1606" s="14" t="s">
        <v>2380</v>
      </c>
      <c r="H1606" s="14">
        <v>0</v>
      </c>
      <c r="I1606" s="14" t="s">
        <v>2380</v>
      </c>
      <c r="J1606" s="14" t="s">
        <v>8391</v>
      </c>
      <c r="K1606" s="14" t="s">
        <v>8399</v>
      </c>
      <c r="L1606" s="60">
        <v>36413</v>
      </c>
      <c r="M1606" s="86">
        <v>6207.26</v>
      </c>
      <c r="N1606" s="14" t="s">
        <v>11</v>
      </c>
      <c r="O1606" s="14" t="s">
        <v>11</v>
      </c>
      <c r="P1606" s="14" t="s">
        <v>535</v>
      </c>
      <c r="Q1606" s="14">
        <v>24</v>
      </c>
    </row>
    <row r="1607" spans="1:17" x14ac:dyDescent="0.35">
      <c r="A1607" s="14" t="s">
        <v>765</v>
      </c>
      <c r="B1607" s="39" t="s">
        <v>4908</v>
      </c>
      <c r="C1607" s="14">
        <v>28.024999999999999</v>
      </c>
      <c r="D1607" s="14">
        <v>5.69</v>
      </c>
      <c r="E1607" s="14" t="s">
        <v>2383</v>
      </c>
      <c r="F1607" s="14" t="s">
        <v>2380</v>
      </c>
      <c r="G1607" s="14" t="s">
        <v>2380</v>
      </c>
      <c r="H1607" s="14">
        <v>0</v>
      </c>
      <c r="I1607" s="14" t="s">
        <v>2380</v>
      </c>
      <c r="J1607" s="14" t="s">
        <v>8392</v>
      </c>
      <c r="K1607" s="14" t="s">
        <v>8399</v>
      </c>
      <c r="L1607" s="60">
        <v>31312</v>
      </c>
      <c r="M1607" s="86">
        <v>6203.9</v>
      </c>
      <c r="N1607" s="14" t="s">
        <v>11</v>
      </c>
      <c r="O1607" s="14" t="s">
        <v>11</v>
      </c>
      <c r="P1607" s="14" t="s">
        <v>23</v>
      </c>
      <c r="Q1607" s="14">
        <v>38</v>
      </c>
    </row>
    <row r="1608" spans="1:17" x14ac:dyDescent="0.35">
      <c r="A1608" s="14" t="s">
        <v>764</v>
      </c>
      <c r="B1608" s="39" t="s">
        <v>8008</v>
      </c>
      <c r="C1608" s="14">
        <v>24.32</v>
      </c>
      <c r="D1608" s="14">
        <v>5.56</v>
      </c>
      <c r="E1608" s="14" t="s">
        <v>2383</v>
      </c>
      <c r="F1608" s="14" t="s">
        <v>2380</v>
      </c>
      <c r="G1608" s="14" t="s">
        <v>2380</v>
      </c>
      <c r="H1608" s="14">
        <v>0</v>
      </c>
      <c r="I1608" s="14" t="s">
        <v>2380</v>
      </c>
      <c r="J1608" s="14" t="s">
        <v>8393</v>
      </c>
      <c r="K1608" s="14" t="s">
        <v>8398</v>
      </c>
      <c r="L1608" s="60">
        <v>31250</v>
      </c>
      <c r="M1608" s="86">
        <v>6198.75</v>
      </c>
      <c r="N1608" s="14" t="s">
        <v>11</v>
      </c>
      <c r="O1608" s="14" t="s">
        <v>16</v>
      </c>
      <c r="P1608" s="14" t="s">
        <v>23</v>
      </c>
      <c r="Q1608" s="14">
        <v>38</v>
      </c>
    </row>
    <row r="1609" spans="1:17" x14ac:dyDescent="0.35">
      <c r="A1609" s="14" t="s">
        <v>763</v>
      </c>
      <c r="B1609" s="39" t="s">
        <v>8009</v>
      </c>
      <c r="C1609" s="14">
        <v>38</v>
      </c>
      <c r="D1609" s="14">
        <v>5.41</v>
      </c>
      <c r="E1609" s="14" t="s">
        <v>2383</v>
      </c>
      <c r="F1609" s="14" t="s">
        <v>2380</v>
      </c>
      <c r="G1609" s="14" t="s">
        <v>2380</v>
      </c>
      <c r="H1609" s="14">
        <v>1</v>
      </c>
      <c r="I1609" s="14" t="s">
        <v>2380</v>
      </c>
      <c r="J1609" s="14" t="s">
        <v>8391</v>
      </c>
      <c r="K1609" s="14" t="s">
        <v>8398</v>
      </c>
      <c r="L1609" s="60">
        <v>32439</v>
      </c>
      <c r="M1609" s="86">
        <v>6196.45</v>
      </c>
      <c r="N1609" s="14" t="s">
        <v>11</v>
      </c>
      <c r="O1609" s="14" t="s">
        <v>16</v>
      </c>
      <c r="P1609" s="14" t="s">
        <v>42</v>
      </c>
      <c r="Q1609" s="14">
        <v>35</v>
      </c>
    </row>
    <row r="1610" spans="1:17" x14ac:dyDescent="0.35">
      <c r="A1610" s="14" t="s">
        <v>762</v>
      </c>
      <c r="B1610" s="39" t="s">
        <v>4857</v>
      </c>
      <c r="C1610" s="14">
        <v>31.6</v>
      </c>
      <c r="D1610" s="14">
        <v>10.85</v>
      </c>
      <c r="E1610" s="14" t="s">
        <v>2383</v>
      </c>
      <c r="F1610" s="14" t="s">
        <v>2380</v>
      </c>
      <c r="G1610" s="14" t="s">
        <v>2380</v>
      </c>
      <c r="H1610" s="14">
        <v>0</v>
      </c>
      <c r="I1610" s="14" t="s">
        <v>2380</v>
      </c>
      <c r="J1610" s="14" t="s">
        <v>8391</v>
      </c>
      <c r="K1610" s="14" t="s">
        <v>8397</v>
      </c>
      <c r="L1610" s="60">
        <v>29860</v>
      </c>
      <c r="M1610" s="86">
        <v>6186.13</v>
      </c>
      <c r="N1610" s="14" t="s">
        <v>11</v>
      </c>
      <c r="O1610" s="14" t="s">
        <v>12</v>
      </c>
      <c r="P1610" s="14" t="s">
        <v>42</v>
      </c>
      <c r="Q1610" s="14">
        <v>42</v>
      </c>
    </row>
    <row r="1611" spans="1:17" x14ac:dyDescent="0.35">
      <c r="A1611" s="14" t="s">
        <v>761</v>
      </c>
      <c r="B1611" s="39" t="s">
        <v>8010</v>
      </c>
      <c r="C1611" s="14">
        <v>31.02</v>
      </c>
      <c r="D1611" s="14">
        <v>11.63</v>
      </c>
      <c r="E1611" s="14" t="s">
        <v>2383</v>
      </c>
      <c r="F1611" s="14" t="s">
        <v>2380</v>
      </c>
      <c r="G1611" s="14" t="s">
        <v>2380</v>
      </c>
      <c r="H1611" s="14">
        <v>0</v>
      </c>
      <c r="I1611" s="14" t="s">
        <v>2380</v>
      </c>
      <c r="J1611" s="14" t="s">
        <v>8391</v>
      </c>
      <c r="K1611" s="14" t="s">
        <v>8399</v>
      </c>
      <c r="L1611" s="60">
        <v>29912</v>
      </c>
      <c r="M1611" s="86">
        <v>6185.32</v>
      </c>
      <c r="N1611" s="14" t="s">
        <v>11</v>
      </c>
      <c r="O1611" s="14" t="s">
        <v>16</v>
      </c>
      <c r="P1611" s="14" t="s">
        <v>13</v>
      </c>
      <c r="Q1611" s="14">
        <v>42</v>
      </c>
    </row>
    <row r="1612" spans="1:17" x14ac:dyDescent="0.35">
      <c r="A1612" s="14" t="s">
        <v>760</v>
      </c>
      <c r="B1612" s="39" t="s">
        <v>8011</v>
      </c>
      <c r="C1612" s="14">
        <v>29.26</v>
      </c>
      <c r="D1612" s="14">
        <v>5.68</v>
      </c>
      <c r="E1612" s="14" t="s">
        <v>2383</v>
      </c>
      <c r="F1612" s="14" t="s">
        <v>2380</v>
      </c>
      <c r="G1612" s="14" t="s">
        <v>2380</v>
      </c>
      <c r="H1612" s="14">
        <v>1</v>
      </c>
      <c r="I1612" s="14" t="s">
        <v>2380</v>
      </c>
      <c r="J1612" s="14" t="s">
        <v>8392</v>
      </c>
      <c r="K1612" s="14" t="s">
        <v>8398</v>
      </c>
      <c r="L1612" s="60">
        <v>32448</v>
      </c>
      <c r="M1612" s="86">
        <v>6184.3</v>
      </c>
      <c r="N1612" s="14" t="s">
        <v>11</v>
      </c>
      <c r="O1612" s="14" t="s">
        <v>12</v>
      </c>
      <c r="P1612" s="14" t="s">
        <v>13</v>
      </c>
      <c r="Q1612" s="14">
        <v>35</v>
      </c>
    </row>
    <row r="1613" spans="1:17" x14ac:dyDescent="0.35">
      <c r="A1613" s="14" t="s">
        <v>759</v>
      </c>
      <c r="B1613" s="39" t="s">
        <v>7526</v>
      </c>
      <c r="C1613" s="14">
        <v>15.09</v>
      </c>
      <c r="D1613" s="14">
        <v>7.59</v>
      </c>
      <c r="E1613" s="14" t="s">
        <v>2383</v>
      </c>
      <c r="F1613" s="14" t="s">
        <v>2380</v>
      </c>
      <c r="G1613" s="14" t="s">
        <v>2380</v>
      </c>
      <c r="H1613" s="14">
        <v>2</v>
      </c>
      <c r="I1613" s="14" t="s">
        <v>2380</v>
      </c>
      <c r="J1613" s="14" t="s">
        <v>8394</v>
      </c>
      <c r="K1613" s="14" t="s">
        <v>8399</v>
      </c>
      <c r="L1613" s="60">
        <v>25846</v>
      </c>
      <c r="M1613" s="86">
        <v>6183.46</v>
      </c>
      <c r="N1613" s="14" t="s">
        <v>11</v>
      </c>
      <c r="O1613" s="14" t="s">
        <v>11</v>
      </c>
      <c r="P1613" s="14" t="s">
        <v>23</v>
      </c>
      <c r="Q1613" s="14">
        <v>53</v>
      </c>
    </row>
    <row r="1614" spans="1:17" x14ac:dyDescent="0.35">
      <c r="A1614" s="14" t="s">
        <v>758</v>
      </c>
      <c r="B1614" s="39" t="s">
        <v>6657</v>
      </c>
      <c r="C1614" s="14">
        <v>22.63</v>
      </c>
      <c r="D1614" s="14">
        <v>5.09</v>
      </c>
      <c r="E1614" s="14" t="s">
        <v>2383</v>
      </c>
      <c r="F1614" s="14" t="s">
        <v>2380</v>
      </c>
      <c r="G1614" s="14" t="s">
        <v>2380</v>
      </c>
      <c r="H1614" s="14">
        <v>0</v>
      </c>
      <c r="I1614" s="14" t="s">
        <v>2380</v>
      </c>
      <c r="J1614" s="14" t="s">
        <v>8393</v>
      </c>
      <c r="K1614" s="14" t="s">
        <v>8399</v>
      </c>
      <c r="L1614" s="60">
        <v>31268</v>
      </c>
      <c r="M1614" s="86">
        <v>6183.32</v>
      </c>
      <c r="N1614" s="14" t="s">
        <v>11</v>
      </c>
      <c r="O1614" s="14" t="s">
        <v>11</v>
      </c>
      <c r="P1614" s="14" t="s">
        <v>23</v>
      </c>
      <c r="Q1614" s="14">
        <v>38</v>
      </c>
    </row>
    <row r="1615" spans="1:17" x14ac:dyDescent="0.35">
      <c r="A1615" s="14" t="s">
        <v>757</v>
      </c>
      <c r="B1615" s="39" t="s">
        <v>8012</v>
      </c>
      <c r="C1615" s="14">
        <v>23.46</v>
      </c>
      <c r="D1615" s="14">
        <v>4.21</v>
      </c>
      <c r="E1615" s="14" t="s">
        <v>2380</v>
      </c>
      <c r="F1615" s="14" t="s">
        <v>2380</v>
      </c>
      <c r="G1615" s="14" t="s">
        <v>2380</v>
      </c>
      <c r="H1615" s="14">
        <v>1</v>
      </c>
      <c r="I1615" s="14" t="s">
        <v>2380</v>
      </c>
      <c r="J1615" s="14" t="s">
        <v>8393</v>
      </c>
      <c r="K1615" s="14" t="s">
        <v>8399</v>
      </c>
      <c r="L1615" s="60">
        <v>30961</v>
      </c>
      <c r="M1615" s="86">
        <v>6170.96</v>
      </c>
      <c r="N1615" s="14" t="s">
        <v>11</v>
      </c>
      <c r="O1615" s="14" t="s">
        <v>16</v>
      </c>
      <c r="P1615" s="14" t="s">
        <v>13</v>
      </c>
      <c r="Q1615" s="14">
        <v>39</v>
      </c>
    </row>
    <row r="1616" spans="1:17" x14ac:dyDescent="0.35">
      <c r="A1616" s="14" t="s">
        <v>756</v>
      </c>
      <c r="B1616" s="39" t="s">
        <v>5113</v>
      </c>
      <c r="C1616" s="14">
        <v>22.56</v>
      </c>
      <c r="D1616" s="14">
        <v>4.34</v>
      </c>
      <c r="E1616" s="14" t="s">
        <v>2383</v>
      </c>
      <c r="F1616" s="14" t="s">
        <v>2380</v>
      </c>
      <c r="G1616" s="14" t="s">
        <v>2380</v>
      </c>
      <c r="H1616" s="14">
        <v>0</v>
      </c>
      <c r="I1616" s="14" t="s">
        <v>2380</v>
      </c>
      <c r="J1616" s="14" t="s">
        <v>8393</v>
      </c>
      <c r="K1616" s="14" t="s">
        <v>8399</v>
      </c>
      <c r="L1616" s="60">
        <v>31335</v>
      </c>
      <c r="M1616" s="86">
        <v>6159.57</v>
      </c>
      <c r="N1616" s="14" t="s">
        <v>11</v>
      </c>
      <c r="O1616" s="14" t="s">
        <v>16</v>
      </c>
      <c r="P1616" s="14" t="s">
        <v>23</v>
      </c>
      <c r="Q1616" s="14">
        <v>38</v>
      </c>
    </row>
    <row r="1617" spans="1:17" x14ac:dyDescent="0.35">
      <c r="A1617" s="14" t="s">
        <v>755</v>
      </c>
      <c r="B1617" s="39" t="s">
        <v>8013</v>
      </c>
      <c r="C1617" s="14">
        <v>19.28</v>
      </c>
      <c r="D1617" s="14">
        <v>11.85</v>
      </c>
      <c r="E1617" s="14" t="s">
        <v>2380</v>
      </c>
      <c r="F1617" s="14" t="s">
        <v>2380</v>
      </c>
      <c r="G1617" s="14" t="s">
        <v>2380</v>
      </c>
      <c r="H1617" s="14">
        <v>2</v>
      </c>
      <c r="I1617" s="14" t="s">
        <v>2380</v>
      </c>
      <c r="J1617" s="14" t="s">
        <v>8393</v>
      </c>
      <c r="K1617" s="14" t="s">
        <v>8397</v>
      </c>
      <c r="L1617" s="60">
        <v>26974</v>
      </c>
      <c r="M1617" s="86">
        <v>6152.05</v>
      </c>
      <c r="N1617" s="14" t="s">
        <v>11</v>
      </c>
      <c r="O1617" s="14" t="s">
        <v>12</v>
      </c>
      <c r="P1617" s="14" t="s">
        <v>13</v>
      </c>
      <c r="Q1617" s="14">
        <v>50</v>
      </c>
    </row>
    <row r="1618" spans="1:17" x14ac:dyDescent="0.35">
      <c r="A1618" s="14" t="s">
        <v>754</v>
      </c>
      <c r="B1618" s="39" t="s">
        <v>8014</v>
      </c>
      <c r="C1618" s="14">
        <v>15.37</v>
      </c>
      <c r="D1618" s="14">
        <v>9.61</v>
      </c>
      <c r="E1618" s="14" t="s">
        <v>2383</v>
      </c>
      <c r="F1618" s="14" t="s">
        <v>2380</v>
      </c>
      <c r="G1618" s="14" t="s">
        <v>2380</v>
      </c>
      <c r="H1618" s="14">
        <v>2</v>
      </c>
      <c r="I1618" s="14" t="s">
        <v>2380</v>
      </c>
      <c r="J1618" s="14" t="s">
        <v>8394</v>
      </c>
      <c r="K1618" s="14" t="s">
        <v>8397</v>
      </c>
      <c r="L1618" s="60">
        <v>25855</v>
      </c>
      <c r="M1618" s="86">
        <v>6147.12</v>
      </c>
      <c r="N1618" s="14" t="s">
        <v>11</v>
      </c>
      <c r="O1618" s="14" t="s">
        <v>12</v>
      </c>
      <c r="P1618" s="14" t="s">
        <v>23</v>
      </c>
      <c r="Q1618" s="14">
        <v>53</v>
      </c>
    </row>
    <row r="1619" spans="1:17" x14ac:dyDescent="0.35">
      <c r="A1619" s="14" t="s">
        <v>753</v>
      </c>
      <c r="B1619" s="39" t="s">
        <v>8015</v>
      </c>
      <c r="C1619" s="14">
        <v>18.71</v>
      </c>
      <c r="D1619" s="14">
        <v>5.29</v>
      </c>
      <c r="E1619" s="14" t="s">
        <v>2383</v>
      </c>
      <c r="F1619" s="14" t="s">
        <v>2380</v>
      </c>
      <c r="G1619" s="14" t="s">
        <v>2380</v>
      </c>
      <c r="H1619" s="14">
        <v>0</v>
      </c>
      <c r="I1619" s="14" t="s">
        <v>2380</v>
      </c>
      <c r="J1619" s="14" t="s">
        <v>8393</v>
      </c>
      <c r="K1619" s="14" t="s">
        <v>8398</v>
      </c>
      <c r="L1619" s="60">
        <v>28106</v>
      </c>
      <c r="M1619" s="86">
        <v>6139.14</v>
      </c>
      <c r="N1619" s="14" t="s">
        <v>11</v>
      </c>
      <c r="O1619" s="14" t="s">
        <v>12</v>
      </c>
      <c r="P1619" s="14" t="s">
        <v>13</v>
      </c>
      <c r="Q1619" s="14">
        <v>47</v>
      </c>
    </row>
    <row r="1620" spans="1:17" x14ac:dyDescent="0.35">
      <c r="A1620" s="14" t="s">
        <v>752</v>
      </c>
      <c r="B1620" s="39" t="s">
        <v>6663</v>
      </c>
      <c r="C1620" s="14">
        <v>20.61</v>
      </c>
      <c r="D1620" s="14">
        <v>6.89</v>
      </c>
      <c r="E1620" s="14" t="s">
        <v>2380</v>
      </c>
      <c r="F1620" s="14" t="s">
        <v>2380</v>
      </c>
      <c r="G1620" s="14" t="s">
        <v>2380</v>
      </c>
      <c r="H1620" s="14">
        <v>0</v>
      </c>
      <c r="I1620" s="14" t="s">
        <v>2380</v>
      </c>
      <c r="J1620" s="14" t="s">
        <v>8393</v>
      </c>
      <c r="K1620" s="14" t="s">
        <v>8399</v>
      </c>
      <c r="L1620" s="60">
        <v>28738</v>
      </c>
      <c r="M1620" s="86">
        <v>6138.58</v>
      </c>
      <c r="N1620" s="14" t="s">
        <v>11</v>
      </c>
      <c r="O1620" s="14" t="s">
        <v>16</v>
      </c>
      <c r="P1620" s="14" t="s">
        <v>13</v>
      </c>
      <c r="Q1620" s="14">
        <v>45</v>
      </c>
    </row>
    <row r="1621" spans="1:17" x14ac:dyDescent="0.35">
      <c r="A1621" s="14" t="s">
        <v>751</v>
      </c>
      <c r="B1621" s="39" t="s">
        <v>5939</v>
      </c>
      <c r="C1621" s="14">
        <v>15.99</v>
      </c>
      <c r="D1621" s="14">
        <v>4.57</v>
      </c>
      <c r="E1621" s="14" t="s">
        <v>2383</v>
      </c>
      <c r="F1621" s="14" t="s">
        <v>2380</v>
      </c>
      <c r="G1621" s="14" t="s">
        <v>2383</v>
      </c>
      <c r="H1621" s="14">
        <v>1</v>
      </c>
      <c r="I1621" s="14" t="s">
        <v>2380</v>
      </c>
      <c r="J1621" s="14" t="s">
        <v>8394</v>
      </c>
      <c r="K1621" s="14" t="s">
        <v>8399</v>
      </c>
      <c r="L1621" s="60">
        <v>25516</v>
      </c>
      <c r="M1621" s="86">
        <v>6138.5</v>
      </c>
      <c r="N1621" s="14" t="s">
        <v>11</v>
      </c>
      <c r="O1621" s="14" t="s">
        <v>11</v>
      </c>
      <c r="P1621" s="14" t="s">
        <v>42</v>
      </c>
      <c r="Q1621" s="14">
        <v>54</v>
      </c>
    </row>
    <row r="1622" spans="1:17" x14ac:dyDescent="0.35">
      <c r="A1622" s="14" t="s">
        <v>750</v>
      </c>
      <c r="B1622" s="39" t="s">
        <v>8016</v>
      </c>
      <c r="C1622" s="14">
        <v>33.155000000000001</v>
      </c>
      <c r="D1622" s="14">
        <v>4.32</v>
      </c>
      <c r="E1622" s="14" t="s">
        <v>2380</v>
      </c>
      <c r="F1622" s="14" t="s">
        <v>2380</v>
      </c>
      <c r="G1622" s="14" t="s">
        <v>2380</v>
      </c>
      <c r="H1622" s="14">
        <v>0</v>
      </c>
      <c r="I1622" s="14" t="s">
        <v>2380</v>
      </c>
      <c r="J1622" s="14" t="s">
        <v>8391</v>
      </c>
      <c r="K1622" s="14" t="s">
        <v>8398</v>
      </c>
      <c r="L1622" s="60">
        <v>33103</v>
      </c>
      <c r="M1622" s="86">
        <v>6128.8</v>
      </c>
      <c r="N1622" s="14" t="s">
        <v>11</v>
      </c>
      <c r="O1622" s="14" t="s">
        <v>12</v>
      </c>
      <c r="P1622" s="14" t="s">
        <v>23</v>
      </c>
      <c r="Q1622" s="14">
        <v>33</v>
      </c>
    </row>
    <row r="1623" spans="1:17" x14ac:dyDescent="0.35">
      <c r="A1623" s="14" t="s">
        <v>749</v>
      </c>
      <c r="B1623" s="39" t="s">
        <v>5050</v>
      </c>
      <c r="C1623" s="14">
        <v>26.22</v>
      </c>
      <c r="D1623" s="14">
        <v>5.57</v>
      </c>
      <c r="E1623" s="14" t="s">
        <v>2383</v>
      </c>
      <c r="F1623" s="14" t="s">
        <v>2380</v>
      </c>
      <c r="G1623" s="14" t="s">
        <v>2383</v>
      </c>
      <c r="H1623" s="14">
        <v>1</v>
      </c>
      <c r="I1623" s="14" t="s">
        <v>2380</v>
      </c>
      <c r="J1623" s="14" t="s">
        <v>8392</v>
      </c>
      <c r="K1623" s="14" t="s">
        <v>8399</v>
      </c>
      <c r="L1623" s="60">
        <v>30636</v>
      </c>
      <c r="M1623" s="86">
        <v>6123.57</v>
      </c>
      <c r="N1623" s="14" t="s">
        <v>12</v>
      </c>
      <c r="O1623" s="14" t="s">
        <v>11</v>
      </c>
      <c r="P1623" s="14" t="s">
        <v>23</v>
      </c>
      <c r="Q1623" s="14">
        <v>40</v>
      </c>
    </row>
    <row r="1624" spans="1:17" x14ac:dyDescent="0.35">
      <c r="A1624" s="14" t="s">
        <v>748</v>
      </c>
      <c r="B1624" s="39" t="s">
        <v>5603</v>
      </c>
      <c r="C1624" s="14">
        <v>21.85</v>
      </c>
      <c r="D1624" s="14">
        <v>5.26</v>
      </c>
      <c r="E1624" s="14" t="s">
        <v>2383</v>
      </c>
      <c r="F1624" s="14" t="s">
        <v>2380</v>
      </c>
      <c r="G1624" s="14" t="s">
        <v>2383</v>
      </c>
      <c r="H1624" s="14">
        <v>1</v>
      </c>
      <c r="I1624" s="14" t="s">
        <v>2380</v>
      </c>
      <c r="J1624" s="14" t="s">
        <v>8393</v>
      </c>
      <c r="K1624" s="14" t="s">
        <v>8399</v>
      </c>
      <c r="L1624" s="60">
        <v>30539</v>
      </c>
      <c r="M1624" s="86">
        <v>6117.49</v>
      </c>
      <c r="N1624" s="14" t="s">
        <v>11</v>
      </c>
      <c r="O1624" s="14" t="s">
        <v>12</v>
      </c>
      <c r="P1624" s="14" t="s">
        <v>23</v>
      </c>
      <c r="Q1624" s="14">
        <v>40</v>
      </c>
    </row>
    <row r="1625" spans="1:17" x14ac:dyDescent="0.35">
      <c r="A1625" s="14" t="s">
        <v>747</v>
      </c>
      <c r="B1625" s="39" t="s">
        <v>4930</v>
      </c>
      <c r="C1625" s="14">
        <v>30.495000000000001</v>
      </c>
      <c r="D1625" s="14">
        <v>6.25</v>
      </c>
      <c r="E1625" s="14" t="s">
        <v>2380</v>
      </c>
      <c r="F1625" s="14" t="s">
        <v>2380</v>
      </c>
      <c r="G1625" s="14" t="s">
        <v>2380</v>
      </c>
      <c r="H1625" s="14">
        <v>0</v>
      </c>
      <c r="I1625" s="14" t="s">
        <v>2380</v>
      </c>
      <c r="J1625" s="14" t="s">
        <v>8391</v>
      </c>
      <c r="K1625" s="14" t="s">
        <v>8399</v>
      </c>
      <c r="L1625" s="60">
        <v>33444</v>
      </c>
      <c r="M1625" s="86">
        <v>6113.23</v>
      </c>
      <c r="N1625" s="14" t="s">
        <v>11</v>
      </c>
      <c r="O1625" s="14" t="s">
        <v>11</v>
      </c>
      <c r="P1625" s="14" t="s">
        <v>247</v>
      </c>
      <c r="Q1625" s="14">
        <v>32</v>
      </c>
    </row>
    <row r="1626" spans="1:17" x14ac:dyDescent="0.35">
      <c r="A1626" s="14" t="s">
        <v>746</v>
      </c>
      <c r="B1626" s="39" t="s">
        <v>4900</v>
      </c>
      <c r="C1626" s="14">
        <v>34.104999999999997</v>
      </c>
      <c r="D1626" s="14">
        <v>5.67</v>
      </c>
      <c r="E1626" s="14" t="s">
        <v>2383</v>
      </c>
      <c r="F1626" s="14" t="s">
        <v>2380</v>
      </c>
      <c r="G1626" s="14" t="s">
        <v>2380</v>
      </c>
      <c r="H1626" s="14">
        <v>0</v>
      </c>
      <c r="I1626" s="14" t="s">
        <v>2380</v>
      </c>
      <c r="J1626" s="14" t="s">
        <v>8391</v>
      </c>
      <c r="K1626" s="14" t="s">
        <v>8398</v>
      </c>
      <c r="L1626" s="60">
        <v>31249</v>
      </c>
      <c r="M1626" s="86">
        <v>6112.35</v>
      </c>
      <c r="N1626" s="14" t="s">
        <v>11</v>
      </c>
      <c r="O1626" s="14" t="s">
        <v>16</v>
      </c>
      <c r="P1626" s="14" t="s">
        <v>23</v>
      </c>
      <c r="Q1626" s="14">
        <v>38</v>
      </c>
    </row>
    <row r="1627" spans="1:17" x14ac:dyDescent="0.35">
      <c r="A1627" s="14" t="s">
        <v>745</v>
      </c>
      <c r="B1627" s="39" t="s">
        <v>8368</v>
      </c>
      <c r="C1627" s="14">
        <v>32.770000000000003</v>
      </c>
      <c r="D1627" s="14">
        <v>4.42</v>
      </c>
      <c r="E1627" s="14" t="s">
        <v>2383</v>
      </c>
      <c r="F1627" s="14" t="s">
        <v>2380</v>
      </c>
      <c r="G1627" s="14" t="s">
        <v>2380</v>
      </c>
      <c r="H1627" s="14">
        <v>1</v>
      </c>
      <c r="I1627" s="14" t="s">
        <v>2380</v>
      </c>
      <c r="J1627" s="14" t="s">
        <v>8391</v>
      </c>
      <c r="K1627" s="14" t="s">
        <v>8399</v>
      </c>
      <c r="L1627" s="60">
        <v>34951</v>
      </c>
      <c r="M1627" s="86">
        <v>6111.95</v>
      </c>
      <c r="N1627" s="14" t="s">
        <v>11</v>
      </c>
      <c r="O1627" s="14" t="s">
        <v>12</v>
      </c>
      <c r="P1627" s="14" t="s">
        <v>535</v>
      </c>
      <c r="Q1627" s="14">
        <v>28</v>
      </c>
    </row>
    <row r="1628" spans="1:17" x14ac:dyDescent="0.35">
      <c r="A1628" s="14" t="s">
        <v>744</v>
      </c>
      <c r="B1628" s="39" t="s">
        <v>6671</v>
      </c>
      <c r="C1628" s="14">
        <v>16.850000000000001</v>
      </c>
      <c r="D1628" s="14">
        <v>11.75</v>
      </c>
      <c r="E1628" s="14" t="s">
        <v>2383</v>
      </c>
      <c r="F1628" s="14" t="s">
        <v>2380</v>
      </c>
      <c r="G1628" s="14" t="s">
        <v>2380</v>
      </c>
      <c r="H1628" s="14">
        <v>2</v>
      </c>
      <c r="I1628" s="14" t="s">
        <v>2380</v>
      </c>
      <c r="J1628" s="14" t="s">
        <v>8394</v>
      </c>
      <c r="K1628" s="14" t="s">
        <v>8397</v>
      </c>
      <c r="L1628" s="60">
        <v>25728</v>
      </c>
      <c r="M1628" s="86">
        <v>6098.38</v>
      </c>
      <c r="N1628" s="14" t="s">
        <v>11</v>
      </c>
      <c r="O1628" s="14" t="s">
        <v>11</v>
      </c>
      <c r="P1628" s="14" t="s">
        <v>13</v>
      </c>
      <c r="Q1628" s="14">
        <v>53</v>
      </c>
    </row>
    <row r="1629" spans="1:17" x14ac:dyDescent="0.35">
      <c r="A1629" s="14" t="s">
        <v>743</v>
      </c>
      <c r="B1629" s="39" t="s">
        <v>4893</v>
      </c>
      <c r="C1629" s="14">
        <v>34.700000000000003</v>
      </c>
      <c r="D1629" s="14">
        <v>6.06</v>
      </c>
      <c r="E1629" s="14" t="s">
        <v>2380</v>
      </c>
      <c r="F1629" s="14" t="s">
        <v>2380</v>
      </c>
      <c r="G1629" s="14" t="s">
        <v>2380</v>
      </c>
      <c r="H1629" s="14">
        <v>1</v>
      </c>
      <c r="I1629" s="14" t="s">
        <v>2380</v>
      </c>
      <c r="J1629" s="14" t="s">
        <v>8391</v>
      </c>
      <c r="K1629" s="14" t="s">
        <v>8399</v>
      </c>
      <c r="L1629" s="60">
        <v>30888</v>
      </c>
      <c r="M1629" s="86">
        <v>6082.41</v>
      </c>
      <c r="N1629" s="14" t="s">
        <v>16</v>
      </c>
      <c r="O1629" s="14" t="s">
        <v>11</v>
      </c>
      <c r="P1629" s="14" t="s">
        <v>42</v>
      </c>
      <c r="Q1629" s="14">
        <v>39</v>
      </c>
    </row>
    <row r="1630" spans="1:17" x14ac:dyDescent="0.35">
      <c r="A1630" s="14" t="s">
        <v>742</v>
      </c>
      <c r="B1630" s="39" t="s">
        <v>6674</v>
      </c>
      <c r="C1630" s="14">
        <v>37.049999999999997</v>
      </c>
      <c r="D1630" s="14">
        <v>5.48</v>
      </c>
      <c r="E1630" s="14" t="s">
        <v>2380</v>
      </c>
      <c r="F1630" s="14" t="s">
        <v>2380</v>
      </c>
      <c r="G1630" s="14" t="s">
        <v>2380</v>
      </c>
      <c r="H1630" s="14">
        <v>1</v>
      </c>
      <c r="I1630" s="14" t="s">
        <v>2380</v>
      </c>
      <c r="J1630" s="14" t="s">
        <v>8391</v>
      </c>
      <c r="K1630" s="14" t="s">
        <v>8399</v>
      </c>
      <c r="L1630" s="60">
        <v>30969</v>
      </c>
      <c r="M1630" s="86">
        <v>6079.67</v>
      </c>
      <c r="N1630" s="14" t="s">
        <v>16</v>
      </c>
      <c r="O1630" s="14" t="s">
        <v>16</v>
      </c>
      <c r="P1630" s="14" t="s">
        <v>276</v>
      </c>
      <c r="Q1630" s="14">
        <v>39</v>
      </c>
    </row>
    <row r="1631" spans="1:17" x14ac:dyDescent="0.35">
      <c r="A1631" s="14" t="s">
        <v>741</v>
      </c>
      <c r="B1631" s="39" t="s">
        <v>6676</v>
      </c>
      <c r="C1631" s="14">
        <v>18.78</v>
      </c>
      <c r="D1631" s="14">
        <v>4.45</v>
      </c>
      <c r="E1631" s="14" t="s">
        <v>2380</v>
      </c>
      <c r="F1631" s="14" t="s">
        <v>2380</v>
      </c>
      <c r="G1631" s="14" t="s">
        <v>2383</v>
      </c>
      <c r="H1631" s="14">
        <v>1</v>
      </c>
      <c r="I1631" s="14" t="s">
        <v>2380</v>
      </c>
      <c r="J1631" s="14" t="s">
        <v>8393</v>
      </c>
      <c r="K1631" s="14" t="s">
        <v>8398</v>
      </c>
      <c r="L1631" s="60">
        <v>29075</v>
      </c>
      <c r="M1631" s="86">
        <v>6074.37</v>
      </c>
      <c r="N1631" s="14" t="s">
        <v>11</v>
      </c>
      <c r="O1631" s="14" t="s">
        <v>11</v>
      </c>
      <c r="P1631" s="14" t="s">
        <v>23</v>
      </c>
      <c r="Q1631" s="14">
        <v>44</v>
      </c>
    </row>
    <row r="1632" spans="1:17" x14ac:dyDescent="0.35">
      <c r="A1632" s="14" t="s">
        <v>740</v>
      </c>
      <c r="B1632" s="39" t="s">
        <v>5113</v>
      </c>
      <c r="C1632" s="14">
        <v>28.024999999999999</v>
      </c>
      <c r="D1632" s="14">
        <v>5</v>
      </c>
      <c r="E1632" s="14" t="s">
        <v>2380</v>
      </c>
      <c r="F1632" s="14" t="s">
        <v>2380</v>
      </c>
      <c r="G1632" s="14" t="s">
        <v>2380</v>
      </c>
      <c r="H1632" s="14">
        <v>1</v>
      </c>
      <c r="I1632" s="14" t="s">
        <v>2380</v>
      </c>
      <c r="J1632" s="14" t="s">
        <v>8392</v>
      </c>
      <c r="K1632" s="14" t="s">
        <v>8398</v>
      </c>
      <c r="L1632" s="60">
        <v>30946</v>
      </c>
      <c r="M1632" s="86">
        <v>6067.13</v>
      </c>
      <c r="N1632" s="14" t="s">
        <v>12</v>
      </c>
      <c r="O1632" s="14" t="s">
        <v>16</v>
      </c>
      <c r="P1632" s="14" t="s">
        <v>168</v>
      </c>
      <c r="Q1632" s="14">
        <v>39</v>
      </c>
    </row>
    <row r="1633" spans="1:17" x14ac:dyDescent="0.35">
      <c r="A1633" s="14" t="s">
        <v>739</v>
      </c>
      <c r="B1633" s="39" t="s">
        <v>8017</v>
      </c>
      <c r="C1633" s="14">
        <v>35.090000000000003</v>
      </c>
      <c r="D1633" s="14">
        <v>5.84</v>
      </c>
      <c r="E1633" s="14" t="s">
        <v>2380</v>
      </c>
      <c r="F1633" s="14" t="s">
        <v>2380</v>
      </c>
      <c r="G1633" s="14" t="s">
        <v>2380</v>
      </c>
      <c r="H1633" s="14">
        <v>0</v>
      </c>
      <c r="I1633" s="14" t="s">
        <v>2380</v>
      </c>
      <c r="J1633" s="14" t="s">
        <v>8391</v>
      </c>
      <c r="K1633" s="14" t="s">
        <v>8398</v>
      </c>
      <c r="L1633" s="60">
        <v>34646</v>
      </c>
      <c r="M1633" s="86">
        <v>6064.37</v>
      </c>
      <c r="N1633" s="14" t="s">
        <v>11</v>
      </c>
      <c r="O1633" s="14" t="s">
        <v>11</v>
      </c>
      <c r="P1633" s="14" t="s">
        <v>42</v>
      </c>
      <c r="Q1633" s="14">
        <v>29</v>
      </c>
    </row>
    <row r="1634" spans="1:17" x14ac:dyDescent="0.35">
      <c r="A1634" s="14" t="s">
        <v>738</v>
      </c>
      <c r="B1634" s="39" t="s">
        <v>4782</v>
      </c>
      <c r="C1634" s="14">
        <v>34.42</v>
      </c>
      <c r="D1634" s="14">
        <v>5.21</v>
      </c>
      <c r="E1634" s="14" t="s">
        <v>2383</v>
      </c>
      <c r="F1634" s="14" t="s">
        <v>2380</v>
      </c>
      <c r="G1634" s="14" t="s">
        <v>2380</v>
      </c>
      <c r="H1634" s="14">
        <v>0</v>
      </c>
      <c r="I1634" s="14" t="s">
        <v>2380</v>
      </c>
      <c r="J1634" s="14" t="s">
        <v>8391</v>
      </c>
      <c r="K1634" s="14" t="s">
        <v>8399</v>
      </c>
      <c r="L1634" s="60">
        <v>35274</v>
      </c>
      <c r="M1634" s="86">
        <v>6061.8</v>
      </c>
      <c r="N1634" s="14" t="s">
        <v>11</v>
      </c>
      <c r="O1634" s="14" t="s">
        <v>12</v>
      </c>
      <c r="P1634" s="14" t="s">
        <v>23</v>
      </c>
      <c r="Q1634" s="14">
        <v>27</v>
      </c>
    </row>
    <row r="1635" spans="1:17" x14ac:dyDescent="0.35">
      <c r="A1635" s="14" t="s">
        <v>737</v>
      </c>
      <c r="B1635" s="39" t="s">
        <v>8018</v>
      </c>
      <c r="C1635" s="14">
        <v>29.4</v>
      </c>
      <c r="D1635" s="14">
        <v>4.26</v>
      </c>
      <c r="E1635" s="14" t="s">
        <v>2380</v>
      </c>
      <c r="F1635" s="14" t="s">
        <v>2380</v>
      </c>
      <c r="G1635" s="14" t="s">
        <v>2380</v>
      </c>
      <c r="H1635" s="14">
        <v>0</v>
      </c>
      <c r="I1635" s="14" t="s">
        <v>2380</v>
      </c>
      <c r="J1635" s="14" t="s">
        <v>8392</v>
      </c>
      <c r="K1635" s="14" t="s">
        <v>8398</v>
      </c>
      <c r="L1635" s="60">
        <v>32736</v>
      </c>
      <c r="M1635" s="86">
        <v>6059.17</v>
      </c>
      <c r="N1635" s="14" t="s">
        <v>11</v>
      </c>
      <c r="O1635" s="14" t="s">
        <v>16</v>
      </c>
      <c r="P1635" s="14" t="s">
        <v>42</v>
      </c>
      <c r="Q1635" s="14">
        <v>34</v>
      </c>
    </row>
    <row r="1636" spans="1:17" x14ac:dyDescent="0.35">
      <c r="A1636" s="14" t="s">
        <v>736</v>
      </c>
      <c r="B1636" s="39" t="s">
        <v>5721</v>
      </c>
      <c r="C1636" s="14">
        <v>21.31</v>
      </c>
      <c r="D1636" s="14">
        <v>4.17</v>
      </c>
      <c r="E1636" s="14" t="s">
        <v>2380</v>
      </c>
      <c r="F1636" s="14" t="s">
        <v>2380</v>
      </c>
      <c r="G1636" s="14" t="s">
        <v>2380</v>
      </c>
      <c r="H1636" s="14">
        <v>0</v>
      </c>
      <c r="I1636" s="14" t="s">
        <v>2380</v>
      </c>
      <c r="J1636" s="14" t="s">
        <v>8393</v>
      </c>
      <c r="K1636" s="14" t="s">
        <v>8399</v>
      </c>
      <c r="L1636" s="60">
        <v>29441</v>
      </c>
      <c r="M1636" s="86">
        <v>5993.62</v>
      </c>
      <c r="N1636" s="14" t="s">
        <v>11</v>
      </c>
      <c r="O1636" s="14" t="s">
        <v>12</v>
      </c>
      <c r="P1636" s="14" t="s">
        <v>13</v>
      </c>
      <c r="Q1636" s="14">
        <v>43</v>
      </c>
    </row>
    <row r="1637" spans="1:17" x14ac:dyDescent="0.35">
      <c r="A1637" s="14" t="s">
        <v>735</v>
      </c>
      <c r="B1637" s="39" t="s">
        <v>5460</v>
      </c>
      <c r="C1637" s="14">
        <v>19.559999999999999</v>
      </c>
      <c r="D1637" s="14">
        <v>11.96</v>
      </c>
      <c r="E1637" s="14" t="s">
        <v>2380</v>
      </c>
      <c r="F1637" s="14" t="s">
        <v>2380</v>
      </c>
      <c r="G1637" s="14" t="s">
        <v>2380</v>
      </c>
      <c r="H1637" s="14">
        <v>0</v>
      </c>
      <c r="I1637" s="14" t="s">
        <v>2380</v>
      </c>
      <c r="J1637" s="14" t="s">
        <v>8393</v>
      </c>
      <c r="K1637" s="14" t="s">
        <v>8397</v>
      </c>
      <c r="L1637" s="60">
        <v>27258</v>
      </c>
      <c r="M1637" s="86">
        <v>5990.17</v>
      </c>
      <c r="N1637" s="14" t="s">
        <v>11</v>
      </c>
      <c r="O1637" s="14" t="s">
        <v>11</v>
      </c>
      <c r="P1637" s="14" t="s">
        <v>13</v>
      </c>
      <c r="Q1637" s="14">
        <v>49</v>
      </c>
    </row>
    <row r="1638" spans="1:17" x14ac:dyDescent="0.35">
      <c r="A1638" s="14" t="s">
        <v>734</v>
      </c>
      <c r="B1638" s="39" t="s">
        <v>8019</v>
      </c>
      <c r="C1638" s="14">
        <v>37.335000000000001</v>
      </c>
      <c r="D1638" s="14">
        <v>6.26</v>
      </c>
      <c r="E1638" s="14" t="s">
        <v>2383</v>
      </c>
      <c r="F1638" s="14" t="s">
        <v>2380</v>
      </c>
      <c r="G1638" s="14" t="s">
        <v>2380</v>
      </c>
      <c r="H1638" s="14">
        <v>1</v>
      </c>
      <c r="I1638" s="14" t="s">
        <v>2380</v>
      </c>
      <c r="J1638" s="14" t="s">
        <v>8391</v>
      </c>
      <c r="K1638" s="14" t="s">
        <v>8399</v>
      </c>
      <c r="L1638" s="60">
        <v>32304</v>
      </c>
      <c r="M1638" s="86">
        <v>5989.52</v>
      </c>
      <c r="N1638" s="14" t="s">
        <v>11</v>
      </c>
      <c r="O1638" s="14" t="s">
        <v>16</v>
      </c>
      <c r="P1638" s="14" t="s">
        <v>23</v>
      </c>
      <c r="Q1638" s="14">
        <v>35</v>
      </c>
    </row>
    <row r="1639" spans="1:17" x14ac:dyDescent="0.35">
      <c r="A1639" s="14" t="s">
        <v>733</v>
      </c>
      <c r="B1639" s="39" t="s">
        <v>6682</v>
      </c>
      <c r="C1639" s="14">
        <v>19.53</v>
      </c>
      <c r="D1639" s="14">
        <v>11.68</v>
      </c>
      <c r="E1639" s="14" t="s">
        <v>2380</v>
      </c>
      <c r="F1639" s="14" t="s">
        <v>2380</v>
      </c>
      <c r="G1639" s="14" t="s">
        <v>2380</v>
      </c>
      <c r="H1639" s="14">
        <v>0</v>
      </c>
      <c r="I1639" s="14" t="s">
        <v>2380</v>
      </c>
      <c r="J1639" s="14" t="s">
        <v>8393</v>
      </c>
      <c r="K1639" s="14" t="s">
        <v>8397</v>
      </c>
      <c r="L1639" s="60">
        <v>27313</v>
      </c>
      <c r="M1639" s="86">
        <v>5979.99</v>
      </c>
      <c r="N1639" s="14" t="s">
        <v>11</v>
      </c>
      <c r="O1639" s="14" t="s">
        <v>12</v>
      </c>
      <c r="P1639" s="14" t="s">
        <v>13</v>
      </c>
      <c r="Q1639" s="14">
        <v>49</v>
      </c>
    </row>
    <row r="1640" spans="1:17" x14ac:dyDescent="0.35">
      <c r="A1640" s="14" t="s">
        <v>732</v>
      </c>
      <c r="B1640" s="39" t="s">
        <v>8020</v>
      </c>
      <c r="C1640" s="14">
        <v>34.1</v>
      </c>
      <c r="D1640" s="14">
        <v>5.16</v>
      </c>
      <c r="E1640" s="14" t="s">
        <v>2380</v>
      </c>
      <c r="F1640" s="14" t="s">
        <v>2380</v>
      </c>
      <c r="G1640" s="14" t="s">
        <v>2380</v>
      </c>
      <c r="H1640" s="14">
        <v>0</v>
      </c>
      <c r="I1640" s="14" t="s">
        <v>2380</v>
      </c>
      <c r="J1640" s="14" t="s">
        <v>8391</v>
      </c>
      <c r="K1640" s="14" t="s">
        <v>8399</v>
      </c>
      <c r="L1640" s="60">
        <v>29504</v>
      </c>
      <c r="M1640" s="86">
        <v>5979.73</v>
      </c>
      <c r="N1640" s="14" t="s">
        <v>11</v>
      </c>
      <c r="O1640" s="14" t="s">
        <v>11</v>
      </c>
      <c r="P1640" s="14" t="s">
        <v>42</v>
      </c>
      <c r="Q1640" s="14">
        <v>43</v>
      </c>
    </row>
    <row r="1641" spans="1:17" x14ac:dyDescent="0.35">
      <c r="A1641" s="14" t="s">
        <v>731</v>
      </c>
      <c r="B1641" s="39" t="s">
        <v>8021</v>
      </c>
      <c r="C1641" s="14">
        <v>16.5</v>
      </c>
      <c r="D1641" s="14">
        <v>6.9</v>
      </c>
      <c r="E1641" s="14" t="s">
        <v>2383</v>
      </c>
      <c r="F1641" s="14" t="s">
        <v>2380</v>
      </c>
      <c r="G1641" s="14" t="s">
        <v>2380</v>
      </c>
      <c r="H1641" s="14">
        <v>2</v>
      </c>
      <c r="I1641" s="14" t="s">
        <v>2380</v>
      </c>
      <c r="J1641" s="14" t="s">
        <v>8394</v>
      </c>
      <c r="K1641" s="14" t="s">
        <v>8397</v>
      </c>
      <c r="L1641" s="60">
        <v>25744</v>
      </c>
      <c r="M1641" s="86">
        <v>5979.66</v>
      </c>
      <c r="N1641" s="14" t="s">
        <v>11</v>
      </c>
      <c r="O1641" s="14" t="s">
        <v>12</v>
      </c>
      <c r="P1641" s="14" t="s">
        <v>13</v>
      </c>
      <c r="Q1641" s="14">
        <v>53</v>
      </c>
    </row>
    <row r="1642" spans="1:17" x14ac:dyDescent="0.35">
      <c r="A1642" s="14" t="s">
        <v>730</v>
      </c>
      <c r="B1642" s="39" t="s">
        <v>8022</v>
      </c>
      <c r="C1642" s="14">
        <v>30.69</v>
      </c>
      <c r="D1642" s="14">
        <v>4.83</v>
      </c>
      <c r="E1642" s="14" t="s">
        <v>2380</v>
      </c>
      <c r="F1642" s="14" t="s">
        <v>2380</v>
      </c>
      <c r="G1642" s="14" t="s">
        <v>2380</v>
      </c>
      <c r="H1642" s="14">
        <v>1</v>
      </c>
      <c r="I1642" s="14" t="s">
        <v>2380</v>
      </c>
      <c r="J1642" s="14" t="s">
        <v>8391</v>
      </c>
      <c r="K1642" s="14" t="s">
        <v>8398</v>
      </c>
      <c r="L1642" s="60">
        <v>30997</v>
      </c>
      <c r="M1642" s="86">
        <v>5976.83</v>
      </c>
      <c r="N1642" s="14" t="s">
        <v>11</v>
      </c>
      <c r="O1642" s="14" t="s">
        <v>11</v>
      </c>
      <c r="P1642" s="14" t="s">
        <v>13</v>
      </c>
      <c r="Q1642" s="14">
        <v>39</v>
      </c>
    </row>
    <row r="1643" spans="1:17" x14ac:dyDescent="0.35">
      <c r="A1643" s="14" t="s">
        <v>729</v>
      </c>
      <c r="B1643" s="39" t="s">
        <v>5425</v>
      </c>
      <c r="C1643" s="14">
        <v>28.93</v>
      </c>
      <c r="D1643" s="14">
        <v>4.87</v>
      </c>
      <c r="E1643" s="14" t="s">
        <v>2380</v>
      </c>
      <c r="F1643" s="14" t="s">
        <v>2380</v>
      </c>
      <c r="G1643" s="14" t="s">
        <v>2380</v>
      </c>
      <c r="H1643" s="14">
        <v>1</v>
      </c>
      <c r="I1643" s="14" t="s">
        <v>2380</v>
      </c>
      <c r="J1643" s="14" t="s">
        <v>8392</v>
      </c>
      <c r="K1643" s="14" t="s">
        <v>8398</v>
      </c>
      <c r="L1643" s="60">
        <v>30944</v>
      </c>
      <c r="M1643" s="86">
        <v>5974.38</v>
      </c>
      <c r="N1643" s="14" t="s">
        <v>11</v>
      </c>
      <c r="O1643" s="14" t="s">
        <v>12</v>
      </c>
      <c r="P1643" s="14" t="s">
        <v>13</v>
      </c>
      <c r="Q1643" s="14">
        <v>39</v>
      </c>
    </row>
    <row r="1644" spans="1:17" x14ac:dyDescent="0.35">
      <c r="A1644" s="14" t="s">
        <v>728</v>
      </c>
      <c r="B1644" s="39" t="s">
        <v>5496</v>
      </c>
      <c r="C1644" s="14">
        <v>38.9</v>
      </c>
      <c r="D1644" s="14">
        <v>4.28</v>
      </c>
      <c r="E1644" s="14" t="s">
        <v>2380</v>
      </c>
      <c r="F1644" s="14" t="s">
        <v>2380</v>
      </c>
      <c r="G1644" s="14" t="s">
        <v>2380</v>
      </c>
      <c r="H1644" s="14">
        <v>0</v>
      </c>
      <c r="I1644" s="14" t="s">
        <v>2380</v>
      </c>
      <c r="J1644" s="14" t="s">
        <v>8391</v>
      </c>
      <c r="K1644" s="14" t="s">
        <v>8398</v>
      </c>
      <c r="L1644" s="60">
        <v>32711</v>
      </c>
      <c r="M1644" s="86">
        <v>5972.38</v>
      </c>
      <c r="N1644" s="14" t="s">
        <v>11</v>
      </c>
      <c r="O1644" s="14" t="s">
        <v>11</v>
      </c>
      <c r="P1644" s="14" t="s">
        <v>42</v>
      </c>
      <c r="Q1644" s="14">
        <v>34</v>
      </c>
    </row>
    <row r="1645" spans="1:17" x14ac:dyDescent="0.35">
      <c r="A1645" s="14" t="s">
        <v>727</v>
      </c>
      <c r="B1645" s="39" t="s">
        <v>5031</v>
      </c>
      <c r="C1645" s="14">
        <v>26.9</v>
      </c>
      <c r="D1645" s="14">
        <v>4.07</v>
      </c>
      <c r="E1645" s="14" t="s">
        <v>2380</v>
      </c>
      <c r="F1645" s="14" t="s">
        <v>2380</v>
      </c>
      <c r="G1645" s="14" t="s">
        <v>2380</v>
      </c>
      <c r="H1645" s="14">
        <v>0</v>
      </c>
      <c r="I1645" s="14" t="s">
        <v>2380</v>
      </c>
      <c r="J1645" s="14" t="s">
        <v>8392</v>
      </c>
      <c r="K1645" s="14" t="s">
        <v>8398</v>
      </c>
      <c r="L1645" s="60">
        <v>29423</v>
      </c>
      <c r="M1645" s="86">
        <v>5969.72</v>
      </c>
      <c r="N1645" s="14" t="s">
        <v>12</v>
      </c>
      <c r="O1645" s="14" t="s">
        <v>12</v>
      </c>
      <c r="P1645" s="14" t="s">
        <v>42</v>
      </c>
      <c r="Q1645" s="14">
        <v>43</v>
      </c>
    </row>
    <row r="1646" spans="1:17" x14ac:dyDescent="0.35">
      <c r="A1646" s="14" t="s">
        <v>726</v>
      </c>
      <c r="B1646" s="39" t="s">
        <v>6686</v>
      </c>
      <c r="C1646" s="14">
        <v>24.86</v>
      </c>
      <c r="D1646" s="14">
        <v>6.23</v>
      </c>
      <c r="E1646" s="14" t="s">
        <v>2380</v>
      </c>
      <c r="F1646" s="14" t="s">
        <v>2380</v>
      </c>
      <c r="G1646" s="14" t="s">
        <v>2380</v>
      </c>
      <c r="H1646" s="14">
        <v>0</v>
      </c>
      <c r="I1646" s="14" t="s">
        <v>2380</v>
      </c>
      <c r="J1646" s="14" t="s">
        <v>8393</v>
      </c>
      <c r="K1646" s="14" t="s">
        <v>8399</v>
      </c>
      <c r="L1646" s="60">
        <v>29438</v>
      </c>
      <c r="M1646" s="86">
        <v>5966.89</v>
      </c>
      <c r="N1646" s="14" t="s">
        <v>11</v>
      </c>
      <c r="O1646" s="14" t="s">
        <v>12</v>
      </c>
      <c r="P1646" s="14" t="s">
        <v>13</v>
      </c>
      <c r="Q1646" s="14">
        <v>43</v>
      </c>
    </row>
    <row r="1647" spans="1:17" x14ac:dyDescent="0.35">
      <c r="A1647" s="14" t="s">
        <v>725</v>
      </c>
      <c r="B1647" s="39" t="s">
        <v>7855</v>
      </c>
      <c r="C1647" s="14">
        <v>39.14</v>
      </c>
      <c r="D1647" s="14">
        <v>6.24</v>
      </c>
      <c r="E1647" s="14" t="s">
        <v>2380</v>
      </c>
      <c r="F1647" s="14" t="s">
        <v>2382</v>
      </c>
      <c r="G1647" s="14" t="s">
        <v>2380</v>
      </c>
      <c r="H1647" s="14">
        <v>1</v>
      </c>
      <c r="I1647" s="14" t="s">
        <v>2380</v>
      </c>
      <c r="J1647" s="14" t="s">
        <v>8391</v>
      </c>
      <c r="K1647" s="14" t="s">
        <v>8399</v>
      </c>
      <c r="L1647" s="60">
        <v>38183</v>
      </c>
      <c r="M1647" s="86">
        <v>5960.91</v>
      </c>
      <c r="N1647" s="14" t="s">
        <v>11</v>
      </c>
      <c r="O1647" s="14" t="s">
        <v>16</v>
      </c>
      <c r="P1647" s="14" t="s">
        <v>535</v>
      </c>
      <c r="Q1647" s="14">
        <v>19</v>
      </c>
    </row>
    <row r="1648" spans="1:17" x14ac:dyDescent="0.35">
      <c r="A1648" s="14" t="s">
        <v>724</v>
      </c>
      <c r="B1648" s="39" t="s">
        <v>5039</v>
      </c>
      <c r="C1648" s="14">
        <v>39.799999999999997</v>
      </c>
      <c r="D1648" s="14">
        <v>6.17</v>
      </c>
      <c r="E1648" s="14" t="s">
        <v>2380</v>
      </c>
      <c r="F1648" s="14" t="s">
        <v>2380</v>
      </c>
      <c r="G1648" s="14" t="s">
        <v>2383</v>
      </c>
      <c r="H1648" s="14">
        <v>1</v>
      </c>
      <c r="I1648" s="14" t="s">
        <v>2380</v>
      </c>
      <c r="J1648" s="14" t="s">
        <v>8391</v>
      </c>
      <c r="K1648" s="14" t="s">
        <v>8399</v>
      </c>
      <c r="L1648" s="60">
        <v>37846</v>
      </c>
      <c r="M1648" s="86">
        <v>5957.35</v>
      </c>
      <c r="N1648" s="14" t="s">
        <v>11</v>
      </c>
      <c r="O1648" s="14" t="s">
        <v>11</v>
      </c>
      <c r="P1648" s="14" t="s">
        <v>23</v>
      </c>
      <c r="Q1648" s="14">
        <v>20</v>
      </c>
    </row>
    <row r="1649" spans="1:17" x14ac:dyDescent="0.35">
      <c r="A1649" s="14" t="s">
        <v>723</v>
      </c>
      <c r="B1649" s="39" t="s">
        <v>5140</v>
      </c>
      <c r="C1649" s="14">
        <v>34.32</v>
      </c>
      <c r="D1649" s="14">
        <v>5.16</v>
      </c>
      <c r="E1649" s="14" t="s">
        <v>2380</v>
      </c>
      <c r="F1649" s="14" t="s">
        <v>2380</v>
      </c>
      <c r="G1649" s="14" t="s">
        <v>2380</v>
      </c>
      <c r="H1649" s="14">
        <v>1</v>
      </c>
      <c r="I1649" s="14" t="s">
        <v>2380</v>
      </c>
      <c r="J1649" s="14" t="s">
        <v>8391</v>
      </c>
      <c r="K1649" s="14" t="s">
        <v>8398</v>
      </c>
      <c r="L1649" s="60">
        <v>31972</v>
      </c>
      <c r="M1649" s="86">
        <v>5934.38</v>
      </c>
      <c r="N1649" s="14" t="s">
        <v>12</v>
      </c>
      <c r="O1649" s="14" t="s">
        <v>11</v>
      </c>
      <c r="P1649" s="14" t="s">
        <v>13</v>
      </c>
      <c r="Q1649" s="14">
        <v>36</v>
      </c>
    </row>
    <row r="1650" spans="1:17" x14ac:dyDescent="0.35">
      <c r="A1650" s="14" t="s">
        <v>722</v>
      </c>
      <c r="B1650" s="39" t="s">
        <v>8013</v>
      </c>
      <c r="C1650" s="14">
        <v>32.51</v>
      </c>
      <c r="D1650" s="14">
        <v>4.3</v>
      </c>
      <c r="E1650" s="14" t="s">
        <v>2380</v>
      </c>
      <c r="F1650" s="14" t="s">
        <v>2380</v>
      </c>
      <c r="G1650" s="14" t="s">
        <v>2380</v>
      </c>
      <c r="H1650" s="14">
        <v>0</v>
      </c>
      <c r="I1650" s="14" t="s">
        <v>2380</v>
      </c>
      <c r="J1650" s="14" t="s">
        <v>8391</v>
      </c>
      <c r="K1650" s="14" t="s">
        <v>8398</v>
      </c>
      <c r="L1650" s="60">
        <v>34545</v>
      </c>
      <c r="M1650" s="86">
        <v>5927.65</v>
      </c>
      <c r="N1650" s="14" t="s">
        <v>11</v>
      </c>
      <c r="O1650" s="14" t="s">
        <v>16</v>
      </c>
      <c r="P1650" s="14" t="s">
        <v>23</v>
      </c>
      <c r="Q1650" s="14">
        <v>29</v>
      </c>
    </row>
    <row r="1651" spans="1:17" x14ac:dyDescent="0.35">
      <c r="A1651" s="14" t="s">
        <v>721</v>
      </c>
      <c r="B1651" s="39" t="s">
        <v>4914</v>
      </c>
      <c r="C1651" s="14">
        <v>30.71</v>
      </c>
      <c r="D1651" s="14">
        <v>6.14</v>
      </c>
      <c r="E1651" s="14" t="s">
        <v>2380</v>
      </c>
      <c r="F1651" s="14" t="s">
        <v>2380</v>
      </c>
      <c r="G1651" s="14" t="s">
        <v>2383</v>
      </c>
      <c r="H1651" s="14">
        <v>1</v>
      </c>
      <c r="I1651" s="14" t="s">
        <v>2380</v>
      </c>
      <c r="J1651" s="14" t="s">
        <v>8391</v>
      </c>
      <c r="K1651" s="14" t="s">
        <v>8398</v>
      </c>
      <c r="L1651" s="60">
        <v>34194</v>
      </c>
      <c r="M1651" s="86">
        <v>5926.93</v>
      </c>
      <c r="N1651" s="14" t="s">
        <v>11</v>
      </c>
      <c r="O1651" s="14" t="s">
        <v>11</v>
      </c>
      <c r="P1651" s="14" t="s">
        <v>200</v>
      </c>
      <c r="Q1651" s="14">
        <v>30</v>
      </c>
    </row>
    <row r="1652" spans="1:17" x14ac:dyDescent="0.35">
      <c r="A1652" s="14" t="s">
        <v>720</v>
      </c>
      <c r="B1652" s="39" t="s">
        <v>6692</v>
      </c>
      <c r="C1652" s="14">
        <v>28.9</v>
      </c>
      <c r="D1652" s="14">
        <v>5.36</v>
      </c>
      <c r="E1652" s="14" t="s">
        <v>2380</v>
      </c>
      <c r="F1652" s="14" t="s">
        <v>2380</v>
      </c>
      <c r="G1652" s="14" t="s">
        <v>2380</v>
      </c>
      <c r="H1652" s="14">
        <v>1</v>
      </c>
      <c r="I1652" s="14" t="s">
        <v>2380</v>
      </c>
      <c r="J1652" s="14" t="s">
        <v>8392</v>
      </c>
      <c r="K1652" s="14" t="s">
        <v>8399</v>
      </c>
      <c r="L1652" s="60">
        <v>31987</v>
      </c>
      <c r="M1652" s="86">
        <v>5926.85</v>
      </c>
      <c r="N1652" s="14" t="s">
        <v>12</v>
      </c>
      <c r="O1652" s="14" t="s">
        <v>12</v>
      </c>
      <c r="P1652" s="14" t="s">
        <v>42</v>
      </c>
      <c r="Q1652" s="14">
        <v>36</v>
      </c>
    </row>
    <row r="1653" spans="1:17" x14ac:dyDescent="0.35">
      <c r="A1653" s="14" t="s">
        <v>719</v>
      </c>
      <c r="B1653" s="39" t="s">
        <v>6694</v>
      </c>
      <c r="C1653" s="14">
        <v>36.19</v>
      </c>
      <c r="D1653" s="14">
        <v>4.3</v>
      </c>
      <c r="E1653" s="14" t="s">
        <v>2380</v>
      </c>
      <c r="F1653" s="14" t="s">
        <v>2380</v>
      </c>
      <c r="G1653" s="14" t="s">
        <v>2380</v>
      </c>
      <c r="H1653" s="14">
        <v>0</v>
      </c>
      <c r="I1653" s="14" t="s">
        <v>2380</v>
      </c>
      <c r="J1653" s="14" t="s">
        <v>8391</v>
      </c>
      <c r="K1653" s="14" t="s">
        <v>8398</v>
      </c>
      <c r="L1653" s="60">
        <v>30306</v>
      </c>
      <c r="M1653" s="86">
        <v>5920.1</v>
      </c>
      <c r="N1653" s="14" t="s">
        <v>11</v>
      </c>
      <c r="O1653" s="14" t="s">
        <v>16</v>
      </c>
      <c r="P1653" s="14" t="s">
        <v>13</v>
      </c>
      <c r="Q1653" s="14">
        <v>40</v>
      </c>
    </row>
    <row r="1654" spans="1:17" x14ac:dyDescent="0.35">
      <c r="A1654" s="14" t="s">
        <v>718</v>
      </c>
      <c r="B1654" s="39" t="s">
        <v>5464</v>
      </c>
      <c r="C1654" s="14">
        <v>29.6</v>
      </c>
      <c r="D1654" s="14">
        <v>4.09</v>
      </c>
      <c r="E1654" s="14" t="s">
        <v>2380</v>
      </c>
      <c r="F1654" s="14" t="s">
        <v>2380</v>
      </c>
      <c r="G1654" s="14" t="s">
        <v>2380</v>
      </c>
      <c r="H1654" s="14">
        <v>0</v>
      </c>
      <c r="I1654" s="14" t="s">
        <v>2380</v>
      </c>
      <c r="J1654" s="14" t="s">
        <v>8392</v>
      </c>
      <c r="K1654" s="14" t="s">
        <v>8398</v>
      </c>
      <c r="L1654" s="60">
        <v>30140</v>
      </c>
      <c r="M1654" s="86">
        <v>5910.94</v>
      </c>
      <c r="N1654" s="14" t="s">
        <v>11</v>
      </c>
      <c r="O1654" s="14" t="s">
        <v>16</v>
      </c>
      <c r="P1654" s="14" t="s">
        <v>42</v>
      </c>
      <c r="Q1654" s="14">
        <v>41</v>
      </c>
    </row>
    <row r="1655" spans="1:17" x14ac:dyDescent="0.35">
      <c r="A1655" s="14" t="s">
        <v>717</v>
      </c>
      <c r="B1655" s="39" t="s">
        <v>8023</v>
      </c>
      <c r="C1655" s="14">
        <v>30.95</v>
      </c>
      <c r="D1655" s="14">
        <v>6.27</v>
      </c>
      <c r="E1655" s="14" t="s">
        <v>2380</v>
      </c>
      <c r="F1655" s="14" t="s">
        <v>2380</v>
      </c>
      <c r="G1655" s="14" t="s">
        <v>2383</v>
      </c>
      <c r="H1655" s="14">
        <v>1</v>
      </c>
      <c r="I1655" s="14" t="s">
        <v>2380</v>
      </c>
      <c r="J1655" s="14" t="s">
        <v>8391</v>
      </c>
      <c r="K1655" s="14" t="s">
        <v>8399</v>
      </c>
      <c r="L1655" s="60">
        <v>34261</v>
      </c>
      <c r="M1655" s="86">
        <v>5877.02</v>
      </c>
      <c r="N1655" s="14" t="s">
        <v>11</v>
      </c>
      <c r="O1655" s="14" t="s">
        <v>11</v>
      </c>
      <c r="P1655" s="14" t="s">
        <v>300</v>
      </c>
      <c r="Q1655" s="14">
        <v>30</v>
      </c>
    </row>
    <row r="1656" spans="1:17" x14ac:dyDescent="0.35">
      <c r="A1656" s="14" t="s">
        <v>716</v>
      </c>
      <c r="B1656" s="39" t="s">
        <v>8024</v>
      </c>
      <c r="C1656" s="14">
        <v>19.95</v>
      </c>
      <c r="D1656" s="14">
        <v>5.39</v>
      </c>
      <c r="E1656" s="14" t="s">
        <v>2380</v>
      </c>
      <c r="F1656" s="14" t="s">
        <v>2380</v>
      </c>
      <c r="G1656" s="14" t="s">
        <v>2380</v>
      </c>
      <c r="H1656" s="14">
        <v>1</v>
      </c>
      <c r="I1656" s="14" t="s">
        <v>2380</v>
      </c>
      <c r="J1656" s="14" t="s">
        <v>8393</v>
      </c>
      <c r="K1656" s="14" t="s">
        <v>8399</v>
      </c>
      <c r="L1656" s="60">
        <v>31008</v>
      </c>
      <c r="M1656" s="86">
        <v>5855.9</v>
      </c>
      <c r="N1656" s="14" t="s">
        <v>11</v>
      </c>
      <c r="O1656" s="14" t="s">
        <v>12</v>
      </c>
      <c r="P1656" s="14" t="s">
        <v>23</v>
      </c>
      <c r="Q1656" s="14">
        <v>39</v>
      </c>
    </row>
    <row r="1657" spans="1:17" x14ac:dyDescent="0.35">
      <c r="A1657" s="14" t="s">
        <v>715</v>
      </c>
      <c r="B1657" s="39" t="s">
        <v>7422</v>
      </c>
      <c r="C1657" s="14">
        <v>23.65</v>
      </c>
      <c r="D1657" s="14">
        <v>5.75</v>
      </c>
      <c r="E1657" s="14" t="s">
        <v>2383</v>
      </c>
      <c r="F1657" s="14" t="s">
        <v>2380</v>
      </c>
      <c r="G1657" s="14" t="s">
        <v>2380</v>
      </c>
      <c r="H1657" s="14">
        <v>0</v>
      </c>
      <c r="I1657" s="14" t="s">
        <v>2380</v>
      </c>
      <c r="J1657" s="14" t="s">
        <v>8393</v>
      </c>
      <c r="K1657" s="14" t="s">
        <v>8398</v>
      </c>
      <c r="L1657" s="60">
        <v>31216</v>
      </c>
      <c r="M1657" s="86">
        <v>5847.24</v>
      </c>
      <c r="N1657" s="14" t="s">
        <v>11</v>
      </c>
      <c r="O1657" s="14" t="s">
        <v>16</v>
      </c>
      <c r="P1657" s="14" t="s">
        <v>13</v>
      </c>
      <c r="Q1657" s="14">
        <v>38</v>
      </c>
    </row>
    <row r="1658" spans="1:17" x14ac:dyDescent="0.35">
      <c r="A1658" s="14" t="s">
        <v>714</v>
      </c>
      <c r="B1658" s="39" t="s">
        <v>8025</v>
      </c>
      <c r="C1658" s="14">
        <v>43.34</v>
      </c>
      <c r="D1658" s="14">
        <v>4.91</v>
      </c>
      <c r="E1658" s="14" t="s">
        <v>2380</v>
      </c>
      <c r="F1658" s="14" t="s">
        <v>2380</v>
      </c>
      <c r="G1658" s="14" t="s">
        <v>2380</v>
      </c>
      <c r="H1658" s="14">
        <v>1</v>
      </c>
      <c r="I1658" s="14" t="s">
        <v>2380</v>
      </c>
      <c r="J1658" s="14" t="s">
        <v>8391</v>
      </c>
      <c r="K1658" s="14" t="s">
        <v>8399</v>
      </c>
      <c r="L1658" s="60">
        <v>32050</v>
      </c>
      <c r="M1658" s="86">
        <v>5846.92</v>
      </c>
      <c r="N1658" s="14" t="s">
        <v>11</v>
      </c>
      <c r="O1658" s="14" t="s">
        <v>11</v>
      </c>
      <c r="P1658" s="14" t="s">
        <v>13</v>
      </c>
      <c r="Q1658" s="14">
        <v>36</v>
      </c>
    </row>
    <row r="1659" spans="1:17" x14ac:dyDescent="0.35">
      <c r="A1659" s="14" t="s">
        <v>713</v>
      </c>
      <c r="B1659" s="39" t="s">
        <v>8369</v>
      </c>
      <c r="C1659" s="14">
        <v>31.98</v>
      </c>
      <c r="D1659" s="14">
        <v>4.46</v>
      </c>
      <c r="E1659" s="14" t="s">
        <v>2383</v>
      </c>
      <c r="F1659" s="14" t="s">
        <v>2380</v>
      </c>
      <c r="G1659" s="14" t="s">
        <v>2380</v>
      </c>
      <c r="H1659" s="14">
        <v>1</v>
      </c>
      <c r="I1659" s="14" t="s">
        <v>2380</v>
      </c>
      <c r="J1659" s="14" t="s">
        <v>8391</v>
      </c>
      <c r="K1659" s="14" t="s">
        <v>8398</v>
      </c>
      <c r="L1659" s="60">
        <v>34931</v>
      </c>
      <c r="M1659" s="86">
        <v>5843.99</v>
      </c>
      <c r="N1659" s="14" t="s">
        <v>11</v>
      </c>
      <c r="O1659" s="14" t="s">
        <v>11</v>
      </c>
      <c r="P1659" s="14" t="s">
        <v>200</v>
      </c>
      <c r="Q1659" s="14">
        <v>28</v>
      </c>
    </row>
    <row r="1660" spans="1:17" x14ac:dyDescent="0.35">
      <c r="A1660" s="14" t="s">
        <v>712</v>
      </c>
      <c r="B1660" s="39" t="s">
        <v>4751</v>
      </c>
      <c r="C1660" s="14">
        <v>35.86</v>
      </c>
      <c r="D1660" s="14">
        <v>6.22</v>
      </c>
      <c r="E1660" s="14" t="s">
        <v>2380</v>
      </c>
      <c r="F1660" s="14" t="s">
        <v>2380</v>
      </c>
      <c r="G1660" s="14" t="s">
        <v>2380</v>
      </c>
      <c r="H1660" s="14">
        <v>1</v>
      </c>
      <c r="I1660" s="14" t="s">
        <v>2380</v>
      </c>
      <c r="J1660" s="14" t="s">
        <v>8391</v>
      </c>
      <c r="K1660" s="14" t="s">
        <v>8399</v>
      </c>
      <c r="L1660" s="60">
        <v>31985</v>
      </c>
      <c r="M1660" s="86">
        <v>5836.52</v>
      </c>
      <c r="N1660" s="14" t="s">
        <v>11</v>
      </c>
      <c r="O1660" s="14" t="s">
        <v>12</v>
      </c>
      <c r="P1660" s="14" t="s">
        <v>13</v>
      </c>
      <c r="Q1660" s="14">
        <v>36</v>
      </c>
    </row>
    <row r="1661" spans="1:17" x14ac:dyDescent="0.35">
      <c r="A1661" s="14" t="s">
        <v>711</v>
      </c>
      <c r="B1661" s="39" t="s">
        <v>8026</v>
      </c>
      <c r="C1661" s="14">
        <v>15.2</v>
      </c>
      <c r="D1661" s="14">
        <v>8.82</v>
      </c>
      <c r="E1661" s="14" t="s">
        <v>2380</v>
      </c>
      <c r="F1661" s="14" t="s">
        <v>2380</v>
      </c>
      <c r="G1661" s="14" t="s">
        <v>2380</v>
      </c>
      <c r="H1661" s="14">
        <v>0</v>
      </c>
      <c r="I1661" s="14" t="s">
        <v>2380</v>
      </c>
      <c r="J1661" s="14" t="s">
        <v>8394</v>
      </c>
      <c r="K1661" s="14" t="s">
        <v>8399</v>
      </c>
      <c r="L1661" s="60">
        <v>26203</v>
      </c>
      <c r="M1661" s="86">
        <v>5832.6</v>
      </c>
      <c r="N1661" s="14" t="s">
        <v>11</v>
      </c>
      <c r="O1661" s="14" t="s">
        <v>12</v>
      </c>
      <c r="P1661" s="14" t="s">
        <v>23</v>
      </c>
      <c r="Q1661" s="14">
        <v>52</v>
      </c>
    </row>
    <row r="1662" spans="1:17" x14ac:dyDescent="0.35">
      <c r="A1662" s="14" t="s">
        <v>710</v>
      </c>
      <c r="B1662" s="39" t="s">
        <v>8370</v>
      </c>
      <c r="C1662" s="14">
        <v>37.200000000000003</v>
      </c>
      <c r="D1662" s="14">
        <v>10.14</v>
      </c>
      <c r="E1662" s="14" t="s">
        <v>2380</v>
      </c>
      <c r="F1662" s="14" t="s">
        <v>2380</v>
      </c>
      <c r="G1662" s="14" t="s">
        <v>2380</v>
      </c>
      <c r="H1662" s="14">
        <v>0</v>
      </c>
      <c r="I1662" s="14" t="s">
        <v>2380</v>
      </c>
      <c r="J1662" s="14" t="s">
        <v>8391</v>
      </c>
      <c r="K1662" s="14" t="s">
        <v>8397</v>
      </c>
      <c r="L1662" s="60">
        <v>37459</v>
      </c>
      <c r="M1662" s="86">
        <v>5816.58</v>
      </c>
      <c r="N1662" s="14" t="s">
        <v>11</v>
      </c>
      <c r="O1662" s="14" t="s">
        <v>11</v>
      </c>
      <c r="P1662" s="14" t="s">
        <v>535</v>
      </c>
      <c r="Q1662" s="14">
        <v>21</v>
      </c>
    </row>
    <row r="1663" spans="1:17" x14ac:dyDescent="0.35">
      <c r="A1663" s="14" t="s">
        <v>709</v>
      </c>
      <c r="B1663" s="39" t="s">
        <v>4841</v>
      </c>
      <c r="C1663" s="14">
        <v>17.91</v>
      </c>
      <c r="D1663" s="14">
        <v>4.66</v>
      </c>
      <c r="E1663" s="14" t="s">
        <v>2380</v>
      </c>
      <c r="F1663" s="14" t="s">
        <v>2380</v>
      </c>
      <c r="G1663" s="14" t="s">
        <v>2380</v>
      </c>
      <c r="H1663" s="14">
        <v>2</v>
      </c>
      <c r="I1663" s="14" t="s">
        <v>2380</v>
      </c>
      <c r="J1663" s="14" t="s">
        <v>8394</v>
      </c>
      <c r="K1663" s="14" t="s">
        <v>8398</v>
      </c>
      <c r="L1663" s="60">
        <v>26605</v>
      </c>
      <c r="M1663" s="86">
        <v>5812.9</v>
      </c>
      <c r="N1663" s="14" t="s">
        <v>11</v>
      </c>
      <c r="O1663" s="14" t="s">
        <v>11</v>
      </c>
      <c r="P1663" s="14" t="s">
        <v>13</v>
      </c>
      <c r="Q1663" s="14">
        <v>51</v>
      </c>
    </row>
    <row r="1664" spans="1:17" x14ac:dyDescent="0.35">
      <c r="A1664" s="14" t="s">
        <v>708</v>
      </c>
      <c r="B1664" s="39" t="s">
        <v>6445</v>
      </c>
      <c r="C1664" s="14">
        <v>20.76</v>
      </c>
      <c r="D1664" s="14">
        <v>6.26</v>
      </c>
      <c r="E1664" s="14" t="s">
        <v>2380</v>
      </c>
      <c r="F1664" s="14" t="s">
        <v>2380</v>
      </c>
      <c r="G1664" s="14" t="s">
        <v>2380</v>
      </c>
      <c r="H1664" s="14">
        <v>0</v>
      </c>
      <c r="I1664" s="14" t="s">
        <v>2380</v>
      </c>
      <c r="J1664" s="14" t="s">
        <v>8393</v>
      </c>
      <c r="K1664" s="14" t="s">
        <v>8399</v>
      </c>
      <c r="L1664" s="60">
        <v>29482</v>
      </c>
      <c r="M1664" s="86">
        <v>5807.06</v>
      </c>
      <c r="N1664" s="14" t="s">
        <v>11</v>
      </c>
      <c r="O1664" s="14" t="s">
        <v>12</v>
      </c>
      <c r="P1664" s="14" t="s">
        <v>13</v>
      </c>
      <c r="Q1664" s="14">
        <v>43</v>
      </c>
    </row>
    <row r="1665" spans="1:17" x14ac:dyDescent="0.35">
      <c r="A1665" s="14" t="s">
        <v>707</v>
      </c>
      <c r="B1665" s="39" t="s">
        <v>8027</v>
      </c>
      <c r="C1665" s="14">
        <v>38.99</v>
      </c>
      <c r="D1665" s="14">
        <v>5.21</v>
      </c>
      <c r="E1665" s="14" t="s">
        <v>2380</v>
      </c>
      <c r="F1665" s="14" t="s">
        <v>2382</v>
      </c>
      <c r="G1665" s="14" t="s">
        <v>2380</v>
      </c>
      <c r="H1665" s="14">
        <v>1</v>
      </c>
      <c r="I1665" s="14" t="s">
        <v>2380</v>
      </c>
      <c r="J1665" s="14" t="s">
        <v>8391</v>
      </c>
      <c r="K1665" s="14" t="s">
        <v>8399</v>
      </c>
      <c r="L1665" s="60">
        <v>38292</v>
      </c>
      <c r="M1665" s="86">
        <v>5778.71</v>
      </c>
      <c r="N1665" s="14" t="s">
        <v>11</v>
      </c>
      <c r="O1665" s="14" t="s">
        <v>12</v>
      </c>
      <c r="P1665" s="14" t="s">
        <v>632</v>
      </c>
      <c r="Q1665" s="14">
        <v>19</v>
      </c>
    </row>
    <row r="1666" spans="1:17" x14ac:dyDescent="0.35">
      <c r="A1666" s="14" t="s">
        <v>706</v>
      </c>
      <c r="B1666" s="39" t="s">
        <v>8028</v>
      </c>
      <c r="C1666" s="14">
        <v>42.655000000000001</v>
      </c>
      <c r="D1666" s="14">
        <v>5.94</v>
      </c>
      <c r="E1666" s="14" t="s">
        <v>2383</v>
      </c>
      <c r="F1666" s="14" t="s">
        <v>2380</v>
      </c>
      <c r="G1666" s="14" t="s">
        <v>2383</v>
      </c>
      <c r="H1666" s="14">
        <v>1</v>
      </c>
      <c r="I1666" s="14" t="s">
        <v>2380</v>
      </c>
      <c r="J1666" s="14" t="s">
        <v>8391</v>
      </c>
      <c r="K1666" s="14" t="s">
        <v>8398</v>
      </c>
      <c r="L1666" s="60">
        <v>30558</v>
      </c>
      <c r="M1666" s="86">
        <v>5757.41</v>
      </c>
      <c r="N1666" s="14" t="s">
        <v>11</v>
      </c>
      <c r="O1666" s="14" t="s">
        <v>12</v>
      </c>
      <c r="P1666" s="14" t="s">
        <v>166</v>
      </c>
      <c r="Q1666" s="14">
        <v>40</v>
      </c>
    </row>
    <row r="1667" spans="1:17" x14ac:dyDescent="0.35">
      <c r="A1667" s="14" t="s">
        <v>705</v>
      </c>
      <c r="B1667" s="39" t="s">
        <v>8029</v>
      </c>
      <c r="C1667" s="14">
        <v>30.57</v>
      </c>
      <c r="D1667" s="14">
        <v>5.34</v>
      </c>
      <c r="E1667" s="14" t="s">
        <v>2380</v>
      </c>
      <c r="F1667" s="14" t="s">
        <v>2380</v>
      </c>
      <c r="G1667" s="14" t="s">
        <v>2383</v>
      </c>
      <c r="H1667" s="14">
        <v>1</v>
      </c>
      <c r="I1667" s="14" t="s">
        <v>2380</v>
      </c>
      <c r="J1667" s="14" t="s">
        <v>8391</v>
      </c>
      <c r="K1667" s="14" t="s">
        <v>8398</v>
      </c>
      <c r="L1667" s="60">
        <v>34130</v>
      </c>
      <c r="M1667" s="86">
        <v>5748.13</v>
      </c>
      <c r="N1667" s="14" t="s">
        <v>11</v>
      </c>
      <c r="O1667" s="14" t="s">
        <v>16</v>
      </c>
      <c r="P1667" s="14" t="s">
        <v>300</v>
      </c>
      <c r="Q1667" s="14">
        <v>30</v>
      </c>
    </row>
    <row r="1668" spans="1:17" x14ac:dyDescent="0.35">
      <c r="A1668" s="14" t="s">
        <v>704</v>
      </c>
      <c r="B1668" s="39" t="s">
        <v>4819</v>
      </c>
      <c r="C1668" s="14">
        <v>17.7</v>
      </c>
      <c r="D1668" s="14">
        <v>6.38</v>
      </c>
      <c r="E1668" s="14" t="s">
        <v>2380</v>
      </c>
      <c r="F1668" s="14" t="s">
        <v>2380</v>
      </c>
      <c r="G1668" s="14" t="s">
        <v>2380</v>
      </c>
      <c r="H1668" s="14">
        <v>2</v>
      </c>
      <c r="I1668" s="14" t="s">
        <v>2380</v>
      </c>
      <c r="J1668" s="14" t="s">
        <v>8394</v>
      </c>
      <c r="K1668" s="14" t="s">
        <v>8398</v>
      </c>
      <c r="L1668" s="60">
        <v>26532</v>
      </c>
      <c r="M1668" s="86">
        <v>5741.67</v>
      </c>
      <c r="N1668" s="14" t="s">
        <v>11</v>
      </c>
      <c r="O1668" s="14" t="s">
        <v>12</v>
      </c>
      <c r="P1668" s="14" t="s">
        <v>13</v>
      </c>
      <c r="Q1668" s="14">
        <v>51</v>
      </c>
    </row>
    <row r="1669" spans="1:17" x14ac:dyDescent="0.35">
      <c r="A1669" s="14" t="s">
        <v>703</v>
      </c>
      <c r="B1669" s="39" t="s">
        <v>8030</v>
      </c>
      <c r="C1669" s="14">
        <v>34.770000000000003</v>
      </c>
      <c r="D1669" s="14">
        <v>4.47</v>
      </c>
      <c r="E1669" s="14" t="s">
        <v>2380</v>
      </c>
      <c r="F1669" s="14" t="s">
        <v>2380</v>
      </c>
      <c r="G1669" s="14" t="s">
        <v>2380</v>
      </c>
      <c r="H1669" s="14">
        <v>1</v>
      </c>
      <c r="I1669" s="14" t="s">
        <v>2380</v>
      </c>
      <c r="J1669" s="14" t="s">
        <v>8391</v>
      </c>
      <c r="K1669" s="14" t="s">
        <v>8398</v>
      </c>
      <c r="L1669" s="60">
        <v>32069</v>
      </c>
      <c r="M1669" s="86">
        <v>5729.01</v>
      </c>
      <c r="N1669" s="14" t="s">
        <v>16</v>
      </c>
      <c r="O1669" s="14" t="s">
        <v>11</v>
      </c>
      <c r="P1669" s="14" t="s">
        <v>23</v>
      </c>
      <c r="Q1669" s="14">
        <v>36</v>
      </c>
    </row>
    <row r="1670" spans="1:17" x14ac:dyDescent="0.35">
      <c r="A1670" s="14" t="s">
        <v>702</v>
      </c>
      <c r="B1670" s="39" t="s">
        <v>4753</v>
      </c>
      <c r="C1670" s="14">
        <v>16.88</v>
      </c>
      <c r="D1670" s="14">
        <v>9.9600000000000009</v>
      </c>
      <c r="E1670" s="14" t="s">
        <v>2380</v>
      </c>
      <c r="F1670" s="14" t="s">
        <v>2380</v>
      </c>
      <c r="G1670" s="14" t="s">
        <v>2380</v>
      </c>
      <c r="H1670" s="14">
        <v>0</v>
      </c>
      <c r="I1670" s="14" t="s">
        <v>2380</v>
      </c>
      <c r="J1670" s="14" t="s">
        <v>8394</v>
      </c>
      <c r="K1670" s="14" t="s">
        <v>8397</v>
      </c>
      <c r="L1670" s="60">
        <v>26285</v>
      </c>
      <c r="M1670" s="86">
        <v>5720.38</v>
      </c>
      <c r="N1670" s="14" t="s">
        <v>11</v>
      </c>
      <c r="O1670" s="14" t="s">
        <v>16</v>
      </c>
      <c r="P1670" s="14" t="s">
        <v>13</v>
      </c>
      <c r="Q1670" s="14">
        <v>52</v>
      </c>
    </row>
    <row r="1671" spans="1:17" x14ac:dyDescent="0.35">
      <c r="A1671" s="14" t="s">
        <v>701</v>
      </c>
      <c r="B1671" s="39" t="s">
        <v>8031</v>
      </c>
      <c r="C1671" s="14">
        <v>40.26</v>
      </c>
      <c r="D1671" s="14">
        <v>9.92</v>
      </c>
      <c r="E1671" s="14" t="s">
        <v>2383</v>
      </c>
      <c r="F1671" s="14" t="s">
        <v>2380</v>
      </c>
      <c r="G1671" s="14" t="s">
        <v>2380</v>
      </c>
      <c r="H1671" s="14">
        <v>0</v>
      </c>
      <c r="I1671" s="14" t="s">
        <v>2380</v>
      </c>
      <c r="J1671" s="14" t="s">
        <v>8391</v>
      </c>
      <c r="K1671" s="14" t="s">
        <v>8397</v>
      </c>
      <c r="L1671" s="60">
        <v>29828</v>
      </c>
      <c r="M1671" s="86">
        <v>5709.16</v>
      </c>
      <c r="N1671" s="14" t="s">
        <v>12</v>
      </c>
      <c r="O1671" s="14" t="s">
        <v>12</v>
      </c>
      <c r="P1671" s="14" t="s">
        <v>13</v>
      </c>
      <c r="Q1671" s="14">
        <v>42</v>
      </c>
    </row>
    <row r="1672" spans="1:17" x14ac:dyDescent="0.35">
      <c r="A1672" s="14" t="s">
        <v>700</v>
      </c>
      <c r="B1672" s="39" t="s">
        <v>8032</v>
      </c>
      <c r="C1672" s="14">
        <v>25.6</v>
      </c>
      <c r="D1672" s="14">
        <v>6.03</v>
      </c>
      <c r="E1672" s="14" t="s">
        <v>2380</v>
      </c>
      <c r="F1672" s="14" t="s">
        <v>2380</v>
      </c>
      <c r="G1672" s="14" t="s">
        <v>2383</v>
      </c>
      <c r="H1672" s="14">
        <v>1</v>
      </c>
      <c r="I1672" s="14" t="s">
        <v>2380</v>
      </c>
      <c r="J1672" s="14" t="s">
        <v>8392</v>
      </c>
      <c r="K1672" s="14" t="s">
        <v>8398</v>
      </c>
      <c r="L1672" s="60">
        <v>34276</v>
      </c>
      <c r="M1672" s="86">
        <v>5708.87</v>
      </c>
      <c r="N1672" s="14" t="s">
        <v>11</v>
      </c>
      <c r="O1672" s="14" t="s">
        <v>16</v>
      </c>
      <c r="P1672" s="14" t="s">
        <v>42</v>
      </c>
      <c r="Q1672" s="14">
        <v>30</v>
      </c>
    </row>
    <row r="1673" spans="1:17" x14ac:dyDescent="0.35">
      <c r="A1673" s="14" t="s">
        <v>699</v>
      </c>
      <c r="B1673" s="39" t="s">
        <v>6591</v>
      </c>
      <c r="C1673" s="14">
        <v>33.549999999999997</v>
      </c>
      <c r="D1673" s="14">
        <v>10.9</v>
      </c>
      <c r="E1673" s="14" t="s">
        <v>2383</v>
      </c>
      <c r="F1673" s="14" t="s">
        <v>2380</v>
      </c>
      <c r="G1673" s="14" t="s">
        <v>2380</v>
      </c>
      <c r="H1673" s="14">
        <v>0</v>
      </c>
      <c r="I1673" s="14" t="s">
        <v>2380</v>
      </c>
      <c r="J1673" s="14" t="s">
        <v>8391</v>
      </c>
      <c r="K1673" s="14" t="s">
        <v>8399</v>
      </c>
      <c r="L1673" s="60">
        <v>29752</v>
      </c>
      <c r="M1673" s="86">
        <v>5699.84</v>
      </c>
      <c r="N1673" s="14" t="s">
        <v>11</v>
      </c>
      <c r="O1673" s="14" t="s">
        <v>12</v>
      </c>
      <c r="P1673" s="14" t="s">
        <v>13</v>
      </c>
      <c r="Q1673" s="14">
        <v>42</v>
      </c>
    </row>
    <row r="1674" spans="1:17" x14ac:dyDescent="0.35">
      <c r="A1674" s="14" t="s">
        <v>698</v>
      </c>
      <c r="B1674" s="39" t="s">
        <v>7983</v>
      </c>
      <c r="C1674" s="14">
        <v>16.690000000000001</v>
      </c>
      <c r="D1674" s="14">
        <v>10.66</v>
      </c>
      <c r="E1674" s="14" t="s">
        <v>2380</v>
      </c>
      <c r="F1674" s="14" t="s">
        <v>2380</v>
      </c>
      <c r="G1674" s="14" t="s">
        <v>2380</v>
      </c>
      <c r="H1674" s="14">
        <v>0</v>
      </c>
      <c r="I1674" s="14" t="s">
        <v>2380</v>
      </c>
      <c r="J1674" s="14" t="s">
        <v>8394</v>
      </c>
      <c r="K1674" s="14" t="s">
        <v>8397</v>
      </c>
      <c r="L1674" s="60">
        <v>27216</v>
      </c>
      <c r="M1674" s="86">
        <v>5698.74</v>
      </c>
      <c r="N1674" s="14" t="s">
        <v>11</v>
      </c>
      <c r="O1674" s="14" t="s">
        <v>11</v>
      </c>
      <c r="P1674" s="14" t="s">
        <v>23</v>
      </c>
      <c r="Q1674" s="14">
        <v>49</v>
      </c>
    </row>
    <row r="1675" spans="1:17" x14ac:dyDescent="0.35">
      <c r="A1675" s="14" t="s">
        <v>697</v>
      </c>
      <c r="B1675" s="39" t="s">
        <v>7924</v>
      </c>
      <c r="C1675" s="14">
        <v>19.95</v>
      </c>
      <c r="D1675" s="14">
        <v>4.05</v>
      </c>
      <c r="E1675" s="14" t="s">
        <v>2380</v>
      </c>
      <c r="F1675" s="14" t="s">
        <v>2380</v>
      </c>
      <c r="G1675" s="14" t="s">
        <v>2380</v>
      </c>
      <c r="H1675" s="14">
        <v>1</v>
      </c>
      <c r="I1675" s="14" t="s">
        <v>2380</v>
      </c>
      <c r="J1675" s="14" t="s">
        <v>8393</v>
      </c>
      <c r="K1675" s="14" t="s">
        <v>8399</v>
      </c>
      <c r="L1675" s="60">
        <v>33911</v>
      </c>
      <c r="M1675" s="86">
        <v>5693.43</v>
      </c>
      <c r="N1675" s="14" t="s">
        <v>11</v>
      </c>
      <c r="O1675" s="14" t="s">
        <v>12</v>
      </c>
      <c r="P1675" s="14" t="s">
        <v>23</v>
      </c>
      <c r="Q1675" s="14">
        <v>31</v>
      </c>
    </row>
    <row r="1676" spans="1:17" x14ac:dyDescent="0.35">
      <c r="A1676" s="14" t="s">
        <v>696</v>
      </c>
      <c r="B1676" s="39" t="s">
        <v>6712</v>
      </c>
      <c r="C1676" s="14">
        <v>17.55</v>
      </c>
      <c r="D1676" s="14">
        <v>4.2300000000000004</v>
      </c>
      <c r="E1676" s="14" t="s">
        <v>2380</v>
      </c>
      <c r="F1676" s="14" t="s">
        <v>2380</v>
      </c>
      <c r="G1676" s="14" t="s">
        <v>2380</v>
      </c>
      <c r="H1676" s="14">
        <v>2</v>
      </c>
      <c r="I1676" s="14" t="s">
        <v>2380</v>
      </c>
      <c r="J1676" s="14" t="s">
        <v>8394</v>
      </c>
      <c r="K1676" s="14" t="s">
        <v>8398</v>
      </c>
      <c r="L1676" s="60">
        <v>26600</v>
      </c>
      <c r="M1676" s="86">
        <v>5690.79</v>
      </c>
      <c r="N1676" s="14" t="s">
        <v>11</v>
      </c>
      <c r="O1676" s="14" t="s">
        <v>16</v>
      </c>
      <c r="P1676" s="14" t="s">
        <v>13</v>
      </c>
      <c r="Q1676" s="14">
        <v>51</v>
      </c>
    </row>
    <row r="1677" spans="1:17" x14ac:dyDescent="0.35">
      <c r="A1677" s="14" t="s">
        <v>695</v>
      </c>
      <c r="B1677" s="39" t="s">
        <v>6714</v>
      </c>
      <c r="C1677" s="14">
        <v>22.01</v>
      </c>
      <c r="D1677" s="14">
        <v>5.01</v>
      </c>
      <c r="E1677" s="14" t="s">
        <v>2380</v>
      </c>
      <c r="F1677" s="14" t="s">
        <v>2380</v>
      </c>
      <c r="G1677" s="14" t="s">
        <v>2380</v>
      </c>
      <c r="H1677" s="14">
        <v>1</v>
      </c>
      <c r="I1677" s="14" t="s">
        <v>2380</v>
      </c>
      <c r="J1677" s="14" t="s">
        <v>8393</v>
      </c>
      <c r="K1677" s="14" t="s">
        <v>8399</v>
      </c>
      <c r="L1677" s="60">
        <v>30906</v>
      </c>
      <c r="M1677" s="86">
        <v>5679.13</v>
      </c>
      <c r="N1677" s="14" t="s">
        <v>11</v>
      </c>
      <c r="O1677" s="14" t="s">
        <v>11</v>
      </c>
      <c r="P1677" s="14" t="s">
        <v>13</v>
      </c>
      <c r="Q1677" s="14">
        <v>39</v>
      </c>
    </row>
    <row r="1678" spans="1:17" x14ac:dyDescent="0.35">
      <c r="A1678" s="14" t="s">
        <v>694</v>
      </c>
      <c r="B1678" s="39" t="s">
        <v>6030</v>
      </c>
      <c r="C1678" s="14">
        <v>41.8</v>
      </c>
      <c r="D1678" s="14">
        <v>5.82</v>
      </c>
      <c r="E1678" s="14" t="s">
        <v>2383</v>
      </c>
      <c r="F1678" s="14" t="s">
        <v>2380</v>
      </c>
      <c r="G1678" s="14" t="s">
        <v>2383</v>
      </c>
      <c r="H1678" s="14">
        <v>1</v>
      </c>
      <c r="I1678" s="14" t="s">
        <v>2380</v>
      </c>
      <c r="J1678" s="14" t="s">
        <v>8391</v>
      </c>
      <c r="K1678" s="14" t="s">
        <v>8398</v>
      </c>
      <c r="L1678" s="60">
        <v>30562</v>
      </c>
      <c r="M1678" s="86">
        <v>5662.23</v>
      </c>
      <c r="N1678" s="14" t="s">
        <v>11</v>
      </c>
      <c r="O1678" s="14" t="s">
        <v>16</v>
      </c>
      <c r="P1678" s="14" t="s">
        <v>13</v>
      </c>
      <c r="Q1678" s="14">
        <v>40</v>
      </c>
    </row>
    <row r="1679" spans="1:17" x14ac:dyDescent="0.35">
      <c r="A1679" s="14" t="s">
        <v>693</v>
      </c>
      <c r="B1679" s="39" t="s">
        <v>8033</v>
      </c>
      <c r="C1679" s="14">
        <v>19.170000000000002</v>
      </c>
      <c r="D1679" s="14">
        <v>7.94</v>
      </c>
      <c r="E1679" s="14" t="s">
        <v>2380</v>
      </c>
      <c r="F1679" s="14" t="s">
        <v>2380</v>
      </c>
      <c r="G1679" s="14" t="s">
        <v>2380</v>
      </c>
      <c r="H1679" s="14">
        <v>0</v>
      </c>
      <c r="I1679" s="14" t="s">
        <v>2380</v>
      </c>
      <c r="J1679" s="14" t="s">
        <v>8393</v>
      </c>
      <c r="K1679" s="14" t="s">
        <v>8397</v>
      </c>
      <c r="L1679" s="60">
        <v>28760</v>
      </c>
      <c r="M1679" s="86">
        <v>5650.14</v>
      </c>
      <c r="N1679" s="14" t="s">
        <v>11</v>
      </c>
      <c r="O1679" s="14" t="s">
        <v>16</v>
      </c>
      <c r="P1679" s="14" t="s">
        <v>13</v>
      </c>
      <c r="Q1679" s="14">
        <v>45</v>
      </c>
    </row>
    <row r="1680" spans="1:17" x14ac:dyDescent="0.35">
      <c r="A1680" s="14" t="s">
        <v>692</v>
      </c>
      <c r="B1680" s="39" t="s">
        <v>8034</v>
      </c>
      <c r="C1680" s="14">
        <v>32.799999999999997</v>
      </c>
      <c r="D1680" s="14">
        <v>6.16</v>
      </c>
      <c r="E1680" s="14" t="s">
        <v>2383</v>
      </c>
      <c r="F1680" s="14" t="s">
        <v>2380</v>
      </c>
      <c r="G1680" s="14" t="s">
        <v>2383</v>
      </c>
      <c r="H1680" s="14">
        <v>1</v>
      </c>
      <c r="I1680" s="14" t="s">
        <v>2380</v>
      </c>
      <c r="J1680" s="14" t="s">
        <v>8391</v>
      </c>
      <c r="K1680" s="14" t="s">
        <v>8399</v>
      </c>
      <c r="L1680" s="60">
        <v>30475</v>
      </c>
      <c r="M1680" s="86">
        <v>5649.72</v>
      </c>
      <c r="N1680" s="14" t="s">
        <v>11</v>
      </c>
      <c r="O1680" s="14" t="s">
        <v>12</v>
      </c>
      <c r="P1680" s="14" t="s">
        <v>42</v>
      </c>
      <c r="Q1680" s="14">
        <v>40</v>
      </c>
    </row>
    <row r="1681" spans="1:17" x14ac:dyDescent="0.35">
      <c r="A1681" s="14" t="s">
        <v>691</v>
      </c>
      <c r="B1681" s="39" t="s">
        <v>6718</v>
      </c>
      <c r="C1681" s="14">
        <v>35.814999999999998</v>
      </c>
      <c r="D1681" s="14">
        <v>4.1500000000000004</v>
      </c>
      <c r="E1681" s="14" t="s">
        <v>2380</v>
      </c>
      <c r="F1681" s="14" t="s">
        <v>2380</v>
      </c>
      <c r="G1681" s="14" t="s">
        <v>2380</v>
      </c>
      <c r="H1681" s="14">
        <v>1</v>
      </c>
      <c r="I1681" s="14" t="s">
        <v>2380</v>
      </c>
      <c r="J1681" s="14" t="s">
        <v>8391</v>
      </c>
      <c r="K1681" s="14" t="s">
        <v>8399</v>
      </c>
      <c r="L1681" s="60">
        <v>32120</v>
      </c>
      <c r="M1681" s="86">
        <v>5630.46</v>
      </c>
      <c r="N1681" s="14" t="s">
        <v>11</v>
      </c>
      <c r="O1681" s="14" t="s">
        <v>12</v>
      </c>
      <c r="P1681" s="14" t="s">
        <v>23</v>
      </c>
      <c r="Q1681" s="14">
        <v>36</v>
      </c>
    </row>
    <row r="1682" spans="1:17" x14ac:dyDescent="0.35">
      <c r="A1682" s="14" t="s">
        <v>690</v>
      </c>
      <c r="B1682" s="39" t="s">
        <v>8035</v>
      </c>
      <c r="C1682" s="14">
        <v>24.3</v>
      </c>
      <c r="D1682" s="14">
        <v>6.23</v>
      </c>
      <c r="E1682" s="14" t="s">
        <v>2380</v>
      </c>
      <c r="F1682" s="14" t="s">
        <v>2380</v>
      </c>
      <c r="G1682" s="14" t="s">
        <v>2380</v>
      </c>
      <c r="H1682" s="14">
        <v>0</v>
      </c>
      <c r="I1682" s="14" t="s">
        <v>2380</v>
      </c>
      <c r="J1682" s="14" t="s">
        <v>8393</v>
      </c>
      <c r="K1682" s="14" t="s">
        <v>8399</v>
      </c>
      <c r="L1682" s="60">
        <v>34653</v>
      </c>
      <c r="M1682" s="86">
        <v>5615.37</v>
      </c>
      <c r="N1682" s="14" t="s">
        <v>11</v>
      </c>
      <c r="O1682" s="14" t="s">
        <v>12</v>
      </c>
      <c r="P1682" s="14" t="s">
        <v>42</v>
      </c>
      <c r="Q1682" s="14">
        <v>29</v>
      </c>
    </row>
    <row r="1683" spans="1:17" x14ac:dyDescent="0.35">
      <c r="A1683" s="14" t="s">
        <v>689</v>
      </c>
      <c r="B1683" s="39" t="s">
        <v>6237</v>
      </c>
      <c r="C1683" s="14">
        <v>19.059999999999999</v>
      </c>
      <c r="D1683" s="14">
        <v>7.41</v>
      </c>
      <c r="E1683" s="14" t="s">
        <v>2380</v>
      </c>
      <c r="F1683" s="14" t="s">
        <v>2380</v>
      </c>
      <c r="G1683" s="14" t="s">
        <v>2380</v>
      </c>
      <c r="H1683" s="14">
        <v>0</v>
      </c>
      <c r="I1683" s="14" t="s">
        <v>2380</v>
      </c>
      <c r="J1683" s="14" t="s">
        <v>8393</v>
      </c>
      <c r="K1683" s="14" t="s">
        <v>8397</v>
      </c>
      <c r="L1683" s="60">
        <v>28744</v>
      </c>
      <c r="M1683" s="86">
        <v>5612.83</v>
      </c>
      <c r="N1683" s="14" t="s">
        <v>11</v>
      </c>
      <c r="O1683" s="14" t="s">
        <v>12</v>
      </c>
      <c r="P1683" s="14" t="s">
        <v>13</v>
      </c>
      <c r="Q1683" s="14">
        <v>45</v>
      </c>
    </row>
    <row r="1684" spans="1:17" x14ac:dyDescent="0.35">
      <c r="A1684" s="14" t="s">
        <v>688</v>
      </c>
      <c r="B1684" s="39" t="s">
        <v>6720</v>
      </c>
      <c r="C1684" s="14">
        <v>33.25</v>
      </c>
      <c r="D1684" s="14">
        <v>5.62</v>
      </c>
      <c r="E1684" s="14" t="s">
        <v>2383</v>
      </c>
      <c r="F1684" s="14" t="s">
        <v>2380</v>
      </c>
      <c r="G1684" s="14" t="s">
        <v>2380</v>
      </c>
      <c r="H1684" s="14">
        <v>1</v>
      </c>
      <c r="I1684" s="14" t="s">
        <v>2380</v>
      </c>
      <c r="J1684" s="14" t="s">
        <v>8391</v>
      </c>
      <c r="K1684" s="14" t="s">
        <v>8399</v>
      </c>
      <c r="L1684" s="60">
        <v>32465</v>
      </c>
      <c r="M1684" s="86">
        <v>5594.85</v>
      </c>
      <c r="N1684" s="14" t="s">
        <v>11</v>
      </c>
      <c r="O1684" s="14" t="s">
        <v>12</v>
      </c>
      <c r="P1684" s="14" t="s">
        <v>247</v>
      </c>
      <c r="Q1684" s="14">
        <v>35</v>
      </c>
    </row>
    <row r="1685" spans="1:17" x14ac:dyDescent="0.35">
      <c r="A1685" s="14" t="s">
        <v>687</v>
      </c>
      <c r="B1685" s="39" t="s">
        <v>6721</v>
      </c>
      <c r="C1685" s="14">
        <v>21.37</v>
      </c>
      <c r="D1685" s="14">
        <v>4.54</v>
      </c>
      <c r="E1685" s="14" t="s">
        <v>2383</v>
      </c>
      <c r="F1685" s="14" t="s">
        <v>2380</v>
      </c>
      <c r="G1685" s="14" t="s">
        <v>2383</v>
      </c>
      <c r="H1685" s="14">
        <v>1</v>
      </c>
      <c r="I1685" s="14" t="s">
        <v>2380</v>
      </c>
      <c r="J1685" s="14" t="s">
        <v>8393</v>
      </c>
      <c r="K1685" s="14" t="s">
        <v>8398</v>
      </c>
      <c r="L1685" s="60">
        <v>30592</v>
      </c>
      <c r="M1685" s="86">
        <v>5587.59</v>
      </c>
      <c r="N1685" s="14" t="s">
        <v>11</v>
      </c>
      <c r="O1685" s="14" t="s">
        <v>16</v>
      </c>
      <c r="P1685" s="14" t="s">
        <v>13</v>
      </c>
      <c r="Q1685" s="14">
        <v>40</v>
      </c>
    </row>
    <row r="1686" spans="1:17" x14ac:dyDescent="0.35">
      <c r="A1686" s="14" t="s">
        <v>686</v>
      </c>
      <c r="B1686" s="39" t="s">
        <v>7753</v>
      </c>
      <c r="C1686" s="14">
        <v>34.43</v>
      </c>
      <c r="D1686" s="14">
        <v>8.6199999999999992</v>
      </c>
      <c r="E1686" s="14" t="s">
        <v>2383</v>
      </c>
      <c r="F1686" s="14" t="s">
        <v>2380</v>
      </c>
      <c r="G1686" s="14" t="s">
        <v>2380</v>
      </c>
      <c r="H1686" s="14">
        <v>1</v>
      </c>
      <c r="I1686" s="14" t="s">
        <v>2380</v>
      </c>
      <c r="J1686" s="14" t="s">
        <v>8391</v>
      </c>
      <c r="K1686" s="14" t="s">
        <v>8397</v>
      </c>
      <c r="L1686" s="60">
        <v>31737</v>
      </c>
      <c r="M1686" s="86">
        <v>5584.31</v>
      </c>
      <c r="N1686" s="14" t="s">
        <v>12</v>
      </c>
      <c r="O1686" s="14" t="s">
        <v>16</v>
      </c>
      <c r="P1686" s="14" t="s">
        <v>13</v>
      </c>
      <c r="Q1686" s="14">
        <v>37</v>
      </c>
    </row>
    <row r="1687" spans="1:17" x14ac:dyDescent="0.35">
      <c r="A1687" s="14" t="s">
        <v>685</v>
      </c>
      <c r="B1687" s="39" t="s">
        <v>6723</v>
      </c>
      <c r="C1687" s="14">
        <v>20.86</v>
      </c>
      <c r="D1687" s="14">
        <v>4.3600000000000003</v>
      </c>
      <c r="E1687" s="14" t="s">
        <v>2383</v>
      </c>
      <c r="F1687" s="14" t="s">
        <v>2380</v>
      </c>
      <c r="G1687" s="14" t="s">
        <v>2380</v>
      </c>
      <c r="H1687" s="14">
        <v>0</v>
      </c>
      <c r="I1687" s="14" t="s">
        <v>2380</v>
      </c>
      <c r="J1687" s="14" t="s">
        <v>8393</v>
      </c>
      <c r="K1687" s="14" t="s">
        <v>8399</v>
      </c>
      <c r="L1687" s="60">
        <v>31295</v>
      </c>
      <c r="M1687" s="86">
        <v>5582.95</v>
      </c>
      <c r="N1687" s="14" t="s">
        <v>11</v>
      </c>
      <c r="O1687" s="14" t="s">
        <v>16</v>
      </c>
      <c r="P1687" s="14" t="s">
        <v>23</v>
      </c>
      <c r="Q1687" s="14">
        <v>38</v>
      </c>
    </row>
    <row r="1688" spans="1:17" x14ac:dyDescent="0.35">
      <c r="A1688" s="14" t="s">
        <v>684</v>
      </c>
      <c r="B1688" s="39" t="s">
        <v>8036</v>
      </c>
      <c r="C1688" s="14">
        <v>18.34</v>
      </c>
      <c r="D1688" s="14">
        <v>10.01</v>
      </c>
      <c r="E1688" s="14" t="s">
        <v>2380</v>
      </c>
      <c r="F1688" s="14" t="s">
        <v>2380</v>
      </c>
      <c r="G1688" s="14" t="s">
        <v>2380</v>
      </c>
      <c r="H1688" s="14">
        <v>0</v>
      </c>
      <c r="I1688" s="14" t="s">
        <v>2380</v>
      </c>
      <c r="J1688" s="14" t="s">
        <v>8394</v>
      </c>
      <c r="K1688" s="14" t="s">
        <v>8399</v>
      </c>
      <c r="L1688" s="60">
        <v>27290</v>
      </c>
      <c r="M1688" s="86">
        <v>5576.35</v>
      </c>
      <c r="N1688" s="14" t="s">
        <v>11</v>
      </c>
      <c r="O1688" s="14" t="s">
        <v>12</v>
      </c>
      <c r="P1688" s="14" t="s">
        <v>13</v>
      </c>
      <c r="Q1688" s="14">
        <v>49</v>
      </c>
    </row>
    <row r="1689" spans="1:17" x14ac:dyDescent="0.35">
      <c r="A1689" s="14" t="s">
        <v>683</v>
      </c>
      <c r="B1689" s="39" t="s">
        <v>8371</v>
      </c>
      <c r="C1689" s="14">
        <v>34.15</v>
      </c>
      <c r="D1689" s="14">
        <v>5.42</v>
      </c>
      <c r="E1689" s="14" t="s">
        <v>2380</v>
      </c>
      <c r="F1689" s="14" t="s">
        <v>2380</v>
      </c>
      <c r="G1689" s="14" t="s">
        <v>2380</v>
      </c>
      <c r="H1689" s="14">
        <v>0</v>
      </c>
      <c r="I1689" s="14" t="s">
        <v>2380</v>
      </c>
      <c r="J1689" s="14" t="s">
        <v>8391</v>
      </c>
      <c r="K1689" s="14" t="s">
        <v>8399</v>
      </c>
      <c r="L1689" s="60">
        <v>36425</v>
      </c>
      <c r="M1689" s="86">
        <v>5552.61</v>
      </c>
      <c r="N1689" s="14" t="s">
        <v>11</v>
      </c>
      <c r="O1689" s="14" t="s">
        <v>12</v>
      </c>
      <c r="P1689" s="14" t="s">
        <v>535</v>
      </c>
      <c r="Q1689" s="14">
        <v>24</v>
      </c>
    </row>
    <row r="1690" spans="1:17" x14ac:dyDescent="0.35">
      <c r="A1690" s="14" t="s">
        <v>682</v>
      </c>
      <c r="B1690" s="39" t="s">
        <v>7834</v>
      </c>
      <c r="C1690" s="14">
        <v>18.350000000000001</v>
      </c>
      <c r="D1690" s="14">
        <v>5.12</v>
      </c>
      <c r="E1690" s="14" t="s">
        <v>2380</v>
      </c>
      <c r="F1690" s="14" t="s">
        <v>2380</v>
      </c>
      <c r="G1690" s="14" t="s">
        <v>2380</v>
      </c>
      <c r="H1690" s="14">
        <v>0</v>
      </c>
      <c r="I1690" s="14" t="s">
        <v>2380</v>
      </c>
      <c r="J1690" s="14" t="s">
        <v>8394</v>
      </c>
      <c r="K1690" s="14" t="s">
        <v>8398</v>
      </c>
      <c r="L1690" s="60">
        <v>29562</v>
      </c>
      <c r="M1690" s="86">
        <v>5540.35</v>
      </c>
      <c r="N1690" s="14" t="s">
        <v>11</v>
      </c>
      <c r="O1690" s="14" t="s">
        <v>11</v>
      </c>
      <c r="P1690" s="14" t="s">
        <v>23</v>
      </c>
      <c r="Q1690" s="14">
        <v>43</v>
      </c>
    </row>
    <row r="1691" spans="1:17" x14ac:dyDescent="0.35">
      <c r="A1691" s="14" t="s">
        <v>681</v>
      </c>
      <c r="B1691" s="39" t="s">
        <v>6728</v>
      </c>
      <c r="C1691" s="14">
        <v>22.13</v>
      </c>
      <c r="D1691" s="14">
        <v>9.1999999999999993</v>
      </c>
      <c r="E1691" s="14" t="s">
        <v>2383</v>
      </c>
      <c r="F1691" s="14" t="s">
        <v>2380</v>
      </c>
      <c r="G1691" s="14" t="s">
        <v>2380</v>
      </c>
      <c r="H1691" s="14">
        <v>0</v>
      </c>
      <c r="I1691" s="14" t="s">
        <v>2380</v>
      </c>
      <c r="J1691" s="14" t="s">
        <v>8393</v>
      </c>
      <c r="K1691" s="14" t="s">
        <v>8397</v>
      </c>
      <c r="L1691" s="60">
        <v>29897</v>
      </c>
      <c r="M1691" s="86">
        <v>5539.4</v>
      </c>
      <c r="N1691" s="14" t="s">
        <v>11</v>
      </c>
      <c r="O1691" s="14" t="s">
        <v>11</v>
      </c>
      <c r="P1691" s="14" t="s">
        <v>13</v>
      </c>
      <c r="Q1691" s="14">
        <v>42</v>
      </c>
    </row>
    <row r="1692" spans="1:17" x14ac:dyDescent="0.35">
      <c r="A1692" s="14" t="s">
        <v>680</v>
      </c>
      <c r="B1692" s="39" t="s">
        <v>8037</v>
      </c>
      <c r="C1692" s="14">
        <v>22.51</v>
      </c>
      <c r="D1692" s="14">
        <v>6.08</v>
      </c>
      <c r="E1692" s="14" t="s">
        <v>2383</v>
      </c>
      <c r="F1692" s="14" t="s">
        <v>2380</v>
      </c>
      <c r="G1692" s="14" t="s">
        <v>2380</v>
      </c>
      <c r="H1692" s="14">
        <v>1</v>
      </c>
      <c r="I1692" s="14" t="s">
        <v>2380</v>
      </c>
      <c r="J1692" s="14" t="s">
        <v>8393</v>
      </c>
      <c r="K1692" s="14" t="s">
        <v>8398</v>
      </c>
      <c r="L1692" s="60">
        <v>32353</v>
      </c>
      <c r="M1692" s="86">
        <v>5503.36</v>
      </c>
      <c r="N1692" s="14" t="s">
        <v>11</v>
      </c>
      <c r="O1692" s="14" t="s">
        <v>11</v>
      </c>
      <c r="P1692" s="14" t="s">
        <v>23</v>
      </c>
      <c r="Q1692" s="14">
        <v>35</v>
      </c>
    </row>
    <row r="1693" spans="1:17" x14ac:dyDescent="0.35">
      <c r="A1693" s="14" t="s">
        <v>679</v>
      </c>
      <c r="B1693" s="39" t="s">
        <v>8038</v>
      </c>
      <c r="C1693" s="14">
        <v>31</v>
      </c>
      <c r="D1693" s="14">
        <v>4.7699999999999996</v>
      </c>
      <c r="E1693" s="14" t="s">
        <v>2380</v>
      </c>
      <c r="F1693" s="14" t="s">
        <v>2380</v>
      </c>
      <c r="G1693" s="14" t="s">
        <v>2380</v>
      </c>
      <c r="H1693" s="14">
        <v>1</v>
      </c>
      <c r="I1693" s="14" t="s">
        <v>2380</v>
      </c>
      <c r="J1693" s="14" t="s">
        <v>8391</v>
      </c>
      <c r="K1693" s="14" t="s">
        <v>8399</v>
      </c>
      <c r="L1693" s="60">
        <v>30911</v>
      </c>
      <c r="M1693" s="86">
        <v>5488.26</v>
      </c>
      <c r="N1693" s="14" t="s">
        <v>11</v>
      </c>
      <c r="O1693" s="14" t="s">
        <v>12</v>
      </c>
      <c r="P1693" s="14" t="s">
        <v>42</v>
      </c>
      <c r="Q1693" s="14">
        <v>39</v>
      </c>
    </row>
    <row r="1694" spans="1:17" x14ac:dyDescent="0.35">
      <c r="A1694" s="14" t="s">
        <v>678</v>
      </c>
      <c r="B1694" s="39" t="s">
        <v>6578</v>
      </c>
      <c r="C1694" s="14">
        <v>28.27</v>
      </c>
      <c r="D1694" s="14">
        <v>4.62</v>
      </c>
      <c r="E1694" s="14" t="s">
        <v>2380</v>
      </c>
      <c r="F1694" s="14" t="s">
        <v>2380</v>
      </c>
      <c r="G1694" s="14" t="s">
        <v>2380</v>
      </c>
      <c r="H1694" s="14">
        <v>1</v>
      </c>
      <c r="I1694" s="14" t="s">
        <v>2380</v>
      </c>
      <c r="J1694" s="14" t="s">
        <v>8392</v>
      </c>
      <c r="K1694" s="14" t="s">
        <v>8398</v>
      </c>
      <c r="L1694" s="60">
        <v>30920</v>
      </c>
      <c r="M1694" s="86">
        <v>5484.47</v>
      </c>
      <c r="N1694" s="14" t="s">
        <v>11</v>
      </c>
      <c r="O1694" s="14" t="s">
        <v>11</v>
      </c>
      <c r="P1694" s="14" t="s">
        <v>13</v>
      </c>
      <c r="Q1694" s="14">
        <v>39</v>
      </c>
    </row>
    <row r="1695" spans="1:17" x14ac:dyDescent="0.35">
      <c r="A1695" s="14" t="s">
        <v>677</v>
      </c>
      <c r="B1695" s="39" t="s">
        <v>7607</v>
      </c>
      <c r="C1695" s="14">
        <v>29.92</v>
      </c>
      <c r="D1695" s="14">
        <v>9.07</v>
      </c>
      <c r="E1695" s="14" t="s">
        <v>2383</v>
      </c>
      <c r="F1695" s="14" t="s">
        <v>2380</v>
      </c>
      <c r="G1695" s="14" t="s">
        <v>2380</v>
      </c>
      <c r="H1695" s="14">
        <v>1</v>
      </c>
      <c r="I1695" s="14" t="s">
        <v>2380</v>
      </c>
      <c r="J1695" s="14" t="s">
        <v>8392</v>
      </c>
      <c r="K1695" s="14" t="s">
        <v>8397</v>
      </c>
      <c r="L1695" s="60">
        <v>31685</v>
      </c>
      <c r="M1695" s="86">
        <v>5478.04</v>
      </c>
      <c r="N1695" s="14" t="s">
        <v>11</v>
      </c>
      <c r="O1695" s="14" t="s">
        <v>12</v>
      </c>
      <c r="P1695" s="14" t="s">
        <v>13</v>
      </c>
      <c r="Q1695" s="14">
        <v>37</v>
      </c>
    </row>
    <row r="1696" spans="1:17" x14ac:dyDescent="0.35">
      <c r="A1696" s="14" t="s">
        <v>676</v>
      </c>
      <c r="B1696" s="39" t="s">
        <v>6733</v>
      </c>
      <c r="C1696" s="14">
        <v>25.9</v>
      </c>
      <c r="D1696" s="14">
        <v>9.1199999999999992</v>
      </c>
      <c r="E1696" s="14" t="s">
        <v>2383</v>
      </c>
      <c r="F1696" s="14" t="s">
        <v>2380</v>
      </c>
      <c r="G1696" s="14" t="s">
        <v>2380</v>
      </c>
      <c r="H1696" s="14">
        <v>1</v>
      </c>
      <c r="I1696" s="14" t="s">
        <v>2380</v>
      </c>
      <c r="J1696" s="14" t="s">
        <v>8392</v>
      </c>
      <c r="K1696" s="14" t="s">
        <v>8397</v>
      </c>
      <c r="L1696" s="60">
        <v>31605</v>
      </c>
      <c r="M1696" s="86">
        <v>5472.45</v>
      </c>
      <c r="N1696" s="14" t="s">
        <v>11</v>
      </c>
      <c r="O1696" s="14" t="s">
        <v>12</v>
      </c>
      <c r="P1696" s="14" t="s">
        <v>42</v>
      </c>
      <c r="Q1696" s="14">
        <v>37</v>
      </c>
    </row>
    <row r="1697" spans="1:17" x14ac:dyDescent="0.35">
      <c r="A1697" s="14" t="s">
        <v>675</v>
      </c>
      <c r="B1697" s="39" t="s">
        <v>8039</v>
      </c>
      <c r="C1697" s="14">
        <v>27.74</v>
      </c>
      <c r="D1697" s="14">
        <v>7.32</v>
      </c>
      <c r="E1697" s="14" t="s">
        <v>2383</v>
      </c>
      <c r="F1697" s="14" t="s">
        <v>2380</v>
      </c>
      <c r="G1697" s="14" t="s">
        <v>2380</v>
      </c>
      <c r="H1697" s="14">
        <v>1</v>
      </c>
      <c r="I1697" s="14" t="s">
        <v>2380</v>
      </c>
      <c r="J1697" s="14" t="s">
        <v>8392</v>
      </c>
      <c r="K1697" s="14" t="s">
        <v>8397</v>
      </c>
      <c r="L1697" s="60">
        <v>31748</v>
      </c>
      <c r="M1697" s="86">
        <v>5469.01</v>
      </c>
      <c r="N1697" s="14" t="s">
        <v>11</v>
      </c>
      <c r="O1697" s="14" t="s">
        <v>11</v>
      </c>
      <c r="P1697" s="14" t="s">
        <v>247</v>
      </c>
      <c r="Q1697" s="14">
        <v>37</v>
      </c>
    </row>
    <row r="1698" spans="1:17" x14ac:dyDescent="0.35">
      <c r="A1698" s="14" t="s">
        <v>674</v>
      </c>
      <c r="B1698" s="39" t="s">
        <v>8040</v>
      </c>
      <c r="C1698" s="14">
        <v>17.260000000000002</v>
      </c>
      <c r="D1698" s="14">
        <v>11.73</v>
      </c>
      <c r="E1698" s="14" t="s">
        <v>2380</v>
      </c>
      <c r="F1698" s="14" t="s">
        <v>2380</v>
      </c>
      <c r="G1698" s="14" t="s">
        <v>2380</v>
      </c>
      <c r="H1698" s="14">
        <v>2</v>
      </c>
      <c r="I1698" s="14" t="s">
        <v>2380</v>
      </c>
      <c r="J1698" s="14" t="s">
        <v>8394</v>
      </c>
      <c r="K1698" s="14" t="s">
        <v>8397</v>
      </c>
      <c r="L1698" s="60">
        <v>26961</v>
      </c>
      <c r="M1698" s="86">
        <v>5466.88</v>
      </c>
      <c r="N1698" s="14" t="s">
        <v>11</v>
      </c>
      <c r="O1698" s="14" t="s">
        <v>11</v>
      </c>
      <c r="P1698" s="14" t="s">
        <v>13</v>
      </c>
      <c r="Q1698" s="14">
        <v>50</v>
      </c>
    </row>
    <row r="1699" spans="1:17" x14ac:dyDescent="0.35">
      <c r="A1699" s="14" t="s">
        <v>673</v>
      </c>
      <c r="B1699" s="39" t="s">
        <v>7780</v>
      </c>
      <c r="C1699" s="14">
        <v>19.855</v>
      </c>
      <c r="D1699" s="14">
        <v>6.64</v>
      </c>
      <c r="E1699" s="14" t="s">
        <v>2383</v>
      </c>
      <c r="F1699" s="14" t="s">
        <v>2380</v>
      </c>
      <c r="G1699" s="14" t="s">
        <v>2380</v>
      </c>
      <c r="H1699" s="14">
        <v>1</v>
      </c>
      <c r="I1699" s="14" t="s">
        <v>2380</v>
      </c>
      <c r="J1699" s="14" t="s">
        <v>8393</v>
      </c>
      <c r="K1699" s="14" t="s">
        <v>8397</v>
      </c>
      <c r="L1699" s="60">
        <v>31771</v>
      </c>
      <c r="M1699" s="86">
        <v>5458.05</v>
      </c>
      <c r="N1699" s="14" t="s">
        <v>11</v>
      </c>
      <c r="O1699" s="14" t="s">
        <v>11</v>
      </c>
      <c r="P1699" s="14" t="s">
        <v>247</v>
      </c>
      <c r="Q1699" s="14">
        <v>36</v>
      </c>
    </row>
    <row r="1700" spans="1:17" x14ac:dyDescent="0.35">
      <c r="A1700" s="14" t="s">
        <v>672</v>
      </c>
      <c r="B1700" s="39" t="s">
        <v>4918</v>
      </c>
      <c r="C1700" s="14">
        <v>41.69</v>
      </c>
      <c r="D1700" s="14">
        <v>5.78</v>
      </c>
      <c r="E1700" s="14" t="s">
        <v>2380</v>
      </c>
      <c r="F1700" s="14" t="s">
        <v>2380</v>
      </c>
      <c r="G1700" s="14" t="s">
        <v>2380</v>
      </c>
      <c r="H1700" s="14">
        <v>0</v>
      </c>
      <c r="I1700" s="14" t="s">
        <v>2380</v>
      </c>
      <c r="J1700" s="14" t="s">
        <v>8391</v>
      </c>
      <c r="K1700" s="14" t="s">
        <v>8399</v>
      </c>
      <c r="L1700" s="60">
        <v>30188</v>
      </c>
      <c r="M1700" s="86">
        <v>5438.75</v>
      </c>
      <c r="N1700" s="14" t="s">
        <v>12</v>
      </c>
      <c r="O1700" s="14" t="s">
        <v>11</v>
      </c>
      <c r="P1700" s="14" t="s">
        <v>13</v>
      </c>
      <c r="Q1700" s="14">
        <v>41</v>
      </c>
    </row>
    <row r="1701" spans="1:17" x14ac:dyDescent="0.35">
      <c r="A1701" s="14" t="s">
        <v>671</v>
      </c>
      <c r="B1701" s="39" t="s">
        <v>8041</v>
      </c>
      <c r="C1701" s="14">
        <v>16.12</v>
      </c>
      <c r="D1701" s="14">
        <v>10.45</v>
      </c>
      <c r="E1701" s="14" t="s">
        <v>2380</v>
      </c>
      <c r="F1701" s="14" t="s">
        <v>2380</v>
      </c>
      <c r="G1701" s="14" t="s">
        <v>2380</v>
      </c>
      <c r="H1701" s="14">
        <v>0</v>
      </c>
      <c r="I1701" s="14" t="s">
        <v>2380</v>
      </c>
      <c r="J1701" s="14" t="s">
        <v>8394</v>
      </c>
      <c r="K1701" s="14" t="s">
        <v>8399</v>
      </c>
      <c r="L1701" s="60">
        <v>28649</v>
      </c>
      <c r="M1701" s="86">
        <v>5428.98</v>
      </c>
      <c r="N1701" s="14" t="s">
        <v>11</v>
      </c>
      <c r="O1701" s="14" t="s">
        <v>11</v>
      </c>
      <c r="P1701" s="14" t="s">
        <v>23</v>
      </c>
      <c r="Q1701" s="14">
        <v>45</v>
      </c>
    </row>
    <row r="1702" spans="1:17" x14ac:dyDescent="0.35">
      <c r="A1702" s="14" t="s">
        <v>670</v>
      </c>
      <c r="B1702" s="39" t="s">
        <v>4764</v>
      </c>
      <c r="C1702" s="14">
        <v>37.43</v>
      </c>
      <c r="D1702" s="14">
        <v>4.5199999999999996</v>
      </c>
      <c r="E1702" s="14" t="s">
        <v>2380</v>
      </c>
      <c r="F1702" s="14" t="s">
        <v>2380</v>
      </c>
      <c r="G1702" s="14" t="s">
        <v>2380</v>
      </c>
      <c r="H1702" s="14">
        <v>1</v>
      </c>
      <c r="I1702" s="14" t="s">
        <v>2380</v>
      </c>
      <c r="J1702" s="14" t="s">
        <v>8391</v>
      </c>
      <c r="K1702" s="14" t="s">
        <v>8399</v>
      </c>
      <c r="L1702" s="60">
        <v>33864</v>
      </c>
      <c r="M1702" s="86">
        <v>5428.73</v>
      </c>
      <c r="N1702" s="14" t="s">
        <v>12</v>
      </c>
      <c r="O1702" s="14" t="s">
        <v>16</v>
      </c>
      <c r="P1702" s="14" t="s">
        <v>356</v>
      </c>
      <c r="Q1702" s="14">
        <v>31</v>
      </c>
    </row>
    <row r="1703" spans="1:17" x14ac:dyDescent="0.35">
      <c r="A1703" s="14" t="s">
        <v>669</v>
      </c>
      <c r="B1703" s="39" t="s">
        <v>4886</v>
      </c>
      <c r="C1703" s="14">
        <v>31.065000000000001</v>
      </c>
      <c r="D1703" s="14">
        <v>5.71</v>
      </c>
      <c r="E1703" s="14" t="s">
        <v>2380</v>
      </c>
      <c r="F1703" s="14" t="s">
        <v>2380</v>
      </c>
      <c r="G1703" s="14" t="s">
        <v>2380</v>
      </c>
      <c r="H1703" s="14">
        <v>0</v>
      </c>
      <c r="I1703" s="14" t="s">
        <v>2380</v>
      </c>
      <c r="J1703" s="14" t="s">
        <v>8391</v>
      </c>
      <c r="K1703" s="14" t="s">
        <v>8399</v>
      </c>
      <c r="L1703" s="60">
        <v>33425</v>
      </c>
      <c r="M1703" s="86">
        <v>5425.02</v>
      </c>
      <c r="N1703" s="14" t="s">
        <v>11</v>
      </c>
      <c r="O1703" s="14" t="s">
        <v>16</v>
      </c>
      <c r="P1703" s="14" t="s">
        <v>23</v>
      </c>
      <c r="Q1703" s="14">
        <v>32</v>
      </c>
    </row>
    <row r="1704" spans="1:17" x14ac:dyDescent="0.35">
      <c r="A1704" s="14" t="s">
        <v>668</v>
      </c>
      <c r="B1704" s="39" t="s">
        <v>5733</v>
      </c>
      <c r="C1704" s="14">
        <v>25.08</v>
      </c>
      <c r="D1704" s="14">
        <v>4.7699999999999996</v>
      </c>
      <c r="E1704" s="14" t="s">
        <v>2380</v>
      </c>
      <c r="F1704" s="14" t="s">
        <v>2380</v>
      </c>
      <c r="G1704" s="14" t="s">
        <v>2380</v>
      </c>
      <c r="H1704" s="14">
        <v>0</v>
      </c>
      <c r="I1704" s="14" t="s">
        <v>2380</v>
      </c>
      <c r="J1704" s="14" t="s">
        <v>8392</v>
      </c>
      <c r="K1704" s="14" t="s">
        <v>8399</v>
      </c>
      <c r="L1704" s="60">
        <v>30221</v>
      </c>
      <c r="M1704" s="86">
        <v>5415.66</v>
      </c>
      <c r="N1704" s="14" t="s">
        <v>11</v>
      </c>
      <c r="O1704" s="14" t="s">
        <v>12</v>
      </c>
      <c r="P1704" s="14" t="s">
        <v>13</v>
      </c>
      <c r="Q1704" s="14">
        <v>41</v>
      </c>
    </row>
    <row r="1705" spans="1:17" x14ac:dyDescent="0.35">
      <c r="A1705" s="14" t="s">
        <v>667</v>
      </c>
      <c r="B1705" s="39" t="s">
        <v>5066</v>
      </c>
      <c r="C1705" s="14">
        <v>15.2</v>
      </c>
      <c r="D1705" s="14">
        <v>7.81</v>
      </c>
      <c r="E1705" s="14" t="s">
        <v>2383</v>
      </c>
      <c r="F1705" s="14" t="s">
        <v>2380</v>
      </c>
      <c r="G1705" s="14" t="s">
        <v>2380</v>
      </c>
      <c r="H1705" s="14">
        <v>1</v>
      </c>
      <c r="I1705" s="14" t="s">
        <v>2380</v>
      </c>
      <c r="J1705" s="14" t="s">
        <v>8394</v>
      </c>
      <c r="K1705" s="14" t="s">
        <v>8399</v>
      </c>
      <c r="L1705" s="60">
        <v>27664</v>
      </c>
      <c r="M1705" s="86">
        <v>5411.99</v>
      </c>
      <c r="N1705" s="14" t="s">
        <v>11</v>
      </c>
      <c r="O1705" s="14" t="s">
        <v>12</v>
      </c>
      <c r="P1705" s="14" t="s">
        <v>23</v>
      </c>
      <c r="Q1705" s="14">
        <v>48</v>
      </c>
    </row>
    <row r="1706" spans="1:17" x14ac:dyDescent="0.35">
      <c r="A1706" s="14" t="s">
        <v>666</v>
      </c>
      <c r="B1706" s="39" t="s">
        <v>8042</v>
      </c>
      <c r="C1706" s="14">
        <v>22.34</v>
      </c>
      <c r="D1706" s="14">
        <v>5.19</v>
      </c>
      <c r="E1706" s="14" t="s">
        <v>2383</v>
      </c>
      <c r="F1706" s="14" t="s">
        <v>2380</v>
      </c>
      <c r="G1706" s="14" t="s">
        <v>2380</v>
      </c>
      <c r="H1706" s="14">
        <v>0</v>
      </c>
      <c r="I1706" s="14" t="s">
        <v>2380</v>
      </c>
      <c r="J1706" s="14" t="s">
        <v>8393</v>
      </c>
      <c r="K1706" s="14" t="s">
        <v>8399</v>
      </c>
      <c r="L1706" s="60">
        <v>31404</v>
      </c>
      <c r="M1706" s="86">
        <v>5402.89</v>
      </c>
      <c r="N1706" s="14" t="s">
        <v>11</v>
      </c>
      <c r="O1706" s="14" t="s">
        <v>16</v>
      </c>
      <c r="P1706" s="14" t="s">
        <v>13</v>
      </c>
      <c r="Q1706" s="14">
        <v>37</v>
      </c>
    </row>
    <row r="1707" spans="1:17" x14ac:dyDescent="0.35">
      <c r="A1707" s="14" t="s">
        <v>665</v>
      </c>
      <c r="B1707" s="39" t="s">
        <v>6743</v>
      </c>
      <c r="C1707" s="14">
        <v>40.15</v>
      </c>
      <c r="D1707" s="14">
        <v>5.93</v>
      </c>
      <c r="E1707" s="14" t="s">
        <v>2380</v>
      </c>
      <c r="F1707" s="14" t="s">
        <v>2380</v>
      </c>
      <c r="G1707" s="14" t="s">
        <v>2380</v>
      </c>
      <c r="H1707" s="14">
        <v>1</v>
      </c>
      <c r="I1707" s="14" t="s">
        <v>2380</v>
      </c>
      <c r="J1707" s="14" t="s">
        <v>8391</v>
      </c>
      <c r="K1707" s="14" t="s">
        <v>8399</v>
      </c>
      <c r="L1707" s="60">
        <v>30895</v>
      </c>
      <c r="M1707" s="86">
        <v>5400.98</v>
      </c>
      <c r="N1707" s="14" t="s">
        <v>11</v>
      </c>
      <c r="O1707" s="14" t="s">
        <v>11</v>
      </c>
      <c r="P1707" s="14" t="s">
        <v>13</v>
      </c>
      <c r="Q1707" s="14">
        <v>39</v>
      </c>
    </row>
    <row r="1708" spans="1:17" x14ac:dyDescent="0.35">
      <c r="A1708" s="14" t="s">
        <v>664</v>
      </c>
      <c r="B1708" s="39" t="s">
        <v>7588</v>
      </c>
      <c r="C1708" s="14">
        <v>37.729999999999997</v>
      </c>
      <c r="D1708" s="14">
        <v>6.29</v>
      </c>
      <c r="E1708" s="14" t="s">
        <v>2380</v>
      </c>
      <c r="F1708" s="14" t="s">
        <v>2380</v>
      </c>
      <c r="G1708" s="14" t="s">
        <v>2380</v>
      </c>
      <c r="H1708" s="14">
        <v>1</v>
      </c>
      <c r="I1708" s="14" t="s">
        <v>2380</v>
      </c>
      <c r="J1708" s="14" t="s">
        <v>8391</v>
      </c>
      <c r="K1708" s="14" t="s">
        <v>8399</v>
      </c>
      <c r="L1708" s="60">
        <v>30928</v>
      </c>
      <c r="M1708" s="86">
        <v>5397.62</v>
      </c>
      <c r="N1708" s="14" t="s">
        <v>11</v>
      </c>
      <c r="O1708" s="14" t="s">
        <v>11</v>
      </c>
      <c r="P1708" s="14" t="s">
        <v>13</v>
      </c>
      <c r="Q1708" s="14">
        <v>39</v>
      </c>
    </row>
    <row r="1709" spans="1:17" x14ac:dyDescent="0.35">
      <c r="A1709" s="14" t="s">
        <v>663</v>
      </c>
      <c r="B1709" s="39" t="s">
        <v>6745</v>
      </c>
      <c r="C1709" s="14">
        <v>25.35</v>
      </c>
      <c r="D1709" s="14">
        <v>4.9000000000000004</v>
      </c>
      <c r="E1709" s="14" t="s">
        <v>2380</v>
      </c>
      <c r="F1709" s="14" t="s">
        <v>2380</v>
      </c>
      <c r="G1709" s="14" t="s">
        <v>2380</v>
      </c>
      <c r="H1709" s="14">
        <v>0</v>
      </c>
      <c r="I1709" s="14" t="s">
        <v>2380</v>
      </c>
      <c r="J1709" s="14" t="s">
        <v>8392</v>
      </c>
      <c r="K1709" s="14" t="s">
        <v>8399</v>
      </c>
      <c r="L1709" s="60">
        <v>32818</v>
      </c>
      <c r="M1709" s="86">
        <v>5396.44</v>
      </c>
      <c r="N1709" s="14" t="s">
        <v>11</v>
      </c>
      <c r="O1709" s="14" t="s">
        <v>12</v>
      </c>
      <c r="P1709" s="14" t="s">
        <v>13</v>
      </c>
      <c r="Q1709" s="14">
        <v>34</v>
      </c>
    </row>
    <row r="1710" spans="1:17" x14ac:dyDescent="0.35">
      <c r="A1710" s="14" t="s">
        <v>662</v>
      </c>
      <c r="B1710" s="39" t="s">
        <v>7720</v>
      </c>
      <c r="C1710" s="14">
        <v>26.41</v>
      </c>
      <c r="D1710" s="14">
        <v>5.07</v>
      </c>
      <c r="E1710" s="14" t="s">
        <v>2383</v>
      </c>
      <c r="F1710" s="14" t="s">
        <v>2380</v>
      </c>
      <c r="G1710" s="14" t="s">
        <v>2380</v>
      </c>
      <c r="H1710" s="14">
        <v>1</v>
      </c>
      <c r="I1710" s="14" t="s">
        <v>2380</v>
      </c>
      <c r="J1710" s="14" t="s">
        <v>8392</v>
      </c>
      <c r="K1710" s="14" t="s">
        <v>8399</v>
      </c>
      <c r="L1710" s="60">
        <v>32363</v>
      </c>
      <c r="M1710" s="86">
        <v>5385.34</v>
      </c>
      <c r="N1710" s="14" t="s">
        <v>11</v>
      </c>
      <c r="O1710" s="14" t="s">
        <v>12</v>
      </c>
      <c r="P1710" s="14" t="s">
        <v>23</v>
      </c>
      <c r="Q1710" s="14">
        <v>35</v>
      </c>
    </row>
    <row r="1711" spans="1:17" x14ac:dyDescent="0.35">
      <c r="A1711" s="14" t="s">
        <v>661</v>
      </c>
      <c r="B1711" s="39" t="s">
        <v>5567</v>
      </c>
      <c r="C1711" s="14">
        <v>27.6</v>
      </c>
      <c r="D1711" s="14">
        <v>5.33</v>
      </c>
      <c r="E1711" s="14" t="s">
        <v>2380</v>
      </c>
      <c r="F1711" s="14" t="s">
        <v>2380</v>
      </c>
      <c r="G1711" s="14" t="s">
        <v>2380</v>
      </c>
      <c r="H1711" s="14">
        <v>1</v>
      </c>
      <c r="I1711" s="14" t="s">
        <v>2380</v>
      </c>
      <c r="J1711" s="14" t="s">
        <v>8392</v>
      </c>
      <c r="K1711" s="14" t="s">
        <v>8399</v>
      </c>
      <c r="L1711" s="60">
        <v>30834</v>
      </c>
      <c r="M1711" s="86">
        <v>5383.54</v>
      </c>
      <c r="N1711" s="14" t="s">
        <v>11</v>
      </c>
      <c r="O1711" s="14" t="s">
        <v>12</v>
      </c>
      <c r="P1711" s="14" t="s">
        <v>42</v>
      </c>
      <c r="Q1711" s="14">
        <v>39</v>
      </c>
    </row>
    <row r="1712" spans="1:17" x14ac:dyDescent="0.35">
      <c r="A1712" s="14" t="s">
        <v>660</v>
      </c>
      <c r="B1712" s="39" t="s">
        <v>8043</v>
      </c>
      <c r="C1712" s="14">
        <v>33.82</v>
      </c>
      <c r="D1712" s="14">
        <v>8.93</v>
      </c>
      <c r="E1712" s="14" t="s">
        <v>2383</v>
      </c>
      <c r="F1712" s="14" t="s">
        <v>2380</v>
      </c>
      <c r="G1712" s="14" t="s">
        <v>2380</v>
      </c>
      <c r="H1712" s="14">
        <v>1</v>
      </c>
      <c r="I1712" s="14" t="s">
        <v>2380</v>
      </c>
      <c r="J1712" s="14" t="s">
        <v>8391</v>
      </c>
      <c r="K1712" s="14" t="s">
        <v>8397</v>
      </c>
      <c r="L1712" s="60">
        <v>31615</v>
      </c>
      <c r="M1712" s="86">
        <v>5377.46</v>
      </c>
      <c r="N1712" s="14" t="s">
        <v>11</v>
      </c>
      <c r="O1712" s="14" t="s">
        <v>12</v>
      </c>
      <c r="P1712" s="14" t="s">
        <v>23</v>
      </c>
      <c r="Q1712" s="14">
        <v>37</v>
      </c>
    </row>
    <row r="1713" spans="1:17" x14ac:dyDescent="0.35">
      <c r="A1713" s="14" t="s">
        <v>659</v>
      </c>
      <c r="B1713" s="39" t="s">
        <v>5270</v>
      </c>
      <c r="C1713" s="14">
        <v>32.9</v>
      </c>
      <c r="D1713" s="14">
        <v>4.3499999999999996</v>
      </c>
      <c r="E1713" s="14" t="s">
        <v>2380</v>
      </c>
      <c r="F1713" s="14" t="s">
        <v>2380</v>
      </c>
      <c r="G1713" s="14" t="s">
        <v>2380</v>
      </c>
      <c r="H1713" s="14">
        <v>0</v>
      </c>
      <c r="I1713" s="14" t="s">
        <v>2380</v>
      </c>
      <c r="J1713" s="14" t="s">
        <v>8391</v>
      </c>
      <c r="K1713" s="14" t="s">
        <v>8399</v>
      </c>
      <c r="L1713" s="60">
        <v>32830</v>
      </c>
      <c r="M1713" s="86">
        <v>5375.04</v>
      </c>
      <c r="N1713" s="14" t="s">
        <v>11</v>
      </c>
      <c r="O1713" s="14" t="s">
        <v>16</v>
      </c>
      <c r="P1713" s="14" t="s">
        <v>42</v>
      </c>
      <c r="Q1713" s="14">
        <v>34</v>
      </c>
    </row>
    <row r="1714" spans="1:17" x14ac:dyDescent="0.35">
      <c r="A1714" s="14" t="s">
        <v>658</v>
      </c>
      <c r="B1714" s="39" t="s">
        <v>5048</v>
      </c>
      <c r="C1714" s="14">
        <v>30.875</v>
      </c>
      <c r="D1714" s="14">
        <v>9.5399999999999991</v>
      </c>
      <c r="E1714" s="14" t="s">
        <v>2383</v>
      </c>
      <c r="F1714" s="14" t="s">
        <v>2380</v>
      </c>
      <c r="G1714" s="14" t="s">
        <v>2380</v>
      </c>
      <c r="H1714" s="14">
        <v>1</v>
      </c>
      <c r="I1714" s="14" t="s">
        <v>2380</v>
      </c>
      <c r="J1714" s="14" t="s">
        <v>8391</v>
      </c>
      <c r="K1714" s="14" t="s">
        <v>8399</v>
      </c>
      <c r="L1714" s="60">
        <v>31564</v>
      </c>
      <c r="M1714" s="86">
        <v>5373.36</v>
      </c>
      <c r="N1714" s="14" t="s">
        <v>11</v>
      </c>
      <c r="O1714" s="14" t="s">
        <v>11</v>
      </c>
      <c r="P1714" s="14" t="s">
        <v>23</v>
      </c>
      <c r="Q1714" s="14">
        <v>37</v>
      </c>
    </row>
    <row r="1715" spans="1:17" x14ac:dyDescent="0.35">
      <c r="A1715" s="14" t="s">
        <v>657</v>
      </c>
      <c r="B1715" s="39" t="s">
        <v>8044</v>
      </c>
      <c r="C1715" s="14">
        <v>32.64</v>
      </c>
      <c r="D1715" s="14">
        <v>5.91</v>
      </c>
      <c r="E1715" s="14" t="s">
        <v>2380</v>
      </c>
      <c r="F1715" s="14" t="s">
        <v>2380</v>
      </c>
      <c r="G1715" s="14" t="s">
        <v>2380</v>
      </c>
      <c r="H1715" s="14">
        <v>0</v>
      </c>
      <c r="I1715" s="14" t="s">
        <v>2380</v>
      </c>
      <c r="J1715" s="14" t="s">
        <v>8391</v>
      </c>
      <c r="K1715" s="14" t="s">
        <v>8398</v>
      </c>
      <c r="L1715" s="60">
        <v>34675</v>
      </c>
      <c r="M1715" s="86">
        <v>5364.66</v>
      </c>
      <c r="N1715" s="14" t="s">
        <v>11</v>
      </c>
      <c r="O1715" s="14" t="s">
        <v>16</v>
      </c>
      <c r="P1715" s="14" t="s">
        <v>42</v>
      </c>
      <c r="Q1715" s="14">
        <v>29</v>
      </c>
    </row>
    <row r="1716" spans="1:17" x14ac:dyDescent="0.35">
      <c r="A1716" s="14" t="s">
        <v>656</v>
      </c>
      <c r="B1716" s="39" t="s">
        <v>5567</v>
      </c>
      <c r="C1716" s="14">
        <v>22.135000000000002</v>
      </c>
      <c r="D1716" s="14">
        <v>5.0999999999999996</v>
      </c>
      <c r="E1716" s="14" t="s">
        <v>2380</v>
      </c>
      <c r="F1716" s="14" t="s">
        <v>2380</v>
      </c>
      <c r="G1716" s="14" t="s">
        <v>2380</v>
      </c>
      <c r="H1716" s="14">
        <v>0</v>
      </c>
      <c r="I1716" s="14" t="s">
        <v>2380</v>
      </c>
      <c r="J1716" s="14" t="s">
        <v>8393</v>
      </c>
      <c r="K1716" s="14" t="s">
        <v>8399</v>
      </c>
      <c r="L1716" s="60">
        <v>32819</v>
      </c>
      <c r="M1716" s="86">
        <v>5354.07</v>
      </c>
      <c r="N1716" s="14" t="s">
        <v>11</v>
      </c>
      <c r="O1716" s="14" t="s">
        <v>12</v>
      </c>
      <c r="P1716" s="14" t="s">
        <v>247</v>
      </c>
      <c r="Q1716" s="14">
        <v>34</v>
      </c>
    </row>
    <row r="1717" spans="1:17" x14ac:dyDescent="0.35">
      <c r="A1717" s="14" t="s">
        <v>655</v>
      </c>
      <c r="B1717" s="39" t="s">
        <v>4830</v>
      </c>
      <c r="C1717" s="14">
        <v>16.53</v>
      </c>
      <c r="D1717" s="14">
        <v>5.08</v>
      </c>
      <c r="E1717" s="14" t="s">
        <v>2380</v>
      </c>
      <c r="F1717" s="14" t="s">
        <v>2380</v>
      </c>
      <c r="G1717" s="14" t="s">
        <v>2380</v>
      </c>
      <c r="H1717" s="14">
        <v>2</v>
      </c>
      <c r="I1717" s="14" t="s">
        <v>2380</v>
      </c>
      <c r="J1717" s="14" t="s">
        <v>8394</v>
      </c>
      <c r="K1717" s="14" t="s">
        <v>8399</v>
      </c>
      <c r="L1717" s="60">
        <v>26648</v>
      </c>
      <c r="M1717" s="86">
        <v>5344.81</v>
      </c>
      <c r="N1717" s="14" t="s">
        <v>11</v>
      </c>
      <c r="O1717" s="14" t="s">
        <v>12</v>
      </c>
      <c r="P1717" s="14" t="s">
        <v>13</v>
      </c>
      <c r="Q1717" s="14">
        <v>51</v>
      </c>
    </row>
    <row r="1718" spans="1:17" x14ac:dyDescent="0.35">
      <c r="A1718" s="14" t="s">
        <v>654</v>
      </c>
      <c r="B1718" s="39" t="s">
        <v>8045</v>
      </c>
      <c r="C1718" s="14">
        <v>32.774999999999999</v>
      </c>
      <c r="D1718" s="14">
        <v>4.75</v>
      </c>
      <c r="E1718" s="14" t="s">
        <v>2380</v>
      </c>
      <c r="F1718" s="14" t="s">
        <v>2380</v>
      </c>
      <c r="G1718" s="14" t="s">
        <v>2380</v>
      </c>
      <c r="H1718" s="14">
        <v>0</v>
      </c>
      <c r="I1718" s="14" t="s">
        <v>2380</v>
      </c>
      <c r="J1718" s="14" t="s">
        <v>8391</v>
      </c>
      <c r="K1718" s="14" t="s">
        <v>8399</v>
      </c>
      <c r="L1718" s="60">
        <v>33478</v>
      </c>
      <c r="M1718" s="86">
        <v>5327.4</v>
      </c>
      <c r="N1718" s="14" t="s">
        <v>11</v>
      </c>
      <c r="O1718" s="14" t="s">
        <v>16</v>
      </c>
      <c r="P1718" s="14" t="s">
        <v>23</v>
      </c>
      <c r="Q1718" s="14">
        <v>32</v>
      </c>
    </row>
    <row r="1719" spans="1:17" x14ac:dyDescent="0.35">
      <c r="A1719" s="14" t="s">
        <v>653</v>
      </c>
      <c r="B1719" s="39" t="s">
        <v>8046</v>
      </c>
      <c r="C1719" s="14">
        <v>30.9</v>
      </c>
      <c r="D1719" s="14">
        <v>6.05</v>
      </c>
      <c r="E1719" s="14" t="s">
        <v>2380</v>
      </c>
      <c r="F1719" s="14" t="s">
        <v>2380</v>
      </c>
      <c r="G1719" s="14" t="s">
        <v>2380</v>
      </c>
      <c r="H1719" s="14">
        <v>1</v>
      </c>
      <c r="I1719" s="14" t="s">
        <v>2380</v>
      </c>
      <c r="J1719" s="14" t="s">
        <v>8391</v>
      </c>
      <c r="K1719" s="14" t="s">
        <v>8399</v>
      </c>
      <c r="L1719" s="60">
        <v>33773</v>
      </c>
      <c r="M1719" s="86">
        <v>5325.65</v>
      </c>
      <c r="N1719" s="14" t="s">
        <v>11</v>
      </c>
      <c r="O1719" s="14" t="s">
        <v>16</v>
      </c>
      <c r="P1719" s="14" t="s">
        <v>42</v>
      </c>
      <c r="Q1719" s="14">
        <v>31</v>
      </c>
    </row>
    <row r="1720" spans="1:17" x14ac:dyDescent="0.35">
      <c r="A1720" s="14" t="s">
        <v>652</v>
      </c>
      <c r="B1720" s="39" t="s">
        <v>8047</v>
      </c>
      <c r="C1720" s="14">
        <v>15.58</v>
      </c>
      <c r="D1720" s="14">
        <v>11.56</v>
      </c>
      <c r="E1720" s="14" t="s">
        <v>2380</v>
      </c>
      <c r="F1720" s="14" t="s">
        <v>2380</v>
      </c>
      <c r="G1720" s="14" t="s">
        <v>2380</v>
      </c>
      <c r="H1720" s="14">
        <v>0</v>
      </c>
      <c r="I1720" s="14" t="s">
        <v>2380</v>
      </c>
      <c r="J1720" s="14" t="s">
        <v>8394</v>
      </c>
      <c r="K1720" s="14" t="s">
        <v>8399</v>
      </c>
      <c r="L1720" s="60">
        <v>27274</v>
      </c>
      <c r="M1720" s="86">
        <v>5322.24</v>
      </c>
      <c r="N1720" s="14" t="s">
        <v>11</v>
      </c>
      <c r="O1720" s="14" t="s">
        <v>16</v>
      </c>
      <c r="P1720" s="14" t="s">
        <v>23</v>
      </c>
      <c r="Q1720" s="14">
        <v>49</v>
      </c>
    </row>
    <row r="1721" spans="1:17" x14ac:dyDescent="0.35">
      <c r="A1721" s="14" t="s">
        <v>651</v>
      </c>
      <c r="B1721" s="39" t="s">
        <v>8048</v>
      </c>
      <c r="C1721" s="14">
        <v>26.315000000000001</v>
      </c>
      <c r="D1721" s="14">
        <v>5.76</v>
      </c>
      <c r="E1721" s="14" t="s">
        <v>2380</v>
      </c>
      <c r="F1721" s="14" t="s">
        <v>2380</v>
      </c>
      <c r="G1721" s="14" t="s">
        <v>2380</v>
      </c>
      <c r="H1721" s="14">
        <v>0</v>
      </c>
      <c r="I1721" s="14" t="s">
        <v>2380</v>
      </c>
      <c r="J1721" s="14" t="s">
        <v>8392</v>
      </c>
      <c r="K1721" s="14" t="s">
        <v>8399</v>
      </c>
      <c r="L1721" s="60">
        <v>34651</v>
      </c>
      <c r="M1721" s="86">
        <v>5312.17</v>
      </c>
      <c r="N1721" s="14" t="s">
        <v>11</v>
      </c>
      <c r="O1721" s="14" t="s">
        <v>11</v>
      </c>
      <c r="P1721" s="14" t="s">
        <v>23</v>
      </c>
      <c r="Q1721" s="14">
        <v>29</v>
      </c>
    </row>
    <row r="1722" spans="1:17" x14ac:dyDescent="0.35">
      <c r="A1722" s="14" t="s">
        <v>650</v>
      </c>
      <c r="B1722" s="39" t="s">
        <v>4766</v>
      </c>
      <c r="C1722" s="14">
        <v>35.61</v>
      </c>
      <c r="D1722" s="14">
        <v>5.65</v>
      </c>
      <c r="E1722" s="14" t="s">
        <v>2380</v>
      </c>
      <c r="F1722" s="14" t="s">
        <v>2382</v>
      </c>
      <c r="G1722" s="14" t="s">
        <v>2380</v>
      </c>
      <c r="H1722" s="14">
        <v>1</v>
      </c>
      <c r="I1722" s="14" t="s">
        <v>2380</v>
      </c>
      <c r="J1722" s="14" t="s">
        <v>8391</v>
      </c>
      <c r="K1722" s="14" t="s">
        <v>8399</v>
      </c>
      <c r="L1722" s="60">
        <v>36778</v>
      </c>
      <c r="M1722" s="86">
        <v>5306.7</v>
      </c>
      <c r="N1722" s="14" t="s">
        <v>11</v>
      </c>
      <c r="O1722" s="14" t="s">
        <v>12</v>
      </c>
      <c r="P1722" s="14" t="s">
        <v>23</v>
      </c>
      <c r="Q1722" s="14">
        <v>23</v>
      </c>
    </row>
    <row r="1723" spans="1:17" x14ac:dyDescent="0.35">
      <c r="A1723" s="14" t="s">
        <v>649</v>
      </c>
      <c r="B1723" s="39" t="s">
        <v>6756</v>
      </c>
      <c r="C1723" s="14">
        <v>37.56</v>
      </c>
      <c r="D1723" s="14">
        <v>5.88</v>
      </c>
      <c r="E1723" s="14" t="s">
        <v>2380</v>
      </c>
      <c r="F1723" s="14" t="s">
        <v>2382</v>
      </c>
      <c r="G1723" s="14" t="s">
        <v>2380</v>
      </c>
      <c r="H1723" s="14">
        <v>1</v>
      </c>
      <c r="I1723" s="14" t="s">
        <v>2380</v>
      </c>
      <c r="J1723" s="14" t="s">
        <v>8391</v>
      </c>
      <c r="K1723" s="14" t="s">
        <v>8399</v>
      </c>
      <c r="L1723" s="60">
        <v>38221</v>
      </c>
      <c r="M1723" s="86">
        <v>5293.67</v>
      </c>
      <c r="N1723" s="14" t="s">
        <v>11</v>
      </c>
      <c r="O1723" s="14" t="s">
        <v>11</v>
      </c>
      <c r="P1723" s="14" t="s">
        <v>632</v>
      </c>
      <c r="Q1723" s="14">
        <v>19</v>
      </c>
    </row>
    <row r="1724" spans="1:17" x14ac:dyDescent="0.35">
      <c r="A1724" s="14" t="s">
        <v>648</v>
      </c>
      <c r="B1724" s="39" t="s">
        <v>5901</v>
      </c>
      <c r="C1724" s="14">
        <v>15.49</v>
      </c>
      <c r="D1724" s="14">
        <v>9.6</v>
      </c>
      <c r="E1724" s="14" t="s">
        <v>2380</v>
      </c>
      <c r="F1724" s="14" t="s">
        <v>2380</v>
      </c>
      <c r="G1724" s="14" t="s">
        <v>2380</v>
      </c>
      <c r="H1724" s="14">
        <v>0</v>
      </c>
      <c r="I1724" s="14" t="s">
        <v>2380</v>
      </c>
      <c r="J1724" s="14" t="s">
        <v>8394</v>
      </c>
      <c r="K1724" s="14" t="s">
        <v>8397</v>
      </c>
      <c r="L1724" s="60">
        <v>27345</v>
      </c>
      <c r="M1724" s="86">
        <v>5291.71</v>
      </c>
      <c r="N1724" s="14" t="s">
        <v>11</v>
      </c>
      <c r="O1724" s="14" t="s">
        <v>11</v>
      </c>
      <c r="P1724" s="14" t="s">
        <v>23</v>
      </c>
      <c r="Q1724" s="14">
        <v>49</v>
      </c>
    </row>
    <row r="1725" spans="1:17" x14ac:dyDescent="0.35">
      <c r="A1725" s="14" t="s">
        <v>647</v>
      </c>
      <c r="B1725" s="39" t="s">
        <v>6759</v>
      </c>
      <c r="C1725" s="14">
        <v>23.48</v>
      </c>
      <c r="D1725" s="14">
        <v>6.24</v>
      </c>
      <c r="E1725" s="14" t="s">
        <v>2380</v>
      </c>
      <c r="F1725" s="14" t="s">
        <v>2380</v>
      </c>
      <c r="G1725" s="14" t="s">
        <v>2380</v>
      </c>
      <c r="H1725" s="14">
        <v>1</v>
      </c>
      <c r="I1725" s="14" t="s">
        <v>2380</v>
      </c>
      <c r="J1725" s="14" t="s">
        <v>8393</v>
      </c>
      <c r="K1725" s="14" t="s">
        <v>8398</v>
      </c>
      <c r="L1725" s="60">
        <v>32021</v>
      </c>
      <c r="M1725" s="86">
        <v>5275.86</v>
      </c>
      <c r="N1725" s="14" t="s">
        <v>11</v>
      </c>
      <c r="O1725" s="14" t="s">
        <v>11</v>
      </c>
      <c r="P1725" s="14" t="s">
        <v>13</v>
      </c>
      <c r="Q1725" s="14">
        <v>36</v>
      </c>
    </row>
    <row r="1726" spans="1:17" x14ac:dyDescent="0.35">
      <c r="A1726" s="14" t="s">
        <v>646</v>
      </c>
      <c r="B1726" s="39" t="s">
        <v>6760</v>
      </c>
      <c r="C1726" s="14">
        <v>30.02</v>
      </c>
      <c r="D1726" s="14">
        <v>7.63</v>
      </c>
      <c r="E1726" s="14" t="s">
        <v>2383</v>
      </c>
      <c r="F1726" s="14" t="s">
        <v>2380</v>
      </c>
      <c r="G1726" s="14" t="s">
        <v>2380</v>
      </c>
      <c r="H1726" s="14">
        <v>1</v>
      </c>
      <c r="I1726" s="14" t="s">
        <v>2380</v>
      </c>
      <c r="J1726" s="14" t="s">
        <v>8391</v>
      </c>
      <c r="K1726" s="14" t="s">
        <v>8399</v>
      </c>
      <c r="L1726" s="60">
        <v>31705</v>
      </c>
      <c r="M1726" s="86">
        <v>5272.18</v>
      </c>
      <c r="N1726" s="14" t="s">
        <v>11</v>
      </c>
      <c r="O1726" s="14" t="s">
        <v>12</v>
      </c>
      <c r="P1726" s="14" t="s">
        <v>23</v>
      </c>
      <c r="Q1726" s="14">
        <v>37</v>
      </c>
    </row>
    <row r="1727" spans="1:17" x14ac:dyDescent="0.35">
      <c r="A1727" s="14" t="s">
        <v>645</v>
      </c>
      <c r="B1727" s="39" t="s">
        <v>8049</v>
      </c>
      <c r="C1727" s="14">
        <v>26.885000000000002</v>
      </c>
      <c r="D1727" s="14">
        <v>8.66</v>
      </c>
      <c r="E1727" s="14" t="s">
        <v>2383</v>
      </c>
      <c r="F1727" s="14" t="s">
        <v>2380</v>
      </c>
      <c r="G1727" s="14" t="s">
        <v>2380</v>
      </c>
      <c r="H1727" s="14">
        <v>1</v>
      </c>
      <c r="I1727" s="14" t="s">
        <v>2380</v>
      </c>
      <c r="J1727" s="14" t="s">
        <v>8392</v>
      </c>
      <c r="K1727" s="14" t="s">
        <v>8399</v>
      </c>
      <c r="L1727" s="60">
        <v>31675</v>
      </c>
      <c r="M1727" s="86">
        <v>5267.82</v>
      </c>
      <c r="N1727" s="14" t="s">
        <v>11</v>
      </c>
      <c r="O1727" s="14" t="s">
        <v>11</v>
      </c>
      <c r="P1727" s="14" t="s">
        <v>23</v>
      </c>
      <c r="Q1727" s="14">
        <v>37</v>
      </c>
    </row>
    <row r="1728" spans="1:17" x14ac:dyDescent="0.35">
      <c r="A1728" s="14" t="s">
        <v>644</v>
      </c>
      <c r="B1728" s="39" t="s">
        <v>8050</v>
      </c>
      <c r="C1728" s="14">
        <v>25.84</v>
      </c>
      <c r="D1728" s="14">
        <v>8.5500000000000007</v>
      </c>
      <c r="E1728" s="14" t="s">
        <v>2383</v>
      </c>
      <c r="F1728" s="14" t="s">
        <v>2380</v>
      </c>
      <c r="G1728" s="14" t="s">
        <v>2380</v>
      </c>
      <c r="H1728" s="14">
        <v>1</v>
      </c>
      <c r="I1728" s="14" t="s">
        <v>2380</v>
      </c>
      <c r="J1728" s="14" t="s">
        <v>8392</v>
      </c>
      <c r="K1728" s="14" t="s">
        <v>8397</v>
      </c>
      <c r="L1728" s="60">
        <v>31710</v>
      </c>
      <c r="M1728" s="86">
        <v>5266.37</v>
      </c>
      <c r="N1728" s="14" t="s">
        <v>11</v>
      </c>
      <c r="O1728" s="14" t="s">
        <v>11</v>
      </c>
      <c r="P1728" s="14" t="s">
        <v>23</v>
      </c>
      <c r="Q1728" s="14">
        <v>37</v>
      </c>
    </row>
    <row r="1729" spans="1:17" x14ac:dyDescent="0.35">
      <c r="A1729" s="14" t="s">
        <v>643</v>
      </c>
      <c r="B1729" s="39" t="s">
        <v>8051</v>
      </c>
      <c r="C1729" s="14">
        <v>27.454999999999998</v>
      </c>
      <c r="D1729" s="14">
        <v>4.54</v>
      </c>
      <c r="E1729" s="14" t="s">
        <v>2380</v>
      </c>
      <c r="F1729" s="14" t="s">
        <v>2380</v>
      </c>
      <c r="G1729" s="14" t="s">
        <v>2380</v>
      </c>
      <c r="H1729" s="14">
        <v>0</v>
      </c>
      <c r="I1729" s="14" t="s">
        <v>2380</v>
      </c>
      <c r="J1729" s="14" t="s">
        <v>8392</v>
      </c>
      <c r="K1729" s="14" t="s">
        <v>8398</v>
      </c>
      <c r="L1729" s="60">
        <v>32708</v>
      </c>
      <c r="M1729" s="86">
        <v>5261.47</v>
      </c>
      <c r="N1729" s="14" t="s">
        <v>11</v>
      </c>
      <c r="O1729" s="14" t="s">
        <v>11</v>
      </c>
      <c r="P1729" s="14" t="s">
        <v>23</v>
      </c>
      <c r="Q1729" s="14">
        <v>34</v>
      </c>
    </row>
    <row r="1730" spans="1:17" x14ac:dyDescent="0.35">
      <c r="A1730" s="14" t="s">
        <v>642</v>
      </c>
      <c r="B1730" s="39" t="s">
        <v>8052</v>
      </c>
      <c r="C1730" s="14">
        <v>24.605</v>
      </c>
      <c r="D1730" s="14">
        <v>5.7</v>
      </c>
      <c r="E1730" s="14" t="s">
        <v>2380</v>
      </c>
      <c r="F1730" s="14" t="s">
        <v>2380</v>
      </c>
      <c r="G1730" s="14" t="s">
        <v>2380</v>
      </c>
      <c r="H1730" s="14">
        <v>0</v>
      </c>
      <c r="I1730" s="14" t="s">
        <v>2380</v>
      </c>
      <c r="J1730" s="14" t="s">
        <v>8393</v>
      </c>
      <c r="K1730" s="14" t="s">
        <v>8399</v>
      </c>
      <c r="L1730" s="60">
        <v>32837</v>
      </c>
      <c r="M1730" s="86">
        <v>5257.51</v>
      </c>
      <c r="N1730" s="14" t="s">
        <v>11</v>
      </c>
      <c r="O1730" s="14" t="s">
        <v>11</v>
      </c>
      <c r="P1730" s="14" t="s">
        <v>23</v>
      </c>
      <c r="Q1730" s="14">
        <v>34</v>
      </c>
    </row>
    <row r="1731" spans="1:17" x14ac:dyDescent="0.35">
      <c r="A1731" s="14" t="s">
        <v>641</v>
      </c>
      <c r="B1731" s="39" t="s">
        <v>8053</v>
      </c>
      <c r="C1731" s="14">
        <v>30.8</v>
      </c>
      <c r="D1731" s="14">
        <v>5.07</v>
      </c>
      <c r="E1731" s="14" t="s">
        <v>2380</v>
      </c>
      <c r="F1731" s="14" t="s">
        <v>2380</v>
      </c>
      <c r="G1731" s="14" t="s">
        <v>2380</v>
      </c>
      <c r="H1731" s="14">
        <v>0</v>
      </c>
      <c r="I1731" s="14" t="s">
        <v>2380</v>
      </c>
      <c r="J1731" s="14" t="s">
        <v>8391</v>
      </c>
      <c r="K1731" s="14" t="s">
        <v>8398</v>
      </c>
      <c r="L1731" s="60">
        <v>33060</v>
      </c>
      <c r="M1731" s="86">
        <v>5253.52</v>
      </c>
      <c r="N1731" s="14" t="s">
        <v>12</v>
      </c>
      <c r="O1731" s="14" t="s">
        <v>12</v>
      </c>
      <c r="P1731" s="14" t="s">
        <v>42</v>
      </c>
      <c r="Q1731" s="14">
        <v>33</v>
      </c>
    </row>
    <row r="1732" spans="1:17" x14ac:dyDescent="0.35">
      <c r="A1732" s="14" t="s">
        <v>640</v>
      </c>
      <c r="B1732" s="39" t="s">
        <v>4977</v>
      </c>
      <c r="C1732" s="14">
        <v>34.799999999999997</v>
      </c>
      <c r="D1732" s="14">
        <v>4.38</v>
      </c>
      <c r="E1732" s="14" t="s">
        <v>2380</v>
      </c>
      <c r="F1732" s="14" t="s">
        <v>2380</v>
      </c>
      <c r="G1732" s="14" t="s">
        <v>2380</v>
      </c>
      <c r="H1732" s="14">
        <v>1</v>
      </c>
      <c r="I1732" s="14" t="s">
        <v>2380</v>
      </c>
      <c r="J1732" s="14" t="s">
        <v>8391</v>
      </c>
      <c r="K1732" s="14" t="s">
        <v>8399</v>
      </c>
      <c r="L1732" s="60">
        <v>32029</v>
      </c>
      <c r="M1732" s="86">
        <v>5246.05</v>
      </c>
      <c r="N1732" s="14" t="s">
        <v>11</v>
      </c>
      <c r="O1732" s="14" t="s">
        <v>12</v>
      </c>
      <c r="P1732" s="14" t="s">
        <v>42</v>
      </c>
      <c r="Q1732" s="14">
        <v>36</v>
      </c>
    </row>
    <row r="1733" spans="1:17" x14ac:dyDescent="0.35">
      <c r="A1733" s="14" t="s">
        <v>639</v>
      </c>
      <c r="B1733" s="39" t="s">
        <v>4891</v>
      </c>
      <c r="C1733" s="14">
        <v>34.21</v>
      </c>
      <c r="D1733" s="14">
        <v>4.54</v>
      </c>
      <c r="E1733" s="14" t="s">
        <v>2380</v>
      </c>
      <c r="F1733" s="14" t="s">
        <v>2380</v>
      </c>
      <c r="G1733" s="14" t="s">
        <v>2380</v>
      </c>
      <c r="H1733" s="14">
        <v>1</v>
      </c>
      <c r="I1733" s="14" t="s">
        <v>2380</v>
      </c>
      <c r="J1733" s="14" t="s">
        <v>8391</v>
      </c>
      <c r="K1733" s="14" t="s">
        <v>8399</v>
      </c>
      <c r="L1733" s="60">
        <v>31963</v>
      </c>
      <c r="M1733" s="86">
        <v>5245.23</v>
      </c>
      <c r="N1733" s="14" t="s">
        <v>11</v>
      </c>
      <c r="O1733" s="14" t="s">
        <v>11</v>
      </c>
      <c r="P1733" s="14" t="s">
        <v>13</v>
      </c>
      <c r="Q1733" s="14">
        <v>36</v>
      </c>
    </row>
    <row r="1734" spans="1:17" x14ac:dyDescent="0.35">
      <c r="A1734" s="14" t="s">
        <v>638</v>
      </c>
      <c r="B1734" s="39" t="s">
        <v>5613</v>
      </c>
      <c r="C1734" s="14">
        <v>31</v>
      </c>
      <c r="D1734" s="14">
        <v>5.38</v>
      </c>
      <c r="E1734" s="14" t="s">
        <v>2380</v>
      </c>
      <c r="F1734" s="14" t="s">
        <v>2380</v>
      </c>
      <c r="G1734" s="14" t="s">
        <v>2380</v>
      </c>
      <c r="H1734" s="14">
        <v>1</v>
      </c>
      <c r="I1734" s="14" t="s">
        <v>2380</v>
      </c>
      <c r="J1734" s="14" t="s">
        <v>8391</v>
      </c>
      <c r="K1734" s="14" t="s">
        <v>8399</v>
      </c>
      <c r="L1734" s="60">
        <v>32137</v>
      </c>
      <c r="M1734" s="86">
        <v>5240.7700000000004</v>
      </c>
      <c r="N1734" s="14" t="s">
        <v>11</v>
      </c>
      <c r="O1734" s="14" t="s">
        <v>11</v>
      </c>
      <c r="P1734" s="14" t="s">
        <v>42</v>
      </c>
      <c r="Q1734" s="14">
        <v>35</v>
      </c>
    </row>
    <row r="1735" spans="1:17" x14ac:dyDescent="0.35">
      <c r="A1735" s="14" t="s">
        <v>637</v>
      </c>
      <c r="B1735" s="39" t="s">
        <v>6766</v>
      </c>
      <c r="C1735" s="14">
        <v>26.125</v>
      </c>
      <c r="D1735" s="14">
        <v>5.55</v>
      </c>
      <c r="E1735" s="14" t="s">
        <v>2380</v>
      </c>
      <c r="F1735" s="14" t="s">
        <v>2380</v>
      </c>
      <c r="G1735" s="14" t="s">
        <v>2380</v>
      </c>
      <c r="H1735" s="14">
        <v>1</v>
      </c>
      <c r="I1735" s="14" t="s">
        <v>2380</v>
      </c>
      <c r="J1735" s="14" t="s">
        <v>8392</v>
      </c>
      <c r="K1735" s="14" t="s">
        <v>8399</v>
      </c>
      <c r="L1735" s="60">
        <v>31957</v>
      </c>
      <c r="M1735" s="86">
        <v>5227.99</v>
      </c>
      <c r="N1735" s="14" t="s">
        <v>11</v>
      </c>
      <c r="O1735" s="14" t="s">
        <v>16</v>
      </c>
      <c r="P1735" s="14" t="s">
        <v>247</v>
      </c>
      <c r="Q1735" s="14">
        <v>36</v>
      </c>
    </row>
    <row r="1736" spans="1:17" x14ac:dyDescent="0.35">
      <c r="A1736" s="14" t="s">
        <v>636</v>
      </c>
      <c r="B1736" s="39" t="s">
        <v>8372</v>
      </c>
      <c r="C1736" s="14">
        <v>30.13</v>
      </c>
      <c r="D1736" s="14">
        <v>4.03</v>
      </c>
      <c r="E1736" s="14" t="s">
        <v>2383</v>
      </c>
      <c r="F1736" s="14" t="s">
        <v>2380</v>
      </c>
      <c r="G1736" s="14" t="s">
        <v>2380</v>
      </c>
      <c r="H1736" s="14">
        <v>1</v>
      </c>
      <c r="I1736" s="14" t="s">
        <v>2380</v>
      </c>
      <c r="J1736" s="14" t="s">
        <v>8391</v>
      </c>
      <c r="K1736" s="14" t="s">
        <v>8398</v>
      </c>
      <c r="L1736" s="60">
        <v>34856</v>
      </c>
      <c r="M1736" s="86">
        <v>5216.4799999999996</v>
      </c>
      <c r="N1736" s="14" t="s">
        <v>11</v>
      </c>
      <c r="O1736" s="14" t="s">
        <v>11</v>
      </c>
      <c r="P1736" s="14" t="s">
        <v>200</v>
      </c>
      <c r="Q1736" s="14">
        <v>28</v>
      </c>
    </row>
    <row r="1737" spans="1:17" x14ac:dyDescent="0.35">
      <c r="A1737" s="14" t="s">
        <v>635</v>
      </c>
      <c r="B1737" s="39" t="s">
        <v>6769</v>
      </c>
      <c r="C1737" s="14">
        <v>34.19</v>
      </c>
      <c r="D1737" s="14">
        <v>4.1900000000000004</v>
      </c>
      <c r="E1737" s="14" t="s">
        <v>2380</v>
      </c>
      <c r="F1737" s="14" t="s">
        <v>2380</v>
      </c>
      <c r="G1737" s="14" t="s">
        <v>2380</v>
      </c>
      <c r="H1737" s="14">
        <v>0</v>
      </c>
      <c r="I1737" s="14" t="s">
        <v>2380</v>
      </c>
      <c r="J1737" s="14" t="s">
        <v>8391</v>
      </c>
      <c r="K1737" s="14" t="s">
        <v>8399</v>
      </c>
      <c r="L1737" s="60">
        <v>36495</v>
      </c>
      <c r="M1737" s="86">
        <v>5213.22</v>
      </c>
      <c r="N1737" s="14" t="s">
        <v>11</v>
      </c>
      <c r="O1737" s="14" t="s">
        <v>16</v>
      </c>
      <c r="P1737" s="14" t="s">
        <v>23</v>
      </c>
      <c r="Q1737" s="14">
        <v>24</v>
      </c>
    </row>
    <row r="1738" spans="1:17" x14ac:dyDescent="0.35">
      <c r="A1738" s="14" t="s">
        <v>634</v>
      </c>
      <c r="B1738" s="39" t="s">
        <v>5081</v>
      </c>
      <c r="C1738" s="14">
        <v>22.515000000000001</v>
      </c>
      <c r="D1738" s="14">
        <v>4.37</v>
      </c>
      <c r="E1738" s="14" t="s">
        <v>2380</v>
      </c>
      <c r="F1738" s="14" t="s">
        <v>2380</v>
      </c>
      <c r="G1738" s="14" t="s">
        <v>2383</v>
      </c>
      <c r="H1738" s="14">
        <v>1</v>
      </c>
      <c r="I1738" s="14" t="s">
        <v>2380</v>
      </c>
      <c r="J1738" s="14" t="s">
        <v>8393</v>
      </c>
      <c r="K1738" s="14" t="s">
        <v>8398</v>
      </c>
      <c r="L1738" s="60">
        <v>34137</v>
      </c>
      <c r="M1738" s="86">
        <v>5209.58</v>
      </c>
      <c r="N1738" s="14" t="s">
        <v>12</v>
      </c>
      <c r="O1738" s="14" t="s">
        <v>12</v>
      </c>
      <c r="P1738" s="14" t="s">
        <v>356</v>
      </c>
      <c r="Q1738" s="14">
        <v>30</v>
      </c>
    </row>
    <row r="1739" spans="1:17" x14ac:dyDescent="0.35">
      <c r="A1739" s="14" t="s">
        <v>633</v>
      </c>
      <c r="B1739" s="39" t="s">
        <v>4838</v>
      </c>
      <c r="C1739" s="14">
        <v>18.239999999999998</v>
      </c>
      <c r="D1739" s="14">
        <v>5.31</v>
      </c>
      <c r="E1739" s="14" t="s">
        <v>2383</v>
      </c>
      <c r="F1739" s="14" t="s">
        <v>2380</v>
      </c>
      <c r="G1739" s="14" t="s">
        <v>2383</v>
      </c>
      <c r="H1739" s="14">
        <v>1</v>
      </c>
      <c r="I1739" s="14" t="s">
        <v>2380</v>
      </c>
      <c r="J1739" s="14" t="s">
        <v>8394</v>
      </c>
      <c r="K1739" s="14" t="s">
        <v>8399</v>
      </c>
      <c r="L1739" s="60">
        <v>30613</v>
      </c>
      <c r="M1739" s="86">
        <v>5207.97</v>
      </c>
      <c r="N1739" s="14" t="s">
        <v>11</v>
      </c>
      <c r="O1739" s="14" t="s">
        <v>11</v>
      </c>
      <c r="P1739" s="14" t="s">
        <v>23</v>
      </c>
      <c r="Q1739" s="14">
        <v>40</v>
      </c>
    </row>
    <row r="1740" spans="1:17" x14ac:dyDescent="0.35">
      <c r="A1740" s="14" t="s">
        <v>631</v>
      </c>
      <c r="B1740" s="39" t="s">
        <v>8054</v>
      </c>
      <c r="C1740" s="14">
        <v>37.28</v>
      </c>
      <c r="D1740" s="14">
        <v>4.66</v>
      </c>
      <c r="E1740" s="14" t="s">
        <v>2380</v>
      </c>
      <c r="F1740" s="14" t="s">
        <v>2382</v>
      </c>
      <c r="G1740" s="14" t="s">
        <v>2380</v>
      </c>
      <c r="H1740" s="14">
        <v>1</v>
      </c>
      <c r="I1740" s="14" t="s">
        <v>2380</v>
      </c>
      <c r="J1740" s="14" t="s">
        <v>8391</v>
      </c>
      <c r="K1740" s="14" t="s">
        <v>8398</v>
      </c>
      <c r="L1740" s="60">
        <v>38144</v>
      </c>
      <c r="M1740" s="86">
        <v>5198.6899999999996</v>
      </c>
      <c r="N1740" s="14" t="s">
        <v>11</v>
      </c>
      <c r="O1740" s="14" t="s">
        <v>11</v>
      </c>
      <c r="P1740" s="14" t="s">
        <v>632</v>
      </c>
      <c r="Q1740" s="14">
        <v>19</v>
      </c>
    </row>
    <row r="1741" spans="1:17" x14ac:dyDescent="0.35">
      <c r="A1741" s="14" t="s">
        <v>630</v>
      </c>
      <c r="B1741" s="39" t="s">
        <v>8055</v>
      </c>
      <c r="C1741" s="14">
        <v>18.2</v>
      </c>
      <c r="D1741" s="14">
        <v>6.19</v>
      </c>
      <c r="E1741" s="14" t="s">
        <v>2380</v>
      </c>
      <c r="F1741" s="14" t="s">
        <v>2380</v>
      </c>
      <c r="G1741" s="14" t="s">
        <v>2383</v>
      </c>
      <c r="H1741" s="14">
        <v>1</v>
      </c>
      <c r="I1741" s="14" t="s">
        <v>2380</v>
      </c>
      <c r="J1741" s="14" t="s">
        <v>8394</v>
      </c>
      <c r="K1741" s="14" t="s">
        <v>8399</v>
      </c>
      <c r="L1741" s="60">
        <v>29110</v>
      </c>
      <c r="M1741" s="86">
        <v>5195.58</v>
      </c>
      <c r="N1741" s="14" t="s">
        <v>11</v>
      </c>
      <c r="O1741" s="14" t="s">
        <v>11</v>
      </c>
      <c r="P1741" s="14" t="s">
        <v>13</v>
      </c>
      <c r="Q1741" s="14">
        <v>44</v>
      </c>
    </row>
    <row r="1742" spans="1:17" x14ac:dyDescent="0.35">
      <c r="A1742" s="14" t="s">
        <v>629</v>
      </c>
      <c r="B1742" s="39" t="s">
        <v>6416</v>
      </c>
      <c r="C1742" s="14">
        <v>20.53</v>
      </c>
      <c r="D1742" s="14">
        <v>4.8600000000000003</v>
      </c>
      <c r="E1742" s="14" t="s">
        <v>2380</v>
      </c>
      <c r="F1742" s="14" t="s">
        <v>2380</v>
      </c>
      <c r="G1742" s="14" t="s">
        <v>2380</v>
      </c>
      <c r="H1742" s="14">
        <v>1</v>
      </c>
      <c r="I1742" s="14" t="s">
        <v>2380</v>
      </c>
      <c r="J1742" s="14" t="s">
        <v>8393</v>
      </c>
      <c r="K1742" s="14" t="s">
        <v>8398</v>
      </c>
      <c r="L1742" s="60">
        <v>30971</v>
      </c>
      <c r="M1742" s="86">
        <v>5177.12</v>
      </c>
      <c r="N1742" s="14" t="s">
        <v>11</v>
      </c>
      <c r="O1742" s="14" t="s">
        <v>16</v>
      </c>
      <c r="P1742" s="14" t="s">
        <v>13</v>
      </c>
      <c r="Q1742" s="14">
        <v>39</v>
      </c>
    </row>
    <row r="1743" spans="1:17" x14ac:dyDescent="0.35">
      <c r="A1743" s="14" t="s">
        <v>628</v>
      </c>
      <c r="B1743" s="39" t="s">
        <v>6775</v>
      </c>
      <c r="C1743" s="14">
        <v>23.79</v>
      </c>
      <c r="D1743" s="14">
        <v>4.74</v>
      </c>
      <c r="E1743" s="14" t="s">
        <v>2380</v>
      </c>
      <c r="F1743" s="14" t="s">
        <v>2380</v>
      </c>
      <c r="G1743" s="14" t="s">
        <v>2380</v>
      </c>
      <c r="H1743" s="14">
        <v>0</v>
      </c>
      <c r="I1743" s="14" t="s">
        <v>2380</v>
      </c>
      <c r="J1743" s="14" t="s">
        <v>8393</v>
      </c>
      <c r="K1743" s="14" t="s">
        <v>8399</v>
      </c>
      <c r="L1743" s="60">
        <v>33479</v>
      </c>
      <c r="M1743" s="86">
        <v>5166.96</v>
      </c>
      <c r="N1743" s="14" t="s">
        <v>11</v>
      </c>
      <c r="O1743" s="14" t="s">
        <v>11</v>
      </c>
      <c r="P1743" s="14" t="s">
        <v>23</v>
      </c>
      <c r="Q1743" s="14">
        <v>32</v>
      </c>
    </row>
    <row r="1744" spans="1:17" x14ac:dyDescent="0.35">
      <c r="A1744" s="14" t="s">
        <v>627</v>
      </c>
      <c r="B1744" s="39" t="s">
        <v>8056</v>
      </c>
      <c r="C1744" s="14">
        <v>29.8</v>
      </c>
      <c r="D1744" s="14">
        <v>6.03</v>
      </c>
      <c r="E1744" s="14" t="s">
        <v>2380</v>
      </c>
      <c r="F1744" s="14" t="s">
        <v>2380</v>
      </c>
      <c r="G1744" s="14" t="s">
        <v>2380</v>
      </c>
      <c r="H1744" s="14">
        <v>0</v>
      </c>
      <c r="I1744" s="14" t="s">
        <v>2380</v>
      </c>
      <c r="J1744" s="14" t="s">
        <v>8392</v>
      </c>
      <c r="K1744" s="14" t="s">
        <v>8399</v>
      </c>
      <c r="L1744" s="60">
        <v>33155</v>
      </c>
      <c r="M1744" s="86">
        <v>5152.13</v>
      </c>
      <c r="N1744" s="14" t="s">
        <v>11</v>
      </c>
      <c r="O1744" s="14" t="s">
        <v>11</v>
      </c>
      <c r="P1744" s="14" t="s">
        <v>42</v>
      </c>
      <c r="Q1744" s="14">
        <v>33</v>
      </c>
    </row>
    <row r="1745" spans="1:17" x14ac:dyDescent="0.35">
      <c r="A1745" s="14" t="s">
        <v>626</v>
      </c>
      <c r="B1745" s="39" t="s">
        <v>4857</v>
      </c>
      <c r="C1745" s="14">
        <v>31.54</v>
      </c>
      <c r="D1745" s="14">
        <v>4.71</v>
      </c>
      <c r="E1745" s="14" t="s">
        <v>2380</v>
      </c>
      <c r="F1745" s="14" t="s">
        <v>2380</v>
      </c>
      <c r="G1745" s="14" t="s">
        <v>2380</v>
      </c>
      <c r="H1745" s="14">
        <v>0</v>
      </c>
      <c r="I1745" s="14" t="s">
        <v>2380</v>
      </c>
      <c r="J1745" s="14" t="s">
        <v>8391</v>
      </c>
      <c r="K1745" s="14" t="s">
        <v>8398</v>
      </c>
      <c r="L1745" s="60">
        <v>33107</v>
      </c>
      <c r="M1745" s="86">
        <v>5148.55</v>
      </c>
      <c r="N1745" s="14" t="s">
        <v>11</v>
      </c>
      <c r="O1745" s="14" t="s">
        <v>11</v>
      </c>
      <c r="P1745" s="14" t="s">
        <v>247</v>
      </c>
      <c r="Q1745" s="14">
        <v>33</v>
      </c>
    </row>
    <row r="1746" spans="1:17" x14ac:dyDescent="0.35">
      <c r="A1746" s="14" t="s">
        <v>625</v>
      </c>
      <c r="B1746" s="39" t="s">
        <v>8057</v>
      </c>
      <c r="C1746" s="14">
        <v>20.82</v>
      </c>
      <c r="D1746" s="14">
        <v>5.55</v>
      </c>
      <c r="E1746" s="14" t="s">
        <v>2380</v>
      </c>
      <c r="F1746" s="14" t="s">
        <v>2380</v>
      </c>
      <c r="G1746" s="14" t="s">
        <v>2380</v>
      </c>
      <c r="H1746" s="14">
        <v>1</v>
      </c>
      <c r="I1746" s="14" t="s">
        <v>2380</v>
      </c>
      <c r="J1746" s="14" t="s">
        <v>8393</v>
      </c>
      <c r="K1746" s="14" t="s">
        <v>8398</v>
      </c>
      <c r="L1746" s="60">
        <v>30916</v>
      </c>
      <c r="M1746" s="86">
        <v>5144.18</v>
      </c>
      <c r="N1746" s="14" t="s">
        <v>11</v>
      </c>
      <c r="O1746" s="14" t="s">
        <v>16</v>
      </c>
      <c r="P1746" s="14" t="s">
        <v>13</v>
      </c>
      <c r="Q1746" s="14">
        <v>39</v>
      </c>
    </row>
    <row r="1747" spans="1:17" x14ac:dyDescent="0.35">
      <c r="A1747" s="14" t="s">
        <v>624</v>
      </c>
      <c r="B1747" s="39" t="s">
        <v>5433</v>
      </c>
      <c r="C1747" s="14">
        <v>38.83</v>
      </c>
      <c r="D1747" s="14">
        <v>4.78</v>
      </c>
      <c r="E1747" s="14" t="s">
        <v>2380</v>
      </c>
      <c r="F1747" s="14" t="s">
        <v>2380</v>
      </c>
      <c r="G1747" s="14" t="s">
        <v>2383</v>
      </c>
      <c r="H1747" s="14">
        <v>1</v>
      </c>
      <c r="I1747" s="14" t="s">
        <v>2380</v>
      </c>
      <c r="J1747" s="14" t="s">
        <v>8391</v>
      </c>
      <c r="K1747" s="14" t="s">
        <v>8398</v>
      </c>
      <c r="L1747" s="60">
        <v>34313</v>
      </c>
      <c r="M1747" s="86">
        <v>5138.26</v>
      </c>
      <c r="N1747" s="14" t="s">
        <v>11</v>
      </c>
      <c r="O1747" s="14" t="s">
        <v>11</v>
      </c>
      <c r="P1747" s="14" t="s">
        <v>13</v>
      </c>
      <c r="Q1747" s="14">
        <v>30</v>
      </c>
    </row>
    <row r="1748" spans="1:17" x14ac:dyDescent="0.35">
      <c r="A1748" s="14" t="s">
        <v>623</v>
      </c>
      <c r="B1748" s="39" t="s">
        <v>6780</v>
      </c>
      <c r="C1748" s="14">
        <v>23.44</v>
      </c>
      <c r="D1748" s="14">
        <v>4.6500000000000004</v>
      </c>
      <c r="E1748" s="14" t="s">
        <v>2383</v>
      </c>
      <c r="F1748" s="14" t="s">
        <v>2380</v>
      </c>
      <c r="G1748" s="14" t="s">
        <v>2380</v>
      </c>
      <c r="H1748" s="14">
        <v>1</v>
      </c>
      <c r="I1748" s="14" t="s">
        <v>2380</v>
      </c>
      <c r="J1748" s="14" t="s">
        <v>8393</v>
      </c>
      <c r="K1748" s="14" t="s">
        <v>8399</v>
      </c>
      <c r="L1748" s="60">
        <v>32401</v>
      </c>
      <c r="M1748" s="86">
        <v>5136.75</v>
      </c>
      <c r="N1748" s="14" t="s">
        <v>11</v>
      </c>
      <c r="O1748" s="14" t="s">
        <v>16</v>
      </c>
      <c r="P1748" s="14" t="s">
        <v>13</v>
      </c>
      <c r="Q1748" s="14">
        <v>35</v>
      </c>
    </row>
    <row r="1749" spans="1:17" x14ac:dyDescent="0.35">
      <c r="A1749" s="14" t="s">
        <v>622</v>
      </c>
      <c r="B1749" s="39" t="s">
        <v>5664</v>
      </c>
      <c r="C1749" s="14">
        <v>24.13</v>
      </c>
      <c r="D1749" s="14">
        <v>5.2</v>
      </c>
      <c r="E1749" s="14" t="s">
        <v>2380</v>
      </c>
      <c r="F1749" s="14" t="s">
        <v>2380</v>
      </c>
      <c r="G1749" s="14" t="s">
        <v>2380</v>
      </c>
      <c r="H1749" s="14">
        <v>1</v>
      </c>
      <c r="I1749" s="14" t="s">
        <v>2380</v>
      </c>
      <c r="J1749" s="14" t="s">
        <v>8393</v>
      </c>
      <c r="K1749" s="14" t="s">
        <v>8399</v>
      </c>
      <c r="L1749" s="60">
        <v>32033</v>
      </c>
      <c r="M1749" s="86">
        <v>5125.22</v>
      </c>
      <c r="N1749" s="14" t="s">
        <v>16</v>
      </c>
      <c r="O1749" s="14" t="s">
        <v>11</v>
      </c>
      <c r="P1749" s="14" t="s">
        <v>23</v>
      </c>
      <c r="Q1749" s="14">
        <v>36</v>
      </c>
    </row>
    <row r="1750" spans="1:17" x14ac:dyDescent="0.35">
      <c r="A1750" s="14" t="s">
        <v>621</v>
      </c>
      <c r="B1750" s="39" t="s">
        <v>5837</v>
      </c>
      <c r="C1750" s="14">
        <v>42.13</v>
      </c>
      <c r="D1750" s="14">
        <v>4.54</v>
      </c>
      <c r="E1750" s="14" t="s">
        <v>2383</v>
      </c>
      <c r="F1750" s="14" t="s">
        <v>2380</v>
      </c>
      <c r="G1750" s="14" t="s">
        <v>2380</v>
      </c>
      <c r="H1750" s="14">
        <v>1</v>
      </c>
      <c r="I1750" s="14" t="s">
        <v>2380</v>
      </c>
      <c r="J1750" s="14" t="s">
        <v>8391</v>
      </c>
      <c r="K1750" s="14" t="s">
        <v>8398</v>
      </c>
      <c r="L1750" s="60">
        <v>32448</v>
      </c>
      <c r="M1750" s="86">
        <v>5124.1899999999996</v>
      </c>
      <c r="N1750" s="14" t="s">
        <v>11</v>
      </c>
      <c r="O1750" s="14" t="s">
        <v>12</v>
      </c>
      <c r="P1750" s="14" t="s">
        <v>13</v>
      </c>
      <c r="Q1750" s="14">
        <v>35</v>
      </c>
    </row>
    <row r="1751" spans="1:17" x14ac:dyDescent="0.35">
      <c r="A1751" s="14" t="s">
        <v>620</v>
      </c>
      <c r="B1751" s="39" t="s">
        <v>5261</v>
      </c>
      <c r="C1751" s="14">
        <v>17.86</v>
      </c>
      <c r="D1751" s="14">
        <v>4.1100000000000003</v>
      </c>
      <c r="E1751" s="14" t="s">
        <v>2380</v>
      </c>
      <c r="F1751" s="14" t="s">
        <v>2380</v>
      </c>
      <c r="G1751" s="14" t="s">
        <v>2380</v>
      </c>
      <c r="H1751" s="14">
        <v>1</v>
      </c>
      <c r="I1751" s="14" t="s">
        <v>2380</v>
      </c>
      <c r="J1751" s="14" t="s">
        <v>8394</v>
      </c>
      <c r="K1751" s="14" t="s">
        <v>8399</v>
      </c>
      <c r="L1751" s="60">
        <v>32099</v>
      </c>
      <c r="M1751" s="86">
        <v>5116.5</v>
      </c>
      <c r="N1751" s="14" t="s">
        <v>11</v>
      </c>
      <c r="O1751" s="14" t="s">
        <v>11</v>
      </c>
      <c r="P1751" s="14" t="s">
        <v>23</v>
      </c>
      <c r="Q1751" s="14">
        <v>36</v>
      </c>
    </row>
    <row r="1752" spans="1:17" x14ac:dyDescent="0.35">
      <c r="A1752" s="14" t="s">
        <v>619</v>
      </c>
      <c r="B1752" s="39" t="s">
        <v>8373</v>
      </c>
      <c r="C1752" s="14">
        <v>32.78</v>
      </c>
      <c r="D1752" s="14">
        <v>4.63</v>
      </c>
      <c r="E1752" s="14" t="s">
        <v>2380</v>
      </c>
      <c r="F1752" s="14" t="s">
        <v>2380</v>
      </c>
      <c r="G1752" s="14" t="s">
        <v>2380</v>
      </c>
      <c r="H1752" s="14">
        <v>0</v>
      </c>
      <c r="I1752" s="14" t="s">
        <v>2380</v>
      </c>
      <c r="J1752" s="14" t="s">
        <v>8391</v>
      </c>
      <c r="K1752" s="14" t="s">
        <v>8398</v>
      </c>
      <c r="L1752" s="60">
        <v>36330</v>
      </c>
      <c r="M1752" s="86">
        <v>5087.92</v>
      </c>
      <c r="N1752" s="14" t="s">
        <v>11</v>
      </c>
      <c r="O1752" s="14" t="s">
        <v>11</v>
      </c>
      <c r="P1752" s="14" t="s">
        <v>535</v>
      </c>
      <c r="Q1752" s="14">
        <v>24</v>
      </c>
    </row>
    <row r="1753" spans="1:17" x14ac:dyDescent="0.35">
      <c r="A1753" s="14" t="s">
        <v>618</v>
      </c>
      <c r="B1753" s="39" t="s">
        <v>8008</v>
      </c>
      <c r="C1753" s="14">
        <v>23.9</v>
      </c>
      <c r="D1753" s="14">
        <v>6.06</v>
      </c>
      <c r="E1753" s="14" t="s">
        <v>2383</v>
      </c>
      <c r="F1753" s="14" t="s">
        <v>2380</v>
      </c>
      <c r="G1753" s="14" t="s">
        <v>2383</v>
      </c>
      <c r="H1753" s="14">
        <v>1</v>
      </c>
      <c r="I1753" s="14" t="s">
        <v>2380</v>
      </c>
      <c r="J1753" s="14" t="s">
        <v>8393</v>
      </c>
      <c r="K1753" s="14" t="s">
        <v>8398</v>
      </c>
      <c r="L1753" s="60">
        <v>35625</v>
      </c>
      <c r="M1753" s="86">
        <v>5080.1000000000004</v>
      </c>
      <c r="N1753" s="14" t="s">
        <v>12</v>
      </c>
      <c r="O1753" s="14" t="s">
        <v>11</v>
      </c>
      <c r="P1753" s="14" t="s">
        <v>42</v>
      </c>
      <c r="Q1753" s="14">
        <v>26</v>
      </c>
    </row>
    <row r="1754" spans="1:17" x14ac:dyDescent="0.35">
      <c r="A1754" s="14" t="s">
        <v>617</v>
      </c>
      <c r="B1754" s="39" t="s">
        <v>8058</v>
      </c>
      <c r="C1754" s="14">
        <v>15.47</v>
      </c>
      <c r="D1754" s="14">
        <v>8.43</v>
      </c>
      <c r="E1754" s="14" t="s">
        <v>2380</v>
      </c>
      <c r="F1754" s="14" t="s">
        <v>2380</v>
      </c>
      <c r="G1754" s="14" t="s">
        <v>2380</v>
      </c>
      <c r="H1754" s="14">
        <v>0</v>
      </c>
      <c r="I1754" s="14" t="s">
        <v>2380</v>
      </c>
      <c r="J1754" s="14" t="s">
        <v>8394</v>
      </c>
      <c r="K1754" s="14" t="s">
        <v>8399</v>
      </c>
      <c r="L1754" s="60">
        <v>28816</v>
      </c>
      <c r="M1754" s="86">
        <v>5077.1899999999996</v>
      </c>
      <c r="N1754" s="14" t="s">
        <v>11</v>
      </c>
      <c r="O1754" s="14" t="s">
        <v>12</v>
      </c>
      <c r="P1754" s="14" t="s">
        <v>23</v>
      </c>
      <c r="Q1754" s="14">
        <v>45</v>
      </c>
    </row>
    <row r="1755" spans="1:17" x14ac:dyDescent="0.35">
      <c r="A1755" s="14" t="s">
        <v>616</v>
      </c>
      <c r="B1755" s="39" t="s">
        <v>8059</v>
      </c>
      <c r="C1755" s="14">
        <v>28.54</v>
      </c>
      <c r="D1755" s="14">
        <v>5.51</v>
      </c>
      <c r="E1755" s="14" t="s">
        <v>2380</v>
      </c>
      <c r="F1755" s="14" t="s">
        <v>2380</v>
      </c>
      <c r="G1755" s="14" t="s">
        <v>2383</v>
      </c>
      <c r="H1755" s="14">
        <v>1</v>
      </c>
      <c r="I1755" s="14" t="s">
        <v>2380</v>
      </c>
      <c r="J1755" s="14" t="s">
        <v>8392</v>
      </c>
      <c r="K1755" s="14" t="s">
        <v>8399</v>
      </c>
      <c r="L1755" s="60">
        <v>34131</v>
      </c>
      <c r="M1755" s="86">
        <v>5059.5600000000004</v>
      </c>
      <c r="N1755" s="14" t="s">
        <v>11</v>
      </c>
      <c r="O1755" s="14" t="s">
        <v>16</v>
      </c>
      <c r="P1755" s="14" t="s">
        <v>300</v>
      </c>
      <c r="Q1755" s="14">
        <v>30</v>
      </c>
    </row>
    <row r="1756" spans="1:17" x14ac:dyDescent="0.35">
      <c r="A1756" s="14" t="s">
        <v>615</v>
      </c>
      <c r="B1756" s="39" t="s">
        <v>8060</v>
      </c>
      <c r="C1756" s="14">
        <v>18.54</v>
      </c>
      <c r="D1756" s="14">
        <v>4.95</v>
      </c>
      <c r="E1756" s="14" t="s">
        <v>2380</v>
      </c>
      <c r="F1756" s="14" t="s">
        <v>2380</v>
      </c>
      <c r="G1756" s="14" t="s">
        <v>2380</v>
      </c>
      <c r="H1756" s="14">
        <v>0</v>
      </c>
      <c r="I1756" s="14" t="s">
        <v>2380</v>
      </c>
      <c r="J1756" s="14" t="s">
        <v>8393</v>
      </c>
      <c r="K1756" s="14" t="s">
        <v>8399</v>
      </c>
      <c r="L1756" s="60">
        <v>29471</v>
      </c>
      <c r="M1756" s="86">
        <v>5054.05</v>
      </c>
      <c r="N1756" s="14" t="s">
        <v>11</v>
      </c>
      <c r="O1756" s="14" t="s">
        <v>11</v>
      </c>
      <c r="P1756" s="14" t="s">
        <v>13</v>
      </c>
      <c r="Q1756" s="14">
        <v>43</v>
      </c>
    </row>
    <row r="1757" spans="1:17" x14ac:dyDescent="0.35">
      <c r="A1757" s="14" t="s">
        <v>614</v>
      </c>
      <c r="B1757" s="39" t="s">
        <v>6786</v>
      </c>
      <c r="C1757" s="14">
        <v>32.18</v>
      </c>
      <c r="D1757" s="14">
        <v>6.44</v>
      </c>
      <c r="E1757" s="14" t="s">
        <v>2383</v>
      </c>
      <c r="F1757" s="14" t="s">
        <v>2380</v>
      </c>
      <c r="G1757" s="14" t="s">
        <v>2383</v>
      </c>
      <c r="H1757" s="14">
        <v>1</v>
      </c>
      <c r="I1757" s="14" t="s">
        <v>2380</v>
      </c>
      <c r="J1757" s="14" t="s">
        <v>8391</v>
      </c>
      <c r="K1757" s="14" t="s">
        <v>8399</v>
      </c>
      <c r="L1757" s="60">
        <v>35640</v>
      </c>
      <c r="M1757" s="86">
        <v>5045.1499999999996</v>
      </c>
      <c r="N1757" s="14" t="s">
        <v>11</v>
      </c>
      <c r="O1757" s="14" t="s">
        <v>11</v>
      </c>
      <c r="P1757" s="14" t="s">
        <v>23</v>
      </c>
      <c r="Q1757" s="14">
        <v>26</v>
      </c>
    </row>
    <row r="1758" spans="1:17" x14ac:dyDescent="0.35">
      <c r="A1758" s="14" t="s">
        <v>613</v>
      </c>
      <c r="B1758" s="39" t="s">
        <v>8061</v>
      </c>
      <c r="C1758" s="14">
        <v>37.380000000000003</v>
      </c>
      <c r="D1758" s="14">
        <v>6.05</v>
      </c>
      <c r="E1758" s="14" t="s">
        <v>2383</v>
      </c>
      <c r="F1758" s="14" t="s">
        <v>2380</v>
      </c>
      <c r="G1758" s="14" t="s">
        <v>2380</v>
      </c>
      <c r="H1758" s="14">
        <v>0</v>
      </c>
      <c r="I1758" s="14" t="s">
        <v>2380</v>
      </c>
      <c r="J1758" s="14" t="s">
        <v>8391</v>
      </c>
      <c r="K1758" s="14" t="s">
        <v>8398</v>
      </c>
      <c r="L1758" s="60">
        <v>37180</v>
      </c>
      <c r="M1758" s="86">
        <v>5043.13</v>
      </c>
      <c r="N1758" s="14" t="s">
        <v>11</v>
      </c>
      <c r="O1758" s="14" t="s">
        <v>12</v>
      </c>
      <c r="P1758" s="14" t="s">
        <v>42</v>
      </c>
      <c r="Q1758" s="14">
        <v>22</v>
      </c>
    </row>
    <row r="1759" spans="1:17" x14ac:dyDescent="0.35">
      <c r="A1759" s="14" t="s">
        <v>612</v>
      </c>
      <c r="B1759" s="39" t="s">
        <v>8374</v>
      </c>
      <c r="C1759" s="14">
        <v>31.12</v>
      </c>
      <c r="D1759" s="14">
        <v>4.76</v>
      </c>
      <c r="E1759" s="14" t="s">
        <v>2383</v>
      </c>
      <c r="F1759" s="14" t="s">
        <v>2380</v>
      </c>
      <c r="G1759" s="14" t="s">
        <v>2383</v>
      </c>
      <c r="H1759" s="14">
        <v>1</v>
      </c>
      <c r="I1759" s="14" t="s">
        <v>2380</v>
      </c>
      <c r="J1759" s="14" t="s">
        <v>8391</v>
      </c>
      <c r="K1759" s="14" t="s">
        <v>8398</v>
      </c>
      <c r="L1759" s="60">
        <v>35768</v>
      </c>
      <c r="M1759" s="86">
        <v>5038.57</v>
      </c>
      <c r="N1759" s="14" t="s">
        <v>11</v>
      </c>
      <c r="O1759" s="14" t="s">
        <v>11</v>
      </c>
      <c r="P1759" s="14" t="s">
        <v>200</v>
      </c>
      <c r="Q1759" s="14">
        <v>26</v>
      </c>
    </row>
    <row r="1760" spans="1:17" x14ac:dyDescent="0.35">
      <c r="A1760" s="14" t="s">
        <v>611</v>
      </c>
      <c r="B1760" s="39" t="s">
        <v>8062</v>
      </c>
      <c r="C1760" s="14">
        <v>22.01</v>
      </c>
      <c r="D1760" s="14">
        <v>6.72</v>
      </c>
      <c r="E1760" s="14" t="s">
        <v>2383</v>
      </c>
      <c r="F1760" s="14" t="s">
        <v>2380</v>
      </c>
      <c r="G1760" s="14" t="s">
        <v>2380</v>
      </c>
      <c r="H1760" s="14">
        <v>1</v>
      </c>
      <c r="I1760" s="14" t="s">
        <v>2380</v>
      </c>
      <c r="J1760" s="14" t="s">
        <v>8393</v>
      </c>
      <c r="K1760" s="14" t="s">
        <v>8397</v>
      </c>
      <c r="L1760" s="60">
        <v>31592</v>
      </c>
      <c r="M1760" s="86">
        <v>5034.1000000000004</v>
      </c>
      <c r="N1760" s="14" t="s">
        <v>11</v>
      </c>
      <c r="O1760" s="14" t="s">
        <v>11</v>
      </c>
      <c r="P1760" s="14" t="s">
        <v>13</v>
      </c>
      <c r="Q1760" s="14">
        <v>37</v>
      </c>
    </row>
    <row r="1761" spans="1:17" x14ac:dyDescent="0.35">
      <c r="A1761" s="14" t="s">
        <v>610</v>
      </c>
      <c r="B1761" s="39" t="s">
        <v>6789</v>
      </c>
      <c r="C1761" s="14">
        <v>27.645</v>
      </c>
      <c r="D1761" s="14">
        <v>5.7</v>
      </c>
      <c r="E1761" s="14" t="s">
        <v>2380</v>
      </c>
      <c r="F1761" s="14" t="s">
        <v>2380</v>
      </c>
      <c r="G1761" s="14" t="s">
        <v>2380</v>
      </c>
      <c r="H1761" s="14">
        <v>0</v>
      </c>
      <c r="I1761" s="14" t="s">
        <v>2380</v>
      </c>
      <c r="J1761" s="14" t="s">
        <v>8392</v>
      </c>
      <c r="K1761" s="14" t="s">
        <v>8399</v>
      </c>
      <c r="L1761" s="60">
        <v>33491</v>
      </c>
      <c r="M1761" s="86">
        <v>5031.2700000000004</v>
      </c>
      <c r="N1761" s="14" t="s">
        <v>12</v>
      </c>
      <c r="O1761" s="14" t="s">
        <v>16</v>
      </c>
      <c r="P1761" s="14" t="s">
        <v>168</v>
      </c>
      <c r="Q1761" s="14">
        <v>32</v>
      </c>
    </row>
    <row r="1762" spans="1:17" x14ac:dyDescent="0.35">
      <c r="A1762" s="14" t="s">
        <v>609</v>
      </c>
      <c r="B1762" s="39" t="s">
        <v>8063</v>
      </c>
      <c r="C1762" s="14">
        <v>29.64</v>
      </c>
      <c r="D1762" s="14">
        <v>5.31</v>
      </c>
      <c r="E1762" s="14" t="s">
        <v>2383</v>
      </c>
      <c r="F1762" s="14" t="s">
        <v>2380</v>
      </c>
      <c r="G1762" s="14" t="s">
        <v>2380</v>
      </c>
      <c r="H1762" s="14">
        <v>0</v>
      </c>
      <c r="I1762" s="14" t="s">
        <v>2380</v>
      </c>
      <c r="J1762" s="14" t="s">
        <v>8392</v>
      </c>
      <c r="K1762" s="14" t="s">
        <v>8398</v>
      </c>
      <c r="L1762" s="60">
        <v>31409</v>
      </c>
      <c r="M1762" s="86">
        <v>5028.1499999999996</v>
      </c>
      <c r="N1762" s="14" t="s">
        <v>16</v>
      </c>
      <c r="O1762" s="14" t="s">
        <v>11</v>
      </c>
      <c r="P1762" s="14" t="s">
        <v>23</v>
      </c>
      <c r="Q1762" s="14">
        <v>37</v>
      </c>
    </row>
    <row r="1763" spans="1:17" x14ac:dyDescent="0.35">
      <c r="A1763" s="14" t="s">
        <v>608</v>
      </c>
      <c r="B1763" s="39" t="s">
        <v>8064</v>
      </c>
      <c r="C1763" s="14">
        <v>33.700000000000003</v>
      </c>
      <c r="D1763" s="14">
        <v>4.32</v>
      </c>
      <c r="E1763" s="14" t="s">
        <v>2383</v>
      </c>
      <c r="F1763" s="14" t="s">
        <v>2380</v>
      </c>
      <c r="G1763" s="14" t="s">
        <v>2380</v>
      </c>
      <c r="H1763" s="14">
        <v>1</v>
      </c>
      <c r="I1763" s="14" t="s">
        <v>2380</v>
      </c>
      <c r="J1763" s="14" t="s">
        <v>8391</v>
      </c>
      <c r="K1763" s="14" t="s">
        <v>8399</v>
      </c>
      <c r="L1763" s="60">
        <v>32456</v>
      </c>
      <c r="M1763" s="86">
        <v>5012.47</v>
      </c>
      <c r="N1763" s="14" t="s">
        <v>11</v>
      </c>
      <c r="O1763" s="14" t="s">
        <v>12</v>
      </c>
      <c r="P1763" s="14" t="s">
        <v>42</v>
      </c>
      <c r="Q1763" s="14">
        <v>35</v>
      </c>
    </row>
    <row r="1764" spans="1:17" x14ac:dyDescent="0.35">
      <c r="A1764" s="14" t="s">
        <v>607</v>
      </c>
      <c r="B1764" s="39" t="s">
        <v>8065</v>
      </c>
      <c r="C1764" s="14">
        <v>27.5</v>
      </c>
      <c r="D1764" s="14">
        <v>4.2300000000000004</v>
      </c>
      <c r="E1764" s="14" t="s">
        <v>2383</v>
      </c>
      <c r="F1764" s="14" t="s">
        <v>2380</v>
      </c>
      <c r="G1764" s="14" t="s">
        <v>2380</v>
      </c>
      <c r="H1764" s="14">
        <v>1</v>
      </c>
      <c r="I1764" s="14" t="s">
        <v>2380</v>
      </c>
      <c r="J1764" s="14" t="s">
        <v>8392</v>
      </c>
      <c r="K1764" s="14" t="s">
        <v>8398</v>
      </c>
      <c r="L1764" s="60">
        <v>32332</v>
      </c>
      <c r="M1764" s="86">
        <v>5003.8500000000004</v>
      </c>
      <c r="N1764" s="14" t="s">
        <v>11</v>
      </c>
      <c r="O1764" s="14" t="s">
        <v>12</v>
      </c>
      <c r="P1764" s="14" t="s">
        <v>42</v>
      </c>
      <c r="Q1764" s="14">
        <v>35</v>
      </c>
    </row>
    <row r="1765" spans="1:17" x14ac:dyDescent="0.35">
      <c r="A1765" s="14" t="s">
        <v>606</v>
      </c>
      <c r="B1765" s="39" t="s">
        <v>8066</v>
      </c>
      <c r="C1765" s="14">
        <v>16.12</v>
      </c>
      <c r="D1765" s="14">
        <v>6.09</v>
      </c>
      <c r="E1765" s="14" t="s">
        <v>2380</v>
      </c>
      <c r="F1765" s="14" t="s">
        <v>2380</v>
      </c>
      <c r="G1765" s="14" t="s">
        <v>2380</v>
      </c>
      <c r="H1765" s="14">
        <v>0</v>
      </c>
      <c r="I1765" s="14" t="s">
        <v>2380</v>
      </c>
      <c r="J1765" s="14" t="s">
        <v>8394</v>
      </c>
      <c r="K1765" s="14" t="s">
        <v>8399</v>
      </c>
      <c r="L1765" s="60">
        <v>28285</v>
      </c>
      <c r="M1765" s="86">
        <v>5003.7700000000004</v>
      </c>
      <c r="N1765" s="14" t="s">
        <v>11</v>
      </c>
      <c r="O1765" s="14" t="s">
        <v>12</v>
      </c>
      <c r="P1765" s="14" t="s">
        <v>13</v>
      </c>
      <c r="Q1765" s="14">
        <v>46</v>
      </c>
    </row>
    <row r="1766" spans="1:17" x14ac:dyDescent="0.35">
      <c r="A1766" s="14" t="s">
        <v>605</v>
      </c>
      <c r="B1766" s="39" t="s">
        <v>8067</v>
      </c>
      <c r="C1766" s="14">
        <v>26.73</v>
      </c>
      <c r="D1766" s="14">
        <v>4.74</v>
      </c>
      <c r="E1766" s="14" t="s">
        <v>2383</v>
      </c>
      <c r="F1766" s="14" t="s">
        <v>2380</v>
      </c>
      <c r="G1766" s="14" t="s">
        <v>2380</v>
      </c>
      <c r="H1766" s="14">
        <v>1</v>
      </c>
      <c r="I1766" s="14" t="s">
        <v>2380</v>
      </c>
      <c r="J1766" s="14" t="s">
        <v>8392</v>
      </c>
      <c r="K1766" s="14" t="s">
        <v>8398</v>
      </c>
      <c r="L1766" s="60">
        <v>32390</v>
      </c>
      <c r="M1766" s="86">
        <v>5002.78</v>
      </c>
      <c r="N1766" s="14" t="s">
        <v>11</v>
      </c>
      <c r="O1766" s="14" t="s">
        <v>11</v>
      </c>
      <c r="P1766" s="14" t="s">
        <v>13</v>
      </c>
      <c r="Q1766" s="14">
        <v>35</v>
      </c>
    </row>
    <row r="1767" spans="1:17" x14ac:dyDescent="0.35">
      <c r="A1767" s="14" t="s">
        <v>604</v>
      </c>
      <c r="B1767" s="39" t="s">
        <v>5020</v>
      </c>
      <c r="C1767" s="14">
        <v>37.25</v>
      </c>
      <c r="D1767" s="14">
        <v>6.23</v>
      </c>
      <c r="E1767" s="14" t="s">
        <v>2383</v>
      </c>
      <c r="F1767" s="14" t="s">
        <v>2380</v>
      </c>
      <c r="G1767" s="14" t="s">
        <v>2380</v>
      </c>
      <c r="H1767" s="14">
        <v>0</v>
      </c>
      <c r="I1767" s="14" t="s">
        <v>2380</v>
      </c>
      <c r="J1767" s="14" t="s">
        <v>8391</v>
      </c>
      <c r="K1767" s="14" t="s">
        <v>8398</v>
      </c>
      <c r="L1767" s="60">
        <v>37169</v>
      </c>
      <c r="M1767" s="86">
        <v>4999.04</v>
      </c>
      <c r="N1767" s="14" t="s">
        <v>11</v>
      </c>
      <c r="O1767" s="14" t="s">
        <v>11</v>
      </c>
      <c r="P1767" s="14" t="s">
        <v>42</v>
      </c>
      <c r="Q1767" s="14">
        <v>22</v>
      </c>
    </row>
    <row r="1768" spans="1:17" x14ac:dyDescent="0.35">
      <c r="A1768" s="14" t="s">
        <v>603</v>
      </c>
      <c r="B1768" s="39" t="s">
        <v>8068</v>
      </c>
      <c r="C1768" s="14">
        <v>23.56</v>
      </c>
      <c r="D1768" s="14">
        <v>5.45</v>
      </c>
      <c r="E1768" s="14" t="s">
        <v>2383</v>
      </c>
      <c r="F1768" s="14" t="s">
        <v>2380</v>
      </c>
      <c r="G1768" s="14" t="s">
        <v>2380</v>
      </c>
      <c r="H1768" s="14">
        <v>1</v>
      </c>
      <c r="I1768" s="14" t="s">
        <v>2380</v>
      </c>
      <c r="J1768" s="14" t="s">
        <v>8393</v>
      </c>
      <c r="K1768" s="14" t="s">
        <v>8398</v>
      </c>
      <c r="L1768" s="60">
        <v>32318</v>
      </c>
      <c r="M1768" s="86">
        <v>4992.38</v>
      </c>
      <c r="N1768" s="14" t="s">
        <v>11</v>
      </c>
      <c r="O1768" s="14" t="s">
        <v>12</v>
      </c>
      <c r="P1768" s="14" t="s">
        <v>247</v>
      </c>
      <c r="Q1768" s="14">
        <v>35</v>
      </c>
    </row>
    <row r="1769" spans="1:17" x14ac:dyDescent="0.35">
      <c r="A1769" s="14" t="s">
        <v>602</v>
      </c>
      <c r="B1769" s="39" t="s">
        <v>5058</v>
      </c>
      <c r="C1769" s="14">
        <v>15.84</v>
      </c>
      <c r="D1769" s="14">
        <v>10.34</v>
      </c>
      <c r="E1769" s="14" t="s">
        <v>2380</v>
      </c>
      <c r="F1769" s="14" t="s">
        <v>2380</v>
      </c>
      <c r="G1769" s="14" t="s">
        <v>2380</v>
      </c>
      <c r="H1769" s="14">
        <v>2</v>
      </c>
      <c r="I1769" s="14" t="s">
        <v>2380</v>
      </c>
      <c r="J1769" s="14" t="s">
        <v>8394</v>
      </c>
      <c r="K1769" s="14" t="s">
        <v>8397</v>
      </c>
      <c r="L1769" s="60">
        <v>26975</v>
      </c>
      <c r="M1769" s="86">
        <v>4985.22</v>
      </c>
      <c r="N1769" s="14" t="s">
        <v>11</v>
      </c>
      <c r="O1769" s="14" t="s">
        <v>12</v>
      </c>
      <c r="P1769" s="14" t="s">
        <v>13</v>
      </c>
      <c r="Q1769" s="14">
        <v>50</v>
      </c>
    </row>
    <row r="1770" spans="1:17" x14ac:dyDescent="0.35">
      <c r="A1770" s="14" t="s">
        <v>601</v>
      </c>
      <c r="B1770" s="39" t="s">
        <v>4857</v>
      </c>
      <c r="C1770" s="14">
        <v>36.630000000000003</v>
      </c>
      <c r="D1770" s="14">
        <v>5.15</v>
      </c>
      <c r="E1770" s="14" t="s">
        <v>2380</v>
      </c>
      <c r="F1770" s="14" t="s">
        <v>2380</v>
      </c>
      <c r="G1770" s="14" t="s">
        <v>2380</v>
      </c>
      <c r="H1770" s="14">
        <v>0</v>
      </c>
      <c r="I1770" s="14" t="s">
        <v>2380</v>
      </c>
      <c r="J1770" s="14" t="s">
        <v>8391</v>
      </c>
      <c r="K1770" s="14" t="s">
        <v>8399</v>
      </c>
      <c r="L1770" s="60">
        <v>33480</v>
      </c>
      <c r="M1770" s="86">
        <v>4949.76</v>
      </c>
      <c r="N1770" s="14" t="s">
        <v>11</v>
      </c>
      <c r="O1770" s="14" t="s">
        <v>16</v>
      </c>
      <c r="P1770" s="14" t="s">
        <v>13</v>
      </c>
      <c r="Q1770" s="14">
        <v>32</v>
      </c>
    </row>
    <row r="1771" spans="1:17" x14ac:dyDescent="0.35">
      <c r="A1771" s="14" t="s">
        <v>600</v>
      </c>
      <c r="B1771" s="39" t="s">
        <v>8069</v>
      </c>
      <c r="C1771" s="14">
        <v>16.47</v>
      </c>
      <c r="D1771" s="14">
        <v>11.72</v>
      </c>
      <c r="E1771" s="14" t="s">
        <v>2380</v>
      </c>
      <c r="F1771" s="14" t="s">
        <v>2380</v>
      </c>
      <c r="G1771" s="14" t="s">
        <v>2380</v>
      </c>
      <c r="H1771" s="14">
        <v>0</v>
      </c>
      <c r="I1771" s="14" t="s">
        <v>2380</v>
      </c>
      <c r="J1771" s="14" t="s">
        <v>8394</v>
      </c>
      <c r="K1771" s="14" t="s">
        <v>8399</v>
      </c>
      <c r="L1771" s="60">
        <v>27206</v>
      </c>
      <c r="M1771" s="86">
        <v>4942.0600000000004</v>
      </c>
      <c r="N1771" s="14" t="s">
        <v>11</v>
      </c>
      <c r="O1771" s="14" t="s">
        <v>11</v>
      </c>
      <c r="P1771" s="14" t="s">
        <v>13</v>
      </c>
      <c r="Q1771" s="14">
        <v>49</v>
      </c>
    </row>
    <row r="1772" spans="1:17" x14ac:dyDescent="0.35">
      <c r="A1772" s="14" t="s">
        <v>599</v>
      </c>
      <c r="B1772" s="39" t="s">
        <v>6800</v>
      </c>
      <c r="C1772" s="14">
        <v>25.8</v>
      </c>
      <c r="D1772" s="14">
        <v>5.29</v>
      </c>
      <c r="E1772" s="14" t="s">
        <v>2380</v>
      </c>
      <c r="F1772" s="14" t="s">
        <v>2380</v>
      </c>
      <c r="G1772" s="14" t="s">
        <v>2380</v>
      </c>
      <c r="H1772" s="14">
        <v>0</v>
      </c>
      <c r="I1772" s="14" t="s">
        <v>2380</v>
      </c>
      <c r="J1772" s="14" t="s">
        <v>8392</v>
      </c>
      <c r="K1772" s="14" t="s">
        <v>8398</v>
      </c>
      <c r="L1772" s="60">
        <v>33569</v>
      </c>
      <c r="M1772" s="86">
        <v>4934.71</v>
      </c>
      <c r="N1772" s="14" t="s">
        <v>11</v>
      </c>
      <c r="O1772" s="14" t="s">
        <v>12</v>
      </c>
      <c r="P1772" s="14" t="s">
        <v>42</v>
      </c>
      <c r="Q1772" s="14">
        <v>32</v>
      </c>
    </row>
    <row r="1773" spans="1:17" x14ac:dyDescent="0.35">
      <c r="A1773" s="14" t="s">
        <v>598</v>
      </c>
      <c r="B1773" s="39" t="s">
        <v>5471</v>
      </c>
      <c r="C1773" s="14">
        <v>23.6</v>
      </c>
      <c r="D1773" s="14">
        <v>4.33</v>
      </c>
      <c r="E1773" s="14" t="s">
        <v>2380</v>
      </c>
      <c r="F1773" s="14" t="s">
        <v>2380</v>
      </c>
      <c r="G1773" s="14" t="s">
        <v>2380</v>
      </c>
      <c r="H1773" s="14">
        <v>0</v>
      </c>
      <c r="I1773" s="14" t="s">
        <v>2380</v>
      </c>
      <c r="J1773" s="14" t="s">
        <v>8393</v>
      </c>
      <c r="K1773" s="14" t="s">
        <v>8398</v>
      </c>
      <c r="L1773" s="60">
        <v>33473</v>
      </c>
      <c r="M1773" s="86">
        <v>4931.6499999999996</v>
      </c>
      <c r="N1773" s="14" t="s">
        <v>11</v>
      </c>
      <c r="O1773" s="14" t="s">
        <v>12</v>
      </c>
      <c r="P1773" s="14" t="s">
        <v>42</v>
      </c>
      <c r="Q1773" s="14">
        <v>32</v>
      </c>
    </row>
    <row r="1774" spans="1:17" x14ac:dyDescent="0.35">
      <c r="A1774" s="14" t="s">
        <v>597</v>
      </c>
      <c r="B1774" s="39" t="s">
        <v>6803</v>
      </c>
      <c r="C1774" s="14">
        <v>32.11</v>
      </c>
      <c r="D1774" s="14">
        <v>6.24</v>
      </c>
      <c r="E1774" s="14" t="s">
        <v>2380</v>
      </c>
      <c r="F1774" s="14" t="s">
        <v>2380</v>
      </c>
      <c r="G1774" s="14" t="s">
        <v>2383</v>
      </c>
      <c r="H1774" s="14">
        <v>1</v>
      </c>
      <c r="I1774" s="14" t="s">
        <v>2380</v>
      </c>
      <c r="J1774" s="14" t="s">
        <v>8391</v>
      </c>
      <c r="K1774" s="14" t="s">
        <v>8399</v>
      </c>
      <c r="L1774" s="60">
        <v>34191</v>
      </c>
      <c r="M1774" s="86">
        <v>4922.92</v>
      </c>
      <c r="N1774" s="14" t="s">
        <v>11</v>
      </c>
      <c r="O1774" s="14" t="s">
        <v>11</v>
      </c>
      <c r="P1774" s="14" t="s">
        <v>23</v>
      </c>
      <c r="Q1774" s="14">
        <v>30</v>
      </c>
    </row>
    <row r="1775" spans="1:17" x14ac:dyDescent="0.35">
      <c r="A1775" s="14" t="s">
        <v>596</v>
      </c>
      <c r="B1775" s="39" t="s">
        <v>8070</v>
      </c>
      <c r="C1775" s="14">
        <v>30.114999999999998</v>
      </c>
      <c r="D1775" s="14">
        <v>11.61</v>
      </c>
      <c r="E1775" s="14" t="s">
        <v>2380</v>
      </c>
      <c r="F1775" s="14" t="s">
        <v>2380</v>
      </c>
      <c r="G1775" s="14" t="s">
        <v>2380</v>
      </c>
      <c r="H1775" s="14">
        <v>0</v>
      </c>
      <c r="I1775" s="14" t="s">
        <v>2380</v>
      </c>
      <c r="J1775" s="14" t="s">
        <v>8391</v>
      </c>
      <c r="K1775" s="14" t="s">
        <v>8399</v>
      </c>
      <c r="L1775" s="60">
        <v>37489</v>
      </c>
      <c r="M1775" s="86">
        <v>4915.0600000000004</v>
      </c>
      <c r="N1775" s="14" t="s">
        <v>11</v>
      </c>
      <c r="O1775" s="14" t="s">
        <v>16</v>
      </c>
      <c r="P1775" s="14" t="s">
        <v>356</v>
      </c>
      <c r="Q1775" s="14">
        <v>21</v>
      </c>
    </row>
    <row r="1776" spans="1:17" x14ac:dyDescent="0.35">
      <c r="A1776" s="14" t="s">
        <v>595</v>
      </c>
      <c r="B1776" s="39" t="s">
        <v>6089</v>
      </c>
      <c r="C1776" s="14">
        <v>20.28</v>
      </c>
      <c r="D1776" s="14">
        <v>11.07</v>
      </c>
      <c r="E1776" s="14" t="s">
        <v>2383</v>
      </c>
      <c r="F1776" s="14" t="s">
        <v>2380</v>
      </c>
      <c r="G1776" s="14" t="s">
        <v>2380</v>
      </c>
      <c r="H1776" s="14">
        <v>0</v>
      </c>
      <c r="I1776" s="14" t="s">
        <v>2380</v>
      </c>
      <c r="J1776" s="14" t="s">
        <v>8393</v>
      </c>
      <c r="K1776" s="14" t="s">
        <v>8399</v>
      </c>
      <c r="L1776" s="60">
        <v>29877</v>
      </c>
      <c r="M1776" s="86">
        <v>4911.8900000000003</v>
      </c>
      <c r="N1776" s="14" t="s">
        <v>11</v>
      </c>
      <c r="O1776" s="14" t="s">
        <v>12</v>
      </c>
      <c r="P1776" s="14" t="s">
        <v>13</v>
      </c>
      <c r="Q1776" s="14">
        <v>42</v>
      </c>
    </row>
    <row r="1777" spans="1:17" x14ac:dyDescent="0.35">
      <c r="A1777" s="14" t="s">
        <v>594</v>
      </c>
      <c r="B1777" s="39" t="s">
        <v>4914</v>
      </c>
      <c r="C1777" s="14">
        <v>20.234999999999999</v>
      </c>
      <c r="D1777" s="14">
        <v>5.19</v>
      </c>
      <c r="E1777" s="14" t="s">
        <v>2380</v>
      </c>
      <c r="F1777" s="14" t="s">
        <v>2380</v>
      </c>
      <c r="G1777" s="14" t="s">
        <v>2383</v>
      </c>
      <c r="H1777" s="14">
        <v>1</v>
      </c>
      <c r="I1777" s="14" t="s">
        <v>2380</v>
      </c>
      <c r="J1777" s="14" t="s">
        <v>8393</v>
      </c>
      <c r="K1777" s="14" t="s">
        <v>8399</v>
      </c>
      <c r="L1777" s="60">
        <v>34160</v>
      </c>
      <c r="M1777" s="86">
        <v>4906.41</v>
      </c>
      <c r="N1777" s="14" t="s">
        <v>11</v>
      </c>
      <c r="O1777" s="14" t="s">
        <v>16</v>
      </c>
      <c r="P1777" s="14" t="s">
        <v>23</v>
      </c>
      <c r="Q1777" s="14">
        <v>30</v>
      </c>
    </row>
    <row r="1778" spans="1:17" x14ac:dyDescent="0.35">
      <c r="A1778" s="14" t="s">
        <v>593</v>
      </c>
      <c r="B1778" s="39" t="s">
        <v>8071</v>
      </c>
      <c r="C1778" s="14">
        <v>25.27</v>
      </c>
      <c r="D1778" s="14">
        <v>5.7</v>
      </c>
      <c r="E1778" s="14" t="s">
        <v>2383</v>
      </c>
      <c r="F1778" s="14" t="s">
        <v>2380</v>
      </c>
      <c r="G1778" s="14" t="s">
        <v>2380</v>
      </c>
      <c r="H1778" s="14">
        <v>1</v>
      </c>
      <c r="I1778" s="14" t="s">
        <v>2380</v>
      </c>
      <c r="J1778" s="14" t="s">
        <v>8392</v>
      </c>
      <c r="K1778" s="14" t="s">
        <v>8399</v>
      </c>
      <c r="L1778" s="60">
        <v>32409</v>
      </c>
      <c r="M1778" s="86">
        <v>4894.75</v>
      </c>
      <c r="N1778" s="14" t="s">
        <v>12</v>
      </c>
      <c r="O1778" s="14" t="s">
        <v>12</v>
      </c>
      <c r="P1778" s="14" t="s">
        <v>23</v>
      </c>
      <c r="Q1778" s="14">
        <v>35</v>
      </c>
    </row>
    <row r="1779" spans="1:17" x14ac:dyDescent="0.35">
      <c r="A1779" s="14" t="s">
        <v>592</v>
      </c>
      <c r="B1779" s="39" t="s">
        <v>8072</v>
      </c>
      <c r="C1779" s="14">
        <v>24.24</v>
      </c>
      <c r="D1779" s="14">
        <v>6.15</v>
      </c>
      <c r="E1779" s="14" t="s">
        <v>2380</v>
      </c>
      <c r="F1779" s="14" t="s">
        <v>2380</v>
      </c>
      <c r="G1779" s="14" t="s">
        <v>2380</v>
      </c>
      <c r="H1779" s="14">
        <v>0</v>
      </c>
      <c r="I1779" s="14" t="s">
        <v>2380</v>
      </c>
      <c r="J1779" s="14" t="s">
        <v>8393</v>
      </c>
      <c r="K1779" s="14" t="s">
        <v>8398</v>
      </c>
      <c r="L1779" s="60">
        <v>33205</v>
      </c>
      <c r="M1779" s="86">
        <v>4894.3900000000003</v>
      </c>
      <c r="N1779" s="14" t="s">
        <v>11</v>
      </c>
      <c r="O1779" s="14" t="s">
        <v>12</v>
      </c>
      <c r="P1779" s="14" t="s">
        <v>13</v>
      </c>
      <c r="Q1779" s="14">
        <v>33</v>
      </c>
    </row>
    <row r="1780" spans="1:17" x14ac:dyDescent="0.35">
      <c r="A1780" s="14" t="s">
        <v>591</v>
      </c>
      <c r="B1780" s="39" t="s">
        <v>8073</v>
      </c>
      <c r="C1780" s="14">
        <v>35.75</v>
      </c>
      <c r="D1780" s="14">
        <v>5.07</v>
      </c>
      <c r="E1780" s="14" t="s">
        <v>2380</v>
      </c>
      <c r="F1780" s="14" t="s">
        <v>2380</v>
      </c>
      <c r="G1780" s="14" t="s">
        <v>2380</v>
      </c>
      <c r="H1780" s="14">
        <v>0</v>
      </c>
      <c r="I1780" s="14" t="s">
        <v>2380</v>
      </c>
      <c r="J1780" s="14" t="s">
        <v>8391</v>
      </c>
      <c r="K1780" s="14" t="s">
        <v>8398</v>
      </c>
      <c r="L1780" s="60">
        <v>32699</v>
      </c>
      <c r="M1780" s="86">
        <v>4890</v>
      </c>
      <c r="N1780" s="14" t="s">
        <v>12</v>
      </c>
      <c r="O1780" s="14" t="s">
        <v>11</v>
      </c>
      <c r="P1780" s="14" t="s">
        <v>13</v>
      </c>
      <c r="Q1780" s="14">
        <v>34</v>
      </c>
    </row>
    <row r="1781" spans="1:17" x14ac:dyDescent="0.35">
      <c r="A1781" s="14" t="s">
        <v>590</v>
      </c>
      <c r="B1781" s="39" t="s">
        <v>8074</v>
      </c>
      <c r="C1781" s="14">
        <v>29.92</v>
      </c>
      <c r="D1781" s="14">
        <v>10.97</v>
      </c>
      <c r="E1781" s="14" t="s">
        <v>2383</v>
      </c>
      <c r="F1781" s="14" t="s">
        <v>2380</v>
      </c>
      <c r="G1781" s="14" t="s">
        <v>2380</v>
      </c>
      <c r="H1781" s="14">
        <v>1</v>
      </c>
      <c r="I1781" s="14" t="s">
        <v>2380</v>
      </c>
      <c r="J1781" s="14" t="s">
        <v>8392</v>
      </c>
      <c r="K1781" s="14" t="s">
        <v>8399</v>
      </c>
      <c r="L1781" s="60">
        <v>31712</v>
      </c>
      <c r="M1781" s="86">
        <v>4889.04</v>
      </c>
      <c r="N1781" s="14" t="s">
        <v>11</v>
      </c>
      <c r="O1781" s="14" t="s">
        <v>16</v>
      </c>
      <c r="P1781" s="14" t="s">
        <v>13</v>
      </c>
      <c r="Q1781" s="14">
        <v>37</v>
      </c>
    </row>
    <row r="1782" spans="1:17" x14ac:dyDescent="0.35">
      <c r="A1782" s="14" t="s">
        <v>589</v>
      </c>
      <c r="B1782" s="39" t="s">
        <v>7710</v>
      </c>
      <c r="C1782" s="14">
        <v>26.2</v>
      </c>
      <c r="D1782" s="14">
        <v>10.93</v>
      </c>
      <c r="E1782" s="14" t="s">
        <v>2383</v>
      </c>
      <c r="F1782" s="14" t="s">
        <v>2380</v>
      </c>
      <c r="G1782" s="14" t="s">
        <v>2380</v>
      </c>
      <c r="H1782" s="14">
        <v>1</v>
      </c>
      <c r="I1782" s="14" t="s">
        <v>2380</v>
      </c>
      <c r="J1782" s="14" t="s">
        <v>8392</v>
      </c>
      <c r="K1782" s="14" t="s">
        <v>8399</v>
      </c>
      <c r="L1782" s="60">
        <v>31769</v>
      </c>
      <c r="M1782" s="86">
        <v>4883.87</v>
      </c>
      <c r="N1782" s="14" t="s">
        <v>11</v>
      </c>
      <c r="O1782" s="14" t="s">
        <v>16</v>
      </c>
      <c r="P1782" s="14" t="s">
        <v>42</v>
      </c>
      <c r="Q1782" s="14">
        <v>36</v>
      </c>
    </row>
    <row r="1783" spans="1:17" x14ac:dyDescent="0.35">
      <c r="A1783" s="14" t="s">
        <v>588</v>
      </c>
      <c r="B1783" s="39" t="s">
        <v>8075</v>
      </c>
      <c r="C1783" s="14">
        <v>26.695</v>
      </c>
      <c r="D1783" s="14">
        <v>4.21</v>
      </c>
      <c r="E1783" s="14" t="s">
        <v>2383</v>
      </c>
      <c r="F1783" s="14" t="s">
        <v>2380</v>
      </c>
      <c r="G1783" s="14" t="s">
        <v>2383</v>
      </c>
      <c r="H1783" s="14">
        <v>1</v>
      </c>
      <c r="I1783" s="14" t="s">
        <v>2380</v>
      </c>
      <c r="J1783" s="14" t="s">
        <v>8392</v>
      </c>
      <c r="K1783" s="14" t="s">
        <v>8399</v>
      </c>
      <c r="L1783" s="60">
        <v>35702</v>
      </c>
      <c r="M1783" s="86">
        <v>4877.9799999999996</v>
      </c>
      <c r="N1783" s="14" t="s">
        <v>11</v>
      </c>
      <c r="O1783" s="14" t="s">
        <v>12</v>
      </c>
      <c r="P1783" s="14" t="s">
        <v>23</v>
      </c>
      <c r="Q1783" s="14">
        <v>26</v>
      </c>
    </row>
    <row r="1784" spans="1:17" x14ac:dyDescent="0.35">
      <c r="A1784" s="14" t="s">
        <v>587</v>
      </c>
      <c r="B1784" s="39" t="s">
        <v>6602</v>
      </c>
      <c r="C1784" s="14">
        <v>23.16</v>
      </c>
      <c r="D1784" s="14">
        <v>5.5</v>
      </c>
      <c r="E1784" s="14" t="s">
        <v>2380</v>
      </c>
      <c r="F1784" s="14" t="s">
        <v>2380</v>
      </c>
      <c r="G1784" s="14" t="s">
        <v>2380</v>
      </c>
      <c r="H1784" s="14">
        <v>0</v>
      </c>
      <c r="I1784" s="14" t="s">
        <v>2380</v>
      </c>
      <c r="J1784" s="14" t="s">
        <v>8393</v>
      </c>
      <c r="K1784" s="14" t="s">
        <v>8398</v>
      </c>
      <c r="L1784" s="60">
        <v>32752</v>
      </c>
      <c r="M1784" s="86">
        <v>4859.8900000000003</v>
      </c>
      <c r="N1784" s="14" t="s">
        <v>11</v>
      </c>
      <c r="O1784" s="14" t="s">
        <v>12</v>
      </c>
      <c r="P1784" s="14" t="s">
        <v>42</v>
      </c>
      <c r="Q1784" s="14">
        <v>34</v>
      </c>
    </row>
    <row r="1785" spans="1:17" x14ac:dyDescent="0.35">
      <c r="A1785" s="14" t="s">
        <v>586</v>
      </c>
      <c r="B1785" s="39" t="s">
        <v>7678</v>
      </c>
      <c r="C1785" s="14">
        <v>32.585000000000001</v>
      </c>
      <c r="D1785" s="14">
        <v>4.93</v>
      </c>
      <c r="E1785" s="14" t="s">
        <v>2383</v>
      </c>
      <c r="F1785" s="14" t="s">
        <v>2380</v>
      </c>
      <c r="G1785" s="14" t="s">
        <v>2380</v>
      </c>
      <c r="H1785" s="14">
        <v>1</v>
      </c>
      <c r="I1785" s="14" t="s">
        <v>2380</v>
      </c>
      <c r="J1785" s="14" t="s">
        <v>8391</v>
      </c>
      <c r="K1785" s="14" t="s">
        <v>8398</v>
      </c>
      <c r="L1785" s="60">
        <v>35060</v>
      </c>
      <c r="M1785" s="86">
        <v>4846.92</v>
      </c>
      <c r="N1785" s="14" t="s">
        <v>11</v>
      </c>
      <c r="O1785" s="14" t="s">
        <v>12</v>
      </c>
      <c r="P1785" s="14" t="s">
        <v>356</v>
      </c>
      <c r="Q1785" s="14">
        <v>27</v>
      </c>
    </row>
    <row r="1786" spans="1:17" x14ac:dyDescent="0.35">
      <c r="A1786" s="14" t="s">
        <v>585</v>
      </c>
      <c r="B1786" s="39" t="s">
        <v>6811</v>
      </c>
      <c r="C1786" s="14">
        <v>33.97</v>
      </c>
      <c r="D1786" s="14">
        <v>5.6</v>
      </c>
      <c r="E1786" s="14" t="s">
        <v>2383</v>
      </c>
      <c r="F1786" s="14" t="s">
        <v>2380</v>
      </c>
      <c r="G1786" s="14" t="s">
        <v>2380</v>
      </c>
      <c r="H1786" s="14">
        <v>0</v>
      </c>
      <c r="I1786" s="14" t="s">
        <v>2380</v>
      </c>
      <c r="J1786" s="14" t="s">
        <v>8391</v>
      </c>
      <c r="K1786" s="14" t="s">
        <v>8398</v>
      </c>
      <c r="L1786" s="60">
        <v>37049</v>
      </c>
      <c r="M1786" s="86">
        <v>4846.53</v>
      </c>
      <c r="N1786" s="14" t="s">
        <v>11</v>
      </c>
      <c r="O1786" s="14" t="s">
        <v>12</v>
      </c>
      <c r="P1786" s="14" t="s">
        <v>300</v>
      </c>
      <c r="Q1786" s="14">
        <v>22</v>
      </c>
    </row>
    <row r="1787" spans="1:17" x14ac:dyDescent="0.35">
      <c r="A1787" s="14" t="s">
        <v>584</v>
      </c>
      <c r="B1787" s="39" t="s">
        <v>4785</v>
      </c>
      <c r="C1787" s="14">
        <v>16.57</v>
      </c>
      <c r="D1787" s="14">
        <v>9.99</v>
      </c>
      <c r="E1787" s="14" t="s">
        <v>2380</v>
      </c>
      <c r="F1787" s="14" t="s">
        <v>2380</v>
      </c>
      <c r="G1787" s="14" t="s">
        <v>2380</v>
      </c>
      <c r="H1787" s="14">
        <v>0</v>
      </c>
      <c r="I1787" s="14" t="s">
        <v>2380</v>
      </c>
      <c r="J1787" s="14" t="s">
        <v>8394</v>
      </c>
      <c r="K1787" s="14" t="s">
        <v>8399</v>
      </c>
      <c r="L1787" s="60">
        <v>27283</v>
      </c>
      <c r="M1787" s="86">
        <v>4844.67</v>
      </c>
      <c r="N1787" s="14" t="s">
        <v>11</v>
      </c>
      <c r="O1787" s="14" t="s">
        <v>11</v>
      </c>
      <c r="P1787" s="14" t="s">
        <v>13</v>
      </c>
      <c r="Q1787" s="14">
        <v>49</v>
      </c>
    </row>
    <row r="1788" spans="1:17" x14ac:dyDescent="0.35">
      <c r="A1788" s="14" t="s">
        <v>583</v>
      </c>
      <c r="B1788" s="39" t="s">
        <v>8076</v>
      </c>
      <c r="C1788" s="14">
        <v>17.55</v>
      </c>
      <c r="D1788" s="14">
        <v>5.93</v>
      </c>
      <c r="E1788" s="14" t="s">
        <v>2380</v>
      </c>
      <c r="F1788" s="14" t="s">
        <v>2380</v>
      </c>
      <c r="G1788" s="14" t="s">
        <v>2383</v>
      </c>
      <c r="H1788" s="14">
        <v>1</v>
      </c>
      <c r="I1788" s="14" t="s">
        <v>2380</v>
      </c>
      <c r="J1788" s="14" t="s">
        <v>8394</v>
      </c>
      <c r="K1788" s="14" t="s">
        <v>8399</v>
      </c>
      <c r="L1788" s="60">
        <v>29202</v>
      </c>
      <c r="M1788" s="86">
        <v>4843.79</v>
      </c>
      <c r="N1788" s="14" t="s">
        <v>11</v>
      </c>
      <c r="O1788" s="14" t="s">
        <v>12</v>
      </c>
      <c r="P1788" s="14" t="s">
        <v>13</v>
      </c>
      <c r="Q1788" s="14">
        <v>44</v>
      </c>
    </row>
    <row r="1789" spans="1:17" x14ac:dyDescent="0.35">
      <c r="A1789" s="14" t="s">
        <v>582</v>
      </c>
      <c r="B1789" s="39" t="s">
        <v>8077</v>
      </c>
      <c r="C1789" s="14">
        <v>29.41</v>
      </c>
      <c r="D1789" s="14">
        <v>6.29</v>
      </c>
      <c r="E1789" s="14" t="s">
        <v>2383</v>
      </c>
      <c r="F1789" s="14" t="s">
        <v>2380</v>
      </c>
      <c r="G1789" s="14" t="s">
        <v>2380</v>
      </c>
      <c r="H1789" s="14">
        <v>1</v>
      </c>
      <c r="I1789" s="14" t="s">
        <v>2380</v>
      </c>
      <c r="J1789" s="14" t="s">
        <v>8392</v>
      </c>
      <c r="K1789" s="14" t="s">
        <v>8399</v>
      </c>
      <c r="L1789" s="60">
        <v>34971</v>
      </c>
      <c r="M1789" s="86">
        <v>4840.95</v>
      </c>
      <c r="N1789" s="14" t="s">
        <v>11</v>
      </c>
      <c r="O1789" s="14" t="s">
        <v>16</v>
      </c>
      <c r="P1789" s="14" t="s">
        <v>300</v>
      </c>
      <c r="Q1789" s="14">
        <v>28</v>
      </c>
    </row>
    <row r="1790" spans="1:17" x14ac:dyDescent="0.35">
      <c r="A1790" s="14" t="s">
        <v>581</v>
      </c>
      <c r="B1790" s="39" t="s">
        <v>4762</v>
      </c>
      <c r="C1790" s="14">
        <v>17.91</v>
      </c>
      <c r="D1790" s="14">
        <v>5.65</v>
      </c>
      <c r="E1790" s="14" t="s">
        <v>2380</v>
      </c>
      <c r="F1790" s="14" t="s">
        <v>2380</v>
      </c>
      <c r="G1790" s="14" t="s">
        <v>2380</v>
      </c>
      <c r="H1790" s="14">
        <v>1</v>
      </c>
      <c r="I1790" s="14" t="s">
        <v>2380</v>
      </c>
      <c r="J1790" s="14" t="s">
        <v>8394</v>
      </c>
      <c r="K1790" s="14" t="s">
        <v>8399</v>
      </c>
      <c r="L1790" s="60">
        <v>30970</v>
      </c>
      <c r="M1790" s="86">
        <v>4839.18</v>
      </c>
      <c r="N1790" s="14" t="s">
        <v>11</v>
      </c>
      <c r="O1790" s="14" t="s">
        <v>16</v>
      </c>
      <c r="P1790" s="14" t="s">
        <v>23</v>
      </c>
      <c r="Q1790" s="14">
        <v>39</v>
      </c>
    </row>
    <row r="1791" spans="1:17" x14ac:dyDescent="0.35">
      <c r="A1791" s="14" t="s">
        <v>580</v>
      </c>
      <c r="B1791" s="39" t="s">
        <v>6816</v>
      </c>
      <c r="C1791" s="14">
        <v>31.57</v>
      </c>
      <c r="D1791" s="14">
        <v>6.15</v>
      </c>
      <c r="E1791" s="14" t="s">
        <v>2380</v>
      </c>
      <c r="F1791" s="14" t="s">
        <v>2380</v>
      </c>
      <c r="G1791" s="14" t="s">
        <v>2380</v>
      </c>
      <c r="H1791" s="14">
        <v>1</v>
      </c>
      <c r="I1791" s="14" t="s">
        <v>2380</v>
      </c>
      <c r="J1791" s="14" t="s">
        <v>8391</v>
      </c>
      <c r="K1791" s="14" t="s">
        <v>8399</v>
      </c>
      <c r="L1791" s="60">
        <v>33857</v>
      </c>
      <c r="M1791" s="86">
        <v>4837.58</v>
      </c>
      <c r="N1791" s="14" t="s">
        <v>12</v>
      </c>
      <c r="O1791" s="14" t="s">
        <v>11</v>
      </c>
      <c r="P1791" s="14" t="s">
        <v>13</v>
      </c>
      <c r="Q1791" s="14">
        <v>31</v>
      </c>
    </row>
    <row r="1792" spans="1:17" x14ac:dyDescent="0.35">
      <c r="A1792" s="14" t="s">
        <v>579</v>
      </c>
      <c r="B1792" s="39" t="s">
        <v>8078</v>
      </c>
      <c r="C1792" s="14">
        <v>33.18</v>
      </c>
      <c r="D1792" s="14">
        <v>5.22</v>
      </c>
      <c r="E1792" s="14" t="s">
        <v>2380</v>
      </c>
      <c r="F1792" s="14" t="s">
        <v>2382</v>
      </c>
      <c r="G1792" s="14" t="s">
        <v>2380</v>
      </c>
      <c r="H1792" s="14">
        <v>1</v>
      </c>
      <c r="I1792" s="14" t="s">
        <v>2380</v>
      </c>
      <c r="J1792" s="14" t="s">
        <v>8391</v>
      </c>
      <c r="K1792" s="14" t="s">
        <v>8399</v>
      </c>
      <c r="L1792" s="60">
        <v>36871</v>
      </c>
      <c r="M1792" s="86">
        <v>4835.43</v>
      </c>
      <c r="N1792" s="14" t="s">
        <v>11</v>
      </c>
      <c r="O1792" s="14" t="s">
        <v>11</v>
      </c>
      <c r="P1792" s="14" t="s">
        <v>300</v>
      </c>
      <c r="Q1792" s="14">
        <v>23</v>
      </c>
    </row>
    <row r="1793" spans="1:17" x14ac:dyDescent="0.35">
      <c r="A1793" s="14" t="s">
        <v>578</v>
      </c>
      <c r="B1793" s="39" t="s">
        <v>5066</v>
      </c>
      <c r="C1793" s="14">
        <v>37</v>
      </c>
      <c r="D1793" s="14">
        <v>11.66</v>
      </c>
      <c r="E1793" s="14" t="s">
        <v>2380</v>
      </c>
      <c r="F1793" s="14" t="s">
        <v>2380</v>
      </c>
      <c r="G1793" s="14" t="s">
        <v>2380</v>
      </c>
      <c r="H1793" s="14">
        <v>0</v>
      </c>
      <c r="I1793" s="14" t="s">
        <v>2380</v>
      </c>
      <c r="J1793" s="14" t="s">
        <v>8391</v>
      </c>
      <c r="K1793" s="14" t="s">
        <v>8397</v>
      </c>
      <c r="L1793" s="60">
        <v>37434</v>
      </c>
      <c r="M1793" s="86">
        <v>4830.63</v>
      </c>
      <c r="N1793" s="14" t="s">
        <v>11</v>
      </c>
      <c r="O1793" s="14" t="s">
        <v>16</v>
      </c>
      <c r="P1793" s="14" t="s">
        <v>42</v>
      </c>
      <c r="Q1793" s="14">
        <v>21</v>
      </c>
    </row>
    <row r="1794" spans="1:17" x14ac:dyDescent="0.35">
      <c r="A1794" s="14" t="s">
        <v>577</v>
      </c>
      <c r="B1794" s="39" t="s">
        <v>4993</v>
      </c>
      <c r="C1794" s="14">
        <v>18.905000000000001</v>
      </c>
      <c r="D1794" s="14">
        <v>4.91</v>
      </c>
      <c r="E1794" s="14" t="s">
        <v>2383</v>
      </c>
      <c r="F1794" s="14" t="s">
        <v>2380</v>
      </c>
      <c r="G1794" s="14" t="s">
        <v>2380</v>
      </c>
      <c r="H1794" s="14">
        <v>1</v>
      </c>
      <c r="I1794" s="14" t="s">
        <v>2380</v>
      </c>
      <c r="J1794" s="14" t="s">
        <v>8393</v>
      </c>
      <c r="K1794" s="14" t="s">
        <v>8399</v>
      </c>
      <c r="L1794" s="60">
        <v>35034</v>
      </c>
      <c r="M1794" s="86">
        <v>4827.8999999999996</v>
      </c>
      <c r="N1794" s="14" t="s">
        <v>16</v>
      </c>
      <c r="O1794" s="14" t="s">
        <v>11</v>
      </c>
      <c r="P1794" s="14" t="s">
        <v>8395</v>
      </c>
      <c r="Q1794" s="14">
        <v>28</v>
      </c>
    </row>
    <row r="1795" spans="1:17" x14ac:dyDescent="0.35">
      <c r="A1795" s="14" t="s">
        <v>576</v>
      </c>
      <c r="B1795" s="39" t="s">
        <v>5659</v>
      </c>
      <c r="C1795" s="14">
        <v>20.03</v>
      </c>
      <c r="D1795" s="14">
        <v>9.25</v>
      </c>
      <c r="E1795" s="14" t="s">
        <v>2383</v>
      </c>
      <c r="F1795" s="14" t="s">
        <v>2380</v>
      </c>
      <c r="G1795" s="14" t="s">
        <v>2380</v>
      </c>
      <c r="H1795" s="14">
        <v>0</v>
      </c>
      <c r="I1795" s="14" t="s">
        <v>2380</v>
      </c>
      <c r="J1795" s="14" t="s">
        <v>8393</v>
      </c>
      <c r="K1795" s="14" t="s">
        <v>8399</v>
      </c>
      <c r="L1795" s="60">
        <v>29770</v>
      </c>
      <c r="M1795" s="86">
        <v>4827.1000000000004</v>
      </c>
      <c r="N1795" s="14" t="s">
        <v>11</v>
      </c>
      <c r="O1795" s="14" t="s">
        <v>16</v>
      </c>
      <c r="P1795" s="14" t="s">
        <v>13</v>
      </c>
      <c r="Q1795" s="14">
        <v>42</v>
      </c>
    </row>
    <row r="1796" spans="1:17" x14ac:dyDescent="0.35">
      <c r="A1796" s="14" t="s">
        <v>575</v>
      </c>
      <c r="B1796" s="39" t="s">
        <v>7378</v>
      </c>
      <c r="C1796" s="14">
        <v>16.7</v>
      </c>
      <c r="D1796" s="14">
        <v>11.48</v>
      </c>
      <c r="E1796" s="14" t="s">
        <v>2380</v>
      </c>
      <c r="F1796" s="14" t="s">
        <v>2380</v>
      </c>
      <c r="G1796" s="14" t="s">
        <v>2380</v>
      </c>
      <c r="H1796" s="14">
        <v>0</v>
      </c>
      <c r="I1796" s="14" t="s">
        <v>2380</v>
      </c>
      <c r="J1796" s="14" t="s">
        <v>8394</v>
      </c>
      <c r="K1796" s="14" t="s">
        <v>8399</v>
      </c>
      <c r="L1796" s="60">
        <v>28766</v>
      </c>
      <c r="M1796" s="86">
        <v>4812.34</v>
      </c>
      <c r="N1796" s="14" t="s">
        <v>11</v>
      </c>
      <c r="O1796" s="14" t="s">
        <v>12</v>
      </c>
      <c r="P1796" s="14" t="s">
        <v>13</v>
      </c>
      <c r="Q1796" s="14">
        <v>45</v>
      </c>
    </row>
    <row r="1797" spans="1:17" x14ac:dyDescent="0.35">
      <c r="A1797" s="14" t="s">
        <v>574</v>
      </c>
      <c r="B1797" s="39" t="s">
        <v>4970</v>
      </c>
      <c r="C1797" s="14">
        <v>39.82</v>
      </c>
      <c r="D1797" s="14">
        <v>6.06</v>
      </c>
      <c r="E1797" s="14" t="s">
        <v>2380</v>
      </c>
      <c r="F1797" s="14" t="s">
        <v>2380</v>
      </c>
      <c r="G1797" s="14" t="s">
        <v>2380</v>
      </c>
      <c r="H1797" s="14">
        <v>0</v>
      </c>
      <c r="I1797" s="14" t="s">
        <v>2380</v>
      </c>
      <c r="J1797" s="14" t="s">
        <v>8391</v>
      </c>
      <c r="K1797" s="14" t="s">
        <v>8399</v>
      </c>
      <c r="L1797" s="60">
        <v>32858</v>
      </c>
      <c r="M1797" s="86">
        <v>4795.66</v>
      </c>
      <c r="N1797" s="14" t="s">
        <v>11</v>
      </c>
      <c r="O1797" s="14" t="s">
        <v>16</v>
      </c>
      <c r="P1797" s="14" t="s">
        <v>13</v>
      </c>
      <c r="Q1797" s="14">
        <v>33</v>
      </c>
    </row>
    <row r="1798" spans="1:17" x14ac:dyDescent="0.35">
      <c r="A1798" s="14" t="s">
        <v>573</v>
      </c>
      <c r="B1798" s="39" t="s">
        <v>6821</v>
      </c>
      <c r="C1798" s="14">
        <v>22.04</v>
      </c>
      <c r="D1798" s="14">
        <v>5.86</v>
      </c>
      <c r="E1798" s="14" t="s">
        <v>2380</v>
      </c>
      <c r="F1798" s="14" t="s">
        <v>2380</v>
      </c>
      <c r="G1798" s="14" t="s">
        <v>2380</v>
      </c>
      <c r="H1798" s="14">
        <v>1</v>
      </c>
      <c r="I1798" s="14" t="s">
        <v>2380</v>
      </c>
      <c r="J1798" s="14" t="s">
        <v>8393</v>
      </c>
      <c r="K1798" s="14" t="s">
        <v>8399</v>
      </c>
      <c r="L1798" s="60">
        <v>31950</v>
      </c>
      <c r="M1798" s="86">
        <v>4787.42</v>
      </c>
      <c r="N1798" s="14" t="s">
        <v>11</v>
      </c>
      <c r="O1798" s="14" t="s">
        <v>12</v>
      </c>
      <c r="P1798" s="14" t="s">
        <v>13</v>
      </c>
      <c r="Q1798" s="14">
        <v>36</v>
      </c>
    </row>
    <row r="1799" spans="1:17" x14ac:dyDescent="0.35">
      <c r="A1799" s="14" t="s">
        <v>572</v>
      </c>
      <c r="B1799" s="39" t="s">
        <v>8079</v>
      </c>
      <c r="C1799" s="14">
        <v>28.27</v>
      </c>
      <c r="D1799" s="14">
        <v>5.33</v>
      </c>
      <c r="E1799" s="14" t="s">
        <v>2380</v>
      </c>
      <c r="F1799" s="14" t="s">
        <v>2380</v>
      </c>
      <c r="G1799" s="14" t="s">
        <v>2380</v>
      </c>
      <c r="H1799" s="14">
        <v>0</v>
      </c>
      <c r="I1799" s="14" t="s">
        <v>2380</v>
      </c>
      <c r="J1799" s="14" t="s">
        <v>8392</v>
      </c>
      <c r="K1799" s="14" t="s">
        <v>8399</v>
      </c>
      <c r="L1799" s="60">
        <v>32851</v>
      </c>
      <c r="M1799" s="86">
        <v>4779.6000000000004</v>
      </c>
      <c r="N1799" s="14" t="s">
        <v>11</v>
      </c>
      <c r="O1799" s="14" t="s">
        <v>12</v>
      </c>
      <c r="P1799" s="14" t="s">
        <v>13</v>
      </c>
      <c r="Q1799" s="14">
        <v>34</v>
      </c>
    </row>
    <row r="1800" spans="1:17" x14ac:dyDescent="0.35">
      <c r="A1800" s="14" t="s">
        <v>571</v>
      </c>
      <c r="B1800" s="39" t="s">
        <v>8080</v>
      </c>
      <c r="C1800" s="14">
        <v>18.5</v>
      </c>
      <c r="D1800" s="14">
        <v>5.33</v>
      </c>
      <c r="E1800" s="14" t="s">
        <v>2380</v>
      </c>
      <c r="F1800" s="14" t="s">
        <v>2380</v>
      </c>
      <c r="G1800" s="14" t="s">
        <v>2380</v>
      </c>
      <c r="H1800" s="14">
        <v>0</v>
      </c>
      <c r="I1800" s="14" t="s">
        <v>2380</v>
      </c>
      <c r="J1800" s="14" t="s">
        <v>8393</v>
      </c>
      <c r="K1800" s="14" t="s">
        <v>8399</v>
      </c>
      <c r="L1800" s="60">
        <v>32721</v>
      </c>
      <c r="M1800" s="86">
        <v>4766.0200000000004</v>
      </c>
      <c r="N1800" s="14" t="s">
        <v>11</v>
      </c>
      <c r="O1800" s="14" t="s">
        <v>12</v>
      </c>
      <c r="P1800" s="14" t="s">
        <v>42</v>
      </c>
      <c r="Q1800" s="14">
        <v>34</v>
      </c>
    </row>
    <row r="1801" spans="1:17" x14ac:dyDescent="0.35">
      <c r="A1801" s="14" t="s">
        <v>570</v>
      </c>
      <c r="B1801" s="39" t="s">
        <v>6823</v>
      </c>
      <c r="C1801" s="14">
        <v>38.6</v>
      </c>
      <c r="D1801" s="14">
        <v>6.02</v>
      </c>
      <c r="E1801" s="14" t="s">
        <v>2380</v>
      </c>
      <c r="F1801" s="14" t="s">
        <v>2380</v>
      </c>
      <c r="G1801" s="14" t="s">
        <v>2380</v>
      </c>
      <c r="H1801" s="14">
        <v>1</v>
      </c>
      <c r="I1801" s="14" t="s">
        <v>2380</v>
      </c>
      <c r="J1801" s="14" t="s">
        <v>8391</v>
      </c>
      <c r="K1801" s="14" t="s">
        <v>8399</v>
      </c>
      <c r="L1801" s="60">
        <v>32047</v>
      </c>
      <c r="M1801" s="86">
        <v>4762.33</v>
      </c>
      <c r="N1801" s="14" t="s">
        <v>12</v>
      </c>
      <c r="O1801" s="14" t="s">
        <v>12</v>
      </c>
      <c r="P1801" s="14" t="s">
        <v>42</v>
      </c>
      <c r="Q1801" s="14">
        <v>36</v>
      </c>
    </row>
    <row r="1802" spans="1:17" x14ac:dyDescent="0.35">
      <c r="A1802" s="14" t="s">
        <v>569</v>
      </c>
      <c r="B1802" s="39" t="s">
        <v>5567</v>
      </c>
      <c r="C1802" s="14">
        <v>43.12</v>
      </c>
      <c r="D1802" s="14">
        <v>6.25</v>
      </c>
      <c r="E1802" s="14" t="s">
        <v>2380</v>
      </c>
      <c r="F1802" s="14" t="s">
        <v>2380</v>
      </c>
      <c r="G1802" s="14" t="s">
        <v>2380</v>
      </c>
      <c r="H1802" s="14">
        <v>1</v>
      </c>
      <c r="I1802" s="14" t="s">
        <v>2380</v>
      </c>
      <c r="J1802" s="14" t="s">
        <v>8391</v>
      </c>
      <c r="K1802" s="14" t="s">
        <v>8399</v>
      </c>
      <c r="L1802" s="60">
        <v>33832</v>
      </c>
      <c r="M1802" s="86">
        <v>4753.6400000000003</v>
      </c>
      <c r="N1802" s="14" t="s">
        <v>11</v>
      </c>
      <c r="O1802" s="14" t="s">
        <v>12</v>
      </c>
      <c r="P1802" s="14" t="s">
        <v>13</v>
      </c>
      <c r="Q1802" s="14">
        <v>31</v>
      </c>
    </row>
    <row r="1803" spans="1:17" x14ac:dyDescent="0.35">
      <c r="A1803" s="14" t="s">
        <v>568</v>
      </c>
      <c r="B1803" s="39" t="s">
        <v>4865</v>
      </c>
      <c r="C1803" s="14">
        <v>30.5</v>
      </c>
      <c r="D1803" s="14">
        <v>4.8099999999999996</v>
      </c>
      <c r="E1803" s="14" t="s">
        <v>2380</v>
      </c>
      <c r="F1803" s="14" t="s">
        <v>2380</v>
      </c>
      <c r="G1803" s="14" t="s">
        <v>2380</v>
      </c>
      <c r="H1803" s="14">
        <v>1</v>
      </c>
      <c r="I1803" s="14" t="s">
        <v>2380</v>
      </c>
      <c r="J1803" s="14" t="s">
        <v>8391</v>
      </c>
      <c r="K1803" s="14" t="s">
        <v>8398</v>
      </c>
      <c r="L1803" s="60">
        <v>32103</v>
      </c>
      <c r="M1803" s="86">
        <v>4751.07</v>
      </c>
      <c r="N1803" s="14" t="s">
        <v>12</v>
      </c>
      <c r="O1803" s="14" t="s">
        <v>16</v>
      </c>
      <c r="P1803" s="14" t="s">
        <v>42</v>
      </c>
      <c r="Q1803" s="14">
        <v>36</v>
      </c>
    </row>
    <row r="1804" spans="1:17" x14ac:dyDescent="0.35">
      <c r="A1804" s="14" t="s">
        <v>567</v>
      </c>
      <c r="B1804" s="39" t="s">
        <v>5570</v>
      </c>
      <c r="C1804" s="14">
        <v>27.61</v>
      </c>
      <c r="D1804" s="14">
        <v>4.5999999999999996</v>
      </c>
      <c r="E1804" s="14" t="s">
        <v>2380</v>
      </c>
      <c r="F1804" s="14" t="s">
        <v>2380</v>
      </c>
      <c r="G1804" s="14" t="s">
        <v>2380</v>
      </c>
      <c r="H1804" s="14">
        <v>1</v>
      </c>
      <c r="I1804" s="14" t="s">
        <v>2380</v>
      </c>
      <c r="J1804" s="14" t="s">
        <v>8392</v>
      </c>
      <c r="K1804" s="14" t="s">
        <v>8399</v>
      </c>
      <c r="L1804" s="60">
        <v>32022</v>
      </c>
      <c r="M1804" s="86">
        <v>4747.05</v>
      </c>
      <c r="N1804" s="14" t="s">
        <v>11</v>
      </c>
      <c r="O1804" s="14" t="s">
        <v>11</v>
      </c>
      <c r="P1804" s="14" t="s">
        <v>13</v>
      </c>
      <c r="Q1804" s="14">
        <v>36</v>
      </c>
    </row>
    <row r="1805" spans="1:17" x14ac:dyDescent="0.35">
      <c r="A1805" s="14" t="s">
        <v>566</v>
      </c>
      <c r="B1805" s="39" t="s">
        <v>6826</v>
      </c>
      <c r="C1805" s="14">
        <v>27.1</v>
      </c>
      <c r="D1805" s="14">
        <v>5.08</v>
      </c>
      <c r="E1805" s="14" t="s">
        <v>2380</v>
      </c>
      <c r="F1805" s="14" t="s">
        <v>2380</v>
      </c>
      <c r="G1805" s="14" t="s">
        <v>2380</v>
      </c>
      <c r="H1805" s="14">
        <v>1</v>
      </c>
      <c r="I1805" s="14" t="s">
        <v>2380</v>
      </c>
      <c r="J1805" s="14" t="s">
        <v>8392</v>
      </c>
      <c r="K1805" s="14" t="s">
        <v>8398</v>
      </c>
      <c r="L1805" s="60">
        <v>31933</v>
      </c>
      <c r="M1805" s="86">
        <v>4746.34</v>
      </c>
      <c r="N1805" s="14" t="s">
        <v>11</v>
      </c>
      <c r="O1805" s="14" t="s">
        <v>11</v>
      </c>
      <c r="P1805" s="14" t="s">
        <v>42</v>
      </c>
      <c r="Q1805" s="14">
        <v>36</v>
      </c>
    </row>
    <row r="1806" spans="1:17" x14ac:dyDescent="0.35">
      <c r="A1806" s="14" t="s">
        <v>565</v>
      </c>
      <c r="B1806" s="39" t="s">
        <v>8081</v>
      </c>
      <c r="C1806" s="14">
        <v>35.93</v>
      </c>
      <c r="D1806" s="14">
        <v>5.43</v>
      </c>
      <c r="E1806" s="14" t="s">
        <v>2380</v>
      </c>
      <c r="F1806" s="14" t="s">
        <v>2382</v>
      </c>
      <c r="G1806" s="14" t="s">
        <v>2380</v>
      </c>
      <c r="H1806" s="14">
        <v>1</v>
      </c>
      <c r="I1806" s="14" t="s">
        <v>2380</v>
      </c>
      <c r="J1806" s="14" t="s">
        <v>8391</v>
      </c>
      <c r="K1806" s="14" t="s">
        <v>8398</v>
      </c>
      <c r="L1806" s="60">
        <v>38315</v>
      </c>
      <c r="M1806" s="86">
        <v>4740.78</v>
      </c>
      <c r="N1806" s="14" t="s">
        <v>11</v>
      </c>
      <c r="O1806" s="14" t="s">
        <v>12</v>
      </c>
      <c r="P1806" s="14" t="s">
        <v>300</v>
      </c>
      <c r="Q1806" s="14">
        <v>19</v>
      </c>
    </row>
    <row r="1807" spans="1:17" x14ac:dyDescent="0.35">
      <c r="A1807" s="14" t="s">
        <v>564</v>
      </c>
      <c r="B1807" s="39" t="s">
        <v>5413</v>
      </c>
      <c r="C1807" s="14">
        <v>32.68</v>
      </c>
      <c r="D1807" s="14">
        <v>5.44</v>
      </c>
      <c r="E1807" s="14" t="s">
        <v>2380</v>
      </c>
      <c r="F1807" s="14" t="s">
        <v>2380</v>
      </c>
      <c r="G1807" s="14" t="s">
        <v>2380</v>
      </c>
      <c r="H1807" s="14">
        <v>0</v>
      </c>
      <c r="I1807" s="14" t="s">
        <v>2380</v>
      </c>
      <c r="J1807" s="14" t="s">
        <v>8391</v>
      </c>
      <c r="K1807" s="14" t="s">
        <v>8399</v>
      </c>
      <c r="L1807" s="60">
        <v>33523</v>
      </c>
      <c r="M1807" s="86">
        <v>4738.2700000000004</v>
      </c>
      <c r="N1807" s="14" t="s">
        <v>11</v>
      </c>
      <c r="O1807" s="14" t="s">
        <v>12</v>
      </c>
      <c r="P1807" s="14" t="s">
        <v>23</v>
      </c>
      <c r="Q1807" s="14">
        <v>32</v>
      </c>
    </row>
    <row r="1808" spans="1:17" x14ac:dyDescent="0.35">
      <c r="A1808" s="14" t="s">
        <v>563</v>
      </c>
      <c r="B1808" s="39" t="s">
        <v>6830</v>
      </c>
      <c r="C1808" s="14">
        <v>20.74</v>
      </c>
      <c r="D1808" s="14">
        <v>11.69</v>
      </c>
      <c r="E1808" s="14" t="s">
        <v>2383</v>
      </c>
      <c r="F1808" s="14" t="s">
        <v>2380</v>
      </c>
      <c r="G1808" s="14" t="s">
        <v>2380</v>
      </c>
      <c r="H1808" s="14">
        <v>1</v>
      </c>
      <c r="I1808" s="14" t="s">
        <v>2380</v>
      </c>
      <c r="J1808" s="14" t="s">
        <v>8393</v>
      </c>
      <c r="K1808" s="14" t="s">
        <v>8399</v>
      </c>
      <c r="L1808" s="60">
        <v>31660</v>
      </c>
      <c r="M1808" s="86">
        <v>4734.6400000000003</v>
      </c>
      <c r="N1808" s="14" t="s">
        <v>11</v>
      </c>
      <c r="O1808" s="14" t="s">
        <v>16</v>
      </c>
      <c r="P1808" s="14" t="s">
        <v>13</v>
      </c>
      <c r="Q1808" s="14">
        <v>37</v>
      </c>
    </row>
    <row r="1809" spans="1:17" x14ac:dyDescent="0.35">
      <c r="A1809" s="14" t="s">
        <v>562</v>
      </c>
      <c r="B1809" s="39" t="s">
        <v>8082</v>
      </c>
      <c r="C1809" s="14">
        <v>15.57</v>
      </c>
      <c r="D1809" s="14">
        <v>6.07</v>
      </c>
      <c r="E1809" s="14" t="s">
        <v>2380</v>
      </c>
      <c r="F1809" s="14" t="s">
        <v>2380</v>
      </c>
      <c r="G1809" s="14" t="s">
        <v>2380</v>
      </c>
      <c r="H1809" s="14">
        <v>0</v>
      </c>
      <c r="I1809" s="14" t="s">
        <v>2380</v>
      </c>
      <c r="J1809" s="14" t="s">
        <v>8394</v>
      </c>
      <c r="K1809" s="14" t="s">
        <v>8398</v>
      </c>
      <c r="L1809" s="60">
        <v>29404</v>
      </c>
      <c r="M1809" s="86">
        <v>4728.71</v>
      </c>
      <c r="N1809" s="14" t="s">
        <v>11</v>
      </c>
      <c r="O1809" s="14" t="s">
        <v>12</v>
      </c>
      <c r="P1809" s="14" t="s">
        <v>23</v>
      </c>
      <c r="Q1809" s="14">
        <v>43</v>
      </c>
    </row>
    <row r="1810" spans="1:17" x14ac:dyDescent="0.35">
      <c r="A1810" s="14" t="s">
        <v>561</v>
      </c>
      <c r="B1810" s="39" t="s">
        <v>5147</v>
      </c>
      <c r="C1810" s="14">
        <v>23.844999999999999</v>
      </c>
      <c r="D1810" s="14">
        <v>4.3600000000000003</v>
      </c>
      <c r="E1810" s="14" t="s">
        <v>2380</v>
      </c>
      <c r="F1810" s="14" t="s">
        <v>2380</v>
      </c>
      <c r="G1810" s="14" t="s">
        <v>2380</v>
      </c>
      <c r="H1810" s="14">
        <v>0</v>
      </c>
      <c r="I1810" s="14" t="s">
        <v>2380</v>
      </c>
      <c r="J1810" s="14" t="s">
        <v>8393</v>
      </c>
      <c r="K1810" s="14" t="s">
        <v>8399</v>
      </c>
      <c r="L1810" s="60">
        <v>34558</v>
      </c>
      <c r="M1810" s="86">
        <v>4719.74</v>
      </c>
      <c r="N1810" s="14" t="s">
        <v>11</v>
      </c>
      <c r="O1810" s="14" t="s">
        <v>16</v>
      </c>
      <c r="P1810" s="14" t="s">
        <v>23</v>
      </c>
      <c r="Q1810" s="14">
        <v>29</v>
      </c>
    </row>
    <row r="1811" spans="1:17" x14ac:dyDescent="0.35">
      <c r="A1811" s="14" t="s">
        <v>560</v>
      </c>
      <c r="B1811" s="39" t="s">
        <v>6416</v>
      </c>
      <c r="C1811" s="14">
        <v>22.895</v>
      </c>
      <c r="D1811" s="14">
        <v>5.24</v>
      </c>
      <c r="E1811" s="14" t="s">
        <v>2380</v>
      </c>
      <c r="F1811" s="14" t="s">
        <v>2380</v>
      </c>
      <c r="G1811" s="14" t="s">
        <v>2380</v>
      </c>
      <c r="H1811" s="14">
        <v>1</v>
      </c>
      <c r="I1811" s="14" t="s">
        <v>2380</v>
      </c>
      <c r="J1811" s="14" t="s">
        <v>8393</v>
      </c>
      <c r="K1811" s="14" t="s">
        <v>8398</v>
      </c>
      <c r="L1811" s="60">
        <v>33875</v>
      </c>
      <c r="M1811" s="86">
        <v>4719.5200000000004</v>
      </c>
      <c r="N1811" s="14" t="s">
        <v>11</v>
      </c>
      <c r="O1811" s="14" t="s">
        <v>11</v>
      </c>
      <c r="P1811" s="14" t="s">
        <v>247</v>
      </c>
      <c r="Q1811" s="14">
        <v>31</v>
      </c>
    </row>
    <row r="1812" spans="1:17" x14ac:dyDescent="0.35">
      <c r="A1812" s="14" t="s">
        <v>559</v>
      </c>
      <c r="B1812" s="39" t="s">
        <v>6835</v>
      </c>
      <c r="C1812" s="14">
        <v>21.945</v>
      </c>
      <c r="D1812" s="14">
        <v>5.37</v>
      </c>
      <c r="E1812" s="14" t="s">
        <v>2380</v>
      </c>
      <c r="F1812" s="14" t="s">
        <v>2380</v>
      </c>
      <c r="G1812" s="14" t="s">
        <v>2380</v>
      </c>
      <c r="H1812" s="14">
        <v>1</v>
      </c>
      <c r="I1812" s="14" t="s">
        <v>2380</v>
      </c>
      <c r="J1812" s="14" t="s">
        <v>8393</v>
      </c>
      <c r="K1812" s="14" t="s">
        <v>8398</v>
      </c>
      <c r="L1812" s="60">
        <v>33886</v>
      </c>
      <c r="M1812" s="86">
        <v>4718.2</v>
      </c>
      <c r="N1812" s="14" t="s">
        <v>11</v>
      </c>
      <c r="O1812" s="14" t="s">
        <v>12</v>
      </c>
      <c r="P1812" s="14" t="s">
        <v>247</v>
      </c>
      <c r="Q1812" s="14">
        <v>31</v>
      </c>
    </row>
    <row r="1813" spans="1:17" x14ac:dyDescent="0.35">
      <c r="A1813" s="14" t="s">
        <v>558</v>
      </c>
      <c r="B1813" s="39" t="s">
        <v>6413</v>
      </c>
      <c r="C1813" s="14">
        <v>19.47</v>
      </c>
      <c r="D1813" s="14">
        <v>6.6</v>
      </c>
      <c r="E1813" s="14" t="s">
        <v>2383</v>
      </c>
      <c r="F1813" s="14" t="s">
        <v>2380</v>
      </c>
      <c r="G1813" s="14" t="s">
        <v>2380</v>
      </c>
      <c r="H1813" s="14">
        <v>0</v>
      </c>
      <c r="I1813" s="14" t="s">
        <v>2380</v>
      </c>
      <c r="J1813" s="14" t="s">
        <v>8393</v>
      </c>
      <c r="K1813" s="14" t="s">
        <v>8397</v>
      </c>
      <c r="L1813" s="60">
        <v>29810</v>
      </c>
      <c r="M1813" s="86">
        <v>4712.12</v>
      </c>
      <c r="N1813" s="14" t="s">
        <v>11</v>
      </c>
      <c r="O1813" s="14" t="s">
        <v>12</v>
      </c>
      <c r="P1813" s="14" t="s">
        <v>42</v>
      </c>
      <c r="Q1813" s="14">
        <v>42</v>
      </c>
    </row>
    <row r="1814" spans="1:17" x14ac:dyDescent="0.35">
      <c r="A1814" s="14" t="s">
        <v>557</v>
      </c>
      <c r="B1814" s="39" t="s">
        <v>8083</v>
      </c>
      <c r="C1814" s="14">
        <v>15.61</v>
      </c>
      <c r="D1814" s="14">
        <v>5.77</v>
      </c>
      <c r="E1814" s="14" t="s">
        <v>2380</v>
      </c>
      <c r="F1814" s="14" t="s">
        <v>2380</v>
      </c>
      <c r="G1814" s="14" t="s">
        <v>2380</v>
      </c>
      <c r="H1814" s="14">
        <v>0</v>
      </c>
      <c r="I1814" s="14" t="s">
        <v>2380</v>
      </c>
      <c r="J1814" s="14" t="s">
        <v>8394</v>
      </c>
      <c r="K1814" s="14" t="s">
        <v>8399</v>
      </c>
      <c r="L1814" s="60">
        <v>28463</v>
      </c>
      <c r="M1814" s="86">
        <v>4699.47</v>
      </c>
      <c r="N1814" s="14" t="s">
        <v>11</v>
      </c>
      <c r="O1814" s="14" t="s">
        <v>12</v>
      </c>
      <c r="P1814" s="14" t="s">
        <v>13</v>
      </c>
      <c r="Q1814" s="14">
        <v>46</v>
      </c>
    </row>
    <row r="1815" spans="1:17" x14ac:dyDescent="0.35">
      <c r="A1815" s="14" t="s">
        <v>556</v>
      </c>
      <c r="B1815" s="39" t="s">
        <v>5413</v>
      </c>
      <c r="C1815" s="14">
        <v>28.6</v>
      </c>
      <c r="D1815" s="14">
        <v>6.08</v>
      </c>
      <c r="E1815" s="14" t="s">
        <v>2380</v>
      </c>
      <c r="F1815" s="14" t="s">
        <v>2380</v>
      </c>
      <c r="G1815" s="14" t="s">
        <v>2383</v>
      </c>
      <c r="H1815" s="14">
        <v>1</v>
      </c>
      <c r="I1815" s="14" t="s">
        <v>2380</v>
      </c>
      <c r="J1815" s="14" t="s">
        <v>8392</v>
      </c>
      <c r="K1815" s="14" t="s">
        <v>8398</v>
      </c>
      <c r="L1815" s="60">
        <v>37794</v>
      </c>
      <c r="M1815" s="86">
        <v>4687.8</v>
      </c>
      <c r="N1815" s="14" t="s">
        <v>11</v>
      </c>
      <c r="O1815" s="14" t="s">
        <v>12</v>
      </c>
      <c r="P1815" s="14" t="s">
        <v>42</v>
      </c>
      <c r="Q1815" s="14">
        <v>20</v>
      </c>
    </row>
    <row r="1816" spans="1:17" x14ac:dyDescent="0.35">
      <c r="A1816" s="14" t="s">
        <v>555</v>
      </c>
      <c r="B1816" s="39" t="s">
        <v>4941</v>
      </c>
      <c r="C1816" s="14">
        <v>46.53</v>
      </c>
      <c r="D1816" s="14">
        <v>4.16</v>
      </c>
      <c r="E1816" s="14" t="s">
        <v>2380</v>
      </c>
      <c r="F1816" s="14" t="s">
        <v>2380</v>
      </c>
      <c r="G1816" s="14" t="s">
        <v>2380</v>
      </c>
      <c r="H1816" s="14">
        <v>0</v>
      </c>
      <c r="I1816" s="14" t="s">
        <v>2380</v>
      </c>
      <c r="J1816" s="14" t="s">
        <v>8391</v>
      </c>
      <c r="K1816" s="14" t="s">
        <v>8399</v>
      </c>
      <c r="L1816" s="60">
        <v>33120</v>
      </c>
      <c r="M1816" s="86">
        <v>4686.3900000000003</v>
      </c>
      <c r="N1816" s="14" t="s">
        <v>12</v>
      </c>
      <c r="O1816" s="14" t="s">
        <v>12</v>
      </c>
      <c r="P1816" s="14" t="s">
        <v>13</v>
      </c>
      <c r="Q1816" s="14">
        <v>33</v>
      </c>
    </row>
    <row r="1817" spans="1:17" x14ac:dyDescent="0.35">
      <c r="A1817" s="14" t="s">
        <v>554</v>
      </c>
      <c r="B1817" s="39" t="s">
        <v>8084</v>
      </c>
      <c r="C1817" s="14">
        <v>34.99</v>
      </c>
      <c r="D1817" s="14">
        <v>5.0999999999999996</v>
      </c>
      <c r="E1817" s="14" t="s">
        <v>2380</v>
      </c>
      <c r="F1817" s="14" t="s">
        <v>2380</v>
      </c>
      <c r="G1817" s="14" t="s">
        <v>2383</v>
      </c>
      <c r="H1817" s="14">
        <v>1</v>
      </c>
      <c r="I1817" s="14" t="s">
        <v>2380</v>
      </c>
      <c r="J1817" s="14" t="s">
        <v>8391</v>
      </c>
      <c r="K1817" s="14" t="s">
        <v>8399</v>
      </c>
      <c r="L1817" s="60">
        <v>37898</v>
      </c>
      <c r="M1817" s="86">
        <v>4678.8</v>
      </c>
      <c r="N1817" s="14" t="s">
        <v>11</v>
      </c>
      <c r="O1817" s="14" t="s">
        <v>16</v>
      </c>
      <c r="P1817" s="14" t="s">
        <v>300</v>
      </c>
      <c r="Q1817" s="14">
        <v>20</v>
      </c>
    </row>
    <row r="1818" spans="1:17" x14ac:dyDescent="0.35">
      <c r="A1818" s="14" t="s">
        <v>553</v>
      </c>
      <c r="B1818" s="39" t="s">
        <v>8085</v>
      </c>
      <c r="C1818" s="14">
        <v>17.05</v>
      </c>
      <c r="D1818" s="14">
        <v>5.3</v>
      </c>
      <c r="E1818" s="14" t="s">
        <v>2380</v>
      </c>
      <c r="F1818" s="14" t="s">
        <v>2380</v>
      </c>
      <c r="G1818" s="14" t="s">
        <v>2383</v>
      </c>
      <c r="H1818" s="14">
        <v>1</v>
      </c>
      <c r="I1818" s="14" t="s">
        <v>2380</v>
      </c>
      <c r="J1818" s="14" t="s">
        <v>8394</v>
      </c>
      <c r="K1818" s="14" t="s">
        <v>8399</v>
      </c>
      <c r="L1818" s="60">
        <v>29146</v>
      </c>
      <c r="M1818" s="86">
        <v>4674.2</v>
      </c>
      <c r="N1818" s="14" t="s">
        <v>11</v>
      </c>
      <c r="O1818" s="14" t="s">
        <v>16</v>
      </c>
      <c r="P1818" s="14" t="s">
        <v>13</v>
      </c>
      <c r="Q1818" s="14">
        <v>44</v>
      </c>
    </row>
    <row r="1819" spans="1:17" x14ac:dyDescent="0.35">
      <c r="A1819" s="14" t="s">
        <v>552</v>
      </c>
      <c r="B1819" s="39" t="s">
        <v>7954</v>
      </c>
      <c r="C1819" s="14">
        <v>37.18</v>
      </c>
      <c r="D1819" s="14">
        <v>4.9000000000000004</v>
      </c>
      <c r="E1819" s="14" t="s">
        <v>2380</v>
      </c>
      <c r="F1819" s="14" t="s">
        <v>2380</v>
      </c>
      <c r="G1819" s="14" t="s">
        <v>2380</v>
      </c>
      <c r="H1819" s="14">
        <v>0</v>
      </c>
      <c r="I1819" s="14" t="s">
        <v>2380</v>
      </c>
      <c r="J1819" s="14" t="s">
        <v>8391</v>
      </c>
      <c r="K1819" s="14" t="s">
        <v>8398</v>
      </c>
      <c r="L1819" s="60">
        <v>33067</v>
      </c>
      <c r="M1819" s="86">
        <v>4673.3900000000003</v>
      </c>
      <c r="N1819" s="14" t="s">
        <v>11</v>
      </c>
      <c r="O1819" s="14" t="s">
        <v>16</v>
      </c>
      <c r="P1819" s="14" t="s">
        <v>13</v>
      </c>
      <c r="Q1819" s="14">
        <v>33</v>
      </c>
    </row>
    <row r="1820" spans="1:17" x14ac:dyDescent="0.35">
      <c r="A1820" s="14" t="s">
        <v>551</v>
      </c>
      <c r="B1820" s="39" t="s">
        <v>5284</v>
      </c>
      <c r="C1820" s="14">
        <v>35.200000000000003</v>
      </c>
      <c r="D1820" s="14">
        <v>5.55</v>
      </c>
      <c r="E1820" s="14" t="s">
        <v>2380</v>
      </c>
      <c r="F1820" s="14" t="s">
        <v>2380</v>
      </c>
      <c r="G1820" s="14" t="s">
        <v>2380</v>
      </c>
      <c r="H1820" s="14">
        <v>0</v>
      </c>
      <c r="I1820" s="14" t="s">
        <v>2380</v>
      </c>
      <c r="J1820" s="14" t="s">
        <v>8391</v>
      </c>
      <c r="K1820" s="14" t="s">
        <v>8399</v>
      </c>
      <c r="L1820" s="60">
        <v>33142</v>
      </c>
      <c r="M1820" s="86">
        <v>4670.6400000000003</v>
      </c>
      <c r="N1820" s="14" t="s">
        <v>11</v>
      </c>
      <c r="O1820" s="14" t="s">
        <v>11</v>
      </c>
      <c r="P1820" s="14" t="s">
        <v>42</v>
      </c>
      <c r="Q1820" s="14">
        <v>33</v>
      </c>
    </row>
    <row r="1821" spans="1:17" x14ac:dyDescent="0.35">
      <c r="A1821" s="14" t="s">
        <v>550</v>
      </c>
      <c r="B1821" s="39" t="s">
        <v>6844</v>
      </c>
      <c r="C1821" s="14">
        <v>37.335000000000001</v>
      </c>
      <c r="D1821" s="14">
        <v>4.95</v>
      </c>
      <c r="E1821" s="14" t="s">
        <v>2380</v>
      </c>
      <c r="F1821" s="14" t="s">
        <v>2380</v>
      </c>
      <c r="G1821" s="14" t="s">
        <v>2380</v>
      </c>
      <c r="H1821" s="14">
        <v>0</v>
      </c>
      <c r="I1821" s="14" t="s">
        <v>2380</v>
      </c>
      <c r="J1821" s="14" t="s">
        <v>8391</v>
      </c>
      <c r="K1821" s="14" t="s">
        <v>8399</v>
      </c>
      <c r="L1821" s="60">
        <v>33090</v>
      </c>
      <c r="M1821" s="86">
        <v>4667.6099999999997</v>
      </c>
      <c r="N1821" s="14" t="s">
        <v>12</v>
      </c>
      <c r="O1821" s="14" t="s">
        <v>12</v>
      </c>
      <c r="P1821" s="14" t="s">
        <v>168</v>
      </c>
      <c r="Q1821" s="14">
        <v>33</v>
      </c>
    </row>
    <row r="1822" spans="1:17" x14ac:dyDescent="0.35">
      <c r="A1822" s="14" t="s">
        <v>549</v>
      </c>
      <c r="B1822" s="39" t="s">
        <v>4766</v>
      </c>
      <c r="C1822" s="14">
        <v>27.265000000000001</v>
      </c>
      <c r="D1822" s="14">
        <v>6.46</v>
      </c>
      <c r="E1822" s="14" t="s">
        <v>2383</v>
      </c>
      <c r="F1822" s="14" t="s">
        <v>2380</v>
      </c>
      <c r="G1822" s="14" t="s">
        <v>2380</v>
      </c>
      <c r="H1822" s="14">
        <v>0</v>
      </c>
      <c r="I1822" s="14" t="s">
        <v>2380</v>
      </c>
      <c r="J1822" s="14" t="s">
        <v>8392</v>
      </c>
      <c r="K1822" s="14" t="s">
        <v>8399</v>
      </c>
      <c r="L1822" s="60">
        <v>35363</v>
      </c>
      <c r="M1822" s="86">
        <v>4661.29</v>
      </c>
      <c r="N1822" s="14" t="s">
        <v>11</v>
      </c>
      <c r="O1822" s="14" t="s">
        <v>16</v>
      </c>
      <c r="P1822" s="14" t="s">
        <v>356</v>
      </c>
      <c r="Q1822" s="14">
        <v>27</v>
      </c>
    </row>
    <row r="1823" spans="1:17" x14ac:dyDescent="0.35">
      <c r="A1823" s="14" t="s">
        <v>548</v>
      </c>
      <c r="B1823" s="39" t="s">
        <v>8086</v>
      </c>
      <c r="C1823" s="14">
        <v>30.8</v>
      </c>
      <c r="D1823" s="14">
        <v>4.9000000000000004</v>
      </c>
      <c r="E1823" s="14" t="s">
        <v>2383</v>
      </c>
      <c r="F1823" s="14" t="s">
        <v>2380</v>
      </c>
      <c r="G1823" s="14" t="s">
        <v>2380</v>
      </c>
      <c r="H1823" s="14">
        <v>0</v>
      </c>
      <c r="I1823" s="14" t="s">
        <v>2380</v>
      </c>
      <c r="J1823" s="14" t="s">
        <v>8391</v>
      </c>
      <c r="K1823" s="14" t="s">
        <v>8399</v>
      </c>
      <c r="L1823" s="60">
        <v>31220</v>
      </c>
      <c r="M1823" s="86">
        <v>4646.76</v>
      </c>
      <c r="N1823" s="14" t="s">
        <v>16</v>
      </c>
      <c r="O1823" s="14" t="s">
        <v>16</v>
      </c>
      <c r="P1823" s="14" t="s">
        <v>42</v>
      </c>
      <c r="Q1823" s="14">
        <v>38</v>
      </c>
    </row>
    <row r="1824" spans="1:17" x14ac:dyDescent="0.35">
      <c r="A1824" s="14" t="s">
        <v>547</v>
      </c>
      <c r="B1824" s="39" t="s">
        <v>5133</v>
      </c>
      <c r="C1824" s="14">
        <v>30.21</v>
      </c>
      <c r="D1824" s="14">
        <v>5.21</v>
      </c>
      <c r="E1824" s="14" t="s">
        <v>2380</v>
      </c>
      <c r="F1824" s="14" t="s">
        <v>2380</v>
      </c>
      <c r="G1824" s="14" t="s">
        <v>2380</v>
      </c>
      <c r="H1824" s="14">
        <v>1</v>
      </c>
      <c r="I1824" s="14" t="s">
        <v>2380</v>
      </c>
      <c r="J1824" s="14" t="s">
        <v>8391</v>
      </c>
      <c r="K1824" s="14" t="s">
        <v>8399</v>
      </c>
      <c r="L1824" s="60">
        <v>35975</v>
      </c>
      <c r="M1824" s="86">
        <v>4618.08</v>
      </c>
      <c r="N1824" s="14" t="s">
        <v>11</v>
      </c>
      <c r="O1824" s="14" t="s">
        <v>16</v>
      </c>
      <c r="P1824" s="14" t="s">
        <v>23</v>
      </c>
      <c r="Q1824" s="14">
        <v>25</v>
      </c>
    </row>
    <row r="1825" spans="1:17" x14ac:dyDescent="0.35">
      <c r="A1825" s="14" t="s">
        <v>546</v>
      </c>
      <c r="B1825" s="39" t="s">
        <v>7554</v>
      </c>
      <c r="C1825" s="14">
        <v>35.340000000000003</v>
      </c>
      <c r="D1825" s="14">
        <v>4.13</v>
      </c>
      <c r="E1825" s="14" t="s">
        <v>2380</v>
      </c>
      <c r="F1825" s="14" t="s">
        <v>2382</v>
      </c>
      <c r="G1825" s="14" t="s">
        <v>2380</v>
      </c>
      <c r="H1825" s="14">
        <v>1</v>
      </c>
      <c r="I1825" s="14" t="s">
        <v>2380</v>
      </c>
      <c r="J1825" s="14" t="s">
        <v>8391</v>
      </c>
      <c r="K1825" s="14" t="s">
        <v>8399</v>
      </c>
      <c r="L1825" s="60">
        <v>36709</v>
      </c>
      <c r="M1825" s="86">
        <v>4608.03</v>
      </c>
      <c r="N1825" s="14" t="s">
        <v>11</v>
      </c>
      <c r="O1825" s="14" t="s">
        <v>12</v>
      </c>
      <c r="P1825" s="14" t="s">
        <v>42</v>
      </c>
      <c r="Q1825" s="14">
        <v>23</v>
      </c>
    </row>
    <row r="1826" spans="1:17" x14ac:dyDescent="0.35">
      <c r="A1826" s="14" t="s">
        <v>545</v>
      </c>
      <c r="B1826" s="39" t="s">
        <v>8087</v>
      </c>
      <c r="C1826" s="14">
        <v>26.695</v>
      </c>
      <c r="D1826" s="14">
        <v>5.28</v>
      </c>
      <c r="E1826" s="14" t="s">
        <v>2380</v>
      </c>
      <c r="F1826" s="14" t="s">
        <v>2380</v>
      </c>
      <c r="G1826" s="14" t="s">
        <v>2380</v>
      </c>
      <c r="H1826" s="14">
        <v>0</v>
      </c>
      <c r="I1826" s="14" t="s">
        <v>2380</v>
      </c>
      <c r="J1826" s="14" t="s">
        <v>8392</v>
      </c>
      <c r="K1826" s="14" t="s">
        <v>8399</v>
      </c>
      <c r="L1826" s="60">
        <v>32769</v>
      </c>
      <c r="M1826" s="86">
        <v>4571.41</v>
      </c>
      <c r="N1826" s="14" t="s">
        <v>11</v>
      </c>
      <c r="O1826" s="14" t="s">
        <v>11</v>
      </c>
      <c r="P1826" s="14" t="s">
        <v>23</v>
      </c>
      <c r="Q1826" s="14">
        <v>34</v>
      </c>
    </row>
    <row r="1827" spans="1:17" x14ac:dyDescent="0.35">
      <c r="A1827" s="14" t="s">
        <v>544</v>
      </c>
      <c r="B1827" s="39" t="s">
        <v>6849</v>
      </c>
      <c r="C1827" s="14">
        <v>29.355</v>
      </c>
      <c r="D1827" s="14">
        <v>4.68</v>
      </c>
      <c r="E1827" s="14" t="s">
        <v>2383</v>
      </c>
      <c r="F1827" s="14" t="s">
        <v>2380</v>
      </c>
      <c r="G1827" s="14" t="s">
        <v>2380</v>
      </c>
      <c r="H1827" s="14">
        <v>0</v>
      </c>
      <c r="I1827" s="14" t="s">
        <v>2380</v>
      </c>
      <c r="J1827" s="14" t="s">
        <v>8392</v>
      </c>
      <c r="K1827" s="14" t="s">
        <v>8398</v>
      </c>
      <c r="L1827" s="60">
        <v>35424</v>
      </c>
      <c r="M1827" s="86">
        <v>4564.1899999999996</v>
      </c>
      <c r="N1827" s="14" t="s">
        <v>11</v>
      </c>
      <c r="O1827" s="14" t="s">
        <v>11</v>
      </c>
      <c r="P1827" s="14" t="s">
        <v>247</v>
      </c>
      <c r="Q1827" s="14">
        <v>26</v>
      </c>
    </row>
    <row r="1828" spans="1:17" x14ac:dyDescent="0.35">
      <c r="A1828" s="14" t="s">
        <v>543</v>
      </c>
      <c r="B1828" s="39" t="s">
        <v>8088</v>
      </c>
      <c r="C1828" s="14">
        <v>29.59</v>
      </c>
      <c r="D1828" s="14">
        <v>4.0599999999999996</v>
      </c>
      <c r="E1828" s="14" t="s">
        <v>2380</v>
      </c>
      <c r="F1828" s="14" t="s">
        <v>2380</v>
      </c>
      <c r="G1828" s="14" t="s">
        <v>2380</v>
      </c>
      <c r="H1828" s="14">
        <v>0</v>
      </c>
      <c r="I1828" s="14" t="s">
        <v>2380</v>
      </c>
      <c r="J1828" s="14" t="s">
        <v>8392</v>
      </c>
      <c r="K1828" s="14" t="s">
        <v>8398</v>
      </c>
      <c r="L1828" s="60">
        <v>33136</v>
      </c>
      <c r="M1828" s="86">
        <v>4562.84</v>
      </c>
      <c r="N1828" s="14" t="s">
        <v>11</v>
      </c>
      <c r="O1828" s="14" t="s">
        <v>11</v>
      </c>
      <c r="P1828" s="14" t="s">
        <v>13</v>
      </c>
      <c r="Q1828" s="14">
        <v>33</v>
      </c>
    </row>
    <row r="1829" spans="1:17" x14ac:dyDescent="0.35">
      <c r="A1829" s="14" t="s">
        <v>542</v>
      </c>
      <c r="B1829" s="39" t="s">
        <v>5901</v>
      </c>
      <c r="C1829" s="14">
        <v>31.35</v>
      </c>
      <c r="D1829" s="14">
        <v>4.2</v>
      </c>
      <c r="E1829" s="14" t="s">
        <v>2380</v>
      </c>
      <c r="F1829" s="14" t="s">
        <v>2382</v>
      </c>
      <c r="G1829" s="14" t="s">
        <v>2380</v>
      </c>
      <c r="H1829" s="14">
        <v>1</v>
      </c>
      <c r="I1829" s="14" t="s">
        <v>2380</v>
      </c>
      <c r="J1829" s="14" t="s">
        <v>8391</v>
      </c>
      <c r="K1829" s="14" t="s">
        <v>8399</v>
      </c>
      <c r="L1829" s="60">
        <v>38343</v>
      </c>
      <c r="M1829" s="86">
        <v>4561.1899999999996</v>
      </c>
      <c r="N1829" s="14" t="s">
        <v>11</v>
      </c>
      <c r="O1829" s="14" t="s">
        <v>11</v>
      </c>
      <c r="P1829" s="14" t="s">
        <v>247</v>
      </c>
      <c r="Q1829" s="14">
        <v>18</v>
      </c>
    </row>
    <row r="1830" spans="1:17" x14ac:dyDescent="0.35">
      <c r="A1830" s="14" t="s">
        <v>541</v>
      </c>
      <c r="B1830" s="39" t="s">
        <v>5405</v>
      </c>
      <c r="C1830" s="14">
        <v>20.52</v>
      </c>
      <c r="D1830" s="14">
        <v>4.83</v>
      </c>
      <c r="E1830" s="14" t="s">
        <v>2380</v>
      </c>
      <c r="F1830" s="14" t="s">
        <v>2380</v>
      </c>
      <c r="G1830" s="14" t="s">
        <v>2380</v>
      </c>
      <c r="H1830" s="14">
        <v>0</v>
      </c>
      <c r="I1830" s="14" t="s">
        <v>2380</v>
      </c>
      <c r="J1830" s="14" t="s">
        <v>8393</v>
      </c>
      <c r="K1830" s="14" t="s">
        <v>8399</v>
      </c>
      <c r="L1830" s="60">
        <v>33194</v>
      </c>
      <c r="M1830" s="86">
        <v>4544.2299999999996</v>
      </c>
      <c r="N1830" s="14" t="s">
        <v>11</v>
      </c>
      <c r="O1830" s="14" t="s">
        <v>16</v>
      </c>
      <c r="P1830" s="14" t="s">
        <v>247</v>
      </c>
      <c r="Q1830" s="14">
        <v>33</v>
      </c>
    </row>
    <row r="1831" spans="1:17" x14ac:dyDescent="0.35">
      <c r="A1831" s="14" t="s">
        <v>540</v>
      </c>
      <c r="B1831" s="39" t="s">
        <v>5254</v>
      </c>
      <c r="C1831" s="14">
        <v>42.9</v>
      </c>
      <c r="D1831" s="14">
        <v>4.87</v>
      </c>
      <c r="E1831" s="14" t="s">
        <v>2383</v>
      </c>
      <c r="F1831" s="14" t="s">
        <v>2380</v>
      </c>
      <c r="G1831" s="14" t="s">
        <v>2380</v>
      </c>
      <c r="H1831" s="14">
        <v>1</v>
      </c>
      <c r="I1831" s="14" t="s">
        <v>2380</v>
      </c>
      <c r="J1831" s="14" t="s">
        <v>8391</v>
      </c>
      <c r="K1831" s="14" t="s">
        <v>8399</v>
      </c>
      <c r="L1831" s="60">
        <v>32307</v>
      </c>
      <c r="M1831" s="86">
        <v>4536.26</v>
      </c>
      <c r="N1831" s="14" t="s">
        <v>11</v>
      </c>
      <c r="O1831" s="14" t="s">
        <v>11</v>
      </c>
      <c r="P1831" s="14" t="s">
        <v>42</v>
      </c>
      <c r="Q1831" s="14">
        <v>35</v>
      </c>
    </row>
    <row r="1832" spans="1:17" x14ac:dyDescent="0.35">
      <c r="A1832" s="14" t="s">
        <v>539</v>
      </c>
      <c r="B1832" s="39" t="s">
        <v>5091</v>
      </c>
      <c r="C1832" s="14">
        <v>24.6</v>
      </c>
      <c r="D1832" s="14">
        <v>5.86</v>
      </c>
      <c r="E1832" s="14" t="s">
        <v>2380</v>
      </c>
      <c r="F1832" s="14" t="s">
        <v>2380</v>
      </c>
      <c r="G1832" s="14" t="s">
        <v>2383</v>
      </c>
      <c r="H1832" s="14">
        <v>1</v>
      </c>
      <c r="I1832" s="14" t="s">
        <v>2380</v>
      </c>
      <c r="J1832" s="14" t="s">
        <v>8393</v>
      </c>
      <c r="K1832" s="14" t="s">
        <v>8398</v>
      </c>
      <c r="L1832" s="60">
        <v>34149</v>
      </c>
      <c r="M1832" s="86">
        <v>4529.4799999999996</v>
      </c>
      <c r="N1832" s="14" t="s">
        <v>11</v>
      </c>
      <c r="O1832" s="14" t="s">
        <v>16</v>
      </c>
      <c r="P1832" s="14" t="s">
        <v>42</v>
      </c>
      <c r="Q1832" s="14">
        <v>30</v>
      </c>
    </row>
    <row r="1833" spans="1:17" x14ac:dyDescent="0.35">
      <c r="A1833" s="14" t="s">
        <v>538</v>
      </c>
      <c r="B1833" s="39" t="s">
        <v>6445</v>
      </c>
      <c r="C1833" s="14">
        <v>28.405000000000001</v>
      </c>
      <c r="D1833" s="14">
        <v>4.12</v>
      </c>
      <c r="E1833" s="14" t="s">
        <v>2380</v>
      </c>
      <c r="F1833" s="14" t="s">
        <v>2380</v>
      </c>
      <c r="G1833" s="14" t="s">
        <v>2380</v>
      </c>
      <c r="H1833" s="14">
        <v>1</v>
      </c>
      <c r="I1833" s="14" t="s">
        <v>2380</v>
      </c>
      <c r="J1833" s="14" t="s">
        <v>8392</v>
      </c>
      <c r="K1833" s="14" t="s">
        <v>8399</v>
      </c>
      <c r="L1833" s="60">
        <v>33829</v>
      </c>
      <c r="M1833" s="86">
        <v>4527.18</v>
      </c>
      <c r="N1833" s="14" t="s">
        <v>11</v>
      </c>
      <c r="O1833" s="14" t="s">
        <v>11</v>
      </c>
      <c r="P1833" s="14" t="s">
        <v>23</v>
      </c>
      <c r="Q1833" s="14">
        <v>31</v>
      </c>
    </row>
    <row r="1834" spans="1:17" x14ac:dyDescent="0.35">
      <c r="A1834" s="14" t="s">
        <v>537</v>
      </c>
      <c r="B1834" s="39" t="s">
        <v>6854</v>
      </c>
      <c r="C1834" s="14">
        <v>34.674999999999997</v>
      </c>
      <c r="D1834" s="14">
        <v>5.71</v>
      </c>
      <c r="E1834" s="14" t="s">
        <v>2383</v>
      </c>
      <c r="F1834" s="14" t="s">
        <v>2380</v>
      </c>
      <c r="G1834" s="14" t="s">
        <v>2380</v>
      </c>
      <c r="H1834" s="14">
        <v>1</v>
      </c>
      <c r="I1834" s="14" t="s">
        <v>2380</v>
      </c>
      <c r="J1834" s="14" t="s">
        <v>8391</v>
      </c>
      <c r="K1834" s="14" t="s">
        <v>8398</v>
      </c>
      <c r="L1834" s="60">
        <v>32498</v>
      </c>
      <c r="M1834" s="86">
        <v>4518.83</v>
      </c>
      <c r="N1834" s="14" t="s">
        <v>11</v>
      </c>
      <c r="O1834" s="14" t="s">
        <v>11</v>
      </c>
      <c r="P1834" s="14" t="s">
        <v>356</v>
      </c>
      <c r="Q1834" s="14">
        <v>34</v>
      </c>
    </row>
    <row r="1835" spans="1:17" x14ac:dyDescent="0.35">
      <c r="A1835" s="14" t="s">
        <v>536</v>
      </c>
      <c r="B1835" s="39" t="s">
        <v>8089</v>
      </c>
      <c r="C1835" s="14">
        <v>18.850000000000001</v>
      </c>
      <c r="D1835" s="14">
        <v>6.03</v>
      </c>
      <c r="E1835" s="14" t="s">
        <v>2380</v>
      </c>
      <c r="F1835" s="14" t="s">
        <v>2380</v>
      </c>
      <c r="G1835" s="14" t="s">
        <v>2380</v>
      </c>
      <c r="H1835" s="14">
        <v>1</v>
      </c>
      <c r="I1835" s="14" t="s">
        <v>2380</v>
      </c>
      <c r="J1835" s="14" t="s">
        <v>8393</v>
      </c>
      <c r="K1835" s="14" t="s">
        <v>8399</v>
      </c>
      <c r="L1835" s="60">
        <v>32116</v>
      </c>
      <c r="M1835" s="86">
        <v>4518.7700000000004</v>
      </c>
      <c r="N1835" s="14" t="s">
        <v>11</v>
      </c>
      <c r="O1835" s="14" t="s">
        <v>12</v>
      </c>
      <c r="P1835" s="14" t="s">
        <v>23</v>
      </c>
      <c r="Q1835" s="14">
        <v>36</v>
      </c>
    </row>
    <row r="1836" spans="1:17" x14ac:dyDescent="0.35">
      <c r="A1836" s="14" t="s">
        <v>534</v>
      </c>
      <c r="B1836" s="39" t="s">
        <v>7875</v>
      </c>
      <c r="C1836" s="14">
        <v>34.130000000000003</v>
      </c>
      <c r="D1836" s="14">
        <v>5.65</v>
      </c>
      <c r="E1836" s="14" t="s">
        <v>2380</v>
      </c>
      <c r="F1836" s="14" t="s">
        <v>2380</v>
      </c>
      <c r="G1836" s="14" t="s">
        <v>2383</v>
      </c>
      <c r="H1836" s="14">
        <v>1</v>
      </c>
      <c r="I1836" s="14" t="s">
        <v>2380</v>
      </c>
      <c r="J1836" s="14" t="s">
        <v>8391</v>
      </c>
      <c r="K1836" s="14" t="s">
        <v>8398</v>
      </c>
      <c r="L1836" s="60">
        <v>37896</v>
      </c>
      <c r="M1836" s="86">
        <v>4518.3999999999996</v>
      </c>
      <c r="N1836" s="14" t="s">
        <v>11</v>
      </c>
      <c r="O1836" s="14" t="s">
        <v>12</v>
      </c>
      <c r="P1836" s="14" t="s">
        <v>535</v>
      </c>
      <c r="Q1836" s="14">
        <v>20</v>
      </c>
    </row>
    <row r="1837" spans="1:17" x14ac:dyDescent="0.35">
      <c r="A1837" s="14" t="s">
        <v>533</v>
      </c>
      <c r="B1837" s="39" t="s">
        <v>4941</v>
      </c>
      <c r="C1837" s="14">
        <v>17.34</v>
      </c>
      <c r="D1837" s="14">
        <v>5.05</v>
      </c>
      <c r="E1837" s="14" t="s">
        <v>2380</v>
      </c>
      <c r="F1837" s="14" t="s">
        <v>2380</v>
      </c>
      <c r="G1837" s="14" t="s">
        <v>2380</v>
      </c>
      <c r="H1837" s="14">
        <v>0</v>
      </c>
      <c r="I1837" s="14" t="s">
        <v>2380</v>
      </c>
      <c r="J1837" s="14" t="s">
        <v>8394</v>
      </c>
      <c r="K1837" s="14" t="s">
        <v>8399</v>
      </c>
      <c r="L1837" s="60">
        <v>29388</v>
      </c>
      <c r="M1837" s="86">
        <v>4515.71</v>
      </c>
      <c r="N1837" s="14" t="s">
        <v>11</v>
      </c>
      <c r="O1837" s="14" t="s">
        <v>12</v>
      </c>
      <c r="P1837" s="14" t="s">
        <v>13</v>
      </c>
      <c r="Q1837" s="14">
        <v>43</v>
      </c>
    </row>
    <row r="1838" spans="1:17" x14ac:dyDescent="0.35">
      <c r="A1838" s="14" t="s">
        <v>532</v>
      </c>
      <c r="B1838" s="39" t="s">
        <v>6859</v>
      </c>
      <c r="C1838" s="14">
        <v>17.440000000000001</v>
      </c>
      <c r="D1838" s="14">
        <v>6.26</v>
      </c>
      <c r="E1838" s="14" t="s">
        <v>2380</v>
      </c>
      <c r="F1838" s="14" t="s">
        <v>2380</v>
      </c>
      <c r="G1838" s="14" t="s">
        <v>2380</v>
      </c>
      <c r="H1838" s="14">
        <v>0</v>
      </c>
      <c r="I1838" s="14" t="s">
        <v>2380</v>
      </c>
      <c r="J1838" s="14" t="s">
        <v>8394</v>
      </c>
      <c r="K1838" s="14" t="s">
        <v>8399</v>
      </c>
      <c r="L1838" s="60">
        <v>30221</v>
      </c>
      <c r="M1838" s="86">
        <v>4511.41</v>
      </c>
      <c r="N1838" s="14" t="s">
        <v>11</v>
      </c>
      <c r="O1838" s="14" t="s">
        <v>12</v>
      </c>
      <c r="P1838" s="14" t="s">
        <v>13</v>
      </c>
      <c r="Q1838" s="14">
        <v>41</v>
      </c>
    </row>
    <row r="1839" spans="1:17" x14ac:dyDescent="0.35">
      <c r="A1839" s="14" t="s">
        <v>531</v>
      </c>
      <c r="B1839" s="39" t="s">
        <v>6861</v>
      </c>
      <c r="C1839" s="14">
        <v>33.659999999999997</v>
      </c>
      <c r="D1839" s="14">
        <v>4.08</v>
      </c>
      <c r="E1839" s="14" t="s">
        <v>2383</v>
      </c>
      <c r="F1839" s="14" t="s">
        <v>2380</v>
      </c>
      <c r="G1839" s="14" t="s">
        <v>2383</v>
      </c>
      <c r="H1839" s="14">
        <v>1</v>
      </c>
      <c r="I1839" s="14" t="s">
        <v>2380</v>
      </c>
      <c r="J1839" s="14" t="s">
        <v>8391</v>
      </c>
      <c r="K1839" s="14" t="s">
        <v>8399</v>
      </c>
      <c r="L1839" s="60">
        <v>35716</v>
      </c>
      <c r="M1839" s="86">
        <v>4504.66</v>
      </c>
      <c r="N1839" s="14" t="s">
        <v>16</v>
      </c>
      <c r="O1839" s="14" t="s">
        <v>11</v>
      </c>
      <c r="P1839" s="14" t="s">
        <v>13</v>
      </c>
      <c r="Q1839" s="14">
        <v>26</v>
      </c>
    </row>
    <row r="1840" spans="1:17" x14ac:dyDescent="0.35">
      <c r="A1840" s="14" t="s">
        <v>530</v>
      </c>
      <c r="B1840" s="39" t="s">
        <v>8090</v>
      </c>
      <c r="C1840" s="14">
        <v>21.375</v>
      </c>
      <c r="D1840" s="14">
        <v>6.19</v>
      </c>
      <c r="E1840" s="14" t="s">
        <v>2383</v>
      </c>
      <c r="F1840" s="14" t="s">
        <v>2380</v>
      </c>
      <c r="G1840" s="14" t="s">
        <v>2380</v>
      </c>
      <c r="H1840" s="14">
        <v>1</v>
      </c>
      <c r="I1840" s="14" t="s">
        <v>2380</v>
      </c>
      <c r="J1840" s="14" t="s">
        <v>8393</v>
      </c>
      <c r="K1840" s="14" t="s">
        <v>8398</v>
      </c>
      <c r="L1840" s="60">
        <v>32320</v>
      </c>
      <c r="M1840" s="86">
        <v>4500.34</v>
      </c>
      <c r="N1840" s="14" t="s">
        <v>11</v>
      </c>
      <c r="O1840" s="14" t="s">
        <v>16</v>
      </c>
      <c r="P1840" s="14" t="s">
        <v>356</v>
      </c>
      <c r="Q1840" s="14">
        <v>35</v>
      </c>
    </row>
    <row r="1841" spans="1:17" x14ac:dyDescent="0.35">
      <c r="A1841" s="14" t="s">
        <v>529</v>
      </c>
      <c r="B1841" s="39" t="s">
        <v>8091</v>
      </c>
      <c r="C1841" s="14">
        <v>27.14</v>
      </c>
      <c r="D1841" s="14">
        <v>6.01</v>
      </c>
      <c r="E1841" s="14" t="s">
        <v>2380</v>
      </c>
      <c r="F1841" s="14" t="s">
        <v>2380</v>
      </c>
      <c r="G1841" s="14" t="s">
        <v>2380</v>
      </c>
      <c r="H1841" s="14">
        <v>1</v>
      </c>
      <c r="I1841" s="14" t="s">
        <v>2380</v>
      </c>
      <c r="J1841" s="14" t="s">
        <v>8392</v>
      </c>
      <c r="K1841" s="14" t="s">
        <v>8399</v>
      </c>
      <c r="L1841" s="60">
        <v>33797</v>
      </c>
      <c r="M1841" s="86">
        <v>4488.58</v>
      </c>
      <c r="N1841" s="14" t="s">
        <v>11</v>
      </c>
      <c r="O1841" s="14" t="s">
        <v>12</v>
      </c>
      <c r="P1841" s="14" t="s">
        <v>23</v>
      </c>
      <c r="Q1841" s="14">
        <v>31</v>
      </c>
    </row>
    <row r="1842" spans="1:17" x14ac:dyDescent="0.35">
      <c r="A1842" s="14" t="s">
        <v>528</v>
      </c>
      <c r="B1842" s="39" t="s">
        <v>4863</v>
      </c>
      <c r="C1842" s="14">
        <v>35.78</v>
      </c>
      <c r="D1842" s="14">
        <v>6.07</v>
      </c>
      <c r="E1842" s="14" t="s">
        <v>2380</v>
      </c>
      <c r="F1842" s="14" t="s">
        <v>2382</v>
      </c>
      <c r="G1842" s="14" t="s">
        <v>2380</v>
      </c>
      <c r="H1842" s="14">
        <v>1</v>
      </c>
      <c r="I1842" s="14" t="s">
        <v>2380</v>
      </c>
      <c r="J1842" s="14" t="s">
        <v>8391</v>
      </c>
      <c r="K1842" s="14" t="s">
        <v>8399</v>
      </c>
      <c r="L1842" s="60">
        <v>38186</v>
      </c>
      <c r="M1842" s="86">
        <v>4468.25</v>
      </c>
      <c r="N1842" s="14" t="s">
        <v>11</v>
      </c>
      <c r="O1842" s="14" t="s">
        <v>11</v>
      </c>
      <c r="P1842" s="14" t="s">
        <v>23</v>
      </c>
      <c r="Q1842" s="14">
        <v>19</v>
      </c>
    </row>
    <row r="1843" spans="1:17" x14ac:dyDescent="0.35">
      <c r="A1843" s="14" t="s">
        <v>527</v>
      </c>
      <c r="B1843" s="39" t="s">
        <v>8092</v>
      </c>
      <c r="C1843" s="14">
        <v>34.96</v>
      </c>
      <c r="D1843" s="14">
        <v>5.63</v>
      </c>
      <c r="E1843" s="14" t="s">
        <v>2380</v>
      </c>
      <c r="F1843" s="14" t="s">
        <v>2380</v>
      </c>
      <c r="G1843" s="14" t="s">
        <v>2380</v>
      </c>
      <c r="H1843" s="14">
        <v>0</v>
      </c>
      <c r="I1843" s="14" t="s">
        <v>2380</v>
      </c>
      <c r="J1843" s="14" t="s">
        <v>8391</v>
      </c>
      <c r="K1843" s="14" t="s">
        <v>8399</v>
      </c>
      <c r="L1843" s="60">
        <v>36484</v>
      </c>
      <c r="M1843" s="86">
        <v>4466.62</v>
      </c>
      <c r="N1843" s="14" t="s">
        <v>11</v>
      </c>
      <c r="O1843" s="14" t="s">
        <v>11</v>
      </c>
      <c r="P1843" s="14" t="s">
        <v>23</v>
      </c>
      <c r="Q1843" s="14">
        <v>24</v>
      </c>
    </row>
    <row r="1844" spans="1:17" x14ac:dyDescent="0.35">
      <c r="A1844" s="14" t="s">
        <v>526</v>
      </c>
      <c r="B1844" s="39" t="s">
        <v>6864</v>
      </c>
      <c r="C1844" s="14">
        <v>38.39</v>
      </c>
      <c r="D1844" s="14">
        <v>6.05</v>
      </c>
      <c r="E1844" s="14" t="s">
        <v>2380</v>
      </c>
      <c r="F1844" s="14" t="s">
        <v>2380</v>
      </c>
      <c r="G1844" s="14" t="s">
        <v>2380</v>
      </c>
      <c r="H1844" s="14">
        <v>0</v>
      </c>
      <c r="I1844" s="14" t="s">
        <v>2380</v>
      </c>
      <c r="J1844" s="14" t="s">
        <v>8391</v>
      </c>
      <c r="K1844" s="14" t="s">
        <v>8399</v>
      </c>
      <c r="L1844" s="60">
        <v>33423</v>
      </c>
      <c r="M1844" s="86">
        <v>4463.21</v>
      </c>
      <c r="N1844" s="14" t="s">
        <v>12</v>
      </c>
      <c r="O1844" s="14" t="s">
        <v>12</v>
      </c>
      <c r="P1844" s="14" t="s">
        <v>13</v>
      </c>
      <c r="Q1844" s="14">
        <v>32</v>
      </c>
    </row>
    <row r="1845" spans="1:17" x14ac:dyDescent="0.35">
      <c r="A1845" s="14" t="s">
        <v>525</v>
      </c>
      <c r="B1845" s="39" t="s">
        <v>8093</v>
      </c>
      <c r="C1845" s="14">
        <v>33.82</v>
      </c>
      <c r="D1845" s="14">
        <v>4.6500000000000004</v>
      </c>
      <c r="E1845" s="14" t="s">
        <v>2380</v>
      </c>
      <c r="F1845" s="14" t="s">
        <v>2380</v>
      </c>
      <c r="G1845" s="14" t="s">
        <v>2380</v>
      </c>
      <c r="H1845" s="14">
        <v>0</v>
      </c>
      <c r="I1845" s="14" t="s">
        <v>2380</v>
      </c>
      <c r="J1845" s="14" t="s">
        <v>8391</v>
      </c>
      <c r="K1845" s="14" t="s">
        <v>8399</v>
      </c>
      <c r="L1845" s="60">
        <v>33069</v>
      </c>
      <c r="M1845" s="86">
        <v>4462.72</v>
      </c>
      <c r="N1845" s="14" t="s">
        <v>11</v>
      </c>
      <c r="O1845" s="14" t="s">
        <v>12</v>
      </c>
      <c r="P1845" s="14" t="s">
        <v>23</v>
      </c>
      <c r="Q1845" s="14">
        <v>33</v>
      </c>
    </row>
    <row r="1846" spans="1:17" x14ac:dyDescent="0.35">
      <c r="A1846" s="14" t="s">
        <v>524</v>
      </c>
      <c r="B1846" s="39" t="s">
        <v>4795</v>
      </c>
      <c r="C1846" s="14">
        <v>27.835000000000001</v>
      </c>
      <c r="D1846" s="14">
        <v>5.37</v>
      </c>
      <c r="E1846" s="14" t="s">
        <v>2380</v>
      </c>
      <c r="F1846" s="14" t="s">
        <v>2380</v>
      </c>
      <c r="G1846" s="14" t="s">
        <v>2380</v>
      </c>
      <c r="H1846" s="14">
        <v>0</v>
      </c>
      <c r="I1846" s="14" t="s">
        <v>2380</v>
      </c>
      <c r="J1846" s="14" t="s">
        <v>8392</v>
      </c>
      <c r="K1846" s="14" t="s">
        <v>8399</v>
      </c>
      <c r="L1846" s="60">
        <v>33093</v>
      </c>
      <c r="M1846" s="86">
        <v>4454.3999999999996</v>
      </c>
      <c r="N1846" s="14" t="s">
        <v>11</v>
      </c>
      <c r="O1846" s="14" t="s">
        <v>12</v>
      </c>
      <c r="P1846" s="14" t="s">
        <v>23</v>
      </c>
      <c r="Q1846" s="14">
        <v>33</v>
      </c>
    </row>
    <row r="1847" spans="1:17" x14ac:dyDescent="0.35">
      <c r="A1847" s="14" t="s">
        <v>523</v>
      </c>
      <c r="B1847" s="39" t="s">
        <v>8094</v>
      </c>
      <c r="C1847" s="14">
        <v>33</v>
      </c>
      <c r="D1847" s="14">
        <v>5.39</v>
      </c>
      <c r="E1847" s="14" t="s">
        <v>2380</v>
      </c>
      <c r="F1847" s="14" t="s">
        <v>2380</v>
      </c>
      <c r="G1847" s="14" t="s">
        <v>2380</v>
      </c>
      <c r="H1847" s="14">
        <v>0</v>
      </c>
      <c r="I1847" s="14" t="s">
        <v>2380</v>
      </c>
      <c r="J1847" s="14" t="s">
        <v>8391</v>
      </c>
      <c r="K1847" s="14" t="s">
        <v>8399</v>
      </c>
      <c r="L1847" s="60">
        <v>34513</v>
      </c>
      <c r="M1847" s="86">
        <v>4449.46</v>
      </c>
      <c r="N1847" s="14" t="s">
        <v>16</v>
      </c>
      <c r="O1847" s="14" t="s">
        <v>11</v>
      </c>
      <c r="P1847" s="14" t="s">
        <v>13</v>
      </c>
      <c r="Q1847" s="14">
        <v>29</v>
      </c>
    </row>
    <row r="1848" spans="1:17" x14ac:dyDescent="0.35">
      <c r="A1848" s="14" t="s">
        <v>522</v>
      </c>
      <c r="B1848" s="39" t="s">
        <v>8095</v>
      </c>
      <c r="C1848" s="14">
        <v>26.885000000000002</v>
      </c>
      <c r="D1848" s="14">
        <v>5.86</v>
      </c>
      <c r="E1848" s="14" t="s">
        <v>2380</v>
      </c>
      <c r="F1848" s="14" t="s">
        <v>2380</v>
      </c>
      <c r="G1848" s="14" t="s">
        <v>2380</v>
      </c>
      <c r="H1848" s="14">
        <v>0</v>
      </c>
      <c r="I1848" s="14" t="s">
        <v>2380</v>
      </c>
      <c r="J1848" s="14" t="s">
        <v>8392</v>
      </c>
      <c r="K1848" s="14" t="s">
        <v>8399</v>
      </c>
      <c r="L1848" s="60">
        <v>33484</v>
      </c>
      <c r="M1848" s="86">
        <v>4441.21</v>
      </c>
      <c r="N1848" s="14" t="s">
        <v>16</v>
      </c>
      <c r="O1848" s="14" t="s">
        <v>11</v>
      </c>
      <c r="P1848" s="14" t="s">
        <v>276</v>
      </c>
      <c r="Q1848" s="14">
        <v>32</v>
      </c>
    </row>
    <row r="1849" spans="1:17" x14ac:dyDescent="0.35">
      <c r="A1849" s="14" t="s">
        <v>521</v>
      </c>
      <c r="B1849" s="39" t="s">
        <v>6870</v>
      </c>
      <c r="C1849" s="14">
        <v>29.26</v>
      </c>
      <c r="D1849" s="14">
        <v>4.4400000000000004</v>
      </c>
      <c r="E1849" s="14" t="s">
        <v>2380</v>
      </c>
      <c r="F1849" s="14" t="s">
        <v>2380</v>
      </c>
      <c r="G1849" s="14" t="s">
        <v>2380</v>
      </c>
      <c r="H1849" s="14">
        <v>0</v>
      </c>
      <c r="I1849" s="14" t="s">
        <v>2380</v>
      </c>
      <c r="J1849" s="14" t="s">
        <v>8392</v>
      </c>
      <c r="K1849" s="14" t="s">
        <v>8399</v>
      </c>
      <c r="L1849" s="60">
        <v>34631</v>
      </c>
      <c r="M1849" s="86">
        <v>4438.26</v>
      </c>
      <c r="N1849" s="14" t="s">
        <v>11</v>
      </c>
      <c r="O1849" s="14" t="s">
        <v>12</v>
      </c>
      <c r="P1849" s="14" t="s">
        <v>356</v>
      </c>
      <c r="Q1849" s="14">
        <v>29</v>
      </c>
    </row>
    <row r="1850" spans="1:17" x14ac:dyDescent="0.35">
      <c r="A1850" s="14" t="s">
        <v>520</v>
      </c>
      <c r="B1850" s="39" t="s">
        <v>8096</v>
      </c>
      <c r="C1850" s="14">
        <v>26.98</v>
      </c>
      <c r="D1850" s="14">
        <v>4.41</v>
      </c>
      <c r="E1850" s="14" t="s">
        <v>2380</v>
      </c>
      <c r="F1850" s="14" t="s">
        <v>2380</v>
      </c>
      <c r="G1850" s="14" t="s">
        <v>2380</v>
      </c>
      <c r="H1850" s="14">
        <v>0</v>
      </c>
      <c r="I1850" s="14" t="s">
        <v>2380</v>
      </c>
      <c r="J1850" s="14" t="s">
        <v>8392</v>
      </c>
      <c r="K1850" s="14" t="s">
        <v>8399</v>
      </c>
      <c r="L1850" s="60">
        <v>34615</v>
      </c>
      <c r="M1850" s="86">
        <v>4435.09</v>
      </c>
      <c r="N1850" s="14" t="s">
        <v>12</v>
      </c>
      <c r="O1850" s="14" t="s">
        <v>11</v>
      </c>
      <c r="P1850" s="14" t="s">
        <v>168</v>
      </c>
      <c r="Q1850" s="14">
        <v>29</v>
      </c>
    </row>
    <row r="1851" spans="1:17" x14ac:dyDescent="0.35">
      <c r="A1851" s="14" t="s">
        <v>519</v>
      </c>
      <c r="B1851" s="39" t="s">
        <v>5218</v>
      </c>
      <c r="C1851" s="14">
        <v>32.11</v>
      </c>
      <c r="D1851" s="14">
        <v>5.19</v>
      </c>
      <c r="E1851" s="14" t="s">
        <v>2380</v>
      </c>
      <c r="F1851" s="14" t="s">
        <v>2380</v>
      </c>
      <c r="G1851" s="14" t="s">
        <v>2383</v>
      </c>
      <c r="H1851" s="14">
        <v>1</v>
      </c>
      <c r="I1851" s="14" t="s">
        <v>2380</v>
      </c>
      <c r="J1851" s="14" t="s">
        <v>8391</v>
      </c>
      <c r="K1851" s="14" t="s">
        <v>8399</v>
      </c>
      <c r="L1851" s="60">
        <v>34326</v>
      </c>
      <c r="M1851" s="86">
        <v>4433.92</v>
      </c>
      <c r="N1851" s="14" t="s">
        <v>11</v>
      </c>
      <c r="O1851" s="14" t="s">
        <v>11</v>
      </c>
      <c r="P1851" s="14" t="s">
        <v>23</v>
      </c>
      <c r="Q1851" s="14">
        <v>29</v>
      </c>
    </row>
    <row r="1852" spans="1:17" x14ac:dyDescent="0.35">
      <c r="A1852" s="14" t="s">
        <v>518</v>
      </c>
      <c r="B1852" s="39" t="s">
        <v>4813</v>
      </c>
      <c r="C1852" s="14">
        <v>31.73</v>
      </c>
      <c r="D1852" s="14">
        <v>5.16</v>
      </c>
      <c r="E1852" s="14" t="s">
        <v>2380</v>
      </c>
      <c r="F1852" s="14" t="s">
        <v>2380</v>
      </c>
      <c r="G1852" s="14" t="s">
        <v>2383</v>
      </c>
      <c r="H1852" s="14">
        <v>1</v>
      </c>
      <c r="I1852" s="14" t="s">
        <v>2380</v>
      </c>
      <c r="J1852" s="14" t="s">
        <v>8391</v>
      </c>
      <c r="K1852" s="14" t="s">
        <v>8398</v>
      </c>
      <c r="L1852" s="60">
        <v>34216</v>
      </c>
      <c r="M1852" s="86">
        <v>4433.3900000000003</v>
      </c>
      <c r="N1852" s="14" t="s">
        <v>11</v>
      </c>
      <c r="O1852" s="14" t="s">
        <v>12</v>
      </c>
      <c r="P1852" s="14" t="s">
        <v>23</v>
      </c>
      <c r="Q1852" s="14">
        <v>30</v>
      </c>
    </row>
    <row r="1853" spans="1:17" x14ac:dyDescent="0.35">
      <c r="A1853" s="14" t="s">
        <v>517</v>
      </c>
      <c r="B1853" s="39" t="s">
        <v>6875</v>
      </c>
      <c r="C1853" s="14">
        <v>22.515000000000001</v>
      </c>
      <c r="D1853" s="14">
        <v>4.24</v>
      </c>
      <c r="E1853" s="14" t="s">
        <v>2380</v>
      </c>
      <c r="F1853" s="14" t="s">
        <v>2380</v>
      </c>
      <c r="G1853" s="14" t="s">
        <v>2380</v>
      </c>
      <c r="H1853" s="14">
        <v>0</v>
      </c>
      <c r="I1853" s="14" t="s">
        <v>2380</v>
      </c>
      <c r="J1853" s="14" t="s">
        <v>8393</v>
      </c>
      <c r="K1853" s="14" t="s">
        <v>8398</v>
      </c>
      <c r="L1853" s="60">
        <v>34697</v>
      </c>
      <c r="M1853" s="86">
        <v>4428.8900000000003</v>
      </c>
      <c r="N1853" s="14" t="s">
        <v>12</v>
      </c>
      <c r="O1853" s="14" t="s">
        <v>16</v>
      </c>
      <c r="P1853" s="14" t="s">
        <v>356</v>
      </c>
      <c r="Q1853" s="14">
        <v>28</v>
      </c>
    </row>
    <row r="1854" spans="1:17" x14ac:dyDescent="0.35">
      <c r="A1854" s="14" t="s">
        <v>515</v>
      </c>
      <c r="B1854" s="39" t="s">
        <v>4813</v>
      </c>
      <c r="C1854" s="14">
        <v>25.9</v>
      </c>
      <c r="D1854" s="14">
        <v>5.45</v>
      </c>
      <c r="E1854" s="14" t="s">
        <v>2380</v>
      </c>
      <c r="F1854" s="14" t="s">
        <v>2380</v>
      </c>
      <c r="G1854" s="14" t="s">
        <v>2380</v>
      </c>
      <c r="H1854" s="14">
        <v>1</v>
      </c>
      <c r="I1854" s="14" t="s">
        <v>2380</v>
      </c>
      <c r="J1854" s="14" t="s">
        <v>8392</v>
      </c>
      <c r="K1854" s="14" t="s">
        <v>8399</v>
      </c>
      <c r="L1854" s="60">
        <v>33831</v>
      </c>
      <c r="M1854" s="86">
        <v>4420.95</v>
      </c>
      <c r="N1854" s="14" t="s">
        <v>11</v>
      </c>
      <c r="O1854" s="14" t="s">
        <v>12</v>
      </c>
      <c r="P1854" s="14" t="s">
        <v>516</v>
      </c>
      <c r="Q1854" s="14">
        <v>31</v>
      </c>
    </row>
    <row r="1855" spans="1:17" x14ac:dyDescent="0.35">
      <c r="A1855" s="14" t="s">
        <v>514</v>
      </c>
      <c r="B1855" s="39" t="s">
        <v>6877</v>
      </c>
      <c r="C1855" s="14">
        <v>27.72</v>
      </c>
      <c r="D1855" s="14">
        <v>5.03</v>
      </c>
      <c r="E1855" s="14" t="s">
        <v>2383</v>
      </c>
      <c r="F1855" s="14" t="s">
        <v>2380</v>
      </c>
      <c r="G1855" s="14" t="s">
        <v>2380</v>
      </c>
      <c r="H1855" s="14">
        <v>1</v>
      </c>
      <c r="I1855" s="14" t="s">
        <v>2380</v>
      </c>
      <c r="J1855" s="14" t="s">
        <v>8392</v>
      </c>
      <c r="K1855" s="14" t="s">
        <v>8399</v>
      </c>
      <c r="L1855" s="60">
        <v>32402</v>
      </c>
      <c r="M1855" s="86">
        <v>4415.16</v>
      </c>
      <c r="N1855" s="14" t="s">
        <v>11</v>
      </c>
      <c r="O1855" s="14" t="s">
        <v>16</v>
      </c>
      <c r="P1855" s="14" t="s">
        <v>13</v>
      </c>
      <c r="Q1855" s="14">
        <v>35</v>
      </c>
    </row>
    <row r="1856" spans="1:17" x14ac:dyDescent="0.35">
      <c r="A1856" s="14" t="s">
        <v>513</v>
      </c>
      <c r="B1856" s="39" t="s">
        <v>7866</v>
      </c>
      <c r="C1856" s="14">
        <v>31.5</v>
      </c>
      <c r="D1856" s="14">
        <v>9.6199999999999992</v>
      </c>
      <c r="E1856" s="14" t="s">
        <v>2383</v>
      </c>
      <c r="F1856" s="14" t="s">
        <v>2380</v>
      </c>
      <c r="G1856" s="14" t="s">
        <v>2380</v>
      </c>
      <c r="H1856" s="14">
        <v>1</v>
      </c>
      <c r="I1856" s="14" t="s">
        <v>2380</v>
      </c>
      <c r="J1856" s="14" t="s">
        <v>8391</v>
      </c>
      <c r="K1856" s="14" t="s">
        <v>8399</v>
      </c>
      <c r="L1856" s="60">
        <v>31606</v>
      </c>
      <c r="M1856" s="86">
        <v>4402.2299999999996</v>
      </c>
      <c r="N1856" s="14" t="s">
        <v>11</v>
      </c>
      <c r="O1856" s="14" t="s">
        <v>11</v>
      </c>
      <c r="P1856" s="14" t="s">
        <v>42</v>
      </c>
      <c r="Q1856" s="14">
        <v>37</v>
      </c>
    </row>
    <row r="1857" spans="1:17" x14ac:dyDescent="0.35">
      <c r="A1857" s="14" t="s">
        <v>512</v>
      </c>
      <c r="B1857" s="39" t="s">
        <v>5073</v>
      </c>
      <c r="C1857" s="14">
        <v>29.7</v>
      </c>
      <c r="D1857" s="14">
        <v>6.77</v>
      </c>
      <c r="E1857" s="14" t="s">
        <v>2383</v>
      </c>
      <c r="F1857" s="14" t="s">
        <v>2380</v>
      </c>
      <c r="G1857" s="14" t="s">
        <v>2380</v>
      </c>
      <c r="H1857" s="14">
        <v>1</v>
      </c>
      <c r="I1857" s="14" t="s">
        <v>2380</v>
      </c>
      <c r="J1857" s="14" t="s">
        <v>8392</v>
      </c>
      <c r="K1857" s="14" t="s">
        <v>8399</v>
      </c>
      <c r="L1857" s="60">
        <v>31635</v>
      </c>
      <c r="M1857" s="86">
        <v>4399.7299999999996</v>
      </c>
      <c r="N1857" s="14" t="s">
        <v>12</v>
      </c>
      <c r="O1857" s="14" t="s">
        <v>11</v>
      </c>
      <c r="P1857" s="14" t="s">
        <v>13</v>
      </c>
      <c r="Q1857" s="14">
        <v>37</v>
      </c>
    </row>
    <row r="1858" spans="1:17" x14ac:dyDescent="0.35">
      <c r="A1858" s="14" t="s">
        <v>511</v>
      </c>
      <c r="B1858" s="39" t="s">
        <v>8097</v>
      </c>
      <c r="C1858" s="14">
        <v>21.26</v>
      </c>
      <c r="D1858" s="14">
        <v>5.36</v>
      </c>
      <c r="E1858" s="14" t="s">
        <v>2383</v>
      </c>
      <c r="F1858" s="14" t="s">
        <v>2380</v>
      </c>
      <c r="G1858" s="14" t="s">
        <v>2380</v>
      </c>
      <c r="H1858" s="14">
        <v>1</v>
      </c>
      <c r="I1858" s="14" t="s">
        <v>2380</v>
      </c>
      <c r="J1858" s="14" t="s">
        <v>8393</v>
      </c>
      <c r="K1858" s="14" t="s">
        <v>8399</v>
      </c>
      <c r="L1858" s="60">
        <v>32342</v>
      </c>
      <c r="M1858" s="86">
        <v>4397.3100000000004</v>
      </c>
      <c r="N1858" s="14" t="s">
        <v>11</v>
      </c>
      <c r="O1858" s="14" t="s">
        <v>11</v>
      </c>
      <c r="P1858" s="14" t="s">
        <v>13</v>
      </c>
      <c r="Q1858" s="14">
        <v>35</v>
      </c>
    </row>
    <row r="1859" spans="1:17" x14ac:dyDescent="0.35">
      <c r="A1859" s="14" t="s">
        <v>510</v>
      </c>
      <c r="B1859" s="39" t="s">
        <v>6881</v>
      </c>
      <c r="C1859" s="14">
        <v>17.09</v>
      </c>
      <c r="D1859" s="14">
        <v>5.69</v>
      </c>
      <c r="E1859" s="14" t="s">
        <v>2380</v>
      </c>
      <c r="F1859" s="14" t="s">
        <v>2380</v>
      </c>
      <c r="G1859" s="14" t="s">
        <v>2380</v>
      </c>
      <c r="H1859" s="14">
        <v>0</v>
      </c>
      <c r="I1859" s="14" t="s">
        <v>2380</v>
      </c>
      <c r="J1859" s="14" t="s">
        <v>8394</v>
      </c>
      <c r="K1859" s="14" t="s">
        <v>8398</v>
      </c>
      <c r="L1859" s="60">
        <v>30131</v>
      </c>
      <c r="M1859" s="86">
        <v>4392.7</v>
      </c>
      <c r="N1859" s="14" t="s">
        <v>11</v>
      </c>
      <c r="O1859" s="14" t="s">
        <v>11</v>
      </c>
      <c r="P1859" s="14" t="s">
        <v>13</v>
      </c>
      <c r="Q1859" s="14">
        <v>41</v>
      </c>
    </row>
    <row r="1860" spans="1:17" x14ac:dyDescent="0.35">
      <c r="A1860" s="14" t="s">
        <v>509</v>
      </c>
      <c r="B1860" s="39" t="s">
        <v>6369</v>
      </c>
      <c r="C1860" s="14">
        <v>24.3</v>
      </c>
      <c r="D1860" s="14">
        <v>4.9000000000000004</v>
      </c>
      <c r="E1860" s="14" t="s">
        <v>2383</v>
      </c>
      <c r="F1860" s="14" t="s">
        <v>2380</v>
      </c>
      <c r="G1860" s="14" t="s">
        <v>2383</v>
      </c>
      <c r="H1860" s="14">
        <v>1</v>
      </c>
      <c r="I1860" s="14" t="s">
        <v>2380</v>
      </c>
      <c r="J1860" s="14" t="s">
        <v>8393</v>
      </c>
      <c r="K1860" s="14" t="s">
        <v>8398</v>
      </c>
      <c r="L1860" s="60">
        <v>35763</v>
      </c>
      <c r="M1860" s="86">
        <v>4391.6499999999996</v>
      </c>
      <c r="N1860" s="14" t="s">
        <v>11</v>
      </c>
      <c r="O1860" s="14" t="s">
        <v>11</v>
      </c>
      <c r="P1860" s="14" t="s">
        <v>42</v>
      </c>
      <c r="Q1860" s="14">
        <v>26</v>
      </c>
    </row>
    <row r="1861" spans="1:17" x14ac:dyDescent="0.35">
      <c r="A1861" s="14" t="s">
        <v>508</v>
      </c>
      <c r="B1861" s="39" t="s">
        <v>8098</v>
      </c>
      <c r="C1861" s="14">
        <v>29.734999999999999</v>
      </c>
      <c r="D1861" s="14">
        <v>5.78</v>
      </c>
      <c r="E1861" s="14" t="s">
        <v>2380</v>
      </c>
      <c r="F1861" s="14" t="s">
        <v>2380</v>
      </c>
      <c r="G1861" s="14" t="s">
        <v>2380</v>
      </c>
      <c r="H1861" s="14">
        <v>0</v>
      </c>
      <c r="I1861" s="14" t="s">
        <v>2380</v>
      </c>
      <c r="J1861" s="14" t="s">
        <v>8392</v>
      </c>
      <c r="K1861" s="14" t="s">
        <v>8398</v>
      </c>
      <c r="L1861" s="60">
        <v>33113</v>
      </c>
      <c r="M1861" s="86">
        <v>4357.04</v>
      </c>
      <c r="N1861" s="14" t="s">
        <v>11</v>
      </c>
      <c r="O1861" s="14" t="s">
        <v>12</v>
      </c>
      <c r="P1861" s="14" t="s">
        <v>23</v>
      </c>
      <c r="Q1861" s="14">
        <v>33</v>
      </c>
    </row>
    <row r="1862" spans="1:17" x14ac:dyDescent="0.35">
      <c r="A1862" s="14" t="s">
        <v>507</v>
      </c>
      <c r="B1862" s="39" t="s">
        <v>8099</v>
      </c>
      <c r="C1862" s="14">
        <v>29.26</v>
      </c>
      <c r="D1862" s="14">
        <v>4.7</v>
      </c>
      <c r="E1862" s="14" t="s">
        <v>2380</v>
      </c>
      <c r="F1862" s="14" t="s">
        <v>2380</v>
      </c>
      <c r="G1862" s="14" t="s">
        <v>2380</v>
      </c>
      <c r="H1862" s="14">
        <v>0</v>
      </c>
      <c r="I1862" s="14" t="s">
        <v>2380</v>
      </c>
      <c r="J1862" s="14" t="s">
        <v>8392</v>
      </c>
      <c r="K1862" s="14" t="s">
        <v>8399</v>
      </c>
      <c r="L1862" s="60">
        <v>33494</v>
      </c>
      <c r="M1862" s="86">
        <v>4350.51</v>
      </c>
      <c r="N1862" s="14" t="s">
        <v>11</v>
      </c>
      <c r="O1862" s="14" t="s">
        <v>11</v>
      </c>
      <c r="P1862" s="14" t="s">
        <v>13</v>
      </c>
      <c r="Q1862" s="14">
        <v>32</v>
      </c>
    </row>
    <row r="1863" spans="1:17" x14ac:dyDescent="0.35">
      <c r="A1863" s="14" t="s">
        <v>506</v>
      </c>
      <c r="B1863" s="39" t="s">
        <v>4857</v>
      </c>
      <c r="C1863" s="14">
        <v>33</v>
      </c>
      <c r="D1863" s="14">
        <v>6.28</v>
      </c>
      <c r="E1863" s="14" t="s">
        <v>2380</v>
      </c>
      <c r="F1863" s="14" t="s">
        <v>2380</v>
      </c>
      <c r="G1863" s="14" t="s">
        <v>2380</v>
      </c>
      <c r="H1863" s="14">
        <v>0</v>
      </c>
      <c r="I1863" s="14" t="s">
        <v>2380</v>
      </c>
      <c r="J1863" s="14" t="s">
        <v>8391</v>
      </c>
      <c r="K1863" s="14" t="s">
        <v>8399</v>
      </c>
      <c r="L1863" s="60">
        <v>34639</v>
      </c>
      <c r="M1863" s="86">
        <v>4349.46</v>
      </c>
      <c r="N1863" s="14" t="s">
        <v>11</v>
      </c>
      <c r="O1863" s="14" t="s">
        <v>11</v>
      </c>
      <c r="P1863" s="14" t="s">
        <v>13</v>
      </c>
      <c r="Q1863" s="14">
        <v>29</v>
      </c>
    </row>
    <row r="1864" spans="1:17" x14ac:dyDescent="0.35">
      <c r="A1864" s="14" t="s">
        <v>505</v>
      </c>
      <c r="B1864" s="39" t="s">
        <v>6884</v>
      </c>
      <c r="C1864" s="14">
        <v>31.065000000000001</v>
      </c>
      <c r="D1864" s="14">
        <v>4.2300000000000004</v>
      </c>
      <c r="E1864" s="14" t="s">
        <v>2380</v>
      </c>
      <c r="F1864" s="14" t="s">
        <v>2380</v>
      </c>
      <c r="G1864" s="14" t="s">
        <v>2380</v>
      </c>
      <c r="H1864" s="14">
        <v>0</v>
      </c>
      <c r="I1864" s="14" t="s">
        <v>2380</v>
      </c>
      <c r="J1864" s="14" t="s">
        <v>8391</v>
      </c>
      <c r="K1864" s="14" t="s">
        <v>8399</v>
      </c>
      <c r="L1864" s="60">
        <v>33390</v>
      </c>
      <c r="M1864" s="86">
        <v>4347.0200000000004</v>
      </c>
      <c r="N1864" s="14" t="s">
        <v>11</v>
      </c>
      <c r="O1864" s="14" t="s">
        <v>16</v>
      </c>
      <c r="P1864" s="14" t="s">
        <v>247</v>
      </c>
      <c r="Q1864" s="14">
        <v>32</v>
      </c>
    </row>
    <row r="1865" spans="1:17" x14ac:dyDescent="0.35">
      <c r="A1865" s="14" t="s">
        <v>504</v>
      </c>
      <c r="B1865" s="39" t="s">
        <v>4845</v>
      </c>
      <c r="C1865" s="14">
        <v>26.51</v>
      </c>
      <c r="D1865" s="14">
        <v>6.17</v>
      </c>
      <c r="E1865" s="14" t="s">
        <v>2380</v>
      </c>
      <c r="F1865" s="14" t="s">
        <v>2380</v>
      </c>
      <c r="G1865" s="14" t="s">
        <v>2380</v>
      </c>
      <c r="H1865" s="14">
        <v>0</v>
      </c>
      <c r="I1865" s="14" t="s">
        <v>2380</v>
      </c>
      <c r="J1865" s="14" t="s">
        <v>8392</v>
      </c>
      <c r="K1865" s="14" t="s">
        <v>8398</v>
      </c>
      <c r="L1865" s="60">
        <v>34633</v>
      </c>
      <c r="M1865" s="86">
        <v>4340.4399999999996</v>
      </c>
      <c r="N1865" s="14" t="s">
        <v>11</v>
      </c>
      <c r="O1865" s="14" t="s">
        <v>16</v>
      </c>
      <c r="P1865" s="14" t="s">
        <v>13</v>
      </c>
      <c r="Q1865" s="14">
        <v>29</v>
      </c>
    </row>
    <row r="1866" spans="1:17" x14ac:dyDescent="0.35">
      <c r="A1866" s="14" t="s">
        <v>503</v>
      </c>
      <c r="B1866" s="39" t="s">
        <v>8100</v>
      </c>
      <c r="C1866" s="14">
        <v>28.88</v>
      </c>
      <c r="D1866" s="14">
        <v>4.96</v>
      </c>
      <c r="E1866" s="14" t="s">
        <v>2380</v>
      </c>
      <c r="F1866" s="14" t="s">
        <v>2380</v>
      </c>
      <c r="G1866" s="14" t="s">
        <v>2380</v>
      </c>
      <c r="H1866" s="14">
        <v>0</v>
      </c>
      <c r="I1866" s="14" t="s">
        <v>2380</v>
      </c>
      <c r="J1866" s="14" t="s">
        <v>8392</v>
      </c>
      <c r="K1866" s="14" t="s">
        <v>8399</v>
      </c>
      <c r="L1866" s="60">
        <v>34640</v>
      </c>
      <c r="M1866" s="86">
        <v>4337.74</v>
      </c>
      <c r="N1866" s="14" t="s">
        <v>11</v>
      </c>
      <c r="O1866" s="14" t="s">
        <v>16</v>
      </c>
      <c r="P1866" s="14" t="s">
        <v>247</v>
      </c>
      <c r="Q1866" s="14">
        <v>29</v>
      </c>
    </row>
    <row r="1867" spans="1:17" x14ac:dyDescent="0.35">
      <c r="A1867" s="14" t="s">
        <v>502</v>
      </c>
      <c r="B1867" s="39" t="s">
        <v>8101</v>
      </c>
      <c r="C1867" s="14">
        <v>35.814999999999998</v>
      </c>
      <c r="D1867" s="14">
        <v>5.1100000000000003</v>
      </c>
      <c r="E1867" s="14" t="s">
        <v>2383</v>
      </c>
      <c r="F1867" s="14" t="s">
        <v>2380</v>
      </c>
      <c r="G1867" s="14" t="s">
        <v>2380</v>
      </c>
      <c r="H1867" s="14">
        <v>1</v>
      </c>
      <c r="I1867" s="14" t="s">
        <v>2380</v>
      </c>
      <c r="J1867" s="14" t="s">
        <v>8391</v>
      </c>
      <c r="K1867" s="14" t="s">
        <v>8398</v>
      </c>
      <c r="L1867" s="60">
        <v>32496</v>
      </c>
      <c r="M1867" s="86">
        <v>4320.41</v>
      </c>
      <c r="N1867" s="14" t="s">
        <v>11</v>
      </c>
      <c r="O1867" s="14" t="s">
        <v>16</v>
      </c>
      <c r="P1867" s="14" t="s">
        <v>23</v>
      </c>
      <c r="Q1867" s="14">
        <v>34</v>
      </c>
    </row>
    <row r="1868" spans="1:17" x14ac:dyDescent="0.35">
      <c r="A1868" s="14" t="s">
        <v>501</v>
      </c>
      <c r="B1868" s="39" t="s">
        <v>5268</v>
      </c>
      <c r="C1868" s="14">
        <v>21.28</v>
      </c>
      <c r="D1868" s="14">
        <v>4.05</v>
      </c>
      <c r="E1868" s="14" t="s">
        <v>2380</v>
      </c>
      <c r="F1868" s="14" t="s">
        <v>2382</v>
      </c>
      <c r="G1868" s="14" t="s">
        <v>2380</v>
      </c>
      <c r="H1868" s="14">
        <v>1</v>
      </c>
      <c r="I1868" s="14" t="s">
        <v>2380</v>
      </c>
      <c r="J1868" s="14" t="s">
        <v>8393</v>
      </c>
      <c r="K1868" s="14" t="s">
        <v>8398</v>
      </c>
      <c r="L1868" s="60">
        <v>36855</v>
      </c>
      <c r="M1868" s="86">
        <v>4296.2700000000004</v>
      </c>
      <c r="N1868" s="14" t="s">
        <v>11</v>
      </c>
      <c r="O1868" s="14" t="s">
        <v>12</v>
      </c>
      <c r="P1868" s="14" t="s">
        <v>23</v>
      </c>
      <c r="Q1868" s="14">
        <v>23</v>
      </c>
    </row>
    <row r="1869" spans="1:17" x14ac:dyDescent="0.35">
      <c r="A1869" s="14" t="s">
        <v>500</v>
      </c>
      <c r="B1869" s="39" t="s">
        <v>8102</v>
      </c>
      <c r="C1869" s="14">
        <v>33.81</v>
      </c>
      <c r="D1869" s="14">
        <v>6.49</v>
      </c>
      <c r="E1869" s="14" t="s">
        <v>2380</v>
      </c>
      <c r="F1869" s="14" t="s">
        <v>2380</v>
      </c>
      <c r="G1869" s="14" t="s">
        <v>2383</v>
      </c>
      <c r="H1869" s="14">
        <v>1</v>
      </c>
      <c r="I1869" s="14" t="s">
        <v>2380</v>
      </c>
      <c r="J1869" s="14" t="s">
        <v>8391</v>
      </c>
      <c r="K1869" s="14" t="s">
        <v>8399</v>
      </c>
      <c r="L1869" s="60">
        <v>37780</v>
      </c>
      <c r="M1869" s="86">
        <v>4278.55</v>
      </c>
      <c r="N1869" s="14" t="s">
        <v>11</v>
      </c>
      <c r="O1869" s="14" t="s">
        <v>16</v>
      </c>
      <c r="P1869" s="14" t="s">
        <v>300</v>
      </c>
      <c r="Q1869" s="14">
        <v>20</v>
      </c>
    </row>
    <row r="1870" spans="1:17" x14ac:dyDescent="0.35">
      <c r="A1870" s="14" t="s">
        <v>499</v>
      </c>
      <c r="B1870" s="39" t="s">
        <v>5317</v>
      </c>
      <c r="C1870" s="14">
        <v>44.22</v>
      </c>
      <c r="D1870" s="14">
        <v>4.1900000000000004</v>
      </c>
      <c r="E1870" s="14" t="s">
        <v>2380</v>
      </c>
      <c r="F1870" s="14" t="s">
        <v>2380</v>
      </c>
      <c r="G1870" s="14" t="s">
        <v>2380</v>
      </c>
      <c r="H1870" s="14">
        <v>1</v>
      </c>
      <c r="I1870" s="14" t="s">
        <v>2380</v>
      </c>
      <c r="J1870" s="14" t="s">
        <v>8391</v>
      </c>
      <c r="K1870" s="14" t="s">
        <v>8399</v>
      </c>
      <c r="L1870" s="60">
        <v>33773</v>
      </c>
      <c r="M1870" s="86">
        <v>4266.17</v>
      </c>
      <c r="N1870" s="14" t="s">
        <v>12</v>
      </c>
      <c r="O1870" s="14" t="s">
        <v>11</v>
      </c>
      <c r="P1870" s="14" t="s">
        <v>13</v>
      </c>
      <c r="Q1870" s="14">
        <v>31</v>
      </c>
    </row>
    <row r="1871" spans="1:17" x14ac:dyDescent="0.35">
      <c r="A1871" s="14" t="s">
        <v>498</v>
      </c>
      <c r="B1871" s="39" t="s">
        <v>4964</v>
      </c>
      <c r="C1871" s="14">
        <v>15.46</v>
      </c>
      <c r="D1871" s="14">
        <v>4.99</v>
      </c>
      <c r="E1871" s="14" t="s">
        <v>2383</v>
      </c>
      <c r="F1871" s="14" t="s">
        <v>2380</v>
      </c>
      <c r="G1871" s="14" t="s">
        <v>2383</v>
      </c>
      <c r="H1871" s="14">
        <v>1</v>
      </c>
      <c r="I1871" s="14" t="s">
        <v>2380</v>
      </c>
      <c r="J1871" s="14" t="s">
        <v>8394</v>
      </c>
      <c r="K1871" s="14" t="s">
        <v>8399</v>
      </c>
      <c r="L1871" s="60">
        <v>30640</v>
      </c>
      <c r="M1871" s="86">
        <v>4265.01</v>
      </c>
      <c r="N1871" s="14" t="s">
        <v>11</v>
      </c>
      <c r="O1871" s="14" t="s">
        <v>16</v>
      </c>
      <c r="P1871" s="14" t="s">
        <v>23</v>
      </c>
      <c r="Q1871" s="14">
        <v>40</v>
      </c>
    </row>
    <row r="1872" spans="1:17" x14ac:dyDescent="0.35">
      <c r="A1872" s="14" t="s">
        <v>497</v>
      </c>
      <c r="B1872" s="39" t="s">
        <v>8103</v>
      </c>
      <c r="C1872" s="14">
        <v>30.3</v>
      </c>
      <c r="D1872" s="14">
        <v>4.7699999999999996</v>
      </c>
      <c r="E1872" s="14" t="s">
        <v>2383</v>
      </c>
      <c r="F1872" s="14" t="s">
        <v>2380</v>
      </c>
      <c r="G1872" s="14" t="s">
        <v>2380</v>
      </c>
      <c r="H1872" s="14">
        <v>1</v>
      </c>
      <c r="I1872" s="14" t="s">
        <v>2380</v>
      </c>
      <c r="J1872" s="14" t="s">
        <v>8391</v>
      </c>
      <c r="K1872" s="14" t="s">
        <v>8398</v>
      </c>
      <c r="L1872" s="60">
        <v>34986</v>
      </c>
      <c r="M1872" s="86">
        <v>4260.74</v>
      </c>
      <c r="N1872" s="14" t="s">
        <v>12</v>
      </c>
      <c r="O1872" s="14" t="s">
        <v>11</v>
      </c>
      <c r="P1872" s="14" t="s">
        <v>42</v>
      </c>
      <c r="Q1872" s="14">
        <v>28</v>
      </c>
    </row>
    <row r="1873" spans="1:17" x14ac:dyDescent="0.35">
      <c r="A1873" s="14" t="s">
        <v>496</v>
      </c>
      <c r="B1873" s="39" t="s">
        <v>8104</v>
      </c>
      <c r="C1873" s="14">
        <v>16.670000000000002</v>
      </c>
      <c r="D1873" s="14">
        <v>5.46</v>
      </c>
      <c r="E1873" s="14" t="s">
        <v>2380</v>
      </c>
      <c r="F1873" s="14" t="s">
        <v>2380</v>
      </c>
      <c r="G1873" s="14" t="s">
        <v>2380</v>
      </c>
      <c r="H1873" s="14">
        <v>0</v>
      </c>
      <c r="I1873" s="14" t="s">
        <v>2380</v>
      </c>
      <c r="J1873" s="14" t="s">
        <v>8394</v>
      </c>
      <c r="K1873" s="14" t="s">
        <v>8398</v>
      </c>
      <c r="L1873" s="60">
        <v>30118</v>
      </c>
      <c r="M1873" s="86">
        <v>4250.24</v>
      </c>
      <c r="N1873" s="14" t="s">
        <v>11</v>
      </c>
      <c r="O1873" s="14" t="s">
        <v>12</v>
      </c>
      <c r="P1873" s="14" t="s">
        <v>13</v>
      </c>
      <c r="Q1873" s="14">
        <v>41</v>
      </c>
    </row>
    <row r="1874" spans="1:17" x14ac:dyDescent="0.35">
      <c r="A1874" s="14" t="s">
        <v>495</v>
      </c>
      <c r="B1874" s="39" t="s">
        <v>8105</v>
      </c>
      <c r="C1874" s="14">
        <v>28.594999999999999</v>
      </c>
      <c r="D1874" s="14">
        <v>5.43</v>
      </c>
      <c r="E1874" s="14" t="s">
        <v>2380</v>
      </c>
      <c r="F1874" s="14" t="s">
        <v>2380</v>
      </c>
      <c r="G1874" s="14" t="s">
        <v>2380</v>
      </c>
      <c r="H1874" s="14">
        <v>0</v>
      </c>
      <c r="I1874" s="14" t="s">
        <v>2380</v>
      </c>
      <c r="J1874" s="14" t="s">
        <v>8392</v>
      </c>
      <c r="K1874" s="14" t="s">
        <v>8399</v>
      </c>
      <c r="L1874" s="60">
        <v>33573</v>
      </c>
      <c r="M1874" s="86">
        <v>4243.59</v>
      </c>
      <c r="N1874" s="14" t="s">
        <v>12</v>
      </c>
      <c r="O1874" s="14" t="s">
        <v>16</v>
      </c>
      <c r="P1874" s="14" t="s">
        <v>23</v>
      </c>
      <c r="Q1874" s="14">
        <v>32</v>
      </c>
    </row>
    <row r="1875" spans="1:17" x14ac:dyDescent="0.35">
      <c r="A1875" s="14" t="s">
        <v>494</v>
      </c>
      <c r="B1875" s="39" t="s">
        <v>8106</v>
      </c>
      <c r="C1875" s="14">
        <v>25.934999999999999</v>
      </c>
      <c r="D1875" s="14">
        <v>4.29</v>
      </c>
      <c r="E1875" s="14" t="s">
        <v>2380</v>
      </c>
      <c r="F1875" s="14" t="s">
        <v>2380</v>
      </c>
      <c r="G1875" s="14" t="s">
        <v>2380</v>
      </c>
      <c r="H1875" s="14">
        <v>0</v>
      </c>
      <c r="I1875" s="14" t="s">
        <v>2380</v>
      </c>
      <c r="J1875" s="14" t="s">
        <v>8392</v>
      </c>
      <c r="K1875" s="14" t="s">
        <v>8398</v>
      </c>
      <c r="L1875" s="60">
        <v>33545</v>
      </c>
      <c r="M1875" s="86">
        <v>4239.8900000000003</v>
      </c>
      <c r="N1875" s="14" t="s">
        <v>11</v>
      </c>
      <c r="O1875" s="14" t="s">
        <v>11</v>
      </c>
      <c r="P1875" s="14" t="s">
        <v>23</v>
      </c>
      <c r="Q1875" s="14">
        <v>32</v>
      </c>
    </row>
    <row r="1876" spans="1:17" x14ac:dyDescent="0.35">
      <c r="A1876" s="14" t="s">
        <v>493</v>
      </c>
      <c r="B1876" s="39" t="s">
        <v>6892</v>
      </c>
      <c r="C1876" s="14">
        <v>27.645</v>
      </c>
      <c r="D1876" s="14">
        <v>5.25</v>
      </c>
      <c r="E1876" s="14" t="s">
        <v>2380</v>
      </c>
      <c r="F1876" s="14" t="s">
        <v>2380</v>
      </c>
      <c r="G1876" s="14" t="s">
        <v>2380</v>
      </c>
      <c r="H1876" s="14">
        <v>1</v>
      </c>
      <c r="I1876" s="14" t="s">
        <v>2380</v>
      </c>
      <c r="J1876" s="14" t="s">
        <v>8392</v>
      </c>
      <c r="K1876" s="14" t="s">
        <v>8399</v>
      </c>
      <c r="L1876" s="60">
        <v>33782</v>
      </c>
      <c r="M1876" s="86">
        <v>4237.13</v>
      </c>
      <c r="N1876" s="14" t="s">
        <v>12</v>
      </c>
      <c r="O1876" s="14" t="s">
        <v>16</v>
      </c>
      <c r="P1876" s="14" t="s">
        <v>168</v>
      </c>
      <c r="Q1876" s="14">
        <v>31</v>
      </c>
    </row>
    <row r="1877" spans="1:17" x14ac:dyDescent="0.35">
      <c r="A1877" s="14" t="s">
        <v>492</v>
      </c>
      <c r="B1877" s="39" t="s">
        <v>4912</v>
      </c>
      <c r="C1877" s="14">
        <v>30.1</v>
      </c>
      <c r="D1877" s="14">
        <v>4.04</v>
      </c>
      <c r="E1877" s="14" t="s">
        <v>2380</v>
      </c>
      <c r="F1877" s="14" t="s">
        <v>2380</v>
      </c>
      <c r="G1877" s="14" t="s">
        <v>2380</v>
      </c>
      <c r="H1877" s="14">
        <v>1</v>
      </c>
      <c r="I1877" s="14" t="s">
        <v>2380</v>
      </c>
      <c r="J1877" s="14" t="s">
        <v>8391</v>
      </c>
      <c r="K1877" s="14" t="s">
        <v>8398</v>
      </c>
      <c r="L1877" s="60">
        <v>36143</v>
      </c>
      <c r="M1877" s="86">
        <v>4234.93</v>
      </c>
      <c r="N1877" s="14" t="s">
        <v>11</v>
      </c>
      <c r="O1877" s="14" t="s">
        <v>16</v>
      </c>
      <c r="P1877" s="14" t="s">
        <v>42</v>
      </c>
      <c r="Q1877" s="14">
        <v>24</v>
      </c>
    </row>
    <row r="1878" spans="1:17" x14ac:dyDescent="0.35">
      <c r="A1878" s="14" t="s">
        <v>491</v>
      </c>
      <c r="B1878" s="39" t="s">
        <v>7643</v>
      </c>
      <c r="C1878" s="14">
        <v>26.79</v>
      </c>
      <c r="D1878" s="14">
        <v>5</v>
      </c>
      <c r="E1878" s="14" t="s">
        <v>2383</v>
      </c>
      <c r="F1878" s="14" t="s">
        <v>2380</v>
      </c>
      <c r="G1878" s="14" t="s">
        <v>2383</v>
      </c>
      <c r="H1878" s="14">
        <v>1</v>
      </c>
      <c r="I1878" s="14" t="s">
        <v>2380</v>
      </c>
      <c r="J1878" s="14" t="s">
        <v>8392</v>
      </c>
      <c r="K1878" s="14" t="s">
        <v>8399</v>
      </c>
      <c r="L1878" s="60">
        <v>35679</v>
      </c>
      <c r="M1878" s="86">
        <v>4189.1099999999997</v>
      </c>
      <c r="N1878" s="14" t="s">
        <v>11</v>
      </c>
      <c r="O1878" s="14" t="s">
        <v>11</v>
      </c>
      <c r="P1878" s="14" t="s">
        <v>23</v>
      </c>
      <c r="Q1878" s="14">
        <v>26</v>
      </c>
    </row>
    <row r="1879" spans="1:17" x14ac:dyDescent="0.35">
      <c r="A1879" s="14" t="s">
        <v>490</v>
      </c>
      <c r="B1879" s="39" t="s">
        <v>8375</v>
      </c>
      <c r="C1879" s="14">
        <v>27.1</v>
      </c>
      <c r="D1879" s="14">
        <v>4.01</v>
      </c>
      <c r="E1879" s="14" t="s">
        <v>2383</v>
      </c>
      <c r="F1879" s="14" t="s">
        <v>2380</v>
      </c>
      <c r="G1879" s="14" t="s">
        <v>2380</v>
      </c>
      <c r="H1879" s="14">
        <v>1</v>
      </c>
      <c r="I1879" s="14" t="s">
        <v>2380</v>
      </c>
      <c r="J1879" s="14" t="s">
        <v>8392</v>
      </c>
      <c r="K1879" s="14" t="s">
        <v>8398</v>
      </c>
      <c r="L1879" s="60">
        <v>34975</v>
      </c>
      <c r="M1879" s="86">
        <v>4188.7299999999996</v>
      </c>
      <c r="N1879" s="14" t="s">
        <v>11</v>
      </c>
      <c r="O1879" s="14" t="s">
        <v>11</v>
      </c>
      <c r="P1879" s="14" t="s">
        <v>200</v>
      </c>
      <c r="Q1879" s="14">
        <v>28</v>
      </c>
    </row>
    <row r="1880" spans="1:17" x14ac:dyDescent="0.35">
      <c r="A1880" s="14" t="s">
        <v>489</v>
      </c>
      <c r="B1880" s="39" t="s">
        <v>6525</v>
      </c>
      <c r="C1880" s="14">
        <v>24.31</v>
      </c>
      <c r="D1880" s="14">
        <v>5.4</v>
      </c>
      <c r="E1880" s="14" t="s">
        <v>2380</v>
      </c>
      <c r="F1880" s="14" t="s">
        <v>2380</v>
      </c>
      <c r="G1880" s="14" t="s">
        <v>2380</v>
      </c>
      <c r="H1880" s="14">
        <v>0</v>
      </c>
      <c r="I1880" s="14" t="s">
        <v>2380</v>
      </c>
      <c r="J1880" s="14" t="s">
        <v>8393</v>
      </c>
      <c r="K1880" s="14" t="s">
        <v>8399</v>
      </c>
      <c r="L1880" s="60">
        <v>32684</v>
      </c>
      <c r="M1880" s="86">
        <v>4185.1000000000004</v>
      </c>
      <c r="N1880" s="14" t="s">
        <v>11</v>
      </c>
      <c r="O1880" s="14" t="s">
        <v>12</v>
      </c>
      <c r="P1880" s="14" t="s">
        <v>13</v>
      </c>
      <c r="Q1880" s="14">
        <v>34</v>
      </c>
    </row>
    <row r="1881" spans="1:17" x14ac:dyDescent="0.35">
      <c r="A1881" s="14" t="s">
        <v>488</v>
      </c>
      <c r="B1881" s="39" t="s">
        <v>6896</v>
      </c>
      <c r="C1881" s="14">
        <v>15.53</v>
      </c>
      <c r="D1881" s="14">
        <v>5.81</v>
      </c>
      <c r="E1881" s="14" t="s">
        <v>2380</v>
      </c>
      <c r="F1881" s="14" t="s">
        <v>2380</v>
      </c>
      <c r="G1881" s="14" t="s">
        <v>2380</v>
      </c>
      <c r="H1881" s="14">
        <v>1</v>
      </c>
      <c r="I1881" s="14" t="s">
        <v>2380</v>
      </c>
      <c r="J1881" s="14" t="s">
        <v>8394</v>
      </c>
      <c r="K1881" s="14" t="s">
        <v>8399</v>
      </c>
      <c r="L1881" s="60">
        <v>30941</v>
      </c>
      <c r="M1881" s="86">
        <v>4163.21</v>
      </c>
      <c r="N1881" s="14" t="s">
        <v>11</v>
      </c>
      <c r="O1881" s="14" t="s">
        <v>11</v>
      </c>
      <c r="P1881" s="14" t="s">
        <v>23</v>
      </c>
      <c r="Q1881" s="14">
        <v>39</v>
      </c>
    </row>
    <row r="1882" spans="1:17" x14ac:dyDescent="0.35">
      <c r="A1882" s="14" t="s">
        <v>487</v>
      </c>
      <c r="B1882" s="39" t="s">
        <v>6322</v>
      </c>
      <c r="C1882" s="14">
        <v>30.7</v>
      </c>
      <c r="D1882" s="14">
        <v>5.82</v>
      </c>
      <c r="E1882" s="14" t="s">
        <v>2380</v>
      </c>
      <c r="F1882" s="14" t="s">
        <v>2380</v>
      </c>
      <c r="G1882" s="14" t="s">
        <v>2380</v>
      </c>
      <c r="H1882" s="14">
        <v>1</v>
      </c>
      <c r="I1882" s="14" t="s">
        <v>2380</v>
      </c>
      <c r="J1882" s="14" t="s">
        <v>8391</v>
      </c>
      <c r="K1882" s="14" t="s">
        <v>8398</v>
      </c>
      <c r="L1882" s="60">
        <v>36125</v>
      </c>
      <c r="M1882" s="86">
        <v>4154.97</v>
      </c>
      <c r="N1882" s="14" t="s">
        <v>11</v>
      </c>
      <c r="O1882" s="14" t="s">
        <v>16</v>
      </c>
      <c r="P1882" s="14" t="s">
        <v>23</v>
      </c>
      <c r="Q1882" s="14">
        <v>25</v>
      </c>
    </row>
    <row r="1883" spans="1:17" x14ac:dyDescent="0.35">
      <c r="A1883" s="14" t="s">
        <v>486</v>
      </c>
      <c r="B1883" s="39" t="s">
        <v>4912</v>
      </c>
      <c r="C1883" s="14">
        <v>33.33</v>
      </c>
      <c r="D1883" s="14">
        <v>4.82</v>
      </c>
      <c r="E1883" s="14" t="s">
        <v>2380</v>
      </c>
      <c r="F1883" s="14" t="s">
        <v>2380</v>
      </c>
      <c r="G1883" s="14" t="s">
        <v>2380</v>
      </c>
      <c r="H1883" s="14">
        <v>1</v>
      </c>
      <c r="I1883" s="14" t="s">
        <v>2380</v>
      </c>
      <c r="J1883" s="14" t="s">
        <v>8391</v>
      </c>
      <c r="K1883" s="14" t="s">
        <v>8399</v>
      </c>
      <c r="L1883" s="60">
        <v>33820</v>
      </c>
      <c r="M1883" s="86">
        <v>4151.03</v>
      </c>
      <c r="N1883" s="14" t="s">
        <v>11</v>
      </c>
      <c r="O1883" s="14" t="s">
        <v>11</v>
      </c>
      <c r="P1883" s="14" t="s">
        <v>13</v>
      </c>
      <c r="Q1883" s="14">
        <v>31</v>
      </c>
    </row>
    <row r="1884" spans="1:17" x14ac:dyDescent="0.35">
      <c r="A1884" s="14" t="s">
        <v>485</v>
      </c>
      <c r="B1884" s="39" t="s">
        <v>6793</v>
      </c>
      <c r="C1884" s="14">
        <v>32.4</v>
      </c>
      <c r="D1884" s="14">
        <v>5.08</v>
      </c>
      <c r="E1884" s="14" t="s">
        <v>2380</v>
      </c>
      <c r="F1884" s="14" t="s">
        <v>2380</v>
      </c>
      <c r="G1884" s="14" t="s">
        <v>2380</v>
      </c>
      <c r="H1884" s="14">
        <v>1</v>
      </c>
      <c r="I1884" s="14" t="s">
        <v>2380</v>
      </c>
      <c r="J1884" s="14" t="s">
        <v>8391</v>
      </c>
      <c r="K1884" s="14" t="s">
        <v>8399</v>
      </c>
      <c r="L1884" s="60">
        <v>33783</v>
      </c>
      <c r="M1884" s="86">
        <v>4149.74</v>
      </c>
      <c r="N1884" s="14" t="s">
        <v>11</v>
      </c>
      <c r="O1884" s="14" t="s">
        <v>16</v>
      </c>
      <c r="P1884" s="14" t="s">
        <v>42</v>
      </c>
      <c r="Q1884" s="14">
        <v>31</v>
      </c>
    </row>
    <row r="1885" spans="1:17" x14ac:dyDescent="0.35">
      <c r="A1885" s="14" t="s">
        <v>484</v>
      </c>
      <c r="B1885" s="39" t="s">
        <v>8107</v>
      </c>
      <c r="C1885" s="14">
        <v>27.93</v>
      </c>
      <c r="D1885" s="14">
        <v>5.59</v>
      </c>
      <c r="E1885" s="14" t="s">
        <v>2380</v>
      </c>
      <c r="F1885" s="14" t="s">
        <v>2380</v>
      </c>
      <c r="G1885" s="14" t="s">
        <v>2380</v>
      </c>
      <c r="H1885" s="14">
        <v>1</v>
      </c>
      <c r="I1885" s="14" t="s">
        <v>2380</v>
      </c>
      <c r="J1885" s="14" t="s">
        <v>8392</v>
      </c>
      <c r="K1885" s="14" t="s">
        <v>8398</v>
      </c>
      <c r="L1885" s="60">
        <v>33773</v>
      </c>
      <c r="M1885" s="86">
        <v>4137.5200000000004</v>
      </c>
      <c r="N1885" s="14" t="s">
        <v>11</v>
      </c>
      <c r="O1885" s="14" t="s">
        <v>12</v>
      </c>
      <c r="P1885" s="14" t="s">
        <v>247</v>
      </c>
      <c r="Q1885" s="14">
        <v>31</v>
      </c>
    </row>
    <row r="1886" spans="1:17" x14ac:dyDescent="0.35">
      <c r="A1886" s="14" t="s">
        <v>483</v>
      </c>
      <c r="B1886" s="39" t="s">
        <v>8108</v>
      </c>
      <c r="C1886" s="14">
        <v>21.754999999999999</v>
      </c>
      <c r="D1886" s="14">
        <v>5.12</v>
      </c>
      <c r="E1886" s="14" t="s">
        <v>2380</v>
      </c>
      <c r="F1886" s="14" t="s">
        <v>2380</v>
      </c>
      <c r="G1886" s="14" t="s">
        <v>2380</v>
      </c>
      <c r="H1886" s="14">
        <v>0</v>
      </c>
      <c r="I1886" s="14" t="s">
        <v>2380</v>
      </c>
      <c r="J1886" s="14" t="s">
        <v>8393</v>
      </c>
      <c r="K1886" s="14" t="s">
        <v>8398</v>
      </c>
      <c r="L1886" s="60">
        <v>33456</v>
      </c>
      <c r="M1886" s="86">
        <v>4134.08</v>
      </c>
      <c r="N1886" s="14" t="s">
        <v>11</v>
      </c>
      <c r="O1886" s="14" t="s">
        <v>16</v>
      </c>
      <c r="P1886" s="14" t="s">
        <v>23</v>
      </c>
      <c r="Q1886" s="14">
        <v>32</v>
      </c>
    </row>
    <row r="1887" spans="1:17" x14ac:dyDescent="0.35">
      <c r="A1887" s="14" t="s">
        <v>482</v>
      </c>
      <c r="B1887" s="39" t="s">
        <v>6902</v>
      </c>
      <c r="C1887" s="14">
        <v>25.934999999999999</v>
      </c>
      <c r="D1887" s="14">
        <v>4.95</v>
      </c>
      <c r="E1887" s="14" t="s">
        <v>2380</v>
      </c>
      <c r="F1887" s="14" t="s">
        <v>2380</v>
      </c>
      <c r="G1887" s="14" t="s">
        <v>2380</v>
      </c>
      <c r="H1887" s="14">
        <v>0</v>
      </c>
      <c r="I1887" s="14" t="s">
        <v>2380</v>
      </c>
      <c r="J1887" s="14" t="s">
        <v>8392</v>
      </c>
      <c r="K1887" s="14" t="s">
        <v>8399</v>
      </c>
      <c r="L1887" s="60">
        <v>34567</v>
      </c>
      <c r="M1887" s="86">
        <v>4133.6400000000003</v>
      </c>
      <c r="N1887" s="14" t="s">
        <v>11</v>
      </c>
      <c r="O1887" s="14" t="s">
        <v>12</v>
      </c>
      <c r="P1887" s="14" t="s">
        <v>23</v>
      </c>
      <c r="Q1887" s="14">
        <v>29</v>
      </c>
    </row>
    <row r="1888" spans="1:17" x14ac:dyDescent="0.35">
      <c r="A1888" s="14" t="s">
        <v>481</v>
      </c>
      <c r="B1888" s="39" t="s">
        <v>8109</v>
      </c>
      <c r="C1888" s="14">
        <v>31.5</v>
      </c>
      <c r="D1888" s="14">
        <v>6.16</v>
      </c>
      <c r="E1888" s="14" t="s">
        <v>2380</v>
      </c>
      <c r="F1888" s="14" t="s">
        <v>2380</v>
      </c>
      <c r="G1888" s="14" t="s">
        <v>2380</v>
      </c>
      <c r="H1888" s="14">
        <v>0</v>
      </c>
      <c r="I1888" s="14" t="s">
        <v>2380</v>
      </c>
      <c r="J1888" s="14" t="s">
        <v>8391</v>
      </c>
      <c r="K1888" s="14" t="s">
        <v>8399</v>
      </c>
      <c r="L1888" s="60">
        <v>33221</v>
      </c>
      <c r="M1888" s="86">
        <v>4076.5</v>
      </c>
      <c r="N1888" s="14" t="s">
        <v>11</v>
      </c>
      <c r="O1888" s="14" t="s">
        <v>12</v>
      </c>
      <c r="P1888" s="14" t="s">
        <v>42</v>
      </c>
      <c r="Q1888" s="14">
        <v>33</v>
      </c>
    </row>
    <row r="1889" spans="1:17" x14ac:dyDescent="0.35">
      <c r="A1889" s="14" t="s">
        <v>480</v>
      </c>
      <c r="B1889" s="39" t="s">
        <v>5136</v>
      </c>
      <c r="C1889" s="14">
        <v>30.03</v>
      </c>
      <c r="D1889" s="14">
        <v>6.41</v>
      </c>
      <c r="E1889" s="14" t="s">
        <v>2380</v>
      </c>
      <c r="F1889" s="14" t="s">
        <v>2380</v>
      </c>
      <c r="G1889" s="14" t="s">
        <v>2380</v>
      </c>
      <c r="H1889" s="14">
        <v>0</v>
      </c>
      <c r="I1889" s="14" t="s">
        <v>2380</v>
      </c>
      <c r="J1889" s="14" t="s">
        <v>8391</v>
      </c>
      <c r="K1889" s="14" t="s">
        <v>8399</v>
      </c>
      <c r="L1889" s="60">
        <v>33208</v>
      </c>
      <c r="M1889" s="86">
        <v>4074.45</v>
      </c>
      <c r="N1889" s="14" t="s">
        <v>12</v>
      </c>
      <c r="O1889" s="14" t="s">
        <v>11</v>
      </c>
      <c r="P1889" s="14" t="s">
        <v>13</v>
      </c>
      <c r="Q1889" s="14">
        <v>33</v>
      </c>
    </row>
    <row r="1890" spans="1:17" x14ac:dyDescent="0.35">
      <c r="A1890" s="14" t="s">
        <v>479</v>
      </c>
      <c r="B1890" s="39" t="s">
        <v>6904</v>
      </c>
      <c r="C1890" s="14">
        <v>33.479999999999997</v>
      </c>
      <c r="D1890" s="14">
        <v>8.94</v>
      </c>
      <c r="E1890" s="14" t="s">
        <v>2380</v>
      </c>
      <c r="F1890" s="14" t="s">
        <v>2380</v>
      </c>
      <c r="G1890" s="14" t="s">
        <v>2380</v>
      </c>
      <c r="H1890" s="14">
        <v>0</v>
      </c>
      <c r="I1890" s="14" t="s">
        <v>2380</v>
      </c>
      <c r="J1890" s="14" t="s">
        <v>8391</v>
      </c>
      <c r="K1890" s="14" t="s">
        <v>8399</v>
      </c>
      <c r="L1890" s="60">
        <v>37547</v>
      </c>
      <c r="M1890" s="86">
        <v>4070.51</v>
      </c>
      <c r="N1890" s="14" t="s">
        <v>11</v>
      </c>
      <c r="O1890" s="14" t="s">
        <v>16</v>
      </c>
      <c r="P1890" s="14" t="s">
        <v>23</v>
      </c>
      <c r="Q1890" s="14">
        <v>21</v>
      </c>
    </row>
    <row r="1891" spans="1:17" x14ac:dyDescent="0.35">
      <c r="A1891" s="14" t="s">
        <v>478</v>
      </c>
      <c r="B1891" s="39" t="s">
        <v>4782</v>
      </c>
      <c r="C1891" s="14">
        <v>16.510000000000002</v>
      </c>
      <c r="D1891" s="14">
        <v>4.42</v>
      </c>
      <c r="E1891" s="14" t="s">
        <v>2383</v>
      </c>
      <c r="F1891" s="14" t="s">
        <v>2380</v>
      </c>
      <c r="G1891" s="14" t="s">
        <v>2383</v>
      </c>
      <c r="H1891" s="14">
        <v>1</v>
      </c>
      <c r="I1891" s="14" t="s">
        <v>2380</v>
      </c>
      <c r="J1891" s="14" t="s">
        <v>8394</v>
      </c>
      <c r="K1891" s="14" t="s">
        <v>8399</v>
      </c>
      <c r="L1891" s="60">
        <v>30575</v>
      </c>
      <c r="M1891" s="86">
        <v>4070.42</v>
      </c>
      <c r="N1891" s="14" t="s">
        <v>11</v>
      </c>
      <c r="O1891" s="14" t="s">
        <v>16</v>
      </c>
      <c r="P1891" s="14" t="s">
        <v>13</v>
      </c>
      <c r="Q1891" s="14">
        <v>40</v>
      </c>
    </row>
    <row r="1892" spans="1:17" x14ac:dyDescent="0.35">
      <c r="A1892" s="14" t="s">
        <v>477</v>
      </c>
      <c r="B1892" s="39" t="s">
        <v>4785</v>
      </c>
      <c r="C1892" s="14">
        <v>33.155000000000001</v>
      </c>
      <c r="D1892" s="14">
        <v>5.3</v>
      </c>
      <c r="E1892" s="14" t="s">
        <v>2383</v>
      </c>
      <c r="F1892" s="14" t="s">
        <v>2380</v>
      </c>
      <c r="G1892" s="14" t="s">
        <v>2380</v>
      </c>
      <c r="H1892" s="14">
        <v>1</v>
      </c>
      <c r="I1892" s="14" t="s">
        <v>2380</v>
      </c>
      <c r="J1892" s="14" t="s">
        <v>8391</v>
      </c>
      <c r="K1892" s="14" t="s">
        <v>8399</v>
      </c>
      <c r="L1892" s="60">
        <v>34956</v>
      </c>
      <c r="M1892" s="86">
        <v>4058.71</v>
      </c>
      <c r="N1892" s="14" t="s">
        <v>12</v>
      </c>
      <c r="O1892" s="14" t="s">
        <v>12</v>
      </c>
      <c r="P1892" s="14" t="s">
        <v>23</v>
      </c>
      <c r="Q1892" s="14">
        <v>28</v>
      </c>
    </row>
    <row r="1893" spans="1:17" x14ac:dyDescent="0.35">
      <c r="A1893" s="14" t="s">
        <v>476</v>
      </c>
      <c r="B1893" s="39" t="s">
        <v>6908</v>
      </c>
      <c r="C1893" s="14">
        <v>37.29</v>
      </c>
      <c r="D1893" s="14">
        <v>4.6399999999999997</v>
      </c>
      <c r="E1893" s="14" t="s">
        <v>2380</v>
      </c>
      <c r="F1893" s="14" t="s">
        <v>2380</v>
      </c>
      <c r="G1893" s="14" t="s">
        <v>2383</v>
      </c>
      <c r="H1893" s="14">
        <v>1</v>
      </c>
      <c r="I1893" s="14" t="s">
        <v>2380</v>
      </c>
      <c r="J1893" s="14" t="s">
        <v>8391</v>
      </c>
      <c r="K1893" s="14" t="s">
        <v>8399</v>
      </c>
      <c r="L1893" s="60">
        <v>34194</v>
      </c>
      <c r="M1893" s="86">
        <v>4058.12</v>
      </c>
      <c r="N1893" s="14" t="s">
        <v>11</v>
      </c>
      <c r="O1893" s="14" t="s">
        <v>16</v>
      </c>
      <c r="P1893" s="14" t="s">
        <v>13</v>
      </c>
      <c r="Q1893" s="14">
        <v>30</v>
      </c>
    </row>
    <row r="1894" spans="1:17" x14ac:dyDescent="0.35">
      <c r="A1894" s="14" t="s">
        <v>475</v>
      </c>
      <c r="B1894" s="39" t="s">
        <v>8110</v>
      </c>
      <c r="C1894" s="14">
        <v>20.23</v>
      </c>
      <c r="D1894" s="14">
        <v>6.16</v>
      </c>
      <c r="E1894" s="14" t="s">
        <v>2383</v>
      </c>
      <c r="F1894" s="14" t="s">
        <v>2380</v>
      </c>
      <c r="G1894" s="14" t="s">
        <v>2380</v>
      </c>
      <c r="H1894" s="14">
        <v>1</v>
      </c>
      <c r="I1894" s="14" t="s">
        <v>2380</v>
      </c>
      <c r="J1894" s="14" t="s">
        <v>8393</v>
      </c>
      <c r="K1894" s="14" t="s">
        <v>8398</v>
      </c>
      <c r="L1894" s="60">
        <v>32477</v>
      </c>
      <c r="M1894" s="86">
        <v>4047.94</v>
      </c>
      <c r="N1894" s="14" t="s">
        <v>11</v>
      </c>
      <c r="O1894" s="14" t="s">
        <v>16</v>
      </c>
      <c r="P1894" s="14" t="s">
        <v>13</v>
      </c>
      <c r="Q1894" s="14">
        <v>35</v>
      </c>
    </row>
    <row r="1895" spans="1:17" x14ac:dyDescent="0.35">
      <c r="A1895" s="14" t="s">
        <v>474</v>
      </c>
      <c r="B1895" s="39" t="s">
        <v>4949</v>
      </c>
      <c r="C1895" s="14">
        <v>28.975000000000001</v>
      </c>
      <c r="D1895" s="14">
        <v>4.12</v>
      </c>
      <c r="E1895" s="14" t="s">
        <v>2380</v>
      </c>
      <c r="F1895" s="14" t="s">
        <v>2380</v>
      </c>
      <c r="G1895" s="14" t="s">
        <v>2383</v>
      </c>
      <c r="H1895" s="14">
        <v>1</v>
      </c>
      <c r="I1895" s="14" t="s">
        <v>2380</v>
      </c>
      <c r="J1895" s="14" t="s">
        <v>8392</v>
      </c>
      <c r="K1895" s="14" t="s">
        <v>8399</v>
      </c>
      <c r="L1895" s="60">
        <v>34329</v>
      </c>
      <c r="M1895" s="86">
        <v>4040.56</v>
      </c>
      <c r="N1895" s="14" t="s">
        <v>12</v>
      </c>
      <c r="O1895" s="14" t="s">
        <v>12</v>
      </c>
      <c r="P1895" s="14" t="s">
        <v>164</v>
      </c>
      <c r="Q1895" s="14">
        <v>29</v>
      </c>
    </row>
    <row r="1896" spans="1:17" x14ac:dyDescent="0.35">
      <c r="A1896" s="14" t="s">
        <v>473</v>
      </c>
      <c r="B1896" s="39" t="s">
        <v>8111</v>
      </c>
      <c r="C1896" s="14">
        <v>16.420000000000002</v>
      </c>
      <c r="D1896" s="14">
        <v>5.77</v>
      </c>
      <c r="E1896" s="14" t="s">
        <v>2383</v>
      </c>
      <c r="F1896" s="14" t="s">
        <v>2380</v>
      </c>
      <c r="G1896" s="14" t="s">
        <v>2383</v>
      </c>
      <c r="H1896" s="14">
        <v>1</v>
      </c>
      <c r="I1896" s="14" t="s">
        <v>2380</v>
      </c>
      <c r="J1896" s="14" t="s">
        <v>8394</v>
      </c>
      <c r="K1896" s="14" t="s">
        <v>8398</v>
      </c>
      <c r="L1896" s="60">
        <v>30630</v>
      </c>
      <c r="M1896" s="86">
        <v>4039.9</v>
      </c>
      <c r="N1896" s="14" t="s">
        <v>11</v>
      </c>
      <c r="O1896" s="14" t="s">
        <v>16</v>
      </c>
      <c r="P1896" s="14" t="s">
        <v>13</v>
      </c>
      <c r="Q1896" s="14">
        <v>40</v>
      </c>
    </row>
    <row r="1897" spans="1:17" x14ac:dyDescent="0.35">
      <c r="A1897" s="14" t="s">
        <v>472</v>
      </c>
      <c r="B1897" s="39" t="s">
        <v>8112</v>
      </c>
      <c r="C1897" s="14">
        <v>17.559999999999999</v>
      </c>
      <c r="D1897" s="14">
        <v>6.2</v>
      </c>
      <c r="E1897" s="14" t="s">
        <v>2380</v>
      </c>
      <c r="F1897" s="14" t="s">
        <v>2380</v>
      </c>
      <c r="G1897" s="14" t="s">
        <v>2380</v>
      </c>
      <c r="H1897" s="14">
        <v>1</v>
      </c>
      <c r="I1897" s="14" t="s">
        <v>2380</v>
      </c>
      <c r="J1897" s="14" t="s">
        <v>8394</v>
      </c>
      <c r="K1897" s="14" t="s">
        <v>8399</v>
      </c>
      <c r="L1897" s="60">
        <v>30870</v>
      </c>
      <c r="M1897" s="86">
        <v>4038.41</v>
      </c>
      <c r="N1897" s="14" t="s">
        <v>11</v>
      </c>
      <c r="O1897" s="14" t="s">
        <v>16</v>
      </c>
      <c r="P1897" s="14" t="s">
        <v>13</v>
      </c>
      <c r="Q1897" s="14">
        <v>39</v>
      </c>
    </row>
    <row r="1898" spans="1:17" x14ac:dyDescent="0.35">
      <c r="A1898" s="14" t="s">
        <v>471</v>
      </c>
      <c r="B1898" s="39" t="s">
        <v>4753</v>
      </c>
      <c r="C1898" s="14">
        <v>24.13</v>
      </c>
      <c r="D1898" s="14">
        <v>4.3899999999999997</v>
      </c>
      <c r="E1898" s="14" t="s">
        <v>2380</v>
      </c>
      <c r="F1898" s="14" t="s">
        <v>2380</v>
      </c>
      <c r="G1898" s="14" t="s">
        <v>2380</v>
      </c>
      <c r="H1898" s="14">
        <v>1</v>
      </c>
      <c r="I1898" s="14" t="s">
        <v>2380</v>
      </c>
      <c r="J1898" s="14" t="s">
        <v>8393</v>
      </c>
      <c r="K1898" s="14" t="s">
        <v>8399</v>
      </c>
      <c r="L1898" s="60">
        <v>33888</v>
      </c>
      <c r="M1898" s="86">
        <v>4032.24</v>
      </c>
      <c r="N1898" s="14" t="s">
        <v>12</v>
      </c>
      <c r="O1898" s="14" t="s">
        <v>12</v>
      </c>
      <c r="P1898" s="14" t="s">
        <v>23</v>
      </c>
      <c r="Q1898" s="14">
        <v>31</v>
      </c>
    </row>
    <row r="1899" spans="1:17" x14ac:dyDescent="0.35">
      <c r="A1899" s="14" t="s">
        <v>470</v>
      </c>
      <c r="B1899" s="39" t="s">
        <v>8113</v>
      </c>
      <c r="C1899" s="14">
        <v>19.95</v>
      </c>
      <c r="D1899" s="14">
        <v>5.13</v>
      </c>
      <c r="E1899" s="14" t="s">
        <v>2380</v>
      </c>
      <c r="F1899" s="14" t="s">
        <v>2382</v>
      </c>
      <c r="G1899" s="14" t="s">
        <v>2380</v>
      </c>
      <c r="H1899" s="14">
        <v>2</v>
      </c>
      <c r="I1899" s="14" t="s">
        <v>2380</v>
      </c>
      <c r="J1899" s="14" t="s">
        <v>8393</v>
      </c>
      <c r="K1899" s="14" t="s">
        <v>8398</v>
      </c>
      <c r="L1899" s="60">
        <v>36782</v>
      </c>
      <c r="M1899" s="86">
        <v>4005.42</v>
      </c>
      <c r="N1899" s="14" t="s">
        <v>11</v>
      </c>
      <c r="O1899" s="14" t="s">
        <v>16</v>
      </c>
      <c r="P1899" s="14" t="s">
        <v>164</v>
      </c>
      <c r="Q1899" s="14">
        <v>23</v>
      </c>
    </row>
    <row r="1900" spans="1:17" x14ac:dyDescent="0.35">
      <c r="A1900" s="14" t="s">
        <v>469</v>
      </c>
      <c r="B1900" s="39" t="s">
        <v>5073</v>
      </c>
      <c r="C1900" s="14">
        <v>21.24</v>
      </c>
      <c r="D1900" s="14">
        <v>4.49</v>
      </c>
      <c r="E1900" s="14" t="s">
        <v>2380</v>
      </c>
      <c r="F1900" s="14" t="s">
        <v>2380</v>
      </c>
      <c r="G1900" s="14" t="s">
        <v>2380</v>
      </c>
      <c r="H1900" s="14">
        <v>0</v>
      </c>
      <c r="I1900" s="14" t="s">
        <v>2380</v>
      </c>
      <c r="J1900" s="14" t="s">
        <v>8393</v>
      </c>
      <c r="K1900" s="14" t="s">
        <v>8399</v>
      </c>
      <c r="L1900" s="60">
        <v>32699</v>
      </c>
      <c r="M1900" s="86">
        <v>4002.36</v>
      </c>
      <c r="N1900" s="14" t="s">
        <v>11</v>
      </c>
      <c r="O1900" s="14" t="s">
        <v>16</v>
      </c>
      <c r="P1900" s="14" t="s">
        <v>13</v>
      </c>
      <c r="Q1900" s="14">
        <v>34</v>
      </c>
    </row>
    <row r="1901" spans="1:17" x14ac:dyDescent="0.35">
      <c r="A1901" s="14" t="s">
        <v>468</v>
      </c>
      <c r="B1901" s="39" t="s">
        <v>4914</v>
      </c>
      <c r="C1901" s="14">
        <v>44.22</v>
      </c>
      <c r="D1901" s="14">
        <v>6.35</v>
      </c>
      <c r="E1901" s="14" t="s">
        <v>2380</v>
      </c>
      <c r="F1901" s="14" t="s">
        <v>2380</v>
      </c>
      <c r="G1901" s="14" t="s">
        <v>2380</v>
      </c>
      <c r="H1901" s="14">
        <v>0</v>
      </c>
      <c r="I1901" s="14" t="s">
        <v>2380</v>
      </c>
      <c r="J1901" s="14" t="s">
        <v>8391</v>
      </c>
      <c r="K1901" s="14" t="s">
        <v>8399</v>
      </c>
      <c r="L1901" s="60">
        <v>33178</v>
      </c>
      <c r="M1901" s="86">
        <v>3994.18</v>
      </c>
      <c r="N1901" s="14" t="s">
        <v>11</v>
      </c>
      <c r="O1901" s="14" t="s">
        <v>11</v>
      </c>
      <c r="P1901" s="14" t="s">
        <v>13</v>
      </c>
      <c r="Q1901" s="14">
        <v>33</v>
      </c>
    </row>
    <row r="1902" spans="1:17" x14ac:dyDescent="0.35">
      <c r="A1902" s="14" t="s">
        <v>467</v>
      </c>
      <c r="B1902" s="39" t="s">
        <v>6914</v>
      </c>
      <c r="C1902" s="14">
        <v>41.1</v>
      </c>
      <c r="D1902" s="14">
        <v>5.79</v>
      </c>
      <c r="E1902" s="14" t="s">
        <v>2380</v>
      </c>
      <c r="F1902" s="14" t="s">
        <v>2380</v>
      </c>
      <c r="G1902" s="14" t="s">
        <v>2380</v>
      </c>
      <c r="H1902" s="14">
        <v>0</v>
      </c>
      <c r="I1902" s="14" t="s">
        <v>2380</v>
      </c>
      <c r="J1902" s="14" t="s">
        <v>8391</v>
      </c>
      <c r="K1902" s="14" t="s">
        <v>8399</v>
      </c>
      <c r="L1902" s="60">
        <v>33199</v>
      </c>
      <c r="M1902" s="86">
        <v>3989.84</v>
      </c>
      <c r="N1902" s="14" t="s">
        <v>11</v>
      </c>
      <c r="O1902" s="14" t="s">
        <v>11</v>
      </c>
      <c r="P1902" s="14" t="s">
        <v>42</v>
      </c>
      <c r="Q1902" s="14">
        <v>33</v>
      </c>
    </row>
    <row r="1903" spans="1:17" x14ac:dyDescent="0.35">
      <c r="A1903" s="14" t="s">
        <v>466</v>
      </c>
      <c r="B1903" s="39" t="s">
        <v>4970</v>
      </c>
      <c r="C1903" s="14">
        <v>34.200000000000003</v>
      </c>
      <c r="D1903" s="14">
        <v>4.78</v>
      </c>
      <c r="E1903" s="14" t="s">
        <v>2383</v>
      </c>
      <c r="F1903" s="14" t="s">
        <v>2380</v>
      </c>
      <c r="G1903" s="14" t="s">
        <v>2380</v>
      </c>
      <c r="H1903" s="14">
        <v>0</v>
      </c>
      <c r="I1903" s="14" t="s">
        <v>2380</v>
      </c>
      <c r="J1903" s="14" t="s">
        <v>8391</v>
      </c>
      <c r="K1903" s="14" t="s">
        <v>8398</v>
      </c>
      <c r="L1903" s="60">
        <v>35316</v>
      </c>
      <c r="M1903" s="86">
        <v>3987.93</v>
      </c>
      <c r="N1903" s="14" t="s">
        <v>11</v>
      </c>
      <c r="O1903" s="14" t="s">
        <v>11</v>
      </c>
      <c r="P1903" s="14" t="s">
        <v>42</v>
      </c>
      <c r="Q1903" s="14">
        <v>27</v>
      </c>
    </row>
    <row r="1904" spans="1:17" x14ac:dyDescent="0.35">
      <c r="A1904" s="14" t="s">
        <v>465</v>
      </c>
      <c r="B1904" s="39" t="s">
        <v>4959</v>
      </c>
      <c r="C1904" s="14">
        <v>29.92</v>
      </c>
      <c r="D1904" s="14">
        <v>6.02</v>
      </c>
      <c r="E1904" s="14" t="s">
        <v>2383</v>
      </c>
      <c r="F1904" s="14" t="s">
        <v>2380</v>
      </c>
      <c r="G1904" s="14" t="s">
        <v>2380</v>
      </c>
      <c r="H1904" s="14">
        <v>0</v>
      </c>
      <c r="I1904" s="14" t="s">
        <v>2380</v>
      </c>
      <c r="J1904" s="14" t="s">
        <v>8392</v>
      </c>
      <c r="K1904" s="14" t="s">
        <v>8398</v>
      </c>
      <c r="L1904" s="60">
        <v>35294</v>
      </c>
      <c r="M1904" s="86">
        <v>3981.98</v>
      </c>
      <c r="N1904" s="14" t="s">
        <v>11</v>
      </c>
      <c r="O1904" s="14" t="s">
        <v>11</v>
      </c>
      <c r="P1904" s="14" t="s">
        <v>13</v>
      </c>
      <c r="Q1904" s="14">
        <v>27</v>
      </c>
    </row>
    <row r="1905" spans="1:17" x14ac:dyDescent="0.35">
      <c r="A1905" s="14" t="s">
        <v>464</v>
      </c>
      <c r="B1905" s="39" t="s">
        <v>8114</v>
      </c>
      <c r="C1905" s="14">
        <v>28.93</v>
      </c>
      <c r="D1905" s="14">
        <v>4.4400000000000004</v>
      </c>
      <c r="E1905" s="14" t="s">
        <v>2380</v>
      </c>
      <c r="F1905" s="14" t="s">
        <v>2380</v>
      </c>
      <c r="G1905" s="14" t="s">
        <v>2380</v>
      </c>
      <c r="H1905" s="14">
        <v>0</v>
      </c>
      <c r="I1905" s="14" t="s">
        <v>2380</v>
      </c>
      <c r="J1905" s="14" t="s">
        <v>8392</v>
      </c>
      <c r="K1905" s="14" t="s">
        <v>8398</v>
      </c>
      <c r="L1905" s="60">
        <v>33083</v>
      </c>
      <c r="M1905" s="86">
        <v>3972.92</v>
      </c>
      <c r="N1905" s="14" t="s">
        <v>11</v>
      </c>
      <c r="O1905" s="14" t="s">
        <v>12</v>
      </c>
      <c r="P1905" s="14" t="s">
        <v>13</v>
      </c>
      <c r="Q1905" s="14">
        <v>33</v>
      </c>
    </row>
    <row r="1906" spans="1:17" x14ac:dyDescent="0.35">
      <c r="A1906" s="14" t="s">
        <v>463</v>
      </c>
      <c r="B1906" s="39" t="s">
        <v>8115</v>
      </c>
      <c r="C1906" s="14">
        <v>31.254999999999999</v>
      </c>
      <c r="D1906" s="14">
        <v>5.84</v>
      </c>
      <c r="E1906" s="14" t="s">
        <v>2383</v>
      </c>
      <c r="F1906" s="14" t="s">
        <v>2380</v>
      </c>
      <c r="G1906" s="14" t="s">
        <v>2380</v>
      </c>
      <c r="H1906" s="14">
        <v>1</v>
      </c>
      <c r="I1906" s="14" t="s">
        <v>2380</v>
      </c>
      <c r="J1906" s="14" t="s">
        <v>8391</v>
      </c>
      <c r="K1906" s="14" t="s">
        <v>8398</v>
      </c>
      <c r="L1906" s="60">
        <v>34891</v>
      </c>
      <c r="M1906" s="86">
        <v>3956.07</v>
      </c>
      <c r="N1906" s="14" t="s">
        <v>11</v>
      </c>
      <c r="O1906" s="14" t="s">
        <v>11</v>
      </c>
      <c r="P1906" s="14" t="s">
        <v>23</v>
      </c>
      <c r="Q1906" s="14">
        <v>28</v>
      </c>
    </row>
    <row r="1907" spans="1:17" x14ac:dyDescent="0.35">
      <c r="A1907" s="14" t="s">
        <v>462</v>
      </c>
      <c r="B1907" s="39" t="s">
        <v>8116</v>
      </c>
      <c r="C1907" s="14">
        <v>29.83</v>
      </c>
      <c r="D1907" s="14">
        <v>5.39</v>
      </c>
      <c r="E1907" s="14" t="s">
        <v>2380</v>
      </c>
      <c r="F1907" s="14" t="s">
        <v>2380</v>
      </c>
      <c r="G1907" s="14" t="s">
        <v>2380</v>
      </c>
      <c r="H1907" s="14">
        <v>0</v>
      </c>
      <c r="I1907" s="14" t="s">
        <v>2380</v>
      </c>
      <c r="J1907" s="14" t="s">
        <v>8392</v>
      </c>
      <c r="K1907" s="14" t="s">
        <v>8399</v>
      </c>
      <c r="L1907" s="60">
        <v>36351</v>
      </c>
      <c r="M1907" s="86">
        <v>3955.98</v>
      </c>
      <c r="N1907" s="14" t="s">
        <v>11</v>
      </c>
      <c r="O1907" s="14" t="s">
        <v>12</v>
      </c>
      <c r="P1907" s="14" t="s">
        <v>300</v>
      </c>
      <c r="Q1907" s="14">
        <v>24</v>
      </c>
    </row>
    <row r="1908" spans="1:17" x14ac:dyDescent="0.35">
      <c r="A1908" s="14" t="s">
        <v>461</v>
      </c>
      <c r="B1908" s="39" t="s">
        <v>8117</v>
      </c>
      <c r="C1908" s="14">
        <v>29.59</v>
      </c>
      <c r="D1908" s="14">
        <v>6.16</v>
      </c>
      <c r="E1908" s="14" t="s">
        <v>2380</v>
      </c>
      <c r="F1908" s="14" t="s">
        <v>2380</v>
      </c>
      <c r="G1908" s="14" t="s">
        <v>2383</v>
      </c>
      <c r="H1908" s="14">
        <v>1</v>
      </c>
      <c r="I1908" s="14" t="s">
        <v>2380</v>
      </c>
      <c r="J1908" s="14" t="s">
        <v>8392</v>
      </c>
      <c r="K1908" s="14" t="s">
        <v>8398</v>
      </c>
      <c r="L1908" s="60">
        <v>34284</v>
      </c>
      <c r="M1908" s="86">
        <v>3947.41</v>
      </c>
      <c r="N1908" s="14" t="s">
        <v>11</v>
      </c>
      <c r="O1908" s="14" t="s">
        <v>11</v>
      </c>
      <c r="P1908" s="14" t="s">
        <v>13</v>
      </c>
      <c r="Q1908" s="14">
        <v>30</v>
      </c>
    </row>
    <row r="1909" spans="1:17" x14ac:dyDescent="0.35">
      <c r="A1909" s="14" t="s">
        <v>460</v>
      </c>
      <c r="B1909" s="39" t="s">
        <v>6921</v>
      </c>
      <c r="C1909" s="14">
        <v>31.16</v>
      </c>
      <c r="D1909" s="14">
        <v>4.49</v>
      </c>
      <c r="E1909" s="14" t="s">
        <v>2380</v>
      </c>
      <c r="F1909" s="14" t="s">
        <v>2380</v>
      </c>
      <c r="G1909" s="14" t="s">
        <v>2383</v>
      </c>
      <c r="H1909" s="14">
        <v>1</v>
      </c>
      <c r="I1909" s="14" t="s">
        <v>2380</v>
      </c>
      <c r="J1909" s="14" t="s">
        <v>8391</v>
      </c>
      <c r="K1909" s="14" t="s">
        <v>8398</v>
      </c>
      <c r="L1909" s="60">
        <v>34241</v>
      </c>
      <c r="M1909" s="86">
        <v>3943.6</v>
      </c>
      <c r="N1909" s="14" t="s">
        <v>11</v>
      </c>
      <c r="O1909" s="14" t="s">
        <v>12</v>
      </c>
      <c r="P1909" s="14" t="s">
        <v>247</v>
      </c>
      <c r="Q1909" s="14">
        <v>30</v>
      </c>
    </row>
    <row r="1910" spans="1:17" x14ac:dyDescent="0.35">
      <c r="A1910" s="14" t="s">
        <v>459</v>
      </c>
      <c r="B1910" s="39" t="s">
        <v>5203</v>
      </c>
      <c r="C1910" s="14">
        <v>34.21</v>
      </c>
      <c r="D1910" s="14">
        <v>4.4800000000000004</v>
      </c>
      <c r="E1910" s="14" t="s">
        <v>2383</v>
      </c>
      <c r="F1910" s="14" t="s">
        <v>2380</v>
      </c>
      <c r="G1910" s="14" t="s">
        <v>2380</v>
      </c>
      <c r="H1910" s="14">
        <v>1</v>
      </c>
      <c r="I1910" s="14" t="s">
        <v>2380</v>
      </c>
      <c r="J1910" s="14" t="s">
        <v>8391</v>
      </c>
      <c r="K1910" s="14" t="s">
        <v>8399</v>
      </c>
      <c r="L1910" s="60">
        <v>32440</v>
      </c>
      <c r="M1910" s="86">
        <v>3935.18</v>
      </c>
      <c r="N1910" s="14" t="s">
        <v>12</v>
      </c>
      <c r="O1910" s="14" t="s">
        <v>16</v>
      </c>
      <c r="P1910" s="14" t="s">
        <v>13</v>
      </c>
      <c r="Q1910" s="14">
        <v>35</v>
      </c>
    </row>
    <row r="1911" spans="1:17" x14ac:dyDescent="0.35">
      <c r="A1911" s="14" t="s">
        <v>458</v>
      </c>
      <c r="B1911" s="39" t="s">
        <v>6923</v>
      </c>
      <c r="C1911" s="14">
        <v>34.86</v>
      </c>
      <c r="D1911" s="14">
        <v>10.97</v>
      </c>
      <c r="E1911" s="14" t="s">
        <v>2380</v>
      </c>
      <c r="F1911" s="14" t="s">
        <v>2380</v>
      </c>
      <c r="G1911" s="14" t="s">
        <v>2380</v>
      </c>
      <c r="H1911" s="14">
        <v>0</v>
      </c>
      <c r="I1911" s="14" t="s">
        <v>2380</v>
      </c>
      <c r="J1911" s="14" t="s">
        <v>8391</v>
      </c>
      <c r="K1911" s="14" t="s">
        <v>8397</v>
      </c>
      <c r="L1911" s="60">
        <v>37422</v>
      </c>
      <c r="M1911" s="86">
        <v>3931.51</v>
      </c>
      <c r="N1911" s="14" t="s">
        <v>11</v>
      </c>
      <c r="O1911" s="14" t="s">
        <v>12</v>
      </c>
      <c r="P1911" s="14" t="s">
        <v>42</v>
      </c>
      <c r="Q1911" s="14">
        <v>21</v>
      </c>
    </row>
    <row r="1912" spans="1:17" x14ac:dyDescent="0.35">
      <c r="A1912" s="14" t="s">
        <v>457</v>
      </c>
      <c r="B1912" s="39" t="s">
        <v>6925</v>
      </c>
      <c r="C1912" s="14">
        <v>34.58</v>
      </c>
      <c r="D1912" s="14">
        <v>5.14</v>
      </c>
      <c r="E1912" s="14" t="s">
        <v>2380</v>
      </c>
      <c r="F1912" s="14" t="s">
        <v>2382</v>
      </c>
      <c r="G1912" s="14" t="s">
        <v>2380</v>
      </c>
      <c r="H1912" s="14">
        <v>2</v>
      </c>
      <c r="I1912" s="14" t="s">
        <v>2380</v>
      </c>
      <c r="J1912" s="14" t="s">
        <v>8391</v>
      </c>
      <c r="K1912" s="14" t="s">
        <v>8399</v>
      </c>
      <c r="L1912" s="60">
        <v>36717</v>
      </c>
      <c r="M1912" s="86">
        <v>3925.76</v>
      </c>
      <c r="N1912" s="14" t="s">
        <v>11</v>
      </c>
      <c r="O1912" s="14" t="s">
        <v>11</v>
      </c>
      <c r="P1912" s="14" t="s">
        <v>247</v>
      </c>
      <c r="Q1912" s="14">
        <v>23</v>
      </c>
    </row>
    <row r="1913" spans="1:17" x14ac:dyDescent="0.35">
      <c r="A1913" s="14" t="s">
        <v>456</v>
      </c>
      <c r="B1913" s="39" t="s">
        <v>8118</v>
      </c>
      <c r="C1913" s="14">
        <v>17.940000000000001</v>
      </c>
      <c r="D1913" s="14">
        <v>5.17</v>
      </c>
      <c r="E1913" s="14" t="s">
        <v>2383</v>
      </c>
      <c r="F1913" s="14" t="s">
        <v>2380</v>
      </c>
      <c r="G1913" s="14" t="s">
        <v>2380</v>
      </c>
      <c r="H1913" s="14">
        <v>0</v>
      </c>
      <c r="I1913" s="14" t="s">
        <v>2380</v>
      </c>
      <c r="J1913" s="14" t="s">
        <v>8394</v>
      </c>
      <c r="K1913" s="14" t="s">
        <v>8398</v>
      </c>
      <c r="L1913" s="60">
        <v>31233</v>
      </c>
      <c r="M1913" s="86">
        <v>3910.44</v>
      </c>
      <c r="N1913" s="14" t="s">
        <v>11</v>
      </c>
      <c r="O1913" s="14" t="s">
        <v>11</v>
      </c>
      <c r="P1913" s="14" t="s">
        <v>13</v>
      </c>
      <c r="Q1913" s="14">
        <v>38</v>
      </c>
    </row>
    <row r="1914" spans="1:17" x14ac:dyDescent="0.35">
      <c r="A1914" s="14" t="s">
        <v>455</v>
      </c>
      <c r="B1914" s="39" t="s">
        <v>6060</v>
      </c>
      <c r="C1914" s="14">
        <v>26.8</v>
      </c>
      <c r="D1914" s="14">
        <v>6.18</v>
      </c>
      <c r="E1914" s="14" t="s">
        <v>2383</v>
      </c>
      <c r="F1914" s="14" t="s">
        <v>2380</v>
      </c>
      <c r="G1914" s="14" t="s">
        <v>2383</v>
      </c>
      <c r="H1914" s="14">
        <v>1</v>
      </c>
      <c r="I1914" s="14" t="s">
        <v>2380</v>
      </c>
      <c r="J1914" s="14" t="s">
        <v>8392</v>
      </c>
      <c r="K1914" s="14" t="s">
        <v>8399</v>
      </c>
      <c r="L1914" s="60">
        <v>35758</v>
      </c>
      <c r="M1914" s="86">
        <v>3906.13</v>
      </c>
      <c r="N1914" s="14" t="s">
        <v>12</v>
      </c>
      <c r="O1914" s="14" t="s">
        <v>12</v>
      </c>
      <c r="P1914" s="14" t="s">
        <v>42</v>
      </c>
      <c r="Q1914" s="14">
        <v>26</v>
      </c>
    </row>
    <row r="1915" spans="1:17" x14ac:dyDescent="0.35">
      <c r="A1915" s="14" t="s">
        <v>454</v>
      </c>
      <c r="B1915" s="39" t="s">
        <v>8119</v>
      </c>
      <c r="C1915" s="14">
        <v>17.690000000000001</v>
      </c>
      <c r="D1915" s="14">
        <v>9.07</v>
      </c>
      <c r="E1915" s="14" t="s">
        <v>2383</v>
      </c>
      <c r="F1915" s="14" t="s">
        <v>2380</v>
      </c>
      <c r="G1915" s="14" t="s">
        <v>2380</v>
      </c>
      <c r="H1915" s="14">
        <v>0</v>
      </c>
      <c r="I1915" s="14" t="s">
        <v>2380</v>
      </c>
      <c r="J1915" s="14" t="s">
        <v>8394</v>
      </c>
      <c r="K1915" s="14" t="s">
        <v>8399</v>
      </c>
      <c r="L1915" s="60">
        <v>29825</v>
      </c>
      <c r="M1915" s="86">
        <v>3902.07</v>
      </c>
      <c r="N1915" s="14" t="s">
        <v>11</v>
      </c>
      <c r="O1915" s="14" t="s">
        <v>11</v>
      </c>
      <c r="P1915" s="14" t="s">
        <v>13</v>
      </c>
      <c r="Q1915" s="14">
        <v>42</v>
      </c>
    </row>
    <row r="1916" spans="1:17" x14ac:dyDescent="0.35">
      <c r="A1916" s="14" t="s">
        <v>453</v>
      </c>
      <c r="B1916" s="39" t="s">
        <v>8120</v>
      </c>
      <c r="C1916" s="14">
        <v>25.77</v>
      </c>
      <c r="D1916" s="14">
        <v>4.43</v>
      </c>
      <c r="E1916" s="14" t="s">
        <v>2380</v>
      </c>
      <c r="F1916" s="14" t="s">
        <v>2380</v>
      </c>
      <c r="G1916" s="14" t="s">
        <v>2383</v>
      </c>
      <c r="H1916" s="14">
        <v>1</v>
      </c>
      <c r="I1916" s="14" t="s">
        <v>2380</v>
      </c>
      <c r="J1916" s="14" t="s">
        <v>8392</v>
      </c>
      <c r="K1916" s="14" t="s">
        <v>8398</v>
      </c>
      <c r="L1916" s="60">
        <v>34226</v>
      </c>
      <c r="M1916" s="86">
        <v>3898.35</v>
      </c>
      <c r="N1916" s="14" t="s">
        <v>11</v>
      </c>
      <c r="O1916" s="14" t="s">
        <v>11</v>
      </c>
      <c r="P1916" s="14" t="s">
        <v>23</v>
      </c>
      <c r="Q1916" s="14">
        <v>30</v>
      </c>
    </row>
    <row r="1917" spans="1:17" x14ac:dyDescent="0.35">
      <c r="A1917" s="14" t="s">
        <v>452</v>
      </c>
      <c r="B1917" s="39" t="s">
        <v>8121</v>
      </c>
      <c r="C1917" s="14">
        <v>34.46</v>
      </c>
      <c r="D1917" s="14">
        <v>4.17</v>
      </c>
      <c r="E1917" s="14" t="s">
        <v>2380</v>
      </c>
      <c r="F1917" s="14" t="s">
        <v>2382</v>
      </c>
      <c r="G1917" s="14" t="s">
        <v>2380</v>
      </c>
      <c r="H1917" s="14">
        <v>1</v>
      </c>
      <c r="I1917" s="14" t="s">
        <v>2380</v>
      </c>
      <c r="J1917" s="14" t="s">
        <v>8391</v>
      </c>
      <c r="K1917" s="14" t="s">
        <v>8399</v>
      </c>
      <c r="L1917" s="60">
        <v>38181</v>
      </c>
      <c r="M1917" s="86">
        <v>3889.2</v>
      </c>
      <c r="N1917" s="14" t="s">
        <v>11</v>
      </c>
      <c r="O1917" s="14" t="s">
        <v>11</v>
      </c>
      <c r="P1917" s="14" t="s">
        <v>23</v>
      </c>
      <c r="Q1917" s="14">
        <v>19</v>
      </c>
    </row>
    <row r="1918" spans="1:17" x14ac:dyDescent="0.35">
      <c r="A1918" s="14" t="s">
        <v>451</v>
      </c>
      <c r="B1918" s="39" t="s">
        <v>4993</v>
      </c>
      <c r="C1918" s="14">
        <v>30.875</v>
      </c>
      <c r="D1918" s="14">
        <v>4.95</v>
      </c>
      <c r="E1918" s="14" t="s">
        <v>2383</v>
      </c>
      <c r="F1918" s="14" t="s">
        <v>2380</v>
      </c>
      <c r="G1918" s="14" t="s">
        <v>2380</v>
      </c>
      <c r="H1918" s="14">
        <v>0</v>
      </c>
      <c r="I1918" s="14" t="s">
        <v>2380</v>
      </c>
      <c r="J1918" s="14" t="s">
        <v>8391</v>
      </c>
      <c r="K1918" s="14" t="s">
        <v>8399</v>
      </c>
      <c r="L1918" s="60">
        <v>35361</v>
      </c>
      <c r="M1918" s="86">
        <v>3877.3</v>
      </c>
      <c r="N1918" s="14" t="s">
        <v>16</v>
      </c>
      <c r="O1918" s="14" t="s">
        <v>12</v>
      </c>
      <c r="P1918" s="14" t="s">
        <v>23</v>
      </c>
      <c r="Q1918" s="14">
        <v>27</v>
      </c>
    </row>
    <row r="1919" spans="1:17" x14ac:dyDescent="0.35">
      <c r="A1919" s="14" t="s">
        <v>450</v>
      </c>
      <c r="B1919" s="39" t="s">
        <v>6392</v>
      </c>
      <c r="C1919" s="14">
        <v>39.49</v>
      </c>
      <c r="D1919" s="14">
        <v>5.13</v>
      </c>
      <c r="E1919" s="14" t="s">
        <v>2380</v>
      </c>
      <c r="F1919" s="14" t="s">
        <v>2380</v>
      </c>
      <c r="G1919" s="14" t="s">
        <v>2380</v>
      </c>
      <c r="H1919" s="14">
        <v>0</v>
      </c>
      <c r="I1919" s="14" t="s">
        <v>2380</v>
      </c>
      <c r="J1919" s="14" t="s">
        <v>8391</v>
      </c>
      <c r="K1919" s="14" t="s">
        <v>8398</v>
      </c>
      <c r="L1919" s="60">
        <v>33444</v>
      </c>
      <c r="M1919" s="86">
        <v>3875.73</v>
      </c>
      <c r="N1919" s="14" t="s">
        <v>11</v>
      </c>
      <c r="O1919" s="14" t="s">
        <v>12</v>
      </c>
      <c r="P1919" s="14" t="s">
        <v>13</v>
      </c>
      <c r="Q1919" s="14">
        <v>32</v>
      </c>
    </row>
    <row r="1920" spans="1:17" x14ac:dyDescent="0.35">
      <c r="A1920" s="14" t="s">
        <v>449</v>
      </c>
      <c r="B1920" s="39" t="s">
        <v>6932</v>
      </c>
      <c r="C1920" s="14">
        <v>28.88</v>
      </c>
      <c r="D1920" s="14">
        <v>4.0999999999999996</v>
      </c>
      <c r="E1920" s="14" t="s">
        <v>2380</v>
      </c>
      <c r="F1920" s="14" t="s">
        <v>2380</v>
      </c>
      <c r="G1920" s="14" t="s">
        <v>2380</v>
      </c>
      <c r="H1920" s="14">
        <v>0</v>
      </c>
      <c r="I1920" s="14" t="s">
        <v>2380</v>
      </c>
      <c r="J1920" s="14" t="s">
        <v>8392</v>
      </c>
      <c r="K1920" s="14" t="s">
        <v>8399</v>
      </c>
      <c r="L1920" s="60">
        <v>33048</v>
      </c>
      <c r="M1920" s="86">
        <v>3866.86</v>
      </c>
      <c r="N1920" s="14" t="s">
        <v>16</v>
      </c>
      <c r="O1920" s="14" t="s">
        <v>16</v>
      </c>
      <c r="P1920" s="14" t="s">
        <v>23</v>
      </c>
      <c r="Q1920" s="14">
        <v>33</v>
      </c>
    </row>
    <row r="1921" spans="1:17" x14ac:dyDescent="0.35">
      <c r="A1921" s="14" t="s">
        <v>448</v>
      </c>
      <c r="B1921" s="39" t="s">
        <v>4943</v>
      </c>
      <c r="C1921" s="14">
        <v>20.234999999999999</v>
      </c>
      <c r="D1921" s="14">
        <v>5.01</v>
      </c>
      <c r="E1921" s="14" t="s">
        <v>2383</v>
      </c>
      <c r="F1921" s="14" t="s">
        <v>2380</v>
      </c>
      <c r="G1921" s="14" t="s">
        <v>2380</v>
      </c>
      <c r="H1921" s="14">
        <v>0</v>
      </c>
      <c r="I1921" s="14" t="s">
        <v>2380</v>
      </c>
      <c r="J1921" s="14" t="s">
        <v>8393</v>
      </c>
      <c r="K1921" s="14" t="s">
        <v>8398</v>
      </c>
      <c r="L1921" s="60">
        <v>37182</v>
      </c>
      <c r="M1921" s="86">
        <v>3861.21</v>
      </c>
      <c r="N1921" s="14" t="s">
        <v>11</v>
      </c>
      <c r="O1921" s="14" t="s">
        <v>11</v>
      </c>
      <c r="P1921" s="14" t="s">
        <v>168</v>
      </c>
      <c r="Q1921" s="14">
        <v>22</v>
      </c>
    </row>
    <row r="1922" spans="1:17" x14ac:dyDescent="0.35">
      <c r="A1922" s="14" t="s">
        <v>447</v>
      </c>
      <c r="B1922" s="39" t="s">
        <v>8376</v>
      </c>
      <c r="C1922" s="14">
        <v>30.67</v>
      </c>
      <c r="D1922" s="14">
        <v>5.09</v>
      </c>
      <c r="E1922" s="14" t="s">
        <v>2383</v>
      </c>
      <c r="F1922" s="14" t="s">
        <v>2380</v>
      </c>
      <c r="G1922" s="14" t="s">
        <v>2380</v>
      </c>
      <c r="H1922" s="14">
        <v>0</v>
      </c>
      <c r="I1922" s="14" t="s">
        <v>2380</v>
      </c>
      <c r="J1922" s="14" t="s">
        <v>8391</v>
      </c>
      <c r="K1922" s="14" t="s">
        <v>8399</v>
      </c>
      <c r="L1922" s="60">
        <v>37048</v>
      </c>
      <c r="M1922" s="86">
        <v>3858.51</v>
      </c>
      <c r="N1922" s="14" t="s">
        <v>11</v>
      </c>
      <c r="O1922" s="14" t="s">
        <v>12</v>
      </c>
      <c r="P1922" s="14" t="s">
        <v>200</v>
      </c>
      <c r="Q1922" s="14">
        <v>22</v>
      </c>
    </row>
    <row r="1923" spans="1:17" x14ac:dyDescent="0.35">
      <c r="A1923" s="14" t="s">
        <v>446</v>
      </c>
      <c r="B1923" s="39" t="s">
        <v>4993</v>
      </c>
      <c r="C1923" s="14">
        <v>30.875</v>
      </c>
      <c r="D1923" s="14">
        <v>6.49</v>
      </c>
      <c r="E1923" s="14" t="s">
        <v>2380</v>
      </c>
      <c r="F1923" s="14" t="s">
        <v>2380</v>
      </c>
      <c r="G1923" s="14" t="s">
        <v>2380</v>
      </c>
      <c r="H1923" s="14">
        <v>0</v>
      </c>
      <c r="I1923" s="14" t="s">
        <v>2380</v>
      </c>
      <c r="J1923" s="14" t="s">
        <v>8391</v>
      </c>
      <c r="K1923" s="14" t="s">
        <v>8399</v>
      </c>
      <c r="L1923" s="60">
        <v>33469</v>
      </c>
      <c r="M1923" s="86">
        <v>3857.76</v>
      </c>
      <c r="N1923" s="14" t="s">
        <v>12</v>
      </c>
      <c r="O1923" s="14" t="s">
        <v>16</v>
      </c>
      <c r="P1923" s="14" t="s">
        <v>168</v>
      </c>
      <c r="Q1923" s="14">
        <v>32</v>
      </c>
    </row>
    <row r="1924" spans="1:17" x14ac:dyDescent="0.35">
      <c r="A1924" s="14" t="s">
        <v>445</v>
      </c>
      <c r="B1924" s="39" t="s">
        <v>4941</v>
      </c>
      <c r="C1924" s="14">
        <v>23.8</v>
      </c>
      <c r="D1924" s="14">
        <v>4.08</v>
      </c>
      <c r="E1924" s="14" t="s">
        <v>2380</v>
      </c>
      <c r="F1924" s="14" t="s">
        <v>2380</v>
      </c>
      <c r="G1924" s="14" t="s">
        <v>2380</v>
      </c>
      <c r="H1924" s="14">
        <v>0</v>
      </c>
      <c r="I1924" s="14" t="s">
        <v>2380</v>
      </c>
      <c r="J1924" s="14" t="s">
        <v>8393</v>
      </c>
      <c r="K1924" s="14" t="s">
        <v>8399</v>
      </c>
      <c r="L1924" s="60">
        <v>34558</v>
      </c>
      <c r="M1924" s="86">
        <v>3847.67</v>
      </c>
      <c r="N1924" s="14" t="s">
        <v>12</v>
      </c>
      <c r="O1924" s="14" t="s">
        <v>11</v>
      </c>
      <c r="P1924" s="14" t="s">
        <v>42</v>
      </c>
      <c r="Q1924" s="14">
        <v>29</v>
      </c>
    </row>
    <row r="1925" spans="1:17" x14ac:dyDescent="0.35">
      <c r="A1925" s="14" t="s">
        <v>444</v>
      </c>
      <c r="B1925" s="39" t="s">
        <v>5024</v>
      </c>
      <c r="C1925" s="14">
        <v>15.37</v>
      </c>
      <c r="D1925" s="14">
        <v>8.6300000000000008</v>
      </c>
      <c r="E1925" s="14" t="s">
        <v>2383</v>
      </c>
      <c r="F1925" s="14" t="s">
        <v>2380</v>
      </c>
      <c r="G1925" s="14" t="s">
        <v>2380</v>
      </c>
      <c r="H1925" s="14">
        <v>0</v>
      </c>
      <c r="I1925" s="14" t="s">
        <v>2380</v>
      </c>
      <c r="J1925" s="14" t="s">
        <v>8394</v>
      </c>
      <c r="K1925" s="14" t="s">
        <v>8397</v>
      </c>
      <c r="L1925" s="60">
        <v>29858</v>
      </c>
      <c r="M1925" s="86">
        <v>3797.2</v>
      </c>
      <c r="N1925" s="14" t="s">
        <v>11</v>
      </c>
      <c r="O1925" s="14" t="s">
        <v>12</v>
      </c>
      <c r="P1925" s="14" t="s">
        <v>23</v>
      </c>
      <c r="Q1925" s="14">
        <v>42</v>
      </c>
    </row>
    <row r="1926" spans="1:17" x14ac:dyDescent="0.35">
      <c r="A1926" s="14" t="s">
        <v>443</v>
      </c>
      <c r="B1926" s="39" t="s">
        <v>4982</v>
      </c>
      <c r="C1926" s="14">
        <v>30.4</v>
      </c>
      <c r="D1926" s="14">
        <v>5.28</v>
      </c>
      <c r="E1926" s="14" t="s">
        <v>2380</v>
      </c>
      <c r="F1926" s="14" t="s">
        <v>2380</v>
      </c>
      <c r="G1926" s="14" t="s">
        <v>2380</v>
      </c>
      <c r="H1926" s="14">
        <v>0</v>
      </c>
      <c r="I1926" s="14" t="s">
        <v>2380</v>
      </c>
      <c r="J1926" s="14" t="s">
        <v>8391</v>
      </c>
      <c r="K1926" s="14" t="s">
        <v>8399</v>
      </c>
      <c r="L1926" s="60">
        <v>36335</v>
      </c>
      <c r="M1926" s="86">
        <v>3796.36</v>
      </c>
      <c r="N1926" s="14" t="s">
        <v>11</v>
      </c>
      <c r="O1926" s="14" t="s">
        <v>12</v>
      </c>
      <c r="P1926" s="14" t="s">
        <v>23</v>
      </c>
      <c r="Q1926" s="14">
        <v>24</v>
      </c>
    </row>
    <row r="1927" spans="1:17" x14ac:dyDescent="0.35">
      <c r="A1927" s="14" t="s">
        <v>442</v>
      </c>
      <c r="B1927" s="39" t="s">
        <v>6939</v>
      </c>
      <c r="C1927" s="14">
        <v>19.48</v>
      </c>
      <c r="D1927" s="14">
        <v>5.63</v>
      </c>
      <c r="E1927" s="14" t="s">
        <v>2383</v>
      </c>
      <c r="F1927" s="14" t="s">
        <v>2380</v>
      </c>
      <c r="G1927" s="14" t="s">
        <v>2380</v>
      </c>
      <c r="H1927" s="14">
        <v>1</v>
      </c>
      <c r="I1927" s="14" t="s">
        <v>2380</v>
      </c>
      <c r="J1927" s="14" t="s">
        <v>8393</v>
      </c>
      <c r="K1927" s="14" t="s">
        <v>8399</v>
      </c>
      <c r="L1927" s="60">
        <v>32383</v>
      </c>
      <c r="M1927" s="86">
        <v>3793.55</v>
      </c>
      <c r="N1927" s="14" t="s">
        <v>11</v>
      </c>
      <c r="O1927" s="14" t="s">
        <v>12</v>
      </c>
      <c r="P1927" s="14" t="s">
        <v>13</v>
      </c>
      <c r="Q1927" s="14">
        <v>35</v>
      </c>
    </row>
    <row r="1928" spans="1:17" x14ac:dyDescent="0.35">
      <c r="A1928" s="14" t="s">
        <v>441</v>
      </c>
      <c r="B1928" s="39" t="s">
        <v>6941</v>
      </c>
      <c r="C1928" s="14">
        <v>16.96</v>
      </c>
      <c r="D1928" s="14">
        <v>11.47</v>
      </c>
      <c r="E1928" s="14" t="s">
        <v>2383</v>
      </c>
      <c r="F1928" s="14" t="s">
        <v>2380</v>
      </c>
      <c r="G1928" s="14" t="s">
        <v>2380</v>
      </c>
      <c r="H1928" s="14">
        <v>0</v>
      </c>
      <c r="I1928" s="14" t="s">
        <v>2380</v>
      </c>
      <c r="J1928" s="14" t="s">
        <v>8394</v>
      </c>
      <c r="K1928" s="14" t="s">
        <v>8399</v>
      </c>
      <c r="L1928" s="60">
        <v>29933</v>
      </c>
      <c r="M1928" s="86">
        <v>3785.77</v>
      </c>
      <c r="N1928" s="14" t="s">
        <v>11</v>
      </c>
      <c r="O1928" s="14" t="s">
        <v>16</v>
      </c>
      <c r="P1928" s="14" t="s">
        <v>13</v>
      </c>
      <c r="Q1928" s="14">
        <v>42</v>
      </c>
    </row>
    <row r="1929" spans="1:17" x14ac:dyDescent="0.35">
      <c r="A1929" s="14" t="s">
        <v>440</v>
      </c>
      <c r="B1929" s="39" t="s">
        <v>4865</v>
      </c>
      <c r="C1929" s="14">
        <v>19.05</v>
      </c>
      <c r="D1929" s="14">
        <v>4.92</v>
      </c>
      <c r="E1929" s="14" t="s">
        <v>2380</v>
      </c>
      <c r="F1929" s="14" t="s">
        <v>2380</v>
      </c>
      <c r="G1929" s="14" t="s">
        <v>2380</v>
      </c>
      <c r="H1929" s="14">
        <v>1</v>
      </c>
      <c r="I1929" s="14" t="s">
        <v>2380</v>
      </c>
      <c r="J1929" s="14" t="s">
        <v>8393</v>
      </c>
      <c r="K1929" s="14" t="s">
        <v>8398</v>
      </c>
      <c r="L1929" s="60">
        <v>32074</v>
      </c>
      <c r="M1929" s="86">
        <v>3773.23</v>
      </c>
      <c r="N1929" s="14" t="s">
        <v>11</v>
      </c>
      <c r="O1929" s="14" t="s">
        <v>12</v>
      </c>
      <c r="P1929" s="14" t="s">
        <v>13</v>
      </c>
      <c r="Q1929" s="14">
        <v>36</v>
      </c>
    </row>
    <row r="1930" spans="1:17" x14ac:dyDescent="0.35">
      <c r="A1930" s="14" t="s">
        <v>439</v>
      </c>
      <c r="B1930" s="39" t="s">
        <v>6943</v>
      </c>
      <c r="C1930" s="14">
        <v>37.619999999999997</v>
      </c>
      <c r="D1930" s="14">
        <v>4.18</v>
      </c>
      <c r="E1930" s="14" t="s">
        <v>2380</v>
      </c>
      <c r="F1930" s="14" t="s">
        <v>2380</v>
      </c>
      <c r="G1930" s="14" t="s">
        <v>2380</v>
      </c>
      <c r="H1930" s="14">
        <v>0</v>
      </c>
      <c r="I1930" s="14" t="s">
        <v>2380</v>
      </c>
      <c r="J1930" s="14" t="s">
        <v>8391</v>
      </c>
      <c r="K1930" s="14" t="s">
        <v>8399</v>
      </c>
      <c r="L1930" s="60">
        <v>34659</v>
      </c>
      <c r="M1930" s="86">
        <v>3766.88</v>
      </c>
      <c r="N1930" s="14" t="s">
        <v>11</v>
      </c>
      <c r="O1930" s="14" t="s">
        <v>16</v>
      </c>
      <c r="P1930" s="14" t="s">
        <v>13</v>
      </c>
      <c r="Q1930" s="14">
        <v>29</v>
      </c>
    </row>
    <row r="1931" spans="1:17" x14ac:dyDescent="0.35">
      <c r="A1931" s="14" t="s">
        <v>438</v>
      </c>
      <c r="B1931" s="39" t="s">
        <v>5821</v>
      </c>
      <c r="C1931" s="14">
        <v>29.1</v>
      </c>
      <c r="D1931" s="14">
        <v>4.67</v>
      </c>
      <c r="E1931" s="14" t="s">
        <v>2380</v>
      </c>
      <c r="F1931" s="14" t="s">
        <v>2380</v>
      </c>
      <c r="G1931" s="14" t="s">
        <v>2380</v>
      </c>
      <c r="H1931" s="14">
        <v>0</v>
      </c>
      <c r="I1931" s="14" t="s">
        <v>2380</v>
      </c>
      <c r="J1931" s="14" t="s">
        <v>8392</v>
      </c>
      <c r="K1931" s="14" t="s">
        <v>8399</v>
      </c>
      <c r="L1931" s="60">
        <v>33535</v>
      </c>
      <c r="M1931" s="86">
        <v>3761.29</v>
      </c>
      <c r="N1931" s="14" t="s">
        <v>11</v>
      </c>
      <c r="O1931" s="14" t="s">
        <v>12</v>
      </c>
      <c r="P1931" s="14" t="s">
        <v>42</v>
      </c>
      <c r="Q1931" s="14">
        <v>32</v>
      </c>
    </row>
    <row r="1932" spans="1:17" x14ac:dyDescent="0.35">
      <c r="A1932" s="14" t="s">
        <v>437</v>
      </c>
      <c r="B1932" s="39" t="s">
        <v>8122</v>
      </c>
      <c r="C1932" s="14">
        <v>26.62</v>
      </c>
      <c r="D1932" s="14">
        <v>6.24</v>
      </c>
      <c r="E1932" s="14" t="s">
        <v>2380</v>
      </c>
      <c r="F1932" s="14" t="s">
        <v>2380</v>
      </c>
      <c r="G1932" s="14" t="s">
        <v>2380</v>
      </c>
      <c r="H1932" s="14">
        <v>0</v>
      </c>
      <c r="I1932" s="14" t="s">
        <v>2380</v>
      </c>
      <c r="J1932" s="14" t="s">
        <v>8392</v>
      </c>
      <c r="K1932" s="14" t="s">
        <v>8398</v>
      </c>
      <c r="L1932" s="60">
        <v>33475</v>
      </c>
      <c r="M1932" s="86">
        <v>3757.84</v>
      </c>
      <c r="N1932" s="14" t="s">
        <v>11</v>
      </c>
      <c r="O1932" s="14" t="s">
        <v>16</v>
      </c>
      <c r="P1932" s="14" t="s">
        <v>13</v>
      </c>
      <c r="Q1932" s="14">
        <v>32</v>
      </c>
    </row>
    <row r="1933" spans="1:17" x14ac:dyDescent="0.35">
      <c r="A1933" s="14" t="s">
        <v>436</v>
      </c>
      <c r="B1933" s="39" t="s">
        <v>6946</v>
      </c>
      <c r="C1933" s="14">
        <v>25.74</v>
      </c>
      <c r="D1933" s="14">
        <v>5.99</v>
      </c>
      <c r="E1933" s="14" t="s">
        <v>2380</v>
      </c>
      <c r="F1933" s="14" t="s">
        <v>2380</v>
      </c>
      <c r="G1933" s="14" t="s">
        <v>2380</v>
      </c>
      <c r="H1933" s="14">
        <v>0</v>
      </c>
      <c r="I1933" s="14" t="s">
        <v>2380</v>
      </c>
      <c r="J1933" s="14" t="s">
        <v>8392</v>
      </c>
      <c r="K1933" s="14" t="s">
        <v>8399</v>
      </c>
      <c r="L1933" s="60">
        <v>33539</v>
      </c>
      <c r="M1933" s="86">
        <v>3756.62</v>
      </c>
      <c r="N1933" s="14" t="s">
        <v>11</v>
      </c>
      <c r="O1933" s="14" t="s">
        <v>11</v>
      </c>
      <c r="P1933" s="14" t="s">
        <v>13</v>
      </c>
      <c r="Q1933" s="14">
        <v>32</v>
      </c>
    </row>
    <row r="1934" spans="1:17" x14ac:dyDescent="0.35">
      <c r="A1934" s="14" t="s">
        <v>435</v>
      </c>
      <c r="B1934" s="39" t="s">
        <v>4893</v>
      </c>
      <c r="C1934" s="14">
        <v>18.22</v>
      </c>
      <c r="D1934" s="14">
        <v>10.27</v>
      </c>
      <c r="E1934" s="14" t="s">
        <v>2383</v>
      </c>
      <c r="F1934" s="14" t="s">
        <v>2380</v>
      </c>
      <c r="G1934" s="14" t="s">
        <v>2380</v>
      </c>
      <c r="H1934" s="14">
        <v>1</v>
      </c>
      <c r="I1934" s="14" t="s">
        <v>2380</v>
      </c>
      <c r="J1934" s="14" t="s">
        <v>8394</v>
      </c>
      <c r="K1934" s="14" t="s">
        <v>8399</v>
      </c>
      <c r="L1934" s="60">
        <v>31664</v>
      </c>
      <c r="M1934" s="86">
        <v>3748.56</v>
      </c>
      <c r="N1934" s="14" t="s">
        <v>11</v>
      </c>
      <c r="O1934" s="14" t="s">
        <v>11</v>
      </c>
      <c r="P1934" s="14" t="s">
        <v>13</v>
      </c>
      <c r="Q1934" s="14">
        <v>37</v>
      </c>
    </row>
    <row r="1935" spans="1:17" x14ac:dyDescent="0.35">
      <c r="A1935" s="14" t="s">
        <v>434</v>
      </c>
      <c r="B1935" s="39" t="s">
        <v>4914</v>
      </c>
      <c r="C1935" s="14">
        <v>26.03</v>
      </c>
      <c r="D1935" s="14">
        <v>5.97</v>
      </c>
      <c r="E1935" s="14" t="s">
        <v>2380</v>
      </c>
      <c r="F1935" s="14" t="s">
        <v>2380</v>
      </c>
      <c r="G1935" s="14" t="s">
        <v>2383</v>
      </c>
      <c r="H1935" s="14">
        <v>1</v>
      </c>
      <c r="I1935" s="14" t="s">
        <v>2380</v>
      </c>
      <c r="J1935" s="14" t="s">
        <v>8392</v>
      </c>
      <c r="K1935" s="14" t="s">
        <v>8399</v>
      </c>
      <c r="L1935" s="60">
        <v>34142</v>
      </c>
      <c r="M1935" s="86">
        <v>3736.46</v>
      </c>
      <c r="N1935" s="14" t="s">
        <v>11</v>
      </c>
      <c r="O1935" s="14" t="s">
        <v>11</v>
      </c>
      <c r="P1935" s="14" t="s">
        <v>23</v>
      </c>
      <c r="Q1935" s="14">
        <v>30</v>
      </c>
    </row>
    <row r="1936" spans="1:17" x14ac:dyDescent="0.35">
      <c r="A1936" s="14" t="s">
        <v>433</v>
      </c>
      <c r="B1936" s="39" t="s">
        <v>8123</v>
      </c>
      <c r="C1936" s="14">
        <v>17.29</v>
      </c>
      <c r="D1936" s="14">
        <v>4.9800000000000004</v>
      </c>
      <c r="E1936" s="14" t="s">
        <v>2380</v>
      </c>
      <c r="F1936" s="14" t="s">
        <v>2380</v>
      </c>
      <c r="G1936" s="14" t="s">
        <v>2380</v>
      </c>
      <c r="H1936" s="14">
        <v>0</v>
      </c>
      <c r="I1936" s="14" t="s">
        <v>2380</v>
      </c>
      <c r="J1936" s="14" t="s">
        <v>8394</v>
      </c>
      <c r="K1936" s="14" t="s">
        <v>8398</v>
      </c>
      <c r="L1936" s="60">
        <v>34568</v>
      </c>
      <c r="M1936" s="86">
        <v>3732.63</v>
      </c>
      <c r="N1936" s="14" t="s">
        <v>11</v>
      </c>
      <c r="O1936" s="14" t="s">
        <v>12</v>
      </c>
      <c r="P1936" s="14" t="s">
        <v>247</v>
      </c>
      <c r="Q1936" s="14">
        <v>29</v>
      </c>
    </row>
    <row r="1937" spans="1:17" x14ac:dyDescent="0.35">
      <c r="A1937" s="14" t="s">
        <v>432</v>
      </c>
      <c r="B1937" s="39" t="s">
        <v>8124</v>
      </c>
      <c r="C1937" s="14">
        <v>18.170000000000002</v>
      </c>
      <c r="D1937" s="14">
        <v>6.91</v>
      </c>
      <c r="E1937" s="14" t="s">
        <v>2383</v>
      </c>
      <c r="F1937" s="14" t="s">
        <v>2380</v>
      </c>
      <c r="G1937" s="14" t="s">
        <v>2380</v>
      </c>
      <c r="H1937" s="14">
        <v>1</v>
      </c>
      <c r="I1937" s="14" t="s">
        <v>2380</v>
      </c>
      <c r="J1937" s="14" t="s">
        <v>8394</v>
      </c>
      <c r="K1937" s="14" t="s">
        <v>8397</v>
      </c>
      <c r="L1937" s="60">
        <v>31747</v>
      </c>
      <c r="M1937" s="86">
        <v>3731.6</v>
      </c>
      <c r="N1937" s="14" t="s">
        <v>11</v>
      </c>
      <c r="O1937" s="14" t="s">
        <v>11</v>
      </c>
      <c r="P1937" s="14" t="s">
        <v>13</v>
      </c>
      <c r="Q1937" s="14">
        <v>37</v>
      </c>
    </row>
    <row r="1938" spans="1:17" x14ac:dyDescent="0.35">
      <c r="A1938" s="14" t="s">
        <v>431</v>
      </c>
      <c r="B1938" s="39" t="s">
        <v>8377</v>
      </c>
      <c r="C1938" s="14">
        <v>32.54</v>
      </c>
      <c r="D1938" s="14">
        <v>6.38</v>
      </c>
      <c r="E1938" s="14" t="s">
        <v>2380</v>
      </c>
      <c r="F1938" s="14" t="s">
        <v>2382</v>
      </c>
      <c r="G1938" s="14" t="s">
        <v>2380</v>
      </c>
      <c r="H1938" s="14">
        <v>1</v>
      </c>
      <c r="I1938" s="14" t="s">
        <v>2380</v>
      </c>
      <c r="J1938" s="14" t="s">
        <v>8391</v>
      </c>
      <c r="K1938" s="14" t="s">
        <v>8399</v>
      </c>
      <c r="L1938" s="60">
        <v>38296</v>
      </c>
      <c r="M1938" s="86">
        <v>3722.23</v>
      </c>
      <c r="N1938" s="14" t="s">
        <v>11</v>
      </c>
      <c r="O1938" s="14" t="s">
        <v>11</v>
      </c>
      <c r="P1938" s="14" t="s">
        <v>200</v>
      </c>
      <c r="Q1938" s="14">
        <v>19</v>
      </c>
    </row>
    <row r="1939" spans="1:17" x14ac:dyDescent="0.35">
      <c r="A1939" s="14" t="s">
        <v>430</v>
      </c>
      <c r="B1939" s="39" t="s">
        <v>4771</v>
      </c>
      <c r="C1939" s="14">
        <v>30.25</v>
      </c>
      <c r="D1939" s="14">
        <v>4.7699999999999996</v>
      </c>
      <c r="E1939" s="14" t="s">
        <v>2380</v>
      </c>
      <c r="F1939" s="14" t="s">
        <v>2380</v>
      </c>
      <c r="G1939" s="14" t="s">
        <v>2380</v>
      </c>
      <c r="H1939" s="14">
        <v>0</v>
      </c>
      <c r="I1939" s="14" t="s">
        <v>2380</v>
      </c>
      <c r="J1939" s="14" t="s">
        <v>8391</v>
      </c>
      <c r="K1939" s="14" t="s">
        <v>8399</v>
      </c>
      <c r="L1939" s="60">
        <v>32844</v>
      </c>
      <c r="M1939" s="86">
        <v>3704.35</v>
      </c>
      <c r="N1939" s="14" t="s">
        <v>11</v>
      </c>
      <c r="O1939" s="14" t="s">
        <v>11</v>
      </c>
      <c r="P1939" s="14" t="s">
        <v>13</v>
      </c>
      <c r="Q1939" s="14">
        <v>34</v>
      </c>
    </row>
    <row r="1940" spans="1:17" x14ac:dyDescent="0.35">
      <c r="A1940" s="14" t="s">
        <v>429</v>
      </c>
      <c r="B1940" s="39" t="s">
        <v>6952</v>
      </c>
      <c r="C1940" s="14">
        <v>19.59</v>
      </c>
      <c r="D1940" s="14">
        <v>6.04</v>
      </c>
      <c r="E1940" s="14" t="s">
        <v>2383</v>
      </c>
      <c r="F1940" s="14" t="s">
        <v>2380</v>
      </c>
      <c r="G1940" s="14" t="s">
        <v>2380</v>
      </c>
      <c r="H1940" s="14">
        <v>1</v>
      </c>
      <c r="I1940" s="14" t="s">
        <v>2380</v>
      </c>
      <c r="J1940" s="14" t="s">
        <v>8393</v>
      </c>
      <c r="K1940" s="14" t="s">
        <v>8398</v>
      </c>
      <c r="L1940" s="60">
        <v>32373</v>
      </c>
      <c r="M1940" s="86">
        <v>3699.54</v>
      </c>
      <c r="N1940" s="14" t="s">
        <v>11</v>
      </c>
      <c r="O1940" s="14" t="s">
        <v>12</v>
      </c>
      <c r="P1940" s="14" t="s">
        <v>13</v>
      </c>
      <c r="Q1940" s="14">
        <v>35</v>
      </c>
    </row>
    <row r="1941" spans="1:17" x14ac:dyDescent="0.35">
      <c r="A1941" s="14" t="s">
        <v>428</v>
      </c>
      <c r="B1941" s="39" t="s">
        <v>8125</v>
      </c>
      <c r="C1941" s="14">
        <v>45.9</v>
      </c>
      <c r="D1941" s="14">
        <v>4.3</v>
      </c>
      <c r="E1941" s="14" t="s">
        <v>2383</v>
      </c>
      <c r="F1941" s="14" t="s">
        <v>2380</v>
      </c>
      <c r="G1941" s="14" t="s">
        <v>2380</v>
      </c>
      <c r="H1941" s="14">
        <v>1</v>
      </c>
      <c r="I1941" s="14" t="s">
        <v>2380</v>
      </c>
      <c r="J1941" s="14" t="s">
        <v>8391</v>
      </c>
      <c r="K1941" s="14" t="s">
        <v>8399</v>
      </c>
      <c r="L1941" s="60">
        <v>34993</v>
      </c>
      <c r="M1941" s="86">
        <v>3693.43</v>
      </c>
      <c r="N1941" s="14" t="s">
        <v>11</v>
      </c>
      <c r="O1941" s="14" t="s">
        <v>12</v>
      </c>
      <c r="P1941" s="14" t="s">
        <v>42</v>
      </c>
      <c r="Q1941" s="14">
        <v>28</v>
      </c>
    </row>
    <row r="1942" spans="1:17" x14ac:dyDescent="0.35">
      <c r="A1942" s="14" t="s">
        <v>427</v>
      </c>
      <c r="B1942" s="39" t="s">
        <v>8126</v>
      </c>
      <c r="C1942" s="14">
        <v>17.059999999999999</v>
      </c>
      <c r="D1942" s="14">
        <v>8.75</v>
      </c>
      <c r="E1942" s="14" t="s">
        <v>2383</v>
      </c>
      <c r="F1942" s="14" t="s">
        <v>2380</v>
      </c>
      <c r="G1942" s="14" t="s">
        <v>2380</v>
      </c>
      <c r="H1942" s="14">
        <v>0</v>
      </c>
      <c r="I1942" s="14" t="s">
        <v>2380</v>
      </c>
      <c r="J1942" s="14" t="s">
        <v>8394</v>
      </c>
      <c r="K1942" s="14" t="s">
        <v>8399</v>
      </c>
      <c r="L1942" s="60">
        <v>29934</v>
      </c>
      <c r="M1942" s="86">
        <v>3688.38</v>
      </c>
      <c r="N1942" s="14" t="s">
        <v>11</v>
      </c>
      <c r="O1942" s="14" t="s">
        <v>11</v>
      </c>
      <c r="P1942" s="14" t="s">
        <v>13</v>
      </c>
      <c r="Q1942" s="14">
        <v>42</v>
      </c>
    </row>
    <row r="1943" spans="1:17" x14ac:dyDescent="0.35">
      <c r="A1943" s="14" t="s">
        <v>426</v>
      </c>
      <c r="B1943" s="39" t="s">
        <v>5220</v>
      </c>
      <c r="C1943" s="14">
        <v>32.07</v>
      </c>
      <c r="D1943" s="14">
        <v>5.25</v>
      </c>
      <c r="E1943" s="14" t="s">
        <v>2380</v>
      </c>
      <c r="F1943" s="14" t="s">
        <v>2380</v>
      </c>
      <c r="G1943" s="14" t="s">
        <v>2383</v>
      </c>
      <c r="H1943" s="14">
        <v>1</v>
      </c>
      <c r="I1943" s="14" t="s">
        <v>2380</v>
      </c>
      <c r="J1943" s="14" t="s">
        <v>8391</v>
      </c>
      <c r="K1943" s="14" t="s">
        <v>8399</v>
      </c>
      <c r="L1943" s="60">
        <v>37812</v>
      </c>
      <c r="M1943" s="86">
        <v>3688.35</v>
      </c>
      <c r="N1943" s="14" t="s">
        <v>11</v>
      </c>
      <c r="O1943" s="14" t="s">
        <v>11</v>
      </c>
      <c r="P1943" s="14" t="s">
        <v>300</v>
      </c>
      <c r="Q1943" s="14">
        <v>20</v>
      </c>
    </row>
    <row r="1944" spans="1:17" x14ac:dyDescent="0.35">
      <c r="A1944" s="14" t="s">
        <v>425</v>
      </c>
      <c r="B1944" s="39" t="s">
        <v>4993</v>
      </c>
      <c r="C1944" s="14">
        <v>16.5</v>
      </c>
      <c r="D1944" s="14">
        <v>5.03</v>
      </c>
      <c r="E1944" s="14" t="s">
        <v>2380</v>
      </c>
      <c r="F1944" s="14" t="s">
        <v>2380</v>
      </c>
      <c r="G1944" s="14" t="s">
        <v>2380</v>
      </c>
      <c r="H1944" s="14">
        <v>1</v>
      </c>
      <c r="I1944" s="14" t="s">
        <v>2380</v>
      </c>
      <c r="J1944" s="14" t="s">
        <v>8394</v>
      </c>
      <c r="K1944" s="14" t="s">
        <v>8399</v>
      </c>
      <c r="L1944" s="60">
        <v>30869</v>
      </c>
      <c r="M1944" s="86">
        <v>3678.86</v>
      </c>
      <c r="N1944" s="14" t="s">
        <v>11</v>
      </c>
      <c r="O1944" s="14" t="s">
        <v>12</v>
      </c>
      <c r="P1944" s="14" t="s">
        <v>13</v>
      </c>
      <c r="Q1944" s="14">
        <v>39</v>
      </c>
    </row>
    <row r="1945" spans="1:17" x14ac:dyDescent="0.35">
      <c r="A1945" s="14" t="s">
        <v>424</v>
      </c>
      <c r="B1945" s="39" t="s">
        <v>5927</v>
      </c>
      <c r="C1945" s="14">
        <v>31.4</v>
      </c>
      <c r="D1945" s="14">
        <v>5.88</v>
      </c>
      <c r="E1945" s="14" t="s">
        <v>2380</v>
      </c>
      <c r="F1945" s="14" t="s">
        <v>2380</v>
      </c>
      <c r="G1945" s="14" t="s">
        <v>2380</v>
      </c>
      <c r="H1945" s="14">
        <v>1</v>
      </c>
      <c r="I1945" s="14" t="s">
        <v>2380</v>
      </c>
      <c r="J1945" s="14" t="s">
        <v>8391</v>
      </c>
      <c r="K1945" s="14" t="s">
        <v>8398</v>
      </c>
      <c r="L1945" s="60">
        <v>33861</v>
      </c>
      <c r="M1945" s="86">
        <v>3659.35</v>
      </c>
      <c r="N1945" s="14" t="s">
        <v>12</v>
      </c>
      <c r="O1945" s="14" t="s">
        <v>16</v>
      </c>
      <c r="P1945" s="14" t="s">
        <v>42</v>
      </c>
      <c r="Q1945" s="14">
        <v>31</v>
      </c>
    </row>
    <row r="1946" spans="1:17" x14ac:dyDescent="0.35">
      <c r="A1946" s="14" t="s">
        <v>423</v>
      </c>
      <c r="B1946" s="39" t="s">
        <v>4932</v>
      </c>
      <c r="C1946" s="14">
        <v>20.36</v>
      </c>
      <c r="D1946" s="14">
        <v>4.49</v>
      </c>
      <c r="E1946" s="14" t="s">
        <v>2380</v>
      </c>
      <c r="F1946" s="14" t="s">
        <v>2380</v>
      </c>
      <c r="G1946" s="14" t="s">
        <v>2380</v>
      </c>
      <c r="H1946" s="14">
        <v>0</v>
      </c>
      <c r="I1946" s="14" t="s">
        <v>2380</v>
      </c>
      <c r="J1946" s="14" t="s">
        <v>8393</v>
      </c>
      <c r="K1946" s="14" t="s">
        <v>8399</v>
      </c>
      <c r="L1946" s="60">
        <v>33185</v>
      </c>
      <c r="M1946" s="86">
        <v>3653.29</v>
      </c>
      <c r="N1946" s="14" t="s">
        <v>11</v>
      </c>
      <c r="O1946" s="14" t="s">
        <v>12</v>
      </c>
      <c r="P1946" s="14" t="s">
        <v>42</v>
      </c>
      <c r="Q1946" s="14">
        <v>33</v>
      </c>
    </row>
    <row r="1947" spans="1:17" x14ac:dyDescent="0.35">
      <c r="A1947" s="14" t="s">
        <v>422</v>
      </c>
      <c r="B1947" s="39" t="s">
        <v>6892</v>
      </c>
      <c r="C1947" s="14">
        <v>25.46</v>
      </c>
      <c r="D1947" s="14">
        <v>4.1399999999999997</v>
      </c>
      <c r="E1947" s="14" t="s">
        <v>2380</v>
      </c>
      <c r="F1947" s="14" t="s">
        <v>2380</v>
      </c>
      <c r="G1947" s="14" t="s">
        <v>2380</v>
      </c>
      <c r="H1947" s="14">
        <v>1</v>
      </c>
      <c r="I1947" s="14" t="s">
        <v>2380</v>
      </c>
      <c r="J1947" s="14" t="s">
        <v>8392</v>
      </c>
      <c r="K1947" s="14" t="s">
        <v>8399</v>
      </c>
      <c r="L1947" s="60">
        <v>33925</v>
      </c>
      <c r="M1947" s="86">
        <v>3645.09</v>
      </c>
      <c r="N1947" s="14" t="s">
        <v>16</v>
      </c>
      <c r="O1947" s="14" t="s">
        <v>11</v>
      </c>
      <c r="P1947" s="14" t="s">
        <v>276</v>
      </c>
      <c r="Q1947" s="14">
        <v>31</v>
      </c>
    </row>
    <row r="1948" spans="1:17" x14ac:dyDescent="0.35">
      <c r="A1948" s="14" t="s">
        <v>421</v>
      </c>
      <c r="B1948" s="39" t="s">
        <v>8127</v>
      </c>
      <c r="C1948" s="14">
        <v>17.09</v>
      </c>
      <c r="D1948" s="14">
        <v>5.8</v>
      </c>
      <c r="E1948" s="14" t="s">
        <v>2383</v>
      </c>
      <c r="F1948" s="14" t="s">
        <v>2380</v>
      </c>
      <c r="G1948" s="14" t="s">
        <v>2380</v>
      </c>
      <c r="H1948" s="14">
        <v>0</v>
      </c>
      <c r="I1948" s="14" t="s">
        <v>2380</v>
      </c>
      <c r="J1948" s="14" t="s">
        <v>8394</v>
      </c>
      <c r="K1948" s="14" t="s">
        <v>8399</v>
      </c>
      <c r="L1948" s="60">
        <v>31212</v>
      </c>
      <c r="M1948" s="86">
        <v>3622.13</v>
      </c>
      <c r="N1948" s="14" t="s">
        <v>11</v>
      </c>
      <c r="O1948" s="14" t="s">
        <v>16</v>
      </c>
      <c r="P1948" s="14" t="s">
        <v>13</v>
      </c>
      <c r="Q1948" s="14">
        <v>38</v>
      </c>
    </row>
    <row r="1949" spans="1:17" x14ac:dyDescent="0.35">
      <c r="A1949" s="14" t="s">
        <v>420</v>
      </c>
      <c r="B1949" s="39" t="s">
        <v>8128</v>
      </c>
      <c r="C1949" s="14">
        <v>20.83</v>
      </c>
      <c r="D1949" s="14">
        <v>5.12</v>
      </c>
      <c r="E1949" s="14" t="s">
        <v>2380</v>
      </c>
      <c r="F1949" s="14" t="s">
        <v>2380</v>
      </c>
      <c r="G1949" s="14" t="s">
        <v>2380</v>
      </c>
      <c r="H1949" s="14">
        <v>0</v>
      </c>
      <c r="I1949" s="14" t="s">
        <v>2380</v>
      </c>
      <c r="J1949" s="14" t="s">
        <v>8393</v>
      </c>
      <c r="K1949" s="14" t="s">
        <v>8399</v>
      </c>
      <c r="L1949" s="60">
        <v>33157</v>
      </c>
      <c r="M1949" s="86">
        <v>3606.43</v>
      </c>
      <c r="N1949" s="14" t="s">
        <v>11</v>
      </c>
      <c r="O1949" s="14" t="s">
        <v>16</v>
      </c>
      <c r="P1949" s="14" t="s">
        <v>13</v>
      </c>
      <c r="Q1949" s="14">
        <v>33</v>
      </c>
    </row>
    <row r="1950" spans="1:17" x14ac:dyDescent="0.35">
      <c r="A1950" s="14" t="s">
        <v>419</v>
      </c>
      <c r="B1950" s="39" t="s">
        <v>6961</v>
      </c>
      <c r="C1950" s="14">
        <v>18.920000000000002</v>
      </c>
      <c r="D1950" s="14">
        <v>5.98</v>
      </c>
      <c r="E1950" s="14" t="s">
        <v>2383</v>
      </c>
      <c r="F1950" s="14" t="s">
        <v>2380</v>
      </c>
      <c r="G1950" s="14" t="s">
        <v>2380</v>
      </c>
      <c r="H1950" s="14">
        <v>1</v>
      </c>
      <c r="I1950" s="14" t="s">
        <v>2380</v>
      </c>
      <c r="J1950" s="14" t="s">
        <v>8393</v>
      </c>
      <c r="K1950" s="14" t="s">
        <v>8399</v>
      </c>
      <c r="L1950" s="60">
        <v>32451</v>
      </c>
      <c r="M1950" s="86">
        <v>3603.6</v>
      </c>
      <c r="N1950" s="14" t="s">
        <v>11</v>
      </c>
      <c r="O1950" s="14" t="s">
        <v>16</v>
      </c>
      <c r="P1950" s="14" t="s">
        <v>13</v>
      </c>
      <c r="Q1950" s="14">
        <v>35</v>
      </c>
    </row>
    <row r="1951" spans="1:17" x14ac:dyDescent="0.35">
      <c r="A1951" s="14" t="s">
        <v>418</v>
      </c>
      <c r="B1951" s="39" t="s">
        <v>4982</v>
      </c>
      <c r="C1951" s="14">
        <v>37.1</v>
      </c>
      <c r="D1951" s="14">
        <v>5.46</v>
      </c>
      <c r="E1951" s="14" t="s">
        <v>2380</v>
      </c>
      <c r="F1951" s="14" t="s">
        <v>2380</v>
      </c>
      <c r="G1951" s="14" t="s">
        <v>2380</v>
      </c>
      <c r="H1951" s="14">
        <v>0</v>
      </c>
      <c r="I1951" s="14" t="s">
        <v>2380</v>
      </c>
      <c r="J1951" s="14" t="s">
        <v>8391</v>
      </c>
      <c r="K1951" s="14" t="s">
        <v>8399</v>
      </c>
      <c r="L1951" s="60">
        <v>36384</v>
      </c>
      <c r="M1951" s="86">
        <v>3597.6</v>
      </c>
      <c r="N1951" s="14" t="s">
        <v>11</v>
      </c>
      <c r="O1951" s="14" t="s">
        <v>11</v>
      </c>
      <c r="P1951" s="14" t="s">
        <v>42</v>
      </c>
      <c r="Q1951" s="14">
        <v>24</v>
      </c>
    </row>
    <row r="1952" spans="1:17" x14ac:dyDescent="0.35">
      <c r="A1952" s="14" t="s">
        <v>417</v>
      </c>
      <c r="B1952" s="39" t="s">
        <v>8129</v>
      </c>
      <c r="C1952" s="14">
        <v>22.515000000000001</v>
      </c>
      <c r="D1952" s="14">
        <v>4.91</v>
      </c>
      <c r="E1952" s="14" t="s">
        <v>2383</v>
      </c>
      <c r="F1952" s="14" t="s">
        <v>2380</v>
      </c>
      <c r="G1952" s="14" t="s">
        <v>2383</v>
      </c>
      <c r="H1952" s="14">
        <v>1</v>
      </c>
      <c r="I1952" s="14" t="s">
        <v>2380</v>
      </c>
      <c r="J1952" s="14" t="s">
        <v>8393</v>
      </c>
      <c r="K1952" s="14" t="s">
        <v>8399</v>
      </c>
      <c r="L1952" s="60">
        <v>35738</v>
      </c>
      <c r="M1952" s="86">
        <v>3594.17</v>
      </c>
      <c r="N1952" s="14" t="s">
        <v>11</v>
      </c>
      <c r="O1952" s="14" t="s">
        <v>11</v>
      </c>
      <c r="P1952" s="14" t="s">
        <v>23</v>
      </c>
      <c r="Q1952" s="14">
        <v>26</v>
      </c>
    </row>
    <row r="1953" spans="1:17" x14ac:dyDescent="0.35">
      <c r="A1953" s="14" t="s">
        <v>416</v>
      </c>
      <c r="B1953" s="39" t="s">
        <v>8130</v>
      </c>
      <c r="C1953" s="14">
        <v>32.700000000000003</v>
      </c>
      <c r="D1953" s="14">
        <v>4.66</v>
      </c>
      <c r="E1953" s="14" t="s">
        <v>2380</v>
      </c>
      <c r="F1953" s="14" t="s">
        <v>2380</v>
      </c>
      <c r="G1953" s="14" t="s">
        <v>2380</v>
      </c>
      <c r="H1953" s="14">
        <v>0</v>
      </c>
      <c r="I1953" s="14" t="s">
        <v>2380</v>
      </c>
      <c r="J1953" s="14" t="s">
        <v>8391</v>
      </c>
      <c r="K1953" s="14" t="s">
        <v>8399</v>
      </c>
      <c r="L1953" s="60">
        <v>36317</v>
      </c>
      <c r="M1953" s="86">
        <v>3591.48</v>
      </c>
      <c r="N1953" s="14" t="s">
        <v>11</v>
      </c>
      <c r="O1953" s="14" t="s">
        <v>12</v>
      </c>
      <c r="P1953" s="14" t="s">
        <v>42</v>
      </c>
      <c r="Q1953" s="14">
        <v>24</v>
      </c>
    </row>
    <row r="1954" spans="1:17" x14ac:dyDescent="0.35">
      <c r="A1954" s="14" t="s">
        <v>415</v>
      </c>
      <c r="B1954" s="39" t="s">
        <v>6964</v>
      </c>
      <c r="C1954" s="14">
        <v>17.75</v>
      </c>
      <c r="D1954" s="14">
        <v>6.8</v>
      </c>
      <c r="E1954" s="14" t="s">
        <v>2383</v>
      </c>
      <c r="F1954" s="14" t="s">
        <v>2380</v>
      </c>
      <c r="G1954" s="14" t="s">
        <v>2380</v>
      </c>
      <c r="H1954" s="14">
        <v>1</v>
      </c>
      <c r="I1954" s="14" t="s">
        <v>2380</v>
      </c>
      <c r="J1954" s="14" t="s">
        <v>8394</v>
      </c>
      <c r="K1954" s="14" t="s">
        <v>8399</v>
      </c>
      <c r="L1954" s="60">
        <v>31773</v>
      </c>
      <c r="M1954" s="86">
        <v>3589.14</v>
      </c>
      <c r="N1954" s="14" t="s">
        <v>11</v>
      </c>
      <c r="O1954" s="14" t="s">
        <v>11</v>
      </c>
      <c r="P1954" s="14" t="s">
        <v>13</v>
      </c>
      <c r="Q1954" s="14">
        <v>36</v>
      </c>
    </row>
    <row r="1955" spans="1:17" x14ac:dyDescent="0.35">
      <c r="A1955" s="14" t="s">
        <v>414</v>
      </c>
      <c r="B1955" s="39" t="s">
        <v>5483</v>
      </c>
      <c r="C1955" s="14">
        <v>33.630000000000003</v>
      </c>
      <c r="D1955" s="14">
        <v>4.47</v>
      </c>
      <c r="E1955" s="14" t="s">
        <v>2383</v>
      </c>
      <c r="F1955" s="14" t="s">
        <v>2380</v>
      </c>
      <c r="G1955" s="14" t="s">
        <v>2380</v>
      </c>
      <c r="H1955" s="14">
        <v>0</v>
      </c>
      <c r="I1955" s="14" t="s">
        <v>2380</v>
      </c>
      <c r="J1955" s="14" t="s">
        <v>8391</v>
      </c>
      <c r="K1955" s="14" t="s">
        <v>8399</v>
      </c>
      <c r="L1955" s="60">
        <v>37206</v>
      </c>
      <c r="M1955" s="86">
        <v>3579.83</v>
      </c>
      <c r="N1955" s="14" t="s">
        <v>11</v>
      </c>
      <c r="O1955" s="14" t="s">
        <v>11</v>
      </c>
      <c r="P1955" s="14" t="s">
        <v>23</v>
      </c>
      <c r="Q1955" s="14">
        <v>22</v>
      </c>
    </row>
    <row r="1956" spans="1:17" x14ac:dyDescent="0.35">
      <c r="A1956" s="14" t="s">
        <v>413</v>
      </c>
      <c r="B1956" s="39" t="s">
        <v>8131</v>
      </c>
      <c r="C1956" s="14">
        <v>34.799999999999997</v>
      </c>
      <c r="D1956" s="14">
        <v>4.08</v>
      </c>
      <c r="E1956" s="14" t="s">
        <v>2383</v>
      </c>
      <c r="F1956" s="14" t="s">
        <v>2380</v>
      </c>
      <c r="G1956" s="14" t="s">
        <v>2380</v>
      </c>
      <c r="H1956" s="14">
        <v>1</v>
      </c>
      <c r="I1956" s="14" t="s">
        <v>2380</v>
      </c>
      <c r="J1956" s="14" t="s">
        <v>8391</v>
      </c>
      <c r="K1956" s="14" t="s">
        <v>8399</v>
      </c>
      <c r="L1956" s="60">
        <v>34934</v>
      </c>
      <c r="M1956" s="86">
        <v>3578</v>
      </c>
      <c r="N1956" s="14" t="s">
        <v>11</v>
      </c>
      <c r="O1956" s="14" t="s">
        <v>12</v>
      </c>
      <c r="P1956" s="14" t="s">
        <v>42</v>
      </c>
      <c r="Q1956" s="14">
        <v>28</v>
      </c>
    </row>
    <row r="1957" spans="1:17" x14ac:dyDescent="0.35">
      <c r="A1957" s="14" t="s">
        <v>412</v>
      </c>
      <c r="B1957" s="39" t="s">
        <v>6968</v>
      </c>
      <c r="C1957" s="14">
        <v>16.809999999999999</v>
      </c>
      <c r="D1957" s="14">
        <v>5.51</v>
      </c>
      <c r="E1957" s="14" t="s">
        <v>2383</v>
      </c>
      <c r="F1957" s="14" t="s">
        <v>2380</v>
      </c>
      <c r="G1957" s="14" t="s">
        <v>2380</v>
      </c>
      <c r="H1957" s="14">
        <v>1</v>
      </c>
      <c r="I1957" s="14" t="s">
        <v>2380</v>
      </c>
      <c r="J1957" s="14" t="s">
        <v>8394</v>
      </c>
      <c r="K1957" s="14" t="s">
        <v>8398</v>
      </c>
      <c r="L1957" s="60">
        <v>32373</v>
      </c>
      <c r="M1957" s="86">
        <v>3569.96</v>
      </c>
      <c r="N1957" s="14" t="s">
        <v>11</v>
      </c>
      <c r="O1957" s="14" t="s">
        <v>16</v>
      </c>
      <c r="P1957" s="14" t="s">
        <v>23</v>
      </c>
      <c r="Q1957" s="14">
        <v>35</v>
      </c>
    </row>
    <row r="1958" spans="1:17" x14ac:dyDescent="0.35">
      <c r="A1958" s="14" t="s">
        <v>411</v>
      </c>
      <c r="B1958" s="39" t="s">
        <v>6970</v>
      </c>
      <c r="C1958" s="14">
        <v>16.690000000000001</v>
      </c>
      <c r="D1958" s="14">
        <v>8.4</v>
      </c>
      <c r="E1958" s="14" t="s">
        <v>2383</v>
      </c>
      <c r="F1958" s="14" t="s">
        <v>2380</v>
      </c>
      <c r="G1958" s="14" t="s">
        <v>2380</v>
      </c>
      <c r="H1958" s="14">
        <v>0</v>
      </c>
      <c r="I1958" s="14" t="s">
        <v>2380</v>
      </c>
      <c r="J1958" s="14" t="s">
        <v>8394</v>
      </c>
      <c r="K1958" s="14" t="s">
        <v>8399</v>
      </c>
      <c r="L1958" s="60">
        <v>29869</v>
      </c>
      <c r="M1958" s="86">
        <v>3562.87</v>
      </c>
      <c r="N1958" s="14" t="s">
        <v>11</v>
      </c>
      <c r="O1958" s="14" t="s">
        <v>16</v>
      </c>
      <c r="P1958" s="14" t="s">
        <v>13</v>
      </c>
      <c r="Q1958" s="14">
        <v>42</v>
      </c>
    </row>
    <row r="1959" spans="1:17" x14ac:dyDescent="0.35">
      <c r="A1959" s="14" t="s">
        <v>410</v>
      </c>
      <c r="B1959" s="39" t="s">
        <v>5413</v>
      </c>
      <c r="C1959" s="14">
        <v>23.21</v>
      </c>
      <c r="D1959" s="14">
        <v>5.14</v>
      </c>
      <c r="E1959" s="14" t="s">
        <v>2383</v>
      </c>
      <c r="F1959" s="14" t="s">
        <v>2380</v>
      </c>
      <c r="G1959" s="14" t="s">
        <v>2380</v>
      </c>
      <c r="H1959" s="14">
        <v>1</v>
      </c>
      <c r="I1959" s="14" t="s">
        <v>2380</v>
      </c>
      <c r="J1959" s="14" t="s">
        <v>8393</v>
      </c>
      <c r="K1959" s="14" t="s">
        <v>8399</v>
      </c>
      <c r="L1959" s="60">
        <v>34866</v>
      </c>
      <c r="M1959" s="86">
        <v>3561.89</v>
      </c>
      <c r="N1959" s="14" t="s">
        <v>11</v>
      </c>
      <c r="O1959" s="14" t="s">
        <v>16</v>
      </c>
      <c r="P1959" s="14" t="s">
        <v>13</v>
      </c>
      <c r="Q1959" s="14">
        <v>28</v>
      </c>
    </row>
    <row r="1960" spans="1:17" x14ac:dyDescent="0.35">
      <c r="A1960" s="14" t="s">
        <v>409</v>
      </c>
      <c r="B1960" s="39" t="s">
        <v>4808</v>
      </c>
      <c r="C1960" s="14">
        <v>25.175000000000001</v>
      </c>
      <c r="D1960" s="14">
        <v>5.21</v>
      </c>
      <c r="E1960" s="14" t="s">
        <v>2383</v>
      </c>
      <c r="F1960" s="14" t="s">
        <v>2380</v>
      </c>
      <c r="G1960" s="14" t="s">
        <v>2380</v>
      </c>
      <c r="H1960" s="14">
        <v>1</v>
      </c>
      <c r="I1960" s="14" t="s">
        <v>2380</v>
      </c>
      <c r="J1960" s="14" t="s">
        <v>8392</v>
      </c>
      <c r="K1960" s="14" t="s">
        <v>8398</v>
      </c>
      <c r="L1960" s="60">
        <v>34981</v>
      </c>
      <c r="M1960" s="86">
        <v>3558.62</v>
      </c>
      <c r="N1960" s="14" t="s">
        <v>11</v>
      </c>
      <c r="O1960" s="14" t="s">
        <v>12</v>
      </c>
      <c r="P1960" s="14" t="s">
        <v>247</v>
      </c>
      <c r="Q1960" s="14">
        <v>28</v>
      </c>
    </row>
    <row r="1961" spans="1:17" x14ac:dyDescent="0.35">
      <c r="A1961" s="14" t="s">
        <v>408</v>
      </c>
      <c r="B1961" s="39" t="s">
        <v>4959</v>
      </c>
      <c r="C1961" s="14">
        <v>34.770000000000003</v>
      </c>
      <c r="D1961" s="14">
        <v>6.23</v>
      </c>
      <c r="E1961" s="14" t="s">
        <v>2380</v>
      </c>
      <c r="F1961" s="14" t="s">
        <v>2380</v>
      </c>
      <c r="G1961" s="14" t="s">
        <v>2380</v>
      </c>
      <c r="H1961" s="14">
        <v>0</v>
      </c>
      <c r="I1961" s="14" t="s">
        <v>2380</v>
      </c>
      <c r="J1961" s="14" t="s">
        <v>8391</v>
      </c>
      <c r="K1961" s="14" t="s">
        <v>8399</v>
      </c>
      <c r="L1961" s="60">
        <v>34601</v>
      </c>
      <c r="M1961" s="86">
        <v>3556.92</v>
      </c>
      <c r="N1961" s="14" t="s">
        <v>11</v>
      </c>
      <c r="O1961" s="14" t="s">
        <v>12</v>
      </c>
      <c r="P1961" s="14" t="s">
        <v>23</v>
      </c>
      <c r="Q1961" s="14">
        <v>29</v>
      </c>
    </row>
    <row r="1962" spans="1:17" x14ac:dyDescent="0.35">
      <c r="A1962" s="14" t="s">
        <v>407</v>
      </c>
      <c r="B1962" s="39" t="s">
        <v>6973</v>
      </c>
      <c r="C1962" s="14">
        <v>27.7</v>
      </c>
      <c r="D1962" s="14">
        <v>5.6</v>
      </c>
      <c r="E1962" s="14" t="s">
        <v>2380</v>
      </c>
      <c r="F1962" s="14" t="s">
        <v>2380</v>
      </c>
      <c r="G1962" s="14" t="s">
        <v>2380</v>
      </c>
      <c r="H1962" s="14">
        <v>1</v>
      </c>
      <c r="I1962" s="14" t="s">
        <v>2380</v>
      </c>
      <c r="J1962" s="14" t="s">
        <v>8392</v>
      </c>
      <c r="K1962" s="14" t="s">
        <v>8399</v>
      </c>
      <c r="L1962" s="60">
        <v>33960</v>
      </c>
      <c r="M1962" s="86">
        <v>3554.2</v>
      </c>
      <c r="N1962" s="14" t="s">
        <v>11</v>
      </c>
      <c r="O1962" s="14" t="s">
        <v>12</v>
      </c>
      <c r="P1962" s="14" t="s">
        <v>42</v>
      </c>
      <c r="Q1962" s="14">
        <v>30</v>
      </c>
    </row>
    <row r="1963" spans="1:17" x14ac:dyDescent="0.35">
      <c r="A1963" s="14" t="s">
        <v>406</v>
      </c>
      <c r="B1963" s="39" t="s">
        <v>7361</v>
      </c>
      <c r="C1963" s="14">
        <v>19.12</v>
      </c>
      <c r="D1963" s="14">
        <v>4.72</v>
      </c>
      <c r="E1963" s="14" t="s">
        <v>2383</v>
      </c>
      <c r="F1963" s="14" t="s">
        <v>2380</v>
      </c>
      <c r="G1963" s="14" t="s">
        <v>2380</v>
      </c>
      <c r="H1963" s="14">
        <v>1</v>
      </c>
      <c r="I1963" s="14" t="s">
        <v>2380</v>
      </c>
      <c r="J1963" s="14" t="s">
        <v>8393</v>
      </c>
      <c r="K1963" s="14" t="s">
        <v>8398</v>
      </c>
      <c r="L1963" s="60">
        <v>32431</v>
      </c>
      <c r="M1963" s="86">
        <v>3540.12</v>
      </c>
      <c r="N1963" s="14" t="s">
        <v>11</v>
      </c>
      <c r="O1963" s="14" t="s">
        <v>16</v>
      </c>
      <c r="P1963" s="14" t="s">
        <v>13</v>
      </c>
      <c r="Q1963" s="14">
        <v>35</v>
      </c>
    </row>
    <row r="1964" spans="1:17" x14ac:dyDescent="0.35">
      <c r="A1964" s="14" t="s">
        <v>405</v>
      </c>
      <c r="B1964" s="39" t="s">
        <v>8132</v>
      </c>
      <c r="C1964" s="14">
        <v>32.67</v>
      </c>
      <c r="D1964" s="14">
        <v>4.67</v>
      </c>
      <c r="E1964" s="14" t="s">
        <v>2380</v>
      </c>
      <c r="F1964" s="14" t="s">
        <v>2380</v>
      </c>
      <c r="G1964" s="14" t="s">
        <v>2383</v>
      </c>
      <c r="H1964" s="14">
        <v>1</v>
      </c>
      <c r="I1964" s="14" t="s">
        <v>2380</v>
      </c>
      <c r="J1964" s="14" t="s">
        <v>8391</v>
      </c>
      <c r="K1964" s="14" t="s">
        <v>8398</v>
      </c>
      <c r="L1964" s="60">
        <v>37857</v>
      </c>
      <c r="M1964" s="86">
        <v>3538.9</v>
      </c>
      <c r="N1964" s="14" t="s">
        <v>11</v>
      </c>
      <c r="O1964" s="14" t="s">
        <v>11</v>
      </c>
      <c r="P1964" s="14" t="s">
        <v>23</v>
      </c>
      <c r="Q1964" s="14">
        <v>20</v>
      </c>
    </row>
    <row r="1965" spans="1:17" x14ac:dyDescent="0.35">
      <c r="A1965" s="14" t="s">
        <v>404</v>
      </c>
      <c r="B1965" s="39" t="s">
        <v>6566</v>
      </c>
      <c r="C1965" s="14">
        <v>28.5</v>
      </c>
      <c r="D1965" s="14">
        <v>6.11</v>
      </c>
      <c r="E1965" s="14" t="s">
        <v>2380</v>
      </c>
      <c r="F1965" s="14" t="s">
        <v>2380</v>
      </c>
      <c r="G1965" s="14" t="s">
        <v>2380</v>
      </c>
      <c r="H1965" s="14">
        <v>1</v>
      </c>
      <c r="I1965" s="14" t="s">
        <v>2380</v>
      </c>
      <c r="J1965" s="14" t="s">
        <v>8392</v>
      </c>
      <c r="K1965" s="14" t="s">
        <v>8399</v>
      </c>
      <c r="L1965" s="60">
        <v>36054</v>
      </c>
      <c r="M1965" s="86">
        <v>3537.7</v>
      </c>
      <c r="N1965" s="14" t="s">
        <v>12</v>
      </c>
      <c r="O1965" s="14" t="s">
        <v>12</v>
      </c>
      <c r="P1965" s="14" t="s">
        <v>23</v>
      </c>
      <c r="Q1965" s="14">
        <v>25</v>
      </c>
    </row>
    <row r="1966" spans="1:17" x14ac:dyDescent="0.35">
      <c r="A1966" s="14" t="s">
        <v>403</v>
      </c>
      <c r="B1966" s="39" t="s">
        <v>8133</v>
      </c>
      <c r="C1966" s="14">
        <v>39.270000000000003</v>
      </c>
      <c r="D1966" s="14">
        <v>6.25</v>
      </c>
      <c r="E1966" s="14" t="s">
        <v>2380</v>
      </c>
      <c r="F1966" s="14" t="s">
        <v>2380</v>
      </c>
      <c r="G1966" s="14" t="s">
        <v>2380</v>
      </c>
      <c r="H1966" s="14">
        <v>0</v>
      </c>
      <c r="I1966" s="14" t="s">
        <v>2380</v>
      </c>
      <c r="J1966" s="14" t="s">
        <v>8391</v>
      </c>
      <c r="K1966" s="14" t="s">
        <v>8398</v>
      </c>
      <c r="L1966" s="60">
        <v>36425</v>
      </c>
      <c r="M1966" s="86">
        <v>3500.61</v>
      </c>
      <c r="N1966" s="14" t="s">
        <v>11</v>
      </c>
      <c r="O1966" s="14" t="s">
        <v>11</v>
      </c>
      <c r="P1966" s="14" t="s">
        <v>13</v>
      </c>
      <c r="Q1966" s="14">
        <v>24</v>
      </c>
    </row>
    <row r="1967" spans="1:17" x14ac:dyDescent="0.35">
      <c r="A1967" s="14" t="s">
        <v>402</v>
      </c>
      <c r="B1967" s="39" t="s">
        <v>8134</v>
      </c>
      <c r="C1967" s="14">
        <v>32.49</v>
      </c>
      <c r="D1967" s="14">
        <v>4</v>
      </c>
      <c r="E1967" s="14" t="s">
        <v>2383</v>
      </c>
      <c r="F1967" s="14" t="s">
        <v>2380</v>
      </c>
      <c r="G1967" s="14" t="s">
        <v>2380</v>
      </c>
      <c r="H1967" s="14">
        <v>0</v>
      </c>
      <c r="I1967" s="14" t="s">
        <v>2380</v>
      </c>
      <c r="J1967" s="14" t="s">
        <v>8391</v>
      </c>
      <c r="K1967" s="14" t="s">
        <v>8399</v>
      </c>
      <c r="L1967" s="60">
        <v>35326</v>
      </c>
      <c r="M1967" s="86">
        <v>3490.55</v>
      </c>
      <c r="N1967" s="14" t="s">
        <v>16</v>
      </c>
      <c r="O1967" s="14" t="s">
        <v>11</v>
      </c>
      <c r="P1967" s="14" t="s">
        <v>164</v>
      </c>
      <c r="Q1967" s="14">
        <v>27</v>
      </c>
    </row>
    <row r="1968" spans="1:17" x14ac:dyDescent="0.35">
      <c r="A1968" s="14" t="s">
        <v>401</v>
      </c>
      <c r="B1968" s="39" t="s">
        <v>8135</v>
      </c>
      <c r="C1968" s="14">
        <v>23.7</v>
      </c>
      <c r="D1968" s="14">
        <v>5.55</v>
      </c>
      <c r="E1968" s="14" t="s">
        <v>2383</v>
      </c>
      <c r="F1968" s="14" t="s">
        <v>2380</v>
      </c>
      <c r="G1968" s="14" t="s">
        <v>2380</v>
      </c>
      <c r="H1968" s="14">
        <v>0</v>
      </c>
      <c r="I1968" s="14" t="s">
        <v>2380</v>
      </c>
      <c r="J1968" s="14" t="s">
        <v>8393</v>
      </c>
      <c r="K1968" s="14" t="s">
        <v>8399</v>
      </c>
      <c r="L1968" s="60">
        <v>35327</v>
      </c>
      <c r="M1968" s="86">
        <v>3484.33</v>
      </c>
      <c r="N1968" s="14" t="s">
        <v>12</v>
      </c>
      <c r="O1968" s="14" t="s">
        <v>12</v>
      </c>
      <c r="P1968" s="14" t="s">
        <v>42</v>
      </c>
      <c r="Q1968" s="14">
        <v>27</v>
      </c>
    </row>
    <row r="1969" spans="1:17" x14ac:dyDescent="0.35">
      <c r="A1969" s="14" t="s">
        <v>400</v>
      </c>
      <c r="B1969" s="39" t="s">
        <v>8136</v>
      </c>
      <c r="C1969" s="14">
        <v>30.4</v>
      </c>
      <c r="D1969" s="14">
        <v>5.95</v>
      </c>
      <c r="E1969" s="14" t="s">
        <v>2380</v>
      </c>
      <c r="F1969" s="14" t="s">
        <v>2382</v>
      </c>
      <c r="G1969" s="14" t="s">
        <v>2380</v>
      </c>
      <c r="H1969" s="14">
        <v>1</v>
      </c>
      <c r="I1969" s="14" t="s">
        <v>2380</v>
      </c>
      <c r="J1969" s="14" t="s">
        <v>8391</v>
      </c>
      <c r="K1969" s="14" t="s">
        <v>8399</v>
      </c>
      <c r="L1969" s="60">
        <v>38164</v>
      </c>
      <c r="M1969" s="86">
        <v>3481.87</v>
      </c>
      <c r="N1969" s="14" t="s">
        <v>11</v>
      </c>
      <c r="O1969" s="14" t="s">
        <v>12</v>
      </c>
      <c r="P1969" s="14" t="s">
        <v>168</v>
      </c>
      <c r="Q1969" s="14">
        <v>19</v>
      </c>
    </row>
    <row r="1970" spans="1:17" x14ac:dyDescent="0.35">
      <c r="A1970" s="14" t="s">
        <v>399</v>
      </c>
      <c r="B1970" s="39" t="s">
        <v>8137</v>
      </c>
      <c r="C1970" s="14">
        <v>38.94</v>
      </c>
      <c r="D1970" s="14">
        <v>4.3600000000000003</v>
      </c>
      <c r="E1970" s="14" t="s">
        <v>2380</v>
      </c>
      <c r="F1970" s="14" t="s">
        <v>2380</v>
      </c>
      <c r="G1970" s="14" t="s">
        <v>2383</v>
      </c>
      <c r="H1970" s="14">
        <v>1</v>
      </c>
      <c r="I1970" s="14" t="s">
        <v>2380</v>
      </c>
      <c r="J1970" s="14" t="s">
        <v>8391</v>
      </c>
      <c r="K1970" s="14" t="s">
        <v>8398</v>
      </c>
      <c r="L1970" s="60">
        <v>34254</v>
      </c>
      <c r="M1970" s="86">
        <v>3471.41</v>
      </c>
      <c r="N1970" s="14" t="s">
        <v>11</v>
      </c>
      <c r="O1970" s="14" t="s">
        <v>11</v>
      </c>
      <c r="P1970" s="14" t="s">
        <v>13</v>
      </c>
      <c r="Q1970" s="14">
        <v>30</v>
      </c>
    </row>
    <row r="1971" spans="1:17" x14ac:dyDescent="0.35">
      <c r="A1971" s="14" t="s">
        <v>398</v>
      </c>
      <c r="B1971" s="39" t="s">
        <v>8378</v>
      </c>
      <c r="C1971" s="14">
        <v>31.02</v>
      </c>
      <c r="D1971" s="14">
        <v>4.84</v>
      </c>
      <c r="E1971" s="14" t="s">
        <v>2380</v>
      </c>
      <c r="F1971" s="14" t="s">
        <v>2380</v>
      </c>
      <c r="G1971" s="14" t="s">
        <v>2383</v>
      </c>
      <c r="H1971" s="14">
        <v>1</v>
      </c>
      <c r="I1971" s="14" t="s">
        <v>2380</v>
      </c>
      <c r="J1971" s="14" t="s">
        <v>8391</v>
      </c>
      <c r="K1971" s="14" t="s">
        <v>8398</v>
      </c>
      <c r="L1971" s="60">
        <v>37831</v>
      </c>
      <c r="M1971" s="86">
        <v>3463.51</v>
      </c>
      <c r="N1971" s="14" t="s">
        <v>11</v>
      </c>
      <c r="O1971" s="14" t="s">
        <v>16</v>
      </c>
      <c r="P1971" s="14" t="s">
        <v>200</v>
      </c>
      <c r="Q1971" s="14">
        <v>20</v>
      </c>
    </row>
    <row r="1972" spans="1:17" x14ac:dyDescent="0.35">
      <c r="A1972" s="14" t="s">
        <v>397</v>
      </c>
      <c r="B1972" s="39" t="s">
        <v>6979</v>
      </c>
      <c r="C1972" s="14">
        <v>17.5</v>
      </c>
      <c r="D1972" s="14">
        <v>4.5599999999999996</v>
      </c>
      <c r="E1972" s="14" t="s">
        <v>2380</v>
      </c>
      <c r="F1972" s="14" t="s">
        <v>2380</v>
      </c>
      <c r="G1972" s="14" t="s">
        <v>2380</v>
      </c>
      <c r="H1972" s="14">
        <v>1</v>
      </c>
      <c r="I1972" s="14" t="s">
        <v>2380</v>
      </c>
      <c r="J1972" s="14" t="s">
        <v>8394</v>
      </c>
      <c r="K1972" s="14" t="s">
        <v>8398</v>
      </c>
      <c r="L1972" s="60">
        <v>32034</v>
      </c>
      <c r="M1972" s="86">
        <v>3453.77</v>
      </c>
      <c r="N1972" s="14" t="s">
        <v>11</v>
      </c>
      <c r="O1972" s="14" t="s">
        <v>16</v>
      </c>
      <c r="P1972" s="14" t="s">
        <v>42</v>
      </c>
      <c r="Q1972" s="14">
        <v>36</v>
      </c>
    </row>
    <row r="1973" spans="1:17" x14ac:dyDescent="0.35">
      <c r="A1973" s="14" t="s">
        <v>396</v>
      </c>
      <c r="B1973" s="39" t="s">
        <v>4886</v>
      </c>
      <c r="C1973" s="14">
        <v>34.799999999999997</v>
      </c>
      <c r="D1973" s="14">
        <v>4.42</v>
      </c>
      <c r="E1973" s="14" t="s">
        <v>2383</v>
      </c>
      <c r="F1973" s="14" t="s">
        <v>2382</v>
      </c>
      <c r="G1973" s="14" t="s">
        <v>2380</v>
      </c>
      <c r="H1973" s="14">
        <v>2</v>
      </c>
      <c r="I1973" s="14" t="s">
        <v>2380</v>
      </c>
      <c r="J1973" s="14" t="s">
        <v>8391</v>
      </c>
      <c r="K1973" s="14" t="s">
        <v>8398</v>
      </c>
      <c r="L1973" s="60">
        <v>36697</v>
      </c>
      <c r="M1973" s="86">
        <v>3443.06</v>
      </c>
      <c r="N1973" s="14" t="s">
        <v>11</v>
      </c>
      <c r="O1973" s="14" t="s">
        <v>16</v>
      </c>
      <c r="P1973" s="14" t="s">
        <v>42</v>
      </c>
      <c r="Q1973" s="14">
        <v>23</v>
      </c>
    </row>
    <row r="1974" spans="1:17" x14ac:dyDescent="0.35">
      <c r="A1974" s="14" t="s">
        <v>395</v>
      </c>
      <c r="B1974" s="39" t="s">
        <v>6982</v>
      </c>
      <c r="C1974" s="14">
        <v>17.3</v>
      </c>
      <c r="D1974" s="14">
        <v>7.66</v>
      </c>
      <c r="E1974" s="14" t="s">
        <v>2383</v>
      </c>
      <c r="F1974" s="14" t="s">
        <v>2380</v>
      </c>
      <c r="G1974" s="14" t="s">
        <v>2380</v>
      </c>
      <c r="H1974" s="14">
        <v>1</v>
      </c>
      <c r="I1974" s="14" t="s">
        <v>2380</v>
      </c>
      <c r="J1974" s="14" t="s">
        <v>8394</v>
      </c>
      <c r="K1974" s="14" t="s">
        <v>8399</v>
      </c>
      <c r="L1974" s="60">
        <v>31651</v>
      </c>
      <c r="M1974" s="86">
        <v>3436.5</v>
      </c>
      <c r="N1974" s="14" t="s">
        <v>11</v>
      </c>
      <c r="O1974" s="14" t="s">
        <v>16</v>
      </c>
      <c r="P1974" s="14" t="s">
        <v>13</v>
      </c>
      <c r="Q1974" s="14">
        <v>37</v>
      </c>
    </row>
    <row r="1975" spans="1:17" x14ac:dyDescent="0.35">
      <c r="A1975" s="14" t="s">
        <v>394</v>
      </c>
      <c r="B1975" s="39" t="s">
        <v>8138</v>
      </c>
      <c r="C1975" s="14">
        <v>32.25</v>
      </c>
      <c r="D1975" s="14">
        <v>5.2</v>
      </c>
      <c r="E1975" s="14" t="s">
        <v>2383</v>
      </c>
      <c r="F1975" s="14" t="s">
        <v>2380</v>
      </c>
      <c r="G1975" s="14" t="s">
        <v>2380</v>
      </c>
      <c r="H1975" s="14">
        <v>0</v>
      </c>
      <c r="I1975" s="14" t="s">
        <v>2380</v>
      </c>
      <c r="J1975" s="14" t="s">
        <v>8391</v>
      </c>
      <c r="K1975" s="14" t="s">
        <v>8398</v>
      </c>
      <c r="L1975" s="60">
        <v>37251</v>
      </c>
      <c r="M1975" s="86">
        <v>3434.38</v>
      </c>
      <c r="N1975" s="14" t="s">
        <v>11</v>
      </c>
      <c r="O1975" s="14" t="s">
        <v>11</v>
      </c>
      <c r="P1975" s="14" t="s">
        <v>42</v>
      </c>
      <c r="Q1975" s="14">
        <v>21</v>
      </c>
    </row>
    <row r="1976" spans="1:17" x14ac:dyDescent="0.35">
      <c r="A1976" s="14" t="s">
        <v>393</v>
      </c>
      <c r="B1976" s="39" t="s">
        <v>8139</v>
      </c>
      <c r="C1976" s="14">
        <v>42.4</v>
      </c>
      <c r="D1976" s="14">
        <v>5.53</v>
      </c>
      <c r="E1976" s="14" t="s">
        <v>2383</v>
      </c>
      <c r="F1976" s="14" t="s">
        <v>2380</v>
      </c>
      <c r="G1976" s="14" t="s">
        <v>2380</v>
      </c>
      <c r="H1976" s="14">
        <v>0</v>
      </c>
      <c r="I1976" s="14" t="s">
        <v>2380</v>
      </c>
      <c r="J1976" s="14" t="s">
        <v>8391</v>
      </c>
      <c r="K1976" s="14" t="s">
        <v>8399</v>
      </c>
      <c r="L1976" s="60">
        <v>35418</v>
      </c>
      <c r="M1976" s="86">
        <v>3410.32</v>
      </c>
      <c r="N1976" s="14" t="s">
        <v>11</v>
      </c>
      <c r="O1976" s="14" t="s">
        <v>11</v>
      </c>
      <c r="P1976" s="14" t="s">
        <v>42</v>
      </c>
      <c r="Q1976" s="14">
        <v>26</v>
      </c>
    </row>
    <row r="1977" spans="1:17" x14ac:dyDescent="0.35">
      <c r="A1977" s="14" t="s">
        <v>392</v>
      </c>
      <c r="B1977" s="39" t="s">
        <v>6055</v>
      </c>
      <c r="C1977" s="14">
        <v>38.664999999999999</v>
      </c>
      <c r="D1977" s="14">
        <v>4.8600000000000003</v>
      </c>
      <c r="E1977" s="14" t="s">
        <v>2380</v>
      </c>
      <c r="F1977" s="14" t="s">
        <v>2382</v>
      </c>
      <c r="G1977" s="14" t="s">
        <v>2380</v>
      </c>
      <c r="H1977" s="14">
        <v>1</v>
      </c>
      <c r="I1977" s="14" t="s">
        <v>2380</v>
      </c>
      <c r="J1977" s="14" t="s">
        <v>8391</v>
      </c>
      <c r="K1977" s="14" t="s">
        <v>8399</v>
      </c>
      <c r="L1977" s="60">
        <v>38184</v>
      </c>
      <c r="M1977" s="86">
        <v>3393.36</v>
      </c>
      <c r="N1977" s="14" t="s">
        <v>11</v>
      </c>
      <c r="O1977" s="14" t="s">
        <v>11</v>
      </c>
      <c r="P1977" s="14" t="s">
        <v>249</v>
      </c>
      <c r="Q1977" s="14">
        <v>19</v>
      </c>
    </row>
    <row r="1978" spans="1:17" x14ac:dyDescent="0.35">
      <c r="A1978" s="14" t="s">
        <v>391</v>
      </c>
      <c r="B1978" s="39" t="s">
        <v>4849</v>
      </c>
      <c r="C1978" s="14">
        <v>29.92</v>
      </c>
      <c r="D1978" s="14">
        <v>5.49</v>
      </c>
      <c r="E1978" s="14" t="s">
        <v>2383</v>
      </c>
      <c r="F1978" s="14" t="s">
        <v>2380</v>
      </c>
      <c r="G1978" s="14" t="s">
        <v>2380</v>
      </c>
      <c r="H1978" s="14">
        <v>0</v>
      </c>
      <c r="I1978" s="14" t="s">
        <v>2380</v>
      </c>
      <c r="J1978" s="14" t="s">
        <v>8392</v>
      </c>
      <c r="K1978" s="14" t="s">
        <v>8399</v>
      </c>
      <c r="L1978" s="60">
        <v>35365</v>
      </c>
      <c r="M1978" s="86">
        <v>3392.98</v>
      </c>
      <c r="N1978" s="14" t="s">
        <v>11</v>
      </c>
      <c r="O1978" s="14" t="s">
        <v>12</v>
      </c>
      <c r="P1978" s="14" t="s">
        <v>13</v>
      </c>
      <c r="Q1978" s="14">
        <v>27</v>
      </c>
    </row>
    <row r="1979" spans="1:17" x14ac:dyDescent="0.35">
      <c r="A1979" s="14" t="s">
        <v>390</v>
      </c>
      <c r="B1979" s="39" t="s">
        <v>8140</v>
      </c>
      <c r="C1979" s="14">
        <v>29.48</v>
      </c>
      <c r="D1979" s="14">
        <v>4.09</v>
      </c>
      <c r="E1979" s="14" t="s">
        <v>2383</v>
      </c>
      <c r="F1979" s="14" t="s">
        <v>2380</v>
      </c>
      <c r="G1979" s="14" t="s">
        <v>2380</v>
      </c>
      <c r="H1979" s="14">
        <v>0</v>
      </c>
      <c r="I1979" s="14" t="s">
        <v>2380</v>
      </c>
      <c r="J1979" s="14" t="s">
        <v>8392</v>
      </c>
      <c r="K1979" s="14" t="s">
        <v>8399</v>
      </c>
      <c r="L1979" s="60">
        <v>35287</v>
      </c>
      <c r="M1979" s="86">
        <v>3392.37</v>
      </c>
      <c r="N1979" s="14" t="s">
        <v>11</v>
      </c>
      <c r="O1979" s="14" t="s">
        <v>12</v>
      </c>
      <c r="P1979" s="14" t="s">
        <v>13</v>
      </c>
      <c r="Q1979" s="14">
        <v>27</v>
      </c>
    </row>
    <row r="1980" spans="1:17" x14ac:dyDescent="0.35">
      <c r="A1980" s="14" t="s">
        <v>389</v>
      </c>
      <c r="B1980" s="39" t="s">
        <v>8141</v>
      </c>
      <c r="C1980" s="14">
        <v>28.785</v>
      </c>
      <c r="D1980" s="14">
        <v>4.3099999999999996</v>
      </c>
      <c r="E1980" s="14" t="s">
        <v>2383</v>
      </c>
      <c r="F1980" s="14" t="s">
        <v>2380</v>
      </c>
      <c r="G1980" s="14" t="s">
        <v>2380</v>
      </c>
      <c r="H1980" s="14">
        <v>0</v>
      </c>
      <c r="I1980" s="14" t="s">
        <v>2380</v>
      </c>
      <c r="J1980" s="14" t="s">
        <v>8392</v>
      </c>
      <c r="K1980" s="14" t="s">
        <v>8399</v>
      </c>
      <c r="L1980" s="60">
        <v>35382</v>
      </c>
      <c r="M1980" s="86">
        <v>3385.4</v>
      </c>
      <c r="N1980" s="14" t="s">
        <v>11</v>
      </c>
      <c r="O1980" s="14" t="s">
        <v>11</v>
      </c>
      <c r="P1980" s="14" t="s">
        <v>247</v>
      </c>
      <c r="Q1980" s="14">
        <v>27</v>
      </c>
    </row>
    <row r="1981" spans="1:17" x14ac:dyDescent="0.35">
      <c r="A1981" s="14" t="s">
        <v>388</v>
      </c>
      <c r="B1981" s="39" t="s">
        <v>6989</v>
      </c>
      <c r="C1981" s="14">
        <v>19.8</v>
      </c>
      <c r="D1981" s="14">
        <v>4</v>
      </c>
      <c r="E1981" s="14" t="s">
        <v>2383</v>
      </c>
      <c r="F1981" s="14" t="s">
        <v>2380</v>
      </c>
      <c r="G1981" s="14" t="s">
        <v>2380</v>
      </c>
      <c r="H1981" s="14">
        <v>0</v>
      </c>
      <c r="I1981" s="14" t="s">
        <v>2380</v>
      </c>
      <c r="J1981" s="14" t="s">
        <v>8393</v>
      </c>
      <c r="K1981" s="14" t="s">
        <v>8399</v>
      </c>
      <c r="L1981" s="60">
        <v>35413</v>
      </c>
      <c r="M1981" s="86">
        <v>3378.91</v>
      </c>
      <c r="N1981" s="14" t="s">
        <v>11</v>
      </c>
      <c r="O1981" s="14" t="s">
        <v>16</v>
      </c>
      <c r="P1981" s="14" t="s">
        <v>42</v>
      </c>
      <c r="Q1981" s="14">
        <v>26</v>
      </c>
    </row>
    <row r="1982" spans="1:17" x14ac:dyDescent="0.35">
      <c r="A1982" s="14" t="s">
        <v>387</v>
      </c>
      <c r="B1982" s="39" t="s">
        <v>8142</v>
      </c>
      <c r="C1982" s="14">
        <v>35.53</v>
      </c>
      <c r="D1982" s="14">
        <v>4.68</v>
      </c>
      <c r="E1982" s="14" t="s">
        <v>2380</v>
      </c>
      <c r="F1982" s="14" t="s">
        <v>2380</v>
      </c>
      <c r="G1982" s="14" t="s">
        <v>2383</v>
      </c>
      <c r="H1982" s="14">
        <v>1</v>
      </c>
      <c r="I1982" s="14" t="s">
        <v>2380</v>
      </c>
      <c r="J1982" s="14" t="s">
        <v>8391</v>
      </c>
      <c r="K1982" s="14" t="s">
        <v>8399</v>
      </c>
      <c r="L1982" s="60">
        <v>34249</v>
      </c>
      <c r="M1982" s="86">
        <v>3366.67</v>
      </c>
      <c r="N1982" s="14" t="s">
        <v>11</v>
      </c>
      <c r="O1982" s="14" t="s">
        <v>11</v>
      </c>
      <c r="P1982" s="14" t="s">
        <v>13</v>
      </c>
      <c r="Q1982" s="14">
        <v>30</v>
      </c>
    </row>
    <row r="1983" spans="1:17" x14ac:dyDescent="0.35">
      <c r="A1983" s="14" t="s">
        <v>386</v>
      </c>
      <c r="B1983" s="39" t="s">
        <v>4878</v>
      </c>
      <c r="C1983" s="14">
        <v>21.47</v>
      </c>
      <c r="D1983" s="14">
        <v>4.0199999999999996</v>
      </c>
      <c r="E1983" s="14" t="s">
        <v>2383</v>
      </c>
      <c r="F1983" s="14" t="s">
        <v>2380</v>
      </c>
      <c r="G1983" s="14" t="s">
        <v>2380</v>
      </c>
      <c r="H1983" s="14">
        <v>1</v>
      </c>
      <c r="I1983" s="14" t="s">
        <v>2380</v>
      </c>
      <c r="J1983" s="14" t="s">
        <v>8393</v>
      </c>
      <c r="K1983" s="14" t="s">
        <v>8399</v>
      </c>
      <c r="L1983" s="60">
        <v>34873</v>
      </c>
      <c r="M1983" s="86">
        <v>3353.47</v>
      </c>
      <c r="N1983" s="14" t="s">
        <v>11</v>
      </c>
      <c r="O1983" s="14" t="s">
        <v>12</v>
      </c>
      <c r="P1983" s="14" t="s">
        <v>23</v>
      </c>
      <c r="Q1983" s="14">
        <v>28</v>
      </c>
    </row>
    <row r="1984" spans="1:17" x14ac:dyDescent="0.35">
      <c r="A1984" s="14" t="s">
        <v>385</v>
      </c>
      <c r="B1984" s="39" t="s">
        <v>8143</v>
      </c>
      <c r="C1984" s="14">
        <v>25.9</v>
      </c>
      <c r="D1984" s="14">
        <v>5.12</v>
      </c>
      <c r="E1984" s="14" t="s">
        <v>2380</v>
      </c>
      <c r="F1984" s="14" t="s">
        <v>2380</v>
      </c>
      <c r="G1984" s="14" t="s">
        <v>2383</v>
      </c>
      <c r="H1984" s="14">
        <v>1</v>
      </c>
      <c r="I1984" s="14" t="s">
        <v>2380</v>
      </c>
      <c r="J1984" s="14" t="s">
        <v>8392</v>
      </c>
      <c r="K1984" s="14" t="s">
        <v>8399</v>
      </c>
      <c r="L1984" s="60">
        <v>34270</v>
      </c>
      <c r="M1984" s="86">
        <v>3353.28</v>
      </c>
      <c r="N1984" s="14" t="s">
        <v>11</v>
      </c>
      <c r="O1984" s="14" t="s">
        <v>16</v>
      </c>
      <c r="P1984" s="14" t="s">
        <v>42</v>
      </c>
      <c r="Q1984" s="14">
        <v>30</v>
      </c>
    </row>
    <row r="1985" spans="1:17" x14ac:dyDescent="0.35">
      <c r="A1985" s="14" t="s">
        <v>384</v>
      </c>
      <c r="B1985" s="39" t="s">
        <v>6994</v>
      </c>
      <c r="C1985" s="14">
        <v>20.81</v>
      </c>
      <c r="D1985" s="14">
        <v>5.52</v>
      </c>
      <c r="E1985" s="14" t="s">
        <v>2380</v>
      </c>
      <c r="F1985" s="14" t="s">
        <v>2380</v>
      </c>
      <c r="G1985" s="14" t="s">
        <v>2380</v>
      </c>
      <c r="H1985" s="14">
        <v>0</v>
      </c>
      <c r="I1985" s="14" t="s">
        <v>2380</v>
      </c>
      <c r="J1985" s="14" t="s">
        <v>8393</v>
      </c>
      <c r="K1985" s="14" t="s">
        <v>8398</v>
      </c>
      <c r="L1985" s="60">
        <v>33482</v>
      </c>
      <c r="M1985" s="86">
        <v>3342.79</v>
      </c>
      <c r="N1985" s="14" t="s">
        <v>11</v>
      </c>
      <c r="O1985" s="14" t="s">
        <v>16</v>
      </c>
      <c r="P1985" s="14" t="s">
        <v>13</v>
      </c>
      <c r="Q1985" s="14">
        <v>32</v>
      </c>
    </row>
    <row r="1986" spans="1:17" x14ac:dyDescent="0.35">
      <c r="A1986" s="14" t="s">
        <v>383</v>
      </c>
      <c r="B1986" s="39" t="s">
        <v>6063</v>
      </c>
      <c r="C1986" s="14">
        <v>25.84</v>
      </c>
      <c r="D1986" s="14">
        <v>5.81</v>
      </c>
      <c r="E1986" s="14" t="s">
        <v>2383</v>
      </c>
      <c r="F1986" s="14" t="s">
        <v>2380</v>
      </c>
      <c r="G1986" s="14" t="s">
        <v>2383</v>
      </c>
      <c r="H1986" s="14">
        <v>1</v>
      </c>
      <c r="I1986" s="14" t="s">
        <v>2380</v>
      </c>
      <c r="J1986" s="14" t="s">
        <v>8392</v>
      </c>
      <c r="K1986" s="14" t="s">
        <v>8399</v>
      </c>
      <c r="L1986" s="60">
        <v>35601</v>
      </c>
      <c r="M1986" s="86">
        <v>3309.79</v>
      </c>
      <c r="N1986" s="14" t="s">
        <v>12</v>
      </c>
      <c r="O1986" s="14" t="s">
        <v>12</v>
      </c>
      <c r="P1986" s="14" t="s">
        <v>356</v>
      </c>
      <c r="Q1986" s="14">
        <v>26</v>
      </c>
    </row>
    <row r="1987" spans="1:17" x14ac:dyDescent="0.35">
      <c r="A1987" s="14" t="s">
        <v>382</v>
      </c>
      <c r="B1987" s="39" t="s">
        <v>4785</v>
      </c>
      <c r="C1987" s="14">
        <v>30.95</v>
      </c>
      <c r="D1987" s="14">
        <v>5.16</v>
      </c>
      <c r="E1987" s="14" t="s">
        <v>2380</v>
      </c>
      <c r="F1987" s="14" t="s">
        <v>2380</v>
      </c>
      <c r="G1987" s="14" t="s">
        <v>2383</v>
      </c>
      <c r="H1987" s="14">
        <v>1</v>
      </c>
      <c r="I1987" s="14" t="s">
        <v>2380</v>
      </c>
      <c r="J1987" s="14" t="s">
        <v>8391</v>
      </c>
      <c r="K1987" s="14" t="s">
        <v>8398</v>
      </c>
      <c r="L1987" s="60">
        <v>37943</v>
      </c>
      <c r="M1987" s="86">
        <v>3308.46</v>
      </c>
      <c r="N1987" s="14" t="s">
        <v>11</v>
      </c>
      <c r="O1987" s="14" t="s">
        <v>16</v>
      </c>
      <c r="P1987" s="14" t="s">
        <v>300</v>
      </c>
      <c r="Q1987" s="14">
        <v>20</v>
      </c>
    </row>
    <row r="1988" spans="1:17" x14ac:dyDescent="0.35">
      <c r="A1988" s="14" t="s">
        <v>381</v>
      </c>
      <c r="B1988" s="39" t="s">
        <v>5270</v>
      </c>
      <c r="C1988" s="14">
        <v>30.54</v>
      </c>
      <c r="D1988" s="14">
        <v>5</v>
      </c>
      <c r="E1988" s="14" t="s">
        <v>2380</v>
      </c>
      <c r="F1988" s="14" t="s">
        <v>2380</v>
      </c>
      <c r="G1988" s="14" t="s">
        <v>2383</v>
      </c>
      <c r="H1988" s="14">
        <v>1</v>
      </c>
      <c r="I1988" s="14" t="s">
        <v>2380</v>
      </c>
      <c r="J1988" s="14" t="s">
        <v>8391</v>
      </c>
      <c r="K1988" s="14" t="s">
        <v>8398</v>
      </c>
      <c r="L1988" s="60">
        <v>37960</v>
      </c>
      <c r="M1988" s="86">
        <v>3300.7</v>
      </c>
      <c r="N1988" s="14" t="s">
        <v>11</v>
      </c>
      <c r="O1988" s="14" t="s">
        <v>11</v>
      </c>
      <c r="P1988" s="14" t="s">
        <v>200</v>
      </c>
      <c r="Q1988" s="14">
        <v>20</v>
      </c>
    </row>
    <row r="1989" spans="1:17" x14ac:dyDescent="0.35">
      <c r="A1989" s="14" t="s">
        <v>380</v>
      </c>
      <c r="B1989" s="39" t="s">
        <v>6999</v>
      </c>
      <c r="C1989" s="14">
        <v>33.914999999999999</v>
      </c>
      <c r="D1989" s="14">
        <v>5.84</v>
      </c>
      <c r="E1989" s="14" t="s">
        <v>2383</v>
      </c>
      <c r="F1989" s="14" t="s">
        <v>2380</v>
      </c>
      <c r="G1989" s="14" t="s">
        <v>2380</v>
      </c>
      <c r="H1989" s="14">
        <v>0</v>
      </c>
      <c r="I1989" s="14" t="s">
        <v>2380</v>
      </c>
      <c r="J1989" s="14" t="s">
        <v>8391</v>
      </c>
      <c r="K1989" s="14" t="s">
        <v>8399</v>
      </c>
      <c r="L1989" s="60">
        <v>35386</v>
      </c>
      <c r="M1989" s="86">
        <v>3292.53</v>
      </c>
      <c r="N1989" s="14" t="s">
        <v>11</v>
      </c>
      <c r="O1989" s="14" t="s">
        <v>11</v>
      </c>
      <c r="P1989" s="14" t="s">
        <v>23</v>
      </c>
      <c r="Q1989" s="14">
        <v>27</v>
      </c>
    </row>
    <row r="1990" spans="1:17" x14ac:dyDescent="0.35">
      <c r="A1990" s="14" t="s">
        <v>379</v>
      </c>
      <c r="B1990" s="39" t="s">
        <v>4891</v>
      </c>
      <c r="C1990" s="14">
        <v>33.31</v>
      </c>
      <c r="D1990" s="14">
        <v>4.1900000000000004</v>
      </c>
      <c r="E1990" s="14" t="s">
        <v>2380</v>
      </c>
      <c r="F1990" s="14" t="s">
        <v>2380</v>
      </c>
      <c r="G1990" s="14" t="s">
        <v>2383</v>
      </c>
      <c r="H1990" s="14">
        <v>1</v>
      </c>
      <c r="I1990" s="14" t="s">
        <v>2380</v>
      </c>
      <c r="J1990" s="14" t="s">
        <v>8391</v>
      </c>
      <c r="K1990" s="14" t="s">
        <v>8398</v>
      </c>
      <c r="L1990" s="60">
        <v>37805</v>
      </c>
      <c r="M1990" s="86">
        <v>3280.22</v>
      </c>
      <c r="N1990" s="14" t="s">
        <v>11</v>
      </c>
      <c r="O1990" s="14" t="s">
        <v>12</v>
      </c>
      <c r="P1990" s="14" t="s">
        <v>42</v>
      </c>
      <c r="Q1990" s="14">
        <v>20</v>
      </c>
    </row>
    <row r="1991" spans="1:17" x14ac:dyDescent="0.35">
      <c r="A1991" s="14" t="s">
        <v>378</v>
      </c>
      <c r="B1991" s="39" t="s">
        <v>8144</v>
      </c>
      <c r="C1991" s="14">
        <v>25.745000000000001</v>
      </c>
      <c r="D1991" s="14">
        <v>4.62</v>
      </c>
      <c r="E1991" s="14" t="s">
        <v>2383</v>
      </c>
      <c r="F1991" s="14" t="s">
        <v>2380</v>
      </c>
      <c r="G1991" s="14" t="s">
        <v>2380</v>
      </c>
      <c r="H1991" s="14">
        <v>0</v>
      </c>
      <c r="I1991" s="14" t="s">
        <v>2380</v>
      </c>
      <c r="J1991" s="14" t="s">
        <v>8392</v>
      </c>
      <c r="K1991" s="14" t="s">
        <v>8399</v>
      </c>
      <c r="L1991" s="60">
        <v>37170</v>
      </c>
      <c r="M1991" s="86">
        <v>3279.87</v>
      </c>
      <c r="N1991" s="14" t="s">
        <v>11</v>
      </c>
      <c r="O1991" s="14" t="s">
        <v>16</v>
      </c>
      <c r="P1991" s="14" t="s">
        <v>356</v>
      </c>
      <c r="Q1991" s="14">
        <v>22</v>
      </c>
    </row>
    <row r="1992" spans="1:17" x14ac:dyDescent="0.35">
      <c r="A1992" s="14" t="s">
        <v>377</v>
      </c>
      <c r="B1992" s="39" t="s">
        <v>8145</v>
      </c>
      <c r="C1992" s="14">
        <v>37.1</v>
      </c>
      <c r="D1992" s="14">
        <v>6.24</v>
      </c>
      <c r="E1992" s="14" t="s">
        <v>2380</v>
      </c>
      <c r="F1992" s="14" t="s">
        <v>2380</v>
      </c>
      <c r="G1992" s="14" t="s">
        <v>2380</v>
      </c>
      <c r="H1992" s="14">
        <v>0</v>
      </c>
      <c r="I1992" s="14" t="s">
        <v>2380</v>
      </c>
      <c r="J1992" s="14" t="s">
        <v>8391</v>
      </c>
      <c r="K1992" s="14" t="s">
        <v>8399</v>
      </c>
      <c r="L1992" s="60">
        <v>34516</v>
      </c>
      <c r="M1992" s="86">
        <v>3277.16</v>
      </c>
      <c r="N1992" s="14" t="s">
        <v>11</v>
      </c>
      <c r="O1992" s="14" t="s">
        <v>12</v>
      </c>
      <c r="P1992" s="14" t="s">
        <v>42</v>
      </c>
      <c r="Q1992" s="14">
        <v>29</v>
      </c>
    </row>
    <row r="1993" spans="1:17" x14ac:dyDescent="0.35">
      <c r="A1993" s="14" t="s">
        <v>376</v>
      </c>
      <c r="B1993" s="39" t="s">
        <v>8146</v>
      </c>
      <c r="C1993" s="14">
        <v>35.435000000000002</v>
      </c>
      <c r="D1993" s="14">
        <v>5.81</v>
      </c>
      <c r="E1993" s="14" t="s">
        <v>2380</v>
      </c>
      <c r="F1993" s="14" t="s">
        <v>2380</v>
      </c>
      <c r="G1993" s="14" t="s">
        <v>2380</v>
      </c>
      <c r="H1993" s="14">
        <v>0</v>
      </c>
      <c r="I1993" s="14" t="s">
        <v>2380</v>
      </c>
      <c r="J1993" s="14" t="s">
        <v>8391</v>
      </c>
      <c r="K1993" s="14" t="s">
        <v>8398</v>
      </c>
      <c r="L1993" s="60">
        <v>34670</v>
      </c>
      <c r="M1993" s="86">
        <v>3268.85</v>
      </c>
      <c r="N1993" s="14" t="s">
        <v>12</v>
      </c>
      <c r="O1993" s="14" t="s">
        <v>16</v>
      </c>
      <c r="P1993" s="14" t="s">
        <v>168</v>
      </c>
      <c r="Q1993" s="14">
        <v>29</v>
      </c>
    </row>
    <row r="1994" spans="1:17" x14ac:dyDescent="0.35">
      <c r="A1994" s="14" t="s">
        <v>375</v>
      </c>
      <c r="B1994" s="39" t="s">
        <v>8147</v>
      </c>
      <c r="C1994" s="14">
        <v>20.399999999999999</v>
      </c>
      <c r="D1994" s="14">
        <v>4.83</v>
      </c>
      <c r="E1994" s="14" t="s">
        <v>2380</v>
      </c>
      <c r="F1994" s="14" t="s">
        <v>2380</v>
      </c>
      <c r="G1994" s="14" t="s">
        <v>2380</v>
      </c>
      <c r="H1994" s="14">
        <v>0</v>
      </c>
      <c r="I1994" s="14" t="s">
        <v>2380</v>
      </c>
      <c r="J1994" s="14" t="s">
        <v>8393</v>
      </c>
      <c r="K1994" s="14" t="s">
        <v>8399</v>
      </c>
      <c r="L1994" s="60">
        <v>33555</v>
      </c>
      <c r="M1994" s="86">
        <v>3260.2</v>
      </c>
      <c r="N1994" s="14" t="s">
        <v>12</v>
      </c>
      <c r="O1994" s="14" t="s">
        <v>11</v>
      </c>
      <c r="P1994" s="14" t="s">
        <v>42</v>
      </c>
      <c r="Q1994" s="14">
        <v>32</v>
      </c>
    </row>
    <row r="1995" spans="1:17" x14ac:dyDescent="0.35">
      <c r="A1995" s="14" t="s">
        <v>374</v>
      </c>
      <c r="B1995" s="39" t="s">
        <v>6575</v>
      </c>
      <c r="C1995" s="14">
        <v>42.13</v>
      </c>
      <c r="D1995" s="14">
        <v>5.72</v>
      </c>
      <c r="E1995" s="14" t="s">
        <v>2383</v>
      </c>
      <c r="F1995" s="14" t="s">
        <v>2380</v>
      </c>
      <c r="G1995" s="14" t="s">
        <v>2383</v>
      </c>
      <c r="H1995" s="14">
        <v>1</v>
      </c>
      <c r="I1995" s="14" t="s">
        <v>2380</v>
      </c>
      <c r="J1995" s="14" t="s">
        <v>8391</v>
      </c>
      <c r="K1995" s="14" t="s">
        <v>8399</v>
      </c>
      <c r="L1995" s="60">
        <v>35675</v>
      </c>
      <c r="M1995" s="86">
        <v>3238.44</v>
      </c>
      <c r="N1995" s="14" t="s">
        <v>11</v>
      </c>
      <c r="O1995" s="14" t="s">
        <v>12</v>
      </c>
      <c r="P1995" s="14" t="s">
        <v>13</v>
      </c>
      <c r="Q1995" s="14">
        <v>26</v>
      </c>
    </row>
    <row r="1996" spans="1:17" x14ac:dyDescent="0.35">
      <c r="A1996" s="14" t="s">
        <v>373</v>
      </c>
      <c r="B1996" s="39" t="s">
        <v>8148</v>
      </c>
      <c r="C1996" s="14">
        <v>33.99</v>
      </c>
      <c r="D1996" s="14">
        <v>4.83</v>
      </c>
      <c r="E1996" s="14" t="s">
        <v>2383</v>
      </c>
      <c r="F1996" s="14" t="s">
        <v>2380</v>
      </c>
      <c r="G1996" s="14" t="s">
        <v>2383</v>
      </c>
      <c r="H1996" s="14">
        <v>1</v>
      </c>
      <c r="I1996" s="14" t="s">
        <v>2380</v>
      </c>
      <c r="J1996" s="14" t="s">
        <v>8391</v>
      </c>
      <c r="K1996" s="14" t="s">
        <v>8399</v>
      </c>
      <c r="L1996" s="60">
        <v>35644</v>
      </c>
      <c r="M1996" s="86">
        <v>3227.12</v>
      </c>
      <c r="N1996" s="14" t="s">
        <v>11</v>
      </c>
      <c r="O1996" s="14" t="s">
        <v>12</v>
      </c>
      <c r="P1996" s="14" t="s">
        <v>13</v>
      </c>
      <c r="Q1996" s="14">
        <v>26</v>
      </c>
    </row>
    <row r="1997" spans="1:17" x14ac:dyDescent="0.35">
      <c r="A1997" s="14" t="s">
        <v>372</v>
      </c>
      <c r="B1997" s="39" t="s">
        <v>7007</v>
      </c>
      <c r="C1997" s="14">
        <v>28.594999999999999</v>
      </c>
      <c r="D1997" s="14">
        <v>4.1399999999999997</v>
      </c>
      <c r="E1997" s="14" t="s">
        <v>2383</v>
      </c>
      <c r="F1997" s="14" t="s">
        <v>2380</v>
      </c>
      <c r="G1997" s="14" t="s">
        <v>2383</v>
      </c>
      <c r="H1997" s="14">
        <v>1</v>
      </c>
      <c r="I1997" s="14" t="s">
        <v>2380</v>
      </c>
      <c r="J1997" s="14" t="s">
        <v>8392</v>
      </c>
      <c r="K1997" s="14" t="s">
        <v>8398</v>
      </c>
      <c r="L1997" s="60">
        <v>35617</v>
      </c>
      <c r="M1997" s="86">
        <v>3213.62</v>
      </c>
      <c r="N1997" s="14" t="s">
        <v>11</v>
      </c>
      <c r="O1997" s="14" t="s">
        <v>11</v>
      </c>
      <c r="P1997" s="14" t="s">
        <v>247</v>
      </c>
      <c r="Q1997" s="14">
        <v>26</v>
      </c>
    </row>
    <row r="1998" spans="1:17" x14ac:dyDescent="0.35">
      <c r="A1998" s="14" t="s">
        <v>371</v>
      </c>
      <c r="B1998" s="39" t="s">
        <v>5153</v>
      </c>
      <c r="C1998" s="14">
        <v>20.8</v>
      </c>
      <c r="D1998" s="14">
        <v>4.07</v>
      </c>
      <c r="E1998" s="14" t="s">
        <v>2383</v>
      </c>
      <c r="F1998" s="14" t="s">
        <v>2380</v>
      </c>
      <c r="G1998" s="14" t="s">
        <v>2383</v>
      </c>
      <c r="H1998" s="14">
        <v>1</v>
      </c>
      <c r="I1998" s="14" t="s">
        <v>2380</v>
      </c>
      <c r="J1998" s="14" t="s">
        <v>8393</v>
      </c>
      <c r="K1998" s="14" t="s">
        <v>8399</v>
      </c>
      <c r="L1998" s="60">
        <v>35786</v>
      </c>
      <c r="M1998" s="86">
        <v>3208.79</v>
      </c>
      <c r="N1998" s="14" t="s">
        <v>11</v>
      </c>
      <c r="O1998" s="14" t="s">
        <v>12</v>
      </c>
      <c r="P1998" s="14" t="s">
        <v>42</v>
      </c>
      <c r="Q1998" s="14">
        <v>25</v>
      </c>
    </row>
    <row r="1999" spans="1:17" x14ac:dyDescent="0.35">
      <c r="A1999" s="14" t="s">
        <v>370</v>
      </c>
      <c r="B1999" s="39" t="s">
        <v>7009</v>
      </c>
      <c r="C1999" s="14">
        <v>23.465</v>
      </c>
      <c r="D1999" s="14">
        <v>6.26</v>
      </c>
      <c r="E1999" s="14" t="s">
        <v>2383</v>
      </c>
      <c r="F1999" s="14" t="s">
        <v>2380</v>
      </c>
      <c r="G1999" s="14" t="s">
        <v>2383</v>
      </c>
      <c r="H1999" s="14">
        <v>1</v>
      </c>
      <c r="I1999" s="14" t="s">
        <v>2380</v>
      </c>
      <c r="J1999" s="14" t="s">
        <v>8393</v>
      </c>
      <c r="K1999" s="14" t="s">
        <v>8399</v>
      </c>
      <c r="L1999" s="60">
        <v>35616</v>
      </c>
      <c r="M1999" s="86">
        <v>3206.49</v>
      </c>
      <c r="N1999" s="14" t="s">
        <v>11</v>
      </c>
      <c r="O1999" s="14" t="s">
        <v>12</v>
      </c>
      <c r="P1999" s="14" t="s">
        <v>247</v>
      </c>
      <c r="Q1999" s="14">
        <v>26</v>
      </c>
    </row>
    <row r="2000" spans="1:17" x14ac:dyDescent="0.35">
      <c r="A2000" s="14" t="s">
        <v>369</v>
      </c>
      <c r="B2000" s="39" t="s">
        <v>5425</v>
      </c>
      <c r="C2000" s="14">
        <v>40.185000000000002</v>
      </c>
      <c r="D2000" s="14">
        <v>5.88</v>
      </c>
      <c r="E2000" s="14" t="s">
        <v>2383</v>
      </c>
      <c r="F2000" s="14" t="s">
        <v>2380</v>
      </c>
      <c r="G2000" s="14" t="s">
        <v>2380</v>
      </c>
      <c r="H2000" s="14">
        <v>0</v>
      </c>
      <c r="I2000" s="14" t="s">
        <v>2380</v>
      </c>
      <c r="J2000" s="14" t="s">
        <v>8391</v>
      </c>
      <c r="K2000" s="14" t="s">
        <v>8399</v>
      </c>
      <c r="L2000" s="60">
        <v>35349</v>
      </c>
      <c r="M2000" s="86">
        <v>3201.25</v>
      </c>
      <c r="N2000" s="14" t="s">
        <v>11</v>
      </c>
      <c r="O2000" s="14" t="s">
        <v>12</v>
      </c>
      <c r="P2000" s="14" t="s">
        <v>23</v>
      </c>
      <c r="Q2000" s="14">
        <v>27</v>
      </c>
    </row>
    <row r="2001" spans="1:17" x14ac:dyDescent="0.35">
      <c r="A2001" s="14" t="s">
        <v>368</v>
      </c>
      <c r="B2001" s="39" t="s">
        <v>8149</v>
      </c>
      <c r="C2001" s="14">
        <v>21.89</v>
      </c>
      <c r="D2001" s="14">
        <v>5.72</v>
      </c>
      <c r="E2001" s="14" t="s">
        <v>2383</v>
      </c>
      <c r="F2001" s="14" t="s">
        <v>2380</v>
      </c>
      <c r="G2001" s="14" t="s">
        <v>2380</v>
      </c>
      <c r="H2001" s="14">
        <v>0</v>
      </c>
      <c r="I2001" s="14" t="s">
        <v>2380</v>
      </c>
      <c r="J2001" s="14" t="s">
        <v>8393</v>
      </c>
      <c r="K2001" s="14" t="s">
        <v>8399</v>
      </c>
      <c r="L2001" s="60">
        <v>37136</v>
      </c>
      <c r="M2001" s="86">
        <v>3180.51</v>
      </c>
      <c r="N2001" s="14" t="s">
        <v>11</v>
      </c>
      <c r="O2001" s="14" t="s">
        <v>11</v>
      </c>
      <c r="P2001" s="14" t="s">
        <v>13</v>
      </c>
      <c r="Q2001" s="14">
        <v>22</v>
      </c>
    </row>
    <row r="2002" spans="1:17" x14ac:dyDescent="0.35">
      <c r="A2002" s="14" t="s">
        <v>367</v>
      </c>
      <c r="B2002" s="39" t="s">
        <v>8150</v>
      </c>
      <c r="C2002" s="14">
        <v>29.34</v>
      </c>
      <c r="D2002" s="14">
        <v>6.09</v>
      </c>
      <c r="E2002" s="14" t="s">
        <v>2383</v>
      </c>
      <c r="F2002" s="14" t="s">
        <v>2382</v>
      </c>
      <c r="G2002" s="14" t="s">
        <v>2380</v>
      </c>
      <c r="H2002" s="14">
        <v>2</v>
      </c>
      <c r="I2002" s="14" t="s">
        <v>2380</v>
      </c>
      <c r="J2002" s="14" t="s">
        <v>8392</v>
      </c>
      <c r="K2002" s="14" t="s">
        <v>8399</v>
      </c>
      <c r="L2002" s="60">
        <v>36792</v>
      </c>
      <c r="M2002" s="86">
        <v>3179.96</v>
      </c>
      <c r="N2002" s="14" t="s">
        <v>11</v>
      </c>
      <c r="O2002" s="14" t="s">
        <v>11</v>
      </c>
      <c r="P2002" s="14" t="s">
        <v>23</v>
      </c>
      <c r="Q2002" s="14">
        <v>23</v>
      </c>
    </row>
    <row r="2003" spans="1:17" x14ac:dyDescent="0.35">
      <c r="A2003" s="14" t="s">
        <v>366</v>
      </c>
      <c r="B2003" s="39" t="s">
        <v>7013</v>
      </c>
      <c r="C2003" s="14">
        <v>22.61</v>
      </c>
      <c r="D2003" s="14">
        <v>4.25</v>
      </c>
      <c r="E2003" s="14" t="s">
        <v>2383</v>
      </c>
      <c r="F2003" s="14" t="s">
        <v>2380</v>
      </c>
      <c r="G2003" s="14" t="s">
        <v>2380</v>
      </c>
      <c r="H2003" s="14">
        <v>0</v>
      </c>
      <c r="I2003" s="14" t="s">
        <v>2380</v>
      </c>
      <c r="J2003" s="14" t="s">
        <v>8393</v>
      </c>
      <c r="K2003" s="14" t="s">
        <v>8399</v>
      </c>
      <c r="L2003" s="60">
        <v>35249</v>
      </c>
      <c r="M2003" s="86">
        <v>3176.82</v>
      </c>
      <c r="N2003" s="14" t="s">
        <v>11</v>
      </c>
      <c r="O2003" s="14" t="s">
        <v>16</v>
      </c>
      <c r="P2003" s="14" t="s">
        <v>23</v>
      </c>
      <c r="Q2003" s="14">
        <v>27</v>
      </c>
    </row>
    <row r="2004" spans="1:17" x14ac:dyDescent="0.35">
      <c r="A2004" s="14" t="s">
        <v>365</v>
      </c>
      <c r="B2004" s="39" t="s">
        <v>5464</v>
      </c>
      <c r="C2004" s="14">
        <v>22.23</v>
      </c>
      <c r="D2004" s="14">
        <v>6.09</v>
      </c>
      <c r="E2004" s="14" t="s">
        <v>2383</v>
      </c>
      <c r="F2004" s="14" t="s">
        <v>2380</v>
      </c>
      <c r="G2004" s="14" t="s">
        <v>2380</v>
      </c>
      <c r="H2004" s="14">
        <v>0</v>
      </c>
      <c r="I2004" s="14" t="s">
        <v>2380</v>
      </c>
      <c r="J2004" s="14" t="s">
        <v>8393</v>
      </c>
      <c r="K2004" s="14" t="s">
        <v>8399</v>
      </c>
      <c r="L2004" s="60">
        <v>35291</v>
      </c>
      <c r="M2004" s="86">
        <v>3176.29</v>
      </c>
      <c r="N2004" s="14" t="s">
        <v>11</v>
      </c>
      <c r="O2004" s="14" t="s">
        <v>11</v>
      </c>
      <c r="P2004" s="14" t="s">
        <v>23</v>
      </c>
      <c r="Q2004" s="14">
        <v>27</v>
      </c>
    </row>
    <row r="2005" spans="1:17" x14ac:dyDescent="0.35">
      <c r="A2005" s="14" t="s">
        <v>364</v>
      </c>
      <c r="B2005" s="39" t="s">
        <v>7016</v>
      </c>
      <c r="C2005" s="14">
        <v>33.4</v>
      </c>
      <c r="D2005" s="14">
        <v>5.51</v>
      </c>
      <c r="E2005" s="14" t="s">
        <v>2380</v>
      </c>
      <c r="F2005" s="14" t="s">
        <v>2380</v>
      </c>
      <c r="G2005" s="14" t="s">
        <v>2380</v>
      </c>
      <c r="H2005" s="14">
        <v>0</v>
      </c>
      <c r="I2005" s="14" t="s">
        <v>2380</v>
      </c>
      <c r="J2005" s="14" t="s">
        <v>8391</v>
      </c>
      <c r="K2005" s="14" t="s">
        <v>8398</v>
      </c>
      <c r="L2005" s="60">
        <v>34521</v>
      </c>
      <c r="M2005" s="86">
        <v>3172.02</v>
      </c>
      <c r="N2005" s="14" t="s">
        <v>11</v>
      </c>
      <c r="O2005" s="14" t="s">
        <v>16</v>
      </c>
      <c r="P2005" s="14" t="s">
        <v>42</v>
      </c>
      <c r="Q2005" s="14">
        <v>29</v>
      </c>
    </row>
    <row r="2006" spans="1:17" x14ac:dyDescent="0.35">
      <c r="A2006" s="14" t="s">
        <v>363</v>
      </c>
      <c r="B2006" s="39" t="s">
        <v>8151</v>
      </c>
      <c r="C2006" s="14">
        <v>33.11</v>
      </c>
      <c r="D2006" s="14">
        <v>5.63</v>
      </c>
      <c r="E2006" s="14" t="s">
        <v>2380</v>
      </c>
      <c r="F2006" s="14" t="s">
        <v>2380</v>
      </c>
      <c r="G2006" s="14" t="s">
        <v>2380</v>
      </c>
      <c r="H2006" s="14">
        <v>0</v>
      </c>
      <c r="I2006" s="14" t="s">
        <v>2380</v>
      </c>
      <c r="J2006" s="14" t="s">
        <v>8391</v>
      </c>
      <c r="K2006" s="14" t="s">
        <v>8398</v>
      </c>
      <c r="L2006" s="60">
        <v>34632</v>
      </c>
      <c r="M2006" s="86">
        <v>3171.61</v>
      </c>
      <c r="N2006" s="14" t="s">
        <v>11</v>
      </c>
      <c r="O2006" s="14" t="s">
        <v>12</v>
      </c>
      <c r="P2006" s="14" t="s">
        <v>13</v>
      </c>
      <c r="Q2006" s="14">
        <v>29</v>
      </c>
    </row>
    <row r="2007" spans="1:17" x14ac:dyDescent="0.35">
      <c r="A2007" s="14" t="s">
        <v>362</v>
      </c>
      <c r="B2007" s="39" t="s">
        <v>4863</v>
      </c>
      <c r="C2007" s="14">
        <v>16.815000000000001</v>
      </c>
      <c r="D2007" s="14">
        <v>5.29</v>
      </c>
      <c r="E2007" s="14" t="s">
        <v>2383</v>
      </c>
      <c r="F2007" s="14" t="s">
        <v>2380</v>
      </c>
      <c r="G2007" s="14" t="s">
        <v>2380</v>
      </c>
      <c r="H2007" s="14">
        <v>0</v>
      </c>
      <c r="I2007" s="14" t="s">
        <v>2380</v>
      </c>
      <c r="J2007" s="14" t="s">
        <v>8394</v>
      </c>
      <c r="K2007" s="14" t="s">
        <v>8399</v>
      </c>
      <c r="L2007" s="60">
        <v>37132</v>
      </c>
      <c r="M2007" s="86">
        <v>3167.46</v>
      </c>
      <c r="N2007" s="14" t="s">
        <v>11</v>
      </c>
      <c r="O2007" s="14" t="s">
        <v>12</v>
      </c>
      <c r="P2007" s="14" t="s">
        <v>247</v>
      </c>
      <c r="Q2007" s="14">
        <v>22</v>
      </c>
    </row>
    <row r="2008" spans="1:17" x14ac:dyDescent="0.35">
      <c r="A2008" s="14" t="s">
        <v>361</v>
      </c>
      <c r="B2008" s="39" t="s">
        <v>8379</v>
      </c>
      <c r="C2008" s="14">
        <v>25.61</v>
      </c>
      <c r="D2008" s="14">
        <v>4</v>
      </c>
      <c r="E2008" s="14" t="s">
        <v>2380</v>
      </c>
      <c r="F2008" s="14" t="s">
        <v>2380</v>
      </c>
      <c r="G2008" s="14" t="s">
        <v>2383</v>
      </c>
      <c r="H2008" s="14">
        <v>1</v>
      </c>
      <c r="I2008" s="14" t="s">
        <v>2380</v>
      </c>
      <c r="J2008" s="14" t="s">
        <v>8392</v>
      </c>
      <c r="K2008" s="14" t="s">
        <v>8399</v>
      </c>
      <c r="L2008" s="60">
        <v>34237</v>
      </c>
      <c r="M2008" s="86">
        <v>3162.02</v>
      </c>
      <c r="N2008" s="14" t="s">
        <v>11</v>
      </c>
      <c r="O2008" s="14" t="s">
        <v>12</v>
      </c>
      <c r="P2008" s="14" t="s">
        <v>13</v>
      </c>
      <c r="Q2008" s="14">
        <v>30</v>
      </c>
    </row>
    <row r="2009" spans="1:17" x14ac:dyDescent="0.35">
      <c r="A2009" s="14" t="s">
        <v>360</v>
      </c>
      <c r="B2009" s="39" t="s">
        <v>7019</v>
      </c>
      <c r="C2009" s="14">
        <v>25.8</v>
      </c>
      <c r="D2009" s="14">
        <v>5.49</v>
      </c>
      <c r="E2009" s="14" t="s">
        <v>2380</v>
      </c>
      <c r="F2009" s="14" t="s">
        <v>2380</v>
      </c>
      <c r="G2009" s="14" t="s">
        <v>2380</v>
      </c>
      <c r="H2009" s="14">
        <v>0</v>
      </c>
      <c r="I2009" s="14" t="s">
        <v>2380</v>
      </c>
      <c r="J2009" s="14" t="s">
        <v>8392</v>
      </c>
      <c r="K2009" s="14" t="s">
        <v>8399</v>
      </c>
      <c r="L2009" s="60">
        <v>34525</v>
      </c>
      <c r="M2009" s="86">
        <v>3161.45</v>
      </c>
      <c r="N2009" s="14" t="s">
        <v>11</v>
      </c>
      <c r="O2009" s="14" t="s">
        <v>16</v>
      </c>
      <c r="P2009" s="14" t="s">
        <v>42</v>
      </c>
      <c r="Q2009" s="14">
        <v>29</v>
      </c>
    </row>
    <row r="2010" spans="1:17" x14ac:dyDescent="0.35">
      <c r="A2010" s="14" t="s">
        <v>359</v>
      </c>
      <c r="B2010" s="39" t="s">
        <v>7021</v>
      </c>
      <c r="C2010" s="14">
        <v>27.39</v>
      </c>
      <c r="D2010" s="14">
        <v>5.34</v>
      </c>
      <c r="E2010" s="14" t="s">
        <v>2380</v>
      </c>
      <c r="F2010" s="14" t="s">
        <v>2380</v>
      </c>
      <c r="G2010" s="14" t="s">
        <v>2380</v>
      </c>
      <c r="H2010" s="14">
        <v>0</v>
      </c>
      <c r="I2010" s="14" t="s">
        <v>2380</v>
      </c>
      <c r="J2010" s="14" t="s">
        <v>8392</v>
      </c>
      <c r="K2010" s="14" t="s">
        <v>8399</v>
      </c>
      <c r="L2010" s="60">
        <v>36336</v>
      </c>
      <c r="M2010" s="86">
        <v>3128.35</v>
      </c>
      <c r="N2010" s="14" t="s">
        <v>11</v>
      </c>
      <c r="O2010" s="14" t="s">
        <v>12</v>
      </c>
      <c r="P2010" s="14" t="s">
        <v>300</v>
      </c>
      <c r="Q2010" s="14">
        <v>24</v>
      </c>
    </row>
    <row r="2011" spans="1:17" x14ac:dyDescent="0.35">
      <c r="A2011" s="14" t="s">
        <v>358</v>
      </c>
      <c r="B2011" s="39" t="s">
        <v>8152</v>
      </c>
      <c r="C2011" s="14">
        <v>17.03</v>
      </c>
      <c r="D2011" s="14">
        <v>4.12</v>
      </c>
      <c r="E2011" s="14" t="s">
        <v>2380</v>
      </c>
      <c r="F2011" s="14" t="s">
        <v>2380</v>
      </c>
      <c r="G2011" s="14" t="s">
        <v>2380</v>
      </c>
      <c r="H2011" s="14">
        <v>1</v>
      </c>
      <c r="I2011" s="14" t="s">
        <v>2380</v>
      </c>
      <c r="J2011" s="14" t="s">
        <v>8394</v>
      </c>
      <c r="K2011" s="14" t="s">
        <v>8398</v>
      </c>
      <c r="L2011" s="60">
        <v>31990</v>
      </c>
      <c r="M2011" s="86">
        <v>3088.06</v>
      </c>
      <c r="N2011" s="14" t="s">
        <v>11</v>
      </c>
      <c r="O2011" s="14" t="s">
        <v>11</v>
      </c>
      <c r="P2011" s="14" t="s">
        <v>13</v>
      </c>
      <c r="Q2011" s="14">
        <v>36</v>
      </c>
    </row>
    <row r="2012" spans="1:17" x14ac:dyDescent="0.35">
      <c r="A2012" s="14" t="s">
        <v>357</v>
      </c>
      <c r="B2012" s="39" t="s">
        <v>5194</v>
      </c>
      <c r="C2012" s="14">
        <v>23.75</v>
      </c>
      <c r="D2012" s="14">
        <v>5.49</v>
      </c>
      <c r="E2012" s="14" t="s">
        <v>2383</v>
      </c>
      <c r="F2012" s="14" t="s">
        <v>2380</v>
      </c>
      <c r="G2012" s="14" t="s">
        <v>2380</v>
      </c>
      <c r="H2012" s="14">
        <v>0</v>
      </c>
      <c r="I2012" s="14" t="s">
        <v>2380</v>
      </c>
      <c r="J2012" s="14" t="s">
        <v>8393</v>
      </c>
      <c r="K2012" s="14" t="s">
        <v>8399</v>
      </c>
      <c r="L2012" s="60">
        <v>37177</v>
      </c>
      <c r="M2012" s="86">
        <v>3077.1</v>
      </c>
      <c r="N2012" s="14" t="s">
        <v>11</v>
      </c>
      <c r="O2012" s="14" t="s">
        <v>16</v>
      </c>
      <c r="P2012" s="14" t="s">
        <v>23</v>
      </c>
      <c r="Q2012" s="14">
        <v>22</v>
      </c>
    </row>
    <row r="2013" spans="1:17" x14ac:dyDescent="0.35">
      <c r="A2013" s="14" t="s">
        <v>355</v>
      </c>
      <c r="B2013" s="39" t="s">
        <v>5086</v>
      </c>
      <c r="C2013" s="14">
        <v>26.03</v>
      </c>
      <c r="D2013" s="14">
        <v>5.1100000000000003</v>
      </c>
      <c r="E2013" s="14" t="s">
        <v>2383</v>
      </c>
      <c r="F2013" s="14" t="s">
        <v>2380</v>
      </c>
      <c r="G2013" s="14" t="s">
        <v>2380</v>
      </c>
      <c r="H2013" s="14">
        <v>1</v>
      </c>
      <c r="I2013" s="14" t="s">
        <v>2380</v>
      </c>
      <c r="J2013" s="14" t="s">
        <v>8392</v>
      </c>
      <c r="K2013" s="14" t="s">
        <v>8398</v>
      </c>
      <c r="L2013" s="60">
        <v>34952</v>
      </c>
      <c r="M2013" s="86">
        <v>3070.81</v>
      </c>
      <c r="N2013" s="14" t="s">
        <v>12</v>
      </c>
      <c r="O2013" s="14" t="s">
        <v>16</v>
      </c>
      <c r="P2013" s="14" t="s">
        <v>356</v>
      </c>
      <c r="Q2013" s="14">
        <v>28</v>
      </c>
    </row>
    <row r="2014" spans="1:17" x14ac:dyDescent="0.35">
      <c r="A2014" s="14" t="s">
        <v>354</v>
      </c>
      <c r="B2014" s="39" t="s">
        <v>8153</v>
      </c>
      <c r="C2014" s="14">
        <v>16.079999999999998</v>
      </c>
      <c r="D2014" s="14">
        <v>5.94</v>
      </c>
      <c r="E2014" s="14" t="s">
        <v>2380</v>
      </c>
      <c r="F2014" s="14" t="s">
        <v>2380</v>
      </c>
      <c r="G2014" s="14" t="s">
        <v>2380</v>
      </c>
      <c r="H2014" s="14">
        <v>0</v>
      </c>
      <c r="I2014" s="14" t="s">
        <v>2380</v>
      </c>
      <c r="J2014" s="14" t="s">
        <v>8394</v>
      </c>
      <c r="K2014" s="14" t="s">
        <v>8398</v>
      </c>
      <c r="L2014" s="60">
        <v>32782</v>
      </c>
      <c r="M2014" s="86">
        <v>3065.49</v>
      </c>
      <c r="N2014" s="14" t="s">
        <v>11</v>
      </c>
      <c r="O2014" s="14" t="s">
        <v>16</v>
      </c>
      <c r="P2014" s="14" t="s">
        <v>23</v>
      </c>
      <c r="Q2014" s="14">
        <v>34</v>
      </c>
    </row>
    <row r="2015" spans="1:17" x14ac:dyDescent="0.35">
      <c r="A2015" s="14" t="s">
        <v>353</v>
      </c>
      <c r="B2015" s="39" t="s">
        <v>7026</v>
      </c>
      <c r="C2015" s="14">
        <v>30.875</v>
      </c>
      <c r="D2015" s="14">
        <v>5.54</v>
      </c>
      <c r="E2015" s="14" t="s">
        <v>2380</v>
      </c>
      <c r="F2015" s="14" t="s">
        <v>2380</v>
      </c>
      <c r="G2015" s="14" t="s">
        <v>2380</v>
      </c>
      <c r="H2015" s="14">
        <v>0</v>
      </c>
      <c r="I2015" s="14" t="s">
        <v>2380</v>
      </c>
      <c r="J2015" s="14" t="s">
        <v>8391</v>
      </c>
      <c r="K2015" s="14" t="s">
        <v>8398</v>
      </c>
      <c r="L2015" s="60">
        <v>34603</v>
      </c>
      <c r="M2015" s="86">
        <v>3062.51</v>
      </c>
      <c r="N2015" s="14" t="s">
        <v>12</v>
      </c>
      <c r="O2015" s="14" t="s">
        <v>16</v>
      </c>
      <c r="P2015" s="14" t="s">
        <v>23</v>
      </c>
      <c r="Q2015" s="14">
        <v>29</v>
      </c>
    </row>
    <row r="2016" spans="1:17" x14ac:dyDescent="0.35">
      <c r="A2016" s="14" t="s">
        <v>352</v>
      </c>
      <c r="B2016" s="39" t="s">
        <v>8154</v>
      </c>
      <c r="C2016" s="14">
        <v>31.79</v>
      </c>
      <c r="D2016" s="14">
        <v>7.09</v>
      </c>
      <c r="E2016" s="14" t="s">
        <v>2380</v>
      </c>
      <c r="F2016" s="14" t="s">
        <v>2380</v>
      </c>
      <c r="G2016" s="14" t="s">
        <v>2380</v>
      </c>
      <c r="H2016" s="14">
        <v>0</v>
      </c>
      <c r="I2016" s="14" t="s">
        <v>2380</v>
      </c>
      <c r="J2016" s="14" t="s">
        <v>8391</v>
      </c>
      <c r="K2016" s="14" t="s">
        <v>8397</v>
      </c>
      <c r="L2016" s="60">
        <v>37428</v>
      </c>
      <c r="M2016" s="86">
        <v>3056.39</v>
      </c>
      <c r="N2016" s="14" t="s">
        <v>11</v>
      </c>
      <c r="O2016" s="14" t="s">
        <v>12</v>
      </c>
      <c r="P2016" s="14" t="s">
        <v>13</v>
      </c>
      <c r="Q2016" s="14">
        <v>21</v>
      </c>
    </row>
    <row r="2017" spans="1:17" x14ac:dyDescent="0.35">
      <c r="A2017" s="14" t="s">
        <v>351</v>
      </c>
      <c r="B2017" s="39" t="s">
        <v>8128</v>
      </c>
      <c r="C2017" s="14">
        <v>28.48</v>
      </c>
      <c r="D2017" s="14">
        <v>6.22</v>
      </c>
      <c r="E2017" s="14" t="s">
        <v>2383</v>
      </c>
      <c r="F2017" s="14" t="s">
        <v>2380</v>
      </c>
      <c r="G2017" s="14" t="s">
        <v>2383</v>
      </c>
      <c r="H2017" s="14">
        <v>1</v>
      </c>
      <c r="I2017" s="14" t="s">
        <v>2380</v>
      </c>
      <c r="J2017" s="14" t="s">
        <v>8392</v>
      </c>
      <c r="K2017" s="14" t="s">
        <v>8399</v>
      </c>
      <c r="L2017" s="60">
        <v>35786</v>
      </c>
      <c r="M2017" s="86">
        <v>3051.73</v>
      </c>
      <c r="N2017" s="14" t="s">
        <v>11</v>
      </c>
      <c r="O2017" s="14" t="s">
        <v>11</v>
      </c>
      <c r="P2017" s="14" t="s">
        <v>42</v>
      </c>
      <c r="Q2017" s="14">
        <v>25</v>
      </c>
    </row>
    <row r="2018" spans="1:17" x14ac:dyDescent="0.35">
      <c r="A2018" s="14" t="s">
        <v>350</v>
      </c>
      <c r="B2018" s="39" t="s">
        <v>7030</v>
      </c>
      <c r="C2018" s="14">
        <v>26.6</v>
      </c>
      <c r="D2018" s="14">
        <v>4.33</v>
      </c>
      <c r="E2018" s="14" t="s">
        <v>2380</v>
      </c>
      <c r="F2018" s="14" t="s">
        <v>2380</v>
      </c>
      <c r="G2018" s="14" t="s">
        <v>2380</v>
      </c>
      <c r="H2018" s="14">
        <v>1</v>
      </c>
      <c r="I2018" s="14" t="s">
        <v>2380</v>
      </c>
      <c r="J2018" s="14" t="s">
        <v>8392</v>
      </c>
      <c r="K2018" s="14" t="s">
        <v>8399</v>
      </c>
      <c r="L2018" s="60">
        <v>36016</v>
      </c>
      <c r="M2018" s="86">
        <v>3046.06</v>
      </c>
      <c r="N2018" s="14" t="s">
        <v>11</v>
      </c>
      <c r="O2018" s="14" t="s">
        <v>16</v>
      </c>
      <c r="P2018" s="14" t="s">
        <v>249</v>
      </c>
      <c r="Q2018" s="14">
        <v>25</v>
      </c>
    </row>
    <row r="2019" spans="1:17" x14ac:dyDescent="0.35">
      <c r="A2019" s="14" t="s">
        <v>349</v>
      </c>
      <c r="B2019" s="39" t="s">
        <v>4863</v>
      </c>
      <c r="C2019" s="14">
        <v>25.27</v>
      </c>
      <c r="D2019" s="14">
        <v>5.83</v>
      </c>
      <c r="E2019" s="14" t="s">
        <v>2380</v>
      </c>
      <c r="F2019" s="14" t="s">
        <v>2380</v>
      </c>
      <c r="G2019" s="14" t="s">
        <v>2380</v>
      </c>
      <c r="H2019" s="14">
        <v>1</v>
      </c>
      <c r="I2019" s="14" t="s">
        <v>2380</v>
      </c>
      <c r="J2019" s="14" t="s">
        <v>8392</v>
      </c>
      <c r="K2019" s="14" t="s">
        <v>8399</v>
      </c>
      <c r="L2019" s="60">
        <v>36053</v>
      </c>
      <c r="M2019" s="86">
        <v>3044.21</v>
      </c>
      <c r="N2019" s="14" t="s">
        <v>11</v>
      </c>
      <c r="O2019" s="14" t="s">
        <v>12</v>
      </c>
      <c r="P2019" s="14" t="s">
        <v>247</v>
      </c>
      <c r="Q2019" s="14">
        <v>25</v>
      </c>
    </row>
    <row r="2020" spans="1:17" x14ac:dyDescent="0.35">
      <c r="A2020" s="14" t="s">
        <v>348</v>
      </c>
      <c r="B2020" s="39" t="s">
        <v>7032</v>
      </c>
      <c r="C2020" s="14">
        <v>34.484999999999999</v>
      </c>
      <c r="D2020" s="14">
        <v>4.7</v>
      </c>
      <c r="E2020" s="14" t="s">
        <v>2383</v>
      </c>
      <c r="F2020" s="14" t="s">
        <v>2380</v>
      </c>
      <c r="G2020" s="14" t="s">
        <v>2383</v>
      </c>
      <c r="H2020" s="14">
        <v>1</v>
      </c>
      <c r="I2020" s="14" t="s">
        <v>2380</v>
      </c>
      <c r="J2020" s="14" t="s">
        <v>8391</v>
      </c>
      <c r="K2020" s="14" t="s">
        <v>8398</v>
      </c>
      <c r="L2020" s="60">
        <v>35783</v>
      </c>
      <c r="M2020" s="86">
        <v>3021.81</v>
      </c>
      <c r="N2020" s="14" t="s">
        <v>11</v>
      </c>
      <c r="O2020" s="14" t="s">
        <v>12</v>
      </c>
      <c r="P2020" s="14" t="s">
        <v>23</v>
      </c>
      <c r="Q2020" s="14">
        <v>25</v>
      </c>
    </row>
    <row r="2021" spans="1:17" x14ac:dyDescent="0.35">
      <c r="A2021" s="14" t="s">
        <v>347</v>
      </c>
      <c r="B2021" s="39" t="s">
        <v>8155</v>
      </c>
      <c r="C2021" s="14">
        <v>15.57</v>
      </c>
      <c r="D2021" s="14">
        <v>4.07</v>
      </c>
      <c r="E2021" s="14" t="s">
        <v>2383</v>
      </c>
      <c r="F2021" s="14" t="s">
        <v>2380</v>
      </c>
      <c r="G2021" s="14" t="s">
        <v>2380</v>
      </c>
      <c r="H2021" s="14">
        <v>1</v>
      </c>
      <c r="I2021" s="14" t="s">
        <v>2380</v>
      </c>
      <c r="J2021" s="14" t="s">
        <v>8394</v>
      </c>
      <c r="K2021" s="14" t="s">
        <v>8398</v>
      </c>
      <c r="L2021" s="60">
        <v>32414</v>
      </c>
      <c r="M2021" s="86">
        <v>3018.04</v>
      </c>
      <c r="N2021" s="14" t="s">
        <v>11</v>
      </c>
      <c r="O2021" s="14" t="s">
        <v>11</v>
      </c>
      <c r="P2021" s="14" t="s">
        <v>23</v>
      </c>
      <c r="Q2021" s="14">
        <v>35</v>
      </c>
    </row>
    <row r="2022" spans="1:17" x14ac:dyDescent="0.35">
      <c r="A2022" s="14" t="s">
        <v>346</v>
      </c>
      <c r="B2022" s="39" t="s">
        <v>8077</v>
      </c>
      <c r="C2022" s="14">
        <v>30.36</v>
      </c>
      <c r="D2022" s="14">
        <v>9.39</v>
      </c>
      <c r="E2022" s="14" t="s">
        <v>2380</v>
      </c>
      <c r="F2022" s="14" t="s">
        <v>2380</v>
      </c>
      <c r="G2022" s="14" t="s">
        <v>2380</v>
      </c>
      <c r="H2022" s="14">
        <v>0</v>
      </c>
      <c r="I2022" s="14" t="s">
        <v>2380</v>
      </c>
      <c r="J2022" s="14" t="s">
        <v>8391</v>
      </c>
      <c r="K2022" s="14" t="s">
        <v>8399</v>
      </c>
      <c r="L2022" s="60">
        <v>37605</v>
      </c>
      <c r="M2022" s="86">
        <v>3012.22</v>
      </c>
      <c r="N2022" s="14" t="s">
        <v>11</v>
      </c>
      <c r="O2022" s="14" t="s">
        <v>12</v>
      </c>
      <c r="P2022" s="14" t="s">
        <v>23</v>
      </c>
      <c r="Q2022" s="14">
        <v>20</v>
      </c>
    </row>
    <row r="2023" spans="1:17" x14ac:dyDescent="0.35">
      <c r="A2023" s="14" t="s">
        <v>345</v>
      </c>
      <c r="B2023" s="39" t="s">
        <v>7035</v>
      </c>
      <c r="C2023" s="14">
        <v>19.37</v>
      </c>
      <c r="D2023" s="14">
        <v>4.18</v>
      </c>
      <c r="E2023" s="14" t="s">
        <v>2380</v>
      </c>
      <c r="F2023" s="14" t="s">
        <v>2380</v>
      </c>
      <c r="G2023" s="14" t="s">
        <v>2380</v>
      </c>
      <c r="H2023" s="14">
        <v>0</v>
      </c>
      <c r="I2023" s="14" t="s">
        <v>2380</v>
      </c>
      <c r="J2023" s="14" t="s">
        <v>8393</v>
      </c>
      <c r="K2023" s="14" t="s">
        <v>8399</v>
      </c>
      <c r="L2023" s="60">
        <v>33562</v>
      </c>
      <c r="M2023" s="86">
        <v>2985.67</v>
      </c>
      <c r="N2023" s="14" t="s">
        <v>11</v>
      </c>
      <c r="O2023" s="14" t="s">
        <v>11</v>
      </c>
      <c r="P2023" s="14" t="s">
        <v>13</v>
      </c>
      <c r="Q2023" s="14">
        <v>32</v>
      </c>
    </row>
    <row r="2024" spans="1:17" x14ac:dyDescent="0.35">
      <c r="A2024" s="14" t="s">
        <v>344</v>
      </c>
      <c r="B2024" s="39" t="s">
        <v>7037</v>
      </c>
      <c r="C2024" s="14">
        <v>16.71</v>
      </c>
      <c r="D2024" s="14">
        <v>4.18</v>
      </c>
      <c r="E2024" s="14" t="s">
        <v>2380</v>
      </c>
      <c r="F2024" s="14" t="s">
        <v>2380</v>
      </c>
      <c r="G2024" s="14" t="s">
        <v>2380</v>
      </c>
      <c r="H2024" s="14">
        <v>1</v>
      </c>
      <c r="I2024" s="14" t="s">
        <v>2380</v>
      </c>
      <c r="J2024" s="14" t="s">
        <v>8394</v>
      </c>
      <c r="K2024" s="14" t="s">
        <v>8399</v>
      </c>
      <c r="L2024" s="60">
        <v>31946</v>
      </c>
      <c r="M2024" s="86">
        <v>2979.52</v>
      </c>
      <c r="N2024" s="14" t="s">
        <v>11</v>
      </c>
      <c r="O2024" s="14" t="s">
        <v>12</v>
      </c>
      <c r="P2024" s="14" t="s">
        <v>13</v>
      </c>
      <c r="Q2024" s="14">
        <v>36</v>
      </c>
    </row>
    <row r="2025" spans="1:17" x14ac:dyDescent="0.35">
      <c r="A2025" s="14" t="s">
        <v>343</v>
      </c>
      <c r="B2025" s="39" t="s">
        <v>8156</v>
      </c>
      <c r="C2025" s="14">
        <v>24.1</v>
      </c>
      <c r="D2025" s="14">
        <v>4.4000000000000004</v>
      </c>
      <c r="E2025" s="14" t="s">
        <v>2383</v>
      </c>
      <c r="F2025" s="14" t="s">
        <v>2380</v>
      </c>
      <c r="G2025" s="14" t="s">
        <v>2380</v>
      </c>
      <c r="H2025" s="14">
        <v>1</v>
      </c>
      <c r="I2025" s="14" t="s">
        <v>2380</v>
      </c>
      <c r="J2025" s="14" t="s">
        <v>8393</v>
      </c>
      <c r="K2025" s="14" t="s">
        <v>8399</v>
      </c>
      <c r="L2025" s="60">
        <v>34966</v>
      </c>
      <c r="M2025" s="86">
        <v>2974.13</v>
      </c>
      <c r="N2025" s="14" t="s">
        <v>11</v>
      </c>
      <c r="O2025" s="14" t="s">
        <v>16</v>
      </c>
      <c r="P2025" s="14" t="s">
        <v>42</v>
      </c>
      <c r="Q2025" s="14">
        <v>28</v>
      </c>
    </row>
    <row r="2026" spans="1:17" x14ac:dyDescent="0.35">
      <c r="A2026" s="14" t="s">
        <v>342</v>
      </c>
      <c r="B2026" s="39" t="s">
        <v>6367</v>
      </c>
      <c r="C2026" s="14">
        <v>29.77</v>
      </c>
      <c r="D2026" s="14">
        <v>9.9</v>
      </c>
      <c r="E2026" s="14" t="s">
        <v>2380</v>
      </c>
      <c r="F2026" s="14" t="s">
        <v>2380</v>
      </c>
      <c r="G2026" s="14" t="s">
        <v>2380</v>
      </c>
      <c r="H2026" s="14">
        <v>0</v>
      </c>
      <c r="I2026" s="14" t="s">
        <v>2380</v>
      </c>
      <c r="J2026" s="14" t="s">
        <v>8392</v>
      </c>
      <c r="K2026" s="14" t="s">
        <v>8399</v>
      </c>
      <c r="L2026" s="60">
        <v>37529</v>
      </c>
      <c r="M2026" s="86">
        <v>2943.41</v>
      </c>
      <c r="N2026" s="14" t="s">
        <v>11</v>
      </c>
      <c r="O2026" s="14" t="s">
        <v>12</v>
      </c>
      <c r="P2026" s="14" t="s">
        <v>23</v>
      </c>
      <c r="Q2026" s="14">
        <v>21</v>
      </c>
    </row>
    <row r="2027" spans="1:17" x14ac:dyDescent="0.35">
      <c r="A2027" s="14" t="s">
        <v>341</v>
      </c>
      <c r="B2027" s="39" t="s">
        <v>8157</v>
      </c>
      <c r="C2027" s="14">
        <v>46.53</v>
      </c>
      <c r="D2027" s="14">
        <v>4.84</v>
      </c>
      <c r="E2027" s="14" t="s">
        <v>2383</v>
      </c>
      <c r="F2027" s="14" t="s">
        <v>2380</v>
      </c>
      <c r="G2027" s="14" t="s">
        <v>2380</v>
      </c>
      <c r="H2027" s="14">
        <v>0</v>
      </c>
      <c r="I2027" s="14" t="s">
        <v>2380</v>
      </c>
      <c r="J2027" s="14" t="s">
        <v>8391</v>
      </c>
      <c r="K2027" s="14" t="s">
        <v>8399</v>
      </c>
      <c r="L2027" s="60">
        <v>35246</v>
      </c>
      <c r="M2027" s="86">
        <v>2927.06</v>
      </c>
      <c r="N2027" s="14" t="s">
        <v>11</v>
      </c>
      <c r="O2027" s="14" t="s">
        <v>11</v>
      </c>
      <c r="P2027" s="14" t="s">
        <v>13</v>
      </c>
      <c r="Q2027" s="14">
        <v>27</v>
      </c>
    </row>
    <row r="2028" spans="1:17" x14ac:dyDescent="0.35">
      <c r="A2028" s="14" t="s">
        <v>340</v>
      </c>
      <c r="B2028" s="39" t="s">
        <v>7041</v>
      </c>
      <c r="C2028" s="14">
        <v>23.4</v>
      </c>
      <c r="D2028" s="14">
        <v>5.53</v>
      </c>
      <c r="E2028" s="14" t="s">
        <v>2380</v>
      </c>
      <c r="F2028" s="14" t="s">
        <v>2380</v>
      </c>
      <c r="G2028" s="14" t="s">
        <v>2383</v>
      </c>
      <c r="H2028" s="14">
        <v>1</v>
      </c>
      <c r="I2028" s="14" t="s">
        <v>2380</v>
      </c>
      <c r="J2028" s="14" t="s">
        <v>8393</v>
      </c>
      <c r="K2028" s="14" t="s">
        <v>8399</v>
      </c>
      <c r="L2028" s="60">
        <v>37777</v>
      </c>
      <c r="M2028" s="86">
        <v>2913.57</v>
      </c>
      <c r="N2028" s="14" t="s">
        <v>11</v>
      </c>
      <c r="O2028" s="14" t="s">
        <v>11</v>
      </c>
      <c r="P2028" s="14" t="s">
        <v>42</v>
      </c>
      <c r="Q2028" s="14">
        <v>20</v>
      </c>
    </row>
    <row r="2029" spans="1:17" x14ac:dyDescent="0.35">
      <c r="A2029" s="14" t="s">
        <v>339</v>
      </c>
      <c r="B2029" s="39" t="s">
        <v>8158</v>
      </c>
      <c r="C2029" s="14">
        <v>30</v>
      </c>
      <c r="D2029" s="14">
        <v>4.33</v>
      </c>
      <c r="E2029" s="14" t="s">
        <v>2383</v>
      </c>
      <c r="F2029" s="14" t="s">
        <v>2380</v>
      </c>
      <c r="G2029" s="14" t="s">
        <v>2380</v>
      </c>
      <c r="H2029" s="14">
        <v>0</v>
      </c>
      <c r="I2029" s="14" t="s">
        <v>2380</v>
      </c>
      <c r="J2029" s="14" t="s">
        <v>8391</v>
      </c>
      <c r="K2029" s="14" t="s">
        <v>8399</v>
      </c>
      <c r="L2029" s="60">
        <v>35229</v>
      </c>
      <c r="M2029" s="86">
        <v>2904.09</v>
      </c>
      <c r="N2029" s="14" t="s">
        <v>11</v>
      </c>
      <c r="O2029" s="14" t="s">
        <v>11</v>
      </c>
      <c r="P2029" s="14" t="s">
        <v>42</v>
      </c>
      <c r="Q2029" s="14">
        <v>27</v>
      </c>
    </row>
    <row r="2030" spans="1:17" x14ac:dyDescent="0.35">
      <c r="A2030" s="14" t="s">
        <v>338</v>
      </c>
      <c r="B2030" s="39" t="s">
        <v>4865</v>
      </c>
      <c r="C2030" s="14">
        <v>29.15</v>
      </c>
      <c r="D2030" s="14">
        <v>4.91</v>
      </c>
      <c r="E2030" s="14" t="s">
        <v>2383</v>
      </c>
      <c r="F2030" s="14" t="s">
        <v>2380</v>
      </c>
      <c r="G2030" s="14" t="s">
        <v>2380</v>
      </c>
      <c r="H2030" s="14">
        <v>0</v>
      </c>
      <c r="I2030" s="14" t="s">
        <v>2380</v>
      </c>
      <c r="J2030" s="14" t="s">
        <v>8392</v>
      </c>
      <c r="K2030" s="14" t="s">
        <v>8398</v>
      </c>
      <c r="L2030" s="60">
        <v>35362</v>
      </c>
      <c r="M2030" s="86">
        <v>2902.91</v>
      </c>
      <c r="N2030" s="14" t="s">
        <v>11</v>
      </c>
      <c r="O2030" s="14" t="s">
        <v>11</v>
      </c>
      <c r="P2030" s="14" t="s">
        <v>13</v>
      </c>
      <c r="Q2030" s="14">
        <v>27</v>
      </c>
    </row>
    <row r="2031" spans="1:17" x14ac:dyDescent="0.35">
      <c r="A2031" s="14" t="s">
        <v>337</v>
      </c>
      <c r="B2031" s="39" t="s">
        <v>7045</v>
      </c>
      <c r="C2031" s="14">
        <v>34.865000000000002</v>
      </c>
      <c r="D2031" s="14">
        <v>4.8</v>
      </c>
      <c r="E2031" s="14" t="s">
        <v>2380</v>
      </c>
      <c r="F2031" s="14" t="s">
        <v>2380</v>
      </c>
      <c r="G2031" s="14" t="s">
        <v>2380</v>
      </c>
      <c r="H2031" s="14">
        <v>0</v>
      </c>
      <c r="I2031" s="14" t="s">
        <v>2380</v>
      </c>
      <c r="J2031" s="14" t="s">
        <v>8391</v>
      </c>
      <c r="K2031" s="14" t="s">
        <v>8399</v>
      </c>
      <c r="L2031" s="60">
        <v>36465</v>
      </c>
      <c r="M2031" s="86">
        <v>2899.49</v>
      </c>
      <c r="N2031" s="14" t="s">
        <v>11</v>
      </c>
      <c r="O2031" s="14" t="s">
        <v>11</v>
      </c>
      <c r="P2031" s="14" t="s">
        <v>247</v>
      </c>
      <c r="Q2031" s="14">
        <v>24</v>
      </c>
    </row>
    <row r="2032" spans="1:17" x14ac:dyDescent="0.35">
      <c r="A2032" s="14" t="s">
        <v>336</v>
      </c>
      <c r="B2032" s="39" t="s">
        <v>7047</v>
      </c>
      <c r="C2032" s="14">
        <v>28.12</v>
      </c>
      <c r="D2032" s="14">
        <v>5.55</v>
      </c>
      <c r="E2032" s="14" t="s">
        <v>2383</v>
      </c>
      <c r="F2032" s="14" t="s">
        <v>2382</v>
      </c>
      <c r="G2032" s="14" t="s">
        <v>2380</v>
      </c>
      <c r="H2032" s="14">
        <v>2</v>
      </c>
      <c r="I2032" s="14" t="s">
        <v>2380</v>
      </c>
      <c r="J2032" s="14" t="s">
        <v>8392</v>
      </c>
      <c r="K2032" s="14" t="s">
        <v>8399</v>
      </c>
      <c r="L2032" s="60">
        <v>36721</v>
      </c>
      <c r="M2032" s="86">
        <v>2897.46</v>
      </c>
      <c r="N2032" s="14" t="s">
        <v>11</v>
      </c>
      <c r="O2032" s="14" t="s">
        <v>16</v>
      </c>
      <c r="P2032" s="14" t="s">
        <v>23</v>
      </c>
      <c r="Q2032" s="14">
        <v>23</v>
      </c>
    </row>
    <row r="2033" spans="1:17" x14ac:dyDescent="0.35">
      <c r="A2033" s="14" t="s">
        <v>335</v>
      </c>
      <c r="B2033" s="39" t="s">
        <v>5794</v>
      </c>
      <c r="C2033" s="14">
        <v>29.45</v>
      </c>
      <c r="D2033" s="14">
        <v>5.24</v>
      </c>
      <c r="E2033" s="14" t="s">
        <v>2383</v>
      </c>
      <c r="F2033" s="14" t="s">
        <v>2380</v>
      </c>
      <c r="G2033" s="14" t="s">
        <v>2380</v>
      </c>
      <c r="H2033" s="14">
        <v>0</v>
      </c>
      <c r="I2033" s="14" t="s">
        <v>2380</v>
      </c>
      <c r="J2033" s="14" t="s">
        <v>8392</v>
      </c>
      <c r="K2033" s="14" t="s">
        <v>8398</v>
      </c>
      <c r="L2033" s="60">
        <v>35237</v>
      </c>
      <c r="M2033" s="86">
        <v>2897.32</v>
      </c>
      <c r="N2033" s="14" t="s">
        <v>12</v>
      </c>
      <c r="O2033" s="14" t="s">
        <v>12</v>
      </c>
      <c r="P2033" s="14" t="s">
        <v>168</v>
      </c>
      <c r="Q2033" s="14">
        <v>27</v>
      </c>
    </row>
    <row r="2034" spans="1:17" x14ac:dyDescent="0.35">
      <c r="A2034" s="14" t="s">
        <v>334</v>
      </c>
      <c r="B2034" s="39" t="s">
        <v>8159</v>
      </c>
      <c r="C2034" s="14">
        <v>27.94</v>
      </c>
      <c r="D2034" s="14">
        <v>6.08</v>
      </c>
      <c r="E2034" s="14" t="s">
        <v>2380</v>
      </c>
      <c r="F2034" s="14" t="s">
        <v>2380</v>
      </c>
      <c r="G2034" s="14" t="s">
        <v>2383</v>
      </c>
      <c r="H2034" s="14">
        <v>1</v>
      </c>
      <c r="I2034" s="14" t="s">
        <v>2380</v>
      </c>
      <c r="J2034" s="14" t="s">
        <v>8392</v>
      </c>
      <c r="K2034" s="14" t="s">
        <v>8398</v>
      </c>
      <c r="L2034" s="60">
        <v>34193</v>
      </c>
      <c r="M2034" s="86">
        <v>2867.12</v>
      </c>
      <c r="N2034" s="14" t="s">
        <v>16</v>
      </c>
      <c r="O2034" s="14" t="s">
        <v>12</v>
      </c>
      <c r="P2034" s="14" t="s">
        <v>13</v>
      </c>
      <c r="Q2034" s="14">
        <v>30</v>
      </c>
    </row>
    <row r="2035" spans="1:17" x14ac:dyDescent="0.35">
      <c r="A2035" s="14" t="s">
        <v>333</v>
      </c>
      <c r="B2035" s="39" t="s">
        <v>7758</v>
      </c>
      <c r="C2035" s="14">
        <v>27.2</v>
      </c>
      <c r="D2035" s="14">
        <v>5.83</v>
      </c>
      <c r="E2035" s="14" t="s">
        <v>2380</v>
      </c>
      <c r="F2035" s="14" t="s">
        <v>2380</v>
      </c>
      <c r="G2035" s="14" t="s">
        <v>2383</v>
      </c>
      <c r="H2035" s="14">
        <v>1</v>
      </c>
      <c r="I2035" s="14" t="s">
        <v>2380</v>
      </c>
      <c r="J2035" s="14" t="s">
        <v>8392</v>
      </c>
      <c r="K2035" s="14" t="s">
        <v>8399</v>
      </c>
      <c r="L2035" s="60">
        <v>34274</v>
      </c>
      <c r="M2035" s="86">
        <v>2866.09</v>
      </c>
      <c r="N2035" s="14" t="s">
        <v>12</v>
      </c>
      <c r="O2035" s="14" t="s">
        <v>12</v>
      </c>
      <c r="P2035" s="14" t="s">
        <v>42</v>
      </c>
      <c r="Q2035" s="14">
        <v>30</v>
      </c>
    </row>
    <row r="2036" spans="1:17" x14ac:dyDescent="0.35">
      <c r="A2036" s="14" t="s">
        <v>332</v>
      </c>
      <c r="B2036" s="39" t="s">
        <v>8160</v>
      </c>
      <c r="C2036" s="14">
        <v>33.344999999999999</v>
      </c>
      <c r="D2036" s="14">
        <v>4.29</v>
      </c>
      <c r="E2036" s="14" t="s">
        <v>2380</v>
      </c>
      <c r="F2036" s="14" t="s">
        <v>2380</v>
      </c>
      <c r="G2036" s="14" t="s">
        <v>2380</v>
      </c>
      <c r="H2036" s="14">
        <v>1</v>
      </c>
      <c r="I2036" s="14" t="s">
        <v>2380</v>
      </c>
      <c r="J2036" s="14" t="s">
        <v>8391</v>
      </c>
      <c r="K2036" s="14" t="s">
        <v>8398</v>
      </c>
      <c r="L2036" s="60">
        <v>36042</v>
      </c>
      <c r="M2036" s="86">
        <v>2855.44</v>
      </c>
      <c r="N2036" s="14" t="s">
        <v>11</v>
      </c>
      <c r="O2036" s="14" t="s">
        <v>12</v>
      </c>
      <c r="P2036" s="14" t="s">
        <v>23</v>
      </c>
      <c r="Q2036" s="14">
        <v>25</v>
      </c>
    </row>
    <row r="2037" spans="1:17" x14ac:dyDescent="0.35">
      <c r="A2037" s="14" t="s">
        <v>331</v>
      </c>
      <c r="B2037" s="39" t="s">
        <v>8161</v>
      </c>
      <c r="C2037" s="14">
        <v>29.925000000000001</v>
      </c>
      <c r="D2037" s="14">
        <v>5.3</v>
      </c>
      <c r="E2037" s="14" t="s">
        <v>2380</v>
      </c>
      <c r="F2037" s="14" t="s">
        <v>2380</v>
      </c>
      <c r="G2037" s="14" t="s">
        <v>2380</v>
      </c>
      <c r="H2037" s="14">
        <v>1</v>
      </c>
      <c r="I2037" s="14" t="s">
        <v>2380</v>
      </c>
      <c r="J2037" s="14" t="s">
        <v>8392</v>
      </c>
      <c r="K2037" s="14" t="s">
        <v>8399</v>
      </c>
      <c r="L2037" s="60">
        <v>35963</v>
      </c>
      <c r="M2037" s="86">
        <v>2850.68</v>
      </c>
      <c r="N2037" s="14" t="s">
        <v>11</v>
      </c>
      <c r="O2037" s="14" t="s">
        <v>12</v>
      </c>
      <c r="P2037" s="14" t="s">
        <v>23</v>
      </c>
      <c r="Q2037" s="14">
        <v>25</v>
      </c>
    </row>
    <row r="2038" spans="1:17" x14ac:dyDescent="0.35">
      <c r="A2038" s="14" t="s">
        <v>330</v>
      </c>
      <c r="B2038" s="39" t="s">
        <v>8162</v>
      </c>
      <c r="C2038" s="14">
        <v>24.225000000000001</v>
      </c>
      <c r="D2038" s="14">
        <v>4.42</v>
      </c>
      <c r="E2038" s="14" t="s">
        <v>2380</v>
      </c>
      <c r="F2038" s="14" t="s">
        <v>2380</v>
      </c>
      <c r="G2038" s="14" t="s">
        <v>2380</v>
      </c>
      <c r="H2038" s="14">
        <v>1</v>
      </c>
      <c r="I2038" s="14" t="s">
        <v>2380</v>
      </c>
      <c r="J2038" s="14" t="s">
        <v>8393</v>
      </c>
      <c r="K2038" s="14" t="s">
        <v>8399</v>
      </c>
      <c r="L2038" s="60">
        <v>36114</v>
      </c>
      <c r="M2038" s="86">
        <v>2842.76</v>
      </c>
      <c r="N2038" s="14" t="s">
        <v>11</v>
      </c>
      <c r="O2038" s="14" t="s">
        <v>12</v>
      </c>
      <c r="P2038" s="14" t="s">
        <v>23</v>
      </c>
      <c r="Q2038" s="14">
        <v>25</v>
      </c>
    </row>
    <row r="2039" spans="1:17" x14ac:dyDescent="0.35">
      <c r="A2039" s="14" t="s">
        <v>329</v>
      </c>
      <c r="B2039" s="39" t="s">
        <v>4799</v>
      </c>
      <c r="C2039" s="14">
        <v>29.68</v>
      </c>
      <c r="D2039" s="14">
        <v>5.68</v>
      </c>
      <c r="E2039" s="14" t="s">
        <v>2380</v>
      </c>
      <c r="F2039" s="14" t="s">
        <v>2382</v>
      </c>
      <c r="G2039" s="14" t="s">
        <v>2380</v>
      </c>
      <c r="H2039" s="14">
        <v>1</v>
      </c>
      <c r="I2039" s="14" t="s">
        <v>2380</v>
      </c>
      <c r="J2039" s="14" t="s">
        <v>8392</v>
      </c>
      <c r="K2039" s="14" t="s">
        <v>8398</v>
      </c>
      <c r="L2039" s="60">
        <v>36800</v>
      </c>
      <c r="M2039" s="86">
        <v>2819.51</v>
      </c>
      <c r="N2039" s="14" t="s">
        <v>11</v>
      </c>
      <c r="O2039" s="14" t="s">
        <v>12</v>
      </c>
      <c r="P2039" s="14" t="s">
        <v>42</v>
      </c>
      <c r="Q2039" s="14">
        <v>23</v>
      </c>
    </row>
    <row r="2040" spans="1:17" x14ac:dyDescent="0.35">
      <c r="A2040" s="14" t="s">
        <v>328</v>
      </c>
      <c r="B2040" s="39" t="s">
        <v>8163</v>
      </c>
      <c r="C2040" s="14">
        <v>20.614999999999998</v>
      </c>
      <c r="D2040" s="14">
        <v>6.05</v>
      </c>
      <c r="E2040" s="14" t="s">
        <v>2380</v>
      </c>
      <c r="F2040" s="14" t="s">
        <v>2380</v>
      </c>
      <c r="G2040" s="14" t="s">
        <v>2383</v>
      </c>
      <c r="H2040" s="14">
        <v>1</v>
      </c>
      <c r="I2040" s="14" t="s">
        <v>2380</v>
      </c>
      <c r="J2040" s="14" t="s">
        <v>8393</v>
      </c>
      <c r="K2040" s="14" t="s">
        <v>8398</v>
      </c>
      <c r="L2040" s="60">
        <v>37887</v>
      </c>
      <c r="M2040" s="86">
        <v>2803.7</v>
      </c>
      <c r="N2040" s="14" t="s">
        <v>11</v>
      </c>
      <c r="O2040" s="14" t="s">
        <v>16</v>
      </c>
      <c r="P2040" s="14" t="s">
        <v>23</v>
      </c>
      <c r="Q2040" s="14">
        <v>20</v>
      </c>
    </row>
    <row r="2041" spans="1:17" x14ac:dyDescent="0.35">
      <c r="A2041" s="14" t="s">
        <v>327</v>
      </c>
      <c r="B2041" s="39" t="s">
        <v>8164</v>
      </c>
      <c r="C2041" s="14">
        <v>32.119999999999997</v>
      </c>
      <c r="D2041" s="14">
        <v>5.33</v>
      </c>
      <c r="E2041" s="14" t="s">
        <v>2380</v>
      </c>
      <c r="F2041" s="14" t="s">
        <v>2382</v>
      </c>
      <c r="G2041" s="14" t="s">
        <v>2380</v>
      </c>
      <c r="H2041" s="14">
        <v>1</v>
      </c>
      <c r="I2041" s="14" t="s">
        <v>2380</v>
      </c>
      <c r="J2041" s="14" t="s">
        <v>8391</v>
      </c>
      <c r="K2041" s="14" t="s">
        <v>8399</v>
      </c>
      <c r="L2041" s="60">
        <v>38203</v>
      </c>
      <c r="M2041" s="86">
        <v>2801.26</v>
      </c>
      <c r="N2041" s="14" t="s">
        <v>11</v>
      </c>
      <c r="O2041" s="14" t="s">
        <v>12</v>
      </c>
      <c r="P2041" s="14" t="s">
        <v>13</v>
      </c>
      <c r="Q2041" s="14">
        <v>19</v>
      </c>
    </row>
    <row r="2042" spans="1:17" x14ac:dyDescent="0.35">
      <c r="A2042" s="14" t="s">
        <v>326</v>
      </c>
      <c r="B2042" s="39" t="s">
        <v>5453</v>
      </c>
      <c r="C2042" s="14">
        <v>27.36</v>
      </c>
      <c r="D2042" s="14">
        <v>6.22</v>
      </c>
      <c r="E2042" s="14" t="s">
        <v>2380</v>
      </c>
      <c r="F2042" s="14" t="s">
        <v>2380</v>
      </c>
      <c r="G2042" s="14" t="s">
        <v>2380</v>
      </c>
      <c r="H2042" s="14">
        <v>0</v>
      </c>
      <c r="I2042" s="14" t="s">
        <v>2380</v>
      </c>
      <c r="J2042" s="14" t="s">
        <v>8392</v>
      </c>
      <c r="K2042" s="14" t="s">
        <v>8399</v>
      </c>
      <c r="L2042" s="60">
        <v>36518</v>
      </c>
      <c r="M2042" s="86">
        <v>2789.06</v>
      </c>
      <c r="N2042" s="14" t="s">
        <v>11</v>
      </c>
      <c r="O2042" s="14" t="s">
        <v>12</v>
      </c>
      <c r="P2042" s="14" t="s">
        <v>23</v>
      </c>
      <c r="Q2042" s="14">
        <v>23</v>
      </c>
    </row>
    <row r="2043" spans="1:17" x14ac:dyDescent="0.35">
      <c r="A2043" s="14" t="s">
        <v>325</v>
      </c>
      <c r="B2043" s="39" t="s">
        <v>7056</v>
      </c>
      <c r="C2043" s="14">
        <v>17.385000000000002</v>
      </c>
      <c r="D2043" s="14">
        <v>5.84</v>
      </c>
      <c r="E2043" s="14" t="s">
        <v>2380</v>
      </c>
      <c r="F2043" s="14" t="s">
        <v>2380</v>
      </c>
      <c r="G2043" s="14" t="s">
        <v>2380</v>
      </c>
      <c r="H2043" s="14">
        <v>0</v>
      </c>
      <c r="I2043" s="14" t="s">
        <v>2380</v>
      </c>
      <c r="J2043" s="14" t="s">
        <v>8394</v>
      </c>
      <c r="K2043" s="14" t="s">
        <v>8399</v>
      </c>
      <c r="L2043" s="60">
        <v>36401</v>
      </c>
      <c r="M2043" s="86">
        <v>2775.19</v>
      </c>
      <c r="N2043" s="14" t="s">
        <v>11</v>
      </c>
      <c r="O2043" s="14" t="s">
        <v>16</v>
      </c>
      <c r="P2043" s="14" t="s">
        <v>23</v>
      </c>
      <c r="Q2043" s="14">
        <v>24</v>
      </c>
    </row>
    <row r="2044" spans="1:17" x14ac:dyDescent="0.35">
      <c r="A2044" s="14" t="s">
        <v>324</v>
      </c>
      <c r="B2044" s="39" t="s">
        <v>7058</v>
      </c>
      <c r="C2044" s="14">
        <v>30.13</v>
      </c>
      <c r="D2044" s="14">
        <v>5.71</v>
      </c>
      <c r="E2044" s="14" t="s">
        <v>2380</v>
      </c>
      <c r="F2044" s="14" t="s">
        <v>2382</v>
      </c>
      <c r="G2044" s="14" t="s">
        <v>2380</v>
      </c>
      <c r="H2044" s="14">
        <v>1</v>
      </c>
      <c r="I2044" s="14" t="s">
        <v>2380</v>
      </c>
      <c r="J2044" s="14" t="s">
        <v>8391</v>
      </c>
      <c r="K2044" s="14" t="s">
        <v>8398</v>
      </c>
      <c r="L2044" s="60">
        <v>38305</v>
      </c>
      <c r="M2044" s="86">
        <v>2773.46</v>
      </c>
      <c r="N2044" s="14" t="s">
        <v>11</v>
      </c>
      <c r="O2044" s="14" t="s">
        <v>16</v>
      </c>
      <c r="P2044" s="14" t="s">
        <v>300</v>
      </c>
      <c r="Q2044" s="14">
        <v>19</v>
      </c>
    </row>
    <row r="2045" spans="1:17" x14ac:dyDescent="0.35">
      <c r="A2045" s="14" t="s">
        <v>323</v>
      </c>
      <c r="B2045" s="39" t="s">
        <v>8165</v>
      </c>
      <c r="C2045" s="14">
        <v>25.44</v>
      </c>
      <c r="D2045" s="14">
        <v>6.04</v>
      </c>
      <c r="E2045" s="14" t="s">
        <v>2383</v>
      </c>
      <c r="F2045" s="14" t="s">
        <v>2380</v>
      </c>
      <c r="G2045" s="14" t="s">
        <v>2383</v>
      </c>
      <c r="H2045" s="14">
        <v>1</v>
      </c>
      <c r="I2045" s="14" t="s">
        <v>2380</v>
      </c>
      <c r="J2045" s="14" t="s">
        <v>8392</v>
      </c>
      <c r="K2045" s="14" t="s">
        <v>8399</v>
      </c>
      <c r="L2045" s="60">
        <v>35652</v>
      </c>
      <c r="M2045" s="86">
        <v>2758.99</v>
      </c>
      <c r="N2045" s="14" t="s">
        <v>11</v>
      </c>
      <c r="O2045" s="14" t="s">
        <v>16</v>
      </c>
      <c r="P2045" s="14" t="s">
        <v>23</v>
      </c>
      <c r="Q2045" s="14">
        <v>26</v>
      </c>
    </row>
    <row r="2046" spans="1:17" x14ac:dyDescent="0.35">
      <c r="A2046" s="14" t="s">
        <v>322</v>
      </c>
      <c r="B2046" s="39" t="s">
        <v>8166</v>
      </c>
      <c r="C2046" s="14">
        <v>39.805</v>
      </c>
      <c r="D2046" s="14">
        <v>4.38</v>
      </c>
      <c r="E2046" s="14" t="s">
        <v>2380</v>
      </c>
      <c r="F2046" s="14" t="s">
        <v>2382</v>
      </c>
      <c r="G2046" s="14" t="s">
        <v>2380</v>
      </c>
      <c r="H2046" s="14">
        <v>1</v>
      </c>
      <c r="I2046" s="14" t="s">
        <v>2380</v>
      </c>
      <c r="J2046" s="14" t="s">
        <v>8391</v>
      </c>
      <c r="K2046" s="14" t="s">
        <v>8398</v>
      </c>
      <c r="L2046" s="60">
        <v>36810</v>
      </c>
      <c r="M2046" s="86">
        <v>2755.02</v>
      </c>
      <c r="N2046" s="14" t="s">
        <v>11</v>
      </c>
      <c r="O2046" s="14" t="s">
        <v>16</v>
      </c>
      <c r="P2046" s="14" t="s">
        <v>247</v>
      </c>
      <c r="Q2046" s="14">
        <v>23</v>
      </c>
    </row>
    <row r="2047" spans="1:17" x14ac:dyDescent="0.35">
      <c r="A2047" s="14" t="s">
        <v>321</v>
      </c>
      <c r="B2047" s="39" t="s">
        <v>7062</v>
      </c>
      <c r="C2047" s="14">
        <v>30.4</v>
      </c>
      <c r="D2047" s="14">
        <v>5.56</v>
      </c>
      <c r="E2047" s="14" t="s">
        <v>2383</v>
      </c>
      <c r="F2047" s="14" t="s">
        <v>2382</v>
      </c>
      <c r="G2047" s="14" t="s">
        <v>2380</v>
      </c>
      <c r="H2047" s="14">
        <v>1</v>
      </c>
      <c r="I2047" s="14" t="s">
        <v>2380</v>
      </c>
      <c r="J2047" s="14" t="s">
        <v>8391</v>
      </c>
      <c r="K2047" s="14" t="s">
        <v>8398</v>
      </c>
      <c r="L2047" s="60">
        <v>36802</v>
      </c>
      <c r="M2047" s="86">
        <v>2741.95</v>
      </c>
      <c r="N2047" s="14" t="s">
        <v>11</v>
      </c>
      <c r="O2047" s="14" t="s">
        <v>12</v>
      </c>
      <c r="P2047" s="14" t="s">
        <v>247</v>
      </c>
      <c r="Q2047" s="14">
        <v>23</v>
      </c>
    </row>
    <row r="2048" spans="1:17" x14ac:dyDescent="0.35">
      <c r="A2048" s="14" t="s">
        <v>320</v>
      </c>
      <c r="B2048" s="39" t="s">
        <v>4780</v>
      </c>
      <c r="C2048" s="14">
        <v>23.18</v>
      </c>
      <c r="D2048" s="14">
        <v>4.24</v>
      </c>
      <c r="E2048" s="14" t="s">
        <v>2380</v>
      </c>
      <c r="F2048" s="14" t="s">
        <v>2382</v>
      </c>
      <c r="G2048" s="14" t="s">
        <v>2380</v>
      </c>
      <c r="H2048" s="14">
        <v>1</v>
      </c>
      <c r="I2048" s="14" t="s">
        <v>2380</v>
      </c>
      <c r="J2048" s="14" t="s">
        <v>8393</v>
      </c>
      <c r="K2048" s="14" t="s">
        <v>8399</v>
      </c>
      <c r="L2048" s="60">
        <v>36877</v>
      </c>
      <c r="M2048" s="86">
        <v>2731.91</v>
      </c>
      <c r="N2048" s="14" t="s">
        <v>11</v>
      </c>
      <c r="O2048" s="14" t="s">
        <v>12</v>
      </c>
      <c r="P2048" s="14" t="s">
        <v>247</v>
      </c>
      <c r="Q2048" s="14">
        <v>22</v>
      </c>
    </row>
    <row r="2049" spans="1:17" x14ac:dyDescent="0.35">
      <c r="A2049" s="14" t="s">
        <v>319</v>
      </c>
      <c r="B2049" s="39" t="s">
        <v>7064</v>
      </c>
      <c r="C2049" s="14">
        <v>39.615000000000002</v>
      </c>
      <c r="D2049" s="14">
        <v>6.32</v>
      </c>
      <c r="E2049" s="14" t="s">
        <v>2380</v>
      </c>
      <c r="F2049" s="14" t="s">
        <v>2380</v>
      </c>
      <c r="G2049" s="14" t="s">
        <v>2383</v>
      </c>
      <c r="H2049" s="14">
        <v>1</v>
      </c>
      <c r="I2049" s="14" t="s">
        <v>2380</v>
      </c>
      <c r="J2049" s="14" t="s">
        <v>8391</v>
      </c>
      <c r="K2049" s="14" t="s">
        <v>8399</v>
      </c>
      <c r="L2049" s="60">
        <v>37958</v>
      </c>
      <c r="M2049" s="86">
        <v>2730.11</v>
      </c>
      <c r="N2049" s="14" t="s">
        <v>11</v>
      </c>
      <c r="O2049" s="14" t="s">
        <v>12</v>
      </c>
      <c r="P2049" s="14" t="s">
        <v>23</v>
      </c>
      <c r="Q2049" s="14">
        <v>20</v>
      </c>
    </row>
    <row r="2050" spans="1:17" x14ac:dyDescent="0.35">
      <c r="A2050" s="14" t="s">
        <v>318</v>
      </c>
      <c r="B2050" s="39" t="s">
        <v>5301</v>
      </c>
      <c r="C2050" s="14">
        <v>30.59</v>
      </c>
      <c r="D2050" s="14">
        <v>6.3</v>
      </c>
      <c r="E2050" s="14" t="s">
        <v>2383</v>
      </c>
      <c r="F2050" s="14" t="s">
        <v>2380</v>
      </c>
      <c r="G2050" s="14" t="s">
        <v>2383</v>
      </c>
      <c r="H2050" s="14">
        <v>1</v>
      </c>
      <c r="I2050" s="14" t="s">
        <v>2380</v>
      </c>
      <c r="J2050" s="14" t="s">
        <v>8391</v>
      </c>
      <c r="K2050" s="14" t="s">
        <v>8398</v>
      </c>
      <c r="L2050" s="60">
        <v>35709</v>
      </c>
      <c r="M2050" s="86">
        <v>2727.4</v>
      </c>
      <c r="N2050" s="14" t="s">
        <v>12</v>
      </c>
      <c r="O2050" s="14" t="s">
        <v>12</v>
      </c>
      <c r="P2050" s="14" t="s">
        <v>168</v>
      </c>
      <c r="Q2050" s="14">
        <v>26</v>
      </c>
    </row>
    <row r="2051" spans="1:17" x14ac:dyDescent="0.35">
      <c r="A2051" s="14" t="s">
        <v>317</v>
      </c>
      <c r="B2051" s="39" t="s">
        <v>7593</v>
      </c>
      <c r="C2051" s="14">
        <v>16.72</v>
      </c>
      <c r="D2051" s="14">
        <v>4.38</v>
      </c>
      <c r="E2051" s="14" t="s">
        <v>2383</v>
      </c>
      <c r="F2051" s="14" t="s">
        <v>2380</v>
      </c>
      <c r="G2051" s="14" t="s">
        <v>2380</v>
      </c>
      <c r="H2051" s="14">
        <v>1</v>
      </c>
      <c r="I2051" s="14" t="s">
        <v>2380</v>
      </c>
      <c r="J2051" s="14" t="s">
        <v>8394</v>
      </c>
      <c r="K2051" s="14" t="s">
        <v>8398</v>
      </c>
      <c r="L2051" s="60">
        <v>32375</v>
      </c>
      <c r="M2051" s="86">
        <v>2726.06</v>
      </c>
      <c r="N2051" s="14" t="s">
        <v>11</v>
      </c>
      <c r="O2051" s="14" t="s">
        <v>11</v>
      </c>
      <c r="P2051" s="14" t="s">
        <v>13</v>
      </c>
      <c r="Q2051" s="14">
        <v>35</v>
      </c>
    </row>
    <row r="2052" spans="1:17" x14ac:dyDescent="0.35">
      <c r="A2052" s="14" t="s">
        <v>316</v>
      </c>
      <c r="B2052" s="39" t="s">
        <v>7066</v>
      </c>
      <c r="C2052" s="14">
        <v>26.22</v>
      </c>
      <c r="D2052" s="14">
        <v>4.6500000000000004</v>
      </c>
      <c r="E2052" s="14" t="s">
        <v>2383</v>
      </c>
      <c r="F2052" s="14" t="s">
        <v>2380</v>
      </c>
      <c r="G2052" s="14" t="s">
        <v>2383</v>
      </c>
      <c r="H2052" s="14">
        <v>1</v>
      </c>
      <c r="I2052" s="14" t="s">
        <v>2380</v>
      </c>
      <c r="J2052" s="14" t="s">
        <v>8392</v>
      </c>
      <c r="K2052" s="14" t="s">
        <v>8399</v>
      </c>
      <c r="L2052" s="60">
        <v>35733</v>
      </c>
      <c r="M2052" s="86">
        <v>2721.32</v>
      </c>
      <c r="N2052" s="14" t="s">
        <v>16</v>
      </c>
      <c r="O2052" s="14" t="s">
        <v>12</v>
      </c>
      <c r="P2052" s="14" t="s">
        <v>276</v>
      </c>
      <c r="Q2052" s="14">
        <v>26</v>
      </c>
    </row>
    <row r="2053" spans="1:17" x14ac:dyDescent="0.35">
      <c r="A2053" s="14" t="s">
        <v>315</v>
      </c>
      <c r="B2053" s="39" t="s">
        <v>8167</v>
      </c>
      <c r="C2053" s="14">
        <v>31.824999999999999</v>
      </c>
      <c r="D2053" s="14">
        <v>4.7</v>
      </c>
      <c r="E2053" s="14" t="s">
        <v>2380</v>
      </c>
      <c r="F2053" s="14" t="s">
        <v>2380</v>
      </c>
      <c r="G2053" s="14" t="s">
        <v>2383</v>
      </c>
      <c r="H2053" s="14">
        <v>1</v>
      </c>
      <c r="I2053" s="14" t="s">
        <v>2380</v>
      </c>
      <c r="J2053" s="14" t="s">
        <v>8391</v>
      </c>
      <c r="K2053" s="14" t="s">
        <v>8399</v>
      </c>
      <c r="L2053" s="60">
        <v>37839</v>
      </c>
      <c r="M2053" s="86">
        <v>2719.28</v>
      </c>
      <c r="N2053" s="14" t="s">
        <v>11</v>
      </c>
      <c r="O2053" s="14" t="s">
        <v>11</v>
      </c>
      <c r="P2053" s="14" t="s">
        <v>23</v>
      </c>
      <c r="Q2053" s="14">
        <v>20</v>
      </c>
    </row>
    <row r="2054" spans="1:17" x14ac:dyDescent="0.35">
      <c r="A2054" s="14" t="s">
        <v>314</v>
      </c>
      <c r="B2054" s="39" t="s">
        <v>7068</v>
      </c>
      <c r="C2054" s="14">
        <v>25.745000000000001</v>
      </c>
      <c r="D2054" s="14">
        <v>4.34</v>
      </c>
      <c r="E2054" s="14" t="s">
        <v>2380</v>
      </c>
      <c r="F2054" s="14" t="s">
        <v>2380</v>
      </c>
      <c r="G2054" s="14" t="s">
        <v>2383</v>
      </c>
      <c r="H2054" s="14">
        <v>1</v>
      </c>
      <c r="I2054" s="14" t="s">
        <v>2380</v>
      </c>
      <c r="J2054" s="14" t="s">
        <v>8392</v>
      </c>
      <c r="K2054" s="14" t="s">
        <v>8398</v>
      </c>
      <c r="L2054" s="60">
        <v>37956</v>
      </c>
      <c r="M2054" s="86">
        <v>2710.83</v>
      </c>
      <c r="N2054" s="14" t="s">
        <v>11</v>
      </c>
      <c r="O2054" s="14" t="s">
        <v>12</v>
      </c>
      <c r="P2054" s="14" t="s">
        <v>23</v>
      </c>
      <c r="Q2054" s="14">
        <v>20</v>
      </c>
    </row>
    <row r="2055" spans="1:17" x14ac:dyDescent="0.35">
      <c r="A2055" s="14" t="s">
        <v>313</v>
      </c>
      <c r="B2055" s="39" t="s">
        <v>8168</v>
      </c>
      <c r="C2055" s="14">
        <v>24.605</v>
      </c>
      <c r="D2055" s="14">
        <v>5.62</v>
      </c>
      <c r="E2055" s="14" t="s">
        <v>2380</v>
      </c>
      <c r="F2055" s="14" t="s">
        <v>2380</v>
      </c>
      <c r="G2055" s="14" t="s">
        <v>2383</v>
      </c>
      <c r="H2055" s="14">
        <v>1</v>
      </c>
      <c r="I2055" s="14" t="s">
        <v>2380</v>
      </c>
      <c r="J2055" s="14" t="s">
        <v>8393</v>
      </c>
      <c r="K2055" s="14" t="s">
        <v>8398</v>
      </c>
      <c r="L2055" s="60">
        <v>37946</v>
      </c>
      <c r="M2055" s="86">
        <v>2709.24</v>
      </c>
      <c r="N2055" s="14" t="s">
        <v>11</v>
      </c>
      <c r="O2055" s="14" t="s">
        <v>11</v>
      </c>
      <c r="P2055" s="14" t="s">
        <v>23</v>
      </c>
      <c r="Q2055" s="14">
        <v>20</v>
      </c>
    </row>
    <row r="2056" spans="1:17" x14ac:dyDescent="0.35">
      <c r="A2056" s="14" t="s">
        <v>312</v>
      </c>
      <c r="B2056" s="39" t="s">
        <v>4768</v>
      </c>
      <c r="C2056" s="14">
        <v>24.51</v>
      </c>
      <c r="D2056" s="14">
        <v>4.24</v>
      </c>
      <c r="E2056" s="14" t="s">
        <v>2380</v>
      </c>
      <c r="F2056" s="14" t="s">
        <v>2380</v>
      </c>
      <c r="G2056" s="14" t="s">
        <v>2383</v>
      </c>
      <c r="H2056" s="14">
        <v>1</v>
      </c>
      <c r="I2056" s="14" t="s">
        <v>2380</v>
      </c>
      <c r="J2056" s="14" t="s">
        <v>8393</v>
      </c>
      <c r="K2056" s="14" t="s">
        <v>8398</v>
      </c>
      <c r="L2056" s="60">
        <v>37819</v>
      </c>
      <c r="M2056" s="86">
        <v>2709.11</v>
      </c>
      <c r="N2056" s="14" t="s">
        <v>11</v>
      </c>
      <c r="O2056" s="14" t="s">
        <v>11</v>
      </c>
      <c r="P2056" s="14" t="s">
        <v>23</v>
      </c>
      <c r="Q2056" s="14">
        <v>20</v>
      </c>
    </row>
    <row r="2057" spans="1:17" x14ac:dyDescent="0.35">
      <c r="A2057" s="14" t="s">
        <v>311</v>
      </c>
      <c r="B2057" s="39" t="s">
        <v>8169</v>
      </c>
      <c r="C2057" s="14">
        <v>31.065000000000001</v>
      </c>
      <c r="D2057" s="14">
        <v>4.57</v>
      </c>
      <c r="E2057" s="14" t="s">
        <v>2383</v>
      </c>
      <c r="F2057" s="14" t="s">
        <v>2380</v>
      </c>
      <c r="G2057" s="14" t="s">
        <v>2380</v>
      </c>
      <c r="H2057" s="14">
        <v>0</v>
      </c>
      <c r="I2057" s="14" t="s">
        <v>2380</v>
      </c>
      <c r="J2057" s="14" t="s">
        <v>8391</v>
      </c>
      <c r="K2057" s="14" t="s">
        <v>8398</v>
      </c>
      <c r="L2057" s="60">
        <v>35229</v>
      </c>
      <c r="M2057" s="86">
        <v>2699.57</v>
      </c>
      <c r="N2057" s="14" t="s">
        <v>11</v>
      </c>
      <c r="O2057" s="14" t="s">
        <v>16</v>
      </c>
      <c r="P2057" s="14" t="s">
        <v>23</v>
      </c>
      <c r="Q2057" s="14">
        <v>27</v>
      </c>
    </row>
    <row r="2058" spans="1:17" x14ac:dyDescent="0.35">
      <c r="A2058" s="14" t="s">
        <v>310</v>
      </c>
      <c r="B2058" s="39" t="s">
        <v>8170</v>
      </c>
      <c r="C2058" s="14">
        <v>28.12</v>
      </c>
      <c r="D2058" s="14">
        <v>5.05</v>
      </c>
      <c r="E2058" s="14" t="s">
        <v>2380</v>
      </c>
      <c r="F2058" s="14" t="s">
        <v>2380</v>
      </c>
      <c r="G2058" s="14" t="s">
        <v>2380</v>
      </c>
      <c r="H2058" s="14">
        <v>0</v>
      </c>
      <c r="I2058" s="14" t="s">
        <v>2380</v>
      </c>
      <c r="J2058" s="14" t="s">
        <v>8392</v>
      </c>
      <c r="K2058" s="14" t="s">
        <v>8398</v>
      </c>
      <c r="L2058" s="60">
        <v>36322</v>
      </c>
      <c r="M2058" s="86">
        <v>2690.11</v>
      </c>
      <c r="N2058" s="14" t="s">
        <v>11</v>
      </c>
      <c r="O2058" s="14" t="s">
        <v>11</v>
      </c>
      <c r="P2058" s="14" t="s">
        <v>23</v>
      </c>
      <c r="Q2058" s="14">
        <v>24</v>
      </c>
    </row>
    <row r="2059" spans="1:17" x14ac:dyDescent="0.35">
      <c r="A2059" s="14" t="s">
        <v>309</v>
      </c>
      <c r="B2059" s="39" t="s">
        <v>5232</v>
      </c>
      <c r="C2059" s="14">
        <v>38.06</v>
      </c>
      <c r="D2059" s="14">
        <v>6.16</v>
      </c>
      <c r="E2059" s="14" t="s">
        <v>2380</v>
      </c>
      <c r="F2059" s="14" t="s">
        <v>2380</v>
      </c>
      <c r="G2059" s="14" t="s">
        <v>2380</v>
      </c>
      <c r="H2059" s="14">
        <v>0</v>
      </c>
      <c r="I2059" s="14" t="s">
        <v>2380</v>
      </c>
      <c r="J2059" s="14" t="s">
        <v>8391</v>
      </c>
      <c r="K2059" s="14" t="s">
        <v>8399</v>
      </c>
      <c r="L2059" s="60">
        <v>34609</v>
      </c>
      <c r="M2059" s="86">
        <v>2689.5</v>
      </c>
      <c r="N2059" s="14" t="s">
        <v>12</v>
      </c>
      <c r="O2059" s="14" t="s">
        <v>11</v>
      </c>
      <c r="P2059" s="14" t="s">
        <v>13</v>
      </c>
      <c r="Q2059" s="14">
        <v>29</v>
      </c>
    </row>
    <row r="2060" spans="1:17" x14ac:dyDescent="0.35">
      <c r="A2060" s="14" t="s">
        <v>308</v>
      </c>
      <c r="B2060" s="39" t="s">
        <v>7074</v>
      </c>
      <c r="C2060" s="14">
        <v>24.96</v>
      </c>
      <c r="D2060" s="14">
        <v>4.57</v>
      </c>
      <c r="E2060" s="14" t="s">
        <v>2380</v>
      </c>
      <c r="F2060" s="14" t="s">
        <v>2380</v>
      </c>
      <c r="G2060" s="14" t="s">
        <v>2380</v>
      </c>
      <c r="H2060" s="14">
        <v>0</v>
      </c>
      <c r="I2060" s="14" t="s">
        <v>2380</v>
      </c>
      <c r="J2060" s="14" t="s">
        <v>8393</v>
      </c>
      <c r="K2060" s="14" t="s">
        <v>8399</v>
      </c>
      <c r="L2060" s="60">
        <v>34594</v>
      </c>
      <c r="M2060" s="86">
        <v>2684.69</v>
      </c>
      <c r="N2060" s="14" t="s">
        <v>11</v>
      </c>
      <c r="O2060" s="14" t="s">
        <v>11</v>
      </c>
      <c r="P2060" s="14" t="s">
        <v>13</v>
      </c>
      <c r="Q2060" s="14">
        <v>29</v>
      </c>
    </row>
    <row r="2061" spans="1:17" x14ac:dyDescent="0.35">
      <c r="A2061" s="14" t="s">
        <v>307</v>
      </c>
      <c r="B2061" s="39" t="s">
        <v>5945</v>
      </c>
      <c r="C2061" s="14">
        <v>17.670000000000002</v>
      </c>
      <c r="D2061" s="14">
        <v>5.53</v>
      </c>
      <c r="E2061" s="14" t="s">
        <v>2383</v>
      </c>
      <c r="F2061" s="14" t="s">
        <v>2380</v>
      </c>
      <c r="G2061" s="14" t="s">
        <v>2380</v>
      </c>
      <c r="H2061" s="14">
        <v>0</v>
      </c>
      <c r="I2061" s="14" t="s">
        <v>2380</v>
      </c>
      <c r="J2061" s="14" t="s">
        <v>8394</v>
      </c>
      <c r="K2061" s="14" t="s">
        <v>8399</v>
      </c>
      <c r="L2061" s="60">
        <v>35282</v>
      </c>
      <c r="M2061" s="86">
        <v>2680.95</v>
      </c>
      <c r="N2061" s="14" t="s">
        <v>12</v>
      </c>
      <c r="O2061" s="14" t="s">
        <v>11</v>
      </c>
      <c r="P2061" s="14" t="s">
        <v>23</v>
      </c>
      <c r="Q2061" s="14">
        <v>27</v>
      </c>
    </row>
    <row r="2062" spans="1:17" x14ac:dyDescent="0.35">
      <c r="A2062" s="14" t="s">
        <v>306</v>
      </c>
      <c r="B2062" s="39" t="s">
        <v>8171</v>
      </c>
      <c r="C2062" s="14">
        <v>31.35</v>
      </c>
      <c r="D2062" s="14">
        <v>5.84</v>
      </c>
      <c r="E2062" s="14" t="s">
        <v>2380</v>
      </c>
      <c r="F2062" s="14" t="s">
        <v>2382</v>
      </c>
      <c r="G2062" s="14" t="s">
        <v>2380</v>
      </c>
      <c r="H2062" s="14">
        <v>1</v>
      </c>
      <c r="I2062" s="14" t="s">
        <v>2380</v>
      </c>
      <c r="J2062" s="14" t="s">
        <v>8391</v>
      </c>
      <c r="K2062" s="14" t="s">
        <v>8399</v>
      </c>
      <c r="L2062" s="60">
        <v>36869</v>
      </c>
      <c r="M2062" s="86">
        <v>2643.27</v>
      </c>
      <c r="N2062" s="14" t="s">
        <v>11</v>
      </c>
      <c r="O2062" s="14" t="s">
        <v>16</v>
      </c>
      <c r="P2062" s="14" t="s">
        <v>23</v>
      </c>
      <c r="Q2062" s="14">
        <v>23</v>
      </c>
    </row>
    <row r="2063" spans="1:17" x14ac:dyDescent="0.35">
      <c r="A2063" s="14" t="s">
        <v>305</v>
      </c>
      <c r="B2063" s="39" t="s">
        <v>8172</v>
      </c>
      <c r="C2063" s="14">
        <v>28.31</v>
      </c>
      <c r="D2063" s="14">
        <v>6.41</v>
      </c>
      <c r="E2063" s="14" t="s">
        <v>2380</v>
      </c>
      <c r="F2063" s="14" t="s">
        <v>2382</v>
      </c>
      <c r="G2063" s="14" t="s">
        <v>2380</v>
      </c>
      <c r="H2063" s="14">
        <v>1</v>
      </c>
      <c r="I2063" s="14" t="s">
        <v>2380</v>
      </c>
      <c r="J2063" s="14" t="s">
        <v>8392</v>
      </c>
      <c r="K2063" s="14" t="s">
        <v>8398</v>
      </c>
      <c r="L2063" s="60">
        <v>36701</v>
      </c>
      <c r="M2063" s="86">
        <v>2639.04</v>
      </c>
      <c r="N2063" s="14" t="s">
        <v>11</v>
      </c>
      <c r="O2063" s="14" t="s">
        <v>11</v>
      </c>
      <c r="P2063" s="14" t="s">
        <v>23</v>
      </c>
      <c r="Q2063" s="14">
        <v>23</v>
      </c>
    </row>
    <row r="2064" spans="1:17" x14ac:dyDescent="0.35">
      <c r="A2064" s="14" t="s">
        <v>304</v>
      </c>
      <c r="B2064" s="39" t="s">
        <v>8173</v>
      </c>
      <c r="C2064" s="14">
        <v>30.3</v>
      </c>
      <c r="D2064" s="14">
        <v>4.7300000000000004</v>
      </c>
      <c r="E2064" s="14" t="s">
        <v>2383</v>
      </c>
      <c r="F2064" s="14" t="s">
        <v>2380</v>
      </c>
      <c r="G2064" s="14" t="s">
        <v>2383</v>
      </c>
      <c r="H2064" s="14">
        <v>1</v>
      </c>
      <c r="I2064" s="14" t="s">
        <v>2380</v>
      </c>
      <c r="J2064" s="14" t="s">
        <v>8391</v>
      </c>
      <c r="K2064" s="14" t="s">
        <v>8398</v>
      </c>
      <c r="L2064" s="60">
        <v>35668</v>
      </c>
      <c r="M2064" s="86">
        <v>2632.99</v>
      </c>
      <c r="N2064" s="14" t="s">
        <v>11</v>
      </c>
      <c r="O2064" s="14" t="s">
        <v>16</v>
      </c>
      <c r="P2064" s="14" t="s">
        <v>42</v>
      </c>
      <c r="Q2064" s="14">
        <v>26</v>
      </c>
    </row>
    <row r="2065" spans="1:17" x14ac:dyDescent="0.35">
      <c r="A2065" s="14" t="s">
        <v>303</v>
      </c>
      <c r="B2065" s="39" t="s">
        <v>4799</v>
      </c>
      <c r="C2065" s="14">
        <v>26.4</v>
      </c>
      <c r="D2065" s="14">
        <v>6.22</v>
      </c>
      <c r="E2065" s="14" t="s">
        <v>2383</v>
      </c>
      <c r="F2065" s="14" t="s">
        <v>2380</v>
      </c>
      <c r="G2065" s="14" t="s">
        <v>2380</v>
      </c>
      <c r="H2065" s="14">
        <v>0</v>
      </c>
      <c r="I2065" s="14" t="s">
        <v>2380</v>
      </c>
      <c r="J2065" s="14" t="s">
        <v>8392</v>
      </c>
      <c r="K2065" s="14" t="s">
        <v>8398</v>
      </c>
      <c r="L2065" s="60">
        <v>37129</v>
      </c>
      <c r="M2065" s="86">
        <v>2597.7800000000002</v>
      </c>
      <c r="N2065" s="14" t="s">
        <v>11</v>
      </c>
      <c r="O2065" s="14" t="s">
        <v>16</v>
      </c>
      <c r="P2065" s="14" t="s">
        <v>42</v>
      </c>
      <c r="Q2065" s="14">
        <v>22</v>
      </c>
    </row>
    <row r="2066" spans="1:17" x14ac:dyDescent="0.35">
      <c r="A2066" s="14" t="s">
        <v>302</v>
      </c>
      <c r="B2066" s="39" t="s">
        <v>8174</v>
      </c>
      <c r="C2066" s="14">
        <v>22.135000000000002</v>
      </c>
      <c r="D2066" s="14">
        <v>4.46</v>
      </c>
      <c r="E2066" s="14" t="s">
        <v>2383</v>
      </c>
      <c r="F2066" s="14" t="s">
        <v>2380</v>
      </c>
      <c r="G2066" s="14" t="s">
        <v>2380</v>
      </c>
      <c r="H2066" s="14">
        <v>0</v>
      </c>
      <c r="I2066" s="14" t="s">
        <v>2380</v>
      </c>
      <c r="J2066" s="14" t="s">
        <v>8393</v>
      </c>
      <c r="K2066" s="14" t="s">
        <v>8398</v>
      </c>
      <c r="L2066" s="60">
        <v>37100</v>
      </c>
      <c r="M2066" s="86">
        <v>2585.85</v>
      </c>
      <c r="N2066" s="14" t="s">
        <v>11</v>
      </c>
      <c r="O2066" s="14" t="s">
        <v>11</v>
      </c>
      <c r="P2066" s="14" t="s">
        <v>247</v>
      </c>
      <c r="Q2066" s="14">
        <v>22</v>
      </c>
    </row>
    <row r="2067" spans="1:17" x14ac:dyDescent="0.35">
      <c r="A2067" s="14" t="s">
        <v>301</v>
      </c>
      <c r="B2067" s="39" t="s">
        <v>8175</v>
      </c>
      <c r="C2067" s="14">
        <v>17.399999999999999</v>
      </c>
      <c r="D2067" s="14">
        <v>4.5</v>
      </c>
      <c r="E2067" s="14" t="s">
        <v>2383</v>
      </c>
      <c r="F2067" s="14" t="s">
        <v>2380</v>
      </c>
      <c r="G2067" s="14" t="s">
        <v>2380</v>
      </c>
      <c r="H2067" s="14">
        <v>0</v>
      </c>
      <c r="I2067" s="14" t="s">
        <v>2380</v>
      </c>
      <c r="J2067" s="14" t="s">
        <v>8394</v>
      </c>
      <c r="K2067" s="14" t="s">
        <v>8399</v>
      </c>
      <c r="L2067" s="60">
        <v>37179</v>
      </c>
      <c r="M2067" s="86">
        <v>2585.27</v>
      </c>
      <c r="N2067" s="14" t="s">
        <v>11</v>
      </c>
      <c r="O2067" s="14" t="s">
        <v>12</v>
      </c>
      <c r="P2067" s="14" t="s">
        <v>42</v>
      </c>
      <c r="Q2067" s="14">
        <v>22</v>
      </c>
    </row>
    <row r="2068" spans="1:17" x14ac:dyDescent="0.35">
      <c r="A2068" s="14" t="s">
        <v>299</v>
      </c>
      <c r="B2068" s="39" t="s">
        <v>5069</v>
      </c>
      <c r="C2068" s="14">
        <v>28.06</v>
      </c>
      <c r="D2068" s="14">
        <v>8.93</v>
      </c>
      <c r="E2068" s="14" t="s">
        <v>2380</v>
      </c>
      <c r="F2068" s="14" t="s">
        <v>2380</v>
      </c>
      <c r="G2068" s="14" t="s">
        <v>2380</v>
      </c>
      <c r="H2068" s="14">
        <v>0</v>
      </c>
      <c r="I2068" s="14" t="s">
        <v>2380</v>
      </c>
      <c r="J2068" s="14" t="s">
        <v>8392</v>
      </c>
      <c r="K2068" s="14" t="s">
        <v>8397</v>
      </c>
      <c r="L2068" s="60">
        <v>37457</v>
      </c>
      <c r="M2068" s="86">
        <v>2585.04</v>
      </c>
      <c r="N2068" s="14" t="s">
        <v>11</v>
      </c>
      <c r="O2068" s="14" t="s">
        <v>11</v>
      </c>
      <c r="P2068" s="14" t="s">
        <v>300</v>
      </c>
      <c r="Q2068" s="14">
        <v>21</v>
      </c>
    </row>
    <row r="2069" spans="1:17" x14ac:dyDescent="0.35">
      <c r="A2069" s="14" t="s">
        <v>298</v>
      </c>
      <c r="B2069" s="39" t="s">
        <v>7081</v>
      </c>
      <c r="C2069" s="14">
        <v>31.13</v>
      </c>
      <c r="D2069" s="14">
        <v>11.02</v>
      </c>
      <c r="E2069" s="14" t="s">
        <v>2380</v>
      </c>
      <c r="F2069" s="14" t="s">
        <v>2380</v>
      </c>
      <c r="G2069" s="14" t="s">
        <v>2380</v>
      </c>
      <c r="H2069" s="14">
        <v>0</v>
      </c>
      <c r="I2069" s="14" t="s">
        <v>2380</v>
      </c>
      <c r="J2069" s="14" t="s">
        <v>8391</v>
      </c>
      <c r="K2069" s="14" t="s">
        <v>8399</v>
      </c>
      <c r="L2069" s="60">
        <v>37540</v>
      </c>
      <c r="M2069" s="86">
        <v>2566.4699999999998</v>
      </c>
      <c r="N2069" s="14" t="s">
        <v>11</v>
      </c>
      <c r="O2069" s="14" t="s">
        <v>12</v>
      </c>
      <c r="P2069" s="14" t="s">
        <v>13</v>
      </c>
      <c r="Q2069" s="14">
        <v>21</v>
      </c>
    </row>
    <row r="2070" spans="1:17" x14ac:dyDescent="0.35">
      <c r="A2070" s="14" t="s">
        <v>297</v>
      </c>
      <c r="B2070" s="39" t="s">
        <v>7083</v>
      </c>
      <c r="C2070" s="14">
        <v>18.46</v>
      </c>
      <c r="D2070" s="14">
        <v>5.25</v>
      </c>
      <c r="E2070" s="14" t="s">
        <v>2380</v>
      </c>
      <c r="F2070" s="14" t="s">
        <v>2380</v>
      </c>
      <c r="G2070" s="14" t="s">
        <v>2380</v>
      </c>
      <c r="H2070" s="14">
        <v>0</v>
      </c>
      <c r="I2070" s="14" t="s">
        <v>2380</v>
      </c>
      <c r="J2070" s="14" t="s">
        <v>8394</v>
      </c>
      <c r="K2070" s="14" t="s">
        <v>8399</v>
      </c>
      <c r="L2070" s="60">
        <v>33559</v>
      </c>
      <c r="M2070" s="86">
        <v>2545.6799999999998</v>
      </c>
      <c r="N2070" s="14" t="s">
        <v>11</v>
      </c>
      <c r="O2070" s="14" t="s">
        <v>16</v>
      </c>
      <c r="P2070" s="14" t="s">
        <v>13</v>
      </c>
      <c r="Q2070" s="14">
        <v>32</v>
      </c>
    </row>
    <row r="2071" spans="1:17" x14ac:dyDescent="0.35">
      <c r="A2071" s="14" t="s">
        <v>296</v>
      </c>
      <c r="B2071" s="39" t="s">
        <v>5058</v>
      </c>
      <c r="C2071" s="14">
        <v>17.3</v>
      </c>
      <c r="D2071" s="14">
        <v>4.75</v>
      </c>
      <c r="E2071" s="14" t="s">
        <v>2380</v>
      </c>
      <c r="F2071" s="14" t="s">
        <v>2380</v>
      </c>
      <c r="G2071" s="14" t="s">
        <v>2380</v>
      </c>
      <c r="H2071" s="14">
        <v>0</v>
      </c>
      <c r="I2071" s="14" t="s">
        <v>2380</v>
      </c>
      <c r="J2071" s="14" t="s">
        <v>8394</v>
      </c>
      <c r="K2071" s="14" t="s">
        <v>8399</v>
      </c>
      <c r="L2071" s="60">
        <v>33147</v>
      </c>
      <c r="M2071" s="86">
        <v>2540.39</v>
      </c>
      <c r="N2071" s="14" t="s">
        <v>11</v>
      </c>
      <c r="O2071" s="14" t="s">
        <v>11</v>
      </c>
      <c r="P2071" s="14" t="s">
        <v>13</v>
      </c>
      <c r="Q2071" s="14">
        <v>33</v>
      </c>
    </row>
    <row r="2072" spans="1:17" x14ac:dyDescent="0.35">
      <c r="A2072" s="14" t="s">
        <v>295</v>
      </c>
      <c r="B2072" s="39" t="s">
        <v>7448</v>
      </c>
      <c r="C2072" s="14">
        <v>35.625</v>
      </c>
      <c r="D2072" s="14">
        <v>4.68</v>
      </c>
      <c r="E2072" s="14" t="s">
        <v>2383</v>
      </c>
      <c r="F2072" s="14" t="s">
        <v>2380</v>
      </c>
      <c r="G2072" s="14" t="s">
        <v>2383</v>
      </c>
      <c r="H2072" s="14">
        <v>1</v>
      </c>
      <c r="I2072" s="14" t="s">
        <v>2380</v>
      </c>
      <c r="J2072" s="14" t="s">
        <v>8391</v>
      </c>
      <c r="K2072" s="14" t="s">
        <v>8398</v>
      </c>
      <c r="L2072" s="60">
        <v>35639</v>
      </c>
      <c r="M2072" s="86">
        <v>2534.39</v>
      </c>
      <c r="N2072" s="14" t="s">
        <v>12</v>
      </c>
      <c r="O2072" s="14" t="s">
        <v>12</v>
      </c>
      <c r="P2072" s="14" t="s">
        <v>23</v>
      </c>
      <c r="Q2072" s="14">
        <v>26</v>
      </c>
    </row>
    <row r="2073" spans="1:17" x14ac:dyDescent="0.35">
      <c r="A2073" s="14" t="s">
        <v>294</v>
      </c>
      <c r="B2073" s="39" t="s">
        <v>7086</v>
      </c>
      <c r="C2073" s="14">
        <v>20.234999999999999</v>
      </c>
      <c r="D2073" s="14">
        <v>6.17</v>
      </c>
      <c r="E2073" s="14" t="s">
        <v>2383</v>
      </c>
      <c r="F2073" s="14" t="s">
        <v>2382</v>
      </c>
      <c r="G2073" s="14" t="s">
        <v>2380</v>
      </c>
      <c r="H2073" s="14">
        <v>2</v>
      </c>
      <c r="I2073" s="14" t="s">
        <v>2380</v>
      </c>
      <c r="J2073" s="14" t="s">
        <v>8393</v>
      </c>
      <c r="K2073" s="14" t="s">
        <v>8398</v>
      </c>
      <c r="L2073" s="60">
        <v>36763</v>
      </c>
      <c r="M2073" s="86">
        <v>2527.8200000000002</v>
      </c>
      <c r="N2073" s="14" t="s">
        <v>11</v>
      </c>
      <c r="O2073" s="14" t="s">
        <v>12</v>
      </c>
      <c r="P2073" s="14" t="s">
        <v>23</v>
      </c>
      <c r="Q2073" s="14">
        <v>23</v>
      </c>
    </row>
    <row r="2074" spans="1:17" x14ac:dyDescent="0.35">
      <c r="A2074" s="14" t="s">
        <v>293</v>
      </c>
      <c r="B2074" s="39" t="s">
        <v>8176</v>
      </c>
      <c r="C2074" s="14">
        <v>27.55</v>
      </c>
      <c r="D2074" s="14">
        <v>4.5599999999999996</v>
      </c>
      <c r="E2074" s="14" t="s">
        <v>2383</v>
      </c>
      <c r="F2074" s="14" t="s">
        <v>2380</v>
      </c>
      <c r="G2074" s="14" t="s">
        <v>2383</v>
      </c>
      <c r="H2074" s="14">
        <v>1</v>
      </c>
      <c r="I2074" s="14" t="s">
        <v>2380</v>
      </c>
      <c r="J2074" s="14" t="s">
        <v>8392</v>
      </c>
      <c r="K2074" s="14" t="s">
        <v>8399</v>
      </c>
      <c r="L2074" s="60">
        <v>35736</v>
      </c>
      <c r="M2074" s="86">
        <v>2523.17</v>
      </c>
      <c r="N2074" s="14" t="s">
        <v>12</v>
      </c>
      <c r="O2074" s="14" t="s">
        <v>16</v>
      </c>
      <c r="P2074" s="14" t="s">
        <v>23</v>
      </c>
      <c r="Q2074" s="14">
        <v>26</v>
      </c>
    </row>
    <row r="2075" spans="1:17" x14ac:dyDescent="0.35">
      <c r="A2075" s="14" t="s">
        <v>292</v>
      </c>
      <c r="B2075" s="39" t="s">
        <v>5197</v>
      </c>
      <c r="C2075" s="14">
        <v>17.97</v>
      </c>
      <c r="D2075" s="14">
        <v>6.3</v>
      </c>
      <c r="E2075" s="14" t="s">
        <v>2380</v>
      </c>
      <c r="F2075" s="14" t="s">
        <v>2380</v>
      </c>
      <c r="G2075" s="14" t="s">
        <v>2380</v>
      </c>
      <c r="H2075" s="14">
        <v>0</v>
      </c>
      <c r="I2075" s="14" t="s">
        <v>2380</v>
      </c>
      <c r="J2075" s="14" t="s">
        <v>8394</v>
      </c>
      <c r="K2075" s="14" t="s">
        <v>8398</v>
      </c>
      <c r="L2075" s="60">
        <v>33455</v>
      </c>
      <c r="M2075" s="86">
        <v>2510.79</v>
      </c>
      <c r="N2075" s="14" t="s">
        <v>11</v>
      </c>
      <c r="O2075" s="14" t="s">
        <v>16</v>
      </c>
      <c r="P2075" s="14" t="s">
        <v>13</v>
      </c>
      <c r="Q2075" s="14">
        <v>32</v>
      </c>
    </row>
    <row r="2076" spans="1:17" x14ac:dyDescent="0.35">
      <c r="A2076" s="14" t="s">
        <v>291</v>
      </c>
      <c r="B2076" s="39" t="s">
        <v>8177</v>
      </c>
      <c r="C2076" s="14">
        <v>29.98</v>
      </c>
      <c r="D2076" s="14">
        <v>6.03</v>
      </c>
      <c r="E2076" s="14" t="s">
        <v>2380</v>
      </c>
      <c r="F2076" s="14" t="s">
        <v>2382</v>
      </c>
      <c r="G2076" s="14" t="s">
        <v>2380</v>
      </c>
      <c r="H2076" s="14">
        <v>1</v>
      </c>
      <c r="I2076" s="14" t="s">
        <v>2380</v>
      </c>
      <c r="J2076" s="14" t="s">
        <v>8392</v>
      </c>
      <c r="K2076" s="14" t="s">
        <v>8399</v>
      </c>
      <c r="L2076" s="60">
        <v>38236</v>
      </c>
      <c r="M2076" s="86">
        <v>2500.9299999999998</v>
      </c>
      <c r="N2076" s="14" t="s">
        <v>11</v>
      </c>
      <c r="O2076" s="14" t="s">
        <v>11</v>
      </c>
      <c r="P2076" s="14" t="s">
        <v>23</v>
      </c>
      <c r="Q2076" s="14">
        <v>19</v>
      </c>
    </row>
    <row r="2077" spans="1:17" x14ac:dyDescent="0.35">
      <c r="A2077" s="14" t="s">
        <v>290</v>
      </c>
      <c r="B2077" s="39" t="s">
        <v>8053</v>
      </c>
      <c r="C2077" s="14">
        <v>33.659999999999997</v>
      </c>
      <c r="D2077" s="14">
        <v>4.2</v>
      </c>
      <c r="E2077" s="14" t="s">
        <v>2383</v>
      </c>
      <c r="F2077" s="14" t="s">
        <v>2380</v>
      </c>
      <c r="G2077" s="14" t="s">
        <v>2380</v>
      </c>
      <c r="H2077" s="14">
        <v>1</v>
      </c>
      <c r="I2077" s="14" t="s">
        <v>2380</v>
      </c>
      <c r="J2077" s="14" t="s">
        <v>8391</v>
      </c>
      <c r="K2077" s="14" t="s">
        <v>8399</v>
      </c>
      <c r="L2077" s="60">
        <v>34987</v>
      </c>
      <c r="M2077" s="86">
        <v>2498.41</v>
      </c>
      <c r="N2077" s="14" t="s">
        <v>12</v>
      </c>
      <c r="O2077" s="14" t="s">
        <v>12</v>
      </c>
      <c r="P2077" s="14" t="s">
        <v>13</v>
      </c>
      <c r="Q2077" s="14">
        <v>28</v>
      </c>
    </row>
    <row r="2078" spans="1:17" x14ac:dyDescent="0.35">
      <c r="A2078" s="14" t="s">
        <v>289</v>
      </c>
      <c r="B2078" s="39" t="s">
        <v>4908</v>
      </c>
      <c r="C2078" s="14">
        <v>32.67</v>
      </c>
      <c r="D2078" s="14">
        <v>5.61</v>
      </c>
      <c r="E2078" s="14" t="s">
        <v>2383</v>
      </c>
      <c r="F2078" s="14" t="s">
        <v>2380</v>
      </c>
      <c r="G2078" s="14" t="s">
        <v>2380</v>
      </c>
      <c r="H2078" s="14">
        <v>1</v>
      </c>
      <c r="I2078" s="14" t="s">
        <v>2380</v>
      </c>
      <c r="J2078" s="14" t="s">
        <v>8391</v>
      </c>
      <c r="K2078" s="14" t="s">
        <v>8398</v>
      </c>
      <c r="L2078" s="60">
        <v>34889</v>
      </c>
      <c r="M2078" s="86">
        <v>2497.04</v>
      </c>
      <c r="N2078" s="14" t="s">
        <v>12</v>
      </c>
      <c r="O2078" s="14" t="s">
        <v>12</v>
      </c>
      <c r="P2078" s="14" t="s">
        <v>13</v>
      </c>
      <c r="Q2078" s="14">
        <v>28</v>
      </c>
    </row>
    <row r="2079" spans="1:17" x14ac:dyDescent="0.35">
      <c r="A2079" s="14" t="s">
        <v>288</v>
      </c>
      <c r="B2079" s="39" t="s">
        <v>7627</v>
      </c>
      <c r="C2079" s="14">
        <v>30.5</v>
      </c>
      <c r="D2079" s="14">
        <v>5.88</v>
      </c>
      <c r="E2079" s="14" t="s">
        <v>2383</v>
      </c>
      <c r="F2079" s="14" t="s">
        <v>2380</v>
      </c>
      <c r="G2079" s="14" t="s">
        <v>2380</v>
      </c>
      <c r="H2079" s="14">
        <v>1</v>
      </c>
      <c r="I2079" s="14" t="s">
        <v>2380</v>
      </c>
      <c r="J2079" s="14" t="s">
        <v>8391</v>
      </c>
      <c r="K2079" s="14" t="s">
        <v>8399</v>
      </c>
      <c r="L2079" s="60">
        <v>34986</v>
      </c>
      <c r="M2079" s="86">
        <v>2494.02</v>
      </c>
      <c r="N2079" s="14" t="s">
        <v>12</v>
      </c>
      <c r="O2079" s="14" t="s">
        <v>16</v>
      </c>
      <c r="P2079" s="14" t="s">
        <v>42</v>
      </c>
      <c r="Q2079" s="14">
        <v>28</v>
      </c>
    </row>
    <row r="2080" spans="1:17" x14ac:dyDescent="0.35">
      <c r="A2080" s="14" t="s">
        <v>287</v>
      </c>
      <c r="B2080" s="39" t="s">
        <v>5232</v>
      </c>
      <c r="C2080" s="14">
        <v>23.1</v>
      </c>
      <c r="D2080" s="14">
        <v>5.92</v>
      </c>
      <c r="E2080" s="14" t="s">
        <v>2383</v>
      </c>
      <c r="F2080" s="14" t="s">
        <v>2380</v>
      </c>
      <c r="G2080" s="14" t="s">
        <v>2380</v>
      </c>
      <c r="H2080" s="14">
        <v>1</v>
      </c>
      <c r="I2080" s="14" t="s">
        <v>2380</v>
      </c>
      <c r="J2080" s="14" t="s">
        <v>8393</v>
      </c>
      <c r="K2080" s="14" t="s">
        <v>8398</v>
      </c>
      <c r="L2080" s="60">
        <v>35009</v>
      </c>
      <c r="M2080" s="86">
        <v>2483.7399999999998</v>
      </c>
      <c r="N2080" s="14" t="s">
        <v>12</v>
      </c>
      <c r="O2080" s="14" t="s">
        <v>11</v>
      </c>
      <c r="P2080" s="14" t="s">
        <v>13</v>
      </c>
      <c r="Q2080" s="14">
        <v>28</v>
      </c>
    </row>
    <row r="2081" spans="1:17" x14ac:dyDescent="0.35">
      <c r="A2081" s="14" t="s">
        <v>286</v>
      </c>
      <c r="B2081" s="39" t="s">
        <v>8178</v>
      </c>
      <c r="C2081" s="14">
        <v>39.49</v>
      </c>
      <c r="D2081" s="14">
        <v>4.8099999999999996</v>
      </c>
      <c r="E2081" s="14" t="s">
        <v>2380</v>
      </c>
      <c r="F2081" s="14" t="s">
        <v>2380</v>
      </c>
      <c r="G2081" s="14" t="s">
        <v>2380</v>
      </c>
      <c r="H2081" s="14">
        <v>1</v>
      </c>
      <c r="I2081" s="14" t="s">
        <v>2380</v>
      </c>
      <c r="J2081" s="14" t="s">
        <v>8391</v>
      </c>
      <c r="K2081" s="14" t="s">
        <v>8398</v>
      </c>
      <c r="L2081" s="60">
        <v>35966</v>
      </c>
      <c r="M2081" s="86">
        <v>2480.98</v>
      </c>
      <c r="N2081" s="14" t="s">
        <v>11</v>
      </c>
      <c r="O2081" s="14" t="s">
        <v>11</v>
      </c>
      <c r="P2081" s="14" t="s">
        <v>13</v>
      </c>
      <c r="Q2081" s="14">
        <v>25</v>
      </c>
    </row>
    <row r="2082" spans="1:17" x14ac:dyDescent="0.35">
      <c r="A2082" s="14" t="s">
        <v>285</v>
      </c>
      <c r="B2082" s="39" t="s">
        <v>6236</v>
      </c>
      <c r="C2082" s="14">
        <v>33.99</v>
      </c>
      <c r="D2082" s="14">
        <v>4.55</v>
      </c>
      <c r="E2082" s="14" t="s">
        <v>2380</v>
      </c>
      <c r="F2082" s="14" t="s">
        <v>2380</v>
      </c>
      <c r="G2082" s="14" t="s">
        <v>2380</v>
      </c>
      <c r="H2082" s="14">
        <v>1</v>
      </c>
      <c r="I2082" s="14" t="s">
        <v>2380</v>
      </c>
      <c r="J2082" s="14" t="s">
        <v>8391</v>
      </c>
      <c r="K2082" s="14" t="s">
        <v>8399</v>
      </c>
      <c r="L2082" s="60">
        <v>35978</v>
      </c>
      <c r="M2082" s="86">
        <v>2473.33</v>
      </c>
      <c r="N2082" s="14" t="s">
        <v>11</v>
      </c>
      <c r="O2082" s="14" t="s">
        <v>12</v>
      </c>
      <c r="P2082" s="14" t="s">
        <v>13</v>
      </c>
      <c r="Q2082" s="14">
        <v>25</v>
      </c>
    </row>
    <row r="2083" spans="1:17" x14ac:dyDescent="0.35">
      <c r="A2083" s="14" t="s">
        <v>284</v>
      </c>
      <c r="B2083" s="39" t="s">
        <v>5503</v>
      </c>
      <c r="C2083" s="14">
        <v>27.72</v>
      </c>
      <c r="D2083" s="14">
        <v>6.43</v>
      </c>
      <c r="E2083" s="14" t="s">
        <v>2380</v>
      </c>
      <c r="F2083" s="14" t="s">
        <v>2380</v>
      </c>
      <c r="G2083" s="14" t="s">
        <v>2380</v>
      </c>
      <c r="H2083" s="14">
        <v>1</v>
      </c>
      <c r="I2083" s="14" t="s">
        <v>2380</v>
      </c>
      <c r="J2083" s="14" t="s">
        <v>8392</v>
      </c>
      <c r="K2083" s="14" t="s">
        <v>8399</v>
      </c>
      <c r="L2083" s="60">
        <v>36024</v>
      </c>
      <c r="M2083" s="86">
        <v>2464.62</v>
      </c>
      <c r="N2083" s="14" t="s">
        <v>11</v>
      </c>
      <c r="O2083" s="14" t="s">
        <v>12</v>
      </c>
      <c r="P2083" s="14" t="s">
        <v>13</v>
      </c>
      <c r="Q2083" s="14">
        <v>25</v>
      </c>
    </row>
    <row r="2084" spans="1:17" x14ac:dyDescent="0.35">
      <c r="A2084" s="14" t="s">
        <v>283</v>
      </c>
      <c r="B2084" s="39" t="s">
        <v>8179</v>
      </c>
      <c r="C2084" s="14">
        <v>30.59</v>
      </c>
      <c r="D2084" s="14">
        <v>11.62</v>
      </c>
      <c r="E2084" s="14" t="s">
        <v>2380</v>
      </c>
      <c r="F2084" s="14" t="s">
        <v>2380</v>
      </c>
      <c r="G2084" s="14" t="s">
        <v>2380</v>
      </c>
      <c r="H2084" s="14">
        <v>0</v>
      </c>
      <c r="I2084" s="14" t="s">
        <v>2380</v>
      </c>
      <c r="J2084" s="14" t="s">
        <v>8391</v>
      </c>
      <c r="K2084" s="14" t="s">
        <v>8399</v>
      </c>
      <c r="L2084" s="60">
        <v>37448</v>
      </c>
      <c r="M2084" s="86">
        <v>2459.7199999999998</v>
      </c>
      <c r="N2084" s="14" t="s">
        <v>11</v>
      </c>
      <c r="O2084" s="14" t="s">
        <v>11</v>
      </c>
      <c r="P2084" s="14" t="s">
        <v>247</v>
      </c>
      <c r="Q2084" s="14">
        <v>21</v>
      </c>
    </row>
    <row r="2085" spans="1:17" x14ac:dyDescent="0.35">
      <c r="A2085" s="14" t="s">
        <v>282</v>
      </c>
      <c r="B2085" s="39" t="s">
        <v>8180</v>
      </c>
      <c r="C2085" s="14">
        <v>22.6</v>
      </c>
      <c r="D2085" s="14">
        <v>6.04</v>
      </c>
      <c r="E2085" s="14" t="s">
        <v>2380</v>
      </c>
      <c r="F2085" s="14" t="s">
        <v>2380</v>
      </c>
      <c r="G2085" s="14" t="s">
        <v>2380</v>
      </c>
      <c r="H2085" s="14">
        <v>1</v>
      </c>
      <c r="I2085" s="14" t="s">
        <v>2380</v>
      </c>
      <c r="J2085" s="14" t="s">
        <v>8393</v>
      </c>
      <c r="K2085" s="14" t="s">
        <v>8399</v>
      </c>
      <c r="L2085" s="60">
        <v>36118</v>
      </c>
      <c r="M2085" s="86">
        <v>2457.5</v>
      </c>
      <c r="N2085" s="14" t="s">
        <v>11</v>
      </c>
      <c r="O2085" s="14" t="s">
        <v>16</v>
      </c>
      <c r="P2085" s="14" t="s">
        <v>42</v>
      </c>
      <c r="Q2085" s="14">
        <v>25</v>
      </c>
    </row>
    <row r="2086" spans="1:17" x14ac:dyDescent="0.35">
      <c r="A2086" s="14" t="s">
        <v>281</v>
      </c>
      <c r="B2086" s="39" t="s">
        <v>5402</v>
      </c>
      <c r="C2086" s="14">
        <v>28.785</v>
      </c>
      <c r="D2086" s="14">
        <v>8.82</v>
      </c>
      <c r="E2086" s="14" t="s">
        <v>2380</v>
      </c>
      <c r="F2086" s="14" t="s">
        <v>2380</v>
      </c>
      <c r="G2086" s="14" t="s">
        <v>2380</v>
      </c>
      <c r="H2086" s="14">
        <v>0</v>
      </c>
      <c r="I2086" s="14" t="s">
        <v>2380</v>
      </c>
      <c r="J2086" s="14" t="s">
        <v>8392</v>
      </c>
      <c r="K2086" s="14" t="s">
        <v>8399</v>
      </c>
      <c r="L2086" s="60">
        <v>37466</v>
      </c>
      <c r="M2086" s="86">
        <v>2457.21</v>
      </c>
      <c r="N2086" s="14" t="s">
        <v>11</v>
      </c>
      <c r="O2086" s="14" t="s">
        <v>16</v>
      </c>
      <c r="P2086" s="14" t="s">
        <v>247</v>
      </c>
      <c r="Q2086" s="14">
        <v>21</v>
      </c>
    </row>
    <row r="2087" spans="1:17" x14ac:dyDescent="0.35">
      <c r="A2087" s="14" t="s">
        <v>280</v>
      </c>
      <c r="B2087" s="39" t="s">
        <v>5667</v>
      </c>
      <c r="C2087" s="14">
        <v>50.38</v>
      </c>
      <c r="D2087" s="14">
        <v>5.8</v>
      </c>
      <c r="E2087" s="14" t="s">
        <v>2380</v>
      </c>
      <c r="F2087" s="14" t="s">
        <v>2380</v>
      </c>
      <c r="G2087" s="14" t="s">
        <v>2380</v>
      </c>
      <c r="H2087" s="14">
        <v>0</v>
      </c>
      <c r="I2087" s="14" t="s">
        <v>2380</v>
      </c>
      <c r="J2087" s="14" t="s">
        <v>8391</v>
      </c>
      <c r="K2087" s="14" t="s">
        <v>8399</v>
      </c>
      <c r="L2087" s="60">
        <v>36485</v>
      </c>
      <c r="M2087" s="86">
        <v>2438.06</v>
      </c>
      <c r="N2087" s="14" t="s">
        <v>11</v>
      </c>
      <c r="O2087" s="14" t="s">
        <v>11</v>
      </c>
      <c r="P2087" s="14" t="s">
        <v>13</v>
      </c>
      <c r="Q2087" s="14">
        <v>24</v>
      </c>
    </row>
    <row r="2088" spans="1:17" x14ac:dyDescent="0.35">
      <c r="A2088" s="14" t="s">
        <v>279</v>
      </c>
      <c r="B2088" s="39" t="s">
        <v>5116</v>
      </c>
      <c r="C2088" s="14">
        <v>35.200000000000003</v>
      </c>
      <c r="D2088" s="14">
        <v>4.28</v>
      </c>
      <c r="E2088" s="14" t="s">
        <v>2380</v>
      </c>
      <c r="F2088" s="14" t="s">
        <v>2380</v>
      </c>
      <c r="G2088" s="14" t="s">
        <v>2380</v>
      </c>
      <c r="H2088" s="14">
        <v>0</v>
      </c>
      <c r="I2088" s="14" t="s">
        <v>2380</v>
      </c>
      <c r="J2088" s="14" t="s">
        <v>8391</v>
      </c>
      <c r="K2088" s="14" t="s">
        <v>8399</v>
      </c>
      <c r="L2088" s="60">
        <v>36476</v>
      </c>
      <c r="M2088" s="86">
        <v>2416.96</v>
      </c>
      <c r="N2088" s="14" t="s">
        <v>11</v>
      </c>
      <c r="O2088" s="14" t="s">
        <v>11</v>
      </c>
      <c r="P2088" s="14" t="s">
        <v>42</v>
      </c>
      <c r="Q2088" s="14">
        <v>24</v>
      </c>
    </row>
    <row r="2089" spans="1:17" x14ac:dyDescent="0.35">
      <c r="A2089" s="14" t="s">
        <v>278</v>
      </c>
      <c r="B2089" s="39" t="s">
        <v>7100</v>
      </c>
      <c r="C2089" s="14">
        <v>35.72</v>
      </c>
      <c r="D2089" s="14">
        <v>5.5</v>
      </c>
      <c r="E2089" s="14" t="s">
        <v>2383</v>
      </c>
      <c r="F2089" s="14" t="s">
        <v>2380</v>
      </c>
      <c r="G2089" s="14" t="s">
        <v>2380</v>
      </c>
      <c r="H2089" s="14">
        <v>0</v>
      </c>
      <c r="I2089" s="14" t="s">
        <v>2380</v>
      </c>
      <c r="J2089" s="14" t="s">
        <v>8391</v>
      </c>
      <c r="K2089" s="14" t="s">
        <v>8399</v>
      </c>
      <c r="L2089" s="60">
        <v>37045</v>
      </c>
      <c r="M2089" s="86">
        <v>2404.73</v>
      </c>
      <c r="N2089" s="14" t="s">
        <v>11</v>
      </c>
      <c r="O2089" s="14" t="s">
        <v>12</v>
      </c>
      <c r="P2089" s="14" t="s">
        <v>23</v>
      </c>
      <c r="Q2089" s="14">
        <v>22</v>
      </c>
    </row>
    <row r="2090" spans="1:17" x14ac:dyDescent="0.35">
      <c r="A2090" s="14" t="s">
        <v>277</v>
      </c>
      <c r="B2090" s="39" t="s">
        <v>5024</v>
      </c>
      <c r="C2090" s="14">
        <v>24.51</v>
      </c>
      <c r="D2090" s="14">
        <v>4.6900000000000004</v>
      </c>
      <c r="E2090" s="14" t="s">
        <v>2380</v>
      </c>
      <c r="F2090" s="14" t="s">
        <v>2380</v>
      </c>
      <c r="G2090" s="14" t="s">
        <v>2380</v>
      </c>
      <c r="H2090" s="14">
        <v>0</v>
      </c>
      <c r="I2090" s="14" t="s">
        <v>2380</v>
      </c>
      <c r="J2090" s="14" t="s">
        <v>8393</v>
      </c>
      <c r="K2090" s="14" t="s">
        <v>8399</v>
      </c>
      <c r="L2090" s="60">
        <v>36382</v>
      </c>
      <c r="M2090" s="86">
        <v>2396.1</v>
      </c>
      <c r="N2090" s="14" t="s">
        <v>11</v>
      </c>
      <c r="O2090" s="14" t="s">
        <v>16</v>
      </c>
      <c r="P2090" s="14" t="s">
        <v>166</v>
      </c>
      <c r="Q2090" s="14">
        <v>24</v>
      </c>
    </row>
    <row r="2091" spans="1:17" x14ac:dyDescent="0.35">
      <c r="A2091" s="14" t="s">
        <v>275</v>
      </c>
      <c r="B2091" s="39" t="s">
        <v>7103</v>
      </c>
      <c r="C2091" s="14">
        <v>23.844999999999999</v>
      </c>
      <c r="D2091" s="14">
        <v>4.43</v>
      </c>
      <c r="E2091" s="14" t="s">
        <v>2380</v>
      </c>
      <c r="F2091" s="14" t="s">
        <v>2380</v>
      </c>
      <c r="G2091" s="14" t="s">
        <v>2380</v>
      </c>
      <c r="H2091" s="14">
        <v>0</v>
      </c>
      <c r="I2091" s="14" t="s">
        <v>2380</v>
      </c>
      <c r="J2091" s="14" t="s">
        <v>8393</v>
      </c>
      <c r="K2091" s="14" t="s">
        <v>8399</v>
      </c>
      <c r="L2091" s="60">
        <v>36511</v>
      </c>
      <c r="M2091" s="86">
        <v>2395.17</v>
      </c>
      <c r="N2091" s="14" t="s">
        <v>11</v>
      </c>
      <c r="O2091" s="14" t="s">
        <v>16</v>
      </c>
      <c r="P2091" s="14" t="s">
        <v>276</v>
      </c>
      <c r="Q2091" s="14">
        <v>23</v>
      </c>
    </row>
    <row r="2092" spans="1:17" x14ac:dyDescent="0.35">
      <c r="A2092" s="14" t="s">
        <v>274</v>
      </c>
      <c r="B2092" s="39" t="s">
        <v>8181</v>
      </c>
      <c r="C2092" s="14">
        <v>15.68</v>
      </c>
      <c r="D2092" s="14">
        <v>6.16</v>
      </c>
      <c r="E2092" s="14" t="s">
        <v>2383</v>
      </c>
      <c r="F2092" s="14" t="s">
        <v>2380</v>
      </c>
      <c r="G2092" s="14" t="s">
        <v>2380</v>
      </c>
      <c r="H2092" s="14">
        <v>1</v>
      </c>
      <c r="I2092" s="14" t="s">
        <v>2380</v>
      </c>
      <c r="J2092" s="14" t="s">
        <v>8394</v>
      </c>
      <c r="K2092" s="14" t="s">
        <v>8399</v>
      </c>
      <c r="L2092" s="60">
        <v>32489</v>
      </c>
      <c r="M2092" s="86">
        <v>2373.3000000000002</v>
      </c>
      <c r="N2092" s="14" t="s">
        <v>11</v>
      </c>
      <c r="O2092" s="14" t="s">
        <v>11</v>
      </c>
      <c r="P2092" s="14" t="s">
        <v>13</v>
      </c>
      <c r="Q2092" s="14">
        <v>35</v>
      </c>
    </row>
    <row r="2093" spans="1:17" x14ac:dyDescent="0.35">
      <c r="A2093" s="14" t="s">
        <v>273</v>
      </c>
      <c r="B2093" s="39" t="s">
        <v>4988</v>
      </c>
      <c r="C2093" s="14">
        <v>32.395000000000003</v>
      </c>
      <c r="D2093" s="14">
        <v>6.66</v>
      </c>
      <c r="E2093" s="14" t="s">
        <v>2380</v>
      </c>
      <c r="F2093" s="14" t="s">
        <v>2380</v>
      </c>
      <c r="G2093" s="14" t="s">
        <v>2380</v>
      </c>
      <c r="H2093" s="14">
        <v>0</v>
      </c>
      <c r="I2093" s="14" t="s">
        <v>2380</v>
      </c>
      <c r="J2093" s="14" t="s">
        <v>8391</v>
      </c>
      <c r="K2093" s="14" t="s">
        <v>8399</v>
      </c>
      <c r="L2093" s="60">
        <v>37565</v>
      </c>
      <c r="M2093" s="86">
        <v>2362.23</v>
      </c>
      <c r="N2093" s="14" t="s">
        <v>11</v>
      </c>
      <c r="O2093" s="14" t="s">
        <v>16</v>
      </c>
      <c r="P2093" s="14" t="s">
        <v>23</v>
      </c>
      <c r="Q2093" s="14">
        <v>21</v>
      </c>
    </row>
    <row r="2094" spans="1:17" x14ac:dyDescent="0.35">
      <c r="A2094" s="14" t="s">
        <v>272</v>
      </c>
      <c r="B2094" s="39" t="s">
        <v>4927</v>
      </c>
      <c r="C2094" s="14">
        <v>23.655000000000001</v>
      </c>
      <c r="D2094" s="14">
        <v>5.92</v>
      </c>
      <c r="E2094" s="14" t="s">
        <v>2380</v>
      </c>
      <c r="F2094" s="14" t="s">
        <v>2380</v>
      </c>
      <c r="G2094" s="14" t="s">
        <v>2380</v>
      </c>
      <c r="H2094" s="14">
        <v>1</v>
      </c>
      <c r="I2094" s="14" t="s">
        <v>2380</v>
      </c>
      <c r="J2094" s="14" t="s">
        <v>8393</v>
      </c>
      <c r="K2094" s="14" t="s">
        <v>8398</v>
      </c>
      <c r="L2094" s="60">
        <v>36089</v>
      </c>
      <c r="M2094" s="86">
        <v>2352.9699999999998</v>
      </c>
      <c r="N2094" s="14" t="s">
        <v>12</v>
      </c>
      <c r="O2094" s="14" t="s">
        <v>12</v>
      </c>
      <c r="P2094" s="14" t="s">
        <v>23</v>
      </c>
      <c r="Q2094" s="14">
        <v>25</v>
      </c>
    </row>
    <row r="2095" spans="1:17" x14ac:dyDescent="0.35">
      <c r="A2095" s="14" t="s">
        <v>271</v>
      </c>
      <c r="B2095" s="39" t="s">
        <v>5413</v>
      </c>
      <c r="C2095" s="14">
        <v>28.4</v>
      </c>
      <c r="D2095" s="14">
        <v>5.97</v>
      </c>
      <c r="E2095" s="14" t="s">
        <v>2380</v>
      </c>
      <c r="F2095" s="14" t="s">
        <v>2380</v>
      </c>
      <c r="G2095" s="14" t="s">
        <v>2383</v>
      </c>
      <c r="H2095" s="14">
        <v>1</v>
      </c>
      <c r="I2095" s="14" t="s">
        <v>2380</v>
      </c>
      <c r="J2095" s="14" t="s">
        <v>8392</v>
      </c>
      <c r="K2095" s="14" t="s">
        <v>8399</v>
      </c>
      <c r="L2095" s="60">
        <v>37943</v>
      </c>
      <c r="M2095" s="86">
        <v>2331.52</v>
      </c>
      <c r="N2095" s="14" t="s">
        <v>11</v>
      </c>
      <c r="O2095" s="14" t="s">
        <v>12</v>
      </c>
      <c r="P2095" s="14" t="s">
        <v>42</v>
      </c>
      <c r="Q2095" s="14">
        <v>20</v>
      </c>
    </row>
    <row r="2096" spans="1:17" x14ac:dyDescent="0.35">
      <c r="A2096" s="14" t="s">
        <v>270</v>
      </c>
      <c r="B2096" s="39" t="s">
        <v>5411</v>
      </c>
      <c r="C2096" s="14">
        <v>35.42</v>
      </c>
      <c r="D2096" s="14">
        <v>4.6399999999999997</v>
      </c>
      <c r="E2096" s="14" t="s">
        <v>2383</v>
      </c>
      <c r="F2096" s="14" t="s">
        <v>2380</v>
      </c>
      <c r="G2096" s="14" t="s">
        <v>2380</v>
      </c>
      <c r="H2096" s="14">
        <v>0</v>
      </c>
      <c r="I2096" s="14" t="s">
        <v>2380</v>
      </c>
      <c r="J2096" s="14" t="s">
        <v>8391</v>
      </c>
      <c r="K2096" s="14" t="s">
        <v>8398</v>
      </c>
      <c r="L2096" s="60">
        <v>35416</v>
      </c>
      <c r="M2096" s="86">
        <v>2322.62</v>
      </c>
      <c r="N2096" s="14" t="s">
        <v>11</v>
      </c>
      <c r="O2096" s="14" t="s">
        <v>16</v>
      </c>
      <c r="P2096" s="14" t="s">
        <v>13</v>
      </c>
      <c r="Q2096" s="14">
        <v>26</v>
      </c>
    </row>
    <row r="2097" spans="1:17" x14ac:dyDescent="0.35">
      <c r="A2097" s="14" t="s">
        <v>269</v>
      </c>
      <c r="B2097" s="39" t="s">
        <v>5733</v>
      </c>
      <c r="C2097" s="14">
        <v>26.18</v>
      </c>
      <c r="D2097" s="14">
        <v>6.12</v>
      </c>
      <c r="E2097" s="14" t="s">
        <v>2380</v>
      </c>
      <c r="F2097" s="14" t="s">
        <v>2382</v>
      </c>
      <c r="G2097" s="14" t="s">
        <v>2380</v>
      </c>
      <c r="H2097" s="14">
        <v>1</v>
      </c>
      <c r="I2097" s="14" t="s">
        <v>2380</v>
      </c>
      <c r="J2097" s="14" t="s">
        <v>8392</v>
      </c>
      <c r="K2097" s="14" t="s">
        <v>8398</v>
      </c>
      <c r="L2097" s="60">
        <v>38236</v>
      </c>
      <c r="M2097" s="86">
        <v>2304</v>
      </c>
      <c r="N2097" s="14" t="s">
        <v>11</v>
      </c>
      <c r="O2097" s="14" t="s">
        <v>12</v>
      </c>
      <c r="P2097" s="14" t="s">
        <v>13</v>
      </c>
      <c r="Q2097" s="14">
        <v>19</v>
      </c>
    </row>
    <row r="2098" spans="1:17" x14ac:dyDescent="0.35">
      <c r="A2098" s="14" t="s">
        <v>268</v>
      </c>
      <c r="B2098" s="39" t="s">
        <v>7111</v>
      </c>
      <c r="C2098" s="14">
        <v>20.8</v>
      </c>
      <c r="D2098" s="14">
        <v>4.87</v>
      </c>
      <c r="E2098" s="14" t="s">
        <v>2383</v>
      </c>
      <c r="F2098" s="14" t="s">
        <v>2380</v>
      </c>
      <c r="G2098" s="14" t="s">
        <v>2380</v>
      </c>
      <c r="H2098" s="14">
        <v>0</v>
      </c>
      <c r="I2098" s="14" t="s">
        <v>2380</v>
      </c>
      <c r="J2098" s="14" t="s">
        <v>8393</v>
      </c>
      <c r="K2098" s="14" t="s">
        <v>8399</v>
      </c>
      <c r="L2098" s="60">
        <v>35397</v>
      </c>
      <c r="M2098" s="86">
        <v>2302.3000000000002</v>
      </c>
      <c r="N2098" s="14" t="s">
        <v>16</v>
      </c>
      <c r="O2098" s="14" t="s">
        <v>11</v>
      </c>
      <c r="P2098" s="14" t="s">
        <v>42</v>
      </c>
      <c r="Q2098" s="14">
        <v>27</v>
      </c>
    </row>
    <row r="2099" spans="1:17" x14ac:dyDescent="0.35">
      <c r="A2099" s="14" t="s">
        <v>267</v>
      </c>
      <c r="B2099" s="39" t="s">
        <v>7955</v>
      </c>
      <c r="C2099" s="14">
        <v>15.82</v>
      </c>
      <c r="D2099" s="14">
        <v>4.5999999999999996</v>
      </c>
      <c r="E2099" s="14" t="s">
        <v>2380</v>
      </c>
      <c r="F2099" s="14" t="s">
        <v>2380</v>
      </c>
      <c r="G2099" s="14" t="s">
        <v>2380</v>
      </c>
      <c r="H2099" s="14">
        <v>0</v>
      </c>
      <c r="I2099" s="14" t="s">
        <v>2380</v>
      </c>
      <c r="J2099" s="14" t="s">
        <v>8394</v>
      </c>
      <c r="K2099" s="14" t="s">
        <v>8398</v>
      </c>
      <c r="L2099" s="60">
        <v>32786</v>
      </c>
      <c r="M2099" s="86">
        <v>2295.2399999999998</v>
      </c>
      <c r="N2099" s="14" t="s">
        <v>11</v>
      </c>
      <c r="O2099" s="14" t="s">
        <v>16</v>
      </c>
      <c r="P2099" s="14" t="s">
        <v>13</v>
      </c>
      <c r="Q2099" s="14">
        <v>34</v>
      </c>
    </row>
    <row r="2100" spans="1:17" x14ac:dyDescent="0.35">
      <c r="A2100" s="14" t="s">
        <v>266</v>
      </c>
      <c r="B2100" s="39" t="s">
        <v>4753</v>
      </c>
      <c r="C2100" s="14">
        <v>17.670000000000002</v>
      </c>
      <c r="D2100" s="14">
        <v>4.78</v>
      </c>
      <c r="E2100" s="14" t="s">
        <v>2380</v>
      </c>
      <c r="F2100" s="14" t="s">
        <v>2380</v>
      </c>
      <c r="G2100" s="14" t="s">
        <v>2380</v>
      </c>
      <c r="H2100" s="14">
        <v>0</v>
      </c>
      <c r="I2100" s="14" t="s">
        <v>2380</v>
      </c>
      <c r="J2100" s="14" t="s">
        <v>8394</v>
      </c>
      <c r="K2100" s="14" t="s">
        <v>8399</v>
      </c>
      <c r="L2100" s="60">
        <v>33405</v>
      </c>
      <c r="M2100" s="86">
        <v>2277.7199999999998</v>
      </c>
      <c r="N2100" s="14" t="s">
        <v>11</v>
      </c>
      <c r="O2100" s="14" t="s">
        <v>16</v>
      </c>
      <c r="P2100" s="14" t="s">
        <v>13</v>
      </c>
      <c r="Q2100" s="14">
        <v>32</v>
      </c>
    </row>
    <row r="2101" spans="1:17" x14ac:dyDescent="0.35">
      <c r="A2101" s="14" t="s">
        <v>265</v>
      </c>
      <c r="B2101" s="39" t="s">
        <v>8182</v>
      </c>
      <c r="C2101" s="14">
        <v>31.92</v>
      </c>
      <c r="D2101" s="14">
        <v>11.05</v>
      </c>
      <c r="E2101" s="14" t="s">
        <v>2380</v>
      </c>
      <c r="F2101" s="14" t="s">
        <v>2380</v>
      </c>
      <c r="G2101" s="14" t="s">
        <v>2380</v>
      </c>
      <c r="H2101" s="14">
        <v>0</v>
      </c>
      <c r="I2101" s="14" t="s">
        <v>2380</v>
      </c>
      <c r="J2101" s="14" t="s">
        <v>8391</v>
      </c>
      <c r="K2101" s="14" t="s">
        <v>8399</v>
      </c>
      <c r="L2101" s="60">
        <v>37572</v>
      </c>
      <c r="M2101" s="86">
        <v>2261.5700000000002</v>
      </c>
      <c r="N2101" s="14" t="s">
        <v>11</v>
      </c>
      <c r="O2101" s="14" t="s">
        <v>16</v>
      </c>
      <c r="P2101" s="14" t="s">
        <v>23</v>
      </c>
      <c r="Q2101" s="14">
        <v>21</v>
      </c>
    </row>
    <row r="2102" spans="1:17" x14ac:dyDescent="0.35">
      <c r="A2102" s="14" t="s">
        <v>264</v>
      </c>
      <c r="B2102" s="39" t="s">
        <v>7116</v>
      </c>
      <c r="C2102" s="14">
        <v>28.975000000000001</v>
      </c>
      <c r="D2102" s="14">
        <v>7.62</v>
      </c>
      <c r="E2102" s="14" t="s">
        <v>2380</v>
      </c>
      <c r="F2102" s="14" t="s">
        <v>2380</v>
      </c>
      <c r="G2102" s="14" t="s">
        <v>2380</v>
      </c>
      <c r="H2102" s="14">
        <v>0</v>
      </c>
      <c r="I2102" s="14" t="s">
        <v>2380</v>
      </c>
      <c r="J2102" s="14" t="s">
        <v>8392</v>
      </c>
      <c r="K2102" s="14" t="s">
        <v>8399</v>
      </c>
      <c r="L2102" s="60">
        <v>37452</v>
      </c>
      <c r="M2102" s="86">
        <v>2257.48</v>
      </c>
      <c r="N2102" s="14" t="s">
        <v>11</v>
      </c>
      <c r="O2102" s="14" t="s">
        <v>16</v>
      </c>
      <c r="P2102" s="14" t="s">
        <v>23</v>
      </c>
      <c r="Q2102" s="14">
        <v>21</v>
      </c>
    </row>
    <row r="2103" spans="1:17" x14ac:dyDescent="0.35">
      <c r="A2103" s="14" t="s">
        <v>263</v>
      </c>
      <c r="B2103" s="39" t="s">
        <v>5603</v>
      </c>
      <c r="C2103" s="14">
        <v>31.73</v>
      </c>
      <c r="D2103" s="14">
        <v>4.78</v>
      </c>
      <c r="E2103" s="14" t="s">
        <v>2383</v>
      </c>
      <c r="F2103" s="14" t="s">
        <v>2382</v>
      </c>
      <c r="G2103" s="14" t="s">
        <v>2380</v>
      </c>
      <c r="H2103" s="14">
        <v>2</v>
      </c>
      <c r="I2103" s="14" t="s">
        <v>2380</v>
      </c>
      <c r="J2103" s="14" t="s">
        <v>8391</v>
      </c>
      <c r="K2103" s="14" t="s">
        <v>8399</v>
      </c>
      <c r="L2103" s="60">
        <v>36871</v>
      </c>
      <c r="M2103" s="86">
        <v>2254.8000000000002</v>
      </c>
      <c r="N2103" s="14" t="s">
        <v>11</v>
      </c>
      <c r="O2103" s="14" t="s">
        <v>12</v>
      </c>
      <c r="P2103" s="14" t="s">
        <v>168</v>
      </c>
      <c r="Q2103" s="14">
        <v>23</v>
      </c>
    </row>
    <row r="2104" spans="1:17" x14ac:dyDescent="0.35">
      <c r="A2104" s="14" t="s">
        <v>262</v>
      </c>
      <c r="B2104" s="39" t="s">
        <v>8183</v>
      </c>
      <c r="C2104" s="14">
        <v>28.88</v>
      </c>
      <c r="D2104" s="14">
        <v>6.09</v>
      </c>
      <c r="E2104" s="14" t="s">
        <v>2383</v>
      </c>
      <c r="F2104" s="14" t="s">
        <v>2382</v>
      </c>
      <c r="G2104" s="14" t="s">
        <v>2380</v>
      </c>
      <c r="H2104" s="14">
        <v>2</v>
      </c>
      <c r="I2104" s="14" t="s">
        <v>2380</v>
      </c>
      <c r="J2104" s="14" t="s">
        <v>8392</v>
      </c>
      <c r="K2104" s="14" t="s">
        <v>8399</v>
      </c>
      <c r="L2104" s="60">
        <v>36707</v>
      </c>
      <c r="M2104" s="86">
        <v>2250.84</v>
      </c>
      <c r="N2104" s="14" t="s">
        <v>11</v>
      </c>
      <c r="O2104" s="14" t="s">
        <v>11</v>
      </c>
      <c r="P2104" s="14" t="s">
        <v>170</v>
      </c>
      <c r="Q2104" s="14">
        <v>23</v>
      </c>
    </row>
    <row r="2105" spans="1:17" x14ac:dyDescent="0.35">
      <c r="A2105" s="14" t="s">
        <v>261</v>
      </c>
      <c r="B2105" s="39" t="s">
        <v>5295</v>
      </c>
      <c r="C2105" s="14">
        <v>25.555</v>
      </c>
      <c r="D2105" s="14">
        <v>5.1100000000000003</v>
      </c>
      <c r="E2105" s="14" t="s">
        <v>2380</v>
      </c>
      <c r="F2105" s="14" t="s">
        <v>2380</v>
      </c>
      <c r="G2105" s="14" t="s">
        <v>2383</v>
      </c>
      <c r="H2105" s="14">
        <v>1</v>
      </c>
      <c r="I2105" s="14" t="s">
        <v>2380</v>
      </c>
      <c r="J2105" s="14" t="s">
        <v>8392</v>
      </c>
      <c r="K2105" s="14" t="s">
        <v>8398</v>
      </c>
      <c r="L2105" s="60">
        <v>37965</v>
      </c>
      <c r="M2105" s="86">
        <v>2221.56</v>
      </c>
      <c r="N2105" s="14" t="s">
        <v>11</v>
      </c>
      <c r="O2105" s="14" t="s">
        <v>12</v>
      </c>
      <c r="P2105" s="14" t="s">
        <v>23</v>
      </c>
      <c r="Q2105" s="14">
        <v>20</v>
      </c>
    </row>
    <row r="2106" spans="1:17" x14ac:dyDescent="0.35">
      <c r="A2106" s="14" t="s">
        <v>260</v>
      </c>
      <c r="B2106" s="39" t="s">
        <v>8184</v>
      </c>
      <c r="C2106" s="14">
        <v>37.29</v>
      </c>
      <c r="D2106" s="14">
        <v>4.46</v>
      </c>
      <c r="E2106" s="14" t="s">
        <v>2380</v>
      </c>
      <c r="F2106" s="14" t="s">
        <v>2382</v>
      </c>
      <c r="G2106" s="14" t="s">
        <v>2380</v>
      </c>
      <c r="H2106" s="14">
        <v>1</v>
      </c>
      <c r="I2106" s="14" t="s">
        <v>2380</v>
      </c>
      <c r="J2106" s="14" t="s">
        <v>8391</v>
      </c>
      <c r="K2106" s="14" t="s">
        <v>8399</v>
      </c>
      <c r="L2106" s="60">
        <v>38333</v>
      </c>
      <c r="M2106" s="86">
        <v>2219.4499999999998</v>
      </c>
      <c r="N2106" s="14" t="s">
        <v>11</v>
      </c>
      <c r="O2106" s="14" t="s">
        <v>16</v>
      </c>
      <c r="P2106" s="14" t="s">
        <v>13</v>
      </c>
      <c r="Q2106" s="14">
        <v>18</v>
      </c>
    </row>
    <row r="2107" spans="1:17" x14ac:dyDescent="0.35">
      <c r="A2107" s="14" t="s">
        <v>259</v>
      </c>
      <c r="B2107" s="39" t="s">
        <v>5174</v>
      </c>
      <c r="C2107" s="14">
        <v>40.28</v>
      </c>
      <c r="D2107" s="14">
        <v>6.11</v>
      </c>
      <c r="E2107" s="14" t="s">
        <v>2380</v>
      </c>
      <c r="F2107" s="14" t="s">
        <v>2382</v>
      </c>
      <c r="G2107" s="14" t="s">
        <v>2380</v>
      </c>
      <c r="H2107" s="14">
        <v>1</v>
      </c>
      <c r="I2107" s="14" t="s">
        <v>2380</v>
      </c>
      <c r="J2107" s="14" t="s">
        <v>8391</v>
      </c>
      <c r="K2107" s="14" t="s">
        <v>8399</v>
      </c>
      <c r="L2107" s="60">
        <v>38255</v>
      </c>
      <c r="M2107" s="86">
        <v>2217.6</v>
      </c>
      <c r="N2107" s="14" t="s">
        <v>11</v>
      </c>
      <c r="O2107" s="14" t="s">
        <v>16</v>
      </c>
      <c r="P2107" s="14" t="s">
        <v>247</v>
      </c>
      <c r="Q2107" s="14">
        <v>19</v>
      </c>
    </row>
    <row r="2108" spans="1:17" x14ac:dyDescent="0.35">
      <c r="A2108" s="14" t="s">
        <v>258</v>
      </c>
      <c r="B2108" s="39" t="s">
        <v>7118</v>
      </c>
      <c r="C2108" s="14">
        <v>40.185000000000002</v>
      </c>
      <c r="D2108" s="14">
        <v>4.66</v>
      </c>
      <c r="E2108" s="14" t="s">
        <v>2380</v>
      </c>
      <c r="F2108" s="14" t="s">
        <v>2382</v>
      </c>
      <c r="G2108" s="14" t="s">
        <v>2380</v>
      </c>
      <c r="H2108" s="14">
        <v>1</v>
      </c>
      <c r="I2108" s="14" t="s">
        <v>2380</v>
      </c>
      <c r="J2108" s="14" t="s">
        <v>8391</v>
      </c>
      <c r="K2108" s="14" t="s">
        <v>8399</v>
      </c>
      <c r="L2108" s="60">
        <v>38151</v>
      </c>
      <c r="M2108" s="86">
        <v>2217.4699999999998</v>
      </c>
      <c r="N2108" s="14" t="s">
        <v>11</v>
      </c>
      <c r="O2108" s="14" t="s">
        <v>16</v>
      </c>
      <c r="P2108" s="14" t="s">
        <v>247</v>
      </c>
      <c r="Q2108" s="14">
        <v>19</v>
      </c>
    </row>
    <row r="2109" spans="1:17" x14ac:dyDescent="0.35">
      <c r="A2109" s="14" t="s">
        <v>257</v>
      </c>
      <c r="B2109" s="39" t="s">
        <v>8185</v>
      </c>
      <c r="C2109" s="14">
        <v>23.57</v>
      </c>
      <c r="D2109" s="14">
        <v>6.14</v>
      </c>
      <c r="E2109" s="14" t="s">
        <v>2380</v>
      </c>
      <c r="F2109" s="14" t="s">
        <v>2380</v>
      </c>
      <c r="G2109" s="14" t="s">
        <v>2380</v>
      </c>
      <c r="H2109" s="14">
        <v>0</v>
      </c>
      <c r="I2109" s="14" t="s">
        <v>2380</v>
      </c>
      <c r="J2109" s="14" t="s">
        <v>8393</v>
      </c>
      <c r="K2109" s="14" t="s">
        <v>8398</v>
      </c>
      <c r="L2109" s="60">
        <v>34655</v>
      </c>
      <c r="M2109" s="86">
        <v>2213.21</v>
      </c>
      <c r="N2109" s="14" t="s">
        <v>11</v>
      </c>
      <c r="O2109" s="14" t="s">
        <v>11</v>
      </c>
      <c r="P2109" s="14" t="s">
        <v>13</v>
      </c>
      <c r="Q2109" s="14">
        <v>29</v>
      </c>
    </row>
    <row r="2110" spans="1:17" x14ac:dyDescent="0.35">
      <c r="A2110" s="14" t="s">
        <v>256</v>
      </c>
      <c r="B2110" s="39" t="s">
        <v>7120</v>
      </c>
      <c r="C2110" s="14">
        <v>35.625</v>
      </c>
      <c r="D2110" s="14">
        <v>6.21</v>
      </c>
      <c r="E2110" s="14" t="s">
        <v>2380</v>
      </c>
      <c r="F2110" s="14" t="s">
        <v>2382</v>
      </c>
      <c r="G2110" s="14" t="s">
        <v>2380</v>
      </c>
      <c r="H2110" s="14">
        <v>1</v>
      </c>
      <c r="I2110" s="14" t="s">
        <v>2380</v>
      </c>
      <c r="J2110" s="14" t="s">
        <v>8391</v>
      </c>
      <c r="K2110" s="14" t="s">
        <v>8399</v>
      </c>
      <c r="L2110" s="60">
        <v>38195</v>
      </c>
      <c r="M2110" s="86">
        <v>2211.13</v>
      </c>
      <c r="N2110" s="14" t="s">
        <v>11</v>
      </c>
      <c r="O2110" s="14" t="s">
        <v>11</v>
      </c>
      <c r="P2110" s="14" t="s">
        <v>247</v>
      </c>
      <c r="Q2110" s="14">
        <v>19</v>
      </c>
    </row>
    <row r="2111" spans="1:17" x14ac:dyDescent="0.35">
      <c r="A2111" s="14" t="s">
        <v>255</v>
      </c>
      <c r="B2111" s="39" t="s">
        <v>8186</v>
      </c>
      <c r="C2111" s="14">
        <v>33.155000000000001</v>
      </c>
      <c r="D2111" s="14">
        <v>4.5999999999999996</v>
      </c>
      <c r="E2111" s="14" t="s">
        <v>2380</v>
      </c>
      <c r="F2111" s="14" t="s">
        <v>2382</v>
      </c>
      <c r="G2111" s="14" t="s">
        <v>2380</v>
      </c>
      <c r="H2111" s="14">
        <v>1</v>
      </c>
      <c r="I2111" s="14" t="s">
        <v>2380</v>
      </c>
      <c r="J2111" s="14" t="s">
        <v>8391</v>
      </c>
      <c r="K2111" s="14" t="s">
        <v>8399</v>
      </c>
      <c r="L2111" s="60">
        <v>38205</v>
      </c>
      <c r="M2111" s="86">
        <v>2207.6999999999998</v>
      </c>
      <c r="N2111" s="14" t="s">
        <v>11</v>
      </c>
      <c r="O2111" s="14" t="s">
        <v>11</v>
      </c>
      <c r="P2111" s="14" t="s">
        <v>247</v>
      </c>
      <c r="Q2111" s="14">
        <v>19</v>
      </c>
    </row>
    <row r="2112" spans="1:17" x14ac:dyDescent="0.35">
      <c r="A2112" s="14" t="s">
        <v>254</v>
      </c>
      <c r="B2112" s="39" t="s">
        <v>7123</v>
      </c>
      <c r="C2112" s="14">
        <v>31.92</v>
      </c>
      <c r="D2112" s="14">
        <v>5.04</v>
      </c>
      <c r="E2112" s="14" t="s">
        <v>2380</v>
      </c>
      <c r="F2112" s="14" t="s">
        <v>2382</v>
      </c>
      <c r="G2112" s="14" t="s">
        <v>2380</v>
      </c>
      <c r="H2112" s="14">
        <v>1</v>
      </c>
      <c r="I2112" s="14" t="s">
        <v>2380</v>
      </c>
      <c r="J2112" s="14" t="s">
        <v>8391</v>
      </c>
      <c r="K2112" s="14" t="s">
        <v>8398</v>
      </c>
      <c r="L2112" s="60">
        <v>38304</v>
      </c>
      <c r="M2112" s="86">
        <v>2205.98</v>
      </c>
      <c r="N2112" s="14" t="s">
        <v>11</v>
      </c>
      <c r="O2112" s="14" t="s">
        <v>12</v>
      </c>
      <c r="P2112" s="14" t="s">
        <v>247</v>
      </c>
      <c r="Q2112" s="14">
        <v>19</v>
      </c>
    </row>
    <row r="2113" spans="1:17" x14ac:dyDescent="0.35">
      <c r="A2113" s="14" t="s">
        <v>253</v>
      </c>
      <c r="B2113" s="39" t="s">
        <v>8187</v>
      </c>
      <c r="C2113" s="14">
        <v>30.305</v>
      </c>
      <c r="D2113" s="14">
        <v>5.08</v>
      </c>
      <c r="E2113" s="14" t="s">
        <v>2380</v>
      </c>
      <c r="F2113" s="14" t="s">
        <v>2382</v>
      </c>
      <c r="G2113" s="14" t="s">
        <v>2380</v>
      </c>
      <c r="H2113" s="14">
        <v>1</v>
      </c>
      <c r="I2113" s="14" t="s">
        <v>2380</v>
      </c>
      <c r="J2113" s="14" t="s">
        <v>8391</v>
      </c>
      <c r="K2113" s="14" t="s">
        <v>8399</v>
      </c>
      <c r="L2113" s="60">
        <v>38288</v>
      </c>
      <c r="M2113" s="86">
        <v>2203.7399999999998</v>
      </c>
      <c r="N2113" s="14" t="s">
        <v>11</v>
      </c>
      <c r="O2113" s="14" t="s">
        <v>11</v>
      </c>
      <c r="P2113" s="14" t="s">
        <v>247</v>
      </c>
      <c r="Q2113" s="14">
        <v>19</v>
      </c>
    </row>
    <row r="2114" spans="1:17" x14ac:dyDescent="0.35">
      <c r="A2114" s="14" t="s">
        <v>252</v>
      </c>
      <c r="B2114" s="39" t="s">
        <v>5558</v>
      </c>
      <c r="C2114" s="14">
        <v>30.114999999999998</v>
      </c>
      <c r="D2114" s="14">
        <v>4.38</v>
      </c>
      <c r="E2114" s="14" t="s">
        <v>2380</v>
      </c>
      <c r="F2114" s="14" t="s">
        <v>2382</v>
      </c>
      <c r="G2114" s="14" t="s">
        <v>2380</v>
      </c>
      <c r="H2114" s="14">
        <v>1</v>
      </c>
      <c r="I2114" s="14" t="s">
        <v>2380</v>
      </c>
      <c r="J2114" s="14" t="s">
        <v>8391</v>
      </c>
      <c r="K2114" s="14" t="s">
        <v>8399</v>
      </c>
      <c r="L2114" s="60">
        <v>38205</v>
      </c>
      <c r="M2114" s="86">
        <v>2203.4699999999998</v>
      </c>
      <c r="N2114" s="14" t="s">
        <v>11</v>
      </c>
      <c r="O2114" s="14" t="s">
        <v>11</v>
      </c>
      <c r="P2114" s="14" t="s">
        <v>247</v>
      </c>
      <c r="Q2114" s="14">
        <v>19</v>
      </c>
    </row>
    <row r="2115" spans="1:17" x14ac:dyDescent="0.35">
      <c r="A2115" s="14" t="s">
        <v>251</v>
      </c>
      <c r="B2115" s="39" t="s">
        <v>5118</v>
      </c>
      <c r="C2115" s="14">
        <v>24.09</v>
      </c>
      <c r="D2115" s="14">
        <v>4.79</v>
      </c>
      <c r="E2115" s="14" t="s">
        <v>2380</v>
      </c>
      <c r="F2115" s="14" t="s">
        <v>2382</v>
      </c>
      <c r="G2115" s="14" t="s">
        <v>2380</v>
      </c>
      <c r="H2115" s="14">
        <v>1</v>
      </c>
      <c r="I2115" s="14" t="s">
        <v>2380</v>
      </c>
      <c r="J2115" s="14" t="s">
        <v>8393</v>
      </c>
      <c r="K2115" s="14" t="s">
        <v>8399</v>
      </c>
      <c r="L2115" s="60">
        <v>38195</v>
      </c>
      <c r="M2115" s="86">
        <v>2201.1</v>
      </c>
      <c r="N2115" s="14" t="s">
        <v>11</v>
      </c>
      <c r="O2115" s="14" t="s">
        <v>12</v>
      </c>
      <c r="P2115" s="14" t="s">
        <v>13</v>
      </c>
      <c r="Q2115" s="14">
        <v>19</v>
      </c>
    </row>
    <row r="2116" spans="1:17" x14ac:dyDescent="0.35">
      <c r="A2116" s="14" t="s">
        <v>250</v>
      </c>
      <c r="B2116" s="39" t="s">
        <v>7766</v>
      </c>
      <c r="C2116" s="14">
        <v>28.215</v>
      </c>
      <c r="D2116" s="14">
        <v>4.21</v>
      </c>
      <c r="E2116" s="14" t="s">
        <v>2380</v>
      </c>
      <c r="F2116" s="14" t="s">
        <v>2382</v>
      </c>
      <c r="G2116" s="14" t="s">
        <v>2380</v>
      </c>
      <c r="H2116" s="14">
        <v>1</v>
      </c>
      <c r="I2116" s="14" t="s">
        <v>2380</v>
      </c>
      <c r="J2116" s="14" t="s">
        <v>8392</v>
      </c>
      <c r="K2116" s="14" t="s">
        <v>8398</v>
      </c>
      <c r="L2116" s="60">
        <v>38242</v>
      </c>
      <c r="M2116" s="86">
        <v>2200.83</v>
      </c>
      <c r="N2116" s="14" t="s">
        <v>11</v>
      </c>
      <c r="O2116" s="14" t="s">
        <v>11</v>
      </c>
      <c r="P2116" s="14" t="s">
        <v>247</v>
      </c>
      <c r="Q2116" s="14">
        <v>19</v>
      </c>
    </row>
    <row r="2117" spans="1:17" x14ac:dyDescent="0.35">
      <c r="A2117" s="14" t="s">
        <v>248</v>
      </c>
      <c r="B2117" s="39" t="s">
        <v>8188</v>
      </c>
      <c r="C2117" s="14">
        <v>26.315000000000001</v>
      </c>
      <c r="D2117" s="14">
        <v>5.47</v>
      </c>
      <c r="E2117" s="14" t="s">
        <v>2380</v>
      </c>
      <c r="F2117" s="14" t="s">
        <v>2382</v>
      </c>
      <c r="G2117" s="14" t="s">
        <v>2380</v>
      </c>
      <c r="H2117" s="14">
        <v>1</v>
      </c>
      <c r="I2117" s="14" t="s">
        <v>2380</v>
      </c>
      <c r="J2117" s="14" t="s">
        <v>8392</v>
      </c>
      <c r="K2117" s="14" t="s">
        <v>8399</v>
      </c>
      <c r="L2117" s="60">
        <v>38233</v>
      </c>
      <c r="M2117" s="86">
        <v>2198.19</v>
      </c>
      <c r="N2117" s="14" t="s">
        <v>11</v>
      </c>
      <c r="O2117" s="14" t="s">
        <v>16</v>
      </c>
      <c r="P2117" s="14" t="s">
        <v>249</v>
      </c>
      <c r="Q2117" s="14">
        <v>19</v>
      </c>
    </row>
    <row r="2118" spans="1:17" x14ac:dyDescent="0.35">
      <c r="A2118" s="14" t="s">
        <v>246</v>
      </c>
      <c r="B2118" s="39" t="s">
        <v>7130</v>
      </c>
      <c r="C2118" s="14">
        <v>25.08</v>
      </c>
      <c r="D2118" s="14">
        <v>5.09</v>
      </c>
      <c r="E2118" s="14" t="s">
        <v>2380</v>
      </c>
      <c r="F2118" s="14" t="s">
        <v>2382</v>
      </c>
      <c r="G2118" s="14" t="s">
        <v>2380</v>
      </c>
      <c r="H2118" s="14">
        <v>1</v>
      </c>
      <c r="I2118" s="14" t="s">
        <v>2380</v>
      </c>
      <c r="J2118" s="14" t="s">
        <v>8392</v>
      </c>
      <c r="K2118" s="14" t="s">
        <v>8398</v>
      </c>
      <c r="L2118" s="60">
        <v>38328</v>
      </c>
      <c r="M2118" s="86">
        <v>2196.4699999999998</v>
      </c>
      <c r="N2118" s="14" t="s">
        <v>11</v>
      </c>
      <c r="O2118" s="14" t="s">
        <v>12</v>
      </c>
      <c r="P2118" s="14" t="s">
        <v>247</v>
      </c>
      <c r="Q2118" s="14">
        <v>19</v>
      </c>
    </row>
    <row r="2119" spans="1:17" x14ac:dyDescent="0.35">
      <c r="A2119" s="14" t="s">
        <v>245</v>
      </c>
      <c r="B2119" s="39" t="s">
        <v>8189</v>
      </c>
      <c r="C2119" s="14">
        <v>15.41</v>
      </c>
      <c r="D2119" s="14">
        <v>5.08</v>
      </c>
      <c r="E2119" s="14" t="s">
        <v>2380</v>
      </c>
      <c r="F2119" s="14" t="s">
        <v>2380</v>
      </c>
      <c r="G2119" s="14" t="s">
        <v>2380</v>
      </c>
      <c r="H2119" s="14">
        <v>0</v>
      </c>
      <c r="I2119" s="14" t="s">
        <v>2380</v>
      </c>
      <c r="J2119" s="14" t="s">
        <v>8394</v>
      </c>
      <c r="K2119" s="14" t="s">
        <v>8398</v>
      </c>
      <c r="L2119" s="60">
        <v>33588</v>
      </c>
      <c r="M2119" s="86">
        <v>2193.1999999999998</v>
      </c>
      <c r="N2119" s="14" t="s">
        <v>11</v>
      </c>
      <c r="O2119" s="14" t="s">
        <v>11</v>
      </c>
      <c r="P2119" s="14" t="s">
        <v>23</v>
      </c>
      <c r="Q2119" s="14">
        <v>31</v>
      </c>
    </row>
    <row r="2120" spans="1:17" x14ac:dyDescent="0.35">
      <c r="A2120" s="14" t="s">
        <v>244</v>
      </c>
      <c r="B2120" s="39" t="s">
        <v>4753</v>
      </c>
      <c r="C2120" s="14">
        <v>23.83</v>
      </c>
      <c r="D2120" s="14">
        <v>5.68</v>
      </c>
      <c r="E2120" s="14" t="s">
        <v>2380</v>
      </c>
      <c r="F2120" s="14" t="s">
        <v>2380</v>
      </c>
      <c r="G2120" s="14" t="s">
        <v>2380</v>
      </c>
      <c r="H2120" s="14">
        <v>0</v>
      </c>
      <c r="I2120" s="14" t="s">
        <v>2380</v>
      </c>
      <c r="J2120" s="14" t="s">
        <v>8393</v>
      </c>
      <c r="K2120" s="14" t="s">
        <v>8398</v>
      </c>
      <c r="L2120" s="60">
        <v>34604</v>
      </c>
      <c r="M2120" s="86">
        <v>2170.08</v>
      </c>
      <c r="N2120" s="14" t="s">
        <v>11</v>
      </c>
      <c r="O2120" s="14" t="s">
        <v>11</v>
      </c>
      <c r="P2120" s="14" t="s">
        <v>13</v>
      </c>
      <c r="Q2120" s="14">
        <v>29</v>
      </c>
    </row>
    <row r="2121" spans="1:17" x14ac:dyDescent="0.35">
      <c r="A2121" s="14" t="s">
        <v>243</v>
      </c>
      <c r="B2121" s="39" t="s">
        <v>5479</v>
      </c>
      <c r="C2121" s="14">
        <v>36</v>
      </c>
      <c r="D2121" s="14">
        <v>4.66</v>
      </c>
      <c r="E2121" s="14" t="s">
        <v>2380</v>
      </c>
      <c r="F2121" s="14" t="s">
        <v>2382</v>
      </c>
      <c r="G2121" s="14" t="s">
        <v>2380</v>
      </c>
      <c r="H2121" s="14">
        <v>1</v>
      </c>
      <c r="I2121" s="14" t="s">
        <v>2380</v>
      </c>
      <c r="J2121" s="14" t="s">
        <v>8391</v>
      </c>
      <c r="K2121" s="14" t="s">
        <v>8398</v>
      </c>
      <c r="L2121" s="60">
        <v>36761</v>
      </c>
      <c r="M2121" s="86">
        <v>2166.73</v>
      </c>
      <c r="N2121" s="14" t="s">
        <v>11</v>
      </c>
      <c r="O2121" s="14" t="s">
        <v>11</v>
      </c>
      <c r="P2121" s="14" t="s">
        <v>42</v>
      </c>
      <c r="Q2121" s="14">
        <v>23</v>
      </c>
    </row>
    <row r="2122" spans="1:17" x14ac:dyDescent="0.35">
      <c r="A2122" s="14" t="s">
        <v>242</v>
      </c>
      <c r="B2122" s="39" t="s">
        <v>8190</v>
      </c>
      <c r="C2122" s="14">
        <v>28.82</v>
      </c>
      <c r="D2122" s="14">
        <v>5.59</v>
      </c>
      <c r="E2122" s="14" t="s">
        <v>2380</v>
      </c>
      <c r="F2122" s="14" t="s">
        <v>2382</v>
      </c>
      <c r="G2122" s="14" t="s">
        <v>2380</v>
      </c>
      <c r="H2122" s="14">
        <v>1</v>
      </c>
      <c r="I2122" s="14" t="s">
        <v>2380</v>
      </c>
      <c r="J2122" s="14" t="s">
        <v>8392</v>
      </c>
      <c r="K2122" s="14" t="s">
        <v>8399</v>
      </c>
      <c r="L2122" s="60">
        <v>36870</v>
      </c>
      <c r="M2122" s="86">
        <v>2156.75</v>
      </c>
      <c r="N2122" s="14" t="s">
        <v>11</v>
      </c>
      <c r="O2122" s="14" t="s">
        <v>11</v>
      </c>
      <c r="P2122" s="14" t="s">
        <v>13</v>
      </c>
      <c r="Q2122" s="14">
        <v>23</v>
      </c>
    </row>
    <row r="2123" spans="1:17" x14ac:dyDescent="0.35">
      <c r="A2123" s="14" t="s">
        <v>241</v>
      </c>
      <c r="B2123" s="39" t="s">
        <v>8191</v>
      </c>
      <c r="C2123" s="14">
        <v>28.05</v>
      </c>
      <c r="D2123" s="14">
        <v>6.2</v>
      </c>
      <c r="E2123" s="14" t="s">
        <v>2380</v>
      </c>
      <c r="F2123" s="14" t="s">
        <v>2382</v>
      </c>
      <c r="G2123" s="14" t="s">
        <v>2380</v>
      </c>
      <c r="H2123" s="14">
        <v>1</v>
      </c>
      <c r="I2123" s="14" t="s">
        <v>2380</v>
      </c>
      <c r="J2123" s="14" t="s">
        <v>8392</v>
      </c>
      <c r="K2123" s="14" t="s">
        <v>8399</v>
      </c>
      <c r="L2123" s="60">
        <v>36859</v>
      </c>
      <c r="M2123" s="86">
        <v>2155.6799999999998</v>
      </c>
      <c r="N2123" s="14" t="s">
        <v>11</v>
      </c>
      <c r="O2123" s="14" t="s">
        <v>12</v>
      </c>
      <c r="P2123" s="14" t="s">
        <v>13</v>
      </c>
      <c r="Q2123" s="14">
        <v>23</v>
      </c>
    </row>
    <row r="2124" spans="1:17" x14ac:dyDescent="0.35">
      <c r="A2124" s="14" t="s">
        <v>240</v>
      </c>
      <c r="B2124" s="39" t="s">
        <v>8192</v>
      </c>
      <c r="C2124" s="14">
        <v>27.1</v>
      </c>
      <c r="D2124" s="14">
        <v>4.45</v>
      </c>
      <c r="E2124" s="14" t="s">
        <v>2380</v>
      </c>
      <c r="F2124" s="14" t="s">
        <v>2382</v>
      </c>
      <c r="G2124" s="14" t="s">
        <v>2380</v>
      </c>
      <c r="H2124" s="14">
        <v>1</v>
      </c>
      <c r="I2124" s="14" t="s">
        <v>2380</v>
      </c>
      <c r="J2124" s="14" t="s">
        <v>8392</v>
      </c>
      <c r="K2124" s="14" t="s">
        <v>8398</v>
      </c>
      <c r="L2124" s="60">
        <v>36821</v>
      </c>
      <c r="M2124" s="86">
        <v>2154.36</v>
      </c>
      <c r="N2124" s="14" t="s">
        <v>11</v>
      </c>
      <c r="O2124" s="14" t="s">
        <v>11</v>
      </c>
      <c r="P2124" s="14" t="s">
        <v>42</v>
      </c>
      <c r="Q2124" s="14">
        <v>23</v>
      </c>
    </row>
    <row r="2125" spans="1:17" x14ac:dyDescent="0.35">
      <c r="A2125" s="14" t="s">
        <v>239</v>
      </c>
      <c r="B2125" s="39" t="s">
        <v>8193</v>
      </c>
      <c r="C2125" s="14">
        <v>24.3</v>
      </c>
      <c r="D2125" s="14">
        <v>6.1</v>
      </c>
      <c r="E2125" s="14" t="s">
        <v>2383</v>
      </c>
      <c r="F2125" s="14" t="s">
        <v>2382</v>
      </c>
      <c r="G2125" s="14" t="s">
        <v>2380</v>
      </c>
      <c r="H2125" s="14">
        <v>1</v>
      </c>
      <c r="I2125" s="14" t="s">
        <v>2380</v>
      </c>
      <c r="J2125" s="14" t="s">
        <v>8393</v>
      </c>
      <c r="K2125" s="14" t="s">
        <v>8398</v>
      </c>
      <c r="L2125" s="60">
        <v>36887</v>
      </c>
      <c r="M2125" s="86">
        <v>2150.4699999999998</v>
      </c>
      <c r="N2125" s="14" t="s">
        <v>11</v>
      </c>
      <c r="O2125" s="14" t="s">
        <v>12</v>
      </c>
      <c r="P2125" s="14" t="s">
        <v>42</v>
      </c>
      <c r="Q2125" s="14">
        <v>22</v>
      </c>
    </row>
    <row r="2126" spans="1:17" x14ac:dyDescent="0.35">
      <c r="A2126" s="14" t="s">
        <v>238</v>
      </c>
      <c r="B2126" s="39" t="s">
        <v>7138</v>
      </c>
      <c r="C2126" s="14">
        <v>30.72</v>
      </c>
      <c r="D2126" s="14">
        <v>6.06</v>
      </c>
      <c r="E2126" s="14" t="s">
        <v>2380</v>
      </c>
      <c r="F2126" s="14" t="s">
        <v>2382</v>
      </c>
      <c r="G2126" s="14" t="s">
        <v>2380</v>
      </c>
      <c r="H2126" s="14">
        <v>1</v>
      </c>
      <c r="I2126" s="14" t="s">
        <v>2380</v>
      </c>
      <c r="J2126" s="14" t="s">
        <v>8391</v>
      </c>
      <c r="K2126" s="14" t="s">
        <v>8399</v>
      </c>
      <c r="L2126" s="60">
        <v>38264</v>
      </c>
      <c r="M2126" s="86">
        <v>2144.85</v>
      </c>
      <c r="N2126" s="14" t="s">
        <v>11</v>
      </c>
      <c r="O2126" s="14" t="s">
        <v>16</v>
      </c>
      <c r="P2126" s="14" t="s">
        <v>42</v>
      </c>
      <c r="Q2126" s="14">
        <v>19</v>
      </c>
    </row>
    <row r="2127" spans="1:17" x14ac:dyDescent="0.35">
      <c r="A2127" s="14" t="s">
        <v>237</v>
      </c>
      <c r="B2127" s="39" t="s">
        <v>8168</v>
      </c>
      <c r="C2127" s="14">
        <v>37.43</v>
      </c>
      <c r="D2127" s="14">
        <v>4.5599999999999996</v>
      </c>
      <c r="E2127" s="14" t="s">
        <v>2380</v>
      </c>
      <c r="F2127" s="14" t="s">
        <v>2380</v>
      </c>
      <c r="G2127" s="14" t="s">
        <v>2383</v>
      </c>
      <c r="H2127" s="14">
        <v>1</v>
      </c>
      <c r="I2127" s="14" t="s">
        <v>2380</v>
      </c>
      <c r="J2127" s="14" t="s">
        <v>8391</v>
      </c>
      <c r="K2127" s="14" t="s">
        <v>8399</v>
      </c>
      <c r="L2127" s="60">
        <v>37852</v>
      </c>
      <c r="M2127" s="86">
        <v>2138.0700000000002</v>
      </c>
      <c r="N2127" s="14" t="s">
        <v>11</v>
      </c>
      <c r="O2127" s="14" t="s">
        <v>16</v>
      </c>
      <c r="P2127" s="14" t="s">
        <v>23</v>
      </c>
      <c r="Q2127" s="14">
        <v>20</v>
      </c>
    </row>
    <row r="2128" spans="1:17" x14ac:dyDescent="0.35">
      <c r="A2128" s="14" t="s">
        <v>236</v>
      </c>
      <c r="B2128" s="39" t="s">
        <v>8194</v>
      </c>
      <c r="C2128" s="14">
        <v>25.74</v>
      </c>
      <c r="D2128" s="14">
        <v>6.41</v>
      </c>
      <c r="E2128" s="14" t="s">
        <v>2383</v>
      </c>
      <c r="F2128" s="14" t="s">
        <v>2380</v>
      </c>
      <c r="G2128" s="14" t="s">
        <v>2383</v>
      </c>
      <c r="H2128" s="14">
        <v>1</v>
      </c>
      <c r="I2128" s="14" t="s">
        <v>2380</v>
      </c>
      <c r="J2128" s="14" t="s">
        <v>8392</v>
      </c>
      <c r="K2128" s="14" t="s">
        <v>8399</v>
      </c>
      <c r="L2128" s="60">
        <v>35676</v>
      </c>
      <c r="M2128" s="86">
        <v>2137.65</v>
      </c>
      <c r="N2128" s="14" t="s">
        <v>12</v>
      </c>
      <c r="O2128" s="14" t="s">
        <v>16</v>
      </c>
      <c r="P2128" s="14" t="s">
        <v>13</v>
      </c>
      <c r="Q2128" s="14">
        <v>26</v>
      </c>
    </row>
    <row r="2129" spans="1:17" x14ac:dyDescent="0.35">
      <c r="A2129" s="14" t="s">
        <v>235</v>
      </c>
      <c r="B2129" s="39" t="s">
        <v>5567</v>
      </c>
      <c r="C2129" s="14">
        <v>36.575000000000003</v>
      </c>
      <c r="D2129" s="14">
        <v>5.57</v>
      </c>
      <c r="E2129" s="14" t="s">
        <v>2380</v>
      </c>
      <c r="F2129" s="14" t="s">
        <v>2380</v>
      </c>
      <c r="G2129" s="14" t="s">
        <v>2383</v>
      </c>
      <c r="H2129" s="14">
        <v>1</v>
      </c>
      <c r="I2129" s="14" t="s">
        <v>2380</v>
      </c>
      <c r="J2129" s="14" t="s">
        <v>8391</v>
      </c>
      <c r="K2129" s="14" t="s">
        <v>8399</v>
      </c>
      <c r="L2129" s="60">
        <v>37890</v>
      </c>
      <c r="M2129" s="86">
        <v>2136.88</v>
      </c>
      <c r="N2129" s="14" t="s">
        <v>11</v>
      </c>
      <c r="O2129" s="14" t="s">
        <v>11</v>
      </c>
      <c r="P2129" s="14" t="s">
        <v>23</v>
      </c>
      <c r="Q2129" s="14">
        <v>20</v>
      </c>
    </row>
    <row r="2130" spans="1:17" x14ac:dyDescent="0.35">
      <c r="A2130" s="14" t="s">
        <v>234</v>
      </c>
      <c r="B2130" s="39" t="s">
        <v>8195</v>
      </c>
      <c r="C2130" s="14">
        <v>35.15</v>
      </c>
      <c r="D2130" s="14">
        <v>5.47</v>
      </c>
      <c r="E2130" s="14" t="s">
        <v>2380</v>
      </c>
      <c r="F2130" s="14" t="s">
        <v>2380</v>
      </c>
      <c r="G2130" s="14" t="s">
        <v>2383</v>
      </c>
      <c r="H2130" s="14">
        <v>1</v>
      </c>
      <c r="I2130" s="14" t="s">
        <v>2380</v>
      </c>
      <c r="J2130" s="14" t="s">
        <v>8391</v>
      </c>
      <c r="K2130" s="14" t="s">
        <v>8398</v>
      </c>
      <c r="L2130" s="60">
        <v>37865</v>
      </c>
      <c r="M2130" s="86">
        <v>2134.9</v>
      </c>
      <c r="N2130" s="14" t="s">
        <v>11</v>
      </c>
      <c r="O2130" s="14" t="s">
        <v>12</v>
      </c>
      <c r="P2130" s="14" t="s">
        <v>23</v>
      </c>
      <c r="Q2130" s="14">
        <v>20</v>
      </c>
    </row>
    <row r="2131" spans="1:17" x14ac:dyDescent="0.35">
      <c r="A2131" s="14" t="s">
        <v>233</v>
      </c>
      <c r="B2131" s="39" t="s">
        <v>6628</v>
      </c>
      <c r="C2131" s="14">
        <v>32.11</v>
      </c>
      <c r="D2131" s="14">
        <v>4.43</v>
      </c>
      <c r="E2131" s="14" t="s">
        <v>2380</v>
      </c>
      <c r="F2131" s="14" t="s">
        <v>2380</v>
      </c>
      <c r="G2131" s="14" t="s">
        <v>2383</v>
      </c>
      <c r="H2131" s="14">
        <v>1</v>
      </c>
      <c r="I2131" s="14" t="s">
        <v>2380</v>
      </c>
      <c r="J2131" s="14" t="s">
        <v>8391</v>
      </c>
      <c r="K2131" s="14" t="s">
        <v>8398</v>
      </c>
      <c r="L2131" s="60">
        <v>37977</v>
      </c>
      <c r="M2131" s="86">
        <v>2130.6799999999998</v>
      </c>
      <c r="N2131" s="14" t="s">
        <v>11</v>
      </c>
      <c r="O2131" s="14" t="s">
        <v>12</v>
      </c>
      <c r="P2131" s="14" t="s">
        <v>23</v>
      </c>
      <c r="Q2131" s="14">
        <v>19</v>
      </c>
    </row>
    <row r="2132" spans="1:17" x14ac:dyDescent="0.35">
      <c r="A2132" s="14" t="s">
        <v>232</v>
      </c>
      <c r="B2132" s="39" t="s">
        <v>5215</v>
      </c>
      <c r="C2132" s="14">
        <v>30.495000000000001</v>
      </c>
      <c r="D2132" s="14">
        <v>4.95</v>
      </c>
      <c r="E2132" s="14" t="s">
        <v>2380</v>
      </c>
      <c r="F2132" s="14" t="s">
        <v>2380</v>
      </c>
      <c r="G2132" s="14" t="s">
        <v>2383</v>
      </c>
      <c r="H2132" s="14">
        <v>1</v>
      </c>
      <c r="I2132" s="14" t="s">
        <v>2380</v>
      </c>
      <c r="J2132" s="14" t="s">
        <v>8391</v>
      </c>
      <c r="K2132" s="14" t="s">
        <v>8398</v>
      </c>
      <c r="L2132" s="60">
        <v>37863</v>
      </c>
      <c r="M2132" s="86">
        <v>2128.4299999999998</v>
      </c>
      <c r="N2132" s="14" t="s">
        <v>11</v>
      </c>
      <c r="O2132" s="14" t="s">
        <v>16</v>
      </c>
      <c r="P2132" s="14" t="s">
        <v>23</v>
      </c>
      <c r="Q2132" s="14">
        <v>20</v>
      </c>
    </row>
    <row r="2133" spans="1:17" x14ac:dyDescent="0.35">
      <c r="A2133" s="14" t="s">
        <v>231</v>
      </c>
      <c r="B2133" s="39" t="s">
        <v>8196</v>
      </c>
      <c r="C2133" s="14">
        <v>29.24</v>
      </c>
      <c r="D2133" s="14">
        <v>4.04</v>
      </c>
      <c r="E2133" s="14" t="s">
        <v>2380</v>
      </c>
      <c r="F2133" s="14" t="s">
        <v>2382</v>
      </c>
      <c r="G2133" s="14" t="s">
        <v>2380</v>
      </c>
      <c r="H2133" s="14">
        <v>1</v>
      </c>
      <c r="I2133" s="14" t="s">
        <v>2380</v>
      </c>
      <c r="J2133" s="14" t="s">
        <v>8392</v>
      </c>
      <c r="K2133" s="14" t="s">
        <v>8398</v>
      </c>
      <c r="L2133" s="60">
        <v>38295</v>
      </c>
      <c r="M2133" s="86">
        <v>2118.61</v>
      </c>
      <c r="N2133" s="14" t="s">
        <v>11</v>
      </c>
      <c r="O2133" s="14" t="s">
        <v>16</v>
      </c>
      <c r="P2133" s="14" t="s">
        <v>23</v>
      </c>
      <c r="Q2133" s="14">
        <v>19</v>
      </c>
    </row>
    <row r="2134" spans="1:17" x14ac:dyDescent="0.35">
      <c r="A2134" s="14" t="s">
        <v>230</v>
      </c>
      <c r="B2134" s="39" t="s">
        <v>8162</v>
      </c>
      <c r="C2134" s="14">
        <v>22.515000000000001</v>
      </c>
      <c r="D2134" s="14">
        <v>5.93</v>
      </c>
      <c r="E2134" s="14" t="s">
        <v>2380</v>
      </c>
      <c r="F2134" s="14" t="s">
        <v>2380</v>
      </c>
      <c r="G2134" s="14" t="s">
        <v>2383</v>
      </c>
      <c r="H2134" s="14">
        <v>1</v>
      </c>
      <c r="I2134" s="14" t="s">
        <v>2380</v>
      </c>
      <c r="J2134" s="14" t="s">
        <v>8393</v>
      </c>
      <c r="K2134" s="14" t="s">
        <v>8399</v>
      </c>
      <c r="L2134" s="60">
        <v>37894</v>
      </c>
      <c r="M2134" s="86">
        <v>2117.34</v>
      </c>
      <c r="N2134" s="14" t="s">
        <v>11</v>
      </c>
      <c r="O2134" s="14" t="s">
        <v>12</v>
      </c>
      <c r="P2134" s="14" t="s">
        <v>23</v>
      </c>
      <c r="Q2134" s="14">
        <v>20</v>
      </c>
    </row>
    <row r="2135" spans="1:17" x14ac:dyDescent="0.35">
      <c r="A2135" s="14" t="s">
        <v>229</v>
      </c>
      <c r="B2135" s="39" t="s">
        <v>5162</v>
      </c>
      <c r="C2135" s="14">
        <v>15.65</v>
      </c>
      <c r="D2135" s="14">
        <v>4.2300000000000004</v>
      </c>
      <c r="E2135" s="14" t="s">
        <v>2380</v>
      </c>
      <c r="F2135" s="14" t="s">
        <v>2380</v>
      </c>
      <c r="G2135" s="14" t="s">
        <v>2380</v>
      </c>
      <c r="H2135" s="14">
        <v>0</v>
      </c>
      <c r="I2135" s="14" t="s">
        <v>2380</v>
      </c>
      <c r="J2135" s="14" t="s">
        <v>8394</v>
      </c>
      <c r="K2135" s="14" t="s">
        <v>8398</v>
      </c>
      <c r="L2135" s="60">
        <v>32710</v>
      </c>
      <c r="M2135" s="86">
        <v>2106.2600000000002</v>
      </c>
      <c r="N2135" s="14" t="s">
        <v>11</v>
      </c>
      <c r="O2135" s="14" t="s">
        <v>11</v>
      </c>
      <c r="P2135" s="14" t="s">
        <v>13</v>
      </c>
      <c r="Q2135" s="14">
        <v>34</v>
      </c>
    </row>
    <row r="2136" spans="1:17" x14ac:dyDescent="0.35">
      <c r="A2136" s="14" t="s">
        <v>228</v>
      </c>
      <c r="B2136" s="39" t="s">
        <v>5862</v>
      </c>
      <c r="C2136" s="14">
        <v>27.36</v>
      </c>
      <c r="D2136" s="14">
        <v>5.59</v>
      </c>
      <c r="E2136" s="14" t="s">
        <v>2383</v>
      </c>
      <c r="F2136" s="14" t="s">
        <v>2380</v>
      </c>
      <c r="G2136" s="14" t="s">
        <v>2380</v>
      </c>
      <c r="H2136" s="14">
        <v>0</v>
      </c>
      <c r="I2136" s="14" t="s">
        <v>2380</v>
      </c>
      <c r="J2136" s="14" t="s">
        <v>8392</v>
      </c>
      <c r="K2136" s="14" t="s">
        <v>8399</v>
      </c>
      <c r="L2136" s="60">
        <v>37223</v>
      </c>
      <c r="M2136" s="86">
        <v>2104.11</v>
      </c>
      <c r="N2136" s="14" t="s">
        <v>11</v>
      </c>
      <c r="O2136" s="14" t="s">
        <v>16</v>
      </c>
      <c r="P2136" s="14" t="s">
        <v>168</v>
      </c>
      <c r="Q2136" s="14">
        <v>22</v>
      </c>
    </row>
    <row r="2137" spans="1:17" x14ac:dyDescent="0.35">
      <c r="A2137" s="14" t="s">
        <v>227</v>
      </c>
      <c r="B2137" s="39" t="s">
        <v>7147</v>
      </c>
      <c r="C2137" s="14">
        <v>22.3</v>
      </c>
      <c r="D2137" s="14">
        <v>4.8899999999999997</v>
      </c>
      <c r="E2137" s="14" t="s">
        <v>2383</v>
      </c>
      <c r="F2137" s="14" t="s">
        <v>2380</v>
      </c>
      <c r="G2137" s="14" t="s">
        <v>2380</v>
      </c>
      <c r="H2137" s="14">
        <v>0</v>
      </c>
      <c r="I2137" s="14" t="s">
        <v>2380</v>
      </c>
      <c r="J2137" s="14" t="s">
        <v>8393</v>
      </c>
      <c r="K2137" s="14" t="s">
        <v>8399</v>
      </c>
      <c r="L2137" s="60">
        <v>37064</v>
      </c>
      <c r="M2137" s="86">
        <v>2103.08</v>
      </c>
      <c r="N2137" s="14" t="s">
        <v>12</v>
      </c>
      <c r="O2137" s="14" t="s">
        <v>11</v>
      </c>
      <c r="P2137" s="14" t="s">
        <v>42</v>
      </c>
      <c r="Q2137" s="14">
        <v>22</v>
      </c>
    </row>
    <row r="2138" spans="1:17" x14ac:dyDescent="0.35">
      <c r="A2138" s="14" t="s">
        <v>226</v>
      </c>
      <c r="B2138" s="39" t="s">
        <v>8197</v>
      </c>
      <c r="C2138" s="14">
        <v>26.03</v>
      </c>
      <c r="D2138" s="14">
        <v>5.81</v>
      </c>
      <c r="E2138" s="14" t="s">
        <v>2383</v>
      </c>
      <c r="F2138" s="14" t="s">
        <v>2380</v>
      </c>
      <c r="G2138" s="14" t="s">
        <v>2380</v>
      </c>
      <c r="H2138" s="14">
        <v>0</v>
      </c>
      <c r="I2138" s="14" t="s">
        <v>2380</v>
      </c>
      <c r="J2138" s="14" t="s">
        <v>8392</v>
      </c>
      <c r="K2138" s="14" t="s">
        <v>8398</v>
      </c>
      <c r="L2138" s="60">
        <v>37117</v>
      </c>
      <c r="M2138" s="86">
        <v>2102.2600000000002</v>
      </c>
      <c r="N2138" s="14" t="s">
        <v>12</v>
      </c>
      <c r="O2138" s="14" t="s">
        <v>11</v>
      </c>
      <c r="P2138" s="14" t="s">
        <v>166</v>
      </c>
      <c r="Q2138" s="14">
        <v>22</v>
      </c>
    </row>
    <row r="2139" spans="1:17" x14ac:dyDescent="0.35">
      <c r="A2139" s="14" t="s">
        <v>225</v>
      </c>
      <c r="B2139" s="39" t="s">
        <v>5413</v>
      </c>
      <c r="C2139" s="14">
        <v>27.74</v>
      </c>
      <c r="D2139" s="14">
        <v>4.29</v>
      </c>
      <c r="E2139" s="14" t="s">
        <v>2380</v>
      </c>
      <c r="F2139" s="14" t="s">
        <v>2382</v>
      </c>
      <c r="G2139" s="14" t="s">
        <v>2380</v>
      </c>
      <c r="H2139" s="14">
        <v>1</v>
      </c>
      <c r="I2139" s="14" t="s">
        <v>2380</v>
      </c>
      <c r="J2139" s="14" t="s">
        <v>8392</v>
      </c>
      <c r="K2139" s="14" t="s">
        <v>8398</v>
      </c>
      <c r="L2139" s="60">
        <v>38150</v>
      </c>
      <c r="M2139" s="86">
        <v>2094.1</v>
      </c>
      <c r="N2139" s="14" t="s">
        <v>12</v>
      </c>
      <c r="O2139" s="14" t="s">
        <v>11</v>
      </c>
      <c r="P2139" s="14" t="s">
        <v>200</v>
      </c>
      <c r="Q2139" s="14">
        <v>19</v>
      </c>
    </row>
    <row r="2140" spans="1:17" x14ac:dyDescent="0.35">
      <c r="A2140" s="14" t="s">
        <v>224</v>
      </c>
      <c r="B2140" s="39" t="s">
        <v>6632</v>
      </c>
      <c r="C2140" s="14">
        <v>32.11</v>
      </c>
      <c r="D2140" s="14">
        <v>4.03</v>
      </c>
      <c r="E2140" s="14" t="s">
        <v>2383</v>
      </c>
      <c r="F2140" s="14" t="s">
        <v>2382</v>
      </c>
      <c r="G2140" s="14" t="s">
        <v>2380</v>
      </c>
      <c r="H2140" s="14">
        <v>2</v>
      </c>
      <c r="I2140" s="14" t="s">
        <v>2380</v>
      </c>
      <c r="J2140" s="14" t="s">
        <v>8391</v>
      </c>
      <c r="K2140" s="14" t="s">
        <v>8399</v>
      </c>
      <c r="L2140" s="60">
        <v>36733</v>
      </c>
      <c r="M2140" s="86">
        <v>2055.3200000000002</v>
      </c>
      <c r="N2140" s="14" t="s">
        <v>12</v>
      </c>
      <c r="O2140" s="14" t="s">
        <v>12</v>
      </c>
      <c r="P2140" s="14" t="s">
        <v>23</v>
      </c>
      <c r="Q2140" s="14">
        <v>23</v>
      </c>
    </row>
    <row r="2141" spans="1:17" x14ac:dyDescent="0.35">
      <c r="A2141" s="14" t="s">
        <v>223</v>
      </c>
      <c r="B2141" s="39" t="s">
        <v>4830</v>
      </c>
      <c r="C2141" s="14">
        <v>25.175000000000001</v>
      </c>
      <c r="D2141" s="14">
        <v>6.29</v>
      </c>
      <c r="E2141" s="14" t="s">
        <v>2383</v>
      </c>
      <c r="F2141" s="14" t="s">
        <v>2382</v>
      </c>
      <c r="G2141" s="14" t="s">
        <v>2380</v>
      </c>
      <c r="H2141" s="14">
        <v>2</v>
      </c>
      <c r="I2141" s="14" t="s">
        <v>2380</v>
      </c>
      <c r="J2141" s="14" t="s">
        <v>8392</v>
      </c>
      <c r="K2141" s="14" t="s">
        <v>8399</v>
      </c>
      <c r="L2141" s="60">
        <v>36771</v>
      </c>
      <c r="M2141" s="86">
        <v>2045.69</v>
      </c>
      <c r="N2141" s="14" t="s">
        <v>12</v>
      </c>
      <c r="O2141" s="14" t="s">
        <v>12</v>
      </c>
      <c r="P2141" s="14" t="s">
        <v>23</v>
      </c>
      <c r="Q2141" s="14">
        <v>23</v>
      </c>
    </row>
    <row r="2142" spans="1:17" x14ac:dyDescent="0.35">
      <c r="A2142" s="14" t="s">
        <v>222</v>
      </c>
      <c r="B2142" s="39" t="s">
        <v>4780</v>
      </c>
      <c r="C2142" s="14">
        <v>39.49</v>
      </c>
      <c r="D2142" s="14">
        <v>4.4800000000000004</v>
      </c>
      <c r="E2142" s="14" t="s">
        <v>2383</v>
      </c>
      <c r="F2142" s="14" t="s">
        <v>2380</v>
      </c>
      <c r="G2142" s="14" t="s">
        <v>2380</v>
      </c>
      <c r="H2142" s="14">
        <v>0</v>
      </c>
      <c r="I2142" s="14" t="s">
        <v>2380</v>
      </c>
      <c r="J2142" s="14" t="s">
        <v>8391</v>
      </c>
      <c r="K2142" s="14" t="s">
        <v>8399</v>
      </c>
      <c r="L2142" s="60">
        <v>37107</v>
      </c>
      <c r="M2142" s="86">
        <v>2026.97</v>
      </c>
      <c r="N2142" s="14" t="s">
        <v>12</v>
      </c>
      <c r="O2142" s="14" t="s">
        <v>11</v>
      </c>
      <c r="P2142" s="14" t="s">
        <v>13</v>
      </c>
      <c r="Q2142" s="14">
        <v>22</v>
      </c>
    </row>
    <row r="2143" spans="1:17" x14ac:dyDescent="0.35">
      <c r="A2143" s="14" t="s">
        <v>221</v>
      </c>
      <c r="B2143" s="39" t="s">
        <v>7152</v>
      </c>
      <c r="C2143" s="14">
        <v>34.869999999999997</v>
      </c>
      <c r="D2143" s="14">
        <v>5.51</v>
      </c>
      <c r="E2143" s="14" t="s">
        <v>2383</v>
      </c>
      <c r="F2143" s="14" t="s">
        <v>2380</v>
      </c>
      <c r="G2143" s="14" t="s">
        <v>2380</v>
      </c>
      <c r="H2143" s="14">
        <v>0</v>
      </c>
      <c r="I2143" s="14" t="s">
        <v>2380</v>
      </c>
      <c r="J2143" s="14" t="s">
        <v>8391</v>
      </c>
      <c r="K2143" s="14" t="s">
        <v>8399</v>
      </c>
      <c r="L2143" s="60">
        <v>37140</v>
      </c>
      <c r="M2143" s="86">
        <v>2020.55</v>
      </c>
      <c r="N2143" s="14" t="s">
        <v>12</v>
      </c>
      <c r="O2143" s="14" t="s">
        <v>11</v>
      </c>
      <c r="P2143" s="14" t="s">
        <v>13</v>
      </c>
      <c r="Q2143" s="14">
        <v>22</v>
      </c>
    </row>
    <row r="2144" spans="1:17" x14ac:dyDescent="0.35">
      <c r="A2144" s="14" t="s">
        <v>220</v>
      </c>
      <c r="B2144" s="39" t="s">
        <v>7154</v>
      </c>
      <c r="C2144" s="14">
        <v>34.6</v>
      </c>
      <c r="D2144" s="14">
        <v>4.5</v>
      </c>
      <c r="E2144" s="14" t="s">
        <v>2383</v>
      </c>
      <c r="F2144" s="14" t="s">
        <v>2380</v>
      </c>
      <c r="G2144" s="14" t="s">
        <v>2380</v>
      </c>
      <c r="H2144" s="14">
        <v>0</v>
      </c>
      <c r="I2144" s="14" t="s">
        <v>2380</v>
      </c>
      <c r="J2144" s="14" t="s">
        <v>8391</v>
      </c>
      <c r="K2144" s="14" t="s">
        <v>8399</v>
      </c>
      <c r="L2144" s="60">
        <v>37073</v>
      </c>
      <c r="M2144" s="86">
        <v>2020.18</v>
      </c>
      <c r="N2144" s="14" t="s">
        <v>12</v>
      </c>
      <c r="O2144" s="14" t="s">
        <v>16</v>
      </c>
      <c r="P2144" s="14" t="s">
        <v>42</v>
      </c>
      <c r="Q2144" s="14">
        <v>22</v>
      </c>
    </row>
    <row r="2145" spans="1:17" x14ac:dyDescent="0.35">
      <c r="A2145" s="14" t="s">
        <v>219</v>
      </c>
      <c r="B2145" s="39" t="s">
        <v>7156</v>
      </c>
      <c r="C2145" s="14">
        <v>25.8</v>
      </c>
      <c r="D2145" s="14">
        <v>6.29</v>
      </c>
      <c r="E2145" s="14" t="s">
        <v>2383</v>
      </c>
      <c r="F2145" s="14" t="s">
        <v>2380</v>
      </c>
      <c r="G2145" s="14" t="s">
        <v>2380</v>
      </c>
      <c r="H2145" s="14">
        <v>0</v>
      </c>
      <c r="I2145" s="14" t="s">
        <v>2380</v>
      </c>
      <c r="J2145" s="14" t="s">
        <v>8392</v>
      </c>
      <c r="K2145" s="14" t="s">
        <v>8398</v>
      </c>
      <c r="L2145" s="60">
        <v>37117</v>
      </c>
      <c r="M2145" s="86">
        <v>2007.95</v>
      </c>
      <c r="N2145" s="14" t="s">
        <v>12</v>
      </c>
      <c r="O2145" s="14" t="s">
        <v>11</v>
      </c>
      <c r="P2145" s="14" t="s">
        <v>42</v>
      </c>
      <c r="Q2145" s="14">
        <v>22</v>
      </c>
    </row>
    <row r="2146" spans="1:17" x14ac:dyDescent="0.35">
      <c r="A2146" s="14" t="s">
        <v>218</v>
      </c>
      <c r="B2146" s="39" t="s">
        <v>8198</v>
      </c>
      <c r="C2146" s="14">
        <v>35.86</v>
      </c>
      <c r="D2146" s="14">
        <v>4.33</v>
      </c>
      <c r="E2146" s="14" t="s">
        <v>2380</v>
      </c>
      <c r="F2146" s="14" t="s">
        <v>2380</v>
      </c>
      <c r="G2146" s="14" t="s">
        <v>2380</v>
      </c>
      <c r="H2146" s="14">
        <v>1</v>
      </c>
      <c r="I2146" s="14" t="s">
        <v>2380</v>
      </c>
      <c r="J2146" s="14" t="s">
        <v>8391</v>
      </c>
      <c r="K2146" s="14" t="s">
        <v>8399</v>
      </c>
      <c r="L2146" s="60">
        <v>36052</v>
      </c>
      <c r="M2146" s="86">
        <v>1986.93</v>
      </c>
      <c r="N2146" s="14" t="s">
        <v>12</v>
      </c>
      <c r="O2146" s="14" t="s">
        <v>11</v>
      </c>
      <c r="P2146" s="14" t="s">
        <v>13</v>
      </c>
      <c r="Q2146" s="14">
        <v>25</v>
      </c>
    </row>
    <row r="2147" spans="1:17" x14ac:dyDescent="0.35">
      <c r="A2147" s="14" t="s">
        <v>217</v>
      </c>
      <c r="B2147" s="39" t="s">
        <v>8199</v>
      </c>
      <c r="C2147" s="14">
        <v>40.47</v>
      </c>
      <c r="D2147" s="14">
        <v>11.15</v>
      </c>
      <c r="E2147" s="14" t="s">
        <v>2380</v>
      </c>
      <c r="F2147" s="14" t="s">
        <v>2380</v>
      </c>
      <c r="G2147" s="14" t="s">
        <v>2380</v>
      </c>
      <c r="H2147" s="14">
        <v>0</v>
      </c>
      <c r="I2147" s="14" t="s">
        <v>2380</v>
      </c>
      <c r="J2147" s="14" t="s">
        <v>8391</v>
      </c>
      <c r="K2147" s="14" t="s">
        <v>8399</v>
      </c>
      <c r="L2147" s="60">
        <v>37528</v>
      </c>
      <c r="M2147" s="86">
        <v>1984.45</v>
      </c>
      <c r="N2147" s="14" t="s">
        <v>12</v>
      </c>
      <c r="O2147" s="14" t="s">
        <v>12</v>
      </c>
      <c r="P2147" s="14" t="s">
        <v>168</v>
      </c>
      <c r="Q2147" s="14">
        <v>21</v>
      </c>
    </row>
    <row r="2148" spans="1:17" x14ac:dyDescent="0.35">
      <c r="A2148" s="14" t="s">
        <v>216</v>
      </c>
      <c r="B2148" s="39" t="s">
        <v>8200</v>
      </c>
      <c r="C2148" s="14">
        <v>32.01</v>
      </c>
      <c r="D2148" s="14">
        <v>6.45</v>
      </c>
      <c r="E2148" s="14" t="s">
        <v>2380</v>
      </c>
      <c r="F2148" s="14" t="s">
        <v>2380</v>
      </c>
      <c r="G2148" s="14" t="s">
        <v>2380</v>
      </c>
      <c r="H2148" s="14">
        <v>1</v>
      </c>
      <c r="I2148" s="14" t="s">
        <v>2380</v>
      </c>
      <c r="J2148" s="14" t="s">
        <v>8391</v>
      </c>
      <c r="K2148" s="14" t="s">
        <v>8399</v>
      </c>
      <c r="L2148" s="60">
        <v>36158</v>
      </c>
      <c r="M2148" s="86">
        <v>1981.58</v>
      </c>
      <c r="N2148" s="14" t="s">
        <v>12</v>
      </c>
      <c r="O2148" s="14" t="s">
        <v>16</v>
      </c>
      <c r="P2148" s="14" t="s">
        <v>13</v>
      </c>
      <c r="Q2148" s="14">
        <v>24</v>
      </c>
    </row>
    <row r="2149" spans="1:17" x14ac:dyDescent="0.35">
      <c r="A2149" s="14" t="s">
        <v>215</v>
      </c>
      <c r="B2149" s="39" t="s">
        <v>8201</v>
      </c>
      <c r="C2149" s="14">
        <v>33</v>
      </c>
      <c r="D2149" s="14">
        <v>9.27</v>
      </c>
      <c r="E2149" s="14" t="s">
        <v>2380</v>
      </c>
      <c r="F2149" s="14" t="s">
        <v>2380</v>
      </c>
      <c r="G2149" s="14" t="s">
        <v>2380</v>
      </c>
      <c r="H2149" s="14">
        <v>0</v>
      </c>
      <c r="I2149" s="14" t="s">
        <v>2380</v>
      </c>
      <c r="J2149" s="14" t="s">
        <v>8391</v>
      </c>
      <c r="K2149" s="14" t="s">
        <v>8399</v>
      </c>
      <c r="L2149" s="60">
        <v>37453</v>
      </c>
      <c r="M2149" s="86">
        <v>1980.07</v>
      </c>
      <c r="N2149" s="14" t="s">
        <v>12</v>
      </c>
      <c r="O2149" s="14" t="s">
        <v>12</v>
      </c>
      <c r="P2149" s="14" t="s">
        <v>42</v>
      </c>
      <c r="Q2149" s="14">
        <v>21</v>
      </c>
    </row>
    <row r="2150" spans="1:17" x14ac:dyDescent="0.35">
      <c r="A2150" s="14" t="s">
        <v>214</v>
      </c>
      <c r="B2150" s="39" t="s">
        <v>4795</v>
      </c>
      <c r="C2150" s="14">
        <v>29.3</v>
      </c>
      <c r="D2150" s="14">
        <v>6.15</v>
      </c>
      <c r="E2150" s="14" t="s">
        <v>2380</v>
      </c>
      <c r="F2150" s="14" t="s">
        <v>2380</v>
      </c>
      <c r="G2150" s="14" t="s">
        <v>2380</v>
      </c>
      <c r="H2150" s="14">
        <v>1</v>
      </c>
      <c r="I2150" s="14" t="s">
        <v>2380</v>
      </c>
      <c r="J2150" s="14" t="s">
        <v>8392</v>
      </c>
      <c r="K2150" s="14" t="s">
        <v>8398</v>
      </c>
      <c r="L2150" s="60">
        <v>36067</v>
      </c>
      <c r="M2150" s="86">
        <v>1977.82</v>
      </c>
      <c r="N2150" s="14" t="s">
        <v>12</v>
      </c>
      <c r="O2150" s="14" t="s">
        <v>16</v>
      </c>
      <c r="P2150" s="14" t="s">
        <v>42</v>
      </c>
      <c r="Q2150" s="14">
        <v>25</v>
      </c>
    </row>
    <row r="2151" spans="1:17" x14ac:dyDescent="0.35">
      <c r="A2151" s="14" t="s">
        <v>213</v>
      </c>
      <c r="B2151" s="39" t="s">
        <v>8202</v>
      </c>
      <c r="C2151" s="14">
        <v>25.8</v>
      </c>
      <c r="D2151" s="14">
        <v>4.13</v>
      </c>
      <c r="E2151" s="14" t="s">
        <v>2380</v>
      </c>
      <c r="F2151" s="14" t="s">
        <v>2380</v>
      </c>
      <c r="G2151" s="14" t="s">
        <v>2380</v>
      </c>
      <c r="H2151" s="14">
        <v>1</v>
      </c>
      <c r="I2151" s="14" t="s">
        <v>2380</v>
      </c>
      <c r="J2151" s="14" t="s">
        <v>8392</v>
      </c>
      <c r="K2151" s="14" t="s">
        <v>8399</v>
      </c>
      <c r="L2151" s="60">
        <v>36073</v>
      </c>
      <c r="M2151" s="86">
        <v>1972.95</v>
      </c>
      <c r="N2151" s="14" t="s">
        <v>12</v>
      </c>
      <c r="O2151" s="14" t="s">
        <v>16</v>
      </c>
      <c r="P2151" s="14" t="s">
        <v>42</v>
      </c>
      <c r="Q2151" s="14">
        <v>25</v>
      </c>
    </row>
    <row r="2152" spans="1:17" x14ac:dyDescent="0.35">
      <c r="A2152" s="14" t="s">
        <v>212</v>
      </c>
      <c r="B2152" s="39" t="s">
        <v>8203</v>
      </c>
      <c r="C2152" s="14">
        <v>23.4</v>
      </c>
      <c r="D2152" s="14">
        <v>4.24</v>
      </c>
      <c r="E2152" s="14" t="s">
        <v>2380</v>
      </c>
      <c r="F2152" s="14" t="s">
        <v>2380</v>
      </c>
      <c r="G2152" s="14" t="s">
        <v>2380</v>
      </c>
      <c r="H2152" s="14">
        <v>1</v>
      </c>
      <c r="I2152" s="14" t="s">
        <v>2380</v>
      </c>
      <c r="J2152" s="14" t="s">
        <v>8393</v>
      </c>
      <c r="K2152" s="14" t="s">
        <v>8399</v>
      </c>
      <c r="L2152" s="60">
        <v>36066</v>
      </c>
      <c r="M2152" s="86">
        <v>1969.61</v>
      </c>
      <c r="N2152" s="14" t="s">
        <v>12</v>
      </c>
      <c r="O2152" s="14" t="s">
        <v>12</v>
      </c>
      <c r="P2152" s="14" t="s">
        <v>42</v>
      </c>
      <c r="Q2152" s="14">
        <v>25</v>
      </c>
    </row>
    <row r="2153" spans="1:17" x14ac:dyDescent="0.35">
      <c r="A2153" s="14" t="s">
        <v>211</v>
      </c>
      <c r="B2153" s="39" t="s">
        <v>8204</v>
      </c>
      <c r="C2153" s="14">
        <v>27.93</v>
      </c>
      <c r="D2153" s="14">
        <v>9.8800000000000008</v>
      </c>
      <c r="E2153" s="14" t="s">
        <v>2380</v>
      </c>
      <c r="F2153" s="14" t="s">
        <v>2380</v>
      </c>
      <c r="G2153" s="14" t="s">
        <v>2380</v>
      </c>
      <c r="H2153" s="14">
        <v>0</v>
      </c>
      <c r="I2153" s="14" t="s">
        <v>2380</v>
      </c>
      <c r="J2153" s="14" t="s">
        <v>8392</v>
      </c>
      <c r="K2153" s="14" t="s">
        <v>8399</v>
      </c>
      <c r="L2153" s="60">
        <v>37466</v>
      </c>
      <c r="M2153" s="86">
        <v>1967.02</v>
      </c>
      <c r="N2153" s="14" t="s">
        <v>12</v>
      </c>
      <c r="O2153" s="14" t="s">
        <v>11</v>
      </c>
      <c r="P2153" s="14" t="s">
        <v>168</v>
      </c>
      <c r="Q2153" s="14">
        <v>21</v>
      </c>
    </row>
    <row r="2154" spans="1:17" x14ac:dyDescent="0.35">
      <c r="A2154" s="14" t="s">
        <v>210</v>
      </c>
      <c r="B2154" s="39" t="s">
        <v>7165</v>
      </c>
      <c r="C2154" s="14">
        <v>22</v>
      </c>
      <c r="D2154" s="14">
        <v>9.5</v>
      </c>
      <c r="E2154" s="14" t="s">
        <v>2380</v>
      </c>
      <c r="F2154" s="14" t="s">
        <v>2380</v>
      </c>
      <c r="G2154" s="14" t="s">
        <v>2380</v>
      </c>
      <c r="H2154" s="14">
        <v>0</v>
      </c>
      <c r="I2154" s="14" t="s">
        <v>2380</v>
      </c>
      <c r="J2154" s="14" t="s">
        <v>8393</v>
      </c>
      <c r="K2154" s="14" t="s">
        <v>8399</v>
      </c>
      <c r="L2154" s="60">
        <v>37506</v>
      </c>
      <c r="M2154" s="86">
        <v>1964.78</v>
      </c>
      <c r="N2154" s="14" t="s">
        <v>12</v>
      </c>
      <c r="O2154" s="14" t="s">
        <v>16</v>
      </c>
      <c r="P2154" s="14" t="s">
        <v>42</v>
      </c>
      <c r="Q2154" s="14">
        <v>21</v>
      </c>
    </row>
    <row r="2155" spans="1:17" x14ac:dyDescent="0.35">
      <c r="A2155" s="14" t="s">
        <v>209</v>
      </c>
      <c r="B2155" s="39" t="s">
        <v>8205</v>
      </c>
      <c r="C2155" s="14">
        <v>36.86</v>
      </c>
      <c r="D2155" s="14">
        <v>4.97</v>
      </c>
      <c r="E2155" s="14" t="s">
        <v>2383</v>
      </c>
      <c r="F2155" s="14" t="s">
        <v>2380</v>
      </c>
      <c r="G2155" s="14" t="s">
        <v>2380</v>
      </c>
      <c r="H2155" s="14">
        <v>0</v>
      </c>
      <c r="I2155" s="14" t="s">
        <v>2380</v>
      </c>
      <c r="J2155" s="14" t="s">
        <v>8391</v>
      </c>
      <c r="K2155" s="14" t="s">
        <v>8398</v>
      </c>
      <c r="L2155" s="60">
        <v>37234</v>
      </c>
      <c r="M2155" s="86">
        <v>1917.32</v>
      </c>
      <c r="N2155" s="14" t="s">
        <v>12</v>
      </c>
      <c r="O2155" s="14" t="s">
        <v>11</v>
      </c>
      <c r="P2155" s="14" t="s">
        <v>23</v>
      </c>
      <c r="Q2155" s="14">
        <v>22</v>
      </c>
    </row>
    <row r="2156" spans="1:17" x14ac:dyDescent="0.35">
      <c r="A2156" s="14" t="s">
        <v>208</v>
      </c>
      <c r="B2156" s="39" t="s">
        <v>8206</v>
      </c>
      <c r="C2156" s="14">
        <v>31.254999999999999</v>
      </c>
      <c r="D2156" s="14">
        <v>5.49</v>
      </c>
      <c r="E2156" s="14" t="s">
        <v>2383</v>
      </c>
      <c r="F2156" s="14" t="s">
        <v>2380</v>
      </c>
      <c r="G2156" s="14" t="s">
        <v>2380</v>
      </c>
      <c r="H2156" s="14">
        <v>0</v>
      </c>
      <c r="I2156" s="14" t="s">
        <v>2380</v>
      </c>
      <c r="J2156" s="14" t="s">
        <v>8391</v>
      </c>
      <c r="K2156" s="14" t="s">
        <v>8399</v>
      </c>
      <c r="L2156" s="60">
        <v>37106</v>
      </c>
      <c r="M2156" s="86">
        <v>1909.53</v>
      </c>
      <c r="N2156" s="14" t="s">
        <v>12</v>
      </c>
      <c r="O2156" s="14" t="s">
        <v>12</v>
      </c>
      <c r="P2156" s="14" t="s">
        <v>23</v>
      </c>
      <c r="Q2156" s="14">
        <v>22</v>
      </c>
    </row>
    <row r="2157" spans="1:17" x14ac:dyDescent="0.35">
      <c r="A2157" s="14" t="s">
        <v>207</v>
      </c>
      <c r="B2157" s="39" t="s">
        <v>6923</v>
      </c>
      <c r="C2157" s="14">
        <v>23.06</v>
      </c>
      <c r="D2157" s="14">
        <v>4.47</v>
      </c>
      <c r="E2157" s="14" t="s">
        <v>2380</v>
      </c>
      <c r="F2157" s="14" t="s">
        <v>2380</v>
      </c>
      <c r="G2157" s="14" t="s">
        <v>2380</v>
      </c>
      <c r="H2157" s="14">
        <v>0</v>
      </c>
      <c r="I2157" s="14" t="s">
        <v>2380</v>
      </c>
      <c r="J2157" s="14" t="s">
        <v>8393</v>
      </c>
      <c r="K2157" s="14" t="s">
        <v>8399</v>
      </c>
      <c r="L2157" s="60">
        <v>34613</v>
      </c>
      <c r="M2157" s="86">
        <v>1908.9</v>
      </c>
      <c r="N2157" s="14" t="s">
        <v>12</v>
      </c>
      <c r="O2157" s="14" t="s">
        <v>12</v>
      </c>
      <c r="P2157" s="14" t="s">
        <v>13</v>
      </c>
      <c r="Q2157" s="14">
        <v>29</v>
      </c>
    </row>
    <row r="2158" spans="1:17" x14ac:dyDescent="0.35">
      <c r="A2158" s="14" t="s">
        <v>206</v>
      </c>
      <c r="B2158" s="39" t="s">
        <v>4764</v>
      </c>
      <c r="C2158" s="14">
        <v>28.975000000000001</v>
      </c>
      <c r="D2158" s="14">
        <v>4.34</v>
      </c>
      <c r="E2158" s="14" t="s">
        <v>2383</v>
      </c>
      <c r="F2158" s="14" t="s">
        <v>2380</v>
      </c>
      <c r="G2158" s="14" t="s">
        <v>2380</v>
      </c>
      <c r="H2158" s="14">
        <v>0</v>
      </c>
      <c r="I2158" s="14" t="s">
        <v>2380</v>
      </c>
      <c r="J2158" s="14" t="s">
        <v>8392</v>
      </c>
      <c r="K2158" s="14" t="s">
        <v>8399</v>
      </c>
      <c r="L2158" s="60">
        <v>37113</v>
      </c>
      <c r="M2158" s="86">
        <v>1906.36</v>
      </c>
      <c r="N2158" s="14" t="s">
        <v>12</v>
      </c>
      <c r="O2158" s="14" t="s">
        <v>16</v>
      </c>
      <c r="P2158" s="14" t="s">
        <v>23</v>
      </c>
      <c r="Q2158" s="14">
        <v>22</v>
      </c>
    </row>
    <row r="2159" spans="1:17" x14ac:dyDescent="0.35">
      <c r="A2159" s="14" t="s">
        <v>205</v>
      </c>
      <c r="B2159" s="39" t="s">
        <v>8207</v>
      </c>
      <c r="C2159" s="14">
        <v>33.299999999999997</v>
      </c>
      <c r="D2159" s="14">
        <v>9.49</v>
      </c>
      <c r="E2159" s="14" t="s">
        <v>2380</v>
      </c>
      <c r="F2159" s="14" t="s">
        <v>2380</v>
      </c>
      <c r="G2159" s="14" t="s">
        <v>2380</v>
      </c>
      <c r="H2159" s="14">
        <v>0</v>
      </c>
      <c r="I2159" s="14" t="s">
        <v>2380</v>
      </c>
      <c r="J2159" s="14" t="s">
        <v>8391</v>
      </c>
      <c r="K2159" s="14" t="s">
        <v>8399</v>
      </c>
      <c r="L2159" s="60">
        <v>37489</v>
      </c>
      <c r="M2159" s="86">
        <v>1880.49</v>
      </c>
      <c r="N2159" s="14" t="s">
        <v>12</v>
      </c>
      <c r="O2159" s="14" t="s">
        <v>16</v>
      </c>
      <c r="P2159" s="14" t="s">
        <v>42</v>
      </c>
      <c r="Q2159" s="14">
        <v>21</v>
      </c>
    </row>
    <row r="2160" spans="1:17" x14ac:dyDescent="0.35">
      <c r="A2160" s="14" t="s">
        <v>204</v>
      </c>
      <c r="B2160" s="39" t="s">
        <v>6416</v>
      </c>
      <c r="C2160" s="14">
        <v>33</v>
      </c>
      <c r="D2160" s="14">
        <v>10.16</v>
      </c>
      <c r="E2160" s="14" t="s">
        <v>2380</v>
      </c>
      <c r="F2160" s="14" t="s">
        <v>2380</v>
      </c>
      <c r="G2160" s="14" t="s">
        <v>2380</v>
      </c>
      <c r="H2160" s="14">
        <v>0</v>
      </c>
      <c r="I2160" s="14" t="s">
        <v>2380</v>
      </c>
      <c r="J2160" s="14" t="s">
        <v>8391</v>
      </c>
      <c r="K2160" s="14" t="s">
        <v>8399</v>
      </c>
      <c r="L2160" s="60">
        <v>37497</v>
      </c>
      <c r="M2160" s="86">
        <v>1880.07</v>
      </c>
      <c r="N2160" s="14" t="s">
        <v>12</v>
      </c>
      <c r="O2160" s="14" t="s">
        <v>11</v>
      </c>
      <c r="P2160" s="14" t="s">
        <v>13</v>
      </c>
      <c r="Q2160" s="14">
        <v>21</v>
      </c>
    </row>
    <row r="2161" spans="1:17" x14ac:dyDescent="0.35">
      <c r="A2161" s="14" t="s">
        <v>203</v>
      </c>
      <c r="B2161" s="39" t="s">
        <v>8208</v>
      </c>
      <c r="C2161" s="14">
        <v>31.46</v>
      </c>
      <c r="D2161" s="14">
        <v>11.19</v>
      </c>
      <c r="E2161" s="14" t="s">
        <v>2380</v>
      </c>
      <c r="F2161" s="14" t="s">
        <v>2380</v>
      </c>
      <c r="G2161" s="14" t="s">
        <v>2380</v>
      </c>
      <c r="H2161" s="14">
        <v>0</v>
      </c>
      <c r="I2161" s="14" t="s">
        <v>2380</v>
      </c>
      <c r="J2161" s="14" t="s">
        <v>8391</v>
      </c>
      <c r="K2161" s="14" t="s">
        <v>8399</v>
      </c>
      <c r="L2161" s="60">
        <v>37558</v>
      </c>
      <c r="M2161" s="86">
        <v>1877.93</v>
      </c>
      <c r="N2161" s="14" t="s">
        <v>12</v>
      </c>
      <c r="O2161" s="14" t="s">
        <v>16</v>
      </c>
      <c r="P2161" s="14" t="s">
        <v>13</v>
      </c>
      <c r="Q2161" s="14">
        <v>21</v>
      </c>
    </row>
    <row r="2162" spans="1:17" x14ac:dyDescent="0.35">
      <c r="A2162" s="14" t="s">
        <v>202</v>
      </c>
      <c r="B2162" s="39" t="s">
        <v>7697</v>
      </c>
      <c r="C2162" s="14">
        <v>29.6</v>
      </c>
      <c r="D2162" s="14">
        <v>11.03</v>
      </c>
      <c r="E2162" s="14" t="s">
        <v>2380</v>
      </c>
      <c r="F2162" s="14" t="s">
        <v>2380</v>
      </c>
      <c r="G2162" s="14" t="s">
        <v>2380</v>
      </c>
      <c r="H2162" s="14">
        <v>0</v>
      </c>
      <c r="I2162" s="14" t="s">
        <v>2380</v>
      </c>
      <c r="J2162" s="14" t="s">
        <v>8392</v>
      </c>
      <c r="K2162" s="14" t="s">
        <v>8399</v>
      </c>
      <c r="L2162" s="60">
        <v>37521</v>
      </c>
      <c r="M2162" s="86">
        <v>1875.34</v>
      </c>
      <c r="N2162" s="14" t="s">
        <v>12</v>
      </c>
      <c r="O2162" s="14" t="s">
        <v>11</v>
      </c>
      <c r="P2162" s="14" t="s">
        <v>42</v>
      </c>
      <c r="Q2162" s="14">
        <v>21</v>
      </c>
    </row>
    <row r="2163" spans="1:17" x14ac:dyDescent="0.35">
      <c r="A2163" s="14" t="s">
        <v>201</v>
      </c>
      <c r="B2163" s="39" t="s">
        <v>5054</v>
      </c>
      <c r="C2163" s="14">
        <v>22.05</v>
      </c>
      <c r="D2163" s="14">
        <v>4.43</v>
      </c>
      <c r="E2163" s="14" t="s">
        <v>2383</v>
      </c>
      <c r="F2163" s="14" t="s">
        <v>2380</v>
      </c>
      <c r="G2163" s="14" t="s">
        <v>2380</v>
      </c>
      <c r="H2163" s="14">
        <v>0</v>
      </c>
      <c r="I2163" s="14" t="s">
        <v>2380</v>
      </c>
      <c r="J2163" s="14" t="s">
        <v>8393</v>
      </c>
      <c r="K2163" s="14" t="s">
        <v>8399</v>
      </c>
      <c r="L2163" s="60">
        <v>35248</v>
      </c>
      <c r="M2163" s="86">
        <v>1865.98</v>
      </c>
      <c r="N2163" s="14" t="s">
        <v>12</v>
      </c>
      <c r="O2163" s="14" t="s">
        <v>12</v>
      </c>
      <c r="P2163" s="14" t="s">
        <v>23</v>
      </c>
      <c r="Q2163" s="14">
        <v>27</v>
      </c>
    </row>
    <row r="2164" spans="1:17" x14ac:dyDescent="0.35">
      <c r="A2164" s="14" t="s">
        <v>199</v>
      </c>
      <c r="B2164" s="39" t="s">
        <v>8380</v>
      </c>
      <c r="C2164" s="14">
        <v>27.06</v>
      </c>
      <c r="D2164" s="14">
        <v>6.14</v>
      </c>
      <c r="E2164" s="14" t="s">
        <v>2380</v>
      </c>
      <c r="F2164" s="14" t="s">
        <v>2382</v>
      </c>
      <c r="G2164" s="14" t="s">
        <v>2380</v>
      </c>
      <c r="H2164" s="14">
        <v>1</v>
      </c>
      <c r="I2164" s="14" t="s">
        <v>2380</v>
      </c>
      <c r="J2164" s="14" t="s">
        <v>8392</v>
      </c>
      <c r="K2164" s="14" t="s">
        <v>8399</v>
      </c>
      <c r="L2164" s="60">
        <v>38348</v>
      </c>
      <c r="M2164" s="86">
        <v>1863.45</v>
      </c>
      <c r="N2164" s="14" t="s">
        <v>12</v>
      </c>
      <c r="O2164" s="14" t="s">
        <v>16</v>
      </c>
      <c r="P2164" s="14" t="s">
        <v>200</v>
      </c>
      <c r="Q2164" s="14">
        <v>18</v>
      </c>
    </row>
    <row r="2165" spans="1:17" x14ac:dyDescent="0.35">
      <c r="A2165" s="14" t="s">
        <v>198</v>
      </c>
      <c r="B2165" s="39" t="s">
        <v>8209</v>
      </c>
      <c r="C2165" s="14">
        <v>20.49</v>
      </c>
      <c r="D2165" s="14">
        <v>4.87</v>
      </c>
      <c r="E2165" s="14" t="s">
        <v>2380</v>
      </c>
      <c r="F2165" s="14" t="s">
        <v>2380</v>
      </c>
      <c r="G2165" s="14" t="s">
        <v>2380</v>
      </c>
      <c r="H2165" s="14">
        <v>0</v>
      </c>
      <c r="I2165" s="14" t="s">
        <v>2380</v>
      </c>
      <c r="J2165" s="14" t="s">
        <v>8393</v>
      </c>
      <c r="K2165" s="14" t="s">
        <v>8399</v>
      </c>
      <c r="L2165" s="60">
        <v>34674</v>
      </c>
      <c r="M2165" s="86">
        <v>1850.55</v>
      </c>
      <c r="N2165" s="14" t="s">
        <v>12</v>
      </c>
      <c r="O2165" s="14" t="s">
        <v>11</v>
      </c>
      <c r="P2165" s="14" t="s">
        <v>23</v>
      </c>
      <c r="Q2165" s="14">
        <v>29</v>
      </c>
    </row>
    <row r="2166" spans="1:17" x14ac:dyDescent="0.35">
      <c r="A2166" s="14" t="s">
        <v>197</v>
      </c>
      <c r="B2166" s="39" t="s">
        <v>4941</v>
      </c>
      <c r="C2166" s="14">
        <v>28.4</v>
      </c>
      <c r="D2166" s="14">
        <v>4.3</v>
      </c>
      <c r="E2166" s="14" t="s">
        <v>2380</v>
      </c>
      <c r="F2166" s="14" t="s">
        <v>2380</v>
      </c>
      <c r="G2166" s="14" t="s">
        <v>2383</v>
      </c>
      <c r="H2166" s="14">
        <v>1</v>
      </c>
      <c r="I2166" s="14" t="s">
        <v>2380</v>
      </c>
      <c r="J2166" s="14" t="s">
        <v>8392</v>
      </c>
      <c r="K2166" s="14" t="s">
        <v>8399</v>
      </c>
      <c r="L2166" s="60">
        <v>37822</v>
      </c>
      <c r="M2166" s="86">
        <v>1842.52</v>
      </c>
      <c r="N2166" s="14" t="s">
        <v>12</v>
      </c>
      <c r="O2166" s="14" t="s">
        <v>11</v>
      </c>
      <c r="P2166" s="14" t="s">
        <v>42</v>
      </c>
      <c r="Q2166" s="14">
        <v>20</v>
      </c>
    </row>
    <row r="2167" spans="1:17" x14ac:dyDescent="0.35">
      <c r="A2167" s="14" t="s">
        <v>196</v>
      </c>
      <c r="B2167" s="39" t="s">
        <v>8210</v>
      </c>
      <c r="C2167" s="14">
        <v>41.91</v>
      </c>
      <c r="D2167" s="14">
        <v>6.19</v>
      </c>
      <c r="E2167" s="14" t="s">
        <v>2380</v>
      </c>
      <c r="F2167" s="14" t="s">
        <v>2380</v>
      </c>
      <c r="G2167" s="14" t="s">
        <v>2380</v>
      </c>
      <c r="H2167" s="14">
        <v>0</v>
      </c>
      <c r="I2167" s="14" t="s">
        <v>2380</v>
      </c>
      <c r="J2167" s="14" t="s">
        <v>8391</v>
      </c>
      <c r="K2167" s="14" t="s">
        <v>8399</v>
      </c>
      <c r="L2167" s="60">
        <v>36506</v>
      </c>
      <c r="M2167" s="86">
        <v>1837.28</v>
      </c>
      <c r="N2167" s="14" t="s">
        <v>12</v>
      </c>
      <c r="O2167" s="14" t="s">
        <v>11</v>
      </c>
      <c r="P2167" s="14" t="s">
        <v>13</v>
      </c>
      <c r="Q2167" s="14">
        <v>24</v>
      </c>
    </row>
    <row r="2168" spans="1:17" x14ac:dyDescent="0.35">
      <c r="A2168" s="14" t="s">
        <v>195</v>
      </c>
      <c r="B2168" s="39" t="s">
        <v>7178</v>
      </c>
      <c r="C2168" s="14">
        <v>24.6</v>
      </c>
      <c r="D2168" s="14">
        <v>6.19</v>
      </c>
      <c r="E2168" s="14" t="s">
        <v>2380</v>
      </c>
      <c r="F2168" s="14" t="s">
        <v>2380</v>
      </c>
      <c r="G2168" s="14" t="s">
        <v>2383</v>
      </c>
      <c r="H2168" s="14">
        <v>1</v>
      </c>
      <c r="I2168" s="14" t="s">
        <v>2380</v>
      </c>
      <c r="J2168" s="14" t="s">
        <v>8393</v>
      </c>
      <c r="K2168" s="14" t="s">
        <v>8399</v>
      </c>
      <c r="L2168" s="60">
        <v>37837</v>
      </c>
      <c r="M2168" s="86">
        <v>1837.24</v>
      </c>
      <c r="N2168" s="14" t="s">
        <v>12</v>
      </c>
      <c r="O2168" s="14" t="s">
        <v>11</v>
      </c>
      <c r="P2168" s="14" t="s">
        <v>42</v>
      </c>
      <c r="Q2168" s="14">
        <v>20</v>
      </c>
    </row>
    <row r="2169" spans="1:17" x14ac:dyDescent="0.35">
      <c r="A2169" s="14" t="s">
        <v>194</v>
      </c>
      <c r="B2169" s="39" t="s">
        <v>5570</v>
      </c>
      <c r="C2169" s="14">
        <v>20.9</v>
      </c>
      <c r="D2169" s="14">
        <v>5.12</v>
      </c>
      <c r="E2169" s="14" t="s">
        <v>2380</v>
      </c>
      <c r="F2169" s="14" t="s">
        <v>2380</v>
      </c>
      <c r="G2169" s="14" t="s">
        <v>2383</v>
      </c>
      <c r="H2169" s="14">
        <v>1</v>
      </c>
      <c r="I2169" s="14" t="s">
        <v>2380</v>
      </c>
      <c r="J2169" s="14" t="s">
        <v>8393</v>
      </c>
      <c r="K2169" s="14" t="s">
        <v>8398</v>
      </c>
      <c r="L2169" s="60">
        <v>37844</v>
      </c>
      <c r="M2169" s="86">
        <v>1832.09</v>
      </c>
      <c r="N2169" s="14" t="s">
        <v>12</v>
      </c>
      <c r="O2169" s="14" t="s">
        <v>12</v>
      </c>
      <c r="P2169" s="14" t="s">
        <v>42</v>
      </c>
      <c r="Q2169" s="14">
        <v>20</v>
      </c>
    </row>
    <row r="2170" spans="1:17" x14ac:dyDescent="0.35">
      <c r="A2170" s="14" t="s">
        <v>193</v>
      </c>
      <c r="B2170" s="39" t="s">
        <v>7181</v>
      </c>
      <c r="C2170" s="14">
        <v>34.4</v>
      </c>
      <c r="D2170" s="14">
        <v>4.04</v>
      </c>
      <c r="E2170" s="14" t="s">
        <v>2380</v>
      </c>
      <c r="F2170" s="14" t="s">
        <v>2380</v>
      </c>
      <c r="G2170" s="14" t="s">
        <v>2380</v>
      </c>
      <c r="H2170" s="14">
        <v>0</v>
      </c>
      <c r="I2170" s="14" t="s">
        <v>2380</v>
      </c>
      <c r="J2170" s="14" t="s">
        <v>8391</v>
      </c>
      <c r="K2170" s="14" t="s">
        <v>8398</v>
      </c>
      <c r="L2170" s="60">
        <v>36434</v>
      </c>
      <c r="M2170" s="86">
        <v>1826.84</v>
      </c>
      <c r="N2170" s="14" t="s">
        <v>12</v>
      </c>
      <c r="O2170" s="14" t="s">
        <v>11</v>
      </c>
      <c r="P2170" s="14" t="s">
        <v>42</v>
      </c>
      <c r="Q2170" s="14">
        <v>24</v>
      </c>
    </row>
    <row r="2171" spans="1:17" x14ac:dyDescent="0.35">
      <c r="A2171" s="14" t="s">
        <v>192</v>
      </c>
      <c r="B2171" s="39" t="s">
        <v>4792</v>
      </c>
      <c r="C2171" s="14">
        <v>32.56</v>
      </c>
      <c r="D2171" s="14">
        <v>5.36</v>
      </c>
      <c r="E2171" s="14" t="s">
        <v>2380</v>
      </c>
      <c r="F2171" s="14" t="s">
        <v>2380</v>
      </c>
      <c r="G2171" s="14" t="s">
        <v>2380</v>
      </c>
      <c r="H2171" s="14">
        <v>0</v>
      </c>
      <c r="I2171" s="14" t="s">
        <v>2380</v>
      </c>
      <c r="J2171" s="14" t="s">
        <v>8391</v>
      </c>
      <c r="K2171" s="14" t="s">
        <v>8399</v>
      </c>
      <c r="L2171" s="60">
        <v>36481</v>
      </c>
      <c r="M2171" s="86">
        <v>1824.29</v>
      </c>
      <c r="N2171" s="14" t="s">
        <v>12</v>
      </c>
      <c r="O2171" s="14" t="s">
        <v>12</v>
      </c>
      <c r="P2171" s="14" t="s">
        <v>13</v>
      </c>
      <c r="Q2171" s="14">
        <v>24</v>
      </c>
    </row>
    <row r="2172" spans="1:17" x14ac:dyDescent="0.35">
      <c r="A2172" s="14" t="s">
        <v>191</v>
      </c>
      <c r="B2172" s="39" t="s">
        <v>7745</v>
      </c>
      <c r="C2172" s="14">
        <v>27.98</v>
      </c>
      <c r="D2172" s="14">
        <v>4.38</v>
      </c>
      <c r="E2172" s="14" t="s">
        <v>2380</v>
      </c>
      <c r="F2172" s="14" t="s">
        <v>2382</v>
      </c>
      <c r="G2172" s="14" t="s">
        <v>2380</v>
      </c>
      <c r="H2172" s="14">
        <v>1</v>
      </c>
      <c r="I2172" s="14" t="s">
        <v>2380</v>
      </c>
      <c r="J2172" s="14" t="s">
        <v>8392</v>
      </c>
      <c r="K2172" s="14" t="s">
        <v>8399</v>
      </c>
      <c r="L2172" s="60">
        <v>38218</v>
      </c>
      <c r="M2172" s="86">
        <v>1822.54</v>
      </c>
      <c r="N2172" s="14" t="s">
        <v>12</v>
      </c>
      <c r="O2172" s="14" t="s">
        <v>16</v>
      </c>
      <c r="P2172" s="14" t="s">
        <v>23</v>
      </c>
      <c r="Q2172" s="14">
        <v>19</v>
      </c>
    </row>
    <row r="2173" spans="1:17" x14ac:dyDescent="0.35">
      <c r="A2173" s="14" t="s">
        <v>190</v>
      </c>
      <c r="B2173" s="39" t="s">
        <v>5003</v>
      </c>
      <c r="C2173" s="14">
        <v>26.51</v>
      </c>
      <c r="D2173" s="14">
        <v>4.58</v>
      </c>
      <c r="E2173" s="14" t="s">
        <v>2380</v>
      </c>
      <c r="F2173" s="14" t="s">
        <v>2380</v>
      </c>
      <c r="G2173" s="14" t="s">
        <v>2380</v>
      </c>
      <c r="H2173" s="14">
        <v>0</v>
      </c>
      <c r="I2173" s="14" t="s">
        <v>2380</v>
      </c>
      <c r="J2173" s="14" t="s">
        <v>8392</v>
      </c>
      <c r="K2173" s="14" t="s">
        <v>8399</v>
      </c>
      <c r="L2173" s="60">
        <v>36428</v>
      </c>
      <c r="M2173" s="86">
        <v>1815.88</v>
      </c>
      <c r="N2173" s="14" t="s">
        <v>12</v>
      </c>
      <c r="O2173" s="14" t="s">
        <v>12</v>
      </c>
      <c r="P2173" s="14" t="s">
        <v>13</v>
      </c>
      <c r="Q2173" s="14">
        <v>24</v>
      </c>
    </row>
    <row r="2174" spans="1:17" x14ac:dyDescent="0.35">
      <c r="A2174" s="14" t="s">
        <v>189</v>
      </c>
      <c r="B2174" s="39" t="s">
        <v>8211</v>
      </c>
      <c r="C2174" s="14">
        <v>29.734999999999999</v>
      </c>
      <c r="D2174" s="14">
        <v>11.92</v>
      </c>
      <c r="E2174" s="14" t="s">
        <v>2380</v>
      </c>
      <c r="F2174" s="14" t="s">
        <v>2380</v>
      </c>
      <c r="G2174" s="14" t="s">
        <v>2380</v>
      </c>
      <c r="H2174" s="14">
        <v>0</v>
      </c>
      <c r="I2174" s="14" t="s">
        <v>2380</v>
      </c>
      <c r="J2174" s="14" t="s">
        <v>8392</v>
      </c>
      <c r="K2174" s="14" t="s">
        <v>8399</v>
      </c>
      <c r="L2174" s="60">
        <v>37603</v>
      </c>
      <c r="M2174" s="86">
        <v>1769.53</v>
      </c>
      <c r="N2174" s="14" t="s">
        <v>12</v>
      </c>
      <c r="O2174" s="14" t="s">
        <v>12</v>
      </c>
      <c r="P2174" s="14" t="s">
        <v>23</v>
      </c>
      <c r="Q2174" s="14">
        <v>20</v>
      </c>
    </row>
    <row r="2175" spans="1:17" x14ac:dyDescent="0.35">
      <c r="A2175" s="14" t="s">
        <v>188</v>
      </c>
      <c r="B2175" s="39" t="s">
        <v>8212</v>
      </c>
      <c r="C2175" s="14">
        <v>40.5</v>
      </c>
      <c r="D2175" s="14">
        <v>5.4</v>
      </c>
      <c r="E2175" s="14" t="s">
        <v>2380</v>
      </c>
      <c r="F2175" s="14" t="s">
        <v>2380</v>
      </c>
      <c r="G2175" s="14" t="s">
        <v>2383</v>
      </c>
      <c r="H2175" s="14">
        <v>1</v>
      </c>
      <c r="I2175" s="14" t="s">
        <v>2380</v>
      </c>
      <c r="J2175" s="14" t="s">
        <v>8391</v>
      </c>
      <c r="K2175" s="14" t="s">
        <v>8399</v>
      </c>
      <c r="L2175" s="60">
        <v>37944</v>
      </c>
      <c r="M2175" s="86">
        <v>1759.34</v>
      </c>
      <c r="N2175" s="14" t="s">
        <v>12</v>
      </c>
      <c r="O2175" s="14" t="s">
        <v>16</v>
      </c>
      <c r="P2175" s="14" t="s">
        <v>42</v>
      </c>
      <c r="Q2175" s="14">
        <v>20</v>
      </c>
    </row>
    <row r="2176" spans="1:17" x14ac:dyDescent="0.35">
      <c r="A2176" s="14" t="s">
        <v>187</v>
      </c>
      <c r="B2176" s="39" t="s">
        <v>8213</v>
      </c>
      <c r="C2176" s="14">
        <v>25.64</v>
      </c>
      <c r="D2176" s="14">
        <v>4.76</v>
      </c>
      <c r="E2176" s="14" t="s">
        <v>2380</v>
      </c>
      <c r="F2176" s="14" t="s">
        <v>2380</v>
      </c>
      <c r="G2176" s="14" t="s">
        <v>2380</v>
      </c>
      <c r="H2176" s="14">
        <v>1</v>
      </c>
      <c r="I2176" s="14" t="s">
        <v>2380</v>
      </c>
      <c r="J2176" s="14" t="s">
        <v>8392</v>
      </c>
      <c r="K2176" s="14" t="s">
        <v>8398</v>
      </c>
      <c r="L2176" s="60">
        <v>36075</v>
      </c>
      <c r="M2176" s="86">
        <v>1756.6</v>
      </c>
      <c r="N2176" s="14" t="s">
        <v>12</v>
      </c>
      <c r="O2176" s="14" t="s">
        <v>12</v>
      </c>
      <c r="P2176" s="14" t="s">
        <v>13</v>
      </c>
      <c r="Q2176" s="14">
        <v>25</v>
      </c>
    </row>
    <row r="2177" spans="1:17" x14ac:dyDescent="0.35">
      <c r="A2177" s="14" t="s">
        <v>186</v>
      </c>
      <c r="B2177" s="39" t="s">
        <v>8214</v>
      </c>
      <c r="C2177" s="14">
        <v>32.9</v>
      </c>
      <c r="D2177" s="14">
        <v>4.78</v>
      </c>
      <c r="E2177" s="14" t="s">
        <v>2380</v>
      </c>
      <c r="F2177" s="14" t="s">
        <v>2380</v>
      </c>
      <c r="G2177" s="14" t="s">
        <v>2383</v>
      </c>
      <c r="H2177" s="14">
        <v>1</v>
      </c>
      <c r="I2177" s="14" t="s">
        <v>2380</v>
      </c>
      <c r="J2177" s="14" t="s">
        <v>8391</v>
      </c>
      <c r="K2177" s="14" t="s">
        <v>8398</v>
      </c>
      <c r="L2177" s="60">
        <v>37890</v>
      </c>
      <c r="M2177" s="86">
        <v>1748.77</v>
      </c>
      <c r="N2177" s="14" t="s">
        <v>12</v>
      </c>
      <c r="O2177" s="14" t="s">
        <v>16</v>
      </c>
      <c r="P2177" s="14" t="s">
        <v>42</v>
      </c>
      <c r="Q2177" s="14">
        <v>20</v>
      </c>
    </row>
    <row r="2178" spans="1:17" x14ac:dyDescent="0.35">
      <c r="A2178" s="14" t="s">
        <v>185</v>
      </c>
      <c r="B2178" s="39" t="s">
        <v>8215</v>
      </c>
      <c r="C2178" s="14">
        <v>29.8</v>
      </c>
      <c r="D2178" s="14">
        <v>4.26</v>
      </c>
      <c r="E2178" s="14" t="s">
        <v>2380</v>
      </c>
      <c r="F2178" s="14" t="s">
        <v>2380</v>
      </c>
      <c r="G2178" s="14" t="s">
        <v>2383</v>
      </c>
      <c r="H2178" s="14">
        <v>1</v>
      </c>
      <c r="I2178" s="14" t="s">
        <v>2380</v>
      </c>
      <c r="J2178" s="14" t="s">
        <v>8392</v>
      </c>
      <c r="K2178" s="14" t="s">
        <v>8399</v>
      </c>
      <c r="L2178" s="60">
        <v>37830</v>
      </c>
      <c r="M2178" s="86">
        <v>1744.47</v>
      </c>
      <c r="N2178" s="14" t="s">
        <v>12</v>
      </c>
      <c r="O2178" s="14" t="s">
        <v>16</v>
      </c>
      <c r="P2178" s="14" t="s">
        <v>42</v>
      </c>
      <c r="Q2178" s="14">
        <v>20</v>
      </c>
    </row>
    <row r="2179" spans="1:17" x14ac:dyDescent="0.35">
      <c r="A2179" s="14" t="s">
        <v>184</v>
      </c>
      <c r="B2179" s="39" t="s">
        <v>5289</v>
      </c>
      <c r="C2179" s="14">
        <v>28.9</v>
      </c>
      <c r="D2179" s="14">
        <v>5.85</v>
      </c>
      <c r="E2179" s="14" t="s">
        <v>2380</v>
      </c>
      <c r="F2179" s="14" t="s">
        <v>2380</v>
      </c>
      <c r="G2179" s="14" t="s">
        <v>2383</v>
      </c>
      <c r="H2179" s="14">
        <v>1</v>
      </c>
      <c r="I2179" s="14" t="s">
        <v>2380</v>
      </c>
      <c r="J2179" s="14" t="s">
        <v>8392</v>
      </c>
      <c r="K2179" s="14" t="s">
        <v>8398</v>
      </c>
      <c r="L2179" s="60">
        <v>37827</v>
      </c>
      <c r="M2179" s="86">
        <v>1743.21</v>
      </c>
      <c r="N2179" s="14" t="s">
        <v>12</v>
      </c>
      <c r="O2179" s="14" t="s">
        <v>16</v>
      </c>
      <c r="P2179" s="14" t="s">
        <v>42</v>
      </c>
      <c r="Q2179" s="14">
        <v>20</v>
      </c>
    </row>
    <row r="2180" spans="1:17" x14ac:dyDescent="0.35">
      <c r="A2180" s="14" t="s">
        <v>183</v>
      </c>
      <c r="B2180" s="39" t="s">
        <v>8216</v>
      </c>
      <c r="C2180" s="14">
        <v>24.7</v>
      </c>
      <c r="D2180" s="14">
        <v>5.32</v>
      </c>
      <c r="E2180" s="14" t="s">
        <v>2380</v>
      </c>
      <c r="F2180" s="14" t="s">
        <v>2380</v>
      </c>
      <c r="G2180" s="14" t="s">
        <v>2383</v>
      </c>
      <c r="H2180" s="14">
        <v>1</v>
      </c>
      <c r="I2180" s="14" t="s">
        <v>2380</v>
      </c>
      <c r="J2180" s="14" t="s">
        <v>8393</v>
      </c>
      <c r="K2180" s="14" t="s">
        <v>8399</v>
      </c>
      <c r="L2180" s="60">
        <v>37939</v>
      </c>
      <c r="M2180" s="86">
        <v>1737.38</v>
      </c>
      <c r="N2180" s="14" t="s">
        <v>12</v>
      </c>
      <c r="O2180" s="14" t="s">
        <v>11</v>
      </c>
      <c r="P2180" s="14" t="s">
        <v>42</v>
      </c>
      <c r="Q2180" s="14">
        <v>20</v>
      </c>
    </row>
    <row r="2181" spans="1:17" x14ac:dyDescent="0.35">
      <c r="A2181" s="14" t="s">
        <v>182</v>
      </c>
      <c r="B2181" s="39" t="s">
        <v>5259</v>
      </c>
      <c r="C2181" s="14">
        <v>20.6</v>
      </c>
      <c r="D2181" s="14">
        <v>5.14</v>
      </c>
      <c r="E2181" s="14" t="s">
        <v>2380</v>
      </c>
      <c r="F2181" s="14" t="s">
        <v>2380</v>
      </c>
      <c r="G2181" s="14" t="s">
        <v>2383</v>
      </c>
      <c r="H2181" s="14">
        <v>1</v>
      </c>
      <c r="I2181" s="14" t="s">
        <v>2380</v>
      </c>
      <c r="J2181" s="14" t="s">
        <v>8393</v>
      </c>
      <c r="K2181" s="14" t="s">
        <v>8399</v>
      </c>
      <c r="L2181" s="60">
        <v>37934</v>
      </c>
      <c r="M2181" s="86">
        <v>1731.68</v>
      </c>
      <c r="N2181" s="14" t="s">
        <v>12</v>
      </c>
      <c r="O2181" s="14" t="s">
        <v>11</v>
      </c>
      <c r="P2181" s="14" t="s">
        <v>42</v>
      </c>
      <c r="Q2181" s="14">
        <v>20</v>
      </c>
    </row>
    <row r="2182" spans="1:17" x14ac:dyDescent="0.35">
      <c r="A2182" s="14" t="s">
        <v>181</v>
      </c>
      <c r="B2182" s="39" t="s">
        <v>7188</v>
      </c>
      <c r="C2182" s="14">
        <v>18.600000000000001</v>
      </c>
      <c r="D2182" s="14">
        <v>5</v>
      </c>
      <c r="E2182" s="14" t="s">
        <v>2380</v>
      </c>
      <c r="F2182" s="14" t="s">
        <v>2380</v>
      </c>
      <c r="G2182" s="14" t="s">
        <v>2383</v>
      </c>
      <c r="H2182" s="14">
        <v>1</v>
      </c>
      <c r="I2182" s="14" t="s">
        <v>2380</v>
      </c>
      <c r="J2182" s="14" t="s">
        <v>8393</v>
      </c>
      <c r="K2182" s="14" t="s">
        <v>8399</v>
      </c>
      <c r="L2182" s="60">
        <v>37865</v>
      </c>
      <c r="M2182" s="86">
        <v>1728.9</v>
      </c>
      <c r="N2182" s="14" t="s">
        <v>12</v>
      </c>
      <c r="O2182" s="14" t="s">
        <v>11</v>
      </c>
      <c r="P2182" s="14" t="s">
        <v>42</v>
      </c>
      <c r="Q2182" s="14">
        <v>20</v>
      </c>
    </row>
    <row r="2183" spans="1:17" x14ac:dyDescent="0.35">
      <c r="A2183" s="14" t="s">
        <v>180</v>
      </c>
      <c r="B2183" s="39" t="s">
        <v>5286</v>
      </c>
      <c r="C2183" s="14">
        <v>17.8</v>
      </c>
      <c r="D2183" s="14">
        <v>4.55</v>
      </c>
      <c r="E2183" s="14" t="s">
        <v>2380</v>
      </c>
      <c r="F2183" s="14" t="s">
        <v>2380</v>
      </c>
      <c r="G2183" s="14" t="s">
        <v>2383</v>
      </c>
      <c r="H2183" s="14">
        <v>1</v>
      </c>
      <c r="I2183" s="14" t="s">
        <v>2380</v>
      </c>
      <c r="J2183" s="14" t="s">
        <v>8394</v>
      </c>
      <c r="K2183" s="14" t="s">
        <v>8399</v>
      </c>
      <c r="L2183" s="60">
        <v>37946</v>
      </c>
      <c r="M2183" s="86">
        <v>1727.79</v>
      </c>
      <c r="N2183" s="14" t="s">
        <v>12</v>
      </c>
      <c r="O2183" s="14" t="s">
        <v>12</v>
      </c>
      <c r="P2183" s="14" t="s">
        <v>42</v>
      </c>
      <c r="Q2183" s="14">
        <v>20</v>
      </c>
    </row>
    <row r="2184" spans="1:17" x14ac:dyDescent="0.35">
      <c r="A2184" s="14" t="s">
        <v>179</v>
      </c>
      <c r="B2184" s="39" t="s">
        <v>8083</v>
      </c>
      <c r="C2184" s="14">
        <v>35.200000000000003</v>
      </c>
      <c r="D2184" s="14">
        <v>5.97</v>
      </c>
      <c r="E2184" s="14" t="s">
        <v>2380</v>
      </c>
      <c r="F2184" s="14" t="s">
        <v>2382</v>
      </c>
      <c r="G2184" s="14" t="s">
        <v>2380</v>
      </c>
      <c r="H2184" s="14">
        <v>1</v>
      </c>
      <c r="I2184" s="14" t="s">
        <v>2380</v>
      </c>
      <c r="J2184" s="14" t="s">
        <v>8391</v>
      </c>
      <c r="K2184" s="14" t="s">
        <v>8398</v>
      </c>
      <c r="L2184" s="60">
        <v>38239</v>
      </c>
      <c r="M2184" s="86">
        <v>1727.54</v>
      </c>
      <c r="N2184" s="14" t="s">
        <v>12</v>
      </c>
      <c r="O2184" s="14" t="s">
        <v>16</v>
      </c>
      <c r="P2184" s="14" t="s">
        <v>13</v>
      </c>
      <c r="Q2184" s="14">
        <v>19</v>
      </c>
    </row>
    <row r="2185" spans="1:17" x14ac:dyDescent="0.35">
      <c r="A2185" s="14" t="s">
        <v>178</v>
      </c>
      <c r="B2185" s="39" t="s">
        <v>7191</v>
      </c>
      <c r="C2185" s="14">
        <v>33.770000000000003</v>
      </c>
      <c r="D2185" s="14">
        <v>4.0199999999999996</v>
      </c>
      <c r="E2185" s="14" t="s">
        <v>2380</v>
      </c>
      <c r="F2185" s="14" t="s">
        <v>2382</v>
      </c>
      <c r="G2185" s="14" t="s">
        <v>2380</v>
      </c>
      <c r="H2185" s="14">
        <v>1</v>
      </c>
      <c r="I2185" s="14" t="s">
        <v>2380</v>
      </c>
      <c r="J2185" s="14" t="s">
        <v>8391</v>
      </c>
      <c r="K2185" s="14" t="s">
        <v>8399</v>
      </c>
      <c r="L2185" s="60">
        <v>38281</v>
      </c>
      <c r="M2185" s="86">
        <v>1725.55</v>
      </c>
      <c r="N2185" s="14" t="s">
        <v>12</v>
      </c>
      <c r="O2185" s="14" t="s">
        <v>11</v>
      </c>
      <c r="P2185" s="14" t="s">
        <v>13</v>
      </c>
      <c r="Q2185" s="14">
        <v>19</v>
      </c>
    </row>
    <row r="2186" spans="1:17" x14ac:dyDescent="0.35">
      <c r="A2186" s="14" t="s">
        <v>177</v>
      </c>
      <c r="B2186" s="39" t="s">
        <v>5159</v>
      </c>
      <c r="C2186" s="14">
        <v>30.03</v>
      </c>
      <c r="D2186" s="14">
        <v>4.04</v>
      </c>
      <c r="E2186" s="14" t="s">
        <v>2380</v>
      </c>
      <c r="F2186" s="14" t="s">
        <v>2382</v>
      </c>
      <c r="G2186" s="14" t="s">
        <v>2380</v>
      </c>
      <c r="H2186" s="14">
        <v>1</v>
      </c>
      <c r="I2186" s="14" t="s">
        <v>2380</v>
      </c>
      <c r="J2186" s="14" t="s">
        <v>8391</v>
      </c>
      <c r="K2186" s="14" t="s">
        <v>8399</v>
      </c>
      <c r="L2186" s="60">
        <v>38241</v>
      </c>
      <c r="M2186" s="86">
        <v>1720.35</v>
      </c>
      <c r="N2186" s="14" t="s">
        <v>12</v>
      </c>
      <c r="O2186" s="14" t="s">
        <v>12</v>
      </c>
      <c r="P2186" s="14" t="s">
        <v>13</v>
      </c>
      <c r="Q2186" s="14">
        <v>19</v>
      </c>
    </row>
    <row r="2187" spans="1:17" x14ac:dyDescent="0.35">
      <c r="A2187" s="14" t="s">
        <v>176</v>
      </c>
      <c r="B2187" s="39" t="s">
        <v>8217</v>
      </c>
      <c r="C2187" s="14">
        <v>29.37</v>
      </c>
      <c r="D2187" s="14">
        <v>5.54</v>
      </c>
      <c r="E2187" s="14" t="s">
        <v>2380</v>
      </c>
      <c r="F2187" s="14" t="s">
        <v>2382</v>
      </c>
      <c r="G2187" s="14" t="s">
        <v>2380</v>
      </c>
      <c r="H2187" s="14">
        <v>1</v>
      </c>
      <c r="I2187" s="14" t="s">
        <v>2380</v>
      </c>
      <c r="J2187" s="14" t="s">
        <v>8392</v>
      </c>
      <c r="K2187" s="14" t="s">
        <v>8398</v>
      </c>
      <c r="L2187" s="60">
        <v>38148</v>
      </c>
      <c r="M2187" s="86">
        <v>1719.44</v>
      </c>
      <c r="N2187" s="14" t="s">
        <v>12</v>
      </c>
      <c r="O2187" s="14" t="s">
        <v>12</v>
      </c>
      <c r="P2187" s="14" t="s">
        <v>13</v>
      </c>
      <c r="Q2187" s="14">
        <v>19</v>
      </c>
    </row>
    <row r="2188" spans="1:17" x14ac:dyDescent="0.35">
      <c r="A2188" s="14" t="s">
        <v>175</v>
      </c>
      <c r="B2188" s="39" t="s">
        <v>4762</v>
      </c>
      <c r="C2188" s="14">
        <v>28.5</v>
      </c>
      <c r="D2188" s="14">
        <v>4.03</v>
      </c>
      <c r="E2188" s="14" t="s">
        <v>2380</v>
      </c>
      <c r="F2188" s="14" t="s">
        <v>2382</v>
      </c>
      <c r="G2188" s="14" t="s">
        <v>2380</v>
      </c>
      <c r="H2188" s="14">
        <v>1</v>
      </c>
      <c r="I2188" s="14" t="s">
        <v>2380</v>
      </c>
      <c r="J2188" s="14" t="s">
        <v>8392</v>
      </c>
      <c r="K2188" s="14" t="s">
        <v>8399</v>
      </c>
      <c r="L2188" s="60">
        <v>38251</v>
      </c>
      <c r="M2188" s="86">
        <v>1712.23</v>
      </c>
      <c r="N2188" s="14" t="s">
        <v>12</v>
      </c>
      <c r="O2188" s="14" t="s">
        <v>16</v>
      </c>
      <c r="P2188" s="14" t="s">
        <v>168</v>
      </c>
      <c r="Q2188" s="14">
        <v>19</v>
      </c>
    </row>
    <row r="2189" spans="1:17" x14ac:dyDescent="0.35">
      <c r="A2189" s="14" t="s">
        <v>174</v>
      </c>
      <c r="B2189" s="39" t="s">
        <v>4893</v>
      </c>
      <c r="C2189" s="14">
        <v>23.32</v>
      </c>
      <c r="D2189" s="14">
        <v>5.62</v>
      </c>
      <c r="E2189" s="14" t="s">
        <v>2380</v>
      </c>
      <c r="F2189" s="14" t="s">
        <v>2382</v>
      </c>
      <c r="G2189" s="14" t="s">
        <v>2380</v>
      </c>
      <c r="H2189" s="14">
        <v>1</v>
      </c>
      <c r="I2189" s="14" t="s">
        <v>2380</v>
      </c>
      <c r="J2189" s="14" t="s">
        <v>8393</v>
      </c>
      <c r="K2189" s="14" t="s">
        <v>8398</v>
      </c>
      <c r="L2189" s="60">
        <v>38249</v>
      </c>
      <c r="M2189" s="86">
        <v>1711.03</v>
      </c>
      <c r="N2189" s="14" t="s">
        <v>12</v>
      </c>
      <c r="O2189" s="14" t="s">
        <v>12</v>
      </c>
      <c r="P2189" s="14" t="s">
        <v>13</v>
      </c>
      <c r="Q2189" s="14">
        <v>19</v>
      </c>
    </row>
    <row r="2190" spans="1:17" x14ac:dyDescent="0.35">
      <c r="A2190" s="14" t="s">
        <v>173</v>
      </c>
      <c r="B2190" s="39" t="s">
        <v>8218</v>
      </c>
      <c r="C2190" s="14">
        <v>26.125</v>
      </c>
      <c r="D2190" s="14">
        <v>5.27</v>
      </c>
      <c r="E2190" s="14" t="s">
        <v>2380</v>
      </c>
      <c r="F2190" s="14" t="s">
        <v>2382</v>
      </c>
      <c r="G2190" s="14" t="s">
        <v>2380</v>
      </c>
      <c r="H2190" s="14">
        <v>1</v>
      </c>
      <c r="I2190" s="14" t="s">
        <v>2380</v>
      </c>
      <c r="J2190" s="14" t="s">
        <v>8392</v>
      </c>
      <c r="K2190" s="14" t="s">
        <v>8399</v>
      </c>
      <c r="L2190" s="60">
        <v>38333</v>
      </c>
      <c r="M2190" s="86">
        <v>1708.93</v>
      </c>
      <c r="N2190" s="14" t="s">
        <v>12</v>
      </c>
      <c r="O2190" s="14" t="s">
        <v>16</v>
      </c>
      <c r="P2190" s="14" t="s">
        <v>166</v>
      </c>
      <c r="Q2190" s="14">
        <v>18</v>
      </c>
    </row>
    <row r="2191" spans="1:17" x14ac:dyDescent="0.35">
      <c r="A2191" s="14" t="s">
        <v>172</v>
      </c>
      <c r="B2191" s="39" t="s">
        <v>8219</v>
      </c>
      <c r="C2191" s="14">
        <v>25.46</v>
      </c>
      <c r="D2191" s="14">
        <v>5.18</v>
      </c>
      <c r="E2191" s="14" t="s">
        <v>2380</v>
      </c>
      <c r="F2191" s="14" t="s">
        <v>2382</v>
      </c>
      <c r="G2191" s="14" t="s">
        <v>2380</v>
      </c>
      <c r="H2191" s="14">
        <v>1</v>
      </c>
      <c r="I2191" s="14" t="s">
        <v>2380</v>
      </c>
      <c r="J2191" s="14" t="s">
        <v>8392</v>
      </c>
      <c r="K2191" s="14" t="s">
        <v>8398</v>
      </c>
      <c r="L2191" s="60">
        <v>38277</v>
      </c>
      <c r="M2191" s="86">
        <v>1708</v>
      </c>
      <c r="N2191" s="14" t="s">
        <v>12</v>
      </c>
      <c r="O2191" s="14" t="s">
        <v>11</v>
      </c>
      <c r="P2191" s="14" t="s">
        <v>168</v>
      </c>
      <c r="Q2191" s="14">
        <v>19</v>
      </c>
    </row>
    <row r="2192" spans="1:17" x14ac:dyDescent="0.35">
      <c r="A2192" s="14" t="s">
        <v>171</v>
      </c>
      <c r="B2192" s="39" t="s">
        <v>8220</v>
      </c>
      <c r="C2192" s="14">
        <v>23.75</v>
      </c>
      <c r="D2192" s="14">
        <v>5.27</v>
      </c>
      <c r="E2192" s="14" t="s">
        <v>2380</v>
      </c>
      <c r="F2192" s="14" t="s">
        <v>2382</v>
      </c>
      <c r="G2192" s="14" t="s">
        <v>2380</v>
      </c>
      <c r="H2192" s="14">
        <v>1</v>
      </c>
      <c r="I2192" s="14" t="s">
        <v>2380</v>
      </c>
      <c r="J2192" s="14" t="s">
        <v>8393</v>
      </c>
      <c r="K2192" s="14" t="s">
        <v>8399</v>
      </c>
      <c r="L2192" s="60">
        <v>38327</v>
      </c>
      <c r="M2192" s="86">
        <v>1705.62</v>
      </c>
      <c r="N2192" s="14" t="s">
        <v>11</v>
      </c>
      <c r="O2192" s="14" t="s">
        <v>11</v>
      </c>
      <c r="P2192" s="14" t="s">
        <v>164</v>
      </c>
      <c r="Q2192" s="14">
        <v>19</v>
      </c>
    </row>
    <row r="2193" spans="1:17" x14ac:dyDescent="0.35">
      <c r="A2193" s="14" t="s">
        <v>169</v>
      </c>
      <c r="B2193" s="39" t="s">
        <v>8221</v>
      </c>
      <c r="C2193" s="14">
        <v>23.085000000000001</v>
      </c>
      <c r="D2193" s="14">
        <v>5.62</v>
      </c>
      <c r="E2193" s="14" t="s">
        <v>2380</v>
      </c>
      <c r="F2193" s="14" t="s">
        <v>2382</v>
      </c>
      <c r="G2193" s="14" t="s">
        <v>2380</v>
      </c>
      <c r="H2193" s="14">
        <v>1</v>
      </c>
      <c r="I2193" s="14" t="s">
        <v>2380</v>
      </c>
      <c r="J2193" s="14" t="s">
        <v>8393</v>
      </c>
      <c r="K2193" s="14" t="s">
        <v>8399</v>
      </c>
      <c r="L2193" s="60">
        <v>38335</v>
      </c>
      <c r="M2193" s="86">
        <v>1704.7</v>
      </c>
      <c r="N2193" s="14" t="s">
        <v>11</v>
      </c>
      <c r="O2193" s="14" t="s">
        <v>12</v>
      </c>
      <c r="P2193" s="14" t="s">
        <v>170</v>
      </c>
      <c r="Q2193" s="14">
        <v>18</v>
      </c>
    </row>
    <row r="2194" spans="1:17" x14ac:dyDescent="0.35">
      <c r="A2194" s="14" t="s">
        <v>167</v>
      </c>
      <c r="B2194" s="39" t="s">
        <v>8222</v>
      </c>
      <c r="C2194" s="14">
        <v>22.99</v>
      </c>
      <c r="D2194" s="14">
        <v>5.0599999999999996</v>
      </c>
      <c r="E2194" s="14" t="s">
        <v>2380</v>
      </c>
      <c r="F2194" s="14" t="s">
        <v>2382</v>
      </c>
      <c r="G2194" s="14" t="s">
        <v>2380</v>
      </c>
      <c r="H2194" s="14">
        <v>1</v>
      </c>
      <c r="I2194" s="14" t="s">
        <v>2380</v>
      </c>
      <c r="J2194" s="14" t="s">
        <v>8393</v>
      </c>
      <c r="K2194" s="14" t="s">
        <v>8399</v>
      </c>
      <c r="L2194" s="60">
        <v>38298</v>
      </c>
      <c r="M2194" s="86">
        <v>1704.57</v>
      </c>
      <c r="N2194" s="14" t="s">
        <v>11</v>
      </c>
      <c r="O2194" s="14" t="s">
        <v>16</v>
      </c>
      <c r="P2194" s="14" t="s">
        <v>168</v>
      </c>
      <c r="Q2194" s="14">
        <v>19</v>
      </c>
    </row>
    <row r="2195" spans="1:17" x14ac:dyDescent="0.35">
      <c r="A2195" s="14" t="s">
        <v>165</v>
      </c>
      <c r="B2195" s="39" t="s">
        <v>8223</v>
      </c>
      <c r="C2195" s="14">
        <v>21.47</v>
      </c>
      <c r="D2195" s="14">
        <v>4.6900000000000004</v>
      </c>
      <c r="E2195" s="14" t="s">
        <v>2380</v>
      </c>
      <c r="F2195" s="14" t="s">
        <v>2382</v>
      </c>
      <c r="G2195" s="14" t="s">
        <v>2380</v>
      </c>
      <c r="H2195" s="14">
        <v>1</v>
      </c>
      <c r="I2195" s="14" t="s">
        <v>2380</v>
      </c>
      <c r="J2195" s="14" t="s">
        <v>8393</v>
      </c>
      <c r="K2195" s="14" t="s">
        <v>8399</v>
      </c>
      <c r="L2195" s="60">
        <v>38331</v>
      </c>
      <c r="M2195" s="86">
        <v>1702.46</v>
      </c>
      <c r="N2195" s="14" t="s">
        <v>11</v>
      </c>
      <c r="O2195" s="14" t="s">
        <v>12</v>
      </c>
      <c r="P2195" s="14" t="s">
        <v>166</v>
      </c>
      <c r="Q2195" s="14">
        <v>19</v>
      </c>
    </row>
    <row r="2196" spans="1:17" x14ac:dyDescent="0.35">
      <c r="A2196" s="14" t="s">
        <v>163</v>
      </c>
      <c r="B2196" s="39" t="s">
        <v>8224</v>
      </c>
      <c r="C2196" s="14">
        <v>15.96</v>
      </c>
      <c r="D2196" s="14">
        <v>5.44</v>
      </c>
      <c r="E2196" s="14" t="s">
        <v>2380</v>
      </c>
      <c r="F2196" s="14" t="s">
        <v>2382</v>
      </c>
      <c r="G2196" s="14" t="s">
        <v>2380</v>
      </c>
      <c r="H2196" s="14">
        <v>1</v>
      </c>
      <c r="I2196" s="14" t="s">
        <v>2380</v>
      </c>
      <c r="J2196" s="14" t="s">
        <v>8394</v>
      </c>
      <c r="K2196" s="14" t="s">
        <v>8399</v>
      </c>
      <c r="L2196" s="60">
        <v>38308</v>
      </c>
      <c r="M2196" s="86">
        <v>1694.8</v>
      </c>
      <c r="N2196" s="14" t="s">
        <v>11</v>
      </c>
      <c r="O2196" s="14" t="s">
        <v>11</v>
      </c>
      <c r="P2196" s="14" t="s">
        <v>164</v>
      </c>
      <c r="Q2196" s="14">
        <v>19</v>
      </c>
    </row>
    <row r="2197" spans="1:17" x14ac:dyDescent="0.35">
      <c r="A2197" s="14" t="s">
        <v>162</v>
      </c>
      <c r="B2197" s="39" t="s">
        <v>8225</v>
      </c>
      <c r="C2197" s="14">
        <v>39.5</v>
      </c>
      <c r="D2197" s="14">
        <v>5.05</v>
      </c>
      <c r="E2197" s="14" t="s">
        <v>2380</v>
      </c>
      <c r="F2197" s="14" t="s">
        <v>2382</v>
      </c>
      <c r="G2197" s="14" t="s">
        <v>2380</v>
      </c>
      <c r="H2197" s="14">
        <v>1</v>
      </c>
      <c r="I2197" s="14" t="s">
        <v>2380</v>
      </c>
      <c r="J2197" s="14" t="s">
        <v>8391</v>
      </c>
      <c r="K2197" s="14" t="s">
        <v>8398</v>
      </c>
      <c r="L2197" s="60">
        <v>36820</v>
      </c>
      <c r="M2197" s="86">
        <v>1682.6</v>
      </c>
      <c r="N2197" s="14" t="s">
        <v>11</v>
      </c>
      <c r="O2197" s="14" t="s">
        <v>11</v>
      </c>
      <c r="P2197" s="14" t="s">
        <v>42</v>
      </c>
      <c r="Q2197" s="14">
        <v>23</v>
      </c>
    </row>
    <row r="2198" spans="1:17" x14ac:dyDescent="0.35">
      <c r="A2198" s="14" t="s">
        <v>161</v>
      </c>
      <c r="B2198" s="39" t="s">
        <v>8226</v>
      </c>
      <c r="C2198" s="14">
        <v>33.770000000000003</v>
      </c>
      <c r="D2198" s="14">
        <v>6</v>
      </c>
      <c r="E2198" s="14" t="s">
        <v>2380</v>
      </c>
      <c r="F2198" s="14" t="s">
        <v>2382</v>
      </c>
      <c r="G2198" s="14" t="s">
        <v>2380</v>
      </c>
      <c r="H2198" s="14">
        <v>1</v>
      </c>
      <c r="I2198" s="14" t="s">
        <v>2380</v>
      </c>
      <c r="J2198" s="14" t="s">
        <v>8391</v>
      </c>
      <c r="K2198" s="14" t="s">
        <v>8399</v>
      </c>
      <c r="L2198" s="60">
        <v>36687</v>
      </c>
      <c r="M2198" s="86">
        <v>1674.63</v>
      </c>
      <c r="N2198" s="14" t="s">
        <v>11</v>
      </c>
      <c r="O2198" s="14" t="s">
        <v>11</v>
      </c>
      <c r="P2198" s="14" t="s">
        <v>13</v>
      </c>
      <c r="Q2198" s="14">
        <v>23</v>
      </c>
    </row>
    <row r="2199" spans="1:17" x14ac:dyDescent="0.35">
      <c r="A2199" s="14" t="s">
        <v>160</v>
      </c>
      <c r="B2199" s="39" t="s">
        <v>4813</v>
      </c>
      <c r="C2199" s="14">
        <v>26.84</v>
      </c>
      <c r="D2199" s="14">
        <v>5.99</v>
      </c>
      <c r="E2199" s="14" t="s">
        <v>2383</v>
      </c>
      <c r="F2199" s="14" t="s">
        <v>2382</v>
      </c>
      <c r="G2199" s="14" t="s">
        <v>2380</v>
      </c>
      <c r="H2199" s="14">
        <v>1</v>
      </c>
      <c r="I2199" s="14" t="s">
        <v>2380</v>
      </c>
      <c r="J2199" s="14" t="s">
        <v>8392</v>
      </c>
      <c r="K2199" s="14" t="s">
        <v>8399</v>
      </c>
      <c r="L2199" s="60">
        <v>36822</v>
      </c>
      <c r="M2199" s="86">
        <v>1665</v>
      </c>
      <c r="N2199" s="14" t="s">
        <v>11</v>
      </c>
      <c r="O2199" s="14" t="s">
        <v>11</v>
      </c>
      <c r="P2199" s="14" t="s">
        <v>13</v>
      </c>
      <c r="Q2199" s="14">
        <v>23</v>
      </c>
    </row>
    <row r="2200" spans="1:17" x14ac:dyDescent="0.35">
      <c r="A2200" s="14" t="s">
        <v>159</v>
      </c>
      <c r="B2200" s="39" t="s">
        <v>8227</v>
      </c>
      <c r="C2200" s="14">
        <v>35.53</v>
      </c>
      <c r="D2200" s="14">
        <v>4.3600000000000003</v>
      </c>
      <c r="E2200" s="14" t="s">
        <v>2380</v>
      </c>
      <c r="F2200" s="14" t="s">
        <v>2380</v>
      </c>
      <c r="G2200" s="14" t="s">
        <v>2383</v>
      </c>
      <c r="H2200" s="14">
        <v>1</v>
      </c>
      <c r="I2200" s="14" t="s">
        <v>2380</v>
      </c>
      <c r="J2200" s="14" t="s">
        <v>8391</v>
      </c>
      <c r="K2200" s="14" t="s">
        <v>8399</v>
      </c>
      <c r="L2200" s="60">
        <v>37985</v>
      </c>
      <c r="M2200" s="86">
        <v>1646.43</v>
      </c>
      <c r="N2200" s="14" t="s">
        <v>11</v>
      </c>
      <c r="O2200" s="14" t="s">
        <v>16</v>
      </c>
      <c r="P2200" s="14" t="s">
        <v>23</v>
      </c>
      <c r="Q2200" s="14">
        <v>19</v>
      </c>
    </row>
    <row r="2201" spans="1:17" x14ac:dyDescent="0.35">
      <c r="A2201" s="14" t="s">
        <v>158</v>
      </c>
      <c r="B2201" s="39" t="s">
        <v>6950</v>
      </c>
      <c r="C2201" s="14">
        <v>30.59</v>
      </c>
      <c r="D2201" s="14">
        <v>4.41</v>
      </c>
      <c r="E2201" s="14" t="s">
        <v>2380</v>
      </c>
      <c r="F2201" s="14" t="s">
        <v>2380</v>
      </c>
      <c r="G2201" s="14" t="s">
        <v>2383</v>
      </c>
      <c r="H2201" s="14">
        <v>1</v>
      </c>
      <c r="I2201" s="14" t="s">
        <v>2380</v>
      </c>
      <c r="J2201" s="14" t="s">
        <v>8391</v>
      </c>
      <c r="K2201" s="14" t="s">
        <v>8399</v>
      </c>
      <c r="L2201" s="60">
        <v>37854</v>
      </c>
      <c r="M2201" s="86">
        <v>1639.56</v>
      </c>
      <c r="N2201" s="14" t="s">
        <v>11</v>
      </c>
      <c r="O2201" s="14" t="s">
        <v>11</v>
      </c>
      <c r="P2201" s="14" t="s">
        <v>23</v>
      </c>
      <c r="Q2201" s="14">
        <v>20</v>
      </c>
    </row>
    <row r="2202" spans="1:17" x14ac:dyDescent="0.35">
      <c r="A2202" s="14" t="s">
        <v>157</v>
      </c>
      <c r="B2202" s="39" t="s">
        <v>8228</v>
      </c>
      <c r="C2202" s="14">
        <v>30.59</v>
      </c>
      <c r="D2202" s="14">
        <v>4.17</v>
      </c>
      <c r="E2202" s="14" t="s">
        <v>2380</v>
      </c>
      <c r="F2202" s="14" t="s">
        <v>2380</v>
      </c>
      <c r="G2202" s="14" t="s">
        <v>2383</v>
      </c>
      <c r="H2202" s="14">
        <v>1</v>
      </c>
      <c r="I2202" s="14" t="s">
        <v>2380</v>
      </c>
      <c r="J2202" s="14" t="s">
        <v>8391</v>
      </c>
      <c r="K2202" s="14" t="s">
        <v>8398</v>
      </c>
      <c r="L2202" s="60">
        <v>37880</v>
      </c>
      <c r="M2202" s="86">
        <v>1639.56</v>
      </c>
      <c r="N2202" s="14" t="s">
        <v>11</v>
      </c>
      <c r="O2202" s="14" t="s">
        <v>11</v>
      </c>
      <c r="P2202" s="14" t="s">
        <v>23</v>
      </c>
      <c r="Q2202" s="14">
        <v>20</v>
      </c>
    </row>
    <row r="2203" spans="1:17" x14ac:dyDescent="0.35">
      <c r="A2203" s="14" t="s">
        <v>156</v>
      </c>
      <c r="B2203" s="39" t="s">
        <v>5048</v>
      </c>
      <c r="C2203" s="14">
        <v>27.835000000000001</v>
      </c>
      <c r="D2203" s="14">
        <v>4.4400000000000004</v>
      </c>
      <c r="E2203" s="14" t="s">
        <v>2380</v>
      </c>
      <c r="F2203" s="14" t="s">
        <v>2380</v>
      </c>
      <c r="G2203" s="14" t="s">
        <v>2383</v>
      </c>
      <c r="H2203" s="14">
        <v>1</v>
      </c>
      <c r="I2203" s="14" t="s">
        <v>2380</v>
      </c>
      <c r="J2203" s="14" t="s">
        <v>8392</v>
      </c>
      <c r="K2203" s="14" t="s">
        <v>8399</v>
      </c>
      <c r="L2203" s="60">
        <v>37985</v>
      </c>
      <c r="M2203" s="86">
        <v>1635.73</v>
      </c>
      <c r="N2203" s="14" t="s">
        <v>11</v>
      </c>
      <c r="O2203" s="14" t="s">
        <v>12</v>
      </c>
      <c r="P2203" s="14" t="s">
        <v>23</v>
      </c>
      <c r="Q2203" s="14">
        <v>19</v>
      </c>
    </row>
    <row r="2204" spans="1:17" x14ac:dyDescent="0.35">
      <c r="A2204" s="14" t="s">
        <v>155</v>
      </c>
      <c r="B2204" s="39" t="s">
        <v>8229</v>
      </c>
      <c r="C2204" s="14">
        <v>40.26</v>
      </c>
      <c r="D2204" s="14">
        <v>5.52</v>
      </c>
      <c r="E2204" s="14" t="s">
        <v>2380</v>
      </c>
      <c r="F2204" s="14" t="s">
        <v>2382</v>
      </c>
      <c r="G2204" s="14" t="s">
        <v>2380</v>
      </c>
      <c r="H2204" s="14">
        <v>1</v>
      </c>
      <c r="I2204" s="14" t="s">
        <v>2380</v>
      </c>
      <c r="J2204" s="14" t="s">
        <v>8391</v>
      </c>
      <c r="K2204" s="14" t="s">
        <v>8399</v>
      </c>
      <c r="L2204" s="60">
        <v>38151</v>
      </c>
      <c r="M2204" s="86">
        <v>1634.57</v>
      </c>
      <c r="N2204" s="14" t="s">
        <v>11</v>
      </c>
      <c r="O2204" s="14" t="s">
        <v>11</v>
      </c>
      <c r="P2204" s="14" t="s">
        <v>13</v>
      </c>
      <c r="Q2204" s="14">
        <v>19</v>
      </c>
    </row>
    <row r="2205" spans="1:17" x14ac:dyDescent="0.35">
      <c r="A2205" s="14" t="s">
        <v>154</v>
      </c>
      <c r="B2205" s="39" t="s">
        <v>8230</v>
      </c>
      <c r="C2205" s="14">
        <v>39.82</v>
      </c>
      <c r="D2205" s="14">
        <v>6.01</v>
      </c>
      <c r="E2205" s="14" t="s">
        <v>2380</v>
      </c>
      <c r="F2205" s="14" t="s">
        <v>2382</v>
      </c>
      <c r="G2205" s="14" t="s">
        <v>2380</v>
      </c>
      <c r="H2205" s="14">
        <v>1</v>
      </c>
      <c r="I2205" s="14" t="s">
        <v>2380</v>
      </c>
      <c r="J2205" s="14" t="s">
        <v>8391</v>
      </c>
      <c r="K2205" s="14" t="s">
        <v>8399</v>
      </c>
      <c r="L2205" s="60">
        <v>38207</v>
      </c>
      <c r="M2205" s="86">
        <v>1633.96</v>
      </c>
      <c r="N2205" s="14" t="s">
        <v>11</v>
      </c>
      <c r="O2205" s="14" t="s">
        <v>16</v>
      </c>
      <c r="P2205" s="14" t="s">
        <v>13</v>
      </c>
      <c r="Q2205" s="14">
        <v>19</v>
      </c>
    </row>
    <row r="2206" spans="1:17" x14ac:dyDescent="0.35">
      <c r="A2206" s="14" t="s">
        <v>153</v>
      </c>
      <c r="B2206" s="39" t="s">
        <v>7207</v>
      </c>
      <c r="C2206" s="14">
        <v>39.159999999999997</v>
      </c>
      <c r="D2206" s="14">
        <v>5.81</v>
      </c>
      <c r="E2206" s="14" t="s">
        <v>2380</v>
      </c>
      <c r="F2206" s="14" t="s">
        <v>2382</v>
      </c>
      <c r="G2206" s="14" t="s">
        <v>2380</v>
      </c>
      <c r="H2206" s="14">
        <v>1</v>
      </c>
      <c r="I2206" s="14" t="s">
        <v>2380</v>
      </c>
      <c r="J2206" s="14" t="s">
        <v>8391</v>
      </c>
      <c r="K2206" s="14" t="s">
        <v>8399</v>
      </c>
      <c r="L2206" s="60">
        <v>38334</v>
      </c>
      <c r="M2206" s="86">
        <v>1633.04</v>
      </c>
      <c r="N2206" s="14" t="s">
        <v>11</v>
      </c>
      <c r="O2206" s="14" t="s">
        <v>11</v>
      </c>
      <c r="P2206" s="14" t="s">
        <v>13</v>
      </c>
      <c r="Q2206" s="14">
        <v>18</v>
      </c>
    </row>
    <row r="2207" spans="1:17" x14ac:dyDescent="0.35">
      <c r="A2207" s="14" t="s">
        <v>152</v>
      </c>
      <c r="B2207" s="39" t="s">
        <v>8231</v>
      </c>
      <c r="C2207" s="14">
        <v>25.555</v>
      </c>
      <c r="D2207" s="14">
        <v>4.37</v>
      </c>
      <c r="E2207" s="14" t="s">
        <v>2380</v>
      </c>
      <c r="F2207" s="14" t="s">
        <v>2380</v>
      </c>
      <c r="G2207" s="14" t="s">
        <v>2383</v>
      </c>
      <c r="H2207" s="14">
        <v>1</v>
      </c>
      <c r="I2207" s="14" t="s">
        <v>2380</v>
      </c>
      <c r="J2207" s="14" t="s">
        <v>8392</v>
      </c>
      <c r="K2207" s="14" t="s">
        <v>8399</v>
      </c>
      <c r="L2207" s="60">
        <v>37880</v>
      </c>
      <c r="M2207" s="86">
        <v>1632.56</v>
      </c>
      <c r="N2207" s="14" t="s">
        <v>11</v>
      </c>
      <c r="O2207" s="14" t="s">
        <v>11</v>
      </c>
      <c r="P2207" s="14" t="s">
        <v>23</v>
      </c>
      <c r="Q2207" s="14">
        <v>20</v>
      </c>
    </row>
    <row r="2208" spans="1:17" x14ac:dyDescent="0.35">
      <c r="A2208" s="14" t="s">
        <v>151</v>
      </c>
      <c r="B2208" s="39" t="s">
        <v>5967</v>
      </c>
      <c r="C2208" s="14">
        <v>25.175000000000001</v>
      </c>
      <c r="D2208" s="14">
        <v>5.74</v>
      </c>
      <c r="E2208" s="14" t="s">
        <v>2380</v>
      </c>
      <c r="F2208" s="14" t="s">
        <v>2380</v>
      </c>
      <c r="G2208" s="14" t="s">
        <v>2383</v>
      </c>
      <c r="H2208" s="14">
        <v>1</v>
      </c>
      <c r="I2208" s="14" t="s">
        <v>2380</v>
      </c>
      <c r="J2208" s="14" t="s">
        <v>8392</v>
      </c>
      <c r="K2208" s="14" t="s">
        <v>8399</v>
      </c>
      <c r="L2208" s="60">
        <v>37897</v>
      </c>
      <c r="M2208" s="86">
        <v>1632.04</v>
      </c>
      <c r="N2208" s="14" t="s">
        <v>11</v>
      </c>
      <c r="O2208" s="14" t="s">
        <v>11</v>
      </c>
      <c r="P2208" s="14" t="s">
        <v>23</v>
      </c>
      <c r="Q2208" s="14">
        <v>20</v>
      </c>
    </row>
    <row r="2209" spans="1:17" x14ac:dyDescent="0.35">
      <c r="A2209" s="14" t="s">
        <v>150</v>
      </c>
      <c r="B2209" s="39" t="s">
        <v>8232</v>
      </c>
      <c r="C2209" s="14">
        <v>38.28</v>
      </c>
      <c r="D2209" s="14">
        <v>5.39</v>
      </c>
      <c r="E2209" s="14" t="s">
        <v>2380</v>
      </c>
      <c r="F2209" s="14" t="s">
        <v>2382</v>
      </c>
      <c r="G2209" s="14" t="s">
        <v>2380</v>
      </c>
      <c r="H2209" s="14">
        <v>1</v>
      </c>
      <c r="I2209" s="14" t="s">
        <v>2380</v>
      </c>
      <c r="J2209" s="14" t="s">
        <v>8391</v>
      </c>
      <c r="K2209" s="14" t="s">
        <v>8398</v>
      </c>
      <c r="L2209" s="60">
        <v>38177</v>
      </c>
      <c r="M2209" s="86">
        <v>1631.82</v>
      </c>
      <c r="N2209" s="14" t="s">
        <v>11</v>
      </c>
      <c r="O2209" s="14" t="s">
        <v>16</v>
      </c>
      <c r="P2209" s="14" t="s">
        <v>13</v>
      </c>
      <c r="Q2209" s="14">
        <v>19</v>
      </c>
    </row>
    <row r="2210" spans="1:17" x14ac:dyDescent="0.35">
      <c r="A2210" s="14" t="s">
        <v>149</v>
      </c>
      <c r="B2210" s="39" t="s">
        <v>7212</v>
      </c>
      <c r="C2210" s="14">
        <v>38.17</v>
      </c>
      <c r="D2210" s="14">
        <v>4.07</v>
      </c>
      <c r="E2210" s="14" t="s">
        <v>2380</v>
      </c>
      <c r="F2210" s="14" t="s">
        <v>2382</v>
      </c>
      <c r="G2210" s="14" t="s">
        <v>2380</v>
      </c>
      <c r="H2210" s="14">
        <v>1</v>
      </c>
      <c r="I2210" s="14" t="s">
        <v>2380</v>
      </c>
      <c r="J2210" s="14" t="s">
        <v>8391</v>
      </c>
      <c r="K2210" s="14" t="s">
        <v>8398</v>
      </c>
      <c r="L2210" s="60">
        <v>38326</v>
      </c>
      <c r="M2210" s="86">
        <v>1631.67</v>
      </c>
      <c r="N2210" s="14" t="s">
        <v>11</v>
      </c>
      <c r="O2210" s="14" t="s">
        <v>12</v>
      </c>
      <c r="P2210" s="14" t="s">
        <v>13</v>
      </c>
      <c r="Q2210" s="14">
        <v>19</v>
      </c>
    </row>
    <row r="2211" spans="1:17" x14ac:dyDescent="0.35">
      <c r="A2211" s="14" t="s">
        <v>148</v>
      </c>
      <c r="B2211" s="39" t="s">
        <v>7367</v>
      </c>
      <c r="C2211" s="14">
        <v>36.85</v>
      </c>
      <c r="D2211" s="14">
        <v>5.49</v>
      </c>
      <c r="E2211" s="14" t="s">
        <v>2380</v>
      </c>
      <c r="F2211" s="14" t="s">
        <v>2382</v>
      </c>
      <c r="G2211" s="14" t="s">
        <v>2380</v>
      </c>
      <c r="H2211" s="14">
        <v>1</v>
      </c>
      <c r="I2211" s="14" t="s">
        <v>2380</v>
      </c>
      <c r="J2211" s="14" t="s">
        <v>8391</v>
      </c>
      <c r="K2211" s="14" t="s">
        <v>8398</v>
      </c>
      <c r="L2211" s="60">
        <v>38264</v>
      </c>
      <c r="M2211" s="86">
        <v>1629.83</v>
      </c>
      <c r="N2211" s="14" t="s">
        <v>11</v>
      </c>
      <c r="O2211" s="14" t="s">
        <v>11</v>
      </c>
      <c r="P2211" s="14" t="s">
        <v>13</v>
      </c>
      <c r="Q2211" s="14">
        <v>19</v>
      </c>
    </row>
    <row r="2212" spans="1:17" x14ac:dyDescent="0.35">
      <c r="A2212" s="14" t="s">
        <v>147</v>
      </c>
      <c r="B2212" s="39" t="s">
        <v>5220</v>
      </c>
      <c r="C2212" s="14">
        <v>22.61</v>
      </c>
      <c r="D2212" s="14">
        <v>5.68</v>
      </c>
      <c r="E2212" s="14" t="s">
        <v>2380</v>
      </c>
      <c r="F2212" s="14" t="s">
        <v>2380</v>
      </c>
      <c r="G2212" s="14" t="s">
        <v>2383</v>
      </c>
      <c r="H2212" s="14">
        <v>1</v>
      </c>
      <c r="I2212" s="14" t="s">
        <v>2380</v>
      </c>
      <c r="J2212" s="14" t="s">
        <v>8393</v>
      </c>
      <c r="K2212" s="14" t="s">
        <v>8398</v>
      </c>
      <c r="L2212" s="60">
        <v>37819</v>
      </c>
      <c r="M2212" s="86">
        <v>1628.47</v>
      </c>
      <c r="N2212" s="14" t="s">
        <v>11</v>
      </c>
      <c r="O2212" s="14" t="s">
        <v>16</v>
      </c>
      <c r="P2212" s="14" t="s">
        <v>23</v>
      </c>
      <c r="Q2212" s="14">
        <v>20</v>
      </c>
    </row>
    <row r="2213" spans="1:17" x14ac:dyDescent="0.35">
      <c r="A2213" s="14" t="s">
        <v>146</v>
      </c>
      <c r="B2213" s="39" t="s">
        <v>5967</v>
      </c>
      <c r="C2213" s="14">
        <v>21.754999999999999</v>
      </c>
      <c r="D2213" s="14">
        <v>6.09</v>
      </c>
      <c r="E2213" s="14" t="s">
        <v>2380</v>
      </c>
      <c r="F2213" s="14" t="s">
        <v>2380</v>
      </c>
      <c r="G2213" s="14" t="s">
        <v>2383</v>
      </c>
      <c r="H2213" s="14">
        <v>1</v>
      </c>
      <c r="I2213" s="14" t="s">
        <v>2380</v>
      </c>
      <c r="J2213" s="14" t="s">
        <v>8393</v>
      </c>
      <c r="K2213" s="14" t="s">
        <v>8399</v>
      </c>
      <c r="L2213" s="60">
        <v>37959</v>
      </c>
      <c r="M2213" s="86">
        <v>1627.28</v>
      </c>
      <c r="N2213" s="14" t="s">
        <v>11</v>
      </c>
      <c r="O2213" s="14" t="s">
        <v>11</v>
      </c>
      <c r="P2213" s="14" t="s">
        <v>23</v>
      </c>
      <c r="Q2213" s="14">
        <v>20</v>
      </c>
    </row>
    <row r="2214" spans="1:17" x14ac:dyDescent="0.35">
      <c r="A2214" s="14" t="s">
        <v>145</v>
      </c>
      <c r="B2214" s="39" t="s">
        <v>5073</v>
      </c>
      <c r="C2214" s="14">
        <v>20.425000000000001</v>
      </c>
      <c r="D2214" s="14">
        <v>5.53</v>
      </c>
      <c r="E2214" s="14" t="s">
        <v>2380</v>
      </c>
      <c r="F2214" s="14" t="s">
        <v>2380</v>
      </c>
      <c r="G2214" s="14" t="s">
        <v>2383</v>
      </c>
      <c r="H2214" s="14">
        <v>1</v>
      </c>
      <c r="I2214" s="14" t="s">
        <v>2380</v>
      </c>
      <c r="J2214" s="14" t="s">
        <v>8393</v>
      </c>
      <c r="K2214" s="14" t="s">
        <v>8399</v>
      </c>
      <c r="L2214" s="60">
        <v>37873</v>
      </c>
      <c r="M2214" s="86">
        <v>1625.43</v>
      </c>
      <c r="N2214" s="14" t="s">
        <v>11</v>
      </c>
      <c r="O2214" s="14" t="s">
        <v>12</v>
      </c>
      <c r="P2214" s="14" t="s">
        <v>23</v>
      </c>
      <c r="Q2214" s="14">
        <v>20</v>
      </c>
    </row>
    <row r="2215" spans="1:17" x14ac:dyDescent="0.35">
      <c r="A2215" s="14" t="s">
        <v>144</v>
      </c>
      <c r="B2215" s="39" t="s">
        <v>8233</v>
      </c>
      <c r="C2215" s="14">
        <v>31.35</v>
      </c>
      <c r="D2215" s="14">
        <v>4.28</v>
      </c>
      <c r="E2215" s="14" t="s">
        <v>2380</v>
      </c>
      <c r="F2215" s="14" t="s">
        <v>2382</v>
      </c>
      <c r="G2215" s="14" t="s">
        <v>2380</v>
      </c>
      <c r="H2215" s="14">
        <v>1</v>
      </c>
      <c r="I2215" s="14" t="s">
        <v>2380</v>
      </c>
      <c r="J2215" s="14" t="s">
        <v>8391</v>
      </c>
      <c r="K2215" s="14" t="s">
        <v>8399</v>
      </c>
      <c r="L2215" s="60">
        <v>38193</v>
      </c>
      <c r="M2215" s="86">
        <v>1622.19</v>
      </c>
      <c r="N2215" s="14" t="s">
        <v>11</v>
      </c>
      <c r="O2215" s="14" t="s">
        <v>16</v>
      </c>
      <c r="P2215" s="14" t="s">
        <v>13</v>
      </c>
      <c r="Q2215" s="14">
        <v>19</v>
      </c>
    </row>
    <row r="2216" spans="1:17" x14ac:dyDescent="0.35">
      <c r="A2216" s="14" t="s">
        <v>143</v>
      </c>
      <c r="B2216" s="39" t="s">
        <v>4930</v>
      </c>
      <c r="C2216" s="14">
        <v>31.13</v>
      </c>
      <c r="D2216" s="14">
        <v>6.01</v>
      </c>
      <c r="E2216" s="14" t="s">
        <v>2380</v>
      </c>
      <c r="F2216" s="14" t="s">
        <v>2382</v>
      </c>
      <c r="G2216" s="14" t="s">
        <v>2380</v>
      </c>
      <c r="H2216" s="14">
        <v>1</v>
      </c>
      <c r="I2216" s="14" t="s">
        <v>2380</v>
      </c>
      <c r="J2216" s="14" t="s">
        <v>8391</v>
      </c>
      <c r="K2216" s="14" t="s">
        <v>8398</v>
      </c>
      <c r="L2216" s="60">
        <v>38220</v>
      </c>
      <c r="M2216" s="86">
        <v>1621.88</v>
      </c>
      <c r="N2216" s="14" t="s">
        <v>11</v>
      </c>
      <c r="O2216" s="14" t="s">
        <v>11</v>
      </c>
      <c r="P2216" s="14" t="s">
        <v>13</v>
      </c>
      <c r="Q2216" s="14">
        <v>19</v>
      </c>
    </row>
    <row r="2217" spans="1:17" x14ac:dyDescent="0.35">
      <c r="A2217" s="14" t="s">
        <v>142</v>
      </c>
      <c r="B2217" s="39" t="s">
        <v>8234</v>
      </c>
      <c r="C2217" s="14">
        <v>17.48</v>
      </c>
      <c r="D2217" s="14">
        <v>4.59</v>
      </c>
      <c r="E2217" s="14" t="s">
        <v>2380</v>
      </c>
      <c r="F2217" s="14" t="s">
        <v>2380</v>
      </c>
      <c r="G2217" s="14" t="s">
        <v>2383</v>
      </c>
      <c r="H2217" s="14">
        <v>1</v>
      </c>
      <c r="I2217" s="14" t="s">
        <v>2380</v>
      </c>
      <c r="J2217" s="14" t="s">
        <v>8394</v>
      </c>
      <c r="K2217" s="14" t="s">
        <v>8399</v>
      </c>
      <c r="L2217" s="60">
        <v>37878</v>
      </c>
      <c r="M2217" s="86">
        <v>1621.34</v>
      </c>
      <c r="N2217" s="14" t="s">
        <v>11</v>
      </c>
      <c r="O2217" s="14" t="s">
        <v>11</v>
      </c>
      <c r="P2217" s="14" t="s">
        <v>23</v>
      </c>
      <c r="Q2217" s="14">
        <v>20</v>
      </c>
    </row>
    <row r="2218" spans="1:17" x14ac:dyDescent="0.35">
      <c r="A2218" s="14" t="s">
        <v>141</v>
      </c>
      <c r="B2218" s="39" t="s">
        <v>8235</v>
      </c>
      <c r="C2218" s="14">
        <v>22.57</v>
      </c>
      <c r="D2218" s="14">
        <v>5.8</v>
      </c>
      <c r="E2218" s="14" t="s">
        <v>2383</v>
      </c>
      <c r="F2218" s="14" t="s">
        <v>2380</v>
      </c>
      <c r="G2218" s="14" t="s">
        <v>2380</v>
      </c>
      <c r="H2218" s="14">
        <v>1</v>
      </c>
      <c r="I2218" s="14" t="s">
        <v>2380</v>
      </c>
      <c r="J2218" s="14" t="s">
        <v>8393</v>
      </c>
      <c r="K2218" s="14" t="s">
        <v>8398</v>
      </c>
      <c r="L2218" s="60">
        <v>34916</v>
      </c>
      <c r="M2218" s="86">
        <v>1617.16</v>
      </c>
      <c r="N2218" s="14" t="s">
        <v>11</v>
      </c>
      <c r="O2218" s="14" t="s">
        <v>16</v>
      </c>
      <c r="P2218" s="14" t="s">
        <v>13</v>
      </c>
      <c r="Q2218" s="14">
        <v>28</v>
      </c>
    </row>
    <row r="2219" spans="1:17" x14ac:dyDescent="0.35">
      <c r="A2219" s="14" t="s">
        <v>140</v>
      </c>
      <c r="B2219" s="39" t="s">
        <v>5761</v>
      </c>
      <c r="C2219" s="14">
        <v>26.73</v>
      </c>
      <c r="D2219" s="14">
        <v>5.08</v>
      </c>
      <c r="E2219" s="14" t="s">
        <v>2380</v>
      </c>
      <c r="F2219" s="14" t="s">
        <v>2382</v>
      </c>
      <c r="G2219" s="14" t="s">
        <v>2380</v>
      </c>
      <c r="H2219" s="14">
        <v>1</v>
      </c>
      <c r="I2219" s="14" t="s">
        <v>2380</v>
      </c>
      <c r="J2219" s="14" t="s">
        <v>8392</v>
      </c>
      <c r="K2219" s="14" t="s">
        <v>8399</v>
      </c>
      <c r="L2219" s="60">
        <v>38190</v>
      </c>
      <c r="M2219" s="86">
        <v>1615.77</v>
      </c>
      <c r="N2219" s="14" t="s">
        <v>11</v>
      </c>
      <c r="O2219" s="14" t="s">
        <v>16</v>
      </c>
      <c r="P2219" s="14" t="s">
        <v>13</v>
      </c>
      <c r="Q2219" s="14">
        <v>19</v>
      </c>
    </row>
    <row r="2220" spans="1:17" x14ac:dyDescent="0.35">
      <c r="A2220" s="14" t="s">
        <v>139</v>
      </c>
      <c r="B2220" s="39" t="s">
        <v>4959</v>
      </c>
      <c r="C2220" s="14">
        <v>20.79</v>
      </c>
      <c r="D2220" s="14">
        <v>5.84</v>
      </c>
      <c r="E2220" s="14" t="s">
        <v>2380</v>
      </c>
      <c r="F2220" s="14" t="s">
        <v>2382</v>
      </c>
      <c r="G2220" s="14" t="s">
        <v>2380</v>
      </c>
      <c r="H2220" s="14">
        <v>1</v>
      </c>
      <c r="I2220" s="14" t="s">
        <v>2380</v>
      </c>
      <c r="J2220" s="14" t="s">
        <v>8393</v>
      </c>
      <c r="K2220" s="14" t="s">
        <v>8398</v>
      </c>
      <c r="L2220" s="60">
        <v>38310</v>
      </c>
      <c r="M2220" s="86">
        <v>1607.51</v>
      </c>
      <c r="N2220" s="14" t="s">
        <v>11</v>
      </c>
      <c r="O2220" s="14" t="s">
        <v>12</v>
      </c>
      <c r="P2220" s="14" t="s">
        <v>13</v>
      </c>
      <c r="Q2220" s="14">
        <v>19</v>
      </c>
    </row>
    <row r="2221" spans="1:17" x14ac:dyDescent="0.35">
      <c r="A2221" s="14" t="s">
        <v>138</v>
      </c>
      <c r="B2221" s="39" t="s">
        <v>8236</v>
      </c>
      <c r="C2221" s="14">
        <v>20.149999999999999</v>
      </c>
      <c r="D2221" s="14">
        <v>4.1500000000000004</v>
      </c>
      <c r="E2221" s="14" t="s">
        <v>2380</v>
      </c>
      <c r="F2221" s="14" t="s">
        <v>2380</v>
      </c>
      <c r="G2221" s="14" t="s">
        <v>2380</v>
      </c>
      <c r="H2221" s="14">
        <v>1</v>
      </c>
      <c r="I2221" s="14" t="s">
        <v>2380</v>
      </c>
      <c r="J2221" s="14" t="s">
        <v>8393</v>
      </c>
      <c r="K2221" s="14" t="s">
        <v>8399</v>
      </c>
      <c r="L2221" s="60">
        <v>33869</v>
      </c>
      <c r="M2221" s="86">
        <v>1566.88</v>
      </c>
      <c r="N2221" s="14" t="s">
        <v>11</v>
      </c>
      <c r="O2221" s="14" t="s">
        <v>16</v>
      </c>
      <c r="P2221" s="14" t="s">
        <v>13</v>
      </c>
      <c r="Q2221" s="14">
        <v>31</v>
      </c>
    </row>
    <row r="2222" spans="1:17" x14ac:dyDescent="0.35">
      <c r="A2222" s="14" t="s">
        <v>137</v>
      </c>
      <c r="B2222" s="39" t="s">
        <v>4986</v>
      </c>
      <c r="C2222" s="14">
        <v>36.85</v>
      </c>
      <c r="D2222" s="14">
        <v>4.3600000000000003</v>
      </c>
      <c r="E2222" s="14" t="s">
        <v>2383</v>
      </c>
      <c r="F2222" s="14" t="s">
        <v>2380</v>
      </c>
      <c r="G2222" s="14" t="s">
        <v>2380</v>
      </c>
      <c r="H2222" s="14">
        <v>0</v>
      </c>
      <c r="I2222" s="14" t="s">
        <v>2380</v>
      </c>
      <c r="J2222" s="14" t="s">
        <v>8391</v>
      </c>
      <c r="K2222" s="14" t="s">
        <v>8399</v>
      </c>
      <c r="L2222" s="60">
        <v>37230</v>
      </c>
      <c r="M2222" s="86">
        <v>1534.3</v>
      </c>
      <c r="N2222" s="14" t="s">
        <v>11</v>
      </c>
      <c r="O2222" s="14" t="s">
        <v>11</v>
      </c>
      <c r="P2222" s="14" t="s">
        <v>13</v>
      </c>
      <c r="Q2222" s="14">
        <v>22</v>
      </c>
    </row>
    <row r="2223" spans="1:17" x14ac:dyDescent="0.35">
      <c r="A2223" s="14" t="s">
        <v>136</v>
      </c>
      <c r="B2223" s="39" t="s">
        <v>7783</v>
      </c>
      <c r="C2223" s="14">
        <v>35.53</v>
      </c>
      <c r="D2223" s="14">
        <v>4.55</v>
      </c>
      <c r="E2223" s="14" t="s">
        <v>2383</v>
      </c>
      <c r="F2223" s="14" t="s">
        <v>2380</v>
      </c>
      <c r="G2223" s="14" t="s">
        <v>2380</v>
      </c>
      <c r="H2223" s="14">
        <v>0</v>
      </c>
      <c r="I2223" s="14" t="s">
        <v>2380</v>
      </c>
      <c r="J2223" s="14" t="s">
        <v>8391</v>
      </c>
      <c r="K2223" s="14" t="s">
        <v>8399</v>
      </c>
      <c r="L2223" s="60">
        <v>37044</v>
      </c>
      <c r="M2223" s="86">
        <v>1532.47</v>
      </c>
      <c r="N2223" s="14" t="s">
        <v>11</v>
      </c>
      <c r="O2223" s="14" t="s">
        <v>11</v>
      </c>
      <c r="P2223" s="14" t="s">
        <v>13</v>
      </c>
      <c r="Q2223" s="14">
        <v>22</v>
      </c>
    </row>
    <row r="2224" spans="1:17" x14ac:dyDescent="0.35">
      <c r="A2224" s="14" t="s">
        <v>135</v>
      </c>
      <c r="B2224" s="39" t="s">
        <v>5317</v>
      </c>
      <c r="C2224" s="14">
        <v>31.1</v>
      </c>
      <c r="D2224" s="14">
        <v>4.37</v>
      </c>
      <c r="E2224" s="14" t="s">
        <v>2383</v>
      </c>
      <c r="F2224" s="14" t="s">
        <v>2380</v>
      </c>
      <c r="G2224" s="14" t="s">
        <v>2380</v>
      </c>
      <c r="H2224" s="14">
        <v>0</v>
      </c>
      <c r="I2224" s="14" t="s">
        <v>2380</v>
      </c>
      <c r="J2224" s="14" t="s">
        <v>8391</v>
      </c>
      <c r="K2224" s="14" t="s">
        <v>8399</v>
      </c>
      <c r="L2224" s="60">
        <v>37079</v>
      </c>
      <c r="M2224" s="86">
        <v>1526.31</v>
      </c>
      <c r="N2224" s="14" t="s">
        <v>11</v>
      </c>
      <c r="O2224" s="14" t="s">
        <v>12</v>
      </c>
      <c r="P2224" s="14" t="s">
        <v>42</v>
      </c>
      <c r="Q2224" s="14">
        <v>22</v>
      </c>
    </row>
    <row r="2225" spans="1:17" x14ac:dyDescent="0.35">
      <c r="A2225" s="14" t="s">
        <v>134</v>
      </c>
      <c r="B2225" s="39" t="s">
        <v>7783</v>
      </c>
      <c r="C2225" s="14">
        <v>23.21</v>
      </c>
      <c r="D2225" s="14">
        <v>5.24</v>
      </c>
      <c r="E2225" s="14" t="s">
        <v>2383</v>
      </c>
      <c r="F2225" s="14" t="s">
        <v>2380</v>
      </c>
      <c r="G2225" s="14" t="s">
        <v>2380</v>
      </c>
      <c r="H2225" s="14">
        <v>0</v>
      </c>
      <c r="I2225" s="14" t="s">
        <v>2380</v>
      </c>
      <c r="J2225" s="14" t="s">
        <v>8393</v>
      </c>
      <c r="K2225" s="14" t="s">
        <v>8398</v>
      </c>
      <c r="L2225" s="60">
        <v>37128</v>
      </c>
      <c r="M2225" s="86">
        <v>1515.34</v>
      </c>
      <c r="N2225" s="14" t="s">
        <v>11</v>
      </c>
      <c r="O2225" s="14" t="s">
        <v>12</v>
      </c>
      <c r="P2225" s="14" t="s">
        <v>13</v>
      </c>
      <c r="Q2225" s="14">
        <v>22</v>
      </c>
    </row>
    <row r="2226" spans="1:17" x14ac:dyDescent="0.35">
      <c r="A2226" s="14" t="s">
        <v>133</v>
      </c>
      <c r="B2226" s="39" t="s">
        <v>7222</v>
      </c>
      <c r="C2226" s="14">
        <v>18.36</v>
      </c>
      <c r="D2226" s="14">
        <v>5.96</v>
      </c>
      <c r="E2226" s="14" t="s">
        <v>2380</v>
      </c>
      <c r="F2226" s="14" t="s">
        <v>2380</v>
      </c>
      <c r="G2226" s="14" t="s">
        <v>2380</v>
      </c>
      <c r="H2226" s="14">
        <v>1</v>
      </c>
      <c r="I2226" s="14" t="s">
        <v>2380</v>
      </c>
      <c r="J2226" s="14" t="s">
        <v>8394</v>
      </c>
      <c r="K2226" s="14" t="s">
        <v>8399</v>
      </c>
      <c r="L2226" s="60">
        <v>35965</v>
      </c>
      <c r="M2226" s="86">
        <v>1497</v>
      </c>
      <c r="N2226" s="14" t="s">
        <v>11</v>
      </c>
      <c r="O2226" s="14" t="s">
        <v>11</v>
      </c>
      <c r="P2226" s="14" t="s">
        <v>13</v>
      </c>
      <c r="Q2226" s="14">
        <v>25</v>
      </c>
    </row>
    <row r="2227" spans="1:17" x14ac:dyDescent="0.35">
      <c r="A2227" s="14" t="s">
        <v>132</v>
      </c>
      <c r="B2227" s="39" t="s">
        <v>5147</v>
      </c>
      <c r="C2227" s="14">
        <v>15.92</v>
      </c>
      <c r="D2227" s="14">
        <v>4.76</v>
      </c>
      <c r="E2227" s="14" t="s">
        <v>2383</v>
      </c>
      <c r="F2227" s="14" t="s">
        <v>2380</v>
      </c>
      <c r="G2227" s="14" t="s">
        <v>2380</v>
      </c>
      <c r="H2227" s="14">
        <v>1</v>
      </c>
      <c r="I2227" s="14" t="s">
        <v>2380</v>
      </c>
      <c r="J2227" s="14" t="s">
        <v>8394</v>
      </c>
      <c r="K2227" s="14" t="s">
        <v>8398</v>
      </c>
      <c r="L2227" s="60">
        <v>34979</v>
      </c>
      <c r="M2227" s="86">
        <v>1493</v>
      </c>
      <c r="N2227" s="14" t="s">
        <v>11</v>
      </c>
      <c r="O2227" s="14" t="s">
        <v>12</v>
      </c>
      <c r="P2227" s="14" t="s">
        <v>13</v>
      </c>
      <c r="Q2227" s="14">
        <v>28</v>
      </c>
    </row>
    <row r="2228" spans="1:17" x14ac:dyDescent="0.35">
      <c r="A2228" s="14" t="s">
        <v>131</v>
      </c>
      <c r="B2228" s="39" t="s">
        <v>7875</v>
      </c>
      <c r="C2228" s="14">
        <v>15.17</v>
      </c>
      <c r="D2228" s="14">
        <v>4.3</v>
      </c>
      <c r="E2228" s="14" t="s">
        <v>2383</v>
      </c>
      <c r="F2228" s="14" t="s">
        <v>2380</v>
      </c>
      <c r="G2228" s="14" t="s">
        <v>2383</v>
      </c>
      <c r="H2228" s="14">
        <v>1</v>
      </c>
      <c r="I2228" s="14" t="s">
        <v>2380</v>
      </c>
      <c r="J2228" s="14" t="s">
        <v>8394</v>
      </c>
      <c r="K2228" s="14" t="s">
        <v>8398</v>
      </c>
      <c r="L2228" s="60">
        <v>35590</v>
      </c>
      <c r="M2228" s="86">
        <v>1481</v>
      </c>
      <c r="N2228" s="14" t="s">
        <v>11</v>
      </c>
      <c r="O2228" s="14" t="s">
        <v>16</v>
      </c>
      <c r="P2228" s="14" t="s">
        <v>23</v>
      </c>
      <c r="Q2228" s="14">
        <v>26</v>
      </c>
    </row>
    <row r="2229" spans="1:17" x14ac:dyDescent="0.35">
      <c r="A2229" s="14" t="s">
        <v>130</v>
      </c>
      <c r="B2229" s="39" t="s">
        <v>8237</v>
      </c>
      <c r="C2229" s="14">
        <v>16.63</v>
      </c>
      <c r="D2229" s="14">
        <v>4.5</v>
      </c>
      <c r="E2229" s="14" t="s">
        <v>2380</v>
      </c>
      <c r="F2229" s="14" t="s">
        <v>2380</v>
      </c>
      <c r="G2229" s="14" t="s">
        <v>2380</v>
      </c>
      <c r="H2229" s="14">
        <v>1</v>
      </c>
      <c r="I2229" s="14" t="s">
        <v>2380</v>
      </c>
      <c r="J2229" s="14" t="s">
        <v>8394</v>
      </c>
      <c r="K2229" s="14" t="s">
        <v>8399</v>
      </c>
      <c r="L2229" s="60">
        <v>36136</v>
      </c>
      <c r="M2229" s="86">
        <v>1477</v>
      </c>
      <c r="N2229" s="14" t="s">
        <v>11</v>
      </c>
      <c r="O2229" s="14" t="s">
        <v>16</v>
      </c>
      <c r="P2229" s="14" t="s">
        <v>13</v>
      </c>
      <c r="Q2229" s="14">
        <v>25</v>
      </c>
    </row>
    <row r="2230" spans="1:17" x14ac:dyDescent="0.35">
      <c r="A2230" s="14" t="s">
        <v>129</v>
      </c>
      <c r="B2230" s="39" t="s">
        <v>5806</v>
      </c>
      <c r="C2230" s="14">
        <v>19.39</v>
      </c>
      <c r="D2230" s="14">
        <v>5.59</v>
      </c>
      <c r="E2230" s="14" t="s">
        <v>2380</v>
      </c>
      <c r="F2230" s="14" t="s">
        <v>2380</v>
      </c>
      <c r="G2230" s="14" t="s">
        <v>2383</v>
      </c>
      <c r="H2230" s="14">
        <v>1</v>
      </c>
      <c r="I2230" s="14" t="s">
        <v>2380</v>
      </c>
      <c r="J2230" s="14" t="s">
        <v>8393</v>
      </c>
      <c r="K2230" s="14" t="s">
        <v>8399</v>
      </c>
      <c r="L2230" s="60">
        <v>37792</v>
      </c>
      <c r="M2230" s="86">
        <v>1467</v>
      </c>
      <c r="N2230" s="14" t="s">
        <v>11</v>
      </c>
      <c r="O2230" s="14" t="s">
        <v>11</v>
      </c>
      <c r="P2230" s="14" t="s">
        <v>13</v>
      </c>
      <c r="Q2230" s="14">
        <v>20</v>
      </c>
    </row>
    <row r="2231" spans="1:17" x14ac:dyDescent="0.35">
      <c r="A2231" s="14" t="s">
        <v>128</v>
      </c>
      <c r="B2231" s="39" t="s">
        <v>8238</v>
      </c>
      <c r="C2231" s="14">
        <v>17.34</v>
      </c>
      <c r="D2231" s="14">
        <v>6.29</v>
      </c>
      <c r="E2231" s="14" t="s">
        <v>2383</v>
      </c>
      <c r="F2231" s="14" t="s">
        <v>2380</v>
      </c>
      <c r="G2231" s="14" t="s">
        <v>2383</v>
      </c>
      <c r="H2231" s="14">
        <v>1</v>
      </c>
      <c r="I2231" s="14" t="s">
        <v>2380</v>
      </c>
      <c r="J2231" s="14" t="s">
        <v>8394</v>
      </c>
      <c r="K2231" s="14" t="s">
        <v>8399</v>
      </c>
      <c r="L2231" s="60">
        <v>35600</v>
      </c>
      <c r="M2231" s="86">
        <v>1445</v>
      </c>
      <c r="N2231" s="14" t="s">
        <v>11</v>
      </c>
      <c r="O2231" s="14" t="s">
        <v>16</v>
      </c>
      <c r="P2231" s="14" t="s">
        <v>13</v>
      </c>
      <c r="Q2231" s="14">
        <v>26</v>
      </c>
    </row>
    <row r="2232" spans="1:17" x14ac:dyDescent="0.35">
      <c r="A2232" s="14" t="s">
        <v>127</v>
      </c>
      <c r="B2232" s="39" t="s">
        <v>8239</v>
      </c>
      <c r="C2232" s="14">
        <v>17.940000000000001</v>
      </c>
      <c r="D2232" s="14">
        <v>4.1900000000000004</v>
      </c>
      <c r="E2232" s="14" t="s">
        <v>2380</v>
      </c>
      <c r="F2232" s="14" t="s">
        <v>2382</v>
      </c>
      <c r="G2232" s="14" t="s">
        <v>2380</v>
      </c>
      <c r="H2232" s="14">
        <v>1</v>
      </c>
      <c r="I2232" s="14" t="s">
        <v>2380</v>
      </c>
      <c r="J2232" s="14" t="s">
        <v>8394</v>
      </c>
      <c r="K2232" s="14" t="s">
        <v>8399</v>
      </c>
      <c r="L2232" s="60">
        <v>36770</v>
      </c>
      <c r="M2232" s="86">
        <v>1438</v>
      </c>
      <c r="N2232" s="14" t="s">
        <v>11</v>
      </c>
      <c r="O2232" s="14" t="s">
        <v>11</v>
      </c>
      <c r="P2232" s="14" t="s">
        <v>13</v>
      </c>
      <c r="Q2232" s="14">
        <v>23</v>
      </c>
    </row>
    <row r="2233" spans="1:17" x14ac:dyDescent="0.35">
      <c r="A2233" s="14" t="s">
        <v>126</v>
      </c>
      <c r="B2233" s="39" t="s">
        <v>5207</v>
      </c>
      <c r="C2233" s="14">
        <v>16.670000000000002</v>
      </c>
      <c r="D2233" s="14">
        <v>4.7</v>
      </c>
      <c r="E2233" s="14" t="s">
        <v>2383</v>
      </c>
      <c r="F2233" s="14" t="s">
        <v>2380</v>
      </c>
      <c r="G2233" s="14" t="s">
        <v>2383</v>
      </c>
      <c r="H2233" s="14">
        <v>1</v>
      </c>
      <c r="I2233" s="14" t="s">
        <v>2380</v>
      </c>
      <c r="J2233" s="14" t="s">
        <v>8394</v>
      </c>
      <c r="K2233" s="14" t="s">
        <v>8399</v>
      </c>
      <c r="L2233" s="60">
        <v>35769</v>
      </c>
      <c r="M2233" s="86">
        <v>1422</v>
      </c>
      <c r="N2233" s="14" t="s">
        <v>11</v>
      </c>
      <c r="O2233" s="14" t="s">
        <v>11</v>
      </c>
      <c r="P2233" s="14" t="s">
        <v>13</v>
      </c>
      <c r="Q2233" s="14">
        <v>26</v>
      </c>
    </row>
    <row r="2234" spans="1:17" x14ac:dyDescent="0.35">
      <c r="A2234" s="14" t="s">
        <v>125</v>
      </c>
      <c r="B2234" s="39" t="s">
        <v>8240</v>
      </c>
      <c r="C2234" s="14">
        <v>20.58</v>
      </c>
      <c r="D2234" s="14">
        <v>5.64</v>
      </c>
      <c r="E2234" s="14" t="s">
        <v>2383</v>
      </c>
      <c r="F2234" s="14" t="s">
        <v>2380</v>
      </c>
      <c r="G2234" s="14" t="s">
        <v>2380</v>
      </c>
      <c r="H2234" s="14">
        <v>0</v>
      </c>
      <c r="I2234" s="14" t="s">
        <v>2380</v>
      </c>
      <c r="J2234" s="14" t="s">
        <v>8393</v>
      </c>
      <c r="K2234" s="14" t="s">
        <v>8399</v>
      </c>
      <c r="L2234" s="60">
        <v>37126</v>
      </c>
      <c r="M2234" s="86">
        <v>1421</v>
      </c>
      <c r="N2234" s="14" t="s">
        <v>11</v>
      </c>
      <c r="O2234" s="14" t="s">
        <v>11</v>
      </c>
      <c r="P2234" s="14" t="s">
        <v>13</v>
      </c>
      <c r="Q2234" s="14">
        <v>22</v>
      </c>
    </row>
    <row r="2235" spans="1:17" x14ac:dyDescent="0.35">
      <c r="A2235" s="14" t="s">
        <v>124</v>
      </c>
      <c r="B2235" s="39" t="s">
        <v>4762</v>
      </c>
      <c r="C2235" s="14">
        <v>16.5</v>
      </c>
      <c r="D2235" s="14">
        <v>4.1100000000000003</v>
      </c>
      <c r="E2235" s="14" t="s">
        <v>2383</v>
      </c>
      <c r="F2235" s="14" t="s">
        <v>2380</v>
      </c>
      <c r="G2235" s="14" t="s">
        <v>2380</v>
      </c>
      <c r="H2235" s="14">
        <v>0</v>
      </c>
      <c r="I2235" s="14" t="s">
        <v>2380</v>
      </c>
      <c r="J2235" s="14" t="s">
        <v>8394</v>
      </c>
      <c r="K2235" s="14" t="s">
        <v>8399</v>
      </c>
      <c r="L2235" s="60">
        <v>35239</v>
      </c>
      <c r="M2235" s="86">
        <v>1417</v>
      </c>
      <c r="N2235" s="14" t="s">
        <v>11</v>
      </c>
      <c r="O2235" s="14" t="s">
        <v>12</v>
      </c>
      <c r="P2235" s="14" t="s">
        <v>13</v>
      </c>
      <c r="Q2235" s="14">
        <v>27</v>
      </c>
    </row>
    <row r="2236" spans="1:17" x14ac:dyDescent="0.35">
      <c r="A2236" s="14" t="s">
        <v>123</v>
      </c>
      <c r="B2236" s="39" t="s">
        <v>4785</v>
      </c>
      <c r="C2236" s="14">
        <v>15.41</v>
      </c>
      <c r="D2236" s="14">
        <v>5.43</v>
      </c>
      <c r="E2236" s="14" t="s">
        <v>2383</v>
      </c>
      <c r="F2236" s="14" t="s">
        <v>2380</v>
      </c>
      <c r="G2236" s="14" t="s">
        <v>2383</v>
      </c>
      <c r="H2236" s="14">
        <v>1</v>
      </c>
      <c r="I2236" s="14" t="s">
        <v>2380</v>
      </c>
      <c r="J2236" s="14" t="s">
        <v>8394</v>
      </c>
      <c r="K2236" s="14" t="s">
        <v>8398</v>
      </c>
      <c r="L2236" s="60">
        <v>35730</v>
      </c>
      <c r="M2236" s="86">
        <v>1402</v>
      </c>
      <c r="N2236" s="14" t="s">
        <v>11</v>
      </c>
      <c r="O2236" s="14" t="s">
        <v>12</v>
      </c>
      <c r="P2236" s="14" t="s">
        <v>42</v>
      </c>
      <c r="Q2236" s="14">
        <v>26</v>
      </c>
    </row>
    <row r="2237" spans="1:17" x14ac:dyDescent="0.35">
      <c r="A2237" s="14" t="s">
        <v>122</v>
      </c>
      <c r="B2237" s="39" t="s">
        <v>7230</v>
      </c>
      <c r="C2237" s="14">
        <v>24.59</v>
      </c>
      <c r="D2237" s="14">
        <v>4.38</v>
      </c>
      <c r="E2237" s="14" t="s">
        <v>2380</v>
      </c>
      <c r="F2237" s="14" t="s">
        <v>2380</v>
      </c>
      <c r="G2237" s="14" t="s">
        <v>2380</v>
      </c>
      <c r="H2237" s="14">
        <v>1</v>
      </c>
      <c r="I2237" s="14" t="s">
        <v>2380</v>
      </c>
      <c r="J2237" s="14" t="s">
        <v>8393</v>
      </c>
      <c r="K2237" s="14" t="s">
        <v>8399</v>
      </c>
      <c r="L2237" s="60">
        <v>36043</v>
      </c>
      <c r="M2237" s="86">
        <v>1400.44</v>
      </c>
      <c r="N2237" s="14" t="s">
        <v>11</v>
      </c>
      <c r="O2237" s="14" t="s">
        <v>11</v>
      </c>
      <c r="P2237" s="14" t="s">
        <v>13</v>
      </c>
      <c r="Q2237" s="14">
        <v>25</v>
      </c>
    </row>
    <row r="2238" spans="1:17" x14ac:dyDescent="0.35">
      <c r="A2238" s="14" t="s">
        <v>121</v>
      </c>
      <c r="B2238" s="39" t="s">
        <v>8081</v>
      </c>
      <c r="C2238" s="14">
        <v>33.33</v>
      </c>
      <c r="D2238" s="14">
        <v>9.7899999999999991</v>
      </c>
      <c r="E2238" s="14" t="s">
        <v>2380</v>
      </c>
      <c r="F2238" s="14" t="s">
        <v>2380</v>
      </c>
      <c r="G2238" s="14" t="s">
        <v>2380</v>
      </c>
      <c r="H2238" s="14">
        <v>0</v>
      </c>
      <c r="I2238" s="14" t="s">
        <v>2380</v>
      </c>
      <c r="J2238" s="14" t="s">
        <v>8391</v>
      </c>
      <c r="K2238" s="14" t="s">
        <v>8397</v>
      </c>
      <c r="L2238" s="60">
        <v>37612</v>
      </c>
      <c r="M2238" s="86">
        <v>1391.53</v>
      </c>
      <c r="N2238" s="14" t="s">
        <v>11</v>
      </c>
      <c r="O2238" s="14" t="s">
        <v>16</v>
      </c>
      <c r="P2238" s="14" t="s">
        <v>13</v>
      </c>
      <c r="Q2238" s="14">
        <v>20</v>
      </c>
    </row>
    <row r="2239" spans="1:17" x14ac:dyDescent="0.35">
      <c r="A2239" s="14" t="s">
        <v>120</v>
      </c>
      <c r="B2239" s="39" t="s">
        <v>8241</v>
      </c>
      <c r="C2239" s="14">
        <v>18.5</v>
      </c>
      <c r="D2239" s="14">
        <v>11.84</v>
      </c>
      <c r="E2239" s="14" t="s">
        <v>2380</v>
      </c>
      <c r="F2239" s="14" t="s">
        <v>2380</v>
      </c>
      <c r="G2239" s="14" t="s">
        <v>2380</v>
      </c>
      <c r="H2239" s="14">
        <v>0</v>
      </c>
      <c r="I2239" s="14" t="s">
        <v>2380</v>
      </c>
      <c r="J2239" s="14" t="s">
        <v>8393</v>
      </c>
      <c r="K2239" s="14" t="s">
        <v>8397</v>
      </c>
      <c r="L2239" s="60">
        <v>37574</v>
      </c>
      <c r="M2239" s="86">
        <v>1390</v>
      </c>
      <c r="N2239" s="14" t="s">
        <v>11</v>
      </c>
      <c r="O2239" s="14" t="s">
        <v>11</v>
      </c>
      <c r="P2239" s="14" t="s">
        <v>13</v>
      </c>
      <c r="Q2239" s="14">
        <v>21</v>
      </c>
    </row>
    <row r="2240" spans="1:17" x14ac:dyDescent="0.35">
      <c r="A2240" s="14" t="s">
        <v>119</v>
      </c>
      <c r="B2240" s="39" t="s">
        <v>8242</v>
      </c>
      <c r="C2240" s="14">
        <v>18.579999999999998</v>
      </c>
      <c r="D2240" s="14">
        <v>6.22</v>
      </c>
      <c r="E2240" s="14" t="s">
        <v>2380</v>
      </c>
      <c r="F2240" s="14" t="s">
        <v>2380</v>
      </c>
      <c r="G2240" s="14" t="s">
        <v>2380</v>
      </c>
      <c r="H2240" s="14">
        <v>0</v>
      </c>
      <c r="I2240" s="14" t="s">
        <v>2380</v>
      </c>
      <c r="J2240" s="14" t="s">
        <v>8393</v>
      </c>
      <c r="K2240" s="14" t="s">
        <v>8398</v>
      </c>
      <c r="L2240" s="60">
        <v>36347</v>
      </c>
      <c r="M2240" s="86">
        <v>1389</v>
      </c>
      <c r="N2240" s="14" t="s">
        <v>11</v>
      </c>
      <c r="O2240" s="14" t="s">
        <v>11</v>
      </c>
      <c r="P2240" s="14" t="s">
        <v>13</v>
      </c>
      <c r="Q2240" s="14">
        <v>24</v>
      </c>
    </row>
    <row r="2241" spans="1:17" x14ac:dyDescent="0.35">
      <c r="A2241" s="14" t="s">
        <v>118</v>
      </c>
      <c r="B2241" s="39" t="s">
        <v>7234</v>
      </c>
      <c r="C2241" s="14">
        <v>16.64</v>
      </c>
      <c r="D2241" s="14">
        <v>10.01</v>
      </c>
      <c r="E2241" s="14" t="s">
        <v>2380</v>
      </c>
      <c r="F2241" s="14" t="s">
        <v>2380</v>
      </c>
      <c r="G2241" s="14" t="s">
        <v>2380</v>
      </c>
      <c r="H2241" s="14">
        <v>0</v>
      </c>
      <c r="I2241" s="14" t="s">
        <v>2380</v>
      </c>
      <c r="J2241" s="14" t="s">
        <v>8394</v>
      </c>
      <c r="K2241" s="14" t="s">
        <v>8399</v>
      </c>
      <c r="L2241" s="60">
        <v>37483</v>
      </c>
      <c r="M2241" s="86">
        <v>1382</v>
      </c>
      <c r="N2241" s="14" t="s">
        <v>11</v>
      </c>
      <c r="O2241" s="14" t="s">
        <v>16</v>
      </c>
      <c r="P2241" s="14" t="s">
        <v>13</v>
      </c>
      <c r="Q2241" s="14">
        <v>21</v>
      </c>
    </row>
    <row r="2242" spans="1:17" x14ac:dyDescent="0.35">
      <c r="A2242" s="14" t="s">
        <v>117</v>
      </c>
      <c r="B2242" s="39" t="s">
        <v>4914</v>
      </c>
      <c r="C2242" s="14">
        <v>19.329999999999998</v>
      </c>
      <c r="D2242" s="14">
        <v>4.32</v>
      </c>
      <c r="E2242" s="14" t="s">
        <v>2380</v>
      </c>
      <c r="F2242" s="14" t="s">
        <v>2380</v>
      </c>
      <c r="G2242" s="14" t="s">
        <v>2380</v>
      </c>
      <c r="H2242" s="14">
        <v>1</v>
      </c>
      <c r="I2242" s="14" t="s">
        <v>2380</v>
      </c>
      <c r="J2242" s="14" t="s">
        <v>8393</v>
      </c>
      <c r="K2242" s="14" t="s">
        <v>8399</v>
      </c>
      <c r="L2242" s="60">
        <v>36132</v>
      </c>
      <c r="M2242" s="86">
        <v>1359</v>
      </c>
      <c r="N2242" s="14" t="s">
        <v>11</v>
      </c>
      <c r="O2242" s="14" t="s">
        <v>16</v>
      </c>
      <c r="P2242" s="14" t="s">
        <v>13</v>
      </c>
      <c r="Q2242" s="14">
        <v>25</v>
      </c>
    </row>
    <row r="2243" spans="1:17" x14ac:dyDescent="0.35">
      <c r="A2243" s="14" t="s">
        <v>116</v>
      </c>
      <c r="B2243" s="39" t="s">
        <v>4815</v>
      </c>
      <c r="C2243" s="14">
        <v>21.26</v>
      </c>
      <c r="D2243" s="14">
        <v>5.65</v>
      </c>
      <c r="E2243" s="14" t="s">
        <v>2383</v>
      </c>
      <c r="F2243" s="14" t="s">
        <v>2380</v>
      </c>
      <c r="G2243" s="14" t="s">
        <v>2383</v>
      </c>
      <c r="H2243" s="14">
        <v>1</v>
      </c>
      <c r="I2243" s="14" t="s">
        <v>2380</v>
      </c>
      <c r="J2243" s="14" t="s">
        <v>8393</v>
      </c>
      <c r="K2243" s="14" t="s">
        <v>8399</v>
      </c>
      <c r="L2243" s="60">
        <v>35741</v>
      </c>
      <c r="M2243" s="86">
        <v>1341.16</v>
      </c>
      <c r="N2243" s="14" t="s">
        <v>11</v>
      </c>
      <c r="O2243" s="14" t="s">
        <v>11</v>
      </c>
      <c r="P2243" s="14" t="s">
        <v>23</v>
      </c>
      <c r="Q2243" s="14">
        <v>26</v>
      </c>
    </row>
    <row r="2244" spans="1:17" x14ac:dyDescent="0.35">
      <c r="A2244" s="14" t="s">
        <v>115</v>
      </c>
      <c r="B2244" s="39" t="s">
        <v>5366</v>
      </c>
      <c r="C2244" s="14">
        <v>15.6</v>
      </c>
      <c r="D2244" s="14">
        <v>4.12</v>
      </c>
      <c r="E2244" s="14" t="s">
        <v>2383</v>
      </c>
      <c r="F2244" s="14" t="s">
        <v>2380</v>
      </c>
      <c r="G2244" s="14" t="s">
        <v>2380</v>
      </c>
      <c r="H2244" s="14">
        <v>1</v>
      </c>
      <c r="I2244" s="14" t="s">
        <v>2380</v>
      </c>
      <c r="J2244" s="14" t="s">
        <v>8394</v>
      </c>
      <c r="K2244" s="14" t="s">
        <v>8398</v>
      </c>
      <c r="L2244" s="60">
        <v>34910</v>
      </c>
      <c r="M2244" s="86">
        <v>1338</v>
      </c>
      <c r="N2244" s="14" t="s">
        <v>11</v>
      </c>
      <c r="O2244" s="14" t="s">
        <v>12</v>
      </c>
      <c r="P2244" s="14" t="s">
        <v>23</v>
      </c>
      <c r="Q2244" s="14">
        <v>28</v>
      </c>
    </row>
    <row r="2245" spans="1:17" x14ac:dyDescent="0.35">
      <c r="A2245" s="14" t="s">
        <v>114</v>
      </c>
      <c r="B2245" s="39" t="s">
        <v>4918</v>
      </c>
      <c r="C2245" s="14">
        <v>24.39</v>
      </c>
      <c r="D2245" s="14">
        <v>6.24</v>
      </c>
      <c r="E2245" s="14" t="s">
        <v>2380</v>
      </c>
      <c r="F2245" s="14" t="s">
        <v>2380</v>
      </c>
      <c r="G2245" s="14" t="s">
        <v>2380</v>
      </c>
      <c r="H2245" s="14">
        <v>1</v>
      </c>
      <c r="I2245" s="14" t="s">
        <v>2380</v>
      </c>
      <c r="J2245" s="14" t="s">
        <v>8393</v>
      </c>
      <c r="K2245" s="14" t="s">
        <v>8399</v>
      </c>
      <c r="L2245" s="60">
        <v>35988</v>
      </c>
      <c r="M2245" s="86">
        <v>1332.61</v>
      </c>
      <c r="N2245" s="14" t="s">
        <v>11</v>
      </c>
      <c r="O2245" s="14" t="s">
        <v>12</v>
      </c>
      <c r="P2245" s="14" t="s">
        <v>13</v>
      </c>
      <c r="Q2245" s="14">
        <v>25</v>
      </c>
    </row>
    <row r="2246" spans="1:17" x14ac:dyDescent="0.35">
      <c r="A2246" s="14" t="s">
        <v>113</v>
      </c>
      <c r="B2246" s="39" t="s">
        <v>7936</v>
      </c>
      <c r="C2246" s="14">
        <v>24.75</v>
      </c>
      <c r="D2246" s="14">
        <v>4.83</v>
      </c>
      <c r="E2246" s="14" t="s">
        <v>2380</v>
      </c>
      <c r="F2246" s="14" t="s">
        <v>2380</v>
      </c>
      <c r="G2246" s="14" t="s">
        <v>2380</v>
      </c>
      <c r="H2246" s="14">
        <v>0</v>
      </c>
      <c r="I2246" s="14" t="s">
        <v>2380</v>
      </c>
      <c r="J2246" s="14" t="s">
        <v>8393</v>
      </c>
      <c r="K2246" s="14" t="s">
        <v>8399</v>
      </c>
      <c r="L2246" s="60">
        <v>36447</v>
      </c>
      <c r="M2246" s="86">
        <v>1329.17</v>
      </c>
      <c r="N2246" s="14" t="s">
        <v>11</v>
      </c>
      <c r="O2246" s="14" t="s">
        <v>12</v>
      </c>
      <c r="P2246" s="14" t="s">
        <v>13</v>
      </c>
      <c r="Q2246" s="14">
        <v>24</v>
      </c>
    </row>
    <row r="2247" spans="1:17" x14ac:dyDescent="0.35">
      <c r="A2247" s="14" t="s">
        <v>112</v>
      </c>
      <c r="B2247" s="39" t="s">
        <v>5804</v>
      </c>
      <c r="C2247" s="14">
        <v>20.88</v>
      </c>
      <c r="D2247" s="14">
        <v>7.4</v>
      </c>
      <c r="E2247" s="14" t="s">
        <v>2380</v>
      </c>
      <c r="F2247" s="14" t="s">
        <v>2380</v>
      </c>
      <c r="G2247" s="14" t="s">
        <v>2380</v>
      </c>
      <c r="H2247" s="14">
        <v>0</v>
      </c>
      <c r="I2247" s="14" t="s">
        <v>2380</v>
      </c>
      <c r="J2247" s="14" t="s">
        <v>8393</v>
      </c>
      <c r="K2247" s="14" t="s">
        <v>8399</v>
      </c>
      <c r="L2247" s="60">
        <v>37542</v>
      </c>
      <c r="M2247" s="86">
        <v>1315</v>
      </c>
      <c r="N2247" s="14" t="s">
        <v>11</v>
      </c>
      <c r="O2247" s="14" t="s">
        <v>11</v>
      </c>
      <c r="P2247" s="14" t="s">
        <v>13</v>
      </c>
      <c r="Q2247" s="14">
        <v>21</v>
      </c>
    </row>
    <row r="2248" spans="1:17" x14ac:dyDescent="0.35">
      <c r="A2248" s="14" t="s">
        <v>111</v>
      </c>
      <c r="B2248" s="39" t="s">
        <v>4914</v>
      </c>
      <c r="C2248" s="14">
        <v>20.43</v>
      </c>
      <c r="D2248" s="14">
        <v>4.54</v>
      </c>
      <c r="E2248" s="14" t="s">
        <v>2380</v>
      </c>
      <c r="F2248" s="14" t="s">
        <v>2380</v>
      </c>
      <c r="G2248" s="14" t="s">
        <v>2380</v>
      </c>
      <c r="H2248" s="14">
        <v>0</v>
      </c>
      <c r="I2248" s="14" t="s">
        <v>2380</v>
      </c>
      <c r="J2248" s="14" t="s">
        <v>8393</v>
      </c>
      <c r="K2248" s="14" t="s">
        <v>8398</v>
      </c>
      <c r="L2248" s="60">
        <v>36496</v>
      </c>
      <c r="M2248" s="86">
        <v>1304</v>
      </c>
      <c r="N2248" s="14" t="s">
        <v>11</v>
      </c>
      <c r="O2248" s="14" t="s">
        <v>11</v>
      </c>
      <c r="P2248" s="14" t="s">
        <v>13</v>
      </c>
      <c r="Q2248" s="14">
        <v>24</v>
      </c>
    </row>
    <row r="2249" spans="1:17" x14ac:dyDescent="0.35">
      <c r="A2249" s="14" t="s">
        <v>110</v>
      </c>
      <c r="B2249" s="39" t="s">
        <v>8243</v>
      </c>
      <c r="C2249" s="14">
        <v>15.18</v>
      </c>
      <c r="D2249" s="14">
        <v>11.11</v>
      </c>
      <c r="E2249" s="14" t="s">
        <v>2380</v>
      </c>
      <c r="F2249" s="14" t="s">
        <v>2380</v>
      </c>
      <c r="G2249" s="14" t="s">
        <v>2380</v>
      </c>
      <c r="H2249" s="14">
        <v>0</v>
      </c>
      <c r="I2249" s="14" t="s">
        <v>2380</v>
      </c>
      <c r="J2249" s="14" t="s">
        <v>8394</v>
      </c>
      <c r="K2249" s="14" t="s">
        <v>8397</v>
      </c>
      <c r="L2249" s="60">
        <v>37600</v>
      </c>
      <c r="M2249" s="86">
        <v>1304</v>
      </c>
      <c r="N2249" s="14" t="s">
        <v>11</v>
      </c>
      <c r="O2249" s="14" t="s">
        <v>11</v>
      </c>
      <c r="P2249" s="14" t="s">
        <v>23</v>
      </c>
      <c r="Q2249" s="14">
        <v>21</v>
      </c>
    </row>
    <row r="2250" spans="1:17" x14ac:dyDescent="0.35">
      <c r="A2250" s="14" t="s">
        <v>109</v>
      </c>
      <c r="B2250" s="39" t="s">
        <v>5498</v>
      </c>
      <c r="C2250" s="14">
        <v>15.12</v>
      </c>
      <c r="D2250" s="14">
        <v>4.03</v>
      </c>
      <c r="E2250" s="14" t="s">
        <v>2383</v>
      </c>
      <c r="F2250" s="14" t="s">
        <v>2380</v>
      </c>
      <c r="G2250" s="14" t="s">
        <v>2380</v>
      </c>
      <c r="H2250" s="14">
        <v>0</v>
      </c>
      <c r="I2250" s="14" t="s">
        <v>2380</v>
      </c>
      <c r="J2250" s="14" t="s">
        <v>8394</v>
      </c>
      <c r="K2250" s="14" t="s">
        <v>8399</v>
      </c>
      <c r="L2250" s="60">
        <v>37224</v>
      </c>
      <c r="M2250" s="86">
        <v>1293</v>
      </c>
      <c r="N2250" s="14" t="s">
        <v>11</v>
      </c>
      <c r="O2250" s="14" t="s">
        <v>12</v>
      </c>
      <c r="P2250" s="14" t="s">
        <v>23</v>
      </c>
      <c r="Q2250" s="14">
        <v>22</v>
      </c>
    </row>
    <row r="2251" spans="1:17" x14ac:dyDescent="0.35">
      <c r="A2251" s="14" t="s">
        <v>108</v>
      </c>
      <c r="B2251" s="39" t="s">
        <v>5582</v>
      </c>
      <c r="C2251" s="14">
        <v>23.88</v>
      </c>
      <c r="D2251" s="14">
        <v>4.51</v>
      </c>
      <c r="E2251" s="14" t="s">
        <v>2380</v>
      </c>
      <c r="F2251" s="14" t="s">
        <v>2380</v>
      </c>
      <c r="G2251" s="14" t="s">
        <v>2380</v>
      </c>
      <c r="H2251" s="14">
        <v>1</v>
      </c>
      <c r="I2251" s="14" t="s">
        <v>2380</v>
      </c>
      <c r="J2251" s="14" t="s">
        <v>8393</v>
      </c>
      <c r="K2251" s="14" t="s">
        <v>8399</v>
      </c>
      <c r="L2251" s="60">
        <v>35950</v>
      </c>
      <c r="M2251" s="86">
        <v>1290.93</v>
      </c>
      <c r="N2251" s="14" t="s">
        <v>11</v>
      </c>
      <c r="O2251" s="14" t="s">
        <v>11</v>
      </c>
      <c r="P2251" s="14" t="s">
        <v>13</v>
      </c>
      <c r="Q2251" s="14">
        <v>25</v>
      </c>
    </row>
    <row r="2252" spans="1:17" x14ac:dyDescent="0.35">
      <c r="A2252" s="14" t="s">
        <v>107</v>
      </c>
      <c r="B2252" s="39" t="s">
        <v>4802</v>
      </c>
      <c r="C2252" s="14">
        <v>16.13</v>
      </c>
      <c r="D2252" s="14">
        <v>5.56</v>
      </c>
      <c r="E2252" s="14" t="s">
        <v>2380</v>
      </c>
      <c r="F2252" s="14" t="s">
        <v>2382</v>
      </c>
      <c r="G2252" s="14" t="s">
        <v>2380</v>
      </c>
      <c r="H2252" s="14">
        <v>1</v>
      </c>
      <c r="I2252" s="14" t="s">
        <v>2380</v>
      </c>
      <c r="J2252" s="14" t="s">
        <v>8394</v>
      </c>
      <c r="K2252" s="14" t="s">
        <v>8398</v>
      </c>
      <c r="L2252" s="60">
        <v>36703</v>
      </c>
      <c r="M2252" s="86">
        <v>1286</v>
      </c>
      <c r="N2252" s="14" t="s">
        <v>11</v>
      </c>
      <c r="O2252" s="14" t="s">
        <v>11</v>
      </c>
      <c r="P2252" s="14" t="s">
        <v>13</v>
      </c>
      <c r="Q2252" s="14">
        <v>23</v>
      </c>
    </row>
    <row r="2253" spans="1:17" x14ac:dyDescent="0.35">
      <c r="A2253" s="14" t="s">
        <v>106</v>
      </c>
      <c r="B2253" s="39" t="s">
        <v>5073</v>
      </c>
      <c r="C2253" s="14">
        <v>24.09</v>
      </c>
      <c r="D2253" s="14">
        <v>4.0999999999999996</v>
      </c>
      <c r="E2253" s="14" t="s">
        <v>2380</v>
      </c>
      <c r="F2253" s="14" t="s">
        <v>2382</v>
      </c>
      <c r="G2253" s="14" t="s">
        <v>2380</v>
      </c>
      <c r="H2253" s="14">
        <v>1</v>
      </c>
      <c r="I2253" s="14" t="s">
        <v>2380</v>
      </c>
      <c r="J2253" s="14" t="s">
        <v>8393</v>
      </c>
      <c r="K2253" s="14" t="s">
        <v>8399</v>
      </c>
      <c r="L2253" s="60">
        <v>38196</v>
      </c>
      <c r="M2253" s="86">
        <v>1285</v>
      </c>
      <c r="N2253" s="14" t="s">
        <v>11</v>
      </c>
      <c r="O2253" s="14" t="s">
        <v>12</v>
      </c>
      <c r="P2253" s="14" t="s">
        <v>13</v>
      </c>
      <c r="Q2253" s="14">
        <v>19</v>
      </c>
    </row>
    <row r="2254" spans="1:17" x14ac:dyDescent="0.35">
      <c r="A2254" s="14" t="s">
        <v>105</v>
      </c>
      <c r="B2254" s="39" t="s">
        <v>7246</v>
      </c>
      <c r="C2254" s="14">
        <v>19.43</v>
      </c>
      <c r="D2254" s="14">
        <v>5.85</v>
      </c>
      <c r="E2254" s="14" t="s">
        <v>2380</v>
      </c>
      <c r="F2254" s="14" t="s">
        <v>2382</v>
      </c>
      <c r="G2254" s="14" t="s">
        <v>2380</v>
      </c>
      <c r="H2254" s="14">
        <v>1</v>
      </c>
      <c r="I2254" s="14" t="s">
        <v>2380</v>
      </c>
      <c r="J2254" s="14" t="s">
        <v>8393</v>
      </c>
      <c r="K2254" s="14" t="s">
        <v>8399</v>
      </c>
      <c r="L2254" s="60">
        <v>38260</v>
      </c>
      <c r="M2254" s="86">
        <v>1283</v>
      </c>
      <c r="N2254" s="14" t="s">
        <v>11</v>
      </c>
      <c r="O2254" s="14" t="s">
        <v>16</v>
      </c>
      <c r="P2254" s="14" t="s">
        <v>13</v>
      </c>
      <c r="Q2254" s="14">
        <v>19</v>
      </c>
    </row>
    <row r="2255" spans="1:17" x14ac:dyDescent="0.35">
      <c r="A2255" s="14" t="s">
        <v>104</v>
      </c>
      <c r="B2255" s="39" t="s">
        <v>6089</v>
      </c>
      <c r="C2255" s="14">
        <v>15.22</v>
      </c>
      <c r="D2255" s="14">
        <v>4.92</v>
      </c>
      <c r="E2255" s="14" t="s">
        <v>2383</v>
      </c>
      <c r="F2255" s="14" t="s">
        <v>2380</v>
      </c>
      <c r="G2255" s="14" t="s">
        <v>2383</v>
      </c>
      <c r="H2255" s="14">
        <v>1</v>
      </c>
      <c r="I2255" s="14" t="s">
        <v>2380</v>
      </c>
      <c r="J2255" s="14" t="s">
        <v>8394</v>
      </c>
      <c r="K2255" s="14" t="s">
        <v>8399</v>
      </c>
      <c r="L2255" s="60">
        <v>35729</v>
      </c>
      <c r="M2255" s="86">
        <v>1276</v>
      </c>
      <c r="N2255" s="14" t="s">
        <v>11</v>
      </c>
      <c r="O2255" s="14" t="s">
        <v>11</v>
      </c>
      <c r="P2255" s="14" t="s">
        <v>23</v>
      </c>
      <c r="Q2255" s="14">
        <v>26</v>
      </c>
    </row>
    <row r="2256" spans="1:17" x14ac:dyDescent="0.35">
      <c r="A2256" s="14" t="s">
        <v>103</v>
      </c>
      <c r="B2256" s="39" t="s">
        <v>8244</v>
      </c>
      <c r="C2256" s="14">
        <v>20.72</v>
      </c>
      <c r="D2256" s="14">
        <v>9.4600000000000009</v>
      </c>
      <c r="E2256" s="14" t="s">
        <v>2380</v>
      </c>
      <c r="F2256" s="14" t="s">
        <v>2380</v>
      </c>
      <c r="G2256" s="14" t="s">
        <v>2380</v>
      </c>
      <c r="H2256" s="14">
        <v>0</v>
      </c>
      <c r="I2256" s="14" t="s">
        <v>2380</v>
      </c>
      <c r="J2256" s="14" t="s">
        <v>8393</v>
      </c>
      <c r="K2256" s="14" t="s">
        <v>8399</v>
      </c>
      <c r="L2256" s="60">
        <v>37594</v>
      </c>
      <c r="M2256" s="86">
        <v>1267</v>
      </c>
      <c r="N2256" s="14" t="s">
        <v>11</v>
      </c>
      <c r="O2256" s="14" t="s">
        <v>16</v>
      </c>
      <c r="P2256" s="14" t="s">
        <v>13</v>
      </c>
      <c r="Q2256" s="14">
        <v>21</v>
      </c>
    </row>
    <row r="2257" spans="1:17" x14ac:dyDescent="0.35">
      <c r="A2257" s="14" t="s">
        <v>102</v>
      </c>
      <c r="B2257" s="39" t="s">
        <v>8245</v>
      </c>
      <c r="C2257" s="14">
        <v>35.4</v>
      </c>
      <c r="D2257" s="14">
        <v>5.94</v>
      </c>
      <c r="E2257" s="14" t="s">
        <v>2380</v>
      </c>
      <c r="F2257" s="14" t="s">
        <v>2380</v>
      </c>
      <c r="G2257" s="14" t="s">
        <v>2383</v>
      </c>
      <c r="H2257" s="14">
        <v>1</v>
      </c>
      <c r="I2257" s="14" t="s">
        <v>2380</v>
      </c>
      <c r="J2257" s="14" t="s">
        <v>8391</v>
      </c>
      <c r="K2257" s="14" t="s">
        <v>8398</v>
      </c>
      <c r="L2257" s="60">
        <v>37946</v>
      </c>
      <c r="M2257" s="86">
        <v>1263.25</v>
      </c>
      <c r="N2257" s="14" t="s">
        <v>11</v>
      </c>
      <c r="O2257" s="14" t="s">
        <v>12</v>
      </c>
      <c r="P2257" s="14" t="s">
        <v>42</v>
      </c>
      <c r="Q2257" s="14">
        <v>20</v>
      </c>
    </row>
    <row r="2258" spans="1:17" x14ac:dyDescent="0.35">
      <c r="A2258" s="14" t="s">
        <v>101</v>
      </c>
      <c r="B2258" s="39" t="s">
        <v>7250</v>
      </c>
      <c r="C2258" s="14">
        <v>34.4</v>
      </c>
      <c r="D2258" s="14">
        <v>5.7</v>
      </c>
      <c r="E2258" s="14" t="s">
        <v>2380</v>
      </c>
      <c r="F2258" s="14" t="s">
        <v>2380</v>
      </c>
      <c r="G2258" s="14" t="s">
        <v>2383</v>
      </c>
      <c r="H2258" s="14">
        <v>1</v>
      </c>
      <c r="I2258" s="14" t="s">
        <v>2380</v>
      </c>
      <c r="J2258" s="14" t="s">
        <v>8391</v>
      </c>
      <c r="K2258" s="14" t="s">
        <v>8398</v>
      </c>
      <c r="L2258" s="60">
        <v>37848</v>
      </c>
      <c r="M2258" s="86">
        <v>1261.8599999999999</v>
      </c>
      <c r="N2258" s="14" t="s">
        <v>11</v>
      </c>
      <c r="O2258" s="14" t="s">
        <v>12</v>
      </c>
      <c r="P2258" s="14" t="s">
        <v>42</v>
      </c>
      <c r="Q2258" s="14">
        <v>20</v>
      </c>
    </row>
    <row r="2259" spans="1:17" x14ac:dyDescent="0.35">
      <c r="A2259" s="14" t="s">
        <v>100</v>
      </c>
      <c r="B2259" s="39" t="s">
        <v>7252</v>
      </c>
      <c r="C2259" s="14">
        <v>34.1</v>
      </c>
      <c r="D2259" s="14">
        <v>4.13</v>
      </c>
      <c r="E2259" s="14" t="s">
        <v>2380</v>
      </c>
      <c r="F2259" s="14" t="s">
        <v>2380</v>
      </c>
      <c r="G2259" s="14" t="s">
        <v>2383</v>
      </c>
      <c r="H2259" s="14">
        <v>1</v>
      </c>
      <c r="I2259" s="14" t="s">
        <v>2380</v>
      </c>
      <c r="J2259" s="14" t="s">
        <v>8391</v>
      </c>
      <c r="K2259" s="14" t="s">
        <v>8399</v>
      </c>
      <c r="L2259" s="60">
        <v>37924</v>
      </c>
      <c r="M2259" s="86">
        <v>1261.44</v>
      </c>
      <c r="N2259" s="14" t="s">
        <v>11</v>
      </c>
      <c r="O2259" s="14" t="s">
        <v>12</v>
      </c>
      <c r="P2259" s="14" t="s">
        <v>42</v>
      </c>
      <c r="Q2259" s="14">
        <v>20</v>
      </c>
    </row>
    <row r="2260" spans="1:17" x14ac:dyDescent="0.35">
      <c r="A2260" s="14" t="s">
        <v>99</v>
      </c>
      <c r="B2260" s="39" t="s">
        <v>8246</v>
      </c>
      <c r="C2260" s="14">
        <v>30.4</v>
      </c>
      <c r="D2260" s="14">
        <v>4.7699999999999996</v>
      </c>
      <c r="E2260" s="14" t="s">
        <v>2380</v>
      </c>
      <c r="F2260" s="14" t="s">
        <v>2380</v>
      </c>
      <c r="G2260" s="14" t="s">
        <v>2383</v>
      </c>
      <c r="H2260" s="14">
        <v>1</v>
      </c>
      <c r="I2260" s="14" t="s">
        <v>2380</v>
      </c>
      <c r="J2260" s="14" t="s">
        <v>8391</v>
      </c>
      <c r="K2260" s="14" t="s">
        <v>8399</v>
      </c>
      <c r="L2260" s="60">
        <v>37907</v>
      </c>
      <c r="M2260" s="86">
        <v>1256.3</v>
      </c>
      <c r="N2260" s="14" t="s">
        <v>11</v>
      </c>
      <c r="O2260" s="14" t="s">
        <v>12</v>
      </c>
      <c r="P2260" s="14" t="s">
        <v>42</v>
      </c>
      <c r="Q2260" s="14">
        <v>20</v>
      </c>
    </row>
    <row r="2261" spans="1:17" x14ac:dyDescent="0.35">
      <c r="A2261" s="14" t="s">
        <v>98</v>
      </c>
      <c r="B2261" s="39" t="s">
        <v>4841</v>
      </c>
      <c r="C2261" s="14">
        <v>28.7</v>
      </c>
      <c r="D2261" s="14">
        <v>4.99</v>
      </c>
      <c r="E2261" s="14" t="s">
        <v>2380</v>
      </c>
      <c r="F2261" s="14" t="s">
        <v>2380</v>
      </c>
      <c r="G2261" s="14" t="s">
        <v>2383</v>
      </c>
      <c r="H2261" s="14">
        <v>1</v>
      </c>
      <c r="I2261" s="14" t="s">
        <v>2380</v>
      </c>
      <c r="J2261" s="14" t="s">
        <v>8392</v>
      </c>
      <c r="K2261" s="14" t="s">
        <v>8399</v>
      </c>
      <c r="L2261" s="60">
        <v>37965</v>
      </c>
      <c r="M2261" s="86">
        <v>1253.94</v>
      </c>
      <c r="N2261" s="14" t="s">
        <v>11</v>
      </c>
      <c r="O2261" s="14" t="s">
        <v>11</v>
      </c>
      <c r="P2261" s="14" t="s">
        <v>42</v>
      </c>
      <c r="Q2261" s="14">
        <v>20</v>
      </c>
    </row>
    <row r="2262" spans="1:17" x14ac:dyDescent="0.35">
      <c r="A2262" s="14" t="s">
        <v>97</v>
      </c>
      <c r="B2262" s="39" t="s">
        <v>4884</v>
      </c>
      <c r="C2262" s="14">
        <v>17.440000000000001</v>
      </c>
      <c r="D2262" s="14">
        <v>4.42</v>
      </c>
      <c r="E2262" s="14" t="s">
        <v>2383</v>
      </c>
      <c r="F2262" s="14" t="s">
        <v>2380</v>
      </c>
      <c r="G2262" s="14" t="s">
        <v>2383</v>
      </c>
      <c r="H2262" s="14">
        <v>1</v>
      </c>
      <c r="I2262" s="14" t="s">
        <v>2380</v>
      </c>
      <c r="J2262" s="14" t="s">
        <v>8394</v>
      </c>
      <c r="K2262" s="14" t="s">
        <v>8399</v>
      </c>
      <c r="L2262" s="60">
        <v>35738</v>
      </c>
      <c r="M2262" s="86">
        <v>1253</v>
      </c>
      <c r="N2262" s="14" t="s">
        <v>11</v>
      </c>
      <c r="O2262" s="14" t="s">
        <v>11</v>
      </c>
      <c r="P2262" s="14" t="s">
        <v>13</v>
      </c>
      <c r="Q2262" s="14">
        <v>26</v>
      </c>
    </row>
    <row r="2263" spans="1:17" x14ac:dyDescent="0.35">
      <c r="A2263" s="14" t="s">
        <v>96</v>
      </c>
      <c r="B2263" s="39" t="s">
        <v>4865</v>
      </c>
      <c r="C2263" s="14">
        <v>27.6</v>
      </c>
      <c r="D2263" s="14">
        <v>4.01</v>
      </c>
      <c r="E2263" s="14" t="s">
        <v>2380</v>
      </c>
      <c r="F2263" s="14" t="s">
        <v>2380</v>
      </c>
      <c r="G2263" s="14" t="s">
        <v>2383</v>
      </c>
      <c r="H2263" s="14">
        <v>1</v>
      </c>
      <c r="I2263" s="14" t="s">
        <v>2380</v>
      </c>
      <c r="J2263" s="14" t="s">
        <v>8392</v>
      </c>
      <c r="K2263" s="14" t="s">
        <v>8398</v>
      </c>
      <c r="L2263" s="60">
        <v>37879</v>
      </c>
      <c r="M2263" s="86">
        <v>1252.4100000000001</v>
      </c>
      <c r="N2263" s="14" t="s">
        <v>11</v>
      </c>
      <c r="O2263" s="14" t="s">
        <v>12</v>
      </c>
      <c r="P2263" s="14" t="s">
        <v>42</v>
      </c>
      <c r="Q2263" s="14">
        <v>20</v>
      </c>
    </row>
    <row r="2264" spans="1:17" x14ac:dyDescent="0.35">
      <c r="A2264" s="14" t="s">
        <v>95</v>
      </c>
      <c r="B2264" s="39" t="s">
        <v>5091</v>
      </c>
      <c r="C2264" s="14">
        <v>20.7</v>
      </c>
      <c r="D2264" s="14">
        <v>4.49</v>
      </c>
      <c r="E2264" s="14" t="s">
        <v>2380</v>
      </c>
      <c r="F2264" s="14" t="s">
        <v>2380</v>
      </c>
      <c r="G2264" s="14" t="s">
        <v>2383</v>
      </c>
      <c r="H2264" s="14">
        <v>1</v>
      </c>
      <c r="I2264" s="14" t="s">
        <v>2380</v>
      </c>
      <c r="J2264" s="14" t="s">
        <v>8393</v>
      </c>
      <c r="K2264" s="14" t="s">
        <v>8398</v>
      </c>
      <c r="L2264" s="60">
        <v>37872</v>
      </c>
      <c r="M2264" s="86">
        <v>1242.82</v>
      </c>
      <c r="N2264" s="14" t="s">
        <v>11</v>
      </c>
      <c r="O2264" s="14" t="s">
        <v>16</v>
      </c>
      <c r="P2264" s="14" t="s">
        <v>42</v>
      </c>
      <c r="Q2264" s="14">
        <v>20</v>
      </c>
    </row>
    <row r="2265" spans="1:17" x14ac:dyDescent="0.35">
      <c r="A2265" s="14" t="s">
        <v>94</v>
      </c>
      <c r="B2265" s="39" t="s">
        <v>8247</v>
      </c>
      <c r="C2265" s="14">
        <v>20.3</v>
      </c>
      <c r="D2265" s="14">
        <v>6.37</v>
      </c>
      <c r="E2265" s="14" t="s">
        <v>2380</v>
      </c>
      <c r="F2265" s="14" t="s">
        <v>2380</v>
      </c>
      <c r="G2265" s="14" t="s">
        <v>2383</v>
      </c>
      <c r="H2265" s="14">
        <v>1</v>
      </c>
      <c r="I2265" s="14" t="s">
        <v>2380</v>
      </c>
      <c r="J2265" s="14" t="s">
        <v>8393</v>
      </c>
      <c r="K2265" s="14" t="s">
        <v>8398</v>
      </c>
      <c r="L2265" s="60">
        <v>37879</v>
      </c>
      <c r="M2265" s="86">
        <v>1242.26</v>
      </c>
      <c r="N2265" s="14" t="s">
        <v>11</v>
      </c>
      <c r="O2265" s="14" t="s">
        <v>16</v>
      </c>
      <c r="P2265" s="14" t="s">
        <v>42</v>
      </c>
      <c r="Q2265" s="14">
        <v>20</v>
      </c>
    </row>
    <row r="2266" spans="1:17" x14ac:dyDescent="0.35">
      <c r="A2266" s="14" t="s">
        <v>93</v>
      </c>
      <c r="B2266" s="39" t="s">
        <v>4753</v>
      </c>
      <c r="C2266" s="14">
        <v>19.8</v>
      </c>
      <c r="D2266" s="14">
        <v>5.12</v>
      </c>
      <c r="E2266" s="14" t="s">
        <v>2380</v>
      </c>
      <c r="F2266" s="14" t="s">
        <v>2380</v>
      </c>
      <c r="G2266" s="14" t="s">
        <v>2383</v>
      </c>
      <c r="H2266" s="14">
        <v>1</v>
      </c>
      <c r="I2266" s="14" t="s">
        <v>2380</v>
      </c>
      <c r="J2266" s="14" t="s">
        <v>8393</v>
      </c>
      <c r="K2266" s="14" t="s">
        <v>8398</v>
      </c>
      <c r="L2266" s="60">
        <v>37835</v>
      </c>
      <c r="M2266" s="86">
        <v>1241.57</v>
      </c>
      <c r="N2266" s="14" t="s">
        <v>11</v>
      </c>
      <c r="O2266" s="14" t="s">
        <v>11</v>
      </c>
      <c r="P2266" s="14" t="s">
        <v>42</v>
      </c>
      <c r="Q2266" s="14">
        <v>20</v>
      </c>
    </row>
    <row r="2267" spans="1:17" x14ac:dyDescent="0.35">
      <c r="A2267" s="14" t="s">
        <v>92</v>
      </c>
      <c r="B2267" s="39" t="s">
        <v>7815</v>
      </c>
      <c r="C2267" s="14">
        <v>21.87</v>
      </c>
      <c r="D2267" s="14">
        <v>8.59</v>
      </c>
      <c r="E2267" s="14" t="s">
        <v>2380</v>
      </c>
      <c r="F2267" s="14" t="s">
        <v>2380</v>
      </c>
      <c r="G2267" s="14" t="s">
        <v>2380</v>
      </c>
      <c r="H2267" s="14">
        <v>0</v>
      </c>
      <c r="I2267" s="14" t="s">
        <v>2380</v>
      </c>
      <c r="J2267" s="14" t="s">
        <v>8393</v>
      </c>
      <c r="K2267" s="14" t="s">
        <v>8397</v>
      </c>
      <c r="L2267" s="60">
        <v>37438</v>
      </c>
      <c r="M2267" s="86">
        <v>1241</v>
      </c>
      <c r="N2267" s="14" t="s">
        <v>11</v>
      </c>
      <c r="O2267" s="14" t="s">
        <v>11</v>
      </c>
      <c r="P2267" s="14" t="s">
        <v>13</v>
      </c>
      <c r="Q2267" s="14">
        <v>21</v>
      </c>
    </row>
    <row r="2268" spans="1:17" x14ac:dyDescent="0.35">
      <c r="A2268" s="14" t="s">
        <v>91</v>
      </c>
      <c r="B2268" s="39" t="s">
        <v>4857</v>
      </c>
      <c r="C2268" s="14">
        <v>16.600000000000001</v>
      </c>
      <c r="D2268" s="14">
        <v>5.87</v>
      </c>
      <c r="E2268" s="14" t="s">
        <v>2380</v>
      </c>
      <c r="F2268" s="14" t="s">
        <v>2380</v>
      </c>
      <c r="G2268" s="14" t="s">
        <v>2380</v>
      </c>
      <c r="H2268" s="14">
        <v>1</v>
      </c>
      <c r="I2268" s="14" t="s">
        <v>2380</v>
      </c>
      <c r="J2268" s="14" t="s">
        <v>8394</v>
      </c>
      <c r="K2268" s="14" t="s">
        <v>8399</v>
      </c>
      <c r="L2268" s="60">
        <v>36079</v>
      </c>
      <c r="M2268" s="86">
        <v>1240</v>
      </c>
      <c r="N2268" s="14" t="s">
        <v>11</v>
      </c>
      <c r="O2268" s="14" t="s">
        <v>16</v>
      </c>
      <c r="P2268" s="14" t="s">
        <v>23</v>
      </c>
      <c r="Q2268" s="14">
        <v>25</v>
      </c>
    </row>
    <row r="2269" spans="1:17" x14ac:dyDescent="0.35">
      <c r="A2269" s="14" t="s">
        <v>90</v>
      </c>
      <c r="B2269" s="39" t="s">
        <v>8248</v>
      </c>
      <c r="C2269" s="14">
        <v>21.98</v>
      </c>
      <c r="D2269" s="14">
        <v>7.03</v>
      </c>
      <c r="E2269" s="14" t="s">
        <v>2380</v>
      </c>
      <c r="F2269" s="14" t="s">
        <v>2380</v>
      </c>
      <c r="G2269" s="14" t="s">
        <v>2380</v>
      </c>
      <c r="H2269" s="14">
        <v>0</v>
      </c>
      <c r="I2269" s="14" t="s">
        <v>2380</v>
      </c>
      <c r="J2269" s="14" t="s">
        <v>8393</v>
      </c>
      <c r="K2269" s="14" t="s">
        <v>8399</v>
      </c>
      <c r="L2269" s="60">
        <v>37602</v>
      </c>
      <c r="M2269" s="86">
        <v>1237</v>
      </c>
      <c r="N2269" s="14" t="s">
        <v>11</v>
      </c>
      <c r="O2269" s="14" t="s">
        <v>11</v>
      </c>
      <c r="P2269" s="14" t="s">
        <v>13</v>
      </c>
      <c r="Q2269" s="14">
        <v>21</v>
      </c>
    </row>
    <row r="2270" spans="1:17" x14ac:dyDescent="0.35">
      <c r="A2270" s="14" t="s">
        <v>89</v>
      </c>
      <c r="B2270" s="39" t="s">
        <v>8249</v>
      </c>
      <c r="C2270" s="14">
        <v>19.7</v>
      </c>
      <c r="D2270" s="14">
        <v>5.51</v>
      </c>
      <c r="E2270" s="14" t="s">
        <v>2380</v>
      </c>
      <c r="F2270" s="14" t="s">
        <v>2380</v>
      </c>
      <c r="G2270" s="14" t="s">
        <v>2380</v>
      </c>
      <c r="H2270" s="14">
        <v>1</v>
      </c>
      <c r="I2270" s="14" t="s">
        <v>2380</v>
      </c>
      <c r="J2270" s="14" t="s">
        <v>8393</v>
      </c>
      <c r="K2270" s="14" t="s">
        <v>8398</v>
      </c>
      <c r="L2270" s="60">
        <v>35989</v>
      </c>
      <c r="M2270" s="86">
        <v>1234</v>
      </c>
      <c r="N2270" s="14" t="s">
        <v>11</v>
      </c>
      <c r="O2270" s="14" t="s">
        <v>16</v>
      </c>
      <c r="P2270" s="14" t="s">
        <v>13</v>
      </c>
      <c r="Q2270" s="14">
        <v>25</v>
      </c>
    </row>
    <row r="2271" spans="1:17" x14ac:dyDescent="0.35">
      <c r="A2271" s="14" t="s">
        <v>88</v>
      </c>
      <c r="B2271" s="39" t="s">
        <v>6500</v>
      </c>
      <c r="C2271" s="14">
        <v>19.21</v>
      </c>
      <c r="D2271" s="14">
        <v>4.76</v>
      </c>
      <c r="E2271" s="14" t="s">
        <v>2380</v>
      </c>
      <c r="F2271" s="14" t="s">
        <v>2382</v>
      </c>
      <c r="G2271" s="14" t="s">
        <v>2380</v>
      </c>
      <c r="H2271" s="14">
        <v>1</v>
      </c>
      <c r="I2271" s="14" t="s">
        <v>2380</v>
      </c>
      <c r="J2271" s="14" t="s">
        <v>8393</v>
      </c>
      <c r="K2271" s="14" t="s">
        <v>8399</v>
      </c>
      <c r="L2271" s="60">
        <v>38276</v>
      </c>
      <c r="M2271" s="86">
        <v>1228</v>
      </c>
      <c r="N2271" s="14" t="s">
        <v>11</v>
      </c>
      <c r="O2271" s="14" t="s">
        <v>16</v>
      </c>
      <c r="P2271" s="14" t="s">
        <v>23</v>
      </c>
      <c r="Q2271" s="14">
        <v>19</v>
      </c>
    </row>
    <row r="2272" spans="1:17" x14ac:dyDescent="0.35">
      <c r="A2272" s="14" t="s">
        <v>87</v>
      </c>
      <c r="B2272" s="39" t="s">
        <v>7261</v>
      </c>
      <c r="C2272" s="14">
        <v>19.3</v>
      </c>
      <c r="D2272" s="14">
        <v>4.7</v>
      </c>
      <c r="E2272" s="14" t="s">
        <v>2380</v>
      </c>
      <c r="F2272" s="14" t="s">
        <v>2382</v>
      </c>
      <c r="G2272" s="14" t="s">
        <v>2380</v>
      </c>
      <c r="H2272" s="14">
        <v>1</v>
      </c>
      <c r="I2272" s="14" t="s">
        <v>2380</v>
      </c>
      <c r="J2272" s="14" t="s">
        <v>8393</v>
      </c>
      <c r="K2272" s="14" t="s">
        <v>8399</v>
      </c>
      <c r="L2272" s="60">
        <v>38177</v>
      </c>
      <c r="M2272" s="86">
        <v>1224</v>
      </c>
      <c r="N2272" s="14" t="s">
        <v>11</v>
      </c>
      <c r="O2272" s="14" t="s">
        <v>16</v>
      </c>
      <c r="P2272" s="14" t="s">
        <v>13</v>
      </c>
      <c r="Q2272" s="14">
        <v>19</v>
      </c>
    </row>
    <row r="2273" spans="1:17" x14ac:dyDescent="0.35">
      <c r="A2273" s="14" t="s">
        <v>86</v>
      </c>
      <c r="B2273" s="39" t="s">
        <v>8250</v>
      </c>
      <c r="C2273" s="14">
        <v>16.22</v>
      </c>
      <c r="D2273" s="14">
        <v>6.21</v>
      </c>
      <c r="E2273" s="14" t="s">
        <v>2383</v>
      </c>
      <c r="F2273" s="14" t="s">
        <v>2380</v>
      </c>
      <c r="G2273" s="14" t="s">
        <v>2380</v>
      </c>
      <c r="H2273" s="14">
        <v>0</v>
      </c>
      <c r="I2273" s="14" t="s">
        <v>2380</v>
      </c>
      <c r="J2273" s="14" t="s">
        <v>8394</v>
      </c>
      <c r="K2273" s="14" t="s">
        <v>8399</v>
      </c>
      <c r="L2273" s="60">
        <v>35373</v>
      </c>
      <c r="M2273" s="86">
        <v>1220</v>
      </c>
      <c r="N2273" s="14" t="s">
        <v>11</v>
      </c>
      <c r="O2273" s="14" t="s">
        <v>12</v>
      </c>
      <c r="P2273" s="14" t="s">
        <v>23</v>
      </c>
      <c r="Q2273" s="14">
        <v>27</v>
      </c>
    </row>
    <row r="2274" spans="1:17" x14ac:dyDescent="0.35">
      <c r="A2274" s="14" t="s">
        <v>85</v>
      </c>
      <c r="B2274" s="39" t="s">
        <v>8251</v>
      </c>
      <c r="C2274" s="14">
        <v>17.12</v>
      </c>
      <c r="D2274" s="14">
        <v>4.5199999999999996</v>
      </c>
      <c r="E2274" s="14" t="s">
        <v>2380</v>
      </c>
      <c r="F2274" s="14" t="s">
        <v>2382</v>
      </c>
      <c r="G2274" s="14" t="s">
        <v>2380</v>
      </c>
      <c r="H2274" s="14">
        <v>1</v>
      </c>
      <c r="I2274" s="14" t="s">
        <v>2380</v>
      </c>
      <c r="J2274" s="14" t="s">
        <v>8394</v>
      </c>
      <c r="K2274" s="14" t="s">
        <v>8399</v>
      </c>
      <c r="L2274" s="60">
        <v>38140</v>
      </c>
      <c r="M2274" s="86">
        <v>1210</v>
      </c>
      <c r="N2274" s="14" t="s">
        <v>11</v>
      </c>
      <c r="O2274" s="14" t="s">
        <v>16</v>
      </c>
      <c r="P2274" s="14" t="s">
        <v>13</v>
      </c>
      <c r="Q2274" s="14">
        <v>19</v>
      </c>
    </row>
    <row r="2275" spans="1:17" x14ac:dyDescent="0.35">
      <c r="A2275" s="14" t="s">
        <v>84</v>
      </c>
      <c r="B2275" s="39" t="s">
        <v>8216</v>
      </c>
      <c r="C2275" s="14">
        <v>19.07</v>
      </c>
      <c r="D2275" s="14">
        <v>5.45</v>
      </c>
      <c r="E2275" s="14" t="s">
        <v>2380</v>
      </c>
      <c r="F2275" s="14" t="s">
        <v>2380</v>
      </c>
      <c r="G2275" s="14" t="s">
        <v>2380</v>
      </c>
      <c r="H2275" s="14">
        <v>1</v>
      </c>
      <c r="I2275" s="14" t="s">
        <v>2380</v>
      </c>
      <c r="J2275" s="14" t="s">
        <v>8393</v>
      </c>
      <c r="K2275" s="14" t="s">
        <v>8398</v>
      </c>
      <c r="L2275" s="60">
        <v>33883</v>
      </c>
      <c r="M2275" s="86">
        <v>1200.55</v>
      </c>
      <c r="N2275" s="14" t="s">
        <v>11</v>
      </c>
      <c r="O2275" s="14" t="s">
        <v>12</v>
      </c>
      <c r="P2275" s="14" t="s">
        <v>13</v>
      </c>
      <c r="Q2275" s="14">
        <v>31</v>
      </c>
    </row>
    <row r="2276" spans="1:17" x14ac:dyDescent="0.35">
      <c r="A2276" s="14" t="s">
        <v>83</v>
      </c>
      <c r="B2276" s="39" t="s">
        <v>5431</v>
      </c>
      <c r="C2276" s="14">
        <v>15.56</v>
      </c>
      <c r="D2276" s="14">
        <v>4.42</v>
      </c>
      <c r="E2276" s="14" t="s">
        <v>2380</v>
      </c>
      <c r="F2276" s="14" t="s">
        <v>2380</v>
      </c>
      <c r="G2276" s="14" t="s">
        <v>2380</v>
      </c>
      <c r="H2276" s="14">
        <v>0</v>
      </c>
      <c r="I2276" s="14" t="s">
        <v>2380</v>
      </c>
      <c r="J2276" s="14" t="s">
        <v>8394</v>
      </c>
      <c r="K2276" s="14" t="s">
        <v>8398</v>
      </c>
      <c r="L2276" s="60">
        <v>36339</v>
      </c>
      <c r="M2276" s="86">
        <v>1200</v>
      </c>
      <c r="N2276" s="14" t="s">
        <v>11</v>
      </c>
      <c r="O2276" s="14" t="s">
        <v>12</v>
      </c>
      <c r="P2276" s="14" t="s">
        <v>23</v>
      </c>
      <c r="Q2276" s="14">
        <v>24</v>
      </c>
    </row>
    <row r="2277" spans="1:17" x14ac:dyDescent="0.35">
      <c r="A2277" s="14" t="s">
        <v>82</v>
      </c>
      <c r="B2277" s="39" t="s">
        <v>6063</v>
      </c>
      <c r="C2277" s="14">
        <v>22.76</v>
      </c>
      <c r="D2277" s="14">
        <v>9.44</v>
      </c>
      <c r="E2277" s="14" t="s">
        <v>2380</v>
      </c>
      <c r="F2277" s="14" t="s">
        <v>2380</v>
      </c>
      <c r="G2277" s="14" t="s">
        <v>2380</v>
      </c>
      <c r="H2277" s="14">
        <v>0</v>
      </c>
      <c r="I2277" s="14" t="s">
        <v>2380</v>
      </c>
      <c r="J2277" s="14" t="s">
        <v>8393</v>
      </c>
      <c r="K2277" s="14" t="s">
        <v>8397</v>
      </c>
      <c r="L2277" s="60">
        <v>37494</v>
      </c>
      <c r="M2277" s="86">
        <v>1191</v>
      </c>
      <c r="N2277" s="14" t="s">
        <v>11</v>
      </c>
      <c r="O2277" s="14" t="s">
        <v>16</v>
      </c>
      <c r="P2277" s="14" t="s">
        <v>13</v>
      </c>
      <c r="Q2277" s="14">
        <v>21</v>
      </c>
    </row>
    <row r="2278" spans="1:17" x14ac:dyDescent="0.35">
      <c r="A2278" s="14" t="s">
        <v>81</v>
      </c>
      <c r="B2278" s="39" t="s">
        <v>8252</v>
      </c>
      <c r="C2278" s="14">
        <v>22.79</v>
      </c>
      <c r="D2278" s="14">
        <v>6.15</v>
      </c>
      <c r="E2278" s="14" t="s">
        <v>2383</v>
      </c>
      <c r="F2278" s="14" t="s">
        <v>2380</v>
      </c>
      <c r="G2278" s="14" t="s">
        <v>2383</v>
      </c>
      <c r="H2278" s="14">
        <v>1</v>
      </c>
      <c r="I2278" s="14" t="s">
        <v>2380</v>
      </c>
      <c r="J2278" s="14" t="s">
        <v>8393</v>
      </c>
      <c r="K2278" s="14" t="s">
        <v>8399</v>
      </c>
      <c r="L2278" s="60">
        <v>35609</v>
      </c>
      <c r="M2278" s="86">
        <v>1178.07</v>
      </c>
      <c r="N2278" s="14" t="s">
        <v>11</v>
      </c>
      <c r="O2278" s="14" t="s">
        <v>11</v>
      </c>
      <c r="P2278" s="14" t="s">
        <v>13</v>
      </c>
      <c r="Q2278" s="14">
        <v>26</v>
      </c>
    </row>
    <row r="2279" spans="1:17" x14ac:dyDescent="0.35">
      <c r="A2279" s="14" t="s">
        <v>80</v>
      </c>
      <c r="B2279" s="39" t="s">
        <v>4927</v>
      </c>
      <c r="C2279" s="14">
        <v>17.41</v>
      </c>
      <c r="D2279" s="14">
        <v>5.13</v>
      </c>
      <c r="E2279" s="14" t="s">
        <v>2383</v>
      </c>
      <c r="F2279" s="14" t="s">
        <v>2380</v>
      </c>
      <c r="G2279" s="14" t="s">
        <v>2380</v>
      </c>
      <c r="H2279" s="14">
        <v>0</v>
      </c>
      <c r="I2279" s="14" t="s">
        <v>2380</v>
      </c>
      <c r="J2279" s="14" t="s">
        <v>8394</v>
      </c>
      <c r="K2279" s="14" t="s">
        <v>8399</v>
      </c>
      <c r="L2279" s="60">
        <v>35288</v>
      </c>
      <c r="M2279" s="86">
        <v>1178</v>
      </c>
      <c r="N2279" s="14" t="s">
        <v>11</v>
      </c>
      <c r="O2279" s="14" t="s">
        <v>12</v>
      </c>
      <c r="P2279" s="14" t="s">
        <v>13</v>
      </c>
      <c r="Q2279" s="14">
        <v>27</v>
      </c>
    </row>
    <row r="2280" spans="1:17" x14ac:dyDescent="0.35">
      <c r="A2280" s="14" t="s">
        <v>79</v>
      </c>
      <c r="B2280" s="39" t="s">
        <v>7268</v>
      </c>
      <c r="C2280" s="14">
        <v>19.32</v>
      </c>
      <c r="D2280" s="14">
        <v>4.96</v>
      </c>
      <c r="E2280" s="14" t="s">
        <v>2383</v>
      </c>
      <c r="F2280" s="14" t="s">
        <v>2380</v>
      </c>
      <c r="G2280" s="14" t="s">
        <v>2380</v>
      </c>
      <c r="H2280" s="14">
        <v>0</v>
      </c>
      <c r="I2280" s="14" t="s">
        <v>2380</v>
      </c>
      <c r="J2280" s="14" t="s">
        <v>8393</v>
      </c>
      <c r="K2280" s="14" t="s">
        <v>8399</v>
      </c>
      <c r="L2280" s="60">
        <v>37207</v>
      </c>
      <c r="M2280" s="86">
        <v>1167</v>
      </c>
      <c r="N2280" s="14" t="s">
        <v>11</v>
      </c>
      <c r="O2280" s="14" t="s">
        <v>16</v>
      </c>
      <c r="P2280" s="14" t="s">
        <v>13</v>
      </c>
      <c r="Q2280" s="14">
        <v>22</v>
      </c>
    </row>
    <row r="2281" spans="1:17" x14ac:dyDescent="0.35">
      <c r="A2281" s="14" t="s">
        <v>78</v>
      </c>
      <c r="B2281" s="39" t="s">
        <v>4886</v>
      </c>
      <c r="C2281" s="14">
        <v>18.25</v>
      </c>
      <c r="D2281" s="14">
        <v>10.95</v>
      </c>
      <c r="E2281" s="14" t="s">
        <v>2380</v>
      </c>
      <c r="F2281" s="14" t="s">
        <v>2380</v>
      </c>
      <c r="G2281" s="14" t="s">
        <v>2380</v>
      </c>
      <c r="H2281" s="14">
        <v>0</v>
      </c>
      <c r="I2281" s="14" t="s">
        <v>2380</v>
      </c>
      <c r="J2281" s="14" t="s">
        <v>8394</v>
      </c>
      <c r="K2281" s="14" t="s">
        <v>8397</v>
      </c>
      <c r="L2281" s="60">
        <v>37418</v>
      </c>
      <c r="M2281" s="86">
        <v>1165</v>
      </c>
      <c r="N2281" s="14" t="s">
        <v>11</v>
      </c>
      <c r="O2281" s="14" t="s">
        <v>12</v>
      </c>
      <c r="P2281" s="14" t="s">
        <v>23</v>
      </c>
      <c r="Q2281" s="14">
        <v>21</v>
      </c>
    </row>
    <row r="2282" spans="1:17" x14ac:dyDescent="0.35">
      <c r="A2282" s="14" t="s">
        <v>77</v>
      </c>
      <c r="B2282" s="39" t="s">
        <v>7271</v>
      </c>
      <c r="C2282" s="14">
        <v>53.13</v>
      </c>
      <c r="D2282" s="14">
        <v>4.4400000000000004</v>
      </c>
      <c r="E2282" s="14" t="s">
        <v>2380</v>
      </c>
      <c r="F2282" s="14" t="s">
        <v>2382</v>
      </c>
      <c r="G2282" s="14" t="s">
        <v>2380</v>
      </c>
      <c r="H2282" s="14">
        <v>1</v>
      </c>
      <c r="I2282" s="14" t="s">
        <v>2380</v>
      </c>
      <c r="J2282" s="14" t="s">
        <v>8391</v>
      </c>
      <c r="K2282" s="14" t="s">
        <v>8399</v>
      </c>
      <c r="L2282" s="60">
        <v>38302</v>
      </c>
      <c r="M2282" s="86">
        <v>1163.46</v>
      </c>
      <c r="N2282" s="14" t="s">
        <v>11</v>
      </c>
      <c r="O2282" s="14" t="s">
        <v>12</v>
      </c>
      <c r="P2282" s="14" t="s">
        <v>13</v>
      </c>
      <c r="Q2282" s="14">
        <v>19</v>
      </c>
    </row>
    <row r="2283" spans="1:17" x14ac:dyDescent="0.35">
      <c r="A2283" s="14" t="s">
        <v>76</v>
      </c>
      <c r="B2283" s="39" t="s">
        <v>4891</v>
      </c>
      <c r="C2283" s="14">
        <v>20.46</v>
      </c>
      <c r="D2283" s="14">
        <v>4.0199999999999996</v>
      </c>
      <c r="E2283" s="14" t="s">
        <v>2380</v>
      </c>
      <c r="F2283" s="14" t="s">
        <v>2380</v>
      </c>
      <c r="G2283" s="14" t="s">
        <v>2380</v>
      </c>
      <c r="H2283" s="14">
        <v>0</v>
      </c>
      <c r="I2283" s="14" t="s">
        <v>2380</v>
      </c>
      <c r="J2283" s="14" t="s">
        <v>8393</v>
      </c>
      <c r="K2283" s="14" t="s">
        <v>8399</v>
      </c>
      <c r="L2283" s="60">
        <v>34541</v>
      </c>
      <c r="M2283" s="86">
        <v>1158.32</v>
      </c>
      <c r="N2283" s="14" t="s">
        <v>11</v>
      </c>
      <c r="O2283" s="14" t="s">
        <v>16</v>
      </c>
      <c r="P2283" s="14" t="s">
        <v>13</v>
      </c>
      <c r="Q2283" s="14">
        <v>29</v>
      </c>
    </row>
    <row r="2284" spans="1:17" x14ac:dyDescent="0.35">
      <c r="A2284" s="14" t="s">
        <v>75</v>
      </c>
      <c r="B2284" s="39" t="s">
        <v>4771</v>
      </c>
      <c r="C2284" s="14">
        <v>43.01</v>
      </c>
      <c r="D2284" s="14">
        <v>5.44</v>
      </c>
      <c r="E2284" s="14" t="s">
        <v>2380</v>
      </c>
      <c r="F2284" s="14" t="s">
        <v>2382</v>
      </c>
      <c r="G2284" s="14" t="s">
        <v>2380</v>
      </c>
      <c r="H2284" s="14">
        <v>1</v>
      </c>
      <c r="I2284" s="14" t="s">
        <v>2380</v>
      </c>
      <c r="J2284" s="14" t="s">
        <v>8391</v>
      </c>
      <c r="K2284" s="14" t="s">
        <v>8399</v>
      </c>
      <c r="L2284" s="60">
        <v>38186</v>
      </c>
      <c r="M2284" s="86">
        <v>1149.4000000000001</v>
      </c>
      <c r="N2284" s="14" t="s">
        <v>11</v>
      </c>
      <c r="O2284" s="14" t="s">
        <v>11</v>
      </c>
      <c r="P2284" s="14" t="s">
        <v>13</v>
      </c>
      <c r="Q2284" s="14">
        <v>19</v>
      </c>
    </row>
    <row r="2285" spans="1:17" x14ac:dyDescent="0.35">
      <c r="A2285" s="14" t="s">
        <v>74</v>
      </c>
      <c r="B2285" s="39" t="s">
        <v>5960</v>
      </c>
      <c r="C2285" s="14">
        <v>15.01</v>
      </c>
      <c r="D2285" s="14">
        <v>4.1500000000000004</v>
      </c>
      <c r="E2285" s="14" t="s">
        <v>2380</v>
      </c>
      <c r="F2285" s="14" t="s">
        <v>2380</v>
      </c>
      <c r="G2285" s="14" t="s">
        <v>2383</v>
      </c>
      <c r="H2285" s="14">
        <v>1</v>
      </c>
      <c r="I2285" s="14" t="s">
        <v>2380</v>
      </c>
      <c r="J2285" s="14" t="s">
        <v>8394</v>
      </c>
      <c r="K2285" s="14" t="s">
        <v>8399</v>
      </c>
      <c r="L2285" s="60">
        <v>37784</v>
      </c>
      <c r="M2285" s="86">
        <v>1149</v>
      </c>
      <c r="N2285" s="14" t="s">
        <v>11</v>
      </c>
      <c r="O2285" s="14" t="s">
        <v>16</v>
      </c>
      <c r="P2285" s="14" t="s">
        <v>23</v>
      </c>
      <c r="Q2285" s="14">
        <v>20</v>
      </c>
    </row>
    <row r="2286" spans="1:17" x14ac:dyDescent="0.35">
      <c r="A2286" s="14" t="s">
        <v>73</v>
      </c>
      <c r="B2286" s="39" t="s">
        <v>8253</v>
      </c>
      <c r="C2286" s="14">
        <v>41.14</v>
      </c>
      <c r="D2286" s="14">
        <v>6.02</v>
      </c>
      <c r="E2286" s="14" t="s">
        <v>2380</v>
      </c>
      <c r="F2286" s="14" t="s">
        <v>2382</v>
      </c>
      <c r="G2286" s="14" t="s">
        <v>2380</v>
      </c>
      <c r="H2286" s="14">
        <v>1</v>
      </c>
      <c r="I2286" s="14" t="s">
        <v>2380</v>
      </c>
      <c r="J2286" s="14" t="s">
        <v>8391</v>
      </c>
      <c r="K2286" s="14" t="s">
        <v>8398</v>
      </c>
      <c r="L2286" s="60">
        <v>38148</v>
      </c>
      <c r="M2286" s="86">
        <v>1146.8</v>
      </c>
      <c r="N2286" s="14" t="s">
        <v>11</v>
      </c>
      <c r="O2286" s="14" t="s">
        <v>11</v>
      </c>
      <c r="P2286" s="14" t="s">
        <v>13</v>
      </c>
      <c r="Q2286" s="14">
        <v>19</v>
      </c>
    </row>
    <row r="2287" spans="1:17" x14ac:dyDescent="0.35">
      <c r="A2287" s="14" t="s">
        <v>72</v>
      </c>
      <c r="B2287" s="39" t="s">
        <v>4905</v>
      </c>
      <c r="C2287" s="14">
        <v>16.55</v>
      </c>
      <c r="D2287" s="14">
        <v>7.73</v>
      </c>
      <c r="E2287" s="14" t="s">
        <v>2380</v>
      </c>
      <c r="F2287" s="14" t="s">
        <v>2380</v>
      </c>
      <c r="G2287" s="14" t="s">
        <v>2380</v>
      </c>
      <c r="H2287" s="14">
        <v>0</v>
      </c>
      <c r="I2287" s="14" t="s">
        <v>2380</v>
      </c>
      <c r="J2287" s="14" t="s">
        <v>8394</v>
      </c>
      <c r="K2287" s="14" t="s">
        <v>8399</v>
      </c>
      <c r="L2287" s="60">
        <v>37530</v>
      </c>
      <c r="M2287" s="86">
        <v>1142</v>
      </c>
      <c r="N2287" s="14" t="s">
        <v>12</v>
      </c>
      <c r="O2287" s="14" t="s">
        <v>11</v>
      </c>
      <c r="P2287" s="14" t="s">
        <v>42</v>
      </c>
      <c r="Q2287" s="14">
        <v>21</v>
      </c>
    </row>
    <row r="2288" spans="1:17" x14ac:dyDescent="0.35">
      <c r="A2288" s="14" t="s">
        <v>71</v>
      </c>
      <c r="B2288" s="39" t="s">
        <v>8254</v>
      </c>
      <c r="C2288" s="14">
        <v>37.29</v>
      </c>
      <c r="D2288" s="14">
        <v>5.03</v>
      </c>
      <c r="E2288" s="14" t="s">
        <v>2380</v>
      </c>
      <c r="F2288" s="14" t="s">
        <v>2382</v>
      </c>
      <c r="G2288" s="14" t="s">
        <v>2380</v>
      </c>
      <c r="H2288" s="14">
        <v>1</v>
      </c>
      <c r="I2288" s="14" t="s">
        <v>2380</v>
      </c>
      <c r="J2288" s="14" t="s">
        <v>8391</v>
      </c>
      <c r="K2288" s="14" t="s">
        <v>8398</v>
      </c>
      <c r="L2288" s="60">
        <v>38242</v>
      </c>
      <c r="M2288" s="86">
        <v>1141.45</v>
      </c>
      <c r="N2288" s="14" t="s">
        <v>12</v>
      </c>
      <c r="O2288" s="14" t="s">
        <v>12</v>
      </c>
      <c r="P2288" s="14" t="s">
        <v>13</v>
      </c>
      <c r="Q2288" s="14">
        <v>19</v>
      </c>
    </row>
    <row r="2289" spans="1:17" x14ac:dyDescent="0.35">
      <c r="A2289" s="14" t="s">
        <v>70</v>
      </c>
      <c r="B2289" s="39" t="s">
        <v>6502</v>
      </c>
      <c r="C2289" s="14">
        <v>16.739999999999998</v>
      </c>
      <c r="D2289" s="14">
        <v>4.08</v>
      </c>
      <c r="E2289" s="14" t="s">
        <v>2383</v>
      </c>
      <c r="F2289" s="14" t="s">
        <v>2380</v>
      </c>
      <c r="G2289" s="14" t="s">
        <v>2380</v>
      </c>
      <c r="H2289" s="14">
        <v>0</v>
      </c>
      <c r="I2289" s="14" t="s">
        <v>2380</v>
      </c>
      <c r="J2289" s="14" t="s">
        <v>8394</v>
      </c>
      <c r="K2289" s="14" t="s">
        <v>8398</v>
      </c>
      <c r="L2289" s="60">
        <v>37189</v>
      </c>
      <c r="M2289" s="86">
        <v>1141</v>
      </c>
      <c r="N2289" s="14" t="s">
        <v>12</v>
      </c>
      <c r="O2289" s="14" t="s">
        <v>16</v>
      </c>
      <c r="P2289" s="14" t="s">
        <v>13</v>
      </c>
      <c r="Q2289" s="14">
        <v>22</v>
      </c>
    </row>
    <row r="2290" spans="1:17" x14ac:dyDescent="0.35">
      <c r="A2290" s="14" t="s">
        <v>69</v>
      </c>
      <c r="B2290" s="39" t="s">
        <v>8255</v>
      </c>
      <c r="C2290" s="14">
        <v>34.43</v>
      </c>
      <c r="D2290" s="14">
        <v>4.2699999999999996</v>
      </c>
      <c r="E2290" s="14" t="s">
        <v>2380</v>
      </c>
      <c r="F2290" s="14" t="s">
        <v>2382</v>
      </c>
      <c r="G2290" s="14" t="s">
        <v>2380</v>
      </c>
      <c r="H2290" s="14">
        <v>1</v>
      </c>
      <c r="I2290" s="14" t="s">
        <v>2380</v>
      </c>
      <c r="J2290" s="14" t="s">
        <v>8391</v>
      </c>
      <c r="K2290" s="14" t="s">
        <v>8399</v>
      </c>
      <c r="L2290" s="60">
        <v>38318</v>
      </c>
      <c r="M2290" s="86">
        <v>1137.47</v>
      </c>
      <c r="N2290" s="14" t="s">
        <v>12</v>
      </c>
      <c r="O2290" s="14" t="s">
        <v>11</v>
      </c>
      <c r="P2290" s="14" t="s">
        <v>13</v>
      </c>
      <c r="Q2290" s="14">
        <v>19</v>
      </c>
    </row>
    <row r="2291" spans="1:17" x14ac:dyDescent="0.35">
      <c r="A2291" s="14" t="s">
        <v>68</v>
      </c>
      <c r="B2291" s="39" t="s">
        <v>7278</v>
      </c>
      <c r="C2291" s="14">
        <v>34.1</v>
      </c>
      <c r="D2291" s="14">
        <v>4.07</v>
      </c>
      <c r="E2291" s="14" t="s">
        <v>2380</v>
      </c>
      <c r="F2291" s="14" t="s">
        <v>2382</v>
      </c>
      <c r="G2291" s="14" t="s">
        <v>2380</v>
      </c>
      <c r="H2291" s="14">
        <v>1</v>
      </c>
      <c r="I2291" s="14" t="s">
        <v>2380</v>
      </c>
      <c r="J2291" s="14" t="s">
        <v>8391</v>
      </c>
      <c r="K2291" s="14" t="s">
        <v>8398</v>
      </c>
      <c r="L2291" s="60">
        <v>38275</v>
      </c>
      <c r="M2291" s="86">
        <v>1137.01</v>
      </c>
      <c r="N2291" s="14" t="s">
        <v>12</v>
      </c>
      <c r="O2291" s="14" t="s">
        <v>16</v>
      </c>
      <c r="P2291" s="14" t="s">
        <v>13</v>
      </c>
      <c r="Q2291" s="14">
        <v>19</v>
      </c>
    </row>
    <row r="2292" spans="1:17" x14ac:dyDescent="0.35">
      <c r="A2292" s="14" t="s">
        <v>67</v>
      </c>
      <c r="B2292" s="39" t="s">
        <v>7470</v>
      </c>
      <c r="C2292" s="14">
        <v>19.3</v>
      </c>
      <c r="D2292" s="14">
        <v>10.36</v>
      </c>
      <c r="E2292" s="14" t="s">
        <v>2380</v>
      </c>
      <c r="F2292" s="14" t="s">
        <v>2380</v>
      </c>
      <c r="G2292" s="14" t="s">
        <v>2380</v>
      </c>
      <c r="H2292" s="14">
        <v>0</v>
      </c>
      <c r="I2292" s="14" t="s">
        <v>2380</v>
      </c>
      <c r="J2292" s="14" t="s">
        <v>8393</v>
      </c>
      <c r="K2292" s="14" t="s">
        <v>8399</v>
      </c>
      <c r="L2292" s="60">
        <v>37479</v>
      </c>
      <c r="M2292" s="86">
        <v>1137</v>
      </c>
      <c r="N2292" s="14" t="s">
        <v>12</v>
      </c>
      <c r="O2292" s="14" t="s">
        <v>16</v>
      </c>
      <c r="P2292" s="14" t="s">
        <v>13</v>
      </c>
      <c r="Q2292" s="14">
        <v>21</v>
      </c>
    </row>
    <row r="2293" spans="1:17" x14ac:dyDescent="0.35">
      <c r="A2293" s="14" t="s">
        <v>66</v>
      </c>
      <c r="B2293" s="39" t="s">
        <v>8256</v>
      </c>
      <c r="C2293" s="14">
        <v>33.659999999999997</v>
      </c>
      <c r="D2293" s="14">
        <v>5.71</v>
      </c>
      <c r="E2293" s="14" t="s">
        <v>2380</v>
      </c>
      <c r="F2293" s="14" t="s">
        <v>2382</v>
      </c>
      <c r="G2293" s="14" t="s">
        <v>2380</v>
      </c>
      <c r="H2293" s="14">
        <v>1</v>
      </c>
      <c r="I2293" s="14" t="s">
        <v>2380</v>
      </c>
      <c r="J2293" s="14" t="s">
        <v>8391</v>
      </c>
      <c r="K2293" s="14" t="s">
        <v>8399</v>
      </c>
      <c r="L2293" s="60">
        <v>38319</v>
      </c>
      <c r="M2293" s="86">
        <v>1136.4000000000001</v>
      </c>
      <c r="N2293" s="14" t="s">
        <v>12</v>
      </c>
      <c r="O2293" s="14" t="s">
        <v>12</v>
      </c>
      <c r="P2293" s="14" t="s">
        <v>13</v>
      </c>
      <c r="Q2293" s="14">
        <v>19</v>
      </c>
    </row>
    <row r="2294" spans="1:17" x14ac:dyDescent="0.35">
      <c r="A2294" s="14" t="s">
        <v>65</v>
      </c>
      <c r="B2294" s="39" t="s">
        <v>4813</v>
      </c>
      <c r="C2294" s="14">
        <v>33.33</v>
      </c>
      <c r="D2294" s="14">
        <v>6.08</v>
      </c>
      <c r="E2294" s="14" t="s">
        <v>2380</v>
      </c>
      <c r="F2294" s="14" t="s">
        <v>2382</v>
      </c>
      <c r="G2294" s="14" t="s">
        <v>2380</v>
      </c>
      <c r="H2294" s="14">
        <v>1</v>
      </c>
      <c r="I2294" s="14" t="s">
        <v>2380</v>
      </c>
      <c r="J2294" s="14" t="s">
        <v>8391</v>
      </c>
      <c r="K2294" s="14" t="s">
        <v>8398</v>
      </c>
      <c r="L2294" s="60">
        <v>38149</v>
      </c>
      <c r="M2294" s="86">
        <v>1135.94</v>
      </c>
      <c r="N2294" s="14" t="s">
        <v>12</v>
      </c>
      <c r="O2294" s="14" t="s">
        <v>12</v>
      </c>
      <c r="P2294" s="14" t="s">
        <v>13</v>
      </c>
      <c r="Q2294" s="14">
        <v>19</v>
      </c>
    </row>
    <row r="2295" spans="1:17" x14ac:dyDescent="0.35">
      <c r="A2295" s="14" t="s">
        <v>64</v>
      </c>
      <c r="B2295" s="39" t="s">
        <v>4905</v>
      </c>
      <c r="C2295" s="14">
        <v>21.84</v>
      </c>
      <c r="D2295" s="14">
        <v>5.71</v>
      </c>
      <c r="E2295" s="14" t="s">
        <v>2380</v>
      </c>
      <c r="F2295" s="14" t="s">
        <v>2382</v>
      </c>
      <c r="G2295" s="14" t="s">
        <v>2380</v>
      </c>
      <c r="H2295" s="14">
        <v>1</v>
      </c>
      <c r="I2295" s="14" t="s">
        <v>2380</v>
      </c>
      <c r="J2295" s="14" t="s">
        <v>8393</v>
      </c>
      <c r="K2295" s="14" t="s">
        <v>8398</v>
      </c>
      <c r="L2295" s="60">
        <v>38266</v>
      </c>
      <c r="M2295" s="86">
        <v>1135</v>
      </c>
      <c r="N2295" s="14" t="s">
        <v>12</v>
      </c>
      <c r="O2295" s="14" t="s">
        <v>12</v>
      </c>
      <c r="P2295" s="14" t="s">
        <v>13</v>
      </c>
      <c r="Q2295" s="14">
        <v>19</v>
      </c>
    </row>
    <row r="2296" spans="1:17" x14ac:dyDescent="0.35">
      <c r="A2296" s="14" t="s">
        <v>63</v>
      </c>
      <c r="B2296" s="39" t="s">
        <v>5733</v>
      </c>
      <c r="C2296" s="14">
        <v>16.87</v>
      </c>
      <c r="D2296" s="14">
        <v>9.1300000000000008</v>
      </c>
      <c r="E2296" s="14" t="s">
        <v>2380</v>
      </c>
      <c r="F2296" s="14" t="s">
        <v>2380</v>
      </c>
      <c r="G2296" s="14" t="s">
        <v>2380</v>
      </c>
      <c r="H2296" s="14">
        <v>0</v>
      </c>
      <c r="I2296" s="14" t="s">
        <v>2380</v>
      </c>
      <c r="J2296" s="14" t="s">
        <v>8394</v>
      </c>
      <c r="K2296" s="14" t="s">
        <v>8399</v>
      </c>
      <c r="L2296" s="60">
        <v>37456</v>
      </c>
      <c r="M2296" s="86">
        <v>1132</v>
      </c>
      <c r="N2296" s="14" t="s">
        <v>12</v>
      </c>
      <c r="O2296" s="14" t="s">
        <v>16</v>
      </c>
      <c r="P2296" s="14" t="s">
        <v>13</v>
      </c>
      <c r="Q2296" s="14">
        <v>21</v>
      </c>
    </row>
    <row r="2297" spans="1:17" x14ac:dyDescent="0.35">
      <c r="A2297" s="14" t="s">
        <v>62</v>
      </c>
      <c r="B2297" s="39" t="s">
        <v>8257</v>
      </c>
      <c r="C2297" s="14">
        <v>30.14</v>
      </c>
      <c r="D2297" s="14">
        <v>5.49</v>
      </c>
      <c r="E2297" s="14" t="s">
        <v>2380</v>
      </c>
      <c r="F2297" s="14" t="s">
        <v>2382</v>
      </c>
      <c r="G2297" s="14" t="s">
        <v>2380</v>
      </c>
      <c r="H2297" s="14">
        <v>1</v>
      </c>
      <c r="I2297" s="14" t="s">
        <v>2380</v>
      </c>
      <c r="J2297" s="14" t="s">
        <v>8391</v>
      </c>
      <c r="K2297" s="14" t="s">
        <v>8399</v>
      </c>
      <c r="L2297" s="60">
        <v>38152</v>
      </c>
      <c r="M2297" s="86">
        <v>1131.51</v>
      </c>
      <c r="N2297" s="14" t="s">
        <v>12</v>
      </c>
      <c r="O2297" s="14" t="s">
        <v>16</v>
      </c>
      <c r="P2297" s="14" t="s">
        <v>13</v>
      </c>
      <c r="Q2297" s="14">
        <v>19</v>
      </c>
    </row>
    <row r="2298" spans="1:17" x14ac:dyDescent="0.35">
      <c r="A2298" s="14" t="s">
        <v>61</v>
      </c>
      <c r="B2298" s="39" t="s">
        <v>8258</v>
      </c>
      <c r="C2298" s="14">
        <v>23.21</v>
      </c>
      <c r="D2298" s="14">
        <v>4.37</v>
      </c>
      <c r="E2298" s="14" t="s">
        <v>2380</v>
      </c>
      <c r="F2298" s="14" t="s">
        <v>2382</v>
      </c>
      <c r="G2298" s="14" t="s">
        <v>2380</v>
      </c>
      <c r="H2298" s="14">
        <v>1</v>
      </c>
      <c r="I2298" s="14" t="s">
        <v>2380</v>
      </c>
      <c r="J2298" s="14" t="s">
        <v>8393</v>
      </c>
      <c r="K2298" s="14" t="s">
        <v>8399</v>
      </c>
      <c r="L2298" s="60">
        <v>38303</v>
      </c>
      <c r="M2298" s="86">
        <v>1121.8699999999999</v>
      </c>
      <c r="N2298" s="14" t="s">
        <v>12</v>
      </c>
      <c r="O2298" s="14" t="s">
        <v>16</v>
      </c>
      <c r="P2298" s="14" t="s">
        <v>13</v>
      </c>
      <c r="Q2298" s="14">
        <v>19</v>
      </c>
    </row>
    <row r="2299" spans="1:17" x14ac:dyDescent="0.35">
      <c r="A2299" s="14" t="s">
        <v>60</v>
      </c>
      <c r="B2299" s="39" t="s">
        <v>8259</v>
      </c>
      <c r="C2299" s="14">
        <v>17.170000000000002</v>
      </c>
      <c r="D2299" s="14">
        <v>8.4600000000000009</v>
      </c>
      <c r="E2299" s="14" t="s">
        <v>2380</v>
      </c>
      <c r="F2299" s="14" t="s">
        <v>2380</v>
      </c>
      <c r="G2299" s="14" t="s">
        <v>2380</v>
      </c>
      <c r="H2299" s="14">
        <v>0</v>
      </c>
      <c r="I2299" s="14" t="s">
        <v>2380</v>
      </c>
      <c r="J2299" s="14" t="s">
        <v>8394</v>
      </c>
      <c r="K2299" s="14" t="s">
        <v>8397</v>
      </c>
      <c r="L2299" s="60">
        <v>37481</v>
      </c>
      <c r="M2299" s="86">
        <v>1086</v>
      </c>
      <c r="N2299" s="14" t="s">
        <v>12</v>
      </c>
      <c r="O2299" s="14" t="s">
        <v>12</v>
      </c>
      <c r="P2299" s="14" t="s">
        <v>13</v>
      </c>
      <c r="Q2299" s="14">
        <v>21</v>
      </c>
    </row>
    <row r="2300" spans="1:17" x14ac:dyDescent="0.35">
      <c r="A2300" s="14" t="s">
        <v>59</v>
      </c>
      <c r="B2300" s="39" t="s">
        <v>8260</v>
      </c>
      <c r="C2300" s="14">
        <v>15.61</v>
      </c>
      <c r="D2300" s="14">
        <v>5.28</v>
      </c>
      <c r="E2300" s="14" t="s">
        <v>2380</v>
      </c>
      <c r="F2300" s="14" t="s">
        <v>2380</v>
      </c>
      <c r="G2300" s="14" t="s">
        <v>2380</v>
      </c>
      <c r="H2300" s="14">
        <v>1</v>
      </c>
      <c r="I2300" s="14" t="s">
        <v>2380</v>
      </c>
      <c r="J2300" s="14" t="s">
        <v>8394</v>
      </c>
      <c r="K2300" s="14" t="s">
        <v>8399</v>
      </c>
      <c r="L2300" s="60">
        <v>36155</v>
      </c>
      <c r="M2300" s="86">
        <v>1082</v>
      </c>
      <c r="N2300" s="14" t="s">
        <v>12</v>
      </c>
      <c r="O2300" s="14" t="s">
        <v>11</v>
      </c>
      <c r="P2300" s="14" t="s">
        <v>13</v>
      </c>
      <c r="Q2300" s="14">
        <v>24</v>
      </c>
    </row>
    <row r="2301" spans="1:17" x14ac:dyDescent="0.35">
      <c r="A2301" s="14" t="s">
        <v>58</v>
      </c>
      <c r="B2301" s="39" t="s">
        <v>4766</v>
      </c>
      <c r="C2301" s="14">
        <v>17.98</v>
      </c>
      <c r="D2301" s="14">
        <v>5.33</v>
      </c>
      <c r="E2301" s="14" t="s">
        <v>2383</v>
      </c>
      <c r="F2301" s="14" t="s">
        <v>2380</v>
      </c>
      <c r="G2301" s="14" t="s">
        <v>2383</v>
      </c>
      <c r="H2301" s="14">
        <v>1</v>
      </c>
      <c r="I2301" s="14" t="s">
        <v>2380</v>
      </c>
      <c r="J2301" s="14" t="s">
        <v>8394</v>
      </c>
      <c r="K2301" s="14" t="s">
        <v>8399</v>
      </c>
      <c r="L2301" s="60">
        <v>35655</v>
      </c>
      <c r="M2301" s="86">
        <v>1071</v>
      </c>
      <c r="N2301" s="14" t="s">
        <v>12</v>
      </c>
      <c r="O2301" s="14" t="s">
        <v>12</v>
      </c>
      <c r="P2301" s="14" t="s">
        <v>13</v>
      </c>
      <c r="Q2301" s="14">
        <v>26</v>
      </c>
    </row>
    <row r="2302" spans="1:17" x14ac:dyDescent="0.35">
      <c r="A2302" s="14" t="s">
        <v>57</v>
      </c>
      <c r="B2302" s="39" t="s">
        <v>7287</v>
      </c>
      <c r="C2302" s="14">
        <v>21.64</v>
      </c>
      <c r="D2302" s="14">
        <v>5.5</v>
      </c>
      <c r="E2302" s="14" t="s">
        <v>2380</v>
      </c>
      <c r="F2302" s="14" t="s">
        <v>2382</v>
      </c>
      <c r="G2302" s="14" t="s">
        <v>2380</v>
      </c>
      <c r="H2302" s="14">
        <v>1</v>
      </c>
      <c r="I2302" s="14" t="s">
        <v>2380</v>
      </c>
      <c r="J2302" s="14" t="s">
        <v>8393</v>
      </c>
      <c r="K2302" s="14" t="s">
        <v>8399</v>
      </c>
      <c r="L2302" s="60">
        <v>38223</v>
      </c>
      <c r="M2302" s="86">
        <v>1070</v>
      </c>
      <c r="N2302" s="14" t="s">
        <v>12</v>
      </c>
      <c r="O2302" s="14" t="s">
        <v>12</v>
      </c>
      <c r="P2302" s="14" t="s">
        <v>13</v>
      </c>
      <c r="Q2302" s="14">
        <v>19</v>
      </c>
    </row>
    <row r="2303" spans="1:17" x14ac:dyDescent="0.35">
      <c r="A2303" s="14" t="s">
        <v>56</v>
      </c>
      <c r="B2303" s="39" t="s">
        <v>4771</v>
      </c>
      <c r="C2303" s="14">
        <v>16.399999999999999</v>
      </c>
      <c r="D2303" s="14">
        <v>5.4</v>
      </c>
      <c r="E2303" s="14" t="s">
        <v>2380</v>
      </c>
      <c r="F2303" s="14" t="s">
        <v>2380</v>
      </c>
      <c r="G2303" s="14" t="s">
        <v>2383</v>
      </c>
      <c r="H2303" s="14">
        <v>1</v>
      </c>
      <c r="I2303" s="14" t="s">
        <v>2380</v>
      </c>
      <c r="J2303" s="14" t="s">
        <v>8394</v>
      </c>
      <c r="K2303" s="14" t="s">
        <v>8399</v>
      </c>
      <c r="L2303" s="60">
        <v>34240</v>
      </c>
      <c r="M2303" s="86">
        <v>1068</v>
      </c>
      <c r="N2303" s="14" t="s">
        <v>12</v>
      </c>
      <c r="O2303" s="14" t="s">
        <v>16</v>
      </c>
      <c r="P2303" s="14" t="s">
        <v>13</v>
      </c>
      <c r="Q2303" s="14">
        <v>30</v>
      </c>
    </row>
    <row r="2304" spans="1:17" x14ac:dyDescent="0.35">
      <c r="A2304" s="14" t="s">
        <v>55</v>
      </c>
      <c r="B2304" s="39" t="s">
        <v>8261</v>
      </c>
      <c r="C2304" s="14">
        <v>15.77</v>
      </c>
      <c r="D2304" s="14">
        <v>6.05</v>
      </c>
      <c r="E2304" s="14" t="s">
        <v>2383</v>
      </c>
      <c r="F2304" s="14" t="s">
        <v>2380</v>
      </c>
      <c r="G2304" s="14" t="s">
        <v>2380</v>
      </c>
      <c r="H2304" s="14">
        <v>1</v>
      </c>
      <c r="I2304" s="14" t="s">
        <v>2380</v>
      </c>
      <c r="J2304" s="14" t="s">
        <v>8394</v>
      </c>
      <c r="K2304" s="14" t="s">
        <v>8398</v>
      </c>
      <c r="L2304" s="60">
        <v>34851</v>
      </c>
      <c r="M2304" s="86">
        <v>1056</v>
      </c>
      <c r="N2304" s="14" t="s">
        <v>12</v>
      </c>
      <c r="O2304" s="14" t="s">
        <v>11</v>
      </c>
      <c r="P2304" s="14" t="s">
        <v>13</v>
      </c>
      <c r="Q2304" s="14">
        <v>28</v>
      </c>
    </row>
    <row r="2305" spans="1:17" x14ac:dyDescent="0.35">
      <c r="A2305" s="14" t="s">
        <v>54</v>
      </c>
      <c r="B2305" s="39" t="s">
        <v>5431</v>
      </c>
      <c r="C2305" s="14">
        <v>18.27</v>
      </c>
      <c r="D2305" s="14">
        <v>11.46</v>
      </c>
      <c r="E2305" s="14" t="s">
        <v>2380</v>
      </c>
      <c r="F2305" s="14" t="s">
        <v>2380</v>
      </c>
      <c r="G2305" s="14" t="s">
        <v>2380</v>
      </c>
      <c r="H2305" s="14">
        <v>0</v>
      </c>
      <c r="I2305" s="14" t="s">
        <v>2380</v>
      </c>
      <c r="J2305" s="14" t="s">
        <v>8394</v>
      </c>
      <c r="K2305" s="14" t="s">
        <v>8397</v>
      </c>
      <c r="L2305" s="60">
        <v>37438</v>
      </c>
      <c r="M2305" s="86">
        <v>1049</v>
      </c>
      <c r="N2305" s="14" t="s">
        <v>12</v>
      </c>
      <c r="O2305" s="14" t="s">
        <v>11</v>
      </c>
      <c r="P2305" s="14" t="s">
        <v>23</v>
      </c>
      <c r="Q2305" s="14">
        <v>21</v>
      </c>
    </row>
    <row r="2306" spans="1:17" x14ac:dyDescent="0.35">
      <c r="A2306" s="14" t="s">
        <v>53</v>
      </c>
      <c r="B2306" s="39" t="s">
        <v>8262</v>
      </c>
      <c r="C2306" s="14">
        <v>16.489999999999998</v>
      </c>
      <c r="D2306" s="14">
        <v>8.48</v>
      </c>
      <c r="E2306" s="14" t="s">
        <v>2380</v>
      </c>
      <c r="F2306" s="14" t="s">
        <v>2380</v>
      </c>
      <c r="G2306" s="14" t="s">
        <v>2380</v>
      </c>
      <c r="H2306" s="14">
        <v>0</v>
      </c>
      <c r="I2306" s="14" t="s">
        <v>2380</v>
      </c>
      <c r="J2306" s="14" t="s">
        <v>8394</v>
      </c>
      <c r="K2306" s="14" t="s">
        <v>8399</v>
      </c>
      <c r="L2306" s="60">
        <v>37457</v>
      </c>
      <c r="M2306" s="86">
        <v>1047</v>
      </c>
      <c r="N2306" s="14" t="s">
        <v>12</v>
      </c>
      <c r="O2306" s="14" t="s">
        <v>16</v>
      </c>
      <c r="P2306" s="14" t="s">
        <v>13</v>
      </c>
      <c r="Q2306" s="14">
        <v>21</v>
      </c>
    </row>
    <row r="2307" spans="1:17" x14ac:dyDescent="0.35">
      <c r="A2307" s="14" t="s">
        <v>52</v>
      </c>
      <c r="B2307" s="39" t="s">
        <v>5309</v>
      </c>
      <c r="C2307" s="14">
        <v>16.14</v>
      </c>
      <c r="D2307" s="14">
        <v>4.8600000000000003</v>
      </c>
      <c r="E2307" s="14" t="s">
        <v>2380</v>
      </c>
      <c r="F2307" s="14" t="s">
        <v>2380</v>
      </c>
      <c r="G2307" s="14" t="s">
        <v>2380</v>
      </c>
      <c r="H2307" s="14">
        <v>0</v>
      </c>
      <c r="I2307" s="14" t="s">
        <v>2380</v>
      </c>
      <c r="J2307" s="14" t="s">
        <v>8394</v>
      </c>
      <c r="K2307" s="14" t="s">
        <v>8399</v>
      </c>
      <c r="L2307" s="60">
        <v>34655</v>
      </c>
      <c r="M2307" s="86">
        <v>1044</v>
      </c>
      <c r="N2307" s="14" t="s">
        <v>12</v>
      </c>
      <c r="O2307" s="14" t="s">
        <v>11</v>
      </c>
      <c r="P2307" s="14" t="s">
        <v>13</v>
      </c>
      <c r="Q2307" s="14">
        <v>29</v>
      </c>
    </row>
    <row r="2308" spans="1:17" x14ac:dyDescent="0.35">
      <c r="A2308" s="14" t="s">
        <v>51</v>
      </c>
      <c r="B2308" s="39" t="s">
        <v>4769</v>
      </c>
      <c r="C2308" s="14">
        <v>20.85</v>
      </c>
      <c r="D2308" s="14">
        <v>4.45</v>
      </c>
      <c r="E2308" s="14" t="s">
        <v>2383</v>
      </c>
      <c r="F2308" s="14" t="s">
        <v>2380</v>
      </c>
      <c r="G2308" s="14" t="s">
        <v>2380</v>
      </c>
      <c r="H2308" s="14">
        <v>1</v>
      </c>
      <c r="I2308" s="14" t="s">
        <v>2380</v>
      </c>
      <c r="J2308" s="14" t="s">
        <v>8393</v>
      </c>
      <c r="K2308" s="14" t="s">
        <v>8399</v>
      </c>
      <c r="L2308" s="60">
        <v>34977</v>
      </c>
      <c r="M2308" s="86">
        <v>1033.74</v>
      </c>
      <c r="N2308" s="14" t="s">
        <v>12</v>
      </c>
      <c r="O2308" s="14" t="s">
        <v>16</v>
      </c>
      <c r="P2308" s="14" t="s">
        <v>13</v>
      </c>
      <c r="Q2308" s="14">
        <v>28</v>
      </c>
    </row>
    <row r="2309" spans="1:17" x14ac:dyDescent="0.35">
      <c r="A2309" s="14" t="s">
        <v>50</v>
      </c>
      <c r="B2309" s="39" t="s">
        <v>5613</v>
      </c>
      <c r="C2309" s="14">
        <v>15.88</v>
      </c>
      <c r="D2309" s="14">
        <v>4.3600000000000003</v>
      </c>
      <c r="E2309" s="14" t="s">
        <v>2380</v>
      </c>
      <c r="F2309" s="14" t="s">
        <v>2380</v>
      </c>
      <c r="G2309" s="14" t="s">
        <v>2380</v>
      </c>
      <c r="H2309" s="14">
        <v>0</v>
      </c>
      <c r="I2309" s="14" t="s">
        <v>2380</v>
      </c>
      <c r="J2309" s="14" t="s">
        <v>8394</v>
      </c>
      <c r="K2309" s="14" t="s">
        <v>8399</v>
      </c>
      <c r="L2309" s="60">
        <v>36377</v>
      </c>
      <c r="M2309" s="86">
        <v>1019</v>
      </c>
      <c r="N2309" s="14" t="s">
        <v>12</v>
      </c>
      <c r="O2309" s="14" t="s">
        <v>11</v>
      </c>
      <c r="P2309" s="14" t="s">
        <v>13</v>
      </c>
      <c r="Q2309" s="14">
        <v>24</v>
      </c>
    </row>
    <row r="2310" spans="1:17" x14ac:dyDescent="0.35">
      <c r="A2310" s="14" t="s">
        <v>49</v>
      </c>
      <c r="B2310" s="39" t="s">
        <v>5567</v>
      </c>
      <c r="C2310" s="14">
        <v>20.66</v>
      </c>
      <c r="D2310" s="14">
        <v>5.8</v>
      </c>
      <c r="E2310" s="14" t="s">
        <v>2380</v>
      </c>
      <c r="F2310" s="14" t="s">
        <v>2382</v>
      </c>
      <c r="G2310" s="14" t="s">
        <v>2380</v>
      </c>
      <c r="H2310" s="14">
        <v>1</v>
      </c>
      <c r="I2310" s="14" t="s">
        <v>2380</v>
      </c>
      <c r="J2310" s="14" t="s">
        <v>8393</v>
      </c>
      <c r="K2310" s="14" t="s">
        <v>8399</v>
      </c>
      <c r="L2310" s="60">
        <v>36808</v>
      </c>
      <c r="M2310" s="86">
        <v>1012</v>
      </c>
      <c r="N2310" s="14" t="s">
        <v>12</v>
      </c>
      <c r="O2310" s="14" t="s">
        <v>11</v>
      </c>
      <c r="P2310" s="14" t="s">
        <v>13</v>
      </c>
      <c r="Q2310" s="14">
        <v>23</v>
      </c>
    </row>
    <row r="2311" spans="1:17" x14ac:dyDescent="0.35">
      <c r="A2311" s="14" t="s">
        <v>48</v>
      </c>
      <c r="B2311" s="39" t="s">
        <v>4753</v>
      </c>
      <c r="C2311" s="14">
        <v>20.399999999999999</v>
      </c>
      <c r="D2311" s="14">
        <v>5.27</v>
      </c>
      <c r="E2311" s="14" t="s">
        <v>2380</v>
      </c>
      <c r="F2311" s="14" t="s">
        <v>2380</v>
      </c>
      <c r="G2311" s="14" t="s">
        <v>2380</v>
      </c>
      <c r="H2311" s="14">
        <v>0</v>
      </c>
      <c r="I2311" s="14" t="s">
        <v>2380</v>
      </c>
      <c r="J2311" s="14" t="s">
        <v>8393</v>
      </c>
      <c r="K2311" s="14" t="s">
        <v>8399</v>
      </c>
      <c r="L2311" s="60">
        <v>34660</v>
      </c>
      <c r="M2311" s="86">
        <v>1006.65</v>
      </c>
      <c r="N2311" s="14" t="s">
        <v>12</v>
      </c>
      <c r="O2311" s="14" t="s">
        <v>11</v>
      </c>
      <c r="P2311" s="14" t="s">
        <v>13</v>
      </c>
      <c r="Q2311" s="14">
        <v>29</v>
      </c>
    </row>
    <row r="2312" spans="1:17" x14ac:dyDescent="0.35">
      <c r="A2312" s="14" t="s">
        <v>47</v>
      </c>
      <c r="B2312" s="39" t="s">
        <v>5659</v>
      </c>
      <c r="C2312" s="14">
        <v>25.19</v>
      </c>
      <c r="D2312" s="14">
        <v>5.64</v>
      </c>
      <c r="E2312" s="14" t="s">
        <v>2383</v>
      </c>
      <c r="F2312" s="14" t="s">
        <v>2380</v>
      </c>
      <c r="G2312" s="14" t="s">
        <v>2380</v>
      </c>
      <c r="H2312" s="14">
        <v>0</v>
      </c>
      <c r="I2312" s="14" t="s">
        <v>2380</v>
      </c>
      <c r="J2312" s="14" t="s">
        <v>8392</v>
      </c>
      <c r="K2312" s="14" t="s">
        <v>8399</v>
      </c>
      <c r="L2312" s="60">
        <v>37122</v>
      </c>
      <c r="M2312" s="86">
        <v>964.71</v>
      </c>
      <c r="N2312" s="14" t="s">
        <v>12</v>
      </c>
      <c r="O2312" s="14" t="s">
        <v>11</v>
      </c>
      <c r="P2312" s="14" t="s">
        <v>13</v>
      </c>
      <c r="Q2312" s="14">
        <v>22</v>
      </c>
    </row>
    <row r="2313" spans="1:17" x14ac:dyDescent="0.35">
      <c r="A2313" s="14" t="s">
        <v>46</v>
      </c>
      <c r="B2313" s="39" t="s">
        <v>4849</v>
      </c>
      <c r="C2313" s="14">
        <v>20.54</v>
      </c>
      <c r="D2313" s="14">
        <v>4.2</v>
      </c>
      <c r="E2313" s="14" t="s">
        <v>2383</v>
      </c>
      <c r="F2313" s="14" t="s">
        <v>2380</v>
      </c>
      <c r="G2313" s="14" t="s">
        <v>2380</v>
      </c>
      <c r="H2313" s="14">
        <v>1</v>
      </c>
      <c r="I2313" s="14" t="s">
        <v>2380</v>
      </c>
      <c r="J2313" s="14" t="s">
        <v>8393</v>
      </c>
      <c r="K2313" s="14" t="s">
        <v>8399</v>
      </c>
      <c r="L2313" s="60">
        <v>35000</v>
      </c>
      <c r="M2313" s="86">
        <v>928.59</v>
      </c>
      <c r="N2313" s="14" t="s">
        <v>12</v>
      </c>
      <c r="O2313" s="14" t="s">
        <v>16</v>
      </c>
      <c r="P2313" s="14" t="s">
        <v>13</v>
      </c>
      <c r="Q2313" s="14">
        <v>28</v>
      </c>
    </row>
    <row r="2314" spans="1:17" x14ac:dyDescent="0.35">
      <c r="A2314" s="14" t="s">
        <v>45</v>
      </c>
      <c r="B2314" s="39" t="s">
        <v>4819</v>
      </c>
      <c r="C2314" s="14">
        <v>20.13</v>
      </c>
      <c r="D2314" s="14">
        <v>5.42</v>
      </c>
      <c r="E2314" s="14" t="s">
        <v>2380</v>
      </c>
      <c r="F2314" s="14" t="s">
        <v>2380</v>
      </c>
      <c r="G2314" s="14" t="s">
        <v>2380</v>
      </c>
      <c r="H2314" s="14">
        <v>0</v>
      </c>
      <c r="I2314" s="14" t="s">
        <v>2380</v>
      </c>
      <c r="J2314" s="14" t="s">
        <v>8393</v>
      </c>
      <c r="K2314" s="14" t="s">
        <v>8399</v>
      </c>
      <c r="L2314" s="60">
        <v>34637</v>
      </c>
      <c r="M2314" s="86">
        <v>915.07</v>
      </c>
      <c r="N2314" s="14" t="s">
        <v>12</v>
      </c>
      <c r="O2314" s="14" t="s">
        <v>16</v>
      </c>
      <c r="P2314" s="14" t="s">
        <v>13</v>
      </c>
      <c r="Q2314" s="14">
        <v>29</v>
      </c>
    </row>
    <row r="2315" spans="1:17" x14ac:dyDescent="0.35">
      <c r="A2315" s="14" t="s">
        <v>44</v>
      </c>
      <c r="B2315" s="39" t="s">
        <v>7527</v>
      </c>
      <c r="C2315" s="14">
        <v>18.93</v>
      </c>
      <c r="D2315" s="14">
        <v>6.11</v>
      </c>
      <c r="E2315" s="14" t="s">
        <v>2380</v>
      </c>
      <c r="F2315" s="14" t="s">
        <v>2380</v>
      </c>
      <c r="G2315" s="14" t="s">
        <v>2383</v>
      </c>
      <c r="H2315" s="14">
        <v>1</v>
      </c>
      <c r="I2315" s="14" t="s">
        <v>2380</v>
      </c>
      <c r="J2315" s="14" t="s">
        <v>8393</v>
      </c>
      <c r="K2315" s="14" t="s">
        <v>8399</v>
      </c>
      <c r="L2315" s="60">
        <v>34300</v>
      </c>
      <c r="M2315" s="86">
        <v>896.21</v>
      </c>
      <c r="N2315" s="14" t="s">
        <v>12</v>
      </c>
      <c r="O2315" s="14" t="s">
        <v>16</v>
      </c>
      <c r="P2315" s="14" t="s">
        <v>13</v>
      </c>
      <c r="Q2315" s="14">
        <v>30</v>
      </c>
    </row>
    <row r="2316" spans="1:17" x14ac:dyDescent="0.35">
      <c r="A2316" s="14" t="s">
        <v>43</v>
      </c>
      <c r="B2316" s="39" t="s">
        <v>7298</v>
      </c>
      <c r="C2316" s="14">
        <v>24.14</v>
      </c>
      <c r="D2316" s="14">
        <v>5.29</v>
      </c>
      <c r="E2316" s="14" t="s">
        <v>2380</v>
      </c>
      <c r="F2316" s="14" t="s">
        <v>2382</v>
      </c>
      <c r="G2316" s="14" t="s">
        <v>2380</v>
      </c>
      <c r="H2316" s="14">
        <v>1</v>
      </c>
      <c r="I2316" s="14" t="s">
        <v>2380</v>
      </c>
      <c r="J2316" s="14" t="s">
        <v>8393</v>
      </c>
      <c r="K2316" s="14" t="s">
        <v>8399</v>
      </c>
      <c r="L2316" s="60">
        <v>36848</v>
      </c>
      <c r="M2316" s="86">
        <v>865.41</v>
      </c>
      <c r="N2316" s="14" t="s">
        <v>12</v>
      </c>
      <c r="O2316" s="14" t="s">
        <v>16</v>
      </c>
      <c r="P2316" s="14" t="s">
        <v>13</v>
      </c>
      <c r="Q2316" s="14">
        <v>23</v>
      </c>
    </row>
    <row r="2317" spans="1:17" x14ac:dyDescent="0.35">
      <c r="A2317" s="14" t="s">
        <v>41</v>
      </c>
      <c r="B2317" s="39" t="s">
        <v>8263</v>
      </c>
      <c r="C2317" s="14">
        <v>25.03</v>
      </c>
      <c r="D2317" s="14">
        <v>5.91</v>
      </c>
      <c r="E2317" s="14" t="s">
        <v>2380</v>
      </c>
      <c r="F2317" s="14" t="s">
        <v>2382</v>
      </c>
      <c r="G2317" s="14" t="s">
        <v>2380</v>
      </c>
      <c r="H2317" s="14">
        <v>1</v>
      </c>
      <c r="I2317" s="14" t="s">
        <v>2380</v>
      </c>
      <c r="J2317" s="14" t="s">
        <v>8392</v>
      </c>
      <c r="K2317" s="14" t="s">
        <v>8399</v>
      </c>
      <c r="L2317" s="60">
        <v>38267</v>
      </c>
      <c r="M2317" s="86">
        <v>830.52</v>
      </c>
      <c r="N2317" s="14" t="s">
        <v>12</v>
      </c>
      <c r="O2317" s="14" t="s">
        <v>11</v>
      </c>
      <c r="P2317" s="14" t="s">
        <v>42</v>
      </c>
      <c r="Q2317" s="14">
        <v>19</v>
      </c>
    </row>
    <row r="2318" spans="1:17" x14ac:dyDescent="0.35">
      <c r="A2318" s="14" t="s">
        <v>40</v>
      </c>
      <c r="B2318" s="39" t="s">
        <v>5818</v>
      </c>
      <c r="C2318" s="14">
        <v>20.47</v>
      </c>
      <c r="D2318" s="14">
        <v>5.81</v>
      </c>
      <c r="E2318" s="14" t="s">
        <v>2383</v>
      </c>
      <c r="F2318" s="14" t="s">
        <v>2380</v>
      </c>
      <c r="G2318" s="14" t="s">
        <v>2380</v>
      </c>
      <c r="H2318" s="14">
        <v>1</v>
      </c>
      <c r="I2318" s="14" t="s">
        <v>2380</v>
      </c>
      <c r="J2318" s="14" t="s">
        <v>8393</v>
      </c>
      <c r="K2318" s="14" t="s">
        <v>8399</v>
      </c>
      <c r="L2318" s="60">
        <v>35040</v>
      </c>
      <c r="M2318" s="86">
        <v>773.54</v>
      </c>
      <c r="N2318" s="14" t="s">
        <v>12</v>
      </c>
      <c r="O2318" s="14" t="s">
        <v>11</v>
      </c>
      <c r="P2318" s="14" t="s">
        <v>13</v>
      </c>
      <c r="Q2318" s="14">
        <v>28</v>
      </c>
    </row>
    <row r="2319" spans="1:17" x14ac:dyDescent="0.35">
      <c r="A2319" s="14" t="s">
        <v>39</v>
      </c>
      <c r="B2319" s="39" t="s">
        <v>8264</v>
      </c>
      <c r="C2319" s="14">
        <v>18.82</v>
      </c>
      <c r="D2319" s="14">
        <v>5.51</v>
      </c>
      <c r="E2319" s="14" t="s">
        <v>2383</v>
      </c>
      <c r="F2319" s="14" t="s">
        <v>2380</v>
      </c>
      <c r="G2319" s="14" t="s">
        <v>2380</v>
      </c>
      <c r="H2319" s="14">
        <v>0</v>
      </c>
      <c r="I2319" s="14" t="s">
        <v>2380</v>
      </c>
      <c r="J2319" s="14" t="s">
        <v>8393</v>
      </c>
      <c r="K2319" s="14" t="s">
        <v>8399</v>
      </c>
      <c r="L2319" s="60">
        <v>35326</v>
      </c>
      <c r="M2319" s="86">
        <v>770.38</v>
      </c>
      <c r="N2319" s="14" t="s">
        <v>12</v>
      </c>
      <c r="O2319" s="14" t="s">
        <v>11</v>
      </c>
      <c r="P2319" s="14" t="s">
        <v>23</v>
      </c>
      <c r="Q2319" s="14">
        <v>27</v>
      </c>
    </row>
    <row r="2320" spans="1:17" x14ac:dyDescent="0.35">
      <c r="A2320" s="14" t="s">
        <v>38</v>
      </c>
      <c r="B2320" s="39" t="s">
        <v>8265</v>
      </c>
      <c r="C2320" s="14">
        <v>17.079999999999998</v>
      </c>
      <c r="D2320" s="14">
        <v>5.73</v>
      </c>
      <c r="E2320" s="14" t="s">
        <v>2380</v>
      </c>
      <c r="F2320" s="14" t="s">
        <v>2380</v>
      </c>
      <c r="G2320" s="14" t="s">
        <v>2383</v>
      </c>
      <c r="H2320" s="14">
        <v>1</v>
      </c>
      <c r="I2320" s="14" t="s">
        <v>2380</v>
      </c>
      <c r="J2320" s="14" t="s">
        <v>8394</v>
      </c>
      <c r="K2320" s="14" t="s">
        <v>8399</v>
      </c>
      <c r="L2320" s="60">
        <v>34148</v>
      </c>
      <c r="M2320" s="86">
        <v>770</v>
      </c>
      <c r="N2320" s="14" t="s">
        <v>12</v>
      </c>
      <c r="O2320" s="14" t="s">
        <v>12</v>
      </c>
      <c r="P2320" s="14" t="s">
        <v>13</v>
      </c>
      <c r="Q2320" s="14">
        <v>30</v>
      </c>
    </row>
    <row r="2321" spans="1:17" x14ac:dyDescent="0.35">
      <c r="A2321" s="14" t="s">
        <v>36</v>
      </c>
      <c r="B2321" s="39" t="s">
        <v>7301</v>
      </c>
      <c r="C2321" s="14">
        <v>19.21</v>
      </c>
      <c r="D2321" s="14">
        <v>5.53</v>
      </c>
      <c r="E2321" s="14" t="s">
        <v>2383</v>
      </c>
      <c r="F2321" s="14" t="s">
        <v>2380</v>
      </c>
      <c r="G2321" s="14" t="s">
        <v>2380</v>
      </c>
      <c r="H2321" s="14">
        <v>0</v>
      </c>
      <c r="I2321" s="14" t="s">
        <v>2380</v>
      </c>
      <c r="J2321" s="14" t="s">
        <v>8393</v>
      </c>
      <c r="K2321" s="14" t="s">
        <v>8399</v>
      </c>
      <c r="L2321" s="60">
        <v>35360</v>
      </c>
      <c r="M2321" s="86">
        <v>760</v>
      </c>
      <c r="N2321" s="14" t="s">
        <v>12</v>
      </c>
      <c r="O2321" s="14" t="s">
        <v>12</v>
      </c>
      <c r="P2321" s="14" t="s">
        <v>13</v>
      </c>
      <c r="Q2321" s="14">
        <v>27</v>
      </c>
    </row>
    <row r="2322" spans="1:17" x14ac:dyDescent="0.35">
      <c r="A2322" s="14" t="s">
        <v>34</v>
      </c>
      <c r="B2322" s="39" t="s">
        <v>4830</v>
      </c>
      <c r="C2322" s="14">
        <v>17.86</v>
      </c>
      <c r="D2322" s="14">
        <v>5.43</v>
      </c>
      <c r="E2322" s="14" t="s">
        <v>2380</v>
      </c>
      <c r="F2322" s="14" t="s">
        <v>2380</v>
      </c>
      <c r="G2322" s="14" t="s">
        <v>2383</v>
      </c>
      <c r="H2322" s="14">
        <v>1</v>
      </c>
      <c r="I2322" s="14" t="s">
        <v>2380</v>
      </c>
      <c r="J2322" s="14" t="s">
        <v>8394</v>
      </c>
      <c r="K2322" s="14" t="s">
        <v>8399</v>
      </c>
      <c r="L2322" s="60">
        <v>34190</v>
      </c>
      <c r="M2322" s="86">
        <v>760</v>
      </c>
      <c r="N2322" s="14" t="s">
        <v>12</v>
      </c>
      <c r="O2322" s="14" t="s">
        <v>16</v>
      </c>
      <c r="P2322" s="14" t="s">
        <v>13</v>
      </c>
      <c r="Q2322" s="14">
        <v>30</v>
      </c>
    </row>
    <row r="2323" spans="1:17" x14ac:dyDescent="0.35">
      <c r="A2323" s="14" t="s">
        <v>33</v>
      </c>
      <c r="B2323" s="39" t="s">
        <v>6749</v>
      </c>
      <c r="C2323" s="14">
        <v>21.38</v>
      </c>
      <c r="D2323" s="14">
        <v>8.01</v>
      </c>
      <c r="E2323" s="14" t="s">
        <v>2380</v>
      </c>
      <c r="F2323" s="14" t="s">
        <v>2380</v>
      </c>
      <c r="G2323" s="14" t="s">
        <v>2380</v>
      </c>
      <c r="H2323" s="14">
        <v>0</v>
      </c>
      <c r="I2323" s="14" t="s">
        <v>2380</v>
      </c>
      <c r="J2323" s="14" t="s">
        <v>8393</v>
      </c>
      <c r="K2323" s="14" t="s">
        <v>8399</v>
      </c>
      <c r="L2323" s="60">
        <v>37518</v>
      </c>
      <c r="M2323" s="86">
        <v>750</v>
      </c>
      <c r="N2323" s="14" t="s">
        <v>12</v>
      </c>
      <c r="O2323" s="14" t="s">
        <v>16</v>
      </c>
      <c r="P2323" s="14" t="s">
        <v>23</v>
      </c>
      <c r="Q2323" s="14">
        <v>21</v>
      </c>
    </row>
    <row r="2324" spans="1:17" x14ac:dyDescent="0.35">
      <c r="A2324" s="14" t="s">
        <v>32</v>
      </c>
      <c r="B2324" s="39" t="s">
        <v>4753</v>
      </c>
      <c r="C2324" s="14">
        <v>23.35</v>
      </c>
      <c r="D2324" s="14">
        <v>5.94</v>
      </c>
      <c r="E2324" s="14" t="s">
        <v>2380</v>
      </c>
      <c r="F2324" s="14" t="s">
        <v>2380</v>
      </c>
      <c r="G2324" s="14" t="s">
        <v>2380</v>
      </c>
      <c r="H2324" s="14">
        <v>0</v>
      </c>
      <c r="I2324" s="14" t="s">
        <v>2380</v>
      </c>
      <c r="J2324" s="14" t="s">
        <v>8393</v>
      </c>
      <c r="K2324" s="14" t="s">
        <v>8399</v>
      </c>
      <c r="L2324" s="60">
        <v>36508</v>
      </c>
      <c r="M2324" s="86">
        <v>722.99</v>
      </c>
      <c r="N2324" s="14" t="s">
        <v>12</v>
      </c>
      <c r="O2324" s="14" t="s">
        <v>16</v>
      </c>
      <c r="P2324" s="14" t="s">
        <v>13</v>
      </c>
      <c r="Q2324" s="14">
        <v>23</v>
      </c>
    </row>
    <row r="2325" spans="1:17" x14ac:dyDescent="0.35">
      <c r="A2325" s="14" t="s">
        <v>29</v>
      </c>
      <c r="B2325" s="39" t="s">
        <v>8266</v>
      </c>
      <c r="C2325" s="14">
        <v>22.24</v>
      </c>
      <c r="D2325" s="14">
        <v>5.04</v>
      </c>
      <c r="E2325" s="14" t="s">
        <v>2380</v>
      </c>
      <c r="F2325" s="14" t="s">
        <v>2380</v>
      </c>
      <c r="G2325" s="14" t="s">
        <v>2380</v>
      </c>
      <c r="H2325" s="14">
        <v>0</v>
      </c>
      <c r="I2325" s="14" t="s">
        <v>2380</v>
      </c>
      <c r="J2325" s="14" t="s">
        <v>8393</v>
      </c>
      <c r="K2325" s="14" t="s">
        <v>8399</v>
      </c>
      <c r="L2325" s="60">
        <v>36520</v>
      </c>
      <c r="M2325" s="86">
        <v>700</v>
      </c>
      <c r="N2325" s="14" t="s">
        <v>11</v>
      </c>
      <c r="O2325" s="14" t="s">
        <v>12</v>
      </c>
      <c r="P2325" s="14" t="s">
        <v>13</v>
      </c>
      <c r="Q2325" s="14">
        <v>23</v>
      </c>
    </row>
    <row r="2326" spans="1:17" x14ac:dyDescent="0.35">
      <c r="A2326" s="14" t="s">
        <v>28</v>
      </c>
      <c r="B2326" s="39" t="s">
        <v>5879</v>
      </c>
      <c r="C2326" s="14">
        <v>24.76</v>
      </c>
      <c r="D2326" s="14">
        <v>4.54</v>
      </c>
      <c r="E2326" s="14" t="s">
        <v>2383</v>
      </c>
      <c r="F2326" s="14" t="s">
        <v>2380</v>
      </c>
      <c r="G2326" s="14" t="s">
        <v>2380</v>
      </c>
      <c r="H2326" s="14">
        <v>0</v>
      </c>
      <c r="I2326" s="14" t="s">
        <v>2380</v>
      </c>
      <c r="J2326" s="14" t="s">
        <v>8393</v>
      </c>
      <c r="K2326" s="14" t="s">
        <v>8399</v>
      </c>
      <c r="L2326" s="60">
        <v>37146</v>
      </c>
      <c r="M2326" s="86">
        <v>687.54</v>
      </c>
      <c r="N2326" s="14" t="s">
        <v>12</v>
      </c>
      <c r="O2326" s="14" t="s">
        <v>11</v>
      </c>
      <c r="P2326" s="14" t="s">
        <v>13</v>
      </c>
      <c r="Q2326" s="14">
        <v>22</v>
      </c>
    </row>
    <row r="2327" spans="1:17" x14ac:dyDescent="0.35">
      <c r="A2327" s="14" t="s">
        <v>27</v>
      </c>
      <c r="B2327" s="39" t="s">
        <v>7306</v>
      </c>
      <c r="C2327" s="14">
        <v>20.100000000000001</v>
      </c>
      <c r="D2327" s="14">
        <v>5.6</v>
      </c>
      <c r="E2327" s="14" t="s">
        <v>2383</v>
      </c>
      <c r="F2327" s="14" t="s">
        <v>2380</v>
      </c>
      <c r="G2327" s="14" t="s">
        <v>2383</v>
      </c>
      <c r="H2327" s="14">
        <v>1</v>
      </c>
      <c r="I2327" s="14" t="s">
        <v>2380</v>
      </c>
      <c r="J2327" s="14" t="s">
        <v>8393</v>
      </c>
      <c r="K2327" s="14" t="s">
        <v>8399</v>
      </c>
      <c r="L2327" s="60">
        <v>35743</v>
      </c>
      <c r="M2327" s="86">
        <v>670</v>
      </c>
      <c r="N2327" s="14" t="s">
        <v>12</v>
      </c>
      <c r="O2327" s="14" t="s">
        <v>12</v>
      </c>
      <c r="P2327" s="14" t="s">
        <v>13</v>
      </c>
      <c r="Q2327" s="14">
        <v>26</v>
      </c>
    </row>
    <row r="2328" spans="1:17" x14ac:dyDescent="0.35">
      <c r="A2328" s="14" t="s">
        <v>26</v>
      </c>
      <c r="B2328" s="39" t="s">
        <v>5503</v>
      </c>
      <c r="C2328" s="14">
        <v>21.77</v>
      </c>
      <c r="D2328" s="14">
        <v>10.67</v>
      </c>
      <c r="E2328" s="14" t="s">
        <v>2380</v>
      </c>
      <c r="F2328" s="14" t="s">
        <v>2380</v>
      </c>
      <c r="G2328" s="14" t="s">
        <v>2380</v>
      </c>
      <c r="H2328" s="14">
        <v>0</v>
      </c>
      <c r="I2328" s="14" t="s">
        <v>2380</v>
      </c>
      <c r="J2328" s="14" t="s">
        <v>8393</v>
      </c>
      <c r="K2328" s="14" t="s">
        <v>8399</v>
      </c>
      <c r="L2328" s="60">
        <v>37589</v>
      </c>
      <c r="M2328" s="86">
        <v>668</v>
      </c>
      <c r="N2328" s="14" t="s">
        <v>12</v>
      </c>
      <c r="O2328" s="14" t="s">
        <v>11</v>
      </c>
      <c r="P2328" s="14" t="s">
        <v>23</v>
      </c>
      <c r="Q2328" s="14">
        <v>21</v>
      </c>
    </row>
    <row r="2329" spans="1:17" x14ac:dyDescent="0.35">
      <c r="A2329" s="14" t="s">
        <v>25</v>
      </c>
      <c r="B2329" s="39" t="s">
        <v>4790</v>
      </c>
      <c r="C2329" s="14">
        <v>17.82</v>
      </c>
      <c r="D2329" s="14">
        <v>5.26</v>
      </c>
      <c r="E2329" s="14" t="s">
        <v>2383</v>
      </c>
      <c r="F2329" s="14" t="s">
        <v>2380</v>
      </c>
      <c r="G2329" s="14" t="s">
        <v>2380</v>
      </c>
      <c r="H2329" s="14">
        <v>1</v>
      </c>
      <c r="I2329" s="14" t="s">
        <v>2380</v>
      </c>
      <c r="J2329" s="14" t="s">
        <v>8394</v>
      </c>
      <c r="K2329" s="14" t="s">
        <v>8399</v>
      </c>
      <c r="L2329" s="60">
        <v>34884</v>
      </c>
      <c r="M2329" s="86">
        <v>650</v>
      </c>
      <c r="N2329" s="14" t="s">
        <v>12</v>
      </c>
      <c r="O2329" s="14" t="s">
        <v>12</v>
      </c>
      <c r="P2329" s="14" t="s">
        <v>13</v>
      </c>
      <c r="Q2329" s="14">
        <v>28</v>
      </c>
    </row>
    <row r="2330" spans="1:17" x14ac:dyDescent="0.35">
      <c r="A2330" s="14" t="s">
        <v>24</v>
      </c>
      <c r="B2330" s="39" t="s">
        <v>8267</v>
      </c>
      <c r="C2330" s="14">
        <v>17.07</v>
      </c>
      <c r="D2330" s="14">
        <v>5.22</v>
      </c>
      <c r="E2330" s="14" t="s">
        <v>2380</v>
      </c>
      <c r="F2330" s="14" t="s">
        <v>2380</v>
      </c>
      <c r="G2330" s="14" t="s">
        <v>2383</v>
      </c>
      <c r="H2330" s="14">
        <v>1</v>
      </c>
      <c r="I2330" s="14" t="s">
        <v>2380</v>
      </c>
      <c r="J2330" s="14" t="s">
        <v>8394</v>
      </c>
      <c r="K2330" s="14" t="s">
        <v>8399</v>
      </c>
      <c r="L2330" s="60">
        <v>34121</v>
      </c>
      <c r="M2330" s="86">
        <v>650</v>
      </c>
      <c r="N2330" s="14" t="s">
        <v>12</v>
      </c>
      <c r="O2330" s="14" t="s">
        <v>12</v>
      </c>
      <c r="P2330" s="14" t="s">
        <v>13</v>
      </c>
      <c r="Q2330" s="14">
        <v>30</v>
      </c>
    </row>
    <row r="2331" spans="1:17" x14ac:dyDescent="0.35">
      <c r="A2331" s="14" t="s">
        <v>22</v>
      </c>
      <c r="B2331" s="39" t="s">
        <v>7310</v>
      </c>
      <c r="C2331" s="14">
        <v>22.24</v>
      </c>
      <c r="D2331" s="14">
        <v>4.29</v>
      </c>
      <c r="E2331" s="14" t="s">
        <v>2383</v>
      </c>
      <c r="F2331" s="14" t="s">
        <v>2380</v>
      </c>
      <c r="G2331" s="14" t="s">
        <v>2380</v>
      </c>
      <c r="H2331" s="14">
        <v>0</v>
      </c>
      <c r="I2331" s="14" t="s">
        <v>2380</v>
      </c>
      <c r="J2331" s="14" t="s">
        <v>8393</v>
      </c>
      <c r="K2331" s="14" t="s">
        <v>8399</v>
      </c>
      <c r="L2331" s="60">
        <v>37215</v>
      </c>
      <c r="M2331" s="86">
        <v>646.14</v>
      </c>
      <c r="N2331" s="14" t="s">
        <v>12</v>
      </c>
      <c r="O2331" s="14" t="s">
        <v>12</v>
      </c>
      <c r="P2331" s="14" t="s">
        <v>23</v>
      </c>
      <c r="Q2331" s="14">
        <v>22</v>
      </c>
    </row>
    <row r="2332" spans="1:17" x14ac:dyDescent="0.35">
      <c r="A2332" s="14" t="s">
        <v>21</v>
      </c>
      <c r="B2332" s="39" t="s">
        <v>5366</v>
      </c>
      <c r="C2332" s="14">
        <v>22.34</v>
      </c>
      <c r="D2332" s="14">
        <v>5.57</v>
      </c>
      <c r="E2332" s="14" t="s">
        <v>2380</v>
      </c>
      <c r="F2332" s="14" t="s">
        <v>2380</v>
      </c>
      <c r="G2332" s="14" t="s">
        <v>2380</v>
      </c>
      <c r="H2332" s="14">
        <v>1</v>
      </c>
      <c r="I2332" s="14" t="s">
        <v>2380</v>
      </c>
      <c r="J2332" s="14" t="s">
        <v>8393</v>
      </c>
      <c r="K2332" s="14" t="s">
        <v>8399</v>
      </c>
      <c r="L2332" s="60">
        <v>36003</v>
      </c>
      <c r="M2332" s="86">
        <v>637.26</v>
      </c>
      <c r="N2332" s="14" t="s">
        <v>12</v>
      </c>
      <c r="O2332" s="14" t="s">
        <v>12</v>
      </c>
      <c r="P2332" s="14" t="s">
        <v>13</v>
      </c>
      <c r="Q2332" s="14">
        <v>25</v>
      </c>
    </row>
    <row r="2333" spans="1:17" x14ac:dyDescent="0.35">
      <c r="A2333" s="14" t="s">
        <v>19</v>
      </c>
      <c r="B2333" s="39" t="s">
        <v>8268</v>
      </c>
      <c r="C2333" s="14">
        <v>17.7</v>
      </c>
      <c r="D2333" s="14">
        <v>6.28</v>
      </c>
      <c r="E2333" s="14" t="s">
        <v>2380</v>
      </c>
      <c r="F2333" s="14" t="s">
        <v>2380</v>
      </c>
      <c r="G2333" s="14" t="s">
        <v>2380</v>
      </c>
      <c r="H2333" s="14">
        <v>1</v>
      </c>
      <c r="I2333" s="14" t="s">
        <v>2380</v>
      </c>
      <c r="J2333" s="14" t="s">
        <v>8394</v>
      </c>
      <c r="K2333" s="14" t="s">
        <v>8399</v>
      </c>
      <c r="L2333" s="60">
        <v>33860</v>
      </c>
      <c r="M2333" s="86">
        <v>604.54</v>
      </c>
      <c r="N2333" s="14" t="s">
        <v>12</v>
      </c>
      <c r="O2333" s="14" t="s">
        <v>12</v>
      </c>
      <c r="P2333" s="14" t="s">
        <v>13</v>
      </c>
      <c r="Q2333" s="14">
        <v>31</v>
      </c>
    </row>
    <row r="2334" spans="1:17" x14ac:dyDescent="0.35">
      <c r="A2334" s="14" t="s">
        <v>17</v>
      </c>
      <c r="B2334" s="39" t="s">
        <v>5901</v>
      </c>
      <c r="C2334" s="14">
        <v>16.47</v>
      </c>
      <c r="D2334" s="14">
        <v>6.35</v>
      </c>
      <c r="E2334" s="14" t="s">
        <v>2380</v>
      </c>
      <c r="F2334" s="14" t="s">
        <v>2380</v>
      </c>
      <c r="G2334" s="14" t="s">
        <v>2383</v>
      </c>
      <c r="H2334" s="14">
        <v>1</v>
      </c>
      <c r="I2334" s="14" t="s">
        <v>2380</v>
      </c>
      <c r="J2334" s="14" t="s">
        <v>8394</v>
      </c>
      <c r="K2334" s="14" t="s">
        <v>8399</v>
      </c>
      <c r="L2334" s="60">
        <v>34150</v>
      </c>
      <c r="M2334" s="86">
        <v>600</v>
      </c>
      <c r="N2334" s="14" t="s">
        <v>11</v>
      </c>
      <c r="O2334" s="14" t="s">
        <v>16</v>
      </c>
      <c r="P2334" s="14" t="s">
        <v>13</v>
      </c>
      <c r="Q2334" s="14">
        <v>30</v>
      </c>
    </row>
    <row r="2335" spans="1:17" x14ac:dyDescent="0.35">
      <c r="A2335" s="14" t="s">
        <v>14</v>
      </c>
      <c r="B2335" s="39" t="s">
        <v>8269</v>
      </c>
      <c r="C2335" s="14">
        <v>17.600000000000001</v>
      </c>
      <c r="D2335" s="14">
        <v>4.3899999999999997</v>
      </c>
      <c r="E2335" s="14" t="s">
        <v>2380</v>
      </c>
      <c r="F2335" s="14" t="s">
        <v>2380</v>
      </c>
      <c r="G2335" s="14" t="s">
        <v>2380</v>
      </c>
      <c r="H2335" s="14">
        <v>1</v>
      </c>
      <c r="I2335" s="14" t="s">
        <v>2380</v>
      </c>
      <c r="J2335" s="14" t="s">
        <v>8394</v>
      </c>
      <c r="K2335" s="14" t="s">
        <v>8399</v>
      </c>
      <c r="L2335" s="60">
        <v>33938</v>
      </c>
      <c r="M2335" s="86">
        <v>570.62</v>
      </c>
      <c r="N2335" s="14" t="s">
        <v>11</v>
      </c>
      <c r="O2335" s="14" t="s">
        <v>16</v>
      </c>
      <c r="P2335" s="14" t="s">
        <v>13</v>
      </c>
      <c r="Q2335" s="14">
        <v>31</v>
      </c>
    </row>
    <row r="2336" spans="1:17" x14ac:dyDescent="0.35">
      <c r="A2336" s="14" t="s">
        <v>9</v>
      </c>
      <c r="B2336" s="39" t="s">
        <v>8270</v>
      </c>
      <c r="C2336" s="14">
        <v>17.579999999999998</v>
      </c>
      <c r="D2336" s="14">
        <v>4.51</v>
      </c>
      <c r="E2336" s="14" t="s">
        <v>2380</v>
      </c>
      <c r="F2336" s="14" t="s">
        <v>2380</v>
      </c>
      <c r="G2336" s="14" t="s">
        <v>2380</v>
      </c>
      <c r="H2336" s="14">
        <v>1</v>
      </c>
      <c r="I2336" s="14" t="s">
        <v>2380</v>
      </c>
      <c r="J2336" s="14" t="s">
        <v>8394</v>
      </c>
      <c r="K2336" s="14" t="s">
        <v>8399</v>
      </c>
      <c r="L2336" s="60">
        <v>33794</v>
      </c>
      <c r="M2336" s="86">
        <v>563.84</v>
      </c>
      <c r="N2336" s="14" t="s">
        <v>11</v>
      </c>
      <c r="O2336" s="14" t="s">
        <v>12</v>
      </c>
      <c r="P2336" s="14" t="s">
        <v>13</v>
      </c>
      <c r="Q2336" s="14">
        <v>31</v>
      </c>
    </row>
    <row r="2337" spans="1:17" x14ac:dyDescent="0.35">
      <c r="A2337" s="101">
        <f>COUNTA(A2:A2336)</f>
        <v>2335</v>
      </c>
      <c r="B2337" s="101">
        <f>COUNTA(B2:B2336)</f>
        <v>2335</v>
      </c>
      <c r="C2337" s="101">
        <f t="shared" ref="C2337:D2337" si="0">AVERAGE(C2:C2336)</f>
        <v>30.972648822269903</v>
      </c>
      <c r="D2337" s="101">
        <f t="shared" si="0"/>
        <v>6.578997858672385</v>
      </c>
      <c r="E2337" s="102"/>
      <c r="F2337" s="102"/>
      <c r="G2337" s="102"/>
      <c r="H2337" s="101">
        <f>AVERAGE(H2:H2336)</f>
        <v>0.67623126338329764</v>
      </c>
      <c r="I2337" s="102"/>
      <c r="J2337" s="102"/>
      <c r="K2337" s="102"/>
      <c r="L2337" s="103"/>
      <c r="M2337" s="104">
        <f>SUM(M2:M2336)</f>
        <v>31592358.610000048</v>
      </c>
      <c r="N2337" s="102"/>
      <c r="O2337" s="102"/>
      <c r="P2337" s="102"/>
      <c r="Q2337" s="101">
        <f>AVERAGE(Q2:Q2336)</f>
        <v>40.135331905781584</v>
      </c>
    </row>
    <row r="2338" spans="1:17" x14ac:dyDescent="0.35">
      <c r="M2338" s="104">
        <f>AVERAGE(M2:M2336)</f>
        <v>13529.918034261262</v>
      </c>
    </row>
    <row r="2339" spans="1:17" x14ac:dyDescent="0.35">
      <c r="E2339" s="120" t="s">
        <v>8418</v>
      </c>
      <c r="F2339" s="120"/>
    </row>
    <row r="2340" spans="1:17" x14ac:dyDescent="0.35">
      <c r="E2340" s="73" t="s">
        <v>8419</v>
      </c>
      <c r="F2340" s="87">
        <f>A2337</f>
        <v>2335</v>
      </c>
    </row>
    <row r="2341" spans="1:17" x14ac:dyDescent="0.35">
      <c r="E2341" s="73" t="s">
        <v>8420</v>
      </c>
      <c r="F2341" s="87">
        <f>B2337</f>
        <v>2335</v>
      </c>
    </row>
    <row r="2342" spans="1:17" x14ac:dyDescent="0.35">
      <c r="E2342" s="73" t="s">
        <v>8421</v>
      </c>
      <c r="F2342" s="88">
        <f>M2337</f>
        <v>31592358.610000048</v>
      </c>
    </row>
    <row r="2343" spans="1:17" x14ac:dyDescent="0.35">
      <c r="E2343" s="73" t="s">
        <v>8422</v>
      </c>
      <c r="F2343" s="88">
        <f>M2338</f>
        <v>13529.918034261262</v>
      </c>
    </row>
    <row r="2344" spans="1:17" x14ac:dyDescent="0.35">
      <c r="E2344" s="73" t="s">
        <v>8423</v>
      </c>
      <c r="F2344" s="89">
        <f>C2337</f>
        <v>30.972648822269903</v>
      </c>
    </row>
    <row r="2345" spans="1:17" x14ac:dyDescent="0.35">
      <c r="E2345" s="73" t="s">
        <v>8424</v>
      </c>
      <c r="F2345" s="89">
        <f>D2337</f>
        <v>6.578997858672385</v>
      </c>
    </row>
    <row r="2346" spans="1:17" x14ac:dyDescent="0.35">
      <c r="E2346" s="73" t="s">
        <v>8425</v>
      </c>
      <c r="F2346" s="89">
        <f>Q2337</f>
        <v>40.135331905781584</v>
      </c>
    </row>
    <row r="2347" spans="1:17" x14ac:dyDescent="0.35">
      <c r="E2347" s="73" t="s">
        <v>8432</v>
      </c>
      <c r="F2347" s="89">
        <f>H2337</f>
        <v>0.67623126338329764</v>
      </c>
    </row>
  </sheetData>
  <mergeCells count="1">
    <mergeCell ref="E2339:F23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13E7-B748-4114-B223-F4E21638CEF7}">
  <sheetPr>
    <tabColor theme="9" tint="0.79998168889431442"/>
  </sheetPr>
  <dimension ref="A1:K2388"/>
  <sheetViews>
    <sheetView topLeftCell="A28" zoomScale="115" zoomScaleNormal="115" workbookViewId="0">
      <selection activeCell="B2" sqref="B2"/>
    </sheetView>
  </sheetViews>
  <sheetFormatPr defaultColWidth="8.7265625" defaultRowHeight="14.5" x14ac:dyDescent="0.35"/>
  <cols>
    <col min="1" max="1" width="12.54296875" style="68" bestFit="1" customWidth="1"/>
    <col min="2" max="2" width="19.453125" style="68" bestFit="1" customWidth="1"/>
    <col min="3" max="3" width="4.1796875" style="68" bestFit="1" customWidth="1"/>
    <col min="4" max="4" width="10.7265625" style="68" bestFit="1" customWidth="1"/>
    <col min="5" max="12" width="4.54296875" style="68" customWidth="1"/>
    <col min="13" max="16384" width="8.7265625" style="68"/>
  </cols>
  <sheetData>
    <row r="1" spans="1:4" x14ac:dyDescent="0.35">
      <c r="A1" s="105" t="s">
        <v>8426</v>
      </c>
    </row>
    <row r="2" spans="1:4" x14ac:dyDescent="0.35">
      <c r="A2" s="105" t="s">
        <v>8430</v>
      </c>
    </row>
    <row r="3" spans="1:4" x14ac:dyDescent="0.35">
      <c r="A3" s="105" t="s">
        <v>8427</v>
      </c>
    </row>
    <row r="4" spans="1:4" x14ac:dyDescent="0.35">
      <c r="A4" s="105" t="s">
        <v>8428</v>
      </c>
    </row>
    <row r="5" spans="1:4" x14ac:dyDescent="0.35">
      <c r="A5" s="105" t="s">
        <v>8429</v>
      </c>
    </row>
    <row r="6" spans="1:4" x14ac:dyDescent="0.35">
      <c r="A6" s="105" t="s">
        <v>8431</v>
      </c>
    </row>
    <row r="8" spans="1:4" x14ac:dyDescent="0.35">
      <c r="A8" s="91" t="s">
        <v>8403</v>
      </c>
      <c r="B8" s="91" t="s">
        <v>8400</v>
      </c>
      <c r="C8" s="73"/>
      <c r="D8" s="73"/>
    </row>
    <row r="9" spans="1:4" x14ac:dyDescent="0.35">
      <c r="A9" s="91" t="s">
        <v>8402</v>
      </c>
      <c r="B9" s="73" t="s">
        <v>2380</v>
      </c>
      <c r="C9" s="73" t="s">
        <v>2383</v>
      </c>
      <c r="D9" s="73" t="s">
        <v>8401</v>
      </c>
    </row>
    <row r="10" spans="1:4" x14ac:dyDescent="0.35">
      <c r="A10" s="39" t="s">
        <v>2380</v>
      </c>
      <c r="B10" s="123">
        <v>1540</v>
      </c>
      <c r="C10" s="123">
        <v>307</v>
      </c>
      <c r="D10" s="123">
        <v>1847</v>
      </c>
    </row>
    <row r="11" spans="1:4" x14ac:dyDescent="0.35">
      <c r="A11" s="39" t="s">
        <v>2383</v>
      </c>
      <c r="B11" s="123">
        <v>404</v>
      </c>
      <c r="C11" s="123">
        <v>84</v>
      </c>
      <c r="D11" s="123">
        <v>488</v>
      </c>
    </row>
    <row r="12" spans="1:4" x14ac:dyDescent="0.35">
      <c r="A12" s="39" t="s">
        <v>8401</v>
      </c>
      <c r="B12" s="123">
        <v>1944</v>
      </c>
      <c r="C12" s="123">
        <v>391</v>
      </c>
      <c r="D12" s="123">
        <v>2335</v>
      </c>
    </row>
    <row r="15" spans="1:4" x14ac:dyDescent="0.35">
      <c r="A15" s="91" t="s">
        <v>8434</v>
      </c>
      <c r="B15" s="73" t="s">
        <v>8433</v>
      </c>
      <c r="C15"/>
    </row>
    <row r="16" spans="1:4" x14ac:dyDescent="0.35">
      <c r="A16" s="39">
        <v>0</v>
      </c>
      <c r="B16" s="92">
        <v>41.128491620111731</v>
      </c>
      <c r="C16"/>
    </row>
    <row r="17" spans="1:11" x14ac:dyDescent="0.35">
      <c r="A17" s="39">
        <v>1</v>
      </c>
      <c r="B17" s="92">
        <v>34.975129533678754</v>
      </c>
      <c r="C17"/>
    </row>
    <row r="18" spans="1:11" x14ac:dyDescent="0.35">
      <c r="A18" s="39">
        <v>2</v>
      </c>
      <c r="B18" s="92">
        <v>52.423357664233578</v>
      </c>
      <c r="C18"/>
    </row>
    <row r="19" spans="1:11" x14ac:dyDescent="0.35">
      <c r="A19" s="39">
        <v>3</v>
      </c>
      <c r="B19" s="92">
        <v>64.954545454545453</v>
      </c>
      <c r="C19"/>
    </row>
    <row r="20" spans="1:11" x14ac:dyDescent="0.35">
      <c r="A20" s="39" t="s">
        <v>8401</v>
      </c>
      <c r="B20" s="92">
        <v>40.135331905781584</v>
      </c>
      <c r="C20"/>
    </row>
    <row r="23" spans="1:11" x14ac:dyDescent="0.35">
      <c r="A23" s="91" t="s">
        <v>8402</v>
      </c>
      <c r="B23" s="73" t="s">
        <v>8404</v>
      </c>
      <c r="C23"/>
      <c r="D23"/>
    </row>
    <row r="24" spans="1:11" x14ac:dyDescent="0.35">
      <c r="A24" s="39" t="s">
        <v>8393</v>
      </c>
      <c r="B24" s="93">
        <v>4305290.1400000043</v>
      </c>
      <c r="C24"/>
      <c r="D24"/>
    </row>
    <row r="25" spans="1:11" x14ac:dyDescent="0.35">
      <c r="A25" s="39" t="s">
        <v>8391</v>
      </c>
      <c r="B25" s="93">
        <v>20343646.820000049</v>
      </c>
      <c r="C25"/>
      <c r="D25"/>
    </row>
    <row r="26" spans="1:11" x14ac:dyDescent="0.35">
      <c r="A26" s="39" t="s">
        <v>8392</v>
      </c>
      <c r="B26" s="93">
        <v>5729141.7700000023</v>
      </c>
      <c r="C26"/>
      <c r="D26"/>
    </row>
    <row r="27" spans="1:11" x14ac:dyDescent="0.35">
      <c r="A27" s="39" t="s">
        <v>8394</v>
      </c>
      <c r="B27" s="93">
        <v>1214279.8800000001</v>
      </c>
      <c r="C27"/>
      <c r="D27"/>
    </row>
    <row r="28" spans="1:11" x14ac:dyDescent="0.35">
      <c r="A28" s="39" t="s">
        <v>8401</v>
      </c>
      <c r="B28" s="93">
        <v>31592358.610000055</v>
      </c>
      <c r="C28"/>
      <c r="D28"/>
    </row>
    <row r="31" spans="1:11" x14ac:dyDescent="0.35">
      <c r="A31" s="69" t="s">
        <v>8402</v>
      </c>
      <c r="B31" s="8" t="s">
        <v>8404</v>
      </c>
      <c r="C31"/>
      <c r="D31"/>
      <c r="E31"/>
      <c r="F31"/>
      <c r="G31"/>
      <c r="H31"/>
      <c r="I31"/>
      <c r="J31"/>
      <c r="K31"/>
    </row>
    <row r="32" spans="1:11" x14ac:dyDescent="0.35">
      <c r="A32" s="19" t="s">
        <v>16</v>
      </c>
      <c r="B32" s="90">
        <v>9159276.3700000122</v>
      </c>
      <c r="C32"/>
      <c r="D32"/>
      <c r="E32"/>
      <c r="F32"/>
      <c r="G32"/>
      <c r="H32"/>
      <c r="I32"/>
      <c r="J32"/>
      <c r="K32"/>
    </row>
    <row r="33" spans="1:11" x14ac:dyDescent="0.35">
      <c r="A33" s="19" t="s">
        <v>11</v>
      </c>
      <c r="B33" s="90">
        <v>15875729.610000005</v>
      </c>
      <c r="C33"/>
      <c r="D33"/>
      <c r="E33"/>
      <c r="F33"/>
      <c r="G33"/>
      <c r="H33"/>
      <c r="I33"/>
      <c r="J33"/>
      <c r="K33"/>
    </row>
    <row r="34" spans="1:11" x14ac:dyDescent="0.35">
      <c r="A34" s="19" t="s">
        <v>12</v>
      </c>
      <c r="B34" s="90">
        <v>6557352.629999999</v>
      </c>
      <c r="C34"/>
      <c r="D34"/>
      <c r="E34"/>
      <c r="F34"/>
      <c r="G34"/>
      <c r="H34"/>
      <c r="I34"/>
      <c r="J34"/>
      <c r="K34"/>
    </row>
    <row r="35" spans="1:11" x14ac:dyDescent="0.35">
      <c r="A35" s="19" t="s">
        <v>8401</v>
      </c>
      <c r="B35" s="90">
        <v>31592358.610000018</v>
      </c>
      <c r="C35"/>
      <c r="D35"/>
      <c r="E35"/>
    </row>
    <row r="36" spans="1:11" x14ac:dyDescent="0.35">
      <c r="A36"/>
      <c r="B36"/>
      <c r="C36"/>
      <c r="D36"/>
      <c r="E36"/>
    </row>
    <row r="37" spans="1:11" x14ac:dyDescent="0.35">
      <c r="A37"/>
      <c r="B37"/>
      <c r="C37"/>
      <c r="D37"/>
      <c r="E37"/>
    </row>
    <row r="38" spans="1:11" x14ac:dyDescent="0.35">
      <c r="A38" s="69" t="s">
        <v>8402</v>
      </c>
      <c r="B38" s="8" t="s">
        <v>8433</v>
      </c>
      <c r="C38"/>
      <c r="D38"/>
      <c r="E38"/>
    </row>
    <row r="39" spans="1:11" x14ac:dyDescent="0.35">
      <c r="A39" s="19" t="s">
        <v>8397</v>
      </c>
      <c r="B39" s="40">
        <v>51.546255506607928</v>
      </c>
      <c r="C39"/>
      <c r="D39"/>
      <c r="E39"/>
    </row>
    <row r="40" spans="1:11" x14ac:dyDescent="0.35">
      <c r="A40" s="19" t="s">
        <v>8399</v>
      </c>
      <c r="B40" s="40">
        <v>37.935283687943262</v>
      </c>
      <c r="C40"/>
      <c r="D40"/>
      <c r="E40"/>
    </row>
    <row r="41" spans="1:11" x14ac:dyDescent="0.35">
      <c r="A41" s="19" t="s">
        <v>8398</v>
      </c>
      <c r="B41" s="40">
        <v>36.551128818061088</v>
      </c>
      <c r="C41"/>
      <c r="D41"/>
      <c r="E41"/>
    </row>
    <row r="42" spans="1:11" x14ac:dyDescent="0.35">
      <c r="A42" s="19" t="s">
        <v>8401</v>
      </c>
      <c r="B42" s="40">
        <v>40.135331905781584</v>
      </c>
      <c r="C42"/>
      <c r="D42"/>
      <c r="E42"/>
    </row>
    <row r="43" spans="1:11" x14ac:dyDescent="0.35">
      <c r="A43"/>
      <c r="B43"/>
      <c r="C43"/>
      <c r="D43"/>
      <c r="E43"/>
    </row>
    <row r="44" spans="1:11" x14ac:dyDescent="0.35">
      <c r="A44"/>
      <c r="B44"/>
      <c r="C44"/>
    </row>
    <row r="45" spans="1:11" x14ac:dyDescent="0.35">
      <c r="A45" s="69" t="s">
        <v>8402</v>
      </c>
      <c r="B45" s="8" t="s">
        <v>8417</v>
      </c>
      <c r="C45"/>
    </row>
    <row r="46" spans="1:11" x14ac:dyDescent="0.35">
      <c r="A46" s="19" t="s">
        <v>16</v>
      </c>
      <c r="B46" s="122">
        <v>732</v>
      </c>
      <c r="C46"/>
    </row>
    <row r="47" spans="1:11" x14ac:dyDescent="0.35">
      <c r="A47" s="19" t="s">
        <v>11</v>
      </c>
      <c r="B47" s="122">
        <v>809</v>
      </c>
      <c r="C47"/>
    </row>
    <row r="48" spans="1:11" x14ac:dyDescent="0.35">
      <c r="A48" s="19" t="s">
        <v>12</v>
      </c>
      <c r="B48" s="122">
        <v>794</v>
      </c>
      <c r="C48"/>
    </row>
    <row r="49" spans="1:6" x14ac:dyDescent="0.35">
      <c r="A49" s="19" t="s">
        <v>8401</v>
      </c>
      <c r="B49" s="122">
        <v>2335</v>
      </c>
      <c r="C49"/>
    </row>
    <row r="50" spans="1:6" x14ac:dyDescent="0.35">
      <c r="A50"/>
      <c r="B50"/>
      <c r="C50"/>
    </row>
    <row r="51" spans="1:6" x14ac:dyDescent="0.35">
      <c r="A51"/>
      <c r="B51"/>
      <c r="C51"/>
    </row>
    <row r="52" spans="1:6" x14ac:dyDescent="0.35">
      <c r="A52"/>
      <c r="B52"/>
      <c r="C52"/>
      <c r="D52"/>
      <c r="E52"/>
    </row>
    <row r="53" spans="1:6" x14ac:dyDescent="0.35">
      <c r="A53"/>
      <c r="B53"/>
      <c r="C53"/>
      <c r="D53"/>
      <c r="E53"/>
      <c r="F53"/>
    </row>
    <row r="54" spans="1:6" x14ac:dyDescent="0.35">
      <c r="A54"/>
      <c r="B54"/>
      <c r="C54"/>
    </row>
    <row r="55" spans="1:6" x14ac:dyDescent="0.35">
      <c r="A55"/>
      <c r="B55"/>
      <c r="C55"/>
    </row>
    <row r="56" spans="1:6" x14ac:dyDescent="0.35">
      <c r="A56"/>
      <c r="B56"/>
      <c r="C56"/>
    </row>
    <row r="57" spans="1:6" x14ac:dyDescent="0.35">
      <c r="A57"/>
      <c r="B57"/>
      <c r="C57"/>
    </row>
    <row r="58" spans="1:6" x14ac:dyDescent="0.35">
      <c r="A58"/>
      <c r="B58"/>
      <c r="C58"/>
    </row>
    <row r="59" spans="1:6" x14ac:dyDescent="0.35">
      <c r="A59"/>
      <c r="B59"/>
      <c r="C59"/>
    </row>
    <row r="60" spans="1:6" x14ac:dyDescent="0.35">
      <c r="A60"/>
      <c r="B60"/>
      <c r="C60"/>
    </row>
    <row r="61" spans="1:6" x14ac:dyDescent="0.35">
      <c r="A61"/>
      <c r="B61"/>
      <c r="C61"/>
    </row>
    <row r="62" spans="1:6" x14ac:dyDescent="0.35">
      <c r="A62"/>
      <c r="B62"/>
      <c r="C62"/>
    </row>
    <row r="63" spans="1:6" x14ac:dyDescent="0.35">
      <c r="A63"/>
      <c r="B63"/>
      <c r="C63"/>
    </row>
    <row r="64" spans="1:6"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row r="506" spans="1:3" x14ac:dyDescent="0.35">
      <c r="A506"/>
      <c r="B506"/>
      <c r="C506"/>
    </row>
    <row r="507" spans="1:3" x14ac:dyDescent="0.35">
      <c r="A507"/>
      <c r="B507"/>
      <c r="C507"/>
    </row>
    <row r="508" spans="1:3" x14ac:dyDescent="0.35">
      <c r="A508"/>
      <c r="B508"/>
      <c r="C508"/>
    </row>
    <row r="509" spans="1:3" x14ac:dyDescent="0.35">
      <c r="A509"/>
      <c r="B509"/>
      <c r="C509"/>
    </row>
    <row r="510" spans="1:3" x14ac:dyDescent="0.35">
      <c r="A510"/>
      <c r="B510"/>
      <c r="C510"/>
    </row>
    <row r="511" spans="1:3" x14ac:dyDescent="0.35">
      <c r="A511"/>
      <c r="B511"/>
      <c r="C511"/>
    </row>
    <row r="512" spans="1:3" x14ac:dyDescent="0.35">
      <c r="A512"/>
      <c r="B512"/>
      <c r="C512"/>
    </row>
    <row r="513" spans="1:3" x14ac:dyDescent="0.35">
      <c r="A513"/>
      <c r="B513"/>
      <c r="C513"/>
    </row>
    <row r="514" spans="1:3" x14ac:dyDescent="0.35">
      <c r="A514"/>
      <c r="B514"/>
      <c r="C514"/>
    </row>
    <row r="515" spans="1:3" x14ac:dyDescent="0.35">
      <c r="A515"/>
      <c r="B515"/>
      <c r="C515"/>
    </row>
    <row r="516" spans="1:3" x14ac:dyDescent="0.35">
      <c r="A516"/>
      <c r="B516"/>
      <c r="C516"/>
    </row>
    <row r="517" spans="1:3" x14ac:dyDescent="0.35">
      <c r="A517"/>
      <c r="B517"/>
      <c r="C517"/>
    </row>
    <row r="518" spans="1:3" x14ac:dyDescent="0.35">
      <c r="A518"/>
      <c r="B518"/>
      <c r="C518"/>
    </row>
    <row r="519" spans="1:3" x14ac:dyDescent="0.35">
      <c r="A519"/>
      <c r="B519"/>
      <c r="C519"/>
    </row>
    <row r="520" spans="1:3" x14ac:dyDescent="0.35">
      <c r="A520"/>
      <c r="B520"/>
      <c r="C520"/>
    </row>
    <row r="521" spans="1:3" x14ac:dyDescent="0.35">
      <c r="A521"/>
      <c r="B521"/>
      <c r="C521"/>
    </row>
    <row r="522" spans="1:3" x14ac:dyDescent="0.35">
      <c r="A522"/>
      <c r="B522"/>
      <c r="C522"/>
    </row>
    <row r="523" spans="1:3" x14ac:dyDescent="0.35">
      <c r="A523"/>
      <c r="B523"/>
      <c r="C523"/>
    </row>
    <row r="524" spans="1:3" x14ac:dyDescent="0.35">
      <c r="A524"/>
      <c r="B524"/>
      <c r="C524"/>
    </row>
    <row r="525" spans="1:3" x14ac:dyDescent="0.35">
      <c r="A525"/>
      <c r="B525"/>
      <c r="C525"/>
    </row>
    <row r="526" spans="1:3" x14ac:dyDescent="0.35">
      <c r="A526"/>
      <c r="B526"/>
      <c r="C526"/>
    </row>
    <row r="527" spans="1:3" x14ac:dyDescent="0.35">
      <c r="A527"/>
      <c r="B527"/>
      <c r="C527"/>
    </row>
    <row r="528" spans="1:3" x14ac:dyDescent="0.35">
      <c r="A528"/>
      <c r="B528"/>
      <c r="C528"/>
    </row>
    <row r="529" spans="1:3" x14ac:dyDescent="0.35">
      <c r="A529"/>
      <c r="B529"/>
      <c r="C529"/>
    </row>
    <row r="530" spans="1:3" x14ac:dyDescent="0.35">
      <c r="A530"/>
      <c r="B530"/>
      <c r="C530"/>
    </row>
    <row r="531" spans="1:3" x14ac:dyDescent="0.35">
      <c r="A531"/>
      <c r="B531"/>
      <c r="C531"/>
    </row>
    <row r="532" spans="1:3" x14ac:dyDescent="0.35">
      <c r="A532"/>
      <c r="B532"/>
      <c r="C532"/>
    </row>
    <row r="533" spans="1:3" x14ac:dyDescent="0.35">
      <c r="A533"/>
      <c r="B533"/>
      <c r="C533"/>
    </row>
    <row r="534" spans="1:3" x14ac:dyDescent="0.35">
      <c r="A534"/>
      <c r="B534"/>
      <c r="C534"/>
    </row>
    <row r="535" spans="1:3" x14ac:dyDescent="0.35">
      <c r="A535"/>
      <c r="B535"/>
      <c r="C535"/>
    </row>
    <row r="536" spans="1:3" x14ac:dyDescent="0.35">
      <c r="A536"/>
      <c r="B536"/>
      <c r="C536"/>
    </row>
    <row r="537" spans="1:3" x14ac:dyDescent="0.35">
      <c r="A537"/>
      <c r="B537"/>
      <c r="C537"/>
    </row>
    <row r="538" spans="1:3" x14ac:dyDescent="0.35">
      <c r="A538"/>
      <c r="B538"/>
      <c r="C538"/>
    </row>
    <row r="539" spans="1:3" x14ac:dyDescent="0.35">
      <c r="A539"/>
      <c r="B539"/>
      <c r="C539"/>
    </row>
    <row r="540" spans="1:3" x14ac:dyDescent="0.35">
      <c r="A540"/>
      <c r="B540"/>
      <c r="C540"/>
    </row>
    <row r="541" spans="1:3" x14ac:dyDescent="0.35">
      <c r="A541"/>
      <c r="B541"/>
      <c r="C541"/>
    </row>
    <row r="542" spans="1:3" x14ac:dyDescent="0.35">
      <c r="A542"/>
      <c r="B542"/>
      <c r="C542"/>
    </row>
    <row r="543" spans="1:3" x14ac:dyDescent="0.35">
      <c r="A543"/>
      <c r="B543"/>
      <c r="C543"/>
    </row>
    <row r="544" spans="1:3" x14ac:dyDescent="0.35">
      <c r="A544"/>
      <c r="B544"/>
      <c r="C544"/>
    </row>
    <row r="545" spans="1:3" x14ac:dyDescent="0.35">
      <c r="A545"/>
      <c r="B545"/>
      <c r="C545"/>
    </row>
    <row r="546" spans="1:3" x14ac:dyDescent="0.35">
      <c r="A546"/>
      <c r="B546"/>
      <c r="C546"/>
    </row>
    <row r="547" spans="1:3" x14ac:dyDescent="0.35">
      <c r="A547"/>
      <c r="B547"/>
      <c r="C547"/>
    </row>
    <row r="548" spans="1:3" x14ac:dyDescent="0.35">
      <c r="A548"/>
      <c r="B548"/>
      <c r="C548"/>
    </row>
    <row r="549" spans="1:3" x14ac:dyDescent="0.35">
      <c r="A549"/>
      <c r="B549"/>
      <c r="C549"/>
    </row>
    <row r="550" spans="1:3" x14ac:dyDescent="0.35">
      <c r="A550"/>
      <c r="B550"/>
      <c r="C550"/>
    </row>
    <row r="551" spans="1:3" x14ac:dyDescent="0.35">
      <c r="A551"/>
      <c r="B551"/>
      <c r="C551"/>
    </row>
    <row r="552" spans="1:3" x14ac:dyDescent="0.35">
      <c r="A552"/>
      <c r="B552"/>
      <c r="C552"/>
    </row>
    <row r="553" spans="1:3" x14ac:dyDescent="0.35">
      <c r="A553"/>
      <c r="B553"/>
      <c r="C553"/>
    </row>
    <row r="554" spans="1:3" x14ac:dyDescent="0.35">
      <c r="A554"/>
      <c r="B554"/>
      <c r="C554"/>
    </row>
    <row r="555" spans="1:3" x14ac:dyDescent="0.35">
      <c r="A555"/>
      <c r="B555"/>
      <c r="C555"/>
    </row>
    <row r="556" spans="1:3" x14ac:dyDescent="0.35">
      <c r="A556"/>
      <c r="B556"/>
      <c r="C556"/>
    </row>
    <row r="557" spans="1:3" x14ac:dyDescent="0.35">
      <c r="A557"/>
      <c r="B557"/>
      <c r="C557"/>
    </row>
    <row r="558" spans="1:3" x14ac:dyDescent="0.35">
      <c r="A558"/>
      <c r="B558"/>
      <c r="C558"/>
    </row>
    <row r="559" spans="1:3" x14ac:dyDescent="0.35">
      <c r="A559"/>
      <c r="B559"/>
      <c r="C559"/>
    </row>
    <row r="560" spans="1:3" x14ac:dyDescent="0.35">
      <c r="A560"/>
      <c r="B560"/>
      <c r="C560"/>
    </row>
    <row r="561" spans="1:3" x14ac:dyDescent="0.35">
      <c r="A561"/>
      <c r="B561"/>
      <c r="C561"/>
    </row>
    <row r="562" spans="1:3" x14ac:dyDescent="0.35">
      <c r="A562"/>
      <c r="B562"/>
      <c r="C562"/>
    </row>
    <row r="563" spans="1:3" x14ac:dyDescent="0.35">
      <c r="A563"/>
      <c r="B563"/>
      <c r="C563"/>
    </row>
    <row r="564" spans="1:3" x14ac:dyDescent="0.35">
      <c r="A564"/>
      <c r="B564"/>
      <c r="C564"/>
    </row>
    <row r="565" spans="1:3" x14ac:dyDescent="0.35">
      <c r="A565"/>
      <c r="B565"/>
      <c r="C565"/>
    </row>
    <row r="566" spans="1:3" x14ac:dyDescent="0.35">
      <c r="A566"/>
      <c r="B566"/>
      <c r="C566"/>
    </row>
    <row r="567" spans="1:3" x14ac:dyDescent="0.35">
      <c r="A567"/>
      <c r="B567"/>
      <c r="C567"/>
    </row>
    <row r="568" spans="1:3" x14ac:dyDescent="0.35">
      <c r="A568"/>
      <c r="B568"/>
      <c r="C568"/>
    </row>
    <row r="569" spans="1:3" x14ac:dyDescent="0.35">
      <c r="A569"/>
      <c r="B569"/>
      <c r="C569"/>
    </row>
    <row r="570" spans="1:3" x14ac:dyDescent="0.35">
      <c r="A570"/>
      <c r="B570"/>
      <c r="C570"/>
    </row>
    <row r="571" spans="1:3" x14ac:dyDescent="0.35">
      <c r="A571"/>
      <c r="B571"/>
      <c r="C571"/>
    </row>
    <row r="572" spans="1:3" x14ac:dyDescent="0.35">
      <c r="A572"/>
      <c r="B572"/>
      <c r="C572"/>
    </row>
    <row r="573" spans="1:3" x14ac:dyDescent="0.35">
      <c r="A573"/>
      <c r="B573"/>
      <c r="C573"/>
    </row>
    <row r="574" spans="1:3" x14ac:dyDescent="0.35">
      <c r="A574"/>
      <c r="B574"/>
      <c r="C574"/>
    </row>
    <row r="575" spans="1:3" x14ac:dyDescent="0.35">
      <c r="A575"/>
      <c r="B575"/>
      <c r="C575"/>
    </row>
    <row r="576" spans="1:3" x14ac:dyDescent="0.35">
      <c r="A576"/>
      <c r="B576"/>
      <c r="C576"/>
    </row>
    <row r="577" spans="1:3" x14ac:dyDescent="0.35">
      <c r="A577"/>
      <c r="B577"/>
      <c r="C577"/>
    </row>
    <row r="578" spans="1:3" x14ac:dyDescent="0.35">
      <c r="A578"/>
      <c r="B578"/>
      <c r="C578"/>
    </row>
    <row r="579" spans="1:3" x14ac:dyDescent="0.35">
      <c r="A579"/>
      <c r="B579"/>
      <c r="C579"/>
    </row>
    <row r="580" spans="1:3" x14ac:dyDescent="0.35">
      <c r="A580"/>
      <c r="B580"/>
      <c r="C580"/>
    </row>
    <row r="581" spans="1:3" x14ac:dyDescent="0.35">
      <c r="A581"/>
      <c r="B581"/>
      <c r="C581"/>
    </row>
    <row r="582" spans="1:3" x14ac:dyDescent="0.35">
      <c r="A582"/>
      <c r="B582"/>
      <c r="C582"/>
    </row>
    <row r="583" spans="1:3" x14ac:dyDescent="0.35">
      <c r="A583"/>
      <c r="B583"/>
      <c r="C583"/>
    </row>
    <row r="584" spans="1:3" x14ac:dyDescent="0.35">
      <c r="A584"/>
      <c r="B584"/>
      <c r="C584"/>
    </row>
    <row r="585" spans="1:3" x14ac:dyDescent="0.35">
      <c r="A585"/>
      <c r="B585"/>
      <c r="C585"/>
    </row>
    <row r="586" spans="1:3" x14ac:dyDescent="0.35">
      <c r="A586"/>
      <c r="B586"/>
      <c r="C586"/>
    </row>
    <row r="587" spans="1:3" x14ac:dyDescent="0.35">
      <c r="A587"/>
      <c r="B587"/>
      <c r="C587"/>
    </row>
    <row r="588" spans="1:3" x14ac:dyDescent="0.35">
      <c r="A588"/>
      <c r="B588"/>
      <c r="C588"/>
    </row>
    <row r="589" spans="1:3" x14ac:dyDescent="0.35">
      <c r="A589"/>
      <c r="B589"/>
      <c r="C589"/>
    </row>
    <row r="590" spans="1:3" x14ac:dyDescent="0.35">
      <c r="A590"/>
      <c r="B590"/>
      <c r="C590"/>
    </row>
    <row r="591" spans="1:3" x14ac:dyDescent="0.35">
      <c r="A591"/>
      <c r="B591"/>
      <c r="C591"/>
    </row>
    <row r="592" spans="1:3" x14ac:dyDescent="0.35">
      <c r="A592"/>
      <c r="B592"/>
      <c r="C592"/>
    </row>
    <row r="593" spans="1:3" x14ac:dyDescent="0.35">
      <c r="A593"/>
      <c r="B593"/>
      <c r="C593"/>
    </row>
    <row r="594" spans="1:3" x14ac:dyDescent="0.35">
      <c r="A594"/>
      <c r="B594"/>
      <c r="C594"/>
    </row>
    <row r="595" spans="1:3" x14ac:dyDescent="0.35">
      <c r="A595"/>
      <c r="B595"/>
      <c r="C595"/>
    </row>
    <row r="596" spans="1:3" x14ac:dyDescent="0.35">
      <c r="A596"/>
      <c r="B596"/>
      <c r="C596"/>
    </row>
    <row r="597" spans="1:3" x14ac:dyDescent="0.35">
      <c r="A597"/>
      <c r="B597"/>
      <c r="C597"/>
    </row>
    <row r="598" spans="1:3" x14ac:dyDescent="0.35">
      <c r="A598"/>
      <c r="B598"/>
      <c r="C598"/>
    </row>
    <row r="599" spans="1:3" x14ac:dyDescent="0.35">
      <c r="A599"/>
      <c r="B599"/>
      <c r="C599"/>
    </row>
    <row r="600" spans="1:3" x14ac:dyDescent="0.35">
      <c r="A600"/>
      <c r="B600"/>
      <c r="C600"/>
    </row>
    <row r="601" spans="1:3" x14ac:dyDescent="0.35">
      <c r="A601"/>
      <c r="B601"/>
      <c r="C601"/>
    </row>
    <row r="602" spans="1:3" x14ac:dyDescent="0.35">
      <c r="A602"/>
      <c r="B602"/>
      <c r="C602"/>
    </row>
    <row r="603" spans="1:3" x14ac:dyDescent="0.35">
      <c r="A603"/>
      <c r="B603"/>
      <c r="C603"/>
    </row>
    <row r="604" spans="1:3" x14ac:dyDescent="0.35">
      <c r="A604"/>
      <c r="B604"/>
      <c r="C604"/>
    </row>
    <row r="605" spans="1:3" x14ac:dyDescent="0.35">
      <c r="A605"/>
      <c r="B605"/>
      <c r="C605"/>
    </row>
    <row r="606" spans="1:3" x14ac:dyDescent="0.35">
      <c r="A606"/>
      <c r="B606"/>
      <c r="C606"/>
    </row>
    <row r="607" spans="1:3" x14ac:dyDescent="0.35">
      <c r="A607"/>
      <c r="B607"/>
      <c r="C607"/>
    </row>
    <row r="608" spans="1:3" x14ac:dyDescent="0.35">
      <c r="A608"/>
      <c r="B608"/>
      <c r="C608"/>
    </row>
    <row r="609" spans="1:3" x14ac:dyDescent="0.35">
      <c r="A609"/>
      <c r="B609"/>
      <c r="C609"/>
    </row>
    <row r="610" spans="1:3" x14ac:dyDescent="0.35">
      <c r="A610"/>
      <c r="B610"/>
      <c r="C610"/>
    </row>
    <row r="611" spans="1:3" x14ac:dyDescent="0.35">
      <c r="A611"/>
      <c r="B611"/>
      <c r="C611"/>
    </row>
    <row r="612" spans="1:3" x14ac:dyDescent="0.35">
      <c r="A612"/>
      <c r="B612"/>
      <c r="C612"/>
    </row>
    <row r="613" spans="1:3" x14ac:dyDescent="0.35">
      <c r="A613"/>
      <c r="B613"/>
      <c r="C613"/>
    </row>
    <row r="614" spans="1:3" x14ac:dyDescent="0.35">
      <c r="A614"/>
      <c r="B614"/>
      <c r="C614"/>
    </row>
    <row r="615" spans="1:3" x14ac:dyDescent="0.35">
      <c r="A615"/>
      <c r="B615"/>
      <c r="C615"/>
    </row>
    <row r="616" spans="1:3" x14ac:dyDescent="0.35">
      <c r="A616"/>
      <c r="B616"/>
      <c r="C616"/>
    </row>
    <row r="617" spans="1:3" x14ac:dyDescent="0.35">
      <c r="A617"/>
      <c r="B617"/>
      <c r="C617"/>
    </row>
    <row r="618" spans="1:3" x14ac:dyDescent="0.35">
      <c r="A618"/>
      <c r="B618"/>
      <c r="C618"/>
    </row>
    <row r="619" spans="1:3" x14ac:dyDescent="0.35">
      <c r="A619"/>
      <c r="B619"/>
      <c r="C619"/>
    </row>
    <row r="620" spans="1:3" x14ac:dyDescent="0.35">
      <c r="A620"/>
      <c r="B620"/>
      <c r="C620"/>
    </row>
    <row r="621" spans="1:3" x14ac:dyDescent="0.35">
      <c r="A621"/>
      <c r="B621"/>
      <c r="C621"/>
    </row>
    <row r="622" spans="1:3" x14ac:dyDescent="0.35">
      <c r="A622"/>
      <c r="B622"/>
      <c r="C622"/>
    </row>
    <row r="623" spans="1:3" x14ac:dyDescent="0.35">
      <c r="A623"/>
      <c r="B623"/>
      <c r="C623"/>
    </row>
    <row r="624" spans="1:3" x14ac:dyDescent="0.35">
      <c r="A624"/>
      <c r="B624"/>
      <c r="C624"/>
    </row>
    <row r="625" spans="1:3" x14ac:dyDescent="0.35">
      <c r="A625"/>
      <c r="B625"/>
      <c r="C625"/>
    </row>
    <row r="626" spans="1:3" x14ac:dyDescent="0.35">
      <c r="A626"/>
      <c r="B626"/>
      <c r="C626"/>
    </row>
    <row r="627" spans="1:3" x14ac:dyDescent="0.35">
      <c r="A627"/>
      <c r="B627"/>
      <c r="C627"/>
    </row>
    <row r="628" spans="1:3" x14ac:dyDescent="0.35">
      <c r="A628"/>
      <c r="B628"/>
      <c r="C628"/>
    </row>
    <row r="629" spans="1:3" x14ac:dyDescent="0.35">
      <c r="A629"/>
      <c r="B629"/>
      <c r="C629"/>
    </row>
    <row r="630" spans="1:3" x14ac:dyDescent="0.35">
      <c r="A630"/>
      <c r="B630"/>
      <c r="C630"/>
    </row>
    <row r="631" spans="1:3" x14ac:dyDescent="0.35">
      <c r="A631"/>
      <c r="B631"/>
      <c r="C631"/>
    </row>
    <row r="632" spans="1:3" x14ac:dyDescent="0.35">
      <c r="A632"/>
      <c r="B632"/>
      <c r="C632"/>
    </row>
    <row r="633" spans="1:3" x14ac:dyDescent="0.35">
      <c r="A633"/>
      <c r="B633"/>
      <c r="C633"/>
    </row>
    <row r="634" spans="1:3" x14ac:dyDescent="0.35">
      <c r="A634"/>
      <c r="B634"/>
      <c r="C634"/>
    </row>
    <row r="635" spans="1:3" x14ac:dyDescent="0.35">
      <c r="A635"/>
      <c r="B635"/>
      <c r="C635"/>
    </row>
    <row r="636" spans="1:3" x14ac:dyDescent="0.35">
      <c r="A636"/>
      <c r="B636"/>
      <c r="C636"/>
    </row>
    <row r="637" spans="1:3" x14ac:dyDescent="0.35">
      <c r="A637"/>
      <c r="B637"/>
      <c r="C637"/>
    </row>
    <row r="638" spans="1:3" x14ac:dyDescent="0.35">
      <c r="A638"/>
      <c r="B638"/>
      <c r="C638"/>
    </row>
    <row r="639" spans="1:3" x14ac:dyDescent="0.35">
      <c r="A639"/>
      <c r="B639"/>
      <c r="C639"/>
    </row>
    <row r="640" spans="1:3" x14ac:dyDescent="0.35">
      <c r="A640"/>
      <c r="B640"/>
      <c r="C640"/>
    </row>
    <row r="641" spans="1:3" x14ac:dyDescent="0.35">
      <c r="A641"/>
      <c r="B641"/>
      <c r="C641"/>
    </row>
    <row r="642" spans="1:3" x14ac:dyDescent="0.35">
      <c r="A642"/>
      <c r="B642"/>
      <c r="C642"/>
    </row>
    <row r="643" spans="1:3" x14ac:dyDescent="0.35">
      <c r="A643"/>
      <c r="B643"/>
      <c r="C643"/>
    </row>
    <row r="644" spans="1:3" x14ac:dyDescent="0.35">
      <c r="A644"/>
      <c r="B644"/>
      <c r="C644"/>
    </row>
    <row r="645" spans="1:3" x14ac:dyDescent="0.35">
      <c r="A645"/>
      <c r="B645"/>
      <c r="C645"/>
    </row>
    <row r="646" spans="1:3" x14ac:dyDescent="0.35">
      <c r="A646"/>
      <c r="B646"/>
      <c r="C646"/>
    </row>
    <row r="647" spans="1:3" x14ac:dyDescent="0.35">
      <c r="A647"/>
      <c r="B647"/>
      <c r="C647"/>
    </row>
    <row r="648" spans="1:3" x14ac:dyDescent="0.35">
      <c r="A648"/>
      <c r="B648"/>
      <c r="C648"/>
    </row>
    <row r="649" spans="1:3" x14ac:dyDescent="0.35">
      <c r="A649"/>
      <c r="B649"/>
      <c r="C649"/>
    </row>
    <row r="650" spans="1:3" x14ac:dyDescent="0.35">
      <c r="A650"/>
      <c r="B650"/>
      <c r="C650"/>
    </row>
    <row r="651" spans="1:3" x14ac:dyDescent="0.35">
      <c r="A651"/>
      <c r="B651"/>
      <c r="C651"/>
    </row>
    <row r="652" spans="1:3" x14ac:dyDescent="0.35">
      <c r="A652"/>
      <c r="B652"/>
      <c r="C652"/>
    </row>
    <row r="653" spans="1:3" x14ac:dyDescent="0.35">
      <c r="A653"/>
      <c r="B653"/>
      <c r="C653"/>
    </row>
    <row r="654" spans="1:3" x14ac:dyDescent="0.35">
      <c r="A654"/>
      <c r="B654"/>
      <c r="C654"/>
    </row>
    <row r="655" spans="1:3" x14ac:dyDescent="0.35">
      <c r="A655"/>
      <c r="B655"/>
      <c r="C655"/>
    </row>
    <row r="656" spans="1:3" x14ac:dyDescent="0.35">
      <c r="A656"/>
      <c r="B656"/>
      <c r="C656"/>
    </row>
    <row r="657" spans="1:3" x14ac:dyDescent="0.35">
      <c r="A657"/>
      <c r="B657"/>
      <c r="C657"/>
    </row>
    <row r="658" spans="1:3" x14ac:dyDescent="0.35">
      <c r="A658"/>
      <c r="B658"/>
      <c r="C658"/>
    </row>
    <row r="659" spans="1:3" x14ac:dyDescent="0.35">
      <c r="A659"/>
      <c r="B659"/>
      <c r="C659"/>
    </row>
    <row r="660" spans="1:3" x14ac:dyDescent="0.35">
      <c r="A660"/>
      <c r="B660"/>
      <c r="C660"/>
    </row>
    <row r="661" spans="1:3" x14ac:dyDescent="0.35">
      <c r="A661"/>
      <c r="B661"/>
      <c r="C661"/>
    </row>
    <row r="662" spans="1:3" x14ac:dyDescent="0.35">
      <c r="A662"/>
      <c r="B662"/>
      <c r="C662"/>
    </row>
    <row r="663" spans="1:3" x14ac:dyDescent="0.35">
      <c r="A663"/>
      <c r="B663"/>
      <c r="C663"/>
    </row>
    <row r="664" spans="1:3" x14ac:dyDescent="0.35">
      <c r="A664"/>
      <c r="B664"/>
      <c r="C664"/>
    </row>
    <row r="665" spans="1:3" x14ac:dyDescent="0.35">
      <c r="A665"/>
      <c r="B665"/>
      <c r="C665"/>
    </row>
    <row r="666" spans="1:3" x14ac:dyDescent="0.35">
      <c r="A666"/>
      <c r="B666"/>
      <c r="C666"/>
    </row>
    <row r="667" spans="1:3" x14ac:dyDescent="0.35">
      <c r="A667"/>
      <c r="B667"/>
      <c r="C667"/>
    </row>
    <row r="668" spans="1:3" x14ac:dyDescent="0.35">
      <c r="A668"/>
      <c r="B668"/>
      <c r="C668"/>
    </row>
    <row r="669" spans="1:3" x14ac:dyDescent="0.35">
      <c r="A669"/>
      <c r="B669"/>
      <c r="C669"/>
    </row>
    <row r="670" spans="1:3" x14ac:dyDescent="0.35">
      <c r="A670"/>
      <c r="B670"/>
      <c r="C670"/>
    </row>
    <row r="671" spans="1:3" x14ac:dyDescent="0.35">
      <c r="A671"/>
      <c r="B671"/>
      <c r="C671"/>
    </row>
    <row r="672" spans="1:3" x14ac:dyDescent="0.35">
      <c r="A672"/>
      <c r="B672"/>
      <c r="C672"/>
    </row>
    <row r="673" spans="1:3" x14ac:dyDescent="0.35">
      <c r="A673"/>
      <c r="B673"/>
      <c r="C673"/>
    </row>
    <row r="674" spans="1:3" x14ac:dyDescent="0.35">
      <c r="A674"/>
      <c r="B674"/>
      <c r="C674"/>
    </row>
    <row r="675" spans="1:3" x14ac:dyDescent="0.35">
      <c r="A675"/>
      <c r="B675"/>
      <c r="C675"/>
    </row>
    <row r="676" spans="1:3" x14ac:dyDescent="0.35">
      <c r="A676"/>
      <c r="B676"/>
      <c r="C676"/>
    </row>
    <row r="677" spans="1:3" x14ac:dyDescent="0.35">
      <c r="A677"/>
      <c r="B677"/>
      <c r="C677"/>
    </row>
    <row r="678" spans="1:3" x14ac:dyDescent="0.35">
      <c r="A678"/>
      <c r="B678"/>
      <c r="C678"/>
    </row>
    <row r="679" spans="1:3" x14ac:dyDescent="0.35">
      <c r="A679"/>
      <c r="B679"/>
      <c r="C679"/>
    </row>
    <row r="680" spans="1:3" x14ac:dyDescent="0.35">
      <c r="A680"/>
      <c r="B680"/>
      <c r="C680"/>
    </row>
    <row r="681" spans="1:3" x14ac:dyDescent="0.35">
      <c r="A681"/>
      <c r="B681"/>
      <c r="C681"/>
    </row>
    <row r="682" spans="1:3" x14ac:dyDescent="0.35">
      <c r="A682"/>
      <c r="B682"/>
      <c r="C682"/>
    </row>
    <row r="683" spans="1:3" x14ac:dyDescent="0.35">
      <c r="A683"/>
      <c r="B683"/>
      <c r="C683"/>
    </row>
    <row r="684" spans="1:3" x14ac:dyDescent="0.35">
      <c r="A684"/>
      <c r="B684"/>
      <c r="C684"/>
    </row>
    <row r="685" spans="1:3" x14ac:dyDescent="0.35">
      <c r="A685"/>
      <c r="B685"/>
      <c r="C685"/>
    </row>
    <row r="686" spans="1:3" x14ac:dyDescent="0.35">
      <c r="A686"/>
      <c r="B686"/>
      <c r="C686"/>
    </row>
    <row r="687" spans="1:3" x14ac:dyDescent="0.35">
      <c r="A687"/>
      <c r="B687"/>
      <c r="C687"/>
    </row>
    <row r="688" spans="1:3" x14ac:dyDescent="0.35">
      <c r="A688"/>
      <c r="B688"/>
      <c r="C688"/>
    </row>
    <row r="689" spans="1:3" x14ac:dyDescent="0.35">
      <c r="A689"/>
      <c r="B689"/>
      <c r="C689"/>
    </row>
    <row r="690" spans="1:3" x14ac:dyDescent="0.35">
      <c r="A690"/>
      <c r="B690"/>
      <c r="C690"/>
    </row>
    <row r="691" spans="1:3" x14ac:dyDescent="0.35">
      <c r="A691"/>
      <c r="B691"/>
      <c r="C691"/>
    </row>
    <row r="692" spans="1:3" x14ac:dyDescent="0.35">
      <c r="A692"/>
      <c r="B692"/>
      <c r="C692"/>
    </row>
    <row r="693" spans="1:3" x14ac:dyDescent="0.35">
      <c r="A693"/>
      <c r="B693"/>
      <c r="C693"/>
    </row>
    <row r="694" spans="1:3" x14ac:dyDescent="0.35">
      <c r="A694"/>
      <c r="B694"/>
      <c r="C694"/>
    </row>
    <row r="695" spans="1:3" x14ac:dyDescent="0.35">
      <c r="A695"/>
      <c r="B695"/>
      <c r="C695"/>
    </row>
    <row r="696" spans="1:3" x14ac:dyDescent="0.35">
      <c r="A696"/>
      <c r="B696"/>
      <c r="C696"/>
    </row>
    <row r="697" spans="1:3" x14ac:dyDescent="0.35">
      <c r="A697"/>
      <c r="B697"/>
      <c r="C697"/>
    </row>
    <row r="698" spans="1:3" x14ac:dyDescent="0.35">
      <c r="A698"/>
      <c r="B698"/>
      <c r="C698"/>
    </row>
    <row r="699" spans="1:3" x14ac:dyDescent="0.35">
      <c r="A699"/>
      <c r="B699"/>
      <c r="C699"/>
    </row>
    <row r="700" spans="1:3" x14ac:dyDescent="0.35">
      <c r="A700"/>
      <c r="B700"/>
      <c r="C700"/>
    </row>
    <row r="701" spans="1:3" x14ac:dyDescent="0.35">
      <c r="A701"/>
      <c r="B701"/>
      <c r="C701"/>
    </row>
    <row r="702" spans="1:3" x14ac:dyDescent="0.35">
      <c r="A702"/>
      <c r="B702"/>
      <c r="C702"/>
    </row>
    <row r="703" spans="1:3" x14ac:dyDescent="0.35">
      <c r="A703"/>
      <c r="B703"/>
      <c r="C703"/>
    </row>
    <row r="704" spans="1:3" x14ac:dyDescent="0.35">
      <c r="A704"/>
      <c r="B704"/>
      <c r="C704"/>
    </row>
    <row r="705" spans="1:3" x14ac:dyDescent="0.35">
      <c r="A705"/>
      <c r="B705"/>
      <c r="C705"/>
    </row>
    <row r="706" spans="1:3" x14ac:dyDescent="0.35">
      <c r="A706"/>
      <c r="B706"/>
      <c r="C706"/>
    </row>
    <row r="707" spans="1:3" x14ac:dyDescent="0.35">
      <c r="A707"/>
      <c r="B707"/>
      <c r="C707"/>
    </row>
    <row r="708" spans="1:3" x14ac:dyDescent="0.35">
      <c r="A708"/>
      <c r="B708"/>
      <c r="C708"/>
    </row>
    <row r="709" spans="1:3" x14ac:dyDescent="0.35">
      <c r="A709"/>
      <c r="B709"/>
      <c r="C709"/>
    </row>
    <row r="710" spans="1:3" x14ac:dyDescent="0.35">
      <c r="A710"/>
      <c r="B710"/>
      <c r="C710"/>
    </row>
    <row r="711" spans="1:3" x14ac:dyDescent="0.35">
      <c r="A711"/>
      <c r="B711"/>
      <c r="C711"/>
    </row>
    <row r="712" spans="1:3" x14ac:dyDescent="0.35">
      <c r="A712"/>
      <c r="B712"/>
      <c r="C712"/>
    </row>
    <row r="713" spans="1:3" x14ac:dyDescent="0.35">
      <c r="A713"/>
      <c r="B713"/>
      <c r="C713"/>
    </row>
    <row r="714" spans="1:3" x14ac:dyDescent="0.35">
      <c r="A714"/>
      <c r="B714"/>
      <c r="C714"/>
    </row>
    <row r="715" spans="1:3" x14ac:dyDescent="0.35">
      <c r="A715"/>
      <c r="B715"/>
      <c r="C715"/>
    </row>
    <row r="716" spans="1:3" x14ac:dyDescent="0.35">
      <c r="A716"/>
      <c r="B716"/>
      <c r="C716"/>
    </row>
    <row r="717" spans="1:3" x14ac:dyDescent="0.35">
      <c r="A717"/>
      <c r="B717"/>
      <c r="C717"/>
    </row>
    <row r="718" spans="1:3" x14ac:dyDescent="0.35">
      <c r="A718"/>
      <c r="B718"/>
      <c r="C718"/>
    </row>
    <row r="719" spans="1:3" x14ac:dyDescent="0.35">
      <c r="A719"/>
      <c r="B719"/>
      <c r="C719"/>
    </row>
    <row r="720" spans="1:3" x14ac:dyDescent="0.35">
      <c r="A720"/>
      <c r="B720"/>
      <c r="C720"/>
    </row>
    <row r="721" spans="1:3" x14ac:dyDescent="0.35">
      <c r="A721"/>
      <c r="B721"/>
      <c r="C721"/>
    </row>
    <row r="722" spans="1:3" x14ac:dyDescent="0.35">
      <c r="A722"/>
      <c r="B722"/>
      <c r="C722"/>
    </row>
    <row r="723" spans="1:3" x14ac:dyDescent="0.35">
      <c r="A723"/>
      <c r="B723"/>
      <c r="C723"/>
    </row>
    <row r="724" spans="1:3" x14ac:dyDescent="0.35">
      <c r="A724"/>
      <c r="B724"/>
      <c r="C724"/>
    </row>
    <row r="725" spans="1:3" x14ac:dyDescent="0.35">
      <c r="A725"/>
      <c r="B725"/>
      <c r="C725"/>
    </row>
    <row r="726" spans="1:3" x14ac:dyDescent="0.35">
      <c r="A726"/>
      <c r="B726"/>
      <c r="C726"/>
    </row>
    <row r="727" spans="1:3" x14ac:dyDescent="0.35">
      <c r="A727"/>
      <c r="B727"/>
      <c r="C727"/>
    </row>
    <row r="728" spans="1:3" x14ac:dyDescent="0.35">
      <c r="A728"/>
      <c r="B728"/>
      <c r="C728"/>
    </row>
    <row r="729" spans="1:3" x14ac:dyDescent="0.35">
      <c r="A729"/>
      <c r="B729"/>
      <c r="C729"/>
    </row>
    <row r="730" spans="1:3" x14ac:dyDescent="0.35">
      <c r="A730"/>
      <c r="B730"/>
      <c r="C730"/>
    </row>
    <row r="731" spans="1:3" x14ac:dyDescent="0.35">
      <c r="A731"/>
      <c r="B731"/>
      <c r="C731"/>
    </row>
    <row r="732" spans="1:3" x14ac:dyDescent="0.35">
      <c r="A732"/>
      <c r="B732"/>
      <c r="C732"/>
    </row>
    <row r="733" spans="1:3" x14ac:dyDescent="0.35">
      <c r="A733"/>
      <c r="B733"/>
      <c r="C733"/>
    </row>
    <row r="734" spans="1:3" x14ac:dyDescent="0.35">
      <c r="A734"/>
      <c r="B734"/>
      <c r="C734"/>
    </row>
    <row r="735" spans="1:3" x14ac:dyDescent="0.35">
      <c r="A735"/>
      <c r="B735"/>
      <c r="C735"/>
    </row>
    <row r="736" spans="1:3" x14ac:dyDescent="0.35">
      <c r="A736"/>
      <c r="B736"/>
      <c r="C736"/>
    </row>
    <row r="737" spans="1:3" x14ac:dyDescent="0.35">
      <c r="A737"/>
      <c r="B737"/>
      <c r="C737"/>
    </row>
    <row r="738" spans="1:3" x14ac:dyDescent="0.35">
      <c r="A738"/>
      <c r="B738"/>
      <c r="C738"/>
    </row>
    <row r="739" spans="1:3" x14ac:dyDescent="0.35">
      <c r="A739"/>
      <c r="B739"/>
      <c r="C739"/>
    </row>
    <row r="740" spans="1:3" x14ac:dyDescent="0.35">
      <c r="A740"/>
      <c r="B740"/>
      <c r="C740"/>
    </row>
    <row r="741" spans="1:3" x14ac:dyDescent="0.35">
      <c r="A741"/>
      <c r="B741"/>
      <c r="C741"/>
    </row>
    <row r="742" spans="1:3" x14ac:dyDescent="0.35">
      <c r="A742"/>
      <c r="B742"/>
      <c r="C742"/>
    </row>
    <row r="743" spans="1:3" x14ac:dyDescent="0.35">
      <c r="A743"/>
      <c r="B743"/>
      <c r="C743"/>
    </row>
    <row r="744" spans="1:3" x14ac:dyDescent="0.35">
      <c r="A744"/>
      <c r="B744"/>
      <c r="C744"/>
    </row>
    <row r="745" spans="1:3" x14ac:dyDescent="0.35">
      <c r="A745"/>
      <c r="B745"/>
      <c r="C745"/>
    </row>
    <row r="746" spans="1:3" x14ac:dyDescent="0.35">
      <c r="A746"/>
      <c r="B746"/>
      <c r="C746"/>
    </row>
    <row r="747" spans="1:3" x14ac:dyDescent="0.35">
      <c r="A747"/>
      <c r="B747"/>
      <c r="C747"/>
    </row>
    <row r="748" spans="1:3" x14ac:dyDescent="0.35">
      <c r="A748"/>
      <c r="B748"/>
      <c r="C748"/>
    </row>
    <row r="749" spans="1:3" x14ac:dyDescent="0.35">
      <c r="A749"/>
      <c r="B749"/>
      <c r="C749"/>
    </row>
    <row r="750" spans="1:3" x14ac:dyDescent="0.35">
      <c r="A750"/>
      <c r="B750"/>
      <c r="C750"/>
    </row>
    <row r="751" spans="1:3" x14ac:dyDescent="0.35">
      <c r="A751"/>
      <c r="B751"/>
      <c r="C751"/>
    </row>
    <row r="752" spans="1:3" x14ac:dyDescent="0.35">
      <c r="A752"/>
      <c r="B752"/>
      <c r="C752"/>
    </row>
    <row r="753" spans="1:3" x14ac:dyDescent="0.35">
      <c r="A753"/>
      <c r="B753"/>
      <c r="C753"/>
    </row>
    <row r="754" spans="1:3" x14ac:dyDescent="0.35">
      <c r="A754"/>
      <c r="B754"/>
      <c r="C754"/>
    </row>
    <row r="755" spans="1:3" x14ac:dyDescent="0.35">
      <c r="A755"/>
      <c r="B755"/>
      <c r="C755"/>
    </row>
    <row r="756" spans="1:3" x14ac:dyDescent="0.35">
      <c r="A756"/>
      <c r="B756"/>
      <c r="C756"/>
    </row>
    <row r="757" spans="1:3" x14ac:dyDescent="0.35">
      <c r="A757"/>
      <c r="B757"/>
      <c r="C757"/>
    </row>
    <row r="758" spans="1:3" x14ac:dyDescent="0.35">
      <c r="A758"/>
      <c r="B758"/>
      <c r="C758"/>
    </row>
    <row r="759" spans="1:3" x14ac:dyDescent="0.35">
      <c r="A759"/>
      <c r="B759"/>
      <c r="C759"/>
    </row>
    <row r="760" spans="1:3" x14ac:dyDescent="0.35">
      <c r="A760"/>
      <c r="B760"/>
      <c r="C760"/>
    </row>
    <row r="761" spans="1:3" x14ac:dyDescent="0.35">
      <c r="A761"/>
      <c r="B761"/>
      <c r="C761"/>
    </row>
    <row r="762" spans="1:3" x14ac:dyDescent="0.35">
      <c r="A762"/>
      <c r="B762"/>
      <c r="C762"/>
    </row>
    <row r="763" spans="1:3" x14ac:dyDescent="0.35">
      <c r="A763"/>
      <c r="B763"/>
      <c r="C763"/>
    </row>
    <row r="764" spans="1:3" x14ac:dyDescent="0.35">
      <c r="A764"/>
      <c r="B764"/>
      <c r="C764"/>
    </row>
    <row r="765" spans="1:3" x14ac:dyDescent="0.35">
      <c r="A765"/>
      <c r="B765"/>
      <c r="C765"/>
    </row>
    <row r="766" spans="1:3" x14ac:dyDescent="0.35">
      <c r="A766"/>
      <c r="B766"/>
      <c r="C766"/>
    </row>
    <row r="767" spans="1:3" x14ac:dyDescent="0.35">
      <c r="A767"/>
      <c r="B767"/>
      <c r="C767"/>
    </row>
    <row r="768" spans="1:3" x14ac:dyDescent="0.35">
      <c r="A768"/>
      <c r="B768"/>
      <c r="C768"/>
    </row>
    <row r="769" spans="1:3" x14ac:dyDescent="0.35">
      <c r="A769"/>
      <c r="B769"/>
      <c r="C769"/>
    </row>
    <row r="770" spans="1:3" x14ac:dyDescent="0.35">
      <c r="A770"/>
      <c r="B770"/>
      <c r="C770"/>
    </row>
    <row r="771" spans="1:3" x14ac:dyDescent="0.35">
      <c r="A771"/>
      <c r="B771"/>
      <c r="C771"/>
    </row>
    <row r="772" spans="1:3" x14ac:dyDescent="0.35">
      <c r="A772"/>
      <c r="B772"/>
      <c r="C772"/>
    </row>
    <row r="773" spans="1:3" x14ac:dyDescent="0.35">
      <c r="A773"/>
      <c r="B773"/>
      <c r="C773"/>
    </row>
    <row r="774" spans="1:3" x14ac:dyDescent="0.35">
      <c r="A774"/>
      <c r="B774"/>
      <c r="C774"/>
    </row>
    <row r="775" spans="1:3" x14ac:dyDescent="0.35">
      <c r="A775"/>
      <c r="B775"/>
      <c r="C775"/>
    </row>
    <row r="776" spans="1:3" x14ac:dyDescent="0.35">
      <c r="A776"/>
      <c r="B776"/>
      <c r="C776"/>
    </row>
    <row r="777" spans="1:3" x14ac:dyDescent="0.35">
      <c r="A777"/>
      <c r="B777"/>
      <c r="C777"/>
    </row>
    <row r="778" spans="1:3" x14ac:dyDescent="0.35">
      <c r="A778"/>
      <c r="B778"/>
      <c r="C778"/>
    </row>
    <row r="779" spans="1:3" x14ac:dyDescent="0.35">
      <c r="A779"/>
      <c r="B779"/>
      <c r="C779"/>
    </row>
    <row r="780" spans="1:3" x14ac:dyDescent="0.35">
      <c r="A780"/>
      <c r="B780"/>
      <c r="C780"/>
    </row>
    <row r="781" spans="1:3" x14ac:dyDescent="0.35">
      <c r="A781"/>
      <c r="B781"/>
      <c r="C781"/>
    </row>
    <row r="782" spans="1:3" x14ac:dyDescent="0.35">
      <c r="A782"/>
      <c r="B782"/>
      <c r="C782"/>
    </row>
    <row r="783" spans="1:3" x14ac:dyDescent="0.35">
      <c r="A783"/>
      <c r="B783"/>
      <c r="C783"/>
    </row>
    <row r="784" spans="1:3" x14ac:dyDescent="0.35">
      <c r="A784"/>
      <c r="B784"/>
      <c r="C784"/>
    </row>
    <row r="785" spans="1:3" x14ac:dyDescent="0.35">
      <c r="A785"/>
      <c r="B785"/>
      <c r="C785"/>
    </row>
    <row r="786" spans="1:3" x14ac:dyDescent="0.35">
      <c r="A786"/>
      <c r="B786"/>
      <c r="C786"/>
    </row>
    <row r="787" spans="1:3" x14ac:dyDescent="0.35">
      <c r="A787"/>
      <c r="B787"/>
      <c r="C787"/>
    </row>
    <row r="788" spans="1:3" x14ac:dyDescent="0.35">
      <c r="A788"/>
      <c r="B788"/>
      <c r="C788"/>
    </row>
    <row r="789" spans="1:3" x14ac:dyDescent="0.35">
      <c r="A789"/>
      <c r="B789"/>
      <c r="C789"/>
    </row>
    <row r="790" spans="1:3" x14ac:dyDescent="0.35">
      <c r="A790"/>
      <c r="B790"/>
      <c r="C790"/>
    </row>
    <row r="791" spans="1:3" x14ac:dyDescent="0.35">
      <c r="A791"/>
      <c r="B791"/>
      <c r="C791"/>
    </row>
    <row r="792" spans="1:3" x14ac:dyDescent="0.35">
      <c r="A792"/>
      <c r="B792"/>
      <c r="C792"/>
    </row>
    <row r="793" spans="1:3" x14ac:dyDescent="0.35">
      <c r="A793"/>
      <c r="B793"/>
      <c r="C793"/>
    </row>
    <row r="794" spans="1:3" x14ac:dyDescent="0.35">
      <c r="A794"/>
      <c r="B794"/>
      <c r="C794"/>
    </row>
    <row r="795" spans="1:3" x14ac:dyDescent="0.35">
      <c r="A795"/>
      <c r="B795"/>
      <c r="C795"/>
    </row>
    <row r="796" spans="1:3" x14ac:dyDescent="0.35">
      <c r="A796"/>
      <c r="B796"/>
      <c r="C796"/>
    </row>
    <row r="797" spans="1:3" x14ac:dyDescent="0.35">
      <c r="A797"/>
      <c r="B797"/>
      <c r="C797"/>
    </row>
    <row r="798" spans="1:3" x14ac:dyDescent="0.35">
      <c r="A798"/>
      <c r="B798"/>
      <c r="C798"/>
    </row>
    <row r="799" spans="1:3" x14ac:dyDescent="0.35">
      <c r="A799"/>
      <c r="B799"/>
      <c r="C799"/>
    </row>
    <row r="800" spans="1:3" x14ac:dyDescent="0.35">
      <c r="A800"/>
      <c r="B800"/>
      <c r="C800"/>
    </row>
    <row r="801" spans="1:3" x14ac:dyDescent="0.35">
      <c r="A801"/>
      <c r="B801"/>
      <c r="C801"/>
    </row>
    <row r="802" spans="1:3" x14ac:dyDescent="0.35">
      <c r="A802"/>
      <c r="B802"/>
      <c r="C802"/>
    </row>
    <row r="803" spans="1:3" x14ac:dyDescent="0.35">
      <c r="A803"/>
      <c r="B803"/>
      <c r="C803"/>
    </row>
    <row r="804" spans="1:3" x14ac:dyDescent="0.35">
      <c r="A804"/>
      <c r="B804"/>
      <c r="C804"/>
    </row>
    <row r="805" spans="1:3" x14ac:dyDescent="0.35">
      <c r="A805"/>
      <c r="B805"/>
      <c r="C805"/>
    </row>
    <row r="806" spans="1:3" x14ac:dyDescent="0.35">
      <c r="A806"/>
      <c r="B806"/>
      <c r="C806"/>
    </row>
    <row r="807" spans="1:3" x14ac:dyDescent="0.35">
      <c r="A807"/>
      <c r="B807"/>
      <c r="C807"/>
    </row>
    <row r="808" spans="1:3" x14ac:dyDescent="0.35">
      <c r="A808"/>
      <c r="B808"/>
      <c r="C808"/>
    </row>
    <row r="809" spans="1:3" x14ac:dyDescent="0.35">
      <c r="A809"/>
      <c r="B809"/>
      <c r="C809"/>
    </row>
    <row r="810" spans="1:3" x14ac:dyDescent="0.35">
      <c r="A810"/>
      <c r="B810"/>
      <c r="C810"/>
    </row>
    <row r="811" spans="1:3" x14ac:dyDescent="0.35">
      <c r="A811"/>
      <c r="B811"/>
      <c r="C811"/>
    </row>
    <row r="812" spans="1:3" x14ac:dyDescent="0.35">
      <c r="A812"/>
      <c r="B812"/>
      <c r="C812"/>
    </row>
    <row r="813" spans="1:3" x14ac:dyDescent="0.35">
      <c r="A813"/>
      <c r="B813"/>
      <c r="C813"/>
    </row>
    <row r="814" spans="1:3" x14ac:dyDescent="0.35">
      <c r="A814"/>
      <c r="B814"/>
      <c r="C814"/>
    </row>
    <row r="815" spans="1:3" x14ac:dyDescent="0.35">
      <c r="A815"/>
      <c r="B815"/>
      <c r="C815"/>
    </row>
    <row r="816" spans="1:3" x14ac:dyDescent="0.35">
      <c r="A816"/>
      <c r="B816"/>
      <c r="C816"/>
    </row>
    <row r="817" spans="1:3" x14ac:dyDescent="0.35">
      <c r="A817"/>
      <c r="B817"/>
      <c r="C817"/>
    </row>
    <row r="818" spans="1:3" x14ac:dyDescent="0.35">
      <c r="A818"/>
      <c r="B818"/>
      <c r="C818"/>
    </row>
    <row r="819" spans="1:3" x14ac:dyDescent="0.35">
      <c r="A819"/>
      <c r="B819"/>
      <c r="C819"/>
    </row>
    <row r="820" spans="1:3" x14ac:dyDescent="0.35">
      <c r="A820"/>
      <c r="B820"/>
      <c r="C820"/>
    </row>
    <row r="821" spans="1:3" x14ac:dyDescent="0.35">
      <c r="A821"/>
      <c r="B821"/>
      <c r="C821"/>
    </row>
    <row r="822" spans="1:3" x14ac:dyDescent="0.35">
      <c r="A822"/>
      <c r="B822"/>
      <c r="C822"/>
    </row>
    <row r="823" spans="1:3" x14ac:dyDescent="0.35">
      <c r="A823"/>
      <c r="B823"/>
      <c r="C823"/>
    </row>
    <row r="824" spans="1:3" x14ac:dyDescent="0.35">
      <c r="A824"/>
      <c r="B824"/>
      <c r="C824"/>
    </row>
    <row r="825" spans="1:3" x14ac:dyDescent="0.35">
      <c r="A825"/>
      <c r="B825"/>
      <c r="C825"/>
    </row>
    <row r="826" spans="1:3" x14ac:dyDescent="0.35">
      <c r="A826"/>
      <c r="B826"/>
      <c r="C826"/>
    </row>
    <row r="827" spans="1:3" x14ac:dyDescent="0.35">
      <c r="A827"/>
      <c r="B827"/>
      <c r="C827"/>
    </row>
    <row r="828" spans="1:3" x14ac:dyDescent="0.35">
      <c r="A828"/>
      <c r="B828"/>
      <c r="C828"/>
    </row>
    <row r="829" spans="1:3" x14ac:dyDescent="0.35">
      <c r="A829"/>
      <c r="B829"/>
      <c r="C829"/>
    </row>
    <row r="830" spans="1:3" x14ac:dyDescent="0.35">
      <c r="A830"/>
      <c r="B830"/>
      <c r="C830"/>
    </row>
    <row r="831" spans="1:3" x14ac:dyDescent="0.35">
      <c r="A831"/>
      <c r="B831"/>
      <c r="C831"/>
    </row>
    <row r="832" spans="1:3" x14ac:dyDescent="0.35">
      <c r="A832"/>
      <c r="B832"/>
      <c r="C832"/>
    </row>
    <row r="833" spans="1:3" x14ac:dyDescent="0.35">
      <c r="A833"/>
      <c r="B833"/>
      <c r="C833"/>
    </row>
    <row r="834" spans="1:3" x14ac:dyDescent="0.35">
      <c r="A834"/>
      <c r="B834"/>
      <c r="C834"/>
    </row>
    <row r="835" spans="1:3" x14ac:dyDescent="0.35">
      <c r="A835"/>
      <c r="B835"/>
      <c r="C835"/>
    </row>
    <row r="836" spans="1:3" x14ac:dyDescent="0.35">
      <c r="A836"/>
      <c r="B836"/>
      <c r="C836"/>
    </row>
    <row r="837" spans="1:3" x14ac:dyDescent="0.35">
      <c r="A837"/>
      <c r="B837"/>
      <c r="C837"/>
    </row>
    <row r="838" spans="1:3" x14ac:dyDescent="0.35">
      <c r="A838"/>
      <c r="B838"/>
      <c r="C838"/>
    </row>
    <row r="839" spans="1:3" x14ac:dyDescent="0.35">
      <c r="A839"/>
      <c r="B839"/>
      <c r="C839"/>
    </row>
    <row r="840" spans="1:3" x14ac:dyDescent="0.35">
      <c r="A840"/>
      <c r="B840"/>
      <c r="C840"/>
    </row>
    <row r="841" spans="1:3" x14ac:dyDescent="0.35">
      <c r="A841"/>
      <c r="B841"/>
      <c r="C841"/>
    </row>
    <row r="842" spans="1:3" x14ac:dyDescent="0.35">
      <c r="A842"/>
      <c r="B842"/>
      <c r="C842"/>
    </row>
    <row r="843" spans="1:3" x14ac:dyDescent="0.35">
      <c r="A843"/>
      <c r="B843"/>
      <c r="C843"/>
    </row>
    <row r="844" spans="1:3" x14ac:dyDescent="0.35">
      <c r="A844"/>
      <c r="B844"/>
      <c r="C844"/>
    </row>
    <row r="845" spans="1:3" x14ac:dyDescent="0.35">
      <c r="A845"/>
      <c r="B845"/>
      <c r="C845"/>
    </row>
    <row r="846" spans="1:3" x14ac:dyDescent="0.35">
      <c r="A846"/>
      <c r="B846"/>
      <c r="C846"/>
    </row>
    <row r="847" spans="1:3" x14ac:dyDescent="0.35">
      <c r="A847"/>
      <c r="B847"/>
      <c r="C847"/>
    </row>
    <row r="848" spans="1:3" x14ac:dyDescent="0.35">
      <c r="A848"/>
      <c r="B848"/>
      <c r="C848"/>
    </row>
    <row r="849" spans="1:3" x14ac:dyDescent="0.35">
      <c r="A849"/>
      <c r="B849"/>
      <c r="C849"/>
    </row>
    <row r="850" spans="1:3" x14ac:dyDescent="0.35">
      <c r="A850"/>
      <c r="B850"/>
      <c r="C850"/>
    </row>
    <row r="851" spans="1:3" x14ac:dyDescent="0.35">
      <c r="A851"/>
      <c r="B851"/>
      <c r="C851"/>
    </row>
    <row r="852" spans="1:3" x14ac:dyDescent="0.35">
      <c r="A852"/>
      <c r="B852"/>
      <c r="C852"/>
    </row>
    <row r="853" spans="1:3" x14ac:dyDescent="0.35">
      <c r="A853"/>
      <c r="B853"/>
      <c r="C853"/>
    </row>
    <row r="854" spans="1:3" x14ac:dyDescent="0.35">
      <c r="A854"/>
      <c r="B854"/>
      <c r="C854"/>
    </row>
    <row r="855" spans="1:3" x14ac:dyDescent="0.35">
      <c r="A855"/>
      <c r="B855"/>
      <c r="C855"/>
    </row>
    <row r="856" spans="1:3" x14ac:dyDescent="0.35">
      <c r="A856"/>
      <c r="B856"/>
      <c r="C856"/>
    </row>
    <row r="857" spans="1:3" x14ac:dyDescent="0.35">
      <c r="A857"/>
      <c r="B857"/>
      <c r="C857"/>
    </row>
    <row r="858" spans="1:3" x14ac:dyDescent="0.35">
      <c r="A858"/>
      <c r="B858"/>
      <c r="C858"/>
    </row>
    <row r="859" spans="1:3" x14ac:dyDescent="0.35">
      <c r="A859"/>
      <c r="B859"/>
      <c r="C859"/>
    </row>
    <row r="860" spans="1:3" x14ac:dyDescent="0.35">
      <c r="A860"/>
      <c r="B860"/>
      <c r="C860"/>
    </row>
    <row r="861" spans="1:3" x14ac:dyDescent="0.35">
      <c r="A861"/>
      <c r="B861"/>
      <c r="C861"/>
    </row>
    <row r="862" spans="1:3" x14ac:dyDescent="0.35">
      <c r="A862"/>
      <c r="B862"/>
      <c r="C862"/>
    </row>
    <row r="863" spans="1:3" x14ac:dyDescent="0.35">
      <c r="A863"/>
      <c r="B863"/>
      <c r="C863"/>
    </row>
    <row r="864" spans="1:3" x14ac:dyDescent="0.35">
      <c r="A864"/>
      <c r="B864"/>
      <c r="C864"/>
    </row>
    <row r="865" spans="1:3" x14ac:dyDescent="0.35">
      <c r="A865"/>
      <c r="B865"/>
      <c r="C865"/>
    </row>
    <row r="866" spans="1:3" x14ac:dyDescent="0.35">
      <c r="A866"/>
      <c r="B866"/>
      <c r="C866"/>
    </row>
    <row r="867" spans="1:3" x14ac:dyDescent="0.35">
      <c r="A867"/>
      <c r="B867"/>
      <c r="C867"/>
    </row>
    <row r="868" spans="1:3" x14ac:dyDescent="0.35">
      <c r="A868"/>
      <c r="B868"/>
      <c r="C868"/>
    </row>
    <row r="869" spans="1:3" x14ac:dyDescent="0.35">
      <c r="A869"/>
      <c r="B869"/>
      <c r="C869"/>
    </row>
    <row r="870" spans="1:3" x14ac:dyDescent="0.35">
      <c r="A870"/>
      <c r="B870"/>
      <c r="C870"/>
    </row>
    <row r="871" spans="1:3" x14ac:dyDescent="0.35">
      <c r="A871"/>
      <c r="B871"/>
      <c r="C871"/>
    </row>
    <row r="872" spans="1:3" x14ac:dyDescent="0.35">
      <c r="A872"/>
      <c r="B872"/>
      <c r="C872"/>
    </row>
    <row r="873" spans="1:3" x14ac:dyDescent="0.35">
      <c r="A873"/>
      <c r="B873"/>
      <c r="C873"/>
    </row>
    <row r="874" spans="1:3" x14ac:dyDescent="0.35">
      <c r="A874"/>
      <c r="B874"/>
      <c r="C874"/>
    </row>
    <row r="875" spans="1:3" x14ac:dyDescent="0.35">
      <c r="A875"/>
      <c r="B875"/>
      <c r="C875"/>
    </row>
    <row r="876" spans="1:3" x14ac:dyDescent="0.35">
      <c r="A876"/>
      <c r="B876"/>
      <c r="C876"/>
    </row>
    <row r="877" spans="1:3" x14ac:dyDescent="0.35">
      <c r="A877"/>
      <c r="B877"/>
      <c r="C877"/>
    </row>
    <row r="878" spans="1:3" x14ac:dyDescent="0.35">
      <c r="A878"/>
      <c r="B878"/>
      <c r="C878"/>
    </row>
    <row r="879" spans="1:3" x14ac:dyDescent="0.35">
      <c r="A879"/>
      <c r="B879"/>
      <c r="C879"/>
    </row>
    <row r="880" spans="1:3" x14ac:dyDescent="0.35">
      <c r="A880"/>
      <c r="B880"/>
      <c r="C880"/>
    </row>
    <row r="881" spans="1:3" x14ac:dyDescent="0.35">
      <c r="A881"/>
      <c r="B881"/>
      <c r="C881"/>
    </row>
    <row r="882" spans="1:3" x14ac:dyDescent="0.35">
      <c r="A882"/>
      <c r="B882"/>
      <c r="C882"/>
    </row>
    <row r="883" spans="1:3" x14ac:dyDescent="0.35">
      <c r="A883"/>
      <c r="B883"/>
      <c r="C883"/>
    </row>
    <row r="884" spans="1:3" x14ac:dyDescent="0.35">
      <c r="A884"/>
      <c r="B884"/>
      <c r="C884"/>
    </row>
    <row r="885" spans="1:3" x14ac:dyDescent="0.35">
      <c r="A885"/>
      <c r="B885"/>
      <c r="C885"/>
    </row>
    <row r="886" spans="1:3" x14ac:dyDescent="0.35">
      <c r="A886"/>
      <c r="B886"/>
      <c r="C886"/>
    </row>
    <row r="887" spans="1:3" x14ac:dyDescent="0.35">
      <c r="A887"/>
      <c r="B887"/>
      <c r="C887"/>
    </row>
    <row r="888" spans="1:3" x14ac:dyDescent="0.35">
      <c r="A888"/>
      <c r="B888"/>
      <c r="C888"/>
    </row>
    <row r="889" spans="1:3" x14ac:dyDescent="0.35">
      <c r="A889"/>
      <c r="B889"/>
      <c r="C889"/>
    </row>
    <row r="890" spans="1:3" x14ac:dyDescent="0.35">
      <c r="A890"/>
      <c r="B890"/>
      <c r="C890"/>
    </row>
    <row r="891" spans="1:3" x14ac:dyDescent="0.35">
      <c r="A891"/>
      <c r="B891"/>
      <c r="C891"/>
    </row>
    <row r="892" spans="1:3" x14ac:dyDescent="0.35">
      <c r="A892"/>
      <c r="B892"/>
      <c r="C892"/>
    </row>
    <row r="893" spans="1:3" x14ac:dyDescent="0.35">
      <c r="A893"/>
      <c r="B893"/>
      <c r="C893"/>
    </row>
    <row r="894" spans="1:3" x14ac:dyDescent="0.35">
      <c r="A894"/>
      <c r="B894"/>
      <c r="C894"/>
    </row>
    <row r="895" spans="1:3" x14ac:dyDescent="0.35">
      <c r="A895"/>
      <c r="B895"/>
      <c r="C895"/>
    </row>
    <row r="896" spans="1:3" x14ac:dyDescent="0.35">
      <c r="A896"/>
      <c r="B896"/>
      <c r="C896"/>
    </row>
    <row r="897" spans="1:3" x14ac:dyDescent="0.35">
      <c r="A897"/>
      <c r="B897"/>
      <c r="C897"/>
    </row>
    <row r="898" spans="1:3" x14ac:dyDescent="0.35">
      <c r="A898"/>
      <c r="B898"/>
      <c r="C898"/>
    </row>
    <row r="899" spans="1:3" x14ac:dyDescent="0.35">
      <c r="A899"/>
      <c r="B899"/>
      <c r="C899"/>
    </row>
    <row r="900" spans="1:3" x14ac:dyDescent="0.35">
      <c r="A900"/>
      <c r="B900"/>
      <c r="C900"/>
    </row>
    <row r="901" spans="1:3" x14ac:dyDescent="0.35">
      <c r="A901"/>
      <c r="B901"/>
      <c r="C901"/>
    </row>
    <row r="902" spans="1:3" x14ac:dyDescent="0.35">
      <c r="A902"/>
      <c r="B902"/>
      <c r="C902"/>
    </row>
    <row r="903" spans="1:3" x14ac:dyDescent="0.35">
      <c r="A903"/>
      <c r="B903"/>
      <c r="C903"/>
    </row>
    <row r="904" spans="1:3" x14ac:dyDescent="0.35">
      <c r="A904"/>
      <c r="B904"/>
      <c r="C904"/>
    </row>
    <row r="905" spans="1:3" x14ac:dyDescent="0.35">
      <c r="A905"/>
      <c r="B905"/>
      <c r="C905"/>
    </row>
    <row r="906" spans="1:3" x14ac:dyDescent="0.35">
      <c r="A906"/>
      <c r="B906"/>
      <c r="C906"/>
    </row>
    <row r="907" spans="1:3" x14ac:dyDescent="0.35">
      <c r="A907"/>
      <c r="B907"/>
      <c r="C907"/>
    </row>
    <row r="908" spans="1:3" x14ac:dyDescent="0.35">
      <c r="A908"/>
      <c r="B908"/>
      <c r="C908"/>
    </row>
    <row r="909" spans="1:3" x14ac:dyDescent="0.35">
      <c r="A909"/>
      <c r="B909"/>
      <c r="C909"/>
    </row>
    <row r="910" spans="1:3" x14ac:dyDescent="0.35">
      <c r="A910"/>
      <c r="B910"/>
      <c r="C910"/>
    </row>
    <row r="911" spans="1:3" x14ac:dyDescent="0.35">
      <c r="A911"/>
      <c r="B911"/>
      <c r="C911"/>
    </row>
    <row r="912" spans="1:3" x14ac:dyDescent="0.35">
      <c r="A912"/>
      <c r="B912"/>
      <c r="C912"/>
    </row>
    <row r="913" spans="1:3" x14ac:dyDescent="0.35">
      <c r="A913"/>
      <c r="B913"/>
      <c r="C913"/>
    </row>
    <row r="914" spans="1:3" x14ac:dyDescent="0.35">
      <c r="A914"/>
      <c r="B914"/>
      <c r="C914"/>
    </row>
    <row r="915" spans="1:3" x14ac:dyDescent="0.35">
      <c r="A915"/>
      <c r="B915"/>
      <c r="C915"/>
    </row>
    <row r="916" spans="1:3" x14ac:dyDescent="0.35">
      <c r="A916"/>
      <c r="B916"/>
      <c r="C916"/>
    </row>
    <row r="917" spans="1:3" x14ac:dyDescent="0.35">
      <c r="A917"/>
      <c r="B917"/>
      <c r="C917"/>
    </row>
    <row r="918" spans="1:3" x14ac:dyDescent="0.35">
      <c r="A918"/>
      <c r="B918"/>
      <c r="C918"/>
    </row>
    <row r="919" spans="1:3" x14ac:dyDescent="0.35">
      <c r="A919"/>
      <c r="B919"/>
      <c r="C919"/>
    </row>
    <row r="920" spans="1:3" x14ac:dyDescent="0.35">
      <c r="A920"/>
      <c r="B920"/>
      <c r="C920"/>
    </row>
    <row r="921" spans="1:3" x14ac:dyDescent="0.35">
      <c r="A921"/>
      <c r="B921"/>
      <c r="C921"/>
    </row>
    <row r="922" spans="1:3" x14ac:dyDescent="0.35">
      <c r="A922"/>
      <c r="B922"/>
      <c r="C922"/>
    </row>
    <row r="923" spans="1:3" x14ac:dyDescent="0.35">
      <c r="A923"/>
      <c r="B923"/>
      <c r="C923"/>
    </row>
    <row r="924" spans="1:3" x14ac:dyDescent="0.35">
      <c r="A924"/>
      <c r="B924"/>
      <c r="C924"/>
    </row>
    <row r="925" spans="1:3" x14ac:dyDescent="0.35">
      <c r="A925"/>
      <c r="B925"/>
      <c r="C925"/>
    </row>
    <row r="926" spans="1:3" x14ac:dyDescent="0.35">
      <c r="A926"/>
      <c r="B926"/>
      <c r="C926"/>
    </row>
    <row r="927" spans="1:3" x14ac:dyDescent="0.35">
      <c r="A927"/>
      <c r="B927"/>
      <c r="C927"/>
    </row>
    <row r="928" spans="1:3" x14ac:dyDescent="0.35">
      <c r="A928"/>
      <c r="B928"/>
      <c r="C928"/>
    </row>
    <row r="929" spans="1:3" x14ac:dyDescent="0.35">
      <c r="A929"/>
      <c r="B929"/>
      <c r="C929"/>
    </row>
    <row r="930" spans="1:3" x14ac:dyDescent="0.35">
      <c r="A930"/>
      <c r="B930"/>
      <c r="C930"/>
    </row>
    <row r="931" spans="1:3" x14ac:dyDescent="0.35">
      <c r="A931"/>
      <c r="B931"/>
      <c r="C931"/>
    </row>
    <row r="932" spans="1:3" x14ac:dyDescent="0.35">
      <c r="A932"/>
      <c r="B932"/>
      <c r="C932"/>
    </row>
    <row r="933" spans="1:3" x14ac:dyDescent="0.35">
      <c r="A933"/>
      <c r="B933"/>
      <c r="C933"/>
    </row>
    <row r="934" spans="1:3" x14ac:dyDescent="0.35">
      <c r="A934"/>
      <c r="B934"/>
      <c r="C934"/>
    </row>
    <row r="935" spans="1:3" x14ac:dyDescent="0.35">
      <c r="A935"/>
      <c r="B935"/>
      <c r="C935"/>
    </row>
    <row r="936" spans="1:3" x14ac:dyDescent="0.35">
      <c r="A936"/>
      <c r="B936"/>
      <c r="C936"/>
    </row>
    <row r="937" spans="1:3" x14ac:dyDescent="0.35">
      <c r="A937"/>
      <c r="B937"/>
      <c r="C937"/>
    </row>
    <row r="938" spans="1:3" x14ac:dyDescent="0.35">
      <c r="A938"/>
      <c r="B938"/>
      <c r="C938"/>
    </row>
    <row r="939" spans="1:3" x14ac:dyDescent="0.35">
      <c r="A939"/>
      <c r="B939"/>
      <c r="C939"/>
    </row>
    <row r="940" spans="1:3" x14ac:dyDescent="0.35">
      <c r="A940"/>
      <c r="B940"/>
      <c r="C940"/>
    </row>
    <row r="941" spans="1:3" x14ac:dyDescent="0.35">
      <c r="A941"/>
      <c r="B941"/>
      <c r="C941"/>
    </row>
    <row r="942" spans="1:3" x14ac:dyDescent="0.35">
      <c r="A942"/>
      <c r="B942"/>
      <c r="C942"/>
    </row>
    <row r="943" spans="1:3" x14ac:dyDescent="0.35">
      <c r="A943"/>
      <c r="B943"/>
      <c r="C943"/>
    </row>
    <row r="944" spans="1:3" x14ac:dyDescent="0.35">
      <c r="A944"/>
      <c r="B944"/>
      <c r="C944"/>
    </row>
    <row r="945" spans="1:3" x14ac:dyDescent="0.35">
      <c r="A945"/>
      <c r="B945"/>
      <c r="C945"/>
    </row>
    <row r="946" spans="1:3" x14ac:dyDescent="0.35">
      <c r="A946"/>
      <c r="B946"/>
      <c r="C946"/>
    </row>
    <row r="947" spans="1:3" x14ac:dyDescent="0.35">
      <c r="A947"/>
      <c r="B947"/>
      <c r="C947"/>
    </row>
    <row r="948" spans="1:3" x14ac:dyDescent="0.35">
      <c r="A948"/>
      <c r="B948"/>
      <c r="C948"/>
    </row>
    <row r="949" spans="1:3" x14ac:dyDescent="0.35">
      <c r="A949"/>
      <c r="B949"/>
      <c r="C949"/>
    </row>
    <row r="950" spans="1:3" x14ac:dyDescent="0.35">
      <c r="A950"/>
      <c r="B950"/>
      <c r="C950"/>
    </row>
    <row r="951" spans="1:3" x14ac:dyDescent="0.35">
      <c r="A951"/>
      <c r="B951"/>
      <c r="C951"/>
    </row>
    <row r="952" spans="1:3" x14ac:dyDescent="0.35">
      <c r="A952"/>
      <c r="B952"/>
      <c r="C952"/>
    </row>
    <row r="953" spans="1:3" x14ac:dyDescent="0.35">
      <c r="A953"/>
      <c r="B953"/>
      <c r="C953"/>
    </row>
    <row r="954" spans="1:3" x14ac:dyDescent="0.35">
      <c r="A954"/>
      <c r="B954"/>
      <c r="C954"/>
    </row>
    <row r="955" spans="1:3" x14ac:dyDescent="0.35">
      <c r="A955"/>
      <c r="B955"/>
      <c r="C955"/>
    </row>
    <row r="956" spans="1:3" x14ac:dyDescent="0.35">
      <c r="A956"/>
      <c r="B956"/>
      <c r="C956"/>
    </row>
    <row r="957" spans="1:3" x14ac:dyDescent="0.35">
      <c r="A957"/>
      <c r="B957"/>
      <c r="C957"/>
    </row>
    <row r="958" spans="1:3" x14ac:dyDescent="0.35">
      <c r="A958"/>
      <c r="B958"/>
      <c r="C958"/>
    </row>
    <row r="959" spans="1:3" x14ac:dyDescent="0.35">
      <c r="A959"/>
      <c r="B959"/>
      <c r="C959"/>
    </row>
    <row r="960" spans="1:3" x14ac:dyDescent="0.35">
      <c r="A960"/>
      <c r="B960"/>
      <c r="C960"/>
    </row>
    <row r="961" spans="1:3" x14ac:dyDescent="0.35">
      <c r="A961"/>
      <c r="B961"/>
      <c r="C961"/>
    </row>
    <row r="962" spans="1:3" x14ac:dyDescent="0.35">
      <c r="A962"/>
      <c r="B962"/>
      <c r="C962"/>
    </row>
    <row r="963" spans="1:3" x14ac:dyDescent="0.35">
      <c r="A963"/>
      <c r="B963"/>
      <c r="C963"/>
    </row>
    <row r="964" spans="1:3" x14ac:dyDescent="0.35">
      <c r="A964"/>
      <c r="B964"/>
      <c r="C964"/>
    </row>
    <row r="965" spans="1:3" x14ac:dyDescent="0.35">
      <c r="A965"/>
      <c r="B965"/>
      <c r="C965"/>
    </row>
    <row r="966" spans="1:3" x14ac:dyDescent="0.35">
      <c r="A966"/>
      <c r="B966"/>
      <c r="C966"/>
    </row>
    <row r="967" spans="1:3" x14ac:dyDescent="0.35">
      <c r="A967"/>
      <c r="B967"/>
      <c r="C967"/>
    </row>
    <row r="968" spans="1:3" x14ac:dyDescent="0.35">
      <c r="A968"/>
      <c r="B968"/>
      <c r="C968"/>
    </row>
    <row r="969" spans="1:3" x14ac:dyDescent="0.35">
      <c r="A969"/>
      <c r="B969"/>
      <c r="C969"/>
    </row>
    <row r="970" spans="1:3" x14ac:dyDescent="0.35">
      <c r="A970"/>
      <c r="B970"/>
      <c r="C970"/>
    </row>
    <row r="971" spans="1:3" x14ac:dyDescent="0.35">
      <c r="A971"/>
      <c r="B971"/>
      <c r="C971"/>
    </row>
    <row r="972" spans="1:3" x14ac:dyDescent="0.35">
      <c r="A972"/>
      <c r="B972"/>
      <c r="C972"/>
    </row>
    <row r="973" spans="1:3" x14ac:dyDescent="0.35">
      <c r="A973"/>
      <c r="B973"/>
      <c r="C973"/>
    </row>
    <row r="974" spans="1:3" x14ac:dyDescent="0.35">
      <c r="A974"/>
      <c r="B974"/>
      <c r="C974"/>
    </row>
    <row r="975" spans="1:3" x14ac:dyDescent="0.35">
      <c r="A975"/>
      <c r="B975"/>
      <c r="C975"/>
    </row>
    <row r="976" spans="1:3" x14ac:dyDescent="0.35">
      <c r="A976"/>
      <c r="B976"/>
      <c r="C976"/>
    </row>
    <row r="977" spans="1:3" x14ac:dyDescent="0.35">
      <c r="A977"/>
      <c r="B977"/>
      <c r="C977"/>
    </row>
    <row r="978" spans="1:3" x14ac:dyDescent="0.35">
      <c r="A978"/>
      <c r="B978"/>
      <c r="C978"/>
    </row>
    <row r="979" spans="1:3" x14ac:dyDescent="0.35">
      <c r="A979"/>
      <c r="B979"/>
      <c r="C979"/>
    </row>
    <row r="980" spans="1:3" x14ac:dyDescent="0.35">
      <c r="A980"/>
      <c r="B980"/>
      <c r="C980"/>
    </row>
    <row r="981" spans="1:3" x14ac:dyDescent="0.35">
      <c r="A981"/>
      <c r="B981"/>
      <c r="C981"/>
    </row>
    <row r="982" spans="1:3" x14ac:dyDescent="0.35">
      <c r="A982"/>
      <c r="B982"/>
      <c r="C982"/>
    </row>
    <row r="983" spans="1:3" x14ac:dyDescent="0.35">
      <c r="A983"/>
      <c r="B983"/>
      <c r="C983"/>
    </row>
    <row r="984" spans="1:3" x14ac:dyDescent="0.35">
      <c r="A984"/>
      <c r="B984"/>
      <c r="C984"/>
    </row>
    <row r="985" spans="1:3" x14ac:dyDescent="0.35">
      <c r="A985"/>
      <c r="B985"/>
      <c r="C985"/>
    </row>
    <row r="986" spans="1:3" x14ac:dyDescent="0.35">
      <c r="A986"/>
      <c r="B986"/>
      <c r="C986"/>
    </row>
    <row r="987" spans="1:3" x14ac:dyDescent="0.35">
      <c r="A987"/>
      <c r="B987"/>
      <c r="C987"/>
    </row>
    <row r="988" spans="1:3" x14ac:dyDescent="0.35">
      <c r="A988"/>
      <c r="B988"/>
      <c r="C988"/>
    </row>
    <row r="989" spans="1:3" x14ac:dyDescent="0.35">
      <c r="A989"/>
      <c r="B989"/>
      <c r="C989"/>
    </row>
    <row r="990" spans="1:3" x14ac:dyDescent="0.35">
      <c r="A990"/>
      <c r="B990"/>
      <c r="C990"/>
    </row>
    <row r="991" spans="1:3" x14ac:dyDescent="0.35">
      <c r="A991"/>
      <c r="B991"/>
      <c r="C991"/>
    </row>
    <row r="992" spans="1:3" x14ac:dyDescent="0.35">
      <c r="A992"/>
      <c r="B992"/>
      <c r="C992"/>
    </row>
    <row r="993" spans="1:3" x14ac:dyDescent="0.35">
      <c r="A993"/>
      <c r="B993"/>
      <c r="C993"/>
    </row>
    <row r="994" spans="1:3" x14ac:dyDescent="0.35">
      <c r="A994"/>
      <c r="B994"/>
      <c r="C994"/>
    </row>
    <row r="995" spans="1:3" x14ac:dyDescent="0.35">
      <c r="A995"/>
      <c r="B995"/>
      <c r="C995"/>
    </row>
    <row r="996" spans="1:3" x14ac:dyDescent="0.35">
      <c r="A996"/>
      <c r="B996"/>
      <c r="C996"/>
    </row>
    <row r="997" spans="1:3" x14ac:dyDescent="0.35">
      <c r="A997"/>
      <c r="B997"/>
      <c r="C997"/>
    </row>
    <row r="998" spans="1:3" x14ac:dyDescent="0.35">
      <c r="A998"/>
      <c r="B998"/>
      <c r="C998"/>
    </row>
    <row r="999" spans="1:3" x14ac:dyDescent="0.35">
      <c r="A999"/>
      <c r="B999"/>
      <c r="C999"/>
    </row>
    <row r="1000" spans="1:3" x14ac:dyDescent="0.35">
      <c r="A1000"/>
      <c r="B1000"/>
      <c r="C1000"/>
    </row>
    <row r="1001" spans="1:3" x14ac:dyDescent="0.35">
      <c r="A1001"/>
      <c r="B1001"/>
      <c r="C1001"/>
    </row>
    <row r="1002" spans="1:3" x14ac:dyDescent="0.35">
      <c r="A1002"/>
      <c r="B1002"/>
      <c r="C1002"/>
    </row>
    <row r="1003" spans="1:3" x14ac:dyDescent="0.35">
      <c r="A1003"/>
      <c r="B1003"/>
      <c r="C1003"/>
    </row>
    <row r="1004" spans="1:3" x14ac:dyDescent="0.35">
      <c r="A1004"/>
      <c r="B1004"/>
      <c r="C1004"/>
    </row>
    <row r="1005" spans="1:3" x14ac:dyDescent="0.35">
      <c r="A1005"/>
      <c r="B1005"/>
      <c r="C1005"/>
    </row>
    <row r="1006" spans="1:3" x14ac:dyDescent="0.35">
      <c r="A1006"/>
      <c r="B1006"/>
      <c r="C1006"/>
    </row>
    <row r="1007" spans="1:3" x14ac:dyDescent="0.35">
      <c r="A1007"/>
      <c r="B1007"/>
      <c r="C1007"/>
    </row>
    <row r="1008" spans="1:3" x14ac:dyDescent="0.35">
      <c r="A1008"/>
      <c r="B1008"/>
      <c r="C1008"/>
    </row>
    <row r="1009" spans="1:3" x14ac:dyDescent="0.35">
      <c r="A1009"/>
      <c r="B1009"/>
      <c r="C1009"/>
    </row>
    <row r="1010" spans="1:3" x14ac:dyDescent="0.35">
      <c r="A1010"/>
      <c r="B1010"/>
      <c r="C1010"/>
    </row>
    <row r="1011" spans="1:3" x14ac:dyDescent="0.35">
      <c r="A1011"/>
      <c r="B1011"/>
      <c r="C1011"/>
    </row>
    <row r="1012" spans="1:3" x14ac:dyDescent="0.35">
      <c r="A1012"/>
      <c r="B1012"/>
      <c r="C1012"/>
    </row>
    <row r="1013" spans="1:3" x14ac:dyDescent="0.35">
      <c r="A1013"/>
      <c r="B1013"/>
      <c r="C1013"/>
    </row>
    <row r="1014" spans="1:3" x14ac:dyDescent="0.35">
      <c r="A1014"/>
      <c r="B1014"/>
      <c r="C1014"/>
    </row>
    <row r="1015" spans="1:3" x14ac:dyDescent="0.35">
      <c r="A1015"/>
      <c r="B1015"/>
      <c r="C1015"/>
    </row>
    <row r="1016" spans="1:3" x14ac:dyDescent="0.35">
      <c r="A1016"/>
      <c r="B1016"/>
      <c r="C1016"/>
    </row>
    <row r="1017" spans="1:3" x14ac:dyDescent="0.35">
      <c r="A1017"/>
      <c r="B1017"/>
      <c r="C1017"/>
    </row>
    <row r="1018" spans="1:3" x14ac:dyDescent="0.35">
      <c r="A1018"/>
      <c r="B1018"/>
      <c r="C1018"/>
    </row>
    <row r="1019" spans="1:3" x14ac:dyDescent="0.35">
      <c r="A1019"/>
      <c r="B1019"/>
      <c r="C1019"/>
    </row>
    <row r="1020" spans="1:3" x14ac:dyDescent="0.35">
      <c r="A1020"/>
      <c r="B1020"/>
      <c r="C1020"/>
    </row>
    <row r="1021" spans="1:3" x14ac:dyDescent="0.35">
      <c r="A1021"/>
      <c r="B1021"/>
      <c r="C1021"/>
    </row>
    <row r="1022" spans="1:3" x14ac:dyDescent="0.35">
      <c r="A1022"/>
      <c r="B1022"/>
      <c r="C1022"/>
    </row>
    <row r="1023" spans="1:3" x14ac:dyDescent="0.35">
      <c r="A1023"/>
      <c r="B1023"/>
      <c r="C1023"/>
    </row>
    <row r="1024" spans="1:3" x14ac:dyDescent="0.35">
      <c r="A1024"/>
      <c r="B1024"/>
      <c r="C1024"/>
    </row>
    <row r="1025" spans="1:3" x14ac:dyDescent="0.35">
      <c r="A1025"/>
      <c r="B1025"/>
      <c r="C1025"/>
    </row>
    <row r="1026" spans="1:3" x14ac:dyDescent="0.35">
      <c r="A1026"/>
      <c r="B1026"/>
      <c r="C1026"/>
    </row>
    <row r="1027" spans="1:3" x14ac:dyDescent="0.35">
      <c r="A1027"/>
      <c r="B1027"/>
      <c r="C1027"/>
    </row>
    <row r="1028" spans="1:3" x14ac:dyDescent="0.35">
      <c r="A1028"/>
      <c r="B1028"/>
      <c r="C1028"/>
    </row>
    <row r="1029" spans="1:3" x14ac:dyDescent="0.35">
      <c r="A1029"/>
      <c r="B1029"/>
      <c r="C1029"/>
    </row>
    <row r="1030" spans="1:3" x14ac:dyDescent="0.35">
      <c r="A1030"/>
      <c r="B1030"/>
      <c r="C1030"/>
    </row>
    <row r="1031" spans="1:3" x14ac:dyDescent="0.35">
      <c r="A1031"/>
      <c r="B1031"/>
      <c r="C1031"/>
    </row>
    <row r="1032" spans="1:3" x14ac:dyDescent="0.35">
      <c r="A1032"/>
      <c r="B1032"/>
      <c r="C1032"/>
    </row>
    <row r="1033" spans="1:3" x14ac:dyDescent="0.35">
      <c r="A1033"/>
      <c r="B1033"/>
      <c r="C1033"/>
    </row>
    <row r="1034" spans="1:3" x14ac:dyDescent="0.35">
      <c r="A1034"/>
      <c r="B1034"/>
      <c r="C1034"/>
    </row>
    <row r="1035" spans="1:3" x14ac:dyDescent="0.35">
      <c r="A1035"/>
      <c r="B1035"/>
      <c r="C1035"/>
    </row>
    <row r="1036" spans="1:3" x14ac:dyDescent="0.35">
      <c r="A1036"/>
      <c r="B1036"/>
      <c r="C1036"/>
    </row>
    <row r="1037" spans="1:3" x14ac:dyDescent="0.35">
      <c r="A1037"/>
      <c r="B1037"/>
      <c r="C1037"/>
    </row>
    <row r="1038" spans="1:3" x14ac:dyDescent="0.35">
      <c r="A1038"/>
      <c r="B1038"/>
      <c r="C1038"/>
    </row>
    <row r="1039" spans="1:3" x14ac:dyDescent="0.35">
      <c r="A1039"/>
      <c r="B1039"/>
      <c r="C1039"/>
    </row>
    <row r="1040" spans="1:3" x14ac:dyDescent="0.35">
      <c r="A1040"/>
      <c r="B1040"/>
      <c r="C1040"/>
    </row>
    <row r="1041" spans="1:3" x14ac:dyDescent="0.35">
      <c r="A1041"/>
      <c r="B1041"/>
      <c r="C1041"/>
    </row>
    <row r="1042" spans="1:3" x14ac:dyDescent="0.35">
      <c r="A1042"/>
      <c r="B1042"/>
      <c r="C1042"/>
    </row>
    <row r="1043" spans="1:3" x14ac:dyDescent="0.35">
      <c r="A1043"/>
      <c r="B1043"/>
      <c r="C1043"/>
    </row>
    <row r="1044" spans="1:3" x14ac:dyDescent="0.35">
      <c r="A1044"/>
      <c r="B1044"/>
      <c r="C1044"/>
    </row>
    <row r="1045" spans="1:3" x14ac:dyDescent="0.35">
      <c r="A1045"/>
      <c r="B1045"/>
      <c r="C1045"/>
    </row>
    <row r="1046" spans="1:3" x14ac:dyDescent="0.35">
      <c r="A1046"/>
      <c r="B1046"/>
      <c r="C1046"/>
    </row>
    <row r="1047" spans="1:3" x14ac:dyDescent="0.35">
      <c r="A1047"/>
      <c r="B1047"/>
      <c r="C1047"/>
    </row>
    <row r="1048" spans="1:3" x14ac:dyDescent="0.35">
      <c r="A1048"/>
      <c r="B1048"/>
      <c r="C1048"/>
    </row>
    <row r="1049" spans="1:3" x14ac:dyDescent="0.35">
      <c r="A1049"/>
      <c r="B1049"/>
      <c r="C1049"/>
    </row>
    <row r="1050" spans="1:3" x14ac:dyDescent="0.35">
      <c r="A1050"/>
      <c r="B1050"/>
      <c r="C1050"/>
    </row>
    <row r="1051" spans="1:3" x14ac:dyDescent="0.35">
      <c r="A1051"/>
      <c r="B1051"/>
      <c r="C1051"/>
    </row>
    <row r="1052" spans="1:3" x14ac:dyDescent="0.35">
      <c r="A1052"/>
      <c r="B1052"/>
      <c r="C1052"/>
    </row>
    <row r="1053" spans="1:3" x14ac:dyDescent="0.35">
      <c r="A1053"/>
      <c r="B1053"/>
      <c r="C1053"/>
    </row>
    <row r="1054" spans="1:3" x14ac:dyDescent="0.35">
      <c r="A1054"/>
      <c r="B1054"/>
      <c r="C1054"/>
    </row>
    <row r="1055" spans="1:3" x14ac:dyDescent="0.35">
      <c r="A1055"/>
      <c r="B1055"/>
      <c r="C1055"/>
    </row>
    <row r="1056" spans="1:3" x14ac:dyDescent="0.35">
      <c r="A1056"/>
      <c r="B1056"/>
      <c r="C1056"/>
    </row>
    <row r="1057" spans="1:3" x14ac:dyDescent="0.35">
      <c r="A1057"/>
      <c r="B1057"/>
      <c r="C1057"/>
    </row>
    <row r="1058" spans="1:3" x14ac:dyDescent="0.35">
      <c r="A1058"/>
      <c r="B1058"/>
      <c r="C1058"/>
    </row>
    <row r="1059" spans="1:3" x14ac:dyDescent="0.35">
      <c r="A1059"/>
      <c r="B1059"/>
      <c r="C1059"/>
    </row>
    <row r="1060" spans="1:3" x14ac:dyDescent="0.35">
      <c r="A1060"/>
      <c r="B1060"/>
      <c r="C1060"/>
    </row>
    <row r="1061" spans="1:3" x14ac:dyDescent="0.35">
      <c r="A1061"/>
      <c r="B1061"/>
      <c r="C1061"/>
    </row>
    <row r="1062" spans="1:3" x14ac:dyDescent="0.35">
      <c r="A1062"/>
      <c r="B1062"/>
      <c r="C1062"/>
    </row>
    <row r="1063" spans="1:3" x14ac:dyDescent="0.35">
      <c r="A1063"/>
      <c r="B1063"/>
      <c r="C1063"/>
    </row>
    <row r="1064" spans="1:3" x14ac:dyDescent="0.35">
      <c r="A1064"/>
      <c r="B1064"/>
      <c r="C1064"/>
    </row>
    <row r="1065" spans="1:3" x14ac:dyDescent="0.35">
      <c r="A1065"/>
      <c r="B1065"/>
      <c r="C1065"/>
    </row>
    <row r="1066" spans="1:3" x14ac:dyDescent="0.35">
      <c r="A1066"/>
      <c r="B1066"/>
      <c r="C1066"/>
    </row>
    <row r="1067" spans="1:3" x14ac:dyDescent="0.35">
      <c r="A1067"/>
      <c r="B1067"/>
      <c r="C1067"/>
    </row>
    <row r="1068" spans="1:3" x14ac:dyDescent="0.35">
      <c r="A1068"/>
      <c r="B1068"/>
      <c r="C1068"/>
    </row>
    <row r="1069" spans="1:3" x14ac:dyDescent="0.35">
      <c r="A1069"/>
      <c r="B1069"/>
      <c r="C1069"/>
    </row>
    <row r="1070" spans="1:3" x14ac:dyDescent="0.35">
      <c r="A1070"/>
      <c r="B1070"/>
      <c r="C1070"/>
    </row>
    <row r="1071" spans="1:3" x14ac:dyDescent="0.35">
      <c r="A1071"/>
      <c r="B1071"/>
      <c r="C1071"/>
    </row>
    <row r="1072" spans="1:3" x14ac:dyDescent="0.35">
      <c r="A1072"/>
      <c r="B1072"/>
      <c r="C1072"/>
    </row>
    <row r="1073" spans="1:3" x14ac:dyDescent="0.35">
      <c r="A1073"/>
      <c r="B1073"/>
      <c r="C1073"/>
    </row>
    <row r="1074" spans="1:3" x14ac:dyDescent="0.35">
      <c r="A1074"/>
      <c r="B1074"/>
      <c r="C1074"/>
    </row>
    <row r="1075" spans="1:3" x14ac:dyDescent="0.35">
      <c r="A1075"/>
      <c r="B1075"/>
      <c r="C1075"/>
    </row>
    <row r="1076" spans="1:3" x14ac:dyDescent="0.35">
      <c r="A1076"/>
      <c r="B1076"/>
      <c r="C1076"/>
    </row>
    <row r="1077" spans="1:3" x14ac:dyDescent="0.35">
      <c r="A1077"/>
      <c r="B1077"/>
      <c r="C1077"/>
    </row>
    <row r="1078" spans="1:3" x14ac:dyDescent="0.35">
      <c r="A1078"/>
      <c r="B1078"/>
      <c r="C1078"/>
    </row>
    <row r="1079" spans="1:3" x14ac:dyDescent="0.35">
      <c r="A1079"/>
      <c r="B1079"/>
      <c r="C1079"/>
    </row>
    <row r="1080" spans="1:3" x14ac:dyDescent="0.35">
      <c r="A1080"/>
      <c r="B1080"/>
      <c r="C1080"/>
    </row>
    <row r="1081" spans="1:3" x14ac:dyDescent="0.35">
      <c r="A1081"/>
      <c r="B1081"/>
      <c r="C1081"/>
    </row>
    <row r="1082" spans="1:3" x14ac:dyDescent="0.35">
      <c r="A1082"/>
      <c r="B1082"/>
      <c r="C1082"/>
    </row>
    <row r="1083" spans="1:3" x14ac:dyDescent="0.35">
      <c r="A1083"/>
      <c r="B1083"/>
      <c r="C1083"/>
    </row>
    <row r="1084" spans="1:3" x14ac:dyDescent="0.35">
      <c r="A1084"/>
      <c r="B1084"/>
      <c r="C1084"/>
    </row>
    <row r="1085" spans="1:3" x14ac:dyDescent="0.35">
      <c r="A1085"/>
      <c r="B1085"/>
      <c r="C1085"/>
    </row>
    <row r="1086" spans="1:3" x14ac:dyDescent="0.35">
      <c r="A1086"/>
      <c r="B1086"/>
      <c r="C1086"/>
    </row>
    <row r="1087" spans="1:3" x14ac:dyDescent="0.35">
      <c r="A1087"/>
      <c r="B1087"/>
      <c r="C1087"/>
    </row>
    <row r="1088" spans="1:3" x14ac:dyDescent="0.35">
      <c r="A1088"/>
      <c r="B1088"/>
      <c r="C1088"/>
    </row>
    <row r="1089" spans="1:3" x14ac:dyDescent="0.35">
      <c r="A1089"/>
      <c r="B1089"/>
      <c r="C1089"/>
    </row>
    <row r="1090" spans="1:3" x14ac:dyDescent="0.35">
      <c r="A1090"/>
      <c r="B1090"/>
      <c r="C1090"/>
    </row>
    <row r="1091" spans="1:3" x14ac:dyDescent="0.35">
      <c r="A1091"/>
      <c r="B1091"/>
      <c r="C1091"/>
    </row>
    <row r="1092" spans="1:3" x14ac:dyDescent="0.35">
      <c r="A1092"/>
      <c r="B1092"/>
      <c r="C1092"/>
    </row>
    <row r="1093" spans="1:3" x14ac:dyDescent="0.35">
      <c r="A1093"/>
      <c r="B1093"/>
      <c r="C1093"/>
    </row>
    <row r="1094" spans="1:3" x14ac:dyDescent="0.35">
      <c r="A1094"/>
      <c r="B1094"/>
      <c r="C1094"/>
    </row>
    <row r="1095" spans="1:3" x14ac:dyDescent="0.35">
      <c r="A1095"/>
      <c r="B1095"/>
      <c r="C1095"/>
    </row>
    <row r="1096" spans="1:3" x14ac:dyDescent="0.35">
      <c r="A1096"/>
      <c r="B1096"/>
      <c r="C1096"/>
    </row>
    <row r="1097" spans="1:3" x14ac:dyDescent="0.35">
      <c r="A1097"/>
      <c r="B1097"/>
      <c r="C1097"/>
    </row>
    <row r="1098" spans="1:3" x14ac:dyDescent="0.35">
      <c r="A1098"/>
      <c r="B1098"/>
      <c r="C1098"/>
    </row>
    <row r="1099" spans="1:3" x14ac:dyDescent="0.35">
      <c r="A1099"/>
      <c r="B1099"/>
      <c r="C1099"/>
    </row>
    <row r="1100" spans="1:3" x14ac:dyDescent="0.35">
      <c r="A1100"/>
      <c r="B1100"/>
      <c r="C1100"/>
    </row>
    <row r="1101" spans="1:3" x14ac:dyDescent="0.35">
      <c r="A1101"/>
      <c r="B1101"/>
      <c r="C1101"/>
    </row>
    <row r="1102" spans="1:3" x14ac:dyDescent="0.35">
      <c r="A1102"/>
      <c r="B1102"/>
      <c r="C1102"/>
    </row>
    <row r="1103" spans="1:3" x14ac:dyDescent="0.35">
      <c r="A1103"/>
      <c r="B1103"/>
      <c r="C1103"/>
    </row>
    <row r="1104" spans="1:3" x14ac:dyDescent="0.35">
      <c r="A1104"/>
      <c r="B1104"/>
      <c r="C1104"/>
    </row>
    <row r="1105" spans="1:3" x14ac:dyDescent="0.35">
      <c r="A1105"/>
      <c r="B1105"/>
      <c r="C1105"/>
    </row>
    <row r="1106" spans="1:3" x14ac:dyDescent="0.35">
      <c r="A1106"/>
      <c r="B1106"/>
      <c r="C1106"/>
    </row>
    <row r="1107" spans="1:3" x14ac:dyDescent="0.35">
      <c r="A1107"/>
      <c r="B1107"/>
      <c r="C1107"/>
    </row>
    <row r="1108" spans="1:3" x14ac:dyDescent="0.35">
      <c r="A1108"/>
      <c r="B1108"/>
      <c r="C1108"/>
    </row>
    <row r="1109" spans="1:3" x14ac:dyDescent="0.35">
      <c r="A1109"/>
      <c r="B1109"/>
      <c r="C1109"/>
    </row>
    <row r="1110" spans="1:3" x14ac:dyDescent="0.35">
      <c r="A1110"/>
      <c r="B1110"/>
      <c r="C1110"/>
    </row>
    <row r="1111" spans="1:3" x14ac:dyDescent="0.35">
      <c r="A1111"/>
      <c r="B1111"/>
      <c r="C1111"/>
    </row>
    <row r="1112" spans="1:3" x14ac:dyDescent="0.35">
      <c r="A1112"/>
      <c r="B1112"/>
      <c r="C1112"/>
    </row>
    <row r="1113" spans="1:3" x14ac:dyDescent="0.35">
      <c r="A1113"/>
      <c r="B1113"/>
      <c r="C1113"/>
    </row>
    <row r="1114" spans="1:3" x14ac:dyDescent="0.35">
      <c r="A1114"/>
      <c r="B1114"/>
      <c r="C1114"/>
    </row>
    <row r="1115" spans="1:3" x14ac:dyDescent="0.35">
      <c r="A1115"/>
      <c r="B1115"/>
      <c r="C1115"/>
    </row>
    <row r="1116" spans="1:3" x14ac:dyDescent="0.35">
      <c r="A1116"/>
      <c r="B1116"/>
      <c r="C1116"/>
    </row>
    <row r="1117" spans="1:3" x14ac:dyDescent="0.35">
      <c r="A1117"/>
      <c r="B1117"/>
      <c r="C1117"/>
    </row>
    <row r="1118" spans="1:3" x14ac:dyDescent="0.35">
      <c r="A1118"/>
      <c r="B1118"/>
      <c r="C1118"/>
    </row>
    <row r="1119" spans="1:3" x14ac:dyDescent="0.35">
      <c r="A1119"/>
      <c r="B1119"/>
      <c r="C1119"/>
    </row>
    <row r="1120" spans="1:3" x14ac:dyDescent="0.35">
      <c r="A1120"/>
      <c r="B1120"/>
      <c r="C1120"/>
    </row>
    <row r="1121" spans="1:3" x14ac:dyDescent="0.35">
      <c r="A1121"/>
      <c r="B1121"/>
      <c r="C1121"/>
    </row>
    <row r="1122" spans="1:3" x14ac:dyDescent="0.35">
      <c r="A1122"/>
      <c r="B1122"/>
      <c r="C1122"/>
    </row>
    <row r="1123" spans="1:3" x14ac:dyDescent="0.35">
      <c r="A1123"/>
      <c r="B1123"/>
      <c r="C1123"/>
    </row>
    <row r="1124" spans="1:3" x14ac:dyDescent="0.35">
      <c r="A1124"/>
      <c r="B1124"/>
      <c r="C1124"/>
    </row>
    <row r="1125" spans="1:3" x14ac:dyDescent="0.35">
      <c r="A1125"/>
      <c r="B1125"/>
      <c r="C1125"/>
    </row>
    <row r="1126" spans="1:3" x14ac:dyDescent="0.35">
      <c r="A1126"/>
      <c r="B1126"/>
      <c r="C1126"/>
    </row>
    <row r="1127" spans="1:3" x14ac:dyDescent="0.35">
      <c r="A1127"/>
      <c r="B1127"/>
      <c r="C1127"/>
    </row>
    <row r="1128" spans="1:3" x14ac:dyDescent="0.35">
      <c r="A1128"/>
      <c r="B1128"/>
      <c r="C1128"/>
    </row>
    <row r="1129" spans="1:3" x14ac:dyDescent="0.35">
      <c r="A1129"/>
      <c r="B1129"/>
      <c r="C1129"/>
    </row>
    <row r="1130" spans="1:3" x14ac:dyDescent="0.35">
      <c r="A1130"/>
      <c r="B1130"/>
      <c r="C1130"/>
    </row>
    <row r="1131" spans="1:3" x14ac:dyDescent="0.35">
      <c r="A1131"/>
      <c r="B1131"/>
      <c r="C1131"/>
    </row>
    <row r="1132" spans="1:3" x14ac:dyDescent="0.35">
      <c r="A1132"/>
      <c r="B1132"/>
      <c r="C1132"/>
    </row>
    <row r="1133" spans="1:3" x14ac:dyDescent="0.35">
      <c r="A1133"/>
      <c r="B1133"/>
      <c r="C1133"/>
    </row>
    <row r="1134" spans="1:3" x14ac:dyDescent="0.35">
      <c r="A1134"/>
      <c r="B1134"/>
      <c r="C1134"/>
    </row>
    <row r="1135" spans="1:3" x14ac:dyDescent="0.35">
      <c r="A1135"/>
      <c r="B1135"/>
      <c r="C1135"/>
    </row>
    <row r="1136" spans="1:3" x14ac:dyDescent="0.35">
      <c r="A1136"/>
      <c r="B1136"/>
      <c r="C1136"/>
    </row>
    <row r="1137" spans="1:3" x14ac:dyDescent="0.35">
      <c r="A1137"/>
      <c r="B1137"/>
      <c r="C1137"/>
    </row>
    <row r="1138" spans="1:3" x14ac:dyDescent="0.35">
      <c r="A1138"/>
      <c r="B1138"/>
      <c r="C1138"/>
    </row>
    <row r="1139" spans="1:3" x14ac:dyDescent="0.35">
      <c r="A1139"/>
      <c r="B1139"/>
      <c r="C1139"/>
    </row>
    <row r="1140" spans="1:3" x14ac:dyDescent="0.35">
      <c r="A1140"/>
      <c r="B1140"/>
      <c r="C1140"/>
    </row>
    <row r="1141" spans="1:3" x14ac:dyDescent="0.35">
      <c r="A1141"/>
      <c r="B1141"/>
      <c r="C1141"/>
    </row>
    <row r="1142" spans="1:3" x14ac:dyDescent="0.35">
      <c r="A1142"/>
      <c r="B1142"/>
      <c r="C1142"/>
    </row>
    <row r="1143" spans="1:3" x14ac:dyDescent="0.35">
      <c r="A1143"/>
      <c r="B1143"/>
      <c r="C1143"/>
    </row>
    <row r="1144" spans="1:3" x14ac:dyDescent="0.35">
      <c r="A1144"/>
      <c r="B1144"/>
      <c r="C1144"/>
    </row>
    <row r="1145" spans="1:3" x14ac:dyDescent="0.35">
      <c r="A1145"/>
      <c r="B1145"/>
      <c r="C1145"/>
    </row>
    <row r="1146" spans="1:3" x14ac:dyDescent="0.35">
      <c r="A1146"/>
      <c r="B1146"/>
      <c r="C1146"/>
    </row>
    <row r="1147" spans="1:3" x14ac:dyDescent="0.35">
      <c r="A1147"/>
      <c r="B1147"/>
      <c r="C1147"/>
    </row>
    <row r="1148" spans="1:3" x14ac:dyDescent="0.35">
      <c r="A1148"/>
      <c r="B1148"/>
      <c r="C1148"/>
    </row>
    <row r="1149" spans="1:3" x14ac:dyDescent="0.35">
      <c r="A1149"/>
      <c r="B1149"/>
      <c r="C1149"/>
    </row>
    <row r="1150" spans="1:3" x14ac:dyDescent="0.35">
      <c r="A1150"/>
      <c r="B1150"/>
      <c r="C1150"/>
    </row>
    <row r="1151" spans="1:3" x14ac:dyDescent="0.35">
      <c r="A1151"/>
      <c r="B1151"/>
      <c r="C1151"/>
    </row>
    <row r="1152" spans="1:3" x14ac:dyDescent="0.35">
      <c r="A1152"/>
      <c r="B1152"/>
      <c r="C1152"/>
    </row>
    <row r="1153" spans="1:3" x14ac:dyDescent="0.35">
      <c r="A1153"/>
      <c r="B1153"/>
      <c r="C1153"/>
    </row>
    <row r="1154" spans="1:3" x14ac:dyDescent="0.35">
      <c r="A1154"/>
      <c r="B1154"/>
      <c r="C1154"/>
    </row>
    <row r="1155" spans="1:3" x14ac:dyDescent="0.35">
      <c r="A1155"/>
      <c r="B1155"/>
      <c r="C1155"/>
    </row>
    <row r="1156" spans="1:3" x14ac:dyDescent="0.35">
      <c r="A1156"/>
      <c r="B1156"/>
      <c r="C1156"/>
    </row>
    <row r="1157" spans="1:3" x14ac:dyDescent="0.35">
      <c r="A1157"/>
      <c r="B1157"/>
      <c r="C1157"/>
    </row>
    <row r="1158" spans="1:3" x14ac:dyDescent="0.35">
      <c r="A1158"/>
      <c r="B1158"/>
      <c r="C1158"/>
    </row>
    <row r="1159" spans="1:3" x14ac:dyDescent="0.35">
      <c r="A1159"/>
      <c r="B1159"/>
      <c r="C1159"/>
    </row>
    <row r="1160" spans="1:3" x14ac:dyDescent="0.35">
      <c r="A1160"/>
      <c r="B1160"/>
      <c r="C1160"/>
    </row>
    <row r="1161" spans="1:3" x14ac:dyDescent="0.35">
      <c r="A1161"/>
      <c r="B1161"/>
      <c r="C1161"/>
    </row>
    <row r="1162" spans="1:3" x14ac:dyDescent="0.35">
      <c r="A1162"/>
      <c r="B1162"/>
      <c r="C1162"/>
    </row>
    <row r="1163" spans="1:3" x14ac:dyDescent="0.35">
      <c r="A1163"/>
      <c r="B1163"/>
      <c r="C1163"/>
    </row>
    <row r="1164" spans="1:3" x14ac:dyDescent="0.35">
      <c r="A1164"/>
      <c r="B1164"/>
      <c r="C1164"/>
    </row>
    <row r="1165" spans="1:3" x14ac:dyDescent="0.35">
      <c r="A1165"/>
      <c r="B1165"/>
      <c r="C1165"/>
    </row>
    <row r="1166" spans="1:3" x14ac:dyDescent="0.35">
      <c r="A1166"/>
      <c r="B1166"/>
      <c r="C1166"/>
    </row>
    <row r="1167" spans="1:3" x14ac:dyDescent="0.35">
      <c r="A1167"/>
      <c r="B1167"/>
      <c r="C1167"/>
    </row>
    <row r="1168" spans="1:3" x14ac:dyDescent="0.35">
      <c r="A1168"/>
      <c r="B1168"/>
      <c r="C1168"/>
    </row>
    <row r="1169" spans="1:3" x14ac:dyDescent="0.35">
      <c r="A1169"/>
      <c r="B1169"/>
      <c r="C1169"/>
    </row>
    <row r="1170" spans="1:3" x14ac:dyDescent="0.35">
      <c r="A1170"/>
      <c r="B1170"/>
      <c r="C1170"/>
    </row>
    <row r="1171" spans="1:3" x14ac:dyDescent="0.35">
      <c r="A1171"/>
      <c r="B1171"/>
      <c r="C1171"/>
    </row>
    <row r="1172" spans="1:3" x14ac:dyDescent="0.35">
      <c r="A1172"/>
      <c r="B1172"/>
      <c r="C1172"/>
    </row>
    <row r="1173" spans="1:3" x14ac:dyDescent="0.35">
      <c r="A1173"/>
      <c r="B1173"/>
      <c r="C1173"/>
    </row>
    <row r="1174" spans="1:3" x14ac:dyDescent="0.35">
      <c r="A1174"/>
      <c r="B1174"/>
      <c r="C1174"/>
    </row>
    <row r="1175" spans="1:3" x14ac:dyDescent="0.35">
      <c r="A1175"/>
      <c r="B1175"/>
      <c r="C1175"/>
    </row>
    <row r="1176" spans="1:3" x14ac:dyDescent="0.35">
      <c r="A1176"/>
      <c r="B1176"/>
      <c r="C1176"/>
    </row>
    <row r="1177" spans="1:3" x14ac:dyDescent="0.35">
      <c r="A1177"/>
      <c r="B1177"/>
      <c r="C1177"/>
    </row>
    <row r="1178" spans="1:3" x14ac:dyDescent="0.35">
      <c r="A1178"/>
      <c r="B1178"/>
      <c r="C1178"/>
    </row>
    <row r="1179" spans="1:3" x14ac:dyDescent="0.35">
      <c r="A1179"/>
      <c r="B1179"/>
      <c r="C1179"/>
    </row>
    <row r="1180" spans="1:3" x14ac:dyDescent="0.35">
      <c r="A1180"/>
      <c r="B1180"/>
      <c r="C1180"/>
    </row>
    <row r="1181" spans="1:3" x14ac:dyDescent="0.35">
      <c r="A1181"/>
      <c r="B1181"/>
      <c r="C1181"/>
    </row>
    <row r="1182" spans="1:3" x14ac:dyDescent="0.35">
      <c r="A1182"/>
      <c r="B1182"/>
      <c r="C1182"/>
    </row>
    <row r="1183" spans="1:3" x14ac:dyDescent="0.35">
      <c r="A1183"/>
      <c r="B1183"/>
      <c r="C1183"/>
    </row>
    <row r="1184" spans="1:3" x14ac:dyDescent="0.35">
      <c r="A1184"/>
      <c r="B1184"/>
      <c r="C1184"/>
    </row>
    <row r="1185" spans="1:3" x14ac:dyDescent="0.35">
      <c r="A1185"/>
      <c r="B1185"/>
      <c r="C1185"/>
    </row>
    <row r="1186" spans="1:3" x14ac:dyDescent="0.35">
      <c r="A1186"/>
      <c r="B1186"/>
      <c r="C1186"/>
    </row>
    <row r="1187" spans="1:3" x14ac:dyDescent="0.35">
      <c r="A1187"/>
      <c r="B1187"/>
      <c r="C1187"/>
    </row>
    <row r="1188" spans="1:3" x14ac:dyDescent="0.35">
      <c r="A1188"/>
      <c r="B1188"/>
      <c r="C1188"/>
    </row>
    <row r="1189" spans="1:3" x14ac:dyDescent="0.35">
      <c r="A1189"/>
      <c r="B1189"/>
      <c r="C1189"/>
    </row>
    <row r="1190" spans="1:3" x14ac:dyDescent="0.35">
      <c r="A1190"/>
      <c r="B1190"/>
      <c r="C1190"/>
    </row>
    <row r="1191" spans="1:3" x14ac:dyDescent="0.35">
      <c r="A1191"/>
      <c r="B1191"/>
      <c r="C1191"/>
    </row>
    <row r="1192" spans="1:3" x14ac:dyDescent="0.35">
      <c r="A1192"/>
      <c r="B1192"/>
      <c r="C1192"/>
    </row>
    <row r="1193" spans="1:3" x14ac:dyDescent="0.35">
      <c r="A1193"/>
      <c r="B1193"/>
      <c r="C1193"/>
    </row>
    <row r="1194" spans="1:3" x14ac:dyDescent="0.35">
      <c r="A1194"/>
      <c r="B1194"/>
      <c r="C1194"/>
    </row>
    <row r="1195" spans="1:3" x14ac:dyDescent="0.35">
      <c r="A1195"/>
      <c r="B1195"/>
      <c r="C1195"/>
    </row>
    <row r="1196" spans="1:3" x14ac:dyDescent="0.35">
      <c r="A1196"/>
      <c r="B1196"/>
      <c r="C1196"/>
    </row>
    <row r="1197" spans="1:3" x14ac:dyDescent="0.35">
      <c r="A1197"/>
      <c r="B1197"/>
      <c r="C1197"/>
    </row>
    <row r="1198" spans="1:3" x14ac:dyDescent="0.35">
      <c r="A1198"/>
      <c r="B1198"/>
      <c r="C1198"/>
    </row>
    <row r="1199" spans="1:3" x14ac:dyDescent="0.35">
      <c r="A1199"/>
      <c r="B1199"/>
      <c r="C1199"/>
    </row>
    <row r="1200" spans="1:3" x14ac:dyDescent="0.35">
      <c r="A1200"/>
      <c r="B1200"/>
      <c r="C1200"/>
    </row>
    <row r="1201" spans="1:3" x14ac:dyDescent="0.35">
      <c r="A1201"/>
      <c r="B1201"/>
      <c r="C1201"/>
    </row>
    <row r="1202" spans="1:3" x14ac:dyDescent="0.35">
      <c r="A1202"/>
      <c r="B1202"/>
      <c r="C1202"/>
    </row>
    <row r="1203" spans="1:3" x14ac:dyDescent="0.35">
      <c r="A1203"/>
      <c r="B1203"/>
      <c r="C1203"/>
    </row>
    <row r="1204" spans="1:3" x14ac:dyDescent="0.35">
      <c r="A1204"/>
      <c r="B1204"/>
      <c r="C1204"/>
    </row>
    <row r="1205" spans="1:3" x14ac:dyDescent="0.35">
      <c r="A1205"/>
      <c r="B1205"/>
      <c r="C1205"/>
    </row>
    <row r="1206" spans="1:3" x14ac:dyDescent="0.35">
      <c r="A1206"/>
      <c r="B1206"/>
      <c r="C1206"/>
    </row>
    <row r="1207" spans="1:3" x14ac:dyDescent="0.35">
      <c r="A1207"/>
      <c r="B1207"/>
      <c r="C1207"/>
    </row>
    <row r="1208" spans="1:3" x14ac:dyDescent="0.35">
      <c r="A1208"/>
      <c r="B1208"/>
      <c r="C1208"/>
    </row>
    <row r="1209" spans="1:3" x14ac:dyDescent="0.35">
      <c r="A1209"/>
      <c r="B1209"/>
      <c r="C1209"/>
    </row>
    <row r="1210" spans="1:3" x14ac:dyDescent="0.35">
      <c r="A1210"/>
      <c r="B1210"/>
      <c r="C1210"/>
    </row>
    <row r="1211" spans="1:3" x14ac:dyDescent="0.35">
      <c r="A1211"/>
      <c r="B1211"/>
      <c r="C1211"/>
    </row>
    <row r="1212" spans="1:3" x14ac:dyDescent="0.35">
      <c r="A1212"/>
      <c r="B1212"/>
      <c r="C1212"/>
    </row>
    <row r="1213" spans="1:3" x14ac:dyDescent="0.35">
      <c r="A1213"/>
      <c r="B1213"/>
      <c r="C1213"/>
    </row>
    <row r="1214" spans="1:3" x14ac:dyDescent="0.35">
      <c r="A1214"/>
      <c r="B1214"/>
      <c r="C1214"/>
    </row>
    <row r="1215" spans="1:3" x14ac:dyDescent="0.35">
      <c r="A1215"/>
      <c r="B1215"/>
      <c r="C1215"/>
    </row>
    <row r="1216" spans="1:3" x14ac:dyDescent="0.35">
      <c r="A1216"/>
      <c r="B1216"/>
      <c r="C1216"/>
    </row>
    <row r="1217" spans="1:3" x14ac:dyDescent="0.35">
      <c r="A1217"/>
      <c r="B1217"/>
      <c r="C1217"/>
    </row>
    <row r="1218" spans="1:3" x14ac:dyDescent="0.35">
      <c r="A1218"/>
      <c r="B1218"/>
      <c r="C1218"/>
    </row>
    <row r="1219" spans="1:3" x14ac:dyDescent="0.35">
      <c r="A1219"/>
      <c r="B1219"/>
      <c r="C1219"/>
    </row>
    <row r="1220" spans="1:3" x14ac:dyDescent="0.35">
      <c r="A1220"/>
      <c r="B1220"/>
      <c r="C1220"/>
    </row>
    <row r="1221" spans="1:3" x14ac:dyDescent="0.35">
      <c r="A1221"/>
      <c r="B1221"/>
      <c r="C1221"/>
    </row>
    <row r="1222" spans="1:3" x14ac:dyDescent="0.35">
      <c r="A1222"/>
      <c r="B1222"/>
      <c r="C1222"/>
    </row>
    <row r="1223" spans="1:3" x14ac:dyDescent="0.35">
      <c r="A1223"/>
      <c r="B1223"/>
      <c r="C1223"/>
    </row>
    <row r="1224" spans="1:3" x14ac:dyDescent="0.35">
      <c r="A1224"/>
      <c r="B1224"/>
      <c r="C1224"/>
    </row>
    <row r="1225" spans="1:3" x14ac:dyDescent="0.35">
      <c r="A1225"/>
      <c r="B1225"/>
      <c r="C1225"/>
    </row>
    <row r="1226" spans="1:3" x14ac:dyDescent="0.35">
      <c r="A1226"/>
      <c r="B1226"/>
      <c r="C1226"/>
    </row>
    <row r="1227" spans="1:3" x14ac:dyDescent="0.35">
      <c r="A1227"/>
      <c r="B1227"/>
      <c r="C1227"/>
    </row>
    <row r="1228" spans="1:3" x14ac:dyDescent="0.35">
      <c r="A1228"/>
      <c r="B1228"/>
      <c r="C1228"/>
    </row>
    <row r="1229" spans="1:3" x14ac:dyDescent="0.35">
      <c r="A1229"/>
      <c r="B1229"/>
      <c r="C1229"/>
    </row>
    <row r="1230" spans="1:3" x14ac:dyDescent="0.35">
      <c r="A1230"/>
      <c r="B1230"/>
      <c r="C1230"/>
    </row>
    <row r="1231" spans="1:3" x14ac:dyDescent="0.35">
      <c r="A1231"/>
      <c r="B1231"/>
      <c r="C1231"/>
    </row>
    <row r="1232" spans="1:3" x14ac:dyDescent="0.35">
      <c r="A1232"/>
      <c r="B1232"/>
      <c r="C1232"/>
    </row>
    <row r="1233" spans="1:3" x14ac:dyDescent="0.35">
      <c r="A1233"/>
      <c r="B1233"/>
      <c r="C1233"/>
    </row>
    <row r="1234" spans="1:3" x14ac:dyDescent="0.35">
      <c r="A1234"/>
      <c r="B1234"/>
      <c r="C1234"/>
    </row>
    <row r="1235" spans="1:3" x14ac:dyDescent="0.35">
      <c r="A1235"/>
      <c r="B1235"/>
      <c r="C1235"/>
    </row>
    <row r="1236" spans="1:3" x14ac:dyDescent="0.35">
      <c r="A1236"/>
      <c r="B1236"/>
      <c r="C1236"/>
    </row>
    <row r="1237" spans="1:3" x14ac:dyDescent="0.35">
      <c r="A1237"/>
      <c r="B1237"/>
      <c r="C1237"/>
    </row>
    <row r="1238" spans="1:3" x14ac:dyDescent="0.35">
      <c r="A1238"/>
      <c r="B1238"/>
      <c r="C1238"/>
    </row>
    <row r="1239" spans="1:3" x14ac:dyDescent="0.35">
      <c r="A1239"/>
      <c r="B1239"/>
      <c r="C1239"/>
    </row>
    <row r="1240" spans="1:3" x14ac:dyDescent="0.35">
      <c r="A1240"/>
      <c r="B1240"/>
      <c r="C1240"/>
    </row>
    <row r="1241" spans="1:3" x14ac:dyDescent="0.35">
      <c r="A1241"/>
      <c r="B1241"/>
      <c r="C1241"/>
    </row>
    <row r="1242" spans="1:3" x14ac:dyDescent="0.35">
      <c r="A1242"/>
      <c r="B1242"/>
      <c r="C1242"/>
    </row>
    <row r="1243" spans="1:3" x14ac:dyDescent="0.35">
      <c r="A1243"/>
      <c r="B1243"/>
      <c r="C1243"/>
    </row>
    <row r="1244" spans="1:3" x14ac:dyDescent="0.35">
      <c r="A1244"/>
      <c r="B1244"/>
      <c r="C1244"/>
    </row>
    <row r="1245" spans="1:3" x14ac:dyDescent="0.35">
      <c r="A1245"/>
      <c r="B1245"/>
      <c r="C1245"/>
    </row>
    <row r="1246" spans="1:3" x14ac:dyDescent="0.35">
      <c r="A1246"/>
      <c r="B1246"/>
      <c r="C1246"/>
    </row>
    <row r="1247" spans="1:3" x14ac:dyDescent="0.35">
      <c r="A1247"/>
      <c r="B1247"/>
      <c r="C1247"/>
    </row>
    <row r="1248" spans="1:3" x14ac:dyDescent="0.35">
      <c r="A1248"/>
      <c r="B1248"/>
      <c r="C1248"/>
    </row>
    <row r="1249" spans="1:3" x14ac:dyDescent="0.35">
      <c r="A1249"/>
      <c r="B1249"/>
      <c r="C1249"/>
    </row>
    <row r="1250" spans="1:3" x14ac:dyDescent="0.35">
      <c r="A1250"/>
      <c r="B1250"/>
      <c r="C1250"/>
    </row>
    <row r="1251" spans="1:3" x14ac:dyDescent="0.35">
      <c r="A1251"/>
      <c r="B1251"/>
      <c r="C1251"/>
    </row>
    <row r="1252" spans="1:3" x14ac:dyDescent="0.35">
      <c r="A1252"/>
      <c r="B1252"/>
      <c r="C1252"/>
    </row>
    <row r="1253" spans="1:3" x14ac:dyDescent="0.35">
      <c r="A1253"/>
      <c r="B1253"/>
      <c r="C1253"/>
    </row>
    <row r="1254" spans="1:3" x14ac:dyDescent="0.35">
      <c r="A1254"/>
      <c r="B1254"/>
      <c r="C1254"/>
    </row>
    <row r="1255" spans="1:3" x14ac:dyDescent="0.35">
      <c r="A1255"/>
      <c r="B1255"/>
      <c r="C1255"/>
    </row>
    <row r="1256" spans="1:3" x14ac:dyDescent="0.35">
      <c r="A1256"/>
      <c r="B1256"/>
      <c r="C1256"/>
    </row>
    <row r="1257" spans="1:3" x14ac:dyDescent="0.35">
      <c r="A1257"/>
      <c r="B1257"/>
      <c r="C1257"/>
    </row>
    <row r="1258" spans="1:3" x14ac:dyDescent="0.35">
      <c r="A1258"/>
      <c r="B1258"/>
      <c r="C1258"/>
    </row>
    <row r="1259" spans="1:3" x14ac:dyDescent="0.35">
      <c r="A1259"/>
      <c r="B1259"/>
      <c r="C1259"/>
    </row>
    <row r="1260" spans="1:3" x14ac:dyDescent="0.35">
      <c r="A1260"/>
      <c r="B1260"/>
      <c r="C1260"/>
    </row>
    <row r="1261" spans="1:3" x14ac:dyDescent="0.35">
      <c r="A1261"/>
      <c r="B1261"/>
      <c r="C1261"/>
    </row>
    <row r="1262" spans="1:3" x14ac:dyDescent="0.35">
      <c r="A1262"/>
      <c r="B1262"/>
      <c r="C1262"/>
    </row>
    <row r="1263" spans="1:3" x14ac:dyDescent="0.35">
      <c r="A1263"/>
      <c r="B1263"/>
      <c r="C1263"/>
    </row>
    <row r="1264" spans="1:3" x14ac:dyDescent="0.35">
      <c r="A1264"/>
      <c r="B1264"/>
      <c r="C1264"/>
    </row>
    <row r="1265" spans="1:3" x14ac:dyDescent="0.35">
      <c r="A1265"/>
      <c r="B1265"/>
      <c r="C1265"/>
    </row>
    <row r="1266" spans="1:3" x14ac:dyDescent="0.35">
      <c r="A1266"/>
      <c r="B1266"/>
      <c r="C1266"/>
    </row>
    <row r="1267" spans="1:3" x14ac:dyDescent="0.35">
      <c r="A1267"/>
      <c r="B1267"/>
      <c r="C1267"/>
    </row>
    <row r="1268" spans="1:3" x14ac:dyDescent="0.35">
      <c r="A1268"/>
      <c r="B1268"/>
      <c r="C1268"/>
    </row>
    <row r="1269" spans="1:3" x14ac:dyDescent="0.35">
      <c r="A1269"/>
      <c r="B1269"/>
      <c r="C1269"/>
    </row>
    <row r="1270" spans="1:3" x14ac:dyDescent="0.35">
      <c r="A1270"/>
      <c r="B1270"/>
      <c r="C1270"/>
    </row>
    <row r="1271" spans="1:3" x14ac:dyDescent="0.35">
      <c r="A1271"/>
      <c r="B1271"/>
      <c r="C1271"/>
    </row>
    <row r="1272" spans="1:3" x14ac:dyDescent="0.35">
      <c r="A1272"/>
      <c r="B1272"/>
      <c r="C1272"/>
    </row>
    <row r="1273" spans="1:3" x14ac:dyDescent="0.35">
      <c r="A1273"/>
      <c r="B1273"/>
      <c r="C1273"/>
    </row>
    <row r="1274" spans="1:3" x14ac:dyDescent="0.35">
      <c r="A1274"/>
      <c r="B1274"/>
      <c r="C1274"/>
    </row>
    <row r="1275" spans="1:3" x14ac:dyDescent="0.35">
      <c r="A1275"/>
      <c r="B1275"/>
      <c r="C1275"/>
    </row>
    <row r="1276" spans="1:3" x14ac:dyDescent="0.35">
      <c r="A1276"/>
      <c r="B1276"/>
      <c r="C1276"/>
    </row>
    <row r="1277" spans="1:3" x14ac:dyDescent="0.35">
      <c r="A1277"/>
      <c r="B1277"/>
      <c r="C1277"/>
    </row>
    <row r="1278" spans="1:3" x14ac:dyDescent="0.35">
      <c r="A1278"/>
      <c r="B1278"/>
      <c r="C1278"/>
    </row>
    <row r="1279" spans="1:3" x14ac:dyDescent="0.35">
      <c r="A1279"/>
      <c r="B1279"/>
      <c r="C1279"/>
    </row>
    <row r="1280" spans="1:3" x14ac:dyDescent="0.35">
      <c r="A1280"/>
      <c r="B1280"/>
      <c r="C1280"/>
    </row>
    <row r="1281" spans="1:3" x14ac:dyDescent="0.35">
      <c r="A1281"/>
      <c r="B1281"/>
      <c r="C1281"/>
    </row>
    <row r="1282" spans="1:3" x14ac:dyDescent="0.35">
      <c r="A1282"/>
      <c r="B1282"/>
      <c r="C1282"/>
    </row>
    <row r="1283" spans="1:3" x14ac:dyDescent="0.35">
      <c r="A1283"/>
      <c r="B1283"/>
      <c r="C1283"/>
    </row>
    <row r="1284" spans="1:3" x14ac:dyDescent="0.35">
      <c r="A1284"/>
      <c r="B1284"/>
      <c r="C1284"/>
    </row>
    <row r="1285" spans="1:3" x14ac:dyDescent="0.35">
      <c r="A1285"/>
      <c r="B1285"/>
      <c r="C1285"/>
    </row>
    <row r="1286" spans="1:3" x14ac:dyDescent="0.35">
      <c r="A1286"/>
      <c r="B1286"/>
      <c r="C1286"/>
    </row>
    <row r="1287" spans="1:3" x14ac:dyDescent="0.35">
      <c r="A1287"/>
      <c r="B1287"/>
      <c r="C1287"/>
    </row>
    <row r="1288" spans="1:3" x14ac:dyDescent="0.35">
      <c r="A1288"/>
      <c r="B1288"/>
      <c r="C1288"/>
    </row>
    <row r="1289" spans="1:3" x14ac:dyDescent="0.35">
      <c r="A1289"/>
      <c r="B1289"/>
      <c r="C1289"/>
    </row>
    <row r="1290" spans="1:3" x14ac:dyDescent="0.35">
      <c r="A1290"/>
      <c r="B1290"/>
      <c r="C1290"/>
    </row>
    <row r="1291" spans="1:3" x14ac:dyDescent="0.35">
      <c r="A1291"/>
      <c r="B1291"/>
      <c r="C1291"/>
    </row>
    <row r="1292" spans="1:3" x14ac:dyDescent="0.35">
      <c r="A1292"/>
      <c r="B1292"/>
      <c r="C1292"/>
    </row>
    <row r="1293" spans="1:3" x14ac:dyDescent="0.35">
      <c r="A1293"/>
      <c r="B1293"/>
      <c r="C1293"/>
    </row>
    <row r="1294" spans="1:3" x14ac:dyDescent="0.35">
      <c r="A1294"/>
      <c r="B1294"/>
      <c r="C1294"/>
    </row>
    <row r="1295" spans="1:3" x14ac:dyDescent="0.35">
      <c r="A1295"/>
      <c r="B1295"/>
      <c r="C1295"/>
    </row>
    <row r="1296" spans="1:3" x14ac:dyDescent="0.35">
      <c r="A1296"/>
      <c r="B1296"/>
      <c r="C1296"/>
    </row>
    <row r="1297" spans="1:3" x14ac:dyDescent="0.35">
      <c r="A1297"/>
      <c r="B1297"/>
      <c r="C1297"/>
    </row>
    <row r="1298" spans="1:3" x14ac:dyDescent="0.35">
      <c r="A1298"/>
      <c r="B1298"/>
      <c r="C1298"/>
    </row>
    <row r="1299" spans="1:3" x14ac:dyDescent="0.35">
      <c r="A1299"/>
      <c r="B1299"/>
      <c r="C1299"/>
    </row>
    <row r="1300" spans="1:3" x14ac:dyDescent="0.35">
      <c r="A1300"/>
      <c r="B1300"/>
      <c r="C1300"/>
    </row>
    <row r="1301" spans="1:3" x14ac:dyDescent="0.35">
      <c r="A1301"/>
      <c r="B1301"/>
      <c r="C1301"/>
    </row>
    <row r="1302" spans="1:3" x14ac:dyDescent="0.35">
      <c r="A1302"/>
      <c r="B1302"/>
      <c r="C1302"/>
    </row>
    <row r="1303" spans="1:3" x14ac:dyDescent="0.35">
      <c r="A1303"/>
      <c r="B1303"/>
      <c r="C1303"/>
    </row>
    <row r="1304" spans="1:3" x14ac:dyDescent="0.35">
      <c r="A1304"/>
      <c r="B1304"/>
      <c r="C1304"/>
    </row>
    <row r="1305" spans="1:3" x14ac:dyDescent="0.35">
      <c r="A1305"/>
      <c r="B1305"/>
      <c r="C1305"/>
    </row>
    <row r="1306" spans="1:3" x14ac:dyDescent="0.35">
      <c r="A1306"/>
      <c r="B1306"/>
      <c r="C1306"/>
    </row>
    <row r="1307" spans="1:3" x14ac:dyDescent="0.35">
      <c r="A1307"/>
      <c r="B1307"/>
      <c r="C1307"/>
    </row>
    <row r="1308" spans="1:3" x14ac:dyDescent="0.35">
      <c r="A1308"/>
      <c r="B1308"/>
      <c r="C1308"/>
    </row>
    <row r="1309" spans="1:3" x14ac:dyDescent="0.35">
      <c r="A1309"/>
      <c r="B1309"/>
      <c r="C1309"/>
    </row>
    <row r="1310" spans="1:3" x14ac:dyDescent="0.35">
      <c r="A1310"/>
      <c r="B1310"/>
      <c r="C1310"/>
    </row>
    <row r="1311" spans="1:3" x14ac:dyDescent="0.35">
      <c r="A1311"/>
      <c r="B1311"/>
      <c r="C1311"/>
    </row>
    <row r="1312" spans="1:3" x14ac:dyDescent="0.35">
      <c r="A1312"/>
      <c r="B1312"/>
      <c r="C1312"/>
    </row>
    <row r="1313" spans="1:3" x14ac:dyDescent="0.35">
      <c r="A1313"/>
      <c r="B1313"/>
      <c r="C1313"/>
    </row>
    <row r="1314" spans="1:3" x14ac:dyDescent="0.35">
      <c r="A1314"/>
      <c r="B1314"/>
      <c r="C1314"/>
    </row>
    <row r="1315" spans="1:3" x14ac:dyDescent="0.35">
      <c r="A1315"/>
      <c r="B1315"/>
      <c r="C1315"/>
    </row>
    <row r="1316" spans="1:3" x14ac:dyDescent="0.35">
      <c r="A1316"/>
      <c r="B1316"/>
      <c r="C1316"/>
    </row>
    <row r="1317" spans="1:3" x14ac:dyDescent="0.35">
      <c r="A1317"/>
      <c r="B1317"/>
      <c r="C1317"/>
    </row>
    <row r="1318" spans="1:3" x14ac:dyDescent="0.35">
      <c r="A1318"/>
      <c r="B1318"/>
      <c r="C1318"/>
    </row>
    <row r="1319" spans="1:3" x14ac:dyDescent="0.35">
      <c r="A1319"/>
      <c r="B1319"/>
      <c r="C1319"/>
    </row>
    <row r="1320" spans="1:3" x14ac:dyDescent="0.35">
      <c r="A1320"/>
      <c r="B1320"/>
      <c r="C1320"/>
    </row>
    <row r="1321" spans="1:3" x14ac:dyDescent="0.35">
      <c r="A1321"/>
      <c r="B1321"/>
      <c r="C1321"/>
    </row>
    <row r="1322" spans="1:3" x14ac:dyDescent="0.35">
      <c r="A1322"/>
      <c r="B1322"/>
      <c r="C1322"/>
    </row>
    <row r="1323" spans="1:3" x14ac:dyDescent="0.35">
      <c r="A1323"/>
      <c r="B1323"/>
      <c r="C1323"/>
    </row>
    <row r="1324" spans="1:3" x14ac:dyDescent="0.35">
      <c r="A1324"/>
      <c r="B1324"/>
      <c r="C1324"/>
    </row>
    <row r="1325" spans="1:3" x14ac:dyDescent="0.35">
      <c r="A1325"/>
      <c r="B1325"/>
      <c r="C1325"/>
    </row>
    <row r="1326" spans="1:3" x14ac:dyDescent="0.35">
      <c r="A1326"/>
      <c r="B1326"/>
      <c r="C1326"/>
    </row>
    <row r="1327" spans="1:3" x14ac:dyDescent="0.35">
      <c r="A1327"/>
      <c r="B1327"/>
      <c r="C1327"/>
    </row>
    <row r="1328" spans="1:3" x14ac:dyDescent="0.35">
      <c r="A1328"/>
      <c r="B1328"/>
      <c r="C1328"/>
    </row>
    <row r="1329" spans="1:3" x14ac:dyDescent="0.35">
      <c r="A1329"/>
      <c r="B1329"/>
      <c r="C1329"/>
    </row>
    <row r="1330" spans="1:3" x14ac:dyDescent="0.35">
      <c r="A1330"/>
      <c r="B1330"/>
      <c r="C1330"/>
    </row>
    <row r="1331" spans="1:3" x14ac:dyDescent="0.35">
      <c r="A1331"/>
      <c r="B1331"/>
      <c r="C1331"/>
    </row>
    <row r="1332" spans="1:3" x14ac:dyDescent="0.35">
      <c r="A1332"/>
      <c r="B1332"/>
      <c r="C1332"/>
    </row>
    <row r="1333" spans="1:3" x14ac:dyDescent="0.35">
      <c r="A1333"/>
      <c r="B1333"/>
      <c r="C1333"/>
    </row>
    <row r="1334" spans="1:3" x14ac:dyDescent="0.35">
      <c r="A1334"/>
      <c r="B1334"/>
      <c r="C1334"/>
    </row>
    <row r="1335" spans="1:3" x14ac:dyDescent="0.35">
      <c r="A1335"/>
      <c r="B1335"/>
      <c r="C1335"/>
    </row>
    <row r="1336" spans="1:3" x14ac:dyDescent="0.35">
      <c r="A1336"/>
      <c r="B1336"/>
      <c r="C1336"/>
    </row>
    <row r="1337" spans="1:3" x14ac:dyDescent="0.35">
      <c r="A1337"/>
      <c r="B1337"/>
      <c r="C1337"/>
    </row>
    <row r="1338" spans="1:3" x14ac:dyDescent="0.35">
      <c r="A1338"/>
      <c r="B1338"/>
      <c r="C1338"/>
    </row>
    <row r="1339" spans="1:3" x14ac:dyDescent="0.35">
      <c r="A1339"/>
      <c r="B1339"/>
      <c r="C1339"/>
    </row>
    <row r="1340" spans="1:3" x14ac:dyDescent="0.35">
      <c r="A1340"/>
      <c r="B1340"/>
      <c r="C1340"/>
    </row>
    <row r="1341" spans="1:3" x14ac:dyDescent="0.35">
      <c r="A1341"/>
      <c r="B1341"/>
      <c r="C1341"/>
    </row>
    <row r="1342" spans="1:3" x14ac:dyDescent="0.35">
      <c r="A1342"/>
      <c r="B1342"/>
      <c r="C1342"/>
    </row>
    <row r="1343" spans="1:3" x14ac:dyDescent="0.35">
      <c r="A1343"/>
      <c r="B1343"/>
      <c r="C1343"/>
    </row>
    <row r="1344" spans="1:3" x14ac:dyDescent="0.35">
      <c r="A1344"/>
      <c r="B1344"/>
      <c r="C1344"/>
    </row>
    <row r="1345" spans="1:3" x14ac:dyDescent="0.35">
      <c r="A1345"/>
      <c r="B1345"/>
      <c r="C1345"/>
    </row>
    <row r="1346" spans="1:3" x14ac:dyDescent="0.35">
      <c r="A1346"/>
      <c r="B1346"/>
      <c r="C1346"/>
    </row>
    <row r="1347" spans="1:3" x14ac:dyDescent="0.35">
      <c r="A1347"/>
      <c r="B1347"/>
      <c r="C1347"/>
    </row>
    <row r="1348" spans="1:3" x14ac:dyDescent="0.35">
      <c r="A1348"/>
      <c r="B1348"/>
      <c r="C1348"/>
    </row>
    <row r="1349" spans="1:3" x14ac:dyDescent="0.35">
      <c r="A1349"/>
      <c r="B1349"/>
      <c r="C1349"/>
    </row>
    <row r="1350" spans="1:3" x14ac:dyDescent="0.35">
      <c r="A1350"/>
      <c r="B1350"/>
      <c r="C1350"/>
    </row>
    <row r="1351" spans="1:3" x14ac:dyDescent="0.35">
      <c r="A1351"/>
      <c r="B1351"/>
      <c r="C1351"/>
    </row>
    <row r="1352" spans="1:3" x14ac:dyDescent="0.35">
      <c r="A1352"/>
      <c r="B1352"/>
      <c r="C1352"/>
    </row>
    <row r="1353" spans="1:3" x14ac:dyDescent="0.35">
      <c r="A1353"/>
      <c r="B1353"/>
      <c r="C1353"/>
    </row>
    <row r="1354" spans="1:3" x14ac:dyDescent="0.35">
      <c r="A1354"/>
      <c r="B1354"/>
      <c r="C1354"/>
    </row>
    <row r="1355" spans="1:3" x14ac:dyDescent="0.35">
      <c r="A1355"/>
      <c r="B1355"/>
      <c r="C1355"/>
    </row>
    <row r="1356" spans="1:3" x14ac:dyDescent="0.35">
      <c r="A1356"/>
      <c r="B1356"/>
      <c r="C1356"/>
    </row>
    <row r="1357" spans="1:3" x14ac:dyDescent="0.35">
      <c r="A1357"/>
      <c r="B1357"/>
      <c r="C1357"/>
    </row>
    <row r="1358" spans="1:3" x14ac:dyDescent="0.35">
      <c r="A1358"/>
      <c r="B1358"/>
      <c r="C1358"/>
    </row>
    <row r="1359" spans="1:3" x14ac:dyDescent="0.35">
      <c r="A1359"/>
      <c r="B1359"/>
      <c r="C1359"/>
    </row>
    <row r="1360" spans="1:3" x14ac:dyDescent="0.35">
      <c r="A1360"/>
      <c r="B1360"/>
      <c r="C1360"/>
    </row>
    <row r="1361" spans="1:3" x14ac:dyDescent="0.35">
      <c r="A1361"/>
      <c r="B1361"/>
      <c r="C1361"/>
    </row>
    <row r="1362" spans="1:3" x14ac:dyDescent="0.35">
      <c r="A1362"/>
      <c r="B1362"/>
      <c r="C1362"/>
    </row>
    <row r="1363" spans="1:3" x14ac:dyDescent="0.35">
      <c r="A1363"/>
      <c r="B1363"/>
      <c r="C1363"/>
    </row>
    <row r="1364" spans="1:3" x14ac:dyDescent="0.35">
      <c r="A1364"/>
      <c r="B1364"/>
      <c r="C1364"/>
    </row>
    <row r="1365" spans="1:3" x14ac:dyDescent="0.35">
      <c r="A1365"/>
      <c r="B1365"/>
      <c r="C1365"/>
    </row>
    <row r="1366" spans="1:3" x14ac:dyDescent="0.35">
      <c r="A1366"/>
      <c r="B1366"/>
      <c r="C1366"/>
    </row>
    <row r="1367" spans="1:3" x14ac:dyDescent="0.35">
      <c r="A1367"/>
      <c r="B1367"/>
      <c r="C1367"/>
    </row>
    <row r="1368" spans="1:3" x14ac:dyDescent="0.35">
      <c r="A1368"/>
      <c r="B1368"/>
      <c r="C1368"/>
    </row>
    <row r="1369" spans="1:3" x14ac:dyDescent="0.35">
      <c r="A1369"/>
      <c r="B1369"/>
      <c r="C1369"/>
    </row>
    <row r="1370" spans="1:3" x14ac:dyDescent="0.35">
      <c r="A1370"/>
      <c r="B1370"/>
      <c r="C1370"/>
    </row>
    <row r="1371" spans="1:3" x14ac:dyDescent="0.35">
      <c r="A1371"/>
      <c r="B1371"/>
      <c r="C1371"/>
    </row>
    <row r="1372" spans="1:3" x14ac:dyDescent="0.35">
      <c r="A1372"/>
      <c r="B1372"/>
      <c r="C1372"/>
    </row>
    <row r="1373" spans="1:3" x14ac:dyDescent="0.35">
      <c r="A1373"/>
      <c r="B1373"/>
      <c r="C1373"/>
    </row>
    <row r="1374" spans="1:3" x14ac:dyDescent="0.35">
      <c r="A1374"/>
      <c r="B1374"/>
      <c r="C1374"/>
    </row>
    <row r="1375" spans="1:3" x14ac:dyDescent="0.35">
      <c r="A1375"/>
      <c r="B1375"/>
      <c r="C1375"/>
    </row>
    <row r="1376" spans="1:3" x14ac:dyDescent="0.35">
      <c r="A1376"/>
      <c r="B1376"/>
      <c r="C1376"/>
    </row>
    <row r="1377" spans="1:3" x14ac:dyDescent="0.35">
      <c r="A1377"/>
      <c r="B1377"/>
      <c r="C1377"/>
    </row>
    <row r="1378" spans="1:3" x14ac:dyDescent="0.35">
      <c r="A1378"/>
      <c r="B1378"/>
      <c r="C1378"/>
    </row>
    <row r="1379" spans="1:3" x14ac:dyDescent="0.35">
      <c r="A1379"/>
      <c r="B1379"/>
      <c r="C1379"/>
    </row>
    <row r="1380" spans="1:3" x14ac:dyDescent="0.35">
      <c r="A1380"/>
      <c r="B1380"/>
      <c r="C1380"/>
    </row>
    <row r="1381" spans="1:3" x14ac:dyDescent="0.35">
      <c r="A1381"/>
      <c r="B1381"/>
      <c r="C1381"/>
    </row>
    <row r="1382" spans="1:3" x14ac:dyDescent="0.35">
      <c r="A1382"/>
      <c r="B1382"/>
      <c r="C1382"/>
    </row>
    <row r="1383" spans="1:3" x14ac:dyDescent="0.35">
      <c r="A1383"/>
      <c r="B1383"/>
      <c r="C1383"/>
    </row>
    <row r="1384" spans="1:3" x14ac:dyDescent="0.35">
      <c r="A1384"/>
      <c r="B1384"/>
      <c r="C1384"/>
    </row>
    <row r="1385" spans="1:3" x14ac:dyDescent="0.35">
      <c r="A1385"/>
      <c r="B1385"/>
      <c r="C1385"/>
    </row>
    <row r="1386" spans="1:3" x14ac:dyDescent="0.35">
      <c r="A1386"/>
      <c r="B1386"/>
      <c r="C1386"/>
    </row>
    <row r="1387" spans="1:3" x14ac:dyDescent="0.35">
      <c r="A1387"/>
      <c r="B1387"/>
      <c r="C1387"/>
    </row>
    <row r="1388" spans="1:3" x14ac:dyDescent="0.35">
      <c r="A1388"/>
      <c r="B1388"/>
      <c r="C1388"/>
    </row>
    <row r="1389" spans="1:3" x14ac:dyDescent="0.35">
      <c r="A1389"/>
      <c r="B1389"/>
      <c r="C1389"/>
    </row>
    <row r="1390" spans="1:3" x14ac:dyDescent="0.35">
      <c r="A1390"/>
      <c r="B1390"/>
      <c r="C1390"/>
    </row>
    <row r="1391" spans="1:3" x14ac:dyDescent="0.35">
      <c r="A1391"/>
      <c r="B1391"/>
      <c r="C1391"/>
    </row>
    <row r="1392" spans="1:3" x14ac:dyDescent="0.35">
      <c r="A1392"/>
      <c r="B1392"/>
      <c r="C1392"/>
    </row>
    <row r="1393" spans="1:3" x14ac:dyDescent="0.35">
      <c r="A1393"/>
      <c r="B1393"/>
      <c r="C1393"/>
    </row>
    <row r="1394" spans="1:3" x14ac:dyDescent="0.35">
      <c r="A1394"/>
      <c r="B1394"/>
      <c r="C1394"/>
    </row>
    <row r="1395" spans="1:3" x14ac:dyDescent="0.35">
      <c r="A1395"/>
      <c r="B1395"/>
      <c r="C1395"/>
    </row>
    <row r="1396" spans="1:3" x14ac:dyDescent="0.35">
      <c r="A1396"/>
      <c r="B1396"/>
      <c r="C1396"/>
    </row>
    <row r="1397" spans="1:3" x14ac:dyDescent="0.35">
      <c r="A1397"/>
      <c r="B1397"/>
      <c r="C1397"/>
    </row>
    <row r="1398" spans="1:3" x14ac:dyDescent="0.35">
      <c r="A1398"/>
      <c r="B1398"/>
      <c r="C1398"/>
    </row>
    <row r="1399" spans="1:3" x14ac:dyDescent="0.35">
      <c r="A1399"/>
      <c r="B1399"/>
      <c r="C1399"/>
    </row>
    <row r="1400" spans="1:3" x14ac:dyDescent="0.35">
      <c r="A1400"/>
      <c r="B1400"/>
      <c r="C1400"/>
    </row>
    <row r="1401" spans="1:3" x14ac:dyDescent="0.35">
      <c r="A1401"/>
      <c r="B1401"/>
      <c r="C1401"/>
    </row>
    <row r="1402" spans="1:3" x14ac:dyDescent="0.35">
      <c r="A1402"/>
      <c r="B1402"/>
      <c r="C1402"/>
    </row>
    <row r="1403" spans="1:3" x14ac:dyDescent="0.35">
      <c r="A1403"/>
      <c r="B1403"/>
      <c r="C1403"/>
    </row>
    <row r="1404" spans="1:3" x14ac:dyDescent="0.35">
      <c r="A1404"/>
      <c r="B1404"/>
      <c r="C1404"/>
    </row>
    <row r="1405" spans="1:3" x14ac:dyDescent="0.35">
      <c r="A1405"/>
      <c r="B1405"/>
      <c r="C1405"/>
    </row>
    <row r="1406" spans="1:3" x14ac:dyDescent="0.35">
      <c r="A1406"/>
      <c r="B1406"/>
      <c r="C1406"/>
    </row>
    <row r="1407" spans="1:3" x14ac:dyDescent="0.35">
      <c r="A1407"/>
      <c r="B1407"/>
      <c r="C1407"/>
    </row>
    <row r="1408" spans="1:3" x14ac:dyDescent="0.35">
      <c r="A1408"/>
      <c r="B1408"/>
      <c r="C1408"/>
    </row>
    <row r="1409" spans="1:3" x14ac:dyDescent="0.35">
      <c r="A1409"/>
      <c r="B1409"/>
      <c r="C1409"/>
    </row>
    <row r="1410" spans="1:3" x14ac:dyDescent="0.35">
      <c r="A1410"/>
      <c r="B1410"/>
      <c r="C1410"/>
    </row>
    <row r="1411" spans="1:3" x14ac:dyDescent="0.35">
      <c r="A1411"/>
      <c r="B1411"/>
      <c r="C1411"/>
    </row>
    <row r="1412" spans="1:3" x14ac:dyDescent="0.35">
      <c r="A1412"/>
      <c r="B1412"/>
      <c r="C1412"/>
    </row>
    <row r="1413" spans="1:3" x14ac:dyDescent="0.35">
      <c r="A1413"/>
      <c r="B1413"/>
      <c r="C1413"/>
    </row>
    <row r="1414" spans="1:3" x14ac:dyDescent="0.35">
      <c r="A1414"/>
      <c r="B1414"/>
      <c r="C1414"/>
    </row>
    <row r="1415" spans="1:3" x14ac:dyDescent="0.35">
      <c r="A1415"/>
      <c r="B1415"/>
      <c r="C1415"/>
    </row>
    <row r="1416" spans="1:3" x14ac:dyDescent="0.35">
      <c r="A1416"/>
      <c r="B1416"/>
      <c r="C1416"/>
    </row>
    <row r="1417" spans="1:3" x14ac:dyDescent="0.35">
      <c r="A1417"/>
      <c r="B1417"/>
      <c r="C1417"/>
    </row>
    <row r="1418" spans="1:3" x14ac:dyDescent="0.35">
      <c r="A1418"/>
      <c r="B1418"/>
      <c r="C1418"/>
    </row>
    <row r="1419" spans="1:3" x14ac:dyDescent="0.35">
      <c r="A1419"/>
      <c r="B1419"/>
      <c r="C1419"/>
    </row>
    <row r="1420" spans="1:3" x14ac:dyDescent="0.35">
      <c r="A1420"/>
      <c r="B1420"/>
      <c r="C1420"/>
    </row>
    <row r="1421" spans="1:3" x14ac:dyDescent="0.35">
      <c r="A1421"/>
      <c r="B1421"/>
      <c r="C1421"/>
    </row>
    <row r="1422" spans="1:3" x14ac:dyDescent="0.35">
      <c r="A1422"/>
      <c r="B1422"/>
      <c r="C1422"/>
    </row>
    <row r="1423" spans="1:3" x14ac:dyDescent="0.35">
      <c r="A1423"/>
      <c r="B1423"/>
      <c r="C1423"/>
    </row>
    <row r="1424" spans="1:3" x14ac:dyDescent="0.35">
      <c r="A1424"/>
      <c r="B1424"/>
      <c r="C1424"/>
    </row>
    <row r="1425" spans="1:3" x14ac:dyDescent="0.35">
      <c r="A1425"/>
      <c r="B1425"/>
      <c r="C1425"/>
    </row>
    <row r="1426" spans="1:3" x14ac:dyDescent="0.35">
      <c r="A1426"/>
      <c r="B1426"/>
      <c r="C1426"/>
    </row>
    <row r="1427" spans="1:3" x14ac:dyDescent="0.35">
      <c r="A1427"/>
      <c r="B1427"/>
      <c r="C1427"/>
    </row>
    <row r="1428" spans="1:3" x14ac:dyDescent="0.35">
      <c r="A1428"/>
      <c r="B1428"/>
      <c r="C1428"/>
    </row>
    <row r="1429" spans="1:3" x14ac:dyDescent="0.35">
      <c r="A1429"/>
      <c r="B1429"/>
      <c r="C1429"/>
    </row>
    <row r="1430" spans="1:3" x14ac:dyDescent="0.35">
      <c r="A1430"/>
      <c r="B1430"/>
      <c r="C1430"/>
    </row>
    <row r="1431" spans="1:3" x14ac:dyDescent="0.35">
      <c r="A1431"/>
      <c r="B1431"/>
      <c r="C1431"/>
    </row>
    <row r="1432" spans="1:3" x14ac:dyDescent="0.35">
      <c r="A1432"/>
      <c r="B1432"/>
      <c r="C1432"/>
    </row>
    <row r="1433" spans="1:3" x14ac:dyDescent="0.35">
      <c r="A1433"/>
      <c r="B1433"/>
      <c r="C1433"/>
    </row>
    <row r="1434" spans="1:3" x14ac:dyDescent="0.35">
      <c r="A1434"/>
      <c r="B1434"/>
      <c r="C1434"/>
    </row>
    <row r="1435" spans="1:3" x14ac:dyDescent="0.35">
      <c r="A1435"/>
      <c r="B1435"/>
      <c r="C1435"/>
    </row>
    <row r="1436" spans="1:3" x14ac:dyDescent="0.35">
      <c r="A1436"/>
      <c r="B1436"/>
      <c r="C1436"/>
    </row>
    <row r="1437" spans="1:3" x14ac:dyDescent="0.35">
      <c r="A1437"/>
      <c r="B1437"/>
      <c r="C1437"/>
    </row>
    <row r="1438" spans="1:3" x14ac:dyDescent="0.35">
      <c r="A1438"/>
      <c r="B1438"/>
      <c r="C1438"/>
    </row>
    <row r="1439" spans="1:3" x14ac:dyDescent="0.35">
      <c r="A1439"/>
      <c r="B1439"/>
      <c r="C1439"/>
    </row>
    <row r="1440" spans="1:3" x14ac:dyDescent="0.35">
      <c r="A1440"/>
      <c r="B1440"/>
      <c r="C1440"/>
    </row>
    <row r="1441" spans="1:3" x14ac:dyDescent="0.35">
      <c r="A1441"/>
      <c r="B1441"/>
      <c r="C1441"/>
    </row>
    <row r="1442" spans="1:3" x14ac:dyDescent="0.35">
      <c r="A1442"/>
      <c r="B1442"/>
      <c r="C1442"/>
    </row>
    <row r="1443" spans="1:3" x14ac:dyDescent="0.35">
      <c r="A1443"/>
      <c r="B1443"/>
      <c r="C1443"/>
    </row>
    <row r="1444" spans="1:3" x14ac:dyDescent="0.35">
      <c r="A1444"/>
      <c r="B1444"/>
      <c r="C1444"/>
    </row>
    <row r="1445" spans="1:3" x14ac:dyDescent="0.35">
      <c r="A1445"/>
      <c r="B1445"/>
      <c r="C1445"/>
    </row>
    <row r="1446" spans="1:3" x14ac:dyDescent="0.35">
      <c r="A1446"/>
      <c r="B1446"/>
      <c r="C1446"/>
    </row>
    <row r="1447" spans="1:3" x14ac:dyDescent="0.35">
      <c r="A1447"/>
      <c r="B1447"/>
      <c r="C1447"/>
    </row>
    <row r="1448" spans="1:3" x14ac:dyDescent="0.35">
      <c r="A1448"/>
      <c r="B1448"/>
      <c r="C1448"/>
    </row>
    <row r="1449" spans="1:3" x14ac:dyDescent="0.35">
      <c r="A1449"/>
      <c r="B1449"/>
      <c r="C1449"/>
    </row>
    <row r="1450" spans="1:3" x14ac:dyDescent="0.35">
      <c r="A1450"/>
      <c r="B1450"/>
      <c r="C1450"/>
    </row>
    <row r="1451" spans="1:3" x14ac:dyDescent="0.35">
      <c r="A1451"/>
      <c r="B1451"/>
      <c r="C1451"/>
    </row>
    <row r="1452" spans="1:3" x14ac:dyDescent="0.35">
      <c r="A1452"/>
      <c r="B1452"/>
      <c r="C1452"/>
    </row>
    <row r="1453" spans="1:3" x14ac:dyDescent="0.35">
      <c r="A1453"/>
      <c r="B1453"/>
      <c r="C1453"/>
    </row>
    <row r="1454" spans="1:3" x14ac:dyDescent="0.35">
      <c r="A1454"/>
      <c r="B1454"/>
      <c r="C1454"/>
    </row>
    <row r="1455" spans="1:3" x14ac:dyDescent="0.35">
      <c r="A1455"/>
      <c r="B1455"/>
      <c r="C1455"/>
    </row>
    <row r="1456" spans="1:3" x14ac:dyDescent="0.35">
      <c r="A1456"/>
      <c r="B1456"/>
      <c r="C1456"/>
    </row>
    <row r="1457" spans="1:3" x14ac:dyDescent="0.35">
      <c r="A1457"/>
      <c r="B1457"/>
      <c r="C1457"/>
    </row>
    <row r="1458" spans="1:3" x14ac:dyDescent="0.35">
      <c r="A1458"/>
      <c r="B1458"/>
      <c r="C1458"/>
    </row>
    <row r="1459" spans="1:3" x14ac:dyDescent="0.35">
      <c r="A1459"/>
      <c r="B1459"/>
      <c r="C1459"/>
    </row>
    <row r="1460" spans="1:3" x14ac:dyDescent="0.35">
      <c r="A1460"/>
      <c r="B1460"/>
      <c r="C1460"/>
    </row>
    <row r="1461" spans="1:3" x14ac:dyDescent="0.35">
      <c r="A1461"/>
      <c r="B1461"/>
      <c r="C1461"/>
    </row>
    <row r="1462" spans="1:3" x14ac:dyDescent="0.35">
      <c r="A1462"/>
      <c r="B1462"/>
      <c r="C1462"/>
    </row>
    <row r="1463" spans="1:3" x14ac:dyDescent="0.35">
      <c r="A1463"/>
      <c r="B1463"/>
      <c r="C1463"/>
    </row>
    <row r="1464" spans="1:3" x14ac:dyDescent="0.35">
      <c r="A1464"/>
      <c r="B1464"/>
      <c r="C1464"/>
    </row>
    <row r="1465" spans="1:3" x14ac:dyDescent="0.35">
      <c r="A1465"/>
      <c r="B1465"/>
      <c r="C1465"/>
    </row>
    <row r="1466" spans="1:3" x14ac:dyDescent="0.35">
      <c r="A1466"/>
      <c r="B1466"/>
      <c r="C1466"/>
    </row>
    <row r="1467" spans="1:3" x14ac:dyDescent="0.35">
      <c r="A1467"/>
      <c r="B1467"/>
      <c r="C1467"/>
    </row>
    <row r="1468" spans="1:3" x14ac:dyDescent="0.35">
      <c r="A1468"/>
      <c r="B1468"/>
      <c r="C1468"/>
    </row>
    <row r="1469" spans="1:3" x14ac:dyDescent="0.35">
      <c r="A1469"/>
      <c r="B1469"/>
      <c r="C1469"/>
    </row>
    <row r="1470" spans="1:3" x14ac:dyDescent="0.35">
      <c r="A1470"/>
      <c r="B1470"/>
      <c r="C1470"/>
    </row>
    <row r="1471" spans="1:3" x14ac:dyDescent="0.35">
      <c r="A1471"/>
      <c r="B1471"/>
      <c r="C1471"/>
    </row>
    <row r="1472" spans="1:3" x14ac:dyDescent="0.35">
      <c r="A1472"/>
      <c r="B1472"/>
      <c r="C1472"/>
    </row>
    <row r="1473" spans="1:3" x14ac:dyDescent="0.35">
      <c r="A1473"/>
      <c r="B1473"/>
      <c r="C1473"/>
    </row>
    <row r="1474" spans="1:3" x14ac:dyDescent="0.35">
      <c r="A1474"/>
      <c r="B1474"/>
      <c r="C1474"/>
    </row>
    <row r="1475" spans="1:3" x14ac:dyDescent="0.35">
      <c r="A1475"/>
      <c r="B1475"/>
      <c r="C1475"/>
    </row>
    <row r="1476" spans="1:3" x14ac:dyDescent="0.35">
      <c r="A1476"/>
      <c r="B1476"/>
      <c r="C1476"/>
    </row>
    <row r="1477" spans="1:3" x14ac:dyDescent="0.35">
      <c r="A1477"/>
      <c r="B1477"/>
      <c r="C1477"/>
    </row>
    <row r="1478" spans="1:3" x14ac:dyDescent="0.35">
      <c r="A1478"/>
      <c r="B1478"/>
      <c r="C1478"/>
    </row>
    <row r="1479" spans="1:3" x14ac:dyDescent="0.35">
      <c r="A1479"/>
      <c r="B1479"/>
      <c r="C1479"/>
    </row>
    <row r="1480" spans="1:3" x14ac:dyDescent="0.35">
      <c r="A1480"/>
      <c r="B1480"/>
      <c r="C1480"/>
    </row>
    <row r="1481" spans="1:3" x14ac:dyDescent="0.35">
      <c r="A1481"/>
      <c r="B1481"/>
      <c r="C1481"/>
    </row>
    <row r="1482" spans="1:3" x14ac:dyDescent="0.35">
      <c r="A1482"/>
      <c r="B1482"/>
      <c r="C1482"/>
    </row>
    <row r="1483" spans="1:3" x14ac:dyDescent="0.35">
      <c r="A1483"/>
      <c r="B1483"/>
      <c r="C1483"/>
    </row>
    <row r="1484" spans="1:3" x14ac:dyDescent="0.35">
      <c r="A1484"/>
      <c r="B1484"/>
      <c r="C1484"/>
    </row>
    <row r="1485" spans="1:3" x14ac:dyDescent="0.35">
      <c r="A1485"/>
      <c r="B1485"/>
      <c r="C1485"/>
    </row>
    <row r="1486" spans="1:3" x14ac:dyDescent="0.35">
      <c r="A1486"/>
      <c r="B1486"/>
      <c r="C1486"/>
    </row>
    <row r="1487" spans="1:3" x14ac:dyDescent="0.35">
      <c r="A1487"/>
      <c r="B1487"/>
      <c r="C1487"/>
    </row>
    <row r="1488" spans="1:3" x14ac:dyDescent="0.35">
      <c r="A1488"/>
      <c r="B1488"/>
      <c r="C1488"/>
    </row>
    <row r="1489" spans="1:3" x14ac:dyDescent="0.35">
      <c r="A1489"/>
      <c r="B1489"/>
      <c r="C1489"/>
    </row>
    <row r="1490" spans="1:3" x14ac:dyDescent="0.35">
      <c r="A1490"/>
      <c r="B1490"/>
      <c r="C1490"/>
    </row>
    <row r="1491" spans="1:3" x14ac:dyDescent="0.35">
      <c r="A1491"/>
      <c r="B1491"/>
      <c r="C1491"/>
    </row>
    <row r="1492" spans="1:3" x14ac:dyDescent="0.35">
      <c r="A1492"/>
      <c r="B1492"/>
      <c r="C1492"/>
    </row>
    <row r="1493" spans="1:3" x14ac:dyDescent="0.35">
      <c r="A1493"/>
      <c r="B1493"/>
      <c r="C1493"/>
    </row>
    <row r="1494" spans="1:3" x14ac:dyDescent="0.35">
      <c r="A1494"/>
      <c r="B1494"/>
      <c r="C1494"/>
    </row>
    <row r="1495" spans="1:3" x14ac:dyDescent="0.35">
      <c r="A1495"/>
      <c r="B1495"/>
      <c r="C1495"/>
    </row>
    <row r="1496" spans="1:3" x14ac:dyDescent="0.35">
      <c r="A1496"/>
      <c r="B1496"/>
      <c r="C1496"/>
    </row>
    <row r="1497" spans="1:3" x14ac:dyDescent="0.35">
      <c r="A1497"/>
      <c r="B1497"/>
      <c r="C1497"/>
    </row>
    <row r="1498" spans="1:3" x14ac:dyDescent="0.35">
      <c r="A1498"/>
      <c r="B1498"/>
      <c r="C1498"/>
    </row>
    <row r="1499" spans="1:3" x14ac:dyDescent="0.35">
      <c r="A1499"/>
      <c r="B1499"/>
      <c r="C1499"/>
    </row>
    <row r="1500" spans="1:3" x14ac:dyDescent="0.35">
      <c r="A1500"/>
      <c r="B1500"/>
      <c r="C1500"/>
    </row>
    <row r="1501" spans="1:3" x14ac:dyDescent="0.35">
      <c r="A1501"/>
      <c r="B1501"/>
      <c r="C1501"/>
    </row>
    <row r="1502" spans="1:3" x14ac:dyDescent="0.35">
      <c r="A1502"/>
      <c r="B1502"/>
      <c r="C1502"/>
    </row>
    <row r="1503" spans="1:3" x14ac:dyDescent="0.35">
      <c r="A1503"/>
      <c r="B1503"/>
      <c r="C1503"/>
    </row>
    <row r="1504" spans="1:3" x14ac:dyDescent="0.35">
      <c r="A1504"/>
      <c r="B1504"/>
      <c r="C1504"/>
    </row>
    <row r="1505" spans="1:3" x14ac:dyDescent="0.35">
      <c r="A1505"/>
      <c r="B1505"/>
      <c r="C1505"/>
    </row>
    <row r="1506" spans="1:3" x14ac:dyDescent="0.35">
      <c r="A1506"/>
      <c r="B1506"/>
      <c r="C1506"/>
    </row>
    <row r="1507" spans="1:3" x14ac:dyDescent="0.35">
      <c r="A1507"/>
      <c r="B1507"/>
      <c r="C1507"/>
    </row>
    <row r="1508" spans="1:3" x14ac:dyDescent="0.35">
      <c r="A1508"/>
      <c r="B1508"/>
      <c r="C1508"/>
    </row>
    <row r="1509" spans="1:3" x14ac:dyDescent="0.35">
      <c r="A1509"/>
      <c r="B1509"/>
      <c r="C1509"/>
    </row>
    <row r="1510" spans="1:3" x14ac:dyDescent="0.35">
      <c r="A1510"/>
      <c r="B1510"/>
      <c r="C1510"/>
    </row>
    <row r="1511" spans="1:3" x14ac:dyDescent="0.35">
      <c r="A1511"/>
      <c r="B1511"/>
      <c r="C1511"/>
    </row>
    <row r="1512" spans="1:3" x14ac:dyDescent="0.35">
      <c r="A1512"/>
      <c r="B1512"/>
      <c r="C1512"/>
    </row>
    <row r="1513" spans="1:3" x14ac:dyDescent="0.35">
      <c r="A1513"/>
      <c r="B1513"/>
      <c r="C1513"/>
    </row>
    <row r="1514" spans="1:3" x14ac:dyDescent="0.35">
      <c r="A1514"/>
      <c r="B1514"/>
      <c r="C1514"/>
    </row>
    <row r="1515" spans="1:3" x14ac:dyDescent="0.35">
      <c r="A1515"/>
      <c r="B1515"/>
      <c r="C1515"/>
    </row>
    <row r="1516" spans="1:3" x14ac:dyDescent="0.35">
      <c r="A1516"/>
      <c r="B1516"/>
      <c r="C1516"/>
    </row>
    <row r="1517" spans="1:3" x14ac:dyDescent="0.35">
      <c r="A1517"/>
      <c r="B1517"/>
      <c r="C1517"/>
    </row>
    <row r="1518" spans="1:3" x14ac:dyDescent="0.35">
      <c r="A1518"/>
      <c r="B1518"/>
      <c r="C1518"/>
    </row>
    <row r="1519" spans="1:3" x14ac:dyDescent="0.35">
      <c r="A1519"/>
      <c r="B1519"/>
      <c r="C1519"/>
    </row>
    <row r="1520" spans="1:3" x14ac:dyDescent="0.35">
      <c r="A1520"/>
      <c r="B1520"/>
      <c r="C1520"/>
    </row>
    <row r="1521" spans="1:3" x14ac:dyDescent="0.35">
      <c r="A1521"/>
      <c r="B1521"/>
      <c r="C1521"/>
    </row>
    <row r="1522" spans="1:3" x14ac:dyDescent="0.35">
      <c r="A1522"/>
      <c r="B1522"/>
      <c r="C1522"/>
    </row>
    <row r="1523" spans="1:3" x14ac:dyDescent="0.35">
      <c r="A1523"/>
      <c r="B1523"/>
      <c r="C1523"/>
    </row>
    <row r="1524" spans="1:3" x14ac:dyDescent="0.35">
      <c r="A1524"/>
      <c r="B1524"/>
      <c r="C1524"/>
    </row>
    <row r="1525" spans="1:3" x14ac:dyDescent="0.35">
      <c r="A1525"/>
      <c r="B1525"/>
      <c r="C1525"/>
    </row>
    <row r="1526" spans="1:3" x14ac:dyDescent="0.35">
      <c r="A1526"/>
      <c r="B1526"/>
      <c r="C1526"/>
    </row>
    <row r="1527" spans="1:3" x14ac:dyDescent="0.35">
      <c r="A1527"/>
      <c r="B1527"/>
      <c r="C1527"/>
    </row>
    <row r="1528" spans="1:3" x14ac:dyDescent="0.35">
      <c r="A1528"/>
      <c r="B1528"/>
      <c r="C1528"/>
    </row>
    <row r="1529" spans="1:3" x14ac:dyDescent="0.35">
      <c r="A1529"/>
      <c r="B1529"/>
      <c r="C1529"/>
    </row>
    <row r="1530" spans="1:3" x14ac:dyDescent="0.35">
      <c r="A1530"/>
      <c r="B1530"/>
      <c r="C1530"/>
    </row>
    <row r="1531" spans="1:3" x14ac:dyDescent="0.35">
      <c r="A1531"/>
      <c r="B1531"/>
      <c r="C1531"/>
    </row>
    <row r="1532" spans="1:3" x14ac:dyDescent="0.35">
      <c r="A1532"/>
      <c r="B1532"/>
      <c r="C1532"/>
    </row>
    <row r="1533" spans="1:3" x14ac:dyDescent="0.35">
      <c r="A1533"/>
      <c r="B1533"/>
      <c r="C1533"/>
    </row>
    <row r="1534" spans="1:3" x14ac:dyDescent="0.35">
      <c r="A1534"/>
      <c r="B1534"/>
      <c r="C1534"/>
    </row>
    <row r="1535" spans="1:3" x14ac:dyDescent="0.35">
      <c r="A1535"/>
      <c r="B1535"/>
      <c r="C1535"/>
    </row>
    <row r="1536" spans="1:3" x14ac:dyDescent="0.35">
      <c r="A1536"/>
      <c r="B1536"/>
      <c r="C1536"/>
    </row>
    <row r="1537" spans="1:3" x14ac:dyDescent="0.35">
      <c r="A1537"/>
      <c r="B1537"/>
      <c r="C1537"/>
    </row>
    <row r="1538" spans="1:3" x14ac:dyDescent="0.35">
      <c r="A1538"/>
      <c r="B1538"/>
      <c r="C1538"/>
    </row>
    <row r="1539" spans="1:3" x14ac:dyDescent="0.35">
      <c r="A1539"/>
      <c r="B1539"/>
      <c r="C1539"/>
    </row>
    <row r="1540" spans="1:3" x14ac:dyDescent="0.35">
      <c r="A1540"/>
      <c r="B1540"/>
      <c r="C1540"/>
    </row>
    <row r="1541" spans="1:3" x14ac:dyDescent="0.35">
      <c r="A1541"/>
      <c r="B1541"/>
      <c r="C1541"/>
    </row>
    <row r="1542" spans="1:3" x14ac:dyDescent="0.35">
      <c r="A1542"/>
      <c r="B1542"/>
      <c r="C1542"/>
    </row>
    <row r="1543" spans="1:3" x14ac:dyDescent="0.35">
      <c r="A1543"/>
      <c r="B1543"/>
      <c r="C1543"/>
    </row>
    <row r="1544" spans="1:3" x14ac:dyDescent="0.35">
      <c r="A1544"/>
      <c r="B1544"/>
      <c r="C1544"/>
    </row>
    <row r="1545" spans="1:3" x14ac:dyDescent="0.35">
      <c r="A1545"/>
      <c r="B1545"/>
      <c r="C1545"/>
    </row>
    <row r="1546" spans="1:3" x14ac:dyDescent="0.35">
      <c r="A1546"/>
      <c r="B1546"/>
      <c r="C1546"/>
    </row>
    <row r="1547" spans="1:3" x14ac:dyDescent="0.35">
      <c r="A1547"/>
      <c r="B1547"/>
      <c r="C1547"/>
    </row>
    <row r="1548" spans="1:3" x14ac:dyDescent="0.35">
      <c r="A1548"/>
      <c r="B1548"/>
      <c r="C1548"/>
    </row>
    <row r="1549" spans="1:3" x14ac:dyDescent="0.35">
      <c r="A1549"/>
      <c r="B1549"/>
      <c r="C1549"/>
    </row>
    <row r="1550" spans="1:3" x14ac:dyDescent="0.35">
      <c r="A1550"/>
      <c r="B1550"/>
      <c r="C1550"/>
    </row>
    <row r="1551" spans="1:3" x14ac:dyDescent="0.35">
      <c r="A1551"/>
      <c r="B1551"/>
      <c r="C1551"/>
    </row>
    <row r="1552" spans="1:3" x14ac:dyDescent="0.35">
      <c r="A1552"/>
      <c r="B1552"/>
      <c r="C1552"/>
    </row>
    <row r="1553" spans="1:3" x14ac:dyDescent="0.35">
      <c r="A1553"/>
      <c r="B1553"/>
      <c r="C1553"/>
    </row>
    <row r="1554" spans="1:3" x14ac:dyDescent="0.35">
      <c r="A1554"/>
      <c r="B1554"/>
      <c r="C1554"/>
    </row>
    <row r="1555" spans="1:3" x14ac:dyDescent="0.35">
      <c r="A1555"/>
      <c r="B1555"/>
      <c r="C1555"/>
    </row>
    <row r="1556" spans="1:3" x14ac:dyDescent="0.35">
      <c r="A1556"/>
      <c r="B1556"/>
      <c r="C1556"/>
    </row>
    <row r="1557" spans="1:3" x14ac:dyDescent="0.35">
      <c r="A1557"/>
      <c r="B1557"/>
      <c r="C1557"/>
    </row>
    <row r="1558" spans="1:3" x14ac:dyDescent="0.35">
      <c r="A1558"/>
      <c r="B1558"/>
      <c r="C1558"/>
    </row>
    <row r="1559" spans="1:3" x14ac:dyDescent="0.35">
      <c r="A1559"/>
      <c r="B1559"/>
      <c r="C1559"/>
    </row>
    <row r="1560" spans="1:3" x14ac:dyDescent="0.35">
      <c r="A1560"/>
      <c r="B1560"/>
      <c r="C1560"/>
    </row>
    <row r="1561" spans="1:3" x14ac:dyDescent="0.35">
      <c r="A1561"/>
      <c r="B1561"/>
      <c r="C1561"/>
    </row>
    <row r="1562" spans="1:3" x14ac:dyDescent="0.35">
      <c r="A1562"/>
      <c r="B1562"/>
      <c r="C1562"/>
    </row>
    <row r="1563" spans="1:3" x14ac:dyDescent="0.35">
      <c r="A1563"/>
      <c r="B1563"/>
      <c r="C1563"/>
    </row>
    <row r="1564" spans="1:3" x14ac:dyDescent="0.35">
      <c r="A1564"/>
      <c r="B1564"/>
      <c r="C1564"/>
    </row>
    <row r="1565" spans="1:3" x14ac:dyDescent="0.35">
      <c r="A1565"/>
      <c r="B1565"/>
      <c r="C1565"/>
    </row>
    <row r="1566" spans="1:3" x14ac:dyDescent="0.35">
      <c r="A1566"/>
      <c r="B1566"/>
      <c r="C1566"/>
    </row>
    <row r="1567" spans="1:3" x14ac:dyDescent="0.35">
      <c r="A1567"/>
      <c r="B1567"/>
      <c r="C1567"/>
    </row>
    <row r="1568" spans="1:3" x14ac:dyDescent="0.35">
      <c r="A1568"/>
      <c r="B1568"/>
      <c r="C1568"/>
    </row>
    <row r="1569" spans="1:3" x14ac:dyDescent="0.35">
      <c r="A1569"/>
      <c r="B1569"/>
      <c r="C1569"/>
    </row>
    <row r="1570" spans="1:3" x14ac:dyDescent="0.35">
      <c r="A1570"/>
      <c r="B1570"/>
      <c r="C1570"/>
    </row>
    <row r="1571" spans="1:3" x14ac:dyDescent="0.35">
      <c r="A1571"/>
      <c r="B1571"/>
      <c r="C1571"/>
    </row>
    <row r="1572" spans="1:3" x14ac:dyDescent="0.35">
      <c r="A1572"/>
      <c r="B1572"/>
      <c r="C1572"/>
    </row>
    <row r="1573" spans="1:3" x14ac:dyDescent="0.35">
      <c r="A1573"/>
      <c r="B1573"/>
      <c r="C1573"/>
    </row>
    <row r="1574" spans="1:3" x14ac:dyDescent="0.35">
      <c r="A1574"/>
      <c r="B1574"/>
      <c r="C1574"/>
    </row>
    <row r="1575" spans="1:3" x14ac:dyDescent="0.35">
      <c r="A1575"/>
      <c r="B1575"/>
      <c r="C1575"/>
    </row>
    <row r="1576" spans="1:3" x14ac:dyDescent="0.35">
      <c r="A1576"/>
      <c r="B1576"/>
      <c r="C1576"/>
    </row>
    <row r="1577" spans="1:3" x14ac:dyDescent="0.35">
      <c r="A1577"/>
      <c r="B1577"/>
      <c r="C1577"/>
    </row>
    <row r="1578" spans="1:3" x14ac:dyDescent="0.35">
      <c r="A1578"/>
      <c r="B1578"/>
      <c r="C1578"/>
    </row>
    <row r="1579" spans="1:3" x14ac:dyDescent="0.35">
      <c r="A1579"/>
      <c r="B1579"/>
      <c r="C1579"/>
    </row>
    <row r="1580" spans="1:3" x14ac:dyDescent="0.35">
      <c r="A1580"/>
      <c r="B1580"/>
      <c r="C1580"/>
    </row>
    <row r="1581" spans="1:3" x14ac:dyDescent="0.35">
      <c r="A1581"/>
      <c r="B1581"/>
      <c r="C1581"/>
    </row>
    <row r="1582" spans="1:3" x14ac:dyDescent="0.35">
      <c r="A1582"/>
      <c r="B1582"/>
      <c r="C1582"/>
    </row>
    <row r="1583" spans="1:3" x14ac:dyDescent="0.35">
      <c r="A1583"/>
      <c r="B1583"/>
      <c r="C1583"/>
    </row>
    <row r="1584" spans="1:3" x14ac:dyDescent="0.35">
      <c r="A1584"/>
      <c r="B1584"/>
      <c r="C1584"/>
    </row>
    <row r="1585" spans="1:3" x14ac:dyDescent="0.35">
      <c r="A1585"/>
      <c r="B1585"/>
      <c r="C1585"/>
    </row>
    <row r="1586" spans="1:3" x14ac:dyDescent="0.35">
      <c r="A1586"/>
      <c r="B1586"/>
      <c r="C1586"/>
    </row>
    <row r="1587" spans="1:3" x14ac:dyDescent="0.35">
      <c r="A1587"/>
      <c r="B1587"/>
      <c r="C1587"/>
    </row>
    <row r="1588" spans="1:3" x14ac:dyDescent="0.35">
      <c r="A1588"/>
      <c r="B1588"/>
      <c r="C1588"/>
    </row>
    <row r="1589" spans="1:3" x14ac:dyDescent="0.35">
      <c r="A1589"/>
      <c r="B1589"/>
      <c r="C1589"/>
    </row>
    <row r="1590" spans="1:3" x14ac:dyDescent="0.35">
      <c r="A1590"/>
      <c r="B1590"/>
      <c r="C1590"/>
    </row>
    <row r="1591" spans="1:3" x14ac:dyDescent="0.35">
      <c r="A1591"/>
      <c r="B1591"/>
      <c r="C1591"/>
    </row>
    <row r="1592" spans="1:3" x14ac:dyDescent="0.35">
      <c r="A1592"/>
      <c r="B1592"/>
      <c r="C1592"/>
    </row>
    <row r="1593" spans="1:3" x14ac:dyDescent="0.35">
      <c r="A1593"/>
      <c r="B1593"/>
      <c r="C1593"/>
    </row>
    <row r="1594" spans="1:3" x14ac:dyDescent="0.35">
      <c r="A1594"/>
      <c r="B1594"/>
      <c r="C1594"/>
    </row>
    <row r="1595" spans="1:3" x14ac:dyDescent="0.35">
      <c r="A1595"/>
      <c r="B1595"/>
      <c r="C1595"/>
    </row>
    <row r="1596" spans="1:3" x14ac:dyDescent="0.35">
      <c r="A1596"/>
      <c r="B1596"/>
      <c r="C1596"/>
    </row>
    <row r="1597" spans="1:3" x14ac:dyDescent="0.35">
      <c r="A1597"/>
      <c r="B1597"/>
      <c r="C1597"/>
    </row>
    <row r="1598" spans="1:3" x14ac:dyDescent="0.35">
      <c r="A1598"/>
      <c r="B1598"/>
      <c r="C1598"/>
    </row>
    <row r="1599" spans="1:3" x14ac:dyDescent="0.35">
      <c r="A1599"/>
      <c r="B1599"/>
      <c r="C1599"/>
    </row>
    <row r="1600" spans="1:3" x14ac:dyDescent="0.35">
      <c r="A1600"/>
      <c r="B1600"/>
      <c r="C1600"/>
    </row>
    <row r="1601" spans="1:3" x14ac:dyDescent="0.35">
      <c r="A1601"/>
      <c r="B1601"/>
      <c r="C1601"/>
    </row>
    <row r="1602" spans="1:3" x14ac:dyDescent="0.35">
      <c r="A1602"/>
      <c r="B1602"/>
      <c r="C1602"/>
    </row>
    <row r="1603" spans="1:3" x14ac:dyDescent="0.35">
      <c r="A1603"/>
      <c r="B1603"/>
      <c r="C1603"/>
    </row>
    <row r="1604" spans="1:3" x14ac:dyDescent="0.35">
      <c r="A1604"/>
      <c r="B1604"/>
      <c r="C1604"/>
    </row>
    <row r="1605" spans="1:3" x14ac:dyDescent="0.35">
      <c r="A1605"/>
      <c r="B1605"/>
      <c r="C1605"/>
    </row>
    <row r="1606" spans="1:3" x14ac:dyDescent="0.35">
      <c r="A1606"/>
      <c r="B1606"/>
      <c r="C1606"/>
    </row>
    <row r="1607" spans="1:3" x14ac:dyDescent="0.35">
      <c r="A1607"/>
      <c r="B1607"/>
      <c r="C1607"/>
    </row>
    <row r="1608" spans="1:3" x14ac:dyDescent="0.35">
      <c r="A1608"/>
      <c r="B1608"/>
      <c r="C1608"/>
    </row>
    <row r="1609" spans="1:3" x14ac:dyDescent="0.35">
      <c r="A1609"/>
      <c r="B1609"/>
      <c r="C1609"/>
    </row>
    <row r="1610" spans="1:3" x14ac:dyDescent="0.35">
      <c r="A1610"/>
      <c r="B1610"/>
      <c r="C1610"/>
    </row>
    <row r="1611" spans="1:3" x14ac:dyDescent="0.35">
      <c r="A1611"/>
      <c r="B1611"/>
      <c r="C1611"/>
    </row>
    <row r="1612" spans="1:3" x14ac:dyDescent="0.35">
      <c r="A1612"/>
      <c r="B1612"/>
      <c r="C1612"/>
    </row>
    <row r="1613" spans="1:3" x14ac:dyDescent="0.35">
      <c r="A1613"/>
      <c r="B1613"/>
      <c r="C1613"/>
    </row>
    <row r="1614" spans="1:3" x14ac:dyDescent="0.35">
      <c r="A1614"/>
      <c r="B1614"/>
      <c r="C1614"/>
    </row>
    <row r="1615" spans="1:3" x14ac:dyDescent="0.35">
      <c r="A1615"/>
      <c r="B1615"/>
      <c r="C1615"/>
    </row>
    <row r="1616" spans="1:3" x14ac:dyDescent="0.35">
      <c r="A1616"/>
      <c r="B1616"/>
      <c r="C1616"/>
    </row>
    <row r="1617" spans="1:3" x14ac:dyDescent="0.35">
      <c r="A1617"/>
      <c r="B1617"/>
      <c r="C1617"/>
    </row>
    <row r="1618" spans="1:3" x14ac:dyDescent="0.35">
      <c r="A1618"/>
      <c r="B1618"/>
      <c r="C1618"/>
    </row>
    <row r="1619" spans="1:3" x14ac:dyDescent="0.35">
      <c r="A1619"/>
      <c r="B1619"/>
      <c r="C1619"/>
    </row>
    <row r="1620" spans="1:3" x14ac:dyDescent="0.35">
      <c r="A1620"/>
      <c r="B1620"/>
      <c r="C1620"/>
    </row>
    <row r="1621" spans="1:3" x14ac:dyDescent="0.35">
      <c r="A1621"/>
      <c r="B1621"/>
      <c r="C1621"/>
    </row>
    <row r="1622" spans="1:3" x14ac:dyDescent="0.35">
      <c r="A1622"/>
      <c r="B1622"/>
      <c r="C1622"/>
    </row>
    <row r="1623" spans="1:3" x14ac:dyDescent="0.35">
      <c r="A1623"/>
      <c r="B1623"/>
      <c r="C1623"/>
    </row>
    <row r="1624" spans="1:3" x14ac:dyDescent="0.35">
      <c r="A1624"/>
      <c r="B1624"/>
      <c r="C1624"/>
    </row>
    <row r="1625" spans="1:3" x14ac:dyDescent="0.35">
      <c r="A1625"/>
      <c r="B1625"/>
      <c r="C1625"/>
    </row>
    <row r="1626" spans="1:3" x14ac:dyDescent="0.35">
      <c r="A1626"/>
      <c r="B1626"/>
      <c r="C1626"/>
    </row>
    <row r="1627" spans="1:3" x14ac:dyDescent="0.35">
      <c r="A1627"/>
      <c r="B1627"/>
      <c r="C1627"/>
    </row>
    <row r="1628" spans="1:3" x14ac:dyDescent="0.35">
      <c r="A1628"/>
      <c r="B1628"/>
      <c r="C1628"/>
    </row>
    <row r="1629" spans="1:3" x14ac:dyDescent="0.35">
      <c r="A1629"/>
      <c r="B1629"/>
      <c r="C1629"/>
    </row>
    <row r="1630" spans="1:3" x14ac:dyDescent="0.35">
      <c r="A1630"/>
      <c r="B1630"/>
      <c r="C1630"/>
    </row>
    <row r="1631" spans="1:3" x14ac:dyDescent="0.35">
      <c r="A1631"/>
      <c r="B1631"/>
      <c r="C1631"/>
    </row>
    <row r="1632" spans="1:3" x14ac:dyDescent="0.35">
      <c r="A1632"/>
      <c r="B1632"/>
      <c r="C1632"/>
    </row>
    <row r="1633" spans="1:3" x14ac:dyDescent="0.35">
      <c r="A1633"/>
      <c r="B1633"/>
      <c r="C1633"/>
    </row>
    <row r="1634" spans="1:3" x14ac:dyDescent="0.35">
      <c r="A1634"/>
      <c r="B1634"/>
      <c r="C1634"/>
    </row>
    <row r="1635" spans="1:3" x14ac:dyDescent="0.35">
      <c r="A1635"/>
      <c r="B1635"/>
      <c r="C1635"/>
    </row>
    <row r="1636" spans="1:3" x14ac:dyDescent="0.35">
      <c r="A1636"/>
      <c r="B1636"/>
      <c r="C1636"/>
    </row>
    <row r="1637" spans="1:3" x14ac:dyDescent="0.35">
      <c r="A1637"/>
      <c r="B1637"/>
      <c r="C1637"/>
    </row>
    <row r="1638" spans="1:3" x14ac:dyDescent="0.35">
      <c r="A1638"/>
      <c r="B1638"/>
      <c r="C1638"/>
    </row>
    <row r="1639" spans="1:3" x14ac:dyDescent="0.35">
      <c r="A1639"/>
      <c r="B1639"/>
      <c r="C1639"/>
    </row>
    <row r="1640" spans="1:3" x14ac:dyDescent="0.35">
      <c r="A1640"/>
      <c r="B1640"/>
      <c r="C1640"/>
    </row>
    <row r="1641" spans="1:3" x14ac:dyDescent="0.35">
      <c r="A1641"/>
      <c r="B1641"/>
      <c r="C1641"/>
    </row>
    <row r="1642" spans="1:3" x14ac:dyDescent="0.35">
      <c r="A1642"/>
      <c r="B1642"/>
      <c r="C1642"/>
    </row>
    <row r="1643" spans="1:3" x14ac:dyDescent="0.35">
      <c r="A1643"/>
      <c r="B1643"/>
      <c r="C1643"/>
    </row>
    <row r="1644" spans="1:3" x14ac:dyDescent="0.35">
      <c r="A1644"/>
      <c r="B1644"/>
      <c r="C1644"/>
    </row>
    <row r="1645" spans="1:3" x14ac:dyDescent="0.35">
      <c r="A1645"/>
      <c r="B1645"/>
      <c r="C1645"/>
    </row>
    <row r="1646" spans="1:3" x14ac:dyDescent="0.35">
      <c r="A1646"/>
      <c r="B1646"/>
      <c r="C1646"/>
    </row>
    <row r="1647" spans="1:3" x14ac:dyDescent="0.35">
      <c r="A1647"/>
      <c r="B1647"/>
      <c r="C1647"/>
    </row>
    <row r="1648" spans="1:3" x14ac:dyDescent="0.35">
      <c r="A1648"/>
      <c r="B1648"/>
      <c r="C1648"/>
    </row>
    <row r="1649" spans="1:3" x14ac:dyDescent="0.35">
      <c r="A1649"/>
      <c r="B1649"/>
      <c r="C1649"/>
    </row>
    <row r="1650" spans="1:3" x14ac:dyDescent="0.35">
      <c r="A1650"/>
      <c r="B1650"/>
      <c r="C1650"/>
    </row>
    <row r="1651" spans="1:3" x14ac:dyDescent="0.35">
      <c r="A1651"/>
      <c r="B1651"/>
      <c r="C1651"/>
    </row>
    <row r="1652" spans="1:3" x14ac:dyDescent="0.35">
      <c r="A1652"/>
      <c r="B1652"/>
      <c r="C1652"/>
    </row>
    <row r="1653" spans="1:3" x14ac:dyDescent="0.35">
      <c r="A1653"/>
      <c r="B1653"/>
      <c r="C1653"/>
    </row>
    <row r="1654" spans="1:3" x14ac:dyDescent="0.35">
      <c r="A1654"/>
      <c r="B1654"/>
      <c r="C1654"/>
    </row>
    <row r="1655" spans="1:3" x14ac:dyDescent="0.35">
      <c r="A1655"/>
      <c r="B1655"/>
      <c r="C1655"/>
    </row>
    <row r="1656" spans="1:3" x14ac:dyDescent="0.35">
      <c r="A1656"/>
      <c r="B1656"/>
      <c r="C1656"/>
    </row>
    <row r="1657" spans="1:3" x14ac:dyDescent="0.35">
      <c r="A1657"/>
      <c r="B1657"/>
      <c r="C1657"/>
    </row>
    <row r="1658" spans="1:3" x14ac:dyDescent="0.35">
      <c r="A1658"/>
      <c r="B1658"/>
      <c r="C1658"/>
    </row>
    <row r="1659" spans="1:3" x14ac:dyDescent="0.35">
      <c r="A1659"/>
      <c r="B1659"/>
      <c r="C1659"/>
    </row>
    <row r="1660" spans="1:3" x14ac:dyDescent="0.35">
      <c r="A1660"/>
      <c r="B1660"/>
      <c r="C1660"/>
    </row>
    <row r="1661" spans="1:3" x14ac:dyDescent="0.35">
      <c r="A1661"/>
      <c r="B1661"/>
      <c r="C1661"/>
    </row>
    <row r="1662" spans="1:3" x14ac:dyDescent="0.35">
      <c r="A1662"/>
      <c r="B1662"/>
      <c r="C1662"/>
    </row>
    <row r="1663" spans="1:3" x14ac:dyDescent="0.35">
      <c r="A1663"/>
      <c r="B1663"/>
      <c r="C1663"/>
    </row>
    <row r="1664" spans="1:3" x14ac:dyDescent="0.35">
      <c r="A1664"/>
      <c r="B1664"/>
      <c r="C1664"/>
    </row>
    <row r="1665" spans="1:3" x14ac:dyDescent="0.35">
      <c r="A1665"/>
      <c r="B1665"/>
      <c r="C1665"/>
    </row>
    <row r="1666" spans="1:3" x14ac:dyDescent="0.35">
      <c r="A1666"/>
      <c r="B1666"/>
      <c r="C1666"/>
    </row>
    <row r="1667" spans="1:3" x14ac:dyDescent="0.35">
      <c r="A1667"/>
      <c r="B1667"/>
      <c r="C1667"/>
    </row>
    <row r="1668" spans="1:3" x14ac:dyDescent="0.35">
      <c r="A1668"/>
      <c r="B1668"/>
      <c r="C1668"/>
    </row>
    <row r="1669" spans="1:3" x14ac:dyDescent="0.35">
      <c r="A1669"/>
      <c r="B1669"/>
      <c r="C1669"/>
    </row>
    <row r="1670" spans="1:3" x14ac:dyDescent="0.35">
      <c r="A1670"/>
      <c r="B1670"/>
      <c r="C1670"/>
    </row>
    <row r="1671" spans="1:3" x14ac:dyDescent="0.35">
      <c r="A1671"/>
      <c r="B1671"/>
      <c r="C1671"/>
    </row>
    <row r="1672" spans="1:3" x14ac:dyDescent="0.35">
      <c r="A1672"/>
      <c r="B1672"/>
      <c r="C1672"/>
    </row>
    <row r="1673" spans="1:3" x14ac:dyDescent="0.35">
      <c r="A1673"/>
      <c r="B1673"/>
      <c r="C1673"/>
    </row>
    <row r="1674" spans="1:3" x14ac:dyDescent="0.35">
      <c r="A1674"/>
      <c r="B1674"/>
      <c r="C1674"/>
    </row>
    <row r="1675" spans="1:3" x14ac:dyDescent="0.35">
      <c r="A1675"/>
      <c r="B1675"/>
      <c r="C1675"/>
    </row>
    <row r="1676" spans="1:3" x14ac:dyDescent="0.35">
      <c r="A1676"/>
      <c r="B1676"/>
      <c r="C1676"/>
    </row>
    <row r="1677" spans="1:3" x14ac:dyDescent="0.35">
      <c r="A1677"/>
      <c r="B1677"/>
      <c r="C1677"/>
    </row>
    <row r="1678" spans="1:3" x14ac:dyDescent="0.35">
      <c r="A1678"/>
      <c r="B1678"/>
      <c r="C1678"/>
    </row>
    <row r="1679" spans="1:3" x14ac:dyDescent="0.35">
      <c r="A1679"/>
      <c r="B1679"/>
      <c r="C1679"/>
    </row>
    <row r="1680" spans="1:3" x14ac:dyDescent="0.35">
      <c r="A1680"/>
      <c r="B1680"/>
      <c r="C1680"/>
    </row>
    <row r="1681" spans="1:3" x14ac:dyDescent="0.35">
      <c r="A1681"/>
      <c r="B1681"/>
      <c r="C1681"/>
    </row>
    <row r="1682" spans="1:3" x14ac:dyDescent="0.35">
      <c r="A1682"/>
      <c r="B1682"/>
      <c r="C1682"/>
    </row>
    <row r="1683" spans="1:3" x14ac:dyDescent="0.35">
      <c r="A1683"/>
      <c r="B1683"/>
      <c r="C1683"/>
    </row>
    <row r="1684" spans="1:3" x14ac:dyDescent="0.35">
      <c r="A1684"/>
      <c r="B1684"/>
      <c r="C1684"/>
    </row>
    <row r="1685" spans="1:3" x14ac:dyDescent="0.35">
      <c r="A1685"/>
      <c r="B1685"/>
      <c r="C1685"/>
    </row>
    <row r="1686" spans="1:3" x14ac:dyDescent="0.35">
      <c r="A1686"/>
      <c r="B1686"/>
      <c r="C1686"/>
    </row>
    <row r="1687" spans="1:3" x14ac:dyDescent="0.35">
      <c r="A1687"/>
      <c r="B1687"/>
      <c r="C1687"/>
    </row>
    <row r="1688" spans="1:3" x14ac:dyDescent="0.35">
      <c r="A1688"/>
      <c r="B1688"/>
      <c r="C1688"/>
    </row>
    <row r="1689" spans="1:3" x14ac:dyDescent="0.35">
      <c r="A1689"/>
      <c r="B1689"/>
      <c r="C1689"/>
    </row>
    <row r="1690" spans="1:3" x14ac:dyDescent="0.35">
      <c r="A1690"/>
      <c r="B1690"/>
      <c r="C1690"/>
    </row>
    <row r="1691" spans="1:3" x14ac:dyDescent="0.35">
      <c r="A1691"/>
      <c r="B1691"/>
      <c r="C1691"/>
    </row>
    <row r="1692" spans="1:3" x14ac:dyDescent="0.35">
      <c r="A1692"/>
      <c r="B1692"/>
      <c r="C1692"/>
    </row>
    <row r="1693" spans="1:3" x14ac:dyDescent="0.35">
      <c r="A1693"/>
      <c r="B1693"/>
      <c r="C1693"/>
    </row>
    <row r="1694" spans="1:3" x14ac:dyDescent="0.35">
      <c r="A1694"/>
      <c r="B1694"/>
      <c r="C1694"/>
    </row>
    <row r="1695" spans="1:3" x14ac:dyDescent="0.35">
      <c r="A1695"/>
      <c r="B1695"/>
      <c r="C1695"/>
    </row>
    <row r="1696" spans="1:3" x14ac:dyDescent="0.35">
      <c r="A1696"/>
      <c r="B1696"/>
      <c r="C1696"/>
    </row>
    <row r="1697" spans="1:3" x14ac:dyDescent="0.35">
      <c r="A1697"/>
      <c r="B1697"/>
      <c r="C1697"/>
    </row>
    <row r="1698" spans="1:3" x14ac:dyDescent="0.35">
      <c r="A1698"/>
      <c r="B1698"/>
      <c r="C1698"/>
    </row>
    <row r="1699" spans="1:3" x14ac:dyDescent="0.35">
      <c r="A1699"/>
      <c r="B1699"/>
      <c r="C1699"/>
    </row>
    <row r="1700" spans="1:3" x14ac:dyDescent="0.35">
      <c r="A1700"/>
      <c r="B1700"/>
      <c r="C1700"/>
    </row>
    <row r="1701" spans="1:3" x14ac:dyDescent="0.35">
      <c r="A1701"/>
      <c r="B1701"/>
      <c r="C1701"/>
    </row>
    <row r="1702" spans="1:3" x14ac:dyDescent="0.35">
      <c r="A1702"/>
      <c r="B1702"/>
      <c r="C1702"/>
    </row>
    <row r="1703" spans="1:3" x14ac:dyDescent="0.35">
      <c r="A1703"/>
      <c r="B1703"/>
      <c r="C1703"/>
    </row>
    <row r="1704" spans="1:3" x14ac:dyDescent="0.35">
      <c r="A1704"/>
      <c r="B1704"/>
      <c r="C1704"/>
    </row>
    <row r="1705" spans="1:3" x14ac:dyDescent="0.35">
      <c r="A1705"/>
      <c r="B1705"/>
      <c r="C1705"/>
    </row>
    <row r="1706" spans="1:3" x14ac:dyDescent="0.35">
      <c r="A1706"/>
      <c r="B1706"/>
      <c r="C1706"/>
    </row>
    <row r="1707" spans="1:3" x14ac:dyDescent="0.35">
      <c r="A1707"/>
      <c r="B1707"/>
      <c r="C1707"/>
    </row>
    <row r="1708" spans="1:3" x14ac:dyDescent="0.35">
      <c r="A1708"/>
      <c r="B1708"/>
      <c r="C1708"/>
    </row>
    <row r="1709" spans="1:3" x14ac:dyDescent="0.35">
      <c r="A1709"/>
      <c r="B1709"/>
      <c r="C1709"/>
    </row>
    <row r="1710" spans="1:3" x14ac:dyDescent="0.35">
      <c r="A1710"/>
      <c r="B1710"/>
      <c r="C1710"/>
    </row>
    <row r="1711" spans="1:3" x14ac:dyDescent="0.35">
      <c r="A1711"/>
      <c r="B1711"/>
      <c r="C1711"/>
    </row>
    <row r="1712" spans="1:3" x14ac:dyDescent="0.35">
      <c r="A1712"/>
      <c r="B1712"/>
      <c r="C1712"/>
    </row>
    <row r="1713" spans="1:3" x14ac:dyDescent="0.35">
      <c r="A1713"/>
      <c r="B1713"/>
      <c r="C1713"/>
    </row>
    <row r="1714" spans="1:3" x14ac:dyDescent="0.35">
      <c r="A1714"/>
      <c r="B1714"/>
      <c r="C1714"/>
    </row>
    <row r="1715" spans="1:3" x14ac:dyDescent="0.35">
      <c r="A1715"/>
      <c r="B1715"/>
      <c r="C1715"/>
    </row>
    <row r="1716" spans="1:3" x14ac:dyDescent="0.35">
      <c r="A1716"/>
      <c r="B1716"/>
      <c r="C1716"/>
    </row>
    <row r="1717" spans="1:3" x14ac:dyDescent="0.35">
      <c r="A1717"/>
      <c r="B1717"/>
      <c r="C1717"/>
    </row>
    <row r="1718" spans="1:3" x14ac:dyDescent="0.35">
      <c r="A1718"/>
      <c r="B1718"/>
      <c r="C1718"/>
    </row>
    <row r="1719" spans="1:3" x14ac:dyDescent="0.35">
      <c r="A1719"/>
      <c r="B1719"/>
      <c r="C1719"/>
    </row>
    <row r="1720" spans="1:3" x14ac:dyDescent="0.35">
      <c r="A1720"/>
      <c r="B1720"/>
      <c r="C1720"/>
    </row>
    <row r="1721" spans="1:3" x14ac:dyDescent="0.35">
      <c r="A1721"/>
      <c r="B1721"/>
      <c r="C1721"/>
    </row>
    <row r="1722" spans="1:3" x14ac:dyDescent="0.35">
      <c r="A1722"/>
      <c r="B1722"/>
      <c r="C1722"/>
    </row>
    <row r="1723" spans="1:3" x14ac:dyDescent="0.35">
      <c r="A1723"/>
      <c r="B1723"/>
      <c r="C1723"/>
    </row>
    <row r="1724" spans="1:3" x14ac:dyDescent="0.35">
      <c r="A1724"/>
      <c r="B1724"/>
      <c r="C1724"/>
    </row>
    <row r="1725" spans="1:3" x14ac:dyDescent="0.35">
      <c r="A1725"/>
      <c r="B1725"/>
      <c r="C1725"/>
    </row>
    <row r="1726" spans="1:3" x14ac:dyDescent="0.35">
      <c r="A1726"/>
      <c r="B1726"/>
      <c r="C1726"/>
    </row>
    <row r="1727" spans="1:3" x14ac:dyDescent="0.35">
      <c r="A1727"/>
      <c r="B1727"/>
      <c r="C1727"/>
    </row>
    <row r="1728" spans="1:3" x14ac:dyDescent="0.35">
      <c r="A1728"/>
      <c r="B1728"/>
      <c r="C1728"/>
    </row>
    <row r="1729" spans="1:3" x14ac:dyDescent="0.35">
      <c r="A1729"/>
      <c r="B1729"/>
      <c r="C1729"/>
    </row>
    <row r="1730" spans="1:3" x14ac:dyDescent="0.35">
      <c r="A1730"/>
      <c r="B1730"/>
      <c r="C1730"/>
    </row>
    <row r="1731" spans="1:3" x14ac:dyDescent="0.35">
      <c r="A1731"/>
      <c r="B1731"/>
      <c r="C1731"/>
    </row>
    <row r="1732" spans="1:3" x14ac:dyDescent="0.35">
      <c r="A1732"/>
      <c r="B1732"/>
      <c r="C1732"/>
    </row>
    <row r="1733" spans="1:3" x14ac:dyDescent="0.35">
      <c r="A1733"/>
      <c r="B1733"/>
      <c r="C1733"/>
    </row>
    <row r="1734" spans="1:3" x14ac:dyDescent="0.35">
      <c r="A1734"/>
      <c r="B1734"/>
      <c r="C1734"/>
    </row>
    <row r="1735" spans="1:3" x14ac:dyDescent="0.35">
      <c r="A1735"/>
      <c r="B1735"/>
      <c r="C1735"/>
    </row>
    <row r="1736" spans="1:3" x14ac:dyDescent="0.35">
      <c r="A1736"/>
      <c r="B1736"/>
      <c r="C1736"/>
    </row>
    <row r="1737" spans="1:3" x14ac:dyDescent="0.35">
      <c r="A1737"/>
      <c r="B1737"/>
      <c r="C1737"/>
    </row>
    <row r="1738" spans="1:3" x14ac:dyDescent="0.35">
      <c r="A1738"/>
      <c r="B1738"/>
      <c r="C1738"/>
    </row>
    <row r="1739" spans="1:3" x14ac:dyDescent="0.35">
      <c r="A1739"/>
      <c r="B1739"/>
      <c r="C1739"/>
    </row>
    <row r="1740" spans="1:3" x14ac:dyDescent="0.35">
      <c r="A1740"/>
      <c r="B1740"/>
      <c r="C1740"/>
    </row>
    <row r="1741" spans="1:3" x14ac:dyDescent="0.35">
      <c r="A1741"/>
      <c r="B1741"/>
      <c r="C1741"/>
    </row>
    <row r="1742" spans="1:3" x14ac:dyDescent="0.35">
      <c r="A1742"/>
      <c r="B1742"/>
      <c r="C1742"/>
    </row>
    <row r="1743" spans="1:3" x14ac:dyDescent="0.35">
      <c r="A1743"/>
      <c r="B1743"/>
      <c r="C1743"/>
    </row>
    <row r="1744" spans="1:3" x14ac:dyDescent="0.35">
      <c r="A1744"/>
      <c r="B1744"/>
      <c r="C1744"/>
    </row>
    <row r="1745" spans="1:3" x14ac:dyDescent="0.35">
      <c r="A1745"/>
      <c r="B1745"/>
      <c r="C1745"/>
    </row>
    <row r="1746" spans="1:3" x14ac:dyDescent="0.35">
      <c r="A1746"/>
      <c r="B1746"/>
      <c r="C1746"/>
    </row>
    <row r="1747" spans="1:3" x14ac:dyDescent="0.35">
      <c r="A1747"/>
      <c r="B1747"/>
      <c r="C1747"/>
    </row>
    <row r="1748" spans="1:3" x14ac:dyDescent="0.35">
      <c r="A1748"/>
      <c r="B1748"/>
      <c r="C1748"/>
    </row>
    <row r="1749" spans="1:3" x14ac:dyDescent="0.35">
      <c r="A1749"/>
      <c r="B1749"/>
      <c r="C1749"/>
    </row>
    <row r="1750" spans="1:3" x14ac:dyDescent="0.35">
      <c r="A1750"/>
      <c r="B1750"/>
      <c r="C1750"/>
    </row>
    <row r="1751" spans="1:3" x14ac:dyDescent="0.35">
      <c r="A1751"/>
      <c r="B1751"/>
      <c r="C1751"/>
    </row>
    <row r="1752" spans="1:3" x14ac:dyDescent="0.35">
      <c r="A1752"/>
      <c r="B1752"/>
      <c r="C1752"/>
    </row>
    <row r="1753" spans="1:3" x14ac:dyDescent="0.35">
      <c r="A1753"/>
      <c r="B1753"/>
      <c r="C1753"/>
    </row>
    <row r="1754" spans="1:3" x14ac:dyDescent="0.35">
      <c r="A1754"/>
      <c r="B1754"/>
      <c r="C1754"/>
    </row>
    <row r="1755" spans="1:3" x14ac:dyDescent="0.35">
      <c r="A1755"/>
      <c r="B1755"/>
      <c r="C1755"/>
    </row>
    <row r="1756" spans="1:3" x14ac:dyDescent="0.35">
      <c r="A1756"/>
      <c r="B1756"/>
      <c r="C1756"/>
    </row>
    <row r="1757" spans="1:3" x14ac:dyDescent="0.35">
      <c r="A1757"/>
      <c r="B1757"/>
      <c r="C1757"/>
    </row>
    <row r="1758" spans="1:3" x14ac:dyDescent="0.35">
      <c r="A1758"/>
      <c r="B1758"/>
      <c r="C1758"/>
    </row>
    <row r="1759" spans="1:3" x14ac:dyDescent="0.35">
      <c r="A1759"/>
      <c r="B1759"/>
      <c r="C1759"/>
    </row>
    <row r="1760" spans="1:3" x14ac:dyDescent="0.35">
      <c r="A1760"/>
      <c r="B1760"/>
      <c r="C1760"/>
    </row>
    <row r="1761" spans="1:3" x14ac:dyDescent="0.35">
      <c r="A1761"/>
      <c r="B1761"/>
      <c r="C1761"/>
    </row>
    <row r="1762" spans="1:3" x14ac:dyDescent="0.35">
      <c r="A1762"/>
      <c r="B1762"/>
      <c r="C1762"/>
    </row>
    <row r="1763" spans="1:3" x14ac:dyDescent="0.35">
      <c r="A1763"/>
      <c r="B1763"/>
      <c r="C1763"/>
    </row>
    <row r="1764" spans="1:3" x14ac:dyDescent="0.35">
      <c r="A1764"/>
      <c r="B1764"/>
      <c r="C1764"/>
    </row>
    <row r="1765" spans="1:3" x14ac:dyDescent="0.35">
      <c r="A1765"/>
      <c r="B1765"/>
      <c r="C1765"/>
    </row>
    <row r="1766" spans="1:3" x14ac:dyDescent="0.35">
      <c r="A1766"/>
      <c r="B1766"/>
      <c r="C1766"/>
    </row>
    <row r="1767" spans="1:3" x14ac:dyDescent="0.35">
      <c r="A1767"/>
      <c r="B1767"/>
      <c r="C1767"/>
    </row>
    <row r="1768" spans="1:3" x14ac:dyDescent="0.35">
      <c r="A1768"/>
      <c r="B1768"/>
      <c r="C1768"/>
    </row>
    <row r="1769" spans="1:3" x14ac:dyDescent="0.35">
      <c r="A1769"/>
      <c r="B1769"/>
      <c r="C1769"/>
    </row>
    <row r="1770" spans="1:3" x14ac:dyDescent="0.35">
      <c r="A1770"/>
      <c r="B1770"/>
      <c r="C1770"/>
    </row>
    <row r="1771" spans="1:3" x14ac:dyDescent="0.35">
      <c r="A1771"/>
      <c r="B1771"/>
      <c r="C1771"/>
    </row>
    <row r="1772" spans="1:3" x14ac:dyDescent="0.35">
      <c r="A1772"/>
      <c r="B1772"/>
      <c r="C1772"/>
    </row>
    <row r="1773" spans="1:3" x14ac:dyDescent="0.35">
      <c r="A1773"/>
      <c r="B1773"/>
      <c r="C1773"/>
    </row>
    <row r="1774" spans="1:3" x14ac:dyDescent="0.35">
      <c r="A1774"/>
      <c r="B1774"/>
      <c r="C1774"/>
    </row>
    <row r="1775" spans="1:3" x14ac:dyDescent="0.35">
      <c r="A1775"/>
      <c r="B1775"/>
      <c r="C1775"/>
    </row>
    <row r="1776" spans="1:3" x14ac:dyDescent="0.35">
      <c r="A1776"/>
      <c r="B1776"/>
      <c r="C1776"/>
    </row>
    <row r="1777" spans="1:3" x14ac:dyDescent="0.35">
      <c r="A1777"/>
      <c r="B1777"/>
      <c r="C1777"/>
    </row>
    <row r="1778" spans="1:3" x14ac:dyDescent="0.35">
      <c r="A1778"/>
      <c r="B1778"/>
      <c r="C1778"/>
    </row>
    <row r="1779" spans="1:3" x14ac:dyDescent="0.35">
      <c r="A1779"/>
      <c r="B1779"/>
      <c r="C1779"/>
    </row>
    <row r="1780" spans="1:3" x14ac:dyDescent="0.35">
      <c r="A1780"/>
      <c r="B1780"/>
      <c r="C1780"/>
    </row>
    <row r="1781" spans="1:3" x14ac:dyDescent="0.35">
      <c r="A1781"/>
      <c r="B1781"/>
      <c r="C1781"/>
    </row>
    <row r="1782" spans="1:3" x14ac:dyDescent="0.35">
      <c r="A1782"/>
      <c r="B1782"/>
      <c r="C1782"/>
    </row>
    <row r="1783" spans="1:3" x14ac:dyDescent="0.35">
      <c r="A1783"/>
      <c r="B1783"/>
      <c r="C1783"/>
    </row>
    <row r="1784" spans="1:3" x14ac:dyDescent="0.35">
      <c r="A1784"/>
      <c r="B1784"/>
      <c r="C1784"/>
    </row>
    <row r="1785" spans="1:3" x14ac:dyDescent="0.35">
      <c r="A1785"/>
      <c r="B1785"/>
      <c r="C1785"/>
    </row>
    <row r="1786" spans="1:3" x14ac:dyDescent="0.35">
      <c r="A1786"/>
      <c r="B1786"/>
      <c r="C1786"/>
    </row>
    <row r="1787" spans="1:3" x14ac:dyDescent="0.35">
      <c r="A1787"/>
      <c r="B1787"/>
      <c r="C1787"/>
    </row>
    <row r="1788" spans="1:3" x14ac:dyDescent="0.35">
      <c r="A1788"/>
      <c r="B1788"/>
      <c r="C1788"/>
    </row>
    <row r="1789" spans="1:3" x14ac:dyDescent="0.35">
      <c r="A1789"/>
      <c r="B1789"/>
      <c r="C1789"/>
    </row>
    <row r="1790" spans="1:3" x14ac:dyDescent="0.35">
      <c r="A1790"/>
      <c r="B1790"/>
      <c r="C1790"/>
    </row>
    <row r="1791" spans="1:3" x14ac:dyDescent="0.35">
      <c r="A1791"/>
      <c r="B1791"/>
      <c r="C1791"/>
    </row>
    <row r="1792" spans="1:3" x14ac:dyDescent="0.35">
      <c r="A1792"/>
      <c r="B1792"/>
      <c r="C1792"/>
    </row>
    <row r="1793" spans="1:3" x14ac:dyDescent="0.35">
      <c r="A1793"/>
      <c r="B1793"/>
      <c r="C1793"/>
    </row>
    <row r="1794" spans="1:3" x14ac:dyDescent="0.35">
      <c r="A1794"/>
      <c r="B1794"/>
      <c r="C1794"/>
    </row>
    <row r="1795" spans="1:3" x14ac:dyDescent="0.35">
      <c r="A1795"/>
      <c r="B1795"/>
      <c r="C1795"/>
    </row>
    <row r="1796" spans="1:3" x14ac:dyDescent="0.35">
      <c r="A1796"/>
      <c r="B1796"/>
      <c r="C1796"/>
    </row>
    <row r="1797" spans="1:3" x14ac:dyDescent="0.35">
      <c r="A1797"/>
      <c r="B1797"/>
      <c r="C1797"/>
    </row>
    <row r="1798" spans="1:3" x14ac:dyDescent="0.35">
      <c r="A1798"/>
      <c r="B1798"/>
      <c r="C1798"/>
    </row>
    <row r="1799" spans="1:3" x14ac:dyDescent="0.35">
      <c r="A1799"/>
      <c r="B1799"/>
      <c r="C1799"/>
    </row>
    <row r="1800" spans="1:3" x14ac:dyDescent="0.35">
      <c r="A1800"/>
      <c r="B1800"/>
      <c r="C1800"/>
    </row>
    <row r="1801" spans="1:3" x14ac:dyDescent="0.35">
      <c r="A1801"/>
      <c r="B1801"/>
      <c r="C1801"/>
    </row>
    <row r="1802" spans="1:3" x14ac:dyDescent="0.35">
      <c r="A1802"/>
      <c r="B1802"/>
      <c r="C1802"/>
    </row>
    <row r="1803" spans="1:3" x14ac:dyDescent="0.35">
      <c r="A1803"/>
      <c r="B1803"/>
      <c r="C1803"/>
    </row>
    <row r="1804" spans="1:3" x14ac:dyDescent="0.35">
      <c r="A1804"/>
      <c r="B1804"/>
      <c r="C1804"/>
    </row>
    <row r="1805" spans="1:3" x14ac:dyDescent="0.35">
      <c r="A1805"/>
      <c r="B1805"/>
      <c r="C1805"/>
    </row>
    <row r="1806" spans="1:3" x14ac:dyDescent="0.35">
      <c r="A1806"/>
      <c r="B1806"/>
      <c r="C1806"/>
    </row>
    <row r="1807" spans="1:3" x14ac:dyDescent="0.35">
      <c r="A1807"/>
      <c r="B1807"/>
      <c r="C1807"/>
    </row>
    <row r="1808" spans="1:3" x14ac:dyDescent="0.35">
      <c r="A1808"/>
      <c r="B1808"/>
      <c r="C1808"/>
    </row>
    <row r="1809" spans="1:3" x14ac:dyDescent="0.35">
      <c r="A1809"/>
      <c r="B1809"/>
      <c r="C1809"/>
    </row>
    <row r="1810" spans="1:3" x14ac:dyDescent="0.35">
      <c r="A1810"/>
      <c r="B1810"/>
      <c r="C1810"/>
    </row>
    <row r="1811" spans="1:3" x14ac:dyDescent="0.35">
      <c r="A1811"/>
      <c r="B1811"/>
      <c r="C1811"/>
    </row>
    <row r="1812" spans="1:3" x14ac:dyDescent="0.35">
      <c r="A1812"/>
      <c r="B1812"/>
      <c r="C1812"/>
    </row>
    <row r="1813" spans="1:3" x14ac:dyDescent="0.35">
      <c r="A1813"/>
      <c r="B1813"/>
      <c r="C1813"/>
    </row>
    <row r="1814" spans="1:3" x14ac:dyDescent="0.35">
      <c r="A1814"/>
      <c r="B1814"/>
      <c r="C1814"/>
    </row>
    <row r="1815" spans="1:3" x14ac:dyDescent="0.35">
      <c r="A1815"/>
      <c r="B1815"/>
      <c r="C1815"/>
    </row>
    <row r="1816" spans="1:3" x14ac:dyDescent="0.35">
      <c r="A1816"/>
      <c r="B1816"/>
      <c r="C1816"/>
    </row>
    <row r="1817" spans="1:3" x14ac:dyDescent="0.35">
      <c r="A1817"/>
      <c r="B1817"/>
      <c r="C1817"/>
    </row>
    <row r="1818" spans="1:3" x14ac:dyDescent="0.35">
      <c r="A1818"/>
      <c r="B1818"/>
      <c r="C1818"/>
    </row>
    <row r="1819" spans="1:3" x14ac:dyDescent="0.35">
      <c r="A1819"/>
      <c r="B1819"/>
      <c r="C1819"/>
    </row>
    <row r="1820" spans="1:3" x14ac:dyDescent="0.35">
      <c r="A1820"/>
      <c r="B1820"/>
      <c r="C1820"/>
    </row>
    <row r="1821" spans="1:3" x14ac:dyDescent="0.35">
      <c r="A1821"/>
      <c r="B1821"/>
      <c r="C1821"/>
    </row>
    <row r="1822" spans="1:3" x14ac:dyDescent="0.35">
      <c r="A1822"/>
      <c r="B1822"/>
      <c r="C1822"/>
    </row>
    <row r="1823" spans="1:3" x14ac:dyDescent="0.35">
      <c r="A1823"/>
      <c r="B1823"/>
      <c r="C1823"/>
    </row>
    <row r="1824" spans="1:3" x14ac:dyDescent="0.35">
      <c r="A1824"/>
      <c r="B1824"/>
      <c r="C1824"/>
    </row>
    <row r="1825" spans="1:3" x14ac:dyDescent="0.35">
      <c r="A1825"/>
      <c r="B1825"/>
      <c r="C1825"/>
    </row>
    <row r="1826" spans="1:3" x14ac:dyDescent="0.35">
      <c r="A1826"/>
      <c r="B1826"/>
      <c r="C1826"/>
    </row>
    <row r="1827" spans="1:3" x14ac:dyDescent="0.35">
      <c r="A1827"/>
      <c r="B1827"/>
      <c r="C1827"/>
    </row>
    <row r="1828" spans="1:3" x14ac:dyDescent="0.35">
      <c r="A1828"/>
      <c r="B1828"/>
      <c r="C1828"/>
    </row>
    <row r="1829" spans="1:3" x14ac:dyDescent="0.35">
      <c r="A1829"/>
      <c r="B1829"/>
      <c r="C1829"/>
    </row>
    <row r="1830" spans="1:3" x14ac:dyDescent="0.35">
      <c r="A1830"/>
      <c r="B1830"/>
      <c r="C1830"/>
    </row>
    <row r="1831" spans="1:3" x14ac:dyDescent="0.35">
      <c r="A1831"/>
      <c r="B1831"/>
      <c r="C1831"/>
    </row>
    <row r="1832" spans="1:3" x14ac:dyDescent="0.35">
      <c r="A1832"/>
      <c r="B1832"/>
      <c r="C1832"/>
    </row>
    <row r="1833" spans="1:3" x14ac:dyDescent="0.35">
      <c r="A1833"/>
      <c r="B1833"/>
      <c r="C1833"/>
    </row>
    <row r="1834" spans="1:3" x14ac:dyDescent="0.35">
      <c r="A1834"/>
      <c r="B1834"/>
      <c r="C1834"/>
    </row>
    <row r="1835" spans="1:3" x14ac:dyDescent="0.35">
      <c r="A1835"/>
      <c r="B1835"/>
      <c r="C1835"/>
    </row>
    <row r="1836" spans="1:3" x14ac:dyDescent="0.35">
      <c r="A1836"/>
      <c r="B1836"/>
      <c r="C1836"/>
    </row>
    <row r="1837" spans="1:3" x14ac:dyDescent="0.35">
      <c r="A1837"/>
      <c r="B1837"/>
      <c r="C1837"/>
    </row>
    <row r="1838" spans="1:3" x14ac:dyDescent="0.35">
      <c r="A1838"/>
      <c r="B1838"/>
      <c r="C1838"/>
    </row>
    <row r="1839" spans="1:3" x14ac:dyDescent="0.35">
      <c r="A1839"/>
      <c r="B1839"/>
      <c r="C1839"/>
    </row>
    <row r="1840" spans="1:3" x14ac:dyDescent="0.35">
      <c r="A1840"/>
      <c r="B1840"/>
      <c r="C1840"/>
    </row>
    <row r="1841" spans="1:3" x14ac:dyDescent="0.35">
      <c r="A1841"/>
      <c r="B1841"/>
      <c r="C1841"/>
    </row>
    <row r="1842" spans="1:3" x14ac:dyDescent="0.35">
      <c r="A1842"/>
      <c r="B1842"/>
      <c r="C1842"/>
    </row>
    <row r="1843" spans="1:3" x14ac:dyDescent="0.35">
      <c r="A1843"/>
      <c r="B1843"/>
      <c r="C1843"/>
    </row>
    <row r="1844" spans="1:3" x14ac:dyDescent="0.35">
      <c r="A1844"/>
      <c r="B1844"/>
      <c r="C1844"/>
    </row>
    <row r="1845" spans="1:3" x14ac:dyDescent="0.35">
      <c r="A1845"/>
      <c r="B1845"/>
      <c r="C1845"/>
    </row>
    <row r="1846" spans="1:3" x14ac:dyDescent="0.35">
      <c r="A1846"/>
      <c r="B1846"/>
      <c r="C1846"/>
    </row>
    <row r="1847" spans="1:3" x14ac:dyDescent="0.35">
      <c r="A1847"/>
      <c r="B1847"/>
      <c r="C1847"/>
    </row>
    <row r="1848" spans="1:3" x14ac:dyDescent="0.35">
      <c r="A1848"/>
      <c r="B1848"/>
      <c r="C1848"/>
    </row>
    <row r="1849" spans="1:3" x14ac:dyDescent="0.35">
      <c r="A1849"/>
      <c r="B1849"/>
      <c r="C1849"/>
    </row>
    <row r="1850" spans="1:3" x14ac:dyDescent="0.35">
      <c r="A1850"/>
      <c r="B1850"/>
      <c r="C1850"/>
    </row>
    <row r="1851" spans="1:3" x14ac:dyDescent="0.35">
      <c r="A1851"/>
      <c r="B1851"/>
      <c r="C1851"/>
    </row>
    <row r="1852" spans="1:3" x14ac:dyDescent="0.35">
      <c r="A1852"/>
      <c r="B1852"/>
      <c r="C1852"/>
    </row>
    <row r="1853" spans="1:3" x14ac:dyDescent="0.35">
      <c r="A1853"/>
      <c r="B1853"/>
      <c r="C1853"/>
    </row>
    <row r="1854" spans="1:3" x14ac:dyDescent="0.35">
      <c r="A1854"/>
      <c r="B1854"/>
      <c r="C1854"/>
    </row>
    <row r="1855" spans="1:3" x14ac:dyDescent="0.35">
      <c r="A1855"/>
      <c r="B1855"/>
      <c r="C1855"/>
    </row>
    <row r="1856" spans="1:3" x14ac:dyDescent="0.35">
      <c r="A1856"/>
      <c r="B1856"/>
      <c r="C1856"/>
    </row>
    <row r="1857" spans="1:3" x14ac:dyDescent="0.35">
      <c r="A1857"/>
      <c r="B1857"/>
      <c r="C1857"/>
    </row>
    <row r="1858" spans="1:3" x14ac:dyDescent="0.35">
      <c r="A1858"/>
      <c r="B1858"/>
      <c r="C1858"/>
    </row>
    <row r="1859" spans="1:3" x14ac:dyDescent="0.35">
      <c r="A1859"/>
      <c r="B1859"/>
      <c r="C1859"/>
    </row>
    <row r="1860" spans="1:3" x14ac:dyDescent="0.35">
      <c r="A1860"/>
      <c r="B1860"/>
      <c r="C1860"/>
    </row>
    <row r="1861" spans="1:3" x14ac:dyDescent="0.35">
      <c r="A1861"/>
      <c r="B1861"/>
      <c r="C1861"/>
    </row>
    <row r="1862" spans="1:3" x14ac:dyDescent="0.35">
      <c r="A1862"/>
      <c r="B1862"/>
      <c r="C1862"/>
    </row>
    <row r="1863" spans="1:3" x14ac:dyDescent="0.35">
      <c r="A1863"/>
      <c r="B1863"/>
      <c r="C1863"/>
    </row>
    <row r="1864" spans="1:3" x14ac:dyDescent="0.35">
      <c r="A1864"/>
      <c r="B1864"/>
      <c r="C1864"/>
    </row>
    <row r="1865" spans="1:3" x14ac:dyDescent="0.35">
      <c r="A1865"/>
      <c r="B1865"/>
      <c r="C1865"/>
    </row>
    <row r="1866" spans="1:3" x14ac:dyDescent="0.35">
      <c r="A1866"/>
      <c r="B1866"/>
      <c r="C1866"/>
    </row>
    <row r="1867" spans="1:3" x14ac:dyDescent="0.35">
      <c r="A1867"/>
      <c r="B1867"/>
      <c r="C1867"/>
    </row>
    <row r="1868" spans="1:3" x14ac:dyDescent="0.35">
      <c r="A1868"/>
      <c r="B1868"/>
      <c r="C1868"/>
    </row>
    <row r="1869" spans="1:3" x14ac:dyDescent="0.35">
      <c r="A1869"/>
      <c r="B1869"/>
      <c r="C1869"/>
    </row>
    <row r="1870" spans="1:3" x14ac:dyDescent="0.35">
      <c r="A1870"/>
      <c r="B1870"/>
      <c r="C1870"/>
    </row>
    <row r="1871" spans="1:3" x14ac:dyDescent="0.35">
      <c r="A1871"/>
      <c r="B1871"/>
      <c r="C1871"/>
    </row>
    <row r="1872" spans="1:3" x14ac:dyDescent="0.35">
      <c r="A1872"/>
      <c r="B1872"/>
      <c r="C1872"/>
    </row>
    <row r="1873" spans="1:3" x14ac:dyDescent="0.35">
      <c r="A1873"/>
      <c r="B1873"/>
      <c r="C1873"/>
    </row>
    <row r="1874" spans="1:3" x14ac:dyDescent="0.35">
      <c r="A1874"/>
      <c r="B1874"/>
      <c r="C1874"/>
    </row>
    <row r="1875" spans="1:3" x14ac:dyDescent="0.35">
      <c r="A1875"/>
      <c r="B1875"/>
      <c r="C1875"/>
    </row>
    <row r="1876" spans="1:3" x14ac:dyDescent="0.35">
      <c r="A1876"/>
      <c r="B1876"/>
      <c r="C1876"/>
    </row>
    <row r="1877" spans="1:3" x14ac:dyDescent="0.35">
      <c r="A1877"/>
      <c r="B1877"/>
      <c r="C1877"/>
    </row>
    <row r="1878" spans="1:3" x14ac:dyDescent="0.35">
      <c r="A1878"/>
      <c r="B1878"/>
      <c r="C1878"/>
    </row>
    <row r="1879" spans="1:3" x14ac:dyDescent="0.35">
      <c r="A1879"/>
      <c r="B1879"/>
      <c r="C1879"/>
    </row>
    <row r="1880" spans="1:3" x14ac:dyDescent="0.35">
      <c r="A1880"/>
      <c r="B1880"/>
      <c r="C1880"/>
    </row>
    <row r="1881" spans="1:3" x14ac:dyDescent="0.35">
      <c r="A1881"/>
      <c r="B1881"/>
      <c r="C1881"/>
    </row>
    <row r="1882" spans="1:3" x14ac:dyDescent="0.35">
      <c r="A1882"/>
      <c r="B1882"/>
      <c r="C1882"/>
    </row>
    <row r="1883" spans="1:3" x14ac:dyDescent="0.35">
      <c r="A1883"/>
      <c r="B1883"/>
      <c r="C1883"/>
    </row>
    <row r="1884" spans="1:3" x14ac:dyDescent="0.35">
      <c r="A1884"/>
      <c r="B1884"/>
      <c r="C1884"/>
    </row>
    <row r="1885" spans="1:3" x14ac:dyDescent="0.35">
      <c r="A1885"/>
      <c r="B1885"/>
      <c r="C1885"/>
    </row>
    <row r="1886" spans="1:3" x14ac:dyDescent="0.35">
      <c r="A1886"/>
      <c r="B1886"/>
      <c r="C1886"/>
    </row>
    <row r="1887" spans="1:3" x14ac:dyDescent="0.35">
      <c r="A1887"/>
      <c r="B1887"/>
      <c r="C1887"/>
    </row>
    <row r="1888" spans="1:3" x14ac:dyDescent="0.35">
      <c r="A1888"/>
      <c r="B1888"/>
      <c r="C1888"/>
    </row>
    <row r="1889" spans="1:3" x14ac:dyDescent="0.35">
      <c r="A1889"/>
      <c r="B1889"/>
      <c r="C1889"/>
    </row>
    <row r="1890" spans="1:3" x14ac:dyDescent="0.35">
      <c r="A1890"/>
      <c r="B1890"/>
      <c r="C1890"/>
    </row>
    <row r="1891" spans="1:3" x14ac:dyDescent="0.35">
      <c r="A1891"/>
      <c r="B1891"/>
      <c r="C1891"/>
    </row>
    <row r="1892" spans="1:3" x14ac:dyDescent="0.35">
      <c r="A1892"/>
      <c r="B1892"/>
      <c r="C1892"/>
    </row>
    <row r="1893" spans="1:3" x14ac:dyDescent="0.35">
      <c r="A1893"/>
      <c r="B1893"/>
      <c r="C1893"/>
    </row>
    <row r="1894" spans="1:3" x14ac:dyDescent="0.35">
      <c r="A1894"/>
      <c r="B1894"/>
      <c r="C1894"/>
    </row>
    <row r="1895" spans="1:3" x14ac:dyDescent="0.35">
      <c r="A1895"/>
      <c r="B1895"/>
      <c r="C1895"/>
    </row>
    <row r="1896" spans="1:3" x14ac:dyDescent="0.35">
      <c r="A1896"/>
      <c r="B1896"/>
      <c r="C1896"/>
    </row>
    <row r="1897" spans="1:3" x14ac:dyDescent="0.35">
      <c r="A1897"/>
      <c r="B1897"/>
      <c r="C1897"/>
    </row>
    <row r="1898" spans="1:3" x14ac:dyDescent="0.35">
      <c r="A1898"/>
      <c r="B1898"/>
      <c r="C1898"/>
    </row>
    <row r="1899" spans="1:3" x14ac:dyDescent="0.35">
      <c r="A1899"/>
      <c r="B1899"/>
      <c r="C1899"/>
    </row>
    <row r="1900" spans="1:3" x14ac:dyDescent="0.35">
      <c r="A1900"/>
      <c r="B1900"/>
      <c r="C1900"/>
    </row>
    <row r="1901" spans="1:3" x14ac:dyDescent="0.35">
      <c r="A1901"/>
      <c r="B1901"/>
      <c r="C1901"/>
    </row>
    <row r="1902" spans="1:3" x14ac:dyDescent="0.35">
      <c r="A1902"/>
      <c r="B1902"/>
      <c r="C1902"/>
    </row>
    <row r="1903" spans="1:3" x14ac:dyDescent="0.35">
      <c r="A1903"/>
      <c r="B1903"/>
      <c r="C1903"/>
    </row>
    <row r="1904" spans="1:3" x14ac:dyDescent="0.35">
      <c r="A1904"/>
      <c r="B1904"/>
      <c r="C1904"/>
    </row>
    <row r="1905" spans="1:3" x14ac:dyDescent="0.35">
      <c r="A1905"/>
      <c r="B1905"/>
      <c r="C1905"/>
    </row>
    <row r="1906" spans="1:3" x14ac:dyDescent="0.35">
      <c r="A1906"/>
      <c r="B1906"/>
      <c r="C1906"/>
    </row>
    <row r="1907" spans="1:3" x14ac:dyDescent="0.35">
      <c r="A1907"/>
      <c r="B1907"/>
      <c r="C1907"/>
    </row>
    <row r="1908" spans="1:3" x14ac:dyDescent="0.35">
      <c r="A1908"/>
      <c r="B1908"/>
      <c r="C1908"/>
    </row>
    <row r="1909" spans="1:3" x14ac:dyDescent="0.35">
      <c r="A1909"/>
      <c r="B1909"/>
      <c r="C1909"/>
    </row>
    <row r="1910" spans="1:3" x14ac:dyDescent="0.35">
      <c r="A1910"/>
      <c r="B1910"/>
      <c r="C1910"/>
    </row>
    <row r="1911" spans="1:3" x14ac:dyDescent="0.35">
      <c r="A1911"/>
      <c r="B1911"/>
      <c r="C1911"/>
    </row>
    <row r="1912" spans="1:3" x14ac:dyDescent="0.35">
      <c r="A1912"/>
      <c r="B1912"/>
      <c r="C1912"/>
    </row>
    <row r="1913" spans="1:3" x14ac:dyDescent="0.35">
      <c r="A1913"/>
      <c r="B1913"/>
      <c r="C1913"/>
    </row>
    <row r="1914" spans="1:3" x14ac:dyDescent="0.35">
      <c r="A1914"/>
      <c r="B1914"/>
      <c r="C1914"/>
    </row>
    <row r="1915" spans="1:3" x14ac:dyDescent="0.35">
      <c r="A1915"/>
      <c r="B1915"/>
      <c r="C1915"/>
    </row>
    <row r="1916" spans="1:3" x14ac:dyDescent="0.35">
      <c r="A1916"/>
      <c r="B1916"/>
      <c r="C1916"/>
    </row>
    <row r="1917" spans="1:3" x14ac:dyDescent="0.35">
      <c r="A1917"/>
      <c r="B1917"/>
      <c r="C1917"/>
    </row>
    <row r="1918" spans="1:3" x14ac:dyDescent="0.35">
      <c r="A1918"/>
      <c r="B1918"/>
      <c r="C1918"/>
    </row>
    <row r="1919" spans="1:3" x14ac:dyDescent="0.35">
      <c r="A1919"/>
      <c r="B1919"/>
      <c r="C1919"/>
    </row>
    <row r="1920" spans="1:3" x14ac:dyDescent="0.35">
      <c r="A1920"/>
      <c r="B1920"/>
      <c r="C1920"/>
    </row>
    <row r="1921" spans="1:3" x14ac:dyDescent="0.35">
      <c r="A1921"/>
      <c r="B1921"/>
      <c r="C1921"/>
    </row>
    <row r="1922" spans="1:3" x14ac:dyDescent="0.35">
      <c r="A1922"/>
      <c r="B1922"/>
      <c r="C1922"/>
    </row>
    <row r="1923" spans="1:3" x14ac:dyDescent="0.35">
      <c r="A1923"/>
      <c r="B1923"/>
      <c r="C1923"/>
    </row>
    <row r="1924" spans="1:3" x14ac:dyDescent="0.35">
      <c r="A1924"/>
      <c r="B1924"/>
      <c r="C1924"/>
    </row>
    <row r="1925" spans="1:3" x14ac:dyDescent="0.35">
      <c r="A1925"/>
      <c r="B1925"/>
      <c r="C1925"/>
    </row>
    <row r="1926" spans="1:3" x14ac:dyDescent="0.35">
      <c r="A1926"/>
      <c r="B1926"/>
      <c r="C1926"/>
    </row>
    <row r="1927" spans="1:3" x14ac:dyDescent="0.35">
      <c r="A1927"/>
      <c r="B1927"/>
      <c r="C1927"/>
    </row>
    <row r="1928" spans="1:3" x14ac:dyDescent="0.35">
      <c r="A1928"/>
      <c r="B1928"/>
      <c r="C1928"/>
    </row>
    <row r="1929" spans="1:3" x14ac:dyDescent="0.35">
      <c r="A1929"/>
      <c r="B1929"/>
      <c r="C1929"/>
    </row>
    <row r="1930" spans="1:3" x14ac:dyDescent="0.35">
      <c r="A1930"/>
      <c r="B1930"/>
      <c r="C1930"/>
    </row>
    <row r="1931" spans="1:3" x14ac:dyDescent="0.35">
      <c r="A1931"/>
      <c r="B1931"/>
      <c r="C1931"/>
    </row>
    <row r="1932" spans="1:3" x14ac:dyDescent="0.35">
      <c r="A1932"/>
      <c r="B1932"/>
      <c r="C1932"/>
    </row>
    <row r="1933" spans="1:3" x14ac:dyDescent="0.35">
      <c r="A1933"/>
      <c r="B1933"/>
      <c r="C1933"/>
    </row>
    <row r="1934" spans="1:3" x14ac:dyDescent="0.35">
      <c r="A1934"/>
      <c r="B1934"/>
      <c r="C1934"/>
    </row>
    <row r="1935" spans="1:3" x14ac:dyDescent="0.35">
      <c r="A1935"/>
      <c r="B1935"/>
      <c r="C1935"/>
    </row>
    <row r="1936" spans="1:3" x14ac:dyDescent="0.35">
      <c r="A1936"/>
      <c r="B1936"/>
      <c r="C1936"/>
    </row>
    <row r="1937" spans="1:3" x14ac:dyDescent="0.35">
      <c r="A1937"/>
      <c r="B1937"/>
      <c r="C1937"/>
    </row>
    <row r="1938" spans="1:3" x14ac:dyDescent="0.35">
      <c r="A1938"/>
      <c r="B1938"/>
      <c r="C1938"/>
    </row>
    <row r="1939" spans="1:3" x14ac:dyDescent="0.35">
      <c r="A1939"/>
      <c r="B1939"/>
      <c r="C1939"/>
    </row>
    <row r="1940" spans="1:3" x14ac:dyDescent="0.35">
      <c r="A1940"/>
      <c r="B1940"/>
      <c r="C1940"/>
    </row>
    <row r="1941" spans="1:3" x14ac:dyDescent="0.35">
      <c r="A1941"/>
      <c r="B1941"/>
      <c r="C1941"/>
    </row>
    <row r="1942" spans="1:3" x14ac:dyDescent="0.35">
      <c r="A1942"/>
      <c r="B1942"/>
      <c r="C1942"/>
    </row>
    <row r="1943" spans="1:3" x14ac:dyDescent="0.35">
      <c r="A1943"/>
      <c r="B1943"/>
      <c r="C1943"/>
    </row>
    <row r="1944" spans="1:3" x14ac:dyDescent="0.35">
      <c r="A1944"/>
      <c r="B1944"/>
      <c r="C1944"/>
    </row>
    <row r="1945" spans="1:3" x14ac:dyDescent="0.35">
      <c r="A1945"/>
      <c r="B1945"/>
      <c r="C1945"/>
    </row>
    <row r="1946" spans="1:3" x14ac:dyDescent="0.35">
      <c r="A1946"/>
      <c r="B1946"/>
      <c r="C1946"/>
    </row>
    <row r="1947" spans="1:3" x14ac:dyDescent="0.35">
      <c r="A1947"/>
      <c r="B1947"/>
      <c r="C1947"/>
    </row>
    <row r="1948" spans="1:3" x14ac:dyDescent="0.35">
      <c r="A1948"/>
      <c r="B1948"/>
      <c r="C1948"/>
    </row>
    <row r="1949" spans="1:3" x14ac:dyDescent="0.35">
      <c r="A1949"/>
      <c r="B1949"/>
      <c r="C1949"/>
    </row>
    <row r="1950" spans="1:3" x14ac:dyDescent="0.35">
      <c r="A1950"/>
      <c r="B1950"/>
      <c r="C1950"/>
    </row>
    <row r="1951" spans="1:3" x14ac:dyDescent="0.35">
      <c r="A1951"/>
      <c r="B1951"/>
      <c r="C1951"/>
    </row>
    <row r="1952" spans="1:3" x14ac:dyDescent="0.35">
      <c r="A1952"/>
      <c r="B1952"/>
      <c r="C1952"/>
    </row>
    <row r="1953" spans="1:3" x14ac:dyDescent="0.35">
      <c r="A1953"/>
      <c r="B1953"/>
      <c r="C1953"/>
    </row>
    <row r="1954" spans="1:3" x14ac:dyDescent="0.35">
      <c r="A1954"/>
      <c r="B1954"/>
      <c r="C1954"/>
    </row>
    <row r="1955" spans="1:3" x14ac:dyDescent="0.35">
      <c r="A1955"/>
      <c r="B1955"/>
      <c r="C1955"/>
    </row>
    <row r="1956" spans="1:3" x14ac:dyDescent="0.35">
      <c r="A1956"/>
      <c r="B1956"/>
      <c r="C1956"/>
    </row>
    <row r="1957" spans="1:3" x14ac:dyDescent="0.35">
      <c r="A1957"/>
      <c r="B1957"/>
      <c r="C1957"/>
    </row>
    <row r="1958" spans="1:3" x14ac:dyDescent="0.35">
      <c r="A1958"/>
      <c r="B1958"/>
      <c r="C1958"/>
    </row>
    <row r="1959" spans="1:3" x14ac:dyDescent="0.35">
      <c r="A1959"/>
      <c r="B1959"/>
      <c r="C1959"/>
    </row>
    <row r="1960" spans="1:3" x14ac:dyDescent="0.35">
      <c r="A1960"/>
      <c r="B1960"/>
      <c r="C1960"/>
    </row>
    <row r="1961" spans="1:3" x14ac:dyDescent="0.35">
      <c r="A1961"/>
      <c r="B1961"/>
      <c r="C1961"/>
    </row>
    <row r="1962" spans="1:3" x14ac:dyDescent="0.35">
      <c r="A1962"/>
      <c r="B1962"/>
      <c r="C1962"/>
    </row>
    <row r="1963" spans="1:3" x14ac:dyDescent="0.35">
      <c r="A1963"/>
      <c r="B1963"/>
      <c r="C1963"/>
    </row>
    <row r="1964" spans="1:3" x14ac:dyDescent="0.35">
      <c r="A1964"/>
      <c r="B1964"/>
      <c r="C1964"/>
    </row>
    <row r="1965" spans="1:3" x14ac:dyDescent="0.35">
      <c r="A1965"/>
      <c r="B1965"/>
      <c r="C1965"/>
    </row>
    <row r="1966" spans="1:3" x14ac:dyDescent="0.35">
      <c r="A1966"/>
      <c r="B1966"/>
      <c r="C1966"/>
    </row>
    <row r="1967" spans="1:3" x14ac:dyDescent="0.35">
      <c r="A1967"/>
      <c r="B1967"/>
      <c r="C1967"/>
    </row>
    <row r="1968" spans="1:3" x14ac:dyDescent="0.35">
      <c r="A1968"/>
      <c r="B1968"/>
      <c r="C1968"/>
    </row>
    <row r="1969" spans="1:3" x14ac:dyDescent="0.35">
      <c r="A1969"/>
      <c r="B1969"/>
      <c r="C1969"/>
    </row>
    <row r="1970" spans="1:3" x14ac:dyDescent="0.35">
      <c r="A1970"/>
      <c r="B1970"/>
      <c r="C1970"/>
    </row>
    <row r="1971" spans="1:3" x14ac:dyDescent="0.35">
      <c r="A1971"/>
      <c r="B1971"/>
      <c r="C1971"/>
    </row>
    <row r="1972" spans="1:3" x14ac:dyDescent="0.35">
      <c r="A1972"/>
      <c r="B1972"/>
      <c r="C1972"/>
    </row>
    <row r="1973" spans="1:3" x14ac:dyDescent="0.35">
      <c r="A1973"/>
      <c r="B1973"/>
      <c r="C1973"/>
    </row>
    <row r="1974" spans="1:3" x14ac:dyDescent="0.35">
      <c r="A1974"/>
      <c r="B1974"/>
      <c r="C1974"/>
    </row>
    <row r="1975" spans="1:3" x14ac:dyDescent="0.35">
      <c r="A1975"/>
      <c r="B1975"/>
      <c r="C1975"/>
    </row>
    <row r="1976" spans="1:3" x14ac:dyDescent="0.35">
      <c r="A1976"/>
      <c r="B1976"/>
      <c r="C1976"/>
    </row>
    <row r="1977" spans="1:3" x14ac:dyDescent="0.35">
      <c r="A1977"/>
      <c r="B1977"/>
      <c r="C1977"/>
    </row>
    <row r="1978" spans="1:3" x14ac:dyDescent="0.35">
      <c r="A1978"/>
      <c r="B1978"/>
      <c r="C1978"/>
    </row>
    <row r="1979" spans="1:3" x14ac:dyDescent="0.35">
      <c r="A1979"/>
      <c r="B1979"/>
      <c r="C1979"/>
    </row>
    <row r="1980" spans="1:3" x14ac:dyDescent="0.35">
      <c r="A1980"/>
      <c r="B1980"/>
      <c r="C1980"/>
    </row>
    <row r="1981" spans="1:3" x14ac:dyDescent="0.35">
      <c r="A1981"/>
      <c r="B1981"/>
      <c r="C1981"/>
    </row>
    <row r="1982" spans="1:3" x14ac:dyDescent="0.35">
      <c r="A1982"/>
      <c r="B1982"/>
      <c r="C1982"/>
    </row>
    <row r="1983" spans="1:3" x14ac:dyDescent="0.35">
      <c r="A1983"/>
      <c r="B1983"/>
      <c r="C1983"/>
    </row>
    <row r="1984" spans="1:3" x14ac:dyDescent="0.35">
      <c r="A1984"/>
      <c r="B1984"/>
      <c r="C1984"/>
    </row>
    <row r="1985" spans="1:3" x14ac:dyDescent="0.35">
      <c r="A1985"/>
      <c r="B1985"/>
      <c r="C1985"/>
    </row>
    <row r="1986" spans="1:3" x14ac:dyDescent="0.35">
      <c r="A1986"/>
      <c r="B1986"/>
      <c r="C1986"/>
    </row>
    <row r="1987" spans="1:3" x14ac:dyDescent="0.35">
      <c r="A1987"/>
      <c r="B1987"/>
      <c r="C1987"/>
    </row>
    <row r="1988" spans="1:3" x14ac:dyDescent="0.35">
      <c r="A1988"/>
      <c r="B1988"/>
      <c r="C1988"/>
    </row>
    <row r="1989" spans="1:3" x14ac:dyDescent="0.35">
      <c r="A1989"/>
      <c r="B1989"/>
      <c r="C1989"/>
    </row>
    <row r="1990" spans="1:3" x14ac:dyDescent="0.35">
      <c r="A1990"/>
      <c r="B1990"/>
      <c r="C1990"/>
    </row>
    <row r="1991" spans="1:3" x14ac:dyDescent="0.35">
      <c r="A1991"/>
      <c r="B1991"/>
      <c r="C1991"/>
    </row>
    <row r="1992" spans="1:3" x14ac:dyDescent="0.35">
      <c r="A1992"/>
      <c r="B1992"/>
      <c r="C1992"/>
    </row>
    <row r="1993" spans="1:3" x14ac:dyDescent="0.35">
      <c r="A1993"/>
      <c r="B1993"/>
      <c r="C1993"/>
    </row>
    <row r="1994" spans="1:3" x14ac:dyDescent="0.35">
      <c r="A1994"/>
      <c r="B1994"/>
      <c r="C1994"/>
    </row>
    <row r="1995" spans="1:3" x14ac:dyDescent="0.35">
      <c r="A1995"/>
      <c r="B1995"/>
      <c r="C1995"/>
    </row>
    <row r="1996" spans="1:3" x14ac:dyDescent="0.35">
      <c r="A1996"/>
      <c r="B1996"/>
      <c r="C1996"/>
    </row>
    <row r="1997" spans="1:3" x14ac:dyDescent="0.35">
      <c r="A1997"/>
      <c r="B1997"/>
      <c r="C1997"/>
    </row>
    <row r="1998" spans="1:3" x14ac:dyDescent="0.35">
      <c r="A1998"/>
      <c r="B1998"/>
      <c r="C1998"/>
    </row>
    <row r="1999" spans="1:3" x14ac:dyDescent="0.35">
      <c r="A1999"/>
      <c r="B1999"/>
      <c r="C1999"/>
    </row>
    <row r="2000" spans="1:3" x14ac:dyDescent="0.35">
      <c r="A2000"/>
      <c r="B2000"/>
      <c r="C2000"/>
    </row>
    <row r="2001" spans="1:3" x14ac:dyDescent="0.35">
      <c r="A2001"/>
      <c r="B2001"/>
      <c r="C2001"/>
    </row>
    <row r="2002" spans="1:3" x14ac:dyDescent="0.35">
      <c r="A2002"/>
      <c r="B2002"/>
      <c r="C2002"/>
    </row>
    <row r="2003" spans="1:3" x14ac:dyDescent="0.35">
      <c r="A2003"/>
      <c r="B2003"/>
      <c r="C2003"/>
    </row>
    <row r="2004" spans="1:3" x14ac:dyDescent="0.35">
      <c r="A2004"/>
      <c r="B2004"/>
      <c r="C2004"/>
    </row>
    <row r="2005" spans="1:3" x14ac:dyDescent="0.35">
      <c r="A2005"/>
      <c r="B2005"/>
      <c r="C2005"/>
    </row>
    <row r="2006" spans="1:3" x14ac:dyDescent="0.35">
      <c r="A2006"/>
      <c r="B2006"/>
      <c r="C2006"/>
    </row>
    <row r="2007" spans="1:3" x14ac:dyDescent="0.35">
      <c r="A2007"/>
      <c r="B2007"/>
      <c r="C2007"/>
    </row>
    <row r="2008" spans="1:3" x14ac:dyDescent="0.35">
      <c r="A2008"/>
      <c r="B2008"/>
      <c r="C2008"/>
    </row>
    <row r="2009" spans="1:3" x14ac:dyDescent="0.35">
      <c r="A2009"/>
      <c r="B2009"/>
      <c r="C2009"/>
    </row>
    <row r="2010" spans="1:3" x14ac:dyDescent="0.35">
      <c r="A2010"/>
      <c r="B2010"/>
      <c r="C2010"/>
    </row>
    <row r="2011" spans="1:3" x14ac:dyDescent="0.35">
      <c r="A2011"/>
      <c r="B2011"/>
      <c r="C2011"/>
    </row>
    <row r="2012" spans="1:3" x14ac:dyDescent="0.35">
      <c r="A2012"/>
      <c r="B2012"/>
      <c r="C2012"/>
    </row>
    <row r="2013" spans="1:3" x14ac:dyDescent="0.35">
      <c r="A2013"/>
      <c r="B2013"/>
      <c r="C2013"/>
    </row>
    <row r="2014" spans="1:3" x14ac:dyDescent="0.35">
      <c r="A2014"/>
      <c r="B2014"/>
      <c r="C2014"/>
    </row>
    <row r="2015" spans="1:3" x14ac:dyDescent="0.35">
      <c r="A2015"/>
      <c r="B2015"/>
      <c r="C2015"/>
    </row>
    <row r="2016" spans="1:3" x14ac:dyDescent="0.35">
      <c r="A2016"/>
      <c r="B2016"/>
      <c r="C2016"/>
    </row>
    <row r="2017" spans="1:3" x14ac:dyDescent="0.35">
      <c r="A2017"/>
      <c r="B2017"/>
      <c r="C2017"/>
    </row>
    <row r="2018" spans="1:3" x14ac:dyDescent="0.35">
      <c r="A2018"/>
      <c r="B2018"/>
      <c r="C2018"/>
    </row>
    <row r="2019" spans="1:3" x14ac:dyDescent="0.35">
      <c r="A2019"/>
      <c r="B2019"/>
      <c r="C2019"/>
    </row>
    <row r="2020" spans="1:3" x14ac:dyDescent="0.35">
      <c r="A2020"/>
      <c r="B2020"/>
      <c r="C2020"/>
    </row>
    <row r="2021" spans="1:3" x14ac:dyDescent="0.35">
      <c r="A2021"/>
      <c r="B2021"/>
      <c r="C2021"/>
    </row>
    <row r="2022" spans="1:3" x14ac:dyDescent="0.35">
      <c r="A2022"/>
      <c r="B2022"/>
      <c r="C2022"/>
    </row>
    <row r="2023" spans="1:3" x14ac:dyDescent="0.35">
      <c r="A2023"/>
      <c r="B2023"/>
      <c r="C2023"/>
    </row>
    <row r="2024" spans="1:3" x14ac:dyDescent="0.35">
      <c r="A2024"/>
      <c r="B2024"/>
      <c r="C2024"/>
    </row>
    <row r="2025" spans="1:3" x14ac:dyDescent="0.35">
      <c r="A2025"/>
      <c r="B2025"/>
      <c r="C2025"/>
    </row>
    <row r="2026" spans="1:3" x14ac:dyDescent="0.35">
      <c r="A2026"/>
      <c r="B2026"/>
      <c r="C2026"/>
    </row>
    <row r="2027" spans="1:3" x14ac:dyDescent="0.35">
      <c r="A2027"/>
      <c r="B2027"/>
      <c r="C2027"/>
    </row>
    <row r="2028" spans="1:3" x14ac:dyDescent="0.35">
      <c r="A2028"/>
      <c r="B2028"/>
      <c r="C2028"/>
    </row>
    <row r="2029" spans="1:3" x14ac:dyDescent="0.35">
      <c r="A2029"/>
      <c r="B2029"/>
      <c r="C2029"/>
    </row>
    <row r="2030" spans="1:3" x14ac:dyDescent="0.35">
      <c r="A2030"/>
      <c r="B2030"/>
      <c r="C2030"/>
    </row>
    <row r="2031" spans="1:3" x14ac:dyDescent="0.35">
      <c r="A2031"/>
      <c r="B2031"/>
      <c r="C2031"/>
    </row>
    <row r="2032" spans="1:3" x14ac:dyDescent="0.35">
      <c r="A2032"/>
      <c r="B2032"/>
      <c r="C2032"/>
    </row>
    <row r="2033" spans="1:3" x14ac:dyDescent="0.35">
      <c r="A2033"/>
      <c r="B2033"/>
      <c r="C2033"/>
    </row>
    <row r="2034" spans="1:3" x14ac:dyDescent="0.35">
      <c r="A2034"/>
      <c r="B2034"/>
      <c r="C2034"/>
    </row>
    <row r="2035" spans="1:3" x14ac:dyDescent="0.35">
      <c r="A2035"/>
      <c r="B2035"/>
      <c r="C2035"/>
    </row>
    <row r="2036" spans="1:3" x14ac:dyDescent="0.35">
      <c r="A2036"/>
      <c r="B2036"/>
      <c r="C2036"/>
    </row>
    <row r="2037" spans="1:3" x14ac:dyDescent="0.35">
      <c r="A2037"/>
      <c r="B2037"/>
      <c r="C2037"/>
    </row>
    <row r="2038" spans="1:3" x14ac:dyDescent="0.35">
      <c r="A2038"/>
      <c r="B2038"/>
      <c r="C2038"/>
    </row>
    <row r="2039" spans="1:3" x14ac:dyDescent="0.35">
      <c r="A2039"/>
      <c r="B2039"/>
      <c r="C2039"/>
    </row>
    <row r="2040" spans="1:3" x14ac:dyDescent="0.35">
      <c r="A2040"/>
      <c r="B2040"/>
      <c r="C2040"/>
    </row>
    <row r="2041" spans="1:3" x14ac:dyDescent="0.35">
      <c r="A2041"/>
      <c r="B2041"/>
      <c r="C2041"/>
    </row>
    <row r="2042" spans="1:3" x14ac:dyDescent="0.35">
      <c r="A2042"/>
      <c r="B2042"/>
      <c r="C2042"/>
    </row>
    <row r="2043" spans="1:3" x14ac:dyDescent="0.35">
      <c r="A2043"/>
      <c r="B2043"/>
      <c r="C2043"/>
    </row>
    <row r="2044" spans="1:3" x14ac:dyDescent="0.35">
      <c r="A2044"/>
      <c r="B2044"/>
      <c r="C2044"/>
    </row>
    <row r="2045" spans="1:3" x14ac:dyDescent="0.35">
      <c r="A2045"/>
      <c r="B2045"/>
      <c r="C2045"/>
    </row>
    <row r="2046" spans="1:3" x14ac:dyDescent="0.35">
      <c r="A2046"/>
      <c r="B2046"/>
      <c r="C2046"/>
    </row>
    <row r="2047" spans="1:3" x14ac:dyDescent="0.35">
      <c r="A2047"/>
      <c r="B2047"/>
      <c r="C2047"/>
    </row>
    <row r="2048" spans="1:3" x14ac:dyDescent="0.35">
      <c r="A2048"/>
      <c r="B2048"/>
      <c r="C2048"/>
    </row>
    <row r="2049" spans="1:3" x14ac:dyDescent="0.35">
      <c r="A2049"/>
      <c r="B2049"/>
      <c r="C2049"/>
    </row>
    <row r="2050" spans="1:3" x14ac:dyDescent="0.35">
      <c r="A2050"/>
      <c r="B2050"/>
      <c r="C2050"/>
    </row>
    <row r="2051" spans="1:3" x14ac:dyDescent="0.35">
      <c r="A2051"/>
      <c r="B2051"/>
      <c r="C2051"/>
    </row>
    <row r="2052" spans="1:3" x14ac:dyDescent="0.35">
      <c r="A2052"/>
      <c r="B2052"/>
      <c r="C2052"/>
    </row>
    <row r="2053" spans="1:3" x14ac:dyDescent="0.35">
      <c r="A2053"/>
      <c r="B2053"/>
      <c r="C2053"/>
    </row>
    <row r="2054" spans="1:3" x14ac:dyDescent="0.35">
      <c r="A2054"/>
      <c r="B2054"/>
      <c r="C2054"/>
    </row>
    <row r="2055" spans="1:3" x14ac:dyDescent="0.35">
      <c r="A2055"/>
      <c r="B2055"/>
      <c r="C2055"/>
    </row>
    <row r="2056" spans="1:3" x14ac:dyDescent="0.35">
      <c r="A2056"/>
      <c r="B2056"/>
      <c r="C2056"/>
    </row>
    <row r="2057" spans="1:3" x14ac:dyDescent="0.35">
      <c r="A2057"/>
      <c r="B2057"/>
      <c r="C2057"/>
    </row>
    <row r="2058" spans="1:3" x14ac:dyDescent="0.35">
      <c r="A2058"/>
      <c r="B2058"/>
      <c r="C2058"/>
    </row>
    <row r="2059" spans="1:3" x14ac:dyDescent="0.35">
      <c r="A2059"/>
      <c r="B2059"/>
      <c r="C2059"/>
    </row>
    <row r="2060" spans="1:3" x14ac:dyDescent="0.35">
      <c r="A2060"/>
      <c r="B2060"/>
      <c r="C2060"/>
    </row>
    <row r="2061" spans="1:3" x14ac:dyDescent="0.35">
      <c r="A2061"/>
      <c r="B2061"/>
      <c r="C2061"/>
    </row>
    <row r="2062" spans="1:3" x14ac:dyDescent="0.35">
      <c r="A2062"/>
      <c r="B2062"/>
      <c r="C2062"/>
    </row>
    <row r="2063" spans="1:3" x14ac:dyDescent="0.35">
      <c r="A2063"/>
      <c r="B2063"/>
      <c r="C2063"/>
    </row>
    <row r="2064" spans="1:3" x14ac:dyDescent="0.35">
      <c r="A2064"/>
      <c r="B2064"/>
      <c r="C2064"/>
    </row>
    <row r="2065" spans="1:3" x14ac:dyDescent="0.35">
      <c r="A2065"/>
      <c r="B2065"/>
      <c r="C2065"/>
    </row>
    <row r="2066" spans="1:3" x14ac:dyDescent="0.35">
      <c r="A2066"/>
      <c r="B2066"/>
      <c r="C2066"/>
    </row>
    <row r="2067" spans="1:3" x14ac:dyDescent="0.35">
      <c r="A2067"/>
      <c r="B2067"/>
      <c r="C2067"/>
    </row>
    <row r="2068" spans="1:3" x14ac:dyDescent="0.35">
      <c r="A2068"/>
      <c r="B2068"/>
      <c r="C2068"/>
    </row>
    <row r="2069" spans="1:3" x14ac:dyDescent="0.35">
      <c r="A2069"/>
      <c r="B2069"/>
      <c r="C2069"/>
    </row>
    <row r="2070" spans="1:3" x14ac:dyDescent="0.35">
      <c r="A2070"/>
      <c r="B2070"/>
      <c r="C2070"/>
    </row>
    <row r="2071" spans="1:3" x14ac:dyDescent="0.35">
      <c r="A2071"/>
      <c r="B2071"/>
      <c r="C2071"/>
    </row>
    <row r="2072" spans="1:3" x14ac:dyDescent="0.35">
      <c r="A2072"/>
      <c r="B2072"/>
      <c r="C2072"/>
    </row>
    <row r="2073" spans="1:3" x14ac:dyDescent="0.35">
      <c r="A2073"/>
      <c r="B2073"/>
      <c r="C2073"/>
    </row>
    <row r="2074" spans="1:3" x14ac:dyDescent="0.35">
      <c r="A2074"/>
      <c r="B2074"/>
      <c r="C2074"/>
    </row>
    <row r="2075" spans="1:3" x14ac:dyDescent="0.35">
      <c r="A2075"/>
      <c r="B2075"/>
      <c r="C2075"/>
    </row>
    <row r="2076" spans="1:3" x14ac:dyDescent="0.35">
      <c r="A2076"/>
      <c r="B2076"/>
      <c r="C2076"/>
    </row>
    <row r="2077" spans="1:3" x14ac:dyDescent="0.35">
      <c r="A2077"/>
      <c r="B2077"/>
      <c r="C2077"/>
    </row>
    <row r="2078" spans="1:3" x14ac:dyDescent="0.35">
      <c r="A2078"/>
      <c r="B2078"/>
      <c r="C2078"/>
    </row>
    <row r="2079" spans="1:3" x14ac:dyDescent="0.35">
      <c r="A2079"/>
      <c r="B2079"/>
      <c r="C2079"/>
    </row>
    <row r="2080" spans="1:3" x14ac:dyDescent="0.35">
      <c r="A2080"/>
      <c r="B2080"/>
      <c r="C2080"/>
    </row>
    <row r="2081" spans="1:3" x14ac:dyDescent="0.35">
      <c r="A2081"/>
      <c r="B2081"/>
      <c r="C2081"/>
    </row>
    <row r="2082" spans="1:3" x14ac:dyDescent="0.35">
      <c r="A2082"/>
      <c r="B2082"/>
      <c r="C2082"/>
    </row>
    <row r="2083" spans="1:3" x14ac:dyDescent="0.35">
      <c r="A2083"/>
      <c r="B2083"/>
      <c r="C2083"/>
    </row>
    <row r="2084" spans="1:3" x14ac:dyDescent="0.35">
      <c r="A2084"/>
      <c r="B2084"/>
      <c r="C2084"/>
    </row>
    <row r="2085" spans="1:3" x14ac:dyDescent="0.35">
      <c r="A2085"/>
      <c r="B2085"/>
      <c r="C2085"/>
    </row>
    <row r="2086" spans="1:3" x14ac:dyDescent="0.35">
      <c r="A2086"/>
      <c r="B2086"/>
      <c r="C2086"/>
    </row>
    <row r="2087" spans="1:3" x14ac:dyDescent="0.35">
      <c r="A2087"/>
      <c r="B2087"/>
      <c r="C2087"/>
    </row>
    <row r="2088" spans="1:3" x14ac:dyDescent="0.35">
      <c r="A2088"/>
      <c r="B2088"/>
      <c r="C2088"/>
    </row>
    <row r="2089" spans="1:3" x14ac:dyDescent="0.35">
      <c r="A2089"/>
      <c r="B2089"/>
      <c r="C2089"/>
    </row>
    <row r="2090" spans="1:3" x14ac:dyDescent="0.35">
      <c r="A2090"/>
      <c r="B2090"/>
      <c r="C2090"/>
    </row>
    <row r="2091" spans="1:3" x14ac:dyDescent="0.35">
      <c r="A2091"/>
      <c r="B2091"/>
      <c r="C2091"/>
    </row>
    <row r="2092" spans="1:3" x14ac:dyDescent="0.35">
      <c r="A2092"/>
      <c r="B2092"/>
      <c r="C2092"/>
    </row>
    <row r="2093" spans="1:3" x14ac:dyDescent="0.35">
      <c r="A2093"/>
      <c r="B2093"/>
      <c r="C2093"/>
    </row>
    <row r="2094" spans="1:3" x14ac:dyDescent="0.35">
      <c r="A2094"/>
      <c r="B2094"/>
      <c r="C2094"/>
    </row>
    <row r="2095" spans="1:3" x14ac:dyDescent="0.35">
      <c r="A2095"/>
      <c r="B2095"/>
      <c r="C2095"/>
    </row>
    <row r="2096" spans="1:3" x14ac:dyDescent="0.35">
      <c r="A2096"/>
      <c r="B2096"/>
      <c r="C2096"/>
    </row>
    <row r="2097" spans="1:3" x14ac:dyDescent="0.35">
      <c r="A2097"/>
      <c r="B2097"/>
      <c r="C2097"/>
    </row>
    <row r="2098" spans="1:3" x14ac:dyDescent="0.35">
      <c r="A2098"/>
      <c r="B2098"/>
      <c r="C2098"/>
    </row>
    <row r="2099" spans="1:3" x14ac:dyDescent="0.35">
      <c r="A2099"/>
      <c r="B2099"/>
      <c r="C2099"/>
    </row>
    <row r="2100" spans="1:3" x14ac:dyDescent="0.35">
      <c r="A2100"/>
      <c r="B2100"/>
      <c r="C2100"/>
    </row>
    <row r="2101" spans="1:3" x14ac:dyDescent="0.35">
      <c r="A2101"/>
      <c r="B2101"/>
      <c r="C2101"/>
    </row>
    <row r="2102" spans="1:3" x14ac:dyDescent="0.35">
      <c r="A2102"/>
      <c r="B2102"/>
      <c r="C2102"/>
    </row>
    <row r="2103" spans="1:3" x14ac:dyDescent="0.35">
      <c r="A2103"/>
      <c r="B2103"/>
      <c r="C2103"/>
    </row>
    <row r="2104" spans="1:3" x14ac:dyDescent="0.35">
      <c r="A2104"/>
      <c r="B2104"/>
      <c r="C2104"/>
    </row>
    <row r="2105" spans="1:3" x14ac:dyDescent="0.35">
      <c r="A2105"/>
      <c r="B2105"/>
      <c r="C2105"/>
    </row>
    <row r="2106" spans="1:3" x14ac:dyDescent="0.35">
      <c r="A2106"/>
      <c r="B2106"/>
      <c r="C2106"/>
    </row>
    <row r="2107" spans="1:3" x14ac:dyDescent="0.35">
      <c r="A2107"/>
      <c r="B2107"/>
      <c r="C2107"/>
    </row>
    <row r="2108" spans="1:3" x14ac:dyDescent="0.35">
      <c r="A2108"/>
      <c r="B2108"/>
      <c r="C2108"/>
    </row>
    <row r="2109" spans="1:3" x14ac:dyDescent="0.35">
      <c r="A2109"/>
      <c r="B2109"/>
      <c r="C2109"/>
    </row>
    <row r="2110" spans="1:3" x14ac:dyDescent="0.35">
      <c r="A2110"/>
      <c r="B2110"/>
      <c r="C2110"/>
    </row>
    <row r="2111" spans="1:3" x14ac:dyDescent="0.35">
      <c r="A2111"/>
      <c r="B2111"/>
      <c r="C2111"/>
    </row>
    <row r="2112" spans="1:3" x14ac:dyDescent="0.35">
      <c r="A2112"/>
      <c r="B2112"/>
      <c r="C2112"/>
    </row>
    <row r="2113" spans="1:3" x14ac:dyDescent="0.35">
      <c r="A2113"/>
      <c r="B2113"/>
      <c r="C2113"/>
    </row>
    <row r="2114" spans="1:3" x14ac:dyDescent="0.35">
      <c r="A2114"/>
      <c r="B2114"/>
      <c r="C2114"/>
    </row>
    <row r="2115" spans="1:3" x14ac:dyDescent="0.35">
      <c r="A2115"/>
      <c r="B2115"/>
      <c r="C2115"/>
    </row>
    <row r="2116" spans="1:3" x14ac:dyDescent="0.35">
      <c r="A2116"/>
      <c r="B2116"/>
      <c r="C2116"/>
    </row>
    <row r="2117" spans="1:3" x14ac:dyDescent="0.35">
      <c r="A2117"/>
      <c r="B2117"/>
      <c r="C2117"/>
    </row>
    <row r="2118" spans="1:3" x14ac:dyDescent="0.35">
      <c r="A2118"/>
      <c r="B2118"/>
      <c r="C2118"/>
    </row>
    <row r="2119" spans="1:3" x14ac:dyDescent="0.35">
      <c r="A2119"/>
      <c r="B2119"/>
      <c r="C2119"/>
    </row>
    <row r="2120" spans="1:3" x14ac:dyDescent="0.35">
      <c r="A2120"/>
      <c r="B2120"/>
      <c r="C2120"/>
    </row>
    <row r="2121" spans="1:3" x14ac:dyDescent="0.35">
      <c r="A2121"/>
      <c r="B2121"/>
      <c r="C2121"/>
    </row>
    <row r="2122" spans="1:3" x14ac:dyDescent="0.35">
      <c r="A2122"/>
      <c r="B2122"/>
      <c r="C2122"/>
    </row>
    <row r="2123" spans="1:3" x14ac:dyDescent="0.35">
      <c r="A2123"/>
      <c r="B2123"/>
      <c r="C2123"/>
    </row>
    <row r="2124" spans="1:3" x14ac:dyDescent="0.35">
      <c r="A2124"/>
      <c r="B2124"/>
      <c r="C2124"/>
    </row>
    <row r="2125" spans="1:3" x14ac:dyDescent="0.35">
      <c r="A2125"/>
      <c r="B2125"/>
      <c r="C2125"/>
    </row>
    <row r="2126" spans="1:3" x14ac:dyDescent="0.35">
      <c r="A2126"/>
      <c r="B2126"/>
      <c r="C2126"/>
    </row>
    <row r="2127" spans="1:3" x14ac:dyDescent="0.35">
      <c r="A2127"/>
      <c r="B2127"/>
      <c r="C2127"/>
    </row>
    <row r="2128" spans="1:3" x14ac:dyDescent="0.35">
      <c r="A2128"/>
      <c r="B2128"/>
      <c r="C2128"/>
    </row>
    <row r="2129" spans="1:3" x14ac:dyDescent="0.35">
      <c r="A2129"/>
      <c r="B2129"/>
      <c r="C2129"/>
    </row>
    <row r="2130" spans="1:3" x14ac:dyDescent="0.35">
      <c r="A2130"/>
      <c r="B2130"/>
      <c r="C2130"/>
    </row>
    <row r="2131" spans="1:3" x14ac:dyDescent="0.35">
      <c r="A2131"/>
      <c r="B2131"/>
      <c r="C2131"/>
    </row>
    <row r="2132" spans="1:3" x14ac:dyDescent="0.35">
      <c r="A2132"/>
      <c r="B2132"/>
      <c r="C2132"/>
    </row>
    <row r="2133" spans="1:3" x14ac:dyDescent="0.35">
      <c r="A2133"/>
      <c r="B2133"/>
      <c r="C2133"/>
    </row>
    <row r="2134" spans="1:3" x14ac:dyDescent="0.35">
      <c r="A2134"/>
      <c r="B2134"/>
      <c r="C2134"/>
    </row>
    <row r="2135" spans="1:3" x14ac:dyDescent="0.35">
      <c r="A2135"/>
      <c r="B2135"/>
      <c r="C2135"/>
    </row>
    <row r="2136" spans="1:3" x14ac:dyDescent="0.35">
      <c r="A2136"/>
      <c r="B2136"/>
      <c r="C2136"/>
    </row>
    <row r="2137" spans="1:3" x14ac:dyDescent="0.35">
      <c r="A2137"/>
      <c r="B2137"/>
      <c r="C2137"/>
    </row>
    <row r="2138" spans="1:3" x14ac:dyDescent="0.35">
      <c r="A2138"/>
      <c r="B2138"/>
      <c r="C2138"/>
    </row>
    <row r="2139" spans="1:3" x14ac:dyDescent="0.35">
      <c r="A2139"/>
      <c r="B2139"/>
      <c r="C2139"/>
    </row>
    <row r="2140" spans="1:3" x14ac:dyDescent="0.35">
      <c r="A2140"/>
      <c r="B2140"/>
      <c r="C2140"/>
    </row>
    <row r="2141" spans="1:3" x14ac:dyDescent="0.35">
      <c r="A2141"/>
      <c r="B2141"/>
      <c r="C2141"/>
    </row>
    <row r="2142" spans="1:3" x14ac:dyDescent="0.35">
      <c r="A2142"/>
      <c r="B2142"/>
      <c r="C2142"/>
    </row>
    <row r="2143" spans="1:3" x14ac:dyDescent="0.35">
      <c r="A2143"/>
      <c r="B2143"/>
      <c r="C2143"/>
    </row>
    <row r="2144" spans="1:3" x14ac:dyDescent="0.35">
      <c r="A2144"/>
      <c r="B2144"/>
      <c r="C2144"/>
    </row>
    <row r="2145" spans="1:3" x14ac:dyDescent="0.35">
      <c r="A2145"/>
      <c r="B2145"/>
      <c r="C2145"/>
    </row>
    <row r="2146" spans="1:3" x14ac:dyDescent="0.35">
      <c r="A2146"/>
      <c r="B2146"/>
      <c r="C2146"/>
    </row>
    <row r="2147" spans="1:3" x14ac:dyDescent="0.35">
      <c r="A2147"/>
      <c r="B2147"/>
      <c r="C2147"/>
    </row>
    <row r="2148" spans="1:3" x14ac:dyDescent="0.35">
      <c r="A2148"/>
      <c r="B2148"/>
      <c r="C2148"/>
    </row>
    <row r="2149" spans="1:3" x14ac:dyDescent="0.35">
      <c r="A2149"/>
      <c r="B2149"/>
      <c r="C2149"/>
    </row>
    <row r="2150" spans="1:3" x14ac:dyDescent="0.35">
      <c r="A2150"/>
      <c r="B2150"/>
      <c r="C2150"/>
    </row>
    <row r="2151" spans="1:3" x14ac:dyDescent="0.35">
      <c r="A2151"/>
      <c r="B2151"/>
      <c r="C2151"/>
    </row>
    <row r="2152" spans="1:3" x14ac:dyDescent="0.35">
      <c r="A2152"/>
      <c r="B2152"/>
      <c r="C2152"/>
    </row>
    <row r="2153" spans="1:3" x14ac:dyDescent="0.35">
      <c r="A2153"/>
      <c r="B2153"/>
      <c r="C2153"/>
    </row>
    <row r="2154" spans="1:3" x14ac:dyDescent="0.35">
      <c r="A2154"/>
      <c r="B2154"/>
      <c r="C2154"/>
    </row>
    <row r="2155" spans="1:3" x14ac:dyDescent="0.35">
      <c r="A2155"/>
      <c r="B2155"/>
      <c r="C2155"/>
    </row>
    <row r="2156" spans="1:3" x14ac:dyDescent="0.35">
      <c r="A2156"/>
      <c r="B2156"/>
      <c r="C2156"/>
    </row>
    <row r="2157" spans="1:3" x14ac:dyDescent="0.35">
      <c r="A2157"/>
      <c r="B2157"/>
      <c r="C2157"/>
    </row>
    <row r="2158" spans="1:3" x14ac:dyDescent="0.35">
      <c r="A2158"/>
      <c r="B2158"/>
      <c r="C2158"/>
    </row>
    <row r="2159" spans="1:3" x14ac:dyDescent="0.35">
      <c r="A2159"/>
      <c r="B2159"/>
      <c r="C2159"/>
    </row>
    <row r="2160" spans="1:3" x14ac:dyDescent="0.35">
      <c r="A2160"/>
      <c r="B2160"/>
      <c r="C2160"/>
    </row>
    <row r="2161" spans="1:3" x14ac:dyDescent="0.35">
      <c r="A2161"/>
      <c r="B2161"/>
      <c r="C2161"/>
    </row>
    <row r="2162" spans="1:3" x14ac:dyDescent="0.35">
      <c r="A2162"/>
      <c r="B2162"/>
      <c r="C2162"/>
    </row>
    <row r="2163" spans="1:3" x14ac:dyDescent="0.35">
      <c r="A2163"/>
      <c r="B2163"/>
      <c r="C2163"/>
    </row>
    <row r="2164" spans="1:3" x14ac:dyDescent="0.35">
      <c r="A2164"/>
      <c r="B2164"/>
      <c r="C2164"/>
    </row>
    <row r="2165" spans="1:3" x14ac:dyDescent="0.35">
      <c r="A2165"/>
      <c r="B2165"/>
      <c r="C2165"/>
    </row>
    <row r="2166" spans="1:3" x14ac:dyDescent="0.35">
      <c r="A2166"/>
      <c r="B2166"/>
      <c r="C2166"/>
    </row>
    <row r="2167" spans="1:3" x14ac:dyDescent="0.35">
      <c r="A2167"/>
      <c r="B2167"/>
      <c r="C2167"/>
    </row>
    <row r="2168" spans="1:3" x14ac:dyDescent="0.35">
      <c r="A2168"/>
      <c r="B2168"/>
      <c r="C2168"/>
    </row>
    <row r="2169" spans="1:3" x14ac:dyDescent="0.35">
      <c r="A2169"/>
      <c r="B2169"/>
      <c r="C2169"/>
    </row>
    <row r="2170" spans="1:3" x14ac:dyDescent="0.35">
      <c r="A2170"/>
      <c r="B2170"/>
      <c r="C2170"/>
    </row>
    <row r="2171" spans="1:3" x14ac:dyDescent="0.35">
      <c r="A2171"/>
      <c r="B2171"/>
      <c r="C2171"/>
    </row>
    <row r="2172" spans="1:3" x14ac:dyDescent="0.35">
      <c r="A2172"/>
      <c r="B2172"/>
      <c r="C2172"/>
    </row>
    <row r="2173" spans="1:3" x14ac:dyDescent="0.35">
      <c r="A2173"/>
      <c r="B2173"/>
      <c r="C2173"/>
    </row>
    <row r="2174" spans="1:3" x14ac:dyDescent="0.35">
      <c r="A2174"/>
      <c r="B2174"/>
      <c r="C2174"/>
    </row>
    <row r="2175" spans="1:3" x14ac:dyDescent="0.35">
      <c r="A2175"/>
      <c r="B2175"/>
      <c r="C2175"/>
    </row>
    <row r="2176" spans="1:3" x14ac:dyDescent="0.35">
      <c r="A2176"/>
      <c r="B2176"/>
      <c r="C2176"/>
    </row>
    <row r="2177" spans="1:3" x14ac:dyDescent="0.35">
      <c r="A2177"/>
      <c r="B2177"/>
      <c r="C2177"/>
    </row>
    <row r="2178" spans="1:3" x14ac:dyDescent="0.35">
      <c r="A2178"/>
      <c r="B2178"/>
      <c r="C2178"/>
    </row>
    <row r="2179" spans="1:3" x14ac:dyDescent="0.35">
      <c r="A2179"/>
      <c r="B2179"/>
      <c r="C2179"/>
    </row>
    <row r="2180" spans="1:3" x14ac:dyDescent="0.35">
      <c r="A2180"/>
      <c r="B2180"/>
      <c r="C2180"/>
    </row>
    <row r="2181" spans="1:3" x14ac:dyDescent="0.35">
      <c r="A2181"/>
      <c r="B2181"/>
      <c r="C2181"/>
    </row>
    <row r="2182" spans="1:3" x14ac:dyDescent="0.35">
      <c r="A2182"/>
      <c r="B2182"/>
      <c r="C2182"/>
    </row>
    <row r="2183" spans="1:3" x14ac:dyDescent="0.35">
      <c r="A2183"/>
      <c r="B2183"/>
      <c r="C2183"/>
    </row>
    <row r="2184" spans="1:3" x14ac:dyDescent="0.35">
      <c r="A2184"/>
      <c r="B2184"/>
      <c r="C2184"/>
    </row>
    <row r="2185" spans="1:3" x14ac:dyDescent="0.35">
      <c r="A2185"/>
      <c r="B2185"/>
      <c r="C2185"/>
    </row>
    <row r="2186" spans="1:3" x14ac:dyDescent="0.35">
      <c r="A2186"/>
      <c r="B2186"/>
      <c r="C2186"/>
    </row>
    <row r="2187" spans="1:3" x14ac:dyDescent="0.35">
      <c r="A2187"/>
      <c r="B2187"/>
      <c r="C2187"/>
    </row>
    <row r="2188" spans="1:3" x14ac:dyDescent="0.35">
      <c r="A2188"/>
      <c r="B2188"/>
      <c r="C2188"/>
    </row>
    <row r="2189" spans="1:3" x14ac:dyDescent="0.35">
      <c r="A2189"/>
      <c r="B2189"/>
      <c r="C2189"/>
    </row>
    <row r="2190" spans="1:3" x14ac:dyDescent="0.35">
      <c r="A2190"/>
      <c r="B2190"/>
      <c r="C2190"/>
    </row>
    <row r="2191" spans="1:3" x14ac:dyDescent="0.35">
      <c r="A2191"/>
      <c r="B2191"/>
      <c r="C2191"/>
    </row>
    <row r="2192" spans="1:3" x14ac:dyDescent="0.35">
      <c r="A2192"/>
      <c r="B2192"/>
      <c r="C2192"/>
    </row>
    <row r="2193" spans="1:3" x14ac:dyDescent="0.35">
      <c r="A2193"/>
      <c r="B2193"/>
      <c r="C2193"/>
    </row>
    <row r="2194" spans="1:3" x14ac:dyDescent="0.35">
      <c r="A2194"/>
      <c r="B2194"/>
      <c r="C2194"/>
    </row>
    <row r="2195" spans="1:3" x14ac:dyDescent="0.35">
      <c r="A2195"/>
      <c r="B2195"/>
      <c r="C2195"/>
    </row>
    <row r="2196" spans="1:3" x14ac:dyDescent="0.35">
      <c r="A2196"/>
      <c r="B2196"/>
      <c r="C2196"/>
    </row>
    <row r="2197" spans="1:3" x14ac:dyDescent="0.35">
      <c r="A2197"/>
      <c r="B2197"/>
      <c r="C2197"/>
    </row>
    <row r="2198" spans="1:3" x14ac:dyDescent="0.35">
      <c r="A2198"/>
      <c r="B2198"/>
      <c r="C2198"/>
    </row>
    <row r="2199" spans="1:3" x14ac:dyDescent="0.35">
      <c r="A2199"/>
      <c r="B2199"/>
      <c r="C2199"/>
    </row>
    <row r="2200" spans="1:3" x14ac:dyDescent="0.35">
      <c r="A2200"/>
      <c r="B2200"/>
      <c r="C2200"/>
    </row>
    <row r="2201" spans="1:3" x14ac:dyDescent="0.35">
      <c r="A2201"/>
      <c r="B2201"/>
      <c r="C2201"/>
    </row>
    <row r="2202" spans="1:3" x14ac:dyDescent="0.35">
      <c r="A2202"/>
      <c r="B2202"/>
      <c r="C2202"/>
    </row>
    <row r="2203" spans="1:3" x14ac:dyDescent="0.35">
      <c r="A2203"/>
      <c r="B2203"/>
      <c r="C2203"/>
    </row>
    <row r="2204" spans="1:3" x14ac:dyDescent="0.35">
      <c r="A2204"/>
      <c r="B2204"/>
      <c r="C2204"/>
    </row>
    <row r="2205" spans="1:3" x14ac:dyDescent="0.35">
      <c r="A2205"/>
      <c r="B2205"/>
      <c r="C2205"/>
    </row>
    <row r="2206" spans="1:3" x14ac:dyDescent="0.35">
      <c r="A2206"/>
      <c r="B2206"/>
      <c r="C2206"/>
    </row>
    <row r="2207" spans="1:3" x14ac:dyDescent="0.35">
      <c r="A2207"/>
      <c r="B2207"/>
      <c r="C2207"/>
    </row>
    <row r="2208" spans="1:3" x14ac:dyDescent="0.35">
      <c r="A2208"/>
      <c r="B2208"/>
      <c r="C2208"/>
    </row>
    <row r="2209" spans="1:3" x14ac:dyDescent="0.35">
      <c r="A2209"/>
      <c r="B2209"/>
      <c r="C2209"/>
    </row>
    <row r="2210" spans="1:3" x14ac:dyDescent="0.35">
      <c r="A2210"/>
      <c r="B2210"/>
      <c r="C2210"/>
    </row>
    <row r="2211" spans="1:3" x14ac:dyDescent="0.35">
      <c r="A2211"/>
      <c r="B2211"/>
      <c r="C2211"/>
    </row>
    <row r="2212" spans="1:3" x14ac:dyDescent="0.35">
      <c r="A2212"/>
      <c r="B2212"/>
      <c r="C2212"/>
    </row>
    <row r="2213" spans="1:3" x14ac:dyDescent="0.35">
      <c r="A2213"/>
      <c r="B2213"/>
      <c r="C2213"/>
    </row>
    <row r="2214" spans="1:3" x14ac:dyDescent="0.35">
      <c r="A2214"/>
      <c r="B2214"/>
      <c r="C2214"/>
    </row>
    <row r="2215" spans="1:3" x14ac:dyDescent="0.35">
      <c r="A2215"/>
      <c r="B2215"/>
      <c r="C2215"/>
    </row>
    <row r="2216" spans="1:3" x14ac:dyDescent="0.35">
      <c r="A2216"/>
      <c r="B2216"/>
      <c r="C2216"/>
    </row>
    <row r="2217" spans="1:3" x14ac:dyDescent="0.35">
      <c r="A2217"/>
      <c r="B2217"/>
      <c r="C2217"/>
    </row>
    <row r="2218" spans="1:3" x14ac:dyDescent="0.35">
      <c r="A2218"/>
      <c r="B2218"/>
      <c r="C2218"/>
    </row>
    <row r="2219" spans="1:3" x14ac:dyDescent="0.35">
      <c r="A2219"/>
      <c r="B2219"/>
      <c r="C2219"/>
    </row>
    <row r="2220" spans="1:3" x14ac:dyDescent="0.35">
      <c r="A2220"/>
      <c r="B2220"/>
      <c r="C2220"/>
    </row>
    <row r="2221" spans="1:3" x14ac:dyDescent="0.35">
      <c r="A2221"/>
      <c r="B2221"/>
      <c r="C2221"/>
    </row>
    <row r="2222" spans="1:3" x14ac:dyDescent="0.35">
      <c r="A2222"/>
      <c r="B2222"/>
      <c r="C2222"/>
    </row>
    <row r="2223" spans="1:3" x14ac:dyDescent="0.35">
      <c r="A2223"/>
      <c r="B2223"/>
      <c r="C2223"/>
    </row>
    <row r="2224" spans="1:3" x14ac:dyDescent="0.35">
      <c r="A2224"/>
      <c r="B2224"/>
      <c r="C2224"/>
    </row>
    <row r="2225" spans="1:3" x14ac:dyDescent="0.35">
      <c r="A2225"/>
      <c r="B2225"/>
      <c r="C2225"/>
    </row>
    <row r="2226" spans="1:3" x14ac:dyDescent="0.35">
      <c r="A2226"/>
      <c r="B2226"/>
      <c r="C2226"/>
    </row>
    <row r="2227" spans="1:3" x14ac:dyDescent="0.35">
      <c r="A2227"/>
      <c r="B2227"/>
      <c r="C2227"/>
    </row>
    <row r="2228" spans="1:3" x14ac:dyDescent="0.35">
      <c r="A2228"/>
      <c r="B2228"/>
      <c r="C2228"/>
    </row>
    <row r="2229" spans="1:3" x14ac:dyDescent="0.35">
      <c r="A2229"/>
      <c r="B2229"/>
      <c r="C2229"/>
    </row>
    <row r="2230" spans="1:3" x14ac:dyDescent="0.35">
      <c r="A2230"/>
      <c r="B2230"/>
      <c r="C2230"/>
    </row>
    <row r="2231" spans="1:3" x14ac:dyDescent="0.35">
      <c r="A2231"/>
      <c r="B2231"/>
      <c r="C2231"/>
    </row>
    <row r="2232" spans="1:3" x14ac:dyDescent="0.35">
      <c r="A2232"/>
      <c r="B2232"/>
      <c r="C2232"/>
    </row>
    <row r="2233" spans="1:3" x14ac:dyDescent="0.35">
      <c r="A2233"/>
      <c r="B2233"/>
      <c r="C2233"/>
    </row>
    <row r="2234" spans="1:3" x14ac:dyDescent="0.35">
      <c r="A2234"/>
      <c r="B2234"/>
      <c r="C2234"/>
    </row>
    <row r="2235" spans="1:3" x14ac:dyDescent="0.35">
      <c r="A2235"/>
      <c r="B2235"/>
      <c r="C2235"/>
    </row>
    <row r="2236" spans="1:3" x14ac:dyDescent="0.35">
      <c r="A2236"/>
      <c r="B2236"/>
      <c r="C2236"/>
    </row>
    <row r="2237" spans="1:3" x14ac:dyDescent="0.35">
      <c r="A2237"/>
      <c r="B2237"/>
      <c r="C2237"/>
    </row>
    <row r="2238" spans="1:3" x14ac:dyDescent="0.35">
      <c r="A2238"/>
      <c r="B2238"/>
      <c r="C2238"/>
    </row>
    <row r="2239" spans="1:3" x14ac:dyDescent="0.35">
      <c r="A2239"/>
      <c r="B2239"/>
      <c r="C2239"/>
    </row>
    <row r="2240" spans="1:3" x14ac:dyDescent="0.35">
      <c r="A2240"/>
      <c r="B2240"/>
      <c r="C2240"/>
    </row>
    <row r="2241" spans="1:3" x14ac:dyDescent="0.35">
      <c r="A2241"/>
      <c r="B2241"/>
      <c r="C2241"/>
    </row>
    <row r="2242" spans="1:3" x14ac:dyDescent="0.35">
      <c r="A2242"/>
      <c r="B2242"/>
      <c r="C2242"/>
    </row>
    <row r="2243" spans="1:3" x14ac:dyDescent="0.35">
      <c r="A2243"/>
      <c r="B2243"/>
      <c r="C2243"/>
    </row>
    <row r="2244" spans="1:3" x14ac:dyDescent="0.35">
      <c r="A2244"/>
      <c r="B2244"/>
      <c r="C2244"/>
    </row>
    <row r="2245" spans="1:3" x14ac:dyDescent="0.35">
      <c r="A2245"/>
      <c r="B2245"/>
      <c r="C2245"/>
    </row>
    <row r="2246" spans="1:3" x14ac:dyDescent="0.35">
      <c r="A2246"/>
      <c r="B2246"/>
      <c r="C2246"/>
    </row>
    <row r="2247" spans="1:3" x14ac:dyDescent="0.35">
      <c r="A2247"/>
      <c r="B2247"/>
      <c r="C2247"/>
    </row>
    <row r="2248" spans="1:3" x14ac:dyDescent="0.35">
      <c r="A2248"/>
      <c r="B2248"/>
      <c r="C2248"/>
    </row>
    <row r="2249" spans="1:3" x14ac:dyDescent="0.35">
      <c r="A2249"/>
      <c r="B2249"/>
      <c r="C2249"/>
    </row>
    <row r="2250" spans="1:3" x14ac:dyDescent="0.35">
      <c r="A2250"/>
      <c r="B2250"/>
      <c r="C2250"/>
    </row>
    <row r="2251" spans="1:3" x14ac:dyDescent="0.35">
      <c r="A2251"/>
      <c r="B2251"/>
      <c r="C2251"/>
    </row>
    <row r="2252" spans="1:3" x14ac:dyDescent="0.35">
      <c r="A2252"/>
      <c r="B2252"/>
      <c r="C2252"/>
    </row>
    <row r="2253" spans="1:3" x14ac:dyDescent="0.35">
      <c r="A2253"/>
      <c r="B2253"/>
      <c r="C2253"/>
    </row>
    <row r="2254" spans="1:3" x14ac:dyDescent="0.35">
      <c r="A2254"/>
      <c r="B2254"/>
      <c r="C2254"/>
    </row>
    <row r="2255" spans="1:3" x14ac:dyDescent="0.35">
      <c r="A2255"/>
      <c r="B2255"/>
      <c r="C2255"/>
    </row>
    <row r="2256" spans="1:3" x14ac:dyDescent="0.35">
      <c r="A2256"/>
      <c r="B2256"/>
      <c r="C2256"/>
    </row>
    <row r="2257" spans="1:3" x14ac:dyDescent="0.35">
      <c r="A2257"/>
      <c r="B2257"/>
      <c r="C2257"/>
    </row>
    <row r="2258" spans="1:3" x14ac:dyDescent="0.35">
      <c r="A2258"/>
      <c r="B2258"/>
      <c r="C2258"/>
    </row>
    <row r="2259" spans="1:3" x14ac:dyDescent="0.35">
      <c r="A2259"/>
      <c r="B2259"/>
      <c r="C2259"/>
    </row>
    <row r="2260" spans="1:3" x14ac:dyDescent="0.35">
      <c r="A2260"/>
      <c r="B2260"/>
      <c r="C2260"/>
    </row>
    <row r="2261" spans="1:3" x14ac:dyDescent="0.35">
      <c r="A2261"/>
      <c r="B2261"/>
      <c r="C2261"/>
    </row>
    <row r="2262" spans="1:3" x14ac:dyDescent="0.35">
      <c r="A2262"/>
      <c r="B2262"/>
      <c r="C2262"/>
    </row>
    <row r="2263" spans="1:3" x14ac:dyDescent="0.35">
      <c r="A2263"/>
      <c r="B2263"/>
      <c r="C2263"/>
    </row>
    <row r="2264" spans="1:3" x14ac:dyDescent="0.35">
      <c r="A2264"/>
      <c r="B2264"/>
      <c r="C2264"/>
    </row>
    <row r="2265" spans="1:3" x14ac:dyDescent="0.35">
      <c r="A2265"/>
      <c r="B2265"/>
      <c r="C2265"/>
    </row>
    <row r="2266" spans="1:3" x14ac:dyDescent="0.35">
      <c r="A2266"/>
      <c r="B2266"/>
      <c r="C2266"/>
    </row>
    <row r="2267" spans="1:3" x14ac:dyDescent="0.35">
      <c r="A2267"/>
      <c r="B2267"/>
      <c r="C2267"/>
    </row>
    <row r="2268" spans="1:3" x14ac:dyDescent="0.35">
      <c r="A2268"/>
      <c r="B2268"/>
      <c r="C2268"/>
    </row>
    <row r="2269" spans="1:3" x14ac:dyDescent="0.35">
      <c r="A2269"/>
      <c r="B2269"/>
      <c r="C2269"/>
    </row>
    <row r="2270" spans="1:3" x14ac:dyDescent="0.35">
      <c r="A2270"/>
      <c r="B2270"/>
      <c r="C2270"/>
    </row>
    <row r="2271" spans="1:3" x14ac:dyDescent="0.35">
      <c r="A2271"/>
      <c r="B2271"/>
      <c r="C2271"/>
    </row>
    <row r="2272" spans="1:3" x14ac:dyDescent="0.35">
      <c r="A2272"/>
      <c r="B2272"/>
      <c r="C2272"/>
    </row>
    <row r="2273" spans="1:3" x14ac:dyDescent="0.35">
      <c r="A2273"/>
      <c r="B2273"/>
      <c r="C2273"/>
    </row>
    <row r="2274" spans="1:3" x14ac:dyDescent="0.35">
      <c r="A2274"/>
      <c r="B2274"/>
      <c r="C2274"/>
    </row>
    <row r="2275" spans="1:3" x14ac:dyDescent="0.35">
      <c r="A2275"/>
      <c r="B2275"/>
      <c r="C2275"/>
    </row>
    <row r="2276" spans="1:3" x14ac:dyDescent="0.35">
      <c r="A2276"/>
      <c r="B2276"/>
      <c r="C2276"/>
    </row>
    <row r="2277" spans="1:3" x14ac:dyDescent="0.35">
      <c r="A2277"/>
      <c r="B2277"/>
      <c r="C2277"/>
    </row>
    <row r="2278" spans="1:3" x14ac:dyDescent="0.35">
      <c r="A2278"/>
      <c r="B2278"/>
      <c r="C2278"/>
    </row>
    <row r="2279" spans="1:3" x14ac:dyDescent="0.35">
      <c r="A2279"/>
      <c r="B2279"/>
      <c r="C2279"/>
    </row>
    <row r="2280" spans="1:3" x14ac:dyDescent="0.35">
      <c r="A2280"/>
      <c r="B2280"/>
      <c r="C2280"/>
    </row>
    <row r="2281" spans="1:3" x14ac:dyDescent="0.35">
      <c r="A2281"/>
      <c r="B2281"/>
      <c r="C2281"/>
    </row>
    <row r="2282" spans="1:3" x14ac:dyDescent="0.35">
      <c r="A2282"/>
      <c r="B2282"/>
      <c r="C2282"/>
    </row>
    <row r="2283" spans="1:3" x14ac:dyDescent="0.35">
      <c r="A2283"/>
      <c r="B2283"/>
      <c r="C2283"/>
    </row>
    <row r="2284" spans="1:3" x14ac:dyDescent="0.35">
      <c r="A2284"/>
      <c r="B2284"/>
      <c r="C2284"/>
    </row>
    <row r="2285" spans="1:3" x14ac:dyDescent="0.35">
      <c r="A2285"/>
      <c r="B2285"/>
      <c r="C2285"/>
    </row>
    <row r="2286" spans="1:3" x14ac:dyDescent="0.35">
      <c r="A2286"/>
      <c r="B2286"/>
      <c r="C2286"/>
    </row>
    <row r="2287" spans="1:3" x14ac:dyDescent="0.35">
      <c r="A2287"/>
      <c r="B2287"/>
      <c r="C2287"/>
    </row>
    <row r="2288" spans="1:3" x14ac:dyDescent="0.35">
      <c r="A2288"/>
      <c r="B2288"/>
      <c r="C2288"/>
    </row>
    <row r="2289" spans="1:3" x14ac:dyDescent="0.35">
      <c r="A2289"/>
      <c r="B2289"/>
      <c r="C2289"/>
    </row>
    <row r="2290" spans="1:3" x14ac:dyDescent="0.35">
      <c r="A2290"/>
      <c r="B2290"/>
      <c r="C2290"/>
    </row>
    <row r="2291" spans="1:3" x14ac:dyDescent="0.35">
      <c r="A2291"/>
      <c r="B2291"/>
      <c r="C2291"/>
    </row>
    <row r="2292" spans="1:3" x14ac:dyDescent="0.35">
      <c r="A2292"/>
      <c r="B2292"/>
      <c r="C2292"/>
    </row>
    <row r="2293" spans="1:3" x14ac:dyDescent="0.35">
      <c r="A2293"/>
      <c r="B2293"/>
      <c r="C2293"/>
    </row>
    <row r="2294" spans="1:3" x14ac:dyDescent="0.35">
      <c r="A2294"/>
      <c r="B2294"/>
      <c r="C2294"/>
    </row>
    <row r="2295" spans="1:3" x14ac:dyDescent="0.35">
      <c r="A2295"/>
      <c r="B2295"/>
      <c r="C2295"/>
    </row>
    <row r="2296" spans="1:3" x14ac:dyDescent="0.35">
      <c r="A2296"/>
      <c r="B2296"/>
      <c r="C2296"/>
    </row>
    <row r="2297" spans="1:3" x14ac:dyDescent="0.35">
      <c r="A2297"/>
      <c r="B2297"/>
      <c r="C2297"/>
    </row>
    <row r="2298" spans="1:3" x14ac:dyDescent="0.35">
      <c r="A2298"/>
      <c r="B2298"/>
      <c r="C2298"/>
    </row>
    <row r="2299" spans="1:3" x14ac:dyDescent="0.35">
      <c r="A2299"/>
      <c r="B2299"/>
      <c r="C2299"/>
    </row>
    <row r="2300" spans="1:3" x14ac:dyDescent="0.35">
      <c r="A2300"/>
      <c r="B2300"/>
      <c r="C2300"/>
    </row>
    <row r="2301" spans="1:3" x14ac:dyDescent="0.35">
      <c r="A2301"/>
      <c r="B2301"/>
      <c r="C2301"/>
    </row>
    <row r="2302" spans="1:3" x14ac:dyDescent="0.35">
      <c r="A2302"/>
      <c r="B2302"/>
      <c r="C2302"/>
    </row>
    <row r="2303" spans="1:3" x14ac:dyDescent="0.35">
      <c r="A2303"/>
      <c r="B2303"/>
      <c r="C2303"/>
    </row>
    <row r="2304" spans="1:3" x14ac:dyDescent="0.35">
      <c r="A2304"/>
      <c r="B2304"/>
      <c r="C2304"/>
    </row>
    <row r="2305" spans="1:3" x14ac:dyDescent="0.35">
      <c r="A2305"/>
      <c r="B2305"/>
      <c r="C2305"/>
    </row>
    <row r="2306" spans="1:3" x14ac:dyDescent="0.35">
      <c r="A2306"/>
      <c r="B2306"/>
      <c r="C2306"/>
    </row>
    <row r="2307" spans="1:3" x14ac:dyDescent="0.35">
      <c r="A2307"/>
      <c r="B2307"/>
      <c r="C2307"/>
    </row>
    <row r="2308" spans="1:3" x14ac:dyDescent="0.35">
      <c r="A2308"/>
      <c r="B2308"/>
      <c r="C2308"/>
    </row>
    <row r="2309" spans="1:3" x14ac:dyDescent="0.35">
      <c r="A2309"/>
      <c r="B2309"/>
      <c r="C2309"/>
    </row>
    <row r="2310" spans="1:3" x14ac:dyDescent="0.35">
      <c r="A2310"/>
      <c r="B2310"/>
      <c r="C2310"/>
    </row>
    <row r="2311" spans="1:3" x14ac:dyDescent="0.35">
      <c r="A2311"/>
      <c r="B2311"/>
      <c r="C2311"/>
    </row>
    <row r="2312" spans="1:3" x14ac:dyDescent="0.35">
      <c r="A2312"/>
      <c r="B2312"/>
      <c r="C2312"/>
    </row>
    <row r="2313" spans="1:3" x14ac:dyDescent="0.35">
      <c r="A2313"/>
      <c r="B2313"/>
      <c r="C2313"/>
    </row>
    <row r="2314" spans="1:3" x14ac:dyDescent="0.35">
      <c r="A2314"/>
      <c r="B2314"/>
      <c r="C2314"/>
    </row>
    <row r="2315" spans="1:3" x14ac:dyDescent="0.35">
      <c r="A2315"/>
      <c r="B2315"/>
      <c r="C2315"/>
    </row>
    <row r="2316" spans="1:3" x14ac:dyDescent="0.35">
      <c r="A2316"/>
      <c r="B2316"/>
      <c r="C2316"/>
    </row>
    <row r="2317" spans="1:3" x14ac:dyDescent="0.35">
      <c r="A2317"/>
      <c r="B2317"/>
      <c r="C2317"/>
    </row>
    <row r="2318" spans="1:3" x14ac:dyDescent="0.35">
      <c r="A2318"/>
      <c r="B2318"/>
      <c r="C2318"/>
    </row>
    <row r="2319" spans="1:3" x14ac:dyDescent="0.35">
      <c r="A2319"/>
      <c r="B2319"/>
      <c r="C2319"/>
    </row>
    <row r="2320" spans="1:3" x14ac:dyDescent="0.35">
      <c r="A2320"/>
      <c r="B2320"/>
      <c r="C2320"/>
    </row>
    <row r="2321" spans="1:3" x14ac:dyDescent="0.35">
      <c r="A2321"/>
      <c r="B2321"/>
      <c r="C2321"/>
    </row>
    <row r="2322" spans="1:3" x14ac:dyDescent="0.35">
      <c r="A2322"/>
      <c r="B2322"/>
      <c r="C2322"/>
    </row>
    <row r="2323" spans="1:3" x14ac:dyDescent="0.35">
      <c r="A2323"/>
      <c r="B2323"/>
      <c r="C2323"/>
    </row>
    <row r="2324" spans="1:3" x14ac:dyDescent="0.35">
      <c r="A2324"/>
      <c r="B2324"/>
      <c r="C2324"/>
    </row>
    <row r="2325" spans="1:3" x14ac:dyDescent="0.35">
      <c r="A2325"/>
      <c r="B2325"/>
      <c r="C2325"/>
    </row>
    <row r="2326" spans="1:3" x14ac:dyDescent="0.35">
      <c r="A2326"/>
      <c r="B2326"/>
      <c r="C2326"/>
    </row>
    <row r="2327" spans="1:3" x14ac:dyDescent="0.35">
      <c r="A2327"/>
      <c r="B2327"/>
      <c r="C2327"/>
    </row>
    <row r="2328" spans="1:3" x14ac:dyDescent="0.35">
      <c r="A2328"/>
      <c r="B2328"/>
      <c r="C2328"/>
    </row>
    <row r="2329" spans="1:3" x14ac:dyDescent="0.35">
      <c r="A2329"/>
      <c r="B2329"/>
      <c r="C2329"/>
    </row>
    <row r="2330" spans="1:3" x14ac:dyDescent="0.35">
      <c r="A2330"/>
      <c r="B2330"/>
      <c r="C2330"/>
    </row>
    <row r="2331" spans="1:3" x14ac:dyDescent="0.35">
      <c r="A2331"/>
      <c r="B2331"/>
      <c r="C2331"/>
    </row>
    <row r="2332" spans="1:3" x14ac:dyDescent="0.35">
      <c r="A2332"/>
      <c r="B2332"/>
      <c r="C2332"/>
    </row>
    <row r="2333" spans="1:3" x14ac:dyDescent="0.35">
      <c r="A2333"/>
      <c r="B2333"/>
      <c r="C2333"/>
    </row>
    <row r="2334" spans="1:3" x14ac:dyDescent="0.35">
      <c r="A2334"/>
      <c r="B2334"/>
      <c r="C2334"/>
    </row>
    <row r="2335" spans="1:3" x14ac:dyDescent="0.35">
      <c r="A2335"/>
      <c r="B2335"/>
      <c r="C2335"/>
    </row>
    <row r="2336" spans="1:3" x14ac:dyDescent="0.35">
      <c r="A2336"/>
      <c r="B2336"/>
      <c r="C2336"/>
    </row>
    <row r="2337" spans="1:3" x14ac:dyDescent="0.35">
      <c r="A2337"/>
      <c r="B2337"/>
      <c r="C2337"/>
    </row>
    <row r="2338" spans="1:3" x14ac:dyDescent="0.35">
      <c r="A2338"/>
      <c r="B2338"/>
      <c r="C2338"/>
    </row>
    <row r="2339" spans="1:3" x14ac:dyDescent="0.35">
      <c r="A2339"/>
      <c r="B2339"/>
      <c r="C2339"/>
    </row>
    <row r="2340" spans="1:3" x14ac:dyDescent="0.35">
      <c r="A2340"/>
      <c r="B2340"/>
      <c r="C2340"/>
    </row>
    <row r="2341" spans="1:3" x14ac:dyDescent="0.35">
      <c r="A2341"/>
      <c r="B2341"/>
      <c r="C2341"/>
    </row>
    <row r="2342" spans="1:3" x14ac:dyDescent="0.35">
      <c r="A2342"/>
      <c r="B2342"/>
      <c r="C2342"/>
    </row>
    <row r="2343" spans="1:3" x14ac:dyDescent="0.35">
      <c r="A2343"/>
      <c r="B2343"/>
      <c r="C2343"/>
    </row>
    <row r="2344" spans="1:3" x14ac:dyDescent="0.35">
      <c r="A2344"/>
      <c r="B2344"/>
      <c r="C2344"/>
    </row>
    <row r="2345" spans="1:3" x14ac:dyDescent="0.35">
      <c r="A2345"/>
      <c r="B2345"/>
      <c r="C2345"/>
    </row>
    <row r="2346" spans="1:3" x14ac:dyDescent="0.35">
      <c r="A2346"/>
      <c r="B2346"/>
      <c r="C2346"/>
    </row>
    <row r="2347" spans="1:3" x14ac:dyDescent="0.35">
      <c r="A2347"/>
      <c r="B2347"/>
      <c r="C2347"/>
    </row>
    <row r="2348" spans="1:3" x14ac:dyDescent="0.35">
      <c r="A2348"/>
      <c r="B2348"/>
      <c r="C2348"/>
    </row>
    <row r="2349" spans="1:3" x14ac:dyDescent="0.35">
      <c r="A2349"/>
      <c r="B2349"/>
      <c r="C2349"/>
    </row>
    <row r="2350" spans="1:3" x14ac:dyDescent="0.35">
      <c r="A2350"/>
      <c r="B2350"/>
      <c r="C2350"/>
    </row>
    <row r="2351" spans="1:3" x14ac:dyDescent="0.35">
      <c r="A2351"/>
      <c r="B2351"/>
      <c r="C2351"/>
    </row>
    <row r="2352" spans="1:3" x14ac:dyDescent="0.35">
      <c r="A2352"/>
      <c r="B2352"/>
      <c r="C2352"/>
    </row>
    <row r="2353" spans="1:3" x14ac:dyDescent="0.35">
      <c r="A2353"/>
      <c r="B2353"/>
      <c r="C2353"/>
    </row>
    <row r="2354" spans="1:3" x14ac:dyDescent="0.35">
      <c r="A2354"/>
      <c r="B2354"/>
      <c r="C2354"/>
    </row>
    <row r="2355" spans="1:3" x14ac:dyDescent="0.35">
      <c r="A2355"/>
      <c r="B2355"/>
      <c r="C2355"/>
    </row>
    <row r="2356" spans="1:3" x14ac:dyDescent="0.35">
      <c r="A2356"/>
      <c r="B2356"/>
      <c r="C2356"/>
    </row>
    <row r="2357" spans="1:3" x14ac:dyDescent="0.35">
      <c r="A2357"/>
      <c r="B2357"/>
      <c r="C2357"/>
    </row>
    <row r="2358" spans="1:3" x14ac:dyDescent="0.35">
      <c r="A2358"/>
      <c r="B2358"/>
      <c r="C2358"/>
    </row>
    <row r="2359" spans="1:3" x14ac:dyDescent="0.35">
      <c r="A2359"/>
      <c r="B2359"/>
      <c r="C2359"/>
    </row>
    <row r="2360" spans="1:3" x14ac:dyDescent="0.35">
      <c r="A2360"/>
      <c r="B2360"/>
      <c r="C2360"/>
    </row>
    <row r="2361" spans="1:3" x14ac:dyDescent="0.35">
      <c r="A2361"/>
      <c r="B2361"/>
      <c r="C2361"/>
    </row>
    <row r="2362" spans="1:3" x14ac:dyDescent="0.35">
      <c r="A2362"/>
      <c r="B2362"/>
      <c r="C2362"/>
    </row>
    <row r="2363" spans="1:3" x14ac:dyDescent="0.35">
      <c r="A2363"/>
      <c r="B2363"/>
      <c r="C2363"/>
    </row>
    <row r="2364" spans="1:3" x14ac:dyDescent="0.35">
      <c r="A2364"/>
      <c r="B2364"/>
      <c r="C2364"/>
    </row>
    <row r="2365" spans="1:3" x14ac:dyDescent="0.35">
      <c r="A2365"/>
      <c r="B2365"/>
      <c r="C2365"/>
    </row>
    <row r="2366" spans="1:3" x14ac:dyDescent="0.35">
      <c r="A2366"/>
      <c r="B2366"/>
      <c r="C2366"/>
    </row>
    <row r="2367" spans="1:3" x14ac:dyDescent="0.35">
      <c r="A2367"/>
      <c r="B2367"/>
      <c r="C2367"/>
    </row>
    <row r="2368" spans="1:3" x14ac:dyDescent="0.35">
      <c r="A2368"/>
      <c r="B2368"/>
      <c r="C2368"/>
    </row>
    <row r="2369" spans="1:3" x14ac:dyDescent="0.35">
      <c r="A2369"/>
      <c r="B2369"/>
      <c r="C2369"/>
    </row>
    <row r="2370" spans="1:3" x14ac:dyDescent="0.35">
      <c r="A2370"/>
      <c r="B2370"/>
      <c r="C2370"/>
    </row>
    <row r="2371" spans="1:3" x14ac:dyDescent="0.35">
      <c r="A2371"/>
      <c r="B2371"/>
      <c r="C2371"/>
    </row>
    <row r="2372" spans="1:3" x14ac:dyDescent="0.35">
      <c r="A2372"/>
      <c r="B2372"/>
      <c r="C2372"/>
    </row>
    <row r="2373" spans="1:3" x14ac:dyDescent="0.35">
      <c r="A2373"/>
      <c r="B2373"/>
      <c r="C2373"/>
    </row>
    <row r="2374" spans="1:3" x14ac:dyDescent="0.35">
      <c r="A2374"/>
      <c r="B2374"/>
      <c r="C2374"/>
    </row>
    <row r="2375" spans="1:3" x14ac:dyDescent="0.35">
      <c r="A2375"/>
      <c r="B2375"/>
      <c r="C2375"/>
    </row>
    <row r="2376" spans="1:3" x14ac:dyDescent="0.35">
      <c r="A2376"/>
      <c r="B2376"/>
      <c r="C2376"/>
    </row>
    <row r="2377" spans="1:3" x14ac:dyDescent="0.35">
      <c r="A2377"/>
      <c r="B2377"/>
      <c r="C2377"/>
    </row>
    <row r="2378" spans="1:3" x14ac:dyDescent="0.35">
      <c r="A2378"/>
      <c r="B2378"/>
      <c r="C2378"/>
    </row>
    <row r="2379" spans="1:3" x14ac:dyDescent="0.35">
      <c r="A2379"/>
      <c r="B2379"/>
      <c r="C2379"/>
    </row>
    <row r="2380" spans="1:3" x14ac:dyDescent="0.35">
      <c r="A2380"/>
      <c r="B2380"/>
      <c r="C2380"/>
    </row>
    <row r="2381" spans="1:3" x14ac:dyDescent="0.35">
      <c r="A2381"/>
      <c r="B2381"/>
      <c r="C2381"/>
    </row>
    <row r="2382" spans="1:3" x14ac:dyDescent="0.35">
      <c r="A2382"/>
      <c r="B2382"/>
      <c r="C2382"/>
    </row>
    <row r="2383" spans="1:3" x14ac:dyDescent="0.35">
      <c r="A2383"/>
      <c r="B2383"/>
      <c r="C2383"/>
    </row>
    <row r="2384" spans="1:3" x14ac:dyDescent="0.35">
      <c r="A2384"/>
      <c r="B2384"/>
      <c r="C2384"/>
    </row>
    <row r="2385" spans="1:3" x14ac:dyDescent="0.35">
      <c r="A2385"/>
      <c r="B2385"/>
      <c r="C2385"/>
    </row>
    <row r="2386" spans="1:3" x14ac:dyDescent="0.35">
      <c r="A2386"/>
      <c r="B2386"/>
      <c r="C2386"/>
    </row>
    <row r="2387" spans="1:3" x14ac:dyDescent="0.35">
      <c r="A2387"/>
      <c r="B2387"/>
      <c r="C2387"/>
    </row>
    <row r="2388" spans="1:3" x14ac:dyDescent="0.35">
      <c r="A2388"/>
      <c r="B2388"/>
      <c r="C2388"/>
    </row>
  </sheetData>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26C4-5B28-4511-A6A8-EBB4FCE5AD1E}">
  <dimension ref="A1:AD3"/>
  <sheetViews>
    <sheetView showGridLines="0" tabSelected="1" zoomScaleNormal="100" workbookViewId="0">
      <selection sqref="A1:AD3"/>
    </sheetView>
  </sheetViews>
  <sheetFormatPr defaultRowHeight="14.5" x14ac:dyDescent="0.35"/>
  <sheetData>
    <row r="1" spans="1:30" ht="14.5" customHeight="1" x14ac:dyDescent="0.35">
      <c r="A1" s="121" t="s">
        <v>8435</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row>
    <row r="2" spans="1:30" ht="14.5" customHeight="1" x14ac:dyDescent="0.35">
      <c r="A2" s="121"/>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row>
    <row r="3" spans="1:30" ht="14.5" customHeight="1" x14ac:dyDescent="0.35">
      <c r="A3" s="121"/>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row>
  </sheetData>
  <mergeCells count="1">
    <mergeCell ref="A1:AD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Observation</vt:lpstr>
      <vt:lpstr>Customer Names Cleaning</vt:lpstr>
      <vt:lpstr>Medical Examinations Cleaning</vt:lpstr>
      <vt:lpstr>Hospitalisation Details Cleanin</vt:lpstr>
      <vt:lpstr>Customer Names Transform</vt:lpstr>
      <vt:lpstr>Medical Exam Transform</vt:lpstr>
      <vt:lpstr>Hospitalisation Transform</vt:lpstr>
      <vt:lpstr> Health care Acitivity 1</vt:lpstr>
      <vt:lpstr>Manual Dashboard Activity 2</vt:lpstr>
      <vt:lpstr>Quick Analysis Activity 3</vt:lpstr>
      <vt:lpstr>Pivot Chart Activity 3</vt:lpstr>
      <vt:lpstr>Dashboard Activity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2025-11-21T08:37:58Z</dcterms:modified>
</cp:coreProperties>
</file>